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770" windowHeight="12000" firstSheet="1" activeTab="1"/>
  </bookViews>
  <sheets>
    <sheet name="СВОД Маблағ" sheetId="16" state="hidden" r:id="rId1"/>
    <sheet name="СВОД ариза" sheetId="4" r:id="rId2"/>
    <sheet name="СВОД Статус" sheetId="5" r:id="rId3"/>
    <sheet name="СВОД ариза ИХ" sheetId="10" r:id="rId4"/>
    <sheet name="СВОД Статус ИХ" sheetId="8" r:id="rId5"/>
    <sheet name="Манзилли" sheetId="1" r:id="rId6"/>
    <sheet name="Лист1" sheetId="18" r:id="rId7"/>
    <sheet name="код" sheetId="9" r:id="rId8"/>
    <sheet name="Лист2" sheetId="3" state="hidden" r:id="rId9"/>
    <sheet name="Лист6" sheetId="7" state="hidden" r:id="rId10"/>
  </sheets>
  <definedNames>
    <definedName name="_xlnm._FilterDatabase" localSheetId="5" hidden="1">Манзилли!$A$1:$AN$1</definedName>
    <definedName name="_xlnm._FilterDatabase" localSheetId="3" hidden="1">'СВОД ариза ИХ'!$A$6:$BM$311</definedName>
    <definedName name="_xlnm._FilterDatabase" localSheetId="4" hidden="1">'СВОД Статус ИХ'!$A$6:$V$6</definedName>
    <definedName name="_xlnm.Print_Area" localSheetId="1">'СВОД ариза'!$A$1:$BN$18</definedName>
    <definedName name="_xlnm.Print_Area" localSheetId="3">'СВОД ариза ИХ'!$A$1:$BM$334</definedName>
    <definedName name="_xlnm.Print_Area" localSheetId="0">'СВОД Маблағ'!$A$1:$AN$18</definedName>
    <definedName name="_xlnm.Print_Area" localSheetId="2">'СВОД Статус'!$A$1:$T$17</definedName>
    <definedName name="_xlnm.Print_Area" localSheetId="4">'СВОД Статус ИХ'!$A$1:$T$316</definedName>
  </definedNames>
  <calcPr calcId="162913"/>
  <pivotCaches>
    <pivotCache cacheId="0" r:id="rId11"/>
    <pivotCache cacheId="1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311" i="8" l="1"/>
  <c r="S311" i="8"/>
  <c r="R311" i="8"/>
  <c r="Q311" i="8"/>
  <c r="P311" i="8"/>
  <c r="O311" i="8"/>
  <c r="N311" i="8"/>
  <c r="M311" i="8"/>
  <c r="L311" i="8"/>
  <c r="K311" i="8"/>
  <c r="J311" i="8"/>
  <c r="I311" i="8"/>
  <c r="H311" i="8"/>
  <c r="G311" i="8"/>
  <c r="T310" i="8"/>
  <c r="S310" i="8"/>
  <c r="R310" i="8"/>
  <c r="Q310" i="8"/>
  <c r="P310" i="8"/>
  <c r="O310" i="8"/>
  <c r="N310" i="8"/>
  <c r="M310" i="8"/>
  <c r="L310" i="8"/>
  <c r="K310" i="8"/>
  <c r="J310" i="8"/>
  <c r="I310" i="8"/>
  <c r="H310" i="8"/>
  <c r="G310" i="8"/>
  <c r="T309" i="8"/>
  <c r="S309" i="8"/>
  <c r="R309" i="8"/>
  <c r="Q309" i="8"/>
  <c r="P309" i="8"/>
  <c r="O309" i="8"/>
  <c r="N309" i="8"/>
  <c r="M309" i="8"/>
  <c r="L309" i="8"/>
  <c r="K309" i="8"/>
  <c r="J309" i="8"/>
  <c r="I309" i="8"/>
  <c r="H309" i="8"/>
  <c r="G309" i="8"/>
  <c r="T308" i="8"/>
  <c r="S308" i="8"/>
  <c r="R308" i="8"/>
  <c r="Q308" i="8"/>
  <c r="P308" i="8"/>
  <c r="O308" i="8"/>
  <c r="N308" i="8"/>
  <c r="M308" i="8"/>
  <c r="L308" i="8"/>
  <c r="K308" i="8"/>
  <c r="J308" i="8"/>
  <c r="I308" i="8"/>
  <c r="H308" i="8"/>
  <c r="G308" i="8"/>
  <c r="T307" i="8"/>
  <c r="S307" i="8"/>
  <c r="R307" i="8"/>
  <c r="Q307" i="8"/>
  <c r="P307" i="8"/>
  <c r="O307" i="8"/>
  <c r="N307" i="8"/>
  <c r="M307" i="8"/>
  <c r="L307" i="8"/>
  <c r="K307" i="8"/>
  <c r="J307" i="8"/>
  <c r="I307" i="8"/>
  <c r="H307" i="8"/>
  <c r="G307" i="8"/>
  <c r="T306" i="8"/>
  <c r="S306" i="8"/>
  <c r="R306" i="8"/>
  <c r="Q306" i="8"/>
  <c r="P306" i="8"/>
  <c r="O306" i="8"/>
  <c r="N306" i="8"/>
  <c r="M306" i="8"/>
  <c r="L306" i="8"/>
  <c r="K306" i="8"/>
  <c r="J306" i="8"/>
  <c r="I306" i="8"/>
  <c r="H306" i="8"/>
  <c r="G306" i="8"/>
  <c r="T305" i="8"/>
  <c r="S305" i="8"/>
  <c r="R305" i="8"/>
  <c r="Q305" i="8"/>
  <c r="P305" i="8"/>
  <c r="O305" i="8"/>
  <c r="N305" i="8"/>
  <c r="M305" i="8"/>
  <c r="L305" i="8"/>
  <c r="K305" i="8"/>
  <c r="J305" i="8"/>
  <c r="I305" i="8"/>
  <c r="H305" i="8"/>
  <c r="G305" i="8"/>
  <c r="T304" i="8"/>
  <c r="S304" i="8"/>
  <c r="R304" i="8"/>
  <c r="Q304" i="8"/>
  <c r="P304" i="8"/>
  <c r="O304" i="8"/>
  <c r="N304" i="8"/>
  <c r="M304" i="8"/>
  <c r="L304" i="8"/>
  <c r="K304" i="8"/>
  <c r="J304" i="8"/>
  <c r="I304" i="8"/>
  <c r="H304" i="8"/>
  <c r="G304" i="8"/>
  <c r="T303" i="8"/>
  <c r="S303" i="8"/>
  <c r="R303" i="8"/>
  <c r="Q303" i="8"/>
  <c r="P303" i="8"/>
  <c r="O303" i="8"/>
  <c r="N303" i="8"/>
  <c r="M303" i="8"/>
  <c r="L303" i="8"/>
  <c r="K303" i="8"/>
  <c r="J303" i="8"/>
  <c r="I303" i="8"/>
  <c r="H303" i="8"/>
  <c r="G303" i="8"/>
  <c r="T302" i="8"/>
  <c r="S302" i="8"/>
  <c r="R302" i="8"/>
  <c r="Q302" i="8"/>
  <c r="P302" i="8"/>
  <c r="O302" i="8"/>
  <c r="N302" i="8"/>
  <c r="M302" i="8"/>
  <c r="L302" i="8"/>
  <c r="K302" i="8"/>
  <c r="J302" i="8"/>
  <c r="I302" i="8"/>
  <c r="H302" i="8"/>
  <c r="G302" i="8"/>
  <c r="T301" i="8"/>
  <c r="S301" i="8"/>
  <c r="R301" i="8"/>
  <c r="Q301" i="8"/>
  <c r="P301" i="8"/>
  <c r="O301" i="8"/>
  <c r="N301" i="8"/>
  <c r="M301" i="8"/>
  <c r="L301" i="8"/>
  <c r="K301" i="8"/>
  <c r="J301" i="8"/>
  <c r="I301" i="8"/>
  <c r="H301" i="8"/>
  <c r="G301" i="8"/>
  <c r="T300" i="8"/>
  <c r="S300" i="8"/>
  <c r="R300" i="8"/>
  <c r="Q300" i="8"/>
  <c r="P300" i="8"/>
  <c r="O300" i="8"/>
  <c r="N300" i="8"/>
  <c r="M300" i="8"/>
  <c r="L300" i="8"/>
  <c r="K300" i="8"/>
  <c r="J300" i="8"/>
  <c r="I300" i="8"/>
  <c r="H300" i="8"/>
  <c r="G300" i="8"/>
  <c r="T299" i="8"/>
  <c r="S299" i="8"/>
  <c r="R299" i="8"/>
  <c r="Q299" i="8"/>
  <c r="P299" i="8"/>
  <c r="O299" i="8"/>
  <c r="N299" i="8"/>
  <c r="M299" i="8"/>
  <c r="L299" i="8"/>
  <c r="K299" i="8"/>
  <c r="J299" i="8"/>
  <c r="I299" i="8"/>
  <c r="H299" i="8"/>
  <c r="G299" i="8"/>
  <c r="T298" i="8"/>
  <c r="S298" i="8"/>
  <c r="R298" i="8"/>
  <c r="Q298" i="8"/>
  <c r="P298" i="8"/>
  <c r="O298" i="8"/>
  <c r="N298" i="8"/>
  <c r="M298" i="8"/>
  <c r="L298" i="8"/>
  <c r="K298" i="8"/>
  <c r="J298" i="8"/>
  <c r="I298" i="8"/>
  <c r="H298" i="8"/>
  <c r="G298" i="8"/>
  <c r="T297" i="8"/>
  <c r="S297" i="8"/>
  <c r="R297" i="8"/>
  <c r="Q297" i="8"/>
  <c r="P297" i="8"/>
  <c r="O297" i="8"/>
  <c r="N297" i="8"/>
  <c r="M297" i="8"/>
  <c r="L297" i="8"/>
  <c r="K297" i="8"/>
  <c r="J297" i="8"/>
  <c r="I297" i="8"/>
  <c r="H297" i="8"/>
  <c r="G297" i="8"/>
  <c r="T296" i="8"/>
  <c r="S296" i="8"/>
  <c r="R296" i="8"/>
  <c r="Q296" i="8"/>
  <c r="P296" i="8"/>
  <c r="O296" i="8"/>
  <c r="N296" i="8"/>
  <c r="M296" i="8"/>
  <c r="L296" i="8"/>
  <c r="K296" i="8"/>
  <c r="J296" i="8"/>
  <c r="I296" i="8"/>
  <c r="H296" i="8"/>
  <c r="G296" i="8"/>
  <c r="T295" i="8"/>
  <c r="S295" i="8"/>
  <c r="R295" i="8"/>
  <c r="Q295" i="8"/>
  <c r="P295" i="8"/>
  <c r="O295" i="8"/>
  <c r="N295" i="8"/>
  <c r="M295" i="8"/>
  <c r="L295" i="8"/>
  <c r="K295" i="8"/>
  <c r="J295" i="8"/>
  <c r="I295" i="8"/>
  <c r="H295" i="8"/>
  <c r="G295" i="8"/>
  <c r="T294" i="8"/>
  <c r="S294" i="8"/>
  <c r="R294" i="8"/>
  <c r="Q294" i="8"/>
  <c r="P294" i="8"/>
  <c r="O294" i="8"/>
  <c r="N294" i="8"/>
  <c r="M294" i="8"/>
  <c r="L294" i="8"/>
  <c r="K294" i="8"/>
  <c r="J294" i="8"/>
  <c r="I294" i="8"/>
  <c r="H294" i="8"/>
  <c r="G294" i="8"/>
  <c r="T293" i="8"/>
  <c r="S293" i="8"/>
  <c r="R293" i="8"/>
  <c r="Q293" i="8"/>
  <c r="P293" i="8"/>
  <c r="O293" i="8"/>
  <c r="N293" i="8"/>
  <c r="M293" i="8"/>
  <c r="L293" i="8"/>
  <c r="K293" i="8"/>
  <c r="J293" i="8"/>
  <c r="I293" i="8"/>
  <c r="H293" i="8"/>
  <c r="G293" i="8"/>
  <c r="T292" i="8"/>
  <c r="S292" i="8"/>
  <c r="R292" i="8"/>
  <c r="Q292" i="8"/>
  <c r="P292" i="8"/>
  <c r="O292" i="8"/>
  <c r="N292" i="8"/>
  <c r="M292" i="8"/>
  <c r="L292" i="8"/>
  <c r="K292" i="8"/>
  <c r="J292" i="8"/>
  <c r="I292" i="8"/>
  <c r="H292" i="8"/>
  <c r="G292" i="8"/>
  <c r="T291" i="8"/>
  <c r="S291" i="8"/>
  <c r="R291" i="8"/>
  <c r="Q291" i="8"/>
  <c r="P291" i="8"/>
  <c r="O291" i="8"/>
  <c r="N291" i="8"/>
  <c r="M291" i="8"/>
  <c r="L291" i="8"/>
  <c r="K291" i="8"/>
  <c r="J291" i="8"/>
  <c r="I291" i="8"/>
  <c r="H291" i="8"/>
  <c r="G291" i="8"/>
  <c r="T290" i="8"/>
  <c r="S290" i="8"/>
  <c r="R290" i="8"/>
  <c r="Q290" i="8"/>
  <c r="P290" i="8"/>
  <c r="O290" i="8"/>
  <c r="N290" i="8"/>
  <c r="M290" i="8"/>
  <c r="L290" i="8"/>
  <c r="K290" i="8"/>
  <c r="J290" i="8"/>
  <c r="I290" i="8"/>
  <c r="H290" i="8"/>
  <c r="G290" i="8"/>
  <c r="T289" i="8"/>
  <c r="S289" i="8"/>
  <c r="R289" i="8"/>
  <c r="Q289" i="8"/>
  <c r="P289" i="8"/>
  <c r="O289" i="8"/>
  <c r="N289" i="8"/>
  <c r="M289" i="8"/>
  <c r="L289" i="8"/>
  <c r="K289" i="8"/>
  <c r="J289" i="8"/>
  <c r="I289" i="8"/>
  <c r="H289" i="8"/>
  <c r="G289" i="8"/>
  <c r="T288" i="8"/>
  <c r="S288" i="8"/>
  <c r="R288" i="8"/>
  <c r="Q288" i="8"/>
  <c r="P288" i="8"/>
  <c r="O288" i="8"/>
  <c r="N288" i="8"/>
  <c r="M288" i="8"/>
  <c r="L288" i="8"/>
  <c r="K288" i="8"/>
  <c r="J288" i="8"/>
  <c r="I288" i="8"/>
  <c r="H288" i="8"/>
  <c r="G288" i="8"/>
  <c r="T287" i="8"/>
  <c r="S287" i="8"/>
  <c r="R287" i="8"/>
  <c r="Q287" i="8"/>
  <c r="P287" i="8"/>
  <c r="O287" i="8"/>
  <c r="N287" i="8"/>
  <c r="M287" i="8"/>
  <c r="L287" i="8"/>
  <c r="K287" i="8"/>
  <c r="J287" i="8"/>
  <c r="I287" i="8"/>
  <c r="H287" i="8"/>
  <c r="G287" i="8"/>
  <c r="T286" i="8"/>
  <c r="S286" i="8"/>
  <c r="R286" i="8"/>
  <c r="Q286" i="8"/>
  <c r="P286" i="8"/>
  <c r="O286" i="8"/>
  <c r="N286" i="8"/>
  <c r="M286" i="8"/>
  <c r="L286" i="8"/>
  <c r="K286" i="8"/>
  <c r="J286" i="8"/>
  <c r="I286" i="8"/>
  <c r="H286" i="8"/>
  <c r="G286" i="8"/>
  <c r="T285" i="8"/>
  <c r="S285" i="8"/>
  <c r="R285" i="8"/>
  <c r="Q285" i="8"/>
  <c r="P285" i="8"/>
  <c r="O285" i="8"/>
  <c r="N285" i="8"/>
  <c r="M285" i="8"/>
  <c r="L285" i="8"/>
  <c r="K285" i="8"/>
  <c r="J285" i="8"/>
  <c r="I285" i="8"/>
  <c r="H285" i="8"/>
  <c r="G285" i="8"/>
  <c r="T284" i="8"/>
  <c r="S284" i="8"/>
  <c r="R284" i="8"/>
  <c r="Q284" i="8"/>
  <c r="P284" i="8"/>
  <c r="O284" i="8"/>
  <c r="N284" i="8"/>
  <c r="M284" i="8"/>
  <c r="L284" i="8"/>
  <c r="K284" i="8"/>
  <c r="J284" i="8"/>
  <c r="I284" i="8"/>
  <c r="H284" i="8"/>
  <c r="G284" i="8"/>
  <c r="T283" i="8"/>
  <c r="S283" i="8"/>
  <c r="R283" i="8"/>
  <c r="Q283" i="8"/>
  <c r="P283" i="8"/>
  <c r="O283" i="8"/>
  <c r="N283" i="8"/>
  <c r="M283" i="8"/>
  <c r="L283" i="8"/>
  <c r="K283" i="8"/>
  <c r="J283" i="8"/>
  <c r="I283" i="8"/>
  <c r="H283" i="8"/>
  <c r="G283" i="8"/>
  <c r="T282" i="8"/>
  <c r="S282" i="8"/>
  <c r="R282" i="8"/>
  <c r="Q282" i="8"/>
  <c r="P282" i="8"/>
  <c r="O282" i="8"/>
  <c r="N282" i="8"/>
  <c r="M282" i="8"/>
  <c r="L282" i="8"/>
  <c r="K282" i="8"/>
  <c r="J282" i="8"/>
  <c r="I282" i="8"/>
  <c r="H282" i="8"/>
  <c r="G282" i="8"/>
  <c r="T281" i="8"/>
  <c r="S281" i="8"/>
  <c r="R281" i="8"/>
  <c r="Q281" i="8"/>
  <c r="P281" i="8"/>
  <c r="O281" i="8"/>
  <c r="N281" i="8"/>
  <c r="M281" i="8"/>
  <c r="L281" i="8"/>
  <c r="K281" i="8"/>
  <c r="J281" i="8"/>
  <c r="I281" i="8"/>
  <c r="H281" i="8"/>
  <c r="G281" i="8"/>
  <c r="T280" i="8"/>
  <c r="S280" i="8"/>
  <c r="R280" i="8"/>
  <c r="Q280" i="8"/>
  <c r="P280" i="8"/>
  <c r="O280" i="8"/>
  <c r="N280" i="8"/>
  <c r="M280" i="8"/>
  <c r="L280" i="8"/>
  <c r="K280" i="8"/>
  <c r="J280" i="8"/>
  <c r="I280" i="8"/>
  <c r="H280" i="8"/>
  <c r="G280" i="8"/>
  <c r="T279" i="8"/>
  <c r="S279" i="8"/>
  <c r="R279" i="8"/>
  <c r="Q279" i="8"/>
  <c r="P279" i="8"/>
  <c r="O279" i="8"/>
  <c r="N279" i="8"/>
  <c r="M279" i="8"/>
  <c r="L279" i="8"/>
  <c r="K279" i="8"/>
  <c r="J279" i="8"/>
  <c r="I279" i="8"/>
  <c r="H279" i="8"/>
  <c r="G279" i="8"/>
  <c r="T278" i="8"/>
  <c r="S278" i="8"/>
  <c r="R278" i="8"/>
  <c r="Q278" i="8"/>
  <c r="P278" i="8"/>
  <c r="O278" i="8"/>
  <c r="N278" i="8"/>
  <c r="M278" i="8"/>
  <c r="L278" i="8"/>
  <c r="K278" i="8"/>
  <c r="J278" i="8"/>
  <c r="I278" i="8"/>
  <c r="H278" i="8"/>
  <c r="G278" i="8"/>
  <c r="T277" i="8"/>
  <c r="S277" i="8"/>
  <c r="R277" i="8"/>
  <c r="Q277" i="8"/>
  <c r="P277" i="8"/>
  <c r="O277" i="8"/>
  <c r="N277" i="8"/>
  <c r="M277" i="8"/>
  <c r="L277" i="8"/>
  <c r="K277" i="8"/>
  <c r="J277" i="8"/>
  <c r="I277" i="8"/>
  <c r="H277" i="8"/>
  <c r="G277" i="8"/>
  <c r="T276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T274" i="8"/>
  <c r="S274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T273" i="8"/>
  <c r="S273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T267" i="8"/>
  <c r="S267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T265" i="8"/>
  <c r="S265" i="8"/>
  <c r="R265" i="8"/>
  <c r="Q265" i="8"/>
  <c r="P265" i="8"/>
  <c r="O265" i="8"/>
  <c r="N265" i="8"/>
  <c r="M265" i="8"/>
  <c r="L265" i="8"/>
  <c r="K265" i="8"/>
  <c r="J265" i="8"/>
  <c r="I265" i="8"/>
  <c r="H265" i="8"/>
  <c r="G265" i="8"/>
  <c r="T264" i="8"/>
  <c r="S264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T263" i="8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T261" i="8"/>
  <c r="S261" i="8"/>
  <c r="R261" i="8"/>
  <c r="Q261" i="8"/>
  <c r="P261" i="8"/>
  <c r="O261" i="8"/>
  <c r="N261" i="8"/>
  <c r="M261" i="8"/>
  <c r="L261" i="8"/>
  <c r="K261" i="8"/>
  <c r="J261" i="8"/>
  <c r="I261" i="8"/>
  <c r="H261" i="8"/>
  <c r="G261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T259" i="8"/>
  <c r="S259" i="8"/>
  <c r="R259" i="8"/>
  <c r="Q259" i="8"/>
  <c r="P259" i="8"/>
  <c r="O259" i="8"/>
  <c r="N259" i="8"/>
  <c r="M259" i="8"/>
  <c r="L259" i="8"/>
  <c r="K259" i="8"/>
  <c r="J259" i="8"/>
  <c r="I259" i="8"/>
  <c r="H259" i="8"/>
  <c r="G259" i="8"/>
  <c r="T258" i="8"/>
  <c r="S258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T257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G257" i="8"/>
  <c r="T256" i="8"/>
  <c r="S256" i="8"/>
  <c r="R256" i="8"/>
  <c r="Q256" i="8"/>
  <c r="P256" i="8"/>
  <c r="O256" i="8"/>
  <c r="N256" i="8"/>
  <c r="M256" i="8"/>
  <c r="L256" i="8"/>
  <c r="K256" i="8"/>
  <c r="J256" i="8"/>
  <c r="I256" i="8"/>
  <c r="H256" i="8"/>
  <c r="G256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T249" i="8"/>
  <c r="S249" i="8"/>
  <c r="R249" i="8"/>
  <c r="Q249" i="8"/>
  <c r="P249" i="8"/>
  <c r="O249" i="8"/>
  <c r="N249" i="8"/>
  <c r="M249" i="8"/>
  <c r="L249" i="8"/>
  <c r="K249" i="8"/>
  <c r="J249" i="8"/>
  <c r="I249" i="8"/>
  <c r="H249" i="8"/>
  <c r="G249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T247" i="8"/>
  <c r="S247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T243" i="8"/>
  <c r="S243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T241" i="8"/>
  <c r="S241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T239" i="8"/>
  <c r="S239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T237" i="8"/>
  <c r="S237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T220" i="8"/>
  <c r="S220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T203" i="8"/>
  <c r="S203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T179" i="8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T174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BM311" i="10"/>
  <c r="BL311" i="10"/>
  <c r="BK311" i="10"/>
  <c r="BJ311" i="10"/>
  <c r="BI311" i="10"/>
  <c r="BH311" i="10"/>
  <c r="BG311" i="10"/>
  <c r="BF311" i="10"/>
  <c r="BE311" i="10"/>
  <c r="BD311" i="10"/>
  <c r="BC311" i="10"/>
  <c r="BB311" i="10"/>
  <c r="BA311" i="10"/>
  <c r="AZ311" i="10"/>
  <c r="AY311" i="10"/>
  <c r="AX311" i="10"/>
  <c r="AW311" i="10"/>
  <c r="AV311" i="10"/>
  <c r="AU311" i="10"/>
  <c r="AT311" i="10"/>
  <c r="AS311" i="10"/>
  <c r="AR311" i="10"/>
  <c r="AQ311" i="10"/>
  <c r="AP311" i="10"/>
  <c r="AO311" i="10"/>
  <c r="AN311" i="10"/>
  <c r="AM311" i="10"/>
  <c r="AL311" i="10"/>
  <c r="AK311" i="10"/>
  <c r="AJ311" i="10"/>
  <c r="AI311" i="10"/>
  <c r="AH311" i="10"/>
  <c r="AG311" i="10"/>
  <c r="AF311" i="10"/>
  <c r="AE311" i="10"/>
  <c r="AD311" i="10"/>
  <c r="AC311" i="10"/>
  <c r="AB311" i="10"/>
  <c r="AA311" i="10"/>
  <c r="Z311" i="10"/>
  <c r="Y311" i="10"/>
  <c r="X311" i="10"/>
  <c r="W311" i="10"/>
  <c r="V311" i="10"/>
  <c r="U311" i="10"/>
  <c r="T311" i="10"/>
  <c r="S311" i="10"/>
  <c r="R311" i="10"/>
  <c r="Q311" i="10"/>
  <c r="P311" i="10"/>
  <c r="O311" i="10"/>
  <c r="N311" i="10"/>
  <c r="M311" i="10"/>
  <c r="L311" i="10"/>
  <c r="K311" i="10"/>
  <c r="BM310" i="10"/>
  <c r="BL310" i="10"/>
  <c r="BK310" i="10"/>
  <c r="BJ310" i="10"/>
  <c r="BI310" i="10"/>
  <c r="BH310" i="10"/>
  <c r="BG310" i="10"/>
  <c r="BF310" i="10"/>
  <c r="BE310" i="10"/>
  <c r="BD310" i="10"/>
  <c r="BC310" i="10"/>
  <c r="BB310" i="10"/>
  <c r="BA310" i="10"/>
  <c r="AZ310" i="10"/>
  <c r="AY310" i="10"/>
  <c r="AX310" i="10"/>
  <c r="AW310" i="10"/>
  <c r="AV310" i="10"/>
  <c r="AU310" i="10"/>
  <c r="AT310" i="10"/>
  <c r="AS310" i="10"/>
  <c r="AR310" i="10"/>
  <c r="AQ310" i="10"/>
  <c r="AP310" i="10"/>
  <c r="AO310" i="10"/>
  <c r="AN310" i="10"/>
  <c r="AM310" i="10"/>
  <c r="AL310" i="10"/>
  <c r="AK310" i="10"/>
  <c r="AJ310" i="10"/>
  <c r="AI310" i="10"/>
  <c r="AH310" i="10"/>
  <c r="AG310" i="10"/>
  <c r="AF310" i="10"/>
  <c r="AE310" i="10"/>
  <c r="AD310" i="10"/>
  <c r="AC310" i="10"/>
  <c r="AB310" i="10"/>
  <c r="AA310" i="10"/>
  <c r="Z310" i="10"/>
  <c r="Y310" i="10"/>
  <c r="X310" i="10"/>
  <c r="W310" i="10"/>
  <c r="V310" i="10"/>
  <c r="U310" i="10"/>
  <c r="T310" i="10"/>
  <c r="S310" i="10"/>
  <c r="R310" i="10"/>
  <c r="Q310" i="10"/>
  <c r="P310" i="10"/>
  <c r="O310" i="10"/>
  <c r="N310" i="10"/>
  <c r="M310" i="10"/>
  <c r="L310" i="10"/>
  <c r="K310" i="10"/>
  <c r="BM309" i="10"/>
  <c r="BL309" i="10"/>
  <c r="BK309" i="10"/>
  <c r="BJ309" i="10"/>
  <c r="BI309" i="10"/>
  <c r="BH309" i="10"/>
  <c r="BG309" i="10"/>
  <c r="BF309" i="10"/>
  <c r="BE309" i="10"/>
  <c r="BD309" i="10"/>
  <c r="BC309" i="10"/>
  <c r="BB309" i="10"/>
  <c r="BA309" i="10"/>
  <c r="AZ309" i="10"/>
  <c r="AY309" i="10"/>
  <c r="AX309" i="10"/>
  <c r="AW309" i="10"/>
  <c r="AV309" i="10"/>
  <c r="AU309" i="10"/>
  <c r="AT309" i="10"/>
  <c r="AS309" i="10"/>
  <c r="AR309" i="10"/>
  <c r="AQ309" i="10"/>
  <c r="AP309" i="10"/>
  <c r="AO309" i="10"/>
  <c r="AN309" i="10"/>
  <c r="AM309" i="10"/>
  <c r="AL309" i="10"/>
  <c r="AK309" i="10"/>
  <c r="AJ309" i="10"/>
  <c r="AI309" i="10"/>
  <c r="AH309" i="10"/>
  <c r="AG309" i="10"/>
  <c r="AF309" i="10"/>
  <c r="AE309" i="10"/>
  <c r="AD309" i="10"/>
  <c r="AC309" i="10"/>
  <c r="AB309" i="10"/>
  <c r="AA309" i="10"/>
  <c r="Z309" i="10"/>
  <c r="Y309" i="10"/>
  <c r="X309" i="10"/>
  <c r="W309" i="10"/>
  <c r="V309" i="10"/>
  <c r="U309" i="10"/>
  <c r="T309" i="10"/>
  <c r="S309" i="10"/>
  <c r="R309" i="10"/>
  <c r="Q309" i="10"/>
  <c r="P309" i="10"/>
  <c r="O309" i="10"/>
  <c r="N309" i="10"/>
  <c r="M309" i="10"/>
  <c r="L309" i="10"/>
  <c r="K309" i="10"/>
  <c r="BM308" i="10"/>
  <c r="BL308" i="10"/>
  <c r="BK308" i="10"/>
  <c r="BJ308" i="10"/>
  <c r="BI308" i="10"/>
  <c r="BH308" i="10"/>
  <c r="BG308" i="10"/>
  <c r="BF308" i="10"/>
  <c r="BE308" i="10"/>
  <c r="BD308" i="10"/>
  <c r="BC308" i="10"/>
  <c r="BB308" i="10"/>
  <c r="BA308" i="10"/>
  <c r="AZ308" i="10"/>
  <c r="AY308" i="10"/>
  <c r="AX308" i="10"/>
  <c r="AW308" i="10"/>
  <c r="AV308" i="10"/>
  <c r="AU308" i="10"/>
  <c r="AT308" i="10"/>
  <c r="AS308" i="10"/>
  <c r="AR308" i="10"/>
  <c r="AQ308" i="10"/>
  <c r="AP308" i="10"/>
  <c r="AO308" i="10"/>
  <c r="AN308" i="10"/>
  <c r="AM308" i="10"/>
  <c r="AL308" i="10"/>
  <c r="AK308" i="10"/>
  <c r="AJ308" i="10"/>
  <c r="AI308" i="10"/>
  <c r="AH308" i="10"/>
  <c r="AG308" i="10"/>
  <c r="AF308" i="10"/>
  <c r="AE308" i="10"/>
  <c r="AD308" i="10"/>
  <c r="AC308" i="10"/>
  <c r="AB308" i="10"/>
  <c r="AA308" i="10"/>
  <c r="Z308" i="10"/>
  <c r="Y308" i="10"/>
  <c r="X308" i="10"/>
  <c r="W308" i="10"/>
  <c r="V308" i="10"/>
  <c r="U308" i="10"/>
  <c r="T308" i="10"/>
  <c r="S308" i="10"/>
  <c r="R308" i="10"/>
  <c r="Q308" i="10"/>
  <c r="P308" i="10"/>
  <c r="O308" i="10"/>
  <c r="N308" i="10"/>
  <c r="M308" i="10"/>
  <c r="L308" i="10"/>
  <c r="K308" i="10"/>
  <c r="BM307" i="10"/>
  <c r="BL307" i="10"/>
  <c r="BK307" i="10"/>
  <c r="BJ307" i="10"/>
  <c r="BI307" i="10"/>
  <c r="BH307" i="10"/>
  <c r="BG307" i="10"/>
  <c r="BF307" i="10"/>
  <c r="BE307" i="10"/>
  <c r="BD307" i="10"/>
  <c r="BC307" i="10"/>
  <c r="BB307" i="10"/>
  <c r="BA307" i="10"/>
  <c r="AZ307" i="10"/>
  <c r="AY307" i="10"/>
  <c r="AX307" i="10"/>
  <c r="AW307" i="10"/>
  <c r="AV307" i="10"/>
  <c r="AU307" i="10"/>
  <c r="AT307" i="10"/>
  <c r="AS307" i="10"/>
  <c r="AR307" i="10"/>
  <c r="AQ307" i="10"/>
  <c r="AP307" i="10"/>
  <c r="AO307" i="10"/>
  <c r="AN307" i="10"/>
  <c r="AM307" i="10"/>
  <c r="AL307" i="10"/>
  <c r="AK307" i="10"/>
  <c r="AJ307" i="10"/>
  <c r="AI307" i="10"/>
  <c r="AH307" i="10"/>
  <c r="AG307" i="10"/>
  <c r="AF307" i="10"/>
  <c r="AE307" i="10"/>
  <c r="AD307" i="10"/>
  <c r="AC307" i="10"/>
  <c r="AB307" i="10"/>
  <c r="AA307" i="10"/>
  <c r="Z307" i="10"/>
  <c r="Y307" i="10"/>
  <c r="X307" i="10"/>
  <c r="W307" i="10"/>
  <c r="V307" i="10"/>
  <c r="U307" i="10"/>
  <c r="T307" i="10"/>
  <c r="S307" i="10"/>
  <c r="R307" i="10"/>
  <c r="Q307" i="10"/>
  <c r="P307" i="10"/>
  <c r="O307" i="10"/>
  <c r="N307" i="10"/>
  <c r="M307" i="10"/>
  <c r="L307" i="10"/>
  <c r="K307" i="10"/>
  <c r="BM306" i="10"/>
  <c r="BL306" i="10"/>
  <c r="BK306" i="10"/>
  <c r="BJ306" i="10"/>
  <c r="BI306" i="10"/>
  <c r="BH306" i="10"/>
  <c r="BG306" i="10"/>
  <c r="BF306" i="10"/>
  <c r="BE306" i="10"/>
  <c r="BD306" i="10"/>
  <c r="BC306" i="10"/>
  <c r="BB306" i="10"/>
  <c r="BA306" i="10"/>
  <c r="AZ306" i="10"/>
  <c r="AY306" i="10"/>
  <c r="AX306" i="10"/>
  <c r="AW306" i="10"/>
  <c r="AV306" i="10"/>
  <c r="AU306" i="10"/>
  <c r="AT306" i="10"/>
  <c r="AS306" i="10"/>
  <c r="AR306" i="10"/>
  <c r="AQ306" i="10"/>
  <c r="AP306" i="10"/>
  <c r="AO306" i="10"/>
  <c r="AN306" i="10"/>
  <c r="AM306" i="10"/>
  <c r="AL306" i="10"/>
  <c r="AK306" i="10"/>
  <c r="AJ306" i="10"/>
  <c r="AI306" i="10"/>
  <c r="AH306" i="10"/>
  <c r="AG306" i="10"/>
  <c r="AF306" i="10"/>
  <c r="AE306" i="10"/>
  <c r="AD306" i="10"/>
  <c r="AC306" i="10"/>
  <c r="AB306" i="10"/>
  <c r="AA306" i="10"/>
  <c r="Z306" i="10"/>
  <c r="Y306" i="10"/>
  <c r="X306" i="10"/>
  <c r="W306" i="10"/>
  <c r="V306" i="10"/>
  <c r="U306" i="10"/>
  <c r="T306" i="10"/>
  <c r="S306" i="10"/>
  <c r="R306" i="10"/>
  <c r="Q306" i="10"/>
  <c r="P306" i="10"/>
  <c r="O306" i="10"/>
  <c r="N306" i="10"/>
  <c r="M306" i="10"/>
  <c r="L306" i="10"/>
  <c r="K306" i="10"/>
  <c r="BM305" i="10"/>
  <c r="BL305" i="10"/>
  <c r="BK305" i="10"/>
  <c r="BJ305" i="10"/>
  <c r="BI305" i="10"/>
  <c r="BH305" i="10"/>
  <c r="BG305" i="10"/>
  <c r="BF305" i="10"/>
  <c r="BE305" i="10"/>
  <c r="BD305" i="10"/>
  <c r="BC305" i="10"/>
  <c r="BB305" i="10"/>
  <c r="BA305" i="10"/>
  <c r="AZ305" i="10"/>
  <c r="AY305" i="10"/>
  <c r="AX305" i="10"/>
  <c r="AW305" i="10"/>
  <c r="AV305" i="10"/>
  <c r="AU305" i="10"/>
  <c r="AT305" i="10"/>
  <c r="AS305" i="10"/>
  <c r="AR305" i="10"/>
  <c r="AQ305" i="10"/>
  <c r="AP305" i="10"/>
  <c r="AO305" i="10"/>
  <c r="AN305" i="10"/>
  <c r="AM305" i="10"/>
  <c r="AL305" i="10"/>
  <c r="AK305" i="10"/>
  <c r="AJ305" i="10"/>
  <c r="AI305" i="10"/>
  <c r="AH305" i="10"/>
  <c r="AG305" i="10"/>
  <c r="AF305" i="10"/>
  <c r="AE305" i="10"/>
  <c r="AD305" i="10"/>
  <c r="AC305" i="10"/>
  <c r="AB305" i="10"/>
  <c r="AA305" i="10"/>
  <c r="Z305" i="10"/>
  <c r="Y305" i="10"/>
  <c r="X305" i="10"/>
  <c r="W305" i="10"/>
  <c r="V305" i="10"/>
  <c r="U305" i="10"/>
  <c r="T305" i="10"/>
  <c r="S305" i="10"/>
  <c r="R305" i="10"/>
  <c r="Q305" i="10"/>
  <c r="P305" i="10"/>
  <c r="O305" i="10"/>
  <c r="N305" i="10"/>
  <c r="M305" i="10"/>
  <c r="L305" i="10"/>
  <c r="K305" i="10"/>
  <c r="BM304" i="10"/>
  <c r="BL304" i="10"/>
  <c r="BK304" i="10"/>
  <c r="BJ304" i="10"/>
  <c r="BI304" i="10"/>
  <c r="BH304" i="10"/>
  <c r="BG304" i="10"/>
  <c r="BF304" i="10"/>
  <c r="BE304" i="10"/>
  <c r="BD304" i="10"/>
  <c r="BC304" i="10"/>
  <c r="BB304" i="10"/>
  <c r="BA304" i="10"/>
  <c r="AZ304" i="10"/>
  <c r="AY304" i="10"/>
  <c r="AX304" i="10"/>
  <c r="AW304" i="10"/>
  <c r="AV304" i="10"/>
  <c r="AU304" i="10"/>
  <c r="AT304" i="10"/>
  <c r="AS304" i="10"/>
  <c r="AR304" i="10"/>
  <c r="AQ304" i="10"/>
  <c r="AP304" i="10"/>
  <c r="AO304" i="10"/>
  <c r="AN304" i="10"/>
  <c r="AM304" i="10"/>
  <c r="AL304" i="10"/>
  <c r="AK304" i="10"/>
  <c r="AJ304" i="10"/>
  <c r="AI304" i="10"/>
  <c r="AH304" i="10"/>
  <c r="AG304" i="10"/>
  <c r="AF304" i="10"/>
  <c r="AE304" i="10"/>
  <c r="AD304" i="10"/>
  <c r="AC304" i="10"/>
  <c r="AB304" i="10"/>
  <c r="AA304" i="10"/>
  <c r="Z304" i="10"/>
  <c r="Y304" i="10"/>
  <c r="X304" i="10"/>
  <c r="W304" i="10"/>
  <c r="V304" i="10"/>
  <c r="U304" i="10"/>
  <c r="T304" i="10"/>
  <c r="S304" i="10"/>
  <c r="R304" i="10"/>
  <c r="Q304" i="10"/>
  <c r="P304" i="10"/>
  <c r="O304" i="10"/>
  <c r="N304" i="10"/>
  <c r="M304" i="10"/>
  <c r="L304" i="10"/>
  <c r="K304" i="10"/>
  <c r="BM303" i="10"/>
  <c r="BL303" i="10"/>
  <c r="BK303" i="10"/>
  <c r="BJ303" i="10"/>
  <c r="BI303" i="10"/>
  <c r="BH303" i="10"/>
  <c r="BG303" i="10"/>
  <c r="BF303" i="10"/>
  <c r="BE303" i="10"/>
  <c r="BD303" i="10"/>
  <c r="BC303" i="10"/>
  <c r="BB303" i="10"/>
  <c r="BA303" i="10"/>
  <c r="AZ303" i="10"/>
  <c r="AY303" i="10"/>
  <c r="AX303" i="10"/>
  <c r="AW303" i="10"/>
  <c r="AV303" i="10"/>
  <c r="AU303" i="10"/>
  <c r="AT303" i="10"/>
  <c r="AS303" i="10"/>
  <c r="AR303" i="10"/>
  <c r="AQ303" i="10"/>
  <c r="AP303" i="10"/>
  <c r="AO303" i="10"/>
  <c r="AN303" i="10"/>
  <c r="AM303" i="10"/>
  <c r="AL303" i="10"/>
  <c r="AK303" i="10"/>
  <c r="AJ303" i="10"/>
  <c r="AI303" i="10"/>
  <c r="AH303" i="10"/>
  <c r="AG303" i="10"/>
  <c r="AF303" i="10"/>
  <c r="AE303" i="10"/>
  <c r="AD303" i="10"/>
  <c r="AC303" i="10"/>
  <c r="AB303" i="10"/>
  <c r="AA303" i="10"/>
  <c r="Z303" i="10"/>
  <c r="Y303" i="10"/>
  <c r="X303" i="10"/>
  <c r="W303" i="10"/>
  <c r="V303" i="10"/>
  <c r="U303" i="10"/>
  <c r="T303" i="10"/>
  <c r="S303" i="10"/>
  <c r="R303" i="10"/>
  <c r="Q303" i="10"/>
  <c r="P303" i="10"/>
  <c r="O303" i="10"/>
  <c r="N303" i="10"/>
  <c r="M303" i="10"/>
  <c r="L303" i="10"/>
  <c r="K303" i="10"/>
  <c r="BM302" i="10"/>
  <c r="BL302" i="10"/>
  <c r="BK302" i="10"/>
  <c r="BJ302" i="10"/>
  <c r="BI302" i="10"/>
  <c r="BH302" i="10"/>
  <c r="BG302" i="10"/>
  <c r="BF302" i="10"/>
  <c r="BE302" i="10"/>
  <c r="BD302" i="10"/>
  <c r="BC302" i="10"/>
  <c r="BB302" i="10"/>
  <c r="BA302" i="10"/>
  <c r="AZ302" i="10"/>
  <c r="AY302" i="10"/>
  <c r="AX302" i="10"/>
  <c r="AW302" i="10"/>
  <c r="AV302" i="10"/>
  <c r="AU302" i="10"/>
  <c r="AT302" i="10"/>
  <c r="AS302" i="10"/>
  <c r="AR302" i="10"/>
  <c r="AQ302" i="10"/>
  <c r="AP302" i="10"/>
  <c r="AO302" i="10"/>
  <c r="AN302" i="10"/>
  <c r="AM302" i="10"/>
  <c r="AL302" i="10"/>
  <c r="AK302" i="10"/>
  <c r="AJ302" i="10"/>
  <c r="AI302" i="10"/>
  <c r="AH302" i="10"/>
  <c r="AG302" i="10"/>
  <c r="AF302" i="10"/>
  <c r="AE302" i="10"/>
  <c r="AD302" i="10"/>
  <c r="AC302" i="10"/>
  <c r="AB302" i="10"/>
  <c r="AA302" i="10"/>
  <c r="Z302" i="10"/>
  <c r="Y302" i="10"/>
  <c r="X302" i="10"/>
  <c r="W302" i="10"/>
  <c r="V302" i="10"/>
  <c r="U302" i="10"/>
  <c r="T302" i="10"/>
  <c r="S302" i="10"/>
  <c r="R302" i="10"/>
  <c r="Q302" i="10"/>
  <c r="P302" i="10"/>
  <c r="O302" i="10"/>
  <c r="N302" i="10"/>
  <c r="M302" i="10"/>
  <c r="L302" i="10"/>
  <c r="K302" i="10"/>
  <c r="BM301" i="10"/>
  <c r="BL301" i="10"/>
  <c r="BK301" i="10"/>
  <c r="BJ301" i="10"/>
  <c r="BI301" i="10"/>
  <c r="BH301" i="10"/>
  <c r="BG301" i="10"/>
  <c r="BF301" i="10"/>
  <c r="BE301" i="10"/>
  <c r="BD301" i="10"/>
  <c r="BC301" i="10"/>
  <c r="BB301" i="10"/>
  <c r="BA301" i="10"/>
  <c r="AZ301" i="10"/>
  <c r="AY301" i="10"/>
  <c r="AX301" i="10"/>
  <c r="AW301" i="10"/>
  <c r="AV301" i="10"/>
  <c r="AU301" i="10"/>
  <c r="AT301" i="10"/>
  <c r="AS301" i="10"/>
  <c r="AR301" i="10"/>
  <c r="AQ301" i="10"/>
  <c r="AP301" i="10"/>
  <c r="AO301" i="10"/>
  <c r="AN301" i="10"/>
  <c r="AM301" i="10"/>
  <c r="AL301" i="10"/>
  <c r="AK301" i="10"/>
  <c r="AJ301" i="10"/>
  <c r="AI301" i="10"/>
  <c r="AH301" i="10"/>
  <c r="AG301" i="10"/>
  <c r="AF301" i="10"/>
  <c r="AE301" i="10"/>
  <c r="AD301" i="10"/>
  <c r="AC301" i="10"/>
  <c r="AB301" i="10"/>
  <c r="AA301" i="10"/>
  <c r="Z301" i="10"/>
  <c r="Y301" i="10"/>
  <c r="X301" i="10"/>
  <c r="W301" i="10"/>
  <c r="V301" i="10"/>
  <c r="U301" i="10"/>
  <c r="T301" i="10"/>
  <c r="S301" i="10"/>
  <c r="R301" i="10"/>
  <c r="Q301" i="10"/>
  <c r="P301" i="10"/>
  <c r="O301" i="10"/>
  <c r="N301" i="10"/>
  <c r="M301" i="10"/>
  <c r="L301" i="10"/>
  <c r="K301" i="10"/>
  <c r="BM300" i="10"/>
  <c r="BL300" i="10"/>
  <c r="BK300" i="10"/>
  <c r="BJ300" i="10"/>
  <c r="BI300" i="10"/>
  <c r="BH300" i="10"/>
  <c r="BG300" i="10"/>
  <c r="BF300" i="10"/>
  <c r="BE300" i="10"/>
  <c r="BD300" i="10"/>
  <c r="BC300" i="10"/>
  <c r="BB300" i="10"/>
  <c r="BA300" i="10"/>
  <c r="AZ300" i="10"/>
  <c r="AY300" i="10"/>
  <c r="AX300" i="10"/>
  <c r="AW300" i="10"/>
  <c r="AV300" i="10"/>
  <c r="AU300" i="10"/>
  <c r="AT300" i="10"/>
  <c r="AS300" i="10"/>
  <c r="AR300" i="10"/>
  <c r="AQ300" i="10"/>
  <c r="AP300" i="10"/>
  <c r="AO300" i="10"/>
  <c r="AN300" i="10"/>
  <c r="AM300" i="10"/>
  <c r="AL300" i="10"/>
  <c r="AK300" i="10"/>
  <c r="AJ300" i="10"/>
  <c r="AI300" i="10"/>
  <c r="AH300" i="10"/>
  <c r="AG300" i="10"/>
  <c r="AF300" i="10"/>
  <c r="AE300" i="10"/>
  <c r="AD300" i="10"/>
  <c r="AC300" i="10"/>
  <c r="AB300" i="10"/>
  <c r="AA300" i="10"/>
  <c r="Z300" i="10"/>
  <c r="Y300" i="10"/>
  <c r="X300" i="10"/>
  <c r="W300" i="10"/>
  <c r="V300" i="10"/>
  <c r="U300" i="10"/>
  <c r="T300" i="10"/>
  <c r="S300" i="10"/>
  <c r="R300" i="10"/>
  <c r="Q300" i="10"/>
  <c r="P300" i="10"/>
  <c r="O300" i="10"/>
  <c r="N300" i="10"/>
  <c r="M300" i="10"/>
  <c r="L300" i="10"/>
  <c r="K300" i="10"/>
  <c r="BM299" i="10"/>
  <c r="BL299" i="10"/>
  <c r="BK299" i="10"/>
  <c r="BJ299" i="10"/>
  <c r="BI299" i="10"/>
  <c r="BH299" i="10"/>
  <c r="BG299" i="10"/>
  <c r="BF299" i="10"/>
  <c r="BE299" i="10"/>
  <c r="BD299" i="10"/>
  <c r="BC299" i="10"/>
  <c r="BB299" i="10"/>
  <c r="BA299" i="10"/>
  <c r="AZ299" i="10"/>
  <c r="AY299" i="10"/>
  <c r="AX299" i="10"/>
  <c r="AW299" i="10"/>
  <c r="AV299" i="10"/>
  <c r="AU299" i="10"/>
  <c r="AT299" i="10"/>
  <c r="AS299" i="10"/>
  <c r="AR299" i="10"/>
  <c r="AQ299" i="10"/>
  <c r="AP299" i="10"/>
  <c r="AO299" i="10"/>
  <c r="AN299" i="10"/>
  <c r="AM299" i="10"/>
  <c r="AL299" i="10"/>
  <c r="AK299" i="10"/>
  <c r="AJ299" i="10"/>
  <c r="AI299" i="10"/>
  <c r="AH299" i="10"/>
  <c r="AG299" i="10"/>
  <c r="AF299" i="10"/>
  <c r="AE299" i="10"/>
  <c r="AD299" i="10"/>
  <c r="AC299" i="10"/>
  <c r="AB299" i="10"/>
  <c r="AA299" i="10"/>
  <c r="Z299" i="10"/>
  <c r="Y299" i="10"/>
  <c r="X299" i="10"/>
  <c r="W299" i="10"/>
  <c r="V299" i="10"/>
  <c r="U299" i="10"/>
  <c r="T299" i="10"/>
  <c r="S299" i="10"/>
  <c r="R299" i="10"/>
  <c r="Q299" i="10"/>
  <c r="P299" i="10"/>
  <c r="O299" i="10"/>
  <c r="N299" i="10"/>
  <c r="M299" i="10"/>
  <c r="L299" i="10"/>
  <c r="K299" i="10"/>
  <c r="BM298" i="10"/>
  <c r="BL298" i="10"/>
  <c r="BK298" i="10"/>
  <c r="BJ298" i="10"/>
  <c r="BI298" i="10"/>
  <c r="BH298" i="10"/>
  <c r="BG298" i="10"/>
  <c r="BF298" i="10"/>
  <c r="BE298" i="10"/>
  <c r="BD298" i="10"/>
  <c r="BC298" i="10"/>
  <c r="BB298" i="10"/>
  <c r="BA298" i="10"/>
  <c r="AZ298" i="10"/>
  <c r="AY298" i="10"/>
  <c r="AX298" i="10"/>
  <c r="AW298" i="10"/>
  <c r="AV298" i="10"/>
  <c r="AU298" i="10"/>
  <c r="AT298" i="10"/>
  <c r="AS298" i="10"/>
  <c r="AR298" i="10"/>
  <c r="AQ298" i="10"/>
  <c r="AP298" i="10"/>
  <c r="AO298" i="10"/>
  <c r="AN298" i="10"/>
  <c r="AM298" i="10"/>
  <c r="AL298" i="10"/>
  <c r="AK298" i="10"/>
  <c r="AJ298" i="10"/>
  <c r="AI298" i="10"/>
  <c r="AH298" i="10"/>
  <c r="AG298" i="10"/>
  <c r="AF298" i="10"/>
  <c r="AE298" i="10"/>
  <c r="AD298" i="10"/>
  <c r="AC298" i="10"/>
  <c r="AB298" i="10"/>
  <c r="AA298" i="10"/>
  <c r="Z298" i="10"/>
  <c r="Y298" i="10"/>
  <c r="X298" i="10"/>
  <c r="W298" i="10"/>
  <c r="V298" i="10"/>
  <c r="U298" i="10"/>
  <c r="T298" i="10"/>
  <c r="S298" i="10"/>
  <c r="R298" i="10"/>
  <c r="Q298" i="10"/>
  <c r="P298" i="10"/>
  <c r="O298" i="10"/>
  <c r="N298" i="10"/>
  <c r="M298" i="10"/>
  <c r="L298" i="10"/>
  <c r="K298" i="10"/>
  <c r="BM297" i="10"/>
  <c r="BL297" i="10"/>
  <c r="BK297" i="10"/>
  <c r="BJ297" i="10"/>
  <c r="BI297" i="10"/>
  <c r="BH297" i="10"/>
  <c r="BG297" i="10"/>
  <c r="BF297" i="10"/>
  <c r="BE297" i="10"/>
  <c r="BD297" i="10"/>
  <c r="BC297" i="10"/>
  <c r="BB297" i="10"/>
  <c r="BA297" i="10"/>
  <c r="AZ297" i="10"/>
  <c r="AY297" i="10"/>
  <c r="AX297" i="10"/>
  <c r="AW297" i="10"/>
  <c r="AV297" i="10"/>
  <c r="AU297" i="10"/>
  <c r="AT297" i="10"/>
  <c r="AS297" i="10"/>
  <c r="AR297" i="10"/>
  <c r="AQ297" i="10"/>
  <c r="AP297" i="10"/>
  <c r="AO297" i="10"/>
  <c r="AN297" i="10"/>
  <c r="AM297" i="10"/>
  <c r="AL297" i="10"/>
  <c r="AK297" i="10"/>
  <c r="AJ297" i="10"/>
  <c r="AI297" i="10"/>
  <c r="AH297" i="10"/>
  <c r="AG297" i="10"/>
  <c r="AF297" i="10"/>
  <c r="AE297" i="10"/>
  <c r="AD297" i="10"/>
  <c r="AC297" i="10"/>
  <c r="AB297" i="10"/>
  <c r="AA297" i="10"/>
  <c r="Z297" i="10"/>
  <c r="Y297" i="10"/>
  <c r="X297" i="10"/>
  <c r="W297" i="10"/>
  <c r="V297" i="10"/>
  <c r="U297" i="10"/>
  <c r="T297" i="10"/>
  <c r="S297" i="10"/>
  <c r="R297" i="10"/>
  <c r="Q297" i="10"/>
  <c r="P297" i="10"/>
  <c r="O297" i="10"/>
  <c r="N297" i="10"/>
  <c r="M297" i="10"/>
  <c r="L297" i="10"/>
  <c r="K297" i="10"/>
  <c r="BM296" i="10"/>
  <c r="BL296" i="10"/>
  <c r="BK296" i="10"/>
  <c r="BJ296" i="10"/>
  <c r="BI296" i="10"/>
  <c r="BH296" i="10"/>
  <c r="BG296" i="10"/>
  <c r="BF296" i="10"/>
  <c r="BE296" i="10"/>
  <c r="BD296" i="10"/>
  <c r="BC296" i="10"/>
  <c r="BB296" i="10"/>
  <c r="BA296" i="10"/>
  <c r="AZ296" i="10"/>
  <c r="AY296" i="10"/>
  <c r="AX296" i="10"/>
  <c r="AW296" i="10"/>
  <c r="AV296" i="10"/>
  <c r="AU296" i="10"/>
  <c r="AT296" i="10"/>
  <c r="AS296" i="10"/>
  <c r="AR296" i="10"/>
  <c r="AQ296" i="10"/>
  <c r="AP296" i="10"/>
  <c r="AO296" i="10"/>
  <c r="AN296" i="10"/>
  <c r="AM296" i="10"/>
  <c r="AL296" i="10"/>
  <c r="AK296" i="10"/>
  <c r="AJ296" i="10"/>
  <c r="AI296" i="10"/>
  <c r="AH296" i="10"/>
  <c r="AG296" i="10"/>
  <c r="AF296" i="10"/>
  <c r="AE296" i="10"/>
  <c r="AD296" i="10"/>
  <c r="AC296" i="10"/>
  <c r="AB296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BM295" i="10"/>
  <c r="BL295" i="10"/>
  <c r="BK295" i="10"/>
  <c r="BJ295" i="10"/>
  <c r="BI295" i="10"/>
  <c r="BH295" i="10"/>
  <c r="BG295" i="10"/>
  <c r="BF295" i="10"/>
  <c r="BE295" i="10"/>
  <c r="BD295" i="10"/>
  <c r="BC295" i="10"/>
  <c r="BB295" i="10"/>
  <c r="BA295" i="10"/>
  <c r="AZ295" i="10"/>
  <c r="AY295" i="10"/>
  <c r="AX295" i="10"/>
  <c r="AW295" i="10"/>
  <c r="AV295" i="10"/>
  <c r="AU295" i="10"/>
  <c r="AT295" i="10"/>
  <c r="AS295" i="10"/>
  <c r="AR295" i="10"/>
  <c r="AQ295" i="10"/>
  <c r="AP295" i="10"/>
  <c r="AO295" i="10"/>
  <c r="AN295" i="10"/>
  <c r="AM295" i="10"/>
  <c r="AL295" i="10"/>
  <c r="AK295" i="10"/>
  <c r="AJ295" i="10"/>
  <c r="AI295" i="10"/>
  <c r="AH295" i="10"/>
  <c r="AG295" i="10"/>
  <c r="AF295" i="10"/>
  <c r="AE295" i="10"/>
  <c r="AD295" i="10"/>
  <c r="AC295" i="10"/>
  <c r="AB295" i="10"/>
  <c r="AA295" i="10"/>
  <c r="Z295" i="10"/>
  <c r="Y295" i="10"/>
  <c r="X295" i="10"/>
  <c r="W295" i="10"/>
  <c r="V295" i="10"/>
  <c r="U295" i="10"/>
  <c r="T295" i="10"/>
  <c r="S295" i="10"/>
  <c r="R295" i="10"/>
  <c r="Q295" i="10"/>
  <c r="P295" i="10"/>
  <c r="O295" i="10"/>
  <c r="N295" i="10"/>
  <c r="M295" i="10"/>
  <c r="L295" i="10"/>
  <c r="K295" i="10"/>
  <c r="BM294" i="10"/>
  <c r="BL294" i="10"/>
  <c r="BK294" i="10"/>
  <c r="BJ294" i="10"/>
  <c r="BI294" i="10"/>
  <c r="BH294" i="10"/>
  <c r="BG294" i="10"/>
  <c r="BF294" i="10"/>
  <c r="BE294" i="10"/>
  <c r="BD294" i="10"/>
  <c r="BC294" i="10"/>
  <c r="BB294" i="10"/>
  <c r="BA294" i="10"/>
  <c r="AZ294" i="10"/>
  <c r="AY294" i="10"/>
  <c r="AX294" i="10"/>
  <c r="AW294" i="10"/>
  <c r="AV294" i="10"/>
  <c r="AU294" i="10"/>
  <c r="AT294" i="10"/>
  <c r="AS294" i="10"/>
  <c r="AR294" i="10"/>
  <c r="AQ294" i="10"/>
  <c r="AP294" i="10"/>
  <c r="AO294" i="10"/>
  <c r="AN294" i="10"/>
  <c r="AM294" i="10"/>
  <c r="AL294" i="10"/>
  <c r="AK294" i="10"/>
  <c r="AJ294" i="10"/>
  <c r="AI294" i="10"/>
  <c r="AH294" i="10"/>
  <c r="AG294" i="10"/>
  <c r="AF294" i="10"/>
  <c r="AE294" i="10"/>
  <c r="AD294" i="10"/>
  <c r="AC294" i="10"/>
  <c r="AB294" i="10"/>
  <c r="AA294" i="10"/>
  <c r="Z294" i="10"/>
  <c r="Y294" i="10"/>
  <c r="X294" i="10"/>
  <c r="W294" i="10"/>
  <c r="V294" i="10"/>
  <c r="U294" i="10"/>
  <c r="T294" i="10"/>
  <c r="S294" i="10"/>
  <c r="R294" i="10"/>
  <c r="Q294" i="10"/>
  <c r="P294" i="10"/>
  <c r="O294" i="10"/>
  <c r="N294" i="10"/>
  <c r="M294" i="10"/>
  <c r="L294" i="10"/>
  <c r="K294" i="10"/>
  <c r="BM293" i="10"/>
  <c r="BL293" i="10"/>
  <c r="BK293" i="10"/>
  <c r="BJ293" i="10"/>
  <c r="BI293" i="10"/>
  <c r="BH293" i="10"/>
  <c r="BG293" i="10"/>
  <c r="BF293" i="10"/>
  <c r="BE293" i="10"/>
  <c r="BD293" i="10"/>
  <c r="BC293" i="10"/>
  <c r="BB293" i="10"/>
  <c r="BA293" i="10"/>
  <c r="AZ293" i="10"/>
  <c r="AY293" i="10"/>
  <c r="AX293" i="10"/>
  <c r="AW293" i="10"/>
  <c r="AV293" i="10"/>
  <c r="AU293" i="10"/>
  <c r="AT293" i="10"/>
  <c r="AS293" i="10"/>
  <c r="AR293" i="10"/>
  <c r="AQ293" i="10"/>
  <c r="AP293" i="10"/>
  <c r="AO293" i="10"/>
  <c r="AN293" i="10"/>
  <c r="AM293" i="10"/>
  <c r="AL293" i="10"/>
  <c r="AK293" i="10"/>
  <c r="AJ293" i="10"/>
  <c r="AI293" i="10"/>
  <c r="AH293" i="10"/>
  <c r="AG293" i="10"/>
  <c r="AF293" i="10"/>
  <c r="AE293" i="10"/>
  <c r="AD293" i="10"/>
  <c r="AC293" i="10"/>
  <c r="AB293" i="10"/>
  <c r="AA293" i="10"/>
  <c r="Z293" i="10"/>
  <c r="Y293" i="10"/>
  <c r="X293" i="10"/>
  <c r="W293" i="10"/>
  <c r="V293" i="10"/>
  <c r="U293" i="10"/>
  <c r="T293" i="10"/>
  <c r="S293" i="10"/>
  <c r="R293" i="10"/>
  <c r="Q293" i="10"/>
  <c r="P293" i="10"/>
  <c r="O293" i="10"/>
  <c r="N293" i="10"/>
  <c r="M293" i="10"/>
  <c r="L293" i="10"/>
  <c r="K293" i="10"/>
  <c r="BM292" i="10"/>
  <c r="BL292" i="10"/>
  <c r="BK292" i="10"/>
  <c r="BJ292" i="10"/>
  <c r="BI292" i="10"/>
  <c r="BH292" i="10"/>
  <c r="BG292" i="10"/>
  <c r="BF292" i="10"/>
  <c r="BE292" i="10"/>
  <c r="BD292" i="10"/>
  <c r="BC292" i="10"/>
  <c r="BB292" i="10"/>
  <c r="BA292" i="10"/>
  <c r="AZ292" i="10"/>
  <c r="AY292" i="10"/>
  <c r="AX292" i="10"/>
  <c r="AW292" i="10"/>
  <c r="AV292" i="10"/>
  <c r="AU292" i="10"/>
  <c r="AT292" i="10"/>
  <c r="AS292" i="10"/>
  <c r="AR292" i="10"/>
  <c r="AQ292" i="10"/>
  <c r="AP292" i="10"/>
  <c r="AO292" i="10"/>
  <c r="AN292" i="10"/>
  <c r="AM292" i="10"/>
  <c r="AL292" i="10"/>
  <c r="AK292" i="10"/>
  <c r="AJ292" i="10"/>
  <c r="AI292" i="10"/>
  <c r="AH292" i="10"/>
  <c r="AG292" i="10"/>
  <c r="AF292" i="10"/>
  <c r="AE292" i="10"/>
  <c r="AD292" i="10"/>
  <c r="AC292" i="10"/>
  <c r="AB292" i="10"/>
  <c r="AA292" i="10"/>
  <c r="Z292" i="10"/>
  <c r="Y292" i="10"/>
  <c r="X292" i="10"/>
  <c r="W292" i="10"/>
  <c r="V292" i="10"/>
  <c r="U292" i="10"/>
  <c r="T292" i="10"/>
  <c r="S292" i="10"/>
  <c r="R292" i="10"/>
  <c r="Q292" i="10"/>
  <c r="P292" i="10"/>
  <c r="O292" i="10"/>
  <c r="N292" i="10"/>
  <c r="M292" i="10"/>
  <c r="L292" i="10"/>
  <c r="K292" i="10"/>
  <c r="BM291" i="10"/>
  <c r="BL291" i="10"/>
  <c r="BK291" i="10"/>
  <c r="BJ291" i="10"/>
  <c r="BI291" i="10"/>
  <c r="BH291" i="10"/>
  <c r="BG291" i="10"/>
  <c r="BF291" i="10"/>
  <c r="BE291" i="10"/>
  <c r="BD291" i="10"/>
  <c r="BC291" i="10"/>
  <c r="BB291" i="10"/>
  <c r="BA291" i="10"/>
  <c r="AZ291" i="10"/>
  <c r="AY291" i="10"/>
  <c r="AX291" i="10"/>
  <c r="AW291" i="10"/>
  <c r="AV291" i="10"/>
  <c r="AU291" i="10"/>
  <c r="AT291" i="10"/>
  <c r="AS291" i="10"/>
  <c r="AR291" i="10"/>
  <c r="AQ291" i="10"/>
  <c r="AP291" i="10"/>
  <c r="AO291" i="10"/>
  <c r="AN291" i="10"/>
  <c r="AM291" i="10"/>
  <c r="AL291" i="10"/>
  <c r="AK291" i="10"/>
  <c r="AJ291" i="10"/>
  <c r="AI291" i="10"/>
  <c r="AH291" i="10"/>
  <c r="AG291" i="10"/>
  <c r="AF291" i="10"/>
  <c r="AE291" i="10"/>
  <c r="AD291" i="10"/>
  <c r="AC291" i="10"/>
  <c r="AB291" i="10"/>
  <c r="AA291" i="10"/>
  <c r="Z291" i="10"/>
  <c r="Y291" i="10"/>
  <c r="X291" i="10"/>
  <c r="W291" i="10"/>
  <c r="V291" i="10"/>
  <c r="U291" i="10"/>
  <c r="T291" i="10"/>
  <c r="S291" i="10"/>
  <c r="R291" i="10"/>
  <c r="Q291" i="10"/>
  <c r="P291" i="10"/>
  <c r="O291" i="10"/>
  <c r="N291" i="10"/>
  <c r="M291" i="10"/>
  <c r="L291" i="10"/>
  <c r="K291" i="10"/>
  <c r="BM290" i="10"/>
  <c r="BL290" i="10"/>
  <c r="BK290" i="10"/>
  <c r="BJ290" i="10"/>
  <c r="BI290" i="10"/>
  <c r="BH290" i="10"/>
  <c r="BG290" i="10"/>
  <c r="BF290" i="10"/>
  <c r="BE290" i="10"/>
  <c r="BD290" i="10"/>
  <c r="BC290" i="10"/>
  <c r="BB290" i="10"/>
  <c r="BA290" i="10"/>
  <c r="AZ290" i="10"/>
  <c r="AY290" i="10"/>
  <c r="AX290" i="10"/>
  <c r="AW290" i="10"/>
  <c r="AV290" i="10"/>
  <c r="AU290" i="10"/>
  <c r="AT290" i="10"/>
  <c r="AS290" i="10"/>
  <c r="AR290" i="10"/>
  <c r="AQ290" i="10"/>
  <c r="AP290" i="10"/>
  <c r="AO290" i="10"/>
  <c r="AN290" i="10"/>
  <c r="AM290" i="10"/>
  <c r="AL290" i="10"/>
  <c r="AK290" i="10"/>
  <c r="AJ290" i="10"/>
  <c r="AI290" i="10"/>
  <c r="AH290" i="10"/>
  <c r="AG290" i="10"/>
  <c r="AF290" i="10"/>
  <c r="AE290" i="10"/>
  <c r="AD290" i="10"/>
  <c r="AC290" i="10"/>
  <c r="AB290" i="10"/>
  <c r="AA290" i="10"/>
  <c r="Z290" i="10"/>
  <c r="Y290" i="10"/>
  <c r="X290" i="10"/>
  <c r="W290" i="10"/>
  <c r="V290" i="10"/>
  <c r="U290" i="10"/>
  <c r="T290" i="10"/>
  <c r="S290" i="10"/>
  <c r="R290" i="10"/>
  <c r="Q290" i="10"/>
  <c r="P290" i="10"/>
  <c r="O290" i="10"/>
  <c r="N290" i="10"/>
  <c r="M290" i="10"/>
  <c r="L290" i="10"/>
  <c r="K290" i="10"/>
  <c r="BM289" i="10"/>
  <c r="BL289" i="10"/>
  <c r="BK289" i="10"/>
  <c r="BJ289" i="10"/>
  <c r="BI289" i="10"/>
  <c r="BH289" i="10"/>
  <c r="BG289" i="10"/>
  <c r="BF289" i="10"/>
  <c r="BE289" i="10"/>
  <c r="BD289" i="10"/>
  <c r="BC289" i="10"/>
  <c r="BB289" i="10"/>
  <c r="BA289" i="10"/>
  <c r="AZ289" i="10"/>
  <c r="AY289" i="10"/>
  <c r="AX289" i="10"/>
  <c r="AW289" i="10"/>
  <c r="AV289" i="10"/>
  <c r="AU289" i="10"/>
  <c r="AT289" i="10"/>
  <c r="AS289" i="10"/>
  <c r="AR289" i="10"/>
  <c r="AQ289" i="10"/>
  <c r="AP289" i="10"/>
  <c r="AO289" i="10"/>
  <c r="AN289" i="10"/>
  <c r="AM289" i="10"/>
  <c r="AL289" i="10"/>
  <c r="AK289" i="10"/>
  <c r="AJ289" i="10"/>
  <c r="AI289" i="10"/>
  <c r="AH289" i="10"/>
  <c r="AG289" i="10"/>
  <c r="AF289" i="10"/>
  <c r="AE289" i="10"/>
  <c r="AD289" i="10"/>
  <c r="AC289" i="10"/>
  <c r="AB289" i="10"/>
  <c r="AA289" i="10"/>
  <c r="Z289" i="10"/>
  <c r="Y289" i="10"/>
  <c r="X289" i="10"/>
  <c r="W289" i="10"/>
  <c r="V289" i="10"/>
  <c r="U289" i="10"/>
  <c r="T289" i="10"/>
  <c r="S289" i="10"/>
  <c r="R289" i="10"/>
  <c r="Q289" i="10"/>
  <c r="P289" i="10"/>
  <c r="O289" i="10"/>
  <c r="N289" i="10"/>
  <c r="M289" i="10"/>
  <c r="L289" i="10"/>
  <c r="K289" i="10"/>
  <c r="BM288" i="10"/>
  <c r="BL288" i="10"/>
  <c r="BK288" i="10"/>
  <c r="BJ288" i="10"/>
  <c r="BI288" i="10"/>
  <c r="BH288" i="10"/>
  <c r="BG288" i="10"/>
  <c r="BF288" i="10"/>
  <c r="BE288" i="10"/>
  <c r="BD288" i="10"/>
  <c r="BC288" i="10"/>
  <c r="BB288" i="10"/>
  <c r="BA288" i="10"/>
  <c r="AZ288" i="10"/>
  <c r="AY288" i="10"/>
  <c r="AX288" i="10"/>
  <c r="AW288" i="10"/>
  <c r="AV288" i="10"/>
  <c r="AU288" i="10"/>
  <c r="AT288" i="10"/>
  <c r="AS288" i="10"/>
  <c r="AR288" i="10"/>
  <c r="AQ288" i="10"/>
  <c r="AP288" i="10"/>
  <c r="AO288" i="10"/>
  <c r="AN288" i="10"/>
  <c r="AM288" i="10"/>
  <c r="AL288" i="10"/>
  <c r="AK288" i="10"/>
  <c r="AJ288" i="10"/>
  <c r="AI288" i="10"/>
  <c r="AH288" i="10"/>
  <c r="AG288" i="10"/>
  <c r="AF288" i="10"/>
  <c r="AE288" i="10"/>
  <c r="AD288" i="10"/>
  <c r="AC288" i="10"/>
  <c r="AB288" i="10"/>
  <c r="AA288" i="10"/>
  <c r="Z288" i="10"/>
  <c r="Y288" i="10"/>
  <c r="X288" i="10"/>
  <c r="W288" i="10"/>
  <c r="V288" i="10"/>
  <c r="U288" i="10"/>
  <c r="T288" i="10"/>
  <c r="S288" i="10"/>
  <c r="R288" i="10"/>
  <c r="Q288" i="10"/>
  <c r="P288" i="10"/>
  <c r="O288" i="10"/>
  <c r="N288" i="10"/>
  <c r="M288" i="10"/>
  <c r="L288" i="10"/>
  <c r="K288" i="10"/>
  <c r="BM287" i="10"/>
  <c r="BL287" i="10"/>
  <c r="BK287" i="10"/>
  <c r="BJ287" i="10"/>
  <c r="BI287" i="10"/>
  <c r="BH287" i="10"/>
  <c r="BG287" i="10"/>
  <c r="BF287" i="10"/>
  <c r="BE287" i="10"/>
  <c r="BD287" i="10"/>
  <c r="BC287" i="10"/>
  <c r="BB287" i="10"/>
  <c r="BA287" i="10"/>
  <c r="AZ287" i="10"/>
  <c r="AY287" i="10"/>
  <c r="AX287" i="10"/>
  <c r="AW287" i="10"/>
  <c r="AV287" i="10"/>
  <c r="AU287" i="10"/>
  <c r="AT287" i="10"/>
  <c r="AS287" i="10"/>
  <c r="AR287" i="10"/>
  <c r="AQ287" i="10"/>
  <c r="AP287" i="10"/>
  <c r="AO287" i="10"/>
  <c r="AN287" i="10"/>
  <c r="AM287" i="10"/>
  <c r="AL287" i="10"/>
  <c r="AK287" i="10"/>
  <c r="AJ287" i="10"/>
  <c r="AI287" i="10"/>
  <c r="AH287" i="10"/>
  <c r="AG287" i="10"/>
  <c r="AF287" i="10"/>
  <c r="AE287" i="10"/>
  <c r="AD287" i="10"/>
  <c r="AC287" i="10"/>
  <c r="AB287" i="10"/>
  <c r="AA287" i="10"/>
  <c r="Z287" i="10"/>
  <c r="Y287" i="10"/>
  <c r="X287" i="10"/>
  <c r="W287" i="10"/>
  <c r="V287" i="10"/>
  <c r="U287" i="10"/>
  <c r="T287" i="10"/>
  <c r="S287" i="10"/>
  <c r="R287" i="10"/>
  <c r="Q287" i="10"/>
  <c r="P287" i="10"/>
  <c r="O287" i="10"/>
  <c r="N287" i="10"/>
  <c r="M287" i="10"/>
  <c r="L287" i="10"/>
  <c r="K287" i="10"/>
  <c r="BM286" i="10"/>
  <c r="BL286" i="10"/>
  <c r="BK286" i="10"/>
  <c r="BJ286" i="10"/>
  <c r="BI286" i="10"/>
  <c r="BH286" i="10"/>
  <c r="BG286" i="10"/>
  <c r="BF286" i="10"/>
  <c r="BE286" i="10"/>
  <c r="BD286" i="10"/>
  <c r="BC286" i="10"/>
  <c r="BB286" i="10"/>
  <c r="BA286" i="10"/>
  <c r="AZ286" i="10"/>
  <c r="AY286" i="10"/>
  <c r="AX286" i="10"/>
  <c r="AW286" i="10"/>
  <c r="AV286" i="10"/>
  <c r="AU286" i="10"/>
  <c r="AT286" i="10"/>
  <c r="AS286" i="10"/>
  <c r="AR286" i="10"/>
  <c r="AQ286" i="10"/>
  <c r="AP286" i="10"/>
  <c r="AO286" i="10"/>
  <c r="AN286" i="10"/>
  <c r="AM286" i="10"/>
  <c r="AL286" i="10"/>
  <c r="AK286" i="10"/>
  <c r="AJ286" i="10"/>
  <c r="AI286" i="10"/>
  <c r="AH286" i="10"/>
  <c r="AG286" i="10"/>
  <c r="AF286" i="10"/>
  <c r="AE286" i="10"/>
  <c r="AD286" i="10"/>
  <c r="AC286" i="10"/>
  <c r="AB286" i="10"/>
  <c r="AA286" i="10"/>
  <c r="Z286" i="10"/>
  <c r="Y286" i="10"/>
  <c r="X286" i="10"/>
  <c r="W286" i="10"/>
  <c r="V286" i="10"/>
  <c r="U286" i="10"/>
  <c r="T286" i="10"/>
  <c r="S286" i="10"/>
  <c r="R286" i="10"/>
  <c r="Q286" i="10"/>
  <c r="P286" i="10"/>
  <c r="O286" i="10"/>
  <c r="N286" i="10"/>
  <c r="M286" i="10"/>
  <c r="L286" i="10"/>
  <c r="K286" i="10"/>
  <c r="BM285" i="10"/>
  <c r="BL285" i="10"/>
  <c r="BK285" i="10"/>
  <c r="BJ285" i="10"/>
  <c r="BI285" i="10"/>
  <c r="BH285" i="10"/>
  <c r="BG285" i="10"/>
  <c r="BF285" i="10"/>
  <c r="BE285" i="10"/>
  <c r="BD285" i="10"/>
  <c r="BC285" i="10"/>
  <c r="BB285" i="10"/>
  <c r="BA285" i="10"/>
  <c r="AZ285" i="10"/>
  <c r="AY285" i="10"/>
  <c r="AX285" i="10"/>
  <c r="AW285" i="10"/>
  <c r="AV285" i="10"/>
  <c r="AU285" i="10"/>
  <c r="AT285" i="10"/>
  <c r="AS285" i="10"/>
  <c r="AR285" i="10"/>
  <c r="AQ285" i="10"/>
  <c r="AP285" i="10"/>
  <c r="AO285" i="10"/>
  <c r="AN285" i="10"/>
  <c r="AM285" i="10"/>
  <c r="AL285" i="10"/>
  <c r="AK285" i="10"/>
  <c r="AJ285" i="10"/>
  <c r="AI285" i="10"/>
  <c r="AH285" i="10"/>
  <c r="AG285" i="10"/>
  <c r="AF285" i="10"/>
  <c r="AE285" i="10"/>
  <c r="AD285" i="10"/>
  <c r="AC285" i="10"/>
  <c r="AB285" i="10"/>
  <c r="AA285" i="10"/>
  <c r="Z285" i="10"/>
  <c r="Y285" i="10"/>
  <c r="X285" i="10"/>
  <c r="W285" i="10"/>
  <c r="V285" i="10"/>
  <c r="U285" i="10"/>
  <c r="T285" i="10"/>
  <c r="S285" i="10"/>
  <c r="R285" i="10"/>
  <c r="Q285" i="10"/>
  <c r="P285" i="10"/>
  <c r="O285" i="10"/>
  <c r="N285" i="10"/>
  <c r="M285" i="10"/>
  <c r="L285" i="10"/>
  <c r="K285" i="10"/>
  <c r="BM284" i="10"/>
  <c r="BL284" i="10"/>
  <c r="BK284" i="10"/>
  <c r="BJ284" i="10"/>
  <c r="BI284" i="10"/>
  <c r="BH284" i="10"/>
  <c r="BG284" i="10"/>
  <c r="BF284" i="10"/>
  <c r="BE284" i="10"/>
  <c r="BD284" i="10"/>
  <c r="BC284" i="10"/>
  <c r="BB284" i="10"/>
  <c r="BA284" i="10"/>
  <c r="AZ284" i="10"/>
  <c r="AY284" i="10"/>
  <c r="AX284" i="10"/>
  <c r="AW284" i="10"/>
  <c r="AV284" i="10"/>
  <c r="AU284" i="10"/>
  <c r="AT284" i="10"/>
  <c r="AS284" i="10"/>
  <c r="AR284" i="10"/>
  <c r="AQ284" i="10"/>
  <c r="AP284" i="10"/>
  <c r="AO284" i="10"/>
  <c r="AN284" i="10"/>
  <c r="AM284" i="10"/>
  <c r="AL284" i="10"/>
  <c r="AK284" i="10"/>
  <c r="AJ284" i="10"/>
  <c r="AI284" i="10"/>
  <c r="AH284" i="10"/>
  <c r="AG284" i="10"/>
  <c r="AF284" i="10"/>
  <c r="AE284" i="10"/>
  <c r="AD284" i="10"/>
  <c r="AC284" i="10"/>
  <c r="AB284" i="10"/>
  <c r="AA284" i="10"/>
  <c r="Z284" i="10"/>
  <c r="Y284" i="10"/>
  <c r="X284" i="10"/>
  <c r="W284" i="10"/>
  <c r="V284" i="10"/>
  <c r="U284" i="10"/>
  <c r="T284" i="10"/>
  <c r="S284" i="10"/>
  <c r="R284" i="10"/>
  <c r="Q284" i="10"/>
  <c r="P284" i="10"/>
  <c r="O284" i="10"/>
  <c r="N284" i="10"/>
  <c r="M284" i="10"/>
  <c r="L284" i="10"/>
  <c r="K284" i="10"/>
  <c r="BM283" i="10"/>
  <c r="BL283" i="10"/>
  <c r="BK283" i="10"/>
  <c r="BJ283" i="10"/>
  <c r="BI283" i="10"/>
  <c r="BH283" i="10"/>
  <c r="BG283" i="10"/>
  <c r="BF283" i="10"/>
  <c r="BE283" i="10"/>
  <c r="BD283" i="10"/>
  <c r="BC283" i="10"/>
  <c r="BB283" i="10"/>
  <c r="BA283" i="10"/>
  <c r="AZ283" i="10"/>
  <c r="AY283" i="10"/>
  <c r="AX283" i="10"/>
  <c r="AW283" i="10"/>
  <c r="AV283" i="10"/>
  <c r="AU283" i="10"/>
  <c r="AT283" i="10"/>
  <c r="AS283" i="10"/>
  <c r="AR283" i="10"/>
  <c r="AQ283" i="10"/>
  <c r="AP283" i="10"/>
  <c r="AO283" i="10"/>
  <c r="AN283" i="10"/>
  <c r="AM283" i="10"/>
  <c r="AL283" i="10"/>
  <c r="AK283" i="10"/>
  <c r="AJ283" i="10"/>
  <c r="AI283" i="10"/>
  <c r="AH283" i="10"/>
  <c r="AG283" i="10"/>
  <c r="AF283" i="10"/>
  <c r="AE283" i="10"/>
  <c r="AD283" i="10"/>
  <c r="AC283" i="10"/>
  <c r="AB283" i="10"/>
  <c r="AA283" i="10"/>
  <c r="Z283" i="10"/>
  <c r="Y283" i="10"/>
  <c r="X283" i="10"/>
  <c r="W283" i="10"/>
  <c r="V283" i="10"/>
  <c r="U283" i="10"/>
  <c r="T283" i="10"/>
  <c r="S283" i="10"/>
  <c r="R283" i="10"/>
  <c r="Q283" i="10"/>
  <c r="P283" i="10"/>
  <c r="O283" i="10"/>
  <c r="N283" i="10"/>
  <c r="M283" i="10"/>
  <c r="L283" i="10"/>
  <c r="K283" i="10"/>
  <c r="BM282" i="10"/>
  <c r="BL282" i="10"/>
  <c r="BK282" i="10"/>
  <c r="BJ282" i="10"/>
  <c r="BI282" i="10"/>
  <c r="BH282" i="10"/>
  <c r="BG282" i="10"/>
  <c r="BF282" i="10"/>
  <c r="BE282" i="10"/>
  <c r="BD282" i="10"/>
  <c r="BC282" i="10"/>
  <c r="BB282" i="10"/>
  <c r="BA282" i="10"/>
  <c r="AZ282" i="10"/>
  <c r="AY282" i="10"/>
  <c r="AX282" i="10"/>
  <c r="AW282" i="10"/>
  <c r="AV282" i="10"/>
  <c r="AU282" i="10"/>
  <c r="AT282" i="10"/>
  <c r="AS282" i="10"/>
  <c r="AR282" i="10"/>
  <c r="AQ282" i="10"/>
  <c r="AP282" i="10"/>
  <c r="AO282" i="10"/>
  <c r="AN282" i="10"/>
  <c r="AM282" i="10"/>
  <c r="AL282" i="10"/>
  <c r="AK282" i="10"/>
  <c r="AJ282" i="10"/>
  <c r="AI282" i="10"/>
  <c r="AH282" i="10"/>
  <c r="AG282" i="10"/>
  <c r="AF282" i="10"/>
  <c r="AE282" i="10"/>
  <c r="AD282" i="10"/>
  <c r="AC282" i="10"/>
  <c r="AB282" i="10"/>
  <c r="AA282" i="10"/>
  <c r="Z282" i="10"/>
  <c r="Y282" i="10"/>
  <c r="X282" i="10"/>
  <c r="W282" i="10"/>
  <c r="V282" i="10"/>
  <c r="U282" i="10"/>
  <c r="T282" i="10"/>
  <c r="S282" i="10"/>
  <c r="R282" i="10"/>
  <c r="Q282" i="10"/>
  <c r="P282" i="10"/>
  <c r="O282" i="10"/>
  <c r="N282" i="10"/>
  <c r="M282" i="10"/>
  <c r="L282" i="10"/>
  <c r="K282" i="10"/>
  <c r="BM281" i="10"/>
  <c r="BL281" i="10"/>
  <c r="BK281" i="10"/>
  <c r="BJ281" i="10"/>
  <c r="BI281" i="10"/>
  <c r="BH281" i="10"/>
  <c r="BG281" i="10"/>
  <c r="BF281" i="10"/>
  <c r="BE281" i="10"/>
  <c r="BD281" i="10"/>
  <c r="BC281" i="10"/>
  <c r="BB281" i="10"/>
  <c r="BA281" i="10"/>
  <c r="AZ281" i="10"/>
  <c r="AY281" i="10"/>
  <c r="AX281" i="10"/>
  <c r="AW281" i="10"/>
  <c r="AV281" i="10"/>
  <c r="AU281" i="10"/>
  <c r="AT281" i="10"/>
  <c r="AS281" i="10"/>
  <c r="AR281" i="10"/>
  <c r="AQ281" i="10"/>
  <c r="AP281" i="10"/>
  <c r="AO281" i="10"/>
  <c r="AN281" i="10"/>
  <c r="AM281" i="10"/>
  <c r="AL281" i="10"/>
  <c r="AK281" i="10"/>
  <c r="AJ281" i="10"/>
  <c r="AI281" i="10"/>
  <c r="AH281" i="10"/>
  <c r="AG281" i="10"/>
  <c r="AF281" i="10"/>
  <c r="AE281" i="10"/>
  <c r="AD281" i="10"/>
  <c r="AC281" i="10"/>
  <c r="AB281" i="10"/>
  <c r="AA281" i="10"/>
  <c r="Z281" i="10"/>
  <c r="Y281" i="10"/>
  <c r="X281" i="10"/>
  <c r="W281" i="10"/>
  <c r="V281" i="10"/>
  <c r="U281" i="10"/>
  <c r="T281" i="10"/>
  <c r="S281" i="10"/>
  <c r="R281" i="10"/>
  <c r="Q281" i="10"/>
  <c r="P281" i="10"/>
  <c r="O281" i="10"/>
  <c r="N281" i="10"/>
  <c r="M281" i="10"/>
  <c r="L281" i="10"/>
  <c r="K281" i="10"/>
  <c r="BM280" i="10"/>
  <c r="BL280" i="10"/>
  <c r="BK280" i="10"/>
  <c r="BJ280" i="10"/>
  <c r="BI280" i="10"/>
  <c r="BH280" i="10"/>
  <c r="BG280" i="10"/>
  <c r="BF280" i="10"/>
  <c r="BE280" i="10"/>
  <c r="BD280" i="10"/>
  <c r="BC280" i="10"/>
  <c r="BB280" i="10"/>
  <c r="BA280" i="10"/>
  <c r="AZ280" i="10"/>
  <c r="AY280" i="10"/>
  <c r="AX280" i="10"/>
  <c r="AW280" i="10"/>
  <c r="AV280" i="10"/>
  <c r="AU280" i="10"/>
  <c r="AT280" i="10"/>
  <c r="AS280" i="10"/>
  <c r="AR280" i="10"/>
  <c r="AQ280" i="10"/>
  <c r="AP280" i="10"/>
  <c r="AO280" i="10"/>
  <c r="AN280" i="10"/>
  <c r="AM280" i="10"/>
  <c r="AL280" i="10"/>
  <c r="AK280" i="10"/>
  <c r="AJ280" i="10"/>
  <c r="AI280" i="10"/>
  <c r="AH280" i="10"/>
  <c r="AG280" i="10"/>
  <c r="AF280" i="10"/>
  <c r="AE280" i="10"/>
  <c r="AD280" i="10"/>
  <c r="AC280" i="10"/>
  <c r="AB280" i="10"/>
  <c r="AA280" i="10"/>
  <c r="Z280" i="10"/>
  <c r="Y280" i="10"/>
  <c r="X280" i="10"/>
  <c r="W280" i="10"/>
  <c r="V280" i="10"/>
  <c r="U280" i="10"/>
  <c r="T280" i="10"/>
  <c r="S280" i="10"/>
  <c r="R280" i="10"/>
  <c r="Q280" i="10"/>
  <c r="P280" i="10"/>
  <c r="O280" i="10"/>
  <c r="N280" i="10"/>
  <c r="M280" i="10"/>
  <c r="L280" i="10"/>
  <c r="K280" i="10"/>
  <c r="BM279" i="10"/>
  <c r="BL279" i="10"/>
  <c r="BK279" i="10"/>
  <c r="BJ279" i="10"/>
  <c r="BI279" i="10"/>
  <c r="BH279" i="10"/>
  <c r="BG279" i="10"/>
  <c r="BF279" i="10"/>
  <c r="BE279" i="10"/>
  <c r="BD279" i="10"/>
  <c r="BC279" i="10"/>
  <c r="BB279" i="10"/>
  <c r="BA279" i="10"/>
  <c r="AZ279" i="10"/>
  <c r="AY279" i="10"/>
  <c r="AX279" i="10"/>
  <c r="AW279" i="10"/>
  <c r="AV279" i="10"/>
  <c r="AU279" i="10"/>
  <c r="AT279" i="10"/>
  <c r="AS279" i="10"/>
  <c r="AR279" i="10"/>
  <c r="AQ279" i="10"/>
  <c r="AP279" i="10"/>
  <c r="AO279" i="10"/>
  <c r="AN279" i="10"/>
  <c r="AM279" i="10"/>
  <c r="AL279" i="10"/>
  <c r="AK279" i="10"/>
  <c r="AJ279" i="10"/>
  <c r="AI279" i="10"/>
  <c r="AH279" i="10"/>
  <c r="AG279" i="10"/>
  <c r="AF279" i="10"/>
  <c r="AE279" i="10"/>
  <c r="AD279" i="10"/>
  <c r="AC279" i="10"/>
  <c r="AB279" i="10"/>
  <c r="AA279" i="10"/>
  <c r="Z279" i="10"/>
  <c r="Y279" i="10"/>
  <c r="X279" i="10"/>
  <c r="W279" i="10"/>
  <c r="V279" i="10"/>
  <c r="U279" i="10"/>
  <c r="T279" i="10"/>
  <c r="S279" i="10"/>
  <c r="R279" i="10"/>
  <c r="Q279" i="10"/>
  <c r="P279" i="10"/>
  <c r="O279" i="10"/>
  <c r="N279" i="10"/>
  <c r="M279" i="10"/>
  <c r="L279" i="10"/>
  <c r="K279" i="10"/>
  <c r="BM278" i="10"/>
  <c r="BL278" i="10"/>
  <c r="BK278" i="10"/>
  <c r="BJ278" i="10"/>
  <c r="BI278" i="10"/>
  <c r="BH278" i="10"/>
  <c r="BG278" i="10"/>
  <c r="BF278" i="10"/>
  <c r="BE278" i="10"/>
  <c r="BD278" i="10"/>
  <c r="BC278" i="10"/>
  <c r="BB278" i="10"/>
  <c r="BA278" i="10"/>
  <c r="AZ278" i="10"/>
  <c r="AY278" i="10"/>
  <c r="AX278" i="10"/>
  <c r="AW278" i="10"/>
  <c r="AV278" i="10"/>
  <c r="AU278" i="10"/>
  <c r="AT278" i="10"/>
  <c r="AS278" i="10"/>
  <c r="AR278" i="10"/>
  <c r="AQ278" i="10"/>
  <c r="AP278" i="10"/>
  <c r="AO278" i="10"/>
  <c r="AN278" i="10"/>
  <c r="AM278" i="10"/>
  <c r="AL278" i="10"/>
  <c r="AK278" i="10"/>
  <c r="AJ278" i="10"/>
  <c r="AI278" i="10"/>
  <c r="AH278" i="10"/>
  <c r="AG278" i="10"/>
  <c r="AF278" i="10"/>
  <c r="AE278" i="10"/>
  <c r="AD278" i="10"/>
  <c r="AC278" i="10"/>
  <c r="AB278" i="10"/>
  <c r="AA278" i="10"/>
  <c r="Z278" i="10"/>
  <c r="Y278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BM277" i="10"/>
  <c r="BL277" i="10"/>
  <c r="BK277" i="10"/>
  <c r="BJ277" i="10"/>
  <c r="BI277" i="10"/>
  <c r="BH277" i="10"/>
  <c r="BG277" i="10"/>
  <c r="BF277" i="10"/>
  <c r="BE277" i="10"/>
  <c r="BD277" i="10"/>
  <c r="BC277" i="10"/>
  <c r="BB277" i="10"/>
  <c r="BA277" i="10"/>
  <c r="AZ277" i="10"/>
  <c r="AY277" i="10"/>
  <c r="AX277" i="10"/>
  <c r="AW277" i="10"/>
  <c r="AV277" i="10"/>
  <c r="AU277" i="10"/>
  <c r="AT277" i="10"/>
  <c r="AS277" i="10"/>
  <c r="AR277" i="10"/>
  <c r="AQ277" i="10"/>
  <c r="AP277" i="10"/>
  <c r="AO277" i="10"/>
  <c r="AN277" i="10"/>
  <c r="AM277" i="10"/>
  <c r="AL277" i="10"/>
  <c r="AK277" i="10"/>
  <c r="AJ277" i="10"/>
  <c r="AI277" i="10"/>
  <c r="AH277" i="10"/>
  <c r="AG277" i="10"/>
  <c r="AF277" i="10"/>
  <c r="AE277" i="10"/>
  <c r="AD277" i="10"/>
  <c r="AC277" i="10"/>
  <c r="AB277" i="10"/>
  <c r="AA277" i="10"/>
  <c r="Z277" i="10"/>
  <c r="Y277" i="10"/>
  <c r="X277" i="10"/>
  <c r="W277" i="10"/>
  <c r="V277" i="10"/>
  <c r="U277" i="10"/>
  <c r="T277" i="10"/>
  <c r="S277" i="10"/>
  <c r="R277" i="10"/>
  <c r="Q277" i="10"/>
  <c r="P277" i="10"/>
  <c r="O277" i="10"/>
  <c r="N277" i="10"/>
  <c r="M277" i="10"/>
  <c r="L277" i="10"/>
  <c r="K277" i="10"/>
  <c r="BM276" i="10"/>
  <c r="BL276" i="10"/>
  <c r="BK276" i="10"/>
  <c r="BJ276" i="10"/>
  <c r="BI276" i="10"/>
  <c r="BH276" i="10"/>
  <c r="BG276" i="10"/>
  <c r="BF276" i="10"/>
  <c r="BE276" i="10"/>
  <c r="BD276" i="10"/>
  <c r="BC276" i="10"/>
  <c r="BB276" i="10"/>
  <c r="BA276" i="10"/>
  <c r="AZ276" i="10"/>
  <c r="AY276" i="10"/>
  <c r="AX276" i="10"/>
  <c r="AW276" i="10"/>
  <c r="AV276" i="10"/>
  <c r="AU276" i="10"/>
  <c r="AT276" i="10"/>
  <c r="AS276" i="10"/>
  <c r="AR276" i="10"/>
  <c r="AQ276" i="10"/>
  <c r="AP276" i="10"/>
  <c r="AO276" i="10"/>
  <c r="AN276" i="10"/>
  <c r="AM276" i="10"/>
  <c r="AL276" i="10"/>
  <c r="AK276" i="10"/>
  <c r="AJ276" i="10"/>
  <c r="AI276" i="10"/>
  <c r="AH276" i="10"/>
  <c r="AG276" i="10"/>
  <c r="AF276" i="10"/>
  <c r="AE276" i="10"/>
  <c r="AD276" i="10"/>
  <c r="AC276" i="10"/>
  <c r="AB276" i="10"/>
  <c r="AA276" i="10"/>
  <c r="Z276" i="10"/>
  <c r="Y276" i="10"/>
  <c r="X276" i="10"/>
  <c r="W276" i="10"/>
  <c r="V276" i="10"/>
  <c r="U276" i="10"/>
  <c r="T276" i="10"/>
  <c r="S276" i="10"/>
  <c r="R276" i="10"/>
  <c r="Q276" i="10"/>
  <c r="P276" i="10"/>
  <c r="O276" i="10"/>
  <c r="N276" i="10"/>
  <c r="M276" i="10"/>
  <c r="L276" i="10"/>
  <c r="K276" i="10"/>
  <c r="BM275" i="10"/>
  <c r="BL275" i="10"/>
  <c r="BK275" i="10"/>
  <c r="BJ275" i="10"/>
  <c r="BI275" i="10"/>
  <c r="BH275" i="10"/>
  <c r="BG275" i="10"/>
  <c r="BF275" i="10"/>
  <c r="BE275" i="10"/>
  <c r="BD275" i="10"/>
  <c r="BC275" i="10"/>
  <c r="BB275" i="10"/>
  <c r="BA275" i="10"/>
  <c r="AZ275" i="10"/>
  <c r="AY275" i="10"/>
  <c r="AX275" i="10"/>
  <c r="AW275" i="10"/>
  <c r="AV275" i="10"/>
  <c r="AU275" i="10"/>
  <c r="AT275" i="10"/>
  <c r="AS275" i="10"/>
  <c r="AR275" i="10"/>
  <c r="AQ275" i="10"/>
  <c r="AP275" i="10"/>
  <c r="AO275" i="10"/>
  <c r="AN275" i="10"/>
  <c r="AM275" i="10"/>
  <c r="AL275" i="10"/>
  <c r="AK275" i="10"/>
  <c r="AJ275" i="10"/>
  <c r="AI275" i="10"/>
  <c r="AH275" i="10"/>
  <c r="AG275" i="10"/>
  <c r="AF275" i="10"/>
  <c r="AE275" i="10"/>
  <c r="AD275" i="10"/>
  <c r="AC275" i="10"/>
  <c r="AB275" i="10"/>
  <c r="AA275" i="10"/>
  <c r="Z275" i="10"/>
  <c r="Y275" i="10"/>
  <c r="X275" i="10"/>
  <c r="W275" i="10"/>
  <c r="V275" i="10"/>
  <c r="U275" i="10"/>
  <c r="T275" i="10"/>
  <c r="S275" i="10"/>
  <c r="R275" i="10"/>
  <c r="Q275" i="10"/>
  <c r="P275" i="10"/>
  <c r="O275" i="10"/>
  <c r="N275" i="10"/>
  <c r="M275" i="10"/>
  <c r="L275" i="10"/>
  <c r="K275" i="10"/>
  <c r="BM274" i="10"/>
  <c r="BL274" i="10"/>
  <c r="BK274" i="10"/>
  <c r="BJ274" i="10"/>
  <c r="BI274" i="10"/>
  <c r="BH274" i="10"/>
  <c r="BG274" i="10"/>
  <c r="BF274" i="10"/>
  <c r="BE274" i="10"/>
  <c r="BD274" i="10"/>
  <c r="BC274" i="10"/>
  <c r="BB274" i="10"/>
  <c r="BA274" i="10"/>
  <c r="AZ274" i="10"/>
  <c r="AY274" i="10"/>
  <c r="AX274" i="10"/>
  <c r="AW274" i="10"/>
  <c r="AV274" i="10"/>
  <c r="AU274" i="10"/>
  <c r="AT274" i="10"/>
  <c r="AS274" i="10"/>
  <c r="AR274" i="10"/>
  <c r="AQ274" i="10"/>
  <c r="AP274" i="10"/>
  <c r="AO274" i="10"/>
  <c r="AN274" i="10"/>
  <c r="AM274" i="10"/>
  <c r="AL274" i="10"/>
  <c r="AK274" i="10"/>
  <c r="AJ274" i="10"/>
  <c r="AI274" i="10"/>
  <c r="AH274" i="10"/>
  <c r="AG274" i="10"/>
  <c r="AF274" i="10"/>
  <c r="AE274" i="10"/>
  <c r="AD274" i="10"/>
  <c r="AC274" i="10"/>
  <c r="AB274" i="10"/>
  <c r="AA274" i="10"/>
  <c r="Z274" i="10"/>
  <c r="Y274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BM273" i="10"/>
  <c r="BL273" i="10"/>
  <c r="BK273" i="10"/>
  <c r="BJ273" i="10"/>
  <c r="BI273" i="10"/>
  <c r="BH273" i="10"/>
  <c r="BG273" i="10"/>
  <c r="BF273" i="10"/>
  <c r="BE273" i="10"/>
  <c r="BD273" i="10"/>
  <c r="BC273" i="10"/>
  <c r="BB273" i="10"/>
  <c r="BA273" i="10"/>
  <c r="AZ273" i="10"/>
  <c r="AY273" i="10"/>
  <c r="AX273" i="10"/>
  <c r="AW273" i="10"/>
  <c r="AV273" i="10"/>
  <c r="AU273" i="10"/>
  <c r="AT273" i="10"/>
  <c r="AS273" i="10"/>
  <c r="AR273" i="10"/>
  <c r="AQ273" i="10"/>
  <c r="AP273" i="10"/>
  <c r="AO273" i="10"/>
  <c r="AN273" i="10"/>
  <c r="AM273" i="10"/>
  <c r="AL273" i="10"/>
  <c r="AK273" i="10"/>
  <c r="AJ273" i="10"/>
  <c r="AI273" i="10"/>
  <c r="AH273" i="10"/>
  <c r="AG273" i="10"/>
  <c r="AF273" i="10"/>
  <c r="AE273" i="10"/>
  <c r="AD273" i="10"/>
  <c r="AC273" i="10"/>
  <c r="AB273" i="10"/>
  <c r="AA273" i="10"/>
  <c r="Z273" i="10"/>
  <c r="Y273" i="10"/>
  <c r="X273" i="10"/>
  <c r="W273" i="10"/>
  <c r="V273" i="10"/>
  <c r="U273" i="10"/>
  <c r="T273" i="10"/>
  <c r="S273" i="10"/>
  <c r="R273" i="10"/>
  <c r="Q273" i="10"/>
  <c r="P273" i="10"/>
  <c r="O273" i="10"/>
  <c r="N273" i="10"/>
  <c r="M273" i="10"/>
  <c r="L273" i="10"/>
  <c r="K273" i="10"/>
  <c r="BM272" i="10"/>
  <c r="BL272" i="10"/>
  <c r="BK272" i="10"/>
  <c r="BJ272" i="10"/>
  <c r="BI272" i="10"/>
  <c r="BH272" i="10"/>
  <c r="BG272" i="10"/>
  <c r="BF272" i="10"/>
  <c r="BE272" i="10"/>
  <c r="BD272" i="10"/>
  <c r="BC272" i="10"/>
  <c r="BB272" i="10"/>
  <c r="BA272" i="10"/>
  <c r="AZ272" i="10"/>
  <c r="AY272" i="10"/>
  <c r="AX272" i="10"/>
  <c r="AW272" i="10"/>
  <c r="AV272" i="10"/>
  <c r="AU272" i="10"/>
  <c r="AT272" i="10"/>
  <c r="AS272" i="10"/>
  <c r="AR272" i="10"/>
  <c r="AQ272" i="10"/>
  <c r="AP272" i="10"/>
  <c r="AO272" i="10"/>
  <c r="AN272" i="10"/>
  <c r="AM272" i="10"/>
  <c r="AL272" i="10"/>
  <c r="AK272" i="10"/>
  <c r="AJ272" i="10"/>
  <c r="AI272" i="10"/>
  <c r="AH272" i="10"/>
  <c r="AG272" i="10"/>
  <c r="AF272" i="10"/>
  <c r="AE272" i="10"/>
  <c r="AD272" i="10"/>
  <c r="AC272" i="10"/>
  <c r="AB272" i="10"/>
  <c r="AA272" i="10"/>
  <c r="Z272" i="10"/>
  <c r="Y272" i="10"/>
  <c r="X272" i="10"/>
  <c r="W272" i="10"/>
  <c r="V272" i="10"/>
  <c r="U272" i="10"/>
  <c r="T272" i="10"/>
  <c r="S272" i="10"/>
  <c r="R272" i="10"/>
  <c r="Q272" i="10"/>
  <c r="P272" i="10"/>
  <c r="O272" i="10"/>
  <c r="N272" i="10"/>
  <c r="M272" i="10"/>
  <c r="L272" i="10"/>
  <c r="K272" i="10"/>
  <c r="BM271" i="10"/>
  <c r="BL271" i="10"/>
  <c r="BK271" i="10"/>
  <c r="BJ271" i="10"/>
  <c r="BI271" i="10"/>
  <c r="BH271" i="10"/>
  <c r="BG271" i="10"/>
  <c r="BF271" i="10"/>
  <c r="BE271" i="10"/>
  <c r="BD271" i="10"/>
  <c r="BC271" i="10"/>
  <c r="BB271" i="10"/>
  <c r="BA271" i="10"/>
  <c r="AZ271" i="10"/>
  <c r="AY271" i="10"/>
  <c r="AX271" i="10"/>
  <c r="AW271" i="10"/>
  <c r="AV271" i="10"/>
  <c r="AU271" i="10"/>
  <c r="AT271" i="10"/>
  <c r="AS271" i="10"/>
  <c r="AR271" i="10"/>
  <c r="AQ271" i="10"/>
  <c r="AP271" i="10"/>
  <c r="AO271" i="10"/>
  <c r="AN271" i="10"/>
  <c r="AM271" i="10"/>
  <c r="AL271" i="10"/>
  <c r="AK271" i="10"/>
  <c r="AJ271" i="10"/>
  <c r="AI271" i="10"/>
  <c r="AH271" i="10"/>
  <c r="AG271" i="10"/>
  <c r="AF271" i="10"/>
  <c r="AE271" i="10"/>
  <c r="AD271" i="10"/>
  <c r="AC271" i="10"/>
  <c r="AB271" i="10"/>
  <c r="AA271" i="10"/>
  <c r="Z271" i="10"/>
  <c r="Y271" i="10"/>
  <c r="X271" i="10"/>
  <c r="W271" i="10"/>
  <c r="V271" i="10"/>
  <c r="U271" i="10"/>
  <c r="T271" i="10"/>
  <c r="S271" i="10"/>
  <c r="R271" i="10"/>
  <c r="Q271" i="10"/>
  <c r="P271" i="10"/>
  <c r="O271" i="10"/>
  <c r="N271" i="10"/>
  <c r="M271" i="10"/>
  <c r="L271" i="10"/>
  <c r="K271" i="10"/>
  <c r="BM270" i="10"/>
  <c r="BL270" i="10"/>
  <c r="BK270" i="10"/>
  <c r="BJ270" i="10"/>
  <c r="BI270" i="10"/>
  <c r="BH270" i="10"/>
  <c r="BG270" i="10"/>
  <c r="BF270" i="10"/>
  <c r="BE270" i="10"/>
  <c r="BD270" i="10"/>
  <c r="BC270" i="10"/>
  <c r="BB270" i="10"/>
  <c r="BA270" i="10"/>
  <c r="AZ270" i="10"/>
  <c r="AY270" i="10"/>
  <c r="AX270" i="10"/>
  <c r="AW270" i="10"/>
  <c r="AV270" i="10"/>
  <c r="AU270" i="10"/>
  <c r="AT270" i="10"/>
  <c r="AS270" i="10"/>
  <c r="AR270" i="10"/>
  <c r="AQ270" i="10"/>
  <c r="AP270" i="10"/>
  <c r="AO270" i="10"/>
  <c r="AN270" i="10"/>
  <c r="AM270" i="10"/>
  <c r="AL270" i="10"/>
  <c r="AK270" i="10"/>
  <c r="AJ270" i="10"/>
  <c r="AI270" i="10"/>
  <c r="AH270" i="10"/>
  <c r="AG270" i="10"/>
  <c r="AF270" i="10"/>
  <c r="AE270" i="10"/>
  <c r="AD270" i="10"/>
  <c r="AC270" i="10"/>
  <c r="AB270" i="10"/>
  <c r="AA270" i="10"/>
  <c r="Z270" i="10"/>
  <c r="Y270" i="10"/>
  <c r="X270" i="10"/>
  <c r="W270" i="10"/>
  <c r="V270" i="10"/>
  <c r="U270" i="10"/>
  <c r="T270" i="10"/>
  <c r="S270" i="10"/>
  <c r="R270" i="10"/>
  <c r="Q270" i="10"/>
  <c r="P270" i="10"/>
  <c r="O270" i="10"/>
  <c r="N270" i="10"/>
  <c r="M270" i="10"/>
  <c r="L270" i="10"/>
  <c r="K270" i="10"/>
  <c r="BM269" i="10"/>
  <c r="BL269" i="10"/>
  <c r="BK269" i="10"/>
  <c r="BJ269" i="10"/>
  <c r="BI269" i="10"/>
  <c r="BH269" i="10"/>
  <c r="BG269" i="10"/>
  <c r="BF269" i="10"/>
  <c r="BE269" i="10"/>
  <c r="BD269" i="10"/>
  <c r="BC269" i="10"/>
  <c r="BB269" i="10"/>
  <c r="BA269" i="10"/>
  <c r="AZ269" i="10"/>
  <c r="AY269" i="10"/>
  <c r="AX269" i="10"/>
  <c r="AW269" i="10"/>
  <c r="AV269" i="10"/>
  <c r="AU269" i="10"/>
  <c r="AT269" i="10"/>
  <c r="AS269" i="10"/>
  <c r="AR269" i="10"/>
  <c r="AQ269" i="10"/>
  <c r="AP269" i="10"/>
  <c r="AO269" i="10"/>
  <c r="AN269" i="10"/>
  <c r="AM269" i="10"/>
  <c r="AL269" i="10"/>
  <c r="AK269" i="10"/>
  <c r="AJ269" i="10"/>
  <c r="AI269" i="10"/>
  <c r="AH269" i="10"/>
  <c r="AG269" i="10"/>
  <c r="AF269" i="10"/>
  <c r="AE269" i="10"/>
  <c r="AD269" i="10"/>
  <c r="AC269" i="10"/>
  <c r="AB269" i="10"/>
  <c r="AA269" i="10"/>
  <c r="Z269" i="10"/>
  <c r="Y269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BM268" i="10"/>
  <c r="BL268" i="10"/>
  <c r="BK268" i="10"/>
  <c r="BJ268" i="10"/>
  <c r="BI268" i="10"/>
  <c r="BH268" i="10"/>
  <c r="BG268" i="10"/>
  <c r="BF268" i="10"/>
  <c r="BE268" i="10"/>
  <c r="BD268" i="10"/>
  <c r="BC268" i="10"/>
  <c r="BB268" i="10"/>
  <c r="BA268" i="10"/>
  <c r="AZ268" i="10"/>
  <c r="AY268" i="10"/>
  <c r="AX268" i="10"/>
  <c r="AW268" i="10"/>
  <c r="AV268" i="10"/>
  <c r="AU268" i="10"/>
  <c r="AT268" i="10"/>
  <c r="AS268" i="10"/>
  <c r="AR268" i="10"/>
  <c r="AQ268" i="10"/>
  <c r="AP268" i="10"/>
  <c r="AO268" i="10"/>
  <c r="AN268" i="10"/>
  <c r="AM268" i="10"/>
  <c r="AL268" i="10"/>
  <c r="AK268" i="10"/>
  <c r="AJ268" i="10"/>
  <c r="AI268" i="10"/>
  <c r="AH268" i="10"/>
  <c r="AG268" i="10"/>
  <c r="AF268" i="10"/>
  <c r="AE268" i="10"/>
  <c r="AD268" i="10"/>
  <c r="AC268" i="10"/>
  <c r="AB268" i="10"/>
  <c r="AA268" i="10"/>
  <c r="Z268" i="10"/>
  <c r="Y268" i="10"/>
  <c r="X268" i="10"/>
  <c r="W268" i="10"/>
  <c r="V268" i="10"/>
  <c r="U268" i="10"/>
  <c r="T268" i="10"/>
  <c r="S268" i="10"/>
  <c r="R268" i="10"/>
  <c r="Q268" i="10"/>
  <c r="P268" i="10"/>
  <c r="O268" i="10"/>
  <c r="N268" i="10"/>
  <c r="M268" i="10"/>
  <c r="L268" i="10"/>
  <c r="K268" i="10"/>
  <c r="BM267" i="10"/>
  <c r="BL267" i="10"/>
  <c r="BK267" i="10"/>
  <c r="BJ267" i="10"/>
  <c r="BI267" i="10"/>
  <c r="BH267" i="10"/>
  <c r="BG267" i="10"/>
  <c r="BF267" i="10"/>
  <c r="BE267" i="10"/>
  <c r="BD267" i="10"/>
  <c r="BC267" i="10"/>
  <c r="BB267" i="10"/>
  <c r="BA267" i="10"/>
  <c r="AZ267" i="10"/>
  <c r="AY267" i="10"/>
  <c r="AX267" i="10"/>
  <c r="AW267" i="10"/>
  <c r="AV267" i="10"/>
  <c r="AU267" i="10"/>
  <c r="AT267" i="10"/>
  <c r="AS267" i="10"/>
  <c r="AR267" i="10"/>
  <c r="AQ267" i="10"/>
  <c r="AP267" i="10"/>
  <c r="AO267" i="10"/>
  <c r="AN267" i="10"/>
  <c r="AM267" i="10"/>
  <c r="AL267" i="10"/>
  <c r="AK267" i="10"/>
  <c r="AJ267" i="10"/>
  <c r="AI267" i="10"/>
  <c r="AH267" i="10"/>
  <c r="AG267" i="10"/>
  <c r="AF267" i="10"/>
  <c r="AE267" i="10"/>
  <c r="AD267" i="10"/>
  <c r="AC267" i="10"/>
  <c r="AB267" i="10"/>
  <c r="AA267" i="10"/>
  <c r="Z267" i="10"/>
  <c r="Y267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BM266" i="10"/>
  <c r="BL266" i="10"/>
  <c r="BK266" i="10"/>
  <c r="BJ266" i="10"/>
  <c r="BI266" i="10"/>
  <c r="BH266" i="10"/>
  <c r="BG266" i="10"/>
  <c r="BF266" i="10"/>
  <c r="BE266" i="10"/>
  <c r="BD266" i="10"/>
  <c r="BC266" i="10"/>
  <c r="BB266" i="10"/>
  <c r="BA266" i="10"/>
  <c r="AZ266" i="10"/>
  <c r="AY266" i="10"/>
  <c r="AX266" i="10"/>
  <c r="AW266" i="10"/>
  <c r="AV266" i="10"/>
  <c r="AU266" i="10"/>
  <c r="AT266" i="10"/>
  <c r="AS266" i="10"/>
  <c r="AR266" i="10"/>
  <c r="AQ266" i="10"/>
  <c r="AP266" i="10"/>
  <c r="AO266" i="10"/>
  <c r="AN266" i="10"/>
  <c r="AM266" i="10"/>
  <c r="AL266" i="10"/>
  <c r="AK266" i="10"/>
  <c r="AJ266" i="10"/>
  <c r="AI266" i="10"/>
  <c r="AH266" i="10"/>
  <c r="AG266" i="10"/>
  <c r="AF266" i="10"/>
  <c r="AE266" i="10"/>
  <c r="AD266" i="10"/>
  <c r="AC266" i="10"/>
  <c r="AB266" i="10"/>
  <c r="AA266" i="10"/>
  <c r="Z266" i="10"/>
  <c r="Y266" i="10"/>
  <c r="X266" i="10"/>
  <c r="W266" i="10"/>
  <c r="V266" i="10"/>
  <c r="U266" i="10"/>
  <c r="T266" i="10"/>
  <c r="S266" i="10"/>
  <c r="R266" i="10"/>
  <c r="Q266" i="10"/>
  <c r="P266" i="10"/>
  <c r="O266" i="10"/>
  <c r="N266" i="10"/>
  <c r="M266" i="10"/>
  <c r="L266" i="10"/>
  <c r="K266" i="10"/>
  <c r="BM265" i="10"/>
  <c r="BL265" i="10"/>
  <c r="BK265" i="10"/>
  <c r="BJ265" i="10"/>
  <c r="BI265" i="10"/>
  <c r="BH265" i="10"/>
  <c r="BG265" i="10"/>
  <c r="BF265" i="10"/>
  <c r="BE265" i="10"/>
  <c r="BD265" i="10"/>
  <c r="BC265" i="10"/>
  <c r="BB265" i="10"/>
  <c r="BA265" i="10"/>
  <c r="AZ265" i="10"/>
  <c r="AY265" i="10"/>
  <c r="AX265" i="10"/>
  <c r="AW265" i="10"/>
  <c r="AV265" i="10"/>
  <c r="AU265" i="10"/>
  <c r="AT265" i="10"/>
  <c r="AS265" i="10"/>
  <c r="AR265" i="10"/>
  <c r="AQ265" i="10"/>
  <c r="AP265" i="10"/>
  <c r="AO265" i="10"/>
  <c r="AN265" i="10"/>
  <c r="AM265" i="10"/>
  <c r="AL265" i="10"/>
  <c r="AK265" i="10"/>
  <c r="AJ265" i="10"/>
  <c r="AI265" i="10"/>
  <c r="AH265" i="10"/>
  <c r="AG265" i="10"/>
  <c r="AF265" i="10"/>
  <c r="AE265" i="10"/>
  <c r="AD265" i="10"/>
  <c r="AC265" i="10"/>
  <c r="AB265" i="10"/>
  <c r="AA265" i="10"/>
  <c r="Z265" i="10"/>
  <c r="Y265" i="10"/>
  <c r="X265" i="10"/>
  <c r="W265" i="10"/>
  <c r="V265" i="10"/>
  <c r="U265" i="10"/>
  <c r="T265" i="10"/>
  <c r="S265" i="10"/>
  <c r="R265" i="10"/>
  <c r="Q265" i="10"/>
  <c r="P265" i="10"/>
  <c r="O265" i="10"/>
  <c r="N265" i="10"/>
  <c r="M265" i="10"/>
  <c r="L265" i="10"/>
  <c r="K265" i="10"/>
  <c r="BM264" i="10"/>
  <c r="BL264" i="10"/>
  <c r="BK264" i="10"/>
  <c r="BJ264" i="10"/>
  <c r="BI264" i="10"/>
  <c r="BH264" i="10"/>
  <c r="BG264" i="10"/>
  <c r="BF264" i="10"/>
  <c r="BE264" i="10"/>
  <c r="BD264" i="10"/>
  <c r="BC264" i="10"/>
  <c r="BB264" i="10"/>
  <c r="BA264" i="10"/>
  <c r="AZ264" i="10"/>
  <c r="AY264" i="10"/>
  <c r="AX264" i="10"/>
  <c r="AW264" i="10"/>
  <c r="AV264" i="10"/>
  <c r="AU264" i="10"/>
  <c r="AT264" i="10"/>
  <c r="AS264" i="10"/>
  <c r="AR264" i="10"/>
  <c r="AQ264" i="10"/>
  <c r="AP264" i="10"/>
  <c r="AO264" i="10"/>
  <c r="AN264" i="10"/>
  <c r="AM264" i="10"/>
  <c r="AL264" i="10"/>
  <c r="AK264" i="10"/>
  <c r="AJ264" i="10"/>
  <c r="AI264" i="10"/>
  <c r="AH264" i="10"/>
  <c r="AG264" i="10"/>
  <c r="AF264" i="10"/>
  <c r="AE264" i="10"/>
  <c r="AD264" i="10"/>
  <c r="AC264" i="10"/>
  <c r="AB264" i="10"/>
  <c r="AA264" i="10"/>
  <c r="Z264" i="10"/>
  <c r="Y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BM263" i="10"/>
  <c r="BL263" i="10"/>
  <c r="BK263" i="10"/>
  <c r="BJ263" i="10"/>
  <c r="BI263" i="10"/>
  <c r="BH263" i="10"/>
  <c r="BG263" i="10"/>
  <c r="BF263" i="10"/>
  <c r="BE263" i="10"/>
  <c r="BD263" i="10"/>
  <c r="BC263" i="10"/>
  <c r="BB263" i="10"/>
  <c r="BA263" i="10"/>
  <c r="AZ263" i="10"/>
  <c r="AY263" i="10"/>
  <c r="AX263" i="10"/>
  <c r="AW263" i="10"/>
  <c r="AV263" i="10"/>
  <c r="AU263" i="10"/>
  <c r="AT263" i="10"/>
  <c r="AS263" i="10"/>
  <c r="AR263" i="10"/>
  <c r="AQ263" i="10"/>
  <c r="AP263" i="10"/>
  <c r="AO263" i="10"/>
  <c r="AN263" i="10"/>
  <c r="AM263" i="10"/>
  <c r="AL263" i="10"/>
  <c r="AK263" i="10"/>
  <c r="AJ263" i="10"/>
  <c r="AI263" i="10"/>
  <c r="AH263" i="10"/>
  <c r="AG263" i="10"/>
  <c r="AF263" i="10"/>
  <c r="AE263" i="10"/>
  <c r="AD263" i="10"/>
  <c r="AC263" i="10"/>
  <c r="AB263" i="10"/>
  <c r="AA263" i="10"/>
  <c r="Z263" i="10"/>
  <c r="Y263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BM262" i="10"/>
  <c r="BL262" i="10"/>
  <c r="BK262" i="10"/>
  <c r="BJ262" i="10"/>
  <c r="BI262" i="10"/>
  <c r="BH262" i="10"/>
  <c r="BG262" i="10"/>
  <c r="BF262" i="10"/>
  <c r="BE262" i="10"/>
  <c r="BD262" i="10"/>
  <c r="BC262" i="10"/>
  <c r="BB262" i="10"/>
  <c r="BA262" i="10"/>
  <c r="AZ262" i="10"/>
  <c r="AY262" i="10"/>
  <c r="AX262" i="10"/>
  <c r="AW262" i="10"/>
  <c r="AV262" i="10"/>
  <c r="AU262" i="10"/>
  <c r="AT262" i="10"/>
  <c r="AS262" i="10"/>
  <c r="AR262" i="10"/>
  <c r="AQ262" i="10"/>
  <c r="AP262" i="10"/>
  <c r="AO262" i="10"/>
  <c r="AN262" i="10"/>
  <c r="AM262" i="10"/>
  <c r="AL262" i="10"/>
  <c r="AK262" i="10"/>
  <c r="AJ262" i="10"/>
  <c r="AI262" i="10"/>
  <c r="AH262" i="10"/>
  <c r="AG262" i="10"/>
  <c r="AF262" i="10"/>
  <c r="AE262" i="10"/>
  <c r="AD262" i="10"/>
  <c r="AC262" i="10"/>
  <c r="AB262" i="10"/>
  <c r="AA262" i="10"/>
  <c r="Z262" i="10"/>
  <c r="Y262" i="10"/>
  <c r="X262" i="10"/>
  <c r="W262" i="10"/>
  <c r="V262" i="10"/>
  <c r="U262" i="10"/>
  <c r="T262" i="10"/>
  <c r="S262" i="10"/>
  <c r="R262" i="10"/>
  <c r="Q262" i="10"/>
  <c r="P262" i="10"/>
  <c r="O262" i="10"/>
  <c r="N262" i="10"/>
  <c r="M262" i="10"/>
  <c r="L262" i="10"/>
  <c r="K262" i="10"/>
  <c r="BM261" i="10"/>
  <c r="BL261" i="10"/>
  <c r="BK261" i="10"/>
  <c r="BJ261" i="10"/>
  <c r="BI261" i="10"/>
  <c r="BH261" i="10"/>
  <c r="BG261" i="10"/>
  <c r="BF261" i="10"/>
  <c r="BE261" i="10"/>
  <c r="BD261" i="10"/>
  <c r="BC261" i="10"/>
  <c r="BB261" i="10"/>
  <c r="BA261" i="10"/>
  <c r="AZ261" i="10"/>
  <c r="AY261" i="10"/>
  <c r="AX261" i="10"/>
  <c r="AW261" i="10"/>
  <c r="AV261" i="10"/>
  <c r="AU261" i="10"/>
  <c r="AT261" i="10"/>
  <c r="AS261" i="10"/>
  <c r="AR261" i="10"/>
  <c r="AQ261" i="10"/>
  <c r="AP261" i="10"/>
  <c r="AO261" i="10"/>
  <c r="AN261" i="10"/>
  <c r="AM261" i="10"/>
  <c r="AL261" i="10"/>
  <c r="AK261" i="10"/>
  <c r="AJ261" i="10"/>
  <c r="AI261" i="10"/>
  <c r="AH261" i="10"/>
  <c r="AG261" i="10"/>
  <c r="AF261" i="10"/>
  <c r="AE261" i="10"/>
  <c r="AD261" i="10"/>
  <c r="AC261" i="10"/>
  <c r="AB261" i="10"/>
  <c r="AA261" i="10"/>
  <c r="Z261" i="10"/>
  <c r="Y261" i="10"/>
  <c r="X261" i="10"/>
  <c r="W261" i="10"/>
  <c r="V261" i="10"/>
  <c r="U261" i="10"/>
  <c r="T261" i="10"/>
  <c r="S261" i="10"/>
  <c r="R261" i="10"/>
  <c r="Q261" i="10"/>
  <c r="P261" i="10"/>
  <c r="O261" i="10"/>
  <c r="N261" i="10"/>
  <c r="M261" i="10"/>
  <c r="L261" i="10"/>
  <c r="K261" i="10"/>
  <c r="BM260" i="10"/>
  <c r="BL260" i="10"/>
  <c r="BK260" i="10"/>
  <c r="BJ260" i="10"/>
  <c r="BI260" i="10"/>
  <c r="BH260" i="10"/>
  <c r="BG260" i="10"/>
  <c r="BF260" i="10"/>
  <c r="BE260" i="10"/>
  <c r="BD260" i="10"/>
  <c r="BC260" i="10"/>
  <c r="BB260" i="10"/>
  <c r="BA260" i="10"/>
  <c r="AZ260" i="10"/>
  <c r="AY260" i="10"/>
  <c r="AX260" i="10"/>
  <c r="AW260" i="10"/>
  <c r="AV260" i="10"/>
  <c r="AU260" i="10"/>
  <c r="AT260" i="10"/>
  <c r="AS260" i="10"/>
  <c r="AR260" i="10"/>
  <c r="AQ260" i="10"/>
  <c r="AP260" i="10"/>
  <c r="AO260" i="10"/>
  <c r="AN260" i="10"/>
  <c r="AM260" i="10"/>
  <c r="AL260" i="10"/>
  <c r="AK260" i="10"/>
  <c r="AJ260" i="10"/>
  <c r="AI260" i="10"/>
  <c r="AH260" i="10"/>
  <c r="AG260" i="10"/>
  <c r="AF260" i="10"/>
  <c r="AE260" i="10"/>
  <c r="AD260" i="10"/>
  <c r="AC260" i="10"/>
  <c r="AB260" i="10"/>
  <c r="AA260" i="10"/>
  <c r="Z260" i="10"/>
  <c r="Y260" i="10"/>
  <c r="X260" i="10"/>
  <c r="W260" i="10"/>
  <c r="V260" i="10"/>
  <c r="U260" i="10"/>
  <c r="T260" i="10"/>
  <c r="S260" i="10"/>
  <c r="R260" i="10"/>
  <c r="Q260" i="10"/>
  <c r="P260" i="10"/>
  <c r="O260" i="10"/>
  <c r="N260" i="10"/>
  <c r="M260" i="10"/>
  <c r="L260" i="10"/>
  <c r="K260" i="10"/>
  <c r="BM259" i="10"/>
  <c r="BL259" i="10"/>
  <c r="BK259" i="10"/>
  <c r="BJ259" i="10"/>
  <c r="BI259" i="10"/>
  <c r="BH259" i="10"/>
  <c r="BG259" i="10"/>
  <c r="BF259" i="10"/>
  <c r="BE259" i="10"/>
  <c r="BD259" i="10"/>
  <c r="BC259" i="10"/>
  <c r="BB259" i="10"/>
  <c r="BA259" i="10"/>
  <c r="AZ259" i="10"/>
  <c r="AY259" i="10"/>
  <c r="AX259" i="10"/>
  <c r="AW259" i="10"/>
  <c r="AV259" i="10"/>
  <c r="AU259" i="10"/>
  <c r="AT259" i="10"/>
  <c r="AS259" i="10"/>
  <c r="AR259" i="10"/>
  <c r="AQ259" i="10"/>
  <c r="AP259" i="10"/>
  <c r="AO259" i="10"/>
  <c r="AN259" i="10"/>
  <c r="AM259" i="10"/>
  <c r="AL259" i="10"/>
  <c r="AK259" i="10"/>
  <c r="AJ259" i="10"/>
  <c r="AI259" i="10"/>
  <c r="AH259" i="10"/>
  <c r="AG259" i="10"/>
  <c r="AF259" i="10"/>
  <c r="AE259" i="10"/>
  <c r="AD259" i="10"/>
  <c r="AC259" i="10"/>
  <c r="AB259" i="10"/>
  <c r="AA259" i="10"/>
  <c r="Z259" i="10"/>
  <c r="Y259" i="10"/>
  <c r="X259" i="10"/>
  <c r="W259" i="10"/>
  <c r="V259" i="10"/>
  <c r="U259" i="10"/>
  <c r="T259" i="10"/>
  <c r="S259" i="10"/>
  <c r="R259" i="10"/>
  <c r="Q259" i="10"/>
  <c r="P259" i="10"/>
  <c r="O259" i="10"/>
  <c r="N259" i="10"/>
  <c r="M259" i="10"/>
  <c r="L259" i="10"/>
  <c r="K259" i="10"/>
  <c r="BM258" i="10"/>
  <c r="BL258" i="10"/>
  <c r="BK258" i="10"/>
  <c r="BJ258" i="10"/>
  <c r="BI258" i="10"/>
  <c r="BH258" i="10"/>
  <c r="BG258" i="10"/>
  <c r="BF258" i="10"/>
  <c r="BE258" i="10"/>
  <c r="BD258" i="10"/>
  <c r="BC258" i="10"/>
  <c r="BB258" i="10"/>
  <c r="BA258" i="10"/>
  <c r="AZ258" i="10"/>
  <c r="AY258" i="10"/>
  <c r="AX258" i="10"/>
  <c r="AW258" i="10"/>
  <c r="AV258" i="10"/>
  <c r="AU258" i="10"/>
  <c r="AT258" i="10"/>
  <c r="AS258" i="10"/>
  <c r="AR258" i="10"/>
  <c r="AQ258" i="10"/>
  <c r="AP258" i="10"/>
  <c r="AO258" i="10"/>
  <c r="AN258" i="10"/>
  <c r="AM258" i="10"/>
  <c r="AL258" i="10"/>
  <c r="AK258" i="10"/>
  <c r="AJ258" i="10"/>
  <c r="AI258" i="10"/>
  <c r="AH258" i="10"/>
  <c r="AG258" i="10"/>
  <c r="AF258" i="10"/>
  <c r="AE258" i="10"/>
  <c r="AD258" i="10"/>
  <c r="AC258" i="10"/>
  <c r="AB258" i="10"/>
  <c r="AA258" i="10"/>
  <c r="Z258" i="10"/>
  <c r="Y258" i="10"/>
  <c r="X258" i="10"/>
  <c r="W258" i="10"/>
  <c r="V258" i="10"/>
  <c r="U258" i="10"/>
  <c r="T258" i="10"/>
  <c r="S258" i="10"/>
  <c r="R258" i="10"/>
  <c r="Q258" i="10"/>
  <c r="P258" i="10"/>
  <c r="O258" i="10"/>
  <c r="N258" i="10"/>
  <c r="M258" i="10"/>
  <c r="L258" i="10"/>
  <c r="K258" i="10"/>
  <c r="BM257" i="10"/>
  <c r="BL257" i="10"/>
  <c r="BK257" i="10"/>
  <c r="BJ257" i="10"/>
  <c r="BI257" i="10"/>
  <c r="BH257" i="10"/>
  <c r="BG257" i="10"/>
  <c r="BF257" i="10"/>
  <c r="BE257" i="10"/>
  <c r="BD257" i="10"/>
  <c r="BC257" i="10"/>
  <c r="BB257" i="10"/>
  <c r="BA257" i="10"/>
  <c r="AZ257" i="10"/>
  <c r="AY257" i="10"/>
  <c r="AX257" i="10"/>
  <c r="AW257" i="10"/>
  <c r="AV257" i="10"/>
  <c r="AU257" i="10"/>
  <c r="AT257" i="10"/>
  <c r="AS257" i="10"/>
  <c r="AR257" i="10"/>
  <c r="AQ257" i="10"/>
  <c r="AP257" i="10"/>
  <c r="AO257" i="10"/>
  <c r="AN257" i="10"/>
  <c r="AM257" i="10"/>
  <c r="AL257" i="10"/>
  <c r="AK257" i="10"/>
  <c r="AJ257" i="10"/>
  <c r="AI257" i="10"/>
  <c r="AH257" i="10"/>
  <c r="AG257" i="10"/>
  <c r="AF257" i="10"/>
  <c r="AE257" i="10"/>
  <c r="AD257" i="10"/>
  <c r="AC257" i="10"/>
  <c r="AB257" i="10"/>
  <c r="AA257" i="10"/>
  <c r="Z257" i="10"/>
  <c r="Y257" i="10"/>
  <c r="X257" i="10"/>
  <c r="W257" i="10"/>
  <c r="V257" i="10"/>
  <c r="U257" i="10"/>
  <c r="T257" i="10"/>
  <c r="S257" i="10"/>
  <c r="R257" i="10"/>
  <c r="Q257" i="10"/>
  <c r="P257" i="10"/>
  <c r="O257" i="10"/>
  <c r="N257" i="10"/>
  <c r="M257" i="10"/>
  <c r="L257" i="10"/>
  <c r="K257" i="10"/>
  <c r="BM256" i="10"/>
  <c r="BL256" i="10"/>
  <c r="BK256" i="10"/>
  <c r="BJ256" i="10"/>
  <c r="BI256" i="10"/>
  <c r="BH256" i="10"/>
  <c r="BG256" i="10"/>
  <c r="BF256" i="10"/>
  <c r="BE256" i="10"/>
  <c r="BD256" i="10"/>
  <c r="BC256" i="10"/>
  <c r="BB256" i="10"/>
  <c r="BA256" i="10"/>
  <c r="AZ256" i="10"/>
  <c r="AY256" i="10"/>
  <c r="AX256" i="10"/>
  <c r="AW256" i="10"/>
  <c r="AV256" i="10"/>
  <c r="AU256" i="10"/>
  <c r="AT256" i="10"/>
  <c r="AS256" i="10"/>
  <c r="AR256" i="10"/>
  <c r="AQ256" i="10"/>
  <c r="AP256" i="10"/>
  <c r="AO256" i="10"/>
  <c r="AN256" i="10"/>
  <c r="AM256" i="10"/>
  <c r="AL256" i="10"/>
  <c r="AK256" i="10"/>
  <c r="AJ256" i="10"/>
  <c r="AI256" i="10"/>
  <c r="AH256" i="10"/>
  <c r="AG256" i="10"/>
  <c r="AF256" i="10"/>
  <c r="AE256" i="10"/>
  <c r="AD256" i="10"/>
  <c r="AC256" i="10"/>
  <c r="AB256" i="10"/>
  <c r="AA256" i="10"/>
  <c r="Z256" i="10"/>
  <c r="Y256" i="10"/>
  <c r="X256" i="10"/>
  <c r="W256" i="10"/>
  <c r="V256" i="10"/>
  <c r="U256" i="10"/>
  <c r="T256" i="10"/>
  <c r="S256" i="10"/>
  <c r="R256" i="10"/>
  <c r="Q256" i="10"/>
  <c r="P256" i="10"/>
  <c r="O256" i="10"/>
  <c r="N256" i="10"/>
  <c r="M256" i="10"/>
  <c r="L256" i="10"/>
  <c r="K256" i="10"/>
  <c r="BM255" i="10"/>
  <c r="BL255" i="10"/>
  <c r="BK255" i="10"/>
  <c r="BJ255" i="10"/>
  <c r="BI255" i="10"/>
  <c r="BH255" i="10"/>
  <c r="BG255" i="10"/>
  <c r="BF255" i="10"/>
  <c r="BE255" i="10"/>
  <c r="BD255" i="10"/>
  <c r="BC255" i="10"/>
  <c r="BB255" i="10"/>
  <c r="BA255" i="10"/>
  <c r="AZ255" i="10"/>
  <c r="AY255" i="10"/>
  <c r="AX255" i="10"/>
  <c r="AW255" i="10"/>
  <c r="AV255" i="10"/>
  <c r="AU255" i="10"/>
  <c r="AT255" i="10"/>
  <c r="AS255" i="10"/>
  <c r="AR255" i="10"/>
  <c r="AQ255" i="10"/>
  <c r="AP255" i="10"/>
  <c r="AO255" i="10"/>
  <c r="AN255" i="10"/>
  <c r="AM255" i="10"/>
  <c r="AL255" i="10"/>
  <c r="AK255" i="10"/>
  <c r="AJ255" i="10"/>
  <c r="AI255" i="10"/>
  <c r="AH255" i="10"/>
  <c r="AG255" i="10"/>
  <c r="AF255" i="10"/>
  <c r="AE255" i="10"/>
  <c r="AD255" i="10"/>
  <c r="AC255" i="10"/>
  <c r="AB255" i="10"/>
  <c r="AA255" i="10"/>
  <c r="Z255" i="10"/>
  <c r="Y255" i="10"/>
  <c r="X255" i="10"/>
  <c r="W255" i="10"/>
  <c r="V255" i="10"/>
  <c r="U255" i="10"/>
  <c r="T255" i="10"/>
  <c r="S255" i="10"/>
  <c r="R255" i="10"/>
  <c r="Q255" i="10"/>
  <c r="P255" i="10"/>
  <c r="O255" i="10"/>
  <c r="N255" i="10"/>
  <c r="M255" i="10"/>
  <c r="L255" i="10"/>
  <c r="K255" i="10"/>
  <c r="BM254" i="10"/>
  <c r="BL254" i="10"/>
  <c r="BK254" i="10"/>
  <c r="BJ254" i="10"/>
  <c r="BI254" i="10"/>
  <c r="BH254" i="10"/>
  <c r="BG254" i="10"/>
  <c r="BF254" i="10"/>
  <c r="BE254" i="10"/>
  <c r="BD254" i="10"/>
  <c r="BC254" i="10"/>
  <c r="BB254" i="10"/>
  <c r="BA254" i="10"/>
  <c r="AZ254" i="10"/>
  <c r="AY254" i="10"/>
  <c r="AX254" i="10"/>
  <c r="AW254" i="10"/>
  <c r="AV254" i="10"/>
  <c r="AU254" i="10"/>
  <c r="AT254" i="10"/>
  <c r="AS254" i="10"/>
  <c r="AR254" i="10"/>
  <c r="AQ254" i="10"/>
  <c r="AP254" i="10"/>
  <c r="AO254" i="10"/>
  <c r="AN254" i="10"/>
  <c r="AM254" i="10"/>
  <c r="AL254" i="10"/>
  <c r="AK254" i="10"/>
  <c r="AJ254" i="10"/>
  <c r="AI254" i="10"/>
  <c r="AH254" i="10"/>
  <c r="AG254" i="10"/>
  <c r="AF254" i="10"/>
  <c r="AE254" i="10"/>
  <c r="AD254" i="10"/>
  <c r="AC254" i="10"/>
  <c r="AB254" i="10"/>
  <c r="AA254" i="10"/>
  <c r="Z254" i="10"/>
  <c r="Y254" i="10"/>
  <c r="X254" i="10"/>
  <c r="W254" i="10"/>
  <c r="V254" i="10"/>
  <c r="U254" i="10"/>
  <c r="T254" i="10"/>
  <c r="S254" i="10"/>
  <c r="R254" i="10"/>
  <c r="Q254" i="10"/>
  <c r="P254" i="10"/>
  <c r="O254" i="10"/>
  <c r="N254" i="10"/>
  <c r="M254" i="10"/>
  <c r="L254" i="10"/>
  <c r="K254" i="10"/>
  <c r="BM253" i="10"/>
  <c r="BL253" i="10"/>
  <c r="BK253" i="10"/>
  <c r="BJ253" i="10"/>
  <c r="BI253" i="10"/>
  <c r="BH253" i="10"/>
  <c r="BG253" i="10"/>
  <c r="BF253" i="10"/>
  <c r="BE253" i="10"/>
  <c r="BD253" i="10"/>
  <c r="BC253" i="10"/>
  <c r="BB253" i="10"/>
  <c r="BA253" i="10"/>
  <c r="AZ253" i="10"/>
  <c r="AY253" i="10"/>
  <c r="AX253" i="10"/>
  <c r="AW253" i="10"/>
  <c r="AV253" i="10"/>
  <c r="AU253" i="10"/>
  <c r="AT253" i="10"/>
  <c r="AS253" i="10"/>
  <c r="AR253" i="10"/>
  <c r="AQ253" i="10"/>
  <c r="AP253" i="10"/>
  <c r="AO253" i="10"/>
  <c r="AN253" i="10"/>
  <c r="AM253" i="10"/>
  <c r="AL253" i="10"/>
  <c r="AK253" i="10"/>
  <c r="AJ253" i="10"/>
  <c r="AI253" i="10"/>
  <c r="AH253" i="10"/>
  <c r="AG253" i="10"/>
  <c r="AF253" i="10"/>
  <c r="AE253" i="10"/>
  <c r="AD253" i="10"/>
  <c r="AC253" i="10"/>
  <c r="AB253" i="10"/>
  <c r="AA253" i="10"/>
  <c r="Z253" i="10"/>
  <c r="Y253" i="10"/>
  <c r="X253" i="10"/>
  <c r="W253" i="10"/>
  <c r="V253" i="10"/>
  <c r="U253" i="10"/>
  <c r="T253" i="10"/>
  <c r="S253" i="10"/>
  <c r="R253" i="10"/>
  <c r="Q253" i="10"/>
  <c r="P253" i="10"/>
  <c r="O253" i="10"/>
  <c r="N253" i="10"/>
  <c r="M253" i="10"/>
  <c r="L253" i="10"/>
  <c r="K253" i="10"/>
  <c r="BM252" i="10"/>
  <c r="BL252" i="10"/>
  <c r="BK252" i="10"/>
  <c r="BJ252" i="10"/>
  <c r="BI252" i="10"/>
  <c r="BH252" i="10"/>
  <c r="BG252" i="10"/>
  <c r="BF252" i="10"/>
  <c r="BE252" i="10"/>
  <c r="BD252" i="10"/>
  <c r="BC252" i="10"/>
  <c r="BB252" i="10"/>
  <c r="BA252" i="10"/>
  <c r="AZ252" i="10"/>
  <c r="AY252" i="10"/>
  <c r="AX252" i="10"/>
  <c r="AW252" i="10"/>
  <c r="AV252" i="10"/>
  <c r="AU252" i="10"/>
  <c r="AT252" i="10"/>
  <c r="AS252" i="10"/>
  <c r="AR252" i="10"/>
  <c r="AQ252" i="10"/>
  <c r="AP252" i="10"/>
  <c r="AO252" i="10"/>
  <c r="AN252" i="10"/>
  <c r="AM252" i="10"/>
  <c r="AL252" i="10"/>
  <c r="AK252" i="10"/>
  <c r="AJ252" i="10"/>
  <c r="AI252" i="10"/>
  <c r="AH252" i="10"/>
  <c r="AG252" i="10"/>
  <c r="AF252" i="10"/>
  <c r="AE252" i="10"/>
  <c r="AD252" i="10"/>
  <c r="AC252" i="10"/>
  <c r="AB252" i="10"/>
  <c r="AA252" i="10"/>
  <c r="Z252" i="10"/>
  <c r="Y252" i="10"/>
  <c r="X252" i="10"/>
  <c r="W252" i="10"/>
  <c r="V252" i="10"/>
  <c r="U252" i="10"/>
  <c r="T252" i="10"/>
  <c r="S252" i="10"/>
  <c r="R252" i="10"/>
  <c r="Q252" i="10"/>
  <c r="P252" i="10"/>
  <c r="O252" i="10"/>
  <c r="N252" i="10"/>
  <c r="M252" i="10"/>
  <c r="L252" i="10"/>
  <c r="K252" i="10"/>
  <c r="BM251" i="10"/>
  <c r="BL251" i="10"/>
  <c r="BK251" i="10"/>
  <c r="BJ251" i="10"/>
  <c r="BI251" i="10"/>
  <c r="BH251" i="10"/>
  <c r="BG251" i="10"/>
  <c r="BF251" i="10"/>
  <c r="BE251" i="10"/>
  <c r="BD251" i="10"/>
  <c r="BC251" i="10"/>
  <c r="BB251" i="10"/>
  <c r="BA251" i="10"/>
  <c r="AZ251" i="10"/>
  <c r="AY251" i="10"/>
  <c r="AX251" i="10"/>
  <c r="AW251" i="10"/>
  <c r="AV251" i="10"/>
  <c r="AU251" i="10"/>
  <c r="AT251" i="10"/>
  <c r="AS251" i="10"/>
  <c r="AR251" i="10"/>
  <c r="AQ251" i="10"/>
  <c r="AP251" i="10"/>
  <c r="AO251" i="10"/>
  <c r="AN251" i="10"/>
  <c r="AM251" i="10"/>
  <c r="AL251" i="10"/>
  <c r="AK251" i="10"/>
  <c r="AJ251" i="10"/>
  <c r="AI251" i="10"/>
  <c r="AH251" i="10"/>
  <c r="AG251" i="10"/>
  <c r="AF251" i="10"/>
  <c r="AE251" i="10"/>
  <c r="AD251" i="10"/>
  <c r="AC251" i="10"/>
  <c r="AB251" i="10"/>
  <c r="AA251" i="10"/>
  <c r="Z251" i="10"/>
  <c r="Y251" i="10"/>
  <c r="X251" i="10"/>
  <c r="W251" i="10"/>
  <c r="V251" i="10"/>
  <c r="U251" i="10"/>
  <c r="T251" i="10"/>
  <c r="S251" i="10"/>
  <c r="R251" i="10"/>
  <c r="Q251" i="10"/>
  <c r="P251" i="10"/>
  <c r="O251" i="10"/>
  <c r="N251" i="10"/>
  <c r="M251" i="10"/>
  <c r="L251" i="10"/>
  <c r="K251" i="10"/>
  <c r="BM250" i="10"/>
  <c r="BL250" i="10"/>
  <c r="BK250" i="10"/>
  <c r="BJ250" i="10"/>
  <c r="BI250" i="10"/>
  <c r="BH250" i="10"/>
  <c r="BG250" i="10"/>
  <c r="BF250" i="10"/>
  <c r="BE250" i="10"/>
  <c r="BD250" i="10"/>
  <c r="BC250" i="10"/>
  <c r="BB250" i="10"/>
  <c r="BA250" i="10"/>
  <c r="AZ250" i="10"/>
  <c r="AY250" i="10"/>
  <c r="AX250" i="10"/>
  <c r="AW250" i="10"/>
  <c r="AV250" i="10"/>
  <c r="AU250" i="10"/>
  <c r="AT250" i="10"/>
  <c r="AS250" i="10"/>
  <c r="AR250" i="10"/>
  <c r="AQ250" i="10"/>
  <c r="AP250" i="10"/>
  <c r="AO250" i="10"/>
  <c r="AN250" i="10"/>
  <c r="AM250" i="10"/>
  <c r="AL250" i="10"/>
  <c r="AK250" i="10"/>
  <c r="AJ250" i="10"/>
  <c r="AI250" i="10"/>
  <c r="AH250" i="10"/>
  <c r="AG250" i="10"/>
  <c r="AF250" i="10"/>
  <c r="AE250" i="10"/>
  <c r="AD250" i="10"/>
  <c r="AC250" i="10"/>
  <c r="AB250" i="10"/>
  <c r="AA250" i="10"/>
  <c r="Z250" i="10"/>
  <c r="Y250" i="10"/>
  <c r="X250" i="10"/>
  <c r="W250" i="10"/>
  <c r="V250" i="10"/>
  <c r="U250" i="10"/>
  <c r="T250" i="10"/>
  <c r="S250" i="10"/>
  <c r="R250" i="10"/>
  <c r="Q250" i="10"/>
  <c r="P250" i="10"/>
  <c r="O250" i="10"/>
  <c r="N250" i="10"/>
  <c r="M250" i="10"/>
  <c r="L250" i="10"/>
  <c r="K250" i="10"/>
  <c r="BM249" i="10"/>
  <c r="BL249" i="10"/>
  <c r="BK249" i="10"/>
  <c r="BJ249" i="10"/>
  <c r="BI249" i="10"/>
  <c r="BH249" i="10"/>
  <c r="BG249" i="10"/>
  <c r="BF249" i="10"/>
  <c r="BE249" i="10"/>
  <c r="BD249" i="10"/>
  <c r="BC249" i="10"/>
  <c r="BB249" i="10"/>
  <c r="BA249" i="10"/>
  <c r="AZ249" i="10"/>
  <c r="AY249" i="10"/>
  <c r="AX249" i="10"/>
  <c r="AW249" i="10"/>
  <c r="AV249" i="10"/>
  <c r="AU249" i="10"/>
  <c r="AT249" i="10"/>
  <c r="AS249" i="10"/>
  <c r="AR249" i="10"/>
  <c r="AQ249" i="10"/>
  <c r="AP249" i="10"/>
  <c r="AO249" i="10"/>
  <c r="AN249" i="10"/>
  <c r="AM249" i="10"/>
  <c r="AL249" i="10"/>
  <c r="AK249" i="10"/>
  <c r="AJ249" i="10"/>
  <c r="AI249" i="10"/>
  <c r="AH249" i="10"/>
  <c r="AG249" i="10"/>
  <c r="AF249" i="10"/>
  <c r="AE249" i="10"/>
  <c r="AD249" i="10"/>
  <c r="AC249" i="10"/>
  <c r="AB249" i="10"/>
  <c r="AA249" i="10"/>
  <c r="Z249" i="10"/>
  <c r="Y249" i="10"/>
  <c r="X249" i="10"/>
  <c r="W249" i="10"/>
  <c r="V249" i="10"/>
  <c r="U249" i="10"/>
  <c r="T249" i="10"/>
  <c r="S249" i="10"/>
  <c r="R249" i="10"/>
  <c r="Q249" i="10"/>
  <c r="P249" i="10"/>
  <c r="O249" i="10"/>
  <c r="N249" i="10"/>
  <c r="M249" i="10"/>
  <c r="L249" i="10"/>
  <c r="K249" i="10"/>
  <c r="BM248" i="10"/>
  <c r="BL248" i="10"/>
  <c r="BK248" i="10"/>
  <c r="BJ248" i="10"/>
  <c r="BI248" i="10"/>
  <c r="BH248" i="10"/>
  <c r="BG248" i="10"/>
  <c r="BF248" i="10"/>
  <c r="BE248" i="10"/>
  <c r="BD248" i="10"/>
  <c r="BC248" i="10"/>
  <c r="BB248" i="10"/>
  <c r="BA248" i="10"/>
  <c r="AZ248" i="10"/>
  <c r="AY248" i="10"/>
  <c r="AX248" i="10"/>
  <c r="AW248" i="10"/>
  <c r="AV248" i="10"/>
  <c r="AU248" i="10"/>
  <c r="AT248" i="10"/>
  <c r="AS248" i="10"/>
  <c r="AR248" i="10"/>
  <c r="AQ248" i="10"/>
  <c r="AP248" i="10"/>
  <c r="AO248" i="10"/>
  <c r="AN248" i="10"/>
  <c r="AM248" i="10"/>
  <c r="AL248" i="10"/>
  <c r="AK248" i="10"/>
  <c r="AJ248" i="10"/>
  <c r="AI248" i="10"/>
  <c r="AH248" i="10"/>
  <c r="AG248" i="10"/>
  <c r="AF248" i="10"/>
  <c r="AE248" i="10"/>
  <c r="AD248" i="10"/>
  <c r="AC248" i="10"/>
  <c r="AB248" i="10"/>
  <c r="AA248" i="10"/>
  <c r="Z248" i="10"/>
  <c r="Y248" i="10"/>
  <c r="X248" i="10"/>
  <c r="W248" i="10"/>
  <c r="V248" i="10"/>
  <c r="U248" i="10"/>
  <c r="T248" i="10"/>
  <c r="S248" i="10"/>
  <c r="R248" i="10"/>
  <c r="Q248" i="10"/>
  <c r="P248" i="10"/>
  <c r="O248" i="10"/>
  <c r="N248" i="10"/>
  <c r="M248" i="10"/>
  <c r="L248" i="10"/>
  <c r="K248" i="10"/>
  <c r="BM247" i="10"/>
  <c r="BL247" i="10"/>
  <c r="BK247" i="10"/>
  <c r="BJ247" i="10"/>
  <c r="BI247" i="10"/>
  <c r="BH247" i="10"/>
  <c r="BG247" i="10"/>
  <c r="BF247" i="10"/>
  <c r="BE247" i="10"/>
  <c r="BD247" i="10"/>
  <c r="BC247" i="10"/>
  <c r="BB247" i="10"/>
  <c r="BA247" i="10"/>
  <c r="AZ247" i="10"/>
  <c r="AY247" i="10"/>
  <c r="AX247" i="10"/>
  <c r="AW247" i="10"/>
  <c r="AV247" i="10"/>
  <c r="AU247" i="10"/>
  <c r="AT247" i="10"/>
  <c r="AS247" i="10"/>
  <c r="AR247" i="10"/>
  <c r="AQ247" i="10"/>
  <c r="AP247" i="10"/>
  <c r="AO247" i="10"/>
  <c r="AN247" i="10"/>
  <c r="AM247" i="10"/>
  <c r="AL247" i="10"/>
  <c r="AK247" i="10"/>
  <c r="AJ247" i="10"/>
  <c r="AI247" i="10"/>
  <c r="AH247" i="10"/>
  <c r="AG247" i="10"/>
  <c r="AF247" i="10"/>
  <c r="AE247" i="10"/>
  <c r="AD247" i="10"/>
  <c r="AC247" i="10"/>
  <c r="AB247" i="10"/>
  <c r="AA247" i="10"/>
  <c r="Z247" i="10"/>
  <c r="Y247" i="10"/>
  <c r="X247" i="10"/>
  <c r="W247" i="10"/>
  <c r="V247" i="10"/>
  <c r="U247" i="10"/>
  <c r="T247" i="10"/>
  <c r="S247" i="10"/>
  <c r="R247" i="10"/>
  <c r="Q247" i="10"/>
  <c r="P247" i="10"/>
  <c r="O247" i="10"/>
  <c r="N247" i="10"/>
  <c r="M247" i="10"/>
  <c r="L247" i="10"/>
  <c r="K247" i="10"/>
  <c r="BM246" i="10"/>
  <c r="BL246" i="10"/>
  <c r="BK246" i="10"/>
  <c r="BJ246" i="10"/>
  <c r="BI246" i="10"/>
  <c r="BH246" i="10"/>
  <c r="BG246" i="10"/>
  <c r="BF246" i="10"/>
  <c r="BE246" i="10"/>
  <c r="BD246" i="10"/>
  <c r="BC246" i="10"/>
  <c r="BB246" i="10"/>
  <c r="BA246" i="10"/>
  <c r="AZ246" i="10"/>
  <c r="AY246" i="10"/>
  <c r="AX246" i="10"/>
  <c r="AW246" i="10"/>
  <c r="AV246" i="10"/>
  <c r="AU246" i="10"/>
  <c r="AT246" i="10"/>
  <c r="AS246" i="10"/>
  <c r="AR246" i="10"/>
  <c r="AQ246" i="10"/>
  <c r="AP246" i="10"/>
  <c r="AO246" i="10"/>
  <c r="AN246" i="10"/>
  <c r="AM246" i="10"/>
  <c r="AL246" i="10"/>
  <c r="AK246" i="10"/>
  <c r="AJ246" i="10"/>
  <c r="AI246" i="10"/>
  <c r="AH246" i="10"/>
  <c r="AG246" i="10"/>
  <c r="AF246" i="10"/>
  <c r="AE246" i="10"/>
  <c r="AD246" i="10"/>
  <c r="AC246" i="10"/>
  <c r="AB246" i="10"/>
  <c r="AA246" i="10"/>
  <c r="Z246" i="10"/>
  <c r="Y246" i="10"/>
  <c r="X246" i="10"/>
  <c r="W246" i="10"/>
  <c r="V246" i="10"/>
  <c r="U246" i="10"/>
  <c r="T246" i="10"/>
  <c r="S246" i="10"/>
  <c r="R246" i="10"/>
  <c r="Q246" i="10"/>
  <c r="P246" i="10"/>
  <c r="O246" i="10"/>
  <c r="N246" i="10"/>
  <c r="M246" i="10"/>
  <c r="L246" i="10"/>
  <c r="K246" i="10"/>
  <c r="BM245" i="10"/>
  <c r="BL245" i="10"/>
  <c r="BK245" i="10"/>
  <c r="BJ245" i="10"/>
  <c r="BI245" i="10"/>
  <c r="BH245" i="10"/>
  <c r="BG245" i="10"/>
  <c r="BF245" i="10"/>
  <c r="BE245" i="10"/>
  <c r="BD245" i="10"/>
  <c r="BC245" i="10"/>
  <c r="BB245" i="10"/>
  <c r="BA245" i="10"/>
  <c r="AZ245" i="10"/>
  <c r="AY245" i="10"/>
  <c r="AX245" i="10"/>
  <c r="AW245" i="10"/>
  <c r="AV245" i="10"/>
  <c r="AU245" i="10"/>
  <c r="AT245" i="10"/>
  <c r="AS245" i="10"/>
  <c r="AR245" i="10"/>
  <c r="AQ245" i="10"/>
  <c r="AP245" i="10"/>
  <c r="AO245" i="10"/>
  <c r="AN245" i="10"/>
  <c r="AM245" i="10"/>
  <c r="AL245" i="10"/>
  <c r="AK245" i="10"/>
  <c r="AJ245" i="10"/>
  <c r="AI245" i="10"/>
  <c r="AH245" i="10"/>
  <c r="AG245" i="10"/>
  <c r="AF245" i="10"/>
  <c r="AE245" i="10"/>
  <c r="AD245" i="10"/>
  <c r="AC245" i="10"/>
  <c r="AB245" i="10"/>
  <c r="AA245" i="10"/>
  <c r="Z245" i="10"/>
  <c r="Y245" i="10"/>
  <c r="X245" i="10"/>
  <c r="W245" i="10"/>
  <c r="V245" i="10"/>
  <c r="U245" i="10"/>
  <c r="T245" i="10"/>
  <c r="S245" i="10"/>
  <c r="R245" i="10"/>
  <c r="Q245" i="10"/>
  <c r="P245" i="10"/>
  <c r="O245" i="10"/>
  <c r="N245" i="10"/>
  <c r="M245" i="10"/>
  <c r="L245" i="10"/>
  <c r="K245" i="10"/>
  <c r="BM244" i="10"/>
  <c r="BL244" i="10"/>
  <c r="BK244" i="10"/>
  <c r="BJ244" i="10"/>
  <c r="BI244" i="10"/>
  <c r="BH244" i="10"/>
  <c r="BG244" i="10"/>
  <c r="BF244" i="10"/>
  <c r="BE244" i="10"/>
  <c r="BD244" i="10"/>
  <c r="BC244" i="10"/>
  <c r="BB244" i="10"/>
  <c r="BA244" i="10"/>
  <c r="AZ244" i="10"/>
  <c r="AY244" i="10"/>
  <c r="AX244" i="10"/>
  <c r="AW244" i="10"/>
  <c r="AV244" i="10"/>
  <c r="AU244" i="10"/>
  <c r="AT244" i="10"/>
  <c r="AS244" i="10"/>
  <c r="AR244" i="10"/>
  <c r="AQ244" i="10"/>
  <c r="AP244" i="10"/>
  <c r="AO244" i="10"/>
  <c r="AN244" i="10"/>
  <c r="AM244" i="10"/>
  <c r="AL244" i="10"/>
  <c r="AK244" i="10"/>
  <c r="AJ244" i="10"/>
  <c r="AI244" i="10"/>
  <c r="AH244" i="10"/>
  <c r="AG244" i="10"/>
  <c r="AF244" i="10"/>
  <c r="AE244" i="10"/>
  <c r="AD244" i="10"/>
  <c r="AC244" i="10"/>
  <c r="AB244" i="10"/>
  <c r="AA244" i="10"/>
  <c r="Z244" i="10"/>
  <c r="Y244" i="10"/>
  <c r="X244" i="10"/>
  <c r="W244" i="10"/>
  <c r="V244" i="10"/>
  <c r="U244" i="10"/>
  <c r="T244" i="10"/>
  <c r="S244" i="10"/>
  <c r="R244" i="10"/>
  <c r="Q244" i="10"/>
  <c r="P244" i="10"/>
  <c r="O244" i="10"/>
  <c r="N244" i="10"/>
  <c r="M244" i="10"/>
  <c r="L244" i="10"/>
  <c r="K244" i="10"/>
  <c r="BM243" i="10"/>
  <c r="BL243" i="10"/>
  <c r="BK243" i="10"/>
  <c r="BJ243" i="10"/>
  <c r="BI243" i="10"/>
  <c r="BH243" i="10"/>
  <c r="BG243" i="10"/>
  <c r="BF243" i="10"/>
  <c r="BE243" i="10"/>
  <c r="BD243" i="10"/>
  <c r="BC243" i="10"/>
  <c r="BB243" i="10"/>
  <c r="BA243" i="10"/>
  <c r="AZ243" i="10"/>
  <c r="AY243" i="10"/>
  <c r="AX243" i="10"/>
  <c r="AW243" i="10"/>
  <c r="AV243" i="10"/>
  <c r="AU243" i="10"/>
  <c r="AT243" i="10"/>
  <c r="AS243" i="10"/>
  <c r="AR243" i="10"/>
  <c r="AQ243" i="10"/>
  <c r="AP243" i="10"/>
  <c r="AO243" i="10"/>
  <c r="AN243" i="10"/>
  <c r="AM243" i="10"/>
  <c r="AL243" i="10"/>
  <c r="AK243" i="10"/>
  <c r="AJ243" i="10"/>
  <c r="AI243" i="10"/>
  <c r="AH243" i="10"/>
  <c r="AG243" i="10"/>
  <c r="AF243" i="10"/>
  <c r="AE243" i="10"/>
  <c r="AD243" i="10"/>
  <c r="AC243" i="10"/>
  <c r="AB243" i="10"/>
  <c r="AA243" i="10"/>
  <c r="Z243" i="10"/>
  <c r="Y243" i="10"/>
  <c r="X243" i="10"/>
  <c r="W243" i="10"/>
  <c r="V243" i="10"/>
  <c r="U243" i="10"/>
  <c r="T243" i="10"/>
  <c r="S243" i="10"/>
  <c r="R243" i="10"/>
  <c r="Q243" i="10"/>
  <c r="P243" i="10"/>
  <c r="O243" i="10"/>
  <c r="N243" i="10"/>
  <c r="M243" i="10"/>
  <c r="L243" i="10"/>
  <c r="K243" i="10"/>
  <c r="BM242" i="10"/>
  <c r="BL242" i="10"/>
  <c r="BK242" i="10"/>
  <c r="BJ242" i="10"/>
  <c r="BI242" i="10"/>
  <c r="BH242" i="10"/>
  <c r="BG242" i="10"/>
  <c r="BF242" i="10"/>
  <c r="BE242" i="10"/>
  <c r="BD242" i="10"/>
  <c r="BC242" i="10"/>
  <c r="BB242" i="10"/>
  <c r="BA242" i="10"/>
  <c r="AZ242" i="10"/>
  <c r="AY242" i="10"/>
  <c r="AX242" i="10"/>
  <c r="AW242" i="10"/>
  <c r="AV242" i="10"/>
  <c r="AU242" i="10"/>
  <c r="AT242" i="10"/>
  <c r="AS242" i="10"/>
  <c r="AR242" i="10"/>
  <c r="AQ242" i="10"/>
  <c r="AP242" i="10"/>
  <c r="AO242" i="10"/>
  <c r="AN242" i="10"/>
  <c r="AM242" i="10"/>
  <c r="AL242" i="10"/>
  <c r="AK242" i="10"/>
  <c r="AJ242" i="10"/>
  <c r="AI242" i="10"/>
  <c r="AH242" i="10"/>
  <c r="AG242" i="10"/>
  <c r="AF242" i="10"/>
  <c r="AE242" i="10"/>
  <c r="AD242" i="10"/>
  <c r="AC242" i="10"/>
  <c r="AB242" i="10"/>
  <c r="AA242" i="10"/>
  <c r="Z242" i="10"/>
  <c r="Y242" i="10"/>
  <c r="X242" i="10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BM241" i="10"/>
  <c r="BL241" i="10"/>
  <c r="BK241" i="10"/>
  <c r="BJ241" i="10"/>
  <c r="BI241" i="10"/>
  <c r="BH241" i="10"/>
  <c r="BG241" i="10"/>
  <c r="BF241" i="10"/>
  <c r="BE241" i="10"/>
  <c r="BD241" i="10"/>
  <c r="BC241" i="10"/>
  <c r="BB241" i="10"/>
  <c r="BA241" i="10"/>
  <c r="AZ241" i="10"/>
  <c r="AY241" i="10"/>
  <c r="AX241" i="10"/>
  <c r="AW241" i="10"/>
  <c r="AV241" i="10"/>
  <c r="AU241" i="10"/>
  <c r="AT241" i="10"/>
  <c r="AS241" i="10"/>
  <c r="AR241" i="10"/>
  <c r="AQ241" i="10"/>
  <c r="AP241" i="10"/>
  <c r="AO241" i="10"/>
  <c r="AN241" i="10"/>
  <c r="AM241" i="10"/>
  <c r="AL241" i="10"/>
  <c r="AK241" i="10"/>
  <c r="AJ241" i="10"/>
  <c r="AI241" i="10"/>
  <c r="AH241" i="10"/>
  <c r="AG241" i="10"/>
  <c r="AF241" i="10"/>
  <c r="AE241" i="10"/>
  <c r="AD241" i="10"/>
  <c r="AC241" i="10"/>
  <c r="AB241" i="10"/>
  <c r="AA241" i="10"/>
  <c r="Z241" i="10"/>
  <c r="Y241" i="10"/>
  <c r="X241" i="10"/>
  <c r="W241" i="10"/>
  <c r="V241" i="10"/>
  <c r="U241" i="10"/>
  <c r="T241" i="10"/>
  <c r="S241" i="10"/>
  <c r="R241" i="10"/>
  <c r="Q241" i="10"/>
  <c r="P241" i="10"/>
  <c r="O241" i="10"/>
  <c r="N241" i="10"/>
  <c r="M241" i="10"/>
  <c r="L241" i="10"/>
  <c r="K241" i="10"/>
  <c r="BM240" i="10"/>
  <c r="BL240" i="10"/>
  <c r="BK240" i="10"/>
  <c r="BJ240" i="10"/>
  <c r="BI240" i="10"/>
  <c r="BH240" i="10"/>
  <c r="BG240" i="10"/>
  <c r="BF240" i="10"/>
  <c r="BE240" i="10"/>
  <c r="BD240" i="10"/>
  <c r="BC240" i="10"/>
  <c r="BB240" i="10"/>
  <c r="BA240" i="10"/>
  <c r="AZ240" i="10"/>
  <c r="AY240" i="10"/>
  <c r="AX240" i="10"/>
  <c r="AW240" i="10"/>
  <c r="AV240" i="10"/>
  <c r="AU240" i="10"/>
  <c r="AT240" i="10"/>
  <c r="AS240" i="10"/>
  <c r="AR240" i="10"/>
  <c r="AQ240" i="10"/>
  <c r="AP240" i="10"/>
  <c r="AO240" i="10"/>
  <c r="AN240" i="10"/>
  <c r="AM240" i="10"/>
  <c r="AL240" i="10"/>
  <c r="AK240" i="10"/>
  <c r="AJ240" i="10"/>
  <c r="AI240" i="10"/>
  <c r="AH240" i="10"/>
  <c r="AG240" i="10"/>
  <c r="AF240" i="10"/>
  <c r="AE240" i="10"/>
  <c r="AD240" i="10"/>
  <c r="AC240" i="10"/>
  <c r="AB240" i="10"/>
  <c r="AA240" i="10"/>
  <c r="Z240" i="10"/>
  <c r="Y240" i="10"/>
  <c r="X240" i="10"/>
  <c r="W240" i="10"/>
  <c r="V240" i="10"/>
  <c r="U240" i="10"/>
  <c r="T240" i="10"/>
  <c r="S240" i="10"/>
  <c r="R240" i="10"/>
  <c r="Q240" i="10"/>
  <c r="P240" i="10"/>
  <c r="O240" i="10"/>
  <c r="N240" i="10"/>
  <c r="M240" i="10"/>
  <c r="L240" i="10"/>
  <c r="K240" i="10"/>
  <c r="BM239" i="10"/>
  <c r="BL239" i="10"/>
  <c r="BK239" i="10"/>
  <c r="BJ239" i="10"/>
  <c r="BI239" i="10"/>
  <c r="BH239" i="10"/>
  <c r="BG239" i="10"/>
  <c r="BF239" i="10"/>
  <c r="BE239" i="10"/>
  <c r="BD239" i="10"/>
  <c r="BC239" i="10"/>
  <c r="BB239" i="10"/>
  <c r="BA239" i="10"/>
  <c r="AZ239" i="10"/>
  <c r="AY239" i="10"/>
  <c r="AX239" i="10"/>
  <c r="AW239" i="10"/>
  <c r="AV239" i="10"/>
  <c r="AU239" i="10"/>
  <c r="AT239" i="10"/>
  <c r="AS239" i="10"/>
  <c r="AR239" i="10"/>
  <c r="AQ239" i="10"/>
  <c r="AP239" i="10"/>
  <c r="AO239" i="10"/>
  <c r="AN239" i="10"/>
  <c r="AM239" i="10"/>
  <c r="AL239" i="10"/>
  <c r="AK239" i="10"/>
  <c r="AJ239" i="10"/>
  <c r="AI239" i="10"/>
  <c r="AH239" i="10"/>
  <c r="AG239" i="10"/>
  <c r="AF239" i="10"/>
  <c r="AE239" i="10"/>
  <c r="AD239" i="10"/>
  <c r="AC239" i="10"/>
  <c r="AB239" i="10"/>
  <c r="AA239" i="10"/>
  <c r="Z239" i="10"/>
  <c r="Y239" i="10"/>
  <c r="X239" i="10"/>
  <c r="W239" i="10"/>
  <c r="V239" i="10"/>
  <c r="U239" i="10"/>
  <c r="T239" i="10"/>
  <c r="S239" i="10"/>
  <c r="R239" i="10"/>
  <c r="Q239" i="10"/>
  <c r="P239" i="10"/>
  <c r="O239" i="10"/>
  <c r="N239" i="10"/>
  <c r="M239" i="10"/>
  <c r="L239" i="10"/>
  <c r="K239" i="10"/>
  <c r="BM238" i="10"/>
  <c r="BL238" i="10"/>
  <c r="BK238" i="10"/>
  <c r="BJ238" i="10"/>
  <c r="BI238" i="10"/>
  <c r="BH238" i="10"/>
  <c r="BG238" i="10"/>
  <c r="BF238" i="10"/>
  <c r="BE238" i="10"/>
  <c r="BD238" i="10"/>
  <c r="BC238" i="10"/>
  <c r="BB238" i="10"/>
  <c r="BA238" i="10"/>
  <c r="AZ238" i="10"/>
  <c r="AY238" i="10"/>
  <c r="AX238" i="10"/>
  <c r="AW238" i="10"/>
  <c r="AV238" i="10"/>
  <c r="AU238" i="10"/>
  <c r="AT238" i="10"/>
  <c r="AS238" i="10"/>
  <c r="AR238" i="10"/>
  <c r="AQ238" i="10"/>
  <c r="AP238" i="10"/>
  <c r="AO238" i="10"/>
  <c r="AN238" i="10"/>
  <c r="AM238" i="10"/>
  <c r="AL238" i="10"/>
  <c r="AK238" i="10"/>
  <c r="AJ238" i="10"/>
  <c r="AI238" i="10"/>
  <c r="AH238" i="10"/>
  <c r="AG238" i="10"/>
  <c r="AF238" i="10"/>
  <c r="AE238" i="10"/>
  <c r="AD238" i="10"/>
  <c r="AC238" i="10"/>
  <c r="AB238" i="10"/>
  <c r="AA238" i="10"/>
  <c r="Z238" i="10"/>
  <c r="Y238" i="10"/>
  <c r="X238" i="10"/>
  <c r="W238" i="10"/>
  <c r="V238" i="10"/>
  <c r="U238" i="10"/>
  <c r="T238" i="10"/>
  <c r="S238" i="10"/>
  <c r="R238" i="10"/>
  <c r="Q238" i="10"/>
  <c r="P238" i="10"/>
  <c r="O238" i="10"/>
  <c r="N238" i="10"/>
  <c r="M238" i="10"/>
  <c r="L238" i="10"/>
  <c r="K238" i="10"/>
  <c r="BM237" i="10"/>
  <c r="BL237" i="10"/>
  <c r="BK237" i="10"/>
  <c r="BJ237" i="10"/>
  <c r="BI237" i="10"/>
  <c r="BH237" i="10"/>
  <c r="BG237" i="10"/>
  <c r="BF237" i="10"/>
  <c r="BE237" i="10"/>
  <c r="BD237" i="10"/>
  <c r="BC237" i="10"/>
  <c r="BB237" i="10"/>
  <c r="BA237" i="10"/>
  <c r="AZ237" i="10"/>
  <c r="AY237" i="10"/>
  <c r="AX237" i="10"/>
  <c r="AW237" i="10"/>
  <c r="AV237" i="10"/>
  <c r="AU237" i="10"/>
  <c r="AT237" i="10"/>
  <c r="AS237" i="10"/>
  <c r="AR237" i="10"/>
  <c r="AQ237" i="10"/>
  <c r="AP237" i="10"/>
  <c r="AO237" i="10"/>
  <c r="AN237" i="10"/>
  <c r="AM237" i="10"/>
  <c r="AL237" i="10"/>
  <c r="AK237" i="10"/>
  <c r="AJ237" i="10"/>
  <c r="AI237" i="10"/>
  <c r="AH237" i="10"/>
  <c r="AG237" i="10"/>
  <c r="AF237" i="10"/>
  <c r="AE237" i="10"/>
  <c r="AD237" i="10"/>
  <c r="AC237" i="10"/>
  <c r="AB237" i="10"/>
  <c r="AA237" i="10"/>
  <c r="Z237" i="10"/>
  <c r="Y237" i="10"/>
  <c r="X237" i="10"/>
  <c r="W237" i="10"/>
  <c r="V237" i="10"/>
  <c r="U237" i="10"/>
  <c r="T237" i="10"/>
  <c r="S237" i="10"/>
  <c r="R237" i="10"/>
  <c r="Q237" i="10"/>
  <c r="P237" i="10"/>
  <c r="O237" i="10"/>
  <c r="N237" i="10"/>
  <c r="M237" i="10"/>
  <c r="L237" i="10"/>
  <c r="K237" i="10"/>
  <c r="BM236" i="10"/>
  <c r="BL236" i="10"/>
  <c r="BK236" i="10"/>
  <c r="BJ236" i="10"/>
  <c r="BI236" i="10"/>
  <c r="BH236" i="10"/>
  <c r="BG236" i="10"/>
  <c r="BF236" i="10"/>
  <c r="BE236" i="10"/>
  <c r="BD236" i="10"/>
  <c r="BC236" i="10"/>
  <c r="BB236" i="10"/>
  <c r="BA236" i="10"/>
  <c r="AZ236" i="10"/>
  <c r="AY236" i="10"/>
  <c r="AX236" i="10"/>
  <c r="AW236" i="10"/>
  <c r="AV236" i="10"/>
  <c r="AU236" i="10"/>
  <c r="AT236" i="10"/>
  <c r="AS236" i="10"/>
  <c r="AR236" i="10"/>
  <c r="AQ236" i="10"/>
  <c r="AP236" i="10"/>
  <c r="AO236" i="10"/>
  <c r="AN236" i="10"/>
  <c r="AM236" i="10"/>
  <c r="AL236" i="10"/>
  <c r="AK236" i="10"/>
  <c r="AJ236" i="10"/>
  <c r="AI236" i="10"/>
  <c r="AH236" i="10"/>
  <c r="AG236" i="10"/>
  <c r="AF236" i="10"/>
  <c r="AE236" i="10"/>
  <c r="AD236" i="10"/>
  <c r="AC236" i="10"/>
  <c r="AB236" i="10"/>
  <c r="AA236" i="10"/>
  <c r="Z236" i="10"/>
  <c r="Y236" i="10"/>
  <c r="X236" i="10"/>
  <c r="W236" i="10"/>
  <c r="V236" i="10"/>
  <c r="U236" i="10"/>
  <c r="T236" i="10"/>
  <c r="S236" i="10"/>
  <c r="R236" i="10"/>
  <c r="Q236" i="10"/>
  <c r="P236" i="10"/>
  <c r="O236" i="10"/>
  <c r="N236" i="10"/>
  <c r="M236" i="10"/>
  <c r="L236" i="10"/>
  <c r="K236" i="10"/>
  <c r="BM235" i="10"/>
  <c r="BL235" i="10"/>
  <c r="BK235" i="10"/>
  <c r="BJ235" i="10"/>
  <c r="BI235" i="10"/>
  <c r="BH235" i="10"/>
  <c r="BG235" i="10"/>
  <c r="BF235" i="10"/>
  <c r="BE235" i="10"/>
  <c r="BD235" i="10"/>
  <c r="BC235" i="10"/>
  <c r="BB235" i="10"/>
  <c r="BA235" i="10"/>
  <c r="AZ235" i="10"/>
  <c r="AY235" i="10"/>
  <c r="AX235" i="10"/>
  <c r="AW235" i="10"/>
  <c r="AV235" i="10"/>
  <c r="AU235" i="10"/>
  <c r="AT235" i="10"/>
  <c r="AS235" i="10"/>
  <c r="AR235" i="10"/>
  <c r="AQ235" i="10"/>
  <c r="AP235" i="10"/>
  <c r="AO235" i="10"/>
  <c r="AN235" i="10"/>
  <c r="AM235" i="10"/>
  <c r="AL235" i="10"/>
  <c r="AK235" i="10"/>
  <c r="AJ235" i="10"/>
  <c r="AI235" i="10"/>
  <c r="AH235" i="10"/>
  <c r="AG235" i="10"/>
  <c r="AF235" i="10"/>
  <c r="AE235" i="10"/>
  <c r="AD235" i="10"/>
  <c r="AC235" i="10"/>
  <c r="AB235" i="10"/>
  <c r="AA235" i="10"/>
  <c r="Z235" i="10"/>
  <c r="Y235" i="10"/>
  <c r="X235" i="10"/>
  <c r="W235" i="10"/>
  <c r="V235" i="10"/>
  <c r="U235" i="10"/>
  <c r="T235" i="10"/>
  <c r="S235" i="10"/>
  <c r="R235" i="10"/>
  <c r="Q235" i="10"/>
  <c r="P235" i="10"/>
  <c r="O235" i="10"/>
  <c r="N235" i="10"/>
  <c r="M235" i="10"/>
  <c r="L235" i="10"/>
  <c r="K235" i="10"/>
  <c r="BM234" i="10"/>
  <c r="BL234" i="10"/>
  <c r="BK234" i="10"/>
  <c r="BJ234" i="10"/>
  <c r="BI234" i="10"/>
  <c r="BH234" i="10"/>
  <c r="BG234" i="10"/>
  <c r="BF234" i="10"/>
  <c r="BE234" i="10"/>
  <c r="BD234" i="10"/>
  <c r="BC234" i="10"/>
  <c r="BB234" i="10"/>
  <c r="BA234" i="10"/>
  <c r="AZ234" i="10"/>
  <c r="AY234" i="10"/>
  <c r="AX234" i="10"/>
  <c r="AW234" i="10"/>
  <c r="AV234" i="10"/>
  <c r="AU234" i="10"/>
  <c r="AT234" i="10"/>
  <c r="AS234" i="10"/>
  <c r="AR234" i="10"/>
  <c r="AQ234" i="10"/>
  <c r="AP234" i="10"/>
  <c r="AO234" i="10"/>
  <c r="AN234" i="10"/>
  <c r="AM234" i="10"/>
  <c r="AL234" i="10"/>
  <c r="AK234" i="10"/>
  <c r="AJ234" i="10"/>
  <c r="AI234" i="10"/>
  <c r="AH234" i="10"/>
  <c r="AG234" i="10"/>
  <c r="AF234" i="10"/>
  <c r="AE234" i="10"/>
  <c r="AD234" i="10"/>
  <c r="AC234" i="10"/>
  <c r="AB234" i="10"/>
  <c r="AA234" i="10"/>
  <c r="Z234" i="10"/>
  <c r="Y234" i="10"/>
  <c r="X234" i="10"/>
  <c r="W234" i="10"/>
  <c r="V234" i="10"/>
  <c r="U234" i="10"/>
  <c r="T234" i="10"/>
  <c r="S234" i="10"/>
  <c r="R234" i="10"/>
  <c r="Q234" i="10"/>
  <c r="P234" i="10"/>
  <c r="O234" i="10"/>
  <c r="N234" i="10"/>
  <c r="M234" i="10"/>
  <c r="L234" i="10"/>
  <c r="K234" i="10"/>
  <c r="BM233" i="10"/>
  <c r="BL233" i="10"/>
  <c r="BK233" i="10"/>
  <c r="BJ233" i="10"/>
  <c r="BI233" i="10"/>
  <c r="BH233" i="10"/>
  <c r="BG233" i="10"/>
  <c r="BF233" i="10"/>
  <c r="BE233" i="10"/>
  <c r="BD233" i="10"/>
  <c r="BC233" i="10"/>
  <c r="BB233" i="10"/>
  <c r="BA233" i="10"/>
  <c r="AZ233" i="10"/>
  <c r="AY233" i="10"/>
  <c r="AX233" i="10"/>
  <c r="AW233" i="10"/>
  <c r="AV233" i="10"/>
  <c r="AU233" i="10"/>
  <c r="AT233" i="10"/>
  <c r="AS233" i="10"/>
  <c r="AR233" i="10"/>
  <c r="AQ233" i="10"/>
  <c r="AP233" i="10"/>
  <c r="AO233" i="10"/>
  <c r="AN233" i="10"/>
  <c r="AM233" i="10"/>
  <c r="AL233" i="10"/>
  <c r="AK233" i="10"/>
  <c r="AJ233" i="10"/>
  <c r="AI233" i="10"/>
  <c r="AH233" i="10"/>
  <c r="AG233" i="10"/>
  <c r="AF233" i="10"/>
  <c r="AE233" i="10"/>
  <c r="AD233" i="10"/>
  <c r="AC233" i="10"/>
  <c r="AB233" i="10"/>
  <c r="AA233" i="10"/>
  <c r="Z233" i="10"/>
  <c r="Y233" i="10"/>
  <c r="X233" i="10"/>
  <c r="W233" i="10"/>
  <c r="V233" i="10"/>
  <c r="U233" i="10"/>
  <c r="T233" i="10"/>
  <c r="S233" i="10"/>
  <c r="R233" i="10"/>
  <c r="Q233" i="10"/>
  <c r="P233" i="10"/>
  <c r="O233" i="10"/>
  <c r="N233" i="10"/>
  <c r="M233" i="10"/>
  <c r="L233" i="10"/>
  <c r="K233" i="10"/>
  <c r="BM232" i="10"/>
  <c r="BL232" i="10"/>
  <c r="BK232" i="10"/>
  <c r="BJ232" i="10"/>
  <c r="BI232" i="10"/>
  <c r="BH232" i="10"/>
  <c r="BG232" i="10"/>
  <c r="BF232" i="10"/>
  <c r="BE232" i="10"/>
  <c r="BD232" i="10"/>
  <c r="BC232" i="10"/>
  <c r="BB232" i="10"/>
  <c r="BA232" i="10"/>
  <c r="AZ232" i="10"/>
  <c r="AY232" i="10"/>
  <c r="AX232" i="10"/>
  <c r="AW232" i="10"/>
  <c r="AV232" i="10"/>
  <c r="AU232" i="10"/>
  <c r="AT232" i="10"/>
  <c r="AS232" i="10"/>
  <c r="AR232" i="10"/>
  <c r="AQ232" i="10"/>
  <c r="AP232" i="10"/>
  <c r="AO232" i="10"/>
  <c r="AN232" i="10"/>
  <c r="AM232" i="10"/>
  <c r="AL232" i="10"/>
  <c r="AK232" i="10"/>
  <c r="AJ232" i="10"/>
  <c r="AI232" i="10"/>
  <c r="AH232" i="10"/>
  <c r="AG232" i="10"/>
  <c r="AF232" i="10"/>
  <c r="AE232" i="10"/>
  <c r="AD232" i="10"/>
  <c r="AC232" i="10"/>
  <c r="AB232" i="10"/>
  <c r="AA232" i="10"/>
  <c r="Z232" i="10"/>
  <c r="Y232" i="10"/>
  <c r="X232" i="10"/>
  <c r="W232" i="10"/>
  <c r="V232" i="10"/>
  <c r="U232" i="10"/>
  <c r="T232" i="10"/>
  <c r="S232" i="10"/>
  <c r="R232" i="10"/>
  <c r="Q232" i="10"/>
  <c r="P232" i="10"/>
  <c r="O232" i="10"/>
  <c r="N232" i="10"/>
  <c r="M232" i="10"/>
  <c r="L232" i="10"/>
  <c r="K232" i="10"/>
  <c r="BM231" i="10"/>
  <c r="BL231" i="10"/>
  <c r="BK231" i="10"/>
  <c r="BJ231" i="10"/>
  <c r="BI231" i="10"/>
  <c r="BH231" i="10"/>
  <c r="BG231" i="10"/>
  <c r="BF231" i="10"/>
  <c r="BE231" i="10"/>
  <c r="BD231" i="10"/>
  <c r="BC231" i="10"/>
  <c r="BB231" i="10"/>
  <c r="BA231" i="10"/>
  <c r="AZ231" i="10"/>
  <c r="AY231" i="10"/>
  <c r="AX231" i="10"/>
  <c r="AW231" i="10"/>
  <c r="AV231" i="10"/>
  <c r="AU231" i="10"/>
  <c r="AT231" i="10"/>
  <c r="AS231" i="10"/>
  <c r="AR231" i="10"/>
  <c r="AQ231" i="10"/>
  <c r="AP231" i="10"/>
  <c r="AO231" i="10"/>
  <c r="AN231" i="10"/>
  <c r="AM231" i="10"/>
  <c r="AL231" i="10"/>
  <c r="AK231" i="10"/>
  <c r="AJ231" i="10"/>
  <c r="AI231" i="10"/>
  <c r="AH231" i="10"/>
  <c r="AG231" i="10"/>
  <c r="AF231" i="10"/>
  <c r="AE231" i="10"/>
  <c r="AD231" i="10"/>
  <c r="AC231" i="10"/>
  <c r="AB231" i="10"/>
  <c r="AA231" i="10"/>
  <c r="Z231" i="10"/>
  <c r="Y231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BM230" i="10"/>
  <c r="BL230" i="10"/>
  <c r="BK230" i="10"/>
  <c r="BJ230" i="10"/>
  <c r="BI230" i="10"/>
  <c r="BH230" i="10"/>
  <c r="BG230" i="10"/>
  <c r="BF230" i="10"/>
  <c r="BE230" i="10"/>
  <c r="BD230" i="10"/>
  <c r="BC230" i="10"/>
  <c r="BB230" i="10"/>
  <c r="BA230" i="10"/>
  <c r="AZ230" i="10"/>
  <c r="AY230" i="10"/>
  <c r="AX230" i="10"/>
  <c r="AW230" i="10"/>
  <c r="AV230" i="10"/>
  <c r="AU230" i="10"/>
  <c r="AT230" i="10"/>
  <c r="AS230" i="10"/>
  <c r="AR230" i="10"/>
  <c r="AQ230" i="10"/>
  <c r="AP230" i="10"/>
  <c r="AO230" i="10"/>
  <c r="AN230" i="10"/>
  <c r="AM230" i="10"/>
  <c r="AL230" i="10"/>
  <c r="AK230" i="10"/>
  <c r="AJ230" i="10"/>
  <c r="AI230" i="10"/>
  <c r="AH230" i="10"/>
  <c r="AG230" i="10"/>
  <c r="AF230" i="10"/>
  <c r="AE230" i="10"/>
  <c r="AD230" i="10"/>
  <c r="AC230" i="10"/>
  <c r="AB230" i="10"/>
  <c r="AA230" i="10"/>
  <c r="Z230" i="10"/>
  <c r="Y230" i="10"/>
  <c r="X230" i="10"/>
  <c r="W230" i="10"/>
  <c r="V230" i="10"/>
  <c r="U230" i="10"/>
  <c r="T230" i="10"/>
  <c r="S230" i="10"/>
  <c r="R230" i="10"/>
  <c r="Q230" i="10"/>
  <c r="P230" i="10"/>
  <c r="O230" i="10"/>
  <c r="N230" i="10"/>
  <c r="M230" i="10"/>
  <c r="L230" i="10"/>
  <c r="K230" i="10"/>
  <c r="BM229" i="10"/>
  <c r="BL229" i="10"/>
  <c r="BK229" i="10"/>
  <c r="BJ229" i="10"/>
  <c r="BI229" i="10"/>
  <c r="BH229" i="10"/>
  <c r="BG229" i="10"/>
  <c r="BF229" i="10"/>
  <c r="BE229" i="10"/>
  <c r="BD229" i="10"/>
  <c r="BC229" i="10"/>
  <c r="BB229" i="10"/>
  <c r="BA229" i="10"/>
  <c r="AZ229" i="10"/>
  <c r="AY229" i="10"/>
  <c r="AX229" i="10"/>
  <c r="AW229" i="10"/>
  <c r="AV229" i="10"/>
  <c r="AU229" i="10"/>
  <c r="AT229" i="10"/>
  <c r="AS229" i="10"/>
  <c r="AR229" i="10"/>
  <c r="AQ229" i="10"/>
  <c r="AP229" i="10"/>
  <c r="AO229" i="10"/>
  <c r="AN229" i="10"/>
  <c r="AM229" i="10"/>
  <c r="AL229" i="10"/>
  <c r="AK229" i="10"/>
  <c r="AJ229" i="10"/>
  <c r="AI229" i="10"/>
  <c r="AH229" i="10"/>
  <c r="AG229" i="10"/>
  <c r="AF229" i="10"/>
  <c r="AE229" i="10"/>
  <c r="AD229" i="10"/>
  <c r="AC229" i="10"/>
  <c r="AB229" i="10"/>
  <c r="AA229" i="10"/>
  <c r="Z229" i="10"/>
  <c r="Y229" i="10"/>
  <c r="X229" i="10"/>
  <c r="W229" i="10"/>
  <c r="V229" i="10"/>
  <c r="U229" i="10"/>
  <c r="T229" i="10"/>
  <c r="S229" i="10"/>
  <c r="R229" i="10"/>
  <c r="Q229" i="10"/>
  <c r="P229" i="10"/>
  <c r="O229" i="10"/>
  <c r="N229" i="10"/>
  <c r="M229" i="10"/>
  <c r="L229" i="10"/>
  <c r="K229" i="10"/>
  <c r="BM228" i="10"/>
  <c r="BL228" i="10"/>
  <c r="BK228" i="10"/>
  <c r="BJ228" i="10"/>
  <c r="BI228" i="10"/>
  <c r="BH228" i="10"/>
  <c r="BG228" i="10"/>
  <c r="BF228" i="10"/>
  <c r="BE228" i="10"/>
  <c r="BD228" i="10"/>
  <c r="BC228" i="10"/>
  <c r="BB228" i="10"/>
  <c r="BA228" i="10"/>
  <c r="AZ228" i="10"/>
  <c r="AY228" i="10"/>
  <c r="AX228" i="10"/>
  <c r="AW228" i="10"/>
  <c r="AV228" i="10"/>
  <c r="AU228" i="10"/>
  <c r="AT228" i="10"/>
  <c r="AS228" i="10"/>
  <c r="AR228" i="10"/>
  <c r="AQ228" i="10"/>
  <c r="AP228" i="10"/>
  <c r="AO228" i="10"/>
  <c r="AN228" i="10"/>
  <c r="AM228" i="10"/>
  <c r="AL228" i="10"/>
  <c r="AK228" i="10"/>
  <c r="AJ228" i="10"/>
  <c r="AI228" i="10"/>
  <c r="AH228" i="10"/>
  <c r="AG228" i="10"/>
  <c r="AF228" i="10"/>
  <c r="AE228" i="10"/>
  <c r="AD228" i="10"/>
  <c r="AC228" i="10"/>
  <c r="AB228" i="10"/>
  <c r="AA228" i="10"/>
  <c r="Z228" i="10"/>
  <c r="Y228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K228" i="10"/>
  <c r="BM227" i="10"/>
  <c r="BL227" i="10"/>
  <c r="BK227" i="10"/>
  <c r="BJ227" i="10"/>
  <c r="BI227" i="10"/>
  <c r="BH227" i="10"/>
  <c r="BG227" i="10"/>
  <c r="BF227" i="10"/>
  <c r="BE227" i="10"/>
  <c r="BD227" i="10"/>
  <c r="BC227" i="10"/>
  <c r="BB227" i="10"/>
  <c r="BA227" i="10"/>
  <c r="AZ227" i="10"/>
  <c r="AY227" i="10"/>
  <c r="AX227" i="10"/>
  <c r="AW227" i="10"/>
  <c r="AV227" i="10"/>
  <c r="AU227" i="10"/>
  <c r="AT227" i="10"/>
  <c r="AS227" i="10"/>
  <c r="AR227" i="10"/>
  <c r="AQ227" i="10"/>
  <c r="AP227" i="10"/>
  <c r="AO227" i="10"/>
  <c r="AN227" i="10"/>
  <c r="AM227" i="10"/>
  <c r="AL227" i="10"/>
  <c r="AK227" i="10"/>
  <c r="AJ227" i="10"/>
  <c r="AI227" i="10"/>
  <c r="AH227" i="10"/>
  <c r="AG227" i="10"/>
  <c r="AF227" i="10"/>
  <c r="AE227" i="10"/>
  <c r="AD227" i="10"/>
  <c r="AC227" i="10"/>
  <c r="AB227" i="10"/>
  <c r="AA227" i="10"/>
  <c r="Z227" i="10"/>
  <c r="Y227" i="10"/>
  <c r="X227" i="10"/>
  <c r="W227" i="10"/>
  <c r="V227" i="10"/>
  <c r="U227" i="10"/>
  <c r="T227" i="10"/>
  <c r="S227" i="10"/>
  <c r="R227" i="10"/>
  <c r="Q227" i="10"/>
  <c r="P227" i="10"/>
  <c r="O227" i="10"/>
  <c r="N227" i="10"/>
  <c r="M227" i="10"/>
  <c r="L227" i="10"/>
  <c r="K227" i="10"/>
  <c r="BM226" i="10"/>
  <c r="BL226" i="10"/>
  <c r="BK226" i="10"/>
  <c r="BJ226" i="10"/>
  <c r="BI226" i="10"/>
  <c r="BH226" i="10"/>
  <c r="BG226" i="10"/>
  <c r="BF226" i="10"/>
  <c r="BE226" i="10"/>
  <c r="BD226" i="10"/>
  <c r="BC226" i="10"/>
  <c r="BB226" i="10"/>
  <c r="BA226" i="10"/>
  <c r="AZ226" i="10"/>
  <c r="AY226" i="10"/>
  <c r="AX226" i="10"/>
  <c r="AW226" i="10"/>
  <c r="AV226" i="10"/>
  <c r="AU226" i="10"/>
  <c r="AT226" i="10"/>
  <c r="AS226" i="10"/>
  <c r="AR226" i="10"/>
  <c r="AQ226" i="10"/>
  <c r="AP226" i="10"/>
  <c r="AO226" i="10"/>
  <c r="AN226" i="10"/>
  <c r="AM226" i="10"/>
  <c r="AL226" i="10"/>
  <c r="AK226" i="10"/>
  <c r="AJ226" i="10"/>
  <c r="AI226" i="10"/>
  <c r="AH226" i="10"/>
  <c r="AG226" i="10"/>
  <c r="AF226" i="10"/>
  <c r="AE226" i="10"/>
  <c r="AD226" i="10"/>
  <c r="AC226" i="10"/>
  <c r="AB226" i="10"/>
  <c r="AA226" i="10"/>
  <c r="Z226" i="10"/>
  <c r="Y226" i="10"/>
  <c r="X226" i="10"/>
  <c r="W226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BM225" i="10"/>
  <c r="BL225" i="10"/>
  <c r="BK225" i="10"/>
  <c r="BJ225" i="10"/>
  <c r="BI225" i="10"/>
  <c r="BH225" i="10"/>
  <c r="BG225" i="10"/>
  <c r="BF225" i="10"/>
  <c r="BE225" i="10"/>
  <c r="BD225" i="10"/>
  <c r="BC225" i="10"/>
  <c r="BB225" i="10"/>
  <c r="BA225" i="10"/>
  <c r="AZ225" i="10"/>
  <c r="AY225" i="10"/>
  <c r="AX225" i="10"/>
  <c r="AW225" i="10"/>
  <c r="AV225" i="10"/>
  <c r="AU225" i="10"/>
  <c r="AT225" i="10"/>
  <c r="AS225" i="10"/>
  <c r="AR225" i="10"/>
  <c r="AQ225" i="10"/>
  <c r="AP225" i="10"/>
  <c r="AO225" i="10"/>
  <c r="AN225" i="10"/>
  <c r="AM225" i="10"/>
  <c r="AL225" i="10"/>
  <c r="AK225" i="10"/>
  <c r="AJ225" i="10"/>
  <c r="AI225" i="10"/>
  <c r="AH225" i="10"/>
  <c r="AG225" i="10"/>
  <c r="AF225" i="10"/>
  <c r="AE225" i="10"/>
  <c r="AD225" i="10"/>
  <c r="AC225" i="10"/>
  <c r="AB225" i="10"/>
  <c r="AA225" i="10"/>
  <c r="Z225" i="10"/>
  <c r="Y225" i="10"/>
  <c r="X225" i="10"/>
  <c r="W225" i="10"/>
  <c r="V225" i="10"/>
  <c r="U225" i="10"/>
  <c r="T225" i="10"/>
  <c r="S225" i="10"/>
  <c r="R225" i="10"/>
  <c r="Q225" i="10"/>
  <c r="P225" i="10"/>
  <c r="O225" i="10"/>
  <c r="N225" i="10"/>
  <c r="M225" i="10"/>
  <c r="L225" i="10"/>
  <c r="K225" i="10"/>
  <c r="BM224" i="10"/>
  <c r="BL224" i="10"/>
  <c r="BK224" i="10"/>
  <c r="BJ224" i="10"/>
  <c r="BI224" i="10"/>
  <c r="BH224" i="10"/>
  <c r="BG224" i="10"/>
  <c r="BF224" i="10"/>
  <c r="BE224" i="10"/>
  <c r="BD224" i="10"/>
  <c r="BC224" i="10"/>
  <c r="BB224" i="10"/>
  <c r="BA224" i="10"/>
  <c r="AZ224" i="10"/>
  <c r="AY224" i="10"/>
  <c r="AX224" i="10"/>
  <c r="AW224" i="10"/>
  <c r="AV224" i="10"/>
  <c r="AU224" i="10"/>
  <c r="AT224" i="10"/>
  <c r="AS224" i="10"/>
  <c r="AR224" i="10"/>
  <c r="AQ224" i="10"/>
  <c r="AP224" i="10"/>
  <c r="AO224" i="10"/>
  <c r="AN224" i="10"/>
  <c r="AM224" i="10"/>
  <c r="AL224" i="10"/>
  <c r="AK224" i="10"/>
  <c r="AJ224" i="10"/>
  <c r="AI224" i="10"/>
  <c r="AH224" i="10"/>
  <c r="AG224" i="10"/>
  <c r="AF224" i="10"/>
  <c r="AE224" i="10"/>
  <c r="AD224" i="10"/>
  <c r="AC224" i="10"/>
  <c r="AB224" i="10"/>
  <c r="AA224" i="10"/>
  <c r="Z224" i="10"/>
  <c r="Y224" i="10"/>
  <c r="X224" i="10"/>
  <c r="W224" i="10"/>
  <c r="V224" i="10"/>
  <c r="U224" i="10"/>
  <c r="T224" i="10"/>
  <c r="S224" i="10"/>
  <c r="R224" i="10"/>
  <c r="Q224" i="10"/>
  <c r="P224" i="10"/>
  <c r="O224" i="10"/>
  <c r="N224" i="10"/>
  <c r="M224" i="10"/>
  <c r="L224" i="10"/>
  <c r="K224" i="10"/>
  <c r="BM223" i="10"/>
  <c r="BL223" i="10"/>
  <c r="BK223" i="10"/>
  <c r="BJ223" i="10"/>
  <c r="BI223" i="10"/>
  <c r="BH223" i="10"/>
  <c r="BG223" i="10"/>
  <c r="BF223" i="10"/>
  <c r="BE223" i="10"/>
  <c r="BD223" i="10"/>
  <c r="BC223" i="10"/>
  <c r="BB223" i="10"/>
  <c r="BA223" i="10"/>
  <c r="AZ223" i="10"/>
  <c r="AY223" i="10"/>
  <c r="AX223" i="10"/>
  <c r="AW223" i="10"/>
  <c r="AV223" i="10"/>
  <c r="AU223" i="10"/>
  <c r="AT223" i="10"/>
  <c r="AS223" i="10"/>
  <c r="AR223" i="10"/>
  <c r="AQ223" i="10"/>
  <c r="AP223" i="10"/>
  <c r="AO223" i="10"/>
  <c r="AN223" i="10"/>
  <c r="AM223" i="10"/>
  <c r="AL223" i="10"/>
  <c r="AK223" i="10"/>
  <c r="AJ223" i="10"/>
  <c r="AI223" i="10"/>
  <c r="AH223" i="10"/>
  <c r="AG223" i="10"/>
  <c r="AF223" i="10"/>
  <c r="AE223" i="10"/>
  <c r="AD223" i="10"/>
  <c r="AC223" i="10"/>
  <c r="AB223" i="10"/>
  <c r="AA223" i="10"/>
  <c r="Z223" i="10"/>
  <c r="Y223" i="10"/>
  <c r="X223" i="10"/>
  <c r="W223" i="10"/>
  <c r="V223" i="10"/>
  <c r="U223" i="10"/>
  <c r="T223" i="10"/>
  <c r="S223" i="10"/>
  <c r="R223" i="10"/>
  <c r="Q223" i="10"/>
  <c r="P223" i="10"/>
  <c r="O223" i="10"/>
  <c r="N223" i="10"/>
  <c r="M223" i="10"/>
  <c r="L223" i="10"/>
  <c r="K223" i="10"/>
  <c r="BM222" i="10"/>
  <c r="BL222" i="10"/>
  <c r="BK222" i="10"/>
  <c r="BJ222" i="10"/>
  <c r="BI222" i="10"/>
  <c r="BH222" i="10"/>
  <c r="BG222" i="10"/>
  <c r="BF222" i="10"/>
  <c r="BE222" i="10"/>
  <c r="BD222" i="10"/>
  <c r="BC222" i="10"/>
  <c r="BB222" i="10"/>
  <c r="BA222" i="10"/>
  <c r="AZ222" i="10"/>
  <c r="AY222" i="10"/>
  <c r="AX222" i="10"/>
  <c r="AW222" i="10"/>
  <c r="AV222" i="10"/>
  <c r="AU222" i="10"/>
  <c r="AT222" i="10"/>
  <c r="AS222" i="10"/>
  <c r="AR222" i="10"/>
  <c r="AQ222" i="10"/>
  <c r="AP222" i="10"/>
  <c r="AO222" i="10"/>
  <c r="AN222" i="10"/>
  <c r="AM222" i="10"/>
  <c r="AL222" i="10"/>
  <c r="AK222" i="10"/>
  <c r="AJ222" i="10"/>
  <c r="AI222" i="10"/>
  <c r="AH222" i="10"/>
  <c r="AG222" i="10"/>
  <c r="AF222" i="10"/>
  <c r="AE222" i="10"/>
  <c r="AD222" i="10"/>
  <c r="AC222" i="10"/>
  <c r="AB222" i="10"/>
  <c r="AA222" i="10"/>
  <c r="Z222" i="10"/>
  <c r="Y222" i="10"/>
  <c r="X222" i="10"/>
  <c r="W222" i="10"/>
  <c r="V222" i="10"/>
  <c r="U222" i="10"/>
  <c r="T222" i="10"/>
  <c r="S222" i="10"/>
  <c r="R222" i="10"/>
  <c r="Q222" i="10"/>
  <c r="P222" i="10"/>
  <c r="O222" i="10"/>
  <c r="N222" i="10"/>
  <c r="M222" i="10"/>
  <c r="L222" i="10"/>
  <c r="K222" i="10"/>
  <c r="BM221" i="10"/>
  <c r="BL221" i="10"/>
  <c r="BK221" i="10"/>
  <c r="BJ221" i="10"/>
  <c r="BI221" i="10"/>
  <c r="BH221" i="10"/>
  <c r="BG221" i="10"/>
  <c r="BF221" i="10"/>
  <c r="BE221" i="10"/>
  <c r="BD221" i="10"/>
  <c r="BC221" i="10"/>
  <c r="BB221" i="10"/>
  <c r="BA221" i="10"/>
  <c r="AZ221" i="10"/>
  <c r="AY221" i="10"/>
  <c r="AX221" i="10"/>
  <c r="AW221" i="10"/>
  <c r="AV221" i="10"/>
  <c r="AU221" i="10"/>
  <c r="AT221" i="10"/>
  <c r="AS221" i="10"/>
  <c r="AR221" i="10"/>
  <c r="AQ221" i="10"/>
  <c r="AP221" i="10"/>
  <c r="AO221" i="10"/>
  <c r="AN221" i="10"/>
  <c r="AM221" i="10"/>
  <c r="AL221" i="10"/>
  <c r="AK221" i="10"/>
  <c r="AJ221" i="10"/>
  <c r="AI221" i="10"/>
  <c r="AH221" i="10"/>
  <c r="AG221" i="10"/>
  <c r="AF221" i="10"/>
  <c r="AE221" i="10"/>
  <c r="AD221" i="10"/>
  <c r="AC221" i="10"/>
  <c r="AB221" i="10"/>
  <c r="AA221" i="10"/>
  <c r="Z221" i="10"/>
  <c r="Y221" i="10"/>
  <c r="X221" i="10"/>
  <c r="W221" i="10"/>
  <c r="V221" i="10"/>
  <c r="U221" i="10"/>
  <c r="T221" i="10"/>
  <c r="S221" i="10"/>
  <c r="R221" i="10"/>
  <c r="Q221" i="10"/>
  <c r="P221" i="10"/>
  <c r="O221" i="10"/>
  <c r="N221" i="10"/>
  <c r="M221" i="10"/>
  <c r="L221" i="10"/>
  <c r="K221" i="10"/>
  <c r="BM220" i="10"/>
  <c r="BL220" i="10"/>
  <c r="BK220" i="10"/>
  <c r="BJ220" i="10"/>
  <c r="BI220" i="10"/>
  <c r="BH220" i="10"/>
  <c r="BG220" i="10"/>
  <c r="BF220" i="10"/>
  <c r="BE220" i="10"/>
  <c r="BD220" i="10"/>
  <c r="BC220" i="10"/>
  <c r="BB220" i="10"/>
  <c r="BA220" i="10"/>
  <c r="AZ220" i="10"/>
  <c r="AY220" i="10"/>
  <c r="AX220" i="10"/>
  <c r="AW220" i="10"/>
  <c r="AV220" i="10"/>
  <c r="AU220" i="10"/>
  <c r="AT220" i="10"/>
  <c r="AS220" i="10"/>
  <c r="AR220" i="10"/>
  <c r="AQ220" i="10"/>
  <c r="AP220" i="10"/>
  <c r="AO220" i="10"/>
  <c r="AN220" i="10"/>
  <c r="AM220" i="10"/>
  <c r="AL220" i="10"/>
  <c r="AK220" i="10"/>
  <c r="AJ220" i="10"/>
  <c r="AI220" i="10"/>
  <c r="AH220" i="10"/>
  <c r="AG220" i="10"/>
  <c r="AF220" i="10"/>
  <c r="AE220" i="10"/>
  <c r="AD220" i="10"/>
  <c r="AC220" i="10"/>
  <c r="AB220" i="10"/>
  <c r="AA220" i="10"/>
  <c r="Z220" i="10"/>
  <c r="Y220" i="10"/>
  <c r="X220" i="10"/>
  <c r="W220" i="10"/>
  <c r="V220" i="10"/>
  <c r="U220" i="10"/>
  <c r="T220" i="10"/>
  <c r="S220" i="10"/>
  <c r="R220" i="10"/>
  <c r="Q220" i="10"/>
  <c r="P220" i="10"/>
  <c r="O220" i="10"/>
  <c r="N220" i="10"/>
  <c r="M220" i="10"/>
  <c r="L220" i="10"/>
  <c r="K220" i="10"/>
  <c r="BM219" i="10"/>
  <c r="BL219" i="10"/>
  <c r="BK219" i="10"/>
  <c r="BJ219" i="10"/>
  <c r="BI219" i="10"/>
  <c r="BH219" i="10"/>
  <c r="BG219" i="10"/>
  <c r="BF219" i="10"/>
  <c r="BE219" i="10"/>
  <c r="BD219" i="10"/>
  <c r="BC219" i="10"/>
  <c r="BB219" i="10"/>
  <c r="BA219" i="10"/>
  <c r="AZ219" i="10"/>
  <c r="AY219" i="10"/>
  <c r="AX219" i="10"/>
  <c r="AW219" i="10"/>
  <c r="AV219" i="10"/>
  <c r="AU219" i="10"/>
  <c r="AT219" i="10"/>
  <c r="AS219" i="10"/>
  <c r="AR219" i="10"/>
  <c r="AQ219" i="10"/>
  <c r="AP219" i="10"/>
  <c r="AO219" i="10"/>
  <c r="AN219" i="10"/>
  <c r="AM219" i="10"/>
  <c r="AL219" i="10"/>
  <c r="AK219" i="10"/>
  <c r="AJ219" i="10"/>
  <c r="AI219" i="10"/>
  <c r="AH219" i="10"/>
  <c r="AG219" i="10"/>
  <c r="AF219" i="10"/>
  <c r="AE219" i="10"/>
  <c r="AD219" i="10"/>
  <c r="AC219" i="10"/>
  <c r="AB219" i="10"/>
  <c r="AA219" i="10"/>
  <c r="Z219" i="10"/>
  <c r="Y219" i="10"/>
  <c r="X219" i="10"/>
  <c r="W219" i="10"/>
  <c r="V219" i="10"/>
  <c r="U219" i="10"/>
  <c r="T219" i="10"/>
  <c r="S219" i="10"/>
  <c r="R219" i="10"/>
  <c r="Q219" i="10"/>
  <c r="P219" i="10"/>
  <c r="O219" i="10"/>
  <c r="N219" i="10"/>
  <c r="M219" i="10"/>
  <c r="L219" i="10"/>
  <c r="K219" i="10"/>
  <c r="BM218" i="10"/>
  <c r="BL218" i="10"/>
  <c r="BK218" i="10"/>
  <c r="BJ218" i="10"/>
  <c r="BI218" i="10"/>
  <c r="BH218" i="10"/>
  <c r="BG218" i="10"/>
  <c r="BF218" i="10"/>
  <c r="BE218" i="10"/>
  <c r="BD218" i="10"/>
  <c r="BC218" i="10"/>
  <c r="BB218" i="10"/>
  <c r="BA218" i="10"/>
  <c r="AZ218" i="10"/>
  <c r="AY218" i="10"/>
  <c r="AX218" i="10"/>
  <c r="AW218" i="10"/>
  <c r="AV218" i="10"/>
  <c r="AU218" i="10"/>
  <c r="AT218" i="10"/>
  <c r="AS218" i="10"/>
  <c r="AR218" i="10"/>
  <c r="AQ218" i="10"/>
  <c r="AP218" i="10"/>
  <c r="AO218" i="10"/>
  <c r="AN218" i="10"/>
  <c r="AM218" i="10"/>
  <c r="AL218" i="10"/>
  <c r="AK218" i="10"/>
  <c r="AJ218" i="10"/>
  <c r="AI218" i="10"/>
  <c r="AH218" i="10"/>
  <c r="AG218" i="10"/>
  <c r="AF218" i="10"/>
  <c r="AE218" i="10"/>
  <c r="AD218" i="10"/>
  <c r="AC218" i="10"/>
  <c r="AB218" i="10"/>
  <c r="AA218" i="10"/>
  <c r="Z218" i="10"/>
  <c r="Y218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BM217" i="10"/>
  <c r="BL217" i="10"/>
  <c r="BK217" i="10"/>
  <c r="BJ217" i="10"/>
  <c r="BI217" i="10"/>
  <c r="BH217" i="10"/>
  <c r="BG217" i="10"/>
  <c r="BF217" i="10"/>
  <c r="BE217" i="10"/>
  <c r="BD217" i="10"/>
  <c r="BC217" i="10"/>
  <c r="BB217" i="10"/>
  <c r="BA217" i="10"/>
  <c r="AZ217" i="10"/>
  <c r="AY217" i="10"/>
  <c r="AX217" i="10"/>
  <c r="AW217" i="10"/>
  <c r="AV217" i="10"/>
  <c r="AU217" i="10"/>
  <c r="AT217" i="10"/>
  <c r="AS217" i="10"/>
  <c r="AR217" i="10"/>
  <c r="AQ217" i="10"/>
  <c r="AP217" i="10"/>
  <c r="AO217" i="10"/>
  <c r="AN217" i="10"/>
  <c r="AM217" i="10"/>
  <c r="AL217" i="10"/>
  <c r="AK217" i="10"/>
  <c r="AJ217" i="10"/>
  <c r="AI217" i="10"/>
  <c r="AH217" i="10"/>
  <c r="AG217" i="10"/>
  <c r="AF217" i="10"/>
  <c r="AE217" i="10"/>
  <c r="AD217" i="10"/>
  <c r="AC217" i="10"/>
  <c r="AB217" i="10"/>
  <c r="AA217" i="10"/>
  <c r="Z217" i="10"/>
  <c r="Y217" i="10"/>
  <c r="X217" i="10"/>
  <c r="W217" i="10"/>
  <c r="V217" i="10"/>
  <c r="U217" i="10"/>
  <c r="T217" i="10"/>
  <c r="S217" i="10"/>
  <c r="R217" i="10"/>
  <c r="Q217" i="10"/>
  <c r="P217" i="10"/>
  <c r="O217" i="10"/>
  <c r="N217" i="10"/>
  <c r="M217" i="10"/>
  <c r="L217" i="10"/>
  <c r="K217" i="10"/>
  <c r="BM216" i="10"/>
  <c r="BL216" i="10"/>
  <c r="BK216" i="10"/>
  <c r="BJ216" i="10"/>
  <c r="BI216" i="10"/>
  <c r="BH216" i="10"/>
  <c r="BG216" i="10"/>
  <c r="BF216" i="10"/>
  <c r="BE216" i="10"/>
  <c r="BD216" i="10"/>
  <c r="BC216" i="10"/>
  <c r="BB216" i="10"/>
  <c r="BA216" i="10"/>
  <c r="AZ216" i="10"/>
  <c r="AY216" i="10"/>
  <c r="AX216" i="10"/>
  <c r="AW216" i="10"/>
  <c r="AV216" i="10"/>
  <c r="AU216" i="10"/>
  <c r="AT216" i="10"/>
  <c r="AS216" i="10"/>
  <c r="AR216" i="10"/>
  <c r="AQ216" i="10"/>
  <c r="AP216" i="10"/>
  <c r="AO216" i="10"/>
  <c r="AN216" i="10"/>
  <c r="AM216" i="10"/>
  <c r="AL216" i="10"/>
  <c r="AK216" i="10"/>
  <c r="AJ216" i="10"/>
  <c r="AI216" i="10"/>
  <c r="AH216" i="10"/>
  <c r="AG216" i="10"/>
  <c r="AF216" i="10"/>
  <c r="AE216" i="10"/>
  <c r="AD216" i="10"/>
  <c r="AC216" i="10"/>
  <c r="AB216" i="10"/>
  <c r="AA216" i="10"/>
  <c r="Z216" i="10"/>
  <c r="Y216" i="10"/>
  <c r="X216" i="10"/>
  <c r="W216" i="10"/>
  <c r="V216" i="10"/>
  <c r="U216" i="10"/>
  <c r="T216" i="10"/>
  <c r="S216" i="10"/>
  <c r="R216" i="10"/>
  <c r="Q216" i="10"/>
  <c r="P216" i="10"/>
  <c r="O216" i="10"/>
  <c r="N216" i="10"/>
  <c r="M216" i="10"/>
  <c r="L216" i="10"/>
  <c r="K216" i="10"/>
  <c r="BM215" i="10"/>
  <c r="BL215" i="10"/>
  <c r="BK215" i="10"/>
  <c r="BJ215" i="10"/>
  <c r="BI215" i="10"/>
  <c r="BH215" i="10"/>
  <c r="BG215" i="10"/>
  <c r="BF215" i="10"/>
  <c r="BE215" i="10"/>
  <c r="BD215" i="10"/>
  <c r="BC215" i="10"/>
  <c r="BB215" i="10"/>
  <c r="BA215" i="10"/>
  <c r="AZ215" i="10"/>
  <c r="AY215" i="10"/>
  <c r="AX215" i="10"/>
  <c r="AW215" i="10"/>
  <c r="AV215" i="10"/>
  <c r="AU215" i="10"/>
  <c r="AT215" i="10"/>
  <c r="AS215" i="10"/>
  <c r="AR215" i="10"/>
  <c r="AQ215" i="10"/>
  <c r="AP215" i="10"/>
  <c r="AO215" i="10"/>
  <c r="AN215" i="10"/>
  <c r="AM215" i="10"/>
  <c r="AL215" i="10"/>
  <c r="AK215" i="10"/>
  <c r="AJ215" i="10"/>
  <c r="AI215" i="10"/>
  <c r="AH215" i="10"/>
  <c r="AG215" i="10"/>
  <c r="AF215" i="10"/>
  <c r="AE215" i="10"/>
  <c r="AD215" i="10"/>
  <c r="AC215" i="10"/>
  <c r="AB215" i="10"/>
  <c r="AA215" i="10"/>
  <c r="Z215" i="10"/>
  <c r="Y215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BM214" i="10"/>
  <c r="BL214" i="10"/>
  <c r="BK214" i="10"/>
  <c r="BJ214" i="10"/>
  <c r="BI214" i="10"/>
  <c r="BH214" i="10"/>
  <c r="BG214" i="10"/>
  <c r="BF214" i="10"/>
  <c r="BE214" i="10"/>
  <c r="BD214" i="10"/>
  <c r="BC214" i="10"/>
  <c r="BB214" i="10"/>
  <c r="BA214" i="10"/>
  <c r="AZ214" i="10"/>
  <c r="AY214" i="10"/>
  <c r="AX214" i="10"/>
  <c r="AW214" i="10"/>
  <c r="AV214" i="10"/>
  <c r="AU214" i="10"/>
  <c r="AT214" i="10"/>
  <c r="AS214" i="10"/>
  <c r="AR214" i="10"/>
  <c r="AQ214" i="10"/>
  <c r="AP214" i="10"/>
  <c r="AO214" i="10"/>
  <c r="AN214" i="10"/>
  <c r="AM214" i="10"/>
  <c r="AL214" i="10"/>
  <c r="AK214" i="10"/>
  <c r="AJ214" i="10"/>
  <c r="AI214" i="10"/>
  <c r="AH214" i="10"/>
  <c r="AG214" i="10"/>
  <c r="AF214" i="10"/>
  <c r="AE214" i="10"/>
  <c r="AD214" i="10"/>
  <c r="AC214" i="10"/>
  <c r="AB214" i="10"/>
  <c r="AA214" i="10"/>
  <c r="Z214" i="10"/>
  <c r="Y214" i="10"/>
  <c r="X214" i="10"/>
  <c r="W214" i="10"/>
  <c r="V214" i="10"/>
  <c r="U214" i="10"/>
  <c r="T214" i="10"/>
  <c r="S214" i="10"/>
  <c r="R214" i="10"/>
  <c r="Q214" i="10"/>
  <c r="P214" i="10"/>
  <c r="O214" i="10"/>
  <c r="N214" i="10"/>
  <c r="M214" i="10"/>
  <c r="L214" i="10"/>
  <c r="K214" i="10"/>
  <c r="BM213" i="10"/>
  <c r="BL213" i="10"/>
  <c r="BK213" i="10"/>
  <c r="BJ213" i="10"/>
  <c r="BI213" i="10"/>
  <c r="BH213" i="10"/>
  <c r="BG213" i="10"/>
  <c r="BF213" i="10"/>
  <c r="BE213" i="10"/>
  <c r="BD213" i="10"/>
  <c r="BC213" i="10"/>
  <c r="BB213" i="10"/>
  <c r="BA213" i="10"/>
  <c r="AZ213" i="10"/>
  <c r="AY213" i="10"/>
  <c r="AX213" i="10"/>
  <c r="AW213" i="10"/>
  <c r="AV213" i="10"/>
  <c r="AU213" i="10"/>
  <c r="AT213" i="10"/>
  <c r="AS213" i="10"/>
  <c r="AR213" i="10"/>
  <c r="AQ213" i="10"/>
  <c r="AP213" i="10"/>
  <c r="AO213" i="10"/>
  <c r="AN213" i="10"/>
  <c r="AM213" i="10"/>
  <c r="AL213" i="10"/>
  <c r="AK213" i="10"/>
  <c r="AJ213" i="10"/>
  <c r="AI213" i="10"/>
  <c r="AH213" i="10"/>
  <c r="AG213" i="10"/>
  <c r="AF213" i="10"/>
  <c r="AE213" i="10"/>
  <c r="AD213" i="10"/>
  <c r="AC213" i="10"/>
  <c r="AB213" i="10"/>
  <c r="AA213" i="10"/>
  <c r="Z213" i="10"/>
  <c r="Y213" i="10"/>
  <c r="X213" i="10"/>
  <c r="W213" i="10"/>
  <c r="V213" i="10"/>
  <c r="U213" i="10"/>
  <c r="T213" i="10"/>
  <c r="S213" i="10"/>
  <c r="R213" i="10"/>
  <c r="Q213" i="10"/>
  <c r="P213" i="10"/>
  <c r="O213" i="10"/>
  <c r="N213" i="10"/>
  <c r="M213" i="10"/>
  <c r="L213" i="10"/>
  <c r="K213" i="10"/>
  <c r="BM212" i="10"/>
  <c r="BL212" i="10"/>
  <c r="BK212" i="10"/>
  <c r="BJ212" i="10"/>
  <c r="BI212" i="10"/>
  <c r="BH212" i="10"/>
  <c r="BG212" i="10"/>
  <c r="BF212" i="10"/>
  <c r="BE212" i="10"/>
  <c r="BD212" i="10"/>
  <c r="BC212" i="10"/>
  <c r="BB212" i="10"/>
  <c r="BA212" i="10"/>
  <c r="AZ212" i="10"/>
  <c r="AY212" i="10"/>
  <c r="AX212" i="10"/>
  <c r="AW212" i="10"/>
  <c r="AV212" i="10"/>
  <c r="AU212" i="10"/>
  <c r="AT212" i="10"/>
  <c r="AS212" i="10"/>
  <c r="AR212" i="10"/>
  <c r="AQ212" i="10"/>
  <c r="AP212" i="10"/>
  <c r="AO212" i="10"/>
  <c r="AN212" i="10"/>
  <c r="AM212" i="10"/>
  <c r="AL212" i="10"/>
  <c r="AK212" i="10"/>
  <c r="AJ212" i="10"/>
  <c r="AI212" i="10"/>
  <c r="AH212" i="10"/>
  <c r="AG212" i="10"/>
  <c r="AF212" i="10"/>
  <c r="AE212" i="10"/>
  <c r="AD212" i="10"/>
  <c r="AC212" i="10"/>
  <c r="AB212" i="10"/>
  <c r="AA212" i="10"/>
  <c r="Z212" i="10"/>
  <c r="Y212" i="10"/>
  <c r="X212" i="10"/>
  <c r="W212" i="10"/>
  <c r="V212" i="10"/>
  <c r="U212" i="10"/>
  <c r="T212" i="10"/>
  <c r="S212" i="10"/>
  <c r="R212" i="10"/>
  <c r="Q212" i="10"/>
  <c r="P212" i="10"/>
  <c r="O212" i="10"/>
  <c r="N212" i="10"/>
  <c r="M212" i="10"/>
  <c r="L212" i="10"/>
  <c r="K212" i="10"/>
  <c r="BM211" i="10"/>
  <c r="BL211" i="10"/>
  <c r="BK211" i="10"/>
  <c r="BJ211" i="10"/>
  <c r="BI211" i="10"/>
  <c r="BH211" i="10"/>
  <c r="BG211" i="10"/>
  <c r="BF211" i="10"/>
  <c r="BE211" i="10"/>
  <c r="BD211" i="10"/>
  <c r="BC211" i="10"/>
  <c r="BB211" i="10"/>
  <c r="BA211" i="10"/>
  <c r="AZ211" i="10"/>
  <c r="AY211" i="10"/>
  <c r="AX211" i="10"/>
  <c r="AW211" i="10"/>
  <c r="AV211" i="10"/>
  <c r="AU211" i="10"/>
  <c r="AT211" i="10"/>
  <c r="AS211" i="10"/>
  <c r="AR211" i="10"/>
  <c r="AQ211" i="10"/>
  <c r="AP211" i="10"/>
  <c r="AO211" i="10"/>
  <c r="AN211" i="10"/>
  <c r="AM211" i="10"/>
  <c r="AL211" i="10"/>
  <c r="AK211" i="10"/>
  <c r="AJ211" i="10"/>
  <c r="AI211" i="10"/>
  <c r="AH211" i="10"/>
  <c r="AG211" i="10"/>
  <c r="AF211" i="10"/>
  <c r="AE211" i="10"/>
  <c r="AD211" i="10"/>
  <c r="AC211" i="10"/>
  <c r="AB211" i="10"/>
  <c r="AA211" i="10"/>
  <c r="Z211" i="10"/>
  <c r="Y211" i="10"/>
  <c r="X211" i="10"/>
  <c r="W211" i="10"/>
  <c r="V211" i="10"/>
  <c r="U211" i="10"/>
  <c r="T211" i="10"/>
  <c r="S211" i="10"/>
  <c r="R211" i="10"/>
  <c r="Q211" i="10"/>
  <c r="P211" i="10"/>
  <c r="O211" i="10"/>
  <c r="N211" i="10"/>
  <c r="M211" i="10"/>
  <c r="L211" i="10"/>
  <c r="K211" i="10"/>
  <c r="BM210" i="10"/>
  <c r="BL210" i="10"/>
  <c r="BK210" i="10"/>
  <c r="BJ210" i="10"/>
  <c r="BI210" i="10"/>
  <c r="BH210" i="10"/>
  <c r="BG210" i="10"/>
  <c r="BF210" i="10"/>
  <c r="BE210" i="10"/>
  <c r="BD210" i="10"/>
  <c r="BC210" i="10"/>
  <c r="BB210" i="10"/>
  <c r="BA210" i="10"/>
  <c r="AZ210" i="10"/>
  <c r="AY210" i="10"/>
  <c r="AX210" i="10"/>
  <c r="AW210" i="10"/>
  <c r="AV210" i="10"/>
  <c r="AU210" i="10"/>
  <c r="AT210" i="10"/>
  <c r="AS210" i="10"/>
  <c r="AR210" i="10"/>
  <c r="AQ210" i="10"/>
  <c r="AP210" i="10"/>
  <c r="AO210" i="10"/>
  <c r="AN210" i="10"/>
  <c r="AM210" i="10"/>
  <c r="AL210" i="10"/>
  <c r="AK210" i="10"/>
  <c r="AJ210" i="10"/>
  <c r="AI210" i="10"/>
  <c r="AH210" i="10"/>
  <c r="AG210" i="10"/>
  <c r="AF210" i="10"/>
  <c r="AE210" i="10"/>
  <c r="AD210" i="10"/>
  <c r="AC210" i="10"/>
  <c r="AB210" i="10"/>
  <c r="AA210" i="10"/>
  <c r="Z210" i="10"/>
  <c r="Y210" i="10"/>
  <c r="X210" i="10"/>
  <c r="W210" i="10"/>
  <c r="V210" i="10"/>
  <c r="U210" i="10"/>
  <c r="T210" i="10"/>
  <c r="S210" i="10"/>
  <c r="R210" i="10"/>
  <c r="Q210" i="10"/>
  <c r="P210" i="10"/>
  <c r="O210" i="10"/>
  <c r="N210" i="10"/>
  <c r="M210" i="10"/>
  <c r="L210" i="10"/>
  <c r="K210" i="10"/>
  <c r="BM209" i="10"/>
  <c r="BL209" i="10"/>
  <c r="BK209" i="10"/>
  <c r="BJ209" i="10"/>
  <c r="BI209" i="10"/>
  <c r="BH209" i="10"/>
  <c r="BG209" i="10"/>
  <c r="BF209" i="10"/>
  <c r="BE209" i="10"/>
  <c r="BD209" i="10"/>
  <c r="BC209" i="10"/>
  <c r="BB209" i="10"/>
  <c r="BA209" i="10"/>
  <c r="AZ209" i="10"/>
  <c r="AY209" i="10"/>
  <c r="AX209" i="10"/>
  <c r="AW209" i="10"/>
  <c r="AV209" i="10"/>
  <c r="AU209" i="10"/>
  <c r="AT209" i="10"/>
  <c r="AS209" i="10"/>
  <c r="AR209" i="10"/>
  <c r="AQ209" i="10"/>
  <c r="AP209" i="10"/>
  <c r="AO209" i="10"/>
  <c r="AN209" i="10"/>
  <c r="AM209" i="10"/>
  <c r="AL209" i="10"/>
  <c r="AK209" i="10"/>
  <c r="AJ209" i="10"/>
  <c r="AI209" i="10"/>
  <c r="AH209" i="10"/>
  <c r="AG209" i="10"/>
  <c r="AF209" i="10"/>
  <c r="AE209" i="10"/>
  <c r="AD209" i="10"/>
  <c r="AC209" i="10"/>
  <c r="AB209" i="10"/>
  <c r="AA209" i="10"/>
  <c r="Z209" i="10"/>
  <c r="Y209" i="10"/>
  <c r="X209" i="10"/>
  <c r="W209" i="10"/>
  <c r="V209" i="10"/>
  <c r="U209" i="10"/>
  <c r="T209" i="10"/>
  <c r="S209" i="10"/>
  <c r="R209" i="10"/>
  <c r="Q209" i="10"/>
  <c r="P209" i="10"/>
  <c r="O209" i="10"/>
  <c r="N209" i="10"/>
  <c r="M209" i="10"/>
  <c r="L209" i="10"/>
  <c r="K209" i="10"/>
  <c r="BM208" i="10"/>
  <c r="BL208" i="10"/>
  <c r="BK208" i="10"/>
  <c r="BJ208" i="10"/>
  <c r="BI208" i="10"/>
  <c r="BH208" i="10"/>
  <c r="BG208" i="10"/>
  <c r="BF208" i="10"/>
  <c r="BE208" i="10"/>
  <c r="BD208" i="10"/>
  <c r="BC208" i="10"/>
  <c r="BB208" i="10"/>
  <c r="BA208" i="10"/>
  <c r="AZ208" i="10"/>
  <c r="AY208" i="10"/>
  <c r="AX208" i="10"/>
  <c r="AW208" i="10"/>
  <c r="AV208" i="10"/>
  <c r="AU208" i="10"/>
  <c r="AT208" i="10"/>
  <c r="AS208" i="10"/>
  <c r="AR208" i="10"/>
  <c r="AQ208" i="10"/>
  <c r="AP208" i="10"/>
  <c r="AO208" i="10"/>
  <c r="AN208" i="10"/>
  <c r="AM208" i="10"/>
  <c r="AL208" i="10"/>
  <c r="AK208" i="10"/>
  <c r="AJ208" i="10"/>
  <c r="AI208" i="10"/>
  <c r="AH208" i="10"/>
  <c r="AG208" i="10"/>
  <c r="AF208" i="10"/>
  <c r="AE208" i="10"/>
  <c r="AD208" i="10"/>
  <c r="AC208" i="10"/>
  <c r="AB208" i="10"/>
  <c r="AA208" i="10"/>
  <c r="Z208" i="10"/>
  <c r="Y208" i="10"/>
  <c r="X208" i="10"/>
  <c r="W208" i="10"/>
  <c r="V208" i="10"/>
  <c r="U208" i="10"/>
  <c r="T208" i="10"/>
  <c r="S208" i="10"/>
  <c r="R208" i="10"/>
  <c r="Q208" i="10"/>
  <c r="P208" i="10"/>
  <c r="O208" i="10"/>
  <c r="N208" i="10"/>
  <c r="M208" i="10"/>
  <c r="L208" i="10"/>
  <c r="K208" i="10"/>
  <c r="BM207" i="10"/>
  <c r="BL207" i="10"/>
  <c r="BK207" i="10"/>
  <c r="BJ207" i="10"/>
  <c r="BI207" i="10"/>
  <c r="BH207" i="10"/>
  <c r="BG207" i="10"/>
  <c r="BF207" i="10"/>
  <c r="BE207" i="10"/>
  <c r="BD207" i="10"/>
  <c r="BC207" i="10"/>
  <c r="BB207" i="10"/>
  <c r="BA207" i="10"/>
  <c r="AZ207" i="10"/>
  <c r="AY207" i="10"/>
  <c r="AX207" i="10"/>
  <c r="AW207" i="10"/>
  <c r="AV207" i="10"/>
  <c r="AU207" i="10"/>
  <c r="AT207" i="10"/>
  <c r="AS207" i="10"/>
  <c r="AR207" i="10"/>
  <c r="AQ207" i="10"/>
  <c r="AP207" i="10"/>
  <c r="AO207" i="10"/>
  <c r="AN207" i="10"/>
  <c r="AM207" i="10"/>
  <c r="AL207" i="10"/>
  <c r="AK207" i="10"/>
  <c r="AJ207" i="10"/>
  <c r="AI207" i="10"/>
  <c r="AH207" i="10"/>
  <c r="AG207" i="10"/>
  <c r="AF207" i="10"/>
  <c r="AE207" i="10"/>
  <c r="AD207" i="10"/>
  <c r="AC207" i="10"/>
  <c r="AB207" i="10"/>
  <c r="AA207" i="10"/>
  <c r="Z207" i="10"/>
  <c r="Y207" i="10"/>
  <c r="X207" i="10"/>
  <c r="W207" i="10"/>
  <c r="V207" i="10"/>
  <c r="U207" i="10"/>
  <c r="T207" i="10"/>
  <c r="S207" i="10"/>
  <c r="R207" i="10"/>
  <c r="Q207" i="10"/>
  <c r="P207" i="10"/>
  <c r="O207" i="10"/>
  <c r="N207" i="10"/>
  <c r="M207" i="10"/>
  <c r="L207" i="10"/>
  <c r="K207" i="10"/>
  <c r="BM206" i="10"/>
  <c r="BL206" i="10"/>
  <c r="BK206" i="10"/>
  <c r="BJ206" i="10"/>
  <c r="BI206" i="10"/>
  <c r="BH206" i="10"/>
  <c r="BG206" i="10"/>
  <c r="BF206" i="10"/>
  <c r="BE206" i="10"/>
  <c r="BD206" i="10"/>
  <c r="BC206" i="10"/>
  <c r="BB206" i="10"/>
  <c r="BA206" i="10"/>
  <c r="AZ206" i="10"/>
  <c r="AY206" i="10"/>
  <c r="AX206" i="10"/>
  <c r="AW206" i="10"/>
  <c r="AV206" i="10"/>
  <c r="AU206" i="10"/>
  <c r="AT206" i="10"/>
  <c r="AS206" i="10"/>
  <c r="AR206" i="10"/>
  <c r="AQ206" i="10"/>
  <c r="AP206" i="10"/>
  <c r="AO206" i="10"/>
  <c r="AN206" i="10"/>
  <c r="AM206" i="10"/>
  <c r="AL206" i="10"/>
  <c r="AK206" i="10"/>
  <c r="AJ206" i="10"/>
  <c r="AI206" i="10"/>
  <c r="AH206" i="10"/>
  <c r="AG206" i="10"/>
  <c r="AF206" i="10"/>
  <c r="AE206" i="10"/>
  <c r="AD206" i="10"/>
  <c r="AC206" i="10"/>
  <c r="AB206" i="10"/>
  <c r="AA206" i="10"/>
  <c r="Z206" i="10"/>
  <c r="Y206" i="10"/>
  <c r="X206" i="10"/>
  <c r="W206" i="10"/>
  <c r="V206" i="10"/>
  <c r="U206" i="10"/>
  <c r="T206" i="10"/>
  <c r="S206" i="10"/>
  <c r="R206" i="10"/>
  <c r="Q206" i="10"/>
  <c r="P206" i="10"/>
  <c r="O206" i="10"/>
  <c r="N206" i="10"/>
  <c r="M206" i="10"/>
  <c r="L206" i="10"/>
  <c r="K206" i="10"/>
  <c r="BM205" i="10"/>
  <c r="BL205" i="10"/>
  <c r="BK205" i="10"/>
  <c r="BJ205" i="10"/>
  <c r="BI205" i="10"/>
  <c r="BH205" i="10"/>
  <c r="BG205" i="10"/>
  <c r="BF205" i="10"/>
  <c r="BE205" i="10"/>
  <c r="BD205" i="10"/>
  <c r="BC205" i="10"/>
  <c r="BB205" i="10"/>
  <c r="BA205" i="10"/>
  <c r="AZ205" i="10"/>
  <c r="AY205" i="10"/>
  <c r="AX205" i="10"/>
  <c r="AW205" i="10"/>
  <c r="AV205" i="10"/>
  <c r="AU205" i="10"/>
  <c r="AT205" i="10"/>
  <c r="AS205" i="10"/>
  <c r="AR205" i="10"/>
  <c r="AQ205" i="10"/>
  <c r="AP205" i="10"/>
  <c r="AO205" i="10"/>
  <c r="AN205" i="10"/>
  <c r="AM205" i="10"/>
  <c r="AL205" i="10"/>
  <c r="AK205" i="10"/>
  <c r="AJ205" i="10"/>
  <c r="AI205" i="10"/>
  <c r="AH205" i="10"/>
  <c r="AG205" i="10"/>
  <c r="AF205" i="10"/>
  <c r="AE205" i="10"/>
  <c r="AD205" i="10"/>
  <c r="AC205" i="10"/>
  <c r="AB205" i="10"/>
  <c r="AA205" i="10"/>
  <c r="Z205" i="10"/>
  <c r="Y205" i="10"/>
  <c r="X205" i="10"/>
  <c r="W205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BM204" i="10"/>
  <c r="BL204" i="10"/>
  <c r="BK204" i="10"/>
  <c r="BJ204" i="10"/>
  <c r="BI204" i="10"/>
  <c r="BH204" i="10"/>
  <c r="BG204" i="10"/>
  <c r="BF204" i="10"/>
  <c r="BE204" i="10"/>
  <c r="BD204" i="10"/>
  <c r="BC204" i="10"/>
  <c r="BB204" i="10"/>
  <c r="BA204" i="10"/>
  <c r="AZ204" i="10"/>
  <c r="AY204" i="10"/>
  <c r="AX204" i="10"/>
  <c r="AW204" i="10"/>
  <c r="AV204" i="10"/>
  <c r="AU204" i="10"/>
  <c r="AT204" i="10"/>
  <c r="AS204" i="10"/>
  <c r="AR204" i="10"/>
  <c r="AQ204" i="10"/>
  <c r="AP204" i="10"/>
  <c r="AO204" i="10"/>
  <c r="AN204" i="10"/>
  <c r="AM204" i="10"/>
  <c r="AL204" i="10"/>
  <c r="AK204" i="10"/>
  <c r="AJ204" i="10"/>
  <c r="AI204" i="10"/>
  <c r="AH204" i="10"/>
  <c r="AG204" i="10"/>
  <c r="AF204" i="10"/>
  <c r="AE204" i="10"/>
  <c r="AD204" i="10"/>
  <c r="AC204" i="10"/>
  <c r="AB204" i="10"/>
  <c r="AA204" i="10"/>
  <c r="Z204" i="10"/>
  <c r="Y204" i="10"/>
  <c r="X204" i="10"/>
  <c r="W204" i="10"/>
  <c r="V204" i="10"/>
  <c r="U204" i="10"/>
  <c r="T204" i="10"/>
  <c r="S204" i="10"/>
  <c r="R204" i="10"/>
  <c r="Q204" i="10"/>
  <c r="P204" i="10"/>
  <c r="O204" i="10"/>
  <c r="N204" i="10"/>
  <c r="M204" i="10"/>
  <c r="L204" i="10"/>
  <c r="K204" i="10"/>
  <c r="BM203" i="10"/>
  <c r="BL203" i="10"/>
  <c r="BK203" i="10"/>
  <c r="BJ203" i="10"/>
  <c r="BI203" i="10"/>
  <c r="BH203" i="10"/>
  <c r="BG203" i="10"/>
  <c r="BF203" i="10"/>
  <c r="BE203" i="10"/>
  <c r="BD203" i="10"/>
  <c r="BC203" i="10"/>
  <c r="BB203" i="10"/>
  <c r="BA203" i="10"/>
  <c r="AZ203" i="10"/>
  <c r="AY203" i="10"/>
  <c r="AX203" i="10"/>
  <c r="AW203" i="10"/>
  <c r="AV203" i="10"/>
  <c r="AU203" i="10"/>
  <c r="AT203" i="10"/>
  <c r="AS203" i="10"/>
  <c r="AR203" i="10"/>
  <c r="AQ203" i="10"/>
  <c r="AP203" i="10"/>
  <c r="AO203" i="10"/>
  <c r="AN203" i="10"/>
  <c r="AM203" i="10"/>
  <c r="AL203" i="10"/>
  <c r="AK203" i="10"/>
  <c r="AJ203" i="10"/>
  <c r="AI203" i="10"/>
  <c r="AH203" i="10"/>
  <c r="AG203" i="10"/>
  <c r="AF203" i="10"/>
  <c r="AE203" i="10"/>
  <c r="AD203" i="10"/>
  <c r="AC203" i="10"/>
  <c r="AB203" i="10"/>
  <c r="AA203" i="10"/>
  <c r="Z203" i="10"/>
  <c r="Y203" i="10"/>
  <c r="X203" i="10"/>
  <c r="W203" i="10"/>
  <c r="V203" i="10"/>
  <c r="U203" i="10"/>
  <c r="T203" i="10"/>
  <c r="S203" i="10"/>
  <c r="R203" i="10"/>
  <c r="Q203" i="10"/>
  <c r="P203" i="10"/>
  <c r="O203" i="10"/>
  <c r="N203" i="10"/>
  <c r="M203" i="10"/>
  <c r="L203" i="10"/>
  <c r="K203" i="10"/>
  <c r="BM202" i="10"/>
  <c r="BL202" i="10"/>
  <c r="BK202" i="10"/>
  <c r="BJ202" i="10"/>
  <c r="BI202" i="10"/>
  <c r="BH202" i="10"/>
  <c r="BG202" i="10"/>
  <c r="BF202" i="10"/>
  <c r="BE202" i="10"/>
  <c r="BD202" i="10"/>
  <c r="BC202" i="10"/>
  <c r="BB202" i="10"/>
  <c r="BA202" i="10"/>
  <c r="AZ202" i="10"/>
  <c r="AY202" i="10"/>
  <c r="AX202" i="10"/>
  <c r="AW202" i="10"/>
  <c r="AV202" i="10"/>
  <c r="AU202" i="10"/>
  <c r="AT202" i="10"/>
  <c r="AS202" i="10"/>
  <c r="AR202" i="10"/>
  <c r="AQ202" i="10"/>
  <c r="AP202" i="10"/>
  <c r="AO202" i="10"/>
  <c r="AN202" i="10"/>
  <c r="AM202" i="10"/>
  <c r="AL202" i="10"/>
  <c r="AK202" i="10"/>
  <c r="AJ202" i="10"/>
  <c r="AI202" i="10"/>
  <c r="AH202" i="10"/>
  <c r="AG202" i="10"/>
  <c r="AF202" i="10"/>
  <c r="AE202" i="10"/>
  <c r="AD202" i="10"/>
  <c r="AC202" i="10"/>
  <c r="AB202" i="10"/>
  <c r="AA202" i="10"/>
  <c r="Z202" i="10"/>
  <c r="Y202" i="10"/>
  <c r="X202" i="10"/>
  <c r="W202" i="10"/>
  <c r="V202" i="10"/>
  <c r="U202" i="10"/>
  <c r="T202" i="10"/>
  <c r="S202" i="10"/>
  <c r="R202" i="10"/>
  <c r="Q202" i="10"/>
  <c r="P202" i="10"/>
  <c r="O202" i="10"/>
  <c r="N202" i="10"/>
  <c r="M202" i="10"/>
  <c r="L202" i="10"/>
  <c r="K202" i="10"/>
  <c r="BM201" i="10"/>
  <c r="BL201" i="10"/>
  <c r="BK201" i="10"/>
  <c r="BJ201" i="10"/>
  <c r="BI201" i="10"/>
  <c r="BH201" i="10"/>
  <c r="BG201" i="10"/>
  <c r="BF201" i="10"/>
  <c r="BE201" i="10"/>
  <c r="BD201" i="10"/>
  <c r="BC201" i="10"/>
  <c r="BB201" i="10"/>
  <c r="BA201" i="10"/>
  <c r="AZ201" i="10"/>
  <c r="AY201" i="10"/>
  <c r="AX201" i="10"/>
  <c r="AW201" i="10"/>
  <c r="AV201" i="10"/>
  <c r="AU201" i="10"/>
  <c r="AT201" i="10"/>
  <c r="AS201" i="10"/>
  <c r="AR201" i="10"/>
  <c r="AQ201" i="10"/>
  <c r="AP201" i="10"/>
  <c r="AO201" i="10"/>
  <c r="AN201" i="10"/>
  <c r="AM201" i="10"/>
  <c r="AL201" i="10"/>
  <c r="AK201" i="10"/>
  <c r="AJ201" i="10"/>
  <c r="AI201" i="10"/>
  <c r="AH201" i="10"/>
  <c r="AG201" i="10"/>
  <c r="AF201" i="10"/>
  <c r="AE201" i="10"/>
  <c r="AD201" i="10"/>
  <c r="AC201" i="10"/>
  <c r="AB201" i="10"/>
  <c r="AA201" i="10"/>
  <c r="Z201" i="10"/>
  <c r="Y201" i="10"/>
  <c r="X201" i="10"/>
  <c r="W201" i="10"/>
  <c r="V201" i="10"/>
  <c r="U201" i="10"/>
  <c r="T201" i="10"/>
  <c r="S201" i="10"/>
  <c r="R201" i="10"/>
  <c r="Q201" i="10"/>
  <c r="P201" i="10"/>
  <c r="O201" i="10"/>
  <c r="N201" i="10"/>
  <c r="M201" i="10"/>
  <c r="L201" i="10"/>
  <c r="K201" i="10"/>
  <c r="BM200" i="10"/>
  <c r="BL200" i="10"/>
  <c r="BK200" i="10"/>
  <c r="BJ200" i="10"/>
  <c r="BI200" i="10"/>
  <c r="BH200" i="10"/>
  <c r="BG200" i="10"/>
  <c r="BF200" i="10"/>
  <c r="BE200" i="10"/>
  <c r="BD200" i="10"/>
  <c r="BC200" i="10"/>
  <c r="BB200" i="10"/>
  <c r="BA200" i="10"/>
  <c r="AZ200" i="10"/>
  <c r="AY200" i="10"/>
  <c r="AX200" i="10"/>
  <c r="AW200" i="10"/>
  <c r="AV200" i="10"/>
  <c r="AU200" i="10"/>
  <c r="AT200" i="10"/>
  <c r="AS200" i="10"/>
  <c r="AR200" i="10"/>
  <c r="AQ200" i="10"/>
  <c r="AP200" i="10"/>
  <c r="AO200" i="10"/>
  <c r="AN200" i="10"/>
  <c r="AM200" i="10"/>
  <c r="AL200" i="10"/>
  <c r="AK200" i="10"/>
  <c r="AJ200" i="10"/>
  <c r="AI200" i="10"/>
  <c r="AH200" i="10"/>
  <c r="AG200" i="10"/>
  <c r="AF200" i="10"/>
  <c r="AE200" i="10"/>
  <c r="AD200" i="10"/>
  <c r="AC200" i="10"/>
  <c r="AB200" i="10"/>
  <c r="AA200" i="10"/>
  <c r="Z200" i="10"/>
  <c r="Y200" i="10"/>
  <c r="X200" i="10"/>
  <c r="W200" i="10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BM199" i="10"/>
  <c r="BL199" i="10"/>
  <c r="BK199" i="10"/>
  <c r="BJ199" i="10"/>
  <c r="BI199" i="10"/>
  <c r="BH199" i="10"/>
  <c r="BG199" i="10"/>
  <c r="BF199" i="10"/>
  <c r="BE199" i="10"/>
  <c r="BD199" i="10"/>
  <c r="BC199" i="10"/>
  <c r="BB199" i="10"/>
  <c r="BA199" i="10"/>
  <c r="AZ199" i="10"/>
  <c r="AY199" i="10"/>
  <c r="AX199" i="10"/>
  <c r="AW199" i="10"/>
  <c r="AV199" i="10"/>
  <c r="AU199" i="10"/>
  <c r="AT199" i="10"/>
  <c r="AS199" i="10"/>
  <c r="AR199" i="10"/>
  <c r="AQ199" i="10"/>
  <c r="AP199" i="10"/>
  <c r="AO199" i="10"/>
  <c r="AN199" i="10"/>
  <c r="AM199" i="10"/>
  <c r="AL199" i="10"/>
  <c r="AK199" i="10"/>
  <c r="AJ199" i="10"/>
  <c r="AI199" i="10"/>
  <c r="AH199" i="10"/>
  <c r="AG199" i="10"/>
  <c r="AF199" i="10"/>
  <c r="AE199" i="10"/>
  <c r="AD199" i="10"/>
  <c r="AC199" i="10"/>
  <c r="AB199" i="10"/>
  <c r="AA199" i="10"/>
  <c r="Z199" i="10"/>
  <c r="Y199" i="10"/>
  <c r="X199" i="10"/>
  <c r="W199" i="10"/>
  <c r="V199" i="10"/>
  <c r="U199" i="10"/>
  <c r="T199" i="10"/>
  <c r="S199" i="10"/>
  <c r="R199" i="10"/>
  <c r="Q199" i="10"/>
  <c r="P199" i="10"/>
  <c r="O199" i="10"/>
  <c r="N199" i="10"/>
  <c r="M199" i="10"/>
  <c r="L199" i="10"/>
  <c r="K199" i="10"/>
  <c r="BM198" i="10"/>
  <c r="BL198" i="10"/>
  <c r="BK198" i="10"/>
  <c r="BJ198" i="10"/>
  <c r="BI198" i="10"/>
  <c r="BH198" i="10"/>
  <c r="BG198" i="10"/>
  <c r="BF198" i="10"/>
  <c r="BE198" i="10"/>
  <c r="BD198" i="10"/>
  <c r="BC198" i="10"/>
  <c r="BB198" i="10"/>
  <c r="BA198" i="10"/>
  <c r="AZ198" i="10"/>
  <c r="AY198" i="10"/>
  <c r="AX198" i="10"/>
  <c r="AW198" i="10"/>
  <c r="AV198" i="10"/>
  <c r="AU198" i="10"/>
  <c r="AT198" i="10"/>
  <c r="AS198" i="10"/>
  <c r="AR198" i="10"/>
  <c r="AQ198" i="10"/>
  <c r="AP198" i="10"/>
  <c r="AO198" i="10"/>
  <c r="AN198" i="10"/>
  <c r="AM198" i="10"/>
  <c r="AL198" i="10"/>
  <c r="AK198" i="10"/>
  <c r="AJ198" i="10"/>
  <c r="AI198" i="10"/>
  <c r="AH198" i="10"/>
  <c r="AG198" i="10"/>
  <c r="AF198" i="10"/>
  <c r="AE198" i="10"/>
  <c r="AD198" i="10"/>
  <c r="AC198" i="10"/>
  <c r="AB198" i="10"/>
  <c r="AA198" i="10"/>
  <c r="Z198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BM197" i="10"/>
  <c r="BL197" i="10"/>
  <c r="BK197" i="10"/>
  <c r="BJ197" i="10"/>
  <c r="BI197" i="10"/>
  <c r="BH197" i="10"/>
  <c r="BG197" i="10"/>
  <c r="BF197" i="10"/>
  <c r="BE197" i="10"/>
  <c r="BD197" i="10"/>
  <c r="BC197" i="10"/>
  <c r="BB197" i="10"/>
  <c r="BA197" i="10"/>
  <c r="AZ197" i="10"/>
  <c r="AY197" i="10"/>
  <c r="AX197" i="10"/>
  <c r="AW197" i="10"/>
  <c r="AV197" i="10"/>
  <c r="AU197" i="10"/>
  <c r="AT197" i="10"/>
  <c r="AS197" i="10"/>
  <c r="AR197" i="10"/>
  <c r="AQ197" i="10"/>
  <c r="AP197" i="10"/>
  <c r="AO197" i="10"/>
  <c r="AN197" i="10"/>
  <c r="AM197" i="10"/>
  <c r="AL197" i="10"/>
  <c r="AK197" i="10"/>
  <c r="AJ197" i="10"/>
  <c r="AI197" i="10"/>
  <c r="AH197" i="10"/>
  <c r="AG197" i="10"/>
  <c r="AF197" i="10"/>
  <c r="AE197" i="10"/>
  <c r="AD197" i="10"/>
  <c r="AC197" i="10"/>
  <c r="AB197" i="10"/>
  <c r="AA197" i="10"/>
  <c r="Z197" i="10"/>
  <c r="Y197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BM196" i="10"/>
  <c r="BL196" i="10"/>
  <c r="BK196" i="10"/>
  <c r="BJ196" i="10"/>
  <c r="BI196" i="10"/>
  <c r="BH196" i="10"/>
  <c r="BG196" i="10"/>
  <c r="BF196" i="10"/>
  <c r="BE196" i="10"/>
  <c r="BD196" i="10"/>
  <c r="BC196" i="10"/>
  <c r="BB196" i="10"/>
  <c r="BA196" i="10"/>
  <c r="AZ196" i="10"/>
  <c r="AY196" i="10"/>
  <c r="AX196" i="10"/>
  <c r="AW196" i="10"/>
  <c r="AV196" i="10"/>
  <c r="AU196" i="10"/>
  <c r="AT196" i="10"/>
  <c r="AS196" i="10"/>
  <c r="AR196" i="10"/>
  <c r="AQ196" i="10"/>
  <c r="AP196" i="10"/>
  <c r="AO196" i="10"/>
  <c r="AN196" i="10"/>
  <c r="AM196" i="10"/>
  <c r="AL196" i="10"/>
  <c r="AK196" i="10"/>
  <c r="AJ196" i="10"/>
  <c r="AI196" i="10"/>
  <c r="AH196" i="10"/>
  <c r="AG196" i="10"/>
  <c r="AF196" i="10"/>
  <c r="AE196" i="10"/>
  <c r="AD196" i="10"/>
  <c r="AC196" i="10"/>
  <c r="AB196" i="10"/>
  <c r="AA196" i="10"/>
  <c r="Z196" i="10"/>
  <c r="Y196" i="10"/>
  <c r="X196" i="10"/>
  <c r="W196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BM195" i="10"/>
  <c r="BL195" i="10"/>
  <c r="BK195" i="10"/>
  <c r="BJ195" i="10"/>
  <c r="BI195" i="10"/>
  <c r="BH195" i="10"/>
  <c r="BG195" i="10"/>
  <c r="BF195" i="10"/>
  <c r="BE195" i="10"/>
  <c r="BD195" i="10"/>
  <c r="BC195" i="10"/>
  <c r="BB195" i="10"/>
  <c r="BA195" i="10"/>
  <c r="AZ195" i="10"/>
  <c r="AY195" i="10"/>
  <c r="AX195" i="10"/>
  <c r="AW195" i="10"/>
  <c r="AV195" i="10"/>
  <c r="AU195" i="10"/>
  <c r="AT195" i="10"/>
  <c r="AS195" i="10"/>
  <c r="AR195" i="10"/>
  <c r="AQ195" i="10"/>
  <c r="AP195" i="10"/>
  <c r="AO195" i="10"/>
  <c r="AN195" i="10"/>
  <c r="AM195" i="10"/>
  <c r="AL195" i="10"/>
  <c r="AK195" i="10"/>
  <c r="AJ195" i="10"/>
  <c r="AI195" i="10"/>
  <c r="AH195" i="10"/>
  <c r="AG195" i="10"/>
  <c r="AF195" i="10"/>
  <c r="AE195" i="10"/>
  <c r="AD195" i="10"/>
  <c r="AC195" i="10"/>
  <c r="AB195" i="10"/>
  <c r="AA195" i="10"/>
  <c r="Z195" i="10"/>
  <c r="Y195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BM194" i="10"/>
  <c r="BL194" i="10"/>
  <c r="BK194" i="10"/>
  <c r="BJ194" i="10"/>
  <c r="BI194" i="10"/>
  <c r="BH194" i="10"/>
  <c r="BG194" i="10"/>
  <c r="BF194" i="10"/>
  <c r="BE194" i="10"/>
  <c r="BD194" i="10"/>
  <c r="BC194" i="10"/>
  <c r="BB194" i="10"/>
  <c r="BA194" i="10"/>
  <c r="AZ194" i="10"/>
  <c r="AY194" i="10"/>
  <c r="AX194" i="10"/>
  <c r="AW194" i="10"/>
  <c r="AV194" i="10"/>
  <c r="AU194" i="10"/>
  <c r="AT194" i="10"/>
  <c r="AS194" i="10"/>
  <c r="AR194" i="10"/>
  <c r="AQ194" i="10"/>
  <c r="AP194" i="10"/>
  <c r="AO194" i="10"/>
  <c r="AN194" i="10"/>
  <c r="AM194" i="10"/>
  <c r="AL194" i="10"/>
  <c r="AK194" i="10"/>
  <c r="AJ194" i="10"/>
  <c r="AI194" i="10"/>
  <c r="AH194" i="10"/>
  <c r="AG194" i="10"/>
  <c r="AF194" i="10"/>
  <c r="AE194" i="10"/>
  <c r="AD194" i="10"/>
  <c r="AC194" i="10"/>
  <c r="AB194" i="10"/>
  <c r="AA194" i="10"/>
  <c r="Z194" i="10"/>
  <c r="Y194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BM193" i="10"/>
  <c r="BL193" i="10"/>
  <c r="BK193" i="10"/>
  <c r="BJ193" i="10"/>
  <c r="BI193" i="10"/>
  <c r="BH193" i="10"/>
  <c r="BG193" i="10"/>
  <c r="BF193" i="10"/>
  <c r="BE193" i="10"/>
  <c r="BD193" i="10"/>
  <c r="BC193" i="10"/>
  <c r="BB193" i="10"/>
  <c r="BA193" i="10"/>
  <c r="AZ193" i="10"/>
  <c r="AY193" i="10"/>
  <c r="AX193" i="10"/>
  <c r="AW193" i="10"/>
  <c r="AV193" i="10"/>
  <c r="AU193" i="10"/>
  <c r="AT193" i="10"/>
  <c r="AS193" i="10"/>
  <c r="AR193" i="10"/>
  <c r="AQ193" i="10"/>
  <c r="AP193" i="10"/>
  <c r="AO193" i="10"/>
  <c r="AN193" i="10"/>
  <c r="AM193" i="10"/>
  <c r="AL193" i="10"/>
  <c r="AK193" i="10"/>
  <c r="AJ193" i="10"/>
  <c r="AI193" i="10"/>
  <c r="AH193" i="10"/>
  <c r="AG193" i="10"/>
  <c r="AF193" i="10"/>
  <c r="AE193" i="10"/>
  <c r="AD193" i="10"/>
  <c r="AC193" i="10"/>
  <c r="AB193" i="10"/>
  <c r="AA193" i="10"/>
  <c r="Z193" i="10"/>
  <c r="Y193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BM192" i="10"/>
  <c r="BL192" i="10"/>
  <c r="BK192" i="10"/>
  <c r="BJ192" i="10"/>
  <c r="BI192" i="10"/>
  <c r="BH192" i="10"/>
  <c r="BG192" i="10"/>
  <c r="BF192" i="10"/>
  <c r="BE192" i="10"/>
  <c r="BD192" i="10"/>
  <c r="BC192" i="10"/>
  <c r="BB192" i="10"/>
  <c r="BA192" i="10"/>
  <c r="AZ192" i="10"/>
  <c r="AY192" i="10"/>
  <c r="AX192" i="10"/>
  <c r="AW192" i="10"/>
  <c r="AV192" i="10"/>
  <c r="AU192" i="10"/>
  <c r="AT192" i="10"/>
  <c r="AS192" i="10"/>
  <c r="AR192" i="10"/>
  <c r="AQ192" i="10"/>
  <c r="AP192" i="10"/>
  <c r="AO192" i="10"/>
  <c r="AN192" i="10"/>
  <c r="AM192" i="10"/>
  <c r="AL192" i="10"/>
  <c r="AK192" i="10"/>
  <c r="AJ192" i="10"/>
  <c r="AI192" i="10"/>
  <c r="AH192" i="10"/>
  <c r="AG192" i="10"/>
  <c r="AF192" i="10"/>
  <c r="AE192" i="10"/>
  <c r="AD192" i="10"/>
  <c r="AC192" i="10"/>
  <c r="AB192" i="10"/>
  <c r="AA192" i="10"/>
  <c r="Z192" i="10"/>
  <c r="Y192" i="10"/>
  <c r="X192" i="10"/>
  <c r="W192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BM191" i="10"/>
  <c r="BL191" i="10"/>
  <c r="BK191" i="10"/>
  <c r="BJ191" i="10"/>
  <c r="BI191" i="10"/>
  <c r="BH191" i="10"/>
  <c r="BG191" i="10"/>
  <c r="BF191" i="10"/>
  <c r="BE191" i="10"/>
  <c r="BD191" i="10"/>
  <c r="BC191" i="10"/>
  <c r="BB191" i="10"/>
  <c r="BA191" i="10"/>
  <c r="AZ191" i="10"/>
  <c r="AY191" i="10"/>
  <c r="AX191" i="10"/>
  <c r="AW191" i="10"/>
  <c r="AV191" i="10"/>
  <c r="AU191" i="10"/>
  <c r="AT191" i="10"/>
  <c r="AS191" i="10"/>
  <c r="AR191" i="10"/>
  <c r="AQ191" i="10"/>
  <c r="AP191" i="10"/>
  <c r="AO191" i="10"/>
  <c r="AN191" i="10"/>
  <c r="AM191" i="10"/>
  <c r="AL191" i="10"/>
  <c r="AK191" i="10"/>
  <c r="AJ191" i="10"/>
  <c r="AI191" i="10"/>
  <c r="AH191" i="10"/>
  <c r="AG191" i="10"/>
  <c r="AF191" i="10"/>
  <c r="AE191" i="10"/>
  <c r="AD191" i="10"/>
  <c r="AC191" i="10"/>
  <c r="AB191" i="10"/>
  <c r="AA191" i="10"/>
  <c r="Z191" i="10"/>
  <c r="Y191" i="10"/>
  <c r="X191" i="10"/>
  <c r="W191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BM190" i="10"/>
  <c r="BL190" i="10"/>
  <c r="BK190" i="10"/>
  <c r="BJ190" i="10"/>
  <c r="BI190" i="10"/>
  <c r="BH190" i="10"/>
  <c r="BG190" i="10"/>
  <c r="BF190" i="10"/>
  <c r="BE190" i="10"/>
  <c r="BD190" i="10"/>
  <c r="BC190" i="10"/>
  <c r="BB190" i="10"/>
  <c r="BA190" i="10"/>
  <c r="AZ190" i="10"/>
  <c r="AY190" i="10"/>
  <c r="AX190" i="10"/>
  <c r="AW190" i="10"/>
  <c r="AV190" i="10"/>
  <c r="AU190" i="10"/>
  <c r="AT190" i="10"/>
  <c r="AS190" i="10"/>
  <c r="AR190" i="10"/>
  <c r="AQ190" i="10"/>
  <c r="AP190" i="10"/>
  <c r="AO190" i="10"/>
  <c r="AN190" i="10"/>
  <c r="AM190" i="10"/>
  <c r="AL190" i="10"/>
  <c r="AK190" i="10"/>
  <c r="AJ190" i="10"/>
  <c r="AI190" i="10"/>
  <c r="AH190" i="10"/>
  <c r="AG190" i="10"/>
  <c r="AF190" i="10"/>
  <c r="AE190" i="10"/>
  <c r="AD190" i="10"/>
  <c r="AC190" i="10"/>
  <c r="AB190" i="10"/>
  <c r="AA190" i="10"/>
  <c r="Z190" i="10"/>
  <c r="Y190" i="10"/>
  <c r="X190" i="10"/>
  <c r="W190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BM189" i="10"/>
  <c r="BL189" i="10"/>
  <c r="BK189" i="10"/>
  <c r="BJ189" i="10"/>
  <c r="BI189" i="10"/>
  <c r="BH189" i="10"/>
  <c r="BG189" i="10"/>
  <c r="BF189" i="10"/>
  <c r="BE189" i="10"/>
  <c r="BD189" i="10"/>
  <c r="BC189" i="10"/>
  <c r="BB189" i="10"/>
  <c r="BA189" i="10"/>
  <c r="AZ189" i="10"/>
  <c r="AY189" i="10"/>
  <c r="AX189" i="10"/>
  <c r="AW189" i="10"/>
  <c r="AV189" i="10"/>
  <c r="AU189" i="10"/>
  <c r="AT189" i="10"/>
  <c r="AS189" i="10"/>
  <c r="AR189" i="10"/>
  <c r="AQ189" i="10"/>
  <c r="AP189" i="10"/>
  <c r="AO189" i="10"/>
  <c r="AN189" i="10"/>
  <c r="AM189" i="10"/>
  <c r="AL189" i="10"/>
  <c r="AK189" i="10"/>
  <c r="AJ189" i="10"/>
  <c r="AI189" i="10"/>
  <c r="AH189" i="10"/>
  <c r="AG189" i="10"/>
  <c r="AF189" i="10"/>
  <c r="AE189" i="10"/>
  <c r="AD189" i="10"/>
  <c r="AC189" i="10"/>
  <c r="AB189" i="10"/>
  <c r="AA189" i="10"/>
  <c r="Z189" i="10"/>
  <c r="Y189" i="10"/>
  <c r="X189" i="10"/>
  <c r="W189" i="10"/>
  <c r="V189" i="10"/>
  <c r="U189" i="10"/>
  <c r="T189" i="10"/>
  <c r="S189" i="10"/>
  <c r="R189" i="10"/>
  <c r="Q189" i="10"/>
  <c r="P189" i="10"/>
  <c r="O189" i="10"/>
  <c r="N189" i="10"/>
  <c r="M189" i="10"/>
  <c r="L189" i="10"/>
  <c r="K189" i="10"/>
  <c r="BM188" i="10"/>
  <c r="BL188" i="10"/>
  <c r="BK188" i="10"/>
  <c r="BJ188" i="10"/>
  <c r="BI188" i="10"/>
  <c r="BH188" i="10"/>
  <c r="BG188" i="10"/>
  <c r="BF188" i="10"/>
  <c r="BE188" i="10"/>
  <c r="BD188" i="10"/>
  <c r="BC188" i="10"/>
  <c r="BB188" i="10"/>
  <c r="BA188" i="10"/>
  <c r="AZ188" i="10"/>
  <c r="AY188" i="10"/>
  <c r="AX188" i="10"/>
  <c r="AW188" i="10"/>
  <c r="AV188" i="10"/>
  <c r="AU188" i="10"/>
  <c r="AT188" i="10"/>
  <c r="AS188" i="10"/>
  <c r="AR188" i="10"/>
  <c r="AQ188" i="10"/>
  <c r="AP188" i="10"/>
  <c r="AO188" i="10"/>
  <c r="AN188" i="10"/>
  <c r="AM188" i="10"/>
  <c r="AL188" i="10"/>
  <c r="AK188" i="10"/>
  <c r="AJ188" i="10"/>
  <c r="AI188" i="10"/>
  <c r="AH188" i="10"/>
  <c r="AG188" i="10"/>
  <c r="AF188" i="10"/>
  <c r="AE188" i="10"/>
  <c r="AD188" i="10"/>
  <c r="AC188" i="10"/>
  <c r="AB188" i="10"/>
  <c r="AA188" i="10"/>
  <c r="Z188" i="10"/>
  <c r="Y188" i="10"/>
  <c r="X188" i="10"/>
  <c r="W188" i="10"/>
  <c r="V188" i="10"/>
  <c r="U188" i="10"/>
  <c r="T188" i="10"/>
  <c r="S188" i="10"/>
  <c r="R188" i="10"/>
  <c r="Q188" i="10"/>
  <c r="P188" i="10"/>
  <c r="O188" i="10"/>
  <c r="N188" i="10"/>
  <c r="M188" i="10"/>
  <c r="L188" i="10"/>
  <c r="K188" i="10"/>
  <c r="BM187" i="10"/>
  <c r="BL187" i="10"/>
  <c r="BK187" i="10"/>
  <c r="BJ187" i="10"/>
  <c r="BI187" i="10"/>
  <c r="BH187" i="10"/>
  <c r="BG187" i="10"/>
  <c r="BF187" i="10"/>
  <c r="BE187" i="10"/>
  <c r="BD187" i="10"/>
  <c r="BC187" i="10"/>
  <c r="BB187" i="10"/>
  <c r="BA187" i="10"/>
  <c r="AZ187" i="10"/>
  <c r="AY187" i="10"/>
  <c r="AX187" i="10"/>
  <c r="AW187" i="10"/>
  <c r="AV187" i="10"/>
  <c r="AU187" i="10"/>
  <c r="AT187" i="10"/>
  <c r="AS187" i="10"/>
  <c r="AR187" i="10"/>
  <c r="AQ187" i="10"/>
  <c r="AP187" i="10"/>
  <c r="AO187" i="10"/>
  <c r="AN187" i="10"/>
  <c r="AM187" i="10"/>
  <c r="AL187" i="10"/>
  <c r="AK187" i="10"/>
  <c r="AJ187" i="10"/>
  <c r="AI187" i="10"/>
  <c r="AH187" i="10"/>
  <c r="AG187" i="10"/>
  <c r="AF187" i="10"/>
  <c r="AE187" i="10"/>
  <c r="AD187" i="10"/>
  <c r="AC187" i="10"/>
  <c r="AB187" i="10"/>
  <c r="AA187" i="10"/>
  <c r="Z187" i="10"/>
  <c r="Y187" i="10"/>
  <c r="X187" i="10"/>
  <c r="W187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BM186" i="10"/>
  <c r="BL186" i="10"/>
  <c r="BK186" i="10"/>
  <c r="BJ186" i="10"/>
  <c r="BI186" i="10"/>
  <c r="BH186" i="10"/>
  <c r="BG186" i="10"/>
  <c r="BF186" i="10"/>
  <c r="BE186" i="10"/>
  <c r="BD186" i="10"/>
  <c r="BC186" i="10"/>
  <c r="BB186" i="10"/>
  <c r="BA186" i="10"/>
  <c r="AZ186" i="10"/>
  <c r="AY186" i="10"/>
  <c r="AX186" i="10"/>
  <c r="AW186" i="10"/>
  <c r="AV186" i="10"/>
  <c r="AU186" i="10"/>
  <c r="AT186" i="10"/>
  <c r="AS186" i="10"/>
  <c r="AR186" i="10"/>
  <c r="AQ186" i="10"/>
  <c r="AP186" i="10"/>
  <c r="AO186" i="10"/>
  <c r="AN186" i="10"/>
  <c r="AM186" i="10"/>
  <c r="AL186" i="10"/>
  <c r="AK186" i="10"/>
  <c r="AJ186" i="10"/>
  <c r="AI186" i="10"/>
  <c r="AH186" i="10"/>
  <c r="AG186" i="10"/>
  <c r="AF186" i="10"/>
  <c r="AE186" i="10"/>
  <c r="AD186" i="10"/>
  <c r="AC186" i="10"/>
  <c r="AB186" i="10"/>
  <c r="AA186" i="10"/>
  <c r="Z186" i="10"/>
  <c r="Y186" i="10"/>
  <c r="X186" i="10"/>
  <c r="W186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BM185" i="10"/>
  <c r="BL185" i="10"/>
  <c r="BK185" i="10"/>
  <c r="BJ185" i="10"/>
  <c r="BI185" i="10"/>
  <c r="BH185" i="10"/>
  <c r="BG185" i="10"/>
  <c r="BF185" i="10"/>
  <c r="BE185" i="10"/>
  <c r="BD185" i="10"/>
  <c r="BC185" i="10"/>
  <c r="BB185" i="10"/>
  <c r="BA185" i="10"/>
  <c r="AZ185" i="10"/>
  <c r="AY185" i="10"/>
  <c r="AX185" i="10"/>
  <c r="AW185" i="10"/>
  <c r="AV185" i="10"/>
  <c r="AU185" i="10"/>
  <c r="AT185" i="10"/>
  <c r="AS185" i="10"/>
  <c r="AR185" i="10"/>
  <c r="AQ185" i="10"/>
  <c r="AP185" i="10"/>
  <c r="AO185" i="10"/>
  <c r="AN185" i="10"/>
  <c r="AM185" i="10"/>
  <c r="AL185" i="10"/>
  <c r="AK185" i="10"/>
  <c r="AJ185" i="10"/>
  <c r="AI185" i="10"/>
  <c r="AH185" i="10"/>
  <c r="AG185" i="10"/>
  <c r="AF185" i="10"/>
  <c r="AE185" i="10"/>
  <c r="AD185" i="10"/>
  <c r="AC185" i="10"/>
  <c r="AB185" i="10"/>
  <c r="AA185" i="10"/>
  <c r="Z185" i="10"/>
  <c r="Y185" i="10"/>
  <c r="X185" i="10"/>
  <c r="W185" i="10"/>
  <c r="V185" i="10"/>
  <c r="U185" i="10"/>
  <c r="T185" i="10"/>
  <c r="S185" i="10"/>
  <c r="R185" i="10"/>
  <c r="Q185" i="10"/>
  <c r="P185" i="10"/>
  <c r="O185" i="10"/>
  <c r="N185" i="10"/>
  <c r="M185" i="10"/>
  <c r="L185" i="10"/>
  <c r="K185" i="10"/>
  <c r="BM184" i="10"/>
  <c r="BL184" i="10"/>
  <c r="BK184" i="10"/>
  <c r="BJ184" i="10"/>
  <c r="BI184" i="10"/>
  <c r="BH184" i="10"/>
  <c r="BG184" i="10"/>
  <c r="BF184" i="10"/>
  <c r="BE184" i="10"/>
  <c r="BD184" i="10"/>
  <c r="BC184" i="10"/>
  <c r="BB184" i="10"/>
  <c r="BA184" i="10"/>
  <c r="AZ184" i="10"/>
  <c r="AY184" i="10"/>
  <c r="AX184" i="10"/>
  <c r="AW184" i="10"/>
  <c r="AV184" i="10"/>
  <c r="AU184" i="10"/>
  <c r="AT184" i="10"/>
  <c r="AS184" i="10"/>
  <c r="AR184" i="10"/>
  <c r="AQ184" i="10"/>
  <c r="AP184" i="10"/>
  <c r="AO184" i="10"/>
  <c r="AN184" i="10"/>
  <c r="AM184" i="10"/>
  <c r="AL184" i="10"/>
  <c r="AK184" i="10"/>
  <c r="AJ184" i="10"/>
  <c r="AI184" i="10"/>
  <c r="AH184" i="10"/>
  <c r="AG184" i="10"/>
  <c r="AF184" i="10"/>
  <c r="AE184" i="10"/>
  <c r="AD184" i="10"/>
  <c r="AC184" i="10"/>
  <c r="AB184" i="10"/>
  <c r="AA184" i="10"/>
  <c r="Z184" i="10"/>
  <c r="Y184" i="10"/>
  <c r="X184" i="10"/>
  <c r="W184" i="10"/>
  <c r="V184" i="10"/>
  <c r="U184" i="10"/>
  <c r="T184" i="10"/>
  <c r="S184" i="10"/>
  <c r="R184" i="10"/>
  <c r="Q184" i="10"/>
  <c r="P184" i="10"/>
  <c r="O184" i="10"/>
  <c r="N184" i="10"/>
  <c r="M184" i="10"/>
  <c r="L184" i="10"/>
  <c r="K184" i="10"/>
  <c r="BM183" i="10"/>
  <c r="BL183" i="10"/>
  <c r="BK183" i="10"/>
  <c r="BJ183" i="10"/>
  <c r="BI183" i="10"/>
  <c r="BH183" i="10"/>
  <c r="BG183" i="10"/>
  <c r="BF183" i="10"/>
  <c r="BE183" i="10"/>
  <c r="BD183" i="10"/>
  <c r="BC183" i="10"/>
  <c r="BB183" i="10"/>
  <c r="BA183" i="10"/>
  <c r="AZ183" i="10"/>
  <c r="AY183" i="10"/>
  <c r="AX183" i="10"/>
  <c r="AW183" i="10"/>
  <c r="AV183" i="10"/>
  <c r="AU183" i="10"/>
  <c r="AT183" i="10"/>
  <c r="AS183" i="10"/>
  <c r="AR183" i="10"/>
  <c r="AQ183" i="10"/>
  <c r="AP183" i="10"/>
  <c r="AO183" i="10"/>
  <c r="AN183" i="10"/>
  <c r="AM183" i="10"/>
  <c r="AL183" i="10"/>
  <c r="AK183" i="10"/>
  <c r="AJ183" i="10"/>
  <c r="AI183" i="10"/>
  <c r="AH183" i="10"/>
  <c r="AG183" i="10"/>
  <c r="AF183" i="10"/>
  <c r="AE183" i="10"/>
  <c r="AD183" i="10"/>
  <c r="AC183" i="10"/>
  <c r="AB183" i="10"/>
  <c r="AA183" i="10"/>
  <c r="Z183" i="10"/>
  <c r="Y183" i="10"/>
  <c r="X183" i="10"/>
  <c r="W183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BM182" i="10"/>
  <c r="BL182" i="10"/>
  <c r="BK182" i="10"/>
  <c r="BJ182" i="10"/>
  <c r="BI182" i="10"/>
  <c r="BH182" i="10"/>
  <c r="BG182" i="10"/>
  <c r="BF182" i="10"/>
  <c r="BE182" i="10"/>
  <c r="BD182" i="10"/>
  <c r="BC182" i="10"/>
  <c r="BB182" i="10"/>
  <c r="BA182" i="10"/>
  <c r="AZ182" i="10"/>
  <c r="AY182" i="10"/>
  <c r="AX182" i="10"/>
  <c r="AW182" i="10"/>
  <c r="AV182" i="10"/>
  <c r="AU182" i="10"/>
  <c r="AT182" i="10"/>
  <c r="AS182" i="10"/>
  <c r="AR182" i="10"/>
  <c r="AQ182" i="10"/>
  <c r="AP182" i="10"/>
  <c r="AO182" i="10"/>
  <c r="AN182" i="10"/>
  <c r="AM182" i="10"/>
  <c r="AL182" i="10"/>
  <c r="AK182" i="10"/>
  <c r="AJ182" i="10"/>
  <c r="AI182" i="10"/>
  <c r="AH182" i="10"/>
  <c r="AG182" i="10"/>
  <c r="AF182" i="10"/>
  <c r="AE182" i="10"/>
  <c r="AD182" i="10"/>
  <c r="AC182" i="10"/>
  <c r="AB182" i="10"/>
  <c r="AA182" i="10"/>
  <c r="Z182" i="10"/>
  <c r="Y182" i="10"/>
  <c r="X182" i="10"/>
  <c r="W182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BM181" i="10"/>
  <c r="BL181" i="10"/>
  <c r="BK181" i="10"/>
  <c r="BJ181" i="10"/>
  <c r="BI181" i="10"/>
  <c r="BH181" i="10"/>
  <c r="BG181" i="10"/>
  <c r="BF181" i="10"/>
  <c r="BE181" i="10"/>
  <c r="BD181" i="10"/>
  <c r="BC181" i="10"/>
  <c r="BB181" i="10"/>
  <c r="BA181" i="10"/>
  <c r="AZ181" i="10"/>
  <c r="AY181" i="10"/>
  <c r="AX181" i="10"/>
  <c r="AW181" i="10"/>
  <c r="AV181" i="10"/>
  <c r="AU181" i="10"/>
  <c r="AT181" i="10"/>
  <c r="AS181" i="10"/>
  <c r="AR181" i="10"/>
  <c r="AQ181" i="10"/>
  <c r="AP181" i="10"/>
  <c r="AO181" i="10"/>
  <c r="AN181" i="10"/>
  <c r="AM181" i="10"/>
  <c r="AL181" i="10"/>
  <c r="AK181" i="10"/>
  <c r="AJ181" i="10"/>
  <c r="AI181" i="10"/>
  <c r="AH181" i="10"/>
  <c r="AG181" i="10"/>
  <c r="AF181" i="10"/>
  <c r="AE181" i="10"/>
  <c r="AD181" i="10"/>
  <c r="AC181" i="10"/>
  <c r="AB181" i="10"/>
  <c r="AA181" i="10"/>
  <c r="Z181" i="10"/>
  <c r="Y181" i="10"/>
  <c r="X181" i="10"/>
  <c r="W181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BM180" i="10"/>
  <c r="BL180" i="10"/>
  <c r="BK180" i="10"/>
  <c r="BJ180" i="10"/>
  <c r="BI180" i="10"/>
  <c r="BH180" i="10"/>
  <c r="BG180" i="10"/>
  <c r="BF180" i="10"/>
  <c r="BE180" i="10"/>
  <c r="BD180" i="10"/>
  <c r="BC180" i="10"/>
  <c r="BB180" i="10"/>
  <c r="BA180" i="10"/>
  <c r="AZ180" i="10"/>
  <c r="AY180" i="10"/>
  <c r="AX180" i="10"/>
  <c r="AW180" i="10"/>
  <c r="AV180" i="10"/>
  <c r="AU180" i="10"/>
  <c r="AT180" i="10"/>
  <c r="AS180" i="10"/>
  <c r="AR180" i="10"/>
  <c r="AQ180" i="10"/>
  <c r="AP180" i="10"/>
  <c r="AO180" i="10"/>
  <c r="AN180" i="10"/>
  <c r="AM180" i="10"/>
  <c r="AL180" i="10"/>
  <c r="AK180" i="10"/>
  <c r="AJ180" i="10"/>
  <c r="AI180" i="10"/>
  <c r="AH180" i="10"/>
  <c r="AG180" i="10"/>
  <c r="AF180" i="10"/>
  <c r="AE180" i="10"/>
  <c r="AD180" i="10"/>
  <c r="AC180" i="10"/>
  <c r="AB180" i="10"/>
  <c r="AA180" i="10"/>
  <c r="Z180" i="10"/>
  <c r="Y180" i="10"/>
  <c r="X180" i="10"/>
  <c r="W180" i="10"/>
  <c r="V180" i="10"/>
  <c r="U180" i="10"/>
  <c r="T180" i="10"/>
  <c r="S180" i="10"/>
  <c r="R180" i="10"/>
  <c r="Q180" i="10"/>
  <c r="P180" i="10"/>
  <c r="O180" i="10"/>
  <c r="N180" i="10"/>
  <c r="M180" i="10"/>
  <c r="L180" i="10"/>
  <c r="K180" i="10"/>
  <c r="BM179" i="10"/>
  <c r="BL179" i="10"/>
  <c r="BK179" i="10"/>
  <c r="BJ179" i="10"/>
  <c r="BI179" i="10"/>
  <c r="BH179" i="10"/>
  <c r="BG179" i="10"/>
  <c r="BF179" i="10"/>
  <c r="BE179" i="10"/>
  <c r="BD179" i="10"/>
  <c r="BC179" i="10"/>
  <c r="BB179" i="10"/>
  <c r="BA179" i="10"/>
  <c r="AZ179" i="10"/>
  <c r="AY179" i="10"/>
  <c r="AX179" i="10"/>
  <c r="AW179" i="10"/>
  <c r="AV179" i="10"/>
  <c r="AU179" i="10"/>
  <c r="AT179" i="10"/>
  <c r="AS179" i="10"/>
  <c r="AR179" i="10"/>
  <c r="AQ179" i="10"/>
  <c r="AP179" i="10"/>
  <c r="AO179" i="10"/>
  <c r="AN179" i="10"/>
  <c r="AM179" i="10"/>
  <c r="AL179" i="10"/>
  <c r="AK179" i="10"/>
  <c r="AJ179" i="10"/>
  <c r="AI179" i="10"/>
  <c r="AH179" i="10"/>
  <c r="AG179" i="10"/>
  <c r="AF179" i="10"/>
  <c r="AE179" i="10"/>
  <c r="AD179" i="10"/>
  <c r="AC179" i="10"/>
  <c r="AB179" i="10"/>
  <c r="AA179" i="10"/>
  <c r="Z179" i="10"/>
  <c r="Y179" i="10"/>
  <c r="X179" i="10"/>
  <c r="W179" i="10"/>
  <c r="V179" i="10"/>
  <c r="U179" i="10"/>
  <c r="T179" i="10"/>
  <c r="S179" i="10"/>
  <c r="R179" i="10"/>
  <c r="Q179" i="10"/>
  <c r="P179" i="10"/>
  <c r="O179" i="10"/>
  <c r="N179" i="10"/>
  <c r="M179" i="10"/>
  <c r="L179" i="10"/>
  <c r="K179" i="10"/>
  <c r="BM178" i="10"/>
  <c r="BL178" i="10"/>
  <c r="BK178" i="10"/>
  <c r="BJ178" i="10"/>
  <c r="BI178" i="10"/>
  <c r="BH178" i="10"/>
  <c r="BG178" i="10"/>
  <c r="BF178" i="10"/>
  <c r="BE178" i="10"/>
  <c r="BD178" i="10"/>
  <c r="BC178" i="10"/>
  <c r="BB178" i="10"/>
  <c r="BA178" i="10"/>
  <c r="AZ178" i="10"/>
  <c r="AY178" i="10"/>
  <c r="AX178" i="10"/>
  <c r="AW178" i="10"/>
  <c r="AV178" i="10"/>
  <c r="AU178" i="10"/>
  <c r="AT178" i="10"/>
  <c r="AS178" i="10"/>
  <c r="AR178" i="10"/>
  <c r="AQ178" i="10"/>
  <c r="AP178" i="10"/>
  <c r="AO178" i="10"/>
  <c r="AN178" i="10"/>
  <c r="AM178" i="10"/>
  <c r="AL178" i="10"/>
  <c r="AK178" i="10"/>
  <c r="AJ178" i="10"/>
  <c r="AI178" i="10"/>
  <c r="AH178" i="10"/>
  <c r="AG178" i="10"/>
  <c r="AF178" i="10"/>
  <c r="AE178" i="10"/>
  <c r="AD178" i="10"/>
  <c r="AC178" i="10"/>
  <c r="AB178" i="10"/>
  <c r="AA178" i="10"/>
  <c r="Z178" i="10"/>
  <c r="Y178" i="10"/>
  <c r="X178" i="10"/>
  <c r="W178" i="10"/>
  <c r="V178" i="10"/>
  <c r="U178" i="10"/>
  <c r="T178" i="10"/>
  <c r="S178" i="10"/>
  <c r="R178" i="10"/>
  <c r="Q178" i="10"/>
  <c r="P178" i="10"/>
  <c r="O178" i="10"/>
  <c r="N178" i="10"/>
  <c r="M178" i="10"/>
  <c r="L178" i="10"/>
  <c r="K178" i="10"/>
  <c r="BM177" i="10"/>
  <c r="BL177" i="10"/>
  <c r="BK177" i="10"/>
  <c r="BJ177" i="10"/>
  <c r="BI177" i="10"/>
  <c r="BH177" i="10"/>
  <c r="BG177" i="10"/>
  <c r="BF177" i="10"/>
  <c r="BE177" i="10"/>
  <c r="BD177" i="10"/>
  <c r="BC177" i="10"/>
  <c r="BB177" i="10"/>
  <c r="BA177" i="10"/>
  <c r="AZ177" i="10"/>
  <c r="AY177" i="10"/>
  <c r="AX177" i="10"/>
  <c r="AW177" i="10"/>
  <c r="AV177" i="10"/>
  <c r="AU177" i="10"/>
  <c r="AT177" i="10"/>
  <c r="AS177" i="10"/>
  <c r="AR177" i="10"/>
  <c r="AQ177" i="10"/>
  <c r="AP177" i="10"/>
  <c r="AO177" i="10"/>
  <c r="AN177" i="10"/>
  <c r="AM177" i="10"/>
  <c r="AL177" i="10"/>
  <c r="AK177" i="10"/>
  <c r="AJ177" i="10"/>
  <c r="AI177" i="10"/>
  <c r="AH177" i="10"/>
  <c r="AG177" i="10"/>
  <c r="AF177" i="10"/>
  <c r="AE177" i="10"/>
  <c r="AD177" i="10"/>
  <c r="AC177" i="10"/>
  <c r="AB177" i="10"/>
  <c r="AA177" i="10"/>
  <c r="Z177" i="10"/>
  <c r="Y177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BM176" i="10"/>
  <c r="BL176" i="10"/>
  <c r="BK176" i="10"/>
  <c r="BJ176" i="10"/>
  <c r="BI176" i="10"/>
  <c r="BH176" i="10"/>
  <c r="BG176" i="10"/>
  <c r="BF176" i="10"/>
  <c r="BE176" i="10"/>
  <c r="BD176" i="10"/>
  <c r="BC176" i="10"/>
  <c r="BB176" i="10"/>
  <c r="BA176" i="10"/>
  <c r="AZ176" i="10"/>
  <c r="AY176" i="10"/>
  <c r="AX176" i="10"/>
  <c r="AW176" i="10"/>
  <c r="AV176" i="10"/>
  <c r="AU176" i="10"/>
  <c r="AT176" i="10"/>
  <c r="AS176" i="10"/>
  <c r="AR176" i="10"/>
  <c r="AQ176" i="10"/>
  <c r="AP176" i="10"/>
  <c r="AO176" i="10"/>
  <c r="AN176" i="10"/>
  <c r="AM176" i="10"/>
  <c r="AL176" i="10"/>
  <c r="AK176" i="10"/>
  <c r="AJ176" i="10"/>
  <c r="AI176" i="10"/>
  <c r="AH176" i="10"/>
  <c r="AG176" i="10"/>
  <c r="AF176" i="10"/>
  <c r="AE176" i="10"/>
  <c r="AD176" i="10"/>
  <c r="AC176" i="10"/>
  <c r="AB176" i="10"/>
  <c r="AA176" i="10"/>
  <c r="Z176" i="10"/>
  <c r="Y176" i="10"/>
  <c r="X176" i="10"/>
  <c r="W176" i="10"/>
  <c r="V176" i="10"/>
  <c r="U176" i="10"/>
  <c r="T176" i="10"/>
  <c r="S176" i="10"/>
  <c r="R176" i="10"/>
  <c r="Q176" i="10"/>
  <c r="P176" i="10"/>
  <c r="O176" i="10"/>
  <c r="N176" i="10"/>
  <c r="M176" i="10"/>
  <c r="L176" i="10"/>
  <c r="K176" i="10"/>
  <c r="BM175" i="10"/>
  <c r="BL175" i="10"/>
  <c r="BK175" i="10"/>
  <c r="BJ175" i="10"/>
  <c r="BI175" i="10"/>
  <c r="BH175" i="10"/>
  <c r="BG175" i="10"/>
  <c r="BF175" i="10"/>
  <c r="BE175" i="10"/>
  <c r="BD175" i="10"/>
  <c r="BC175" i="10"/>
  <c r="BB175" i="10"/>
  <c r="BA175" i="10"/>
  <c r="AZ175" i="10"/>
  <c r="AY175" i="10"/>
  <c r="AX175" i="10"/>
  <c r="AW175" i="10"/>
  <c r="AV175" i="10"/>
  <c r="AU175" i="10"/>
  <c r="AT175" i="10"/>
  <c r="AS175" i="10"/>
  <c r="AR175" i="10"/>
  <c r="AQ175" i="10"/>
  <c r="AP175" i="10"/>
  <c r="AO175" i="10"/>
  <c r="AN175" i="10"/>
  <c r="AM175" i="10"/>
  <c r="AL175" i="10"/>
  <c r="AK175" i="10"/>
  <c r="AJ175" i="10"/>
  <c r="AI175" i="10"/>
  <c r="AH175" i="10"/>
  <c r="AG175" i="10"/>
  <c r="AF175" i="10"/>
  <c r="AE175" i="10"/>
  <c r="AD175" i="10"/>
  <c r="AC175" i="10"/>
  <c r="AB175" i="10"/>
  <c r="AA175" i="10"/>
  <c r="Z175" i="10"/>
  <c r="Y175" i="10"/>
  <c r="X175" i="10"/>
  <c r="W175" i="10"/>
  <c r="V175" i="10"/>
  <c r="U175" i="10"/>
  <c r="T175" i="10"/>
  <c r="S175" i="10"/>
  <c r="R175" i="10"/>
  <c r="Q175" i="10"/>
  <c r="P175" i="10"/>
  <c r="O175" i="10"/>
  <c r="N175" i="10"/>
  <c r="M175" i="10"/>
  <c r="L175" i="10"/>
  <c r="K175" i="10"/>
  <c r="BM174" i="10"/>
  <c r="BL174" i="10"/>
  <c r="BK174" i="10"/>
  <c r="BJ174" i="10"/>
  <c r="BI174" i="10"/>
  <c r="BH174" i="10"/>
  <c r="BG174" i="10"/>
  <c r="BF174" i="10"/>
  <c r="BE174" i="10"/>
  <c r="BD174" i="10"/>
  <c r="BC174" i="10"/>
  <c r="BB174" i="10"/>
  <c r="BA174" i="10"/>
  <c r="AZ174" i="10"/>
  <c r="AY174" i="10"/>
  <c r="AX174" i="10"/>
  <c r="AW174" i="10"/>
  <c r="AV174" i="10"/>
  <c r="AU174" i="10"/>
  <c r="AT174" i="10"/>
  <c r="AS174" i="10"/>
  <c r="AR174" i="10"/>
  <c r="AQ174" i="10"/>
  <c r="AP174" i="10"/>
  <c r="AO174" i="10"/>
  <c r="AN174" i="10"/>
  <c r="AM174" i="10"/>
  <c r="AL174" i="10"/>
  <c r="AK174" i="10"/>
  <c r="AJ174" i="10"/>
  <c r="AI174" i="10"/>
  <c r="AH174" i="10"/>
  <c r="AG174" i="10"/>
  <c r="AF174" i="10"/>
  <c r="AE174" i="10"/>
  <c r="AD174" i="10"/>
  <c r="AC174" i="10"/>
  <c r="AB174" i="10"/>
  <c r="AA174" i="10"/>
  <c r="Z174" i="10"/>
  <c r="Y174" i="10"/>
  <c r="X174" i="10"/>
  <c r="W174" i="10"/>
  <c r="V174" i="10"/>
  <c r="U174" i="10"/>
  <c r="T174" i="10"/>
  <c r="S174" i="10"/>
  <c r="R174" i="10"/>
  <c r="Q174" i="10"/>
  <c r="P174" i="10"/>
  <c r="O174" i="10"/>
  <c r="N174" i="10"/>
  <c r="M174" i="10"/>
  <c r="L174" i="10"/>
  <c r="K174" i="10"/>
  <c r="BM173" i="10"/>
  <c r="BL173" i="10"/>
  <c r="BK173" i="10"/>
  <c r="BJ173" i="10"/>
  <c r="BI173" i="10"/>
  <c r="BH173" i="10"/>
  <c r="BG173" i="10"/>
  <c r="BF173" i="10"/>
  <c r="BE173" i="10"/>
  <c r="BD173" i="10"/>
  <c r="BC173" i="10"/>
  <c r="BB173" i="10"/>
  <c r="BA173" i="10"/>
  <c r="AZ173" i="10"/>
  <c r="AY173" i="10"/>
  <c r="AX173" i="10"/>
  <c r="AW173" i="10"/>
  <c r="AV173" i="10"/>
  <c r="AU173" i="10"/>
  <c r="AT173" i="10"/>
  <c r="AS173" i="10"/>
  <c r="AR173" i="10"/>
  <c r="AQ173" i="10"/>
  <c r="AP173" i="10"/>
  <c r="AO173" i="10"/>
  <c r="AN173" i="10"/>
  <c r="AM173" i="10"/>
  <c r="AL173" i="10"/>
  <c r="AK173" i="10"/>
  <c r="AJ173" i="10"/>
  <c r="AI173" i="10"/>
  <c r="AH173" i="10"/>
  <c r="AG173" i="10"/>
  <c r="AF173" i="10"/>
  <c r="AE173" i="10"/>
  <c r="AD173" i="10"/>
  <c r="AC173" i="10"/>
  <c r="AB173" i="10"/>
  <c r="AA173" i="10"/>
  <c r="Z173" i="10"/>
  <c r="Y173" i="10"/>
  <c r="X173" i="10"/>
  <c r="W173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BM172" i="10"/>
  <c r="BL172" i="10"/>
  <c r="BK172" i="10"/>
  <c r="BJ172" i="10"/>
  <c r="BI172" i="10"/>
  <c r="BH172" i="10"/>
  <c r="BG172" i="10"/>
  <c r="BF172" i="10"/>
  <c r="BE172" i="10"/>
  <c r="BD172" i="10"/>
  <c r="BC172" i="10"/>
  <c r="BB172" i="10"/>
  <c r="BA172" i="10"/>
  <c r="AZ172" i="10"/>
  <c r="AY172" i="10"/>
  <c r="AX172" i="10"/>
  <c r="AW172" i="10"/>
  <c r="AV172" i="10"/>
  <c r="AU172" i="10"/>
  <c r="AT172" i="10"/>
  <c r="AS172" i="10"/>
  <c r="AR172" i="10"/>
  <c r="AQ172" i="10"/>
  <c r="AP172" i="10"/>
  <c r="AO172" i="10"/>
  <c r="AN172" i="10"/>
  <c r="AM172" i="10"/>
  <c r="AL172" i="10"/>
  <c r="AK172" i="10"/>
  <c r="AJ172" i="10"/>
  <c r="AI172" i="10"/>
  <c r="AH172" i="10"/>
  <c r="AG172" i="10"/>
  <c r="AF172" i="10"/>
  <c r="AE172" i="10"/>
  <c r="AD172" i="10"/>
  <c r="AC172" i="10"/>
  <c r="AB172" i="10"/>
  <c r="AA172" i="10"/>
  <c r="Z172" i="10"/>
  <c r="Y172" i="10"/>
  <c r="X172" i="10"/>
  <c r="W172" i="10"/>
  <c r="V172" i="10"/>
  <c r="U172" i="10"/>
  <c r="T172" i="10"/>
  <c r="S172" i="10"/>
  <c r="R172" i="10"/>
  <c r="Q172" i="10"/>
  <c r="P172" i="10"/>
  <c r="O172" i="10"/>
  <c r="N172" i="10"/>
  <c r="M172" i="10"/>
  <c r="L172" i="10"/>
  <c r="K172" i="10"/>
  <c r="BM171" i="10"/>
  <c r="BL171" i="10"/>
  <c r="BK171" i="10"/>
  <c r="BJ171" i="10"/>
  <c r="BI171" i="10"/>
  <c r="BH171" i="10"/>
  <c r="BG171" i="10"/>
  <c r="BF171" i="10"/>
  <c r="BE171" i="10"/>
  <c r="BD171" i="10"/>
  <c r="BC171" i="10"/>
  <c r="BB171" i="10"/>
  <c r="BA171" i="10"/>
  <c r="AZ171" i="10"/>
  <c r="AY171" i="10"/>
  <c r="AX171" i="10"/>
  <c r="AW171" i="10"/>
  <c r="AV171" i="10"/>
  <c r="AU171" i="10"/>
  <c r="AT171" i="10"/>
  <c r="AS171" i="10"/>
  <c r="AR171" i="10"/>
  <c r="AQ171" i="10"/>
  <c r="AP171" i="10"/>
  <c r="AO171" i="10"/>
  <c r="AN171" i="10"/>
  <c r="AM171" i="10"/>
  <c r="AL171" i="10"/>
  <c r="AK171" i="10"/>
  <c r="AJ171" i="10"/>
  <c r="AI171" i="10"/>
  <c r="AH171" i="10"/>
  <c r="AG171" i="10"/>
  <c r="AF171" i="10"/>
  <c r="AE171" i="10"/>
  <c r="AD171" i="10"/>
  <c r="AC171" i="10"/>
  <c r="AB171" i="10"/>
  <c r="AA171" i="10"/>
  <c r="Z171" i="10"/>
  <c r="Y171" i="10"/>
  <c r="X171" i="10"/>
  <c r="W171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BM170" i="10"/>
  <c r="BL170" i="10"/>
  <c r="BK170" i="10"/>
  <c r="BJ170" i="10"/>
  <c r="BI170" i="10"/>
  <c r="BH170" i="10"/>
  <c r="BG170" i="10"/>
  <c r="BF170" i="10"/>
  <c r="BE170" i="10"/>
  <c r="BD170" i="10"/>
  <c r="BC170" i="10"/>
  <c r="BB170" i="10"/>
  <c r="BA170" i="10"/>
  <c r="AZ170" i="10"/>
  <c r="AY170" i="10"/>
  <c r="AX170" i="10"/>
  <c r="AW170" i="10"/>
  <c r="AV170" i="10"/>
  <c r="AU170" i="10"/>
  <c r="AT170" i="10"/>
  <c r="AS170" i="10"/>
  <c r="AR170" i="10"/>
  <c r="AQ170" i="10"/>
  <c r="AP170" i="10"/>
  <c r="AO170" i="10"/>
  <c r="AN170" i="10"/>
  <c r="AM170" i="10"/>
  <c r="AL170" i="10"/>
  <c r="AK170" i="10"/>
  <c r="AJ170" i="10"/>
  <c r="AI170" i="10"/>
  <c r="AH170" i="10"/>
  <c r="AG170" i="10"/>
  <c r="AF170" i="10"/>
  <c r="AE170" i="10"/>
  <c r="AD170" i="10"/>
  <c r="AC170" i="10"/>
  <c r="AB170" i="10"/>
  <c r="AA170" i="10"/>
  <c r="Z170" i="10"/>
  <c r="Y170" i="10"/>
  <c r="X170" i="10"/>
  <c r="W170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BM169" i="10"/>
  <c r="BL169" i="10"/>
  <c r="BK169" i="10"/>
  <c r="BJ169" i="10"/>
  <c r="BI169" i="10"/>
  <c r="BH169" i="10"/>
  <c r="BG169" i="10"/>
  <c r="BF169" i="10"/>
  <c r="BE169" i="10"/>
  <c r="BD169" i="10"/>
  <c r="BC169" i="10"/>
  <c r="BB169" i="10"/>
  <c r="BA169" i="10"/>
  <c r="AZ169" i="10"/>
  <c r="AY169" i="10"/>
  <c r="AX169" i="10"/>
  <c r="AW169" i="10"/>
  <c r="AV169" i="10"/>
  <c r="AU169" i="10"/>
  <c r="AT169" i="10"/>
  <c r="AS169" i="10"/>
  <c r="AR169" i="10"/>
  <c r="AQ169" i="10"/>
  <c r="AP169" i="10"/>
  <c r="AO169" i="10"/>
  <c r="AN169" i="10"/>
  <c r="AM169" i="10"/>
  <c r="AL169" i="10"/>
  <c r="AK169" i="10"/>
  <c r="AJ169" i="10"/>
  <c r="AI169" i="10"/>
  <c r="AH169" i="10"/>
  <c r="AG169" i="10"/>
  <c r="AF169" i="10"/>
  <c r="AE169" i="10"/>
  <c r="AD169" i="10"/>
  <c r="AC169" i="10"/>
  <c r="AB169" i="10"/>
  <c r="AA169" i="10"/>
  <c r="Z169" i="10"/>
  <c r="Y169" i="10"/>
  <c r="X169" i="10"/>
  <c r="W169" i="10"/>
  <c r="V169" i="10"/>
  <c r="U169" i="10"/>
  <c r="T169" i="10"/>
  <c r="S169" i="10"/>
  <c r="R169" i="10"/>
  <c r="Q169" i="10"/>
  <c r="P169" i="10"/>
  <c r="O169" i="10"/>
  <c r="N169" i="10"/>
  <c r="M169" i="10"/>
  <c r="L169" i="10"/>
  <c r="K169" i="10"/>
  <c r="BM168" i="10"/>
  <c r="BL168" i="10"/>
  <c r="BK168" i="10"/>
  <c r="BJ168" i="10"/>
  <c r="BI168" i="10"/>
  <c r="BH168" i="10"/>
  <c r="BG168" i="10"/>
  <c r="BF168" i="10"/>
  <c r="BE168" i="10"/>
  <c r="BD168" i="10"/>
  <c r="BC168" i="10"/>
  <c r="BB168" i="10"/>
  <c r="BA168" i="10"/>
  <c r="AZ168" i="10"/>
  <c r="AY168" i="10"/>
  <c r="AX168" i="10"/>
  <c r="AW168" i="10"/>
  <c r="AV168" i="10"/>
  <c r="AU168" i="10"/>
  <c r="AT168" i="10"/>
  <c r="AS168" i="10"/>
  <c r="AR168" i="10"/>
  <c r="AQ168" i="10"/>
  <c r="AP168" i="10"/>
  <c r="AO168" i="10"/>
  <c r="AN168" i="10"/>
  <c r="AM168" i="10"/>
  <c r="AL168" i="10"/>
  <c r="AK168" i="10"/>
  <c r="AJ168" i="10"/>
  <c r="AI168" i="10"/>
  <c r="AH168" i="10"/>
  <c r="AG168" i="10"/>
  <c r="AF168" i="10"/>
  <c r="AE168" i="10"/>
  <c r="AD168" i="10"/>
  <c r="AC168" i="10"/>
  <c r="AB168" i="10"/>
  <c r="AA168" i="10"/>
  <c r="Z168" i="10"/>
  <c r="Y168" i="10"/>
  <c r="X168" i="10"/>
  <c r="W168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BM167" i="10"/>
  <c r="BL167" i="10"/>
  <c r="BK167" i="10"/>
  <c r="BJ167" i="10"/>
  <c r="BI167" i="10"/>
  <c r="BH167" i="10"/>
  <c r="BG167" i="10"/>
  <c r="BF167" i="10"/>
  <c r="BE167" i="10"/>
  <c r="BD167" i="10"/>
  <c r="BC167" i="10"/>
  <c r="BB167" i="10"/>
  <c r="BA167" i="10"/>
  <c r="AZ167" i="10"/>
  <c r="AY167" i="10"/>
  <c r="AX167" i="10"/>
  <c r="AW167" i="10"/>
  <c r="AV167" i="10"/>
  <c r="AU167" i="10"/>
  <c r="AT167" i="10"/>
  <c r="AS167" i="10"/>
  <c r="AR167" i="10"/>
  <c r="AQ167" i="10"/>
  <c r="AP167" i="10"/>
  <c r="AO167" i="10"/>
  <c r="AN167" i="10"/>
  <c r="AM167" i="10"/>
  <c r="AL167" i="10"/>
  <c r="AK167" i="10"/>
  <c r="AJ167" i="10"/>
  <c r="AI167" i="10"/>
  <c r="AH167" i="10"/>
  <c r="AG167" i="10"/>
  <c r="AF167" i="10"/>
  <c r="AE167" i="10"/>
  <c r="AD167" i="10"/>
  <c r="AC167" i="10"/>
  <c r="AB167" i="10"/>
  <c r="AA167" i="10"/>
  <c r="Z167" i="10"/>
  <c r="Y167" i="10"/>
  <c r="X167" i="10"/>
  <c r="W167" i="10"/>
  <c r="V167" i="10"/>
  <c r="U167" i="10"/>
  <c r="T167" i="10"/>
  <c r="S167" i="10"/>
  <c r="R167" i="10"/>
  <c r="Q167" i="10"/>
  <c r="P167" i="10"/>
  <c r="O167" i="10"/>
  <c r="N167" i="10"/>
  <c r="M167" i="10"/>
  <c r="L167" i="10"/>
  <c r="K167" i="10"/>
  <c r="BM166" i="10"/>
  <c r="BL166" i="10"/>
  <c r="BK166" i="10"/>
  <c r="BJ166" i="10"/>
  <c r="BI166" i="10"/>
  <c r="BH166" i="10"/>
  <c r="BG166" i="10"/>
  <c r="BF166" i="10"/>
  <c r="BE166" i="10"/>
  <c r="BD166" i="10"/>
  <c r="BC166" i="10"/>
  <c r="BB166" i="10"/>
  <c r="BA166" i="10"/>
  <c r="AZ166" i="10"/>
  <c r="AY166" i="10"/>
  <c r="AX166" i="10"/>
  <c r="AW166" i="10"/>
  <c r="AV166" i="10"/>
  <c r="AU166" i="10"/>
  <c r="AT166" i="10"/>
  <c r="AS166" i="10"/>
  <c r="AR166" i="10"/>
  <c r="AQ166" i="10"/>
  <c r="AP166" i="10"/>
  <c r="AO166" i="10"/>
  <c r="AN166" i="10"/>
  <c r="AM166" i="10"/>
  <c r="AL166" i="10"/>
  <c r="AK166" i="10"/>
  <c r="AJ166" i="10"/>
  <c r="AI166" i="10"/>
  <c r="AH166" i="10"/>
  <c r="AG166" i="10"/>
  <c r="AF166" i="10"/>
  <c r="AE166" i="10"/>
  <c r="AD166" i="10"/>
  <c r="AC166" i="10"/>
  <c r="AB166" i="10"/>
  <c r="AA166" i="10"/>
  <c r="Z166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BM165" i="10"/>
  <c r="BL165" i="10"/>
  <c r="BK165" i="10"/>
  <c r="BJ165" i="10"/>
  <c r="BI165" i="10"/>
  <c r="BH165" i="10"/>
  <c r="BG165" i="10"/>
  <c r="BF165" i="10"/>
  <c r="BE165" i="10"/>
  <c r="BD165" i="10"/>
  <c r="BC165" i="10"/>
  <c r="BB165" i="10"/>
  <c r="BA165" i="10"/>
  <c r="AZ165" i="10"/>
  <c r="AY165" i="10"/>
  <c r="AX165" i="10"/>
  <c r="AW165" i="10"/>
  <c r="AV165" i="10"/>
  <c r="AU165" i="10"/>
  <c r="AT165" i="10"/>
  <c r="AS165" i="10"/>
  <c r="AR165" i="10"/>
  <c r="AQ165" i="10"/>
  <c r="AP165" i="10"/>
  <c r="AO165" i="10"/>
  <c r="AN165" i="10"/>
  <c r="AM165" i="10"/>
  <c r="AL165" i="10"/>
  <c r="AK165" i="10"/>
  <c r="AJ165" i="10"/>
  <c r="AI165" i="10"/>
  <c r="AH165" i="10"/>
  <c r="AG165" i="10"/>
  <c r="AF165" i="10"/>
  <c r="AE165" i="10"/>
  <c r="AD165" i="10"/>
  <c r="AC165" i="10"/>
  <c r="AB165" i="10"/>
  <c r="AA165" i="10"/>
  <c r="Z165" i="10"/>
  <c r="Y165" i="10"/>
  <c r="X165" i="10"/>
  <c r="W165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BM164" i="10"/>
  <c r="BL164" i="10"/>
  <c r="BK164" i="10"/>
  <c r="BJ164" i="10"/>
  <c r="BI164" i="10"/>
  <c r="BH164" i="10"/>
  <c r="BG164" i="10"/>
  <c r="BF164" i="10"/>
  <c r="BE164" i="10"/>
  <c r="BD164" i="10"/>
  <c r="BC164" i="10"/>
  <c r="BB164" i="10"/>
  <c r="BA164" i="10"/>
  <c r="AZ164" i="10"/>
  <c r="AY164" i="10"/>
  <c r="AX164" i="10"/>
  <c r="AW164" i="10"/>
  <c r="AV164" i="10"/>
  <c r="AU164" i="10"/>
  <c r="AT164" i="10"/>
  <c r="AS164" i="10"/>
  <c r="AR164" i="10"/>
  <c r="AQ164" i="10"/>
  <c r="AP164" i="10"/>
  <c r="AO164" i="10"/>
  <c r="AN164" i="10"/>
  <c r="AM164" i="10"/>
  <c r="AL164" i="10"/>
  <c r="AK164" i="10"/>
  <c r="AJ164" i="10"/>
  <c r="AI164" i="10"/>
  <c r="AH164" i="10"/>
  <c r="AG164" i="10"/>
  <c r="AF164" i="10"/>
  <c r="AE164" i="10"/>
  <c r="AD164" i="10"/>
  <c r="AC164" i="10"/>
  <c r="AB164" i="10"/>
  <c r="AA164" i="10"/>
  <c r="Z164" i="10"/>
  <c r="Y164" i="10"/>
  <c r="X164" i="10"/>
  <c r="W164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BM163" i="10"/>
  <c r="BL163" i="10"/>
  <c r="BK163" i="10"/>
  <c r="BJ163" i="10"/>
  <c r="BI163" i="10"/>
  <c r="BH163" i="10"/>
  <c r="BG163" i="10"/>
  <c r="BF163" i="10"/>
  <c r="BE163" i="10"/>
  <c r="BD163" i="10"/>
  <c r="BC163" i="10"/>
  <c r="BB163" i="10"/>
  <c r="BA163" i="10"/>
  <c r="AZ163" i="10"/>
  <c r="AY163" i="10"/>
  <c r="AX163" i="10"/>
  <c r="AW163" i="10"/>
  <c r="AV163" i="10"/>
  <c r="AU163" i="10"/>
  <c r="AT163" i="10"/>
  <c r="AS163" i="10"/>
  <c r="AR163" i="10"/>
  <c r="AQ163" i="10"/>
  <c r="AP163" i="10"/>
  <c r="AO163" i="10"/>
  <c r="AN163" i="10"/>
  <c r="AM163" i="10"/>
  <c r="AL163" i="10"/>
  <c r="AK163" i="10"/>
  <c r="AJ163" i="10"/>
  <c r="AI163" i="10"/>
  <c r="AH163" i="10"/>
  <c r="AG163" i="10"/>
  <c r="AF163" i="10"/>
  <c r="AE163" i="10"/>
  <c r="AD163" i="10"/>
  <c r="AC163" i="10"/>
  <c r="AB163" i="10"/>
  <c r="AA163" i="10"/>
  <c r="Z163" i="10"/>
  <c r="Y163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BM162" i="10"/>
  <c r="BL162" i="10"/>
  <c r="BK162" i="10"/>
  <c r="BJ162" i="10"/>
  <c r="BI162" i="10"/>
  <c r="BH162" i="10"/>
  <c r="BG162" i="10"/>
  <c r="BF162" i="10"/>
  <c r="BE162" i="10"/>
  <c r="BD162" i="10"/>
  <c r="BC162" i="10"/>
  <c r="BB162" i="10"/>
  <c r="BA162" i="10"/>
  <c r="AZ162" i="10"/>
  <c r="AY162" i="10"/>
  <c r="AX162" i="10"/>
  <c r="AW162" i="10"/>
  <c r="AV162" i="10"/>
  <c r="AU162" i="10"/>
  <c r="AT162" i="10"/>
  <c r="AS162" i="10"/>
  <c r="AR162" i="10"/>
  <c r="AQ162" i="10"/>
  <c r="AP162" i="10"/>
  <c r="AO162" i="10"/>
  <c r="AN162" i="10"/>
  <c r="AM162" i="10"/>
  <c r="AL162" i="10"/>
  <c r="AK162" i="10"/>
  <c r="AJ162" i="10"/>
  <c r="AI162" i="10"/>
  <c r="AH162" i="10"/>
  <c r="AG162" i="10"/>
  <c r="AF162" i="10"/>
  <c r="AE162" i="10"/>
  <c r="AD162" i="10"/>
  <c r="AC162" i="10"/>
  <c r="AB162" i="10"/>
  <c r="AA162" i="10"/>
  <c r="Z162" i="10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BM161" i="10"/>
  <c r="BL161" i="10"/>
  <c r="BK161" i="10"/>
  <c r="BJ161" i="10"/>
  <c r="BI161" i="10"/>
  <c r="BH161" i="10"/>
  <c r="BG161" i="10"/>
  <c r="BF161" i="10"/>
  <c r="BE161" i="10"/>
  <c r="BD161" i="10"/>
  <c r="BC161" i="10"/>
  <c r="BB161" i="10"/>
  <c r="BA161" i="10"/>
  <c r="AZ161" i="10"/>
  <c r="AY161" i="10"/>
  <c r="AX161" i="10"/>
  <c r="AW161" i="10"/>
  <c r="AV161" i="10"/>
  <c r="AU161" i="10"/>
  <c r="AT161" i="10"/>
  <c r="AS161" i="10"/>
  <c r="AR161" i="10"/>
  <c r="AQ161" i="10"/>
  <c r="AP161" i="10"/>
  <c r="AO161" i="10"/>
  <c r="AN161" i="10"/>
  <c r="AM161" i="10"/>
  <c r="AL161" i="10"/>
  <c r="AK161" i="10"/>
  <c r="AJ161" i="10"/>
  <c r="AI161" i="10"/>
  <c r="AH161" i="10"/>
  <c r="AG161" i="10"/>
  <c r="AF161" i="10"/>
  <c r="AE161" i="10"/>
  <c r="AD161" i="10"/>
  <c r="AC161" i="10"/>
  <c r="AB161" i="10"/>
  <c r="AA161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BM160" i="10"/>
  <c r="BL160" i="10"/>
  <c r="BK160" i="10"/>
  <c r="BJ160" i="10"/>
  <c r="BI160" i="10"/>
  <c r="BH160" i="10"/>
  <c r="BG160" i="10"/>
  <c r="BF160" i="10"/>
  <c r="BE160" i="10"/>
  <c r="BD160" i="10"/>
  <c r="BC160" i="10"/>
  <c r="BB160" i="10"/>
  <c r="BA160" i="10"/>
  <c r="AZ160" i="10"/>
  <c r="AY160" i="10"/>
  <c r="AX160" i="10"/>
  <c r="AW160" i="10"/>
  <c r="AV160" i="10"/>
  <c r="AU160" i="10"/>
  <c r="AT160" i="10"/>
  <c r="AS160" i="10"/>
  <c r="AR160" i="10"/>
  <c r="AQ160" i="10"/>
  <c r="AP160" i="10"/>
  <c r="AO160" i="10"/>
  <c r="AN160" i="10"/>
  <c r="AM160" i="10"/>
  <c r="AL160" i="10"/>
  <c r="AK160" i="10"/>
  <c r="AJ160" i="10"/>
  <c r="AI160" i="10"/>
  <c r="AH160" i="10"/>
  <c r="AG160" i="10"/>
  <c r="AF160" i="10"/>
  <c r="AE160" i="10"/>
  <c r="AD160" i="10"/>
  <c r="AC160" i="10"/>
  <c r="AB160" i="10"/>
  <c r="AA160" i="10"/>
  <c r="Z160" i="10"/>
  <c r="Y160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BM159" i="10"/>
  <c r="BL159" i="10"/>
  <c r="BK159" i="10"/>
  <c r="BJ159" i="10"/>
  <c r="BI159" i="10"/>
  <c r="BH159" i="10"/>
  <c r="BG159" i="10"/>
  <c r="BF159" i="10"/>
  <c r="BE159" i="10"/>
  <c r="BD159" i="10"/>
  <c r="BC159" i="10"/>
  <c r="BB159" i="10"/>
  <c r="BA159" i="10"/>
  <c r="AZ159" i="10"/>
  <c r="AY159" i="10"/>
  <c r="AX159" i="10"/>
  <c r="AW159" i="10"/>
  <c r="AV159" i="10"/>
  <c r="AU159" i="10"/>
  <c r="AT159" i="10"/>
  <c r="AS159" i="10"/>
  <c r="AR159" i="10"/>
  <c r="AQ159" i="10"/>
  <c r="AP159" i="10"/>
  <c r="AO159" i="10"/>
  <c r="AN159" i="10"/>
  <c r="AM159" i="10"/>
  <c r="AL159" i="10"/>
  <c r="AK159" i="10"/>
  <c r="AJ159" i="10"/>
  <c r="AI159" i="10"/>
  <c r="AH159" i="10"/>
  <c r="AG159" i="10"/>
  <c r="AF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BM158" i="10"/>
  <c r="BL158" i="10"/>
  <c r="BK158" i="10"/>
  <c r="BJ158" i="10"/>
  <c r="BI158" i="10"/>
  <c r="BH158" i="10"/>
  <c r="BG158" i="10"/>
  <c r="BF158" i="10"/>
  <c r="BE158" i="10"/>
  <c r="BD158" i="10"/>
  <c r="BC158" i="10"/>
  <c r="BB158" i="10"/>
  <c r="BA158" i="10"/>
  <c r="AZ158" i="10"/>
  <c r="AY158" i="10"/>
  <c r="AX158" i="10"/>
  <c r="AW158" i="10"/>
  <c r="AV158" i="10"/>
  <c r="AU158" i="10"/>
  <c r="AT158" i="10"/>
  <c r="AS158" i="10"/>
  <c r="AR158" i="10"/>
  <c r="AQ158" i="10"/>
  <c r="AP158" i="10"/>
  <c r="AO158" i="10"/>
  <c r="AN158" i="10"/>
  <c r="AM158" i="10"/>
  <c r="AL158" i="10"/>
  <c r="AK158" i="10"/>
  <c r="AJ158" i="10"/>
  <c r="AI158" i="10"/>
  <c r="AH158" i="10"/>
  <c r="AG158" i="10"/>
  <c r="AF158" i="10"/>
  <c r="AE158" i="10"/>
  <c r="AD158" i="10"/>
  <c r="AC158" i="10"/>
  <c r="AB158" i="10"/>
  <c r="AA158" i="10"/>
  <c r="Z158" i="10"/>
  <c r="Y158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BM157" i="10"/>
  <c r="BL157" i="10"/>
  <c r="BK157" i="10"/>
  <c r="BJ157" i="10"/>
  <c r="BI157" i="10"/>
  <c r="BH157" i="10"/>
  <c r="BG157" i="10"/>
  <c r="BF157" i="10"/>
  <c r="BE157" i="10"/>
  <c r="BD157" i="10"/>
  <c r="BC157" i="10"/>
  <c r="BB157" i="10"/>
  <c r="BA157" i="10"/>
  <c r="AZ157" i="10"/>
  <c r="AY157" i="10"/>
  <c r="AX157" i="10"/>
  <c r="AW157" i="10"/>
  <c r="AV157" i="10"/>
  <c r="AU157" i="10"/>
  <c r="AT157" i="10"/>
  <c r="AS157" i="10"/>
  <c r="AR157" i="10"/>
  <c r="AQ157" i="10"/>
  <c r="AP157" i="10"/>
  <c r="AO157" i="10"/>
  <c r="AN157" i="10"/>
  <c r="AM157" i="10"/>
  <c r="AL157" i="10"/>
  <c r="AK157" i="10"/>
  <c r="AJ157" i="10"/>
  <c r="AI157" i="10"/>
  <c r="AH157" i="10"/>
  <c r="AG157" i="10"/>
  <c r="AF157" i="10"/>
  <c r="AE157" i="10"/>
  <c r="AD157" i="10"/>
  <c r="AC157" i="10"/>
  <c r="AB157" i="10"/>
  <c r="AA157" i="10"/>
  <c r="Z157" i="10"/>
  <c r="Y157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BM156" i="10"/>
  <c r="BL156" i="10"/>
  <c r="BK156" i="10"/>
  <c r="BJ156" i="10"/>
  <c r="BI156" i="10"/>
  <c r="BH156" i="10"/>
  <c r="BG156" i="10"/>
  <c r="BF156" i="10"/>
  <c r="BE156" i="10"/>
  <c r="BD156" i="10"/>
  <c r="BC156" i="10"/>
  <c r="BB156" i="10"/>
  <c r="BA156" i="10"/>
  <c r="AZ156" i="10"/>
  <c r="AY156" i="10"/>
  <c r="AX156" i="10"/>
  <c r="AW156" i="10"/>
  <c r="AV156" i="10"/>
  <c r="AU156" i="10"/>
  <c r="AT156" i="10"/>
  <c r="AS156" i="10"/>
  <c r="AR156" i="10"/>
  <c r="AQ156" i="10"/>
  <c r="AP156" i="10"/>
  <c r="AO156" i="10"/>
  <c r="AN156" i="10"/>
  <c r="AM156" i="10"/>
  <c r="AL156" i="10"/>
  <c r="AK156" i="10"/>
  <c r="AJ156" i="10"/>
  <c r="AI156" i="10"/>
  <c r="AH156" i="10"/>
  <c r="AG156" i="10"/>
  <c r="AF156" i="10"/>
  <c r="AE156" i="10"/>
  <c r="AD156" i="10"/>
  <c r="AC156" i="10"/>
  <c r="AB156" i="10"/>
  <c r="AA156" i="10"/>
  <c r="Z156" i="10"/>
  <c r="Y156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BM155" i="10"/>
  <c r="BL155" i="10"/>
  <c r="BK155" i="10"/>
  <c r="BJ155" i="10"/>
  <c r="BI155" i="10"/>
  <c r="BH155" i="10"/>
  <c r="BG155" i="10"/>
  <c r="BF155" i="10"/>
  <c r="BE155" i="10"/>
  <c r="BD155" i="10"/>
  <c r="BC155" i="10"/>
  <c r="BB155" i="10"/>
  <c r="BA155" i="10"/>
  <c r="AZ155" i="10"/>
  <c r="AY155" i="10"/>
  <c r="AX155" i="10"/>
  <c r="AW155" i="10"/>
  <c r="AV155" i="10"/>
  <c r="AU155" i="10"/>
  <c r="AT155" i="10"/>
  <c r="AS155" i="10"/>
  <c r="AR155" i="10"/>
  <c r="AQ155" i="10"/>
  <c r="AP155" i="10"/>
  <c r="AO155" i="10"/>
  <c r="AN155" i="10"/>
  <c r="AM155" i="10"/>
  <c r="AL155" i="10"/>
  <c r="AK155" i="10"/>
  <c r="AJ155" i="10"/>
  <c r="AI155" i="10"/>
  <c r="AH155" i="10"/>
  <c r="AG155" i="10"/>
  <c r="AF155" i="10"/>
  <c r="AE155" i="10"/>
  <c r="AD155" i="10"/>
  <c r="AC155" i="10"/>
  <c r="AB155" i="10"/>
  <c r="AA155" i="10"/>
  <c r="Z155" i="10"/>
  <c r="Y155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BM154" i="10"/>
  <c r="BL154" i="10"/>
  <c r="BK154" i="10"/>
  <c r="BJ154" i="10"/>
  <c r="BI154" i="10"/>
  <c r="BH154" i="10"/>
  <c r="BG154" i="10"/>
  <c r="BF154" i="10"/>
  <c r="BE154" i="10"/>
  <c r="BD154" i="10"/>
  <c r="BC154" i="10"/>
  <c r="BB154" i="10"/>
  <c r="BA154" i="10"/>
  <c r="AZ154" i="10"/>
  <c r="AY154" i="10"/>
  <c r="AX154" i="10"/>
  <c r="AW154" i="10"/>
  <c r="AV154" i="10"/>
  <c r="AU154" i="10"/>
  <c r="AT154" i="10"/>
  <c r="AS154" i="10"/>
  <c r="AR154" i="10"/>
  <c r="AQ154" i="10"/>
  <c r="AP154" i="10"/>
  <c r="AO154" i="10"/>
  <c r="AN154" i="10"/>
  <c r="AM154" i="10"/>
  <c r="AL154" i="10"/>
  <c r="AK154" i="10"/>
  <c r="AJ154" i="10"/>
  <c r="AI154" i="10"/>
  <c r="AH154" i="10"/>
  <c r="AG154" i="10"/>
  <c r="AF154" i="10"/>
  <c r="AE154" i="10"/>
  <c r="AD154" i="10"/>
  <c r="AC154" i="10"/>
  <c r="AB154" i="10"/>
  <c r="AA154" i="10"/>
  <c r="Z154" i="10"/>
  <c r="Y154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BM153" i="10"/>
  <c r="BL153" i="10"/>
  <c r="BK153" i="10"/>
  <c r="BJ153" i="10"/>
  <c r="BI153" i="10"/>
  <c r="BH153" i="10"/>
  <c r="BG153" i="10"/>
  <c r="BF153" i="10"/>
  <c r="BE153" i="10"/>
  <c r="BD153" i="10"/>
  <c r="BC153" i="10"/>
  <c r="BB153" i="10"/>
  <c r="BA153" i="10"/>
  <c r="AZ153" i="10"/>
  <c r="AY153" i="10"/>
  <c r="AX153" i="10"/>
  <c r="AW153" i="10"/>
  <c r="AV153" i="10"/>
  <c r="AU153" i="10"/>
  <c r="AT153" i="10"/>
  <c r="AS153" i="10"/>
  <c r="AR153" i="10"/>
  <c r="AQ153" i="10"/>
  <c r="AP153" i="10"/>
  <c r="AO153" i="10"/>
  <c r="AN153" i="10"/>
  <c r="AM153" i="10"/>
  <c r="AL153" i="10"/>
  <c r="AK153" i="10"/>
  <c r="AJ153" i="10"/>
  <c r="AI153" i="10"/>
  <c r="AH153" i="10"/>
  <c r="AG153" i="10"/>
  <c r="AF153" i="10"/>
  <c r="AE153" i="10"/>
  <c r="AD153" i="10"/>
  <c r="AC153" i="10"/>
  <c r="AB153" i="10"/>
  <c r="AA153" i="10"/>
  <c r="Z153" i="10"/>
  <c r="Y153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BM152" i="10"/>
  <c r="BL152" i="10"/>
  <c r="BK152" i="10"/>
  <c r="BJ152" i="10"/>
  <c r="BI152" i="10"/>
  <c r="BH152" i="10"/>
  <c r="BG152" i="10"/>
  <c r="BF152" i="10"/>
  <c r="BE152" i="10"/>
  <c r="BD152" i="10"/>
  <c r="BC152" i="10"/>
  <c r="BB152" i="10"/>
  <c r="BA152" i="10"/>
  <c r="AZ152" i="10"/>
  <c r="AY152" i="10"/>
  <c r="AX152" i="10"/>
  <c r="AW152" i="10"/>
  <c r="AV152" i="10"/>
  <c r="AU152" i="10"/>
  <c r="AT152" i="10"/>
  <c r="AS152" i="10"/>
  <c r="AR152" i="10"/>
  <c r="AQ152" i="10"/>
  <c r="AP152" i="10"/>
  <c r="AO152" i="10"/>
  <c r="AN152" i="10"/>
  <c r="AM152" i="10"/>
  <c r="AL152" i="10"/>
  <c r="AK152" i="10"/>
  <c r="AJ152" i="10"/>
  <c r="AI152" i="10"/>
  <c r="AH152" i="10"/>
  <c r="AG152" i="10"/>
  <c r="AF152" i="10"/>
  <c r="AE152" i="10"/>
  <c r="AD152" i="10"/>
  <c r="AC152" i="10"/>
  <c r="AB152" i="10"/>
  <c r="AA152" i="10"/>
  <c r="Z152" i="10"/>
  <c r="Y152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BM151" i="10"/>
  <c r="BL151" i="10"/>
  <c r="BK151" i="10"/>
  <c r="BJ151" i="10"/>
  <c r="BI151" i="10"/>
  <c r="BH151" i="10"/>
  <c r="BG151" i="10"/>
  <c r="BF151" i="10"/>
  <c r="BE151" i="10"/>
  <c r="BD151" i="10"/>
  <c r="BC151" i="10"/>
  <c r="BB151" i="10"/>
  <c r="BA151" i="10"/>
  <c r="AZ151" i="10"/>
  <c r="AY151" i="10"/>
  <c r="AX151" i="10"/>
  <c r="AW151" i="10"/>
  <c r="AV151" i="10"/>
  <c r="AU151" i="10"/>
  <c r="AT151" i="10"/>
  <c r="AS151" i="10"/>
  <c r="AR151" i="10"/>
  <c r="AQ151" i="10"/>
  <c r="AP151" i="10"/>
  <c r="AO151" i="10"/>
  <c r="AN151" i="10"/>
  <c r="AM151" i="10"/>
  <c r="AL151" i="10"/>
  <c r="AK151" i="10"/>
  <c r="AJ151" i="10"/>
  <c r="AI151" i="10"/>
  <c r="AH151" i="10"/>
  <c r="AG151" i="10"/>
  <c r="AF151" i="10"/>
  <c r="AE151" i="10"/>
  <c r="AD151" i="10"/>
  <c r="AC151" i="10"/>
  <c r="AB151" i="10"/>
  <c r="AA151" i="10"/>
  <c r="Z151" i="10"/>
  <c r="Y151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BM150" i="10"/>
  <c r="BL150" i="10"/>
  <c r="BK150" i="10"/>
  <c r="BJ150" i="10"/>
  <c r="BI150" i="10"/>
  <c r="BH150" i="10"/>
  <c r="BG150" i="10"/>
  <c r="BF150" i="10"/>
  <c r="BE150" i="10"/>
  <c r="BD150" i="10"/>
  <c r="BC150" i="10"/>
  <c r="BB150" i="10"/>
  <c r="BA150" i="10"/>
  <c r="AZ150" i="10"/>
  <c r="AY150" i="10"/>
  <c r="AX150" i="10"/>
  <c r="AW150" i="10"/>
  <c r="AV150" i="10"/>
  <c r="AU150" i="10"/>
  <c r="AT150" i="10"/>
  <c r="AS150" i="10"/>
  <c r="AR150" i="10"/>
  <c r="AQ150" i="10"/>
  <c r="AP150" i="10"/>
  <c r="AO150" i="10"/>
  <c r="AN150" i="10"/>
  <c r="AM150" i="10"/>
  <c r="AL150" i="10"/>
  <c r="AK150" i="10"/>
  <c r="AJ150" i="10"/>
  <c r="AI150" i="10"/>
  <c r="AH150" i="10"/>
  <c r="AG150" i="10"/>
  <c r="AF150" i="10"/>
  <c r="AE150" i="10"/>
  <c r="AD150" i="10"/>
  <c r="AC150" i="10"/>
  <c r="AB150" i="10"/>
  <c r="AA150" i="10"/>
  <c r="Z150" i="10"/>
  <c r="Y150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BM149" i="10"/>
  <c r="BL149" i="10"/>
  <c r="BK149" i="10"/>
  <c r="BJ149" i="10"/>
  <c r="BI149" i="10"/>
  <c r="BH149" i="10"/>
  <c r="BG149" i="10"/>
  <c r="BF149" i="10"/>
  <c r="BE149" i="10"/>
  <c r="BD149" i="10"/>
  <c r="BC149" i="10"/>
  <c r="BB149" i="10"/>
  <c r="BA149" i="10"/>
  <c r="AZ149" i="10"/>
  <c r="AY149" i="10"/>
  <c r="AX149" i="10"/>
  <c r="AW149" i="10"/>
  <c r="AV149" i="10"/>
  <c r="AU149" i="10"/>
  <c r="AT149" i="10"/>
  <c r="AS149" i="10"/>
  <c r="AR149" i="10"/>
  <c r="AQ149" i="10"/>
  <c r="AP149" i="10"/>
  <c r="AO149" i="10"/>
  <c r="AN149" i="10"/>
  <c r="AM149" i="10"/>
  <c r="AL149" i="10"/>
  <c r="AK149" i="10"/>
  <c r="AJ149" i="10"/>
  <c r="AI149" i="10"/>
  <c r="AH149" i="10"/>
  <c r="AG149" i="10"/>
  <c r="AF149" i="10"/>
  <c r="AE149" i="10"/>
  <c r="AD149" i="10"/>
  <c r="AC149" i="10"/>
  <c r="AB149" i="10"/>
  <c r="AA149" i="10"/>
  <c r="Z149" i="10"/>
  <c r="Y149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BM148" i="10"/>
  <c r="BL148" i="10"/>
  <c r="BK148" i="10"/>
  <c r="BJ148" i="10"/>
  <c r="BI148" i="10"/>
  <c r="BH148" i="10"/>
  <c r="BG148" i="10"/>
  <c r="BF148" i="10"/>
  <c r="BE148" i="10"/>
  <c r="BD148" i="10"/>
  <c r="BC148" i="10"/>
  <c r="BB148" i="10"/>
  <c r="BA148" i="10"/>
  <c r="AZ148" i="10"/>
  <c r="AY148" i="10"/>
  <c r="AX148" i="10"/>
  <c r="AW148" i="10"/>
  <c r="AV148" i="10"/>
  <c r="AU148" i="10"/>
  <c r="AT148" i="10"/>
  <c r="AS148" i="10"/>
  <c r="AR148" i="10"/>
  <c r="AQ148" i="10"/>
  <c r="AP148" i="10"/>
  <c r="AO148" i="10"/>
  <c r="AN148" i="10"/>
  <c r="AM148" i="10"/>
  <c r="AL148" i="10"/>
  <c r="AK148" i="10"/>
  <c r="AJ148" i="10"/>
  <c r="AI148" i="10"/>
  <c r="AH148" i="10"/>
  <c r="AG148" i="10"/>
  <c r="AF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BM147" i="10"/>
  <c r="BL147" i="10"/>
  <c r="BK147" i="10"/>
  <c r="BJ147" i="10"/>
  <c r="BI147" i="10"/>
  <c r="BH147" i="10"/>
  <c r="BG147" i="10"/>
  <c r="BF147" i="10"/>
  <c r="BE147" i="10"/>
  <c r="BD147" i="10"/>
  <c r="BC147" i="10"/>
  <c r="BB147" i="10"/>
  <c r="BA147" i="10"/>
  <c r="AZ147" i="10"/>
  <c r="AY147" i="10"/>
  <c r="AX147" i="10"/>
  <c r="AW147" i="10"/>
  <c r="AV147" i="10"/>
  <c r="AU147" i="10"/>
  <c r="AT147" i="10"/>
  <c r="AS147" i="10"/>
  <c r="AR147" i="10"/>
  <c r="AQ147" i="10"/>
  <c r="AP147" i="10"/>
  <c r="AO147" i="10"/>
  <c r="AN147" i="10"/>
  <c r="AM147" i="10"/>
  <c r="AL147" i="10"/>
  <c r="AK147" i="10"/>
  <c r="AJ147" i="10"/>
  <c r="AI147" i="10"/>
  <c r="AH147" i="10"/>
  <c r="AG147" i="10"/>
  <c r="AF147" i="10"/>
  <c r="AE147" i="10"/>
  <c r="AD147" i="10"/>
  <c r="AC147" i="10"/>
  <c r="AB147" i="10"/>
  <c r="AA147" i="10"/>
  <c r="Z147" i="10"/>
  <c r="Y147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BM146" i="10"/>
  <c r="BL146" i="10"/>
  <c r="BK146" i="10"/>
  <c r="BJ146" i="10"/>
  <c r="BI146" i="10"/>
  <c r="BH146" i="10"/>
  <c r="BG146" i="10"/>
  <c r="BF146" i="10"/>
  <c r="BE146" i="10"/>
  <c r="BD146" i="10"/>
  <c r="BC146" i="10"/>
  <c r="BB146" i="10"/>
  <c r="BA146" i="10"/>
  <c r="AZ146" i="10"/>
  <c r="AY146" i="10"/>
  <c r="AX146" i="10"/>
  <c r="AW146" i="10"/>
  <c r="AV146" i="10"/>
  <c r="AU146" i="10"/>
  <c r="AT146" i="10"/>
  <c r="AS146" i="10"/>
  <c r="AR146" i="10"/>
  <c r="AQ146" i="10"/>
  <c r="AP146" i="10"/>
  <c r="AO146" i="10"/>
  <c r="AN146" i="10"/>
  <c r="AM146" i="10"/>
  <c r="AL146" i="10"/>
  <c r="AK146" i="10"/>
  <c r="AJ146" i="10"/>
  <c r="AI146" i="10"/>
  <c r="AH146" i="10"/>
  <c r="AG146" i="10"/>
  <c r="AF146" i="10"/>
  <c r="AE146" i="10"/>
  <c r="AD146" i="10"/>
  <c r="AC146" i="10"/>
  <c r="AB146" i="10"/>
  <c r="AA146" i="10"/>
  <c r="Z146" i="10"/>
  <c r="Y146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BM145" i="10"/>
  <c r="BL145" i="10"/>
  <c r="BK145" i="10"/>
  <c r="BJ145" i="10"/>
  <c r="BI145" i="10"/>
  <c r="BH145" i="10"/>
  <c r="BG145" i="10"/>
  <c r="BF145" i="10"/>
  <c r="BE145" i="10"/>
  <c r="BD145" i="10"/>
  <c r="BC145" i="10"/>
  <c r="BB145" i="10"/>
  <c r="BA145" i="10"/>
  <c r="AZ145" i="10"/>
  <c r="AY145" i="10"/>
  <c r="AX145" i="10"/>
  <c r="AW145" i="10"/>
  <c r="AV145" i="10"/>
  <c r="AU145" i="10"/>
  <c r="AT145" i="10"/>
  <c r="AS145" i="10"/>
  <c r="AR145" i="10"/>
  <c r="AQ145" i="10"/>
  <c r="AP145" i="10"/>
  <c r="AO145" i="10"/>
  <c r="AN145" i="10"/>
  <c r="AM145" i="10"/>
  <c r="AL145" i="10"/>
  <c r="AK145" i="10"/>
  <c r="AJ145" i="10"/>
  <c r="AI145" i="10"/>
  <c r="AH145" i="10"/>
  <c r="AG145" i="10"/>
  <c r="AF145" i="10"/>
  <c r="AE145" i="10"/>
  <c r="AD145" i="10"/>
  <c r="AC145" i="10"/>
  <c r="AB145" i="10"/>
  <c r="AA145" i="10"/>
  <c r="Z145" i="10"/>
  <c r="Y145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BM144" i="10"/>
  <c r="BL144" i="10"/>
  <c r="BK144" i="10"/>
  <c r="BJ144" i="10"/>
  <c r="BI144" i="10"/>
  <c r="BH144" i="10"/>
  <c r="BG144" i="10"/>
  <c r="BF144" i="10"/>
  <c r="BE144" i="10"/>
  <c r="BD144" i="10"/>
  <c r="BC144" i="10"/>
  <c r="BB144" i="10"/>
  <c r="BA144" i="10"/>
  <c r="AZ144" i="10"/>
  <c r="AY144" i="10"/>
  <c r="AX144" i="10"/>
  <c r="AW144" i="10"/>
  <c r="AV144" i="10"/>
  <c r="AU144" i="10"/>
  <c r="AT144" i="10"/>
  <c r="AS144" i="10"/>
  <c r="AR144" i="10"/>
  <c r="AQ144" i="10"/>
  <c r="AP144" i="10"/>
  <c r="AO144" i="10"/>
  <c r="AN144" i="10"/>
  <c r="AM144" i="10"/>
  <c r="AL144" i="10"/>
  <c r="AK144" i="10"/>
  <c r="AJ144" i="10"/>
  <c r="AI144" i="10"/>
  <c r="AH144" i="10"/>
  <c r="AG144" i="10"/>
  <c r="AF144" i="10"/>
  <c r="AE144" i="10"/>
  <c r="AD144" i="10"/>
  <c r="AC144" i="10"/>
  <c r="AB144" i="10"/>
  <c r="AA144" i="10"/>
  <c r="Z144" i="10"/>
  <c r="Y144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BM143" i="10"/>
  <c r="BL143" i="10"/>
  <c r="BK143" i="10"/>
  <c r="BJ143" i="10"/>
  <c r="BI143" i="10"/>
  <c r="BH143" i="10"/>
  <c r="BG143" i="10"/>
  <c r="BF143" i="10"/>
  <c r="BE143" i="10"/>
  <c r="BD143" i="10"/>
  <c r="BC143" i="10"/>
  <c r="BB143" i="10"/>
  <c r="BA143" i="10"/>
  <c r="AZ143" i="10"/>
  <c r="AY143" i="10"/>
  <c r="AX143" i="10"/>
  <c r="AW143" i="10"/>
  <c r="AV143" i="10"/>
  <c r="AU143" i="10"/>
  <c r="AT143" i="10"/>
  <c r="AS143" i="10"/>
  <c r="AR143" i="10"/>
  <c r="AQ143" i="10"/>
  <c r="AP143" i="10"/>
  <c r="AO143" i="10"/>
  <c r="AN143" i="10"/>
  <c r="AM143" i="10"/>
  <c r="AL143" i="10"/>
  <c r="AK143" i="10"/>
  <c r="AJ143" i="10"/>
  <c r="AI143" i="10"/>
  <c r="AH143" i="10"/>
  <c r="AG143" i="10"/>
  <c r="AF143" i="10"/>
  <c r="AE143" i="10"/>
  <c r="AD143" i="10"/>
  <c r="AC143" i="10"/>
  <c r="AB143" i="10"/>
  <c r="AA143" i="10"/>
  <c r="Z143" i="10"/>
  <c r="Y143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BM142" i="10"/>
  <c r="BL142" i="10"/>
  <c r="BK142" i="10"/>
  <c r="BJ142" i="10"/>
  <c r="BI142" i="10"/>
  <c r="BH142" i="10"/>
  <c r="BG142" i="10"/>
  <c r="BF142" i="10"/>
  <c r="BE142" i="10"/>
  <c r="BD142" i="10"/>
  <c r="BC142" i="10"/>
  <c r="BB142" i="10"/>
  <c r="BA142" i="10"/>
  <c r="AZ142" i="10"/>
  <c r="AY142" i="10"/>
  <c r="AX142" i="10"/>
  <c r="AW142" i="10"/>
  <c r="AV142" i="10"/>
  <c r="AU142" i="10"/>
  <c r="AT142" i="10"/>
  <c r="AS142" i="10"/>
  <c r="AR142" i="10"/>
  <c r="AQ142" i="10"/>
  <c r="AP142" i="10"/>
  <c r="AO142" i="10"/>
  <c r="AN142" i="10"/>
  <c r="AM142" i="10"/>
  <c r="AL142" i="10"/>
  <c r="AK142" i="10"/>
  <c r="AJ142" i="10"/>
  <c r="AI142" i="10"/>
  <c r="AH142" i="10"/>
  <c r="AG142" i="10"/>
  <c r="AF142" i="10"/>
  <c r="AE142" i="10"/>
  <c r="AD142" i="10"/>
  <c r="AC142" i="10"/>
  <c r="AB142" i="10"/>
  <c r="AA142" i="10"/>
  <c r="Z142" i="10"/>
  <c r="Y142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BM141" i="10"/>
  <c r="BL141" i="10"/>
  <c r="BK141" i="10"/>
  <c r="BJ141" i="10"/>
  <c r="BI141" i="10"/>
  <c r="BH141" i="10"/>
  <c r="BG141" i="10"/>
  <c r="BF141" i="10"/>
  <c r="BE141" i="10"/>
  <c r="BD141" i="10"/>
  <c r="BC141" i="10"/>
  <c r="BB141" i="10"/>
  <c r="BA141" i="10"/>
  <c r="AZ141" i="10"/>
  <c r="AY141" i="10"/>
  <c r="AX141" i="10"/>
  <c r="AW141" i="10"/>
  <c r="AV141" i="10"/>
  <c r="AU141" i="10"/>
  <c r="AT141" i="10"/>
  <c r="AS141" i="10"/>
  <c r="AR141" i="10"/>
  <c r="AQ141" i="10"/>
  <c r="AP141" i="10"/>
  <c r="AO141" i="10"/>
  <c r="AN141" i="10"/>
  <c r="AM141" i="10"/>
  <c r="AL141" i="10"/>
  <c r="AK141" i="10"/>
  <c r="AJ141" i="10"/>
  <c r="AI141" i="10"/>
  <c r="AH141" i="10"/>
  <c r="AG141" i="10"/>
  <c r="AF141" i="10"/>
  <c r="AE141" i="10"/>
  <c r="AD141" i="10"/>
  <c r="AC141" i="10"/>
  <c r="AB141" i="10"/>
  <c r="AA141" i="10"/>
  <c r="Z141" i="10"/>
  <c r="Y141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BM140" i="10"/>
  <c r="BL140" i="10"/>
  <c r="BK140" i="10"/>
  <c r="BJ140" i="10"/>
  <c r="BI140" i="10"/>
  <c r="BH140" i="10"/>
  <c r="BG140" i="10"/>
  <c r="BF140" i="10"/>
  <c r="BE140" i="10"/>
  <c r="BD140" i="10"/>
  <c r="BC140" i="10"/>
  <c r="BB140" i="10"/>
  <c r="BA140" i="10"/>
  <c r="AZ140" i="10"/>
  <c r="AY140" i="10"/>
  <c r="AX140" i="10"/>
  <c r="AW140" i="10"/>
  <c r="AV140" i="10"/>
  <c r="AU140" i="10"/>
  <c r="AT140" i="10"/>
  <c r="AS140" i="10"/>
  <c r="AR140" i="10"/>
  <c r="AQ140" i="10"/>
  <c r="AP140" i="10"/>
  <c r="AO140" i="10"/>
  <c r="AN140" i="10"/>
  <c r="AM140" i="10"/>
  <c r="AL140" i="10"/>
  <c r="AK140" i="10"/>
  <c r="AJ140" i="10"/>
  <c r="AI140" i="10"/>
  <c r="AH140" i="10"/>
  <c r="AG140" i="10"/>
  <c r="AF140" i="10"/>
  <c r="AE140" i="10"/>
  <c r="AD140" i="10"/>
  <c r="AC140" i="10"/>
  <c r="AB140" i="10"/>
  <c r="AA140" i="10"/>
  <c r="Z140" i="10"/>
  <c r="Y140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BM139" i="10"/>
  <c r="BL139" i="10"/>
  <c r="BK139" i="10"/>
  <c r="BJ139" i="10"/>
  <c r="BI139" i="10"/>
  <c r="BH139" i="10"/>
  <c r="BG139" i="10"/>
  <c r="BF139" i="10"/>
  <c r="BE139" i="10"/>
  <c r="BD139" i="10"/>
  <c r="BC139" i="10"/>
  <c r="BB139" i="10"/>
  <c r="BA139" i="10"/>
  <c r="AZ139" i="10"/>
  <c r="AY139" i="10"/>
  <c r="AX139" i="10"/>
  <c r="AW139" i="10"/>
  <c r="AV139" i="10"/>
  <c r="AU139" i="10"/>
  <c r="AT139" i="10"/>
  <c r="AS139" i="10"/>
  <c r="AR139" i="10"/>
  <c r="AQ139" i="10"/>
  <c r="AP139" i="10"/>
  <c r="AO139" i="10"/>
  <c r="AN139" i="10"/>
  <c r="AM139" i="10"/>
  <c r="AL139" i="10"/>
  <c r="AK139" i="10"/>
  <c r="AJ139" i="10"/>
  <c r="AI139" i="10"/>
  <c r="AH139" i="10"/>
  <c r="AG139" i="10"/>
  <c r="AF139" i="10"/>
  <c r="AE139" i="10"/>
  <c r="AD139" i="10"/>
  <c r="AC139" i="10"/>
  <c r="AB139" i="10"/>
  <c r="AA139" i="10"/>
  <c r="Z139" i="10"/>
  <c r="Y139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BM138" i="10"/>
  <c r="BL138" i="10"/>
  <c r="BK138" i="10"/>
  <c r="BJ138" i="10"/>
  <c r="BI138" i="10"/>
  <c r="BH138" i="10"/>
  <c r="BG138" i="10"/>
  <c r="BF138" i="10"/>
  <c r="BE138" i="10"/>
  <c r="BD138" i="10"/>
  <c r="BC138" i="10"/>
  <c r="BB138" i="10"/>
  <c r="BA138" i="10"/>
  <c r="AZ138" i="10"/>
  <c r="AY138" i="10"/>
  <c r="AX138" i="10"/>
  <c r="AW138" i="10"/>
  <c r="AV138" i="10"/>
  <c r="AU138" i="10"/>
  <c r="AT138" i="10"/>
  <c r="AS138" i="10"/>
  <c r="AR138" i="10"/>
  <c r="AQ138" i="10"/>
  <c r="AP138" i="10"/>
  <c r="AO138" i="10"/>
  <c r="AN138" i="10"/>
  <c r="AM138" i="10"/>
  <c r="AL138" i="10"/>
  <c r="AK138" i="10"/>
  <c r="AJ138" i="10"/>
  <c r="AI138" i="10"/>
  <c r="AH138" i="10"/>
  <c r="AG138" i="10"/>
  <c r="AF138" i="10"/>
  <c r="AE138" i="10"/>
  <c r="AD138" i="10"/>
  <c r="AC138" i="10"/>
  <c r="AB138" i="10"/>
  <c r="AA138" i="10"/>
  <c r="Z138" i="10"/>
  <c r="Y138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BM137" i="10"/>
  <c r="BL137" i="10"/>
  <c r="BK137" i="10"/>
  <c r="BJ137" i="10"/>
  <c r="BI137" i="10"/>
  <c r="BH137" i="10"/>
  <c r="BG137" i="10"/>
  <c r="BF137" i="10"/>
  <c r="BE137" i="10"/>
  <c r="BD137" i="10"/>
  <c r="BC137" i="10"/>
  <c r="BB137" i="10"/>
  <c r="BA137" i="10"/>
  <c r="AZ137" i="10"/>
  <c r="AY137" i="10"/>
  <c r="AX137" i="10"/>
  <c r="AW137" i="10"/>
  <c r="AV137" i="10"/>
  <c r="AU137" i="10"/>
  <c r="AT137" i="10"/>
  <c r="AS137" i="10"/>
  <c r="AR137" i="10"/>
  <c r="AQ137" i="10"/>
  <c r="AP137" i="10"/>
  <c r="AO137" i="10"/>
  <c r="AN137" i="10"/>
  <c r="AM137" i="10"/>
  <c r="AL137" i="10"/>
  <c r="AK137" i="10"/>
  <c r="AJ137" i="10"/>
  <c r="AI137" i="10"/>
  <c r="AH137" i="10"/>
  <c r="AG137" i="10"/>
  <c r="AF137" i="10"/>
  <c r="AE137" i="10"/>
  <c r="AD137" i="10"/>
  <c r="AC137" i="10"/>
  <c r="AB137" i="10"/>
  <c r="AA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BM136" i="10"/>
  <c r="BL136" i="10"/>
  <c r="BK136" i="10"/>
  <c r="BJ136" i="10"/>
  <c r="BI136" i="10"/>
  <c r="BH136" i="10"/>
  <c r="BG136" i="10"/>
  <c r="BF136" i="10"/>
  <c r="BE136" i="10"/>
  <c r="BD136" i="10"/>
  <c r="BC136" i="10"/>
  <c r="BB136" i="10"/>
  <c r="BA136" i="10"/>
  <c r="AZ136" i="10"/>
  <c r="AY136" i="10"/>
  <c r="AX136" i="10"/>
  <c r="AW136" i="10"/>
  <c r="AV136" i="10"/>
  <c r="AU136" i="10"/>
  <c r="AT136" i="10"/>
  <c r="AS136" i="10"/>
  <c r="AR136" i="10"/>
  <c r="AQ136" i="10"/>
  <c r="AP136" i="10"/>
  <c r="AO136" i="10"/>
  <c r="AN136" i="10"/>
  <c r="AM136" i="10"/>
  <c r="AL136" i="10"/>
  <c r="AK136" i="10"/>
  <c r="AJ136" i="10"/>
  <c r="AI136" i="10"/>
  <c r="AH136" i="10"/>
  <c r="AG136" i="10"/>
  <c r="AF136" i="10"/>
  <c r="AE136" i="10"/>
  <c r="AD136" i="10"/>
  <c r="AC136" i="10"/>
  <c r="AB136" i="10"/>
  <c r="AA136" i="10"/>
  <c r="Z136" i="10"/>
  <c r="Y136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BM135" i="10"/>
  <c r="BL135" i="10"/>
  <c r="BK135" i="10"/>
  <c r="BJ135" i="10"/>
  <c r="BI135" i="10"/>
  <c r="BH135" i="10"/>
  <c r="BG135" i="10"/>
  <c r="BF135" i="10"/>
  <c r="BE135" i="10"/>
  <c r="BD135" i="10"/>
  <c r="BC135" i="10"/>
  <c r="BB135" i="10"/>
  <c r="BA135" i="10"/>
  <c r="AZ135" i="10"/>
  <c r="AY135" i="10"/>
  <c r="AX135" i="10"/>
  <c r="AW135" i="10"/>
  <c r="AV135" i="10"/>
  <c r="AU135" i="10"/>
  <c r="AT135" i="10"/>
  <c r="AS135" i="10"/>
  <c r="AR135" i="10"/>
  <c r="AQ135" i="10"/>
  <c r="AP135" i="10"/>
  <c r="AO135" i="10"/>
  <c r="AN135" i="10"/>
  <c r="AM135" i="10"/>
  <c r="AL135" i="10"/>
  <c r="AK135" i="10"/>
  <c r="AJ135" i="10"/>
  <c r="AI135" i="10"/>
  <c r="AH135" i="10"/>
  <c r="AG135" i="10"/>
  <c r="AF135" i="10"/>
  <c r="AE135" i="10"/>
  <c r="AD135" i="10"/>
  <c r="AC135" i="10"/>
  <c r="AB135" i="10"/>
  <c r="AA135" i="10"/>
  <c r="Z135" i="10"/>
  <c r="Y135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BM134" i="10"/>
  <c r="BL134" i="10"/>
  <c r="BK134" i="10"/>
  <c r="BJ134" i="10"/>
  <c r="BI134" i="10"/>
  <c r="BH134" i="10"/>
  <c r="BG134" i="10"/>
  <c r="BF134" i="10"/>
  <c r="BE134" i="10"/>
  <c r="BD134" i="10"/>
  <c r="BC134" i="10"/>
  <c r="BB134" i="10"/>
  <c r="BA134" i="10"/>
  <c r="AZ134" i="10"/>
  <c r="AY134" i="10"/>
  <c r="AX134" i="10"/>
  <c r="AW134" i="10"/>
  <c r="AV134" i="10"/>
  <c r="AU134" i="10"/>
  <c r="AT134" i="10"/>
  <c r="AS134" i="10"/>
  <c r="AR134" i="10"/>
  <c r="AQ134" i="10"/>
  <c r="AP134" i="10"/>
  <c r="AO134" i="10"/>
  <c r="AN134" i="10"/>
  <c r="AM134" i="10"/>
  <c r="AL134" i="10"/>
  <c r="AK134" i="10"/>
  <c r="AJ134" i="10"/>
  <c r="AI134" i="10"/>
  <c r="AH134" i="10"/>
  <c r="AG134" i="10"/>
  <c r="AF134" i="10"/>
  <c r="AE134" i="10"/>
  <c r="AD134" i="10"/>
  <c r="AC134" i="10"/>
  <c r="AB134" i="10"/>
  <c r="AA134" i="10"/>
  <c r="Z134" i="10"/>
  <c r="Y134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BM133" i="10"/>
  <c r="BL133" i="10"/>
  <c r="BK133" i="10"/>
  <c r="BJ133" i="10"/>
  <c r="BI133" i="10"/>
  <c r="BH133" i="10"/>
  <c r="BG133" i="10"/>
  <c r="BF133" i="10"/>
  <c r="BE133" i="10"/>
  <c r="BD133" i="10"/>
  <c r="BC133" i="10"/>
  <c r="BB133" i="10"/>
  <c r="BA133" i="10"/>
  <c r="AZ133" i="10"/>
  <c r="AY133" i="10"/>
  <c r="AX133" i="10"/>
  <c r="AW133" i="10"/>
  <c r="AV133" i="10"/>
  <c r="AU133" i="10"/>
  <c r="AT133" i="10"/>
  <c r="AS133" i="10"/>
  <c r="AR133" i="10"/>
  <c r="AQ133" i="10"/>
  <c r="AP133" i="10"/>
  <c r="AO133" i="10"/>
  <c r="AN133" i="10"/>
  <c r="AM133" i="10"/>
  <c r="AL133" i="10"/>
  <c r="AK133" i="10"/>
  <c r="AJ133" i="10"/>
  <c r="AI133" i="10"/>
  <c r="AH133" i="10"/>
  <c r="AG133" i="10"/>
  <c r="AF133" i="10"/>
  <c r="AE133" i="10"/>
  <c r="AD133" i="10"/>
  <c r="AC133" i="10"/>
  <c r="AB133" i="10"/>
  <c r="AA133" i="10"/>
  <c r="Z133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BM132" i="10"/>
  <c r="BL132" i="10"/>
  <c r="BK132" i="10"/>
  <c r="BJ132" i="10"/>
  <c r="BI132" i="10"/>
  <c r="BH132" i="10"/>
  <c r="BG132" i="10"/>
  <c r="BF132" i="10"/>
  <c r="BE132" i="10"/>
  <c r="BD132" i="10"/>
  <c r="BC132" i="10"/>
  <c r="BB132" i="10"/>
  <c r="BA132" i="10"/>
  <c r="AZ132" i="10"/>
  <c r="AY132" i="10"/>
  <c r="AX132" i="10"/>
  <c r="AW132" i="10"/>
  <c r="AV132" i="10"/>
  <c r="AU132" i="10"/>
  <c r="AT132" i="10"/>
  <c r="AS132" i="10"/>
  <c r="AR132" i="10"/>
  <c r="AQ132" i="10"/>
  <c r="AP132" i="10"/>
  <c r="AO132" i="10"/>
  <c r="AN132" i="10"/>
  <c r="AM132" i="10"/>
  <c r="AL132" i="10"/>
  <c r="AK132" i="10"/>
  <c r="AJ132" i="10"/>
  <c r="AI132" i="10"/>
  <c r="AH132" i="10"/>
  <c r="AG132" i="10"/>
  <c r="AF132" i="10"/>
  <c r="AE132" i="10"/>
  <c r="AD132" i="10"/>
  <c r="AC132" i="10"/>
  <c r="AB132" i="10"/>
  <c r="AA132" i="10"/>
  <c r="Z132" i="10"/>
  <c r="Y132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BM131" i="10"/>
  <c r="BL131" i="10"/>
  <c r="BK131" i="10"/>
  <c r="BJ131" i="10"/>
  <c r="BI131" i="10"/>
  <c r="BH131" i="10"/>
  <c r="BG131" i="10"/>
  <c r="BF131" i="10"/>
  <c r="BE131" i="10"/>
  <c r="BD131" i="10"/>
  <c r="BC131" i="10"/>
  <c r="BB131" i="10"/>
  <c r="BA131" i="10"/>
  <c r="AZ131" i="10"/>
  <c r="AY131" i="10"/>
  <c r="AX131" i="10"/>
  <c r="AW131" i="10"/>
  <c r="AV131" i="10"/>
  <c r="AU131" i="10"/>
  <c r="AT131" i="10"/>
  <c r="AS131" i="10"/>
  <c r="AR131" i="10"/>
  <c r="AQ131" i="10"/>
  <c r="AP131" i="10"/>
  <c r="AO131" i="10"/>
  <c r="AN131" i="10"/>
  <c r="AM131" i="10"/>
  <c r="AL131" i="10"/>
  <c r="AK131" i="10"/>
  <c r="AJ131" i="10"/>
  <c r="AI131" i="10"/>
  <c r="AH131" i="10"/>
  <c r="AG131" i="10"/>
  <c r="AF131" i="10"/>
  <c r="AE131" i="10"/>
  <c r="AD131" i="10"/>
  <c r="AC131" i="10"/>
  <c r="AB131" i="10"/>
  <c r="AA131" i="10"/>
  <c r="Z131" i="10"/>
  <c r="Y131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BM130" i="10"/>
  <c r="BL130" i="10"/>
  <c r="BK130" i="10"/>
  <c r="BJ130" i="10"/>
  <c r="BI130" i="10"/>
  <c r="BH130" i="10"/>
  <c r="BG130" i="10"/>
  <c r="BF130" i="10"/>
  <c r="BE130" i="10"/>
  <c r="BD130" i="10"/>
  <c r="BC130" i="10"/>
  <c r="BB130" i="10"/>
  <c r="BA130" i="10"/>
  <c r="AZ130" i="10"/>
  <c r="AY130" i="10"/>
  <c r="AX130" i="10"/>
  <c r="AW130" i="10"/>
  <c r="AV130" i="10"/>
  <c r="AU130" i="10"/>
  <c r="AT130" i="10"/>
  <c r="AS130" i="10"/>
  <c r="AR130" i="10"/>
  <c r="AQ130" i="10"/>
  <c r="AP130" i="10"/>
  <c r="AO130" i="10"/>
  <c r="AN130" i="10"/>
  <c r="AM130" i="10"/>
  <c r="AL130" i="10"/>
  <c r="AK130" i="10"/>
  <c r="AJ130" i="10"/>
  <c r="AI130" i="10"/>
  <c r="AH130" i="10"/>
  <c r="AG130" i="10"/>
  <c r="AF130" i="10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BM129" i="10"/>
  <c r="BL129" i="10"/>
  <c r="BK129" i="10"/>
  <c r="BJ129" i="10"/>
  <c r="BI129" i="10"/>
  <c r="BH129" i="10"/>
  <c r="BG129" i="10"/>
  <c r="BF129" i="10"/>
  <c r="BE129" i="10"/>
  <c r="BD129" i="10"/>
  <c r="BC129" i="10"/>
  <c r="BB129" i="10"/>
  <c r="BA129" i="10"/>
  <c r="AZ129" i="10"/>
  <c r="AY129" i="10"/>
  <c r="AX129" i="10"/>
  <c r="AW129" i="10"/>
  <c r="AV129" i="10"/>
  <c r="AU129" i="10"/>
  <c r="AT129" i="10"/>
  <c r="AS129" i="10"/>
  <c r="AR129" i="10"/>
  <c r="AQ129" i="10"/>
  <c r="AP129" i="10"/>
  <c r="AO129" i="10"/>
  <c r="AN129" i="10"/>
  <c r="AM129" i="10"/>
  <c r="AL129" i="10"/>
  <c r="AK129" i="10"/>
  <c r="AJ129" i="10"/>
  <c r="AI129" i="10"/>
  <c r="AH129" i="10"/>
  <c r="AG129" i="10"/>
  <c r="AF129" i="10"/>
  <c r="AE129" i="10"/>
  <c r="AD129" i="10"/>
  <c r="AC129" i="10"/>
  <c r="AB129" i="10"/>
  <c r="AA129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BM128" i="10"/>
  <c r="BL128" i="10"/>
  <c r="BK128" i="10"/>
  <c r="BJ128" i="10"/>
  <c r="BI128" i="10"/>
  <c r="BH128" i="10"/>
  <c r="BG128" i="10"/>
  <c r="BF128" i="10"/>
  <c r="BE128" i="10"/>
  <c r="BD128" i="10"/>
  <c r="BC128" i="10"/>
  <c r="BB128" i="10"/>
  <c r="BA128" i="10"/>
  <c r="AZ128" i="10"/>
  <c r="AY128" i="10"/>
  <c r="AX128" i="10"/>
  <c r="AW128" i="10"/>
  <c r="AV128" i="10"/>
  <c r="AU128" i="10"/>
  <c r="AT128" i="10"/>
  <c r="AS128" i="10"/>
  <c r="AR128" i="10"/>
  <c r="AQ128" i="10"/>
  <c r="AP128" i="10"/>
  <c r="AO128" i="10"/>
  <c r="AN128" i="10"/>
  <c r="AM128" i="10"/>
  <c r="AL128" i="10"/>
  <c r="AK128" i="10"/>
  <c r="AJ128" i="10"/>
  <c r="AI128" i="10"/>
  <c r="AH128" i="10"/>
  <c r="AG128" i="10"/>
  <c r="AF128" i="10"/>
  <c r="AE128" i="10"/>
  <c r="AD128" i="10"/>
  <c r="AC128" i="10"/>
  <c r="AB128" i="10"/>
  <c r="AA128" i="10"/>
  <c r="Z128" i="10"/>
  <c r="Y128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BM127" i="10"/>
  <c r="BL127" i="10"/>
  <c r="BK127" i="10"/>
  <c r="BJ127" i="10"/>
  <c r="BI127" i="10"/>
  <c r="BH127" i="10"/>
  <c r="BG127" i="10"/>
  <c r="BF127" i="10"/>
  <c r="BE127" i="10"/>
  <c r="BD127" i="10"/>
  <c r="BC127" i="10"/>
  <c r="BB127" i="10"/>
  <c r="BA127" i="10"/>
  <c r="AZ127" i="10"/>
  <c r="AY127" i="10"/>
  <c r="AX127" i="10"/>
  <c r="AW127" i="10"/>
  <c r="AV127" i="10"/>
  <c r="AU127" i="10"/>
  <c r="AT127" i="10"/>
  <c r="AS127" i="10"/>
  <c r="AR127" i="10"/>
  <c r="AQ127" i="10"/>
  <c r="AP127" i="10"/>
  <c r="AO127" i="10"/>
  <c r="AN127" i="10"/>
  <c r="AM127" i="10"/>
  <c r="AL127" i="10"/>
  <c r="AK127" i="10"/>
  <c r="AJ127" i="10"/>
  <c r="AI127" i="10"/>
  <c r="AH127" i="10"/>
  <c r="AG127" i="10"/>
  <c r="AF127" i="10"/>
  <c r="AE127" i="10"/>
  <c r="AD127" i="10"/>
  <c r="AC127" i="10"/>
  <c r="AB127" i="10"/>
  <c r="AA127" i="10"/>
  <c r="Z127" i="10"/>
  <c r="Y127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BM126" i="10"/>
  <c r="BL126" i="10"/>
  <c r="BK126" i="10"/>
  <c r="BJ126" i="10"/>
  <c r="BI126" i="10"/>
  <c r="BH126" i="10"/>
  <c r="BG126" i="10"/>
  <c r="BF126" i="10"/>
  <c r="BE126" i="10"/>
  <c r="BD126" i="10"/>
  <c r="BC126" i="10"/>
  <c r="BB126" i="10"/>
  <c r="BA126" i="10"/>
  <c r="AZ126" i="10"/>
  <c r="AY126" i="10"/>
  <c r="AX126" i="10"/>
  <c r="AW126" i="10"/>
  <c r="AV126" i="10"/>
  <c r="AU126" i="10"/>
  <c r="AT126" i="10"/>
  <c r="AS126" i="10"/>
  <c r="AR126" i="10"/>
  <c r="AQ126" i="10"/>
  <c r="AP126" i="10"/>
  <c r="AO126" i="10"/>
  <c r="AN126" i="10"/>
  <c r="AM126" i="10"/>
  <c r="AL126" i="10"/>
  <c r="AK126" i="10"/>
  <c r="AJ126" i="10"/>
  <c r="AI126" i="10"/>
  <c r="AH126" i="10"/>
  <c r="AG126" i="10"/>
  <c r="AF126" i="10"/>
  <c r="AE126" i="10"/>
  <c r="AD126" i="10"/>
  <c r="AC126" i="10"/>
  <c r="AB126" i="10"/>
  <c r="AA126" i="10"/>
  <c r="Z126" i="10"/>
  <c r="Y126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BM125" i="10"/>
  <c r="BL125" i="10"/>
  <c r="BK125" i="10"/>
  <c r="BJ125" i="10"/>
  <c r="BI125" i="10"/>
  <c r="BH125" i="10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U125" i="10"/>
  <c r="AT125" i="10"/>
  <c r="AS125" i="10"/>
  <c r="AR125" i="10"/>
  <c r="AQ125" i="10"/>
  <c r="AP125" i="10"/>
  <c r="AO125" i="10"/>
  <c r="AN125" i="10"/>
  <c r="AM125" i="10"/>
  <c r="AL125" i="10"/>
  <c r="AK125" i="10"/>
  <c r="AJ125" i="10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BM124" i="10"/>
  <c r="BL124" i="10"/>
  <c r="BK124" i="10"/>
  <c r="BJ124" i="10"/>
  <c r="BI124" i="10"/>
  <c r="BH124" i="10"/>
  <c r="BG124" i="10"/>
  <c r="BF124" i="10"/>
  <c r="BE124" i="10"/>
  <c r="BD124" i="10"/>
  <c r="BC124" i="10"/>
  <c r="BB124" i="10"/>
  <c r="BA124" i="10"/>
  <c r="AZ124" i="10"/>
  <c r="AY124" i="10"/>
  <c r="AX124" i="10"/>
  <c r="AW124" i="10"/>
  <c r="AV124" i="10"/>
  <c r="AU124" i="10"/>
  <c r="AT124" i="10"/>
  <c r="AS124" i="10"/>
  <c r="AR124" i="10"/>
  <c r="AQ124" i="10"/>
  <c r="AP124" i="10"/>
  <c r="AO124" i="10"/>
  <c r="AN124" i="10"/>
  <c r="AM124" i="10"/>
  <c r="AL124" i="10"/>
  <c r="AK124" i="10"/>
  <c r="AJ124" i="10"/>
  <c r="AI124" i="10"/>
  <c r="AH124" i="10"/>
  <c r="AG124" i="10"/>
  <c r="AF124" i="10"/>
  <c r="AE124" i="10"/>
  <c r="AD124" i="10"/>
  <c r="AC124" i="10"/>
  <c r="AB124" i="10"/>
  <c r="AA124" i="10"/>
  <c r="Z124" i="10"/>
  <c r="Y124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BM123" i="10"/>
  <c r="BL123" i="10"/>
  <c r="BK123" i="10"/>
  <c r="BJ123" i="10"/>
  <c r="BI123" i="10"/>
  <c r="BH123" i="10"/>
  <c r="BG123" i="10"/>
  <c r="BF123" i="10"/>
  <c r="BE123" i="10"/>
  <c r="BD123" i="10"/>
  <c r="BC123" i="10"/>
  <c r="BB123" i="10"/>
  <c r="BA123" i="10"/>
  <c r="AZ123" i="10"/>
  <c r="AY123" i="10"/>
  <c r="AX123" i="10"/>
  <c r="AW123" i="10"/>
  <c r="AV123" i="10"/>
  <c r="AU123" i="10"/>
  <c r="AT123" i="10"/>
  <c r="AS123" i="10"/>
  <c r="AR123" i="10"/>
  <c r="AQ123" i="10"/>
  <c r="AP123" i="10"/>
  <c r="AO123" i="10"/>
  <c r="AN123" i="10"/>
  <c r="AM123" i="10"/>
  <c r="AL123" i="10"/>
  <c r="AK123" i="10"/>
  <c r="AJ123" i="10"/>
  <c r="AI123" i="10"/>
  <c r="AH123" i="10"/>
  <c r="AG123" i="10"/>
  <c r="AF123" i="10"/>
  <c r="AE123" i="10"/>
  <c r="AD123" i="10"/>
  <c r="AC123" i="10"/>
  <c r="AB123" i="10"/>
  <c r="AA123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BM122" i="10"/>
  <c r="BL122" i="10"/>
  <c r="BK122" i="10"/>
  <c r="BJ122" i="10"/>
  <c r="BI122" i="10"/>
  <c r="BH122" i="10"/>
  <c r="BG122" i="10"/>
  <c r="BF122" i="10"/>
  <c r="BE122" i="10"/>
  <c r="BD122" i="10"/>
  <c r="BC122" i="10"/>
  <c r="BB122" i="10"/>
  <c r="BA122" i="10"/>
  <c r="AZ122" i="10"/>
  <c r="AY122" i="10"/>
  <c r="AX122" i="10"/>
  <c r="AW122" i="10"/>
  <c r="AV122" i="10"/>
  <c r="AU122" i="10"/>
  <c r="AT122" i="10"/>
  <c r="AS122" i="10"/>
  <c r="AR122" i="10"/>
  <c r="AQ122" i="10"/>
  <c r="AP122" i="10"/>
  <c r="AO122" i="10"/>
  <c r="AN122" i="10"/>
  <c r="AM122" i="10"/>
  <c r="AL122" i="10"/>
  <c r="AK122" i="10"/>
  <c r="AJ122" i="10"/>
  <c r="AI122" i="10"/>
  <c r="AH122" i="10"/>
  <c r="AG122" i="10"/>
  <c r="AF122" i="10"/>
  <c r="AE122" i="10"/>
  <c r="AD122" i="10"/>
  <c r="AC122" i="10"/>
  <c r="AB122" i="10"/>
  <c r="AA122" i="10"/>
  <c r="Z122" i="10"/>
  <c r="Y122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BM121" i="10"/>
  <c r="BL121" i="10"/>
  <c r="BK121" i="10"/>
  <c r="BJ121" i="10"/>
  <c r="BI121" i="10"/>
  <c r="BH121" i="10"/>
  <c r="BG121" i="10"/>
  <c r="BF121" i="10"/>
  <c r="BE121" i="10"/>
  <c r="BD121" i="10"/>
  <c r="BC121" i="10"/>
  <c r="BB121" i="10"/>
  <c r="BA121" i="10"/>
  <c r="AZ121" i="10"/>
  <c r="AY121" i="10"/>
  <c r="AX121" i="10"/>
  <c r="AW121" i="10"/>
  <c r="AV121" i="10"/>
  <c r="AU121" i="10"/>
  <c r="AT121" i="10"/>
  <c r="AS121" i="10"/>
  <c r="AR121" i="10"/>
  <c r="AQ121" i="10"/>
  <c r="AP121" i="10"/>
  <c r="AO121" i="10"/>
  <c r="AN121" i="10"/>
  <c r="AM121" i="10"/>
  <c r="AL121" i="10"/>
  <c r="AK121" i="10"/>
  <c r="AJ121" i="10"/>
  <c r="AI121" i="10"/>
  <c r="AH121" i="10"/>
  <c r="AG121" i="10"/>
  <c r="AF121" i="10"/>
  <c r="AE121" i="10"/>
  <c r="AD121" i="10"/>
  <c r="AC121" i="10"/>
  <c r="AB121" i="10"/>
  <c r="AA121" i="10"/>
  <c r="Z121" i="10"/>
  <c r="Y121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BM120" i="10"/>
  <c r="BL120" i="10"/>
  <c r="BK120" i="10"/>
  <c r="BJ120" i="10"/>
  <c r="BI120" i="10"/>
  <c r="BH120" i="10"/>
  <c r="BG120" i="10"/>
  <c r="BF120" i="10"/>
  <c r="BE120" i="10"/>
  <c r="BD120" i="10"/>
  <c r="BC120" i="10"/>
  <c r="BB120" i="10"/>
  <c r="BA120" i="10"/>
  <c r="AZ120" i="10"/>
  <c r="AY120" i="10"/>
  <c r="AX120" i="10"/>
  <c r="AW120" i="10"/>
  <c r="AV120" i="10"/>
  <c r="AU120" i="10"/>
  <c r="AT120" i="10"/>
  <c r="AS120" i="10"/>
  <c r="AR120" i="10"/>
  <c r="AQ120" i="10"/>
  <c r="AP120" i="10"/>
  <c r="AO120" i="10"/>
  <c r="AN120" i="10"/>
  <c r="AM120" i="10"/>
  <c r="AL120" i="10"/>
  <c r="AK120" i="10"/>
  <c r="AJ120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AT119" i="10"/>
  <c r="AS119" i="10"/>
  <c r="AR119" i="10"/>
  <c r="AQ119" i="10"/>
  <c r="AP119" i="10"/>
  <c r="AO119" i="10"/>
  <c r="AN119" i="10"/>
  <c r="AM119" i="10"/>
  <c r="AL119" i="10"/>
  <c r="AK119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BM118" i="10"/>
  <c r="BL118" i="10"/>
  <c r="BK118" i="10"/>
  <c r="BJ118" i="10"/>
  <c r="BI118" i="10"/>
  <c r="BH118" i="10"/>
  <c r="BG118" i="10"/>
  <c r="BF118" i="10"/>
  <c r="BE118" i="10"/>
  <c r="BD118" i="10"/>
  <c r="BC118" i="10"/>
  <c r="BB118" i="10"/>
  <c r="BA118" i="10"/>
  <c r="AZ118" i="10"/>
  <c r="AY118" i="10"/>
  <c r="AX118" i="10"/>
  <c r="AW118" i="10"/>
  <c r="AV118" i="10"/>
  <c r="AU118" i="10"/>
  <c r="AT118" i="10"/>
  <c r="AS118" i="10"/>
  <c r="AR118" i="10"/>
  <c r="AQ118" i="10"/>
  <c r="AP118" i="10"/>
  <c r="AO118" i="10"/>
  <c r="AN118" i="10"/>
  <c r="AM118" i="10"/>
  <c r="AL118" i="10"/>
  <c r="AK118" i="10"/>
  <c r="AJ118" i="10"/>
  <c r="AI118" i="10"/>
  <c r="AH118" i="10"/>
  <c r="AG118" i="10"/>
  <c r="AF118" i="10"/>
  <c r="AE118" i="10"/>
  <c r="AD118" i="10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BM117" i="10"/>
  <c r="BL117" i="10"/>
  <c r="BK117" i="10"/>
  <c r="BJ117" i="10"/>
  <c r="BI117" i="10"/>
  <c r="BH117" i="10"/>
  <c r="BG117" i="10"/>
  <c r="BF117" i="10"/>
  <c r="BE117" i="10"/>
  <c r="BD117" i="10"/>
  <c r="BC117" i="10"/>
  <c r="BB117" i="10"/>
  <c r="BA117" i="10"/>
  <c r="AZ117" i="10"/>
  <c r="AY117" i="10"/>
  <c r="AX117" i="10"/>
  <c r="AW117" i="10"/>
  <c r="AV117" i="10"/>
  <c r="AU117" i="10"/>
  <c r="AT117" i="10"/>
  <c r="AS117" i="10"/>
  <c r="AR117" i="10"/>
  <c r="AQ117" i="10"/>
  <c r="AP117" i="10"/>
  <c r="AO117" i="10"/>
  <c r="AN117" i="10"/>
  <c r="AM117" i="10"/>
  <c r="AL117" i="10"/>
  <c r="AK117" i="10"/>
  <c r="AJ117" i="10"/>
  <c r="AI117" i="10"/>
  <c r="AH117" i="10"/>
  <c r="AG117" i="10"/>
  <c r="AF117" i="10"/>
  <c r="AE117" i="10"/>
  <c r="AD117" i="10"/>
  <c r="AC117" i="10"/>
  <c r="AB117" i="10"/>
  <c r="AA117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BM116" i="10"/>
  <c r="BL116" i="10"/>
  <c r="BK116" i="10"/>
  <c r="BJ116" i="10"/>
  <c r="BI116" i="10"/>
  <c r="BH116" i="10"/>
  <c r="BG116" i="10"/>
  <c r="BF116" i="10"/>
  <c r="BE116" i="10"/>
  <c r="BD116" i="10"/>
  <c r="BC116" i="10"/>
  <c r="BB116" i="10"/>
  <c r="BA116" i="10"/>
  <c r="AZ116" i="10"/>
  <c r="AY116" i="10"/>
  <c r="AX116" i="10"/>
  <c r="AW116" i="10"/>
  <c r="AV116" i="10"/>
  <c r="AU116" i="10"/>
  <c r="AT116" i="10"/>
  <c r="AS116" i="10"/>
  <c r="AR116" i="10"/>
  <c r="AQ116" i="10"/>
  <c r="AP116" i="10"/>
  <c r="AO116" i="10"/>
  <c r="AN116" i="10"/>
  <c r="AM116" i="10"/>
  <c r="AL116" i="10"/>
  <c r="AK116" i="10"/>
  <c r="AJ116" i="10"/>
  <c r="AI116" i="10"/>
  <c r="AH116" i="10"/>
  <c r="AG116" i="10"/>
  <c r="AF116" i="10"/>
  <c r="AE116" i="10"/>
  <c r="AD116" i="10"/>
  <c r="AC116" i="10"/>
  <c r="AB116" i="10"/>
  <c r="AA116" i="10"/>
  <c r="Z116" i="10"/>
  <c r="Y116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BM115" i="10"/>
  <c r="BL115" i="10"/>
  <c r="BK115" i="10"/>
  <c r="BJ115" i="10"/>
  <c r="BI115" i="10"/>
  <c r="BH115" i="10"/>
  <c r="BG115" i="10"/>
  <c r="BF115" i="10"/>
  <c r="BE115" i="10"/>
  <c r="BD115" i="10"/>
  <c r="BC115" i="10"/>
  <c r="BB115" i="10"/>
  <c r="BA115" i="10"/>
  <c r="AZ115" i="10"/>
  <c r="AY115" i="10"/>
  <c r="AX115" i="10"/>
  <c r="AW115" i="10"/>
  <c r="AV115" i="10"/>
  <c r="AU115" i="10"/>
  <c r="AT115" i="10"/>
  <c r="AS115" i="10"/>
  <c r="AR115" i="10"/>
  <c r="AQ115" i="10"/>
  <c r="AP115" i="10"/>
  <c r="AO115" i="10"/>
  <c r="AN115" i="10"/>
  <c r="AM115" i="10"/>
  <c r="AL115" i="10"/>
  <c r="AK115" i="10"/>
  <c r="AJ115" i="10"/>
  <c r="AI115" i="10"/>
  <c r="AH115" i="10"/>
  <c r="AG115" i="10"/>
  <c r="AF115" i="10"/>
  <c r="AE115" i="10"/>
  <c r="AD115" i="10"/>
  <c r="AC115" i="10"/>
  <c r="AB115" i="10"/>
  <c r="AA115" i="10"/>
  <c r="Z115" i="10"/>
  <c r="Y115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BM114" i="10"/>
  <c r="BL114" i="10"/>
  <c r="BK114" i="10"/>
  <c r="BJ114" i="10"/>
  <c r="BI114" i="10"/>
  <c r="BH114" i="10"/>
  <c r="BG114" i="10"/>
  <c r="BF114" i="10"/>
  <c r="BE114" i="10"/>
  <c r="BD114" i="10"/>
  <c r="BC114" i="10"/>
  <c r="BB114" i="10"/>
  <c r="BA114" i="10"/>
  <c r="AZ114" i="10"/>
  <c r="AY114" i="10"/>
  <c r="AX114" i="10"/>
  <c r="AW114" i="10"/>
  <c r="AV114" i="10"/>
  <c r="AU114" i="10"/>
  <c r="AT114" i="10"/>
  <c r="AS114" i="10"/>
  <c r="AR114" i="10"/>
  <c r="AQ114" i="10"/>
  <c r="AP114" i="10"/>
  <c r="AO114" i="10"/>
  <c r="AN114" i="10"/>
  <c r="AM114" i="10"/>
  <c r="AL114" i="10"/>
  <c r="AK114" i="10"/>
  <c r="AJ114" i="10"/>
  <c r="AI114" i="10"/>
  <c r="AH114" i="10"/>
  <c r="AG114" i="10"/>
  <c r="AF114" i="10"/>
  <c r="AE114" i="10"/>
  <c r="AD114" i="10"/>
  <c r="AC114" i="10"/>
  <c r="AB114" i="10"/>
  <c r="AA114" i="10"/>
  <c r="Z114" i="10"/>
  <c r="Y114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AV113" i="10"/>
  <c r="AU113" i="10"/>
  <c r="AT113" i="10"/>
  <c r="AS113" i="10"/>
  <c r="AR113" i="10"/>
  <c r="AQ113" i="10"/>
  <c r="AP113" i="10"/>
  <c r="AO113" i="10"/>
  <c r="AN113" i="10"/>
  <c r="AM113" i="10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BM112" i="10"/>
  <c r="BL112" i="10"/>
  <c r="BK112" i="10"/>
  <c r="BJ112" i="10"/>
  <c r="BI112" i="10"/>
  <c r="BH112" i="10"/>
  <c r="BG112" i="10"/>
  <c r="BF112" i="10"/>
  <c r="BE112" i="10"/>
  <c r="BD112" i="10"/>
  <c r="BC112" i="10"/>
  <c r="BB112" i="10"/>
  <c r="BA112" i="10"/>
  <c r="AZ112" i="10"/>
  <c r="AY112" i="10"/>
  <c r="AX112" i="10"/>
  <c r="AW112" i="10"/>
  <c r="AV112" i="10"/>
  <c r="AU112" i="10"/>
  <c r="AT112" i="10"/>
  <c r="AS112" i="10"/>
  <c r="AR112" i="10"/>
  <c r="AQ112" i="10"/>
  <c r="AP112" i="10"/>
  <c r="AO112" i="10"/>
  <c r="AN112" i="10"/>
  <c r="AM112" i="10"/>
  <c r="AL112" i="10"/>
  <c r="AK112" i="10"/>
  <c r="AJ112" i="10"/>
  <c r="AI112" i="10"/>
  <c r="AH112" i="10"/>
  <c r="AG112" i="10"/>
  <c r="AF112" i="10"/>
  <c r="AE112" i="10"/>
  <c r="AD112" i="10"/>
  <c r="AC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AW111" i="10"/>
  <c r="AV111" i="10"/>
  <c r="AU111" i="10"/>
  <c r="AT111" i="10"/>
  <c r="AS111" i="10"/>
  <c r="AR111" i="10"/>
  <c r="AQ111" i="10"/>
  <c r="AP111" i="10"/>
  <c r="AO111" i="10"/>
  <c r="AN111" i="10"/>
  <c r="AM111" i="10"/>
  <c r="AL111" i="10"/>
  <c r="AK111" i="10"/>
  <c r="AJ111" i="10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BM110" i="10"/>
  <c r="BL110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AV110" i="10"/>
  <c r="AU110" i="10"/>
  <c r="AT110" i="10"/>
  <c r="AS110" i="10"/>
  <c r="AR110" i="10"/>
  <c r="AQ110" i="10"/>
  <c r="AP110" i="10"/>
  <c r="AO110" i="10"/>
  <c r="AN110" i="10"/>
  <c r="AM110" i="10"/>
  <c r="AL110" i="10"/>
  <c r="AK110" i="10"/>
  <c r="AJ110" i="10"/>
  <c r="AI110" i="10"/>
  <c r="AH110" i="10"/>
  <c r="AG110" i="10"/>
  <c r="AF110" i="10"/>
  <c r="AE110" i="10"/>
  <c r="AD110" i="10"/>
  <c r="AC110" i="10"/>
  <c r="AB110" i="10"/>
  <c r="AA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BM109" i="10"/>
  <c r="BL109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AV109" i="10"/>
  <c r="AU109" i="10"/>
  <c r="AT109" i="10"/>
  <c r="AS109" i="10"/>
  <c r="AR109" i="10"/>
  <c r="AQ109" i="10"/>
  <c r="AP109" i="10"/>
  <c r="AO109" i="10"/>
  <c r="AN109" i="10"/>
  <c r="AM109" i="10"/>
  <c r="AL109" i="10"/>
  <c r="AK109" i="10"/>
  <c r="AJ109" i="10"/>
  <c r="AI109" i="10"/>
  <c r="AH109" i="10"/>
  <c r="AG109" i="10"/>
  <c r="AF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BM108" i="10"/>
  <c r="BL108" i="10"/>
  <c r="BK108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AV108" i="10"/>
  <c r="AU108" i="10"/>
  <c r="AT108" i="10"/>
  <c r="AS108" i="10"/>
  <c r="AR108" i="10"/>
  <c r="AQ108" i="10"/>
  <c r="AP108" i="10"/>
  <c r="AO108" i="10"/>
  <c r="AN108" i="10"/>
  <c r="AM108" i="10"/>
  <c r="AL108" i="10"/>
  <c r="AK108" i="10"/>
  <c r="AJ108" i="10"/>
  <c r="AI108" i="10"/>
  <c r="AH108" i="10"/>
  <c r="AG108" i="10"/>
  <c r="AF108" i="10"/>
  <c r="AE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AQ107" i="10"/>
  <c r="AP107" i="10"/>
  <c r="AO107" i="10"/>
  <c r="AN107" i="10"/>
  <c r="AM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BM106" i="10"/>
  <c r="BL106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V106" i="10"/>
  <c r="AU106" i="10"/>
  <c r="AT106" i="10"/>
  <c r="AS106" i="10"/>
  <c r="AR106" i="10"/>
  <c r="AQ106" i="10"/>
  <c r="AP106" i="10"/>
  <c r="AO106" i="10"/>
  <c r="AN106" i="10"/>
  <c r="AM106" i="10"/>
  <c r="AL106" i="10"/>
  <c r="AK106" i="10"/>
  <c r="AJ106" i="10"/>
  <c r="AI106" i="10"/>
  <c r="AH106" i="10"/>
  <c r="AG106" i="10"/>
  <c r="AF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BM105" i="10"/>
  <c r="BL105" i="10"/>
  <c r="BK105" i="10"/>
  <c r="BJ105" i="10"/>
  <c r="BI105" i="10"/>
  <c r="BH105" i="10"/>
  <c r="BG105" i="10"/>
  <c r="BF105" i="10"/>
  <c r="BE105" i="10"/>
  <c r="BD105" i="10"/>
  <c r="BC105" i="10"/>
  <c r="BB105" i="10"/>
  <c r="BA105" i="10"/>
  <c r="AZ105" i="10"/>
  <c r="AY105" i="10"/>
  <c r="AX105" i="10"/>
  <c r="AW105" i="10"/>
  <c r="AV105" i="10"/>
  <c r="AU105" i="10"/>
  <c r="AT105" i="10"/>
  <c r="AS105" i="10"/>
  <c r="AR105" i="10"/>
  <c r="AQ105" i="10"/>
  <c r="AP105" i="10"/>
  <c r="AO105" i="10"/>
  <c r="AN105" i="10"/>
  <c r="AM105" i="10"/>
  <c r="AL105" i="10"/>
  <c r="AK105" i="10"/>
  <c r="AJ105" i="10"/>
  <c r="AI105" i="10"/>
  <c r="AH105" i="10"/>
  <c r="AG105" i="10"/>
  <c r="AF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BM104" i="10"/>
  <c r="BL104" i="10"/>
  <c r="BK104" i="10"/>
  <c r="BJ104" i="10"/>
  <c r="BI104" i="10"/>
  <c r="BH104" i="10"/>
  <c r="BG104" i="10"/>
  <c r="BF104" i="10"/>
  <c r="BE104" i="10"/>
  <c r="BD104" i="10"/>
  <c r="BC104" i="10"/>
  <c r="BB104" i="10"/>
  <c r="BA104" i="10"/>
  <c r="AZ104" i="10"/>
  <c r="AY104" i="10"/>
  <c r="AX104" i="10"/>
  <c r="AW104" i="10"/>
  <c r="AV104" i="10"/>
  <c r="AU104" i="10"/>
  <c r="AT104" i="10"/>
  <c r="AS104" i="10"/>
  <c r="AR104" i="10"/>
  <c r="AQ104" i="10"/>
  <c r="AP104" i="10"/>
  <c r="AO104" i="10"/>
  <c r="AN104" i="10"/>
  <c r="AM104" i="10"/>
  <c r="AL104" i="10"/>
  <c r="AK104" i="10"/>
  <c r="AJ104" i="10"/>
  <c r="AI104" i="10"/>
  <c r="AH104" i="10"/>
  <c r="AG104" i="10"/>
  <c r="AF104" i="10"/>
  <c r="AE104" i="10"/>
  <c r="AD104" i="10"/>
  <c r="AC104" i="10"/>
  <c r="AB104" i="10"/>
  <c r="AA104" i="10"/>
  <c r="Z104" i="10"/>
  <c r="Y104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BM103" i="10"/>
  <c r="BL103" i="10"/>
  <c r="BK103" i="10"/>
  <c r="BJ103" i="10"/>
  <c r="BI103" i="10"/>
  <c r="BH103" i="10"/>
  <c r="BG103" i="10"/>
  <c r="BF103" i="10"/>
  <c r="BE103" i="10"/>
  <c r="BD103" i="10"/>
  <c r="BC103" i="10"/>
  <c r="BB103" i="10"/>
  <c r="BA103" i="10"/>
  <c r="AZ103" i="10"/>
  <c r="AY103" i="10"/>
  <c r="AX103" i="10"/>
  <c r="AW103" i="10"/>
  <c r="AV103" i="10"/>
  <c r="AU103" i="10"/>
  <c r="AT103" i="10"/>
  <c r="AS103" i="10"/>
  <c r="AR103" i="10"/>
  <c r="AQ103" i="10"/>
  <c r="AP103" i="10"/>
  <c r="AO103" i="10"/>
  <c r="AN103" i="10"/>
  <c r="AM103" i="10"/>
  <c r="AL103" i="10"/>
  <c r="AK103" i="10"/>
  <c r="AJ103" i="10"/>
  <c r="AI103" i="10"/>
  <c r="AH103" i="10"/>
  <c r="AG103" i="10"/>
  <c r="AF103" i="10"/>
  <c r="AE103" i="10"/>
  <c r="AD103" i="10"/>
  <c r="AC103" i="10"/>
  <c r="AB103" i="10"/>
  <c r="AA103" i="10"/>
  <c r="Z103" i="10"/>
  <c r="Y103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BM102" i="10"/>
  <c r="BL102" i="10"/>
  <c r="BK102" i="10"/>
  <c r="BJ102" i="10"/>
  <c r="BI102" i="10"/>
  <c r="BH102" i="10"/>
  <c r="BG102" i="10"/>
  <c r="BF102" i="10"/>
  <c r="BE102" i="10"/>
  <c r="BD102" i="10"/>
  <c r="BC102" i="10"/>
  <c r="BB102" i="10"/>
  <c r="BA102" i="10"/>
  <c r="AZ102" i="10"/>
  <c r="AY102" i="10"/>
  <c r="AX102" i="10"/>
  <c r="AW102" i="10"/>
  <c r="AV102" i="10"/>
  <c r="AU102" i="10"/>
  <c r="AT102" i="10"/>
  <c r="AS102" i="10"/>
  <c r="AR102" i="10"/>
  <c r="AQ102" i="10"/>
  <c r="AP102" i="10"/>
  <c r="AO102" i="10"/>
  <c r="AN102" i="10"/>
  <c r="AM102" i="10"/>
  <c r="AL102" i="10"/>
  <c r="AK102" i="10"/>
  <c r="AJ102" i="10"/>
  <c r="AI102" i="10"/>
  <c r="AH102" i="10"/>
  <c r="AG102" i="10"/>
  <c r="AF102" i="10"/>
  <c r="AE102" i="10"/>
  <c r="AD102" i="10"/>
  <c r="AC102" i="10"/>
  <c r="AB102" i="10"/>
  <c r="AA102" i="10"/>
  <c r="Z102" i="10"/>
  <c r="Y102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AU101" i="10"/>
  <c r="AT101" i="10"/>
  <c r="AS101" i="10"/>
  <c r="AR101" i="10"/>
  <c r="AQ101" i="10"/>
  <c r="AP101" i="10"/>
  <c r="AO101" i="10"/>
  <c r="AN101" i="10"/>
  <c r="AM101" i="10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BM100" i="10"/>
  <c r="BL100" i="10"/>
  <c r="BK100" i="10"/>
  <c r="BJ100" i="10"/>
  <c r="BI100" i="10"/>
  <c r="BH100" i="10"/>
  <c r="BG100" i="10"/>
  <c r="BF100" i="10"/>
  <c r="BE100" i="10"/>
  <c r="BD100" i="10"/>
  <c r="BC100" i="10"/>
  <c r="BB100" i="10"/>
  <c r="BA100" i="10"/>
  <c r="AZ100" i="10"/>
  <c r="AY100" i="10"/>
  <c r="AX100" i="10"/>
  <c r="AW100" i="10"/>
  <c r="AV100" i="10"/>
  <c r="AU100" i="10"/>
  <c r="AT100" i="10"/>
  <c r="AS100" i="10"/>
  <c r="AR100" i="10"/>
  <c r="AQ100" i="10"/>
  <c r="AP100" i="10"/>
  <c r="AO100" i="10"/>
  <c r="AN100" i="10"/>
  <c r="AM100" i="10"/>
  <c r="AL100" i="10"/>
  <c r="AK100" i="10"/>
  <c r="AJ100" i="10"/>
  <c r="AI100" i="10"/>
  <c r="AH100" i="10"/>
  <c r="AG100" i="10"/>
  <c r="AF100" i="10"/>
  <c r="AE100" i="10"/>
  <c r="AD100" i="10"/>
  <c r="AC100" i="10"/>
  <c r="AB100" i="10"/>
  <c r="AA100" i="10"/>
  <c r="Z100" i="10"/>
  <c r="Y100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BM99" i="10"/>
  <c r="BL99" i="10"/>
  <c r="BK99" i="10"/>
  <c r="BJ99" i="10"/>
  <c r="BI99" i="10"/>
  <c r="BH99" i="10"/>
  <c r="BG99" i="10"/>
  <c r="BF99" i="10"/>
  <c r="BE99" i="10"/>
  <c r="BD99" i="10"/>
  <c r="BC99" i="10"/>
  <c r="BB99" i="10"/>
  <c r="BA99" i="10"/>
  <c r="AZ99" i="10"/>
  <c r="AY99" i="10"/>
  <c r="AX99" i="10"/>
  <c r="AW99" i="10"/>
  <c r="AV99" i="10"/>
  <c r="AU99" i="10"/>
  <c r="AT99" i="10"/>
  <c r="AS99" i="10"/>
  <c r="AR99" i="10"/>
  <c r="AQ99" i="10"/>
  <c r="AP99" i="10"/>
  <c r="AO99" i="10"/>
  <c r="AN99" i="10"/>
  <c r="AM99" i="10"/>
  <c r="AL99" i="10"/>
  <c r="AK99" i="10"/>
  <c r="AJ99" i="10"/>
  <c r="AI99" i="10"/>
  <c r="AH99" i="10"/>
  <c r="AG99" i="10"/>
  <c r="AF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BM98" i="10"/>
  <c r="BL98" i="10"/>
  <c r="BK98" i="10"/>
  <c r="BJ98" i="10"/>
  <c r="BI98" i="10"/>
  <c r="BH98" i="10"/>
  <c r="BG98" i="10"/>
  <c r="BF98" i="10"/>
  <c r="BE98" i="10"/>
  <c r="BD98" i="10"/>
  <c r="BC98" i="10"/>
  <c r="BB98" i="10"/>
  <c r="BA98" i="10"/>
  <c r="AZ98" i="10"/>
  <c r="AY98" i="10"/>
  <c r="AX98" i="10"/>
  <c r="AW98" i="10"/>
  <c r="AV98" i="10"/>
  <c r="AU98" i="10"/>
  <c r="AT98" i="10"/>
  <c r="AS98" i="10"/>
  <c r="AR98" i="10"/>
  <c r="AQ98" i="10"/>
  <c r="AP98" i="10"/>
  <c r="AO98" i="10"/>
  <c r="AN98" i="10"/>
  <c r="AM98" i="10"/>
  <c r="AL98" i="10"/>
  <c r="AK98" i="10"/>
  <c r="AJ98" i="10"/>
  <c r="AI98" i="10"/>
  <c r="AH98" i="10"/>
  <c r="AG98" i="10"/>
  <c r="AF98" i="10"/>
  <c r="AE98" i="10"/>
  <c r="AD98" i="10"/>
  <c r="AC98" i="10"/>
  <c r="AB98" i="10"/>
  <c r="AA98" i="10"/>
  <c r="Z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BM97" i="10"/>
  <c r="BL97" i="10"/>
  <c r="BK97" i="10"/>
  <c r="BJ97" i="10"/>
  <c r="BI97" i="10"/>
  <c r="BH97" i="10"/>
  <c r="BG97" i="10"/>
  <c r="BF97" i="10"/>
  <c r="BE97" i="10"/>
  <c r="BD97" i="10"/>
  <c r="BC97" i="10"/>
  <c r="BB97" i="10"/>
  <c r="BA97" i="10"/>
  <c r="AZ97" i="10"/>
  <c r="AY97" i="10"/>
  <c r="AX97" i="10"/>
  <c r="AW97" i="10"/>
  <c r="AV97" i="10"/>
  <c r="AU97" i="10"/>
  <c r="AT97" i="10"/>
  <c r="AS97" i="10"/>
  <c r="AR97" i="10"/>
  <c r="AQ97" i="10"/>
  <c r="AP97" i="10"/>
  <c r="AO97" i="10"/>
  <c r="AN97" i="10"/>
  <c r="AM97" i="10"/>
  <c r="AL97" i="10"/>
  <c r="AK97" i="10"/>
  <c r="AJ97" i="10"/>
  <c r="AI97" i="10"/>
  <c r="AH97" i="10"/>
  <c r="AG97" i="10"/>
  <c r="AF97" i="10"/>
  <c r="AE97" i="10"/>
  <c r="AD97" i="10"/>
  <c r="AC97" i="10"/>
  <c r="AB97" i="10"/>
  <c r="AA97" i="10"/>
  <c r="Z97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BM96" i="10"/>
  <c r="BL96" i="10"/>
  <c r="BK96" i="10"/>
  <c r="BJ96" i="10"/>
  <c r="BI96" i="10"/>
  <c r="BH96" i="10"/>
  <c r="BG96" i="10"/>
  <c r="BF96" i="10"/>
  <c r="BE96" i="10"/>
  <c r="BD96" i="10"/>
  <c r="BC96" i="10"/>
  <c r="BB96" i="10"/>
  <c r="BA96" i="10"/>
  <c r="AZ96" i="10"/>
  <c r="AY96" i="10"/>
  <c r="AX96" i="10"/>
  <c r="AW96" i="10"/>
  <c r="AV96" i="10"/>
  <c r="AU96" i="10"/>
  <c r="AT96" i="10"/>
  <c r="AS96" i="10"/>
  <c r="AR96" i="10"/>
  <c r="AQ96" i="10"/>
  <c r="AP96" i="10"/>
  <c r="AO96" i="10"/>
  <c r="AN96" i="10"/>
  <c r="AM96" i="10"/>
  <c r="AL96" i="10"/>
  <c r="AK96" i="10"/>
  <c r="AJ96" i="10"/>
  <c r="AI96" i="10"/>
  <c r="AH96" i="10"/>
  <c r="AG96" i="10"/>
  <c r="AF96" i="10"/>
  <c r="AE96" i="10"/>
  <c r="AD96" i="10"/>
  <c r="AC96" i="10"/>
  <c r="AB96" i="10"/>
  <c r="AA96" i="10"/>
  <c r="Z96" i="10"/>
  <c r="Y96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AT95" i="10"/>
  <c r="AS95" i="10"/>
  <c r="AR95" i="10"/>
  <c r="AQ95" i="10"/>
  <c r="AP95" i="10"/>
  <c r="AO95" i="10"/>
  <c r="AN95" i="10"/>
  <c r="AM95" i="10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BM94" i="10"/>
  <c r="BL94" i="10"/>
  <c r="BK94" i="10"/>
  <c r="BJ94" i="10"/>
  <c r="BI94" i="10"/>
  <c r="BH94" i="10"/>
  <c r="BG94" i="10"/>
  <c r="BF94" i="10"/>
  <c r="BE94" i="10"/>
  <c r="BD94" i="10"/>
  <c r="BC94" i="10"/>
  <c r="BB94" i="10"/>
  <c r="BA94" i="10"/>
  <c r="AZ94" i="10"/>
  <c r="AY94" i="10"/>
  <c r="AX94" i="10"/>
  <c r="AW94" i="10"/>
  <c r="AV94" i="10"/>
  <c r="AU94" i="10"/>
  <c r="AT94" i="10"/>
  <c r="AS94" i="10"/>
  <c r="AR94" i="10"/>
  <c r="AQ94" i="10"/>
  <c r="AP94" i="10"/>
  <c r="AO94" i="10"/>
  <c r="AN94" i="10"/>
  <c r="AM94" i="10"/>
  <c r="AL94" i="10"/>
  <c r="AK94" i="10"/>
  <c r="AJ94" i="10"/>
  <c r="AI94" i="10"/>
  <c r="AH94" i="10"/>
  <c r="AG94" i="10"/>
  <c r="AF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BM93" i="10"/>
  <c r="BL93" i="10"/>
  <c r="BK93" i="10"/>
  <c r="BJ93" i="10"/>
  <c r="BI93" i="10"/>
  <c r="BH93" i="10"/>
  <c r="BG93" i="10"/>
  <c r="BF93" i="10"/>
  <c r="BE93" i="10"/>
  <c r="BD93" i="10"/>
  <c r="BC93" i="10"/>
  <c r="BB93" i="10"/>
  <c r="BA93" i="10"/>
  <c r="AZ93" i="10"/>
  <c r="AY93" i="10"/>
  <c r="AX93" i="10"/>
  <c r="AW93" i="10"/>
  <c r="AV93" i="10"/>
  <c r="AU93" i="10"/>
  <c r="AT93" i="10"/>
  <c r="AS93" i="10"/>
  <c r="AR93" i="10"/>
  <c r="AQ93" i="10"/>
  <c r="AP93" i="10"/>
  <c r="AO93" i="10"/>
  <c r="AN93" i="10"/>
  <c r="AM93" i="10"/>
  <c r="AL93" i="10"/>
  <c r="AK93" i="10"/>
  <c r="AJ93" i="10"/>
  <c r="AI93" i="10"/>
  <c r="AH93" i="10"/>
  <c r="AG93" i="10"/>
  <c r="AF93" i="10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BM92" i="10"/>
  <c r="BL92" i="10"/>
  <c r="BK92" i="10"/>
  <c r="BJ92" i="10"/>
  <c r="BI92" i="10"/>
  <c r="BH92" i="10"/>
  <c r="BG92" i="10"/>
  <c r="BF92" i="10"/>
  <c r="BE92" i="10"/>
  <c r="BD92" i="10"/>
  <c r="BC92" i="10"/>
  <c r="BB92" i="10"/>
  <c r="BA92" i="10"/>
  <c r="AZ92" i="10"/>
  <c r="AY92" i="10"/>
  <c r="AX92" i="10"/>
  <c r="AW92" i="10"/>
  <c r="AV92" i="10"/>
  <c r="AU92" i="10"/>
  <c r="AT92" i="10"/>
  <c r="AS92" i="10"/>
  <c r="AR92" i="10"/>
  <c r="AQ92" i="10"/>
  <c r="AP92" i="10"/>
  <c r="AO92" i="10"/>
  <c r="AN92" i="10"/>
  <c r="AM92" i="10"/>
  <c r="AL92" i="10"/>
  <c r="AK92" i="10"/>
  <c r="AJ92" i="10"/>
  <c r="AI92" i="10"/>
  <c r="AH92" i="10"/>
  <c r="AG92" i="10"/>
  <c r="AF92" i="10"/>
  <c r="AE92" i="10"/>
  <c r="AD92" i="10"/>
  <c r="AC92" i="10"/>
  <c r="AB92" i="10"/>
  <c r="AA92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BM91" i="10"/>
  <c r="BL91" i="10"/>
  <c r="BK91" i="10"/>
  <c r="BJ91" i="10"/>
  <c r="BI91" i="10"/>
  <c r="BH91" i="10"/>
  <c r="BG91" i="10"/>
  <c r="BF91" i="10"/>
  <c r="BE91" i="10"/>
  <c r="BD91" i="10"/>
  <c r="BC91" i="10"/>
  <c r="BB91" i="10"/>
  <c r="BA91" i="10"/>
  <c r="AZ91" i="10"/>
  <c r="AY91" i="10"/>
  <c r="AX91" i="10"/>
  <c r="AW91" i="10"/>
  <c r="AV91" i="10"/>
  <c r="AU91" i="10"/>
  <c r="AT91" i="10"/>
  <c r="AS91" i="10"/>
  <c r="AR91" i="10"/>
  <c r="AQ91" i="10"/>
  <c r="AP91" i="10"/>
  <c r="AO91" i="10"/>
  <c r="AN91" i="10"/>
  <c r="AM91" i="10"/>
  <c r="AL91" i="10"/>
  <c r="AK91" i="10"/>
  <c r="AJ91" i="10"/>
  <c r="AI91" i="10"/>
  <c r="AH91" i="10"/>
  <c r="AG91" i="10"/>
  <c r="AF91" i="10"/>
  <c r="AE91" i="10"/>
  <c r="AD91" i="10"/>
  <c r="AC91" i="10"/>
  <c r="AB91" i="10"/>
  <c r="AA91" i="10"/>
  <c r="Z91" i="10"/>
  <c r="Y91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BM90" i="10"/>
  <c r="BL90" i="10"/>
  <c r="BK90" i="10"/>
  <c r="BJ90" i="10"/>
  <c r="BI90" i="10"/>
  <c r="BH90" i="10"/>
  <c r="BG90" i="10"/>
  <c r="BF90" i="10"/>
  <c r="BE90" i="10"/>
  <c r="BD90" i="10"/>
  <c r="BC90" i="10"/>
  <c r="BB90" i="10"/>
  <c r="BA90" i="10"/>
  <c r="AZ90" i="10"/>
  <c r="AY90" i="10"/>
  <c r="AX90" i="10"/>
  <c r="AW90" i="10"/>
  <c r="AV90" i="10"/>
  <c r="AU90" i="10"/>
  <c r="AT90" i="10"/>
  <c r="AS90" i="10"/>
  <c r="AR90" i="10"/>
  <c r="AQ90" i="10"/>
  <c r="AP90" i="10"/>
  <c r="AO90" i="10"/>
  <c r="AN90" i="10"/>
  <c r="AM90" i="10"/>
  <c r="AL90" i="10"/>
  <c r="AK90" i="10"/>
  <c r="AJ90" i="10"/>
  <c r="AI90" i="10"/>
  <c r="AH90" i="10"/>
  <c r="AG90" i="10"/>
  <c r="AF90" i="10"/>
  <c r="AE90" i="10"/>
  <c r="AD90" i="10"/>
  <c r="AC90" i="10"/>
  <c r="AB90" i="10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AU89" i="10"/>
  <c r="AT89" i="10"/>
  <c r="AS89" i="10"/>
  <c r="AR89" i="10"/>
  <c r="AQ89" i="10"/>
  <c r="AP89" i="10"/>
  <c r="AO89" i="10"/>
  <c r="AN89" i="10"/>
  <c r="AM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BM88" i="10"/>
  <c r="BL88" i="10"/>
  <c r="BK88" i="10"/>
  <c r="BJ88" i="10"/>
  <c r="BI88" i="10"/>
  <c r="BH88" i="10"/>
  <c r="BG88" i="10"/>
  <c r="BF88" i="10"/>
  <c r="BE88" i="10"/>
  <c r="BD88" i="10"/>
  <c r="BC88" i="10"/>
  <c r="BB88" i="10"/>
  <c r="BA88" i="10"/>
  <c r="AZ88" i="10"/>
  <c r="AY88" i="10"/>
  <c r="AX88" i="10"/>
  <c r="AW88" i="10"/>
  <c r="AV88" i="10"/>
  <c r="AU88" i="10"/>
  <c r="AT88" i="10"/>
  <c r="AS88" i="10"/>
  <c r="AR88" i="10"/>
  <c r="AQ88" i="10"/>
  <c r="AP88" i="10"/>
  <c r="AO88" i="10"/>
  <c r="AN88" i="10"/>
  <c r="AM88" i="10"/>
  <c r="AL88" i="10"/>
  <c r="AK88" i="10"/>
  <c r="AJ88" i="10"/>
  <c r="AI88" i="10"/>
  <c r="AH88" i="10"/>
  <c r="AG88" i="10"/>
  <c r="AF88" i="10"/>
  <c r="AE88" i="10"/>
  <c r="AD88" i="10"/>
  <c r="AC88" i="10"/>
  <c r="AB88" i="10"/>
  <c r="AA88" i="10"/>
  <c r="Z88" i="10"/>
  <c r="Y88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BM87" i="10"/>
  <c r="BL87" i="10"/>
  <c r="BK87" i="10"/>
  <c r="BJ87" i="10"/>
  <c r="BI87" i="10"/>
  <c r="BH87" i="10"/>
  <c r="BG87" i="10"/>
  <c r="BF87" i="10"/>
  <c r="BE87" i="10"/>
  <c r="BD87" i="10"/>
  <c r="BC87" i="10"/>
  <c r="BB87" i="10"/>
  <c r="BA87" i="10"/>
  <c r="AZ87" i="10"/>
  <c r="AY87" i="10"/>
  <c r="AX87" i="10"/>
  <c r="AW87" i="10"/>
  <c r="AV87" i="10"/>
  <c r="AU87" i="10"/>
  <c r="AT87" i="10"/>
  <c r="AS87" i="10"/>
  <c r="AR87" i="10"/>
  <c r="AQ87" i="10"/>
  <c r="AP87" i="10"/>
  <c r="AO87" i="10"/>
  <c r="AN87" i="10"/>
  <c r="AM87" i="10"/>
  <c r="AL87" i="10"/>
  <c r="AK87" i="10"/>
  <c r="AJ87" i="10"/>
  <c r="AI87" i="10"/>
  <c r="AH87" i="10"/>
  <c r="AG87" i="10"/>
  <c r="AF87" i="10"/>
  <c r="AE87" i="10"/>
  <c r="AD87" i="10"/>
  <c r="AC87" i="10"/>
  <c r="AB87" i="10"/>
  <c r="AA87" i="10"/>
  <c r="Z87" i="10"/>
  <c r="Y87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BM86" i="10"/>
  <c r="BL86" i="10"/>
  <c r="BK86" i="10"/>
  <c r="BJ86" i="10"/>
  <c r="BI86" i="10"/>
  <c r="BH86" i="10"/>
  <c r="BG86" i="10"/>
  <c r="BF86" i="10"/>
  <c r="BE86" i="10"/>
  <c r="BD86" i="10"/>
  <c r="BC86" i="10"/>
  <c r="BB86" i="10"/>
  <c r="BA86" i="10"/>
  <c r="AZ86" i="10"/>
  <c r="AY86" i="10"/>
  <c r="AX86" i="10"/>
  <c r="AW86" i="10"/>
  <c r="AV86" i="10"/>
  <c r="AU86" i="10"/>
  <c r="AT86" i="10"/>
  <c r="AS86" i="10"/>
  <c r="AR86" i="10"/>
  <c r="AQ86" i="10"/>
  <c r="AP86" i="10"/>
  <c r="AO86" i="10"/>
  <c r="AN86" i="10"/>
  <c r="AM86" i="10"/>
  <c r="AL86" i="10"/>
  <c r="AK86" i="10"/>
  <c r="AJ86" i="10"/>
  <c r="AI86" i="10"/>
  <c r="AH86" i="10"/>
  <c r="AG86" i="10"/>
  <c r="AF86" i="10"/>
  <c r="AE86" i="10"/>
  <c r="AD86" i="10"/>
  <c r="AC86" i="10"/>
  <c r="AB86" i="10"/>
  <c r="AA86" i="10"/>
  <c r="Z86" i="10"/>
  <c r="Y86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BM85" i="10"/>
  <c r="BL85" i="10"/>
  <c r="BK85" i="10"/>
  <c r="BJ85" i="10"/>
  <c r="BI85" i="10"/>
  <c r="BH85" i="10"/>
  <c r="BG85" i="10"/>
  <c r="BF85" i="10"/>
  <c r="BE85" i="10"/>
  <c r="BD85" i="10"/>
  <c r="BC85" i="10"/>
  <c r="BB85" i="10"/>
  <c r="BA85" i="10"/>
  <c r="AZ85" i="10"/>
  <c r="AY85" i="10"/>
  <c r="AX85" i="10"/>
  <c r="AW85" i="10"/>
  <c r="AV85" i="10"/>
  <c r="AU85" i="10"/>
  <c r="AT85" i="10"/>
  <c r="AS85" i="10"/>
  <c r="AR85" i="10"/>
  <c r="AQ85" i="10"/>
  <c r="AP85" i="10"/>
  <c r="AO85" i="10"/>
  <c r="AN85" i="10"/>
  <c r="AM85" i="10"/>
  <c r="AL85" i="10"/>
  <c r="AK85" i="10"/>
  <c r="AJ85" i="10"/>
  <c r="AI85" i="10"/>
  <c r="AH85" i="10"/>
  <c r="AG85" i="10"/>
  <c r="AF85" i="10"/>
  <c r="AE85" i="10"/>
  <c r="AD85" i="10"/>
  <c r="AC85" i="10"/>
  <c r="AB85" i="10"/>
  <c r="AA85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BM84" i="10"/>
  <c r="BL84" i="10"/>
  <c r="BK84" i="10"/>
  <c r="BJ84" i="10"/>
  <c r="BI84" i="10"/>
  <c r="BH84" i="10"/>
  <c r="BG84" i="10"/>
  <c r="BF84" i="10"/>
  <c r="BE84" i="10"/>
  <c r="BD84" i="10"/>
  <c r="BC84" i="10"/>
  <c r="BB84" i="10"/>
  <c r="BA84" i="10"/>
  <c r="AZ84" i="10"/>
  <c r="AY84" i="10"/>
  <c r="AX84" i="10"/>
  <c r="AW84" i="10"/>
  <c r="AV84" i="10"/>
  <c r="AU84" i="10"/>
  <c r="AT84" i="10"/>
  <c r="AS84" i="10"/>
  <c r="AR84" i="10"/>
  <c r="AQ84" i="10"/>
  <c r="AP84" i="10"/>
  <c r="AO84" i="10"/>
  <c r="AN84" i="10"/>
  <c r="AM84" i="10"/>
  <c r="AL84" i="10"/>
  <c r="AK84" i="10"/>
  <c r="AJ84" i="10"/>
  <c r="AI84" i="10"/>
  <c r="AH84" i="10"/>
  <c r="AG84" i="10"/>
  <c r="AF84" i="10"/>
  <c r="AE84" i="10"/>
  <c r="AD84" i="10"/>
  <c r="AC84" i="10"/>
  <c r="AB84" i="10"/>
  <c r="AA84" i="10"/>
  <c r="Z84" i="10"/>
  <c r="Y84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AU83" i="10"/>
  <c r="AT83" i="10"/>
  <c r="AS83" i="10"/>
  <c r="AR83" i="10"/>
  <c r="AQ83" i="10"/>
  <c r="AP83" i="10"/>
  <c r="AO83" i="10"/>
  <c r="AN83" i="10"/>
  <c r="AM83" i="10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BM82" i="10"/>
  <c r="BL82" i="10"/>
  <c r="BK82" i="10"/>
  <c r="BJ82" i="10"/>
  <c r="BI82" i="10"/>
  <c r="BH82" i="10"/>
  <c r="BG82" i="10"/>
  <c r="BF82" i="10"/>
  <c r="BE82" i="10"/>
  <c r="BD82" i="10"/>
  <c r="BC82" i="10"/>
  <c r="BB82" i="10"/>
  <c r="BA82" i="10"/>
  <c r="AZ82" i="10"/>
  <c r="AY82" i="10"/>
  <c r="AX82" i="10"/>
  <c r="AW82" i="10"/>
  <c r="AV82" i="10"/>
  <c r="AU82" i="10"/>
  <c r="AT82" i="10"/>
  <c r="AS82" i="10"/>
  <c r="AR82" i="10"/>
  <c r="AQ82" i="10"/>
  <c r="AP82" i="10"/>
  <c r="AO82" i="10"/>
  <c r="AN82" i="10"/>
  <c r="AM82" i="10"/>
  <c r="AL82" i="10"/>
  <c r="AK82" i="10"/>
  <c r="AJ82" i="10"/>
  <c r="AI82" i="10"/>
  <c r="AH82" i="10"/>
  <c r="AG82" i="10"/>
  <c r="AF82" i="10"/>
  <c r="AE82" i="10"/>
  <c r="AD82" i="10"/>
  <c r="AC82" i="10"/>
  <c r="AB82" i="10"/>
  <c r="AA82" i="10"/>
  <c r="Z82" i="10"/>
  <c r="Y82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BM81" i="10"/>
  <c r="BL81" i="10"/>
  <c r="BK81" i="10"/>
  <c r="BJ81" i="10"/>
  <c r="BI81" i="10"/>
  <c r="BH81" i="10"/>
  <c r="BG81" i="10"/>
  <c r="BF81" i="10"/>
  <c r="BE81" i="10"/>
  <c r="BD81" i="10"/>
  <c r="BC81" i="10"/>
  <c r="BB81" i="10"/>
  <c r="BA81" i="10"/>
  <c r="AZ81" i="10"/>
  <c r="AY81" i="10"/>
  <c r="AX81" i="10"/>
  <c r="AW81" i="10"/>
  <c r="AV81" i="10"/>
  <c r="AU81" i="10"/>
  <c r="AT81" i="10"/>
  <c r="AS81" i="10"/>
  <c r="AR81" i="10"/>
  <c r="AQ81" i="10"/>
  <c r="AP81" i="10"/>
  <c r="AO81" i="10"/>
  <c r="AN81" i="10"/>
  <c r="AM81" i="10"/>
  <c r="AL81" i="10"/>
  <c r="AK81" i="10"/>
  <c r="AJ81" i="10"/>
  <c r="AI81" i="10"/>
  <c r="AH81" i="10"/>
  <c r="AG81" i="10"/>
  <c r="AF81" i="10"/>
  <c r="AE81" i="10"/>
  <c r="AD81" i="10"/>
  <c r="AC81" i="10"/>
  <c r="AB81" i="10"/>
  <c r="AA81" i="10"/>
  <c r="Z81" i="10"/>
  <c r="Y81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BM80" i="10"/>
  <c r="BL80" i="10"/>
  <c r="BK80" i="10"/>
  <c r="BJ80" i="10"/>
  <c r="BI80" i="10"/>
  <c r="BH80" i="10"/>
  <c r="BG80" i="10"/>
  <c r="BF80" i="10"/>
  <c r="BE80" i="10"/>
  <c r="BD80" i="10"/>
  <c r="BC80" i="10"/>
  <c r="BB80" i="10"/>
  <c r="BA80" i="10"/>
  <c r="AZ80" i="10"/>
  <c r="AY80" i="10"/>
  <c r="AX80" i="10"/>
  <c r="AW80" i="10"/>
  <c r="AV80" i="10"/>
  <c r="AU80" i="10"/>
  <c r="AT80" i="10"/>
  <c r="AS80" i="10"/>
  <c r="AR80" i="10"/>
  <c r="AQ80" i="10"/>
  <c r="AP80" i="10"/>
  <c r="AO80" i="10"/>
  <c r="AN80" i="10"/>
  <c r="AM80" i="10"/>
  <c r="AL80" i="10"/>
  <c r="AK80" i="10"/>
  <c r="AJ80" i="10"/>
  <c r="AI80" i="10"/>
  <c r="AH80" i="10"/>
  <c r="AG80" i="10"/>
  <c r="AF80" i="10"/>
  <c r="AE80" i="10"/>
  <c r="AD80" i="10"/>
  <c r="AC80" i="10"/>
  <c r="AB80" i="10"/>
  <c r="AA80" i="10"/>
  <c r="Z80" i="10"/>
  <c r="Y80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BM79" i="10"/>
  <c r="BL79" i="10"/>
  <c r="BK79" i="10"/>
  <c r="BJ79" i="10"/>
  <c r="BI79" i="10"/>
  <c r="BH79" i="10"/>
  <c r="BG79" i="10"/>
  <c r="BF79" i="10"/>
  <c r="BE79" i="10"/>
  <c r="BD79" i="10"/>
  <c r="BC79" i="10"/>
  <c r="BB79" i="10"/>
  <c r="BA79" i="10"/>
  <c r="AZ79" i="10"/>
  <c r="AY79" i="10"/>
  <c r="AX79" i="10"/>
  <c r="AW79" i="10"/>
  <c r="AV79" i="10"/>
  <c r="AU79" i="10"/>
  <c r="AT79" i="10"/>
  <c r="AS79" i="10"/>
  <c r="AR79" i="10"/>
  <c r="AQ79" i="10"/>
  <c r="AP79" i="10"/>
  <c r="AO79" i="10"/>
  <c r="AN79" i="10"/>
  <c r="AM79" i="10"/>
  <c r="AL79" i="10"/>
  <c r="AK79" i="10"/>
  <c r="AJ79" i="10"/>
  <c r="AI79" i="10"/>
  <c r="AH79" i="10"/>
  <c r="AG79" i="10"/>
  <c r="AF79" i="10"/>
  <c r="AE79" i="10"/>
  <c r="AD79" i="10"/>
  <c r="AC79" i="10"/>
  <c r="AB79" i="10"/>
  <c r="AA79" i="10"/>
  <c r="Z79" i="10"/>
  <c r="Y79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BM78" i="10"/>
  <c r="BL78" i="10"/>
  <c r="BK78" i="10"/>
  <c r="BJ78" i="10"/>
  <c r="BI78" i="10"/>
  <c r="BH78" i="10"/>
  <c r="BG78" i="10"/>
  <c r="BF78" i="10"/>
  <c r="BE78" i="10"/>
  <c r="BD78" i="10"/>
  <c r="BC78" i="10"/>
  <c r="BB78" i="10"/>
  <c r="BA78" i="10"/>
  <c r="AZ78" i="10"/>
  <c r="AY78" i="10"/>
  <c r="AX78" i="10"/>
  <c r="AW78" i="10"/>
  <c r="AV78" i="10"/>
  <c r="AU78" i="10"/>
  <c r="AT78" i="10"/>
  <c r="AS78" i="10"/>
  <c r="AR78" i="10"/>
  <c r="AQ78" i="10"/>
  <c r="AP78" i="10"/>
  <c r="AO78" i="10"/>
  <c r="AN78" i="10"/>
  <c r="AM78" i="10"/>
  <c r="AL78" i="10"/>
  <c r="AK78" i="10"/>
  <c r="AJ78" i="10"/>
  <c r="AI78" i="10"/>
  <c r="AH78" i="10"/>
  <c r="AG78" i="10"/>
  <c r="AF78" i="10"/>
  <c r="AE78" i="10"/>
  <c r="AD78" i="10"/>
  <c r="AC78" i="10"/>
  <c r="AB78" i="10"/>
  <c r="AA78" i="10"/>
  <c r="Z78" i="10"/>
  <c r="Y78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AT77" i="10"/>
  <c r="AS77" i="10"/>
  <c r="AR77" i="10"/>
  <c r="AQ77" i="10"/>
  <c r="AP77" i="10"/>
  <c r="AO77" i="10"/>
  <c r="AN77" i="10"/>
  <c r="AM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BM76" i="10"/>
  <c r="BL76" i="10"/>
  <c r="BK76" i="10"/>
  <c r="BJ76" i="10"/>
  <c r="BI76" i="10"/>
  <c r="BH76" i="10"/>
  <c r="BG76" i="10"/>
  <c r="BF76" i="10"/>
  <c r="BE76" i="10"/>
  <c r="BD76" i="10"/>
  <c r="BC76" i="10"/>
  <c r="BB76" i="10"/>
  <c r="BA76" i="10"/>
  <c r="AZ76" i="10"/>
  <c r="AY76" i="10"/>
  <c r="AX76" i="10"/>
  <c r="AW76" i="10"/>
  <c r="AV76" i="10"/>
  <c r="AU76" i="10"/>
  <c r="AT76" i="10"/>
  <c r="AS76" i="10"/>
  <c r="AR76" i="10"/>
  <c r="AQ76" i="10"/>
  <c r="AP76" i="10"/>
  <c r="AO76" i="10"/>
  <c r="AN76" i="10"/>
  <c r="AM76" i="10"/>
  <c r="AL76" i="10"/>
  <c r="AK76" i="10"/>
  <c r="AJ76" i="10"/>
  <c r="AI76" i="10"/>
  <c r="AH76" i="10"/>
  <c r="AG76" i="10"/>
  <c r="AF76" i="10"/>
  <c r="AE76" i="10"/>
  <c r="AD76" i="10"/>
  <c r="AC76" i="10"/>
  <c r="AB76" i="10"/>
  <c r="AA7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BM75" i="10"/>
  <c r="BL75" i="10"/>
  <c r="BK75" i="10"/>
  <c r="BJ75" i="10"/>
  <c r="BI75" i="10"/>
  <c r="BH75" i="10"/>
  <c r="BG75" i="10"/>
  <c r="BF75" i="10"/>
  <c r="BE75" i="10"/>
  <c r="BD75" i="10"/>
  <c r="BC75" i="10"/>
  <c r="BB75" i="10"/>
  <c r="BA75" i="10"/>
  <c r="AZ75" i="10"/>
  <c r="AY75" i="10"/>
  <c r="AX75" i="10"/>
  <c r="AW75" i="10"/>
  <c r="AV75" i="10"/>
  <c r="AU75" i="10"/>
  <c r="AT75" i="10"/>
  <c r="AS75" i="10"/>
  <c r="AR75" i="10"/>
  <c r="AQ75" i="10"/>
  <c r="AP75" i="10"/>
  <c r="AO75" i="10"/>
  <c r="AN75" i="10"/>
  <c r="AM75" i="10"/>
  <c r="AL75" i="10"/>
  <c r="AK75" i="10"/>
  <c r="AJ75" i="10"/>
  <c r="AI75" i="10"/>
  <c r="AH75" i="10"/>
  <c r="AG75" i="10"/>
  <c r="AF75" i="10"/>
  <c r="AE75" i="10"/>
  <c r="AD75" i="10"/>
  <c r="AC75" i="10"/>
  <c r="AB75" i="10"/>
  <c r="AA75" i="10"/>
  <c r="Z75" i="10"/>
  <c r="Y75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BM74" i="10"/>
  <c r="BL74" i="10"/>
  <c r="BK74" i="10"/>
  <c r="BJ74" i="10"/>
  <c r="BI74" i="10"/>
  <c r="BH74" i="10"/>
  <c r="BG74" i="10"/>
  <c r="BF74" i="10"/>
  <c r="BE74" i="10"/>
  <c r="BD74" i="10"/>
  <c r="BC74" i="10"/>
  <c r="BB74" i="10"/>
  <c r="BA74" i="10"/>
  <c r="AZ74" i="10"/>
  <c r="AY74" i="10"/>
  <c r="AX74" i="10"/>
  <c r="AW74" i="10"/>
  <c r="AV74" i="10"/>
  <c r="AU74" i="10"/>
  <c r="AT74" i="10"/>
  <c r="AS74" i="10"/>
  <c r="AR74" i="10"/>
  <c r="AQ74" i="10"/>
  <c r="AP74" i="10"/>
  <c r="AO74" i="10"/>
  <c r="AN74" i="10"/>
  <c r="AM74" i="10"/>
  <c r="AL74" i="10"/>
  <c r="AK74" i="10"/>
  <c r="AJ74" i="10"/>
  <c r="AI74" i="10"/>
  <c r="AH74" i="10"/>
  <c r="AG74" i="10"/>
  <c r="AF74" i="10"/>
  <c r="AE74" i="10"/>
  <c r="AD74" i="10"/>
  <c r="AC74" i="10"/>
  <c r="AB74" i="10"/>
  <c r="AA74" i="10"/>
  <c r="Z74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BM73" i="10"/>
  <c r="BL73" i="10"/>
  <c r="BK73" i="10"/>
  <c r="BJ73" i="10"/>
  <c r="BI73" i="10"/>
  <c r="BH73" i="10"/>
  <c r="BG73" i="10"/>
  <c r="BF73" i="10"/>
  <c r="BE73" i="10"/>
  <c r="BD73" i="10"/>
  <c r="BC73" i="10"/>
  <c r="BB73" i="10"/>
  <c r="BA73" i="10"/>
  <c r="AZ73" i="10"/>
  <c r="AY73" i="10"/>
  <c r="AX73" i="10"/>
  <c r="AW73" i="10"/>
  <c r="AV73" i="10"/>
  <c r="AU73" i="10"/>
  <c r="AT73" i="10"/>
  <c r="AS73" i="10"/>
  <c r="AR73" i="10"/>
  <c r="AQ73" i="10"/>
  <c r="AP73" i="10"/>
  <c r="AO73" i="10"/>
  <c r="AN73" i="10"/>
  <c r="AM73" i="10"/>
  <c r="AL73" i="10"/>
  <c r="AK73" i="10"/>
  <c r="AJ73" i="10"/>
  <c r="AI73" i="10"/>
  <c r="AH73" i="10"/>
  <c r="AG73" i="10"/>
  <c r="AF73" i="10"/>
  <c r="AE73" i="10"/>
  <c r="AD73" i="10"/>
  <c r="AC73" i="10"/>
  <c r="AB73" i="10"/>
  <c r="AA73" i="10"/>
  <c r="Z73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BM72" i="10"/>
  <c r="BL72" i="10"/>
  <c r="BK72" i="10"/>
  <c r="BJ72" i="10"/>
  <c r="BI72" i="10"/>
  <c r="BH72" i="10"/>
  <c r="BG72" i="10"/>
  <c r="BF72" i="10"/>
  <c r="BE72" i="10"/>
  <c r="BD72" i="10"/>
  <c r="BC72" i="10"/>
  <c r="BB72" i="10"/>
  <c r="BA72" i="10"/>
  <c r="AZ72" i="10"/>
  <c r="AY72" i="10"/>
  <c r="AX72" i="10"/>
  <c r="AW72" i="10"/>
  <c r="AV72" i="10"/>
  <c r="AU72" i="10"/>
  <c r="AT72" i="10"/>
  <c r="AS72" i="10"/>
  <c r="AR72" i="10"/>
  <c r="AQ72" i="10"/>
  <c r="AP72" i="10"/>
  <c r="AO72" i="10"/>
  <c r="AN72" i="10"/>
  <c r="AM72" i="10"/>
  <c r="AL72" i="10"/>
  <c r="AK72" i="10"/>
  <c r="AJ72" i="10"/>
  <c r="AI72" i="10"/>
  <c r="AH72" i="10"/>
  <c r="AG72" i="10"/>
  <c r="AF72" i="10"/>
  <c r="AE72" i="10"/>
  <c r="AD72" i="10"/>
  <c r="AC72" i="10"/>
  <c r="AB72" i="10"/>
  <c r="AA72" i="10"/>
  <c r="Z72" i="10"/>
  <c r="Y72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AT71" i="10"/>
  <c r="AS71" i="10"/>
  <c r="AR71" i="10"/>
  <c r="AQ71" i="10"/>
  <c r="AP71" i="10"/>
  <c r="AO71" i="10"/>
  <c r="AN71" i="10"/>
  <c r="AM71" i="10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BM70" i="10"/>
  <c r="BL70" i="10"/>
  <c r="BK70" i="10"/>
  <c r="BJ70" i="10"/>
  <c r="BI70" i="10"/>
  <c r="BH70" i="10"/>
  <c r="BG70" i="10"/>
  <c r="BF70" i="10"/>
  <c r="BE70" i="10"/>
  <c r="BD70" i="10"/>
  <c r="BC70" i="10"/>
  <c r="BB70" i="10"/>
  <c r="BA70" i="10"/>
  <c r="AZ70" i="10"/>
  <c r="AY70" i="10"/>
  <c r="AX70" i="10"/>
  <c r="AW70" i="10"/>
  <c r="AV70" i="10"/>
  <c r="AU70" i="10"/>
  <c r="AT70" i="10"/>
  <c r="AS70" i="10"/>
  <c r="AR70" i="10"/>
  <c r="AQ70" i="10"/>
  <c r="AP70" i="10"/>
  <c r="AO70" i="10"/>
  <c r="AN70" i="10"/>
  <c r="AM70" i="10"/>
  <c r="AL70" i="10"/>
  <c r="AK70" i="10"/>
  <c r="AJ70" i="10"/>
  <c r="AI70" i="10"/>
  <c r="AH70" i="10"/>
  <c r="AG70" i="10"/>
  <c r="AF70" i="10"/>
  <c r="AE70" i="10"/>
  <c r="AD70" i="10"/>
  <c r="AC70" i="10"/>
  <c r="AB70" i="10"/>
  <c r="AA70" i="10"/>
  <c r="Z70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BM69" i="10"/>
  <c r="BL69" i="10"/>
  <c r="BK69" i="10"/>
  <c r="BJ69" i="10"/>
  <c r="BI69" i="10"/>
  <c r="BH69" i="10"/>
  <c r="BG69" i="10"/>
  <c r="BF69" i="10"/>
  <c r="BE69" i="10"/>
  <c r="BD69" i="10"/>
  <c r="BC69" i="10"/>
  <c r="BB69" i="10"/>
  <c r="BA69" i="10"/>
  <c r="AZ69" i="10"/>
  <c r="AY69" i="10"/>
  <c r="AX69" i="10"/>
  <c r="AW69" i="10"/>
  <c r="AV69" i="10"/>
  <c r="AU69" i="10"/>
  <c r="AT69" i="10"/>
  <c r="AS69" i="10"/>
  <c r="AR69" i="10"/>
  <c r="AQ69" i="10"/>
  <c r="AP69" i="10"/>
  <c r="AO69" i="10"/>
  <c r="AN69" i="10"/>
  <c r="AM69" i="10"/>
  <c r="AL69" i="10"/>
  <c r="AK69" i="10"/>
  <c r="AJ69" i="10"/>
  <c r="AI69" i="10"/>
  <c r="AH69" i="10"/>
  <c r="AG69" i="10"/>
  <c r="AF69" i="10"/>
  <c r="AE69" i="10"/>
  <c r="AD69" i="10"/>
  <c r="AC69" i="10"/>
  <c r="AB69" i="10"/>
  <c r="AA69" i="10"/>
  <c r="Z69" i="10"/>
  <c r="Y69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BM68" i="10"/>
  <c r="BL68" i="10"/>
  <c r="BK68" i="10"/>
  <c r="BJ68" i="10"/>
  <c r="BI68" i="10"/>
  <c r="BH68" i="10"/>
  <c r="BG68" i="10"/>
  <c r="BF68" i="10"/>
  <c r="BE68" i="10"/>
  <c r="BD68" i="10"/>
  <c r="BC68" i="10"/>
  <c r="BB68" i="10"/>
  <c r="BA68" i="10"/>
  <c r="AZ68" i="10"/>
  <c r="AY68" i="10"/>
  <c r="AX68" i="10"/>
  <c r="AW68" i="10"/>
  <c r="AV68" i="10"/>
  <c r="AU68" i="10"/>
  <c r="AT68" i="10"/>
  <c r="AS68" i="10"/>
  <c r="AR68" i="10"/>
  <c r="AQ68" i="10"/>
  <c r="AP68" i="10"/>
  <c r="AO68" i="10"/>
  <c r="AN68" i="10"/>
  <c r="AM68" i="10"/>
  <c r="AL68" i="10"/>
  <c r="AK68" i="10"/>
  <c r="AJ68" i="10"/>
  <c r="AI68" i="10"/>
  <c r="AH68" i="10"/>
  <c r="AG68" i="10"/>
  <c r="AF68" i="10"/>
  <c r="AE68" i="10"/>
  <c r="AD68" i="10"/>
  <c r="AC68" i="10"/>
  <c r="AB68" i="10"/>
  <c r="AA68" i="10"/>
  <c r="Z68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BM67" i="10"/>
  <c r="BL67" i="10"/>
  <c r="BK67" i="10"/>
  <c r="BJ67" i="10"/>
  <c r="BI67" i="10"/>
  <c r="BH67" i="10"/>
  <c r="BG67" i="10"/>
  <c r="BF67" i="10"/>
  <c r="BE67" i="10"/>
  <c r="BD67" i="10"/>
  <c r="BC67" i="10"/>
  <c r="BB67" i="10"/>
  <c r="BA67" i="10"/>
  <c r="AZ67" i="10"/>
  <c r="AY67" i="10"/>
  <c r="AX67" i="10"/>
  <c r="AW67" i="10"/>
  <c r="AV67" i="10"/>
  <c r="AU67" i="10"/>
  <c r="AT67" i="10"/>
  <c r="AS67" i="10"/>
  <c r="AR67" i="10"/>
  <c r="AQ67" i="10"/>
  <c r="AP67" i="10"/>
  <c r="AO67" i="10"/>
  <c r="AN67" i="10"/>
  <c r="AM67" i="10"/>
  <c r="AL67" i="10"/>
  <c r="AK67" i="10"/>
  <c r="AJ67" i="10"/>
  <c r="AI67" i="10"/>
  <c r="AH67" i="10"/>
  <c r="AG67" i="10"/>
  <c r="AF67" i="10"/>
  <c r="AE67" i="10"/>
  <c r="AD67" i="10"/>
  <c r="AC67" i="10"/>
  <c r="AB67" i="10"/>
  <c r="AA67" i="10"/>
  <c r="Z67" i="10"/>
  <c r="Y67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BM66" i="10"/>
  <c r="BL66" i="10"/>
  <c r="BK66" i="10"/>
  <c r="BJ66" i="10"/>
  <c r="BI66" i="10"/>
  <c r="BH66" i="10"/>
  <c r="BG66" i="10"/>
  <c r="BF66" i="10"/>
  <c r="BE66" i="10"/>
  <c r="BD66" i="10"/>
  <c r="BC66" i="10"/>
  <c r="BB66" i="10"/>
  <c r="BA66" i="10"/>
  <c r="AZ66" i="10"/>
  <c r="AY66" i="10"/>
  <c r="AX66" i="10"/>
  <c r="AW66" i="10"/>
  <c r="AV66" i="10"/>
  <c r="AU66" i="10"/>
  <c r="AT66" i="10"/>
  <c r="AS66" i="10"/>
  <c r="AR66" i="10"/>
  <c r="AQ66" i="10"/>
  <c r="AP66" i="10"/>
  <c r="AO66" i="10"/>
  <c r="AN66" i="10"/>
  <c r="AM66" i="10"/>
  <c r="AL66" i="10"/>
  <c r="AK66" i="10"/>
  <c r="AJ66" i="10"/>
  <c r="AI66" i="10"/>
  <c r="AH66" i="10"/>
  <c r="AG66" i="10"/>
  <c r="AF66" i="10"/>
  <c r="AE66" i="10"/>
  <c r="AD66" i="10"/>
  <c r="AC66" i="10"/>
  <c r="AB66" i="10"/>
  <c r="AA66" i="10"/>
  <c r="Z66" i="10"/>
  <c r="Y66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AQ65" i="10"/>
  <c r="AP65" i="10"/>
  <c r="AO65" i="10"/>
  <c r="AN65" i="10"/>
  <c r="AM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BM64" i="10"/>
  <c r="BL64" i="10"/>
  <c r="BK64" i="10"/>
  <c r="BJ64" i="10"/>
  <c r="BI64" i="10"/>
  <c r="BH64" i="10"/>
  <c r="BG64" i="10"/>
  <c r="BF64" i="10"/>
  <c r="BE64" i="10"/>
  <c r="BD64" i="10"/>
  <c r="BC64" i="10"/>
  <c r="BB64" i="10"/>
  <c r="BA64" i="10"/>
  <c r="AZ64" i="10"/>
  <c r="AY64" i="10"/>
  <c r="AX64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BM63" i="10"/>
  <c r="BL63" i="10"/>
  <c r="BK63" i="10"/>
  <c r="BJ63" i="10"/>
  <c r="BI63" i="10"/>
  <c r="BH63" i="10"/>
  <c r="BG63" i="10"/>
  <c r="BF63" i="10"/>
  <c r="BE63" i="10"/>
  <c r="BD63" i="10"/>
  <c r="BC63" i="10"/>
  <c r="BB63" i="10"/>
  <c r="BA63" i="10"/>
  <c r="AZ63" i="10"/>
  <c r="AY63" i="10"/>
  <c r="AX63" i="10"/>
  <c r="AW63" i="10"/>
  <c r="AV63" i="10"/>
  <c r="AU63" i="10"/>
  <c r="AT63" i="10"/>
  <c r="AS63" i="10"/>
  <c r="AR63" i="10"/>
  <c r="AQ63" i="10"/>
  <c r="AP63" i="10"/>
  <c r="AO63" i="10"/>
  <c r="AN63" i="10"/>
  <c r="AM63" i="10"/>
  <c r="AL63" i="10"/>
  <c r="AK63" i="10"/>
  <c r="AJ63" i="10"/>
  <c r="AI63" i="10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BM62" i="10"/>
  <c r="BL62" i="10"/>
  <c r="BK62" i="10"/>
  <c r="BJ62" i="10"/>
  <c r="BI62" i="10"/>
  <c r="BH62" i="10"/>
  <c r="BG62" i="10"/>
  <c r="BF62" i="10"/>
  <c r="BE62" i="10"/>
  <c r="BD62" i="10"/>
  <c r="BC62" i="10"/>
  <c r="BB62" i="10"/>
  <c r="BA62" i="10"/>
  <c r="AZ62" i="10"/>
  <c r="AY62" i="10"/>
  <c r="AX62" i="10"/>
  <c r="AW62" i="10"/>
  <c r="AV62" i="10"/>
  <c r="AU62" i="10"/>
  <c r="AT62" i="10"/>
  <c r="AS62" i="10"/>
  <c r="AR62" i="10"/>
  <c r="AQ62" i="10"/>
  <c r="AP62" i="10"/>
  <c r="AO62" i="10"/>
  <c r="AN62" i="10"/>
  <c r="AM62" i="10"/>
  <c r="AL62" i="10"/>
  <c r="AK62" i="10"/>
  <c r="AJ62" i="10"/>
  <c r="AI62" i="10"/>
  <c r="AH62" i="10"/>
  <c r="AG62" i="10"/>
  <c r="AF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BM61" i="10"/>
  <c r="BL61" i="10"/>
  <c r="BK61" i="10"/>
  <c r="BJ61" i="10"/>
  <c r="BI61" i="10"/>
  <c r="BH61" i="10"/>
  <c r="BG61" i="10"/>
  <c r="BF61" i="10"/>
  <c r="BE61" i="10"/>
  <c r="BD61" i="10"/>
  <c r="BC61" i="10"/>
  <c r="BB61" i="10"/>
  <c r="BA61" i="10"/>
  <c r="AZ61" i="10"/>
  <c r="AY61" i="10"/>
  <c r="AX61" i="10"/>
  <c r="AW61" i="10"/>
  <c r="AV61" i="10"/>
  <c r="AU61" i="10"/>
  <c r="AT61" i="10"/>
  <c r="AS61" i="10"/>
  <c r="AR61" i="10"/>
  <c r="AQ61" i="10"/>
  <c r="AP61" i="10"/>
  <c r="AO61" i="10"/>
  <c r="AN61" i="10"/>
  <c r="AM61" i="10"/>
  <c r="AL61" i="10"/>
  <c r="AK61" i="10"/>
  <c r="AJ61" i="10"/>
  <c r="AI61" i="10"/>
  <c r="AH61" i="10"/>
  <c r="AG61" i="10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BM60" i="10"/>
  <c r="BL60" i="10"/>
  <c r="BK60" i="10"/>
  <c r="BJ60" i="10"/>
  <c r="BI60" i="10"/>
  <c r="BH60" i="10"/>
  <c r="BG60" i="10"/>
  <c r="BF60" i="10"/>
  <c r="BE60" i="10"/>
  <c r="BD60" i="10"/>
  <c r="BC60" i="10"/>
  <c r="BB60" i="10"/>
  <c r="BA60" i="10"/>
  <c r="AZ60" i="10"/>
  <c r="AY60" i="10"/>
  <c r="AX60" i="10"/>
  <c r="AW60" i="10"/>
  <c r="AV60" i="10"/>
  <c r="AU60" i="10"/>
  <c r="AT60" i="10"/>
  <c r="AS60" i="10"/>
  <c r="AR60" i="10"/>
  <c r="AQ60" i="10"/>
  <c r="AP60" i="10"/>
  <c r="AO60" i="10"/>
  <c r="AN60" i="10"/>
  <c r="AM60" i="10"/>
  <c r="AL60" i="10"/>
  <c r="AK60" i="10"/>
  <c r="AJ60" i="10"/>
  <c r="AI60" i="10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M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BM58" i="10"/>
  <c r="BL58" i="10"/>
  <c r="BK58" i="10"/>
  <c r="BJ58" i="10"/>
  <c r="BI58" i="10"/>
  <c r="BH58" i="10"/>
  <c r="BG58" i="10"/>
  <c r="BF58" i="10"/>
  <c r="BE58" i="10"/>
  <c r="BD58" i="10"/>
  <c r="BC58" i="10"/>
  <c r="BB58" i="10"/>
  <c r="BA58" i="10"/>
  <c r="AZ58" i="10"/>
  <c r="AY58" i="10"/>
  <c r="AX58" i="10"/>
  <c r="AW58" i="10"/>
  <c r="AV58" i="10"/>
  <c r="AU58" i="10"/>
  <c r="AT58" i="10"/>
  <c r="AS58" i="10"/>
  <c r="AR58" i="10"/>
  <c r="AQ58" i="10"/>
  <c r="AP58" i="10"/>
  <c r="AO58" i="10"/>
  <c r="AN58" i="10"/>
  <c r="AM58" i="10"/>
  <c r="AL58" i="10"/>
  <c r="AK58" i="10"/>
  <c r="AJ58" i="10"/>
  <c r="AI58" i="10"/>
  <c r="AH58" i="10"/>
  <c r="AG58" i="10"/>
  <c r="AF58" i="10"/>
  <c r="AE58" i="10"/>
  <c r="AD58" i="10"/>
  <c r="AC58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BM57" i="10"/>
  <c r="BL57" i="10"/>
  <c r="BK57" i="10"/>
  <c r="BJ57" i="10"/>
  <c r="BI57" i="10"/>
  <c r="BH57" i="10"/>
  <c r="BG57" i="10"/>
  <c r="BF57" i="10"/>
  <c r="BE57" i="10"/>
  <c r="BD57" i="10"/>
  <c r="BC57" i="10"/>
  <c r="BB57" i="10"/>
  <c r="BA57" i="10"/>
  <c r="AZ57" i="10"/>
  <c r="AY57" i="10"/>
  <c r="AX57" i="10"/>
  <c r="AW57" i="10"/>
  <c r="AV57" i="10"/>
  <c r="AU57" i="10"/>
  <c r="AT57" i="10"/>
  <c r="AS57" i="10"/>
  <c r="AR57" i="10"/>
  <c r="AQ57" i="10"/>
  <c r="AP57" i="10"/>
  <c r="AO57" i="10"/>
  <c r="AN57" i="10"/>
  <c r="AM57" i="10"/>
  <c r="AL57" i="10"/>
  <c r="AK57" i="10"/>
  <c r="AJ57" i="10"/>
  <c r="AI57" i="10"/>
  <c r="AH57" i="10"/>
  <c r="AG57" i="10"/>
  <c r="AF57" i="10"/>
  <c r="AE57" i="10"/>
  <c r="AD57" i="10"/>
  <c r="AC57" i="10"/>
  <c r="AB57" i="10"/>
  <c r="AA57" i="10"/>
  <c r="Z57" i="10"/>
  <c r="Y57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BM56" i="10"/>
  <c r="BL56" i="10"/>
  <c r="BK56" i="10"/>
  <c r="BJ56" i="10"/>
  <c r="BI56" i="10"/>
  <c r="BH56" i="10"/>
  <c r="BG56" i="10"/>
  <c r="BF56" i="10"/>
  <c r="BE56" i="10"/>
  <c r="BD56" i="10"/>
  <c r="BC56" i="10"/>
  <c r="BB56" i="10"/>
  <c r="BA56" i="10"/>
  <c r="AZ56" i="10"/>
  <c r="AY56" i="10"/>
  <c r="AX56" i="10"/>
  <c r="AW56" i="10"/>
  <c r="AV56" i="10"/>
  <c r="AU56" i="10"/>
  <c r="AT56" i="10"/>
  <c r="AS56" i="10"/>
  <c r="AR56" i="10"/>
  <c r="AQ56" i="10"/>
  <c r="AP56" i="10"/>
  <c r="AO56" i="10"/>
  <c r="AN56" i="10"/>
  <c r="AM56" i="10"/>
  <c r="AL56" i="10"/>
  <c r="AK56" i="10"/>
  <c r="AJ56" i="10"/>
  <c r="AI56" i="10"/>
  <c r="AH56" i="10"/>
  <c r="AG56" i="10"/>
  <c r="AF56" i="10"/>
  <c r="AE56" i="10"/>
  <c r="AD56" i="10"/>
  <c r="AC56" i="10"/>
  <c r="AB56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BM55" i="10"/>
  <c r="BL55" i="10"/>
  <c r="BK55" i="10"/>
  <c r="BJ55" i="10"/>
  <c r="BI55" i="10"/>
  <c r="BH55" i="10"/>
  <c r="BG55" i="10"/>
  <c r="BF55" i="10"/>
  <c r="BE55" i="10"/>
  <c r="BD55" i="10"/>
  <c r="BC55" i="10"/>
  <c r="BB55" i="10"/>
  <c r="BA55" i="10"/>
  <c r="AZ55" i="10"/>
  <c r="AY55" i="10"/>
  <c r="AX55" i="10"/>
  <c r="AW55" i="10"/>
  <c r="AV55" i="10"/>
  <c r="AU55" i="10"/>
  <c r="AT55" i="10"/>
  <c r="AS55" i="10"/>
  <c r="AR55" i="10"/>
  <c r="AQ55" i="10"/>
  <c r="AP55" i="10"/>
  <c r="AO55" i="10"/>
  <c r="AN55" i="10"/>
  <c r="AM55" i="10"/>
  <c r="AL55" i="10"/>
  <c r="AK55" i="10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BM54" i="10"/>
  <c r="BL54" i="10"/>
  <c r="BK54" i="10"/>
  <c r="BJ54" i="10"/>
  <c r="BI54" i="10"/>
  <c r="BH54" i="10"/>
  <c r="BG54" i="10"/>
  <c r="BF54" i="10"/>
  <c r="BE54" i="10"/>
  <c r="BD54" i="10"/>
  <c r="BC54" i="10"/>
  <c r="BB54" i="10"/>
  <c r="BA54" i="10"/>
  <c r="AZ54" i="10"/>
  <c r="AY54" i="10"/>
  <c r="AX54" i="10"/>
  <c r="AW54" i="10"/>
  <c r="AV54" i="10"/>
  <c r="AU54" i="10"/>
  <c r="AT54" i="10"/>
  <c r="AS54" i="10"/>
  <c r="AR54" i="10"/>
  <c r="AQ54" i="10"/>
  <c r="AP54" i="10"/>
  <c r="AO54" i="10"/>
  <c r="AN54" i="10"/>
  <c r="AM54" i="10"/>
  <c r="AL54" i="10"/>
  <c r="AK54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AU53" i="10"/>
  <c r="AT53" i="10"/>
  <c r="AS53" i="10"/>
  <c r="AR53" i="10"/>
  <c r="AQ53" i="10"/>
  <c r="AP53" i="10"/>
  <c r="AO53" i="10"/>
  <c r="AN53" i="10"/>
  <c r="AM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BM52" i="10"/>
  <c r="BL52" i="10"/>
  <c r="BK52" i="10"/>
  <c r="BJ52" i="10"/>
  <c r="BI52" i="10"/>
  <c r="BH52" i="10"/>
  <c r="BG52" i="10"/>
  <c r="BF52" i="10"/>
  <c r="BE52" i="10"/>
  <c r="BD52" i="10"/>
  <c r="BC52" i="10"/>
  <c r="BB52" i="10"/>
  <c r="BA52" i="10"/>
  <c r="AZ52" i="10"/>
  <c r="AY52" i="10"/>
  <c r="AX52" i="10"/>
  <c r="AW52" i="10"/>
  <c r="AV52" i="10"/>
  <c r="AU52" i="10"/>
  <c r="AT52" i="10"/>
  <c r="AS52" i="10"/>
  <c r="AR52" i="10"/>
  <c r="AQ52" i="10"/>
  <c r="AP52" i="10"/>
  <c r="AO52" i="10"/>
  <c r="AN52" i="10"/>
  <c r="AM52" i="10"/>
  <c r="AL52" i="10"/>
  <c r="AK52" i="10"/>
  <c r="AJ52" i="10"/>
  <c r="AI52" i="10"/>
  <c r="AH52" i="10"/>
  <c r="AG52" i="10"/>
  <c r="AF52" i="10"/>
  <c r="AE52" i="10"/>
  <c r="AD52" i="10"/>
  <c r="AC52" i="10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BM51" i="10"/>
  <c r="BL51" i="10"/>
  <c r="BK51" i="10"/>
  <c r="BJ51" i="10"/>
  <c r="BI51" i="10"/>
  <c r="BH51" i="10"/>
  <c r="BG51" i="10"/>
  <c r="BF51" i="10"/>
  <c r="BE51" i="10"/>
  <c r="BD51" i="10"/>
  <c r="BC51" i="10"/>
  <c r="BB51" i="10"/>
  <c r="BA51" i="10"/>
  <c r="AZ51" i="10"/>
  <c r="AY51" i="10"/>
  <c r="AX51" i="10"/>
  <c r="AW51" i="10"/>
  <c r="AV51" i="10"/>
  <c r="AU51" i="10"/>
  <c r="AT51" i="10"/>
  <c r="AS51" i="10"/>
  <c r="AR51" i="10"/>
  <c r="AQ51" i="10"/>
  <c r="AP51" i="10"/>
  <c r="AO51" i="10"/>
  <c r="AN51" i="10"/>
  <c r="AM51" i="10"/>
  <c r="AL51" i="10"/>
  <c r="AK51" i="10"/>
  <c r="AJ51" i="10"/>
  <c r="AI51" i="10"/>
  <c r="AH51" i="10"/>
  <c r="AG51" i="10"/>
  <c r="AF51" i="10"/>
  <c r="AE51" i="10"/>
  <c r="AD51" i="10"/>
  <c r="AC51" i="10"/>
  <c r="AB51" i="10"/>
  <c r="AA51" i="10"/>
  <c r="Z51" i="10"/>
  <c r="Y51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BM50" i="10"/>
  <c r="BL50" i="10"/>
  <c r="BK50" i="10"/>
  <c r="BJ50" i="10"/>
  <c r="BI50" i="10"/>
  <c r="BH50" i="10"/>
  <c r="BG50" i="10"/>
  <c r="BF50" i="10"/>
  <c r="BE50" i="10"/>
  <c r="BD50" i="10"/>
  <c r="BC50" i="10"/>
  <c r="BB50" i="10"/>
  <c r="BA50" i="10"/>
  <c r="AZ50" i="10"/>
  <c r="AY50" i="10"/>
  <c r="AX50" i="10"/>
  <c r="AW50" i="10"/>
  <c r="AV50" i="10"/>
  <c r="AU50" i="10"/>
  <c r="AT50" i="10"/>
  <c r="AS50" i="10"/>
  <c r="AR50" i="10"/>
  <c r="AQ50" i="10"/>
  <c r="AP50" i="10"/>
  <c r="AO50" i="10"/>
  <c r="AN50" i="10"/>
  <c r="AM50" i="10"/>
  <c r="AL50" i="10"/>
  <c r="AK50" i="10"/>
  <c r="AJ50" i="10"/>
  <c r="AI50" i="10"/>
  <c r="AH50" i="10"/>
  <c r="AG50" i="10"/>
  <c r="AF50" i="10"/>
  <c r="AE50" i="10"/>
  <c r="AD50" i="10"/>
  <c r="AC50" i="10"/>
  <c r="AB50" i="10"/>
  <c r="AA50" i="10"/>
  <c r="Z50" i="10"/>
  <c r="Y50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BM49" i="10"/>
  <c r="BL49" i="10"/>
  <c r="BK49" i="10"/>
  <c r="BJ49" i="10"/>
  <c r="BI49" i="10"/>
  <c r="BH49" i="10"/>
  <c r="BG49" i="10"/>
  <c r="BF49" i="10"/>
  <c r="BE49" i="10"/>
  <c r="BD49" i="10"/>
  <c r="BC49" i="10"/>
  <c r="BB49" i="10"/>
  <c r="BA49" i="10"/>
  <c r="AZ49" i="10"/>
  <c r="AY49" i="10"/>
  <c r="AX49" i="10"/>
  <c r="AW49" i="10"/>
  <c r="AV49" i="10"/>
  <c r="AU49" i="10"/>
  <c r="AT49" i="10"/>
  <c r="AS49" i="10"/>
  <c r="AR49" i="10"/>
  <c r="AQ49" i="10"/>
  <c r="AP49" i="10"/>
  <c r="AO49" i="10"/>
  <c r="AN49" i="10"/>
  <c r="AM49" i="10"/>
  <c r="AL49" i="10"/>
  <c r="AK49" i="10"/>
  <c r="AJ49" i="10"/>
  <c r="AI49" i="10"/>
  <c r="AH49" i="10"/>
  <c r="AG49" i="10"/>
  <c r="AF49" i="10"/>
  <c r="AE49" i="10"/>
  <c r="AD49" i="10"/>
  <c r="AC49" i="10"/>
  <c r="AB49" i="10"/>
  <c r="AA49" i="10"/>
  <c r="Z49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BM48" i="10"/>
  <c r="BL48" i="10"/>
  <c r="BK48" i="10"/>
  <c r="BJ48" i="10"/>
  <c r="BI48" i="10"/>
  <c r="BH48" i="10"/>
  <c r="BG48" i="10"/>
  <c r="BF48" i="10"/>
  <c r="BE48" i="10"/>
  <c r="BD48" i="10"/>
  <c r="BC48" i="10"/>
  <c r="BB48" i="10"/>
  <c r="BA48" i="10"/>
  <c r="AZ48" i="10"/>
  <c r="AY48" i="10"/>
  <c r="AX48" i="10"/>
  <c r="AW48" i="10"/>
  <c r="AV48" i="10"/>
  <c r="AU48" i="10"/>
  <c r="AT48" i="10"/>
  <c r="AS48" i="10"/>
  <c r="AR48" i="10"/>
  <c r="AQ48" i="10"/>
  <c r="AP48" i="10"/>
  <c r="AO48" i="10"/>
  <c r="AN48" i="10"/>
  <c r="AM48" i="10"/>
  <c r="AL48" i="10"/>
  <c r="AK48" i="10"/>
  <c r="AJ48" i="10"/>
  <c r="AI48" i="10"/>
  <c r="AH48" i="10"/>
  <c r="AG48" i="10"/>
  <c r="AF48" i="10"/>
  <c r="AE48" i="10"/>
  <c r="AD48" i="10"/>
  <c r="AC48" i="10"/>
  <c r="AB48" i="10"/>
  <c r="AA48" i="10"/>
  <c r="Z48" i="10"/>
  <c r="Y48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AS47" i="10"/>
  <c r="AR47" i="10"/>
  <c r="AQ47" i="10"/>
  <c r="AP47" i="10"/>
  <c r="AO47" i="10"/>
  <c r="AN47" i="10"/>
  <c r="AM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BM46" i="10"/>
  <c r="BL46" i="10"/>
  <c r="BK46" i="10"/>
  <c r="BJ46" i="10"/>
  <c r="BI46" i="10"/>
  <c r="BH46" i="10"/>
  <c r="BG46" i="10"/>
  <c r="BF46" i="10"/>
  <c r="BE46" i="10"/>
  <c r="BD46" i="10"/>
  <c r="BC46" i="10"/>
  <c r="BB46" i="10"/>
  <c r="BA46" i="10"/>
  <c r="AZ46" i="10"/>
  <c r="AY46" i="10"/>
  <c r="AX46" i="10"/>
  <c r="AW46" i="10"/>
  <c r="AV46" i="10"/>
  <c r="AU46" i="10"/>
  <c r="AT46" i="10"/>
  <c r="AS46" i="10"/>
  <c r="AR46" i="10"/>
  <c r="AQ46" i="10"/>
  <c r="AP46" i="10"/>
  <c r="AO46" i="10"/>
  <c r="AN46" i="10"/>
  <c r="AM46" i="10"/>
  <c r="AL46" i="10"/>
  <c r="AK46" i="10"/>
  <c r="AJ46" i="10"/>
  <c r="AI46" i="10"/>
  <c r="AH46" i="10"/>
  <c r="AG46" i="10"/>
  <c r="AF46" i="10"/>
  <c r="AE46" i="10"/>
  <c r="AD46" i="10"/>
  <c r="AC46" i="10"/>
  <c r="AB46" i="10"/>
  <c r="AA46" i="10"/>
  <c r="Z46" i="10"/>
  <c r="Y46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BM45" i="10"/>
  <c r="BL45" i="10"/>
  <c r="BK45" i="10"/>
  <c r="BJ45" i="10"/>
  <c r="BI45" i="10"/>
  <c r="BH45" i="10"/>
  <c r="BG45" i="10"/>
  <c r="BF45" i="10"/>
  <c r="BE45" i="10"/>
  <c r="BD45" i="10"/>
  <c r="BC45" i="10"/>
  <c r="BB45" i="10"/>
  <c r="BA45" i="10"/>
  <c r="AZ45" i="10"/>
  <c r="AY45" i="10"/>
  <c r="AX45" i="10"/>
  <c r="AW45" i="10"/>
  <c r="AV45" i="10"/>
  <c r="AU45" i="10"/>
  <c r="AT45" i="10"/>
  <c r="AS45" i="10"/>
  <c r="AR45" i="10"/>
  <c r="AQ45" i="10"/>
  <c r="AP45" i="10"/>
  <c r="AO45" i="10"/>
  <c r="AN45" i="10"/>
  <c r="AM45" i="10"/>
  <c r="AL45" i="10"/>
  <c r="AK45" i="10"/>
  <c r="AJ45" i="10"/>
  <c r="AI45" i="10"/>
  <c r="AH45" i="10"/>
  <c r="AG45" i="10"/>
  <c r="AF45" i="10"/>
  <c r="AE45" i="10"/>
  <c r="AD45" i="10"/>
  <c r="AC45" i="10"/>
  <c r="AB45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BM44" i="10"/>
  <c r="BL44" i="10"/>
  <c r="BK44" i="10"/>
  <c r="BJ44" i="10"/>
  <c r="BI44" i="10"/>
  <c r="BH44" i="10"/>
  <c r="BG44" i="10"/>
  <c r="BF44" i="10"/>
  <c r="BE44" i="10"/>
  <c r="BD44" i="10"/>
  <c r="BC44" i="10"/>
  <c r="BB44" i="10"/>
  <c r="BA44" i="10"/>
  <c r="AZ44" i="10"/>
  <c r="AY44" i="10"/>
  <c r="AX44" i="10"/>
  <c r="AW44" i="10"/>
  <c r="AV44" i="10"/>
  <c r="AU44" i="10"/>
  <c r="AT44" i="10"/>
  <c r="AS44" i="10"/>
  <c r="AR44" i="10"/>
  <c r="AQ44" i="10"/>
  <c r="AP44" i="10"/>
  <c r="AO44" i="10"/>
  <c r="AN44" i="10"/>
  <c r="AM44" i="10"/>
  <c r="AL44" i="10"/>
  <c r="AK44" i="10"/>
  <c r="AJ44" i="10"/>
  <c r="AI44" i="10"/>
  <c r="AH44" i="10"/>
  <c r="AG44" i="10"/>
  <c r="AF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BM43" i="10"/>
  <c r="BL43" i="10"/>
  <c r="BK43" i="10"/>
  <c r="BJ43" i="10"/>
  <c r="BI43" i="10"/>
  <c r="BH43" i="10"/>
  <c r="BG43" i="10"/>
  <c r="BF43" i="10"/>
  <c r="BE43" i="10"/>
  <c r="BD43" i="10"/>
  <c r="BC43" i="10"/>
  <c r="BB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O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B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BM42" i="10"/>
  <c r="BL42" i="10"/>
  <c r="BK42" i="10"/>
  <c r="BJ42" i="10"/>
  <c r="BI42" i="10"/>
  <c r="BH42" i="10"/>
  <c r="BG42" i="10"/>
  <c r="BF42" i="10"/>
  <c r="BE42" i="10"/>
  <c r="BD42" i="10"/>
  <c r="BC42" i="10"/>
  <c r="BB42" i="10"/>
  <c r="BA42" i="10"/>
  <c r="AZ42" i="10"/>
  <c r="AY42" i="10"/>
  <c r="AX42" i="10"/>
  <c r="AW42" i="10"/>
  <c r="AV42" i="10"/>
  <c r="AU42" i="10"/>
  <c r="AT42" i="10"/>
  <c r="AS42" i="10"/>
  <c r="AR42" i="10"/>
  <c r="AQ42" i="10"/>
  <c r="AP42" i="10"/>
  <c r="AO42" i="10"/>
  <c r="AN42" i="10"/>
  <c r="AM42" i="10"/>
  <c r="AL42" i="10"/>
  <c r="AK42" i="10"/>
  <c r="AJ42" i="10"/>
  <c r="AI42" i="10"/>
  <c r="AH42" i="10"/>
  <c r="AG42" i="10"/>
  <c r="AF42" i="10"/>
  <c r="AE42" i="10"/>
  <c r="AD42" i="10"/>
  <c r="AC42" i="10"/>
  <c r="AB42" i="10"/>
  <c r="AA42" i="10"/>
  <c r="Z42" i="10"/>
  <c r="Y42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AS41" i="10"/>
  <c r="AR41" i="10"/>
  <c r="AQ41" i="10"/>
  <c r="AP41" i="10"/>
  <c r="AO41" i="10"/>
  <c r="AN41" i="10"/>
  <c r="AM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BM40" i="10"/>
  <c r="BL40" i="10"/>
  <c r="BK40" i="10"/>
  <c r="BJ40" i="10"/>
  <c r="BI40" i="10"/>
  <c r="BH40" i="10"/>
  <c r="BG40" i="10"/>
  <c r="BF40" i="10"/>
  <c r="BE40" i="10"/>
  <c r="BD40" i="10"/>
  <c r="BC40" i="10"/>
  <c r="BB40" i="10"/>
  <c r="BA40" i="10"/>
  <c r="AZ40" i="10"/>
  <c r="AY40" i="10"/>
  <c r="AX40" i="10"/>
  <c r="AW40" i="10"/>
  <c r="AV40" i="10"/>
  <c r="AU40" i="10"/>
  <c r="AT40" i="10"/>
  <c r="AS40" i="10"/>
  <c r="AR40" i="10"/>
  <c r="AQ40" i="10"/>
  <c r="AP40" i="10"/>
  <c r="AO40" i="10"/>
  <c r="AN40" i="10"/>
  <c r="AM40" i="10"/>
  <c r="AL40" i="10"/>
  <c r="AK40" i="10"/>
  <c r="AJ40" i="10"/>
  <c r="AI40" i="10"/>
  <c r="AH40" i="10"/>
  <c r="AG40" i="10"/>
  <c r="AF40" i="10"/>
  <c r="AE40" i="10"/>
  <c r="AD40" i="10"/>
  <c r="AC40" i="10"/>
  <c r="AB40" i="10"/>
  <c r="AA40" i="10"/>
  <c r="Z40" i="10"/>
  <c r="Y40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BM39" i="10"/>
  <c r="BL39" i="10"/>
  <c r="BK39" i="10"/>
  <c r="BJ39" i="10"/>
  <c r="BI39" i="10"/>
  <c r="BH39" i="10"/>
  <c r="BG39" i="10"/>
  <c r="BF39" i="10"/>
  <c r="BE39" i="10"/>
  <c r="BD39" i="10"/>
  <c r="BC39" i="10"/>
  <c r="BB39" i="10"/>
  <c r="BA39" i="10"/>
  <c r="AZ39" i="10"/>
  <c r="AY39" i="10"/>
  <c r="AX39" i="10"/>
  <c r="AW39" i="10"/>
  <c r="AV39" i="10"/>
  <c r="AU39" i="10"/>
  <c r="AT39" i="10"/>
  <c r="AS39" i="10"/>
  <c r="AR39" i="10"/>
  <c r="AQ39" i="10"/>
  <c r="AP39" i="10"/>
  <c r="AO39" i="10"/>
  <c r="AN39" i="10"/>
  <c r="AM39" i="10"/>
  <c r="AL39" i="10"/>
  <c r="AK39" i="10"/>
  <c r="AJ39" i="10"/>
  <c r="AI39" i="10"/>
  <c r="AH39" i="10"/>
  <c r="AG39" i="10"/>
  <c r="AF39" i="10"/>
  <c r="AE39" i="10"/>
  <c r="AD39" i="10"/>
  <c r="AC39" i="10"/>
  <c r="AB39" i="10"/>
  <c r="AA39" i="10"/>
  <c r="Z39" i="10"/>
  <c r="Y39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BM38" i="10"/>
  <c r="BL38" i="10"/>
  <c r="BK38" i="10"/>
  <c r="BJ38" i="10"/>
  <c r="BI38" i="10"/>
  <c r="BH38" i="10"/>
  <c r="BG38" i="10"/>
  <c r="BF38" i="10"/>
  <c r="BE38" i="10"/>
  <c r="BD38" i="10"/>
  <c r="BC38" i="10"/>
  <c r="BB38" i="10"/>
  <c r="BA38" i="10"/>
  <c r="AZ38" i="10"/>
  <c r="AY38" i="10"/>
  <c r="AX38" i="10"/>
  <c r="AW38" i="10"/>
  <c r="AV38" i="10"/>
  <c r="AU38" i="10"/>
  <c r="AT38" i="10"/>
  <c r="AS38" i="10"/>
  <c r="AR38" i="10"/>
  <c r="AQ38" i="10"/>
  <c r="AP38" i="10"/>
  <c r="AO38" i="10"/>
  <c r="AN38" i="10"/>
  <c r="AM38" i="10"/>
  <c r="AL38" i="10"/>
  <c r="AK38" i="10"/>
  <c r="AJ38" i="10"/>
  <c r="AI38" i="10"/>
  <c r="AH38" i="10"/>
  <c r="AG38" i="10"/>
  <c r="AF38" i="10"/>
  <c r="AE38" i="10"/>
  <c r="AD38" i="10"/>
  <c r="AC38" i="10"/>
  <c r="AB38" i="10"/>
  <c r="AA38" i="10"/>
  <c r="Z3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BM37" i="10"/>
  <c r="BL37" i="10"/>
  <c r="BK37" i="10"/>
  <c r="BJ37" i="10"/>
  <c r="BI37" i="10"/>
  <c r="BH37" i="10"/>
  <c r="BG37" i="10"/>
  <c r="BF37" i="10"/>
  <c r="BE37" i="10"/>
  <c r="BD37" i="10"/>
  <c r="BC37" i="10"/>
  <c r="BB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O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BM36" i="10"/>
  <c r="BL36" i="10"/>
  <c r="BK36" i="10"/>
  <c r="BJ36" i="10"/>
  <c r="BI36" i="10"/>
  <c r="BH36" i="10"/>
  <c r="BG36" i="10"/>
  <c r="BF36" i="10"/>
  <c r="BE36" i="10"/>
  <c r="BD36" i="10"/>
  <c r="BC36" i="10"/>
  <c r="BB36" i="10"/>
  <c r="BA36" i="10"/>
  <c r="AZ36" i="10"/>
  <c r="AY36" i="10"/>
  <c r="AX36" i="10"/>
  <c r="AW36" i="10"/>
  <c r="AV36" i="10"/>
  <c r="AU36" i="10"/>
  <c r="AT36" i="10"/>
  <c r="AS36" i="10"/>
  <c r="AR36" i="10"/>
  <c r="AQ36" i="10"/>
  <c r="AP36" i="10"/>
  <c r="AO36" i="10"/>
  <c r="AN36" i="10"/>
  <c r="AM36" i="10"/>
  <c r="AL36" i="10"/>
  <c r="AK36" i="10"/>
  <c r="AJ36" i="10"/>
  <c r="AI36" i="10"/>
  <c r="AH36" i="10"/>
  <c r="AG36" i="10"/>
  <c r="AF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AT35" i="10"/>
  <c r="AS35" i="10"/>
  <c r="AR35" i="10"/>
  <c r="AQ35" i="10"/>
  <c r="AP35" i="10"/>
  <c r="AO35" i="10"/>
  <c r="AN35" i="10"/>
  <c r="AM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BM34" i="10"/>
  <c r="BL34" i="10"/>
  <c r="BK34" i="10"/>
  <c r="BJ34" i="10"/>
  <c r="BI34" i="10"/>
  <c r="BH34" i="10"/>
  <c r="BG34" i="10"/>
  <c r="BF34" i="10"/>
  <c r="BE34" i="10"/>
  <c r="BD34" i="10"/>
  <c r="BC34" i="10"/>
  <c r="BB34" i="10"/>
  <c r="BA34" i="10"/>
  <c r="AZ34" i="10"/>
  <c r="AY34" i="10"/>
  <c r="AX34" i="10"/>
  <c r="AW34" i="10"/>
  <c r="AV34" i="10"/>
  <c r="AU34" i="10"/>
  <c r="AT34" i="10"/>
  <c r="AS34" i="10"/>
  <c r="AR34" i="10"/>
  <c r="AQ34" i="10"/>
  <c r="AP34" i="10"/>
  <c r="AO34" i="10"/>
  <c r="AN34" i="10"/>
  <c r="AM34" i="10"/>
  <c r="AL34" i="10"/>
  <c r="AK34" i="10"/>
  <c r="AJ34" i="10"/>
  <c r="AI34" i="10"/>
  <c r="AH34" i="10"/>
  <c r="AG34" i="10"/>
  <c r="AF34" i="10"/>
  <c r="AE34" i="10"/>
  <c r="AD34" i="10"/>
  <c r="AC34" i="10"/>
  <c r="AB34" i="10"/>
  <c r="AA34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BM33" i="10"/>
  <c r="BL33" i="10"/>
  <c r="BK33" i="10"/>
  <c r="BJ33" i="10"/>
  <c r="BI33" i="10"/>
  <c r="BH33" i="10"/>
  <c r="BG33" i="10"/>
  <c r="BF33" i="10"/>
  <c r="BE33" i="10"/>
  <c r="BD33" i="10"/>
  <c r="BC33" i="10"/>
  <c r="BB33" i="10"/>
  <c r="BA33" i="10"/>
  <c r="AZ33" i="10"/>
  <c r="AY33" i="10"/>
  <c r="AX33" i="10"/>
  <c r="AW33" i="10"/>
  <c r="AV33" i="10"/>
  <c r="AU33" i="10"/>
  <c r="AT33" i="10"/>
  <c r="AS33" i="10"/>
  <c r="AR33" i="10"/>
  <c r="AQ33" i="10"/>
  <c r="AP33" i="10"/>
  <c r="AO33" i="10"/>
  <c r="AN33" i="10"/>
  <c r="AM33" i="10"/>
  <c r="AL33" i="10"/>
  <c r="AK33" i="10"/>
  <c r="AJ33" i="10"/>
  <c r="AI33" i="10"/>
  <c r="AH33" i="10"/>
  <c r="AG33" i="10"/>
  <c r="AF33" i="10"/>
  <c r="AE33" i="10"/>
  <c r="AD33" i="10"/>
  <c r="AC33" i="10"/>
  <c r="AB33" i="10"/>
  <c r="AA33" i="10"/>
  <c r="Z33" i="10"/>
  <c r="Y33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BM32" i="10"/>
  <c r="BL32" i="10"/>
  <c r="BK32" i="10"/>
  <c r="BJ32" i="10"/>
  <c r="BI32" i="10"/>
  <c r="BH32" i="10"/>
  <c r="BG32" i="10"/>
  <c r="BF32" i="10"/>
  <c r="BE32" i="10"/>
  <c r="BD32" i="10"/>
  <c r="BC32" i="10"/>
  <c r="BB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O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B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BM31" i="10"/>
  <c r="BL31" i="10"/>
  <c r="BK31" i="10"/>
  <c r="BJ31" i="10"/>
  <c r="BI31" i="10"/>
  <c r="BH31" i="10"/>
  <c r="BG31" i="10"/>
  <c r="BF31" i="10"/>
  <c r="BE31" i="10"/>
  <c r="BD31" i="10"/>
  <c r="BC31" i="10"/>
  <c r="BB31" i="10"/>
  <c r="BA31" i="10"/>
  <c r="AZ31" i="10"/>
  <c r="AY31" i="10"/>
  <c r="AX31" i="10"/>
  <c r="AW31" i="10"/>
  <c r="AV31" i="10"/>
  <c r="AU31" i="10"/>
  <c r="AT31" i="10"/>
  <c r="AS31" i="10"/>
  <c r="AR31" i="10"/>
  <c r="AQ31" i="10"/>
  <c r="AP31" i="10"/>
  <c r="AO31" i="10"/>
  <c r="AN31" i="10"/>
  <c r="AM31" i="10"/>
  <c r="AL31" i="10"/>
  <c r="AK31" i="10"/>
  <c r="AJ31" i="10"/>
  <c r="AI31" i="10"/>
  <c r="AH31" i="10"/>
  <c r="AG31" i="10"/>
  <c r="AF31" i="10"/>
  <c r="AE31" i="10"/>
  <c r="AD31" i="10"/>
  <c r="AC31" i="10"/>
  <c r="AB31" i="10"/>
  <c r="AA31" i="10"/>
  <c r="Z31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BM30" i="10"/>
  <c r="BL30" i="10"/>
  <c r="BK30" i="10"/>
  <c r="BJ30" i="10"/>
  <c r="BI30" i="10"/>
  <c r="BH30" i="10"/>
  <c r="BG30" i="10"/>
  <c r="BF30" i="10"/>
  <c r="BE30" i="10"/>
  <c r="BD30" i="10"/>
  <c r="BC30" i="10"/>
  <c r="BB30" i="10"/>
  <c r="BA30" i="10"/>
  <c r="AZ30" i="10"/>
  <c r="AY30" i="10"/>
  <c r="AX30" i="10"/>
  <c r="AW30" i="10"/>
  <c r="AV30" i="10"/>
  <c r="AU30" i="10"/>
  <c r="AT30" i="10"/>
  <c r="AS30" i="10"/>
  <c r="AR30" i="10"/>
  <c r="AQ30" i="10"/>
  <c r="AP30" i="10"/>
  <c r="AO30" i="10"/>
  <c r="AN30" i="10"/>
  <c r="AM30" i="10"/>
  <c r="AL30" i="10"/>
  <c r="AK30" i="10"/>
  <c r="AJ30" i="10"/>
  <c r="AI30" i="10"/>
  <c r="AH30" i="10"/>
  <c r="AG30" i="10"/>
  <c r="AF30" i="10"/>
  <c r="AE30" i="10"/>
  <c r="AD30" i="10"/>
  <c r="AC30" i="10"/>
  <c r="AB30" i="10"/>
  <c r="AA30" i="10"/>
  <c r="Z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O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BM28" i="10"/>
  <c r="BL28" i="10"/>
  <c r="BK28" i="10"/>
  <c r="BJ28" i="10"/>
  <c r="BI28" i="10"/>
  <c r="BH28" i="10"/>
  <c r="BG28" i="10"/>
  <c r="BF28" i="10"/>
  <c r="BE28" i="10"/>
  <c r="BD28" i="10"/>
  <c r="BC28" i="10"/>
  <c r="BB28" i="10"/>
  <c r="BA28" i="10"/>
  <c r="AZ28" i="10"/>
  <c r="AY28" i="10"/>
  <c r="AX28" i="10"/>
  <c r="AW28" i="10"/>
  <c r="AV28" i="10"/>
  <c r="AU28" i="10"/>
  <c r="AT28" i="10"/>
  <c r="AS28" i="10"/>
  <c r="AR28" i="10"/>
  <c r="AQ28" i="10"/>
  <c r="AP28" i="10"/>
  <c r="AO28" i="10"/>
  <c r="AN28" i="10"/>
  <c r="AM28" i="10"/>
  <c r="AL28" i="10"/>
  <c r="AK28" i="10"/>
  <c r="AJ28" i="10"/>
  <c r="AI28" i="10"/>
  <c r="AH28" i="10"/>
  <c r="AG28" i="10"/>
  <c r="AF28" i="10"/>
  <c r="AE28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BM27" i="10"/>
  <c r="BL27" i="10"/>
  <c r="BK27" i="10"/>
  <c r="BJ27" i="10"/>
  <c r="BI27" i="10"/>
  <c r="BH27" i="10"/>
  <c r="BG27" i="10"/>
  <c r="BF27" i="10"/>
  <c r="BE27" i="10"/>
  <c r="BD27" i="10"/>
  <c r="BC27" i="10"/>
  <c r="BB27" i="10"/>
  <c r="BA27" i="10"/>
  <c r="AZ27" i="10"/>
  <c r="AY27" i="10"/>
  <c r="AX27" i="10"/>
  <c r="AW27" i="10"/>
  <c r="AV27" i="10"/>
  <c r="AU27" i="10"/>
  <c r="AT27" i="10"/>
  <c r="AS27" i="10"/>
  <c r="AR27" i="10"/>
  <c r="AQ27" i="10"/>
  <c r="AP27" i="10"/>
  <c r="AO27" i="10"/>
  <c r="AN27" i="10"/>
  <c r="AM27" i="10"/>
  <c r="AL27" i="10"/>
  <c r="AK27" i="10"/>
  <c r="AJ27" i="10"/>
  <c r="AI27" i="10"/>
  <c r="AH27" i="10"/>
  <c r="AG27" i="10"/>
  <c r="AF27" i="10"/>
  <c r="AE27" i="10"/>
  <c r="AD27" i="10"/>
  <c r="AC27" i="10"/>
  <c r="AB27" i="10"/>
  <c r="AA27" i="10"/>
  <c r="Z27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BM26" i="10"/>
  <c r="BL26" i="10"/>
  <c r="BK26" i="10"/>
  <c r="BJ26" i="10"/>
  <c r="BI26" i="10"/>
  <c r="BH26" i="10"/>
  <c r="BG26" i="10"/>
  <c r="BF26" i="10"/>
  <c r="BE26" i="10"/>
  <c r="BD26" i="10"/>
  <c r="BC26" i="10"/>
  <c r="BB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O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BM25" i="10"/>
  <c r="BL25" i="10"/>
  <c r="BK25" i="10"/>
  <c r="BJ25" i="10"/>
  <c r="BI25" i="10"/>
  <c r="BH25" i="10"/>
  <c r="BG25" i="10"/>
  <c r="BF25" i="10"/>
  <c r="BE25" i="10"/>
  <c r="BD25" i="10"/>
  <c r="BC25" i="10"/>
  <c r="BB25" i="10"/>
  <c r="BA25" i="10"/>
  <c r="AZ25" i="10"/>
  <c r="AY25" i="10"/>
  <c r="AX25" i="10"/>
  <c r="AW25" i="10"/>
  <c r="AV25" i="10"/>
  <c r="AU25" i="10"/>
  <c r="AT25" i="10"/>
  <c r="AS25" i="10"/>
  <c r="AR25" i="10"/>
  <c r="AQ25" i="10"/>
  <c r="AP25" i="10"/>
  <c r="AO25" i="10"/>
  <c r="AN25" i="10"/>
  <c r="AM25" i="10"/>
  <c r="AL25" i="10"/>
  <c r="AK25" i="10"/>
  <c r="AJ25" i="10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BM24" i="10"/>
  <c r="BL24" i="10"/>
  <c r="BK24" i="10"/>
  <c r="BJ24" i="10"/>
  <c r="BI24" i="10"/>
  <c r="BH24" i="10"/>
  <c r="BG24" i="10"/>
  <c r="BF24" i="10"/>
  <c r="BE24" i="10"/>
  <c r="BD24" i="10"/>
  <c r="BC24" i="10"/>
  <c r="BB24" i="10"/>
  <c r="BA24" i="10"/>
  <c r="AZ24" i="10"/>
  <c r="AY24" i="10"/>
  <c r="AX24" i="10"/>
  <c r="AW24" i="10"/>
  <c r="AV24" i="10"/>
  <c r="AU24" i="10"/>
  <c r="AT24" i="10"/>
  <c r="AS24" i="10"/>
  <c r="AR24" i="10"/>
  <c r="AQ24" i="10"/>
  <c r="AP24" i="10"/>
  <c r="AO24" i="10"/>
  <c r="AN24" i="10"/>
  <c r="AM24" i="10"/>
  <c r="AL24" i="10"/>
  <c r="AK24" i="10"/>
  <c r="AJ24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AU23" i="10"/>
  <c r="AT23" i="10"/>
  <c r="AS23" i="10"/>
  <c r="AR23" i="10"/>
  <c r="AQ23" i="10"/>
  <c r="AP23" i="10"/>
  <c r="AO23" i="10"/>
  <c r="AN23" i="10"/>
  <c r="AM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BM22" i="10"/>
  <c r="BL22" i="10"/>
  <c r="BK22" i="10"/>
  <c r="BJ22" i="10"/>
  <c r="BI22" i="10"/>
  <c r="BH22" i="10"/>
  <c r="BG22" i="10"/>
  <c r="BF22" i="10"/>
  <c r="BE22" i="10"/>
  <c r="BD22" i="10"/>
  <c r="BC22" i="10"/>
  <c r="BB22" i="10"/>
  <c r="BA22" i="10"/>
  <c r="AZ22" i="10"/>
  <c r="AY22" i="10"/>
  <c r="AX22" i="10"/>
  <c r="AW22" i="10"/>
  <c r="AV22" i="10"/>
  <c r="AU22" i="10"/>
  <c r="AT22" i="10"/>
  <c r="AS22" i="10"/>
  <c r="AR22" i="10"/>
  <c r="AQ22" i="10"/>
  <c r="AP22" i="10"/>
  <c r="AO22" i="10"/>
  <c r="AN22" i="10"/>
  <c r="AM22" i="10"/>
  <c r="AL22" i="10"/>
  <c r="AK22" i="10"/>
  <c r="AJ22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BM21" i="10"/>
  <c r="BL21" i="10"/>
  <c r="BK21" i="10"/>
  <c r="BJ21" i="10"/>
  <c r="BI21" i="10"/>
  <c r="BH21" i="10"/>
  <c r="BG21" i="10"/>
  <c r="BF21" i="10"/>
  <c r="BE21" i="10"/>
  <c r="BD21" i="10"/>
  <c r="BC21" i="10"/>
  <c r="BB21" i="10"/>
  <c r="BA21" i="10"/>
  <c r="AZ21" i="10"/>
  <c r="AY21" i="10"/>
  <c r="AX21" i="10"/>
  <c r="AW21" i="10"/>
  <c r="AV21" i="10"/>
  <c r="AU21" i="10"/>
  <c r="AT21" i="10"/>
  <c r="AS21" i="10"/>
  <c r="AR21" i="10"/>
  <c r="AQ21" i="10"/>
  <c r="AP21" i="10"/>
  <c r="AO21" i="10"/>
  <c r="AN21" i="10"/>
  <c r="AM21" i="10"/>
  <c r="AL21" i="10"/>
  <c r="AK21" i="10"/>
  <c r="AJ21" i="10"/>
  <c r="AI21" i="10"/>
  <c r="AH21" i="10"/>
  <c r="AG21" i="10"/>
  <c r="AF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BM20" i="10"/>
  <c r="BL20" i="10"/>
  <c r="BK20" i="10"/>
  <c r="BJ20" i="10"/>
  <c r="BI20" i="10"/>
  <c r="BH20" i="10"/>
  <c r="BG20" i="10"/>
  <c r="BF20" i="10"/>
  <c r="BE20" i="10"/>
  <c r="BD20" i="10"/>
  <c r="BC20" i="10"/>
  <c r="BB20" i="10"/>
  <c r="BA20" i="10"/>
  <c r="AZ20" i="10"/>
  <c r="AY20" i="10"/>
  <c r="AX20" i="10"/>
  <c r="AW20" i="10"/>
  <c r="AV20" i="10"/>
  <c r="AU20" i="10"/>
  <c r="AT20" i="10"/>
  <c r="AS20" i="10"/>
  <c r="AR20" i="10"/>
  <c r="AQ20" i="10"/>
  <c r="AP20" i="10"/>
  <c r="AO20" i="10"/>
  <c r="AN20" i="10"/>
  <c r="AM20" i="10"/>
  <c r="AL20" i="10"/>
  <c r="AK20" i="10"/>
  <c r="AJ20" i="10"/>
  <c r="AI20" i="10"/>
  <c r="AH20" i="10"/>
  <c r="AG20" i="10"/>
  <c r="AF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BM19" i="10"/>
  <c r="BL19" i="10"/>
  <c r="BK19" i="10"/>
  <c r="BJ19" i="10"/>
  <c r="BI19" i="10"/>
  <c r="BH19" i="10"/>
  <c r="BG19" i="10"/>
  <c r="BF19" i="10"/>
  <c r="BE19" i="10"/>
  <c r="BD19" i="10"/>
  <c r="BC19" i="10"/>
  <c r="BB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O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BM18" i="10"/>
  <c r="BL18" i="10"/>
  <c r="BK18" i="10"/>
  <c r="BJ18" i="10"/>
  <c r="BI18" i="10"/>
  <c r="BH18" i="10"/>
  <c r="BG18" i="10"/>
  <c r="BF18" i="10"/>
  <c r="BE18" i="10"/>
  <c r="BD18" i="10"/>
  <c r="BC18" i="10"/>
  <c r="BB18" i="10"/>
  <c r="BA18" i="10"/>
  <c r="AZ18" i="10"/>
  <c r="AY18" i="10"/>
  <c r="AX18" i="10"/>
  <c r="AW18" i="10"/>
  <c r="AV18" i="10"/>
  <c r="AU18" i="10"/>
  <c r="AT18" i="10"/>
  <c r="AS18" i="10"/>
  <c r="AR18" i="10"/>
  <c r="AQ18" i="10"/>
  <c r="AP18" i="10"/>
  <c r="AO18" i="10"/>
  <c r="AN18" i="10"/>
  <c r="AM18" i="10"/>
  <c r="AL18" i="10"/>
  <c r="AK18" i="10"/>
  <c r="AJ18" i="10"/>
  <c r="AI18" i="10"/>
  <c r="AH18" i="10"/>
  <c r="AG18" i="10"/>
  <c r="AF18" i="10"/>
  <c r="AE18" i="10"/>
  <c r="AD18" i="10"/>
  <c r="AC18" i="10"/>
  <c r="AB18" i="10"/>
  <c r="AA18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AU17" i="10"/>
  <c r="AT17" i="10"/>
  <c r="AS17" i="10"/>
  <c r="AR17" i="10"/>
  <c r="AQ17" i="10"/>
  <c r="AP17" i="10"/>
  <c r="AO17" i="10"/>
  <c r="AN17" i="10"/>
  <c r="AM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X16" i="10"/>
  <c r="AW16" i="10"/>
  <c r="AV16" i="10"/>
  <c r="AU16" i="10"/>
  <c r="AT16" i="10"/>
  <c r="AS16" i="10"/>
  <c r="AR16" i="10"/>
  <c r="AQ16" i="10"/>
  <c r="AP16" i="10"/>
  <c r="AO16" i="10"/>
  <c r="AN16" i="10"/>
  <c r="AM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BM15" i="10"/>
  <c r="BL15" i="10"/>
  <c r="BK15" i="10"/>
  <c r="BJ15" i="10"/>
  <c r="BI15" i="10"/>
  <c r="BH15" i="10"/>
  <c r="BG15" i="10"/>
  <c r="BF15" i="10"/>
  <c r="BE15" i="10"/>
  <c r="BD15" i="10"/>
  <c r="BC15" i="10"/>
  <c r="BB15" i="10"/>
  <c r="BA15" i="10"/>
  <c r="AZ15" i="10"/>
  <c r="AY15" i="10"/>
  <c r="AX15" i="10"/>
  <c r="AW15" i="10"/>
  <c r="AV15" i="10"/>
  <c r="AU15" i="10"/>
  <c r="AT15" i="10"/>
  <c r="AS15" i="10"/>
  <c r="AR15" i="10"/>
  <c r="AQ15" i="10"/>
  <c r="AP15" i="10"/>
  <c r="AO15" i="10"/>
  <c r="AN15" i="10"/>
  <c r="AM15" i="10"/>
  <c r="AL15" i="10"/>
  <c r="AK15" i="10"/>
  <c r="AJ15" i="10"/>
  <c r="AI15" i="10"/>
  <c r="AH15" i="10"/>
  <c r="AG15" i="10"/>
  <c r="AF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BM14" i="10"/>
  <c r="BL14" i="10"/>
  <c r="BK14" i="10"/>
  <c r="BJ14" i="10"/>
  <c r="BI14" i="10"/>
  <c r="BH14" i="10"/>
  <c r="BG14" i="10"/>
  <c r="BF14" i="10"/>
  <c r="BE14" i="10"/>
  <c r="BD14" i="10"/>
  <c r="BC14" i="10"/>
  <c r="BB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O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B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BM13" i="10"/>
  <c r="BL13" i="10"/>
  <c r="BK13" i="10"/>
  <c r="BJ13" i="10"/>
  <c r="BI13" i="10"/>
  <c r="BH13" i="10"/>
  <c r="BG13" i="10"/>
  <c r="BF13" i="10"/>
  <c r="BE13" i="10"/>
  <c r="BD13" i="10"/>
  <c r="BC13" i="10"/>
  <c r="BB13" i="10"/>
  <c r="BA13" i="10"/>
  <c r="AZ13" i="10"/>
  <c r="AY13" i="10"/>
  <c r="AX13" i="10"/>
  <c r="AW13" i="10"/>
  <c r="AV13" i="10"/>
  <c r="AU13" i="10"/>
  <c r="AT13" i="10"/>
  <c r="AS13" i="10"/>
  <c r="AR13" i="10"/>
  <c r="AQ13" i="10"/>
  <c r="AP13" i="10"/>
  <c r="AO13" i="10"/>
  <c r="AN13" i="10"/>
  <c r="AM13" i="10"/>
  <c r="AL13" i="10"/>
  <c r="AK13" i="10"/>
  <c r="AJ13" i="10"/>
  <c r="AI13" i="10"/>
  <c r="AH13" i="10"/>
  <c r="AG13" i="10"/>
  <c r="AF13" i="10"/>
  <c r="AE13" i="10"/>
  <c r="AD13" i="10"/>
  <c r="AC13" i="10"/>
  <c r="AB13" i="10"/>
  <c r="AA13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L13" i="10"/>
  <c r="K13" i="10"/>
  <c r="BM12" i="10"/>
  <c r="BL12" i="10"/>
  <c r="BK12" i="10"/>
  <c r="BJ12" i="10"/>
  <c r="BI12" i="10"/>
  <c r="BH12" i="10"/>
  <c r="BG12" i="10"/>
  <c r="BF12" i="10"/>
  <c r="BE12" i="10"/>
  <c r="BD12" i="10"/>
  <c r="BC12" i="10"/>
  <c r="BB12" i="10"/>
  <c r="BA12" i="10"/>
  <c r="AZ12" i="10"/>
  <c r="AY12" i="10"/>
  <c r="AX12" i="10"/>
  <c r="AW12" i="10"/>
  <c r="AV12" i="10"/>
  <c r="AU12" i="10"/>
  <c r="AT12" i="10"/>
  <c r="AS12" i="10"/>
  <c r="AR12" i="10"/>
  <c r="AQ12" i="10"/>
  <c r="AP12" i="10"/>
  <c r="AO12" i="10"/>
  <c r="AN12" i="10"/>
  <c r="AM12" i="10"/>
  <c r="AL12" i="10"/>
  <c r="AK12" i="10"/>
  <c r="AJ12" i="10"/>
  <c r="AI12" i="10"/>
  <c r="AH12" i="10"/>
  <c r="AG12" i="10"/>
  <c r="AF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O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F12" i="8" l="1"/>
  <c r="F18" i="8"/>
  <c r="F24" i="8"/>
  <c r="F30" i="8"/>
  <c r="F36" i="8"/>
  <c r="F42" i="8"/>
  <c r="F48" i="8"/>
  <c r="F54" i="8"/>
  <c r="F60" i="8"/>
  <c r="F66" i="8"/>
  <c r="F72" i="8"/>
  <c r="F307" i="8"/>
  <c r="F295" i="8"/>
  <c r="F284" i="8"/>
  <c r="F292" i="8"/>
  <c r="E62" i="10"/>
  <c r="E74" i="10"/>
  <c r="E86" i="10"/>
  <c r="E182" i="10"/>
  <c r="E290" i="10"/>
  <c r="E302" i="10"/>
  <c r="F300" i="8"/>
  <c r="F306" i="8"/>
  <c r="G60" i="10"/>
  <c r="H65" i="10"/>
  <c r="F67" i="10"/>
  <c r="J70" i="10"/>
  <c r="G72" i="10"/>
  <c r="H77" i="10"/>
  <c r="F79" i="10"/>
  <c r="J82" i="10"/>
  <c r="G84" i="10"/>
  <c r="F91" i="10"/>
  <c r="F151" i="10"/>
  <c r="F163" i="10"/>
  <c r="F175" i="10"/>
  <c r="G180" i="10"/>
  <c r="F187" i="10"/>
  <c r="F199" i="10"/>
  <c r="G204" i="10"/>
  <c r="F271" i="10"/>
  <c r="F283" i="10"/>
  <c r="J286" i="10"/>
  <c r="G288" i="10"/>
  <c r="F295" i="10"/>
  <c r="J298" i="10"/>
  <c r="G300" i="10"/>
  <c r="H303" i="10"/>
  <c r="G306" i="10"/>
  <c r="F307" i="10"/>
  <c r="J311" i="10"/>
  <c r="H235" i="10"/>
  <c r="F237" i="10"/>
  <c r="F249" i="10"/>
  <c r="H259" i="10"/>
  <c r="J264" i="10"/>
  <c r="H271" i="10"/>
  <c r="G302" i="10"/>
  <c r="F310" i="8"/>
  <c r="H311" i="10"/>
  <c r="F305" i="8"/>
  <c r="H89" i="10"/>
  <c r="J94" i="10"/>
  <c r="G96" i="10"/>
  <c r="E98" i="10"/>
  <c r="J9" i="10"/>
  <c r="G11" i="10"/>
  <c r="E13" i="10"/>
  <c r="H16" i="10"/>
  <c r="F18" i="10"/>
  <c r="J21" i="10"/>
  <c r="G23" i="10"/>
  <c r="E25" i="10"/>
  <c r="H28" i="10"/>
  <c r="F30" i="10"/>
  <c r="J33" i="10"/>
  <c r="E233" i="10"/>
  <c r="E245" i="10"/>
  <c r="F250" i="10"/>
  <c r="J253" i="10"/>
  <c r="G255" i="10"/>
  <c r="H260" i="10"/>
  <c r="F262" i="10"/>
  <c r="G267" i="10"/>
  <c r="E269" i="10"/>
  <c r="G279" i="10"/>
  <c r="H285" i="10"/>
  <c r="F286" i="10"/>
  <c r="F287" i="10"/>
  <c r="H296" i="10"/>
  <c r="F298" i="10"/>
  <c r="F288" i="8"/>
  <c r="J272" i="10"/>
  <c r="E276" i="10"/>
  <c r="G310" i="10"/>
  <c r="E235" i="10"/>
  <c r="G245" i="10"/>
  <c r="H262" i="10"/>
  <c r="F265" i="10"/>
  <c r="E271" i="10"/>
  <c r="H275" i="10"/>
  <c r="H276" i="10"/>
  <c r="G281" i="10"/>
  <c r="F288" i="10"/>
  <c r="H288" i="10"/>
  <c r="J291" i="10"/>
  <c r="H300" i="10"/>
  <c r="H101" i="10"/>
  <c r="F103" i="10"/>
  <c r="J106" i="10"/>
  <c r="G108" i="10"/>
  <c r="E110" i="10"/>
  <c r="H113" i="10"/>
  <c r="F115" i="10"/>
  <c r="J118" i="10"/>
  <c r="G120" i="10"/>
  <c r="E122" i="10"/>
  <c r="H125" i="10"/>
  <c r="F127" i="10"/>
  <c r="J130" i="10"/>
  <c r="G132" i="10"/>
  <c r="E134" i="10"/>
  <c r="H137" i="10"/>
  <c r="F139" i="10"/>
  <c r="J142" i="10"/>
  <c r="G144" i="10"/>
  <c r="E146" i="10"/>
  <c r="H149" i="10"/>
  <c r="J154" i="10"/>
  <c r="G156" i="10"/>
  <c r="E158" i="10"/>
  <c r="H161" i="10"/>
  <c r="J166" i="10"/>
  <c r="G168" i="10"/>
  <c r="E170" i="10"/>
  <c r="H173" i="10"/>
  <c r="J178" i="10"/>
  <c r="H185" i="10"/>
  <c r="J190" i="10"/>
  <c r="G192" i="10"/>
  <c r="E194" i="10"/>
  <c r="H197" i="10"/>
  <c r="G252" i="10"/>
  <c r="G264" i="10"/>
  <c r="H269" i="10"/>
  <c r="J274" i="10"/>
  <c r="G276" i="10"/>
  <c r="E278" i="10"/>
  <c r="H281" i="10"/>
  <c r="H293" i="10"/>
  <c r="H305" i="10"/>
  <c r="E305" i="10"/>
  <c r="F242" i="10"/>
  <c r="J245" i="10"/>
  <c r="G247" i="10"/>
  <c r="J257" i="10"/>
  <c r="J258" i="10"/>
  <c r="G272" i="10"/>
  <c r="F278" i="10"/>
  <c r="J281" i="10"/>
  <c r="G283" i="10"/>
  <c r="E285" i="10"/>
  <c r="F290" i="10"/>
  <c r="F308" i="8"/>
  <c r="F80" i="8"/>
  <c r="F86" i="8"/>
  <c r="F92" i="8"/>
  <c r="F98" i="8"/>
  <c r="F104" i="8"/>
  <c r="F110" i="8"/>
  <c r="F116" i="8"/>
  <c r="F122" i="8"/>
  <c r="F128" i="8"/>
  <c r="F134" i="8"/>
  <c r="F140" i="8"/>
  <c r="F146" i="8"/>
  <c r="F152" i="8"/>
  <c r="F158" i="8"/>
  <c r="F164" i="8"/>
  <c r="F170" i="8"/>
  <c r="F176" i="8"/>
  <c r="F182" i="8"/>
  <c r="F188" i="8"/>
  <c r="F200" i="8"/>
  <c r="F212" i="8"/>
  <c r="F224" i="8"/>
  <c r="F236" i="8"/>
  <c r="F248" i="8"/>
  <c r="F260" i="8"/>
  <c r="F296" i="8"/>
  <c r="H242" i="10"/>
  <c r="E251" i="10"/>
  <c r="H278" i="10"/>
  <c r="F292" i="10"/>
  <c r="G309" i="10"/>
  <c r="H261" i="10"/>
  <c r="E270" i="10"/>
  <c r="G304" i="10"/>
  <c r="E306" i="10"/>
  <c r="F311" i="10"/>
  <c r="G35" i="10"/>
  <c r="E37" i="10"/>
  <c r="H40" i="10"/>
  <c r="F42" i="10"/>
  <c r="J45" i="10"/>
  <c r="G47" i="10"/>
  <c r="E49" i="10"/>
  <c r="H52" i="10"/>
  <c r="F54" i="10"/>
  <c r="J57" i="10"/>
  <c r="G59" i="10"/>
  <c r="E61" i="10"/>
  <c r="H64" i="10"/>
  <c r="F66" i="10"/>
  <c r="J69" i="10"/>
  <c r="G71" i="10"/>
  <c r="E73" i="10"/>
  <c r="H76" i="10"/>
  <c r="F78" i="10"/>
  <c r="J81" i="10"/>
  <c r="G83" i="10"/>
  <c r="E85" i="10"/>
  <c r="H88" i="10"/>
  <c r="F90" i="10"/>
  <c r="J93" i="10"/>
  <c r="G95" i="10"/>
  <c r="E97" i="10"/>
  <c r="H100" i="10"/>
  <c r="F102" i="10"/>
  <c r="J105" i="10"/>
  <c r="G107" i="10"/>
  <c r="E109" i="10"/>
  <c r="H112" i="10"/>
  <c r="F114" i="10"/>
  <c r="J117" i="10"/>
  <c r="G119" i="10"/>
  <c r="E121" i="10"/>
  <c r="H124" i="10"/>
  <c r="F126" i="10"/>
  <c r="J129" i="10"/>
  <c r="G131" i="10"/>
  <c r="E133" i="10"/>
  <c r="H136" i="10"/>
  <c r="F138" i="10"/>
  <c r="J141" i="10"/>
  <c r="G143" i="10"/>
  <c r="E145" i="10"/>
  <c r="H148" i="10"/>
  <c r="F150" i="10"/>
  <c r="J153" i="10"/>
  <c r="G155" i="10"/>
  <c r="E157" i="10"/>
  <c r="H160" i="10"/>
  <c r="F162" i="10"/>
  <c r="J165" i="10"/>
  <c r="G167" i="10"/>
  <c r="E169" i="10"/>
  <c r="H172" i="10"/>
  <c r="F174" i="10"/>
  <c r="J177" i="10"/>
  <c r="G179" i="10"/>
  <c r="E181" i="10"/>
  <c r="F186" i="10"/>
  <c r="J189" i="10"/>
  <c r="G191" i="10"/>
  <c r="E193" i="10"/>
  <c r="F198" i="10"/>
  <c r="J201" i="10"/>
  <c r="G203" i="10"/>
  <c r="G239" i="10"/>
  <c r="H244" i="10"/>
  <c r="G251" i="10"/>
  <c r="E253" i="10"/>
  <c r="H256" i="10"/>
  <c r="G263" i="10"/>
  <c r="J273" i="10"/>
  <c r="J297" i="10"/>
  <c r="G299" i="10"/>
  <c r="E301" i="10"/>
  <c r="H304" i="10"/>
  <c r="F306" i="10"/>
  <c r="G308" i="10"/>
  <c r="J309" i="10"/>
  <c r="G311" i="10"/>
  <c r="F304" i="8"/>
  <c r="G234" i="10"/>
  <c r="E248" i="10"/>
  <c r="G258" i="10"/>
  <c r="J280" i="10"/>
  <c r="F289" i="10"/>
  <c r="E309" i="10"/>
  <c r="I309" i="10" s="1"/>
  <c r="H198" i="10"/>
  <c r="F200" i="10"/>
  <c r="J203" i="10"/>
  <c r="G205" i="10"/>
  <c r="E207" i="10"/>
  <c r="H210" i="10"/>
  <c r="F212" i="10"/>
  <c r="J215" i="10"/>
  <c r="G217" i="10"/>
  <c r="E219" i="10"/>
  <c r="H222" i="10"/>
  <c r="F224" i="10"/>
  <c r="J227" i="10"/>
  <c r="G229" i="10"/>
  <c r="E231" i="10"/>
  <c r="H234" i="10"/>
  <c r="F236" i="10"/>
  <c r="J239" i="10"/>
  <c r="G241" i="10"/>
  <c r="E243" i="10"/>
  <c r="H246" i="10"/>
  <c r="F248" i="10"/>
  <c r="J251" i="10"/>
  <c r="G253" i="10"/>
  <c r="E255" i="10"/>
  <c r="E256" i="10"/>
  <c r="H258" i="10"/>
  <c r="F260" i="10"/>
  <c r="J263" i="10"/>
  <c r="G265" i="10"/>
  <c r="G266" i="10"/>
  <c r="E267" i="10"/>
  <c r="E268" i="10"/>
  <c r="H270" i="10"/>
  <c r="F272" i="10"/>
  <c r="J275" i="10"/>
  <c r="G277" i="10"/>
  <c r="E279" i="10"/>
  <c r="F284" i="10"/>
  <c r="E291" i="10"/>
  <c r="H294" i="10"/>
  <c r="H295" i="10"/>
  <c r="G301" i="10"/>
  <c r="E238" i="10"/>
  <c r="F243" i="10"/>
  <c r="G248" i="10"/>
  <c r="H265" i="10"/>
  <c r="E310" i="10"/>
  <c r="J11" i="10"/>
  <c r="G13" i="10"/>
  <c r="H18" i="10"/>
  <c r="J35" i="10"/>
  <c r="E8" i="10"/>
  <c r="F8" i="10"/>
  <c r="F20" i="10"/>
  <c r="J23" i="10"/>
  <c r="J15" i="10"/>
  <c r="F24" i="10"/>
  <c r="J27" i="10"/>
  <c r="H10" i="10"/>
  <c r="J10" i="10"/>
  <c r="E14" i="10"/>
  <c r="H29" i="10"/>
  <c r="F31" i="10"/>
  <c r="J34" i="10"/>
  <c r="F19" i="10"/>
  <c r="E26" i="10"/>
  <c r="G36" i="10"/>
  <c r="F12" i="10"/>
  <c r="G12" i="10"/>
  <c r="H17" i="10"/>
  <c r="J22" i="10"/>
  <c r="G24" i="10"/>
  <c r="E38" i="10"/>
  <c r="G17" i="10"/>
  <c r="E19" i="10"/>
  <c r="H22" i="10"/>
  <c r="H11" i="10"/>
  <c r="F13" i="10"/>
  <c r="J16" i="10"/>
  <c r="G25" i="10"/>
  <c r="G37" i="10"/>
  <c r="E15" i="10"/>
  <c r="E27" i="10"/>
  <c r="H30" i="10"/>
  <c r="F32" i="10"/>
  <c r="E39" i="10"/>
  <c r="H42" i="10"/>
  <c r="F44" i="10"/>
  <c r="J47" i="10"/>
  <c r="E10" i="10"/>
  <c r="F15" i="10"/>
  <c r="H8" i="10"/>
  <c r="J13" i="10"/>
  <c r="E17" i="10"/>
  <c r="H20" i="10"/>
  <c r="J25" i="10"/>
  <c r="E29" i="10"/>
  <c r="H32" i="10"/>
  <c r="J37" i="10"/>
  <c r="E41" i="10"/>
  <c r="F46" i="10"/>
  <c r="J49" i="10"/>
  <c r="H56" i="10"/>
  <c r="F58" i="10"/>
  <c r="J61" i="10"/>
  <c r="E65" i="10"/>
  <c r="H68" i="10"/>
  <c r="F70" i="10"/>
  <c r="J73" i="10"/>
  <c r="G75" i="10"/>
  <c r="E77" i="10"/>
  <c r="H80" i="10"/>
  <c r="F82" i="10"/>
  <c r="J85" i="10"/>
  <c r="G87" i="10"/>
  <c r="E89" i="10"/>
  <c r="H92" i="10"/>
  <c r="F94" i="10"/>
  <c r="J97" i="10"/>
  <c r="G99" i="10"/>
  <c r="E101" i="10"/>
  <c r="H104" i="10"/>
  <c r="F106" i="10"/>
  <c r="J109" i="10"/>
  <c r="G111" i="10"/>
  <c r="E113" i="10"/>
  <c r="H116" i="10"/>
  <c r="F118" i="10"/>
  <c r="J121" i="10"/>
  <c r="G123" i="10"/>
  <c r="E125" i="10"/>
  <c r="H128" i="10"/>
  <c r="F130" i="10"/>
  <c r="J133" i="10"/>
  <c r="G135" i="10"/>
  <c r="E137" i="10"/>
  <c r="H140" i="10"/>
  <c r="F142" i="10"/>
  <c r="J145" i="10"/>
  <c r="G147" i="10"/>
  <c r="E149" i="10"/>
  <c r="H152" i="10"/>
  <c r="F154" i="10"/>
  <c r="J157" i="10"/>
  <c r="G159" i="10"/>
  <c r="E161" i="10"/>
  <c r="H164" i="10"/>
  <c r="F166" i="10"/>
  <c r="J169" i="10"/>
  <c r="G171" i="10"/>
  <c r="E173" i="10"/>
  <c r="H176" i="10"/>
  <c r="F178" i="10"/>
  <c r="J181" i="10"/>
  <c r="G183" i="10"/>
  <c r="E185" i="10"/>
  <c r="H188" i="10"/>
  <c r="F190" i="10"/>
  <c r="J193" i="10"/>
  <c r="G195" i="10"/>
  <c r="E197" i="10"/>
  <c r="H200" i="10"/>
  <c r="F202" i="10"/>
  <c r="J205" i="10"/>
  <c r="G207" i="10"/>
  <c r="F214" i="10"/>
  <c r="H224" i="10"/>
  <c r="G231" i="10"/>
  <c r="G232" i="10"/>
  <c r="G49" i="10"/>
  <c r="G8" i="10"/>
  <c r="J18" i="10"/>
  <c r="F10" i="10"/>
  <c r="G15" i="10"/>
  <c r="F22" i="10"/>
  <c r="G27" i="10"/>
  <c r="F34" i="10"/>
  <c r="G39" i="10"/>
  <c r="H44" i="10"/>
  <c r="G51" i="10"/>
  <c r="E53" i="10"/>
  <c r="G63" i="10"/>
  <c r="J8" i="10"/>
  <c r="G10" i="10"/>
  <c r="E12" i="10"/>
  <c r="H15" i="10"/>
  <c r="F17" i="10"/>
  <c r="J20" i="10"/>
  <c r="G22" i="10"/>
  <c r="E24" i="10"/>
  <c r="H27" i="10"/>
  <c r="F29" i="10"/>
  <c r="J32" i="10"/>
  <c r="G34" i="10"/>
  <c r="E36" i="10"/>
  <c r="H39" i="10"/>
  <c r="F41" i="10"/>
  <c r="J44" i="10"/>
  <c r="G46" i="10"/>
  <c r="E48" i="10"/>
  <c r="H51" i="10"/>
  <c r="F53" i="10"/>
  <c r="J56" i="10"/>
  <c r="G58" i="10"/>
  <c r="E60" i="10"/>
  <c r="H63" i="10"/>
  <c r="F65" i="10"/>
  <c r="J68" i="10"/>
  <c r="G70" i="10"/>
  <c r="E72" i="10"/>
  <c r="H75" i="10"/>
  <c r="F77" i="10"/>
  <c r="J80" i="10"/>
  <c r="G82" i="10"/>
  <c r="E84" i="10"/>
  <c r="H87" i="10"/>
  <c r="F89" i="10"/>
  <c r="J92" i="10"/>
  <c r="G94" i="10"/>
  <c r="E96" i="10"/>
  <c r="H99" i="10"/>
  <c r="F101" i="10"/>
  <c r="J104" i="10"/>
  <c r="G106" i="10"/>
  <c r="E108" i="10"/>
  <c r="H111" i="10"/>
  <c r="F113" i="10"/>
  <c r="J116" i="10"/>
  <c r="G118" i="10"/>
  <c r="E120" i="10"/>
  <c r="H123" i="10"/>
  <c r="F125" i="10"/>
  <c r="J128" i="10"/>
  <c r="G130" i="10"/>
  <c r="E132" i="10"/>
  <c r="H135" i="10"/>
  <c r="F137" i="10"/>
  <c r="J140" i="10"/>
  <c r="G142" i="10"/>
  <c r="E144" i="10"/>
  <c r="H147" i="10"/>
  <c r="F149" i="10"/>
  <c r="H171" i="10"/>
  <c r="J188" i="10"/>
  <c r="F209" i="10"/>
  <c r="J212" i="10"/>
  <c r="E216" i="10"/>
  <c r="G29" i="10"/>
  <c r="E31" i="10"/>
  <c r="H34" i="10"/>
  <c r="F36" i="10"/>
  <c r="J39" i="10"/>
  <c r="G41" i="10"/>
  <c r="E43" i="10"/>
  <c r="H46" i="10"/>
  <c r="F48" i="10"/>
  <c r="J51" i="10"/>
  <c r="G53" i="10"/>
  <c r="E55" i="10"/>
  <c r="H58" i="10"/>
  <c r="F60" i="10"/>
  <c r="J63" i="10"/>
  <c r="G65" i="10"/>
  <c r="E67" i="10"/>
  <c r="H70" i="10"/>
  <c r="F72" i="10"/>
  <c r="J75" i="10"/>
  <c r="G77" i="10"/>
  <c r="E79" i="10"/>
  <c r="H82" i="10"/>
  <c r="F84" i="10"/>
  <c r="J87" i="10"/>
  <c r="G89" i="10"/>
  <c r="E91" i="10"/>
  <c r="H94" i="10"/>
  <c r="F96" i="10"/>
  <c r="J99" i="10"/>
  <c r="G101" i="10"/>
  <c r="E103" i="10"/>
  <c r="H106" i="10"/>
  <c r="F108" i="10"/>
  <c r="J111" i="10"/>
  <c r="G113" i="10"/>
  <c r="E115" i="10"/>
  <c r="H118" i="10"/>
  <c r="F120" i="10"/>
  <c r="J123" i="10"/>
  <c r="G125" i="10"/>
  <c r="E127" i="10"/>
  <c r="H130" i="10"/>
  <c r="F132" i="10"/>
  <c r="J135" i="10"/>
  <c r="G137" i="10"/>
  <c r="E139" i="10"/>
  <c r="H142" i="10"/>
  <c r="F144" i="10"/>
  <c r="J147" i="10"/>
  <c r="G149" i="10"/>
  <c r="E151" i="10"/>
  <c r="H154" i="10"/>
  <c r="F156" i="10"/>
  <c r="J159" i="10"/>
  <c r="G161" i="10"/>
  <c r="E163" i="10"/>
  <c r="H166" i="10"/>
  <c r="F168" i="10"/>
  <c r="J171" i="10"/>
  <c r="G173" i="10"/>
  <c r="E175" i="10"/>
  <c r="H178" i="10"/>
  <c r="F180" i="10"/>
  <c r="J183" i="10"/>
  <c r="G185" i="10"/>
  <c r="E187" i="10"/>
  <c r="H190" i="10"/>
  <c r="F192" i="10"/>
  <c r="J195" i="10"/>
  <c r="G197" i="10"/>
  <c r="E199" i="10"/>
  <c r="H202" i="10"/>
  <c r="F204" i="10"/>
  <c r="J207" i="10"/>
  <c r="G209" i="10"/>
  <c r="J219" i="10"/>
  <c r="G221" i="10"/>
  <c r="F228" i="10"/>
  <c r="H41" i="10"/>
  <c r="J202" i="10"/>
  <c r="E206" i="10"/>
  <c r="H209" i="10"/>
  <c r="F211" i="10"/>
  <c r="J214" i="10"/>
  <c r="G216" i="10"/>
  <c r="E218" i="10"/>
  <c r="H221" i="10"/>
  <c r="F223" i="10"/>
  <c r="J226" i="10"/>
  <c r="F43" i="10"/>
  <c r="J17" i="10"/>
  <c r="F26" i="10"/>
  <c r="H36" i="10"/>
  <c r="F38" i="10"/>
  <c r="G43" i="10"/>
  <c r="F50" i="10"/>
  <c r="H60" i="10"/>
  <c r="F62" i="10"/>
  <c r="J65" i="10"/>
  <c r="G67" i="10"/>
  <c r="I67" i="10" s="1"/>
  <c r="E69" i="10"/>
  <c r="H72" i="10"/>
  <c r="F74" i="10"/>
  <c r="J77" i="10"/>
  <c r="G79" i="10"/>
  <c r="E81" i="10"/>
  <c r="H84" i="10"/>
  <c r="F86" i="10"/>
  <c r="J89" i="10"/>
  <c r="G91" i="10"/>
  <c r="I91" i="10" s="1"/>
  <c r="E93" i="10"/>
  <c r="H96" i="10"/>
  <c r="F98" i="10"/>
  <c r="J101" i="10"/>
  <c r="G103" i="10"/>
  <c r="E105" i="10"/>
  <c r="H108" i="10"/>
  <c r="F110" i="10"/>
  <c r="J113" i="10"/>
  <c r="G115" i="10"/>
  <c r="E117" i="10"/>
  <c r="H120" i="10"/>
  <c r="F122" i="10"/>
  <c r="J125" i="10"/>
  <c r="G127" i="10"/>
  <c r="E129" i="10"/>
  <c r="H132" i="10"/>
  <c r="F134" i="10"/>
  <c r="J137" i="10"/>
  <c r="G139" i="10"/>
  <c r="E141" i="10"/>
  <c r="H144" i="10"/>
  <c r="F146" i="10"/>
  <c r="J149" i="10"/>
  <c r="G151" i="10"/>
  <c r="E153" i="10"/>
  <c r="H156" i="10"/>
  <c r="F158" i="10"/>
  <c r="J161" i="10"/>
  <c r="G163" i="10"/>
  <c r="E165" i="10"/>
  <c r="H168" i="10"/>
  <c r="F170" i="10"/>
  <c r="J173" i="10"/>
  <c r="G175" i="10"/>
  <c r="E177" i="10"/>
  <c r="H180" i="10"/>
  <c r="F182" i="10"/>
  <c r="J185" i="10"/>
  <c r="G187" i="10"/>
  <c r="E189" i="10"/>
  <c r="J197" i="10"/>
  <c r="H204" i="10"/>
  <c r="J209" i="10"/>
  <c r="G211" i="10"/>
  <c r="H228" i="10"/>
  <c r="F230" i="10"/>
  <c r="J46" i="10"/>
  <c r="G48" i="10"/>
  <c r="E50" i="10"/>
  <c r="F55" i="10"/>
  <c r="E9" i="10"/>
  <c r="H12" i="10"/>
  <c r="J29" i="10"/>
  <c r="G31" i="10"/>
  <c r="J41" i="10"/>
  <c r="E45" i="10"/>
  <c r="H48" i="10"/>
  <c r="J53" i="10"/>
  <c r="G55" i="10"/>
  <c r="E57" i="10"/>
  <c r="F9" i="10"/>
  <c r="J12" i="10"/>
  <c r="G14" i="10"/>
  <c r="E16" i="10"/>
  <c r="H19" i="10"/>
  <c r="F21" i="10"/>
  <c r="J24" i="10"/>
  <c r="G26" i="10"/>
  <c r="E28" i="10"/>
  <c r="H31" i="10"/>
  <c r="F33" i="10"/>
  <c r="J36" i="10"/>
  <c r="G38" i="10"/>
  <c r="E40" i="10"/>
  <c r="H43" i="10"/>
  <c r="F45" i="10"/>
  <c r="J48" i="10"/>
  <c r="G50" i="10"/>
  <c r="E52" i="10"/>
  <c r="H55" i="10"/>
  <c r="F57" i="10"/>
  <c r="J60" i="10"/>
  <c r="G62" i="10"/>
  <c r="E64" i="10"/>
  <c r="H67" i="10"/>
  <c r="F69" i="10"/>
  <c r="J72" i="10"/>
  <c r="G74" i="10"/>
  <c r="E76" i="10"/>
  <c r="H79" i="10"/>
  <c r="F81" i="10"/>
  <c r="J84" i="10"/>
  <c r="G86" i="10"/>
  <c r="I86" i="10" s="1"/>
  <c r="E88" i="10"/>
  <c r="H91" i="10"/>
  <c r="F93" i="10"/>
  <c r="J96" i="10"/>
  <c r="G98" i="10"/>
  <c r="E100" i="10"/>
  <c r="H103" i="10"/>
  <c r="F105" i="10"/>
  <c r="J108" i="10"/>
  <c r="G110" i="10"/>
  <c r="E112" i="10"/>
  <c r="H115" i="10"/>
  <c r="F117" i="10"/>
  <c r="J120" i="10"/>
  <c r="G122" i="10"/>
  <c r="E124" i="10"/>
  <c r="H127" i="10"/>
  <c r="F129" i="10"/>
  <c r="J132" i="10"/>
  <c r="G134" i="10"/>
  <c r="E136" i="10"/>
  <c r="H139" i="10"/>
  <c r="F141" i="10"/>
  <c r="J144" i="10"/>
  <c r="G146" i="10"/>
  <c r="E148" i="10"/>
  <c r="H151" i="10"/>
  <c r="F153" i="10"/>
  <c r="J168" i="10"/>
  <c r="G182" i="10"/>
  <c r="I182" i="10" s="1"/>
  <c r="F189" i="10"/>
  <c r="G194" i="10"/>
  <c r="E196" i="10"/>
  <c r="H199" i="10"/>
  <c r="G218" i="10"/>
  <c r="F225" i="10"/>
  <c r="E232" i="10"/>
  <c r="G19" i="10"/>
  <c r="E21" i="10"/>
  <c r="E33" i="10"/>
  <c r="G9" i="10"/>
  <c r="H14" i="10"/>
  <c r="J19" i="10"/>
  <c r="E23" i="10"/>
  <c r="G33" i="10"/>
  <c r="F40" i="10"/>
  <c r="J43" i="10"/>
  <c r="H50" i="10"/>
  <c r="F52" i="10"/>
  <c r="J55" i="10"/>
  <c r="E59" i="10"/>
  <c r="I59" i="10" s="1"/>
  <c r="H62" i="10"/>
  <c r="F64" i="10"/>
  <c r="J67" i="10"/>
  <c r="G69" i="10"/>
  <c r="E71" i="10"/>
  <c r="H74" i="10"/>
  <c r="F76" i="10"/>
  <c r="J79" i="10"/>
  <c r="G81" i="10"/>
  <c r="E83" i="10"/>
  <c r="H86" i="10"/>
  <c r="F88" i="10"/>
  <c r="J91" i="10"/>
  <c r="G93" i="10"/>
  <c r="E95" i="10"/>
  <c r="H98" i="10"/>
  <c r="F100" i="10"/>
  <c r="J103" i="10"/>
  <c r="G105" i="10"/>
  <c r="E107" i="10"/>
  <c r="I107" i="10" s="1"/>
  <c r="H110" i="10"/>
  <c r="F112" i="10"/>
  <c r="J115" i="10"/>
  <c r="G117" i="10"/>
  <c r="E119" i="10"/>
  <c r="H122" i="10"/>
  <c r="F124" i="10"/>
  <c r="J127" i="10"/>
  <c r="G129" i="10"/>
  <c r="E131" i="10"/>
  <c r="H134" i="10"/>
  <c r="F136" i="10"/>
  <c r="J139" i="10"/>
  <c r="G141" i="10"/>
  <c r="E143" i="10"/>
  <c r="H146" i="10"/>
  <c r="F148" i="10"/>
  <c r="J151" i="10"/>
  <c r="G153" i="10"/>
  <c r="E155" i="10"/>
  <c r="H158" i="10"/>
  <c r="F160" i="10"/>
  <c r="J163" i="10"/>
  <c r="G165" i="10"/>
  <c r="E167" i="10"/>
  <c r="H170" i="10"/>
  <c r="F172" i="10"/>
  <c r="J175" i="10"/>
  <c r="G177" i="10"/>
  <c r="E179" i="10"/>
  <c r="H182" i="10"/>
  <c r="F184" i="10"/>
  <c r="J187" i="10"/>
  <c r="G189" i="10"/>
  <c r="E191" i="10"/>
  <c r="H194" i="10"/>
  <c r="F196" i="10"/>
  <c r="J199" i="10"/>
  <c r="G201" i="10"/>
  <c r="H206" i="10"/>
  <c r="F208" i="10"/>
  <c r="J211" i="10"/>
  <c r="E215" i="10"/>
  <c r="H53" i="10"/>
  <c r="J58" i="10"/>
  <c r="F14" i="10"/>
  <c r="H24" i="10"/>
  <c r="E11" i="10"/>
  <c r="F16" i="10"/>
  <c r="G21" i="10"/>
  <c r="H26" i="10"/>
  <c r="F28" i="10"/>
  <c r="J31" i="10"/>
  <c r="E35" i="10"/>
  <c r="H38" i="10"/>
  <c r="G45" i="10"/>
  <c r="E47" i="10"/>
  <c r="G57" i="10"/>
  <c r="H9" i="10"/>
  <c r="F11" i="10"/>
  <c r="J14" i="10"/>
  <c r="G16" i="10"/>
  <c r="E18" i="10"/>
  <c r="H21" i="10"/>
  <c r="F23" i="10"/>
  <c r="J26" i="10"/>
  <c r="G28" i="10"/>
  <c r="E30" i="10"/>
  <c r="H33" i="10"/>
  <c r="F35" i="10"/>
  <c r="J38" i="10"/>
  <c r="G40" i="10"/>
  <c r="E42" i="10"/>
  <c r="H45" i="10"/>
  <c r="F47" i="10"/>
  <c r="J50" i="10"/>
  <c r="G52" i="10"/>
  <c r="E54" i="10"/>
  <c r="H57" i="10"/>
  <c r="F59" i="10"/>
  <c r="J62" i="10"/>
  <c r="G64" i="10"/>
  <c r="E66" i="10"/>
  <c r="H69" i="10"/>
  <c r="F71" i="10"/>
  <c r="J74" i="10"/>
  <c r="G76" i="10"/>
  <c r="E78" i="10"/>
  <c r="H81" i="10"/>
  <c r="F83" i="10"/>
  <c r="J86" i="10"/>
  <c r="G88" i="10"/>
  <c r="E90" i="10"/>
  <c r="H93" i="10"/>
  <c r="F95" i="10"/>
  <c r="J98" i="10"/>
  <c r="G100" i="10"/>
  <c r="E102" i="10"/>
  <c r="H105" i="10"/>
  <c r="F107" i="10"/>
  <c r="J110" i="10"/>
  <c r="G112" i="10"/>
  <c r="E114" i="10"/>
  <c r="H117" i="10"/>
  <c r="F119" i="10"/>
  <c r="J122" i="10"/>
  <c r="G124" i="10"/>
  <c r="E126" i="10"/>
  <c r="H129" i="10"/>
  <c r="F131" i="10"/>
  <c r="J134" i="10"/>
  <c r="G136" i="10"/>
  <c r="E138" i="10"/>
  <c r="H141" i="10"/>
  <c r="F143" i="10"/>
  <c r="J146" i="10"/>
  <c r="G148" i="10"/>
  <c r="J158" i="10"/>
  <c r="E162" i="10"/>
  <c r="H201" i="10"/>
  <c r="E222" i="10"/>
  <c r="H225" i="10"/>
  <c r="H184" i="10"/>
  <c r="H196" i="10"/>
  <c r="E205" i="10"/>
  <c r="H208" i="10"/>
  <c r="F210" i="10"/>
  <c r="J213" i="10"/>
  <c r="G215" i="10"/>
  <c r="E217" i="10"/>
  <c r="H220" i="10"/>
  <c r="F222" i="10"/>
  <c r="J225" i="10"/>
  <c r="G227" i="10"/>
  <c r="E229" i="10"/>
  <c r="G18" i="10"/>
  <c r="E20" i="10"/>
  <c r="H23" i="10"/>
  <c r="F25" i="10"/>
  <c r="J28" i="10"/>
  <c r="G30" i="10"/>
  <c r="E32" i="10"/>
  <c r="H35" i="10"/>
  <c r="F37" i="10"/>
  <c r="J40" i="10"/>
  <c r="G42" i="10"/>
  <c r="E44" i="10"/>
  <c r="H47" i="10"/>
  <c r="F49" i="10"/>
  <c r="J52" i="10"/>
  <c r="G54" i="10"/>
  <c r="E56" i="10"/>
  <c r="H59" i="10"/>
  <c r="F61" i="10"/>
  <c r="J64" i="10"/>
  <c r="G66" i="10"/>
  <c r="E68" i="10"/>
  <c r="H71" i="10"/>
  <c r="F73" i="10"/>
  <c r="J76" i="10"/>
  <c r="G78" i="10"/>
  <c r="E80" i="10"/>
  <c r="H83" i="10"/>
  <c r="F85" i="10"/>
  <c r="J88" i="10"/>
  <c r="G90" i="10"/>
  <c r="E92" i="10"/>
  <c r="H95" i="10"/>
  <c r="F97" i="10"/>
  <c r="J100" i="10"/>
  <c r="G102" i="10"/>
  <c r="E104" i="10"/>
  <c r="H107" i="10"/>
  <c r="F109" i="10"/>
  <c r="J112" i="10"/>
  <c r="G114" i="10"/>
  <c r="E116" i="10"/>
  <c r="H119" i="10"/>
  <c r="F121" i="10"/>
  <c r="J124" i="10"/>
  <c r="G126" i="10"/>
  <c r="E128" i="10"/>
  <c r="H131" i="10"/>
  <c r="F133" i="10"/>
  <c r="J136" i="10"/>
  <c r="G138" i="10"/>
  <c r="E140" i="10"/>
  <c r="H143" i="10"/>
  <c r="F145" i="10"/>
  <c r="J148" i="10"/>
  <c r="G150" i="10"/>
  <c r="E152" i="10"/>
  <c r="H155" i="10"/>
  <c r="F157" i="10"/>
  <c r="J160" i="10"/>
  <c r="G162" i="10"/>
  <c r="E164" i="10"/>
  <c r="H167" i="10"/>
  <c r="F169" i="10"/>
  <c r="E176" i="10"/>
  <c r="H191" i="10"/>
  <c r="J196" i="10"/>
  <c r="F205" i="10"/>
  <c r="J208" i="10"/>
  <c r="H54" i="10"/>
  <c r="F56" i="10"/>
  <c r="J59" i="10"/>
  <c r="G61" i="10"/>
  <c r="I61" i="10" s="1"/>
  <c r="E63" i="10"/>
  <c r="H66" i="10"/>
  <c r="F68" i="10"/>
  <c r="J71" i="10"/>
  <c r="G73" i="10"/>
  <c r="E75" i="10"/>
  <c r="H78" i="10"/>
  <c r="F80" i="10"/>
  <c r="J83" i="10"/>
  <c r="G85" i="10"/>
  <c r="I85" i="10" s="1"/>
  <c r="E87" i="10"/>
  <c r="H90" i="10"/>
  <c r="F92" i="10"/>
  <c r="J95" i="10"/>
  <c r="G97" i="10"/>
  <c r="E99" i="10"/>
  <c r="H102" i="10"/>
  <c r="F104" i="10"/>
  <c r="J107" i="10"/>
  <c r="G109" i="10"/>
  <c r="E111" i="10"/>
  <c r="H114" i="10"/>
  <c r="F116" i="10"/>
  <c r="J119" i="10"/>
  <c r="G121" i="10"/>
  <c r="E123" i="10"/>
  <c r="H126" i="10"/>
  <c r="F128" i="10"/>
  <c r="J131" i="10"/>
  <c r="G133" i="10"/>
  <c r="E135" i="10"/>
  <c r="H138" i="10"/>
  <c r="F140" i="10"/>
  <c r="J143" i="10"/>
  <c r="G145" i="10"/>
  <c r="E147" i="10"/>
  <c r="H150" i="10"/>
  <c r="F152" i="10"/>
  <c r="J155" i="10"/>
  <c r="G157" i="10"/>
  <c r="E159" i="10"/>
  <c r="H162" i="10"/>
  <c r="F164" i="10"/>
  <c r="J167" i="10"/>
  <c r="G169" i="10"/>
  <c r="E171" i="10"/>
  <c r="H174" i="10"/>
  <c r="F176" i="10"/>
  <c r="J179" i="10"/>
  <c r="G181" i="10"/>
  <c r="E183" i="10"/>
  <c r="H186" i="10"/>
  <c r="F188" i="10"/>
  <c r="J191" i="10"/>
  <c r="G193" i="10"/>
  <c r="I193" i="10" s="1"/>
  <c r="E195" i="10"/>
  <c r="E51" i="10"/>
  <c r="H13" i="10"/>
  <c r="G20" i="10"/>
  <c r="E22" i="10"/>
  <c r="H25" i="10"/>
  <c r="F27" i="10"/>
  <c r="J30" i="10"/>
  <c r="G32" i="10"/>
  <c r="E34" i="10"/>
  <c r="H37" i="10"/>
  <c r="F39" i="10"/>
  <c r="J42" i="10"/>
  <c r="G44" i="10"/>
  <c r="E46" i="10"/>
  <c r="H49" i="10"/>
  <c r="F51" i="10"/>
  <c r="J54" i="10"/>
  <c r="G56" i="10"/>
  <c r="E58" i="10"/>
  <c r="H61" i="10"/>
  <c r="F63" i="10"/>
  <c r="J66" i="10"/>
  <c r="G68" i="10"/>
  <c r="E70" i="10"/>
  <c r="H73" i="10"/>
  <c r="F75" i="10"/>
  <c r="J78" i="10"/>
  <c r="G80" i="10"/>
  <c r="E82" i="10"/>
  <c r="H85" i="10"/>
  <c r="F87" i="10"/>
  <c r="J90" i="10"/>
  <c r="G92" i="10"/>
  <c r="E94" i="10"/>
  <c r="H97" i="10"/>
  <c r="F99" i="10"/>
  <c r="J102" i="10"/>
  <c r="G104" i="10"/>
  <c r="E106" i="10"/>
  <c r="H109" i="10"/>
  <c r="F111" i="10"/>
  <c r="J114" i="10"/>
  <c r="G116" i="10"/>
  <c r="E118" i="10"/>
  <c r="H121" i="10"/>
  <c r="F123" i="10"/>
  <c r="J126" i="10"/>
  <c r="G128" i="10"/>
  <c r="E130" i="10"/>
  <c r="H133" i="10"/>
  <c r="F135" i="10"/>
  <c r="J138" i="10"/>
  <c r="G140" i="10"/>
  <c r="E142" i="10"/>
  <c r="H145" i="10"/>
  <c r="F147" i="10"/>
  <c r="J150" i="10"/>
  <c r="G152" i="10"/>
  <c r="E154" i="10"/>
  <c r="H157" i="10"/>
  <c r="F159" i="10"/>
  <c r="J162" i="10"/>
  <c r="G164" i="10"/>
  <c r="E166" i="10"/>
  <c r="G176" i="10"/>
  <c r="F183" i="10"/>
  <c r="J186" i="10"/>
  <c r="E190" i="10"/>
  <c r="F207" i="10"/>
  <c r="E226" i="10"/>
  <c r="J172" i="10"/>
  <c r="G174" i="10"/>
  <c r="H179" i="10"/>
  <c r="F181" i="10"/>
  <c r="J184" i="10"/>
  <c r="G186" i="10"/>
  <c r="E188" i="10"/>
  <c r="F193" i="10"/>
  <c r="G198" i="10"/>
  <c r="E200" i="10"/>
  <c r="H203" i="10"/>
  <c r="G210" i="10"/>
  <c r="E212" i="10"/>
  <c r="H215" i="10"/>
  <c r="F217" i="10"/>
  <c r="J220" i="10"/>
  <c r="G222" i="10"/>
  <c r="E224" i="10"/>
  <c r="H227" i="10"/>
  <c r="F229" i="10"/>
  <c r="J232" i="10"/>
  <c r="E236" i="10"/>
  <c r="H239" i="10"/>
  <c r="F241" i="10"/>
  <c r="J244" i="10"/>
  <c r="G246" i="10"/>
  <c r="H251" i="10"/>
  <c r="F253" i="10"/>
  <c r="J256" i="10"/>
  <c r="E260" i="10"/>
  <c r="H263" i="10"/>
  <c r="J268" i="10"/>
  <c r="G270" i="10"/>
  <c r="E272" i="10"/>
  <c r="F277" i="10"/>
  <c r="G282" i="10"/>
  <c r="E284" i="10"/>
  <c r="H287" i="10"/>
  <c r="J292" i="10"/>
  <c r="G294" i="10"/>
  <c r="E296" i="10"/>
  <c r="H299" i="10"/>
  <c r="F301" i="10"/>
  <c r="J304" i="10"/>
  <c r="E308" i="10"/>
  <c r="I308" i="10" s="1"/>
  <c r="H282" i="10"/>
  <c r="J287" i="10"/>
  <c r="G289" i="10"/>
  <c r="F296" i="10"/>
  <c r="J299" i="10"/>
  <c r="E303" i="10"/>
  <c r="F78" i="8"/>
  <c r="F84" i="8"/>
  <c r="F90" i="8"/>
  <c r="F96" i="8"/>
  <c r="F102" i="8"/>
  <c r="F108" i="8"/>
  <c r="F114" i="8"/>
  <c r="F120" i="8"/>
  <c r="F126" i="8"/>
  <c r="H169" i="10"/>
  <c r="F171" i="10"/>
  <c r="J174" i="10"/>
  <c r="E178" i="10"/>
  <c r="H181" i="10"/>
  <c r="G188" i="10"/>
  <c r="H193" i="10"/>
  <c r="F195" i="10"/>
  <c r="J198" i="10"/>
  <c r="G200" i="10"/>
  <c r="I200" i="10" s="1"/>
  <c r="E202" i="10"/>
  <c r="H205" i="10"/>
  <c r="J210" i="10"/>
  <c r="G212" i="10"/>
  <c r="E214" i="10"/>
  <c r="H217" i="10"/>
  <c r="F219" i="10"/>
  <c r="J222" i="10"/>
  <c r="G224" i="10"/>
  <c r="H229" i="10"/>
  <c r="F231" i="10"/>
  <c r="J234" i="10"/>
  <c r="G236" i="10"/>
  <c r="H241" i="10"/>
  <c r="J246" i="10"/>
  <c r="E250" i="10"/>
  <c r="H253" i="10"/>
  <c r="F255" i="10"/>
  <c r="G260" i="10"/>
  <c r="E262" i="10"/>
  <c r="F267" i="10"/>
  <c r="J270" i="10"/>
  <c r="E274" i="10"/>
  <c r="H277" i="10"/>
  <c r="F279" i="10"/>
  <c r="J282" i="10"/>
  <c r="G284" i="10"/>
  <c r="E286" i="10"/>
  <c r="H289" i="10"/>
  <c r="F291" i="10"/>
  <c r="J294" i="10"/>
  <c r="G296" i="10"/>
  <c r="E298" i="10"/>
  <c r="H301" i="10"/>
  <c r="F303" i="10"/>
  <c r="J306" i="10"/>
  <c r="E311" i="10"/>
  <c r="E209" i="10"/>
  <c r="H212" i="10"/>
  <c r="J217" i="10"/>
  <c r="G219" i="10"/>
  <c r="E221" i="10"/>
  <c r="F226" i="10"/>
  <c r="J229" i="10"/>
  <c r="H236" i="10"/>
  <c r="F238" i="10"/>
  <c r="J241" i="10"/>
  <c r="G243" i="10"/>
  <c r="H248" i="10"/>
  <c r="E257" i="10"/>
  <c r="J265" i="10"/>
  <c r="H272" i="10"/>
  <c r="F274" i="10"/>
  <c r="J277" i="10"/>
  <c r="E281" i="10"/>
  <c r="H284" i="10"/>
  <c r="J289" i="10"/>
  <c r="G291" i="10"/>
  <c r="I291" i="10" s="1"/>
  <c r="E293" i="10"/>
  <c r="J152" i="10"/>
  <c r="G154" i="10"/>
  <c r="E156" i="10"/>
  <c r="H159" i="10"/>
  <c r="F161" i="10"/>
  <c r="J164" i="10"/>
  <c r="G166" i="10"/>
  <c r="E168" i="10"/>
  <c r="F173" i="10"/>
  <c r="J176" i="10"/>
  <c r="G178" i="10"/>
  <c r="E180" i="10"/>
  <c r="H183" i="10"/>
  <c r="F185" i="10"/>
  <c r="G190" i="10"/>
  <c r="E192" i="10"/>
  <c r="H195" i="10"/>
  <c r="F197" i="10"/>
  <c r="J200" i="10"/>
  <c r="G202" i="10"/>
  <c r="E204" i="10"/>
  <c r="I204" i="10" s="1"/>
  <c r="H207" i="10"/>
  <c r="G214" i="10"/>
  <c r="H219" i="10"/>
  <c r="F221" i="10"/>
  <c r="J224" i="10"/>
  <c r="G226" i="10"/>
  <c r="I226" i="10" s="1"/>
  <c r="E228" i="10"/>
  <c r="H231" i="10"/>
  <c r="F233" i="10"/>
  <c r="J236" i="10"/>
  <c r="G238" i="10"/>
  <c r="E240" i="10"/>
  <c r="H243" i="10"/>
  <c r="F245" i="10"/>
  <c r="J248" i="10"/>
  <c r="G250" i="10"/>
  <c r="E252" i="10"/>
  <c r="H255" i="10"/>
  <c r="F257" i="10"/>
  <c r="J260" i="10"/>
  <c r="G262" i="10"/>
  <c r="E264" i="10"/>
  <c r="H267" i="10"/>
  <c r="F269" i="10"/>
  <c r="G274" i="10"/>
  <c r="H279" i="10"/>
  <c r="F281" i="10"/>
  <c r="J284" i="10"/>
  <c r="G286" i="10"/>
  <c r="E288" i="10"/>
  <c r="H291" i="10"/>
  <c r="F293" i="10"/>
  <c r="J296" i="10"/>
  <c r="G298" i="10"/>
  <c r="E300" i="10"/>
  <c r="F305" i="10"/>
  <c r="J308" i="10"/>
  <c r="E211" i="10"/>
  <c r="H214" i="10"/>
  <c r="F216" i="10"/>
  <c r="E223" i="10"/>
  <c r="H226" i="10"/>
  <c r="J231" i="10"/>
  <c r="G233" i="10"/>
  <c r="H238" i="10"/>
  <c r="F240" i="10"/>
  <c r="J243" i="10"/>
  <c r="E247" i="10"/>
  <c r="H250" i="10"/>
  <c r="F252" i="10"/>
  <c r="J255" i="10"/>
  <c r="G257" i="10"/>
  <c r="E259" i="10"/>
  <c r="F264" i="10"/>
  <c r="J267" i="10"/>
  <c r="G269" i="10"/>
  <c r="H274" i="10"/>
  <c r="F276" i="10"/>
  <c r="J279" i="10"/>
  <c r="E283" i="10"/>
  <c r="H286" i="10"/>
  <c r="G293" i="10"/>
  <c r="E295" i="10"/>
  <c r="H298" i="10"/>
  <c r="F300" i="10"/>
  <c r="G305" i="10"/>
  <c r="F8" i="8"/>
  <c r="F14" i="8"/>
  <c r="F20" i="8"/>
  <c r="F26" i="8"/>
  <c r="F32" i="8"/>
  <c r="F38" i="8"/>
  <c r="F44" i="8"/>
  <c r="F50" i="8"/>
  <c r="F56" i="8"/>
  <c r="F62" i="8"/>
  <c r="F68" i="8"/>
  <c r="F74" i="8"/>
  <c r="G228" i="10"/>
  <c r="E230" i="10"/>
  <c r="H233" i="10"/>
  <c r="F235" i="10"/>
  <c r="J238" i="10"/>
  <c r="G240" i="10"/>
  <c r="E242" i="10"/>
  <c r="H245" i="10"/>
  <c r="F247" i="10"/>
  <c r="J250" i="10"/>
  <c r="E254" i="10"/>
  <c r="H257" i="10"/>
  <c r="F259" i="10"/>
  <c r="J262" i="10"/>
  <c r="E266" i="10"/>
  <c r="J310" i="10"/>
  <c r="H192" i="10"/>
  <c r="F194" i="10"/>
  <c r="G199" i="10"/>
  <c r="E201" i="10"/>
  <c r="F206" i="10"/>
  <c r="E213" i="10"/>
  <c r="H216" i="10"/>
  <c r="F218" i="10"/>
  <c r="J221" i="10"/>
  <c r="G223" i="10"/>
  <c r="E225" i="10"/>
  <c r="J233" i="10"/>
  <c r="G235" i="10"/>
  <c r="E237" i="10"/>
  <c r="H240" i="10"/>
  <c r="E249" i="10"/>
  <c r="H252" i="10"/>
  <c r="F254" i="10"/>
  <c r="G259" i="10"/>
  <c r="E261" i="10"/>
  <c r="H264" i="10"/>
  <c r="F266" i="10"/>
  <c r="J269" i="10"/>
  <c r="G271" i="10"/>
  <c r="E273" i="10"/>
  <c r="J293" i="10"/>
  <c r="G295" i="10"/>
  <c r="E297" i="10"/>
  <c r="F302" i="10"/>
  <c r="J156" i="10"/>
  <c r="G158" i="10"/>
  <c r="E160" i="10"/>
  <c r="H163" i="10"/>
  <c r="F165" i="10"/>
  <c r="G170" i="10"/>
  <c r="I170" i="10" s="1"/>
  <c r="E172" i="10"/>
  <c r="H175" i="10"/>
  <c r="F177" i="10"/>
  <c r="J180" i="10"/>
  <c r="E184" i="10"/>
  <c r="H187" i="10"/>
  <c r="J192" i="10"/>
  <c r="F201" i="10"/>
  <c r="J204" i="10"/>
  <c r="G206" i="10"/>
  <c r="E208" i="10"/>
  <c r="H211" i="10"/>
  <c r="F213" i="10"/>
  <c r="J216" i="10"/>
  <c r="E220" i="10"/>
  <c r="H223" i="10"/>
  <c r="J228" i="10"/>
  <c r="G230" i="10"/>
  <c r="J240" i="10"/>
  <c r="G242" i="10"/>
  <c r="E244" i="10"/>
  <c r="H247" i="10"/>
  <c r="J252" i="10"/>
  <c r="G254" i="10"/>
  <c r="F261" i="10"/>
  <c r="F273" i="10"/>
  <c r="J276" i="10"/>
  <c r="G278" i="10"/>
  <c r="E280" i="10"/>
  <c r="H283" i="10"/>
  <c r="F285" i="10"/>
  <c r="J288" i="10"/>
  <c r="G290" i="10"/>
  <c r="E292" i="10"/>
  <c r="F297" i="10"/>
  <c r="J300" i="10"/>
  <c r="E304" i="10"/>
  <c r="I304" i="10" s="1"/>
  <c r="H307" i="10"/>
  <c r="F309" i="10"/>
  <c r="E203" i="10"/>
  <c r="G213" i="10"/>
  <c r="H218" i="10"/>
  <c r="F220" i="10"/>
  <c r="J223" i="10"/>
  <c r="G225" i="10"/>
  <c r="E227" i="10"/>
  <c r="H230" i="10"/>
  <c r="F232" i="10"/>
  <c r="J235" i="10"/>
  <c r="G237" i="10"/>
  <c r="E239" i="10"/>
  <c r="I239" i="10" s="1"/>
  <c r="F244" i="10"/>
  <c r="J247" i="10"/>
  <c r="G249" i="10"/>
  <c r="H254" i="10"/>
  <c r="F256" i="10"/>
  <c r="J259" i="10"/>
  <c r="G261" i="10"/>
  <c r="E263" i="10"/>
  <c r="H266" i="10"/>
  <c r="F268" i="10"/>
  <c r="J271" i="10"/>
  <c r="G273" i="10"/>
  <c r="E275" i="10"/>
  <c r="F280" i="10"/>
  <c r="J283" i="10"/>
  <c r="G285" i="10"/>
  <c r="I285" i="10" s="1"/>
  <c r="E287" i="10"/>
  <c r="H290" i="10"/>
  <c r="J295" i="10"/>
  <c r="G297" i="10"/>
  <c r="E299" i="10"/>
  <c r="H302" i="10"/>
  <c r="F304" i="10"/>
  <c r="J307" i="10"/>
  <c r="F10" i="8"/>
  <c r="F16" i="8"/>
  <c r="F22" i="8"/>
  <c r="F28" i="8"/>
  <c r="F34" i="8"/>
  <c r="F40" i="8"/>
  <c r="F46" i="8"/>
  <c r="F52" i="8"/>
  <c r="F58" i="8"/>
  <c r="F64" i="8"/>
  <c r="F70" i="8"/>
  <c r="F76" i="8"/>
  <c r="F82" i="8"/>
  <c r="F88" i="8"/>
  <c r="F94" i="8"/>
  <c r="F100" i="8"/>
  <c r="F106" i="8"/>
  <c r="E150" i="10"/>
  <c r="H153" i="10"/>
  <c r="F155" i="10"/>
  <c r="G160" i="10"/>
  <c r="H165" i="10"/>
  <c r="F167" i="10"/>
  <c r="J170" i="10"/>
  <c r="G172" i="10"/>
  <c r="E174" i="10"/>
  <c r="H177" i="10"/>
  <c r="F179" i="10"/>
  <c r="J182" i="10"/>
  <c r="G184" i="10"/>
  <c r="E186" i="10"/>
  <c r="H189" i="10"/>
  <c r="F191" i="10"/>
  <c r="J194" i="10"/>
  <c r="G196" i="10"/>
  <c r="E198" i="10"/>
  <c r="F203" i="10"/>
  <c r="J206" i="10"/>
  <c r="G208" i="10"/>
  <c r="E210" i="10"/>
  <c r="H213" i="10"/>
  <c r="F215" i="10"/>
  <c r="J218" i="10"/>
  <c r="G220" i="10"/>
  <c r="F227" i="10"/>
  <c r="J230" i="10"/>
  <c r="E234" i="10"/>
  <c r="H237" i="10"/>
  <c r="F239" i="10"/>
  <c r="J242" i="10"/>
  <c r="G244" i="10"/>
  <c r="E246" i="10"/>
  <c r="H249" i="10"/>
  <c r="F251" i="10"/>
  <c r="J254" i="10"/>
  <c r="G256" i="10"/>
  <c r="E258" i="10"/>
  <c r="F263" i="10"/>
  <c r="J266" i="10"/>
  <c r="G268" i="10"/>
  <c r="H273" i="10"/>
  <c r="F275" i="10"/>
  <c r="J278" i="10"/>
  <c r="G280" i="10"/>
  <c r="E282" i="10"/>
  <c r="J290" i="10"/>
  <c r="G292" i="10"/>
  <c r="I292" i="10" s="1"/>
  <c r="E294" i="10"/>
  <c r="H297" i="10"/>
  <c r="F299" i="10"/>
  <c r="J302" i="10"/>
  <c r="H309" i="10"/>
  <c r="H232" i="10"/>
  <c r="F234" i="10"/>
  <c r="J237" i="10"/>
  <c r="E241" i="10"/>
  <c r="F246" i="10"/>
  <c r="J249" i="10"/>
  <c r="F258" i="10"/>
  <c r="J261" i="10"/>
  <c r="E265" i="10"/>
  <c r="H268" i="10"/>
  <c r="F270" i="10"/>
  <c r="G275" i="10"/>
  <c r="E277" i="10"/>
  <c r="H280" i="10"/>
  <c r="F282" i="10"/>
  <c r="J285" i="10"/>
  <c r="G287" i="10"/>
  <c r="I287" i="10" s="1"/>
  <c r="E289" i="10"/>
  <c r="H292" i="10"/>
  <c r="F294" i="10"/>
  <c r="F132" i="8"/>
  <c r="F138" i="8"/>
  <c r="F144" i="8"/>
  <c r="F150" i="8"/>
  <c r="F156" i="8"/>
  <c r="F162" i="8"/>
  <c r="F168" i="8"/>
  <c r="F174" i="8"/>
  <c r="F180" i="8"/>
  <c r="F186" i="8"/>
  <c r="F13" i="8"/>
  <c r="F19" i="8"/>
  <c r="F25" i="8"/>
  <c r="F31" i="8"/>
  <c r="F37" i="8"/>
  <c r="H306" i="10"/>
  <c r="F308" i="10"/>
  <c r="J301" i="10"/>
  <c r="G303" i="10"/>
  <c r="H308" i="10"/>
  <c r="F310" i="10"/>
  <c r="J303" i="10"/>
  <c r="E307" i="10"/>
  <c r="H310" i="10"/>
  <c r="F112" i="8"/>
  <c r="F118" i="8"/>
  <c r="F124" i="8"/>
  <c r="F130" i="8"/>
  <c r="F136" i="8"/>
  <c r="F142" i="8"/>
  <c r="F148" i="8"/>
  <c r="F154" i="8"/>
  <c r="F160" i="8"/>
  <c r="F166" i="8"/>
  <c r="F172" i="8"/>
  <c r="F178" i="8"/>
  <c r="J305" i="10"/>
  <c r="G307" i="10"/>
  <c r="F11" i="8"/>
  <c r="F17" i="8"/>
  <c r="F23" i="8"/>
  <c r="F29" i="8"/>
  <c r="F35" i="8"/>
  <c r="F192" i="8"/>
  <c r="F43" i="8"/>
  <c r="F49" i="8"/>
  <c r="F55" i="8"/>
  <c r="F9" i="8"/>
  <c r="F15" i="8"/>
  <c r="F21" i="8"/>
  <c r="F184" i="8"/>
  <c r="F41" i="8"/>
  <c r="F47" i="8"/>
  <c r="F53" i="8"/>
  <c r="F285" i="8"/>
  <c r="F301" i="8"/>
  <c r="F311" i="8"/>
  <c r="F190" i="8"/>
  <c r="F202" i="8"/>
  <c r="F214" i="8"/>
  <c r="F226" i="8"/>
  <c r="F238" i="8"/>
  <c r="F250" i="8"/>
  <c r="F262" i="8"/>
  <c r="F272" i="8"/>
  <c r="F274" i="8"/>
  <c r="F291" i="8"/>
  <c r="F196" i="8"/>
  <c r="F208" i="8"/>
  <c r="F220" i="8"/>
  <c r="F232" i="8"/>
  <c r="F244" i="8"/>
  <c r="F256" i="8"/>
  <c r="F286" i="8"/>
  <c r="F302" i="8"/>
  <c r="F59" i="8"/>
  <c r="F65" i="8"/>
  <c r="F71" i="8"/>
  <c r="F77" i="8"/>
  <c r="F83" i="8"/>
  <c r="F89" i="8"/>
  <c r="F95" i="8"/>
  <c r="F101" i="8"/>
  <c r="F107" i="8"/>
  <c r="F113" i="8"/>
  <c r="F119" i="8"/>
  <c r="F125" i="8"/>
  <c r="F131" i="8"/>
  <c r="F137" i="8"/>
  <c r="F143" i="8"/>
  <c r="F149" i="8"/>
  <c r="F155" i="8"/>
  <c r="F161" i="8"/>
  <c r="F167" i="8"/>
  <c r="F173" i="8"/>
  <c r="F179" i="8"/>
  <c r="F185" i="8"/>
  <c r="F191" i="8"/>
  <c r="F197" i="8"/>
  <c r="F203" i="8"/>
  <c r="F209" i="8"/>
  <c r="F215" i="8"/>
  <c r="F221" i="8"/>
  <c r="F227" i="8"/>
  <c r="F233" i="8"/>
  <c r="F239" i="8"/>
  <c r="F245" i="8"/>
  <c r="F251" i="8"/>
  <c r="F257" i="8"/>
  <c r="F263" i="8"/>
  <c r="F269" i="8"/>
  <c r="F275" i="8"/>
  <c r="F281" i="8"/>
  <c r="F297" i="8"/>
  <c r="F287" i="8"/>
  <c r="F303" i="8"/>
  <c r="F198" i="8"/>
  <c r="F210" i="8"/>
  <c r="F222" i="8"/>
  <c r="F234" i="8"/>
  <c r="F246" i="8"/>
  <c r="F258" i="8"/>
  <c r="F268" i="8"/>
  <c r="F270" i="8"/>
  <c r="F280" i="8"/>
  <c r="F282" i="8"/>
  <c r="F298" i="8"/>
  <c r="F204" i="8"/>
  <c r="F216" i="8"/>
  <c r="F228" i="8"/>
  <c r="F240" i="8"/>
  <c r="F252" i="8"/>
  <c r="F264" i="8"/>
  <c r="F293" i="8"/>
  <c r="F309" i="8"/>
  <c r="F61" i="8"/>
  <c r="F67" i="8"/>
  <c r="F73" i="8"/>
  <c r="F79" i="8"/>
  <c r="F85" i="8"/>
  <c r="F91" i="8"/>
  <c r="F97" i="8"/>
  <c r="F103" i="8"/>
  <c r="F109" i="8"/>
  <c r="F115" i="8"/>
  <c r="F121" i="8"/>
  <c r="F127" i="8"/>
  <c r="F133" i="8"/>
  <c r="F139" i="8"/>
  <c r="F145" i="8"/>
  <c r="F151" i="8"/>
  <c r="F157" i="8"/>
  <c r="F163" i="8"/>
  <c r="F169" i="8"/>
  <c r="F175" i="8"/>
  <c r="F181" i="8"/>
  <c r="F187" i="8"/>
  <c r="F193" i="8"/>
  <c r="F199" i="8"/>
  <c r="F205" i="8"/>
  <c r="F211" i="8"/>
  <c r="F217" i="8"/>
  <c r="F223" i="8"/>
  <c r="F229" i="8"/>
  <c r="F235" i="8"/>
  <c r="F241" i="8"/>
  <c r="F247" i="8"/>
  <c r="F253" i="8"/>
  <c r="F259" i="8"/>
  <c r="F265" i="8"/>
  <c r="F271" i="8"/>
  <c r="F277" i="8"/>
  <c r="F283" i="8"/>
  <c r="F299" i="8"/>
  <c r="F294" i="8"/>
  <c r="F194" i="8"/>
  <c r="F206" i="8"/>
  <c r="F218" i="8"/>
  <c r="F230" i="8"/>
  <c r="F242" i="8"/>
  <c r="F254" i="8"/>
  <c r="F266" i="8"/>
  <c r="F276" i="8"/>
  <c r="F278" i="8"/>
  <c r="F289" i="8"/>
  <c r="F27" i="8"/>
  <c r="F33" i="8"/>
  <c r="F39" i="8"/>
  <c r="F45" i="8"/>
  <c r="F51" i="8"/>
  <c r="F57" i="8"/>
  <c r="F63" i="8"/>
  <c r="F69" i="8"/>
  <c r="F75" i="8"/>
  <c r="F81" i="8"/>
  <c r="F87" i="8"/>
  <c r="F93" i="8"/>
  <c r="F99" i="8"/>
  <c r="F105" i="8"/>
  <c r="F111" i="8"/>
  <c r="F117" i="8"/>
  <c r="F123" i="8"/>
  <c r="F129" i="8"/>
  <c r="F135" i="8"/>
  <c r="F141" i="8"/>
  <c r="F147" i="8"/>
  <c r="F153" i="8"/>
  <c r="F159" i="8"/>
  <c r="F165" i="8"/>
  <c r="F171" i="8"/>
  <c r="F177" i="8"/>
  <c r="F183" i="8"/>
  <c r="F189" i="8"/>
  <c r="F195" i="8"/>
  <c r="F201" i="8"/>
  <c r="F207" i="8"/>
  <c r="F213" i="8"/>
  <c r="F219" i="8"/>
  <c r="F225" i="8"/>
  <c r="F231" i="8"/>
  <c r="F237" i="8"/>
  <c r="F243" i="8"/>
  <c r="F249" i="8"/>
  <c r="F255" i="8"/>
  <c r="F261" i="8"/>
  <c r="F267" i="8"/>
  <c r="F273" i="8"/>
  <c r="F279" i="8"/>
  <c r="F290" i="8"/>
  <c r="T6" i="8"/>
  <c r="S6" i="8"/>
  <c r="F7" i="8"/>
  <c r="I63" i="10"/>
  <c r="I158" i="10" l="1"/>
  <c r="I143" i="10"/>
  <c r="I310" i="10"/>
  <c r="I293" i="10"/>
  <c r="I93" i="10"/>
  <c r="I144" i="10"/>
  <c r="I198" i="10"/>
  <c r="I43" i="10"/>
  <c r="I87" i="10"/>
  <c r="I263" i="10"/>
  <c r="I300" i="10"/>
  <c r="I176" i="10"/>
  <c r="I271" i="10"/>
  <c r="I39" i="10"/>
  <c r="I17" i="10"/>
  <c r="I246" i="10"/>
  <c r="I133" i="10"/>
  <c r="I110" i="10"/>
  <c r="I15" i="10"/>
  <c r="I35" i="10"/>
  <c r="I243" i="10"/>
  <c r="I47" i="10"/>
  <c r="I134" i="10"/>
  <c r="I97" i="10"/>
  <c r="I247" i="10"/>
  <c r="I65" i="10"/>
  <c r="I121" i="10"/>
  <c r="I69" i="10"/>
  <c r="I40" i="10"/>
  <c r="I152" i="10"/>
  <c r="I105" i="10"/>
  <c r="I194" i="10"/>
  <c r="I56" i="10"/>
  <c r="I38" i="10"/>
  <c r="I173" i="10"/>
  <c r="I244" i="10"/>
  <c r="I64" i="10"/>
  <c r="I57" i="10"/>
  <c r="I131" i="10"/>
  <c r="I88" i="10"/>
  <c r="I161" i="10"/>
  <c r="I55" i="10"/>
  <c r="I189" i="10"/>
  <c r="I111" i="10"/>
  <c r="I213" i="10"/>
  <c r="I214" i="10"/>
  <c r="I237" i="10"/>
  <c r="I274" i="10"/>
  <c r="I205" i="10"/>
  <c r="I185" i="10"/>
  <c r="I201" i="10"/>
  <c r="I212" i="10"/>
  <c r="I11" i="10"/>
  <c r="I139" i="10"/>
  <c r="I127" i="10"/>
  <c r="I265" i="10"/>
  <c r="I299" i="10"/>
  <c r="I165" i="10"/>
  <c r="I218" i="10"/>
  <c r="I26" i="10"/>
  <c r="I280" i="10"/>
  <c r="I124" i="10"/>
  <c r="I113" i="10"/>
  <c r="I148" i="10"/>
  <c r="I129" i="10"/>
  <c r="I270" i="10"/>
  <c r="I116" i="10"/>
  <c r="I74" i="10"/>
  <c r="I103" i="10"/>
  <c r="I10" i="10"/>
  <c r="I181" i="10"/>
  <c r="I14" i="10"/>
  <c r="I234" i="10"/>
  <c r="I196" i="10"/>
  <c r="I240" i="10"/>
  <c r="I78" i="10"/>
  <c r="I256" i="10"/>
  <c r="I206" i="10"/>
  <c r="I233" i="10"/>
  <c r="I44" i="10"/>
  <c r="I169" i="10"/>
  <c r="I266" i="10"/>
  <c r="I167" i="10"/>
  <c r="I108" i="10"/>
  <c r="I264" i="10"/>
  <c r="I249" i="10"/>
  <c r="I33" i="10"/>
  <c r="I137" i="10"/>
  <c r="I179" i="10"/>
  <c r="I275" i="10"/>
  <c r="I138" i="10"/>
  <c r="I153" i="10"/>
  <c r="I9" i="10"/>
  <c r="I187" i="10"/>
  <c r="I8" i="10"/>
  <c r="I135" i="10"/>
  <c r="I281" i="10"/>
  <c r="I276" i="10"/>
  <c r="I184" i="10"/>
  <c r="I115" i="10"/>
  <c r="I175" i="10"/>
  <c r="I31" i="10"/>
  <c r="I149" i="10"/>
  <c r="I219" i="10"/>
  <c r="I191" i="10"/>
  <c r="I269" i="10"/>
  <c r="I259" i="10"/>
  <c r="I228" i="10"/>
  <c r="I154" i="10"/>
  <c r="I92" i="10"/>
  <c r="I73" i="10"/>
  <c r="I248" i="10"/>
  <c r="I257" i="10"/>
  <c r="I295" i="10"/>
  <c r="I250" i="10"/>
  <c r="I157" i="10"/>
  <c r="I79" i="10"/>
  <c r="I197" i="10"/>
  <c r="I95" i="10"/>
  <c r="I302" i="10"/>
  <c r="I268" i="10"/>
  <c r="I273" i="10"/>
  <c r="I180" i="10"/>
  <c r="I71" i="10"/>
  <c r="I23" i="10"/>
  <c r="I163" i="10"/>
  <c r="I45" i="10"/>
  <c r="I251" i="10"/>
  <c r="I28" i="10"/>
  <c r="I18" i="10"/>
  <c r="I49" i="10"/>
  <c r="I225" i="10"/>
  <c r="I297" i="10"/>
  <c r="I223" i="10"/>
  <c r="I238" i="10"/>
  <c r="I168" i="10"/>
  <c r="I260" i="10"/>
  <c r="I102" i="10"/>
  <c r="I177" i="10"/>
  <c r="I119" i="10"/>
  <c r="I221" i="10"/>
  <c r="I41" i="10"/>
  <c r="I60" i="10"/>
  <c r="I13" i="10"/>
  <c r="I279" i="10"/>
  <c r="I229" i="10"/>
  <c r="I83" i="10"/>
  <c r="I217" i="10"/>
  <c r="I235" i="10"/>
  <c r="I258" i="10"/>
  <c r="I261" i="10"/>
  <c r="I171" i="10"/>
  <c r="I42" i="10"/>
  <c r="I117" i="10"/>
  <c r="I21" i="10"/>
  <c r="I151" i="10"/>
  <c r="I231" i="10"/>
  <c r="I109" i="10"/>
  <c r="I242" i="10"/>
  <c r="I136" i="10"/>
  <c r="I208" i="10"/>
  <c r="I230" i="10"/>
  <c r="I305" i="10"/>
  <c r="I192" i="10"/>
  <c r="I68" i="10"/>
  <c r="I66" i="10"/>
  <c r="I19" i="10"/>
  <c r="I62" i="10"/>
  <c r="I84" i="10"/>
  <c r="I72" i="10"/>
  <c r="I174" i="10"/>
  <c r="I288" i="10"/>
  <c r="I190" i="10"/>
  <c r="I141" i="10"/>
  <c r="I146" i="10"/>
  <c r="I272" i="10"/>
  <c r="I277" i="10"/>
  <c r="I172" i="10"/>
  <c r="I203" i="10"/>
  <c r="I278" i="10"/>
  <c r="I199" i="10"/>
  <c r="I286" i="10"/>
  <c r="I252" i="10"/>
  <c r="I311" i="10"/>
  <c r="I236" i="10"/>
  <c r="I90" i="10"/>
  <c r="I81" i="10"/>
  <c r="I89" i="10"/>
  <c r="I207" i="10"/>
  <c r="I37" i="10"/>
  <c r="I132" i="10"/>
  <c r="I245" i="10"/>
  <c r="I211" i="10"/>
  <c r="I155" i="10"/>
  <c r="I255" i="10"/>
  <c r="I188" i="10"/>
  <c r="I164" i="10"/>
  <c r="I162" i="10"/>
  <c r="I20" i="10"/>
  <c r="I290" i="10"/>
  <c r="I298" i="10"/>
  <c r="I166" i="10"/>
  <c r="I104" i="10"/>
  <c r="I145" i="10"/>
  <c r="I112" i="10"/>
  <c r="I120" i="10"/>
  <c r="I262" i="10"/>
  <c r="I283" i="10"/>
  <c r="I96" i="10"/>
  <c r="I253" i="10"/>
  <c r="I150" i="10"/>
  <c r="I241" i="10"/>
  <c r="I306" i="10"/>
  <c r="I296" i="10"/>
  <c r="I178" i="10"/>
  <c r="I156" i="10"/>
  <c r="I209" i="10"/>
  <c r="I254" i="10"/>
  <c r="I294" i="10"/>
  <c r="I220" i="10"/>
  <c r="I224" i="10"/>
  <c r="I30" i="10"/>
  <c r="I215" i="10"/>
  <c r="I76" i="10"/>
  <c r="I122" i="10"/>
  <c r="I48" i="10"/>
  <c r="I53" i="10"/>
  <c r="I25" i="10"/>
  <c r="I267" i="10"/>
  <c r="I140" i="10"/>
  <c r="I114" i="10"/>
  <c r="I16" i="10"/>
  <c r="I202" i="10"/>
  <c r="I80" i="10"/>
  <c r="I54" i="10"/>
  <c r="I100" i="10"/>
  <c r="I232" i="10"/>
  <c r="I216" i="10"/>
  <c r="I77" i="10"/>
  <c r="I301" i="10"/>
  <c r="I101" i="10"/>
  <c r="I284" i="10"/>
  <c r="I128" i="10"/>
  <c r="I50" i="10"/>
  <c r="I125" i="10"/>
  <c r="F6" i="8"/>
  <c r="I126" i="10"/>
  <c r="I32" i="10"/>
  <c r="I52" i="10"/>
  <c r="I98" i="10"/>
  <c r="I29" i="10"/>
  <c r="I27" i="10"/>
  <c r="I46" i="10"/>
  <c r="I303" i="10"/>
  <c r="I186" i="10"/>
  <c r="I130" i="10"/>
  <c r="I147" i="10"/>
  <c r="I70" i="10"/>
  <c r="I12" i="10"/>
  <c r="I289" i="10"/>
  <c r="I94" i="10"/>
  <c r="I36" i="10"/>
  <c r="I34" i="10"/>
  <c r="I195" i="10"/>
  <c r="I118" i="10"/>
  <c r="I282" i="10"/>
  <c r="I210" i="10"/>
  <c r="I222" i="10"/>
  <c r="I58" i="10"/>
  <c r="I51" i="10"/>
  <c r="I75" i="10"/>
  <c r="I142" i="10"/>
  <c r="I159" i="10"/>
  <c r="I82" i="10"/>
  <c r="I99" i="10"/>
  <c r="I307" i="10"/>
  <c r="I227" i="10"/>
  <c r="I22" i="10"/>
  <c r="I183" i="10"/>
  <c r="I160" i="10"/>
  <c r="I106" i="10"/>
  <c r="I123" i="10"/>
  <c r="I24" i="10"/>
  <c r="AX7" i="10"/>
  <c r="AX6" i="10" s="1"/>
  <c r="AW7" i="10"/>
  <c r="AW6" i="10" s="1"/>
  <c r="AV7" i="10"/>
  <c r="AV6" i="10" s="1"/>
  <c r="AU7" i="10"/>
  <c r="AU6" i="10" s="1"/>
  <c r="AT7" i="10"/>
  <c r="AT6" i="10" s="1"/>
  <c r="BC7" i="10"/>
  <c r="BB7" i="10"/>
  <c r="BA7" i="10"/>
  <c r="AZ7" i="10"/>
  <c r="AY7" i="10"/>
  <c r="P7" i="5"/>
  <c r="P8" i="5"/>
  <c r="P9" i="5"/>
  <c r="P10" i="5"/>
  <c r="P11" i="5"/>
  <c r="P12" i="5"/>
  <c r="P13" i="5"/>
  <c r="P14" i="5"/>
  <c r="P15" i="5"/>
  <c r="P16" i="5"/>
  <c r="P17" i="5"/>
  <c r="I8" i="16"/>
  <c r="AZ6" i="10" l="1"/>
  <c r="BB6" i="10"/>
  <c r="BC6" i="10"/>
  <c r="AY6" i="10"/>
  <c r="BA6" i="10"/>
  <c r="K6" i="16"/>
  <c r="G6" i="16"/>
  <c r="AN17" i="16" l="1"/>
  <c r="AN16" i="16"/>
  <c r="AN15" i="16"/>
  <c r="AN14" i="16"/>
  <c r="AN13" i="16"/>
  <c r="AN12" i="16"/>
  <c r="AN11" i="16"/>
  <c r="AN10" i="16"/>
  <c r="AN9" i="16"/>
  <c r="AN8" i="16"/>
  <c r="AN7" i="16"/>
  <c r="AK17" i="16"/>
  <c r="AK16" i="16"/>
  <c r="AK15" i="16"/>
  <c r="AK14" i="16"/>
  <c r="AK13" i="16"/>
  <c r="AK12" i="16"/>
  <c r="AK11" i="16"/>
  <c r="AK10" i="16"/>
  <c r="AK9" i="16"/>
  <c r="AK8" i="16"/>
  <c r="AK7" i="16"/>
  <c r="AH17" i="16"/>
  <c r="AH16" i="16"/>
  <c r="AH15" i="16"/>
  <c r="AH14" i="16"/>
  <c r="AH13" i="16"/>
  <c r="AH12" i="16"/>
  <c r="AH11" i="16"/>
  <c r="AH10" i="16"/>
  <c r="AH9" i="16"/>
  <c r="AH8" i="16"/>
  <c r="AH7" i="16"/>
  <c r="AE17" i="16"/>
  <c r="AE16" i="16"/>
  <c r="AE15" i="16"/>
  <c r="AE14" i="16"/>
  <c r="AE13" i="16"/>
  <c r="AE12" i="16"/>
  <c r="AE11" i="16"/>
  <c r="AE10" i="16"/>
  <c r="AE9" i="16"/>
  <c r="AE8" i="16"/>
  <c r="AE7" i="16"/>
  <c r="AB17" i="16"/>
  <c r="AB16" i="16"/>
  <c r="AB15" i="16"/>
  <c r="AB14" i="16"/>
  <c r="AB13" i="16"/>
  <c r="AB12" i="16"/>
  <c r="AB11" i="16"/>
  <c r="AB10" i="16"/>
  <c r="AB9" i="16"/>
  <c r="AB8" i="16"/>
  <c r="AB7" i="16"/>
  <c r="Y17" i="16"/>
  <c r="Y16" i="16"/>
  <c r="Y15" i="16"/>
  <c r="Y14" i="16"/>
  <c r="Y13" i="16"/>
  <c r="Y12" i="16"/>
  <c r="Y11" i="16"/>
  <c r="Y10" i="16"/>
  <c r="Y9" i="16"/>
  <c r="Y8" i="16"/>
  <c r="Y7" i="16"/>
  <c r="V17" i="16"/>
  <c r="V16" i="16"/>
  <c r="V15" i="16"/>
  <c r="V14" i="16"/>
  <c r="V13" i="16"/>
  <c r="V12" i="16"/>
  <c r="V11" i="16"/>
  <c r="V10" i="16"/>
  <c r="V9" i="16"/>
  <c r="V8" i="16"/>
  <c r="V7" i="16"/>
  <c r="S17" i="16"/>
  <c r="S16" i="16"/>
  <c r="S15" i="16"/>
  <c r="S14" i="16"/>
  <c r="S13" i="16"/>
  <c r="S12" i="16"/>
  <c r="S11" i="16"/>
  <c r="S10" i="16"/>
  <c r="S9" i="16"/>
  <c r="S8" i="16"/>
  <c r="S7" i="16"/>
  <c r="P17" i="16"/>
  <c r="P16" i="16"/>
  <c r="P15" i="16"/>
  <c r="P14" i="16"/>
  <c r="P13" i="16"/>
  <c r="P12" i="16"/>
  <c r="P11" i="16"/>
  <c r="P10" i="16"/>
  <c r="P9" i="16"/>
  <c r="P8" i="16"/>
  <c r="P7" i="16"/>
  <c r="M17" i="16"/>
  <c r="M16" i="16"/>
  <c r="M15" i="16"/>
  <c r="M14" i="16"/>
  <c r="M13" i="16"/>
  <c r="M12" i="16"/>
  <c r="M11" i="16"/>
  <c r="M10" i="16"/>
  <c r="M9" i="16"/>
  <c r="M8" i="16"/>
  <c r="M7" i="16"/>
  <c r="I7" i="16"/>
  <c r="I17" i="16"/>
  <c r="I16" i="16"/>
  <c r="I15" i="16"/>
  <c r="I14" i="16"/>
  <c r="I13" i="16"/>
  <c r="I12" i="16"/>
  <c r="I11" i="16"/>
  <c r="I10" i="16"/>
  <c r="I9" i="16"/>
  <c r="AM17" i="16"/>
  <c r="AM16" i="16"/>
  <c r="AM15" i="16"/>
  <c r="AM14" i="16"/>
  <c r="AM13" i="16"/>
  <c r="AM12" i="16"/>
  <c r="AM11" i="16"/>
  <c r="AM10" i="16"/>
  <c r="AM9" i="16"/>
  <c r="AM8" i="16"/>
  <c r="AM7" i="16"/>
  <c r="AL17" i="16"/>
  <c r="AL16" i="16"/>
  <c r="AL15" i="16"/>
  <c r="AL14" i="16"/>
  <c r="AL13" i="16"/>
  <c r="AL12" i="16"/>
  <c r="AL11" i="16"/>
  <c r="AL10" i="16"/>
  <c r="AL9" i="16"/>
  <c r="AL8" i="16"/>
  <c r="AL7" i="16"/>
  <c r="AJ17" i="16"/>
  <c r="AI17" i="16"/>
  <c r="AG17" i="16"/>
  <c r="AF17" i="16"/>
  <c r="AD17" i="16"/>
  <c r="AC17" i="16"/>
  <c r="AA17" i="16"/>
  <c r="Z17" i="16"/>
  <c r="X17" i="16"/>
  <c r="W17" i="16"/>
  <c r="U17" i="16"/>
  <c r="T17" i="16"/>
  <c r="R17" i="16"/>
  <c r="Q17" i="16"/>
  <c r="O17" i="16"/>
  <c r="N17" i="16"/>
  <c r="L17" i="16"/>
  <c r="J17" i="16"/>
  <c r="H17" i="16"/>
  <c r="F17" i="16"/>
  <c r="AJ16" i="16"/>
  <c r="AI16" i="16"/>
  <c r="AG16" i="16"/>
  <c r="AF16" i="16"/>
  <c r="AD16" i="16"/>
  <c r="AC16" i="16"/>
  <c r="AA16" i="16"/>
  <c r="Z16" i="16"/>
  <c r="X16" i="16"/>
  <c r="W16" i="16"/>
  <c r="U16" i="16"/>
  <c r="T16" i="16"/>
  <c r="R16" i="16"/>
  <c r="Q16" i="16"/>
  <c r="O16" i="16"/>
  <c r="N16" i="16"/>
  <c r="L16" i="16"/>
  <c r="J16" i="16"/>
  <c r="H16" i="16"/>
  <c r="F16" i="16"/>
  <c r="AJ15" i="16"/>
  <c r="AI15" i="16"/>
  <c r="AG15" i="16"/>
  <c r="AF15" i="16"/>
  <c r="AD15" i="16"/>
  <c r="AC15" i="16"/>
  <c r="AA15" i="16"/>
  <c r="Z15" i="16"/>
  <c r="X15" i="16"/>
  <c r="W15" i="16"/>
  <c r="U15" i="16"/>
  <c r="T15" i="16"/>
  <c r="R15" i="16"/>
  <c r="Q15" i="16"/>
  <c r="O15" i="16"/>
  <c r="N15" i="16"/>
  <c r="L15" i="16"/>
  <c r="J15" i="16"/>
  <c r="H15" i="16"/>
  <c r="F15" i="16"/>
  <c r="AJ14" i="16"/>
  <c r="AI14" i="16"/>
  <c r="AG14" i="16"/>
  <c r="AF14" i="16"/>
  <c r="AD14" i="16"/>
  <c r="AC14" i="16"/>
  <c r="AA14" i="16"/>
  <c r="Z14" i="16"/>
  <c r="X14" i="16"/>
  <c r="W14" i="16"/>
  <c r="U14" i="16"/>
  <c r="T14" i="16"/>
  <c r="R14" i="16"/>
  <c r="Q14" i="16"/>
  <c r="O14" i="16"/>
  <c r="N14" i="16"/>
  <c r="L14" i="16"/>
  <c r="J14" i="16"/>
  <c r="H14" i="16"/>
  <c r="F14" i="16"/>
  <c r="AJ13" i="16"/>
  <c r="AI13" i="16"/>
  <c r="AG13" i="16"/>
  <c r="AF13" i="16"/>
  <c r="AD13" i="16"/>
  <c r="AC13" i="16"/>
  <c r="AA13" i="16"/>
  <c r="Z13" i="16"/>
  <c r="X13" i="16"/>
  <c r="W13" i="16"/>
  <c r="U13" i="16"/>
  <c r="T13" i="16"/>
  <c r="R13" i="16"/>
  <c r="Q13" i="16"/>
  <c r="O13" i="16"/>
  <c r="N13" i="16"/>
  <c r="L13" i="16"/>
  <c r="J13" i="16"/>
  <c r="H13" i="16"/>
  <c r="F13" i="16"/>
  <c r="AJ12" i="16"/>
  <c r="AI12" i="16"/>
  <c r="AG12" i="16"/>
  <c r="AF12" i="16"/>
  <c r="AD12" i="16"/>
  <c r="AC12" i="16"/>
  <c r="AA12" i="16"/>
  <c r="Z12" i="16"/>
  <c r="X12" i="16"/>
  <c r="W12" i="16"/>
  <c r="U12" i="16"/>
  <c r="T12" i="16"/>
  <c r="R12" i="16"/>
  <c r="Q12" i="16"/>
  <c r="O12" i="16"/>
  <c r="N12" i="16"/>
  <c r="L12" i="16"/>
  <c r="J12" i="16"/>
  <c r="H12" i="16"/>
  <c r="F12" i="16"/>
  <c r="AJ11" i="16"/>
  <c r="AI11" i="16"/>
  <c r="AG11" i="16"/>
  <c r="AF11" i="16"/>
  <c r="AD11" i="16"/>
  <c r="AC11" i="16"/>
  <c r="AA11" i="16"/>
  <c r="Z11" i="16"/>
  <c r="X11" i="16"/>
  <c r="W11" i="16"/>
  <c r="U11" i="16"/>
  <c r="T11" i="16"/>
  <c r="R11" i="16"/>
  <c r="Q11" i="16"/>
  <c r="O11" i="16"/>
  <c r="N11" i="16"/>
  <c r="L11" i="16"/>
  <c r="J11" i="16"/>
  <c r="H11" i="16"/>
  <c r="F11" i="16"/>
  <c r="AJ10" i="16"/>
  <c r="AI10" i="16"/>
  <c r="AG10" i="16"/>
  <c r="AF10" i="16"/>
  <c r="AD10" i="16"/>
  <c r="AC10" i="16"/>
  <c r="AA10" i="16"/>
  <c r="Z10" i="16"/>
  <c r="X10" i="16"/>
  <c r="W10" i="16"/>
  <c r="U10" i="16"/>
  <c r="T10" i="16"/>
  <c r="R10" i="16"/>
  <c r="Q10" i="16"/>
  <c r="O10" i="16"/>
  <c r="N10" i="16"/>
  <c r="L10" i="16"/>
  <c r="J10" i="16"/>
  <c r="H10" i="16"/>
  <c r="F10" i="16"/>
  <c r="AJ9" i="16"/>
  <c r="AI9" i="16"/>
  <c r="AG9" i="16"/>
  <c r="AF9" i="16"/>
  <c r="AD9" i="16"/>
  <c r="AC9" i="16"/>
  <c r="AA9" i="16"/>
  <c r="Z9" i="16"/>
  <c r="X9" i="16"/>
  <c r="W9" i="16"/>
  <c r="U9" i="16"/>
  <c r="T9" i="16"/>
  <c r="R9" i="16"/>
  <c r="Q9" i="16"/>
  <c r="O9" i="16"/>
  <c r="N9" i="16"/>
  <c r="L9" i="16"/>
  <c r="J9" i="16"/>
  <c r="H9" i="16"/>
  <c r="F9" i="16"/>
  <c r="AJ8" i="16"/>
  <c r="AI8" i="16"/>
  <c r="AG8" i="16"/>
  <c r="AF8" i="16"/>
  <c r="AD8" i="16"/>
  <c r="AC8" i="16"/>
  <c r="AA8" i="16"/>
  <c r="Z8" i="16"/>
  <c r="X8" i="16"/>
  <c r="W8" i="16"/>
  <c r="U8" i="16"/>
  <c r="T8" i="16"/>
  <c r="R8" i="16"/>
  <c r="Q8" i="16"/>
  <c r="O8" i="16"/>
  <c r="N8" i="16"/>
  <c r="L8" i="16"/>
  <c r="J8" i="16"/>
  <c r="H8" i="16"/>
  <c r="F8" i="16"/>
  <c r="AJ7" i="16"/>
  <c r="AI7" i="16"/>
  <c r="AG7" i="16"/>
  <c r="AF7" i="16"/>
  <c r="AD7" i="16"/>
  <c r="AC7" i="16"/>
  <c r="AA7" i="16"/>
  <c r="Z7" i="16"/>
  <c r="X7" i="16"/>
  <c r="W7" i="16"/>
  <c r="U7" i="16"/>
  <c r="T7" i="16"/>
  <c r="R7" i="16"/>
  <c r="Q7" i="16"/>
  <c r="O7" i="16"/>
  <c r="N7" i="16"/>
  <c r="L7" i="16"/>
  <c r="J7" i="16"/>
  <c r="H7" i="16"/>
  <c r="F7" i="16"/>
  <c r="T6" i="16" l="1"/>
  <c r="O6" i="16"/>
  <c r="AG6" i="16"/>
  <c r="D9" i="16"/>
  <c r="D15" i="16"/>
  <c r="Q6" i="16"/>
  <c r="AI6" i="16"/>
  <c r="X6" i="16"/>
  <c r="Z6" i="16"/>
  <c r="D8" i="16"/>
  <c r="AM6" i="16"/>
  <c r="AD6" i="16"/>
  <c r="N6" i="16"/>
  <c r="AF6" i="16"/>
  <c r="C9" i="16"/>
  <c r="C12" i="16"/>
  <c r="C15" i="16"/>
  <c r="AL6" i="16"/>
  <c r="R6" i="16"/>
  <c r="AJ6" i="16"/>
  <c r="C8" i="16"/>
  <c r="C11" i="16"/>
  <c r="C14" i="16"/>
  <c r="C17" i="16"/>
  <c r="D11" i="16"/>
  <c r="D14" i="16"/>
  <c r="D17" i="16"/>
  <c r="W6" i="16"/>
  <c r="C7" i="16"/>
  <c r="C10" i="16"/>
  <c r="C13" i="16"/>
  <c r="C16" i="16"/>
  <c r="D12" i="16"/>
  <c r="D7" i="16"/>
  <c r="D13" i="16"/>
  <c r="U6" i="16"/>
  <c r="AA6" i="16"/>
  <c r="D10" i="16"/>
  <c r="D16" i="16"/>
  <c r="AC6" i="16"/>
  <c r="AN6" i="16"/>
  <c r="AK6" i="16"/>
  <c r="AH6" i="16"/>
  <c r="AE6" i="16"/>
  <c r="AB6" i="16"/>
  <c r="Y6" i="16"/>
  <c r="V6" i="16"/>
  <c r="E15" i="16"/>
  <c r="E16" i="16"/>
  <c r="S6" i="16"/>
  <c r="P6" i="16"/>
  <c r="E14" i="16"/>
  <c r="E9" i="16"/>
  <c r="E17" i="16"/>
  <c r="M6" i="16"/>
  <c r="E8" i="16"/>
  <c r="E10" i="16"/>
  <c r="E11" i="16"/>
  <c r="E12" i="16"/>
  <c r="E13" i="16"/>
  <c r="E7" i="16"/>
  <c r="I6" i="16"/>
  <c r="J6" i="16"/>
  <c r="L6" i="16"/>
  <c r="F6" i="16"/>
  <c r="H6" i="16"/>
  <c r="K9" i="4"/>
  <c r="K11" i="4"/>
  <c r="K16" i="4"/>
  <c r="K15" i="4"/>
  <c r="K14" i="4"/>
  <c r="K13" i="4"/>
  <c r="K12" i="4"/>
  <c r="K10" i="4"/>
  <c r="K8" i="4"/>
  <c r="E6" i="16" l="1"/>
  <c r="C6" i="16"/>
  <c r="D6" i="16"/>
  <c r="K17" i="4"/>
  <c r="S1" i="1"/>
  <c r="R1" i="1"/>
  <c r="BI10" i="4" l="1"/>
  <c r="AK10" i="4"/>
  <c r="Y10" i="4"/>
  <c r="BH10" i="4"/>
  <c r="AV10" i="4"/>
  <c r="AJ10" i="4"/>
  <c r="X10" i="4"/>
  <c r="L10" i="4"/>
  <c r="BK10" i="4"/>
  <c r="BG10" i="4"/>
  <c r="AU10" i="4"/>
  <c r="AI10" i="4"/>
  <c r="W10" i="4"/>
  <c r="AT10" i="4"/>
  <c r="V10" i="4"/>
  <c r="BF10" i="4"/>
  <c r="AH10" i="4"/>
  <c r="U10" i="4"/>
  <c r="AA10" i="4"/>
  <c r="BE10" i="4"/>
  <c r="AS10" i="4"/>
  <c r="AG10" i="4"/>
  <c r="O10" i="4"/>
  <c r="BD10" i="4"/>
  <c r="AR10" i="4"/>
  <c r="AF10" i="4"/>
  <c r="T10" i="4"/>
  <c r="AY10" i="4"/>
  <c r="BC10" i="4"/>
  <c r="AQ10" i="4"/>
  <c r="AE10" i="4"/>
  <c r="S10" i="4"/>
  <c r="BN10" i="4"/>
  <c r="AP10" i="4"/>
  <c r="R10" i="4"/>
  <c r="AM10" i="4"/>
  <c r="BB10" i="4"/>
  <c r="AD10" i="4"/>
  <c r="AB10" i="4"/>
  <c r="BM10" i="4"/>
  <c r="BA10" i="4"/>
  <c r="AO10" i="4"/>
  <c r="AC10" i="4"/>
  <c r="Q10" i="4"/>
  <c r="P10" i="4"/>
  <c r="BL10" i="4"/>
  <c r="AZ10" i="4"/>
  <c r="AN10" i="4"/>
  <c r="BJ10" i="4"/>
  <c r="AX10" i="4"/>
  <c r="AL10" i="4"/>
  <c r="Z10" i="4"/>
  <c r="N10" i="4"/>
  <c r="AW10" i="4"/>
  <c r="M10" i="4"/>
  <c r="BB11" i="4"/>
  <c r="AD11" i="4"/>
  <c r="T11" i="4"/>
  <c r="BM11" i="4"/>
  <c r="BA11" i="4"/>
  <c r="AO11" i="4"/>
  <c r="AC11" i="4"/>
  <c r="Q11" i="4"/>
  <c r="BL11" i="4"/>
  <c r="AZ11" i="4"/>
  <c r="AN11" i="4"/>
  <c r="AB11" i="4"/>
  <c r="P11" i="4"/>
  <c r="BK11" i="4"/>
  <c r="AM11" i="4"/>
  <c r="O11" i="4"/>
  <c r="AR11" i="4"/>
  <c r="AY11" i="4"/>
  <c r="AA11" i="4"/>
  <c r="BJ11" i="4"/>
  <c r="AX11" i="4"/>
  <c r="AL11" i="4"/>
  <c r="Z11" i="4"/>
  <c r="N11" i="4"/>
  <c r="BI11" i="4"/>
  <c r="AW11" i="4"/>
  <c r="AK11" i="4"/>
  <c r="Y11" i="4"/>
  <c r="M11" i="4"/>
  <c r="BH11" i="4"/>
  <c r="AV11" i="4"/>
  <c r="AJ11" i="4"/>
  <c r="X11" i="4"/>
  <c r="L11" i="4"/>
  <c r="BG11" i="4"/>
  <c r="AI11" i="4"/>
  <c r="AU11" i="4"/>
  <c r="W11" i="4"/>
  <c r="BF11" i="4"/>
  <c r="AT11" i="4"/>
  <c r="AH11" i="4"/>
  <c r="V11" i="4"/>
  <c r="BD11" i="4"/>
  <c r="BE11" i="4"/>
  <c r="AS11" i="4"/>
  <c r="AG11" i="4"/>
  <c r="U11" i="4"/>
  <c r="BC11" i="4"/>
  <c r="AQ11" i="4"/>
  <c r="AE11" i="4"/>
  <c r="S11" i="4"/>
  <c r="BN11" i="4"/>
  <c r="AP11" i="4"/>
  <c r="R11" i="4"/>
  <c r="AF11" i="4"/>
  <c r="AX15" i="4"/>
  <c r="Z15" i="4"/>
  <c r="BI15" i="4"/>
  <c r="AW15" i="4"/>
  <c r="AK15" i="4"/>
  <c r="Y15" i="4"/>
  <c r="M15" i="4"/>
  <c r="BH15" i="4"/>
  <c r="AV15" i="4"/>
  <c r="AJ15" i="4"/>
  <c r="X15" i="4"/>
  <c r="L15" i="4"/>
  <c r="AB15" i="4"/>
  <c r="BG15" i="4"/>
  <c r="AU15" i="4"/>
  <c r="AI15" i="4"/>
  <c r="W15" i="4"/>
  <c r="AZ15" i="4"/>
  <c r="BF15" i="4"/>
  <c r="AT15" i="4"/>
  <c r="AH15" i="4"/>
  <c r="V15" i="4"/>
  <c r="BE15" i="4"/>
  <c r="AS15" i="4"/>
  <c r="AG15" i="4"/>
  <c r="U15" i="4"/>
  <c r="BL15" i="4"/>
  <c r="BD15" i="4"/>
  <c r="AR15" i="4"/>
  <c r="AF15" i="4"/>
  <c r="T15" i="4"/>
  <c r="BC15" i="4"/>
  <c r="AQ15" i="4"/>
  <c r="AE15" i="4"/>
  <c r="S15" i="4"/>
  <c r="P15" i="4"/>
  <c r="BN15" i="4"/>
  <c r="BB15" i="4"/>
  <c r="AP15" i="4"/>
  <c r="AD15" i="4"/>
  <c r="R15" i="4"/>
  <c r="AN15" i="4"/>
  <c r="BM15" i="4"/>
  <c r="BA15" i="4"/>
  <c r="AO15" i="4"/>
  <c r="AC15" i="4"/>
  <c r="Q15" i="4"/>
  <c r="BK15" i="4"/>
  <c r="AY15" i="4"/>
  <c r="AM15" i="4"/>
  <c r="AA15" i="4"/>
  <c r="O15" i="4"/>
  <c r="BJ15" i="4"/>
  <c r="AL15" i="4"/>
  <c r="N15" i="4"/>
  <c r="N7" i="4"/>
  <c r="Y7" i="4"/>
  <c r="M7" i="4"/>
  <c r="AB7" i="4"/>
  <c r="X7" i="4"/>
  <c r="L7" i="4"/>
  <c r="BN7" i="4"/>
  <c r="AH7" i="4"/>
  <c r="AD7" i="4"/>
  <c r="Q7" i="4"/>
  <c r="W7" i="4"/>
  <c r="V7" i="4"/>
  <c r="AE7" i="4"/>
  <c r="BI7" i="4"/>
  <c r="BM7" i="4"/>
  <c r="BJ7" i="4"/>
  <c r="P7" i="4"/>
  <c r="AG7" i="4"/>
  <c r="U7" i="4"/>
  <c r="BL7" i="4"/>
  <c r="R7" i="4"/>
  <c r="AF7" i="4"/>
  <c r="T7" i="4"/>
  <c r="BK7" i="4"/>
  <c r="BH7" i="4"/>
  <c r="S7" i="4"/>
  <c r="AC7" i="4"/>
  <c r="BG7" i="4"/>
  <c r="AA7" i="4"/>
  <c r="O7" i="4"/>
  <c r="BF7" i="4"/>
  <c r="Z7" i="4"/>
  <c r="BE7" i="4"/>
  <c r="BC16" i="4"/>
  <c r="AQ16" i="4"/>
  <c r="AE16" i="4"/>
  <c r="S16" i="4"/>
  <c r="BN16" i="4"/>
  <c r="BB16" i="4"/>
  <c r="AP16" i="4"/>
  <c r="AD16" i="4"/>
  <c r="R16" i="4"/>
  <c r="BM16" i="4"/>
  <c r="BA16" i="4"/>
  <c r="AO16" i="4"/>
  <c r="AC16" i="4"/>
  <c r="Q16" i="4"/>
  <c r="BL16" i="4"/>
  <c r="AZ16" i="4"/>
  <c r="AN16" i="4"/>
  <c r="AB16" i="4"/>
  <c r="P16" i="4"/>
  <c r="BK16" i="4"/>
  <c r="AY16" i="4"/>
  <c r="AM16" i="4"/>
  <c r="AA16" i="4"/>
  <c r="O16" i="4"/>
  <c r="AS16" i="4"/>
  <c r="BJ16" i="4"/>
  <c r="AX16" i="4"/>
  <c r="AL16" i="4"/>
  <c r="Z16" i="4"/>
  <c r="N16" i="4"/>
  <c r="BI16" i="4"/>
  <c r="AW16" i="4"/>
  <c r="AK16" i="4"/>
  <c r="Y16" i="4"/>
  <c r="M16" i="4"/>
  <c r="U16" i="4"/>
  <c r="BH16" i="4"/>
  <c r="AV16" i="4"/>
  <c r="AJ16" i="4"/>
  <c r="X16" i="4"/>
  <c r="L16" i="4"/>
  <c r="BE16" i="4"/>
  <c r="BG16" i="4"/>
  <c r="AU16" i="4"/>
  <c r="AI16" i="4"/>
  <c r="W16" i="4"/>
  <c r="BF16" i="4"/>
  <c r="AT16" i="4"/>
  <c r="AH16" i="4"/>
  <c r="V16" i="4"/>
  <c r="AG16" i="4"/>
  <c r="BD16" i="4"/>
  <c r="AR16" i="4"/>
  <c r="AF16" i="4"/>
  <c r="T16" i="4"/>
  <c r="BH17" i="4"/>
  <c r="AV17" i="4"/>
  <c r="AJ17" i="4"/>
  <c r="X17" i="4"/>
  <c r="L17" i="4"/>
  <c r="BG17" i="4"/>
  <c r="AU17" i="4"/>
  <c r="AI17" i="4"/>
  <c r="W17" i="4"/>
  <c r="BF17" i="4"/>
  <c r="AT17" i="4"/>
  <c r="AH17" i="4"/>
  <c r="V17" i="4"/>
  <c r="N17" i="4"/>
  <c r="BE17" i="4"/>
  <c r="AS17" i="4"/>
  <c r="AG17" i="4"/>
  <c r="U17" i="4"/>
  <c r="AL17" i="4"/>
  <c r="BD17" i="4"/>
  <c r="AR17" i="4"/>
  <c r="AF17" i="4"/>
  <c r="T17" i="4"/>
  <c r="BC17" i="4"/>
  <c r="AQ17" i="4"/>
  <c r="AE17" i="4"/>
  <c r="S17" i="4"/>
  <c r="AX17" i="4"/>
  <c r="BN17" i="4"/>
  <c r="BB17" i="4"/>
  <c r="AP17" i="4"/>
  <c r="AD17" i="4"/>
  <c r="R17" i="4"/>
  <c r="BM17" i="4"/>
  <c r="BA17" i="4"/>
  <c r="AO17" i="4"/>
  <c r="AC17" i="4"/>
  <c r="Q17" i="4"/>
  <c r="BL17" i="4"/>
  <c r="AZ17" i="4"/>
  <c r="AN17" i="4"/>
  <c r="AB17" i="4"/>
  <c r="P17" i="4"/>
  <c r="Z17" i="4"/>
  <c r="BK17" i="4"/>
  <c r="AY17" i="4"/>
  <c r="AM17" i="4"/>
  <c r="AA17" i="4"/>
  <c r="O17" i="4"/>
  <c r="BJ17" i="4"/>
  <c r="BI17" i="4"/>
  <c r="AW17" i="4"/>
  <c r="AK17" i="4"/>
  <c r="Y17" i="4"/>
  <c r="M17" i="4"/>
  <c r="BE14" i="4"/>
  <c r="AG14" i="4"/>
  <c r="BD14" i="4"/>
  <c r="AR14" i="4"/>
  <c r="AF14" i="4"/>
  <c r="T14" i="4"/>
  <c r="BC14" i="4"/>
  <c r="AQ14" i="4"/>
  <c r="AE14" i="4"/>
  <c r="S14" i="4"/>
  <c r="BN14" i="4"/>
  <c r="BB14" i="4"/>
  <c r="AP14" i="4"/>
  <c r="AD14" i="4"/>
  <c r="R14" i="4"/>
  <c r="BM14" i="4"/>
  <c r="BA14" i="4"/>
  <c r="AO14" i="4"/>
  <c r="AC14" i="4"/>
  <c r="Q14" i="4"/>
  <c r="AU14" i="4"/>
  <c r="BL14" i="4"/>
  <c r="AZ14" i="4"/>
  <c r="AN14" i="4"/>
  <c r="AB14" i="4"/>
  <c r="P14" i="4"/>
  <c r="W14" i="4"/>
  <c r="BK14" i="4"/>
  <c r="AY14" i="4"/>
  <c r="AM14" i="4"/>
  <c r="AA14" i="4"/>
  <c r="O14" i="4"/>
  <c r="BG14" i="4"/>
  <c r="BJ14" i="4"/>
  <c r="AX14" i="4"/>
  <c r="AL14" i="4"/>
  <c r="Z14" i="4"/>
  <c r="N14" i="4"/>
  <c r="BI14" i="4"/>
  <c r="AW14" i="4"/>
  <c r="AK14" i="4"/>
  <c r="Y14" i="4"/>
  <c r="M14" i="4"/>
  <c r="BH14" i="4"/>
  <c r="AV14" i="4"/>
  <c r="AJ14" i="4"/>
  <c r="X14" i="4"/>
  <c r="L14" i="4"/>
  <c r="AI14" i="4"/>
  <c r="BF14" i="4"/>
  <c r="AT14" i="4"/>
  <c r="AH14" i="4"/>
  <c r="V14" i="4"/>
  <c r="AS14" i="4"/>
  <c r="U14" i="4"/>
  <c r="BL13" i="4"/>
  <c r="AN13" i="4"/>
  <c r="P13" i="4"/>
  <c r="BK13" i="4"/>
  <c r="AY13" i="4"/>
  <c r="AM13" i="4"/>
  <c r="AA13" i="4"/>
  <c r="O13" i="4"/>
  <c r="AD13" i="4"/>
  <c r="BJ13" i="4"/>
  <c r="AX13" i="4"/>
  <c r="AL13" i="4"/>
  <c r="Z13" i="4"/>
  <c r="N13" i="4"/>
  <c r="AP13" i="4"/>
  <c r="BI13" i="4"/>
  <c r="AW13" i="4"/>
  <c r="AK13" i="4"/>
  <c r="Y13" i="4"/>
  <c r="M13" i="4"/>
  <c r="BN13" i="4"/>
  <c r="BH13" i="4"/>
  <c r="AV13" i="4"/>
  <c r="AJ13" i="4"/>
  <c r="X13" i="4"/>
  <c r="L13" i="4"/>
  <c r="R13" i="4"/>
  <c r="BG13" i="4"/>
  <c r="AU13" i="4"/>
  <c r="AI13" i="4"/>
  <c r="W13" i="4"/>
  <c r="BF13" i="4"/>
  <c r="AT13" i="4"/>
  <c r="AH13" i="4"/>
  <c r="V13" i="4"/>
  <c r="AS13" i="4"/>
  <c r="U13" i="4"/>
  <c r="BE13" i="4"/>
  <c r="AG13" i="4"/>
  <c r="BD13" i="4"/>
  <c r="AR13" i="4"/>
  <c r="AF13" i="4"/>
  <c r="T13" i="4"/>
  <c r="BB13" i="4"/>
  <c r="BC13" i="4"/>
  <c r="AQ13" i="4"/>
  <c r="AE13" i="4"/>
  <c r="S13" i="4"/>
  <c r="BM13" i="4"/>
  <c r="BA13" i="4"/>
  <c r="AO13" i="4"/>
  <c r="AC13" i="4"/>
  <c r="Q13" i="4"/>
  <c r="AZ13" i="4"/>
  <c r="AB13" i="4"/>
  <c r="AU12" i="4"/>
  <c r="W12" i="4"/>
  <c r="BF12" i="4"/>
  <c r="AT12" i="4"/>
  <c r="AH12" i="4"/>
  <c r="V12" i="4"/>
  <c r="BE12" i="4"/>
  <c r="AS12" i="4"/>
  <c r="AG12" i="4"/>
  <c r="U12" i="4"/>
  <c r="BD12" i="4"/>
  <c r="AR12" i="4"/>
  <c r="AF12" i="4"/>
  <c r="T12" i="4"/>
  <c r="Y12" i="4"/>
  <c r="BC12" i="4"/>
  <c r="AQ12" i="4"/>
  <c r="AE12" i="4"/>
  <c r="S12" i="4"/>
  <c r="BN12" i="4"/>
  <c r="BB12" i="4"/>
  <c r="AP12" i="4"/>
  <c r="AD12" i="4"/>
  <c r="R12" i="4"/>
  <c r="AK12" i="4"/>
  <c r="BM12" i="4"/>
  <c r="BA12" i="4"/>
  <c r="AO12" i="4"/>
  <c r="AC12" i="4"/>
  <c r="Q12" i="4"/>
  <c r="AZ12" i="4"/>
  <c r="AB12" i="4"/>
  <c r="AW12" i="4"/>
  <c r="BL12" i="4"/>
  <c r="AN12" i="4"/>
  <c r="P12" i="4"/>
  <c r="BI12" i="4"/>
  <c r="BK12" i="4"/>
  <c r="AY12" i="4"/>
  <c r="AM12" i="4"/>
  <c r="AA12" i="4"/>
  <c r="O12" i="4"/>
  <c r="BJ12" i="4"/>
  <c r="AX12" i="4"/>
  <c r="AL12" i="4"/>
  <c r="Z12" i="4"/>
  <c r="N12" i="4"/>
  <c r="M12" i="4"/>
  <c r="BH12" i="4"/>
  <c r="AV12" i="4"/>
  <c r="AJ12" i="4"/>
  <c r="X12" i="4"/>
  <c r="L12" i="4"/>
  <c r="BG12" i="4"/>
  <c r="AI12" i="4"/>
  <c r="BD9" i="4"/>
  <c r="AF9" i="4"/>
  <c r="BC9" i="4"/>
  <c r="AQ9" i="4"/>
  <c r="AE9" i="4"/>
  <c r="S9" i="4"/>
  <c r="BN9" i="4"/>
  <c r="BB9" i="4"/>
  <c r="AP9" i="4"/>
  <c r="AD9" i="4"/>
  <c r="R9" i="4"/>
  <c r="BA9" i="4"/>
  <c r="AC9" i="4"/>
  <c r="AZ9" i="4"/>
  <c r="AB9" i="4"/>
  <c r="AI9" i="4"/>
  <c r="V9" i="4"/>
  <c r="BM9" i="4"/>
  <c r="AO9" i="4"/>
  <c r="Q9" i="4"/>
  <c r="AN9" i="4"/>
  <c r="BL9" i="4"/>
  <c r="P9" i="4"/>
  <c r="AU9" i="4"/>
  <c r="BK9" i="4"/>
  <c r="AY9" i="4"/>
  <c r="AM9" i="4"/>
  <c r="AA9" i="4"/>
  <c r="O9" i="4"/>
  <c r="BJ9" i="4"/>
  <c r="AX9" i="4"/>
  <c r="AL9" i="4"/>
  <c r="Z9" i="4"/>
  <c r="N9" i="4"/>
  <c r="AW9" i="4"/>
  <c r="AK9" i="4"/>
  <c r="M9" i="4"/>
  <c r="W9" i="4"/>
  <c r="BI9" i="4"/>
  <c r="Y9" i="4"/>
  <c r="BF9" i="4"/>
  <c r="BH9" i="4"/>
  <c r="AV9" i="4"/>
  <c r="AJ9" i="4"/>
  <c r="X9" i="4"/>
  <c r="L9" i="4"/>
  <c r="AH9" i="4"/>
  <c r="BG9" i="4"/>
  <c r="AT9" i="4"/>
  <c r="BE9" i="4"/>
  <c r="AS9" i="4"/>
  <c r="AG9" i="4"/>
  <c r="U9" i="4"/>
  <c r="AR9" i="4"/>
  <c r="T9" i="4"/>
  <c r="BK8" i="4"/>
  <c r="AM8" i="4"/>
  <c r="O8" i="4"/>
  <c r="BA8" i="4"/>
  <c r="BJ8" i="4"/>
  <c r="AX8" i="4"/>
  <c r="AL8" i="4"/>
  <c r="Z8" i="4"/>
  <c r="N8" i="4"/>
  <c r="BI8" i="4"/>
  <c r="AW8" i="4"/>
  <c r="AK8" i="4"/>
  <c r="Y8" i="4"/>
  <c r="M8" i="4"/>
  <c r="BH8" i="4"/>
  <c r="AJ8" i="4"/>
  <c r="L8" i="4"/>
  <c r="AU8" i="4"/>
  <c r="AR8" i="4"/>
  <c r="AV8" i="4"/>
  <c r="X8" i="4"/>
  <c r="BG8" i="4"/>
  <c r="W8" i="4"/>
  <c r="BB8" i="4"/>
  <c r="AC8" i="4"/>
  <c r="AI8" i="4"/>
  <c r="R8" i="4"/>
  <c r="BF8" i="4"/>
  <c r="AT8" i="4"/>
  <c r="AH8" i="4"/>
  <c r="V8" i="4"/>
  <c r="T8" i="4"/>
  <c r="BN8" i="4"/>
  <c r="AO8" i="4"/>
  <c r="BE8" i="4"/>
  <c r="AS8" i="4"/>
  <c r="AG8" i="4"/>
  <c r="U8" i="4"/>
  <c r="AF8" i="4"/>
  <c r="S8" i="4"/>
  <c r="Q8" i="4"/>
  <c r="BD8" i="4"/>
  <c r="AD8" i="4"/>
  <c r="BC8" i="4"/>
  <c r="AQ8" i="4"/>
  <c r="AE8" i="4"/>
  <c r="AP8" i="4"/>
  <c r="BL8" i="4"/>
  <c r="AZ8" i="4"/>
  <c r="AN8" i="4"/>
  <c r="AB8" i="4"/>
  <c r="P8" i="4"/>
  <c r="AY8" i="4"/>
  <c r="AA8" i="4"/>
  <c r="BM8" i="4"/>
  <c r="AP7" i="4"/>
  <c r="AU7" i="4"/>
  <c r="AZ7" i="4"/>
  <c r="Q6" i="8"/>
  <c r="H6" i="8" l="1"/>
  <c r="M6" i="8"/>
  <c r="O6" i="8"/>
  <c r="P6" i="8"/>
  <c r="L6" i="8"/>
  <c r="K6" i="8"/>
  <c r="N6" i="8"/>
  <c r="R6" i="8"/>
  <c r="C16" i="4"/>
  <c r="BI6" i="4"/>
  <c r="H10" i="4"/>
  <c r="BF6" i="4"/>
  <c r="BE6" i="4"/>
  <c r="BG6" i="4"/>
  <c r="D12" i="4"/>
  <c r="E14" i="4"/>
  <c r="G14" i="4" s="1"/>
  <c r="BH6" i="4"/>
  <c r="C9" i="4"/>
  <c r="C12" i="4"/>
  <c r="E16" i="4"/>
  <c r="D11" i="4"/>
  <c r="D13" i="4"/>
  <c r="H13" i="4"/>
  <c r="H11" i="4"/>
  <c r="H9" i="4"/>
  <c r="J12" i="4"/>
  <c r="J14" i="4"/>
  <c r="E8" i="4"/>
  <c r="E12" i="4"/>
  <c r="E15" i="4"/>
  <c r="D15" i="4"/>
  <c r="J10" i="4"/>
  <c r="C14" i="4"/>
  <c r="D17" i="4"/>
  <c r="J17" i="4"/>
  <c r="J11" i="4"/>
  <c r="C10" i="4"/>
  <c r="E11" i="4"/>
  <c r="D10" i="4"/>
  <c r="D9" i="4"/>
  <c r="J13" i="4"/>
  <c r="C17" i="4"/>
  <c r="H16" i="4"/>
  <c r="H15" i="4"/>
  <c r="C8" i="4"/>
  <c r="C13" i="4"/>
  <c r="E13" i="4"/>
  <c r="D16" i="4"/>
  <c r="C11" i="4"/>
  <c r="E10" i="4"/>
  <c r="J8" i="4"/>
  <c r="J9" i="4"/>
  <c r="H12" i="4"/>
  <c r="H14" i="4"/>
  <c r="H8" i="4"/>
  <c r="E9" i="4"/>
  <c r="D14" i="4"/>
  <c r="E17" i="4"/>
  <c r="D8" i="4"/>
  <c r="H17" i="4"/>
  <c r="J15" i="4"/>
  <c r="C15" i="4"/>
  <c r="J16" i="4"/>
  <c r="K17" i="5"/>
  <c r="K16" i="5"/>
  <c r="K15" i="5"/>
  <c r="K14" i="5"/>
  <c r="K13" i="5"/>
  <c r="K12" i="5"/>
  <c r="K11" i="5"/>
  <c r="K10" i="5"/>
  <c r="K9" i="5"/>
  <c r="K8" i="5"/>
  <c r="K7" i="5"/>
  <c r="J7" i="5"/>
  <c r="I14" i="4" l="1"/>
  <c r="G10" i="4"/>
  <c r="I10" i="4"/>
  <c r="G11" i="4"/>
  <c r="I11" i="4"/>
  <c r="G13" i="4"/>
  <c r="I13" i="4"/>
  <c r="I17" i="4"/>
  <c r="G17" i="4"/>
  <c r="I9" i="4"/>
  <c r="G9" i="4"/>
  <c r="I15" i="4"/>
  <c r="G15" i="4"/>
  <c r="I12" i="4"/>
  <c r="G12" i="4"/>
  <c r="I8" i="4"/>
  <c r="G8" i="4"/>
  <c r="I16" i="4"/>
  <c r="G16" i="4"/>
  <c r="K6" i="5"/>
  <c r="K7" i="4"/>
  <c r="K6" i="4" l="1"/>
  <c r="K7" i="10"/>
  <c r="L7" i="10"/>
  <c r="BD7" i="4" l="1"/>
  <c r="BC7" i="4"/>
  <c r="BB7" i="4"/>
  <c r="BA7" i="4"/>
  <c r="AK7" i="4"/>
  <c r="C7" i="4" s="1"/>
  <c r="H17" i="5"/>
  <c r="H16" i="5"/>
  <c r="H15" i="5"/>
  <c r="H14" i="5"/>
  <c r="H13" i="5"/>
  <c r="H12" i="5"/>
  <c r="H11" i="5"/>
  <c r="H10" i="5"/>
  <c r="H9" i="5"/>
  <c r="H8" i="5"/>
  <c r="H7" i="5"/>
  <c r="BJ6" i="4" l="1"/>
  <c r="AZ6" i="4"/>
  <c r="BD6" i="4"/>
  <c r="BB6" i="4"/>
  <c r="BC6" i="4"/>
  <c r="BA6" i="4"/>
  <c r="H6" i="5"/>
  <c r="BI2" i="10" l="1"/>
  <c r="R2" i="5"/>
  <c r="S17" i="5" l="1"/>
  <c r="S16" i="5"/>
  <c r="S15" i="5"/>
  <c r="S14" i="5"/>
  <c r="S13" i="5"/>
  <c r="S12" i="5"/>
  <c r="S11" i="5"/>
  <c r="S10" i="5"/>
  <c r="S9" i="5"/>
  <c r="S8" i="5"/>
  <c r="S7" i="5"/>
  <c r="BM7" i="10" l="1"/>
  <c r="BL7" i="10"/>
  <c r="BK7" i="10"/>
  <c r="BJ7" i="10"/>
  <c r="BI7" i="10"/>
  <c r="BH7" i="10"/>
  <c r="BG7" i="10"/>
  <c r="BF7" i="10"/>
  <c r="BE7" i="10"/>
  <c r="BD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G7" i="10" l="1"/>
  <c r="H7" i="10"/>
  <c r="J7" i="10"/>
  <c r="J6" i="10" s="1"/>
  <c r="E7" i="10"/>
  <c r="E6" i="10" s="1"/>
  <c r="F7" i="10"/>
  <c r="AB6" i="10"/>
  <c r="BD6" i="10"/>
  <c r="BK6" i="10"/>
  <c r="BE6" i="10"/>
  <c r="W6" i="10"/>
  <c r="AH6" i="10"/>
  <c r="P6" i="10"/>
  <c r="AC6" i="10"/>
  <c r="AO6" i="10"/>
  <c r="AG6" i="10"/>
  <c r="AI6" i="10"/>
  <c r="L6" i="10"/>
  <c r="X6" i="10"/>
  <c r="AJ6" i="10"/>
  <c r="BF6" i="10"/>
  <c r="BI6" i="10"/>
  <c r="N6" i="10"/>
  <c r="Z6" i="10"/>
  <c r="AL6" i="10"/>
  <c r="BH6" i="10"/>
  <c r="K6" i="10"/>
  <c r="U6" i="10"/>
  <c r="AD6" i="10"/>
  <c r="AP6" i="10"/>
  <c r="BL6" i="10"/>
  <c r="AS6" i="10"/>
  <c r="V6" i="10"/>
  <c r="O6" i="10"/>
  <c r="AA6" i="10"/>
  <c r="AM6" i="10"/>
  <c r="AE6" i="10"/>
  <c r="T6" i="10"/>
  <c r="AF6" i="10"/>
  <c r="AR6" i="10"/>
  <c r="S6" i="10"/>
  <c r="AQ6" i="10"/>
  <c r="AK6" i="10"/>
  <c r="BG6" i="10"/>
  <c r="BM6" i="10"/>
  <c r="M6" i="10"/>
  <c r="Y6" i="10"/>
  <c r="AN6" i="10"/>
  <c r="BJ6" i="10"/>
  <c r="Q6" i="10"/>
  <c r="R6" i="10"/>
  <c r="E6" i="5"/>
  <c r="I7" i="10" l="1"/>
  <c r="G6" i="10"/>
  <c r="F6" i="10"/>
  <c r="H6" i="10"/>
  <c r="F6" i="4"/>
  <c r="I6" i="10" l="1"/>
  <c r="J6" i="8"/>
  <c r="I6" i="8"/>
  <c r="G6" i="8" l="1"/>
  <c r="J17" i="5"/>
  <c r="J16" i="5"/>
  <c r="J15" i="5"/>
  <c r="J14" i="5"/>
  <c r="J13" i="5"/>
  <c r="J12" i="5"/>
  <c r="J11" i="5"/>
  <c r="J10" i="5"/>
  <c r="J9" i="5"/>
  <c r="J8" i="5"/>
  <c r="T17" i="5"/>
  <c r="R17" i="5"/>
  <c r="Q17" i="5"/>
  <c r="O17" i="5"/>
  <c r="N17" i="5"/>
  <c r="M17" i="5"/>
  <c r="L17" i="5"/>
  <c r="I17" i="5"/>
  <c r="G17" i="5"/>
  <c r="T16" i="5"/>
  <c r="R16" i="5"/>
  <c r="Q16" i="5"/>
  <c r="O16" i="5"/>
  <c r="N16" i="5"/>
  <c r="M16" i="5"/>
  <c r="L16" i="5"/>
  <c r="I16" i="5"/>
  <c r="G16" i="5"/>
  <c r="T15" i="5"/>
  <c r="R15" i="5"/>
  <c r="Q15" i="5"/>
  <c r="O15" i="5"/>
  <c r="N15" i="5"/>
  <c r="M15" i="5"/>
  <c r="L15" i="5"/>
  <c r="I15" i="5"/>
  <c r="G15" i="5"/>
  <c r="T14" i="5"/>
  <c r="R14" i="5"/>
  <c r="Q14" i="5"/>
  <c r="O14" i="5"/>
  <c r="N14" i="5"/>
  <c r="M14" i="5"/>
  <c r="L14" i="5"/>
  <c r="I14" i="5"/>
  <c r="G14" i="5"/>
  <c r="T13" i="5"/>
  <c r="R13" i="5"/>
  <c r="Q13" i="5"/>
  <c r="O13" i="5"/>
  <c r="N13" i="5"/>
  <c r="M13" i="5"/>
  <c r="L13" i="5"/>
  <c r="I13" i="5"/>
  <c r="G13" i="5"/>
  <c r="T12" i="5"/>
  <c r="R12" i="5"/>
  <c r="Q12" i="5"/>
  <c r="O12" i="5"/>
  <c r="N12" i="5"/>
  <c r="M12" i="5"/>
  <c r="L12" i="5"/>
  <c r="I12" i="5"/>
  <c r="G12" i="5"/>
  <c r="T11" i="5"/>
  <c r="R11" i="5"/>
  <c r="Q11" i="5"/>
  <c r="O11" i="5"/>
  <c r="N11" i="5"/>
  <c r="M11" i="5"/>
  <c r="L11" i="5"/>
  <c r="I11" i="5"/>
  <c r="G11" i="5"/>
  <c r="T10" i="5"/>
  <c r="R10" i="5"/>
  <c r="Q10" i="5"/>
  <c r="O10" i="5"/>
  <c r="N10" i="5"/>
  <c r="M10" i="5"/>
  <c r="L10" i="5"/>
  <c r="I10" i="5"/>
  <c r="G10" i="5"/>
  <c r="T9" i="5"/>
  <c r="R9" i="5"/>
  <c r="Q9" i="5"/>
  <c r="O9" i="5"/>
  <c r="N9" i="5"/>
  <c r="M9" i="5"/>
  <c r="L9" i="5"/>
  <c r="I9" i="5"/>
  <c r="G9" i="5"/>
  <c r="T8" i="5"/>
  <c r="R8" i="5"/>
  <c r="Q8" i="5"/>
  <c r="O8" i="5"/>
  <c r="N8" i="5"/>
  <c r="M8" i="5"/>
  <c r="L8" i="5"/>
  <c r="I8" i="5"/>
  <c r="G8" i="5"/>
  <c r="T7" i="5"/>
  <c r="R7" i="5"/>
  <c r="Q7" i="5"/>
  <c r="O7" i="5"/>
  <c r="N7" i="5"/>
  <c r="M7" i="5"/>
  <c r="L7" i="5"/>
  <c r="I7" i="5"/>
  <c r="G7" i="5"/>
  <c r="AX7" i="4"/>
  <c r="AW7" i="4"/>
  <c r="AV7" i="4"/>
  <c r="AY7" i="4"/>
  <c r="AT7" i="4"/>
  <c r="AS7" i="4"/>
  <c r="AR7" i="4"/>
  <c r="AQ7" i="4"/>
  <c r="AJ7" i="4"/>
  <c r="AI7" i="4"/>
  <c r="AO7" i="4"/>
  <c r="AN7" i="4"/>
  <c r="AM7" i="4"/>
  <c r="AL7" i="4"/>
  <c r="D11" i="5" l="1"/>
  <c r="F11" i="5" s="1"/>
  <c r="D15" i="5"/>
  <c r="D10" i="5"/>
  <c r="F10" i="5" s="1"/>
  <c r="D7" i="5"/>
  <c r="F7" i="5" s="1"/>
  <c r="D14" i="5"/>
  <c r="F14" i="5" s="1"/>
  <c r="D9" i="5"/>
  <c r="F9" i="5" s="1"/>
  <c r="D13" i="5"/>
  <c r="F13" i="5" s="1"/>
  <c r="D17" i="5"/>
  <c r="F17" i="5" s="1"/>
  <c r="D8" i="5"/>
  <c r="F8" i="5" s="1"/>
  <c r="D12" i="5"/>
  <c r="F12" i="5" s="1"/>
  <c r="D16" i="5"/>
  <c r="F16" i="5" s="1"/>
  <c r="J7" i="4"/>
  <c r="H7" i="4"/>
  <c r="D7" i="4"/>
  <c r="E7" i="4"/>
  <c r="F15" i="5"/>
  <c r="AA6" i="4"/>
  <c r="AH6" i="4"/>
  <c r="AI6" i="4"/>
  <c r="J6" i="5"/>
  <c r="AJ6" i="4"/>
  <c r="AG6" i="4"/>
  <c r="D6" i="4" l="1"/>
  <c r="J6" i="4"/>
  <c r="C6" i="4"/>
  <c r="H6" i="4"/>
  <c r="E6" i="4"/>
  <c r="I7" i="4"/>
  <c r="F6" i="5"/>
  <c r="D6" i="5"/>
  <c r="BM6" i="4"/>
  <c r="AN6" i="4"/>
  <c r="AS6" i="4"/>
  <c r="I6" i="4" l="1"/>
  <c r="I6" i="5"/>
  <c r="C17" i="5"/>
  <c r="C16" i="5"/>
  <c r="C15" i="5"/>
  <c r="C14" i="5"/>
  <c r="C13" i="5"/>
  <c r="C12" i="5"/>
  <c r="C11" i="5"/>
  <c r="C10" i="5"/>
  <c r="C9" i="5"/>
  <c r="C8" i="5"/>
  <c r="C7" i="5"/>
  <c r="T6" i="5"/>
  <c r="S6" i="5"/>
  <c r="R6" i="5"/>
  <c r="Q6" i="5"/>
  <c r="P6" i="5"/>
  <c r="O6" i="5"/>
  <c r="N6" i="5"/>
  <c r="M6" i="5"/>
  <c r="L6" i="5"/>
  <c r="G6" i="5"/>
  <c r="AC6" i="4"/>
  <c r="X6" i="4"/>
  <c r="N6" i="4"/>
  <c r="BN6" i="4"/>
  <c r="BK6" i="4"/>
  <c r="AY6" i="4"/>
  <c r="AX6" i="4"/>
  <c r="AV6" i="4"/>
  <c r="AU6" i="4"/>
  <c r="AT6" i="4"/>
  <c r="AQ6" i="4"/>
  <c r="AP6" i="4"/>
  <c r="AO6" i="4"/>
  <c r="AL6" i="4"/>
  <c r="AK6" i="4"/>
  <c r="AF6" i="4"/>
  <c r="AE6" i="4"/>
  <c r="AD6" i="4"/>
  <c r="AB6" i="4"/>
  <c r="Z6" i="4"/>
  <c r="Y6" i="4"/>
  <c r="W6" i="4"/>
  <c r="V6" i="4"/>
  <c r="U6" i="4"/>
  <c r="T6" i="4"/>
  <c r="R6" i="4"/>
  <c r="Q6" i="4"/>
  <c r="P6" i="4"/>
  <c r="O6" i="4"/>
  <c r="M6" i="4"/>
  <c r="L6" i="4"/>
  <c r="G7" i="4" l="1"/>
  <c r="BL6" i="4"/>
  <c r="AW6" i="4"/>
  <c r="AR6" i="4"/>
  <c r="AM6" i="4"/>
  <c r="S6" i="4"/>
  <c r="C6" i="5"/>
  <c r="C19" i="5" s="1"/>
  <c r="G6" i="4" l="1"/>
</calcChain>
</file>

<file path=xl/sharedStrings.xml><?xml version="1.0" encoding="utf-8"?>
<sst xmlns="http://schemas.openxmlformats.org/spreadsheetml/2006/main" count="144349" uniqueCount="35289">
  <si>
    <t>Ариза раками</t>
  </si>
  <si>
    <t>Ариза санаси</t>
  </si>
  <si>
    <t>Хужжат раками</t>
  </si>
  <si>
    <t>Аризачи</t>
  </si>
  <si>
    <t>ЖШШИР</t>
  </si>
  <si>
    <t>Хизматни олувчи шахс</t>
  </si>
  <si>
    <t>Хизматни олувчи шахс
(ЖШШИР)</t>
  </si>
  <si>
    <t>Тугилган санаси</t>
  </si>
  <si>
    <t>Худуд</t>
  </si>
  <si>
    <t>Туман/Шахар</t>
  </si>
  <si>
    <t>МФЙ</t>
  </si>
  <si>
    <t>Ижтимоий ходим</t>
  </si>
  <si>
    <t>Ижтимоий ходим(PINFL)</t>
  </si>
  <si>
    <t>Ариза статуси</t>
  </si>
  <si>
    <t>Ижтомоий ёрдам тури</t>
  </si>
  <si>
    <t>Ижтимоий ходим таклиф килган сумма</t>
  </si>
  <si>
    <t>Тавсиянома шакилланган сана</t>
  </si>
  <si>
    <t>Тавсиянома тури</t>
  </si>
  <si>
    <t>Карор кабул килинган сана</t>
  </si>
  <si>
    <t>Карор тури</t>
  </si>
  <si>
    <t>Карор бойича тасдикланган сумма</t>
  </si>
  <si>
    <t>Ваучер шаклланганлик ҳолати</t>
  </si>
  <si>
    <t>Ваучер шаклланган сана</t>
  </si>
  <si>
    <t>Ваучер бўйича сарфланган сумма</t>
  </si>
  <si>
    <t>Ажратилган маблаг</t>
  </si>
  <si>
    <t>Маблаг ажратилган сана</t>
  </si>
  <si>
    <t>Скоринг ҳолати</t>
  </si>
  <si>
    <t>АКТ ИДси</t>
  </si>
  <si>
    <t>Навоий</t>
  </si>
  <si>
    <t>Навбаҳор</t>
  </si>
  <si>
    <t>Навкар МФЙ</t>
  </si>
  <si>
    <t>ISLOMOVA MOHINA RUSTAM QIZI</t>
  </si>
  <si>
    <t>To'landi</t>
  </si>
  <si>
    <t>Озиқ-овқат билан боғлиқ харажатларини қоплаш (Озиқ-овқат)</t>
  </si>
  <si>
    <t>Oddiy</t>
  </si>
  <si>
    <t>Бешрабод МФЙ</t>
  </si>
  <si>
    <t>AZIMOVA ZARNIGOR SHUXRATOVNA</t>
  </si>
  <si>
    <t>Bekor qilindi</t>
  </si>
  <si>
    <t>Кийим-кечак ва бошқа энг зарур товарлар билан боғлиқ харажатларини қоплаш (Кийим-кечак)</t>
  </si>
  <si>
    <t>????? ????????</t>
  </si>
  <si>
    <t>Ha</t>
  </si>
  <si>
    <t>Арабхона МФЙ</t>
  </si>
  <si>
    <t>KALANOV UTKIRJON ILHOMOVICH</t>
  </si>
  <si>
    <t>Навоий шаҳри</t>
  </si>
  <si>
    <t>Янгиобод МФЙ</t>
  </si>
  <si>
    <t>ISMOILOVA GULNOZA MAXMUDOVNA</t>
  </si>
  <si>
    <t>Кўҳрон МФЙ</t>
  </si>
  <si>
    <t>XAMRAYEV MAMURJON DAVLATOVICH</t>
  </si>
  <si>
    <t>Конимех</t>
  </si>
  <si>
    <t>Бирлик МФЙ</t>
  </si>
  <si>
    <t>NARBAYEVA JANAT JANABAYEVNA</t>
  </si>
  <si>
    <t>Нурота</t>
  </si>
  <si>
    <t>RAVSHANOV TOHIRJON RAVSHANOVICH</t>
  </si>
  <si>
    <t>Маҳалла 7 тилиги томонидан кўриб чиқилмоқда</t>
  </si>
  <si>
    <t>Ибн сино МФЙ</t>
  </si>
  <si>
    <t>ESHOVA HILOLA RAHMONOVNA</t>
  </si>
  <si>
    <t>Қизилча МФЙ</t>
  </si>
  <si>
    <t>Ўзбекистон МФЙ</t>
  </si>
  <si>
    <t>KARIMOVA MARG‘UBA BAXRIDDINOVNA</t>
  </si>
  <si>
    <t>Бўдиқ МФЙ</t>
  </si>
  <si>
    <t>BOZOROVA MAVLUDA ZOXIROVNA</t>
  </si>
  <si>
    <t>Зарафшон</t>
  </si>
  <si>
    <t>Янги Зарафшон МФЙ</t>
  </si>
  <si>
    <t>MAXAMMATOVA NARSULUV UBAYDULLAYEVNA</t>
  </si>
  <si>
    <t>Сувлиқ МФЙ</t>
  </si>
  <si>
    <t>Мустақиллик МФЙ</t>
  </si>
  <si>
    <t>XASANOVA FERUZA XOMIDOVNA</t>
  </si>
  <si>
    <t>Маҳалла 7 тилиги томонидан тасдиқланди</t>
  </si>
  <si>
    <t>Хатирчи</t>
  </si>
  <si>
    <t>Янгирабод МФЙ</t>
  </si>
  <si>
    <t>BOBOMURZAYEV FARHOD XAYRIDDINOVICH</t>
  </si>
  <si>
    <t>PULATOVA DURDONA SUVON QIZI</t>
  </si>
  <si>
    <t>Учқудуқ</t>
  </si>
  <si>
    <t>Кокпатас МФЙ</t>
  </si>
  <si>
    <t>Томди</t>
  </si>
  <si>
    <t>Аяққудуқ МФЙ</t>
  </si>
  <si>
    <t>ESHQUVVATOV LOCHINBEK NOSIR O‘G‘LI</t>
  </si>
  <si>
    <t>JURAYEVA MATLUBA ZOKIROVNA</t>
  </si>
  <si>
    <t>Кармана</t>
  </si>
  <si>
    <t>Шибзон МФЙ</t>
  </si>
  <si>
    <t>Орасой МФЙ</t>
  </si>
  <si>
    <t>RUZIKULOVA DILOROM MUXIDINOVNA</t>
  </si>
  <si>
    <t>Ёшлик МФЙ</t>
  </si>
  <si>
    <t>XUDOYAROVA ORZIGUL BAMURATOVNA</t>
  </si>
  <si>
    <t>Navoiy МФЙ</t>
  </si>
  <si>
    <t>QUDRATOVA GULNISO FAYZULLOYEVNA</t>
  </si>
  <si>
    <t>Маҳалла 7 тилиги томонидан бекор қилинди</t>
  </si>
  <si>
    <t>??????? ??? ????</t>
  </si>
  <si>
    <t>Yuq</t>
  </si>
  <si>
    <t>Сентоб МФЙ</t>
  </si>
  <si>
    <t>Фаровон</t>
  </si>
  <si>
    <t>AKRAMOVA DILAFRO‘Z AKROM QIZI</t>
  </si>
  <si>
    <t>Тинчлик</t>
  </si>
  <si>
    <t>XANGILOVA MA’MURA XAYITMURODOVNA</t>
  </si>
  <si>
    <t>Бинокор МФЙ</t>
  </si>
  <si>
    <t>SHARIPOVA E’ZOZA ALIMUHAMMAD QIZI</t>
  </si>
  <si>
    <t>Хончарбоғ МФЙ</t>
  </si>
  <si>
    <t>BOZOROVA GULCHEHRA SEVDIYOR QIZI</t>
  </si>
  <si>
    <t>Ғозғон шаҳри</t>
  </si>
  <si>
    <t>Гулистон МФЙ</t>
  </si>
  <si>
    <t>HAMROYEVA DILBAR SHUKUROVNA</t>
  </si>
  <si>
    <t>Yo'lchilar МФЙ</t>
  </si>
  <si>
    <t>BOBOYOROVA YULDUZXON ERKIN QIZI</t>
  </si>
  <si>
    <t>BEKMURATOVA MAXFUZA SEYTXAZIYEVNA</t>
  </si>
  <si>
    <t>Кериз МФЙ</t>
  </si>
  <si>
    <t>BOZOROVA OYSULUV ISOMIDINOVNA</t>
  </si>
  <si>
    <t>Сарбозор МФЙ</t>
  </si>
  <si>
    <t>YULDASHOVA MAHFUZA ZAYNIDINOVNA</t>
  </si>
  <si>
    <t>Наврўз МФЙ</t>
  </si>
  <si>
    <t>KARIMOVA ZAMIRA TOXIROVNA</t>
  </si>
  <si>
    <t>Хўжақўрғон МФЙ</t>
  </si>
  <si>
    <t>NARZIYEVA SEVARA OYBEK QIZI</t>
  </si>
  <si>
    <t>Алишер Навоий МФЙ</t>
  </si>
  <si>
    <t>MEZOMOV SHERZOD SHOYIM O‘G‘LI</t>
  </si>
  <si>
    <t>Сангижуман МФЙ</t>
  </si>
  <si>
    <t>HATAMOVA MUNISA FARXOD QIZI</t>
  </si>
  <si>
    <t>Кориз Араб МФЙ</t>
  </si>
  <si>
    <t>ISMOILOVA LAYLO BAHODIROVNA</t>
  </si>
  <si>
    <t>ESHMATOVA GULXAN MUXTOROVNA</t>
  </si>
  <si>
    <t>Ижтимоий ҳимоя муҳтож аҳоли қатламига ижара шартномаси бўйича ёрдам пули субсидя қилиб бериш аризаси</t>
  </si>
  <si>
    <t>Юқори Бешработ МФЙ</t>
  </si>
  <si>
    <t>JURAQULOVA MUBORAKXON RUSTAMOVNA</t>
  </si>
  <si>
    <t>MUSAYEVA GULNOZA ISMATULLAYEVNA</t>
  </si>
  <si>
    <t>AMINJONOVA MALIKA XAMIDJONOVNA</t>
  </si>
  <si>
    <t>Юлдуз МФЙ</t>
  </si>
  <si>
    <t>ERGASHOVA MAXBUBA XUSANOVNA</t>
  </si>
  <si>
    <t>Пахтакор МФЙ</t>
  </si>
  <si>
    <t>RAXMATOVA NAFISAXON SOBIROVNA</t>
  </si>
  <si>
    <t>SALIMOVA OYGUL NASIM QIZI</t>
  </si>
  <si>
    <t>PARDAYEVA SHAXNOZA AZIZJON QIZI</t>
  </si>
  <si>
    <t>Жарроҳлик амалиётисиз даволаниш харажатларини қоплаш</t>
  </si>
  <si>
    <t>Шарқ</t>
  </si>
  <si>
    <t>ABDUSALOMOVA SHAKAROY OLIMJON QIZI</t>
  </si>
  <si>
    <t>Ёш куч МФЙ</t>
  </si>
  <si>
    <t>XOLMONOV DILMUROD XAQBERDI O‘G‘LI</t>
  </si>
  <si>
    <t>Қорача МФЙ</t>
  </si>
  <si>
    <t>ESHNAZAROVA GULJAHON SAG‘DULLAYEVNA</t>
  </si>
  <si>
    <t>Ҳаловаттепа МФЙ</t>
  </si>
  <si>
    <t>RAZZOKOVA MAHBUBA BAXTIYOROVNA</t>
  </si>
  <si>
    <t>Икром Карвон МФЙ</t>
  </si>
  <si>
    <t>XUDOYBERDIYEVA KAMOLA RAVSHANOVNA</t>
  </si>
  <si>
    <t>Қуччи МФЙ</t>
  </si>
  <si>
    <t>RAXMONBERDIYEVA SHAXLO ABDIG‘APPOROVNA</t>
  </si>
  <si>
    <t>Тамабахрин МФЙ</t>
  </si>
  <si>
    <t>NOMOZOV SARDOR UCHQUN O‘G‘LI</t>
  </si>
  <si>
    <t>Жалойир МФЙ</t>
  </si>
  <si>
    <t>RAVSHANOVA MAVJUDA BAXTIYOROVNA</t>
  </si>
  <si>
    <t>AMIRQULOVA ODILA RABBIMQUL QIZI</t>
  </si>
  <si>
    <t>QAHHOROVA GULHAYO QUCHQOR QIZI</t>
  </si>
  <si>
    <t>Майдон МФЙ</t>
  </si>
  <si>
    <t>NURIDDINOVA MADINA NURIDDIN QIZI</t>
  </si>
  <si>
    <t>ISKANDAROVA MA’MURA MUZAFFAR QIZI</t>
  </si>
  <si>
    <t>Авоқли МФЙ</t>
  </si>
  <si>
    <t>TO‘RAQULOV AZIMJON ALIQULOVICH</t>
  </si>
  <si>
    <t>Ғужбоғтепа МФЙ</t>
  </si>
  <si>
    <t>QUDRATOV SAMANDAR XUDOYQULOVICH</t>
  </si>
  <si>
    <t>BOLTAYEVA MUXABBAT NABIYEVNA</t>
  </si>
  <si>
    <t>Баҳор МФЙ</t>
  </si>
  <si>
    <t>Нуробод</t>
  </si>
  <si>
    <t>ABDURAIMOVA GULLOLA XALILOVNA</t>
  </si>
  <si>
    <t>Жарроҳлик амалиёти харажатларини қоплаш</t>
  </si>
  <si>
    <t>MURODOV BEKDULLO SAG‘DULLO O‘G‘LI</t>
  </si>
  <si>
    <t>Дамариқ МФЙ</t>
  </si>
  <si>
    <t>ABDUXALILOV SHERZOD SAYFULLA O‘G‘LI</t>
  </si>
  <si>
    <t>XOLMATOVA GULXAYO MIYLIYEVNA</t>
  </si>
  <si>
    <t>Қўрғонтепа МФЙ</t>
  </si>
  <si>
    <t>QURBONOVA MUXAYYO BURXONIDDINOVNA</t>
  </si>
  <si>
    <t>Олтин водий МФЙ</t>
  </si>
  <si>
    <t>ESHONKULOVA IRODA ABDUJABBOROVNA</t>
  </si>
  <si>
    <t>Арабсарой МФЙ</t>
  </si>
  <si>
    <t>YORMAMATOVA QUNDUZXON ABDUNAIMOVNA</t>
  </si>
  <si>
    <t>TOSHMAMATOVA MALOHAT ULUG‘MUROD QIZI</t>
  </si>
  <si>
    <t>QURBONOV JALOL QOSIMOVICH</t>
  </si>
  <si>
    <t>Қизилтепа</t>
  </si>
  <si>
    <t>Азизобод МФЙ</t>
  </si>
  <si>
    <t>JO‘RAYEVA ZARINA SHAXRIDDINOVNA</t>
  </si>
  <si>
    <t>FAXRIYEVA DLAFRUZ IXTIYOROVNA</t>
  </si>
  <si>
    <t>Мирсаид Бахром МФЙ</t>
  </si>
  <si>
    <t>NABIYEVA E’TIBORXON ABDUTOLIB QIZI</t>
  </si>
  <si>
    <t>Мирдош МФЙ</t>
  </si>
  <si>
    <t>MUSTAFOYEVA DILNOZA RAHIMQUL QIZI</t>
  </si>
  <si>
    <t>Кумушкон МФЙ</t>
  </si>
  <si>
    <t>MAMLIYEV JAMSHID AXATOVICH</t>
  </si>
  <si>
    <t>Дўрман МФЙ</t>
  </si>
  <si>
    <t>ERGASHEVA FARIDA XASANOVNA</t>
  </si>
  <si>
    <t>Айрончи МФЙ</t>
  </si>
  <si>
    <t>RASULOVA GULNOZ SODIKOVNA</t>
  </si>
  <si>
    <t>AXMATOVA SHALOLA BAHODIR QIZI</t>
  </si>
  <si>
    <t>ALIBEKOVA NILUFAR ALIBEKOVNA</t>
  </si>
  <si>
    <t>Меҳнат МФЙ</t>
  </si>
  <si>
    <t>Гумбаз МФЙ</t>
  </si>
  <si>
    <t>ZAYNIYEVA GULRUX ESHPULOTOVNA</t>
  </si>
  <si>
    <t>Боғчакалон МФЙ</t>
  </si>
  <si>
    <t>Саржал МФЙ</t>
  </si>
  <si>
    <t>ADILOV OLJAS KALDIBEK ULI</t>
  </si>
  <si>
    <t>Зарбдор МФЙ</t>
  </si>
  <si>
    <t>RAHIMOV BEKTOSH RAHIM O‘G‘LI</t>
  </si>
  <si>
    <t>ERNAZAROVA NILUFAR AXMATOVNA</t>
  </si>
  <si>
    <t>Учқора МФЙ</t>
  </si>
  <si>
    <t>XUSHVAQOVA NASIBA ISMATULLAYEVNA</t>
  </si>
  <si>
    <t>Дегарон МФЙ</t>
  </si>
  <si>
    <t>MAXAMATOVA GULNOZA XALILOVNA</t>
  </si>
  <si>
    <t>Арғун МФЙ</t>
  </si>
  <si>
    <t>KIYOMOVA DILAFRUZ JAXONOVNA</t>
  </si>
  <si>
    <t>Янгийўл МФЙ</t>
  </si>
  <si>
    <t>BEGAJONOVA MAFTUNA SERIKBOY QIZI</t>
  </si>
  <si>
    <t>Янгиариқ МФЙ</t>
  </si>
  <si>
    <t>ESHMURODOVA NILUFAR XOLMURODOVNA</t>
  </si>
  <si>
    <t>Малик МФЙ</t>
  </si>
  <si>
    <t>GAYBULLOYEVA MAFTUNA BOTIROVNA</t>
  </si>
  <si>
    <t>Қурувчи МФЙ</t>
  </si>
  <si>
    <t>JULIYEVA AZIZA SIDIKOVNA</t>
  </si>
  <si>
    <t>TURSINBAYEVA PERIZAT GABITOVNA</t>
  </si>
  <si>
    <t>Янги куч МФЙ</t>
  </si>
  <si>
    <t>EGAMBERDIYEV BEKZOD ELMURODOVICH</t>
  </si>
  <si>
    <t>Новжа МФЙ</t>
  </si>
  <si>
    <t>Самарқанд МФЙ</t>
  </si>
  <si>
    <t>HAQBERDIYEV ABBOS SAYDULLA O‘G‘LI</t>
  </si>
  <si>
    <t>Сарой МФЙ</t>
  </si>
  <si>
    <t>BAXRONOV BERDIYOR SHAROFIDDIN O‘G‘LI</t>
  </si>
  <si>
    <t>Чангир МФЙ</t>
  </si>
  <si>
    <t>JUMANAZAROVA MAVJUDA BOZORBOYEVNA</t>
  </si>
  <si>
    <t>Оқтепа МФЙ</t>
  </si>
  <si>
    <t>KUROLOVA NIGORA XUSHVAQOVNA</t>
  </si>
  <si>
    <t>SHAVQIYEV SHAXBOZ SABRITDIN O‘G‘LI</t>
  </si>
  <si>
    <t>Совунгар МФЙ</t>
  </si>
  <si>
    <t>SHODIYEVA SHAHNOZA MAXAMATAMINOVNA</t>
  </si>
  <si>
    <t>Олтинсой МФЙ</t>
  </si>
  <si>
    <t>KADIROVA ZEBO NASRIDDINOVNA</t>
  </si>
  <si>
    <t>TUGMAYEVA GULANDON RUSTAMOVNA</t>
  </si>
  <si>
    <t>Зиёкор МФЙ</t>
  </si>
  <si>
    <t>SHARIPOVA ZUBAYDA BAXRIDDINOVNA</t>
  </si>
  <si>
    <t>LAPAYEVA NURIYA YASHAYEVNA</t>
  </si>
  <si>
    <t>YORIQULOV UMIDJON ABDUVALI O‘G‘LI</t>
  </si>
  <si>
    <t>Эшон Судур МФЙ</t>
  </si>
  <si>
    <t>PARDABOYEVA MARYAM ABDUXALELOVNA</t>
  </si>
  <si>
    <t>Паҳлавон МФЙ</t>
  </si>
  <si>
    <t>YUZBOYEVA DILNAVOZ RO‘ZIYEVNA</t>
  </si>
  <si>
    <t>Дўстлик МФЙ</t>
  </si>
  <si>
    <t>SHUKUROVA SHAXLO ZIYADILLOYEVNA</t>
  </si>
  <si>
    <t>Зиёкор</t>
  </si>
  <si>
    <t>JUMAQULOVA MA’MURA ANVAR QIZI</t>
  </si>
  <si>
    <t>NARBAYEVA NURSULU JIYENBAYEVNA</t>
  </si>
  <si>
    <t>Янги ҳаёт МФЙ</t>
  </si>
  <si>
    <t>Миёнқол МФЙ</t>
  </si>
  <si>
    <t>SUNNATOVA NAFISA OCHILTOSHEVNA</t>
  </si>
  <si>
    <t>MAMIROVA GULSHODA NASIMOVNA</t>
  </si>
  <si>
    <t>Учтепа МФЙ</t>
  </si>
  <si>
    <t>BOJBANOV NARIMAN SAMATOVICH</t>
  </si>
  <si>
    <t>Чечакота МФЙ</t>
  </si>
  <si>
    <t>ESANQULOVA LAZIZA SAIT QIZI</t>
  </si>
  <si>
    <t>Тасмачи МФЙ</t>
  </si>
  <si>
    <t>TURDIYEVA BAXTINISO MUXTOROVNA</t>
  </si>
  <si>
    <t>UTEYEVA ZULFIYA AMANDIKOVNA</t>
  </si>
  <si>
    <t>FAYZIYEV ULUG‘BEK ISMAT O‘G‘LI</t>
  </si>
  <si>
    <t>ALMURATOVA NARGIZA ALIBEKOVNA</t>
  </si>
  <si>
    <t>KAYRAKBAYEVA ALIYA AMANDIKOVNA</t>
  </si>
  <si>
    <t>Тўққизтепа МФЙ</t>
  </si>
  <si>
    <t>NURGAZIYEVA RAISA QUDAYBERDIYEVNA</t>
  </si>
  <si>
    <t>AZAMATOVA SHAXNOZA AZAMATOVNA</t>
  </si>
  <si>
    <t>Миришкор МФЙ</t>
  </si>
  <si>
    <t>XUSHVAQOVA ZARNIGOR SHAXOBIDDIN QIZI</t>
  </si>
  <si>
    <t>КУЛДАШОВ ОРАЗБЕК КУДАЙКУЛОВИЧ</t>
  </si>
  <si>
    <t>Шиели МФЙ</t>
  </si>
  <si>
    <t>OMONOV FARRUXJON SHUXRAT UG‘LI</t>
  </si>
  <si>
    <t>Фурқат МФЙ</t>
  </si>
  <si>
    <t>RASHIDOVA NOHILA ABDUVOHID QIZI</t>
  </si>
  <si>
    <t>Истиқлол МФЙ</t>
  </si>
  <si>
    <t>AXMEDOVA MARJONA ASATILLO QIZI</t>
  </si>
  <si>
    <t>TOIROVA SABOHAT SHAVQIDINOVNA</t>
  </si>
  <si>
    <t>Навбаҳор МФЙ</t>
  </si>
  <si>
    <t>IBRAGIMOV SHUHRAT QO‘LDOSH O‘G‘LI</t>
  </si>
  <si>
    <t>Кескантерак МФЙ</t>
  </si>
  <si>
    <t>BEKNAZAROVA GAVHAR SHUXRATOVNA</t>
  </si>
  <si>
    <t>Бурқут МФЙ</t>
  </si>
  <si>
    <t>MURODOVA DILSHODA ABBOSOVNA</t>
  </si>
  <si>
    <t>Полвон ота МФЙ</t>
  </si>
  <si>
    <t>ISLOMOVA LATOFAT BURXONOVNA</t>
  </si>
  <si>
    <t>ALIYEVA JANAR TAYMASOVNA</t>
  </si>
  <si>
    <t>Қизилой МФЙ</t>
  </si>
  <si>
    <t>YULIYEV DOSTONJON DAVRONJON O‘G‘LI</t>
  </si>
  <si>
    <t>Мирзо Улуғбек МФЙ</t>
  </si>
  <si>
    <t>JURAYEVA ZAMIRA TURSUNOVNA</t>
  </si>
  <si>
    <t>Хумо МФЙ</t>
  </si>
  <si>
    <t>ROZZUVAYEVA YELENA VITALEVNA</t>
  </si>
  <si>
    <t>Қоровултепа МФЙ</t>
  </si>
  <si>
    <t>SHODMONOVA DILNOZA XOSHIMOVNA</t>
  </si>
  <si>
    <t>Янги ариқ МФЙ</t>
  </si>
  <si>
    <t>PRIMOVA GULCHEXRA BABAKULOVNA</t>
  </si>
  <si>
    <t>Лангар МФЙ</t>
  </si>
  <si>
    <t>ALIMOVA NODIRA BOBOMURATOVNA</t>
  </si>
  <si>
    <t>Оқ олтин МФЙ</t>
  </si>
  <si>
    <t>RUZIYEVA YULDUZ MUSTAFOYEVNA</t>
  </si>
  <si>
    <t>PARMANOVA ZILOLA NIZAMOVNA</t>
  </si>
  <si>
    <t>ESHOVA MATLUBA MADATOVNA</t>
  </si>
  <si>
    <t>ASLONOV NODIRJON TURG‘UN O‘G‘LI</t>
  </si>
  <si>
    <t>Коммунал харажатларни қоплаш</t>
  </si>
  <si>
    <t>Ғафур Ғулом МФЙ</t>
  </si>
  <si>
    <t>Зарафшон МФЙ</t>
  </si>
  <si>
    <t>RAXMATOVA GULBAHOR RIZOQULOVNA</t>
  </si>
  <si>
    <t>QURBONOVA BAHTIGUL MAMADAMINOVNA</t>
  </si>
  <si>
    <t>RAIMOVA LOBAR SALOXIDDINOVNA</t>
  </si>
  <si>
    <t>Буғирдоқ МФЙ</t>
  </si>
  <si>
    <t>BARNAYEV KAMOL ABDURAXIMOVICH</t>
  </si>
  <si>
    <t>UMAROVA SHALOLA ABDIMALIK QIZI</t>
  </si>
  <si>
    <t>NAZAROVA FARIDA AXTAMOVNA</t>
  </si>
  <si>
    <t>Каловот МФЙ</t>
  </si>
  <si>
    <t>Тумар МФЙ</t>
  </si>
  <si>
    <t>HOSILOV JAMSHID TOJIYEVICH</t>
  </si>
  <si>
    <t>Сукетти МФЙ</t>
  </si>
  <si>
    <t>Оқсоч МФЙ</t>
  </si>
  <si>
    <t>RAVSHANOVA OYISTA AMRILLOYEVNA</t>
  </si>
  <si>
    <t>ABDULLAYEVA NODIRA SAYFULLAYEVNA</t>
  </si>
  <si>
    <t>BOBOMURADOVA NARGIZA SAG‘DULLA QIZI</t>
  </si>
  <si>
    <t>ABDULLAYEVA NARGIZA BOMROTOVNA</t>
  </si>
  <si>
    <t>Чуя МФЙ</t>
  </si>
  <si>
    <t>YO‘LDOSHEV SARDOR SHIRINBOYEVICH</t>
  </si>
  <si>
    <t>MUXIDDINOVA ZULFIYA NORMAHAMMADOVNA</t>
  </si>
  <si>
    <t>HAYDAROV ABRORJON BAXTIYAROVICH</t>
  </si>
  <si>
    <t>TO‘XTAPO‘LATOVA SABINA VAHHOB QIZI</t>
  </si>
  <si>
    <t>Кўксарой МФЙ</t>
  </si>
  <si>
    <t>BEGNAZAROVA IJOBAT BAHODIROVNA</t>
  </si>
  <si>
    <t>Қалқонота МФЙ</t>
  </si>
  <si>
    <t>MAMATOVA MADINA FARXODOVNA</t>
  </si>
  <si>
    <t>Олтин Водий МФЙ</t>
  </si>
  <si>
    <t>BARNAYEV SARDOR MAHMASOLI O‘G‘LI</t>
  </si>
  <si>
    <t>Шайхон МФЙ</t>
  </si>
  <si>
    <t>Тожикон МФЙ</t>
  </si>
  <si>
    <t>O‘ROKOVA GULCHIROY ISMATOVNA</t>
  </si>
  <si>
    <t>RO‘ZIBOYEV AMRIDDIN SHAVKAT O‘G‘LI</t>
  </si>
  <si>
    <t>RAZZOQOV UMURBEK RAXMATULLAYEVICH</t>
  </si>
  <si>
    <t>Кончилар МФЙ</t>
  </si>
  <si>
    <t>XALILOVA KAMOLA SHIRINBOYEVNA</t>
  </si>
  <si>
    <t>Демас МФЙ</t>
  </si>
  <si>
    <t>NIYOZOVA LOBAR SAFAROVNA</t>
  </si>
  <si>
    <t>Парахун МФЙ</t>
  </si>
  <si>
    <t>MURODULLAYEV OG‘ABEK JO‘RABEK O‘G‘LI</t>
  </si>
  <si>
    <t>ABDULLAYEVA DILNAZA MAXKAMBAYEVNA</t>
  </si>
  <si>
    <t>PIRNAZAROVA NAVBAXOR BOBORAYIMOVNA</t>
  </si>
  <si>
    <t>Қушарти МФЙ</t>
  </si>
  <si>
    <t>KURBANOVA ZULFIYA KAIMOVNA</t>
  </si>
  <si>
    <t>BELYAK YEKATERINA ANDREYEVNA</t>
  </si>
  <si>
    <t>AXMEDOVA ADASHOY DILMUROD QIZI</t>
  </si>
  <si>
    <t>Shalxar МФЙ</t>
  </si>
  <si>
    <t>MAVLANOVA DILFUZA SAFAROVNA</t>
  </si>
  <si>
    <t>Ìà?àëëà 7 òèëèãè òîìîíèäàí ê¢ðèá ÷è?èëìî?äà</t>
  </si>
  <si>
    <t>TOSHEVA MUQADDAS FARMONOVNA</t>
  </si>
  <si>
    <t>Ишонч МФЙ</t>
  </si>
  <si>
    <t>OSTONOV RIXSIDDIN ABDURASHIT O‘G‘LI</t>
  </si>
  <si>
    <t>Мармаробод МФЙ</t>
  </si>
  <si>
    <t>TO‘XTAYEVA GULASAL NAJMIDDIN QIZI</t>
  </si>
  <si>
    <t>Маликобод МФЙ</t>
  </si>
  <si>
    <t>YUSUPOVA SHAXLOXON BOBOMUROD QIZI</t>
  </si>
  <si>
    <t>Ғамхўр МФЙ</t>
  </si>
  <si>
    <t>SAFAROV OZODJON JABBOROVICH</t>
  </si>
  <si>
    <t>Сўфиён МФЙ</t>
  </si>
  <si>
    <t>MUXTOROV AZIZBEK MUXTOR O‘G‘LI</t>
  </si>
  <si>
    <t>ABLAKULOVA GULXAYO ESHMURATOVNA</t>
  </si>
  <si>
    <t>TO‘XTAYEVA KAMOLA SHAXOBIDIN QIZI</t>
  </si>
  <si>
    <t>Коммунал хизматлар бўйича қарздорликни қоплаш</t>
  </si>
  <si>
    <t>ZAYNIDDINOV XISLAT KURBONOVICH</t>
  </si>
  <si>
    <t>TUROPOVA GULMIRAXON KURBONOVNA</t>
  </si>
  <si>
    <t>Хазора МФЙ</t>
  </si>
  <si>
    <t>HAMDAMOVA MUSHTARIY BURXONOVNA</t>
  </si>
  <si>
    <t>BEGALIYEVA NAZIGUL ABDULLAYEVNA</t>
  </si>
  <si>
    <t>TOJIBAYEVA FERUZA TOHIRJON QIZI</t>
  </si>
  <si>
    <t>DAVLATOVA ZOYA YUSUPOVNA</t>
  </si>
  <si>
    <t>XALIMOVA ELMIRA AKMAL QIZI</t>
  </si>
  <si>
    <t>Бўлакработ МФЙ</t>
  </si>
  <si>
    <t>JAMOLOVA SOJIDA JALOLOVNA</t>
  </si>
  <si>
    <t>Бўстон МФЙ</t>
  </si>
  <si>
    <t>YARASHEVA NODIRA ABDURASHIDOVNA</t>
  </si>
  <si>
    <t>Тинчлик МФЙ</t>
  </si>
  <si>
    <t>MAHMUDJONOVA DILFUZA MAHMUDJON QIZI</t>
  </si>
  <si>
    <t>BURIYEVA MAFTUNA EGAMBERDIYEVNA</t>
  </si>
  <si>
    <t>Мурунтау МФЙ</t>
  </si>
  <si>
    <t>AXMEDOVA DURDONA SHUHRATOVNA</t>
  </si>
  <si>
    <t>Ìà?àëëà 7 òèëèãè òîìîíèäàí áåêîð ?èëèíäè</t>
  </si>
  <si>
    <t>Шейхон МФЙ</t>
  </si>
  <si>
    <t>JAMILOV RAMAZON JASUR O‘G‘LI</t>
  </si>
  <si>
    <t>Томдибулоқ МФЙ</t>
  </si>
  <si>
    <t>IZENOVA SALIXA RAYIMBAYEVNA</t>
  </si>
  <si>
    <t>Хаёт МФЙ</t>
  </si>
  <si>
    <t>ESANOV JASURBEK KAMOL O‘G‘LI</t>
  </si>
  <si>
    <t>TURSUNKULOVA AYDIN ASKAROVNA</t>
  </si>
  <si>
    <t>BAZAROVA MAXBUBA YESHKABILOVNA</t>
  </si>
  <si>
    <t>Жанубий МФЙ</t>
  </si>
  <si>
    <t>Лочин МФЙ</t>
  </si>
  <si>
    <t>SOBIROVA MUXABBAT SHONAZAROVNA</t>
  </si>
  <si>
    <t>Шўртепа МФЙ</t>
  </si>
  <si>
    <t>BUXANBAYEVA GULSIYA TILEPBAYEVNA</t>
  </si>
  <si>
    <t>Тавоис МФЙ</t>
  </si>
  <si>
    <t>XALILOV ALIJON ALISHER O‘G‘LI</t>
  </si>
  <si>
    <t>ORALOVA AMANKUL ABUOVNA</t>
  </si>
  <si>
    <t>Армижон МФЙ</t>
  </si>
  <si>
    <t>BEKBUTAYEVA SARVINOZ SHAVKATOVNA</t>
  </si>
  <si>
    <t>Айтим МФЙ</t>
  </si>
  <si>
    <t>KARSHIYEV VASLIDDIN OCHILOVICH</t>
  </si>
  <si>
    <t>Деҳқонобод МФЙ</t>
  </si>
  <si>
    <t>QARSHIYEVA FERUZA AHATOVNA</t>
  </si>
  <si>
    <t>Тошработ МФЙ</t>
  </si>
  <si>
    <t>NURMURADOVA MOHINAXON ISMAT QIZI</t>
  </si>
  <si>
    <t>Қизилтепа МФЙ</t>
  </si>
  <si>
    <t>SA’DULLAYEVA SOJIDA SHOKIROVNA</t>
  </si>
  <si>
    <t>USMONOV ISLOM KOMILJON O‘G‘LI</t>
  </si>
  <si>
    <t>SALIYEVA SABINA BOTIROVNA</t>
  </si>
  <si>
    <t>Бунёдкор МФЙ</t>
  </si>
  <si>
    <t>NURMATOVA MUHAYYO NIYOZQULOVNA</t>
  </si>
  <si>
    <t>Умид МФЙ</t>
  </si>
  <si>
    <t>ASLONOV DILSHOD AHROR O‘G‘LI</t>
  </si>
  <si>
    <t>MUXTOROV RUSTAM DONIYOR O‘G‘LI</t>
  </si>
  <si>
    <t>Каттасой МФЙ</t>
  </si>
  <si>
    <t>BOYQOBILOVA GAVHAR QUVATULLAYEVNA</t>
  </si>
  <si>
    <t>Амир Темур МФЙ</t>
  </si>
  <si>
    <t>SHODIYEVA SHAHLO SHERMATOVNA</t>
  </si>
  <si>
    <t>Катта мачит МФЙ</t>
  </si>
  <si>
    <t>KARIMOVA OYSHA VALI QIZI</t>
  </si>
  <si>
    <t>А.Навоий МФЙ</t>
  </si>
  <si>
    <t>XOLBO‘TAYEVA LAZIZA TOXIROVNA</t>
  </si>
  <si>
    <t>Сайидато МФЙ</t>
  </si>
  <si>
    <t>BOQULOVA GULNOZA BOBONAZAROVNA</t>
  </si>
  <si>
    <t>Қахрамон МФЙ</t>
  </si>
  <si>
    <t>FAYZULLAYEVA DILDORA SHAMSIDDINOVNA</t>
  </si>
  <si>
    <t>BUZRUKOVA GULXAYO TO‘LKINOVNA</t>
  </si>
  <si>
    <t>Аллон МФЙ</t>
  </si>
  <si>
    <t>MAJIDOVA FARIDA ABDUMALIKOVNA</t>
  </si>
  <si>
    <t>Уй-жойини таъмирлаш харажатларини қоплаш</t>
  </si>
  <si>
    <t>QUDRATOVA GULXAYO BOTIR QIZI</t>
  </si>
  <si>
    <t>MURODILLAYEVA SABINA OYBEK QIZI</t>
  </si>
  <si>
    <t>DJUMAYEVA MANSHUK KENSHILIKOVNA</t>
  </si>
  <si>
    <t>RAXMONOVA MEXRINISO NORXOLOVNA</t>
  </si>
  <si>
    <t>Истиқлол</t>
  </si>
  <si>
    <t>IBRAGIMOVA GULCHIROY IMOMOVNA</t>
  </si>
  <si>
    <t>TOSHQULOV OXUNJON MUZAFFAROVICH</t>
  </si>
  <si>
    <t>XASANOVA DILNOZA XOLMUMINOVNA</t>
  </si>
  <si>
    <t>OMONBOYEVA MAHLIYO TILLABOY QIZI</t>
  </si>
  <si>
    <t>Кўмир ёки бошқа ёқилғи маҳсулотлари билан таъминлаш харажатларини қоплаш</t>
  </si>
  <si>
    <t>BALQIBAYEV SADEN ABDIKARIMOVICH</t>
  </si>
  <si>
    <t>Варозун МФЙ</t>
  </si>
  <si>
    <t>RAXMONOVA GULNOZA KOMILOVNA</t>
  </si>
  <si>
    <t>ALIKULOV SIYEZ ABDIMAJITOVICH</t>
  </si>
  <si>
    <t>BOZOROVA ULFATOY SAFAR QIZI</t>
  </si>
  <si>
    <t>QAYUMOVA MAHBUBA TOJIYEVNA</t>
  </si>
  <si>
    <t>KAMOLOV BEKMUROD SUNATULLO O‘G‘LI</t>
  </si>
  <si>
    <t>ABDURAYIMOVA GULSHAN ABDURAYIM QIZI</t>
  </si>
  <si>
    <t>Боғишамол МФЙ</t>
  </si>
  <si>
    <t>AMIROVA SHAHNOZA ISMATOVNA</t>
  </si>
  <si>
    <t>Ободдиёр МФЙ</t>
  </si>
  <si>
    <t>SALIMOVA OYDIN SAVRIYEVNA</t>
  </si>
  <si>
    <t>Керегетау МФЙ</t>
  </si>
  <si>
    <t>Абай МФЙ</t>
  </si>
  <si>
    <t>MAXMUDOVA GULBAHOR ZIYODULLO QIZI</t>
  </si>
  <si>
    <t>Тошмачит МФЙ</t>
  </si>
  <si>
    <t>RAJABOVA NARGIZA DONIYOROVNA</t>
  </si>
  <si>
    <t>TUREMURATOVA AYNUR AYAGANOVNA</t>
  </si>
  <si>
    <t>Ялтиработ МФЙ</t>
  </si>
  <si>
    <t>XUDOYBERDIYEV MA’RUF AKMAL O‘G‘LI</t>
  </si>
  <si>
    <t>Бободўғи МФЙ</t>
  </si>
  <si>
    <t>TESHAYEVA GULSARA XOLMURODOVNA</t>
  </si>
  <si>
    <t>OSTANOVA NIGORA TOJIMURADOVNA</t>
  </si>
  <si>
    <t>Карвон МФЙ</t>
  </si>
  <si>
    <t>RUZIYEV XUSRAV NEMATOVICH</t>
  </si>
  <si>
    <t>GAZIYEVA NARGIZA CHARIYEVNA</t>
  </si>
  <si>
    <t>XUDOYQULOVA NOZIMA NORPO‘LOT QIZI</t>
  </si>
  <si>
    <t>SUYUNDIKOV ELBEK GULOMIDDINOVICH</t>
  </si>
  <si>
    <t>ISTAMOVA GULCHEXRA BOBIROVNA</t>
  </si>
  <si>
    <t>Қўрғонча МФЙ</t>
  </si>
  <si>
    <t>ISKANDAROVA IRODA ISKANDAR QIZI</t>
  </si>
  <si>
    <t>Ғойибон МФЙ</t>
  </si>
  <si>
    <t>MUXAMMEDOV MIRAZIZ MURTAZO O‘G‘LI</t>
  </si>
  <si>
    <t>Нурафшон МФЙ</t>
  </si>
  <si>
    <t>ESHQUVATOVA FOTIMAXON SAMAT QIZI</t>
  </si>
  <si>
    <t>Деҳқон МФЙ</t>
  </si>
  <si>
    <t>SHAMSIYEVA MAFTUNA BAXODIR QIZI</t>
  </si>
  <si>
    <t>XAYRULLAYEVA SADOQAT BURONOVNA</t>
  </si>
  <si>
    <t>Гулбоғ МФЙ</t>
  </si>
  <si>
    <t>PULATOV ULMAS FAYZULLAYEVICH</t>
  </si>
  <si>
    <t>O‘RINOV OG‘ABEK OTABEK O‘G‘LI</t>
  </si>
  <si>
    <t>Қизилработ МФЙ</t>
  </si>
  <si>
    <t>QAYMOQOV FURQAT XUJAAXMEDOVICH</t>
  </si>
  <si>
    <t>MENGLIYEVA AZIZA RUSTAMOVNA</t>
  </si>
  <si>
    <t>Талқоқ МФЙ</t>
  </si>
  <si>
    <t>QURBONOVA NARGIZA ISMATOVNA</t>
  </si>
  <si>
    <t>Фарход МФЙ</t>
  </si>
  <si>
    <t>HALIMOVA IRODA ZAMONOVNA</t>
  </si>
  <si>
    <t>Қўшчинор МФЙ</t>
  </si>
  <si>
    <t>RAXMONOVA SAYYORA YUSUFOVNA</t>
  </si>
  <si>
    <t>MAMAJANOVA IRINA ISMATOVNA</t>
  </si>
  <si>
    <t>Кимёгар МФЙ</t>
  </si>
  <si>
    <t>KARSHIYEVA NAZIMA ISKANDAROVNA</t>
  </si>
  <si>
    <t>OCHILOVA DILNOZA HAMROQULOVNA</t>
  </si>
  <si>
    <t>BAXRONOVA SHOXSANAM XUDOYOR QIZI</t>
  </si>
  <si>
    <t>Янги ҳаёт</t>
  </si>
  <si>
    <t>SABIROV G‘IYOSJAN USMANOVICH</t>
  </si>
  <si>
    <t>CHEPCHIKOVA LYUBOV NIKOLAYEVNA</t>
  </si>
  <si>
    <t>Нарпай МФЙ</t>
  </si>
  <si>
    <t>FARMONOVA ROXAT IKROM QIZI</t>
  </si>
  <si>
    <t>AZIMOVA GULMIRA ANVAROVNA</t>
  </si>
  <si>
    <t>Қадоқ МФЙ</t>
  </si>
  <si>
    <t>TOSHPO‘LATOVA MAXFIRAT MAXSUD QIZI</t>
  </si>
  <si>
    <t>Маданият МФЙ</t>
  </si>
  <si>
    <t>RAXIMOVA MUXAYO SHAVQIYEVNA</t>
  </si>
  <si>
    <t>QODIROVA GULCHEXRA TAVAKKAL QIZI</t>
  </si>
  <si>
    <t>Пахтаобод МФЙ</t>
  </si>
  <si>
    <t>SADINOV ALISHER ORTIQ O‘G‘LI</t>
  </si>
  <si>
    <t>Меъмор МФЙ</t>
  </si>
  <si>
    <t>MO‘MINOV OLIMJON ORIFOVICH</t>
  </si>
  <si>
    <t>Турон МФЙ</t>
  </si>
  <si>
    <t>SHERALIYEVA LAYLO SHERALI QIZI</t>
  </si>
  <si>
    <t>TOLIBOVA SAODAT SOYIB QIZI</t>
  </si>
  <si>
    <t>AYUBOVA DILSHUNOS XAYRULLO QIZI</t>
  </si>
  <si>
    <t>OCHILOVA MATLUBA MAXAMMADIYEVNA</t>
  </si>
  <si>
    <t>QURBONOVA GULSARA IKRAMOVNA</t>
  </si>
  <si>
    <t>NAZAROVA MUHABBAT SHERNAZAROVNA</t>
  </si>
  <si>
    <t>Ìà?àëëà 7 òèëèãè òîìîíèäàí òàñäè?ëàíäè</t>
  </si>
  <si>
    <t>NARBUTAYEV BAXROM AXTAMOVICH</t>
  </si>
  <si>
    <t>Баймурат МФЙ</t>
  </si>
  <si>
    <t>SAYFULLOYEVA YULDUZ SAYFULLO QIZI</t>
  </si>
  <si>
    <t>QODIROV SHERMAT TOSHQULOVICH</t>
  </si>
  <si>
    <t>PULATOVA MUHABBAT RUSTAMOVNA</t>
  </si>
  <si>
    <t>Орзу МФЙ</t>
  </si>
  <si>
    <t>HAZRATOVA RAISA RO‘ZIQULOVNA</t>
  </si>
  <si>
    <t>DAVRONOVA SHAXNOZA UMIRZOKOVNA</t>
  </si>
  <si>
    <t>Кўхна Қўрғон МФЙ</t>
  </si>
  <si>
    <t>OCHILOVA ROKSANA UKTAMOVNA</t>
  </si>
  <si>
    <t>HASANOVA ZULFIYA HALIMOVNA</t>
  </si>
  <si>
    <t>Ванғози МФЙ</t>
  </si>
  <si>
    <t>SHODIYEVA GULRUX XAIT QIZI</t>
  </si>
  <si>
    <t>2026-09947351</t>
  </si>
  <si>
    <t>SVIRIDOVA NATALYA SERGEYEVNA</t>
  </si>
  <si>
    <t>QO‘CHQOROVA NAFISA SHUXRATOVNA</t>
  </si>
  <si>
    <t>MAMADIYOROVA SITORA NORBOY QIZI</t>
  </si>
  <si>
    <t>Ватан МФЙ</t>
  </si>
  <si>
    <t>ERDONOVA GULNOZA AKBARALI QIZI</t>
  </si>
  <si>
    <t>2026-09813050</t>
  </si>
  <si>
    <t>O‘KTAMOV MA’MURJON TO‘LQIN O‘G‘LI</t>
  </si>
  <si>
    <t>Оқработ МФЙ</t>
  </si>
  <si>
    <t>2026-09816983</t>
  </si>
  <si>
    <t>2026-09819049</t>
  </si>
  <si>
    <t>2026-09819746</t>
  </si>
  <si>
    <t>XOLBAYEVA JANG‘IL ISMAILOVNA</t>
  </si>
  <si>
    <t>USMONOVA KUNDUZ SAMIYEVNA</t>
  </si>
  <si>
    <t>2026-09938410</t>
  </si>
  <si>
    <t>SHARIPOV ABDURAZAX DJUMAYEVICH</t>
  </si>
  <si>
    <t>SHODIYEV MUZAFFAR SULAYMONOVICH</t>
  </si>
  <si>
    <t>2026-09926593</t>
  </si>
  <si>
    <t>NURILLAYEVA OYDINOY ERKIN QIZI</t>
  </si>
  <si>
    <t>2026-09865928</t>
  </si>
  <si>
    <t>TURAYEVA MAFTUNA MAHMUD QIZI</t>
  </si>
  <si>
    <t>Узилишкент МФЙ</t>
  </si>
  <si>
    <t>2026-09865726</t>
  </si>
  <si>
    <t>FOZILOVA SABINABONU SHAVKAT QIZI</t>
  </si>
  <si>
    <t>2026-09816407</t>
  </si>
  <si>
    <t>MUSRATULLAYEVA LAYLO ABDUSATTOROVNA</t>
  </si>
  <si>
    <t>2026-09906449</t>
  </si>
  <si>
    <t>ALIYEVA ZARIFA QUDRATOVNA</t>
  </si>
  <si>
    <t>2026-09850175</t>
  </si>
  <si>
    <t>2026-09879403</t>
  </si>
  <si>
    <t>MAXAMATOVA MAFTUNA NARIMON QIZI</t>
  </si>
  <si>
    <t>2026-09928399</t>
  </si>
  <si>
    <t>JALILOV HAYOTJON BEKNAZAR O‘G‘LI</t>
  </si>
  <si>
    <t>XUDOYOROVA DILOROM HUSEN QIZI</t>
  </si>
  <si>
    <t>2026-09928352</t>
  </si>
  <si>
    <t>2026-09939408</t>
  </si>
  <si>
    <t>MUHIDDINOVA DIYORA MUHIDDIN QIZI</t>
  </si>
  <si>
    <t>2026-09876175</t>
  </si>
  <si>
    <t>ENAZAROVA SAIDA TUROBOVNA</t>
  </si>
  <si>
    <t>2026-09881623</t>
  </si>
  <si>
    <t>JOBBOROVA ZARNIGOR UCHQUN QIZI</t>
  </si>
  <si>
    <t>2026-09957810</t>
  </si>
  <si>
    <t>2026-09915151</t>
  </si>
  <si>
    <t>NORQULOV AZIZBEK MUZAFFAR O`G`LI</t>
  </si>
  <si>
    <t>2026-10043666</t>
  </si>
  <si>
    <t>OBLOQULOVA NASIBA RAFIKOVNA</t>
  </si>
  <si>
    <t>2026-10041696</t>
  </si>
  <si>
    <t>PARDAYEVA FIRUZA ANVAR QIZI</t>
  </si>
  <si>
    <t>2026-09917484</t>
  </si>
  <si>
    <t>ТУРАЕВА ГУЛСАНАМ БЕГДУЛЛО ҚИЗИ</t>
  </si>
  <si>
    <t>2026-10060541</t>
  </si>
  <si>
    <t>2026-09979131</t>
  </si>
  <si>
    <t>ERGASHEVA MAHBUBA TUXTANIYOZOVNA</t>
  </si>
  <si>
    <t>2026-10039455</t>
  </si>
  <si>
    <t>ABDIRAXMANOVA MALOHAT QURALBOY QIZI</t>
  </si>
  <si>
    <t>2026-09958036</t>
  </si>
  <si>
    <t>2026-10142728</t>
  </si>
  <si>
    <t>2026-09998634</t>
  </si>
  <si>
    <t>2026-09979165</t>
  </si>
  <si>
    <t>2026-09816486</t>
  </si>
  <si>
    <t>2026-10011279</t>
  </si>
  <si>
    <t>RO‘ZIYEVA MASTURA MAXMUDOVNA</t>
  </si>
  <si>
    <t>2026-10021557</t>
  </si>
  <si>
    <t>O‘NGAROVA ZUMRAT XOLDOROVNA</t>
  </si>
  <si>
    <t>2026-09993687</t>
  </si>
  <si>
    <t>2026-09923814</t>
  </si>
  <si>
    <t>AXNAZAROVA YULDUZ NIZOMOVNA</t>
  </si>
  <si>
    <t>Матонат МФЙ</t>
  </si>
  <si>
    <t>MAJIDOVA MARJONA YAKUBOVNA</t>
  </si>
  <si>
    <t>2026-09965825</t>
  </si>
  <si>
    <t>SHARIPOVA SANOBAR ZOKIROVNA</t>
  </si>
  <si>
    <t>2026-09881244</t>
  </si>
  <si>
    <t>MUXTOROVA ZEBINISO BARAKKA QIZI</t>
  </si>
  <si>
    <t>2026-09881344</t>
  </si>
  <si>
    <t>2026-10019310</t>
  </si>
  <si>
    <t>SA’DULLAYEV AZIZBEK DEXKONOVICH</t>
  </si>
  <si>
    <t>2026-10039941</t>
  </si>
  <si>
    <t>RO`ZIYEVA MOHLAROYIM NORMUROD QIZI</t>
  </si>
  <si>
    <t>2026-09928975</t>
  </si>
  <si>
    <t>BUXOROVA SITORA ALISHER QIZI</t>
  </si>
  <si>
    <t>2026-09874221</t>
  </si>
  <si>
    <t>KULATOVA DILRABO YARKULOVNA</t>
  </si>
  <si>
    <t>ELMURODOV SHERZOD SAFOQUL O‘G‘LI</t>
  </si>
  <si>
    <t>2026-10205104</t>
  </si>
  <si>
    <t>2026-10216818</t>
  </si>
  <si>
    <t>SATTOROVA FERUZA RUSTAMOVNA</t>
  </si>
  <si>
    <t>Сардоба МФЙ</t>
  </si>
  <si>
    <t>2026-10246176</t>
  </si>
  <si>
    <t>ABDAZIMOVA MERUYERT DJANIBEKOVNA</t>
  </si>
  <si>
    <t>2026-10240418</t>
  </si>
  <si>
    <t>URAZBAYEVA UMIDA TOYMURAT QIZI</t>
  </si>
  <si>
    <t>Юксалиш МФЙ</t>
  </si>
  <si>
    <t>KASIMOVA ZULFIYA OSTANOVNA</t>
  </si>
  <si>
    <t>2026-10211170</t>
  </si>
  <si>
    <t>2026-10257735</t>
  </si>
  <si>
    <t>2026-10252010</t>
  </si>
  <si>
    <t>OTAQULOVA GULRUX ISMATILLAYEVNA</t>
  </si>
  <si>
    <t>2026-09963551</t>
  </si>
  <si>
    <t>SAIDOVA NAFOSAT ZAYNITDIN QIZI</t>
  </si>
  <si>
    <t>2026-10147005</t>
  </si>
  <si>
    <t>XOLMURATOVA MATLYUBA AXMATOVNA</t>
  </si>
  <si>
    <t>ADMIN ADMIN ADMIN</t>
  </si>
  <si>
    <t>2026-10214994</t>
  </si>
  <si>
    <t>BAYZAXOVA GULJAZIRA KADIRKULOVNA</t>
  </si>
  <si>
    <t>2026-10288283</t>
  </si>
  <si>
    <t>SAMURATOVA AYSHARI MIRXIYEVNA</t>
  </si>
  <si>
    <t>2026-09935121</t>
  </si>
  <si>
    <t>SAIDOVA GO‘ZAL ANVAR QIZI</t>
  </si>
  <si>
    <t>Хўжа Хисрав МФЙ</t>
  </si>
  <si>
    <t>2026-10280575</t>
  </si>
  <si>
    <t>SANAQULOV NARZILLA XXX</t>
  </si>
  <si>
    <t>2026-10282552</t>
  </si>
  <si>
    <t>BOTIROVA SHAHNOZA ILHOMOVNA</t>
  </si>
  <si>
    <t>QOSIMOVA NARGIZA NAVRUZOVNA</t>
  </si>
  <si>
    <t>2026-10268588</t>
  </si>
  <si>
    <t>2026-10133447</t>
  </si>
  <si>
    <t>DILMURODOVA FIRUZAXON QAXOR QIZI</t>
  </si>
  <si>
    <t>2026-10295737</t>
  </si>
  <si>
    <t>OTAYEVA GAVHAR NE’MATOVNA</t>
  </si>
  <si>
    <t>2026-10295717</t>
  </si>
  <si>
    <t>QOSIMOVA AZIZA NIZOMOVNA</t>
  </si>
  <si>
    <t>2026-10141227</t>
  </si>
  <si>
    <t>SAYFULLAYEVA AZIZA MAXSUDOVNA</t>
  </si>
  <si>
    <t>2026-10208778</t>
  </si>
  <si>
    <t>ESHMURODOVA KAMOLA ABDUHALIMOVNA</t>
  </si>
  <si>
    <t>NUNNAZAROVA LATOFAT QAHRAMONOVNA</t>
  </si>
  <si>
    <t>2026-10280641</t>
  </si>
  <si>
    <t>ҒАНИЕВ АСИЛБЕК ЯНДАШ ЎҒЛИ</t>
  </si>
  <si>
    <t>2026-10214787</t>
  </si>
  <si>
    <t>ABDUG‘AFFOROVA DINARA AKBAR QIZI</t>
  </si>
  <si>
    <t>2026-10214282</t>
  </si>
  <si>
    <t>2026-10103015</t>
  </si>
  <si>
    <t>2026-10222078</t>
  </si>
  <si>
    <t>2026-10183354</t>
  </si>
  <si>
    <t>ABEDOV HUSAN MUSTAPOYEVICH</t>
  </si>
  <si>
    <t>2026-10249977</t>
  </si>
  <si>
    <t>USAROVA MUTABAR HAMROYEVNA</t>
  </si>
  <si>
    <t>Варқ МФЙ</t>
  </si>
  <si>
    <t>KALANDAROVA SHOIRA XIMMATOVNA</t>
  </si>
  <si>
    <t>2026-10267345</t>
  </si>
  <si>
    <t>KARBOZOV SAYFULIN NURMANOVICH</t>
  </si>
  <si>
    <t>2026-10245747</t>
  </si>
  <si>
    <t>2026-10257888</t>
  </si>
  <si>
    <t>BAZARBAYEV ALFARABI JAUINBAYEVICH</t>
  </si>
  <si>
    <t>2026-10216136</t>
  </si>
  <si>
    <t>MURODOVA GULNOZ IBODOVNA</t>
  </si>
  <si>
    <t>2026-10180331</t>
  </si>
  <si>
    <t>RAJABBAYEVA LAYLOXON ERKIN QIZI</t>
  </si>
  <si>
    <t>2026-10220568</t>
  </si>
  <si>
    <t>2026-09993729</t>
  </si>
  <si>
    <t>SAFAROV JURABEK FAYZULLO O‘G‘LI</t>
  </si>
  <si>
    <t>2026-10217546</t>
  </si>
  <si>
    <t>TOG‘AYEVA NILUFAR JAMOLOVNA</t>
  </si>
  <si>
    <t>2026-10267741</t>
  </si>
  <si>
    <t>BOZOROV BAXTIYOR XOLMUROTOVICH</t>
  </si>
  <si>
    <t>2026-10217711</t>
  </si>
  <si>
    <t>SULTONOVA MAXLIYO G‘OLIB QIZI</t>
  </si>
  <si>
    <t>FARDAYEVA GO‘ZALOY BAXTIYOR QIZI</t>
  </si>
  <si>
    <t>2026-10295065</t>
  </si>
  <si>
    <t>BOBOJONOVA RA’NO RUSTAM QIZI</t>
  </si>
  <si>
    <t>2026-10295944</t>
  </si>
  <si>
    <t>2026-10208625</t>
  </si>
  <si>
    <t>2026-10217384</t>
  </si>
  <si>
    <t>KOROMOV ZOKIRJON SHOKIROVICH</t>
  </si>
  <si>
    <t>2026-10209476</t>
  </si>
  <si>
    <t>JUMADULLAYEV ANVAR AMONTOSHEVICH</t>
  </si>
  <si>
    <t>2026-10285716</t>
  </si>
  <si>
    <t>SHAKIROV SUNNATILLO HIKMATILLOYEVICH</t>
  </si>
  <si>
    <t>2026-10218487</t>
  </si>
  <si>
    <t>QURBONOVA GULSHOD ISOMIDDINOVNA</t>
  </si>
  <si>
    <t>Хўжақулобод МФЙ</t>
  </si>
  <si>
    <t>AXMEDOVA FARANGIZ AHROR QIZI</t>
  </si>
  <si>
    <t>2026-10371681</t>
  </si>
  <si>
    <t>ESHBOYEVA SHOHZODA SAYDINOVNA</t>
  </si>
  <si>
    <t>Keys yaratish kutilmoqda</t>
  </si>
  <si>
    <t>2026-10207891</t>
  </si>
  <si>
    <t>ABDUMURATOV BAXTIYOR TUXMURZAYEVICH</t>
  </si>
  <si>
    <t>Muhtoj emas deb topildi</t>
  </si>
  <si>
    <t>Kriterialar bo'yicha bekor qilindi</t>
  </si>
  <si>
    <t>2026-10335893</t>
  </si>
  <si>
    <t>ILYASOVA DILYARA SAGATBEKOVNA</t>
  </si>
  <si>
    <t>2026-10196017</t>
  </si>
  <si>
    <t>2026-10336865</t>
  </si>
  <si>
    <t>BOZOROVA QUNDUZ FAXRIDDINOVNA</t>
  </si>
  <si>
    <t>Tizim tomonidan rad etildi</t>
  </si>
  <si>
    <t>Muhtoj deb topildi</t>
  </si>
  <si>
    <t>2026-10351389</t>
  </si>
  <si>
    <t>NAMOZOVA ZARIFA ALLAYOROVNA</t>
  </si>
  <si>
    <t>2026-10280853</t>
  </si>
  <si>
    <t>TOSHEVA FIRUZA NURIDINOVNA</t>
  </si>
  <si>
    <t>2026-09945957</t>
  </si>
  <si>
    <t>QURBONOVA SANOBAR DJURAKULOVNA</t>
  </si>
  <si>
    <t>2026-10144802</t>
  </si>
  <si>
    <t>XUDOYBERDIYEVA SURAYYO XUDAYNAZAR QIZI</t>
  </si>
  <si>
    <t>2026-10069185</t>
  </si>
  <si>
    <t>TOLIBOVA ZULXUMOR TOYIR QIZI</t>
  </si>
  <si>
    <t>PRIMOVA YORKINOY TURDIBOYEVNA</t>
  </si>
  <si>
    <t>2026-10172486</t>
  </si>
  <si>
    <t>2026-10245315</t>
  </si>
  <si>
    <t>OCHILOVA HURIYAT NODIR QIZI</t>
  </si>
  <si>
    <t>Консурун</t>
  </si>
  <si>
    <t>ASADOVA SHAHLO NAMOZOVNA</t>
  </si>
  <si>
    <t>2026-10363896</t>
  </si>
  <si>
    <t>DJUZBAYEVA ARAILIM AMANDIKOVNA</t>
  </si>
  <si>
    <t>2026-10122826</t>
  </si>
  <si>
    <t>SALIMOVA JAMILA RAXMATULLAYEVNA</t>
  </si>
  <si>
    <t>2026-10160978</t>
  </si>
  <si>
    <t>TURDIYEV OQIL AZAMATOVICH</t>
  </si>
  <si>
    <t>2026-10071261</t>
  </si>
  <si>
    <t>BARATOVA SAYYORA ABDUNAZAR QIZI</t>
  </si>
  <si>
    <t>2026-10194301</t>
  </si>
  <si>
    <t>KENJAYEV XUDOYBERDI XAMDAMOVICH</t>
  </si>
  <si>
    <t>2026-10361670</t>
  </si>
  <si>
    <t>UMIRZAXOVA TAMASHA ALISHBEKOVNA</t>
  </si>
  <si>
    <t>2026-10390759</t>
  </si>
  <si>
    <t>BOYMURODOV SURAT UROQBOYEVICH</t>
  </si>
  <si>
    <t>2026-10063417</t>
  </si>
  <si>
    <t>BEKMURODOVA MAQSUDA NOSIROVNA</t>
  </si>
  <si>
    <t>2026-09828468</t>
  </si>
  <si>
    <t>AZAMOVA MUXABBAT XASANOVNA</t>
  </si>
  <si>
    <t>2026-09943951</t>
  </si>
  <si>
    <t>MUZAFAROV MUXRIDDIN BAXRIDIN O‘G‘LI</t>
  </si>
  <si>
    <t>Гулзор МФЙ</t>
  </si>
  <si>
    <t>2026-10282375</t>
  </si>
  <si>
    <t>HAYDAROVA TURSINTOSH JURAQULOVNA</t>
  </si>
  <si>
    <t>2026-09953823</t>
  </si>
  <si>
    <t>2026-10340371</t>
  </si>
  <si>
    <t>IBRAGIMOV ATXAM AZAMATOVICH</t>
  </si>
  <si>
    <t>2026-09944860</t>
  </si>
  <si>
    <t>AZIMOVA MARJONA BAXRIDDIN QIZI</t>
  </si>
  <si>
    <t>2026-10106348</t>
  </si>
  <si>
    <t>ORINBAYEV KURALBAY TINISHOVICH</t>
  </si>
  <si>
    <t>AXMEDOVA ZUXRA IDRISOVNA</t>
  </si>
  <si>
    <t>2026-10069134</t>
  </si>
  <si>
    <t>2026-10092638</t>
  </si>
  <si>
    <t>JUMAYEVA DILOROM TOSHPO‘LATOVNA</t>
  </si>
  <si>
    <t>Яшнобод МФЙ</t>
  </si>
  <si>
    <t>TOLIBOVA NILUFAR AKBAROVNA</t>
  </si>
  <si>
    <t>2026-10304670</t>
  </si>
  <si>
    <t>QUVADOVA DILAFRUZ IZATULLOYEVNA</t>
  </si>
  <si>
    <t>2026-10084617</t>
  </si>
  <si>
    <t>2026-10061965</t>
  </si>
  <si>
    <t>RAXMATULLAYEVA GULBAHOR RAXIM QIZI</t>
  </si>
  <si>
    <t>ALLAYEVA MUXLISA ERKINOVNA</t>
  </si>
  <si>
    <t>HAYDAROVA UMIDA RUSTAM QIZI</t>
  </si>
  <si>
    <t>2026-09918971</t>
  </si>
  <si>
    <t>XAFIZOVA FARANGIZ AVAZ QIZI</t>
  </si>
  <si>
    <t>2026-10129168</t>
  </si>
  <si>
    <t>2026-09945967</t>
  </si>
  <si>
    <t>2026-10254133</t>
  </si>
  <si>
    <t>2026-10128562</t>
  </si>
  <si>
    <t>XOLOVA ZEBINISO NASULLOYEVNA</t>
  </si>
  <si>
    <t>2026-10071345</t>
  </si>
  <si>
    <t>ZIYODULLAYEVA ZILOLA ZOIROVNA</t>
  </si>
  <si>
    <t>2026-10101045</t>
  </si>
  <si>
    <t>YOZIYEVA ROBIYA SEVDIYEVNA</t>
  </si>
  <si>
    <t>Хомработ МФЙ</t>
  </si>
  <si>
    <t>2026-10252994</t>
  </si>
  <si>
    <t>PRIMOV NURIDDIN MUXIDDINOVICH</t>
  </si>
  <si>
    <t>2026-10369129</t>
  </si>
  <si>
    <t>KURBANOV ASAN YUSUPOVICH</t>
  </si>
  <si>
    <t>2026-09879370</t>
  </si>
  <si>
    <t>QURBONOVA YULDUZ SHOKIROVNA</t>
  </si>
  <si>
    <t>Нурфахр МФЙ</t>
  </si>
  <si>
    <t>FAYZIYEVA SHAXNOZA TO‘YCHIYEVNA</t>
  </si>
  <si>
    <t>2026-10295691</t>
  </si>
  <si>
    <t>BOZOROVA ZUXRA JUMAYEVNA</t>
  </si>
  <si>
    <t>2026-10137086</t>
  </si>
  <si>
    <t>TURDIYEV HAMZA ORZIYEVICH</t>
  </si>
  <si>
    <t>Bosh ijtimoiy xodimda</t>
  </si>
  <si>
    <t>2026-10062082</t>
  </si>
  <si>
    <t>Bosh Ijtimoiy xodimga yuborish</t>
  </si>
  <si>
    <t>2026-10232177</t>
  </si>
  <si>
    <t>YADGAROVA TURG‘UNOY JUMMAYEVNA</t>
  </si>
  <si>
    <t>2026-10080846</t>
  </si>
  <si>
    <t>HAYDAROV JAMSHID SHODIYEVICH</t>
  </si>
  <si>
    <t>2026-10214227</t>
  </si>
  <si>
    <t>IBOTOVA YULDUZXON ZARIFJON QIZI</t>
  </si>
  <si>
    <t>2026-10250573</t>
  </si>
  <si>
    <t>BAQOYEVA GULMIRA NAJMIDDINOVNA</t>
  </si>
  <si>
    <t>XOLMURODOVA SHAHRIZODA MUROD QIZI</t>
  </si>
  <si>
    <t>Бахшижар МФЙ</t>
  </si>
  <si>
    <t>YO‘LDOSHEVA ADIBA ABDUHAKIMOVNA</t>
  </si>
  <si>
    <t>2026-10247744</t>
  </si>
  <si>
    <t>2026-10186098</t>
  </si>
  <si>
    <t>AZAMATOVA SABRINA ZIYAVUDDIN QIZI</t>
  </si>
  <si>
    <t>Темирқовуқ МФЙ</t>
  </si>
  <si>
    <t>JO‘RAQULOV BOBUR AKMAL O‘G‘LI</t>
  </si>
  <si>
    <t>2026-10369043</t>
  </si>
  <si>
    <t>STEPANOVA ALYONA SERGEYEVNA</t>
  </si>
  <si>
    <t>UMMATOVA NILUFAR ASKAT QIZI</t>
  </si>
  <si>
    <t>2026-10105380</t>
  </si>
  <si>
    <t>RABBIMOVA NEDEJDA KARIMOVNA</t>
  </si>
  <si>
    <t>2026-10212156</t>
  </si>
  <si>
    <t>SAFAROV SULTONMUROD AKROM O‘G‘LI</t>
  </si>
  <si>
    <t>2026-10210396</t>
  </si>
  <si>
    <t>2026-10125593</t>
  </si>
  <si>
    <t>NAIMOVA GULNOZA SULTON QIZI</t>
  </si>
  <si>
    <t>2026-10255111</t>
  </si>
  <si>
    <t>NORIMOVA DILSHODA SULTONNAZAROVNA</t>
  </si>
  <si>
    <t>2026-09980303</t>
  </si>
  <si>
    <t>ZUBAYDULLAYEVA MUKARRAMA XABIBULLO QIZI</t>
  </si>
  <si>
    <t>2026-10247138</t>
  </si>
  <si>
    <t>2026-10107010</t>
  </si>
  <si>
    <t>2026-09943675</t>
  </si>
  <si>
    <t>HOJIYEVA CHAROS SHODI QIZI</t>
  </si>
  <si>
    <t>2026-10257151</t>
  </si>
  <si>
    <t>TEMIROVA NODIRA AZAMAT QIZI</t>
  </si>
  <si>
    <t>2026-10062499</t>
  </si>
  <si>
    <t>SUVONOVA MAHLIYO BOTIR QIZI</t>
  </si>
  <si>
    <t>2026-10088878</t>
  </si>
  <si>
    <t>2026-09818559</t>
  </si>
  <si>
    <t>ҒОФФОРОВ АЛИШЕР ЗАЙНИДДИН ЎҒЛИ</t>
  </si>
  <si>
    <t>2026-10144936</t>
  </si>
  <si>
    <t>XUJAMUROTOVA DILSHODA JAHON QIZI</t>
  </si>
  <si>
    <t>2026-10128872</t>
  </si>
  <si>
    <t>YULDASHEVA RA’NO SOBIR QIZI</t>
  </si>
  <si>
    <t>Мурувват МФЙ</t>
  </si>
  <si>
    <t>2026-10039740</t>
  </si>
  <si>
    <t>2026-09943679</t>
  </si>
  <si>
    <t>TAGANIYAZOVA ZULFIYA NURBERGENOVNA</t>
  </si>
  <si>
    <t>2026-09804302</t>
  </si>
  <si>
    <t>OLIMOV ZOIRJON HAMIDOVICH</t>
  </si>
  <si>
    <t>2026-09930752</t>
  </si>
  <si>
    <t>JUMAYEV PULAT ESHMURADOVICH</t>
  </si>
  <si>
    <t>2026-10292787</t>
  </si>
  <si>
    <t>SHUKUROV FARXOD SHIRINOVICH</t>
  </si>
  <si>
    <t>NUROVA LOLA HAMDAMOVNA</t>
  </si>
  <si>
    <t>ASADOVA E`ZOZA FAXRIDDIN QIZI</t>
  </si>
  <si>
    <t>2026-09946149</t>
  </si>
  <si>
    <t>KODIROVA SABOXAT XXX</t>
  </si>
  <si>
    <t>Уйрот МФЙ</t>
  </si>
  <si>
    <t>2026-10365206</t>
  </si>
  <si>
    <t>QAXXOROV AXRORBEK QAMBAR O‘G‘LI</t>
  </si>
  <si>
    <t>2026-10159871</t>
  </si>
  <si>
    <t>2026-10355740</t>
  </si>
  <si>
    <t>SOTIBOLDIYEVA SHAXNOZA ISOMIDDINOVNA</t>
  </si>
  <si>
    <t>2026-10313881</t>
  </si>
  <si>
    <t>NURMATOVA MAXFUZA SADILLOYEVNA</t>
  </si>
  <si>
    <t>2026-10304187</t>
  </si>
  <si>
    <t>BARNAYEVA FAZILAT TURSUNOVNA</t>
  </si>
  <si>
    <t>2026-10197533</t>
  </si>
  <si>
    <t>2026-10066436</t>
  </si>
  <si>
    <t>TOJIYEVA DILNOZA TOSHPO‘LAT QIZI</t>
  </si>
  <si>
    <t>2026-10304723</t>
  </si>
  <si>
    <t>SUVANOVA LOLA AKTAMOVNA</t>
  </si>
  <si>
    <t>2026-10368493</t>
  </si>
  <si>
    <t>NURMATOVA ZEBO ROXMONOVNA</t>
  </si>
  <si>
    <t>2026-09825676</t>
  </si>
  <si>
    <t>BURANOVA GULNISA JANALIYEVNA</t>
  </si>
  <si>
    <t>OLIMOVA SITORA KALANDAR QIZI</t>
  </si>
  <si>
    <t>2026-10207179</t>
  </si>
  <si>
    <t>OTABOYOVA RO‘ZIBIBI ELMUROTOVNA</t>
  </si>
  <si>
    <t>2026-09946120</t>
  </si>
  <si>
    <t>RAHMATOV SHAHBOZ MURTOZA O‘G‘LI</t>
  </si>
  <si>
    <t>OSTONOVA GULLOLA BAXTIYOROVNA</t>
  </si>
  <si>
    <t>2026-10374327</t>
  </si>
  <si>
    <t>2026-09879093</t>
  </si>
  <si>
    <t>JURAYEVA SURAYYO IKROMOVNA</t>
  </si>
  <si>
    <t>2026-10081993</t>
  </si>
  <si>
    <t>SAYFULLAYEVA MOHIGUL ABDULLAYEVNA</t>
  </si>
  <si>
    <t>2026-10156049</t>
  </si>
  <si>
    <t>ODILOVA SHAHNOZA AKBAROVNA</t>
  </si>
  <si>
    <t>2026-10068258</t>
  </si>
  <si>
    <t>OCHILOV JAHONGIR AZAMATOVICH</t>
  </si>
  <si>
    <t>2026-10392534</t>
  </si>
  <si>
    <t>RAXMONOVA ZILOLA BAXRANOVNA</t>
  </si>
  <si>
    <t>2026-10301016</t>
  </si>
  <si>
    <t>ORZIYEVA ROHATOY TOSHPULOTOVNA</t>
  </si>
  <si>
    <t>2026-10282663</t>
  </si>
  <si>
    <t>RAFIQOV JASUR FARHODOVICH</t>
  </si>
  <si>
    <t>2026-10127643</t>
  </si>
  <si>
    <t>2026-09948014</t>
  </si>
  <si>
    <t>TURAPOV NEMATJON YERGASHOVICH</t>
  </si>
  <si>
    <t>2026-10297499</t>
  </si>
  <si>
    <t>DOSMURATOVA LIZA KAYFULLAYEVNA</t>
  </si>
  <si>
    <t>2026-10256776</t>
  </si>
  <si>
    <t>CHINKULOV UCHKUN ROZIKOVICH</t>
  </si>
  <si>
    <t>Ўртақўрғон МФЙ</t>
  </si>
  <si>
    <t>USMONOVA SHOIRA EGAMBERDIYEVNA</t>
  </si>
  <si>
    <t>2026-10086837</t>
  </si>
  <si>
    <t>USMONOVA NIGORA YO‘LDOSH QIZI</t>
  </si>
  <si>
    <t>2026-09908912</t>
  </si>
  <si>
    <t>2026-10251984</t>
  </si>
  <si>
    <t>QUVONDIQOVA SITORA ISKANDAR QIZI</t>
  </si>
  <si>
    <t>Оқмачит МФЙ</t>
  </si>
  <si>
    <t>KENJAYEV O‘TKIR BOZOROVICH</t>
  </si>
  <si>
    <t>2026-10068739</t>
  </si>
  <si>
    <t>DAMINOVA FOTIMA ILHOMOVNA</t>
  </si>
  <si>
    <t>2026-10318335</t>
  </si>
  <si>
    <t>2026-10056336</t>
  </si>
  <si>
    <t>RAJABOVA MARJONA NEMATJON QIZI</t>
  </si>
  <si>
    <t>2026-09946563</t>
  </si>
  <si>
    <t>Олмазор МФЙ</t>
  </si>
  <si>
    <t>QO‘LDOSHEVA HILOLA TOSHTEMIROVNA</t>
  </si>
  <si>
    <t>2026-10145428</t>
  </si>
  <si>
    <t>INOYATOVA MOHINUR SOBIR QIZI</t>
  </si>
  <si>
    <t>2026-10262326</t>
  </si>
  <si>
    <t>2026-10379458</t>
  </si>
  <si>
    <t>BOZOROVA ZILOLA NEMATOVNA</t>
  </si>
  <si>
    <t>2026-10327405</t>
  </si>
  <si>
    <t>KAZAKOVA FERUZA JO‘RABOY QIZI</t>
  </si>
  <si>
    <t>2026-09979403</t>
  </si>
  <si>
    <t>QURBONOVA GULINISO SHAVKATOVNA</t>
  </si>
  <si>
    <t>2026-10314277</t>
  </si>
  <si>
    <t>SHAMSIDDINOVA OZODA SADRIDDIN QIZI</t>
  </si>
  <si>
    <t>2026-09897949</t>
  </si>
  <si>
    <t>VAFOQULOVA FERUZA O‘TKIR QIZI</t>
  </si>
  <si>
    <t>EGAMOV ABDUVOHID HUSNIDDIN O‘G‘LI</t>
  </si>
  <si>
    <t>2026-10348522</t>
  </si>
  <si>
    <t>BOZOROVA MAXFUZA MUXIDDINOVNA</t>
  </si>
  <si>
    <t>2026-09863803</t>
  </si>
  <si>
    <t>UMAROVA DILDORA ZAYNIYEVNA</t>
  </si>
  <si>
    <t>2026-10381520</t>
  </si>
  <si>
    <t>MUMINOVA ADOLAT JUMANAZAROVNA</t>
  </si>
  <si>
    <t>2026-10064750</t>
  </si>
  <si>
    <t>KARIMOVA KAMOLA HOSHIM QIZI</t>
  </si>
  <si>
    <t>2026-10262882</t>
  </si>
  <si>
    <t>HALIMOVA GULSHOD AKBAROVNA</t>
  </si>
  <si>
    <t>2026-10271673</t>
  </si>
  <si>
    <t>MIRZOYEVA OZODA BAXTIYOROVNA</t>
  </si>
  <si>
    <t>Кулолон МФЙ</t>
  </si>
  <si>
    <t>HAYITOV UMIDJON SALIMOVICH</t>
  </si>
  <si>
    <t>2026-10068285</t>
  </si>
  <si>
    <t>SUNNATOVA MEHRINISO SHERALI QIZI</t>
  </si>
  <si>
    <t>2026-09934559</t>
  </si>
  <si>
    <t>XOLIQOVA NILUFAR UMAR QIZI</t>
  </si>
  <si>
    <t>2026-10343978</t>
  </si>
  <si>
    <t>DONIYEV SHAROFIDDIN MAXMUDOVICH</t>
  </si>
  <si>
    <t>2026-09945610</t>
  </si>
  <si>
    <t>MUHAMMADOVA OYSHA MUHIDDIN QIZI</t>
  </si>
  <si>
    <t>Янгиҳаёт МФЙ</t>
  </si>
  <si>
    <t>2026-10256649</t>
  </si>
  <si>
    <t>2026-10103064</t>
  </si>
  <si>
    <t>2026-10270227</t>
  </si>
  <si>
    <t>NURMATOV UMARQUL ERGASHOVICH</t>
  </si>
  <si>
    <t>2026-10116012</t>
  </si>
  <si>
    <t>ELMURODOVA SOLIHAXON VASLIDDIN QIZI</t>
  </si>
  <si>
    <t>2026-10065267</t>
  </si>
  <si>
    <t>SHAMSIYEVA SHALOLA FAXRIDDIN QIZI</t>
  </si>
  <si>
    <t>2026-10275866</t>
  </si>
  <si>
    <t>2026-10380926</t>
  </si>
  <si>
    <t>HAQNAZAROVA DURDONA HASAN QIZI</t>
  </si>
  <si>
    <t>2026-10323537</t>
  </si>
  <si>
    <t>XOLMURZAYEVA SOHIBA NASRIDDINOVNA</t>
  </si>
  <si>
    <t>2026-09945241</t>
  </si>
  <si>
    <t>NE’MATOVA SHAXINA AMRULLO QIZI</t>
  </si>
  <si>
    <t>2026-10256801</t>
  </si>
  <si>
    <t>NURMURADOV SHERZOD NORKULOVICH</t>
  </si>
  <si>
    <t>HAMROYEVA NAFOSAT TULQIN QIZI</t>
  </si>
  <si>
    <t>2026-10368049</t>
  </si>
  <si>
    <t>JURAVLYOVA YELIZAVETA OLEGOVNA</t>
  </si>
  <si>
    <t>2026-09944857</t>
  </si>
  <si>
    <t>2026-10215272</t>
  </si>
  <si>
    <t>SATAYEVA XABIBA BERDIBEKOVNA</t>
  </si>
  <si>
    <t>2026-10108122</t>
  </si>
  <si>
    <t>XOLIKOVA ZAXRO BAXODIROVNA</t>
  </si>
  <si>
    <t>2026-10164713</t>
  </si>
  <si>
    <t>XOLMUROTOVA SOLIHA ERKINJON QIZI</t>
  </si>
  <si>
    <t>2026-10187670</t>
  </si>
  <si>
    <t>BAXRONOVA SHUKRONA FERUZ QIZI</t>
  </si>
  <si>
    <t>2026-09935666</t>
  </si>
  <si>
    <t>NOSIROVA MAFTUNA QO‘ZIBOY QIZI</t>
  </si>
  <si>
    <t>2026-10323138</t>
  </si>
  <si>
    <t>YULDOSHEVA DILFUZA BAXRIDDINOVNA</t>
  </si>
  <si>
    <t>2026-10109474</t>
  </si>
  <si>
    <t>TOSHEVA GULMIRA NURILLAYEVNA</t>
  </si>
  <si>
    <t>2026-10109903</t>
  </si>
  <si>
    <t>2026-10162699</t>
  </si>
  <si>
    <t>TUROBOV JASUR BEKMURODOVICH</t>
  </si>
  <si>
    <t>Нурафшон</t>
  </si>
  <si>
    <t>LUTFULLOYEVA YULDUZ IXTIYOR QIZI</t>
  </si>
  <si>
    <t>2026-09944904</t>
  </si>
  <si>
    <t>SHODIYEVA NODIRA MAXAMMATOVNA</t>
  </si>
  <si>
    <t>2026-10267837</t>
  </si>
  <si>
    <t>2026-09851100</t>
  </si>
  <si>
    <t>QURBONOVA SHAHRIBONU BURANOVNA</t>
  </si>
  <si>
    <t>2026-10065231</t>
  </si>
  <si>
    <t>2026-10226699</t>
  </si>
  <si>
    <t>TEMIRKULIYEVA MADINA RAVSHANOVNA</t>
  </si>
  <si>
    <t>2026-10218495</t>
  </si>
  <si>
    <t>Янгитурмуш МФЙ</t>
  </si>
  <si>
    <t>MAVLONOV YASHIN SOBIROVICH</t>
  </si>
  <si>
    <t>2026-09954094</t>
  </si>
  <si>
    <t>2026-10023807</t>
  </si>
  <si>
    <t>HAMROYEVA YULDUZ ZAYNIDDINOVNA</t>
  </si>
  <si>
    <t>Бешкент МФЙ</t>
  </si>
  <si>
    <t>SHERALIYEVA MOHIGUL SHERALIYEVNA</t>
  </si>
  <si>
    <t>2026-10065979</t>
  </si>
  <si>
    <t>2026-10352493</t>
  </si>
  <si>
    <t>SERGACHEVA ALEKSANDRA NIKOLAYEVNA</t>
  </si>
  <si>
    <t>2026-09945346</t>
  </si>
  <si>
    <t>2026-10268804</t>
  </si>
  <si>
    <t>RO‘ZIYEV NAJMIDDIN SHARIPOVICH</t>
  </si>
  <si>
    <t>G‘AFFOROVA DURDONA NURALIYEVNA</t>
  </si>
  <si>
    <t>2026-09866767</t>
  </si>
  <si>
    <t>URAKBAYEVA NARGIZA MURADILLAYEVNA</t>
  </si>
  <si>
    <t>2026-09943631</t>
  </si>
  <si>
    <t>AKBAROVA NILUFAR IXTIYOR QIZI</t>
  </si>
  <si>
    <t>RAXMONOVA NASIBA IZZATULLAYEVNA</t>
  </si>
  <si>
    <t>Чинобод МФЙ</t>
  </si>
  <si>
    <t>XOLMURODOVA KAMOLA RAYIMOVNA</t>
  </si>
  <si>
    <t>2026-09935052</t>
  </si>
  <si>
    <t>ERKINOV FAYZULLO AKMAL O‘G‘LI</t>
  </si>
  <si>
    <t>2026-09949461</t>
  </si>
  <si>
    <t>KAMOLIDDINOVA IMONA IBROHIM QIZI</t>
  </si>
  <si>
    <t>2026-10339768</t>
  </si>
  <si>
    <t>MAMIROVA LOBAR SAYBNAZAROVNA</t>
  </si>
  <si>
    <t>2026-10138958</t>
  </si>
  <si>
    <t>2026-09826308</t>
  </si>
  <si>
    <t>2026-10082473</t>
  </si>
  <si>
    <t>2026-10359252</t>
  </si>
  <si>
    <t>РУСТАМОВ БЕҲЗОД САЙФИЕВИЧ</t>
  </si>
  <si>
    <t>2026-10261529</t>
  </si>
  <si>
    <t>2026-10065043</t>
  </si>
  <si>
    <t>2026-10074850</t>
  </si>
  <si>
    <t>ESHKOBILOV MAXSUD G‘ULOMOVICH</t>
  </si>
  <si>
    <t>2026-10256707</t>
  </si>
  <si>
    <t>NAURIZBAYEVA GULZABIRA NAZARSHAYEVNA</t>
  </si>
  <si>
    <t>Ақтов МФЙ</t>
  </si>
  <si>
    <t>2026-10254002</t>
  </si>
  <si>
    <t>MIRZOQULOV MUHRIDDIN MEHRIDDINOVICH</t>
  </si>
  <si>
    <t>2026-10069779</t>
  </si>
  <si>
    <t>AXMEDOVA NIGORA UKTAM QIZI</t>
  </si>
  <si>
    <t>PAYZIYEVA NAFISA MAXMUTOVNA</t>
  </si>
  <si>
    <t>2026-09921007</t>
  </si>
  <si>
    <t>RAXMATOVA MAFTUNA AMINJON QIZI</t>
  </si>
  <si>
    <t>2026-09896413</t>
  </si>
  <si>
    <t>SHUKRILLAYEV NIZOMIDDIN NEMATOVICH</t>
  </si>
  <si>
    <t>2026-10354895</t>
  </si>
  <si>
    <t>SAIDOV TOLMAS ESANOVICH</t>
  </si>
  <si>
    <t>2026-10392692</t>
  </si>
  <si>
    <t>ASADOVA SARVINOZ NIZOMIDDINOVNA</t>
  </si>
  <si>
    <t>2026-10368529</t>
  </si>
  <si>
    <t>NAZAROV JAVOHIR HASAN O`G`LI</t>
  </si>
  <si>
    <t>2026-09805951</t>
  </si>
  <si>
    <t>HAMIDOV OLIMJON ZOIRJON O`G`LI</t>
  </si>
  <si>
    <t>2026-10082847</t>
  </si>
  <si>
    <t>TURSUNOVA CHINORA QAHROMON QIZI</t>
  </si>
  <si>
    <t>2026-10269931</t>
  </si>
  <si>
    <t>2026-10247310</t>
  </si>
  <si>
    <t>2026-10149032</t>
  </si>
  <si>
    <t>BOZOROVA XURSANOY BOBOMUROTOVNA</t>
  </si>
  <si>
    <t>2026-10338799</t>
  </si>
  <si>
    <t>IBROHIMOVA MADINA HAYIT QIZI</t>
  </si>
  <si>
    <t>2026-10273614</t>
  </si>
  <si>
    <t>NURULLAYEVA LOLA AZAMATOVNA</t>
  </si>
  <si>
    <t>2026-10064491</t>
  </si>
  <si>
    <t>QUTTIYEV RUSTAM XUSHVAXTOVICH</t>
  </si>
  <si>
    <t>ULASHEV O‘TKIR ABDIRASILOVICH</t>
  </si>
  <si>
    <t>2026-10086157</t>
  </si>
  <si>
    <t>IKRAMOVA SHAXNOZA IXTIYOROVNA</t>
  </si>
  <si>
    <t>2026-10227000</t>
  </si>
  <si>
    <t>SAIDOVA MAFTUNA SHAXRIDDIN QIZI</t>
  </si>
  <si>
    <t>Янги МФЙ</t>
  </si>
  <si>
    <t>G‘ANIYEVA GULNORA UKTAMOVNA</t>
  </si>
  <si>
    <t>2026-10178428</t>
  </si>
  <si>
    <t>RASHIDOVA NAZOKAT RASHIDOVNA</t>
  </si>
  <si>
    <t>2026-10298424</t>
  </si>
  <si>
    <t>AVEZOVA DILOROM MURTAZOYEVNA</t>
  </si>
  <si>
    <t>2026-10147054</t>
  </si>
  <si>
    <t>2026-10128876</t>
  </si>
  <si>
    <t>2026-10043235</t>
  </si>
  <si>
    <t>2026-09943708</t>
  </si>
  <si>
    <t>TOSHPO‘LATOVA MOHICHEHRA ORIF QIZI</t>
  </si>
  <si>
    <t>2026-10042115</t>
  </si>
  <si>
    <t>TURSUNOVA ROXILA SHOMI QIZI</t>
  </si>
  <si>
    <t>2026-10003392</t>
  </si>
  <si>
    <t>HAKIMOVA GULCHIROY IKROM QIZI</t>
  </si>
  <si>
    <t>Гулобод МФЙ</t>
  </si>
  <si>
    <t>2026-10069910</t>
  </si>
  <si>
    <t>TURAYEV JAMSHID KALBAYEVICH</t>
  </si>
  <si>
    <t>2026-10254557</t>
  </si>
  <si>
    <t>SAMANOVA MA’MURA BAHODIROVNA</t>
  </si>
  <si>
    <t>2026-10287453</t>
  </si>
  <si>
    <t>XAMROKULOVA MUXLISA NAZARJON QIZI</t>
  </si>
  <si>
    <t>2026-09956496</t>
  </si>
  <si>
    <t>RAJABOVA HOJIBEGIM HAYOT QIZI</t>
  </si>
  <si>
    <t>Ифтихор МФЙ</t>
  </si>
  <si>
    <t>2026-10178246</t>
  </si>
  <si>
    <t>2026-10114857</t>
  </si>
  <si>
    <t>2026-10144739</t>
  </si>
  <si>
    <t>DO‘SBOYEVA NAZIRA BOZOROVNA</t>
  </si>
  <si>
    <t>2026-10106442</t>
  </si>
  <si>
    <t>SATTAROVA SITORA OLIMJONOVNA</t>
  </si>
  <si>
    <t>Фуқароларнинг, хусусан болаларнинг шахсга доир ҳужжатларини расмийлаштириш учун шахсларнинг келиб чиқишини аниқлашга доир тадбирлар харажатларини қоплаш</t>
  </si>
  <si>
    <t>2026-09945607</t>
  </si>
  <si>
    <t>QODIROVA ZILOLA XXX</t>
  </si>
  <si>
    <t>2026-09882866</t>
  </si>
  <si>
    <t>IMOMOVA SHAHLOLO ANOROVNA</t>
  </si>
  <si>
    <t>2026-10378846</t>
  </si>
  <si>
    <t>ASHUROVA SHAHLO SHUHRATOVNA</t>
  </si>
  <si>
    <t>2026-09826456</t>
  </si>
  <si>
    <t>ELOVA GULMIRA XIKMATOVNA</t>
  </si>
  <si>
    <t>2026-10193968</t>
  </si>
  <si>
    <t>2026-10359306</t>
  </si>
  <si>
    <t>PRIMOVA NODIRA TILAVOVNA</t>
  </si>
  <si>
    <t>2026-09936044</t>
  </si>
  <si>
    <t>TURDIALIYEVA SOXIBAXON MAXAMATJON QIZI</t>
  </si>
  <si>
    <t>2026-10309709</t>
  </si>
  <si>
    <t>2026-10277614</t>
  </si>
  <si>
    <t>2026-10357236</t>
  </si>
  <si>
    <t>OTAQULOVA YULDUZ NAJBIDINOVNA</t>
  </si>
  <si>
    <t>UMUROV ALIJON UZOKOVICH</t>
  </si>
  <si>
    <t>KULTAYEV SHERZOD SHIRINKULOVICH</t>
  </si>
  <si>
    <t>Жарма МФЙ</t>
  </si>
  <si>
    <t>HAQNAZAROV JAVOHIR IBODILLO O‘G‘LI</t>
  </si>
  <si>
    <t>2026-10251078</t>
  </si>
  <si>
    <t>2026-10386948</t>
  </si>
  <si>
    <t>YORQULOVA IFORA SUNNATILLO QIZI</t>
  </si>
  <si>
    <t>2026-10273954</t>
  </si>
  <si>
    <t>BOZOROVA BAXRIYA XASANOVNA</t>
  </si>
  <si>
    <t>2026-10380890</t>
  </si>
  <si>
    <t>ISOMIDINOVA FARZONA XURSHIDJONOVNA</t>
  </si>
  <si>
    <t>IBRAGIMOVA NODIRA ARTIKOVNA</t>
  </si>
  <si>
    <t>2026-10278302</t>
  </si>
  <si>
    <t>ATAKULOVA LOBAR FARHODOVNA</t>
  </si>
  <si>
    <t>2026-10069287</t>
  </si>
  <si>
    <t>BOMURATOVA FARANGIZ HUSNIDDIN QIZI</t>
  </si>
  <si>
    <t>2026-10266233</t>
  </si>
  <si>
    <t>2026-10250011</t>
  </si>
  <si>
    <t>2026-10287679</t>
  </si>
  <si>
    <t>2026-10071264</t>
  </si>
  <si>
    <t>2026-09946219</t>
  </si>
  <si>
    <t>HASANOV RAVSHAN QAXRAMONOVICH</t>
  </si>
  <si>
    <t>Ғалаба МФЙ</t>
  </si>
  <si>
    <t>2026-10006608</t>
  </si>
  <si>
    <t>ISHMAMATOVA OYSHABIBI MIRZO QIZI</t>
  </si>
  <si>
    <t>2026-10146737</t>
  </si>
  <si>
    <t>MIRZAYEVA ZERKUL ABDIRAXIMOVNA</t>
  </si>
  <si>
    <t>2026-10299087</t>
  </si>
  <si>
    <t>2026-10249487</t>
  </si>
  <si>
    <t>MIRZAYEVA MA’MURA ZOKIROVNA</t>
  </si>
  <si>
    <t>2026-10112129</t>
  </si>
  <si>
    <t>DUSTOVA DILOBAR ISOMIDDINOVNA</t>
  </si>
  <si>
    <t>2026-10070585</t>
  </si>
  <si>
    <t>NEMATOVA MALIKA JAHONGIR QIZI</t>
  </si>
  <si>
    <t>2026-10062284</t>
  </si>
  <si>
    <t>2026-10383054</t>
  </si>
  <si>
    <t>UMAROVA ZULXUMOR FORMONOVNA</t>
  </si>
  <si>
    <t>2026-10378134</t>
  </si>
  <si>
    <t>2026-10369094</t>
  </si>
  <si>
    <t>XOTAMOV YUSUF XAMDAMOVICH</t>
  </si>
  <si>
    <t>2026-10339820</t>
  </si>
  <si>
    <t>XUDOYBERDIYEVA DILBAR EGAMBERDIYEVNA</t>
  </si>
  <si>
    <t>2026-10390842</t>
  </si>
  <si>
    <t>PARDAYEVA NILUFAR TURSUNOVNA</t>
  </si>
  <si>
    <t>2026-10035579</t>
  </si>
  <si>
    <t>QOBILOVA SHOHIDA NORQULOVNA</t>
  </si>
  <si>
    <t>2026-09983969</t>
  </si>
  <si>
    <t>AXMEDOV ATAQUL RUZIYEVICH</t>
  </si>
  <si>
    <t>2026-10352800</t>
  </si>
  <si>
    <t>AFANASEVA VALENTINA VITALEVNA</t>
  </si>
  <si>
    <t>2026-10101327</t>
  </si>
  <si>
    <t>IBRAGIMOV RUSTAM UKTAMOVICH</t>
  </si>
  <si>
    <t>2026-10128520</t>
  </si>
  <si>
    <t>2026-10034073</t>
  </si>
  <si>
    <t>YERMEKBAYEVA PARDAGUL KOXANBAYEVNA</t>
  </si>
  <si>
    <t>2026-10267560</t>
  </si>
  <si>
    <t>2026-10125619</t>
  </si>
  <si>
    <t>MARDONOVA NAZOKAT XUJAKUL QIZI</t>
  </si>
  <si>
    <t>2026-10362388</t>
  </si>
  <si>
    <t>HAYITOVA SAYYORA NURMUROD QIZI</t>
  </si>
  <si>
    <t>2026-10197070</t>
  </si>
  <si>
    <t>ESHONOVA ORZIGUL TUROBOVNA</t>
  </si>
  <si>
    <t>2026-09968146</t>
  </si>
  <si>
    <t>FARMANOVA SABOXAT FAYZULLAYEVNA</t>
  </si>
  <si>
    <t>2026-10107064</t>
  </si>
  <si>
    <t>2026-09927971</t>
  </si>
  <si>
    <t>JALILOV MUSTAFO HAYOTJON O`G`LI</t>
  </si>
  <si>
    <t>2026-10098936</t>
  </si>
  <si>
    <t>UMAROVA NIGINA NURITDINOVNA</t>
  </si>
  <si>
    <t>2026-10066580</t>
  </si>
  <si>
    <t>DIXKANOVA MASTURA XXX</t>
  </si>
  <si>
    <t>2026-10189791</t>
  </si>
  <si>
    <t>RO‘ZIQULOVA SHOIRA FARXOD QIZI</t>
  </si>
  <si>
    <t>YUSUPOVA ZUBAYDA ZOKIR KIZI</t>
  </si>
  <si>
    <t>2026-10329158</t>
  </si>
  <si>
    <t>MIRZOYEVA MAVJUDA ABDUVOXIDOVNA</t>
  </si>
  <si>
    <t>2026-10262300</t>
  </si>
  <si>
    <t>QODIROV MUSTAFO QIYAMOVICH</t>
  </si>
  <si>
    <t>AMONOVA ZAMIRA RAJABOVNA</t>
  </si>
  <si>
    <t>2026-10191731</t>
  </si>
  <si>
    <t>ESHNIYAZOVA FAROG‘AT BERDIMURATOVNA</t>
  </si>
  <si>
    <t>2026-10224737</t>
  </si>
  <si>
    <t>2026-09946139</t>
  </si>
  <si>
    <t>PO‘LOTOVA NASIBA RAYIMOVNA</t>
  </si>
  <si>
    <t>2026-10392797</t>
  </si>
  <si>
    <t>2026-09919961</t>
  </si>
  <si>
    <t>SHODIYEVA IRODA NAYIMOVNA</t>
  </si>
  <si>
    <t>ABDUNOROVA DINORA ABRUYEVNA</t>
  </si>
  <si>
    <t>2026-10036343</t>
  </si>
  <si>
    <t>KOMOLOV BAXODIR TOSHTEMIROVICH</t>
  </si>
  <si>
    <t>2026-10340404</t>
  </si>
  <si>
    <t>ERGASHEV BOTIRBOY SHUKUROVICH</t>
  </si>
  <si>
    <t>2026-10241997</t>
  </si>
  <si>
    <t>2026-10271399</t>
  </si>
  <si>
    <t>XUDAYBERDIYEVA BUVNIYAZ BERDIBOYEVNA</t>
  </si>
  <si>
    <t>Геолог МФЙ</t>
  </si>
  <si>
    <t>SATTAROVA KAMOLA XUSANOVNA</t>
  </si>
  <si>
    <t>2026-10146930</t>
  </si>
  <si>
    <t>2026-09935058</t>
  </si>
  <si>
    <t>2026-10322246</t>
  </si>
  <si>
    <t>2026-10063637</t>
  </si>
  <si>
    <t>RUSTAMQULOVA MUXLISA SHAVKATOVNA</t>
  </si>
  <si>
    <t>2026-10330989</t>
  </si>
  <si>
    <t>RAIMOV ABDUVOHID AKTAM O‘G‘LI</t>
  </si>
  <si>
    <t>2026-09942055</t>
  </si>
  <si>
    <t>RABBIMOVA SADOQAT ABDULLO QIZI</t>
  </si>
  <si>
    <t>2026-10280651</t>
  </si>
  <si>
    <t>G‘AYBULLAYEVA SABOXAT SUNNATOVNA</t>
  </si>
  <si>
    <t>2026-09893847</t>
  </si>
  <si>
    <t>IBODULLAYEVA GULSHODA SHARIB QIZI</t>
  </si>
  <si>
    <t>2026-10076455</t>
  </si>
  <si>
    <t>MUZAFAROVA MA’RIFAT MUSTAFOYEVNA</t>
  </si>
  <si>
    <t>2026-09867351</t>
  </si>
  <si>
    <t>DAVRONOV AMRULLO ORTIQ O‘G‘LI</t>
  </si>
  <si>
    <t>2026-10144333</t>
  </si>
  <si>
    <t>USMONOVA UMIDA AKBAR QIZI</t>
  </si>
  <si>
    <t>2026-09946122</t>
  </si>
  <si>
    <t>2026-10256528</t>
  </si>
  <si>
    <t>QURALOVA DILSHODA ACHILOVNA</t>
  </si>
  <si>
    <t>2026-10323649</t>
  </si>
  <si>
    <t>RASULOV JASURBEK XAMITOVICH</t>
  </si>
  <si>
    <t>QAHHOROV XOLMUROD FARMON O‘G‘LI</t>
  </si>
  <si>
    <t>2026-10348168</t>
  </si>
  <si>
    <t>2026-09946142</t>
  </si>
  <si>
    <t>2026-10160640</t>
  </si>
  <si>
    <t>2026-10356664</t>
  </si>
  <si>
    <t>2026-09850468</t>
  </si>
  <si>
    <t>BOZOROV IZZATULLA SHODIYEVICH</t>
  </si>
  <si>
    <t>2026-10253550</t>
  </si>
  <si>
    <t>JEREBYATEVA ANASTASIYA VYACHESLAVOVNA</t>
  </si>
  <si>
    <t>2026-10081788</t>
  </si>
  <si>
    <t>SHOMURODOV VAXOBJON BAXTIYOROVICH</t>
  </si>
  <si>
    <t>2026-10062328</t>
  </si>
  <si>
    <t>2026-10081865</t>
  </si>
  <si>
    <t>ANVAROVA NAFOSAT SHOKIRJON QIZI</t>
  </si>
  <si>
    <t>2026-09946214</t>
  </si>
  <si>
    <t>2026-09945699</t>
  </si>
  <si>
    <t>RO‘ZIYEVA DILDORA ERKINOVNA</t>
  </si>
  <si>
    <t>2026-10109133</t>
  </si>
  <si>
    <t>2026-10262359</t>
  </si>
  <si>
    <t>HUSENOV ELNAZAR DJUMANAZAROVICH</t>
  </si>
  <si>
    <t>SHARIPOVA GULCHIROY OLIM QIZI</t>
  </si>
  <si>
    <t>2026-09983650</t>
  </si>
  <si>
    <t>TOSHQULOV MUHRIDDIN FURQAT O‘G‘LI</t>
  </si>
  <si>
    <t>2026-09926102</t>
  </si>
  <si>
    <t>SANOYEVA ZILOLA BAXRIDDIN QIZI</t>
  </si>
  <si>
    <t>2026-10236982</t>
  </si>
  <si>
    <t>2026-09976212</t>
  </si>
  <si>
    <t>XUDOYBERDIYEV MEHRIDDIN ZUHRIDDIN O`G`LI</t>
  </si>
  <si>
    <t>2026-10101609</t>
  </si>
  <si>
    <t>BAYNAZAROVA DINARA KAMAL QIZI</t>
  </si>
  <si>
    <t>2026-09956625</t>
  </si>
  <si>
    <t>2026-10232594</t>
  </si>
  <si>
    <t>ARTIKOVA FERUZA TAGAYEVNA</t>
  </si>
  <si>
    <t>2026-10214500</t>
  </si>
  <si>
    <t>2026-10023752</t>
  </si>
  <si>
    <t>ЭШПУЛАТОВА МУХЛИСА ЗУХРИДДИН ҚИЗИ</t>
  </si>
  <si>
    <t>2026-10251543</t>
  </si>
  <si>
    <t>OCHILOVA KAMOLA YO‘LDOSHEVNA</t>
  </si>
  <si>
    <t>2026-10136791</t>
  </si>
  <si>
    <t>XAKBERDIYEV SHAVKAT ABDURAXMONOVICH</t>
  </si>
  <si>
    <t>2026-09823047</t>
  </si>
  <si>
    <t>RUSTAMOVA MOXIGUL AZAMATOVNA</t>
  </si>
  <si>
    <t>ADIZOV BEKPULAT ESHPULATOVICH</t>
  </si>
  <si>
    <t>2026-10256265</t>
  </si>
  <si>
    <t>2026-10153627</t>
  </si>
  <si>
    <t>2026-10235943</t>
  </si>
  <si>
    <t>2026-09853520</t>
  </si>
  <si>
    <t>2026-10069804</t>
  </si>
  <si>
    <t>JUMANAZAROVA GULSUM SHODIQULOVNA</t>
  </si>
  <si>
    <t>2026-09879020</t>
  </si>
  <si>
    <t>YUSUPOVA RAXIMA RUZIMURATOVNA</t>
  </si>
  <si>
    <t>2026-10118971</t>
  </si>
  <si>
    <t>ERGASHEVA MA’MURA RUSTAM QIZI</t>
  </si>
  <si>
    <t>2026-10252086</t>
  </si>
  <si>
    <t>ABDURAXMONOV HUSNIDDIN NEMAT O‘G‘LI</t>
  </si>
  <si>
    <t>2026-10154743</t>
  </si>
  <si>
    <t>2026-10070874</t>
  </si>
  <si>
    <t>2026-10256274</t>
  </si>
  <si>
    <t>O‘KTAMOVA MAFTUNA ZAFAR QIZI</t>
  </si>
  <si>
    <t>2026-09981669</t>
  </si>
  <si>
    <t>2026-10152244</t>
  </si>
  <si>
    <t>ODILOVA SHAXLO GAPPAROVNA</t>
  </si>
  <si>
    <t>2026-10114688</t>
  </si>
  <si>
    <t>2026-09943644</t>
  </si>
  <si>
    <t>2026-09981676</t>
  </si>
  <si>
    <t>2026-09814571</t>
  </si>
  <si>
    <t>HOLIKOVA NARGIZA ANVAR QIZI</t>
  </si>
  <si>
    <t>2026-09876751</t>
  </si>
  <si>
    <t>2026-10326758</t>
  </si>
  <si>
    <t>SEYDALIYEVA JANAT KAZIMOVNA</t>
  </si>
  <si>
    <t>2026-10064569</t>
  </si>
  <si>
    <t>2026-10063365</t>
  </si>
  <si>
    <t>2026-09909291</t>
  </si>
  <si>
    <t>ERGASHEV KOMILJON MURTAZAYEVICH</t>
  </si>
  <si>
    <t>2026-10364818</t>
  </si>
  <si>
    <t>RO‘ZIYEVA E’TIBOR ABDURAYIMOVNA</t>
  </si>
  <si>
    <t>2026-09945964</t>
  </si>
  <si>
    <t>2026-10324437</t>
  </si>
  <si>
    <t>EGAMBERDIYEVA SHAXNOZA ABDIMANNONOVNA</t>
  </si>
  <si>
    <t>2026-10156459</t>
  </si>
  <si>
    <t>MAVLONOVA MASKA TOSHEVNA</t>
  </si>
  <si>
    <t>2026-10365327</t>
  </si>
  <si>
    <t>RASULOVA MAFTUNA KAROMIDDIN QIZI</t>
  </si>
  <si>
    <t>SAHATOVA NILUFAR YAXSHILIQOVNA</t>
  </si>
  <si>
    <t>2026-10270596</t>
  </si>
  <si>
    <t>TOXIROV SARDOR MAVLON O`G`LI</t>
  </si>
  <si>
    <t>2026-09951363</t>
  </si>
  <si>
    <t>UMAROVA SADOQAT NOMOZOVNA</t>
  </si>
  <si>
    <t>2026-09941248</t>
  </si>
  <si>
    <t>2026-10192469</t>
  </si>
  <si>
    <t>ABDULLAYEV SAYFULLA ABDULLAYEVICH</t>
  </si>
  <si>
    <t>2026-10386967</t>
  </si>
  <si>
    <t>YO‘LDOSHOVA NARGIZA BAXTIYOROVNA</t>
  </si>
  <si>
    <t>2026-09924368</t>
  </si>
  <si>
    <t>ABDIRASILOVA SAULE TAJIMXANOVNA</t>
  </si>
  <si>
    <t>2026-10131302</t>
  </si>
  <si>
    <t>2026-10116720</t>
  </si>
  <si>
    <t>AXTAMOVA MARJONA NIZOM QIZI</t>
  </si>
  <si>
    <t>Маърифат</t>
  </si>
  <si>
    <t>2026-09859698</t>
  </si>
  <si>
    <t>PRIMOVA MOHIDA ISLOMOVNA</t>
  </si>
  <si>
    <t>2026-10062363</t>
  </si>
  <si>
    <t>MEYLIXOLOVA MARJONA QAXRAMON QIZI</t>
  </si>
  <si>
    <t>2026-10086828</t>
  </si>
  <si>
    <t>MUXAMMADOVA MAFTUNA MAXMUD QIZI</t>
  </si>
  <si>
    <t>2026-10392568</t>
  </si>
  <si>
    <t>2026-10105269</t>
  </si>
  <si>
    <t>QURBONOVA NIGINA FARXOD QIZI</t>
  </si>
  <si>
    <t>BAXRONOV MAVLONO HASAN O‘G‘LI</t>
  </si>
  <si>
    <t>2026-10092041</t>
  </si>
  <si>
    <t>2026-10241823</t>
  </si>
  <si>
    <t>DOSTONOV SHERZOD RAJABOVICH</t>
  </si>
  <si>
    <t>2026-10211405</t>
  </si>
  <si>
    <t>SAMIYEVA SAYOXAT AKABOYEVNA</t>
  </si>
  <si>
    <t>MIRZOYEV HAYOT MURODOVICH</t>
  </si>
  <si>
    <t>2026-10144510</t>
  </si>
  <si>
    <t>SOBIROVA ERGASHOY BOLTAYEVNA</t>
  </si>
  <si>
    <t>2026-10089798</t>
  </si>
  <si>
    <t>YUSUPOVA SHAXLO G‘AYBULLAYEVNA</t>
  </si>
  <si>
    <t>2026-10143412</t>
  </si>
  <si>
    <t>2026-10266136</t>
  </si>
  <si>
    <t>TOXIROVA AZIZABONU SHAXOBIDDIN QIZI</t>
  </si>
  <si>
    <t>2026-09957589</t>
  </si>
  <si>
    <t>2026-10340937</t>
  </si>
  <si>
    <t>SHODIYEVA ZARIFA SADRIDDIN QIZI</t>
  </si>
  <si>
    <t>2026-10261472</t>
  </si>
  <si>
    <t>2026-10262391</t>
  </si>
  <si>
    <t>RIZOYEVA LOBAR MIRZOYEVNA</t>
  </si>
  <si>
    <t>2026-09943680</t>
  </si>
  <si>
    <t>2026-10294357</t>
  </si>
  <si>
    <t>2026-10363564</t>
  </si>
  <si>
    <t>IMOMOVA MAFTUNA EGAMBERDIYEVNA</t>
  </si>
  <si>
    <t>XUDAYQULOV ELMUROD RAYIMQULOVICH</t>
  </si>
  <si>
    <t>2026-10111149</t>
  </si>
  <si>
    <t>2026-09915335</t>
  </si>
  <si>
    <t>ISHONQULOV HUSAN NORMUMIN O‘G‘LI</t>
  </si>
  <si>
    <t>2026-09865880</t>
  </si>
  <si>
    <t>HOMIDOVA SARVINOZ FAXRITDIN QIZI</t>
  </si>
  <si>
    <t>ISAYEV SHERALI SAPARTOSHEVICH</t>
  </si>
  <si>
    <t>2026-10368785</t>
  </si>
  <si>
    <t>TO`LQINOVA SHUKRONA UYG`UN QIZI</t>
  </si>
  <si>
    <t>2026-10270769</t>
  </si>
  <si>
    <t>SHODIYEVA ANORXOL XXX</t>
  </si>
  <si>
    <t>2026-10139121</t>
  </si>
  <si>
    <t>2026-10277265</t>
  </si>
  <si>
    <t>2026-09928699</t>
  </si>
  <si>
    <t>GANIYEVA SOJIDA RAXIMOVNA</t>
  </si>
  <si>
    <t>2026-10117706</t>
  </si>
  <si>
    <t>2026-09945791</t>
  </si>
  <si>
    <t>OLIMOVA XUSNIYA NORBUTA QIZI</t>
  </si>
  <si>
    <t>2026-10311765</t>
  </si>
  <si>
    <t>2026-09925376</t>
  </si>
  <si>
    <t>2026-10209431</t>
  </si>
  <si>
    <t>ABDULLAYEV SHAVQIDDIN ROFIKOVICH</t>
  </si>
  <si>
    <t>2026-10361471</t>
  </si>
  <si>
    <t>TURAYEVA AZIZA SADRITDIN QIZI</t>
  </si>
  <si>
    <t>2026-10156167</t>
  </si>
  <si>
    <t>2026-10267124</t>
  </si>
  <si>
    <t>2026-10209365</t>
  </si>
  <si>
    <t>2026-10086857</t>
  </si>
  <si>
    <t>2026-10289579</t>
  </si>
  <si>
    <t>OCHILOVA GULMIRA NAMOZOVNA</t>
  </si>
  <si>
    <t>ZAYNIDDINOV ZUHRIDDIN TO‘LAN O‘G‘LI</t>
  </si>
  <si>
    <t>2026-10272202</t>
  </si>
  <si>
    <t>SALOMOV MARDON RUSTAMOVICH</t>
  </si>
  <si>
    <t>2026-10236929</t>
  </si>
  <si>
    <t>2026-09858015</t>
  </si>
  <si>
    <t>SHAVKATOV SHAXRIYOR DOSTONOVICH</t>
  </si>
  <si>
    <t>2026-10271181</t>
  </si>
  <si>
    <t>RAXMATOVA ZEBO UKTAMOVNA</t>
  </si>
  <si>
    <t>2026-09851729</t>
  </si>
  <si>
    <t>2026-09926174</t>
  </si>
  <si>
    <t>2026-10127126</t>
  </si>
  <si>
    <t>XUJAQULOVA NURJAHONOY BO‘STONOVNA</t>
  </si>
  <si>
    <t>2026-10063441</t>
  </si>
  <si>
    <t>2026-09867411</t>
  </si>
  <si>
    <t>ESHMURATOVA MA’MURA SHERALI QIZI</t>
  </si>
  <si>
    <t>2026-09851258</t>
  </si>
  <si>
    <t>XAMRAYEVA SEVINCH SAFAR QIZI</t>
  </si>
  <si>
    <t>2026-10301944</t>
  </si>
  <si>
    <t>BERDIYEVA DILDORA SHAYDULLAYEVNA</t>
  </si>
  <si>
    <t>2026-10105823</t>
  </si>
  <si>
    <t>2026-10108520</t>
  </si>
  <si>
    <t>JALILOVA SHOIRA BERDIYOROVNA</t>
  </si>
  <si>
    <t>2026-10084696</t>
  </si>
  <si>
    <t>2026-10359982</t>
  </si>
  <si>
    <t>NARBADALOVA MOHIDIL IKROMITDINOVNA</t>
  </si>
  <si>
    <t>2026-10107480</t>
  </si>
  <si>
    <t>RUZIYEVA ODINA BAXTIYOROVNA</t>
  </si>
  <si>
    <t>2026-10045379</t>
  </si>
  <si>
    <t>2026-10097538</t>
  </si>
  <si>
    <t>JO‘RAYEVA MAXSUDA ALIJONOVNA</t>
  </si>
  <si>
    <t>Башир МФЙ</t>
  </si>
  <si>
    <t>2026-10365783</t>
  </si>
  <si>
    <t>2026-10187406</t>
  </si>
  <si>
    <t>BAXRONOVA MADINA XAZRATOVNA</t>
  </si>
  <si>
    <t>2026-10110381</t>
  </si>
  <si>
    <t>RAJABOVA DILAFRUZ RASHIDOVNA</t>
  </si>
  <si>
    <t>2026-09868195</t>
  </si>
  <si>
    <t>BEKMURODOVA MAVLUDA NOSIR QIZI</t>
  </si>
  <si>
    <t>BOBONAZAROVA XOLIDA TOSHPULATOVNA</t>
  </si>
  <si>
    <t>2026-10152190</t>
  </si>
  <si>
    <t>2026-10249085</t>
  </si>
  <si>
    <t>KAMOLOVA MARJONA UBAYDULLO QIZI</t>
  </si>
  <si>
    <t>Авазсой МФЙ</t>
  </si>
  <si>
    <t>XAYRULLAYEV JUMANAZAR ULUG‘BEKOVICH</t>
  </si>
  <si>
    <t>2026-10341181</t>
  </si>
  <si>
    <t>2026-10273280</t>
  </si>
  <si>
    <t>2026-10126851</t>
  </si>
  <si>
    <t>2026-10070023</t>
  </si>
  <si>
    <t>2026-10334252</t>
  </si>
  <si>
    <t>JUNISOVA AYGUL AYDARBEKOVNA</t>
  </si>
  <si>
    <t>2026-10388687</t>
  </si>
  <si>
    <t>SALAXOVA DILSORA MAMAYOQUBOVNA</t>
  </si>
  <si>
    <t>2026-10381181</t>
  </si>
  <si>
    <t>TAGAYEVA SALIMA YESENBAYEVNA</t>
  </si>
  <si>
    <t>2026-10365089</t>
  </si>
  <si>
    <t>ROVSHANOVA ANORA AKTAMOVNA</t>
  </si>
  <si>
    <t>2026-10219157</t>
  </si>
  <si>
    <t>2026-09910908</t>
  </si>
  <si>
    <t>2026-10185446</t>
  </si>
  <si>
    <t>QOSIMOV ASROR SHUKURBOYEVICH</t>
  </si>
  <si>
    <t>2026-10254791</t>
  </si>
  <si>
    <t>ASADOVA MAFTUNA KOMIL QIZI</t>
  </si>
  <si>
    <t>2026-10135730</t>
  </si>
  <si>
    <t>2026-10294760</t>
  </si>
  <si>
    <t>SAYFULLAYEVA ZIYODA NARZULLAYEVNA</t>
  </si>
  <si>
    <t>2026-10013471</t>
  </si>
  <si>
    <t>2026-10075902</t>
  </si>
  <si>
    <t>ARTIKOVA OBIDA SHARIFOVNA</t>
  </si>
  <si>
    <t>2026-10208107</t>
  </si>
  <si>
    <t>IZOMOVA ZULAYXO ISOM QIZI</t>
  </si>
  <si>
    <t>2026-10101476</t>
  </si>
  <si>
    <t>2026-10307955</t>
  </si>
  <si>
    <t>XOTAMOV IKROM RAXMATOVICH</t>
  </si>
  <si>
    <t>2026-09864349</t>
  </si>
  <si>
    <t>2026-10207620</t>
  </si>
  <si>
    <t>SANOQULOVA GULRUH G‘AFFOR QIZI</t>
  </si>
  <si>
    <t>SALIMOV DILSHODBEK MAQSUDJON O‘G‘LI</t>
  </si>
  <si>
    <t>2026-09827451</t>
  </si>
  <si>
    <t>BURIBEKOV TURSUN JURAKULOVICH</t>
  </si>
  <si>
    <t>2026-10106854</t>
  </si>
  <si>
    <t>2026-10305632</t>
  </si>
  <si>
    <t>ASROROVA SHAHZODA ABROR QIZI</t>
  </si>
  <si>
    <t>GEORGIU EMINE ASADOVNA</t>
  </si>
  <si>
    <t>2026-09953882</t>
  </si>
  <si>
    <t>2026-09935293</t>
  </si>
  <si>
    <t>2026-10256821</t>
  </si>
  <si>
    <t>QODIROVA MARHABO RAHMATQUL QIZI</t>
  </si>
  <si>
    <t>2026-10153403</t>
  </si>
  <si>
    <t>NARZIYEVA XANIFA ABDIHAMITOVNA</t>
  </si>
  <si>
    <t>2026-10137862</t>
  </si>
  <si>
    <t>GULNAZAROVA KUMUSHOY MUSAYEVNA</t>
  </si>
  <si>
    <t>2026-10358723</t>
  </si>
  <si>
    <t>KARIMOVA SAYYORA KAMOLOVNA</t>
  </si>
  <si>
    <t>2026-09943961</t>
  </si>
  <si>
    <t>2026-09923599</t>
  </si>
  <si>
    <t>FAYZULLOYEV SHAHZOD JURABEK O`G`LI</t>
  </si>
  <si>
    <t>2026-10257979</t>
  </si>
  <si>
    <t>RAYIMOVA YULDUZ ASAT QIZI</t>
  </si>
  <si>
    <t>2026-10049651</t>
  </si>
  <si>
    <t>SHAMSIDDINOVA MAFTUNA AKBAROVNA</t>
  </si>
  <si>
    <t>2026-09943638</t>
  </si>
  <si>
    <t>OCHILOVA NILUFAR HAMDAMOVNA</t>
  </si>
  <si>
    <t>2026-10357098</t>
  </si>
  <si>
    <t>ABDURAIMOVA ZULAYXO MAMARAIMOVNA</t>
  </si>
  <si>
    <t>2026-10276996</t>
  </si>
  <si>
    <t>XOJIYEV SHAROF RAJABOVICH</t>
  </si>
  <si>
    <t>QURBONOVA MUXLISA SIROJIDDIN QIZI</t>
  </si>
  <si>
    <t>2026-10143478</t>
  </si>
  <si>
    <t>HOSILOVA MOXIGUL AKBAROVNA</t>
  </si>
  <si>
    <t>2026-09945697</t>
  </si>
  <si>
    <t>2026-10250798</t>
  </si>
  <si>
    <t>2026-10068275</t>
  </si>
  <si>
    <t>2026-09946151</t>
  </si>
  <si>
    <t>MUXAMMADIYEVA DURDONA BAXRIDDIN QIZI</t>
  </si>
  <si>
    <t>2026-10141767</t>
  </si>
  <si>
    <t>2026-10374547</t>
  </si>
  <si>
    <t>2026-10213817</t>
  </si>
  <si>
    <t>TUYCHIYEVA SHAXLO DILSHOD QIZI</t>
  </si>
  <si>
    <t>2026-10069181</t>
  </si>
  <si>
    <t>2026-10200965</t>
  </si>
  <si>
    <t>OCHILOV NODIRJON XOLBOYEVICH</t>
  </si>
  <si>
    <t>2026-10343140</t>
  </si>
  <si>
    <t>2026-10187590</t>
  </si>
  <si>
    <t>Келачи МФЙ</t>
  </si>
  <si>
    <t>ASHUROV ISOMIDDIN BAXRIDDINOVICH</t>
  </si>
  <si>
    <t>2026-09899406</t>
  </si>
  <si>
    <t>2026-10359165</t>
  </si>
  <si>
    <t>2026-10365053</t>
  </si>
  <si>
    <t>JUMAYEVA ILZERA JAMOL QIZI</t>
  </si>
  <si>
    <t>MARDONOVA FARANGEZ AVAZ QIZI</t>
  </si>
  <si>
    <t>2026-09881450</t>
  </si>
  <si>
    <t>AVEZOV ASLIDDIN TO‘RAYEVICH</t>
  </si>
  <si>
    <t>2026-10214024</t>
  </si>
  <si>
    <t>SAYIPNAZAROV JANABEK JANIBEKOVICH</t>
  </si>
  <si>
    <t>2026-10053179</t>
  </si>
  <si>
    <t>DJAMILOVA GULSHAN XUJAMURODOVNA</t>
  </si>
  <si>
    <t>Жами</t>
  </si>
  <si>
    <t>Общий итог</t>
  </si>
  <si>
    <t>Количество по полю Ариза статуси</t>
  </si>
  <si>
    <t>Навоий вилоятида "Саховат ва кўмак" жамғармаси маблағларидан фойдаланиш бўйича келиб тушган аризалар тўғрисида
МАЪЛУМОТ</t>
  </si>
  <si>
    <t>23.01.2026 йил ҳолатига</t>
  </si>
  <si>
    <t>Т/р</t>
  </si>
  <si>
    <t>Туман/шаҳар</t>
  </si>
  <si>
    <t>Жами аризалар</t>
  </si>
  <si>
    <t>шундан</t>
  </si>
  <si>
    <t>4020 - Жарроҳлик амалиётисиз даволаниш харажатларини қоплаш</t>
  </si>
  <si>
    <t>4021 - Жарроҳлик амалиёти харажатларини қоплаш</t>
  </si>
  <si>
    <t>4022 - Озиқ-овқат билан боғлиқ харажатларини қоплаш (Озиқ-овқат)</t>
  </si>
  <si>
    <t>4023 - Кийим-кечак ва бошқа энг зарур товарлар билан боғлиқ харажатларини қоплаш (Кийим-кечак)</t>
  </si>
  <si>
    <t>4024 - Ижтимоий ҳимоя муҳтож аҳоли қатламига ижара шартномаси бўйича ёрдам пули субсидя қилиб бериш</t>
  </si>
  <si>
    <t>4027 - Коммунал харажатларни қоплаш</t>
  </si>
  <si>
    <t>4028 - Коммунал хизматлар бўйича қарздорликни қоплаш</t>
  </si>
  <si>
    <t>4025 -Уй-жойини таъмирлаш харажатларини қоплаш</t>
  </si>
  <si>
    <t>4029 - Кўмир ёки бошқа ёқилғи маҳсулотлари билан таъминлаш харажатларини қоплаш</t>
  </si>
  <si>
    <t>Тўланди</t>
  </si>
  <si>
    <r>
      <t xml:space="preserve">Навоий вилоятида "Саховат ва кўмак" жамғармаси маблағларидан фойдаланиш бўйича келиб тушган аризаларнинг тизимдаги </t>
    </r>
    <r>
      <rPr>
        <b/>
        <sz val="18"/>
        <color rgb="FFFF0000"/>
        <rFont val="Calibri"/>
        <family val="2"/>
        <charset val="204"/>
        <scheme val="minor"/>
      </rPr>
      <t>(ins.ihma.uz)</t>
    </r>
    <r>
      <rPr>
        <b/>
        <sz val="18"/>
        <color theme="1"/>
        <rFont val="Calibri"/>
        <family val="2"/>
        <charset val="204"/>
        <scheme val="minor"/>
      </rPr>
      <t xml:space="preserve"> ҳолати бўйича
МАЪЛУМОТ</t>
    </r>
  </si>
  <si>
    <t>Туман/ шаҳар</t>
  </si>
  <si>
    <r>
      <t xml:space="preserve">Ижтимоий ходим босқичи
</t>
    </r>
    <r>
      <rPr>
        <b/>
        <i/>
        <sz val="11"/>
        <color rgb="FFFF0000"/>
        <rFont val="Times New Roman"/>
        <family val="1"/>
        <charset val="204"/>
      </rPr>
      <t>(3 кун)</t>
    </r>
  </si>
  <si>
    <r>
      <t xml:space="preserve">Бош ижтимоий ходим
</t>
    </r>
    <r>
      <rPr>
        <b/>
        <i/>
        <sz val="11"/>
        <color rgb="FFFF0000"/>
        <rFont val="Times New Roman"/>
        <family val="1"/>
        <charset val="204"/>
      </rPr>
      <t>(1 кун)</t>
    </r>
  </si>
  <si>
    <r>
      <t xml:space="preserve">Скоринг босқичи
</t>
    </r>
    <r>
      <rPr>
        <i/>
        <sz val="11"/>
        <color rgb="FFFF0000"/>
        <rFont val="Times New Roman"/>
        <family val="1"/>
        <charset val="204"/>
      </rPr>
      <t>(автоматлаштирилган)</t>
    </r>
  </si>
  <si>
    <r>
      <t xml:space="preserve">Маҳалла еттилиги босқичи
</t>
    </r>
    <r>
      <rPr>
        <b/>
        <i/>
        <sz val="11"/>
        <color rgb="FFFF0000"/>
        <rFont val="Times New Roman"/>
        <family val="1"/>
        <charset val="204"/>
      </rPr>
      <t>(5 кун)</t>
    </r>
  </si>
  <si>
    <r>
      <t xml:space="preserve">Тўлов босқичи
</t>
    </r>
    <r>
      <rPr>
        <b/>
        <i/>
        <sz val="11"/>
        <color rgb="FFFF0000"/>
        <rFont val="Times New Roman"/>
        <family val="1"/>
        <charset val="204"/>
      </rPr>
      <t>(2 ой)</t>
    </r>
  </si>
  <si>
    <t>Статус</t>
  </si>
  <si>
    <t>Фоиз</t>
  </si>
  <si>
    <t>Рад</t>
  </si>
  <si>
    <t>Қарор</t>
  </si>
  <si>
    <t>Жараён</t>
  </si>
  <si>
    <t>Ижтомоий ёрдам тури қисқа</t>
  </si>
  <si>
    <t>Жарроҳлик</t>
  </si>
  <si>
    <t>Даволаниш</t>
  </si>
  <si>
    <t>Ижара</t>
  </si>
  <si>
    <t>Кийим</t>
  </si>
  <si>
    <t>Коммунал</t>
  </si>
  <si>
    <t>Қарздорлик</t>
  </si>
  <si>
    <t>Кўмир</t>
  </si>
  <si>
    <t>Озиқ</t>
  </si>
  <si>
    <t>Таъмир</t>
  </si>
  <si>
    <t>Суд</t>
  </si>
  <si>
    <t>Қарори бор</t>
  </si>
  <si>
    <t>Ариза сони</t>
  </si>
  <si>
    <t>Рад этилган</t>
  </si>
  <si>
    <t>Жараён-да</t>
  </si>
  <si>
    <t>Тараққиёт МФЙ</t>
  </si>
  <si>
    <t xml:space="preserve">Гулистон МФЙ </t>
  </si>
  <si>
    <t>Ҳаёт МФЙ</t>
  </si>
  <si>
    <t>ABDURASULOVA SHOXISTA SHAVKAT QIZI</t>
  </si>
  <si>
    <t>Маърифат МФЙ</t>
  </si>
  <si>
    <t>VOHIDOVA DIYORA ZOHID QIZI</t>
  </si>
  <si>
    <t xml:space="preserve">Мустақиллик МФЙ </t>
  </si>
  <si>
    <t>QOZOQOVA NARGIZA NORQULOVNA</t>
  </si>
  <si>
    <t>Фаровон МФЙ</t>
  </si>
  <si>
    <t>APTAROV ASLIDDIN YARQULOVICH</t>
  </si>
  <si>
    <t>ISMOILOV ERGASH AKBAR O‘G‘LI</t>
  </si>
  <si>
    <t>Чинор</t>
  </si>
  <si>
    <t xml:space="preserve">Мурунтау МФЙ </t>
  </si>
  <si>
    <t xml:space="preserve">Ўзбекистон МФЙ </t>
  </si>
  <si>
    <t xml:space="preserve">Қурувчи МФЙ </t>
  </si>
  <si>
    <t>UTAYEV NURBEK XOLMUMINOVICH</t>
  </si>
  <si>
    <t>JALILOVA MADINA SHAHOBIDDINOVNA</t>
  </si>
  <si>
    <t xml:space="preserve">Довғизтов МФЙ </t>
  </si>
  <si>
    <t xml:space="preserve">Наврўз МФЙ </t>
  </si>
  <si>
    <t xml:space="preserve">Юлдуз МФЙ </t>
  </si>
  <si>
    <t xml:space="preserve">G'OFFOROVA DURDONA NURALIYEVNA </t>
  </si>
  <si>
    <t>Пахлавон МФЙ</t>
  </si>
  <si>
    <t>TUYBOYEVA DILSHODA IKROM QIZI</t>
  </si>
  <si>
    <t>Азамат МФЙ</t>
  </si>
  <si>
    <t>Хончорбоғ МФЙ</t>
  </si>
  <si>
    <t xml:space="preserve">Аллон МФЙ </t>
  </si>
  <si>
    <t>MUXTOROV DOSTONBEK ALISHER O‘G‘LI</t>
  </si>
  <si>
    <t>Дехқон МФЙ</t>
  </si>
  <si>
    <t>Мир Саид Бахром МФЙ</t>
  </si>
  <si>
    <t>Янги Варқ МФЙ</t>
  </si>
  <si>
    <t>Каттамачит МФЙ</t>
  </si>
  <si>
    <t>Кўҳна Қўрғон МФЙ</t>
  </si>
  <si>
    <t>Наврўз  МФЙ</t>
  </si>
  <si>
    <t xml:space="preserve">Шўртепа МФЙ </t>
  </si>
  <si>
    <t xml:space="preserve">Бирлик МФЙ </t>
  </si>
  <si>
    <t xml:space="preserve">Юксалиш МФЙ </t>
  </si>
  <si>
    <t>Зафаробод, Кўкча МФЙ</t>
  </si>
  <si>
    <t>YODGOROV YIGITALI BOTIRALIYEVICH</t>
  </si>
  <si>
    <t xml:space="preserve">Қарақ-ата МФЙ </t>
  </si>
  <si>
    <t>Янгиқазғон МФЙ</t>
  </si>
  <si>
    <t>ISLAMOV YERKIN KUDAYBERDIYEVICH</t>
  </si>
  <si>
    <t>Баймурот МФЙ</t>
  </si>
  <si>
    <t>KABILOVA DILAFRUZ MAMARASULOVNA</t>
  </si>
  <si>
    <t>Хусбиддин МФЙ</t>
  </si>
  <si>
    <t>CHO‘LIYEVA HURRIYAT XAMROYEVNA</t>
  </si>
  <si>
    <t>Зармитан МФЙ</t>
  </si>
  <si>
    <t>RIZOQULOV MIRJALOL UCHQUN O‘G‘LI</t>
  </si>
  <si>
    <t>Қалайи-Азизон МФЙ</t>
  </si>
  <si>
    <t>Хушарти МФЙ</t>
  </si>
  <si>
    <t>SAFAROVA RUXSORA ABDUJALIL QIZI</t>
  </si>
  <si>
    <t>UROKOVA NARGIZA TUROBOVNA</t>
  </si>
  <si>
    <t>Хафқориён МФЙ</t>
  </si>
  <si>
    <t>Консурун МФЙ</t>
  </si>
  <si>
    <t>Айрончи  МФЙ</t>
  </si>
  <si>
    <t>Кухрон МФЙ</t>
  </si>
  <si>
    <t xml:space="preserve"> Янгиобод МФЙ</t>
  </si>
  <si>
    <t>Бешработ МФЙ</t>
  </si>
  <si>
    <t xml:space="preserve"> Арабхона МФЙ</t>
  </si>
  <si>
    <t xml:space="preserve"> Қоражон МФЙ</t>
  </si>
  <si>
    <t>Чорвоқгузар МФЙ</t>
  </si>
  <si>
    <t>Хашман МФЙ</t>
  </si>
  <si>
    <t xml:space="preserve">Янгийўл МФЙ </t>
  </si>
  <si>
    <t xml:space="preserve"> Буркут МФЙ</t>
  </si>
  <si>
    <t xml:space="preserve">Қалқон ота МФЙ </t>
  </si>
  <si>
    <t>Халоваттепа МФЙ</t>
  </si>
  <si>
    <t xml:space="preserve"> Учтут МФЙ</t>
  </si>
  <si>
    <t>Деҳибаланд МФЙ</t>
  </si>
  <si>
    <t>Ибн Сино МФЙ</t>
  </si>
  <si>
    <t>BOBOMUROTOV BEKZOD UMAROVICH</t>
  </si>
  <si>
    <t>MURODOV NE’MAT XOLMIRZOYEVICH</t>
  </si>
  <si>
    <t>Нуробод МФЙ</t>
  </si>
  <si>
    <t>Сайдота МФЙ</t>
  </si>
  <si>
    <t>BO‘RIBEKOV ABROR JAHONGIR O‘G‘LI</t>
  </si>
  <si>
    <t>Сукетти, Кериз</t>
  </si>
  <si>
    <t>Керегетов</t>
  </si>
  <si>
    <t>Шиели</t>
  </si>
  <si>
    <t>Аяққудуқ</t>
  </si>
  <si>
    <t>Томдибулоқ, Ақтов</t>
  </si>
  <si>
    <t>Йўлчилар МФЙ</t>
  </si>
  <si>
    <t>Навоий МФЙ</t>
  </si>
  <si>
    <t>Ифтихор МФЙ ва  Шалхар ОФЙ</t>
  </si>
  <si>
    <t>Алтинтау ОФЙ</t>
  </si>
  <si>
    <t>Мингбулоқ ОФЙ</t>
  </si>
  <si>
    <t>Узунқудуқ ОФЙ</t>
  </si>
  <si>
    <t>Кўкпатас ОФЙ</t>
  </si>
  <si>
    <t>Боздун, Кукаяз ОФЙ</t>
  </si>
  <si>
    <t>35-ҳудуд Лангар МФЙ</t>
  </si>
  <si>
    <t>1-ҳудуд Боғчакалон МФЙ</t>
  </si>
  <si>
    <t>9-ҳудуд Фидокор МФЙ</t>
  </si>
  <si>
    <t>6-ҳудуд Икром Карвон МФЙ</t>
  </si>
  <si>
    <t>5-ҳудуд Тошқулоқ МФЙ</t>
  </si>
  <si>
    <t>11-ҳудуд Бунёдкор МФЙ</t>
  </si>
  <si>
    <t>25-ҳудуд Дамариқ МФЙ</t>
  </si>
  <si>
    <t>2-ҳудуд Наврўз МФЙ</t>
  </si>
  <si>
    <t>23-ҳудуд Дўстлик МФЙ</t>
  </si>
  <si>
    <t>10-ҳудуд Қўрғонча МФЙ</t>
  </si>
  <si>
    <t>31-ҳудуд Уйшун МФЙ</t>
  </si>
  <si>
    <t>7-ҳудуд Истиқлол МФЙ</t>
  </si>
  <si>
    <t>27-ҳудуд Бўғирдоқ МФЙ</t>
  </si>
  <si>
    <t>16-ҳудуд Сарой МФЙ</t>
  </si>
  <si>
    <t>7-ҳудуд Кўксарой МФЙ</t>
  </si>
  <si>
    <t>25-ҳудуд Янгирабод МФЙ</t>
  </si>
  <si>
    <t>19-ҳудуд Каттасой МФЙ</t>
  </si>
  <si>
    <t>6-ҳудуд Хўжақулобод МФЙ</t>
  </si>
  <si>
    <t>21-ҳудуд Боғишамол МФЙ</t>
  </si>
  <si>
    <t>4-ҳудуд Тинчлик МФЙ</t>
  </si>
  <si>
    <t>30-ҳудуд Олтинобод МФЙ</t>
  </si>
  <si>
    <t>15-ҳудуд Чечак ота МФЙ</t>
  </si>
  <si>
    <t>12-ҳудуд Оқ олтин МФЙ</t>
  </si>
  <si>
    <t>18-ҳудуд Қорача МФЙ</t>
  </si>
  <si>
    <t>27-ҳудуд Янги МФЙ</t>
  </si>
  <si>
    <t>22-ҳудуд Самарқанд МФЙ</t>
  </si>
  <si>
    <t>32-ҳудуд Сангижуман МФЙ</t>
  </si>
  <si>
    <t>26-ҳудуд Гулистон МФЙ</t>
  </si>
  <si>
    <t>3-ҳудуд Полвонота МФЙ</t>
  </si>
  <si>
    <t>14-ҳудуд Кориз Араб МФЙ</t>
  </si>
  <si>
    <t>11-ҳудуд Маданият МФЙ</t>
  </si>
  <si>
    <t>17-ҳудуд Чангир МФЙ</t>
  </si>
  <si>
    <t>33-ҳудуд Олтинсой МФЙ</t>
  </si>
  <si>
    <t>32-ҳудуд Қўрғонтепа МФЙ</t>
  </si>
  <si>
    <t>34-ҳудуд Оқтепа МФЙ</t>
  </si>
  <si>
    <t>1-ҳудуд Хонақа МФЙ</t>
  </si>
  <si>
    <t>5-ҳудуд Новжа МФЙ</t>
  </si>
  <si>
    <t>19-ҳудуд Алишер Навоий МФЙ</t>
  </si>
  <si>
    <t>21-ҳудуд Мустақиллик МФЙ</t>
  </si>
  <si>
    <t>22-ҳудуд Парахун МФЙ</t>
  </si>
  <si>
    <t>30-ҳудуд Мирдош МФЙ</t>
  </si>
  <si>
    <t>20-ҳудуд Хўжақўрғон МФЙ</t>
  </si>
  <si>
    <t>3-ҳудуд Тамабахрин МФЙ</t>
  </si>
  <si>
    <t>NORMAMATOVA BAXTIGUL UTABOVNA</t>
  </si>
  <si>
    <t>13-ҳудуд Галабек МФЙ</t>
  </si>
  <si>
    <t>35-ҳудуд Майдон МФЙ</t>
  </si>
  <si>
    <t>29-ҳудуд Чағатой МФЙ</t>
  </si>
  <si>
    <t>16-ҳудуд Найман МФЙ</t>
  </si>
  <si>
    <t>14-ҳудуд Дехқонобод МФЙ</t>
  </si>
  <si>
    <t>9-ҳудуд Олмазор МФЙ</t>
  </si>
  <si>
    <t>16-ҳудуд Зарбдор МФЙ</t>
  </si>
  <si>
    <t>10-ҳудуд Учтепа МФЙ</t>
  </si>
  <si>
    <t>12-ҳудуд Жалоер МФЙ</t>
  </si>
  <si>
    <t>18-ҳудуд Қуччи МФЙ</t>
  </si>
  <si>
    <t>28-ҳудуд Қўшчинор МФЙ</t>
  </si>
  <si>
    <t>2-ҳудуд Ягиқурулиш МФЙ</t>
  </si>
  <si>
    <t>34-ҳудуд Ангидон МФЙ</t>
  </si>
  <si>
    <t>24-ҳудуд Бинокор МФЙ</t>
  </si>
  <si>
    <t>13-ҳудуд Амир Темур МФЙ</t>
  </si>
  <si>
    <t>20-ҳудуд Миёнқол МФЙ</t>
  </si>
  <si>
    <t>26-ҳудуд Навбахор МФЙ</t>
  </si>
  <si>
    <t xml:space="preserve">4-ҳудуд Авоқли МФЙ </t>
  </si>
  <si>
    <t>TOSHTEMIROVA NAVRO‘ZA AKROM QIZI</t>
  </si>
  <si>
    <t>8-ҳудуд Пахтакор МФЙ</t>
  </si>
  <si>
    <t>29-ҳудуд Тасмачи МФЙ</t>
  </si>
  <si>
    <t>8-ҳудуд Мирзо Улуғбек МФЙ</t>
  </si>
  <si>
    <t>1-ҳудуд Зарафшон МФЙ</t>
  </si>
  <si>
    <t>Ижтимоий ходим 
ФИО</t>
  </si>
  <si>
    <t>х</t>
  </si>
  <si>
    <t>2026-10403675</t>
  </si>
  <si>
    <t>2026-10404281</t>
  </si>
  <si>
    <t>2026-10402340</t>
  </si>
  <si>
    <t>OBLOQULOVA DILDORA RUZIKUL QIZI</t>
  </si>
  <si>
    <t>2026-10401430</t>
  </si>
  <si>
    <t>BAQOYEVA MAFTUNA TO‘YMUROD QIZI</t>
  </si>
  <si>
    <t>2026-10403293</t>
  </si>
  <si>
    <t>JUMAYEV MA’MURJON BAXTIYOROVICH</t>
  </si>
  <si>
    <t>2026-10401540</t>
  </si>
  <si>
    <t>SHERINOVA JAMILA KOMILOVNA</t>
  </si>
  <si>
    <t>2026-10395790</t>
  </si>
  <si>
    <t>QODIROVA SHINAROY BEYSEN QIZI</t>
  </si>
  <si>
    <t>Караката МФЙ</t>
  </si>
  <si>
    <t>2026-10402733</t>
  </si>
  <si>
    <t>NEGMATOVA YULDUZ YADGAROVNA</t>
  </si>
  <si>
    <t>2026-10398453</t>
  </si>
  <si>
    <t>TURSUNOVA SHODIYA QODIR QIZI</t>
  </si>
  <si>
    <t>2026-10398004</t>
  </si>
  <si>
    <t>XALIKULOVA SHAXZODA TASHNIYAZOVNA</t>
  </si>
  <si>
    <t>2026-10402809</t>
  </si>
  <si>
    <t>2026-10402769</t>
  </si>
  <si>
    <t>2026-10401664</t>
  </si>
  <si>
    <t>Статус қисқа</t>
  </si>
  <si>
    <t>1-кун олдин</t>
  </si>
  <si>
    <t>ФАРҚ</t>
  </si>
  <si>
    <t>Жараёнда</t>
  </si>
  <si>
    <t>1 кун олдин</t>
  </si>
  <si>
    <t>2026-10412155</t>
  </si>
  <si>
    <t>AHROROVA GULHAYO AKBAR QIZI</t>
  </si>
  <si>
    <t>2026-10412438</t>
  </si>
  <si>
    <t>BAKOYEVA IRODA SAYFIDINOVNA</t>
  </si>
  <si>
    <t>2026-10412392</t>
  </si>
  <si>
    <t>KARIMOVA GULCHEXRA MANSUROVNA</t>
  </si>
  <si>
    <t>2026-10409070</t>
  </si>
  <si>
    <t>XAMDAMOVA MUQADDAM SHODIYAROVNA</t>
  </si>
  <si>
    <t>2026-10410351</t>
  </si>
  <si>
    <t>2026-10411096</t>
  </si>
  <si>
    <t>2026-10405880</t>
  </si>
  <si>
    <t>2026-10406210</t>
  </si>
  <si>
    <t>MAXMUDOVA MAXSUDA NURITDINOVNA</t>
  </si>
  <si>
    <t>2026-10404977</t>
  </si>
  <si>
    <t>XALILOV ADHAM BAXTIYOROVICH</t>
  </si>
  <si>
    <t>2026-10418132</t>
  </si>
  <si>
    <t>NIYOZOV NURIDDIN TO‘XSANOVICH</t>
  </si>
  <si>
    <t>2026-10418063</t>
  </si>
  <si>
    <t>ABDURASULOVA MOHLAROYIM O`KTAM QIZI</t>
  </si>
  <si>
    <t>2026-10417971</t>
  </si>
  <si>
    <t>USMONOV ULUG`BEK UMIDJON O`G`LI</t>
  </si>
  <si>
    <t>2026-10417951</t>
  </si>
  <si>
    <t>USMONOVA ZEBUZAR UMIDJON QIZI</t>
  </si>
  <si>
    <t>2026-10417842</t>
  </si>
  <si>
    <t>SHODMANOVA MALIKA RAVSHANOVNA</t>
  </si>
  <si>
    <t>2026-10417695</t>
  </si>
  <si>
    <t>ХУДОЙБЕРДИЕВА КУМУШБИБИ ОЗОД ҚИЗИ</t>
  </si>
  <si>
    <t>2026-10417366</t>
  </si>
  <si>
    <t>BOZOROVA DILFUZA ILHOMOVNA</t>
  </si>
  <si>
    <t>2026-10417343</t>
  </si>
  <si>
    <t>2026-10417027</t>
  </si>
  <si>
    <t>RAHMATOVA MEHRIGIYO ASHRAPOVNA</t>
  </si>
  <si>
    <t>Янги Ҳаёт МФЙ</t>
  </si>
  <si>
    <t>2026-10416821</t>
  </si>
  <si>
    <t>RAXMETOVA BAG‘ILA SADULLAYEVNA</t>
  </si>
  <si>
    <t>2026-10416760</t>
  </si>
  <si>
    <t>SAITOVA NARGIZA OBITOVNA</t>
  </si>
  <si>
    <t>Ҳафқориён МФЙ</t>
  </si>
  <si>
    <t>2026-10416664</t>
  </si>
  <si>
    <t>KELDIYOROVA GULXAYO AMRIDDINOVNA</t>
  </si>
  <si>
    <t>2026-10416504</t>
  </si>
  <si>
    <t>MENGLIYEVA TO‘XTA NORMUMINOVNA</t>
  </si>
  <si>
    <t>2026-10416250</t>
  </si>
  <si>
    <t>KUVONDIKOV RUSTAMJON RUZIYEVICH</t>
  </si>
  <si>
    <t>2026-10416234</t>
  </si>
  <si>
    <t>BAFOQULOVA SHAHZODA ULUG‘BEK QIZI</t>
  </si>
  <si>
    <t>2026-10416166</t>
  </si>
  <si>
    <t>RO‘ZIYEV AZIZBEK SHARIFOVICH</t>
  </si>
  <si>
    <t>2026-10416109</t>
  </si>
  <si>
    <t>2026-10416031</t>
  </si>
  <si>
    <t>TURDIYEVA GULMIRA SHOKIROVNA</t>
  </si>
  <si>
    <t>2026-10415732</t>
  </si>
  <si>
    <t>2026-10415605</t>
  </si>
  <si>
    <t>ALIQULOVA ZEVARA BAXRITDINOVNA</t>
  </si>
  <si>
    <t>2026-10415519</t>
  </si>
  <si>
    <t>2026-10415120</t>
  </si>
  <si>
    <t>XO‘JAYEVA KLARA MAKSUD QIZI</t>
  </si>
  <si>
    <t>2026-10413726</t>
  </si>
  <si>
    <t>SAIDOVA GULCHEXRA NUTFILLOYEVNA</t>
  </si>
  <si>
    <t>2026-10449682</t>
  </si>
  <si>
    <t>KARIMOVA RASHIDAXON OBIDJONOVNA</t>
  </si>
  <si>
    <t>2026-10439311</t>
  </si>
  <si>
    <t>YULDASHEVA ZUXRA SHARIFOVNA</t>
  </si>
  <si>
    <t>2026-10448758</t>
  </si>
  <si>
    <t>SHAMSIYEVA SHAHNOZA NASRIDDIN QIZI</t>
  </si>
  <si>
    <t>2026-10449309</t>
  </si>
  <si>
    <t>MUSIRMANOVA NIGORA OLIMJONOVNA</t>
  </si>
  <si>
    <t>2026-10428237</t>
  </si>
  <si>
    <t>NURMURODOV DILSHOD QARSHIBOYEVICH</t>
  </si>
  <si>
    <t>2026-10429718</t>
  </si>
  <si>
    <t>2026-10444201</t>
  </si>
  <si>
    <t>NARZIYEVA NIGORA BOZOROVNA</t>
  </si>
  <si>
    <t>2026-10443542</t>
  </si>
  <si>
    <t>2026-10442074</t>
  </si>
  <si>
    <t>RUZIYEVA SHALOLA BEKPULOTOVNA</t>
  </si>
  <si>
    <t>Галабек МФЙ</t>
  </si>
  <si>
    <t>2026-10439168</t>
  </si>
  <si>
    <t>2026-10439504</t>
  </si>
  <si>
    <t>2026-10449286</t>
  </si>
  <si>
    <t>2026-10423437</t>
  </si>
  <si>
    <t>BAXRONOVA CHINORA VSLITDIN QIZI</t>
  </si>
  <si>
    <t>2026-10446070</t>
  </si>
  <si>
    <t>2026-10426481</t>
  </si>
  <si>
    <t>2026-10449839</t>
  </si>
  <si>
    <t>SUYAROV UMIDJON BURXON O‘G‘LI</t>
  </si>
  <si>
    <t>2026-10423693</t>
  </si>
  <si>
    <t>PRIMQULOVA MOXIGUL SHAVQI KIZI</t>
  </si>
  <si>
    <t>2026-10426055</t>
  </si>
  <si>
    <t>RAXMATOVA MEXRINISO RAXMANOVNA</t>
  </si>
  <si>
    <t>2026-10425501</t>
  </si>
  <si>
    <t>RAVSHANOVA MAVLUDA HOJIKULOVNA</t>
  </si>
  <si>
    <t>2026-10424583</t>
  </si>
  <si>
    <t>QAROYEVA MALOHAT JONIKULOVNA</t>
  </si>
  <si>
    <t>2026-10424526</t>
  </si>
  <si>
    <t>RAXMATULLAYEVA SADOQAT TO‘LQIN QIZI</t>
  </si>
  <si>
    <t>2026-10435779</t>
  </si>
  <si>
    <t>QARSHIYEVA NODIRAXON ILMURODOVNA</t>
  </si>
  <si>
    <t>2026-10427265</t>
  </si>
  <si>
    <t>2026-10424762</t>
  </si>
  <si>
    <t>BARNAYEVA AZIZA ANVAR QIZI</t>
  </si>
  <si>
    <t>2026-10434126</t>
  </si>
  <si>
    <t>TUXTAYEVA UMIDA KILICHEVNA</t>
  </si>
  <si>
    <t>2026-10434679</t>
  </si>
  <si>
    <t>SHAROPOVA MOXIRA SHARIF QIZI</t>
  </si>
  <si>
    <t>2026-10447198</t>
  </si>
  <si>
    <t>TEMIROVA NODIRAXON XOSHIMOVNA</t>
  </si>
  <si>
    <t>2026-10446963</t>
  </si>
  <si>
    <t>XOLIQOVA XAFIZA JUMAYEVNA</t>
  </si>
  <si>
    <t>2026-10436876</t>
  </si>
  <si>
    <t>HOSILOV ELYOR XUDOYBERDIYEVICH</t>
  </si>
  <si>
    <t>2026-10446163</t>
  </si>
  <si>
    <t>NEMATOV ZOHIDJON ERGASHEVICH</t>
  </si>
  <si>
    <t>2026-10447396</t>
  </si>
  <si>
    <t>2026-10437911</t>
  </si>
  <si>
    <t>NAZAROVA MAXSUDA GADAYNIYOZOVNA</t>
  </si>
  <si>
    <t>2026-10427928</t>
  </si>
  <si>
    <t>2026-10587846</t>
  </si>
  <si>
    <t>SARIBAYEVA AYGUL USENOVNA</t>
  </si>
  <si>
    <t>2026-10503612</t>
  </si>
  <si>
    <t>2026-10695293</t>
  </si>
  <si>
    <t>FOZILOVA FERUZA SHOHNAZAROVNA</t>
  </si>
  <si>
    <t>SHODIYEV JAMSHIDJON NORBEK O‘G‘LI</t>
  </si>
  <si>
    <t>2026-10538850</t>
  </si>
  <si>
    <t>FAYZIYEVA ZUXRA SAMATOVNA</t>
  </si>
  <si>
    <t>2026-10648410</t>
  </si>
  <si>
    <t>ISROILOVA GULJAHON ZIYODULLO QIZI</t>
  </si>
  <si>
    <t>2026-10527118</t>
  </si>
  <si>
    <t>NORAXMEDOV BAXTIYOR SIDIQOVICH</t>
  </si>
  <si>
    <t>2026-10524042</t>
  </si>
  <si>
    <t>NAZAROVA NASIMA ZIYODILLOYEVNA</t>
  </si>
  <si>
    <t>2026-10606805</t>
  </si>
  <si>
    <t>XUDOYQULOV HOJIAKBAR ABDIXAMITOVICH</t>
  </si>
  <si>
    <t>2026-10708318</t>
  </si>
  <si>
    <t>NARZULLAYEV KUNUZOQ SHOKIR O‘G‘LI</t>
  </si>
  <si>
    <t>2026-10570804</t>
  </si>
  <si>
    <t>TURDIYEVA MAXSUDA BEGBUTAYEVNA</t>
  </si>
  <si>
    <t>2026-10743328</t>
  </si>
  <si>
    <t>JANIYEV OBID TOXIROVICH</t>
  </si>
  <si>
    <t>2026-10571121</t>
  </si>
  <si>
    <t>SAG‘DULLAYEV JASUR ERMO‘MIN O‘G‘LI</t>
  </si>
  <si>
    <t>2026-10576102</t>
  </si>
  <si>
    <t>2026-10590010</t>
  </si>
  <si>
    <t>2026-10452492</t>
  </si>
  <si>
    <t>2026-10602715</t>
  </si>
  <si>
    <t>RO‘ZIMURODOV BOYMUROD OTABEK O‘G‘LI</t>
  </si>
  <si>
    <t>2026-10606639</t>
  </si>
  <si>
    <t>2026-10631147</t>
  </si>
  <si>
    <t>2026-10607485</t>
  </si>
  <si>
    <t>SHOMAMATOV SHAMSHOD BOBIRJON O`G`LI</t>
  </si>
  <si>
    <t>2026-10604860</t>
  </si>
  <si>
    <t>BAKIYEV BAXODIR ZIYODILLAYEVICH</t>
  </si>
  <si>
    <t>2026-10469064</t>
  </si>
  <si>
    <t>KOMILOVA SOLIHA FARRUXOVNA</t>
  </si>
  <si>
    <t>2026-10624883</t>
  </si>
  <si>
    <t>HABIBOVA MAHLIYO IXTIYOROVNA</t>
  </si>
  <si>
    <t>2026-10625082</t>
  </si>
  <si>
    <t>KURBONOV ULMASJON TOJIYEVICH</t>
  </si>
  <si>
    <t>2026-10521350</t>
  </si>
  <si>
    <t>BERDIYEV KURALBAY KUSHEKOVICH</t>
  </si>
  <si>
    <t>2026-10503991</t>
  </si>
  <si>
    <t>КАРИМОВА ЛОБАРХОН БЕХЗОД ҚИЗИ</t>
  </si>
  <si>
    <t>2026-10453572</t>
  </si>
  <si>
    <t>2026-10510013</t>
  </si>
  <si>
    <t>2026-10617699</t>
  </si>
  <si>
    <t>ISTAMOV IXTIYOR JO‘RAQULOVICH</t>
  </si>
  <si>
    <t>2026-10460369</t>
  </si>
  <si>
    <t>SOBIROV G‘AFUR IBRAGIMOVICH</t>
  </si>
  <si>
    <t>2026-10535848</t>
  </si>
  <si>
    <t>AMONOVA SOJIDA AXROR QIZI</t>
  </si>
  <si>
    <t>2026-10581827</t>
  </si>
  <si>
    <t>2026-10593176</t>
  </si>
  <si>
    <t>TOSHPO‘LOTOVA MUQADDAS MURTAZO QIZI</t>
  </si>
  <si>
    <t>2026-10652619</t>
  </si>
  <si>
    <t>2026-10667274</t>
  </si>
  <si>
    <t>MUROTOVA PARDAOY NORKULOVNA</t>
  </si>
  <si>
    <t>2026-10609374</t>
  </si>
  <si>
    <t>JABBOROVA SANOBAR SAYFULLOYEVNA</t>
  </si>
  <si>
    <t>2026-10617133</t>
  </si>
  <si>
    <t>2026-10667768</t>
  </si>
  <si>
    <t>2026-10619559</t>
  </si>
  <si>
    <t>NIZOMOVA GULCHEXRA SATTOROVNA</t>
  </si>
  <si>
    <t>2026-10550038</t>
  </si>
  <si>
    <t>2026-10568983</t>
  </si>
  <si>
    <t>QODIROV OZOD KARIMOVICH</t>
  </si>
  <si>
    <t>2026-10587066</t>
  </si>
  <si>
    <t>AXMEDOV JURABEK ROZIKOVICH</t>
  </si>
  <si>
    <t>2026-10583978</t>
  </si>
  <si>
    <t>ADIZOV AMRIDDIN AMONDULLOYEVICH</t>
  </si>
  <si>
    <t>2026-10613146</t>
  </si>
  <si>
    <t>XOLMURATOV JONIBEK YAHYOVICH</t>
  </si>
  <si>
    <t>2026-10598009</t>
  </si>
  <si>
    <t>BAHRONOVA NASIBA BAXTIYOROVNA</t>
  </si>
  <si>
    <t>2026-10451395</t>
  </si>
  <si>
    <t>SAFAROVA MIHRISA JUMAYEVNA</t>
  </si>
  <si>
    <t>2026-10639059</t>
  </si>
  <si>
    <t>JAMOLOVA GULNOZA MA’MURJONOVNA</t>
  </si>
  <si>
    <t>2026-10642658</t>
  </si>
  <si>
    <t>ESHMONOV MENGLI KUDRATOVICH</t>
  </si>
  <si>
    <t>2026-10646629</t>
  </si>
  <si>
    <t>MUSTOFOYEVA SABOHAT MURTOZA QIZI</t>
  </si>
  <si>
    <t>2026-10645634</t>
  </si>
  <si>
    <t>RO‘ZIYEV FARHOD MUZAFFAROVICH</t>
  </si>
  <si>
    <t>2026-10612458</t>
  </si>
  <si>
    <t>2026-10648263</t>
  </si>
  <si>
    <t>ISLOMOVA ZILOLA XASANOVNA</t>
  </si>
  <si>
    <t>2026-10732047</t>
  </si>
  <si>
    <t>TO‘XTAYEV SIDIQJON NAJIMOVICH</t>
  </si>
  <si>
    <t>2026-10629722</t>
  </si>
  <si>
    <t>2026-10636696</t>
  </si>
  <si>
    <t>TOIROVA TURSUNOY BAXRIDDIN QIZI</t>
  </si>
  <si>
    <t>2026-10655469</t>
  </si>
  <si>
    <t>NAVRUZOVA GULNORA GANIYEVNA</t>
  </si>
  <si>
    <t>2026-10489457</t>
  </si>
  <si>
    <t>KAYUMOVA UMRINISO ABSALAMOVNA</t>
  </si>
  <si>
    <t>2026-10638237</t>
  </si>
  <si>
    <t>2026-10559406</t>
  </si>
  <si>
    <t>2026-10500273</t>
  </si>
  <si>
    <t>FARMONOVA MUNOJOT RUZIMURODOVNA</t>
  </si>
  <si>
    <t>2026-10646406</t>
  </si>
  <si>
    <t>ODILOVA DILBAR AMONOVNA</t>
  </si>
  <si>
    <t>2026-10545312</t>
  </si>
  <si>
    <t>RAXIMOV ABDUSATTOR VALIYEVICH</t>
  </si>
  <si>
    <t>2026-10524786</t>
  </si>
  <si>
    <t>MARDONOVA FARIDA FARHODOVNA</t>
  </si>
  <si>
    <t>2026-10501096</t>
  </si>
  <si>
    <t>XOLMUMINOV NOZIMJON XOLBOY O‘G‘LI</t>
  </si>
  <si>
    <t>2026-10614260</t>
  </si>
  <si>
    <t>2026-10485215</t>
  </si>
  <si>
    <t>ABDULLAYEVA SHAXINABONU YANDASH QIZI</t>
  </si>
  <si>
    <t>2026-10495417</t>
  </si>
  <si>
    <t>XAMRAYEVA MARXABO SHUKUROVNA</t>
  </si>
  <si>
    <t>2026-10534125</t>
  </si>
  <si>
    <t>SHARIPOVA FERUZA MURATOVNA</t>
  </si>
  <si>
    <t>2026-10608337</t>
  </si>
  <si>
    <t>JURAQULOVA OZODA TOLIBJON QIZI</t>
  </si>
  <si>
    <t>2026-10496059</t>
  </si>
  <si>
    <t>XOSILOVA MAFTUNA ORIFOVNA</t>
  </si>
  <si>
    <t>2026-10533148</t>
  </si>
  <si>
    <t>2026-10637353</t>
  </si>
  <si>
    <t>2026-10497079</t>
  </si>
  <si>
    <t>XAMRAYEVA DILFUZA AKRAMOVNA</t>
  </si>
  <si>
    <t>2026-10490142</t>
  </si>
  <si>
    <t>SHAROPOVA DILFUZA XAYRULLAYEVNA</t>
  </si>
  <si>
    <t>2026-10537643</t>
  </si>
  <si>
    <t>SHAMURATOVA NARGIZA PARDAYEVNA</t>
  </si>
  <si>
    <t>2026-10526732</t>
  </si>
  <si>
    <t>SULTONOVA NAVBAXOR BABAKULOVNA</t>
  </si>
  <si>
    <t>2026-10479594</t>
  </si>
  <si>
    <t>NEMATOV AVAZJON JO‘RAKULOVICH</t>
  </si>
  <si>
    <t>2026-10489344</t>
  </si>
  <si>
    <t>2026-10652531</t>
  </si>
  <si>
    <t>2026-10605721</t>
  </si>
  <si>
    <t>2026-10533439</t>
  </si>
  <si>
    <t>2026-10492486</t>
  </si>
  <si>
    <t>JURAYEVA SHAXLO KODIROVNA</t>
  </si>
  <si>
    <t>2026-10529227</t>
  </si>
  <si>
    <t>AXMEDOV ERKIN BAHRONOVICH</t>
  </si>
  <si>
    <t>2026-10482149</t>
  </si>
  <si>
    <t>ASADOVA GO‘ZAL NE’MATOVNA</t>
  </si>
  <si>
    <t>2026-10535775</t>
  </si>
  <si>
    <t>FAZLIDDINOVA DURDONA IBROHIMOVNA</t>
  </si>
  <si>
    <t>2026-10538090</t>
  </si>
  <si>
    <t>G‘AFUROV ABDIRAUF ABLAYOROVICH</t>
  </si>
  <si>
    <t>2026-10475573</t>
  </si>
  <si>
    <t>2026-10568839</t>
  </si>
  <si>
    <t>NARZIQULOVA SHAXLO MIYLIQULOVNA</t>
  </si>
  <si>
    <t>2026-10525299</t>
  </si>
  <si>
    <t>BARATOVA MAHBUBA YUSUFOVNA</t>
  </si>
  <si>
    <t>2026-10502382</t>
  </si>
  <si>
    <t>XUDOYQULOV OYBEK SUVONQUL O‘G‘LI</t>
  </si>
  <si>
    <t>2026-10501950</t>
  </si>
  <si>
    <t>RAJABOV RAXIMBERDI XUDAYBERDIYEVICH</t>
  </si>
  <si>
    <t>2026-10593713</t>
  </si>
  <si>
    <t>BO‘RIYEVA DILFUZA ERKIN QIZI</t>
  </si>
  <si>
    <t>2026-10568712</t>
  </si>
  <si>
    <t>DEHQONOVA GULSIMA YORMAMATOVNA</t>
  </si>
  <si>
    <t>2026-10472910</t>
  </si>
  <si>
    <t>RAHMONBERDIYEVA NAZIRA ZARIPOVNA</t>
  </si>
  <si>
    <t>2026-10502182</t>
  </si>
  <si>
    <t>BOZOROVA UMIDA RUSTAMOVNA</t>
  </si>
  <si>
    <t>2026-10505909</t>
  </si>
  <si>
    <t>SALOXIDDINOVA DILDORA RAVSHANOVNA</t>
  </si>
  <si>
    <t>2026-10526497</t>
  </si>
  <si>
    <t>GALIYEVA NASIMA NABIYEVNA</t>
  </si>
  <si>
    <t>2026-10540823</t>
  </si>
  <si>
    <t>2026-10540855</t>
  </si>
  <si>
    <t>2026-10539935</t>
  </si>
  <si>
    <t>KAZAKOV SHOKIR UKTAMOVICH</t>
  </si>
  <si>
    <t>2026-10540037</t>
  </si>
  <si>
    <t>FAYZIYEVA MUHAYYO NURILLO QIZI</t>
  </si>
  <si>
    <t>2026-10615079</t>
  </si>
  <si>
    <t>JO‘RAYEVA GULNISO ZIYODILOYEVNA</t>
  </si>
  <si>
    <t>2026-10531638</t>
  </si>
  <si>
    <t>2026-10537137</t>
  </si>
  <si>
    <t>2026-10533983</t>
  </si>
  <si>
    <t>2026-10538631</t>
  </si>
  <si>
    <t>2026-10539226</t>
  </si>
  <si>
    <t>YORIQULOVA MAHLIYO ABDUVALI QIZI</t>
  </si>
  <si>
    <t>ABDURASULOVA SHOHISTA SHAVKAT QIZI</t>
  </si>
  <si>
    <t>2026-10530334</t>
  </si>
  <si>
    <t>2026-10537873</t>
  </si>
  <si>
    <t>2026-10647328</t>
  </si>
  <si>
    <t>2026-10540711</t>
  </si>
  <si>
    <t>2026-10527834</t>
  </si>
  <si>
    <t>2026-10632094</t>
  </si>
  <si>
    <t>TURDIYEV TAJIBAY KUVATOVICH</t>
  </si>
  <si>
    <t>2026-10545646</t>
  </si>
  <si>
    <t>NORQULOV ELBEK ELYORJON O`GLI</t>
  </si>
  <si>
    <t>2026-10586536</t>
  </si>
  <si>
    <t>BAZAROV MAXMUD MUSTAFAYEVICH</t>
  </si>
  <si>
    <t>2026-10180092</t>
  </si>
  <si>
    <t>ALIYEVA SHAHNOZA O‘TKIRBEK QIZI</t>
  </si>
  <si>
    <t>2026-10468300</t>
  </si>
  <si>
    <t>ESHMUROTOVA GULHAYYO FAXRIDDINOVNA</t>
  </si>
  <si>
    <t>2026-10636288</t>
  </si>
  <si>
    <t>NAMOZOVA SHUKRONA ULUG`BEK QIZI</t>
  </si>
  <si>
    <t>2026-10486807</t>
  </si>
  <si>
    <t>RADJABOV BO‘RI SADINOVICH</t>
  </si>
  <si>
    <t>2026-10524013</t>
  </si>
  <si>
    <t>XUJAKELDIYEVA MALOXAT ABDIRASHIDOVNA</t>
  </si>
  <si>
    <t>2026-10533623</t>
  </si>
  <si>
    <t>QO‘LLIYEV ALISHER TOXIROVICH</t>
  </si>
  <si>
    <t>2026-10533522</t>
  </si>
  <si>
    <t>RAYIMOVA AMINA IXTIYOR QIZI</t>
  </si>
  <si>
    <t>2026-10570767</t>
  </si>
  <si>
    <t>ZOYIROV TEMUR XXX</t>
  </si>
  <si>
    <t>2026-10517110</t>
  </si>
  <si>
    <t>JUMAYEVA MEXRI OSTANAYEVNA</t>
  </si>
  <si>
    <t>2026-10744697</t>
  </si>
  <si>
    <t>2026-10599041</t>
  </si>
  <si>
    <t>MAMADIYOROVA ZULAYXA SUYUNDIQOVNA</t>
  </si>
  <si>
    <t>2026-10594548</t>
  </si>
  <si>
    <t>ASHIROVA OLTINOY MARDONOVNA</t>
  </si>
  <si>
    <t>2026-10703074</t>
  </si>
  <si>
    <t>YUSUPOVA SAYYORA RAXMONKULOVNA</t>
  </si>
  <si>
    <t>2026-10548042</t>
  </si>
  <si>
    <t>2026-10636356</t>
  </si>
  <si>
    <t>QUTBIDINOVA IMONA BURIBOY QIZI</t>
  </si>
  <si>
    <t>2026-10460538</t>
  </si>
  <si>
    <t>YOQUBOV KAMOLIDDIN AKMAL O`G`LI</t>
  </si>
  <si>
    <t>2026-10634869</t>
  </si>
  <si>
    <t>2026-10539346</t>
  </si>
  <si>
    <t>UMAROVA GULHAYO SIROJIDDIN QIZI</t>
  </si>
  <si>
    <t>2026-10735760</t>
  </si>
  <si>
    <t>2026-10465783</t>
  </si>
  <si>
    <t>2026-10570214</t>
  </si>
  <si>
    <t>2026-10573538</t>
  </si>
  <si>
    <t>KAZIMOVA SHOXSANAM JUMABAYEVNA</t>
  </si>
  <si>
    <t>2026-10475442</t>
  </si>
  <si>
    <t>2026-10730571</t>
  </si>
  <si>
    <t>MURODOV BANIVUR SALIMOVICH</t>
  </si>
  <si>
    <t>2026-10580124</t>
  </si>
  <si>
    <t>RUSTAMOV RIZOBOY SAMATOVICH</t>
  </si>
  <si>
    <t>2026-10563757</t>
  </si>
  <si>
    <t>BOZOROV KAROMAT XOJIYEVICH</t>
  </si>
  <si>
    <t>2026-10632385</t>
  </si>
  <si>
    <t>2026-10594511</t>
  </si>
  <si>
    <t>OCHILOV AZIZJON GADOYNIYOZOVICH</t>
  </si>
  <si>
    <t>2026-10460341</t>
  </si>
  <si>
    <t>BAQAYEVA LOBARXON SA’DULLAYEVNA</t>
  </si>
  <si>
    <t>2026-10462134</t>
  </si>
  <si>
    <t>2026-10475907</t>
  </si>
  <si>
    <t>NAMOZOV G‘IYOZ NIYOZOVICH</t>
  </si>
  <si>
    <t>2026-10581469</t>
  </si>
  <si>
    <t>XOLOVA NILUFAR XALIMOVNA</t>
  </si>
  <si>
    <t>2026-10460452</t>
  </si>
  <si>
    <t>2026-10501942</t>
  </si>
  <si>
    <t>NEMATOVA OZODA OTAQULOVNA</t>
  </si>
  <si>
    <t>2026-10554019</t>
  </si>
  <si>
    <t>ABDINAZAROVA GULJAXAN ESHONQULOVNA</t>
  </si>
  <si>
    <t>2026-10504446</t>
  </si>
  <si>
    <t>2026-10592850</t>
  </si>
  <si>
    <t>KAROMOVA MATLUBA MARDIYEVNA</t>
  </si>
  <si>
    <t>2026-10491051</t>
  </si>
  <si>
    <t>NORMURADOVA MADINA NORMURAD QIZI</t>
  </si>
  <si>
    <t>2026-10497043</t>
  </si>
  <si>
    <t>2026-10621159</t>
  </si>
  <si>
    <t>ARALOVA XUBAYDA TOJIYEVNA</t>
  </si>
  <si>
    <t>Чинор МФЙ</t>
  </si>
  <si>
    <t>2026-10612564</t>
  </si>
  <si>
    <t>XUDAYBERDIYEVA LOLA RAXIMOVNA</t>
  </si>
  <si>
    <t>2026-10645080</t>
  </si>
  <si>
    <t>TURAYEVA NARGIZA YERMAXANOVNA</t>
  </si>
  <si>
    <t>2026-10453887</t>
  </si>
  <si>
    <t>2026-10538877</t>
  </si>
  <si>
    <t>JUMAYEVA XOLIDA QAXRAMONOVNA</t>
  </si>
  <si>
    <t>2026-10610019</t>
  </si>
  <si>
    <t>XOLIQOVA GULNOZA HALIMOVNA</t>
  </si>
  <si>
    <t>2026-10165283</t>
  </si>
  <si>
    <t>2026-10503962</t>
  </si>
  <si>
    <t>2026-10594676</t>
  </si>
  <si>
    <t>RAJABOVA SITORA NORPO‘LATOVNA</t>
  </si>
  <si>
    <t>2026-10594107</t>
  </si>
  <si>
    <t>2026-10165378</t>
  </si>
  <si>
    <t>XUDOYBERDIYEVA ALIMA BILIMOVNA</t>
  </si>
  <si>
    <t>2026-10609055</t>
  </si>
  <si>
    <t>TUROBOVA SANOBAR MAXMUDOVNA</t>
  </si>
  <si>
    <t>2026-10618122</t>
  </si>
  <si>
    <t>2026-10528449</t>
  </si>
  <si>
    <t>2026-10164292</t>
  </si>
  <si>
    <t>2026-10529416</t>
  </si>
  <si>
    <t>2026-10591840</t>
  </si>
  <si>
    <t>RAXMATOVA DILOBAR SATTOR QIZI</t>
  </si>
  <si>
    <t>2026-10633050</t>
  </si>
  <si>
    <t>QURBONOVA SITORA YUSUP QIZI</t>
  </si>
  <si>
    <t>2026-10547203</t>
  </si>
  <si>
    <t>MUHAMMEDOVA SHAHNOZA RADJOVNA</t>
  </si>
  <si>
    <t>2026-10523584</t>
  </si>
  <si>
    <t>RO‘ZIYEVA GAVHAR MUHIDDIN QIZI</t>
  </si>
  <si>
    <t>2026-10555857</t>
  </si>
  <si>
    <t>2026-10464977</t>
  </si>
  <si>
    <t>FARMONOVA SITORA OBIDJON QIZI</t>
  </si>
  <si>
    <t>2026-10736041</t>
  </si>
  <si>
    <t>BERDIYEVA OYDIN ZAFAR QIZI</t>
  </si>
  <si>
    <t>2026-10729648</t>
  </si>
  <si>
    <t>ADIZOVA GULNOZA AZIM QIZI</t>
  </si>
  <si>
    <t>2026-10480096</t>
  </si>
  <si>
    <t>2026-10566893</t>
  </si>
  <si>
    <t>MAVLONOVA GULHAYO ABDUSODIKOVNA</t>
  </si>
  <si>
    <t>2026-10548189</t>
  </si>
  <si>
    <t>ZAYNIDDINOVA E’ZOZA ERKIN QIZI</t>
  </si>
  <si>
    <t>2026-10553056</t>
  </si>
  <si>
    <t>2026-10655825</t>
  </si>
  <si>
    <t>2026-10498047</t>
  </si>
  <si>
    <t>2026-10735582</t>
  </si>
  <si>
    <t>2026-10485164</t>
  </si>
  <si>
    <t>BOBOQULOVA DILFUZA SHAVKATOVNA</t>
  </si>
  <si>
    <t>2026-10581599</t>
  </si>
  <si>
    <t>KAROMOVA DILAFRO‘Z MANSUROVNA</t>
  </si>
  <si>
    <t>2026-10619212</t>
  </si>
  <si>
    <t>2026-10582583</t>
  </si>
  <si>
    <t>QOBILOVA POKIZA JAMSHID QIZI</t>
  </si>
  <si>
    <t>2026-10660371</t>
  </si>
  <si>
    <t>ISMATOVA SHAXZODA GOFUR KIZI</t>
  </si>
  <si>
    <t>2026-10554018</t>
  </si>
  <si>
    <t>BAXRONOVA SURAYYO BAHRIDDIN QIZI</t>
  </si>
  <si>
    <t>2026-10551829</t>
  </si>
  <si>
    <t>SHODIYEVA GULSHAN BOTIR QIZI</t>
  </si>
  <si>
    <t>2026-10164869</t>
  </si>
  <si>
    <t>2026-10599509</t>
  </si>
  <si>
    <t>2026-10612038</t>
  </si>
  <si>
    <t>PO‘LATOVA KOMILA DILMUROD QIZI</t>
  </si>
  <si>
    <t>2026-10165313</t>
  </si>
  <si>
    <t>BAXRONOVA BAXRINISO BAXODIR QIZI</t>
  </si>
  <si>
    <t>2026-10653903</t>
  </si>
  <si>
    <t>2026-10178663</t>
  </si>
  <si>
    <t>BADALOVA ZEBINISO ALIMOVNA</t>
  </si>
  <si>
    <t>2026-10621092</t>
  </si>
  <si>
    <t>2026-10457500</t>
  </si>
  <si>
    <t>ABILOV MERZIXAN MILTIKBAYEVICH</t>
  </si>
  <si>
    <t>2026-10500313</t>
  </si>
  <si>
    <t>MOROZOVA REGINA SANJAROVNA</t>
  </si>
  <si>
    <t>2026-10499762</t>
  </si>
  <si>
    <t>MUYDINOVA MASHHURA YUNUS QIZI</t>
  </si>
  <si>
    <t>2026-10578390</t>
  </si>
  <si>
    <t>2026-10498325</t>
  </si>
  <si>
    <t>GORDEYEVA NADEJDA VASILEVNA</t>
  </si>
  <si>
    <t>2026-10462549</t>
  </si>
  <si>
    <t>2026-10498730</t>
  </si>
  <si>
    <t>QUDRATOVA GAVHAR XUSNIDDIN QIZI</t>
  </si>
  <si>
    <t>2026-10500038</t>
  </si>
  <si>
    <t>SANDIBAYEVA AYZAT ASKARBEKOVNA</t>
  </si>
  <si>
    <t>2026-10637735</t>
  </si>
  <si>
    <t>2026-10499484</t>
  </si>
  <si>
    <t>DJEMALTIYEVA VASPIYE MUSPAYEVNA</t>
  </si>
  <si>
    <t>2026-10502185</t>
  </si>
  <si>
    <t>TEMIROVA MAFTUNA TO‘LQIN QIZI</t>
  </si>
  <si>
    <t>2026-10492602</t>
  </si>
  <si>
    <t>2026-10476549</t>
  </si>
  <si>
    <t>2026-10640348</t>
  </si>
  <si>
    <t>JUMAYEVA NAMUNA SHERMAHAMMAD QIZI</t>
  </si>
  <si>
    <t>2026-10501556</t>
  </si>
  <si>
    <t>2026-10613152</t>
  </si>
  <si>
    <t>2026-10605503</t>
  </si>
  <si>
    <t>OCHILOVA NAFISA AXMADOVNA</t>
  </si>
  <si>
    <t>2026-10650722</t>
  </si>
  <si>
    <t>TO‘YCHIYEVA ZILOLA AKBAROVNA</t>
  </si>
  <si>
    <t>2026-10501859</t>
  </si>
  <si>
    <t>2026-10523606</t>
  </si>
  <si>
    <t>HASANOVA NARGIZA NORMURODOVNA</t>
  </si>
  <si>
    <t>2026-10643194</t>
  </si>
  <si>
    <t>SHODIYEVA ZARINA JAVLON QIZI</t>
  </si>
  <si>
    <t>2026-10511000</t>
  </si>
  <si>
    <t>QURBONOVA ORASTA NORTOJIYEVNA</t>
  </si>
  <si>
    <t>2026-10614909</t>
  </si>
  <si>
    <t>ASTANAYEVA KUMUSH SANAQULOVNA</t>
  </si>
  <si>
    <t>2026-10181234</t>
  </si>
  <si>
    <t>ISMAILOVA SADOQAT MUSOQULOVNA</t>
  </si>
  <si>
    <t>2026-10462482</t>
  </si>
  <si>
    <t>XUSANOV OLIMJON RUSTAMOVICH</t>
  </si>
  <si>
    <t>SHODIYEVA MEHRINISO HAQBERDI QIZI</t>
  </si>
  <si>
    <t>2026-10501063</t>
  </si>
  <si>
    <t>DAVRONOVA MUBORAKXON JO‘RAYEVNA</t>
  </si>
  <si>
    <t>2026-10591640</t>
  </si>
  <si>
    <t>BOLIYEVA DILSHODA ISRATULLAYEVNA</t>
  </si>
  <si>
    <t>2026-10505876</t>
  </si>
  <si>
    <t>2026-10502171</t>
  </si>
  <si>
    <t>QUVONDIQOVA TURSUNOY RABBONAQUL QIZI</t>
  </si>
  <si>
    <t>2026-10622342</t>
  </si>
  <si>
    <t>XUSHVAQOVA ZARIFA TOSHNAZAROVNA</t>
  </si>
  <si>
    <t>2026-10502238</t>
  </si>
  <si>
    <t>2026-10744734</t>
  </si>
  <si>
    <t>2026-10588764</t>
  </si>
  <si>
    <t>NORQOBILOVA VILOYAT MUSTOFOYEVNA</t>
  </si>
  <si>
    <t>2026-10473473</t>
  </si>
  <si>
    <t>2026-10736883</t>
  </si>
  <si>
    <t>2026-10526649</t>
  </si>
  <si>
    <t>2026-10165124</t>
  </si>
  <si>
    <t>2026-10616395</t>
  </si>
  <si>
    <t>PO‘LATOVA IRODA HUSAN QIZI</t>
  </si>
  <si>
    <t>2026-10613395</t>
  </si>
  <si>
    <t>KURBANOVA DILDORA RAMAN QIZI</t>
  </si>
  <si>
    <t>2026-10732192</t>
  </si>
  <si>
    <t>2026-10481085</t>
  </si>
  <si>
    <t>XUSANOVA DIYORA FARXODOVNA</t>
  </si>
  <si>
    <t>2026-10485352</t>
  </si>
  <si>
    <t>NORMAMATOVA GULONDON JAMOLIDDINOVNA</t>
  </si>
  <si>
    <t>2026-10453605</t>
  </si>
  <si>
    <t>2026-10588662</t>
  </si>
  <si>
    <t>OCHILOV AMRULLO HAMIDOVICH</t>
  </si>
  <si>
    <t>2026-10523892</t>
  </si>
  <si>
    <t>ABDULLAYEVA FARANGIZ OBIDJON QIZI</t>
  </si>
  <si>
    <t>2026-10615106</t>
  </si>
  <si>
    <t>ISKANDAROVA MUNISA ISKANDAR QIZI</t>
  </si>
  <si>
    <t>2026-10463940</t>
  </si>
  <si>
    <t>2026-10602331</t>
  </si>
  <si>
    <t>ALLAYAROV SIROJIDDIN DAVRONOVICH</t>
  </si>
  <si>
    <t>2026-10607932</t>
  </si>
  <si>
    <t>RAMAZANOVA ZAYNAB GULAMOVNA</t>
  </si>
  <si>
    <t>2026-10617704</t>
  </si>
  <si>
    <t>YULDOSHEVA JAMILA MUSTOFOYEVNA</t>
  </si>
  <si>
    <t>2026-10656979</t>
  </si>
  <si>
    <t>2026-10666422</t>
  </si>
  <si>
    <t>DJUMAYEVA NARGIZA NADIROVNA</t>
  </si>
  <si>
    <t>2026-10657431</t>
  </si>
  <si>
    <t>MANIBAYEVA BEKZAT BERIKOVNA</t>
  </si>
  <si>
    <t>2026-10165292</t>
  </si>
  <si>
    <t>2026-10576920</t>
  </si>
  <si>
    <t>ERGASHEVA XUSNIYA SHERMAMATOVNA</t>
  </si>
  <si>
    <t>2026-10500982</t>
  </si>
  <si>
    <t>2026-10733493</t>
  </si>
  <si>
    <t>2026-10532893</t>
  </si>
  <si>
    <t>RASULOVA SHALOLA AYUBXONOVNA</t>
  </si>
  <si>
    <t>2026-10523261</t>
  </si>
  <si>
    <t>RAXMONOVA XOSYAT ILYOS QIZI</t>
  </si>
  <si>
    <t>2026-10731715</t>
  </si>
  <si>
    <t>NAJIMOVA ZILOLA SIDIQJON QIZI</t>
  </si>
  <si>
    <t>2026-10732745</t>
  </si>
  <si>
    <t>QURBONOVA GULRUX ISTAMOVNA</t>
  </si>
  <si>
    <t>2026-10601422</t>
  </si>
  <si>
    <t>RAHMATOVA ZARINA RAXIM QIZI</t>
  </si>
  <si>
    <t>2026-10618521</t>
  </si>
  <si>
    <t>2026-10486101</t>
  </si>
  <si>
    <t>AVAZXONOVA YODGORA AVAZXONOVNA</t>
  </si>
  <si>
    <t>2026-10589695</t>
  </si>
  <si>
    <t>ISAYEVA SHAROFAT SODIQOVNA</t>
  </si>
  <si>
    <t>2026-10594907</t>
  </si>
  <si>
    <t>PAYZIYEVA MALIKA NEMATILLO QIZI</t>
  </si>
  <si>
    <t>2026-10523588</t>
  </si>
  <si>
    <t>HAMROYEVA ZAMIRA ZUVAY QIZI</t>
  </si>
  <si>
    <t>2026-10558893</t>
  </si>
  <si>
    <t>2026-10571367</t>
  </si>
  <si>
    <t>ALLAYEVA SHAXZODA ESHMUROTOVNA</t>
  </si>
  <si>
    <t>2026-10589520</t>
  </si>
  <si>
    <t>MO‘MINOVA DILFUZA ISMAT QIZI</t>
  </si>
  <si>
    <t>2026-10485497</t>
  </si>
  <si>
    <t>XOMIDOVA ZARINA ZARIB QIZI</t>
  </si>
  <si>
    <t>2026-10582500</t>
  </si>
  <si>
    <t>2026-10656600</t>
  </si>
  <si>
    <t>CHINKAYEVA KLARA SEVDIYOROVNA</t>
  </si>
  <si>
    <t>2026-10534980</t>
  </si>
  <si>
    <t>2026-10575560</t>
  </si>
  <si>
    <t>2026-10499685</t>
  </si>
  <si>
    <t>AXTAMOV BAXTIYOR IXTIYOR O‘G‘LI</t>
  </si>
  <si>
    <t>2026-10165318</t>
  </si>
  <si>
    <t>2026-10741801</t>
  </si>
  <si>
    <t>2026-10741359</t>
  </si>
  <si>
    <t>2026-10573425</t>
  </si>
  <si>
    <t>SHUKUROVA SHAHNOZA AKMALOVNA</t>
  </si>
  <si>
    <t>2026-10648635</t>
  </si>
  <si>
    <t>TUROBOVA GULNOZ SAFARBOYEVNA</t>
  </si>
  <si>
    <t>2026-10611079</t>
  </si>
  <si>
    <t>KANATBAYEVA GALIYA MUSILIMOVNA</t>
  </si>
  <si>
    <t>2026-10728392</t>
  </si>
  <si>
    <t>PALBEKOV KANAT TUNGISHBEKOVICH</t>
  </si>
  <si>
    <t>2026-10487030</t>
  </si>
  <si>
    <t>2026-10476724</t>
  </si>
  <si>
    <t>2026-10510481</t>
  </si>
  <si>
    <t>2026-10640399</t>
  </si>
  <si>
    <t>2026-10505863</t>
  </si>
  <si>
    <t>2026-10607174</t>
  </si>
  <si>
    <t>SHIRINOV TUYG‘UNJON ESIRGAPOVICH</t>
  </si>
  <si>
    <t>2026-10181163</t>
  </si>
  <si>
    <t>2026-10458008</t>
  </si>
  <si>
    <t>RASULOVA MUKADDAS AKTAMOVNA</t>
  </si>
  <si>
    <t>2026-10570789</t>
  </si>
  <si>
    <t>2026-10472929</t>
  </si>
  <si>
    <t>2026-10745349</t>
  </si>
  <si>
    <t>SAYFIYEV SHOHJAXON SHOXRUX O`G`LI</t>
  </si>
  <si>
    <t>2026-10637081</t>
  </si>
  <si>
    <t>TUQSANOV SHERZOD MUSURMANOVICH</t>
  </si>
  <si>
    <t>2026-10502239</t>
  </si>
  <si>
    <t>2026-10451606</t>
  </si>
  <si>
    <t>2026-10605395</t>
  </si>
  <si>
    <t>NORQULOVA LOLA OTABEK QIZI</t>
  </si>
  <si>
    <t>2026-10581647</t>
  </si>
  <si>
    <t>RASULOV BUNYOD AZAMATOVICH</t>
  </si>
  <si>
    <t>2026-10604635</t>
  </si>
  <si>
    <t>RAJABOV ELDOR ULU`GBEK O`G`LI</t>
  </si>
  <si>
    <t>2026-10594722</t>
  </si>
  <si>
    <t>2026-10456041</t>
  </si>
  <si>
    <t>NUSRATOVA LAYLO ISLOM QIZI</t>
  </si>
  <si>
    <t>2026-10738205</t>
  </si>
  <si>
    <t>2026-10731416</t>
  </si>
  <si>
    <t>2026-10599265</t>
  </si>
  <si>
    <t>2026-10599547</t>
  </si>
  <si>
    <t>2026-10604329</t>
  </si>
  <si>
    <t>2026-10740806</t>
  </si>
  <si>
    <t>URAZOVA MOHIRA TOSHTEMIROVNA</t>
  </si>
  <si>
    <t>2026-10730788</t>
  </si>
  <si>
    <t>ABDINAZAROVA SEVARA ZAYNITDIN QIZI</t>
  </si>
  <si>
    <t>2026-10616362</t>
  </si>
  <si>
    <t>2026-10479730</t>
  </si>
  <si>
    <t>BOBOMURODOVA AZIZA TO‘LQIN QIZI</t>
  </si>
  <si>
    <t>2026-10462854</t>
  </si>
  <si>
    <t>2026-10588721</t>
  </si>
  <si>
    <t>2026-10485424</t>
  </si>
  <si>
    <t>2026-10523664</t>
  </si>
  <si>
    <t>2026-10163357</t>
  </si>
  <si>
    <t>TEMIROVA NOZIMA ABDUALI QIZI</t>
  </si>
  <si>
    <t>2026-10615146</t>
  </si>
  <si>
    <t>2026-10530527</t>
  </si>
  <si>
    <t>ASATOVA SHAROFAT ISOMIDINOVNA</t>
  </si>
  <si>
    <t>2026-10673033</t>
  </si>
  <si>
    <t>2026-10486368</t>
  </si>
  <si>
    <t>2026-10552343</t>
  </si>
  <si>
    <t>DJURAYEVA MANZURA SOBIROVNA</t>
  </si>
  <si>
    <t>2026-10549790</t>
  </si>
  <si>
    <t>2026-10526161</t>
  </si>
  <si>
    <t>BOTIROVA YODGORA HIKMATILLAYEVNA</t>
  </si>
  <si>
    <t>2026-10560619</t>
  </si>
  <si>
    <t>MUXAMMADIYEVA NARGIZA NURMAMATOVNA</t>
  </si>
  <si>
    <t>2026-10483044</t>
  </si>
  <si>
    <t>BEGALIYEVA GULBAXOR QUVONDIQOVNA</t>
  </si>
  <si>
    <t>2026-10608819</t>
  </si>
  <si>
    <t>SHODMONOVA DILNOZA YANDASHEVNA</t>
  </si>
  <si>
    <t>2026-10585839</t>
  </si>
  <si>
    <t>KENJAYEVA MOHINUR BOBIR QIZI</t>
  </si>
  <si>
    <t>2026-10578588</t>
  </si>
  <si>
    <t>OCHILOVA MOXINABANU NARMURATOVNA</t>
  </si>
  <si>
    <t>2026-10612873</t>
  </si>
  <si>
    <t>ISHMURODOVA GULSHODA SAPAROVNA</t>
  </si>
  <si>
    <t>2026-10547810</t>
  </si>
  <si>
    <t>2026-10577911</t>
  </si>
  <si>
    <t>10929359</t>
  </si>
  <si>
    <t>26.01.2026</t>
  </si>
  <si>
    <t>40405903920053</t>
  </si>
  <si>
    <t>04.05.1990</t>
  </si>
  <si>
    <t>00000000000000</t>
  </si>
  <si>
    <t>10929297</t>
  </si>
  <si>
    <t>10928443</t>
  </si>
  <si>
    <t>60504025780018</t>
  </si>
  <si>
    <t>05.04.2002</t>
  </si>
  <si>
    <t>10927234</t>
  </si>
  <si>
    <t>42108893680032</t>
  </si>
  <si>
    <t>21.08.1989</t>
  </si>
  <si>
    <t>10916639</t>
  </si>
  <si>
    <t>24.01.2026</t>
  </si>
  <si>
    <t>40206721140049</t>
  </si>
  <si>
    <t>02.06.1972</t>
  </si>
  <si>
    <t>10916599</t>
  </si>
  <si>
    <t>42612955760032</t>
  </si>
  <si>
    <t>26.12.1995</t>
  </si>
  <si>
    <t>10916595</t>
  </si>
  <si>
    <t>10916580</t>
  </si>
  <si>
    <t>41407902330029</t>
  </si>
  <si>
    <t>14.07.1990</t>
  </si>
  <si>
    <t>10916575</t>
  </si>
  <si>
    <t>10916453</t>
  </si>
  <si>
    <t>43003902400029</t>
  </si>
  <si>
    <t>30.03.1990</t>
  </si>
  <si>
    <t>10916261</t>
  </si>
  <si>
    <t>41404995790011</t>
  </si>
  <si>
    <t>14.04.1999</t>
  </si>
  <si>
    <t>10915795</t>
  </si>
  <si>
    <t>41707985780040</t>
  </si>
  <si>
    <t>17.07.1998</t>
  </si>
  <si>
    <t>10915002</t>
  </si>
  <si>
    <t>40511932420014</t>
  </si>
  <si>
    <t>05.11.1993</t>
  </si>
  <si>
    <t>10909807</t>
  </si>
  <si>
    <t>23.01.2026</t>
  </si>
  <si>
    <t>40812642380022</t>
  </si>
  <si>
    <t>08.12.1964</t>
  </si>
  <si>
    <t>10909558</t>
  </si>
  <si>
    <t>40911861070023</t>
  </si>
  <si>
    <t>09.11.1986</t>
  </si>
  <si>
    <t>10909450</t>
  </si>
  <si>
    <t>10908313</t>
  </si>
  <si>
    <t>42803985780011</t>
  </si>
  <si>
    <t>28.03.1998</t>
  </si>
  <si>
    <t>10907320</t>
  </si>
  <si>
    <t>42309945790013</t>
  </si>
  <si>
    <t>23.09.1994</t>
  </si>
  <si>
    <t>10906126</t>
  </si>
  <si>
    <t>40801865840024</t>
  </si>
  <si>
    <t>08.01.1986</t>
  </si>
  <si>
    <t>10906084</t>
  </si>
  <si>
    <t>10901478</t>
  </si>
  <si>
    <t>40401883960131</t>
  </si>
  <si>
    <t>04.01.1988</t>
  </si>
  <si>
    <t>10901416</t>
  </si>
  <si>
    <t>10900144</t>
  </si>
  <si>
    <t>60702005820019</t>
  </si>
  <si>
    <t>07.02.2000</t>
  </si>
  <si>
    <t>10899755</t>
  </si>
  <si>
    <t>22.01.2026</t>
  </si>
  <si>
    <t>10899647</t>
  </si>
  <si>
    <t>42610922390026</t>
  </si>
  <si>
    <t>26.10.1992</t>
  </si>
  <si>
    <t>10899596</t>
  </si>
  <si>
    <t>41309895800012</t>
  </si>
  <si>
    <t>13.09.1989</t>
  </si>
  <si>
    <t>10899428</t>
  </si>
  <si>
    <t>42409872330019</t>
  </si>
  <si>
    <t>24.09.1987</t>
  </si>
  <si>
    <t>10899288</t>
  </si>
  <si>
    <t>61604005780025</t>
  </si>
  <si>
    <t>16.04.2000</t>
  </si>
  <si>
    <t>10898561</t>
  </si>
  <si>
    <t>41109985820018</t>
  </si>
  <si>
    <t>11.09.1998</t>
  </si>
  <si>
    <t>10894688</t>
  </si>
  <si>
    <t>40105925800017</t>
  </si>
  <si>
    <t>01.05.1992</t>
  </si>
  <si>
    <t>10889911</t>
  </si>
  <si>
    <t>40208912420011</t>
  </si>
  <si>
    <t>02.08.1991</t>
  </si>
  <si>
    <t>10885910</t>
  </si>
  <si>
    <t>21.01.2026</t>
  </si>
  <si>
    <t>40810975820015</t>
  </si>
  <si>
    <t>08.10.1997</t>
  </si>
  <si>
    <t>10885907</t>
  </si>
  <si>
    <t>10885670</t>
  </si>
  <si>
    <t>10885643</t>
  </si>
  <si>
    <t>10884932</t>
  </si>
  <si>
    <t>10883210</t>
  </si>
  <si>
    <t>10880832</t>
  </si>
  <si>
    <t>40704842390029</t>
  </si>
  <si>
    <t>07.04.1984</t>
  </si>
  <si>
    <t>10875664</t>
  </si>
  <si>
    <t>40110985780054</t>
  </si>
  <si>
    <t>01.10.1998</t>
  </si>
  <si>
    <t>10871717</t>
  </si>
  <si>
    <t>40312902420014</t>
  </si>
  <si>
    <t>03.12.1990</t>
  </si>
  <si>
    <t>10870971</t>
  </si>
  <si>
    <t>20.01.2026</t>
  </si>
  <si>
    <t>40301902390050</t>
  </si>
  <si>
    <t>03.01.1990</t>
  </si>
  <si>
    <t>10870348</t>
  </si>
  <si>
    <t>40604835820026</t>
  </si>
  <si>
    <t>06.04.1983</t>
  </si>
  <si>
    <t>10869351</t>
  </si>
  <si>
    <t>40302802340019</t>
  </si>
  <si>
    <t>03.02.1980</t>
  </si>
  <si>
    <t>10864204</t>
  </si>
  <si>
    <t>40901965770019</t>
  </si>
  <si>
    <t>09.01.1996</t>
  </si>
  <si>
    <t>10864172</t>
  </si>
  <si>
    <t>10862492</t>
  </si>
  <si>
    <t>42312812330043</t>
  </si>
  <si>
    <t>23.12.1981</t>
  </si>
  <si>
    <t>10859693</t>
  </si>
  <si>
    <t>40311875760026</t>
  </si>
  <si>
    <t>03.11.1987</t>
  </si>
  <si>
    <t>10854996</t>
  </si>
  <si>
    <t>19.01.2026</t>
  </si>
  <si>
    <t>42603892330055</t>
  </si>
  <si>
    <t>26.03.1989</t>
  </si>
  <si>
    <t>10851213</t>
  </si>
  <si>
    <t>40110975780033</t>
  </si>
  <si>
    <t>01.10.1997</t>
  </si>
  <si>
    <t>10851194</t>
  </si>
  <si>
    <t>42212965780015</t>
  </si>
  <si>
    <t>22.12.1996</t>
  </si>
  <si>
    <t>10851187</t>
  </si>
  <si>
    <t>10849348</t>
  </si>
  <si>
    <t>41308912340056</t>
  </si>
  <si>
    <t>13.08.1991</t>
  </si>
  <si>
    <t>10849302</t>
  </si>
  <si>
    <t>10848169</t>
  </si>
  <si>
    <t>41310995830045</t>
  </si>
  <si>
    <t>13.10.1999</t>
  </si>
  <si>
    <t>10842726</t>
  </si>
  <si>
    <t>41511975780033</t>
  </si>
  <si>
    <t>15.11.1997</t>
  </si>
  <si>
    <t>10838485</t>
  </si>
  <si>
    <t>18.01.2026</t>
  </si>
  <si>
    <t>10838419</t>
  </si>
  <si>
    <t>42006952390039</t>
  </si>
  <si>
    <t>20.06.1995</t>
  </si>
  <si>
    <t>10838417</t>
  </si>
  <si>
    <t>10837927</t>
  </si>
  <si>
    <t>60510025790010</t>
  </si>
  <si>
    <t>05.10.2002</t>
  </si>
  <si>
    <t>10837470</t>
  </si>
  <si>
    <t>10837362</t>
  </si>
  <si>
    <t>31808882320010</t>
  </si>
  <si>
    <t>18.08.1988</t>
  </si>
  <si>
    <t>10837267</t>
  </si>
  <si>
    <t>42005882350069</t>
  </si>
  <si>
    <t>20.05.1988</t>
  </si>
  <si>
    <t>10836813</t>
  </si>
  <si>
    <t>10836723</t>
  </si>
  <si>
    <t>42511995820022</t>
  </si>
  <si>
    <t>25.11.1999</t>
  </si>
  <si>
    <t>10836719</t>
  </si>
  <si>
    <t>10836675</t>
  </si>
  <si>
    <t>31206942380044</t>
  </si>
  <si>
    <t>12.06.1994</t>
  </si>
  <si>
    <t>10835978</t>
  </si>
  <si>
    <t>17.01.2026</t>
  </si>
  <si>
    <t>41307962330013</t>
  </si>
  <si>
    <t>13.07.1996</t>
  </si>
  <si>
    <t>10835968</t>
  </si>
  <si>
    <t>10835954</t>
  </si>
  <si>
    <t>31912902380048</t>
  </si>
  <si>
    <t>19.12.1990</t>
  </si>
  <si>
    <t>10834523</t>
  </si>
  <si>
    <t>40612995830010</t>
  </si>
  <si>
    <t>06.12.1999</t>
  </si>
  <si>
    <t>10834138</t>
  </si>
  <si>
    <t>10833557</t>
  </si>
  <si>
    <t>41112975790039</t>
  </si>
  <si>
    <t>11.12.1997</t>
  </si>
  <si>
    <t>10833529</t>
  </si>
  <si>
    <t>10833369</t>
  </si>
  <si>
    <t>42306985840018</t>
  </si>
  <si>
    <t>23.06.1998</t>
  </si>
  <si>
    <t>10833117</t>
  </si>
  <si>
    <t>10832962</t>
  </si>
  <si>
    <t>31604802390088</t>
  </si>
  <si>
    <t>16.04.1980</t>
  </si>
  <si>
    <t>10832897</t>
  </si>
  <si>
    <t>10832187</t>
  </si>
  <si>
    <t>61202025800024</t>
  </si>
  <si>
    <t>12.02.2002</t>
  </si>
  <si>
    <t>10832030</t>
  </si>
  <si>
    <t>42208882350015</t>
  </si>
  <si>
    <t>22.08.1988</t>
  </si>
  <si>
    <t>10832011</t>
  </si>
  <si>
    <t>10831969</t>
  </si>
  <si>
    <t>10831234</t>
  </si>
  <si>
    <t>42110922420016</t>
  </si>
  <si>
    <t>21.10.1992</t>
  </si>
  <si>
    <t>10831118</t>
  </si>
  <si>
    <t>42506942390082</t>
  </si>
  <si>
    <t>25.06.1994</t>
  </si>
  <si>
    <t>10831090</t>
  </si>
  <si>
    <t>16.01.2026</t>
  </si>
  <si>
    <t>42803914070039</t>
  </si>
  <si>
    <t>28.03.1991</t>
  </si>
  <si>
    <t>10831055</t>
  </si>
  <si>
    <t>41712985790032</t>
  </si>
  <si>
    <t>17.12.1998</t>
  </si>
  <si>
    <t>10830897</t>
  </si>
  <si>
    <t>61509015820025</t>
  </si>
  <si>
    <t>15.09.2001</t>
  </si>
  <si>
    <t>10830800</t>
  </si>
  <si>
    <t>42003952330045</t>
  </si>
  <si>
    <t>20.03.1995</t>
  </si>
  <si>
    <t>10826059</t>
  </si>
  <si>
    <t>41409995770029</t>
  </si>
  <si>
    <t>14.09.1999</t>
  </si>
  <si>
    <t>10814964</t>
  </si>
  <si>
    <t>15.01.2026</t>
  </si>
  <si>
    <t>10814005</t>
  </si>
  <si>
    <t>42601962420046</t>
  </si>
  <si>
    <t>26.01.1996</t>
  </si>
  <si>
    <t>10788991</t>
  </si>
  <si>
    <t>14.01.2026</t>
  </si>
  <si>
    <t>10781753</t>
  </si>
  <si>
    <t>13.01.2026</t>
  </si>
  <si>
    <t>40601995820020</t>
  </si>
  <si>
    <t>06.01.1999</t>
  </si>
  <si>
    <t>10764602</t>
  </si>
  <si>
    <t>10764595</t>
  </si>
  <si>
    <t>10763507</t>
  </si>
  <si>
    <t>12.01.2026</t>
  </si>
  <si>
    <t>41206932420050</t>
  </si>
  <si>
    <t>12.06.1993</t>
  </si>
  <si>
    <t>10762848</t>
  </si>
  <si>
    <t>10744049</t>
  </si>
  <si>
    <t>61505005780027</t>
  </si>
  <si>
    <t>15.05.2000</t>
  </si>
  <si>
    <t>10743929</t>
  </si>
  <si>
    <t>10741735</t>
  </si>
  <si>
    <t>51612015780026</t>
  </si>
  <si>
    <t>16.12.2001</t>
  </si>
  <si>
    <t>10741497</t>
  </si>
  <si>
    <t>10734555</t>
  </si>
  <si>
    <t>31804892380024</t>
  </si>
  <si>
    <t>18.04.1989</t>
  </si>
  <si>
    <t>10734550</t>
  </si>
  <si>
    <t>10734506</t>
  </si>
  <si>
    <t>40305882340045</t>
  </si>
  <si>
    <t>03.05.1988</t>
  </si>
  <si>
    <t>10734504</t>
  </si>
  <si>
    <t>10734500</t>
  </si>
  <si>
    <t>40707922360048</t>
  </si>
  <si>
    <t>07.07.1992</t>
  </si>
  <si>
    <t>10734497</t>
  </si>
  <si>
    <t>10734482</t>
  </si>
  <si>
    <t>31105942400014</t>
  </si>
  <si>
    <t>11.05.1994</t>
  </si>
  <si>
    <t>10734480</t>
  </si>
  <si>
    <t>10734354</t>
  </si>
  <si>
    <t>11.01.2026</t>
  </si>
  <si>
    <t>41503742340014</t>
  </si>
  <si>
    <t>15.03.1974</t>
  </si>
  <si>
    <t>10734352</t>
  </si>
  <si>
    <t>10734346</t>
  </si>
  <si>
    <t>10734228</t>
  </si>
  <si>
    <t>41203965830014</t>
  </si>
  <si>
    <t>12.03.1996</t>
  </si>
  <si>
    <t>10734162</t>
  </si>
  <si>
    <t>43004892330048</t>
  </si>
  <si>
    <t>30.04.1989</t>
  </si>
  <si>
    <t>10734160</t>
  </si>
  <si>
    <t>10734093</t>
  </si>
  <si>
    <t>62802035800044</t>
  </si>
  <si>
    <t>28.02.2003</t>
  </si>
  <si>
    <t>10734091</t>
  </si>
  <si>
    <t>10733874</t>
  </si>
  <si>
    <t>62610035820030</t>
  </si>
  <si>
    <t>26.10.2003</t>
  </si>
  <si>
    <t>10733802</t>
  </si>
  <si>
    <t>10733533</t>
  </si>
  <si>
    <t>42706953960041</t>
  </si>
  <si>
    <t>27.06.1995</t>
  </si>
  <si>
    <t>10733506</t>
  </si>
  <si>
    <t>42212965820014</t>
  </si>
  <si>
    <t>10733504</t>
  </si>
  <si>
    <t>10732760</t>
  </si>
  <si>
    <t>32105942330017</t>
  </si>
  <si>
    <t>21.05.1994</t>
  </si>
  <si>
    <t>10732752</t>
  </si>
  <si>
    <t>10732542</t>
  </si>
  <si>
    <t>10732517</t>
  </si>
  <si>
    <t>62105035820064</t>
  </si>
  <si>
    <t>21.05.2003</t>
  </si>
  <si>
    <t>10732516</t>
  </si>
  <si>
    <t>10732512</t>
  </si>
  <si>
    <t>10732487</t>
  </si>
  <si>
    <t>40711915790013</t>
  </si>
  <si>
    <t>07.11.1991</t>
  </si>
  <si>
    <t>10732476</t>
  </si>
  <si>
    <t>10.01.2026</t>
  </si>
  <si>
    <t>10731189</t>
  </si>
  <si>
    <t>41101995830049</t>
  </si>
  <si>
    <t>11.01.1999</t>
  </si>
  <si>
    <t>10730528</t>
  </si>
  <si>
    <t>10726117</t>
  </si>
  <si>
    <t>09.01.2026</t>
  </si>
  <si>
    <t>42207985170045</t>
  </si>
  <si>
    <t>22.07.1998</t>
  </si>
  <si>
    <t>10725812</t>
  </si>
  <si>
    <t>61408015820021</t>
  </si>
  <si>
    <t>14.08.2001</t>
  </si>
  <si>
    <t>10725485</t>
  </si>
  <si>
    <t>10725337</t>
  </si>
  <si>
    <t>40903935820010</t>
  </si>
  <si>
    <t>09.03.1993</t>
  </si>
  <si>
    <t>10725283</t>
  </si>
  <si>
    <t>32707965790025</t>
  </si>
  <si>
    <t>27.07.1996</t>
  </si>
  <si>
    <t>10725277</t>
  </si>
  <si>
    <t>10724878</t>
  </si>
  <si>
    <t>62907025790038</t>
  </si>
  <si>
    <t>29.07.2002</t>
  </si>
  <si>
    <t>10717729</t>
  </si>
  <si>
    <t>41504965780021</t>
  </si>
  <si>
    <t>15.04.1996</t>
  </si>
  <si>
    <t>10717668</t>
  </si>
  <si>
    <t>10713280</t>
  </si>
  <si>
    <t>10711460</t>
  </si>
  <si>
    <t>62411005820023</t>
  </si>
  <si>
    <t>24.11.2000</t>
  </si>
  <si>
    <t>10704159</t>
  </si>
  <si>
    <t>08.01.2026</t>
  </si>
  <si>
    <t>10694239</t>
  </si>
  <si>
    <t>10663294</t>
  </si>
  <si>
    <t>07.01.2026</t>
  </si>
  <si>
    <t>10651822</t>
  </si>
  <si>
    <t>06.01.2026</t>
  </si>
  <si>
    <t>62608026100025</t>
  </si>
  <si>
    <t>26.08.2002</t>
  </si>
  <si>
    <t>10651440</t>
  </si>
  <si>
    <t>62105045820016</t>
  </si>
  <si>
    <t>21.05.2004</t>
  </si>
  <si>
    <t>10626104</t>
  </si>
  <si>
    <t>05.01.2026</t>
  </si>
  <si>
    <t>11022853</t>
  </si>
  <si>
    <t>02.02.2026</t>
  </si>
  <si>
    <t>32403592360016</t>
  </si>
  <si>
    <t>24.03.1959</t>
  </si>
  <si>
    <t>40201815800025</t>
  </si>
  <si>
    <t>10940087</t>
  </si>
  <si>
    <t>27.01.2026</t>
  </si>
  <si>
    <t>10702539</t>
  </si>
  <si>
    <t>11200350</t>
  </si>
  <si>
    <t>13.02.2026</t>
  </si>
  <si>
    <t>62604115780026</t>
  </si>
  <si>
    <t>26.04.2011</t>
  </si>
  <si>
    <t>41602872330031</t>
  </si>
  <si>
    <t>11200327</t>
  </si>
  <si>
    <t>11156356</t>
  </si>
  <si>
    <t>12.02.2026</t>
  </si>
  <si>
    <t>41811772330043</t>
  </si>
  <si>
    <t>18.11.1977</t>
  </si>
  <si>
    <t>11156082</t>
  </si>
  <si>
    <t>11115589</t>
  </si>
  <si>
    <t>10.02.2026</t>
  </si>
  <si>
    <t>10732483</t>
  </si>
  <si>
    <t>42102785790016</t>
  </si>
  <si>
    <t>21.02.1978</t>
  </si>
  <si>
    <t>41406892390020</t>
  </si>
  <si>
    <t>17.09.2025</t>
  </si>
  <si>
    <t>11441961</t>
  </si>
  <si>
    <t>25.02.2026</t>
  </si>
  <si>
    <t>2026-10799775</t>
  </si>
  <si>
    <t>41701862370023</t>
  </si>
  <si>
    <t>17.01.1986</t>
  </si>
  <si>
    <t>40806922320024</t>
  </si>
  <si>
    <t>11441880</t>
  </si>
  <si>
    <t>2026-10799669</t>
  </si>
  <si>
    <t>11399966</t>
  </si>
  <si>
    <t>23.02.2026</t>
  </si>
  <si>
    <t>2026-10748823</t>
  </si>
  <si>
    <t>XIDIROVA DILBAR TOSHTEMIROVNA</t>
  </si>
  <si>
    <t>42004702380015</t>
  </si>
  <si>
    <t>20.04.1970</t>
  </si>
  <si>
    <t>11194412</t>
  </si>
  <si>
    <t>41610925500014</t>
  </si>
  <si>
    <t>16.10.1992</t>
  </si>
  <si>
    <t>11189060</t>
  </si>
  <si>
    <t>11158306</t>
  </si>
  <si>
    <t>42007975850025</t>
  </si>
  <si>
    <t>20.07.1997</t>
  </si>
  <si>
    <t>11050160</t>
  </si>
  <si>
    <t>04.02.2026</t>
  </si>
  <si>
    <t>11017514</t>
  </si>
  <si>
    <t>42909592400022</t>
  </si>
  <si>
    <t>29.09.1959</t>
  </si>
  <si>
    <t>11001794</t>
  </si>
  <si>
    <t>11000624</t>
  </si>
  <si>
    <t>41612922370032</t>
  </si>
  <si>
    <t>16.12.1992</t>
  </si>
  <si>
    <t>10999958</t>
  </si>
  <si>
    <t>10999514</t>
  </si>
  <si>
    <t>31305662370015</t>
  </si>
  <si>
    <t>13.05.1966</t>
  </si>
  <si>
    <t>10999315</t>
  </si>
  <si>
    <t>10998523</t>
  </si>
  <si>
    <t>10982691</t>
  </si>
  <si>
    <t>30.01.2026</t>
  </si>
  <si>
    <t>42206822370011</t>
  </si>
  <si>
    <t>22.06.1982</t>
  </si>
  <si>
    <t>10982310</t>
  </si>
  <si>
    <t>40111612400026</t>
  </si>
  <si>
    <t>01.11.1961</t>
  </si>
  <si>
    <t>10901519</t>
  </si>
  <si>
    <t>10886149</t>
  </si>
  <si>
    <t>10876539</t>
  </si>
  <si>
    <t>10829627</t>
  </si>
  <si>
    <t>40707956060024</t>
  </si>
  <si>
    <t>07.07.1995</t>
  </si>
  <si>
    <t>10807070</t>
  </si>
  <si>
    <t>61611005810025</t>
  </si>
  <si>
    <t>16.11.2000</t>
  </si>
  <si>
    <t>10734850</t>
  </si>
  <si>
    <t>11441060</t>
  </si>
  <si>
    <t>2026-10798660</t>
  </si>
  <si>
    <t>40510792360025</t>
  </si>
  <si>
    <t>05.10.1979</t>
  </si>
  <si>
    <t>30308872390052</t>
  </si>
  <si>
    <t>11321924</t>
  </si>
  <si>
    <t>20.02.2026</t>
  </si>
  <si>
    <t>11294844</t>
  </si>
  <si>
    <t>19.02.2026</t>
  </si>
  <si>
    <t>11289605</t>
  </si>
  <si>
    <t>40707842330026</t>
  </si>
  <si>
    <t>07.07.1984</t>
  </si>
  <si>
    <t>11444832</t>
  </si>
  <si>
    <t>2026-10803275</t>
  </si>
  <si>
    <t>XUJAQULOVA GULNOZA SHUKRULLO QIZI</t>
  </si>
  <si>
    <t>42506912340101</t>
  </si>
  <si>
    <t>25.06.1991</t>
  </si>
  <si>
    <t>32510922380014</t>
  </si>
  <si>
    <t>11286151</t>
  </si>
  <si>
    <t>31510512390024</t>
  </si>
  <si>
    <t>15.10.1951</t>
  </si>
  <si>
    <t>11180288</t>
  </si>
  <si>
    <t>62110065840016</t>
  </si>
  <si>
    <t>21.10.2006</t>
  </si>
  <si>
    <t>11117986</t>
  </si>
  <si>
    <t>41001796100034</t>
  </si>
  <si>
    <t>10.01.1979</t>
  </si>
  <si>
    <t>11402579</t>
  </si>
  <si>
    <t>2026-10751783</t>
  </si>
  <si>
    <t>BOZOROVA DILFUZA UMIDOVNA</t>
  </si>
  <si>
    <t>60208015820019</t>
  </si>
  <si>
    <t>02.08.2001</t>
  </si>
  <si>
    <t>33010912390012</t>
  </si>
  <si>
    <t>11402490</t>
  </si>
  <si>
    <t>2026-10751688</t>
  </si>
  <si>
    <t>10862730</t>
  </si>
  <si>
    <t>30311792390013</t>
  </si>
  <si>
    <t>03.11.1979</t>
  </si>
  <si>
    <t>11444178</t>
  </si>
  <si>
    <t>2026-10802497</t>
  </si>
  <si>
    <t>RUSTAMOVA NURJAHON OKTAMOVNA</t>
  </si>
  <si>
    <t>40210822350027</t>
  </si>
  <si>
    <t>02.10.1982</t>
  </si>
  <si>
    <t>30305872350079</t>
  </si>
  <si>
    <t>11321321</t>
  </si>
  <si>
    <t>60906005790042</t>
  </si>
  <si>
    <t>09.06.2000</t>
  </si>
  <si>
    <t>11307168</t>
  </si>
  <si>
    <t>61004045790024</t>
  </si>
  <si>
    <t>10.04.2004</t>
  </si>
  <si>
    <t>11244004</t>
  </si>
  <si>
    <t>17.02.2026</t>
  </si>
  <si>
    <t>41811995790037</t>
  </si>
  <si>
    <t>18.11.1999</t>
  </si>
  <si>
    <t>10985179</t>
  </si>
  <si>
    <t>10960889</t>
  </si>
  <si>
    <t>29.01.2026</t>
  </si>
  <si>
    <t>41602882350032</t>
  </si>
  <si>
    <t>16.02.1988</t>
  </si>
  <si>
    <t>10942648</t>
  </si>
  <si>
    <t>10873930</t>
  </si>
  <si>
    <t>52701015790010</t>
  </si>
  <si>
    <t>27.01.2001</t>
  </si>
  <si>
    <t>10815337</t>
  </si>
  <si>
    <t>41505802350010</t>
  </si>
  <si>
    <t>15.05.1980</t>
  </si>
  <si>
    <t>10729011</t>
  </si>
  <si>
    <t>10718106</t>
  </si>
  <si>
    <t>62501005790025</t>
  </si>
  <si>
    <t>25.01.2000</t>
  </si>
  <si>
    <t>11439194</t>
  </si>
  <si>
    <t>2026-10796105</t>
  </si>
  <si>
    <t>ALMAXANOVA GULMIRA YELIBAYEVNA</t>
  </si>
  <si>
    <t>41803732320016</t>
  </si>
  <si>
    <t>18.03.1973</t>
  </si>
  <si>
    <t>41901805770026</t>
  </si>
  <si>
    <t>11308971</t>
  </si>
  <si>
    <t>32704542320019</t>
  </si>
  <si>
    <t>27.04.1954</t>
  </si>
  <si>
    <t>11214614</t>
  </si>
  <si>
    <t>16.02.2026</t>
  </si>
  <si>
    <t>30407622320016</t>
  </si>
  <si>
    <t>04.07.1962</t>
  </si>
  <si>
    <t>11132556</t>
  </si>
  <si>
    <t>11.02.2026</t>
  </si>
  <si>
    <t>40405732320022</t>
  </si>
  <si>
    <t>04.05.1973</t>
  </si>
  <si>
    <t>10977699</t>
  </si>
  <si>
    <t>61507005770019</t>
  </si>
  <si>
    <t>15.07.2000</t>
  </si>
  <si>
    <t>10971203</t>
  </si>
  <si>
    <t>42101862350057</t>
  </si>
  <si>
    <t>21.01.1986</t>
  </si>
  <si>
    <t>10970834</t>
  </si>
  <si>
    <t>42112891861339</t>
  </si>
  <si>
    <t>21.12.1989</t>
  </si>
  <si>
    <t>10846461</t>
  </si>
  <si>
    <t>30701832330079</t>
  </si>
  <si>
    <t>07.01.1983</t>
  </si>
  <si>
    <t>10842222</t>
  </si>
  <si>
    <t>41207685770021</t>
  </si>
  <si>
    <t>12.07.1968</t>
  </si>
  <si>
    <t>10766658</t>
  </si>
  <si>
    <t>32509622320026</t>
  </si>
  <si>
    <t>25.09.1962</t>
  </si>
  <si>
    <t>10720022</t>
  </si>
  <si>
    <t>40106902320016</t>
  </si>
  <si>
    <t>01.06.1990</t>
  </si>
  <si>
    <t>11156106</t>
  </si>
  <si>
    <t>30805822350055</t>
  </si>
  <si>
    <t>08.05.1982</t>
  </si>
  <si>
    <t>30811922410016</t>
  </si>
  <si>
    <t>11471607</t>
  </si>
  <si>
    <t>26.02.2026</t>
  </si>
  <si>
    <t>2026-10834803</t>
  </si>
  <si>
    <t>40106965790034</t>
  </si>
  <si>
    <t>01.06.1996</t>
  </si>
  <si>
    <t>40807892090069</t>
  </si>
  <si>
    <t>11281430</t>
  </si>
  <si>
    <t>41902952390019</t>
  </si>
  <si>
    <t>19.02.1995</t>
  </si>
  <si>
    <t>11281176</t>
  </si>
  <si>
    <t>42409985840032</t>
  </si>
  <si>
    <t>24.09.1998</t>
  </si>
  <si>
    <t>11135749</t>
  </si>
  <si>
    <t>10938125</t>
  </si>
  <si>
    <t>41004575840015</t>
  </si>
  <si>
    <t>10.04.1957</t>
  </si>
  <si>
    <t>10870001</t>
  </si>
  <si>
    <t>42809892330017</t>
  </si>
  <si>
    <t>28.09.1989</t>
  </si>
  <si>
    <t>10850598</t>
  </si>
  <si>
    <t>10820298</t>
  </si>
  <si>
    <t>10664660</t>
  </si>
  <si>
    <t>40604932340010</t>
  </si>
  <si>
    <t>06.04.1993</t>
  </si>
  <si>
    <t>10653426</t>
  </si>
  <si>
    <t>10927032</t>
  </si>
  <si>
    <t>41212902390052</t>
  </si>
  <si>
    <t>12.12.1990</t>
  </si>
  <si>
    <t>42906893930032</t>
  </si>
  <si>
    <t>10926880</t>
  </si>
  <si>
    <t>10841251</t>
  </si>
  <si>
    <t>32903893960068</t>
  </si>
  <si>
    <t>29.03.1989</t>
  </si>
  <si>
    <t>10717034</t>
  </si>
  <si>
    <t>10620888</t>
  </si>
  <si>
    <t>40306795840024</t>
  </si>
  <si>
    <t>03.06.1979</t>
  </si>
  <si>
    <t>11419931</t>
  </si>
  <si>
    <t>24.02.2026</t>
  </si>
  <si>
    <t>2026-10772613</t>
  </si>
  <si>
    <t>MANSUROV SUXROB MUSTAFAYEVICH</t>
  </si>
  <si>
    <t>32407892390029</t>
  </si>
  <si>
    <t>24.07.1989</t>
  </si>
  <si>
    <t>31406775840010</t>
  </si>
  <si>
    <t>11337523</t>
  </si>
  <si>
    <t>40504862320039</t>
  </si>
  <si>
    <t>05.04.1986</t>
  </si>
  <si>
    <t>31304902320025</t>
  </si>
  <si>
    <t>40903602390011</t>
  </si>
  <si>
    <t>09.03.1960</t>
  </si>
  <si>
    <t>11263673</t>
  </si>
  <si>
    <t>18.02.2026</t>
  </si>
  <si>
    <t>41403985850021</t>
  </si>
  <si>
    <t>14.03.1998</t>
  </si>
  <si>
    <t>31512752360036</t>
  </si>
  <si>
    <t>11165328</t>
  </si>
  <si>
    <t>42708942420013</t>
  </si>
  <si>
    <t>27.08.1994</t>
  </si>
  <si>
    <t>10955504</t>
  </si>
  <si>
    <t>28.01.2026</t>
  </si>
  <si>
    <t>11440178</t>
  </si>
  <si>
    <t>2026-10797377</t>
  </si>
  <si>
    <t>TO‘XTAYEVA UMIDA IXTIYOROVNA</t>
  </si>
  <si>
    <t>42402935800014</t>
  </si>
  <si>
    <t>24.02.1993</t>
  </si>
  <si>
    <t>41111802390040</t>
  </si>
  <si>
    <t>11437082</t>
  </si>
  <si>
    <t>2026-10793330</t>
  </si>
  <si>
    <t>O‘RALOVA NASIBA O‘RAL QIZI</t>
  </si>
  <si>
    <t>42302932360011</t>
  </si>
  <si>
    <t>23.02.1993</t>
  </si>
  <si>
    <t>11426642</t>
  </si>
  <si>
    <t>2026-10780335</t>
  </si>
  <si>
    <t>40109922390025</t>
  </si>
  <si>
    <t>01.09.1992</t>
  </si>
  <si>
    <t>41802995860026</t>
  </si>
  <si>
    <t>11426591</t>
  </si>
  <si>
    <t>2026-10780273</t>
  </si>
  <si>
    <t>TANIYEVA XOLIDA FAYZULLAYEVNA</t>
  </si>
  <si>
    <t>41312813960033</t>
  </si>
  <si>
    <t>13.12.1981</t>
  </si>
  <si>
    <t>11426556</t>
  </si>
  <si>
    <t>2026-10780233</t>
  </si>
  <si>
    <t>11423245</t>
  </si>
  <si>
    <t>2026-10776386</t>
  </si>
  <si>
    <t>11406790</t>
  </si>
  <si>
    <t>2026-10756974</t>
  </si>
  <si>
    <t>11399103</t>
  </si>
  <si>
    <t>2026-10747827</t>
  </si>
  <si>
    <t>42301873920100</t>
  </si>
  <si>
    <t>23.01.1987</t>
  </si>
  <si>
    <t>11398737</t>
  </si>
  <si>
    <t>2026-10747410</t>
  </si>
  <si>
    <t>11383907</t>
  </si>
  <si>
    <t>11231401</t>
  </si>
  <si>
    <t>11231374</t>
  </si>
  <si>
    <t>41105893960022</t>
  </si>
  <si>
    <t>11.05.1989</t>
  </si>
  <si>
    <t>11231287</t>
  </si>
  <si>
    <t>40204812380019</t>
  </si>
  <si>
    <t>02.04.1981</t>
  </si>
  <si>
    <t>11225530</t>
  </si>
  <si>
    <t>11223539</t>
  </si>
  <si>
    <t>11222410</t>
  </si>
  <si>
    <t>11175240</t>
  </si>
  <si>
    <t>11167019</t>
  </si>
  <si>
    <t>40907822330024</t>
  </si>
  <si>
    <t>09.07.1982</t>
  </si>
  <si>
    <t>11132927</t>
  </si>
  <si>
    <t>11081598</t>
  </si>
  <si>
    <t>05.02.2026</t>
  </si>
  <si>
    <t>11080854</t>
  </si>
  <si>
    <t>10986638</t>
  </si>
  <si>
    <t>10659075</t>
  </si>
  <si>
    <t>42610615790012</t>
  </si>
  <si>
    <t>26.10.1961</t>
  </si>
  <si>
    <t>11403292</t>
  </si>
  <si>
    <t>2026-10752599</t>
  </si>
  <si>
    <t>AZIZOVA GULMIRA TOJIMURODOVNA</t>
  </si>
  <si>
    <t>42712805830020</t>
  </si>
  <si>
    <t>27.12.1980</t>
  </si>
  <si>
    <t>32205945830012</t>
  </si>
  <si>
    <t>11403258</t>
  </si>
  <si>
    <t>2026-10752561</t>
  </si>
  <si>
    <t>11402425</t>
  </si>
  <si>
    <t>2026-10751615</t>
  </si>
  <si>
    <t>MUXAMMADIYEVA GULMIRA ILXOMOVNA</t>
  </si>
  <si>
    <t>42911892380124</t>
  </si>
  <si>
    <t>29.11.1989</t>
  </si>
  <si>
    <t>10708171</t>
  </si>
  <si>
    <t>52505025830016</t>
  </si>
  <si>
    <t>25.05.2002</t>
  </si>
  <si>
    <t>10959702</t>
  </si>
  <si>
    <t>31306925830019</t>
  </si>
  <si>
    <t>13.06.1992</t>
  </si>
  <si>
    <t>30103865830012</t>
  </si>
  <si>
    <t>10954142</t>
  </si>
  <si>
    <t>10762645</t>
  </si>
  <si>
    <t>42506802380017</t>
  </si>
  <si>
    <t>25.06.1980</t>
  </si>
  <si>
    <t>10762616</t>
  </si>
  <si>
    <t>11403471</t>
  </si>
  <si>
    <t>2026-10752799</t>
  </si>
  <si>
    <t>XO‘JAMURODOVA MUBORAK OTANIYOZOVNA</t>
  </si>
  <si>
    <t>40803902380030</t>
  </si>
  <si>
    <t>08.03.1990</t>
  </si>
  <si>
    <t>30805842380012</t>
  </si>
  <si>
    <t>11403287</t>
  </si>
  <si>
    <t>2026-10752592</t>
  </si>
  <si>
    <t>11402049</t>
  </si>
  <si>
    <t>2026-10751204</t>
  </si>
  <si>
    <t>HAKIMOVA VAZIRA ISMATOVNA</t>
  </si>
  <si>
    <t>40412872380045</t>
  </si>
  <si>
    <t>04.12.1987</t>
  </si>
  <si>
    <t>11294708</t>
  </si>
  <si>
    <t>40504845830036</t>
  </si>
  <si>
    <t>05.04.1984</t>
  </si>
  <si>
    <t>11266334</t>
  </si>
  <si>
    <t>31902842380093</t>
  </si>
  <si>
    <t>19.02.1984</t>
  </si>
  <si>
    <t>11205728</t>
  </si>
  <si>
    <t>14.02.2026</t>
  </si>
  <si>
    <t>41404913960034</t>
  </si>
  <si>
    <t>14.04.1991</t>
  </si>
  <si>
    <t>11205296</t>
  </si>
  <si>
    <t>40108872380081</t>
  </si>
  <si>
    <t>01.08.1987</t>
  </si>
  <si>
    <t>11112746</t>
  </si>
  <si>
    <t>09.02.2026</t>
  </si>
  <si>
    <t>41903945830031</t>
  </si>
  <si>
    <t>19.03.1994</t>
  </si>
  <si>
    <t>11108742</t>
  </si>
  <si>
    <t>41505672330013</t>
  </si>
  <si>
    <t>15.05.1967</t>
  </si>
  <si>
    <t>11104303</t>
  </si>
  <si>
    <t>42405965830046</t>
  </si>
  <si>
    <t>24.05.1996</t>
  </si>
  <si>
    <t>11104216</t>
  </si>
  <si>
    <t>11104111</t>
  </si>
  <si>
    <t>11104085</t>
  </si>
  <si>
    <t>10987689</t>
  </si>
  <si>
    <t>42001872380078</t>
  </si>
  <si>
    <t>20.01.1987</t>
  </si>
  <si>
    <t>10986877</t>
  </si>
  <si>
    <t>10794212</t>
  </si>
  <si>
    <t>32805872380095</t>
  </si>
  <si>
    <t>28.05.1987</t>
  </si>
  <si>
    <t>11146477</t>
  </si>
  <si>
    <t>40708903920017</t>
  </si>
  <si>
    <t>07.08.1990</t>
  </si>
  <si>
    <t>41205782380068</t>
  </si>
  <si>
    <t>11130199</t>
  </si>
  <si>
    <t>42007975830052</t>
  </si>
  <si>
    <t>11312442</t>
  </si>
  <si>
    <t>62511215830020</t>
  </si>
  <si>
    <t>25.11.2021</t>
  </si>
  <si>
    <t>40807882380075</t>
  </si>
  <si>
    <t>11293277</t>
  </si>
  <si>
    <t>41307902380030</t>
  </si>
  <si>
    <t>13.07.1990</t>
  </si>
  <si>
    <t>10888018</t>
  </si>
  <si>
    <t>10869650</t>
  </si>
  <si>
    <t>10737472</t>
  </si>
  <si>
    <t>62706255830042</t>
  </si>
  <si>
    <t>27.06.2025</t>
  </si>
  <si>
    <t>40509912380049</t>
  </si>
  <si>
    <t>11029271</t>
  </si>
  <si>
    <t>03.02.2026</t>
  </si>
  <si>
    <t>40804882380045</t>
  </si>
  <si>
    <t>08.04.1988</t>
  </si>
  <si>
    <t>41502902380020</t>
  </si>
  <si>
    <t>10978906</t>
  </si>
  <si>
    <t>30301812380069</t>
  </si>
  <si>
    <t>03.01.1981</t>
  </si>
  <si>
    <t>30809862380025</t>
  </si>
  <si>
    <t>08.09.1986</t>
  </si>
  <si>
    <t>11224634</t>
  </si>
  <si>
    <t>40811902350023</t>
  </si>
  <si>
    <t>08.11.1990</t>
  </si>
  <si>
    <t>30408712350052</t>
  </si>
  <si>
    <t>11079928</t>
  </si>
  <si>
    <t>42110912340043</t>
  </si>
  <si>
    <t>21.10.1991</t>
  </si>
  <si>
    <t>11078349</t>
  </si>
  <si>
    <t>43006932350047</t>
  </si>
  <si>
    <t>30.06.1993</t>
  </si>
  <si>
    <t>11277534</t>
  </si>
  <si>
    <t>41406950260018</t>
  </si>
  <si>
    <t>14.06.1995</t>
  </si>
  <si>
    <t>61412005830013</t>
  </si>
  <si>
    <t>10896687</t>
  </si>
  <si>
    <t>41902962400038</t>
  </si>
  <si>
    <t>19.02.1996</t>
  </si>
  <si>
    <t>10736170</t>
  </si>
  <si>
    <t>30105682400047</t>
  </si>
  <si>
    <t>01.05.1968</t>
  </si>
  <si>
    <t>11071843</t>
  </si>
  <si>
    <t>40507842400017</t>
  </si>
  <si>
    <t>05.07.1984</t>
  </si>
  <si>
    <t>43012932400079</t>
  </si>
  <si>
    <t>10628449</t>
  </si>
  <si>
    <t>42111692860031</t>
  </si>
  <si>
    <t>21.11.1969</t>
  </si>
  <si>
    <t>42503975760024</t>
  </si>
  <si>
    <t>11124198</t>
  </si>
  <si>
    <t>62103045360013</t>
  </si>
  <si>
    <t>21.03.2004</t>
  </si>
  <si>
    <t>43009881070086</t>
  </si>
  <si>
    <t>11123603</t>
  </si>
  <si>
    <t>11390605</t>
  </si>
  <si>
    <t>42101995850022</t>
  </si>
  <si>
    <t>21.01.1999</t>
  </si>
  <si>
    <t>40204862360041</t>
  </si>
  <si>
    <t>11039986</t>
  </si>
  <si>
    <t>11219245</t>
  </si>
  <si>
    <t>41208942400035</t>
  </si>
  <si>
    <t>12.08.1994</t>
  </si>
  <si>
    <t>42405952400014</t>
  </si>
  <si>
    <t>11219116</t>
  </si>
  <si>
    <t>11119791</t>
  </si>
  <si>
    <t>42409902400066</t>
  </si>
  <si>
    <t>24.09.1990</t>
  </si>
  <si>
    <t>11119120</t>
  </si>
  <si>
    <t>11084273</t>
  </si>
  <si>
    <t>06.02.2026</t>
  </si>
  <si>
    <t>11083411</t>
  </si>
  <si>
    <t>42611872400045</t>
  </si>
  <si>
    <t>26.11.1987</t>
  </si>
  <si>
    <t>11025428</t>
  </si>
  <si>
    <t>42410642370014</t>
  </si>
  <si>
    <t>24.10.1964</t>
  </si>
  <si>
    <t>10994830</t>
  </si>
  <si>
    <t>31.01.2026</t>
  </si>
  <si>
    <t>10994789</t>
  </si>
  <si>
    <t>10983682</t>
  </si>
  <si>
    <t>40207862400018</t>
  </si>
  <si>
    <t>02.07.1986</t>
  </si>
  <si>
    <t>10983534</t>
  </si>
  <si>
    <t>11003091</t>
  </si>
  <si>
    <t>40209776100019</t>
  </si>
  <si>
    <t>02.09.1977</t>
  </si>
  <si>
    <t>41807933960031</t>
  </si>
  <si>
    <t>11408607</t>
  </si>
  <si>
    <t>2026-10758987</t>
  </si>
  <si>
    <t>DURDIYEVA DILDARGUL TAXIROVNA</t>
  </si>
  <si>
    <t>40101823170072</t>
  </si>
  <si>
    <t>01.01.1982</t>
  </si>
  <si>
    <t>42707862360041</t>
  </si>
  <si>
    <t>11389394</t>
  </si>
  <si>
    <t>40211862380074</t>
  </si>
  <si>
    <t>02.11.1986</t>
  </si>
  <si>
    <t>11113928</t>
  </si>
  <si>
    <t>11084345</t>
  </si>
  <si>
    <t>30105552400069</t>
  </si>
  <si>
    <t>01.05.1955</t>
  </si>
  <si>
    <t>11048376</t>
  </si>
  <si>
    <t>10995412</t>
  </si>
  <si>
    <t>42201952400010</t>
  </si>
  <si>
    <t>22.01.1995</t>
  </si>
  <si>
    <t>11124844</t>
  </si>
  <si>
    <t>41710851060041</t>
  </si>
  <si>
    <t>17.10.1985</t>
  </si>
  <si>
    <t>32907995780021</t>
  </si>
  <si>
    <t>11124554</t>
  </si>
  <si>
    <t>41904902330025</t>
  </si>
  <si>
    <t>19.04.1990</t>
  </si>
  <si>
    <t>11124141</t>
  </si>
  <si>
    <t>31801872330088</t>
  </si>
  <si>
    <t>18.01.1987</t>
  </si>
  <si>
    <t>11453217</t>
  </si>
  <si>
    <t>2026-10813387</t>
  </si>
  <si>
    <t>33008942380013</t>
  </si>
  <si>
    <t>30.08.1994</t>
  </si>
  <si>
    <t>41609862380016</t>
  </si>
  <si>
    <t>11300896</t>
  </si>
  <si>
    <t>42211872380046</t>
  </si>
  <si>
    <t>22.11.1987</t>
  </si>
  <si>
    <t>11287734</t>
  </si>
  <si>
    <t>30810995830019</t>
  </si>
  <si>
    <t>08.10.1999</t>
  </si>
  <si>
    <t>11272441</t>
  </si>
  <si>
    <t>40809792380091</t>
  </si>
  <si>
    <t>08.09.1979</t>
  </si>
  <si>
    <t>11095979</t>
  </si>
  <si>
    <t>07.02.2026</t>
  </si>
  <si>
    <t>40706745830019</t>
  </si>
  <si>
    <t>07.06.1974</t>
  </si>
  <si>
    <t>11086502</t>
  </si>
  <si>
    <t>41508672380031</t>
  </si>
  <si>
    <t>15.08.1967</t>
  </si>
  <si>
    <t>13.01.1992</t>
  </si>
  <si>
    <t>11338571</t>
  </si>
  <si>
    <t>40412812330024</t>
  </si>
  <si>
    <t>04.12.1981</t>
  </si>
  <si>
    <t>52704015780012</t>
  </si>
  <si>
    <t>11338183</t>
  </si>
  <si>
    <t>42012735780034</t>
  </si>
  <si>
    <t>20.12.1973</t>
  </si>
  <si>
    <t>11018623</t>
  </si>
  <si>
    <t>11266489</t>
  </si>
  <si>
    <t>62710035280037</t>
  </si>
  <si>
    <t>27.10.2003</t>
  </si>
  <si>
    <t>42301922330058</t>
  </si>
  <si>
    <t>11075214</t>
  </si>
  <si>
    <t>40803722330020</t>
  </si>
  <si>
    <t>08.03.1972</t>
  </si>
  <si>
    <t>42810872380025</t>
  </si>
  <si>
    <t>11270487</t>
  </si>
  <si>
    <t>32009772340045</t>
  </si>
  <si>
    <t>20.09.1977</t>
  </si>
  <si>
    <t>42703712330035</t>
  </si>
  <si>
    <t>11011120</t>
  </si>
  <si>
    <t>10979062</t>
  </si>
  <si>
    <t>41502995780057</t>
  </si>
  <si>
    <t>15.02.1999</t>
  </si>
  <si>
    <t>03.12.1995</t>
  </si>
  <si>
    <t>11227109</t>
  </si>
  <si>
    <t>42203975780049</t>
  </si>
  <si>
    <t>22.03.1997</t>
  </si>
  <si>
    <t>31605952330023</t>
  </si>
  <si>
    <t>11220781</t>
  </si>
  <si>
    <t>11068673</t>
  </si>
  <si>
    <t>40109902340110</t>
  </si>
  <si>
    <t>01.09.1990</t>
  </si>
  <si>
    <t>11293271</t>
  </si>
  <si>
    <t>30101892350093</t>
  </si>
  <si>
    <t>01.01.1989</t>
  </si>
  <si>
    <t>32111892350010</t>
  </si>
  <si>
    <t>10796153</t>
  </si>
  <si>
    <t>41902862360014</t>
  </si>
  <si>
    <t>19.02.1986</t>
  </si>
  <si>
    <t>11403484</t>
  </si>
  <si>
    <t>2026-10752815</t>
  </si>
  <si>
    <t>KARAMIDDINOVA DILNOZA SHAROBIDDIN QIZI</t>
  </si>
  <si>
    <t>41203912380135</t>
  </si>
  <si>
    <t>12.03.1991</t>
  </si>
  <si>
    <t>Уйшун МФЙ</t>
  </si>
  <si>
    <t>AXATOV MANSUR OSTONA O‘G‘LI</t>
  </si>
  <si>
    <t>31311902380063</t>
  </si>
  <si>
    <t>11255173</t>
  </si>
  <si>
    <t>33010812330019</t>
  </si>
  <si>
    <t>30.10.1981</t>
  </si>
  <si>
    <t>32204995780025</t>
  </si>
  <si>
    <t>11039661</t>
  </si>
  <si>
    <t>40611832330034</t>
  </si>
  <si>
    <t>06.11.1983</t>
  </si>
  <si>
    <t>11023463</t>
  </si>
  <si>
    <t>42212922330064</t>
  </si>
  <si>
    <t>22.12.1992</t>
  </si>
  <si>
    <t>11023203</t>
  </si>
  <si>
    <t>42806592330039</t>
  </si>
  <si>
    <t>28.06.1959</t>
  </si>
  <si>
    <t>11270950</t>
  </si>
  <si>
    <t>31003885780012</t>
  </si>
  <si>
    <t>10.03.1988</t>
  </si>
  <si>
    <t>33103995780024</t>
  </si>
  <si>
    <t>11081029</t>
  </si>
  <si>
    <t>42509912330057</t>
  </si>
  <si>
    <t>25.09.1991</t>
  </si>
  <si>
    <t>10999879</t>
  </si>
  <si>
    <t>32309652330015</t>
  </si>
  <si>
    <t>23.09.1965</t>
  </si>
  <si>
    <t>10995439</t>
  </si>
  <si>
    <t>31607705780013</t>
  </si>
  <si>
    <t>16.07.1970</t>
  </si>
  <si>
    <t>10987281</t>
  </si>
  <si>
    <t>42201901070101</t>
  </si>
  <si>
    <t>22.01.1990</t>
  </si>
  <si>
    <t>10629195</t>
  </si>
  <si>
    <t>43001862330086</t>
  </si>
  <si>
    <t>30.01.1986</t>
  </si>
  <si>
    <t>11298568</t>
  </si>
  <si>
    <t>42611692330023</t>
  </si>
  <si>
    <t>26.11.1969</t>
  </si>
  <si>
    <t>41008862330043</t>
  </si>
  <si>
    <t>11221626</t>
  </si>
  <si>
    <t>11125109</t>
  </si>
  <si>
    <t>41806882330056</t>
  </si>
  <si>
    <t>18.06.1988</t>
  </si>
  <si>
    <t>11125092</t>
  </si>
  <si>
    <t>11123679</t>
  </si>
  <si>
    <t>41201872380039</t>
  </si>
  <si>
    <t>12.01.1987</t>
  </si>
  <si>
    <t>11120726</t>
  </si>
  <si>
    <t>42309922330052</t>
  </si>
  <si>
    <t>23.09.1992</t>
  </si>
  <si>
    <t>11200035</t>
  </si>
  <si>
    <t>30402852330073</t>
  </si>
  <si>
    <t>04.02.1985</t>
  </si>
  <si>
    <t>40303871650049</t>
  </si>
  <si>
    <t>11124039</t>
  </si>
  <si>
    <t>43103892330084</t>
  </si>
  <si>
    <t>31.03.1989</t>
  </si>
  <si>
    <t>11173200</t>
  </si>
  <si>
    <t>40204755830015</t>
  </si>
  <si>
    <t>02.04.1975</t>
  </si>
  <si>
    <t>31201995830043</t>
  </si>
  <si>
    <t>11173184</t>
  </si>
  <si>
    <t>10651312</t>
  </si>
  <si>
    <t>40812602380048</t>
  </si>
  <si>
    <t>08.12.1960</t>
  </si>
  <si>
    <t>11403072</t>
  </si>
  <si>
    <t>2026-10752355</t>
  </si>
  <si>
    <t>JO‘RAYEVA NOZIMA TO‘RAYEVNA</t>
  </si>
  <si>
    <t>41706812330049</t>
  </si>
  <si>
    <t>17.06.1981</t>
  </si>
  <si>
    <t>42904862390014</t>
  </si>
  <si>
    <t>10874082</t>
  </si>
  <si>
    <t>40510912330037</t>
  </si>
  <si>
    <t>05.10.1991</t>
  </si>
  <si>
    <t>11290648</t>
  </si>
  <si>
    <t>43007832330052</t>
  </si>
  <si>
    <t>30.07.1983</t>
  </si>
  <si>
    <t>42401885780034</t>
  </si>
  <si>
    <t>11289803</t>
  </si>
  <si>
    <t>42705742330018</t>
  </si>
  <si>
    <t>27.05.1974</t>
  </si>
  <si>
    <t>11152174</t>
  </si>
  <si>
    <t>40910985780014</t>
  </si>
  <si>
    <t>09.10.1998</t>
  </si>
  <si>
    <t>12.02.1985</t>
  </si>
  <si>
    <t>11235112</t>
  </si>
  <si>
    <t>50606195780025</t>
  </si>
  <si>
    <t>06.06.2019</t>
  </si>
  <si>
    <t>42901852330047</t>
  </si>
  <si>
    <t>11277043</t>
  </si>
  <si>
    <t>41307912330032</t>
  </si>
  <si>
    <t>13.07.1991</t>
  </si>
  <si>
    <t>32805852330072</t>
  </si>
  <si>
    <t>11276245</t>
  </si>
  <si>
    <t>11123783</t>
  </si>
  <si>
    <t>11198864</t>
  </si>
  <si>
    <t>42506955250027</t>
  </si>
  <si>
    <t>25.06.1995</t>
  </si>
  <si>
    <t>43006841070027</t>
  </si>
  <si>
    <t>11429373</t>
  </si>
  <si>
    <t>2026-10783590</t>
  </si>
  <si>
    <t>NEMATOVA DILSORA ZAFAR QIZI</t>
  </si>
  <si>
    <t>43107955790022</t>
  </si>
  <si>
    <t>31.07.1995</t>
  </si>
  <si>
    <t>32711842350059</t>
  </si>
  <si>
    <t>11216581</t>
  </si>
  <si>
    <t>41904952350017</t>
  </si>
  <si>
    <t>19.04.1995</t>
  </si>
  <si>
    <t>41205932350057</t>
  </si>
  <si>
    <t>11166271</t>
  </si>
  <si>
    <t>62807005790033</t>
  </si>
  <si>
    <t>28.07.2000</t>
  </si>
  <si>
    <t>10931135</t>
  </si>
  <si>
    <t>31708752350025</t>
  </si>
  <si>
    <t>17.08.1975</t>
  </si>
  <si>
    <t>10928626</t>
  </si>
  <si>
    <t>40309932350019</t>
  </si>
  <si>
    <t>03.09.1993</t>
  </si>
  <si>
    <t>10921879</t>
  </si>
  <si>
    <t>11422310</t>
  </si>
  <si>
    <t>2026-10775313</t>
  </si>
  <si>
    <t>QAYUMOVA LOBAR MUXAMMADOVNA</t>
  </si>
  <si>
    <t>40709841170087</t>
  </si>
  <si>
    <t>07.09.1984</t>
  </si>
  <si>
    <t>42009922410018</t>
  </si>
  <si>
    <t>10955676</t>
  </si>
  <si>
    <t>30509605860011</t>
  </si>
  <si>
    <t>05.09.1960</t>
  </si>
  <si>
    <t>11392915</t>
  </si>
  <si>
    <t>40202932390015</t>
  </si>
  <si>
    <t>02.02.1993</t>
  </si>
  <si>
    <t>40401995830056</t>
  </si>
  <si>
    <t>11237036</t>
  </si>
  <si>
    <t>30808832390035</t>
  </si>
  <si>
    <t>08.08.1983</t>
  </si>
  <si>
    <t>11169951</t>
  </si>
  <si>
    <t>63009206100016</t>
  </si>
  <si>
    <t>30.09.2020</t>
  </si>
  <si>
    <t>11149971</t>
  </si>
  <si>
    <t>11016786</t>
  </si>
  <si>
    <t>62506026070019</t>
  </si>
  <si>
    <t>25.06.2002</t>
  </si>
  <si>
    <t>10721664</t>
  </si>
  <si>
    <t>32112422390018</t>
  </si>
  <si>
    <t>21.12.1942</t>
  </si>
  <si>
    <t>11263507</t>
  </si>
  <si>
    <t>42605832410018</t>
  </si>
  <si>
    <t>26.05.1983</t>
  </si>
  <si>
    <t>40109912380021</t>
  </si>
  <si>
    <t>11088739</t>
  </si>
  <si>
    <t>11078494</t>
  </si>
  <si>
    <t>11068407</t>
  </si>
  <si>
    <t>11480568</t>
  </si>
  <si>
    <t>27.02.2026</t>
  </si>
  <si>
    <t>2026-10845731</t>
  </si>
  <si>
    <t>QOBILOVA DILRABO ABDUHAKIMOVNA</t>
  </si>
  <si>
    <t>42101902380095</t>
  </si>
  <si>
    <t>21.01.1990</t>
  </si>
  <si>
    <t>42110835860013</t>
  </si>
  <si>
    <t>11434706</t>
  </si>
  <si>
    <t>2026-10790281</t>
  </si>
  <si>
    <t>11424080</t>
  </si>
  <si>
    <t>2026-10777336</t>
  </si>
  <si>
    <t>42903850560064</t>
  </si>
  <si>
    <t>29.03.1985</t>
  </si>
  <si>
    <t>11196757</t>
  </si>
  <si>
    <t>62409015830024</t>
  </si>
  <si>
    <t>24.09.2001</t>
  </si>
  <si>
    <t>11438267</t>
  </si>
  <si>
    <t>2026-10794903</t>
  </si>
  <si>
    <t>JO‘RAQULOVA MUATTAR ZIYADULLAYEVNA</t>
  </si>
  <si>
    <t>43004773960012</t>
  </si>
  <si>
    <t>30.04.1977</t>
  </si>
  <si>
    <t>42812942390080</t>
  </si>
  <si>
    <t>11230733</t>
  </si>
  <si>
    <t>41111945830034</t>
  </si>
  <si>
    <t>11.11.1994</t>
  </si>
  <si>
    <t>11228851</t>
  </si>
  <si>
    <t>11220266</t>
  </si>
  <si>
    <t>11164372</t>
  </si>
  <si>
    <t>62501005840038</t>
  </si>
  <si>
    <t>11008554</t>
  </si>
  <si>
    <t>10966151</t>
  </si>
  <si>
    <t>11091829</t>
  </si>
  <si>
    <t>30106892360095</t>
  </si>
  <si>
    <t>01.06.1989</t>
  </si>
  <si>
    <t>52710025800040</t>
  </si>
  <si>
    <t>10991218</t>
  </si>
  <si>
    <t>42310832360011</t>
  </si>
  <si>
    <t>23.10.1983</t>
  </si>
  <si>
    <t>01.09.1984</t>
  </si>
  <si>
    <t>19.08.1970</t>
  </si>
  <si>
    <t>11321127</t>
  </si>
  <si>
    <t>40312872420012</t>
  </si>
  <si>
    <t>03.12.1987</t>
  </si>
  <si>
    <t>42002922350014</t>
  </si>
  <si>
    <t>11077203</t>
  </si>
  <si>
    <t>41401872360068</t>
  </si>
  <si>
    <t>14.01.1987</t>
  </si>
  <si>
    <t>10950665</t>
  </si>
  <si>
    <t>31603692380010</t>
  </si>
  <si>
    <t>16.03.1969</t>
  </si>
  <si>
    <t>11197252</t>
  </si>
  <si>
    <t>60503045860023</t>
  </si>
  <si>
    <t>05.03.2004</t>
  </si>
  <si>
    <t>30811833920055</t>
  </si>
  <si>
    <t>11195883</t>
  </si>
  <si>
    <t>40901952380047</t>
  </si>
  <si>
    <t>09.01.1995</t>
  </si>
  <si>
    <t>10958499</t>
  </si>
  <si>
    <t>41402800220067</t>
  </si>
  <si>
    <t>14.02.1980</t>
  </si>
  <si>
    <t>11064346</t>
  </si>
  <si>
    <t>42302842400047</t>
  </si>
  <si>
    <t>23.02.1984</t>
  </si>
  <si>
    <t>40202892380057</t>
  </si>
  <si>
    <t>11047720</t>
  </si>
  <si>
    <t>30110892400055</t>
  </si>
  <si>
    <t>01.10.1989</t>
  </si>
  <si>
    <t>11438229</t>
  </si>
  <si>
    <t>2026-10794858</t>
  </si>
  <si>
    <t>41202902340043</t>
  </si>
  <si>
    <t>12.02.1990</t>
  </si>
  <si>
    <t>41203895820017</t>
  </si>
  <si>
    <t>11280201</t>
  </si>
  <si>
    <t>42109835790013</t>
  </si>
  <si>
    <t>21.09.1983</t>
  </si>
  <si>
    <t>11277373</t>
  </si>
  <si>
    <t>32605862350026</t>
  </si>
  <si>
    <t>26.05.1986</t>
  </si>
  <si>
    <t>11275097</t>
  </si>
  <si>
    <t>42702975790031</t>
  </si>
  <si>
    <t>27.02.1997</t>
  </si>
  <si>
    <t>11229701</t>
  </si>
  <si>
    <t>42906842350025</t>
  </si>
  <si>
    <t>29.06.1984</t>
  </si>
  <si>
    <t>11216299</t>
  </si>
  <si>
    <t>42611985800022</t>
  </si>
  <si>
    <t>26.11.1998</t>
  </si>
  <si>
    <t>10985965</t>
  </si>
  <si>
    <t>42804702350012</t>
  </si>
  <si>
    <t>28.04.1970</t>
  </si>
  <si>
    <t>10813661</t>
  </si>
  <si>
    <t>10838137</t>
  </si>
  <si>
    <t>52203095790048</t>
  </si>
  <si>
    <t>22.03.2009</t>
  </si>
  <si>
    <t>42105912350017</t>
  </si>
  <si>
    <t>11463412</t>
  </si>
  <si>
    <t>2026-10825240</t>
  </si>
  <si>
    <t>JURAQULOVA FERUZA UKTAMOVNA</t>
  </si>
  <si>
    <t>42403902380025</t>
  </si>
  <si>
    <t>24.03.1990</t>
  </si>
  <si>
    <t>40803911671343</t>
  </si>
  <si>
    <t>11462143</t>
  </si>
  <si>
    <t>2026-10823689</t>
  </si>
  <si>
    <t>FAYZULLAYEVA GULHAYO G‘ULOMIDDIN QIZI</t>
  </si>
  <si>
    <t>40309912380047</t>
  </si>
  <si>
    <t>03.09.1991</t>
  </si>
  <si>
    <t>11462065</t>
  </si>
  <si>
    <t>2026-10823594</t>
  </si>
  <si>
    <t>11255054</t>
  </si>
  <si>
    <t>40404842380029</t>
  </si>
  <si>
    <t>04.04.1984</t>
  </si>
  <si>
    <t>42108932380080</t>
  </si>
  <si>
    <t>11254944</t>
  </si>
  <si>
    <t>41310862380145</t>
  </si>
  <si>
    <t>13.10.1986</t>
  </si>
  <si>
    <t>09.12.1996</t>
  </si>
  <si>
    <t>10728135</t>
  </si>
  <si>
    <t>32807642320010</t>
  </si>
  <si>
    <t>28.07.1964</t>
  </si>
  <si>
    <t>30208872350053</t>
  </si>
  <si>
    <t>11467154</t>
  </si>
  <si>
    <t>2026-10829693</t>
  </si>
  <si>
    <t>UROQOVA SADAF ABDUXOMIDOVNA</t>
  </si>
  <si>
    <t>40103852380107</t>
  </si>
  <si>
    <t>01.03.1985</t>
  </si>
  <si>
    <t>30101832350077</t>
  </si>
  <si>
    <t>11467094</t>
  </si>
  <si>
    <t>2026-10829624</t>
  </si>
  <si>
    <t>11320449</t>
  </si>
  <si>
    <t>31402842350035</t>
  </si>
  <si>
    <t>14.02.1984</t>
  </si>
  <si>
    <t>11297713</t>
  </si>
  <si>
    <t>62103025790014</t>
  </si>
  <si>
    <t>11236494</t>
  </si>
  <si>
    <t>41711932420057</t>
  </si>
  <si>
    <t>17.11.1993</t>
  </si>
  <si>
    <t>10847864</t>
  </si>
  <si>
    <t>10837245</t>
  </si>
  <si>
    <t>40301922390047</t>
  </si>
  <si>
    <t>03.01.1992</t>
  </si>
  <si>
    <t>11155137</t>
  </si>
  <si>
    <t>51907205830028</t>
  </si>
  <si>
    <t>19.07.2020</t>
  </si>
  <si>
    <t>42212842380024</t>
  </si>
  <si>
    <t>11182031</t>
  </si>
  <si>
    <t>40911882380013</t>
  </si>
  <si>
    <t>09.11.1988</t>
  </si>
  <si>
    <t>62003015830039</t>
  </si>
  <si>
    <t>11198662</t>
  </si>
  <si>
    <t>31701772380050</t>
  </si>
  <si>
    <t>17.01.1977</t>
  </si>
  <si>
    <t>32405882380120</t>
  </si>
  <si>
    <t>11198579</t>
  </si>
  <si>
    <t>11198334</t>
  </si>
  <si>
    <t>42503662380018</t>
  </si>
  <si>
    <t>25.03.1966</t>
  </si>
  <si>
    <t>11052283</t>
  </si>
  <si>
    <t>10744868</t>
  </si>
  <si>
    <t>11259220</t>
  </si>
  <si>
    <t>42508762390011</t>
  </si>
  <si>
    <t>25.08.1976</t>
  </si>
  <si>
    <t>32511966700022</t>
  </si>
  <si>
    <t>11130442</t>
  </si>
  <si>
    <t>42809965780022</t>
  </si>
  <si>
    <t>28.09.1996</t>
  </si>
  <si>
    <t>11295914</t>
  </si>
  <si>
    <t>40307955830017</t>
  </si>
  <si>
    <t>03.07.1995</t>
  </si>
  <si>
    <t>42111975830052</t>
  </si>
  <si>
    <t>11295888</t>
  </si>
  <si>
    <t>11294893</t>
  </si>
  <si>
    <t>41602942380106</t>
  </si>
  <si>
    <t>16.02.1994</t>
  </si>
  <si>
    <t>11294861</t>
  </si>
  <si>
    <t>10745064</t>
  </si>
  <si>
    <t>30811985800014</t>
  </si>
  <si>
    <t>08.11.1998</t>
  </si>
  <si>
    <t>10617542</t>
  </si>
  <si>
    <t>11111649</t>
  </si>
  <si>
    <t>43001985340032</t>
  </si>
  <si>
    <t>30.01.1998</t>
  </si>
  <si>
    <t>42307912330042</t>
  </si>
  <si>
    <t>11003328</t>
  </si>
  <si>
    <t>40209831070046</t>
  </si>
  <si>
    <t>02.09.1983</t>
  </si>
  <si>
    <t>32503742330020</t>
  </si>
  <si>
    <t>11461189</t>
  </si>
  <si>
    <t>2026-10822578</t>
  </si>
  <si>
    <t>MAXMUDOVA DILSORA SUNNATILLO QIZI</t>
  </si>
  <si>
    <t>41411965820010</t>
  </si>
  <si>
    <t>14.11.1996</t>
  </si>
  <si>
    <t>41906842330073</t>
  </si>
  <si>
    <t>11460323</t>
  </si>
  <si>
    <t>2026-10821596</t>
  </si>
  <si>
    <t>NASIROVA DILSHODA SADRIDDINOVNA</t>
  </si>
  <si>
    <t>43008902340014</t>
  </si>
  <si>
    <t>30.08.1990</t>
  </si>
  <si>
    <t>11459057</t>
  </si>
  <si>
    <t>2026-10820100</t>
  </si>
  <si>
    <t>FAYZIYEVA SHAHLO SANJAR QIZI</t>
  </si>
  <si>
    <t>63004075820023</t>
  </si>
  <si>
    <t>30.04.2007</t>
  </si>
  <si>
    <t>11429262</t>
  </si>
  <si>
    <t>2026-10783455</t>
  </si>
  <si>
    <t>41308722340044</t>
  </si>
  <si>
    <t>13.08.1972</t>
  </si>
  <si>
    <t>11194444</t>
  </si>
  <si>
    <t>11183945</t>
  </si>
  <si>
    <t>61008035820014</t>
  </si>
  <si>
    <t>10.08.2003</t>
  </si>
  <si>
    <t>11178946</t>
  </si>
  <si>
    <t>31308715820019</t>
  </si>
  <si>
    <t>13.08.1971</t>
  </si>
  <si>
    <t>11452077</t>
  </si>
  <si>
    <t>2026-10812115</t>
  </si>
  <si>
    <t>41403732380014</t>
  </si>
  <si>
    <t>14.03.1973</t>
  </si>
  <si>
    <t>30912985830040</t>
  </si>
  <si>
    <t>11288179</t>
  </si>
  <si>
    <t>32605795830019</t>
  </si>
  <si>
    <t>26.05.1979</t>
  </si>
  <si>
    <t>11081240</t>
  </si>
  <si>
    <t>40106902380032</t>
  </si>
  <si>
    <t>11076301</t>
  </si>
  <si>
    <t>11404209</t>
  </si>
  <si>
    <t>2026-10753627</t>
  </si>
  <si>
    <t>MAMEDOVA LEYLA YASHAYEVNA</t>
  </si>
  <si>
    <t>41303872380012</t>
  </si>
  <si>
    <t>13.03.1987</t>
  </si>
  <si>
    <t>31511965830011</t>
  </si>
  <si>
    <t>11401349</t>
  </si>
  <si>
    <t>2026-10750388</t>
  </si>
  <si>
    <t>42205995830014</t>
  </si>
  <si>
    <t>22.05.1999</t>
  </si>
  <si>
    <t>11398860</t>
  </si>
  <si>
    <t>2026-10747554</t>
  </si>
  <si>
    <t>11109144</t>
  </si>
  <si>
    <t>11047283</t>
  </si>
  <si>
    <t>40112812380095</t>
  </si>
  <si>
    <t>01.12.1981</t>
  </si>
  <si>
    <t>10953318</t>
  </si>
  <si>
    <t>40304805830029</t>
  </si>
  <si>
    <t>03.04.1980</t>
  </si>
  <si>
    <t>10884293</t>
  </si>
  <si>
    <t>10720264</t>
  </si>
  <si>
    <t>40112952420017</t>
  </si>
  <si>
    <t>01.12.1995</t>
  </si>
  <si>
    <t>42310912340045</t>
  </si>
  <si>
    <t>10951365</t>
  </si>
  <si>
    <t>41612862340076</t>
  </si>
  <si>
    <t>16.12.1986</t>
  </si>
  <si>
    <t>41206902380036</t>
  </si>
  <si>
    <t>10951249</t>
  </si>
  <si>
    <t>10798138</t>
  </si>
  <si>
    <t>42009805820013</t>
  </si>
  <si>
    <t>20.09.1980</t>
  </si>
  <si>
    <t>42501985800017</t>
  </si>
  <si>
    <t>10798089</t>
  </si>
  <si>
    <t>11242416</t>
  </si>
  <si>
    <t>42205915820028</t>
  </si>
  <si>
    <t>22.05.1991</t>
  </si>
  <si>
    <t>30705952420063</t>
  </si>
  <si>
    <t>11187668</t>
  </si>
  <si>
    <t>43003842380090</t>
  </si>
  <si>
    <t>30.03.1984</t>
  </si>
  <si>
    <t>11187575</t>
  </si>
  <si>
    <t>11111852</t>
  </si>
  <si>
    <t>41709852420019</t>
  </si>
  <si>
    <t>17.09.1985</t>
  </si>
  <si>
    <t>11111743</t>
  </si>
  <si>
    <t>50803035800037</t>
  </si>
  <si>
    <t>08.03.2003</t>
  </si>
  <si>
    <t>11473041</t>
  </si>
  <si>
    <t>2026-10836507</t>
  </si>
  <si>
    <t>CHO`LIYEV BOBIR BURHON O`G`LI</t>
  </si>
  <si>
    <t>51306215800018</t>
  </si>
  <si>
    <t>13.06.2021</t>
  </si>
  <si>
    <t>40405732360020</t>
  </si>
  <si>
    <t>11470829</t>
  </si>
  <si>
    <t>2026-10833889</t>
  </si>
  <si>
    <t>NUSRATOV SHAHRAMBEK FURQATOVICH</t>
  </si>
  <si>
    <t>51501075800039</t>
  </si>
  <si>
    <t>15.01.2007</t>
  </si>
  <si>
    <t>11450794</t>
  </si>
  <si>
    <t>2026-10810702</t>
  </si>
  <si>
    <t>NORALIYEV ANVAR NORBOYEVICH</t>
  </si>
  <si>
    <t>32906775760011</t>
  </si>
  <si>
    <t>29.06.1977</t>
  </si>
  <si>
    <t>11079026</t>
  </si>
  <si>
    <t>41105975800015</t>
  </si>
  <si>
    <t>11.05.1997</t>
  </si>
  <si>
    <t>11032516</t>
  </si>
  <si>
    <t>60312205800034</t>
  </si>
  <si>
    <t>03.12.2020</t>
  </si>
  <si>
    <t>11005358</t>
  </si>
  <si>
    <t>41712832360032</t>
  </si>
  <si>
    <t>17.12.1983</t>
  </si>
  <si>
    <t>10998438</t>
  </si>
  <si>
    <t>60602065800016</t>
  </si>
  <si>
    <t>06.02.2006</t>
  </si>
  <si>
    <t>10907119</t>
  </si>
  <si>
    <t>41503762360043</t>
  </si>
  <si>
    <t>15.03.1976</t>
  </si>
  <si>
    <t>10691604</t>
  </si>
  <si>
    <t>31201772360020</t>
  </si>
  <si>
    <t>12.01.1977</t>
  </si>
  <si>
    <t>11440964</t>
  </si>
  <si>
    <t>2026-10798540</t>
  </si>
  <si>
    <t>ESONOV UYGUN RO‘ZIQULOVICH</t>
  </si>
  <si>
    <t>31001712360019</t>
  </si>
  <si>
    <t>10.01.1971</t>
  </si>
  <si>
    <t>61402025800019</t>
  </si>
  <si>
    <t>11250919</t>
  </si>
  <si>
    <t>31108642360028</t>
  </si>
  <si>
    <t>11.08.1964</t>
  </si>
  <si>
    <t>11084317</t>
  </si>
  <si>
    <t>32704842360058</t>
  </si>
  <si>
    <t>27.04.1984</t>
  </si>
  <si>
    <t>11190357</t>
  </si>
  <si>
    <t>42805892390031</t>
  </si>
  <si>
    <t>28.05.1989</t>
  </si>
  <si>
    <t>51804005840030</t>
  </si>
  <si>
    <t>11185371</t>
  </si>
  <si>
    <t>30509532340013</t>
  </si>
  <si>
    <t>05.09.1953</t>
  </si>
  <si>
    <t>10689303</t>
  </si>
  <si>
    <t>40410953960027</t>
  </si>
  <si>
    <t>04.10.1995</t>
  </si>
  <si>
    <t>11094470</t>
  </si>
  <si>
    <t>40908785810011</t>
  </si>
  <si>
    <t>09.08.1978</t>
  </si>
  <si>
    <t>42507722370023</t>
  </si>
  <si>
    <t>11056732</t>
  </si>
  <si>
    <t>43011872370026</t>
  </si>
  <si>
    <t>30.11.1987</t>
  </si>
  <si>
    <t>10991330</t>
  </si>
  <si>
    <t>40109842370048</t>
  </si>
  <si>
    <t>10991056</t>
  </si>
  <si>
    <t>41810782370021</t>
  </si>
  <si>
    <t>18.10.1978</t>
  </si>
  <si>
    <t>10901237</t>
  </si>
  <si>
    <t>42202802370015</t>
  </si>
  <si>
    <t>22.02.1980</t>
  </si>
  <si>
    <t>10716166</t>
  </si>
  <si>
    <t>40511862370018</t>
  </si>
  <si>
    <t>05.11.1986</t>
  </si>
  <si>
    <t>11291540</t>
  </si>
  <si>
    <t>42006785810012</t>
  </si>
  <si>
    <t>20.06.1978</t>
  </si>
  <si>
    <t>51108006070093</t>
  </si>
  <si>
    <t>10989481</t>
  </si>
  <si>
    <t>41911795810017</t>
  </si>
  <si>
    <t>19.11.1979</t>
  </si>
  <si>
    <t>10989370</t>
  </si>
  <si>
    <t>32302812370030</t>
  </si>
  <si>
    <t>23.02.1981</t>
  </si>
  <si>
    <t>03.01.1983</t>
  </si>
  <si>
    <t>11475146</t>
  </si>
  <si>
    <t>2026-10838979</t>
  </si>
  <si>
    <t>KARIMOVA LAYLO SHARIFJON QIZI</t>
  </si>
  <si>
    <t>41905985840032</t>
  </si>
  <si>
    <t>19.05.1998</t>
  </si>
  <si>
    <t>40908875820012</t>
  </si>
  <si>
    <t>11415870</t>
  </si>
  <si>
    <t>2026-10767568</t>
  </si>
  <si>
    <t>MEYLIYEVA SHAXLOLA NAJMIDDIN QIZI</t>
  </si>
  <si>
    <t>42909922380022</t>
  </si>
  <si>
    <t>29.09.1992</t>
  </si>
  <si>
    <t>11188256</t>
  </si>
  <si>
    <t>41212720080034</t>
  </si>
  <si>
    <t>12.12.1972</t>
  </si>
  <si>
    <t>10913033</t>
  </si>
  <si>
    <t>32604802340079</t>
  </si>
  <si>
    <t>26.04.1980</t>
  </si>
  <si>
    <t>10912746</t>
  </si>
  <si>
    <t>10912106</t>
  </si>
  <si>
    <t>10674230</t>
  </si>
  <si>
    <t>43008912380019</t>
  </si>
  <si>
    <t>30.08.1991</t>
  </si>
  <si>
    <t>10664705</t>
  </si>
  <si>
    <t>40612912420021</t>
  </si>
  <si>
    <t>06.12.1991</t>
  </si>
  <si>
    <t>11234829</t>
  </si>
  <si>
    <t>31804702340039</t>
  </si>
  <si>
    <t>18.04.1970</t>
  </si>
  <si>
    <t>61303015820032</t>
  </si>
  <si>
    <t>11225089</t>
  </si>
  <si>
    <t>11224846</t>
  </si>
  <si>
    <t>10692943</t>
  </si>
  <si>
    <t>42308975820020</t>
  </si>
  <si>
    <t>23.08.1997</t>
  </si>
  <si>
    <t>11221458</t>
  </si>
  <si>
    <t>31506542340045</t>
  </si>
  <si>
    <t>15.06.1954</t>
  </si>
  <si>
    <t>40704942380023</t>
  </si>
  <si>
    <t>11195296</t>
  </si>
  <si>
    <t>42705882390095</t>
  </si>
  <si>
    <t>27.05.1988</t>
  </si>
  <si>
    <t>11011288</t>
  </si>
  <si>
    <t>10666052</t>
  </si>
  <si>
    <t>40406925800013</t>
  </si>
  <si>
    <t>04.06.1992</t>
  </si>
  <si>
    <t>11273236</t>
  </si>
  <si>
    <t>42209902340061</t>
  </si>
  <si>
    <t>22.09.1990</t>
  </si>
  <si>
    <t>40804782390027</t>
  </si>
  <si>
    <t>11273089</t>
  </si>
  <si>
    <t>41009932420026</t>
  </si>
  <si>
    <t>10.09.1993</t>
  </si>
  <si>
    <t>11267101</t>
  </si>
  <si>
    <t>61207015820019</t>
  </si>
  <si>
    <t>12.07.2001</t>
  </si>
  <si>
    <t>11267032</t>
  </si>
  <si>
    <t>11216585</t>
  </si>
  <si>
    <t>40709942420010</t>
  </si>
  <si>
    <t>07.09.1994</t>
  </si>
  <si>
    <t>11152640</t>
  </si>
  <si>
    <t>41907965760020</t>
  </si>
  <si>
    <t>19.07.1996</t>
  </si>
  <si>
    <t>11152619</t>
  </si>
  <si>
    <t>42701873960094</t>
  </si>
  <si>
    <t>27.01.1987</t>
  </si>
  <si>
    <t>11197005</t>
  </si>
  <si>
    <t>41305975850012</t>
  </si>
  <si>
    <t>13.05.1997</t>
  </si>
  <si>
    <t>41911922380015</t>
  </si>
  <si>
    <t>11466650</t>
  </si>
  <si>
    <t>2026-10829110</t>
  </si>
  <si>
    <t>42705882350080</t>
  </si>
  <si>
    <t>31409882340037</t>
  </si>
  <si>
    <t>11466316</t>
  </si>
  <si>
    <t>2026-10828718</t>
  </si>
  <si>
    <t>11453932</t>
  </si>
  <si>
    <t>2026-10814188</t>
  </si>
  <si>
    <t>SULTONOVA NASIBA RAVSHANOVNA</t>
  </si>
  <si>
    <t>40912862340076</t>
  </si>
  <si>
    <t>09.12.1986</t>
  </si>
  <si>
    <t>11453567</t>
  </si>
  <si>
    <t>2026-10813783</t>
  </si>
  <si>
    <t>11226365</t>
  </si>
  <si>
    <t>40705872420025</t>
  </si>
  <si>
    <t>07.05.1987</t>
  </si>
  <si>
    <t>11225657</t>
  </si>
  <si>
    <t>11219659</t>
  </si>
  <si>
    <t>32506892380037</t>
  </si>
  <si>
    <t>25.06.1989</t>
  </si>
  <si>
    <t>11198657</t>
  </si>
  <si>
    <t>42605882350072</t>
  </si>
  <si>
    <t>26.05.1988</t>
  </si>
  <si>
    <t>11184727</t>
  </si>
  <si>
    <t>40707942350069</t>
  </si>
  <si>
    <t>07.07.1994</t>
  </si>
  <si>
    <t>11112397</t>
  </si>
  <si>
    <t>43006895820010</t>
  </si>
  <si>
    <t>30.06.1989</t>
  </si>
  <si>
    <t>10868507</t>
  </si>
  <si>
    <t>40101903930132</t>
  </si>
  <si>
    <t>01.01.1990</t>
  </si>
  <si>
    <t>10867961</t>
  </si>
  <si>
    <t>40105852350032</t>
  </si>
  <si>
    <t>01.05.1985</t>
  </si>
  <si>
    <t>43001965830036</t>
  </si>
  <si>
    <t>30.01.1996</t>
  </si>
  <si>
    <t>10988527</t>
  </si>
  <si>
    <t>32904752380012</t>
  </si>
  <si>
    <t>29.04.1975</t>
  </si>
  <si>
    <t>41606912380099</t>
  </si>
  <si>
    <t>11367449</t>
  </si>
  <si>
    <t>21.02.2026</t>
  </si>
  <si>
    <t>61707115830043</t>
  </si>
  <si>
    <t>17.07.2011</t>
  </si>
  <si>
    <t>41111782380017</t>
  </si>
  <si>
    <t>11403341</t>
  </si>
  <si>
    <t>2026-10752655</t>
  </si>
  <si>
    <t>XAKIMOVA DILOROM MAMADIYEVNA</t>
  </si>
  <si>
    <t>43007602380016</t>
  </si>
  <si>
    <t>30.07.1960</t>
  </si>
  <si>
    <t>41712872380197</t>
  </si>
  <si>
    <t>11248109</t>
  </si>
  <si>
    <t>42710902380064</t>
  </si>
  <si>
    <t>27.10.1990</t>
  </si>
  <si>
    <t>11154433</t>
  </si>
  <si>
    <t>60112015830038</t>
  </si>
  <si>
    <t>01.12.2001</t>
  </si>
  <si>
    <t>11311146</t>
  </si>
  <si>
    <t>42609862380019</t>
  </si>
  <si>
    <t>26.09.1986</t>
  </si>
  <si>
    <t>41905812380012</t>
  </si>
  <si>
    <t>11142901</t>
  </si>
  <si>
    <t>42603652380029</t>
  </si>
  <si>
    <t>26.03.1965</t>
  </si>
  <si>
    <t>11075115</t>
  </si>
  <si>
    <t>40410705830017</t>
  </si>
  <si>
    <t>04.10.1970</t>
  </si>
  <si>
    <t>10866021</t>
  </si>
  <si>
    <t>40107952380054</t>
  </si>
  <si>
    <t>01.07.1995</t>
  </si>
  <si>
    <t>10773695</t>
  </si>
  <si>
    <t>42505842390071</t>
  </si>
  <si>
    <t>25.05.1984</t>
  </si>
  <si>
    <t>41601862350011</t>
  </si>
  <si>
    <t>11197215</t>
  </si>
  <si>
    <t>41407902340033</t>
  </si>
  <si>
    <t>42704881060019</t>
  </si>
  <si>
    <t>11412447</t>
  </si>
  <si>
    <t>2026-10763377</t>
  </si>
  <si>
    <t>41803882330026</t>
  </si>
  <si>
    <t>18.03.1988</t>
  </si>
  <si>
    <t>40202864050058</t>
  </si>
  <si>
    <t>11411035</t>
  </si>
  <si>
    <t>2026-10761704</t>
  </si>
  <si>
    <t>ATOYEVA MARGUBA HASANOVNA</t>
  </si>
  <si>
    <t>42005782330019</t>
  </si>
  <si>
    <t>20.05.1978</t>
  </si>
  <si>
    <t>10991378</t>
  </si>
  <si>
    <t>32204862330025</t>
  </si>
  <si>
    <t>22.04.1986</t>
  </si>
  <si>
    <t>10898616</t>
  </si>
  <si>
    <t>11472233</t>
  </si>
  <si>
    <t>2026-10835538</t>
  </si>
  <si>
    <t>31308715800022</t>
  </si>
  <si>
    <t>40402844000013</t>
  </si>
  <si>
    <t>11034548</t>
  </si>
  <si>
    <t>11.03.1984</t>
  </si>
  <si>
    <t>11437135</t>
  </si>
  <si>
    <t>2026-10793401</t>
  </si>
  <si>
    <t>JAMILOVA MAFTUNA TOSHTEMIR QIZI</t>
  </si>
  <si>
    <t>43110942420051</t>
  </si>
  <si>
    <t>31.10.1994</t>
  </si>
  <si>
    <t>40305955830011</t>
  </si>
  <si>
    <t>10812171</t>
  </si>
  <si>
    <t>41111995820049</t>
  </si>
  <si>
    <t>11.11.1999</t>
  </si>
  <si>
    <t>10811998</t>
  </si>
  <si>
    <t>10673731</t>
  </si>
  <si>
    <t>40909952350026</t>
  </si>
  <si>
    <t>09.09.1995</t>
  </si>
  <si>
    <t>10622686</t>
  </si>
  <si>
    <t>11323073</t>
  </si>
  <si>
    <t>41311922360015</t>
  </si>
  <si>
    <t>13.11.1992</t>
  </si>
  <si>
    <t>40204892360066</t>
  </si>
  <si>
    <t>11259121</t>
  </si>
  <si>
    <t>42802975800030</t>
  </si>
  <si>
    <t>28.02.1997</t>
  </si>
  <si>
    <t>11181230</t>
  </si>
  <si>
    <t>42706902360023</t>
  </si>
  <si>
    <t>27.06.1990</t>
  </si>
  <si>
    <t>10893712</t>
  </si>
  <si>
    <t>41902985800028</t>
  </si>
  <si>
    <t>19.02.1998</t>
  </si>
  <si>
    <t>10834639</t>
  </si>
  <si>
    <t>42504532360039</t>
  </si>
  <si>
    <t>25.04.1953</t>
  </si>
  <si>
    <t>11228648</t>
  </si>
  <si>
    <t>40509882340070</t>
  </si>
  <si>
    <t>05.09.1988</t>
  </si>
  <si>
    <t>30306852330012</t>
  </si>
  <si>
    <t>11150850</t>
  </si>
  <si>
    <t>42302825820057</t>
  </si>
  <si>
    <t>23.02.1982</t>
  </si>
  <si>
    <t>11150657</t>
  </si>
  <si>
    <t>42002635820011</t>
  </si>
  <si>
    <t>20.02.1963</t>
  </si>
  <si>
    <t>11012806</t>
  </si>
  <si>
    <t>32806862340055</t>
  </si>
  <si>
    <t>28.06.1986</t>
  </si>
  <si>
    <t>10964479</t>
  </si>
  <si>
    <t>10950124</t>
  </si>
  <si>
    <t>40412682330014</t>
  </si>
  <si>
    <t>04.12.1968</t>
  </si>
  <si>
    <t>10893035</t>
  </si>
  <si>
    <t>30204862340040</t>
  </si>
  <si>
    <t>02.04.1986</t>
  </si>
  <si>
    <t>10676218</t>
  </si>
  <si>
    <t>42207815790014</t>
  </si>
  <si>
    <t>22.07.1981</t>
  </si>
  <si>
    <t>41304872880027</t>
  </si>
  <si>
    <t>13.04.1987</t>
  </si>
  <si>
    <t>10808373</t>
  </si>
  <si>
    <t>41702772380050</t>
  </si>
  <si>
    <t>17.02.1977</t>
  </si>
  <si>
    <t>40608882380122</t>
  </si>
  <si>
    <t>11395159</t>
  </si>
  <si>
    <t>32109892380102</t>
  </si>
  <si>
    <t>21.09.1989</t>
  </si>
  <si>
    <t>40101802380067</t>
  </si>
  <si>
    <t>11081050</t>
  </si>
  <si>
    <t>42106882380127</t>
  </si>
  <si>
    <t>21.06.1988</t>
  </si>
  <si>
    <t>11065050</t>
  </si>
  <si>
    <t>32509832380027</t>
  </si>
  <si>
    <t>25.09.1983</t>
  </si>
  <si>
    <t>11388415</t>
  </si>
  <si>
    <t>42605932400012</t>
  </si>
  <si>
    <t>26.05.1993</t>
  </si>
  <si>
    <t>40902832360010</t>
  </si>
  <si>
    <t>11384463</t>
  </si>
  <si>
    <t>11050730</t>
  </si>
  <si>
    <t>10991294</t>
  </si>
  <si>
    <t>43008835850015</t>
  </si>
  <si>
    <t>30.08.1983</t>
  </si>
  <si>
    <t>10962199</t>
  </si>
  <si>
    <t>40204975850039</t>
  </si>
  <si>
    <t>02.04.1997</t>
  </si>
  <si>
    <t>10897974</t>
  </si>
  <si>
    <t>41502975850015</t>
  </si>
  <si>
    <t>15.02.1997</t>
  </si>
  <si>
    <t>10735559</t>
  </si>
  <si>
    <t>41008893170029</t>
  </si>
  <si>
    <t>10.08.1989</t>
  </si>
  <si>
    <t>11443251</t>
  </si>
  <si>
    <t>2026-10801355</t>
  </si>
  <si>
    <t>40501932410010</t>
  </si>
  <si>
    <t>05.01.1993</t>
  </si>
  <si>
    <t>41207882380096</t>
  </si>
  <si>
    <t>11080170</t>
  </si>
  <si>
    <t>11053870</t>
  </si>
  <si>
    <t>31407935850014</t>
  </si>
  <si>
    <t>14.07.1993</t>
  </si>
  <si>
    <t>11011050</t>
  </si>
  <si>
    <t>30104563960018</t>
  </si>
  <si>
    <t>01.04.1956</t>
  </si>
  <si>
    <t>10992018</t>
  </si>
  <si>
    <t>60301015850027</t>
  </si>
  <si>
    <t>03.01.2001</t>
  </si>
  <si>
    <t>10974076</t>
  </si>
  <si>
    <t>11298280</t>
  </si>
  <si>
    <t>42711892390059</t>
  </si>
  <si>
    <t>27.11.1989</t>
  </si>
  <si>
    <t>42808812420029</t>
  </si>
  <si>
    <t>11193543</t>
  </si>
  <si>
    <t>10990034</t>
  </si>
  <si>
    <t>40711925790010</t>
  </si>
  <si>
    <t>07.11.1992</t>
  </si>
  <si>
    <t>11455394</t>
  </si>
  <si>
    <t>2026-10815885</t>
  </si>
  <si>
    <t>41502863920080</t>
  </si>
  <si>
    <t>15.02.1986</t>
  </si>
  <si>
    <t>41612902380080</t>
  </si>
  <si>
    <t>11455322</t>
  </si>
  <si>
    <t>2026-10815800</t>
  </si>
  <si>
    <t>11176401</t>
  </si>
  <si>
    <t>40512852380042</t>
  </si>
  <si>
    <t>05.12.1985</t>
  </si>
  <si>
    <t>11176241</t>
  </si>
  <si>
    <t>11175361</t>
  </si>
  <si>
    <t>11141067</t>
  </si>
  <si>
    <t>11139621</t>
  </si>
  <si>
    <t>11131388</t>
  </si>
  <si>
    <t>40801952380022</t>
  </si>
  <si>
    <t>08.01.1995</t>
  </si>
  <si>
    <t>11222583</t>
  </si>
  <si>
    <t>40609762330017</t>
  </si>
  <si>
    <t>06.09.1976</t>
  </si>
  <si>
    <t>42310802330026</t>
  </si>
  <si>
    <t>11122061</t>
  </si>
  <si>
    <t>41611842330072</t>
  </si>
  <si>
    <t>16.11.1984</t>
  </si>
  <si>
    <t>42111912330018</t>
  </si>
  <si>
    <t>11120962</t>
  </si>
  <si>
    <t>41809852330092</t>
  </si>
  <si>
    <t>18.09.1985</t>
  </si>
  <si>
    <t>11120925</t>
  </si>
  <si>
    <t>41309892330095</t>
  </si>
  <si>
    <t>10999718</t>
  </si>
  <si>
    <t>32004662330021</t>
  </si>
  <si>
    <t>20.04.1966</t>
  </si>
  <si>
    <t>41408892330086</t>
  </si>
  <si>
    <t>10950843</t>
  </si>
  <si>
    <t>41002932330021</t>
  </si>
  <si>
    <t>10.02.1993</t>
  </si>
  <si>
    <t>11288448</t>
  </si>
  <si>
    <t>50401225830019</t>
  </si>
  <si>
    <t>04.01.2022</t>
  </si>
  <si>
    <t>40311882380017</t>
  </si>
  <si>
    <t>10715666</t>
  </si>
  <si>
    <t>42302916100015</t>
  </si>
  <si>
    <t>23.02.1991</t>
  </si>
  <si>
    <t>41307955760010</t>
  </si>
  <si>
    <t>11469758</t>
  </si>
  <si>
    <t>2026-10832670</t>
  </si>
  <si>
    <t>XUDOYQULOVA MADINA OTABEK QIZI</t>
  </si>
  <si>
    <t>41111922380062</t>
  </si>
  <si>
    <t>11.11.1992</t>
  </si>
  <si>
    <t>40109932380157</t>
  </si>
  <si>
    <t>11257054</t>
  </si>
  <si>
    <t>31501925830016</t>
  </si>
  <si>
    <t>15.01.1992</t>
  </si>
  <si>
    <t>10936442</t>
  </si>
  <si>
    <t>40807942380078</t>
  </si>
  <si>
    <t>08.07.1994</t>
  </si>
  <si>
    <t>10676457</t>
  </si>
  <si>
    <t>40212882410066</t>
  </si>
  <si>
    <t>02.12.1988</t>
  </si>
  <si>
    <t>11169281</t>
  </si>
  <si>
    <t>40906902390068</t>
  </si>
  <si>
    <t>09.06.1990</t>
  </si>
  <si>
    <t>42212872350055</t>
  </si>
  <si>
    <t>11163748</t>
  </si>
  <si>
    <t>41701882350061</t>
  </si>
  <si>
    <t>17.01.1988</t>
  </si>
  <si>
    <t>10666739</t>
  </si>
  <si>
    <t>41103942350040</t>
  </si>
  <si>
    <t>11.03.1994</t>
  </si>
  <si>
    <t>42503892350041</t>
  </si>
  <si>
    <t>11460222</t>
  </si>
  <si>
    <t>2026-10821478</t>
  </si>
  <si>
    <t>XOLMO‘MINOVA SHAXNOZA XOLBOY QIZI</t>
  </si>
  <si>
    <t>42401942420103</t>
  </si>
  <si>
    <t>24.01.1994</t>
  </si>
  <si>
    <t>40906922350057</t>
  </si>
  <si>
    <t>11455784</t>
  </si>
  <si>
    <t>2026-10816328</t>
  </si>
  <si>
    <t>RUSTAMOVA SHAMSIYA BAROT QIZI</t>
  </si>
  <si>
    <t>42802932350019</t>
  </si>
  <si>
    <t>28.02.1993</t>
  </si>
  <si>
    <t>10745263</t>
  </si>
  <si>
    <t>41805932350015</t>
  </si>
  <si>
    <t>18.05.1993</t>
  </si>
  <si>
    <t>11449489</t>
  </si>
  <si>
    <t>2026-10809034</t>
  </si>
  <si>
    <t>41001902380123</t>
  </si>
  <si>
    <t>10.01.1990</t>
  </si>
  <si>
    <t>42607842380033</t>
  </si>
  <si>
    <t>11443986</t>
  </si>
  <si>
    <t>2026-10802272</t>
  </si>
  <si>
    <t>41512822380152</t>
  </si>
  <si>
    <t>15.12.1982</t>
  </si>
  <si>
    <t>11443901</t>
  </si>
  <si>
    <t>2026-10802164</t>
  </si>
  <si>
    <t>11173648</t>
  </si>
  <si>
    <t>11272402</t>
  </si>
  <si>
    <t>31310871120117</t>
  </si>
  <si>
    <t>13.10.1987</t>
  </si>
  <si>
    <t>42701975790021</t>
  </si>
  <si>
    <t>11272345</t>
  </si>
  <si>
    <t>11401207</t>
  </si>
  <si>
    <t>2026-10750236</t>
  </si>
  <si>
    <t>31910912380018</t>
  </si>
  <si>
    <t>19.10.1991</t>
  </si>
  <si>
    <t>42609872380078</t>
  </si>
  <si>
    <t>11198909</t>
  </si>
  <si>
    <t>40111862380129</t>
  </si>
  <si>
    <t>01.11.1986</t>
  </si>
  <si>
    <t>11198861</t>
  </si>
  <si>
    <t>11153065</t>
  </si>
  <si>
    <t>11204892</t>
  </si>
  <si>
    <t>41602852380018</t>
  </si>
  <si>
    <t>16.02.1985</t>
  </si>
  <si>
    <t>42303765760016</t>
  </si>
  <si>
    <t>11197825</t>
  </si>
  <si>
    <t>11012576</t>
  </si>
  <si>
    <t>11011110</t>
  </si>
  <si>
    <t>52309115780021</t>
  </si>
  <si>
    <t>23.09.2011</t>
  </si>
  <si>
    <t>11315957</t>
  </si>
  <si>
    <t>42901965830049</t>
  </si>
  <si>
    <t>29.01.1996</t>
  </si>
  <si>
    <t>52404005830032</t>
  </si>
  <si>
    <t>11315911</t>
  </si>
  <si>
    <t>11081142</t>
  </si>
  <si>
    <t>52109055780040</t>
  </si>
  <si>
    <t>21.09.2005</t>
  </si>
  <si>
    <t>10891858</t>
  </si>
  <si>
    <t>10672083</t>
  </si>
  <si>
    <t>42001802380024</t>
  </si>
  <si>
    <t>20.01.1980</t>
  </si>
  <si>
    <t>11402809</t>
  </si>
  <si>
    <t>2026-10752043</t>
  </si>
  <si>
    <t>CHORIYEVA SARVINOZ RUZIMUROD QIZI</t>
  </si>
  <si>
    <t>40312942380068</t>
  </si>
  <si>
    <t>03.12.1994</t>
  </si>
  <si>
    <t>RAXMATOV DAVRON RAHIM O‘G‘LI</t>
  </si>
  <si>
    <t>31104955830029</t>
  </si>
  <si>
    <t>10783443</t>
  </si>
  <si>
    <t>42711986060044</t>
  </si>
  <si>
    <t>27.11.1998</t>
  </si>
  <si>
    <t>31408995830046</t>
  </si>
  <si>
    <t>11009137</t>
  </si>
  <si>
    <t>40601852380036</t>
  </si>
  <si>
    <t>06.01.1985</t>
  </si>
  <si>
    <t>40810862380084</t>
  </si>
  <si>
    <t>11452590</t>
  </si>
  <si>
    <t>2026-10812691</t>
  </si>
  <si>
    <t>TUXTANIYOZOVA SOLIHA OTABEK QIZI</t>
  </si>
  <si>
    <t>61808215830055</t>
  </si>
  <si>
    <t>18.08.2021</t>
  </si>
  <si>
    <t>41905812380036</t>
  </si>
  <si>
    <t>11439549</t>
  </si>
  <si>
    <t>2026-10796574</t>
  </si>
  <si>
    <t>MAMADIYOROV MELI XXX</t>
  </si>
  <si>
    <t>31509395830020</t>
  </si>
  <si>
    <t>15.09.1939</t>
  </si>
  <si>
    <t>11439496</t>
  </si>
  <si>
    <t>2026-10796500</t>
  </si>
  <si>
    <t>11396931</t>
  </si>
  <si>
    <t>51706145830044</t>
  </si>
  <si>
    <t>17.06.2014</t>
  </si>
  <si>
    <t>11396386</t>
  </si>
  <si>
    <t>42503785830029</t>
  </si>
  <si>
    <t>25.03.1978</t>
  </si>
  <si>
    <t>11396352</t>
  </si>
  <si>
    <t>11280981</t>
  </si>
  <si>
    <t>41005675830012</t>
  </si>
  <si>
    <t>10.05.1967</t>
  </si>
  <si>
    <t>11100739</t>
  </si>
  <si>
    <t>40712892380066</t>
  </si>
  <si>
    <t>07.12.1989</t>
  </si>
  <si>
    <t>27.05.1985</t>
  </si>
  <si>
    <t>11303076</t>
  </si>
  <si>
    <t>41005921170095</t>
  </si>
  <si>
    <t>10.05.1992</t>
  </si>
  <si>
    <t>42709822390026</t>
  </si>
  <si>
    <t>11152941</t>
  </si>
  <si>
    <t>41603891470166</t>
  </si>
  <si>
    <t>16.03.1989</t>
  </si>
  <si>
    <t>11242418</t>
  </si>
  <si>
    <t>42505872360033</t>
  </si>
  <si>
    <t>25.05.1987</t>
  </si>
  <si>
    <t>42011872350043</t>
  </si>
  <si>
    <t>11200702</t>
  </si>
  <si>
    <t>04.03.1971</t>
  </si>
  <si>
    <t>11469775</t>
  </si>
  <si>
    <t>2026-10832696</t>
  </si>
  <si>
    <t>31201745800014</t>
  </si>
  <si>
    <t>12.01.1974</t>
  </si>
  <si>
    <t>40312942360033</t>
  </si>
  <si>
    <t>11447027</t>
  </si>
  <si>
    <t>2026-10805937</t>
  </si>
  <si>
    <t>SHUKUROVA SARVINOZ DAVRONOVNA</t>
  </si>
  <si>
    <t>41601912360014</t>
  </si>
  <si>
    <t>16.01.1991</t>
  </si>
  <si>
    <t>11446084</t>
  </si>
  <si>
    <t>2026-10804792</t>
  </si>
  <si>
    <t>11225244</t>
  </si>
  <si>
    <t>30306792360027</t>
  </si>
  <si>
    <t>11230637</t>
  </si>
  <si>
    <t>32311892390041</t>
  </si>
  <si>
    <t>23.11.1989</t>
  </si>
  <si>
    <t>41908975840027</t>
  </si>
  <si>
    <t>11229522</t>
  </si>
  <si>
    <t>11228219</t>
  </si>
  <si>
    <t>10712341</t>
  </si>
  <si>
    <t>43107822350067</t>
  </si>
  <si>
    <t>31.07.1982</t>
  </si>
  <si>
    <t>11404716</t>
  </si>
  <si>
    <t>2026-10754238</t>
  </si>
  <si>
    <t>CHORIYEVA SADOKAT SULAYMONOVNA</t>
  </si>
  <si>
    <t>42002802350026</t>
  </si>
  <si>
    <t>20.02.1980</t>
  </si>
  <si>
    <t>30502922350030</t>
  </si>
  <si>
    <t>11277402</t>
  </si>
  <si>
    <t>40801845830016</t>
  </si>
  <si>
    <t>08.01.1984</t>
  </si>
  <si>
    <t>32209872380053</t>
  </si>
  <si>
    <t>11002897</t>
  </si>
  <si>
    <t>41710882330030</t>
  </si>
  <si>
    <t>17.10.1988</t>
  </si>
  <si>
    <t>11002050</t>
  </si>
  <si>
    <t>31105782380022</t>
  </si>
  <si>
    <t>11.05.1978</t>
  </si>
  <si>
    <t>10938690</t>
  </si>
  <si>
    <t>30103645830016</t>
  </si>
  <si>
    <t>01.03.1964</t>
  </si>
  <si>
    <t>10897147</t>
  </si>
  <si>
    <t>42806882380061</t>
  </si>
  <si>
    <t>28.06.1988</t>
  </si>
  <si>
    <t>10773730</t>
  </si>
  <si>
    <t>32808912380062</t>
  </si>
  <si>
    <t>28.08.1991</t>
  </si>
  <si>
    <t>10715494</t>
  </si>
  <si>
    <t>51709255830104</t>
  </si>
  <si>
    <t>11458281</t>
  </si>
  <si>
    <t>2026-10819192</t>
  </si>
  <si>
    <t>AKRAMOVA SHAXNOZA XUSNITDIN QIZI</t>
  </si>
  <si>
    <t>40811945820017</t>
  </si>
  <si>
    <t>08.11.1994</t>
  </si>
  <si>
    <t>42203785820036</t>
  </si>
  <si>
    <t>10678096</t>
  </si>
  <si>
    <t>41609965780034</t>
  </si>
  <si>
    <t>16.09.1996</t>
  </si>
  <si>
    <t>42904822330052</t>
  </si>
  <si>
    <t>10678006</t>
  </si>
  <si>
    <t>42704912330023</t>
  </si>
  <si>
    <t>27.04.1991</t>
  </si>
  <si>
    <t>11058140</t>
  </si>
  <si>
    <t>42002802320018</t>
  </si>
  <si>
    <t>40605852320050</t>
  </si>
  <si>
    <t>11332772</t>
  </si>
  <si>
    <t>42003975790020</t>
  </si>
  <si>
    <t>20.03.1997</t>
  </si>
  <si>
    <t>41506922360022</t>
  </si>
  <si>
    <t>11294170</t>
  </si>
  <si>
    <t>42706892340045</t>
  </si>
  <si>
    <t>27.06.1989</t>
  </si>
  <si>
    <t>11240971</t>
  </si>
  <si>
    <t>40101622340047</t>
  </si>
  <si>
    <t>01.01.1962</t>
  </si>
  <si>
    <t>11238750</t>
  </si>
  <si>
    <t>11179397</t>
  </si>
  <si>
    <t>42111735820024</t>
  </si>
  <si>
    <t>21.11.1973</t>
  </si>
  <si>
    <t>10860805</t>
  </si>
  <si>
    <t>41608965820016</t>
  </si>
  <si>
    <t>16.08.1996</t>
  </si>
  <si>
    <t>10662806</t>
  </si>
  <si>
    <t>11134207</t>
  </si>
  <si>
    <t>41611832350017</t>
  </si>
  <si>
    <t>16.11.1983</t>
  </si>
  <si>
    <t>41603792350017</t>
  </si>
  <si>
    <t>11125651</t>
  </si>
  <si>
    <t>61504165790048</t>
  </si>
  <si>
    <t>15.04.2016</t>
  </si>
  <si>
    <t>11125579</t>
  </si>
  <si>
    <t>50403145790026</t>
  </si>
  <si>
    <t>04.03.2014</t>
  </si>
  <si>
    <t>11125566</t>
  </si>
  <si>
    <t>61306105790026</t>
  </si>
  <si>
    <t>13.06.2010</t>
  </si>
  <si>
    <t>11125484</t>
  </si>
  <si>
    <t>42101913960105</t>
  </si>
  <si>
    <t>21.01.1991</t>
  </si>
  <si>
    <t>11125371</t>
  </si>
  <si>
    <t>62505125790046</t>
  </si>
  <si>
    <t>25.05.2012</t>
  </si>
  <si>
    <t>11099276</t>
  </si>
  <si>
    <t>08.02.2026</t>
  </si>
  <si>
    <t>41307892350048</t>
  </si>
  <si>
    <t>13.07.1989</t>
  </si>
  <si>
    <t>11099260</t>
  </si>
  <si>
    <t>62107165790015</t>
  </si>
  <si>
    <t>21.07.2016</t>
  </si>
  <si>
    <t>11094264</t>
  </si>
  <si>
    <t>40202995830033</t>
  </si>
  <si>
    <t>02.02.1999</t>
  </si>
  <si>
    <t>11094230</t>
  </si>
  <si>
    <t>61902205790014</t>
  </si>
  <si>
    <t>19.02.2020</t>
  </si>
  <si>
    <t>10991626</t>
  </si>
  <si>
    <t>40108922360045</t>
  </si>
  <si>
    <t>01.08.1992</t>
  </si>
  <si>
    <t>41010725800019</t>
  </si>
  <si>
    <t>14.02.1987</t>
  </si>
  <si>
    <t>11275977</t>
  </si>
  <si>
    <t>41408662380033</t>
  </si>
  <si>
    <t>14.08.1966</t>
  </si>
  <si>
    <t>32501995830056</t>
  </si>
  <si>
    <t>11031252</t>
  </si>
  <si>
    <t>42105602380025</t>
  </si>
  <si>
    <t>21.05.1960</t>
  </si>
  <si>
    <t>11297031</t>
  </si>
  <si>
    <t>42504642350047</t>
  </si>
  <si>
    <t>25.04.1964</t>
  </si>
  <si>
    <t>42701852350018</t>
  </si>
  <si>
    <t>11427266</t>
  </si>
  <si>
    <t>2026-10781081</t>
  </si>
  <si>
    <t>HAKIMOVA SAPURA KARSHIBOYOVNA</t>
  </si>
  <si>
    <t>41103842380064</t>
  </si>
  <si>
    <t>41401802380056</t>
  </si>
  <si>
    <t>11404056</t>
  </si>
  <si>
    <t>2026-10753462</t>
  </si>
  <si>
    <t>XAYRIDDINOVA DILNOZA KAROMIDDIN QIZI</t>
  </si>
  <si>
    <t>41707985840036</t>
  </si>
  <si>
    <t>11201851</t>
  </si>
  <si>
    <t>43110822380064</t>
  </si>
  <si>
    <t>31.10.1982</t>
  </si>
  <si>
    <t>11201826</t>
  </si>
  <si>
    <t>11201815</t>
  </si>
  <si>
    <t>11199031</t>
  </si>
  <si>
    <t>32512922380041</t>
  </si>
  <si>
    <t>25.12.1992</t>
  </si>
  <si>
    <t>11198911</t>
  </si>
  <si>
    <t>42504953920076</t>
  </si>
  <si>
    <t>25.04.1995</t>
  </si>
  <si>
    <t>11198853</t>
  </si>
  <si>
    <t>11.11.1985</t>
  </si>
  <si>
    <t>18.07.1992</t>
  </si>
  <si>
    <t>11459078</t>
  </si>
  <si>
    <t>2026-10820121</t>
  </si>
  <si>
    <t>41109965760028</t>
  </si>
  <si>
    <t>11.09.1996</t>
  </si>
  <si>
    <t>42210922340034</t>
  </si>
  <si>
    <t>11410773</t>
  </si>
  <si>
    <t>2026-10761405</t>
  </si>
  <si>
    <t>NURMATOVA MAVJUDA NAMOZ QIZI</t>
  </si>
  <si>
    <t>41803945820019</t>
  </si>
  <si>
    <t>18.03.1994</t>
  </si>
  <si>
    <t>11314070</t>
  </si>
  <si>
    <t>42006805820014</t>
  </si>
  <si>
    <t>20.06.1980</t>
  </si>
  <si>
    <t>11313308</t>
  </si>
  <si>
    <t>11277676</t>
  </si>
  <si>
    <t>41010965820068</t>
  </si>
  <si>
    <t>10.10.1996</t>
  </si>
  <si>
    <t>11197925</t>
  </si>
  <si>
    <t>32101922420015</t>
  </si>
  <si>
    <t>21.01.1992</t>
  </si>
  <si>
    <t>11071613</t>
  </si>
  <si>
    <t>11031676</t>
  </si>
  <si>
    <t>11008285</t>
  </si>
  <si>
    <t>11005056</t>
  </si>
  <si>
    <t>42601815820029</t>
  </si>
  <si>
    <t>26.01.1981</t>
  </si>
  <si>
    <t>10985934</t>
  </si>
  <si>
    <t>40710822360036</t>
  </si>
  <si>
    <t>07.10.1982</t>
  </si>
  <si>
    <t>10985511</t>
  </si>
  <si>
    <t>40508853960024</t>
  </si>
  <si>
    <t>05.08.1985</t>
  </si>
  <si>
    <t>10679325</t>
  </si>
  <si>
    <t>41206875830019</t>
  </si>
  <si>
    <t>12.06.1987</t>
  </si>
  <si>
    <t>10650780</t>
  </si>
  <si>
    <t>30207532340021</t>
  </si>
  <si>
    <t>02.07.1953</t>
  </si>
  <si>
    <t>10631073</t>
  </si>
  <si>
    <t>42504672340034</t>
  </si>
  <si>
    <t>25.04.1967</t>
  </si>
  <si>
    <t>10630134</t>
  </si>
  <si>
    <t>32504685800016</t>
  </si>
  <si>
    <t>25.04.1968</t>
  </si>
  <si>
    <t>10629055</t>
  </si>
  <si>
    <t>11184971</t>
  </si>
  <si>
    <t>42009975820013</t>
  </si>
  <si>
    <t>20.09.1997</t>
  </si>
  <si>
    <t>41802962420055</t>
  </si>
  <si>
    <t>11184197</t>
  </si>
  <si>
    <t>11183898</t>
  </si>
  <si>
    <t>40212902340016</t>
  </si>
  <si>
    <t>02.12.1990</t>
  </si>
  <si>
    <t>11479728</t>
  </si>
  <si>
    <t>2026-10844753</t>
  </si>
  <si>
    <t>TURAYEV XUDOYKUL UMIROVICH</t>
  </si>
  <si>
    <t>31209625820017</t>
  </si>
  <si>
    <t>12.09.1962</t>
  </si>
  <si>
    <t>42903882340041</t>
  </si>
  <si>
    <t>11467851</t>
  </si>
  <si>
    <t>2026-10830480</t>
  </si>
  <si>
    <t>ADIZOVA RA’NO MADATOVNA</t>
  </si>
  <si>
    <t>40412882340020</t>
  </si>
  <si>
    <t>04.12.1988</t>
  </si>
  <si>
    <t>11454814</t>
  </si>
  <si>
    <t>2026-10815222</t>
  </si>
  <si>
    <t>QURBONOVA NILUFAR AHATULLAYEVNA</t>
  </si>
  <si>
    <t>40709912350026</t>
  </si>
  <si>
    <t>07.09.1991</t>
  </si>
  <si>
    <t>11388259</t>
  </si>
  <si>
    <t>11217636</t>
  </si>
  <si>
    <t>42609985800029</t>
  </si>
  <si>
    <t>26.09.1998</t>
  </si>
  <si>
    <t>11162136</t>
  </si>
  <si>
    <t>33110852330049</t>
  </si>
  <si>
    <t>31.10.1985</t>
  </si>
  <si>
    <t>40801882330010</t>
  </si>
  <si>
    <t>11012711</t>
  </si>
  <si>
    <t>42607891070028</t>
  </si>
  <si>
    <t>26.07.1989</t>
  </si>
  <si>
    <t>10957400</t>
  </si>
  <si>
    <t>42604741070016</t>
  </si>
  <si>
    <t>26.04.1974</t>
  </si>
  <si>
    <t>10951898</t>
  </si>
  <si>
    <t>31106702330024</t>
  </si>
  <si>
    <t>11.06.1970</t>
  </si>
  <si>
    <t>11459229</t>
  </si>
  <si>
    <t>2026-10820297</t>
  </si>
  <si>
    <t>42805985840010</t>
  </si>
  <si>
    <t>28.05.1998</t>
  </si>
  <si>
    <t>40108722350015</t>
  </si>
  <si>
    <t>11458142</t>
  </si>
  <si>
    <t>2026-10819036</t>
  </si>
  <si>
    <t>11455895</t>
  </si>
  <si>
    <t>2026-10816455</t>
  </si>
  <si>
    <t>SAVINOVA YEKATERINA KONSTANTINOVNA</t>
  </si>
  <si>
    <t>42711462390016</t>
  </si>
  <si>
    <t>27.11.1946</t>
  </si>
  <si>
    <t>11292796</t>
  </si>
  <si>
    <t>40403712390021</t>
  </si>
  <si>
    <t>11216845</t>
  </si>
  <si>
    <t>60906025790015</t>
  </si>
  <si>
    <t>09.06.2002</t>
  </si>
  <si>
    <t>11216648</t>
  </si>
  <si>
    <t>11144297</t>
  </si>
  <si>
    <t>41905975760014</t>
  </si>
  <si>
    <t>19.05.1997</t>
  </si>
  <si>
    <t>11144126</t>
  </si>
  <si>
    <t>41310720080022</t>
  </si>
  <si>
    <t>13.10.1972</t>
  </si>
  <si>
    <t>11144004</t>
  </si>
  <si>
    <t>11329715</t>
  </si>
  <si>
    <t>42202832340015</t>
  </si>
  <si>
    <t>22.02.1983</t>
  </si>
  <si>
    <t>42508815820012</t>
  </si>
  <si>
    <t>11247021</t>
  </si>
  <si>
    <t>42004732340018</t>
  </si>
  <si>
    <t>20.04.1973</t>
  </si>
  <si>
    <t>11196691</t>
  </si>
  <si>
    <t>30510952420018</t>
  </si>
  <si>
    <t>05.10.1995</t>
  </si>
  <si>
    <t>10942324</t>
  </si>
  <si>
    <t>10816801</t>
  </si>
  <si>
    <t>11263089</t>
  </si>
  <si>
    <t>40804882340023</t>
  </si>
  <si>
    <t>41208715760012</t>
  </si>
  <si>
    <t>11151027</t>
  </si>
  <si>
    <t>11292705</t>
  </si>
  <si>
    <t>32504942350067</t>
  </si>
  <si>
    <t>25.04.1994</t>
  </si>
  <si>
    <t>41712832350035</t>
  </si>
  <si>
    <t>11133634</t>
  </si>
  <si>
    <t>42401842350025</t>
  </si>
  <si>
    <t>24.01.1984</t>
  </si>
  <si>
    <t>11036079</t>
  </si>
  <si>
    <t>41111995790016</t>
  </si>
  <si>
    <t>10987749</t>
  </si>
  <si>
    <t>10987668</t>
  </si>
  <si>
    <t>10984044</t>
  </si>
  <si>
    <t>11149889</t>
  </si>
  <si>
    <t>41302862330017</t>
  </si>
  <si>
    <t>11028491</t>
  </si>
  <si>
    <t>40309765780012</t>
  </si>
  <si>
    <t>03.09.1976</t>
  </si>
  <si>
    <t>11021484</t>
  </si>
  <si>
    <t>31704735780016</t>
  </si>
  <si>
    <t>17.04.1973</t>
  </si>
  <si>
    <t>11007058</t>
  </si>
  <si>
    <t>21.11.1988</t>
  </si>
  <si>
    <t>11003794</t>
  </si>
  <si>
    <t>30303882330021</t>
  </si>
  <si>
    <t>03.03.1988</t>
  </si>
  <si>
    <t>40901862330093</t>
  </si>
  <si>
    <t>10995822</t>
  </si>
  <si>
    <t>42003862360035</t>
  </si>
  <si>
    <t>20.03.1986</t>
  </si>
  <si>
    <t>11313065</t>
  </si>
  <si>
    <t>32202812380029</t>
  </si>
  <si>
    <t>22.02.1981</t>
  </si>
  <si>
    <t>41906912380100</t>
  </si>
  <si>
    <t>10995393</t>
  </si>
  <si>
    <t>31501725780018</t>
  </si>
  <si>
    <t>15.01.1972</t>
  </si>
  <si>
    <t>41509862330041</t>
  </si>
  <si>
    <t>11274928</t>
  </si>
  <si>
    <t>41106804040015</t>
  </si>
  <si>
    <t>11.06.1980</t>
  </si>
  <si>
    <t>41211822380093</t>
  </si>
  <si>
    <t>11230136</t>
  </si>
  <si>
    <t>43108902380013</t>
  </si>
  <si>
    <t>31.08.1990</t>
  </si>
  <si>
    <t>11218078</t>
  </si>
  <si>
    <t>41504862380058</t>
  </si>
  <si>
    <t>15.04.1986</t>
  </si>
  <si>
    <t>10778053</t>
  </si>
  <si>
    <t>40406852380022</t>
  </si>
  <si>
    <t>04.06.1985</t>
  </si>
  <si>
    <t>30.05.1990</t>
  </si>
  <si>
    <t>11479373</t>
  </si>
  <si>
    <t>2026-10844271</t>
  </si>
  <si>
    <t>AXMEDOVA DILNOZA RAIMOVNA</t>
  </si>
  <si>
    <t>42307912350015</t>
  </si>
  <si>
    <t>23.07.1991</t>
  </si>
  <si>
    <t>42907852350018</t>
  </si>
  <si>
    <t>11474534</t>
  </si>
  <si>
    <t>2026-10838279</t>
  </si>
  <si>
    <t>JABBOROVA DILNOZA NURIDDINOVNA</t>
  </si>
  <si>
    <t>42405872350042</t>
  </si>
  <si>
    <t>24.05.1987</t>
  </si>
  <si>
    <t>11474459</t>
  </si>
  <si>
    <t>2026-10838193</t>
  </si>
  <si>
    <t>11474154</t>
  </si>
  <si>
    <t>2026-10837833</t>
  </si>
  <si>
    <t>AXMATOVA SHAHNOZA SHONAZAR QIZI</t>
  </si>
  <si>
    <t>40503965790022</t>
  </si>
  <si>
    <t>05.03.1996</t>
  </si>
  <si>
    <t>11474099</t>
  </si>
  <si>
    <t>2026-10837768</t>
  </si>
  <si>
    <t>11140113</t>
  </si>
  <si>
    <t>40912955790023</t>
  </si>
  <si>
    <t>09.12.1995</t>
  </si>
  <si>
    <t>11092996</t>
  </si>
  <si>
    <t>42501872350027</t>
  </si>
  <si>
    <t>25.01.1987</t>
  </si>
  <si>
    <t>11476069</t>
  </si>
  <si>
    <t>2026-10840047</t>
  </si>
  <si>
    <t>40301975840041</t>
  </si>
  <si>
    <t>03.01.1997</t>
  </si>
  <si>
    <t>41311872380020</t>
  </si>
  <si>
    <t>11293051</t>
  </si>
  <si>
    <t>42903794070010</t>
  </si>
  <si>
    <t>29.03.1979</t>
  </si>
  <si>
    <t>10991407</t>
  </si>
  <si>
    <t>41901955820011</t>
  </si>
  <si>
    <t>19.01.1995</t>
  </si>
  <si>
    <t>10958385</t>
  </si>
  <si>
    <t>32705852390011</t>
  </si>
  <si>
    <t>10867599</t>
  </si>
  <si>
    <t>32301922350055</t>
  </si>
  <si>
    <t>23.01.1992</t>
  </si>
  <si>
    <t>10867411</t>
  </si>
  <si>
    <t>10650539</t>
  </si>
  <si>
    <t>32807902340033</t>
  </si>
  <si>
    <t>28.07.1990</t>
  </si>
  <si>
    <t>11475582</t>
  </si>
  <si>
    <t>2026-10839488</t>
  </si>
  <si>
    <t>42112771090024</t>
  </si>
  <si>
    <t>21.12.1977</t>
  </si>
  <si>
    <t>41111995770012</t>
  </si>
  <si>
    <t>11330404</t>
  </si>
  <si>
    <t>11330030</t>
  </si>
  <si>
    <t>32108615770013</t>
  </si>
  <si>
    <t>21.08.1961</t>
  </si>
  <si>
    <t>11112719</t>
  </si>
  <si>
    <t>43010805790014</t>
  </si>
  <si>
    <t>30.10.1980</t>
  </si>
  <si>
    <t>10956696</t>
  </si>
  <si>
    <t>41702942320035</t>
  </si>
  <si>
    <t>17.02.1994</t>
  </si>
  <si>
    <t>10956470</t>
  </si>
  <si>
    <t>60407005760018</t>
  </si>
  <si>
    <t>04.07.2000</t>
  </si>
  <si>
    <t>10956293</t>
  </si>
  <si>
    <t>42604965800013</t>
  </si>
  <si>
    <t>26.04.1996</t>
  </si>
  <si>
    <t>10956068</t>
  </si>
  <si>
    <t>10868841</t>
  </si>
  <si>
    <t>10867548</t>
  </si>
  <si>
    <t>42605892360038</t>
  </si>
  <si>
    <t>26.05.1989</t>
  </si>
  <si>
    <t>10665469</t>
  </si>
  <si>
    <t>40105932320021</t>
  </si>
  <si>
    <t>01.05.1993</t>
  </si>
  <si>
    <t>10752181</t>
  </si>
  <si>
    <t>41003822330033</t>
  </si>
  <si>
    <t>10.03.1982</t>
  </si>
  <si>
    <t>42410985780046</t>
  </si>
  <si>
    <t>11318341</t>
  </si>
  <si>
    <t>62110015830038</t>
  </si>
  <si>
    <t>21.10.2001</t>
  </si>
  <si>
    <t>41805903960058</t>
  </si>
  <si>
    <t>11002381</t>
  </si>
  <si>
    <t>51802155830088</t>
  </si>
  <si>
    <t>18.02.2015</t>
  </si>
  <si>
    <t>11197902</t>
  </si>
  <si>
    <t>42209781390012</t>
  </si>
  <si>
    <t>22.09.1978</t>
  </si>
  <si>
    <t>41811872380070</t>
  </si>
  <si>
    <t>22.09.1982</t>
  </si>
  <si>
    <t>11469751</t>
  </si>
  <si>
    <t>2026-10832665</t>
  </si>
  <si>
    <t>YADGAROVA ZARNIGOR OLIMOVNA</t>
  </si>
  <si>
    <t>41502952390039</t>
  </si>
  <si>
    <t>15.02.1995</t>
  </si>
  <si>
    <t>41401885840010</t>
  </si>
  <si>
    <t>11469264</t>
  </si>
  <si>
    <t>2026-10832100</t>
  </si>
  <si>
    <t>11385155</t>
  </si>
  <si>
    <t>42908692390022</t>
  </si>
  <si>
    <t>29.08.1969</t>
  </si>
  <si>
    <t>11293478</t>
  </si>
  <si>
    <t>41009955540017</t>
  </si>
  <si>
    <t>10.09.1995</t>
  </si>
  <si>
    <t>11288836</t>
  </si>
  <si>
    <t>43005905820015</t>
  </si>
  <si>
    <t>11285679</t>
  </si>
  <si>
    <t>32909795840011</t>
  </si>
  <si>
    <t>29.09.1979</t>
  </si>
  <si>
    <t>11283896</t>
  </si>
  <si>
    <t>11148334</t>
  </si>
  <si>
    <t>11147754</t>
  </si>
  <si>
    <t>10939830</t>
  </si>
  <si>
    <t>42003945840018</t>
  </si>
  <si>
    <t>20.03.1994</t>
  </si>
  <si>
    <t>10867049</t>
  </si>
  <si>
    <t>10676160</t>
  </si>
  <si>
    <t>42706532390014</t>
  </si>
  <si>
    <t>27.06.1953</t>
  </si>
  <si>
    <t>11447493</t>
  </si>
  <si>
    <t>2026-10806507</t>
  </si>
  <si>
    <t>SHOVDIROVA GULNOR NARBUTAYEVNA</t>
  </si>
  <si>
    <t>42105893960094</t>
  </si>
  <si>
    <t>21.05.1989</t>
  </si>
  <si>
    <t>40909821640010</t>
  </si>
  <si>
    <t>11256736</t>
  </si>
  <si>
    <t>31503902380019</t>
  </si>
  <si>
    <t>15.03.1990</t>
  </si>
  <si>
    <t>11237233</t>
  </si>
  <si>
    <t>11160086</t>
  </si>
  <si>
    <t>41212805830015</t>
  </si>
  <si>
    <t>12.12.1980</t>
  </si>
  <si>
    <t>11002525</t>
  </si>
  <si>
    <t>41504475830012</t>
  </si>
  <si>
    <t>15.04.1947</t>
  </si>
  <si>
    <t>10903281</t>
  </si>
  <si>
    <t>40708862380059</t>
  </si>
  <si>
    <t>07.08.1986</t>
  </si>
  <si>
    <t>10754192</t>
  </si>
  <si>
    <t>40404882380034</t>
  </si>
  <si>
    <t>04.04.1988</t>
  </si>
  <si>
    <t>10739222</t>
  </si>
  <si>
    <t>41402902380074</t>
  </si>
  <si>
    <t>14.02.1990</t>
  </si>
  <si>
    <t>10678336</t>
  </si>
  <si>
    <t>42103955830040</t>
  </si>
  <si>
    <t>21.03.1995</t>
  </si>
  <si>
    <t>11229048</t>
  </si>
  <si>
    <t>30303902360034</t>
  </si>
  <si>
    <t>03.03.1990</t>
  </si>
  <si>
    <t>40511872360025</t>
  </si>
  <si>
    <t>11227045</t>
  </si>
  <si>
    <t>41808965800021</t>
  </si>
  <si>
    <t>18.08.1996</t>
  </si>
  <si>
    <t>11216977</t>
  </si>
  <si>
    <t>41205652360024</t>
  </si>
  <si>
    <t>12.05.1965</t>
  </si>
  <si>
    <t>11132052</t>
  </si>
  <si>
    <t>42908932360060</t>
  </si>
  <si>
    <t>29.08.1993</t>
  </si>
  <si>
    <t>11131243</t>
  </si>
  <si>
    <t>41402875800018</t>
  </si>
  <si>
    <t>10990272</t>
  </si>
  <si>
    <t>41512945800016</t>
  </si>
  <si>
    <t>15.12.1994</t>
  </si>
  <si>
    <t>10847460</t>
  </si>
  <si>
    <t>43010932360029</t>
  </si>
  <si>
    <t>30.10.1993</t>
  </si>
  <si>
    <t>10914455</t>
  </si>
  <si>
    <t>31405842330016</t>
  </si>
  <si>
    <t>14.05.1984</t>
  </si>
  <si>
    <t>42012902330037</t>
  </si>
  <si>
    <t>11238959</t>
  </si>
  <si>
    <t>30803832330153</t>
  </si>
  <si>
    <t>08.03.1983</t>
  </si>
  <si>
    <t>41108912330033</t>
  </si>
  <si>
    <t>10678190</t>
  </si>
  <si>
    <t>11192981</t>
  </si>
  <si>
    <t>42209642420018</t>
  </si>
  <si>
    <t>22.09.1964</t>
  </si>
  <si>
    <t>42011842420011</t>
  </si>
  <si>
    <t>11175660</t>
  </si>
  <si>
    <t>31510535820016</t>
  </si>
  <si>
    <t>15.10.1953</t>
  </si>
  <si>
    <t>10750200</t>
  </si>
  <si>
    <t>42406932420017</t>
  </si>
  <si>
    <t>24.06.1993</t>
  </si>
  <si>
    <t>10665997</t>
  </si>
  <si>
    <t>51008045820038</t>
  </si>
  <si>
    <t>10.08.2004</t>
  </si>
  <si>
    <t>11411637</t>
  </si>
  <si>
    <t>2026-10762405</t>
  </si>
  <si>
    <t>IKROMOV ALISHER RO‘ZIYEVICH</t>
  </si>
  <si>
    <t>31711775830025</t>
  </si>
  <si>
    <t>17.11.1977</t>
  </si>
  <si>
    <t>42111822380057</t>
  </si>
  <si>
    <t>11286725</t>
  </si>
  <si>
    <t>41202852380052</t>
  </si>
  <si>
    <t>11286628</t>
  </si>
  <si>
    <t>61911135830055</t>
  </si>
  <si>
    <t>19.11.2013</t>
  </si>
  <si>
    <t>11285948</t>
  </si>
  <si>
    <t>50408215830075</t>
  </si>
  <si>
    <t>04.08.2021</t>
  </si>
  <si>
    <t>11284241</t>
  </si>
  <si>
    <t>33009942380100</t>
  </si>
  <si>
    <t>30.09.1994</t>
  </si>
  <si>
    <t>11256757</t>
  </si>
  <si>
    <t>50505155830074</t>
  </si>
  <si>
    <t>05.05.2015</t>
  </si>
  <si>
    <t>11115315</t>
  </si>
  <si>
    <t>32003822380027</t>
  </si>
  <si>
    <t>20.03.1982</t>
  </si>
  <si>
    <t>11083813</t>
  </si>
  <si>
    <t>11083781</t>
  </si>
  <si>
    <t>40110805830015</t>
  </si>
  <si>
    <t>01.10.1980</t>
  </si>
  <si>
    <t>11062674</t>
  </si>
  <si>
    <t>42411892380080</t>
  </si>
  <si>
    <t>24.11.1989</t>
  </si>
  <si>
    <t>11062455</t>
  </si>
  <si>
    <t>42611945830025</t>
  </si>
  <si>
    <t>26.11.1994</t>
  </si>
  <si>
    <t>11061985</t>
  </si>
  <si>
    <t>32711772340052</t>
  </si>
  <si>
    <t>27.11.1977</t>
  </si>
  <si>
    <t>11061955</t>
  </si>
  <si>
    <t>30511882380067</t>
  </si>
  <si>
    <t>05.11.1988</t>
  </si>
  <si>
    <t>11061484</t>
  </si>
  <si>
    <t>41610872380107</t>
  </si>
  <si>
    <t>16.10.1987</t>
  </si>
  <si>
    <t>11061446</t>
  </si>
  <si>
    <t>40706862380109</t>
  </si>
  <si>
    <t>07.06.1986</t>
  </si>
  <si>
    <t>11060657</t>
  </si>
  <si>
    <t>41807922380060</t>
  </si>
  <si>
    <t>10836350</t>
  </si>
  <si>
    <t>10710117</t>
  </si>
  <si>
    <t>60306105830053</t>
  </si>
  <si>
    <t>03.06.2010</t>
  </si>
  <si>
    <t>10708012</t>
  </si>
  <si>
    <t>51008155830019</t>
  </si>
  <si>
    <t>10.08.2015</t>
  </si>
  <si>
    <t>11268251</t>
  </si>
  <si>
    <t>31006872330016</t>
  </si>
  <si>
    <t>10.06.1987</t>
  </si>
  <si>
    <t>42602712420028</t>
  </si>
  <si>
    <t>11058974</t>
  </si>
  <si>
    <t>41708891040066</t>
  </si>
  <si>
    <t>17.08.1989</t>
  </si>
  <si>
    <t>11015282</t>
  </si>
  <si>
    <t>30902882330031</t>
  </si>
  <si>
    <t>09.02.1988</t>
  </si>
  <si>
    <t>31001832370011</t>
  </si>
  <si>
    <t>10.01.1983</t>
  </si>
  <si>
    <t>40904775830016</t>
  </si>
  <si>
    <t>11386356</t>
  </si>
  <si>
    <t>41001912330024</t>
  </si>
  <si>
    <t>10981927</t>
  </si>
  <si>
    <t>41806975780027</t>
  </si>
  <si>
    <t>18.06.1997</t>
  </si>
  <si>
    <t>11047620</t>
  </si>
  <si>
    <t>41411895830017</t>
  </si>
  <si>
    <t>14.11.1989</t>
  </si>
  <si>
    <t>40911902380087</t>
  </si>
  <si>
    <t>10916133</t>
  </si>
  <si>
    <t>60504245830041</t>
  </si>
  <si>
    <t>05.04.2024</t>
  </si>
  <si>
    <t>10623276</t>
  </si>
  <si>
    <t>42111882380073</t>
  </si>
  <si>
    <t>11256245</t>
  </si>
  <si>
    <t>60505215840019</t>
  </si>
  <si>
    <t>05.05.2021</t>
  </si>
  <si>
    <t>41509882340011</t>
  </si>
  <si>
    <t>11184127</t>
  </si>
  <si>
    <t>40912966100024</t>
  </si>
  <si>
    <t>11184064</t>
  </si>
  <si>
    <t>10974966</t>
  </si>
  <si>
    <t>42611942390061</t>
  </si>
  <si>
    <t>10974920</t>
  </si>
  <si>
    <t>11322748</t>
  </si>
  <si>
    <t>40304782350017</t>
  </si>
  <si>
    <t>03.04.1978</t>
  </si>
  <si>
    <t>42403862350032</t>
  </si>
  <si>
    <t>10787030</t>
  </si>
  <si>
    <t>40111842350085</t>
  </si>
  <si>
    <t>01.11.1984</t>
  </si>
  <si>
    <t>10676484</t>
  </si>
  <si>
    <t>42911995790055</t>
  </si>
  <si>
    <t>29.11.1999</t>
  </si>
  <si>
    <t>31604932350020</t>
  </si>
  <si>
    <t>11402391</t>
  </si>
  <si>
    <t>2026-10751577</t>
  </si>
  <si>
    <t>EGAMOVA MARHABO XUDOYBERDIYEVNA</t>
  </si>
  <si>
    <t>41005902330067</t>
  </si>
  <si>
    <t>10.05.1990</t>
  </si>
  <si>
    <t>41411872330019</t>
  </si>
  <si>
    <t>11422601</t>
  </si>
  <si>
    <t>2026-10775645</t>
  </si>
  <si>
    <t>UROQOVA DURDONA NORMUROD QIZI</t>
  </si>
  <si>
    <t>40403932380037</t>
  </si>
  <si>
    <t>04.03.1993</t>
  </si>
  <si>
    <t>42102872380111</t>
  </si>
  <si>
    <t>11422339</t>
  </si>
  <si>
    <t>2026-10775350</t>
  </si>
  <si>
    <t>10664519</t>
  </si>
  <si>
    <t>62603005780025</t>
  </si>
  <si>
    <t>26.03.2000</t>
  </si>
  <si>
    <t>41302842330068</t>
  </si>
  <si>
    <t>11287869</t>
  </si>
  <si>
    <t>32201795800012</t>
  </si>
  <si>
    <t>22.01.1979</t>
  </si>
  <si>
    <t>41902852360017</t>
  </si>
  <si>
    <t>11124671</t>
  </si>
  <si>
    <t>40204922320022</t>
  </si>
  <si>
    <t>02.04.1992</t>
  </si>
  <si>
    <t>30109942320023</t>
  </si>
  <si>
    <t>11164066</t>
  </si>
  <si>
    <t>30609842380067</t>
  </si>
  <si>
    <t>06.09.1984</t>
  </si>
  <si>
    <t>40310932380096</t>
  </si>
  <si>
    <t>11404028</t>
  </si>
  <si>
    <t>2026-10753428</t>
  </si>
  <si>
    <t>SHAROPOVA OYGUL KARIMOVNA</t>
  </si>
  <si>
    <t>42201821070027</t>
  </si>
  <si>
    <t>22.01.1982</t>
  </si>
  <si>
    <t>40710790590062</t>
  </si>
  <si>
    <t>11319948</t>
  </si>
  <si>
    <t>42307812320013</t>
  </si>
  <si>
    <t>23.07.1981</t>
  </si>
  <si>
    <t>11303256</t>
  </si>
  <si>
    <t>30707882320013</t>
  </si>
  <si>
    <t>07.07.1988</t>
  </si>
  <si>
    <t>10989842</t>
  </si>
  <si>
    <t>41307911070096</t>
  </si>
  <si>
    <t>10948530</t>
  </si>
  <si>
    <t>10853382</t>
  </si>
  <si>
    <t>40301832370032</t>
  </si>
  <si>
    <t>11326438</t>
  </si>
  <si>
    <t>41001912330017</t>
  </si>
  <si>
    <t>10.01.1991</t>
  </si>
  <si>
    <t>41402932330063</t>
  </si>
  <si>
    <t>11290087</t>
  </si>
  <si>
    <t>42409832330011</t>
  </si>
  <si>
    <t>24.09.1983</t>
  </si>
  <si>
    <t>11277496</t>
  </si>
  <si>
    <t>40303975780013</t>
  </si>
  <si>
    <t>03.03.1997</t>
  </si>
  <si>
    <t>10995463</t>
  </si>
  <si>
    <t>42504852330080</t>
  </si>
  <si>
    <t>25.04.1985</t>
  </si>
  <si>
    <t>11400057</t>
  </si>
  <si>
    <t>2026-10748921</t>
  </si>
  <si>
    <t>62202095830072</t>
  </si>
  <si>
    <t>22.02.2009</t>
  </si>
  <si>
    <t>42512792380014</t>
  </si>
  <si>
    <t>11381958</t>
  </si>
  <si>
    <t>22.02.2026</t>
  </si>
  <si>
    <t>32701882370023</t>
  </si>
  <si>
    <t>27.01.1988</t>
  </si>
  <si>
    <t>30208975830054</t>
  </si>
  <si>
    <t>11031728</t>
  </si>
  <si>
    <t>43010805850017</t>
  </si>
  <si>
    <t>10992124</t>
  </si>
  <si>
    <t>31201962370015</t>
  </si>
  <si>
    <t>12.01.1996</t>
  </si>
  <si>
    <t>10894829</t>
  </si>
  <si>
    <t>51009085810018</t>
  </si>
  <si>
    <t>10.09.2008</t>
  </si>
  <si>
    <t>11253551</t>
  </si>
  <si>
    <t>42611892360088</t>
  </si>
  <si>
    <t>26.11.1989</t>
  </si>
  <si>
    <t>40208822390039</t>
  </si>
  <si>
    <t>11246576</t>
  </si>
  <si>
    <t>40711912340046</t>
  </si>
  <si>
    <t>11240521</t>
  </si>
  <si>
    <t>11237364</t>
  </si>
  <si>
    <t>62301045840010</t>
  </si>
  <si>
    <t>23.01.2004</t>
  </si>
  <si>
    <t>10657547</t>
  </si>
  <si>
    <t>52103195820019</t>
  </si>
  <si>
    <t>21.03.2019</t>
  </si>
  <si>
    <t>11385026</t>
  </si>
  <si>
    <t>33112872350050</t>
  </si>
  <si>
    <t>31.12.1987</t>
  </si>
  <si>
    <t>40512892350025</t>
  </si>
  <si>
    <t>11384729</t>
  </si>
  <si>
    <t>62703185790020</t>
  </si>
  <si>
    <t>27.03.2018</t>
  </si>
  <si>
    <t>11342322</t>
  </si>
  <si>
    <t>11309758</t>
  </si>
  <si>
    <t>40606932720078</t>
  </si>
  <si>
    <t>06.06.1993</t>
  </si>
  <si>
    <t>10991392</t>
  </si>
  <si>
    <t>32802822360028</t>
  </si>
  <si>
    <t>28.02.1982</t>
  </si>
  <si>
    <t>40412882360055</t>
  </si>
  <si>
    <t>10811756</t>
  </si>
  <si>
    <t>41708905800011</t>
  </si>
  <si>
    <t>17.08.1990</t>
  </si>
  <si>
    <t>11463874</t>
  </si>
  <si>
    <t>2026-10825774</t>
  </si>
  <si>
    <t>BABAYEVA GULSHAN JO‘RAQULOVNA</t>
  </si>
  <si>
    <t>42704785790018</t>
  </si>
  <si>
    <t>27.04.1978</t>
  </si>
  <si>
    <t>61004015770012</t>
  </si>
  <si>
    <t>11382905</t>
  </si>
  <si>
    <t>41309925790016</t>
  </si>
  <si>
    <t>13.09.1992</t>
  </si>
  <si>
    <t>42107885830011</t>
  </si>
  <si>
    <t>11162113</t>
  </si>
  <si>
    <t>40405802350023</t>
  </si>
  <si>
    <t>04.05.1980</t>
  </si>
  <si>
    <t>50110025840039</t>
  </si>
  <si>
    <t>11292337</t>
  </si>
  <si>
    <t>40407942350011</t>
  </si>
  <si>
    <t>04.07.1994</t>
  </si>
  <si>
    <t>40612872380016</t>
  </si>
  <si>
    <t>11262216</t>
  </si>
  <si>
    <t>42502823930020</t>
  </si>
  <si>
    <t>25.02.1982</t>
  </si>
  <si>
    <t>40603832330057</t>
  </si>
  <si>
    <t>11229729</t>
  </si>
  <si>
    <t>41109872330044</t>
  </si>
  <si>
    <t>11.09.1987</t>
  </si>
  <si>
    <t>11024154</t>
  </si>
  <si>
    <t>41103962330026</t>
  </si>
  <si>
    <t>11.03.1996</t>
  </si>
  <si>
    <t>11024005</t>
  </si>
  <si>
    <t>40111831070024</t>
  </si>
  <si>
    <t>01.11.1983</t>
  </si>
  <si>
    <t>11023989</t>
  </si>
  <si>
    <t>40401885780014</t>
  </si>
  <si>
    <t>11023968</t>
  </si>
  <si>
    <t>41907652330019</t>
  </si>
  <si>
    <t>19.06.1965</t>
  </si>
  <si>
    <t>16.11.1987</t>
  </si>
  <si>
    <t>10992170</t>
  </si>
  <si>
    <t>41301922340014</t>
  </si>
  <si>
    <t>40604842380045</t>
  </si>
  <si>
    <t>10966417</t>
  </si>
  <si>
    <t>42404922340055</t>
  </si>
  <si>
    <t>24.04.1992</t>
  </si>
  <si>
    <t>11427442</t>
  </si>
  <si>
    <t>2026-10781299</t>
  </si>
  <si>
    <t>YORONOVA MAHLIYO JONUZOQ QIZI</t>
  </si>
  <si>
    <t>40304942380050</t>
  </si>
  <si>
    <t>03.04.1994</t>
  </si>
  <si>
    <t>41208872380047</t>
  </si>
  <si>
    <t>11308233</t>
  </si>
  <si>
    <t>62609165830039</t>
  </si>
  <si>
    <t>26.09.2016</t>
  </si>
  <si>
    <t>11273517</t>
  </si>
  <si>
    <t>11261496</t>
  </si>
  <si>
    <t>10933304</t>
  </si>
  <si>
    <t>11438533</t>
  </si>
  <si>
    <t>2026-10795258</t>
  </si>
  <si>
    <t>41705932350014</t>
  </si>
  <si>
    <t>17.05.1993</t>
  </si>
  <si>
    <t>41610952350019</t>
  </si>
  <si>
    <t>11400713</t>
  </si>
  <si>
    <t>2026-10749686</t>
  </si>
  <si>
    <t>ISHANQULOV DOSTONJON MARDONQUL O‘G‘LI</t>
  </si>
  <si>
    <t>52207005790030</t>
  </si>
  <si>
    <t>22.07.2000</t>
  </si>
  <si>
    <t>11388660</t>
  </si>
  <si>
    <t>40807985790021</t>
  </si>
  <si>
    <t>08.07.1998</t>
  </si>
  <si>
    <t>11385666</t>
  </si>
  <si>
    <t>40212892350039</t>
  </si>
  <si>
    <t>02.12.1989</t>
  </si>
  <si>
    <t>11312740</t>
  </si>
  <si>
    <t>42107945790015</t>
  </si>
  <si>
    <t>21.07.1994</t>
  </si>
  <si>
    <t>11312373</t>
  </si>
  <si>
    <t>60506195790042</t>
  </si>
  <si>
    <t>05.06.2019</t>
  </si>
  <si>
    <t>11154258</t>
  </si>
  <si>
    <t>41110642350014</t>
  </si>
  <si>
    <t>11.10.1964</t>
  </si>
  <si>
    <t>11088919</t>
  </si>
  <si>
    <t>41512922350020</t>
  </si>
  <si>
    <t>15.12.1992</t>
  </si>
  <si>
    <t>10945264</t>
  </si>
  <si>
    <t>32009802350013</t>
  </si>
  <si>
    <t>10941475</t>
  </si>
  <si>
    <t>10883236</t>
  </si>
  <si>
    <t>10852823</t>
  </si>
  <si>
    <t>10700429</t>
  </si>
  <si>
    <t>42901862350017</t>
  </si>
  <si>
    <t>29.01.1986</t>
  </si>
  <si>
    <t>11008023</t>
  </si>
  <si>
    <t>30110602330050</t>
  </si>
  <si>
    <t>01.10.1960</t>
  </si>
  <si>
    <t>62401035780011</t>
  </si>
  <si>
    <t>11408564</t>
  </si>
  <si>
    <t>2026-10758943</t>
  </si>
  <si>
    <t>QILICHOV NORBEK NORMAMATOVICH</t>
  </si>
  <si>
    <t>31605902380085</t>
  </si>
  <si>
    <t>16.05.1990</t>
  </si>
  <si>
    <t>42011965830030</t>
  </si>
  <si>
    <t>11408515</t>
  </si>
  <si>
    <t>2026-10758889</t>
  </si>
  <si>
    <t>11162289</t>
  </si>
  <si>
    <t>50705165830042</t>
  </si>
  <si>
    <t>07.05.2016</t>
  </si>
  <si>
    <t>11102602</t>
  </si>
  <si>
    <t>42409795830016</t>
  </si>
  <si>
    <t>24.09.1979</t>
  </si>
  <si>
    <t>11102526</t>
  </si>
  <si>
    <t>30410785830016</t>
  </si>
  <si>
    <t>04.10.1978</t>
  </si>
  <si>
    <t>10875035</t>
  </si>
  <si>
    <t>61112245830010</t>
  </si>
  <si>
    <t>11.12.2024</t>
  </si>
  <si>
    <t>10809024</t>
  </si>
  <si>
    <t>32805822380045</t>
  </si>
  <si>
    <t>28.05.1982</t>
  </si>
  <si>
    <t>11393799</t>
  </si>
  <si>
    <t>40211825820016</t>
  </si>
  <si>
    <t>02.11.1982</t>
  </si>
  <si>
    <t>41310942390079</t>
  </si>
  <si>
    <t>11393409</t>
  </si>
  <si>
    <t>11266192</t>
  </si>
  <si>
    <t>43110782420019</t>
  </si>
  <si>
    <t>31.10.1978</t>
  </si>
  <si>
    <t>11261008</t>
  </si>
  <si>
    <t>11257271</t>
  </si>
  <si>
    <t>40812853920129</t>
  </si>
  <si>
    <t>08.12.1985</t>
  </si>
  <si>
    <t>11004753</t>
  </si>
  <si>
    <t>42008902340035</t>
  </si>
  <si>
    <t>20.08.1990</t>
  </si>
  <si>
    <t>10955833</t>
  </si>
  <si>
    <t>40710922340026</t>
  </si>
  <si>
    <t>07.10.1992</t>
  </si>
  <si>
    <t>11124631</t>
  </si>
  <si>
    <t>41611842330027</t>
  </si>
  <si>
    <t>42605852330053</t>
  </si>
  <si>
    <t>11124427</t>
  </si>
  <si>
    <t>42104842600074</t>
  </si>
  <si>
    <t>21.04.1984</t>
  </si>
  <si>
    <t>11124213</t>
  </si>
  <si>
    <t>32810842330053</t>
  </si>
  <si>
    <t>28.10.1984</t>
  </si>
  <si>
    <t>11420952</t>
  </si>
  <si>
    <t>2026-10773770</t>
  </si>
  <si>
    <t>ERGASHOVA MAFTUNA FARHOD QIZI</t>
  </si>
  <si>
    <t>42905932340012</t>
  </si>
  <si>
    <t>29.05.1993</t>
  </si>
  <si>
    <t>43003695820019</t>
  </si>
  <si>
    <t>11420013</t>
  </si>
  <si>
    <t>2026-10772703</t>
  </si>
  <si>
    <t>SADULLAYEV ASLIDDIN NURIDDIN O‘G‘LI</t>
  </si>
  <si>
    <t>50812005820034</t>
  </si>
  <si>
    <t>08.12.2000</t>
  </si>
  <si>
    <t>11289179</t>
  </si>
  <si>
    <t>60408025790047</t>
  </si>
  <si>
    <t>04.08.2002</t>
  </si>
  <si>
    <t>11286922</t>
  </si>
  <si>
    <t>11219325</t>
  </si>
  <si>
    <t>42303843960026</t>
  </si>
  <si>
    <t>23.03.1984</t>
  </si>
  <si>
    <t>11218825</t>
  </si>
  <si>
    <t>40911872340056</t>
  </si>
  <si>
    <t>09.11.1987</t>
  </si>
  <si>
    <t>11471329</t>
  </si>
  <si>
    <t>2026-10834484</t>
  </si>
  <si>
    <t>40606852360020</t>
  </si>
  <si>
    <t>06.06.1985</t>
  </si>
  <si>
    <t>41611712340039</t>
  </si>
  <si>
    <t>10957943</t>
  </si>
  <si>
    <t>10934576</t>
  </si>
  <si>
    <t>60208205820045</t>
  </si>
  <si>
    <t>02.08.2020</t>
  </si>
  <si>
    <t>10934507</t>
  </si>
  <si>
    <t>40810882340059</t>
  </si>
  <si>
    <t>08.10.1988</t>
  </si>
  <si>
    <t>10934347</t>
  </si>
  <si>
    <t>11450525</t>
  </si>
  <si>
    <t>2026-10810409</t>
  </si>
  <si>
    <t>41308865790010</t>
  </si>
  <si>
    <t>13.08.1986</t>
  </si>
  <si>
    <t>53101005790027</t>
  </si>
  <si>
    <t>11434430</t>
  </si>
  <si>
    <t>2026-10789939</t>
  </si>
  <si>
    <t>11357779</t>
  </si>
  <si>
    <t>11317881</t>
  </si>
  <si>
    <t>32002582350022</t>
  </si>
  <si>
    <t>20.02.1958</t>
  </si>
  <si>
    <t>30711822350028</t>
  </si>
  <si>
    <t>11314787</t>
  </si>
  <si>
    <t>42806903930060</t>
  </si>
  <si>
    <t>28.06.1990</t>
  </si>
  <si>
    <t>11283099</t>
  </si>
  <si>
    <t>40107985790048</t>
  </si>
  <si>
    <t>01.07.1998</t>
  </si>
  <si>
    <t>10877659</t>
  </si>
  <si>
    <t>41303962350039</t>
  </si>
  <si>
    <t>13.03.1996</t>
  </si>
  <si>
    <t>11434074</t>
  </si>
  <si>
    <t>2026-10789473</t>
  </si>
  <si>
    <t>53006255830010</t>
  </si>
  <si>
    <t>30.06.2025</t>
  </si>
  <si>
    <t>32603995830053</t>
  </si>
  <si>
    <t>11412433</t>
  </si>
  <si>
    <t>2026-10763361</t>
  </si>
  <si>
    <t>JALOLOV ELYOR NASIRILLAYEVICH</t>
  </si>
  <si>
    <t>32209822380065</t>
  </si>
  <si>
    <t>11256772</t>
  </si>
  <si>
    <t>40806732380021</t>
  </si>
  <si>
    <t>08.06.1973</t>
  </si>
  <si>
    <t>11134472</t>
  </si>
  <si>
    <t>32212892380015</t>
  </si>
  <si>
    <t>22.12.1989</t>
  </si>
  <si>
    <t>10952674</t>
  </si>
  <si>
    <t>31501842380010</t>
  </si>
  <si>
    <t>15.01.1984</t>
  </si>
  <si>
    <t>10951935</t>
  </si>
  <si>
    <t>10951843</t>
  </si>
  <si>
    <t>10766367</t>
  </si>
  <si>
    <t>32301985830019</t>
  </si>
  <si>
    <t>23.01.1998</t>
  </si>
  <si>
    <t>10620425</t>
  </si>
  <si>
    <t>42202872380035</t>
  </si>
  <si>
    <t>22.02.1987</t>
  </si>
  <si>
    <t>10611157</t>
  </si>
  <si>
    <t>10609885</t>
  </si>
  <si>
    <t>31310902380022</t>
  </si>
  <si>
    <t>13.10.1990</t>
  </si>
  <si>
    <t>11276707</t>
  </si>
  <si>
    <t>41212922380080</t>
  </si>
  <si>
    <t>12.12.1992</t>
  </si>
  <si>
    <t>51911005830025</t>
  </si>
  <si>
    <t>11216597</t>
  </si>
  <si>
    <t>41306902380114</t>
  </si>
  <si>
    <t>13.06.1990</t>
  </si>
  <si>
    <t>10622238</t>
  </si>
  <si>
    <t>50212095830021</t>
  </si>
  <si>
    <t>02.12.2009</t>
  </si>
  <si>
    <t>11450140</t>
  </si>
  <si>
    <t>2026-10809872</t>
  </si>
  <si>
    <t>SANOQULOVA GULNOZA XAMIDJON QIZI</t>
  </si>
  <si>
    <t>40711943920129</t>
  </si>
  <si>
    <t>07.11.1994</t>
  </si>
  <si>
    <t>63001005830022</t>
  </si>
  <si>
    <t>11450046</t>
  </si>
  <si>
    <t>2026-10809745</t>
  </si>
  <si>
    <t>11324846</t>
  </si>
  <si>
    <t>41201805830015</t>
  </si>
  <si>
    <t>12.01.1980</t>
  </si>
  <si>
    <t>11114524</t>
  </si>
  <si>
    <t>32910875830011</t>
  </si>
  <si>
    <t>29.10.1987</t>
  </si>
  <si>
    <t>10855396</t>
  </si>
  <si>
    <t>41407795830017</t>
  </si>
  <si>
    <t>14.07.1979</t>
  </si>
  <si>
    <t>11432137</t>
  </si>
  <si>
    <t>2026-10786967</t>
  </si>
  <si>
    <t>41301872320021</t>
  </si>
  <si>
    <t>13.01.1987</t>
  </si>
  <si>
    <t>40302932320024</t>
  </si>
  <si>
    <t>10955879</t>
  </si>
  <si>
    <t>10620492</t>
  </si>
  <si>
    <t>11479529</t>
  </si>
  <si>
    <t>2026-10844484</t>
  </si>
  <si>
    <t>42903741070030</t>
  </si>
  <si>
    <t>29.03.1974</t>
  </si>
  <si>
    <t>42504985790025</t>
  </si>
  <si>
    <t>11281395</t>
  </si>
  <si>
    <t>11266296</t>
  </si>
  <si>
    <t>11112778</t>
  </si>
  <si>
    <t>30407612340037</t>
  </si>
  <si>
    <t>04.07.1961</t>
  </si>
  <si>
    <t>10702865</t>
  </si>
  <si>
    <t>10884510</t>
  </si>
  <si>
    <t>43103845830038</t>
  </si>
  <si>
    <t>31.03.1984</t>
  </si>
  <si>
    <t>31002975830033</t>
  </si>
  <si>
    <t>11299912</t>
  </si>
  <si>
    <t>40706685840020</t>
  </si>
  <si>
    <t>07.06.1968</t>
  </si>
  <si>
    <t>30906995840056</t>
  </si>
  <si>
    <t>11269860</t>
  </si>
  <si>
    <t>40402952330033</t>
  </si>
  <si>
    <t>04.02.1995</t>
  </si>
  <si>
    <t>10950463</t>
  </si>
  <si>
    <t>40302962390024</t>
  </si>
  <si>
    <t>03.02.1996</t>
  </si>
  <si>
    <t>52004055780020</t>
  </si>
  <si>
    <t>11313646</t>
  </si>
  <si>
    <t>42912692410019</t>
  </si>
  <si>
    <t>29.12.1969</t>
  </si>
  <si>
    <t>41406922180023</t>
  </si>
  <si>
    <t>11196516</t>
  </si>
  <si>
    <t>41912583830026</t>
  </si>
  <si>
    <t>19.12.1958</t>
  </si>
  <si>
    <t>11195529</t>
  </si>
  <si>
    <t>41305515860013</t>
  </si>
  <si>
    <t>13.05.1951</t>
  </si>
  <si>
    <t>11190462</t>
  </si>
  <si>
    <t>11185565</t>
  </si>
  <si>
    <t>41206931170042</t>
  </si>
  <si>
    <t>11164121</t>
  </si>
  <si>
    <t>11124097</t>
  </si>
  <si>
    <t>11123258</t>
  </si>
  <si>
    <t>10719749</t>
  </si>
  <si>
    <t>31103975820016</t>
  </si>
  <si>
    <t>11.03.1997</t>
  </si>
  <si>
    <t>61407035820015</t>
  </si>
  <si>
    <t>10719706</t>
  </si>
  <si>
    <t>10719360</t>
  </si>
  <si>
    <t>53101255820019</t>
  </si>
  <si>
    <t>31.01.2025</t>
  </si>
  <si>
    <t>11329087</t>
  </si>
  <si>
    <t>40710852390014</t>
  </si>
  <si>
    <t>07.10.1985</t>
  </si>
  <si>
    <t>60111035820018</t>
  </si>
  <si>
    <t>11328782</t>
  </si>
  <si>
    <t>11162211</t>
  </si>
  <si>
    <t>11113146</t>
  </si>
  <si>
    <t>32805823930018</t>
  </si>
  <si>
    <t>11447683</t>
  </si>
  <si>
    <t>2026-10806731</t>
  </si>
  <si>
    <t>42809912340040</t>
  </si>
  <si>
    <t>28.09.1991</t>
  </si>
  <si>
    <t>31812912340039</t>
  </si>
  <si>
    <t>11429166</t>
  </si>
  <si>
    <t>2026-10783341</t>
  </si>
  <si>
    <t>11327502</t>
  </si>
  <si>
    <t>11326366</t>
  </si>
  <si>
    <t>40802802340021</t>
  </si>
  <si>
    <t>08.02.1980</t>
  </si>
  <si>
    <t>11322877</t>
  </si>
  <si>
    <t>40312955820029</t>
  </si>
  <si>
    <t>11241594</t>
  </si>
  <si>
    <t>11074804</t>
  </si>
  <si>
    <t>43110892340058</t>
  </si>
  <si>
    <t>31.10.1989</t>
  </si>
  <si>
    <t>11074111</t>
  </si>
  <si>
    <t>10741547</t>
  </si>
  <si>
    <t>11297399</t>
  </si>
  <si>
    <t>42101702330012</t>
  </si>
  <si>
    <t>21.01.1970</t>
  </si>
  <si>
    <t>61502035780012</t>
  </si>
  <si>
    <t>11297027</t>
  </si>
  <si>
    <t>31508702330017</t>
  </si>
  <si>
    <t>15.08.1970</t>
  </si>
  <si>
    <t>11296540</t>
  </si>
  <si>
    <t>11142012</t>
  </si>
  <si>
    <t>31006875780014</t>
  </si>
  <si>
    <t>11131191</t>
  </si>
  <si>
    <t>41111942330030</t>
  </si>
  <si>
    <t>11084046</t>
  </si>
  <si>
    <t>62808245780046</t>
  </si>
  <si>
    <t>28.08.2024</t>
  </si>
  <si>
    <t>11076701</t>
  </si>
  <si>
    <t>11076665</t>
  </si>
  <si>
    <t>32609822330071</t>
  </si>
  <si>
    <t>26.09.1982</t>
  </si>
  <si>
    <t>11076603</t>
  </si>
  <si>
    <t>11070788</t>
  </si>
  <si>
    <t>41111852350016</t>
  </si>
  <si>
    <t>11026832</t>
  </si>
  <si>
    <t>11026246</t>
  </si>
  <si>
    <t>40502732330021</t>
  </si>
  <si>
    <t>05.02.1973</t>
  </si>
  <si>
    <t>10892779</t>
  </si>
  <si>
    <t>30406852330051</t>
  </si>
  <si>
    <t>11271629</t>
  </si>
  <si>
    <t>42105892400018</t>
  </si>
  <si>
    <t>30602912320019</t>
  </si>
  <si>
    <t>11106921</t>
  </si>
  <si>
    <t>42206995360051</t>
  </si>
  <si>
    <t>22.06.1999</t>
  </si>
  <si>
    <t>10847344</t>
  </si>
  <si>
    <t>62309005830026</t>
  </si>
  <si>
    <t>23.09.2000</t>
  </si>
  <si>
    <t>62505045830017</t>
  </si>
  <si>
    <t>11411951</t>
  </si>
  <si>
    <t>2026-10762784</t>
  </si>
  <si>
    <t>BAQOYEVA MAQSUDA BAFOYEVNA</t>
  </si>
  <si>
    <t>41302821100068</t>
  </si>
  <si>
    <t>13.02.1982</t>
  </si>
  <si>
    <t>62305035840015</t>
  </si>
  <si>
    <t>11411021</t>
  </si>
  <si>
    <t>2026-10761686</t>
  </si>
  <si>
    <t>10958632</t>
  </si>
  <si>
    <t>42205975820037</t>
  </si>
  <si>
    <t>22.05.1997</t>
  </si>
  <si>
    <t>10986449</t>
  </si>
  <si>
    <t>40508902360014</t>
  </si>
  <si>
    <t>05.08.1990</t>
  </si>
  <si>
    <t>62606025800023</t>
  </si>
  <si>
    <t>11113446</t>
  </si>
  <si>
    <t>40105935330010</t>
  </si>
  <si>
    <t>40507912340052</t>
  </si>
  <si>
    <t>10847282</t>
  </si>
  <si>
    <t>32605752340014</t>
  </si>
  <si>
    <t>26.05.1975</t>
  </si>
  <si>
    <t>11225162</t>
  </si>
  <si>
    <t>60410215800029</t>
  </si>
  <si>
    <t>04.10.2021</t>
  </si>
  <si>
    <t>41204942360072</t>
  </si>
  <si>
    <t>11216956</t>
  </si>
  <si>
    <t>41007822360043</t>
  </si>
  <si>
    <t>10.07.1982</t>
  </si>
  <si>
    <t>10760290</t>
  </si>
  <si>
    <t>51308245800015</t>
  </si>
  <si>
    <t>13.08.2024</t>
  </si>
  <si>
    <t>10618874</t>
  </si>
  <si>
    <t>40701952420020</t>
  </si>
  <si>
    <t>07.01.1995</t>
  </si>
  <si>
    <t>11037860</t>
  </si>
  <si>
    <t>42907912400024</t>
  </si>
  <si>
    <t>11472884</t>
  </si>
  <si>
    <t>2026-10836311</t>
  </si>
  <si>
    <t>PARDAYEVA NODIRA ABDURAZZOQOVNA</t>
  </si>
  <si>
    <t>42404772380070</t>
  </si>
  <si>
    <t>24.04.1977</t>
  </si>
  <si>
    <t>62707035830025</t>
  </si>
  <si>
    <t>11434991</t>
  </si>
  <si>
    <t>2026-10790651</t>
  </si>
  <si>
    <t>NURMATOV JAMOLIDDIN SHERMAMATOVICH</t>
  </si>
  <si>
    <t>30102862380089</t>
  </si>
  <si>
    <t>01.02.1986</t>
  </si>
  <si>
    <t>11434481</t>
  </si>
  <si>
    <t>2026-10790003</t>
  </si>
  <si>
    <t>UMAROV ABDUMANNON ABDURAXMONOVICH</t>
  </si>
  <si>
    <t>31401815830017</t>
  </si>
  <si>
    <t>14.01.1981</t>
  </si>
  <si>
    <t>11434252</t>
  </si>
  <si>
    <t>2026-10789706</t>
  </si>
  <si>
    <t>NARZIYEVA DILNOZA ABDIRAXMONOVNA</t>
  </si>
  <si>
    <t>42011892380017</t>
  </si>
  <si>
    <t>20.11.1989</t>
  </si>
  <si>
    <t>11434088</t>
  </si>
  <si>
    <t>2026-10789488</t>
  </si>
  <si>
    <t>ODILOVA SHOHSANAM MURODULLAYEVNA</t>
  </si>
  <si>
    <t>40601792380040</t>
  </si>
  <si>
    <t>06.01.1979</t>
  </si>
  <si>
    <t>11404338</t>
  </si>
  <si>
    <t>2026-10753779</t>
  </si>
  <si>
    <t>42405825830030</t>
  </si>
  <si>
    <t>24.05.1982</t>
  </si>
  <si>
    <t>11363673</t>
  </si>
  <si>
    <t>41102822380067</t>
  </si>
  <si>
    <t>11.02.1982</t>
  </si>
  <si>
    <t>11210930</t>
  </si>
  <si>
    <t>15.02.2026</t>
  </si>
  <si>
    <t>40505622380034</t>
  </si>
  <si>
    <t>05.05.1962</t>
  </si>
  <si>
    <t>11094752</t>
  </si>
  <si>
    <t>11046547</t>
  </si>
  <si>
    <t>10959179</t>
  </si>
  <si>
    <t>41105735830047</t>
  </si>
  <si>
    <t>11.05.1973</t>
  </si>
  <si>
    <t>10959176</t>
  </si>
  <si>
    <t>05.02.1989</t>
  </si>
  <si>
    <t>10953516</t>
  </si>
  <si>
    <t>51106025800011</t>
  </si>
  <si>
    <t>11299856</t>
  </si>
  <si>
    <t>41109882360028</t>
  </si>
  <si>
    <t>11.09.1988</t>
  </si>
  <si>
    <t>41101805850018</t>
  </si>
  <si>
    <t>11159631</t>
  </si>
  <si>
    <t>30104872370016</t>
  </si>
  <si>
    <t>01.04.1987</t>
  </si>
  <si>
    <t>11043335</t>
  </si>
  <si>
    <t>10991047</t>
  </si>
  <si>
    <t>10988991</t>
  </si>
  <si>
    <t>10866967</t>
  </si>
  <si>
    <t>10866505</t>
  </si>
  <si>
    <t>41808925810013</t>
  </si>
  <si>
    <t>18.08.1992</t>
  </si>
  <si>
    <t>10866119</t>
  </si>
  <si>
    <t>10862975</t>
  </si>
  <si>
    <t>10862856</t>
  </si>
  <si>
    <t>10823339</t>
  </si>
  <si>
    <t>11309209</t>
  </si>
  <si>
    <t>42001995800019</t>
  </si>
  <si>
    <t>20.01.1999</t>
  </si>
  <si>
    <t>33110975800016</t>
  </si>
  <si>
    <t>11125700</t>
  </si>
  <si>
    <t>32508925800019</t>
  </si>
  <si>
    <t>25.08.1992</t>
  </si>
  <si>
    <t>10932823</t>
  </si>
  <si>
    <t>30405802360016</t>
  </si>
  <si>
    <t>11383715</t>
  </si>
  <si>
    <t>32509822360064</t>
  </si>
  <si>
    <t>25.09.1982</t>
  </si>
  <si>
    <t>40506945840016</t>
  </si>
  <si>
    <t>11265016</t>
  </si>
  <si>
    <t>31908702360012</t>
  </si>
  <si>
    <t>11092462</t>
  </si>
  <si>
    <t>43004912360037</t>
  </si>
  <si>
    <t>30.04.1991</t>
  </si>
  <si>
    <t>11073475</t>
  </si>
  <si>
    <t>31905792360016</t>
  </si>
  <si>
    <t>19.05.1979</t>
  </si>
  <si>
    <t>11016980</t>
  </si>
  <si>
    <t>11000818</t>
  </si>
  <si>
    <t>32809642360014</t>
  </si>
  <si>
    <t>28.09.1964</t>
  </si>
  <si>
    <t>11456148</t>
  </si>
  <si>
    <t>2026-10816752</t>
  </si>
  <si>
    <t>ASROROVA MADINABONU ERKINOVNA</t>
  </si>
  <si>
    <t>62012025840013</t>
  </si>
  <si>
    <t>11425014</t>
  </si>
  <si>
    <t>2026-10778412</t>
  </si>
  <si>
    <t>MURTAZAYEVA SEVARA NURALI QIZI</t>
  </si>
  <si>
    <t>61405016070022</t>
  </si>
  <si>
    <t>14.05.2001</t>
  </si>
  <si>
    <t>62810025800017</t>
  </si>
  <si>
    <t>11230028</t>
  </si>
  <si>
    <t>42701952380027</t>
  </si>
  <si>
    <t>27.01.1995</t>
  </si>
  <si>
    <t>11179066</t>
  </si>
  <si>
    <t>61308025860032</t>
  </si>
  <si>
    <t>13.08.2002</t>
  </si>
  <si>
    <t>11522519</t>
  </si>
  <si>
    <t>02.03.2026</t>
  </si>
  <si>
    <t>2026-10896195</t>
  </si>
  <si>
    <t>ARALOVA MATLUBA BOYMURODOVNA</t>
  </si>
  <si>
    <t>42310862380131</t>
  </si>
  <si>
    <t>23.10.1986</t>
  </si>
  <si>
    <t>11521567</t>
  </si>
  <si>
    <t>2026-10895162</t>
  </si>
  <si>
    <t>ALIQULOVA MUBORAK BAXRIDDINOVNA</t>
  </si>
  <si>
    <t>41603892380033</t>
  </si>
  <si>
    <t>11492341</t>
  </si>
  <si>
    <t>2026-10859744</t>
  </si>
  <si>
    <t>ASATOVA DILSHODA XUDOYSHUKUR QIZI</t>
  </si>
  <si>
    <t>61612145830045</t>
  </si>
  <si>
    <t>16.12.2014</t>
  </si>
  <si>
    <t>11490931</t>
  </si>
  <si>
    <t>2026-10858035</t>
  </si>
  <si>
    <t>11521290</t>
  </si>
  <si>
    <t>2026-10894852</t>
  </si>
  <si>
    <t>11486096</t>
  </si>
  <si>
    <t>2026-10852160</t>
  </si>
  <si>
    <t>SHAROPOVA GULCHIROY NASIMOVNA</t>
  </si>
  <si>
    <t>41105832330044</t>
  </si>
  <si>
    <t>11.05.1983</t>
  </si>
  <si>
    <t>11489362</t>
  </si>
  <si>
    <t>2026-10856106</t>
  </si>
  <si>
    <t>GANIYEVA ZULFIYA QAXRAMON QIZI</t>
  </si>
  <si>
    <t>42409932420030</t>
  </si>
  <si>
    <t>24.09.1993</t>
  </si>
  <si>
    <t>11488387</t>
  </si>
  <si>
    <t>2026-10854921</t>
  </si>
  <si>
    <t>HOJIYEVA MAHLIYO UMED QIZI</t>
  </si>
  <si>
    <t>40408965310026</t>
  </si>
  <si>
    <t>04.08.1996</t>
  </si>
  <si>
    <t>11518130</t>
  </si>
  <si>
    <t>2026-10891370</t>
  </si>
  <si>
    <t>G‘AYBULLAYEVA GULZODA MAHMUD QIZI</t>
  </si>
  <si>
    <t>41404932380019</t>
  </si>
  <si>
    <t>14.04.1993</t>
  </si>
  <si>
    <t>11518466</t>
  </si>
  <si>
    <t>2026-10891747</t>
  </si>
  <si>
    <t>11492930</t>
  </si>
  <si>
    <t>2026-10860422</t>
  </si>
  <si>
    <t>AXMEDOVA XURSHIDA TUXTAMURODOVNA</t>
  </si>
  <si>
    <t>40312812380073</t>
  </si>
  <si>
    <t>03.12.1981</t>
  </si>
  <si>
    <t>11493011</t>
  </si>
  <si>
    <t>2026-10860509</t>
  </si>
  <si>
    <t>11491460</t>
  </si>
  <si>
    <t>2026-10858697</t>
  </si>
  <si>
    <t>XIDIROVA MUHABBAT ABDUROFIQOVNA</t>
  </si>
  <si>
    <t>42412832350059</t>
  </si>
  <si>
    <t>24.12.1983</t>
  </si>
  <si>
    <t>Шифокор МФЙ</t>
  </si>
  <si>
    <t>11491882</t>
  </si>
  <si>
    <t>2026-10859194</t>
  </si>
  <si>
    <t>BURONOVA MAXLIYO UKTAMOVNA</t>
  </si>
  <si>
    <t>40502892350028</t>
  </si>
  <si>
    <t>11484363</t>
  </si>
  <si>
    <t>2026-10850109</t>
  </si>
  <si>
    <t>QODIROVA MEXRINISO ERGASHEVNA</t>
  </si>
  <si>
    <t>40103662350079</t>
  </si>
  <si>
    <t>01.03.1966</t>
  </si>
  <si>
    <t>11487371</t>
  </si>
  <si>
    <t>2026-10853693</t>
  </si>
  <si>
    <t>11520818</t>
  </si>
  <si>
    <t>2026-10894333</t>
  </si>
  <si>
    <t>XOMIDOVA MAXBUBA ABDIXAKIMOVNA</t>
  </si>
  <si>
    <t>42007822340028</t>
  </si>
  <si>
    <t>20.07.1982</t>
  </si>
  <si>
    <t>11491778</t>
  </si>
  <si>
    <t>2026-10859072</t>
  </si>
  <si>
    <t>ISAQOV TEMUR XAMZAYEVICH</t>
  </si>
  <si>
    <t>31809892380067</t>
  </si>
  <si>
    <t>18.09.1989</t>
  </si>
  <si>
    <t>11515024</t>
  </si>
  <si>
    <t>2026-10887904</t>
  </si>
  <si>
    <t>RAHIMOVA NAFISA SHERMAMAT QIZI</t>
  </si>
  <si>
    <t>41104945830012</t>
  </si>
  <si>
    <t>11.04.1994</t>
  </si>
  <si>
    <t>11513903</t>
  </si>
  <si>
    <t>01.03.2026</t>
  </si>
  <si>
    <t>2026-10886518</t>
  </si>
  <si>
    <t>RAXIMOVA NURXON DJUROKULOVNA</t>
  </si>
  <si>
    <t>41611872380047</t>
  </si>
  <si>
    <t>11524140</t>
  </si>
  <si>
    <t>2026-10897975</t>
  </si>
  <si>
    <t>XOLNIYAZOVA SITORA AZAMATOVNA</t>
  </si>
  <si>
    <t>40604996100045</t>
  </si>
  <si>
    <t>06.04.1999</t>
  </si>
  <si>
    <t>11503608</t>
  </si>
  <si>
    <t>2026-10873223</t>
  </si>
  <si>
    <t>BEKMURZAYEVA DILOBAR ZOKIRJON QIZI</t>
  </si>
  <si>
    <t>40509945830018</t>
  </si>
  <si>
    <t>05.09.1994</t>
  </si>
  <si>
    <t>11516811</t>
  </si>
  <si>
    <t>2026-10889910</t>
  </si>
  <si>
    <t>11534236</t>
  </si>
  <si>
    <t>2026-10909356</t>
  </si>
  <si>
    <t>RUZIYEV ABDUXALIL XXX</t>
  </si>
  <si>
    <t>30203772380027</t>
  </si>
  <si>
    <t>02.03.1977</t>
  </si>
  <si>
    <t>11493237</t>
  </si>
  <si>
    <t>2026-10860775</t>
  </si>
  <si>
    <t>KALJANOVA BALAUSA YERJANOVNA</t>
  </si>
  <si>
    <t>40803975850063</t>
  </si>
  <si>
    <t>08.03.1997</t>
  </si>
  <si>
    <t>11522252</t>
  </si>
  <si>
    <t>2026-10895903</t>
  </si>
  <si>
    <t>11496766</t>
  </si>
  <si>
    <t>2026-10864850</t>
  </si>
  <si>
    <t>INATOVA SEVARA RAXMATULLAYEVNA</t>
  </si>
  <si>
    <t>40306896170022</t>
  </si>
  <si>
    <t>03.06.1989</t>
  </si>
  <si>
    <t>11524101</t>
  </si>
  <si>
    <t>2026-10897936</t>
  </si>
  <si>
    <t>11484507</t>
  </si>
  <si>
    <t>2026-10850280</t>
  </si>
  <si>
    <t>ЮЛДАШЕВА МАДИНА АКРОМЖОН ҚИЗИ</t>
  </si>
  <si>
    <t>61911125790011</t>
  </si>
  <si>
    <t>19.11.2012</t>
  </si>
  <si>
    <t>11491604</t>
  </si>
  <si>
    <t>2026-10858874</t>
  </si>
  <si>
    <t>ШАВКАТОВ ДОНИЁР МУЗАФФАРОВИЧ</t>
  </si>
  <si>
    <t>51810125790010</t>
  </si>
  <si>
    <t>18.10.2012</t>
  </si>
  <si>
    <t>11482102</t>
  </si>
  <si>
    <t>2026-10847485</t>
  </si>
  <si>
    <t>KINEYEVA GALIYA RIZAYEVNA</t>
  </si>
  <si>
    <t>41206872380010</t>
  </si>
  <si>
    <t>11484376</t>
  </si>
  <si>
    <t>2026-10850131</t>
  </si>
  <si>
    <t>11531214</t>
  </si>
  <si>
    <t>2026-10905876</t>
  </si>
  <si>
    <t>ISHNAZAROVA UMIDA ZIYADULLAYEVNA</t>
  </si>
  <si>
    <t>40802852390052</t>
  </si>
  <si>
    <t>08.02.1985</t>
  </si>
  <si>
    <t>11496189</t>
  </si>
  <si>
    <t>2026-10864184</t>
  </si>
  <si>
    <t>ISHANKULOV UTKIR KAXRAMANOVICH</t>
  </si>
  <si>
    <t>31510872340062</t>
  </si>
  <si>
    <t>15.10.1987</t>
  </si>
  <si>
    <t>11528880</t>
  </si>
  <si>
    <t>2026-10903244</t>
  </si>
  <si>
    <t>QO‘LDASHEVA SABOXAT ATAKULOVNA</t>
  </si>
  <si>
    <t>41109825820015</t>
  </si>
  <si>
    <t>11.09.1982</t>
  </si>
  <si>
    <t>11487496</t>
  </si>
  <si>
    <t>2026-10853841</t>
  </si>
  <si>
    <t>11489314</t>
  </si>
  <si>
    <t>2026-10856046</t>
  </si>
  <si>
    <t>KURISHBEKOV MUKAGALI TILLABAYEVICH</t>
  </si>
  <si>
    <t>30109922370031</t>
  </si>
  <si>
    <t>11491702</t>
  </si>
  <si>
    <t>2026-10858988</t>
  </si>
  <si>
    <t>11488788</t>
  </si>
  <si>
    <t>2026-10855395</t>
  </si>
  <si>
    <t>XUSENOV RAFIK URGUCHEVICH</t>
  </si>
  <si>
    <t>32609552390088</t>
  </si>
  <si>
    <t>26.09.1955</t>
  </si>
  <si>
    <t>11493923</t>
  </si>
  <si>
    <t>2026-10861567</t>
  </si>
  <si>
    <t>RAXMONOVA MUNAVVAR ISROILOVNA</t>
  </si>
  <si>
    <t>41803862350040</t>
  </si>
  <si>
    <t>18.03.1986</t>
  </si>
  <si>
    <t>11494366</t>
  </si>
  <si>
    <t>2026-10862069</t>
  </si>
  <si>
    <t>SHAMSIYEVA DILFUZA MANSUROVNA</t>
  </si>
  <si>
    <t>42502813420045</t>
  </si>
  <si>
    <t>25.02.1981</t>
  </si>
  <si>
    <t>11487790</t>
  </si>
  <si>
    <t>2026-10854195</t>
  </si>
  <si>
    <t>OBIDOVA MUHAYYO ODIL QIZI</t>
  </si>
  <si>
    <t>42705925820020</t>
  </si>
  <si>
    <t>27.05.1992</t>
  </si>
  <si>
    <t>11754581</t>
  </si>
  <si>
    <t>10.03.2026</t>
  </si>
  <si>
    <t>2026-11175931</t>
  </si>
  <si>
    <t>TULAGANOV ALIMXAN ALMATOVICH</t>
  </si>
  <si>
    <t>32408792320022</t>
  </si>
  <si>
    <t>24.08.1979</t>
  </si>
  <si>
    <t>11630418</t>
  </si>
  <si>
    <t>04.03.2026</t>
  </si>
  <si>
    <t>2026-11022231</t>
  </si>
  <si>
    <t>G‘ANIYEVA FARIDA BAPANOVNA</t>
  </si>
  <si>
    <t>40405742340016</t>
  </si>
  <si>
    <t>04.05.1974</t>
  </si>
  <si>
    <t>11556716</t>
  </si>
  <si>
    <t>03.03.2026</t>
  </si>
  <si>
    <t>2026-10936167</t>
  </si>
  <si>
    <t>USERBAYEVA JAKSIGUL TASHPULATOVNA</t>
  </si>
  <si>
    <t>41004882320024</t>
  </si>
  <si>
    <t>10.04.1988</t>
  </si>
  <si>
    <t>11580064</t>
  </si>
  <si>
    <t>2026-10963002</t>
  </si>
  <si>
    <t>11757908</t>
  </si>
  <si>
    <t>2026-11179663</t>
  </si>
  <si>
    <t>KUANDIKOVA AKERKE KENESBEKOVNA</t>
  </si>
  <si>
    <t>42503932320025</t>
  </si>
  <si>
    <t>25.03.1993</t>
  </si>
  <si>
    <t>33010962320018</t>
  </si>
  <si>
    <t>11590189</t>
  </si>
  <si>
    <t>2026-10974784</t>
  </si>
  <si>
    <t>SAVRIYEVA MASTURA RAVSHAN QIZI</t>
  </si>
  <si>
    <t>40905931170067</t>
  </si>
  <si>
    <t>09.05.1993</t>
  </si>
  <si>
    <t>Зафаробод МФЙ</t>
  </si>
  <si>
    <t>42304782320029</t>
  </si>
  <si>
    <t>11629949</t>
  </si>
  <si>
    <t>2026-11021690</t>
  </si>
  <si>
    <t>11733137</t>
  </si>
  <si>
    <t>07.03.2026</t>
  </si>
  <si>
    <t>2026-11141852</t>
  </si>
  <si>
    <t>11619830</t>
  </si>
  <si>
    <t>2026-11009828</t>
  </si>
  <si>
    <t>MANATOVA JANSULU AYAZBAYEVNA</t>
  </si>
  <si>
    <t>40601882320035</t>
  </si>
  <si>
    <t>06.01.1988</t>
  </si>
  <si>
    <t>11720845</t>
  </si>
  <si>
    <t>06.03.2026</t>
  </si>
  <si>
    <t>2026-11127313</t>
  </si>
  <si>
    <t>11636223</t>
  </si>
  <si>
    <t>2026-11029034</t>
  </si>
  <si>
    <t>JAKIPOV BAZARBAY YUSUPOVICH</t>
  </si>
  <si>
    <t>31207535770011</t>
  </si>
  <si>
    <t>12.07.1953</t>
  </si>
  <si>
    <t>11755715</t>
  </si>
  <si>
    <t>2026-11177192</t>
  </si>
  <si>
    <t>SHAUKILOVA GULJANAR BAKITOVNA</t>
  </si>
  <si>
    <t>41712902320034</t>
  </si>
  <si>
    <t>17.12.1990</t>
  </si>
  <si>
    <t>11756944</t>
  </si>
  <si>
    <t>2026-11178567</t>
  </si>
  <si>
    <t>SERIKBAYEVA GULJAZIRA NARBUTAYEVNA</t>
  </si>
  <si>
    <t>40910782320017</t>
  </si>
  <si>
    <t>09.10.1978</t>
  </si>
  <si>
    <t>11639084</t>
  </si>
  <si>
    <t>2026-11032342</t>
  </si>
  <si>
    <t>XIDIRBEKOVA CHOLPAN DJUMABOYEVNA</t>
  </si>
  <si>
    <t>42206852360022</t>
  </si>
  <si>
    <t>22.06.1985</t>
  </si>
  <si>
    <t>11590609</t>
  </si>
  <si>
    <t>2026-10975281</t>
  </si>
  <si>
    <t>NARKAMANOVA RAXAT MINJASOVNA</t>
  </si>
  <si>
    <t>41704835770017</t>
  </si>
  <si>
    <t>17.04.1983</t>
  </si>
  <si>
    <t>11754935</t>
  </si>
  <si>
    <t>2026-11176323</t>
  </si>
  <si>
    <t>ALDAMYOROV TUXTA NARZIYEVICH</t>
  </si>
  <si>
    <t>31607592320019</t>
  </si>
  <si>
    <t>16.07.1959</t>
  </si>
  <si>
    <t>11629450</t>
  </si>
  <si>
    <t>2026-11021101</t>
  </si>
  <si>
    <t>BOBOQULOVA ZEBINISO G‘AFFUR QIZI</t>
  </si>
  <si>
    <t>40106955780061</t>
  </si>
  <si>
    <t>01.06.1995</t>
  </si>
  <si>
    <t>11591168</t>
  </si>
  <si>
    <t>2026-10975955</t>
  </si>
  <si>
    <t>ABDUALIMOVA GO‘ZAL NEGMATULAYEVNA</t>
  </si>
  <si>
    <t>41907862360019</t>
  </si>
  <si>
    <t>19.07.1986</t>
  </si>
  <si>
    <t>11633189</t>
  </si>
  <si>
    <t>2026-11025496</t>
  </si>
  <si>
    <t>UKTAMOVA ZEBINISO UKTAMOVNA</t>
  </si>
  <si>
    <t>60108035770023</t>
  </si>
  <si>
    <t>01.08.2003</t>
  </si>
  <si>
    <t>11727652</t>
  </si>
  <si>
    <t>2026-11135290</t>
  </si>
  <si>
    <t>ALMURATOVA AYGERIM TOYLIBAYEVNA</t>
  </si>
  <si>
    <t>41006932320026</t>
  </si>
  <si>
    <t>10.07.1993</t>
  </si>
  <si>
    <t>11756619</t>
  </si>
  <si>
    <t>2026-11178203</t>
  </si>
  <si>
    <t>BEKTIBAYEVA JANILAY AMANOVNA</t>
  </si>
  <si>
    <t>40302862320055</t>
  </si>
  <si>
    <t>03.02.1986</t>
  </si>
  <si>
    <t>11698919</t>
  </si>
  <si>
    <t>2026-11102542</t>
  </si>
  <si>
    <t>SAFAROVA IQBOL NURIDINOVNA</t>
  </si>
  <si>
    <t>40207852320021</t>
  </si>
  <si>
    <t>02.07.1985</t>
  </si>
  <si>
    <t>11589995</t>
  </si>
  <si>
    <t>2026-10974557</t>
  </si>
  <si>
    <t>NUTFULLAYEVA NIGINA BAXODIROVNA</t>
  </si>
  <si>
    <t>41710931050072</t>
  </si>
  <si>
    <t>17.10.1993</t>
  </si>
  <si>
    <t>11599682</t>
  </si>
  <si>
    <t>2026-10986559</t>
  </si>
  <si>
    <t>11591320</t>
  </si>
  <si>
    <t>2026-10976145</t>
  </si>
  <si>
    <t>11733165</t>
  </si>
  <si>
    <t>2026-11141883</t>
  </si>
  <si>
    <t>11630079</t>
  </si>
  <si>
    <t>2026-11021834</t>
  </si>
  <si>
    <t>NURBEKOVA NARGIZA ABDIRAXMONOVNA</t>
  </si>
  <si>
    <t>40503864040019</t>
  </si>
  <si>
    <t>05.03.1986</t>
  </si>
  <si>
    <t>11591380</t>
  </si>
  <si>
    <t>2026-10976226</t>
  </si>
  <si>
    <t>11735589</t>
  </si>
  <si>
    <t>2026-11144699</t>
  </si>
  <si>
    <t>DONIYOROVA MASTURA FAYZULLA QIZI</t>
  </si>
  <si>
    <t>40107965360063</t>
  </si>
  <si>
    <t>01.07.1996</t>
  </si>
  <si>
    <t>11629712</t>
  </si>
  <si>
    <t>2026-11021430</t>
  </si>
  <si>
    <t>SULTONOVA URALOY ORZUYEVNA</t>
  </si>
  <si>
    <t>40410855780017</t>
  </si>
  <si>
    <t>04.10.1985</t>
  </si>
  <si>
    <t>11613105</t>
  </si>
  <si>
    <t>2026-11001870</t>
  </si>
  <si>
    <t>UZOQOVA RAMZIYA KENJAYEVNA</t>
  </si>
  <si>
    <t>41510812330039</t>
  </si>
  <si>
    <t>15.10.1981</t>
  </si>
  <si>
    <t>Хусбуддин МФЙ</t>
  </si>
  <si>
    <t>30301985290033</t>
  </si>
  <si>
    <t>11618783</t>
  </si>
  <si>
    <t>2026-11008569</t>
  </si>
  <si>
    <t>XUDOYQULOVA SAODAT RUSTAMOVNA</t>
  </si>
  <si>
    <t>42705892330052</t>
  </si>
  <si>
    <t>27.05.1989</t>
  </si>
  <si>
    <t>11618768</t>
  </si>
  <si>
    <t>2026-11008547</t>
  </si>
  <si>
    <t>SAFAROV FAXRITDIN TOLIBOVICH</t>
  </si>
  <si>
    <t>30205685780015</t>
  </si>
  <si>
    <t>02.05.1968</t>
  </si>
  <si>
    <t>11651615</t>
  </si>
  <si>
    <t>2026-11047666</t>
  </si>
  <si>
    <t>XAMROYEVA GULMIRA SHONAZAROVNA</t>
  </si>
  <si>
    <t>42507695780014</t>
  </si>
  <si>
    <t>25.07.1969</t>
  </si>
  <si>
    <t>11574191</t>
  </si>
  <si>
    <t>2026-10955854</t>
  </si>
  <si>
    <t>JABBOROVA GULNORA IXTIYOROVNA</t>
  </si>
  <si>
    <t>42911892330035</t>
  </si>
  <si>
    <t>11642914</t>
  </si>
  <si>
    <t>2026-11036786</t>
  </si>
  <si>
    <t>NASIMOVA DILBAR ELMUROT QIZI</t>
  </si>
  <si>
    <t>41112912330018</t>
  </si>
  <si>
    <t>11.12.1991</t>
  </si>
  <si>
    <t>Қалъайи-Азизон МФЙ</t>
  </si>
  <si>
    <t>40106932330083</t>
  </si>
  <si>
    <t>11638257</t>
  </si>
  <si>
    <t>2026-11031393</t>
  </si>
  <si>
    <t>XOLOVA MANZURA DONIYOROVNA</t>
  </si>
  <si>
    <t>41008842330049</t>
  </si>
  <si>
    <t>10.08.1984</t>
  </si>
  <si>
    <t>41709892330075</t>
  </si>
  <si>
    <t>11667551</t>
  </si>
  <si>
    <t>05.03.2026</t>
  </si>
  <si>
    <t>2026-11065913</t>
  </si>
  <si>
    <t>11643770</t>
  </si>
  <si>
    <t>2026-11037779</t>
  </si>
  <si>
    <t>LUKMONOVA OZODA AMONOVNA</t>
  </si>
  <si>
    <t>41603822330015</t>
  </si>
  <si>
    <t>16.03.1982</t>
  </si>
  <si>
    <t>11645827</t>
  </si>
  <si>
    <t>2026-11040189</t>
  </si>
  <si>
    <t>NURMURODOV SHERZOD TUXTAMURODOVICH</t>
  </si>
  <si>
    <t>32801852330094</t>
  </si>
  <si>
    <t>28.01.1985</t>
  </si>
  <si>
    <t>11639522</t>
  </si>
  <si>
    <t>2026-11032841</t>
  </si>
  <si>
    <t>ISTAMOVA YULDUZ IXTIYOR QIZI</t>
  </si>
  <si>
    <t>40603975780023</t>
  </si>
  <si>
    <t>06.03.1997</t>
  </si>
  <si>
    <t>11603407</t>
  </si>
  <si>
    <t>2026-10990755</t>
  </si>
  <si>
    <t>RUSTAMOVA DILOVAR BERDIBOYEVNA</t>
  </si>
  <si>
    <t>41703742330026</t>
  </si>
  <si>
    <t>17.03.1974</t>
  </si>
  <si>
    <t>11652432</t>
  </si>
  <si>
    <t>2026-11048779</t>
  </si>
  <si>
    <t>BAKOYEV NABI JUMAGELDIYEVICH</t>
  </si>
  <si>
    <t>30209642330028</t>
  </si>
  <si>
    <t>02.09.1964</t>
  </si>
  <si>
    <t>11620657</t>
  </si>
  <si>
    <t>2026-11010766</t>
  </si>
  <si>
    <t>FAYZIYEVA MUXLISA SHOKIR QIZI</t>
  </si>
  <si>
    <t>40704932330108</t>
  </si>
  <si>
    <t>07.04.1993</t>
  </si>
  <si>
    <t>11647271</t>
  </si>
  <si>
    <t>2026-11041879</t>
  </si>
  <si>
    <t>SAIDOVA ZAMIRA ORZIQULOVNA</t>
  </si>
  <si>
    <t>40603932330065</t>
  </si>
  <si>
    <t>06.03.1993</t>
  </si>
  <si>
    <t>11608399</t>
  </si>
  <si>
    <t>2026-10996467</t>
  </si>
  <si>
    <t>RUZIYEVA DILBAR BURIYEVNA</t>
  </si>
  <si>
    <t>40705662330039</t>
  </si>
  <si>
    <t>07.05.1966</t>
  </si>
  <si>
    <t>11645660</t>
  </si>
  <si>
    <t>2026-11039998</t>
  </si>
  <si>
    <t>11624150</t>
  </si>
  <si>
    <t>2026-11014903</t>
  </si>
  <si>
    <t>XIDIROVA DILRABO SUVONOVNA</t>
  </si>
  <si>
    <t>41801872330023</t>
  </si>
  <si>
    <t>11626704</t>
  </si>
  <si>
    <t>2026-11017878</t>
  </si>
  <si>
    <t>11646068</t>
  </si>
  <si>
    <t>2026-11040462</t>
  </si>
  <si>
    <t>11637106</t>
  </si>
  <si>
    <t>2026-11030083</t>
  </si>
  <si>
    <t>PO‘LATOVA ZULFIYA ZUBAYD QIZI</t>
  </si>
  <si>
    <t>41407912330019</t>
  </si>
  <si>
    <t>14.07.1991</t>
  </si>
  <si>
    <t>11637728</t>
  </si>
  <si>
    <t>2026-11030792</t>
  </si>
  <si>
    <t>FOZILOVA GULJAHON MUSTAFOYEVNA</t>
  </si>
  <si>
    <t>41708902330133</t>
  </si>
  <si>
    <t>11569703</t>
  </si>
  <si>
    <t>2026-10950785</t>
  </si>
  <si>
    <t>KARIMOV TEMIRBEK TURSUNPO‘LOT O‘G‘LI</t>
  </si>
  <si>
    <t>51611025780013</t>
  </si>
  <si>
    <t>16.11.2002</t>
  </si>
  <si>
    <t>11575358</t>
  </si>
  <si>
    <t>2026-10957188</t>
  </si>
  <si>
    <t>MIRZOYEVA MAHIRA TURAYEVNA</t>
  </si>
  <si>
    <t>42905802630016</t>
  </si>
  <si>
    <t>29.05.1980</t>
  </si>
  <si>
    <t>31804922330045</t>
  </si>
  <si>
    <t>11570656</t>
  </si>
  <si>
    <t>2026-10951856</t>
  </si>
  <si>
    <t>TURAYEVA SITORA AMRILLOYEVNA</t>
  </si>
  <si>
    <t>40709902330049</t>
  </si>
  <si>
    <t>07.09.1990</t>
  </si>
  <si>
    <t>11552977</t>
  </si>
  <si>
    <t>2026-10931812</t>
  </si>
  <si>
    <t>SADIYEVA GULMIRA TUYBOYEVNA</t>
  </si>
  <si>
    <t>42102832330093</t>
  </si>
  <si>
    <t>21.02.1983</t>
  </si>
  <si>
    <t>11565224</t>
  </si>
  <si>
    <t>2026-10945688</t>
  </si>
  <si>
    <t>HOJIYEVA DILBAR HUSENOVNA</t>
  </si>
  <si>
    <t>40912875780012</t>
  </si>
  <si>
    <t>09.12.1987</t>
  </si>
  <si>
    <t>11553088</t>
  </si>
  <si>
    <t>2026-10931956</t>
  </si>
  <si>
    <t>BAXRONOVA DILNOZA RAMAZON QIZI</t>
  </si>
  <si>
    <t>40109952330079</t>
  </si>
  <si>
    <t>01.09.1995</t>
  </si>
  <si>
    <t>11572364</t>
  </si>
  <si>
    <t>2026-10953769</t>
  </si>
  <si>
    <t>SHIRINOVA MUNAVVAR YUNUS QIZI</t>
  </si>
  <si>
    <t>42509922330030</t>
  </si>
  <si>
    <t>25.09.1992</t>
  </si>
  <si>
    <t>11565079</t>
  </si>
  <si>
    <t>2026-10945521</t>
  </si>
  <si>
    <t>11574424</t>
  </si>
  <si>
    <t>2026-10956114</t>
  </si>
  <si>
    <t>MERGANOV FARXOD SOXIBKULOVICH</t>
  </si>
  <si>
    <t>31011852330083</t>
  </si>
  <si>
    <t>10.11.1985</t>
  </si>
  <si>
    <t>11553053</t>
  </si>
  <si>
    <t>2026-10931911</t>
  </si>
  <si>
    <t>TUROBOVA ZUXRO ISTAMPULOTOVNA</t>
  </si>
  <si>
    <t>41908885780037</t>
  </si>
  <si>
    <t>19.08.1988</t>
  </si>
  <si>
    <t>11578155</t>
  </si>
  <si>
    <t>2026-10960768</t>
  </si>
  <si>
    <t>ORTIQOVA SHODIYA YODGOR QIZI</t>
  </si>
  <si>
    <t>42103912330017</t>
  </si>
  <si>
    <t>21.03.1991</t>
  </si>
  <si>
    <t>11553134</t>
  </si>
  <si>
    <t>2026-10932010</t>
  </si>
  <si>
    <t>11620816</t>
  </si>
  <si>
    <t>2026-11010954</t>
  </si>
  <si>
    <t>KOBILOVA TASHBIBI NURULLOYEVNA</t>
  </si>
  <si>
    <t>42610832330107</t>
  </si>
  <si>
    <t>26.10.1983</t>
  </si>
  <si>
    <t>11607939</t>
  </si>
  <si>
    <t>2026-10995955</t>
  </si>
  <si>
    <t>TAXIROVA NARGIZA NEGMAT QIZI</t>
  </si>
  <si>
    <t>42412932330025</t>
  </si>
  <si>
    <t>24.12.1993</t>
  </si>
  <si>
    <t>11604480</t>
  </si>
  <si>
    <t>2026-10991966</t>
  </si>
  <si>
    <t>SHUKUROVA DILNAVOZ NURALI QIZI</t>
  </si>
  <si>
    <t>40908942330084</t>
  </si>
  <si>
    <t>09.08.1994</t>
  </si>
  <si>
    <t>11600727</t>
  </si>
  <si>
    <t>2026-10987738</t>
  </si>
  <si>
    <t>QAYUMOVA MAXLIYO BAXODIROVNA</t>
  </si>
  <si>
    <t>42801852330109</t>
  </si>
  <si>
    <t>11600928</t>
  </si>
  <si>
    <t>2026-10987953</t>
  </si>
  <si>
    <t>SAMADOVA MOHIGUL NEMATULLA QIZI</t>
  </si>
  <si>
    <t>60601035780017</t>
  </si>
  <si>
    <t>06.01.2003</t>
  </si>
  <si>
    <t>11595385</t>
  </si>
  <si>
    <t>2026-10981174</t>
  </si>
  <si>
    <t>POLVONOVA FERUZA BAXRIDDINOVNA</t>
  </si>
  <si>
    <t>40302782330031</t>
  </si>
  <si>
    <t>03.02.1978</t>
  </si>
  <si>
    <t>11594832</t>
  </si>
  <si>
    <t>2026-10980482</t>
  </si>
  <si>
    <t>JO‘RAYEVA GULNOZA SAIDOVNA</t>
  </si>
  <si>
    <t>42006862330071</t>
  </si>
  <si>
    <t>20.06.1986</t>
  </si>
  <si>
    <t>11624438</t>
  </si>
  <si>
    <t>2026-11015239</t>
  </si>
  <si>
    <t>AMONOV IBRAT KO‘SHSHAYEVICH</t>
  </si>
  <si>
    <t>30802845780016</t>
  </si>
  <si>
    <t>08.02.1984</t>
  </si>
  <si>
    <t>11632520</t>
  </si>
  <si>
    <t>2026-11024709</t>
  </si>
  <si>
    <t>ABROROVA OBIDA NODIROVNA</t>
  </si>
  <si>
    <t>42805662330012</t>
  </si>
  <si>
    <t>28.05.1966</t>
  </si>
  <si>
    <t>11595091</t>
  </si>
  <si>
    <t>2026-10980801</t>
  </si>
  <si>
    <t>NAIMOVA MAFTUNA AMON QIZI</t>
  </si>
  <si>
    <t>40701942330067</t>
  </si>
  <si>
    <t>07.01.1994</t>
  </si>
  <si>
    <t>11626126</t>
  </si>
  <si>
    <t>2026-11017214</t>
  </si>
  <si>
    <t>SAFAROV AZIZBEK SUNNATULLA O‘G‘LI</t>
  </si>
  <si>
    <t>30602942330086</t>
  </si>
  <si>
    <t>06.02.1994</t>
  </si>
  <si>
    <t>11614400</t>
  </si>
  <si>
    <t>2026-11003390</t>
  </si>
  <si>
    <t>RAQIBOVA MAHKAMTOSH AMONOVNA</t>
  </si>
  <si>
    <t>42501765780023</t>
  </si>
  <si>
    <t>25.01.1976</t>
  </si>
  <si>
    <t>33006842330042</t>
  </si>
  <si>
    <t>11616491</t>
  </si>
  <si>
    <t>2026-11005849</t>
  </si>
  <si>
    <t>ASLONOVA MALOHAT KENJAYEVNA</t>
  </si>
  <si>
    <t>40710692330018</t>
  </si>
  <si>
    <t>07.10.1969</t>
  </si>
  <si>
    <t>11648746</t>
  </si>
  <si>
    <t>2026-11043679</t>
  </si>
  <si>
    <t>HAKIMOV RUZIMUROD RAVSHANOVICH</t>
  </si>
  <si>
    <t>30208892330015</t>
  </si>
  <si>
    <t>02.08.1989</t>
  </si>
  <si>
    <t>11641261</t>
  </si>
  <si>
    <t>2026-11034859</t>
  </si>
  <si>
    <t>ASADOVA DILFUZA DILSHODOVNA</t>
  </si>
  <si>
    <t>42603871070130</t>
  </si>
  <si>
    <t>26.03.1987</t>
  </si>
  <si>
    <t>11641011</t>
  </si>
  <si>
    <t>2026-11034573</t>
  </si>
  <si>
    <t>DJURAYEVA YULDUZ XXX</t>
  </si>
  <si>
    <t>42102902720177</t>
  </si>
  <si>
    <t>21.02.1990</t>
  </si>
  <si>
    <t>11647451</t>
  </si>
  <si>
    <t>2026-11042091</t>
  </si>
  <si>
    <t>11628993</t>
  </si>
  <si>
    <t>2026-11020566</t>
  </si>
  <si>
    <t>11650363</t>
  </si>
  <si>
    <t>2026-11045636</t>
  </si>
  <si>
    <t>JALILOVA QIZLAROY RASHIDOVNA</t>
  </si>
  <si>
    <t>40405862330014</t>
  </si>
  <si>
    <t>04.05.1986</t>
  </si>
  <si>
    <t>11574630</t>
  </si>
  <si>
    <t>2026-10956349</t>
  </si>
  <si>
    <t>XUDOYBERDIYEVA FAZOLAT AZAMAT QIZI</t>
  </si>
  <si>
    <t>41006945780011</t>
  </si>
  <si>
    <t>10.06.1994</t>
  </si>
  <si>
    <t>11630432</t>
  </si>
  <si>
    <t>2026-11022246</t>
  </si>
  <si>
    <t>SATTOROV UMIDJON TURAKULOVICH</t>
  </si>
  <si>
    <t>30911902330100</t>
  </si>
  <si>
    <t>09.11.1990</t>
  </si>
  <si>
    <t>11644023</t>
  </si>
  <si>
    <t>2026-11038080</t>
  </si>
  <si>
    <t>BAXRONOVA MARZIYA A’ZAMOVNA</t>
  </si>
  <si>
    <t>42411702330029</t>
  </si>
  <si>
    <t>24.11.1970</t>
  </si>
  <si>
    <t>11619115</t>
  </si>
  <si>
    <t>2026-11008966</t>
  </si>
  <si>
    <t>BAROTOVA NOZIMA YULDOSHEVNA</t>
  </si>
  <si>
    <t>41308892330030</t>
  </si>
  <si>
    <t>13.08.1989</t>
  </si>
  <si>
    <t>11629971</t>
  </si>
  <si>
    <t>2026-11021715</t>
  </si>
  <si>
    <t>XUDAYKULOVA SHAXNOZA YANDASHOVNA</t>
  </si>
  <si>
    <t>40909892350023</t>
  </si>
  <si>
    <t>09.09.1989</t>
  </si>
  <si>
    <t>11649747</t>
  </si>
  <si>
    <t>2026-11044868</t>
  </si>
  <si>
    <t>BOLTAYEVA FIRUZA UZOQOVNA</t>
  </si>
  <si>
    <t>40902871070019</t>
  </si>
  <si>
    <t>09.02.1987</t>
  </si>
  <si>
    <t>11648549</t>
  </si>
  <si>
    <t>2026-11043432</t>
  </si>
  <si>
    <t>SAFAROVA RISOLAT RUSTAMOVNA</t>
  </si>
  <si>
    <t>42908762330068</t>
  </si>
  <si>
    <t>29.08.1976</t>
  </si>
  <si>
    <t>11609443</t>
  </si>
  <si>
    <t>2026-10997642</t>
  </si>
  <si>
    <t>BOBOQULOVA GULNOZA YANDASHOVNA</t>
  </si>
  <si>
    <t>40504905780019</t>
  </si>
  <si>
    <t>05.04.1990</t>
  </si>
  <si>
    <t>11638358</t>
  </si>
  <si>
    <t>2026-11031511</t>
  </si>
  <si>
    <t>TEMIROVA NOZIGUL AMINOVNA</t>
  </si>
  <si>
    <t>41306862330057</t>
  </si>
  <si>
    <t>13.06.1986</t>
  </si>
  <si>
    <t>11575447</t>
  </si>
  <si>
    <t>2026-10957337</t>
  </si>
  <si>
    <t>11682872</t>
  </si>
  <si>
    <t>2026-11083768</t>
  </si>
  <si>
    <t>SATTOROVA BARCHINOY HASANOVNA</t>
  </si>
  <si>
    <t>42103895780010</t>
  </si>
  <si>
    <t>21.03.1989</t>
  </si>
  <si>
    <t>11681143</t>
  </si>
  <si>
    <t>2026-11081791</t>
  </si>
  <si>
    <t>ESANOVA NAZOKAT ALIYEVNA</t>
  </si>
  <si>
    <t>42405902330095</t>
  </si>
  <si>
    <t>24.05.1990</t>
  </si>
  <si>
    <t>11636540</t>
  </si>
  <si>
    <t>2026-11029411</t>
  </si>
  <si>
    <t>XALILOVA MAMURA SUNNATILLOYEVNA</t>
  </si>
  <si>
    <t>41302842330051</t>
  </si>
  <si>
    <t>13.02.1984</t>
  </si>
  <si>
    <t>11635958</t>
  </si>
  <si>
    <t>2026-11028730</t>
  </si>
  <si>
    <t>IKROMOVA GULNOZA AKRAMOVNA</t>
  </si>
  <si>
    <t>42603892330062</t>
  </si>
  <si>
    <t>11608302</t>
  </si>
  <si>
    <t>2026-10996364</t>
  </si>
  <si>
    <t>QURBONOVA DILRABO ZIYODULLOYEVNA</t>
  </si>
  <si>
    <t>40805815780035</t>
  </si>
  <si>
    <t>08.05.1981</t>
  </si>
  <si>
    <t>11642499</t>
  </si>
  <si>
    <t>2026-11036293</t>
  </si>
  <si>
    <t>OBIDOVA IRODA RAVSHANOVNA</t>
  </si>
  <si>
    <t>42901862330114</t>
  </si>
  <si>
    <t>11681845</t>
  </si>
  <si>
    <t>2026-11082589</t>
  </si>
  <si>
    <t>QAXXOROV SAMANDAR ISMOILOVICH</t>
  </si>
  <si>
    <t>31301912330051</t>
  </si>
  <si>
    <t>13.01.1991</t>
  </si>
  <si>
    <t>11654275</t>
  </si>
  <si>
    <t>2026-11050913</t>
  </si>
  <si>
    <t>G‘AYBULLOYEVA DILFUZA BEKPULOTOVNA</t>
  </si>
  <si>
    <t>41805885780044</t>
  </si>
  <si>
    <t>18.05.1988</t>
  </si>
  <si>
    <t>11632518</t>
  </si>
  <si>
    <t>2026-11024707</t>
  </si>
  <si>
    <t>UMMATOVA SANOBAR AKBAROVNA</t>
  </si>
  <si>
    <t>41002881170035</t>
  </si>
  <si>
    <t>10.02.1988</t>
  </si>
  <si>
    <t>11597543</t>
  </si>
  <si>
    <t>2026-10984114</t>
  </si>
  <si>
    <t>JO‘RAYEV DIYORBEK TURSUN O‘G‘LI</t>
  </si>
  <si>
    <t>51609045780014</t>
  </si>
  <si>
    <t>16.09.2004</t>
  </si>
  <si>
    <t>11659514</t>
  </si>
  <si>
    <t>2026-11056766</t>
  </si>
  <si>
    <t>HAKIMOV AKBAR USMONOVICH</t>
  </si>
  <si>
    <t>32308742330016</t>
  </si>
  <si>
    <t>23.08.1974</t>
  </si>
  <si>
    <t>11641250</t>
  </si>
  <si>
    <t>2026-11034846</t>
  </si>
  <si>
    <t>TO‘QSANOVA IQBOL NORBOYEVNA</t>
  </si>
  <si>
    <t>42611875780012</t>
  </si>
  <si>
    <t>11625215</t>
  </si>
  <si>
    <t>2026-11016151</t>
  </si>
  <si>
    <t>SAVRIYEVA RUSHANA QAHRAMON QIZI</t>
  </si>
  <si>
    <t>40107995780062</t>
  </si>
  <si>
    <t>01.07.1999</t>
  </si>
  <si>
    <t>11640493</t>
  </si>
  <si>
    <t>2026-11033976</t>
  </si>
  <si>
    <t>TURAYEV MAXSUD MURODULLOYEVICH</t>
  </si>
  <si>
    <t>31003902330033</t>
  </si>
  <si>
    <t>10.03.1990</t>
  </si>
  <si>
    <t>11635684</t>
  </si>
  <si>
    <t>2026-11028423</t>
  </si>
  <si>
    <t>XOLMURODOVA ZARINA NORMUROD QIZI</t>
  </si>
  <si>
    <t>43103985780031</t>
  </si>
  <si>
    <t>31.03.1998</t>
  </si>
  <si>
    <t>11649468</t>
  </si>
  <si>
    <t>2026-11044539</t>
  </si>
  <si>
    <t>ABDULLOYEVA SHAHNOZA G‘ULOMOVNA</t>
  </si>
  <si>
    <t>41903955310022</t>
  </si>
  <si>
    <t>19.03.1995</t>
  </si>
  <si>
    <t>11668255</t>
  </si>
  <si>
    <t>2026-11066720</t>
  </si>
  <si>
    <t>ODILOVA OZODA OQIL QIZI</t>
  </si>
  <si>
    <t>61403035780014</t>
  </si>
  <si>
    <t>14.03.2003</t>
  </si>
  <si>
    <t>11672372</t>
  </si>
  <si>
    <t>2026-11071470</t>
  </si>
  <si>
    <t>NAJMIDDINOVA SADOKAT FATULLOYEVNA</t>
  </si>
  <si>
    <t>40511862330058</t>
  </si>
  <si>
    <t>11615926</t>
  </si>
  <si>
    <t>2026-11005190</t>
  </si>
  <si>
    <t>AXMEDOVA ROBIYA IDIYEVNA</t>
  </si>
  <si>
    <t>40108572330014</t>
  </si>
  <si>
    <t>01.08.1957</t>
  </si>
  <si>
    <t>11669243</t>
  </si>
  <si>
    <t>2026-11067849</t>
  </si>
  <si>
    <t>TUYIYEVA MUXIBA ZAYNIDDINOVNA</t>
  </si>
  <si>
    <t>41503802330058</t>
  </si>
  <si>
    <t>15.03.1980</t>
  </si>
  <si>
    <t>11667865</t>
  </si>
  <si>
    <t>2026-11066270</t>
  </si>
  <si>
    <t>11670005</t>
  </si>
  <si>
    <t>2026-11068708</t>
  </si>
  <si>
    <t>NASIMOVA NORJON ABDUSALOM QIZI</t>
  </si>
  <si>
    <t>61112005780021</t>
  </si>
  <si>
    <t>11.12.2000</t>
  </si>
  <si>
    <t>11670720</t>
  </si>
  <si>
    <t>2026-11069527</t>
  </si>
  <si>
    <t>HASANOV G‘AYRAT RAMAZON O‘G‘LI</t>
  </si>
  <si>
    <t>32102942330032</t>
  </si>
  <si>
    <t>21.02.1994</t>
  </si>
  <si>
    <t>11662350</t>
  </si>
  <si>
    <t>2026-11059971</t>
  </si>
  <si>
    <t>RAJABOVA TURSUNOY FAYZULLOYEVNA</t>
  </si>
  <si>
    <t>41607672330010</t>
  </si>
  <si>
    <t>16.07.1967</t>
  </si>
  <si>
    <t>11668720</t>
  </si>
  <si>
    <t>2026-11067239</t>
  </si>
  <si>
    <t>SHODIYEV DAVLAT RAUPOVICH</t>
  </si>
  <si>
    <t>30110872330020</t>
  </si>
  <si>
    <t>01.10.1987</t>
  </si>
  <si>
    <t>11692576</t>
  </si>
  <si>
    <t>2026-11094982</t>
  </si>
  <si>
    <t>JALOLOVA NAFISA ISOMOVNA</t>
  </si>
  <si>
    <t>42102832330079</t>
  </si>
  <si>
    <t>11688456</t>
  </si>
  <si>
    <t>2026-11090225</t>
  </si>
  <si>
    <t>MURODULLOYEVA SHOHSANAM KOMILJON QIZI</t>
  </si>
  <si>
    <t>41111955780011</t>
  </si>
  <si>
    <t>11.11.1995</t>
  </si>
  <si>
    <t>11692456</t>
  </si>
  <si>
    <t>2026-11094849</t>
  </si>
  <si>
    <t>IKROMOVA FIRUZA AXADOVNA</t>
  </si>
  <si>
    <t>42603872390022</t>
  </si>
  <si>
    <t>11642429</t>
  </si>
  <si>
    <t>2026-11036200</t>
  </si>
  <si>
    <t>MUHAMMADOVA SHOHSANAM FARHODOVNA</t>
  </si>
  <si>
    <t>42108915780027</t>
  </si>
  <si>
    <t>21.08.1991</t>
  </si>
  <si>
    <t>11688082</t>
  </si>
  <si>
    <t>2026-11089804</t>
  </si>
  <si>
    <t>ODINAYEVA NILUFAR BAXRONOVNA</t>
  </si>
  <si>
    <t>42211805780019</t>
  </si>
  <si>
    <t>22.11.1980</t>
  </si>
  <si>
    <t>11687163</t>
  </si>
  <si>
    <t>2026-11088725</t>
  </si>
  <si>
    <t>ABDUSALIMOVA ORZIGUL O‘TKIR QIZI</t>
  </si>
  <si>
    <t>60606035780067</t>
  </si>
  <si>
    <t>06.06.2003</t>
  </si>
  <si>
    <t>11693492</t>
  </si>
  <si>
    <t>2026-11096081</t>
  </si>
  <si>
    <t>HASANOVA ZEBINISO HOLMUROD QIZI</t>
  </si>
  <si>
    <t>43001995780017</t>
  </si>
  <si>
    <t>30.01.1999</t>
  </si>
  <si>
    <t>11639622</t>
  </si>
  <si>
    <t>2026-11032964</t>
  </si>
  <si>
    <t>AMONOVA ZEBINISO SALIM QIZI</t>
  </si>
  <si>
    <t>42504965780031</t>
  </si>
  <si>
    <t>25.04.1996</t>
  </si>
  <si>
    <t>11683959</t>
  </si>
  <si>
    <t>2026-11085037</t>
  </si>
  <si>
    <t>HAMROYEVA GULNOZA TUXTAMUROD QIZI</t>
  </si>
  <si>
    <t>41211955780012</t>
  </si>
  <si>
    <t>12.11.1995</t>
  </si>
  <si>
    <t>11643399</t>
  </si>
  <si>
    <t>2026-11037358</t>
  </si>
  <si>
    <t>RUZIYEVA MUXLISA IBOTOVNA</t>
  </si>
  <si>
    <t>40807852330048</t>
  </si>
  <si>
    <t>08.07.1985</t>
  </si>
  <si>
    <t>11687936</t>
  </si>
  <si>
    <t>2026-11089631</t>
  </si>
  <si>
    <t>11564292</t>
  </si>
  <si>
    <t>2026-10944646</t>
  </si>
  <si>
    <t>OBIDOVA RUXSORA RAJABOVNA</t>
  </si>
  <si>
    <t>40308932330098</t>
  </si>
  <si>
    <t>03.08.1993</t>
  </si>
  <si>
    <t>11717952</t>
  </si>
  <si>
    <t>2026-11124032</t>
  </si>
  <si>
    <t>RAXMONOVA MAXSUDA SHUXRATOVNA</t>
  </si>
  <si>
    <t>42908892330015</t>
  </si>
  <si>
    <t>29.08.1989</t>
  </si>
  <si>
    <t>31001995780038</t>
  </si>
  <si>
    <t>11657137</t>
  </si>
  <si>
    <t>2026-11054109</t>
  </si>
  <si>
    <t>ASHUROVA SAYYORA FARMANOVNA</t>
  </si>
  <si>
    <t>42801715780014</t>
  </si>
  <si>
    <t>28.01.1971</t>
  </si>
  <si>
    <t>11653495</t>
  </si>
  <si>
    <t>2026-11050013</t>
  </si>
  <si>
    <t>NORKULOVA NARGIZA TURAKULOVNA</t>
  </si>
  <si>
    <t>40111775780010</t>
  </si>
  <si>
    <t>01.11.1977</t>
  </si>
  <si>
    <t>11735127</t>
  </si>
  <si>
    <t>2026-11144163</t>
  </si>
  <si>
    <t>XOLMURODOVA JASMINA JASUR QIZI</t>
  </si>
  <si>
    <t>61608075780033</t>
  </si>
  <si>
    <t>16.08.2007</t>
  </si>
  <si>
    <t>Зарметан МФЙ</t>
  </si>
  <si>
    <t>60208005780013</t>
  </si>
  <si>
    <t>11736932</t>
  </si>
  <si>
    <t>2026-11146394</t>
  </si>
  <si>
    <t>MADIYEVA KAMOLA UTKIROVNA</t>
  </si>
  <si>
    <t>40908882330036</t>
  </si>
  <si>
    <t>09.08.1988</t>
  </si>
  <si>
    <t>11723058</t>
  </si>
  <si>
    <t>2026-11129872</t>
  </si>
  <si>
    <t>XALILOVA MAYSARA GAFUROVNA</t>
  </si>
  <si>
    <t>40505882330088</t>
  </si>
  <si>
    <t>05.05.1988</t>
  </si>
  <si>
    <t>11723567</t>
  </si>
  <si>
    <t>2026-11130452</t>
  </si>
  <si>
    <t>AMINOVA YULDUZ DAVLAT QIZI</t>
  </si>
  <si>
    <t>42712922330069</t>
  </si>
  <si>
    <t>27.12.1992</t>
  </si>
  <si>
    <t>11735558</t>
  </si>
  <si>
    <t>2026-11144662</t>
  </si>
  <si>
    <t>KENJAYEV ZAFAR ZARIFOVICH</t>
  </si>
  <si>
    <t>32201895780018</t>
  </si>
  <si>
    <t>22.01.1989</t>
  </si>
  <si>
    <t>Мустақиллик</t>
  </si>
  <si>
    <t>50306025780015</t>
  </si>
  <si>
    <t>11646058</t>
  </si>
  <si>
    <t>2026-11040453</t>
  </si>
  <si>
    <t>BOZOROVA SEVARA SUR’AT QIZI</t>
  </si>
  <si>
    <t>42904945780024</t>
  </si>
  <si>
    <t>29.04.1994</t>
  </si>
  <si>
    <t>11684445</t>
  </si>
  <si>
    <t>2026-11085579</t>
  </si>
  <si>
    <t>TOLIBOVA KUMUSHOY JAMOL QIZI</t>
  </si>
  <si>
    <t>41604922330026</t>
  </si>
  <si>
    <t>16.04.1992</t>
  </si>
  <si>
    <t>11736957</t>
  </si>
  <si>
    <t>2026-11146427</t>
  </si>
  <si>
    <t>11734367</t>
  </si>
  <si>
    <t>2026-11143264</t>
  </si>
  <si>
    <t>GADOYEVA DILNAVOZ ABDURASHIDOVNA</t>
  </si>
  <si>
    <t>42909871070124</t>
  </si>
  <si>
    <t>29.09.1987</t>
  </si>
  <si>
    <t>50101005780021</t>
  </si>
  <si>
    <t>11653083</t>
  </si>
  <si>
    <t>2026-11049551</t>
  </si>
  <si>
    <t>11758131</t>
  </si>
  <si>
    <t>2026-11179914</t>
  </si>
  <si>
    <t>QURBONOVA NIGORA SURAT QIZI</t>
  </si>
  <si>
    <t>42007965780028</t>
  </si>
  <si>
    <t>20.07.1996</t>
  </si>
  <si>
    <t>11642606</t>
  </si>
  <si>
    <t>2026-11036431</t>
  </si>
  <si>
    <t>FAYZIYEVA MALOHAT NAJMITDINOVNA</t>
  </si>
  <si>
    <t>42412792330070</t>
  </si>
  <si>
    <t>24.12.1979</t>
  </si>
  <si>
    <t>11634654</t>
  </si>
  <si>
    <t>2026-11027189</t>
  </si>
  <si>
    <t>ABDULLOYEVA YULDUZXON AMRILLO QIZI</t>
  </si>
  <si>
    <t>41305965780022</t>
  </si>
  <si>
    <t>13.05.1996</t>
  </si>
  <si>
    <t>11635750</t>
  </si>
  <si>
    <t>2026-11028490</t>
  </si>
  <si>
    <t>MARDONOVA MANZURA JO‘RAYEVNA</t>
  </si>
  <si>
    <t>42406822330039</t>
  </si>
  <si>
    <t>24.06.1982</t>
  </si>
  <si>
    <t>11589059</t>
  </si>
  <si>
    <t>2026-10973477</t>
  </si>
  <si>
    <t>HOSILOVA MAXSUDA HUSENOVNA</t>
  </si>
  <si>
    <t>41102912330028</t>
  </si>
  <si>
    <t>11.02.1991</t>
  </si>
  <si>
    <t>11658199</t>
  </si>
  <si>
    <t>2026-11055292</t>
  </si>
  <si>
    <t>RAXMATOVA MAMURA UMAR QIZI</t>
  </si>
  <si>
    <t>43101975780045</t>
  </si>
  <si>
    <t>31.01.1997</t>
  </si>
  <si>
    <t>11667223</t>
  </si>
  <si>
    <t>2026-11065550</t>
  </si>
  <si>
    <t>XOSILOV MUROT NOSIROVICH</t>
  </si>
  <si>
    <t>30206885780027</t>
  </si>
  <si>
    <t>02.06.1988</t>
  </si>
  <si>
    <t>11639799</t>
  </si>
  <si>
    <t>2026-11033178</t>
  </si>
  <si>
    <t>RUSTAMOVA MUNIRA NISHANOVNA</t>
  </si>
  <si>
    <t>41310892330071</t>
  </si>
  <si>
    <t>13.10.1989</t>
  </si>
  <si>
    <t>11726907</t>
  </si>
  <si>
    <t>2026-11134398</t>
  </si>
  <si>
    <t>JO‘RAQULOVA HILOLA XAZRATQULOVNA</t>
  </si>
  <si>
    <t>40704765310018</t>
  </si>
  <si>
    <t>07.04.1976</t>
  </si>
  <si>
    <t>11661470</t>
  </si>
  <si>
    <t>2026-11058977</t>
  </si>
  <si>
    <t>BOTIROVA DILNOZA BAXRIDINOVNA</t>
  </si>
  <si>
    <t>42709842330073</t>
  </si>
  <si>
    <t>27.09.1984</t>
  </si>
  <si>
    <t>11620069</t>
  </si>
  <si>
    <t>2026-11010092</t>
  </si>
  <si>
    <t>HUSENOVA GULCHEHRA JUMANAZAROVNA</t>
  </si>
  <si>
    <t>40412652330051</t>
  </si>
  <si>
    <t>04.12.1965</t>
  </si>
  <si>
    <t>11633923</t>
  </si>
  <si>
    <t>2026-11026333</t>
  </si>
  <si>
    <t>BOYMURODOVA RAYHON HAMIDOVNA</t>
  </si>
  <si>
    <t>42810861140018</t>
  </si>
  <si>
    <t>28.10.1986</t>
  </si>
  <si>
    <t>11649813</t>
  </si>
  <si>
    <t>2026-11044947</t>
  </si>
  <si>
    <t>JURAYEVA SHAMSIYA ISLAMOVNA</t>
  </si>
  <si>
    <t>40209605780018</t>
  </si>
  <si>
    <t>02.09.1960</t>
  </si>
  <si>
    <t>41611832330020</t>
  </si>
  <si>
    <t>11660457</t>
  </si>
  <si>
    <t>2026-11057835</t>
  </si>
  <si>
    <t>ABDULLAYEV SAIDJON MUHAMMEDOVICH</t>
  </si>
  <si>
    <t>30505815780028</t>
  </si>
  <si>
    <t>05.05.1981</t>
  </si>
  <si>
    <t>11637716</t>
  </si>
  <si>
    <t>2026-11030775</t>
  </si>
  <si>
    <t>SHOMURODOVA GULANDOM ABDURAXIMOVNA</t>
  </si>
  <si>
    <t>40609725780017</t>
  </si>
  <si>
    <t>06.09.1972</t>
  </si>
  <si>
    <t>11644468</t>
  </si>
  <si>
    <t>2026-11038618</t>
  </si>
  <si>
    <t>DJABBAROVA DILOBAR SANOKULOVNA</t>
  </si>
  <si>
    <t>40501842330026</t>
  </si>
  <si>
    <t>05.01.1984</t>
  </si>
  <si>
    <t>11685579</t>
  </si>
  <si>
    <t>2026-11086873</t>
  </si>
  <si>
    <t>ESHONKULOVA XURSAND UROKOVNA</t>
  </si>
  <si>
    <t>41702772330086</t>
  </si>
  <si>
    <t>11610576</t>
  </si>
  <si>
    <t>2026-10998921</t>
  </si>
  <si>
    <t>ATAVULLOYEVA ZEVAR ABDUALIYEVNA</t>
  </si>
  <si>
    <t>43003815780016</t>
  </si>
  <si>
    <t>30.03.1981</t>
  </si>
  <si>
    <t>11631878</t>
  </si>
  <si>
    <t>2026-11023943</t>
  </si>
  <si>
    <t>MURODOVA DILNAVOZ DAVRONOVNA</t>
  </si>
  <si>
    <t>42403812330033</t>
  </si>
  <si>
    <t>24.03.1981</t>
  </si>
  <si>
    <t>11684492</t>
  </si>
  <si>
    <t>2026-11085629</t>
  </si>
  <si>
    <t>TUKBOYEV SHERALI RIZOYEVICH</t>
  </si>
  <si>
    <t>31604832330025</t>
  </si>
  <si>
    <t>16.04.1983</t>
  </si>
  <si>
    <t>11686276</t>
  </si>
  <si>
    <t>2026-11087674</t>
  </si>
  <si>
    <t>11607827</t>
  </si>
  <si>
    <t>2026-10995825</t>
  </si>
  <si>
    <t>11691243</t>
  </si>
  <si>
    <t>2026-11093447</t>
  </si>
  <si>
    <t>11569544</t>
  </si>
  <si>
    <t>2026-10950605</t>
  </si>
  <si>
    <t>BAFOYEVA SABOHAT BOQI QIZI</t>
  </si>
  <si>
    <t>41608965780017</t>
  </si>
  <si>
    <t>11636533</t>
  </si>
  <si>
    <t>2026-11029402</t>
  </si>
  <si>
    <t>11624261</t>
  </si>
  <si>
    <t>2026-11015030</t>
  </si>
  <si>
    <t>SANOYEVA OYSULUV SADULLO QIZI</t>
  </si>
  <si>
    <t>42306945780017</t>
  </si>
  <si>
    <t>23.06.1994</t>
  </si>
  <si>
    <t>11662832</t>
  </si>
  <si>
    <t>2026-11060522</t>
  </si>
  <si>
    <t>UMAROVA RO‘ZIGUL XXX</t>
  </si>
  <si>
    <t>40205562330019</t>
  </si>
  <si>
    <t>02.05.1956</t>
  </si>
  <si>
    <t>11566624</t>
  </si>
  <si>
    <t>2026-10947254</t>
  </si>
  <si>
    <t>11614626</t>
  </si>
  <si>
    <t>2026-11003656</t>
  </si>
  <si>
    <t>11758489</t>
  </si>
  <si>
    <t>2026-11180308</t>
  </si>
  <si>
    <t>NIYOZOVA TURSUNOY TUXTAYEVNA</t>
  </si>
  <si>
    <t>42107831140069</t>
  </si>
  <si>
    <t>21.07.1983</t>
  </si>
  <si>
    <t>11674575</t>
  </si>
  <si>
    <t>2026-11074105</t>
  </si>
  <si>
    <t>SHAMSIYEVA RAYHON NASIMOVNA</t>
  </si>
  <si>
    <t>41611911060046</t>
  </si>
  <si>
    <t>16.11.1991</t>
  </si>
  <si>
    <t>11662618</t>
  </si>
  <si>
    <t>2026-11060281</t>
  </si>
  <si>
    <t>QILICHEVA MUHABBAT XAYITMURODOVNA</t>
  </si>
  <si>
    <t>42708822330069</t>
  </si>
  <si>
    <t>27.08.1982</t>
  </si>
  <si>
    <t>11734605</t>
  </si>
  <si>
    <t>2026-11143535</t>
  </si>
  <si>
    <t>11684206</t>
  </si>
  <si>
    <t>2026-11085313</t>
  </si>
  <si>
    <t>11658819</t>
  </si>
  <si>
    <t>2026-11055989</t>
  </si>
  <si>
    <t>BOLTAYEVA OZODA QUVONDIQ QIZI</t>
  </si>
  <si>
    <t>61704015780030</t>
  </si>
  <si>
    <t>17.04.2001</t>
  </si>
  <si>
    <t>11755639</t>
  </si>
  <si>
    <t>2026-11177111</t>
  </si>
  <si>
    <t>YUSUPOVA SAYOHAT SALOYIDINOVNA</t>
  </si>
  <si>
    <t>42605882330047</t>
  </si>
  <si>
    <t>11688544</t>
  </si>
  <si>
    <t>2026-11090324</t>
  </si>
  <si>
    <t>ISTAMOVA MAFTUNA BAXODIR QIZI</t>
  </si>
  <si>
    <t>42406952330079</t>
  </si>
  <si>
    <t>24.06.1995</t>
  </si>
  <si>
    <t>11643680</t>
  </si>
  <si>
    <t>2026-11037674</t>
  </si>
  <si>
    <t>TOSHIMOVA SARVINOZ TOHIR QIZI</t>
  </si>
  <si>
    <t>63011005780047</t>
  </si>
  <si>
    <t>30.11.2000</t>
  </si>
  <si>
    <t>11662243</t>
  </si>
  <si>
    <t>2026-11059850</t>
  </si>
  <si>
    <t>SHODIYEVA DILOROM SHOMUROTOVNA</t>
  </si>
  <si>
    <t>41204852330060</t>
  </si>
  <si>
    <t>12.04.1985</t>
  </si>
  <si>
    <t>11635397</t>
  </si>
  <si>
    <t>2026-11028079</t>
  </si>
  <si>
    <t>BOZOROV BOBOJON XUDOYOROVICH</t>
  </si>
  <si>
    <t>32809912330022</t>
  </si>
  <si>
    <t>11656704</t>
  </si>
  <si>
    <t>2026-11053628</t>
  </si>
  <si>
    <t>NARZULLOYEVA BIBIRAJAB XOLMUROD QIZI</t>
  </si>
  <si>
    <t>41508945780012</t>
  </si>
  <si>
    <t>15.08.1994</t>
  </si>
  <si>
    <t>11636730</t>
  </si>
  <si>
    <t>2026-11029645</t>
  </si>
  <si>
    <t>ERGASHEVA SITORA NUSRATILLO QIZI</t>
  </si>
  <si>
    <t>43006965780066</t>
  </si>
  <si>
    <t>30.06.1996</t>
  </si>
  <si>
    <t>11637887</t>
  </si>
  <si>
    <t>2026-11030968</t>
  </si>
  <si>
    <t>11735977</t>
  </si>
  <si>
    <t>2026-11145146</t>
  </si>
  <si>
    <t>BOZOROVA MASTURA TO‘XTA QIZI</t>
  </si>
  <si>
    <t>41402922330042</t>
  </si>
  <si>
    <t>14.02.1992</t>
  </si>
  <si>
    <t>11620271</t>
  </si>
  <si>
    <t>2026-11010323</t>
  </si>
  <si>
    <t>SHIRINOVA HURIYAT HAZRATQULOVNA</t>
  </si>
  <si>
    <t>40301892330074</t>
  </si>
  <si>
    <t>03.01.1989</t>
  </si>
  <si>
    <t>11684304</t>
  </si>
  <si>
    <t>2026-11085427</t>
  </si>
  <si>
    <t>XOLMURODOVA XOLIDA ELMURODOVNA</t>
  </si>
  <si>
    <t>42209842330023</t>
  </si>
  <si>
    <t>22.09.1984</t>
  </si>
  <si>
    <t>11733387</t>
  </si>
  <si>
    <t>2026-11142139</t>
  </si>
  <si>
    <t>RO‘ZIYEVA DILFUZA TOSHOVNA</t>
  </si>
  <si>
    <t>41302782330027</t>
  </si>
  <si>
    <t>13.02.1978</t>
  </si>
  <si>
    <t>11692154</t>
  </si>
  <si>
    <t>2026-11094497</t>
  </si>
  <si>
    <t>11670159</t>
  </si>
  <si>
    <t>2026-11068879</t>
  </si>
  <si>
    <t>PIXIYENKO VLADIMIR LEONIDOVICH</t>
  </si>
  <si>
    <t>31308685840035</t>
  </si>
  <si>
    <t>13.08.1968</t>
  </si>
  <si>
    <t>11637599</t>
  </si>
  <si>
    <t>2026-11030645</t>
  </si>
  <si>
    <t>HAYITOVA DILSHODA RAXIM QIZI</t>
  </si>
  <si>
    <t>42812985290017</t>
  </si>
  <si>
    <t>28.12.1998</t>
  </si>
  <si>
    <t>11657918</t>
  </si>
  <si>
    <t>2026-11054977</t>
  </si>
  <si>
    <t>SODIQOV OLIMBOY YO‘LDOSHEVICH</t>
  </si>
  <si>
    <t>31610672330033</t>
  </si>
  <si>
    <t>16.10.1967</t>
  </si>
  <si>
    <t>11607640</t>
  </si>
  <si>
    <t>2026-10995618</t>
  </si>
  <si>
    <t>MUXTOROVA ROHILA MUZAFFAR QIZI</t>
  </si>
  <si>
    <t>41112945780024</t>
  </si>
  <si>
    <t>11.12.1994</t>
  </si>
  <si>
    <t>11718316</t>
  </si>
  <si>
    <t>2026-11124435</t>
  </si>
  <si>
    <t>AMONOVA MAVJUDA SHABONOVNA</t>
  </si>
  <si>
    <t>42607812330068</t>
  </si>
  <si>
    <t>26.07.1981</t>
  </si>
  <si>
    <t>11667030</t>
  </si>
  <si>
    <t>2026-11065333</t>
  </si>
  <si>
    <t>ZARIFOVA MADINA ODILJON QIZI</t>
  </si>
  <si>
    <t>42412995780025</t>
  </si>
  <si>
    <t>24.12.1999</t>
  </si>
  <si>
    <t>11615459</t>
  </si>
  <si>
    <t>2026-11004644</t>
  </si>
  <si>
    <t>XAZRATKULOVA MAQSUDA XUDAYKULOVNA</t>
  </si>
  <si>
    <t>42808876030019</t>
  </si>
  <si>
    <t>28.08.1987</t>
  </si>
  <si>
    <t>11733712</t>
  </si>
  <si>
    <t>2026-11142520</t>
  </si>
  <si>
    <t>G‘AYBULLOYEVA NILUFAR G‘AYBULLO QIZI</t>
  </si>
  <si>
    <t>60101035780012</t>
  </si>
  <si>
    <t>01.01.2003</t>
  </si>
  <si>
    <t>11633730</t>
  </si>
  <si>
    <t>2026-11026113</t>
  </si>
  <si>
    <t>DAVRONOVA RUSHANA RAVSHAN QIZI</t>
  </si>
  <si>
    <t>41806995780038</t>
  </si>
  <si>
    <t>18.06.1999</t>
  </si>
  <si>
    <t>11649721</t>
  </si>
  <si>
    <t>2026-11044835</t>
  </si>
  <si>
    <t>UMUROVA MOHICHEHRA HAYDAR QIZI</t>
  </si>
  <si>
    <t>43001965780054</t>
  </si>
  <si>
    <t>11594712</t>
  </si>
  <si>
    <t>2026-10980344</t>
  </si>
  <si>
    <t>11649359</t>
  </si>
  <si>
    <t>2026-11044408</t>
  </si>
  <si>
    <t>11650922</t>
  </si>
  <si>
    <t>2026-11046312</t>
  </si>
  <si>
    <t>11647079</t>
  </si>
  <si>
    <t>2026-11041652</t>
  </si>
  <si>
    <t>NAZAROVA SABINA NODIRBEK QIZI</t>
  </si>
  <si>
    <t>61506035780045</t>
  </si>
  <si>
    <t>15.06.2003</t>
  </si>
  <si>
    <t>11619943</t>
  </si>
  <si>
    <t>2026-11009953</t>
  </si>
  <si>
    <t>AVEZOVA BIBIRAJAB JABBOROVNA</t>
  </si>
  <si>
    <t>42811642330013</t>
  </si>
  <si>
    <t>28.11.1964</t>
  </si>
  <si>
    <t>11575635</t>
  </si>
  <si>
    <t>2026-10957597</t>
  </si>
  <si>
    <t>11723722</t>
  </si>
  <si>
    <t>2026-11130633</t>
  </si>
  <si>
    <t>QUVONDIQOVA MADINA RO‘ZIYEVNA</t>
  </si>
  <si>
    <t>41905882330047</t>
  </si>
  <si>
    <t>19.05.1988</t>
  </si>
  <si>
    <t>11722694</t>
  </si>
  <si>
    <t>2026-11129461</t>
  </si>
  <si>
    <t>SAYFULLAYEVA MARYAM FAXRIDDIN QIZI</t>
  </si>
  <si>
    <t>42311965780020</t>
  </si>
  <si>
    <t>23.11.1996</t>
  </si>
  <si>
    <t>11619006</t>
  </si>
  <si>
    <t>2026-11008834</t>
  </si>
  <si>
    <t>MUZAFFAROV ILXOM ISROILOVICH</t>
  </si>
  <si>
    <t>31910862330017</t>
  </si>
  <si>
    <t>19.10.1986</t>
  </si>
  <si>
    <t>11735412</t>
  </si>
  <si>
    <t>2026-11144498</t>
  </si>
  <si>
    <t>ALIYEVA NORBEGIM XXX</t>
  </si>
  <si>
    <t>41504472330025</t>
  </si>
  <si>
    <t>11635526</t>
  </si>
  <si>
    <t>2026-11028233</t>
  </si>
  <si>
    <t>NURMURODOVA NARGIZA RAXIM QIZI</t>
  </si>
  <si>
    <t>40703955780020</t>
  </si>
  <si>
    <t>07.03.1995</t>
  </si>
  <si>
    <t>11688785</t>
  </si>
  <si>
    <t>2026-11090598</t>
  </si>
  <si>
    <t>11696761</t>
  </si>
  <si>
    <t>2026-11100044</t>
  </si>
  <si>
    <t>XASANOVA DILDORA MIRPULATOVNA</t>
  </si>
  <si>
    <t>42306845780023</t>
  </si>
  <si>
    <t>23.06.1984</t>
  </si>
  <si>
    <t>11656771</t>
  </si>
  <si>
    <t>2026-11053698</t>
  </si>
  <si>
    <t>XOLOV AHAD AXMADOVICH</t>
  </si>
  <si>
    <t>32207712330028</t>
  </si>
  <si>
    <t>22.07.1971</t>
  </si>
  <si>
    <t>11755233</t>
  </si>
  <si>
    <t>2026-11176659</t>
  </si>
  <si>
    <t>TO‘XTAMURODOVA ZARINA OTABEK QIZI</t>
  </si>
  <si>
    <t>42102955780010</t>
  </si>
  <si>
    <t>21.02.1995</t>
  </si>
  <si>
    <t>11641419</t>
  </si>
  <si>
    <t>2026-11035057</t>
  </si>
  <si>
    <t>HAMROYEVA MUHABBAT OBLOQUL QIZI</t>
  </si>
  <si>
    <t>63001025780020</t>
  </si>
  <si>
    <t>30.01.2002</t>
  </si>
  <si>
    <t>11619839</t>
  </si>
  <si>
    <t>2026-11009831</t>
  </si>
  <si>
    <t>XOTAMOVA OYDIN JO‘RAYEVNA</t>
  </si>
  <si>
    <t>41202762330053</t>
  </si>
  <si>
    <t>12.02.1976</t>
  </si>
  <si>
    <t>11642699</t>
  </si>
  <si>
    <t>2026-11036546</t>
  </si>
  <si>
    <t>11566605</t>
  </si>
  <si>
    <t>2026-10947229</t>
  </si>
  <si>
    <t>HAMROYEVA SHAHNOZA IBROHIMOVNA</t>
  </si>
  <si>
    <t>40804802330037</t>
  </si>
  <si>
    <t>08.04.1980</t>
  </si>
  <si>
    <t>11641713</t>
  </si>
  <si>
    <t>2026-11035390</t>
  </si>
  <si>
    <t>RAXMATOVA GULNOZ MURODOVNA</t>
  </si>
  <si>
    <t>40812772330029</t>
  </si>
  <si>
    <t>08.12.1977</t>
  </si>
  <si>
    <t>11693355</t>
  </si>
  <si>
    <t>2026-11095908</t>
  </si>
  <si>
    <t>11734483</t>
  </si>
  <si>
    <t>2026-11143403</t>
  </si>
  <si>
    <t>IBODOVA SHOHSANAM NAIM QIZI</t>
  </si>
  <si>
    <t>41705955360014</t>
  </si>
  <si>
    <t>17.05.1995</t>
  </si>
  <si>
    <t>Шароф Рашидов МФЙ</t>
  </si>
  <si>
    <t>11726401</t>
  </si>
  <si>
    <t>2026-11133808</t>
  </si>
  <si>
    <t>BOZOROVA ZUXRA ORZIKULOVNA</t>
  </si>
  <si>
    <t>41502845780013</t>
  </si>
  <si>
    <t>15.02.1984</t>
  </si>
  <si>
    <t>11734820</t>
  </si>
  <si>
    <t>2026-11143801</t>
  </si>
  <si>
    <t>ASHUROV DOSTON KAMOL O‘G‘LI</t>
  </si>
  <si>
    <t>31203912330018</t>
  </si>
  <si>
    <t>11643643</t>
  </si>
  <si>
    <t>2026-11037636</t>
  </si>
  <si>
    <t>BAHRIYEVA UMIDA FAXRIDDIN QIZI</t>
  </si>
  <si>
    <t>40208975780048</t>
  </si>
  <si>
    <t>02.08.1997</t>
  </si>
  <si>
    <t>11641186</t>
  </si>
  <si>
    <t>2026-11034770</t>
  </si>
  <si>
    <t>SHOKIROVA ZARINA O‘TKIR QIZI</t>
  </si>
  <si>
    <t>42908995780045</t>
  </si>
  <si>
    <t>29.08.1999</t>
  </si>
  <si>
    <t>11654930</t>
  </si>
  <si>
    <t>2026-11051643</t>
  </si>
  <si>
    <t>11673389</t>
  </si>
  <si>
    <t>2026-11072682</t>
  </si>
  <si>
    <t>QUVONOVA MAVLUDA BAXODIROVNA</t>
  </si>
  <si>
    <t>41001815310011</t>
  </si>
  <si>
    <t>10.01.1981</t>
  </si>
  <si>
    <t>11685070</t>
  </si>
  <si>
    <t>2026-11086284</t>
  </si>
  <si>
    <t>SHARIPOV SAYDULLO ABDURAXMONOVICH</t>
  </si>
  <si>
    <t>30402672330013</t>
  </si>
  <si>
    <t>04.02.1967</t>
  </si>
  <si>
    <t>11641810</t>
  </si>
  <si>
    <t>2026-11035503</t>
  </si>
  <si>
    <t>IMOMNAZAROVA GULBONU OTABEK QIZI</t>
  </si>
  <si>
    <t>40307965780049</t>
  </si>
  <si>
    <t>03.07.1996</t>
  </si>
  <si>
    <t>11734212</t>
  </si>
  <si>
    <t>2026-11143096</t>
  </si>
  <si>
    <t>NASRIYEVA NIGORA RAMAZON QIZI</t>
  </si>
  <si>
    <t>41511985780023</t>
  </si>
  <si>
    <t>15.11.1998</t>
  </si>
  <si>
    <t>11669556</t>
  </si>
  <si>
    <t>2026-11068191</t>
  </si>
  <si>
    <t>KODIROVA NAILYA KAYUMOVNA</t>
  </si>
  <si>
    <t>42906562330022</t>
  </si>
  <si>
    <t>29.06.1956</t>
  </si>
  <si>
    <t>11723306</t>
  </si>
  <si>
    <t>2026-11130156</t>
  </si>
  <si>
    <t>SAMADILLAYEVA MUXLISA NORMUROD QIZI</t>
  </si>
  <si>
    <t>60102005670085</t>
  </si>
  <si>
    <t>01.02.2000</t>
  </si>
  <si>
    <t>11683967</t>
  </si>
  <si>
    <t>2026-11085043</t>
  </si>
  <si>
    <t>XIKMATOVA SHOXSANAM AZIM QIZI</t>
  </si>
  <si>
    <t>60402035820017</t>
  </si>
  <si>
    <t>04.02.2003</t>
  </si>
  <si>
    <t>11673100</t>
  </si>
  <si>
    <t>2026-11072338</t>
  </si>
  <si>
    <t>11662140</t>
  </si>
  <si>
    <t>2026-11059742</t>
  </si>
  <si>
    <t>BOZOROVA OZODA SHAHOBIDDIN QIZI</t>
  </si>
  <si>
    <t>61205025830024</t>
  </si>
  <si>
    <t>12.05.2002</t>
  </si>
  <si>
    <t>11625950</t>
  </si>
  <si>
    <t>2026-11017008</t>
  </si>
  <si>
    <t>MUZAFAROV JAHONGIR RAVSHAN O‘G‘LI</t>
  </si>
  <si>
    <t>32107995780047</t>
  </si>
  <si>
    <t>21.07.1999</t>
  </si>
  <si>
    <t>11560224</t>
  </si>
  <si>
    <t>2026-10940096</t>
  </si>
  <si>
    <t>SOBIROVA NAZOKAT IBRAGIMOVNA</t>
  </si>
  <si>
    <t>42505805780017</t>
  </si>
  <si>
    <t>25.05.1980</t>
  </si>
  <si>
    <t>11641099</t>
  </si>
  <si>
    <t>2026-11034666</t>
  </si>
  <si>
    <t>BOYMURODOVA GULANDOM SANJAROVNA</t>
  </si>
  <si>
    <t>40103965780038</t>
  </si>
  <si>
    <t>01.03.1996</t>
  </si>
  <si>
    <t>11736124</t>
  </si>
  <si>
    <t>2026-11145311</t>
  </si>
  <si>
    <t>11632271</t>
  </si>
  <si>
    <t>2026-11024409</t>
  </si>
  <si>
    <t>QODIROVA ZARINA ZOKIR QIZI</t>
  </si>
  <si>
    <t>42303932330068</t>
  </si>
  <si>
    <t>23.03.1993</t>
  </si>
  <si>
    <t>11718529</t>
  </si>
  <si>
    <t>2026-11124674</t>
  </si>
  <si>
    <t>FAYZULLAYEVA QUNDUZ QAHHOR QIZI</t>
  </si>
  <si>
    <t>40210942330066</t>
  </si>
  <si>
    <t>02.10.1994</t>
  </si>
  <si>
    <t>11684819</t>
  </si>
  <si>
    <t>2026-11086009</t>
  </si>
  <si>
    <t>PULOTOV UMUR TURSUNOVICH</t>
  </si>
  <si>
    <t>30309835780015</t>
  </si>
  <si>
    <t>03.09.1983</t>
  </si>
  <si>
    <t>11610224</t>
  </si>
  <si>
    <t>2026-10998531</t>
  </si>
  <si>
    <t>11662896</t>
  </si>
  <si>
    <t>2026-11060596</t>
  </si>
  <si>
    <t>BOBOQULOVA TURSUNOY RAVSHANOVNA</t>
  </si>
  <si>
    <t>43010812330030</t>
  </si>
  <si>
    <t>11573541</t>
  </si>
  <si>
    <t>2026-10955116</t>
  </si>
  <si>
    <t>AKRAMOV ERKIN KULMURODOVICH</t>
  </si>
  <si>
    <t>32505822330054</t>
  </si>
  <si>
    <t>25.05.1982</t>
  </si>
  <si>
    <t>11758924</t>
  </si>
  <si>
    <t>2026-11180796</t>
  </si>
  <si>
    <t>YODGOROVA LOBAR SUR’AT QIZI</t>
  </si>
  <si>
    <t>40511922330107</t>
  </si>
  <si>
    <t>05.11.1992</t>
  </si>
  <si>
    <t>11659468</t>
  </si>
  <si>
    <t>2026-11056716</t>
  </si>
  <si>
    <t>SAPAROVA RA’NO SAFOYEVNA</t>
  </si>
  <si>
    <t>42001602330065</t>
  </si>
  <si>
    <t>20.01.1960</t>
  </si>
  <si>
    <t>11736445</t>
  </si>
  <si>
    <t>2026-11145669</t>
  </si>
  <si>
    <t>11637109</t>
  </si>
  <si>
    <t>2026-11030085</t>
  </si>
  <si>
    <t>11734629</t>
  </si>
  <si>
    <t>2026-11143565</t>
  </si>
  <si>
    <t>RAXIMOVA DILRABO XOLIKOVNA</t>
  </si>
  <si>
    <t>42810672330028</t>
  </si>
  <si>
    <t>28.10.1967</t>
  </si>
  <si>
    <t>11643294</t>
  </si>
  <si>
    <t>2026-11037227</t>
  </si>
  <si>
    <t>11722239</t>
  </si>
  <si>
    <t>2026-11128933</t>
  </si>
  <si>
    <t>IRGASHOVA DILDORA XUDAYAROVNA</t>
  </si>
  <si>
    <t>40910795780019</t>
  </si>
  <si>
    <t>09.10.1979</t>
  </si>
  <si>
    <t>11643073</t>
  </si>
  <si>
    <t>2026-11036972</t>
  </si>
  <si>
    <t>KOSIMOVA DILOROM KARIMOVNA</t>
  </si>
  <si>
    <t>41012752330037</t>
  </si>
  <si>
    <t>10.12.1975</t>
  </si>
  <si>
    <t>11649316</t>
  </si>
  <si>
    <t>2026-11044350</t>
  </si>
  <si>
    <t>11639795</t>
  </si>
  <si>
    <t>2026-11033171</t>
  </si>
  <si>
    <t>11603567</t>
  </si>
  <si>
    <t>2026-10990938</t>
  </si>
  <si>
    <t>11671424</t>
  </si>
  <si>
    <t>2026-11070329</t>
  </si>
  <si>
    <t>11607658</t>
  </si>
  <si>
    <t>2026-10995641</t>
  </si>
  <si>
    <t>11721227</t>
  </si>
  <si>
    <t>2026-11127763</t>
  </si>
  <si>
    <t>MARDONOVA MAKSUDA TURSUNOVNA</t>
  </si>
  <si>
    <t>41010742330041</t>
  </si>
  <si>
    <t>10.10.1974</t>
  </si>
  <si>
    <t>11643617</t>
  </si>
  <si>
    <t>2026-11037603</t>
  </si>
  <si>
    <t>11682064</t>
  </si>
  <si>
    <t>2026-11082839</t>
  </si>
  <si>
    <t>NEGBOYEVA FOTIMA QAXXOROVNA</t>
  </si>
  <si>
    <t>43008912330069</t>
  </si>
  <si>
    <t>11619909</t>
  </si>
  <si>
    <t>2026-11009914</t>
  </si>
  <si>
    <t>PARMONOV JALOL XOLIQOVICH</t>
  </si>
  <si>
    <t>32602712350014</t>
  </si>
  <si>
    <t>26.02.1971</t>
  </si>
  <si>
    <t>11731992</t>
  </si>
  <si>
    <t>2026-11140547</t>
  </si>
  <si>
    <t>TULAYEVA BAXMAL XXX</t>
  </si>
  <si>
    <t>42404512350013</t>
  </si>
  <si>
    <t>24.04.1951</t>
  </si>
  <si>
    <t>11598050</t>
  </si>
  <si>
    <t>2026-10984725</t>
  </si>
  <si>
    <t>KENJAYEV ZAYNIDIN MUXIDINOVICH</t>
  </si>
  <si>
    <t>30911492350018</t>
  </si>
  <si>
    <t>09.11.1949</t>
  </si>
  <si>
    <t>32208872350066</t>
  </si>
  <si>
    <t>11758016</t>
  </si>
  <si>
    <t>2026-11179782</t>
  </si>
  <si>
    <t>TULAYEV G‘IYOS XUSENOVICH</t>
  </si>
  <si>
    <t>30609902350038</t>
  </si>
  <si>
    <t>06.09.1990</t>
  </si>
  <si>
    <t>11608981</t>
  </si>
  <si>
    <t>2026-10997127</t>
  </si>
  <si>
    <t>BOZOROVA MARXABO ISHPULATOVNA</t>
  </si>
  <si>
    <t>41011832350028</t>
  </si>
  <si>
    <t>10.11.1983</t>
  </si>
  <si>
    <t>11663097</t>
  </si>
  <si>
    <t>2026-11060825</t>
  </si>
  <si>
    <t>ISMATOV JAVLON MUXTAROVICH</t>
  </si>
  <si>
    <t>31506872390044</t>
  </si>
  <si>
    <t>15.06.1987</t>
  </si>
  <si>
    <t>11610016</t>
  </si>
  <si>
    <t>2026-10998283</t>
  </si>
  <si>
    <t>11580269</t>
  </si>
  <si>
    <t>2026-10963243</t>
  </si>
  <si>
    <t>ISTIMOV JURABEK RUZIQULOVICH</t>
  </si>
  <si>
    <t>33110762350063</t>
  </si>
  <si>
    <t>31.10.1976</t>
  </si>
  <si>
    <t>41105812350037</t>
  </si>
  <si>
    <t>11573229</t>
  </si>
  <si>
    <t>2026-10954749</t>
  </si>
  <si>
    <t>RADJAPOVA GULCHIN DJURAKULOVNA</t>
  </si>
  <si>
    <t>42512832350036</t>
  </si>
  <si>
    <t>25.12.1983</t>
  </si>
  <si>
    <t>11575824</t>
  </si>
  <si>
    <t>2026-10957848</t>
  </si>
  <si>
    <t>TURSUNOVA FERUZA NORQULOVNA</t>
  </si>
  <si>
    <t>40512892350018</t>
  </si>
  <si>
    <t>05.12.1989</t>
  </si>
  <si>
    <t>Ҳашман МФЙ</t>
  </si>
  <si>
    <t>60110015790040</t>
  </si>
  <si>
    <t>11573145</t>
  </si>
  <si>
    <t>2026-10954654</t>
  </si>
  <si>
    <t>CHINMIRZAYEVA XURSAND TOYIROVNA</t>
  </si>
  <si>
    <t>42502762360043</t>
  </si>
  <si>
    <t>25.02.1976</t>
  </si>
  <si>
    <t>11576803</t>
  </si>
  <si>
    <t>2026-10959177</t>
  </si>
  <si>
    <t>USMONOVA UMIDA AZAMATOVNA</t>
  </si>
  <si>
    <t>41412932360061</t>
  </si>
  <si>
    <t>14.12.1993</t>
  </si>
  <si>
    <t>11564195</t>
  </si>
  <si>
    <t>2026-10944533</t>
  </si>
  <si>
    <t>RAYIMOVA SALIMA ISMATULLAYEVNA</t>
  </si>
  <si>
    <t>40705922350038</t>
  </si>
  <si>
    <t>07.05.1992</t>
  </si>
  <si>
    <t>11562808</t>
  </si>
  <si>
    <t>2026-10942987</t>
  </si>
  <si>
    <t>USENOVA GULSHAT SERAPOVNA</t>
  </si>
  <si>
    <t>42109742350032</t>
  </si>
  <si>
    <t>21.09.1974</t>
  </si>
  <si>
    <t>11578166</t>
  </si>
  <si>
    <t>2026-10960782</t>
  </si>
  <si>
    <t>KARIMOVA DILFUZA JUMAQULOVNA</t>
  </si>
  <si>
    <t>42108912350047</t>
  </si>
  <si>
    <t>40801842350047</t>
  </si>
  <si>
    <t>11574750</t>
  </si>
  <si>
    <t>2026-10956482</t>
  </si>
  <si>
    <t>11584693</t>
  </si>
  <si>
    <t>2026-10968427</t>
  </si>
  <si>
    <t>XOLBUTAYEVA DILBAR ABSALOMOVNA</t>
  </si>
  <si>
    <t>42411872350016</t>
  </si>
  <si>
    <t>24.11.1987</t>
  </si>
  <si>
    <t>11567481</t>
  </si>
  <si>
    <t>2026-10948230</t>
  </si>
  <si>
    <t>XUSHVAQOVA MEXRINISO RASUL QIZI</t>
  </si>
  <si>
    <t>62708035790029</t>
  </si>
  <si>
    <t>27.08.2003</t>
  </si>
  <si>
    <t>11585123</t>
  </si>
  <si>
    <t>2026-10968928</t>
  </si>
  <si>
    <t>BAFAYEVA NASIBA RO‘ZIQULOVNA</t>
  </si>
  <si>
    <t>40705852350014</t>
  </si>
  <si>
    <t>07.05.1985</t>
  </si>
  <si>
    <t>11583275</t>
  </si>
  <si>
    <t>2026-10966754</t>
  </si>
  <si>
    <t>NARZULLAYEVA MARIYA NAJMIDDIN QIZI</t>
  </si>
  <si>
    <t>40310955790014</t>
  </si>
  <si>
    <t>03.10.1995</t>
  </si>
  <si>
    <t>11580230</t>
  </si>
  <si>
    <t>2026-10963197</t>
  </si>
  <si>
    <t>NASREDINOVA FARANGIZ IKROM QIZI</t>
  </si>
  <si>
    <t>42806975790010</t>
  </si>
  <si>
    <t>28.06.1997</t>
  </si>
  <si>
    <t>11569385</t>
  </si>
  <si>
    <t>2026-10950422</t>
  </si>
  <si>
    <t>USMONOVA ZIYODA RASHIDOVNA</t>
  </si>
  <si>
    <t>43004862350041</t>
  </si>
  <si>
    <t>30.04.1986</t>
  </si>
  <si>
    <t>Қоражон МФЙ</t>
  </si>
  <si>
    <t>41609985840024</t>
  </si>
  <si>
    <t>11565685</t>
  </si>
  <si>
    <t>2026-10946202</t>
  </si>
  <si>
    <t>ABDINAZAROVA SARVINOZ JUMANAZAROVNA</t>
  </si>
  <si>
    <t>42104862350032</t>
  </si>
  <si>
    <t>21.04.1986</t>
  </si>
  <si>
    <t>11583582</t>
  </si>
  <si>
    <t>2026-10967120</t>
  </si>
  <si>
    <t>QODIROVA MAHBUBA XXX</t>
  </si>
  <si>
    <t>40405842350052</t>
  </si>
  <si>
    <t>04.05.1984</t>
  </si>
  <si>
    <t>11583433</t>
  </si>
  <si>
    <t>2026-10966951</t>
  </si>
  <si>
    <t>KILICHEVA NOZIMA OLIMOVNA</t>
  </si>
  <si>
    <t>42603883960010</t>
  </si>
  <si>
    <t>26.03.1988</t>
  </si>
  <si>
    <t>11568697</t>
  </si>
  <si>
    <t>2026-10949643</t>
  </si>
  <si>
    <t>11578450</t>
  </si>
  <si>
    <t>2026-10961118</t>
  </si>
  <si>
    <t>NEMATOVA E’ZOZA JAHONGIR QIZI</t>
  </si>
  <si>
    <t>42407975790026</t>
  </si>
  <si>
    <t>24.07.1997</t>
  </si>
  <si>
    <t>11569564</t>
  </si>
  <si>
    <t>2026-10950630</t>
  </si>
  <si>
    <t>JURAYEVA MUNISA BAXRONOVNA</t>
  </si>
  <si>
    <t>40111842350092</t>
  </si>
  <si>
    <t>11573367</t>
  </si>
  <si>
    <t>2026-10954908</t>
  </si>
  <si>
    <t>JAVQOCHOVA MAVJUDA MURADULLAYEVNA</t>
  </si>
  <si>
    <t>40509862350042</t>
  </si>
  <si>
    <t>05.09.1986</t>
  </si>
  <si>
    <t>11579794</t>
  </si>
  <si>
    <t>2026-10962669</t>
  </si>
  <si>
    <t>JABBOROVA NARGIZ RASHID QIZI</t>
  </si>
  <si>
    <t>62006025790012</t>
  </si>
  <si>
    <t>20.06.2002</t>
  </si>
  <si>
    <t>11565817</t>
  </si>
  <si>
    <t>2026-10946351</t>
  </si>
  <si>
    <t>OCHILOVA MOYIRA UMUR QIZI</t>
  </si>
  <si>
    <t>40706872340052</t>
  </si>
  <si>
    <t>07.06.1987</t>
  </si>
  <si>
    <t>11568087</t>
  </si>
  <si>
    <t>2026-10948931</t>
  </si>
  <si>
    <t>GAPPOROV ASLIDDIN ZAYNI O‘G‘LI</t>
  </si>
  <si>
    <t>52607035790011</t>
  </si>
  <si>
    <t>26.07.2003</t>
  </si>
  <si>
    <t>11574896</t>
  </si>
  <si>
    <t>2026-10956655</t>
  </si>
  <si>
    <t>NURULLAYEVA MUSHTARIY HASAN QIZI</t>
  </si>
  <si>
    <t>41806932380088</t>
  </si>
  <si>
    <t>18.06.1993</t>
  </si>
  <si>
    <t>11569167</t>
  </si>
  <si>
    <t>2026-10950184</t>
  </si>
  <si>
    <t>RAYIMOVA FERUZA NORMURODOVNA</t>
  </si>
  <si>
    <t>40611812350041</t>
  </si>
  <si>
    <t>06.11.1981</t>
  </si>
  <si>
    <t>11582597</t>
  </si>
  <si>
    <t>2026-10965960</t>
  </si>
  <si>
    <t>11566064</t>
  </si>
  <si>
    <t>2026-10946633</t>
  </si>
  <si>
    <t>IMOMOVA NILUFAR NEMATOVNA</t>
  </si>
  <si>
    <t>40710792350037</t>
  </si>
  <si>
    <t>07.10.1979</t>
  </si>
  <si>
    <t>11615413</t>
  </si>
  <si>
    <t>2026-11004583</t>
  </si>
  <si>
    <t>TADJIBOYEVA SEVARA MAVLYANOVNA</t>
  </si>
  <si>
    <t>41303852350055</t>
  </si>
  <si>
    <t>13.03.1985</t>
  </si>
  <si>
    <t>11582145</t>
  </si>
  <si>
    <t>2026-10965446</t>
  </si>
  <si>
    <t>AXMEDOVA MAXLIYO MAXMUDOVNA</t>
  </si>
  <si>
    <t>42209891070013</t>
  </si>
  <si>
    <t>22.09.1989</t>
  </si>
  <si>
    <t>11581950</t>
  </si>
  <si>
    <t>2026-10965217</t>
  </si>
  <si>
    <t>11584350</t>
  </si>
  <si>
    <t>2026-10968003</t>
  </si>
  <si>
    <t>11618551</t>
  </si>
  <si>
    <t>2026-11008281</t>
  </si>
  <si>
    <t>AVAZOVA UMIDA UTKIRJON QIZI</t>
  </si>
  <si>
    <t>40404946020010</t>
  </si>
  <si>
    <t>04.04.1994</t>
  </si>
  <si>
    <t>11584706</t>
  </si>
  <si>
    <t>2026-10968440</t>
  </si>
  <si>
    <t>VAPOYEVA SURAYYO TO‘LQIN QIZI</t>
  </si>
  <si>
    <t>40904925790021</t>
  </si>
  <si>
    <t>09.04.1992</t>
  </si>
  <si>
    <t>11579027</t>
  </si>
  <si>
    <t>2026-10961794</t>
  </si>
  <si>
    <t>11561882</t>
  </si>
  <si>
    <t>2026-10941955</t>
  </si>
  <si>
    <t>DILOVA MOXICHEXRA XASANOVNA</t>
  </si>
  <si>
    <t>41603872350108</t>
  </si>
  <si>
    <t>16.03.1987</t>
  </si>
  <si>
    <t>11569633</t>
  </si>
  <si>
    <t>2026-10950707</t>
  </si>
  <si>
    <t>UMIRZOQOVA IRODA HAMROYEVNA</t>
  </si>
  <si>
    <t>42303862350048</t>
  </si>
  <si>
    <t>23.03.1986</t>
  </si>
  <si>
    <t>11569588</t>
  </si>
  <si>
    <t>2026-10950661</t>
  </si>
  <si>
    <t>ADIZOVA DILOVAR TULQINOVNA</t>
  </si>
  <si>
    <t>42402905790015</t>
  </si>
  <si>
    <t>24.02.1990</t>
  </si>
  <si>
    <t>11586405</t>
  </si>
  <si>
    <t>2026-10970379</t>
  </si>
  <si>
    <t>G‘AYBULLAYEVA DILDORA PARDAYEVNA</t>
  </si>
  <si>
    <t>40806842350035</t>
  </si>
  <si>
    <t>08.06.1984</t>
  </si>
  <si>
    <t>11580387</t>
  </si>
  <si>
    <t>2026-10963377</t>
  </si>
  <si>
    <t>URINBAYEVA MAYRAMXON RAXMONOVNA</t>
  </si>
  <si>
    <t>40711604190052</t>
  </si>
  <si>
    <t>07.11.1960</t>
  </si>
  <si>
    <t>30803812350038</t>
  </si>
  <si>
    <t>11585409</t>
  </si>
  <si>
    <t>2026-10969254</t>
  </si>
  <si>
    <t>11625377</t>
  </si>
  <si>
    <t>2026-11016339</t>
  </si>
  <si>
    <t>QUDRATOVA SHODIYA XXX</t>
  </si>
  <si>
    <t>41411975580023</t>
  </si>
  <si>
    <t>14.11.1997</t>
  </si>
  <si>
    <t>11651606</t>
  </si>
  <si>
    <t>2026-11047656</t>
  </si>
  <si>
    <t>HAMROYEVA O‘LMAS YULDOSHOVNA</t>
  </si>
  <si>
    <t>41008602350012</t>
  </si>
  <si>
    <t>10.08.1960</t>
  </si>
  <si>
    <t>11631987</t>
  </si>
  <si>
    <t>2026-11024063</t>
  </si>
  <si>
    <t>RAVSHANOVA NIGORA SHAKATOVNA</t>
  </si>
  <si>
    <t>40811892380033</t>
  </si>
  <si>
    <t>08.11.1989</t>
  </si>
  <si>
    <t>11563830</t>
  </si>
  <si>
    <t>2026-10944124</t>
  </si>
  <si>
    <t>TUXTAYEVA KAMOLA FURKATOVNA</t>
  </si>
  <si>
    <t>41811892350035</t>
  </si>
  <si>
    <t>18.11.1989</t>
  </si>
  <si>
    <t>11618913</t>
  </si>
  <si>
    <t>2026-11008722</t>
  </si>
  <si>
    <t>11568166</t>
  </si>
  <si>
    <t>2026-10949025</t>
  </si>
  <si>
    <t>NURNAZAROVA NASIBA KOLIKNAZAROVNA</t>
  </si>
  <si>
    <t>41107712350063</t>
  </si>
  <si>
    <t>11.07.1971</t>
  </si>
  <si>
    <t>11635012</t>
  </si>
  <si>
    <t>2026-11027624</t>
  </si>
  <si>
    <t>NE’MATOVA MANZURA RASHID QIZI</t>
  </si>
  <si>
    <t>43105975830050</t>
  </si>
  <si>
    <t>31.05.1997</t>
  </si>
  <si>
    <t>11635661</t>
  </si>
  <si>
    <t>2026-11028399</t>
  </si>
  <si>
    <t>11621495</t>
  </si>
  <si>
    <t>2026-11011772</t>
  </si>
  <si>
    <t>QUTLIYEVA DILNOZA XALPULATOVNA</t>
  </si>
  <si>
    <t>42111862350078</t>
  </si>
  <si>
    <t>21.11.1986</t>
  </si>
  <si>
    <t>32712942350015</t>
  </si>
  <si>
    <t>11621155</t>
  </si>
  <si>
    <t>2026-11011358</t>
  </si>
  <si>
    <t>MIRZAYEVA DILOROM SHAMSIYEVNA</t>
  </si>
  <si>
    <t>42009872350057</t>
  </si>
  <si>
    <t>20.09.1987</t>
  </si>
  <si>
    <t>11692643</t>
  </si>
  <si>
    <t>2026-11095057</t>
  </si>
  <si>
    <t>HOTAMOVA SARVINOZ NORMUROD QIZI</t>
  </si>
  <si>
    <t>41906962350010</t>
  </si>
  <si>
    <t>19.06.1996</t>
  </si>
  <si>
    <t>11575911</t>
  </si>
  <si>
    <t>2026-10957976</t>
  </si>
  <si>
    <t>SAYILXONOVA DILNOZA SULAYMON QIZI</t>
  </si>
  <si>
    <t>40807912350014</t>
  </si>
  <si>
    <t>08.07.1991</t>
  </si>
  <si>
    <t>11620572</t>
  </si>
  <si>
    <t>2026-11010666</t>
  </si>
  <si>
    <t>XAYRULLAYEVA SHAHLO TOLIBJON QIZI</t>
  </si>
  <si>
    <t>42805942350084</t>
  </si>
  <si>
    <t>28.05.1994</t>
  </si>
  <si>
    <t>11657131</t>
  </si>
  <si>
    <t>2026-11054101</t>
  </si>
  <si>
    <t>SHOKIROVA IRODA MURODULLAYEVNA</t>
  </si>
  <si>
    <t>40207882350054</t>
  </si>
  <si>
    <t>02.07.1988</t>
  </si>
  <si>
    <t>11693663</t>
  </si>
  <si>
    <t>2026-11096279</t>
  </si>
  <si>
    <t>SHONIYAZOVA MAYSARA BURITOSHEVNA</t>
  </si>
  <si>
    <t>40605812380054</t>
  </si>
  <si>
    <t>06.05.1981</t>
  </si>
  <si>
    <t>11586831</t>
  </si>
  <si>
    <t>2026-10970858</t>
  </si>
  <si>
    <t>NUROVA DILFUZA SAMATOVNA</t>
  </si>
  <si>
    <t>41906752340052</t>
  </si>
  <si>
    <t>19.06.1975</t>
  </si>
  <si>
    <t>11582413</t>
  </si>
  <si>
    <t>2026-10965754</t>
  </si>
  <si>
    <t>BOBOYOROVA GULHAYO DAVRON QIZI</t>
  </si>
  <si>
    <t>40409925760013</t>
  </si>
  <si>
    <t>04.09.1992</t>
  </si>
  <si>
    <t>11626920</t>
  </si>
  <si>
    <t>2026-11018128</t>
  </si>
  <si>
    <t>BO‘RIBOYEVA INTIZOR TEMIR QIZI</t>
  </si>
  <si>
    <t>42807965790016</t>
  </si>
  <si>
    <t>28.07.1996</t>
  </si>
  <si>
    <t>42010782350022</t>
  </si>
  <si>
    <t>11568473</t>
  </si>
  <si>
    <t>2026-10949382</t>
  </si>
  <si>
    <t>XUDAYBERDIYEVA DILNOZA MUXAMMADOVNA</t>
  </si>
  <si>
    <t>41201886140014</t>
  </si>
  <si>
    <t>12.01.1988</t>
  </si>
  <si>
    <t>11565844</t>
  </si>
  <si>
    <t>2026-10946381</t>
  </si>
  <si>
    <t>QODIROVA RISOLAT XXX</t>
  </si>
  <si>
    <t>41706532350020</t>
  </si>
  <si>
    <t>17.06.1953</t>
  </si>
  <si>
    <t>11678500</t>
  </si>
  <si>
    <t>2026-11078746</t>
  </si>
  <si>
    <t>11564526</t>
  </si>
  <si>
    <t>2026-10944898</t>
  </si>
  <si>
    <t>JABBOROVA NORGUL ERKINOVNA</t>
  </si>
  <si>
    <t>42406845790014</t>
  </si>
  <si>
    <t>24.06.1984</t>
  </si>
  <si>
    <t>Чорвоқгузор МФЙ</t>
  </si>
  <si>
    <t>DAVRONOVA NILUFAR NORQO‘ZI QIZI</t>
  </si>
  <si>
    <t>43006995790019</t>
  </si>
  <si>
    <t>11583478</t>
  </si>
  <si>
    <t>2026-10967001</t>
  </si>
  <si>
    <t>MIRZAYEVA UMIDA ISOKOVNA</t>
  </si>
  <si>
    <t>41002892350026</t>
  </si>
  <si>
    <t>10.02.1989</t>
  </si>
  <si>
    <t>30210932350042</t>
  </si>
  <si>
    <t>11732958</t>
  </si>
  <si>
    <t>2026-11141657</t>
  </si>
  <si>
    <t>11733364</t>
  </si>
  <si>
    <t>2026-11142115</t>
  </si>
  <si>
    <t>XUDOYQULOVA NODIRA MUXTOROVNA</t>
  </si>
  <si>
    <t>40803842350043</t>
  </si>
  <si>
    <t>08.03.1984</t>
  </si>
  <si>
    <t>11733574</t>
  </si>
  <si>
    <t>2026-11142362</t>
  </si>
  <si>
    <t>TOYIROV HUSAN JABBOROVICH</t>
  </si>
  <si>
    <t>32504782350063</t>
  </si>
  <si>
    <t>25.04.1978</t>
  </si>
  <si>
    <t>11580948</t>
  </si>
  <si>
    <t>2026-10964032</t>
  </si>
  <si>
    <t>ESHTO‘XTAYEVA ZILOLA UKTAM QIZI</t>
  </si>
  <si>
    <t>42011912340038</t>
  </si>
  <si>
    <t>20.11.1991</t>
  </si>
  <si>
    <t>11570517</t>
  </si>
  <si>
    <t>2026-10951704</t>
  </si>
  <si>
    <t>AXMEDOVA DILAFRUZ QUROLOVNA</t>
  </si>
  <si>
    <t>42112832350070</t>
  </si>
  <si>
    <t>21.12.1983</t>
  </si>
  <si>
    <t>11714516</t>
  </si>
  <si>
    <t>2026-11120129</t>
  </si>
  <si>
    <t>XOLOVA RISOLAT EGAMOVNA</t>
  </si>
  <si>
    <t>42002652350067</t>
  </si>
  <si>
    <t>20.02.1965</t>
  </si>
  <si>
    <t>11713279</t>
  </si>
  <si>
    <t>2026-11118684</t>
  </si>
  <si>
    <t>JURAYEVA YULDUZ TURSUNOVNA</t>
  </si>
  <si>
    <t>40710872350058</t>
  </si>
  <si>
    <t>07.10.1987</t>
  </si>
  <si>
    <t>11565169</t>
  </si>
  <si>
    <t>2026-10945623</t>
  </si>
  <si>
    <t>RAZOKOVA XAYOTXON NURMURODOVNA</t>
  </si>
  <si>
    <t>41406892350053</t>
  </si>
  <si>
    <t>14.06.1989</t>
  </si>
  <si>
    <t>11715093</t>
  </si>
  <si>
    <t>2026-11120799</t>
  </si>
  <si>
    <t>YUSUPOVA ZULAYXO SAYFULLAYEVNA</t>
  </si>
  <si>
    <t>40101892350076</t>
  </si>
  <si>
    <t>11712769</t>
  </si>
  <si>
    <t>2026-11118066</t>
  </si>
  <si>
    <t>RAJABOV ZAVQIDDIN MUZAFAROVICH</t>
  </si>
  <si>
    <t>30803862350057</t>
  </si>
  <si>
    <t>08.03.1986</t>
  </si>
  <si>
    <t>11715395</t>
  </si>
  <si>
    <t>2026-11121135</t>
  </si>
  <si>
    <t>NURULLAYEVA ZILOLA ANVAR QIZI</t>
  </si>
  <si>
    <t>41801975790012</t>
  </si>
  <si>
    <t>18.01.1997</t>
  </si>
  <si>
    <t>11698164</t>
  </si>
  <si>
    <t>2026-11101699</t>
  </si>
  <si>
    <t>MAMANAZAROVA NORXOL RAXIMOVNA</t>
  </si>
  <si>
    <t>40610872350019</t>
  </si>
  <si>
    <t>06.10.1987</t>
  </si>
  <si>
    <t>ABILKOSIMOVA MADINA MUXIDDINOVNA</t>
  </si>
  <si>
    <t>40701995840025</t>
  </si>
  <si>
    <t>11643213</t>
  </si>
  <si>
    <t>2026-11037133</t>
  </si>
  <si>
    <t>OSTANAYEVA MOXIGUL SAMADOVNA</t>
  </si>
  <si>
    <t>40311871170018</t>
  </si>
  <si>
    <t>11644144</t>
  </si>
  <si>
    <t>2026-11038225</t>
  </si>
  <si>
    <t>ISHMATOVA LATOFAT TOSHAXMADOVNA</t>
  </si>
  <si>
    <t>40207862350050</t>
  </si>
  <si>
    <t>11670842</t>
  </si>
  <si>
    <t>2026-11069672</t>
  </si>
  <si>
    <t>11701374</t>
  </si>
  <si>
    <t>2026-11105256</t>
  </si>
  <si>
    <t>OMONOVA NARGIZA G‘OPIROVNA</t>
  </si>
  <si>
    <t>41203923960029</t>
  </si>
  <si>
    <t>12.03.1992</t>
  </si>
  <si>
    <t>11579135</t>
  </si>
  <si>
    <t>2026-10961918</t>
  </si>
  <si>
    <t>USMONOVA YULDUZ QAHRAMON QIZI</t>
  </si>
  <si>
    <t>42003985820043</t>
  </si>
  <si>
    <t>20.03.1998</t>
  </si>
  <si>
    <t>11758714</t>
  </si>
  <si>
    <t>2026-11180560</t>
  </si>
  <si>
    <t>JO‘RAQULOVA ZILOLA HAMDAMOVNA</t>
  </si>
  <si>
    <t>41401922350036</t>
  </si>
  <si>
    <t>14.01.1992</t>
  </si>
  <si>
    <t>11559178</t>
  </si>
  <si>
    <t>2026-10938921</t>
  </si>
  <si>
    <t>IBRAGIMOVA ZEBO SANAQULOVNA</t>
  </si>
  <si>
    <t>42708795790024</t>
  </si>
  <si>
    <t>27.08.1979</t>
  </si>
  <si>
    <t>11719349</t>
  </si>
  <si>
    <t>2026-11125619</t>
  </si>
  <si>
    <t>ERGASHOVA SEVARA ODIL QIZI</t>
  </si>
  <si>
    <t>41812932350051</t>
  </si>
  <si>
    <t>18.12.1993</t>
  </si>
  <si>
    <t>11583723</t>
  </si>
  <si>
    <t>2026-10967278</t>
  </si>
  <si>
    <t>ERNAZAROVA ZULXUMOR TOSHPULAT QIZI</t>
  </si>
  <si>
    <t>42611932350059</t>
  </si>
  <si>
    <t>26.11.1993</t>
  </si>
  <si>
    <t>11694475</t>
  </si>
  <si>
    <t>2026-11097237</t>
  </si>
  <si>
    <t>BOZAROVA GULNISO G‘AFUR QIZI</t>
  </si>
  <si>
    <t>40906955790028</t>
  </si>
  <si>
    <t>09.06.1995</t>
  </si>
  <si>
    <t>11570238</t>
  </si>
  <si>
    <t>2026-10951385</t>
  </si>
  <si>
    <t>11571171</t>
  </si>
  <si>
    <t>2026-10952439</t>
  </si>
  <si>
    <t>SHODIYEV ISMOIL NORMURODOVICH</t>
  </si>
  <si>
    <t>32709852350039</t>
  </si>
  <si>
    <t>27.09.1985</t>
  </si>
  <si>
    <t>11617678</t>
  </si>
  <si>
    <t>2026-11007244</t>
  </si>
  <si>
    <t>11576730</t>
  </si>
  <si>
    <t>2026-10959064</t>
  </si>
  <si>
    <t>11636954</t>
  </si>
  <si>
    <t>2026-11029908</t>
  </si>
  <si>
    <t>11754982</t>
  </si>
  <si>
    <t>2026-11176375</t>
  </si>
  <si>
    <t>ADIZOVA IRODA A’ZAMOVNA</t>
  </si>
  <si>
    <t>40508872350123</t>
  </si>
  <si>
    <t>05.08.1987</t>
  </si>
  <si>
    <t>11643861</t>
  </si>
  <si>
    <t>2026-11037888</t>
  </si>
  <si>
    <t>RAZZOQOVA LOLA XOLMURATOVNA</t>
  </si>
  <si>
    <t>40612772350021</t>
  </si>
  <si>
    <t>06.12.1977</t>
  </si>
  <si>
    <t>11561891</t>
  </si>
  <si>
    <t>2026-10941964</t>
  </si>
  <si>
    <t>ZOYIROV MALIKJON XOLIQOVICH</t>
  </si>
  <si>
    <t>30812872350010</t>
  </si>
  <si>
    <t>08.12.1987</t>
  </si>
  <si>
    <t>11691821</t>
  </si>
  <si>
    <t>2026-11094112</t>
  </si>
  <si>
    <t>ORTIKOVA IBODAT ZIYODOVNA</t>
  </si>
  <si>
    <t>42405862350045</t>
  </si>
  <si>
    <t>24.05.1986</t>
  </si>
  <si>
    <t>11630855</t>
  </si>
  <si>
    <t>2026-11022720</t>
  </si>
  <si>
    <t>OSTANAYEVA SOJIDA UMAROVNA</t>
  </si>
  <si>
    <t>40404812380073</t>
  </si>
  <si>
    <t>04.04.1981</t>
  </si>
  <si>
    <t>11585249</t>
  </si>
  <si>
    <t>2026-10969066</t>
  </si>
  <si>
    <t>YULDASHOVA ULJON KUDRATOVNA</t>
  </si>
  <si>
    <t>42304842350030</t>
  </si>
  <si>
    <t>23.04.1984</t>
  </si>
  <si>
    <t>11676468</t>
  </si>
  <si>
    <t>2026-11076340</t>
  </si>
  <si>
    <t>NARMANOVA MUNIRA ISAYEVNA</t>
  </si>
  <si>
    <t>43112832350042</t>
  </si>
  <si>
    <t>31.12.1983</t>
  </si>
  <si>
    <t>11573515</t>
  </si>
  <si>
    <t>2026-10955085</t>
  </si>
  <si>
    <t>BEKNIYOZOVA XANIFA BARNOQULOVNA</t>
  </si>
  <si>
    <t>42601892350015</t>
  </si>
  <si>
    <t>26.01.1989</t>
  </si>
  <si>
    <t>Учтут МФЙ</t>
  </si>
  <si>
    <t>41107892350022</t>
  </si>
  <si>
    <t>11579939</t>
  </si>
  <si>
    <t>2026-10962850</t>
  </si>
  <si>
    <t>BOBONOVA ZEBINISO G‘ULOMOVNA</t>
  </si>
  <si>
    <t>41607852350043</t>
  </si>
  <si>
    <t>16.07.1985</t>
  </si>
  <si>
    <t>11587411</t>
  </si>
  <si>
    <t>2026-10971509</t>
  </si>
  <si>
    <t>SHADIBAYEVA QANDIGUL KUBEYEVNA</t>
  </si>
  <si>
    <t>42101885790014</t>
  </si>
  <si>
    <t>21.01.1988</t>
  </si>
  <si>
    <t>11714856</t>
  </si>
  <si>
    <t>2026-11120509</t>
  </si>
  <si>
    <t>NE’MATOVA YULDUZ SIROJ QIZI</t>
  </si>
  <si>
    <t>43103952350036</t>
  </si>
  <si>
    <t>31.03.1995</t>
  </si>
  <si>
    <t>11685943</t>
  </si>
  <si>
    <t>2026-11087295</t>
  </si>
  <si>
    <t>JALILOVA NARGIZA SHARIPOVNA</t>
  </si>
  <si>
    <t>41607842340063</t>
  </si>
  <si>
    <t>16.07.1984</t>
  </si>
  <si>
    <t>11591737</t>
  </si>
  <si>
    <t>2026-10976690</t>
  </si>
  <si>
    <t>SHAROPOVA LOBAR SAYDULLAYEVNA</t>
  </si>
  <si>
    <t>40701822350028</t>
  </si>
  <si>
    <t>07.01.1982</t>
  </si>
  <si>
    <t>11694053</t>
  </si>
  <si>
    <t>2026-11096740</t>
  </si>
  <si>
    <t>11619292</t>
  </si>
  <si>
    <t>2026-11009177</t>
  </si>
  <si>
    <t>XUDAYQULOVA SHIRIN BOLTAYEVNA</t>
  </si>
  <si>
    <t>43001752350013</t>
  </si>
  <si>
    <t>30.01.1975</t>
  </si>
  <si>
    <t>11574402</t>
  </si>
  <si>
    <t>2026-10956092</t>
  </si>
  <si>
    <t>11644669</t>
  </si>
  <si>
    <t>2026-11038854</t>
  </si>
  <si>
    <t>RUZIYEVA RAQIYA XAMIROVNA</t>
  </si>
  <si>
    <t>42404642350015</t>
  </si>
  <si>
    <t>24.04.1964</t>
  </si>
  <si>
    <t>11721973</t>
  </si>
  <si>
    <t>2026-11128624</t>
  </si>
  <si>
    <t>TOSHOV OTABEK ABDIQODIROVICH</t>
  </si>
  <si>
    <t>30702842350035</t>
  </si>
  <si>
    <t>07.02.1984</t>
  </si>
  <si>
    <t>USMONOVA NAFISA XUDOYOR QIZI</t>
  </si>
  <si>
    <t>62210005790033</t>
  </si>
  <si>
    <t>11725352</t>
  </si>
  <si>
    <t>2026-11132580</t>
  </si>
  <si>
    <t>DJANGIBAYEVA MATLUBA ABDUKAMBAROVNA</t>
  </si>
  <si>
    <t>40309832360053</t>
  </si>
  <si>
    <t>11632553</t>
  </si>
  <si>
    <t>2026-11024751</t>
  </si>
  <si>
    <t>JO‘RAYEVA DILDORA SAMATQULOVNA</t>
  </si>
  <si>
    <t>41409792350013</t>
  </si>
  <si>
    <t>14.09.1979</t>
  </si>
  <si>
    <t>11575379</t>
  </si>
  <si>
    <t>2026-10957212</t>
  </si>
  <si>
    <t>11562587</t>
  </si>
  <si>
    <t>2026-10942733</t>
  </si>
  <si>
    <t>YATIMOVA UMIDA UKTAMOVNA</t>
  </si>
  <si>
    <t>42111805860015</t>
  </si>
  <si>
    <t>21.11.1980</t>
  </si>
  <si>
    <t>11731879</t>
  </si>
  <si>
    <t>2026-11140418</t>
  </si>
  <si>
    <t>RAVSHANOVA DILDORA DAVRONOVNA</t>
  </si>
  <si>
    <t>41702815760010</t>
  </si>
  <si>
    <t>17.02.1981</t>
  </si>
  <si>
    <t>11587383</t>
  </si>
  <si>
    <t>2026-10971482</t>
  </si>
  <si>
    <t>11644234</t>
  </si>
  <si>
    <t>2026-11038333</t>
  </si>
  <si>
    <t>BOZOROV RUSTAM ISOMIDINOVICH</t>
  </si>
  <si>
    <t>32409892350096</t>
  </si>
  <si>
    <t>24.09.1989</t>
  </si>
  <si>
    <t>11583212</t>
  </si>
  <si>
    <t>2026-10966683</t>
  </si>
  <si>
    <t>ELIMOVA RA’NO BEKMUROTOVNA</t>
  </si>
  <si>
    <t>42909805790010</t>
  </si>
  <si>
    <t>29.09.1980</t>
  </si>
  <si>
    <t>11754605</t>
  </si>
  <si>
    <t>2026-11175957</t>
  </si>
  <si>
    <t>ERNAZAROVA FOTIMA SAYFULLO QIZI</t>
  </si>
  <si>
    <t>43011922420028</t>
  </si>
  <si>
    <t>30.11.1992</t>
  </si>
  <si>
    <t>11549437</t>
  </si>
  <si>
    <t>2026-10927427</t>
  </si>
  <si>
    <t>TO‘RAYEVA QURBONGUL BOZORBOYEVNA</t>
  </si>
  <si>
    <t>40608802350048</t>
  </si>
  <si>
    <t>06.08.1980</t>
  </si>
  <si>
    <t>11593139</t>
  </si>
  <si>
    <t>2026-10978433</t>
  </si>
  <si>
    <t>G‘AFUROVA MUXABBAT IKROMOVNA</t>
  </si>
  <si>
    <t>41210582350012</t>
  </si>
  <si>
    <t>12.10.1958</t>
  </si>
  <si>
    <t>11592992</t>
  </si>
  <si>
    <t>2026-10978253</t>
  </si>
  <si>
    <t>DO‘STOV UMID ABDULLAYEVICH</t>
  </si>
  <si>
    <t>32304862350051</t>
  </si>
  <si>
    <t>23.04.1986</t>
  </si>
  <si>
    <t>11565100</t>
  </si>
  <si>
    <t>2026-10945547</t>
  </si>
  <si>
    <t>ЁРҚУЛОВ БЕҲРУЗЖОН СУННАТИЛЛО ЎҒЛИ</t>
  </si>
  <si>
    <t>52208135790066</t>
  </si>
  <si>
    <t>22.08.2013</t>
  </si>
  <si>
    <t>11632328</t>
  </si>
  <si>
    <t>2026-11024490</t>
  </si>
  <si>
    <t>RAXMONQULOV RUSLAN RAXMONQULOVICH</t>
  </si>
  <si>
    <t>30901852350017</t>
  </si>
  <si>
    <t>09.01.1985</t>
  </si>
  <si>
    <t>11579863</t>
  </si>
  <si>
    <t>2026-10962758</t>
  </si>
  <si>
    <t>JUMAYEVA MAXLIYO SHAXRIDINOVNA</t>
  </si>
  <si>
    <t>41908882350103</t>
  </si>
  <si>
    <t>11719502</t>
  </si>
  <si>
    <t>2026-11125791</t>
  </si>
  <si>
    <t>HAKIMOVA LOLA SHAMSIYEVNA</t>
  </si>
  <si>
    <t>42602882350011</t>
  </si>
  <si>
    <t>26.02.1988</t>
  </si>
  <si>
    <t>11755362</t>
  </si>
  <si>
    <t>2026-11176798</t>
  </si>
  <si>
    <t>KUDRATOVA REGINA OKTAMOVNA</t>
  </si>
  <si>
    <t>40109955840025</t>
  </si>
  <si>
    <t>11632556</t>
  </si>
  <si>
    <t>2026-11024750</t>
  </si>
  <si>
    <t>YUSUPOVA XURSHIDA IZZATOVNA</t>
  </si>
  <si>
    <t>41212902350016</t>
  </si>
  <si>
    <t>11631022</t>
  </si>
  <si>
    <t>2026-11022915</t>
  </si>
  <si>
    <t>BAROTOVA XOLBUVI QANOATOVNA</t>
  </si>
  <si>
    <t>43004732360015</t>
  </si>
  <si>
    <t>30.04.1973</t>
  </si>
  <si>
    <t>11715091</t>
  </si>
  <si>
    <t>2026-11120795</t>
  </si>
  <si>
    <t>CHULIYEVA ZARIFA JURAQULOVNA</t>
  </si>
  <si>
    <t>42505822350017</t>
  </si>
  <si>
    <t>11561639</t>
  </si>
  <si>
    <t>2026-10941694</t>
  </si>
  <si>
    <t>NEMATOVA ZARINA AKBARALI QIZI</t>
  </si>
  <si>
    <t>42011995790018</t>
  </si>
  <si>
    <t>20.11.1999</t>
  </si>
  <si>
    <t>11579790</t>
  </si>
  <si>
    <t>2026-10962665</t>
  </si>
  <si>
    <t>HAMIDOVA AZIZA UMIRZOQOVNA</t>
  </si>
  <si>
    <t>42102912350032</t>
  </si>
  <si>
    <t>21.02.1991</t>
  </si>
  <si>
    <t>11582938</t>
  </si>
  <si>
    <t>2026-10966372</t>
  </si>
  <si>
    <t>PULOTOVA MOXICHEXRA ORIFOVNA</t>
  </si>
  <si>
    <t>42805885780030</t>
  </si>
  <si>
    <t>28.05.1988</t>
  </si>
  <si>
    <t>11565493</t>
  </si>
  <si>
    <t>2026-10945986</t>
  </si>
  <si>
    <t>SANOQULOVA MOHICHEHRA IBRAGIMOVNA</t>
  </si>
  <si>
    <t>42802842350091</t>
  </si>
  <si>
    <t>28.02.1984</t>
  </si>
  <si>
    <t>11675544</t>
  </si>
  <si>
    <t>2026-11075256</t>
  </si>
  <si>
    <t>ACHILOVA MAFTUNAXON TURSUNOVNA</t>
  </si>
  <si>
    <t>41305902350019</t>
  </si>
  <si>
    <t>13.05.1990</t>
  </si>
  <si>
    <t>11636808</t>
  </si>
  <si>
    <t>2026-11029742</t>
  </si>
  <si>
    <t>XOTAMBOYEVA SHOIRA UMIRZAQOVNA</t>
  </si>
  <si>
    <t>40904692350026</t>
  </si>
  <si>
    <t>09.04.1969</t>
  </si>
  <si>
    <t>11663996</t>
  </si>
  <si>
    <t>2026-11061831</t>
  </si>
  <si>
    <t>ALIYEV RABBIM BAROTOVICH</t>
  </si>
  <si>
    <t>30501732350025</t>
  </si>
  <si>
    <t>05.01.1973</t>
  </si>
  <si>
    <t>11579941</t>
  </si>
  <si>
    <t>2026-10962852</t>
  </si>
  <si>
    <t>ISLOMOVA MAFTUNA TOLIB QIZI</t>
  </si>
  <si>
    <t>42309985790059</t>
  </si>
  <si>
    <t>23.09.1998</t>
  </si>
  <si>
    <t>11546298</t>
  </si>
  <si>
    <t>2026-10923629</t>
  </si>
  <si>
    <t>RIZAYEV OYBEK RAJABBOYEVICH</t>
  </si>
  <si>
    <t>32801822350028</t>
  </si>
  <si>
    <t>28.01.1982</t>
  </si>
  <si>
    <t>11557666</t>
  </si>
  <si>
    <t>2026-10937248</t>
  </si>
  <si>
    <t>JURAQULOV SUNNATILLO ISTAM O‘G‘LI</t>
  </si>
  <si>
    <t>31204922350036</t>
  </si>
  <si>
    <t>12.04.1992</t>
  </si>
  <si>
    <t>11563418</t>
  </si>
  <si>
    <t>2026-10943666</t>
  </si>
  <si>
    <t>11586895</t>
  </si>
  <si>
    <t>2026-10970925</t>
  </si>
  <si>
    <t>JUMAYEV UKTAM PARDAYEVICH</t>
  </si>
  <si>
    <t>32008592390018</t>
  </si>
  <si>
    <t>20.08.1959</t>
  </si>
  <si>
    <t>11709127</t>
  </si>
  <si>
    <t>2026-11113930</t>
  </si>
  <si>
    <t>11587284</t>
  </si>
  <si>
    <t>2026-10971365</t>
  </si>
  <si>
    <t>BURANOVA GULMERA KUCHIMOVNA</t>
  </si>
  <si>
    <t>41202882350045</t>
  </si>
  <si>
    <t>12.02.1988</t>
  </si>
  <si>
    <t>11698720</t>
  </si>
  <si>
    <t>2026-11102319</t>
  </si>
  <si>
    <t>SOIBOVA GULISTON XUDOYNAZAROVNA</t>
  </si>
  <si>
    <t>41010795790027</t>
  </si>
  <si>
    <t>10.10.1979</t>
  </si>
  <si>
    <t>11630013</t>
  </si>
  <si>
    <t>2026-11021763</t>
  </si>
  <si>
    <t>TUYQULOVA ZARIFA RAMAZANOVNA</t>
  </si>
  <si>
    <t>40508872350116</t>
  </si>
  <si>
    <t>11708979</t>
  </si>
  <si>
    <t>2026-11113760</t>
  </si>
  <si>
    <t>11575651</t>
  </si>
  <si>
    <t>2026-10957621</t>
  </si>
  <si>
    <t>11564889</t>
  </si>
  <si>
    <t>2026-10945317</t>
  </si>
  <si>
    <t>MURTOZOYEVA KUMUSHOY NAYIM QIZI</t>
  </si>
  <si>
    <t>42409942350037</t>
  </si>
  <si>
    <t>24.09.1994</t>
  </si>
  <si>
    <t>11582807</t>
  </si>
  <si>
    <t>2026-10966220</t>
  </si>
  <si>
    <t>TOSHPULATOVA GULNORA ORZIKULOVNA</t>
  </si>
  <si>
    <t>43108872350034</t>
  </si>
  <si>
    <t>31.08.1987</t>
  </si>
  <si>
    <t>11583562</t>
  </si>
  <si>
    <t>2026-10967097</t>
  </si>
  <si>
    <t>DJABBAROVA NILUFAR KUDRATOVNA</t>
  </si>
  <si>
    <t>40204832340039</t>
  </si>
  <si>
    <t>02.04.1983</t>
  </si>
  <si>
    <t>11585150</t>
  </si>
  <si>
    <t>2026-10968961</t>
  </si>
  <si>
    <t>ORTIQOVA MAHLIYO XOLMIRZAYEVNA</t>
  </si>
  <si>
    <t>42001892350064</t>
  </si>
  <si>
    <t>20.01.1989</t>
  </si>
  <si>
    <t>11573933</t>
  </si>
  <si>
    <t>2026-10955559</t>
  </si>
  <si>
    <t>O‘SAROVA SADOQAT NURULLOYEVNA</t>
  </si>
  <si>
    <t>41412892330030</t>
  </si>
  <si>
    <t>14.12.1989</t>
  </si>
  <si>
    <t>11725895</t>
  </si>
  <si>
    <t>2026-11133222</t>
  </si>
  <si>
    <t>ORZIYEVA ZARINA QUVONDIQ QIZI</t>
  </si>
  <si>
    <t>40809952390047</t>
  </si>
  <si>
    <t>08.09.1995</t>
  </si>
  <si>
    <t>11573839</t>
  </si>
  <si>
    <t>2026-10955461</t>
  </si>
  <si>
    <t>KUVAYEVA ZULFIZAR SHUHRATOVNA</t>
  </si>
  <si>
    <t>42505832350083</t>
  </si>
  <si>
    <t>25.05.1983</t>
  </si>
  <si>
    <t>11560889</t>
  </si>
  <si>
    <t>2026-10940862</t>
  </si>
  <si>
    <t>IKROMOVA SHAHODAT ISLAMOVNA</t>
  </si>
  <si>
    <t>41003625790012</t>
  </si>
  <si>
    <t>10.03.1962</t>
  </si>
  <si>
    <t>11562327</t>
  </si>
  <si>
    <t>2026-10942448</t>
  </si>
  <si>
    <t>XOLTOYEVA GULCHEXRA G‘ULOMOVNA</t>
  </si>
  <si>
    <t>41504792350026</t>
  </si>
  <si>
    <t>15.04.1979</t>
  </si>
  <si>
    <t>11579532</t>
  </si>
  <si>
    <t>2026-10962371</t>
  </si>
  <si>
    <t>11582260</t>
  </si>
  <si>
    <t>2026-10965580</t>
  </si>
  <si>
    <t>JO‘RAYEVA GULNOZA BEKMUROTOVNA</t>
  </si>
  <si>
    <t>42602912350013</t>
  </si>
  <si>
    <t>26.02.1991</t>
  </si>
  <si>
    <t>11584741</t>
  </si>
  <si>
    <t>2026-10968481</t>
  </si>
  <si>
    <t>11632659</t>
  </si>
  <si>
    <t>2026-11024873</t>
  </si>
  <si>
    <t>11635111</t>
  </si>
  <si>
    <t>2026-11027742</t>
  </si>
  <si>
    <t>11560090</t>
  </si>
  <si>
    <t>2026-10939937</t>
  </si>
  <si>
    <t>11583317</t>
  </si>
  <si>
    <t>2026-10966807</t>
  </si>
  <si>
    <t>11548393</t>
  </si>
  <si>
    <t>2026-10926167</t>
  </si>
  <si>
    <t>JAMOLOVA SHAXLO LUTFULLO QIZI</t>
  </si>
  <si>
    <t>61905085790017</t>
  </si>
  <si>
    <t>19.05.2008</t>
  </si>
  <si>
    <t>11583814</t>
  </si>
  <si>
    <t>2026-10967384</t>
  </si>
  <si>
    <t>11583734</t>
  </si>
  <si>
    <t>2026-10967290</t>
  </si>
  <si>
    <t>11574580</t>
  </si>
  <si>
    <t>2026-10956291</t>
  </si>
  <si>
    <t>11580315</t>
  </si>
  <si>
    <t>2026-10963292</t>
  </si>
  <si>
    <t>11583488</t>
  </si>
  <si>
    <t>2026-10967014</t>
  </si>
  <si>
    <t>11567589</t>
  </si>
  <si>
    <t>2026-10948364</t>
  </si>
  <si>
    <t>ADIZOVA SITORA ISROIL QIZI</t>
  </si>
  <si>
    <t>60712025790018</t>
  </si>
  <si>
    <t>07.12.2002</t>
  </si>
  <si>
    <t>40310872340019</t>
  </si>
  <si>
    <t>11568533</t>
  </si>
  <si>
    <t>2026-10949457</t>
  </si>
  <si>
    <t>YAKUBOVA DLAFRO‘Z RUSTAM QIZI</t>
  </si>
  <si>
    <t>40306942390109</t>
  </si>
  <si>
    <t>03.06.1994</t>
  </si>
  <si>
    <t>11701868</t>
  </si>
  <si>
    <t>2026-11105809</t>
  </si>
  <si>
    <t>XOLMATOVA SALIMA XUDOYKULOVNA</t>
  </si>
  <si>
    <t>41307632340078</t>
  </si>
  <si>
    <t>13.07.1963</t>
  </si>
  <si>
    <t>11543746</t>
  </si>
  <si>
    <t>2026-10920520</t>
  </si>
  <si>
    <t>11633165</t>
  </si>
  <si>
    <t>2026-11025468</t>
  </si>
  <si>
    <t>KUVANDIKOVA FIRUZA TUYMUROD QIZI</t>
  </si>
  <si>
    <t>40807975840037</t>
  </si>
  <si>
    <t>08.07.1997</t>
  </si>
  <si>
    <t>11578090</t>
  </si>
  <si>
    <t>2026-10960695</t>
  </si>
  <si>
    <t>G‘AFFOROVA KAROMAT G‘ULOMOVNA</t>
  </si>
  <si>
    <t>42405915780014</t>
  </si>
  <si>
    <t>24.05.1991</t>
  </si>
  <si>
    <t>11568330</t>
  </si>
  <si>
    <t>2026-10949218</t>
  </si>
  <si>
    <t>11566256</t>
  </si>
  <si>
    <t>2026-10946842</t>
  </si>
  <si>
    <t>11563644</t>
  </si>
  <si>
    <t>2026-10943920</t>
  </si>
  <si>
    <t>KOZLOV ANDREY VASILEVICH</t>
  </si>
  <si>
    <t>31901715820014</t>
  </si>
  <si>
    <t>19.01.1971</t>
  </si>
  <si>
    <t>11570044</t>
  </si>
  <si>
    <t>2026-10951166</t>
  </si>
  <si>
    <t>AXMEDOVA ROZIGUL NABIYEVNA</t>
  </si>
  <si>
    <t>40502635820010</t>
  </si>
  <si>
    <t>05.02.1963</t>
  </si>
  <si>
    <t>11573545</t>
  </si>
  <si>
    <t>2026-10955121</t>
  </si>
  <si>
    <t>11566823</t>
  </si>
  <si>
    <t>2026-10947486</t>
  </si>
  <si>
    <t>IMOMOVA GULRUX EGAMBERDIYEVNA</t>
  </si>
  <si>
    <t>40601902340065</t>
  </si>
  <si>
    <t>06.01.1990</t>
  </si>
  <si>
    <t>11569195</t>
  </si>
  <si>
    <t>2026-10950217</t>
  </si>
  <si>
    <t>YUSUPOVA TOZAGUL ABDURAHIMOVNA</t>
  </si>
  <si>
    <t>41210891070034</t>
  </si>
  <si>
    <t>12.10.1989</t>
  </si>
  <si>
    <t>11577426</t>
  </si>
  <si>
    <t>2026-10959897</t>
  </si>
  <si>
    <t>11574365</t>
  </si>
  <si>
    <t>2026-10956051</t>
  </si>
  <si>
    <t>TO‘XTAYEVA BONU BAHODIR QIZI</t>
  </si>
  <si>
    <t>41910932420025</t>
  </si>
  <si>
    <t>19.10.1993</t>
  </si>
  <si>
    <t>11552879</t>
  </si>
  <si>
    <t>2026-10931692</t>
  </si>
  <si>
    <t>11552735</t>
  </si>
  <si>
    <t>2026-10931497</t>
  </si>
  <si>
    <t>XAMROYEVA NIGORA JURAQULOVNA</t>
  </si>
  <si>
    <t>42108705820010</t>
  </si>
  <si>
    <t>21.08.1970</t>
  </si>
  <si>
    <t>11568249</t>
  </si>
  <si>
    <t>2026-10949122</t>
  </si>
  <si>
    <t>11571006</t>
  </si>
  <si>
    <t>2026-10952244</t>
  </si>
  <si>
    <t>SULTONOVA DILRABO MARDONOVNA</t>
  </si>
  <si>
    <t>42604722340017</t>
  </si>
  <si>
    <t>26.04.1972</t>
  </si>
  <si>
    <t>11566927</t>
  </si>
  <si>
    <t>2026-10947603</t>
  </si>
  <si>
    <t>BAXTIYOROVA SHAHZODA DILMUROD QIZI</t>
  </si>
  <si>
    <t>61508045820092</t>
  </si>
  <si>
    <t>15.08.2004</t>
  </si>
  <si>
    <t>11601945</t>
  </si>
  <si>
    <t>2026-10989108</t>
  </si>
  <si>
    <t>11568801</t>
  </si>
  <si>
    <t>2026-10949768</t>
  </si>
  <si>
    <t>NAMOZOVA NILUFAR SAYDULLO QIZI</t>
  </si>
  <si>
    <t>60808015760012</t>
  </si>
  <si>
    <t>08.08.2001</t>
  </si>
  <si>
    <t>11570363</t>
  </si>
  <si>
    <t>2026-10951527</t>
  </si>
  <si>
    <t>HATAMOVA MUBORAK SHERMAMAT QIZI</t>
  </si>
  <si>
    <t>41711966100053</t>
  </si>
  <si>
    <t>17.11.1996</t>
  </si>
  <si>
    <t>11613993</t>
  </si>
  <si>
    <t>2026-11002923</t>
  </si>
  <si>
    <t>RAMAZONOVA SITORA ZOKIR QIZI</t>
  </si>
  <si>
    <t>42806922340024</t>
  </si>
  <si>
    <t>28.06.1992</t>
  </si>
  <si>
    <t>42010952420030</t>
  </si>
  <si>
    <t>11562338</t>
  </si>
  <si>
    <t>2026-10942462</t>
  </si>
  <si>
    <t>ARTIQOVA DILOROM G‘ULOM QIZI</t>
  </si>
  <si>
    <t>40804965760010</t>
  </si>
  <si>
    <t>08.04.1996</t>
  </si>
  <si>
    <t>11576290</t>
  </si>
  <si>
    <t>2026-10958497</t>
  </si>
  <si>
    <t>AXMEDOVA LOLA IRNAZAROVNA</t>
  </si>
  <si>
    <t>42402732340023</t>
  </si>
  <si>
    <t>24.02.1973</t>
  </si>
  <si>
    <t>11613271</t>
  </si>
  <si>
    <t>2026-11002077</t>
  </si>
  <si>
    <t>BOBOKULOVA FERUZA RUSTAMOVNA</t>
  </si>
  <si>
    <t>41107822360013</t>
  </si>
  <si>
    <t>11.07.1982</t>
  </si>
  <si>
    <t>11612931</t>
  </si>
  <si>
    <t>2026-11001678</t>
  </si>
  <si>
    <t>AXROROVA SARVINOZ ZOYIROVNA</t>
  </si>
  <si>
    <t>41012933960042</t>
  </si>
  <si>
    <t>10.12.1993</t>
  </si>
  <si>
    <t>11584115</t>
  </si>
  <si>
    <t>2026-10967730</t>
  </si>
  <si>
    <t>SAYFITDINOVA MAXLIYO HUSEN QIZI</t>
  </si>
  <si>
    <t>40107985820026</t>
  </si>
  <si>
    <t>11615123</t>
  </si>
  <si>
    <t>2026-11004229</t>
  </si>
  <si>
    <t>11563720</t>
  </si>
  <si>
    <t>2026-10944010</t>
  </si>
  <si>
    <t>RUZIYEVA GULBIBI KARIMOVNA</t>
  </si>
  <si>
    <t>41811802340011</t>
  </si>
  <si>
    <t>18.11.1980</t>
  </si>
  <si>
    <t>11569397</t>
  </si>
  <si>
    <t>2026-10950434</t>
  </si>
  <si>
    <t>SANAYEV FAXRIDDIN RADJABOVICH</t>
  </si>
  <si>
    <t>32905842340035</t>
  </si>
  <si>
    <t>29.05.1984</t>
  </si>
  <si>
    <t>11577943</t>
  </si>
  <si>
    <t>2026-10960512</t>
  </si>
  <si>
    <t>SAMATOVA SARVINOZ KOMIL QIZI</t>
  </si>
  <si>
    <t>40112922420023</t>
  </si>
  <si>
    <t>01.12.1992</t>
  </si>
  <si>
    <t>11610885</t>
  </si>
  <si>
    <t>2026-10999279</t>
  </si>
  <si>
    <t>AVEZOVA GULNORA AXMEDOVNA</t>
  </si>
  <si>
    <t>40807622340028</t>
  </si>
  <si>
    <t>08.07.1962</t>
  </si>
  <si>
    <t>11604566</t>
  </si>
  <si>
    <t>2026-10992061</t>
  </si>
  <si>
    <t>ODILOVA LOLA OBLAQULOVNA</t>
  </si>
  <si>
    <t>40902785780011</t>
  </si>
  <si>
    <t>09.02.1978</t>
  </si>
  <si>
    <t>11607494</t>
  </si>
  <si>
    <t>2026-10995431</t>
  </si>
  <si>
    <t>SAFAROVA NARGIZA XODIYEVNA</t>
  </si>
  <si>
    <t>42412842340028</t>
  </si>
  <si>
    <t>24.12.1984</t>
  </si>
  <si>
    <t>11606560</t>
  </si>
  <si>
    <t>2026-10994347</t>
  </si>
  <si>
    <t>ODILOVA GULZODA NURILLAYEVNA</t>
  </si>
  <si>
    <t>41605893960065</t>
  </si>
  <si>
    <t>16.05.1989</t>
  </si>
  <si>
    <t>11620805</t>
  </si>
  <si>
    <t>2026-11010939</t>
  </si>
  <si>
    <t>JUMAYEV ZOKIR XASANOVICH</t>
  </si>
  <si>
    <t>32207762340044</t>
  </si>
  <si>
    <t>22.07.1976</t>
  </si>
  <si>
    <t>11614897</t>
  </si>
  <si>
    <t>2026-11003972</t>
  </si>
  <si>
    <t>TOSHOVA ZAMIRA RAJABOVNA</t>
  </si>
  <si>
    <t>41706835820026</t>
  </si>
  <si>
    <t>17.06.1983</t>
  </si>
  <si>
    <t>11614401</t>
  </si>
  <si>
    <t>2026-11003389</t>
  </si>
  <si>
    <t>NIZOMOVA KUMUSH ERGASH QIZI</t>
  </si>
  <si>
    <t>40610955820026</t>
  </si>
  <si>
    <t>06.10.1995</t>
  </si>
  <si>
    <t>11579096</t>
  </si>
  <si>
    <t>2026-10961874</t>
  </si>
  <si>
    <t>BOBOQULOVA DINORA SHAVKATOVNA</t>
  </si>
  <si>
    <t>42806862340038</t>
  </si>
  <si>
    <t>11584722</t>
  </si>
  <si>
    <t>2026-10968463</t>
  </si>
  <si>
    <t>11611238</t>
  </si>
  <si>
    <t>2026-10999683</t>
  </si>
  <si>
    <t>JAMONQULOVA SAYYORA RAXMAT QIZI</t>
  </si>
  <si>
    <t>42106922360014</t>
  </si>
  <si>
    <t>21.06.1992</t>
  </si>
  <si>
    <t>11577738</t>
  </si>
  <si>
    <t>2026-10960269</t>
  </si>
  <si>
    <t>HAYDAROVA LAZIZAASILZODA SUNNATILLOYEVNA</t>
  </si>
  <si>
    <t>60802055820015</t>
  </si>
  <si>
    <t>08.02.2005</t>
  </si>
  <si>
    <t>11621669</t>
  </si>
  <si>
    <t>2026-11011995</t>
  </si>
  <si>
    <t>YULIYEVA MUNIRA BAXRIDDIN QIZI</t>
  </si>
  <si>
    <t>42509932420086</t>
  </si>
  <si>
    <t>25.09.1993</t>
  </si>
  <si>
    <t>11612635</t>
  </si>
  <si>
    <t>2026-11001308</t>
  </si>
  <si>
    <t>KAMOLOV SHERZOD XOLMUROT O‘G‘LI</t>
  </si>
  <si>
    <t>31507932340014</t>
  </si>
  <si>
    <t>15.07.1993</t>
  </si>
  <si>
    <t>11614295</t>
  </si>
  <si>
    <t>2026-11003274</t>
  </si>
  <si>
    <t>SHODIYEVA LOLA SADIROVNA</t>
  </si>
  <si>
    <t>42401785820018</t>
  </si>
  <si>
    <t>24.01.1978</t>
  </si>
  <si>
    <t>11569651</t>
  </si>
  <si>
    <t>2026-10950726</t>
  </si>
  <si>
    <t>11583947</t>
  </si>
  <si>
    <t>2026-10967528</t>
  </si>
  <si>
    <t>RIZAYEV KOMIL MIRZAYEVICH</t>
  </si>
  <si>
    <t>31410862340026</t>
  </si>
  <si>
    <t>14.10.1986</t>
  </si>
  <si>
    <t>11612685</t>
  </si>
  <si>
    <t>2026-11001368</t>
  </si>
  <si>
    <t>11563388</t>
  </si>
  <si>
    <t>2026-10943630</t>
  </si>
  <si>
    <t>BOZOROVA SABOHAT ILXOMOVNA</t>
  </si>
  <si>
    <t>40501852420010</t>
  </si>
  <si>
    <t>05.01.1985</t>
  </si>
  <si>
    <t>11576749</t>
  </si>
  <si>
    <t>2026-10959105</t>
  </si>
  <si>
    <t>RUSTAMOVA SITORA NURIDDINOVNA</t>
  </si>
  <si>
    <t>43108913960039</t>
  </si>
  <si>
    <t>31.08.1991</t>
  </si>
  <si>
    <t>11668903</t>
  </si>
  <si>
    <t>2026-11067449</t>
  </si>
  <si>
    <t>XOLIQULOVA RUSHANA ASROR QIZI</t>
  </si>
  <si>
    <t>42302942390088</t>
  </si>
  <si>
    <t>23.02.1994</t>
  </si>
  <si>
    <t>11681953</t>
  </si>
  <si>
    <t>2026-11082715</t>
  </si>
  <si>
    <t>ORTIQOV XUSEN DILMUROD O‘G‘LI</t>
  </si>
  <si>
    <t>31902922340061</t>
  </si>
  <si>
    <t>19.02.1992</t>
  </si>
  <si>
    <t>11633687</t>
  </si>
  <si>
    <t>2026-11026067</t>
  </si>
  <si>
    <t>Кейинги ойга қолдирилди</t>
  </si>
  <si>
    <t>11674470</t>
  </si>
  <si>
    <t>2026-11073980</t>
  </si>
  <si>
    <t>AXMEDOVA LOBAR BOLTAYEVNA</t>
  </si>
  <si>
    <t>42808862340072</t>
  </si>
  <si>
    <t>28.08.1986</t>
  </si>
  <si>
    <t>11670633</t>
  </si>
  <si>
    <t>2026-11069423</t>
  </si>
  <si>
    <t>AMINOVA AZIZA AZAMAT QIZI</t>
  </si>
  <si>
    <t>41410997200014</t>
  </si>
  <si>
    <t>14.10.1999</t>
  </si>
  <si>
    <t>11582417</t>
  </si>
  <si>
    <t>2026-10965759</t>
  </si>
  <si>
    <t>XASANOVA OYBAXOR TURSUNOVNA</t>
  </si>
  <si>
    <t>41808882340059</t>
  </si>
  <si>
    <t>11629338</t>
  </si>
  <si>
    <t>2026-11020963</t>
  </si>
  <si>
    <t>RAVSHANOVA GULZODA ABDIGAFFOROVNA</t>
  </si>
  <si>
    <t>42104832350024</t>
  </si>
  <si>
    <t>21.04.1983</t>
  </si>
  <si>
    <t>11678217</t>
  </si>
  <si>
    <t>2026-11078421</t>
  </si>
  <si>
    <t>HASANOVA DONOXON XOLMO‘MINOVNA</t>
  </si>
  <si>
    <t>40307975800058</t>
  </si>
  <si>
    <t>03.07.1997</t>
  </si>
  <si>
    <t>11601271</t>
  </si>
  <si>
    <t>2026-10988348</t>
  </si>
  <si>
    <t>XOLNIYOZOVA GULNORA RAVSHAN QIZI</t>
  </si>
  <si>
    <t>40608912420039</t>
  </si>
  <si>
    <t>06.08.1991</t>
  </si>
  <si>
    <t>11610139</t>
  </si>
  <si>
    <t>2026-10998430</t>
  </si>
  <si>
    <t>11577839</t>
  </si>
  <si>
    <t>2026-10960392</t>
  </si>
  <si>
    <t>OBLOQULOVA FERUZA MARDONOVNA</t>
  </si>
  <si>
    <t>42009832330031</t>
  </si>
  <si>
    <t>20.09.1983</t>
  </si>
  <si>
    <t>11670217</t>
  </si>
  <si>
    <t>2026-11068946</t>
  </si>
  <si>
    <t>RUZIYEVA MAXFUZA HAMID QIZI</t>
  </si>
  <si>
    <t>40910912340108</t>
  </si>
  <si>
    <t>09.10.1991</t>
  </si>
  <si>
    <t>11578543</t>
  </si>
  <si>
    <t>2026-10961220</t>
  </si>
  <si>
    <t>UMAROVA DINORA ERKINOVNA</t>
  </si>
  <si>
    <t>42211882340069</t>
  </si>
  <si>
    <t>22.11.1988</t>
  </si>
  <si>
    <t>11672480</t>
  </si>
  <si>
    <t>2026-11071599</t>
  </si>
  <si>
    <t>MARDONOVA MANZURA NEMATOVNA</t>
  </si>
  <si>
    <t>41304872340031</t>
  </si>
  <si>
    <t>11654800</t>
  </si>
  <si>
    <t>2026-11051504</t>
  </si>
  <si>
    <t>MURTAZOVA MARHABO OLIMOVNA</t>
  </si>
  <si>
    <t>40306862340020</t>
  </si>
  <si>
    <t>03.06.1986</t>
  </si>
  <si>
    <t>11621073</t>
  </si>
  <si>
    <t>2026-11011261</t>
  </si>
  <si>
    <t>ABDULLAYEVA DILNOZA XASAN QIZI</t>
  </si>
  <si>
    <t>42102922420022</t>
  </si>
  <si>
    <t>21.02.1992</t>
  </si>
  <si>
    <t>11652843</t>
  </si>
  <si>
    <t>2026-11049271</t>
  </si>
  <si>
    <t>SIROJEVA ZAMIRA BOBOJON QIZI</t>
  </si>
  <si>
    <t>61507015820036</t>
  </si>
  <si>
    <t>15.07.2001</t>
  </si>
  <si>
    <t>11640473</t>
  </si>
  <si>
    <t>2026-11033948</t>
  </si>
  <si>
    <t>SHODIYEVA DINARA ODIL QIZI</t>
  </si>
  <si>
    <t>62911015790016</t>
  </si>
  <si>
    <t>29.11.2001</t>
  </si>
  <si>
    <t>11625175</t>
  </si>
  <si>
    <t>2026-11016108</t>
  </si>
  <si>
    <t>RAXMONOVA SITORA AZAMAT QIZI</t>
  </si>
  <si>
    <t>60806025820023</t>
  </si>
  <si>
    <t>08.06.2002</t>
  </si>
  <si>
    <t>11682811</t>
  </si>
  <si>
    <t>2026-11083702</t>
  </si>
  <si>
    <t>RO‘ZIYEVA IRODA IZZAT QIZI</t>
  </si>
  <si>
    <t>41708965820017</t>
  </si>
  <si>
    <t>17.08.1996</t>
  </si>
  <si>
    <t>11666057</t>
  </si>
  <si>
    <t>2026-11064201</t>
  </si>
  <si>
    <t>JAMOLOVA MUQADDAS HASAN QIZI</t>
  </si>
  <si>
    <t>40310942420023</t>
  </si>
  <si>
    <t>03.10.1994</t>
  </si>
  <si>
    <t>42701732340061</t>
  </si>
  <si>
    <t>11683190</t>
  </si>
  <si>
    <t>2026-11084150</t>
  </si>
  <si>
    <t>RIZAYEV ILXOM ISAKOVICH</t>
  </si>
  <si>
    <t>31809662340028</t>
  </si>
  <si>
    <t>18.09.1966</t>
  </si>
  <si>
    <t>11664743</t>
  </si>
  <si>
    <t>2026-11062692</t>
  </si>
  <si>
    <t>SUVONOVA SURAYYO ISLOM QIZI</t>
  </si>
  <si>
    <t>41604922340061</t>
  </si>
  <si>
    <t>11682984</t>
  </si>
  <si>
    <t>2026-11083901</t>
  </si>
  <si>
    <t>RAXMANOVA KUMRI KOSIMOVNA</t>
  </si>
  <si>
    <t>40810622340017</t>
  </si>
  <si>
    <t>08.10.1962</t>
  </si>
  <si>
    <t>11579595</t>
  </si>
  <si>
    <t>2026-10962441</t>
  </si>
  <si>
    <t>RO‘ZIYEVA DILOBAR FAXRIDDIN QIZI</t>
  </si>
  <si>
    <t>62908015820012</t>
  </si>
  <si>
    <t>29.08.2001</t>
  </si>
  <si>
    <t>11665926</t>
  </si>
  <si>
    <t>2026-11064048</t>
  </si>
  <si>
    <t>SHAMSIYEVA GULNOZA VAHOBOVNA</t>
  </si>
  <si>
    <t>42411882380014</t>
  </si>
  <si>
    <t>24.11.1988</t>
  </si>
  <si>
    <t>11572174</t>
  </si>
  <si>
    <t>2026-10953562</t>
  </si>
  <si>
    <t>KOMILOVA SHAHLO OLIM QIZI</t>
  </si>
  <si>
    <t>42409995830049</t>
  </si>
  <si>
    <t>24.09.1999</t>
  </si>
  <si>
    <t>11664802</t>
  </si>
  <si>
    <t>2026-11062758</t>
  </si>
  <si>
    <t>RUSTAMOVA LOBAR BAXRONOVNA</t>
  </si>
  <si>
    <t>41509902420020</t>
  </si>
  <si>
    <t>15.09.1990</t>
  </si>
  <si>
    <t>11683630</t>
  </si>
  <si>
    <t>2026-11084657</t>
  </si>
  <si>
    <t>ORIBOVA MOHINUR XUDOYBERDI QIZI</t>
  </si>
  <si>
    <t>41212922340020</t>
  </si>
  <si>
    <t>11659473</t>
  </si>
  <si>
    <t>2026-11056721</t>
  </si>
  <si>
    <t>QUVONDIQOVA SAODAT ABDURASULOVNA</t>
  </si>
  <si>
    <t>40201742380034</t>
  </si>
  <si>
    <t>02.01.1974</t>
  </si>
  <si>
    <t>11666637</t>
  </si>
  <si>
    <t>2026-11064886</t>
  </si>
  <si>
    <t>KARIMOVA MOHIGUL SHAHOBIDDIN QIZI</t>
  </si>
  <si>
    <t>42405932400027</t>
  </si>
  <si>
    <t>24.05.1993</t>
  </si>
  <si>
    <t>11684228</t>
  </si>
  <si>
    <t>2026-11085339</t>
  </si>
  <si>
    <t>JUMAYEVA UMRINISO G‘ULOMOVNA</t>
  </si>
  <si>
    <t>42404835820037</t>
  </si>
  <si>
    <t>24.04.1983</t>
  </si>
  <si>
    <t>11629470</t>
  </si>
  <si>
    <t>2026-11021127</t>
  </si>
  <si>
    <t>RAXMATOVA ZARINA MARATOVNA</t>
  </si>
  <si>
    <t>41704925840011</t>
  </si>
  <si>
    <t>17.04.1992</t>
  </si>
  <si>
    <t>11574972</t>
  </si>
  <si>
    <t>2026-10956741</t>
  </si>
  <si>
    <t>QO‘ZIYEVA FAZILAT NORIBOYEVNA</t>
  </si>
  <si>
    <t>40909862360043</t>
  </si>
  <si>
    <t>09.09.1986</t>
  </si>
  <si>
    <t>11686843</t>
  </si>
  <si>
    <t>2026-11088347</t>
  </si>
  <si>
    <t>AXMEDOVA UMIDA SAYFULLA QIZI</t>
  </si>
  <si>
    <t>40808922340024</t>
  </si>
  <si>
    <t>08.08.1992</t>
  </si>
  <si>
    <t>11689384</t>
  </si>
  <si>
    <t>2026-11091290</t>
  </si>
  <si>
    <t>SUVANOV IXTIYOR AXATOVICH</t>
  </si>
  <si>
    <t>33004832340022</t>
  </si>
  <si>
    <t>30.04.1983</t>
  </si>
  <si>
    <t>11686789</t>
  </si>
  <si>
    <t>2026-11088282</t>
  </si>
  <si>
    <t>KENDJAYEVA ROHATOY MURATOVNA</t>
  </si>
  <si>
    <t>40103942390076</t>
  </si>
  <si>
    <t>01.03.1994</t>
  </si>
  <si>
    <t>11686282</t>
  </si>
  <si>
    <t>2026-11087680</t>
  </si>
  <si>
    <t>RADJABOVA DILRABO FURQATOVNA</t>
  </si>
  <si>
    <t>43103872340056</t>
  </si>
  <si>
    <t>31.03.1987</t>
  </si>
  <si>
    <t>11684749</t>
  </si>
  <si>
    <t>2026-11085932</t>
  </si>
  <si>
    <t>IKROMOVA LAYLO BOBOQULOVNA</t>
  </si>
  <si>
    <t>41005815820039</t>
  </si>
  <si>
    <t>10.05.1981</t>
  </si>
  <si>
    <t>11692025</t>
  </si>
  <si>
    <t>2026-11094349</t>
  </si>
  <si>
    <t>QUVONDIQOVA SOJIDA USMONOVNA</t>
  </si>
  <si>
    <t>40111776840054</t>
  </si>
  <si>
    <t>11634976</t>
  </si>
  <si>
    <t>2026-11027583</t>
  </si>
  <si>
    <t>DJALOLOVA NAFISA MUXIDINOVNA</t>
  </si>
  <si>
    <t>41909872340032</t>
  </si>
  <si>
    <t>19.09.1987</t>
  </si>
  <si>
    <t>11691522</t>
  </si>
  <si>
    <t>2026-11093769</t>
  </si>
  <si>
    <t>11690346</t>
  </si>
  <si>
    <t>2026-11092405</t>
  </si>
  <si>
    <t>SAFAROVA NAFISA MAJIDOVNA</t>
  </si>
  <si>
    <t>40611832360035</t>
  </si>
  <si>
    <t>11687788</t>
  </si>
  <si>
    <t>2026-11089465</t>
  </si>
  <si>
    <t>CHORIYEVA MATLUBA NURILLOYEVNA</t>
  </si>
  <si>
    <t>42012862340042</t>
  </si>
  <si>
    <t>20.12.1986</t>
  </si>
  <si>
    <t>11692458</t>
  </si>
  <si>
    <t>2026-11094851</t>
  </si>
  <si>
    <t>MARDONOVA GO‘ZAL BOTIR QIZI</t>
  </si>
  <si>
    <t>40909995820010</t>
  </si>
  <si>
    <t>09.09.1999</t>
  </si>
  <si>
    <t>11565814</t>
  </si>
  <si>
    <t>2026-10946347</t>
  </si>
  <si>
    <t>HALIMOVA SHOXISTA HUSEN QIZI</t>
  </si>
  <si>
    <t>41904912420019</t>
  </si>
  <si>
    <t>19.04.1991</t>
  </si>
  <si>
    <t>61311025820016</t>
  </si>
  <si>
    <t>11559886</t>
  </si>
  <si>
    <t>2026-10939708</t>
  </si>
  <si>
    <t>XUDOYBERDIYEVA MAXLIYO SOBIR QIZI</t>
  </si>
  <si>
    <t>40701965820037</t>
  </si>
  <si>
    <t>07.01.1996</t>
  </si>
  <si>
    <t>11669091</t>
  </si>
  <si>
    <t>2026-11067668</t>
  </si>
  <si>
    <t>PARMONOVA VILOYAT ALISHER QIZI</t>
  </si>
  <si>
    <t>41605985820011</t>
  </si>
  <si>
    <t>16.05.1998</t>
  </si>
  <si>
    <t>11692223</t>
  </si>
  <si>
    <t>2026-11094578</t>
  </si>
  <si>
    <t>ISMOILOVA NASIBA BAXODIROVNA</t>
  </si>
  <si>
    <t>40107832340013</t>
  </si>
  <si>
    <t>01.07.1983</t>
  </si>
  <si>
    <t>11692605</t>
  </si>
  <si>
    <t>2026-11095016</t>
  </si>
  <si>
    <t>URALOVA SHAXNOZA MAMATKULOVNA</t>
  </si>
  <si>
    <t>40708852360041</t>
  </si>
  <si>
    <t>07.08.1985</t>
  </si>
  <si>
    <t>11670705</t>
  </si>
  <si>
    <t>2026-11069512</t>
  </si>
  <si>
    <t>JURAYEVA LOBAR MARDONOVNA</t>
  </si>
  <si>
    <t>41707832340050</t>
  </si>
  <si>
    <t>17.07.1983</t>
  </si>
  <si>
    <t>11695790</t>
  </si>
  <si>
    <t>2026-11098828</t>
  </si>
  <si>
    <t>OCHILOVA OYSULUV OYBEK QIZI</t>
  </si>
  <si>
    <t>42702995820037</t>
  </si>
  <si>
    <t>27.02.1999</t>
  </si>
  <si>
    <t>11691674</t>
  </si>
  <si>
    <t>2026-11093941</t>
  </si>
  <si>
    <t>MIRZAYEVA GULCHEXRA GULAMOVNA</t>
  </si>
  <si>
    <t>41411872340023</t>
  </si>
  <si>
    <t>14.11.1987</t>
  </si>
  <si>
    <t>11667456</t>
  </si>
  <si>
    <t>2026-11065809</t>
  </si>
  <si>
    <t>KARIMOVA FERUZA NEMATULLAYEVNA</t>
  </si>
  <si>
    <t>41412882340047</t>
  </si>
  <si>
    <t>14.12.1988</t>
  </si>
  <si>
    <t>11657271</t>
  </si>
  <si>
    <t>2026-11054257</t>
  </si>
  <si>
    <t>11696385</t>
  </si>
  <si>
    <t>2026-11099548</t>
  </si>
  <si>
    <t>ALIYEV DAVLAT ORIF O‘G‘LI</t>
  </si>
  <si>
    <t>33003942420017</t>
  </si>
  <si>
    <t>30.03.1994</t>
  </si>
  <si>
    <t>11669288</t>
  </si>
  <si>
    <t>2026-11067899</t>
  </si>
  <si>
    <t>ISHNAZAROVA XABIBA ODILOVNA</t>
  </si>
  <si>
    <t>41601852390012</t>
  </si>
  <si>
    <t>16.01.1985</t>
  </si>
  <si>
    <t>11656982</t>
  </si>
  <si>
    <t>2026-11053931</t>
  </si>
  <si>
    <t>ASQAROVA NURINISO ASQAR QIZI</t>
  </si>
  <si>
    <t>41106975830019</t>
  </si>
  <si>
    <t>11.06.1997</t>
  </si>
  <si>
    <t>11581072</t>
  </si>
  <si>
    <t>2026-10964175</t>
  </si>
  <si>
    <t>ABDUXAIROVA HILOLA KUVANDIKOVNA</t>
  </si>
  <si>
    <t>43110835820018</t>
  </si>
  <si>
    <t>31.10.1983</t>
  </si>
  <si>
    <t>11573955</t>
  </si>
  <si>
    <t>2026-10955586</t>
  </si>
  <si>
    <t>QILICHEVA KOMILA XASANOVNA</t>
  </si>
  <si>
    <t>41012835820024</t>
  </si>
  <si>
    <t>10.12.1983</t>
  </si>
  <si>
    <t>11706029</t>
  </si>
  <si>
    <t>2026-11110479</t>
  </si>
  <si>
    <t>URINOVA SARVINOZ MUXTAROVNA</t>
  </si>
  <si>
    <t>41003852340017</t>
  </si>
  <si>
    <t>10.03.1985</t>
  </si>
  <si>
    <t>11576651</t>
  </si>
  <si>
    <t>2026-10958961</t>
  </si>
  <si>
    <t>XALILOVA SEVINCH ALISHER QIZI</t>
  </si>
  <si>
    <t>61105055760017</t>
  </si>
  <si>
    <t>11.05.2005</t>
  </si>
  <si>
    <t>11687345</t>
  </si>
  <si>
    <t>2026-11088945</t>
  </si>
  <si>
    <t>AXMEDOVA DILRABO ABDUKARIMOVNA</t>
  </si>
  <si>
    <t>42110822390044</t>
  </si>
  <si>
    <t>21.10.1982</t>
  </si>
  <si>
    <t>11574761</t>
  </si>
  <si>
    <t>2026-10956502</t>
  </si>
  <si>
    <t>MARDONOVA ORZIGUL TO‘XTAPO‘LOTOVNA</t>
  </si>
  <si>
    <t>41812842340012</t>
  </si>
  <si>
    <t>18.12.1984</t>
  </si>
  <si>
    <t>11716845</t>
  </si>
  <si>
    <t>2026-11122777</t>
  </si>
  <si>
    <t>11713216</t>
  </si>
  <si>
    <t>2026-11118610</t>
  </si>
  <si>
    <t>11756013</t>
  </si>
  <si>
    <t>2026-11177524</t>
  </si>
  <si>
    <t>JAHONOV MIRZOBEK OYBEK O‘G‘LI</t>
  </si>
  <si>
    <t>30812912340050</t>
  </si>
  <si>
    <t>08.12.1991</t>
  </si>
  <si>
    <t>11589623</t>
  </si>
  <si>
    <t>2026-10974123</t>
  </si>
  <si>
    <t>MALLAYEVA TOSHBIBI IKROMOVNA</t>
  </si>
  <si>
    <t>40712565760016</t>
  </si>
  <si>
    <t>07.12.1956</t>
  </si>
  <si>
    <t>11709875</t>
  </si>
  <si>
    <t>2026-11114757</t>
  </si>
  <si>
    <t>ABBOSOV HASAN UMIRZOQOVICH</t>
  </si>
  <si>
    <t>31611902340020</t>
  </si>
  <si>
    <t>16.11.1990</t>
  </si>
  <si>
    <t>11707447</t>
  </si>
  <si>
    <t>2026-11112064</t>
  </si>
  <si>
    <t>XAMIDOV BAXODIR FAYZULLAYEVICH</t>
  </si>
  <si>
    <t>30208882340053</t>
  </si>
  <si>
    <t>02.08.1988</t>
  </si>
  <si>
    <t>11662248</t>
  </si>
  <si>
    <t>2026-11059857</t>
  </si>
  <si>
    <t>XIDIROVA MUNISA BOTIROVNA</t>
  </si>
  <si>
    <t>41104872360033</t>
  </si>
  <si>
    <t>11.04.1987</t>
  </si>
  <si>
    <t>11712370</t>
  </si>
  <si>
    <t>2026-11117588</t>
  </si>
  <si>
    <t>XOLDOROVA SHOXSANAM BOBOYOR QIZI</t>
  </si>
  <si>
    <t>41903975830056</t>
  </si>
  <si>
    <t>19.03.1997</t>
  </si>
  <si>
    <t>11685341</t>
  </si>
  <si>
    <t>2026-11086597</t>
  </si>
  <si>
    <t>SOLIYEVA MUSHTARIYBONU SHAVKAT QIZI</t>
  </si>
  <si>
    <t>60504077040014</t>
  </si>
  <si>
    <t>05.04.2007</t>
  </si>
  <si>
    <t>11589798</t>
  </si>
  <si>
    <t>2026-10974322</t>
  </si>
  <si>
    <t>KADIROVA SHAXNOZA AKPAROVNA</t>
  </si>
  <si>
    <t>42412872390017</t>
  </si>
  <si>
    <t>24.12.1987</t>
  </si>
  <si>
    <t>11712164</t>
  </si>
  <si>
    <t>2026-11117353</t>
  </si>
  <si>
    <t>ARZULLAYEVA MUXLISA ISOMIDIN QIZI</t>
  </si>
  <si>
    <t>42101912620048</t>
  </si>
  <si>
    <t>11710333</t>
  </si>
  <si>
    <t>2026-11115261</t>
  </si>
  <si>
    <t>QAYUMOVA FOTIMA ISLYAMOVNA</t>
  </si>
  <si>
    <t>40102852340067</t>
  </si>
  <si>
    <t>01.02.1985</t>
  </si>
  <si>
    <t>11706656</t>
  </si>
  <si>
    <t>2026-11111177</t>
  </si>
  <si>
    <t>ISMOILOVA SAODAT ISROILOVNA</t>
  </si>
  <si>
    <t>42108902340081</t>
  </si>
  <si>
    <t>21.08.1990</t>
  </si>
  <si>
    <t>11662658</t>
  </si>
  <si>
    <t>2026-11060326</t>
  </si>
  <si>
    <t>XUDOYQULOVA SHAXZODA KOMILOVNA</t>
  </si>
  <si>
    <t>40707892340059</t>
  </si>
  <si>
    <t>07.07.1989</t>
  </si>
  <si>
    <t>11714570</t>
  </si>
  <si>
    <t>2026-11120196</t>
  </si>
  <si>
    <t>G‘AYBULLOYEVA FILURA FAYZULLOYEVNA</t>
  </si>
  <si>
    <t>41004861070012</t>
  </si>
  <si>
    <t>10.04.1986</t>
  </si>
  <si>
    <t>11714282</t>
  </si>
  <si>
    <t>2026-11119859</t>
  </si>
  <si>
    <t>NURBOYEVA SIDIQA XXX</t>
  </si>
  <si>
    <t>40612462340024</t>
  </si>
  <si>
    <t>06.12.1946</t>
  </si>
  <si>
    <t>11711992</t>
  </si>
  <si>
    <t>2026-11117158</t>
  </si>
  <si>
    <t>XUJANAZAROVA QUNDUZ TOSHNAZAROVNA</t>
  </si>
  <si>
    <t>42811894040034</t>
  </si>
  <si>
    <t>28.11.1989</t>
  </si>
  <si>
    <t>11661593</t>
  </si>
  <si>
    <t>2026-11059124</t>
  </si>
  <si>
    <t>AMONTOSHOVA MUXAYYO NURALI QIZI</t>
  </si>
  <si>
    <t>41305932350010</t>
  </si>
  <si>
    <t>13.05.1993</t>
  </si>
  <si>
    <t>11711841</t>
  </si>
  <si>
    <t>2026-11116981</t>
  </si>
  <si>
    <t>NORMURODOVA OZODA SANJAR QIZI</t>
  </si>
  <si>
    <t>60903006060017</t>
  </si>
  <si>
    <t>09.03.2000</t>
  </si>
  <si>
    <t>11755163</t>
  </si>
  <si>
    <t>2026-11176579</t>
  </si>
  <si>
    <t>ORTIKOVA DURDONA QO‘LDOSHEVNA</t>
  </si>
  <si>
    <t>41808852330044</t>
  </si>
  <si>
    <t>18.08.1985</t>
  </si>
  <si>
    <t>11660036</t>
  </si>
  <si>
    <t>2026-11057349</t>
  </si>
  <si>
    <t>RAXMONOVA GULNOZA UKTAMOVNA</t>
  </si>
  <si>
    <t>42603815820032</t>
  </si>
  <si>
    <t>26.03.1981</t>
  </si>
  <si>
    <t>11664875</t>
  </si>
  <si>
    <t>2026-11062845</t>
  </si>
  <si>
    <t>AMONOV KAXORDJON KAXRAMONOVICH</t>
  </si>
  <si>
    <t>30710790080056</t>
  </si>
  <si>
    <t>11733473</t>
  </si>
  <si>
    <t>2026-11142242</t>
  </si>
  <si>
    <t>SAIDOVA NURIYA EGAMBERDI QIZI</t>
  </si>
  <si>
    <t>41505912340011</t>
  </si>
  <si>
    <t>15.05.1991</t>
  </si>
  <si>
    <t>11589523</t>
  </si>
  <si>
    <t>2026-10974003</t>
  </si>
  <si>
    <t>QURBONOVA NARGIZA BERDIMURODOVNA</t>
  </si>
  <si>
    <t>42110872350041</t>
  </si>
  <si>
    <t>21.10.1987</t>
  </si>
  <si>
    <t>11706553</t>
  </si>
  <si>
    <t>2026-11111067</t>
  </si>
  <si>
    <t>SAFAROVA NARGIZA O‘KTAMOVNA</t>
  </si>
  <si>
    <t>42812782340081</t>
  </si>
  <si>
    <t>28.12.1978</t>
  </si>
  <si>
    <t>11756924</t>
  </si>
  <si>
    <t>2026-11178545</t>
  </si>
  <si>
    <t>NIYAZOVA SABINA AKTAM QIZI</t>
  </si>
  <si>
    <t>41810965760049</t>
  </si>
  <si>
    <t>18.10.1996</t>
  </si>
  <si>
    <t>11733391</t>
  </si>
  <si>
    <t>2026-11142143</t>
  </si>
  <si>
    <t>GADOYEVA XURIYAT OLIMJONOVNA</t>
  </si>
  <si>
    <t>40403875820029</t>
  </si>
  <si>
    <t>04.03.1987</t>
  </si>
  <si>
    <t>11705229</t>
  </si>
  <si>
    <t>2026-11109588</t>
  </si>
  <si>
    <t>TOSHBOYEVA GULBAXOR IXTIYOROVNA</t>
  </si>
  <si>
    <t>42101935820012</t>
  </si>
  <si>
    <t>21.01.1993</t>
  </si>
  <si>
    <t>11700898</t>
  </si>
  <si>
    <t>2026-11104717</t>
  </si>
  <si>
    <t>XUDAYAROVA XURSHIDA AXTAMOVNA</t>
  </si>
  <si>
    <t>41210832420010</t>
  </si>
  <si>
    <t>12.10.1983</t>
  </si>
  <si>
    <t>11661045</t>
  </si>
  <si>
    <t>2026-11058493</t>
  </si>
  <si>
    <t>BAXRANOVA DILSO‘Z SHAROFIDDINOVNA</t>
  </si>
  <si>
    <t>62704026100024</t>
  </si>
  <si>
    <t>27.04.2002</t>
  </si>
  <si>
    <t>11716475</t>
  </si>
  <si>
    <t>2026-11122361</t>
  </si>
  <si>
    <t>ALMURODOVA SHOHISTA KURBONALIYEVNA</t>
  </si>
  <si>
    <t>40709842340012</t>
  </si>
  <si>
    <t>11726416</t>
  </si>
  <si>
    <t>2026-11133823</t>
  </si>
  <si>
    <t>XALILOVA GULBAXOR OLIM QIZI</t>
  </si>
  <si>
    <t>40510912340034</t>
  </si>
  <si>
    <t>11712286</t>
  </si>
  <si>
    <t>2026-11117489</t>
  </si>
  <si>
    <t>BAHODIROVA FARIDA BARNO QIZI</t>
  </si>
  <si>
    <t>43011912340017</t>
  </si>
  <si>
    <t>30.11.1991</t>
  </si>
  <si>
    <t>11569915</t>
  </si>
  <si>
    <t>2026-10951021</t>
  </si>
  <si>
    <t>11755515</t>
  </si>
  <si>
    <t>2026-11176972</t>
  </si>
  <si>
    <t>11638319</t>
  </si>
  <si>
    <t>2026-11031464</t>
  </si>
  <si>
    <t>ACHILOVA MARXABO SHODIYEVNA</t>
  </si>
  <si>
    <t>40507792340032</t>
  </si>
  <si>
    <t>05.07.1979</t>
  </si>
  <si>
    <t>11756952</t>
  </si>
  <si>
    <t>2026-11178577</t>
  </si>
  <si>
    <t>ISMOILOVA FOTIMA RASHID QIZI</t>
  </si>
  <si>
    <t>40405922340014</t>
  </si>
  <si>
    <t>04.05.1992</t>
  </si>
  <si>
    <t>11708966</t>
  </si>
  <si>
    <t>2026-11113749</t>
  </si>
  <si>
    <t>ESHQOBILOVA DILFUZA SOIBNAZAROVNA</t>
  </si>
  <si>
    <t>40908735820013</t>
  </si>
  <si>
    <t>09.08.1973</t>
  </si>
  <si>
    <t>11541593</t>
  </si>
  <si>
    <t>2026-10918038</t>
  </si>
  <si>
    <t>11682997</t>
  </si>
  <si>
    <t>2026-11083917</t>
  </si>
  <si>
    <t>SAMIYEVA O‘G‘ILOY SEVDIYOR QIZI</t>
  </si>
  <si>
    <t>40301952420064</t>
  </si>
  <si>
    <t>03.01.1995</t>
  </si>
  <si>
    <t>11629482</t>
  </si>
  <si>
    <t>2026-11021138</t>
  </si>
  <si>
    <t>11566705</t>
  </si>
  <si>
    <t>2026-10947352</t>
  </si>
  <si>
    <t>MENGILIYEVA NURJAMOL O‘ROZOVNA</t>
  </si>
  <si>
    <t>42301832360048</t>
  </si>
  <si>
    <t>23.01.1983</t>
  </si>
  <si>
    <t>11723235</t>
  </si>
  <si>
    <t>2026-11130078</t>
  </si>
  <si>
    <t>USMONOVA MAFTUNA ISOMITDINOVNA</t>
  </si>
  <si>
    <t>42707902340015</t>
  </si>
  <si>
    <t>27.07.1990</t>
  </si>
  <si>
    <t>11659378</t>
  </si>
  <si>
    <t>2026-11056615</t>
  </si>
  <si>
    <t>FAYZULLAYEVA SHAHLO ISROIILOVNA</t>
  </si>
  <si>
    <t>40606835820015</t>
  </si>
  <si>
    <t>06.06.1983</t>
  </si>
  <si>
    <t>11577703</t>
  </si>
  <si>
    <t>2026-10960231</t>
  </si>
  <si>
    <t>MAXMUDOVA GULSANAM AXMATOVNA</t>
  </si>
  <si>
    <t>42211902340095</t>
  </si>
  <si>
    <t>22.11.1990</t>
  </si>
  <si>
    <t>11624836</t>
  </si>
  <si>
    <t>2026-11015704</t>
  </si>
  <si>
    <t>G‘ANIYEVA GULRUX XASAN QIZI</t>
  </si>
  <si>
    <t>40202925820013</t>
  </si>
  <si>
    <t>02.02.1992</t>
  </si>
  <si>
    <t>11580778</t>
  </si>
  <si>
    <t>2026-10963834</t>
  </si>
  <si>
    <t>ASHIROVA DILDORA IXTIYOROVNA</t>
  </si>
  <si>
    <t>40108852340089</t>
  </si>
  <si>
    <t>01.08.1985</t>
  </si>
  <si>
    <t>11636378</t>
  </si>
  <si>
    <t>2026-11029218</t>
  </si>
  <si>
    <t>11685354</t>
  </si>
  <si>
    <t>2026-11086609</t>
  </si>
  <si>
    <t>11756001</t>
  </si>
  <si>
    <t>2026-11177514</t>
  </si>
  <si>
    <t>SAFAROV SAMANDAR AXTAMOVICH</t>
  </si>
  <si>
    <t>31505855820011</t>
  </si>
  <si>
    <t>15.05.1985</t>
  </si>
  <si>
    <t>11634407</t>
  </si>
  <si>
    <t>2026-11026897</t>
  </si>
  <si>
    <t>11577128</t>
  </si>
  <si>
    <t>2026-10959545</t>
  </si>
  <si>
    <t>ISAYEVA YULDUZ SAFARTOSH QIZI</t>
  </si>
  <si>
    <t>42307995830011</t>
  </si>
  <si>
    <t>23.07.1999</t>
  </si>
  <si>
    <t>11590931</t>
  </si>
  <si>
    <t>2026-10975657</t>
  </si>
  <si>
    <t>XIDIROVA MAFTUNA MUZAFAR QIZI</t>
  </si>
  <si>
    <t>42108955840011</t>
  </si>
  <si>
    <t>21.08.1995</t>
  </si>
  <si>
    <t>11650230</t>
  </si>
  <si>
    <t>2026-11045448</t>
  </si>
  <si>
    <t>11573885</t>
  </si>
  <si>
    <t>2026-10955510</t>
  </si>
  <si>
    <t>RAXIMOVA SALOMAT XUDOYBERDIYEVNA</t>
  </si>
  <si>
    <t>42303842340016</t>
  </si>
  <si>
    <t>11661883</t>
  </si>
  <si>
    <t>2026-11059457</t>
  </si>
  <si>
    <t>11701700</t>
  </si>
  <si>
    <t>2026-11105615</t>
  </si>
  <si>
    <t>ESHQULOVA GULMIRA SOBIR QIZI</t>
  </si>
  <si>
    <t>40408922340020</t>
  </si>
  <si>
    <t>04.08.1992</t>
  </si>
  <si>
    <t>11576533</t>
  </si>
  <si>
    <t>2026-10958840</t>
  </si>
  <si>
    <t>QALANDAROVA FERUZA ISKANDAR QIZI</t>
  </si>
  <si>
    <t>40109912390112</t>
  </si>
  <si>
    <t>01.09.1991</t>
  </si>
  <si>
    <t>11561229</t>
  </si>
  <si>
    <t>2026-10941228</t>
  </si>
  <si>
    <t>BOTIROVA NAFISA XUSENOVNA</t>
  </si>
  <si>
    <t>42204882340023</t>
  </si>
  <si>
    <t>22.04.1988</t>
  </si>
  <si>
    <t>11691774</t>
  </si>
  <si>
    <t>2026-11094055</t>
  </si>
  <si>
    <t>NORCHAYEVA NAFISA ISROILOVNA</t>
  </si>
  <si>
    <t>41001852340059</t>
  </si>
  <si>
    <t>10.01.1985</t>
  </si>
  <si>
    <t>11706682</t>
  </si>
  <si>
    <t>2026-11111208</t>
  </si>
  <si>
    <t>SANAYEVA SARVINOZ NURIDINOVNA</t>
  </si>
  <si>
    <t>41402845820011</t>
  </si>
  <si>
    <t>11650875</t>
  </si>
  <si>
    <t>2026-11046256</t>
  </si>
  <si>
    <t>DAVLATOV ALISHER FOZILOVICH</t>
  </si>
  <si>
    <t>30511862340041</t>
  </si>
  <si>
    <t>11591448</t>
  </si>
  <si>
    <t>2026-10976320</t>
  </si>
  <si>
    <t>BERDIQULOVA AZIZAXON XAYRIDDIN QIZI</t>
  </si>
  <si>
    <t>42809955840011</t>
  </si>
  <si>
    <t>28.09.1995</t>
  </si>
  <si>
    <t>11756483</t>
  </si>
  <si>
    <t>2026-11178055</t>
  </si>
  <si>
    <t>XAMROYEVA MUXAYYO AKRAM QIZI</t>
  </si>
  <si>
    <t>41002925820014</t>
  </si>
  <si>
    <t>10.02.1992</t>
  </si>
  <si>
    <t>11755051</t>
  </si>
  <si>
    <t>2026-11176449</t>
  </si>
  <si>
    <t>11697823</t>
  </si>
  <si>
    <t>2026-11101314</t>
  </si>
  <si>
    <t>BOBOYOROVA MAHBUBA BARATOVNA</t>
  </si>
  <si>
    <t>40504922340029</t>
  </si>
  <si>
    <t>05.04.1992</t>
  </si>
  <si>
    <t>11618905</t>
  </si>
  <si>
    <t>2026-11008712</t>
  </si>
  <si>
    <t>11589724</t>
  </si>
  <si>
    <t>2026-10974233</t>
  </si>
  <si>
    <t>SA’DIYEVA XURSHIDABONU XAMIDULLO QIZI</t>
  </si>
  <si>
    <t>62402045840052</t>
  </si>
  <si>
    <t>24.02.2004</t>
  </si>
  <si>
    <t>11674700</t>
  </si>
  <si>
    <t>2026-11074247</t>
  </si>
  <si>
    <t>11707440</t>
  </si>
  <si>
    <t>2026-11112056</t>
  </si>
  <si>
    <t>11571614</t>
  </si>
  <si>
    <t>2026-10952940</t>
  </si>
  <si>
    <t>NASIMOVA NILUFAR RUZIKULOVNA</t>
  </si>
  <si>
    <t>41907835820014</t>
  </si>
  <si>
    <t>19.07.1983</t>
  </si>
  <si>
    <t>11709786</t>
  </si>
  <si>
    <t>2026-11114661</t>
  </si>
  <si>
    <t>AXMEDOVA E’TIBOR BAXODIR QIZI</t>
  </si>
  <si>
    <t>42112935820029</t>
  </si>
  <si>
    <t>21.12.1993</t>
  </si>
  <si>
    <t>11701167</t>
  </si>
  <si>
    <t>2026-11105023</t>
  </si>
  <si>
    <t>11564415</t>
  </si>
  <si>
    <t>2026-10944780</t>
  </si>
  <si>
    <t>11715006</t>
  </si>
  <si>
    <t>2026-11120693</t>
  </si>
  <si>
    <t>AXMEDOVA SHAXNOZA BOTIR QIZI</t>
  </si>
  <si>
    <t>41508932340014</t>
  </si>
  <si>
    <t>15.08.1993</t>
  </si>
  <si>
    <t>11662064</t>
  </si>
  <si>
    <t>2026-11059659</t>
  </si>
  <si>
    <t>XOMIDOVA GULBAHOR QAXRAMONOVNA</t>
  </si>
  <si>
    <t>42503782420012</t>
  </si>
  <si>
    <t>11574398</t>
  </si>
  <si>
    <t>2026-10956086</t>
  </si>
  <si>
    <t>XUDOYQULOVA ZULAYXO XO‘JAYEVNA</t>
  </si>
  <si>
    <t>40210902390077</t>
  </si>
  <si>
    <t>02.10.1990</t>
  </si>
  <si>
    <t>11575999</t>
  </si>
  <si>
    <t>2026-10958098</t>
  </si>
  <si>
    <t>TURG‘UNOVA FERUZA NAMOZOVNA</t>
  </si>
  <si>
    <t>40101782340071</t>
  </si>
  <si>
    <t>01.01.1978</t>
  </si>
  <si>
    <t>11582695</t>
  </si>
  <si>
    <t>2026-10966079</t>
  </si>
  <si>
    <t>MANSUROVA GULNARA UKTAMOVNA</t>
  </si>
  <si>
    <t>42904795310024</t>
  </si>
  <si>
    <t>29.04.1979</t>
  </si>
  <si>
    <t>11578634</t>
  </si>
  <si>
    <t>2026-10961328</t>
  </si>
  <si>
    <t>YULDASHEVA ZILOLA YORIQULOVNA</t>
  </si>
  <si>
    <t>42901902340057</t>
  </si>
  <si>
    <t>29.01.1990</t>
  </si>
  <si>
    <t>11758329</t>
  </si>
  <si>
    <t>2026-11180132</t>
  </si>
  <si>
    <t>11621404</t>
  </si>
  <si>
    <t>2026-11011664</t>
  </si>
  <si>
    <t>AXMEDOVA NARGIZA NIZOMOVNA</t>
  </si>
  <si>
    <t>42603825820022</t>
  </si>
  <si>
    <t>26.03.1982</t>
  </si>
  <si>
    <t>11666873</t>
  </si>
  <si>
    <t>2026-11065163</t>
  </si>
  <si>
    <t>FARDAYEV ISLOM IBRAGIMOVICH</t>
  </si>
  <si>
    <t>30408652340021</t>
  </si>
  <si>
    <t>04.08.1965</t>
  </si>
  <si>
    <t>11619220</t>
  </si>
  <si>
    <t>2026-11009091</t>
  </si>
  <si>
    <t>OCHILOVA NAVBAXOR BAXRONOVNA</t>
  </si>
  <si>
    <t>42503742340101</t>
  </si>
  <si>
    <t>25.03.1974</t>
  </si>
  <si>
    <t>11709739</t>
  </si>
  <si>
    <t>2026-11114606</t>
  </si>
  <si>
    <t>PARDAYEVA XULKAR MAMARAIMOVNA</t>
  </si>
  <si>
    <t>42708862380055</t>
  </si>
  <si>
    <t>27.08.1986</t>
  </si>
  <si>
    <t>11682776</t>
  </si>
  <si>
    <t>2026-11083662</t>
  </si>
  <si>
    <t>YULDOSHOVA GULCHEHRA TOLIBOVNA</t>
  </si>
  <si>
    <t>40701852340039</t>
  </si>
  <si>
    <t>07.01.1985</t>
  </si>
  <si>
    <t>11691049</t>
  </si>
  <si>
    <t>2026-11093218</t>
  </si>
  <si>
    <t>KOMILOVA YULDUZ KAMOLOVNA</t>
  </si>
  <si>
    <t>41309872420019</t>
  </si>
  <si>
    <t>13.09.1987</t>
  </si>
  <si>
    <t>11689836</t>
  </si>
  <si>
    <t>2026-11091823</t>
  </si>
  <si>
    <t>11674823</t>
  </si>
  <si>
    <t>2026-11074397</t>
  </si>
  <si>
    <t>OCHILOVA BIBIGUL QUDRAT QIZI</t>
  </si>
  <si>
    <t>41305935780014</t>
  </si>
  <si>
    <t>11756389</t>
  </si>
  <si>
    <t>2026-11177943</t>
  </si>
  <si>
    <t>SHAMMIYEVA LAYLO RAJABOVNA</t>
  </si>
  <si>
    <t>41906752340021</t>
  </si>
  <si>
    <t>11708684</t>
  </si>
  <si>
    <t>2026-11113434</t>
  </si>
  <si>
    <t>MIRZAYEVA NIGORA NEMATULLOYEVNA</t>
  </si>
  <si>
    <t>40501892340073</t>
  </si>
  <si>
    <t>05.01.1989</t>
  </si>
  <si>
    <t>11540808</t>
  </si>
  <si>
    <t>2026-10917118</t>
  </si>
  <si>
    <t>11633688</t>
  </si>
  <si>
    <t>2026-11026068</t>
  </si>
  <si>
    <t>RAXMATOVA DILSHODA MUXTOR QIZI</t>
  </si>
  <si>
    <t>41306985820028</t>
  </si>
  <si>
    <t>13.06.1998</t>
  </si>
  <si>
    <t>11686581</t>
  </si>
  <si>
    <t>2026-11088032</t>
  </si>
  <si>
    <t>IMOMOV ZAFAR GAYBULLOYEVICH</t>
  </si>
  <si>
    <t>32710805820013</t>
  </si>
  <si>
    <t>27.10.1980</t>
  </si>
  <si>
    <t>11569780</t>
  </si>
  <si>
    <t>2026-10950872</t>
  </si>
  <si>
    <t>11659739</t>
  </si>
  <si>
    <t>2026-11057015</t>
  </si>
  <si>
    <t>XASANOVA SAYYORA BOBOMURODOVNA</t>
  </si>
  <si>
    <t>40707882340038</t>
  </si>
  <si>
    <t>11575251</t>
  </si>
  <si>
    <t>2026-10957070</t>
  </si>
  <si>
    <t>11702668</t>
  </si>
  <si>
    <t>2026-11106715</t>
  </si>
  <si>
    <t>OMANOVA E’ZOZA ERGASH QIZI</t>
  </si>
  <si>
    <t>42111975820017</t>
  </si>
  <si>
    <t>21.11.1997</t>
  </si>
  <si>
    <t>11573322</t>
  </si>
  <si>
    <t>2026-10954859</t>
  </si>
  <si>
    <t>HAMRAYEVA NIGORA BAXTIYAROVNA</t>
  </si>
  <si>
    <t>41607816100019</t>
  </si>
  <si>
    <t>16.07.1981</t>
  </si>
  <si>
    <t>11576025</t>
  </si>
  <si>
    <t>2026-10958143</t>
  </si>
  <si>
    <t>TO‘RAYEVA MA’MURA JURAYEVNA</t>
  </si>
  <si>
    <t>41110835310034</t>
  </si>
  <si>
    <t>11.10.1983</t>
  </si>
  <si>
    <t>11686593</t>
  </si>
  <si>
    <t>2026-11088046</t>
  </si>
  <si>
    <t>11717654</t>
  </si>
  <si>
    <t>2026-11123696</t>
  </si>
  <si>
    <t>11692368</t>
  </si>
  <si>
    <t>2026-11094746</t>
  </si>
  <si>
    <t>11682497</t>
  </si>
  <si>
    <t>2026-11083339</t>
  </si>
  <si>
    <t>11709373</t>
  </si>
  <si>
    <t>2026-11114197</t>
  </si>
  <si>
    <t>11683270</t>
  </si>
  <si>
    <t>2026-11084247</t>
  </si>
  <si>
    <t>11566366</t>
  </si>
  <si>
    <t>2026-10946966</t>
  </si>
  <si>
    <t>11686500</t>
  </si>
  <si>
    <t>2026-11087936</t>
  </si>
  <si>
    <t>SAYILXONOVA DILFUZA SULAYMON QIZI</t>
  </si>
  <si>
    <t>43010965790031</t>
  </si>
  <si>
    <t>30.10.1996</t>
  </si>
  <si>
    <t>11575698</t>
  </si>
  <si>
    <t>2026-10957690</t>
  </si>
  <si>
    <t>11725440</t>
  </si>
  <si>
    <t>2026-11132688</t>
  </si>
  <si>
    <t>11678329</t>
  </si>
  <si>
    <t>2026-11078550</t>
  </si>
  <si>
    <t>NECHAYEVA YULDUZ RAMAZONOVNA</t>
  </si>
  <si>
    <t>40106892340074</t>
  </si>
  <si>
    <t>11710027</t>
  </si>
  <si>
    <t>2026-11114919</t>
  </si>
  <si>
    <t>11613842</t>
  </si>
  <si>
    <t>2026-11002744</t>
  </si>
  <si>
    <t>11566744</t>
  </si>
  <si>
    <t>2026-10947395</t>
  </si>
  <si>
    <t>11687184</t>
  </si>
  <si>
    <t>2026-11088746</t>
  </si>
  <si>
    <t>11574436</t>
  </si>
  <si>
    <t>2026-10956127</t>
  </si>
  <si>
    <t>11637157</t>
  </si>
  <si>
    <t>2026-11030136</t>
  </si>
  <si>
    <t>11718782</t>
  </si>
  <si>
    <t>2026-11124959</t>
  </si>
  <si>
    <t>11678328</t>
  </si>
  <si>
    <t>2026-11078548</t>
  </si>
  <si>
    <t>11706985</t>
  </si>
  <si>
    <t>2026-11111541</t>
  </si>
  <si>
    <t>11543797</t>
  </si>
  <si>
    <t>2026-10920584</t>
  </si>
  <si>
    <t>11611370</t>
  </si>
  <si>
    <t>2026-10999835</t>
  </si>
  <si>
    <t>AZAMOV ELMUROT AXMATOVICH</t>
  </si>
  <si>
    <t>31610595840020</t>
  </si>
  <si>
    <t>16.10.1959</t>
  </si>
  <si>
    <t>11567728</t>
  </si>
  <si>
    <t>2026-10948521</t>
  </si>
  <si>
    <t>11569949</t>
  </si>
  <si>
    <t>2026-10951057</t>
  </si>
  <si>
    <t>11580120</t>
  </si>
  <si>
    <t>2026-10963068</t>
  </si>
  <si>
    <t>NAVRUZOVA DILOROM XAMROYEVNA</t>
  </si>
  <si>
    <t>40207892340030</t>
  </si>
  <si>
    <t>02.07.1989</t>
  </si>
  <si>
    <t>11650179</t>
  </si>
  <si>
    <t>2026-11045390</t>
  </si>
  <si>
    <t>11696394</t>
  </si>
  <si>
    <t>2026-11099559</t>
  </si>
  <si>
    <t>11710064</t>
  </si>
  <si>
    <t>2026-11114959</t>
  </si>
  <si>
    <t>11711589</t>
  </si>
  <si>
    <t>2026-11116692</t>
  </si>
  <si>
    <t>SHARIPOVA MAFTUNA FARXODOVNA</t>
  </si>
  <si>
    <t>41004902340023</t>
  </si>
  <si>
    <t>10.04.1990</t>
  </si>
  <si>
    <t>11578271</t>
  </si>
  <si>
    <t>2026-10960911</t>
  </si>
  <si>
    <t>11623290</t>
  </si>
  <si>
    <t>2026-11013898</t>
  </si>
  <si>
    <t>11756196</t>
  </si>
  <si>
    <t>2026-11177722</t>
  </si>
  <si>
    <t>OYBEKOVA SAMIRA MIRZOBEK QIZI</t>
  </si>
  <si>
    <t>60109165820017</t>
  </si>
  <si>
    <t>01.09.2016</t>
  </si>
  <si>
    <t>11684852</t>
  </si>
  <si>
    <t>2026-11086043</t>
  </si>
  <si>
    <t>KILICHOVA XUSNIYA KAXAROVNA</t>
  </si>
  <si>
    <t>42312732360016</t>
  </si>
  <si>
    <t>23.12.1973</t>
  </si>
  <si>
    <t>11590607</t>
  </si>
  <si>
    <t>2026-10975279</t>
  </si>
  <si>
    <t>11647146</t>
  </si>
  <si>
    <t>2026-11041738</t>
  </si>
  <si>
    <t>RUSTAMOVA NODIRA BOBOQULOVNA</t>
  </si>
  <si>
    <t>41007872360017</t>
  </si>
  <si>
    <t>10.07.1987</t>
  </si>
  <si>
    <t>40212842360017</t>
  </si>
  <si>
    <t>11625311</t>
  </si>
  <si>
    <t>2026-11016257</t>
  </si>
  <si>
    <t>RAHMATOV JAHONGIR ESANOVICH</t>
  </si>
  <si>
    <t>30911912360014</t>
  </si>
  <si>
    <t>09.11.1991</t>
  </si>
  <si>
    <t>11648863</t>
  </si>
  <si>
    <t>2026-11043814</t>
  </si>
  <si>
    <t>RAJABOVA RA’NO NORBOY QIZI</t>
  </si>
  <si>
    <t>41201965800031</t>
  </si>
  <si>
    <t>11635618</t>
  </si>
  <si>
    <t>2026-11028351</t>
  </si>
  <si>
    <t>UMIROVA NASIBA SUBONKULOVNA</t>
  </si>
  <si>
    <t>42305862360058</t>
  </si>
  <si>
    <t>23.05.1986</t>
  </si>
  <si>
    <t>32107925800029</t>
  </si>
  <si>
    <t>11623319</t>
  </si>
  <si>
    <t>2026-11013930</t>
  </si>
  <si>
    <t>11624719</t>
  </si>
  <si>
    <t>2026-11015570</t>
  </si>
  <si>
    <t>OBLAYEVA XOLIDA SAYIMOVNA</t>
  </si>
  <si>
    <t>41809865800016</t>
  </si>
  <si>
    <t>18.09.1986</t>
  </si>
  <si>
    <t>11630526</t>
  </si>
  <si>
    <t>2026-11022355</t>
  </si>
  <si>
    <t>ODILOVA MADINA O‘TKIR QIZI</t>
  </si>
  <si>
    <t>61604035800038</t>
  </si>
  <si>
    <t>16.04.2003</t>
  </si>
  <si>
    <t>11643608</t>
  </si>
  <si>
    <t>2026-11037595</t>
  </si>
  <si>
    <t>UMIRZAKOVA NILUFAR ISMOILOVNA</t>
  </si>
  <si>
    <t>41407814040025</t>
  </si>
  <si>
    <t>14.07.1981</t>
  </si>
  <si>
    <t>50105015840016</t>
  </si>
  <si>
    <t>11641948</t>
  </si>
  <si>
    <t>2026-11035652</t>
  </si>
  <si>
    <t>AYTMURATOVA RITA TELEGENOVNA</t>
  </si>
  <si>
    <t>40305843450024</t>
  </si>
  <si>
    <t>03.05.1984</t>
  </si>
  <si>
    <t>11677644</t>
  </si>
  <si>
    <t>2026-11077756</t>
  </si>
  <si>
    <t>XOJIYEVA SHAHZODA MA’RUPOVNA</t>
  </si>
  <si>
    <t>42910785800013</t>
  </si>
  <si>
    <t>29.10.1978</t>
  </si>
  <si>
    <t>11641065</t>
  </si>
  <si>
    <t>2026-11034628</t>
  </si>
  <si>
    <t>MALLAXANOVA AYAUJAN ALIMXANOVNA</t>
  </si>
  <si>
    <t>40107812320015</t>
  </si>
  <si>
    <t>01.07.1981</t>
  </si>
  <si>
    <t>11631371</t>
  </si>
  <si>
    <t>2026-11023341</t>
  </si>
  <si>
    <t>TOSHQULOVA SHOHISTA RAHMONQUL QIZI</t>
  </si>
  <si>
    <t>42301952360012</t>
  </si>
  <si>
    <t>23.01.1995</t>
  </si>
  <si>
    <t>11634203</t>
  </si>
  <si>
    <t>2026-11026656</t>
  </si>
  <si>
    <t>ABDULLAYEVA MA’RIFAT DJANUZAKOVNA</t>
  </si>
  <si>
    <t>41310852360012</t>
  </si>
  <si>
    <t>13.10.1985</t>
  </si>
  <si>
    <t>11635413</t>
  </si>
  <si>
    <t>2026-11028099</t>
  </si>
  <si>
    <t>ABJALILOVA ZUXRA RUSTAMOVNA</t>
  </si>
  <si>
    <t>40712903910071</t>
  </si>
  <si>
    <t>07.12.1990</t>
  </si>
  <si>
    <t>41501735800024</t>
  </si>
  <si>
    <t>11637237</t>
  </si>
  <si>
    <t>2026-11030235</t>
  </si>
  <si>
    <t>AZAMOVA ELMIRA SHAMSIYEVNA</t>
  </si>
  <si>
    <t>41409902350012</t>
  </si>
  <si>
    <t>14.09.1990</t>
  </si>
  <si>
    <t>11630911</t>
  </si>
  <si>
    <t>2026-11022782</t>
  </si>
  <si>
    <t>QURBONOVA SURAYYO NURALI QIZI</t>
  </si>
  <si>
    <t>42209942360049</t>
  </si>
  <si>
    <t>22.09.1994</t>
  </si>
  <si>
    <t>11642157</t>
  </si>
  <si>
    <t>2026-11035892</t>
  </si>
  <si>
    <t>EGAMOVA XALIMA XXX</t>
  </si>
  <si>
    <t>42003522360027</t>
  </si>
  <si>
    <t>20.03.1952</t>
  </si>
  <si>
    <t>11631900</t>
  </si>
  <si>
    <t>2026-11023961</t>
  </si>
  <si>
    <t>NURMURADOVA GAVHAR TOSHQULOVNA</t>
  </si>
  <si>
    <t>40402861590047</t>
  </si>
  <si>
    <t>04.02.1986</t>
  </si>
  <si>
    <t>11663732</t>
  </si>
  <si>
    <t>2026-11061526</t>
  </si>
  <si>
    <t>TURG‘UNOVA UMIDA BAXTIYOROVNA</t>
  </si>
  <si>
    <t>42504782360029</t>
  </si>
  <si>
    <t>11637056</t>
  </si>
  <si>
    <t>2026-11030027</t>
  </si>
  <si>
    <t>MANSUROVA DILRABO ISTAMTOSHEVNA</t>
  </si>
  <si>
    <t>40301772360049</t>
  </si>
  <si>
    <t>03.01.1977</t>
  </si>
  <si>
    <t>11632914</t>
  </si>
  <si>
    <t>2026-11025178</t>
  </si>
  <si>
    <t>FAYZIYEVA DILRABO RAXMONOVNA</t>
  </si>
  <si>
    <t>42212822360019</t>
  </si>
  <si>
    <t>22.12.1982</t>
  </si>
  <si>
    <t>11622108</t>
  </si>
  <si>
    <t>2026-11012519</t>
  </si>
  <si>
    <t>YODGOROVA DILBAR QO‘ZIBOYEVNA</t>
  </si>
  <si>
    <t>40108772360031</t>
  </si>
  <si>
    <t>01.08.1977</t>
  </si>
  <si>
    <t>40212965800021</t>
  </si>
  <si>
    <t>11680766</t>
  </si>
  <si>
    <t>2026-11081341</t>
  </si>
  <si>
    <t>AXMATOVA DILSHODA MURODILLOYEVNA</t>
  </si>
  <si>
    <t>41402975800019</t>
  </si>
  <si>
    <t>14.02.1997</t>
  </si>
  <si>
    <t>11660554</t>
  </si>
  <si>
    <t>2026-11057946</t>
  </si>
  <si>
    <t>HAMROQULOVA NARGIZA NURMUXAMMATOVNA</t>
  </si>
  <si>
    <t>41706932360069</t>
  </si>
  <si>
    <t>17.06.1993</t>
  </si>
  <si>
    <t>11620964</t>
  </si>
  <si>
    <t>2026-11011137</t>
  </si>
  <si>
    <t>JO‘RAYEVA NOZIGUL TONGOTAR QIZI</t>
  </si>
  <si>
    <t>42112923930017</t>
  </si>
  <si>
    <t>21.12.1992</t>
  </si>
  <si>
    <t>11643144</t>
  </si>
  <si>
    <t>2026-11037050</t>
  </si>
  <si>
    <t>MIRZAYEVA ANARA TURSUNBOYEVNA</t>
  </si>
  <si>
    <t>40601892360023</t>
  </si>
  <si>
    <t>06.01.1989</t>
  </si>
  <si>
    <t>11642309</t>
  </si>
  <si>
    <t>2026-11036059</t>
  </si>
  <si>
    <t>TOG‘AYEVA RAJABOY XAMIDOVNA</t>
  </si>
  <si>
    <t>41512635800016</t>
  </si>
  <si>
    <t>15.12.1963</t>
  </si>
  <si>
    <t>11641497</t>
  </si>
  <si>
    <t>2026-11035140</t>
  </si>
  <si>
    <t>ERGASHEVA DILBAR ESANOVNA</t>
  </si>
  <si>
    <t>40909865780019</t>
  </si>
  <si>
    <t>11653260</t>
  </si>
  <si>
    <t>2026-11049750</t>
  </si>
  <si>
    <t>XOLIQOVA NODIRA ABDULAXAZ QIZI</t>
  </si>
  <si>
    <t>41812914040015</t>
  </si>
  <si>
    <t>18.12.1991</t>
  </si>
  <si>
    <t>Бўстон</t>
  </si>
  <si>
    <t>41512772360020</t>
  </si>
  <si>
    <t>11681054</t>
  </si>
  <si>
    <t>2026-11081678</t>
  </si>
  <si>
    <t>XURSANDOVA MUHAYYO NURMUXAMMEDOVNA</t>
  </si>
  <si>
    <t>41805805800029</t>
  </si>
  <si>
    <t>18.05.1980</t>
  </si>
  <si>
    <t>11636897</t>
  </si>
  <si>
    <t>2026-11029844</t>
  </si>
  <si>
    <t>QURBANOVA GULANDON SINDOROVNA</t>
  </si>
  <si>
    <t>40806884040015</t>
  </si>
  <si>
    <t>08.06.1988</t>
  </si>
  <si>
    <t>11621855</t>
  </si>
  <si>
    <t>2026-11012221</t>
  </si>
  <si>
    <t>ERNAZAROVA IZZAT BOBOMURODOVNA</t>
  </si>
  <si>
    <t>40601902360014</t>
  </si>
  <si>
    <t>11634800</t>
  </si>
  <si>
    <t>2026-11027377</t>
  </si>
  <si>
    <t>SAFARNIYOZOVA MUNIRA SHODIQUL QIZI</t>
  </si>
  <si>
    <t>43112925800014</t>
  </si>
  <si>
    <t>31.12.1992</t>
  </si>
  <si>
    <t>11627633</t>
  </si>
  <si>
    <t>2026-11018965</t>
  </si>
  <si>
    <t>RAJABOV BEHZOD MO‘MINOVICH</t>
  </si>
  <si>
    <t>31603852360058</t>
  </si>
  <si>
    <t>16.03.1985</t>
  </si>
  <si>
    <t>31610842360011</t>
  </si>
  <si>
    <t>11625495</t>
  </si>
  <si>
    <t>2026-11016488</t>
  </si>
  <si>
    <t>RAJABOVA TAMARA TURDIQULOVNA</t>
  </si>
  <si>
    <t>42902842360051</t>
  </si>
  <si>
    <t>29.02.1984</t>
  </si>
  <si>
    <t>11635312</t>
  </si>
  <si>
    <t>2026-11027981</t>
  </si>
  <si>
    <t>QURBANOVA ADOLAT RAZZOQ QIZI</t>
  </si>
  <si>
    <t>42311922360032</t>
  </si>
  <si>
    <t>23.11.1992</t>
  </si>
  <si>
    <t>11628423</t>
  </si>
  <si>
    <t>2026-11019892</t>
  </si>
  <si>
    <t>SHUKUROVA ADIBA NORBEK QIZI</t>
  </si>
  <si>
    <t>42901976140018</t>
  </si>
  <si>
    <t>29.01.1997</t>
  </si>
  <si>
    <t>11680605</t>
  </si>
  <si>
    <t>2026-11081148</t>
  </si>
  <si>
    <t>NORKUZIYEVA LOBAR AZIMBOYEVNA</t>
  </si>
  <si>
    <t>41101872360027</t>
  </si>
  <si>
    <t>11.01.1987</t>
  </si>
  <si>
    <t>11643315</t>
  </si>
  <si>
    <t>2026-11037255</t>
  </si>
  <si>
    <t>AZIMOV JAVOHIR NURIDDIN O‘G‘LI</t>
  </si>
  <si>
    <t>52705075800012</t>
  </si>
  <si>
    <t>27.05.2007</t>
  </si>
  <si>
    <t>11653035</t>
  </si>
  <si>
    <t>2026-11049499</t>
  </si>
  <si>
    <t>ISMOILOVA MALIKA IBODULLAYEVNA</t>
  </si>
  <si>
    <t>42707832360019</t>
  </si>
  <si>
    <t>27.07.1983</t>
  </si>
  <si>
    <t>11680434</t>
  </si>
  <si>
    <t>2026-11080955</t>
  </si>
  <si>
    <t>QO‘LLIYEVA NASIBA TOXIROVNA</t>
  </si>
  <si>
    <t>42704702360032</t>
  </si>
  <si>
    <t>27.04.1970</t>
  </si>
  <si>
    <t>11634435</t>
  </si>
  <si>
    <t>2026-11026932</t>
  </si>
  <si>
    <t>ISENOVA GULZINET TURSUNOVNA</t>
  </si>
  <si>
    <t>40311985800023</t>
  </si>
  <si>
    <t>03.11.1998</t>
  </si>
  <si>
    <t>11636727</t>
  </si>
  <si>
    <t>2026-11029644</t>
  </si>
  <si>
    <t>QURBONOVA MARDIXOL XIDIROVNA</t>
  </si>
  <si>
    <t>41905722360014</t>
  </si>
  <si>
    <t>19.05.1972</t>
  </si>
  <si>
    <t>11683424</t>
  </si>
  <si>
    <t>2026-11084428</t>
  </si>
  <si>
    <t>XIDIROVA MALOHAT IMOMOVNA</t>
  </si>
  <si>
    <t>40710662360025</t>
  </si>
  <si>
    <t>07.10.1966</t>
  </si>
  <si>
    <t>Дехибаланд МФЙ</t>
  </si>
  <si>
    <t>31103912360032</t>
  </si>
  <si>
    <t>11622402</t>
  </si>
  <si>
    <t>2026-11012861</t>
  </si>
  <si>
    <t>QURBONOVA SHAHZODA MAVLONOVNA</t>
  </si>
  <si>
    <t>41003955800014</t>
  </si>
  <si>
    <t>10.03.1995</t>
  </si>
  <si>
    <t>11633507</t>
  </si>
  <si>
    <t>2026-11025852</t>
  </si>
  <si>
    <t>RAXIMOVA DILOROM NAMOZOVNA</t>
  </si>
  <si>
    <t>43101852360029</t>
  </si>
  <si>
    <t>31.01.1985</t>
  </si>
  <si>
    <t>11626071</t>
  </si>
  <si>
    <t>2026-11017144</t>
  </si>
  <si>
    <t>OTABOYEVA OZODA MEHRIQULOVNA</t>
  </si>
  <si>
    <t>40501875800013</t>
  </si>
  <si>
    <t>05.01.1987</t>
  </si>
  <si>
    <t>11686590</t>
  </si>
  <si>
    <t>2026-11088044</t>
  </si>
  <si>
    <t>DAVLATOVA OZODA RAUPOVNA</t>
  </si>
  <si>
    <t>42506752360031</t>
  </si>
  <si>
    <t>25.06.1975</t>
  </si>
  <si>
    <t>11684176</t>
  </si>
  <si>
    <t>2026-11085283</t>
  </si>
  <si>
    <t>ARIPOV ISLOM HAYDAROVICH</t>
  </si>
  <si>
    <t>30405785800013</t>
  </si>
  <si>
    <t>04.05.1978</t>
  </si>
  <si>
    <t>11637758</t>
  </si>
  <si>
    <t>2026-11030822</t>
  </si>
  <si>
    <t>HAYITOVA DILFUZA SHIRINQULOVNA</t>
  </si>
  <si>
    <t>40112872360062</t>
  </si>
  <si>
    <t>01.12.1987</t>
  </si>
  <si>
    <t>11634294</t>
  </si>
  <si>
    <t>2026-11026759</t>
  </si>
  <si>
    <t>ISTAMOVA MAHLIYO TO‘YMUROD  QIZI</t>
  </si>
  <si>
    <t>40110912360089</t>
  </si>
  <si>
    <t>01.10.1991</t>
  </si>
  <si>
    <t>11645333</t>
  </si>
  <si>
    <t>2026-11039616</t>
  </si>
  <si>
    <t>SAYFIDDINOVA GULJAMOL SHUHRATILLO QIZI</t>
  </si>
  <si>
    <t>43008995800020</t>
  </si>
  <si>
    <t>30.08.1999</t>
  </si>
  <si>
    <t>11644320</t>
  </si>
  <si>
    <t>2026-11038440</t>
  </si>
  <si>
    <t>ARALOV SADRIDDIN ABLAKULOVICH</t>
  </si>
  <si>
    <t>32712732360013</t>
  </si>
  <si>
    <t>27.12.1973</t>
  </si>
  <si>
    <t>11688744</t>
  </si>
  <si>
    <t>2026-11090554</t>
  </si>
  <si>
    <t>QOSIMOVA SHOHSANAM XAYRITDINOVNA</t>
  </si>
  <si>
    <t>42010882360013</t>
  </si>
  <si>
    <t>20.10.1988</t>
  </si>
  <si>
    <t>11636590</t>
  </si>
  <si>
    <t>2026-11029477</t>
  </si>
  <si>
    <t>ASATOVA ZUHRO RABBIMOVNA</t>
  </si>
  <si>
    <t>41505995800020</t>
  </si>
  <si>
    <t>15.05.1999</t>
  </si>
  <si>
    <t>11683884</t>
  </si>
  <si>
    <t>2026-11084950</t>
  </si>
  <si>
    <t>XUDOYNAZAROVA INTIZOR BO‘RIBOY QIZI</t>
  </si>
  <si>
    <t>62402025800012</t>
  </si>
  <si>
    <t>24.02.2002</t>
  </si>
  <si>
    <t>11631559</t>
  </si>
  <si>
    <t>2026-11023555</t>
  </si>
  <si>
    <t>BAHRONOVA AZIZA TO‘YQULOVNA</t>
  </si>
  <si>
    <t>42708912360033</t>
  </si>
  <si>
    <t>27.08.1991</t>
  </si>
  <si>
    <t>11689562</t>
  </si>
  <si>
    <t>2026-11091520</t>
  </si>
  <si>
    <t>ERGASHEVA ZULAYXO RAHIMKULOVNA</t>
  </si>
  <si>
    <t>42308882360037</t>
  </si>
  <si>
    <t>23.08.1988</t>
  </si>
  <si>
    <t>11684158</t>
  </si>
  <si>
    <t>2026-11085264</t>
  </si>
  <si>
    <t>BAFOYEVA NARGIZA ISTAMTOSHEVNA</t>
  </si>
  <si>
    <t>41302872360060</t>
  </si>
  <si>
    <t>13.02.1987</t>
  </si>
  <si>
    <t>11687597</t>
  </si>
  <si>
    <t>2026-11089249</t>
  </si>
  <si>
    <t>ASATOVA ADASHOY O‘TAMURODOVNA</t>
  </si>
  <si>
    <t>41406882360015</t>
  </si>
  <si>
    <t>14.06.1988</t>
  </si>
  <si>
    <t>11644149</t>
  </si>
  <si>
    <t>2026-11038231</t>
  </si>
  <si>
    <t>SHAMIYEVA MUHAYYO USMONOVNA</t>
  </si>
  <si>
    <t>41405882360050</t>
  </si>
  <si>
    <t>14.05.1988</t>
  </si>
  <si>
    <t>11631589</t>
  </si>
  <si>
    <t>2026-11023586</t>
  </si>
  <si>
    <t>BAFOYEVA XURSHIDA SAYFULLOYEVNA</t>
  </si>
  <si>
    <t>40708872360021</t>
  </si>
  <si>
    <t>07.08.1987</t>
  </si>
  <si>
    <t>11683544</t>
  </si>
  <si>
    <t>2026-11084557</t>
  </si>
  <si>
    <t>ABRIYEVA MUNIRA ALIQULOVNA</t>
  </si>
  <si>
    <t>43009902360011</t>
  </si>
  <si>
    <t>30.09.1990</t>
  </si>
  <si>
    <t>11684428</t>
  </si>
  <si>
    <t>2026-11085559</t>
  </si>
  <si>
    <t>XALILOVA AZIZA JUMANAZAROVNA</t>
  </si>
  <si>
    <t>40508832360038</t>
  </si>
  <si>
    <t>05.08.1983</t>
  </si>
  <si>
    <t>11682885</t>
  </si>
  <si>
    <t>2026-11083785</t>
  </si>
  <si>
    <t>HAMROYEVA DILNOZ FARMONOVNA</t>
  </si>
  <si>
    <t>42911872360056</t>
  </si>
  <si>
    <t>29.11.1987</t>
  </si>
  <si>
    <t>11632701</t>
  </si>
  <si>
    <t>2026-11024921</t>
  </si>
  <si>
    <t>SAFAROVA DILNAVOZ ERKINOVNA</t>
  </si>
  <si>
    <t>41906835800017</t>
  </si>
  <si>
    <t>19.06.1983</t>
  </si>
  <si>
    <t>11633177</t>
  </si>
  <si>
    <t>2026-11025477</t>
  </si>
  <si>
    <t>AHTAMOVA DILSHODA QURBONOVNA</t>
  </si>
  <si>
    <t>42905922360040</t>
  </si>
  <si>
    <t>29.05.1992</t>
  </si>
  <si>
    <t>11630368</t>
  </si>
  <si>
    <t>2026-11022172</t>
  </si>
  <si>
    <t>JO‘RAQULOVA NASIBA MURODULLO QIZI</t>
  </si>
  <si>
    <t>40801985800014</t>
  </si>
  <si>
    <t>08.01.1998</t>
  </si>
  <si>
    <t>YAXSHILIKOV G‘ULOMJON G‘AFUROVICH</t>
  </si>
  <si>
    <t>32508932360014</t>
  </si>
  <si>
    <t>11635032</t>
  </si>
  <si>
    <t>2026-11027655</t>
  </si>
  <si>
    <t>TO‘RAQULOVA MAVLUDA RIZOQULOVNA</t>
  </si>
  <si>
    <t>40111872360021</t>
  </si>
  <si>
    <t>01.11.1987</t>
  </si>
  <si>
    <t>11653500</t>
  </si>
  <si>
    <t>2026-11050019</t>
  </si>
  <si>
    <t>DAVLATOVA GULCHEXRA SHOKIROVNA</t>
  </si>
  <si>
    <t>41411722360014</t>
  </si>
  <si>
    <t>14.11.1972</t>
  </si>
  <si>
    <t>11684587</t>
  </si>
  <si>
    <t>2026-11085736</t>
  </si>
  <si>
    <t>PULATOVA FAZILAT RASHIDOVNA</t>
  </si>
  <si>
    <t>41212762360037</t>
  </si>
  <si>
    <t>12.12.1976</t>
  </si>
  <si>
    <t>11683828</t>
  </si>
  <si>
    <t>2026-11084884</t>
  </si>
  <si>
    <t>NAJMIDDINOVA GULJAXON NASRIDDINOVNA</t>
  </si>
  <si>
    <t>41703765800016</t>
  </si>
  <si>
    <t>17.03.1976</t>
  </si>
  <si>
    <t>11684330</t>
  </si>
  <si>
    <t>2026-11085458</t>
  </si>
  <si>
    <t>RAXMONOVA GULRUH NURIDDINOVNA</t>
  </si>
  <si>
    <t>42303842360065</t>
  </si>
  <si>
    <t>11686297</t>
  </si>
  <si>
    <t>2026-11087698</t>
  </si>
  <si>
    <t>11690414</t>
  </si>
  <si>
    <t>2026-11092486</t>
  </si>
  <si>
    <t>NOROVA ROXILA G‘AFUROVNA</t>
  </si>
  <si>
    <t>40504632360010</t>
  </si>
  <si>
    <t>05.04.1963</t>
  </si>
  <si>
    <t>11649412</t>
  </si>
  <si>
    <t>2026-11044473</t>
  </si>
  <si>
    <t>BOBOKALONOVA NIGORA SHODIYEVNA</t>
  </si>
  <si>
    <t>40604912360072</t>
  </si>
  <si>
    <t>06.04.1991</t>
  </si>
  <si>
    <t>11633363</t>
  </si>
  <si>
    <t>2026-11025686</t>
  </si>
  <si>
    <t>QO‘SHMONOVA MUNAVVAR ABDIMUMINOVNA</t>
  </si>
  <si>
    <t>40505782360019</t>
  </si>
  <si>
    <t>05.05.1978</t>
  </si>
  <si>
    <t>11667856</t>
  </si>
  <si>
    <t>2026-11066261</t>
  </si>
  <si>
    <t>ABDIHAKIMOV UCHQUNJON TURDIBOY O‘G‘LI</t>
  </si>
  <si>
    <t>30303945800010</t>
  </si>
  <si>
    <t>03.03.1994</t>
  </si>
  <si>
    <t>31302882360077</t>
  </si>
  <si>
    <t>11623318</t>
  </si>
  <si>
    <t>2026-11013928</t>
  </si>
  <si>
    <t>XOLBEKOV RUZIKUL XOLIKULOVICH</t>
  </si>
  <si>
    <t>30501662360022</t>
  </si>
  <si>
    <t>05.01.1966</t>
  </si>
  <si>
    <t>11654846</t>
  </si>
  <si>
    <t>2026-11051554</t>
  </si>
  <si>
    <t>FAYZIYEVA DILNOZA MAMARAXIMOVNA</t>
  </si>
  <si>
    <t>42708922360023</t>
  </si>
  <si>
    <t>27.08.1992</t>
  </si>
  <si>
    <t>11692012</t>
  </si>
  <si>
    <t>2026-11094334</t>
  </si>
  <si>
    <t>MADATOVA NOZIMA NURMURODOVNA</t>
  </si>
  <si>
    <t>40505842360043</t>
  </si>
  <si>
    <t>05.05.1984</t>
  </si>
  <si>
    <t>11695242</t>
  </si>
  <si>
    <t>2026-11098138</t>
  </si>
  <si>
    <t>11691896</t>
  </si>
  <si>
    <t>2026-11094198</t>
  </si>
  <si>
    <t>ESHQUVATOVA ZARIFA AXMAD QIZI</t>
  </si>
  <si>
    <t>40110904040098</t>
  </si>
  <si>
    <t>01.10.1990</t>
  </si>
  <si>
    <t>11669775</t>
  </si>
  <si>
    <t>2026-11068441</t>
  </si>
  <si>
    <t>JO‘LMURODOVA GULNOZA XAYRULLAYEVNA</t>
  </si>
  <si>
    <t>42801852360047</t>
  </si>
  <si>
    <t>11695544</t>
  </si>
  <si>
    <t>2026-11098528</t>
  </si>
  <si>
    <t>ARZIQULOVA MALIKA BOBOYEVNA</t>
  </si>
  <si>
    <t>41608745760017</t>
  </si>
  <si>
    <t>16.08.1974</t>
  </si>
  <si>
    <t>11694266</t>
  </si>
  <si>
    <t>2026-11096987</t>
  </si>
  <si>
    <t>YULDOSHEVA MA’MURA NUSRATILLOYEVNA</t>
  </si>
  <si>
    <t>42703882360012</t>
  </si>
  <si>
    <t>27.03.1988</t>
  </si>
  <si>
    <t>11695359</t>
  </si>
  <si>
    <t>2026-11098294</t>
  </si>
  <si>
    <t>BOBOYEVA NARGIZA NARZULLAYEVNA</t>
  </si>
  <si>
    <t>41403775800010</t>
  </si>
  <si>
    <t>14.03.1977</t>
  </si>
  <si>
    <t>11639044</t>
  </si>
  <si>
    <t>2026-11032295</t>
  </si>
  <si>
    <t>NAHALOV JAMSHID ERJONOVICH</t>
  </si>
  <si>
    <t>31507822360072</t>
  </si>
  <si>
    <t>15.07.1982</t>
  </si>
  <si>
    <t>11634117</t>
  </si>
  <si>
    <t>2026-11026559</t>
  </si>
  <si>
    <t>MUXAMBETOVA YOQUTOY ALOVIDDINOVNA</t>
  </si>
  <si>
    <t>42702775800013</t>
  </si>
  <si>
    <t>27.02.1977</t>
  </si>
  <si>
    <t>11685241</t>
  </si>
  <si>
    <t>2026-11086479</t>
  </si>
  <si>
    <t>DAVLATOVA ZULFIYA HATAMOVNA</t>
  </si>
  <si>
    <t>43011872360043</t>
  </si>
  <si>
    <t>11669138</t>
  </si>
  <si>
    <t>2026-11067727</t>
  </si>
  <si>
    <t>BO‘RIBOYEV NURALI BO‘RIBOY O‘G‘LI</t>
  </si>
  <si>
    <t>31309945800011</t>
  </si>
  <si>
    <t>13.09.1994</t>
  </si>
  <si>
    <t>11654460</t>
  </si>
  <si>
    <t>2026-11051118</t>
  </si>
  <si>
    <t>SADULLOYEVA FARIDA SALOHIDDINOVNA</t>
  </si>
  <si>
    <t>42805942360036</t>
  </si>
  <si>
    <t>11632582</t>
  </si>
  <si>
    <t>2026-11024784</t>
  </si>
  <si>
    <t>NAMOZOVA ERKINOY NABIYEVNA</t>
  </si>
  <si>
    <t>42604814040083</t>
  </si>
  <si>
    <t>26.04.1981</t>
  </si>
  <si>
    <t>11636302</t>
  </si>
  <si>
    <t>2026-11029126</t>
  </si>
  <si>
    <t>ARZUQULOVA NURIYA BOBOYEVNA</t>
  </si>
  <si>
    <t>40503842360030</t>
  </si>
  <si>
    <t>05.03.1984</t>
  </si>
  <si>
    <t>11670007</t>
  </si>
  <si>
    <t>2026-11068711</t>
  </si>
  <si>
    <t>TO‘XTAYEVA MO‘’TABAR ABDIRASHITOVNA</t>
  </si>
  <si>
    <t>40807882360033</t>
  </si>
  <si>
    <t>08.07.1988</t>
  </si>
  <si>
    <t>11632380</t>
  </si>
  <si>
    <t>2026-11024548</t>
  </si>
  <si>
    <t>FOZILOVA GULCHEXRA FOZILOVNA</t>
  </si>
  <si>
    <t>41303832360027</t>
  </si>
  <si>
    <t>13.03.1983</t>
  </si>
  <si>
    <t>11649122</t>
  </si>
  <si>
    <t>2026-11044123</t>
  </si>
  <si>
    <t>ISLOMOVA AZURAT SAFARBOYEVNA</t>
  </si>
  <si>
    <t>42706725800027</t>
  </si>
  <si>
    <t>27.06.1972</t>
  </si>
  <si>
    <t>11649701</t>
  </si>
  <si>
    <t>2026-11044813</t>
  </si>
  <si>
    <t>MUXTAROVA NARGIZA NIZOMIDDINOVNA</t>
  </si>
  <si>
    <t>61805015800015</t>
  </si>
  <si>
    <t>18.05.2001</t>
  </si>
  <si>
    <t>11649207</t>
  </si>
  <si>
    <t>2026-11044224</t>
  </si>
  <si>
    <t>BOBOKALONOVA MUNIRA NAZAROVNA</t>
  </si>
  <si>
    <t>40106892360061</t>
  </si>
  <si>
    <t>11630878</t>
  </si>
  <si>
    <t>2026-11022745</t>
  </si>
  <si>
    <t>TO‘YCHIYEVA ROHATOY SULAYMONOVNA</t>
  </si>
  <si>
    <t>40209672360010</t>
  </si>
  <si>
    <t>02.09.1967</t>
  </si>
  <si>
    <t>11654593</t>
  </si>
  <si>
    <t>2026-11051279</t>
  </si>
  <si>
    <t>NARZULLOYEVA GULNOZ RAXMATILLOYEVNA</t>
  </si>
  <si>
    <t>42403802360020</t>
  </si>
  <si>
    <t>24.03.1980</t>
  </si>
  <si>
    <t>11669680</t>
  </si>
  <si>
    <t>2026-11068335</t>
  </si>
  <si>
    <t>JUMABOYEVA NAZOKAT SAYFIDDINOVNA</t>
  </si>
  <si>
    <t>41501902360023</t>
  </si>
  <si>
    <t>15.01.1990</t>
  </si>
  <si>
    <t>11668266</t>
  </si>
  <si>
    <t>2026-11066729</t>
  </si>
  <si>
    <t>BURIYEVA GULMIRA SHUKRULLOYEVNA</t>
  </si>
  <si>
    <t>41910892360030</t>
  </si>
  <si>
    <t>19.10.1989</t>
  </si>
  <si>
    <t>11657280</t>
  </si>
  <si>
    <t>2026-11054266</t>
  </si>
  <si>
    <t>MUHAMMADOVA GULHAYO HAMROQUL QIZI</t>
  </si>
  <si>
    <t>62805015800032</t>
  </si>
  <si>
    <t>28.05.2001</t>
  </si>
  <si>
    <t>11654252</t>
  </si>
  <si>
    <t>2026-11050888</t>
  </si>
  <si>
    <t>PULOTOVA HULKAR FOZILOVNA</t>
  </si>
  <si>
    <t>41010852360019</t>
  </si>
  <si>
    <t>10.10.1985</t>
  </si>
  <si>
    <t>11649768</t>
  </si>
  <si>
    <t>2026-11044897</t>
  </si>
  <si>
    <t>SUMBULOVA GULOROM TOXIROVNA</t>
  </si>
  <si>
    <t>41912855800016</t>
  </si>
  <si>
    <t>19.12.1985</t>
  </si>
  <si>
    <t>11663194</t>
  </si>
  <si>
    <t>2026-11060929</t>
  </si>
  <si>
    <t>XUSHNAZAROVA FARANGIZ NURILLOYEVNA</t>
  </si>
  <si>
    <t>42010912360022</t>
  </si>
  <si>
    <t>20.10.1991</t>
  </si>
  <si>
    <t>11653974</t>
  </si>
  <si>
    <t>2026-11050578</t>
  </si>
  <si>
    <t>AMRIYEVA DILSHODA FAXRI QIZI</t>
  </si>
  <si>
    <t>40909946150029</t>
  </si>
  <si>
    <t>09.09.1994</t>
  </si>
  <si>
    <t>11692907</t>
  </si>
  <si>
    <t>2026-11095368</t>
  </si>
  <si>
    <t>SHODIYEVA MADINA ABDULLOYEVNA</t>
  </si>
  <si>
    <t>40708965800027</t>
  </si>
  <si>
    <t>07.08.1996</t>
  </si>
  <si>
    <t>11697063</t>
  </si>
  <si>
    <t>2026-11100430</t>
  </si>
  <si>
    <t>ISLOMOVA ZARINA SUNNATOVNA</t>
  </si>
  <si>
    <t>42501882360076</t>
  </si>
  <si>
    <t>25.01.1988</t>
  </si>
  <si>
    <t>11687546</t>
  </si>
  <si>
    <t>2026-11089189</t>
  </si>
  <si>
    <t>IZBOSAROVA DINARA HUSEN QIZI</t>
  </si>
  <si>
    <t>61404015770016</t>
  </si>
  <si>
    <t>14.04.2001</t>
  </si>
  <si>
    <t>11685705</t>
  </si>
  <si>
    <t>2026-11087020</t>
  </si>
  <si>
    <t>ERNAZAROVA LAZZAT BOBOMURADOVNA</t>
  </si>
  <si>
    <t>42908862360060</t>
  </si>
  <si>
    <t>29.08.1986</t>
  </si>
  <si>
    <t>11697694</t>
  </si>
  <si>
    <t>2026-11101168</t>
  </si>
  <si>
    <t>BOTIROVA GULNOZA NE’MATILLAYEVNA</t>
  </si>
  <si>
    <t>42601842620012</t>
  </si>
  <si>
    <t>26.01.1984</t>
  </si>
  <si>
    <t>11688042</t>
  </si>
  <si>
    <t>2026-11089757</t>
  </si>
  <si>
    <t>YULDOSHEV BAXRIDDIN YANGIBOYEVICH</t>
  </si>
  <si>
    <t>30604782360010</t>
  </si>
  <si>
    <t>06.04.1978</t>
  </si>
  <si>
    <t>11697073</t>
  </si>
  <si>
    <t>2026-11100443</t>
  </si>
  <si>
    <t>NURIDDINOVA NARGIZA FAXRIDDINOVNA</t>
  </si>
  <si>
    <t>42008842360043</t>
  </si>
  <si>
    <t>20.08.1984</t>
  </si>
  <si>
    <t>11694553</t>
  </si>
  <si>
    <t>2026-11097327</t>
  </si>
  <si>
    <t>PO‘LOTOVA MASHXURA VAXOBOVNA</t>
  </si>
  <si>
    <t>42708872360010</t>
  </si>
  <si>
    <t>27.08.1987</t>
  </si>
  <si>
    <t>11694916</t>
  </si>
  <si>
    <t>2026-11097750</t>
  </si>
  <si>
    <t>ASHUROVA OZODA HAMROQULOVNA</t>
  </si>
  <si>
    <t>61102015800040</t>
  </si>
  <si>
    <t>11.02.2001</t>
  </si>
  <si>
    <t>11695043</t>
  </si>
  <si>
    <t>2026-11097901</t>
  </si>
  <si>
    <t>G‘AYBILLOYEVA XADICHA SODIQOVNA</t>
  </si>
  <si>
    <t>42210915800019</t>
  </si>
  <si>
    <t>22.10.1991</t>
  </si>
  <si>
    <t>11730773</t>
  </si>
  <si>
    <t>2026-11139137</t>
  </si>
  <si>
    <t>HOJIQULOVA MOHIGUL SHAROPOVNA</t>
  </si>
  <si>
    <t>40311922360074</t>
  </si>
  <si>
    <t>03.11.1992</t>
  </si>
  <si>
    <t>11730782</t>
  </si>
  <si>
    <t>2026-11139147</t>
  </si>
  <si>
    <t>XOLIQOVA GULNOZA NORIMOVNA</t>
  </si>
  <si>
    <t>42702902360038</t>
  </si>
  <si>
    <t>27.02.1990</t>
  </si>
  <si>
    <t>11694682</t>
  </si>
  <si>
    <t>2026-11097480</t>
  </si>
  <si>
    <t>NORIMOVA ZULAYXO BAHRIDDIN QIZI</t>
  </si>
  <si>
    <t>40504985800010</t>
  </si>
  <si>
    <t>05.04.1998</t>
  </si>
  <si>
    <t>11714240</t>
  </si>
  <si>
    <t>2026-11119809</t>
  </si>
  <si>
    <t>MUXITDINOVA DILDORA BAXRITDINOVNA</t>
  </si>
  <si>
    <t>42703752360027</t>
  </si>
  <si>
    <t>27.03.1975</t>
  </si>
  <si>
    <t>40607882360055</t>
  </si>
  <si>
    <t>11736411</t>
  </si>
  <si>
    <t>2026-11145633</t>
  </si>
  <si>
    <t>ASATOVA UMIDA O‘TAMURODOVNA</t>
  </si>
  <si>
    <t>41204822360015</t>
  </si>
  <si>
    <t>12.04.1982</t>
  </si>
  <si>
    <t>11688299</t>
  </si>
  <si>
    <t>2026-11090045</t>
  </si>
  <si>
    <t>QAROYEVA FERUZA TODJIYEVNA</t>
  </si>
  <si>
    <t>40102832360012</t>
  </si>
  <si>
    <t>01.02.1983</t>
  </si>
  <si>
    <t>30105742360027</t>
  </si>
  <si>
    <t>11701757</t>
  </si>
  <si>
    <t>2026-11105685</t>
  </si>
  <si>
    <t>KENJAYEVA YULDUZ NURULLAYEVNA</t>
  </si>
  <si>
    <t>41612873960076</t>
  </si>
  <si>
    <t>16.12.1987</t>
  </si>
  <si>
    <t>11701660</t>
  </si>
  <si>
    <t>2026-11105573</t>
  </si>
  <si>
    <t>XOLBUTAYEVA NAZIRA TOXIROVNA</t>
  </si>
  <si>
    <t>40909825800016</t>
  </si>
  <si>
    <t>09.09.1982</t>
  </si>
  <si>
    <t>11638970</t>
  </si>
  <si>
    <t>2026-11032215</t>
  </si>
  <si>
    <t>KURBONOVA GULBAXOR NASIMKULOVNA</t>
  </si>
  <si>
    <t>41105832360021</t>
  </si>
  <si>
    <t>11668222</t>
  </si>
  <si>
    <t>2026-11066681</t>
  </si>
  <si>
    <t>AXMEDOVA AZIZA BOYIRBOYEVNA</t>
  </si>
  <si>
    <t>40305832360037</t>
  </si>
  <si>
    <t>03.05.1983</t>
  </si>
  <si>
    <t>11638327</t>
  </si>
  <si>
    <t>2026-11031475</t>
  </si>
  <si>
    <t>O‘RINBOYEVA SHABNAM SAFAR QIZI</t>
  </si>
  <si>
    <t>41906975800016</t>
  </si>
  <si>
    <t>19.06.1997</t>
  </si>
  <si>
    <t>11638038</t>
  </si>
  <si>
    <t>2026-11031134</t>
  </si>
  <si>
    <t>JO‘LIBEKOVA FARANGIS MIRZAQUL QIZI</t>
  </si>
  <si>
    <t>41210985800022</t>
  </si>
  <si>
    <t>12.10.1998</t>
  </si>
  <si>
    <t>32209892360015</t>
  </si>
  <si>
    <t>11671188</t>
  </si>
  <si>
    <t>2026-11070063</t>
  </si>
  <si>
    <t>RAHMONOVA AZIZA AMONQULOVNA</t>
  </si>
  <si>
    <t>40401805800013</t>
  </si>
  <si>
    <t>04.01.1980</t>
  </si>
  <si>
    <t>11669002</t>
  </si>
  <si>
    <t>2026-11067565</t>
  </si>
  <si>
    <t>SATTOROVA GAVHAR BAHRIDDINOVNA</t>
  </si>
  <si>
    <t>42709932360030</t>
  </si>
  <si>
    <t>27.09.1993</t>
  </si>
  <si>
    <t>11713975</t>
  </si>
  <si>
    <t>2026-11119502</t>
  </si>
  <si>
    <t>PARDAYEVA FARAHNOZ TO`YBOYEVNA</t>
  </si>
  <si>
    <t>41809985800028</t>
  </si>
  <si>
    <t>18.09.1998</t>
  </si>
  <si>
    <t>11639611</t>
  </si>
  <si>
    <t>2026-11032953</t>
  </si>
  <si>
    <t>11638739</t>
  </si>
  <si>
    <t>2026-11031946</t>
  </si>
  <si>
    <t>11640989</t>
  </si>
  <si>
    <t>2026-11034549</t>
  </si>
  <si>
    <t>TURSUNOVA MUHLISA ZARIPOVNA</t>
  </si>
  <si>
    <t>40304945800034</t>
  </si>
  <si>
    <t>11732196</t>
  </si>
  <si>
    <t>2026-11140776</t>
  </si>
  <si>
    <t>SHERMATOVA SHAXNOZA KARAMATILLAYEVNA</t>
  </si>
  <si>
    <t>40710833920180</t>
  </si>
  <si>
    <t>07.10.1983</t>
  </si>
  <si>
    <t>11640955</t>
  </si>
  <si>
    <t>2026-11034503</t>
  </si>
  <si>
    <t>XOLNAZAROVA BUNAFSHA NURIDDINOVNA</t>
  </si>
  <si>
    <t>42203995800079</t>
  </si>
  <si>
    <t>22.03.1999</t>
  </si>
  <si>
    <t>11732382</t>
  </si>
  <si>
    <t>2026-11140997</t>
  </si>
  <si>
    <t>AMONOVA MAFTUNAXON FARMON QIZI</t>
  </si>
  <si>
    <t>42108925800012</t>
  </si>
  <si>
    <t>21.08.1992</t>
  </si>
  <si>
    <t>11698480</t>
  </si>
  <si>
    <t>2026-11102059</t>
  </si>
  <si>
    <t>KENJAYEV NURIDDIN NAZAROVICH</t>
  </si>
  <si>
    <t>30608822360028</t>
  </si>
  <si>
    <t>06.08.1982</t>
  </si>
  <si>
    <t>11701194</t>
  </si>
  <si>
    <t>2026-11105056</t>
  </si>
  <si>
    <t>11687238</t>
  </si>
  <si>
    <t>2026-11088815</t>
  </si>
  <si>
    <t>MAMAYEVA YULDUZ XOLMUROTOVNA</t>
  </si>
  <si>
    <t>41402912360015</t>
  </si>
  <si>
    <t>14.02.1991</t>
  </si>
  <si>
    <t>11672431</t>
  </si>
  <si>
    <t>2026-11071549</t>
  </si>
  <si>
    <t>YUSUPOVA GULZADA GAYBULLAYEVNA</t>
  </si>
  <si>
    <t>42209895800014</t>
  </si>
  <si>
    <t>11636576</t>
  </si>
  <si>
    <t>2026-11029456</t>
  </si>
  <si>
    <t>NURMAMATOVA ZARINA BOZORQUL QIZI</t>
  </si>
  <si>
    <t>40812945800023</t>
  </si>
  <si>
    <t>08.12.1994</t>
  </si>
  <si>
    <t>11639259</t>
  </si>
  <si>
    <t>2026-11032549</t>
  </si>
  <si>
    <t>BOZOROVA GULRUX HAYOYEVNA</t>
  </si>
  <si>
    <t>41909812360027</t>
  </si>
  <si>
    <t>19.09.1981</t>
  </si>
  <si>
    <t>11618097</t>
  </si>
  <si>
    <t>2026-11007737</t>
  </si>
  <si>
    <t>SROCHOV SAYFIDDIN NOSIROVICH</t>
  </si>
  <si>
    <t>30402652360034</t>
  </si>
  <si>
    <t>04.02.1965</t>
  </si>
  <si>
    <t>11697958</t>
  </si>
  <si>
    <t>2026-11101465</t>
  </si>
  <si>
    <t>XUSHAKOV TEMUR AMIRKULOVICH</t>
  </si>
  <si>
    <t>32901892360056</t>
  </si>
  <si>
    <t>29.01.1989</t>
  </si>
  <si>
    <t>11709864</t>
  </si>
  <si>
    <t>2026-11114747</t>
  </si>
  <si>
    <t>BOBOYEVA GULBAXOR G‘AFFOROVNA</t>
  </si>
  <si>
    <t>40205832360029</t>
  </si>
  <si>
    <t>02.05.1983</t>
  </si>
  <si>
    <t>11662139</t>
  </si>
  <si>
    <t>2026-11059741</t>
  </si>
  <si>
    <t>GABDULLINA SUFIYA YAGFAROVNA</t>
  </si>
  <si>
    <t>40309682360025</t>
  </si>
  <si>
    <t>03.09.1968</t>
  </si>
  <si>
    <t>11705632</t>
  </si>
  <si>
    <t>2026-11110033</t>
  </si>
  <si>
    <t>JABBOROVA DILOBAR SPONQULOVNA</t>
  </si>
  <si>
    <t>42905912360036</t>
  </si>
  <si>
    <t>29.05.1991</t>
  </si>
  <si>
    <t>11640912</t>
  </si>
  <si>
    <t>2026-11034459</t>
  </si>
  <si>
    <t>NAZAROV AZAMAT BAXTIYOROVICH</t>
  </si>
  <si>
    <t>31612902360111</t>
  </si>
  <si>
    <t>16.12.1990</t>
  </si>
  <si>
    <t>32912832360016</t>
  </si>
  <si>
    <t>11619687</t>
  </si>
  <si>
    <t>2026-11009657</t>
  </si>
  <si>
    <t>11670920</t>
  </si>
  <si>
    <t>2026-11069765</t>
  </si>
  <si>
    <t>QO‘SHNAZAROVA MAFTUNA XUDOYBERDI QIZI</t>
  </si>
  <si>
    <t>60208006140036</t>
  </si>
  <si>
    <t>02.08.2000</t>
  </si>
  <si>
    <t>11649301</t>
  </si>
  <si>
    <t>2026-11044333</t>
  </si>
  <si>
    <t>11639588</t>
  </si>
  <si>
    <t>2026-11032923</t>
  </si>
  <si>
    <t>TILLAYEVA ZEBINISO YO‘LDOSHBOYEVNA</t>
  </si>
  <si>
    <t>40812842360068</t>
  </si>
  <si>
    <t>08.12.1984</t>
  </si>
  <si>
    <t>11683259</t>
  </si>
  <si>
    <t>2026-11084234</t>
  </si>
  <si>
    <t>11685412</t>
  </si>
  <si>
    <t>2026-11086679</t>
  </si>
  <si>
    <t>11689059</t>
  </si>
  <si>
    <t>2026-11090916</t>
  </si>
  <si>
    <t>11697659</t>
  </si>
  <si>
    <t>2026-11101130</t>
  </si>
  <si>
    <t>11635203</t>
  </si>
  <si>
    <t>2026-11027852</t>
  </si>
  <si>
    <t>11622899</t>
  </si>
  <si>
    <t>2026-11013440</t>
  </si>
  <si>
    <t>NASIMOVA HILOLA BAXTIYOR QIZI</t>
  </si>
  <si>
    <t>62210015800014</t>
  </si>
  <si>
    <t>22.10.2001</t>
  </si>
  <si>
    <t>11631418</t>
  </si>
  <si>
    <t>2026-11023384</t>
  </si>
  <si>
    <t>11661709</t>
  </si>
  <si>
    <t>2026-11059253</t>
  </si>
  <si>
    <t>ABDUAHATOVA GULSARA JO‘RAQUL QIZI</t>
  </si>
  <si>
    <t>41203875800019</t>
  </si>
  <si>
    <t>12.03.1987</t>
  </si>
  <si>
    <t>11641110</t>
  </si>
  <si>
    <t>2026-11034677</t>
  </si>
  <si>
    <t>11625291</t>
  </si>
  <si>
    <t>2026-11016235</t>
  </si>
  <si>
    <t>11687522</t>
  </si>
  <si>
    <t>2026-11089164</t>
  </si>
  <si>
    <t>11631624</t>
  </si>
  <si>
    <t>2026-11023628</t>
  </si>
  <si>
    <t>BEGAYEVA MARXABO KENJABOYEVNA</t>
  </si>
  <si>
    <t>40607852360030</t>
  </si>
  <si>
    <t>06.07.1985</t>
  </si>
  <si>
    <t>11633255</t>
  </si>
  <si>
    <t>2026-11025570</t>
  </si>
  <si>
    <t>TUQBERGANOVA YULDUZ ERMAKOBOYEVNA</t>
  </si>
  <si>
    <t>40806862360012</t>
  </si>
  <si>
    <t>08.06.1986</t>
  </si>
  <si>
    <t>11645790</t>
  </si>
  <si>
    <t>2026-11040150</t>
  </si>
  <si>
    <t>11694337</t>
  </si>
  <si>
    <t>2026-11097074</t>
  </si>
  <si>
    <t>11653739</t>
  </si>
  <si>
    <t>2026-11050307</t>
  </si>
  <si>
    <t>TO‘YQULOVA DILDORA SHODMONOVNA</t>
  </si>
  <si>
    <t>42609975800015</t>
  </si>
  <si>
    <t>26.09.1997</t>
  </si>
  <si>
    <t>11621446</t>
  </si>
  <si>
    <t>2026-11011711</t>
  </si>
  <si>
    <t>BOZOROVA MAXSUDA MAMADALIYEVNA</t>
  </si>
  <si>
    <t>42212862360079</t>
  </si>
  <si>
    <t>22.12.1986</t>
  </si>
  <si>
    <t>11620933</t>
  </si>
  <si>
    <t>2026-11011097</t>
  </si>
  <si>
    <t>11623834</t>
  </si>
  <si>
    <t>2026-11014541</t>
  </si>
  <si>
    <t>11686144</t>
  </si>
  <si>
    <t>2026-11087531</t>
  </si>
  <si>
    <t>11731337</t>
  </si>
  <si>
    <t>2026-11139805</t>
  </si>
  <si>
    <t>MEXLIYEVA CHAMANOY XXX</t>
  </si>
  <si>
    <t>41003462360021</t>
  </si>
  <si>
    <t>10.03.1946</t>
  </si>
  <si>
    <t>11701913</t>
  </si>
  <si>
    <t>2026-11105857</t>
  </si>
  <si>
    <t>11639807</t>
  </si>
  <si>
    <t>2026-11033186</t>
  </si>
  <si>
    <t>11653136</t>
  </si>
  <si>
    <t>2026-11049611</t>
  </si>
  <si>
    <t>11632777</t>
  </si>
  <si>
    <t>2026-11025008</t>
  </si>
  <si>
    <t>11638621</t>
  </si>
  <si>
    <t>2026-11031803</t>
  </si>
  <si>
    <t>11655434</t>
  </si>
  <si>
    <t>2026-11052208</t>
  </si>
  <si>
    <t>11691410</t>
  </si>
  <si>
    <t>2026-11093632</t>
  </si>
  <si>
    <t>11637762</t>
  </si>
  <si>
    <t>2026-11030826</t>
  </si>
  <si>
    <t>11687387</t>
  </si>
  <si>
    <t>2026-11088998</t>
  </si>
  <si>
    <t>XAMROYEVA MUZAYYAM YODGOROVNA</t>
  </si>
  <si>
    <t>43107682360033</t>
  </si>
  <si>
    <t>31.07.1968</t>
  </si>
  <si>
    <t>11686099</t>
  </si>
  <si>
    <t>2026-11087481</t>
  </si>
  <si>
    <t>11683517</t>
  </si>
  <si>
    <t>2026-11084530</t>
  </si>
  <si>
    <t>11665194</t>
  </si>
  <si>
    <t>2026-11063209</t>
  </si>
  <si>
    <t>SATTOROVA SAODAT SHOKIROVNA</t>
  </si>
  <si>
    <t>43004892360032</t>
  </si>
  <si>
    <t>11624543</t>
  </si>
  <si>
    <t>2026-11015371</t>
  </si>
  <si>
    <t>XUDOYQULOV QAHRAMON UMIROVICH</t>
  </si>
  <si>
    <t>30101745800034</t>
  </si>
  <si>
    <t>01.01.1974</t>
  </si>
  <si>
    <t>11686596</t>
  </si>
  <si>
    <t>2026-11088050</t>
  </si>
  <si>
    <t>11652893</t>
  </si>
  <si>
    <t>2026-11049332</t>
  </si>
  <si>
    <t>11632578</t>
  </si>
  <si>
    <t>2026-11024782</t>
  </si>
  <si>
    <t>BEGAYEVA FARIDA ZOYIROVNA</t>
  </si>
  <si>
    <t>41603835800022</t>
  </si>
  <si>
    <t>16.03.1983</t>
  </si>
  <si>
    <t>11687187</t>
  </si>
  <si>
    <t>2026-11088750</t>
  </si>
  <si>
    <t>11579707</t>
  </si>
  <si>
    <t>2026-10962567</t>
  </si>
  <si>
    <t>BAYIROV ZOHID XUSANOVICH</t>
  </si>
  <si>
    <t>30105882360057</t>
  </si>
  <si>
    <t>01.05.1988</t>
  </si>
  <si>
    <t>11622456</t>
  </si>
  <si>
    <t>2026-11012917</t>
  </si>
  <si>
    <t>OBLAYEVA SHAHNOZA MURTAZOYEVNA</t>
  </si>
  <si>
    <t>42206912360032</t>
  </si>
  <si>
    <t>22.06.1991</t>
  </si>
  <si>
    <t>11614236</t>
  </si>
  <si>
    <t>2026-11003202</t>
  </si>
  <si>
    <t>11639941</t>
  </si>
  <si>
    <t>2026-11033344</t>
  </si>
  <si>
    <t>11694428</t>
  </si>
  <si>
    <t>2026-11097180</t>
  </si>
  <si>
    <t>11620135</t>
  </si>
  <si>
    <t>2026-11010169</t>
  </si>
  <si>
    <t>11613196</t>
  </si>
  <si>
    <t>2026-11001988</t>
  </si>
  <si>
    <t>11698162</t>
  </si>
  <si>
    <t>2026-11101698</t>
  </si>
  <si>
    <t>11662960</t>
  </si>
  <si>
    <t>2026-11060669</t>
  </si>
  <si>
    <t>11640492</t>
  </si>
  <si>
    <t>2026-11033974</t>
  </si>
  <si>
    <t>QO‘LDOSHEVA ZIYODA BERDIKULOVNA</t>
  </si>
  <si>
    <t>40501852360079</t>
  </si>
  <si>
    <t>11658976</t>
  </si>
  <si>
    <t>2026-11056166</t>
  </si>
  <si>
    <t>NAVRUZOVA GULNOZA TAVAKKALOVNA</t>
  </si>
  <si>
    <t>42012862360022</t>
  </si>
  <si>
    <t>11627264</t>
  </si>
  <si>
    <t>2026-11018518</t>
  </si>
  <si>
    <t>QURBONOV BOBUR SUNNATOVICH</t>
  </si>
  <si>
    <t>30401965800040</t>
  </si>
  <si>
    <t>04.01.1996</t>
  </si>
  <si>
    <t>11671208</t>
  </si>
  <si>
    <t>2026-11070085</t>
  </si>
  <si>
    <t>11628004</t>
  </si>
  <si>
    <t>2026-11019400</t>
  </si>
  <si>
    <t>11637747</t>
  </si>
  <si>
    <t>2026-11030810</t>
  </si>
  <si>
    <t>MAXMUDOVA NAFISA AKRAMOVNA</t>
  </si>
  <si>
    <t>41201922360024</t>
  </si>
  <si>
    <t>12.01.1992</t>
  </si>
  <si>
    <t>11682587</t>
  </si>
  <si>
    <t>2026-11083446</t>
  </si>
  <si>
    <t>11691250</t>
  </si>
  <si>
    <t>2026-11093456</t>
  </si>
  <si>
    <t>JUMABOYEVA GULNOZA AXMADOVNA</t>
  </si>
  <si>
    <t>42412872360016</t>
  </si>
  <si>
    <t>11719876</t>
  </si>
  <si>
    <t>2026-11126219</t>
  </si>
  <si>
    <t>HAQBERDIYEVA TO`MARIS SUNNAT QIZI</t>
  </si>
  <si>
    <t>63012145800037</t>
  </si>
  <si>
    <t>30.12.2014</t>
  </si>
  <si>
    <t>11648791</t>
  </si>
  <si>
    <t>2026-11043730</t>
  </si>
  <si>
    <t>11722656</t>
  </si>
  <si>
    <t>2026-11129416</t>
  </si>
  <si>
    <t>XOJIYEV XASAN TURNIYAZOVICH</t>
  </si>
  <si>
    <t>31504712350023</t>
  </si>
  <si>
    <t>15.04.1971</t>
  </si>
  <si>
    <t>11628424</t>
  </si>
  <si>
    <t>2026-11019893</t>
  </si>
  <si>
    <t>KOJAMURATOVA MA’MURA XUDOYBERDIYEVNA</t>
  </si>
  <si>
    <t>42001905800016</t>
  </si>
  <si>
    <t>20.01.1990</t>
  </si>
  <si>
    <t>11577201</t>
  </si>
  <si>
    <t>2026-10959629</t>
  </si>
  <si>
    <t>DANBAYEVA AYNA AKILBEKOVNA</t>
  </si>
  <si>
    <t>40311862370023</t>
  </si>
  <si>
    <t>03.11.1986</t>
  </si>
  <si>
    <t>11576350</t>
  </si>
  <si>
    <t>2026-10958600</t>
  </si>
  <si>
    <t>TOLISOVA GULJAZIRA JETEBAYEVNA</t>
  </si>
  <si>
    <t>42804862370033</t>
  </si>
  <si>
    <t>28.04.1986</t>
  </si>
  <si>
    <t>11577393</t>
  </si>
  <si>
    <t>2026-10959854</t>
  </si>
  <si>
    <t>11668960</t>
  </si>
  <si>
    <t>2026-11067517</t>
  </si>
  <si>
    <t>11604384</t>
  </si>
  <si>
    <t>2026-10991852</t>
  </si>
  <si>
    <t>11576819</t>
  </si>
  <si>
    <t>2026-10959192</t>
  </si>
  <si>
    <t>ALMURATOVA SABIRA DILDEBAYEVNA</t>
  </si>
  <si>
    <t>40201885810014</t>
  </si>
  <si>
    <t>02.01.1988</t>
  </si>
  <si>
    <t>11672513</t>
  </si>
  <si>
    <t>2026-11071641</t>
  </si>
  <si>
    <t>AXMETOV BATIRJAN YELAMANOVICH</t>
  </si>
  <si>
    <t>31903862370017</t>
  </si>
  <si>
    <t>19.03.1986</t>
  </si>
  <si>
    <t>11576374</t>
  </si>
  <si>
    <t>2026-10958633</t>
  </si>
  <si>
    <t>11577007</t>
  </si>
  <si>
    <t>2026-10959403</t>
  </si>
  <si>
    <t>11556195</t>
  </si>
  <si>
    <t>2026-10935584</t>
  </si>
  <si>
    <t>11617811</t>
  </si>
  <si>
    <t>2026-11007389</t>
  </si>
  <si>
    <t>11620274</t>
  </si>
  <si>
    <t>2026-11010325</t>
  </si>
  <si>
    <t>FARMONOVA NODIRA UMAR QIZI</t>
  </si>
  <si>
    <t>42701985830027</t>
  </si>
  <si>
    <t>27.01.1998</t>
  </si>
  <si>
    <t>11614589</t>
  </si>
  <si>
    <t>2026-11003614</t>
  </si>
  <si>
    <t>DAULETOV BURIBAY SAKENOVICH</t>
  </si>
  <si>
    <t>32510882410031</t>
  </si>
  <si>
    <t>25.10.1988</t>
  </si>
  <si>
    <t>11578860</t>
  </si>
  <si>
    <t>2026-10961598</t>
  </si>
  <si>
    <t>MARDANOVA UMIDA ANVAROVNA</t>
  </si>
  <si>
    <t>60107056100053</t>
  </si>
  <si>
    <t>01.07.2005</t>
  </si>
  <si>
    <t>11625713</t>
  </si>
  <si>
    <t>2026-11016734</t>
  </si>
  <si>
    <t>JO‘RAYEVA OYBIBI SAYFULLA QIZI</t>
  </si>
  <si>
    <t>60109035560027</t>
  </si>
  <si>
    <t>01.09.2003</t>
  </si>
  <si>
    <t>11615308</t>
  </si>
  <si>
    <t>2026-11004454</t>
  </si>
  <si>
    <t>BOBONOROVA DINORA BEGDULLO QIZI</t>
  </si>
  <si>
    <t>41303995830047</t>
  </si>
  <si>
    <t>13.03.1999</t>
  </si>
  <si>
    <t>11621967</t>
  </si>
  <si>
    <t>2026-11012356</t>
  </si>
  <si>
    <t>MO‘MINOVA MEHRINISO QOBILOVNA</t>
  </si>
  <si>
    <t>42405911070056</t>
  </si>
  <si>
    <t>11579226</t>
  </si>
  <si>
    <t>2026-10962022</t>
  </si>
  <si>
    <t>BOYKELDIYEVA YODGORA ABDULLA QIZI</t>
  </si>
  <si>
    <t>60811015800017</t>
  </si>
  <si>
    <t>08.11.2001</t>
  </si>
  <si>
    <t>11610836</t>
  </si>
  <si>
    <t>2026-10999218</t>
  </si>
  <si>
    <t>XAMROYEVA GO‘ZAL OTABEK QIZI</t>
  </si>
  <si>
    <t>42506985860014</t>
  </si>
  <si>
    <t>25.06.1998</t>
  </si>
  <si>
    <t>11695241</t>
  </si>
  <si>
    <t>2026-11098137</t>
  </si>
  <si>
    <t>ZAYNIDDINOVA MOHINUR RAHMATULLO QIZI</t>
  </si>
  <si>
    <t>40504912380020</t>
  </si>
  <si>
    <t>05.04.1991</t>
  </si>
  <si>
    <t>11664929</t>
  </si>
  <si>
    <t>2026-11062902</t>
  </si>
  <si>
    <t>11663362</t>
  </si>
  <si>
    <t>2026-11061108</t>
  </si>
  <si>
    <t>TANIQULOVA NAVBAHOR BOLIQULOVNA</t>
  </si>
  <si>
    <t>41509872380137</t>
  </si>
  <si>
    <t>15.09.1987</t>
  </si>
  <si>
    <t>Мингбулоқ МФЙ</t>
  </si>
  <si>
    <t>40111852410047</t>
  </si>
  <si>
    <t>11662008</t>
  </si>
  <si>
    <t>2026-11059594</t>
  </si>
  <si>
    <t>ALDABERGENOVA NAZIRA NAGASHIBAYEVNA</t>
  </si>
  <si>
    <t>42604952410041</t>
  </si>
  <si>
    <t>26.04.1995</t>
  </si>
  <si>
    <t>11663545</t>
  </si>
  <si>
    <t>2026-11061311</t>
  </si>
  <si>
    <t>QAHHOROVA HALIMA FAXRIDDIN QIZI</t>
  </si>
  <si>
    <t>42803931120124</t>
  </si>
  <si>
    <t>28.03.1993</t>
  </si>
  <si>
    <t>11661282</t>
  </si>
  <si>
    <t>2026-11058763</t>
  </si>
  <si>
    <t>DJANGIBAYEVA SHIRINGUL ABDIKAMBAROVNA</t>
  </si>
  <si>
    <t>40909892360044</t>
  </si>
  <si>
    <t>11695989</t>
  </si>
  <si>
    <t>2026-11099064</t>
  </si>
  <si>
    <t>BUSHANOVA NAGIMA TURGANOVNA</t>
  </si>
  <si>
    <t>41005805860016</t>
  </si>
  <si>
    <t>10.05.1980</t>
  </si>
  <si>
    <t>Узунқудуқ МФЙ</t>
  </si>
  <si>
    <t>40302682410037</t>
  </si>
  <si>
    <t>11695334</t>
  </si>
  <si>
    <t>2026-11098262</t>
  </si>
  <si>
    <t>11657955</t>
  </si>
  <si>
    <t>2026-11055021</t>
  </si>
  <si>
    <t>UZAKBAYEVA KLARA SHERGABULOVNA</t>
  </si>
  <si>
    <t>40905873360111</t>
  </si>
  <si>
    <t>09.05.1987</t>
  </si>
  <si>
    <t>11665693</t>
  </si>
  <si>
    <t>2026-11063790</t>
  </si>
  <si>
    <t>SHAMSIYEVA LOLA SHARIPOVNA</t>
  </si>
  <si>
    <t>42308892340030</t>
  </si>
  <si>
    <t>23.08.1989</t>
  </si>
  <si>
    <t>11695388</t>
  </si>
  <si>
    <t>2026-11098333</t>
  </si>
  <si>
    <t>IDIRISOVA ZOYA IDIRISOVNA</t>
  </si>
  <si>
    <t>40112842370013</t>
  </si>
  <si>
    <t>01.12.1984</t>
  </si>
  <si>
    <t>11724596</t>
  </si>
  <si>
    <t>2026-11131663</t>
  </si>
  <si>
    <t>ISMAILOVA SAODAT NURMURATOVNA</t>
  </si>
  <si>
    <t>41806772390012</t>
  </si>
  <si>
    <t>18.06.1977</t>
  </si>
  <si>
    <t>11725488</t>
  </si>
  <si>
    <t>2026-11132744</t>
  </si>
  <si>
    <t>ALGIBAYEVA JIBEK BAYBOSINOVNA</t>
  </si>
  <si>
    <t>42510612410013</t>
  </si>
  <si>
    <t>25.10.1961</t>
  </si>
  <si>
    <t>Ифтихор</t>
  </si>
  <si>
    <t>11724734</t>
  </si>
  <si>
    <t>2026-11131825</t>
  </si>
  <si>
    <t>KUSHEKBAYEVA AYGUL DASTANBEKOVNA</t>
  </si>
  <si>
    <t>41312902410027</t>
  </si>
  <si>
    <t>13.12.1990</t>
  </si>
  <si>
    <t>11725265</t>
  </si>
  <si>
    <t>2026-11132479</t>
  </si>
  <si>
    <t>RAXIMOVA XONZODA XALILOVNA</t>
  </si>
  <si>
    <t>42608805310045</t>
  </si>
  <si>
    <t>26.08.1980</t>
  </si>
  <si>
    <t>11711860</t>
  </si>
  <si>
    <t>2026-11117002</t>
  </si>
  <si>
    <t>ABUOVA AYGUL URALBAYEVNA</t>
  </si>
  <si>
    <t>40905832320042</t>
  </si>
  <si>
    <t>09.05.1983</t>
  </si>
  <si>
    <t>QURBONOVA SEVARA CHORSHANBIYEVNA</t>
  </si>
  <si>
    <t>40204901951397</t>
  </si>
  <si>
    <t>11711230</t>
  </si>
  <si>
    <t>2026-11116285</t>
  </si>
  <si>
    <t>IBODULLAYEVA OZODA JO‘RABOY QIZI</t>
  </si>
  <si>
    <t>62303036070053</t>
  </si>
  <si>
    <t>23.03.2003</t>
  </si>
  <si>
    <t>11674019</t>
  </si>
  <si>
    <t>2026-11073444</t>
  </si>
  <si>
    <t>11648951</t>
  </si>
  <si>
    <t>2026-11043917</t>
  </si>
  <si>
    <t>11711196</t>
  </si>
  <si>
    <t>2026-11116250</t>
  </si>
  <si>
    <t>UTEPBERGENOV DJUMABEK SARSENOVICH</t>
  </si>
  <si>
    <t>30110595860019</t>
  </si>
  <si>
    <t>01.10.1959</t>
  </si>
  <si>
    <t>Алтинтов МФЙ</t>
  </si>
  <si>
    <t>11694643</t>
  </si>
  <si>
    <t>2026-11097436</t>
  </si>
  <si>
    <t>11570471</t>
  </si>
  <si>
    <t>2026-10951650</t>
  </si>
  <si>
    <t>ALIYAKBAROVA UMITXAN ORNALASOVNA</t>
  </si>
  <si>
    <t>40405975860024</t>
  </si>
  <si>
    <t>04.05.1997</t>
  </si>
  <si>
    <t>11712220</t>
  </si>
  <si>
    <t>2026-11117414</t>
  </si>
  <si>
    <t>BAYKUANOVA ZIYAKUL AMANJOLOVNA</t>
  </si>
  <si>
    <t>40707642410014</t>
  </si>
  <si>
    <t>07.07.1964</t>
  </si>
  <si>
    <t>11571273</t>
  </si>
  <si>
    <t>2026-10952549</t>
  </si>
  <si>
    <t>11646811</t>
  </si>
  <si>
    <t>2026-11041337</t>
  </si>
  <si>
    <t>KAYUPOVA MARINA TENGEBAYEVNA</t>
  </si>
  <si>
    <t>40804735860018</t>
  </si>
  <si>
    <t>08.04.1973</t>
  </si>
  <si>
    <t>Боздун МФЙ</t>
  </si>
  <si>
    <t>42305772410029</t>
  </si>
  <si>
    <t>11627274</t>
  </si>
  <si>
    <t>2026-11018530</t>
  </si>
  <si>
    <t>11556595</t>
  </si>
  <si>
    <t>2026-10936031</t>
  </si>
  <si>
    <t>11567154</t>
  </si>
  <si>
    <t>2026-10947866</t>
  </si>
  <si>
    <t>SAYFULLAYEVA NIGORA SHOKIR QIZI</t>
  </si>
  <si>
    <t>40611942420036</t>
  </si>
  <si>
    <t>06.11.1994</t>
  </si>
  <si>
    <t>11611068</t>
  </si>
  <si>
    <t>2026-10999489</t>
  </si>
  <si>
    <t>11565747</t>
  </si>
  <si>
    <t>2026-10946268</t>
  </si>
  <si>
    <t>11559231</t>
  </si>
  <si>
    <t>2026-10938978</t>
  </si>
  <si>
    <t>11572804</t>
  </si>
  <si>
    <t>2026-10954273</t>
  </si>
  <si>
    <t>11563685</t>
  </si>
  <si>
    <t>2026-10943967</t>
  </si>
  <si>
    <t>BABAYEVA DILRABO ABDUMAJIT QIZI</t>
  </si>
  <si>
    <t>41507945970014</t>
  </si>
  <si>
    <t>15.07.1994</t>
  </si>
  <si>
    <t>11617901</t>
  </si>
  <si>
    <t>2026-11007492</t>
  </si>
  <si>
    <t>11598007</t>
  </si>
  <si>
    <t>2026-10984677</t>
  </si>
  <si>
    <t>11610864</t>
  </si>
  <si>
    <t>2026-10999250</t>
  </si>
  <si>
    <t>11615589</t>
  </si>
  <si>
    <t>2026-11004794</t>
  </si>
  <si>
    <t>11725789</t>
  </si>
  <si>
    <t>2026-11133097</t>
  </si>
  <si>
    <t>AZAMATOVA ZUXRO SALIM QIZI</t>
  </si>
  <si>
    <t>41103932410060</t>
  </si>
  <si>
    <t>11.03.1993</t>
  </si>
  <si>
    <t>11665744</t>
  </si>
  <si>
    <t>2026-11063843</t>
  </si>
  <si>
    <t>11658974</t>
  </si>
  <si>
    <t>2026-11056165</t>
  </si>
  <si>
    <t>11590291</t>
  </si>
  <si>
    <t>2026-10974900</t>
  </si>
  <si>
    <t>BAYGABULOVA NURLAYIM DAULETOVNA</t>
  </si>
  <si>
    <t>41511715860012</t>
  </si>
  <si>
    <t>15.11.1971</t>
  </si>
  <si>
    <t>11599066</t>
  </si>
  <si>
    <t>2026-10985888</t>
  </si>
  <si>
    <t>11557568</t>
  </si>
  <si>
    <t>2026-10937133</t>
  </si>
  <si>
    <t>11694130</t>
  </si>
  <si>
    <t>2026-11096832</t>
  </si>
  <si>
    <t>11642415</t>
  </si>
  <si>
    <t>2026-11036194</t>
  </si>
  <si>
    <t>11636263</t>
  </si>
  <si>
    <t>2026-11029080</t>
  </si>
  <si>
    <t>BANNONOV OBIDJON MAXMUDOVICH</t>
  </si>
  <si>
    <t>30707765830026</t>
  </si>
  <si>
    <t>07.07.1976</t>
  </si>
  <si>
    <t>11598932</t>
  </si>
  <si>
    <t>2026-10985747</t>
  </si>
  <si>
    <t>XOLIQULOVA NARGIZA ALIQULOVNA</t>
  </si>
  <si>
    <t>40408822380027</t>
  </si>
  <si>
    <t>04.08.1982</t>
  </si>
  <si>
    <t>Тошқулоқ МФЙ</t>
  </si>
  <si>
    <t>ABDULLAYEVA UMIDA ABDIRAIMOVNA</t>
  </si>
  <si>
    <t>42708842380068</t>
  </si>
  <si>
    <t>11655054</t>
  </si>
  <si>
    <t>2026-11051789</t>
  </si>
  <si>
    <t>ISOMIDDINOV MAQSUDALI ANASXON O`G`LI</t>
  </si>
  <si>
    <t>52708225830064</t>
  </si>
  <si>
    <t>27.08.2022</t>
  </si>
  <si>
    <t>11754469</t>
  </si>
  <si>
    <t>2026-11175806</t>
  </si>
  <si>
    <t>TOSHANOVA ZARIFA FATXUDINOVNA</t>
  </si>
  <si>
    <t>42911882380057</t>
  </si>
  <si>
    <t>29.11.1988</t>
  </si>
  <si>
    <t>11700839</t>
  </si>
  <si>
    <t>2026-11104655</t>
  </si>
  <si>
    <t>YULDASHEVA NILUFAR RUZIMURATOVNA</t>
  </si>
  <si>
    <t>42602882380106</t>
  </si>
  <si>
    <t>11591002</t>
  </si>
  <si>
    <t>2026-10975747</t>
  </si>
  <si>
    <t>SUYAROVA HULKAR TOJIYEVNA</t>
  </si>
  <si>
    <t>41905902380054</t>
  </si>
  <si>
    <t>19.05.1990</t>
  </si>
  <si>
    <t>Янги Қурилиш МФЙ</t>
  </si>
  <si>
    <t>SAIDOV FIRDAVS NURIDDIN O‘G‘LI</t>
  </si>
  <si>
    <t>31602942390050</t>
  </si>
  <si>
    <t>11596035</t>
  </si>
  <si>
    <t>2026-10981989</t>
  </si>
  <si>
    <t>OYDINOVA GULSANAM HASAN QIZI</t>
  </si>
  <si>
    <t>42311935830032</t>
  </si>
  <si>
    <t>23.11.1993</t>
  </si>
  <si>
    <t>11729843</t>
  </si>
  <si>
    <t>2026-11137999</t>
  </si>
  <si>
    <t>RAYIMOV ABDIMUMIN RUSTAMOVICH</t>
  </si>
  <si>
    <t>31805672380021</t>
  </si>
  <si>
    <t>18.05.1967</t>
  </si>
  <si>
    <t>11555278</t>
  </si>
  <si>
    <t>2026-10934552</t>
  </si>
  <si>
    <t>JURAYEVA ZIYODA ABDULLAYEVNA</t>
  </si>
  <si>
    <t>40208645830019</t>
  </si>
  <si>
    <t>02.08.1964</t>
  </si>
  <si>
    <t>11564027</t>
  </si>
  <si>
    <t>2026-10944349</t>
  </si>
  <si>
    <t>HAMIDOVA MARYAM SHOHRUH QIZI</t>
  </si>
  <si>
    <t>62503256590012</t>
  </si>
  <si>
    <t>25.03.2025</t>
  </si>
  <si>
    <t>11666632</t>
  </si>
  <si>
    <t>2026-11064882</t>
  </si>
  <si>
    <t>BAXTIYOROV MIRZIYO A`ZIMJON O`G`LI</t>
  </si>
  <si>
    <t>52008185830013</t>
  </si>
  <si>
    <t>20.08.2018</t>
  </si>
  <si>
    <t>11553893</t>
  </si>
  <si>
    <t>2026-10933016</t>
  </si>
  <si>
    <t>QULATOV O‘LMAS YORQULOVICH</t>
  </si>
  <si>
    <t>31001775830045</t>
  </si>
  <si>
    <t>10.01.1977</t>
  </si>
  <si>
    <t>11672381</t>
  </si>
  <si>
    <t>2026-11071484</t>
  </si>
  <si>
    <t>SAFAROV SHODIYOR ABJALILOVICH</t>
  </si>
  <si>
    <t>32004752380020</t>
  </si>
  <si>
    <t>20.04.1975</t>
  </si>
  <si>
    <t>11620496</t>
  </si>
  <si>
    <t>2026-11010577</t>
  </si>
  <si>
    <t>O‘ROQOVA OYSANAM ZIYODULLO QIZI</t>
  </si>
  <si>
    <t>41407965830070</t>
  </si>
  <si>
    <t>14.07.1996</t>
  </si>
  <si>
    <t>11629489</t>
  </si>
  <si>
    <t>2026-11021143</t>
  </si>
  <si>
    <t>SHARIPOVA MUNIRA MURODULLA QIZI</t>
  </si>
  <si>
    <t>42104925830011</t>
  </si>
  <si>
    <t>21.04.1992</t>
  </si>
  <si>
    <t>11626646</t>
  </si>
  <si>
    <t>2026-11017811</t>
  </si>
  <si>
    <t>TURSUNOVA AZIZA SOBIRDINOVNA</t>
  </si>
  <si>
    <t>42609882380082</t>
  </si>
  <si>
    <t>26.09.1988</t>
  </si>
  <si>
    <t>11628905</t>
  </si>
  <si>
    <t>2026-11020460</t>
  </si>
  <si>
    <t>JUMAQULOVA YULDUZ XONNAZAR QIZI</t>
  </si>
  <si>
    <t>41509922380049</t>
  </si>
  <si>
    <t>15.09.1992</t>
  </si>
  <si>
    <t>11640035</t>
  </si>
  <si>
    <t>2026-11033449</t>
  </si>
  <si>
    <t>SAPAROVA SURAYYO BOZOROVNA</t>
  </si>
  <si>
    <t>42412862380051</t>
  </si>
  <si>
    <t>24.12.1986</t>
  </si>
  <si>
    <t>11625595</t>
  </si>
  <si>
    <t>2026-11016602</t>
  </si>
  <si>
    <t>11621825</t>
  </si>
  <si>
    <t>2026-11012182</t>
  </si>
  <si>
    <t>KARIMOVA LATOFAT QO‘ZIBOYEVNA</t>
  </si>
  <si>
    <t>41012885830026</t>
  </si>
  <si>
    <t>10.12.1988</t>
  </si>
  <si>
    <t>11552364</t>
  </si>
  <si>
    <t>2026-10931046</t>
  </si>
  <si>
    <t>ABDUXALIMOVA AZIZA ABDUHALIM QIZI</t>
  </si>
  <si>
    <t>40905975830028</t>
  </si>
  <si>
    <t>09.05.1997</t>
  </si>
  <si>
    <t>11629308</t>
  </si>
  <si>
    <t>2026-11020929</t>
  </si>
  <si>
    <t>11628717</t>
  </si>
  <si>
    <t>2026-11020235</t>
  </si>
  <si>
    <t>RAVSHANOVA MADINABONU TOSHTEMIROVNA</t>
  </si>
  <si>
    <t>41305872380018</t>
  </si>
  <si>
    <t>13.05.1987</t>
  </si>
  <si>
    <t>11616550</t>
  </si>
  <si>
    <t>2026-11005922</t>
  </si>
  <si>
    <t>ORTIKOV XAYRULLO RABBIMOVICH</t>
  </si>
  <si>
    <t>32409822380012</t>
  </si>
  <si>
    <t>24.09.1982</t>
  </si>
  <si>
    <t>11552295</t>
  </si>
  <si>
    <t>2026-10930955</t>
  </si>
  <si>
    <t>MAMASOLIYEVA DILDORA NURIDDIN QIZI</t>
  </si>
  <si>
    <t>40812942380094</t>
  </si>
  <si>
    <t>11621503</t>
  </si>
  <si>
    <t>2026-11011782</t>
  </si>
  <si>
    <t>AVLONOVA SHAXLO USMANJONOVNA</t>
  </si>
  <si>
    <t>40907852380013</t>
  </si>
  <si>
    <t>09.07.1985</t>
  </si>
  <si>
    <t>11629661</t>
  </si>
  <si>
    <t>2026-11021331</t>
  </si>
  <si>
    <t>XASANOVA GULNOZA SHONAZAROVNA</t>
  </si>
  <si>
    <t>41401862380058</t>
  </si>
  <si>
    <t>14.01.1986</t>
  </si>
  <si>
    <t>11579626</t>
  </si>
  <si>
    <t>2026-10962474</t>
  </si>
  <si>
    <t>SOHIBOV HASAN OLIM O‘G‘LI</t>
  </si>
  <si>
    <t>32512903680098</t>
  </si>
  <si>
    <t>11574243</t>
  </si>
  <si>
    <t>2026-10955910</t>
  </si>
  <si>
    <t>11570251</t>
  </si>
  <si>
    <t>2026-10951400</t>
  </si>
  <si>
    <t>O‘TKIROVA NILUFAR HASANOVNA</t>
  </si>
  <si>
    <t>41012762380022</t>
  </si>
  <si>
    <t>10.12.1976</t>
  </si>
  <si>
    <t>11591404</t>
  </si>
  <si>
    <t>2026-10976264</t>
  </si>
  <si>
    <t>11566264</t>
  </si>
  <si>
    <t>2026-10946850</t>
  </si>
  <si>
    <t>KENJAYEVA FERUZA ISMATILLAYEVNA</t>
  </si>
  <si>
    <t>40311862380121</t>
  </si>
  <si>
    <t>11574395</t>
  </si>
  <si>
    <t>2026-10956084</t>
  </si>
  <si>
    <t>DUSYAROVA TURSUNOY XXX</t>
  </si>
  <si>
    <t>42304924040026</t>
  </si>
  <si>
    <t>23.04.1992</t>
  </si>
  <si>
    <t>11567683</t>
  </si>
  <si>
    <t>2026-10948470</t>
  </si>
  <si>
    <t>SULTANOVA MADINA SOBIROVNA</t>
  </si>
  <si>
    <t>42112875830016</t>
  </si>
  <si>
    <t>21.12.1987</t>
  </si>
  <si>
    <t>11582231</t>
  </si>
  <si>
    <t>2026-10965545</t>
  </si>
  <si>
    <t>11611143</t>
  </si>
  <si>
    <t>2026-10999580</t>
  </si>
  <si>
    <t>11579801</t>
  </si>
  <si>
    <t>2026-10962681</t>
  </si>
  <si>
    <t>IBRAGIMOVA SHOIRA ABDIMUROD QIZI</t>
  </si>
  <si>
    <t>41512946060013</t>
  </si>
  <si>
    <t>11579982</t>
  </si>
  <si>
    <t>2026-10962902</t>
  </si>
  <si>
    <t>TOSHEVA IRODA TUYG‘UN QIZI</t>
  </si>
  <si>
    <t>40607923920062</t>
  </si>
  <si>
    <t>06.07.1992</t>
  </si>
  <si>
    <t>11642567</t>
  </si>
  <si>
    <t>2026-11036389</t>
  </si>
  <si>
    <t>SHUKUROV FOZIL YULDOSHEVICH</t>
  </si>
  <si>
    <t>31408782380062</t>
  </si>
  <si>
    <t>14.08.1978</t>
  </si>
  <si>
    <t>11645413</t>
  </si>
  <si>
    <t>2026-11039711</t>
  </si>
  <si>
    <t>11652773</t>
  </si>
  <si>
    <t>2026-11049184</t>
  </si>
  <si>
    <t>11644990</t>
  </si>
  <si>
    <t>2026-11039229</t>
  </si>
  <si>
    <t>ANOROV SHODIYOR ODILJON O‘G‘LI</t>
  </si>
  <si>
    <t>32501905830039</t>
  </si>
  <si>
    <t>25.01.1990</t>
  </si>
  <si>
    <t>11643133</t>
  </si>
  <si>
    <t>2026-11037042</t>
  </si>
  <si>
    <t>SHIRIMOVA MEHRINISO ISMATULLAYEVNA</t>
  </si>
  <si>
    <t>42304832380027</t>
  </si>
  <si>
    <t>23.04.1983</t>
  </si>
  <si>
    <t>11622449</t>
  </si>
  <si>
    <t>2026-11012910</t>
  </si>
  <si>
    <t>GEYAZOVA SOXIBA MUXIDDINOVNA</t>
  </si>
  <si>
    <t>40301822380018</t>
  </si>
  <si>
    <t>03.01.1982</t>
  </si>
  <si>
    <t>11620981</t>
  </si>
  <si>
    <t>2026-11011155</t>
  </si>
  <si>
    <t>SHOQULOVA MUNAVVAR DILMURODOVNA</t>
  </si>
  <si>
    <t>42004862380133</t>
  </si>
  <si>
    <t>20.04.1986</t>
  </si>
  <si>
    <t>11652717</t>
  </si>
  <si>
    <t>2026-11049119</t>
  </si>
  <si>
    <t>NURIDDINOVA SHOHISTA NASRIDDIN QIZI</t>
  </si>
  <si>
    <t>40402922380068</t>
  </si>
  <si>
    <t>04.02.1992</t>
  </si>
  <si>
    <t>11621032</t>
  </si>
  <si>
    <t>2026-11011212</t>
  </si>
  <si>
    <t>XUDOYBERDIYEVA MUHAYYO BAHODIROVNA</t>
  </si>
  <si>
    <t>42306902380030</t>
  </si>
  <si>
    <t>23.06.1990</t>
  </si>
  <si>
    <t>11635399</t>
  </si>
  <si>
    <t>2026-11028082</t>
  </si>
  <si>
    <t>SHODIYEVA SHOHISTA PIRMAMAT QIZI</t>
  </si>
  <si>
    <t>40405975830047</t>
  </si>
  <si>
    <t>11640413</t>
  </si>
  <si>
    <t>2026-11033888</t>
  </si>
  <si>
    <t>11645363</t>
  </si>
  <si>
    <t>2026-11039648</t>
  </si>
  <si>
    <t>NARZIYEVA LAZIZA AKTAMOVNA</t>
  </si>
  <si>
    <t>42006852380101</t>
  </si>
  <si>
    <t>20.06.1985</t>
  </si>
  <si>
    <t>11667835</t>
  </si>
  <si>
    <t>2026-11066235</t>
  </si>
  <si>
    <t>ODILOVA MADINA HAMDULLAYEVNA</t>
  </si>
  <si>
    <t>42312882380023</t>
  </si>
  <si>
    <t>23.12.1988</t>
  </si>
  <si>
    <t>11683980</t>
  </si>
  <si>
    <t>2026-11085060</t>
  </si>
  <si>
    <t>SHUKUROVA TURDIGUL NURALIYEVNA</t>
  </si>
  <si>
    <t>41212842380038</t>
  </si>
  <si>
    <t>12.12.1984</t>
  </si>
  <si>
    <t>11565403</t>
  </si>
  <si>
    <t>2026-10945882</t>
  </si>
  <si>
    <t>HAYITOVA TURSUNTOSH RAYIMOVNA</t>
  </si>
  <si>
    <t>41607775830022</t>
  </si>
  <si>
    <t>16.07.1977</t>
  </si>
  <si>
    <t>11624205</t>
  </si>
  <si>
    <t>2026-11014968</t>
  </si>
  <si>
    <t>OCHILOVA GULHAYO NURALI QIZI</t>
  </si>
  <si>
    <t>42306942380122</t>
  </si>
  <si>
    <t>11639632</t>
  </si>
  <si>
    <t>2026-11032978</t>
  </si>
  <si>
    <t>11632894</t>
  </si>
  <si>
    <t>2026-11025149</t>
  </si>
  <si>
    <t>11695126</t>
  </si>
  <si>
    <t>2026-11098003</t>
  </si>
  <si>
    <t>XUDAYBERDIYEVA KAMOLA QURBONOVNA</t>
  </si>
  <si>
    <t>42103872380037</t>
  </si>
  <si>
    <t>21.03.1987</t>
  </si>
  <si>
    <t>11695948</t>
  </si>
  <si>
    <t>2026-11099010</t>
  </si>
  <si>
    <t>TUXSONOVA SHAXNOZA YUSUFOVNA</t>
  </si>
  <si>
    <t>40104862380107</t>
  </si>
  <si>
    <t>01.04.1986</t>
  </si>
  <si>
    <t>11695213</t>
  </si>
  <si>
    <t>2026-11098104</t>
  </si>
  <si>
    <t>QAYTAROVA ZAMIRA IMOMNAZAROVNA</t>
  </si>
  <si>
    <t>41302885830015</t>
  </si>
  <si>
    <t>13.02.1988</t>
  </si>
  <si>
    <t>11695782</t>
  </si>
  <si>
    <t>2026-11098817</t>
  </si>
  <si>
    <t>TOSHEV UMID ASATILLOYEVICH</t>
  </si>
  <si>
    <t>31408892380123</t>
  </si>
  <si>
    <t>14.08.1989</t>
  </si>
  <si>
    <t>11659458</t>
  </si>
  <si>
    <t>2026-11056705</t>
  </si>
  <si>
    <t>JURAYEVA NARGIZA MAXMUDOVNA</t>
  </si>
  <si>
    <t>41105892380089</t>
  </si>
  <si>
    <t>11639821</t>
  </si>
  <si>
    <t>2026-11033203</t>
  </si>
  <si>
    <t>SHIRINOVA QUNDUZ DEHQONOVNA</t>
  </si>
  <si>
    <t>42302862380022</t>
  </si>
  <si>
    <t>23.02.1986</t>
  </si>
  <si>
    <t>11654995</t>
  </si>
  <si>
    <t>2026-11051720</t>
  </si>
  <si>
    <t>SHAROPOV SANJAR SAYDINOVICH</t>
  </si>
  <si>
    <t>30110862380143</t>
  </si>
  <si>
    <t>01.10.1986</t>
  </si>
  <si>
    <t>11697258</t>
  </si>
  <si>
    <t>2026-11100653</t>
  </si>
  <si>
    <t>TURNIYOZOVA SHAXNOZA BURIYEVNA</t>
  </si>
  <si>
    <t>42609842380039</t>
  </si>
  <si>
    <t>26.09.1984</t>
  </si>
  <si>
    <t>11697310</t>
  </si>
  <si>
    <t>2026-11100716</t>
  </si>
  <si>
    <t>QALANDAROVA MUNISA ABDURAXMON QIZI</t>
  </si>
  <si>
    <t>42101902380088</t>
  </si>
  <si>
    <t>11677999</t>
  </si>
  <si>
    <t>2026-11078164</t>
  </si>
  <si>
    <t>HAMDAMOVA ZULXUMOR URAZOVNA</t>
  </si>
  <si>
    <t>40512585830018</t>
  </si>
  <si>
    <t>05.12.1958</t>
  </si>
  <si>
    <t>11697245</t>
  </si>
  <si>
    <t>2026-11100638</t>
  </si>
  <si>
    <t>XIDIROVA GULANDON UMIRZOQOVNA</t>
  </si>
  <si>
    <t>41809872380060</t>
  </si>
  <si>
    <t>18.09.1987</t>
  </si>
  <si>
    <t>11657945</t>
  </si>
  <si>
    <t>2026-11055005</t>
  </si>
  <si>
    <t>TURSUNOVA OLTINOY NORMAMATOVNA</t>
  </si>
  <si>
    <t>42005872380195</t>
  </si>
  <si>
    <t>20.05.1987</t>
  </si>
  <si>
    <t>11722858</t>
  </si>
  <si>
    <t>2026-11129641</t>
  </si>
  <si>
    <t>RUZIYEVA UMIDA DILMURODOVNA</t>
  </si>
  <si>
    <t>41706852380073</t>
  </si>
  <si>
    <t>17.06.1985</t>
  </si>
  <si>
    <t>11627551</t>
  </si>
  <si>
    <t>2026-11018853</t>
  </si>
  <si>
    <t>NODIROVA ZAMIRA BOLIQULOVNA</t>
  </si>
  <si>
    <t>41709852380010</t>
  </si>
  <si>
    <t>11720830</t>
  </si>
  <si>
    <t>2026-11127297</t>
  </si>
  <si>
    <t>ISROILOVA HAFIZA BAXTIYOR QIZI</t>
  </si>
  <si>
    <t>41706945830045</t>
  </si>
  <si>
    <t>17.06.1994</t>
  </si>
  <si>
    <t>11727447</t>
  </si>
  <si>
    <t>2026-11135042</t>
  </si>
  <si>
    <t>SHUKUROVA UMIDA TOSHPULAT QIZI</t>
  </si>
  <si>
    <t>40603923920060</t>
  </si>
  <si>
    <t>06.03.1992</t>
  </si>
  <si>
    <t>11629041</t>
  </si>
  <si>
    <t>2026-11020630</t>
  </si>
  <si>
    <t>GADAYEVA KOMILA SAYPILLAYEVNA</t>
  </si>
  <si>
    <t>42501852380055</t>
  </si>
  <si>
    <t>25.01.1985</t>
  </si>
  <si>
    <t>11656890</t>
  </si>
  <si>
    <t>2026-11053835</t>
  </si>
  <si>
    <t>ZAXARCHUK FARIDA VIKTOR QIZI</t>
  </si>
  <si>
    <t>40805965830020</t>
  </si>
  <si>
    <t>08.05.1996</t>
  </si>
  <si>
    <t>11669666</t>
  </si>
  <si>
    <t>2026-11068321</t>
  </si>
  <si>
    <t>UMAROVA JAMILA XONNAZAROVNA</t>
  </si>
  <si>
    <t>41701872380027</t>
  </si>
  <si>
    <t>17.01.1987</t>
  </si>
  <si>
    <t>11724174</t>
  </si>
  <si>
    <t>2026-11131163</t>
  </si>
  <si>
    <t>ERNIYOZOVA FERUZA KOMILOVNA</t>
  </si>
  <si>
    <t>41003862380036</t>
  </si>
  <si>
    <t>10.03.1986</t>
  </si>
  <si>
    <t>11702990</t>
  </si>
  <si>
    <t>2026-11107067</t>
  </si>
  <si>
    <t>SUYUNOVA MU’TABAR IBRAGIMOVNA</t>
  </si>
  <si>
    <t>41801845830026</t>
  </si>
  <si>
    <t>18.01.1984</t>
  </si>
  <si>
    <t>11709570</t>
  </si>
  <si>
    <t>2026-11114420</t>
  </si>
  <si>
    <t>INOYATOVA FERUZA ABDIXAKIMOVNA</t>
  </si>
  <si>
    <t>42801872380052</t>
  </si>
  <si>
    <t>28.01.1987</t>
  </si>
  <si>
    <t>11715525</t>
  </si>
  <si>
    <t>2026-11121277</t>
  </si>
  <si>
    <t>BERDIYEVA DILAFRUZ NEMATILLAYEVNA</t>
  </si>
  <si>
    <t>43101802390087</t>
  </si>
  <si>
    <t>31.01.1980</t>
  </si>
  <si>
    <t>11721687</t>
  </si>
  <si>
    <t>2026-11128302</t>
  </si>
  <si>
    <t>KARIMOVA GULCHEHRA MARDONOVNA</t>
  </si>
  <si>
    <t>41602792380039</t>
  </si>
  <si>
    <t>16.02.1979</t>
  </si>
  <si>
    <t>11639195</t>
  </si>
  <si>
    <t>2026-11032472</t>
  </si>
  <si>
    <t>TOJIYEVA NODIRA ESHMAMATOVNA</t>
  </si>
  <si>
    <t>41901835830013</t>
  </si>
  <si>
    <t>19.01.1983</t>
  </si>
  <si>
    <t>11619469</t>
  </si>
  <si>
    <t>2026-11009399</t>
  </si>
  <si>
    <t>ISRAILOVA MAMLAKAT AZAMATOVNA</t>
  </si>
  <si>
    <t>40202805830022</t>
  </si>
  <si>
    <t>02.02.1980</t>
  </si>
  <si>
    <t>11631177</t>
  </si>
  <si>
    <t>2026-11023104</t>
  </si>
  <si>
    <t>TOJIYEV BEKTOSH FAYZULLAYEVICH</t>
  </si>
  <si>
    <t>30908755830017</t>
  </si>
  <si>
    <t>09.08.1975</t>
  </si>
  <si>
    <t>11638823</t>
  </si>
  <si>
    <t>2026-11032049</t>
  </si>
  <si>
    <t>JURAYEVA DILNOZA JUMAQULOVNA</t>
  </si>
  <si>
    <t>42305862380069</t>
  </si>
  <si>
    <t>11699650</t>
  </si>
  <si>
    <t>2026-11103357</t>
  </si>
  <si>
    <t>MUSTAFAYEVA MULKIYAT YORQULOVNA</t>
  </si>
  <si>
    <t>41208722380010</t>
  </si>
  <si>
    <t>12.08.1972</t>
  </si>
  <si>
    <t>11705635</t>
  </si>
  <si>
    <t>2026-11110035</t>
  </si>
  <si>
    <t>QUVONDIQOVA ZINNAT BERDIMUXAMMADOVNA</t>
  </si>
  <si>
    <t>40601835830017</t>
  </si>
  <si>
    <t>06.01.1983</t>
  </si>
  <si>
    <t>11638855</t>
  </si>
  <si>
    <t>2026-11032082</t>
  </si>
  <si>
    <t>11638244</t>
  </si>
  <si>
    <t>2026-11031386</t>
  </si>
  <si>
    <t>SAYITOVA MOXIDA AKTAMOVNA</t>
  </si>
  <si>
    <t>41603892380095</t>
  </si>
  <si>
    <t>11699898</t>
  </si>
  <si>
    <t>2026-11103623</t>
  </si>
  <si>
    <t>TO‘XTASHEV ZAFARJON RAVSHANOVICH</t>
  </si>
  <si>
    <t>32701795830018</t>
  </si>
  <si>
    <t>27.01.1979</t>
  </si>
  <si>
    <t>11701522</t>
  </si>
  <si>
    <t>2026-11105416</t>
  </si>
  <si>
    <t>MUXAMMADIYEVA AZIZA RUSTAMOVNA</t>
  </si>
  <si>
    <t>40901862380067</t>
  </si>
  <si>
    <t>09.01.1986</t>
  </si>
  <si>
    <t>11722171</t>
  </si>
  <si>
    <t>2026-11128853</t>
  </si>
  <si>
    <t>TO‘XTAYEVA MA’MURA YULDOSHEVNA</t>
  </si>
  <si>
    <t>42808905830016</t>
  </si>
  <si>
    <t>28.08.1990</t>
  </si>
  <si>
    <t>11727173</t>
  </si>
  <si>
    <t>2026-11134730</t>
  </si>
  <si>
    <t>BOTIROVA MAXLIYO RUZIMURODOVNA</t>
  </si>
  <si>
    <t>40502892380106</t>
  </si>
  <si>
    <t>11699846</t>
  </si>
  <si>
    <t>2026-11103562</t>
  </si>
  <si>
    <t>HAMRAYEVA MARHABO HASANOVNA</t>
  </si>
  <si>
    <t>40908905830035</t>
  </si>
  <si>
    <t>09.08.1990</t>
  </si>
  <si>
    <t>11723151</t>
  </si>
  <si>
    <t>2026-11129985</t>
  </si>
  <si>
    <t>KODIROVA OZODA YUSUPOVNA</t>
  </si>
  <si>
    <t>42409882380167</t>
  </si>
  <si>
    <t>24.09.1988</t>
  </si>
  <si>
    <t>11677410</t>
  </si>
  <si>
    <t>2026-11077467</t>
  </si>
  <si>
    <t>RAXMONOVA MEHRINISO SALIMOVNA</t>
  </si>
  <si>
    <t>40606805830042</t>
  </si>
  <si>
    <t>06.06.1980</t>
  </si>
  <si>
    <t>11617540</t>
  </si>
  <si>
    <t>2026-11007085</t>
  </si>
  <si>
    <t>MAHMUDOVA SAYYORA AKTAM QIZI</t>
  </si>
  <si>
    <t>40703942380145</t>
  </si>
  <si>
    <t>07.03.1994</t>
  </si>
  <si>
    <t>11639265</t>
  </si>
  <si>
    <t>2026-11032551</t>
  </si>
  <si>
    <t>XUSHANOV USMON ESHMIRZO O‘G‘LI</t>
  </si>
  <si>
    <t>30308942380017</t>
  </si>
  <si>
    <t>03.08.1994</t>
  </si>
  <si>
    <t>11709460</t>
  </si>
  <si>
    <t>2026-11114291</t>
  </si>
  <si>
    <t>MIRZAYEVA FOTIMA G‘AYBULLA QIZI</t>
  </si>
  <si>
    <t>40701935830026</t>
  </si>
  <si>
    <t>07.01.1993</t>
  </si>
  <si>
    <t>11732237</t>
  </si>
  <si>
    <t>2026-11140823</t>
  </si>
  <si>
    <t>RAJABOVA MARG‘UBA TOSHNAZAROVNA</t>
  </si>
  <si>
    <t>40107802380058</t>
  </si>
  <si>
    <t>01.07.1980</t>
  </si>
  <si>
    <t>11618509</t>
  </si>
  <si>
    <t>2026-11008235</t>
  </si>
  <si>
    <t>DJURAYEVA LOLA PARDAYEVNA</t>
  </si>
  <si>
    <t>41706852380028</t>
  </si>
  <si>
    <t>11722543</t>
  </si>
  <si>
    <t>2026-11129286</t>
  </si>
  <si>
    <t>NARZIYEVA MUXAYO SAYDULLAYEVNA</t>
  </si>
  <si>
    <t>40206822380067</t>
  </si>
  <si>
    <t>02.06.1982</t>
  </si>
  <si>
    <t>Чағатой МФЙ</t>
  </si>
  <si>
    <t>PIRMATOV ALISHER ZAYNIDDINOVICH</t>
  </si>
  <si>
    <t>33112912380043</t>
  </si>
  <si>
    <t>11706427</t>
  </si>
  <si>
    <t>2026-11110934</t>
  </si>
  <si>
    <t>SAFAROVA BARNO FAXRIDDINOVNA</t>
  </si>
  <si>
    <t>42402835830021</t>
  </si>
  <si>
    <t>24.02.1983</t>
  </si>
  <si>
    <t>11706906</t>
  </si>
  <si>
    <t>2026-11111452</t>
  </si>
  <si>
    <t>URALOVA RA’NO ABDUXALILOVNA</t>
  </si>
  <si>
    <t>40201892380124</t>
  </si>
  <si>
    <t>02.01.1989</t>
  </si>
  <si>
    <t>11635483</t>
  </si>
  <si>
    <t>2026-11028181</t>
  </si>
  <si>
    <t>11565602</t>
  </si>
  <si>
    <t>2026-10946112</t>
  </si>
  <si>
    <t>ISLOMOVA SARVINOZ ABDIMANONOVNA</t>
  </si>
  <si>
    <t>42708842380075</t>
  </si>
  <si>
    <t>27.08.1984</t>
  </si>
  <si>
    <t>11618847</t>
  </si>
  <si>
    <t>2026-11008645</t>
  </si>
  <si>
    <t>ACHILOVA MOVJUDA ABDURAXIMOVNA</t>
  </si>
  <si>
    <t>42703822380076</t>
  </si>
  <si>
    <t>27.03.1982</t>
  </si>
  <si>
    <t>11642928</t>
  </si>
  <si>
    <t>2026-11036799</t>
  </si>
  <si>
    <t>G‘AYBULLAYEV DOSTONJON G‘AYBULLA O‘G‘LI</t>
  </si>
  <si>
    <t>31507952380023</t>
  </si>
  <si>
    <t>15.07.1995</t>
  </si>
  <si>
    <t>Оқ Олтин МФЙ</t>
  </si>
  <si>
    <t>40501892380026</t>
  </si>
  <si>
    <t>11640025</t>
  </si>
  <si>
    <t>2026-11033438</t>
  </si>
  <si>
    <t>XOLIQULOV G‘OLIBJON SHOKIROVICH</t>
  </si>
  <si>
    <t>32007872380086</t>
  </si>
  <si>
    <t>20.07.1987</t>
  </si>
  <si>
    <t>11698659</t>
  </si>
  <si>
    <t>2026-11102250</t>
  </si>
  <si>
    <t>QUDRATOVA MIYASSAR MAXMUDOVNA</t>
  </si>
  <si>
    <t>41801755830015</t>
  </si>
  <si>
    <t>18.01.1975</t>
  </si>
  <si>
    <t>11697537</t>
  </si>
  <si>
    <t>2026-11100979</t>
  </si>
  <si>
    <t>XOLIQULOVA MALOHAT ABDULLA QIZI</t>
  </si>
  <si>
    <t>40509912380018</t>
  </si>
  <si>
    <t>05.09.1991</t>
  </si>
  <si>
    <t>11731722</t>
  </si>
  <si>
    <t>2026-11140233</t>
  </si>
  <si>
    <t>XOLMATOVA UMIDA SAMANDAROVNA</t>
  </si>
  <si>
    <t>41708882380025</t>
  </si>
  <si>
    <t>17.08.1988</t>
  </si>
  <si>
    <t>11731880</t>
  </si>
  <si>
    <t>2026-11140419</t>
  </si>
  <si>
    <t>HUSANOVA MU’TABAR ISTAMOVNA</t>
  </si>
  <si>
    <t>41701862380037</t>
  </si>
  <si>
    <t>11731989</t>
  </si>
  <si>
    <t>2026-11140544</t>
  </si>
  <si>
    <t>TEMIROVA SHAHNOZA OCHILOVNA</t>
  </si>
  <si>
    <t>41610902680032</t>
  </si>
  <si>
    <t>16.10.1990</t>
  </si>
  <si>
    <t>11732502</t>
  </si>
  <si>
    <t>2026-11141134</t>
  </si>
  <si>
    <t>AZZAMOVA LAYLO SHOKIRJON QIZI</t>
  </si>
  <si>
    <t>40312942410022</t>
  </si>
  <si>
    <t>11731949</t>
  </si>
  <si>
    <t>2026-11140500</t>
  </si>
  <si>
    <t>YAXSHILIKOVA UMIDA YAXYOYEVNA</t>
  </si>
  <si>
    <t>40812852380115</t>
  </si>
  <si>
    <t>11732046</t>
  </si>
  <si>
    <t>2026-11140612</t>
  </si>
  <si>
    <t>11640052</t>
  </si>
  <si>
    <t>2026-11033472</t>
  </si>
  <si>
    <t>SHIRINOVA DILAFRUZ RAXMONQULOVNA</t>
  </si>
  <si>
    <t>41611882380138</t>
  </si>
  <si>
    <t>16.11.1988</t>
  </si>
  <si>
    <t>11636635</t>
  </si>
  <si>
    <t>2026-11029533</t>
  </si>
  <si>
    <t>MAXMUDOV ELMUROD UMIROVICH</t>
  </si>
  <si>
    <t>32301892380030</t>
  </si>
  <si>
    <t>23.01.1989</t>
  </si>
  <si>
    <t>11625666</t>
  </si>
  <si>
    <t>2026-11016684</t>
  </si>
  <si>
    <t>MUSAYEVA JAMILA XUJAYEVNA</t>
  </si>
  <si>
    <t>42006632380042</t>
  </si>
  <si>
    <t>20.06.1963</t>
  </si>
  <si>
    <t>11666689</t>
  </si>
  <si>
    <t>2026-11064952</t>
  </si>
  <si>
    <t>JO‘RAYEVA MOHICHEHRA TURAYEVNA</t>
  </si>
  <si>
    <t>42807852380164</t>
  </si>
  <si>
    <t>28.07.1985</t>
  </si>
  <si>
    <t>11702361</t>
  </si>
  <si>
    <t>2026-11106368</t>
  </si>
  <si>
    <t>NOMOZOVA ZULFIYA BEKPO‘LAT QIZI</t>
  </si>
  <si>
    <t>42209913920025</t>
  </si>
  <si>
    <t>22.09.1991</t>
  </si>
  <si>
    <t>11733730</t>
  </si>
  <si>
    <t>2026-11142540</t>
  </si>
  <si>
    <t>TUXTAYEVA GULRUX AXMEDOVNA</t>
  </si>
  <si>
    <t>43004872380049</t>
  </si>
  <si>
    <t>30.04.1987</t>
  </si>
  <si>
    <t>30310882380079</t>
  </si>
  <si>
    <t>11643679</t>
  </si>
  <si>
    <t>2026-11037670</t>
  </si>
  <si>
    <t>NOSIROVA FARIDA G‘AFFOROVNA</t>
  </si>
  <si>
    <t>42205872380034</t>
  </si>
  <si>
    <t>22.05.1987</t>
  </si>
  <si>
    <t>11697472</t>
  </si>
  <si>
    <t>2026-11100903</t>
  </si>
  <si>
    <t>MALLAYEVA NODIRA BOZARBOYEVNA</t>
  </si>
  <si>
    <t>41602782380094</t>
  </si>
  <si>
    <t>16.02.1978</t>
  </si>
  <si>
    <t>11731052</t>
  </si>
  <si>
    <t>2026-11139467</t>
  </si>
  <si>
    <t>SODIQOVA ROZIYA TURAQULOVNA</t>
  </si>
  <si>
    <t>42103872380107</t>
  </si>
  <si>
    <t>11639302</t>
  </si>
  <si>
    <t>2026-11032600</t>
  </si>
  <si>
    <t>MAMAROZIQOVA CHAROSXON SUNNATOVNA</t>
  </si>
  <si>
    <t>41901802380044</t>
  </si>
  <si>
    <t>19.01.1980</t>
  </si>
  <si>
    <t>11641829</t>
  </si>
  <si>
    <t>2026-11035521</t>
  </si>
  <si>
    <t>PRIMOVA DILSHODA ABDUSALOM QIZI</t>
  </si>
  <si>
    <t>41308943920108</t>
  </si>
  <si>
    <t>13.08.1994</t>
  </si>
  <si>
    <t>11626220</t>
  </si>
  <si>
    <t>2026-11017325</t>
  </si>
  <si>
    <t>TOSHNAZAROVA MASTURA XUDAYQULOVNA</t>
  </si>
  <si>
    <t>41503795830047</t>
  </si>
  <si>
    <t>15.03.1979</t>
  </si>
  <si>
    <t>11638284</t>
  </si>
  <si>
    <t>2026-11031429</t>
  </si>
  <si>
    <t>MAXKAMOVA MALOXAT TURIMOVNA</t>
  </si>
  <si>
    <t>40303845830017</t>
  </si>
  <si>
    <t>03.03.1984</t>
  </si>
  <si>
    <t>11731831</t>
  </si>
  <si>
    <t>2026-11140357</t>
  </si>
  <si>
    <t>NOSIROV ADHAM AKBAR O‘G‘LI</t>
  </si>
  <si>
    <t>31408965830038</t>
  </si>
  <si>
    <t>14.08.1996</t>
  </si>
  <si>
    <t>11640878</t>
  </si>
  <si>
    <t>2026-11034415</t>
  </si>
  <si>
    <t>ALIMOVA RUZALIYA ANVAROVNA</t>
  </si>
  <si>
    <t>41606842380020</t>
  </si>
  <si>
    <t>16.06.1984</t>
  </si>
  <si>
    <t>11643857</t>
  </si>
  <si>
    <t>2026-11037883</t>
  </si>
  <si>
    <t>HUSANOVA NODIRA JAHONGIR QIZI</t>
  </si>
  <si>
    <t>42007985830066</t>
  </si>
  <si>
    <t>20.07.1998</t>
  </si>
  <si>
    <t>11713102</t>
  </si>
  <si>
    <t>2026-11118467</t>
  </si>
  <si>
    <t>AXMATOVA MALIKA ISMOILOVNA</t>
  </si>
  <si>
    <t>40103862380111</t>
  </si>
  <si>
    <t>01.03.1986</t>
  </si>
  <si>
    <t>11705919</t>
  </si>
  <si>
    <t>2026-11110353</t>
  </si>
  <si>
    <t>MUQIMOVA BAXTIGUL ERDANOVNA</t>
  </si>
  <si>
    <t>41612835830010</t>
  </si>
  <si>
    <t>16.12.1983</t>
  </si>
  <si>
    <t>11708080</t>
  </si>
  <si>
    <t>2026-11112754</t>
  </si>
  <si>
    <t>OCHILOVA MU’TABAR BAXTIYOROVNA</t>
  </si>
  <si>
    <t>40209825830010</t>
  </si>
  <si>
    <t>02.09.1982</t>
  </si>
  <si>
    <t>11634537</t>
  </si>
  <si>
    <t>2026-11027047</t>
  </si>
  <si>
    <t>SHAMSHIYEVA MUYASSAR NIZOMIDDIN QIZI</t>
  </si>
  <si>
    <t>43006932380118</t>
  </si>
  <si>
    <t>11639857</t>
  </si>
  <si>
    <t>2026-11033240</t>
  </si>
  <si>
    <t>SHOIMOVA ROZIYA XASANOVNA</t>
  </si>
  <si>
    <t>41908765830014</t>
  </si>
  <si>
    <t>19.08.1976</t>
  </si>
  <si>
    <t>11712235</t>
  </si>
  <si>
    <t>2026-11117430</t>
  </si>
  <si>
    <t>ABDULLAYEV OG‘ABEK ARSLONBEK O‘G‘LI</t>
  </si>
  <si>
    <t>30109953100041</t>
  </si>
  <si>
    <t>11669590</t>
  </si>
  <si>
    <t>2026-11068234</t>
  </si>
  <si>
    <t>XUJAYEVA NARGIZA TOSHPULATOVNA</t>
  </si>
  <si>
    <t>41804795830012</t>
  </si>
  <si>
    <t>18.04.1979</t>
  </si>
  <si>
    <t>11683667</t>
  </si>
  <si>
    <t>2026-11084699</t>
  </si>
  <si>
    <t>RIZAYEVA NAFISA ILHOMIDDIN QIZI</t>
  </si>
  <si>
    <t>42506985830037</t>
  </si>
  <si>
    <t>Найман МФЙ</t>
  </si>
  <si>
    <t>41103925830022</t>
  </si>
  <si>
    <t>11700613</t>
  </si>
  <si>
    <t>2026-11104404</t>
  </si>
  <si>
    <t>KUGANOVA NARGIZA BAXTIYOR QIZI</t>
  </si>
  <si>
    <t>41905922380104</t>
  </si>
  <si>
    <t>19.05.1992</t>
  </si>
  <si>
    <t>11734942</t>
  </si>
  <si>
    <t>2026-11143949</t>
  </si>
  <si>
    <t>SOBIROVA DILAFRUZ NORMAXAMATOVNA</t>
  </si>
  <si>
    <t>41512812380016</t>
  </si>
  <si>
    <t>15.12.1981</t>
  </si>
  <si>
    <t>11732498</t>
  </si>
  <si>
    <t>2026-11141129</t>
  </si>
  <si>
    <t>KULDASHEVA SHAXNOZA YARIKULOVNA</t>
  </si>
  <si>
    <t>41105822380011</t>
  </si>
  <si>
    <t>11.05.1982</t>
  </si>
  <si>
    <t>11712504</t>
  </si>
  <si>
    <t>2026-11117743</t>
  </si>
  <si>
    <t>TO‘RAQULOVA SARVINOZ SHERMAMATOVNA</t>
  </si>
  <si>
    <t>41008852380142</t>
  </si>
  <si>
    <t>10.08.1985</t>
  </si>
  <si>
    <t>11670322</t>
  </si>
  <si>
    <t>2026-11069068</t>
  </si>
  <si>
    <t>ABDULLAYEVA GULZEBO ABDULLA QIZI</t>
  </si>
  <si>
    <t>41807955830015</t>
  </si>
  <si>
    <t>18.07.1995</t>
  </si>
  <si>
    <t>11635039</t>
  </si>
  <si>
    <t>2026-11027657</t>
  </si>
  <si>
    <t>ESHNAZAROV ANVAR FAYZULLAYEVICH</t>
  </si>
  <si>
    <t>30811792380080</t>
  </si>
  <si>
    <t>08.11.1979</t>
  </si>
  <si>
    <t>11631364</t>
  </si>
  <si>
    <t>2026-11023330</t>
  </si>
  <si>
    <t>XASANOVA MUAZZAM ASATULLO QIZI</t>
  </si>
  <si>
    <t>43012923920012</t>
  </si>
  <si>
    <t>30.12.1992</t>
  </si>
  <si>
    <t>11705163</t>
  </si>
  <si>
    <t>2026-11109512</t>
  </si>
  <si>
    <t>NORBOYEVA DILOROM NURALI QIZI</t>
  </si>
  <si>
    <t>41708986400016</t>
  </si>
  <si>
    <t>17.08.1998</t>
  </si>
  <si>
    <t>11625664</t>
  </si>
  <si>
    <t>2026-11016681</t>
  </si>
  <si>
    <t>HALIMOV ELMUROD KARIMOVICH</t>
  </si>
  <si>
    <t>32805712380023</t>
  </si>
  <si>
    <t>28.05.1971</t>
  </si>
  <si>
    <t>11714418</t>
  </si>
  <si>
    <t>2026-11120006</t>
  </si>
  <si>
    <t>QODIROVA GULBAXOR KAROMIDDIN QIZI</t>
  </si>
  <si>
    <t>41704952380054</t>
  </si>
  <si>
    <t>17.04.1995</t>
  </si>
  <si>
    <t>11721735</t>
  </si>
  <si>
    <t>2026-11128354</t>
  </si>
  <si>
    <t>ISMOILOVA KAROMAT ISOQ QIZI</t>
  </si>
  <si>
    <t>42204942380017</t>
  </si>
  <si>
    <t>22.04.1994</t>
  </si>
  <si>
    <t>11732679</t>
  </si>
  <si>
    <t>2026-11141350</t>
  </si>
  <si>
    <t>MAVLANOVA SARVINOZ YUSUFOVNA</t>
  </si>
  <si>
    <t>40107892380020</t>
  </si>
  <si>
    <t>01.07.1989</t>
  </si>
  <si>
    <t>11711373</t>
  </si>
  <si>
    <t>2026-11116444</t>
  </si>
  <si>
    <t>JUMAKULOV SHOXBOZ ABDISALOMOVICH</t>
  </si>
  <si>
    <t>32811802380015</t>
  </si>
  <si>
    <t>28.11.1980</t>
  </si>
  <si>
    <t>11622076</t>
  </si>
  <si>
    <t>2026-11012479</t>
  </si>
  <si>
    <t>DUSTBOYEVA FAROG‘AT ORZIYEVNA</t>
  </si>
  <si>
    <t>40706685830047</t>
  </si>
  <si>
    <t>11634096</t>
  </si>
  <si>
    <t>2026-11026532</t>
  </si>
  <si>
    <t>MIRZAYEVA RUXSAT G‘ULOMOVNA</t>
  </si>
  <si>
    <t>41009802380032</t>
  </si>
  <si>
    <t>10.09.1980</t>
  </si>
  <si>
    <t>11627143</t>
  </si>
  <si>
    <t>2026-11018382</t>
  </si>
  <si>
    <t>BOYMURADOVA GULCHEXRA ISMATOVNA</t>
  </si>
  <si>
    <t>42410682380026</t>
  </si>
  <si>
    <t>24.10.1968</t>
  </si>
  <si>
    <t>11732880</t>
  </si>
  <si>
    <t>2026-11141572</t>
  </si>
  <si>
    <t>ADIZOVA MAXFUZA RAMAZONOVNA</t>
  </si>
  <si>
    <t>41303852380171</t>
  </si>
  <si>
    <t>11703438</t>
  </si>
  <si>
    <t>2026-11107574</t>
  </si>
  <si>
    <t>ASTANAYEVA OZODA FAXRIDDINOVNA</t>
  </si>
  <si>
    <t>40403845830018</t>
  </si>
  <si>
    <t>04.03.1984</t>
  </si>
  <si>
    <t>11641528</t>
  </si>
  <si>
    <t>2026-11035175</t>
  </si>
  <si>
    <t>QUROLOVA GULNOZA ABDIROZOQOVNA</t>
  </si>
  <si>
    <t>41406845830027</t>
  </si>
  <si>
    <t>14.06.1984</t>
  </si>
  <si>
    <t>11656315</t>
  </si>
  <si>
    <t>2026-11053186</t>
  </si>
  <si>
    <t>SIDIQOV IBROHIM XIKMATILLA O‘G‘LI</t>
  </si>
  <si>
    <t>32206912380084</t>
  </si>
  <si>
    <t>11704479</t>
  </si>
  <si>
    <t>2026-11108713</t>
  </si>
  <si>
    <t>11732936</t>
  </si>
  <si>
    <t>2026-11141634</t>
  </si>
  <si>
    <t>TURSUNOVA MAXLIYO JURAQULOVNA</t>
  </si>
  <si>
    <t>41610892380118</t>
  </si>
  <si>
    <t>16.10.1989</t>
  </si>
  <si>
    <t>11629729</t>
  </si>
  <si>
    <t>2026-11021441</t>
  </si>
  <si>
    <t>QURBONOVA UMIDA XUDOYQUL QIZI</t>
  </si>
  <si>
    <t>40607912380082</t>
  </si>
  <si>
    <t>06.07.1991</t>
  </si>
  <si>
    <t>11631152</t>
  </si>
  <si>
    <t>2026-11023067</t>
  </si>
  <si>
    <t>FAYZIYEVA SHODIYA MURODOVNA</t>
  </si>
  <si>
    <t>41502782380048</t>
  </si>
  <si>
    <t>15.02.1978</t>
  </si>
  <si>
    <t>11633037</t>
  </si>
  <si>
    <t>2026-11025319</t>
  </si>
  <si>
    <t>MAXMUDOVA NAZIRA YAXYOYEVNA</t>
  </si>
  <si>
    <t>42507903920032</t>
  </si>
  <si>
    <t>25.07.1990</t>
  </si>
  <si>
    <t>Хонақа</t>
  </si>
  <si>
    <t>ABDURAIMOV ABDURAHIM G‘OLIBJON O‘G‘LI</t>
  </si>
  <si>
    <t>33012975830036</t>
  </si>
  <si>
    <t>11731784</t>
  </si>
  <si>
    <t>2026-11140304</t>
  </si>
  <si>
    <t>ABBASOV JAMSHID AGABABAYEVICH</t>
  </si>
  <si>
    <t>30507802380024</t>
  </si>
  <si>
    <t>05.07.1980</t>
  </si>
  <si>
    <t>11734098</t>
  </si>
  <si>
    <t>2026-11142959</t>
  </si>
  <si>
    <t>SHAROPOVA NARGIZA ORIF QIZI</t>
  </si>
  <si>
    <t>41603925830010</t>
  </si>
  <si>
    <t>16.03.1992</t>
  </si>
  <si>
    <t>11696188</t>
  </si>
  <si>
    <t>2026-11099316</t>
  </si>
  <si>
    <t>11634546</t>
  </si>
  <si>
    <t>2026-11027064</t>
  </si>
  <si>
    <t>KARIMOVA MADINA ZOKIRBOYEVNA</t>
  </si>
  <si>
    <t>42410882380080</t>
  </si>
  <si>
    <t>24.10.1988</t>
  </si>
  <si>
    <t>Фидокор МФЙ</t>
  </si>
  <si>
    <t>40211892380051</t>
  </si>
  <si>
    <t>11641985</t>
  </si>
  <si>
    <t>2026-11035701</t>
  </si>
  <si>
    <t>AZIMOVA SHOXNOZA ABDIMUMINOVNA</t>
  </si>
  <si>
    <t>40701822380029</t>
  </si>
  <si>
    <t>11641071</t>
  </si>
  <si>
    <t>2026-11034633</t>
  </si>
  <si>
    <t>MIRAZEVA MUKADDAS SA’DULLAYEVNA</t>
  </si>
  <si>
    <t>41909732380024</t>
  </si>
  <si>
    <t>19.09.1973</t>
  </si>
  <si>
    <t>11618070</t>
  </si>
  <si>
    <t>2026-11007705</t>
  </si>
  <si>
    <t>MUXAMMADIYEVA DILNOZA BAXRIDDINOVNA</t>
  </si>
  <si>
    <t>41612825830013</t>
  </si>
  <si>
    <t>16.12.1982</t>
  </si>
  <si>
    <t>11738009</t>
  </si>
  <si>
    <t>2026-11147789</t>
  </si>
  <si>
    <t>SAMANDAROVA SHAXROZA YUSUFOVNA</t>
  </si>
  <si>
    <t>40101832380068</t>
  </si>
  <si>
    <t>01.01.1983</t>
  </si>
  <si>
    <t>41708842380010</t>
  </si>
  <si>
    <t>11722821</t>
  </si>
  <si>
    <t>2026-11129596</t>
  </si>
  <si>
    <t>SUVONOVA KOMILA QABIRIDDIN QIZI</t>
  </si>
  <si>
    <t>40712912380061</t>
  </si>
  <si>
    <t>07.12.1991</t>
  </si>
  <si>
    <t>11733021</t>
  </si>
  <si>
    <t>2026-11141727</t>
  </si>
  <si>
    <t>XO‘JAYEVA MAFTUNA KELDIYOR QIZI</t>
  </si>
  <si>
    <t>43103932380019</t>
  </si>
  <si>
    <t>31.03.1993</t>
  </si>
  <si>
    <t>11733154</t>
  </si>
  <si>
    <t>2026-11141873</t>
  </si>
  <si>
    <t>ERGASHEVA FOTIMA OBIDJON QIZI</t>
  </si>
  <si>
    <t>63005005830017</t>
  </si>
  <si>
    <t>30.05.2000</t>
  </si>
  <si>
    <t>11662167</t>
  </si>
  <si>
    <t>2026-11059776</t>
  </si>
  <si>
    <t>SUVONOVA JAMILA NASIRIDDIN QIZI</t>
  </si>
  <si>
    <t>40908905830042</t>
  </si>
  <si>
    <t>11698786</t>
  </si>
  <si>
    <t>2026-11102392</t>
  </si>
  <si>
    <t>TULOBOVA DILNOZA PAYZULLA QIZI</t>
  </si>
  <si>
    <t>41106945830018</t>
  </si>
  <si>
    <t>11.06.1994</t>
  </si>
  <si>
    <t>11591446</t>
  </si>
  <si>
    <t>2026-10976318</t>
  </si>
  <si>
    <t>MAHMUDOVA GAVHAR BAXTIYOR QIZI</t>
  </si>
  <si>
    <t>41211902380076</t>
  </si>
  <si>
    <t>12.11.1990</t>
  </si>
  <si>
    <t>11633669</t>
  </si>
  <si>
    <t>2026-11026047</t>
  </si>
  <si>
    <t>MO‘MINOVA HAFIZA G‘ANIYEVNA</t>
  </si>
  <si>
    <t>41205892380066</t>
  </si>
  <si>
    <t>12.05.1989</t>
  </si>
  <si>
    <t>11617709</t>
  </si>
  <si>
    <t>2026-11007276</t>
  </si>
  <si>
    <t>ESANOVA SURAYYO G‘OYIBNAZAROVNA</t>
  </si>
  <si>
    <t>41307882380129</t>
  </si>
  <si>
    <t>13.07.1988</t>
  </si>
  <si>
    <t>11731872</t>
  </si>
  <si>
    <t>2026-11140410</t>
  </si>
  <si>
    <t>RADJABOVA JAMILA AKTAMOVNA</t>
  </si>
  <si>
    <t>42603892380036</t>
  </si>
  <si>
    <t>11735046</t>
  </si>
  <si>
    <t>2026-11144068</t>
  </si>
  <si>
    <t>KARIMOVA SABOXAT KURBONOVNA</t>
  </si>
  <si>
    <t>42912852380105</t>
  </si>
  <si>
    <t>29.12.1985</t>
  </si>
  <si>
    <t>11733601</t>
  </si>
  <si>
    <t>2026-11142390</t>
  </si>
  <si>
    <t>QULATOV DILSHOD BAXTIYOR O‘G‘LI</t>
  </si>
  <si>
    <t>30108932380133</t>
  </si>
  <si>
    <t>01.08.1993</t>
  </si>
  <si>
    <t>11731997</t>
  </si>
  <si>
    <t>2026-11140555</t>
  </si>
  <si>
    <t>ORIPOVA YULDUZXON ZARIPOVNA</t>
  </si>
  <si>
    <t>41502842380010</t>
  </si>
  <si>
    <t>11731633</t>
  </si>
  <si>
    <t>2026-11140133</t>
  </si>
  <si>
    <t>ERNAZAROVA SHOXIDA YUSUP QIZI</t>
  </si>
  <si>
    <t>43107945830031</t>
  </si>
  <si>
    <t>31.07.1994</t>
  </si>
  <si>
    <t>11731918</t>
  </si>
  <si>
    <t>2026-11140463</t>
  </si>
  <si>
    <t>MAMADIYOROVA FOTIMA MIYLIYEVNA</t>
  </si>
  <si>
    <t>40601862380033</t>
  </si>
  <si>
    <t>06.01.1986</t>
  </si>
  <si>
    <t>11732635</t>
  </si>
  <si>
    <t>2026-11141295</t>
  </si>
  <si>
    <t>JUMAYEVA NAZOKAT SHERMAMATOVNA</t>
  </si>
  <si>
    <t>43009781120012</t>
  </si>
  <si>
    <t>30.09.1978</t>
  </si>
  <si>
    <t>11667185</t>
  </si>
  <si>
    <t>2026-11065511</t>
  </si>
  <si>
    <t>11664681</t>
  </si>
  <si>
    <t>2026-11062621</t>
  </si>
  <si>
    <t>OCHILOVA NAZIRA OKBUTAYEVNA</t>
  </si>
  <si>
    <t>41804812380056</t>
  </si>
  <si>
    <t>18.04.1981</t>
  </si>
  <si>
    <t>11627433</t>
  </si>
  <si>
    <t>2026-11018713</t>
  </si>
  <si>
    <t>TOSHTEMIROVA FOTIMA SHARIF QIZI</t>
  </si>
  <si>
    <t>42703942380057</t>
  </si>
  <si>
    <t>27.03.1994</t>
  </si>
  <si>
    <t>11625043</t>
  </si>
  <si>
    <t>2026-11015948</t>
  </si>
  <si>
    <t>11621515</t>
  </si>
  <si>
    <t>2026-11011800</t>
  </si>
  <si>
    <t>11701022</t>
  </si>
  <si>
    <t>2026-11104861</t>
  </si>
  <si>
    <t>SOHIBOVA GAVHAR BARATOVNA</t>
  </si>
  <si>
    <t>40405735830023</t>
  </si>
  <si>
    <t>Ангидон МФЙ</t>
  </si>
  <si>
    <t>SATTOROV JAVOHIRJON KOMIL O‘G‘LI</t>
  </si>
  <si>
    <t>32901945830031</t>
  </si>
  <si>
    <t>11620031</t>
  </si>
  <si>
    <t>2026-11010051</t>
  </si>
  <si>
    <t>BOYMURODOVA MALOXAT BERDOLIYEVNA</t>
  </si>
  <si>
    <t>43008752380022</t>
  </si>
  <si>
    <t>30.08.1975</t>
  </si>
  <si>
    <t>11633515</t>
  </si>
  <si>
    <t>2026-11025864</t>
  </si>
  <si>
    <t>USAROVA GULNOZA OLIMOVNA</t>
  </si>
  <si>
    <t>42703885830015</t>
  </si>
  <si>
    <t>11637348</t>
  </si>
  <si>
    <t>2026-11030373</t>
  </si>
  <si>
    <t>MAMMANOVA ZARIFAXON XUDOYBERDIYEVNA</t>
  </si>
  <si>
    <t>43101752380015</t>
  </si>
  <si>
    <t>31.01.1975</t>
  </si>
  <si>
    <t>11639276</t>
  </si>
  <si>
    <t>2026-11032568</t>
  </si>
  <si>
    <t>SANAQULOV AKMALJON MUXTOROVICH</t>
  </si>
  <si>
    <t>31208882380078</t>
  </si>
  <si>
    <t>12.08.1988</t>
  </si>
  <si>
    <t>11635859</t>
  </si>
  <si>
    <t>2026-11028617</t>
  </si>
  <si>
    <t>SHERNIYAZOVA DILDORA ISMAILOVNA</t>
  </si>
  <si>
    <t>42911712380019</t>
  </si>
  <si>
    <t>29.11.1971</t>
  </si>
  <si>
    <t>11731934</t>
  </si>
  <si>
    <t>2026-11140480</t>
  </si>
  <si>
    <t>11733076</t>
  </si>
  <si>
    <t>2026-11141785</t>
  </si>
  <si>
    <t>ABDURAXMONOVA MUNOJAT RAYIMBERDIYEVNA</t>
  </si>
  <si>
    <t>40905862380115</t>
  </si>
  <si>
    <t>09.05.1986</t>
  </si>
  <si>
    <t>11738085</t>
  </si>
  <si>
    <t>2026-11147879</t>
  </si>
  <si>
    <t>SARKAYEVA XABIBA NORMAMATOVNA</t>
  </si>
  <si>
    <t>41503885830010</t>
  </si>
  <si>
    <t>15.03.1988</t>
  </si>
  <si>
    <t>11728874</t>
  </si>
  <si>
    <t>2026-11136812</t>
  </si>
  <si>
    <t>JO‘RAYEVA SABOAT XXX</t>
  </si>
  <si>
    <t>41001605830011</t>
  </si>
  <si>
    <t>10.01.1960</t>
  </si>
  <si>
    <t>11638194</t>
  </si>
  <si>
    <t>2026-11031320</t>
  </si>
  <si>
    <t>RASULOVA SOFIYA QALANDAROVNA</t>
  </si>
  <si>
    <t>41404803980054</t>
  </si>
  <si>
    <t>14.04.1980</t>
  </si>
  <si>
    <t>11626009</t>
  </si>
  <si>
    <t>2026-11017072</t>
  </si>
  <si>
    <t>JALILOV JAMOLIDDIN RAYIMBERDIYEVICH</t>
  </si>
  <si>
    <t>32808755830029</t>
  </si>
  <si>
    <t>28.08.1975</t>
  </si>
  <si>
    <t>11756928</t>
  </si>
  <si>
    <t>2026-11178550</t>
  </si>
  <si>
    <t>ESHPO‘LATOVA HURRIYAT BAXTIYOROVNA</t>
  </si>
  <si>
    <t>41210862380036</t>
  </si>
  <si>
    <t>12.10.1986</t>
  </si>
  <si>
    <t>11736199</t>
  </si>
  <si>
    <t>2026-11145396</t>
  </si>
  <si>
    <t>O‘RALOVA OZODA OMONOVNA</t>
  </si>
  <si>
    <t>40111661640011</t>
  </si>
  <si>
    <t>01.11.1966</t>
  </si>
  <si>
    <t>11756050</t>
  </si>
  <si>
    <t>2026-11177563</t>
  </si>
  <si>
    <t>SHERNAZAROVA SOHIBA TOLIBOVNA</t>
  </si>
  <si>
    <t>40203885830021</t>
  </si>
  <si>
    <t>02.03.1988</t>
  </si>
  <si>
    <t>11637462</t>
  </si>
  <si>
    <t>2026-11030493</t>
  </si>
  <si>
    <t>NABIYEV JURABEK SHERQULOVICH</t>
  </si>
  <si>
    <t>30712835830035</t>
  </si>
  <si>
    <t>07.12.1983</t>
  </si>
  <si>
    <t>11631477</t>
  </si>
  <si>
    <t>2026-11023455</t>
  </si>
  <si>
    <t>XUDAYAROVA SARVINOZ SAG‘DULLAYEVNA</t>
  </si>
  <si>
    <t>40606892380015</t>
  </si>
  <si>
    <t>06.06.1989</t>
  </si>
  <si>
    <t>11606668</t>
  </si>
  <si>
    <t>2026-10994466</t>
  </si>
  <si>
    <t>11638930</t>
  </si>
  <si>
    <t>2026-11032171</t>
  </si>
  <si>
    <t>ASLONOV ABBOS BAHRIDDINOVICH</t>
  </si>
  <si>
    <t>31105902380011</t>
  </si>
  <si>
    <t>11.05.1990</t>
  </si>
  <si>
    <t>11669927</t>
  </si>
  <si>
    <t>2026-11068618</t>
  </si>
  <si>
    <t>SOBIROVA GULSHANA ABDURAYIMOVNA</t>
  </si>
  <si>
    <t>41608902380106</t>
  </si>
  <si>
    <t>16.08.1990</t>
  </si>
  <si>
    <t>11625582</t>
  </si>
  <si>
    <t>2026-11016587</t>
  </si>
  <si>
    <t>XAMIDOVA MARXABO BOBOQULOVNA</t>
  </si>
  <si>
    <t>41102722380028</t>
  </si>
  <si>
    <t>11.02.1972</t>
  </si>
  <si>
    <t>11642498</t>
  </si>
  <si>
    <t>2026-11036294</t>
  </si>
  <si>
    <t>RAVSHANOVA UMIDA NURULLAYEVNA</t>
  </si>
  <si>
    <t>40812892380029</t>
  </si>
  <si>
    <t>08.12.1989</t>
  </si>
  <si>
    <t>11621125</t>
  </si>
  <si>
    <t>2026-11011318</t>
  </si>
  <si>
    <t>XAMRAYEVA SHOHISTA SHUKUROVNA</t>
  </si>
  <si>
    <t>41404862380057</t>
  </si>
  <si>
    <t>14.04.1986</t>
  </si>
  <si>
    <t>11621688</t>
  </si>
  <si>
    <t>2026-11012021</t>
  </si>
  <si>
    <t>MUXTOROV SHOMIRZA RAVSHAN O‘G‘LI</t>
  </si>
  <si>
    <t>30712912380019</t>
  </si>
  <si>
    <t>EGAMBERDIYEVA MARJONA ODIL QIZI</t>
  </si>
  <si>
    <t>61201015830032</t>
  </si>
  <si>
    <t>11758425</t>
  </si>
  <si>
    <t>2026-11180242</t>
  </si>
  <si>
    <t>UMIROVA DILNOZA HUSANOVNA</t>
  </si>
  <si>
    <t>42502882380105</t>
  </si>
  <si>
    <t>25.02.1988</t>
  </si>
  <si>
    <t>11643414</t>
  </si>
  <si>
    <t>2026-11037379</t>
  </si>
  <si>
    <t>SHIRINOVA RISOLAT MURODULLA QIZI</t>
  </si>
  <si>
    <t>40610945830033</t>
  </si>
  <si>
    <t>06.10.1994</t>
  </si>
  <si>
    <t>11639321</t>
  </si>
  <si>
    <t>2026-11032625</t>
  </si>
  <si>
    <t>11637538</t>
  </si>
  <si>
    <t>2026-11030577</t>
  </si>
  <si>
    <t>11634592</t>
  </si>
  <si>
    <t>2026-11027112</t>
  </si>
  <si>
    <t>DJUMAYEVA URALOY BURIYEVNA</t>
  </si>
  <si>
    <t>42612832380045</t>
  </si>
  <si>
    <t>26.12.1983</t>
  </si>
  <si>
    <t>11636100</t>
  </si>
  <si>
    <t>2026-11028889</t>
  </si>
  <si>
    <t>XOLBOYEVA LOBAR ALIQULOVNA</t>
  </si>
  <si>
    <t>40201875830011</t>
  </si>
  <si>
    <t>02.01.1987</t>
  </si>
  <si>
    <t>11575425</t>
  </si>
  <si>
    <t>2026-10957296</t>
  </si>
  <si>
    <t>SORIYEVA DILSHODA KENJAYEVNA</t>
  </si>
  <si>
    <t>42003885830018</t>
  </si>
  <si>
    <t>20.03.1988</t>
  </si>
  <si>
    <t>11624510</t>
  </si>
  <si>
    <t>2026-11015332</t>
  </si>
  <si>
    <t>SAIDOVA MATLUBA KOMIL QIZI</t>
  </si>
  <si>
    <t>41002953920159</t>
  </si>
  <si>
    <t>10.02.1995</t>
  </si>
  <si>
    <t>11731140</t>
  </si>
  <si>
    <t>2026-11139573</t>
  </si>
  <si>
    <t>11735329</t>
  </si>
  <si>
    <t>2026-11144399</t>
  </si>
  <si>
    <t>QIRONOVA YULDUZ SAG‘DULLA QIZI</t>
  </si>
  <si>
    <t>42704925830017</t>
  </si>
  <si>
    <t>27.04.1992</t>
  </si>
  <si>
    <t>11637634</t>
  </si>
  <si>
    <t>2026-11030687</t>
  </si>
  <si>
    <t>ATANIYOZOVA BAXTIGUL MURTOZAYEVNA</t>
  </si>
  <si>
    <t>42811815830025</t>
  </si>
  <si>
    <t>28.11.1981</t>
  </si>
  <si>
    <t>11619142</t>
  </si>
  <si>
    <t>2026-11008995</t>
  </si>
  <si>
    <t>TURAQULOVA ZEBINISO ABDISOLOMOVNA</t>
  </si>
  <si>
    <t>40403852380155</t>
  </si>
  <si>
    <t>04.03.1985</t>
  </si>
  <si>
    <t>Олтинобод МФЙ</t>
  </si>
  <si>
    <t>43103802380086</t>
  </si>
  <si>
    <t>11578497</t>
  </si>
  <si>
    <t>2026-10961168</t>
  </si>
  <si>
    <t>CHORIQULOVA NARGIZA XOLIQULOVNA</t>
  </si>
  <si>
    <t>42909785830021</t>
  </si>
  <si>
    <t>29.09.1978</t>
  </si>
  <si>
    <t>11650177</t>
  </si>
  <si>
    <t>2026-11045387</t>
  </si>
  <si>
    <t>YESHNAZAROV RAFAIL BARDASHEVICH</t>
  </si>
  <si>
    <t>33011582380013</t>
  </si>
  <si>
    <t>30.11.1958</t>
  </si>
  <si>
    <t>UMRZOQOVA MARG‘UBA O‘RINBOYEVNA</t>
  </si>
  <si>
    <t>40301765830038</t>
  </si>
  <si>
    <t>11736429</t>
  </si>
  <si>
    <t>2026-11145651</t>
  </si>
  <si>
    <t>XAMRAYEVA SHAXNOZA RUZIQULOVNA</t>
  </si>
  <si>
    <t>41305862380028</t>
  </si>
  <si>
    <t>13.05.1986</t>
  </si>
  <si>
    <t>11636557</t>
  </si>
  <si>
    <t>2026-11029436</t>
  </si>
  <si>
    <t>YUSUPOVA GULSARA QAHRAMON QIZI</t>
  </si>
  <si>
    <t>41406922380056</t>
  </si>
  <si>
    <t>14.06.1992</t>
  </si>
  <si>
    <t>11700048</t>
  </si>
  <si>
    <t>2026-11103792</t>
  </si>
  <si>
    <t>ISANQULOVA FOTIMA SHERMUXAMEDOVNA</t>
  </si>
  <si>
    <t>42804882380058</t>
  </si>
  <si>
    <t>28.04.1988</t>
  </si>
  <si>
    <t>11623446</t>
  </si>
  <si>
    <t>2026-11014078</t>
  </si>
  <si>
    <t>RAVSHANOVA GULSHAN DUSHANOVNA</t>
  </si>
  <si>
    <t>41203902380051</t>
  </si>
  <si>
    <t>12.03.1990</t>
  </si>
  <si>
    <t>11619399</t>
  </si>
  <si>
    <t>2026-11009307</t>
  </si>
  <si>
    <t>KARIMOVA DILNOZA ERKIN QIZI</t>
  </si>
  <si>
    <t>41101922380111</t>
  </si>
  <si>
    <t>11.01.1992</t>
  </si>
  <si>
    <t>11732095</t>
  </si>
  <si>
    <t>2026-11140666</t>
  </si>
  <si>
    <t>IBODOVA YORQINOY OCHILOVNA</t>
  </si>
  <si>
    <t>40911792380071</t>
  </si>
  <si>
    <t>09.11.1979</t>
  </si>
  <si>
    <t>11706401</t>
  </si>
  <si>
    <t>2026-11110904</t>
  </si>
  <si>
    <t>ANVAROV UMIDJON SHAVQIDDIN O‘G‘LI</t>
  </si>
  <si>
    <t>31407945830017</t>
  </si>
  <si>
    <t>14.07.1994</t>
  </si>
  <si>
    <t>11706410</t>
  </si>
  <si>
    <t>2026-11110913</t>
  </si>
  <si>
    <t>11632514</t>
  </si>
  <si>
    <t>2026-11024703</t>
  </si>
  <si>
    <t>QUDRATOV UMIDJON NEMATILLAYEVICH</t>
  </si>
  <si>
    <t>31805882380099</t>
  </si>
  <si>
    <t>11623209</t>
  </si>
  <si>
    <t>2026-11013806</t>
  </si>
  <si>
    <t>BOBOMURODOVA IRODA SOBIR QIZI</t>
  </si>
  <si>
    <t>42202945830041</t>
  </si>
  <si>
    <t>22.02.1994</t>
  </si>
  <si>
    <t>11723005</t>
  </si>
  <si>
    <t>2026-11129811</t>
  </si>
  <si>
    <t>RASHIDOVA MAXSUDA MAXAMMADIYEVNA</t>
  </si>
  <si>
    <t>42407725830011</t>
  </si>
  <si>
    <t>24.07.1972</t>
  </si>
  <si>
    <t>11636096</t>
  </si>
  <si>
    <t>2026-11028883</t>
  </si>
  <si>
    <t>11614444</t>
  </si>
  <si>
    <t>2026-11003440</t>
  </si>
  <si>
    <t>RUSTAMOVA RUXSORA QUDRAT QIZI</t>
  </si>
  <si>
    <t>40809955830018</t>
  </si>
  <si>
    <t>11638033</t>
  </si>
  <si>
    <t>2026-11031136</t>
  </si>
  <si>
    <t>ASATOV ZAFARJON AKTAM O‘G‘LI</t>
  </si>
  <si>
    <t>33008942380051</t>
  </si>
  <si>
    <t>11709766</t>
  </si>
  <si>
    <t>2026-11114637</t>
  </si>
  <si>
    <t>11624556</t>
  </si>
  <si>
    <t>2026-11015387</t>
  </si>
  <si>
    <t>11618585</t>
  </si>
  <si>
    <t>2026-11008325</t>
  </si>
  <si>
    <t>11737158</t>
  </si>
  <si>
    <t>2026-11146799</t>
  </si>
  <si>
    <t>11733625</t>
  </si>
  <si>
    <t>2026-11142415</t>
  </si>
  <si>
    <t>MIRZAYEV OLMOSBEK XAYRULLAYEVICH</t>
  </si>
  <si>
    <t>30904862380115</t>
  </si>
  <si>
    <t>09.04.1986</t>
  </si>
  <si>
    <t>11627278</t>
  </si>
  <si>
    <t>2026-11018532</t>
  </si>
  <si>
    <t>11565890</t>
  </si>
  <si>
    <t>2026-10946434</t>
  </si>
  <si>
    <t>11700323</t>
  </si>
  <si>
    <t>2026-11104089</t>
  </si>
  <si>
    <t>SHENNANOVA SHARIFA NOMOZOVNA</t>
  </si>
  <si>
    <t>40306795830010</t>
  </si>
  <si>
    <t>11737609</t>
  </si>
  <si>
    <t>2026-11147321</t>
  </si>
  <si>
    <t>ISOMITDINOV BEXRUZBEK ODILOVICH</t>
  </si>
  <si>
    <t>30104952380065</t>
  </si>
  <si>
    <t>01.04.1995</t>
  </si>
  <si>
    <t>11631831</t>
  </si>
  <si>
    <t>2026-11023886</t>
  </si>
  <si>
    <t>XUSANOVA MAFTUNA HASANOVNA</t>
  </si>
  <si>
    <t>40205902380030</t>
  </si>
  <si>
    <t>02.05.1990</t>
  </si>
  <si>
    <t>11624716</t>
  </si>
  <si>
    <t>2026-11015565</t>
  </si>
  <si>
    <t>BAXRIDDINOVA NOILA IXTIYOR QIZI</t>
  </si>
  <si>
    <t>41508955830084</t>
  </si>
  <si>
    <t>15.08.1995</t>
  </si>
  <si>
    <t>11696674</t>
  </si>
  <si>
    <t>2026-11099927</t>
  </si>
  <si>
    <t>ISAYEVA HALIMA ALIQULOVNA</t>
  </si>
  <si>
    <t>40303562380019</t>
  </si>
  <si>
    <t>03.03.1956</t>
  </si>
  <si>
    <t>11622686</t>
  </si>
  <si>
    <t>2026-11013190</t>
  </si>
  <si>
    <t>SALIMOVA DILFUZA NE’MATOVNA</t>
  </si>
  <si>
    <t>42812862380031</t>
  </si>
  <si>
    <t>28.12.1986</t>
  </si>
  <si>
    <t>11733580</t>
  </si>
  <si>
    <t>2026-11142368</t>
  </si>
  <si>
    <t>SANAQULOVA ERGASHBIYI TOSHPULATOVNA</t>
  </si>
  <si>
    <t>40702815830024</t>
  </si>
  <si>
    <t>07.02.1981</t>
  </si>
  <si>
    <t>11758901</t>
  </si>
  <si>
    <t>2026-11180775</t>
  </si>
  <si>
    <t>RAMAZONOVA MAHBUBA QUZIBOYEVNA</t>
  </si>
  <si>
    <t>42104882380037</t>
  </si>
  <si>
    <t>21.04.1988</t>
  </si>
  <si>
    <t>11650092</t>
  </si>
  <si>
    <t>2026-11045286</t>
  </si>
  <si>
    <t>JUMAYEVA AZIZA ISROILOVNA</t>
  </si>
  <si>
    <t>40402862380027</t>
  </si>
  <si>
    <t>11632703</t>
  </si>
  <si>
    <t>2026-11024923</t>
  </si>
  <si>
    <t>BAXRONOVA PARIDA RAXMONOVNA</t>
  </si>
  <si>
    <t>40911595830023</t>
  </si>
  <si>
    <t>09.11.1959</t>
  </si>
  <si>
    <t>11706141</t>
  </si>
  <si>
    <t>2026-11110604</t>
  </si>
  <si>
    <t>11649442</t>
  </si>
  <si>
    <t>2026-11044508</t>
  </si>
  <si>
    <t>TOXIROVA NILUFAR RAXIMOVNA</t>
  </si>
  <si>
    <t>41507812380014</t>
  </si>
  <si>
    <t>15.07.1981</t>
  </si>
  <si>
    <t>11699295</t>
  </si>
  <si>
    <t>2026-11102962</t>
  </si>
  <si>
    <t>QARSHIYEVA BAHORA ABDUSHUKUR QIZI</t>
  </si>
  <si>
    <t>61503015830048</t>
  </si>
  <si>
    <t>15.03.2001</t>
  </si>
  <si>
    <t>11625493</t>
  </si>
  <si>
    <t>2026-11016487</t>
  </si>
  <si>
    <t>11661581</t>
  </si>
  <si>
    <t>2026-11059111</t>
  </si>
  <si>
    <t>11633432</t>
  </si>
  <si>
    <t>2026-11025771</t>
  </si>
  <si>
    <t>YARASHEVA GAVHAR OLIMQUL QIZI</t>
  </si>
  <si>
    <t>40805912380033</t>
  </si>
  <si>
    <t>08.05.1991</t>
  </si>
  <si>
    <t>11696699</t>
  </si>
  <si>
    <t>2026-11099958</t>
  </si>
  <si>
    <t>11621999</t>
  </si>
  <si>
    <t>2026-11012392</t>
  </si>
  <si>
    <t>YORQULOVA MAFTUNA XOLMUMINOVNA</t>
  </si>
  <si>
    <t>42106902380045</t>
  </si>
  <si>
    <t>21.06.1990</t>
  </si>
  <si>
    <t>11664111</t>
  </si>
  <si>
    <t>2026-11061964</t>
  </si>
  <si>
    <t>ASLONOV YIGITALI BERDIYEVICH</t>
  </si>
  <si>
    <t>31303842380021</t>
  </si>
  <si>
    <t>13.03.1984</t>
  </si>
  <si>
    <t>11659818</t>
  </si>
  <si>
    <t>2026-11057108</t>
  </si>
  <si>
    <t>11755702</t>
  </si>
  <si>
    <t>2026-11177182</t>
  </si>
  <si>
    <t>G‘AFFOROVA SARVINOZ HAYITMUROTOVNA</t>
  </si>
  <si>
    <t>41411862380062</t>
  </si>
  <si>
    <t>14.11.1986</t>
  </si>
  <si>
    <t>11647121</t>
  </si>
  <si>
    <t>2026-11041706</t>
  </si>
  <si>
    <t>RAXMATOVA DILBAR NORBURIYEVNA</t>
  </si>
  <si>
    <t>42912872380130</t>
  </si>
  <si>
    <t>29.12.1987</t>
  </si>
  <si>
    <t>11730493</t>
  </si>
  <si>
    <t>2026-11138819</t>
  </si>
  <si>
    <t>11632888</t>
  </si>
  <si>
    <t>2026-11025139</t>
  </si>
  <si>
    <t>KODIROVA MAFTUNA MURODILLAYEVNA</t>
  </si>
  <si>
    <t>42910892380099</t>
  </si>
  <si>
    <t>29.10.1989</t>
  </si>
  <si>
    <t>11645606</t>
  </si>
  <si>
    <t>2026-11039933</t>
  </si>
  <si>
    <t>JUMAYEVA XONBUVI URALOVNA</t>
  </si>
  <si>
    <t>42109592380012</t>
  </si>
  <si>
    <t>21.09.1959</t>
  </si>
  <si>
    <t>11755102</t>
  </si>
  <si>
    <t>2026-11176510</t>
  </si>
  <si>
    <t>11615892</t>
  </si>
  <si>
    <t>2026-11005155</t>
  </si>
  <si>
    <t>11573080</t>
  </si>
  <si>
    <t>2026-10954579</t>
  </si>
  <si>
    <t>11629982</t>
  </si>
  <si>
    <t>2026-11021729</t>
  </si>
  <si>
    <t>ABDIXALILOVA MAFTUNA ABDUG‘ANI QIZI</t>
  </si>
  <si>
    <t>61806035830020</t>
  </si>
  <si>
    <t>18.06.2003</t>
  </si>
  <si>
    <t>11569500</t>
  </si>
  <si>
    <t>2026-10950554</t>
  </si>
  <si>
    <t>KARIMOV FAXRIDDIN ISMATILLO O‘G‘LI</t>
  </si>
  <si>
    <t>30212912380021</t>
  </si>
  <si>
    <t>02.12.1991</t>
  </si>
  <si>
    <t>11641701</t>
  </si>
  <si>
    <t>2026-11035379</t>
  </si>
  <si>
    <t>TILABOV XOLMUMIN ERGASHEVICH</t>
  </si>
  <si>
    <t>30504835830018</t>
  </si>
  <si>
    <t>05.04.1983</t>
  </si>
  <si>
    <t>11633167</t>
  </si>
  <si>
    <t>2026-11025471</t>
  </si>
  <si>
    <t>XAKIMOVA MUXABBAT MAXMUDOVNA</t>
  </si>
  <si>
    <t>42812862380101</t>
  </si>
  <si>
    <t>11617837</t>
  </si>
  <si>
    <t>2026-11007422</t>
  </si>
  <si>
    <t>ORTIQOVA BUVITOSH JO‘RAQUL QIZI</t>
  </si>
  <si>
    <t>42109942380035</t>
  </si>
  <si>
    <t>21.09.1994</t>
  </si>
  <si>
    <t>11649632</t>
  </si>
  <si>
    <t>2026-11044733</t>
  </si>
  <si>
    <t>XURRAMOVA UMRINISO AZAMATXON QIZI</t>
  </si>
  <si>
    <t>41908945830029</t>
  </si>
  <si>
    <t>19.08.1994</t>
  </si>
  <si>
    <t>11721459</t>
  </si>
  <si>
    <t>2026-11128050</t>
  </si>
  <si>
    <t>ARALOVA OZODA TAXIROVNA</t>
  </si>
  <si>
    <t>40503872380035</t>
  </si>
  <si>
    <t>05.03.1987</t>
  </si>
  <si>
    <t>11715115</t>
  </si>
  <si>
    <t>2026-11120826</t>
  </si>
  <si>
    <t>PORMONOVA HILOLA ABDURAYIMOVNA</t>
  </si>
  <si>
    <t>42001872380061</t>
  </si>
  <si>
    <t>11579791</t>
  </si>
  <si>
    <t>2026-10962666</t>
  </si>
  <si>
    <t>11623723</t>
  </si>
  <si>
    <t>2026-11014404</t>
  </si>
  <si>
    <t>ABDIMANNONOV HUSAN ISROIL O‘G‘LI</t>
  </si>
  <si>
    <t>32804912380022</t>
  </si>
  <si>
    <t>28.04.1991</t>
  </si>
  <si>
    <t>11621760</t>
  </si>
  <si>
    <t>2026-11012099</t>
  </si>
  <si>
    <t>RAJABOVA GULMIRA ABDIMUMINOVNA</t>
  </si>
  <si>
    <t>42904882380035</t>
  </si>
  <si>
    <t>29.04.1988</t>
  </si>
  <si>
    <t>11668234</t>
  </si>
  <si>
    <t>2026-11066694</t>
  </si>
  <si>
    <t>QAHHOROVA SOJIDA ALLAYOROVNA</t>
  </si>
  <si>
    <t>41406842380035</t>
  </si>
  <si>
    <t>11702531</t>
  </si>
  <si>
    <t>2026-11106552</t>
  </si>
  <si>
    <t>ESHQUVVATOVA DILDORA SULTONOVNA</t>
  </si>
  <si>
    <t>42708872380160</t>
  </si>
  <si>
    <t>11630522</t>
  </si>
  <si>
    <t>2026-11022349</t>
  </si>
  <si>
    <t>ABDIMURODOVA LOBAR ESHMUROD QIZI</t>
  </si>
  <si>
    <t>41607962380028</t>
  </si>
  <si>
    <t>16.07.1996</t>
  </si>
  <si>
    <t>11623690</t>
  </si>
  <si>
    <t>2026-11014363</t>
  </si>
  <si>
    <t>NOSIROVA ZULAYXO TOJIMURODOVNA</t>
  </si>
  <si>
    <t>42411852380145</t>
  </si>
  <si>
    <t>24.11.1985</t>
  </si>
  <si>
    <t>11614380</t>
  </si>
  <si>
    <t>2026-11003364</t>
  </si>
  <si>
    <t>ISHKUVATOVA SAYYORA DJUMOKULOVNA</t>
  </si>
  <si>
    <t>40210892380072</t>
  </si>
  <si>
    <t>02.10.1989</t>
  </si>
  <si>
    <t>11626895</t>
  </si>
  <si>
    <t>2026-11018102</t>
  </si>
  <si>
    <t>XUSHVAKOVA NAFISA NURULLAYEVNA</t>
  </si>
  <si>
    <t>41008822380071</t>
  </si>
  <si>
    <t>10.08.1982</t>
  </si>
  <si>
    <t>11632247</t>
  </si>
  <si>
    <t>2026-11024383</t>
  </si>
  <si>
    <t>NOROVA SEVARA SHUHRAT QIZI</t>
  </si>
  <si>
    <t>42808942380123</t>
  </si>
  <si>
    <t>28.08.1994</t>
  </si>
  <si>
    <t>11640568</t>
  </si>
  <si>
    <t>2026-11034065</t>
  </si>
  <si>
    <t>ISMOILOV MANSUR MAMARASULOVICH</t>
  </si>
  <si>
    <t>30502882380063</t>
  </si>
  <si>
    <t>05.02.1988</t>
  </si>
  <si>
    <t>11622508</t>
  </si>
  <si>
    <t>2026-11012981</t>
  </si>
  <si>
    <t>IKROMOVA YORQINOY QUVONDIQOVNA</t>
  </si>
  <si>
    <t>41704862380168</t>
  </si>
  <si>
    <t>17.04.1986</t>
  </si>
  <si>
    <t>11637380</t>
  </si>
  <si>
    <t>2026-11030407</t>
  </si>
  <si>
    <t>TURAYEVA DILOROM BOZOR QIZI</t>
  </si>
  <si>
    <t>41609925830018</t>
  </si>
  <si>
    <t>16.09.1992</t>
  </si>
  <si>
    <t>11756070</t>
  </si>
  <si>
    <t>2026-11177584</t>
  </si>
  <si>
    <t>11630158</t>
  </si>
  <si>
    <t>2026-11021927</t>
  </si>
  <si>
    <t>11621564</t>
  </si>
  <si>
    <t>2026-11011871</t>
  </si>
  <si>
    <t>QUVONDIQOVA ZUXRA NORQUL QIZI</t>
  </si>
  <si>
    <t>41911912380056</t>
  </si>
  <si>
    <t>19.11.1991</t>
  </si>
  <si>
    <t>11637345</t>
  </si>
  <si>
    <t>2026-11030367</t>
  </si>
  <si>
    <t>TEMIROV FAXRIDDIN BAXRIDDINOVICH</t>
  </si>
  <si>
    <t>32102845830028</t>
  </si>
  <si>
    <t>21.02.1984</t>
  </si>
  <si>
    <t>11626131</t>
  </si>
  <si>
    <t>2026-11017220</t>
  </si>
  <si>
    <t>HUSANOV RUSTAM ISOMIDDIN O‘G‘LI</t>
  </si>
  <si>
    <t>32407942380042</t>
  </si>
  <si>
    <t>24.07.1994</t>
  </si>
  <si>
    <t>11613956</t>
  </si>
  <si>
    <t>2026-11002876</t>
  </si>
  <si>
    <t>BAHRANOVA DINORA G‘ULOM QIZI</t>
  </si>
  <si>
    <t>42105995830020</t>
  </si>
  <si>
    <t>21.05.1999</t>
  </si>
  <si>
    <t>11733500</t>
  </si>
  <si>
    <t>2026-11142272</t>
  </si>
  <si>
    <t>11697550</t>
  </si>
  <si>
    <t>2026-11100998</t>
  </si>
  <si>
    <t>11629609</t>
  </si>
  <si>
    <t>2026-11021285</t>
  </si>
  <si>
    <t>MIZOMOVA DILBAR MUXAMMADI QIZI</t>
  </si>
  <si>
    <t>40703912380012</t>
  </si>
  <si>
    <t>07.03.1991</t>
  </si>
  <si>
    <t>11665690</t>
  </si>
  <si>
    <t>2026-11063784</t>
  </si>
  <si>
    <t>TURSUNOVA KOMILA ELMURZA QIZI</t>
  </si>
  <si>
    <t>43003913920112</t>
  </si>
  <si>
    <t>30.03.1991</t>
  </si>
  <si>
    <t>11632029</t>
  </si>
  <si>
    <t>2026-11024109</t>
  </si>
  <si>
    <t>11643871</t>
  </si>
  <si>
    <t>2026-11037903</t>
  </si>
  <si>
    <t>MAXMUDOVA SURAYYO BUSTON QIZI</t>
  </si>
  <si>
    <t>43003965830032</t>
  </si>
  <si>
    <t>30.03.1996</t>
  </si>
  <si>
    <t>11733672</t>
  </si>
  <si>
    <t>2026-11142471</t>
  </si>
  <si>
    <t>11619138</t>
  </si>
  <si>
    <t>2026-11008989</t>
  </si>
  <si>
    <t>XOLBOYEV NURALI RUZIBOYEVICH</t>
  </si>
  <si>
    <t>31005872380140</t>
  </si>
  <si>
    <t>10.05.1987</t>
  </si>
  <si>
    <t>11616233</t>
  </si>
  <si>
    <t>2026-11005559</t>
  </si>
  <si>
    <t>XO‘JANAZAROVA GULMIRA MURODULLAYEVNA</t>
  </si>
  <si>
    <t>40111903950087</t>
  </si>
  <si>
    <t>01.11.1990</t>
  </si>
  <si>
    <t>11568824</t>
  </si>
  <si>
    <t>2026-10949795</t>
  </si>
  <si>
    <t>KULMURODOVA SARVINOZ MIYASSAR QIZI</t>
  </si>
  <si>
    <t>42704943920172</t>
  </si>
  <si>
    <t>27.04.1994</t>
  </si>
  <si>
    <t>11620508</t>
  </si>
  <si>
    <t>2026-11010592</t>
  </si>
  <si>
    <t>11569950</t>
  </si>
  <si>
    <t>2026-10951059</t>
  </si>
  <si>
    <t>SANAKULOVA LUTFIYA RAXMATULLAYEVNA</t>
  </si>
  <si>
    <t>41612832380028</t>
  </si>
  <si>
    <t>11634525</t>
  </si>
  <si>
    <t>2026-11027035</t>
  </si>
  <si>
    <t>XUDOYKULOVA ZILOLA MARDANOVNA</t>
  </si>
  <si>
    <t>42808722380019</t>
  </si>
  <si>
    <t>28.08.1972</t>
  </si>
  <si>
    <t>11618971</t>
  </si>
  <si>
    <t>2026-11008792</t>
  </si>
  <si>
    <t>ABDIMANNONOV HASAN ISROIL O‘G‘LI</t>
  </si>
  <si>
    <t>32804912380039</t>
  </si>
  <si>
    <t>11629104</t>
  </si>
  <si>
    <t>2026-11020703</t>
  </si>
  <si>
    <t>11636917</t>
  </si>
  <si>
    <t>2026-11029869</t>
  </si>
  <si>
    <t>11624740</t>
  </si>
  <si>
    <t>2026-11015596</t>
  </si>
  <si>
    <t>RASULOVA SHOXSANAM ALIMOVNA</t>
  </si>
  <si>
    <t>41404842380053</t>
  </si>
  <si>
    <t>14.04.1984</t>
  </si>
  <si>
    <t>11629272</t>
  </si>
  <si>
    <t>2026-11020890</t>
  </si>
  <si>
    <t>O‘TAYEVA YULDUZ NOSIR QIZI</t>
  </si>
  <si>
    <t>41804912380033</t>
  </si>
  <si>
    <t>18.04.1991</t>
  </si>
  <si>
    <t>11732723</t>
  </si>
  <si>
    <t>2026-11141399</t>
  </si>
  <si>
    <t>11732089</t>
  </si>
  <si>
    <t>2026-11140659</t>
  </si>
  <si>
    <t>BEGMURADOVA MUYASSAR TOSHPO‘LATOVNA</t>
  </si>
  <si>
    <t>40410842380017</t>
  </si>
  <si>
    <t>04.10.1984</t>
  </si>
  <si>
    <t>11732341</t>
  </si>
  <si>
    <t>2026-11140948</t>
  </si>
  <si>
    <t>RAJABOVA FERUZA AKTAMOVNA</t>
  </si>
  <si>
    <t>42702775830021</t>
  </si>
  <si>
    <t>11731824</t>
  </si>
  <si>
    <t>2026-11140350</t>
  </si>
  <si>
    <t>11640512</t>
  </si>
  <si>
    <t>2026-11034002</t>
  </si>
  <si>
    <t>SHODIYEVA UG‘ILOY ESHNIYOZ QIZI</t>
  </si>
  <si>
    <t>40301932380030</t>
  </si>
  <si>
    <t>03.01.1993</t>
  </si>
  <si>
    <t>11631084</t>
  </si>
  <si>
    <t>2026-11022987</t>
  </si>
  <si>
    <t>QULDOSHEVA ZARNIGOR BAXRIDDIN QIZI</t>
  </si>
  <si>
    <t>40509985830078</t>
  </si>
  <si>
    <t>05.09.1998</t>
  </si>
  <si>
    <t>11620422</t>
  </si>
  <si>
    <t>2026-11010493</t>
  </si>
  <si>
    <t>NUMONOVA NASIBA ODIL QIZI</t>
  </si>
  <si>
    <t>40306922380014</t>
  </si>
  <si>
    <t>03.06.1992</t>
  </si>
  <si>
    <t>11621602</t>
  </si>
  <si>
    <t>2026-11011916</t>
  </si>
  <si>
    <t>QODIROV DILSHOD BOBOQULOVICH</t>
  </si>
  <si>
    <t>31506722380010</t>
  </si>
  <si>
    <t>15.06.1972</t>
  </si>
  <si>
    <t>11630554</t>
  </si>
  <si>
    <t>2026-11022383</t>
  </si>
  <si>
    <t>11666765</t>
  </si>
  <si>
    <t>2026-11065040</t>
  </si>
  <si>
    <t>MARDIYEV DADAXON OTAQUL O‘G‘LI</t>
  </si>
  <si>
    <t>31712902380039</t>
  </si>
  <si>
    <t>11633120</t>
  </si>
  <si>
    <t>2026-11025414</t>
  </si>
  <si>
    <t>SHERQOBILOVA MALOXAT ABLAQULOVNA</t>
  </si>
  <si>
    <t>40902702380050</t>
  </si>
  <si>
    <t>09.02.1970</t>
  </si>
  <si>
    <t>11642280</t>
  </si>
  <si>
    <t>2026-11036031</t>
  </si>
  <si>
    <t>NURULLAYEVA OZODA ABDIVALI QIZI</t>
  </si>
  <si>
    <t>41811976060021</t>
  </si>
  <si>
    <t>18.11.1997</t>
  </si>
  <si>
    <t>11621647</t>
  </si>
  <si>
    <t>2026-11011969</t>
  </si>
  <si>
    <t>11732304</t>
  </si>
  <si>
    <t>2026-11140901</t>
  </si>
  <si>
    <t>ERGASHEV SALOXIDDIN QO‘LDOSHEVICH</t>
  </si>
  <si>
    <t>32309735830016</t>
  </si>
  <si>
    <t>23.09.1973</t>
  </si>
  <si>
    <t>11621346</t>
  </si>
  <si>
    <t>2026-11011594</t>
  </si>
  <si>
    <t>RAZZOQOVA NAVBAHOR HAYIT QIZI</t>
  </si>
  <si>
    <t>42605945830020</t>
  </si>
  <si>
    <t>26.05.1994</t>
  </si>
  <si>
    <t>11682219</t>
  </si>
  <si>
    <t>2026-11083013</t>
  </si>
  <si>
    <t>GADOYEVA ORZIGUL SHIRINBOYEVNA</t>
  </si>
  <si>
    <t>41707882380109</t>
  </si>
  <si>
    <t>17.07.1988</t>
  </si>
  <si>
    <t>11642137</t>
  </si>
  <si>
    <t>2026-11035870</t>
  </si>
  <si>
    <t>11655534</t>
  </si>
  <si>
    <t>2026-11052317</t>
  </si>
  <si>
    <t>ERGASHEV SARDOR SADRIDDIN O‘G‘LI</t>
  </si>
  <si>
    <t>30811912380048</t>
  </si>
  <si>
    <t>08.11.1991</t>
  </si>
  <si>
    <t>11701474</t>
  </si>
  <si>
    <t>2026-11105363</t>
  </si>
  <si>
    <t>11757710</t>
  </si>
  <si>
    <t>2026-11179437</t>
  </si>
  <si>
    <t>SOLIYEVA FAZILA XXX</t>
  </si>
  <si>
    <t>40510562380040</t>
  </si>
  <si>
    <t>05.10.1956</t>
  </si>
  <si>
    <t>11754970</t>
  </si>
  <si>
    <t>2026-11176362</t>
  </si>
  <si>
    <t>11630811</t>
  </si>
  <si>
    <t>2026-11022669</t>
  </si>
  <si>
    <t>MURODOVA NIGORA OLIM QIZI</t>
  </si>
  <si>
    <t>40906923920031</t>
  </si>
  <si>
    <t>09.06.1992</t>
  </si>
  <si>
    <t>11612586</t>
  </si>
  <si>
    <t>2026-11001254</t>
  </si>
  <si>
    <t>11568105</t>
  </si>
  <si>
    <t>2026-10948954</t>
  </si>
  <si>
    <t>11627058</t>
  </si>
  <si>
    <t>2026-11018286</t>
  </si>
  <si>
    <t>RUZIMURODOVA KARAMAT UMIROVNA</t>
  </si>
  <si>
    <t>42506652410012</t>
  </si>
  <si>
    <t>25.06.1965</t>
  </si>
  <si>
    <t>11706675</t>
  </si>
  <si>
    <t>2026-11111199</t>
  </si>
  <si>
    <t>DONIYEV QUTBIDDIN MAXMUDOVICH</t>
  </si>
  <si>
    <t>33003902380041</t>
  </si>
  <si>
    <t>11616544</t>
  </si>
  <si>
    <t>2026-11005919</t>
  </si>
  <si>
    <t>YORIQULOVA MUXLISA AKROMJON QIZI</t>
  </si>
  <si>
    <t>40205995830025</t>
  </si>
  <si>
    <t>02.05.1999</t>
  </si>
  <si>
    <t>11633062</t>
  </si>
  <si>
    <t>2026-11025346</t>
  </si>
  <si>
    <t>11631493</t>
  </si>
  <si>
    <t>2026-11023475</t>
  </si>
  <si>
    <t>TURSUNIYOZOVA MAFTUNA ABDIXALIL QIZI</t>
  </si>
  <si>
    <t>40906975830014</t>
  </si>
  <si>
    <t>09.06.1997</t>
  </si>
  <si>
    <t>11634401</t>
  </si>
  <si>
    <t>2026-11026891</t>
  </si>
  <si>
    <t>11590540</t>
  </si>
  <si>
    <t>2026-10975202</t>
  </si>
  <si>
    <t>AXMEDOV OLIM KENJAYEVICH</t>
  </si>
  <si>
    <t>30512865830010</t>
  </si>
  <si>
    <t>05.12.1986</t>
  </si>
  <si>
    <t>11632534</t>
  </si>
  <si>
    <t>2026-11024725</t>
  </si>
  <si>
    <t>BAXRONOVA MAFTUNA MURODILLA QIZI</t>
  </si>
  <si>
    <t>42103985830010</t>
  </si>
  <si>
    <t>21.03.1998</t>
  </si>
  <si>
    <t>11708180</t>
  </si>
  <si>
    <t>2026-11112871</t>
  </si>
  <si>
    <t>11670631</t>
  </si>
  <si>
    <t>2026-11069421</t>
  </si>
  <si>
    <t>SHIRINOVA NODIRA AXMATOVNA</t>
  </si>
  <si>
    <t>42005812380023</t>
  </si>
  <si>
    <t>20.05.1981</t>
  </si>
  <si>
    <t>11630081</t>
  </si>
  <si>
    <t>2026-11021835</t>
  </si>
  <si>
    <t>11733441</t>
  </si>
  <si>
    <t>2026-11142207</t>
  </si>
  <si>
    <t>NIYAZOVA ROZIYA BEKPULATOVNA</t>
  </si>
  <si>
    <t>40402825830011</t>
  </si>
  <si>
    <t>04.02.1982</t>
  </si>
  <si>
    <t>11618274</t>
  </si>
  <si>
    <t>2026-11007949</t>
  </si>
  <si>
    <t>QURBONOVA MARJONA NODIR QIZI</t>
  </si>
  <si>
    <t>61209005830046</t>
  </si>
  <si>
    <t>12.09.2000</t>
  </si>
  <si>
    <t>11641974</t>
  </si>
  <si>
    <t>2026-11035681</t>
  </si>
  <si>
    <t>XOLIQOVA MUBORAK ISMATULLAYEVNA</t>
  </si>
  <si>
    <t>41609822380018</t>
  </si>
  <si>
    <t>16.09.1982</t>
  </si>
  <si>
    <t>11649838</t>
  </si>
  <si>
    <t>2026-11044976</t>
  </si>
  <si>
    <t>ISLAMOV BEGALI DANIYOROVICH</t>
  </si>
  <si>
    <t>31004632380084</t>
  </si>
  <si>
    <t>10.04.1963</t>
  </si>
  <si>
    <t>11644190</t>
  </si>
  <si>
    <t>2026-11038281</t>
  </si>
  <si>
    <t>11686866</t>
  </si>
  <si>
    <t>2026-11088375</t>
  </si>
  <si>
    <t>ERGASHEVA MOHICHEHRA G‘ANIYEVNA</t>
  </si>
  <si>
    <t>40202882380050</t>
  </si>
  <si>
    <t>02.02.1988</t>
  </si>
  <si>
    <t>11644848</t>
  </si>
  <si>
    <t>2026-11039062</t>
  </si>
  <si>
    <t>MAMATOV SHAROFIDIN SAMANDAROVICH</t>
  </si>
  <si>
    <t>32807632380022</t>
  </si>
  <si>
    <t>28.07.1963</t>
  </si>
  <si>
    <t>11580752</t>
  </si>
  <si>
    <t>2026-10963803</t>
  </si>
  <si>
    <t>11620560</t>
  </si>
  <si>
    <t>2026-11010656</t>
  </si>
  <si>
    <t>DJABBAROVA BURITOSH SHAKIROVNA</t>
  </si>
  <si>
    <t>42804815830027</t>
  </si>
  <si>
    <t>28.04.1981</t>
  </si>
  <si>
    <t>11655903</t>
  </si>
  <si>
    <t>2026-11052732</t>
  </si>
  <si>
    <t>11624888</t>
  </si>
  <si>
    <t>2026-11015765</t>
  </si>
  <si>
    <t>11635680</t>
  </si>
  <si>
    <t>2026-11028419</t>
  </si>
  <si>
    <t>TESHABOYEVA DILAFRUZ FAZLIDDIN QIZI</t>
  </si>
  <si>
    <t>41106915830017</t>
  </si>
  <si>
    <t>11.06.1991</t>
  </si>
  <si>
    <t>11734639</t>
  </si>
  <si>
    <t>2026-11143575</t>
  </si>
  <si>
    <t>11579629</t>
  </si>
  <si>
    <t>2026-10962477</t>
  </si>
  <si>
    <t>11591137</t>
  </si>
  <si>
    <t>2026-10975907</t>
  </si>
  <si>
    <t>11723686</t>
  </si>
  <si>
    <t>2026-11130592</t>
  </si>
  <si>
    <t>11580880</t>
  </si>
  <si>
    <t>2026-10963955</t>
  </si>
  <si>
    <t>11643825</t>
  </si>
  <si>
    <t>2026-11037847</t>
  </si>
  <si>
    <t>QODIROVA SURAYO BOBOQULOVNA</t>
  </si>
  <si>
    <t>40401815830011</t>
  </si>
  <si>
    <t>04.01.1981</t>
  </si>
  <si>
    <t>11580777</t>
  </si>
  <si>
    <t>2026-10963833</t>
  </si>
  <si>
    <t>YULDOSHEVA DILFUZA KAROMIDDINOVNA</t>
  </si>
  <si>
    <t>40709862380021</t>
  </si>
  <si>
    <t>07.09.1986</t>
  </si>
  <si>
    <t>11624149</t>
  </si>
  <si>
    <t>2026-11014901</t>
  </si>
  <si>
    <t>FARMONOVA XULKAR JUMAKULOVNA</t>
  </si>
  <si>
    <t>41904825830060</t>
  </si>
  <si>
    <t>19.04.1982</t>
  </si>
  <si>
    <t>11644877</t>
  </si>
  <si>
    <t>2026-11039098</t>
  </si>
  <si>
    <t>TO‘RAQULOV AMIRIDDIN MAHMUD O‘G‘LI</t>
  </si>
  <si>
    <t>32202932380017</t>
  </si>
  <si>
    <t>22.02.1993</t>
  </si>
  <si>
    <t>11636276</t>
  </si>
  <si>
    <t>2026-11029098</t>
  </si>
  <si>
    <t>MAMATOVA OZODA MAMARAJAB QIZI</t>
  </si>
  <si>
    <t>41809962380026</t>
  </si>
  <si>
    <t>18.09.1996</t>
  </si>
  <si>
    <t>11573445</t>
  </si>
  <si>
    <t>2026-10955007</t>
  </si>
  <si>
    <t>TO‘RAQULOVA MARJONA G‘OLIB QIZI</t>
  </si>
  <si>
    <t>62301005790016</t>
  </si>
  <si>
    <t>23.01.2000</t>
  </si>
  <si>
    <t>11626769</t>
  </si>
  <si>
    <t>2026-11017956</t>
  </si>
  <si>
    <t>11641283</t>
  </si>
  <si>
    <t>2026-11034887</t>
  </si>
  <si>
    <t>G‘OFFOROVA FARIDA NORBEKOVNA</t>
  </si>
  <si>
    <t>42902882380084</t>
  </si>
  <si>
    <t>29.02.1988</t>
  </si>
  <si>
    <t>11635378</t>
  </si>
  <si>
    <t>2026-11028059</t>
  </si>
  <si>
    <t>SHARIPOVA SHALOLA NORMUROD QIZI</t>
  </si>
  <si>
    <t>40706946070014</t>
  </si>
  <si>
    <t>07.06.1994</t>
  </si>
  <si>
    <t>11696120</t>
  </si>
  <si>
    <t>2026-11099230</t>
  </si>
  <si>
    <t>11626177</t>
  </si>
  <si>
    <t>2026-11017274</t>
  </si>
  <si>
    <t>11699905</t>
  </si>
  <si>
    <t>2026-11103631</t>
  </si>
  <si>
    <t>JALILOVA FERUZA TOIR QIZI</t>
  </si>
  <si>
    <t>41311912380098</t>
  </si>
  <si>
    <t>13.11.1991</t>
  </si>
  <si>
    <t>11641861</t>
  </si>
  <si>
    <t>2026-11035561</t>
  </si>
  <si>
    <t>11618951</t>
  </si>
  <si>
    <t>2026-11008766</t>
  </si>
  <si>
    <t>MIZAMOVA DILDORA SODIQOVNA</t>
  </si>
  <si>
    <t>42505832380039</t>
  </si>
  <si>
    <t>11644557</t>
  </si>
  <si>
    <t>2026-11038724</t>
  </si>
  <si>
    <t>11657252</t>
  </si>
  <si>
    <t>2026-11054236</t>
  </si>
  <si>
    <t>TURNIYOZOV ASROBIL SHOMAMAT O‘G‘LI</t>
  </si>
  <si>
    <t>31001932380057</t>
  </si>
  <si>
    <t>10.01.1993</t>
  </si>
  <si>
    <t>11632159</t>
  </si>
  <si>
    <t>2026-11024270</t>
  </si>
  <si>
    <t>ABDULLAYEVA OYDINISO SAIDNAZAROVNA</t>
  </si>
  <si>
    <t>40809822380024</t>
  </si>
  <si>
    <t>08.09.1982</t>
  </si>
  <si>
    <t>11623908</t>
  </si>
  <si>
    <t>2026-11014626</t>
  </si>
  <si>
    <t>SAYITOVA MADINA DAVLATMUROD QIZI</t>
  </si>
  <si>
    <t>41311996150055</t>
  </si>
  <si>
    <t>13.11.1999</t>
  </si>
  <si>
    <t>11735067</t>
  </si>
  <si>
    <t>2026-11144092</t>
  </si>
  <si>
    <t>XOLMANOVA MUHAYYO ABDURAXMON QIZI</t>
  </si>
  <si>
    <t>42807912380136</t>
  </si>
  <si>
    <t>28.07.1991</t>
  </si>
  <si>
    <t>11640953</t>
  </si>
  <si>
    <t>2026-11034501</t>
  </si>
  <si>
    <t>JANIKULOV FARXOD AKTAMOVICH</t>
  </si>
  <si>
    <t>31602822380027</t>
  </si>
  <si>
    <t>16.02.1982</t>
  </si>
  <si>
    <t>11666254</t>
  </si>
  <si>
    <t>2026-11064427</t>
  </si>
  <si>
    <t>NAZAROVA LOLA YORQUL QIZI</t>
  </si>
  <si>
    <t>41811902380072</t>
  </si>
  <si>
    <t>18.11.1990</t>
  </si>
  <si>
    <t>11618686</t>
  </si>
  <si>
    <t>2026-11008442</t>
  </si>
  <si>
    <t>UMAROVA BIBIOYSHA XUDAYBERDIYEVNA</t>
  </si>
  <si>
    <t>40604822380010</t>
  </si>
  <si>
    <t>06.04.1982</t>
  </si>
  <si>
    <t>11701266</t>
  </si>
  <si>
    <t>2026-11105133</t>
  </si>
  <si>
    <t>11732150</t>
  </si>
  <si>
    <t>2026-11140725</t>
  </si>
  <si>
    <t>11640960</t>
  </si>
  <si>
    <t>2026-11034507</t>
  </si>
  <si>
    <t>HAKIMOVA XURSHIDA IBODILLAYEVNA</t>
  </si>
  <si>
    <t>42610795800017</t>
  </si>
  <si>
    <t>26.10.1979</t>
  </si>
  <si>
    <t>11624316</t>
  </si>
  <si>
    <t>2026-11015093</t>
  </si>
  <si>
    <t>SHAXRIYEVA NAIMA TURDIBOYEVNA</t>
  </si>
  <si>
    <t>41801822380092</t>
  </si>
  <si>
    <t>18.01.1982</t>
  </si>
  <si>
    <t>11622357</t>
  </si>
  <si>
    <t>2026-11012809</t>
  </si>
  <si>
    <t>MIZOMOVA SHOHSANAM ISLOM QIZI</t>
  </si>
  <si>
    <t>43010995830079</t>
  </si>
  <si>
    <t>30.10.1999</t>
  </si>
  <si>
    <t>11636697</t>
  </si>
  <si>
    <t>2026-11029602</t>
  </si>
  <si>
    <t>ALIQULOVA DILNAVOZ G‘AYBULLAYEVNA</t>
  </si>
  <si>
    <t>40903812380068</t>
  </si>
  <si>
    <t>09.03.1981</t>
  </si>
  <si>
    <t>11621710</t>
  </si>
  <si>
    <t>2026-11012047</t>
  </si>
  <si>
    <t>KARIMOVA NASIBA BAXOROVNA</t>
  </si>
  <si>
    <t>41803682380029</t>
  </si>
  <si>
    <t>18.03.1968</t>
  </si>
  <si>
    <t>11731079</t>
  </si>
  <si>
    <t>2026-11139503</t>
  </si>
  <si>
    <t>TO‘XTASHEVA ZUHRO QUVONDIQ QIZI</t>
  </si>
  <si>
    <t>41806922380067</t>
  </si>
  <si>
    <t>18.06.1992</t>
  </si>
  <si>
    <t>11625212</t>
  </si>
  <si>
    <t>2026-11016148</t>
  </si>
  <si>
    <t>ACHILOV ABDUVAHOB MAHAMMADIYEVICH</t>
  </si>
  <si>
    <t>31811752380030</t>
  </si>
  <si>
    <t>18.11.1975</t>
  </si>
  <si>
    <t>11618390</t>
  </si>
  <si>
    <t>2026-11008087</t>
  </si>
  <si>
    <t>11639689</t>
  </si>
  <si>
    <t>2026-11033032</t>
  </si>
  <si>
    <t>KARIMOVA MAHLIYO ISMOILOVNA</t>
  </si>
  <si>
    <t>42101892380059</t>
  </si>
  <si>
    <t>21.01.1989</t>
  </si>
  <si>
    <t>11700558</t>
  </si>
  <si>
    <t>2026-11104339</t>
  </si>
  <si>
    <t>11632825</t>
  </si>
  <si>
    <t>2026-11025068</t>
  </si>
  <si>
    <t>UMIRZAKOVA ZULXUMOR SOBIR QIZI</t>
  </si>
  <si>
    <t>41606912380075</t>
  </si>
  <si>
    <t>16.06.1991</t>
  </si>
  <si>
    <t>11688913</t>
  </si>
  <si>
    <t>2026-11090741</t>
  </si>
  <si>
    <t>MAHAMMADIYEVA KAMOLA ISAQULOVNA</t>
  </si>
  <si>
    <t>42212872380018</t>
  </si>
  <si>
    <t>22.12.1987</t>
  </si>
  <si>
    <t>11701393</t>
  </si>
  <si>
    <t>2026-11105275</t>
  </si>
  <si>
    <t>ASHIROVA MATLUBA RAJABBOYEVNA</t>
  </si>
  <si>
    <t>40103865830019</t>
  </si>
  <si>
    <t>11631089</t>
  </si>
  <si>
    <t>2026-11022992</t>
  </si>
  <si>
    <t>11613775</t>
  </si>
  <si>
    <t>2026-11002665</t>
  </si>
  <si>
    <t>11755086</t>
  </si>
  <si>
    <t>2026-11176490</t>
  </si>
  <si>
    <t>11757875</t>
  </si>
  <si>
    <t>2026-11179631</t>
  </si>
  <si>
    <t>11620469</t>
  </si>
  <si>
    <t>2026-11010544</t>
  </si>
  <si>
    <t>11731702</t>
  </si>
  <si>
    <t>2026-11140213</t>
  </si>
  <si>
    <t>BEKTAMISHEVA DILFUZA XAYRIYEVNA</t>
  </si>
  <si>
    <t>42808685830019</t>
  </si>
  <si>
    <t>28.08.1968</t>
  </si>
  <si>
    <t>11629931</t>
  </si>
  <si>
    <t>2026-11021669</t>
  </si>
  <si>
    <t>QOBILOVA SURAYYO XASANOVNA</t>
  </si>
  <si>
    <t>42807882380026</t>
  </si>
  <si>
    <t>28.07.1988</t>
  </si>
  <si>
    <t>11614872</t>
  </si>
  <si>
    <t>2026-11003945</t>
  </si>
  <si>
    <t>AXMEDOVA MARIFAT RABBIMQUL QIZI</t>
  </si>
  <si>
    <t>41712912380033</t>
  </si>
  <si>
    <t>17.12.1991</t>
  </si>
  <si>
    <t>11616215</t>
  </si>
  <si>
    <t>2026-11005538</t>
  </si>
  <si>
    <t>11642550</t>
  </si>
  <si>
    <t>2026-11036365</t>
  </si>
  <si>
    <t>11639688</t>
  </si>
  <si>
    <t>2026-11033043</t>
  </si>
  <si>
    <t>11576895</t>
  </si>
  <si>
    <t>2026-10959280</t>
  </si>
  <si>
    <t>11731670</t>
  </si>
  <si>
    <t>2026-11140173</t>
  </si>
  <si>
    <t>ILMURODOV SHOXZOD SHOMUROT O‘G‘LI</t>
  </si>
  <si>
    <t>50304005830011</t>
  </si>
  <si>
    <t>03.04.2000</t>
  </si>
  <si>
    <t>11645647</t>
  </si>
  <si>
    <t>2026-11039981</t>
  </si>
  <si>
    <t>MUSTOFAYEVA GULNOZ ERKINJON QIZI</t>
  </si>
  <si>
    <t>41109942380049</t>
  </si>
  <si>
    <t>11.09.1994</t>
  </si>
  <si>
    <t>11666006</t>
  </si>
  <si>
    <t>2026-11064140</t>
  </si>
  <si>
    <t>TUXLIYEVA ZARNIGOR FARXATOVNA</t>
  </si>
  <si>
    <t>42910892380013</t>
  </si>
  <si>
    <t>11640121</t>
  </si>
  <si>
    <t>2026-11033548</t>
  </si>
  <si>
    <t>TOSHEVA SHAZODA ALIYEVNA</t>
  </si>
  <si>
    <t>41908695830014</t>
  </si>
  <si>
    <t>19.08.1969</t>
  </si>
  <si>
    <t>11732009</t>
  </si>
  <si>
    <t>2026-11140570</t>
  </si>
  <si>
    <t>11636220</t>
  </si>
  <si>
    <t>2026-11029028</t>
  </si>
  <si>
    <t>11637886</t>
  </si>
  <si>
    <t>2026-11030967</t>
  </si>
  <si>
    <t>HAMRAYEVA NIGORA ABDUSAYIDOVNA</t>
  </si>
  <si>
    <t>42001825830027</t>
  </si>
  <si>
    <t>20.01.1982</t>
  </si>
  <si>
    <t>11633918</t>
  </si>
  <si>
    <t>2026-11026328</t>
  </si>
  <si>
    <t>MAMATQULOVA LOBAR SURAT QIZI</t>
  </si>
  <si>
    <t>41811985830015</t>
  </si>
  <si>
    <t>18.11.1998</t>
  </si>
  <si>
    <t>11644241</t>
  </si>
  <si>
    <t>2026-11038341</t>
  </si>
  <si>
    <t>11645226</t>
  </si>
  <si>
    <t>2026-11039498</t>
  </si>
  <si>
    <t>YUSUPOV O‘TKIRJON OMONBOYEVICH</t>
  </si>
  <si>
    <t>31204775830015</t>
  </si>
  <si>
    <t>12.04.1977</t>
  </si>
  <si>
    <t>11757469</t>
  </si>
  <si>
    <t>2026-11179168</t>
  </si>
  <si>
    <t>11624447</t>
  </si>
  <si>
    <t>2026-11015249</t>
  </si>
  <si>
    <t>TOSHEVA MU’TABAR MAMAYUSUPOVNA</t>
  </si>
  <si>
    <t>42108832380089</t>
  </si>
  <si>
    <t>21.08.1983</t>
  </si>
  <si>
    <t>11725857</t>
  </si>
  <si>
    <t>2026-11133176</t>
  </si>
  <si>
    <t>YOQIBOVA BEGOYIM JO`RABEK QIZI</t>
  </si>
  <si>
    <t>61401165830030</t>
  </si>
  <si>
    <t>14.01.2016</t>
  </si>
  <si>
    <t>11633518</t>
  </si>
  <si>
    <t>2026-11025865</t>
  </si>
  <si>
    <t>TONGOTAROVA XOLIDA SAPAROVNA</t>
  </si>
  <si>
    <t>41312832380056</t>
  </si>
  <si>
    <t>13.12.1983</t>
  </si>
  <si>
    <t>11622345</t>
  </si>
  <si>
    <t>2026-11012795</t>
  </si>
  <si>
    <t>AG‘ZAMOV ILXOM KAMOLOVICH</t>
  </si>
  <si>
    <t>30204612380041</t>
  </si>
  <si>
    <t>02.04.1961</t>
  </si>
  <si>
    <t>11702071</t>
  </si>
  <si>
    <t>2026-11106038</t>
  </si>
  <si>
    <t>MAMARASULOVA MA’RIFAT NURMAMATOVNA</t>
  </si>
  <si>
    <t>42011945830029</t>
  </si>
  <si>
    <t>20.11.1994</t>
  </si>
  <si>
    <t>11623975</t>
  </si>
  <si>
    <t>2026-11014706</t>
  </si>
  <si>
    <t>RUSTAMOVA BARCHINOY SHOKIR QIZI</t>
  </si>
  <si>
    <t>40803915830029</t>
  </si>
  <si>
    <t>08.03.1991</t>
  </si>
  <si>
    <t>11621285</t>
  </si>
  <si>
    <t>2026-11011518</t>
  </si>
  <si>
    <t>XAYITOVA SHAHODAT PIRMAMATOVNA</t>
  </si>
  <si>
    <t>42511795830010</t>
  </si>
  <si>
    <t>25.11.1979</t>
  </si>
  <si>
    <t>11639085</t>
  </si>
  <si>
    <t>2026-11032343</t>
  </si>
  <si>
    <t>11572682</t>
  </si>
  <si>
    <t>2026-10954139</t>
  </si>
  <si>
    <t>11656488</t>
  </si>
  <si>
    <t>2026-11053379</t>
  </si>
  <si>
    <t>ESHMURODOVA NILUFAR ABDUXALIQOVNA</t>
  </si>
  <si>
    <t>40310842380023</t>
  </si>
  <si>
    <t>03.10.1984</t>
  </si>
  <si>
    <t>11613994</t>
  </si>
  <si>
    <t>2026-11002924</t>
  </si>
  <si>
    <t>11731123</t>
  </si>
  <si>
    <t>2026-11139554</t>
  </si>
  <si>
    <t>11727286</t>
  </si>
  <si>
    <t>2026-11134859</t>
  </si>
  <si>
    <t>11612577</t>
  </si>
  <si>
    <t>2026-11001244</t>
  </si>
  <si>
    <t>11633434</t>
  </si>
  <si>
    <t>2026-11025772</t>
  </si>
  <si>
    <t>11669201</t>
  </si>
  <si>
    <t>2026-11067799</t>
  </si>
  <si>
    <t>11656157</t>
  </si>
  <si>
    <t>2026-11053010</t>
  </si>
  <si>
    <t>11698824</t>
  </si>
  <si>
    <t>2026-11102434</t>
  </si>
  <si>
    <t>11720901</t>
  </si>
  <si>
    <t>2026-11127377</t>
  </si>
  <si>
    <t>11573006</t>
  </si>
  <si>
    <t>2026-10954500</t>
  </si>
  <si>
    <t>JURAYEVA NOILA SODIQ QIZI</t>
  </si>
  <si>
    <t>42504935830012</t>
  </si>
  <si>
    <t>25.04.1993</t>
  </si>
  <si>
    <t>11570153</t>
  </si>
  <si>
    <t>2026-10951284</t>
  </si>
  <si>
    <t>11656380</t>
  </si>
  <si>
    <t>2026-11053257</t>
  </si>
  <si>
    <t>11652235</t>
  </si>
  <si>
    <t>2026-11048524</t>
  </si>
  <si>
    <t>11720386</t>
  </si>
  <si>
    <t>2026-11126811</t>
  </si>
  <si>
    <t>BERDIYEVA SAYYORA KOMILOVNA</t>
  </si>
  <si>
    <t>42602802380016</t>
  </si>
  <si>
    <t>26.02.1980</t>
  </si>
  <si>
    <t>11619231</t>
  </si>
  <si>
    <t>2026-11009104</t>
  </si>
  <si>
    <t>11590561</t>
  </si>
  <si>
    <t>2026-10975228</t>
  </si>
  <si>
    <t>11731029</t>
  </si>
  <si>
    <t>2026-11139439</t>
  </si>
  <si>
    <t>11720051</t>
  </si>
  <si>
    <t>2026-11126432</t>
  </si>
  <si>
    <t>11699986</t>
  </si>
  <si>
    <t>2026-11103721</t>
  </si>
  <si>
    <t>11727042</t>
  </si>
  <si>
    <t>2026-11134576</t>
  </si>
  <si>
    <t>11544922</t>
  </si>
  <si>
    <t>2026-10921876</t>
  </si>
  <si>
    <t>MAMIROVA MATLUBA YORIQUL QIZI</t>
  </si>
  <si>
    <t>62204015830010</t>
  </si>
  <si>
    <t>22.04.2001</t>
  </si>
  <si>
    <t>11616391</t>
  </si>
  <si>
    <t>2026-11005743</t>
  </si>
  <si>
    <t>ODILOVA MARHABO SIDDIQ QIZI</t>
  </si>
  <si>
    <t>42007912380037</t>
  </si>
  <si>
    <t>20.07.1991</t>
  </si>
  <si>
    <t>11638542</t>
  </si>
  <si>
    <t>2026-11031722</t>
  </si>
  <si>
    <t>DAVLATOVA GULNOZA FERUZ QIZI</t>
  </si>
  <si>
    <t>62510175850039</t>
  </si>
  <si>
    <t>25.10.2017</t>
  </si>
  <si>
    <t>11627694</t>
  </si>
  <si>
    <t>2026-11019037</t>
  </si>
  <si>
    <t>MAXANOV KENJEBEK MAUKILBAYEVICH</t>
  </si>
  <si>
    <t>32609602400020</t>
  </si>
  <si>
    <t>26.09.1960</t>
  </si>
  <si>
    <t>Ўзбекистон</t>
  </si>
  <si>
    <t>42507882380078</t>
  </si>
  <si>
    <t>11612571</t>
  </si>
  <si>
    <t>2026-11001239</t>
  </si>
  <si>
    <t>11612261</t>
  </si>
  <si>
    <t>2026-11000858</t>
  </si>
  <si>
    <t>XAYRIYEVA ZILOLA FARMONOVNA</t>
  </si>
  <si>
    <t>41401892330054</t>
  </si>
  <si>
    <t>14.01.1989</t>
  </si>
  <si>
    <t>11612421</t>
  </si>
  <si>
    <t>2026-11001048</t>
  </si>
  <si>
    <t>TILAVOVA SARVINISO SOBIR QIZI</t>
  </si>
  <si>
    <t>62705025850033</t>
  </si>
  <si>
    <t>27.05.2002</t>
  </si>
  <si>
    <t>11609356</t>
  </si>
  <si>
    <t>2026-10997543</t>
  </si>
  <si>
    <t>IBROHIMOVA MALIKA NAMOZ QIZI</t>
  </si>
  <si>
    <t>40708941120011</t>
  </si>
  <si>
    <t>07.08.1994</t>
  </si>
  <si>
    <t>11621704</t>
  </si>
  <si>
    <t>2026-11012040</t>
  </si>
  <si>
    <t>SOBIRJONOVA SHAXNOZA SOBIRJON QIZI</t>
  </si>
  <si>
    <t>40802965830014</t>
  </si>
  <si>
    <t>08.02.1996</t>
  </si>
  <si>
    <t>11619413</t>
  </si>
  <si>
    <t>2026-11009322</t>
  </si>
  <si>
    <t>AVEZOVA SHAXINA ABBOS QIZI</t>
  </si>
  <si>
    <t>61102035860015</t>
  </si>
  <si>
    <t>11.02.2003</t>
  </si>
  <si>
    <t>11613040</t>
  </si>
  <si>
    <t>2026-11001806</t>
  </si>
  <si>
    <t>LISENKO YEKATERINA ALEKSANDROVNA</t>
  </si>
  <si>
    <t>42711842400014</t>
  </si>
  <si>
    <t>27.11.1984</t>
  </si>
  <si>
    <t>11603944</t>
  </si>
  <si>
    <t>2026-10991357</t>
  </si>
  <si>
    <t>11564200</t>
  </si>
  <si>
    <t>2026-10944542</t>
  </si>
  <si>
    <t>OMONOVA NAFISA ORIPJONOVNA</t>
  </si>
  <si>
    <t>40112813950093</t>
  </si>
  <si>
    <t>11631592</t>
  </si>
  <si>
    <t>2026-11023595</t>
  </si>
  <si>
    <t>RUZIKULOV AZIZ RAJOBOVICH</t>
  </si>
  <si>
    <t>30611792400038</t>
  </si>
  <si>
    <t>06.11.1979</t>
  </si>
  <si>
    <t>11663044</t>
  </si>
  <si>
    <t>2026-11060763</t>
  </si>
  <si>
    <t>XUJAQULOVA MUQADDAM BAHODIR QIZI</t>
  </si>
  <si>
    <t>42004985850030</t>
  </si>
  <si>
    <t>20.04.1998</t>
  </si>
  <si>
    <t>32502903960045</t>
  </si>
  <si>
    <t>11618996</t>
  </si>
  <si>
    <t>2026-11008821</t>
  </si>
  <si>
    <t>11709958</t>
  </si>
  <si>
    <t>2026-11114844</t>
  </si>
  <si>
    <t>SOBIROVA OZODA BAHRIDDINOVNA</t>
  </si>
  <si>
    <t>40710872380028</t>
  </si>
  <si>
    <t>11619277</t>
  </si>
  <si>
    <t>2026-11009162</t>
  </si>
  <si>
    <t>ESHPO‘LOTOVA MUBORAK BAXTIYOROVNA</t>
  </si>
  <si>
    <t>42408815310095</t>
  </si>
  <si>
    <t>24.08.1981</t>
  </si>
  <si>
    <t>11631495</t>
  </si>
  <si>
    <t>2026-11023479</t>
  </si>
  <si>
    <t>11639101</t>
  </si>
  <si>
    <t>2026-11032360</t>
  </si>
  <si>
    <t>TULEGENOVA PERIZAT YERGESHOVNA</t>
  </si>
  <si>
    <t>62606025810020</t>
  </si>
  <si>
    <t>26.06.2002</t>
  </si>
  <si>
    <t>11640608</t>
  </si>
  <si>
    <t>2026-11034111</t>
  </si>
  <si>
    <t>JALDIBAYEVA UMIDA NUSRATILLAYEVNA</t>
  </si>
  <si>
    <t>40808872350056</t>
  </si>
  <si>
    <t>08.08.1987</t>
  </si>
  <si>
    <t>11637219</t>
  </si>
  <si>
    <t>2026-11030212</t>
  </si>
  <si>
    <t>NISHANOVA AXUJON ABDUSAITOVNA</t>
  </si>
  <si>
    <t>41809873980115</t>
  </si>
  <si>
    <t>11639346</t>
  </si>
  <si>
    <t>2026-11032652</t>
  </si>
  <si>
    <t>SAGINBAYEVA BIBIXAN AKILBEKOVNA</t>
  </si>
  <si>
    <t>41505602400021</t>
  </si>
  <si>
    <t>15.05.1960</t>
  </si>
  <si>
    <t>11639503</t>
  </si>
  <si>
    <t>2026-11032824</t>
  </si>
  <si>
    <t>OSTONOV MIRZOHID ZOKIROVICH</t>
  </si>
  <si>
    <t>30311931170139</t>
  </si>
  <si>
    <t>03.11.1993</t>
  </si>
  <si>
    <t>11701731</t>
  </si>
  <si>
    <t>2026-11105650</t>
  </si>
  <si>
    <t>XOLIKOVA ZULFIZAR SHERALIYEVNA</t>
  </si>
  <si>
    <t>42005962400048</t>
  </si>
  <si>
    <t>20.05.1996</t>
  </si>
  <si>
    <t>11722665</t>
  </si>
  <si>
    <t>2026-11129427</t>
  </si>
  <si>
    <t>SUNNATOVA SHAHNOZA ISMATILLA QIZI</t>
  </si>
  <si>
    <t>42601932380046</t>
  </si>
  <si>
    <t>26.01.1993</t>
  </si>
  <si>
    <t>11725242</t>
  </si>
  <si>
    <t>2026-11132456</t>
  </si>
  <si>
    <t>11620447</t>
  </si>
  <si>
    <t>2026-11010525</t>
  </si>
  <si>
    <t>11699641</t>
  </si>
  <si>
    <t>2026-11103345</t>
  </si>
  <si>
    <t>ORZIQULOVA ZARNIGOR PIRMAMAT QIZI</t>
  </si>
  <si>
    <t>41503942400057</t>
  </si>
  <si>
    <t>15.03.1994</t>
  </si>
  <si>
    <t>11721967</t>
  </si>
  <si>
    <t>2026-11128617</t>
  </si>
  <si>
    <t>UMUROVA NOZIGUL HUSNIDDIN QIZI</t>
  </si>
  <si>
    <t>42209941170010</t>
  </si>
  <si>
    <t>11631781</t>
  </si>
  <si>
    <t>2026-11023820</t>
  </si>
  <si>
    <t>TOSHIMOV HASAN SHONAZAROVICH</t>
  </si>
  <si>
    <t>32405902380055</t>
  </si>
  <si>
    <t>11698556</t>
  </si>
  <si>
    <t>2026-11102139</t>
  </si>
  <si>
    <t>GRITSENKO IRINA SERGEYEVNA</t>
  </si>
  <si>
    <t>41805932400073</t>
  </si>
  <si>
    <t>11638793</t>
  </si>
  <si>
    <t>2026-11032012</t>
  </si>
  <si>
    <t>DJURAYEVA MAXBUBA ILXOMOVNA</t>
  </si>
  <si>
    <t>41604882340079</t>
  </si>
  <si>
    <t>16.04.1988</t>
  </si>
  <si>
    <t>11699882</t>
  </si>
  <si>
    <t>2026-11103607</t>
  </si>
  <si>
    <t>JO‘RAQULOVA E’TIBOR AZIMOVNA</t>
  </si>
  <si>
    <t>40510841120136</t>
  </si>
  <si>
    <t>05.10.1984</t>
  </si>
  <si>
    <t>11621889</t>
  </si>
  <si>
    <t>2026-11012260</t>
  </si>
  <si>
    <t>USMONOVA ZUHRA LATIF QIZI</t>
  </si>
  <si>
    <t>42708912350029</t>
  </si>
  <si>
    <t>11632359</t>
  </si>
  <si>
    <t>2026-11024526</t>
  </si>
  <si>
    <t>11732407</t>
  </si>
  <si>
    <t>2026-11141029</t>
  </si>
  <si>
    <t>BUZAUOVA JANAT UAGITOVNA</t>
  </si>
  <si>
    <t>40702875850013</t>
  </si>
  <si>
    <t>07.02.1987</t>
  </si>
  <si>
    <t>11731781</t>
  </si>
  <si>
    <t>2026-11140301</t>
  </si>
  <si>
    <t>11666959</t>
  </si>
  <si>
    <t>2026-11065256</t>
  </si>
  <si>
    <t>MIRZOYEVA DURDONA LUQMONOVNA</t>
  </si>
  <si>
    <t>41711901070124</t>
  </si>
  <si>
    <t>17.11.1990</t>
  </si>
  <si>
    <t>11731745</t>
  </si>
  <si>
    <t>2026-11140257</t>
  </si>
  <si>
    <t>11634268</t>
  </si>
  <si>
    <t>2026-11026729</t>
  </si>
  <si>
    <t>LIZOGUBOVA YULIYA GRIGOREVNA</t>
  </si>
  <si>
    <t>41806922400024</t>
  </si>
  <si>
    <t>11639528</t>
  </si>
  <si>
    <t>2026-11032849</t>
  </si>
  <si>
    <t>ISMAYLOVA RAUSHANA PRIMKULOVNA</t>
  </si>
  <si>
    <t>40101932320012</t>
  </si>
  <si>
    <t>01.01.1993</t>
  </si>
  <si>
    <t>11731967</t>
  </si>
  <si>
    <t>2026-11140521</t>
  </si>
  <si>
    <t>11671196</t>
  </si>
  <si>
    <t>2026-11070071</t>
  </si>
  <si>
    <t>SHARAPOVA ZARINA OTABEKOVNA</t>
  </si>
  <si>
    <t>40206995850015</t>
  </si>
  <si>
    <t>02.06.1999</t>
  </si>
  <si>
    <t>11731851</t>
  </si>
  <si>
    <t>2026-11140386</t>
  </si>
  <si>
    <t>11635952</t>
  </si>
  <si>
    <t>2026-11028722</t>
  </si>
  <si>
    <t>11735870</t>
  </si>
  <si>
    <t>2026-11145029</t>
  </si>
  <si>
    <t>11731897</t>
  </si>
  <si>
    <t>2026-11140441</t>
  </si>
  <si>
    <t>JEMURATOVA KAMILA BUXARBAYEVNA</t>
  </si>
  <si>
    <t>41403852370029</t>
  </si>
  <si>
    <t>14.03.1985</t>
  </si>
  <si>
    <t>11619528</t>
  </si>
  <si>
    <t>2026-11009465</t>
  </si>
  <si>
    <t>11697375</t>
  </si>
  <si>
    <t>2026-11100795</t>
  </si>
  <si>
    <t>LUKYANOVA IRINA VASILEVNA</t>
  </si>
  <si>
    <t>42405862400058</t>
  </si>
  <si>
    <t>11709815</t>
  </si>
  <si>
    <t>2026-11114691</t>
  </si>
  <si>
    <t>TOJIYEVA RISOLATXON OLIMJON QIZI</t>
  </si>
  <si>
    <t>40701945830023</t>
  </si>
  <si>
    <t>11625670</t>
  </si>
  <si>
    <t>2026-11016688</t>
  </si>
  <si>
    <t>KEBADZE YULIYA IVANOVNA</t>
  </si>
  <si>
    <t>40107805850013</t>
  </si>
  <si>
    <t>11662397</t>
  </si>
  <si>
    <t>2026-11060028</t>
  </si>
  <si>
    <t>11565369</t>
  </si>
  <si>
    <t>2026-10945832</t>
  </si>
  <si>
    <t>MURABOV ABDULLOH UMMAT O`G`LI</t>
  </si>
  <si>
    <t>50203245820041</t>
  </si>
  <si>
    <t>02.03.2024</t>
  </si>
  <si>
    <t>11677111</t>
  </si>
  <si>
    <t>2026-11077131</t>
  </si>
  <si>
    <t>JALOLOVA KIMMAT SAIDOVNA</t>
  </si>
  <si>
    <t>40709712390015</t>
  </si>
  <si>
    <t>07.09.1971</t>
  </si>
  <si>
    <t>11642335</t>
  </si>
  <si>
    <t>2026-11036096</t>
  </si>
  <si>
    <t>YARASHEVA ZUXRA KAMOLOVNA</t>
  </si>
  <si>
    <t>40908903960086</t>
  </si>
  <si>
    <t>11572704</t>
  </si>
  <si>
    <t>2026-10954159</t>
  </si>
  <si>
    <t>XUSHVAQTOVA GULZORA AMONOVNA</t>
  </si>
  <si>
    <t>40702922360029</t>
  </si>
  <si>
    <t>07.02.1992</t>
  </si>
  <si>
    <t>11557645</t>
  </si>
  <si>
    <t>2026-10937221</t>
  </si>
  <si>
    <t>QLICHOVA RUXSORA NORMAMAT QIZI</t>
  </si>
  <si>
    <t>42512922380062</t>
  </si>
  <si>
    <t>11609962</t>
  </si>
  <si>
    <t>2026-10998228</t>
  </si>
  <si>
    <t>TURSUNTOSHEVA MANZURA IBODULLO QIZI</t>
  </si>
  <si>
    <t>42808912330026</t>
  </si>
  <si>
    <t>11612867</t>
  </si>
  <si>
    <t>2026-11001599</t>
  </si>
  <si>
    <t>BOLATOVA MARXABO ASHIMOVNA</t>
  </si>
  <si>
    <t>41205995760042</t>
  </si>
  <si>
    <t>12.05.1999</t>
  </si>
  <si>
    <t>43010804040019</t>
  </si>
  <si>
    <t>11615544</t>
  </si>
  <si>
    <t>2026-11004742</t>
  </si>
  <si>
    <t>TOTLIBOYEVA GULRUH ISOMIDDIN QIZI</t>
  </si>
  <si>
    <t>41606942360027</t>
  </si>
  <si>
    <t>16.06.1994</t>
  </si>
  <si>
    <t>11576823</t>
  </si>
  <si>
    <t>2026-10959199</t>
  </si>
  <si>
    <t>IKROMOVA GULNOZA NORMAMAT QIZI</t>
  </si>
  <si>
    <t>43105976070015</t>
  </si>
  <si>
    <t>11602346</t>
  </si>
  <si>
    <t>2026-10989562</t>
  </si>
  <si>
    <t>SHODMONOVA GUZAL SUYUNOVNA</t>
  </si>
  <si>
    <t>40304825830023</t>
  </si>
  <si>
    <t>03.04.1982</t>
  </si>
  <si>
    <t>11580567</t>
  </si>
  <si>
    <t>2026-10963588</t>
  </si>
  <si>
    <t>11611346</t>
  </si>
  <si>
    <t>2026-10999808</t>
  </si>
  <si>
    <t>ZOKIROVA DILNOZA SUNNATILLOYEVNA</t>
  </si>
  <si>
    <t>43004852360010</t>
  </si>
  <si>
    <t>30.04.1985</t>
  </si>
  <si>
    <t>11600863</t>
  </si>
  <si>
    <t>2026-10987884</t>
  </si>
  <si>
    <t>BO‘RIYEVA DILRABO G‘AYBULLO QIZI</t>
  </si>
  <si>
    <t>40406922390050</t>
  </si>
  <si>
    <t>11601656</t>
  </si>
  <si>
    <t>2026-10988776</t>
  </si>
  <si>
    <t>NORQULOVA SABOHAT BOBOKUL QIZI</t>
  </si>
  <si>
    <t>40106912330034</t>
  </si>
  <si>
    <t>01.06.1991</t>
  </si>
  <si>
    <t>11600053</t>
  </si>
  <si>
    <t>2026-10986971</t>
  </si>
  <si>
    <t>NORMURADOV ANVAR NORBUTAYEVICH</t>
  </si>
  <si>
    <t>32811783960053</t>
  </si>
  <si>
    <t>28.11.1978</t>
  </si>
  <si>
    <t>11681920</t>
  </si>
  <si>
    <t>2026-11082677</t>
  </si>
  <si>
    <t>11601152</t>
  </si>
  <si>
    <t>2026-10988205</t>
  </si>
  <si>
    <t>DOLIYEVA GUZAL TOGAYEVNA</t>
  </si>
  <si>
    <t>42709863960053</t>
  </si>
  <si>
    <t>27.09.1986</t>
  </si>
  <si>
    <t>11612575</t>
  </si>
  <si>
    <t>2026-11001242</t>
  </si>
  <si>
    <t>SOBIROVA GULNORA BOLTABAYEVNA</t>
  </si>
  <si>
    <t>41310733110020</t>
  </si>
  <si>
    <t>13.10.1973</t>
  </si>
  <si>
    <t>11638925</t>
  </si>
  <si>
    <t>2026-11032165</t>
  </si>
  <si>
    <t>NURIDDINOVA YULDUZ XOLMURODOVNA</t>
  </si>
  <si>
    <t>42001862360077</t>
  </si>
  <si>
    <t>20.01.1986</t>
  </si>
  <si>
    <t>11640562</t>
  </si>
  <si>
    <t>2026-11034055</t>
  </si>
  <si>
    <t>PUSHKINA NATALIYA ALEKSANDROVNA</t>
  </si>
  <si>
    <t>41204672390019</t>
  </si>
  <si>
    <t>12.04.1967</t>
  </si>
  <si>
    <t>11660762</t>
  </si>
  <si>
    <t>2026-11058173</t>
  </si>
  <si>
    <t>11672576</t>
  </si>
  <si>
    <t>2026-11071722</t>
  </si>
  <si>
    <t>RUZIYEVA MUNISA BEGMAMATOVNA</t>
  </si>
  <si>
    <t>42109825850026</t>
  </si>
  <si>
    <t>21.09.1982</t>
  </si>
  <si>
    <t>11676704</t>
  </si>
  <si>
    <t>2026-11076634</t>
  </si>
  <si>
    <t>11682647</t>
  </si>
  <si>
    <t>2026-11083515</t>
  </si>
  <si>
    <t>MUXAMEDOV NORMURAT XXX</t>
  </si>
  <si>
    <t>30701545820025</t>
  </si>
  <si>
    <t>07.01.1954</t>
  </si>
  <si>
    <t>11684710</t>
  </si>
  <si>
    <t>2026-11085880</t>
  </si>
  <si>
    <t>ADIZOVA NIGORA KELDIYOROVNA</t>
  </si>
  <si>
    <t>41901902350020</t>
  </si>
  <si>
    <t>19.01.1990</t>
  </si>
  <si>
    <t>11682827</t>
  </si>
  <si>
    <t>2026-11083719</t>
  </si>
  <si>
    <t>PULATOVA AZIZA MIRSAYITOVNA</t>
  </si>
  <si>
    <t>42804842380067</t>
  </si>
  <si>
    <t>28.04.1984</t>
  </si>
  <si>
    <t>11681216</t>
  </si>
  <si>
    <t>2026-11081870</t>
  </si>
  <si>
    <t>YARASHEVA DILRABO ZARIF QIZI</t>
  </si>
  <si>
    <t>40902912390063</t>
  </si>
  <si>
    <t>09.02.1991</t>
  </si>
  <si>
    <t>11603054</t>
  </si>
  <si>
    <t>2026-10990384</t>
  </si>
  <si>
    <t>USMONOVA NILUFAR NURNAZAROVNA</t>
  </si>
  <si>
    <t>41709864040036</t>
  </si>
  <si>
    <t>17.09.1986</t>
  </si>
  <si>
    <t>11617757</t>
  </si>
  <si>
    <t>2026-11007331</t>
  </si>
  <si>
    <t>11684126</t>
  </si>
  <si>
    <t>2026-11085228</t>
  </si>
  <si>
    <t>XOJIYEVA FARZONA ASATULLA QIZI</t>
  </si>
  <si>
    <t>62407055420018</t>
  </si>
  <si>
    <t>24.07.2005</t>
  </si>
  <si>
    <t>11643551</t>
  </si>
  <si>
    <t>2026-11037529</t>
  </si>
  <si>
    <t>SANAYEVA ADOLAT RAVSHANOVNA</t>
  </si>
  <si>
    <t>40309553960015</t>
  </si>
  <si>
    <t>03.09.1955</t>
  </si>
  <si>
    <t>11680832</t>
  </si>
  <si>
    <t>2026-11081414</t>
  </si>
  <si>
    <t>JURAYEVA DILDORA NURIDDINOVNA</t>
  </si>
  <si>
    <t>42301882350022</t>
  </si>
  <si>
    <t>23.01.1988</t>
  </si>
  <si>
    <t>11641170</t>
  </si>
  <si>
    <t>2026-11034743</t>
  </si>
  <si>
    <t>SHARIPOVA MANZURA XAYRULLAYEVNA</t>
  </si>
  <si>
    <t>40810642340011</t>
  </si>
  <si>
    <t>08.10.1964</t>
  </si>
  <si>
    <t>11684556</t>
  </si>
  <si>
    <t>2026-11085704</t>
  </si>
  <si>
    <t>TURSUNOVA FARANGIZ SALIMOVNA</t>
  </si>
  <si>
    <t>40404966100028</t>
  </si>
  <si>
    <t>04.04.1996</t>
  </si>
  <si>
    <t>11610817</t>
  </si>
  <si>
    <t>2026-10999197</t>
  </si>
  <si>
    <t>OCHILOVA GULNOZA TO‘LQIN QIZI</t>
  </si>
  <si>
    <t>40906996070035</t>
  </si>
  <si>
    <t>09.06.1999</t>
  </si>
  <si>
    <t>11604210</t>
  </si>
  <si>
    <t>2026-10991650</t>
  </si>
  <si>
    <t>11603555</t>
  </si>
  <si>
    <t>2026-10990921</t>
  </si>
  <si>
    <t>KUZIBOYEVA ZARIFA TASHBOLTAYEVNA</t>
  </si>
  <si>
    <t>41903853960019</t>
  </si>
  <si>
    <t>19.03.1985</t>
  </si>
  <si>
    <t>11577596</t>
  </si>
  <si>
    <t>2026-10960102</t>
  </si>
  <si>
    <t>OSTANOVA SURAYYO NORMO‘MINOVNA</t>
  </si>
  <si>
    <t>42402902380084</t>
  </si>
  <si>
    <t>11681729</t>
  </si>
  <si>
    <t>2026-11082449</t>
  </si>
  <si>
    <t>BOTIROV LAZIZ ABDUXAMIDOVICH</t>
  </si>
  <si>
    <t>32503842390047</t>
  </si>
  <si>
    <t>25.03.1984</t>
  </si>
  <si>
    <t>11641241</t>
  </si>
  <si>
    <t>2026-11034833</t>
  </si>
  <si>
    <t>QOSIMOVA SHAXNOZA KOMILOVNA</t>
  </si>
  <si>
    <t>40403862340060</t>
  </si>
  <si>
    <t>04.03.1986</t>
  </si>
  <si>
    <t>11616425</t>
  </si>
  <si>
    <t>2026-11005783</t>
  </si>
  <si>
    <t>IBROIIMOVA NAFISA ISMOILOVNA</t>
  </si>
  <si>
    <t>42008832390092</t>
  </si>
  <si>
    <t>20.08.1983</t>
  </si>
  <si>
    <t>11616930</t>
  </si>
  <si>
    <t>2026-11006364</t>
  </si>
  <si>
    <t>RASULOVA MADINA BAROTOVNA</t>
  </si>
  <si>
    <t>42007842350036</t>
  </si>
  <si>
    <t>20.07.1984</t>
  </si>
  <si>
    <t>11691359</t>
  </si>
  <si>
    <t>2026-11093577</t>
  </si>
  <si>
    <t>11629205</t>
  </si>
  <si>
    <t>2026-11020812</t>
  </si>
  <si>
    <t>XAKIMOVA YULDUZ ASATILLAYEVNA</t>
  </si>
  <si>
    <t>42612853980017</t>
  </si>
  <si>
    <t>26.12.1985</t>
  </si>
  <si>
    <t>11570399</t>
  </si>
  <si>
    <t>2026-10951569</t>
  </si>
  <si>
    <t>11711579</t>
  </si>
  <si>
    <t>2026-11116682</t>
  </si>
  <si>
    <t>11632581</t>
  </si>
  <si>
    <t>2026-11024785</t>
  </si>
  <si>
    <t>YULDASHOVA DILFUZA QULDASHEVNA</t>
  </si>
  <si>
    <t>42410723930012</t>
  </si>
  <si>
    <t>24.10.1972</t>
  </si>
  <si>
    <t>11644810</t>
  </si>
  <si>
    <t>2026-11039018</t>
  </si>
  <si>
    <t>11686342</t>
  </si>
  <si>
    <t>2026-11087746</t>
  </si>
  <si>
    <t>AZIZOVA KAMOLA NORMUMINOVNA</t>
  </si>
  <si>
    <t>41808912390087</t>
  </si>
  <si>
    <t>18.08.1991</t>
  </si>
  <si>
    <t>11606844</t>
  </si>
  <si>
    <t>2026-10994666</t>
  </si>
  <si>
    <t>TOSHQULOVA GULJAHON RO‘ZIQUL QIZI</t>
  </si>
  <si>
    <t>40110912360096</t>
  </si>
  <si>
    <t>11616196</t>
  </si>
  <si>
    <t>2026-11005511</t>
  </si>
  <si>
    <t>11673751</t>
  </si>
  <si>
    <t>2026-11073130</t>
  </si>
  <si>
    <t>DAMINOVA MUJGONA ISMATJON QIZI</t>
  </si>
  <si>
    <t>40408922380073</t>
  </si>
  <si>
    <t>Тараққиёт</t>
  </si>
  <si>
    <t>40907822390040</t>
  </si>
  <si>
    <t>11580178</t>
  </si>
  <si>
    <t>2026-10963134</t>
  </si>
  <si>
    <t>DJO‘RAYEVA DILOROM XAMIDOVNA</t>
  </si>
  <si>
    <t>42312725840019</t>
  </si>
  <si>
    <t>23.12.1972</t>
  </si>
  <si>
    <t>11660503</t>
  </si>
  <si>
    <t>2026-11057889</t>
  </si>
  <si>
    <t>RAXMONOVA DILAFRO‘Z ERKINOVNA</t>
  </si>
  <si>
    <t>40204931060076</t>
  </si>
  <si>
    <t>02.04.1993</t>
  </si>
  <si>
    <t>11643200</t>
  </si>
  <si>
    <t>2026-11037116</t>
  </si>
  <si>
    <t>NAZAROVA DILSO‘Z TURG‘ON QIZI</t>
  </si>
  <si>
    <t>41207942390041</t>
  </si>
  <si>
    <t>12.07.1994</t>
  </si>
  <si>
    <t>11560678</t>
  </si>
  <si>
    <t>2026-10940619</t>
  </si>
  <si>
    <t>11686278</t>
  </si>
  <si>
    <t>2026-11087675</t>
  </si>
  <si>
    <t>ERGASHEVA DILAFRUZ MAMASOLIYEVNA</t>
  </si>
  <si>
    <t>41310853960035</t>
  </si>
  <si>
    <t>11685548</t>
  </si>
  <si>
    <t>2026-11086836</t>
  </si>
  <si>
    <t>YUSUPOVA SHOIRA ABDIRAHIMOVNA</t>
  </si>
  <si>
    <t>40409895840018</t>
  </si>
  <si>
    <t>04.09.1989</t>
  </si>
  <si>
    <t>11706646</t>
  </si>
  <si>
    <t>2026-11111166</t>
  </si>
  <si>
    <t>DUSBAYEVA MALIKA FURKAT QIZI</t>
  </si>
  <si>
    <t>41008955830027</t>
  </si>
  <si>
    <t>10.08.1995</t>
  </si>
  <si>
    <t>11692032</t>
  </si>
  <si>
    <t>2026-11094358</t>
  </si>
  <si>
    <t>ARTIKOV ABDUXAKIM XOLBAYEVICH</t>
  </si>
  <si>
    <t>32405626620011</t>
  </si>
  <si>
    <t>24.05.1962</t>
  </si>
  <si>
    <t>11601813</t>
  </si>
  <si>
    <t>2026-10988955</t>
  </si>
  <si>
    <t>TUXTAYEVA DILBAR ISTAM QIZI</t>
  </si>
  <si>
    <t>42001955830012</t>
  </si>
  <si>
    <t>20.01.1995</t>
  </si>
  <si>
    <t>11570287</t>
  </si>
  <si>
    <t>2026-10951439</t>
  </si>
  <si>
    <t>RAXMONOVA RA’NO TOLIBBOYEVNA</t>
  </si>
  <si>
    <t>41405885820018</t>
  </si>
  <si>
    <t>11562833</t>
  </si>
  <si>
    <t>2026-10943015</t>
  </si>
  <si>
    <t>SAFAROVA KOMILA ERGASH QIZI</t>
  </si>
  <si>
    <t>42812952380011</t>
  </si>
  <si>
    <t>28.12.1995</t>
  </si>
  <si>
    <t>11683953</t>
  </si>
  <si>
    <t>2026-11085028</t>
  </si>
  <si>
    <t>SOBIROVA ZUHRA SADRIDDIN QIZI</t>
  </si>
  <si>
    <t>62308005790017</t>
  </si>
  <si>
    <t>23.08.2000</t>
  </si>
  <si>
    <t>11609296</t>
  </si>
  <si>
    <t>2026-10997481</t>
  </si>
  <si>
    <t>11614501</t>
  </si>
  <si>
    <t>2026-11003512</t>
  </si>
  <si>
    <t>11720128</t>
  </si>
  <si>
    <t>2026-11126523</t>
  </si>
  <si>
    <t>11636924</t>
  </si>
  <si>
    <t>2026-11029875</t>
  </si>
  <si>
    <t>11689628</t>
  </si>
  <si>
    <t>2026-11091595</t>
  </si>
  <si>
    <t>11635174</t>
  </si>
  <si>
    <t>2026-11027816</t>
  </si>
  <si>
    <t>MATLABOVA DILDORA XAYRULLAYEVNA</t>
  </si>
  <si>
    <t>42301832390018</t>
  </si>
  <si>
    <t>11613652</t>
  </si>
  <si>
    <t>2026-11002531</t>
  </si>
  <si>
    <t>RAXIMOVA SHAXNOZA MIRZAYEVNA</t>
  </si>
  <si>
    <t>42412862390058</t>
  </si>
  <si>
    <t>11570582</t>
  </si>
  <si>
    <t>2026-10951776</t>
  </si>
  <si>
    <t>IKRAMOV BEKZOD MAMADIYAROVICH</t>
  </si>
  <si>
    <t>30101862380194</t>
  </si>
  <si>
    <t>01.01.1986</t>
  </si>
  <si>
    <t>11566939</t>
  </si>
  <si>
    <t>2026-10947617</t>
  </si>
  <si>
    <t>ELMURODOVA SOHIBA NURALI QIZI</t>
  </si>
  <si>
    <t>41902912330040</t>
  </si>
  <si>
    <t>19.02.1991</t>
  </si>
  <si>
    <t>11639299</t>
  </si>
  <si>
    <t>2026-11032594</t>
  </si>
  <si>
    <t>RAJABOVA YULDUZ ABDURAYIMOVNA</t>
  </si>
  <si>
    <t>42707835830012</t>
  </si>
  <si>
    <t>11559965</t>
  </si>
  <si>
    <t>2026-10939797</t>
  </si>
  <si>
    <t>11643863</t>
  </si>
  <si>
    <t>2026-11037891</t>
  </si>
  <si>
    <t>YAKUBOVA MADINABONU RUSTAMOVNA</t>
  </si>
  <si>
    <t>42107962310034</t>
  </si>
  <si>
    <t>21.07.1996</t>
  </si>
  <si>
    <t>11634678</t>
  </si>
  <si>
    <t>2026-11027233</t>
  </si>
  <si>
    <t>NEMATOV DILMUROD TURDIMURATOVICH</t>
  </si>
  <si>
    <t>32505822390070</t>
  </si>
  <si>
    <t>11642691</t>
  </si>
  <si>
    <t>2026-11036532</t>
  </si>
  <si>
    <t>DUSBAYEVA NURXON SAFAROVNA</t>
  </si>
  <si>
    <t>40510872360015</t>
  </si>
  <si>
    <t>05.10.1987</t>
  </si>
  <si>
    <t>11569634</t>
  </si>
  <si>
    <t>2026-10950708</t>
  </si>
  <si>
    <t>BOYMURODOVA NAFISA MARDONOVNA</t>
  </si>
  <si>
    <t>40102882350041</t>
  </si>
  <si>
    <t>01.02.1988</t>
  </si>
  <si>
    <t>11708992</t>
  </si>
  <si>
    <t>2026-11113774</t>
  </si>
  <si>
    <t>UROQOVA FAROG‘AT SHAVQIYEVNA</t>
  </si>
  <si>
    <t>41001685840038</t>
  </si>
  <si>
    <t>10.01.1968</t>
  </si>
  <si>
    <t>11631741</t>
  </si>
  <si>
    <t>2026-11023772</t>
  </si>
  <si>
    <t>YULLIYEVA OGULTAMA GUYCHMATOVNA</t>
  </si>
  <si>
    <t>41202765820012</t>
  </si>
  <si>
    <t>11601199</t>
  </si>
  <si>
    <t>2026-10988261</t>
  </si>
  <si>
    <t>BURIYEVA ZAMIRA SALIYEVNA</t>
  </si>
  <si>
    <t>43011692390022</t>
  </si>
  <si>
    <t>30.11.1969</t>
  </si>
  <si>
    <t>11758877</t>
  </si>
  <si>
    <t>2026-11180746</t>
  </si>
  <si>
    <t>TOKPANOVA NILUFAR DJUMANIYAZOVNA</t>
  </si>
  <si>
    <t>42608852390023</t>
  </si>
  <si>
    <t>26.08.1985</t>
  </si>
  <si>
    <t>41209965780023</t>
  </si>
  <si>
    <t>11705448</t>
  </si>
  <si>
    <t>2026-11109833</t>
  </si>
  <si>
    <t>TOSHQULOVA MAQSUDA VOXITOVNA</t>
  </si>
  <si>
    <t>42109936100018</t>
  </si>
  <si>
    <t>21.09.1993</t>
  </si>
  <si>
    <t>11658892</t>
  </si>
  <si>
    <t>2026-11056076</t>
  </si>
  <si>
    <t>SUNNATOVA MALIKA ILYOS QIZI</t>
  </si>
  <si>
    <t>41510975780016</t>
  </si>
  <si>
    <t>15.10.1997</t>
  </si>
  <si>
    <t>11685692</t>
  </si>
  <si>
    <t>2026-11087005</t>
  </si>
  <si>
    <t>ABDULLOYEVA ABERA AKRAMOVNA</t>
  </si>
  <si>
    <t>40410821070065</t>
  </si>
  <si>
    <t>04.10.1982</t>
  </si>
  <si>
    <t>11646097</t>
  </si>
  <si>
    <t>2026-11040499</t>
  </si>
  <si>
    <t>FAYZIYEVA NASIBA IBODILLOYEVNA</t>
  </si>
  <si>
    <t>40308855840023</t>
  </si>
  <si>
    <t>03.08.1985</t>
  </si>
  <si>
    <t>11658718</t>
  </si>
  <si>
    <t>2026-11055880</t>
  </si>
  <si>
    <t>VOHOBOVA GULNOZA TO‘XTAMURODOVNA</t>
  </si>
  <si>
    <t>41712892340016</t>
  </si>
  <si>
    <t>17.12.1989</t>
  </si>
  <si>
    <t>11632127</t>
  </si>
  <si>
    <t>2026-11024237</t>
  </si>
  <si>
    <t>NIKBOYEVA FARANGIZ ALIJON QIZI</t>
  </si>
  <si>
    <t>41508952350022</t>
  </si>
  <si>
    <t>11640387</t>
  </si>
  <si>
    <t>2026-11033857</t>
  </si>
  <si>
    <t>NIYOZOVA NOILA SAMATOVNA</t>
  </si>
  <si>
    <t>40602882380061</t>
  </si>
  <si>
    <t>06.02.1988</t>
  </si>
  <si>
    <t>11585252</t>
  </si>
  <si>
    <t>2026-10969070</t>
  </si>
  <si>
    <t>AXMEDOVA GULNOZ RAXMATOVNA</t>
  </si>
  <si>
    <t>42003692390011</t>
  </si>
  <si>
    <t>20.03.1969</t>
  </si>
  <si>
    <t>11707887</t>
  </si>
  <si>
    <t>2026-11112541</t>
  </si>
  <si>
    <t>NEVARAYEVA SANOBAR ILXOMOVNA</t>
  </si>
  <si>
    <t>40106873910061</t>
  </si>
  <si>
    <t>01.06.1987</t>
  </si>
  <si>
    <t>11641473</t>
  </si>
  <si>
    <t>2026-11035123</t>
  </si>
  <si>
    <t>11645524</t>
  </si>
  <si>
    <t>2026-11039841</t>
  </si>
  <si>
    <t>BOLTAYEVA MAHLIYO JUMAQULOVNA</t>
  </si>
  <si>
    <t>40606942390018</t>
  </si>
  <si>
    <t>06.06.1994</t>
  </si>
  <si>
    <t>11682596</t>
  </si>
  <si>
    <t>2026-11083458</t>
  </si>
  <si>
    <t>ATOQULOVA MUHLISA MATYOQUBOVNA</t>
  </si>
  <si>
    <t>42405862420021</t>
  </si>
  <si>
    <t>11677279</t>
  </si>
  <si>
    <t>2026-11077318</t>
  </si>
  <si>
    <t>MIRZAYEVA NIGORA NIZAMOVNA</t>
  </si>
  <si>
    <t>42201631060025</t>
  </si>
  <si>
    <t>22.01.1963</t>
  </si>
  <si>
    <t>11608767</t>
  </si>
  <si>
    <t>2026-10996891</t>
  </si>
  <si>
    <t>YULDOSHOVA DILXAYO TOXIR QIZI</t>
  </si>
  <si>
    <t>42507912350017</t>
  </si>
  <si>
    <t>25.07.1991</t>
  </si>
  <si>
    <t>11644052</t>
  </si>
  <si>
    <t>2026-11038119</t>
  </si>
  <si>
    <t>ASLONOVA CHAROS UKTAMOVNA</t>
  </si>
  <si>
    <t>40804892380136</t>
  </si>
  <si>
    <t>08.04.1989</t>
  </si>
  <si>
    <t>11627647</t>
  </si>
  <si>
    <t>2026-11018983</t>
  </si>
  <si>
    <t>11563201</t>
  </si>
  <si>
    <t>2026-10943418</t>
  </si>
  <si>
    <t>OCHILOVA SABOHAT XOLMURADOVNA</t>
  </si>
  <si>
    <t>40704766100012</t>
  </si>
  <si>
    <t>11643479</t>
  </si>
  <si>
    <t>2026-11037447</t>
  </si>
  <si>
    <t>KENJAYEVA SHALOLA UMAROVNA</t>
  </si>
  <si>
    <t>40501813960049</t>
  </si>
  <si>
    <t>05.01.1981</t>
  </si>
  <si>
    <t>11686659</t>
  </si>
  <si>
    <t>2026-11088130</t>
  </si>
  <si>
    <t>IBODULLOYEVA NILUFAR IKROM QIZI</t>
  </si>
  <si>
    <t>40607962410027</t>
  </si>
  <si>
    <t>06.07.1996</t>
  </si>
  <si>
    <t>11644346</t>
  </si>
  <si>
    <t>2026-11038471</t>
  </si>
  <si>
    <t>ASHUROVA DILDORA RAXMANOVNA</t>
  </si>
  <si>
    <t>42309893980016</t>
  </si>
  <si>
    <t>23.09.1989</t>
  </si>
  <si>
    <t>11615732</t>
  </si>
  <si>
    <t>2026-11004968</t>
  </si>
  <si>
    <t>IBRAGIMOVA SHAXNOZA SOHIBBOYEVNA</t>
  </si>
  <si>
    <t>40302985790014</t>
  </si>
  <si>
    <t>03.02.1998</t>
  </si>
  <si>
    <t>11631417</t>
  </si>
  <si>
    <t>2026-11023380</t>
  </si>
  <si>
    <t>ISAYEVA SOJIDA SATTOR QIZI</t>
  </si>
  <si>
    <t>62202055820022</t>
  </si>
  <si>
    <t>22.02.2005</t>
  </si>
  <si>
    <t>11642421</t>
  </si>
  <si>
    <t>2026-11036198</t>
  </si>
  <si>
    <t>NORMUROTOVA NARGIZA NARZIMURODOVNA</t>
  </si>
  <si>
    <t>40907822350011</t>
  </si>
  <si>
    <t>11604379</t>
  </si>
  <si>
    <t>2026-10991847</t>
  </si>
  <si>
    <t>11543024</t>
  </si>
  <si>
    <t>2026-10919692</t>
  </si>
  <si>
    <t>11560867</t>
  </si>
  <si>
    <t>2026-10940837</t>
  </si>
  <si>
    <t>11570792</t>
  </si>
  <si>
    <t>2026-10952011</t>
  </si>
  <si>
    <t>11562994</t>
  </si>
  <si>
    <t>2026-10943198</t>
  </si>
  <si>
    <t>11610857</t>
  </si>
  <si>
    <t>2026-10999244</t>
  </si>
  <si>
    <t>11544631</t>
  </si>
  <si>
    <t>2026-10921535</t>
  </si>
  <si>
    <t>11576909</t>
  </si>
  <si>
    <t>2026-10959297</t>
  </si>
  <si>
    <t>11562783</t>
  </si>
  <si>
    <t>2026-10942963</t>
  </si>
  <si>
    <t>OMONOVA LATOFAT ERKIN QIZI</t>
  </si>
  <si>
    <t>42401945800018</t>
  </si>
  <si>
    <t>11628334</t>
  </si>
  <si>
    <t>2026-11019788</t>
  </si>
  <si>
    <t>11660779</t>
  </si>
  <si>
    <t>2026-11058195</t>
  </si>
  <si>
    <t>11579875</t>
  </si>
  <si>
    <t>2026-10962772</t>
  </si>
  <si>
    <t>RAXMONOVA DILDORA NURBEK QIZI</t>
  </si>
  <si>
    <t>42609985800036</t>
  </si>
  <si>
    <t>11579379</t>
  </si>
  <si>
    <t>2026-10962193</t>
  </si>
  <si>
    <t>RUZIYEVA GULBODOM NAMOZOVNA</t>
  </si>
  <si>
    <t>40110732360029</t>
  </si>
  <si>
    <t>01.10.1973</t>
  </si>
  <si>
    <t>11579078</t>
  </si>
  <si>
    <t>2026-10961852</t>
  </si>
  <si>
    <t>QILICHEVA O‘G‘ILOY MAVLON QIZI</t>
  </si>
  <si>
    <t>40604942360042</t>
  </si>
  <si>
    <t>06.04.1994</t>
  </si>
  <si>
    <t>11577681</t>
  </si>
  <si>
    <t>2026-10960203</t>
  </si>
  <si>
    <t>ZARIPOV VASILJON TO‘XSANOVICH</t>
  </si>
  <si>
    <t>32005852360013</t>
  </si>
  <si>
    <t>20.05.1985</t>
  </si>
  <si>
    <t>11589765</t>
  </si>
  <si>
    <t>2026-10974285</t>
  </si>
  <si>
    <t>XIDIROVA DILNOZA XIDIR QIZI</t>
  </si>
  <si>
    <t>42604952360045</t>
  </si>
  <si>
    <t>11574649</t>
  </si>
  <si>
    <t>2026-10956368</t>
  </si>
  <si>
    <t>11575524</t>
  </si>
  <si>
    <t>2026-10957443</t>
  </si>
  <si>
    <t>QODIROVA MAKTUBA FAZLIDDINOVNA</t>
  </si>
  <si>
    <t>40705852360035</t>
  </si>
  <si>
    <t>11590530</t>
  </si>
  <si>
    <t>2026-10975189</t>
  </si>
  <si>
    <t>KARIMOVA MUNIRA JO‘RAKULOVNA</t>
  </si>
  <si>
    <t>42804892360068</t>
  </si>
  <si>
    <t>28.04.1989</t>
  </si>
  <si>
    <t>11590703</t>
  </si>
  <si>
    <t>2026-10975388</t>
  </si>
  <si>
    <t>G‘AFFUROVA NIGORA ILHOM QIZI</t>
  </si>
  <si>
    <t>42812945800036</t>
  </si>
  <si>
    <t>28.12.1994</t>
  </si>
  <si>
    <t>11590809</t>
  </si>
  <si>
    <t>2026-10975506</t>
  </si>
  <si>
    <t>VOHIDOVA FERUZA SHERALIYEVNA</t>
  </si>
  <si>
    <t>40109872360042</t>
  </si>
  <si>
    <t>01.09.1987</t>
  </si>
  <si>
    <t>11575809</t>
  </si>
  <si>
    <t>2026-10957846</t>
  </si>
  <si>
    <t>PO‘LOTOV UMID MURODALIYEVICH</t>
  </si>
  <si>
    <t>31503882360034</t>
  </si>
  <si>
    <t>11573854</t>
  </si>
  <si>
    <t>2026-10955477</t>
  </si>
  <si>
    <t>HAKIMOVA GULRUX NURMURODOVNA</t>
  </si>
  <si>
    <t>41607872360114</t>
  </si>
  <si>
    <t>16.07.1987</t>
  </si>
  <si>
    <t>11590996</t>
  </si>
  <si>
    <t>2026-10975741</t>
  </si>
  <si>
    <t>NISHONOVA SHAHNOZA ODIL QIZI</t>
  </si>
  <si>
    <t>42109975800027</t>
  </si>
  <si>
    <t>21.09.1997</t>
  </si>
  <si>
    <t>11591130</t>
  </si>
  <si>
    <t>2026-10975898</t>
  </si>
  <si>
    <t>SOBIROVA GULSARA SOLIBOYEVNA</t>
  </si>
  <si>
    <t>41101822360022</t>
  </si>
  <si>
    <t>11.01.1982</t>
  </si>
  <si>
    <t>11613559</t>
  </si>
  <si>
    <t>2026-11002415</t>
  </si>
  <si>
    <t>PARDAYEVA MOHINUR SHAHOBIDDIN QIZI</t>
  </si>
  <si>
    <t>60404035800019</t>
  </si>
  <si>
    <t>04.04.2003</t>
  </si>
  <si>
    <t>11579270</t>
  </si>
  <si>
    <t>2026-10962072</t>
  </si>
  <si>
    <t>SAIDOV SHAXOBIDDIN SHODMONOVICH</t>
  </si>
  <si>
    <t>31508822360037</t>
  </si>
  <si>
    <t>15.08.1982</t>
  </si>
  <si>
    <t>11576170</t>
  </si>
  <si>
    <t>2026-10958354</t>
  </si>
  <si>
    <t>08.03.2026</t>
  </si>
  <si>
    <t>??????? ??????? ???? ??????????</t>
  </si>
  <si>
    <t>09.03.2026</t>
  </si>
  <si>
    <t>11791950</t>
  </si>
  <si>
    <t>2026-11218729</t>
  </si>
  <si>
    <t>FARMONOVA DILAROM RUZIMURODOVNA</t>
  </si>
  <si>
    <t>43105762330019</t>
  </si>
  <si>
    <t>31.05.1976</t>
  </si>
  <si>
    <t>11799856</t>
  </si>
  <si>
    <t>11.03.2026</t>
  </si>
  <si>
    <t>2026-11227794</t>
  </si>
  <si>
    <t>11762042</t>
  </si>
  <si>
    <t>2026-11184332</t>
  </si>
  <si>
    <t>УМИРОВА ГУЛЖАХОН ЖАМОЛИДДИН ҚИЗИ</t>
  </si>
  <si>
    <t>62204135830077</t>
  </si>
  <si>
    <t>22.04.2013</t>
  </si>
  <si>
    <t>11914330</t>
  </si>
  <si>
    <t>13.03.2026</t>
  </si>
  <si>
    <t>2026-11363959</t>
  </si>
  <si>
    <t>CHINNIYEV ISLOM ARSLONOVICH</t>
  </si>
  <si>
    <t>31006595830011</t>
  </si>
  <si>
    <t>10.06.1959</t>
  </si>
  <si>
    <t>11870734</t>
  </si>
  <si>
    <t>12.03.2026</t>
  </si>
  <si>
    <t>2026-11312049</t>
  </si>
  <si>
    <t>ERGASHEVA MUBORAK IBRAGIMOVNA</t>
  </si>
  <si>
    <t>42701852380040</t>
  </si>
  <si>
    <t>27.01.1985</t>
  </si>
  <si>
    <t>11868844</t>
  </si>
  <si>
    <t>2026-11309803</t>
  </si>
  <si>
    <t>11871774</t>
  </si>
  <si>
    <t>2026-11313233</t>
  </si>
  <si>
    <t>11861587</t>
  </si>
  <si>
    <t>2026-11301587</t>
  </si>
  <si>
    <t>QUROLOVA MAYRAM XUSHVAQOVNA</t>
  </si>
  <si>
    <t>41504682380029</t>
  </si>
  <si>
    <t>15.04.1968</t>
  </si>
  <si>
    <t>11768741</t>
  </si>
  <si>
    <t>2026-11192016</t>
  </si>
  <si>
    <t>11839649</t>
  </si>
  <si>
    <t>2026-11275910</t>
  </si>
  <si>
    <t>UMAROVA AYSANEM YERULLAYEVNA</t>
  </si>
  <si>
    <t>40609912320031</t>
  </si>
  <si>
    <t>06.09.1991</t>
  </si>
  <si>
    <t>Даугизтау МФЙ</t>
  </si>
  <si>
    <t>41811922400033</t>
  </si>
  <si>
    <t>11783748</t>
  </si>
  <si>
    <t>2026-11208912</t>
  </si>
  <si>
    <t>SHARIPOV RAIMKUL PRIMOVICH</t>
  </si>
  <si>
    <t>32110682390078</t>
  </si>
  <si>
    <t>21.10.1968</t>
  </si>
  <si>
    <t>11891803</t>
  </si>
  <si>
    <t>2026-11337235</t>
  </si>
  <si>
    <t>RAVSHANOV AXTAM TUROBKULOVICH</t>
  </si>
  <si>
    <t>31511872390046</t>
  </si>
  <si>
    <t>15.11.1987</t>
  </si>
  <si>
    <t>11890752</t>
  </si>
  <si>
    <t>2026-11335987</t>
  </si>
  <si>
    <t>TIRKASHEV RAMIZ RAXMONOVICH</t>
  </si>
  <si>
    <t>31903902360040</t>
  </si>
  <si>
    <t>19.03.1990</t>
  </si>
  <si>
    <t>11790396</t>
  </si>
  <si>
    <t>2026-11216854</t>
  </si>
  <si>
    <t>BURONOV ZOKIR SHONOZOROVICH</t>
  </si>
  <si>
    <t>31901885780022</t>
  </si>
  <si>
    <t>19.01.1988</t>
  </si>
  <si>
    <t>11806435</t>
  </si>
  <si>
    <t>2026-11236972</t>
  </si>
  <si>
    <t>ZOYIROVA BAXORA NASULLOYEVNA</t>
  </si>
  <si>
    <t>40803872330019</t>
  </si>
  <si>
    <t>08.03.1987</t>
  </si>
  <si>
    <t>11825206</t>
  </si>
  <si>
    <t>2026-11258620</t>
  </si>
  <si>
    <t>TO‘QSANOVA TO‘YBIBI NORBOY QIZI</t>
  </si>
  <si>
    <t>40708985780040</t>
  </si>
  <si>
    <t>07.08.1998</t>
  </si>
  <si>
    <t>11841330</t>
  </si>
  <si>
    <t>2026-11277914</t>
  </si>
  <si>
    <t>NE’MATOVA GULNOZ IBODOVNA</t>
  </si>
  <si>
    <t>41608742330099</t>
  </si>
  <si>
    <t>11845752</t>
  </si>
  <si>
    <t>2026-11283177</t>
  </si>
  <si>
    <t>TO‘RAYEVA MAVLUDA SHOYIMOVNA</t>
  </si>
  <si>
    <t>41810672330018</t>
  </si>
  <si>
    <t>18.10.1967</t>
  </si>
  <si>
    <t>11842748</t>
  </si>
  <si>
    <t>2026-11279634</t>
  </si>
  <si>
    <t>RO‘ZIYEVA DILNAVOZ HAMROYEVNA</t>
  </si>
  <si>
    <t>40206792330022</t>
  </si>
  <si>
    <t>02.06.1979</t>
  </si>
  <si>
    <t>11845919</t>
  </si>
  <si>
    <t>2026-11283372</t>
  </si>
  <si>
    <t>ERGASHEVA MA’MURA XOTAMOVNA</t>
  </si>
  <si>
    <t>42601782330099</t>
  </si>
  <si>
    <t>26.01.1978</t>
  </si>
  <si>
    <t>11845109</t>
  </si>
  <si>
    <t>2026-11282403</t>
  </si>
  <si>
    <t>KUCHKOROVA NARGIZA XALIMOVNA</t>
  </si>
  <si>
    <t>41910795780012</t>
  </si>
  <si>
    <t>19.10.1979</t>
  </si>
  <si>
    <t>11846591</t>
  </si>
  <si>
    <t>2026-11284162</t>
  </si>
  <si>
    <t>TURSUNOVA ORZIGUL SAMANDAROVNA</t>
  </si>
  <si>
    <t>40311841060057</t>
  </si>
  <si>
    <t>03.11.1984</t>
  </si>
  <si>
    <t>11843551</t>
  </si>
  <si>
    <t>2026-11280577</t>
  </si>
  <si>
    <t>11844962</t>
  </si>
  <si>
    <t>2026-11282233</t>
  </si>
  <si>
    <t>11880861</t>
  </si>
  <si>
    <t>2026-11324266</t>
  </si>
  <si>
    <t>NE’MATOVA MAHTOB RO‘ZIYEVNA</t>
  </si>
  <si>
    <t>41708692330049</t>
  </si>
  <si>
    <t>17.08.1969</t>
  </si>
  <si>
    <t>11898046</t>
  </si>
  <si>
    <t>2026-11344699</t>
  </si>
  <si>
    <t>NAJMIDDINOVA OYDIN XAYRULLOYEVNA</t>
  </si>
  <si>
    <t>42009852330035</t>
  </si>
  <si>
    <t>20.09.1985</t>
  </si>
  <si>
    <t>11899921</t>
  </si>
  <si>
    <t>2026-11346915</t>
  </si>
  <si>
    <t>SHAMSIYEV SHERZOD SHAVQIYEVICH</t>
  </si>
  <si>
    <t>31603815780019</t>
  </si>
  <si>
    <t>16.03.1981</t>
  </si>
  <si>
    <t>11831358</t>
  </si>
  <si>
    <t>2026-11266178</t>
  </si>
  <si>
    <t>SAFAROV MADAMIN YULDASHEVICH</t>
  </si>
  <si>
    <t>31703842330051</t>
  </si>
  <si>
    <t>17.03.1984</t>
  </si>
  <si>
    <t>11832151</t>
  </si>
  <si>
    <t>2026-11267151</t>
  </si>
  <si>
    <t>11826131</t>
  </si>
  <si>
    <t>2026-11259711</t>
  </si>
  <si>
    <t>EGAMBERDIYEVA OYSANAM DAVRONOVNA</t>
  </si>
  <si>
    <t>41309852330042</t>
  </si>
  <si>
    <t>13.09.1985</t>
  </si>
  <si>
    <t>11834638</t>
  </si>
  <si>
    <t>2026-11270049</t>
  </si>
  <si>
    <t>11836672</t>
  </si>
  <si>
    <t>2026-11272415</t>
  </si>
  <si>
    <t>11780976</t>
  </si>
  <si>
    <t>2026-11205813</t>
  </si>
  <si>
    <t>BOBOKULOVA SHAXINA BOXODIROVNA</t>
  </si>
  <si>
    <t>41901902330026</t>
  </si>
  <si>
    <t>11896070</t>
  </si>
  <si>
    <t>2026-11342347</t>
  </si>
  <si>
    <t>SAYFULLOYEVA MADINA MUXAMMAD QIZI</t>
  </si>
  <si>
    <t>40308912330018</t>
  </si>
  <si>
    <t>03.08.1991</t>
  </si>
  <si>
    <t>11846208</t>
  </si>
  <si>
    <t>2026-11283716</t>
  </si>
  <si>
    <t>BOBOJONOVA QURBONGUL BAXTIYOR QIZI</t>
  </si>
  <si>
    <t>41005955780015</t>
  </si>
  <si>
    <t>10.05.1995</t>
  </si>
  <si>
    <t>11866626</t>
  </si>
  <si>
    <t>2026-11307283</t>
  </si>
  <si>
    <t>O‘ROQOVA GULDORA JURAKULOVNA</t>
  </si>
  <si>
    <t>40103802330037</t>
  </si>
  <si>
    <t>01.03.1980</t>
  </si>
  <si>
    <t>11864121</t>
  </si>
  <si>
    <t>2026-11304427</t>
  </si>
  <si>
    <t>INOYATOVA NARGIZA AXTAM QIZI</t>
  </si>
  <si>
    <t>40207962330033</t>
  </si>
  <si>
    <t>02.07.1996</t>
  </si>
  <si>
    <t>11834116</t>
  </si>
  <si>
    <t>2026-11269453</t>
  </si>
  <si>
    <t>11855804</t>
  </si>
  <si>
    <t>2026-11294941</t>
  </si>
  <si>
    <t>11859546</t>
  </si>
  <si>
    <t>2026-11299175</t>
  </si>
  <si>
    <t>IZBOSAROVA GULFARA AZIMOVNA</t>
  </si>
  <si>
    <t>40201852350031</t>
  </si>
  <si>
    <t>02.01.1985</t>
  </si>
  <si>
    <t>11812790</t>
  </si>
  <si>
    <t>2026-11244220</t>
  </si>
  <si>
    <t>11835759</t>
  </si>
  <si>
    <t>2026-11271349</t>
  </si>
  <si>
    <t>TOSHPO‘LOTOVA SHODIYA YUNUSOVNA</t>
  </si>
  <si>
    <t>43008862360057</t>
  </si>
  <si>
    <t>30.08.1986</t>
  </si>
  <si>
    <t>11893115</t>
  </si>
  <si>
    <t>2026-11338784</t>
  </si>
  <si>
    <t>11892239</t>
  </si>
  <si>
    <t>2026-11337757</t>
  </si>
  <si>
    <t>KENJAYEVA LATOFAT RASHIDOVNA</t>
  </si>
  <si>
    <t>41801732340014</t>
  </si>
  <si>
    <t>18.01.1973</t>
  </si>
  <si>
    <t>11926907</t>
  </si>
  <si>
    <t>2026-11378376</t>
  </si>
  <si>
    <t>ZAYNITDINOV ANVAR AZAMATOVICH</t>
  </si>
  <si>
    <t>31901832420016</t>
  </si>
  <si>
    <t>11880137</t>
  </si>
  <si>
    <t>2026-11323380</t>
  </si>
  <si>
    <t>SHUKUROVA YULDUZOY TUROBOVNA</t>
  </si>
  <si>
    <t>42812765820032</t>
  </si>
  <si>
    <t>28.12.1976</t>
  </si>
  <si>
    <t>11792501</t>
  </si>
  <si>
    <t>2026-11219437</t>
  </si>
  <si>
    <t>11792757</t>
  </si>
  <si>
    <t>2026-11219763</t>
  </si>
  <si>
    <t>11866548</t>
  </si>
  <si>
    <t>2026-11307194</t>
  </si>
  <si>
    <t>MADJIDOV SAYDULLO ABDUFATTOXOVICH</t>
  </si>
  <si>
    <t>31602665830015</t>
  </si>
  <si>
    <t>16.02.1966</t>
  </si>
  <si>
    <t>11842590</t>
  </si>
  <si>
    <t>2026-11279449</t>
  </si>
  <si>
    <t>11861235</t>
  </si>
  <si>
    <t>2026-11301195</t>
  </si>
  <si>
    <t>RAXMATOVA NIGINA SHUHRAT QIZI</t>
  </si>
  <si>
    <t>62602025820032</t>
  </si>
  <si>
    <t>26.02.2002</t>
  </si>
  <si>
    <t>11790719</t>
  </si>
  <si>
    <t>2026-11217233</t>
  </si>
  <si>
    <t>DILMURODOV UMIDJON BAXTIYOR O`G`LI</t>
  </si>
  <si>
    <t>50907165780013</t>
  </si>
  <si>
    <t>09.07.2016</t>
  </si>
  <si>
    <t>11812895</t>
  </si>
  <si>
    <t>2026-11244338</t>
  </si>
  <si>
    <t>11843153</t>
  </si>
  <si>
    <t>2026-11280107</t>
  </si>
  <si>
    <t>QUDRATOV XIDIRBOY XATAMBOYEVICH</t>
  </si>
  <si>
    <t>32112772350049</t>
  </si>
  <si>
    <t>11773869</t>
  </si>
  <si>
    <t>2026-11197824</t>
  </si>
  <si>
    <t>PAZILOVA AYMAN KENESBAYEVNA</t>
  </si>
  <si>
    <t>40905812370012</t>
  </si>
  <si>
    <t>09.05.1981</t>
  </si>
  <si>
    <t>11774780</t>
  </si>
  <si>
    <t>2026-11198849</t>
  </si>
  <si>
    <t>KAYIROV BIBARIS KENJALIYEVICH</t>
  </si>
  <si>
    <t>32107962370015</t>
  </si>
  <si>
    <t>11854082</t>
  </si>
  <si>
    <t>2026-11293011</t>
  </si>
  <si>
    <t>11765290</t>
  </si>
  <si>
    <t>2026-11188059</t>
  </si>
  <si>
    <t>RAZZAKOVA SURAYYO ABBOSOVNA</t>
  </si>
  <si>
    <t>42706893960048</t>
  </si>
  <si>
    <t>11868648</t>
  </si>
  <si>
    <t>2026-11309574</t>
  </si>
  <si>
    <t>ISOQULOVA XADICHA G`ULOMJON QIZI</t>
  </si>
  <si>
    <t>63007175830020</t>
  </si>
  <si>
    <t>30.07.2017</t>
  </si>
  <si>
    <t>11867985</t>
  </si>
  <si>
    <t>2026-11308846</t>
  </si>
  <si>
    <t>BARAKAYEVA SHAHNOZA ZAFAR QIZI</t>
  </si>
  <si>
    <t>40505942380086</t>
  </si>
  <si>
    <t>05.05.1994</t>
  </si>
  <si>
    <t>11791066</t>
  </si>
  <si>
    <t>2026-11217663</t>
  </si>
  <si>
    <t>ISMAILOVA RO`ZIGUL SHUXRAT QIZI</t>
  </si>
  <si>
    <t>61007155830020</t>
  </si>
  <si>
    <t>10.07.2015</t>
  </si>
  <si>
    <t>11880700</t>
  </si>
  <si>
    <t>2026-11324072</t>
  </si>
  <si>
    <t>11927028</t>
  </si>
  <si>
    <t>2026-11378518</t>
  </si>
  <si>
    <t>RAJABOVA UMIDA RAJAB QIZI</t>
  </si>
  <si>
    <t>41209912380102</t>
  </si>
  <si>
    <t>12.09.1991</t>
  </si>
  <si>
    <t>11806332</t>
  </si>
  <si>
    <t>2026-11236857</t>
  </si>
  <si>
    <t>ISMATILLAYEV HAYOTJON HALIMJONOVICH</t>
  </si>
  <si>
    <t>51008155820036</t>
  </si>
  <si>
    <t>11920640</t>
  </si>
  <si>
    <t>2026-11371036</t>
  </si>
  <si>
    <t>11805507</t>
  </si>
  <si>
    <t>2026-11235944</t>
  </si>
  <si>
    <t>MARDONOVA SHOXSANAM DILMUROD QIZI</t>
  </si>
  <si>
    <t>40206912340070</t>
  </si>
  <si>
    <t>02.06.1991</t>
  </si>
  <si>
    <t>11920214</t>
  </si>
  <si>
    <t>2026-11370546</t>
  </si>
  <si>
    <t>11855460</t>
  </si>
  <si>
    <t>2026-11294554</t>
  </si>
  <si>
    <t>11888068</t>
  </si>
  <si>
    <t>2026-11332775</t>
  </si>
  <si>
    <t>YORMATOVA MAFTUNA OCHIL QIZI</t>
  </si>
  <si>
    <t>42001932350018</t>
  </si>
  <si>
    <t>20.01.1993</t>
  </si>
  <si>
    <t>11919288</t>
  </si>
  <si>
    <t>2026-11369498</t>
  </si>
  <si>
    <t>11909885</t>
  </si>
  <si>
    <t>2026-11358906</t>
  </si>
  <si>
    <t>AMANKULOVA FIRUZA ALMAXANOVNA</t>
  </si>
  <si>
    <t>40709762320011</t>
  </si>
  <si>
    <t>07.09.1976</t>
  </si>
  <si>
    <t>11823192</t>
  </si>
  <si>
    <t>2026-11256268</t>
  </si>
  <si>
    <t>XALIKULOV FARXOD ALIMOVICH</t>
  </si>
  <si>
    <t>31906872380128</t>
  </si>
  <si>
    <t>19.06.1987</t>
  </si>
  <si>
    <t>11925200</t>
  </si>
  <si>
    <t>2026-11376439</t>
  </si>
  <si>
    <t>XUSHVAKTOVA MUHABBAT FARXOD QIZI</t>
  </si>
  <si>
    <t>42509932380018</t>
  </si>
  <si>
    <t>11922630</t>
  </si>
  <si>
    <t>2026-11373380</t>
  </si>
  <si>
    <t>11932477</t>
  </si>
  <si>
    <t>2026-11384817</t>
  </si>
  <si>
    <t>QUVONDIQOVA GULNOZA SHODMON QIZI</t>
  </si>
  <si>
    <t>40908955820019</t>
  </si>
  <si>
    <t>09.08.1995</t>
  </si>
  <si>
    <t>11762310</t>
  </si>
  <si>
    <t>2026-11184635</t>
  </si>
  <si>
    <t>XUDOYBERDIYEVA OYDINOY SIROJOVNA</t>
  </si>
  <si>
    <t>41605912320025</t>
  </si>
  <si>
    <t>16.05.1991</t>
  </si>
  <si>
    <t>11774781</t>
  </si>
  <si>
    <t>2026-11198851</t>
  </si>
  <si>
    <t>11775558</t>
  </si>
  <si>
    <t>2026-11199725</t>
  </si>
  <si>
    <t>NIYAZOVA MAFRUZA TURSINOVNA</t>
  </si>
  <si>
    <t>40409802320024</t>
  </si>
  <si>
    <t>04.09.1980</t>
  </si>
  <si>
    <t>11760260</t>
  </si>
  <si>
    <t>2026-11182313</t>
  </si>
  <si>
    <t>DOSANOVA SHINAR YESENALIYEVNA</t>
  </si>
  <si>
    <t>40706872320010</t>
  </si>
  <si>
    <t>11777524</t>
  </si>
  <si>
    <t>2026-11201931</t>
  </si>
  <si>
    <t>11759052</t>
  </si>
  <si>
    <t>2026-11180948</t>
  </si>
  <si>
    <t>SAPAROV KANAT SANAKULOVICH</t>
  </si>
  <si>
    <t>32610942320048</t>
  </si>
  <si>
    <t>26.10.1994</t>
  </si>
  <si>
    <t>11774009</t>
  </si>
  <si>
    <t>2026-11197972</t>
  </si>
  <si>
    <t>11773488</t>
  </si>
  <si>
    <t>2026-11197403</t>
  </si>
  <si>
    <t>ABDIYEVA JUPAR SAPARBAYEVNA</t>
  </si>
  <si>
    <t>41201872320013</t>
  </si>
  <si>
    <t>Янгиқазған МФЙ</t>
  </si>
  <si>
    <t>40206932320049</t>
  </si>
  <si>
    <t>11765140</t>
  </si>
  <si>
    <t>2026-11187879</t>
  </si>
  <si>
    <t>ARTIKOVA NAZIRA RUSTAMOVNA</t>
  </si>
  <si>
    <t>40504702320029</t>
  </si>
  <si>
    <t>05.04.1970</t>
  </si>
  <si>
    <t>11767700</t>
  </si>
  <si>
    <t>2026-11190803</t>
  </si>
  <si>
    <t>SHISHKOVA YELENA VALEREVNA</t>
  </si>
  <si>
    <t>42107951170027</t>
  </si>
  <si>
    <t>21.07.1995</t>
  </si>
  <si>
    <t>11776038</t>
  </si>
  <si>
    <t>2026-11200253</t>
  </si>
  <si>
    <t>TANGATAROVA DILNURA XAMIDOVNA</t>
  </si>
  <si>
    <t>62804075770015</t>
  </si>
  <si>
    <t>28.04.2007</t>
  </si>
  <si>
    <t>11772150</t>
  </si>
  <si>
    <t>2026-11195902</t>
  </si>
  <si>
    <t>TANGATAROV SERALI ESHANKULOVICH</t>
  </si>
  <si>
    <t>31211812320011</t>
  </si>
  <si>
    <t>12.11.1981</t>
  </si>
  <si>
    <t>11770230</t>
  </si>
  <si>
    <t>2026-11193736</t>
  </si>
  <si>
    <t>ABDIYEVA ZAMIRA SAPARBAYEVNA</t>
  </si>
  <si>
    <t>41802942320012</t>
  </si>
  <si>
    <t>18.02.1994</t>
  </si>
  <si>
    <t>11782781</t>
  </si>
  <si>
    <t>2026-11207838</t>
  </si>
  <si>
    <t>TEMIROVA FAZILAT KUVVATOVNA</t>
  </si>
  <si>
    <t>41904755770012</t>
  </si>
  <si>
    <t>19.04.1975</t>
  </si>
  <si>
    <t>11781755</t>
  </si>
  <si>
    <t>2026-11206713</t>
  </si>
  <si>
    <t>11781295</t>
  </si>
  <si>
    <t>2026-11206173</t>
  </si>
  <si>
    <t>XAMDAMOVA OLMAGUL TASHTEMIROVNA</t>
  </si>
  <si>
    <t>41108802320045</t>
  </si>
  <si>
    <t>11.08.1980</t>
  </si>
  <si>
    <t>11790756</t>
  </si>
  <si>
    <t>2026-11217278</t>
  </si>
  <si>
    <t>ALIMBAYEVA MAYRAM URAZBAYEVNA</t>
  </si>
  <si>
    <t>40312732320012</t>
  </si>
  <si>
    <t>03.12.1973</t>
  </si>
  <si>
    <t>11768614</t>
  </si>
  <si>
    <t>2026-11191872</t>
  </si>
  <si>
    <t>TANIRBERGENOVA TURSINAY DAULETBAYEVNA</t>
  </si>
  <si>
    <t>42609945770012</t>
  </si>
  <si>
    <t>26.09.1994</t>
  </si>
  <si>
    <t>11781927</t>
  </si>
  <si>
    <t>2026-11206896</t>
  </si>
  <si>
    <t>AUGANOV AIP ALENOVICH</t>
  </si>
  <si>
    <t>30607632320015</t>
  </si>
  <si>
    <t>06.07.1963</t>
  </si>
  <si>
    <t>11790943</t>
  </si>
  <si>
    <t>2026-11217513</t>
  </si>
  <si>
    <t>ARIFKULOVA FERUZA URALBAYEVNA</t>
  </si>
  <si>
    <t>42007802320013</t>
  </si>
  <si>
    <t>20.07.1980</t>
  </si>
  <si>
    <t>11779124</t>
  </si>
  <si>
    <t>2026-11203746</t>
  </si>
  <si>
    <t>SADENOVA BIBIGUL AYDAROVNA</t>
  </si>
  <si>
    <t>41207722320015</t>
  </si>
  <si>
    <t>12.07.1972</t>
  </si>
  <si>
    <t>11791360</t>
  </si>
  <si>
    <t>2026-11218015</t>
  </si>
  <si>
    <t>MIRZAYEVA PARIDA JALGASOVNA</t>
  </si>
  <si>
    <t>40205702320012</t>
  </si>
  <si>
    <t>02.05.1970</t>
  </si>
  <si>
    <t>11779705</t>
  </si>
  <si>
    <t>2026-11204395</t>
  </si>
  <si>
    <t>SADU ULPAN KOJAKELDI KIZI</t>
  </si>
  <si>
    <t>43107975770015</t>
  </si>
  <si>
    <t>31.07.1997</t>
  </si>
  <si>
    <t>11789705</t>
  </si>
  <si>
    <t>2026-11216016</t>
  </si>
  <si>
    <t>SERIKBAYEVA MARINA MUSTAFAYEVNA</t>
  </si>
  <si>
    <t>40202975770029</t>
  </si>
  <si>
    <t>02.02.1997</t>
  </si>
  <si>
    <t>11779203</t>
  </si>
  <si>
    <t>2026-11203834</t>
  </si>
  <si>
    <t>AXMEDOVA MUHAYYO BAXADIROVNA</t>
  </si>
  <si>
    <t>41209852320051</t>
  </si>
  <si>
    <t>12.09.1985</t>
  </si>
  <si>
    <t>11769497</t>
  </si>
  <si>
    <t>2026-11192899</t>
  </si>
  <si>
    <t>SHAROPOVA SHAROFAT ABDURASULOVNA</t>
  </si>
  <si>
    <t>42106901070174</t>
  </si>
  <si>
    <t>11781481</t>
  </si>
  <si>
    <t>2026-11206388</t>
  </si>
  <si>
    <t>ILMURATOVA GULAYIM ABILKASIMOVNA</t>
  </si>
  <si>
    <t>41801842320018</t>
  </si>
  <si>
    <t>11782889</t>
  </si>
  <si>
    <t>2026-11207955</t>
  </si>
  <si>
    <t>ABDIRAMANOVA ULPAN MOLDABEKOVNA</t>
  </si>
  <si>
    <t>42003862370025</t>
  </si>
  <si>
    <t>11778522</t>
  </si>
  <si>
    <t>2026-11203073</t>
  </si>
  <si>
    <t>SULAYMANOV ABAY BALGABAYEVICH</t>
  </si>
  <si>
    <t>30204802320020</t>
  </si>
  <si>
    <t>02.04.1980</t>
  </si>
  <si>
    <t>11789334</t>
  </si>
  <si>
    <t>2026-11215539</t>
  </si>
  <si>
    <t>NURMAXANBETOVA GULJAN KOPJASAROVNA</t>
  </si>
  <si>
    <t>40107605770014</t>
  </si>
  <si>
    <t>01.07.1960</t>
  </si>
  <si>
    <t>11787387</t>
  </si>
  <si>
    <t>2026-11213130</t>
  </si>
  <si>
    <t>BAMURATOVA ARAYLIM MUNAYTBASOVNA</t>
  </si>
  <si>
    <t>42204815770011</t>
  </si>
  <si>
    <t>22.04.1981</t>
  </si>
  <si>
    <t>11778099</t>
  </si>
  <si>
    <t>2026-11202593</t>
  </si>
  <si>
    <t>XASANOV QALDARBEK NARBAYEVICH</t>
  </si>
  <si>
    <t>32804792320017</t>
  </si>
  <si>
    <t>28.04.1979</t>
  </si>
  <si>
    <t>11834282</t>
  </si>
  <si>
    <t>2026-11269643</t>
  </si>
  <si>
    <t>KAMOLOVA NARGIZA TOLIBOVNA</t>
  </si>
  <si>
    <t>40805861070010</t>
  </si>
  <si>
    <t>08.05.1986</t>
  </si>
  <si>
    <t>11847107</t>
  </si>
  <si>
    <t>2026-11284792</t>
  </si>
  <si>
    <t>JUZJASAROVA MULDIR ADAYBEKOVNA</t>
  </si>
  <si>
    <t>41611872320021</t>
  </si>
  <si>
    <t>11837113</t>
  </si>
  <si>
    <t>2026-11272930</t>
  </si>
  <si>
    <t>KALMAXANOVA TANSULU TURABEKOVNA</t>
  </si>
  <si>
    <t>40202742320042</t>
  </si>
  <si>
    <t>02.02.1974</t>
  </si>
  <si>
    <t>11847303</t>
  </si>
  <si>
    <t>2026-11285031</t>
  </si>
  <si>
    <t>ISKAKOVA MARINA NARTAYEVNA</t>
  </si>
  <si>
    <t>40311902320058</t>
  </si>
  <si>
    <t>03.11.1990</t>
  </si>
  <si>
    <t>11838624</t>
  </si>
  <si>
    <t>2026-11274684</t>
  </si>
  <si>
    <t>11837110</t>
  </si>
  <si>
    <t>2026-11272919</t>
  </si>
  <si>
    <t>11848849</t>
  </si>
  <si>
    <t>2026-11286888</t>
  </si>
  <si>
    <t>11835551</t>
  </si>
  <si>
    <t>2026-11271109</t>
  </si>
  <si>
    <t>DAMESHOVA XOLBIBI DAVLETOVNA</t>
  </si>
  <si>
    <t>41310592320019</t>
  </si>
  <si>
    <t>13.10.1959</t>
  </si>
  <si>
    <t>11848942</t>
  </si>
  <si>
    <t>2026-11286998</t>
  </si>
  <si>
    <t>ABDULLAYEVA MARUSA AXMATKULOVNA</t>
  </si>
  <si>
    <t>42904822320017</t>
  </si>
  <si>
    <t>29.04.1982</t>
  </si>
  <si>
    <t>11848799</t>
  </si>
  <si>
    <t>2026-11286827</t>
  </si>
  <si>
    <t>SAFAROVA GULBAXOR XOLPULOTOVNA</t>
  </si>
  <si>
    <t>40501902330106</t>
  </si>
  <si>
    <t>05.01.1990</t>
  </si>
  <si>
    <t>11848701</t>
  </si>
  <si>
    <t>2026-11286710</t>
  </si>
  <si>
    <t>SERIKBAYEVA GULJAYNA ALPISBAYEVNA</t>
  </si>
  <si>
    <t>41709975770035</t>
  </si>
  <si>
    <t>17.09.1997</t>
  </si>
  <si>
    <t>11838042</t>
  </si>
  <si>
    <t>2026-11273999</t>
  </si>
  <si>
    <t>HASANOVA NAFOSAT RAMAZONOVNA</t>
  </si>
  <si>
    <t>41603902350047</t>
  </si>
  <si>
    <t>16.03.1990</t>
  </si>
  <si>
    <t>11838384</t>
  </si>
  <si>
    <t>2026-11274400</t>
  </si>
  <si>
    <t>11898139</t>
  </si>
  <si>
    <t>2026-11344812</t>
  </si>
  <si>
    <t>KASIMOVA BAXTIGUL MIXLIBAYEVNA</t>
  </si>
  <si>
    <t>42909902320033</t>
  </si>
  <si>
    <t>29.09.1990</t>
  </si>
  <si>
    <t>11898447</t>
  </si>
  <si>
    <t>2026-11345188</t>
  </si>
  <si>
    <t>DJAMALOVA VENERA ALDANAZAROVNA</t>
  </si>
  <si>
    <t>43012882320021</t>
  </si>
  <si>
    <t>30.12.1988</t>
  </si>
  <si>
    <t>11899208</t>
  </si>
  <si>
    <t>2026-11346080</t>
  </si>
  <si>
    <t>IBRAGIMOVA SHAHSANAM MUSAYEVNA</t>
  </si>
  <si>
    <t>42108872320030</t>
  </si>
  <si>
    <t>21.08.1987</t>
  </si>
  <si>
    <t>11860594</t>
  </si>
  <si>
    <t>2026-11300489</t>
  </si>
  <si>
    <t>HAMROYEVA RAMZIYA SAFAROVNA</t>
  </si>
  <si>
    <t>40504912360057</t>
  </si>
  <si>
    <t>11898278</t>
  </si>
  <si>
    <t>2026-11344980</t>
  </si>
  <si>
    <t>RASHITOVA AYMAN SHAXIDULLAYEVNA</t>
  </si>
  <si>
    <t>40811922320019</t>
  </si>
  <si>
    <t>08.11.1992</t>
  </si>
  <si>
    <t>11781196</t>
  </si>
  <si>
    <t>2026-11206066</t>
  </si>
  <si>
    <t>TUMENBAYEVA ELMIRA MERGENOVNA</t>
  </si>
  <si>
    <t>42109852320039</t>
  </si>
  <si>
    <t>21.09.1985</t>
  </si>
  <si>
    <t>11781092</t>
  </si>
  <si>
    <t>2026-11205946</t>
  </si>
  <si>
    <t>11858375</t>
  </si>
  <si>
    <t>2026-11297863</t>
  </si>
  <si>
    <t>11899969</t>
  </si>
  <si>
    <t>2026-11346977</t>
  </si>
  <si>
    <t>ABDIYEVA GULJAXAN AMANJOLOVNA</t>
  </si>
  <si>
    <t>40308872320029</t>
  </si>
  <si>
    <t>03.08.1987</t>
  </si>
  <si>
    <t>11883073</t>
  </si>
  <si>
    <t>2026-11326913</t>
  </si>
  <si>
    <t>11790283</t>
  </si>
  <si>
    <t>2026-11216722</t>
  </si>
  <si>
    <t>ARTIKOVA ROZA NURIDDINOVNA</t>
  </si>
  <si>
    <t>40104922320038</t>
  </si>
  <si>
    <t>01.04.1992</t>
  </si>
  <si>
    <t>11788933</t>
  </si>
  <si>
    <t>2026-11215020</t>
  </si>
  <si>
    <t>11772289</t>
  </si>
  <si>
    <t>2026-11196058</t>
  </si>
  <si>
    <t>11774436</t>
  </si>
  <si>
    <t>2026-11198459</t>
  </si>
  <si>
    <t>11780716</t>
  </si>
  <si>
    <t>2026-11205526</t>
  </si>
  <si>
    <t>11764005</t>
  </si>
  <si>
    <t>2026-11186576</t>
  </si>
  <si>
    <t>ESHPO‘LATOVA MATLUBA NIZOMOVNA</t>
  </si>
  <si>
    <t>42607785790016</t>
  </si>
  <si>
    <t>26.07.1978</t>
  </si>
  <si>
    <t>11781988</t>
  </si>
  <si>
    <t>2026-11206958</t>
  </si>
  <si>
    <t>TOG‘AYEVA NASIBA RAXMATOVNA</t>
  </si>
  <si>
    <t>41812875770017</t>
  </si>
  <si>
    <t>18.12.1987</t>
  </si>
  <si>
    <t>11779618</t>
  </si>
  <si>
    <t>2026-11204299</t>
  </si>
  <si>
    <t>ARSLANOV ORALBEK ISABEKOVICH</t>
  </si>
  <si>
    <t>31411902320024</t>
  </si>
  <si>
    <t>14.11.1990</t>
  </si>
  <si>
    <t>11766706</t>
  </si>
  <si>
    <t>2026-11189680</t>
  </si>
  <si>
    <t>RASULOVA GULRUX BEKMURAT QIZI</t>
  </si>
  <si>
    <t>40412952320019</t>
  </si>
  <si>
    <t>04.12.1995</t>
  </si>
  <si>
    <t>11790804</t>
  </si>
  <si>
    <t>2026-11217342</t>
  </si>
  <si>
    <t>11771636</t>
  </si>
  <si>
    <t>2026-11195331</t>
  </si>
  <si>
    <t>11791806</t>
  </si>
  <si>
    <t>2026-11218542</t>
  </si>
  <si>
    <t>ISROILOVA NURBIBI SULTONOVNA</t>
  </si>
  <si>
    <t>42508752340019</t>
  </si>
  <si>
    <t>25.08.1975</t>
  </si>
  <si>
    <t>11778738</t>
  </si>
  <si>
    <t>2026-11203317</t>
  </si>
  <si>
    <t>11787237</t>
  </si>
  <si>
    <t>2026-11212958</t>
  </si>
  <si>
    <t>11856114</t>
  </si>
  <si>
    <t>2026-11295293</t>
  </si>
  <si>
    <t>AXMEDOVA GULNORA MAXMUDOVNA</t>
  </si>
  <si>
    <t>40906682380019</t>
  </si>
  <si>
    <t>09.06.1968</t>
  </si>
  <si>
    <t>11780047</t>
  </si>
  <si>
    <t>2026-11204770</t>
  </si>
  <si>
    <t>RAZAKOVA NILUFAR JOLDASOVNA</t>
  </si>
  <si>
    <t>40511892320021</t>
  </si>
  <si>
    <t>05.11.1989</t>
  </si>
  <si>
    <t>11787329</t>
  </si>
  <si>
    <t>2026-11213064</t>
  </si>
  <si>
    <t>ABDIBEKOVA GULJAMAL ALTAYEVNA</t>
  </si>
  <si>
    <t>42806752370017</t>
  </si>
  <si>
    <t>28.06.1975</t>
  </si>
  <si>
    <t>11765860</t>
  </si>
  <si>
    <t>2026-11188692</t>
  </si>
  <si>
    <t>O‘RINOVA KOMILA MAXMUD QIZI</t>
  </si>
  <si>
    <t>40910932390013</t>
  </si>
  <si>
    <t>09.10.1993</t>
  </si>
  <si>
    <t>11777359</t>
  </si>
  <si>
    <t>2026-11201754</t>
  </si>
  <si>
    <t>KALDIBEKOVA GULAYIM TULEKBAYEVNA</t>
  </si>
  <si>
    <t>42506872320021</t>
  </si>
  <si>
    <t>25.06.1987</t>
  </si>
  <si>
    <t>11769750</t>
  </si>
  <si>
    <t>2026-11193186</t>
  </si>
  <si>
    <t>JUMAYEVA ZIYODA ZARIFOVNA</t>
  </si>
  <si>
    <t>42004725780029</t>
  </si>
  <si>
    <t>20.04.1972</t>
  </si>
  <si>
    <t>11769612</t>
  </si>
  <si>
    <t>2026-11193030</t>
  </si>
  <si>
    <t>ASADOV TO‘LQIN RAXMONOVICH</t>
  </si>
  <si>
    <t>32712892330060</t>
  </si>
  <si>
    <t>27.12.1989</t>
  </si>
  <si>
    <t>11769984</t>
  </si>
  <si>
    <t>2026-11193452</t>
  </si>
  <si>
    <t>11771622</t>
  </si>
  <si>
    <t>2026-11195314</t>
  </si>
  <si>
    <t>XOSHIMOV JAMSHID XOSILOVICH</t>
  </si>
  <si>
    <t>32705812330028</t>
  </si>
  <si>
    <t>27.05.1981</t>
  </si>
  <si>
    <t>11769418</t>
  </si>
  <si>
    <t>2026-11192814</t>
  </si>
  <si>
    <t>11773791</t>
  </si>
  <si>
    <t>2026-11197741</t>
  </si>
  <si>
    <t>BOTIROV SHUXRAT NOSIROVICH</t>
  </si>
  <si>
    <t>32901832330022</t>
  </si>
  <si>
    <t>29.01.1983</t>
  </si>
  <si>
    <t>11775896</t>
  </si>
  <si>
    <t>2026-11200095</t>
  </si>
  <si>
    <t>11761094</t>
  </si>
  <si>
    <t>2026-11183270</t>
  </si>
  <si>
    <t>QILICHEVA MADINA KAMALOVNA</t>
  </si>
  <si>
    <t>42706885310015</t>
  </si>
  <si>
    <t>27.06.1988</t>
  </si>
  <si>
    <t>11776768</t>
  </si>
  <si>
    <t>2026-11201078</t>
  </si>
  <si>
    <t>MANSUROVA DILFUZA MA’MUR QIZI</t>
  </si>
  <si>
    <t>42306955780021</t>
  </si>
  <si>
    <t>23.06.1995</t>
  </si>
  <si>
    <t>11782208</t>
  </si>
  <si>
    <t>2026-11207200</t>
  </si>
  <si>
    <t>11782053</t>
  </si>
  <si>
    <t>2026-11207031</t>
  </si>
  <si>
    <t>SHARIPOVA GULPOSHSHO ERDONOVNA</t>
  </si>
  <si>
    <t>40204875290016</t>
  </si>
  <si>
    <t>02.04.1987</t>
  </si>
  <si>
    <t>11775633</t>
  </si>
  <si>
    <t>2026-11199804</t>
  </si>
  <si>
    <t>11781856</t>
  </si>
  <si>
    <t>2026-11206822</t>
  </si>
  <si>
    <t>11777470</t>
  </si>
  <si>
    <t>2026-11201871</t>
  </si>
  <si>
    <t>MUHAMMEDOV UCHQUNJON IMOMOVICH</t>
  </si>
  <si>
    <t>30708902330087</t>
  </si>
  <si>
    <t>11781009</t>
  </si>
  <si>
    <t>2026-11205848</t>
  </si>
  <si>
    <t>AMINOVA ZARINA SODIKOVNA</t>
  </si>
  <si>
    <t>42708851160129</t>
  </si>
  <si>
    <t>27.08.1985</t>
  </si>
  <si>
    <t>11789064</t>
  </si>
  <si>
    <t>2026-11215196</t>
  </si>
  <si>
    <t>TOSHEVA DILAFRUZ ASHRAF QIZI</t>
  </si>
  <si>
    <t>40109955780046</t>
  </si>
  <si>
    <t>11788764</t>
  </si>
  <si>
    <t>2026-11214819</t>
  </si>
  <si>
    <t>11787821</t>
  </si>
  <si>
    <t>2026-11213651</t>
  </si>
  <si>
    <t>BOBOQULOVA OYJAMOL BAXTIYOR QIZI</t>
  </si>
  <si>
    <t>60301025850017</t>
  </si>
  <si>
    <t>03.01.2002</t>
  </si>
  <si>
    <t>11787529</t>
  </si>
  <si>
    <t>2026-11213297</t>
  </si>
  <si>
    <t>11786863</t>
  </si>
  <si>
    <t>2026-11212502</t>
  </si>
  <si>
    <t>11791294</t>
  </si>
  <si>
    <t>2026-11217936</t>
  </si>
  <si>
    <t>11791409</t>
  </si>
  <si>
    <t>2026-11218074</t>
  </si>
  <si>
    <t>ADIZOVA SHAXLO AKRAMOVNA</t>
  </si>
  <si>
    <t>41204722330037</t>
  </si>
  <si>
    <t>12.04.1972</t>
  </si>
  <si>
    <t>11788705</t>
  </si>
  <si>
    <t>2026-11214750</t>
  </si>
  <si>
    <t>11787183</t>
  </si>
  <si>
    <t>2026-11212896</t>
  </si>
  <si>
    <t>OCHILOVA ZUMRAD CHO‘LIYEVNA</t>
  </si>
  <si>
    <t>40512602330110</t>
  </si>
  <si>
    <t>05.12.1960</t>
  </si>
  <si>
    <t>11788424</t>
  </si>
  <si>
    <t>2026-11214406</t>
  </si>
  <si>
    <t>SAVRIYEVA FARIDA BAXSHILLO QIZI</t>
  </si>
  <si>
    <t>40407975780054</t>
  </si>
  <si>
    <t>04.07.1997</t>
  </si>
  <si>
    <t>11787736</t>
  </si>
  <si>
    <t>2026-11213549</t>
  </si>
  <si>
    <t>RAXMONOVA MADINA SUNATILLOYEVNA</t>
  </si>
  <si>
    <t>42008892330092</t>
  </si>
  <si>
    <t>20.08.1989</t>
  </si>
  <si>
    <t>11786932</t>
  </si>
  <si>
    <t>2026-11212586</t>
  </si>
  <si>
    <t>11788832</t>
  </si>
  <si>
    <t>2026-11214901</t>
  </si>
  <si>
    <t>11791182</t>
  </si>
  <si>
    <t>2026-11217799</t>
  </si>
  <si>
    <t>11791595</t>
  </si>
  <si>
    <t>2026-11218295</t>
  </si>
  <si>
    <t>OLIMOVA SHOHIDA ODILOVNA</t>
  </si>
  <si>
    <t>42707815780029</t>
  </si>
  <si>
    <t>27.07.1981</t>
  </si>
  <si>
    <t>11791909</t>
  </si>
  <si>
    <t>2026-11218680</t>
  </si>
  <si>
    <t>SAMADOV UMEDJON ABDUXOLIKOVICH</t>
  </si>
  <si>
    <t>32805862330055</t>
  </si>
  <si>
    <t>28.05.1986</t>
  </si>
  <si>
    <t>11791322</t>
  </si>
  <si>
    <t>2026-11217967</t>
  </si>
  <si>
    <t>TUYIYEVA NAVBAXOR RASULOVNA</t>
  </si>
  <si>
    <t>42103852330045</t>
  </si>
  <si>
    <t>21.03.1985</t>
  </si>
  <si>
    <t>11790190</t>
  </si>
  <si>
    <t>2026-11216615</t>
  </si>
  <si>
    <t>ASHUROVA GULSARA KAXXOROVNA</t>
  </si>
  <si>
    <t>40609755780018</t>
  </si>
  <si>
    <t>06.09.1975</t>
  </si>
  <si>
    <t>11796445</t>
  </si>
  <si>
    <t>2026-11224008</t>
  </si>
  <si>
    <t>11813321</t>
  </si>
  <si>
    <t>2026-11244830</t>
  </si>
  <si>
    <t>BOTIROVA ZUHRA JUMANAZAR QIZI</t>
  </si>
  <si>
    <t>40404975780017</t>
  </si>
  <si>
    <t>04.04.1997</t>
  </si>
  <si>
    <t>11802262</t>
  </si>
  <si>
    <t>2026-11230442</t>
  </si>
  <si>
    <t>NARZIYEVA AZIZA ROZIQOVNA</t>
  </si>
  <si>
    <t>42707901060013</t>
  </si>
  <si>
    <t>11821069</t>
  </si>
  <si>
    <t>2026-11253802</t>
  </si>
  <si>
    <t>TEMIROVA MAXSUDA KARIMOVNA</t>
  </si>
  <si>
    <t>41209822330019</t>
  </si>
  <si>
    <t>12.09.1982</t>
  </si>
  <si>
    <t>11820313</t>
  </si>
  <si>
    <t>2026-11252893</t>
  </si>
  <si>
    <t>SAFAROVA NILUFAR NUSRATOVNA</t>
  </si>
  <si>
    <t>42211812330025</t>
  </si>
  <si>
    <t>22.11.1981</t>
  </si>
  <si>
    <t>11812823</t>
  </si>
  <si>
    <t>2026-11244258</t>
  </si>
  <si>
    <t>O‘RINOVA NASIBA SAYFULLO QIZI</t>
  </si>
  <si>
    <t>42601925780011</t>
  </si>
  <si>
    <t>26.01.1992</t>
  </si>
  <si>
    <t>11807326</t>
  </si>
  <si>
    <t>2026-11237958</t>
  </si>
  <si>
    <t>XAYRIYEVA ELNORA NURMUROD QIZI</t>
  </si>
  <si>
    <t>42205932330032</t>
  </si>
  <si>
    <t>22.05.1993</t>
  </si>
  <si>
    <t>11806357</t>
  </si>
  <si>
    <t>2026-11236891</t>
  </si>
  <si>
    <t>SHAMSIYEVA SANOBAR SADRIDDIN QIZI</t>
  </si>
  <si>
    <t>40504995780012</t>
  </si>
  <si>
    <t>05.04.1999</t>
  </si>
  <si>
    <t>11801453</t>
  </si>
  <si>
    <t>2026-11229545</t>
  </si>
  <si>
    <t>G‘AYBULLOYEVA DILOBAR XAYRULLOYEVNA</t>
  </si>
  <si>
    <t>41805872330094</t>
  </si>
  <si>
    <t>18.05.1987</t>
  </si>
  <si>
    <t>11768568</t>
  </si>
  <si>
    <t>2026-11191817</t>
  </si>
  <si>
    <t>11806960</t>
  </si>
  <si>
    <t>2026-11237562</t>
  </si>
  <si>
    <t>11821873</t>
  </si>
  <si>
    <t>2026-11254715</t>
  </si>
  <si>
    <t>11822892</t>
  </si>
  <si>
    <t>2026-11255917</t>
  </si>
  <si>
    <t>ROFIQOVA DILNAVOZXON SHAVQIDDIN QIZI</t>
  </si>
  <si>
    <t>42910965780023</t>
  </si>
  <si>
    <t>29.10.1996</t>
  </si>
  <si>
    <t>11759484</t>
  </si>
  <si>
    <t>2026-11181438</t>
  </si>
  <si>
    <t>XOSHIMOVA ADOLAT SULTONOVNA</t>
  </si>
  <si>
    <t>42509785780014</t>
  </si>
  <si>
    <t>25.09.1978</t>
  </si>
  <si>
    <t>11810158</t>
  </si>
  <si>
    <t>2026-11241192</t>
  </si>
  <si>
    <t>11829508</t>
  </si>
  <si>
    <t>2026-11263847</t>
  </si>
  <si>
    <t>11796550</t>
  </si>
  <si>
    <t>2026-11224123</t>
  </si>
  <si>
    <t>XOLOVA GULSHODA IDIYEVNA</t>
  </si>
  <si>
    <t>42009902330062</t>
  </si>
  <si>
    <t>20.09.1990</t>
  </si>
  <si>
    <t>11797070</t>
  </si>
  <si>
    <t>2026-11224691</t>
  </si>
  <si>
    <t>KOMILOVA OYDIN XOJIKURBONOVNA</t>
  </si>
  <si>
    <t>40505872330074</t>
  </si>
  <si>
    <t>05.05.1987</t>
  </si>
  <si>
    <t>11801306</t>
  </si>
  <si>
    <t>2026-11229384</t>
  </si>
  <si>
    <t>11823082</t>
  </si>
  <si>
    <t>2026-11256143</t>
  </si>
  <si>
    <t>11810248</t>
  </si>
  <si>
    <t>2026-11241297</t>
  </si>
  <si>
    <t>MANSUROV MA’RUF MAXKAM O‘G‘LI</t>
  </si>
  <si>
    <t>30108942330027</t>
  </si>
  <si>
    <t>01.08.1994</t>
  </si>
  <si>
    <t>11814074</t>
  </si>
  <si>
    <t>2026-11245718</t>
  </si>
  <si>
    <t>BOQIYEVA MOXIRA SHAMSIDINOVNA</t>
  </si>
  <si>
    <t>41412822330017</t>
  </si>
  <si>
    <t>14.12.1982</t>
  </si>
  <si>
    <t>11833757</t>
  </si>
  <si>
    <t>2026-11269031</t>
  </si>
  <si>
    <t>11826669</t>
  </si>
  <si>
    <t>2026-11260156</t>
  </si>
  <si>
    <t>JURAYEV TOSHPULOT TO‘RAYEVICH</t>
  </si>
  <si>
    <t>32905762330031</t>
  </si>
  <si>
    <t>29.05.1976</t>
  </si>
  <si>
    <t>11814901</t>
  </si>
  <si>
    <t>2026-11246653</t>
  </si>
  <si>
    <t>HAKIMOV SHERALI SHAVKATOVICH</t>
  </si>
  <si>
    <t>32108882330051</t>
  </si>
  <si>
    <t>21.08.1988</t>
  </si>
  <si>
    <t>11827720</t>
  </si>
  <si>
    <t>2026-11261729</t>
  </si>
  <si>
    <t>11828523</t>
  </si>
  <si>
    <t>2026-11262674</t>
  </si>
  <si>
    <t>11820532</t>
  </si>
  <si>
    <t>2026-11253151</t>
  </si>
  <si>
    <t>11827923</t>
  </si>
  <si>
    <t>2026-11261968</t>
  </si>
  <si>
    <t>11806972</t>
  </si>
  <si>
    <t>2026-11237575</t>
  </si>
  <si>
    <t>NORMURATOVA GULRUX IRKINOVNA</t>
  </si>
  <si>
    <t>41008862330029</t>
  </si>
  <si>
    <t>10.08.1986</t>
  </si>
  <si>
    <t>11824079</t>
  </si>
  <si>
    <t>2026-11257322</t>
  </si>
  <si>
    <t>11812095</t>
  </si>
  <si>
    <t>2026-11243432</t>
  </si>
  <si>
    <t>BOZOROVA NIGORA BAXTIYOROVNA</t>
  </si>
  <si>
    <t>42611825780017</t>
  </si>
  <si>
    <t>26.11.1982</t>
  </si>
  <si>
    <t>11827348</t>
  </si>
  <si>
    <t>2026-11261277</t>
  </si>
  <si>
    <t>UROKOVA NOZIMA AMONOVNA</t>
  </si>
  <si>
    <t>41110875780028</t>
  </si>
  <si>
    <t>11.10.1987</t>
  </si>
  <si>
    <t>11805382</t>
  </si>
  <si>
    <t>2026-11235802</t>
  </si>
  <si>
    <t>11812830</t>
  </si>
  <si>
    <t>2026-11244266</t>
  </si>
  <si>
    <t>ZAYNIDINOVA AZIZA BOBIROVNA</t>
  </si>
  <si>
    <t>41110881100014</t>
  </si>
  <si>
    <t>11.10.1988</t>
  </si>
  <si>
    <t>11815364</t>
  </si>
  <si>
    <t>2026-11247190</t>
  </si>
  <si>
    <t>ABDULLAYEVA GULXAYO SHARIFOVNA</t>
  </si>
  <si>
    <t>41706902330067</t>
  </si>
  <si>
    <t>17.06.1990</t>
  </si>
  <si>
    <t>11829890</t>
  </si>
  <si>
    <t>2026-11264299</t>
  </si>
  <si>
    <t>TILAVOVA ROXILA BAXRONOVNA</t>
  </si>
  <si>
    <t>41701852330080</t>
  </si>
  <si>
    <t>17.01.1985</t>
  </si>
  <si>
    <t>11828864</t>
  </si>
  <si>
    <t>2026-11263069</t>
  </si>
  <si>
    <t>HAMDAMOVA DILOROM SAYFIDDINOVNA</t>
  </si>
  <si>
    <t>40512892330069</t>
  </si>
  <si>
    <t>11822767</t>
  </si>
  <si>
    <t>2026-11255762</t>
  </si>
  <si>
    <t>CHORIYEV NOSIR NODIR O‘G‘LI</t>
  </si>
  <si>
    <t>31501995780019</t>
  </si>
  <si>
    <t>15.01.1999</t>
  </si>
  <si>
    <t>11839456</t>
  </si>
  <si>
    <t>2026-11275678</t>
  </si>
  <si>
    <t>VASIYEV NODIR BAXODIROVICH</t>
  </si>
  <si>
    <t>30505822330027</t>
  </si>
  <si>
    <t>05.05.1982</t>
  </si>
  <si>
    <t>11836010</t>
  </si>
  <si>
    <t>2026-11271639</t>
  </si>
  <si>
    <t>ZIYODULLAYEVA KOMILA SHAMSIDDINOVNA</t>
  </si>
  <si>
    <t>42012852330017</t>
  </si>
  <si>
    <t>20.12.1985</t>
  </si>
  <si>
    <t>11843175</t>
  </si>
  <si>
    <t>2026-11280133</t>
  </si>
  <si>
    <t>SHODIYEVA MOXICHEXRA HAZRATKULOVNA</t>
  </si>
  <si>
    <t>40907875780010</t>
  </si>
  <si>
    <t>09.07.1987</t>
  </si>
  <si>
    <t>11824018</t>
  </si>
  <si>
    <t>2026-11257244</t>
  </si>
  <si>
    <t>11844271</t>
  </si>
  <si>
    <t>2026-11281414</t>
  </si>
  <si>
    <t>11811879</t>
  </si>
  <si>
    <t>2026-11243176</t>
  </si>
  <si>
    <t>SHIRINOV KARIM SHARIFOVICH</t>
  </si>
  <si>
    <t>31010672330013</t>
  </si>
  <si>
    <t>10.10.1967</t>
  </si>
  <si>
    <t>11843120</t>
  </si>
  <si>
    <t>2026-11280070</t>
  </si>
  <si>
    <t>ZOKIROVA GULCHEHRA SULAYMONOVNA</t>
  </si>
  <si>
    <t>41702832330027</t>
  </si>
  <si>
    <t>17.02.1983</t>
  </si>
  <si>
    <t>11839260</t>
  </si>
  <si>
    <t>2026-11275450</t>
  </si>
  <si>
    <t>G‘AYBULLAYEVA SABOXAT OCHIL QIZI</t>
  </si>
  <si>
    <t>40408912330064</t>
  </si>
  <si>
    <t>04.08.1991</t>
  </si>
  <si>
    <t>11841265</t>
  </si>
  <si>
    <t>2026-11277840</t>
  </si>
  <si>
    <t>MUXSINOVA MUXAYYO MARDON QIZI</t>
  </si>
  <si>
    <t>41503965780011</t>
  </si>
  <si>
    <t>15.03.1996</t>
  </si>
  <si>
    <t>11839722</t>
  </si>
  <si>
    <t>2026-11276000</t>
  </si>
  <si>
    <t>SHARIPOVA GULCHEHRA MARDONOVNA</t>
  </si>
  <si>
    <t>43009752330020</t>
  </si>
  <si>
    <t>30.09.1975</t>
  </si>
  <si>
    <t>11841740</t>
  </si>
  <si>
    <t>2026-11278418</t>
  </si>
  <si>
    <t>JUMAYEVA SEVARA JAHONBOY QIZI</t>
  </si>
  <si>
    <t>41104985780021</t>
  </si>
  <si>
    <t>11.04.1998</t>
  </si>
  <si>
    <t>11795656</t>
  </si>
  <si>
    <t>2026-11223127</t>
  </si>
  <si>
    <t>11840179</t>
  </si>
  <si>
    <t>2026-11276523</t>
  </si>
  <si>
    <t>TURSUNOVA KURBONGUL MUZAFFAROVNA</t>
  </si>
  <si>
    <t>42508852330013</t>
  </si>
  <si>
    <t>25.08.1985</t>
  </si>
  <si>
    <t>11802458</t>
  </si>
  <si>
    <t>2026-11230663</t>
  </si>
  <si>
    <t>IBRAGIMOVA MALIKA NURILLOYEVNA</t>
  </si>
  <si>
    <t>43110872330057</t>
  </si>
  <si>
    <t>31.10.1987</t>
  </si>
  <si>
    <t>11842292</t>
  </si>
  <si>
    <t>2026-11279091</t>
  </si>
  <si>
    <t>SADIROV BAXSHILLO BOYMURODOVICH</t>
  </si>
  <si>
    <t>30201892330014</t>
  </si>
  <si>
    <t>11823728</t>
  </si>
  <si>
    <t>2026-11256911</t>
  </si>
  <si>
    <t>11838229</t>
  </si>
  <si>
    <t>2026-11274221</t>
  </si>
  <si>
    <t>ISROILOVA GULZODA HASANOVNA</t>
  </si>
  <si>
    <t>41303725780019</t>
  </si>
  <si>
    <t>13.03.1972</t>
  </si>
  <si>
    <t>11842423</t>
  </si>
  <si>
    <t>2026-11279249</t>
  </si>
  <si>
    <t>XOLOVA DILSHODA DILMUROD QIZI</t>
  </si>
  <si>
    <t>41407922330054</t>
  </si>
  <si>
    <t>14.07.1992</t>
  </si>
  <si>
    <t>11837199</t>
  </si>
  <si>
    <t>2026-11273029</t>
  </si>
  <si>
    <t>SODIQOVA FERUZA MURTAZOYEVNA</t>
  </si>
  <si>
    <t>42804832330010</t>
  </si>
  <si>
    <t>28.04.1983</t>
  </si>
  <si>
    <t>11817956</t>
  </si>
  <si>
    <t>2026-11250166</t>
  </si>
  <si>
    <t>PALVANOVA INDIRA RADJABOVNA</t>
  </si>
  <si>
    <t>40205722330013</t>
  </si>
  <si>
    <t>02.05.1972</t>
  </si>
  <si>
    <t>11840288</t>
  </si>
  <si>
    <t>2026-11276654</t>
  </si>
  <si>
    <t>HAYDAROVA ABERA AKMAL QIZI</t>
  </si>
  <si>
    <t>40606995780026</t>
  </si>
  <si>
    <t>06.06.1999</t>
  </si>
  <si>
    <t>11858622</t>
  </si>
  <si>
    <t>2026-11298132</t>
  </si>
  <si>
    <t>SATTOROVA NASIBA FATTOYEVNA</t>
  </si>
  <si>
    <t>42304862330047</t>
  </si>
  <si>
    <t>11851236</t>
  </si>
  <si>
    <t>2026-11289692</t>
  </si>
  <si>
    <t>11840836</t>
  </si>
  <si>
    <t>2026-11277307</t>
  </si>
  <si>
    <t>ADIZOVA KAMOLA NAYIMOVNA</t>
  </si>
  <si>
    <t>40612892330053</t>
  </si>
  <si>
    <t>06.12.1989</t>
  </si>
  <si>
    <t>11851227</t>
  </si>
  <si>
    <t>2026-11289680</t>
  </si>
  <si>
    <t>11796136</t>
  </si>
  <si>
    <t>2026-11223671</t>
  </si>
  <si>
    <t>NURMURODOVA SANOBAR RAMAZONOVNA</t>
  </si>
  <si>
    <t>41711881070028</t>
  </si>
  <si>
    <t>17.11.1988</t>
  </si>
  <si>
    <t>11868363</t>
  </si>
  <si>
    <t>2026-11309266</t>
  </si>
  <si>
    <t>DJUMAYEVA NIGORA KUVANDIKOVNA</t>
  </si>
  <si>
    <t>40306871130018</t>
  </si>
  <si>
    <t>03.06.1987</t>
  </si>
  <si>
    <t>11855361</t>
  </si>
  <si>
    <t>2026-11294449</t>
  </si>
  <si>
    <t>XAYRULLOYEVA NARGIZA AMONOVNA</t>
  </si>
  <si>
    <t>42107782330016</t>
  </si>
  <si>
    <t>21.07.1978</t>
  </si>
  <si>
    <t>11870694</t>
  </si>
  <si>
    <t>2026-11312002</t>
  </si>
  <si>
    <t>UZOKOVA AZIZA AVULOVNA</t>
  </si>
  <si>
    <t>40909862330035</t>
  </si>
  <si>
    <t>11883058</t>
  </si>
  <si>
    <t>2026-11326889</t>
  </si>
  <si>
    <t>11876349</t>
  </si>
  <si>
    <t>2026-11318659</t>
  </si>
  <si>
    <t>ACHILOVA ZARNIGOR SHAVKATOVNA</t>
  </si>
  <si>
    <t>40803922330015</t>
  </si>
  <si>
    <t>08.03.1992</t>
  </si>
  <si>
    <t>11867804</t>
  </si>
  <si>
    <t>2026-11308645</t>
  </si>
  <si>
    <t>YARASHOVA GULSARA ISMOIL QIZI</t>
  </si>
  <si>
    <t>41404975780027</t>
  </si>
  <si>
    <t>14.04.1997</t>
  </si>
  <si>
    <t>11889001</t>
  </si>
  <si>
    <t>2026-11333868</t>
  </si>
  <si>
    <t>UZOKOVA SHAXLO KODIR KIZI</t>
  </si>
  <si>
    <t>41908902330065</t>
  </si>
  <si>
    <t>19.08.1990</t>
  </si>
  <si>
    <t>11795172</t>
  </si>
  <si>
    <t>2026-11222608</t>
  </si>
  <si>
    <t>11792301</t>
  </si>
  <si>
    <t>2026-11219176</t>
  </si>
  <si>
    <t>SAVRIYEVA ZARINA SAMAD QIZI</t>
  </si>
  <si>
    <t>41511995780037</t>
  </si>
  <si>
    <t>15.11.1999</t>
  </si>
  <si>
    <t>11761798</t>
  </si>
  <si>
    <t>2026-11184055</t>
  </si>
  <si>
    <t>SAVRIYEVA GULRUX BAXRIDINOVNA</t>
  </si>
  <si>
    <t>41806812330019</t>
  </si>
  <si>
    <t>18.06.1981</t>
  </si>
  <si>
    <t>11841566</t>
  </si>
  <si>
    <t>2026-11278208</t>
  </si>
  <si>
    <t>SIROJEVA SEVARA AVAZ QIZI</t>
  </si>
  <si>
    <t>62505065780022</t>
  </si>
  <si>
    <t>25.05.2006</t>
  </si>
  <si>
    <t>11791076</t>
  </si>
  <si>
    <t>2026-11217674</t>
  </si>
  <si>
    <t>XUDOYBAXSHOVA GULSHODA G‘APPORQUL QIZI</t>
  </si>
  <si>
    <t>40406922350014</t>
  </si>
  <si>
    <t>11841861</t>
  </si>
  <si>
    <t>2026-11278568</t>
  </si>
  <si>
    <t>11872560</t>
  </si>
  <si>
    <t>2026-11314157</t>
  </si>
  <si>
    <t>11804521</t>
  </si>
  <si>
    <t>2026-11234861</t>
  </si>
  <si>
    <t>11878098</t>
  </si>
  <si>
    <t>2026-11320841</t>
  </si>
  <si>
    <t>TURAKULOVA DILFUZA JAMOLOVNA</t>
  </si>
  <si>
    <t>42004792330037</t>
  </si>
  <si>
    <t>20.04.1979</t>
  </si>
  <si>
    <t>11793739</t>
  </si>
  <si>
    <t>2026-11220998</t>
  </si>
  <si>
    <t>11894510</t>
  </si>
  <si>
    <t>2026-11340490</t>
  </si>
  <si>
    <t>AXADOVA DILRABO NAIMOVNA</t>
  </si>
  <si>
    <t>42704852330068</t>
  </si>
  <si>
    <t>27.04.1985</t>
  </si>
  <si>
    <t>11806458</t>
  </si>
  <si>
    <t>2026-11237000</t>
  </si>
  <si>
    <t>11804808</t>
  </si>
  <si>
    <t>2026-11235174</t>
  </si>
  <si>
    <t>11793766</t>
  </si>
  <si>
    <t>2026-11221031</t>
  </si>
  <si>
    <t>11884408</t>
  </si>
  <si>
    <t>2026-11328484</t>
  </si>
  <si>
    <t>QUDRATOV HASAN ULUG‘BEK O‘G‘LI</t>
  </si>
  <si>
    <t>53103055780021</t>
  </si>
  <si>
    <t>31.03.2005</t>
  </si>
  <si>
    <t>11770572</t>
  </si>
  <si>
    <t>2026-11194129</t>
  </si>
  <si>
    <t>XASANOVA LOBAR FAXRIDDINOVNA</t>
  </si>
  <si>
    <t>40301953820186</t>
  </si>
  <si>
    <t>11795797</t>
  </si>
  <si>
    <t>2026-11223291</t>
  </si>
  <si>
    <t>11805727</t>
  </si>
  <si>
    <t>2026-11236180</t>
  </si>
  <si>
    <t>11778648</t>
  </si>
  <si>
    <t>2026-11203221</t>
  </si>
  <si>
    <t>11795971</t>
  </si>
  <si>
    <t>2026-11223491</t>
  </si>
  <si>
    <t>11900147</t>
  </si>
  <si>
    <t>2026-11347212</t>
  </si>
  <si>
    <t>ATAXANOVA INDIRA TAXIROVNA</t>
  </si>
  <si>
    <t>40909895780010</t>
  </si>
  <si>
    <t>11806111</t>
  </si>
  <si>
    <t>2026-11236605</t>
  </si>
  <si>
    <t>11796309</t>
  </si>
  <si>
    <t>2026-11223855</t>
  </si>
  <si>
    <t>BARNOYEV FERUZ NURILLO O‘G‘LI</t>
  </si>
  <si>
    <t>32710942330015</t>
  </si>
  <si>
    <t>27.10.1994</t>
  </si>
  <si>
    <t>11798630</t>
  </si>
  <si>
    <t>2026-11226435</t>
  </si>
  <si>
    <t>11790134</t>
  </si>
  <si>
    <t>2026-11216543</t>
  </si>
  <si>
    <t>11795136</t>
  </si>
  <si>
    <t>2026-11222566</t>
  </si>
  <si>
    <t>11876240</t>
  </si>
  <si>
    <t>2026-11318534</t>
  </si>
  <si>
    <t>RAXIMOVA AVERA MURODILLOYEVNA</t>
  </si>
  <si>
    <t>40502822330018</t>
  </si>
  <si>
    <t>05.02.1982</t>
  </si>
  <si>
    <t>11857601</t>
  </si>
  <si>
    <t>2026-11296962</t>
  </si>
  <si>
    <t>XASANOV KUDRAT KIYOMOVICH</t>
  </si>
  <si>
    <t>31702805780010</t>
  </si>
  <si>
    <t>17.02.1980</t>
  </si>
  <si>
    <t>11792009</t>
  </si>
  <si>
    <t>2026-11218801</t>
  </si>
  <si>
    <t>11826369</t>
  </si>
  <si>
    <t>2026-11260367</t>
  </si>
  <si>
    <t>11910592</t>
  </si>
  <si>
    <t>2026-11359707</t>
  </si>
  <si>
    <t>11805551</t>
  </si>
  <si>
    <t>2026-11235994</t>
  </si>
  <si>
    <t>11800266</t>
  </si>
  <si>
    <t>2026-11228249</t>
  </si>
  <si>
    <t>ZOIROVA RUXSORA NASULLOYEVNA</t>
  </si>
  <si>
    <t>42512882330051</t>
  </si>
  <si>
    <t>25.12.1988</t>
  </si>
  <si>
    <t>11793671</t>
  </si>
  <si>
    <t>2026-11220924</t>
  </si>
  <si>
    <t>11791213</t>
  </si>
  <si>
    <t>2026-11217835</t>
  </si>
  <si>
    <t>JO‘RAQULOVA SABOHAT AZAMATJON QIZI</t>
  </si>
  <si>
    <t>41805965780010</t>
  </si>
  <si>
    <t>18.05.1996</t>
  </si>
  <si>
    <t>11805454</t>
  </si>
  <si>
    <t>2026-11235884</t>
  </si>
  <si>
    <t>11793717</t>
  </si>
  <si>
    <t>2026-11220973</t>
  </si>
  <si>
    <t>11804713</t>
  </si>
  <si>
    <t>2026-11235070</t>
  </si>
  <si>
    <t>RADJABOV BOBOMUROD BONAZAROVICH</t>
  </si>
  <si>
    <t>31505792330011</t>
  </si>
  <si>
    <t>15.05.1979</t>
  </si>
  <si>
    <t>11799309</t>
  </si>
  <si>
    <t>2026-11227187</t>
  </si>
  <si>
    <t>11800896</t>
  </si>
  <si>
    <t>2026-11228926</t>
  </si>
  <si>
    <t>11798600</t>
  </si>
  <si>
    <t>2026-11226409</t>
  </si>
  <si>
    <t>11769478</t>
  </si>
  <si>
    <t>2026-11192878</t>
  </si>
  <si>
    <t>11771606</t>
  </si>
  <si>
    <t>2026-11195299</t>
  </si>
  <si>
    <t>11786100</t>
  </si>
  <si>
    <t>2026-11211604</t>
  </si>
  <si>
    <t>TASHOVA LOLA RAJABAYEVNA</t>
  </si>
  <si>
    <t>42112822350011</t>
  </si>
  <si>
    <t>21.12.1982</t>
  </si>
  <si>
    <t>11786544</t>
  </si>
  <si>
    <t>2026-11212132</t>
  </si>
  <si>
    <t>XAMDAMOVA RAYXON SHAVKATOVNA</t>
  </si>
  <si>
    <t>42505795790023</t>
  </si>
  <si>
    <t>25.05.1979</t>
  </si>
  <si>
    <t>11787103</t>
  </si>
  <si>
    <t>2026-11212788</t>
  </si>
  <si>
    <t>YO‘LDOSHEVA FERUZA BERDIMURODOVNA</t>
  </si>
  <si>
    <t>42202862380076</t>
  </si>
  <si>
    <t>22.02.1986</t>
  </si>
  <si>
    <t>11779481</t>
  </si>
  <si>
    <t>2026-11204146</t>
  </si>
  <si>
    <t>UMAROVA FERUZA AXMADOVNA</t>
  </si>
  <si>
    <t>40701902350032</t>
  </si>
  <si>
    <t>07.01.1990</t>
  </si>
  <si>
    <t>11775760</t>
  </si>
  <si>
    <t>2026-11199938</t>
  </si>
  <si>
    <t>ALIBOYEVA XANIFA TOSHTEMIROVNA</t>
  </si>
  <si>
    <t>41712902350028</t>
  </si>
  <si>
    <t>11775244</t>
  </si>
  <si>
    <t>2026-11199372</t>
  </si>
  <si>
    <t>RIZAYEVA SARVINOZ SUNNATOVNA</t>
  </si>
  <si>
    <t>43006895790018</t>
  </si>
  <si>
    <t>11786906</t>
  </si>
  <si>
    <t>2026-11212555</t>
  </si>
  <si>
    <t>DONIYAROVA RA’NO TURSUNOVNA</t>
  </si>
  <si>
    <t>40101912350033</t>
  </si>
  <si>
    <t>01.01.1991</t>
  </si>
  <si>
    <t>11777669</t>
  </si>
  <si>
    <t>2026-11202100</t>
  </si>
  <si>
    <t>ORTIQOVA MOHIDA ERGASHOVNA</t>
  </si>
  <si>
    <t>40401882350096</t>
  </si>
  <si>
    <t>11785760</t>
  </si>
  <si>
    <t>2026-11211225</t>
  </si>
  <si>
    <t>SAMADOVA MATLUBA XUDAYAROVNA</t>
  </si>
  <si>
    <t>42910852350038</t>
  </si>
  <si>
    <t>29.10.1985</t>
  </si>
  <si>
    <t>11777465</t>
  </si>
  <si>
    <t>2026-11201865</t>
  </si>
  <si>
    <t>JUMAYEVA MARXABO BEKMUROTOVNA</t>
  </si>
  <si>
    <t>42607862350029</t>
  </si>
  <si>
    <t>26.07.1986</t>
  </si>
  <si>
    <t>11777082</t>
  </si>
  <si>
    <t>2026-11201433</t>
  </si>
  <si>
    <t>XAYDAROV UKTAM XOLMUMINOVICH</t>
  </si>
  <si>
    <t>31604722350014</t>
  </si>
  <si>
    <t>16.04.1972</t>
  </si>
  <si>
    <t>11777741</t>
  </si>
  <si>
    <t>2026-11202183</t>
  </si>
  <si>
    <t>ABDULLAYEVA TURSUNOY TOSHTEMIROVNA</t>
  </si>
  <si>
    <t>41607873960043</t>
  </si>
  <si>
    <t>11829146</t>
  </si>
  <si>
    <t>2026-11263413</t>
  </si>
  <si>
    <t>SANAQULOVA NIGORA AXMAD QIZI</t>
  </si>
  <si>
    <t>40208935790016</t>
  </si>
  <si>
    <t>02.08.1993</t>
  </si>
  <si>
    <t>11827708</t>
  </si>
  <si>
    <t>2026-11261715</t>
  </si>
  <si>
    <t>IBRAGIMOV OBIDJON SEVDIYOR O‘G‘LI</t>
  </si>
  <si>
    <t>32007985790039</t>
  </si>
  <si>
    <t>11834144</t>
  </si>
  <si>
    <t>2026-11269487</t>
  </si>
  <si>
    <t>HUSENOVA XOLIDA BOBOJON QIZI</t>
  </si>
  <si>
    <t>41001942350012</t>
  </si>
  <si>
    <t>10.01.1994</t>
  </si>
  <si>
    <t>11834911</t>
  </si>
  <si>
    <t>2026-11270366</t>
  </si>
  <si>
    <t>11833592</t>
  </si>
  <si>
    <t>2026-11268831</t>
  </si>
  <si>
    <t>11832319</t>
  </si>
  <si>
    <t>2026-11267349</t>
  </si>
  <si>
    <t>XALIKOVA SURAYYO XUSANOVNA</t>
  </si>
  <si>
    <t>42412852350015</t>
  </si>
  <si>
    <t>24.12.1985</t>
  </si>
  <si>
    <t>11831173</t>
  </si>
  <si>
    <t>2026-11265945</t>
  </si>
  <si>
    <t>SHOMURATOVA MUBORAK HAMITOVNA</t>
  </si>
  <si>
    <t>43012702350018</t>
  </si>
  <si>
    <t>30.12.1970</t>
  </si>
  <si>
    <t>11832487</t>
  </si>
  <si>
    <t>2026-11267553</t>
  </si>
  <si>
    <t>11830677</t>
  </si>
  <si>
    <t>2026-11265620</t>
  </si>
  <si>
    <t>11842425</t>
  </si>
  <si>
    <t>2026-11279252</t>
  </si>
  <si>
    <t>11840722</t>
  </si>
  <si>
    <t>2026-11277170</t>
  </si>
  <si>
    <t>11837481</t>
  </si>
  <si>
    <t>2026-11273353</t>
  </si>
  <si>
    <t>JURAKULOVA MAXBUBA ISMAILOVNA</t>
  </si>
  <si>
    <t>42205815790018</t>
  </si>
  <si>
    <t>22.05.1981</t>
  </si>
  <si>
    <t>11796472</t>
  </si>
  <si>
    <t>2026-11224038</t>
  </si>
  <si>
    <t>ALIMOVA GULNOZA SATTAROVNA</t>
  </si>
  <si>
    <t>40801862350034</t>
  </si>
  <si>
    <t>11834283</t>
  </si>
  <si>
    <t>2026-11269645</t>
  </si>
  <si>
    <t>TEMIROVA MUXAYYO QILICHEVNA</t>
  </si>
  <si>
    <t>42709682350066</t>
  </si>
  <si>
    <t>27.09.1968</t>
  </si>
  <si>
    <t>11837064</t>
  </si>
  <si>
    <t>2026-11272870</t>
  </si>
  <si>
    <t>NORMURATOVA MUXAYYO NURMUROTOVNA</t>
  </si>
  <si>
    <t>42110742350018</t>
  </si>
  <si>
    <t>21.10.1974</t>
  </si>
  <si>
    <t>11836042</t>
  </si>
  <si>
    <t>2026-11271679</t>
  </si>
  <si>
    <t>UMIROVA SURAIYO YAKUBOVNA</t>
  </si>
  <si>
    <t>41407852340020</t>
  </si>
  <si>
    <t>14.07.1985</t>
  </si>
  <si>
    <t>11839138</t>
  </si>
  <si>
    <t>2026-11275306</t>
  </si>
  <si>
    <t>SHODIYEVA ZARNIGOR O‘TKIR QIZI</t>
  </si>
  <si>
    <t>41404942350046</t>
  </si>
  <si>
    <t>14.04.1994</t>
  </si>
  <si>
    <t>11838014</t>
  </si>
  <si>
    <t>2026-11273961</t>
  </si>
  <si>
    <t>MAMANAZAROVA IRODA BO‘RON QIZI</t>
  </si>
  <si>
    <t>40707955790012</t>
  </si>
  <si>
    <t>11841045</t>
  </si>
  <si>
    <t>2026-11277572</t>
  </si>
  <si>
    <t>NURMAMADOVA KAMOLA AKMAL QIZI</t>
  </si>
  <si>
    <t>42905912350022</t>
  </si>
  <si>
    <t>11838821</t>
  </si>
  <si>
    <t>2026-11274934</t>
  </si>
  <si>
    <t>UMAROVA MUSLIMA XASAN QIZI</t>
  </si>
  <si>
    <t>43007985790046</t>
  </si>
  <si>
    <t>30.07.1998</t>
  </si>
  <si>
    <t>11840067</t>
  </si>
  <si>
    <t>2026-11276395</t>
  </si>
  <si>
    <t>11845835</t>
  </si>
  <si>
    <t>2026-11283274</t>
  </si>
  <si>
    <t>TO‘XBOYEVA MAXLIYO MUMIN QIZI</t>
  </si>
  <si>
    <t>40912925790015</t>
  </si>
  <si>
    <t>09.12.1992</t>
  </si>
  <si>
    <t>11839464</t>
  </si>
  <si>
    <t>2026-11275688</t>
  </si>
  <si>
    <t>11791287</t>
  </si>
  <si>
    <t>2026-11217928</t>
  </si>
  <si>
    <t>DUSHAMOVA MAMURA NURXONOVNA</t>
  </si>
  <si>
    <t>40410862330023</t>
  </si>
  <si>
    <t>04.10.1986</t>
  </si>
  <si>
    <t>11787591</t>
  </si>
  <si>
    <t>2026-11213372</t>
  </si>
  <si>
    <t>MUSAYEVA LOBAR RAJABBOYEVNA</t>
  </si>
  <si>
    <t>42808912380045</t>
  </si>
  <si>
    <t>11797609</t>
  </si>
  <si>
    <t>2026-11225305</t>
  </si>
  <si>
    <t>NARZIYEVA GO‘ZAL ISLOM QIZI</t>
  </si>
  <si>
    <t>41504932350057</t>
  </si>
  <si>
    <t>15.04.1993</t>
  </si>
  <si>
    <t>11853479</t>
  </si>
  <si>
    <t>2026-11292316</t>
  </si>
  <si>
    <t>XAYRAYEVA SARVINOZ IBROHIM QIZI</t>
  </si>
  <si>
    <t>42903922420030</t>
  </si>
  <si>
    <t>29.03.1992</t>
  </si>
  <si>
    <t>11851929</t>
  </si>
  <si>
    <t>2026-11290530</t>
  </si>
  <si>
    <t>MECHANOVA DILOROM RUZIMURODOVNA</t>
  </si>
  <si>
    <t>42904892380018</t>
  </si>
  <si>
    <t>29.04.1989</t>
  </si>
  <si>
    <t>11857417</t>
  </si>
  <si>
    <t>2026-11296753</t>
  </si>
  <si>
    <t>11856747</t>
  </si>
  <si>
    <t>2026-11296005</t>
  </si>
  <si>
    <t>11856276</t>
  </si>
  <si>
    <t>2026-11295473</t>
  </si>
  <si>
    <t>11856107</t>
  </si>
  <si>
    <t>2026-11295284</t>
  </si>
  <si>
    <t>11854452</t>
  </si>
  <si>
    <t>2026-11293426</t>
  </si>
  <si>
    <t>NORQULOVA AZIZA QULDOSH QIZI</t>
  </si>
  <si>
    <t>40411912350033</t>
  </si>
  <si>
    <t>04.11.1991</t>
  </si>
  <si>
    <t>11851774</t>
  </si>
  <si>
    <t>2026-11290357</t>
  </si>
  <si>
    <t>SHODIYEVA NARGIZA HALIQULOVNA</t>
  </si>
  <si>
    <t>41608782350046</t>
  </si>
  <si>
    <t>16.08.1978</t>
  </si>
  <si>
    <t>11872451</t>
  </si>
  <si>
    <t>2026-11314026</t>
  </si>
  <si>
    <t>BOBONIYOZOVA NURXON SHAVKAT QIZI</t>
  </si>
  <si>
    <t>41811922350051</t>
  </si>
  <si>
    <t>18.11.1992</t>
  </si>
  <si>
    <t>11872968</t>
  </si>
  <si>
    <t>2026-11314645</t>
  </si>
  <si>
    <t>MAVLYANOVA ZEBUNISO ZULPIXOROVNA</t>
  </si>
  <si>
    <t>42312862350028</t>
  </si>
  <si>
    <t>23.12.1986</t>
  </si>
  <si>
    <t>11871887</t>
  </si>
  <si>
    <t>2026-11313368</t>
  </si>
  <si>
    <t>SHOYEVA BIBIGUL XOLMURODOVNA</t>
  </si>
  <si>
    <t>42611762350010</t>
  </si>
  <si>
    <t>26.11.1976</t>
  </si>
  <si>
    <t>11893780</t>
  </si>
  <si>
    <t>2026-11339592</t>
  </si>
  <si>
    <t>QAIMOVA SHAXLO FAYZILLAYEVNA</t>
  </si>
  <si>
    <t>42903752350053</t>
  </si>
  <si>
    <t>29.03.1975</t>
  </si>
  <si>
    <t>11769181</t>
  </si>
  <si>
    <t>2026-11192533</t>
  </si>
  <si>
    <t>SAFAROVA KOMUNA NAJIMOVNA</t>
  </si>
  <si>
    <t>43003642350028</t>
  </si>
  <si>
    <t>30.03.1964</t>
  </si>
  <si>
    <t>11868098</t>
  </si>
  <si>
    <t>2026-11308971</t>
  </si>
  <si>
    <t>11862740</t>
  </si>
  <si>
    <t>2026-11302869</t>
  </si>
  <si>
    <t>11870318</t>
  </si>
  <si>
    <t>2026-11311561</t>
  </si>
  <si>
    <t>SODIQOVA SARVINOZ BAXTIYOROVNA</t>
  </si>
  <si>
    <t>41411832350084</t>
  </si>
  <si>
    <t>14.11.1983</t>
  </si>
  <si>
    <t>11874279</t>
  </si>
  <si>
    <t>2026-11316206</t>
  </si>
  <si>
    <t>MUTALEVA OYZODA NORQO‘ZI QIZI</t>
  </si>
  <si>
    <t>40805985790032</t>
  </si>
  <si>
    <t>08.05.1998</t>
  </si>
  <si>
    <t>11870886</t>
  </si>
  <si>
    <t>2026-11312229</t>
  </si>
  <si>
    <t>11808329</t>
  </si>
  <si>
    <t>2026-11239106</t>
  </si>
  <si>
    <t>ORZIYEVA IRODA ISROYILOVNA</t>
  </si>
  <si>
    <t>41110882340079</t>
  </si>
  <si>
    <t>11768827</t>
  </si>
  <si>
    <t>2026-11192123</t>
  </si>
  <si>
    <t>BOBOKALONOVA DILBAR NEGBOYEVNA</t>
  </si>
  <si>
    <t>43004892350042</t>
  </si>
  <si>
    <t>11906975</t>
  </si>
  <si>
    <t>2026-11355535</t>
  </si>
  <si>
    <t>NAZAROVA ANOR NEMATOVNA</t>
  </si>
  <si>
    <t>41508642350015</t>
  </si>
  <si>
    <t>15.08.1964</t>
  </si>
  <si>
    <t>11906545</t>
  </si>
  <si>
    <t>2026-11355044</t>
  </si>
  <si>
    <t>SHUKUROVA DILOROM SHODIYEVNA</t>
  </si>
  <si>
    <t>41007625790021</t>
  </si>
  <si>
    <t>10.07.1962</t>
  </si>
  <si>
    <t>11891311</t>
  </si>
  <si>
    <t>2026-11336656</t>
  </si>
  <si>
    <t>OCHILOVA DILAFRUZ ERDONOVNA</t>
  </si>
  <si>
    <t>43005872350010</t>
  </si>
  <si>
    <t>30.05.1987</t>
  </si>
  <si>
    <t>11882708</t>
  </si>
  <si>
    <t>2026-11326478</t>
  </si>
  <si>
    <t>BURXONOVA OYDIN ABDIRAVUPOVNA</t>
  </si>
  <si>
    <t>43012812350023</t>
  </si>
  <si>
    <t>30.12.1981</t>
  </si>
  <si>
    <t>11770768</t>
  </si>
  <si>
    <t>2026-11194355</t>
  </si>
  <si>
    <t>11769923</t>
  </si>
  <si>
    <t>2026-11193384</t>
  </si>
  <si>
    <t>11843975</t>
  </si>
  <si>
    <t>2026-11281076</t>
  </si>
  <si>
    <t>RUZIYEV XURSHID OCHILOVICH</t>
  </si>
  <si>
    <t>31108815790023</t>
  </si>
  <si>
    <t>11.08.1981</t>
  </si>
  <si>
    <t>11843625</t>
  </si>
  <si>
    <t>2026-11280665</t>
  </si>
  <si>
    <t>11827364</t>
  </si>
  <si>
    <t>2026-11261298</t>
  </si>
  <si>
    <t>11773434</t>
  </si>
  <si>
    <t>2026-11197344</t>
  </si>
  <si>
    <t>11932749</t>
  </si>
  <si>
    <t>2026-11385152</t>
  </si>
  <si>
    <t>RO‘ZIBOYEVA XOSIYAT OLIM QIZI</t>
  </si>
  <si>
    <t>42211912350013</t>
  </si>
  <si>
    <t>22.11.1991</t>
  </si>
  <si>
    <t>11776897</t>
  </si>
  <si>
    <t>2026-11201228</t>
  </si>
  <si>
    <t>11798608</t>
  </si>
  <si>
    <t>2026-11226414</t>
  </si>
  <si>
    <t>11787846</t>
  </si>
  <si>
    <t>2026-11213679</t>
  </si>
  <si>
    <t>BOZOROVA JUMAGUL OTABEK QIZI</t>
  </si>
  <si>
    <t>41607985790053</t>
  </si>
  <si>
    <t>16.07.1998</t>
  </si>
  <si>
    <t>11776134</t>
  </si>
  <si>
    <t>2026-11200359</t>
  </si>
  <si>
    <t>BURANOVA AZIZA ABDISAMATOVNA</t>
  </si>
  <si>
    <t>43007772350015</t>
  </si>
  <si>
    <t>30.07.1977</t>
  </si>
  <si>
    <t>11829888</t>
  </si>
  <si>
    <t>2026-11264295</t>
  </si>
  <si>
    <t>11806193</t>
  </si>
  <si>
    <t>2026-11236698</t>
  </si>
  <si>
    <t>11835523</t>
  </si>
  <si>
    <t>2026-11271074</t>
  </si>
  <si>
    <t>11830403</t>
  </si>
  <si>
    <t>2026-11264892</t>
  </si>
  <si>
    <t>11808494</t>
  </si>
  <si>
    <t>2026-11239286</t>
  </si>
  <si>
    <t>11764748</t>
  </si>
  <si>
    <t>2026-11187431</t>
  </si>
  <si>
    <t>SAMANDAROVA MUNIRA MAXMUDOVNA</t>
  </si>
  <si>
    <t>42405802350029</t>
  </si>
  <si>
    <t>24.05.1980</t>
  </si>
  <si>
    <t>11789892</t>
  </si>
  <si>
    <t>2026-11216256</t>
  </si>
  <si>
    <t>RASULOVA OYDIN RO‘ZIMUROT QIZI</t>
  </si>
  <si>
    <t>41410945790028</t>
  </si>
  <si>
    <t>14.10.1994</t>
  </si>
  <si>
    <t>11835164</t>
  </si>
  <si>
    <t>2026-11270662</t>
  </si>
  <si>
    <t>SHAMURATOV TUXTAMUROT MUSTAPAYEVICH</t>
  </si>
  <si>
    <t>30406652350022</t>
  </si>
  <si>
    <t>04.06.1965</t>
  </si>
  <si>
    <t>11854566</t>
  </si>
  <si>
    <t>2026-11293557</t>
  </si>
  <si>
    <t>IKRAMOVA ZEBUNISO RABBIMQUL QIZI</t>
  </si>
  <si>
    <t>42602952350028</t>
  </si>
  <si>
    <t>26.02.1995</t>
  </si>
  <si>
    <t>11896573</t>
  </si>
  <si>
    <t>2026-11342946</t>
  </si>
  <si>
    <t>TOSHEVA XOLISXON ELMURODOVNA</t>
  </si>
  <si>
    <t>40301862350060</t>
  </si>
  <si>
    <t>03.01.1986</t>
  </si>
  <si>
    <t>11793792</t>
  </si>
  <si>
    <t>2026-11221059</t>
  </si>
  <si>
    <t>NARZULLAYEVA DILNOZA ABDIXALILOVNA</t>
  </si>
  <si>
    <t>42704762350013</t>
  </si>
  <si>
    <t>27.04.1976</t>
  </si>
  <si>
    <t>11808671</t>
  </si>
  <si>
    <t>2026-11239484</t>
  </si>
  <si>
    <t>AMONOV AKTAM XAMROYEVICH</t>
  </si>
  <si>
    <t>33108602350029</t>
  </si>
  <si>
    <t>31.08.1960</t>
  </si>
  <si>
    <t>11778014</t>
  </si>
  <si>
    <t>2026-11202504</t>
  </si>
  <si>
    <t>11776163</t>
  </si>
  <si>
    <t>2026-11200394</t>
  </si>
  <si>
    <t>11830517</t>
  </si>
  <si>
    <t>2026-11265499</t>
  </si>
  <si>
    <t>11802782</t>
  </si>
  <si>
    <t>2026-11231227</t>
  </si>
  <si>
    <t>PULATOVA SHAHLO ISMOILOVNA</t>
  </si>
  <si>
    <t>42109882350062</t>
  </si>
  <si>
    <t>21.09.1988</t>
  </si>
  <si>
    <t>11793827</t>
  </si>
  <si>
    <t>2026-11221102</t>
  </si>
  <si>
    <t>11793748</t>
  </si>
  <si>
    <t>2026-11221010</t>
  </si>
  <si>
    <t>11795357</t>
  </si>
  <si>
    <t>2026-11222807</t>
  </si>
  <si>
    <t>ADIZOVA GULNORA ABDULLAYEVNA</t>
  </si>
  <si>
    <t>42305852350030</t>
  </si>
  <si>
    <t>23.05.1985</t>
  </si>
  <si>
    <t>11834593</t>
  </si>
  <si>
    <t>2026-11269997</t>
  </si>
  <si>
    <t>TURDIYEV G‘OLIBJON ATOQULOVICH</t>
  </si>
  <si>
    <t>31812792350023</t>
  </si>
  <si>
    <t>18.12.1979</t>
  </si>
  <si>
    <t>11833365</t>
  </si>
  <si>
    <t>2026-11268561</t>
  </si>
  <si>
    <t>USMONOVA INTIZOR SHUHRATOVNA</t>
  </si>
  <si>
    <t>41809882350035</t>
  </si>
  <si>
    <t>18.09.1988</t>
  </si>
  <si>
    <t>11841288</t>
  </si>
  <si>
    <t>2026-11277860</t>
  </si>
  <si>
    <t>11762504</t>
  </si>
  <si>
    <t>2026-11184845</t>
  </si>
  <si>
    <t>11840926</t>
  </si>
  <si>
    <t>2026-11277421</t>
  </si>
  <si>
    <t>11852067</t>
  </si>
  <si>
    <t>2026-11290689</t>
  </si>
  <si>
    <t>AMANOVA DILRABO NURULLAYEVNA</t>
  </si>
  <si>
    <t>42203735820031</t>
  </si>
  <si>
    <t>22.03.1973</t>
  </si>
  <si>
    <t>11896088</t>
  </si>
  <si>
    <t>2026-11342365</t>
  </si>
  <si>
    <t>SHUKUROVA NAFISA AMRILLAYEVNA</t>
  </si>
  <si>
    <t>41707832350040</t>
  </si>
  <si>
    <t>11766502</t>
  </si>
  <si>
    <t>2026-11189452</t>
  </si>
  <si>
    <t>11766311</t>
  </si>
  <si>
    <t>2026-11189224</t>
  </si>
  <si>
    <t>11766960</t>
  </si>
  <si>
    <t>2026-11189970</t>
  </si>
  <si>
    <t>ISTAMOVA DILRABO RIZA QIZI</t>
  </si>
  <si>
    <t>42212975790033</t>
  </si>
  <si>
    <t>22.12.1997</t>
  </si>
  <si>
    <t>11769583</t>
  </si>
  <si>
    <t>2026-11192998</t>
  </si>
  <si>
    <t>11761901</t>
  </si>
  <si>
    <t>2026-11184168</t>
  </si>
  <si>
    <t>11778604</t>
  </si>
  <si>
    <t>2026-11203171</t>
  </si>
  <si>
    <t>RAVSHANOVA FIRUZA BOBOKULOVNA</t>
  </si>
  <si>
    <t>41210892340046</t>
  </si>
  <si>
    <t>11760471</t>
  </si>
  <si>
    <t>2026-11182544</t>
  </si>
  <si>
    <t>11761292</t>
  </si>
  <si>
    <t>2026-11183494</t>
  </si>
  <si>
    <t>XAMROYEVA GULSHAN QOSIMOVNA</t>
  </si>
  <si>
    <t>41907825820024</t>
  </si>
  <si>
    <t>19.07.1982</t>
  </si>
  <si>
    <t>11763996</t>
  </si>
  <si>
    <t>2026-11186566</t>
  </si>
  <si>
    <t>ZOKIROV MAXMUDJON OLIMOVICH</t>
  </si>
  <si>
    <t>31104802340040</t>
  </si>
  <si>
    <t>11.04.1980</t>
  </si>
  <si>
    <t>11764014</t>
  </si>
  <si>
    <t>2026-11186585</t>
  </si>
  <si>
    <t>AZZAMOVA SADOQAT SUNNATILLO QIZI</t>
  </si>
  <si>
    <t>40811922340013</t>
  </si>
  <si>
    <t>11763509</t>
  </si>
  <si>
    <t>2026-11185988</t>
  </si>
  <si>
    <t>11766920</t>
  </si>
  <si>
    <t>2026-11189920</t>
  </si>
  <si>
    <t>FARMONOVA ZARIFA UKTAMOVNA</t>
  </si>
  <si>
    <t>42812835820025</t>
  </si>
  <si>
    <t>28.12.1983</t>
  </si>
  <si>
    <t>11767489</t>
  </si>
  <si>
    <t>2026-11190572</t>
  </si>
  <si>
    <t>MAMATOVA RA’NO BAXRONOVNA</t>
  </si>
  <si>
    <t>42509852340037</t>
  </si>
  <si>
    <t>25.09.1985</t>
  </si>
  <si>
    <t>11760681</t>
  </si>
  <si>
    <t>2026-11182795</t>
  </si>
  <si>
    <t>RAXMANOV ILYOS AXTAMOVICH</t>
  </si>
  <si>
    <t>31505695820017</t>
  </si>
  <si>
    <t>15.05.1969</t>
  </si>
  <si>
    <t>11780952</t>
  </si>
  <si>
    <t>2026-11205788</t>
  </si>
  <si>
    <t>11783720</t>
  </si>
  <si>
    <t>2026-11208878</t>
  </si>
  <si>
    <t>FAYZIYEVA ZEBO O‘KTAMOVNA</t>
  </si>
  <si>
    <t>40512965840015</t>
  </si>
  <si>
    <t>05.12.1996</t>
  </si>
  <si>
    <t>11784887</t>
  </si>
  <si>
    <t>2026-11210227</t>
  </si>
  <si>
    <t>RUSTAMOVA ISMIGUL AMON QIZI</t>
  </si>
  <si>
    <t>61201025310016</t>
  </si>
  <si>
    <t>12.01.2002</t>
  </si>
  <si>
    <t>11783875</t>
  </si>
  <si>
    <t>2026-11209055</t>
  </si>
  <si>
    <t>11785184</t>
  </si>
  <si>
    <t>2026-11210562</t>
  </si>
  <si>
    <t>IGAMOVA DILOBAR FARMONOVNA</t>
  </si>
  <si>
    <t>41702821170016</t>
  </si>
  <si>
    <t>17.02.1982</t>
  </si>
  <si>
    <t>11786982</t>
  </si>
  <si>
    <t>2026-11212645</t>
  </si>
  <si>
    <t>ABDULLOYEVA MOHIGUL YODGOROVNA</t>
  </si>
  <si>
    <t>40508835820034</t>
  </si>
  <si>
    <t>11813358</t>
  </si>
  <si>
    <t>2026-11244875</t>
  </si>
  <si>
    <t>NURNAZAROVA DILDORA BOBOJONOVNA</t>
  </si>
  <si>
    <t>40512932350062</t>
  </si>
  <si>
    <t>05.12.1993</t>
  </si>
  <si>
    <t>11821979</t>
  </si>
  <si>
    <t>2026-11254843</t>
  </si>
  <si>
    <t>BOBOYEVA MAFTUNA AXROR QIZI</t>
  </si>
  <si>
    <t>41608952420016</t>
  </si>
  <si>
    <t>16.08.1995</t>
  </si>
  <si>
    <t>11790104</t>
  </si>
  <si>
    <t>2026-11216510</t>
  </si>
  <si>
    <t>BOBOMUROTOVA UMIDA ZIYODULLOYEVNA</t>
  </si>
  <si>
    <t>41812852340064</t>
  </si>
  <si>
    <t>18.12.1985</t>
  </si>
  <si>
    <t>11790332</t>
  </si>
  <si>
    <t>2026-11216781</t>
  </si>
  <si>
    <t>HOSHIMOVA NARGIZA BOZOROVNA</t>
  </si>
  <si>
    <t>42312832340044</t>
  </si>
  <si>
    <t>23.12.1983</t>
  </si>
  <si>
    <t>11827535</t>
  </si>
  <si>
    <t>2026-11261512</t>
  </si>
  <si>
    <t>XAYRULLAYEVA SARVINOZ ASLIDDIN QIZI</t>
  </si>
  <si>
    <t>41107952390047</t>
  </si>
  <si>
    <t>11.07.1995</t>
  </si>
  <si>
    <t>11790096</t>
  </si>
  <si>
    <t>2026-11216497</t>
  </si>
  <si>
    <t>IBRAHIMOVA SHAHODAT TAG‘AYEVNA</t>
  </si>
  <si>
    <t>41001674040016</t>
  </si>
  <si>
    <t>10.01.1967</t>
  </si>
  <si>
    <t>11827037</t>
  </si>
  <si>
    <t>2026-11260899</t>
  </si>
  <si>
    <t>YARKULOVA GULMIRA JABBOR QIZI</t>
  </si>
  <si>
    <t>42403942350053</t>
  </si>
  <si>
    <t>24.03.1994</t>
  </si>
  <si>
    <t>11828371</t>
  </si>
  <si>
    <t>2026-11262492</t>
  </si>
  <si>
    <t>11802128</t>
  </si>
  <si>
    <t>2026-11230288</t>
  </si>
  <si>
    <t>VAFOYEVA MOHINUR OTABEK QIZI</t>
  </si>
  <si>
    <t>40511995820019</t>
  </si>
  <si>
    <t>05.11.1999</t>
  </si>
  <si>
    <t>11808313</t>
  </si>
  <si>
    <t>2026-11239087</t>
  </si>
  <si>
    <t>11830532</t>
  </si>
  <si>
    <t>2026-11265431</t>
  </si>
  <si>
    <t>NUSRATULLAYEVA LOBAR FAZLITDIN QIZI</t>
  </si>
  <si>
    <t>40702912340066</t>
  </si>
  <si>
    <t>07.02.1991</t>
  </si>
  <si>
    <t>11828905</t>
  </si>
  <si>
    <t>2026-11263117</t>
  </si>
  <si>
    <t>11797745</t>
  </si>
  <si>
    <t>2026-11225464</t>
  </si>
  <si>
    <t>SAPAROVA DILAFRUZ OLIMOVNA</t>
  </si>
  <si>
    <t>41806832340027</t>
  </si>
  <si>
    <t>18.06.1983</t>
  </si>
  <si>
    <t>11845354</t>
  </si>
  <si>
    <t>2026-11282696</t>
  </si>
  <si>
    <t>11829859</t>
  </si>
  <si>
    <t>2026-11264262</t>
  </si>
  <si>
    <t>JIYANOVA SOHIBA HUSNETDINOVNA</t>
  </si>
  <si>
    <t>41109862340051</t>
  </si>
  <si>
    <t>11.09.1986</t>
  </si>
  <si>
    <t>11811649</t>
  </si>
  <si>
    <t>2026-11242911</t>
  </si>
  <si>
    <t>TURAQULOVA SITORA OBIDJON QIZI</t>
  </si>
  <si>
    <t>42804932380092</t>
  </si>
  <si>
    <t>28.04.1993</t>
  </si>
  <si>
    <t>11900119</t>
  </si>
  <si>
    <t>2026-11347177</t>
  </si>
  <si>
    <t>HAMROYEVA RA’NO NISHON QIZI</t>
  </si>
  <si>
    <t>42904922340012</t>
  </si>
  <si>
    <t>29.04.1992</t>
  </si>
  <si>
    <t>11896792</t>
  </si>
  <si>
    <t>2026-11343211</t>
  </si>
  <si>
    <t>BAXRONOVA MAXLIYO ASATULLA QIZI</t>
  </si>
  <si>
    <t>42705923930046</t>
  </si>
  <si>
    <t>11899327</t>
  </si>
  <si>
    <t>2026-11346213</t>
  </si>
  <si>
    <t>11895300</t>
  </si>
  <si>
    <t>2026-11341426</t>
  </si>
  <si>
    <t>SHUKUROVA NODIRA RAVSHANOVNA</t>
  </si>
  <si>
    <t>42702892340029</t>
  </si>
  <si>
    <t>27.02.1989</t>
  </si>
  <si>
    <t>11899861</t>
  </si>
  <si>
    <t>2026-11346839</t>
  </si>
  <si>
    <t>11899574</t>
  </si>
  <si>
    <t>2026-11346501</t>
  </si>
  <si>
    <t>XUSHVAXOVA SANIYA ZAKIROVNA</t>
  </si>
  <si>
    <t>40906522340018</t>
  </si>
  <si>
    <t>09.06.1952</t>
  </si>
  <si>
    <t>11898414</t>
  </si>
  <si>
    <t>2026-11345146</t>
  </si>
  <si>
    <t>RAXMATOVA MAFTUNA ELMURODOVNA</t>
  </si>
  <si>
    <t>40505975820010</t>
  </si>
  <si>
    <t>05.05.1997</t>
  </si>
  <si>
    <t>11899531</t>
  </si>
  <si>
    <t>2026-11346450</t>
  </si>
  <si>
    <t>TILLAYEVA SADOQAT DJUMAYEVNA</t>
  </si>
  <si>
    <t>40208805820030</t>
  </si>
  <si>
    <t>02.08.1980</t>
  </si>
  <si>
    <t>11885099</t>
  </si>
  <si>
    <t>2026-11329292</t>
  </si>
  <si>
    <t>11898585</t>
  </si>
  <si>
    <t>2026-11345344</t>
  </si>
  <si>
    <t>ASADOVA GASHANG DJENNATAL</t>
  </si>
  <si>
    <t>41510745840023</t>
  </si>
  <si>
    <t>15.10.1974</t>
  </si>
  <si>
    <t>11900235</t>
  </si>
  <si>
    <t>2026-11347321</t>
  </si>
  <si>
    <t>ADIZOVA SEVARAXON SODIK QIZI</t>
  </si>
  <si>
    <t>40106965840030</t>
  </si>
  <si>
    <t>11898821</t>
  </si>
  <si>
    <t>2026-11345620</t>
  </si>
  <si>
    <t>JUMABOYEVA OROM SHAXRIDDIN QIZI</t>
  </si>
  <si>
    <t>40805995820024</t>
  </si>
  <si>
    <t>08.05.1999</t>
  </si>
  <si>
    <t>11898426</t>
  </si>
  <si>
    <t>2026-11345158</t>
  </si>
  <si>
    <t>XUDOYBERDIYEVA IRODA O‘KTAM QIZI</t>
  </si>
  <si>
    <t>61203005820058</t>
  </si>
  <si>
    <t>12.03.2000</t>
  </si>
  <si>
    <t>11895499</t>
  </si>
  <si>
    <t>2026-11341676</t>
  </si>
  <si>
    <t>IKRAMOVA SAIDA BARATOVNA</t>
  </si>
  <si>
    <t>40208813960023</t>
  </si>
  <si>
    <t>02.08.1981</t>
  </si>
  <si>
    <t>11898504</t>
  </si>
  <si>
    <t>2026-11345255</t>
  </si>
  <si>
    <t>TURDIYEV SHOHRUH MANSUROVICH</t>
  </si>
  <si>
    <t>32407962360011</t>
  </si>
  <si>
    <t>24.07.1996</t>
  </si>
  <si>
    <t>11899229</t>
  </si>
  <si>
    <t>2026-11346101</t>
  </si>
  <si>
    <t>ISLOMOVA DILSO‘Z SHOKIR QIZI</t>
  </si>
  <si>
    <t>61303015820025</t>
  </si>
  <si>
    <t>13.03.2001</t>
  </si>
  <si>
    <t>11854474</t>
  </si>
  <si>
    <t>2026-11293452</t>
  </si>
  <si>
    <t>11848568</t>
  </si>
  <si>
    <t>2026-11286548</t>
  </si>
  <si>
    <t>11906335</t>
  </si>
  <si>
    <t>2026-11354806</t>
  </si>
  <si>
    <t>11906648</t>
  </si>
  <si>
    <t>2026-11355167</t>
  </si>
  <si>
    <t>11892573</t>
  </si>
  <si>
    <t>2026-11338136</t>
  </si>
  <si>
    <t>11762995</t>
  </si>
  <si>
    <t>2026-11185410</t>
  </si>
  <si>
    <t>Соктари МФЙ</t>
  </si>
  <si>
    <t>11806993</t>
  </si>
  <si>
    <t>2026-11237594</t>
  </si>
  <si>
    <t>11804152</t>
  </si>
  <si>
    <t>2026-11234204</t>
  </si>
  <si>
    <t>11806320</t>
  </si>
  <si>
    <t>2026-11236845</t>
  </si>
  <si>
    <t>11801663</t>
  </si>
  <si>
    <t>2026-11229779</t>
  </si>
  <si>
    <t>11798181</t>
  </si>
  <si>
    <t>2026-11225948</t>
  </si>
  <si>
    <t>11760976</t>
  </si>
  <si>
    <t>2026-11183138</t>
  </si>
  <si>
    <t>11869971</t>
  </si>
  <si>
    <t>2026-11311138</t>
  </si>
  <si>
    <t>G‘APPOROVA DILNOZA IZZATULLO QIZI</t>
  </si>
  <si>
    <t>40606986170012</t>
  </si>
  <si>
    <t>06.06.1998</t>
  </si>
  <si>
    <t>11760945</t>
  </si>
  <si>
    <t>2026-11183103</t>
  </si>
  <si>
    <t>11932974</t>
  </si>
  <si>
    <t>2026-11385407</t>
  </si>
  <si>
    <t>ARABOVA MALOHAT SHERMAT QIZI</t>
  </si>
  <si>
    <t>40206912390145</t>
  </si>
  <si>
    <t>11804929</t>
  </si>
  <si>
    <t>2026-11235306</t>
  </si>
  <si>
    <t>11795608</t>
  </si>
  <si>
    <t>2026-11223074</t>
  </si>
  <si>
    <t>11795284</t>
  </si>
  <si>
    <t>2026-11222729</t>
  </si>
  <si>
    <t>11856323</t>
  </si>
  <si>
    <t>2026-11295524</t>
  </si>
  <si>
    <t>XUSHVAQTOVA SAODAT SHERMAMAT QIZI</t>
  </si>
  <si>
    <t>40712902340042</t>
  </si>
  <si>
    <t>11799324</t>
  </si>
  <si>
    <t>2026-11227202</t>
  </si>
  <si>
    <t>XIDIROVA MOHIGUL TOLIB QIZI</t>
  </si>
  <si>
    <t>41207922340028</t>
  </si>
  <si>
    <t>12.07.1992</t>
  </si>
  <si>
    <t>11806576</t>
  </si>
  <si>
    <t>2026-11237124</t>
  </si>
  <si>
    <t>11804626</t>
  </si>
  <si>
    <t>2026-11234976</t>
  </si>
  <si>
    <t>USMONOVA DILFUZA KUDRATOVNA</t>
  </si>
  <si>
    <t>41609852340080</t>
  </si>
  <si>
    <t>16.09.1985</t>
  </si>
  <si>
    <t>11899652</t>
  </si>
  <si>
    <t>2026-11346588</t>
  </si>
  <si>
    <t>XODJAYEVA MATLUBA RAMAZONOVNA</t>
  </si>
  <si>
    <t>40108902340085</t>
  </si>
  <si>
    <t>01.08.1990</t>
  </si>
  <si>
    <t>11830351</t>
  </si>
  <si>
    <t>2026-11264831</t>
  </si>
  <si>
    <t>11790665</t>
  </si>
  <si>
    <t>2026-11217167</t>
  </si>
  <si>
    <t>AXMATOVA ZEBINISO XUDOYBERDI QIZI</t>
  </si>
  <si>
    <t>42301945820011</t>
  </si>
  <si>
    <t>23.01.1994</t>
  </si>
  <si>
    <t>11815045</t>
  </si>
  <si>
    <t>2026-11246812</t>
  </si>
  <si>
    <t>11791787</t>
  </si>
  <si>
    <t>2026-11218517</t>
  </si>
  <si>
    <t>11896625</t>
  </si>
  <si>
    <t>2026-11343013</t>
  </si>
  <si>
    <t>11809214</t>
  </si>
  <si>
    <t>2026-11240098</t>
  </si>
  <si>
    <t>ASATOVA NOZIMA KURBONOVNA</t>
  </si>
  <si>
    <t>40507852420025</t>
  </si>
  <si>
    <t>05.07.1985</t>
  </si>
  <si>
    <t>11795026</t>
  </si>
  <si>
    <t>2026-11222436</t>
  </si>
  <si>
    <t>11809976</t>
  </si>
  <si>
    <t>2026-11240978</t>
  </si>
  <si>
    <t>11903219</t>
  </si>
  <si>
    <t>2026-11350980</t>
  </si>
  <si>
    <t>11807298</t>
  </si>
  <si>
    <t>2026-11237930</t>
  </si>
  <si>
    <t>11792202</t>
  </si>
  <si>
    <t>2026-11219051</t>
  </si>
  <si>
    <t>ARZIYEVA DILNOZA UMARQULOVNA</t>
  </si>
  <si>
    <t>41701952390014</t>
  </si>
  <si>
    <t>17.01.1995</t>
  </si>
  <si>
    <t>11799566</t>
  </si>
  <si>
    <t>2026-11227473</t>
  </si>
  <si>
    <t>11883098</t>
  </si>
  <si>
    <t>2026-11326945</t>
  </si>
  <si>
    <t>11807048</t>
  </si>
  <si>
    <t>2026-11237655</t>
  </si>
  <si>
    <t>RUZIYEVA GULSUM JALOLOVNA</t>
  </si>
  <si>
    <t>40507882340074</t>
  </si>
  <si>
    <t>05.07.1988</t>
  </si>
  <si>
    <t>11827863</t>
  </si>
  <si>
    <t>2026-11261895</t>
  </si>
  <si>
    <t>11800051</t>
  </si>
  <si>
    <t>2026-11228006</t>
  </si>
  <si>
    <t>TOJIYEVA DILAFRUZ ILHOMIDINOVNA</t>
  </si>
  <si>
    <t>41406882380040</t>
  </si>
  <si>
    <t>11893550</t>
  </si>
  <si>
    <t>2026-11339315</t>
  </si>
  <si>
    <t>11893661</t>
  </si>
  <si>
    <t>2026-11339448</t>
  </si>
  <si>
    <t>11804823</t>
  </si>
  <si>
    <t>2026-11235189</t>
  </si>
  <si>
    <t>11871476</t>
  </si>
  <si>
    <t>2026-11312891</t>
  </si>
  <si>
    <t>11761773</t>
  </si>
  <si>
    <t>2026-11184030</t>
  </si>
  <si>
    <t>ESHQULOVA YULDUZ JO‘RAQUL QIZI</t>
  </si>
  <si>
    <t>40204924040074</t>
  </si>
  <si>
    <t>11773139</t>
  </si>
  <si>
    <t>2026-11197011</t>
  </si>
  <si>
    <t>BOBEKOVA SADOQAT TURSUNKULOVNA</t>
  </si>
  <si>
    <t>41811822360040</t>
  </si>
  <si>
    <t>18.11.1982</t>
  </si>
  <si>
    <t>11771577</t>
  </si>
  <si>
    <t>2026-11195264</t>
  </si>
  <si>
    <t>ZAYNIYEV ZAVQIDDIN YADGAROVICH</t>
  </si>
  <si>
    <t>32711835800013</t>
  </si>
  <si>
    <t>27.11.1983</t>
  </si>
  <si>
    <t>11759255</t>
  </si>
  <si>
    <t>2026-11181176</t>
  </si>
  <si>
    <t>AKMALOVA BAHORA FARHODOVNA</t>
  </si>
  <si>
    <t>42003955800017</t>
  </si>
  <si>
    <t>11783811</t>
  </si>
  <si>
    <t>2026-11208985</t>
  </si>
  <si>
    <t>SALOMOVA DILAFRUZ YO‘LDOSHEVNA</t>
  </si>
  <si>
    <t>41211812360054</t>
  </si>
  <si>
    <t>32005852360037</t>
  </si>
  <si>
    <t>11772572</t>
  </si>
  <si>
    <t>2026-11196373</t>
  </si>
  <si>
    <t>MITANOVA DILFUZA MAMARAJABOVNA</t>
  </si>
  <si>
    <t>41906882360104</t>
  </si>
  <si>
    <t>19.06.1988</t>
  </si>
  <si>
    <t>11763769</t>
  </si>
  <si>
    <t>2026-11186306</t>
  </si>
  <si>
    <t>QALANDAROVA SHOHIDA AMONOVNA</t>
  </si>
  <si>
    <t>42306852360023</t>
  </si>
  <si>
    <t>23.06.1985</t>
  </si>
  <si>
    <t>11764482</t>
  </si>
  <si>
    <t>2026-11187131</t>
  </si>
  <si>
    <t>SHARIPOVA NARGIZA NASIMOVNA</t>
  </si>
  <si>
    <t>41812852360013</t>
  </si>
  <si>
    <t>11771726</t>
  </si>
  <si>
    <t>2026-11195426</t>
  </si>
  <si>
    <t>ARTIKOV SHOHZOD SHIRINQULOVICH</t>
  </si>
  <si>
    <t>32809862360034</t>
  </si>
  <si>
    <t>28.09.1986</t>
  </si>
  <si>
    <t>11765365</t>
  </si>
  <si>
    <t>2026-11188145</t>
  </si>
  <si>
    <t>SHAMSIYEVA GULMIRA SATTOROVNA</t>
  </si>
  <si>
    <t>42509922360055</t>
  </si>
  <si>
    <t>11791313</t>
  </si>
  <si>
    <t>2026-11217958</t>
  </si>
  <si>
    <t>FAYZIYEVA NIGORA ASROROVNA</t>
  </si>
  <si>
    <t>42201862360017</t>
  </si>
  <si>
    <t>22.01.1986</t>
  </si>
  <si>
    <t>11791404</t>
  </si>
  <si>
    <t>2026-11218068</t>
  </si>
  <si>
    <t>EGAMBERDIYEVA GULBAXOR KAMOLOVNA</t>
  </si>
  <si>
    <t>40605762360016</t>
  </si>
  <si>
    <t>06.05.1976</t>
  </si>
  <si>
    <t>11791592</t>
  </si>
  <si>
    <t>2026-11218292</t>
  </si>
  <si>
    <t>UROKOVA SAODAT URALOVNA</t>
  </si>
  <si>
    <t>40112712360014</t>
  </si>
  <si>
    <t>01.12.1971</t>
  </si>
  <si>
    <t>11789258</t>
  </si>
  <si>
    <t>2026-11215435</t>
  </si>
  <si>
    <t>ASRAKULOVA SHAXNOZA TO‘XTAYEVNA</t>
  </si>
  <si>
    <t>41601855800013</t>
  </si>
  <si>
    <t>11790115</t>
  </si>
  <si>
    <t>2026-11216522</t>
  </si>
  <si>
    <t>11794958</t>
  </si>
  <si>
    <t>2026-11222359</t>
  </si>
  <si>
    <t>QO‘ZIYEVA GULNORA ALIBOYEVNA</t>
  </si>
  <si>
    <t>41906912880035</t>
  </si>
  <si>
    <t>19.06.1991</t>
  </si>
  <si>
    <t>11795332</t>
  </si>
  <si>
    <t>2026-11222778</t>
  </si>
  <si>
    <t>JO‘RAYEVA SHAXNOZA O‘SARBOY QIZI</t>
  </si>
  <si>
    <t>41412966400025</t>
  </si>
  <si>
    <t>14.12.1996</t>
  </si>
  <si>
    <t>11794750</t>
  </si>
  <si>
    <t>2026-11222130</t>
  </si>
  <si>
    <t>MUXAMMADOVA MARHABO ABULOVNA</t>
  </si>
  <si>
    <t>43110902360012</t>
  </si>
  <si>
    <t>31.10.1990</t>
  </si>
  <si>
    <t>11805646</t>
  </si>
  <si>
    <t>2026-11236095</t>
  </si>
  <si>
    <t>FAZLIDDINOVA GULRUX BAXODIROVNA</t>
  </si>
  <si>
    <t>43103822360024</t>
  </si>
  <si>
    <t>31.03.1982</t>
  </si>
  <si>
    <t>11795731</t>
  </si>
  <si>
    <t>2026-11223213</t>
  </si>
  <si>
    <t>TOSHEVA IRODA YULDASHEVNA</t>
  </si>
  <si>
    <t>41201832360013</t>
  </si>
  <si>
    <t>12.01.1983</t>
  </si>
  <si>
    <t>11838245</t>
  </si>
  <si>
    <t>2026-11274242</t>
  </si>
  <si>
    <t>RUSTAMOVA NILUFAR ULMASOVNA</t>
  </si>
  <si>
    <t>40501882360056</t>
  </si>
  <si>
    <t>05.01.1988</t>
  </si>
  <si>
    <t>11821773</t>
  </si>
  <si>
    <t>2026-11254592</t>
  </si>
  <si>
    <t>OTAYEVA OZODA ZOXIROVNA</t>
  </si>
  <si>
    <t>42002852360035</t>
  </si>
  <si>
    <t>20.02.1985</t>
  </si>
  <si>
    <t>11820699</t>
  </si>
  <si>
    <t>2026-11253362</t>
  </si>
  <si>
    <t>RO‘ZIBOYEVA MATLUBA NURIDDINOVNA</t>
  </si>
  <si>
    <t>40807902360038</t>
  </si>
  <si>
    <t>08.07.1990</t>
  </si>
  <si>
    <t>11823585</t>
  </si>
  <si>
    <t>2026-11256729</t>
  </si>
  <si>
    <t>QILICHOVA MAVJUDA SAMATOVNA</t>
  </si>
  <si>
    <t>41903802360022</t>
  </si>
  <si>
    <t>19.03.1980</t>
  </si>
  <si>
    <t>11822373</t>
  </si>
  <si>
    <t>2026-11255309</t>
  </si>
  <si>
    <t>TAG‘AYEVA BAHORA QAHOROVNA</t>
  </si>
  <si>
    <t>40903882360063</t>
  </si>
  <si>
    <t>09.03.1988</t>
  </si>
  <si>
    <t>11794474</t>
  </si>
  <si>
    <t>2026-11221824</t>
  </si>
  <si>
    <t>ERGASHEVA FERUZA ILHOMOVNA</t>
  </si>
  <si>
    <t>41106902360048</t>
  </si>
  <si>
    <t>11.06.1990</t>
  </si>
  <si>
    <t>11794983</t>
  </si>
  <si>
    <t>2026-11222388</t>
  </si>
  <si>
    <t>11874583</t>
  </si>
  <si>
    <t>2026-11316573</t>
  </si>
  <si>
    <t>JO‘RAQULOVA FERUZA AZZAMOVNA</t>
  </si>
  <si>
    <t>41701852360067</t>
  </si>
  <si>
    <t>11795139</t>
  </si>
  <si>
    <t>2026-11222570</t>
  </si>
  <si>
    <t>11856506</t>
  </si>
  <si>
    <t>2026-11295728</t>
  </si>
  <si>
    <t>TILABOVA FOTIMA SHAVKAROVNA</t>
  </si>
  <si>
    <t>40709842360061</t>
  </si>
  <si>
    <t>11772556</t>
  </si>
  <si>
    <t>2026-11196357</t>
  </si>
  <si>
    <t>11801790</t>
  </si>
  <si>
    <t>2026-11229916</t>
  </si>
  <si>
    <t>11786965</t>
  </si>
  <si>
    <t>2026-11212622</t>
  </si>
  <si>
    <t>JUMANQULOVA MA’RIFAT SUYUNOVNA</t>
  </si>
  <si>
    <t>42603775800015</t>
  </si>
  <si>
    <t>26.03.1977</t>
  </si>
  <si>
    <t>32309942390075</t>
  </si>
  <si>
    <t>11855761</t>
  </si>
  <si>
    <t>2026-11294889</t>
  </si>
  <si>
    <t>QURBONOVA XURSHIDA XAYITBOYEVNA</t>
  </si>
  <si>
    <t>42207815800036</t>
  </si>
  <si>
    <t>11854768</t>
  </si>
  <si>
    <t>2026-11293778</t>
  </si>
  <si>
    <t>RASULOVA ZOHIDA A’ZAMOVNA</t>
  </si>
  <si>
    <t>42702892360085</t>
  </si>
  <si>
    <t>11795309</t>
  </si>
  <si>
    <t>2026-11222755</t>
  </si>
  <si>
    <t>JALILOVA ZULAYXO ABDUG‘AFFOROVNA</t>
  </si>
  <si>
    <t>40108815800018</t>
  </si>
  <si>
    <t>01.08.1981</t>
  </si>
  <si>
    <t>11908340</t>
  </si>
  <si>
    <t>2026-11357139</t>
  </si>
  <si>
    <t>BOMIRZAYEV ELYOR RAVSHANOVICH</t>
  </si>
  <si>
    <t>32411842360039</t>
  </si>
  <si>
    <t>24.11.1984</t>
  </si>
  <si>
    <t>11759464</t>
  </si>
  <si>
    <t>2026-11181416</t>
  </si>
  <si>
    <t>NUSRATOVA SITORA IKROMOVNA</t>
  </si>
  <si>
    <t>41811962400024</t>
  </si>
  <si>
    <t>18.11.1996</t>
  </si>
  <si>
    <t>11804176</t>
  </si>
  <si>
    <t>2026-11234232</t>
  </si>
  <si>
    <t>11761739</t>
  </si>
  <si>
    <t>2026-11183990</t>
  </si>
  <si>
    <t>RAHMONOVA MAFTUNA QODIROVNA</t>
  </si>
  <si>
    <t>42402985800033</t>
  </si>
  <si>
    <t>24.02.1998</t>
  </si>
  <si>
    <t>11786861</t>
  </si>
  <si>
    <t>2026-11212500</t>
  </si>
  <si>
    <t>SHOYIMIRZAYEVA RA’NO SOBIRBOY QIZI</t>
  </si>
  <si>
    <t>40408925830010</t>
  </si>
  <si>
    <t>11761735</t>
  </si>
  <si>
    <t>2026-11183986</t>
  </si>
  <si>
    <t>11773733</t>
  </si>
  <si>
    <t>2026-11197678</t>
  </si>
  <si>
    <t>11774236</t>
  </si>
  <si>
    <t>2026-11198232</t>
  </si>
  <si>
    <t>UTEPOVA TAGAYGUL YERTOSTIKOVNA</t>
  </si>
  <si>
    <t>40107872370050</t>
  </si>
  <si>
    <t>01.07.1987</t>
  </si>
  <si>
    <t>11771806</t>
  </si>
  <si>
    <t>2026-11195512</t>
  </si>
  <si>
    <t>11770660</t>
  </si>
  <si>
    <t>2026-11194223</t>
  </si>
  <si>
    <t>MANIBAYEV TANAT BEKMURZAYEVICH</t>
  </si>
  <si>
    <t>32308822370028</t>
  </si>
  <si>
    <t>23.08.1982</t>
  </si>
  <si>
    <t>11771607</t>
  </si>
  <si>
    <t>2026-11195297</t>
  </si>
  <si>
    <t>11761327</t>
  </si>
  <si>
    <t>2026-11183535</t>
  </si>
  <si>
    <t>TELIBAYEVA JULDIZ MIRZAGALIYEVNA</t>
  </si>
  <si>
    <t>42410952370014</t>
  </si>
  <si>
    <t>24.10.1995</t>
  </si>
  <si>
    <t>11773361</t>
  </si>
  <si>
    <t>2026-11197264</t>
  </si>
  <si>
    <t>11773829</t>
  </si>
  <si>
    <t>2026-11197782</t>
  </si>
  <si>
    <t>11773713</t>
  </si>
  <si>
    <t>2026-11197654</t>
  </si>
  <si>
    <t>11773336</t>
  </si>
  <si>
    <t>2026-11197236</t>
  </si>
  <si>
    <t>KAZAKBAYEVA AYPARSHIN USMANKULOVNA</t>
  </si>
  <si>
    <t>41710762320014</t>
  </si>
  <si>
    <t>17.10.1976</t>
  </si>
  <si>
    <t>11771020</t>
  </si>
  <si>
    <t>2026-11194645</t>
  </si>
  <si>
    <t>11771556</t>
  </si>
  <si>
    <t>2026-11195243</t>
  </si>
  <si>
    <t>11783007</t>
  </si>
  <si>
    <t>2026-11208079</t>
  </si>
  <si>
    <t>ADENOVA AYNUR KENGESHBOYEVNA</t>
  </si>
  <si>
    <t>40206882360041</t>
  </si>
  <si>
    <t>11781160</t>
  </si>
  <si>
    <t>2026-11206025</t>
  </si>
  <si>
    <t>MURADOVA XILOLA RAXMATULLAYEVNA</t>
  </si>
  <si>
    <t>40502893930092</t>
  </si>
  <si>
    <t>11805282</t>
  </si>
  <si>
    <t>2026-11235692</t>
  </si>
  <si>
    <t>11804514</t>
  </si>
  <si>
    <t>2026-11234854</t>
  </si>
  <si>
    <t>11805536</t>
  </si>
  <si>
    <t>2026-11235982</t>
  </si>
  <si>
    <t>KUANISHBAYEV TOYBEK IBRASHOVICH</t>
  </si>
  <si>
    <t>31811802370046</t>
  </si>
  <si>
    <t>11817912</t>
  </si>
  <si>
    <t>2026-11250119</t>
  </si>
  <si>
    <t>11818780</t>
  </si>
  <si>
    <t>2026-11251118</t>
  </si>
  <si>
    <t>SERIKBAYEVA ZAGIRA SADUOVNA</t>
  </si>
  <si>
    <t>40306802370029</t>
  </si>
  <si>
    <t>03.06.1980</t>
  </si>
  <si>
    <t>11812988</t>
  </si>
  <si>
    <t>2026-11244441</t>
  </si>
  <si>
    <t>AYDARKULOV JANIBEK AMANDIKOVICH</t>
  </si>
  <si>
    <t>32103862370012</t>
  </si>
  <si>
    <t>21.03.1986</t>
  </si>
  <si>
    <t>11786052</t>
  </si>
  <si>
    <t>2026-11211552</t>
  </si>
  <si>
    <t>11825843</t>
  </si>
  <si>
    <t>2026-11259370</t>
  </si>
  <si>
    <t>TURATBAYEVA ELENORA USENBAYEVNA</t>
  </si>
  <si>
    <t>42508872410014</t>
  </si>
  <si>
    <t>25.08.1987</t>
  </si>
  <si>
    <t>11824260</t>
  </si>
  <si>
    <t>2026-11257527</t>
  </si>
  <si>
    <t>XODJANIYAZOVA JANAR TESHIBAYEVNA</t>
  </si>
  <si>
    <t>40505872370010</t>
  </si>
  <si>
    <t>11827506</t>
  </si>
  <si>
    <t>2026-11261467</t>
  </si>
  <si>
    <t>TULEGENOVA GULZIRA JANDULLAYEVNA</t>
  </si>
  <si>
    <t>40811872370018</t>
  </si>
  <si>
    <t>08.11.1987</t>
  </si>
  <si>
    <t>11825812</t>
  </si>
  <si>
    <t>2026-11259332</t>
  </si>
  <si>
    <t>XALIKOVA ARAYLIM NURJANOVNA</t>
  </si>
  <si>
    <t>40109822370075</t>
  </si>
  <si>
    <t>01.09.1982</t>
  </si>
  <si>
    <t>11823283</t>
  </si>
  <si>
    <t>2026-11256376</t>
  </si>
  <si>
    <t>JUMANIYAZOVA MARJAN ZARKIN QIZI</t>
  </si>
  <si>
    <t>62405065810016</t>
  </si>
  <si>
    <t>24.05.2006</t>
  </si>
  <si>
    <t>11825125</t>
  </si>
  <si>
    <t>2026-11258526</t>
  </si>
  <si>
    <t>ABUSHAKIROVA AQZIRA SABIT-QIZI</t>
  </si>
  <si>
    <t>60808035810012</t>
  </si>
  <si>
    <t>08.08.2003</t>
  </si>
  <si>
    <t>11824623</t>
  </si>
  <si>
    <t>2026-11257945</t>
  </si>
  <si>
    <t>BORANOVA NAZIM KENJEMURATOVNA</t>
  </si>
  <si>
    <t>41012902370018</t>
  </si>
  <si>
    <t>10.12.1990</t>
  </si>
  <si>
    <t>11769929</t>
  </si>
  <si>
    <t>2026-11193391</t>
  </si>
  <si>
    <t>ABILXAZIYEVA KARLIGASH AMANDIKOVNA</t>
  </si>
  <si>
    <t>40101842370082</t>
  </si>
  <si>
    <t>01.01.1984</t>
  </si>
  <si>
    <t>11872723</t>
  </si>
  <si>
    <t>2026-11314342</t>
  </si>
  <si>
    <t>ALIBAYEVA BAKIT RZAXMETOVNA</t>
  </si>
  <si>
    <t>42306862370034</t>
  </si>
  <si>
    <t>23.06.1986</t>
  </si>
  <si>
    <t>11776637</t>
  </si>
  <si>
    <t>2026-11200937</t>
  </si>
  <si>
    <t>JAXANOV GABIT BAUBEKOVICH</t>
  </si>
  <si>
    <t>30502722400027</t>
  </si>
  <si>
    <t>05.02.1972</t>
  </si>
  <si>
    <t>11782419</t>
  </si>
  <si>
    <t>2026-11207427</t>
  </si>
  <si>
    <t>11770144</t>
  </si>
  <si>
    <t>2026-11193635</t>
  </si>
  <si>
    <t>JULMURADOVA AQNUR IBRAGIM QIZI</t>
  </si>
  <si>
    <t>40110995770016</t>
  </si>
  <si>
    <t>01.10.1999</t>
  </si>
  <si>
    <t>11766905</t>
  </si>
  <si>
    <t>2026-11189901</t>
  </si>
  <si>
    <t>11768384</t>
  </si>
  <si>
    <t>2026-11191599</t>
  </si>
  <si>
    <t>11802788</t>
  </si>
  <si>
    <t>2026-11231234</t>
  </si>
  <si>
    <t>11771206</t>
  </si>
  <si>
    <t>2026-11194859</t>
  </si>
  <si>
    <t>11769343</t>
  </si>
  <si>
    <t>2026-11192728</t>
  </si>
  <si>
    <t>11786401</t>
  </si>
  <si>
    <t>2026-11211958</t>
  </si>
  <si>
    <t>11821432</t>
  </si>
  <si>
    <t>2026-11254206</t>
  </si>
  <si>
    <t>11828269</t>
  </si>
  <si>
    <t>2026-11262367</t>
  </si>
  <si>
    <t>KAMOLOVA LOLA HAMIDOVNA</t>
  </si>
  <si>
    <t>41212831120089</t>
  </si>
  <si>
    <t>12.12.1983</t>
  </si>
  <si>
    <t>11819514</t>
  </si>
  <si>
    <t>2026-11251969</t>
  </si>
  <si>
    <t>KANONBAYEVA ASEL JALDAS KIZI</t>
  </si>
  <si>
    <t>42008975860032</t>
  </si>
  <si>
    <t>20.08.1997</t>
  </si>
  <si>
    <t>11842605</t>
  </si>
  <si>
    <t>2026-11279458</t>
  </si>
  <si>
    <t>TILEUKULOVA ALIYA UMIRZAXOVNA</t>
  </si>
  <si>
    <t>42306892410034</t>
  </si>
  <si>
    <t>23.06.1989</t>
  </si>
  <si>
    <t>11841682</t>
  </si>
  <si>
    <t>2026-11278344</t>
  </si>
  <si>
    <t>11874980</t>
  </si>
  <si>
    <t>2026-11317040</t>
  </si>
  <si>
    <t>ERMANOVA NILUFAR BOBOQAMBAR QIZI</t>
  </si>
  <si>
    <t>40606962380015</t>
  </si>
  <si>
    <t>06.06.1996</t>
  </si>
  <si>
    <t>11879960</t>
  </si>
  <si>
    <t>2026-11323171</t>
  </si>
  <si>
    <t>11875838</t>
  </si>
  <si>
    <t>2026-11318050</t>
  </si>
  <si>
    <t>ESHONQULOVA FERUZA G‘ULOMOVNA</t>
  </si>
  <si>
    <t>41812862620022</t>
  </si>
  <si>
    <t>18.12.1986</t>
  </si>
  <si>
    <t>11771229</t>
  </si>
  <si>
    <t>2026-11194885</t>
  </si>
  <si>
    <t>11770359</t>
  </si>
  <si>
    <t>2026-11193884</t>
  </si>
  <si>
    <t>11829367</t>
  </si>
  <si>
    <t>2026-11263679</t>
  </si>
  <si>
    <t>11875264</t>
  </si>
  <si>
    <t>2026-11317379</t>
  </si>
  <si>
    <t>XABIBULINA VIKTORIYA RADIKOVNA</t>
  </si>
  <si>
    <t>40306942410010</t>
  </si>
  <si>
    <t>11822962</t>
  </si>
  <si>
    <t>2026-11255999</t>
  </si>
  <si>
    <t>11799484</t>
  </si>
  <si>
    <t>2026-11227382</t>
  </si>
  <si>
    <t>11874600</t>
  </si>
  <si>
    <t>2026-11316596</t>
  </si>
  <si>
    <t>JO‘RAYEVA OZODA SHAMSIDDIN QIZI</t>
  </si>
  <si>
    <t>41505975310042</t>
  </si>
  <si>
    <t>15.05.1997</t>
  </si>
  <si>
    <t>11770905</t>
  </si>
  <si>
    <t>2026-11194508</t>
  </si>
  <si>
    <t>11761698</t>
  </si>
  <si>
    <t>2026-11183946</t>
  </si>
  <si>
    <t>UMIRZOQOVA DILNAVO YUNUSOVNA</t>
  </si>
  <si>
    <t>41906882380108</t>
  </si>
  <si>
    <t>11760974</t>
  </si>
  <si>
    <t>2026-11183137</t>
  </si>
  <si>
    <t>IRGASHEVA DILBAR TURAQULOVNA</t>
  </si>
  <si>
    <t>41807785830038</t>
  </si>
  <si>
    <t>18.07.1978</t>
  </si>
  <si>
    <t>11765221</t>
  </si>
  <si>
    <t>2026-11187970</t>
  </si>
  <si>
    <t>CHUTBOYEV DILSHOD AXMADOVICH</t>
  </si>
  <si>
    <t>31602825830019</t>
  </si>
  <si>
    <t>11760411</t>
  </si>
  <si>
    <t>2026-11182479</t>
  </si>
  <si>
    <t>11760105</t>
  </si>
  <si>
    <t>2026-11182127</t>
  </si>
  <si>
    <t>11763975</t>
  </si>
  <si>
    <t>2026-11186547</t>
  </si>
  <si>
    <t>TUXTAYEVA XOSIYAT AZIMOVNA</t>
  </si>
  <si>
    <t>40803745830035</t>
  </si>
  <si>
    <t>08.03.1974</t>
  </si>
  <si>
    <t>11760744</t>
  </si>
  <si>
    <t>2026-11182867</t>
  </si>
  <si>
    <t>PARDAYEVA SHOHISTA TOSHTEMIROVNA</t>
  </si>
  <si>
    <t>40608852380075</t>
  </si>
  <si>
    <t>06.08.1985</t>
  </si>
  <si>
    <t>11761855</t>
  </si>
  <si>
    <t>2026-11184120</t>
  </si>
  <si>
    <t>ISLOMOV SHERZOD OZODOVICH</t>
  </si>
  <si>
    <t>30411842380121</t>
  </si>
  <si>
    <t>04.11.1984</t>
  </si>
  <si>
    <t>11759093</t>
  </si>
  <si>
    <t>2026-11180996</t>
  </si>
  <si>
    <t>QUVANDIQOVA GULBAHOR MUSTOFAYEVNA</t>
  </si>
  <si>
    <t>40907843920051</t>
  </si>
  <si>
    <t>09.07.1984</t>
  </si>
  <si>
    <t>11760919</t>
  </si>
  <si>
    <t>2026-11183073</t>
  </si>
  <si>
    <t>11761301</t>
  </si>
  <si>
    <t>2026-11183501</t>
  </si>
  <si>
    <t>NAVRUZOV SANJAR RUZIKULOVICH</t>
  </si>
  <si>
    <t>32901892380036</t>
  </si>
  <si>
    <t>11765488</t>
  </si>
  <si>
    <t>2026-11188279</t>
  </si>
  <si>
    <t>SANAQULOVA DILOBAR NE’MATOVNA</t>
  </si>
  <si>
    <t>40906785830026</t>
  </si>
  <si>
    <t>09.06.1978</t>
  </si>
  <si>
    <t>11770457</t>
  </si>
  <si>
    <t>2026-11193998</t>
  </si>
  <si>
    <t>YUSUPOVA LOBAR YUSUFOVNA</t>
  </si>
  <si>
    <t>42712842380036</t>
  </si>
  <si>
    <t>27.12.1984</t>
  </si>
  <si>
    <t>11759211</t>
  </si>
  <si>
    <t>2026-11181130</t>
  </si>
  <si>
    <t>11759386</t>
  </si>
  <si>
    <t>2026-11181326</t>
  </si>
  <si>
    <t>USMONOVA SHAHNOZA SAITOVNA</t>
  </si>
  <si>
    <t>42101912380030</t>
  </si>
  <si>
    <t>11771731</t>
  </si>
  <si>
    <t>2026-11195431</t>
  </si>
  <si>
    <t>QODIROVA DILNOZA XUSANOVNA</t>
  </si>
  <si>
    <t>41907822380022</t>
  </si>
  <si>
    <t>11774778</t>
  </si>
  <si>
    <t>2026-11198846</t>
  </si>
  <si>
    <t>QOZOQOVA HAYITGUL TOSHTEMIROVNA</t>
  </si>
  <si>
    <t>42802692380019</t>
  </si>
  <si>
    <t>28.02.1969</t>
  </si>
  <si>
    <t>11770529</t>
  </si>
  <si>
    <t>2026-11194079</t>
  </si>
  <si>
    <t>XUDOYBERDIYEVA YULDUZ UBAYDULLO QIZI</t>
  </si>
  <si>
    <t>42412935830036</t>
  </si>
  <si>
    <t>11771231</t>
  </si>
  <si>
    <t>2026-11194887</t>
  </si>
  <si>
    <t>11760006</t>
  </si>
  <si>
    <t>2026-11182014</t>
  </si>
  <si>
    <t>11760182</t>
  </si>
  <si>
    <t>2026-11182218</t>
  </si>
  <si>
    <t>11776017</t>
  </si>
  <si>
    <t>2026-11200227</t>
  </si>
  <si>
    <t>NAZAROVA NILUFAR SUNNATULLAYEVNA</t>
  </si>
  <si>
    <t>41409842380065</t>
  </si>
  <si>
    <t>14.09.1984</t>
  </si>
  <si>
    <t>11759506</t>
  </si>
  <si>
    <t>2026-11181461</t>
  </si>
  <si>
    <t>11760361</t>
  </si>
  <si>
    <t>2026-11182425</t>
  </si>
  <si>
    <t>11778284</t>
  </si>
  <si>
    <t>2026-11202799</t>
  </si>
  <si>
    <t>11778392</t>
  </si>
  <si>
    <t>2026-11202919</t>
  </si>
  <si>
    <t>ISLOMOVA NILUFAR SHOKIROVNA</t>
  </si>
  <si>
    <t>41204892380102</t>
  </si>
  <si>
    <t>12.04.1989</t>
  </si>
  <si>
    <t>11778681</t>
  </si>
  <si>
    <t>2026-11203258</t>
  </si>
  <si>
    <t>11760296</t>
  </si>
  <si>
    <t>2026-11182357</t>
  </si>
  <si>
    <t>ORTIQOVA HANIFA YUNUSOVNA</t>
  </si>
  <si>
    <t>41009575830013</t>
  </si>
  <si>
    <t>10.09.1957</t>
  </si>
  <si>
    <t>11758984</t>
  </si>
  <si>
    <t>2026-11180867</t>
  </si>
  <si>
    <t>11764738</t>
  </si>
  <si>
    <t>2026-11187416</t>
  </si>
  <si>
    <t>PORMONOVA KAMOLA XAYRULLAYEVNA</t>
  </si>
  <si>
    <t>42707862380108</t>
  </si>
  <si>
    <t>27.07.1986</t>
  </si>
  <si>
    <t>11791343</t>
  </si>
  <si>
    <t>2026-11217992</t>
  </si>
  <si>
    <t>11791256</t>
  </si>
  <si>
    <t>2026-11217884</t>
  </si>
  <si>
    <t>SAYEBNIYOZOVA SHOXNOZA JANIYEVNA</t>
  </si>
  <si>
    <t>41307862380149</t>
  </si>
  <si>
    <t>13.07.1986</t>
  </si>
  <si>
    <t>11791449</t>
  </si>
  <si>
    <t>2026-11218120</t>
  </si>
  <si>
    <t>JO‘RAYEVA MAHLIYO BEKMUROD QIZI</t>
  </si>
  <si>
    <t>42602912380021</t>
  </si>
  <si>
    <t>11791316</t>
  </si>
  <si>
    <t>2026-11217962</t>
  </si>
  <si>
    <t>ASLONOV YOQUBJON BEKMURODOVICH</t>
  </si>
  <si>
    <t>30105752380028</t>
  </si>
  <si>
    <t>01.05.1975</t>
  </si>
  <si>
    <t>11762990</t>
  </si>
  <si>
    <t>2026-11185407</t>
  </si>
  <si>
    <t>11774586</t>
  </si>
  <si>
    <t>2026-11198622</t>
  </si>
  <si>
    <t>XODJAYEVA GULBAHOR BERDIYOROVNA</t>
  </si>
  <si>
    <t>42605912380051</t>
  </si>
  <si>
    <t>26.05.1991</t>
  </si>
  <si>
    <t>11763869</t>
  </si>
  <si>
    <t>2026-11186424</t>
  </si>
  <si>
    <t>RUZIQULOVA NILUFAR SHOVQIDDINOVNA</t>
  </si>
  <si>
    <t>40302852380043</t>
  </si>
  <si>
    <t>03.02.1985</t>
  </si>
  <si>
    <t>11789227</t>
  </si>
  <si>
    <t>2026-11215398</t>
  </si>
  <si>
    <t>ZULFIQOROVA TOSHBIBI HOTAMOVNA</t>
  </si>
  <si>
    <t>42712762380046</t>
  </si>
  <si>
    <t>27.12.1976</t>
  </si>
  <si>
    <t>11759346</t>
  </si>
  <si>
    <t>2026-11181280</t>
  </si>
  <si>
    <t>ADIZOVA NODIRA AZAMATOVNA</t>
  </si>
  <si>
    <t>41104882380128</t>
  </si>
  <si>
    <t>11.04.1988</t>
  </si>
  <si>
    <t>11762089</t>
  </si>
  <si>
    <t>2026-11184384</t>
  </si>
  <si>
    <t>HAMRAYEVA MADINA OYDIN QIZI</t>
  </si>
  <si>
    <t>42912912380052</t>
  </si>
  <si>
    <t>29.12.1991</t>
  </si>
  <si>
    <t>11761645</t>
  </si>
  <si>
    <t>2026-11183885</t>
  </si>
  <si>
    <t>SAIDOVA MAXBUBA SHIRINBOY QIZI</t>
  </si>
  <si>
    <t>42911942380043</t>
  </si>
  <si>
    <t>29.11.1994</t>
  </si>
  <si>
    <t>11789321</t>
  </si>
  <si>
    <t>2026-11215520</t>
  </si>
  <si>
    <t>11789568</t>
  </si>
  <si>
    <t>2026-11215839</t>
  </si>
  <si>
    <t>11810296</t>
  </si>
  <si>
    <t>2026-11241355</t>
  </si>
  <si>
    <t>11796856</t>
  </si>
  <si>
    <t>2026-11224461</t>
  </si>
  <si>
    <t>JAMURODOVA MALOHAT MUZROBOVNA</t>
  </si>
  <si>
    <t>41310882380086</t>
  </si>
  <si>
    <t>13.10.1988</t>
  </si>
  <si>
    <t>11808904</t>
  </si>
  <si>
    <t>2026-11239749</t>
  </si>
  <si>
    <t>11829682</t>
  </si>
  <si>
    <t>2026-11264057</t>
  </si>
  <si>
    <t>11809252</t>
  </si>
  <si>
    <t>2026-11240143</t>
  </si>
  <si>
    <t>11809781</t>
  </si>
  <si>
    <t>2026-11240753</t>
  </si>
  <si>
    <t>BOYMURODOVA UMIDA IKROM QIZI</t>
  </si>
  <si>
    <t>41405965830012</t>
  </si>
  <si>
    <t>14.05.1996</t>
  </si>
  <si>
    <t>11841613</t>
  </si>
  <si>
    <t>2026-11278254</t>
  </si>
  <si>
    <t>RAVSHANOVA SHAXNOZA NORMURODOVNA</t>
  </si>
  <si>
    <t>42611873930013</t>
  </si>
  <si>
    <t>11762597</t>
  </si>
  <si>
    <t>2026-11184948</t>
  </si>
  <si>
    <t>YAKUBOV OLIMJON ODILOVICH</t>
  </si>
  <si>
    <t>30608852380085</t>
  </si>
  <si>
    <t>11842994</t>
  </si>
  <si>
    <t>2026-11279917</t>
  </si>
  <si>
    <t>11823810</t>
  </si>
  <si>
    <t>2026-11257001</t>
  </si>
  <si>
    <t>KENJAYEVA LOLA MUXAMMADIYEVNA</t>
  </si>
  <si>
    <t>42004795830017</t>
  </si>
  <si>
    <t>11769560</t>
  </si>
  <si>
    <t>2026-11192972</t>
  </si>
  <si>
    <t>11769900</t>
  </si>
  <si>
    <t>2026-11193358</t>
  </si>
  <si>
    <t>ZIYATOVA TILLO ABDILLAYEVNA</t>
  </si>
  <si>
    <t>40211705830018</t>
  </si>
  <si>
    <t>02.11.1970</t>
  </si>
  <si>
    <t>11761573</t>
  </si>
  <si>
    <t>2026-11183805</t>
  </si>
  <si>
    <t>RAVSHANOVA NIGORA SHONAZAROVNA</t>
  </si>
  <si>
    <t>41002845830038</t>
  </si>
  <si>
    <t>10.02.1984</t>
  </si>
  <si>
    <t>11823664</t>
  </si>
  <si>
    <t>2026-11256831</t>
  </si>
  <si>
    <t>AMINOVA MAXLIYO SHONAZAR QIZI</t>
  </si>
  <si>
    <t>41705915830010</t>
  </si>
  <si>
    <t>17.05.1991</t>
  </si>
  <si>
    <t>11809012</t>
  </si>
  <si>
    <t>2026-11239865</t>
  </si>
  <si>
    <t>ACHILOVA ZEBO TOJIYEVNA</t>
  </si>
  <si>
    <t>42811862360034</t>
  </si>
  <si>
    <t>28.11.1986</t>
  </si>
  <si>
    <t>11768261</t>
  </si>
  <si>
    <t>2026-11191454</t>
  </si>
  <si>
    <t>ABDIYEV ADHAM OYDIN O‘G‘LI</t>
  </si>
  <si>
    <t>30102912380124</t>
  </si>
  <si>
    <t>01.02.1991</t>
  </si>
  <si>
    <t>11834503</t>
  </si>
  <si>
    <t>2026-11269896</t>
  </si>
  <si>
    <t>11830526</t>
  </si>
  <si>
    <t>2026-11265630</t>
  </si>
  <si>
    <t>ABDIYEVA RUZIBUVI BAXRIDDIN QIZI</t>
  </si>
  <si>
    <t>41602962380023</t>
  </si>
  <si>
    <t>16.02.1996</t>
  </si>
  <si>
    <t>11824082</t>
  </si>
  <si>
    <t>2026-11257325</t>
  </si>
  <si>
    <t>11827895</t>
  </si>
  <si>
    <t>2026-11261939</t>
  </si>
  <si>
    <t>SODIQOVA SEVARA NURALIYEVNA</t>
  </si>
  <si>
    <t>40908882380086</t>
  </si>
  <si>
    <t>11808955</t>
  </si>
  <si>
    <t>2026-11239803</t>
  </si>
  <si>
    <t>DO‘STMURODOVA SHAHNOZA MAMADIYAR QIZI</t>
  </si>
  <si>
    <t>41307966050054</t>
  </si>
  <si>
    <t>11876794</t>
  </si>
  <si>
    <t>2026-11319203</t>
  </si>
  <si>
    <t>11855186</t>
  </si>
  <si>
    <t>2026-11294253</t>
  </si>
  <si>
    <t>11758997</t>
  </si>
  <si>
    <t>2026-11180885</t>
  </si>
  <si>
    <t>XAYDAROVA MAVLUDA PIRNAZAROVNA</t>
  </si>
  <si>
    <t>40711785830026</t>
  </si>
  <si>
    <t>07.11.1978</t>
  </si>
  <si>
    <t>11878215</t>
  </si>
  <si>
    <t>2026-11320990</t>
  </si>
  <si>
    <t>11881046</t>
  </si>
  <si>
    <t>2026-11324505</t>
  </si>
  <si>
    <t>ISMOILOVA GULBAHOR NURFAYZIYEVNA</t>
  </si>
  <si>
    <t>42204902380057</t>
  </si>
  <si>
    <t>22.04.1990</t>
  </si>
  <si>
    <t>11864715</t>
  </si>
  <si>
    <t>2026-11305113</t>
  </si>
  <si>
    <t>ABDIYEV BERDIYOR OYDIN O‘G‘LI</t>
  </si>
  <si>
    <t>30908932380117</t>
  </si>
  <si>
    <t>09.08.1993</t>
  </si>
  <si>
    <t>11790004</t>
  </si>
  <si>
    <t>2026-11216390</t>
  </si>
  <si>
    <t>11780029</t>
  </si>
  <si>
    <t>2026-11204750</t>
  </si>
  <si>
    <t>SUNNATOVA AZIZA AKBAR QIZI</t>
  </si>
  <si>
    <t>41412902380019</t>
  </si>
  <si>
    <t>14.12.1990</t>
  </si>
  <si>
    <t>11793515</t>
  </si>
  <si>
    <t>2026-11220735</t>
  </si>
  <si>
    <t>11768267</t>
  </si>
  <si>
    <t>2026-11191462</t>
  </si>
  <si>
    <t>11878467</t>
  </si>
  <si>
    <t>2026-11321304</t>
  </si>
  <si>
    <t>11877896</t>
  </si>
  <si>
    <t>2026-11320574</t>
  </si>
  <si>
    <t>11890044</t>
  </si>
  <si>
    <t>2026-11335137</t>
  </si>
  <si>
    <t>XAKIMOV RAXMATULLA ELINBOYEVICH</t>
  </si>
  <si>
    <t>32107585830035</t>
  </si>
  <si>
    <t>21.07.1958</t>
  </si>
  <si>
    <t>11790810</t>
  </si>
  <si>
    <t>2026-11217348</t>
  </si>
  <si>
    <t>11793552</t>
  </si>
  <si>
    <t>2026-11220780</t>
  </si>
  <si>
    <t>11793532</t>
  </si>
  <si>
    <t>2026-11220758</t>
  </si>
  <si>
    <t>11799077</t>
  </si>
  <si>
    <t>2026-11226934</t>
  </si>
  <si>
    <t>11763921</t>
  </si>
  <si>
    <t>2026-11186484</t>
  </si>
  <si>
    <t>11793795</t>
  </si>
  <si>
    <t>2026-11221062</t>
  </si>
  <si>
    <t>RASHIDOV KAMOLIDDIN MIRZAYEVICH</t>
  </si>
  <si>
    <t>30309812380056</t>
  </si>
  <si>
    <t>03.09.1981</t>
  </si>
  <si>
    <t>11774334</t>
  </si>
  <si>
    <t>2026-11198338</t>
  </si>
  <si>
    <t>11771163</t>
  </si>
  <si>
    <t>2026-11194811</t>
  </si>
  <si>
    <t>11762134</t>
  </si>
  <si>
    <t>2026-11184433</t>
  </si>
  <si>
    <t>11793853</t>
  </si>
  <si>
    <t>2026-11221134</t>
  </si>
  <si>
    <t>SHIRINOVA RAYXON YUSUPOVNA</t>
  </si>
  <si>
    <t>42903835830029</t>
  </si>
  <si>
    <t>29.03.1983</t>
  </si>
  <si>
    <t>11853490</t>
  </si>
  <si>
    <t>2026-11292327</t>
  </si>
  <si>
    <t>ERNAZAROV SHIRINBOY PIRNAZAROVICH</t>
  </si>
  <si>
    <t>30603672380013</t>
  </si>
  <si>
    <t>06.03.1967</t>
  </si>
  <si>
    <t>11791676</t>
  </si>
  <si>
    <t>2026-11218390</t>
  </si>
  <si>
    <t>11879437</t>
  </si>
  <si>
    <t>2026-11322522</t>
  </si>
  <si>
    <t>11776891</t>
  </si>
  <si>
    <t>2026-11201222</t>
  </si>
  <si>
    <t>11888410</t>
  </si>
  <si>
    <t>2026-11333172</t>
  </si>
  <si>
    <t>ESHNAZAROVA DILDORA TURAKULOVNA</t>
  </si>
  <si>
    <t>40907825830035</t>
  </si>
  <si>
    <t>11798271</t>
  </si>
  <si>
    <t>2026-11226048</t>
  </si>
  <si>
    <t>11893175</t>
  </si>
  <si>
    <t>2026-11338856</t>
  </si>
  <si>
    <t>11761305</t>
  </si>
  <si>
    <t>2026-11183507</t>
  </si>
  <si>
    <t>11830497</t>
  </si>
  <si>
    <t>2026-11265481</t>
  </si>
  <si>
    <t>11772654</t>
  </si>
  <si>
    <t>2026-11196464</t>
  </si>
  <si>
    <t>11770998</t>
  </si>
  <si>
    <t>2026-11194621</t>
  </si>
  <si>
    <t>11928713</t>
  </si>
  <si>
    <t>2026-11380462</t>
  </si>
  <si>
    <t>QALANDAROVA DILOROM BAHRIDDINOVNA</t>
  </si>
  <si>
    <t>41011882380024</t>
  </si>
  <si>
    <t>10.11.1988</t>
  </si>
  <si>
    <t>11793498</t>
  </si>
  <si>
    <t>2026-11220716</t>
  </si>
  <si>
    <t>11768045</t>
  </si>
  <si>
    <t>2026-11191214</t>
  </si>
  <si>
    <t>11765685</t>
  </si>
  <si>
    <t>2026-11188493</t>
  </si>
  <si>
    <t>11765405</t>
  </si>
  <si>
    <t>2026-11188185</t>
  </si>
  <si>
    <t>11781649</t>
  </si>
  <si>
    <t>2026-11206586</t>
  </si>
  <si>
    <t>PATTOYEV FERUZJON PARDA O‘G‘LI</t>
  </si>
  <si>
    <t>51410005850045</t>
  </si>
  <si>
    <t>14.10.2000</t>
  </si>
  <si>
    <t>11786777</t>
  </si>
  <si>
    <t>2026-11212396</t>
  </si>
  <si>
    <t>SHARAFUTDINOVA NADEJDA ANDREYEVNA</t>
  </si>
  <si>
    <t>62704045850010</t>
  </si>
  <si>
    <t>27.04.2004</t>
  </si>
  <si>
    <t>11763834</t>
  </si>
  <si>
    <t>2026-11186385</t>
  </si>
  <si>
    <t>11785344</t>
  </si>
  <si>
    <t>2026-11210747</t>
  </si>
  <si>
    <t>11784851</t>
  </si>
  <si>
    <t>2026-11210181</t>
  </si>
  <si>
    <t>BOBOYEVA GULMIRA QURBANOVNA</t>
  </si>
  <si>
    <t>41706852360017</t>
  </si>
  <si>
    <t>11783913</t>
  </si>
  <si>
    <t>2026-11209098</t>
  </si>
  <si>
    <t>QO‘ZIYEVA ZARINA FARHODOVNA</t>
  </si>
  <si>
    <t>42105962400025</t>
  </si>
  <si>
    <t>21.05.1996</t>
  </si>
  <si>
    <t>11797365</t>
  </si>
  <si>
    <t>2026-11225033</t>
  </si>
  <si>
    <t>11805596</t>
  </si>
  <si>
    <t>2026-11236047</t>
  </si>
  <si>
    <t>SHTAGER ANJELIKA VLADISLAVOVNA</t>
  </si>
  <si>
    <t>40711962400020</t>
  </si>
  <si>
    <t>07.11.1996</t>
  </si>
  <si>
    <t>11827188</t>
  </si>
  <si>
    <t>2026-11261085</t>
  </si>
  <si>
    <t>11764429</t>
  </si>
  <si>
    <t>2026-11187064</t>
  </si>
  <si>
    <t>11795968</t>
  </si>
  <si>
    <t>2026-11223488</t>
  </si>
  <si>
    <t>11794872</t>
  </si>
  <si>
    <t>2026-11222266</t>
  </si>
  <si>
    <t>11769259</t>
  </si>
  <si>
    <t>2026-11192628</t>
  </si>
  <si>
    <t>QODIROVA UMIDA BAXTIYOROVNA</t>
  </si>
  <si>
    <t>41104782340011</t>
  </si>
  <si>
    <t>11.04.1978</t>
  </si>
  <si>
    <t>11770724</t>
  </si>
  <si>
    <t>2026-11194300</t>
  </si>
  <si>
    <t>XAMRAYEVA GULSHAN BOLTAYEVNA</t>
  </si>
  <si>
    <t>42101872420023</t>
  </si>
  <si>
    <t>21.01.1987</t>
  </si>
  <si>
    <t>11769061</t>
  </si>
  <si>
    <t>2026-11192389</t>
  </si>
  <si>
    <t>11763916</t>
  </si>
  <si>
    <t>2026-11186480</t>
  </si>
  <si>
    <t>RAXMATOVA SHUKURJON BERDIYOROVNA</t>
  </si>
  <si>
    <t>40307922340057</t>
  </si>
  <si>
    <t>03.07.1992</t>
  </si>
  <si>
    <t>11770937</t>
  </si>
  <si>
    <t>2026-11194552</t>
  </si>
  <si>
    <t>YESHQUVATOVA GULSHAN RAXIMOVNA</t>
  </si>
  <si>
    <t>40604852350065</t>
  </si>
  <si>
    <t>06.04.1985</t>
  </si>
  <si>
    <t>11786141</t>
  </si>
  <si>
    <t>2026-11211651</t>
  </si>
  <si>
    <t>11772999</t>
  </si>
  <si>
    <t>2026-11196859</t>
  </si>
  <si>
    <t>11778803</t>
  </si>
  <si>
    <t>2026-11203391</t>
  </si>
  <si>
    <t>11785441</t>
  </si>
  <si>
    <t>2026-11210850</t>
  </si>
  <si>
    <t>AXMATOVA IRODA MURODILLOYEVNA</t>
  </si>
  <si>
    <t>40208852330045</t>
  </si>
  <si>
    <t>02.08.1985</t>
  </si>
  <si>
    <t>11775614</t>
  </si>
  <si>
    <t>2026-11199782</t>
  </si>
  <si>
    <t>ESHMURODOVA LOLA KARIMOVNA</t>
  </si>
  <si>
    <t>40209884040018</t>
  </si>
  <si>
    <t>02.09.1988</t>
  </si>
  <si>
    <t>11796050</t>
  </si>
  <si>
    <t>2026-11223575</t>
  </si>
  <si>
    <t>EGAMBERDIYEVA SALOMAT ELMURODOVNA</t>
  </si>
  <si>
    <t>42610852340069</t>
  </si>
  <si>
    <t>26.10.1985</t>
  </si>
  <si>
    <t>11805542</t>
  </si>
  <si>
    <t>2026-11235986</t>
  </si>
  <si>
    <t>TESHAYEVA FAZILAT SHAVQIDDINOVNA</t>
  </si>
  <si>
    <t>40902822330012</t>
  </si>
  <si>
    <t>09.02.1982</t>
  </si>
  <si>
    <t>11814137</t>
  </si>
  <si>
    <t>2026-11245790</t>
  </si>
  <si>
    <t>ALIQULOVA YULDUZ VALIJON QIZI</t>
  </si>
  <si>
    <t>42007995790019</t>
  </si>
  <si>
    <t>20.07.1999</t>
  </si>
  <si>
    <t>11819981</t>
  </si>
  <si>
    <t>2026-11252516</t>
  </si>
  <si>
    <t>11820443</t>
  </si>
  <si>
    <t>2026-11253042</t>
  </si>
  <si>
    <t>11811948</t>
  </si>
  <si>
    <t>2026-11243260</t>
  </si>
  <si>
    <t>11815849</t>
  </si>
  <si>
    <t>2026-11247738</t>
  </si>
  <si>
    <t>ASATOVA LAYLO LAZIZ QIZI</t>
  </si>
  <si>
    <t>62008015800019</t>
  </si>
  <si>
    <t>20.08.2001</t>
  </si>
  <si>
    <t>11815630</t>
  </si>
  <si>
    <t>2026-11247493</t>
  </si>
  <si>
    <t>SUYUNOVA GULCHIROY BARNOQULOVNA</t>
  </si>
  <si>
    <t>40107902340068</t>
  </si>
  <si>
    <t>01.07.1990</t>
  </si>
  <si>
    <t>11821958</t>
  </si>
  <si>
    <t>2026-11254820</t>
  </si>
  <si>
    <t>UMURZAKOVA UMIDA GADAYNIYAZOVNA</t>
  </si>
  <si>
    <t>41003862390019</t>
  </si>
  <si>
    <t>11822524</t>
  </si>
  <si>
    <t>2026-11255483</t>
  </si>
  <si>
    <t>MURADOVA FARANGIZ TAXIROVNA</t>
  </si>
  <si>
    <t>42212995840019</t>
  </si>
  <si>
    <t>22.12.1999</t>
  </si>
  <si>
    <t>11786795</t>
  </si>
  <si>
    <t>2026-11212417</t>
  </si>
  <si>
    <t>QO‘CHQOROVA SAYYORA MO‘MINOVNA</t>
  </si>
  <si>
    <t>41209862380036</t>
  </si>
  <si>
    <t>12.09.1986</t>
  </si>
  <si>
    <t>11819713</t>
  </si>
  <si>
    <t>2026-11252203</t>
  </si>
  <si>
    <t>JUMAYEVA NAVBAHOR OZOTOVNA</t>
  </si>
  <si>
    <t>40803792350023</t>
  </si>
  <si>
    <t>08.03.1979</t>
  </si>
  <si>
    <t>11821817</t>
  </si>
  <si>
    <t>2026-11254642</t>
  </si>
  <si>
    <t>MUROTOVA NAVBAHOR NURIDDIN QIZI</t>
  </si>
  <si>
    <t>42003942330017</t>
  </si>
  <si>
    <t>11823314</t>
  </si>
  <si>
    <t>2026-11256414</t>
  </si>
  <si>
    <t>11829739</t>
  </si>
  <si>
    <t>2026-11264122</t>
  </si>
  <si>
    <t>11821619</t>
  </si>
  <si>
    <t>2026-11254417</t>
  </si>
  <si>
    <t>A’ZAMOVA SABINA JAVDAT QIZI</t>
  </si>
  <si>
    <t>41105965790027</t>
  </si>
  <si>
    <t>11.05.1996</t>
  </si>
  <si>
    <t>40508795760018</t>
  </si>
  <si>
    <t>11808028</t>
  </si>
  <si>
    <t>2026-11238763</t>
  </si>
  <si>
    <t>BOBOQULOVA GULCHIROY TOSHNIYOZOVNA</t>
  </si>
  <si>
    <t>40702852380023</t>
  </si>
  <si>
    <t>07.02.1985</t>
  </si>
  <si>
    <t>11831740</t>
  </si>
  <si>
    <t>2026-11266648</t>
  </si>
  <si>
    <t>HAZRATOVA GULHAYO NORMUROT QIZI</t>
  </si>
  <si>
    <t>42310942390027</t>
  </si>
  <si>
    <t>23.10.1994</t>
  </si>
  <si>
    <t>11824293</t>
  </si>
  <si>
    <t>2026-11257566</t>
  </si>
  <si>
    <t>JUMAYEVA TULFIYA ERDONOVNA</t>
  </si>
  <si>
    <t>40504842390065</t>
  </si>
  <si>
    <t>11830025</t>
  </si>
  <si>
    <t>2026-11264449</t>
  </si>
  <si>
    <t>SHOKIROV JO‘RABOY MIRZOBILOLOVICH</t>
  </si>
  <si>
    <t>31012892190046</t>
  </si>
  <si>
    <t>10.12.1989</t>
  </si>
  <si>
    <t>11819354</t>
  </si>
  <si>
    <t>2026-11251788</t>
  </si>
  <si>
    <t>AMONOVA MAVLUDA QARSHIBOYEVNA</t>
  </si>
  <si>
    <t>42110823920121</t>
  </si>
  <si>
    <t>11828559</t>
  </si>
  <si>
    <t>2026-11262718</t>
  </si>
  <si>
    <t>SALIMOVA GULHAYO ABDUSALOM QIZI</t>
  </si>
  <si>
    <t>41812932390080</t>
  </si>
  <si>
    <t>11816185</t>
  </si>
  <si>
    <t>2026-11248125</t>
  </si>
  <si>
    <t>11823095</t>
  </si>
  <si>
    <t>2026-11256157</t>
  </si>
  <si>
    <t>RIZAYEVA GULJONA ULUG‘BEK QIZI</t>
  </si>
  <si>
    <t>60311005820064</t>
  </si>
  <si>
    <t>03.11.2000</t>
  </si>
  <si>
    <t>11836374</t>
  </si>
  <si>
    <t>2026-11272072</t>
  </si>
  <si>
    <t>RASHIDOVA NASIBA RAXMONOVNA</t>
  </si>
  <si>
    <t>42709622390031</t>
  </si>
  <si>
    <t>27.09.1962</t>
  </si>
  <si>
    <t>11841512</t>
  </si>
  <si>
    <t>2026-11278149</t>
  </si>
  <si>
    <t>JURAYEVA NOILA ELAMONOVNA</t>
  </si>
  <si>
    <t>40705853930026</t>
  </si>
  <si>
    <t>11828806</t>
  </si>
  <si>
    <t>2026-11263007</t>
  </si>
  <si>
    <t>XAYDAROVA SABOHAT KAMOL QIZI</t>
  </si>
  <si>
    <t>61308015840048</t>
  </si>
  <si>
    <t>13.08.2001</t>
  </si>
  <si>
    <t>11830201</t>
  </si>
  <si>
    <t>2026-11264651</t>
  </si>
  <si>
    <t>ASHRABOVA MOHINUR MIRHODI QIZI</t>
  </si>
  <si>
    <t>41402975820037</t>
  </si>
  <si>
    <t>11836494</t>
  </si>
  <si>
    <t>2026-11272205</t>
  </si>
  <si>
    <t>NAVRUZOVA UMIDA BARATOVNA</t>
  </si>
  <si>
    <t>40106812390035</t>
  </si>
  <si>
    <t>01.06.1981</t>
  </si>
  <si>
    <t>11831055</t>
  </si>
  <si>
    <t>2026-11265787</t>
  </si>
  <si>
    <t>RAXIMOVA RUXSORA ZOYIROVNA</t>
  </si>
  <si>
    <t>43010945800028</t>
  </si>
  <si>
    <t>30.10.1994</t>
  </si>
  <si>
    <t>11818482</t>
  </si>
  <si>
    <t>2026-11250772</t>
  </si>
  <si>
    <t>SAMATOVA DILOROM ABDUVAXIDOVNA</t>
  </si>
  <si>
    <t>41810882380074</t>
  </si>
  <si>
    <t>18.10.1988</t>
  </si>
  <si>
    <t>11840323</t>
  </si>
  <si>
    <t>2026-11276696</t>
  </si>
  <si>
    <t>SUYUNOVA GULSARA ALIYEVNA</t>
  </si>
  <si>
    <t>40403782390013</t>
  </si>
  <si>
    <t>04.03.1978</t>
  </si>
  <si>
    <t>11795389</t>
  </si>
  <si>
    <t>2026-11222839</t>
  </si>
  <si>
    <t>SHMELSER YEKATERINA MIXAYLOVNA</t>
  </si>
  <si>
    <t>61207035760010</t>
  </si>
  <si>
    <t>12.07.2003</t>
  </si>
  <si>
    <t>11796801</t>
  </si>
  <si>
    <t>2026-11224405</t>
  </si>
  <si>
    <t>ZAVQIYEV ALIKUL AMIROVICH</t>
  </si>
  <si>
    <t>31511872360021</t>
  </si>
  <si>
    <t>11842536</t>
  </si>
  <si>
    <t>2026-11279385</t>
  </si>
  <si>
    <t>JABBOROVA MAFTUNA HAMZA QIZI</t>
  </si>
  <si>
    <t>41305932330016</t>
  </si>
  <si>
    <t>11822653</t>
  </si>
  <si>
    <t>2026-11255636</t>
  </si>
  <si>
    <t>ADIZOVA SHAXRIBONU BAXODIR QIZI</t>
  </si>
  <si>
    <t>61504005760013</t>
  </si>
  <si>
    <t>15.04.2000</t>
  </si>
  <si>
    <t>11800244</t>
  </si>
  <si>
    <t>2026-11228223</t>
  </si>
  <si>
    <t>SHAMSIDDINOVA OLIYA ZAYNIYEVNA</t>
  </si>
  <si>
    <t>42211762330012</t>
  </si>
  <si>
    <t>22.11.1976</t>
  </si>
  <si>
    <t>11823397</t>
  </si>
  <si>
    <t>2026-11256512</t>
  </si>
  <si>
    <t>XAMROYEVA FIRUZA UKTAMOVNA</t>
  </si>
  <si>
    <t>40706892390044</t>
  </si>
  <si>
    <t>07.06.1989</t>
  </si>
  <si>
    <t>11802446</t>
  </si>
  <si>
    <t>2026-11230650</t>
  </si>
  <si>
    <t>RAXMATOVA HUSNIYA AXMATQUL QIZI</t>
  </si>
  <si>
    <t>40405995840031</t>
  </si>
  <si>
    <t>04.05.1999</t>
  </si>
  <si>
    <t>11835903</t>
  </si>
  <si>
    <t>2026-11271513</t>
  </si>
  <si>
    <t>MAVLONOVA MADINA RAXMIDDIN QIZI</t>
  </si>
  <si>
    <t>40712975670044</t>
  </si>
  <si>
    <t>07.12.1997</t>
  </si>
  <si>
    <t>11838772</t>
  </si>
  <si>
    <t>2026-11274873</t>
  </si>
  <si>
    <t>11846956</t>
  </si>
  <si>
    <t>2026-11284606</t>
  </si>
  <si>
    <t>11844456</t>
  </si>
  <si>
    <t>2026-11281639</t>
  </si>
  <si>
    <t>TO‘XTAYEVA SHAHLO HUSNIDDIN QIZI</t>
  </si>
  <si>
    <t>60805005830047</t>
  </si>
  <si>
    <t>08.05.2000</t>
  </si>
  <si>
    <t>11846249</t>
  </si>
  <si>
    <t>2026-11283766</t>
  </si>
  <si>
    <t>11846646</t>
  </si>
  <si>
    <t>2026-11284225</t>
  </si>
  <si>
    <t>11857673</t>
  </si>
  <si>
    <t>2026-11297047</t>
  </si>
  <si>
    <t>BOLATOVA GULMIRA ASHIMOVNA</t>
  </si>
  <si>
    <t>41205822390057</t>
  </si>
  <si>
    <t>12.05.1982</t>
  </si>
  <si>
    <t>11856416</t>
  </si>
  <si>
    <t>2026-11295621</t>
  </si>
  <si>
    <t>SAIDAHMADOVA SABINA AKMAL QIZI</t>
  </si>
  <si>
    <t>61806005840033</t>
  </si>
  <si>
    <t>18.06.2000</t>
  </si>
  <si>
    <t>11880839</t>
  </si>
  <si>
    <t>2026-11324242</t>
  </si>
  <si>
    <t>DAVIDOVA YULIYA OLEGOVNA</t>
  </si>
  <si>
    <t>41508832390025</t>
  </si>
  <si>
    <t>15.08.1983</t>
  </si>
  <si>
    <t>11880068</t>
  </si>
  <si>
    <t>2026-11323299</t>
  </si>
  <si>
    <t>XAMDAMOVA ZIYODA SOBIR QIZI</t>
  </si>
  <si>
    <t>41203955820010</t>
  </si>
  <si>
    <t>12.03.1995</t>
  </si>
  <si>
    <t>11867723</t>
  </si>
  <si>
    <t>2026-11308541</t>
  </si>
  <si>
    <t>JURAYEVA MARXABO XIMMATOVNA</t>
  </si>
  <si>
    <t>42603782360010</t>
  </si>
  <si>
    <t>26.03.1978</t>
  </si>
  <si>
    <t>11871487</t>
  </si>
  <si>
    <t>2026-11312904</t>
  </si>
  <si>
    <t>11874700</t>
  </si>
  <si>
    <t>2026-11316720</t>
  </si>
  <si>
    <t>11830170</t>
  </si>
  <si>
    <t>2026-11264618</t>
  </si>
  <si>
    <t>OSTONOVA HILOLA BOBOKULOVNA</t>
  </si>
  <si>
    <t>41505892390028</t>
  </si>
  <si>
    <t>15.05.1989</t>
  </si>
  <si>
    <t>11869684</t>
  </si>
  <si>
    <t>2026-11310792</t>
  </si>
  <si>
    <t>11875508</t>
  </si>
  <si>
    <t>2026-11317662</t>
  </si>
  <si>
    <t>G‘ULOMOVA SOBIRA G‘ULOM QIZI</t>
  </si>
  <si>
    <t>41412942380055</t>
  </si>
  <si>
    <t>14.12.1994</t>
  </si>
  <si>
    <t>11810767</t>
  </si>
  <si>
    <t>2026-11241888</t>
  </si>
  <si>
    <t>TOKPANOVA NAZIRA DJUMANIYAZ QIZI</t>
  </si>
  <si>
    <t>41312952390034</t>
  </si>
  <si>
    <t>13.12.1995</t>
  </si>
  <si>
    <t>11910706</t>
  </si>
  <si>
    <t>2026-11359834</t>
  </si>
  <si>
    <t>MURODOVA SARVINOZ NORMUMINOVNA</t>
  </si>
  <si>
    <t>41511842390011</t>
  </si>
  <si>
    <t>15.11.1984</t>
  </si>
  <si>
    <t>11916097</t>
  </si>
  <si>
    <t>2026-11365908</t>
  </si>
  <si>
    <t>11923606</t>
  </si>
  <si>
    <t>2026-11374602</t>
  </si>
  <si>
    <t>11918342</t>
  </si>
  <si>
    <t>2026-11368437</t>
  </si>
  <si>
    <t>KELDIYOROVA MUNIRA NABIYEVNA</t>
  </si>
  <si>
    <t>41811822330049</t>
  </si>
  <si>
    <t>11832617</t>
  </si>
  <si>
    <t>2026-11267706</t>
  </si>
  <si>
    <t>SULTONOVA QIZLARXON ASOMOVNA</t>
  </si>
  <si>
    <t>42112872340071</t>
  </si>
  <si>
    <t>11886248</t>
  </si>
  <si>
    <t>2026-11330654</t>
  </si>
  <si>
    <t>MAVLONOVA SITORA MAXMUDOVNA</t>
  </si>
  <si>
    <t>42806962390027</t>
  </si>
  <si>
    <t>28.06.1996</t>
  </si>
  <si>
    <t>11892951</t>
  </si>
  <si>
    <t>2026-11338590</t>
  </si>
  <si>
    <t>11893147</t>
  </si>
  <si>
    <t>2026-11338824</t>
  </si>
  <si>
    <t>POLVONOVA SOHIBA AZAMATOVNA</t>
  </si>
  <si>
    <t>40712892350058</t>
  </si>
  <si>
    <t>11892653</t>
  </si>
  <si>
    <t>2026-11338229</t>
  </si>
  <si>
    <t>SHODIYEVA TANZILA ERMAMATOVNA</t>
  </si>
  <si>
    <t>40706852390022</t>
  </si>
  <si>
    <t>07.06.1985</t>
  </si>
  <si>
    <t>11925501</t>
  </si>
  <si>
    <t>2026-11376774</t>
  </si>
  <si>
    <t>RO‘ZIMURODOV JO‘RAQUL XAMROQUL O‘G‘LI</t>
  </si>
  <si>
    <t>31611952420015</t>
  </si>
  <si>
    <t>16.11.1995</t>
  </si>
  <si>
    <t>11898247</t>
  </si>
  <si>
    <t>2026-11344947</t>
  </si>
  <si>
    <t>SAYUSTOVA SVETLANA VYACHESLAVOVNA</t>
  </si>
  <si>
    <t>42309962390014</t>
  </si>
  <si>
    <t>23.09.1996</t>
  </si>
  <si>
    <t>11929653</t>
  </si>
  <si>
    <t>2026-11381571</t>
  </si>
  <si>
    <t>11929069</t>
  </si>
  <si>
    <t>2026-11380892</t>
  </si>
  <si>
    <t>11928826</t>
  </si>
  <si>
    <t>2026-11380606</t>
  </si>
  <si>
    <t>SHAYMARDANOV SALIM XALIMOVICH</t>
  </si>
  <si>
    <t>30908542390016</t>
  </si>
  <si>
    <t>09.08.1954</t>
  </si>
  <si>
    <t>11881927</t>
  </si>
  <si>
    <t>2026-11325542</t>
  </si>
  <si>
    <t>RO‘ZIYEVA DILSHODA SHUXRATILLO QIZI</t>
  </si>
  <si>
    <t>41207912340038</t>
  </si>
  <si>
    <t>12.07.1991</t>
  </si>
  <si>
    <t>11774359</t>
  </si>
  <si>
    <t>2026-11198367</t>
  </si>
  <si>
    <t>RABBIMOVA NARGIZA SERIKBOYEVNA</t>
  </si>
  <si>
    <t>42808752360016</t>
  </si>
  <si>
    <t>11818921</t>
  </si>
  <si>
    <t>2026-11251283</t>
  </si>
  <si>
    <t>KAMOLOVA SHALOLA IXTIYOR QIZI</t>
  </si>
  <si>
    <t>62104025820019</t>
  </si>
  <si>
    <t>21.04.2002</t>
  </si>
  <si>
    <t>11842949</t>
  </si>
  <si>
    <t>2026-11279862</t>
  </si>
  <si>
    <t>11796353</t>
  </si>
  <si>
    <t>2026-11223902</t>
  </si>
  <si>
    <t>11805219</t>
  </si>
  <si>
    <t>2026-11235624</t>
  </si>
  <si>
    <t>11807829</t>
  </si>
  <si>
    <t>2026-11238535</t>
  </si>
  <si>
    <t>11768766</t>
  </si>
  <si>
    <t>2026-11192050</t>
  </si>
  <si>
    <t>11797922</t>
  </si>
  <si>
    <t>2026-11225665</t>
  </si>
  <si>
    <t>11795419</t>
  </si>
  <si>
    <t>2026-11222870</t>
  </si>
  <si>
    <t>11810495</t>
  </si>
  <si>
    <t>2026-11241583</t>
  </si>
  <si>
    <t>11842755</t>
  </si>
  <si>
    <t>2026-11279644</t>
  </si>
  <si>
    <t>SAPAROVA ZILOLA SHOKIR QIZI</t>
  </si>
  <si>
    <t>41602932390012</t>
  </si>
  <si>
    <t>16.02.1993</t>
  </si>
  <si>
    <t>11873379</t>
  </si>
  <si>
    <t>2026-11315113</t>
  </si>
  <si>
    <t>Истиқбол маҳалла фуқаролар йиғини МФЙ</t>
  </si>
  <si>
    <t>11770490</t>
  </si>
  <si>
    <t>2026-11194038</t>
  </si>
  <si>
    <t>11933081</t>
  </si>
  <si>
    <t>2026-11385539</t>
  </si>
  <si>
    <t>QASIMOVA NAFISA AXATKULOVNA</t>
  </si>
  <si>
    <t>42605882390087</t>
  </si>
  <si>
    <t>11824414</t>
  </si>
  <si>
    <t>2026-11257709</t>
  </si>
  <si>
    <t>NEGMATULLAYEVA GULJAMOL UKTAMOVNA</t>
  </si>
  <si>
    <t>41907892340100</t>
  </si>
  <si>
    <t>19.07.1989</t>
  </si>
  <si>
    <t>11884971</t>
  </si>
  <si>
    <t>2026-11329148</t>
  </si>
  <si>
    <t>ABDULLAYEVA IRINA VYACHESLAVOVNA</t>
  </si>
  <si>
    <t>40307942390025</t>
  </si>
  <si>
    <t>03.07.1994</t>
  </si>
  <si>
    <t>11806582</t>
  </si>
  <si>
    <t>2026-11237131</t>
  </si>
  <si>
    <t>11768517</t>
  </si>
  <si>
    <t>2026-11191756</t>
  </si>
  <si>
    <t>11798782</t>
  </si>
  <si>
    <t>2026-11226603</t>
  </si>
  <si>
    <t>11926304</t>
  </si>
  <si>
    <t>2026-11377692</t>
  </si>
  <si>
    <t>NORMAMATOVA YULDUZOY SAMANDAR QIZI</t>
  </si>
  <si>
    <t>42601962380016</t>
  </si>
  <si>
    <t>11882699</t>
  </si>
  <si>
    <t>2026-11326470</t>
  </si>
  <si>
    <t>SHAHOBOVA GULNOZA ABDUVOHIDOVNA</t>
  </si>
  <si>
    <t>41012911170027</t>
  </si>
  <si>
    <t>10.12.1991</t>
  </si>
  <si>
    <t>11798023</t>
  </si>
  <si>
    <t>2026-11225779</t>
  </si>
  <si>
    <t>11930301</t>
  </si>
  <si>
    <t>2026-11382320</t>
  </si>
  <si>
    <t>TUXTAYEV AZIZ ANVAROVICH</t>
  </si>
  <si>
    <t>30604995840019</t>
  </si>
  <si>
    <t>11835591</t>
  </si>
  <si>
    <t>2026-11271152</t>
  </si>
  <si>
    <t>IXSANOV ALBERT YAVDATOVICH</t>
  </si>
  <si>
    <t>33009692390039</t>
  </si>
  <si>
    <t>30.09.1969</t>
  </si>
  <si>
    <t>11809264</t>
  </si>
  <si>
    <t>2026-11240163</t>
  </si>
  <si>
    <t>AZIMOV JASUR QURBON O‘G‘LI</t>
  </si>
  <si>
    <t>31108922390073</t>
  </si>
  <si>
    <t>11.08.1992</t>
  </si>
  <si>
    <t>11932168</t>
  </si>
  <si>
    <t>2026-11384456</t>
  </si>
  <si>
    <t>XO‘JAQULOVA GULZODA ABDULLO QIZI</t>
  </si>
  <si>
    <t>40705975790027</t>
  </si>
  <si>
    <t>07.05.1997</t>
  </si>
  <si>
    <t>11888104</t>
  </si>
  <si>
    <t>2026-11332816</t>
  </si>
  <si>
    <t>11798168</t>
  </si>
  <si>
    <t>2026-11225933</t>
  </si>
  <si>
    <t>11801032</t>
  </si>
  <si>
    <t>2026-11229085</t>
  </si>
  <si>
    <t>11802822</t>
  </si>
  <si>
    <t>2026-11231270</t>
  </si>
  <si>
    <t>11862856</t>
  </si>
  <si>
    <t>2026-11302997</t>
  </si>
  <si>
    <t>PIRMAXANOVA ANASTASIYA SHARIFOVNA</t>
  </si>
  <si>
    <t>62706015850022</t>
  </si>
  <si>
    <t>27.06.2001</t>
  </si>
  <si>
    <t>11762035</t>
  </si>
  <si>
    <t>2026-11184324</t>
  </si>
  <si>
    <t>11800575</t>
  </si>
  <si>
    <t>2026-11228583</t>
  </si>
  <si>
    <t>11777508</t>
  </si>
  <si>
    <t>2026-11201914</t>
  </si>
  <si>
    <t>11769596</t>
  </si>
  <si>
    <t>2026-11193012</t>
  </si>
  <si>
    <t>ISLOMOVA XABIBA YO‘LDOSHEVNA</t>
  </si>
  <si>
    <t>41305752340015</t>
  </si>
  <si>
    <t>13.05.1975</t>
  </si>
  <si>
    <t>11796569</t>
  </si>
  <si>
    <t>2026-11224143</t>
  </si>
  <si>
    <t>11931153</t>
  </si>
  <si>
    <t>2026-11383307</t>
  </si>
  <si>
    <t>RAZZAKOVA DILAFRUZ JAVLIYEVNA</t>
  </si>
  <si>
    <t>40211953960011</t>
  </si>
  <si>
    <t>02.11.1995</t>
  </si>
  <si>
    <t>11932597</t>
  </si>
  <si>
    <t>2026-11384955</t>
  </si>
  <si>
    <t>DJURAYEVA DILFUZA RAXMATOVNA</t>
  </si>
  <si>
    <t>41405932390033</t>
  </si>
  <si>
    <t>14.05.1993</t>
  </si>
  <si>
    <t>11760029</t>
  </si>
  <si>
    <t>2026-11182046</t>
  </si>
  <si>
    <t>JURAQULOV BURHON CHO‘LIYEVICH</t>
  </si>
  <si>
    <t>30801852360068</t>
  </si>
  <si>
    <t>08.01.1985</t>
  </si>
  <si>
    <t>11782961</t>
  </si>
  <si>
    <t>2026-11208029</t>
  </si>
  <si>
    <t>PULATOVA GULYOR AKBAROVNA</t>
  </si>
  <si>
    <t>41805842360032</t>
  </si>
  <si>
    <t>18.05.1984</t>
  </si>
  <si>
    <t>11782413</t>
  </si>
  <si>
    <t>2026-11207421</t>
  </si>
  <si>
    <t>NAMOZOVA MOHIDIL QAYIMOVNA</t>
  </si>
  <si>
    <t>41702852360147</t>
  </si>
  <si>
    <t>17.02.1985</t>
  </si>
  <si>
    <t>11782534</t>
  </si>
  <si>
    <t>2026-11207568</t>
  </si>
  <si>
    <t>TOSHEVA GULANDON BOBOKULOVNA</t>
  </si>
  <si>
    <t>42606822360018</t>
  </si>
  <si>
    <t>26.06.1982</t>
  </si>
  <si>
    <t>11781527</t>
  </si>
  <si>
    <t>2026-11206446</t>
  </si>
  <si>
    <t>QOZOQOVA XADICHA YUSUPOVNA</t>
  </si>
  <si>
    <t>40906732360028</t>
  </si>
  <si>
    <t>09.06.1973</t>
  </si>
  <si>
    <t>11829604</t>
  </si>
  <si>
    <t>2026-11263963</t>
  </si>
  <si>
    <t>QODIROVA YULDUZ SAYFIDDINOVNA</t>
  </si>
  <si>
    <t>40412912360026</t>
  </si>
  <si>
    <t>04.12.1991</t>
  </si>
  <si>
    <t>11791186</t>
  </si>
  <si>
    <t>2026-11217805</t>
  </si>
  <si>
    <t>11862028</t>
  </si>
  <si>
    <t>2026-11302072</t>
  </si>
  <si>
    <t>YUSUPOVA MATLUBA TOYIROVNA</t>
  </si>
  <si>
    <t>42302902360010</t>
  </si>
  <si>
    <t>23.02.1990</t>
  </si>
  <si>
    <t>11906773</t>
  </si>
  <si>
    <t>2026-11355307</t>
  </si>
  <si>
    <t>11790769</t>
  </si>
  <si>
    <t>2026-11217299</t>
  </si>
  <si>
    <t>A’ZAMOVA MARZIYA SHAMSITDINOVNA</t>
  </si>
  <si>
    <t>43108831070096</t>
  </si>
  <si>
    <t>31.08.1983</t>
  </si>
  <si>
    <t>11791157</t>
  </si>
  <si>
    <t>2026-11217766</t>
  </si>
  <si>
    <t>11792063</t>
  </si>
  <si>
    <t>2026-11218864</t>
  </si>
  <si>
    <t>11818140</t>
  </si>
  <si>
    <t>2026-11250369</t>
  </si>
  <si>
    <t>11876592</t>
  </si>
  <si>
    <t>2026-11318956</t>
  </si>
  <si>
    <t>11868501</t>
  </si>
  <si>
    <t>2026-11309422</t>
  </si>
  <si>
    <t>11842101</t>
  </si>
  <si>
    <t>2026-11278861</t>
  </si>
  <si>
    <t>11866580</t>
  </si>
  <si>
    <t>2026-11307230</t>
  </si>
  <si>
    <t>11796587</t>
  </si>
  <si>
    <t>2026-11224161</t>
  </si>
  <si>
    <t>11806710</t>
  </si>
  <si>
    <t>2026-11237279</t>
  </si>
  <si>
    <t>OTAMURODOVA AZIZA IKROMOVNA</t>
  </si>
  <si>
    <t>42307772350022</t>
  </si>
  <si>
    <t>23.07.1977</t>
  </si>
  <si>
    <t>11808185</t>
  </si>
  <si>
    <t>2026-11238946</t>
  </si>
  <si>
    <t>АКРАМОВ ҲУСАН АВАЗ ЎҒЛИ</t>
  </si>
  <si>
    <t>51101135790023</t>
  </si>
  <si>
    <t>11.01.2013</t>
  </si>
  <si>
    <t>11852041</t>
  </si>
  <si>
    <t>2026-11290660</t>
  </si>
  <si>
    <t>AMANOV ALIXAN AKRAMOVICH</t>
  </si>
  <si>
    <t>53008165820015</t>
  </si>
  <si>
    <t>30.08.2016</t>
  </si>
  <si>
    <t>11809218</t>
  </si>
  <si>
    <t>2026-11240103</t>
  </si>
  <si>
    <t>IDIYEVA SHOIRA RAVSHANOVNA</t>
  </si>
  <si>
    <t>40302842350090</t>
  </si>
  <si>
    <t>03.02.1984</t>
  </si>
  <si>
    <t>11856481</t>
  </si>
  <si>
    <t>2026-11295696</t>
  </si>
  <si>
    <t>11790459</t>
  </si>
  <si>
    <t>2026-11216925</t>
  </si>
  <si>
    <t>MUXAMMEDOV BAHODIR BURXONOVICH</t>
  </si>
  <si>
    <t>32503822340031</t>
  </si>
  <si>
    <t>25.03.1982</t>
  </si>
  <si>
    <t>11804581</t>
  </si>
  <si>
    <t>2026-11234925</t>
  </si>
  <si>
    <t>11790163</t>
  </si>
  <si>
    <t>2026-11216579</t>
  </si>
  <si>
    <t>11799475</t>
  </si>
  <si>
    <t>2026-11227372</t>
  </si>
  <si>
    <t>11870670</t>
  </si>
  <si>
    <t>2026-11311973</t>
  </si>
  <si>
    <t>11886669</t>
  </si>
  <si>
    <t>2026-11331142</t>
  </si>
  <si>
    <t>RAVSHANOVA NAZOKAT XASANOVNA</t>
  </si>
  <si>
    <t>40511882340150</t>
  </si>
  <si>
    <t>11894149</t>
  </si>
  <si>
    <t>2026-11340049</t>
  </si>
  <si>
    <t>TEMIROVA SITORA ODIL QIZI</t>
  </si>
  <si>
    <t>60905005820027</t>
  </si>
  <si>
    <t>09.05.2000</t>
  </si>
  <si>
    <t>11906145</t>
  </si>
  <si>
    <t>2026-11354592</t>
  </si>
  <si>
    <t>11760618</t>
  </si>
  <si>
    <t>2026-11182721</t>
  </si>
  <si>
    <t>11899679</t>
  </si>
  <si>
    <t>2026-11346618</t>
  </si>
  <si>
    <t>11872939</t>
  </si>
  <si>
    <t>2026-11314612</t>
  </si>
  <si>
    <t>11896891</t>
  </si>
  <si>
    <t>2026-11343322</t>
  </si>
  <si>
    <t>11866128</t>
  </si>
  <si>
    <t>2026-11306728</t>
  </si>
  <si>
    <t>11920110</t>
  </si>
  <si>
    <t>2026-11370430</t>
  </si>
  <si>
    <t>11845435</t>
  </si>
  <si>
    <t>2026-11282802</t>
  </si>
  <si>
    <t>11781102</t>
  </si>
  <si>
    <t>2026-11205958</t>
  </si>
  <si>
    <t>11891109</t>
  </si>
  <si>
    <t>2026-11336409</t>
  </si>
  <si>
    <t>SATBAYEVA JANGUL KENESBEKOVNA</t>
  </si>
  <si>
    <t>42306882370021</t>
  </si>
  <si>
    <t>23.06.1988</t>
  </si>
  <si>
    <t>11765014</t>
  </si>
  <si>
    <t>2026-11187738</t>
  </si>
  <si>
    <t>HIMMATOV AKBAR BOLIYEVICH</t>
  </si>
  <si>
    <t>31112842380030</t>
  </si>
  <si>
    <t>11.12.1984</t>
  </si>
  <si>
    <t>11779893</t>
  </si>
  <si>
    <t>2026-11204603</t>
  </si>
  <si>
    <t>11822465</t>
  </si>
  <si>
    <t>2026-11255420</t>
  </si>
  <si>
    <t>11807852</t>
  </si>
  <si>
    <t>2026-11238561</t>
  </si>
  <si>
    <t>11768803</t>
  </si>
  <si>
    <t>2026-11192093</t>
  </si>
  <si>
    <t>11792122</t>
  </si>
  <si>
    <t>2026-11218940</t>
  </si>
  <si>
    <t>11765767</t>
  </si>
  <si>
    <t>2026-11188588</t>
  </si>
  <si>
    <t>11826646</t>
  </si>
  <si>
    <t>2026-11260292</t>
  </si>
  <si>
    <t>11769932</t>
  </si>
  <si>
    <t>2026-11193395</t>
  </si>
  <si>
    <t>QAYIMOVA ZULFIYA HASANOVNA</t>
  </si>
  <si>
    <t>41302785820017</t>
  </si>
  <si>
    <t>11785784</t>
  </si>
  <si>
    <t>2026-11211250</t>
  </si>
  <si>
    <t>11768971</t>
  </si>
  <si>
    <t>2026-11192281</t>
  </si>
  <si>
    <t>ASHUROVA DILNOZA ILXOMOVNA</t>
  </si>
  <si>
    <t>40507892390069</t>
  </si>
  <si>
    <t>05.07.1989</t>
  </si>
  <si>
    <t>11809244</t>
  </si>
  <si>
    <t>2026-11240137</t>
  </si>
  <si>
    <t>11764117</t>
  </si>
  <si>
    <t>2026-11186707</t>
  </si>
  <si>
    <t>11840894</t>
  </si>
  <si>
    <t>2026-11277382</t>
  </si>
  <si>
    <t>11805734</t>
  </si>
  <si>
    <t>2026-11236190</t>
  </si>
  <si>
    <t>11873508</t>
  </si>
  <si>
    <t>2026-11315266</t>
  </si>
  <si>
    <t>11767522</t>
  </si>
  <si>
    <t>2026-11190604</t>
  </si>
  <si>
    <t>11797624</t>
  </si>
  <si>
    <t>2026-11225321</t>
  </si>
  <si>
    <t>11836369</t>
  </si>
  <si>
    <t>2026-11272062</t>
  </si>
  <si>
    <t>11884213</t>
  </si>
  <si>
    <t>2026-11328247</t>
  </si>
  <si>
    <t>FARMONOVA MAHLIYO NAVRO‘ZOVNA</t>
  </si>
  <si>
    <t>41306965800013</t>
  </si>
  <si>
    <t>13.06.1996</t>
  </si>
  <si>
    <t>11857554</t>
  </si>
  <si>
    <t>2026-11296911</t>
  </si>
  <si>
    <t>11866748</t>
  </si>
  <si>
    <t>2026-11307424</t>
  </si>
  <si>
    <t>11857860</t>
  </si>
  <si>
    <t>2026-11297265</t>
  </si>
  <si>
    <t>11872918</t>
  </si>
  <si>
    <t>2026-11314589</t>
  </si>
  <si>
    <t>11769646</t>
  </si>
  <si>
    <t>2026-11193067</t>
  </si>
  <si>
    <t>11860617</t>
  </si>
  <si>
    <t>2026-11300518</t>
  </si>
  <si>
    <t>11835768</t>
  </si>
  <si>
    <t>2026-11271359</t>
  </si>
  <si>
    <t>11925865</t>
  </si>
  <si>
    <t>2026-11377181</t>
  </si>
  <si>
    <t>11864282</t>
  </si>
  <si>
    <t>2026-11304610</t>
  </si>
  <si>
    <t>OTAYEVA HUSNIGUL HOMIDOVNA</t>
  </si>
  <si>
    <t>40902912360031</t>
  </si>
  <si>
    <t>11832385</t>
  </si>
  <si>
    <t>2026-11267423</t>
  </si>
  <si>
    <t>11894861</t>
  </si>
  <si>
    <t>2026-11340908</t>
  </si>
  <si>
    <t>11836003</t>
  </si>
  <si>
    <t>2026-11271633</t>
  </si>
  <si>
    <t>11885156</t>
  </si>
  <si>
    <t>2026-11329356</t>
  </si>
  <si>
    <t>TOSHPULATOV ISLOMJON KOMILJONOVICH</t>
  </si>
  <si>
    <t>32406976100044</t>
  </si>
  <si>
    <t>24.06.1997</t>
  </si>
  <si>
    <t>11891037</t>
  </si>
  <si>
    <t>2026-11336318</t>
  </si>
  <si>
    <t>QURBONOVA SOHIBA SEVDIYOROVNA</t>
  </si>
  <si>
    <t>40503915840016</t>
  </si>
  <si>
    <t>05.03.1991</t>
  </si>
  <si>
    <t>11940069</t>
  </si>
  <si>
    <t>14.03.2026</t>
  </si>
  <si>
    <t>2026-11394252</t>
  </si>
  <si>
    <t>FUZAYLOVA GULNORA USMONOVNA</t>
  </si>
  <si>
    <t>40410841140083</t>
  </si>
  <si>
    <t>11940067</t>
  </si>
  <si>
    <t>2026-11394249</t>
  </si>
  <si>
    <t>XODJAYEVA ZAYNAB RADJABOVNA</t>
  </si>
  <si>
    <t>40704672330040</t>
  </si>
  <si>
    <t>07.04.1967</t>
  </si>
  <si>
    <t>11938130</t>
  </si>
  <si>
    <t>2026-11391750</t>
  </si>
  <si>
    <t>11946583</t>
  </si>
  <si>
    <t>2026-11402108</t>
  </si>
  <si>
    <t>TO‘RAYEV HASAN SADRIDDINOVICH</t>
  </si>
  <si>
    <t>32105892330066</t>
  </si>
  <si>
    <t>11934434</t>
  </si>
  <si>
    <t>2026-11387094</t>
  </si>
  <si>
    <t>HAYITOVA OZODA AKBAR QIZI</t>
  </si>
  <si>
    <t>41001985780014</t>
  </si>
  <si>
    <t>10.01.1998</t>
  </si>
  <si>
    <t>11937865</t>
  </si>
  <si>
    <t>2026-11391427</t>
  </si>
  <si>
    <t>FAXRIDDINOVA ISMIGUL SHAVQIDDIN QIZI</t>
  </si>
  <si>
    <t>43001942330038</t>
  </si>
  <si>
    <t>30.01.1994</t>
  </si>
  <si>
    <t>11938310</t>
  </si>
  <si>
    <t>2026-11391992</t>
  </si>
  <si>
    <t>11942738</t>
  </si>
  <si>
    <t>2026-11397466</t>
  </si>
  <si>
    <t>11938594</t>
  </si>
  <si>
    <t>2026-11392351</t>
  </si>
  <si>
    <t>TASHENBAYEVA RAYXAN AJIBAYEVNA</t>
  </si>
  <si>
    <t>42208835770017</t>
  </si>
  <si>
    <t>22.08.1983</t>
  </si>
  <si>
    <t>11942735</t>
  </si>
  <si>
    <t>2026-11397462</t>
  </si>
  <si>
    <t>SAFAROVA JAMILA QAHRAMONOVNA</t>
  </si>
  <si>
    <t>40607862330043</t>
  </si>
  <si>
    <t>06.07.1986</t>
  </si>
  <si>
    <t>11943224</t>
  </si>
  <si>
    <t>2026-11398043</t>
  </si>
  <si>
    <t>HAMROYEVA MAXFUZA JUMAYEVNA</t>
  </si>
  <si>
    <t>40311865780016</t>
  </si>
  <si>
    <t>11948031</t>
  </si>
  <si>
    <t>2026-11403882</t>
  </si>
  <si>
    <t>HAYDAROV ZAVQIDIN NASRIYEVICH</t>
  </si>
  <si>
    <t>31309722330029</t>
  </si>
  <si>
    <t>13.09.1972</t>
  </si>
  <si>
    <t>11943850</t>
  </si>
  <si>
    <t>2026-11398777</t>
  </si>
  <si>
    <t>MAXATOVA MAXLIYO KUZIYEVNA</t>
  </si>
  <si>
    <t>43103891110054</t>
  </si>
  <si>
    <t>14.05.1989</t>
  </si>
  <si>
    <t>11935628</t>
  </si>
  <si>
    <t>2026-11388550</t>
  </si>
  <si>
    <t>BURONOVA MAFTUNA SALIM QIZI</t>
  </si>
  <si>
    <t>40302912340079</t>
  </si>
  <si>
    <t>03.02.1991</t>
  </si>
  <si>
    <t>11952983</t>
  </si>
  <si>
    <t>2026-11410024</t>
  </si>
  <si>
    <t>UMIROVA NIGORA NORMURODOVNA</t>
  </si>
  <si>
    <t>40701906100013</t>
  </si>
  <si>
    <t>11939243</t>
  </si>
  <si>
    <t>2026-11393153</t>
  </si>
  <si>
    <t>11939183</t>
  </si>
  <si>
    <t>2026-11393079</t>
  </si>
  <si>
    <t>11933947</t>
  </si>
  <si>
    <t>2026-11386546</t>
  </si>
  <si>
    <t>NAMOZOVA MUHAYO DILMURODOVNA</t>
  </si>
  <si>
    <t>40801942410010</t>
  </si>
  <si>
    <t>08.01.1994</t>
  </si>
  <si>
    <t>11939079</t>
  </si>
  <si>
    <t>2026-11392952</t>
  </si>
  <si>
    <t>MUSOYEVA SHOIRA BOBIROVNA</t>
  </si>
  <si>
    <t>41405892410046</t>
  </si>
  <si>
    <t>11953655</t>
  </si>
  <si>
    <t>2026-11410879</t>
  </si>
  <si>
    <t>MUSAYEVA SHAHNOZA SUYUNOVNA</t>
  </si>
  <si>
    <t>42403845830021</t>
  </si>
  <si>
    <t>24.03.1984</t>
  </si>
  <si>
    <t>11934064</t>
  </si>
  <si>
    <t>2026-11386674</t>
  </si>
  <si>
    <t>11943281</t>
  </si>
  <si>
    <t>2026-11398112</t>
  </si>
  <si>
    <t>11937358</t>
  </si>
  <si>
    <t>2026-11390749</t>
  </si>
  <si>
    <t>RIZAQULOVA MUNISA ISMATULLAYEVNA</t>
  </si>
  <si>
    <t>42405942350035</t>
  </si>
  <si>
    <t>24.05.1994</t>
  </si>
  <si>
    <t>11935586</t>
  </si>
  <si>
    <t>2026-11388492</t>
  </si>
  <si>
    <t>11933420</t>
  </si>
  <si>
    <t>2026-11385924</t>
  </si>
  <si>
    <t>11943967</t>
  </si>
  <si>
    <t>2026-11398921</t>
  </si>
  <si>
    <t>11953509</t>
  </si>
  <si>
    <t>2026-11410691</t>
  </si>
  <si>
    <t>11933632</t>
  </si>
  <si>
    <t>2026-11386170</t>
  </si>
  <si>
    <t>11997740</t>
  </si>
  <si>
    <t>16.03.2026</t>
  </si>
  <si>
    <t>2026-11463064</t>
  </si>
  <si>
    <t>SOBIROVA MAFTUNA TURAQULOVNA</t>
  </si>
  <si>
    <t>40608912360012</t>
  </si>
  <si>
    <t>12025874</t>
  </si>
  <si>
    <t>17.03.2026</t>
  </si>
  <si>
    <t>2026-11495779</t>
  </si>
  <si>
    <t>JURAYEVA NOZIMA XASANOVNA</t>
  </si>
  <si>
    <t>40301852340011</t>
  </si>
  <si>
    <t>03.01.1985</t>
  </si>
  <si>
    <t>12055157</t>
  </si>
  <si>
    <t>18.03.2026</t>
  </si>
  <si>
    <t>2026-11528818</t>
  </si>
  <si>
    <t>ISMATOVA NIGORA OYBEK QIZI</t>
  </si>
  <si>
    <t>61607025840038</t>
  </si>
  <si>
    <t>16.07.2002</t>
  </si>
  <si>
    <t>12072463</t>
  </si>
  <si>
    <t>2026-11548612</t>
  </si>
  <si>
    <t>12053852</t>
  </si>
  <si>
    <t>2026-11527300</t>
  </si>
  <si>
    <t>URTAKOVA ZILOLA G‘AYBULLAYEVNA</t>
  </si>
  <si>
    <t>41206822390036</t>
  </si>
  <si>
    <t>12.06.1982</t>
  </si>
  <si>
    <t>11999405</t>
  </si>
  <si>
    <t>2026-11465059</t>
  </si>
  <si>
    <t>BABAKULOVA NURXON XAMROYEVNA</t>
  </si>
  <si>
    <t>42202883980024</t>
  </si>
  <si>
    <t>22.02.1988</t>
  </si>
  <si>
    <t>12264320</t>
  </si>
  <si>
    <t>27.03.2026</t>
  </si>
  <si>
    <t>2026-11777825</t>
  </si>
  <si>
    <t>12089371</t>
  </si>
  <si>
    <t>19.03.2026</t>
  </si>
  <si>
    <t>2026-11570191</t>
  </si>
  <si>
    <t>12047009</t>
  </si>
  <si>
    <t>2026-11519662</t>
  </si>
  <si>
    <t>12180810</t>
  </si>
  <si>
    <t>25.03.2026</t>
  </si>
  <si>
    <t>2026-11677591</t>
  </si>
  <si>
    <t>12220274</t>
  </si>
  <si>
    <t>26.03.2026</t>
  </si>
  <si>
    <t>2026-11724674</t>
  </si>
  <si>
    <t>SOBIROVA GULZODA ROZIK QIZI</t>
  </si>
  <si>
    <t>41503955800033</t>
  </si>
  <si>
    <t>15.03.1995</t>
  </si>
  <si>
    <t>12247132</t>
  </si>
  <si>
    <t>2026-11757365</t>
  </si>
  <si>
    <t>12059073</t>
  </si>
  <si>
    <t>2026-11533304</t>
  </si>
  <si>
    <t>12058038</t>
  </si>
  <si>
    <t>2026-11532137</t>
  </si>
  <si>
    <t>UROKOVA ELMIRA SHERPULOT QIZI</t>
  </si>
  <si>
    <t>42701966060043</t>
  </si>
  <si>
    <t>27.01.1996</t>
  </si>
  <si>
    <t>12004546</t>
  </si>
  <si>
    <t>2026-11471115</t>
  </si>
  <si>
    <t>MANTIYEV ODIL RUZIKULOVICH</t>
  </si>
  <si>
    <t>30108695760023</t>
  </si>
  <si>
    <t>01.08.1969</t>
  </si>
  <si>
    <t>12059665</t>
  </si>
  <si>
    <t>2026-11533969</t>
  </si>
  <si>
    <t>12193507</t>
  </si>
  <si>
    <t>2026-11692621</t>
  </si>
  <si>
    <t>MURADOV RUSLAN NAMOZOVICH</t>
  </si>
  <si>
    <t>31604872390018</t>
  </si>
  <si>
    <t>16.04.1987</t>
  </si>
  <si>
    <t>12018699</t>
  </si>
  <si>
    <t>2026-11487681</t>
  </si>
  <si>
    <t>NURBOYEVA FERUZA ERGASHEVNA</t>
  </si>
  <si>
    <t>42908732380031</t>
  </si>
  <si>
    <t>29.08.1973</t>
  </si>
  <si>
    <t>12204131</t>
  </si>
  <si>
    <t>2026-11705489</t>
  </si>
  <si>
    <t>ESHQULOVA DINORA ULUG‘BEK QIZI</t>
  </si>
  <si>
    <t>40108942390026</t>
  </si>
  <si>
    <t>12231377</t>
  </si>
  <si>
    <t>2026-11738024</t>
  </si>
  <si>
    <t>ESHMUMINOVA NARGIZ OCHILOVNA</t>
  </si>
  <si>
    <t>41203805760011</t>
  </si>
  <si>
    <t>12.03.1980</t>
  </si>
  <si>
    <t>12214777</t>
  </si>
  <si>
    <t>2026-11718173</t>
  </si>
  <si>
    <t>MURODOVA MUHAYYO BAXTIYOR QIZI</t>
  </si>
  <si>
    <t>40207995830076</t>
  </si>
  <si>
    <t>02.07.1999</t>
  </si>
  <si>
    <t>11956121</t>
  </si>
  <si>
    <t>2026-11413999</t>
  </si>
  <si>
    <t>ALIMOVA GULMIRA ABDISATTOROVNA</t>
  </si>
  <si>
    <t>41711862340067</t>
  </si>
  <si>
    <t>17.11.1986</t>
  </si>
  <si>
    <t>12064129</t>
  </si>
  <si>
    <t>2026-11538987</t>
  </si>
  <si>
    <t>AXMEDOVA BAHORA ABDIRAZOKOVNA</t>
  </si>
  <si>
    <t>42403852360025</t>
  </si>
  <si>
    <t>24.03.1985</t>
  </si>
  <si>
    <t>12062547</t>
  </si>
  <si>
    <t>2026-11537225</t>
  </si>
  <si>
    <t>SOBIROVA ZUHRA SHAMSHIDINOVNA</t>
  </si>
  <si>
    <t>41604996100031</t>
  </si>
  <si>
    <t>16.04.1999</t>
  </si>
  <si>
    <t>12094331</t>
  </si>
  <si>
    <t>2026-11576043</t>
  </si>
  <si>
    <t>RIZAKULOVA SAODAT XAYRULLAYEVNA</t>
  </si>
  <si>
    <t>42602912380045</t>
  </si>
  <si>
    <t>12118961</t>
  </si>
  <si>
    <t>2026-11604989</t>
  </si>
  <si>
    <t>BOZOROVA SURAYYO RAYIMBOYEVNA</t>
  </si>
  <si>
    <t>41612825790014</t>
  </si>
  <si>
    <t>12119216</t>
  </si>
  <si>
    <t>2026-11605305</t>
  </si>
  <si>
    <t>ISLOMOVA MEHRINISO ISKANDAROVNA</t>
  </si>
  <si>
    <t>42708922360016</t>
  </si>
  <si>
    <t>12119475</t>
  </si>
  <si>
    <t>2026-11605609</t>
  </si>
  <si>
    <t>BERDIYEVA MUBORAK XUSNIDDIN QIZI</t>
  </si>
  <si>
    <t>41701986100012</t>
  </si>
  <si>
    <t>17.01.1998</t>
  </si>
  <si>
    <t>12264909</t>
  </si>
  <si>
    <t>2026-11778565</t>
  </si>
  <si>
    <t>NE’MATOVA DILAFRUZ ASLON QIZI</t>
  </si>
  <si>
    <t>40501942400027</t>
  </si>
  <si>
    <t>05.01.1994</t>
  </si>
  <si>
    <t>12023291</t>
  </si>
  <si>
    <t>2026-11492833</t>
  </si>
  <si>
    <t>MURODILLOYEVA MAFTUNA MURTOZ QIZI</t>
  </si>
  <si>
    <t>40203955820017</t>
  </si>
  <si>
    <t>02.03.1995</t>
  </si>
  <si>
    <t>12270344</t>
  </si>
  <si>
    <t>2026-11785189</t>
  </si>
  <si>
    <t>12070071</t>
  </si>
  <si>
    <t>2026-11545878</t>
  </si>
  <si>
    <t>XUJAKULOVA NILUFAR XOLIYOROVNA</t>
  </si>
  <si>
    <t>41710843960032</t>
  </si>
  <si>
    <t>17.10.1984</t>
  </si>
  <si>
    <t>12028976</t>
  </si>
  <si>
    <t>2026-11499311</t>
  </si>
  <si>
    <t>NARZULLAYEVA DILAFRUZ BAXODIROVNA</t>
  </si>
  <si>
    <t>40609843960038</t>
  </si>
  <si>
    <t>12015853</t>
  </si>
  <si>
    <t>2026-11484411</t>
  </si>
  <si>
    <t>ORTIQOV BEKTOSH ERDIKULOVICH</t>
  </si>
  <si>
    <t>30901902360027</t>
  </si>
  <si>
    <t>09.01.1990</t>
  </si>
  <si>
    <t>11983566</t>
  </si>
  <si>
    <t>2026-11446272</t>
  </si>
  <si>
    <t>11997786</t>
  </si>
  <si>
    <t>2026-11463124</t>
  </si>
  <si>
    <t>BASHIROVA ALFIYA XAMZIYEVNA</t>
  </si>
  <si>
    <t>40303712390020</t>
  </si>
  <si>
    <t>03.03.1971</t>
  </si>
  <si>
    <t>12003074</t>
  </si>
  <si>
    <t>2026-11469402</t>
  </si>
  <si>
    <t>UMIRBOYEVA XURSHIDA JURAKULOVNA</t>
  </si>
  <si>
    <t>40205852380010</t>
  </si>
  <si>
    <t>02.05.1985</t>
  </si>
  <si>
    <t>12201120</t>
  </si>
  <si>
    <t>2026-11701642</t>
  </si>
  <si>
    <t>MUMINOVA SHALOLA ABDUVALI QIZI</t>
  </si>
  <si>
    <t>42203933980030</t>
  </si>
  <si>
    <t>22.03.1993</t>
  </si>
  <si>
    <t>12235727</t>
  </si>
  <si>
    <t>2026-11743494</t>
  </si>
  <si>
    <t>RAXIMOVA MUNIRA MUSTAFO QIZI</t>
  </si>
  <si>
    <t>42712942380068</t>
  </si>
  <si>
    <t>27.12.1994</t>
  </si>
  <si>
    <t>12235606</t>
  </si>
  <si>
    <t>2026-11743341</t>
  </si>
  <si>
    <t>RAXMATULLAYEV FAXRIDDIN XIKMATULLAYEVICH</t>
  </si>
  <si>
    <t>32211873930098</t>
  </si>
  <si>
    <t>12235738</t>
  </si>
  <si>
    <t>2026-11743506</t>
  </si>
  <si>
    <t>12201020</t>
  </si>
  <si>
    <t>2026-11701525</t>
  </si>
  <si>
    <t>RUZIYEVA MAHBUBA SHERALIYEVNA</t>
  </si>
  <si>
    <t>42810882350038</t>
  </si>
  <si>
    <t>28.10.1988</t>
  </si>
  <si>
    <t>12201130</t>
  </si>
  <si>
    <t>2026-11701653</t>
  </si>
  <si>
    <t>12073441</t>
  </si>
  <si>
    <t>2026-11549695</t>
  </si>
  <si>
    <t>12200992</t>
  </si>
  <si>
    <t>2026-11701494</t>
  </si>
  <si>
    <t>12074867</t>
  </si>
  <si>
    <t>2026-11551375</t>
  </si>
  <si>
    <t>12074364</t>
  </si>
  <si>
    <t>2026-11550808</t>
  </si>
  <si>
    <t>12179949</t>
  </si>
  <si>
    <t>2026-11676578</t>
  </si>
  <si>
    <t>SAIDOVA XULKARXON G‘AYRAT QIZI</t>
  </si>
  <si>
    <t>40303951640018</t>
  </si>
  <si>
    <t>03.03.1995</t>
  </si>
  <si>
    <t>12232075</t>
  </si>
  <si>
    <t>2026-11738873</t>
  </si>
  <si>
    <t>GOLOVACH ANNA VASILEVNA</t>
  </si>
  <si>
    <t>43009742390032</t>
  </si>
  <si>
    <t>30.09.1974</t>
  </si>
  <si>
    <t>12153248</t>
  </si>
  <si>
    <t>24.03.2026</t>
  </si>
  <si>
    <t>2026-11644991</t>
  </si>
  <si>
    <t>12243182</t>
  </si>
  <si>
    <t>2026-11752728</t>
  </si>
  <si>
    <t>12139637</t>
  </si>
  <si>
    <t>2026-11629064</t>
  </si>
  <si>
    <t>12245430</t>
  </si>
  <si>
    <t>2026-11755385</t>
  </si>
  <si>
    <t>12245342</t>
  </si>
  <si>
    <t>2026-11755286</t>
  </si>
  <si>
    <t>12243525</t>
  </si>
  <si>
    <t>2026-11753130</t>
  </si>
  <si>
    <t>12152400</t>
  </si>
  <si>
    <t>2026-11643978</t>
  </si>
  <si>
    <t>12243268</t>
  </si>
  <si>
    <t>2026-11752826</t>
  </si>
  <si>
    <t>12196122</t>
  </si>
  <si>
    <t>2026-11695636</t>
  </si>
  <si>
    <t>BEKNAZAROVA DILAFRUZ BAXRIDINOVNA</t>
  </si>
  <si>
    <t>42911902340030</t>
  </si>
  <si>
    <t>29.11.1990</t>
  </si>
  <si>
    <t>12196067</t>
  </si>
  <si>
    <t>2026-11695578</t>
  </si>
  <si>
    <t>12262737</t>
  </si>
  <si>
    <t>2026-11775927</t>
  </si>
  <si>
    <t>11995131</t>
  </si>
  <si>
    <t>2026-11460010</t>
  </si>
  <si>
    <t>YANDASHEVA UMIDA NARZULLAYEVNA</t>
  </si>
  <si>
    <t>40201874040024</t>
  </si>
  <si>
    <t>11972841</t>
  </si>
  <si>
    <t>2026-11433978</t>
  </si>
  <si>
    <t>MAMADIYAROVA MAFTUNA OLIMJON QIZI</t>
  </si>
  <si>
    <t>42305932340023</t>
  </si>
  <si>
    <t>23.05.1993</t>
  </si>
  <si>
    <t>12002918</t>
  </si>
  <si>
    <t>2026-11469204</t>
  </si>
  <si>
    <t>12088430</t>
  </si>
  <si>
    <t>2026-11569026</t>
  </si>
  <si>
    <t>OBLOKULOVA FARANGIZ BAXRIDDIN QIZI</t>
  </si>
  <si>
    <t>40508952420036</t>
  </si>
  <si>
    <t>05.08.1995</t>
  </si>
  <si>
    <t>12088335</t>
  </si>
  <si>
    <t>2026-11568909</t>
  </si>
  <si>
    <t>12180377</t>
  </si>
  <si>
    <t>2026-11677084</t>
  </si>
  <si>
    <t>XAYRULLAYEVA SITORA FURKATOVNA</t>
  </si>
  <si>
    <t>41705976100031</t>
  </si>
  <si>
    <t>17.05.1997</t>
  </si>
  <si>
    <t>12180534</t>
  </si>
  <si>
    <t>2026-11677261</t>
  </si>
  <si>
    <t>12053827</t>
  </si>
  <si>
    <t>2026-11527275</t>
  </si>
  <si>
    <t>12182443</t>
  </si>
  <si>
    <t>2026-11679496</t>
  </si>
  <si>
    <t>12257659</t>
  </si>
  <si>
    <t>2026-11769939</t>
  </si>
  <si>
    <t>BABAYEVA RA’NO ASHURBOYEVNA</t>
  </si>
  <si>
    <t>41309843960038</t>
  </si>
  <si>
    <t>13.09.1984</t>
  </si>
  <si>
    <t>11984176</t>
  </si>
  <si>
    <t>2026-11446980</t>
  </si>
  <si>
    <t>PO‘LATOVA NAFOSAT HIKMATILLOYEVNA</t>
  </si>
  <si>
    <t>41703902330075</t>
  </si>
  <si>
    <t>17.03.1990</t>
  </si>
  <si>
    <t>12222813</t>
  </si>
  <si>
    <t>2026-11727653</t>
  </si>
  <si>
    <t>RASULOV NODIR ERKINOVICH</t>
  </si>
  <si>
    <t>32202883960078</t>
  </si>
  <si>
    <t>12183350</t>
  </si>
  <si>
    <t>2026-11680586</t>
  </si>
  <si>
    <t>12214475</t>
  </si>
  <si>
    <t>2026-11717816</t>
  </si>
  <si>
    <t>REVINA ANASTASIYA ALEKSANDROVNA</t>
  </si>
  <si>
    <t>42503975840014</t>
  </si>
  <si>
    <t>25.03.1997</t>
  </si>
  <si>
    <t>12282755</t>
  </si>
  <si>
    <t>28.03.2026</t>
  </si>
  <si>
    <t>2026-11800302</t>
  </si>
  <si>
    <t>RO‘ZIYEVA MARHABO HAMROYEVNA</t>
  </si>
  <si>
    <t>40208785820011</t>
  </si>
  <si>
    <t>02.08.1978</t>
  </si>
  <si>
    <t>12287493</t>
  </si>
  <si>
    <t>2026-11806051</t>
  </si>
  <si>
    <t>UMAROVA LOLA SAMATOVNA</t>
  </si>
  <si>
    <t>40803882350027</t>
  </si>
  <si>
    <t>08.03.1988</t>
  </si>
  <si>
    <t>12282949</t>
  </si>
  <si>
    <t>2026-11800547</t>
  </si>
  <si>
    <t>XUZUROVA SEVARA BOBAKULOVNA</t>
  </si>
  <si>
    <t>42908853960017</t>
  </si>
  <si>
    <t>29.08.1985</t>
  </si>
  <si>
    <t>12282872</t>
  </si>
  <si>
    <t>2026-11800451</t>
  </si>
  <si>
    <t>TOG‘AYEVA FOTIMA TOLIBOVNA</t>
  </si>
  <si>
    <t>42002841070022</t>
  </si>
  <si>
    <t>20.02.1984</t>
  </si>
  <si>
    <t>12282803</t>
  </si>
  <si>
    <t>2026-11800361</t>
  </si>
  <si>
    <t>11974849</t>
  </si>
  <si>
    <t>2026-11436263</t>
  </si>
  <si>
    <t>12151646</t>
  </si>
  <si>
    <t>2026-11643123</t>
  </si>
  <si>
    <t>ZIYODILLOYEV QUDRATILLO NURILLO O‘G‘LI</t>
  </si>
  <si>
    <t>30311995800047</t>
  </si>
  <si>
    <t>03.11.1999</t>
  </si>
  <si>
    <t>12259559</t>
  </si>
  <si>
    <t>2026-11772143</t>
  </si>
  <si>
    <t>RAMAZONOVA FARIZA FAYZI QIZI</t>
  </si>
  <si>
    <t>62001095800021</t>
  </si>
  <si>
    <t>20.01.2009</t>
  </si>
  <si>
    <t>12127437</t>
  </si>
  <si>
    <t>22.03.2026</t>
  </si>
  <si>
    <t>2026-11614765</t>
  </si>
  <si>
    <t>RUZIYEV ZIYADULLA JIYANOVICH</t>
  </si>
  <si>
    <t>30707582360018</t>
  </si>
  <si>
    <t>07.07.1958</t>
  </si>
  <si>
    <t>12023825</t>
  </si>
  <si>
    <t>2026-11493425</t>
  </si>
  <si>
    <t>MURTOZAYEVA ZEBO BURITOSHEVNA</t>
  </si>
  <si>
    <t>40309892380028</t>
  </si>
  <si>
    <t>03.09.1989</t>
  </si>
  <si>
    <t>12045768</t>
  </si>
  <si>
    <t>2026-11518279</t>
  </si>
  <si>
    <t>12114028</t>
  </si>
  <si>
    <t>2026-11599053</t>
  </si>
  <si>
    <t>ACHILOVA SHAXNOZA ERKINOVNA</t>
  </si>
  <si>
    <t>42511882390029</t>
  </si>
  <si>
    <t>25.11.1988</t>
  </si>
  <si>
    <t>12115416</t>
  </si>
  <si>
    <t>2026-11600693</t>
  </si>
  <si>
    <t>12147170</t>
  </si>
  <si>
    <t>2026-11637946</t>
  </si>
  <si>
    <t>12180668</t>
  </si>
  <si>
    <t>2026-11677426</t>
  </si>
  <si>
    <t>RAXMONOV FAXRIDDIN TASHTUXTAYEVICH</t>
  </si>
  <si>
    <t>30901795840011</t>
  </si>
  <si>
    <t>09.01.1979</t>
  </si>
  <si>
    <t>12116640</t>
  </si>
  <si>
    <t>2026-11602162</t>
  </si>
  <si>
    <t>PO‘LOTOV SUPON QODIROVICH</t>
  </si>
  <si>
    <t>31004645800010</t>
  </si>
  <si>
    <t>10.04.1964</t>
  </si>
  <si>
    <t>12001857</t>
  </si>
  <si>
    <t>2026-11467944</t>
  </si>
  <si>
    <t>XUSENOVA DILBAR RAFIKOVNA</t>
  </si>
  <si>
    <t>40201872390033</t>
  </si>
  <si>
    <t>12181405</t>
  </si>
  <si>
    <t>2026-11678280</t>
  </si>
  <si>
    <t>12246578</t>
  </si>
  <si>
    <t>2026-11756711</t>
  </si>
  <si>
    <t>12017121</t>
  </si>
  <si>
    <t>2026-11485881</t>
  </si>
  <si>
    <t>LATIPOVA MOXIGUL RUSTAMOVNA</t>
  </si>
  <si>
    <t>40108882390016</t>
  </si>
  <si>
    <t>01.08.1988</t>
  </si>
  <si>
    <t>12020027</t>
  </si>
  <si>
    <t>2026-11489216</t>
  </si>
  <si>
    <t>12179148</t>
  </si>
  <si>
    <t>2026-11675656</t>
  </si>
  <si>
    <t>12184020</t>
  </si>
  <si>
    <t>2026-11681383</t>
  </si>
  <si>
    <t>12019243</t>
  </si>
  <si>
    <t>2026-11488322</t>
  </si>
  <si>
    <t>12187177</t>
  </si>
  <si>
    <t>2026-11685101</t>
  </si>
  <si>
    <t>12002752</t>
  </si>
  <si>
    <t>2026-11468998</t>
  </si>
  <si>
    <t>12236056</t>
  </si>
  <si>
    <t>2026-11743917</t>
  </si>
  <si>
    <t>SHODIYEVA FOTIMA MUZAPPAROVNA</t>
  </si>
  <si>
    <t>41809822350019</t>
  </si>
  <si>
    <t>18.09.1982</t>
  </si>
  <si>
    <t>12234681</t>
  </si>
  <si>
    <t>2026-11742179</t>
  </si>
  <si>
    <t>XAYRULLAYEVA HILOLA G‘AYBULLAYEVNA</t>
  </si>
  <si>
    <t>42505775840018</t>
  </si>
  <si>
    <t>25.05.1977</t>
  </si>
  <si>
    <t>12234887</t>
  </si>
  <si>
    <t>2026-11742445</t>
  </si>
  <si>
    <t>12236089</t>
  </si>
  <si>
    <t>2026-11743956</t>
  </si>
  <si>
    <t>12009930</t>
  </si>
  <si>
    <t>2026-11477685</t>
  </si>
  <si>
    <t>12024796</t>
  </si>
  <si>
    <t>2026-11494515</t>
  </si>
  <si>
    <t>XIDIROVA GUZALXON XAMRAYEVNA</t>
  </si>
  <si>
    <t>40505882340054</t>
  </si>
  <si>
    <t>12209009</t>
  </si>
  <si>
    <t>2026-11711231</t>
  </si>
  <si>
    <t>12073671</t>
  </si>
  <si>
    <t>2026-11549960</t>
  </si>
  <si>
    <t>TOKAREVA YEKATERINA ALEKSANDROVNA</t>
  </si>
  <si>
    <t>41308952390028</t>
  </si>
  <si>
    <t>13.08.1995</t>
  </si>
  <si>
    <t>12152947</t>
  </si>
  <si>
    <t>2026-11644628</t>
  </si>
  <si>
    <t>SAYPULLAYEVA NILUFAR MURODILLO QIZI</t>
  </si>
  <si>
    <t>40607932350016</t>
  </si>
  <si>
    <t>06.07.1993</t>
  </si>
  <si>
    <t>12254956</t>
  </si>
  <si>
    <t>2026-11766795</t>
  </si>
  <si>
    <t>ERGASHEVA QANDALAT UBAYDULLAYEVNA</t>
  </si>
  <si>
    <t>40311880080018</t>
  </si>
  <si>
    <t>03.11.1988</t>
  </si>
  <si>
    <t>12262179</t>
  </si>
  <si>
    <t>2026-11775278</t>
  </si>
  <si>
    <t>RASULOVA ELMIRA AZAMATOVNA</t>
  </si>
  <si>
    <t>41610952390055</t>
  </si>
  <si>
    <t>16.10.1995</t>
  </si>
  <si>
    <t>11998266</t>
  </si>
  <si>
    <t>2026-11463696</t>
  </si>
  <si>
    <t>UMURZAKOVA SAYYORA XALMURADOVNA</t>
  </si>
  <si>
    <t>41501862340075</t>
  </si>
  <si>
    <t>15.01.1986</t>
  </si>
  <si>
    <t>11998205</t>
  </si>
  <si>
    <t>2026-11463615</t>
  </si>
  <si>
    <t>12189835</t>
  </si>
  <si>
    <t>2026-11688290</t>
  </si>
  <si>
    <t>12061023</t>
  </si>
  <si>
    <t>2026-11535514</t>
  </si>
  <si>
    <t>SATTOROVA OQILA AZAMAT QIZI</t>
  </si>
  <si>
    <t>40705902420010</t>
  </si>
  <si>
    <t>07.05.1990</t>
  </si>
  <si>
    <t>12072019</t>
  </si>
  <si>
    <t>2026-11548103</t>
  </si>
  <si>
    <t>JUMAYEVA ZIYODA XASANOVNA</t>
  </si>
  <si>
    <t>41709802340017</t>
  </si>
  <si>
    <t>17.09.1980</t>
  </si>
  <si>
    <t>12071681</t>
  </si>
  <si>
    <t>2026-11547709</t>
  </si>
  <si>
    <t>NAZAROVA HILOLA RUSTAMOVNA</t>
  </si>
  <si>
    <t>40202812380020</t>
  </si>
  <si>
    <t>02.02.1981</t>
  </si>
  <si>
    <t>12052443</t>
  </si>
  <si>
    <t>2026-11525731</t>
  </si>
  <si>
    <t>EGAMOVA MAHLIYO TO‘YMUROD QIZI</t>
  </si>
  <si>
    <t>42707912400015</t>
  </si>
  <si>
    <t>27.07.1991</t>
  </si>
  <si>
    <t>12023500</t>
  </si>
  <si>
    <t>2026-11493063</t>
  </si>
  <si>
    <t>11974654</t>
  </si>
  <si>
    <t>2026-11436040</t>
  </si>
  <si>
    <t>12027537</t>
  </si>
  <si>
    <t>2026-11497655</t>
  </si>
  <si>
    <t>XODJAQULOVA MUXAYYO NE’MATOVNA</t>
  </si>
  <si>
    <t>41106832340037</t>
  </si>
  <si>
    <t>11.06.1983</t>
  </si>
  <si>
    <t>12063769</t>
  </si>
  <si>
    <t>2026-11538597</t>
  </si>
  <si>
    <t>TO‘RAYEVA SITORA MAMADALI QIZI</t>
  </si>
  <si>
    <t>40911932420018</t>
  </si>
  <si>
    <t>09.11.1993</t>
  </si>
  <si>
    <t>11975424</t>
  </si>
  <si>
    <t>2026-11436910</t>
  </si>
  <si>
    <t>12035971</t>
  </si>
  <si>
    <t>2026-11507094</t>
  </si>
  <si>
    <t>QURBANOVA GULNORA NISHANQULOVNA</t>
  </si>
  <si>
    <t>42605751070117</t>
  </si>
  <si>
    <t>12143967</t>
  </si>
  <si>
    <t>2026-11634175</t>
  </si>
  <si>
    <t>12186789</t>
  </si>
  <si>
    <t>2026-11684650</t>
  </si>
  <si>
    <t>12180307</t>
  </si>
  <si>
    <t>2026-11676998</t>
  </si>
  <si>
    <t>RASULOV RUZI OCHILOVICH</t>
  </si>
  <si>
    <t>32302635820017</t>
  </si>
  <si>
    <t>23.02.1963</t>
  </si>
  <si>
    <t>12182159</t>
  </si>
  <si>
    <t>2026-11679162</t>
  </si>
  <si>
    <t>12205300</t>
  </si>
  <si>
    <t>2026-11706872</t>
  </si>
  <si>
    <t>RAXMONOVA BURITOSH TO‘LQIN QIZI</t>
  </si>
  <si>
    <t>41801995830039</t>
  </si>
  <si>
    <t>18.01.1999</t>
  </si>
  <si>
    <t>12150152</t>
  </si>
  <si>
    <t>2026-11641334</t>
  </si>
  <si>
    <t>QURALOVA ZUHRA QUROL QIZI</t>
  </si>
  <si>
    <t>40407934040065</t>
  </si>
  <si>
    <t>04.07.1993</t>
  </si>
  <si>
    <t>12147682</t>
  </si>
  <si>
    <t>2026-11638547</t>
  </si>
  <si>
    <t>ERGASHOV KOMIL MEXRIDDIN O‘G‘LI</t>
  </si>
  <si>
    <t>32809941170026</t>
  </si>
  <si>
    <t>28.09.1994</t>
  </si>
  <si>
    <t>12025595</t>
  </si>
  <si>
    <t>2026-11495457</t>
  </si>
  <si>
    <t>12012858</t>
  </si>
  <si>
    <t>2026-11481042</t>
  </si>
  <si>
    <t>RUZIYEVA SHAXNOZA AXTAMOVNA</t>
  </si>
  <si>
    <t>41302872420025</t>
  </si>
  <si>
    <t>12165714</t>
  </si>
  <si>
    <t>2026-11659400</t>
  </si>
  <si>
    <t>KARIMOVA RISOLAT UBAYDULLAYEVNA</t>
  </si>
  <si>
    <t>40507923910057</t>
  </si>
  <si>
    <t>05.07.1992</t>
  </si>
  <si>
    <t>12181857</t>
  </si>
  <si>
    <t>2026-11678798</t>
  </si>
  <si>
    <t>12179932</t>
  </si>
  <si>
    <t>2026-11676559</t>
  </si>
  <si>
    <t>12145255</t>
  </si>
  <si>
    <t>2026-11635672</t>
  </si>
  <si>
    <t>BERDIYEVA TURSUNOY ILYOSIDINOVNA</t>
  </si>
  <si>
    <t>40101852390038</t>
  </si>
  <si>
    <t>01.01.1985</t>
  </si>
  <si>
    <t>12166154</t>
  </si>
  <si>
    <t>2026-11659893</t>
  </si>
  <si>
    <t>KADIROVA SHOXIDA ILMURADOVNA</t>
  </si>
  <si>
    <t>40810842390070</t>
  </si>
  <si>
    <t>08.10.1984</t>
  </si>
  <si>
    <t>12165903</t>
  </si>
  <si>
    <t>2026-11659607</t>
  </si>
  <si>
    <t>KARIMOV JAMSHID URAL O‘G‘LI</t>
  </si>
  <si>
    <t>32011942420015</t>
  </si>
  <si>
    <t>12166856</t>
  </si>
  <si>
    <t>2026-11660687</t>
  </si>
  <si>
    <t>MARDONOVA SARVINOZ XAMZAYEVNA</t>
  </si>
  <si>
    <t>41906885820016</t>
  </si>
  <si>
    <t>12165771</t>
  </si>
  <si>
    <t>2026-11659461</t>
  </si>
  <si>
    <t>12166996</t>
  </si>
  <si>
    <t>2026-11660854</t>
  </si>
  <si>
    <t>11971392</t>
  </si>
  <si>
    <t>2026-11432347</t>
  </si>
  <si>
    <t>NASIMOV JAMSHID BAXTIYOROVICH</t>
  </si>
  <si>
    <t>31405952390054</t>
  </si>
  <si>
    <t>14.05.1995</t>
  </si>
  <si>
    <t>12078436</t>
  </si>
  <si>
    <t>2026-11555803</t>
  </si>
  <si>
    <t>KULDASHEVA MUA’TTAR PAKRIDINOVNA</t>
  </si>
  <si>
    <t>42805852340069</t>
  </si>
  <si>
    <t>28.05.1985</t>
  </si>
  <si>
    <t>12026933</t>
  </si>
  <si>
    <t>2026-11496968</t>
  </si>
  <si>
    <t>KENJAYEVA OLIMA SODIQOVNA</t>
  </si>
  <si>
    <t>41510835820016</t>
  </si>
  <si>
    <t>15.10.1983</t>
  </si>
  <si>
    <t>11986826</t>
  </si>
  <si>
    <t>2026-11450107</t>
  </si>
  <si>
    <t>OSTONOVA SITORA SAYFULLO QIZI</t>
  </si>
  <si>
    <t>60401025820024</t>
  </si>
  <si>
    <t>04.01.2002</t>
  </si>
  <si>
    <t>12064308</t>
  </si>
  <si>
    <t>2026-11539193</t>
  </si>
  <si>
    <t>AXMEDOVA MEXRINISO YAX’YOYEVNA</t>
  </si>
  <si>
    <t>40902832360058</t>
  </si>
  <si>
    <t>09.02.1983</t>
  </si>
  <si>
    <t>12063678</t>
  </si>
  <si>
    <t>2026-11538493</t>
  </si>
  <si>
    <t>JUMAYEVA GUZAL FARXADOVNA</t>
  </si>
  <si>
    <t>40505863820054</t>
  </si>
  <si>
    <t>05.05.1986</t>
  </si>
  <si>
    <t>12062997</t>
  </si>
  <si>
    <t>2026-11537730</t>
  </si>
  <si>
    <t>QURBONBOYEVA BIBIJON QURBONBOY QIZI</t>
  </si>
  <si>
    <t>62005015820014</t>
  </si>
  <si>
    <t>20.05.2001</t>
  </si>
  <si>
    <t>12064173</t>
  </si>
  <si>
    <t>2026-11539036</t>
  </si>
  <si>
    <t>ARTIKOVA GULHAYO TO‘LKINOVNA</t>
  </si>
  <si>
    <t>40209902360021</t>
  </si>
  <si>
    <t>02.09.1990</t>
  </si>
  <si>
    <t>12063944</t>
  </si>
  <si>
    <t>2026-11538780</t>
  </si>
  <si>
    <t>12108573</t>
  </si>
  <si>
    <t>2026-11592708</t>
  </si>
  <si>
    <t>AXATOVA NARGIZA NASRILLAYEVNA</t>
  </si>
  <si>
    <t>40109840220015</t>
  </si>
  <si>
    <t>12062631</t>
  </si>
  <si>
    <t>2026-11537323</t>
  </si>
  <si>
    <t>ORTIQOVA MAXSUMA MUXIDDINOVNA</t>
  </si>
  <si>
    <t>40211895310020</t>
  </si>
  <si>
    <t>02.11.1989</t>
  </si>
  <si>
    <t>12068172</t>
  </si>
  <si>
    <t>2026-11543663</t>
  </si>
  <si>
    <t>12153297</t>
  </si>
  <si>
    <t>2026-11645053</t>
  </si>
  <si>
    <t>JUMANAZAROVA ROHAT SUYUNOVNA</t>
  </si>
  <si>
    <t>40702805820013</t>
  </si>
  <si>
    <t>07.02.1980</t>
  </si>
  <si>
    <t>12156164</t>
  </si>
  <si>
    <t>2026-11648420</t>
  </si>
  <si>
    <t>NORMURADOVA QUNDUZ BOBOMURATOVNA</t>
  </si>
  <si>
    <t>42608903960089</t>
  </si>
  <si>
    <t>26.08.1990</t>
  </si>
  <si>
    <t>12155918</t>
  </si>
  <si>
    <t>2026-11648134</t>
  </si>
  <si>
    <t>12115199</t>
  </si>
  <si>
    <t>2026-11600441</t>
  </si>
  <si>
    <t>BOZOROV NOR SHODIYEVICH</t>
  </si>
  <si>
    <t>30102642340016</t>
  </si>
  <si>
    <t>01.02.1964</t>
  </si>
  <si>
    <t>12018290</t>
  </si>
  <si>
    <t>2026-11487199</t>
  </si>
  <si>
    <t>KENJAYEVA DILNOZA RUSTAM QIZI</t>
  </si>
  <si>
    <t>41109922390059</t>
  </si>
  <si>
    <t>11.09.1992</t>
  </si>
  <si>
    <t>12118715</t>
  </si>
  <si>
    <t>2026-11604699</t>
  </si>
  <si>
    <t>NABIYEVA MAFTUNA ELMUROD QIZI</t>
  </si>
  <si>
    <t>41807942390030</t>
  </si>
  <si>
    <t>18.07.1994</t>
  </si>
  <si>
    <t>12176853</t>
  </si>
  <si>
    <t>2026-11673013</t>
  </si>
  <si>
    <t>12225553</t>
  </si>
  <si>
    <t>2026-11730936</t>
  </si>
  <si>
    <t>G‘AFUROVA SHALOLA XOLMUROD QIZI</t>
  </si>
  <si>
    <t>42708945820016</t>
  </si>
  <si>
    <t>12225369</t>
  </si>
  <si>
    <t>2026-11730726</t>
  </si>
  <si>
    <t>12253976</t>
  </si>
  <si>
    <t>2026-11765576</t>
  </si>
  <si>
    <t>12253860</t>
  </si>
  <si>
    <t>2026-11765434</t>
  </si>
  <si>
    <t>12001252</t>
  </si>
  <si>
    <t>2026-11467214</t>
  </si>
  <si>
    <t>11990240</t>
  </si>
  <si>
    <t>2026-11454147</t>
  </si>
  <si>
    <t>BAXSHULLAYEVA KUMUSH HAMZA QIZI</t>
  </si>
  <si>
    <t>40908975820020</t>
  </si>
  <si>
    <t>09.08.1997</t>
  </si>
  <si>
    <t>11990418</t>
  </si>
  <si>
    <t>2026-11454364</t>
  </si>
  <si>
    <t>11972023</t>
  </si>
  <si>
    <t>2026-11433066</t>
  </si>
  <si>
    <t>11976191</t>
  </si>
  <si>
    <t>2026-11437798</t>
  </si>
  <si>
    <t>12021234</t>
  </si>
  <si>
    <t>2026-11490553</t>
  </si>
  <si>
    <t>12154037</t>
  </si>
  <si>
    <t>2026-11645912</t>
  </si>
  <si>
    <t>SHAKAROVA XOLIDA MAHAMMAD QIZI</t>
  </si>
  <si>
    <t>61705036050094</t>
  </si>
  <si>
    <t>17.05.2003</t>
  </si>
  <si>
    <t>12153310</t>
  </si>
  <si>
    <t>2026-11645067</t>
  </si>
  <si>
    <t>XUDOYBERDIYEVA XOLIDA ABDUAXATOVNA</t>
  </si>
  <si>
    <t>41212852330023</t>
  </si>
  <si>
    <t>12.12.1985</t>
  </si>
  <si>
    <t>12152600</t>
  </si>
  <si>
    <t>2026-11644215</t>
  </si>
  <si>
    <t>JUMAKULOVA SHAHNOZA SUYUNOVNA</t>
  </si>
  <si>
    <t>40710903960056</t>
  </si>
  <si>
    <t>07.10.1990</t>
  </si>
  <si>
    <t>12170722</t>
  </si>
  <si>
    <t>2026-11665557</t>
  </si>
  <si>
    <t>FARMONOVA LAYLO BOG‘IBEKOVNA</t>
  </si>
  <si>
    <t>41802933150031</t>
  </si>
  <si>
    <t>18.02.1993</t>
  </si>
  <si>
    <t>12153777</t>
  </si>
  <si>
    <t>2026-11645613</t>
  </si>
  <si>
    <t>12152445</t>
  </si>
  <si>
    <t>2026-11644032</t>
  </si>
  <si>
    <t>12136860</t>
  </si>
  <si>
    <t>23.03.2026</t>
  </si>
  <si>
    <t>2026-11625709</t>
  </si>
  <si>
    <t>RUZIYEVA SHIRINA ALISHER QIZI</t>
  </si>
  <si>
    <t>40112995840050</t>
  </si>
  <si>
    <t>01.12.1999</t>
  </si>
  <si>
    <t>12223591</t>
  </si>
  <si>
    <t>2026-11728591</t>
  </si>
  <si>
    <t>BEGLASHEVA DILNAVO ABDUKOMIL QIZI</t>
  </si>
  <si>
    <t>61204015820010</t>
  </si>
  <si>
    <t>12.04.2001</t>
  </si>
  <si>
    <t>12223697</t>
  </si>
  <si>
    <t>2026-11728718</t>
  </si>
  <si>
    <t>12170277</t>
  </si>
  <si>
    <t>2026-11664963</t>
  </si>
  <si>
    <t>AZIMOVA ZARNIGOR NAMOZ QIZI</t>
  </si>
  <si>
    <t>41008975820024</t>
  </si>
  <si>
    <t>10.08.1997</t>
  </si>
  <si>
    <t>12153126</t>
  </si>
  <si>
    <t>2026-11644843</t>
  </si>
  <si>
    <t>12223922</t>
  </si>
  <si>
    <t>2026-11728980</t>
  </si>
  <si>
    <t>SULAYMONOVA ZILOLA TOSHMUROD QIZI</t>
  </si>
  <si>
    <t>42307916050014</t>
  </si>
  <si>
    <t>12223834</t>
  </si>
  <si>
    <t>2026-11728877</t>
  </si>
  <si>
    <t>12287002</t>
  </si>
  <si>
    <t>2026-11805434</t>
  </si>
  <si>
    <t>YORQULOVA GULXON NASIRIDINOVNA</t>
  </si>
  <si>
    <t>41402812340041</t>
  </si>
  <si>
    <t>14.02.1981</t>
  </si>
  <si>
    <t>12176951</t>
  </si>
  <si>
    <t>2026-11673125</t>
  </si>
  <si>
    <t>12005653</t>
  </si>
  <si>
    <t>2026-11472405</t>
  </si>
  <si>
    <t>12135729</t>
  </si>
  <si>
    <t>2026-11624373</t>
  </si>
  <si>
    <t>ISLOMOVA DILNOZA ILXOMOVNA</t>
  </si>
  <si>
    <t>40309875820019</t>
  </si>
  <si>
    <t>03.09.1987</t>
  </si>
  <si>
    <t>12136041</t>
  </si>
  <si>
    <t>2026-11624744</t>
  </si>
  <si>
    <t>12135514</t>
  </si>
  <si>
    <t>2026-11624111</t>
  </si>
  <si>
    <t>USAROVA GULNOZA KURBANOVNA</t>
  </si>
  <si>
    <t>41808903960064</t>
  </si>
  <si>
    <t>18.08.1990</t>
  </si>
  <si>
    <t>12167597</t>
  </si>
  <si>
    <t>2026-11661567</t>
  </si>
  <si>
    <t>NARZULLAYEVA ZARIFA QAHRAMON QIZI</t>
  </si>
  <si>
    <t>41802945790014</t>
  </si>
  <si>
    <t>12135537</t>
  </si>
  <si>
    <t>2026-11624141</t>
  </si>
  <si>
    <t>12131110</t>
  </si>
  <si>
    <t>2026-11619044</t>
  </si>
  <si>
    <t>RUSTAMOVA GULBAXOR USMONOVNA</t>
  </si>
  <si>
    <t>41312792340042</t>
  </si>
  <si>
    <t>13.12.1979</t>
  </si>
  <si>
    <t>12004671</t>
  </si>
  <si>
    <t>2026-11471259</t>
  </si>
  <si>
    <t>SALOMOVA LOBARXON BARATOVNA</t>
  </si>
  <si>
    <t>40502825820015</t>
  </si>
  <si>
    <t>12005367</t>
  </si>
  <si>
    <t>2026-11472077</t>
  </si>
  <si>
    <t>12132573</t>
  </si>
  <si>
    <t>2026-11620701</t>
  </si>
  <si>
    <t>12178219</t>
  </si>
  <si>
    <t>2026-11674599</t>
  </si>
  <si>
    <t>NAZAROVA ULBOSIN AMANGILDIYEVNA</t>
  </si>
  <si>
    <t>41611765770014</t>
  </si>
  <si>
    <t>16.11.1976</t>
  </si>
  <si>
    <t>12278717</t>
  </si>
  <si>
    <t>2026-11795357</t>
  </si>
  <si>
    <t>TUMENBAYEVA BAG‘ILA XUDOYBERDIYEVNA</t>
  </si>
  <si>
    <t>42709892320026</t>
  </si>
  <si>
    <t>27.09.1989</t>
  </si>
  <si>
    <t>12279044</t>
  </si>
  <si>
    <t>2026-11795757</t>
  </si>
  <si>
    <t>TASHENBAYEVA AKMARAL AJIBAYEVNA</t>
  </si>
  <si>
    <t>40202902320039</t>
  </si>
  <si>
    <t>02.02.1990</t>
  </si>
  <si>
    <t>12216865</t>
  </si>
  <si>
    <t>2026-11720644</t>
  </si>
  <si>
    <t>ARISTANOVA RAYSA KAYIRBEKOVNA</t>
  </si>
  <si>
    <t>41603932320016</t>
  </si>
  <si>
    <t>16.03.1993</t>
  </si>
  <si>
    <t>12279101</t>
  </si>
  <si>
    <t>2026-11795828</t>
  </si>
  <si>
    <t>12138833</t>
  </si>
  <si>
    <t>2026-11627997</t>
  </si>
  <si>
    <t>MUMINOVA ELMIRA QURBONOVNA</t>
  </si>
  <si>
    <t>41105882360019</t>
  </si>
  <si>
    <t>11.05.1988</t>
  </si>
  <si>
    <t>12178682</t>
  </si>
  <si>
    <t>2026-11675112</t>
  </si>
  <si>
    <t>RISBEKOVA ULJAN KABILBEKOVNA</t>
  </si>
  <si>
    <t>41403842360056</t>
  </si>
  <si>
    <t>14.03.1984</t>
  </si>
  <si>
    <t>12216528</t>
  </si>
  <si>
    <t>2026-11720253</t>
  </si>
  <si>
    <t>KAXAROV AKILBEK URINBAYEVICH</t>
  </si>
  <si>
    <t>30406882320024</t>
  </si>
  <si>
    <t>04.06.1988</t>
  </si>
  <si>
    <t>12217159</t>
  </si>
  <si>
    <t>2026-11720980</t>
  </si>
  <si>
    <t>FARMONOVA SHAHRINISO O‘ROQBOY QIZI</t>
  </si>
  <si>
    <t>42602935800016</t>
  </si>
  <si>
    <t>26.02.1993</t>
  </si>
  <si>
    <t>11960114</t>
  </si>
  <si>
    <t>2026-11418983</t>
  </si>
  <si>
    <t>11959975</t>
  </si>
  <si>
    <t>2026-11418813</t>
  </si>
  <si>
    <t>SEILOVA GULJAYNA KUDAYNAZAROVNA</t>
  </si>
  <si>
    <t>43006842320011</t>
  </si>
  <si>
    <t>30.06.1984</t>
  </si>
  <si>
    <t>12241017</t>
  </si>
  <si>
    <t>2026-11750142</t>
  </si>
  <si>
    <t>UTAMUROTOVA MAHLIYO AXADJON QIZI</t>
  </si>
  <si>
    <t>40304962310017</t>
  </si>
  <si>
    <t>03.04.1996</t>
  </si>
  <si>
    <t>12205794</t>
  </si>
  <si>
    <t>2026-11707443</t>
  </si>
  <si>
    <t>12140038</t>
  </si>
  <si>
    <t>2026-11629548</t>
  </si>
  <si>
    <t>12042218</t>
  </si>
  <si>
    <t>2026-11513964</t>
  </si>
  <si>
    <t>12042157</t>
  </si>
  <si>
    <t>2026-11513884</t>
  </si>
  <si>
    <t>12041742</t>
  </si>
  <si>
    <t>2026-11513395</t>
  </si>
  <si>
    <t>11993417</t>
  </si>
  <si>
    <t>2026-11457945</t>
  </si>
  <si>
    <t>11960950</t>
  </si>
  <si>
    <t>2026-11420015</t>
  </si>
  <si>
    <t>11997481</t>
  </si>
  <si>
    <t>2026-11462771</t>
  </si>
  <si>
    <t>BAXRONOVA SHAHLO BARNOYEVNA</t>
  </si>
  <si>
    <t>41203842340098</t>
  </si>
  <si>
    <t>12.03.1984</t>
  </si>
  <si>
    <t>11999740</t>
  </si>
  <si>
    <t>2026-11465440</t>
  </si>
  <si>
    <t>QO‘LDOSHEVA AZIZA OBLOQULOVNA</t>
  </si>
  <si>
    <t>40203851070059</t>
  </si>
  <si>
    <t>02.03.1985</t>
  </si>
  <si>
    <t>12023502</t>
  </si>
  <si>
    <t>2026-11493067</t>
  </si>
  <si>
    <t>XOLMIRZAYEVA FARANGIZ MURODOVNA</t>
  </si>
  <si>
    <t>40310965770024</t>
  </si>
  <si>
    <t>03.10.1996</t>
  </si>
  <si>
    <t>12089284</t>
  </si>
  <si>
    <t>2026-11570093</t>
  </si>
  <si>
    <t>JAULIBAYEVA RAUSHANGUL BOXANBAYEVNA</t>
  </si>
  <si>
    <t>40306902410050</t>
  </si>
  <si>
    <t>03.06.1990</t>
  </si>
  <si>
    <t>12141872</t>
  </si>
  <si>
    <t>2026-11631723</t>
  </si>
  <si>
    <t>G‘ANIYEVA DILOROM URUNOVNA</t>
  </si>
  <si>
    <t>42010611070037</t>
  </si>
  <si>
    <t>20.10.1961</t>
  </si>
  <si>
    <t>12118202</t>
  </si>
  <si>
    <t>2026-11604061</t>
  </si>
  <si>
    <t>KUANDIKOVA ANAR BAXTIYAROVNA</t>
  </si>
  <si>
    <t>42908951170011</t>
  </si>
  <si>
    <t>29.08.1995</t>
  </si>
  <si>
    <t>11997347</t>
  </si>
  <si>
    <t>2026-11462608</t>
  </si>
  <si>
    <t>12077821</t>
  </si>
  <si>
    <t>2026-11555010</t>
  </si>
  <si>
    <t>12027082</t>
  </si>
  <si>
    <t>2026-11497143</t>
  </si>
  <si>
    <t>DUYSENBAYEVA BAXTIGUL MIRZABAYEVNA</t>
  </si>
  <si>
    <t>42411872320015</t>
  </si>
  <si>
    <t>Кўкча МФЙ</t>
  </si>
  <si>
    <t>12026054</t>
  </si>
  <si>
    <t>2026-11495983</t>
  </si>
  <si>
    <t>BOTABAYEVA FERUZA KORGANBAYEVNA</t>
  </si>
  <si>
    <t>42511902370013</t>
  </si>
  <si>
    <t>25.11.1990</t>
  </si>
  <si>
    <t>12026273</t>
  </si>
  <si>
    <t>2026-11496228</t>
  </si>
  <si>
    <t>TURIMOVA JANAGUL MIRZAXMETOVNA</t>
  </si>
  <si>
    <t>41503651070039</t>
  </si>
  <si>
    <t>15.03.1965</t>
  </si>
  <si>
    <t>12026560</t>
  </si>
  <si>
    <t>2026-11496549</t>
  </si>
  <si>
    <t>KOLMAXANOV NURKEN JOLGOSBEKOVICH</t>
  </si>
  <si>
    <t>32801901070054</t>
  </si>
  <si>
    <t>28.01.1990</t>
  </si>
  <si>
    <t>12028316</t>
  </si>
  <si>
    <t>2026-11498551</t>
  </si>
  <si>
    <t>YULDASHOVA XURSHIDA IMOMQULOVNA</t>
  </si>
  <si>
    <t>42609925790012</t>
  </si>
  <si>
    <t>26.09.1992</t>
  </si>
  <si>
    <t>11987112</t>
  </si>
  <si>
    <t>2026-11450437</t>
  </si>
  <si>
    <t>DUSHANOV MARAT NARMURATOVICH</t>
  </si>
  <si>
    <t>30509735770019</t>
  </si>
  <si>
    <t>05.09.1973</t>
  </si>
  <si>
    <t>12024531</t>
  </si>
  <si>
    <t>2026-11494211</t>
  </si>
  <si>
    <t>12275536</t>
  </si>
  <si>
    <t>2026-11791556</t>
  </si>
  <si>
    <t>RUZIYEV DONIYOR TURDIKULOVICH</t>
  </si>
  <si>
    <t>32409792330053</t>
  </si>
  <si>
    <t>11963413</t>
  </si>
  <si>
    <t>15.03.2026</t>
  </si>
  <si>
    <t>2026-11423042</t>
  </si>
  <si>
    <t>ISTAMOVA MANZURA HAKIM QIZI</t>
  </si>
  <si>
    <t>41105945780026</t>
  </si>
  <si>
    <t>12116983</t>
  </si>
  <si>
    <t>2026-11602586</t>
  </si>
  <si>
    <t>XAKIMOVA SITORA RAVSHANOVNA</t>
  </si>
  <si>
    <t>40204912330039</t>
  </si>
  <si>
    <t>02.04.1991</t>
  </si>
  <si>
    <t>12182542</t>
  </si>
  <si>
    <t>2026-11679610</t>
  </si>
  <si>
    <t>12212304</t>
  </si>
  <si>
    <t>2026-11715158</t>
  </si>
  <si>
    <t>O‘ROKOVA MISLIMA BAROTOVNA</t>
  </si>
  <si>
    <t>42501742330038</t>
  </si>
  <si>
    <t>25.01.1974</t>
  </si>
  <si>
    <t>12082856</t>
  </si>
  <si>
    <t>2026-11561431</t>
  </si>
  <si>
    <t>OBLOQULOVA ZUHRO BAXRIDDIN QIZI</t>
  </si>
  <si>
    <t>60507025310045</t>
  </si>
  <si>
    <t>05.07.2002</t>
  </si>
  <si>
    <t>12232736</t>
  </si>
  <si>
    <t>2026-11739719</t>
  </si>
  <si>
    <t>MUSTAFOYEVA NAVBAHOR TUYIBOYEVNA</t>
  </si>
  <si>
    <t>42104902330044</t>
  </si>
  <si>
    <t>21.04.1990</t>
  </si>
  <si>
    <t>12154522</t>
  </si>
  <si>
    <t>2026-11646463</t>
  </si>
  <si>
    <t>AZIMOV G‘AYRAT HAZRATOVICH</t>
  </si>
  <si>
    <t>30709612330015</t>
  </si>
  <si>
    <t>07.09.1961</t>
  </si>
  <si>
    <t>12227745</t>
  </si>
  <si>
    <t>2026-11733598</t>
  </si>
  <si>
    <t>RIZAYEVA SHOISTA XAZRATOVNA</t>
  </si>
  <si>
    <t>40702812330044</t>
  </si>
  <si>
    <t>12117772</t>
  </si>
  <si>
    <t>2026-11603529</t>
  </si>
  <si>
    <t>MIRALIYEVA NOZIMA FAYZULLOYEVNA</t>
  </si>
  <si>
    <t>41501852330071</t>
  </si>
  <si>
    <t>15.01.1985</t>
  </si>
  <si>
    <t>12153487</t>
  </si>
  <si>
    <t>2026-11645270</t>
  </si>
  <si>
    <t>ADIZOV SALOXITDIN ACHILOVICH</t>
  </si>
  <si>
    <t>32212575780011</t>
  </si>
  <si>
    <t>22.12.1957</t>
  </si>
  <si>
    <t>12185619</t>
  </si>
  <si>
    <t>2026-11683292</t>
  </si>
  <si>
    <t>TEN KRISTINA ALEKSEYEVNA</t>
  </si>
  <si>
    <t>41001935760015</t>
  </si>
  <si>
    <t>12154307</t>
  </si>
  <si>
    <t>2026-11646227</t>
  </si>
  <si>
    <t>12184540</t>
  </si>
  <si>
    <t>2026-11682016</t>
  </si>
  <si>
    <t>TESHAYEVA GULBAHOR ZARIFOVNA</t>
  </si>
  <si>
    <t>42303882330024</t>
  </si>
  <si>
    <t>23.03.1988</t>
  </si>
  <si>
    <t>12077385</t>
  </si>
  <si>
    <t>2026-11554432</t>
  </si>
  <si>
    <t>TURAYEVA DILNOZA TOSHPULOT QIZI</t>
  </si>
  <si>
    <t>41403952330022</t>
  </si>
  <si>
    <t>14.03.1995</t>
  </si>
  <si>
    <t>12082967</t>
  </si>
  <si>
    <t>2026-11561579</t>
  </si>
  <si>
    <t>DILMURODOVA ZULFIYA RAXIMOVNA</t>
  </si>
  <si>
    <t>42910852330041</t>
  </si>
  <si>
    <t>12082938</t>
  </si>
  <si>
    <t>2026-11561541</t>
  </si>
  <si>
    <t>12081003</t>
  </si>
  <si>
    <t>2026-11559141</t>
  </si>
  <si>
    <t>MOVLONOVA MUBORAK BAXRONOVNA</t>
  </si>
  <si>
    <t>42408862380045</t>
  </si>
  <si>
    <t>24.08.1986</t>
  </si>
  <si>
    <t>12077516</t>
  </si>
  <si>
    <t>2026-11554614</t>
  </si>
  <si>
    <t>12080848</t>
  </si>
  <si>
    <t>2026-11558937</t>
  </si>
  <si>
    <t>12166252</t>
  </si>
  <si>
    <t>2026-11660010</t>
  </si>
  <si>
    <t>NORQULOVA STORA ABDUJALOL KIZI</t>
  </si>
  <si>
    <t>43105965780019</t>
  </si>
  <si>
    <t>31.05.1996</t>
  </si>
  <si>
    <t>12164101</t>
  </si>
  <si>
    <t>2026-11657599</t>
  </si>
  <si>
    <t>12221287</t>
  </si>
  <si>
    <t>2026-11725839</t>
  </si>
  <si>
    <t>RASULOVA MARJONA TOHIR QIZI</t>
  </si>
  <si>
    <t>43108915780013</t>
  </si>
  <si>
    <t>12111531</t>
  </si>
  <si>
    <t>2026-11596093</t>
  </si>
  <si>
    <t>RAXIMOV MIRZOHID MAMAT O‘G‘LI</t>
  </si>
  <si>
    <t>32204912330090</t>
  </si>
  <si>
    <t>22.04.1991</t>
  </si>
  <si>
    <t>12109776</t>
  </si>
  <si>
    <t>2026-11594090</t>
  </si>
  <si>
    <t>SOBIROVA NARGIZAOY TO‘RAKULOVNA</t>
  </si>
  <si>
    <t>42602802330028</t>
  </si>
  <si>
    <t>12114796</t>
  </si>
  <si>
    <t>2026-11599953</t>
  </si>
  <si>
    <t>TUXTAYEVA NARGIZA ESHPULATOVNA</t>
  </si>
  <si>
    <t>40302862330115</t>
  </si>
  <si>
    <t>12069128</t>
  </si>
  <si>
    <t>2026-11544782</t>
  </si>
  <si>
    <t>IZOMOV DILSHOD ISMATOVICH</t>
  </si>
  <si>
    <t>30210872330076</t>
  </si>
  <si>
    <t>02.10.1987</t>
  </si>
  <si>
    <t>12188158</t>
  </si>
  <si>
    <t>2026-11686266</t>
  </si>
  <si>
    <t>12273324</t>
  </si>
  <si>
    <t>2026-11788896</t>
  </si>
  <si>
    <t>OCHILOVA MAXFIRAT SAYITNIYOZOVNA</t>
  </si>
  <si>
    <t>41504582330047</t>
  </si>
  <si>
    <t>15.04.1958</t>
  </si>
  <si>
    <t>11980099</t>
  </si>
  <si>
    <t>2026-11442233</t>
  </si>
  <si>
    <t>NASRIYEVA MAFTUNA QOSIM QIZI</t>
  </si>
  <si>
    <t>42003931060060</t>
  </si>
  <si>
    <t>20.03.1993</t>
  </si>
  <si>
    <t>12260223</t>
  </si>
  <si>
    <t>2026-11772938</t>
  </si>
  <si>
    <t>G‘IYOSOVA DILNAVOZ SAYFITDINOVNA</t>
  </si>
  <si>
    <t>40410865310011</t>
  </si>
  <si>
    <t>12260556</t>
  </si>
  <si>
    <t>2026-11773344</t>
  </si>
  <si>
    <t>MIRZAYEVA SANOBAR TOLIB QIZI</t>
  </si>
  <si>
    <t>40812952330027</t>
  </si>
  <si>
    <t>08.12.1995</t>
  </si>
  <si>
    <t>12224784</t>
  </si>
  <si>
    <t>2026-11730015</t>
  </si>
  <si>
    <t>SHABONOVA KAMOLA SULTON QIZI</t>
  </si>
  <si>
    <t>42503935780020</t>
  </si>
  <si>
    <t>12151611</t>
  </si>
  <si>
    <t>2026-11643085</t>
  </si>
  <si>
    <t>TILAVOVA GULISTON NIYOZ QIZI</t>
  </si>
  <si>
    <t>42206985780038</t>
  </si>
  <si>
    <t>22.06.1998</t>
  </si>
  <si>
    <t>12154028</t>
  </si>
  <si>
    <t>2026-11645903</t>
  </si>
  <si>
    <t>ABDULLAYEVA NILUFAR ZAYNIDDIN QIZI</t>
  </si>
  <si>
    <t>42301995780024</t>
  </si>
  <si>
    <t>23.01.1999</t>
  </si>
  <si>
    <t>12230941</t>
  </si>
  <si>
    <t>2026-11737501</t>
  </si>
  <si>
    <t>ROZIQOVA DILSORA RAFIQ QIZI</t>
  </si>
  <si>
    <t>62201005780032</t>
  </si>
  <si>
    <t>22.01.2000</t>
  </si>
  <si>
    <t>12230969</t>
  </si>
  <si>
    <t>2026-11737534</t>
  </si>
  <si>
    <t>12153220</t>
  </si>
  <si>
    <t>2026-11644957</t>
  </si>
  <si>
    <t>11961681</t>
  </si>
  <si>
    <t>2026-11420942</t>
  </si>
  <si>
    <t>XOLIQOVA GULMEHRA KARIM QIZI</t>
  </si>
  <si>
    <t>40409965780039</t>
  </si>
  <si>
    <t>04.09.1996</t>
  </si>
  <si>
    <t>11961665</t>
  </si>
  <si>
    <t>2026-11420923</t>
  </si>
  <si>
    <t>RAXMATOVA MATLUBA KARIMOVNA</t>
  </si>
  <si>
    <t>42210832330033</t>
  </si>
  <si>
    <t>22.10.1983</t>
  </si>
  <si>
    <t>11961669</t>
  </si>
  <si>
    <t>2026-11420930</t>
  </si>
  <si>
    <t>12206602</t>
  </si>
  <si>
    <t>2026-11708402</t>
  </si>
  <si>
    <t>ESHONOVA DURDONA SUVONQUL QIZI</t>
  </si>
  <si>
    <t>40806935780019</t>
  </si>
  <si>
    <t>08.06.1993</t>
  </si>
  <si>
    <t>11981771</t>
  </si>
  <si>
    <t>2026-11444207</t>
  </si>
  <si>
    <t>MADIYEVA DURDONA RAXMATULLAYEVNA</t>
  </si>
  <si>
    <t>40211852330058</t>
  </si>
  <si>
    <t>02.11.1985</t>
  </si>
  <si>
    <t>12180927</t>
  </si>
  <si>
    <t>2026-11677706</t>
  </si>
  <si>
    <t>O‘RINOV FAZLIDDIN RAJABOVICH</t>
  </si>
  <si>
    <t>31110762330025</t>
  </si>
  <si>
    <t>11.10.1976</t>
  </si>
  <si>
    <t>12261226</t>
  </si>
  <si>
    <t>2026-11774132</t>
  </si>
  <si>
    <t>IKROMOVA DILAFRUZ NUTFULLOYEVNA</t>
  </si>
  <si>
    <t>40204852330120</t>
  </si>
  <si>
    <t>02.04.1985</t>
  </si>
  <si>
    <t>11981612</t>
  </si>
  <si>
    <t>2026-11444027</t>
  </si>
  <si>
    <t>12180590</t>
  </si>
  <si>
    <t>2026-11677334</t>
  </si>
  <si>
    <t>HOJIYEVA GULZODA SHOMURODOVNA</t>
  </si>
  <si>
    <t>42311812330019</t>
  </si>
  <si>
    <t>23.11.1981</t>
  </si>
  <si>
    <t>12268826</t>
  </si>
  <si>
    <t>2026-11783302</t>
  </si>
  <si>
    <t>12119713</t>
  </si>
  <si>
    <t>2026-11605886</t>
  </si>
  <si>
    <t>MAJIDOVA MARJONA HAMRO QIZI</t>
  </si>
  <si>
    <t>62707035780029</t>
  </si>
  <si>
    <t>27.07.2003</t>
  </si>
  <si>
    <t>12012374</t>
  </si>
  <si>
    <t>2026-11480486</t>
  </si>
  <si>
    <t>NARSULLAYEVA MALIKA ODIL QIZI</t>
  </si>
  <si>
    <t>62305025790036</t>
  </si>
  <si>
    <t>23.05.2002</t>
  </si>
  <si>
    <t>12069811</t>
  </si>
  <si>
    <t>2026-11545576</t>
  </si>
  <si>
    <t>SOLIYEV ZOXIDJON ZIYODULLAYEVICH</t>
  </si>
  <si>
    <t>30408775790017</t>
  </si>
  <si>
    <t>04.08.1977</t>
  </si>
  <si>
    <t>11982092</t>
  </si>
  <si>
    <t>2026-11444573</t>
  </si>
  <si>
    <t>12070713</t>
  </si>
  <si>
    <t>2026-11546606</t>
  </si>
  <si>
    <t>KENJAYEVA ZARNIGOR SHODIKULOVNA</t>
  </si>
  <si>
    <t>41108892390030</t>
  </si>
  <si>
    <t>11.08.1989</t>
  </si>
  <si>
    <t>12114864</t>
  </si>
  <si>
    <t>2026-11600034</t>
  </si>
  <si>
    <t>YERGASHOVA MALOHAT BOBOKULOVNA</t>
  </si>
  <si>
    <t>40311882350016</t>
  </si>
  <si>
    <t>12285483</t>
  </si>
  <si>
    <t>2026-11803601</t>
  </si>
  <si>
    <t>ABDINAZAROVA IRODA DJUMANAZAROVNA</t>
  </si>
  <si>
    <t>41911872350049</t>
  </si>
  <si>
    <t>19.11.1987</t>
  </si>
  <si>
    <t>12062543</t>
  </si>
  <si>
    <t>2026-11537218</t>
  </si>
  <si>
    <t>12148556</t>
  </si>
  <si>
    <t>2026-11639539</t>
  </si>
  <si>
    <t>DJAXANKULOVA GULXAYO BOBODJAN QIZI</t>
  </si>
  <si>
    <t>41503932390014</t>
  </si>
  <si>
    <t>15.03.1993</t>
  </si>
  <si>
    <t>12180151</t>
  </si>
  <si>
    <t>2026-11676816</t>
  </si>
  <si>
    <t>UMIROVA SURAYYO ILHOMOVNA</t>
  </si>
  <si>
    <t>40912892350043</t>
  </si>
  <si>
    <t>09.12.1989</t>
  </si>
  <si>
    <t>12008819</t>
  </si>
  <si>
    <t>2026-11476290</t>
  </si>
  <si>
    <t>ZARIPOVA TURSUNOY ABDUHALIM QIZI</t>
  </si>
  <si>
    <t>42410942350013</t>
  </si>
  <si>
    <t>24.10.1994</t>
  </si>
  <si>
    <t>12008737</t>
  </si>
  <si>
    <t>2026-11476186</t>
  </si>
  <si>
    <t>12008680</t>
  </si>
  <si>
    <t>2026-11476102</t>
  </si>
  <si>
    <t>NIYOZOVA FOTIMA QO‘LDOSHEVNA</t>
  </si>
  <si>
    <t>41907902350035</t>
  </si>
  <si>
    <t>19.07.1990</t>
  </si>
  <si>
    <t>12083948</t>
  </si>
  <si>
    <t>2026-11562934</t>
  </si>
  <si>
    <t>12083743</t>
  </si>
  <si>
    <t>2026-11562660</t>
  </si>
  <si>
    <t>ISAKULOVA ZUXRA RAXMATULLAYEVNA</t>
  </si>
  <si>
    <t>41112722320023</t>
  </si>
  <si>
    <t>11.12.1972</t>
  </si>
  <si>
    <t>12084144</t>
  </si>
  <si>
    <t>2026-11563186</t>
  </si>
  <si>
    <t>12084105</t>
  </si>
  <si>
    <t>2026-11563135</t>
  </si>
  <si>
    <t>12084834</t>
  </si>
  <si>
    <t>2026-11564140</t>
  </si>
  <si>
    <t>12084228</t>
  </si>
  <si>
    <t>2026-11563293</t>
  </si>
  <si>
    <t>XUDOYBERDIYEVA STORA SALIMOVNA</t>
  </si>
  <si>
    <t>43108912350088</t>
  </si>
  <si>
    <t>12083785</t>
  </si>
  <si>
    <t>2026-11562720</t>
  </si>
  <si>
    <t>OCHILOVA MAVJUDA TURSUNOVNA</t>
  </si>
  <si>
    <t>42402702350029</t>
  </si>
  <si>
    <t>24.02.1970</t>
  </si>
  <si>
    <t>12084055</t>
  </si>
  <si>
    <t>2026-11563076</t>
  </si>
  <si>
    <t>12094204</t>
  </si>
  <si>
    <t>2026-11575895</t>
  </si>
  <si>
    <t>12084210</t>
  </si>
  <si>
    <t>2026-11563271</t>
  </si>
  <si>
    <t>12008803</t>
  </si>
  <si>
    <t>2026-11476266</t>
  </si>
  <si>
    <t>12008772</t>
  </si>
  <si>
    <t>2026-11476230</t>
  </si>
  <si>
    <t>12067715</t>
  </si>
  <si>
    <t>2026-11543140</t>
  </si>
  <si>
    <t>OCHILOVA MOHIGUL MAMANAZAR QIZI</t>
  </si>
  <si>
    <t>42709995790050</t>
  </si>
  <si>
    <t>27.09.1999</t>
  </si>
  <si>
    <t>11992815</t>
  </si>
  <si>
    <t>2026-11457215</t>
  </si>
  <si>
    <t>MAMATOV ISKANDAR XOLIQULOVICH</t>
  </si>
  <si>
    <t>32308672350027</t>
  </si>
  <si>
    <t>23.08.1967</t>
  </si>
  <si>
    <t>12003783</t>
  </si>
  <si>
    <t>2026-11470231</t>
  </si>
  <si>
    <t>ELMURODOVA MUHAYYO ABDIRASULOVNA</t>
  </si>
  <si>
    <t>42308802350010</t>
  </si>
  <si>
    <t>23.08.1980</t>
  </si>
  <si>
    <t>12168223</t>
  </si>
  <si>
    <t>2026-11662324</t>
  </si>
  <si>
    <t>TOSHOV QUZIBOY SOYIBNAZOROVICH</t>
  </si>
  <si>
    <t>31610862350056</t>
  </si>
  <si>
    <t>16.10.1986</t>
  </si>
  <si>
    <t>12057254</t>
  </si>
  <si>
    <t>2026-11531240</t>
  </si>
  <si>
    <t>ZOYIROVA ORZIGUL FARXOD QIZI</t>
  </si>
  <si>
    <t>41608995790046</t>
  </si>
  <si>
    <t>16.08.1999</t>
  </si>
  <si>
    <t>12157307</t>
  </si>
  <si>
    <t>2026-11649774</t>
  </si>
  <si>
    <t>SODIQOV TOYIR BAXRONOVICH</t>
  </si>
  <si>
    <t>31005685790013</t>
  </si>
  <si>
    <t>10.05.1968</t>
  </si>
  <si>
    <t>11989231</t>
  </si>
  <si>
    <t>2026-11452957</t>
  </si>
  <si>
    <t>URALOVA SADOQAT RUSTAM QIZI</t>
  </si>
  <si>
    <t>41409915790010</t>
  </si>
  <si>
    <t>14.09.1991</t>
  </si>
  <si>
    <t>11967053</t>
  </si>
  <si>
    <t>2026-11427461</t>
  </si>
  <si>
    <t>HAMROYEVA MUNAVVAR DEHQONOVNA</t>
  </si>
  <si>
    <t>42402842350035</t>
  </si>
  <si>
    <t>24.02.1984</t>
  </si>
  <si>
    <t>12094109</t>
  </si>
  <si>
    <t>2026-11575781</t>
  </si>
  <si>
    <t>ISKANDAROV ZUFARJON ISROILOVICH</t>
  </si>
  <si>
    <t>31107815790037</t>
  </si>
  <si>
    <t>11.07.1981</t>
  </si>
  <si>
    <t>12094503</t>
  </si>
  <si>
    <t>2026-11576240</t>
  </si>
  <si>
    <t>DAVLATOVA SHOHISTA TOYIR QIZI</t>
  </si>
  <si>
    <t>42811956100029</t>
  </si>
  <si>
    <t>28.11.1995</t>
  </si>
  <si>
    <t>11968207</t>
  </si>
  <si>
    <t>2026-11428761</t>
  </si>
  <si>
    <t>KOBILOVA DILSHODA YUNUSOVNA</t>
  </si>
  <si>
    <t>42708882360024</t>
  </si>
  <si>
    <t>27.08.1988</t>
  </si>
  <si>
    <t>12141893</t>
  </si>
  <si>
    <t>2026-11631748</t>
  </si>
  <si>
    <t>TURSUNOVA RAYHONA NURIDDINOVNA</t>
  </si>
  <si>
    <t>40108955800017</t>
  </si>
  <si>
    <t>01.08.1995</t>
  </si>
  <si>
    <t>12193349</t>
  </si>
  <si>
    <t>2026-11692432</t>
  </si>
  <si>
    <t>SOYIBOV JAMOLIDDIN FAXRIDDIN O‘G‘LI</t>
  </si>
  <si>
    <t>52306055800017</t>
  </si>
  <si>
    <t>23.06.2005</t>
  </si>
  <si>
    <t>12219847</t>
  </si>
  <si>
    <t>2026-11724180</t>
  </si>
  <si>
    <t>O‘SAROVA KAROMAT USMONQULOVNA</t>
  </si>
  <si>
    <t>42309754080011</t>
  </si>
  <si>
    <t>23.09.1975</t>
  </si>
  <si>
    <t>11979635</t>
  </si>
  <si>
    <t>2026-11441691</t>
  </si>
  <si>
    <t>11989538</t>
  </si>
  <si>
    <t>2026-11453311</t>
  </si>
  <si>
    <t>11990076</t>
  </si>
  <si>
    <t>2026-11453962</t>
  </si>
  <si>
    <t>12024512</t>
  </si>
  <si>
    <t>2026-11494191</t>
  </si>
  <si>
    <t>62204105830038</t>
  </si>
  <si>
    <t>22.04.2010</t>
  </si>
  <si>
    <t>12131451</t>
  </si>
  <si>
    <t>2026-11619432</t>
  </si>
  <si>
    <t>ASHIROV MURODILLA RUZIYEVICH</t>
  </si>
  <si>
    <t>31102882380101</t>
  </si>
  <si>
    <t>11.02.1988</t>
  </si>
  <si>
    <t>12084689</t>
  </si>
  <si>
    <t>2026-11563941</t>
  </si>
  <si>
    <t>12229153</t>
  </si>
  <si>
    <t>2026-11735337</t>
  </si>
  <si>
    <t>MUKIMOVA ZUXRO SIDIKOVNA</t>
  </si>
  <si>
    <t>40201722380016</t>
  </si>
  <si>
    <t>02.01.1972</t>
  </si>
  <si>
    <t>12230560</t>
  </si>
  <si>
    <t>2026-11737026</t>
  </si>
  <si>
    <t>12225310</t>
  </si>
  <si>
    <t>2026-11730649</t>
  </si>
  <si>
    <t>12227147</t>
  </si>
  <si>
    <t>2026-11732852</t>
  </si>
  <si>
    <t>12003086</t>
  </si>
  <si>
    <t>2026-11469414</t>
  </si>
  <si>
    <t>NIYAZOV IXTIYOR BAXTIYAROVICH</t>
  </si>
  <si>
    <t>32005872380059</t>
  </si>
  <si>
    <t>12167522</t>
  </si>
  <si>
    <t>2026-11661471</t>
  </si>
  <si>
    <t>12094774</t>
  </si>
  <si>
    <t>2026-11576551</t>
  </si>
  <si>
    <t>12111873</t>
  </si>
  <si>
    <t>2026-11596509</t>
  </si>
  <si>
    <t>RAUFOVA CHAROS NURALI QIZI</t>
  </si>
  <si>
    <t>40502912380093</t>
  </si>
  <si>
    <t>05.02.1991</t>
  </si>
  <si>
    <t>11976704</t>
  </si>
  <si>
    <t>2026-11438385</t>
  </si>
  <si>
    <t>MUSTAFOYEVA MUQADDAS MURTOZAYEVNAA</t>
  </si>
  <si>
    <t>41108652380026</t>
  </si>
  <si>
    <t>11.08.1965</t>
  </si>
  <si>
    <t>12116839</t>
  </si>
  <si>
    <t>2026-11602402</t>
  </si>
  <si>
    <t>BOLTAYEVA GULZODA ORIF QIZI</t>
  </si>
  <si>
    <t>41309912380026</t>
  </si>
  <si>
    <t>13.09.1991</t>
  </si>
  <si>
    <t>12021181</t>
  </si>
  <si>
    <t>2026-11490490</t>
  </si>
  <si>
    <t>RAVSHANOV SARDOR TO‘YCHI O‘G‘LI</t>
  </si>
  <si>
    <t>33003932380066</t>
  </si>
  <si>
    <t>30.03.1993</t>
  </si>
  <si>
    <t>12020105</t>
  </si>
  <si>
    <t>2026-11489299</t>
  </si>
  <si>
    <t>12017660</t>
  </si>
  <si>
    <t>2026-11486487</t>
  </si>
  <si>
    <t>12230722</t>
  </si>
  <si>
    <t>2026-11737224</t>
  </si>
  <si>
    <t>MAVLYUTOVA GULNORA MUSTAFAYEVNA</t>
  </si>
  <si>
    <t>40101755830039</t>
  </si>
  <si>
    <t>01.01.1975</t>
  </si>
  <si>
    <t>12227099</t>
  </si>
  <si>
    <t>2026-11732800</t>
  </si>
  <si>
    <t>RUZIBAYEVA DJAMILA SHONAZAROVNA</t>
  </si>
  <si>
    <t>42203581650017</t>
  </si>
  <si>
    <t>22.03.1958</t>
  </si>
  <si>
    <t>12144017</t>
  </si>
  <si>
    <t>2026-11634234</t>
  </si>
  <si>
    <t>TOSHEVA SOHIBA HUSNIDDINOVNA</t>
  </si>
  <si>
    <t>41902892380088</t>
  </si>
  <si>
    <t>19.02.1989</t>
  </si>
  <si>
    <t>12144557</t>
  </si>
  <si>
    <t>2026-11634848</t>
  </si>
  <si>
    <t>12256246</t>
  </si>
  <si>
    <t>2026-11768285</t>
  </si>
  <si>
    <t>XIDIROVA SAODAT RAYIMOVNA</t>
  </si>
  <si>
    <t>41708882380094</t>
  </si>
  <si>
    <t>12144415</t>
  </si>
  <si>
    <t>2026-11634680</t>
  </si>
  <si>
    <t>12114370</t>
  </si>
  <si>
    <t>2026-11599465</t>
  </si>
  <si>
    <t>XOLMIRZAYEVA SEVARA BOBUR QIZI</t>
  </si>
  <si>
    <t>42701965830023</t>
  </si>
  <si>
    <t>12116260</t>
  </si>
  <si>
    <t>2026-11601726</t>
  </si>
  <si>
    <t>12147476</t>
  </si>
  <si>
    <t>2026-11638302</t>
  </si>
  <si>
    <t>FAYZIYEV HUSAN NAJMIDDINOVICH</t>
  </si>
  <si>
    <t>31101862380058</t>
  </si>
  <si>
    <t>11.01.1986</t>
  </si>
  <si>
    <t>12147383</t>
  </si>
  <si>
    <t>2026-11638194</t>
  </si>
  <si>
    <t>NURMATOVA SHOHSANAM RAHMAT QIZI</t>
  </si>
  <si>
    <t>42608942380075</t>
  </si>
  <si>
    <t>26.08.1994</t>
  </si>
  <si>
    <t>12145550</t>
  </si>
  <si>
    <t>2026-11636022</t>
  </si>
  <si>
    <t>ADIZOVA DILBAR ABDUXALIM QIZI</t>
  </si>
  <si>
    <t>42305985830018</t>
  </si>
  <si>
    <t>23.05.1998</t>
  </si>
  <si>
    <t>12181319</t>
  </si>
  <si>
    <t>2026-11678183</t>
  </si>
  <si>
    <t>IMAMOV AZIM NIMATOVICH</t>
  </si>
  <si>
    <t>31301685830013</t>
  </si>
  <si>
    <t>13.01.1968</t>
  </si>
  <si>
    <t>11971796</t>
  </si>
  <si>
    <t>2026-11432807</t>
  </si>
  <si>
    <t>GADAYEVA NILUFAR ABDIMONNONOVNA</t>
  </si>
  <si>
    <t>42908815830037</t>
  </si>
  <si>
    <t>29.08.1981</t>
  </si>
  <si>
    <t>11972006</t>
  </si>
  <si>
    <t>2026-11433049</t>
  </si>
  <si>
    <t>12248755</t>
  </si>
  <si>
    <t>2026-11759312</t>
  </si>
  <si>
    <t>NOSIROVA KAMOLA SALOHIDDIN QIZI</t>
  </si>
  <si>
    <t>42002932380029</t>
  </si>
  <si>
    <t>20.02.1993</t>
  </si>
  <si>
    <t>12249079</t>
  </si>
  <si>
    <t>2026-11759708</t>
  </si>
  <si>
    <t>12279561</t>
  </si>
  <si>
    <t>2026-11796369</t>
  </si>
  <si>
    <t>12003490</t>
  </si>
  <si>
    <t>2026-11469885</t>
  </si>
  <si>
    <t>MIRSADINOV MUXTORKUL BADIRDINOVICH</t>
  </si>
  <si>
    <t>31103615830018</t>
  </si>
  <si>
    <t>11.03.1961</t>
  </si>
  <si>
    <t>12084928</t>
  </si>
  <si>
    <t>2026-11564270</t>
  </si>
  <si>
    <t>AVAZ - OXUNOV RAMZAN OXUN JASURBEK  O`G`LI</t>
  </si>
  <si>
    <t>51907215830049</t>
  </si>
  <si>
    <t>19.07.2021</t>
  </si>
  <si>
    <t>12180300</t>
  </si>
  <si>
    <t>2026-11676984</t>
  </si>
  <si>
    <t>12179993</t>
  </si>
  <si>
    <t>2026-11676631</t>
  </si>
  <si>
    <t>ELMURODOVA MAYRAM SHARIPOVNA</t>
  </si>
  <si>
    <t>40105632380107</t>
  </si>
  <si>
    <t>01.05.1963</t>
  </si>
  <si>
    <t>12223930</t>
  </si>
  <si>
    <t>2026-11728990</t>
  </si>
  <si>
    <t>SAG‘DULLAYEVA ZAMIRA ABDULLAYEVNA</t>
  </si>
  <si>
    <t>42207863920016</t>
  </si>
  <si>
    <t>22.07.1986</t>
  </si>
  <si>
    <t>12212354</t>
  </si>
  <si>
    <t>2026-11715216</t>
  </si>
  <si>
    <t>TEMIROVA YULDUZ JURAKULOVNA</t>
  </si>
  <si>
    <t>40102852380034</t>
  </si>
  <si>
    <t>11975473</t>
  </si>
  <si>
    <t>2026-11436965</t>
  </si>
  <si>
    <t>BOLTAYEVA ZARINA SHERALI QIZI</t>
  </si>
  <si>
    <t>41405995830068</t>
  </si>
  <si>
    <t>14.05.1999</t>
  </si>
  <si>
    <t>12011702</t>
  </si>
  <si>
    <t>2026-11479703</t>
  </si>
  <si>
    <t>12212201</t>
  </si>
  <si>
    <t>2026-11715034</t>
  </si>
  <si>
    <t>SAIDOVA GULZODA QUTBIDDIN QIZI</t>
  </si>
  <si>
    <t>42507965830036</t>
  </si>
  <si>
    <t>25.07.1996</t>
  </si>
  <si>
    <t>12135940</t>
  </si>
  <si>
    <t>2026-11624623</t>
  </si>
  <si>
    <t>ERGASHEV KOMILJON YULDOSH O‘G‘LI</t>
  </si>
  <si>
    <t>32210902380086</t>
  </si>
  <si>
    <t>22.10.1990</t>
  </si>
  <si>
    <t>12136374</t>
  </si>
  <si>
    <t>2026-11625137</t>
  </si>
  <si>
    <t>ERGASHEV G‘ULOMJON FARHODOVICH</t>
  </si>
  <si>
    <t>31904862380017</t>
  </si>
  <si>
    <t>19.04.1986</t>
  </si>
  <si>
    <t>12212129</t>
  </si>
  <si>
    <t>2026-11714939</t>
  </si>
  <si>
    <t>SUVONQULOV XURSHID SAYIMNAZAR O‘G‘LI</t>
  </si>
  <si>
    <t>31705942380022</t>
  </si>
  <si>
    <t>17.05.1994</t>
  </si>
  <si>
    <t>12135983</t>
  </si>
  <si>
    <t>2026-11624671</t>
  </si>
  <si>
    <t>12135803</t>
  </si>
  <si>
    <t>2026-11624457</t>
  </si>
  <si>
    <t>TURDIYEVA MANZURA ILXOMIDDINOVNA</t>
  </si>
  <si>
    <t>41411882380105</t>
  </si>
  <si>
    <t>14.11.1988</t>
  </si>
  <si>
    <t>12106120</t>
  </si>
  <si>
    <t>2026-11589850</t>
  </si>
  <si>
    <t>12155748</t>
  </si>
  <si>
    <t>2026-11647923</t>
  </si>
  <si>
    <t>QO`LDOSHOV ELYORBEK BAHODIR O`G`LI</t>
  </si>
  <si>
    <t>51907255830023</t>
  </si>
  <si>
    <t>19.07.2025</t>
  </si>
  <si>
    <t>12195192</t>
  </si>
  <si>
    <t>2026-11694582</t>
  </si>
  <si>
    <t>12191061</t>
  </si>
  <si>
    <t>2026-11689762</t>
  </si>
  <si>
    <t>NURNIYAZOV ABDURAXMON XAMONOVICH</t>
  </si>
  <si>
    <t>30112542380027</t>
  </si>
  <si>
    <t>01.12.1954</t>
  </si>
  <si>
    <t>12193506</t>
  </si>
  <si>
    <t>2026-11692620</t>
  </si>
  <si>
    <t>12009643</t>
  </si>
  <si>
    <t>2026-11477353</t>
  </si>
  <si>
    <t>ESHMURODOVA MOHICHEHRA XAMIDOVNA</t>
  </si>
  <si>
    <t>40708903920202</t>
  </si>
  <si>
    <t>12009613</t>
  </si>
  <si>
    <t>2026-11477321</t>
  </si>
  <si>
    <t>BERDIMUXAMMADOVA SOLIHA NE`MATJON QIZI</t>
  </si>
  <si>
    <t>60609225830036</t>
  </si>
  <si>
    <t>06.09.2022</t>
  </si>
  <si>
    <t>12197430</t>
  </si>
  <si>
    <t>2026-11697509</t>
  </si>
  <si>
    <t>MAXATOV SAYFULLA ZUBAYDULLAYEVICH</t>
  </si>
  <si>
    <t>30312842380084</t>
  </si>
  <si>
    <t>03.12.1984</t>
  </si>
  <si>
    <t>11989412</t>
  </si>
  <si>
    <t>2026-11453170</t>
  </si>
  <si>
    <t>12195779</t>
  </si>
  <si>
    <t>2026-11695260</t>
  </si>
  <si>
    <t>11962423</t>
  </si>
  <si>
    <t>2026-11421871</t>
  </si>
  <si>
    <t>11962345</t>
  </si>
  <si>
    <t>2026-11421768</t>
  </si>
  <si>
    <t>SULTONOVA SHAXNOZA RO‘ZIYEVNA</t>
  </si>
  <si>
    <t>42205882380031</t>
  </si>
  <si>
    <t>22.05.1988</t>
  </si>
  <si>
    <t>11962402</t>
  </si>
  <si>
    <t>2026-11421838</t>
  </si>
  <si>
    <t>DUSMAMATOVA NILUFAR ALIJON QIZI</t>
  </si>
  <si>
    <t>40803985830129</t>
  </si>
  <si>
    <t>08.03.1998</t>
  </si>
  <si>
    <t>12040975</t>
  </si>
  <si>
    <t>2026-11512540</t>
  </si>
  <si>
    <t>NURILLAYEVA SOHIBA NURITDINOVNA</t>
  </si>
  <si>
    <t>40304852380102</t>
  </si>
  <si>
    <t>03.04.1985</t>
  </si>
  <si>
    <t>12041365</t>
  </si>
  <si>
    <t>2026-11512972</t>
  </si>
  <si>
    <t>DOSIMBETOVA MARINA TURGANBEKOVNA</t>
  </si>
  <si>
    <t>42311872410032</t>
  </si>
  <si>
    <t>23.11.1987</t>
  </si>
  <si>
    <t>12039574</t>
  </si>
  <si>
    <t>2026-11510989</t>
  </si>
  <si>
    <t>MAXANOVA BALJAN MARATOVNA</t>
  </si>
  <si>
    <t>42310862410032</t>
  </si>
  <si>
    <t>12028421</t>
  </si>
  <si>
    <t>2026-11498669</t>
  </si>
  <si>
    <t>12141636</t>
  </si>
  <si>
    <t>2026-11631447</t>
  </si>
  <si>
    <t>12098470</t>
  </si>
  <si>
    <t>2026-11580827</t>
  </si>
  <si>
    <t>JAYNAROVA MARIYA YERGESHOVNA</t>
  </si>
  <si>
    <t>40703852320031</t>
  </si>
  <si>
    <t>07.03.1985</t>
  </si>
  <si>
    <t>12083524</t>
  </si>
  <si>
    <t>2026-11562340</t>
  </si>
  <si>
    <t>KURBANOVA LUYZA BAZARBAYEVNA</t>
  </si>
  <si>
    <t>42411872370027</t>
  </si>
  <si>
    <t>12083537</t>
  </si>
  <si>
    <t>2026-11562355</t>
  </si>
  <si>
    <t>12083504</t>
  </si>
  <si>
    <t>2026-11562311</t>
  </si>
  <si>
    <t>JORABEKOVA KARSHAGUL ALIKULOVNA</t>
  </si>
  <si>
    <t>42210662370016</t>
  </si>
  <si>
    <t>22.10.1966</t>
  </si>
  <si>
    <t>12107523</t>
  </si>
  <si>
    <t>2026-11591497</t>
  </si>
  <si>
    <t>TELIBAYEVA ULBIBI MIRZAGALIYEVNA</t>
  </si>
  <si>
    <t>60704005810018</t>
  </si>
  <si>
    <t>07.04.2000</t>
  </si>
  <si>
    <t>12083467</t>
  </si>
  <si>
    <t>2026-11562266</t>
  </si>
  <si>
    <t>XALBAYEVA SVETLANA SHARAKULOVNA</t>
  </si>
  <si>
    <t>40305852320033</t>
  </si>
  <si>
    <t>03.05.1985</t>
  </si>
  <si>
    <t>12098165</t>
  </si>
  <si>
    <t>2026-11580473</t>
  </si>
  <si>
    <t>ABDIRASILOVA MIRZAGUL TAJIMXANOVNA</t>
  </si>
  <si>
    <t>42511882370018</t>
  </si>
  <si>
    <t>12083423</t>
  </si>
  <si>
    <t>2026-11562209</t>
  </si>
  <si>
    <t>MIRZASHOVA JUPAR KULTUREYEVNA</t>
  </si>
  <si>
    <t>40210702370019</t>
  </si>
  <si>
    <t>02.10.1970</t>
  </si>
  <si>
    <t>12024814</t>
  </si>
  <si>
    <t>2026-11494528</t>
  </si>
  <si>
    <t>BARSUKOV VASILIY IVANOVICH</t>
  </si>
  <si>
    <t>30410312390011</t>
  </si>
  <si>
    <t>04.10.1931</t>
  </si>
  <si>
    <t>12071641</t>
  </si>
  <si>
    <t>2026-11547667</t>
  </si>
  <si>
    <t>MAKOYENKO NATALYA VIKTOROVNA</t>
  </si>
  <si>
    <t>42008862390031</t>
  </si>
  <si>
    <t>20.08.1986</t>
  </si>
  <si>
    <t>12057691</t>
  </si>
  <si>
    <t>2026-11531738</t>
  </si>
  <si>
    <t>OBLOQULOVA MUHAYYO UTKIRJON QIZI</t>
  </si>
  <si>
    <t>42303985830043</t>
  </si>
  <si>
    <t>23.03.1998</t>
  </si>
  <si>
    <t>12178449</t>
  </si>
  <si>
    <t>2026-11674855</t>
  </si>
  <si>
    <t>12097306</t>
  </si>
  <si>
    <t>2026-11579453</t>
  </si>
  <si>
    <t>12107339</t>
  </si>
  <si>
    <t>2026-11591279</t>
  </si>
  <si>
    <t>OCHILOV SHERALI MAXMUDOVICH</t>
  </si>
  <si>
    <t>32802602390016</t>
  </si>
  <si>
    <t>28.02.1960</t>
  </si>
  <si>
    <t>12066875</t>
  </si>
  <si>
    <t>2026-11542152</t>
  </si>
  <si>
    <t>12052331</t>
  </si>
  <si>
    <t>2026-11525601</t>
  </si>
  <si>
    <t>RO‘ZIYEVA TURSUNOY BAHRIDDIN QIZI</t>
  </si>
  <si>
    <t>40306985840012</t>
  </si>
  <si>
    <t>03.06.1998</t>
  </si>
  <si>
    <t>12076234</t>
  </si>
  <si>
    <t>2026-11552966</t>
  </si>
  <si>
    <t>KARIMOVA ROHAT HUSENOVNA</t>
  </si>
  <si>
    <t>41311785800017</t>
  </si>
  <si>
    <t>13.11.1978</t>
  </si>
  <si>
    <t>12025934</t>
  </si>
  <si>
    <t>2026-11495841</t>
  </si>
  <si>
    <t>UROKOVA FERUZA KULDASHEVNA</t>
  </si>
  <si>
    <t>43105862330034</t>
  </si>
  <si>
    <t>31.05.1986</t>
  </si>
  <si>
    <t>12189863</t>
  </si>
  <si>
    <t>2026-11688325</t>
  </si>
  <si>
    <t>SAXATOVA MUXABAT TURABOVNA</t>
  </si>
  <si>
    <t>43103605840011</t>
  </si>
  <si>
    <t>31.03.1960</t>
  </si>
  <si>
    <t>12075867</t>
  </si>
  <si>
    <t>2026-11552514</t>
  </si>
  <si>
    <t>EGAMNAZAROVA QIZLARXON SHERALIYEVNA</t>
  </si>
  <si>
    <t>42601995840020</t>
  </si>
  <si>
    <t>26.01.1999</t>
  </si>
  <si>
    <t>12074531</t>
  </si>
  <si>
    <t>2026-11550993</t>
  </si>
  <si>
    <t>12070331</t>
  </si>
  <si>
    <t>2026-11546175</t>
  </si>
  <si>
    <t>NAZAROVA SADOQAT HAMRAKULOVNA</t>
  </si>
  <si>
    <t>42802892350027</t>
  </si>
  <si>
    <t>28.02.1989</t>
  </si>
  <si>
    <t>12088313</t>
  </si>
  <si>
    <t>2026-11568883</t>
  </si>
  <si>
    <t>12175444</t>
  </si>
  <si>
    <t>2026-11671352</t>
  </si>
  <si>
    <t>SOBIROVA GULNOZ ISLOMOVNA</t>
  </si>
  <si>
    <t>41210942390016</t>
  </si>
  <si>
    <t>12.10.1994</t>
  </si>
  <si>
    <t>12068695</t>
  </si>
  <si>
    <t>2026-11544282</t>
  </si>
  <si>
    <t>12069363</t>
  </si>
  <si>
    <t>2026-11545042</t>
  </si>
  <si>
    <t>12174934</t>
  </si>
  <si>
    <t>2026-11670749</t>
  </si>
  <si>
    <t>JO‘RAYEVA MUSHTARIY AZAMAT QIZI</t>
  </si>
  <si>
    <t>41411976070017</t>
  </si>
  <si>
    <t>Иймон МФЙ</t>
  </si>
  <si>
    <t>12312259</t>
  </si>
  <si>
    <t>30.03.2026</t>
  </si>
  <si>
    <t>2026-11835317</t>
  </si>
  <si>
    <t>XAZRATKULOV G‘ULOM MAMATKULOVICH</t>
  </si>
  <si>
    <t>30510675820029</t>
  </si>
  <si>
    <t>05.10.1967</t>
  </si>
  <si>
    <t>12304398</t>
  </si>
  <si>
    <t>2026-11826215</t>
  </si>
  <si>
    <t>12321315</t>
  </si>
  <si>
    <t>2026-11846127</t>
  </si>
  <si>
    <t>DJUMABAYEVA IMONA RUSLAN QIZI</t>
  </si>
  <si>
    <t>62403255770016</t>
  </si>
  <si>
    <t>24.03.2025</t>
  </si>
  <si>
    <t>12319848</t>
  </si>
  <si>
    <t>2026-11844410</t>
  </si>
  <si>
    <t>12322730</t>
  </si>
  <si>
    <t>2026-11847884</t>
  </si>
  <si>
    <t>12309182</t>
  </si>
  <si>
    <t>2026-11831708</t>
  </si>
  <si>
    <t>12314419</t>
  </si>
  <si>
    <t>2026-11837898</t>
  </si>
  <si>
    <t>TEMIROVA SHOXISTA RASULOVNA</t>
  </si>
  <si>
    <t>40204832390072</t>
  </si>
  <si>
    <t>12322048</t>
  </si>
  <si>
    <t>2026-11847009</t>
  </si>
  <si>
    <t>ABDIYEVA MAHLIYO ANVAR QIZI</t>
  </si>
  <si>
    <t>40607922380065</t>
  </si>
  <si>
    <t>12314126</t>
  </si>
  <si>
    <t>2026-11837537</t>
  </si>
  <si>
    <t>12306129</t>
  </si>
  <si>
    <t>2026-11828238</t>
  </si>
  <si>
    <t>12301878</t>
  </si>
  <si>
    <t>2026-11823344</t>
  </si>
  <si>
    <t>BAXRAMOVA DILFUZA SAYFIYEVNA</t>
  </si>
  <si>
    <t>42909843930029</t>
  </si>
  <si>
    <t>29.09.1984</t>
  </si>
  <si>
    <t>12289755</t>
  </si>
  <si>
    <t>2026-11808761</t>
  </si>
  <si>
    <t>12289628</t>
  </si>
  <si>
    <t>2026-11808616</t>
  </si>
  <si>
    <t>RAMAZANOV BAXTBEK FARXOD O‘G‘LI</t>
  </si>
  <si>
    <t>52101105820027</t>
  </si>
  <si>
    <t>21.01.2010</t>
  </si>
  <si>
    <t>12289445</t>
  </si>
  <si>
    <t>2026-11808395</t>
  </si>
  <si>
    <t>12305798</t>
  </si>
  <si>
    <t>2026-11827858</t>
  </si>
  <si>
    <t>12301784</t>
  </si>
  <si>
    <t>2026-11823234</t>
  </si>
  <si>
    <t>12319960</t>
  </si>
  <si>
    <t>2026-11844535</t>
  </si>
  <si>
    <t>NARZULLOYEVA FERUZA NASRIDDINOVNA</t>
  </si>
  <si>
    <t>41810872330058</t>
  </si>
  <si>
    <t>18.10.1987</t>
  </si>
  <si>
    <t>12318240</t>
  </si>
  <si>
    <t>2026-11842448</t>
  </si>
  <si>
    <t>DILMURODOVA MAHBUBA AZIM QIZI</t>
  </si>
  <si>
    <t>62404045790014</t>
  </si>
  <si>
    <t>24.04.2004</t>
  </si>
  <si>
    <t>12317575</t>
  </si>
  <si>
    <t>2026-11841646</t>
  </si>
  <si>
    <t>12305310</t>
  </si>
  <si>
    <t>2026-11827291</t>
  </si>
  <si>
    <t>SHODIYEV ZAVQIDDIN AHATQULOVICH</t>
  </si>
  <si>
    <t>31211942360035</t>
  </si>
  <si>
    <t>12.11.1994</t>
  </si>
  <si>
    <t>12304582</t>
  </si>
  <si>
    <t>2026-11826421</t>
  </si>
  <si>
    <t>12305546</t>
  </si>
  <si>
    <t>2026-11827576</t>
  </si>
  <si>
    <t>12309824</t>
  </si>
  <si>
    <t>2026-11832460</t>
  </si>
  <si>
    <t>HAYDAROVA DILNOVOZ HAYITOVNA</t>
  </si>
  <si>
    <t>40507832380015</t>
  </si>
  <si>
    <t>05.07.1983</t>
  </si>
  <si>
    <t>12310040</t>
  </si>
  <si>
    <t>2026-11832708</t>
  </si>
  <si>
    <t>12309722</t>
  </si>
  <si>
    <t>2026-11832342</t>
  </si>
  <si>
    <t>SHERMAMATOVA MOHIRA SHONAZAR QIZI</t>
  </si>
  <si>
    <t>40303912380032</t>
  </si>
  <si>
    <t>03.03.1991</t>
  </si>
  <si>
    <t>12309523</t>
  </si>
  <si>
    <t>2026-11832114</t>
  </si>
  <si>
    <t>AGZAMOVA SHAODAT NURULLAYEVNA</t>
  </si>
  <si>
    <t>41101622380017</t>
  </si>
  <si>
    <t>11.01.1962</t>
  </si>
  <si>
    <t>12308306</t>
  </si>
  <si>
    <t>2026-11830706</t>
  </si>
  <si>
    <t>TURSUNOVA VAZIRA ZOKIROVNA</t>
  </si>
  <si>
    <t>42806882380054</t>
  </si>
  <si>
    <t>12317446</t>
  </si>
  <si>
    <t>2026-11841497</t>
  </si>
  <si>
    <t>QURBONOVA DILNOZA NURULLAYEVNA</t>
  </si>
  <si>
    <t>40507884040015</t>
  </si>
  <si>
    <t>12313840</t>
  </si>
  <si>
    <t>2026-11837194</t>
  </si>
  <si>
    <t>MARDONOVA MADINA SALIM QIZI</t>
  </si>
  <si>
    <t>62706005840059</t>
  </si>
  <si>
    <t>27.06.2000</t>
  </si>
  <si>
    <t>29.03.2026</t>
  </si>
  <si>
    <t>12373141</t>
  </si>
  <si>
    <t>31.03.2026</t>
  </si>
  <si>
    <t>2026-11906767</t>
  </si>
  <si>
    <t>12372733</t>
  </si>
  <si>
    <t>2026-11906286</t>
  </si>
  <si>
    <t>PO‘LATOVA MAHLIYO G‘OLIB QIZI</t>
  </si>
  <si>
    <t>40705955780033</t>
  </si>
  <si>
    <t>07.05.1995</t>
  </si>
  <si>
    <t>12369027</t>
  </si>
  <si>
    <t>2026-11901795</t>
  </si>
  <si>
    <t>IBRAGIMOVA GALIYA SHARIPOVNA</t>
  </si>
  <si>
    <t>41002842330058</t>
  </si>
  <si>
    <t>12371977</t>
  </si>
  <si>
    <t>2026-11905348</t>
  </si>
  <si>
    <t>12327911</t>
  </si>
  <si>
    <t>2026-11854030</t>
  </si>
  <si>
    <t>12345103</t>
  </si>
  <si>
    <t>2026-11874174</t>
  </si>
  <si>
    <t>INOYATOVA NOZIGUL UKTAM QIZI</t>
  </si>
  <si>
    <t>40410912340026</t>
  </si>
  <si>
    <t>04.10.1991</t>
  </si>
  <si>
    <t>12341116</t>
  </si>
  <si>
    <t>2026-11869554</t>
  </si>
  <si>
    <t>MAMANAZAROVA IRODA HAMDAM QIZI</t>
  </si>
  <si>
    <t>62004006070021</t>
  </si>
  <si>
    <t>20.04.2000</t>
  </si>
  <si>
    <t>12340647</t>
  </si>
  <si>
    <t>2026-11869023</t>
  </si>
  <si>
    <t>12350591</t>
  </si>
  <si>
    <t>2026-11880577</t>
  </si>
  <si>
    <t>RAYIMOVA MADINA NURULLO QIZI</t>
  </si>
  <si>
    <t>42503945830016</t>
  </si>
  <si>
    <t>25.03.1994</t>
  </si>
  <si>
    <t>12366233</t>
  </si>
  <si>
    <t>2026-11898514</t>
  </si>
  <si>
    <t>YALGOSHEVA GULXAYO DILMUROD QIZI</t>
  </si>
  <si>
    <t>42302932380039</t>
  </si>
  <si>
    <t>12342153</t>
  </si>
  <si>
    <t>2026-11870726</t>
  </si>
  <si>
    <t>QOZOQOVA DILOROM SAMATOVNA</t>
  </si>
  <si>
    <t>42311882380138</t>
  </si>
  <si>
    <t>23.11.1988</t>
  </si>
  <si>
    <t>12344760</t>
  </si>
  <si>
    <t>2026-11873778</t>
  </si>
  <si>
    <t>12358322</t>
  </si>
  <si>
    <t>2026-11889559</t>
  </si>
  <si>
    <t>DAVRONOVA NARGIZA NASIMIDDIN QIZI</t>
  </si>
  <si>
    <t>42608996070089</t>
  </si>
  <si>
    <t>26.08.1999</t>
  </si>
  <si>
    <t>12341721</t>
  </si>
  <si>
    <t>2026-11870231</t>
  </si>
  <si>
    <t>12358055</t>
  </si>
  <si>
    <t>2026-11889251</t>
  </si>
  <si>
    <t>12346894</t>
  </si>
  <si>
    <t>2026-11876238</t>
  </si>
  <si>
    <t>12342455</t>
  </si>
  <si>
    <t>2026-11871082</t>
  </si>
  <si>
    <t>RUZIMURODOVA SHAXNOZA RUZIMURODOVNA</t>
  </si>
  <si>
    <t>40805912390085</t>
  </si>
  <si>
    <t>12369534</t>
  </si>
  <si>
    <t>2026-11902427</t>
  </si>
  <si>
    <t>12364659</t>
  </si>
  <si>
    <t>2026-11896730</t>
  </si>
  <si>
    <t>12370817</t>
  </si>
  <si>
    <t>2026-11903971</t>
  </si>
  <si>
    <t>12364761</t>
  </si>
  <si>
    <t>2026-11896847</t>
  </si>
  <si>
    <t>12382897</t>
  </si>
  <si>
    <t>01.04.2026</t>
  </si>
  <si>
    <t>2026-11918127</t>
  </si>
  <si>
    <t>HAMROYEVA GULJAHON YUSUFOVNA</t>
  </si>
  <si>
    <t>41101822330021</t>
  </si>
  <si>
    <t>12392388</t>
  </si>
  <si>
    <t>2026-11928818</t>
  </si>
  <si>
    <t>12398028</t>
  </si>
  <si>
    <t>2026-11935539</t>
  </si>
  <si>
    <t>12389549</t>
  </si>
  <si>
    <t>2026-11925530</t>
  </si>
  <si>
    <t>RUSTAMOVA MOXIGUL SULAYMONOVNA</t>
  </si>
  <si>
    <t>40610832350066</t>
  </si>
  <si>
    <t>06.10.1983</t>
  </si>
  <si>
    <t>12386851</t>
  </si>
  <si>
    <t>2026-11922495</t>
  </si>
  <si>
    <t>ATAXONOVA MADINA KOMILOVNA</t>
  </si>
  <si>
    <t>42909902340013</t>
  </si>
  <si>
    <t>12386014</t>
  </si>
  <si>
    <t>2026-11921575</t>
  </si>
  <si>
    <t>NABIYEVA MUXAYYO AXMATOVNA</t>
  </si>
  <si>
    <t>41311692340024</t>
  </si>
  <si>
    <t>13.11.1969</t>
  </si>
  <si>
    <t>12391711</t>
  </si>
  <si>
    <t>2026-11928032</t>
  </si>
  <si>
    <t>XOLMAMATOVA FOTIMA MUZROB QIZI</t>
  </si>
  <si>
    <t>42707965800037</t>
  </si>
  <si>
    <t>12390687</t>
  </si>
  <si>
    <t>2026-11926828</t>
  </si>
  <si>
    <t>12386084</t>
  </si>
  <si>
    <t>2026-11921651</t>
  </si>
  <si>
    <t>12394095</t>
  </si>
  <si>
    <t>2026-11930813</t>
  </si>
  <si>
    <t>BERDIYEVA HILOLA RUSTAMOVNA</t>
  </si>
  <si>
    <t>40105852360077</t>
  </si>
  <si>
    <t>12396445</t>
  </si>
  <si>
    <t>2026-11933568</t>
  </si>
  <si>
    <t>NARXANOVA DILOROM ERGASH QIZI</t>
  </si>
  <si>
    <t>41110912380048</t>
  </si>
  <si>
    <t>11.10.1991</t>
  </si>
  <si>
    <t>12394214</t>
  </si>
  <si>
    <t>2026-11930951</t>
  </si>
  <si>
    <t>KAMOLOV BAXTIYOR TOSHTEMIROVICH</t>
  </si>
  <si>
    <t>32008662380035</t>
  </si>
  <si>
    <t>20.08.1966</t>
  </si>
  <si>
    <t>12393847</t>
  </si>
  <si>
    <t>2026-11930526</t>
  </si>
  <si>
    <t>12400455</t>
  </si>
  <si>
    <t>02.04.2026</t>
  </si>
  <si>
    <t>2026-11938702</t>
  </si>
  <si>
    <t>AZIMOVA KAMOLA HAMDULLA QIZI</t>
  </si>
  <si>
    <t>42402935830015</t>
  </si>
  <si>
    <t>12392397</t>
  </si>
  <si>
    <t>2026-11928832</t>
  </si>
  <si>
    <t>12383089</t>
  </si>
  <si>
    <t>2026-11918335</t>
  </si>
  <si>
    <t>TURNIYOZOVA RUZIBUVI KAMALBAYEVNA</t>
  </si>
  <si>
    <t>41804812380070</t>
  </si>
  <si>
    <t>12382419</t>
  </si>
  <si>
    <t>2026-11917595</t>
  </si>
  <si>
    <t>QURBONOV BEKTOSH NORQULOVICH</t>
  </si>
  <si>
    <t>32606835830011</t>
  </si>
  <si>
    <t>26.06.1983</t>
  </si>
  <si>
    <t>12381982</t>
  </si>
  <si>
    <t>2026-11917126</t>
  </si>
  <si>
    <t>12381947</t>
  </si>
  <si>
    <t>2026-11917083</t>
  </si>
  <si>
    <t>12383497</t>
  </si>
  <si>
    <t>2026-11918771</t>
  </si>
  <si>
    <t>12383035</t>
  </si>
  <si>
    <t>2026-11918277</t>
  </si>
  <si>
    <t>12393665</t>
  </si>
  <si>
    <t>2026-11930310</t>
  </si>
  <si>
    <t>12383575</t>
  </si>
  <si>
    <t>2026-11918862</t>
  </si>
  <si>
    <t>12383116</t>
  </si>
  <si>
    <t>2026-11918362</t>
  </si>
  <si>
    <t>12389677</t>
  </si>
  <si>
    <t>2026-11925671</t>
  </si>
  <si>
    <t>MADRIMOVA QUVONCHBONU JUMANAZAROVNA</t>
  </si>
  <si>
    <t>41508863150043</t>
  </si>
  <si>
    <t>15.08.1986</t>
  </si>
  <si>
    <t>12384130</t>
  </si>
  <si>
    <t>2026-11919464</t>
  </si>
  <si>
    <t>OCHILOVA YULDUZXON G‘AYRAT QIZI</t>
  </si>
  <si>
    <t>40606922380024</t>
  </si>
  <si>
    <t>06.06.1992</t>
  </si>
  <si>
    <t>12395231</t>
  </si>
  <si>
    <t>2026-11932142</t>
  </si>
  <si>
    <t>12395149</t>
  </si>
  <si>
    <t>2026-11932039</t>
  </si>
  <si>
    <t>ORIPOVA E’TIBOR RAXMATULLAYEVNA</t>
  </si>
  <si>
    <t>40803805840011</t>
  </si>
  <si>
    <t>08.03.1980</t>
  </si>
  <si>
    <t>12382355</t>
  </si>
  <si>
    <t>2026-11917532</t>
  </si>
  <si>
    <t>12396633</t>
  </si>
  <si>
    <t>2026-11933795</t>
  </si>
  <si>
    <t>12396181</t>
  </si>
  <si>
    <t>2026-11933258</t>
  </si>
  <si>
    <t>KARIMJONOVA SANOBAR NAIMOVNA</t>
  </si>
  <si>
    <t>42601852390060</t>
  </si>
  <si>
    <t>26.01.1985</t>
  </si>
  <si>
    <t>12395234</t>
  </si>
  <si>
    <t>2026-11932145</t>
  </si>
  <si>
    <t>ZEYNALOVA CHINARA CHINGIZOVNA</t>
  </si>
  <si>
    <t>42309912350011</t>
  </si>
  <si>
    <t>23.09.1991</t>
  </si>
  <si>
    <t>12395086</t>
  </si>
  <si>
    <t>2026-11931959</t>
  </si>
  <si>
    <t>HAKIMOVA MAXLIYO IKRAMOVNA</t>
  </si>
  <si>
    <t>41005852380042</t>
  </si>
  <si>
    <t>10.05.1985</t>
  </si>
  <si>
    <t>12395025</t>
  </si>
  <si>
    <t>2026-11931883</t>
  </si>
  <si>
    <t>JO‘RAQULOVA ZAYNAB XAMROQULOVNA</t>
  </si>
  <si>
    <t>41606812390071</t>
  </si>
  <si>
    <t>16.06.1981</t>
  </si>
  <si>
    <t>12394624</t>
  </si>
  <si>
    <t>2026-11931418</t>
  </si>
  <si>
    <t>RUSTAMOVA RUZIGUL XODIYEVNA</t>
  </si>
  <si>
    <t>42910712390013</t>
  </si>
  <si>
    <t>29.10.1971</t>
  </si>
  <si>
    <t>12390530</t>
  </si>
  <si>
    <t>2026-11926639</t>
  </si>
  <si>
    <t>12393169</t>
  </si>
  <si>
    <t>2026-11929727</t>
  </si>
  <si>
    <t>12385973</t>
  </si>
  <si>
    <t>2026-11921525</t>
  </si>
  <si>
    <t>MAMARAHIMOVA SEVARA MAMARASULOVNA</t>
  </si>
  <si>
    <t>42206952390048</t>
  </si>
  <si>
    <t>22.06.1995</t>
  </si>
  <si>
    <t>12385334</t>
  </si>
  <si>
    <t>2026-11920810</t>
  </si>
  <si>
    <t>12475800</t>
  </si>
  <si>
    <t>07.04.2026</t>
  </si>
  <si>
    <t>2026-12029727</t>
  </si>
  <si>
    <t>NARMANOV KAYUM TUXTAYEVICH</t>
  </si>
  <si>
    <t>30107542320030</t>
  </si>
  <si>
    <t>01.07.1954</t>
  </si>
  <si>
    <t>12473516</t>
  </si>
  <si>
    <t>2026-12026842</t>
  </si>
  <si>
    <t>AYUBAYEVA GULJAN DJURABEKOVNA</t>
  </si>
  <si>
    <t>42701862320021</t>
  </si>
  <si>
    <t>27.01.1986</t>
  </si>
  <si>
    <t>12440646</t>
  </si>
  <si>
    <t>06.04.2026</t>
  </si>
  <si>
    <t>2026-11987514</t>
  </si>
  <si>
    <t>12455921</t>
  </si>
  <si>
    <t>2026-12005157</t>
  </si>
  <si>
    <t>RAXMANOVA NODIRA XALMURATOVNA</t>
  </si>
  <si>
    <t>41107882320079</t>
  </si>
  <si>
    <t>11.07.1988</t>
  </si>
  <si>
    <t>12440702</t>
  </si>
  <si>
    <t>2026-11987576</t>
  </si>
  <si>
    <t>12417635</t>
  </si>
  <si>
    <t>03.04.2026</t>
  </si>
  <si>
    <t>2026-11959361</t>
  </si>
  <si>
    <t>HAMITOVA SHAHNOZA BAHRON QIZI</t>
  </si>
  <si>
    <t>40804952330026</t>
  </si>
  <si>
    <t>08.04.1995</t>
  </si>
  <si>
    <t>12432318</t>
  </si>
  <si>
    <t>2026-11976344</t>
  </si>
  <si>
    <t>HAMDAMOV XOLMUROD JAMSHID O‘G‘LI</t>
  </si>
  <si>
    <t>50207065780053</t>
  </si>
  <si>
    <t>02.07.2006</t>
  </si>
  <si>
    <t>12450660</t>
  </si>
  <si>
    <t>2026-11998941</t>
  </si>
  <si>
    <t>HAYTOVA MAXLIYO BOBOMURODOVNA</t>
  </si>
  <si>
    <t>40305842330019</t>
  </si>
  <si>
    <t>12461391</t>
  </si>
  <si>
    <t>2026-12012265</t>
  </si>
  <si>
    <t>RAHIMOVA ZARNIGOR JAMOL QIZI</t>
  </si>
  <si>
    <t>42002922330034</t>
  </si>
  <si>
    <t>20.02.1992</t>
  </si>
  <si>
    <t>12465563</t>
  </si>
  <si>
    <t>2026-12017137</t>
  </si>
  <si>
    <t>OLIMOV AZIZBEK OXUNJON O`G`LI</t>
  </si>
  <si>
    <t>52606175780041</t>
  </si>
  <si>
    <t>26.06.2017</t>
  </si>
  <si>
    <t>12448525</t>
  </si>
  <si>
    <t>2026-11996442</t>
  </si>
  <si>
    <t>ABDULLOYEVA NORGUL RAMAZONOVNA</t>
  </si>
  <si>
    <t>41103852330035</t>
  </si>
  <si>
    <t>11.03.1985</t>
  </si>
  <si>
    <t>12423815</t>
  </si>
  <si>
    <t>2026-11966272</t>
  </si>
  <si>
    <t>UROQOVA MOHINUR SHOKIR QIZI</t>
  </si>
  <si>
    <t>42711922330035</t>
  </si>
  <si>
    <t>27.11.1992</t>
  </si>
  <si>
    <t>12406334</t>
  </si>
  <si>
    <t>2026-11945433</t>
  </si>
  <si>
    <t>12471953</t>
  </si>
  <si>
    <t>2026-12024920</t>
  </si>
  <si>
    <t>KUVONOVA MATLUBA SUVONOVNA</t>
  </si>
  <si>
    <t>42608872330049</t>
  </si>
  <si>
    <t>26.08.1987</t>
  </si>
  <si>
    <t>12441766</t>
  </si>
  <si>
    <t>2026-11988784</t>
  </si>
  <si>
    <t>KARIMOVA ZILOLA ISROILOVNA</t>
  </si>
  <si>
    <t>42103852350032</t>
  </si>
  <si>
    <t>12448712</t>
  </si>
  <si>
    <t>2026-11996680</t>
  </si>
  <si>
    <t>SHODIYEVA MAHLIYO USMONOVNA</t>
  </si>
  <si>
    <t>41403872330087</t>
  </si>
  <si>
    <t>14.03.1987</t>
  </si>
  <si>
    <t>12459134</t>
  </si>
  <si>
    <t>2026-12009126</t>
  </si>
  <si>
    <t>JUMAYEV TO‘XTASIN HAMROYEVICH</t>
  </si>
  <si>
    <t>32003745780016</t>
  </si>
  <si>
    <t>20.03.1974</t>
  </si>
  <si>
    <t>12472414</t>
  </si>
  <si>
    <t>2026-12025451</t>
  </si>
  <si>
    <t>MAMANOV UTKIR QUZIYEVICH</t>
  </si>
  <si>
    <t>30608892330057</t>
  </si>
  <si>
    <t>06.08.1989</t>
  </si>
  <si>
    <t>12458131</t>
  </si>
  <si>
    <t>2026-12007893</t>
  </si>
  <si>
    <t>SHODIYEVA OZODA MIRZOHID QIZI</t>
  </si>
  <si>
    <t>43112932330049</t>
  </si>
  <si>
    <t>31.12.1993</t>
  </si>
  <si>
    <t>12443709</t>
  </si>
  <si>
    <t>2026-11990972</t>
  </si>
  <si>
    <t>KARIMOVA DILDORA VALIYEVNA</t>
  </si>
  <si>
    <t>41310872330077</t>
  </si>
  <si>
    <t>12473788</t>
  </si>
  <si>
    <t>2026-12027177</t>
  </si>
  <si>
    <t>12441854</t>
  </si>
  <si>
    <t>2026-11988885</t>
  </si>
  <si>
    <t>12448578</t>
  </si>
  <si>
    <t>2026-11996510</t>
  </si>
  <si>
    <t>12472213</t>
  </si>
  <si>
    <t>2026-12025224</t>
  </si>
  <si>
    <t>12425416</t>
  </si>
  <si>
    <t>2026-11968101</t>
  </si>
  <si>
    <t>12404862</t>
  </si>
  <si>
    <t>2026-11943728</t>
  </si>
  <si>
    <t>RAXIMOVA GULBAXOR XALIMOVNA</t>
  </si>
  <si>
    <t>42603872330037</t>
  </si>
  <si>
    <t>12475274</t>
  </si>
  <si>
    <t>2026-12029080</t>
  </si>
  <si>
    <t>BAHRIYEVA MAFTUNA NOSIROVNA</t>
  </si>
  <si>
    <t>41405902330023</t>
  </si>
  <si>
    <t>14.05.1990</t>
  </si>
  <si>
    <t>12472062</t>
  </si>
  <si>
    <t>2026-12025054</t>
  </si>
  <si>
    <t>12475154</t>
  </si>
  <si>
    <t>2026-12028928</t>
  </si>
  <si>
    <t>KARIMOVA VAZIRA ZOKIR QIZI</t>
  </si>
  <si>
    <t>42203925780013</t>
  </si>
  <si>
    <t>22.03.1992</t>
  </si>
  <si>
    <t>12487933</t>
  </si>
  <si>
    <t>08.04.2026</t>
  </si>
  <si>
    <t>2026-12044337</t>
  </si>
  <si>
    <t>ABDUNAZAROV ILHOM ARZIQULOVICH</t>
  </si>
  <si>
    <t>30202842350047</t>
  </si>
  <si>
    <t>02.02.1984</t>
  </si>
  <si>
    <t>12412990</t>
  </si>
  <si>
    <t>2026-11953354</t>
  </si>
  <si>
    <t>XUSANOVA NARGIZA QURBON QIZI</t>
  </si>
  <si>
    <t>41006932340051</t>
  </si>
  <si>
    <t>10.06.1993</t>
  </si>
  <si>
    <t>12433149</t>
  </si>
  <si>
    <t>2026-11977431</t>
  </si>
  <si>
    <t>12432970</t>
  </si>
  <si>
    <t>2026-11977209</t>
  </si>
  <si>
    <t>BADIROVA LOBAR YUSUPBOYEVNA</t>
  </si>
  <si>
    <t>42205815790032</t>
  </si>
  <si>
    <t>12439185</t>
  </si>
  <si>
    <t>2026-11985875</t>
  </si>
  <si>
    <t>BEGMURODOVA ULPATXON JUROBOYEVNA</t>
  </si>
  <si>
    <t>41504794160027</t>
  </si>
  <si>
    <t>12406159</t>
  </si>
  <si>
    <t>2026-11945231</t>
  </si>
  <si>
    <t>ACHILOVA MUNIRA RAYIMOVNA</t>
  </si>
  <si>
    <t>42401832350042</t>
  </si>
  <si>
    <t>24.01.1983</t>
  </si>
  <si>
    <t>12479726</t>
  </si>
  <si>
    <t>2026-12034905</t>
  </si>
  <si>
    <t>AMONOVA G‘OLIBA RAXMONBERDI QIZI</t>
  </si>
  <si>
    <t>42108956130072</t>
  </si>
  <si>
    <t>12433127</t>
  </si>
  <si>
    <t>2026-11977402</t>
  </si>
  <si>
    <t>12404191</t>
  </si>
  <si>
    <t>2026-11942933</t>
  </si>
  <si>
    <t>SAYITOVA SARVINOZ SAYILOVNA</t>
  </si>
  <si>
    <t>43112882350016</t>
  </si>
  <si>
    <t>31.12.1988</t>
  </si>
  <si>
    <t>12486458</t>
  </si>
  <si>
    <t>2026-12042637</t>
  </si>
  <si>
    <t>12413048</t>
  </si>
  <si>
    <t>2026-11953418</t>
  </si>
  <si>
    <t>12464699</t>
  </si>
  <si>
    <t>2026-12016080</t>
  </si>
  <si>
    <t>RAVSHANOVA SHAXLO TASHPO‘LATOVNA</t>
  </si>
  <si>
    <t>40104903960079</t>
  </si>
  <si>
    <t>01.04.1990</t>
  </si>
  <si>
    <t>12468218</t>
  </si>
  <si>
    <t>2026-12020401</t>
  </si>
  <si>
    <t>SAFAROVA GULZODA IBROXIM QIZI</t>
  </si>
  <si>
    <t>41304953960024</t>
  </si>
  <si>
    <t>13.04.1995</t>
  </si>
  <si>
    <t>12497464</t>
  </si>
  <si>
    <t>2026-12055716</t>
  </si>
  <si>
    <t>12462631</t>
  </si>
  <si>
    <t>2026-12013670</t>
  </si>
  <si>
    <t>XOLOVA GULFIZA ABDIKARIMOVNA</t>
  </si>
  <si>
    <t>40305892340042</t>
  </si>
  <si>
    <t>03.05.1989</t>
  </si>
  <si>
    <t>12466895</t>
  </si>
  <si>
    <t>2026-12018789</t>
  </si>
  <si>
    <t>HOSHIMOV SUNNATULLO UKTAM O‘G‘LI</t>
  </si>
  <si>
    <t>30507912340048</t>
  </si>
  <si>
    <t>05.07.1991</t>
  </si>
  <si>
    <t>12474438</t>
  </si>
  <si>
    <t>2026-12028001</t>
  </si>
  <si>
    <t>12491244</t>
  </si>
  <si>
    <t>2026-12048236</t>
  </si>
  <si>
    <t>12402139</t>
  </si>
  <si>
    <t>2026-11940600</t>
  </si>
  <si>
    <t>YUSUPOVA RUXSORA QOBIL QIZI</t>
  </si>
  <si>
    <t>61007025820045</t>
  </si>
  <si>
    <t>10.07.2002</t>
  </si>
  <si>
    <t>12464387</t>
  </si>
  <si>
    <t>2026-12015716</t>
  </si>
  <si>
    <t>BAXRONOVA MALIKA HAZRATOVNA</t>
  </si>
  <si>
    <t>41102875820019</t>
  </si>
  <si>
    <t>11.02.1987</t>
  </si>
  <si>
    <t>12404395</t>
  </si>
  <si>
    <t>2026-11943167</t>
  </si>
  <si>
    <t>MAMANOVA NODIRA RUZIYEVNA</t>
  </si>
  <si>
    <t>41407692340019</t>
  </si>
  <si>
    <t>14.07.1969</t>
  </si>
  <si>
    <t>12464817</t>
  </si>
  <si>
    <t>2026-12016219</t>
  </si>
  <si>
    <t>12430872</t>
  </si>
  <si>
    <t>2026-11974555</t>
  </si>
  <si>
    <t>XAMDAMOVA NARGIZA SATTOROVNA</t>
  </si>
  <si>
    <t>42906935820015</t>
  </si>
  <si>
    <t>29.06.1993</t>
  </si>
  <si>
    <t>12411879</t>
  </si>
  <si>
    <t>2026-11952012</t>
  </si>
  <si>
    <t>UMAROVA ZAYNAB ABDURAYIMOVNA</t>
  </si>
  <si>
    <t>41104892340026</t>
  </si>
  <si>
    <t>11.04.1989</t>
  </si>
  <si>
    <t>12401889</t>
  </si>
  <si>
    <t>2026-11940324</t>
  </si>
  <si>
    <t>12465315</t>
  </si>
  <si>
    <t>2026-12016848</t>
  </si>
  <si>
    <t>UMAROVA GULRUX SHERALIYEVNA</t>
  </si>
  <si>
    <t>41104805820016</t>
  </si>
  <si>
    <t>ELAMANOVA ZUHRA HAMZA QIZI</t>
  </si>
  <si>
    <t>61504026100050</t>
  </si>
  <si>
    <t>12432307</t>
  </si>
  <si>
    <t>2026-11976331</t>
  </si>
  <si>
    <t>NABIYEVA XURSHIDA G‘AYRAT QIZI</t>
  </si>
  <si>
    <t>40705952420077</t>
  </si>
  <si>
    <t>12461955</t>
  </si>
  <si>
    <t>2026-12012894</t>
  </si>
  <si>
    <t>GADAYEVA QIZLARXON ZOIROVNA</t>
  </si>
  <si>
    <t>40512916060033</t>
  </si>
  <si>
    <t>05.12.1991</t>
  </si>
  <si>
    <t>12442121</t>
  </si>
  <si>
    <t>2026-11989192</t>
  </si>
  <si>
    <t>ASLONOVA MAVLUDA ZARIFOVNA</t>
  </si>
  <si>
    <t>40612832340010</t>
  </si>
  <si>
    <t>06.12.1983</t>
  </si>
  <si>
    <t>12404553</t>
  </si>
  <si>
    <t>2026-11943359</t>
  </si>
  <si>
    <t>RAJABOV SHAXBOZ QUVONDIQ O‘G‘LI</t>
  </si>
  <si>
    <t>30907952420016</t>
  </si>
  <si>
    <t>09.07.1995</t>
  </si>
  <si>
    <t>12403454</t>
  </si>
  <si>
    <t>2026-11942084</t>
  </si>
  <si>
    <t>ASADOVA MAXFIZA ISMOILOVNA</t>
  </si>
  <si>
    <t>41207575780013</t>
  </si>
  <si>
    <t>12.07.1957</t>
  </si>
  <si>
    <t>12470396</t>
  </si>
  <si>
    <t>2026-12023029</t>
  </si>
  <si>
    <t>12477822</t>
  </si>
  <si>
    <t>2026-12032429</t>
  </si>
  <si>
    <t>12467421</t>
  </si>
  <si>
    <t>2026-12019421</t>
  </si>
  <si>
    <t>12414917</t>
  </si>
  <si>
    <t>2026-11955674</t>
  </si>
  <si>
    <t>12462956</t>
  </si>
  <si>
    <t>2026-12014053</t>
  </si>
  <si>
    <t>SULTONOV SHERALI AMONOVICH</t>
  </si>
  <si>
    <t>31312852340048</t>
  </si>
  <si>
    <t>13.12.1985</t>
  </si>
  <si>
    <t>12402976</t>
  </si>
  <si>
    <t>2026-11941539</t>
  </si>
  <si>
    <t>12402069</t>
  </si>
  <si>
    <t>2026-11940526</t>
  </si>
  <si>
    <t>12461990</t>
  </si>
  <si>
    <t>2026-12012933</t>
  </si>
  <si>
    <t>12443276</t>
  </si>
  <si>
    <t>2026-11990490</t>
  </si>
  <si>
    <t>12405382</t>
  </si>
  <si>
    <t>2026-11944321</t>
  </si>
  <si>
    <t>AMONOVA SARVINOZ KARIMOVNA</t>
  </si>
  <si>
    <t>41902872350038</t>
  </si>
  <si>
    <t>19.02.1987</t>
  </si>
  <si>
    <t>12407139</t>
  </si>
  <si>
    <t>2026-11946378</t>
  </si>
  <si>
    <t>12404717</t>
  </si>
  <si>
    <t>2026-11943552</t>
  </si>
  <si>
    <t>12451128</t>
  </si>
  <si>
    <t>2026-11999482</t>
  </si>
  <si>
    <t>BERDIYEVA DILAFRUZ RAXMATOVNA</t>
  </si>
  <si>
    <t>41612822390035</t>
  </si>
  <si>
    <t>12440345</t>
  </si>
  <si>
    <t>2026-11987167</t>
  </si>
  <si>
    <t>12489178</t>
  </si>
  <si>
    <t>2026-12045795</t>
  </si>
  <si>
    <t>RO‘ZIQULOVA SHAXNOZA SHERALIYEVNA</t>
  </si>
  <si>
    <t>41010835820011</t>
  </si>
  <si>
    <t>10.10.1983</t>
  </si>
  <si>
    <t>12466973</t>
  </si>
  <si>
    <t>2026-12018885</t>
  </si>
  <si>
    <t>12461486</t>
  </si>
  <si>
    <t>2026-12012373</t>
  </si>
  <si>
    <t>12469573</t>
  </si>
  <si>
    <t>2026-12022055</t>
  </si>
  <si>
    <t>GANIYEVA MADINA ZUBAYDULLAYEVNA</t>
  </si>
  <si>
    <t>41006852390105</t>
  </si>
  <si>
    <t>10.06.1985</t>
  </si>
  <si>
    <t>12442182</t>
  </si>
  <si>
    <t>2026-11989263</t>
  </si>
  <si>
    <t>12454051</t>
  </si>
  <si>
    <t>2026-12002932</t>
  </si>
  <si>
    <t>12471867</t>
  </si>
  <si>
    <t>2026-12024816</t>
  </si>
  <si>
    <t>12454742</t>
  </si>
  <si>
    <t>2026-12003762</t>
  </si>
  <si>
    <t>TAG‘OYEVA NIGINA QAXRAMONOVNA</t>
  </si>
  <si>
    <t>40312902390043</t>
  </si>
  <si>
    <t>12400968</t>
  </si>
  <si>
    <t>2026-11939287</t>
  </si>
  <si>
    <t>12410774</t>
  </si>
  <si>
    <t>2026-11950707</t>
  </si>
  <si>
    <t>12494134</t>
  </si>
  <si>
    <t>2026-12051627</t>
  </si>
  <si>
    <t>NURMATOVA DILAFRUZ G‘AYBULLAYEVNA</t>
  </si>
  <si>
    <t>42904802340017</t>
  </si>
  <si>
    <t>29.04.1980</t>
  </si>
  <si>
    <t>12472619</t>
  </si>
  <si>
    <t>2026-12025706</t>
  </si>
  <si>
    <t>12459932</t>
  </si>
  <si>
    <t>2026-12010163</t>
  </si>
  <si>
    <t>ZINIYEVA DILDORA MARDONOVNA</t>
  </si>
  <si>
    <t>41307872360034</t>
  </si>
  <si>
    <t>13.07.1987</t>
  </si>
  <si>
    <t>12492822</t>
  </si>
  <si>
    <t>2026-12050062</t>
  </si>
  <si>
    <t>MUSIN AYDAR NAILOVICH</t>
  </si>
  <si>
    <t>32012842410027</t>
  </si>
  <si>
    <t>20.12.1984</t>
  </si>
  <si>
    <t>12421882</t>
  </si>
  <si>
    <t>2026-11964096</t>
  </si>
  <si>
    <t>RASHIDOVA ANORA AMRIDDIN QIZI</t>
  </si>
  <si>
    <t>42007995860019</t>
  </si>
  <si>
    <t>12476034</t>
  </si>
  <si>
    <t>2026-12030025</t>
  </si>
  <si>
    <t>UMAROV ULMAS MEYLIYEVICH</t>
  </si>
  <si>
    <t>30603852380112</t>
  </si>
  <si>
    <t>06.03.1985</t>
  </si>
  <si>
    <t>12420074</t>
  </si>
  <si>
    <t>2026-11962069</t>
  </si>
  <si>
    <t>MUSTAFOYEVA XANDONA TO‘LQIN QIZI</t>
  </si>
  <si>
    <t>41809995850020</t>
  </si>
  <si>
    <t>18.09.1999</t>
  </si>
  <si>
    <t>12463723</t>
  </si>
  <si>
    <t>2026-12014945</t>
  </si>
  <si>
    <t>RASULOV KARAMIDIN XAMROYEVICH</t>
  </si>
  <si>
    <t>32805652380037</t>
  </si>
  <si>
    <t>28.05.1965</t>
  </si>
  <si>
    <t>12458592</t>
  </si>
  <si>
    <t>2026-12008448</t>
  </si>
  <si>
    <t>12464120</t>
  </si>
  <si>
    <t>2026-12015415</t>
  </si>
  <si>
    <t>12463417</t>
  </si>
  <si>
    <t>2026-12014601</t>
  </si>
  <si>
    <t>12457605</t>
  </si>
  <si>
    <t>2026-12007199</t>
  </si>
  <si>
    <t>NUNAZAROVA AZIZA ILXOMIDINOVNA</t>
  </si>
  <si>
    <t>40512812380075</t>
  </si>
  <si>
    <t>05.12.1981</t>
  </si>
  <si>
    <t>12433300</t>
  </si>
  <si>
    <t>2026-11977622</t>
  </si>
  <si>
    <t>12432287</t>
  </si>
  <si>
    <t>2026-11976308</t>
  </si>
  <si>
    <t>12433364</t>
  </si>
  <si>
    <t>2026-11977707</t>
  </si>
  <si>
    <t>12414736</t>
  </si>
  <si>
    <t>2026-11955453</t>
  </si>
  <si>
    <t>JUMAYEVA MA’RIFAT XXX</t>
  </si>
  <si>
    <t>40808555830028</t>
  </si>
  <si>
    <t>08.08.1955</t>
  </si>
  <si>
    <t>12446931</t>
  </si>
  <si>
    <t>2026-11994624</t>
  </si>
  <si>
    <t>SHARIPOVA ZILOLA SALIMOVNA</t>
  </si>
  <si>
    <t>40708852380139</t>
  </si>
  <si>
    <t>12424320</t>
  </si>
  <si>
    <t>2026-11966863</t>
  </si>
  <si>
    <t>FAZLIDDINOV IMRON AKMAL O`G`LI</t>
  </si>
  <si>
    <t>51006235830065</t>
  </si>
  <si>
    <t>10.06.2023</t>
  </si>
  <si>
    <t>12413837</t>
  </si>
  <si>
    <t>2026-11954372</t>
  </si>
  <si>
    <t>SHAMSIDDINOV ABDULLOH SHAROFIDDIN O`G`LI</t>
  </si>
  <si>
    <t>52003195830015</t>
  </si>
  <si>
    <t>20.03.2019</t>
  </si>
  <si>
    <t>12472896</t>
  </si>
  <si>
    <t>2026-12026040</t>
  </si>
  <si>
    <t>NABIYEV G‘AYRAT SAFAROVICH</t>
  </si>
  <si>
    <t>32902762340022</t>
  </si>
  <si>
    <t>29.02.1976</t>
  </si>
  <si>
    <t>12475422</t>
  </si>
  <si>
    <t>2026-12029259</t>
  </si>
  <si>
    <t>UMAROVA LOBARXON SAMATOVNA</t>
  </si>
  <si>
    <t>40103892380011</t>
  </si>
  <si>
    <t>01.03.1989</t>
  </si>
  <si>
    <t>12402182</t>
  </si>
  <si>
    <t>2026-11940646</t>
  </si>
  <si>
    <t>12475823</t>
  </si>
  <si>
    <t>2026-12029753</t>
  </si>
  <si>
    <t>12423396</t>
  </si>
  <si>
    <t>2026-11965798</t>
  </si>
  <si>
    <t>SHODIYEVA SHAHNOZA SADRIDDIN QIZI</t>
  </si>
  <si>
    <t>42312912380070</t>
  </si>
  <si>
    <t>23.12.1991</t>
  </si>
  <si>
    <t>12421684</t>
  </si>
  <si>
    <t>2026-11963874</t>
  </si>
  <si>
    <t>ERGASHEVA OYNISA TUXTAMUROD QIZI</t>
  </si>
  <si>
    <t>40801932380129</t>
  </si>
  <si>
    <t>08.01.1993</t>
  </si>
  <si>
    <t>12458133</t>
  </si>
  <si>
    <t>2026-12007895</t>
  </si>
  <si>
    <t>12458486</t>
  </si>
  <si>
    <t>2026-12008327</t>
  </si>
  <si>
    <t>12470978</t>
  </si>
  <si>
    <t>2026-12023776</t>
  </si>
  <si>
    <t>IBROXIMOVA MAFTUNA HAYIT QIZI</t>
  </si>
  <si>
    <t>41610902380091</t>
  </si>
  <si>
    <t>12444457</t>
  </si>
  <si>
    <t>2026-11991831</t>
  </si>
  <si>
    <t>XAKIMOVA GULMIRA SAYPULLAYEVNA</t>
  </si>
  <si>
    <t>41206892380021</t>
  </si>
  <si>
    <t>12.06.1989</t>
  </si>
  <si>
    <t>12416795</t>
  </si>
  <si>
    <t>2026-11958075</t>
  </si>
  <si>
    <t>SAYFULLAYEVA GULISTON SHOYIMQUL QIZI</t>
  </si>
  <si>
    <t>42811912380065</t>
  </si>
  <si>
    <t>28.11.1991</t>
  </si>
  <si>
    <t>12433614</t>
  </si>
  <si>
    <t>2026-11978029</t>
  </si>
  <si>
    <t>12423395</t>
  </si>
  <si>
    <t>2026-11965797</t>
  </si>
  <si>
    <t>ESHPULATOVA MUHABBAT BEKPULAT QIZI</t>
  </si>
  <si>
    <t>61809175830066</t>
  </si>
  <si>
    <t>18.09.2017</t>
  </si>
  <si>
    <t>12422984</t>
  </si>
  <si>
    <t>2026-11965343</t>
  </si>
  <si>
    <t>OBLAQULOVA SHAXNOZA KOMILJON QIZI</t>
  </si>
  <si>
    <t>40205975840028</t>
  </si>
  <si>
    <t>02.05.1997</t>
  </si>
  <si>
    <t>12472615</t>
  </si>
  <si>
    <t>2026-12025704</t>
  </si>
  <si>
    <t>12474825</t>
  </si>
  <si>
    <t>2026-12028509</t>
  </si>
  <si>
    <t>SHERMATOV ESHMIRZA NORMUMINOVICH</t>
  </si>
  <si>
    <t>31207622380040</t>
  </si>
  <si>
    <t>12.07.1962</t>
  </si>
  <si>
    <t>12496087</t>
  </si>
  <si>
    <t>2026-12053987</t>
  </si>
  <si>
    <t>12418355</t>
  </si>
  <si>
    <t>2026-11960170</t>
  </si>
  <si>
    <t>RASHIDOVA GULSHAN BAXTIYOR QIZI</t>
  </si>
  <si>
    <t>60102026060034</t>
  </si>
  <si>
    <t>01.02.2002</t>
  </si>
  <si>
    <t>12416821</t>
  </si>
  <si>
    <t>2026-11958117</t>
  </si>
  <si>
    <t>12457806</t>
  </si>
  <si>
    <t>2026-12007472</t>
  </si>
  <si>
    <t>12470995</t>
  </si>
  <si>
    <t>2026-12023798</t>
  </si>
  <si>
    <t>12466452</t>
  </si>
  <si>
    <t>2026-12018229</t>
  </si>
  <si>
    <t>NAIMOVA SEVARA XUSENOVNA</t>
  </si>
  <si>
    <t>41612995850024</t>
  </si>
  <si>
    <t>12495824</t>
  </si>
  <si>
    <t>2026-12053670</t>
  </si>
  <si>
    <t>12482316</t>
  </si>
  <si>
    <t>2026-12037877</t>
  </si>
  <si>
    <t>TUXTAMISHEVA DILNOZA RAMAZONOVNA</t>
  </si>
  <si>
    <t>41202895780015</t>
  </si>
  <si>
    <t>12.02.1989</t>
  </si>
  <si>
    <t>12475667</t>
  </si>
  <si>
    <t>2026-12029565</t>
  </si>
  <si>
    <t>AN VERONIKA MIRONOVNA</t>
  </si>
  <si>
    <t>43103962400022</t>
  </si>
  <si>
    <t>31.03.1996</t>
  </si>
  <si>
    <t>12492169</t>
  </si>
  <si>
    <t>2026-12049301</t>
  </si>
  <si>
    <t>AHADOVA DILSHODA TO‘LQIN QIZI</t>
  </si>
  <si>
    <t>60509015310099</t>
  </si>
  <si>
    <t>05.09.2001</t>
  </si>
  <si>
    <t>12493543</t>
  </si>
  <si>
    <t>2026-12050921</t>
  </si>
  <si>
    <t>MUSABEKOVA RAUSHAN MIRDJAVXAROVNA</t>
  </si>
  <si>
    <t>40612832400020</t>
  </si>
  <si>
    <t>12493186</t>
  </si>
  <si>
    <t>2026-12050493</t>
  </si>
  <si>
    <t>12492479</t>
  </si>
  <si>
    <t>2026-12049643</t>
  </si>
  <si>
    <t>12475136</t>
  </si>
  <si>
    <t>2026-12028907</t>
  </si>
  <si>
    <t>12491224</t>
  </si>
  <si>
    <t>2026-12048207</t>
  </si>
  <si>
    <t>12475326</t>
  </si>
  <si>
    <t>2026-12029142</t>
  </si>
  <si>
    <t>12414490</t>
  </si>
  <si>
    <t>2026-11955162</t>
  </si>
  <si>
    <t>12414636</t>
  </si>
  <si>
    <t>2026-11955337</t>
  </si>
  <si>
    <t>MUXAMMADIYEV OYBEKJON OTAMUROD O`G`LI</t>
  </si>
  <si>
    <t>50311215830025</t>
  </si>
  <si>
    <t>03.11.2021</t>
  </si>
  <si>
    <t>12494944</t>
  </si>
  <si>
    <t>2026-12052589</t>
  </si>
  <si>
    <t>MINBOYEVA ZILOLA YUNUS QIZI</t>
  </si>
  <si>
    <t>40608903960014</t>
  </si>
  <si>
    <t>06.08.1990</t>
  </si>
  <si>
    <t>12466160</t>
  </si>
  <si>
    <t>2026-12017853</t>
  </si>
  <si>
    <t>JURAYEVA GULZIRA RAYIMKULOVNA</t>
  </si>
  <si>
    <t>41201882390019</t>
  </si>
  <si>
    <t>12450238</t>
  </si>
  <si>
    <t>2026-11998460</t>
  </si>
  <si>
    <t>KABILOV ANVAR JURAKULOVICH</t>
  </si>
  <si>
    <t>32507762390059</t>
  </si>
  <si>
    <t>25.07.1976</t>
  </si>
  <si>
    <t>12457860</t>
  </si>
  <si>
    <t>2026-12007541</t>
  </si>
  <si>
    <t>XAKNAZAROVA BAXORA IBODILLAYEVNA</t>
  </si>
  <si>
    <t>41704835800019</t>
  </si>
  <si>
    <t>12465524</t>
  </si>
  <si>
    <t>2026-12017090</t>
  </si>
  <si>
    <t>SATTAROVA FERUZA TAG‘AYBEKOVNA</t>
  </si>
  <si>
    <t>42608802360010</t>
  </si>
  <si>
    <t>12402922</t>
  </si>
  <si>
    <t>2026-11941478</t>
  </si>
  <si>
    <t>ABDULLAYEVA MUKARRAM SODIQJON QIZI</t>
  </si>
  <si>
    <t>41108995790010</t>
  </si>
  <si>
    <t>11.08.1999</t>
  </si>
  <si>
    <t>12495417</t>
  </si>
  <si>
    <t>2026-12053180</t>
  </si>
  <si>
    <t>BOBOBEKOVA ZILOLA RAVSHANQULOVNA</t>
  </si>
  <si>
    <t>40603822390076</t>
  </si>
  <si>
    <t>06.03.1982</t>
  </si>
  <si>
    <t>12413386</t>
  </si>
  <si>
    <t>2026-11953825</t>
  </si>
  <si>
    <t>OLIMOVA GULBAXOR TULKUNOVNA</t>
  </si>
  <si>
    <t>42004902390045</t>
  </si>
  <si>
    <t>20.04.1990</t>
  </si>
  <si>
    <t>12445636</t>
  </si>
  <si>
    <t>2026-11993156</t>
  </si>
  <si>
    <t>12476205</t>
  </si>
  <si>
    <t>2026-12030250</t>
  </si>
  <si>
    <t>12490568</t>
  </si>
  <si>
    <t>2026-12047445</t>
  </si>
  <si>
    <t>12474765</t>
  </si>
  <si>
    <t>2026-12028433</t>
  </si>
  <si>
    <t>12445546</t>
  </si>
  <si>
    <t>2026-11993058</t>
  </si>
  <si>
    <t>AXMEDOVA LOLA KURBANOVNA</t>
  </si>
  <si>
    <t>41302742390052</t>
  </si>
  <si>
    <t>13.02.1974</t>
  </si>
  <si>
    <t>12431468</t>
  </si>
  <si>
    <t>2026-11975279</t>
  </si>
  <si>
    <t>FAYZIYEVA AZIZA SAYFIDINOVNA</t>
  </si>
  <si>
    <t>42704902340100</t>
  </si>
  <si>
    <t>27.04.1990</t>
  </si>
  <si>
    <t>12469383</t>
  </si>
  <si>
    <t>2026-12021840</t>
  </si>
  <si>
    <t>NURIDDINOVA AZIZA FAXRIDDIN QIZI</t>
  </si>
  <si>
    <t>43012922380123</t>
  </si>
  <si>
    <t>12455694</t>
  </si>
  <si>
    <t>2026-12004882</t>
  </si>
  <si>
    <t>12458765</t>
  </si>
  <si>
    <t>2026-12008676</t>
  </si>
  <si>
    <t>12494857</t>
  </si>
  <si>
    <t>2026-12052485</t>
  </si>
  <si>
    <t>12493615</t>
  </si>
  <si>
    <t>2026-12051008</t>
  </si>
  <si>
    <t>12492831</t>
  </si>
  <si>
    <t>2026-12050074</t>
  </si>
  <si>
    <t>OBLOKULOVA DILAFRUZ SHERALIYEVNA</t>
  </si>
  <si>
    <t>41306872390025</t>
  </si>
  <si>
    <t>13.06.1987</t>
  </si>
  <si>
    <t>12402621</t>
  </si>
  <si>
    <t>2026-11941141</t>
  </si>
  <si>
    <t>AXMEDOVA YULDUZ XAKIMOVNA</t>
  </si>
  <si>
    <t>42108842390021</t>
  </si>
  <si>
    <t>21.08.1984</t>
  </si>
  <si>
    <t>12447144</t>
  </si>
  <si>
    <t>2026-11994855</t>
  </si>
  <si>
    <t>SHEGAY YEKATERINA MIXAILOVNA</t>
  </si>
  <si>
    <t>42803922390013</t>
  </si>
  <si>
    <t>28.03.1992</t>
  </si>
  <si>
    <t>12454583</t>
  </si>
  <si>
    <t>2026-12003591</t>
  </si>
  <si>
    <t>12491137</t>
  </si>
  <si>
    <t>2026-12048106</t>
  </si>
  <si>
    <t>12469530</t>
  </si>
  <si>
    <t>2026-12022005</t>
  </si>
  <si>
    <t>TOIROVA MAXLIYO HAMZA QIZI</t>
  </si>
  <si>
    <t>41106912350017</t>
  </si>
  <si>
    <t>12403648</t>
  </si>
  <si>
    <t>2026-11942302</t>
  </si>
  <si>
    <t>JO‘RAYEVA DILNOZA HAMZAYEVNA</t>
  </si>
  <si>
    <t>41104913960079</t>
  </si>
  <si>
    <t>11.04.1991</t>
  </si>
  <si>
    <t>12494808</t>
  </si>
  <si>
    <t>2026-12052425</t>
  </si>
  <si>
    <t>12458778</t>
  </si>
  <si>
    <t>2026-12008693</t>
  </si>
  <si>
    <t>12455221</t>
  </si>
  <si>
    <t>2026-12004324</t>
  </si>
  <si>
    <t>12448273</t>
  </si>
  <si>
    <t>2026-11996151</t>
  </si>
  <si>
    <t>12472454</t>
  </si>
  <si>
    <t>2026-12025503</t>
  </si>
  <si>
    <t>12443914</t>
  </si>
  <si>
    <t>2026-11991213</t>
  </si>
  <si>
    <t>12445825</t>
  </si>
  <si>
    <t>2026-11993368</t>
  </si>
  <si>
    <t>HAKIMOVA NARGIZA ZIYODULLO QIZI</t>
  </si>
  <si>
    <t>40111922420020</t>
  </si>
  <si>
    <t>01.11.1992</t>
  </si>
  <si>
    <t>12463032</t>
  </si>
  <si>
    <t>2026-12014144</t>
  </si>
  <si>
    <t>ISMOILOVA SARVINOZ AVAZ QIZI</t>
  </si>
  <si>
    <t>62010005800015</t>
  </si>
  <si>
    <t>20.10.2000</t>
  </si>
  <si>
    <t>12456361</t>
  </si>
  <si>
    <t>2026-12005678</t>
  </si>
  <si>
    <t>12455192</t>
  </si>
  <si>
    <t>2026-12004287</t>
  </si>
  <si>
    <t>12475038</t>
  </si>
  <si>
    <t>2026-12028781</t>
  </si>
  <si>
    <t>12467189</t>
  </si>
  <si>
    <t>2026-12019144</t>
  </si>
  <si>
    <t>12459474</t>
  </si>
  <si>
    <t>2026-12009559</t>
  </si>
  <si>
    <t>12496592</t>
  </si>
  <si>
    <t>2026-12054600</t>
  </si>
  <si>
    <t>OLIMOVA RUSHANO ERKINOVNA</t>
  </si>
  <si>
    <t>41401872360013</t>
  </si>
  <si>
    <t>12496767</t>
  </si>
  <si>
    <t>2026-12054824</t>
  </si>
  <si>
    <t>ТУРСУНМУРОДОВА ҚАЛБИНУР РЎЗИМУРОДОВНА</t>
  </si>
  <si>
    <t>52805125800019</t>
  </si>
  <si>
    <t>28.05.2012</t>
  </si>
  <si>
    <t>12468086</t>
  </si>
  <si>
    <t>2026-12020234</t>
  </si>
  <si>
    <t>ORTIQOVA FOTIMA MURODOVNA</t>
  </si>
  <si>
    <t>40105882360100</t>
  </si>
  <si>
    <t>12462915</t>
  </si>
  <si>
    <t>2026-12014005</t>
  </si>
  <si>
    <t>ODINAYEVA KOMUNA YUSUPOVNA</t>
  </si>
  <si>
    <t>42709732360021</t>
  </si>
  <si>
    <t>27.09.1973</t>
  </si>
  <si>
    <t>12458605</t>
  </si>
  <si>
    <t>2026-12008468</t>
  </si>
  <si>
    <t>04.04.2026</t>
  </si>
  <si>
    <t>Ўзгалар парваришига муҳтож бўлган ёлғиз яшовчи ҳамда ёлғиз кексалар ва ногиронлиги бўлган шахсларнинг яшаш шароитини мослаштириш харажатларини қоплаш</t>
  </si>
  <si>
    <t>12531160</t>
  </si>
  <si>
    <t>10.04.2026</t>
  </si>
  <si>
    <t>2026-12095720</t>
  </si>
  <si>
    <t>BAXRONQULOV NURALIBEK G‘ULOMJONOVICH</t>
  </si>
  <si>
    <t>52102095790013</t>
  </si>
  <si>
    <t>12546003</t>
  </si>
  <si>
    <t>13.04.2026</t>
  </si>
  <si>
    <t>2026-12113207</t>
  </si>
  <si>
    <t>ISOQOV SHOHZOD ZAFAR O‘G‘LI</t>
  </si>
  <si>
    <t>30808975850023</t>
  </si>
  <si>
    <t>08.08.1997</t>
  </si>
  <si>
    <t>42907932360012</t>
  </si>
  <si>
    <t>Maqsadli sorovnoma yaratish kutilmoqda</t>
  </si>
  <si>
    <t>12546804</t>
  </si>
  <si>
    <t>2026-12114164</t>
  </si>
  <si>
    <t>BERDIYEV BAXROM DUSTMURODOVICH</t>
  </si>
  <si>
    <t>30812715830031</t>
  </si>
  <si>
    <t>08.12.1971</t>
  </si>
  <si>
    <t>12533022</t>
  </si>
  <si>
    <t>11.04.2026</t>
  </si>
  <si>
    <t>2026-12097979</t>
  </si>
  <si>
    <t>HUSANOVA ADIBA RUSTAMOVNA</t>
  </si>
  <si>
    <t>42809862380028</t>
  </si>
  <si>
    <t>12520815</t>
  </si>
  <si>
    <t>2026-12083546</t>
  </si>
  <si>
    <t>OSTONOVA GULXAYYO JUMAQULOVNA</t>
  </si>
  <si>
    <t>41411892380056</t>
  </si>
  <si>
    <t>12516018</t>
  </si>
  <si>
    <t>2026-12078070</t>
  </si>
  <si>
    <t>ABDURAXMONOV MUSTAFO NAVRUZ O`G`LI</t>
  </si>
  <si>
    <t>51505215830025</t>
  </si>
  <si>
    <t>15.05.2021</t>
  </si>
  <si>
    <t>12514891</t>
  </si>
  <si>
    <t>2026-12076783</t>
  </si>
  <si>
    <t>12501369</t>
  </si>
  <si>
    <t>09.04.2026</t>
  </si>
  <si>
    <t>2026-12060512</t>
  </si>
  <si>
    <t>XASANOVA SHAXNOZA ISMATILLAYEVNA</t>
  </si>
  <si>
    <t>42207822380080</t>
  </si>
  <si>
    <t>22.07.1982</t>
  </si>
  <si>
    <t>MUSAYEVA MUNISA NOSIR QIZI</t>
  </si>
  <si>
    <t>40611965830016</t>
  </si>
  <si>
    <t>KARIMOVA MALIKA XALILOVNA</t>
  </si>
  <si>
    <t>42303915830020</t>
  </si>
  <si>
    <t>QARSHIYEVA NIGINA RASHID QIZI</t>
  </si>
  <si>
    <t>61112045830018</t>
  </si>
  <si>
    <t>ESANBAYEVA NIGORA MAXMATKARIMOVNA</t>
  </si>
  <si>
    <t>40409813920020</t>
  </si>
  <si>
    <t>12543907</t>
  </si>
  <si>
    <t>2026-12110774</t>
  </si>
  <si>
    <t>ODILOVA PARIZODA HASAN QIZI</t>
  </si>
  <si>
    <t>61602225840035</t>
  </si>
  <si>
    <t>16.02.2022</t>
  </si>
  <si>
    <t>12527615</t>
  </si>
  <si>
    <t>2026-12091470</t>
  </si>
  <si>
    <t>XOLIKOVA NILUFAR XASANOVNA</t>
  </si>
  <si>
    <t>41508871070225</t>
  </si>
  <si>
    <t>15.08.1987</t>
  </si>
  <si>
    <t>QURBONOV ABROR ASROROVICH</t>
  </si>
  <si>
    <t>32312912360055</t>
  </si>
  <si>
    <t>12548001</t>
  </si>
  <si>
    <t>2026-12115608</t>
  </si>
  <si>
    <t>JAXONOVA ASILA XABIBULLOYEVNA</t>
  </si>
  <si>
    <t>40202862330037</t>
  </si>
  <si>
    <t>02.02.1986</t>
  </si>
  <si>
    <t>12501943</t>
  </si>
  <si>
    <t>2026-12061156</t>
  </si>
  <si>
    <t>KARIMOVA GULHAYO TOYIROVNA</t>
  </si>
  <si>
    <t>42308892350044</t>
  </si>
  <si>
    <t>12551722</t>
  </si>
  <si>
    <t>2026-12120141</t>
  </si>
  <si>
    <t>KENJAYEV AZAMAT ASLONOVICH</t>
  </si>
  <si>
    <t>30512842340057</t>
  </si>
  <si>
    <t>05.12.1984</t>
  </si>
  <si>
    <t>12530995</t>
  </si>
  <si>
    <t>2026-12095519</t>
  </si>
  <si>
    <t>JAMOLOV KAMOL SAYITOVICH</t>
  </si>
  <si>
    <t>31602672340022</t>
  </si>
  <si>
    <t>16.02.1967</t>
  </si>
  <si>
    <t>12509631</t>
  </si>
  <si>
    <t>2026-12070243</t>
  </si>
  <si>
    <t>OTABOYEV NURBEK ESANBOYEVICH</t>
  </si>
  <si>
    <t>32602832360023</t>
  </si>
  <si>
    <t>26.02.1983</t>
  </si>
  <si>
    <t>TOSHNAZAROVA MALIKA SHERZODOVNA</t>
  </si>
  <si>
    <t>60608105850025</t>
  </si>
  <si>
    <t>12540208</t>
  </si>
  <si>
    <t>2026-12106401</t>
  </si>
  <si>
    <t>FAYZIYEVA FIRUZA MAMAYUSUFOVNA</t>
  </si>
  <si>
    <t>40507802380108</t>
  </si>
  <si>
    <t>12531122</t>
  </si>
  <si>
    <t>2026-12095676</t>
  </si>
  <si>
    <t>BERDIYEVA HAYOTXON DUSMUROTOVNA</t>
  </si>
  <si>
    <t>42310872380121</t>
  </si>
  <si>
    <t>23.10.1987</t>
  </si>
  <si>
    <t>12531069</t>
  </si>
  <si>
    <t>2026-12095602</t>
  </si>
  <si>
    <t>BOBOBEKOV FAXRITDIN KOMILOVICH</t>
  </si>
  <si>
    <t>31511662380026</t>
  </si>
  <si>
    <t>15.11.1966</t>
  </si>
  <si>
    <t>12522426</t>
  </si>
  <si>
    <t>2026-12085443</t>
  </si>
  <si>
    <t>TURAYEV OG`ABEK OTABEK O`G`LI</t>
  </si>
  <si>
    <t>50610145830018</t>
  </si>
  <si>
    <t>06.10.2014</t>
  </si>
  <si>
    <t>12517618</t>
  </si>
  <si>
    <t>2026-12079903</t>
  </si>
  <si>
    <t>RAYIMBERDIYEV DILSHOD ABDURASUL O‘G‘LI</t>
  </si>
  <si>
    <t>32011872380030</t>
  </si>
  <si>
    <t>20.11.1987</t>
  </si>
  <si>
    <t>12517272</t>
  </si>
  <si>
    <t>2026-12079507</t>
  </si>
  <si>
    <t>NORMURODOVA LAYLO BEXZOD QIZI</t>
  </si>
  <si>
    <t>60303205830031</t>
  </si>
  <si>
    <t>03.03.2020</t>
  </si>
  <si>
    <t>12516222</t>
  </si>
  <si>
    <t>2026-12078303</t>
  </si>
  <si>
    <t>12502429</t>
  </si>
  <si>
    <t>2026-12061741</t>
  </si>
  <si>
    <t>12502067</t>
  </si>
  <si>
    <t>2026-12061299</t>
  </si>
  <si>
    <t>12501626</t>
  </si>
  <si>
    <t>2026-12060808</t>
  </si>
  <si>
    <t>YORIYEV SHUXRAT XOLMUROD O‘G‘LI</t>
  </si>
  <si>
    <t>32212932380090</t>
  </si>
  <si>
    <t>22.12.1993</t>
  </si>
  <si>
    <t>XO‘JANOVA MASTURA FAXRIDDIN QIZI</t>
  </si>
  <si>
    <t>40612922380067</t>
  </si>
  <si>
    <t>MIYLIYEVA SOJIDA ASHIROVNA</t>
  </si>
  <si>
    <t>42002812380024</t>
  </si>
  <si>
    <t>TOSHNIYOZOVA ZULAYXO HUSANOVNA</t>
  </si>
  <si>
    <t>41011685830069</t>
  </si>
  <si>
    <t>SAITOVA MUXAYYO SHOMUROTOVNA</t>
  </si>
  <si>
    <t>41806863960021</t>
  </si>
  <si>
    <t>12532021</t>
  </si>
  <si>
    <t>2026-12096769</t>
  </si>
  <si>
    <t>MAMAJANOVA KAROLINA FARXADOVNA</t>
  </si>
  <si>
    <t>61507175840026</t>
  </si>
  <si>
    <t>15.07.2017</t>
  </si>
  <si>
    <t>12509635</t>
  </si>
  <si>
    <t>2026-12070246</t>
  </si>
  <si>
    <t>BEGIMQULOVA NIGINABONU IXTIYOR QIZI</t>
  </si>
  <si>
    <t>40102975840011</t>
  </si>
  <si>
    <t>01.02.1997</t>
  </si>
  <si>
    <t>MURABOVA ZEBINISO HASAN QIZI</t>
  </si>
  <si>
    <t>40207955310048</t>
  </si>
  <si>
    <t>12549668</t>
  </si>
  <si>
    <t>2026-12117665</t>
  </si>
  <si>
    <t>NARZIYEV XASAN ABDUNASIMOVICH</t>
  </si>
  <si>
    <t>31601802360033</t>
  </si>
  <si>
    <t>16.01.1980</t>
  </si>
  <si>
    <t>12541063</t>
  </si>
  <si>
    <t>2026-12107374</t>
  </si>
  <si>
    <t>SHODIYEVA XURSANDOY MARAT QIZI</t>
  </si>
  <si>
    <t>61803095800015</t>
  </si>
  <si>
    <t>18.03.2009</t>
  </si>
  <si>
    <t>12537944</t>
  </si>
  <si>
    <t>2026-12103854</t>
  </si>
  <si>
    <t>12505282</t>
  </si>
  <si>
    <t>2026-12065042</t>
  </si>
  <si>
    <t>DJURAYEVA FOTIMA SALIMOVNA</t>
  </si>
  <si>
    <t>41203832330063</t>
  </si>
  <si>
    <t>12.03.1983</t>
  </si>
  <si>
    <t>12546058</t>
  </si>
  <si>
    <t>2026-12113273</t>
  </si>
  <si>
    <t>ZOKIROVA ADOLAT BURONOVNA</t>
  </si>
  <si>
    <t>42011562340022</t>
  </si>
  <si>
    <t>20.11.1956</t>
  </si>
  <si>
    <t>12553459</t>
  </si>
  <si>
    <t>2026-12122245</t>
  </si>
  <si>
    <t>12553263</t>
  </si>
  <si>
    <t>2026-12122006</t>
  </si>
  <si>
    <t>KURALOV UTKIR RAXIMKULOVICH</t>
  </si>
  <si>
    <t>30408862380035</t>
  </si>
  <si>
    <t>04.08.1986</t>
  </si>
  <si>
    <t>12508720</t>
  </si>
  <si>
    <t>2026-12069144</t>
  </si>
  <si>
    <t>OCHILOVA SHAHNOZA SHERALIYEVNA</t>
  </si>
  <si>
    <t>41110832390017</t>
  </si>
  <si>
    <t>12556280</t>
  </si>
  <si>
    <t>2026-12125724</t>
  </si>
  <si>
    <t>TULYAYEVA DILAFRUZ ISAKULOVNA</t>
  </si>
  <si>
    <t>41103832320010</t>
  </si>
  <si>
    <t>11.03.1983</t>
  </si>
  <si>
    <t>12554561</t>
  </si>
  <si>
    <t>2026-12123577</t>
  </si>
  <si>
    <t>ARAPBAYEVA ELVERA DJANABAYEVNA</t>
  </si>
  <si>
    <t>41411622320015</t>
  </si>
  <si>
    <t>14.11.1962</t>
  </si>
  <si>
    <t>12548544</t>
  </si>
  <si>
    <t>2026-12116280</t>
  </si>
  <si>
    <t>SARSENBAYEVA ZAMIRA KONARBAYEVNA</t>
  </si>
  <si>
    <t>40405832320016</t>
  </si>
  <si>
    <t>04.05.1983</t>
  </si>
  <si>
    <t>12530881</t>
  </si>
  <si>
    <t>2026-12095384</t>
  </si>
  <si>
    <t>ALDABERGENOVA MARIYA NURGALIYEVNA</t>
  </si>
  <si>
    <t>41609852320017</t>
  </si>
  <si>
    <t>12516127</t>
  </si>
  <si>
    <t>2026-12078197</t>
  </si>
  <si>
    <t>12515874</t>
  </si>
  <si>
    <t>2026-12077901</t>
  </si>
  <si>
    <t>KAZAKOVA UMEDA HAYDARKULOVNA</t>
  </si>
  <si>
    <t>41902862350031</t>
  </si>
  <si>
    <t>12556366</t>
  </si>
  <si>
    <t>2026-12125828</t>
  </si>
  <si>
    <t>EGAMBERDIYEVA ZUXRA DAVRONOVNA</t>
  </si>
  <si>
    <t>40404882330015</t>
  </si>
  <si>
    <t>12547953</t>
  </si>
  <si>
    <t>2026-12115551</t>
  </si>
  <si>
    <t>12543666</t>
  </si>
  <si>
    <t>2026-12110465</t>
  </si>
  <si>
    <t>TESHAYEVA ZIYODAXON NIYOZOVNA</t>
  </si>
  <si>
    <t>41302891070034</t>
  </si>
  <si>
    <t>13.02.1989</t>
  </si>
  <si>
    <t>12523947</t>
  </si>
  <si>
    <t>2026-12087214</t>
  </si>
  <si>
    <t>SOBIROVA KUMUSH SODIQ QIZI</t>
  </si>
  <si>
    <t>62808015780012</t>
  </si>
  <si>
    <t>28.08.2001</t>
  </si>
  <si>
    <t>12505648</t>
  </si>
  <si>
    <t>2026-12065446</t>
  </si>
  <si>
    <t>12556256</t>
  </si>
  <si>
    <t>2026-12125695</t>
  </si>
  <si>
    <t>12547237</t>
  </si>
  <si>
    <t>2026-12114696</t>
  </si>
  <si>
    <t>SANAYEVA XURSHIDA RAXMATULLAYEVNA</t>
  </si>
  <si>
    <t>40912822340016</t>
  </si>
  <si>
    <t>09.12.1982</t>
  </si>
  <si>
    <t>12546257</t>
  </si>
  <si>
    <t>2026-12113505</t>
  </si>
  <si>
    <t>BOTIROVA MAXSUDA G‘AYRATJON QIZI</t>
  </si>
  <si>
    <t>41409942350072</t>
  </si>
  <si>
    <t>14.09.1994</t>
  </si>
  <si>
    <t>12543963</t>
  </si>
  <si>
    <t>2026-12110832</t>
  </si>
  <si>
    <t>12540631</t>
  </si>
  <si>
    <t>2026-12106886</t>
  </si>
  <si>
    <t>12540446</t>
  </si>
  <si>
    <t>2026-12106672</t>
  </si>
  <si>
    <t>DAVRONOVA GULCHEXRA ABDULLOYEVNA</t>
  </si>
  <si>
    <t>41009642340016</t>
  </si>
  <si>
    <t>10.09.1964</t>
  </si>
  <si>
    <t>12540190</t>
  </si>
  <si>
    <t>2026-12106382</t>
  </si>
  <si>
    <t>ASQAROVA YULDUZ XUSANOVNA</t>
  </si>
  <si>
    <t>41211893960105</t>
  </si>
  <si>
    <t>12.11.1989</t>
  </si>
  <si>
    <t>12528410</t>
  </si>
  <si>
    <t>2026-12092407</t>
  </si>
  <si>
    <t>MARDONOVA YULDUZ BAXTIYOROVNA</t>
  </si>
  <si>
    <t>42403902350024</t>
  </si>
  <si>
    <t>12516589</t>
  </si>
  <si>
    <t>2026-12078720</t>
  </si>
  <si>
    <t>12510394</t>
  </si>
  <si>
    <t>2026-12071153</t>
  </si>
  <si>
    <t>12508636</t>
  </si>
  <si>
    <t>2026-12069040</t>
  </si>
  <si>
    <t>RAXIMOV UMRZOQ BOKIYEVICH</t>
  </si>
  <si>
    <t>30912882340059</t>
  </si>
  <si>
    <t>09.12.1988</t>
  </si>
  <si>
    <t>12545246</t>
  </si>
  <si>
    <t>2026-12112323</t>
  </si>
  <si>
    <t>MINTAYEVA AQBAYAN MEREKEBAY QIZI</t>
  </si>
  <si>
    <t>40905975810017</t>
  </si>
  <si>
    <t>12544851</t>
  </si>
  <si>
    <t>2026-12111856</t>
  </si>
  <si>
    <t>ABDULLAYEVA OYDIN JAMIL QIZI</t>
  </si>
  <si>
    <t>42804965360029</t>
  </si>
  <si>
    <t>28.04.1996</t>
  </si>
  <si>
    <t>12524883</t>
  </si>
  <si>
    <t>2026-12088356</t>
  </si>
  <si>
    <t>IULDASHEVA AKJAMAL ISHANBEKOVNA</t>
  </si>
  <si>
    <t>41910912320020</t>
  </si>
  <si>
    <t>12554435</t>
  </si>
  <si>
    <t>2026-12123427</t>
  </si>
  <si>
    <t>RUZIMURODOVA MATLUBA SIRAJOVNA</t>
  </si>
  <si>
    <t>42902682380037</t>
  </si>
  <si>
    <t>29.02.1968</t>
  </si>
  <si>
    <t>12549946</t>
  </si>
  <si>
    <t>2026-12118002</t>
  </si>
  <si>
    <t>BOYMATOVA ZUXRA TOSHPULATOVNA</t>
  </si>
  <si>
    <t>40202862380140</t>
  </si>
  <si>
    <t>12542956</t>
  </si>
  <si>
    <t>2026-12109616</t>
  </si>
  <si>
    <t>TOSHEVA ZILOLA XAYRULLAYEVNA</t>
  </si>
  <si>
    <t>40910862380117</t>
  </si>
  <si>
    <t>09.10.1986</t>
  </si>
  <si>
    <t>12542620</t>
  </si>
  <si>
    <t>2026-12109213</t>
  </si>
  <si>
    <t>OSTANAYEVA SHALOLA ORTIQBOY QIZI</t>
  </si>
  <si>
    <t>41012945830067</t>
  </si>
  <si>
    <t>10.12.1994</t>
  </si>
  <si>
    <t>12540219</t>
  </si>
  <si>
    <t>2026-12106415</t>
  </si>
  <si>
    <t>XAYITMURADOVA SURAYYO KUVONDIKOVNA</t>
  </si>
  <si>
    <t>41208872380061</t>
  </si>
  <si>
    <t>12.08.1987</t>
  </si>
  <si>
    <t>12537923</t>
  </si>
  <si>
    <t>2026-12103833</t>
  </si>
  <si>
    <t>ABDUMAJIDOVA FARIDA ASADOVNA</t>
  </si>
  <si>
    <t>41101872380069</t>
  </si>
  <si>
    <t>12530056</t>
  </si>
  <si>
    <t>2026-12094382</t>
  </si>
  <si>
    <t>12529652</t>
  </si>
  <si>
    <t>2026-12093882</t>
  </si>
  <si>
    <t>PORMONOVA RUZIBUVI ABDURAYIM QIZI</t>
  </si>
  <si>
    <t>61711015830041</t>
  </si>
  <si>
    <t>17.11.2001</t>
  </si>
  <si>
    <t>12529262</t>
  </si>
  <si>
    <t>2026-12093402</t>
  </si>
  <si>
    <t>OBLAQULOV ULASHJON ERKIN O‘G‘LI</t>
  </si>
  <si>
    <t>32211932380035</t>
  </si>
  <si>
    <t>22.11.1993</t>
  </si>
  <si>
    <t>12524228</t>
  </si>
  <si>
    <t>2026-12087555</t>
  </si>
  <si>
    <t>12522890</t>
  </si>
  <si>
    <t>2026-12085980</t>
  </si>
  <si>
    <t>MAXKAMOVA GULBAXOR ISMOIL QIZI</t>
  </si>
  <si>
    <t>41403922380019</t>
  </si>
  <si>
    <t>14.03.1992</t>
  </si>
  <si>
    <t>12520907</t>
  </si>
  <si>
    <t>2026-12083654</t>
  </si>
  <si>
    <t>SUYAROVA FARANGIZ SHUHRAT QIZI</t>
  </si>
  <si>
    <t>40306975830056</t>
  </si>
  <si>
    <t>03.06.1997</t>
  </si>
  <si>
    <t>12519300</t>
  </si>
  <si>
    <t>2026-12081818</t>
  </si>
  <si>
    <t>SAFAROVA AZIZA XOLMURODOVNA</t>
  </si>
  <si>
    <t>40809862380060</t>
  </si>
  <si>
    <t>12508580</t>
  </si>
  <si>
    <t>2026-12068970</t>
  </si>
  <si>
    <t>12501746</t>
  </si>
  <si>
    <t>2026-12060941</t>
  </si>
  <si>
    <t>BOBOYEVA DILFUZA MARDIQUL QIZI</t>
  </si>
  <si>
    <t>42409922380072</t>
  </si>
  <si>
    <t>24.09.1992</t>
  </si>
  <si>
    <t>12501292</t>
  </si>
  <si>
    <t>2026-12060421</t>
  </si>
  <si>
    <t>12553944</t>
  </si>
  <si>
    <t>2026-12122840</t>
  </si>
  <si>
    <t>SHEROVA MOHIGUL TOLIBOVNA</t>
  </si>
  <si>
    <t>41308822330055</t>
  </si>
  <si>
    <t>13.08.1982</t>
  </si>
  <si>
    <t>12540992</t>
  </si>
  <si>
    <t>2026-12107295</t>
  </si>
  <si>
    <t>ALIQULOVA GULHAYO XXX</t>
  </si>
  <si>
    <t>40911902380063</t>
  </si>
  <si>
    <t>12527839</t>
  </si>
  <si>
    <t>2026-12091731</t>
  </si>
  <si>
    <t>ASADOVA SADOQAT AZIZBEK QIZI</t>
  </si>
  <si>
    <t>61503016070034</t>
  </si>
  <si>
    <t>12527451</t>
  </si>
  <si>
    <t>2026-12091278</t>
  </si>
  <si>
    <t>YAXSHIYEVA KUNDUZ NURALIYEVNA</t>
  </si>
  <si>
    <t>41308844040028</t>
  </si>
  <si>
    <t>13.08.1984</t>
  </si>
  <si>
    <t>12520367</t>
  </si>
  <si>
    <t>2026-12083022</t>
  </si>
  <si>
    <t>BERDIYEVA FOTIMA ABDIJABBOROVNA</t>
  </si>
  <si>
    <t>40103812350014</t>
  </si>
  <si>
    <t>01.03.1981</t>
  </si>
  <si>
    <t>12518910</t>
  </si>
  <si>
    <t>2026-12081363</t>
  </si>
  <si>
    <t>12518743</t>
  </si>
  <si>
    <t>2026-12081172</t>
  </si>
  <si>
    <t>BERDIYEVA SABINA HASAN QIZI</t>
  </si>
  <si>
    <t>60610025840031</t>
  </si>
  <si>
    <t>06.10.2002</t>
  </si>
  <si>
    <t>12517425</t>
  </si>
  <si>
    <t>2026-12079690</t>
  </si>
  <si>
    <t>BOLTAYEVA YULDUZ SHUXRATOVNA</t>
  </si>
  <si>
    <t>41704822390059</t>
  </si>
  <si>
    <t>17.04.1982</t>
  </si>
  <si>
    <t>12508292</t>
  </si>
  <si>
    <t>2026-12068599</t>
  </si>
  <si>
    <t>QAHAROVA MAFTUNA OTAJON QIZI</t>
  </si>
  <si>
    <t>41901925820010</t>
  </si>
  <si>
    <t>19.01.1992</t>
  </si>
  <si>
    <t>12500116</t>
  </si>
  <si>
    <t>2026-12059097</t>
  </si>
  <si>
    <t>SAGDULLAYEVA SABINA BEHZODOVNA</t>
  </si>
  <si>
    <t>41007975760028</t>
  </si>
  <si>
    <t>10.07.1997</t>
  </si>
  <si>
    <t>12549628</t>
  </si>
  <si>
    <t>2026-12117618</t>
  </si>
  <si>
    <t>ASHUROVA MUNOJOT MUAZZAMJONOVNA</t>
  </si>
  <si>
    <t>41609812360024</t>
  </si>
  <si>
    <t>16.09.1981</t>
  </si>
  <si>
    <t>12500038</t>
  </si>
  <si>
    <t>2026-12059015</t>
  </si>
  <si>
    <t>12556208</t>
  </si>
  <si>
    <t>2026-12125636</t>
  </si>
  <si>
    <t>12554647</t>
  </si>
  <si>
    <t>2026-12123686</t>
  </si>
  <si>
    <t>RAXMONOVA KIBORA NURMAXAMAD QIZI</t>
  </si>
  <si>
    <t>40710932350044</t>
  </si>
  <si>
    <t>07.10.1993</t>
  </si>
  <si>
    <t>12554521</t>
  </si>
  <si>
    <t>2026-12123530</t>
  </si>
  <si>
    <t>DJAILXANOVA ALIYA SARSENBAYEVNA</t>
  </si>
  <si>
    <t>41608891070011</t>
  </si>
  <si>
    <t>16.08.1989</t>
  </si>
  <si>
    <t>12526789</t>
  </si>
  <si>
    <t>2026-12090533</t>
  </si>
  <si>
    <t>12556567</t>
  </si>
  <si>
    <t>2026-12126091</t>
  </si>
  <si>
    <t>12556398</t>
  </si>
  <si>
    <t>2026-12125873</t>
  </si>
  <si>
    <t>12544313</t>
  </si>
  <si>
    <t>2026-12111242</t>
  </si>
  <si>
    <t>JO‘RAYEVA GULNOZA ASATOVNA</t>
  </si>
  <si>
    <t>41603842330019</t>
  </si>
  <si>
    <t>16.03.1984</t>
  </si>
  <si>
    <t>12533107</t>
  </si>
  <si>
    <t>2026-12098086</t>
  </si>
  <si>
    <t>RO‘ZIKULOVA NARZIGUL NAMOZOVNA</t>
  </si>
  <si>
    <t>40410902330060</t>
  </si>
  <si>
    <t>04.10.1990</t>
  </si>
  <si>
    <t>12532224</t>
  </si>
  <si>
    <t>2026-12097031</t>
  </si>
  <si>
    <t>UMMATOV AZIZBEK USMON O‘G‘LI</t>
  </si>
  <si>
    <t>31201922330026</t>
  </si>
  <si>
    <t>12527548</t>
  </si>
  <si>
    <t>2026-12091390</t>
  </si>
  <si>
    <t>12522019</t>
  </si>
  <si>
    <t>2026-12084956</t>
  </si>
  <si>
    <t>QODIROVA NOZIRA NURIDDIN QIZI</t>
  </si>
  <si>
    <t>40104942330060</t>
  </si>
  <si>
    <t>01.04.1994</t>
  </si>
  <si>
    <t>12521176</t>
  </si>
  <si>
    <t>2026-12083974</t>
  </si>
  <si>
    <t>XUDOYKULOVA AZIZA NURIDDINOVNA</t>
  </si>
  <si>
    <t>41509842330054</t>
  </si>
  <si>
    <t>15.09.1984</t>
  </si>
  <si>
    <t>12512015</t>
  </si>
  <si>
    <t>2026-12073129</t>
  </si>
  <si>
    <t>12499930</t>
  </si>
  <si>
    <t>2026-12058897</t>
  </si>
  <si>
    <t>NOROVA SAFIYA JO‘RABEK QIZI</t>
  </si>
  <si>
    <t>40604942330058</t>
  </si>
  <si>
    <t>12556703</t>
  </si>
  <si>
    <t>2026-12126265</t>
  </si>
  <si>
    <t>MAVLONOVA MUSHTARIYBONU MARUF QIZI</t>
  </si>
  <si>
    <t>61208255790058</t>
  </si>
  <si>
    <t>12.08.2025</t>
  </si>
  <si>
    <t>12498658</t>
  </si>
  <si>
    <t>2026-12057294</t>
  </si>
  <si>
    <t>12547295</t>
  </si>
  <si>
    <t>2026-12114764</t>
  </si>
  <si>
    <t>12545973</t>
  </si>
  <si>
    <t>2026-12113174</t>
  </si>
  <si>
    <t>12541041</t>
  </si>
  <si>
    <t>2026-12107349</t>
  </si>
  <si>
    <t>12540236</t>
  </si>
  <si>
    <t>2026-12106433</t>
  </si>
  <si>
    <t>12535945</t>
  </si>
  <si>
    <t>12.04.2026</t>
  </si>
  <si>
    <t>2026-12101562</t>
  </si>
  <si>
    <t>FARMONOVA GULNOZA SHERALI QIZI</t>
  </si>
  <si>
    <t>42803942420040</t>
  </si>
  <si>
    <t>28.03.1994</t>
  </si>
  <si>
    <t>12528843</t>
  </si>
  <si>
    <t>2026-12092923</t>
  </si>
  <si>
    <t>12528682</t>
  </si>
  <si>
    <t>2026-12092730</t>
  </si>
  <si>
    <t>12521943</t>
  </si>
  <si>
    <t>2026-12084863</t>
  </si>
  <si>
    <t>12513243</t>
  </si>
  <si>
    <t>2026-12074750</t>
  </si>
  <si>
    <t>12509711</t>
  </si>
  <si>
    <t>2026-12070339</t>
  </si>
  <si>
    <t>RAXMONOVA ELMIRA ATOYEVNA</t>
  </si>
  <si>
    <t>40307862340016</t>
  </si>
  <si>
    <t>03.07.1986</t>
  </si>
  <si>
    <t>12508670</t>
  </si>
  <si>
    <t>2026-12069085</t>
  </si>
  <si>
    <t>12545319</t>
  </si>
  <si>
    <t>2026-12112412</t>
  </si>
  <si>
    <t>12541990</t>
  </si>
  <si>
    <t>2026-12108462</t>
  </si>
  <si>
    <t>SAKTAGANOVA AYGERIM YERTAYEVNA</t>
  </si>
  <si>
    <t>60903005810017</t>
  </si>
  <si>
    <t>12525803</t>
  </si>
  <si>
    <t>2026-12089425</t>
  </si>
  <si>
    <t>12554611</t>
  </si>
  <si>
    <t>2026-12123639</t>
  </si>
  <si>
    <t>OTAXONOVA ROBIA MAMARASUL QIZI</t>
  </si>
  <si>
    <t>41709922380010</t>
  </si>
  <si>
    <t>17.09.1992</t>
  </si>
  <si>
    <t>12542729</t>
  </si>
  <si>
    <t>2026-12109365</t>
  </si>
  <si>
    <t>12538032</t>
  </si>
  <si>
    <t>2026-12103954</t>
  </si>
  <si>
    <t>12529202</t>
  </si>
  <si>
    <t>2026-12093339</t>
  </si>
  <si>
    <t>12522911</t>
  </si>
  <si>
    <t>2026-12086003</t>
  </si>
  <si>
    <t>12521998</t>
  </si>
  <si>
    <t>2026-12084927</t>
  </si>
  <si>
    <t>12508612</t>
  </si>
  <si>
    <t>2026-12069011</t>
  </si>
  <si>
    <t>БАРАКАЕВ ЭЛШОДЖОН БАХТИЁР ЎҒЛИ</t>
  </si>
  <si>
    <t>52706115830015</t>
  </si>
  <si>
    <t>27.06.2011</t>
  </si>
  <si>
    <t>12501524</t>
  </si>
  <si>
    <t>2026-12060690</t>
  </si>
  <si>
    <t>12543063</t>
  </si>
  <si>
    <t>2026-12109737</t>
  </si>
  <si>
    <t>12513711</t>
  </si>
  <si>
    <t>2026-12075438</t>
  </si>
  <si>
    <t>12510213</t>
  </si>
  <si>
    <t>2026-12070944</t>
  </si>
  <si>
    <t>SHOYIMOVA MAVLUDA SHAXOBIDDINOVNA</t>
  </si>
  <si>
    <t>41508942400038</t>
  </si>
  <si>
    <t>12555510</t>
  </si>
  <si>
    <t>2026-12124736</t>
  </si>
  <si>
    <t>12551560</t>
  </si>
  <si>
    <t>2026-12119934</t>
  </si>
  <si>
    <t>QURBANOVA MALIKA ZIYADULLOYEVNA</t>
  </si>
  <si>
    <t>40504922390024</t>
  </si>
  <si>
    <t>12527485</t>
  </si>
  <si>
    <t>2026-12091316</t>
  </si>
  <si>
    <t>12518960</t>
  </si>
  <si>
    <t>2026-12081421</t>
  </si>
  <si>
    <t>12518808</t>
  </si>
  <si>
    <t>2026-12081248</t>
  </si>
  <si>
    <t>12508337</t>
  </si>
  <si>
    <t>2026-12068657</t>
  </si>
  <si>
    <t>12508313</t>
  </si>
  <si>
    <t>2026-12068626</t>
  </si>
  <si>
    <t>XOMIDOVA RA’NO NIMATOVNA</t>
  </si>
  <si>
    <t>42304792310012</t>
  </si>
  <si>
    <t>23.04.1979</t>
  </si>
  <si>
    <t>SAPAROV ULUGBEK ABDIXALIKOVICH</t>
  </si>
  <si>
    <t>32712865840015</t>
  </si>
  <si>
    <t>TOSHTEMIROVA GULZODA QILICHOVNA</t>
  </si>
  <si>
    <t>40202732350039</t>
  </si>
  <si>
    <t>28.02.2026</t>
  </si>
  <si>
    <t>21.03.2026</t>
  </si>
  <si>
    <t>4031 - Фуқароларнинг, хусусан болаларнинг шахсга доир ҳужжатларини расмийлаштириш учун шахсларнинг келиб чиқишини аниқлашга доир тадбирлар харажатларини қоплаш</t>
  </si>
  <si>
    <t>Зарафшон шаҳри</t>
  </si>
  <si>
    <t>Кармана тумани</t>
  </si>
  <si>
    <t>Конимех тумани</t>
  </si>
  <si>
    <t>Қизилтепа тумани</t>
  </si>
  <si>
    <t>Навбаҳор тумани</t>
  </si>
  <si>
    <t>Нурота тумани</t>
  </si>
  <si>
    <t>Томди тумани</t>
  </si>
  <si>
    <t>Учқудуқ тумани</t>
  </si>
  <si>
    <t>Хатирчи тумани</t>
  </si>
  <si>
    <t>12572505</t>
  </si>
  <si>
    <t>14.04.2026</t>
  </si>
  <si>
    <t>2026-12145343</t>
  </si>
  <si>
    <t>MENEYEVA JAMAL KALXAMANOVNA</t>
  </si>
  <si>
    <t>42904575810016</t>
  </si>
  <si>
    <t>29.04.1957</t>
  </si>
  <si>
    <t>12572368</t>
  </si>
  <si>
    <t>2026-12145174</t>
  </si>
  <si>
    <t>KUANISHOV YERALI KIDIRBEK ULI</t>
  </si>
  <si>
    <t>32606995810010</t>
  </si>
  <si>
    <t>26.06.1999</t>
  </si>
  <si>
    <t>12571645</t>
  </si>
  <si>
    <t>2026-12144332</t>
  </si>
  <si>
    <t>INOYATOVA SHAHNOZA IXTIYOR QIZI</t>
  </si>
  <si>
    <t>42611965780047</t>
  </si>
  <si>
    <t>26.11.1996</t>
  </si>
  <si>
    <t>12570153</t>
  </si>
  <si>
    <t>2026-12142622</t>
  </si>
  <si>
    <t>12569037</t>
  </si>
  <si>
    <t>2026-12141341</t>
  </si>
  <si>
    <t>12568639</t>
  </si>
  <si>
    <t>2026-12140878</t>
  </si>
  <si>
    <t>OSTONOVA GULMIRA FAHRIDDINOVNA</t>
  </si>
  <si>
    <t>40208862380016</t>
  </si>
  <si>
    <t>02.08.1986</t>
  </si>
  <si>
    <t>12568621</t>
  </si>
  <si>
    <t>2026-12140857</t>
  </si>
  <si>
    <t>12568300</t>
  </si>
  <si>
    <t>2026-12140480</t>
  </si>
  <si>
    <t>12568241</t>
  </si>
  <si>
    <t>2026-12140410</t>
  </si>
  <si>
    <t>12568109</t>
  </si>
  <si>
    <t>2026-12140254</t>
  </si>
  <si>
    <t>12567856</t>
  </si>
  <si>
    <t>2026-12139967</t>
  </si>
  <si>
    <t>XAYRULLOYEVA MAFTUNA IBODULLOYEVNA</t>
  </si>
  <si>
    <t>40505955290019</t>
  </si>
  <si>
    <t>05.05.1995</t>
  </si>
  <si>
    <t>12567824</t>
  </si>
  <si>
    <t>2026-12139931</t>
  </si>
  <si>
    <t>ISLOMOV UMIDJON XXX</t>
  </si>
  <si>
    <t>31206912380029</t>
  </si>
  <si>
    <t>12.06.1991</t>
  </si>
  <si>
    <t>12566979</t>
  </si>
  <si>
    <t>2026-12138847</t>
  </si>
  <si>
    <t>AVEZOV JONIBEK OCHILOVICH</t>
  </si>
  <si>
    <t>31110892330010</t>
  </si>
  <si>
    <t>11.10.1989</t>
  </si>
  <si>
    <t>12566953</t>
  </si>
  <si>
    <t>2026-12138814</t>
  </si>
  <si>
    <t>VALIYEVA DILOBAR NASRIDDIN QIZI</t>
  </si>
  <si>
    <t>40506942330060</t>
  </si>
  <si>
    <t>05.06.1994</t>
  </si>
  <si>
    <t>12566803</t>
  </si>
  <si>
    <t>2026-12138640</t>
  </si>
  <si>
    <t>SAYFIYEVA SITORA MUHIDDIN QIZI</t>
  </si>
  <si>
    <t>62606015780038</t>
  </si>
  <si>
    <t>26.06.2001</t>
  </si>
  <si>
    <t>12566788</t>
  </si>
  <si>
    <t>2026-12138624</t>
  </si>
  <si>
    <t>SAMADOVA DILDORA BAXTIYOROVNA</t>
  </si>
  <si>
    <t>41706882340069</t>
  </si>
  <si>
    <t>17.06.1988</t>
  </si>
  <si>
    <t>12566557</t>
  </si>
  <si>
    <t>2026-12138358</t>
  </si>
  <si>
    <t>XOJIYEVA MUXAYYO ISROILOVNA</t>
  </si>
  <si>
    <t>41507715820015</t>
  </si>
  <si>
    <t>15.07.1971</t>
  </si>
  <si>
    <t>12566527</t>
  </si>
  <si>
    <t>2026-12138326</t>
  </si>
  <si>
    <t>12566386</t>
  </si>
  <si>
    <t>2026-12138156</t>
  </si>
  <si>
    <t>ISROILOVA ORZIGUL SULTONOVNA</t>
  </si>
  <si>
    <t>40608692390023</t>
  </si>
  <si>
    <t>06.08.1969</t>
  </si>
  <si>
    <t>12566361</t>
  </si>
  <si>
    <t>2026-12138124</t>
  </si>
  <si>
    <t>12566076</t>
  </si>
  <si>
    <t>2026-12137798</t>
  </si>
  <si>
    <t>MURODOVA MEXRINISO XXX</t>
  </si>
  <si>
    <t>41011575820019</t>
  </si>
  <si>
    <t>10.11.1957</t>
  </si>
  <si>
    <t>12566063</t>
  </si>
  <si>
    <t>2026-12137788</t>
  </si>
  <si>
    <t>12565792</t>
  </si>
  <si>
    <t>2026-12137461</t>
  </si>
  <si>
    <t>ASLONOVA OYSULUV ABDUVALIYEVNA</t>
  </si>
  <si>
    <t>40512852330061</t>
  </si>
  <si>
    <t>12565646</t>
  </si>
  <si>
    <t>2026-12137284</t>
  </si>
  <si>
    <t>12564755</t>
  </si>
  <si>
    <t>2026-12136260</t>
  </si>
  <si>
    <t>MUHAMMADOV HIKMATILLO RAJABBOYEVICH</t>
  </si>
  <si>
    <t>30406912360024</t>
  </si>
  <si>
    <t>04.06.1991</t>
  </si>
  <si>
    <t>12564309</t>
  </si>
  <si>
    <t>2026-12135728</t>
  </si>
  <si>
    <t>12563053</t>
  </si>
  <si>
    <t>2026-12134253</t>
  </si>
  <si>
    <t>12562921</t>
  </si>
  <si>
    <t>2026-12134107</t>
  </si>
  <si>
    <t>12562631</t>
  </si>
  <si>
    <t>2026-12133772</t>
  </si>
  <si>
    <t>12561828</t>
  </si>
  <si>
    <t>2026-12132839</t>
  </si>
  <si>
    <t>NAJMIDDINOVA SHOXISTA NAJMIDDIN QIZI</t>
  </si>
  <si>
    <t>41010892380174</t>
  </si>
  <si>
    <t>10.10.1989</t>
  </si>
  <si>
    <t>12560917</t>
  </si>
  <si>
    <t>2026-12131764</t>
  </si>
  <si>
    <t>NAJMIDDINOV AZIZJON ANVAR O‘G‘LI</t>
  </si>
  <si>
    <t>52906085800021</t>
  </si>
  <si>
    <t>29.06.2008</t>
  </si>
  <si>
    <t>12560652</t>
  </si>
  <si>
    <t>2026-12131467</t>
  </si>
  <si>
    <t>12560553</t>
  </si>
  <si>
    <t>2026-12131356</t>
  </si>
  <si>
    <t>SHERINOVA ROXILA AXMEDOVNA</t>
  </si>
  <si>
    <t>41808652340018</t>
  </si>
  <si>
    <t>18.08.1965</t>
  </si>
  <si>
    <t>12559787</t>
  </si>
  <si>
    <t>2026-12130478</t>
  </si>
  <si>
    <t>12559655</t>
  </si>
  <si>
    <t>2026-12130331</t>
  </si>
  <si>
    <t>12559203</t>
  </si>
  <si>
    <t>2026-12129823</t>
  </si>
  <si>
    <t>12558455</t>
  </si>
  <si>
    <t>2026-12128958</t>
  </si>
  <si>
    <t>12557931</t>
  </si>
  <si>
    <t>2026-12128269</t>
  </si>
  <si>
    <t>IKROMOVA MANZURA RUSTAMOVNA</t>
  </si>
  <si>
    <t>40305772380038</t>
  </si>
  <si>
    <t>03.05.1977</t>
  </si>
  <si>
    <t>12603750</t>
  </si>
  <si>
    <t>16.04.2026</t>
  </si>
  <si>
    <t>2026-12183361</t>
  </si>
  <si>
    <t>12603723</t>
  </si>
  <si>
    <t>2026-12183325</t>
  </si>
  <si>
    <t>RAMAZONOVA VAZIRA GULOMOVNA</t>
  </si>
  <si>
    <t>40404822330075</t>
  </si>
  <si>
    <t>04.04.1982</t>
  </si>
  <si>
    <t>12603538</t>
  </si>
  <si>
    <t>2026-12183082</t>
  </si>
  <si>
    <t>12602626</t>
  </si>
  <si>
    <t>2026-12181928</t>
  </si>
  <si>
    <t>MUXTOROVA SEVARA MUZROF QIZI</t>
  </si>
  <si>
    <t>41609952330046</t>
  </si>
  <si>
    <t>16.09.1995</t>
  </si>
  <si>
    <t>12593084</t>
  </si>
  <si>
    <t>2026-12170184</t>
  </si>
  <si>
    <t>SODIQOVA MARHABO DUSHAMOVNA</t>
  </si>
  <si>
    <t>41802872330040</t>
  </si>
  <si>
    <t>18.02.1987</t>
  </si>
  <si>
    <t>12590580</t>
  </si>
  <si>
    <t>15.04.2026</t>
  </si>
  <si>
    <t>2026-12167159</t>
  </si>
  <si>
    <t>SA’DIYEV ABDURAYIM ILHOMOVICH</t>
  </si>
  <si>
    <t>32506882330011</t>
  </si>
  <si>
    <t>25.06.1988</t>
  </si>
  <si>
    <t>12590441</t>
  </si>
  <si>
    <t>2026-12166984</t>
  </si>
  <si>
    <t>USMANOVA SHAXLO SAMADOVNA</t>
  </si>
  <si>
    <t>40504861801698</t>
  </si>
  <si>
    <t>12590098</t>
  </si>
  <si>
    <t>2026-12166583</t>
  </si>
  <si>
    <t>FAYZIYEVA GAVHAR GAFUROVNA</t>
  </si>
  <si>
    <t>40512832330012</t>
  </si>
  <si>
    <t>05.12.1983</t>
  </si>
  <si>
    <t>12588147</t>
  </si>
  <si>
    <t>2026-12164119</t>
  </si>
  <si>
    <t>RUSTAMOV BUNYODJON BOYMUROD O‘G‘LI</t>
  </si>
  <si>
    <t>32905932330119</t>
  </si>
  <si>
    <t>12585828</t>
  </si>
  <si>
    <t>2026-12161252</t>
  </si>
  <si>
    <t>RO‘ZIQULOVA MAFTUNA OTAQUL QIZI</t>
  </si>
  <si>
    <t>42204925780016</t>
  </si>
  <si>
    <t>22.04.1992</t>
  </si>
  <si>
    <t>12583622</t>
  </si>
  <si>
    <t>2026-12158579</t>
  </si>
  <si>
    <t>XASANOVA DILDORA XAKIMOVNA</t>
  </si>
  <si>
    <t>41307902340102</t>
  </si>
  <si>
    <t>12582867</t>
  </si>
  <si>
    <t>2026-12157644</t>
  </si>
  <si>
    <t>RAUPOV RUSLAN YO‘LDOSHOVICH</t>
  </si>
  <si>
    <t>32709872330015</t>
  </si>
  <si>
    <t>27.09.1987</t>
  </si>
  <si>
    <t>12582819</t>
  </si>
  <si>
    <t>2026-12157584</t>
  </si>
  <si>
    <t>XAMRAYEVA GULMIRA NURIDDINOVNA</t>
  </si>
  <si>
    <t>42205865780016</t>
  </si>
  <si>
    <t>22.05.1986</t>
  </si>
  <si>
    <t>12582324</t>
  </si>
  <si>
    <t>2026-12156981</t>
  </si>
  <si>
    <t>ҲАСАНОВ АНВАР БОЗОР ЎҒЛИ</t>
  </si>
  <si>
    <t>50401135780019</t>
  </si>
  <si>
    <t>04.01.2013</t>
  </si>
  <si>
    <t>12581953</t>
  </si>
  <si>
    <t>2026-12156525</t>
  </si>
  <si>
    <t>HAMROYEVA NARGIZA MEXRILLOYEVNA</t>
  </si>
  <si>
    <t>42702892330046</t>
  </si>
  <si>
    <t>12577925</t>
  </si>
  <si>
    <t>2026-12151741</t>
  </si>
  <si>
    <t>MAVLONOVA MAXLIYO RIZOKUL QIZI</t>
  </si>
  <si>
    <t>41712922330028</t>
  </si>
  <si>
    <t>17.12.1992</t>
  </si>
  <si>
    <t>12603565</t>
  </si>
  <si>
    <t>2026-12183114</t>
  </si>
  <si>
    <t>12602685</t>
  </si>
  <si>
    <t>2026-12182001</t>
  </si>
  <si>
    <t>12598133</t>
  </si>
  <si>
    <t>2026-12176297</t>
  </si>
  <si>
    <t>12590873</t>
  </si>
  <si>
    <t>2026-12167508</t>
  </si>
  <si>
    <t>12590860</t>
  </si>
  <si>
    <t>2026-12167490</t>
  </si>
  <si>
    <t>EGAMOVA ZILOLA RUSTAMOVNA</t>
  </si>
  <si>
    <t>41209875780012</t>
  </si>
  <si>
    <t>12.09.1987</t>
  </si>
  <si>
    <t>12590814</t>
  </si>
  <si>
    <t>2026-12167438</t>
  </si>
  <si>
    <t>12590743</t>
  </si>
  <si>
    <t>2026-12167353</t>
  </si>
  <si>
    <t>VOSIYEVA GULCHEHRA HASANOVNA</t>
  </si>
  <si>
    <t>40107832330054</t>
  </si>
  <si>
    <t>12590684</t>
  </si>
  <si>
    <t>2026-12167282</t>
  </si>
  <si>
    <t>NOROVA OYGUL ORIF QIZI</t>
  </si>
  <si>
    <t>40310932330039</t>
  </si>
  <si>
    <t>03.10.1993</t>
  </si>
  <si>
    <t>12590112</t>
  </si>
  <si>
    <t>2026-12166599</t>
  </si>
  <si>
    <t>12585407</t>
  </si>
  <si>
    <t>2026-12160753</t>
  </si>
  <si>
    <t>12583652</t>
  </si>
  <si>
    <t>2026-12158616</t>
  </si>
  <si>
    <t>12580227</t>
  </si>
  <si>
    <t>2026-12154471</t>
  </si>
  <si>
    <t>RASULOVA MAFTUNA TOHIR QIZI</t>
  </si>
  <si>
    <t>40503955780028</t>
  </si>
  <si>
    <t>05.03.1995</t>
  </si>
  <si>
    <t>12578540</t>
  </si>
  <si>
    <t>2026-12152476</t>
  </si>
  <si>
    <t>MIRZOYEVA NILUFAR NURILLOYEVNA</t>
  </si>
  <si>
    <t>40712795780013</t>
  </si>
  <si>
    <t>07.12.1979</t>
  </si>
  <si>
    <t>12576998</t>
  </si>
  <si>
    <t>2026-12150652</t>
  </si>
  <si>
    <t>OCHILOVA SHODIYA RAVSHANOVNA</t>
  </si>
  <si>
    <t>42105792330031</t>
  </si>
  <si>
    <t>21.05.1979</t>
  </si>
  <si>
    <t>12573465</t>
  </si>
  <si>
    <t>2026-12146587</t>
  </si>
  <si>
    <t>12573172</t>
  </si>
  <si>
    <t>2026-12146170</t>
  </si>
  <si>
    <t>XAYITOV SOBIRJON TOSHEVICH</t>
  </si>
  <si>
    <t>31404662330039</t>
  </si>
  <si>
    <t>14.04.1966</t>
  </si>
  <si>
    <t>12592347</t>
  </si>
  <si>
    <t>2026-12169302</t>
  </si>
  <si>
    <t>12589740</t>
  </si>
  <si>
    <t>2026-12166108</t>
  </si>
  <si>
    <t>ESHQUVATOVA KAROMAT JUMAYEVNA</t>
  </si>
  <si>
    <t>42901722350025</t>
  </si>
  <si>
    <t>29.01.1972</t>
  </si>
  <si>
    <t>12602449</t>
  </si>
  <si>
    <t>2026-12181713</t>
  </si>
  <si>
    <t>12601755</t>
  </si>
  <si>
    <t>2026-12180853</t>
  </si>
  <si>
    <t>12601705</t>
  </si>
  <si>
    <t>2026-12180789</t>
  </si>
  <si>
    <t>GAFFAROVA FIRUZA UKTAMOVNA</t>
  </si>
  <si>
    <t>40706892340087</t>
  </si>
  <si>
    <t>12587330</t>
  </si>
  <si>
    <t>2026-12163097</t>
  </si>
  <si>
    <t>AMIRQULOVA OYGUL YULDOSHEVNA</t>
  </si>
  <si>
    <t>41103842350119</t>
  </si>
  <si>
    <t>12586024</t>
  </si>
  <si>
    <t>2026-12161484</t>
  </si>
  <si>
    <t>XUSANOVA OLMAXON SUYUNOVNA</t>
  </si>
  <si>
    <t>42810743930041</t>
  </si>
  <si>
    <t>28.10.1974</t>
  </si>
  <si>
    <t>12602726</t>
  </si>
  <si>
    <t>2026-12182053</t>
  </si>
  <si>
    <t>12602109</t>
  </si>
  <si>
    <t>2026-12181290</t>
  </si>
  <si>
    <t>ERGASHOVA OYGUL BAXTIYOROVNA</t>
  </si>
  <si>
    <t>43004912350016</t>
  </si>
  <si>
    <t>12590479</t>
  </si>
  <si>
    <t>2026-12167029</t>
  </si>
  <si>
    <t>12587363</t>
  </si>
  <si>
    <t>2026-12163136</t>
  </si>
  <si>
    <t>12602211</t>
  </si>
  <si>
    <t>2026-12181417</t>
  </si>
  <si>
    <t>MUSTOFOYEVA SHAHNOZA RAJABBAYEVNA</t>
  </si>
  <si>
    <t>40611862340018</t>
  </si>
  <si>
    <t>06.11.1986</t>
  </si>
  <si>
    <t>12576130</t>
  </si>
  <si>
    <t>2026-12149623</t>
  </si>
  <si>
    <t>ASLONOV ABROR AHROROVICH</t>
  </si>
  <si>
    <t>31212932360079</t>
  </si>
  <si>
    <t>12.12.1993</t>
  </si>
  <si>
    <t>12578373</t>
  </si>
  <si>
    <t>2026-12152274</t>
  </si>
  <si>
    <t>12602502</t>
  </si>
  <si>
    <t>2026-12181780</t>
  </si>
  <si>
    <t>BOTIROVA RANNA AMANOVNA</t>
  </si>
  <si>
    <t>41506635830012</t>
  </si>
  <si>
    <t>15.06.1963</t>
  </si>
  <si>
    <t>12602397</t>
  </si>
  <si>
    <t>2026-12181654</t>
  </si>
  <si>
    <t>SHAROPOVA NASIBA RAVSHANOVNA</t>
  </si>
  <si>
    <t>42509855830010</t>
  </si>
  <si>
    <t>12597492</t>
  </si>
  <si>
    <t>2026-12175516</t>
  </si>
  <si>
    <t>12593269</t>
  </si>
  <si>
    <t>2026-12170402</t>
  </si>
  <si>
    <t>OYDINOVA AROFAT ERKIN QIZI</t>
  </si>
  <si>
    <t>61108045830019</t>
  </si>
  <si>
    <t>11.08.2004</t>
  </si>
  <si>
    <t>12580893</t>
  </si>
  <si>
    <t>2026-12155264</t>
  </si>
  <si>
    <t>KURBONOVA RISOLAT ZOIROVNA</t>
  </si>
  <si>
    <t>41604842380055</t>
  </si>
  <si>
    <t>16.04.1984</t>
  </si>
  <si>
    <t>12575803</t>
  </si>
  <si>
    <t>2026-12149254</t>
  </si>
  <si>
    <t>SULTONOV BUNYOD MARDONOVICH</t>
  </si>
  <si>
    <t>33108882380136</t>
  </si>
  <si>
    <t>31.08.1988</t>
  </si>
  <si>
    <t>12602000</t>
  </si>
  <si>
    <t>2026-12181149</t>
  </si>
  <si>
    <t>SANAQULOVA ROXILA JONUZOQOVNA</t>
  </si>
  <si>
    <t>42605872380090</t>
  </si>
  <si>
    <t>26.05.1987</t>
  </si>
  <si>
    <t>12596395</t>
  </si>
  <si>
    <t>2026-12174196</t>
  </si>
  <si>
    <t>MUMINOV NAJMIDDIN JUMANAZAROVICH</t>
  </si>
  <si>
    <t>31704755830016</t>
  </si>
  <si>
    <t>17.04.1975</t>
  </si>
  <si>
    <t>12591629</t>
  </si>
  <si>
    <t>2026-12168444</t>
  </si>
  <si>
    <t>SHUKUROVA FOTIMA BOTIRBOY QIZI</t>
  </si>
  <si>
    <t>62710165830100</t>
  </si>
  <si>
    <t>27.10.2016</t>
  </si>
  <si>
    <t>12578284</t>
  </si>
  <si>
    <t>2026-12152169</t>
  </si>
  <si>
    <t>12579193</t>
  </si>
  <si>
    <t>2026-12153244</t>
  </si>
  <si>
    <t>12575915</t>
  </si>
  <si>
    <t>2026-12149382</t>
  </si>
  <si>
    <t>12602479</t>
  </si>
  <si>
    <t>2026-12181751</t>
  </si>
  <si>
    <t>12573539</t>
  </si>
  <si>
    <t>2026-12146674</t>
  </si>
  <si>
    <t>QO‘ZIYEVA MAXLIYO ABDULLO QIZI</t>
  </si>
  <si>
    <t>41310902380029</t>
  </si>
  <si>
    <t>12590991</t>
  </si>
  <si>
    <t>2026-12167649</t>
  </si>
  <si>
    <t>12597102</t>
  </si>
  <si>
    <t>2026-12175042</t>
  </si>
  <si>
    <t>QOSIMOVA ZEBUNISO SHERMAMATOVNA</t>
  </si>
  <si>
    <t>41901882380172</t>
  </si>
  <si>
    <t>12588069</t>
  </si>
  <si>
    <t>2026-12164015</t>
  </si>
  <si>
    <t>OBRAZOVSKIY RUSLAN MIXAYLOVICH</t>
  </si>
  <si>
    <t>31102762400031</t>
  </si>
  <si>
    <t>11.02.1976</t>
  </si>
  <si>
    <t>12581176</t>
  </si>
  <si>
    <t>2026-12155601</t>
  </si>
  <si>
    <t>12599856</t>
  </si>
  <si>
    <t>2026-12178480</t>
  </si>
  <si>
    <t>12586768</t>
  </si>
  <si>
    <t>2026-12162390</t>
  </si>
  <si>
    <t>12573668</t>
  </si>
  <si>
    <t>2026-12146819</t>
  </si>
  <si>
    <t>12598266</t>
  </si>
  <si>
    <t>2026-12176511</t>
  </si>
  <si>
    <t>BAXTIYAROVA GUZAL BAXRITDINOVNA</t>
  </si>
  <si>
    <t>41711872390108</t>
  </si>
  <si>
    <t>17.11.1987</t>
  </si>
  <si>
    <t>12596928</t>
  </si>
  <si>
    <t>2026-12174845</t>
  </si>
  <si>
    <t>RAXMONOV MUXRIDDIN SUNNATOVICH</t>
  </si>
  <si>
    <t>32702975840023</t>
  </si>
  <si>
    <t>12590678</t>
  </si>
  <si>
    <t>2026-12167275</t>
  </si>
  <si>
    <t>SUYUNOVA NIGORA BOZORBOY QIZI</t>
  </si>
  <si>
    <t>40801912380017</t>
  </si>
  <si>
    <t>08.01.1991</t>
  </si>
  <si>
    <t>12575220</t>
  </si>
  <si>
    <t>2026-12148582</t>
  </si>
  <si>
    <t>SHAFOYEVA DILFUZA QARSHIBOYEVNA</t>
  </si>
  <si>
    <t>43001815800015</t>
  </si>
  <si>
    <t>30.01.1981</t>
  </si>
  <si>
    <t>12599640</t>
  </si>
  <si>
    <t>2026-12178220</t>
  </si>
  <si>
    <t>12598286</t>
  </si>
  <si>
    <t>2026-12176537</t>
  </si>
  <si>
    <t>12596968</t>
  </si>
  <si>
    <t>2026-12174889</t>
  </si>
  <si>
    <t>12594855</t>
  </si>
  <si>
    <t>2026-12172348</t>
  </si>
  <si>
    <t>HOJIYEVA OYNISO BAFOYEVNA</t>
  </si>
  <si>
    <t>42802812360011</t>
  </si>
  <si>
    <t>28.02.1981</t>
  </si>
  <si>
    <t>Тўловга юборил-ган</t>
  </si>
  <si>
    <t>+998930863883</t>
  </si>
  <si>
    <t>+998958217406</t>
  </si>
  <si>
    <t>+998933352011</t>
  </si>
  <si>
    <t>+998932291978</t>
  </si>
  <si>
    <t>+998943527444</t>
  </si>
  <si>
    <t>+998951800923</t>
  </si>
  <si>
    <t>+998331410385</t>
  </si>
  <si>
    <t>Mahalla 7 ligi tomonidan tasdiqlandi</t>
  </si>
  <si>
    <t>+998930985388</t>
  </si>
  <si>
    <t>+998943750233</t>
  </si>
  <si>
    <t>+998990396185</t>
  </si>
  <si>
    <t>+998931648990</t>
  </si>
  <si>
    <t>+998933180299</t>
  </si>
  <si>
    <t>+998933155094</t>
  </si>
  <si>
    <t>+998507181599</t>
  </si>
  <si>
    <t>+998941966099</t>
  </si>
  <si>
    <t>+998931644684</t>
  </si>
  <si>
    <t>+998936210076</t>
  </si>
  <si>
    <t>+998930028532</t>
  </si>
  <si>
    <t>+998992098394</t>
  </si>
  <si>
    <t>+998953872988</t>
  </si>
  <si>
    <t>+998942543067</t>
  </si>
  <si>
    <t>+998944810178</t>
  </si>
  <si>
    <t>+998931295921</t>
  </si>
  <si>
    <t>+998952162356</t>
  </si>
  <si>
    <t>+998930498396</t>
  </si>
  <si>
    <t>+998951569209</t>
  </si>
  <si>
    <t>+998930948475</t>
  </si>
  <si>
    <t>+998937048204</t>
  </si>
  <si>
    <t>+998773130861</t>
  </si>
  <si>
    <t>+998932499787</t>
  </si>
  <si>
    <t>+998934700387</t>
  </si>
  <si>
    <t>+998939986687</t>
  </si>
  <si>
    <t>+998942222138</t>
  </si>
  <si>
    <t>+998939010992</t>
  </si>
  <si>
    <t>+998934373740</t>
  </si>
  <si>
    <t>+998975591291</t>
  </si>
  <si>
    <t>+998946760968</t>
  </si>
  <si>
    <t>+998939527782</t>
  </si>
  <si>
    <t>+998330586679</t>
  </si>
  <si>
    <t>+998500025302</t>
  </si>
  <si>
    <t>+998943799776</t>
  </si>
  <si>
    <t>+998933988884</t>
  </si>
  <si>
    <t>+998991850618</t>
  </si>
  <si>
    <t>+998933161783</t>
  </si>
  <si>
    <t>+998931098286</t>
  </si>
  <si>
    <t>+998943721690</t>
  </si>
  <si>
    <t>+998973232110</t>
  </si>
  <si>
    <t>+998935080685</t>
  </si>
  <si>
    <t>+998934355885</t>
  </si>
  <si>
    <t>+998882840067</t>
  </si>
  <si>
    <t>+998942583115</t>
  </si>
  <si>
    <t>+998991467280</t>
  </si>
  <si>
    <t>+998973210073</t>
  </si>
  <si>
    <t>+998930049209</t>
  </si>
  <si>
    <t>+998930890297</t>
  </si>
  <si>
    <t>+998931871020</t>
  </si>
  <si>
    <t>+998939551252</t>
  </si>
  <si>
    <t>+998931887375</t>
  </si>
  <si>
    <t>+998771362086</t>
  </si>
  <si>
    <t>+998933314685</t>
  </si>
  <si>
    <t>+998936508718</t>
  </si>
  <si>
    <t>+998970869191</t>
  </si>
  <si>
    <t>+998940271427</t>
  </si>
  <si>
    <t>+998935601126</t>
  </si>
  <si>
    <t>+998930952853</t>
  </si>
  <si>
    <t>+998931768385</t>
  </si>
  <si>
    <t>+998942225015</t>
  </si>
  <si>
    <t>+998939911996</t>
  </si>
  <si>
    <t>+998944606776</t>
  </si>
  <si>
    <t>+998944819602</t>
  </si>
  <si>
    <t>+998935078385</t>
  </si>
  <si>
    <t>+998936619919</t>
  </si>
  <si>
    <t>+998931909324</t>
  </si>
  <si>
    <t>+998334437989</t>
  </si>
  <si>
    <t>+998333151040</t>
  </si>
  <si>
    <t>+998939952232</t>
  </si>
  <si>
    <t>+998937862804</t>
  </si>
  <si>
    <t>+998934880409</t>
  </si>
  <si>
    <t>+998932700293</t>
  </si>
  <si>
    <t>+998992457775</t>
  </si>
  <si>
    <t>+998886849000</t>
  </si>
  <si>
    <t>+998933758306</t>
  </si>
  <si>
    <t>+998957471894</t>
  </si>
  <si>
    <t>+998994835302</t>
  </si>
  <si>
    <t>+998942541979</t>
  </si>
  <si>
    <t>+998945777005</t>
  </si>
  <si>
    <t>+998916481717</t>
  </si>
  <si>
    <t>+998991977693</t>
  </si>
  <si>
    <t>+998997022678</t>
  </si>
  <si>
    <t>+998934315114</t>
  </si>
  <si>
    <t>+998990722087</t>
  </si>
  <si>
    <t>+998950389894</t>
  </si>
  <si>
    <t>+998770509193</t>
  </si>
  <si>
    <t>+998944857874</t>
  </si>
  <si>
    <t>+998949011877</t>
  </si>
  <si>
    <t>+998936638827</t>
  </si>
  <si>
    <t>+998936918482</t>
  </si>
  <si>
    <t>+998939548993</t>
  </si>
  <si>
    <t>+998507218601</t>
  </si>
  <si>
    <t>+998505458503</t>
  </si>
  <si>
    <t>+998934620692</t>
  </si>
  <si>
    <t>+998770359680</t>
  </si>
  <si>
    <t>+998992368895</t>
  </si>
  <si>
    <t>+998991880688</t>
  </si>
  <si>
    <t>+998992686086</t>
  </si>
  <si>
    <t>+998942556690</t>
  </si>
  <si>
    <t>+998918559193</t>
  </si>
  <si>
    <t>+998938322767</t>
  </si>
  <si>
    <t>+998942578082</t>
  </si>
  <si>
    <t>+998934620388</t>
  </si>
  <si>
    <t>+998930971680</t>
  </si>
  <si>
    <t>998993179929</t>
  </si>
  <si>
    <t>998939533188</t>
  </si>
  <si>
    <t>12627006</t>
  </si>
  <si>
    <t>20.04.2026</t>
  </si>
  <si>
    <t>2026-12211946</t>
  </si>
  <si>
    <t>12615588</t>
  </si>
  <si>
    <t>17.04.2026</t>
  </si>
  <si>
    <t>2026-12197619</t>
  </si>
  <si>
    <t>+998994170093</t>
  </si>
  <si>
    <t>+998930638852</t>
  </si>
  <si>
    <t>+998991318396</t>
  </si>
  <si>
    <t>Mahalla 7 tiligi tomonidan bekor qilindi</t>
  </si>
  <si>
    <t>+998942246787</t>
  </si>
  <si>
    <t>+998939568605</t>
  </si>
  <si>
    <t>+998335262515</t>
  </si>
  <si>
    <t>+998991364402</t>
  </si>
  <si>
    <t>+998991921823</t>
  </si>
  <si>
    <t>+998930833699</t>
  </si>
  <si>
    <t>+998931959417</t>
  </si>
  <si>
    <t>+998931461664</t>
  </si>
  <si>
    <t>+998990932696</t>
  </si>
  <si>
    <t>998937363188</t>
  </si>
  <si>
    <t>+998996887461</t>
  </si>
  <si>
    <t>+998932691073</t>
  </si>
  <si>
    <t>+998933225327</t>
  </si>
  <si>
    <t>+998990292689</t>
  </si>
  <si>
    <t>+998994252398</t>
  </si>
  <si>
    <t>+998939547512</t>
  </si>
  <si>
    <t>+998942262920</t>
  </si>
  <si>
    <t>+998951639209</t>
  </si>
  <si>
    <t>+998944669393</t>
  </si>
  <si>
    <t>12698079</t>
  </si>
  <si>
    <t>25.04.2026</t>
  </si>
  <si>
    <t>2026-12302426</t>
  </si>
  <si>
    <t>KILICHEVA SURAYYO ISROILOVNA</t>
  </si>
  <si>
    <t>41005835310017</t>
  </si>
  <si>
    <t>10.05.1983</t>
  </si>
  <si>
    <t>+998931028372</t>
  </si>
  <si>
    <t>Mahalla 7 tiligi tomonidan ko'rib chiqilmoqda</t>
  </si>
  <si>
    <t>+998338987607</t>
  </si>
  <si>
    <t>+998955863679</t>
  </si>
  <si>
    <t>+998933182179</t>
  </si>
  <si>
    <t>+998991600154</t>
  </si>
  <si>
    <t>+998994150962</t>
  </si>
  <si>
    <t>+998331594402</t>
  </si>
  <si>
    <t>+998934337181</t>
  </si>
  <si>
    <t>+998934396562</t>
  </si>
  <si>
    <t>+998991331053</t>
  </si>
  <si>
    <t>+998930901790</t>
  </si>
  <si>
    <t>+998993184146</t>
  </si>
  <si>
    <t>12711572</t>
  </si>
  <si>
    <t>27.04.2026</t>
  </si>
  <si>
    <t>2026-12319733</t>
  </si>
  <si>
    <t>JALOLOVA OYDIN SUVONOVNA</t>
  </si>
  <si>
    <t>41205862330015</t>
  </si>
  <si>
    <t>12.05.1986</t>
  </si>
  <si>
    <t>+998771125951</t>
  </si>
  <si>
    <t>12711288</t>
  </si>
  <si>
    <t>2026-12319359</t>
  </si>
  <si>
    <t>ISKANDAROVA SEVINCH SAMANDAR QIZI</t>
  </si>
  <si>
    <t>60507165780092</t>
  </si>
  <si>
    <t>05.07.2016</t>
  </si>
  <si>
    <t>+998952411227</t>
  </si>
  <si>
    <t>12710995</t>
  </si>
  <si>
    <t>2026-12318991</t>
  </si>
  <si>
    <t>12710821</t>
  </si>
  <si>
    <t>2026-12318757</t>
  </si>
  <si>
    <t>MAMADIYOROVA SHALOLA SHUXRAT KIZI</t>
  </si>
  <si>
    <t>40911955780023</t>
  </si>
  <si>
    <t>09.11.1995</t>
  </si>
  <si>
    <t>+998774776636</t>
  </si>
  <si>
    <t>12709811</t>
  </si>
  <si>
    <t>2026-12317415</t>
  </si>
  <si>
    <t>O`TAGANOV ISTAM RUSTAMOVICH</t>
  </si>
  <si>
    <t>30610782330115</t>
  </si>
  <si>
    <t>06.10.1978</t>
  </si>
  <si>
    <t>+998996103805</t>
  </si>
  <si>
    <t>12709640</t>
  </si>
  <si>
    <t>2026-12317210</t>
  </si>
  <si>
    <t>O‘TAGANOVA ZULXUMOR RUSTAMOVNA</t>
  </si>
  <si>
    <t>43101842330021</t>
  </si>
  <si>
    <t>31.01.1984</t>
  </si>
  <si>
    <t>+998932893805</t>
  </si>
  <si>
    <t>12707706</t>
  </si>
  <si>
    <t>2026-12314761</t>
  </si>
  <si>
    <t>ABDULLAYEVA OYGUL RASHID QIZI</t>
  </si>
  <si>
    <t>42903985780036</t>
  </si>
  <si>
    <t>29.03.1998</t>
  </si>
  <si>
    <t>+998994779098</t>
  </si>
  <si>
    <t>12706731</t>
  </si>
  <si>
    <t>2026-12313467</t>
  </si>
  <si>
    <t>XAMROYEVA MALOXAT FAYZULLOYEVNA</t>
  </si>
  <si>
    <t>40809715780029</t>
  </si>
  <si>
    <t>08.09.1971</t>
  </si>
  <si>
    <t>+998935104867</t>
  </si>
  <si>
    <t>12703451</t>
  </si>
  <si>
    <t>2026-12309204</t>
  </si>
  <si>
    <t>+998337383298</t>
  </si>
  <si>
    <t>12698174</t>
  </si>
  <si>
    <t>2026-12302548</t>
  </si>
  <si>
    <t>SAIDOVA NODIRA GAYBULLAYEVNA</t>
  </si>
  <si>
    <t>43010762390012</t>
  </si>
  <si>
    <t>30.10.1976</t>
  </si>
  <si>
    <t>+998948850427</t>
  </si>
  <si>
    <t>12698162</t>
  </si>
  <si>
    <t>2026-12302529</t>
  </si>
  <si>
    <t>RAXMANOVA MANZURA AKRAMOVNA</t>
  </si>
  <si>
    <t>41001863960080</t>
  </si>
  <si>
    <t>10.01.1986</t>
  </si>
  <si>
    <t>+998913383430</t>
  </si>
  <si>
    <t>12691673</t>
  </si>
  <si>
    <t>24.04.2026</t>
  </si>
  <si>
    <t>2026-12293804</t>
  </si>
  <si>
    <t>AKBAROVA LOBAR SHOMURODOVNA</t>
  </si>
  <si>
    <t>41702882330015</t>
  </si>
  <si>
    <t>17.02.1988</t>
  </si>
  <si>
    <t>+998773390232</t>
  </si>
  <si>
    <t>12686402</t>
  </si>
  <si>
    <t>2026-12287025</t>
  </si>
  <si>
    <t>HASANOVA JAMILA OCHIL QIZI</t>
  </si>
  <si>
    <t>40309902330153</t>
  </si>
  <si>
    <t>03.09.1990</t>
  </si>
  <si>
    <t>+998995718545</t>
  </si>
  <si>
    <t>12679261</t>
  </si>
  <si>
    <t>23.04.2026</t>
  </si>
  <si>
    <t>2026-12277840</t>
  </si>
  <si>
    <t>TURDIYEVA ZARIFA XOSHIMOVNA</t>
  </si>
  <si>
    <t>43112842330014</t>
  </si>
  <si>
    <t>31.12.1984</t>
  </si>
  <si>
    <t>+998884690085</t>
  </si>
  <si>
    <t>12678494</t>
  </si>
  <si>
    <t>2026-12276852</t>
  </si>
  <si>
    <t>AMONOVA DILSHODA ZIYODILLOYEVNA</t>
  </si>
  <si>
    <t>40807815780024</t>
  </si>
  <si>
    <t>08.07.1981</t>
  </si>
  <si>
    <t>+998337175356</t>
  </si>
  <si>
    <t>12677332</t>
  </si>
  <si>
    <t>2026-12275300</t>
  </si>
  <si>
    <t>RASULOVA SHOHSANAM OBIDDIN QIZI</t>
  </si>
  <si>
    <t>40705942330090</t>
  </si>
  <si>
    <t>07.05.1994</t>
  </si>
  <si>
    <t>+998880342122</t>
  </si>
  <si>
    <t>12674977</t>
  </si>
  <si>
    <t>2026-12272296</t>
  </si>
  <si>
    <t>RAZZOQOVA MAXBUBA OTABEK QIZI</t>
  </si>
  <si>
    <t>42712945310044</t>
  </si>
  <si>
    <t>+998918560094</t>
  </si>
  <si>
    <t>12674141</t>
  </si>
  <si>
    <t>2026-12271264</t>
  </si>
  <si>
    <t>RO‘ZIYEVA MALOXAT SAYDULLAYEVNA</t>
  </si>
  <si>
    <t>40906735780025</t>
  </si>
  <si>
    <t>+998943694666</t>
  </si>
  <si>
    <t>12673121</t>
  </si>
  <si>
    <t>2026-12269984</t>
  </si>
  <si>
    <t>SOLIYEVA XURSAN G‘AYBULLAYEVNA</t>
  </si>
  <si>
    <t>40409842330050</t>
  </si>
  <si>
    <t>04.09.1984</t>
  </si>
  <si>
    <t>+998945782506</t>
  </si>
  <si>
    <t>12672533</t>
  </si>
  <si>
    <t>2026-12269247</t>
  </si>
  <si>
    <t>ERAKAYEV KOMIL BOBOKULOVICH</t>
  </si>
  <si>
    <t>32004622330092</t>
  </si>
  <si>
    <t>20.04.1962</t>
  </si>
  <si>
    <t>+998931138121</t>
  </si>
  <si>
    <t>12669257</t>
  </si>
  <si>
    <t>2026-12265213</t>
  </si>
  <si>
    <t>SADULLAYEVA DILDORA NARZULLO QIZI</t>
  </si>
  <si>
    <t>61410015780025</t>
  </si>
  <si>
    <t>14.10.2001</t>
  </si>
  <si>
    <t>+998887091014</t>
  </si>
  <si>
    <t>12669112</t>
  </si>
  <si>
    <t>2026-12265044</t>
  </si>
  <si>
    <t>PAK NATALYA YAZMURADOVNA</t>
  </si>
  <si>
    <t>41902761070021</t>
  </si>
  <si>
    <t>19.02.1976</t>
  </si>
  <si>
    <t>+998990584854</t>
  </si>
  <si>
    <t>Qayta ko'rib chiqishga qaytarildi</t>
  </si>
  <si>
    <t>12666682</t>
  </si>
  <si>
    <t>22.04.2026</t>
  </si>
  <si>
    <t>2026-12261951</t>
  </si>
  <si>
    <t>YAXYOYEVA FOTIMA MUXSIN QIZI</t>
  </si>
  <si>
    <t>42301912330082</t>
  </si>
  <si>
    <t>23.01.1991</t>
  </si>
  <si>
    <t>+998919914474</t>
  </si>
  <si>
    <t>12663833</t>
  </si>
  <si>
    <t>2026-12258051</t>
  </si>
  <si>
    <t>XOLOVA QURBONGUL SAYDULLOYEVNA</t>
  </si>
  <si>
    <t>41709832330035</t>
  </si>
  <si>
    <t>17.09.1983</t>
  </si>
  <si>
    <t>+998888192018</t>
  </si>
  <si>
    <t>12659032</t>
  </si>
  <si>
    <t>2026-12251830</t>
  </si>
  <si>
    <t>AMONOVA DILOROM SHAVQIDDINOVNA</t>
  </si>
  <si>
    <t>42405965310085</t>
  </si>
  <si>
    <t>+998883795151</t>
  </si>
  <si>
    <t>12658977</t>
  </si>
  <si>
    <t>2026-12251761</t>
  </si>
  <si>
    <t>+998977826888</t>
  </si>
  <si>
    <t>12657782</t>
  </si>
  <si>
    <t>2026-12250297</t>
  </si>
  <si>
    <t>TUROBOVA DILOVAR OBIDDIN QIZI</t>
  </si>
  <si>
    <t>42904975780018</t>
  </si>
  <si>
    <t>29.04.1997</t>
  </si>
  <si>
    <t>+998913333038</t>
  </si>
  <si>
    <t>12655922</t>
  </si>
  <si>
    <t>2026-12247988</t>
  </si>
  <si>
    <t>SHEROVA LAYLO RAMAZONOVNA</t>
  </si>
  <si>
    <t>41206832330031</t>
  </si>
  <si>
    <t>12.06.1983</t>
  </si>
  <si>
    <t>+998930549622</t>
  </si>
  <si>
    <t>12632840</t>
  </si>
  <si>
    <t>2026-12219185</t>
  </si>
  <si>
    <t>+998771537855</t>
  </si>
  <si>
    <t>12632765</t>
  </si>
  <si>
    <t>2026-12219089</t>
  </si>
  <si>
    <t>+998913331985</t>
  </si>
  <si>
    <t>12632736</t>
  </si>
  <si>
    <t>2026-12219051</t>
  </si>
  <si>
    <t>+998953878210</t>
  </si>
  <si>
    <t>12632574</t>
  </si>
  <si>
    <t>2026-12218842</t>
  </si>
  <si>
    <t>ILYOSOVA XUMORA OTABEK QIZI</t>
  </si>
  <si>
    <t>41509975780016</t>
  </si>
  <si>
    <t>15.09.1997</t>
  </si>
  <si>
    <t>+998885582225</t>
  </si>
  <si>
    <t>12627498</t>
  </si>
  <si>
    <t>2026-12212545</t>
  </si>
  <si>
    <t>IBROXIMOVA OYSULUV ISLOMOVNA</t>
  </si>
  <si>
    <t>40206852330018</t>
  </si>
  <si>
    <t>02.06.1985</t>
  </si>
  <si>
    <t>+998999515538</t>
  </si>
  <si>
    <t>12627418</t>
  </si>
  <si>
    <t>2026-12212448</t>
  </si>
  <si>
    <t>RAHMATOVA GULASAL SHUHRAT QIZI</t>
  </si>
  <si>
    <t>42610922330048</t>
  </si>
  <si>
    <t>+998906204533</t>
  </si>
  <si>
    <t>12625828</t>
  </si>
  <si>
    <t>2026-12210523</t>
  </si>
  <si>
    <t>QURBONOVA SABOXAT FAYZULLO QIZI</t>
  </si>
  <si>
    <t>42911922330044</t>
  </si>
  <si>
    <t>29.11.1992</t>
  </si>
  <si>
    <t>+998959841072</t>
  </si>
  <si>
    <t>12624729</t>
  </si>
  <si>
    <t>2026-12209157</t>
  </si>
  <si>
    <t>XUSHVAKOVA ZIYODA RUSTAMOVNA</t>
  </si>
  <si>
    <t>41001853960083</t>
  </si>
  <si>
    <t>+998953871001</t>
  </si>
  <si>
    <t>12623739</t>
  </si>
  <si>
    <t>2026-12207955</t>
  </si>
  <si>
    <t>YUNUSOVA MUXLISA QANDIYOR QIZI</t>
  </si>
  <si>
    <t>40410945780011</t>
  </si>
  <si>
    <t>04.10.1994</t>
  </si>
  <si>
    <t>+998955863604</t>
  </si>
  <si>
    <t>12616473</t>
  </si>
  <si>
    <t>2026-12198801</t>
  </si>
  <si>
    <t>TUXTAYEVA NILUFAR RUSTAMOVNA</t>
  </si>
  <si>
    <t>41810851060011</t>
  </si>
  <si>
    <t>18.10.1985</t>
  </si>
  <si>
    <t>+998773183329</t>
  </si>
  <si>
    <t>12615458</t>
  </si>
  <si>
    <t>2026-12197456</t>
  </si>
  <si>
    <t>UMAROVA LOBAR RUSTAMOVNA</t>
  </si>
  <si>
    <t>41606805780018</t>
  </si>
  <si>
    <t>16.06.1980</t>
  </si>
  <si>
    <t>+998947188919</t>
  </si>
  <si>
    <t>12605878</t>
  </si>
  <si>
    <t>2026-12186075</t>
  </si>
  <si>
    <t>ASHRAFOVA BARCHINOY SUVON QIZI</t>
  </si>
  <si>
    <t>42611915780011</t>
  </si>
  <si>
    <t>26.11.1991</t>
  </si>
  <si>
    <t>+998945252611</t>
  </si>
  <si>
    <t>12603957</t>
  </si>
  <si>
    <t>2026-12183630</t>
  </si>
  <si>
    <t>+998970937172</t>
  </si>
  <si>
    <t>12603807</t>
  </si>
  <si>
    <t>2026-12183441</t>
  </si>
  <si>
    <t>SOBIROVA DILBAR HAMIDOVNA</t>
  </si>
  <si>
    <t>40202812330025</t>
  </si>
  <si>
    <t>+998953878196</t>
  </si>
  <si>
    <t>+998913341541</t>
  </si>
  <si>
    <t>+998912548464</t>
  </si>
  <si>
    <t>+998935802582</t>
  </si>
  <si>
    <t>+998919889510</t>
  </si>
  <si>
    <t>+998938330287</t>
  </si>
  <si>
    <t>+998949296226</t>
  </si>
  <si>
    <t>+998906652105</t>
  </si>
  <si>
    <t>+998913348854</t>
  </si>
  <si>
    <t>+998900880252</t>
  </si>
  <si>
    <t>+998990837193</t>
  </si>
  <si>
    <t>+998990836188</t>
  </si>
  <si>
    <t>+998773183341</t>
  </si>
  <si>
    <t>+998919889394</t>
  </si>
  <si>
    <t>+998913308289</t>
  </si>
  <si>
    <t>+998912527017</t>
  </si>
  <si>
    <t>+998900881710</t>
  </si>
  <si>
    <t>+998884591773</t>
  </si>
  <si>
    <t>+998913389617</t>
  </si>
  <si>
    <t>+998934404170</t>
  </si>
  <si>
    <t>+998949017656</t>
  </si>
  <si>
    <t>+998913320298</t>
  </si>
  <si>
    <t>+998777764736</t>
  </si>
  <si>
    <t>+998919883132</t>
  </si>
  <si>
    <t>+998336130488</t>
  </si>
  <si>
    <t>+998932699655</t>
  </si>
  <si>
    <t>+998883219200</t>
  </si>
  <si>
    <t>+998990764849</t>
  </si>
  <si>
    <t>+998993167584</t>
  </si>
  <si>
    <t>+998948913239</t>
  </si>
  <si>
    <t>+998946934454</t>
  </si>
  <si>
    <t>+998913087374</t>
  </si>
  <si>
    <t>+998931212427</t>
  </si>
  <si>
    <t>+998970869397</t>
  </si>
  <si>
    <t>+998902341334</t>
  </si>
  <si>
    <t>+998900865663</t>
  </si>
  <si>
    <t>+998912534349</t>
  </si>
  <si>
    <t>+998992453544</t>
  </si>
  <si>
    <t>+998951753616</t>
  </si>
  <si>
    <t>+998873226971</t>
  </si>
  <si>
    <t>+998946440029</t>
  </si>
  <si>
    <t>+998990937433</t>
  </si>
  <si>
    <t>+998330468421</t>
  </si>
  <si>
    <t>+998939517412</t>
  </si>
  <si>
    <t>+998994532924</t>
  </si>
  <si>
    <t>+998991541304</t>
  </si>
  <si>
    <t>+998991830744</t>
  </si>
  <si>
    <t>+998973679899</t>
  </si>
  <si>
    <t>+998959049809</t>
  </si>
  <si>
    <t>+998906650787</t>
  </si>
  <si>
    <t>+998973790555</t>
  </si>
  <si>
    <t>+998953168602</t>
  </si>
  <si>
    <t>+998883779901</t>
  </si>
  <si>
    <t>+998902358728</t>
  </si>
  <si>
    <t>+998931997518</t>
  </si>
  <si>
    <t>+998943750409</t>
  </si>
  <si>
    <t>+998977973467</t>
  </si>
  <si>
    <t>+998918475152</t>
  </si>
  <si>
    <t>+998770895853</t>
  </si>
  <si>
    <t>+998906467009</t>
  </si>
  <si>
    <t>+998913374214</t>
  </si>
  <si>
    <t>+998919863433</t>
  </si>
  <si>
    <t>+998990701832</t>
  </si>
  <si>
    <t>+998907174252</t>
  </si>
  <si>
    <t>+998338502811</t>
  </si>
  <si>
    <t>+998912508413</t>
  </si>
  <si>
    <t>+998958680949</t>
  </si>
  <si>
    <t>+998778002079</t>
  </si>
  <si>
    <t>+998955855545</t>
  </si>
  <si>
    <t>+998979019122</t>
  </si>
  <si>
    <t>+998918488186</t>
  </si>
  <si>
    <t>+998777320047</t>
  </si>
  <si>
    <t>+998912545020</t>
  </si>
  <si>
    <t>+998912530166</t>
  </si>
  <si>
    <t>+998330360024</t>
  </si>
  <si>
    <t>+998773183310</t>
  </si>
  <si>
    <t>+998906200343</t>
  </si>
  <si>
    <t>+998907311737</t>
  </si>
  <si>
    <t>+998991577498</t>
  </si>
  <si>
    <t>+998773183314</t>
  </si>
  <si>
    <t>+998900897858</t>
  </si>
  <si>
    <t>+998913384771</t>
  </si>
  <si>
    <t>+998937731303</t>
  </si>
  <si>
    <t>+998940300669</t>
  </si>
  <si>
    <t>+998947454240</t>
  </si>
  <si>
    <t>+998990325190</t>
  </si>
  <si>
    <t>+998990343631</t>
  </si>
  <si>
    <t>+998947340305</t>
  </si>
  <si>
    <t>+998936898602</t>
  </si>
  <si>
    <t>+998906186268</t>
  </si>
  <si>
    <t>+998972280224</t>
  </si>
  <si>
    <t>+998907314748</t>
  </si>
  <si>
    <t>+998913335196</t>
  </si>
  <si>
    <t>+998902363031</t>
  </si>
  <si>
    <t>+998910854906</t>
  </si>
  <si>
    <t>+998932120038</t>
  </si>
  <si>
    <t>+998885871800</t>
  </si>
  <si>
    <t>+998912540992</t>
  </si>
  <si>
    <t>+998991813755</t>
  </si>
  <si>
    <t>+998992560267</t>
  </si>
  <si>
    <t>+998912515421</t>
  </si>
  <si>
    <t>+998973688111</t>
  </si>
  <si>
    <t>+998972838780</t>
  </si>
  <si>
    <t>+998918470250</t>
  </si>
  <si>
    <t>+998905015210</t>
  </si>
  <si>
    <t>+998935231679</t>
  </si>
  <si>
    <t>+998933671605</t>
  </si>
  <si>
    <t>+998882986325</t>
  </si>
  <si>
    <t>+998331812450</t>
  </si>
  <si>
    <t>+998906472454</t>
  </si>
  <si>
    <t>+998936371514</t>
  </si>
  <si>
    <t>+998957969306</t>
  </si>
  <si>
    <t>+998907323533</t>
  </si>
  <si>
    <t>+998942290572</t>
  </si>
  <si>
    <t>+998912505152</t>
  </si>
  <si>
    <t>+998919866577</t>
  </si>
  <si>
    <t>+998907312760</t>
  </si>
  <si>
    <t>+998993170446</t>
  </si>
  <si>
    <t>+998953358850</t>
  </si>
  <si>
    <t>+998913315311</t>
  </si>
  <si>
    <t>+998912528767</t>
  </si>
  <si>
    <t>+998957782909</t>
  </si>
  <si>
    <t>+998913330533</t>
  </si>
  <si>
    <t>+998972986565</t>
  </si>
  <si>
    <t>+998913109091</t>
  </si>
  <si>
    <t>+998953315039</t>
  </si>
  <si>
    <t>+998906188797</t>
  </si>
  <si>
    <t>+998990459895</t>
  </si>
  <si>
    <t>+998918534505</t>
  </si>
  <si>
    <t>+998907445556</t>
  </si>
  <si>
    <t>+998940684446</t>
  </si>
  <si>
    <t>+998949216303</t>
  </si>
  <si>
    <t>+998882521104</t>
  </si>
  <si>
    <t>+998770388440</t>
  </si>
  <si>
    <t>+998995876480</t>
  </si>
  <si>
    <t>+998882847444</t>
  </si>
  <si>
    <t>+998932568882</t>
  </si>
  <si>
    <t>+998913097375</t>
  </si>
  <si>
    <t>+998906473036</t>
  </si>
  <si>
    <t>+998900889087</t>
  </si>
  <si>
    <t>+998913330216</t>
  </si>
  <si>
    <t>+998913331094</t>
  </si>
  <si>
    <t>+998991344145</t>
  </si>
  <si>
    <t>+998919864733</t>
  </si>
  <si>
    <t>+998949374578</t>
  </si>
  <si>
    <t>+998912505844</t>
  </si>
  <si>
    <t>+998335700040</t>
  </si>
  <si>
    <t>+998771364240</t>
  </si>
  <si>
    <t>+998773183315</t>
  </si>
  <si>
    <t>+998993372825</t>
  </si>
  <si>
    <t>+998910890151</t>
  </si>
  <si>
    <t>+998912509208</t>
  </si>
  <si>
    <t>+998990799557</t>
  </si>
  <si>
    <t>+998941776667</t>
  </si>
  <si>
    <t>+998993252964</t>
  </si>
  <si>
    <t>+998906190675</t>
  </si>
  <si>
    <t>+998994493055</t>
  </si>
  <si>
    <t>+998913364246</t>
  </si>
  <si>
    <t>+998907305916</t>
  </si>
  <si>
    <t>+998953878201</t>
  </si>
  <si>
    <t>+998918460868</t>
  </si>
  <si>
    <t>+998912524303</t>
  </si>
  <si>
    <t>+998948460500</t>
  </si>
  <si>
    <t>+998975584868</t>
  </si>
  <si>
    <t>+998993726332</t>
  </si>
  <si>
    <t>+998883778999</t>
  </si>
  <si>
    <t>+998909924406</t>
  </si>
  <si>
    <t>+998884327007</t>
  </si>
  <si>
    <t>+998900862525</t>
  </si>
  <si>
    <t>+998886411166</t>
  </si>
  <si>
    <t>+998944015328</t>
  </si>
  <si>
    <t>+998339659190</t>
  </si>
  <si>
    <t>+998906191449</t>
  </si>
  <si>
    <t>+998942249995</t>
  </si>
  <si>
    <t>+998930061390</t>
  </si>
  <si>
    <t>+998913308387</t>
  </si>
  <si>
    <t>+998940324709</t>
  </si>
  <si>
    <t>+998918479592</t>
  </si>
  <si>
    <t>+998907177393</t>
  </si>
  <si>
    <t>+998997512366</t>
  </si>
  <si>
    <t>+998912528074</t>
  </si>
  <si>
    <t>+998883686061</t>
  </si>
  <si>
    <t>+998902333314</t>
  </si>
  <si>
    <t>+998882359212</t>
  </si>
  <si>
    <t>+998930066139</t>
  </si>
  <si>
    <t>+998990811248</t>
  </si>
  <si>
    <t>+998913334324</t>
  </si>
  <si>
    <t>+998932504992</t>
  </si>
  <si>
    <t>+998947031171</t>
  </si>
  <si>
    <t>+998949160419</t>
  </si>
  <si>
    <t>+998913095625</t>
  </si>
  <si>
    <t>+998883697377</t>
  </si>
  <si>
    <t>+998993078091</t>
  </si>
  <si>
    <t>+998912534323</t>
  </si>
  <si>
    <t>+998913314888</t>
  </si>
  <si>
    <t>+998883219212</t>
  </si>
  <si>
    <t>+998913393969</t>
  </si>
  <si>
    <t>+998910889373</t>
  </si>
  <si>
    <t>+998912504015</t>
  </si>
  <si>
    <t>+998946024700</t>
  </si>
  <si>
    <t>+998918478584</t>
  </si>
  <si>
    <t>+998773183326</t>
  </si>
  <si>
    <t>+998935547878</t>
  </si>
  <si>
    <t>+998334619397</t>
  </si>
  <si>
    <t>+998902331167</t>
  </si>
  <si>
    <t>+998970867738</t>
  </si>
  <si>
    <t>+998918552989</t>
  </si>
  <si>
    <t>+998907310275</t>
  </si>
  <si>
    <t>+998913361611</t>
  </si>
  <si>
    <t>+998990587799</t>
  </si>
  <si>
    <t>+998912511934</t>
  </si>
  <si>
    <t>+998914390651</t>
  </si>
  <si>
    <t>+998912521404</t>
  </si>
  <si>
    <t>+998905003907</t>
  </si>
  <si>
    <t>+998945560819</t>
  </si>
  <si>
    <t>+998997677880</t>
  </si>
  <si>
    <t>+998918533808</t>
  </si>
  <si>
    <t>+998912490255</t>
  </si>
  <si>
    <t>+998905122403</t>
  </si>
  <si>
    <t>+998936150460</t>
  </si>
  <si>
    <t>+998933158100</t>
  </si>
  <si>
    <t>+998919903181</t>
  </si>
  <si>
    <t>+998505091666</t>
  </si>
  <si>
    <t>+998905017454</t>
  </si>
  <si>
    <t>+998992361295</t>
  </si>
  <si>
    <t>+998933148858</t>
  </si>
  <si>
    <t>+998918542787</t>
  </si>
  <si>
    <t>+998913385257</t>
  </si>
  <si>
    <t>+998906185159</t>
  </si>
  <si>
    <t>+998909248110</t>
  </si>
  <si>
    <t>+998996498605</t>
  </si>
  <si>
    <t>+998880560276</t>
  </si>
  <si>
    <t>+998941541308</t>
  </si>
  <si>
    <t>+998774433932</t>
  </si>
  <si>
    <t>+998772360056</t>
  </si>
  <si>
    <t>+998918563009</t>
  </si>
  <si>
    <t>+998888667776</t>
  </si>
  <si>
    <t>+998919861550</t>
  </si>
  <si>
    <t>+998913312930</t>
  </si>
  <si>
    <t>+998941170655</t>
  </si>
  <si>
    <t>+998939960051</t>
  </si>
  <si>
    <t>+998952282724</t>
  </si>
  <si>
    <t>+998970935554</t>
  </si>
  <si>
    <t>+998932161559</t>
  </si>
  <si>
    <t>+998996562060</t>
  </si>
  <si>
    <t>+998900853503</t>
  </si>
  <si>
    <t>+998918469398</t>
  </si>
  <si>
    <t>+998993008273</t>
  </si>
  <si>
    <t>+998902348469</t>
  </si>
  <si>
    <t>+998900874252</t>
  </si>
  <si>
    <t>+998953878214</t>
  </si>
  <si>
    <t>+998934320251</t>
  </si>
  <si>
    <t>+998973578999</t>
  </si>
  <si>
    <t>+998887010226</t>
  </si>
  <si>
    <t>+998773183308</t>
  </si>
  <si>
    <t>+998500852620</t>
  </si>
  <si>
    <t>+998912542850</t>
  </si>
  <si>
    <t>+998919901995</t>
  </si>
  <si>
    <t>+998770780889</t>
  </si>
  <si>
    <t>+998910872976</t>
  </si>
  <si>
    <t>+998883211477</t>
  </si>
  <si>
    <t>+998949850020</t>
  </si>
  <si>
    <t>+998958040117</t>
  </si>
  <si>
    <t>+998919749645</t>
  </si>
  <si>
    <t>+998970869390</t>
  </si>
  <si>
    <t>+998507602885</t>
  </si>
  <si>
    <t>+998914387785</t>
  </si>
  <si>
    <t>+998905017019</t>
  </si>
  <si>
    <t>+998919880950</t>
  </si>
  <si>
    <t>+998884800212</t>
  </si>
  <si>
    <t>+998881826161</t>
  </si>
  <si>
    <t>+998905010408</t>
  </si>
  <si>
    <t>+998945326707</t>
  </si>
  <si>
    <t>+998772706580</t>
  </si>
  <si>
    <t>+998991500168</t>
  </si>
  <si>
    <t>+998940066169</t>
  </si>
  <si>
    <t>+998990944157</t>
  </si>
  <si>
    <t>+998770661998</t>
  </si>
  <si>
    <t>+998910881987</t>
  </si>
  <si>
    <t>+998976850111</t>
  </si>
  <si>
    <t>+998993885846</t>
  </si>
  <si>
    <t>+998913364750</t>
  </si>
  <si>
    <t>+998992835707</t>
  </si>
  <si>
    <t>+998996279141</t>
  </si>
  <si>
    <t>+998947221790</t>
  </si>
  <si>
    <t>+998906461633</t>
  </si>
  <si>
    <t>+998934186121</t>
  </si>
  <si>
    <t>+998993360881</t>
  </si>
  <si>
    <t>+998888541034</t>
  </si>
  <si>
    <t>+998336506878</t>
  </si>
  <si>
    <t>+998912522492</t>
  </si>
  <si>
    <t>+998907325720</t>
  </si>
  <si>
    <t>+998932636040</t>
  </si>
  <si>
    <t>+998973205100</t>
  </si>
  <si>
    <t>+998993480146</t>
  </si>
  <si>
    <t>+998973073301</t>
  </si>
  <si>
    <t>+998951530725</t>
  </si>
  <si>
    <t>+998933378622</t>
  </si>
  <si>
    <t>+998500015971</t>
  </si>
  <si>
    <t>+998936950747</t>
  </si>
  <si>
    <t>+998918523394</t>
  </si>
  <si>
    <t>+998919868180</t>
  </si>
  <si>
    <t>+998886848477</t>
  </si>
  <si>
    <t>+998931868612</t>
  </si>
  <si>
    <t>+998918554495</t>
  </si>
  <si>
    <t>+998913308487</t>
  </si>
  <si>
    <t>+998947242029</t>
  </si>
  <si>
    <t>+998947185450</t>
  </si>
  <si>
    <t>+998990454736</t>
  </si>
  <si>
    <t>+998910858886</t>
  </si>
  <si>
    <t>+998909490215</t>
  </si>
  <si>
    <t>+998888608626</t>
  </si>
  <si>
    <t>+998913304274</t>
  </si>
  <si>
    <t>+998930493650</t>
  </si>
  <si>
    <t>+998918552626</t>
  </si>
  <si>
    <t>+998918457767</t>
  </si>
  <si>
    <t>+998991207408</t>
  </si>
  <si>
    <t>+998932214940</t>
  </si>
  <si>
    <t>+998940103505</t>
  </si>
  <si>
    <t>+998335088081</t>
  </si>
  <si>
    <t>+998959171884</t>
  </si>
  <si>
    <t>+998906468774</t>
  </si>
  <si>
    <t>+998977153436</t>
  </si>
  <si>
    <t>+998701042139</t>
  </si>
  <si>
    <t>+998935316696</t>
  </si>
  <si>
    <t>+998774197779</t>
  </si>
  <si>
    <t>+998937128286</t>
  </si>
  <si>
    <t>+998905001257</t>
  </si>
  <si>
    <t>+998918547767</t>
  </si>
  <si>
    <t>+998913095968</t>
  </si>
  <si>
    <t>+998935477606</t>
  </si>
  <si>
    <t>+998912502085</t>
  </si>
  <si>
    <t>+998992464742</t>
  </si>
  <si>
    <t>+998914398685</t>
  </si>
  <si>
    <t>+998915909519</t>
  </si>
  <si>
    <t>+998910853141</t>
  </si>
  <si>
    <t>+998970860954</t>
  </si>
  <si>
    <t>+998910882524</t>
  </si>
  <si>
    <t>+998996239545</t>
  </si>
  <si>
    <t>+998919910593</t>
  </si>
  <si>
    <t>+998942420525</t>
  </si>
  <si>
    <t>+998910881116</t>
  </si>
  <si>
    <t>+998991148714</t>
  </si>
  <si>
    <t>+998909162479</t>
  </si>
  <si>
    <t>+998992433835</t>
  </si>
  <si>
    <t>+998902364688</t>
  </si>
  <si>
    <t>+998910896005</t>
  </si>
  <si>
    <t>+998771090036</t>
  </si>
  <si>
    <t>+998900852103</t>
  </si>
  <si>
    <t>+998978195666</t>
  </si>
  <si>
    <t>+998913355266</t>
  </si>
  <si>
    <t>+998951639720</t>
  </si>
  <si>
    <t>+998912506721</t>
  </si>
  <si>
    <t>+998773169002</t>
  </si>
  <si>
    <t>+998951891263</t>
  </si>
  <si>
    <t>+998948636717</t>
  </si>
  <si>
    <t>+998990722662</t>
  </si>
  <si>
    <t>+998887284045</t>
  </si>
  <si>
    <t>+998902351062</t>
  </si>
  <si>
    <t>+998994457270</t>
  </si>
  <si>
    <t>+998882334548</t>
  </si>
  <si>
    <t>+998906181444</t>
  </si>
  <si>
    <t>+998919914041</t>
  </si>
  <si>
    <t>+998918550549</t>
  </si>
  <si>
    <t>+998948141990</t>
  </si>
  <si>
    <t>+998912524992</t>
  </si>
  <si>
    <t>+998914402950</t>
  </si>
  <si>
    <t>+998918302424</t>
  </si>
  <si>
    <t>+998887290607</t>
  </si>
  <si>
    <t>+998933866185</t>
  </si>
  <si>
    <t>+998918547581</t>
  </si>
  <si>
    <t>+998990988749</t>
  </si>
  <si>
    <t>+998887440172</t>
  </si>
  <si>
    <t>998902343545</t>
  </si>
  <si>
    <t>998918547581</t>
  </si>
  <si>
    <t>998900886864</t>
  </si>
  <si>
    <t>998956329800</t>
  </si>
  <si>
    <t>998333171728</t>
  </si>
  <si>
    <t>998930728621</t>
  </si>
  <si>
    <t>998912488889</t>
  </si>
  <si>
    <t>998900885518</t>
  </si>
  <si>
    <t>998930752902</t>
  </si>
  <si>
    <t>998970818480</t>
  </si>
  <si>
    <t>998997426165</t>
  </si>
  <si>
    <t>998990722662</t>
  </si>
  <si>
    <t>998932246064</t>
  </si>
  <si>
    <t>+998778773037</t>
  </si>
  <si>
    <t>12712970</t>
  </si>
  <si>
    <t>2026-12321556</t>
  </si>
  <si>
    <t>12712394</t>
  </si>
  <si>
    <t>2026-12320799</t>
  </si>
  <si>
    <t>+998935305459</t>
  </si>
  <si>
    <t>12712084</t>
  </si>
  <si>
    <t>2026-12320409</t>
  </si>
  <si>
    <t>12712010</t>
  </si>
  <si>
    <t>2026-12320317</t>
  </si>
  <si>
    <t>12711818</t>
  </si>
  <si>
    <t>2026-12320075</t>
  </si>
  <si>
    <t>+998772368242</t>
  </si>
  <si>
    <t>12711487</t>
  </si>
  <si>
    <t>2026-12319622</t>
  </si>
  <si>
    <t>12709896</t>
  </si>
  <si>
    <t>2026-12317528</t>
  </si>
  <si>
    <t>12709863</t>
  </si>
  <si>
    <t>2026-12317484</t>
  </si>
  <si>
    <t>12705307</t>
  </si>
  <si>
    <t>2026-12311640</t>
  </si>
  <si>
    <t>SHODIYEVA OYSARA SHARIPOVNA</t>
  </si>
  <si>
    <t>40209791140061</t>
  </si>
  <si>
    <t>02.09.1979</t>
  </si>
  <si>
    <t>+998942428804</t>
  </si>
  <si>
    <t>12698201</t>
  </si>
  <si>
    <t>2026-12302585</t>
  </si>
  <si>
    <t>ISLOMOV XUDOYQUL QAHHOR O‘G‘LI</t>
  </si>
  <si>
    <t>51503095780034</t>
  </si>
  <si>
    <t>15.03.2009</t>
  </si>
  <si>
    <t>12698132</t>
  </si>
  <si>
    <t>2026-12302493</t>
  </si>
  <si>
    <t>ШАРИЁРОВ СУННАТЖОН ШЕРЗОД ЎҒЛИ</t>
  </si>
  <si>
    <t>52803105780052</t>
  </si>
  <si>
    <t>28.03.2010</t>
  </si>
  <si>
    <t>12682838</t>
  </si>
  <si>
    <t>2026-12282653</t>
  </si>
  <si>
    <t>12680826</t>
  </si>
  <si>
    <t>2026-12279901</t>
  </si>
  <si>
    <t>+998940850591</t>
  </si>
  <si>
    <t>Улфатбиби МФЙ</t>
  </si>
  <si>
    <t>12680770</t>
  </si>
  <si>
    <t>2026-12279820</t>
  </si>
  <si>
    <t>12676983</t>
  </si>
  <si>
    <t>2026-12274869</t>
  </si>
  <si>
    <t>UROKOVA NASIBA SHAROFOVNA</t>
  </si>
  <si>
    <t>41612872330014</t>
  </si>
  <si>
    <t>+998912503270</t>
  </si>
  <si>
    <t>12675027</t>
  </si>
  <si>
    <t>2026-12272359</t>
  </si>
  <si>
    <t>12672577</t>
  </si>
  <si>
    <t>2026-12269304</t>
  </si>
  <si>
    <t>12669298</t>
  </si>
  <si>
    <t>2026-12265270</t>
  </si>
  <si>
    <t>12669186</t>
  </si>
  <si>
    <t>2026-12265131</t>
  </si>
  <si>
    <t>12665219</t>
  </si>
  <si>
    <t>2026-12259965</t>
  </si>
  <si>
    <t>+998876700216</t>
  </si>
  <si>
    <t>12664236</t>
  </si>
  <si>
    <t>2026-12258651</t>
  </si>
  <si>
    <t>+998905692018</t>
  </si>
  <si>
    <t>12659772</t>
  </si>
  <si>
    <t>2026-12252761</t>
  </si>
  <si>
    <t>12658102</t>
  </si>
  <si>
    <t>2026-12250692</t>
  </si>
  <si>
    <t>+998913332997</t>
  </si>
  <si>
    <t>12655983</t>
  </si>
  <si>
    <t>2026-12248066</t>
  </si>
  <si>
    <t>12653770</t>
  </si>
  <si>
    <t>2026-12245323</t>
  </si>
  <si>
    <t>+998992524466</t>
  </si>
  <si>
    <t>12645354</t>
  </si>
  <si>
    <t>21.04.2026</t>
  </si>
  <si>
    <t>2026-12234582</t>
  </si>
  <si>
    <t>SHODIYEVA XOLIDA QURBONOVNA</t>
  </si>
  <si>
    <t>42911765780024</t>
  </si>
  <si>
    <t>29.11.1976</t>
  </si>
  <si>
    <t>+998880861129</t>
  </si>
  <si>
    <t>12630822</t>
  </si>
  <si>
    <t>2026-12216655</t>
  </si>
  <si>
    <t>12630619</t>
  </si>
  <si>
    <t>2026-12216403</t>
  </si>
  <si>
    <t>12628233</t>
  </si>
  <si>
    <t>2026-12213467</t>
  </si>
  <si>
    <t>12627646</t>
  </si>
  <si>
    <t>2026-12212720</t>
  </si>
  <si>
    <t>MIRZOYEVA DILDORA XAMIDOVNA</t>
  </si>
  <si>
    <t>42110852330098</t>
  </si>
  <si>
    <t>21.10.1985</t>
  </si>
  <si>
    <t>+998998252695</t>
  </si>
  <si>
    <t>12617880</t>
  </si>
  <si>
    <t>18.04.2026</t>
  </si>
  <si>
    <t>2026-12200684</t>
  </si>
  <si>
    <t>12616484</t>
  </si>
  <si>
    <t>2026-12198810</t>
  </si>
  <si>
    <t>12616075</t>
  </si>
  <si>
    <t>2026-12198247</t>
  </si>
  <si>
    <t>12603926</t>
  </si>
  <si>
    <t>2026-12183592</t>
  </si>
  <si>
    <t>ERGASHEV JONPULOT AXMADOVICH</t>
  </si>
  <si>
    <t>31701895780010</t>
  </si>
  <si>
    <t>17.01.1989</t>
  </si>
  <si>
    <t>+998970939424</t>
  </si>
  <si>
    <t>+998335959510</t>
  </si>
  <si>
    <t>+998900853313</t>
  </si>
  <si>
    <t>+998993845859</t>
  </si>
  <si>
    <t>+998880477900</t>
  </si>
  <si>
    <t>+998913325969</t>
  </si>
  <si>
    <t>+998941128296</t>
  </si>
  <si>
    <t>+998912518489</t>
  </si>
  <si>
    <t>+998949082580</t>
  </si>
  <si>
    <t>+998940973239</t>
  </si>
  <si>
    <t>+998881679400</t>
  </si>
  <si>
    <t>+998501518407</t>
  </si>
  <si>
    <t>+998930046188</t>
  </si>
  <si>
    <t>+998889709194</t>
  </si>
  <si>
    <t>+998902335050</t>
  </si>
  <si>
    <t>+998934064348</t>
  </si>
  <si>
    <t>+998993120900</t>
  </si>
  <si>
    <t>+998913316615</t>
  </si>
  <si>
    <t>+998913324281</t>
  </si>
  <si>
    <t>+998918545222</t>
  </si>
  <si>
    <t>+998907321109</t>
  </si>
  <si>
    <t>+998932252161</t>
  </si>
  <si>
    <t>+998907394846</t>
  </si>
  <si>
    <t>+998702182980</t>
  </si>
  <si>
    <t>+998998568207</t>
  </si>
  <si>
    <t>+998950721374</t>
  </si>
  <si>
    <t>+998990603482</t>
  </si>
  <si>
    <t>+998930752902</t>
  </si>
  <si>
    <t>+998881127900</t>
  </si>
  <si>
    <t>+998913362806</t>
  </si>
  <si>
    <t>+998880530389</t>
  </si>
  <si>
    <t>+998913384795</t>
  </si>
  <si>
    <t>+998880702023</t>
  </si>
  <si>
    <t>+998906200133</t>
  </si>
  <si>
    <t>+998880852535</t>
  </si>
  <si>
    <t>+998951489008</t>
  </si>
  <si>
    <t>998940152300</t>
  </si>
  <si>
    <t>998932458182</t>
  </si>
  <si>
    <t>998905015210</t>
  </si>
  <si>
    <t>998882847444</t>
  </si>
  <si>
    <t>+998946669920</t>
  </si>
  <si>
    <t>12687468</t>
  </si>
  <si>
    <t>2026-12288363</t>
  </si>
  <si>
    <t>ADIZOVA SABOAT ABDULLAYEVNA</t>
  </si>
  <si>
    <t>42707625780017</t>
  </si>
  <si>
    <t>27.07.1962</t>
  </si>
  <si>
    <t>+998994308656</t>
  </si>
  <si>
    <t>+998940528779</t>
  </si>
  <si>
    <t>+998944325511</t>
  </si>
  <si>
    <t>+998770379177</t>
  </si>
  <si>
    <t>+998991381210</t>
  </si>
  <si>
    <t>998992906377</t>
  </si>
  <si>
    <t>998332809496</t>
  </si>
  <si>
    <t>12699937</t>
  </si>
  <si>
    <t>2026-12304856</t>
  </si>
  <si>
    <t>+998931400074</t>
  </si>
  <si>
    <t>12664900</t>
  </si>
  <si>
    <t>2026-12259562</t>
  </si>
  <si>
    <t>OLIMOV MIRONSHOH BOBOMUROD O‘G‘LI</t>
  </si>
  <si>
    <t>50109055780013</t>
  </si>
  <si>
    <t>01.09.2005</t>
  </si>
  <si>
    <t>+998914012589</t>
  </si>
  <si>
    <t>+998991494926</t>
  </si>
  <si>
    <t>+998902362702</t>
  </si>
  <si>
    <t>+998947312520</t>
  </si>
  <si>
    <t>+998887961133</t>
  </si>
  <si>
    <t>+998992676565</t>
  </si>
  <si>
    <t>+998773057161</t>
  </si>
  <si>
    <t>+998992379347</t>
  </si>
  <si>
    <t>+998889847878</t>
  </si>
  <si>
    <t>+998906202714</t>
  </si>
  <si>
    <t>+998995870302</t>
  </si>
  <si>
    <t>+998957096265</t>
  </si>
  <si>
    <t>+998905009915</t>
  </si>
  <si>
    <t>12706125</t>
  </si>
  <si>
    <t>2026-12312693</t>
  </si>
  <si>
    <t>+998880851597</t>
  </si>
  <si>
    <t>12678702</t>
  </si>
  <si>
    <t>2026-12277109</t>
  </si>
  <si>
    <t>+998332541559</t>
  </si>
  <si>
    <t>12671648</t>
  </si>
  <si>
    <t>2026-12268140</t>
  </si>
  <si>
    <t>TUYBAYEVA DILBAR IRGASHEVNA</t>
  </si>
  <si>
    <t>40105795780019</t>
  </si>
  <si>
    <t>01.05.1979</t>
  </si>
  <si>
    <t>+998912526463</t>
  </si>
  <si>
    <t>+998912529446</t>
  </si>
  <si>
    <t>+998930890771</t>
  </si>
  <si>
    <t>+998912480911</t>
  </si>
  <si>
    <t>+998933409021</t>
  </si>
  <si>
    <t>+998933348412</t>
  </si>
  <si>
    <t>+998912499700</t>
  </si>
  <si>
    <t>+998955283029</t>
  </si>
  <si>
    <t>+998934600908</t>
  </si>
  <si>
    <t>+998995815153</t>
  </si>
  <si>
    <t>+998337329676</t>
  </si>
  <si>
    <t>+998955253161</t>
  </si>
  <si>
    <t>+998932398404</t>
  </si>
  <si>
    <t>+998938960580</t>
  </si>
  <si>
    <t>+998942510447</t>
  </si>
  <si>
    <t>+998912502729</t>
  </si>
  <si>
    <t>+998900866869</t>
  </si>
  <si>
    <t>+998947628085</t>
  </si>
  <si>
    <t>+998992436563</t>
  </si>
  <si>
    <t>+998932094504</t>
  </si>
  <si>
    <t>+998333884849</t>
  </si>
  <si>
    <t>+998931765109</t>
  </si>
  <si>
    <t>+998883077033</t>
  </si>
  <si>
    <t>+998976848881</t>
  </si>
  <si>
    <t>+998913091167</t>
  </si>
  <si>
    <t>+998918545375</t>
  </si>
  <si>
    <t>+998992261674</t>
  </si>
  <si>
    <t>+998973777625</t>
  </si>
  <si>
    <t>+998338880206</t>
  </si>
  <si>
    <t>+998912466040</t>
  </si>
  <si>
    <t>+998943122600</t>
  </si>
  <si>
    <t>+998906185363</t>
  </si>
  <si>
    <t>+998931250050</t>
  </si>
  <si>
    <t>+998886687447</t>
  </si>
  <si>
    <t>+998991619275</t>
  </si>
  <si>
    <t>+998937720791</t>
  </si>
  <si>
    <t>+998930654645</t>
  </si>
  <si>
    <t>+998933563841</t>
  </si>
  <si>
    <t>+998913301410</t>
  </si>
  <si>
    <t>+998970851558</t>
  </si>
  <si>
    <t>+998907177376</t>
  </si>
  <si>
    <t>+998946180965</t>
  </si>
  <si>
    <t>+998913373767</t>
  </si>
  <si>
    <t>+998938468205</t>
  </si>
  <si>
    <t>+998933220399</t>
  </si>
  <si>
    <t>+998932031027</t>
  </si>
  <si>
    <t>+998946688210</t>
  </si>
  <si>
    <t>+998944807004</t>
  </si>
  <si>
    <t>+998881090724</t>
  </si>
  <si>
    <t>+998906203656</t>
  </si>
  <si>
    <t>+998930645355</t>
  </si>
  <si>
    <t>12710032</t>
  </si>
  <si>
    <t>2026-12317715</t>
  </si>
  <si>
    <t>DAVRANOVA DILOBAR XAMDAMOVNA</t>
  </si>
  <si>
    <t>41002853930023</t>
  </si>
  <si>
    <t>10.02.1985</t>
  </si>
  <si>
    <t>+998934361085</t>
  </si>
  <si>
    <t>12709230</t>
  </si>
  <si>
    <t>2026-12316693</t>
  </si>
  <si>
    <t>SAPAROVA ROBIYA YAVKACHEVNA</t>
  </si>
  <si>
    <t>40508592390069</t>
  </si>
  <si>
    <t>05.08.1959</t>
  </si>
  <si>
    <t>+998948467881</t>
  </si>
  <si>
    <t>12695806</t>
  </si>
  <si>
    <t>2026-12299301</t>
  </si>
  <si>
    <t>+998948830402</t>
  </si>
  <si>
    <t>12672547</t>
  </si>
  <si>
    <t>2026-12269265</t>
  </si>
  <si>
    <t>XOLOVA OYZODA SHAROPOVNA</t>
  </si>
  <si>
    <t>41207652350016</t>
  </si>
  <si>
    <t>12.07.1965</t>
  </si>
  <si>
    <t>+998990180409</t>
  </si>
  <si>
    <t>12663055</t>
  </si>
  <si>
    <t>2026-12256998</t>
  </si>
  <si>
    <t>NAJIMOV ALINUR BAYOTBOY O`G`LI</t>
  </si>
  <si>
    <t>51711245790017</t>
  </si>
  <si>
    <t>17.11.2024</t>
  </si>
  <si>
    <t>+998937478660</t>
  </si>
  <si>
    <t>12662758</t>
  </si>
  <si>
    <t>2026-12256594</t>
  </si>
  <si>
    <t>QOSIMOV JASURBEK JAMSHID O`G`LI</t>
  </si>
  <si>
    <t>50101145790027</t>
  </si>
  <si>
    <t>01.01.2014</t>
  </si>
  <si>
    <t>+998938991408</t>
  </si>
  <si>
    <t>12657703</t>
  </si>
  <si>
    <t>2026-12250201</t>
  </si>
  <si>
    <t>+998933256680</t>
  </si>
  <si>
    <t>12657289</t>
  </si>
  <si>
    <t>2026-12249684</t>
  </si>
  <si>
    <t>RAZOQOV SARDORBOY NURMURODOVICH</t>
  </si>
  <si>
    <t>32407902350012</t>
  </si>
  <si>
    <t>24.07.1990</t>
  </si>
  <si>
    <t>+998947598889</t>
  </si>
  <si>
    <t>12651611</t>
  </si>
  <si>
    <t>2026-12242729</t>
  </si>
  <si>
    <t>QODIROVA XOLISXON TUXTAPULOTOVNA</t>
  </si>
  <si>
    <t>40605892350097</t>
  </si>
  <si>
    <t>06.05.1989</t>
  </si>
  <si>
    <t>+998991248906</t>
  </si>
  <si>
    <t>12635137</t>
  </si>
  <si>
    <t>2026-12222100</t>
  </si>
  <si>
    <t>SAYFULLAYEVA NILUFAR INOYAT QIZI</t>
  </si>
  <si>
    <t>40509995790045</t>
  </si>
  <si>
    <t>05.09.1999</t>
  </si>
  <si>
    <t>+998941609992</t>
  </si>
  <si>
    <t>+998933180284</t>
  </si>
  <si>
    <t>+998943257976</t>
  </si>
  <si>
    <t>+998943784282</t>
  </si>
  <si>
    <t>+998977961216</t>
  </si>
  <si>
    <t>+998934591093</t>
  </si>
  <si>
    <t>+998933857467</t>
  </si>
  <si>
    <t>+998934391879</t>
  </si>
  <si>
    <t>+998938996867</t>
  </si>
  <si>
    <t>+998997510638</t>
  </si>
  <si>
    <t>+998933216898</t>
  </si>
  <si>
    <t>+998993229511</t>
  </si>
  <si>
    <t>+998976689501</t>
  </si>
  <si>
    <t>+998934370772</t>
  </si>
  <si>
    <t>+998880314505</t>
  </si>
  <si>
    <t>+998500753070</t>
  </si>
  <si>
    <t>+998973210809</t>
  </si>
  <si>
    <t>+998947941617</t>
  </si>
  <si>
    <t>+998944282194</t>
  </si>
  <si>
    <t>+998932058925</t>
  </si>
  <si>
    <t>+998958422231</t>
  </si>
  <si>
    <t>+998884172728</t>
  </si>
  <si>
    <t>+998996040087</t>
  </si>
  <si>
    <t>+998950095722</t>
  </si>
  <si>
    <t>+998504044059</t>
  </si>
  <si>
    <t>+998995894242</t>
  </si>
  <si>
    <t>+998944815756</t>
  </si>
  <si>
    <t>+998934348084</t>
  </si>
  <si>
    <t>+998990685333</t>
  </si>
  <si>
    <t>+998884718700</t>
  </si>
  <si>
    <t>+998999491564</t>
  </si>
  <si>
    <t>+998990485862</t>
  </si>
  <si>
    <t>+998941690086</t>
  </si>
  <si>
    <t>+998955863687</t>
  </si>
  <si>
    <t>+998937534588</t>
  </si>
  <si>
    <t>+998942578281</t>
  </si>
  <si>
    <t>+998937367151</t>
  </si>
  <si>
    <t>+998994128557</t>
  </si>
  <si>
    <t>+998946662386</t>
  </si>
  <si>
    <t>+998931788028</t>
  </si>
  <si>
    <t>+998939551176</t>
  </si>
  <si>
    <t>+998907179816</t>
  </si>
  <si>
    <t>+998948718009</t>
  </si>
  <si>
    <t>+998777021975</t>
  </si>
  <si>
    <t>+998934348303</t>
  </si>
  <si>
    <t>+998993605807</t>
  </si>
  <si>
    <t>+998952770231</t>
  </si>
  <si>
    <t>+998992448003</t>
  </si>
  <si>
    <t>+998953669121</t>
  </si>
  <si>
    <t>+998992201104</t>
  </si>
  <si>
    <t>+998959177017</t>
  </si>
  <si>
    <t>+998932104515</t>
  </si>
  <si>
    <t>+998991766675</t>
  </si>
  <si>
    <t>+998880398300</t>
  </si>
  <si>
    <t>+998937716621</t>
  </si>
  <si>
    <t>+998933101184</t>
  </si>
  <si>
    <t>+998883208590</t>
  </si>
  <si>
    <t>+998931245571</t>
  </si>
  <si>
    <t>+998930515793</t>
  </si>
  <si>
    <t>+998990725789</t>
  </si>
  <si>
    <t>+998993606121</t>
  </si>
  <si>
    <t>+998943129545</t>
  </si>
  <si>
    <t>+998958422240</t>
  </si>
  <si>
    <t>+998950747920</t>
  </si>
  <si>
    <t>+998937480795</t>
  </si>
  <si>
    <t>+998884180581</t>
  </si>
  <si>
    <t>+998934332606</t>
  </si>
  <si>
    <t>+998936629909</t>
  </si>
  <si>
    <t>+998888477444</t>
  </si>
  <si>
    <t>+998932733064</t>
  </si>
  <si>
    <t>+998934199288</t>
  </si>
  <si>
    <t>+998934741879</t>
  </si>
  <si>
    <t>+998992452768</t>
  </si>
  <si>
    <t>+998880835658</t>
  </si>
  <si>
    <t>+998771789306</t>
  </si>
  <si>
    <t>+998942031887</t>
  </si>
  <si>
    <t>+998997580132</t>
  </si>
  <si>
    <t>+998995791756</t>
  </si>
  <si>
    <t>+998933227031</t>
  </si>
  <si>
    <t>+998931109395</t>
  </si>
  <si>
    <t>+998993609343</t>
  </si>
  <si>
    <t>+998505450904</t>
  </si>
  <si>
    <t>+998939560042</t>
  </si>
  <si>
    <t>+998501019598</t>
  </si>
  <si>
    <t>+998912511593</t>
  </si>
  <si>
    <t>+998994578704</t>
  </si>
  <si>
    <t>+998993845005</t>
  </si>
  <si>
    <t>+998945126323</t>
  </si>
  <si>
    <t>+998951838688</t>
  </si>
  <si>
    <t>+998997859401</t>
  </si>
  <si>
    <t>+998948661176</t>
  </si>
  <si>
    <t>+998936698848</t>
  </si>
  <si>
    <t>+998887312286</t>
  </si>
  <si>
    <t>+998951180191</t>
  </si>
  <si>
    <t>+998956460026</t>
  </si>
  <si>
    <t>+998942531206</t>
  </si>
  <si>
    <t>+998990960794</t>
  </si>
  <si>
    <t>+998942748687</t>
  </si>
  <si>
    <t>+998913098806</t>
  </si>
  <si>
    <t>+998938680726</t>
  </si>
  <si>
    <t>+998941687200</t>
  </si>
  <si>
    <t>+998500073310</t>
  </si>
  <si>
    <t>+998954483111</t>
  </si>
  <si>
    <t>+998777183006</t>
  </si>
  <si>
    <t>+998335201982</t>
  </si>
  <si>
    <t>+998932272406</t>
  </si>
  <si>
    <t>+998954801920</t>
  </si>
  <si>
    <t>+998931243064</t>
  </si>
  <si>
    <t>+998933257510</t>
  </si>
  <si>
    <t>+998919911128</t>
  </si>
  <si>
    <t>+998942278227</t>
  </si>
  <si>
    <t>+998997538605</t>
  </si>
  <si>
    <t>+998930439295</t>
  </si>
  <si>
    <t>+998930088805</t>
  </si>
  <si>
    <t>+998910898977</t>
  </si>
  <si>
    <t>+998775778705</t>
  </si>
  <si>
    <t>+998938700592</t>
  </si>
  <si>
    <t>+998930635261</t>
  </si>
  <si>
    <t>+998505009529</t>
  </si>
  <si>
    <t>+998882538400</t>
  </si>
  <si>
    <t>+998905003808</t>
  </si>
  <si>
    <t>+998937323052</t>
  </si>
  <si>
    <t>+998948061992</t>
  </si>
  <si>
    <t>+998997566076</t>
  </si>
  <si>
    <t>+998999548268</t>
  </si>
  <si>
    <t>+998932199520</t>
  </si>
  <si>
    <t>+998932247209</t>
  </si>
  <si>
    <t>+998933143641</t>
  </si>
  <si>
    <t>+998933131915</t>
  </si>
  <si>
    <t>+998973366886</t>
  </si>
  <si>
    <t>+998995720914</t>
  </si>
  <si>
    <t>+998932539219</t>
  </si>
  <si>
    <t>+998945457908</t>
  </si>
  <si>
    <t>+998919918807</t>
  </si>
  <si>
    <t>+998950459593</t>
  </si>
  <si>
    <t>+998933128172</t>
  </si>
  <si>
    <t>+998931779619</t>
  </si>
  <si>
    <t>+998933272486</t>
  </si>
  <si>
    <t>+998937358416</t>
  </si>
  <si>
    <t>+998931312451</t>
  </si>
  <si>
    <t>+998500876500</t>
  </si>
  <si>
    <t>+998912527577</t>
  </si>
  <si>
    <t>+998872951424</t>
  </si>
  <si>
    <t>+998940040573</t>
  </si>
  <si>
    <t>+998888178600</t>
  </si>
  <si>
    <t>+998957802601</t>
  </si>
  <si>
    <t>+998997501187</t>
  </si>
  <si>
    <t>+998939537265</t>
  </si>
  <si>
    <t>+998933118602</t>
  </si>
  <si>
    <t>+998700114748</t>
  </si>
  <si>
    <t>+998997350387</t>
  </si>
  <si>
    <t>+998945796993</t>
  </si>
  <si>
    <t>+998999821976</t>
  </si>
  <si>
    <t>+998933208889</t>
  </si>
  <si>
    <t>+998993579089</t>
  </si>
  <si>
    <t>+998883654443</t>
  </si>
  <si>
    <t>+998955574949</t>
  </si>
  <si>
    <t>+998937831099</t>
  </si>
  <si>
    <t>+998958495696</t>
  </si>
  <si>
    <t>+998973779607</t>
  </si>
  <si>
    <t>+998990981552</t>
  </si>
  <si>
    <t>+998889805300</t>
  </si>
  <si>
    <t>+998943745616</t>
  </si>
  <si>
    <t>+998994122474</t>
  </si>
  <si>
    <t>+998992430301</t>
  </si>
  <si>
    <t>+998886122025</t>
  </si>
  <si>
    <t>+998997703791</t>
  </si>
  <si>
    <t>+998943773255</t>
  </si>
  <si>
    <t>+998935991517</t>
  </si>
  <si>
    <t>+998934260083</t>
  </si>
  <si>
    <t>+998930940737</t>
  </si>
  <si>
    <t>+998940608583</t>
  </si>
  <si>
    <t>+998912538812</t>
  </si>
  <si>
    <t>+998992082059</t>
  </si>
  <si>
    <t>+998978644443</t>
  </si>
  <si>
    <t>+998509074784</t>
  </si>
  <si>
    <t>+998937759911</t>
  </si>
  <si>
    <t>+998937232384</t>
  </si>
  <si>
    <t>+998942590387</t>
  </si>
  <si>
    <t>+998944574434</t>
  </si>
  <si>
    <t>+998942291290</t>
  </si>
  <si>
    <t>+998933111987</t>
  </si>
  <si>
    <t>+998946862484</t>
  </si>
  <si>
    <t>+998777312693</t>
  </si>
  <si>
    <t>+998997566469</t>
  </si>
  <si>
    <t>+998941028081</t>
  </si>
  <si>
    <t>+998931708289</t>
  </si>
  <si>
    <t>+998944821526</t>
  </si>
  <si>
    <t>+998937100395</t>
  </si>
  <si>
    <t>+998935338184</t>
  </si>
  <si>
    <t>+998952379876</t>
  </si>
  <si>
    <t>+998948904868</t>
  </si>
  <si>
    <t>+998934970492</t>
  </si>
  <si>
    <t>+998935882691</t>
  </si>
  <si>
    <t>+998934606949</t>
  </si>
  <si>
    <t>+998932155810</t>
  </si>
  <si>
    <t>+998880833092</t>
  </si>
  <si>
    <t>+998958422235</t>
  </si>
  <si>
    <t>+998958611222</t>
  </si>
  <si>
    <t>+998941710113</t>
  </si>
  <si>
    <t>+998997187705</t>
  </si>
  <si>
    <t>+998942283019</t>
  </si>
  <si>
    <t>+998950201521</t>
  </si>
  <si>
    <t>+998930812564</t>
  </si>
  <si>
    <t>+998993740398</t>
  </si>
  <si>
    <t>+998991533839</t>
  </si>
  <si>
    <t>+998958422241</t>
  </si>
  <si>
    <t>+998333652108</t>
  </si>
  <si>
    <t>+998992931493</t>
  </si>
  <si>
    <t>+998990919763</t>
  </si>
  <si>
    <t>+998933348591</t>
  </si>
  <si>
    <t>+998940528905</t>
  </si>
  <si>
    <t>+998883081893</t>
  </si>
  <si>
    <t>+998937961202</t>
  </si>
  <si>
    <t>+998933667494</t>
  </si>
  <si>
    <t>+998953498388</t>
  </si>
  <si>
    <t>+998930587585</t>
  </si>
  <si>
    <t>+998913331822</t>
  </si>
  <si>
    <t>+998886858884</t>
  </si>
  <si>
    <t>+998991752671</t>
  </si>
  <si>
    <t>+998945830926</t>
  </si>
  <si>
    <t>+998950878595</t>
  </si>
  <si>
    <t>+998936202403</t>
  </si>
  <si>
    <t>+998994138348</t>
  </si>
  <si>
    <t>+998975581698</t>
  </si>
  <si>
    <t>+998948141482</t>
  </si>
  <si>
    <t>+998931320112</t>
  </si>
  <si>
    <t>+998942282696</t>
  </si>
  <si>
    <t>+998996885282</t>
  </si>
  <si>
    <t>+998997895800</t>
  </si>
  <si>
    <t>+998935357801</t>
  </si>
  <si>
    <t>+998995275752</t>
  </si>
  <si>
    <t>+998991902186</t>
  </si>
  <si>
    <t>+998944850630</t>
  </si>
  <si>
    <t>+998933179769</t>
  </si>
  <si>
    <t>+998940422544</t>
  </si>
  <si>
    <t>+998940452544</t>
  </si>
  <si>
    <t>+998953659294</t>
  </si>
  <si>
    <t>+998934331683</t>
  </si>
  <si>
    <t>+998937568517</t>
  </si>
  <si>
    <t>+998942201783</t>
  </si>
  <si>
    <t>+998995010336</t>
  </si>
  <si>
    <t>+998932141760</t>
  </si>
  <si>
    <t>+998994377971</t>
  </si>
  <si>
    <t>+998943371062</t>
  </si>
  <si>
    <t>+998933011947</t>
  </si>
  <si>
    <t>+998771432250</t>
  </si>
  <si>
    <t>+998939928283</t>
  </si>
  <si>
    <t>+998997628905</t>
  </si>
  <si>
    <t>+998936862624</t>
  </si>
  <si>
    <t>+998973823666</t>
  </si>
  <si>
    <t>+998932092391</t>
  </si>
  <si>
    <t>+998938629199</t>
  </si>
  <si>
    <t>+998770119550</t>
  </si>
  <si>
    <t>+998935840185</t>
  </si>
  <si>
    <t>+998994481800</t>
  </si>
  <si>
    <t>+998930816401</t>
  </si>
  <si>
    <t>+998944629808</t>
  </si>
  <si>
    <t>+998944818001</t>
  </si>
  <si>
    <t>+998931020597</t>
  </si>
  <si>
    <t>+998772704227</t>
  </si>
  <si>
    <t>+998954814343</t>
  </si>
  <si>
    <t>+998933769120</t>
  </si>
  <si>
    <t>+998771658343</t>
  </si>
  <si>
    <t>+998931584809</t>
  </si>
  <si>
    <t>+998936630909</t>
  </si>
  <si>
    <t>+998933162587</t>
  </si>
  <si>
    <t>+998997551592</t>
  </si>
  <si>
    <t>+998934620603</t>
  </si>
  <si>
    <t>+998931282770</t>
  </si>
  <si>
    <t>+998945367799</t>
  </si>
  <si>
    <t>+998953281500</t>
  </si>
  <si>
    <t>+998996679202</t>
  </si>
  <si>
    <t>998933130603</t>
  </si>
  <si>
    <t>998938901008</t>
  </si>
  <si>
    <t>998337439301</t>
  </si>
  <si>
    <t>+998888646989</t>
  </si>
  <si>
    <t>998991550796</t>
  </si>
  <si>
    <t>998991465552</t>
  </si>
  <si>
    <t>998882627072</t>
  </si>
  <si>
    <t>+998930977734</t>
  </si>
  <si>
    <t>+998951811023</t>
  </si>
  <si>
    <t>998948772248</t>
  </si>
  <si>
    <t>12695750</t>
  </si>
  <si>
    <t>2026-12299220</t>
  </si>
  <si>
    <t>+998503038558</t>
  </si>
  <si>
    <t>12695584</t>
  </si>
  <si>
    <t>2026-12298973</t>
  </si>
  <si>
    <t>ABDURAIMOV TEMURBEK ANVARJON O`G`LI</t>
  </si>
  <si>
    <t>51810175790046</t>
  </si>
  <si>
    <t>18.10.2017</t>
  </si>
  <si>
    <t>+998948211018</t>
  </si>
  <si>
    <t>12688012</t>
  </si>
  <si>
    <t>2026-12289043</t>
  </si>
  <si>
    <t>HAQBERDIYEVA LOLA OZOD QIZI</t>
  </si>
  <si>
    <t>42112922420029</t>
  </si>
  <si>
    <t>+998507599221</t>
  </si>
  <si>
    <t>12672277</t>
  </si>
  <si>
    <t>2026-12268922</t>
  </si>
  <si>
    <t>BURIYEVA SHAHNOZA XAMZAYEVNA</t>
  </si>
  <si>
    <t>40810902350013</t>
  </si>
  <si>
    <t>08.10.1990</t>
  </si>
  <si>
    <t>+998943788188</t>
  </si>
  <si>
    <t>12659227</t>
  </si>
  <si>
    <t>2026-12252061</t>
  </si>
  <si>
    <t>61604105790023</t>
  </si>
  <si>
    <t>16.04.2010</t>
  </si>
  <si>
    <t>+998945591604</t>
  </si>
  <si>
    <t>12657424</t>
  </si>
  <si>
    <t>2026-12249853</t>
  </si>
  <si>
    <t>TURDIYEVA GAVXAR OCHILOVNA</t>
  </si>
  <si>
    <t>40810872350097</t>
  </si>
  <si>
    <t>08.10.1987</t>
  </si>
  <si>
    <t>+998931602461</t>
  </si>
  <si>
    <t>12656531</t>
  </si>
  <si>
    <t>2026-12248765</t>
  </si>
  <si>
    <t>+998958422213</t>
  </si>
  <si>
    <t>12651756</t>
  </si>
  <si>
    <t>2026-12242892</t>
  </si>
  <si>
    <t>НАМОЗОВА ШАББОНА ҒОЛИБЖОН ҚИЗИ</t>
  </si>
  <si>
    <t>61604095790025</t>
  </si>
  <si>
    <t>16.04.2009</t>
  </si>
  <si>
    <t>+998994240609</t>
  </si>
  <si>
    <t>12636443</t>
  </si>
  <si>
    <t>2026-12223631</t>
  </si>
  <si>
    <t>12614265</t>
  </si>
  <si>
    <t>2026-12195978</t>
  </si>
  <si>
    <t>SAFAROVA GULSARA RUZIMUROTOVNA</t>
  </si>
  <si>
    <t>41802872350068</t>
  </si>
  <si>
    <t>+998942261887</t>
  </si>
  <si>
    <t>+998335715504</t>
  </si>
  <si>
    <t>+998934631417</t>
  </si>
  <si>
    <t>+998934165678</t>
  </si>
  <si>
    <t>+998957708795</t>
  </si>
  <si>
    <t>+998941124838</t>
  </si>
  <si>
    <t>+998931643747</t>
  </si>
  <si>
    <t>+998887221189</t>
  </si>
  <si>
    <t>+998902347636</t>
  </si>
  <si>
    <t>+998936128848</t>
  </si>
  <si>
    <t>+998977539599</t>
  </si>
  <si>
    <t>+998958422215</t>
  </si>
  <si>
    <t>+998959509602</t>
  </si>
  <si>
    <t>+998932682174</t>
  </si>
  <si>
    <t>+998884250384</t>
  </si>
  <si>
    <t>+998508507873</t>
  </si>
  <si>
    <t>+998950231072</t>
  </si>
  <si>
    <t>+998943719397</t>
  </si>
  <si>
    <t>+998933120086</t>
  </si>
  <si>
    <t>+998947929339</t>
  </si>
  <si>
    <t>+998932453989</t>
  </si>
  <si>
    <t>+998940890087</t>
  </si>
  <si>
    <t>+998883221115</t>
  </si>
  <si>
    <t>+998990454236</t>
  </si>
  <si>
    <t>+998502079559</t>
  </si>
  <si>
    <t>+998934391188</t>
  </si>
  <si>
    <t>+998992870331</t>
  </si>
  <si>
    <t>+998939349301</t>
  </si>
  <si>
    <t>+998940662589</t>
  </si>
  <si>
    <t>+998944849353</t>
  </si>
  <si>
    <t>998953281500</t>
  </si>
  <si>
    <t>+998702181004</t>
  </si>
  <si>
    <t>+998880562501</t>
  </si>
  <si>
    <t>+998934383670</t>
  </si>
  <si>
    <t>+998999997647</t>
  </si>
  <si>
    <t>+998934572612</t>
  </si>
  <si>
    <t>+998995358211</t>
  </si>
  <si>
    <t>+998996224747</t>
  </si>
  <si>
    <t>+998973781021</t>
  </si>
  <si>
    <t>12710902</t>
  </si>
  <si>
    <t>2026-12318870</t>
  </si>
  <si>
    <t>RAVSHANOV HASAN FARHODOVICH</t>
  </si>
  <si>
    <t>32405902350030</t>
  </si>
  <si>
    <t>+998507181215</t>
  </si>
  <si>
    <t>+998507128444</t>
  </si>
  <si>
    <t>+998881035960</t>
  </si>
  <si>
    <t>+998933351663</t>
  </si>
  <si>
    <t>+998500203875</t>
  </si>
  <si>
    <t>+998938982242</t>
  </si>
  <si>
    <t>+998943741208</t>
  </si>
  <si>
    <t>+998942590210</t>
  </si>
  <si>
    <t>+998885598987</t>
  </si>
  <si>
    <t>+998952762091</t>
  </si>
  <si>
    <t>+998997508532</t>
  </si>
  <si>
    <t>+998508891083</t>
  </si>
  <si>
    <t>+998889217181</t>
  </si>
  <si>
    <t>+998945358919</t>
  </si>
  <si>
    <t>+998938940726</t>
  </si>
  <si>
    <t>+998994112060</t>
  </si>
  <si>
    <t>+998934600806</t>
  </si>
  <si>
    <t>+998930982658</t>
  </si>
  <si>
    <t>+998993878408</t>
  </si>
  <si>
    <t>+998995098211</t>
  </si>
  <si>
    <t>+998937761202</t>
  </si>
  <si>
    <t>+998913138063</t>
  </si>
  <si>
    <t>+998942230026</t>
  </si>
  <si>
    <t>+998930562058</t>
  </si>
  <si>
    <t>+998991675570</t>
  </si>
  <si>
    <t>+998913349798</t>
  </si>
  <si>
    <t>+998942570800</t>
  </si>
  <si>
    <t>+998944839796</t>
  </si>
  <si>
    <t>+998940578020</t>
  </si>
  <si>
    <t>12712779</t>
  </si>
  <si>
    <t>2026-12321319</t>
  </si>
  <si>
    <t>ERGASHOVA SHOHZODA ILHOM QIZI</t>
  </si>
  <si>
    <t>42710912340032</t>
  </si>
  <si>
    <t>27.10.1991</t>
  </si>
  <si>
    <t>+998973650047</t>
  </si>
  <si>
    <t>12712471</t>
  </si>
  <si>
    <t>2026-12320905</t>
  </si>
  <si>
    <t>MUSTAPAYEVA ZAMIRA NEMATOVNA</t>
  </si>
  <si>
    <t>42101622340043</t>
  </si>
  <si>
    <t>21.01.1962</t>
  </si>
  <si>
    <t>+998973795599</t>
  </si>
  <si>
    <t>12709800</t>
  </si>
  <si>
    <t>2026-12317402</t>
  </si>
  <si>
    <t>DJUMAYEVA ZEBO NAMAZOVNA</t>
  </si>
  <si>
    <t>40905802350028</t>
  </si>
  <si>
    <t>09.05.1980</t>
  </si>
  <si>
    <t>+998994182320</t>
  </si>
  <si>
    <t>12706970</t>
  </si>
  <si>
    <t>2026-12313785</t>
  </si>
  <si>
    <t>SHAMSIYEVA GULNORA NOSIROVNA</t>
  </si>
  <si>
    <t>42802714070027</t>
  </si>
  <si>
    <t>28.02.1971</t>
  </si>
  <si>
    <t>+998939282871</t>
  </si>
  <si>
    <t>12706836</t>
  </si>
  <si>
    <t>2026-12313604</t>
  </si>
  <si>
    <t>HAMRAYEVA GUZAL TILEMISOVNA</t>
  </si>
  <si>
    <t>40809852420017</t>
  </si>
  <si>
    <t>08.09.1985</t>
  </si>
  <si>
    <t>+998912492526</t>
  </si>
  <si>
    <t>12705472</t>
  </si>
  <si>
    <t>2026-12311843</t>
  </si>
  <si>
    <t>SULTANOVA NILUFAR SAPARTOSHEVNA</t>
  </si>
  <si>
    <t>41801852380055</t>
  </si>
  <si>
    <t>18.01.1985</t>
  </si>
  <si>
    <t>+998919908590</t>
  </si>
  <si>
    <t>12704904</t>
  </si>
  <si>
    <t>2026-12311073</t>
  </si>
  <si>
    <t>XUDOYNAZAROVA SHAXNOZA SHAVKATOVNA</t>
  </si>
  <si>
    <t>41611882340022</t>
  </si>
  <si>
    <t>+998771330048</t>
  </si>
  <si>
    <t>12700465</t>
  </si>
  <si>
    <t>2026-12305523</t>
  </si>
  <si>
    <t>+998905018105</t>
  </si>
  <si>
    <t>12689143</t>
  </si>
  <si>
    <t>2026-12290520</t>
  </si>
  <si>
    <t>DEHQONOVA MANIJA VOHIDOVNA</t>
  </si>
  <si>
    <t>62007055800014</t>
  </si>
  <si>
    <t>20.07.2005</t>
  </si>
  <si>
    <t>+998934377507</t>
  </si>
  <si>
    <t>12687449</t>
  </si>
  <si>
    <t>2026-12288340</t>
  </si>
  <si>
    <t>+998949510881</t>
  </si>
  <si>
    <t>12685118</t>
  </si>
  <si>
    <t>2026-12285448</t>
  </si>
  <si>
    <t>SUVONOVA INOBAT CHORIYEVNA</t>
  </si>
  <si>
    <t>41501862340082</t>
  </si>
  <si>
    <t>+998934863399</t>
  </si>
  <si>
    <t>12673683</t>
  </si>
  <si>
    <t>2026-12270668</t>
  </si>
  <si>
    <t>+998772831746</t>
  </si>
  <si>
    <t>12670556</t>
  </si>
  <si>
    <t>2026-12266785</t>
  </si>
  <si>
    <t>LATIPOV RUSTAM SHUXRATOVICH</t>
  </si>
  <si>
    <t>30903862390025</t>
  </si>
  <si>
    <t>09.03.1986</t>
  </si>
  <si>
    <t>+998883237073</t>
  </si>
  <si>
    <t>12660696</t>
  </si>
  <si>
    <t>2026-12253936</t>
  </si>
  <si>
    <t>RAUPOVA SHAXNOZA UBAYDULLAYEVNA</t>
  </si>
  <si>
    <t>40606832340022</t>
  </si>
  <si>
    <t>+998995385102</t>
  </si>
  <si>
    <t>12655632</t>
  </si>
  <si>
    <t>2026-12247601</t>
  </si>
  <si>
    <t>GAFAROVA XATICHA TEMUROVNA</t>
  </si>
  <si>
    <t>42805623820015</t>
  </si>
  <si>
    <t>28.05.1962</t>
  </si>
  <si>
    <t>+998930503770</t>
  </si>
  <si>
    <t>12654915</t>
  </si>
  <si>
    <t>2026-12246712</t>
  </si>
  <si>
    <t>12654735</t>
  </si>
  <si>
    <t>2026-12246492</t>
  </si>
  <si>
    <t>NORBOBOYEVA MOXIRA ABDIJAMILOVNA</t>
  </si>
  <si>
    <t>41802732340017</t>
  </si>
  <si>
    <t>18.02.1973</t>
  </si>
  <si>
    <t>+998884433031</t>
  </si>
  <si>
    <t>12636069</t>
  </si>
  <si>
    <t>2026-12223183</t>
  </si>
  <si>
    <t>SHUKUROVA GULMIRA RAYXONOVNA</t>
  </si>
  <si>
    <t>41305892340045</t>
  </si>
  <si>
    <t>13.05.1989</t>
  </si>
  <si>
    <t>+998883444497</t>
  </si>
  <si>
    <t>12622307</t>
  </si>
  <si>
    <t>2026-12206234</t>
  </si>
  <si>
    <t>RAXMANOVA IRODA DUSTKULOVNA</t>
  </si>
  <si>
    <t>40503872360055</t>
  </si>
  <si>
    <t>+998505800387</t>
  </si>
  <si>
    <t>12615850</t>
  </si>
  <si>
    <t>2026-12197966</t>
  </si>
  <si>
    <t>JUMAYEVA GULCHIROY PARDA QIZI</t>
  </si>
  <si>
    <t>40801995820015</t>
  </si>
  <si>
    <t>08.01.1999</t>
  </si>
  <si>
    <t>+998910890558</t>
  </si>
  <si>
    <t>12615653</t>
  </si>
  <si>
    <t>2026-12197695</t>
  </si>
  <si>
    <t>+998943380990</t>
  </si>
  <si>
    <t>12615596</t>
  </si>
  <si>
    <t>2026-12197631</t>
  </si>
  <si>
    <t>FAYZIYEVA SHAHNOZA SAYIT QIZI</t>
  </si>
  <si>
    <t>41801912360016</t>
  </si>
  <si>
    <t>18.01.1991</t>
  </si>
  <si>
    <t>+998956246759</t>
  </si>
  <si>
    <t>12615417</t>
  </si>
  <si>
    <t>2026-12197407</t>
  </si>
  <si>
    <t>+998934388151</t>
  </si>
  <si>
    <t>+998935245585</t>
  </si>
  <si>
    <t>+998934342597</t>
  </si>
  <si>
    <t>+998907312002</t>
  </si>
  <si>
    <t>+998936702384</t>
  </si>
  <si>
    <t>+998939552874</t>
  </si>
  <si>
    <t>+998880566971</t>
  </si>
  <si>
    <t>+998970220869</t>
  </si>
  <si>
    <t>+998943798588</t>
  </si>
  <si>
    <t>+998932711994</t>
  </si>
  <si>
    <t>+998931598029</t>
  </si>
  <si>
    <t>+998933135042</t>
  </si>
  <si>
    <t>+998942176361</t>
  </si>
  <si>
    <t>+998502216590</t>
  </si>
  <si>
    <t>+998913395929</t>
  </si>
  <si>
    <t>+998930050037</t>
  </si>
  <si>
    <t>+998933192268</t>
  </si>
  <si>
    <t>+998933135009</t>
  </si>
  <si>
    <t>+998940969099</t>
  </si>
  <si>
    <t>+998930409793</t>
  </si>
  <si>
    <t>+998907394891</t>
  </si>
  <si>
    <t>+998502204099</t>
  </si>
  <si>
    <t>+998933102590</t>
  </si>
  <si>
    <t>+998930379187</t>
  </si>
  <si>
    <t>+998500098905</t>
  </si>
  <si>
    <t>+998939342422</t>
  </si>
  <si>
    <t>+998934723632</t>
  </si>
  <si>
    <t>+998905001898</t>
  </si>
  <si>
    <t>+998934349385</t>
  </si>
  <si>
    <t>+998933313553</t>
  </si>
  <si>
    <t>+998939567151</t>
  </si>
  <si>
    <t>+998500541469</t>
  </si>
  <si>
    <t>+998938640757</t>
  </si>
  <si>
    <t>+998977972176</t>
  </si>
  <si>
    <t>+998934501516</t>
  </si>
  <si>
    <t>+998930721481</t>
  </si>
  <si>
    <t>+998977964717</t>
  </si>
  <si>
    <t>+998970619991</t>
  </si>
  <si>
    <t>+998941182793</t>
  </si>
  <si>
    <t>+998770776132</t>
  </si>
  <si>
    <t>+998953878179</t>
  </si>
  <si>
    <t>+998930911211</t>
  </si>
  <si>
    <t>+998913399126</t>
  </si>
  <si>
    <t>+998995005356</t>
  </si>
  <si>
    <t>+998972989101</t>
  </si>
  <si>
    <t>+998907305356</t>
  </si>
  <si>
    <t>+998942071114</t>
  </si>
  <si>
    <t>+998918472488</t>
  </si>
  <si>
    <t>+998997373580</t>
  </si>
  <si>
    <t>+998935286893</t>
  </si>
  <si>
    <t>+998971305111</t>
  </si>
  <si>
    <t>+998942254424</t>
  </si>
  <si>
    <t>+998949895868</t>
  </si>
  <si>
    <t>+998886690203</t>
  </si>
  <si>
    <t>+998932243936</t>
  </si>
  <si>
    <t>+998914381407</t>
  </si>
  <si>
    <t>+998952334191</t>
  </si>
  <si>
    <t>+998919908082</t>
  </si>
  <si>
    <t>+998956246752</t>
  </si>
  <si>
    <t>+998936644295</t>
  </si>
  <si>
    <t>+998934603725</t>
  </si>
  <si>
    <t>+998950812064</t>
  </si>
  <si>
    <t>+998883200800</t>
  </si>
  <si>
    <t>+998943736765</t>
  </si>
  <si>
    <t>+998935242358</t>
  </si>
  <si>
    <t>+998918550775</t>
  </si>
  <si>
    <t>+998889219005</t>
  </si>
  <si>
    <t>+998507000316</t>
  </si>
  <si>
    <t>+998886905500</t>
  </si>
  <si>
    <t>+998934901306</t>
  </si>
  <si>
    <t>+998944820506</t>
  </si>
  <si>
    <t>+998993901555</t>
  </si>
  <si>
    <t>+998907300809</t>
  </si>
  <si>
    <t>+998900857479</t>
  </si>
  <si>
    <t>+998886416665</t>
  </si>
  <si>
    <t>+998914382808</t>
  </si>
  <si>
    <t>+998913388921</t>
  </si>
  <si>
    <t>+998913351905</t>
  </si>
  <si>
    <t>+998934633388</t>
  </si>
  <si>
    <t>+998773039778</t>
  </si>
  <si>
    <t>+998943740196</t>
  </si>
  <si>
    <t>+998938462277</t>
  </si>
  <si>
    <t>+998939553888</t>
  </si>
  <si>
    <t>+998889679111</t>
  </si>
  <si>
    <t>+998889192111</t>
  </si>
  <si>
    <t>+998882090280</t>
  </si>
  <si>
    <t>+998907305726</t>
  </si>
  <si>
    <t>+998935198338</t>
  </si>
  <si>
    <t>+998990192081</t>
  </si>
  <si>
    <t>+998933173712</t>
  </si>
  <si>
    <t>+998886854411</t>
  </si>
  <si>
    <t>+998935869705</t>
  </si>
  <si>
    <t>+998953172705</t>
  </si>
  <si>
    <t>+998931770468</t>
  </si>
  <si>
    <t>+998942562737</t>
  </si>
  <si>
    <t>+998934356870</t>
  </si>
  <si>
    <t>+998953878178</t>
  </si>
  <si>
    <t>+998937238403</t>
  </si>
  <si>
    <t>+998914064016</t>
  </si>
  <si>
    <t>+998936510052</t>
  </si>
  <si>
    <t>+998942280928</t>
  </si>
  <si>
    <t>+998913343734</t>
  </si>
  <si>
    <t>+998932601890</t>
  </si>
  <si>
    <t>+998939550233</t>
  </si>
  <si>
    <t>+998930371846</t>
  </si>
  <si>
    <t>+998502102584</t>
  </si>
  <si>
    <t>+998931740652</t>
  </si>
  <si>
    <t>+998958320743</t>
  </si>
  <si>
    <t>+998933198288</t>
  </si>
  <si>
    <t>+998913328505</t>
  </si>
  <si>
    <t>+998930818820</t>
  </si>
  <si>
    <t>+998337506383</t>
  </si>
  <si>
    <t>+998973208805</t>
  </si>
  <si>
    <t>+998913311524</t>
  </si>
  <si>
    <t>+998932882831</t>
  </si>
  <si>
    <t>+998973659993</t>
  </si>
  <si>
    <t>+998992872522</t>
  </si>
  <si>
    <t>+998940445570</t>
  </si>
  <si>
    <t>+998913399336</t>
  </si>
  <si>
    <t>+998507222571</t>
  </si>
  <si>
    <t>+998914390973</t>
  </si>
  <si>
    <t>+998952770230</t>
  </si>
  <si>
    <t>+998934354994</t>
  </si>
  <si>
    <t>+998900865069</t>
  </si>
  <si>
    <t>+998939551171</t>
  </si>
  <si>
    <t>+998906474935</t>
  </si>
  <si>
    <t>+998883789902</t>
  </si>
  <si>
    <t>+998931461510</t>
  </si>
  <si>
    <t>+998958261913</t>
  </si>
  <si>
    <t>+998956246755</t>
  </si>
  <si>
    <t>+998956246754</t>
  </si>
  <si>
    <t>+998930856049</t>
  </si>
  <si>
    <t>+998933188516</t>
  </si>
  <si>
    <t>+998992848328</t>
  </si>
  <si>
    <t>+998913366363</t>
  </si>
  <si>
    <t>+998938550787</t>
  </si>
  <si>
    <t>+998943201494</t>
  </si>
  <si>
    <t>+998972989454</t>
  </si>
  <si>
    <t>+998507789300</t>
  </si>
  <si>
    <t>+998973678988</t>
  </si>
  <si>
    <t>+998934719222</t>
  </si>
  <si>
    <t>+998930895775</t>
  </si>
  <si>
    <t>+998942223155</t>
  </si>
  <si>
    <t>+998200275404</t>
  </si>
  <si>
    <t>+998912504535</t>
  </si>
  <si>
    <t>+998934321173</t>
  </si>
  <si>
    <t>+998933127717</t>
  </si>
  <si>
    <t>+998887951819</t>
  </si>
  <si>
    <t>+998882221613</t>
  </si>
  <si>
    <t>+998976682278</t>
  </si>
  <si>
    <t>+998934351918</t>
  </si>
  <si>
    <t>+998508841808</t>
  </si>
  <si>
    <t>+998939751408</t>
  </si>
  <si>
    <t>+998939531419</t>
  </si>
  <si>
    <t>+998870117207</t>
  </si>
  <si>
    <t>+998884600116</t>
  </si>
  <si>
    <t>+998934531613</t>
  </si>
  <si>
    <t>+998900882882</t>
  </si>
  <si>
    <t>+998956246769</t>
  </si>
  <si>
    <t>+998933742335</t>
  </si>
  <si>
    <t>+998934381285</t>
  </si>
  <si>
    <t>+998883449496</t>
  </si>
  <si>
    <t>+998943818689</t>
  </si>
  <si>
    <t>+998999437707</t>
  </si>
  <si>
    <t>+998919911186</t>
  </si>
  <si>
    <t>+998913379984</t>
  </si>
  <si>
    <t>+998935132622</t>
  </si>
  <si>
    <t>+998973213500</t>
  </si>
  <si>
    <t>+998880080186</t>
  </si>
  <si>
    <t>+998500718388</t>
  </si>
  <si>
    <t>+998931577722</t>
  </si>
  <si>
    <t>+998946688510</t>
  </si>
  <si>
    <t>+998953878166</t>
  </si>
  <si>
    <t>+998919907171</t>
  </si>
  <si>
    <t>+998902341205</t>
  </si>
  <si>
    <t>+998972831505</t>
  </si>
  <si>
    <t>+998994145743</t>
  </si>
  <si>
    <t>+998931099430</t>
  </si>
  <si>
    <t>+998913344315</t>
  </si>
  <si>
    <t>+998507730785</t>
  </si>
  <si>
    <t>+998955589699</t>
  </si>
  <si>
    <t>+998950958183</t>
  </si>
  <si>
    <t>+998944103324</t>
  </si>
  <si>
    <t>+998934227447</t>
  </si>
  <si>
    <t>+998942520116</t>
  </si>
  <si>
    <t>+998945150865</t>
  </si>
  <si>
    <t>+998931186483</t>
  </si>
  <si>
    <t>+998934562607</t>
  </si>
  <si>
    <t>+998947383353</t>
  </si>
  <si>
    <t>+998882922125</t>
  </si>
  <si>
    <t>+998918560088</t>
  </si>
  <si>
    <t>+998949557117</t>
  </si>
  <si>
    <t>+998930825190</t>
  </si>
  <si>
    <t>+998937413323</t>
  </si>
  <si>
    <t>+998938810272</t>
  </si>
  <si>
    <t>+998959442141</t>
  </si>
  <si>
    <t>+998939882305</t>
  </si>
  <si>
    <t>+998907312597</t>
  </si>
  <si>
    <t>+998906206461</t>
  </si>
  <si>
    <t>+998942299665</t>
  </si>
  <si>
    <t>+998934360397</t>
  </si>
  <si>
    <t>+998970068900</t>
  </si>
  <si>
    <t>+998501234163</t>
  </si>
  <si>
    <t>+998335600923</t>
  </si>
  <si>
    <t>+998913308713</t>
  </si>
  <si>
    <t>+998936120810</t>
  </si>
  <si>
    <t>+998508851793</t>
  </si>
  <si>
    <t>+998936273730</t>
  </si>
  <si>
    <t>+998936626278</t>
  </si>
  <si>
    <t>+998944829892</t>
  </si>
  <si>
    <t>+998700710748</t>
  </si>
  <si>
    <t>+998948075554</t>
  </si>
  <si>
    <t>+998936618878</t>
  </si>
  <si>
    <t>+998936623272</t>
  </si>
  <si>
    <t>+998936610148</t>
  </si>
  <si>
    <t>+998936645396</t>
  </si>
  <si>
    <t>+998939525205</t>
  </si>
  <si>
    <t>+998931738918</t>
  </si>
  <si>
    <t>+998502209909</t>
  </si>
  <si>
    <t>+998913301052</t>
  </si>
  <si>
    <t>+998999476215</t>
  </si>
  <si>
    <t>+998886597075</t>
  </si>
  <si>
    <t>+998913338115</t>
  </si>
  <si>
    <t>+998953878163</t>
  </si>
  <si>
    <t>+998913320595</t>
  </si>
  <si>
    <t>+998912492277</t>
  </si>
  <si>
    <t>+998934349293</t>
  </si>
  <si>
    <t>+998900869770</t>
  </si>
  <si>
    <t>+998956246762</t>
  </si>
  <si>
    <t>+998932289927</t>
  </si>
  <si>
    <t>+998957279404</t>
  </si>
  <si>
    <t>+998992170612</t>
  </si>
  <si>
    <t>+998931931013</t>
  </si>
  <si>
    <t>+998773588686</t>
  </si>
  <si>
    <t>+998997507925</t>
  </si>
  <si>
    <t>+998997502025</t>
  </si>
  <si>
    <t>+998912484862</t>
  </si>
  <si>
    <t>+998883777148</t>
  </si>
  <si>
    <t>+998977951110</t>
  </si>
  <si>
    <t>+998912527148</t>
  </si>
  <si>
    <t>+998956246756</t>
  </si>
  <si>
    <t>+998934921783</t>
  </si>
  <si>
    <t>+998933394828</t>
  </si>
  <si>
    <t>+998883682868</t>
  </si>
  <si>
    <t>+998933149212</t>
  </si>
  <si>
    <t>+998939748988</t>
  </si>
  <si>
    <t>+998934637970</t>
  </si>
  <si>
    <t>+998501036178</t>
  </si>
  <si>
    <t>+998949823008</t>
  </si>
  <si>
    <t>+998913398787</t>
  </si>
  <si>
    <t>+998993405192</t>
  </si>
  <si>
    <t>+998936897671</t>
  </si>
  <si>
    <t>+998940537040</t>
  </si>
  <si>
    <t>+998933152994</t>
  </si>
  <si>
    <t>+998957053313</t>
  </si>
  <si>
    <t>+998940022213</t>
  </si>
  <si>
    <t>+998973018091</t>
  </si>
  <si>
    <t>+998938340834</t>
  </si>
  <si>
    <t>+998907309889</t>
  </si>
  <si>
    <t>+998337550049</t>
  </si>
  <si>
    <t>+998910897757</t>
  </si>
  <si>
    <t>+998934611648</t>
  </si>
  <si>
    <t>+998931930290</t>
  </si>
  <si>
    <t>+998883229727</t>
  </si>
  <si>
    <t>+998993828449</t>
  </si>
  <si>
    <t>+998942598808</t>
  </si>
  <si>
    <t>+998955588382</t>
  </si>
  <si>
    <t>+998873107923</t>
  </si>
  <si>
    <t>+998902365686</t>
  </si>
  <si>
    <t>+998951782424</t>
  </si>
  <si>
    <t>+998932082405</t>
  </si>
  <si>
    <t>+998949240192</t>
  </si>
  <si>
    <t>+998953878164</t>
  </si>
  <si>
    <t>+998888570880</t>
  </si>
  <si>
    <t>+998933114143</t>
  </si>
  <si>
    <t>+998932185850</t>
  </si>
  <si>
    <t>+998992950227</t>
  </si>
  <si>
    <t>+998942260027</t>
  </si>
  <si>
    <t>+998951689911</t>
  </si>
  <si>
    <t>+998884690991</t>
  </si>
  <si>
    <t>+998939839779</t>
  </si>
  <si>
    <t>+998931420278</t>
  </si>
  <si>
    <t>+998978628610</t>
  </si>
  <si>
    <t>+998941421918</t>
  </si>
  <si>
    <t>+998905003303</t>
  </si>
  <si>
    <t>+998992551117</t>
  </si>
  <si>
    <t>+998990825535</t>
  </si>
  <si>
    <t>+998936097974</t>
  </si>
  <si>
    <t>+998872317979</t>
  </si>
  <si>
    <t>+998994145752</t>
  </si>
  <si>
    <t>+998973222778</t>
  </si>
  <si>
    <t>+998976689190</t>
  </si>
  <si>
    <t>+998995558021</t>
  </si>
  <si>
    <t>+998913392117</t>
  </si>
  <si>
    <t>+998933083734</t>
  </si>
  <si>
    <t>+998507598277</t>
  </si>
  <si>
    <t>+998913326192</t>
  </si>
  <si>
    <t>+998880991899</t>
  </si>
  <si>
    <t>+998933218508</t>
  </si>
  <si>
    <t>+998888812224</t>
  </si>
  <si>
    <t>+998973218118</t>
  </si>
  <si>
    <t>+998956590233</t>
  </si>
  <si>
    <t>+998973770664</t>
  </si>
  <si>
    <t>+998507168587</t>
  </si>
  <si>
    <t>+998930577630</t>
  </si>
  <si>
    <t>+998935172080</t>
  </si>
  <si>
    <t>+998977920091</t>
  </si>
  <si>
    <t>+998973216626</t>
  </si>
  <si>
    <t>+998956246758</t>
  </si>
  <si>
    <t>+998913096097</t>
  </si>
  <si>
    <t>+998944853282</t>
  </si>
  <si>
    <t>+998933188822</t>
  </si>
  <si>
    <t>+998933190796</t>
  </si>
  <si>
    <t>+998906650991</t>
  </si>
  <si>
    <t>+998900875202</t>
  </si>
  <si>
    <t>+998880680489</t>
  </si>
  <si>
    <t>+998770910138</t>
  </si>
  <si>
    <t>+998500700122</t>
  </si>
  <si>
    <t>+998933129015</t>
  </si>
  <si>
    <t>+998500557890</t>
  </si>
  <si>
    <t>+998957797494</t>
  </si>
  <si>
    <t>+998932342790</t>
  </si>
  <si>
    <t>+998934382777</t>
  </si>
  <si>
    <t>+998913353627</t>
  </si>
  <si>
    <t>+998934321092</t>
  </si>
  <si>
    <t>+998970557701</t>
  </si>
  <si>
    <t>+998991060527</t>
  </si>
  <si>
    <t>+998931195855</t>
  </si>
  <si>
    <t>+998883784447</t>
  </si>
  <si>
    <t>+998330045001</t>
  </si>
  <si>
    <t>+998944703454</t>
  </si>
  <si>
    <t>+998933131392</t>
  </si>
  <si>
    <t>+998943716969</t>
  </si>
  <si>
    <t>+998942230685</t>
  </si>
  <si>
    <t>+998905001686</t>
  </si>
  <si>
    <t>+998977952508</t>
  </si>
  <si>
    <t>+998930855591</t>
  </si>
  <si>
    <t>998997824772</t>
  </si>
  <si>
    <t>998774511499</t>
  </si>
  <si>
    <t>998930013336</t>
  </si>
  <si>
    <t>998990976072</t>
  </si>
  <si>
    <t>998931064242</t>
  </si>
  <si>
    <t>998973214047</t>
  </si>
  <si>
    <t>998973002599</t>
  </si>
  <si>
    <t>998501079929</t>
  </si>
  <si>
    <t>998950883796</t>
  </si>
  <si>
    <t>+998956246764</t>
  </si>
  <si>
    <t>998918513408</t>
  </si>
  <si>
    <t>998977972813</t>
  </si>
  <si>
    <t>998919880484</t>
  </si>
  <si>
    <t>998889912603</t>
  </si>
  <si>
    <t>998942558884</t>
  </si>
  <si>
    <t>998990597371</t>
  </si>
  <si>
    <t>+998943408008</t>
  </si>
  <si>
    <t>998888130608</t>
  </si>
  <si>
    <t>12713095</t>
  </si>
  <si>
    <t>2026-12321733</t>
  </si>
  <si>
    <t>MAMADIYAROVA SHAXRIZODA BOBOMUROD QIZI</t>
  </si>
  <si>
    <t>60403065820011</t>
  </si>
  <si>
    <t>04.03.2006</t>
  </si>
  <si>
    <t>+998770871088</t>
  </si>
  <si>
    <t>12712881</t>
  </si>
  <si>
    <t>2026-12321444</t>
  </si>
  <si>
    <t>12709750</t>
  </si>
  <si>
    <t>2026-12317342</t>
  </si>
  <si>
    <t>12709468</t>
  </si>
  <si>
    <t>2026-12316987</t>
  </si>
  <si>
    <t>+998938193929</t>
  </si>
  <si>
    <t>12705510</t>
  </si>
  <si>
    <t>2026-12311900</t>
  </si>
  <si>
    <t>12705420</t>
  </si>
  <si>
    <t>2026-12311777</t>
  </si>
  <si>
    <t>BOBOYEVA SHAHNOZA TOLIBOVNA</t>
  </si>
  <si>
    <t>42505892340033</t>
  </si>
  <si>
    <t>25.05.1989</t>
  </si>
  <si>
    <t>+998933124289</t>
  </si>
  <si>
    <t>12704734</t>
  </si>
  <si>
    <t>2026-12310861</t>
  </si>
  <si>
    <t>12702157</t>
  </si>
  <si>
    <t>2026-12307588</t>
  </si>
  <si>
    <t>12688210</t>
  </si>
  <si>
    <t>2026-12289306</t>
  </si>
  <si>
    <t>12684049</t>
  </si>
  <si>
    <t>2026-12284137</t>
  </si>
  <si>
    <t>XUDAYBERDIYEVA YULDUZ ABDIMURATOVNA</t>
  </si>
  <si>
    <t>41010922320035</t>
  </si>
  <si>
    <t>10.10.1992</t>
  </si>
  <si>
    <t>+998880687008</t>
  </si>
  <si>
    <t>12680671</t>
  </si>
  <si>
    <t>2026-12279704</t>
  </si>
  <si>
    <t>+998772551821</t>
  </si>
  <si>
    <t>12680492</t>
  </si>
  <si>
    <t>2026-12279472</t>
  </si>
  <si>
    <t>+998934618607</t>
  </si>
  <si>
    <t>12675912</t>
  </si>
  <si>
    <t>2026-12273533</t>
  </si>
  <si>
    <t>NODIROVA FARIDA MUSAMIDDIN QIZI</t>
  </si>
  <si>
    <t>41910912390050</t>
  </si>
  <si>
    <t>+998948911019</t>
  </si>
  <si>
    <t>12673746</t>
  </si>
  <si>
    <t>2026-12270744</t>
  </si>
  <si>
    <t>+998770842018</t>
  </si>
  <si>
    <t>12670943</t>
  </si>
  <si>
    <t>2026-12267270</t>
  </si>
  <si>
    <t>+998931064242</t>
  </si>
  <si>
    <t>12666368</t>
  </si>
  <si>
    <t>2026-12261516</t>
  </si>
  <si>
    <t>12665633</t>
  </si>
  <si>
    <t>2026-12260525</t>
  </si>
  <si>
    <t>+998331313002</t>
  </si>
  <si>
    <t>12665429</t>
  </si>
  <si>
    <t>2026-12260240</t>
  </si>
  <si>
    <t>+998883210008</t>
  </si>
  <si>
    <t>12660431</t>
  </si>
  <si>
    <t>2026-12253603</t>
  </si>
  <si>
    <t>12656590</t>
  </si>
  <si>
    <t>2026-12248834</t>
  </si>
  <si>
    <t>12646773</t>
  </si>
  <si>
    <t>2026-12236367</t>
  </si>
  <si>
    <t>12646384</t>
  </si>
  <si>
    <t>2026-12235879</t>
  </si>
  <si>
    <t>12636111</t>
  </si>
  <si>
    <t>2026-12223232</t>
  </si>
  <si>
    <t>12615890</t>
  </si>
  <si>
    <t>2026-12198020</t>
  </si>
  <si>
    <t>12615878</t>
  </si>
  <si>
    <t>2026-12198004</t>
  </si>
  <si>
    <t>12615743</t>
  </si>
  <si>
    <t>2026-12197818</t>
  </si>
  <si>
    <t>12615648</t>
  </si>
  <si>
    <t>2026-12197689</t>
  </si>
  <si>
    <t>12614013</t>
  </si>
  <si>
    <t>2026-12195669</t>
  </si>
  <si>
    <t>12610638</t>
  </si>
  <si>
    <t>2026-12191630</t>
  </si>
  <si>
    <t>12610541</t>
  </si>
  <si>
    <t>2026-12191512</t>
  </si>
  <si>
    <t>+998907322786</t>
  </si>
  <si>
    <t>12609791</t>
  </si>
  <si>
    <t>2026-12190623</t>
  </si>
  <si>
    <t>+998900858407</t>
  </si>
  <si>
    <t>+998939539091</t>
  </si>
  <si>
    <t>+998910857228</t>
  </si>
  <si>
    <t>+998940067583</t>
  </si>
  <si>
    <t>+998934381099</t>
  </si>
  <si>
    <t>+998907321060</t>
  </si>
  <si>
    <t>+998333127775</t>
  </si>
  <si>
    <t>+998934611321</t>
  </si>
  <si>
    <t>+998880851282</t>
  </si>
  <si>
    <t>+998993817004</t>
  </si>
  <si>
    <t>+998942229001</t>
  </si>
  <si>
    <t>+998935418785</t>
  </si>
  <si>
    <t>+998938878275</t>
  </si>
  <si>
    <t>+998990146053</t>
  </si>
  <si>
    <t>+998991552382</t>
  </si>
  <si>
    <t>+998883211031</t>
  </si>
  <si>
    <t>+998937450118</t>
  </si>
  <si>
    <t>+998977774788</t>
  </si>
  <si>
    <t>+998942137975</t>
  </si>
  <si>
    <t>+998936910063</t>
  </si>
  <si>
    <t>+998939693732</t>
  </si>
  <si>
    <t>+998933019994</t>
  </si>
  <si>
    <t>+998996620503</t>
  </si>
  <si>
    <t>+998973698777</t>
  </si>
  <si>
    <t>+998934632191</t>
  </si>
  <si>
    <t>+998934709770</t>
  </si>
  <si>
    <t>+998950975850</t>
  </si>
  <si>
    <t>+998996834252</t>
  </si>
  <si>
    <t>+998502208510</t>
  </si>
  <si>
    <t>+998950735177</t>
  </si>
  <si>
    <t>+998906198155</t>
  </si>
  <si>
    <t>+998930038559</t>
  </si>
  <si>
    <t>+998934366514</t>
  </si>
  <si>
    <t>+998994145755</t>
  </si>
  <si>
    <t>+998952328882</t>
  </si>
  <si>
    <t>+998973213553</t>
  </si>
  <si>
    <t>+998932452524</t>
  </si>
  <si>
    <t>+998933160655</t>
  </si>
  <si>
    <t>+998880819107</t>
  </si>
  <si>
    <t>+998996399208</t>
  </si>
  <si>
    <t>+998887347271</t>
  </si>
  <si>
    <t>+998943759686</t>
  </si>
  <si>
    <t>+998959277040</t>
  </si>
  <si>
    <t>+998990420994</t>
  </si>
  <si>
    <t>+998942541995</t>
  </si>
  <si>
    <t>+998505789339</t>
  </si>
  <si>
    <t>+998933559451</t>
  </si>
  <si>
    <t>+998955763337</t>
  </si>
  <si>
    <t>+998919919297</t>
  </si>
  <si>
    <t>998913097887</t>
  </si>
  <si>
    <t>998931272848</t>
  </si>
  <si>
    <t>998913329281</t>
  </si>
  <si>
    <t>998944881219</t>
  </si>
  <si>
    <t>998880680489</t>
  </si>
  <si>
    <t>998952529527</t>
  </si>
  <si>
    <t>998931110013</t>
  </si>
  <si>
    <t>+998957782821</t>
  </si>
  <si>
    <t>+998973782288</t>
  </si>
  <si>
    <t>+998939505454</t>
  </si>
  <si>
    <t>+998934719916</t>
  </si>
  <si>
    <t>998887978333</t>
  </si>
  <si>
    <t>+998932338432</t>
  </si>
  <si>
    <t>+998957700280</t>
  </si>
  <si>
    <t>+998978840510</t>
  </si>
  <si>
    <t>+998948300055</t>
  </si>
  <si>
    <t>+998883790701</t>
  </si>
  <si>
    <t>+998995217113</t>
  </si>
  <si>
    <t>998883788712</t>
  </si>
  <si>
    <t>998934397757</t>
  </si>
  <si>
    <t>+998931470560</t>
  </si>
  <si>
    <t>+998995255533</t>
  </si>
  <si>
    <t>12662697</t>
  </si>
  <si>
    <t>2026-12256501</t>
  </si>
  <si>
    <t>12615279</t>
  </si>
  <si>
    <t>2026-12197238</t>
  </si>
  <si>
    <t>JURAYEVA GULMIRA JALILOVNA</t>
  </si>
  <si>
    <t>41412882350013</t>
  </si>
  <si>
    <t>+998937131514</t>
  </si>
  <si>
    <t>+998937029703</t>
  </si>
  <si>
    <t>+998939246889</t>
  </si>
  <si>
    <t>+998947208777</t>
  </si>
  <si>
    <t>+998944833272</t>
  </si>
  <si>
    <t>+998881608800</t>
  </si>
  <si>
    <t>+998933115752</t>
  </si>
  <si>
    <t>+998973170400</t>
  </si>
  <si>
    <t>+998934470011</t>
  </si>
  <si>
    <t>+998944385999</t>
  </si>
  <si>
    <t>+998990297680</t>
  </si>
  <si>
    <t>12609975</t>
  </si>
  <si>
    <t>2026-12190841</t>
  </si>
  <si>
    <t>RAUPOVA JAMILA SATTOROVNA</t>
  </si>
  <si>
    <t>40508572420012</t>
  </si>
  <si>
    <t>05.08.1957</t>
  </si>
  <si>
    <t>+998973223010</t>
  </si>
  <si>
    <t>+998993929304</t>
  </si>
  <si>
    <t>+998943752522</t>
  </si>
  <si>
    <t>+998937685251</t>
  </si>
  <si>
    <t>+998880860588</t>
  </si>
  <si>
    <t>+998932981821</t>
  </si>
  <si>
    <t>+998931317278</t>
  </si>
  <si>
    <t>+998977956167</t>
  </si>
  <si>
    <t>+998907396690</t>
  </si>
  <si>
    <t>+998973213015</t>
  </si>
  <si>
    <t>+998902331272</t>
  </si>
  <si>
    <t>+998886260511</t>
  </si>
  <si>
    <t>+998932290041</t>
  </si>
  <si>
    <t>+998933132824</t>
  </si>
  <si>
    <t>+998931508124</t>
  </si>
  <si>
    <t>+998972283606</t>
  </si>
  <si>
    <t>+998995058574</t>
  </si>
  <si>
    <t>+998882977995</t>
  </si>
  <si>
    <t>+998994123724</t>
  </si>
  <si>
    <t>+998936038809</t>
  </si>
  <si>
    <t>+998991535593</t>
  </si>
  <si>
    <t>+998956619809</t>
  </si>
  <si>
    <t>+998942525354</t>
  </si>
  <si>
    <t>+998913321413</t>
  </si>
  <si>
    <t>+998996246422</t>
  </si>
  <si>
    <t>+998883659888</t>
  </si>
  <si>
    <t>+998947266300</t>
  </si>
  <si>
    <t>+998931560118</t>
  </si>
  <si>
    <t>+998933122706</t>
  </si>
  <si>
    <t>+998880023203</t>
  </si>
  <si>
    <t>+998934387575</t>
  </si>
  <si>
    <t>+998932410190</t>
  </si>
  <si>
    <t>12707106</t>
  </si>
  <si>
    <t>2026-12313974</t>
  </si>
  <si>
    <t>XUSHBAQTOV NUSRAT BO‘RONOVICH</t>
  </si>
  <si>
    <t>31402785800024</t>
  </si>
  <si>
    <t>14.02.1978</t>
  </si>
  <si>
    <t>+998770591978</t>
  </si>
  <si>
    <t>12703341</t>
  </si>
  <si>
    <t>2026-12309067</t>
  </si>
  <si>
    <t>BEKMURODOVA YULDUZ AMRIDDINOVNA</t>
  </si>
  <si>
    <t>42302985800018</t>
  </si>
  <si>
    <t>23.02.1998</t>
  </si>
  <si>
    <t>+998994049498</t>
  </si>
  <si>
    <t>12703071</t>
  </si>
  <si>
    <t>2026-12308721</t>
  </si>
  <si>
    <t>BOZOROV NORTOJI UMRTOSHEVICH</t>
  </si>
  <si>
    <t>31611902360048</t>
  </si>
  <si>
    <t>+998953399093</t>
  </si>
  <si>
    <t>12660651</t>
  </si>
  <si>
    <t>2026-12253876</t>
  </si>
  <si>
    <t>+998993838919</t>
  </si>
  <si>
    <t>12632507</t>
  </si>
  <si>
    <t>2026-12218753</t>
  </si>
  <si>
    <t>YODGOROVA SOHIBA ZIYODULLAYEVNA</t>
  </si>
  <si>
    <t>40409872360021</t>
  </si>
  <si>
    <t>04.09.1987</t>
  </si>
  <si>
    <t>+998944548809</t>
  </si>
  <si>
    <t>+998883210925</t>
  </si>
  <si>
    <t>+998505009508</t>
  </si>
  <si>
    <t>+998942227542</t>
  </si>
  <si>
    <t>+998970857565</t>
  </si>
  <si>
    <t>+998973656373</t>
  </si>
  <si>
    <t>+998934349568</t>
  </si>
  <si>
    <t>+998770561181</t>
  </si>
  <si>
    <t>+998949502800</t>
  </si>
  <si>
    <t>+998770078789</t>
  </si>
  <si>
    <t>+998950098733</t>
  </si>
  <si>
    <t>+998938065808</t>
  </si>
  <si>
    <t>+998995486161</t>
  </si>
  <si>
    <t>+998771172085</t>
  </si>
  <si>
    <t>+998932630859</t>
  </si>
  <si>
    <t>+998944751701</t>
  </si>
  <si>
    <t>+998870874644</t>
  </si>
  <si>
    <t>+998994351690</t>
  </si>
  <si>
    <t>+998701074181</t>
  </si>
  <si>
    <t>+998940744022</t>
  </si>
  <si>
    <t>+998992306585</t>
  </si>
  <si>
    <t>+998933125883</t>
  </si>
  <si>
    <t>+998972282939</t>
  </si>
  <si>
    <t>+998942240171</t>
  </si>
  <si>
    <t>+998993843034</t>
  </si>
  <si>
    <t>+998992121267</t>
  </si>
  <si>
    <t>+998955572526</t>
  </si>
  <si>
    <t>+998994173285</t>
  </si>
  <si>
    <t>+998942572219</t>
  </si>
  <si>
    <t>+998993659131</t>
  </si>
  <si>
    <t>+998940520907</t>
  </si>
  <si>
    <t>+998942204741</t>
  </si>
  <si>
    <t>+998972978414</t>
  </si>
  <si>
    <t>+998951599944</t>
  </si>
  <si>
    <t>+998945158385</t>
  </si>
  <si>
    <t>+998932521954</t>
  </si>
  <si>
    <t>+998934154043</t>
  </si>
  <si>
    <t>+998959517500</t>
  </si>
  <si>
    <t>+998944496292</t>
  </si>
  <si>
    <t>+998944815588</t>
  </si>
  <si>
    <t>+998991049444</t>
  </si>
  <si>
    <t>+998505517473</t>
  </si>
  <si>
    <t>+998930095382</t>
  </si>
  <si>
    <t>+998993428592</t>
  </si>
  <si>
    <t>+998970851170</t>
  </si>
  <si>
    <t>+998958422191</t>
  </si>
  <si>
    <t>+998958422198</t>
  </si>
  <si>
    <t>+998993211326</t>
  </si>
  <si>
    <t>+998933130723</t>
  </si>
  <si>
    <t>+998997417570</t>
  </si>
  <si>
    <t>+998995590165</t>
  </si>
  <si>
    <t>+998918469272</t>
  </si>
  <si>
    <t>+998990845711</t>
  </si>
  <si>
    <t>+998334382408</t>
  </si>
  <si>
    <t>+998934300514</t>
  </si>
  <si>
    <t>+998942240800</t>
  </si>
  <si>
    <t>+998990696216</t>
  </si>
  <si>
    <t>+998944856446</t>
  </si>
  <si>
    <t>+998509902900</t>
  </si>
  <si>
    <t>+998507021321</t>
  </si>
  <si>
    <t>+998930914961</t>
  </si>
  <si>
    <t>+998958422199</t>
  </si>
  <si>
    <t>+998998670112</t>
  </si>
  <si>
    <t>+998997566101</t>
  </si>
  <si>
    <t>+998930458576</t>
  </si>
  <si>
    <t>+998990215998</t>
  </si>
  <si>
    <t>+998938595533</t>
  </si>
  <si>
    <t>+998883794555</t>
  </si>
  <si>
    <t>+998883780405</t>
  </si>
  <si>
    <t>+998937323122</t>
  </si>
  <si>
    <t>+998935960092</t>
  </si>
  <si>
    <t>+998947502790</t>
  </si>
  <si>
    <t>+998947266565</t>
  </si>
  <si>
    <t>+998947526767</t>
  </si>
  <si>
    <t>+998336468018</t>
  </si>
  <si>
    <t>+998942789077</t>
  </si>
  <si>
    <t>+998973790406</t>
  </si>
  <si>
    <t>+998944846363</t>
  </si>
  <si>
    <t>+998883212308</t>
  </si>
  <si>
    <t>+998946795653</t>
  </si>
  <si>
    <t>+998931311562</t>
  </si>
  <si>
    <t>+998940087954</t>
  </si>
  <si>
    <t>+998930870674</t>
  </si>
  <si>
    <t>+998946619901</t>
  </si>
  <si>
    <t>+998940662900</t>
  </si>
  <si>
    <t>+998948460505</t>
  </si>
  <si>
    <t>+998943777790</t>
  </si>
  <si>
    <t>+998505027553</t>
  </si>
  <si>
    <t>+998991130558</t>
  </si>
  <si>
    <t>+998993824045</t>
  </si>
  <si>
    <t>+998991848617</t>
  </si>
  <si>
    <t>+998934616563</t>
  </si>
  <si>
    <t>+998933615952</t>
  </si>
  <si>
    <t>+998887740583</t>
  </si>
  <si>
    <t>+998936633764</t>
  </si>
  <si>
    <t>+998937330714</t>
  </si>
  <si>
    <t>+998970688323</t>
  </si>
  <si>
    <t>+998885752402</t>
  </si>
  <si>
    <t>+998934600087</t>
  </si>
  <si>
    <t>+998955592990</t>
  </si>
  <si>
    <t>+998991522102</t>
  </si>
  <si>
    <t>+998933844911</t>
  </si>
  <si>
    <t>+998907178387</t>
  </si>
  <si>
    <t>+998944007410</t>
  </si>
  <si>
    <t>+998990189795</t>
  </si>
  <si>
    <t>+998990218287</t>
  </si>
  <si>
    <t>+998948760905</t>
  </si>
  <si>
    <t>+998942492420</t>
  </si>
  <si>
    <t>+998336769303</t>
  </si>
  <si>
    <t>+998500714944</t>
  </si>
  <si>
    <t>+998339390109</t>
  </si>
  <si>
    <t>+998886670788</t>
  </si>
  <si>
    <t>+998970412185</t>
  </si>
  <si>
    <t>+998973666780</t>
  </si>
  <si>
    <t>+998995049994</t>
  </si>
  <si>
    <t>+998934822709</t>
  </si>
  <si>
    <t>+998502008918</t>
  </si>
  <si>
    <t>+998941904448</t>
  </si>
  <si>
    <t>+998934344501</t>
  </si>
  <si>
    <t>+998942222157</t>
  </si>
  <si>
    <t>+998952708591</t>
  </si>
  <si>
    <t>+998940022953</t>
  </si>
  <si>
    <t>+998943318782</t>
  </si>
  <si>
    <t>+998509988832</t>
  </si>
  <si>
    <t>+998998047207</t>
  </si>
  <si>
    <t>+998957961909</t>
  </si>
  <si>
    <t>+998333620028</t>
  </si>
  <si>
    <t>+998502210227</t>
  </si>
  <si>
    <t>+998934732894</t>
  </si>
  <si>
    <t>+998997586933</t>
  </si>
  <si>
    <t>+998994911526</t>
  </si>
  <si>
    <t>+998770691164</t>
  </si>
  <si>
    <t>+998949777268</t>
  </si>
  <si>
    <t>+998936338828</t>
  </si>
  <si>
    <t>+998939838124</t>
  </si>
  <si>
    <t>+998991334796</t>
  </si>
  <si>
    <t>+998997813712</t>
  </si>
  <si>
    <t>+998995559189</t>
  </si>
  <si>
    <t>+998995701878</t>
  </si>
  <si>
    <t>+998993468984</t>
  </si>
  <si>
    <t>+998770881978</t>
  </si>
  <si>
    <t>+998700810572</t>
  </si>
  <si>
    <t>+998933248187</t>
  </si>
  <si>
    <t>+998885592592</t>
  </si>
  <si>
    <t>+998978527733</t>
  </si>
  <si>
    <t>+998942289795</t>
  </si>
  <si>
    <t>+998991531419</t>
  </si>
  <si>
    <t>+998884719008</t>
  </si>
  <si>
    <t>+998931228884</t>
  </si>
  <si>
    <t>+998933096707</t>
  </si>
  <si>
    <t>+998996781942</t>
  </si>
  <si>
    <t>+998938688876</t>
  </si>
  <si>
    <t>+998937252701</t>
  </si>
  <si>
    <t>+998997586216</t>
  </si>
  <si>
    <t>+998507277181</t>
  </si>
  <si>
    <t>+998992977994</t>
  </si>
  <si>
    <t>+998952619792</t>
  </si>
  <si>
    <t>+998887975452</t>
  </si>
  <si>
    <t>+998994548501</t>
  </si>
  <si>
    <t>+998772048999</t>
  </si>
  <si>
    <t>+998973797976</t>
  </si>
  <si>
    <t>+998994163312</t>
  </si>
  <si>
    <t>+998943011035</t>
  </si>
  <si>
    <t>+998331347010</t>
  </si>
  <si>
    <t>+998997103344</t>
  </si>
  <si>
    <t>+998953603031</t>
  </si>
  <si>
    <t>+998995991298</t>
  </si>
  <si>
    <t>+998933118932</t>
  </si>
  <si>
    <t>+998883659001</t>
  </si>
  <si>
    <t>+998934310585</t>
  </si>
  <si>
    <t>+998991647074</t>
  </si>
  <si>
    <t>+998940318804</t>
  </si>
  <si>
    <t>+998870345772</t>
  </si>
  <si>
    <t>+998884861599</t>
  </si>
  <si>
    <t>+998932029601</t>
  </si>
  <si>
    <t>+998990137323</t>
  </si>
  <si>
    <t>+998940402386</t>
  </si>
  <si>
    <t>+998889333348</t>
  </si>
  <si>
    <t>+998997883738</t>
  </si>
  <si>
    <t>+998507305355</t>
  </si>
  <si>
    <t>+998975599392</t>
  </si>
  <si>
    <t>+998991508625</t>
  </si>
  <si>
    <t>+998933745558</t>
  </si>
  <si>
    <t>+998948593585</t>
  </si>
  <si>
    <t>+998934389536</t>
  </si>
  <si>
    <t>+998930864409</t>
  </si>
  <si>
    <t>+998934605507</t>
  </si>
  <si>
    <t>+998934355484</t>
  </si>
  <si>
    <t>+998973204925</t>
  </si>
  <si>
    <t>+998938560529</t>
  </si>
  <si>
    <t>+998931781901</t>
  </si>
  <si>
    <t>+998992467509</t>
  </si>
  <si>
    <t>+998939560782</t>
  </si>
  <si>
    <t>+998999948188</t>
  </si>
  <si>
    <t>+998990561048</t>
  </si>
  <si>
    <t>+998931558511</t>
  </si>
  <si>
    <t>+998997980112</t>
  </si>
  <si>
    <t>+998933011900</t>
  </si>
  <si>
    <t>+998770580793</t>
  </si>
  <si>
    <t>+998975012294</t>
  </si>
  <si>
    <t>+998955700795</t>
  </si>
  <si>
    <t>+998942235678</t>
  </si>
  <si>
    <t>+998933182977</t>
  </si>
  <si>
    <t>+998934343237</t>
  </si>
  <si>
    <t>+998994241600</t>
  </si>
  <si>
    <t>+998934428705</t>
  </si>
  <si>
    <t>+998949003444</t>
  </si>
  <si>
    <t>+998931028704</t>
  </si>
  <si>
    <t>+998973237475</t>
  </si>
  <si>
    <t>+998887338387</t>
  </si>
  <si>
    <t>+998886858892</t>
  </si>
  <si>
    <t>+998942230842</t>
  </si>
  <si>
    <t>+998934150126</t>
  </si>
  <si>
    <t>+998773965909</t>
  </si>
  <si>
    <t>+998932881026</t>
  </si>
  <si>
    <t>+998997120174</t>
  </si>
  <si>
    <t>+998945618490</t>
  </si>
  <si>
    <t>+998883661286</t>
  </si>
  <si>
    <t>+998936682528</t>
  </si>
  <si>
    <t>+998339506018</t>
  </si>
  <si>
    <t>+998991760602</t>
  </si>
  <si>
    <t>998773550889</t>
  </si>
  <si>
    <t>998930586989</t>
  </si>
  <si>
    <t>998772048999</t>
  </si>
  <si>
    <t>998941285333</t>
  </si>
  <si>
    <t>998951130887</t>
  </si>
  <si>
    <t>998942550656</t>
  </si>
  <si>
    <t>12648728</t>
  </si>
  <si>
    <t>2026-12238987</t>
  </si>
  <si>
    <t>RAYIMOVA DILFUZA BEKPULOTOVNA</t>
  </si>
  <si>
    <t>41204792360044</t>
  </si>
  <si>
    <t>12.04.1979</t>
  </si>
  <si>
    <t>+998990072042</t>
  </si>
  <si>
    <t>12625224</t>
  </si>
  <si>
    <t>2026-12209764</t>
  </si>
  <si>
    <t>+998771832025</t>
  </si>
  <si>
    <t>+998972982444</t>
  </si>
  <si>
    <t>+998973668818</t>
  </si>
  <si>
    <t>+998508788749</t>
  </si>
  <si>
    <t>+998883220228</t>
  </si>
  <si>
    <t>998955572526</t>
  </si>
  <si>
    <t>+998973394488</t>
  </si>
  <si>
    <t>12676854</t>
  </si>
  <si>
    <t>2026-12274705</t>
  </si>
  <si>
    <t>+998507191293</t>
  </si>
  <si>
    <t>+998887678010</t>
  </si>
  <si>
    <t>+998942515170</t>
  </si>
  <si>
    <t>+998934349482</t>
  </si>
  <si>
    <t>+998991161969</t>
  </si>
  <si>
    <t>+998942211456</t>
  </si>
  <si>
    <t>12632165</t>
  </si>
  <si>
    <t>2026-12218309</t>
  </si>
  <si>
    <t>RAXMONOV ALISHER QO‘ZIBOYEVICH</t>
  </si>
  <si>
    <t>32110802360035</t>
  </si>
  <si>
    <t>21.10.1980</t>
  </si>
  <si>
    <t>+998942221355</t>
  </si>
  <si>
    <t>+998942515004</t>
  </si>
  <si>
    <t>+998942940195</t>
  </si>
  <si>
    <t>+998883202279</t>
  </si>
  <si>
    <t>+998885311702</t>
  </si>
  <si>
    <t>+998972620608</t>
  </si>
  <si>
    <t>+998773800107</t>
  </si>
  <si>
    <t>12666321</t>
  </si>
  <si>
    <t>2026-12261445</t>
  </si>
  <si>
    <t>BOLTAYEV MURODILLO NASRULLOYEVICH</t>
  </si>
  <si>
    <t>30811912360051</t>
  </si>
  <si>
    <t>+998336929209</t>
  </si>
  <si>
    <t>+998906045454</t>
  </si>
  <si>
    <t>+998972971797</t>
  </si>
  <si>
    <t>+998959055800</t>
  </si>
  <si>
    <t>+998942520071</t>
  </si>
  <si>
    <t>+998930538330</t>
  </si>
  <si>
    <t>+998947734449</t>
  </si>
  <si>
    <t>+998947478690</t>
  </si>
  <si>
    <t>+998990433922</t>
  </si>
  <si>
    <t>+998931373657</t>
  </si>
  <si>
    <t>+998936640892</t>
  </si>
  <si>
    <t>+998939841530</t>
  </si>
  <si>
    <t>+998935129017</t>
  </si>
  <si>
    <t>+998942210176</t>
  </si>
  <si>
    <t>+998936609153</t>
  </si>
  <si>
    <t>+998944817844</t>
  </si>
  <si>
    <t>+998931697712</t>
  </si>
  <si>
    <t>+998933103785</t>
  </si>
  <si>
    <t>+998944662272</t>
  </si>
  <si>
    <t>+998951861044</t>
  </si>
  <si>
    <t>+998996198788</t>
  </si>
  <si>
    <t>+998993670387</t>
  </si>
  <si>
    <t>+998955863631</t>
  </si>
  <si>
    <t>+998993656097</t>
  </si>
  <si>
    <t>+998993172014</t>
  </si>
  <si>
    <t>+998997108187</t>
  </si>
  <si>
    <t>+998939370622</t>
  </si>
  <si>
    <t>+998997587880</t>
  </si>
  <si>
    <t>+998936230586</t>
  </si>
  <si>
    <t>+998990263386</t>
  </si>
  <si>
    <t>+998991295102</t>
  </si>
  <si>
    <t>+998990218422</t>
  </si>
  <si>
    <t>+998991780613</t>
  </si>
  <si>
    <t>+998993159461</t>
  </si>
  <si>
    <t>+998934344492</t>
  </si>
  <si>
    <t>+998948418838</t>
  </si>
  <si>
    <t>+998930736388</t>
  </si>
  <si>
    <t>+998998190080</t>
  </si>
  <si>
    <t>+998931456581</t>
  </si>
  <si>
    <t>+998935753235</t>
  </si>
  <si>
    <t>+998933178479</t>
  </si>
  <si>
    <t>+998935142088</t>
  </si>
  <si>
    <t>+998997562625</t>
  </si>
  <si>
    <t>+998936610786</t>
  </si>
  <si>
    <t>+998938920307</t>
  </si>
  <si>
    <t>+998944829995</t>
  </si>
  <si>
    <t>+998997842495</t>
  </si>
  <si>
    <t>+998934371573</t>
  </si>
  <si>
    <t>+998952293490</t>
  </si>
  <si>
    <t>+998952538781</t>
  </si>
  <si>
    <t>+998990423293</t>
  </si>
  <si>
    <t>+998991329141</t>
  </si>
  <si>
    <t>+998997431516</t>
  </si>
  <si>
    <t>+998952458387</t>
  </si>
  <si>
    <t>+998992094392</t>
  </si>
  <si>
    <t>12703704</t>
  </si>
  <si>
    <t>2026-12309535</t>
  </si>
  <si>
    <t>12702150</t>
  </si>
  <si>
    <t>2026-12307577</t>
  </si>
  <si>
    <t>+998777762019</t>
  </si>
  <si>
    <t>+998990419400</t>
  </si>
  <si>
    <t>+998998150188</t>
  </si>
  <si>
    <t>+998955863638</t>
  </si>
  <si>
    <t>+998932183815</t>
  </si>
  <si>
    <t>+998954287680</t>
  </si>
  <si>
    <t>+998991047488</t>
  </si>
  <si>
    <t>+998938579096</t>
  </si>
  <si>
    <t>+998992567399</t>
  </si>
  <si>
    <t>+998977976158</t>
  </si>
  <si>
    <t>+998951896896</t>
  </si>
  <si>
    <t>+998933781375</t>
  </si>
  <si>
    <t>+998991538388</t>
  </si>
  <si>
    <t>+998932607180</t>
  </si>
  <si>
    <t>+998996701521</t>
  </si>
  <si>
    <t>+998991425834</t>
  </si>
  <si>
    <t>+998907300795</t>
  </si>
  <si>
    <t>+998934303781</t>
  </si>
  <si>
    <t>+998936640894</t>
  </si>
  <si>
    <t>+998507758502</t>
  </si>
  <si>
    <t>+998507248884</t>
  </si>
  <si>
    <t>+998931363685</t>
  </si>
  <si>
    <t>+998939568996</t>
  </si>
  <si>
    <t>+998994442081</t>
  </si>
  <si>
    <t>+998991578906</t>
  </si>
  <si>
    <t>+998991713483</t>
  </si>
  <si>
    <t>+998886689097</t>
  </si>
  <si>
    <t>+998930050727</t>
  </si>
  <si>
    <t>+998992390159</t>
  </si>
  <si>
    <t>+998932661594</t>
  </si>
  <si>
    <t>+998941341988</t>
  </si>
  <si>
    <t>+998944851115</t>
  </si>
  <si>
    <t>+998952771961</t>
  </si>
  <si>
    <t>+998914178180</t>
  </si>
  <si>
    <t>+998500708416</t>
  </si>
  <si>
    <t>+998935948778</t>
  </si>
  <si>
    <t>+998940662777</t>
  </si>
  <si>
    <t>+998957503636</t>
  </si>
  <si>
    <t>+998934970980</t>
  </si>
  <si>
    <t>+998991389684</t>
  </si>
  <si>
    <t>+998939548373</t>
  </si>
  <si>
    <t>+998947403991</t>
  </si>
  <si>
    <t>+998940598877</t>
  </si>
  <si>
    <t>+998930458675</t>
  </si>
  <si>
    <t>+998973658188</t>
  </si>
  <si>
    <t>+998933143996</t>
  </si>
  <si>
    <t>+998904146421</t>
  </si>
  <si>
    <t>+998933129267</t>
  </si>
  <si>
    <t>+998935730195</t>
  </si>
  <si>
    <t>+998942243989</t>
  </si>
  <si>
    <t>+998934610987</t>
  </si>
  <si>
    <t>+998993848173</t>
  </si>
  <si>
    <t>+998507544773</t>
  </si>
  <si>
    <t>+998936632009</t>
  </si>
  <si>
    <t>+998947472798</t>
  </si>
  <si>
    <t>+998938889497</t>
  </si>
  <si>
    <t>+998939701193</t>
  </si>
  <si>
    <t>+998934608927</t>
  </si>
  <si>
    <t>+998958422247</t>
  </si>
  <si>
    <t>+998931192898</t>
  </si>
  <si>
    <t>+998997896401</t>
  </si>
  <si>
    <t>+998503009001</t>
  </si>
  <si>
    <t>+998997514388</t>
  </si>
  <si>
    <t>+998500091645</t>
  </si>
  <si>
    <t>+998942929775</t>
  </si>
  <si>
    <t>+998935840058</t>
  </si>
  <si>
    <t>+998997580439</t>
  </si>
  <si>
    <t>+998934355324</t>
  </si>
  <si>
    <t>+998932545177</t>
  </si>
  <si>
    <t>+998993232985</t>
  </si>
  <si>
    <t>+998906131224</t>
  </si>
  <si>
    <t>+998941490420</t>
  </si>
  <si>
    <t>+998884609391</t>
  </si>
  <si>
    <t>+998993830992</t>
  </si>
  <si>
    <t>+998999975015</t>
  </si>
  <si>
    <t>+998882171217</t>
  </si>
  <si>
    <t>+998939631282</t>
  </si>
  <si>
    <t>+998939520586</t>
  </si>
  <si>
    <t>+998997581793</t>
  </si>
  <si>
    <t>+998997553821</t>
  </si>
  <si>
    <t>+998933136339</t>
  </si>
  <si>
    <t>+998933107530</t>
  </si>
  <si>
    <t>+998944846611</t>
  </si>
  <si>
    <t>12699494</t>
  </si>
  <si>
    <t>2026-12304308</t>
  </si>
  <si>
    <t>HAMDAMOV ASAQUL HAMDAM O‘G‘LI</t>
  </si>
  <si>
    <t>30507922380067</t>
  </si>
  <si>
    <t>+998931594492</t>
  </si>
  <si>
    <t>12690549</t>
  </si>
  <si>
    <t>2026-12292365</t>
  </si>
  <si>
    <t>RUZIQULOVA SALIMA O‘RALOVNA</t>
  </si>
  <si>
    <t>41112902380117</t>
  </si>
  <si>
    <t>11.12.1990</t>
  </si>
  <si>
    <t>+998949991190</t>
  </si>
  <si>
    <t>12688389</t>
  </si>
  <si>
    <t>2026-12289547</t>
  </si>
  <si>
    <t>XALILOVA NARGIZA FAXRIDDIN QIZI</t>
  </si>
  <si>
    <t>42103922380019</t>
  </si>
  <si>
    <t>21.03.1992</t>
  </si>
  <si>
    <t>+998977519222</t>
  </si>
  <si>
    <t>12684137</t>
  </si>
  <si>
    <t>2026-12284250</t>
  </si>
  <si>
    <t>ABDIMURADOVA GULMERA IBRAGIMOVNA</t>
  </si>
  <si>
    <t>40208872380145</t>
  </si>
  <si>
    <t>02.08.1987</t>
  </si>
  <si>
    <t>+998970937616</t>
  </si>
  <si>
    <t>12683904</t>
  </si>
  <si>
    <t>2026-12283964</t>
  </si>
  <si>
    <t>JUMAYEV OTABEK RUZIMUROD O‘G‘LI</t>
  </si>
  <si>
    <t>33112922380064</t>
  </si>
  <si>
    <t>+998931573192</t>
  </si>
  <si>
    <t>12674872</t>
  </si>
  <si>
    <t>2026-12272158</t>
  </si>
  <si>
    <t>+998937937576</t>
  </si>
  <si>
    <t>12669526</t>
  </si>
  <si>
    <t>2026-12265549</t>
  </si>
  <si>
    <t>RUZIYEVA NAFISA ISMAT QIZI</t>
  </si>
  <si>
    <t>40205934070020</t>
  </si>
  <si>
    <t>02.05.1993</t>
  </si>
  <si>
    <t>+998883223800</t>
  </si>
  <si>
    <t>12667547</t>
  </si>
  <si>
    <t>2026-12263108</t>
  </si>
  <si>
    <t>SAYIDMURODOVA GUZAL JURAQULOVNA</t>
  </si>
  <si>
    <t>42301845830024</t>
  </si>
  <si>
    <t>23.01.1984</t>
  </si>
  <si>
    <t>+998944818480</t>
  </si>
  <si>
    <t>12665229</t>
  </si>
  <si>
    <t>2026-12259978</t>
  </si>
  <si>
    <t>+998932481177</t>
  </si>
  <si>
    <t>12663492</t>
  </si>
  <si>
    <t>2026-12257601</t>
  </si>
  <si>
    <t>BURONOVA NORXOL XXX</t>
  </si>
  <si>
    <t>42702585830026</t>
  </si>
  <si>
    <t>27.02.1958</t>
  </si>
  <si>
    <t>+998773183292</t>
  </si>
  <si>
    <t>12661318</t>
  </si>
  <si>
    <t>2026-12254743</t>
  </si>
  <si>
    <t>12654066</t>
  </si>
  <si>
    <t>2026-12245696</t>
  </si>
  <si>
    <t>TUXTAMISHOVA MUQADDAM JO‘RAQULOVNA</t>
  </si>
  <si>
    <t>42309632380013</t>
  </si>
  <si>
    <t>23.09.1963</t>
  </si>
  <si>
    <t>+998886307744</t>
  </si>
  <si>
    <t>12653789</t>
  </si>
  <si>
    <t>2026-12245349</t>
  </si>
  <si>
    <t>TO‘XTAMESHOVA ZEBUNISO HAMZA QIZI</t>
  </si>
  <si>
    <t>42709935830019</t>
  </si>
  <si>
    <t>12652963</t>
  </si>
  <si>
    <t>2026-12244349</t>
  </si>
  <si>
    <t>+998942299077</t>
  </si>
  <si>
    <t>12650258</t>
  </si>
  <si>
    <t>2026-12241016</t>
  </si>
  <si>
    <t>+998946315290</t>
  </si>
  <si>
    <t>12650212</t>
  </si>
  <si>
    <t>2026-12240959</t>
  </si>
  <si>
    <t>12645791</t>
  </si>
  <si>
    <t>2026-12235132</t>
  </si>
  <si>
    <t>MO‘MINOVA ZILOLA ERGASH QIZI</t>
  </si>
  <si>
    <t>40707975830077</t>
  </si>
  <si>
    <t>07.07.1997</t>
  </si>
  <si>
    <t>+998886689007</t>
  </si>
  <si>
    <t>12635307</t>
  </si>
  <si>
    <t>2026-12222297</t>
  </si>
  <si>
    <t>+998943680949</t>
  </si>
  <si>
    <t>12634784</t>
  </si>
  <si>
    <t>2026-12221686</t>
  </si>
  <si>
    <t>12626004</t>
  </si>
  <si>
    <t>2026-12210726</t>
  </si>
  <si>
    <t>MURODOVA FERUZA ABDUHAKIMOVNA</t>
  </si>
  <si>
    <t>42509902380024</t>
  </si>
  <si>
    <t>25.09.1990</t>
  </si>
  <si>
    <t>+998881272526</t>
  </si>
  <si>
    <t>12624958</t>
  </si>
  <si>
    <t>2026-12209427</t>
  </si>
  <si>
    <t>12621054</t>
  </si>
  <si>
    <t>2026-12204744</t>
  </si>
  <si>
    <t>URALOV KARAMIDDIN URAL O‘G‘LI</t>
  </si>
  <si>
    <t>30303912380011</t>
  </si>
  <si>
    <t>+998955863664</t>
  </si>
  <si>
    <t>12609443</t>
  </si>
  <si>
    <t>2026-12190223</t>
  </si>
  <si>
    <t>SATTOROV FARRUX FAXRIDDINOVICH</t>
  </si>
  <si>
    <t>33010865830018</t>
  </si>
  <si>
    <t>30.10.1986</t>
  </si>
  <si>
    <t>+998973680686</t>
  </si>
  <si>
    <t>12608427</t>
  </si>
  <si>
    <t>2026-12189062</t>
  </si>
  <si>
    <t>+998942556368</t>
  </si>
  <si>
    <t>12606953</t>
  </si>
  <si>
    <t>2026-12187340</t>
  </si>
  <si>
    <t>XUSANOVA GULSANAM SHOSAITOVNA</t>
  </si>
  <si>
    <t>42306812380043</t>
  </si>
  <si>
    <t>23.06.1981</t>
  </si>
  <si>
    <t>+998507770681</t>
  </si>
  <si>
    <t>+998934351136</t>
  </si>
  <si>
    <t>+998930855486</t>
  </si>
  <si>
    <t>+998933222730</t>
  </si>
  <si>
    <t>+998946333199</t>
  </si>
  <si>
    <t>+998942542805</t>
  </si>
  <si>
    <t>+998942529288</t>
  </si>
  <si>
    <t>+998931491707</t>
  </si>
  <si>
    <t>+998934842141</t>
  </si>
  <si>
    <t>+998937218786</t>
  </si>
  <si>
    <t>+998942571660</t>
  </si>
  <si>
    <t>+998941330986</t>
  </si>
  <si>
    <t>+998993808021</t>
  </si>
  <si>
    <t>+998992755851</t>
  </si>
  <si>
    <t>+998959088811</t>
  </si>
  <si>
    <t>+998771307410</t>
  </si>
  <si>
    <t>+998948126999</t>
  </si>
  <si>
    <t>+998937960355</t>
  </si>
  <si>
    <t>+998994355861</t>
  </si>
  <si>
    <t>+998888652024</t>
  </si>
  <si>
    <t>+998933919703</t>
  </si>
  <si>
    <t>+998933143439</t>
  </si>
  <si>
    <t>+998888395557</t>
  </si>
  <si>
    <t>+998946753616</t>
  </si>
  <si>
    <t>+998973202282</t>
  </si>
  <si>
    <t>+998992920582</t>
  </si>
  <si>
    <t>+998996482595</t>
  </si>
  <si>
    <t>+998931395753</t>
  </si>
  <si>
    <t>+998883360692</t>
  </si>
  <si>
    <t>+998946688791</t>
  </si>
  <si>
    <t>+998939040893</t>
  </si>
  <si>
    <t>+998935321054</t>
  </si>
  <si>
    <t>+998998241162</t>
  </si>
  <si>
    <t>+998993852720</t>
  </si>
  <si>
    <t>+998944470786</t>
  </si>
  <si>
    <t>+998956695556</t>
  </si>
  <si>
    <t>+998944828084</t>
  </si>
  <si>
    <t>+998775079209</t>
  </si>
  <si>
    <t>+998992711413</t>
  </si>
  <si>
    <t>+998970141972</t>
  </si>
  <si>
    <t>+998976020002</t>
  </si>
  <si>
    <t>+998997312249</t>
  </si>
  <si>
    <t>+998912498789</t>
  </si>
  <si>
    <t>+998946828891</t>
  </si>
  <si>
    <t>+998942325758</t>
  </si>
  <si>
    <t>+998953878133</t>
  </si>
  <si>
    <t>+998938960798</t>
  </si>
  <si>
    <t>+998883698111</t>
  </si>
  <si>
    <t>+998940642484</t>
  </si>
  <si>
    <t>+998942272406</t>
  </si>
  <si>
    <t>+998991949602</t>
  </si>
  <si>
    <t>+998938958877</t>
  </si>
  <si>
    <t>+998973228387</t>
  </si>
  <si>
    <t>+998944874434</t>
  </si>
  <si>
    <t>+998771529295</t>
  </si>
  <si>
    <t>+998975588616</t>
  </si>
  <si>
    <t>+998938008586</t>
  </si>
  <si>
    <t>+998934607862</t>
  </si>
  <si>
    <t>+998500744469</t>
  </si>
  <si>
    <t>+998944832887</t>
  </si>
  <si>
    <t>+998942523231</t>
  </si>
  <si>
    <t>+998940660814</t>
  </si>
  <si>
    <t>+998773183281</t>
  </si>
  <si>
    <t>+998955735005</t>
  </si>
  <si>
    <t>+998505782188</t>
  </si>
  <si>
    <t>+998774012294</t>
  </si>
  <si>
    <t>+998931700412</t>
  </si>
  <si>
    <t>+998905012906</t>
  </si>
  <si>
    <t>+998990919373</t>
  </si>
  <si>
    <t>+998952691514</t>
  </si>
  <si>
    <t>+998935939551</t>
  </si>
  <si>
    <t>+998947084828</t>
  </si>
  <si>
    <t>+998937888895</t>
  </si>
  <si>
    <t>+998991866406</t>
  </si>
  <si>
    <t>+998880931088</t>
  </si>
  <si>
    <t>+998935418691</t>
  </si>
  <si>
    <t>+998944832129</t>
  </si>
  <si>
    <t>+998953733772</t>
  </si>
  <si>
    <t>+998948781012</t>
  </si>
  <si>
    <t>+998936528200</t>
  </si>
  <si>
    <t>+998949426866</t>
  </si>
  <si>
    <t>+998941661811</t>
  </si>
  <si>
    <t>+998952772702</t>
  </si>
  <si>
    <t>+998955863652</t>
  </si>
  <si>
    <t>+998773183291</t>
  </si>
  <si>
    <t>+998996207535</t>
  </si>
  <si>
    <t>+998906204241</t>
  </si>
  <si>
    <t>+998932402093</t>
  </si>
  <si>
    <t>+998505762050</t>
  </si>
  <si>
    <t>+998977562494</t>
  </si>
  <si>
    <t>+998932325970</t>
  </si>
  <si>
    <t>+998939552623</t>
  </si>
  <si>
    <t>+998933241690</t>
  </si>
  <si>
    <t>+998944865646</t>
  </si>
  <si>
    <t>+998770467861</t>
  </si>
  <si>
    <t>+998942523212</t>
  </si>
  <si>
    <t>+998930388464</t>
  </si>
  <si>
    <t>+998953878139</t>
  </si>
  <si>
    <t>+998992118503</t>
  </si>
  <si>
    <t>+998955863669</t>
  </si>
  <si>
    <t>+998934387548</t>
  </si>
  <si>
    <t>+998882382991</t>
  </si>
  <si>
    <t>+998932292328</t>
  </si>
  <si>
    <t>+998955863648</t>
  </si>
  <si>
    <t>+998951371502</t>
  </si>
  <si>
    <t>+998508822255</t>
  </si>
  <si>
    <t>+998938615969</t>
  </si>
  <si>
    <t>+998932267987</t>
  </si>
  <si>
    <t>+998972058803</t>
  </si>
  <si>
    <t>+998934335045</t>
  </si>
  <si>
    <t>+998906193589</t>
  </si>
  <si>
    <t>+998940832188</t>
  </si>
  <si>
    <t>+998943765800</t>
  </si>
  <si>
    <t>+998946810125</t>
  </si>
  <si>
    <t>+998887338085</t>
  </si>
  <si>
    <t>+998955863650</t>
  </si>
  <si>
    <t>+998933107562</t>
  </si>
  <si>
    <t>+998955863674</t>
  </si>
  <si>
    <t>+998930090280</t>
  </si>
  <si>
    <t>+998942224004</t>
  </si>
  <si>
    <t>+998958324143</t>
  </si>
  <si>
    <t>+998950937464</t>
  </si>
  <si>
    <t>+998953878152</t>
  </si>
  <si>
    <t>+998952236364</t>
  </si>
  <si>
    <t>+998881716699</t>
  </si>
  <si>
    <t>+998933578803</t>
  </si>
  <si>
    <t>+998995854427</t>
  </si>
  <si>
    <t>+998944705674</t>
  </si>
  <si>
    <t>+998930437627</t>
  </si>
  <si>
    <t>+998931040574</t>
  </si>
  <si>
    <t>+998910899226</t>
  </si>
  <si>
    <t>+998942257929</t>
  </si>
  <si>
    <t>+998951522794</t>
  </si>
  <si>
    <t>+998884670053</t>
  </si>
  <si>
    <t>+998930438730</t>
  </si>
  <si>
    <t>+998701177969</t>
  </si>
  <si>
    <t>+998993772166</t>
  </si>
  <si>
    <t>+998990735511</t>
  </si>
  <si>
    <t>+998939941566</t>
  </si>
  <si>
    <t>+998932802721</t>
  </si>
  <si>
    <t>+998940358512</t>
  </si>
  <si>
    <t>+998332127001</t>
  </si>
  <si>
    <t>+998951787830</t>
  </si>
  <si>
    <t>+998883440920</t>
  </si>
  <si>
    <t>+998939859290</t>
  </si>
  <si>
    <t>+998936694619</t>
  </si>
  <si>
    <t>+998972831444</t>
  </si>
  <si>
    <t>+998777761656</t>
  </si>
  <si>
    <t>+998973697578</t>
  </si>
  <si>
    <t>+998946257913</t>
  </si>
  <si>
    <t>+998887958484</t>
  </si>
  <si>
    <t>+998945192326</t>
  </si>
  <si>
    <t>+998934323038</t>
  </si>
  <si>
    <t>+998997972825</t>
  </si>
  <si>
    <t>+998947323038</t>
  </si>
  <si>
    <t>+998944427900</t>
  </si>
  <si>
    <t>+998900892434</t>
  </si>
  <si>
    <t>+998934312242</t>
  </si>
  <si>
    <t>+998943760504</t>
  </si>
  <si>
    <t>+998991512434</t>
  </si>
  <si>
    <t>+998957210687</t>
  </si>
  <si>
    <t>+998991753709</t>
  </si>
  <si>
    <t>+998934303709</t>
  </si>
  <si>
    <t>+998882836665</t>
  </si>
  <si>
    <t>+998942262527</t>
  </si>
  <si>
    <t>+998944843745</t>
  </si>
  <si>
    <t>+998773183286</t>
  </si>
  <si>
    <t>+998942932207</t>
  </si>
  <si>
    <t>+998938809912</t>
  </si>
  <si>
    <t>+998942572992</t>
  </si>
  <si>
    <t>+998934311978</t>
  </si>
  <si>
    <t>+998933203075</t>
  </si>
  <si>
    <t>+998930633237</t>
  </si>
  <si>
    <t>+998944887768</t>
  </si>
  <si>
    <t>+998933173533</t>
  </si>
  <si>
    <t>+998505809107</t>
  </si>
  <si>
    <t>+998931106982</t>
  </si>
  <si>
    <t>+998507900928</t>
  </si>
  <si>
    <t>+998954282294</t>
  </si>
  <si>
    <t>+998932621535</t>
  </si>
  <si>
    <t>+998882282829</t>
  </si>
  <si>
    <t>+998991938720</t>
  </si>
  <si>
    <t>+998889419592</t>
  </si>
  <si>
    <t>+998948630386</t>
  </si>
  <si>
    <t>+998958480111</t>
  </si>
  <si>
    <t>+998884329500</t>
  </si>
  <si>
    <t>+998882831188</t>
  </si>
  <si>
    <t>+998935790193</t>
  </si>
  <si>
    <t>+998931680982</t>
  </si>
  <si>
    <t>+998997512701</t>
  </si>
  <si>
    <t>+998933119966</t>
  </si>
  <si>
    <t>+998930437427</t>
  </si>
  <si>
    <t>+998993805142</t>
  </si>
  <si>
    <t>+998883787605</t>
  </si>
  <si>
    <t>+998939568806</t>
  </si>
  <si>
    <t>+998501090683</t>
  </si>
  <si>
    <t>+998953878136</t>
  </si>
  <si>
    <t>+998882280578</t>
  </si>
  <si>
    <t>+998947310378</t>
  </si>
  <si>
    <t>+998938258488</t>
  </si>
  <si>
    <t>+998933278776</t>
  </si>
  <si>
    <t>+998937861169</t>
  </si>
  <si>
    <t>+998882841009</t>
  </si>
  <si>
    <t>+998973666160</t>
  </si>
  <si>
    <t>+998771779018</t>
  </si>
  <si>
    <t>+998992667309</t>
  </si>
  <si>
    <t>+998941191825</t>
  </si>
  <si>
    <t>+998338790007</t>
  </si>
  <si>
    <t>+998773183297</t>
  </si>
  <si>
    <t>+998880854107</t>
  </si>
  <si>
    <t>+998930969019</t>
  </si>
  <si>
    <t>+998931300175</t>
  </si>
  <si>
    <t>+998939522734</t>
  </si>
  <si>
    <t>+998906180820</t>
  </si>
  <si>
    <t>+998936203219</t>
  </si>
  <si>
    <t>+998944883148</t>
  </si>
  <si>
    <t>+998940799040</t>
  </si>
  <si>
    <t>+998773183288</t>
  </si>
  <si>
    <t>+998934641221</t>
  </si>
  <si>
    <t>+998770569959</t>
  </si>
  <si>
    <t>+998956242022</t>
  </si>
  <si>
    <t>+998947351990</t>
  </si>
  <si>
    <t>+998773183293</t>
  </si>
  <si>
    <t>+998993398998</t>
  </si>
  <si>
    <t>+998934375950</t>
  </si>
  <si>
    <t>+998953878158</t>
  </si>
  <si>
    <t>+998773183279</t>
  </si>
  <si>
    <t>+998500709881</t>
  </si>
  <si>
    <t>+998933164622</t>
  </si>
  <si>
    <t>+998770460288</t>
  </si>
  <si>
    <t>+998977492377</t>
  </si>
  <si>
    <t>+998932605251</t>
  </si>
  <si>
    <t>+998932429686</t>
  </si>
  <si>
    <t>+998938898717</t>
  </si>
  <si>
    <t>+998930549566</t>
  </si>
  <si>
    <t>+998992214509</t>
  </si>
  <si>
    <t>+998937038823</t>
  </si>
  <si>
    <t>+998900868890</t>
  </si>
  <si>
    <t>+998939348929</t>
  </si>
  <si>
    <t>+998979548005</t>
  </si>
  <si>
    <t>+998505506681</t>
  </si>
  <si>
    <t>+998931171384</t>
  </si>
  <si>
    <t>+998936232790</t>
  </si>
  <si>
    <t>+998990598833</t>
  </si>
  <si>
    <t>+998934333090</t>
  </si>
  <si>
    <t>+998934389310</t>
  </si>
  <si>
    <t>+998931659596</t>
  </si>
  <si>
    <t>+998933793676</t>
  </si>
  <si>
    <t>+998913358400</t>
  </si>
  <si>
    <t>+998771699108</t>
  </si>
  <si>
    <t>+998883696898</t>
  </si>
  <si>
    <t>+998936650809</t>
  </si>
  <si>
    <t>+998930739419</t>
  </si>
  <si>
    <t>+998931552620</t>
  </si>
  <si>
    <t>+998932990244</t>
  </si>
  <si>
    <t>+998939230829</t>
  </si>
  <si>
    <t>+998939567909</t>
  </si>
  <si>
    <t>+998943863899</t>
  </si>
  <si>
    <t>+998947938277</t>
  </si>
  <si>
    <t>+998942561939</t>
  </si>
  <si>
    <t>+998933001985</t>
  </si>
  <si>
    <t>+998945292326</t>
  </si>
  <si>
    <t>+998942526484</t>
  </si>
  <si>
    <t>+998919888084</t>
  </si>
  <si>
    <t>+998931582565</t>
  </si>
  <si>
    <t>+998930090694</t>
  </si>
  <si>
    <t>+998943350735</t>
  </si>
  <si>
    <t>+998507186165</t>
  </si>
  <si>
    <t>+998935831507</t>
  </si>
  <si>
    <t>+998942278088</t>
  </si>
  <si>
    <t>+998934621114</t>
  </si>
  <si>
    <t>+998779748440</t>
  </si>
  <si>
    <t>+998936648050</t>
  </si>
  <si>
    <t>+998934641011</t>
  </si>
  <si>
    <t>+998941860484</t>
  </si>
  <si>
    <t>+998948648788</t>
  </si>
  <si>
    <t>+998880330126</t>
  </si>
  <si>
    <t>+998950429989</t>
  </si>
  <si>
    <t>+998880562288</t>
  </si>
  <si>
    <t>+998940499289</t>
  </si>
  <si>
    <t>+998958800081</t>
  </si>
  <si>
    <t>+998931867984</t>
  </si>
  <si>
    <t>+998930866101</t>
  </si>
  <si>
    <t>+998930870590</t>
  </si>
  <si>
    <t>+998883698878</t>
  </si>
  <si>
    <t>+998912491129</t>
  </si>
  <si>
    <t>+998880538185</t>
  </si>
  <si>
    <t>+998931445219</t>
  </si>
  <si>
    <t>+998949851317</t>
  </si>
  <si>
    <t>+998939530552</t>
  </si>
  <si>
    <t>+998942290306</t>
  </si>
  <si>
    <t>+998973226077</t>
  </si>
  <si>
    <t>+998946281061</t>
  </si>
  <si>
    <t>+998939020090</t>
  </si>
  <si>
    <t>+998943711719</t>
  </si>
  <si>
    <t>+998942200980</t>
  </si>
  <si>
    <t>+998934491081</t>
  </si>
  <si>
    <t>+998931561084</t>
  </si>
  <si>
    <t>+998939985080</t>
  </si>
  <si>
    <t>+998934631886</t>
  </si>
  <si>
    <t>+998931652530</t>
  </si>
  <si>
    <t>+998931730852</t>
  </si>
  <si>
    <t>+998931968626</t>
  </si>
  <si>
    <t>+998888047616</t>
  </si>
  <si>
    <t>+998940295882</t>
  </si>
  <si>
    <t>+998882702912</t>
  </si>
  <si>
    <t>+998883208985</t>
  </si>
  <si>
    <t>+998990140708</t>
  </si>
  <si>
    <t>+998906464887</t>
  </si>
  <si>
    <t>+998874609292</t>
  </si>
  <si>
    <t>+998935779694</t>
  </si>
  <si>
    <t>+998941392224</t>
  </si>
  <si>
    <t>+998770367216</t>
  </si>
  <si>
    <t>+998931471586</t>
  </si>
  <si>
    <t>+998936434772</t>
  </si>
  <si>
    <t>+998885950611</t>
  </si>
  <si>
    <t>+998939940776</t>
  </si>
  <si>
    <t>+998883220504</t>
  </si>
  <si>
    <t>+998947047616</t>
  </si>
  <si>
    <t>+998948477702</t>
  </si>
  <si>
    <t>+998933161563</t>
  </si>
  <si>
    <t>+998942275510</t>
  </si>
  <si>
    <t>+998945690260</t>
  </si>
  <si>
    <t>+998997430738</t>
  </si>
  <si>
    <t>+998936122217</t>
  </si>
  <si>
    <t>+998944538010</t>
  </si>
  <si>
    <t>+998946504571</t>
  </si>
  <si>
    <t>+998937236762</t>
  </si>
  <si>
    <t>+998942241011</t>
  </si>
  <si>
    <t>+998883440181</t>
  </si>
  <si>
    <t>+998872959111</t>
  </si>
  <si>
    <t>+998887956770</t>
  </si>
  <si>
    <t>+998937932081</t>
  </si>
  <si>
    <t>+998959497476</t>
  </si>
  <si>
    <t>+998884438897</t>
  </si>
  <si>
    <t>+998880568929</t>
  </si>
  <si>
    <t>+998931454969</t>
  </si>
  <si>
    <t>+998934348204</t>
  </si>
  <si>
    <t>+998971207788</t>
  </si>
  <si>
    <t>+998939521535</t>
  </si>
  <si>
    <t>+998942550571</t>
  </si>
  <si>
    <t>+998953878153</t>
  </si>
  <si>
    <t>+998993787574</t>
  </si>
  <si>
    <t>+998934329092</t>
  </si>
  <si>
    <t>+998936630875</t>
  </si>
  <si>
    <t>+998938084355</t>
  </si>
  <si>
    <t>+998884600646</t>
  </si>
  <si>
    <t>+998992240052</t>
  </si>
  <si>
    <t>+998934990875</t>
  </si>
  <si>
    <t>+998943669098</t>
  </si>
  <si>
    <t>+998935198412</t>
  </si>
  <si>
    <t>+998941481317</t>
  </si>
  <si>
    <t>+998940104564</t>
  </si>
  <si>
    <t>+998934613441</t>
  </si>
  <si>
    <t>+998934639374</t>
  </si>
  <si>
    <t>+998944838086</t>
  </si>
  <si>
    <t>+998878976611</t>
  </si>
  <si>
    <t>+998933446406</t>
  </si>
  <si>
    <t>+998930431454</t>
  </si>
  <si>
    <t>+998900851579</t>
  </si>
  <si>
    <t>+998939553359</t>
  </si>
  <si>
    <t>+998953611590</t>
  </si>
  <si>
    <t>+998885590877</t>
  </si>
  <si>
    <t>+998934370938</t>
  </si>
  <si>
    <t>+998972375554</t>
  </si>
  <si>
    <t>+998933455653</t>
  </si>
  <si>
    <t>+998990390151</t>
  </si>
  <si>
    <t>+998505068415</t>
  </si>
  <si>
    <t>+998942701171</t>
  </si>
  <si>
    <t>+998955670925</t>
  </si>
  <si>
    <t>+998931259503</t>
  </si>
  <si>
    <t>+998933164000</t>
  </si>
  <si>
    <t>+998887341002</t>
  </si>
  <si>
    <t>+998979456655</t>
  </si>
  <si>
    <t>+998993662316</t>
  </si>
  <si>
    <t>+998947286611</t>
  </si>
  <si>
    <t>+998973148787</t>
  </si>
  <si>
    <t>+998930435440</t>
  </si>
  <si>
    <t>+998944159767</t>
  </si>
  <si>
    <t>+998507444204</t>
  </si>
  <si>
    <t>+998917260806</t>
  </si>
  <si>
    <t>+998935811610</t>
  </si>
  <si>
    <t>+998972345588</t>
  </si>
  <si>
    <t>+998934408229</t>
  </si>
  <si>
    <t>+998935248411</t>
  </si>
  <si>
    <t>+998940939412</t>
  </si>
  <si>
    <t>+998886682120</t>
  </si>
  <si>
    <t>+998974426668</t>
  </si>
  <si>
    <t>+998943722672</t>
  </si>
  <si>
    <t>+998944881386</t>
  </si>
  <si>
    <t>+998943197588</t>
  </si>
  <si>
    <t>+998939082225</t>
  </si>
  <si>
    <t>+998931562023</t>
  </si>
  <si>
    <t>+998872840686</t>
  </si>
  <si>
    <t>+998930914940</t>
  </si>
  <si>
    <t>+998937088509</t>
  </si>
  <si>
    <t>+998931934664</t>
  </si>
  <si>
    <t>+998977972511</t>
  </si>
  <si>
    <t>+998339601986</t>
  </si>
  <si>
    <t>+998888522390</t>
  </si>
  <si>
    <t>+998930894049</t>
  </si>
  <si>
    <t>+998998547209</t>
  </si>
  <si>
    <t>+998942217666</t>
  </si>
  <si>
    <t>+998930484280</t>
  </si>
  <si>
    <t>+998881029092</t>
  </si>
  <si>
    <t>+998940221556</t>
  </si>
  <si>
    <t>+998935371987</t>
  </si>
  <si>
    <t>+998940091556</t>
  </si>
  <si>
    <t>+998933372714</t>
  </si>
  <si>
    <t>+998501002050</t>
  </si>
  <si>
    <t>+998991076385</t>
  </si>
  <si>
    <t>+998933313070</t>
  </si>
  <si>
    <t>+998942241682</t>
  </si>
  <si>
    <t>+998502258994</t>
  </si>
  <si>
    <t>+998976688480</t>
  </si>
  <si>
    <t>+998944824442</t>
  </si>
  <si>
    <t>+998943788737</t>
  </si>
  <si>
    <t>+998770465911</t>
  </si>
  <si>
    <t>+998944800190</t>
  </si>
  <si>
    <t>+998942568282</t>
  </si>
  <si>
    <t>+998952520280</t>
  </si>
  <si>
    <t>+998944850565</t>
  </si>
  <si>
    <t>+998948312848</t>
  </si>
  <si>
    <t>+998948659095</t>
  </si>
  <si>
    <t>+998934789600</t>
  </si>
  <si>
    <t>+998940401389</t>
  </si>
  <si>
    <t>+998993779808</t>
  </si>
  <si>
    <t>+998903919969</t>
  </si>
  <si>
    <t>+998992708123</t>
  </si>
  <si>
    <t>+998976057577</t>
  </si>
  <si>
    <t>+998339359095</t>
  </si>
  <si>
    <t>+998990342085</t>
  </si>
  <si>
    <t>+998948811911</t>
  </si>
  <si>
    <t>+998954443666</t>
  </si>
  <si>
    <t>+998502006688</t>
  </si>
  <si>
    <t>+998931764181</t>
  </si>
  <si>
    <t>+998936631682</t>
  </si>
  <si>
    <t>+998943751504</t>
  </si>
  <si>
    <t>+998949848783</t>
  </si>
  <si>
    <t>+998946911700</t>
  </si>
  <si>
    <t>+998932111684</t>
  </si>
  <si>
    <t>+998888821677</t>
  </si>
  <si>
    <t>+998939544044</t>
  </si>
  <si>
    <t>+998936999944</t>
  </si>
  <si>
    <t>+998952355799</t>
  </si>
  <si>
    <t>+998941831167</t>
  </si>
  <si>
    <t>+998883689400</t>
  </si>
  <si>
    <t>+998931478890</t>
  </si>
  <si>
    <t>+998935678891</t>
  </si>
  <si>
    <t>+998955863655</t>
  </si>
  <si>
    <t>+998970620679</t>
  </si>
  <si>
    <t>+998940854146</t>
  </si>
  <si>
    <t>+998941226267</t>
  </si>
  <si>
    <t>+998942282780</t>
  </si>
  <si>
    <t>+998913350890</t>
  </si>
  <si>
    <t>+998943222372</t>
  </si>
  <si>
    <t>+998992874212</t>
  </si>
  <si>
    <t>+998934358898</t>
  </si>
  <si>
    <t>+998976680501</t>
  </si>
  <si>
    <t>+998953878156</t>
  </si>
  <si>
    <t>+998990696207</t>
  </si>
  <si>
    <t>+998948142255</t>
  </si>
  <si>
    <t>+998880833182</t>
  </si>
  <si>
    <t>+998934181186</t>
  </si>
  <si>
    <t>+998939521720</t>
  </si>
  <si>
    <t>+998991940581</t>
  </si>
  <si>
    <t>+998906209822</t>
  </si>
  <si>
    <t>+998945987074</t>
  </si>
  <si>
    <t>+998991030585</t>
  </si>
  <si>
    <t>+998950200644</t>
  </si>
  <si>
    <t>+998934626465</t>
  </si>
  <si>
    <t>+998932602361</t>
  </si>
  <si>
    <t>+998930869892</t>
  </si>
  <si>
    <t>+998958462011</t>
  </si>
  <si>
    <t>+998930851864</t>
  </si>
  <si>
    <t>+998934627364</t>
  </si>
  <si>
    <t>+998943408506</t>
  </si>
  <si>
    <t>+998940590424</t>
  </si>
  <si>
    <t>+998941437333</t>
  </si>
  <si>
    <t>+998931150184</t>
  </si>
  <si>
    <t>+998888815080</t>
  </si>
  <si>
    <t>998887977290</t>
  </si>
  <si>
    <t>+998933700164</t>
  </si>
  <si>
    <t>+998880682500</t>
  </si>
  <si>
    <t>998777310134</t>
  </si>
  <si>
    <t>+998882130106</t>
  </si>
  <si>
    <t>998948720825</t>
  </si>
  <si>
    <t>+998952552815</t>
  </si>
  <si>
    <t>+998931258516</t>
  </si>
  <si>
    <t>+998934675359</t>
  </si>
  <si>
    <t>+998970947775</t>
  </si>
  <si>
    <t>+998884604434</t>
  </si>
  <si>
    <t>+998940708045</t>
  </si>
  <si>
    <t>12710049</t>
  </si>
  <si>
    <t>2026-12317736</t>
  </si>
  <si>
    <t>12709122</t>
  </si>
  <si>
    <t>2026-12316565</t>
  </si>
  <si>
    <t>+998930483229</t>
  </si>
  <si>
    <t>12702840</t>
  </si>
  <si>
    <t>2026-12308438</t>
  </si>
  <si>
    <t>XUDOYBERDIYEVA MUXIBA JAMOLOVNA</t>
  </si>
  <si>
    <t>41402923820043</t>
  </si>
  <si>
    <t>+998937819092</t>
  </si>
  <si>
    <t>12682348</t>
  </si>
  <si>
    <t>2026-12281982</t>
  </si>
  <si>
    <t>IBRAGIMOVA XURSHIDA RAYIMBERDI QIZI</t>
  </si>
  <si>
    <t>40911985830013</t>
  </si>
  <si>
    <t>09.11.1998</t>
  </si>
  <si>
    <t>+998930462778</t>
  </si>
  <si>
    <t>12674967</t>
  </si>
  <si>
    <t>2026-12272280</t>
  </si>
  <si>
    <t>12666665</t>
  </si>
  <si>
    <t>2026-12261928</t>
  </si>
  <si>
    <t>+998940059902</t>
  </si>
  <si>
    <t>12654985</t>
  </si>
  <si>
    <t>2026-12246795</t>
  </si>
  <si>
    <t>12654832</t>
  </si>
  <si>
    <t>2026-12246615</t>
  </si>
  <si>
    <t>+998935320063</t>
  </si>
  <si>
    <t>12653483</t>
  </si>
  <si>
    <t>2026-12244975</t>
  </si>
  <si>
    <t>12652942</t>
  </si>
  <si>
    <t>2026-12244327</t>
  </si>
  <si>
    <t>ERGASHOVA YULDUZ MUSO QIZI</t>
  </si>
  <si>
    <t>40105915830028</t>
  </si>
  <si>
    <t>01.05.1991</t>
  </si>
  <si>
    <t>+998973200186</t>
  </si>
  <si>
    <t>12652600</t>
  </si>
  <si>
    <t>2026-12243913</t>
  </si>
  <si>
    <t>12650254</t>
  </si>
  <si>
    <t>2026-12241011</t>
  </si>
  <si>
    <t>12636903</t>
  </si>
  <si>
    <t>2026-12224161</t>
  </si>
  <si>
    <t>12636652</t>
  </si>
  <si>
    <t>2026-12223874</t>
  </si>
  <si>
    <t>12629439</t>
  </si>
  <si>
    <t>2026-12214988</t>
  </si>
  <si>
    <t>САЪДУЛЛАЕВА ПАРИЗОДА ОРИФЖОН ҚИЗИ</t>
  </si>
  <si>
    <t>62707085830037</t>
  </si>
  <si>
    <t>27.07.2008</t>
  </si>
  <si>
    <t>12626344</t>
  </si>
  <si>
    <t>2026-12211139</t>
  </si>
  <si>
    <t>12622509</t>
  </si>
  <si>
    <t>2026-12206471</t>
  </si>
  <si>
    <t>+998942259288</t>
  </si>
  <si>
    <t>12617273</t>
  </si>
  <si>
    <t>2026-12199904</t>
  </si>
  <si>
    <t>ODILJONOV ZAFARBEK SHODIYOR O`G`LI</t>
  </si>
  <si>
    <t>52707145830040</t>
  </si>
  <si>
    <t>27.07.2014</t>
  </si>
  <si>
    <t>12616304</t>
  </si>
  <si>
    <t>2026-12198541</t>
  </si>
  <si>
    <t>+998943737282</t>
  </si>
  <si>
    <t>12607150</t>
  </si>
  <si>
    <t>2026-12187575</t>
  </si>
  <si>
    <t>+998931125533</t>
  </si>
  <si>
    <t>+998938792511</t>
  </si>
  <si>
    <t>+998933174673</t>
  </si>
  <si>
    <t>+998996164800</t>
  </si>
  <si>
    <t>+998930710412</t>
  </si>
  <si>
    <t>+998930044593</t>
  </si>
  <si>
    <t>+998943742388</t>
  </si>
  <si>
    <t>+998973277975</t>
  </si>
  <si>
    <t>+998992428919</t>
  </si>
  <si>
    <t>+998949892045</t>
  </si>
  <si>
    <t>+998933100169</t>
  </si>
  <si>
    <t>+998930951499</t>
  </si>
  <si>
    <t>+998902376070</t>
  </si>
  <si>
    <t>+998771748486</t>
  </si>
  <si>
    <t>+998931470644</t>
  </si>
  <si>
    <t>+998933175660</t>
  </si>
  <si>
    <t>+998942565051</t>
  </si>
  <si>
    <t>+998943783839</t>
  </si>
  <si>
    <t>+998944645664</t>
  </si>
  <si>
    <t>+998919881958</t>
  </si>
  <si>
    <t>+998934018593</t>
  </si>
  <si>
    <t>+998934384344</t>
  </si>
  <si>
    <t>+998943238821</t>
  </si>
  <si>
    <t>+998931363210</t>
  </si>
  <si>
    <t>+998995622603</t>
  </si>
  <si>
    <t>+998882282777</t>
  </si>
  <si>
    <t>+998943420990</t>
  </si>
  <si>
    <t>+998933285455</t>
  </si>
  <si>
    <t>+998912510126</t>
  </si>
  <si>
    <t>+998941444425</t>
  </si>
  <si>
    <t>+998933500086</t>
  </si>
  <si>
    <t>+998970197502</t>
  </si>
  <si>
    <t>+998934390556</t>
  </si>
  <si>
    <t>+998932661914</t>
  </si>
  <si>
    <t>+998933162919</t>
  </si>
  <si>
    <t>+998500542219</t>
  </si>
  <si>
    <t>+998942210160</t>
  </si>
  <si>
    <t>+998505735888</t>
  </si>
  <si>
    <t>+998934602285</t>
  </si>
  <si>
    <t>998952181296</t>
  </si>
  <si>
    <t>+998934071285</t>
  </si>
  <si>
    <t>+998933132220</t>
  </si>
  <si>
    <t>+998944781011</t>
  </si>
  <si>
    <t>12711083</t>
  </si>
  <si>
    <t>2026-12319104</t>
  </si>
  <si>
    <t>BOLTAYEV PULAT TESHAYEVICH</t>
  </si>
  <si>
    <t>30404802380048</t>
  </si>
  <si>
    <t>04.04.1980</t>
  </si>
  <si>
    <t>+998931379996</t>
  </si>
  <si>
    <t>SAYFULLAYEVA FAZILAT MUZAFFAR QIZI</t>
  </si>
  <si>
    <t>40109995830165</t>
  </si>
  <si>
    <t>12676077</t>
  </si>
  <si>
    <t>2026-12273738</t>
  </si>
  <si>
    <t>12669472</t>
  </si>
  <si>
    <t>2026-12265481</t>
  </si>
  <si>
    <t>12669449</t>
  </si>
  <si>
    <t>2026-12265447</t>
  </si>
  <si>
    <t>NOMOZOVA NORBODOM XXX</t>
  </si>
  <si>
    <t>40301565830036</t>
  </si>
  <si>
    <t>03.01.1956</t>
  </si>
  <si>
    <t>+998932249992</t>
  </si>
  <si>
    <t>12668092</t>
  </si>
  <si>
    <t>2026-12263769</t>
  </si>
  <si>
    <t>ИСЛОМОВ УМИДЖОН РУСТАМ ЎҒЛИ</t>
  </si>
  <si>
    <t>52605095830117</t>
  </si>
  <si>
    <t>26.05.2009</t>
  </si>
  <si>
    <t>+998935884566</t>
  </si>
  <si>
    <t>12616173</t>
  </si>
  <si>
    <t>2026-12198383</t>
  </si>
  <si>
    <t>+998932834146</t>
  </si>
  <si>
    <t>12609521</t>
  </si>
  <si>
    <t>2026-12190305</t>
  </si>
  <si>
    <t>+998933431867</t>
  </si>
  <si>
    <t>+998941269908</t>
  </si>
  <si>
    <t>+998943800580</t>
  </si>
  <si>
    <t>+998933932387</t>
  </si>
  <si>
    <t>+998932309059</t>
  </si>
  <si>
    <t>+998993605026</t>
  </si>
  <si>
    <t>+998944884222</t>
  </si>
  <si>
    <t>+998886908999</t>
  </si>
  <si>
    <t>+998937162077</t>
  </si>
  <si>
    <t>+998944854231</t>
  </si>
  <si>
    <t>+998933129003</t>
  </si>
  <si>
    <t>+998933392544</t>
  </si>
  <si>
    <t>+998951834245</t>
  </si>
  <si>
    <t>+998997565608</t>
  </si>
  <si>
    <t>+998934337579</t>
  </si>
  <si>
    <t>+998955863658</t>
  </si>
  <si>
    <t>+998993383628</t>
  </si>
  <si>
    <t>+998993521781</t>
  </si>
  <si>
    <t>+998880511666</t>
  </si>
  <si>
    <t>+998942581363</t>
  </si>
  <si>
    <t>+998953352081</t>
  </si>
  <si>
    <t>+998990080612</t>
  </si>
  <si>
    <t>+998999056188</t>
  </si>
  <si>
    <t>+998954424449</t>
  </si>
  <si>
    <t>+998930868994</t>
  </si>
  <si>
    <t>+998933030264</t>
  </si>
  <si>
    <t>+998948764989</t>
  </si>
  <si>
    <t>+998933438610</t>
  </si>
  <si>
    <t>+998930370786</t>
  </si>
  <si>
    <t>+998936778657</t>
  </si>
  <si>
    <t>+998507201182</t>
  </si>
  <si>
    <t>+998973778685</t>
  </si>
  <si>
    <t>+998770841484</t>
  </si>
  <si>
    <t>+998940461067</t>
  </si>
  <si>
    <t>+998931005008</t>
  </si>
  <si>
    <t>+998932146468</t>
  </si>
  <si>
    <t>+998507178804</t>
  </si>
  <si>
    <t>+998951598600</t>
  </si>
  <si>
    <t>+998943766062</t>
  </si>
  <si>
    <t>+998953265507</t>
  </si>
  <si>
    <t>+998932688522</t>
  </si>
  <si>
    <t>+998936860320</t>
  </si>
  <si>
    <t>+998912518501</t>
  </si>
  <si>
    <t>+998500058194</t>
  </si>
  <si>
    <t>+998992455579</t>
  </si>
  <si>
    <t>+998991358288</t>
  </si>
  <si>
    <t>+998938790277</t>
  </si>
  <si>
    <t>+998883234882</t>
  </si>
  <si>
    <t>+998933439086</t>
  </si>
  <si>
    <t>+998946180225</t>
  </si>
  <si>
    <t>12703775</t>
  </si>
  <si>
    <t>2026-12309625</t>
  </si>
  <si>
    <t>XOSILOVA SHAFOAT MURODOVNA</t>
  </si>
  <si>
    <t>42204625830033</t>
  </si>
  <si>
    <t>22.04.1962</t>
  </si>
  <si>
    <t>+998900882188</t>
  </si>
  <si>
    <t>12691036</t>
  </si>
  <si>
    <t>2026-12292988</t>
  </si>
  <si>
    <t>URINOVA MUXLISA SHONAZAROVNA</t>
  </si>
  <si>
    <t>42404875830018</t>
  </si>
  <si>
    <t>24.04.1987</t>
  </si>
  <si>
    <t>+998941854050</t>
  </si>
  <si>
    <t>12689218</t>
  </si>
  <si>
    <t>2026-12290611</t>
  </si>
  <si>
    <t>SADRIDDINOV MUHAMMADALI SARDOR O`G`LI</t>
  </si>
  <si>
    <t>51510225830031</t>
  </si>
  <si>
    <t>15.10.2022</t>
  </si>
  <si>
    <t>12688414</t>
  </si>
  <si>
    <t>2026-12289582</t>
  </si>
  <si>
    <t>12686481</t>
  </si>
  <si>
    <t>2026-12287128</t>
  </si>
  <si>
    <t>JUMAYEVA XUSNIYA BAHODIR QIZI</t>
  </si>
  <si>
    <t>42004945830014</t>
  </si>
  <si>
    <t>20.04.1994</t>
  </si>
  <si>
    <t>+998777246962</t>
  </si>
  <si>
    <t>12673387</t>
  </si>
  <si>
    <t>2026-12270298</t>
  </si>
  <si>
    <t>RO‘ZIMURODOV KOMILJON KURASHEVICH</t>
  </si>
  <si>
    <t>31901892380026</t>
  </si>
  <si>
    <t>19.01.1989</t>
  </si>
  <si>
    <t>+998942876662</t>
  </si>
  <si>
    <t>12672104</t>
  </si>
  <si>
    <t>2026-12268707</t>
  </si>
  <si>
    <t>KURBONOVA SADOQAT MAXAMMATQUL QIZI</t>
  </si>
  <si>
    <t>42908822380042</t>
  </si>
  <si>
    <t>ABDIRAXMONOVA FOTIMA ZAFARJON QIZI</t>
  </si>
  <si>
    <t>60103245830051</t>
  </si>
  <si>
    <t>01.03.2024</t>
  </si>
  <si>
    <t>+998910894252</t>
  </si>
  <si>
    <t>12668139</t>
  </si>
  <si>
    <t>2026-12263830</t>
  </si>
  <si>
    <t>XUDAYKULOV XURSHID TURSUNBAYEVICH</t>
  </si>
  <si>
    <t>31910815830030</t>
  </si>
  <si>
    <t>19.10.1981</t>
  </si>
  <si>
    <t>+998887951981</t>
  </si>
  <si>
    <t>12660408</t>
  </si>
  <si>
    <t>2026-12253577</t>
  </si>
  <si>
    <t>KAXOROV NODIRBEK ABDINAZAROVICH</t>
  </si>
  <si>
    <t>30710852380135</t>
  </si>
  <si>
    <t>12636639</t>
  </si>
  <si>
    <t>2026-12223857</t>
  </si>
  <si>
    <t>OCHILOVA ORZIGUL AXMADOVNA</t>
  </si>
  <si>
    <t>41405745830030</t>
  </si>
  <si>
    <t>14.05.1974</t>
  </si>
  <si>
    <t>+998932287311</t>
  </si>
  <si>
    <t>+998957451486</t>
  </si>
  <si>
    <t>+998507588506</t>
  </si>
  <si>
    <t>+998996270704</t>
  </si>
  <si>
    <t>+998934387808</t>
  </si>
  <si>
    <t>+998931382865</t>
  </si>
  <si>
    <t>+998955457576</t>
  </si>
  <si>
    <t>+998930646283</t>
  </si>
  <si>
    <t>+998883049396</t>
  </si>
  <si>
    <t>+998958149600</t>
  </si>
  <si>
    <t>+998504553883</t>
  </si>
  <si>
    <t>+998944831417</t>
  </si>
  <si>
    <t>+998940151059</t>
  </si>
  <si>
    <t>+998931018852</t>
  </si>
  <si>
    <t>+998943342797</t>
  </si>
  <si>
    <t>+998931686889</t>
  </si>
  <si>
    <t>+998940825888</t>
  </si>
  <si>
    <t>+998995777223</t>
  </si>
  <si>
    <t>+998951839483</t>
  </si>
  <si>
    <t>+998934338204</t>
  </si>
  <si>
    <t>+998943968982</t>
  </si>
  <si>
    <t>+998977322030</t>
  </si>
  <si>
    <t>+998955355544</t>
  </si>
  <si>
    <t>+998930357140</t>
  </si>
  <si>
    <t>+998953878130</t>
  </si>
  <si>
    <t>+998901311038</t>
  </si>
  <si>
    <t>+998881605700</t>
  </si>
  <si>
    <t>+998946172202</t>
  </si>
  <si>
    <t>+998939569298</t>
  </si>
  <si>
    <t>+998932204500</t>
  </si>
  <si>
    <t>+998774482141</t>
  </si>
  <si>
    <t>+998931172721</t>
  </si>
  <si>
    <t>+998994251162</t>
  </si>
  <si>
    <t>+998944808400</t>
  </si>
  <si>
    <t>+998999457006</t>
  </si>
  <si>
    <t>+998934360102</t>
  </si>
  <si>
    <t>+998930462250</t>
  </si>
  <si>
    <t>+998953539219</t>
  </si>
  <si>
    <t>998918500026</t>
  </si>
  <si>
    <t>+998912500703</t>
  </si>
  <si>
    <t>998884171128</t>
  </si>
  <si>
    <t>+998883101909</t>
  </si>
  <si>
    <t>12705874</t>
  </si>
  <si>
    <t>2026-12312365</t>
  </si>
  <si>
    <t>MAHMUDOV MAQSUDJON ORTIQOVICH</t>
  </si>
  <si>
    <t>31309862380100</t>
  </si>
  <si>
    <t>13.09.1986</t>
  </si>
  <si>
    <t>+998937554017</t>
  </si>
  <si>
    <t>12660672</t>
  </si>
  <si>
    <t>2026-12253903</t>
  </si>
  <si>
    <t>ERGASHEVA FIRUZA TASHMURADOVNA</t>
  </si>
  <si>
    <t>41008823930044</t>
  </si>
  <si>
    <t>+998935461118</t>
  </si>
  <si>
    <t>12650332</t>
  </si>
  <si>
    <t>2026-12241117</t>
  </si>
  <si>
    <t>KULATOVA DILBAR YARKULOVNA</t>
  </si>
  <si>
    <t>40101732380067</t>
  </si>
  <si>
    <t>01.01.1973</t>
  </si>
  <si>
    <t>12648822</t>
  </si>
  <si>
    <t>2026-12239102</t>
  </si>
  <si>
    <t>NARZULLAYEV SHUXRAT MURODULLAYEVICH</t>
  </si>
  <si>
    <t>32302862380140</t>
  </si>
  <si>
    <t>+998934332287</t>
  </si>
  <si>
    <t>12628986</t>
  </si>
  <si>
    <t>2026-12214399</t>
  </si>
  <si>
    <t>+998943785154</t>
  </si>
  <si>
    <t>12611175</t>
  </si>
  <si>
    <t>2026-12192270</t>
  </si>
  <si>
    <t>RUZIMURODOV JAMOLIDDIN UMIROVICH</t>
  </si>
  <si>
    <t>32909772380028</t>
  </si>
  <si>
    <t>29.09.1977</t>
  </si>
  <si>
    <t>+998950927729</t>
  </si>
  <si>
    <t>+998876366468</t>
  </si>
  <si>
    <t>+998500159363</t>
  </si>
  <si>
    <t>+998884715272</t>
  </si>
  <si>
    <t>+998952772302</t>
  </si>
  <si>
    <t>+998941950175</t>
  </si>
  <si>
    <t>+998958001002</t>
  </si>
  <si>
    <t>+998931584930</t>
  </si>
  <si>
    <t>+998932591487</t>
  </si>
  <si>
    <t>+998942564252</t>
  </si>
  <si>
    <t>+998957304032</t>
  </si>
  <si>
    <t>+998951756806</t>
  </si>
  <si>
    <t>+998883656373</t>
  </si>
  <si>
    <t>+998945861819</t>
  </si>
  <si>
    <t>+998936001417</t>
  </si>
  <si>
    <t>+998997531960</t>
  </si>
  <si>
    <t>+998939551586</t>
  </si>
  <si>
    <t>+998941855542</t>
  </si>
  <si>
    <t>+998944801655</t>
  </si>
  <si>
    <t>+998947610860</t>
  </si>
  <si>
    <t>+998700495700</t>
  </si>
  <si>
    <t>+998955578809</t>
  </si>
  <si>
    <t>+998331226169</t>
  </si>
  <si>
    <t>+998996219042</t>
  </si>
  <si>
    <t>12710965</t>
  </si>
  <si>
    <t>2026-12318953</t>
  </si>
  <si>
    <t>MAMARAIMOVA QURBONOY ABDULLA QIZI</t>
  </si>
  <si>
    <t>41006922380139</t>
  </si>
  <si>
    <t>10.06.1992</t>
  </si>
  <si>
    <t>+998971159291</t>
  </si>
  <si>
    <t>12679307</t>
  </si>
  <si>
    <t>2026-12277900</t>
  </si>
  <si>
    <t>+998939511103</t>
  </si>
  <si>
    <t>12664036</t>
  </si>
  <si>
    <t>2026-12258367</t>
  </si>
  <si>
    <t>TURDIYEVA NASIBA FARIDOVNA</t>
  </si>
  <si>
    <t>40912852400027</t>
  </si>
  <si>
    <t>09.12.1985</t>
  </si>
  <si>
    <t>+998936641551</t>
  </si>
  <si>
    <t>12657909</t>
  </si>
  <si>
    <t>2026-12250454</t>
  </si>
  <si>
    <t>ERGASHOVA NURIYA TURAYEVNA</t>
  </si>
  <si>
    <t>40106615850022</t>
  </si>
  <si>
    <t>01.06.1961</t>
  </si>
  <si>
    <t>+998934338640</t>
  </si>
  <si>
    <t>12653087</t>
  </si>
  <si>
    <t>2026-12244496</t>
  </si>
  <si>
    <t>XAMDAMOVA RUXSORA RUSTAMOVNA</t>
  </si>
  <si>
    <t>41904825850026</t>
  </si>
  <si>
    <t>+998944818400</t>
  </si>
  <si>
    <t>12606394</t>
  </si>
  <si>
    <t>2026-12186681</t>
  </si>
  <si>
    <t>JUMABAYEVA FARIDA NURILLAYEVNA</t>
  </si>
  <si>
    <t>41204852320049</t>
  </si>
  <si>
    <t>+998995771285</t>
  </si>
  <si>
    <t>+998936688819</t>
  </si>
  <si>
    <t>+998913301896</t>
  </si>
  <si>
    <t>+998993614686</t>
  </si>
  <si>
    <t>+998930961435</t>
  </si>
  <si>
    <t>+998945744107</t>
  </si>
  <si>
    <t>+998505751354</t>
  </si>
  <si>
    <t>+998931633196</t>
  </si>
  <si>
    <t>+998991649326</t>
  </si>
  <si>
    <t>+998930500552</t>
  </si>
  <si>
    <t>+998931562747</t>
  </si>
  <si>
    <t>+998500859799</t>
  </si>
  <si>
    <t>+998936614058</t>
  </si>
  <si>
    <t>+998500031059</t>
  </si>
  <si>
    <t>+998934377667</t>
  </si>
  <si>
    <t>+998938480095</t>
  </si>
  <si>
    <t>+998500067660</t>
  </si>
  <si>
    <t>+998933104899</t>
  </si>
  <si>
    <t>+998936600347</t>
  </si>
  <si>
    <t>+998930965577</t>
  </si>
  <si>
    <t>+998931437916</t>
  </si>
  <si>
    <t>+998938349933</t>
  </si>
  <si>
    <t>+998947622520</t>
  </si>
  <si>
    <t>+998949954148</t>
  </si>
  <si>
    <t>+998938991210</t>
  </si>
  <si>
    <t>+998933172254</t>
  </si>
  <si>
    <t>+998936879407</t>
  </si>
  <si>
    <t>+998502001349</t>
  </si>
  <si>
    <t>+998933119117</t>
  </si>
  <si>
    <t>+998930461029</t>
  </si>
  <si>
    <t>+998933133982</t>
  </si>
  <si>
    <t>+998939881692</t>
  </si>
  <si>
    <t>+998948464774</t>
  </si>
  <si>
    <t>+998936632872</t>
  </si>
  <si>
    <t>+998944767868</t>
  </si>
  <si>
    <t>+998939510784</t>
  </si>
  <si>
    <t>+998880861918</t>
  </si>
  <si>
    <t>+998939550664</t>
  </si>
  <si>
    <t>+998933145372</t>
  </si>
  <si>
    <t>+998934159933</t>
  </si>
  <si>
    <t>+998936986454</t>
  </si>
  <si>
    <t>+998955863641</t>
  </si>
  <si>
    <t>+998934589692</t>
  </si>
  <si>
    <t>+998934302943</t>
  </si>
  <si>
    <t>+998931442597</t>
  </si>
  <si>
    <t>+998941748088</t>
  </si>
  <si>
    <t>+998949109013</t>
  </si>
  <si>
    <t>+998934691992</t>
  </si>
  <si>
    <t>+998942280611</t>
  </si>
  <si>
    <t>+998972980863</t>
  </si>
  <si>
    <t>+998991255262</t>
  </si>
  <si>
    <t>+998930899127</t>
  </si>
  <si>
    <t>+998939582289</t>
  </si>
  <si>
    <t>+998500742528</t>
  </si>
  <si>
    <t>+998931372888</t>
  </si>
  <si>
    <t>+998934350623</t>
  </si>
  <si>
    <t>+998930982719</t>
  </si>
  <si>
    <t>+998933164364</t>
  </si>
  <si>
    <t>+998880592024</t>
  </si>
  <si>
    <t>+998934344112</t>
  </si>
  <si>
    <t>+998881019777</t>
  </si>
  <si>
    <t>+998933712636</t>
  </si>
  <si>
    <t>+998942886181</t>
  </si>
  <si>
    <t>+998942268330</t>
  </si>
  <si>
    <t>+998933545262</t>
  </si>
  <si>
    <t>+998500769391</t>
  </si>
  <si>
    <t>+998934338286</t>
  </si>
  <si>
    <t>+998936980182</t>
  </si>
  <si>
    <t>+998880850228</t>
  </si>
  <si>
    <t>+998940020209</t>
  </si>
  <si>
    <t>+998942187071</t>
  </si>
  <si>
    <t>+998939566776</t>
  </si>
  <si>
    <t>+998700202588</t>
  </si>
  <si>
    <t>+998972840785</t>
  </si>
  <si>
    <t>+998944997702</t>
  </si>
  <si>
    <t>998935318669</t>
  </si>
  <si>
    <t>998940947888</t>
  </si>
  <si>
    <t>12653707</t>
  </si>
  <si>
    <t>2026-12245242</t>
  </si>
  <si>
    <t>12632313</t>
  </si>
  <si>
    <t>2026-12218502</t>
  </si>
  <si>
    <t>RAXMATOVA DILDORA RAXMANOVNA</t>
  </si>
  <si>
    <t>42408882370011</t>
  </si>
  <si>
    <t>24.08.1988</t>
  </si>
  <si>
    <t>+998934393624</t>
  </si>
  <si>
    <t>12604839</t>
  </si>
  <si>
    <t>2026-12184809</t>
  </si>
  <si>
    <t>+998935340785</t>
  </si>
  <si>
    <t>+998933383369</t>
  </si>
  <si>
    <t>+998503010395</t>
  </si>
  <si>
    <t>+998937055212</t>
  </si>
  <si>
    <t>+998942293231</t>
  </si>
  <si>
    <t>+998904127442</t>
  </si>
  <si>
    <t>+998934710188</t>
  </si>
  <si>
    <t>+998935318669</t>
  </si>
  <si>
    <t>+998913350245</t>
  </si>
  <si>
    <t>+998332580669</t>
  </si>
  <si>
    <t>+998935560097</t>
  </si>
  <si>
    <t>+998938815588</t>
  </si>
  <si>
    <t>+998933176513</t>
  </si>
  <si>
    <t>+998939521517</t>
  </si>
  <si>
    <t>+998933156308</t>
  </si>
  <si>
    <t>+998936642554</t>
  </si>
  <si>
    <t>12612126</t>
  </si>
  <si>
    <t>2026-12193421</t>
  </si>
  <si>
    <t>DAUITBAYEVA XADISHA BALTABAYEVNA</t>
  </si>
  <si>
    <t>60404245850037</t>
  </si>
  <si>
    <t>04.04.2024</t>
  </si>
  <si>
    <t>+998881200595</t>
  </si>
  <si>
    <t>+998885742015</t>
  </si>
  <si>
    <t>+998933163666</t>
  </si>
  <si>
    <t>+998934372032</t>
  </si>
  <si>
    <t>+998939963122</t>
  </si>
  <si>
    <t>+998991934211</t>
  </si>
  <si>
    <t>+998930832464</t>
  </si>
  <si>
    <t>+998907328377</t>
  </si>
  <si>
    <t>+998931962747</t>
  </si>
  <si>
    <t>+998934345485</t>
  </si>
  <si>
    <t>12713383</t>
  </si>
  <si>
    <t>2026-12322118</t>
  </si>
  <si>
    <t>ISMAILOVA ZARIFA ZUFAROVNA</t>
  </si>
  <si>
    <t>40405942390068</t>
  </si>
  <si>
    <t>04.05.1994</t>
  </si>
  <si>
    <t>+998993365444</t>
  </si>
  <si>
    <t>12713291</t>
  </si>
  <si>
    <t>2026-12322001</t>
  </si>
  <si>
    <t>12711597</t>
  </si>
  <si>
    <t>2026-12319769</t>
  </si>
  <si>
    <t>SHODIYEVA SHODIYA RAXIMOVNA</t>
  </si>
  <si>
    <t>41911805830019</t>
  </si>
  <si>
    <t>19.11.1980</t>
  </si>
  <si>
    <t>+998935807376</t>
  </si>
  <si>
    <t>12710415</t>
  </si>
  <si>
    <t>2026-12318221</t>
  </si>
  <si>
    <t>ERGASHEVA NIGORA NORMURATOVNA</t>
  </si>
  <si>
    <t>40908873960015</t>
  </si>
  <si>
    <t>09.08.1987</t>
  </si>
  <si>
    <t>+998918520087</t>
  </si>
  <si>
    <t>12709845</t>
  </si>
  <si>
    <t>2026-12317457</t>
  </si>
  <si>
    <t>TURSUNOVA DILFUZA NURULLAYEVNA</t>
  </si>
  <si>
    <t>41202882380015</t>
  </si>
  <si>
    <t>+998919900581</t>
  </si>
  <si>
    <t>12709552</t>
  </si>
  <si>
    <t>2026-12317104</t>
  </si>
  <si>
    <t>12708212</t>
  </si>
  <si>
    <t>2026-12315414</t>
  </si>
  <si>
    <t>NIYOZOVA KAMOLA SOBIRJONOVNA</t>
  </si>
  <si>
    <t>40305832390045</t>
  </si>
  <si>
    <t>+998943758781</t>
  </si>
  <si>
    <t>12707704</t>
  </si>
  <si>
    <t>2026-12314759</t>
  </si>
  <si>
    <t>XUJANIYAZOVA GULBADOLBEGIM UBAIDULLAYEVNA</t>
  </si>
  <si>
    <t>40709893920067</t>
  </si>
  <si>
    <t>07.09.1989</t>
  </si>
  <si>
    <t>+998958217401</t>
  </si>
  <si>
    <t>12703752</t>
  </si>
  <si>
    <t>2026-12309592</t>
  </si>
  <si>
    <t>QULIYEVA GULZODA RASULOVNA</t>
  </si>
  <si>
    <t>42512862340047</t>
  </si>
  <si>
    <t>25.12.1986</t>
  </si>
  <si>
    <t>+998936651472</t>
  </si>
  <si>
    <t>12703177</t>
  </si>
  <si>
    <t>2026-12308850</t>
  </si>
  <si>
    <t>NAZAROVA YELENA ALEKSANDROVNA</t>
  </si>
  <si>
    <t>41108772390011</t>
  </si>
  <si>
    <t>11.08.1977</t>
  </si>
  <si>
    <t>+998935130877</t>
  </si>
  <si>
    <t>12702531</t>
  </si>
  <si>
    <t>2026-12308068</t>
  </si>
  <si>
    <t>NIKOLIN EDGAR SAGITOVICH</t>
  </si>
  <si>
    <t>32406902390017</t>
  </si>
  <si>
    <t>24.06.1990</t>
  </si>
  <si>
    <t>+998952508822</t>
  </si>
  <si>
    <t>12702080</t>
  </si>
  <si>
    <t>2026-12307497</t>
  </si>
  <si>
    <t>12698492</t>
  </si>
  <si>
    <t>26.04.2026</t>
  </si>
  <si>
    <t>2026-12302954</t>
  </si>
  <si>
    <t>ASADOVA MILKIYAT KALANDAROVNA</t>
  </si>
  <si>
    <t>40201812330015</t>
  </si>
  <si>
    <t>02.01.1981</t>
  </si>
  <si>
    <t>+998906471609</t>
  </si>
  <si>
    <t>12694186</t>
  </si>
  <si>
    <t>2026-12297054</t>
  </si>
  <si>
    <t>MIRZOYEVA E’TIBOR SHUHRAT QIZI</t>
  </si>
  <si>
    <t>40105945780023</t>
  </si>
  <si>
    <t>01.05.1994</t>
  </si>
  <si>
    <t>+998942318777</t>
  </si>
  <si>
    <t>12692001</t>
  </si>
  <si>
    <t>2026-12294241</t>
  </si>
  <si>
    <t>ISLOMOVA MOHIGUL LATIF QIZI</t>
  </si>
  <si>
    <t>41011975850014</t>
  </si>
  <si>
    <t>10.11.1997</t>
  </si>
  <si>
    <t>+998945974440</t>
  </si>
  <si>
    <t>12688850</t>
  </si>
  <si>
    <t>2026-12290154</t>
  </si>
  <si>
    <t>SAFAROV ZAFARJON ZOKIROVICH</t>
  </si>
  <si>
    <t>30408832390024</t>
  </si>
  <si>
    <t>04.08.1983</t>
  </si>
  <si>
    <t>+998949482383</t>
  </si>
  <si>
    <t>12685514</t>
  </si>
  <si>
    <t>2026-12285933</t>
  </si>
  <si>
    <t>KAYIMOVA MARJONA MUXIDINOVNA</t>
  </si>
  <si>
    <t>40407942390064</t>
  </si>
  <si>
    <t>+998931204277</t>
  </si>
  <si>
    <t>12684661</t>
  </si>
  <si>
    <t>2026-12284895</t>
  </si>
  <si>
    <t>OCHILOVA ZINURA AMINOVNA</t>
  </si>
  <si>
    <t>41011832400031</t>
  </si>
  <si>
    <t>+998934118300</t>
  </si>
  <si>
    <t>12679374</t>
  </si>
  <si>
    <t>2026-12277988</t>
  </si>
  <si>
    <t>RAZZAKOVA MUXAYYO BAXTIYOROVNA</t>
  </si>
  <si>
    <t>40306832340043</t>
  </si>
  <si>
    <t>03.06.1983</t>
  </si>
  <si>
    <t>+998907317071</t>
  </si>
  <si>
    <t>12678254</t>
  </si>
  <si>
    <t>2026-12276542</t>
  </si>
  <si>
    <t>+998885588874</t>
  </si>
  <si>
    <t>12677782</t>
  </si>
  <si>
    <t>2026-12275922</t>
  </si>
  <si>
    <t>12673685</t>
  </si>
  <si>
    <t>2026-12270671</t>
  </si>
  <si>
    <t>SANAKULOVA YODGORA BOXODIROVNA</t>
  </si>
  <si>
    <t>41507892340067</t>
  </si>
  <si>
    <t>15.07.1989</t>
  </si>
  <si>
    <t>+998940107900</t>
  </si>
  <si>
    <t>12670638</t>
  </si>
  <si>
    <t>2026-12266894</t>
  </si>
  <si>
    <t>RAXMATOVA NODIRA HASANOVNA</t>
  </si>
  <si>
    <t>42902921170098</t>
  </si>
  <si>
    <t>29.02.1992</t>
  </si>
  <si>
    <t>+998913377500</t>
  </si>
  <si>
    <t>12668943</t>
  </si>
  <si>
    <t>2026-12264822</t>
  </si>
  <si>
    <t>BOZOROVA XUSNORA IZZATULLAYEVNA</t>
  </si>
  <si>
    <t>41306842340067</t>
  </si>
  <si>
    <t>13.06.1984</t>
  </si>
  <si>
    <t>+998947622805</t>
  </si>
  <si>
    <t>12663997</t>
  </si>
  <si>
    <t>2026-12258321</t>
  </si>
  <si>
    <t>+998940921571</t>
  </si>
  <si>
    <t>12662861</t>
  </si>
  <si>
    <t>2026-12256729</t>
  </si>
  <si>
    <t>BEKMETOVA NARGIZA SHERAMATOVNA</t>
  </si>
  <si>
    <t>41802942390011</t>
  </si>
  <si>
    <t>+998949738288</t>
  </si>
  <si>
    <t>12661343</t>
  </si>
  <si>
    <t>2026-12254773</t>
  </si>
  <si>
    <t>+998905000818</t>
  </si>
  <si>
    <t>12661288</t>
  </si>
  <si>
    <t>2026-12254705</t>
  </si>
  <si>
    <t>ILINA OLGA IVANOVNA</t>
  </si>
  <si>
    <t>42807572390016</t>
  </si>
  <si>
    <t>28.07.1957</t>
  </si>
  <si>
    <t>+998507975839</t>
  </si>
  <si>
    <t>12661098</t>
  </si>
  <si>
    <t>2026-12254459</t>
  </si>
  <si>
    <t>RAMAZANOV SHERZOD BAXRITDINOVICH</t>
  </si>
  <si>
    <t>31704902340092</t>
  </si>
  <si>
    <t>17.04.1990</t>
  </si>
  <si>
    <t>+998997052727</t>
  </si>
  <si>
    <t>12659870</t>
  </si>
  <si>
    <t>2026-12252901</t>
  </si>
  <si>
    <t>+998980000261</t>
  </si>
  <si>
    <t>12645956</t>
  </si>
  <si>
    <t>2026-12235339</t>
  </si>
  <si>
    <t>XAMDAMOVA AMINA XAMDAMOVNA</t>
  </si>
  <si>
    <t>40308932390014</t>
  </si>
  <si>
    <t>+998992459191</t>
  </si>
  <si>
    <t>12644456</t>
  </si>
  <si>
    <t>2026-12233434</t>
  </si>
  <si>
    <t>TOSHNIYAZOVA UG‘ILOY SHOKIR QIZI</t>
  </si>
  <si>
    <t>41711932380072</t>
  </si>
  <si>
    <t>+998933440697</t>
  </si>
  <si>
    <t>12642446</t>
  </si>
  <si>
    <t>2026-12230952</t>
  </si>
  <si>
    <t>NUSRATOVA FERUZA SAYFIDDIN QIZI</t>
  </si>
  <si>
    <t>41201985780023</t>
  </si>
  <si>
    <t>12.01.1998</t>
  </si>
  <si>
    <t>+998992516165</t>
  </si>
  <si>
    <t>12628283</t>
  </si>
  <si>
    <t>2026-12213537</t>
  </si>
  <si>
    <t>NORMURODOVA MISLIMA XOLBUTAYEVNA</t>
  </si>
  <si>
    <t>42210742420026</t>
  </si>
  <si>
    <t>22.10.1974</t>
  </si>
  <si>
    <t>+998970874554</t>
  </si>
  <si>
    <t>12624411</t>
  </si>
  <si>
    <t>2026-12208774</t>
  </si>
  <si>
    <t>+998959014100</t>
  </si>
  <si>
    <t>12616648</t>
  </si>
  <si>
    <t>2026-12199021</t>
  </si>
  <si>
    <t>XASANOVA NILUFAR BERDIMUROTOVNA</t>
  </si>
  <si>
    <t>43004795820037</t>
  </si>
  <si>
    <t>30.04.1979</t>
  </si>
  <si>
    <t>+998770312135</t>
  </si>
  <si>
    <t>12616216</t>
  </si>
  <si>
    <t>2026-12198435</t>
  </si>
  <si>
    <t>12616066</t>
  </si>
  <si>
    <t>2026-12198235</t>
  </si>
  <si>
    <t>+998931093117</t>
  </si>
  <si>
    <t>12608696</t>
  </si>
  <si>
    <t>2026-12189369</t>
  </si>
  <si>
    <t>BARNAYEVA MAFTUNA MUXAMMATKULOVNA</t>
  </si>
  <si>
    <t>42311872380030</t>
  </si>
  <si>
    <t>+998932460052</t>
  </si>
  <si>
    <t>12607279</t>
  </si>
  <si>
    <t>2026-12187729</t>
  </si>
  <si>
    <t>BOYMURATOVA MAXFUZA SHERKULEVNA</t>
  </si>
  <si>
    <t>42006882390060</t>
  </si>
  <si>
    <t>20.06.1988</t>
  </si>
  <si>
    <t>+998935882329</t>
  </si>
  <si>
    <t>12606218</t>
  </si>
  <si>
    <t>2026-12186472</t>
  </si>
  <si>
    <t>+998777772901</t>
  </si>
  <si>
    <t>12605895</t>
  </si>
  <si>
    <t>2026-12186097</t>
  </si>
  <si>
    <t>+998940844006</t>
  </si>
  <si>
    <t>12605067</t>
  </si>
  <si>
    <t>2026-12185090</t>
  </si>
  <si>
    <t>ZAYSEV ALEKSANDR SERGEYEVICH</t>
  </si>
  <si>
    <t>32808815840012</t>
  </si>
  <si>
    <t>28.08.1981</t>
  </si>
  <si>
    <t>+998992458856</t>
  </si>
  <si>
    <t>+998918277447</t>
  </si>
  <si>
    <t>+998990320312</t>
  </si>
  <si>
    <t>+998907319575</t>
  </si>
  <si>
    <t>+998902336662</t>
  </si>
  <si>
    <t>+998997369105</t>
  </si>
  <si>
    <t>+998913313017</t>
  </si>
  <si>
    <t>+998905009229</t>
  </si>
  <si>
    <t>+998770351733</t>
  </si>
  <si>
    <t>+998944830079</t>
  </si>
  <si>
    <t>+998887167004</t>
  </si>
  <si>
    <t>+998977971959</t>
  </si>
  <si>
    <t>+998991263958</t>
  </si>
  <si>
    <t>+998944839593</t>
  </si>
  <si>
    <t>+998948797535</t>
  </si>
  <si>
    <t>+998942201782</t>
  </si>
  <si>
    <t>+998931001207</t>
  </si>
  <si>
    <t>+998507376696</t>
  </si>
  <si>
    <t>+998883226382</t>
  </si>
  <si>
    <t>+998944998090</t>
  </si>
  <si>
    <t>+998937512720</t>
  </si>
  <si>
    <t>+998933791388</t>
  </si>
  <si>
    <t>+998947730706</t>
  </si>
  <si>
    <t>+998992372529</t>
  </si>
  <si>
    <t>+998945510052</t>
  </si>
  <si>
    <t>+998936630561</t>
  </si>
  <si>
    <t>+998883789600</t>
  </si>
  <si>
    <t>+998999434945</t>
  </si>
  <si>
    <t>+998955729626</t>
  </si>
  <si>
    <t>+998930859191</t>
  </si>
  <si>
    <t>+998913357973</t>
  </si>
  <si>
    <t>+998992939099</t>
  </si>
  <si>
    <t>+998913318025</t>
  </si>
  <si>
    <t>+998945697775</t>
  </si>
  <si>
    <t>+998954321311</t>
  </si>
  <si>
    <t>+998913342770</t>
  </si>
  <si>
    <t>+998997147871</t>
  </si>
  <si>
    <t>+998932633933</t>
  </si>
  <si>
    <t>+998913169991</t>
  </si>
  <si>
    <t>+998973238580</t>
  </si>
  <si>
    <t>+998934330148</t>
  </si>
  <si>
    <t>+998949571888</t>
  </si>
  <si>
    <t>+998913315669</t>
  </si>
  <si>
    <t>+998942255040</t>
  </si>
  <si>
    <t>+998932938292</t>
  </si>
  <si>
    <t>+998883445565</t>
  </si>
  <si>
    <t>+998956701692</t>
  </si>
  <si>
    <t>+998995559968</t>
  </si>
  <si>
    <t>+998913380809</t>
  </si>
  <si>
    <t>+998992847050</t>
  </si>
  <si>
    <t>+998930860848</t>
  </si>
  <si>
    <t>+998933178118</t>
  </si>
  <si>
    <t>+998950994244</t>
  </si>
  <si>
    <t>+998942237766</t>
  </si>
  <si>
    <t>+998332593013</t>
  </si>
  <si>
    <t>+998947581331</t>
  </si>
  <si>
    <t>+998944219404</t>
  </si>
  <si>
    <t>+998885591528</t>
  </si>
  <si>
    <t>+998918542503</t>
  </si>
  <si>
    <t>+998933190545</t>
  </si>
  <si>
    <t>+998935394393</t>
  </si>
  <si>
    <t>+998935204840</t>
  </si>
  <si>
    <t>+998993313663</t>
  </si>
  <si>
    <t>+998913094977</t>
  </si>
  <si>
    <t>+998933332787</t>
  </si>
  <si>
    <t>+998996272805</t>
  </si>
  <si>
    <t>+998997559408</t>
  </si>
  <si>
    <t>+998955560601</t>
  </si>
  <si>
    <t>+998933195612</t>
  </si>
  <si>
    <t>+998933173515</t>
  </si>
  <si>
    <t>+998954449290</t>
  </si>
  <si>
    <t>+998930672510</t>
  </si>
  <si>
    <t>+998945717900</t>
  </si>
  <si>
    <t>+998933161991</t>
  </si>
  <si>
    <t>+998919910441</t>
  </si>
  <si>
    <t>+998970854770</t>
  </si>
  <si>
    <t>+998771340313</t>
  </si>
  <si>
    <t>+998886680023</t>
  </si>
  <si>
    <t>+998933059301</t>
  </si>
  <si>
    <t>+998906655368</t>
  </si>
  <si>
    <t>+998995840003</t>
  </si>
  <si>
    <t>+998886851185</t>
  </si>
  <si>
    <t>+998932995153</t>
  </si>
  <si>
    <t>+998883659494</t>
  </si>
  <si>
    <t>+998931121741</t>
  </si>
  <si>
    <t>+998952599396</t>
  </si>
  <si>
    <t>+998931679823</t>
  </si>
  <si>
    <t>+998931481266</t>
  </si>
  <si>
    <t>+998933868484</t>
  </si>
  <si>
    <t>+998993322853</t>
  </si>
  <si>
    <t>+998913303688</t>
  </si>
  <si>
    <t>+998951331150</t>
  </si>
  <si>
    <t>+998993398808</t>
  </si>
  <si>
    <t>+998954488885</t>
  </si>
  <si>
    <t>+998913394433</t>
  </si>
  <si>
    <t>+998933203702</t>
  </si>
  <si>
    <t>+998501551217</t>
  </si>
  <si>
    <t>+998994128306</t>
  </si>
  <si>
    <t>+998910881018</t>
  </si>
  <si>
    <t>+998933151030</t>
  </si>
  <si>
    <t>+998940155157</t>
  </si>
  <si>
    <t>+998972281122</t>
  </si>
  <si>
    <t>+998339250507</t>
  </si>
  <si>
    <t>+998942252327</t>
  </si>
  <si>
    <t>+998882972577</t>
  </si>
  <si>
    <t>+998934369292</t>
  </si>
  <si>
    <t>+998507502398</t>
  </si>
  <si>
    <t>+998942235754</t>
  </si>
  <si>
    <t>+998973219593</t>
  </si>
  <si>
    <t>+998992761519</t>
  </si>
  <si>
    <t>+998770978242</t>
  </si>
  <si>
    <t>+998333011214</t>
  </si>
  <si>
    <t>+998930896949</t>
  </si>
  <si>
    <t>+998939027076</t>
  </si>
  <si>
    <t>+998992182711</t>
  </si>
  <si>
    <t>+998942227252</t>
  </si>
  <si>
    <t>+998938300323</t>
  </si>
  <si>
    <t>+998335227989</t>
  </si>
  <si>
    <t>+998907319382</t>
  </si>
  <si>
    <t>+998913374354</t>
  </si>
  <si>
    <t>+998918527075</t>
  </si>
  <si>
    <t>+998508821772</t>
  </si>
  <si>
    <t>+998930738315</t>
  </si>
  <si>
    <t>+998918450055</t>
  </si>
  <si>
    <t>+998946731124</t>
  </si>
  <si>
    <t>+998971202900</t>
  </si>
  <si>
    <t>+998952599988</t>
  </si>
  <si>
    <t>+998931454343</t>
  </si>
  <si>
    <t>+998933189530</t>
  </si>
  <si>
    <t>+998932722812</t>
  </si>
  <si>
    <t>+998945782545</t>
  </si>
  <si>
    <t>+998900862030</t>
  </si>
  <si>
    <t>+998931449669</t>
  </si>
  <si>
    <t>+998955773828</t>
  </si>
  <si>
    <t>+998990465076</t>
  </si>
  <si>
    <t>+998940534181</t>
  </si>
  <si>
    <t>+998943070960</t>
  </si>
  <si>
    <t>+998932600785</t>
  </si>
  <si>
    <t>+998993907804</t>
  </si>
  <si>
    <t>+998913336330</t>
  </si>
  <si>
    <t>+998936120610</t>
  </si>
  <si>
    <t>+998883796162</t>
  </si>
  <si>
    <t>+998933182138</t>
  </si>
  <si>
    <t>+998977974776</t>
  </si>
  <si>
    <t>+998934612115</t>
  </si>
  <si>
    <t>+998932109627</t>
  </si>
  <si>
    <t>+998935321094</t>
  </si>
  <si>
    <t>+998932691402</t>
  </si>
  <si>
    <t>+998951908955</t>
  </si>
  <si>
    <t>+998918492291</t>
  </si>
  <si>
    <t>+998952388377</t>
  </si>
  <si>
    <t>+998882845848</t>
  </si>
  <si>
    <t>+998913375369</t>
  </si>
  <si>
    <t>+998934610924</t>
  </si>
  <si>
    <t>+998994121174</t>
  </si>
  <si>
    <t>+998933190607</t>
  </si>
  <si>
    <t>+998942246270</t>
  </si>
  <si>
    <t>+998884601615</t>
  </si>
  <si>
    <t>+998938822233</t>
  </si>
  <si>
    <t>+998500171686</t>
  </si>
  <si>
    <t>+998876529294</t>
  </si>
  <si>
    <t>+998948710090</t>
  </si>
  <si>
    <t>+998942224588</t>
  </si>
  <si>
    <t>+998900859507</t>
  </si>
  <si>
    <t>+998958255511</t>
  </si>
  <si>
    <t>+998333168777</t>
  </si>
  <si>
    <t>+998944116303</t>
  </si>
  <si>
    <t>+998931458591</t>
  </si>
  <si>
    <t>+998943953339</t>
  </si>
  <si>
    <t>+998942204376</t>
  </si>
  <si>
    <t>+998930092874</t>
  </si>
  <si>
    <t>+998999400791</t>
  </si>
  <si>
    <t>+998902338228</t>
  </si>
  <si>
    <t>+998507140769</t>
  </si>
  <si>
    <t>+998934612464</t>
  </si>
  <si>
    <t>+998934641583</t>
  </si>
  <si>
    <t>+998952339499</t>
  </si>
  <si>
    <t>+998934307776</t>
  </si>
  <si>
    <t>+998993838787</t>
  </si>
  <si>
    <t>+998913338626</t>
  </si>
  <si>
    <t>+998919860356</t>
  </si>
  <si>
    <t>+998878115455</t>
  </si>
  <si>
    <t>+998919903808</t>
  </si>
  <si>
    <t>+998907302832</t>
  </si>
  <si>
    <t>+998507284333</t>
  </si>
  <si>
    <t>+998941380445</t>
  </si>
  <si>
    <t>+998975763502</t>
  </si>
  <si>
    <t>+998991810875</t>
  </si>
  <si>
    <t>+998500403342</t>
  </si>
  <si>
    <t>+998993890685</t>
  </si>
  <si>
    <t>+998975588858</t>
  </si>
  <si>
    <t>+998906471375</t>
  </si>
  <si>
    <t>+998919901720</t>
  </si>
  <si>
    <t>+998934431027</t>
  </si>
  <si>
    <t>+998970368858</t>
  </si>
  <si>
    <t>+998907321705</t>
  </si>
  <si>
    <t>+998938683132</t>
  </si>
  <si>
    <t>+998913321001</t>
  </si>
  <si>
    <t>+998933160454</t>
  </si>
  <si>
    <t>+998999405359</t>
  </si>
  <si>
    <t>+998958217386</t>
  </si>
  <si>
    <t>+998934253111</t>
  </si>
  <si>
    <t>+998919960706</t>
  </si>
  <si>
    <t>+998991999118</t>
  </si>
  <si>
    <t>+998913338798</t>
  </si>
  <si>
    <t>+998888130089</t>
  </si>
  <si>
    <t>+998338579798</t>
  </si>
  <si>
    <t>+998999430496</t>
  </si>
  <si>
    <t>+998883630305</t>
  </si>
  <si>
    <t>+998888960018</t>
  </si>
  <si>
    <t>+998934348428</t>
  </si>
  <si>
    <t>+998934340892</t>
  </si>
  <si>
    <t>+998932177293</t>
  </si>
  <si>
    <t>+998977955536</t>
  </si>
  <si>
    <t>+998913371336</t>
  </si>
  <si>
    <t>+998500778887</t>
  </si>
  <si>
    <t>+998935530780</t>
  </si>
  <si>
    <t>+998970852277</t>
  </si>
  <si>
    <t>+998941159119</t>
  </si>
  <si>
    <t>+998945820041</t>
  </si>
  <si>
    <t>+998900861339</t>
  </si>
  <si>
    <t>+998941053933</t>
  </si>
  <si>
    <t>+998883862224</t>
  </si>
  <si>
    <t>+998884325533</t>
  </si>
  <si>
    <t>+998882976767</t>
  </si>
  <si>
    <t>+998943651130</t>
  </si>
  <si>
    <t>+998919914155</t>
  </si>
  <si>
    <t>+998700561782</t>
  </si>
  <si>
    <t>+998902428787</t>
  </si>
  <si>
    <t>+998933110587</t>
  </si>
  <si>
    <t>+998947590982</t>
  </si>
  <si>
    <t>+998942556990</t>
  </si>
  <si>
    <t>+998907327671</t>
  </si>
  <si>
    <t>+998935800864</t>
  </si>
  <si>
    <t>+998933155412</t>
  </si>
  <si>
    <t>+998948268887</t>
  </si>
  <si>
    <t>+998934319821</t>
  </si>
  <si>
    <t>+998931561720</t>
  </si>
  <si>
    <t>+998972975553</t>
  </si>
  <si>
    <t>+998930867557</t>
  </si>
  <si>
    <t>+998958217390</t>
  </si>
  <si>
    <t>+998930413456</t>
  </si>
  <si>
    <t>+998996242529</t>
  </si>
  <si>
    <t>+998993788083</t>
  </si>
  <si>
    <t>+998335662685</t>
  </si>
  <si>
    <t>+998880271987</t>
  </si>
  <si>
    <t>+998943783787</t>
  </si>
  <si>
    <t>+998947155010</t>
  </si>
  <si>
    <t>+998973779098</t>
  </si>
  <si>
    <t>+998939513195</t>
  </si>
  <si>
    <t>+998880862125</t>
  </si>
  <si>
    <t>+998973790035</t>
  </si>
  <si>
    <t>+998990431133</t>
  </si>
  <si>
    <t>+998500740173</t>
  </si>
  <si>
    <t>+998990311299</t>
  </si>
  <si>
    <t>+998933418669</t>
  </si>
  <si>
    <t>+998939558001</t>
  </si>
  <si>
    <t>+998933111946</t>
  </si>
  <si>
    <t>+998918551977</t>
  </si>
  <si>
    <t>+998919912697</t>
  </si>
  <si>
    <t>+998938330884</t>
  </si>
  <si>
    <t>+998507728203</t>
  </si>
  <si>
    <t>+998943730103</t>
  </si>
  <si>
    <t>+998942564545</t>
  </si>
  <si>
    <t>+998912507737</t>
  </si>
  <si>
    <t>+998505010692</t>
  </si>
  <si>
    <t>+998907398386</t>
  </si>
  <si>
    <t>+998936612855</t>
  </si>
  <si>
    <t>+998882832082</t>
  </si>
  <si>
    <t>+998505533370</t>
  </si>
  <si>
    <t>+998936783555</t>
  </si>
  <si>
    <t>+998501010299</t>
  </si>
  <si>
    <t>+998990926769</t>
  </si>
  <si>
    <t>+998939533399</t>
  </si>
  <si>
    <t>+998907310215</t>
  </si>
  <si>
    <t>+998952779528</t>
  </si>
  <si>
    <t>+998883445511</t>
  </si>
  <si>
    <t>+998500029998</t>
  </si>
  <si>
    <t>+998770870423</t>
  </si>
  <si>
    <t>+998972832082</t>
  </si>
  <si>
    <t>+998942995727</t>
  </si>
  <si>
    <t>+998935382109</t>
  </si>
  <si>
    <t>+998882762757</t>
  </si>
  <si>
    <t>+998935572805</t>
  </si>
  <si>
    <t>+998980000281</t>
  </si>
  <si>
    <t>+998934352011</t>
  </si>
  <si>
    <t>+998991510893</t>
  </si>
  <si>
    <t>+998881471071</t>
  </si>
  <si>
    <t>+998932710787</t>
  </si>
  <si>
    <t>+998995282716</t>
  </si>
  <si>
    <t>+998900855707</t>
  </si>
  <si>
    <t>+998913379396</t>
  </si>
  <si>
    <t>+998933173207</t>
  </si>
  <si>
    <t>+998771785659</t>
  </si>
  <si>
    <t>+998944129012</t>
  </si>
  <si>
    <t>998913094977</t>
  </si>
  <si>
    <t>998944638608</t>
  </si>
  <si>
    <t>998913096868</t>
  </si>
  <si>
    <t>998997682394</t>
  </si>
  <si>
    <t>998992939099</t>
  </si>
  <si>
    <t>+998948021178</t>
  </si>
  <si>
    <t>998919919778</t>
  </si>
  <si>
    <t>998947532595</t>
  </si>
  <si>
    <t>998971775008</t>
  </si>
  <si>
    <t>998973790027</t>
  </si>
  <si>
    <t>+998881839797</t>
  </si>
  <si>
    <t>998500011299</t>
  </si>
  <si>
    <t>+998889433223</t>
  </si>
  <si>
    <t>998940844006</t>
  </si>
  <si>
    <t>998507889742</t>
  </si>
  <si>
    <t>+998884602575</t>
  </si>
  <si>
    <t>+998941052594</t>
  </si>
  <si>
    <t>998950952632</t>
  </si>
  <si>
    <t>+998931341977</t>
  </si>
  <si>
    <t>12712741</t>
  </si>
  <si>
    <t>2026-12321268</t>
  </si>
  <si>
    <t>12711813</t>
  </si>
  <si>
    <t>2026-12320066</t>
  </si>
  <si>
    <t>BOLIYEVA MADINA NIZOMIDDIN QIZI</t>
  </si>
  <si>
    <t>42712975830020</t>
  </si>
  <si>
    <t>27.12.1997</t>
  </si>
  <si>
    <t>+998944812998</t>
  </si>
  <si>
    <t>12708183</t>
  </si>
  <si>
    <t>2026-12315379</t>
  </si>
  <si>
    <t>12704955</t>
  </si>
  <si>
    <t>2026-12311142</t>
  </si>
  <si>
    <t>+998502702704</t>
  </si>
  <si>
    <t>12700046</t>
  </si>
  <si>
    <t>2026-12305005</t>
  </si>
  <si>
    <t>12699880</t>
  </si>
  <si>
    <t>2026-12304779</t>
  </si>
  <si>
    <t>12698494</t>
  </si>
  <si>
    <t>2026-12302956</t>
  </si>
  <si>
    <t>12685533</t>
  </si>
  <si>
    <t>2026-12285961</t>
  </si>
  <si>
    <t>12680275</t>
  </si>
  <si>
    <t>2026-12279197</t>
  </si>
  <si>
    <t>SHAROFOVA NAFISA YO‘LDOSH QIZI</t>
  </si>
  <si>
    <t>40511902380083</t>
  </si>
  <si>
    <t>05.11.1990</t>
  </si>
  <si>
    <t>+998944289105</t>
  </si>
  <si>
    <t>12677805</t>
  </si>
  <si>
    <t>2026-12275950</t>
  </si>
  <si>
    <t>12677210</t>
  </si>
  <si>
    <t>2026-12275149</t>
  </si>
  <si>
    <t>12674120</t>
  </si>
  <si>
    <t>2026-12271238</t>
  </si>
  <si>
    <t>XURAMOVA DIYORA MUROD QIZI</t>
  </si>
  <si>
    <t>40203995790013</t>
  </si>
  <si>
    <t>02.03.1999</t>
  </si>
  <si>
    <t>+998996711118</t>
  </si>
  <si>
    <t>12673058</t>
  </si>
  <si>
    <t>2026-12269906</t>
  </si>
  <si>
    <t>12670559</t>
  </si>
  <si>
    <t>2026-12266788</t>
  </si>
  <si>
    <t>12669006</t>
  </si>
  <si>
    <t>2026-12264907</t>
  </si>
  <si>
    <t>12664639</t>
  </si>
  <si>
    <t>2026-12259188</t>
  </si>
  <si>
    <t>OBLAQULOVA MALAHAT ALISHEROVNA</t>
  </si>
  <si>
    <t>61405026100038</t>
  </si>
  <si>
    <t>14.05.2002</t>
  </si>
  <si>
    <t>+998501051523</t>
  </si>
  <si>
    <t>12664596</t>
  </si>
  <si>
    <t>2026-12259131</t>
  </si>
  <si>
    <t>12664112</t>
  </si>
  <si>
    <t>2026-12258470</t>
  </si>
  <si>
    <t>OBLAQULOVA MAFTUNA ALISHEROVNA</t>
  </si>
  <si>
    <t>40410986100010</t>
  </si>
  <si>
    <t>04.10.1998</t>
  </si>
  <si>
    <t>+998335850225</t>
  </si>
  <si>
    <t>12663155</t>
  </si>
  <si>
    <t>2026-12257141</t>
  </si>
  <si>
    <t>12659786</t>
  </si>
  <si>
    <t>2026-12252784</t>
  </si>
  <si>
    <t>12654269</t>
  </si>
  <si>
    <t>2026-12245944</t>
  </si>
  <si>
    <t>12652407</t>
  </si>
  <si>
    <t>2026-12243686</t>
  </si>
  <si>
    <t>+998502309293</t>
  </si>
  <si>
    <t>12648325</t>
  </si>
  <si>
    <t>2026-12238444</t>
  </si>
  <si>
    <t>+998331840148</t>
  </si>
  <si>
    <t>12647427</t>
  </si>
  <si>
    <t>2026-12237211</t>
  </si>
  <si>
    <t>12644402</t>
  </si>
  <si>
    <t>2026-12233374</t>
  </si>
  <si>
    <t>12644375</t>
  </si>
  <si>
    <t>2026-12233342</t>
  </si>
  <si>
    <t>UMEDOVA GULCHEXRA RAVSHANOVNA</t>
  </si>
  <si>
    <t>40311842330014</t>
  </si>
  <si>
    <t>+998906198984</t>
  </si>
  <si>
    <t>12642464</t>
  </si>
  <si>
    <t>2026-12230972</t>
  </si>
  <si>
    <t>12639993</t>
  </si>
  <si>
    <t>2026-12227936</t>
  </si>
  <si>
    <t>+998918467727</t>
  </si>
  <si>
    <t>12637276</t>
  </si>
  <si>
    <t>2026-12224598</t>
  </si>
  <si>
    <t>TOSHIMOVA MUSHTARIY BAROT QIZI</t>
  </si>
  <si>
    <t>42002985840013</t>
  </si>
  <si>
    <t>20.02.1998</t>
  </si>
  <si>
    <t>+998930950098</t>
  </si>
  <si>
    <t>12628254</t>
  </si>
  <si>
    <t>2026-12213493</t>
  </si>
  <si>
    <t>12625529</t>
  </si>
  <si>
    <t>2026-12210145</t>
  </si>
  <si>
    <t>12622914</t>
  </si>
  <si>
    <t>2026-12206964</t>
  </si>
  <si>
    <t>12622618</t>
  </si>
  <si>
    <t>2026-12206593</t>
  </si>
  <si>
    <t>QURBONOVA ADIBA QODIROVNA</t>
  </si>
  <si>
    <t>42108903960015</t>
  </si>
  <si>
    <t>+998977960203</t>
  </si>
  <si>
    <t>12616698</t>
  </si>
  <si>
    <t>2026-12199087</t>
  </si>
  <si>
    <t>12616188</t>
  </si>
  <si>
    <t>2026-12198405</t>
  </si>
  <si>
    <t>12616085</t>
  </si>
  <si>
    <t>2026-12198262</t>
  </si>
  <si>
    <t>12607253</t>
  </si>
  <si>
    <t>2026-12187699</t>
  </si>
  <si>
    <t>12607114</t>
  </si>
  <si>
    <t>2026-12187532</t>
  </si>
  <si>
    <t>+998942823120</t>
  </si>
  <si>
    <t>12605963</t>
  </si>
  <si>
    <t>2026-12186171</t>
  </si>
  <si>
    <t>12604331</t>
  </si>
  <si>
    <t>2026-12184119</t>
  </si>
  <si>
    <t>+998942960032</t>
  </si>
  <si>
    <t>+998930854345</t>
  </si>
  <si>
    <t>+998930829500</t>
  </si>
  <si>
    <t>+998886082848</t>
  </si>
  <si>
    <t>+998934338503</t>
  </si>
  <si>
    <t>+998937031595</t>
  </si>
  <si>
    <t>+998770219737</t>
  </si>
  <si>
    <t>+998937381875</t>
  </si>
  <si>
    <t>+998973791110</t>
  </si>
  <si>
    <t>+998976858884</t>
  </si>
  <si>
    <t>+998880229884</t>
  </si>
  <si>
    <t>+998948337774</t>
  </si>
  <si>
    <t>+998501089550</t>
  </si>
  <si>
    <t>+998939545596</t>
  </si>
  <si>
    <t>+998938110008</t>
  </si>
  <si>
    <t>+998994122535</t>
  </si>
  <si>
    <t>+998913089595</t>
  </si>
  <si>
    <t>+998994474958</t>
  </si>
  <si>
    <t>+998936122694</t>
  </si>
  <si>
    <t>+998508188618</t>
  </si>
  <si>
    <t>+998933140303</t>
  </si>
  <si>
    <t>+998910850807</t>
  </si>
  <si>
    <t>+998944841751</t>
  </si>
  <si>
    <t>+998992459691</t>
  </si>
  <si>
    <t>+998993779285</t>
  </si>
  <si>
    <t>+998913359300</t>
  </si>
  <si>
    <t>+998507047164</t>
  </si>
  <si>
    <t>+998948214433</t>
  </si>
  <si>
    <t>+998339051404</t>
  </si>
  <si>
    <t>+998907308737</t>
  </si>
  <si>
    <t>998972834545</t>
  </si>
  <si>
    <t>998880862125</t>
  </si>
  <si>
    <t>998507502398</t>
  </si>
  <si>
    <t>998934560726</t>
  </si>
  <si>
    <t>998973221312</t>
  </si>
  <si>
    <t>+998910897877</t>
  </si>
  <si>
    <t>+998944151188</t>
  </si>
  <si>
    <t>+998947990660</t>
  </si>
  <si>
    <t>+998900850774</t>
  </si>
  <si>
    <t>12632277</t>
  </si>
  <si>
    <t>2026-12218457</t>
  </si>
  <si>
    <t>+998940442321</t>
  </si>
  <si>
    <t>+998934358001</t>
  </si>
  <si>
    <t>12706397</t>
  </si>
  <si>
    <t>2026-12313038</t>
  </si>
  <si>
    <t>XAMRAYEV ORIF OBLAYEVICH</t>
  </si>
  <si>
    <t>31108612390011</t>
  </si>
  <si>
    <t>11.08.1961</t>
  </si>
  <si>
    <t>+998953878104</t>
  </si>
  <si>
    <t>12675036</t>
  </si>
  <si>
    <t>2026-12272370</t>
  </si>
  <si>
    <t>ABDUJABBOROVA BIBINUR SHUHRAT QIZI</t>
  </si>
  <si>
    <t>60808095800055</t>
  </si>
  <si>
    <t>08.08.2009</t>
  </si>
  <si>
    <t>+998944536968</t>
  </si>
  <si>
    <t>12654290</t>
  </si>
  <si>
    <t>2026-12245968</t>
  </si>
  <si>
    <t>KAMOLOV AXROR ASLONOVICH</t>
  </si>
  <si>
    <t>31801742390057</t>
  </si>
  <si>
    <t>18.01.1974</t>
  </si>
  <si>
    <t>+998918484787</t>
  </si>
  <si>
    <t>12646142</t>
  </si>
  <si>
    <t>2026-12235575</t>
  </si>
  <si>
    <t>REVINA MARIYA PETROVNA</t>
  </si>
  <si>
    <t>60502165760017</t>
  </si>
  <si>
    <t>05.02.2016</t>
  </si>
  <si>
    <t>12641491</t>
  </si>
  <si>
    <t>2026-12229753</t>
  </si>
  <si>
    <t>+998884710626</t>
  </si>
  <si>
    <t>12632669</t>
  </si>
  <si>
    <t>2026-12218964</t>
  </si>
  <si>
    <t>XAYDAROV ABBOSJON ERKIN O‘G‘LI</t>
  </si>
  <si>
    <t>51405025840019</t>
  </si>
  <si>
    <t>+998905017188</t>
  </si>
  <si>
    <t>12611026</t>
  </si>
  <si>
    <t>2026-12192099</t>
  </si>
  <si>
    <t>RUZANOVA KURBANGUL NARZULLAYEVNA</t>
  </si>
  <si>
    <t>41506622390037</t>
  </si>
  <si>
    <t>15.06.1962</t>
  </si>
  <si>
    <t>+998997595430</t>
  </si>
  <si>
    <t>+998337764628</t>
  </si>
  <si>
    <t>+998886788003</t>
  </si>
  <si>
    <t>+998979421959</t>
  </si>
  <si>
    <t>+998932623811</t>
  </si>
  <si>
    <t>+998976850084</t>
  </si>
  <si>
    <t>+998936614331</t>
  </si>
  <si>
    <t>+998942122984</t>
  </si>
  <si>
    <t>+998931461191</t>
  </si>
  <si>
    <t>+998505066996</t>
  </si>
  <si>
    <t>+998931761050</t>
  </si>
  <si>
    <t>+998934628089</t>
  </si>
  <si>
    <t>+998941809297</t>
  </si>
  <si>
    <t>+998973776226</t>
  </si>
  <si>
    <t>+998918258242</t>
  </si>
  <si>
    <t>+998934330256</t>
  </si>
  <si>
    <t>+998501851634</t>
  </si>
  <si>
    <t>998934334747</t>
  </si>
  <si>
    <t>+998919919778</t>
  </si>
  <si>
    <t>12680029</t>
  </si>
  <si>
    <t>2026-12278874</t>
  </si>
  <si>
    <t>BOBONAZAROVA HILOLA YO‘LDOSHEVNA</t>
  </si>
  <si>
    <t>40912912340058</t>
  </si>
  <si>
    <t>09.12.1991</t>
  </si>
  <si>
    <t>+998339928791</t>
  </si>
  <si>
    <t>12637170</t>
  </si>
  <si>
    <t>2026-12224468</t>
  </si>
  <si>
    <t>ASANOVA ZEBO XXX</t>
  </si>
  <si>
    <t>42607572360020</t>
  </si>
  <si>
    <t>26.07.1957</t>
  </si>
  <si>
    <t>+998945775358</t>
  </si>
  <si>
    <t>12636330</t>
  </si>
  <si>
    <t>2026-12223493</t>
  </si>
  <si>
    <t>12615667</t>
  </si>
  <si>
    <t>2026-12197713</t>
  </si>
  <si>
    <t>+998947590815</t>
  </si>
  <si>
    <t>+998913367691</t>
  </si>
  <si>
    <t>+998931553757</t>
  </si>
  <si>
    <t>+998882601400</t>
  </si>
  <si>
    <t>+998931473794</t>
  </si>
  <si>
    <t>+998992601709</t>
  </si>
  <si>
    <t>+998913356674</t>
  </si>
  <si>
    <t>+998772949090</t>
  </si>
  <si>
    <t>+998942233132</t>
  </si>
  <si>
    <t>+998934462515</t>
  </si>
  <si>
    <t>+998999430818</t>
  </si>
  <si>
    <t>+998947370883</t>
  </si>
  <si>
    <t>+998881101994</t>
  </si>
  <si>
    <t>+998884711951</t>
  </si>
  <si>
    <t>+998931068903</t>
  </si>
  <si>
    <t>+998973211029</t>
  </si>
  <si>
    <t>+998882776788</t>
  </si>
  <si>
    <t>+998905009476</t>
  </si>
  <si>
    <t>+998913326094</t>
  </si>
  <si>
    <t>+998934341691</t>
  </si>
  <si>
    <t>+998930519363</t>
  </si>
  <si>
    <t>+998997341343</t>
  </si>
  <si>
    <t>+998991616927</t>
  </si>
  <si>
    <t>+998994126889</t>
  </si>
  <si>
    <t>+998994127280</t>
  </si>
  <si>
    <t>+998938501999</t>
  </si>
  <si>
    <t>+998931912357</t>
  </si>
  <si>
    <t>+998942202127</t>
  </si>
  <si>
    <t>+998944831194</t>
  </si>
  <si>
    <t>+998905003882</t>
  </si>
  <si>
    <t>+998933652426</t>
  </si>
  <si>
    <t>+998944979910</t>
  </si>
  <si>
    <t>+998883780022</t>
  </si>
  <si>
    <t>+998991851747</t>
  </si>
  <si>
    <t>+998936158800</t>
  </si>
  <si>
    <t>+998773393101</t>
  </si>
  <si>
    <t>+998948465099</t>
  </si>
  <si>
    <t>+998937870883</t>
  </si>
  <si>
    <t>+998913368373</t>
  </si>
  <si>
    <t>+998977522871</t>
  </si>
  <si>
    <t>+998880735558</t>
  </si>
  <si>
    <t>+998938448082</t>
  </si>
  <si>
    <t>+998902369100</t>
  </si>
  <si>
    <t>+998913309421</t>
  </si>
  <si>
    <t>+998977979093</t>
  </si>
  <si>
    <t>+998770427243</t>
  </si>
  <si>
    <t>+998931452329</t>
  </si>
  <si>
    <t>+998883239004</t>
  </si>
  <si>
    <t>+998942512777</t>
  </si>
  <si>
    <t>+998887971661</t>
  </si>
  <si>
    <t>+998905013370</t>
  </si>
  <si>
    <t>+998873102109</t>
  </si>
  <si>
    <t>+998882283334</t>
  </si>
  <si>
    <t>+998973684994</t>
  </si>
  <si>
    <t>+998973657222</t>
  </si>
  <si>
    <t>+998884469555</t>
  </si>
  <si>
    <t>+998912507733</t>
  </si>
  <si>
    <t>+998975589559</t>
  </si>
  <si>
    <t>+998973799100</t>
  </si>
  <si>
    <t>+998976685659</t>
  </si>
  <si>
    <t>+998939843121</t>
  </si>
  <si>
    <t>+998913320473</t>
  </si>
  <si>
    <t>+998919885459</t>
  </si>
  <si>
    <t>+998883497700</t>
  </si>
  <si>
    <t>+998913323772</t>
  </si>
  <si>
    <t>+998912500623</t>
  </si>
  <si>
    <t>+998882281447</t>
  </si>
  <si>
    <t>+998944782609</t>
  </si>
  <si>
    <t>+998882284768</t>
  </si>
  <si>
    <t>+998885598404</t>
  </si>
  <si>
    <t>+998973212090</t>
  </si>
  <si>
    <t>+998973285554</t>
  </si>
  <si>
    <t>12683861</t>
  </si>
  <si>
    <t>2026-12283914</t>
  </si>
  <si>
    <t>RAXMATOVA DILSHODA XASANOVNA</t>
  </si>
  <si>
    <t>41712892360041</t>
  </si>
  <si>
    <t>+998931065617</t>
  </si>
  <si>
    <t>12613949</t>
  </si>
  <si>
    <t>2026-12195595</t>
  </si>
  <si>
    <t>BAHRIDDINOV SIROJIDDIN ZAYNIDDINOVICH</t>
  </si>
  <si>
    <t>31407902360023</t>
  </si>
  <si>
    <t>+998973201842</t>
  </si>
  <si>
    <t>+998914391814</t>
  </si>
  <si>
    <t>+998887375155</t>
  </si>
  <si>
    <t>+998919863394</t>
  </si>
  <si>
    <t>+998907398887</t>
  </si>
  <si>
    <t>+998939880334</t>
  </si>
  <si>
    <t>+998885586226</t>
  </si>
  <si>
    <t>+998883789994</t>
  </si>
  <si>
    <t>+998905007401</t>
  </si>
  <si>
    <t>+998918543100</t>
  </si>
  <si>
    <t>+998888320900</t>
  </si>
  <si>
    <t>+998936657970</t>
  </si>
  <si>
    <t>+998940704499</t>
  </si>
  <si>
    <t>+998978288822</t>
  </si>
  <si>
    <t>+998918550606</t>
  </si>
  <si>
    <t>+998942593443</t>
  </si>
  <si>
    <t>+998914389282</t>
  </si>
  <si>
    <t>+998979918883</t>
  </si>
  <si>
    <t>+998906209576</t>
  </si>
  <si>
    <t>+998972971973</t>
  </si>
  <si>
    <t>+998973235115</t>
  </si>
  <si>
    <t>+998907317509</t>
  </si>
  <si>
    <t>Телефон номер</t>
  </si>
  <si>
    <t>Субсидияга юборилган
=+СЧЁТЕСЛИМН('[GetListExcelReport 2704.xlsx]Sheet1'!$D:$D;A2;'[GetListExcelReport 2704.xlsx]Sheet1'!$J:$J;"Субсидияга юборилган";'[GetListExcelReport 2704.xlsx]Sheet1'!$K:$K;"-")</t>
  </si>
  <si>
    <t>Тўланди 
=+СЧЁТЕСЛИМН('[GetListExcelReport 2704.xlsx]Sheet1'!$D:$D;A2;'[GetListExcelReport 2704.xlsx]Sheet1'!$K:$K;"To'landi")</t>
  </si>
  <si>
    <t>12722457</t>
  </si>
  <si>
    <t>28.04.2026</t>
  </si>
  <si>
    <t>2026-12333844</t>
  </si>
  <si>
    <t>ORAQBAYEVA ARAYLIM TUYLIBEKOVNA</t>
  </si>
  <si>
    <t>41212942350021</t>
  </si>
  <si>
    <t>12.12.1994</t>
  </si>
  <si>
    <t>+998936091294</t>
  </si>
  <si>
    <t>12720703</t>
  </si>
  <si>
    <t>2026-12331574</t>
  </si>
  <si>
    <t>MIRSAOTOVA KLARA NORMUROD QIZI</t>
  </si>
  <si>
    <t>41902914040040</t>
  </si>
  <si>
    <t>+998880680087</t>
  </si>
  <si>
    <t>12722425</t>
  </si>
  <si>
    <t>2026-12333802</t>
  </si>
  <si>
    <t>TEMIROVA XOSIYAT NUFTILLOYEVNA</t>
  </si>
  <si>
    <t>42610882330032</t>
  </si>
  <si>
    <t>26.10.1988</t>
  </si>
  <si>
    <t>+998919904562</t>
  </si>
  <si>
    <t>12723745</t>
  </si>
  <si>
    <t>2026-12335484</t>
  </si>
  <si>
    <t>12722377</t>
  </si>
  <si>
    <t>2026-12333738</t>
  </si>
  <si>
    <t>12719700</t>
  </si>
  <si>
    <t>2026-12330311</t>
  </si>
  <si>
    <t>RAVSHANOVA MAHBUBA UMURBEK QIZI</t>
  </si>
  <si>
    <t>42107935820010</t>
  </si>
  <si>
    <t>21.07.1993</t>
  </si>
  <si>
    <t>+998972280389</t>
  </si>
  <si>
    <t>12716238</t>
  </si>
  <si>
    <t>2026-12326016</t>
  </si>
  <si>
    <t>SAYITOVA OYNISO KAMOL QIZI</t>
  </si>
  <si>
    <t>41212965820028</t>
  </si>
  <si>
    <t>12.12.1996</t>
  </si>
  <si>
    <t>+998930807425</t>
  </si>
  <si>
    <t>12716154</t>
  </si>
  <si>
    <t>2026-12325898</t>
  </si>
  <si>
    <t>AXMADOVA DILNOZA LUTFULLO QIZI</t>
  </si>
  <si>
    <t>41909995820044</t>
  </si>
  <si>
    <t>19.09.1999</t>
  </si>
  <si>
    <t>+998887080919</t>
  </si>
  <si>
    <t>12723771</t>
  </si>
  <si>
    <t>2026-12335513</t>
  </si>
  <si>
    <t>12719651</t>
  </si>
  <si>
    <t>2026-12330238</t>
  </si>
  <si>
    <t>12717310</t>
  </si>
  <si>
    <t>2026-12327310</t>
  </si>
  <si>
    <t>KAYNAROVA SANAVAR XOJIYEVNA</t>
  </si>
  <si>
    <t>40204642340027</t>
  </si>
  <si>
    <t>02.04.1964</t>
  </si>
  <si>
    <t>+998771059794</t>
  </si>
  <si>
    <t>12716660</t>
  </si>
  <si>
    <t>2026-12326518</t>
  </si>
  <si>
    <t>+998933105354</t>
  </si>
  <si>
    <t>12716646</t>
  </si>
  <si>
    <t>2026-12326499</t>
  </si>
  <si>
    <t>XAYRULLOYEVA FERUZA BAXRON QIZI</t>
  </si>
  <si>
    <t>40908965820016</t>
  </si>
  <si>
    <t>09.08.1996</t>
  </si>
  <si>
    <t>+998880850043</t>
  </si>
  <si>
    <t>12716131</t>
  </si>
  <si>
    <t>2026-12325872</t>
  </si>
  <si>
    <t>12714344</t>
  </si>
  <si>
    <t>2026-12323485</t>
  </si>
  <si>
    <t>NORPO‘LATOVA SITORA YUNUS QIZI</t>
  </si>
  <si>
    <t>42306995820011</t>
  </si>
  <si>
    <t>23.06.1999</t>
  </si>
  <si>
    <t>+998883230076</t>
  </si>
  <si>
    <t>12726893</t>
  </si>
  <si>
    <t>2026-12339450</t>
  </si>
  <si>
    <t>12726657</t>
  </si>
  <si>
    <t>2026-12339161</t>
  </si>
  <si>
    <t>ADILOVA ZIYODA PAXRIDDIN QIZI</t>
  </si>
  <si>
    <t>40109952390057</t>
  </si>
  <si>
    <t>12725999</t>
  </si>
  <si>
    <t>2026-12338320</t>
  </si>
  <si>
    <t>GULYAMOVA NASIBA IBOTOVNA</t>
  </si>
  <si>
    <t>42112762420018</t>
  </si>
  <si>
    <t>21.12.1976</t>
  </si>
  <si>
    <t>+998900880434</t>
  </si>
  <si>
    <t>12725780</t>
  </si>
  <si>
    <t>2026-12338055</t>
  </si>
  <si>
    <t>12719402</t>
  </si>
  <si>
    <t>2026-12329907</t>
  </si>
  <si>
    <t>AZIMOVA ZILOLA ATOYEVNA</t>
  </si>
  <si>
    <t>40212892340018</t>
  </si>
  <si>
    <t>+998933538900</t>
  </si>
  <si>
    <t>12724630</t>
  </si>
  <si>
    <t>2026-12336627</t>
  </si>
  <si>
    <t>KAXAROV SOIBJON KARIMOVICH</t>
  </si>
  <si>
    <t>30208662340026</t>
  </si>
  <si>
    <t>02.08.1966</t>
  </si>
  <si>
    <t>12716634</t>
  </si>
  <si>
    <t>2026-12326481</t>
  </si>
  <si>
    <t>QO‘LDOSHEVA NILUFAR FAXRIDDINOVNA</t>
  </si>
  <si>
    <t>42507955800021</t>
  </si>
  <si>
    <t>25.07.1995</t>
  </si>
  <si>
    <t>+998931295895</t>
  </si>
  <si>
    <t>12723159</t>
  </si>
  <si>
    <t>2026-12334738</t>
  </si>
  <si>
    <t>BOLISBEKOV ROXAT TANJAROVICH</t>
  </si>
  <si>
    <t>33012842370014</t>
  </si>
  <si>
    <t>30.12.1984</t>
  </si>
  <si>
    <t>+998993493786</t>
  </si>
  <si>
    <t>12721439</t>
  </si>
  <si>
    <t>2026-12332520</t>
  </si>
  <si>
    <t>+998330024286</t>
  </si>
  <si>
    <t>12721948</t>
  </si>
  <si>
    <t>2026-12333179</t>
  </si>
  <si>
    <t>UGIZBAYEVA INDIRA NURABAYEVNA</t>
  </si>
  <si>
    <t>40910862370019</t>
  </si>
  <si>
    <t>12722736</t>
  </si>
  <si>
    <t>2026-12334193</t>
  </si>
  <si>
    <t>+998933183611</t>
  </si>
  <si>
    <t>12719538</t>
  </si>
  <si>
    <t>2026-12330088</t>
  </si>
  <si>
    <t>YUSUPOVA BARCHINOY MAMADAMINOVNA</t>
  </si>
  <si>
    <t>42503902380057</t>
  </si>
  <si>
    <t>25.03.1990</t>
  </si>
  <si>
    <t>+998943802901</t>
  </si>
  <si>
    <t>12727090</t>
  </si>
  <si>
    <t>2026-12339681</t>
  </si>
  <si>
    <t>12714861</t>
  </si>
  <si>
    <t>2026-12324204</t>
  </si>
  <si>
    <t>TOJIYEVA DILDORA SUYUNOVNA</t>
  </si>
  <si>
    <t>40102902380023</t>
  </si>
  <si>
    <t>01.02.1990</t>
  </si>
  <si>
    <t>12722067</t>
  </si>
  <si>
    <t>2026-12333343</t>
  </si>
  <si>
    <t>BEGMATOV QUTBIDDIN OMONOVICH</t>
  </si>
  <si>
    <t>30610892380093</t>
  </si>
  <si>
    <t>06.10.1989</t>
  </si>
  <si>
    <t>+998883361189</t>
  </si>
  <si>
    <t>12724310</t>
  </si>
  <si>
    <t>2026-12336204</t>
  </si>
  <si>
    <t>BO‘STONOVA DIYORA IBODULLA QIZI</t>
  </si>
  <si>
    <t>60812095830031</t>
  </si>
  <si>
    <t>08.12.2009</t>
  </si>
  <si>
    <t>+998931467584</t>
  </si>
  <si>
    <t>12718079</t>
  </si>
  <si>
    <t>2026-12328250</t>
  </si>
  <si>
    <t>JUMAYEV ESHPULAT O‘TAYEVICH</t>
  </si>
  <si>
    <t>31005595830063</t>
  </si>
  <si>
    <t>10.05.1959</t>
  </si>
  <si>
    <t>+998942246355</t>
  </si>
  <si>
    <t>12715841</t>
  </si>
  <si>
    <t>2026-12325503</t>
  </si>
  <si>
    <t>AMANNAZAROVA YULIYA SERVEROVNA</t>
  </si>
  <si>
    <t>60406025850044</t>
  </si>
  <si>
    <t>04.06.2002</t>
  </si>
  <si>
    <t>+998772690531</t>
  </si>
  <si>
    <t>12728297</t>
  </si>
  <si>
    <t>2026-12341251</t>
  </si>
  <si>
    <t>FAYZIYEVA BASHORAT BAHODIR QIZI</t>
  </si>
  <si>
    <t>41204945800043</t>
  </si>
  <si>
    <t>12.04.1994</t>
  </si>
  <si>
    <t>+998933132691</t>
  </si>
  <si>
    <t>12727960</t>
  </si>
  <si>
    <t>2026-12340785</t>
  </si>
  <si>
    <t>OSINA NARGIZA XUJANAZAROVNA</t>
  </si>
  <si>
    <t>42004822390024</t>
  </si>
  <si>
    <t>20.04.1982</t>
  </si>
  <si>
    <t>+998906198638</t>
  </si>
  <si>
    <t>12727911</t>
  </si>
  <si>
    <t>2026-12340725</t>
  </si>
  <si>
    <t>RASHIDOVA ANORGUL BOBOQULOVNA</t>
  </si>
  <si>
    <t>42311765820010</t>
  </si>
  <si>
    <t>23.11.1976</t>
  </si>
  <si>
    <t>+998992179313</t>
  </si>
  <si>
    <t>12727885</t>
  </si>
  <si>
    <t>2026-12340694</t>
  </si>
  <si>
    <t>GADOYEVA OYTULA BOBORAXMATOVNA</t>
  </si>
  <si>
    <t>43005923960012</t>
  </si>
  <si>
    <t>30.05.1992</t>
  </si>
  <si>
    <t>+998501877853</t>
  </si>
  <si>
    <t>12718198</t>
  </si>
  <si>
    <t>2026-12328402</t>
  </si>
  <si>
    <t>SUVONOV LAZIZJON SALOXIDDINOVICH</t>
  </si>
  <si>
    <t>32605902380026</t>
  </si>
  <si>
    <t>26.05.1990</t>
  </si>
  <si>
    <t>+998990959029</t>
  </si>
  <si>
    <t>12718166</t>
  </si>
  <si>
    <t>2026-12328365</t>
  </si>
  <si>
    <t>JUMANOVA DILDORA NORBABAYEVNA</t>
  </si>
  <si>
    <t>42812762340063</t>
  </si>
  <si>
    <t>+998955720376</t>
  </si>
  <si>
    <t>12716613</t>
  </si>
  <si>
    <t>2026-12326459</t>
  </si>
  <si>
    <t>UNGAROVA ROXILA MIRZAKULOVNA</t>
  </si>
  <si>
    <t>40910882360054</t>
  </si>
  <si>
    <t>09.10.1988</t>
  </si>
  <si>
    <t>+998944538589</t>
  </si>
  <si>
    <t>12714050</t>
  </si>
  <si>
    <t>2026-12323073</t>
  </si>
  <si>
    <t>OBIDOVA SABINA MA’MUR QIZI</t>
  </si>
  <si>
    <t>61407035840064</t>
  </si>
  <si>
    <t>14.07.2003</t>
  </si>
  <si>
    <t>+998507152545</t>
  </si>
  <si>
    <t>12713767</t>
  </si>
  <si>
    <t>2026-12322658</t>
  </si>
  <si>
    <t>+998702181335</t>
  </si>
  <si>
    <t>12713765</t>
  </si>
  <si>
    <t>2026-12322653</t>
  </si>
  <si>
    <t>+998938611203</t>
  </si>
  <si>
    <t>12727630</t>
  </si>
  <si>
    <t>2026-12340364</t>
  </si>
  <si>
    <t>XAYRULLOYEV ABBOSJON SAYDULLO O‘G‘LI</t>
  </si>
  <si>
    <t>30712975840024</t>
  </si>
  <si>
    <t>+998993388878</t>
  </si>
  <si>
    <t>12721145</t>
  </si>
  <si>
    <t>2026-12332126</t>
  </si>
  <si>
    <t>BEGMATOVA MOXIYA TURSUNTOJIYEVNA</t>
  </si>
  <si>
    <t>43012863960048</t>
  </si>
  <si>
    <t>30.12.1986</t>
  </si>
  <si>
    <t>+998949020887</t>
  </si>
  <si>
    <t>12713795</t>
  </si>
  <si>
    <t>2026-12322694</t>
  </si>
  <si>
    <t>12718537</t>
  </si>
  <si>
    <t>2026-12328822</t>
  </si>
  <si>
    <t>12724531</t>
  </si>
  <si>
    <t>2026-12336495</t>
  </si>
  <si>
    <t>BO‘RONOVA GULBAXOR TUYMURODOVNA</t>
  </si>
  <si>
    <t>40804755800010</t>
  </si>
  <si>
    <t>08.04.1975</t>
  </si>
  <si>
    <t>+998977169444</t>
  </si>
  <si>
    <t>12738114</t>
  </si>
  <si>
    <t>29.04.2026</t>
  </si>
  <si>
    <t>2026-12354372</t>
  </si>
  <si>
    <t>ISKAXOVA ASEM NAZAR QIZI</t>
  </si>
  <si>
    <t>42004902320022</t>
  </si>
  <si>
    <t>+998934918690</t>
  </si>
  <si>
    <t>12737089</t>
  </si>
  <si>
    <t>2026-12352895</t>
  </si>
  <si>
    <t>USMONOV ALISHER TOYIROVICH</t>
  </si>
  <si>
    <t>30710755790019</t>
  </si>
  <si>
    <t>07.10.1975</t>
  </si>
  <si>
    <t>+998945441075</t>
  </si>
  <si>
    <t>12737090</t>
  </si>
  <si>
    <t>2026-12352896</t>
  </si>
  <si>
    <t>QODIROVA TOSHTUXTA QO‘LDASHEVNA</t>
  </si>
  <si>
    <t>41507582330015</t>
  </si>
  <si>
    <t>15.07.1958</t>
  </si>
  <si>
    <t>12736320</t>
  </si>
  <si>
    <t>2026-12351857</t>
  </si>
  <si>
    <t>SHABONOV MIRZOBEK SULTON O‘G‘LI</t>
  </si>
  <si>
    <t>31909985780027</t>
  </si>
  <si>
    <t>19.09.1998</t>
  </si>
  <si>
    <t>12736250</t>
  </si>
  <si>
    <t>2026-12351764</t>
  </si>
  <si>
    <t>XIROCHEVA SHOXIDA ILXOMOVNA</t>
  </si>
  <si>
    <t>40511882330021</t>
  </si>
  <si>
    <t>12735284</t>
  </si>
  <si>
    <t>2026-12350526</t>
  </si>
  <si>
    <t>GAYBULLAYEVA MUNOJOT QANDIYOROVNA</t>
  </si>
  <si>
    <t>40301892330050</t>
  </si>
  <si>
    <t>+998931085029</t>
  </si>
  <si>
    <t>12730477</t>
  </si>
  <si>
    <t>2026-12344319</t>
  </si>
  <si>
    <t>KURBONOVA RAYXONOY RUZIKULOVNA</t>
  </si>
  <si>
    <t>40901752330019</t>
  </si>
  <si>
    <t>09.01.1975</t>
  </si>
  <si>
    <t>+998990581522</t>
  </si>
  <si>
    <t>12730447</t>
  </si>
  <si>
    <t>2026-12344280</t>
  </si>
  <si>
    <t>12733187</t>
  </si>
  <si>
    <t>2026-12347827</t>
  </si>
  <si>
    <t>OCHILOVA NAFISA ERDONOVNA</t>
  </si>
  <si>
    <t>42910835790028</t>
  </si>
  <si>
    <t>29.10.1983</t>
  </si>
  <si>
    <t>+998931218329</t>
  </si>
  <si>
    <t>12729896</t>
  </si>
  <si>
    <t>2026-12343557</t>
  </si>
  <si>
    <t>RAYIMOVA MUXAYYO NORMUROTOVNA</t>
  </si>
  <si>
    <t>42710795790034</t>
  </si>
  <si>
    <t>27.10.1979</t>
  </si>
  <si>
    <t>+998954432317</t>
  </si>
  <si>
    <t>12738219</t>
  </si>
  <si>
    <t>2026-12354512</t>
  </si>
  <si>
    <t>12734704</t>
  </si>
  <si>
    <t>2026-12349766</t>
  </si>
  <si>
    <t>QURBONOVA SHAXNOZA RUSTAM QIZI</t>
  </si>
  <si>
    <t>40210922350035</t>
  </si>
  <si>
    <t>02.10.1992</t>
  </si>
  <si>
    <t>+998930589210</t>
  </si>
  <si>
    <t>12737617</t>
  </si>
  <si>
    <t>2026-12353676</t>
  </si>
  <si>
    <t>12736599</t>
  </si>
  <si>
    <t>2026-12352234</t>
  </si>
  <si>
    <t>JUMAYEVA UMIDA BAXTIYOROVNA</t>
  </si>
  <si>
    <t>43012772340034</t>
  </si>
  <si>
    <t>30.12.1977</t>
  </si>
  <si>
    <t>+998939514977</t>
  </si>
  <si>
    <t>12735991</t>
  </si>
  <si>
    <t>2026-12351426</t>
  </si>
  <si>
    <t>MUXAMMEDOVA IRODA AMINJONOVNA</t>
  </si>
  <si>
    <t>41209852340101</t>
  </si>
  <si>
    <t>+998975068700</t>
  </si>
  <si>
    <t>12735876</t>
  </si>
  <si>
    <t>2026-12351282</t>
  </si>
  <si>
    <t>ERGASHEVA NIGORA RUZIQULOVNA</t>
  </si>
  <si>
    <t>41905732340017</t>
  </si>
  <si>
    <t>19.05.1973</t>
  </si>
  <si>
    <t>+998900878388</t>
  </si>
  <si>
    <t>12735432</t>
  </si>
  <si>
    <t>2026-12350715</t>
  </si>
  <si>
    <t>XUDOYNAZAROV SIROJIDDIN UMIRZOKOVICH</t>
  </si>
  <si>
    <t>30704872330014</t>
  </si>
  <si>
    <t>07.04.1987</t>
  </si>
  <si>
    <t>+998931338704</t>
  </si>
  <si>
    <t>12736850</t>
  </si>
  <si>
    <t>2026-12352584</t>
  </si>
  <si>
    <t>12736634</t>
  </si>
  <si>
    <t>2026-12352278</t>
  </si>
  <si>
    <t>12735907</t>
  </si>
  <si>
    <t>2026-12351326</t>
  </si>
  <si>
    <t>12734189</t>
  </si>
  <si>
    <t>2026-12349079</t>
  </si>
  <si>
    <t>NAZAROVA SHAXLO ABDUQODIR QIZI</t>
  </si>
  <si>
    <t>40203932420027</t>
  </si>
  <si>
    <t>02.03.1993</t>
  </si>
  <si>
    <t>+998907312626</t>
  </si>
  <si>
    <t>12733676</t>
  </si>
  <si>
    <t>2026-12348441</t>
  </si>
  <si>
    <t>YOQUBOVA KUMUSHBEGIM HIKMATILLO QIZI</t>
  </si>
  <si>
    <t>60509045820030</t>
  </si>
  <si>
    <t>05.09.2004</t>
  </si>
  <si>
    <t>+998992560636</t>
  </si>
  <si>
    <t>12732729</t>
  </si>
  <si>
    <t>2026-12347235</t>
  </si>
  <si>
    <t>YUSUPOVA MUXARRAMA ABDISATTOR QIZI</t>
  </si>
  <si>
    <t>40107922340017</t>
  </si>
  <si>
    <t>01.07.1992</t>
  </si>
  <si>
    <t>+998959870300</t>
  </si>
  <si>
    <t>12732606</t>
  </si>
  <si>
    <t>2026-12347070</t>
  </si>
  <si>
    <t>AZAMATOV ULUG‘BEK MUZAFFAR O‘G‘LI</t>
  </si>
  <si>
    <t>30503985820045</t>
  </si>
  <si>
    <t>05.03.1998</t>
  </si>
  <si>
    <t>+998906199806</t>
  </si>
  <si>
    <t>12731694</t>
  </si>
  <si>
    <t>2026-12345886</t>
  </si>
  <si>
    <t>12729865</t>
  </si>
  <si>
    <t>2026-12343514</t>
  </si>
  <si>
    <t>12735219</t>
  </si>
  <si>
    <t>2026-12350442</t>
  </si>
  <si>
    <t>HAMRAYEVA GULHAYO OLIMJON QIZI</t>
  </si>
  <si>
    <t>42901932380025</t>
  </si>
  <si>
    <t>29.01.1993</t>
  </si>
  <si>
    <t>+998933196187</t>
  </si>
  <si>
    <t>12734630</t>
  </si>
  <si>
    <t>2026-12349665</t>
  </si>
  <si>
    <t>XUJAYEVA TOSHBIBI BOBONIYOZOVNA</t>
  </si>
  <si>
    <t>40501882380043</t>
  </si>
  <si>
    <t>+998773589507</t>
  </si>
  <si>
    <t>12736231</t>
  </si>
  <si>
    <t>2026-12351744</t>
  </si>
  <si>
    <t>12736166</t>
  </si>
  <si>
    <t>2026-12351659</t>
  </si>
  <si>
    <t>NAIMOVA LOBAR MADRAXIM QIZI</t>
  </si>
  <si>
    <t>41906921170028</t>
  </si>
  <si>
    <t>19.06.1992</t>
  </si>
  <si>
    <t>+998919745262</t>
  </si>
  <si>
    <t>12737524</t>
  </si>
  <si>
    <t>2026-12353547</t>
  </si>
  <si>
    <t>ERGASHEVA SITORA QAHRAMON QIZI</t>
  </si>
  <si>
    <t>41803955840027</t>
  </si>
  <si>
    <t>18.03.1995</t>
  </si>
  <si>
    <t>+998932919295</t>
  </si>
  <si>
    <t>12737395</t>
  </si>
  <si>
    <t>2026-12353361</t>
  </si>
  <si>
    <t>SULAYMANOVA SHAXNOZA MIRZOJONOVNA</t>
  </si>
  <si>
    <t>42907875840019</t>
  </si>
  <si>
    <t>29.07.1987</t>
  </si>
  <si>
    <t>+998997578788</t>
  </si>
  <si>
    <t>12737176</t>
  </si>
  <si>
    <t>2026-12353025</t>
  </si>
  <si>
    <t>RIZAQULOVA MUNAVVAR KAMOLIDDIN QIZI</t>
  </si>
  <si>
    <t>42410952380011</t>
  </si>
  <si>
    <t>+998930869605</t>
  </si>
  <si>
    <t>12736921</t>
  </si>
  <si>
    <t>2026-12352669</t>
  </si>
  <si>
    <t>NAMOZOVA DILAFRO‘Z SALAYDINOVNA</t>
  </si>
  <si>
    <t>42710842340032</t>
  </si>
  <si>
    <t>27.10.1984</t>
  </si>
  <si>
    <t>+998932815004</t>
  </si>
  <si>
    <t>12736685</t>
  </si>
  <si>
    <t>2026-12352349</t>
  </si>
  <si>
    <t>FARMONOVA GULRUX ABDUNABI QIZI</t>
  </si>
  <si>
    <t>41505902330024</t>
  </si>
  <si>
    <t>15.05.1990</t>
  </si>
  <si>
    <t>+998932967571</t>
  </si>
  <si>
    <t>12736499</t>
  </si>
  <si>
    <t>2026-12352100</t>
  </si>
  <si>
    <t>12736215</t>
  </si>
  <si>
    <t>2026-12351722</t>
  </si>
  <si>
    <t>SEVAROV NURITDINJON AXATOVICH</t>
  </si>
  <si>
    <t>31401505840014</t>
  </si>
  <si>
    <t>14.01.1950</t>
  </si>
  <si>
    <t>+998905014231</t>
  </si>
  <si>
    <t>12735301</t>
  </si>
  <si>
    <t>2026-12350544</t>
  </si>
  <si>
    <t>OLIMOVA MARJONA O‘KTAM QIZI</t>
  </si>
  <si>
    <t>61201025360042</t>
  </si>
  <si>
    <t>+998995245517</t>
  </si>
  <si>
    <t>12734924</t>
  </si>
  <si>
    <t>2026-12350054</t>
  </si>
  <si>
    <t>SAYFULLOYEVA DILBAR NASULLAYEVNA</t>
  </si>
  <si>
    <t>41308805840014</t>
  </si>
  <si>
    <t>13.08.1980</t>
  </si>
  <si>
    <t>+998906467180</t>
  </si>
  <si>
    <t>12734144</t>
  </si>
  <si>
    <t>2026-12349021</t>
  </si>
  <si>
    <t>12733806</t>
  </si>
  <si>
    <t>2026-12348610</t>
  </si>
  <si>
    <t>12729985</t>
  </si>
  <si>
    <t>2026-12343676</t>
  </si>
  <si>
    <t>XUDAYOROVA NIGINA AXTAMOVNA</t>
  </si>
  <si>
    <t>42507912390015</t>
  </si>
  <si>
    <t>+998936608328</t>
  </si>
  <si>
    <t>12729567</t>
  </si>
  <si>
    <t>2026-12343146</t>
  </si>
  <si>
    <t>12735217</t>
  </si>
  <si>
    <t>2026-12350440</t>
  </si>
  <si>
    <t>12735007</t>
  </si>
  <si>
    <t>2026-12350159</t>
  </si>
  <si>
    <t>BOYMATOVA ZULAYHO TOSHPULATOVNA</t>
  </si>
  <si>
    <t>41711882380038</t>
  </si>
  <si>
    <t>+998932560646</t>
  </si>
  <si>
    <t>12734378</t>
  </si>
  <si>
    <t>2026-12349332</t>
  </si>
  <si>
    <t>BAXOROVA MAFTUNA ERGASH QIZI</t>
  </si>
  <si>
    <t>42904912380082</t>
  </si>
  <si>
    <t>29.04.1991</t>
  </si>
  <si>
    <t>+998887501416</t>
  </si>
  <si>
    <t>12730692</t>
  </si>
  <si>
    <t>2026-12344578</t>
  </si>
  <si>
    <t>12730421</t>
  </si>
  <si>
    <t>2026-12344240</t>
  </si>
  <si>
    <t>+998502072840</t>
  </si>
  <si>
    <t>12730235</t>
  </si>
  <si>
    <t>2026-12343992</t>
  </si>
  <si>
    <t>12729358</t>
  </si>
  <si>
    <t>2026-12342887</t>
  </si>
  <si>
    <t>12735699</t>
  </si>
  <si>
    <t>2026-12351053</t>
  </si>
  <si>
    <t>12728826</t>
  </si>
  <si>
    <t>2026-12342182</t>
  </si>
  <si>
    <t>12734790</t>
  </si>
  <si>
    <t>2026-12349879</t>
  </si>
  <si>
    <t>ZOKIROVA BEG`UBOR ZUFAR QIZI</t>
  </si>
  <si>
    <t>61205205820018</t>
  </si>
  <si>
    <t>12.05.2020</t>
  </si>
  <si>
    <t>12730123</t>
  </si>
  <si>
    <t>2026-12343848</t>
  </si>
  <si>
    <t>PRIMOVA FAYRUZA SHERMAT QIZI</t>
  </si>
  <si>
    <t>42301975800018</t>
  </si>
  <si>
    <t>23.01.1997</t>
  </si>
  <si>
    <t>+998975099793</t>
  </si>
  <si>
    <t>19.04.2026</t>
  </si>
  <si>
    <t>20.03.2026</t>
  </si>
  <si>
    <t>12869977</t>
  </si>
  <si>
    <t>07.05.2026</t>
  </si>
  <si>
    <t>2026-12518623</t>
  </si>
  <si>
    <t>SUYAROVA XILOLA ZAYIROVNA</t>
  </si>
  <si>
    <t>41702843960024</t>
  </si>
  <si>
    <t>17.02.1984</t>
  </si>
  <si>
    <t>+998999488402</t>
  </si>
  <si>
    <t>12869122</t>
  </si>
  <si>
    <t>2026-12517399</t>
  </si>
  <si>
    <t>RASHIDOVA NAZIMA RASHIDOVNA</t>
  </si>
  <si>
    <t>42708852390017</t>
  </si>
  <si>
    <t>+998933124318</t>
  </si>
  <si>
    <t>12868839</t>
  </si>
  <si>
    <t>2026-12516989</t>
  </si>
  <si>
    <t>ASATOV NURBEK RAXMONOVICH</t>
  </si>
  <si>
    <t>30405762360048</t>
  </si>
  <si>
    <t>04.05.1976</t>
  </si>
  <si>
    <t>+998883353022</t>
  </si>
  <si>
    <t>12868311</t>
  </si>
  <si>
    <t>2026-12516230</t>
  </si>
  <si>
    <t>SHONAZAROVA NASIBA RAXIMOVNA</t>
  </si>
  <si>
    <t>42808672330087</t>
  </si>
  <si>
    <t>28.08.1967</t>
  </si>
  <si>
    <t>+998888686508</t>
  </si>
  <si>
    <t>12868035</t>
  </si>
  <si>
    <t>2026-12515864</t>
  </si>
  <si>
    <t>ZAMONOVA SOJIDA MIRZOYEVNA</t>
  </si>
  <si>
    <t>42404852330065</t>
  </si>
  <si>
    <t>24.04.1985</t>
  </si>
  <si>
    <t>+998941830043</t>
  </si>
  <si>
    <t>12867575</t>
  </si>
  <si>
    <t>2026-12515209</t>
  </si>
  <si>
    <t>HOJIYEVA GULRUX KAMOLOVNA</t>
  </si>
  <si>
    <t>40103872330012</t>
  </si>
  <si>
    <t>01.03.1987</t>
  </si>
  <si>
    <t>+998917760087</t>
  </si>
  <si>
    <t>12866736</t>
  </si>
  <si>
    <t>2026-12514030</t>
  </si>
  <si>
    <t>MUSTOFOYEVA ZULAYXO BAHODIR QIZI</t>
  </si>
  <si>
    <t>41906922340022</t>
  </si>
  <si>
    <t>+998886844002</t>
  </si>
  <si>
    <t>12866643</t>
  </si>
  <si>
    <t>2026-12513900</t>
  </si>
  <si>
    <t>SHAMSIYEV BAXODIR MURODILLA O‘G‘LI</t>
  </si>
  <si>
    <t>32009942380013</t>
  </si>
  <si>
    <t>20.09.1994</t>
  </si>
  <si>
    <t>12865610</t>
  </si>
  <si>
    <t>2026-12512574</t>
  </si>
  <si>
    <t>SUYUNOVA DILDORA MARDANOVNA</t>
  </si>
  <si>
    <t>41202902390048</t>
  </si>
  <si>
    <t>+998943092407</t>
  </si>
  <si>
    <t>12865361</t>
  </si>
  <si>
    <t>2026-12512258</t>
  </si>
  <si>
    <t>HOSILOVA LOBAR TOSHEVNA</t>
  </si>
  <si>
    <t>42511812330035</t>
  </si>
  <si>
    <t>25.11.1981</t>
  </si>
  <si>
    <t>+998919867404</t>
  </si>
  <si>
    <t>12865268</t>
  </si>
  <si>
    <t>2026-12512138</t>
  </si>
  <si>
    <t>TUKLIYEVA SADOQAT VAFOKULOVNA</t>
  </si>
  <si>
    <t>41907922390068</t>
  </si>
  <si>
    <t>19.07.1992</t>
  </si>
  <si>
    <t>12865249</t>
  </si>
  <si>
    <t>2026-12512114</t>
  </si>
  <si>
    <t>JUMAYEVA ZEBINISO ANVAROVNA</t>
  </si>
  <si>
    <t>40711872350013</t>
  </si>
  <si>
    <t>07.11.1987</t>
  </si>
  <si>
    <t>+998933113048</t>
  </si>
  <si>
    <t>12865132</t>
  </si>
  <si>
    <t>2026-12511977</t>
  </si>
  <si>
    <t>MUZAFFAROVA NILUFAR ABDURAXIMOVNA</t>
  </si>
  <si>
    <t>42810775780010</t>
  </si>
  <si>
    <t>28.10.1977</t>
  </si>
  <si>
    <t>12864821</t>
  </si>
  <si>
    <t>2026-12511553</t>
  </si>
  <si>
    <t>12864533</t>
  </si>
  <si>
    <t>2026-12511169</t>
  </si>
  <si>
    <t>DAVRONOV UMARBOY KURBANOVICH</t>
  </si>
  <si>
    <t>32803702330018</t>
  </si>
  <si>
    <t>28.03.1970</t>
  </si>
  <si>
    <t>+998956280370</t>
  </si>
  <si>
    <t>12862329</t>
  </si>
  <si>
    <t>2026-12508319</t>
  </si>
  <si>
    <t>BERDIYEVA MANZURA BUSTONOVNA</t>
  </si>
  <si>
    <t>40702912330038</t>
  </si>
  <si>
    <t>+998900854691</t>
  </si>
  <si>
    <t>12860399</t>
  </si>
  <si>
    <t>2026-12505929</t>
  </si>
  <si>
    <t>RUZIYEVA IRODA ZUVAYDULLAYEVNA</t>
  </si>
  <si>
    <t>40601922340021</t>
  </si>
  <si>
    <t>06.01.1992</t>
  </si>
  <si>
    <t>+998905001398</t>
  </si>
  <si>
    <t>12857348</t>
  </si>
  <si>
    <t>2026-12502095</t>
  </si>
  <si>
    <t>MAMATQULOVA FERUZA ANNABERDIYEVNA</t>
  </si>
  <si>
    <t>41106752340030</t>
  </si>
  <si>
    <t>11.06.1975</t>
  </si>
  <si>
    <t>+998508827232</t>
  </si>
  <si>
    <t>12856996</t>
  </si>
  <si>
    <t>2026-12501671</t>
  </si>
  <si>
    <t>12856924</t>
  </si>
  <si>
    <t>2026-12501586</t>
  </si>
  <si>
    <t>KAXAROVA ZAMIRA QODIROVNA</t>
  </si>
  <si>
    <t>42805605820017</t>
  </si>
  <si>
    <t>28.05.1960</t>
  </si>
  <si>
    <t>+998501953706</t>
  </si>
  <si>
    <t>12855419</t>
  </si>
  <si>
    <t>2026-12499793</t>
  </si>
  <si>
    <t>NARZULLAYEVA NARGIZ ABSATTAROVNA</t>
  </si>
  <si>
    <t>42710795790010</t>
  </si>
  <si>
    <t>+998884600079</t>
  </si>
  <si>
    <t>12854497</t>
  </si>
  <si>
    <t>2026-12498690</t>
  </si>
  <si>
    <t>ESHBUTAYEVA ZIYODA NASIROVNA</t>
  </si>
  <si>
    <t>40607782380027</t>
  </si>
  <si>
    <t>06.07.1978</t>
  </si>
  <si>
    <t>+998937361978</t>
  </si>
  <si>
    <t>12853058</t>
  </si>
  <si>
    <t>2026-12496966</t>
  </si>
  <si>
    <t>12852642</t>
  </si>
  <si>
    <t>06.05.2026</t>
  </si>
  <si>
    <t>2026-12496255</t>
  </si>
  <si>
    <t>ISKANDOROVA ZEBO ISLOMOVNA</t>
  </si>
  <si>
    <t>42012832330075</t>
  </si>
  <si>
    <t>20.12.1983</t>
  </si>
  <si>
    <t>+998992506863</t>
  </si>
  <si>
    <t>12851815</t>
  </si>
  <si>
    <t>2026-12495020</t>
  </si>
  <si>
    <t>VALIYEVA GULSHAN SULTONOVNA</t>
  </si>
  <si>
    <t>40209782330031</t>
  </si>
  <si>
    <t>02.09.1978</t>
  </si>
  <si>
    <t>+998913389058</t>
  </si>
  <si>
    <t>12851409</t>
  </si>
  <si>
    <t>2026-12494486</t>
  </si>
  <si>
    <t>RAVSHANOVA RAYXON TOJIYEVNA</t>
  </si>
  <si>
    <t>42601735830036</t>
  </si>
  <si>
    <t>26.01.1973</t>
  </si>
  <si>
    <t>+998934362620</t>
  </si>
  <si>
    <t>12850868</t>
  </si>
  <si>
    <t>2026-12493712</t>
  </si>
  <si>
    <t>NAJIMOVA DILSHODA MUXIDDINOVNA</t>
  </si>
  <si>
    <t>42702902380164</t>
  </si>
  <si>
    <t>+998943122791</t>
  </si>
  <si>
    <t>12850239</t>
  </si>
  <si>
    <t>2026-12492853</t>
  </si>
  <si>
    <t>ABDULLAYEVA NIGORA SATTOROVNA</t>
  </si>
  <si>
    <t>40109895820011</t>
  </si>
  <si>
    <t>01.09.1989</t>
  </si>
  <si>
    <t>+998882286202</t>
  </si>
  <si>
    <t>12849790</t>
  </si>
  <si>
    <t>2026-12492247</t>
  </si>
  <si>
    <t>VAFOQULOV MUSLIMBEK SHUXRATOVICH</t>
  </si>
  <si>
    <t>31108933960023</t>
  </si>
  <si>
    <t>11.08.1993</t>
  </si>
  <si>
    <t>+998937367227</t>
  </si>
  <si>
    <t>12849737</t>
  </si>
  <si>
    <t>2026-12492172</t>
  </si>
  <si>
    <t>ASHUROVA YULDUZ ERKINOVNA</t>
  </si>
  <si>
    <t>40111852390097</t>
  </si>
  <si>
    <t>01.11.1985</t>
  </si>
  <si>
    <t>+998947187185</t>
  </si>
  <si>
    <t>12849606</t>
  </si>
  <si>
    <t>2026-12492003</t>
  </si>
  <si>
    <t>MUXAMMEDOVA DILNOZA MADIYEVNA</t>
  </si>
  <si>
    <t>41612902330061</t>
  </si>
  <si>
    <t>+998887839690</t>
  </si>
  <si>
    <t>12849398</t>
  </si>
  <si>
    <t>2026-12491731</t>
  </si>
  <si>
    <t>HASANOVA MANZURA SHAMSIYEVNA</t>
  </si>
  <si>
    <t>43012821070097</t>
  </si>
  <si>
    <t>30.12.1982</t>
  </si>
  <si>
    <t>+998883788484</t>
  </si>
  <si>
    <t>12849188</t>
  </si>
  <si>
    <t>2026-12491438</t>
  </si>
  <si>
    <t>+998777310134</t>
  </si>
  <si>
    <t>12847796</t>
  </si>
  <si>
    <t>2026-12489586</t>
  </si>
  <si>
    <t>BANDAYEVA SHAXNOZA IBATOVNA</t>
  </si>
  <si>
    <t>42803812380049</t>
  </si>
  <si>
    <t>28.03.1981</t>
  </si>
  <si>
    <t>+998943787919</t>
  </si>
  <si>
    <t>12847689</t>
  </si>
  <si>
    <t>2026-12489432</t>
  </si>
  <si>
    <t>AZIMOVA GULANDOM G‘AYRATOVNA</t>
  </si>
  <si>
    <t>40705862330017</t>
  </si>
  <si>
    <t>07.05.1986</t>
  </si>
  <si>
    <t>+998935048094</t>
  </si>
  <si>
    <t>12847405</t>
  </si>
  <si>
    <t>2026-12489041</t>
  </si>
  <si>
    <t>12847224</t>
  </si>
  <si>
    <t>2026-12488797</t>
  </si>
  <si>
    <t>UMAROVA FOTIMA ABDURAZZOQ QIZI</t>
  </si>
  <si>
    <t>40606985850029</t>
  </si>
  <si>
    <t>+998907449335</t>
  </si>
  <si>
    <t>12846805</t>
  </si>
  <si>
    <t>2026-12488261</t>
  </si>
  <si>
    <t>12845362</t>
  </si>
  <si>
    <t>2026-12486409</t>
  </si>
  <si>
    <t>KARINGIN ANDREY SULEYMANOVICH</t>
  </si>
  <si>
    <t>31709832390054</t>
  </si>
  <si>
    <t>+998948830983</t>
  </si>
  <si>
    <t>12843544</t>
  </si>
  <si>
    <t>2026-12484245</t>
  </si>
  <si>
    <t>SHIRINBOYEVA MADINA AXTAMJON QIZI</t>
  </si>
  <si>
    <t>40404975840041</t>
  </si>
  <si>
    <t>+998942242909</t>
  </si>
  <si>
    <t>12841163</t>
  </si>
  <si>
    <t>2026-12481248</t>
  </si>
  <si>
    <t>SHOIMOVA XURSHIDA SOIBNAZAROVNA</t>
  </si>
  <si>
    <t>41905882380073</t>
  </si>
  <si>
    <t>12840648</t>
  </si>
  <si>
    <t>2026-12480582</t>
  </si>
  <si>
    <t>ESHONOVA SALOMAT LUTFULLAYEVNA</t>
  </si>
  <si>
    <t>42310862380162</t>
  </si>
  <si>
    <t>+998953878127</t>
  </si>
  <si>
    <t>12839248</t>
  </si>
  <si>
    <t>2026-12478841</t>
  </si>
  <si>
    <t>O‘KTAMOVA SABINA BAXTIYOR QIZI</t>
  </si>
  <si>
    <t>62309065820045</t>
  </si>
  <si>
    <t>23.09.2006</t>
  </si>
  <si>
    <t>+998883630085</t>
  </si>
  <si>
    <t>12839128</t>
  </si>
  <si>
    <t>2026-12478700</t>
  </si>
  <si>
    <t>12839108</t>
  </si>
  <si>
    <t>2026-12478679</t>
  </si>
  <si>
    <t>ZIYADULLAYEV SHAXZOD HAMZA O‘G‘LI</t>
  </si>
  <si>
    <t>33004952390053</t>
  </si>
  <si>
    <t>30.04.1995</t>
  </si>
  <si>
    <t>+998930875995</t>
  </si>
  <si>
    <t>12838931</t>
  </si>
  <si>
    <t>2026-12478466</t>
  </si>
  <si>
    <t>IRGASHEV G‘AYRAT MURODULLAYEVICH</t>
  </si>
  <si>
    <t>32712765820010</t>
  </si>
  <si>
    <t>+998937061184</t>
  </si>
  <si>
    <t>12838072</t>
  </si>
  <si>
    <t>2026-12477410</t>
  </si>
  <si>
    <t>RASULOVA IBORA BAXTIYOROVNA</t>
  </si>
  <si>
    <t>40501872330065</t>
  </si>
  <si>
    <t>+998333128084</t>
  </si>
  <si>
    <t>12837967</t>
  </si>
  <si>
    <t>2026-12477282</t>
  </si>
  <si>
    <t>+998933771483</t>
  </si>
  <si>
    <t>12837117</t>
  </si>
  <si>
    <t>2026-12476281</t>
  </si>
  <si>
    <t>JO‘RAQULOVA GULZORA SHARIF QIZI</t>
  </si>
  <si>
    <t>41106975780013</t>
  </si>
  <si>
    <t>+998913381512</t>
  </si>
  <si>
    <t>12836571</t>
  </si>
  <si>
    <t>2026-12475641</t>
  </si>
  <si>
    <t>+998934306232</t>
  </si>
  <si>
    <t>12835481</t>
  </si>
  <si>
    <t>2026-12474332</t>
  </si>
  <si>
    <t>IBRAGIMOVA KUMUSHBIBI SHUXRAT QIZI</t>
  </si>
  <si>
    <t>61706025830022</t>
  </si>
  <si>
    <t>17.06.2002</t>
  </si>
  <si>
    <t>+998952541426</t>
  </si>
  <si>
    <t>12835369</t>
  </si>
  <si>
    <t>2026-12474198</t>
  </si>
  <si>
    <t>ESANOVA MUHARRAM HUSENOVNA</t>
  </si>
  <si>
    <t>41009975310102</t>
  </si>
  <si>
    <t>10.09.1997</t>
  </si>
  <si>
    <t>+998978618901</t>
  </si>
  <si>
    <t>12835359</t>
  </si>
  <si>
    <t>2026-12474187</t>
  </si>
  <si>
    <t>XAYITOVA SANOAT SAMATOVNA</t>
  </si>
  <si>
    <t>41610805830037</t>
  </si>
  <si>
    <t>16.10.1980</t>
  </si>
  <si>
    <t>+998500781900</t>
  </si>
  <si>
    <t>12835099</t>
  </si>
  <si>
    <t>2026-12473856</t>
  </si>
  <si>
    <t>BOLTAYEVA ZEBINISO HIKMATILLOYEVNA</t>
  </si>
  <si>
    <t>41404892330060</t>
  </si>
  <si>
    <t>14.04.1989</t>
  </si>
  <si>
    <t>+998900886788</t>
  </si>
  <si>
    <t>12833207</t>
  </si>
  <si>
    <t>2026-12471632</t>
  </si>
  <si>
    <t>12832321</t>
  </si>
  <si>
    <t>2026-12470616</t>
  </si>
  <si>
    <t>12831942</t>
  </si>
  <si>
    <t>2026-12470144</t>
  </si>
  <si>
    <t>TOIROVA DILNOZA TOLIB QIZI</t>
  </si>
  <si>
    <t>40803925780013</t>
  </si>
  <si>
    <t>+998906202004</t>
  </si>
  <si>
    <t>12831694</t>
  </si>
  <si>
    <t>2026-12469845</t>
  </si>
  <si>
    <t>12831078</t>
  </si>
  <si>
    <t>2026-12469124</t>
  </si>
  <si>
    <t>ADURAHIMOVA DILAFRO‘Z ABDUSALIM QIZI</t>
  </si>
  <si>
    <t>42006975800034</t>
  </si>
  <si>
    <t>20.06.1997</t>
  </si>
  <si>
    <t>+998952249720</t>
  </si>
  <si>
    <t>12827521</t>
  </si>
  <si>
    <t>05.05.2026</t>
  </si>
  <si>
    <t>2026-12464671</t>
  </si>
  <si>
    <t>MUXTOROVA SHAHNOZA AMRILLO QIZI</t>
  </si>
  <si>
    <t>40311965780024</t>
  </si>
  <si>
    <t>03.11.1996</t>
  </si>
  <si>
    <t>+998880479600</t>
  </si>
  <si>
    <t>12825791</t>
  </si>
  <si>
    <t>2026-12462670</t>
  </si>
  <si>
    <t>LATIPOVA ZUXRO BAXSHILLOYEVNA</t>
  </si>
  <si>
    <t>40607772340015</t>
  </si>
  <si>
    <t>06.07.1977</t>
  </si>
  <si>
    <t>12825597</t>
  </si>
  <si>
    <t>2026-12462452</t>
  </si>
  <si>
    <t>12825165</t>
  </si>
  <si>
    <t>2026-12461959</t>
  </si>
  <si>
    <t>Таллиота МФЙ</t>
  </si>
  <si>
    <t>12820842</t>
  </si>
  <si>
    <t>2026-12457046</t>
  </si>
  <si>
    <t>12820491</t>
  </si>
  <si>
    <t>2026-12456631</t>
  </si>
  <si>
    <t>KARIMOVA GULSHODA AMONOVNA</t>
  </si>
  <si>
    <t>42807911170033</t>
  </si>
  <si>
    <t>+998888112807</t>
  </si>
  <si>
    <t>12816180</t>
  </si>
  <si>
    <t>2026-12451772</t>
  </si>
  <si>
    <t>XIDIROVA XANIFA JANIQULOVNA</t>
  </si>
  <si>
    <t>42608852380019</t>
  </si>
  <si>
    <t>12815945</t>
  </si>
  <si>
    <t>2026-12451502</t>
  </si>
  <si>
    <t>12815202</t>
  </si>
  <si>
    <t>2026-12450687</t>
  </si>
  <si>
    <t>DRANOVSKIY MAKSIM VIKTOROVICH</t>
  </si>
  <si>
    <t>31009842410011</t>
  </si>
  <si>
    <t>10.09.1984</t>
  </si>
  <si>
    <t>+998936690609</t>
  </si>
  <si>
    <t>12815199</t>
  </si>
  <si>
    <t>2026-12450683</t>
  </si>
  <si>
    <t>YULDASHEVA SALIMA NAZAROVNA</t>
  </si>
  <si>
    <t>42212933960016</t>
  </si>
  <si>
    <t>+998937489050</t>
  </si>
  <si>
    <t>12811160</t>
  </si>
  <si>
    <t>2026-12446228</t>
  </si>
  <si>
    <t>RAJABOVA DILDORA ISTAM QIZI</t>
  </si>
  <si>
    <t>60402025780028</t>
  </si>
  <si>
    <t>04.02.2002</t>
  </si>
  <si>
    <t>+998940064772</t>
  </si>
  <si>
    <t>12809575</t>
  </si>
  <si>
    <t>2026-12444507</t>
  </si>
  <si>
    <t>ISMOILOV G‘AYRATJON UKTAMOVICH</t>
  </si>
  <si>
    <t>31102845820011</t>
  </si>
  <si>
    <t>11.02.1984</t>
  </si>
  <si>
    <t>+998905013576</t>
  </si>
  <si>
    <t>12808508</t>
  </si>
  <si>
    <t>2026-12443300</t>
  </si>
  <si>
    <t>AMONOVA MOHIGUL HUSEN QIZI</t>
  </si>
  <si>
    <t>41011922330011</t>
  </si>
  <si>
    <t>10.11.1992</t>
  </si>
  <si>
    <t>+998773183319</t>
  </si>
  <si>
    <t>12808504</t>
  </si>
  <si>
    <t>2026-12443296</t>
  </si>
  <si>
    <t>OBLOYEVA NAZOKAT NURIDDINOVNA</t>
  </si>
  <si>
    <t>41402842330076</t>
  </si>
  <si>
    <t>12808497</t>
  </si>
  <si>
    <t>2026-12443287</t>
  </si>
  <si>
    <t>NASRIYEVA MANZURA KAXRAMONOVNA</t>
  </si>
  <si>
    <t>42210872330048</t>
  </si>
  <si>
    <t>22.10.1987</t>
  </si>
  <si>
    <t>+998994620282</t>
  </si>
  <si>
    <t>12807016</t>
  </si>
  <si>
    <t>04.05.2026</t>
  </si>
  <si>
    <t>2026-12441244</t>
  </si>
  <si>
    <t>RAXIMOVA SHAHLO BAXRIDDIN QIZI</t>
  </si>
  <si>
    <t>41209943920100</t>
  </si>
  <si>
    <t>12.09.1994</t>
  </si>
  <si>
    <t>+998930641294</t>
  </si>
  <si>
    <t>12806788</t>
  </si>
  <si>
    <t>2026-12440944</t>
  </si>
  <si>
    <t>12806450</t>
  </si>
  <si>
    <t>2026-12440521</t>
  </si>
  <si>
    <t>ESONOVA ZILOLA PARDABOY QIZI</t>
  </si>
  <si>
    <t>40411902380013</t>
  </si>
  <si>
    <t>04.11.1990</t>
  </si>
  <si>
    <t>+998504079086</t>
  </si>
  <si>
    <t>12805920</t>
  </si>
  <si>
    <t>2026-12439818</t>
  </si>
  <si>
    <t>12804853</t>
  </si>
  <si>
    <t>2026-12438452</t>
  </si>
  <si>
    <t>MAXMUDOVA FERUZA NORBOYEVNA</t>
  </si>
  <si>
    <t>41203886120016</t>
  </si>
  <si>
    <t>12.03.1988</t>
  </si>
  <si>
    <t>+998907171568</t>
  </si>
  <si>
    <t>12804312</t>
  </si>
  <si>
    <t>2026-12437780</t>
  </si>
  <si>
    <t>12801312</t>
  </si>
  <si>
    <t>2026-12434196</t>
  </si>
  <si>
    <t>TURSUNOV FARRUXJON SHERALIYEVICH</t>
  </si>
  <si>
    <t>32005842350064</t>
  </si>
  <si>
    <t>20.05.1984</t>
  </si>
  <si>
    <t>+998930396999</t>
  </si>
  <si>
    <t>12801225</t>
  </si>
  <si>
    <t>2026-12434097</t>
  </si>
  <si>
    <t>USMONOVA RA’NO ULUG‘MURODOVNA</t>
  </si>
  <si>
    <t>42007822350025</t>
  </si>
  <si>
    <t>+998931932082</t>
  </si>
  <si>
    <t>12800326</t>
  </si>
  <si>
    <t>2026-12433044</t>
  </si>
  <si>
    <t>TILAVOVA GO‘ZAL RUSTAM QIZI</t>
  </si>
  <si>
    <t>62503005840034</t>
  </si>
  <si>
    <t>25.03.2000</t>
  </si>
  <si>
    <t>+998913308828</t>
  </si>
  <si>
    <t>12792987</t>
  </si>
  <si>
    <t>2026-12424569</t>
  </si>
  <si>
    <t>12792748</t>
  </si>
  <si>
    <t>2026-12424298</t>
  </si>
  <si>
    <t>BOZOROVA MUXABBAT ISOBRIDDINOVNA</t>
  </si>
  <si>
    <t>42203855820012</t>
  </si>
  <si>
    <t>22.03.1985</t>
  </si>
  <si>
    <t>+998997795655</t>
  </si>
  <si>
    <t>12792742</t>
  </si>
  <si>
    <t>2026-12424291</t>
  </si>
  <si>
    <t>BOBOYEVA DILAFRO‘Z NAJMIDDINOVNA</t>
  </si>
  <si>
    <t>40309852360040</t>
  </si>
  <si>
    <t>03.09.1985</t>
  </si>
  <si>
    <t>+998939511015</t>
  </si>
  <si>
    <t>12789815</t>
  </si>
  <si>
    <t>2026-12421009</t>
  </si>
  <si>
    <t>POLVONOVA QUMRI ANATOLIY QIZI</t>
  </si>
  <si>
    <t>61205005820016</t>
  </si>
  <si>
    <t>12.05.2000</t>
  </si>
  <si>
    <t>+998942163612</t>
  </si>
  <si>
    <t>12789315</t>
  </si>
  <si>
    <t>2026-12420447</t>
  </si>
  <si>
    <t>12789037</t>
  </si>
  <si>
    <t>2026-12420144</t>
  </si>
  <si>
    <t>12788574</t>
  </si>
  <si>
    <t>2026-12419628</t>
  </si>
  <si>
    <t>RASHIDOVA NAFISA AXMADOVNA</t>
  </si>
  <si>
    <t>40812862380129</t>
  </si>
  <si>
    <t>08.12.1986</t>
  </si>
  <si>
    <t>+998939388682</t>
  </si>
  <si>
    <t>12787976</t>
  </si>
  <si>
    <t>2026-12418963</t>
  </si>
  <si>
    <t>DJURAYEVA GULMIRA SAYFULLAYEVNA</t>
  </si>
  <si>
    <t>43011862340011</t>
  </si>
  <si>
    <t>30.11.1986</t>
  </si>
  <si>
    <t>+998885588684</t>
  </si>
  <si>
    <t>12787224</t>
  </si>
  <si>
    <t>2026-12418132</t>
  </si>
  <si>
    <t>AXMEDOVA MAVJUDA IKROMOVNA</t>
  </si>
  <si>
    <t>40101742340073</t>
  </si>
  <si>
    <t>+998939521232</t>
  </si>
  <si>
    <t>12787128</t>
  </si>
  <si>
    <t>2026-12418023</t>
  </si>
  <si>
    <t>ERGASHEVA NORJON YADGAROVNA</t>
  </si>
  <si>
    <t>40906672380043</t>
  </si>
  <si>
    <t>09.06.1967</t>
  </si>
  <si>
    <t>+998939540589</t>
  </si>
  <si>
    <t>12786337</t>
  </si>
  <si>
    <t>2026-12417155</t>
  </si>
  <si>
    <t>TUXTAYEV ISOMIDDIN ALISHER O‘G‘LI</t>
  </si>
  <si>
    <t>31905942390045</t>
  </si>
  <si>
    <t>19.05.1994</t>
  </si>
  <si>
    <t>+998504770594</t>
  </si>
  <si>
    <t>12783447</t>
  </si>
  <si>
    <t>2026-12413992</t>
  </si>
  <si>
    <t>SODIQOVA SHAHLO ABDULLO QIZI</t>
  </si>
  <si>
    <t>40706955830049</t>
  </si>
  <si>
    <t>07.06.1995</t>
  </si>
  <si>
    <t>+998936606367</t>
  </si>
  <si>
    <t>12783306</t>
  </si>
  <si>
    <t>2026-12413844</t>
  </si>
  <si>
    <t>DUSTOV DADAXON AKBAROVICH</t>
  </si>
  <si>
    <t>32108882330020</t>
  </si>
  <si>
    <t>+998913093479</t>
  </si>
  <si>
    <t>12773416</t>
  </si>
  <si>
    <t>01.05.2026</t>
  </si>
  <si>
    <t>2026-12399519</t>
  </si>
  <si>
    <t>RAXMATOVA IQBOL G‘ULOMOVNA</t>
  </si>
  <si>
    <t>40710872330016</t>
  </si>
  <si>
    <t>+998502071187</t>
  </si>
  <si>
    <t>12773239</t>
  </si>
  <si>
    <t>2026-12399292</t>
  </si>
  <si>
    <t>12772395</t>
  </si>
  <si>
    <t>2026-12398176</t>
  </si>
  <si>
    <t>XUSANOVA NIGORA BAXTIYOR QIZI</t>
  </si>
  <si>
    <t>41903941650048</t>
  </si>
  <si>
    <t>+998934361585</t>
  </si>
  <si>
    <t>12771963</t>
  </si>
  <si>
    <t>2026-12397632</t>
  </si>
  <si>
    <t>NEMATILLAYEVA NASIBA ASLAMOVNA</t>
  </si>
  <si>
    <t>43004932390049</t>
  </si>
  <si>
    <t>30.04.1993</t>
  </si>
  <si>
    <t>+998919900117</t>
  </si>
  <si>
    <t>12771360</t>
  </si>
  <si>
    <t>2026-12396850</t>
  </si>
  <si>
    <t>MADIYEVA MADINA RAXMATULLAYEVNA</t>
  </si>
  <si>
    <t>40302875780019</t>
  </si>
  <si>
    <t>03.02.1987</t>
  </si>
  <si>
    <t>+998977530793</t>
  </si>
  <si>
    <t>12771350</t>
  </si>
  <si>
    <t>2026-12396839</t>
  </si>
  <si>
    <t>12771036</t>
  </si>
  <si>
    <t>2026-12396428</t>
  </si>
  <si>
    <t>ORIPOVA GULNORA TURDIYEVNA</t>
  </si>
  <si>
    <t>41907602330014</t>
  </si>
  <si>
    <t>19.07.1960</t>
  </si>
  <si>
    <t>+998886840312</t>
  </si>
  <si>
    <t>12770255</t>
  </si>
  <si>
    <t>2026-12395425</t>
  </si>
  <si>
    <t>12769725</t>
  </si>
  <si>
    <t>2026-12394760</t>
  </si>
  <si>
    <t>FARMONOVA MAXBUBA XABIBULLAYEVNA</t>
  </si>
  <si>
    <t>40912886520018</t>
  </si>
  <si>
    <t>+998918493231</t>
  </si>
  <si>
    <t>12768859</t>
  </si>
  <si>
    <t>2026-12393656</t>
  </si>
  <si>
    <t>JUMANOVA ZAMIRA NORPULATOVNA</t>
  </si>
  <si>
    <t>41404902350031</t>
  </si>
  <si>
    <t>14.04.1990</t>
  </si>
  <si>
    <t>+998905001511</t>
  </si>
  <si>
    <t>12768647</t>
  </si>
  <si>
    <t>2026-12393384</t>
  </si>
  <si>
    <t>RAXMATOVA DILNOZA RUZIKULOVNA</t>
  </si>
  <si>
    <t>41310852330059</t>
  </si>
  <si>
    <t>+998939310229</t>
  </si>
  <si>
    <t>12768052</t>
  </si>
  <si>
    <t>2026-12392645</t>
  </si>
  <si>
    <t>ARZIYEV AKMAL ZAYNIDDIN O‘G‘LI</t>
  </si>
  <si>
    <t>31301955830060</t>
  </si>
  <si>
    <t>13.01.1995</t>
  </si>
  <si>
    <t>12767876</t>
  </si>
  <si>
    <t>2026-12392428</t>
  </si>
  <si>
    <t>12767806</t>
  </si>
  <si>
    <t>2026-12392343</t>
  </si>
  <si>
    <t>KUDRATOVA MOXIRA YANDASHEVNA</t>
  </si>
  <si>
    <t>42902842330012</t>
  </si>
  <si>
    <t>+998951811940</t>
  </si>
  <si>
    <t>12765899</t>
  </si>
  <si>
    <t>2026-12389960</t>
  </si>
  <si>
    <t>AXMEDOVA XURSHIDA YAXYOYEVNA</t>
  </si>
  <si>
    <t>42303842360041</t>
  </si>
  <si>
    <t>+998900890084</t>
  </si>
  <si>
    <t>12765741</t>
  </si>
  <si>
    <t>2026-12389759</t>
  </si>
  <si>
    <t>IKRAMOVA JAMILA RAVSHANOVNA</t>
  </si>
  <si>
    <t>42701832420021</t>
  </si>
  <si>
    <t>27.01.1983</t>
  </si>
  <si>
    <t>+998887209966</t>
  </si>
  <si>
    <t>12765153</t>
  </si>
  <si>
    <t>2026-12388985</t>
  </si>
  <si>
    <t>NIYOZOVA GULCHIROY QAHRAMON QIZI</t>
  </si>
  <si>
    <t>42710945780010</t>
  </si>
  <si>
    <t>+998880335253</t>
  </si>
  <si>
    <t>12764835</t>
  </si>
  <si>
    <t>2026-12388593</t>
  </si>
  <si>
    <t>BAXTIYOROVA SHAROFAT UMRZOQ QIZI</t>
  </si>
  <si>
    <t>41304955780015</t>
  </si>
  <si>
    <t>+998910891211</t>
  </si>
  <si>
    <t>12763748</t>
  </si>
  <si>
    <t>2026-12387252</t>
  </si>
  <si>
    <t>RASULOVA KAMOLA SOBIR QIZI</t>
  </si>
  <si>
    <t>41301985840065</t>
  </si>
  <si>
    <t>13.01.1998</t>
  </si>
  <si>
    <t>+998944824345</t>
  </si>
  <si>
    <t>12763692</t>
  </si>
  <si>
    <t>2026-12387181</t>
  </si>
  <si>
    <t>BO‘RONOVA MANZURA JO‘RAYEVNA</t>
  </si>
  <si>
    <t>43004832330060</t>
  </si>
  <si>
    <t>+998919912683</t>
  </si>
  <si>
    <t>12763131</t>
  </si>
  <si>
    <t>2026-12386449</t>
  </si>
  <si>
    <t>XOJIYEV RAXMON XAMRAYEVICH</t>
  </si>
  <si>
    <t>30104852330052</t>
  </si>
  <si>
    <t>01.04.1985</t>
  </si>
  <si>
    <t>+998906655759</t>
  </si>
  <si>
    <t>12761180</t>
  </si>
  <si>
    <t>2026-12384095</t>
  </si>
  <si>
    <t>SHUKUROVA FAZILAT FAZLIDDIN QIZI</t>
  </si>
  <si>
    <t>41908932330035</t>
  </si>
  <si>
    <t>19.08.1993</t>
  </si>
  <si>
    <t>+998919918295</t>
  </si>
  <si>
    <t>12760447</t>
  </si>
  <si>
    <t>2026-12383217</t>
  </si>
  <si>
    <t>RAIMOVA XURSHIDA AKTAMOVNA</t>
  </si>
  <si>
    <t>41906872380062</t>
  </si>
  <si>
    <t>+998337051321</t>
  </si>
  <si>
    <t>12760003</t>
  </si>
  <si>
    <t>2026-12382687</t>
  </si>
  <si>
    <t>BOBOQULOVA MALIKA OLIMOVNA</t>
  </si>
  <si>
    <t>61207045850011</t>
  </si>
  <si>
    <t>12.07.2004</t>
  </si>
  <si>
    <t>+998977979197</t>
  </si>
  <si>
    <t>12759830</t>
  </si>
  <si>
    <t>2026-12382491</t>
  </si>
  <si>
    <t>RAXMONOVA KAMOLA JALOLOVNA</t>
  </si>
  <si>
    <t>42404822330026</t>
  </si>
  <si>
    <t>24.04.1982</t>
  </si>
  <si>
    <t>+998991908200</t>
  </si>
  <si>
    <t>12759220</t>
  </si>
  <si>
    <t>2026-12381798</t>
  </si>
  <si>
    <t>TOSHOVA MOXIGUL SHODIMUROD QIZI</t>
  </si>
  <si>
    <t>41704922330041</t>
  </si>
  <si>
    <t>+998931639217</t>
  </si>
  <si>
    <t>12758939</t>
  </si>
  <si>
    <t>2026-12381470</t>
  </si>
  <si>
    <t>12758067</t>
  </si>
  <si>
    <t>2026-12380448</t>
  </si>
  <si>
    <t>G‘AYRATOV DILSHOD HAZRAT O‘G‘LI</t>
  </si>
  <si>
    <t>30509962330028</t>
  </si>
  <si>
    <t>05.09.1996</t>
  </si>
  <si>
    <t>+998918507404</t>
  </si>
  <si>
    <t>12756984</t>
  </si>
  <si>
    <t>2026-12379162</t>
  </si>
  <si>
    <t>HOMIDOVA DILFUZA JUMABOYEVNA</t>
  </si>
  <si>
    <t>41005912360010</t>
  </si>
  <si>
    <t>10.05.1991</t>
  </si>
  <si>
    <t>+998932989105</t>
  </si>
  <si>
    <t>12756209</t>
  </si>
  <si>
    <t>2026-12378255</t>
  </si>
  <si>
    <t>SANAQULOVA SARVINOZ G‘ULOMOVNA</t>
  </si>
  <si>
    <t>42507892380099</t>
  </si>
  <si>
    <t>25.07.1989</t>
  </si>
  <si>
    <t>+998912503099</t>
  </si>
  <si>
    <t>12755296</t>
  </si>
  <si>
    <t>30.04.2026</t>
  </si>
  <si>
    <t>2026-12377039</t>
  </si>
  <si>
    <t>XUJAKULOVA ZAMIRA JURAKULOVNA</t>
  </si>
  <si>
    <t>41001635820015</t>
  </si>
  <si>
    <t>10.01.1963</t>
  </si>
  <si>
    <t>+998939546464</t>
  </si>
  <si>
    <t>12753942</t>
  </si>
  <si>
    <t>2026-12375140</t>
  </si>
  <si>
    <t>HAFIZOVA SHAHNOZA SHAMUROTOVNA</t>
  </si>
  <si>
    <t>40106772390081</t>
  </si>
  <si>
    <t>01.06.1977</t>
  </si>
  <si>
    <t>+998973781797</t>
  </si>
  <si>
    <t>12753024</t>
  </si>
  <si>
    <t>2026-12373928</t>
  </si>
  <si>
    <t>+998339327220</t>
  </si>
  <si>
    <t>12752591</t>
  </si>
  <si>
    <t>2026-12373300</t>
  </si>
  <si>
    <t>ABDINAZAROVA UMIDA ABDISALAMOVNA</t>
  </si>
  <si>
    <t>42409823930068</t>
  </si>
  <si>
    <t>+998944831060</t>
  </si>
  <si>
    <t>12751235</t>
  </si>
  <si>
    <t>2026-12371535</t>
  </si>
  <si>
    <t>12750408</t>
  </si>
  <si>
    <t>2026-12370442</t>
  </si>
  <si>
    <t>12750370</t>
  </si>
  <si>
    <t>2026-12370401</t>
  </si>
  <si>
    <t>SAPAROVA MUMINA XIKMATOVNA</t>
  </si>
  <si>
    <t>40401602340015</t>
  </si>
  <si>
    <t>04.01.1960</t>
  </si>
  <si>
    <t>+998930918723</t>
  </si>
  <si>
    <t>12750188</t>
  </si>
  <si>
    <t>2026-12370144</t>
  </si>
  <si>
    <t>ERGASHEVA ZUHRO RAVSHANOVNA</t>
  </si>
  <si>
    <t>42804802330019</t>
  </si>
  <si>
    <t>28.04.1980</t>
  </si>
  <si>
    <t>+998906182557</t>
  </si>
  <si>
    <t>12750107</t>
  </si>
  <si>
    <t>2026-12370031</t>
  </si>
  <si>
    <t>DJURAYEVA NIGORA BOBONAZAROVNA</t>
  </si>
  <si>
    <t>41305882380091</t>
  </si>
  <si>
    <t>13.05.1988</t>
  </si>
  <si>
    <t>+998884901404</t>
  </si>
  <si>
    <t>12749803</t>
  </si>
  <si>
    <t>2026-12369621</t>
  </si>
  <si>
    <t>SAFAROVA NASIBA BAFOYEVNA</t>
  </si>
  <si>
    <t>40312852330014</t>
  </si>
  <si>
    <t>03.12.1985</t>
  </si>
  <si>
    <t>+998918550485</t>
  </si>
  <si>
    <t>12748358</t>
  </si>
  <si>
    <t>2026-12367709</t>
  </si>
  <si>
    <t>SATTOROVA YULDUZ HAMRO QIZI</t>
  </si>
  <si>
    <t>41310912330021</t>
  </si>
  <si>
    <t>13.10.1991</t>
  </si>
  <si>
    <t>+998886032336</t>
  </si>
  <si>
    <t>12743607</t>
  </si>
  <si>
    <t>2026-12361567</t>
  </si>
  <si>
    <t>12743084</t>
  </si>
  <si>
    <t>2026-12360825</t>
  </si>
  <si>
    <t>ERGASHEVA SHAXNOZA NEMAT QIZI</t>
  </si>
  <si>
    <t>40905985820035</t>
  </si>
  <si>
    <t>09.05.1998</t>
  </si>
  <si>
    <t>+998887075522</t>
  </si>
  <si>
    <t>12742137</t>
  </si>
  <si>
    <t>2026-12359664</t>
  </si>
  <si>
    <t>NURMANOVA MATLUBA QODIRBOYEVNA</t>
  </si>
  <si>
    <t>40908892360034</t>
  </si>
  <si>
    <t>09.08.1989</t>
  </si>
  <si>
    <t>+998940830383</t>
  </si>
  <si>
    <t>12741791</t>
  </si>
  <si>
    <t>2026-12359230</t>
  </si>
  <si>
    <t>KARIMOVA SHAHBOL ABDURASUL QIZI</t>
  </si>
  <si>
    <t>41605942330047</t>
  </si>
  <si>
    <t>16.05.1994</t>
  </si>
  <si>
    <t>+998913396566</t>
  </si>
  <si>
    <t>12741020</t>
  </si>
  <si>
    <t>2026-12358254</t>
  </si>
  <si>
    <t>BOBOQULOVA NIGORA FAYZULLOYEVNA</t>
  </si>
  <si>
    <t>43101772330014</t>
  </si>
  <si>
    <t>31.01.1977</t>
  </si>
  <si>
    <t>+998912541121</t>
  </si>
  <si>
    <t>12740369</t>
  </si>
  <si>
    <t>2026-12357443</t>
  </si>
  <si>
    <t>YARKULOVA SHAXNOZA ESHMUXAMEDOVNA</t>
  </si>
  <si>
    <t>40205823960045</t>
  </si>
  <si>
    <t>02.05.1982</t>
  </si>
  <si>
    <t>+998943341162</t>
  </si>
  <si>
    <t>12868391</t>
  </si>
  <si>
    <t>2026-12516341</t>
  </si>
  <si>
    <t>12867235</t>
  </si>
  <si>
    <t>2026-12514711</t>
  </si>
  <si>
    <t>+998944562605</t>
  </si>
  <si>
    <t>12866506</t>
  </si>
  <si>
    <t>2026-12513721</t>
  </si>
  <si>
    <t>MAMIROVA GULZODA NASIMOVNA</t>
  </si>
  <si>
    <t>40710835830029</t>
  </si>
  <si>
    <t>+998973773738</t>
  </si>
  <si>
    <t>12865673</t>
  </si>
  <si>
    <t>2026-12512652</t>
  </si>
  <si>
    <t>12863644</t>
  </si>
  <si>
    <t>2026-12510023</t>
  </si>
  <si>
    <t>SHODIYEVA GULCHIN JO‘RAQULOVNA</t>
  </si>
  <si>
    <t>41311915800010</t>
  </si>
  <si>
    <t>+998931040767</t>
  </si>
  <si>
    <t>12859433</t>
  </si>
  <si>
    <t>2026-12504673</t>
  </si>
  <si>
    <t>12857926</t>
  </si>
  <si>
    <t>2026-12502803</t>
  </si>
  <si>
    <t>12855637</t>
  </si>
  <si>
    <t>2026-12500051</t>
  </si>
  <si>
    <t>ZARIPOVA LOLA RUSTAMOVNA</t>
  </si>
  <si>
    <t>41008732330027</t>
  </si>
  <si>
    <t>10.08.1973</t>
  </si>
  <si>
    <t>+998938661557</t>
  </si>
  <si>
    <t>12853571</t>
  </si>
  <si>
    <t>2026-12497592</t>
  </si>
  <si>
    <t>12851756</t>
  </si>
  <si>
    <t>2026-12494944</t>
  </si>
  <si>
    <t>12850215</t>
  </si>
  <si>
    <t>2026-12492819</t>
  </si>
  <si>
    <t>12848501</t>
  </si>
  <si>
    <t>2026-12490560</t>
  </si>
  <si>
    <t>FROLOVA YANA ALEKSANDROVNA</t>
  </si>
  <si>
    <t>40110912390035</t>
  </si>
  <si>
    <t>+998990363402</t>
  </si>
  <si>
    <t>12848200</t>
  </si>
  <si>
    <t>2026-12490158</t>
  </si>
  <si>
    <t>ARTIQOVA NORBIBI RUSTAMOVNA</t>
  </si>
  <si>
    <t>42909852350052</t>
  </si>
  <si>
    <t>29.09.1985</t>
  </si>
  <si>
    <t>+998930693105</t>
  </si>
  <si>
    <t>12848055</t>
  </si>
  <si>
    <t>2026-12489952</t>
  </si>
  <si>
    <t>NURMUXAMEDOVA LOLA SHAVKATOVNA</t>
  </si>
  <si>
    <t>40512902390014</t>
  </si>
  <si>
    <t>05.12.1990</t>
  </si>
  <si>
    <t>+998994586740</t>
  </si>
  <si>
    <t>12847364</t>
  </si>
  <si>
    <t>2026-12488985</t>
  </si>
  <si>
    <t>12845464</t>
  </si>
  <si>
    <t>2026-12486543</t>
  </si>
  <si>
    <t>12843959</t>
  </si>
  <si>
    <t>2026-12484741</t>
  </si>
  <si>
    <t>12841905</t>
  </si>
  <si>
    <t>2026-12482186</t>
  </si>
  <si>
    <t>MANSUROVA ZULFIZAR MAXMUD QIZI</t>
  </si>
  <si>
    <t>42512955780035</t>
  </si>
  <si>
    <t>25.12.1995</t>
  </si>
  <si>
    <t>+998883221125</t>
  </si>
  <si>
    <t>12841305</t>
  </si>
  <si>
    <t>2026-12481438</t>
  </si>
  <si>
    <t>12839234</t>
  </si>
  <si>
    <t>2026-12478828</t>
  </si>
  <si>
    <t>12838172</t>
  </si>
  <si>
    <t>2026-12477527</t>
  </si>
  <si>
    <t>12838095</t>
  </si>
  <si>
    <t>2026-12477436</t>
  </si>
  <si>
    <t>+998880931485</t>
  </si>
  <si>
    <t>12835573</t>
  </si>
  <si>
    <t>2026-12474445</t>
  </si>
  <si>
    <t>12833992</t>
  </si>
  <si>
    <t>2026-12472561</t>
  </si>
  <si>
    <t>12833200</t>
  </si>
  <si>
    <t>2026-12471624</t>
  </si>
  <si>
    <t>ISMOILOVA NARGIZA MUSTAFAYEVNA</t>
  </si>
  <si>
    <t>42204842390044</t>
  </si>
  <si>
    <t>22.04.1984</t>
  </si>
  <si>
    <t>+998885588484</t>
  </si>
  <si>
    <t>12832633</t>
  </si>
  <si>
    <t>2026-12470985</t>
  </si>
  <si>
    <t>12832363</t>
  </si>
  <si>
    <t>2026-12470666</t>
  </si>
  <si>
    <t>OLIMOVA ZULFIZAR FARMONOVNA</t>
  </si>
  <si>
    <t>43009861140044</t>
  </si>
  <si>
    <t>30.09.1986</t>
  </si>
  <si>
    <t>+998996818844</t>
  </si>
  <si>
    <t>12830646</t>
  </si>
  <si>
    <t>2026-12468630</t>
  </si>
  <si>
    <t>12825649</t>
  </si>
  <si>
    <t>2026-12462509</t>
  </si>
  <si>
    <t>12821980</t>
  </si>
  <si>
    <t>2026-12458363</t>
  </si>
  <si>
    <t>12821151</t>
  </si>
  <si>
    <t>2026-12457399</t>
  </si>
  <si>
    <t>12818642</t>
  </si>
  <si>
    <t>2026-12454567</t>
  </si>
  <si>
    <t>12818525</t>
  </si>
  <si>
    <t>2026-12454429</t>
  </si>
  <si>
    <t>+998992369446</t>
  </si>
  <si>
    <t>12816012</t>
  </si>
  <si>
    <t>2026-12451580</t>
  </si>
  <si>
    <t>12815485</t>
  </si>
  <si>
    <t>2026-12450996</t>
  </si>
  <si>
    <t>12813314</t>
  </si>
  <si>
    <t>2026-12448626</t>
  </si>
  <si>
    <t>TURDIYEVA RANO TOSHTEMIROVNA</t>
  </si>
  <si>
    <t>40105735780024</t>
  </si>
  <si>
    <t>01.05.1973</t>
  </si>
  <si>
    <t>+998997080016</t>
  </si>
  <si>
    <t>12813305</t>
  </si>
  <si>
    <t>2026-12448617</t>
  </si>
  <si>
    <t>12811775</t>
  </si>
  <si>
    <t>2026-12446906</t>
  </si>
  <si>
    <t>12811127</t>
  </si>
  <si>
    <t>2026-12446193</t>
  </si>
  <si>
    <t>12809265</t>
  </si>
  <si>
    <t>2026-12444163</t>
  </si>
  <si>
    <t>НАМОЗОВА ШАБНАМ ТОЛИБЖОН ҚИЗИ</t>
  </si>
  <si>
    <t>61307125790030</t>
  </si>
  <si>
    <t>13.07.2012</t>
  </si>
  <si>
    <t>12809204</t>
  </si>
  <si>
    <t>2026-12444096</t>
  </si>
  <si>
    <t>12808965</t>
  </si>
  <si>
    <t>2026-12443838</t>
  </si>
  <si>
    <t>+998505823812</t>
  </si>
  <si>
    <t>12808501</t>
  </si>
  <si>
    <t>2026-12443292</t>
  </si>
  <si>
    <t>12808250</t>
  </si>
  <si>
    <t>2026-12442895</t>
  </si>
  <si>
    <t>12808204</t>
  </si>
  <si>
    <t>2026-12442817</t>
  </si>
  <si>
    <t>+998770964300</t>
  </si>
  <si>
    <t>12808188</t>
  </si>
  <si>
    <t>2026-12442791</t>
  </si>
  <si>
    <t>+998953878143</t>
  </si>
  <si>
    <t>12806767</t>
  </si>
  <si>
    <t>2026-12440921</t>
  </si>
  <si>
    <t>12806485</t>
  </si>
  <si>
    <t>2026-12440562</t>
  </si>
  <si>
    <t>12806027</t>
  </si>
  <si>
    <t>2026-12439961</t>
  </si>
  <si>
    <t>12805283</t>
  </si>
  <si>
    <t>2026-12438980</t>
  </si>
  <si>
    <t>+998996507386</t>
  </si>
  <si>
    <t>12804953</t>
  </si>
  <si>
    <t>2026-12438572</t>
  </si>
  <si>
    <t>+998946545457</t>
  </si>
  <si>
    <t>12803742</t>
  </si>
  <si>
    <t>2026-12437079</t>
  </si>
  <si>
    <t>12803280</t>
  </si>
  <si>
    <t>2026-12436513</t>
  </si>
  <si>
    <t>MAMATOV SHERALI BAXTIYOROVICH</t>
  </si>
  <si>
    <t>31111802380022</t>
  </si>
  <si>
    <t>11.11.1980</t>
  </si>
  <si>
    <t>+998941549798</t>
  </si>
  <si>
    <t>12803131</t>
  </si>
  <si>
    <t>2026-12436335</t>
  </si>
  <si>
    <t>12803041</t>
  </si>
  <si>
    <t>2026-12436233</t>
  </si>
  <si>
    <t>MUHAMMADIYEVA LOLA TULQIN QIZI</t>
  </si>
  <si>
    <t>40210975830023</t>
  </si>
  <si>
    <t>02.10.1997</t>
  </si>
  <si>
    <t>+998942533646</t>
  </si>
  <si>
    <t>12802216</t>
  </si>
  <si>
    <t>2026-12435238</t>
  </si>
  <si>
    <t>USMONOV DOSTON SHUHRAT O‘G‘LI</t>
  </si>
  <si>
    <t>32302912380021</t>
  </si>
  <si>
    <t>12801993</t>
  </si>
  <si>
    <t>2026-12434976</t>
  </si>
  <si>
    <t>12801625</t>
  </si>
  <si>
    <t>2026-12434551</t>
  </si>
  <si>
    <t>12801465</t>
  </si>
  <si>
    <t>2026-12434371</t>
  </si>
  <si>
    <t>12801013</t>
  </si>
  <si>
    <t>2026-12433839</t>
  </si>
  <si>
    <t>12800989</t>
  </si>
  <si>
    <t>2026-12433811</t>
  </si>
  <si>
    <t>XIDIROVA GULHAYO MADRAXIMOVNA</t>
  </si>
  <si>
    <t>42409892350048</t>
  </si>
  <si>
    <t>+998954908008</t>
  </si>
  <si>
    <t>12800726</t>
  </si>
  <si>
    <t>2026-12433496</t>
  </si>
  <si>
    <t>12800278</t>
  </si>
  <si>
    <t>2026-12432986</t>
  </si>
  <si>
    <t>12800075</t>
  </si>
  <si>
    <t>2026-12432747</t>
  </si>
  <si>
    <t>12799752</t>
  </si>
  <si>
    <t>2026-12432375</t>
  </si>
  <si>
    <t>12797142</t>
  </si>
  <si>
    <t>2026-12429421</t>
  </si>
  <si>
    <t>12792088</t>
  </si>
  <si>
    <t>2026-12423567</t>
  </si>
  <si>
    <t>12789040</t>
  </si>
  <si>
    <t>2026-12420147</t>
  </si>
  <si>
    <t>SHOVDIROVA GULMIRA ISMAT QIZI</t>
  </si>
  <si>
    <t>41212946100019</t>
  </si>
  <si>
    <t>12785957</t>
  </si>
  <si>
    <t>2026-12416741</t>
  </si>
  <si>
    <t>БОЙМУРОДОВА РУҲСОРА ЖАМШИД ҚИЗИ</t>
  </si>
  <si>
    <t>62909105830016</t>
  </si>
  <si>
    <t>29.09.2010</t>
  </si>
  <si>
    <t>+998947962111</t>
  </si>
  <si>
    <t>12782771</t>
  </si>
  <si>
    <t>2026-12413252</t>
  </si>
  <si>
    <t>OCHILOVA NIGORA ANVAR QIZI</t>
  </si>
  <si>
    <t>61112005830010</t>
  </si>
  <si>
    <t>+998944840988</t>
  </si>
  <si>
    <t>12781274</t>
  </si>
  <si>
    <t>2026-12411637</t>
  </si>
  <si>
    <t>12773428</t>
  </si>
  <si>
    <t>2026-12399536</t>
  </si>
  <si>
    <t>12772161</t>
  </si>
  <si>
    <t>2026-12397883</t>
  </si>
  <si>
    <t>12772050</t>
  </si>
  <si>
    <t>2026-12397744</t>
  </si>
  <si>
    <t>12771377</t>
  </si>
  <si>
    <t>2026-12396873</t>
  </si>
  <si>
    <t>12770292</t>
  </si>
  <si>
    <t>2026-12395472</t>
  </si>
  <si>
    <t>12769810</t>
  </si>
  <si>
    <t>2026-12394868</t>
  </si>
  <si>
    <t>12769759</t>
  </si>
  <si>
    <t>2026-12394802</t>
  </si>
  <si>
    <t>12769712</t>
  </si>
  <si>
    <t>2026-12394741</t>
  </si>
  <si>
    <t>+998957229602</t>
  </si>
  <si>
    <t>12769269</t>
  </si>
  <si>
    <t>2026-12394185</t>
  </si>
  <si>
    <t>ХОЛПУЛАТОВ МИРШОДБЕК МУРОДИЛЛО ЎҒЛИ</t>
  </si>
  <si>
    <t>52409135790023</t>
  </si>
  <si>
    <t>24.09.2013</t>
  </si>
  <si>
    <t>12768033</t>
  </si>
  <si>
    <t>2026-12392624</t>
  </si>
  <si>
    <t>12766319</t>
  </si>
  <si>
    <t>2026-12390484</t>
  </si>
  <si>
    <t>12765933</t>
  </si>
  <si>
    <t>2026-12390003</t>
  </si>
  <si>
    <t>12765438</t>
  </si>
  <si>
    <t>2026-12389357</t>
  </si>
  <si>
    <t>12764358</t>
  </si>
  <si>
    <t>2026-12387999</t>
  </si>
  <si>
    <t>SAYDULLAYEVA UMRINISO NARZULLO QIZI</t>
  </si>
  <si>
    <t>41010922420012</t>
  </si>
  <si>
    <t>12763817</t>
  </si>
  <si>
    <t>2026-12387347</t>
  </si>
  <si>
    <t>12759980</t>
  </si>
  <si>
    <t>2026-12382663</t>
  </si>
  <si>
    <t>12759179</t>
  </si>
  <si>
    <t>2026-12381748</t>
  </si>
  <si>
    <t>NAZAROVA ORZIGUL SATTOR QIZI</t>
  </si>
  <si>
    <t>41505975790011</t>
  </si>
  <si>
    <t>+998934859705</t>
  </si>
  <si>
    <t>12758717</t>
  </si>
  <si>
    <t>2026-12381215</t>
  </si>
  <si>
    <t>OMONZODA FARANGIZ FAXRIDDIN QIZI</t>
  </si>
  <si>
    <t>63010015770020</t>
  </si>
  <si>
    <t>30.10.2001</t>
  </si>
  <si>
    <t>+998930921191</t>
  </si>
  <si>
    <t>12758387</t>
  </si>
  <si>
    <t>2026-12380811</t>
  </si>
  <si>
    <t>12758166</t>
  </si>
  <si>
    <t>2026-12380560</t>
  </si>
  <si>
    <t>12756233</t>
  </si>
  <si>
    <t>2026-12378280</t>
  </si>
  <si>
    <t>12755298</t>
  </si>
  <si>
    <t>2026-12377043</t>
  </si>
  <si>
    <t>12753965</t>
  </si>
  <si>
    <t>2026-12375173</t>
  </si>
  <si>
    <t>12752977</t>
  </si>
  <si>
    <t>2026-12373859</t>
  </si>
  <si>
    <t>12751214</t>
  </si>
  <si>
    <t>2026-12371511</t>
  </si>
  <si>
    <t>SAVRIDINOVA SHODIYA G‘AFFOR QZI</t>
  </si>
  <si>
    <t>40510965780016</t>
  </si>
  <si>
    <t>05.10.1996</t>
  </si>
  <si>
    <t>+998913353768</t>
  </si>
  <si>
    <t>12750509</t>
  </si>
  <si>
    <t>2026-12370569</t>
  </si>
  <si>
    <t>12750376</t>
  </si>
  <si>
    <t>2026-12370406</t>
  </si>
  <si>
    <t>12749835</t>
  </si>
  <si>
    <t>2026-12369659</t>
  </si>
  <si>
    <t>12746163</t>
  </si>
  <si>
    <t>2026-12364853</t>
  </si>
  <si>
    <t>+998902355457</t>
  </si>
  <si>
    <t>12741832</t>
  </si>
  <si>
    <t>2026-12359279</t>
  </si>
  <si>
    <t>12741207</t>
  </si>
  <si>
    <t>2026-12358505</t>
  </si>
  <si>
    <t>12740410</t>
  </si>
  <si>
    <t>2026-12357490</t>
  </si>
  <si>
    <t>12806675</t>
  </si>
  <si>
    <t>2026-12440802</t>
  </si>
  <si>
    <t>12760151</t>
  </si>
  <si>
    <t>2026-12382870</t>
  </si>
  <si>
    <t>PARDAYEVA HILOLA AMINJONOVNA</t>
  </si>
  <si>
    <t>40405882340077</t>
  </si>
  <si>
    <t>04.05.1988</t>
  </si>
  <si>
    <t>+998999539077</t>
  </si>
  <si>
    <t>12868916</t>
  </si>
  <si>
    <t>2026-12517101</t>
  </si>
  <si>
    <t>+998940081067</t>
  </si>
  <si>
    <t>12864144</t>
  </si>
  <si>
    <t>2026-12510649</t>
  </si>
  <si>
    <t>HUSAYNOVA NILUFAR RAUF QIZI</t>
  </si>
  <si>
    <t>40304955800017</t>
  </si>
  <si>
    <t>03.04.1995</t>
  </si>
  <si>
    <t>12855658</t>
  </si>
  <si>
    <t>2026-12500074</t>
  </si>
  <si>
    <t>UMAROVA MAVJUDA NORQULOVNA</t>
  </si>
  <si>
    <t>41506622340049</t>
  </si>
  <si>
    <t>+998948884862</t>
  </si>
  <si>
    <t>12853684</t>
  </si>
  <si>
    <t>2026-12497725</t>
  </si>
  <si>
    <t>ERMATOV SHAROFIDDIN BEKPULATOVICH</t>
  </si>
  <si>
    <t>31508832380014</t>
  </si>
  <si>
    <t>+998882989977</t>
  </si>
  <si>
    <t>12846337</t>
  </si>
  <si>
    <t>2026-12487638</t>
  </si>
  <si>
    <t>12840264</t>
  </si>
  <si>
    <t>2026-12480094</t>
  </si>
  <si>
    <t>RASULOVA GULFERA RAXMONOVNA</t>
  </si>
  <si>
    <t>42805882680047</t>
  </si>
  <si>
    <t>+998885798883</t>
  </si>
  <si>
    <t>12828924</t>
  </si>
  <si>
    <t>2026-12466406</t>
  </si>
  <si>
    <t>ABDUNAZAROV SHAVKAT KARIMOVICH</t>
  </si>
  <si>
    <t>31007725830024</t>
  </si>
  <si>
    <t>10.07.1972</t>
  </si>
  <si>
    <t>+998930827210</t>
  </si>
  <si>
    <t>12826163</t>
  </si>
  <si>
    <t>2026-12463100</t>
  </si>
  <si>
    <t>HOJIYEVA FARIDA IXTIYOREVNA</t>
  </si>
  <si>
    <t>42908882360033</t>
  </si>
  <si>
    <t>29.08.1988</t>
  </si>
  <si>
    <t>+998880106633</t>
  </si>
  <si>
    <t>12815118</t>
  </si>
  <si>
    <t>2026-12450594</t>
  </si>
  <si>
    <t>12807559</t>
  </si>
  <si>
    <t>2026-12441991</t>
  </si>
  <si>
    <t>AMIRIDDINOVA AZIZA ALIQULOVNA</t>
  </si>
  <si>
    <t>40506933960140</t>
  </si>
  <si>
    <t>BAXODIROVA ASILA TUXTAMUROD QIZI</t>
  </si>
  <si>
    <t>60209145840025</t>
  </si>
  <si>
    <t>02.09.2014</t>
  </si>
  <si>
    <t>+998900862516</t>
  </si>
  <si>
    <t>12801564</t>
  </si>
  <si>
    <t>2026-12434483</t>
  </si>
  <si>
    <t>12801175</t>
  </si>
  <si>
    <t>2026-12434038</t>
  </si>
  <si>
    <t>SHADIYEVA NASIBA SHAMSUTDINOVNA</t>
  </si>
  <si>
    <t>41405722340015</t>
  </si>
  <si>
    <t>ТУРДИЕВА САБРИНА ФАРХОД ҚИЗИ</t>
  </si>
  <si>
    <t>62410125840012</t>
  </si>
  <si>
    <t>24.10.2012</t>
  </si>
  <si>
    <t>+998883670002</t>
  </si>
  <si>
    <t>12799512</t>
  </si>
  <si>
    <t>2026-12432098</t>
  </si>
  <si>
    <t>12795127</t>
  </si>
  <si>
    <t>2026-12427073</t>
  </si>
  <si>
    <t>TOSHNAZAROVA SARVINOZ XUDAYQULOVNA</t>
  </si>
  <si>
    <t>42801852380096</t>
  </si>
  <si>
    <t>+998950838550</t>
  </si>
  <si>
    <t>12781544</t>
  </si>
  <si>
    <t>2026-12411928</t>
  </si>
  <si>
    <t>ABDULLAYEVA KUNDUZ NURILLAYEVNA</t>
  </si>
  <si>
    <t>42001793960021</t>
  </si>
  <si>
    <t>20.01.1979</t>
  </si>
  <si>
    <t>+998889700179</t>
  </si>
  <si>
    <t>12768643</t>
  </si>
  <si>
    <t>2026-12393379</t>
  </si>
  <si>
    <t>12765676</t>
  </si>
  <si>
    <t>2026-12389669</t>
  </si>
  <si>
    <t>ORTIQOVA SHABON TURSUNOVNA</t>
  </si>
  <si>
    <t>42411665800016</t>
  </si>
  <si>
    <t>24.11.1966</t>
  </si>
  <si>
    <t>+998889789192</t>
  </si>
  <si>
    <t>12759726</t>
  </si>
  <si>
    <t>2026-12382374</t>
  </si>
  <si>
    <t>SOBIROVA RUXSORA KAMOLIDDIN QIZI</t>
  </si>
  <si>
    <t>40309955830020</t>
  </si>
  <si>
    <t>03.09.1995</t>
  </si>
  <si>
    <t>+998970839503</t>
  </si>
  <si>
    <t>12750378</t>
  </si>
  <si>
    <t>2026-12370408</t>
  </si>
  <si>
    <t>12749800</t>
  </si>
  <si>
    <t>2026-12369617</t>
  </si>
  <si>
    <t>12749606</t>
  </si>
  <si>
    <t>2026-12369354</t>
  </si>
  <si>
    <t>12747391</t>
  </si>
  <si>
    <t>2026-12366459</t>
  </si>
  <si>
    <t>ORTIKOVA SHOXIDA SHERKULOVNA</t>
  </si>
  <si>
    <t>41503892360014</t>
  </si>
  <si>
    <t>15.03.1989</t>
  </si>
  <si>
    <t>+998882218191</t>
  </si>
  <si>
    <t>12858161</t>
  </si>
  <si>
    <t>2026-12503098</t>
  </si>
  <si>
    <t>ESHNIYAZOV JAVLON TOSHTEMIROVICH</t>
  </si>
  <si>
    <t>31712875840019</t>
  </si>
  <si>
    <t>17.12.1987</t>
  </si>
  <si>
    <t>+998940518796</t>
  </si>
  <si>
    <t>12849722</t>
  </si>
  <si>
    <t>2026-12492150</t>
  </si>
  <si>
    <t>VAFOQULOV MUSTAFOBEK MUSLIMBEKOVICH</t>
  </si>
  <si>
    <t>52802265850014</t>
  </si>
  <si>
    <t>12847464</t>
  </si>
  <si>
    <t>2026-12489118</t>
  </si>
  <si>
    <t>JUMAYEVA MOXIGUL DAVRONOVNA</t>
  </si>
  <si>
    <t>41410782330012</t>
  </si>
  <si>
    <t>14.10.1978</t>
  </si>
  <si>
    <t>+998949267702</t>
  </si>
  <si>
    <t>12827218</t>
  </si>
  <si>
    <t>2026-12464310</t>
  </si>
  <si>
    <t>+998914394003</t>
  </si>
  <si>
    <t>12826281</t>
  </si>
  <si>
    <t>2026-12463235</t>
  </si>
  <si>
    <t>PARDAYEVA MOHINUR ABDURASULOVNA</t>
  </si>
  <si>
    <t>41306902360019</t>
  </si>
  <si>
    <t>+998335171561</t>
  </si>
  <si>
    <t>12822498</t>
  </si>
  <si>
    <t>2026-12458958</t>
  </si>
  <si>
    <t>+998934999309</t>
  </si>
  <si>
    <t>12812215</t>
  </si>
  <si>
    <t>2026-12447392</t>
  </si>
  <si>
    <t>12806650</t>
  </si>
  <si>
    <t>2026-12440771</t>
  </si>
  <si>
    <t>+998940229191</t>
  </si>
  <si>
    <t>12805763</t>
  </si>
  <si>
    <t>2026-12439596</t>
  </si>
  <si>
    <t>NASULLOYEVA NILUFAR ASHUROVNA</t>
  </si>
  <si>
    <t>42606822330055</t>
  </si>
  <si>
    <t>+998883682080</t>
  </si>
  <si>
    <t>12792939</t>
  </si>
  <si>
    <t>2026-12424508</t>
  </si>
  <si>
    <t>UMUROVA SALIMA ZAYIROVNA</t>
  </si>
  <si>
    <t>41402612330035</t>
  </si>
  <si>
    <t>14.02.1961</t>
  </si>
  <si>
    <t>+998883030823</t>
  </si>
  <si>
    <t>12792886</t>
  </si>
  <si>
    <t>2026-12424451</t>
  </si>
  <si>
    <t>SUVONOVA SOHIBA JURAQULOVNA</t>
  </si>
  <si>
    <t>42107785830010</t>
  </si>
  <si>
    <t>+998942252334</t>
  </si>
  <si>
    <t>12787874</t>
  </si>
  <si>
    <t>2026-12418854</t>
  </si>
  <si>
    <t>+998977950074</t>
  </si>
  <si>
    <t>12772012</t>
  </si>
  <si>
    <t>2026-12397692</t>
  </si>
  <si>
    <t>BOBONAZAROVA HABIBA SAFARBOYEVNA</t>
  </si>
  <si>
    <t>41202612360010</t>
  </si>
  <si>
    <t>12.02.1961</t>
  </si>
  <si>
    <t>+998914391919</t>
  </si>
  <si>
    <t>12750859</t>
  </si>
  <si>
    <t>2026-12371041</t>
  </si>
  <si>
    <t>SIROJIDDINOV DILSHODJON DONIYOR O`G`LI</t>
  </si>
  <si>
    <t>12849877</t>
  </si>
  <si>
    <t>2026-12492355</t>
  </si>
  <si>
    <t>SHAMSIYEV AZIZBEK ANVAROVICH</t>
  </si>
  <si>
    <t>30110965760028</t>
  </si>
  <si>
    <t>01.10.1996</t>
  </si>
  <si>
    <t>+998931525996</t>
  </si>
  <si>
    <t>12840277</t>
  </si>
  <si>
    <t>2026-12480110</t>
  </si>
  <si>
    <t>XASANOVA E’TIBOR NURNAZAROVNA</t>
  </si>
  <si>
    <t>40309852380152</t>
  </si>
  <si>
    <t>+998932420330</t>
  </si>
  <si>
    <t>12827592</t>
  </si>
  <si>
    <t>2026-12464755</t>
  </si>
  <si>
    <t>12793315</t>
  </si>
  <si>
    <t>2026-12424945</t>
  </si>
  <si>
    <t>ORTIKOVA SHABON YUSUFOVNA</t>
  </si>
  <si>
    <t>43010685780011</t>
  </si>
  <si>
    <t>30.10.1968</t>
  </si>
  <si>
    <t>12772057</t>
  </si>
  <si>
    <t>2026-12397751</t>
  </si>
  <si>
    <t>SAFAROVA ADOLAT RUSTAMOVNA</t>
  </si>
  <si>
    <t>41009692330014</t>
  </si>
  <si>
    <t>10.09.1969</t>
  </si>
  <si>
    <t>+998938721609</t>
  </si>
  <si>
    <t>12760515</t>
  </si>
  <si>
    <t>2026-12383291</t>
  </si>
  <si>
    <t>MAMATOV G‘ULOM JUMAQULOVICH</t>
  </si>
  <si>
    <t>30305812350039</t>
  </si>
  <si>
    <t>03.05.1981</t>
  </si>
  <si>
    <t>+998772568273</t>
  </si>
  <si>
    <t>12754313</t>
  </si>
  <si>
    <t>2026-12375627</t>
  </si>
  <si>
    <t>XAMDAMOV BAXTIYOR ERGASHOVICH</t>
  </si>
  <si>
    <t>32309662320039</t>
  </si>
  <si>
    <t>23.09.1966</t>
  </si>
  <si>
    <t>12754277</t>
  </si>
  <si>
    <t>2026-12375580</t>
  </si>
  <si>
    <t>TUROBOV FIRUZ HIKMATILLOYEVICH</t>
  </si>
  <si>
    <t>30503872330026</t>
  </si>
  <si>
    <t>+998941128608</t>
  </si>
  <si>
    <t>12752502</t>
  </si>
  <si>
    <t>2026-12373174</t>
  </si>
  <si>
    <t>XALILOVA GULDORA MUXAMMEDOVNA</t>
  </si>
  <si>
    <t>41701752350021</t>
  </si>
  <si>
    <t>17.01.1975</t>
  </si>
  <si>
    <t>+998931486775</t>
  </si>
  <si>
    <t>02.05.2026</t>
  </si>
  <si>
    <t>03.05.2026</t>
  </si>
  <si>
    <t>07.05.2026 йил ҳолатига</t>
  </si>
  <si>
    <t>13108388</t>
  </si>
  <si>
    <t>01.06.2026</t>
  </si>
  <si>
    <t>2026-12836584</t>
  </si>
  <si>
    <t>AXMEDOVA FOTIMA AMIROVNA</t>
  </si>
  <si>
    <t>42010635830026</t>
  </si>
  <si>
    <t>20.10.1963</t>
  </si>
  <si>
    <t>+998883232026</t>
  </si>
  <si>
    <t>13107790</t>
  </si>
  <si>
    <t>2026-12835831</t>
  </si>
  <si>
    <t>SAFAROVA ZARRINA NEMATILLOYEVNA</t>
  </si>
  <si>
    <t>42006915800018</t>
  </si>
  <si>
    <t>20.06.1991</t>
  </si>
  <si>
    <t>+998953273139</t>
  </si>
  <si>
    <t>13107416</t>
  </si>
  <si>
    <t>2026-12835356</t>
  </si>
  <si>
    <t>AMONOVA ZUHRO MUZAFAROVNA</t>
  </si>
  <si>
    <t>40908902350035</t>
  </si>
  <si>
    <t>+998934131928</t>
  </si>
  <si>
    <t>13105127</t>
  </si>
  <si>
    <t>2026-12832493</t>
  </si>
  <si>
    <t>SHUKUROVA SHAHLO JUMAQULOVNA</t>
  </si>
  <si>
    <t>42007832350091</t>
  </si>
  <si>
    <t>20.07.1983</t>
  </si>
  <si>
    <t>+998939308676</t>
  </si>
  <si>
    <t>13104458</t>
  </si>
  <si>
    <t>2026-12831656</t>
  </si>
  <si>
    <t>XALILOVA DILRABO ANOROVNA</t>
  </si>
  <si>
    <t>41903842330012</t>
  </si>
  <si>
    <t>19.03.1984</t>
  </si>
  <si>
    <t>+998919888494</t>
  </si>
  <si>
    <t>13103747</t>
  </si>
  <si>
    <t>2026-12830754</t>
  </si>
  <si>
    <t>ABDULLAYEVA MARXABO ZAYNIDINOVNA</t>
  </si>
  <si>
    <t>41210792340021</t>
  </si>
  <si>
    <t>12.10.1979</t>
  </si>
  <si>
    <t>+998338831279</t>
  </si>
  <si>
    <t>13103220</t>
  </si>
  <si>
    <t>2026-12830101</t>
  </si>
  <si>
    <t>O‘RAZOVA NILUFAR ABDIHOSHIMOVNA</t>
  </si>
  <si>
    <t>41005882360056</t>
  </si>
  <si>
    <t>10.05.1988</t>
  </si>
  <si>
    <t>+998948531005</t>
  </si>
  <si>
    <t>13102659</t>
  </si>
  <si>
    <t>2026-12829406</t>
  </si>
  <si>
    <t>ZARIPOVA MAXBUBA SHAVKATOVNA</t>
  </si>
  <si>
    <t>42904875780017</t>
  </si>
  <si>
    <t>29.04.1987</t>
  </si>
  <si>
    <t>+998884434484</t>
  </si>
  <si>
    <t>13101593</t>
  </si>
  <si>
    <t>2026-12828082</t>
  </si>
  <si>
    <t>ELIBOYEVA FOTIMA TOSHTURDIYEVNA</t>
  </si>
  <si>
    <t>40812725830011</t>
  </si>
  <si>
    <t>08.12.1972</t>
  </si>
  <si>
    <t>+998952195543</t>
  </si>
  <si>
    <t>13100619</t>
  </si>
  <si>
    <t>2026-12826911</t>
  </si>
  <si>
    <t>HAKIMOVA MALIKA ABDULVOHID QIZI</t>
  </si>
  <si>
    <t>40801932380150</t>
  </si>
  <si>
    <t>+998973079093</t>
  </si>
  <si>
    <t>13100465</t>
  </si>
  <si>
    <t>2026-12826722</t>
  </si>
  <si>
    <t>PATTOYEVA DILRABO PARDA QIZI</t>
  </si>
  <si>
    <t>42007942350051</t>
  </si>
  <si>
    <t>20.07.1994</t>
  </si>
  <si>
    <t>+998936284111</t>
  </si>
  <si>
    <t>13100082</t>
  </si>
  <si>
    <t>2026-12826247</t>
  </si>
  <si>
    <t>ABDRAXIMOVA GULZODAXON XXX</t>
  </si>
  <si>
    <t>41309895820016</t>
  </si>
  <si>
    <t>+998918453353</t>
  </si>
  <si>
    <t>13099774</t>
  </si>
  <si>
    <t>2026-12825872</t>
  </si>
  <si>
    <t>HAKIMOVA ZILOLA BAHODIR QIZI</t>
  </si>
  <si>
    <t>40904975780029</t>
  </si>
  <si>
    <t>09.04.1997</t>
  </si>
  <si>
    <t>+998992766867</t>
  </si>
  <si>
    <t>LATIPOVA NILUFAR ERKINOVNA</t>
  </si>
  <si>
    <t>41402852330028</t>
  </si>
  <si>
    <t>13099304</t>
  </si>
  <si>
    <t>2026-12825326</t>
  </si>
  <si>
    <t>VAXOBOVA IRODA IBOTOVNA</t>
  </si>
  <si>
    <t>41811752420012</t>
  </si>
  <si>
    <t>13099105</t>
  </si>
  <si>
    <t>2026-12825081</t>
  </si>
  <si>
    <t>QOXOROVA INOBAT SHAMSHIYEVNA</t>
  </si>
  <si>
    <t>40402852340077</t>
  </si>
  <si>
    <t>13097414</t>
  </si>
  <si>
    <t>2026-12823102</t>
  </si>
  <si>
    <t>TURAQULOVA SURAYYO SHERMURATOVNA</t>
  </si>
  <si>
    <t>42604902350067</t>
  </si>
  <si>
    <t>26.04.1990</t>
  </si>
  <si>
    <t>+998953609221</t>
  </si>
  <si>
    <t>13096833</t>
  </si>
  <si>
    <t>2026-12822317</t>
  </si>
  <si>
    <t>SUYAROVA MUNAVAR ERGASH QIZI</t>
  </si>
  <si>
    <t>42207942350015</t>
  </si>
  <si>
    <t>22.07.1994</t>
  </si>
  <si>
    <t>+998939370131</t>
  </si>
  <si>
    <t>13096810</t>
  </si>
  <si>
    <t>2026-12822275</t>
  </si>
  <si>
    <t>ESHPULATOV MUHAMMAD SAILXON O‘G‘LI</t>
  </si>
  <si>
    <t>30205942350085</t>
  </si>
  <si>
    <t>02.05.1994</t>
  </si>
  <si>
    <t>13096786</t>
  </si>
  <si>
    <t>31.05.2026</t>
  </si>
  <si>
    <t>2026-12822223</t>
  </si>
  <si>
    <t>ALIBOYEVA UMIDA TOSHTEMIROVNA</t>
  </si>
  <si>
    <t>40412852350071</t>
  </si>
  <si>
    <t>04.12.1985</t>
  </si>
  <si>
    <t>+998933370131</t>
  </si>
  <si>
    <t>13096653</t>
  </si>
  <si>
    <t>2026-12821932</t>
  </si>
  <si>
    <t>DUSMURODOVA DILNOZA ELMURODOVNA</t>
  </si>
  <si>
    <t>40710722350014</t>
  </si>
  <si>
    <t>07.10.1972</t>
  </si>
  <si>
    <t>+998934057207</t>
  </si>
  <si>
    <t>13096610</t>
  </si>
  <si>
    <t>2026-12821851</t>
  </si>
  <si>
    <t>RABBIMOVA DILRABO XOLNAZAROVNA</t>
  </si>
  <si>
    <t>40405862360039</t>
  </si>
  <si>
    <t>+998934640558</t>
  </si>
  <si>
    <t>13096606</t>
  </si>
  <si>
    <t>2026-12821847</t>
  </si>
  <si>
    <t>KO‘SHANOVA ZAMIRA BEKTOSHEVNA</t>
  </si>
  <si>
    <t>42101842360012</t>
  </si>
  <si>
    <t>21.01.1984</t>
  </si>
  <si>
    <t>13096602</t>
  </si>
  <si>
    <t>2026-12821840</t>
  </si>
  <si>
    <t>OCHILOV SAFARNIYOZ MUSTAFO O‘G‘LI</t>
  </si>
  <si>
    <t>31010902360018</t>
  </si>
  <si>
    <t>10.10.1990</t>
  </si>
  <si>
    <t>13096520</t>
  </si>
  <si>
    <t>2026-12821685</t>
  </si>
  <si>
    <t>QODIROVA XURSANDOY ABDUVAXTOVNA</t>
  </si>
  <si>
    <t>40703902340024</t>
  </si>
  <si>
    <t>07.03.1990</t>
  </si>
  <si>
    <t>+998939516868</t>
  </si>
  <si>
    <t>13096517</t>
  </si>
  <si>
    <t>2026-12821679</t>
  </si>
  <si>
    <t>SAPAROVA KAROMAT MINEKULOVNA</t>
  </si>
  <si>
    <t>42201822340046</t>
  </si>
  <si>
    <t>+998932214029</t>
  </si>
  <si>
    <t>13096498</t>
  </si>
  <si>
    <t>2026-12821641</t>
  </si>
  <si>
    <t>MUXTAROVA XALIMA ABDULLAYEVNA</t>
  </si>
  <si>
    <t>41803642350068</t>
  </si>
  <si>
    <t>18.03.1964</t>
  </si>
  <si>
    <t>+998337202489</t>
  </si>
  <si>
    <t>13096429</t>
  </si>
  <si>
    <t>2026-12821487</t>
  </si>
  <si>
    <t>SAIDOV YOQUB OTAQULOVICH</t>
  </si>
  <si>
    <t>32111802350024</t>
  </si>
  <si>
    <t>+998993822580</t>
  </si>
  <si>
    <t>13096346</t>
  </si>
  <si>
    <t>2026-12821328</t>
  </si>
  <si>
    <t>13096259</t>
  </si>
  <si>
    <t>2026-12821193</t>
  </si>
  <si>
    <t>ISMOILOV ABDULLA ISROILOVICH</t>
  </si>
  <si>
    <t>32001705790019</t>
  </si>
  <si>
    <t>20.01.1970</t>
  </si>
  <si>
    <t>+998931001682</t>
  </si>
  <si>
    <t>13096240</t>
  </si>
  <si>
    <t>2026-12821158</t>
  </si>
  <si>
    <t>PARDAYEVA DILNOZA PAYZILLO QIZI</t>
  </si>
  <si>
    <t>41702945760012</t>
  </si>
  <si>
    <t>+998931141740</t>
  </si>
  <si>
    <t>13095842</t>
  </si>
  <si>
    <t>2026-12820445</t>
  </si>
  <si>
    <t>RUZIYEVA DILFUZA TURAQULOVNA</t>
  </si>
  <si>
    <t>41101832350077</t>
  </si>
  <si>
    <t>11.01.1983</t>
  </si>
  <si>
    <t>+998931488311</t>
  </si>
  <si>
    <t>13095738</t>
  </si>
  <si>
    <t>2026-12820291</t>
  </si>
  <si>
    <t>BOBOYEVA GULLOLA BURONOVNA</t>
  </si>
  <si>
    <t>41011902350066</t>
  </si>
  <si>
    <t>10.11.1990</t>
  </si>
  <si>
    <t>+998919907221</t>
  </si>
  <si>
    <t>13095722</t>
  </si>
  <si>
    <t>2026-12820267</t>
  </si>
  <si>
    <t>OCHILOVA NIGORA XALILOVNA</t>
  </si>
  <si>
    <t>41407642350011</t>
  </si>
  <si>
    <t>14.07.1964</t>
  </si>
  <si>
    <t>+998990682141</t>
  </si>
  <si>
    <t>13095257</t>
  </si>
  <si>
    <t>30.05.2026</t>
  </si>
  <si>
    <t>2026-12819552</t>
  </si>
  <si>
    <t>13094971</t>
  </si>
  <si>
    <t>2026-12819120</t>
  </si>
  <si>
    <t>13094846</t>
  </si>
  <si>
    <t>2026-12818922</t>
  </si>
  <si>
    <t>SHODMONOVA NILUFAR AXATOVNA</t>
  </si>
  <si>
    <t>41706802350060</t>
  </si>
  <si>
    <t>17.06.1980</t>
  </si>
  <si>
    <t>+998959085259</t>
  </si>
  <si>
    <t>13094394</t>
  </si>
  <si>
    <t>2026-12818248</t>
  </si>
  <si>
    <t>YUSUPOVA GAVXAR BEKMURATOVNA</t>
  </si>
  <si>
    <t>41109822350067</t>
  </si>
  <si>
    <t>+998931997723</t>
  </si>
  <si>
    <t>13094391</t>
  </si>
  <si>
    <t>2026-12818244</t>
  </si>
  <si>
    <t>YO‘LDOSHEVA KLARA ZIYADULLA QIZI</t>
  </si>
  <si>
    <t>41303923900028</t>
  </si>
  <si>
    <t>13.03.1992</t>
  </si>
  <si>
    <t>+998999975048</t>
  </si>
  <si>
    <t>13094301</t>
  </si>
  <si>
    <t>2026-12818130</t>
  </si>
  <si>
    <t>BOTIROVA JUMAGUL NEMATOVNA</t>
  </si>
  <si>
    <t>40911632350015</t>
  </si>
  <si>
    <t>09.11.1963</t>
  </si>
  <si>
    <t>+998505527129</t>
  </si>
  <si>
    <t>13093491</t>
  </si>
  <si>
    <t>29.05.2026</t>
  </si>
  <si>
    <t>2026-12816883</t>
  </si>
  <si>
    <t>JURAQULOVA LOBAR SATTOROVNA</t>
  </si>
  <si>
    <t>40609832350073</t>
  </si>
  <si>
    <t>06.09.1983</t>
  </si>
  <si>
    <t>+998994032453</t>
  </si>
  <si>
    <t>13093488</t>
  </si>
  <si>
    <t>2026-12816875</t>
  </si>
  <si>
    <t>PIRNAZAROVA SALIMA TULKINOVNA</t>
  </si>
  <si>
    <t>40903852350089</t>
  </si>
  <si>
    <t>09.03.1985</t>
  </si>
  <si>
    <t>+998883218285</t>
  </si>
  <si>
    <t>13093332</t>
  </si>
  <si>
    <t>2026-12816627</t>
  </si>
  <si>
    <t>13093308</t>
  </si>
  <si>
    <t>2026-12816597</t>
  </si>
  <si>
    <t>ERGASHOV BARAKA ZIYADULLAYEVICH</t>
  </si>
  <si>
    <t>30902662350015</t>
  </si>
  <si>
    <t>09.02.1966</t>
  </si>
  <si>
    <t>+998934341169</t>
  </si>
  <si>
    <t>13093012</t>
  </si>
  <si>
    <t>2026-12816161</t>
  </si>
  <si>
    <t>QUVONDIQOVA YULDUZ QURBONBOYEVNA</t>
  </si>
  <si>
    <t>41706912350020</t>
  </si>
  <si>
    <t>17.06.1991</t>
  </si>
  <si>
    <t>+998883200262</t>
  </si>
  <si>
    <t>13092994</t>
  </si>
  <si>
    <t>2026-12816140</t>
  </si>
  <si>
    <t>BEKMIRZAYEVA KUMUSHXON JURAYEVNA</t>
  </si>
  <si>
    <t>41705792350045</t>
  </si>
  <si>
    <t>17.05.1979</t>
  </si>
  <si>
    <t>+998953878234</t>
  </si>
  <si>
    <t>13092942</t>
  </si>
  <si>
    <t>2026-12816063</t>
  </si>
  <si>
    <t>AXMEDOV ABROR HASANOVICH</t>
  </si>
  <si>
    <t>30102872350047</t>
  </si>
  <si>
    <t>01.02.1987</t>
  </si>
  <si>
    <t>+998996260134</t>
  </si>
  <si>
    <t>13092866</t>
  </si>
  <si>
    <t>2026-12815969</t>
  </si>
  <si>
    <t>MALIKOVA ZEBINISO RAXMATOVNA</t>
  </si>
  <si>
    <t>41011695840018</t>
  </si>
  <si>
    <t>10.11.1969</t>
  </si>
  <si>
    <t>+998990538704</t>
  </si>
  <si>
    <t>13092804</t>
  </si>
  <si>
    <t>2026-12815885</t>
  </si>
  <si>
    <t>QODIROVA SHAHNOZA NURILLAYEVNA</t>
  </si>
  <si>
    <t>42805852350080</t>
  </si>
  <si>
    <t>13092366</t>
  </si>
  <si>
    <t>28.05.2026</t>
  </si>
  <si>
    <t>2026-12815265</t>
  </si>
  <si>
    <t>NOROV NURIDIN BIBITOVICH</t>
  </si>
  <si>
    <t>33112582350023</t>
  </si>
  <si>
    <t>31.12.1958</t>
  </si>
  <si>
    <t>+998931542676</t>
  </si>
  <si>
    <t>13090934</t>
  </si>
  <si>
    <t>26.05.2026</t>
  </si>
  <si>
    <t>2026-12813037</t>
  </si>
  <si>
    <t>XUDOYBERDIYEVA GULONDOM MIRZAYEVNA</t>
  </si>
  <si>
    <t>41203662380029</t>
  </si>
  <si>
    <t>12.03.1966</t>
  </si>
  <si>
    <t>+998507120600</t>
  </si>
  <si>
    <t>13090852</t>
  </si>
  <si>
    <t>2026-12812913</t>
  </si>
  <si>
    <t>SAFAROVA MAKKAMTOSH XXX</t>
  </si>
  <si>
    <t>40101582350045</t>
  </si>
  <si>
    <t>01.01.1958</t>
  </si>
  <si>
    <t>+998939851519</t>
  </si>
  <si>
    <t>13090670</t>
  </si>
  <si>
    <t>2026-12812659</t>
  </si>
  <si>
    <t>JO‘RAYEVA XURSHIDA MAJITOVNA</t>
  </si>
  <si>
    <t>40607832350039</t>
  </si>
  <si>
    <t>06.07.1983</t>
  </si>
  <si>
    <t>+998942554717</t>
  </si>
  <si>
    <t>13090650</t>
  </si>
  <si>
    <t>2026-12812635</t>
  </si>
  <si>
    <t>XAMIDOVA SHAXNOZA FAXRETDINOVNA</t>
  </si>
  <si>
    <t>40807902340027</t>
  </si>
  <si>
    <t>+998883661420</t>
  </si>
  <si>
    <t>13090645</t>
  </si>
  <si>
    <t>2026-12812629</t>
  </si>
  <si>
    <t>USMONOVA GULMIRA HAYDAROVNA</t>
  </si>
  <si>
    <t>41811815790023</t>
  </si>
  <si>
    <t>18.11.1981</t>
  </si>
  <si>
    <t>+998936609370</t>
  </si>
  <si>
    <t>13090623</t>
  </si>
  <si>
    <t>2026-12812601</t>
  </si>
  <si>
    <t>QORAYEVA MISLIMA XUDOYBERDIYEVNA</t>
  </si>
  <si>
    <t>41803662350062</t>
  </si>
  <si>
    <t>18.03.1966</t>
  </si>
  <si>
    <t>+998931659400</t>
  </si>
  <si>
    <t>13090558</t>
  </si>
  <si>
    <t>2026-12812520</t>
  </si>
  <si>
    <t>13090541</t>
  </si>
  <si>
    <t>2026-12812493</t>
  </si>
  <si>
    <t>DOLIYEVA XURSHIDA RAHIMOVNA</t>
  </si>
  <si>
    <t>40409852380021</t>
  </si>
  <si>
    <t>04.09.1985</t>
  </si>
  <si>
    <t>+998955863665</t>
  </si>
  <si>
    <t>13090410</t>
  </si>
  <si>
    <t>2026-12812329</t>
  </si>
  <si>
    <t>BEKMURADOVA LOBAR NURILLOYEVNA</t>
  </si>
  <si>
    <t>40109915790014</t>
  </si>
  <si>
    <t>+998937561218</t>
  </si>
  <si>
    <t>13090226</t>
  </si>
  <si>
    <t>2026-12812077</t>
  </si>
  <si>
    <t>MIRZAYEVA DILAFRO‘Z DJUMANIYOZOVNA</t>
  </si>
  <si>
    <t>41705835790014</t>
  </si>
  <si>
    <t>17.05.1983</t>
  </si>
  <si>
    <t>+998936639078</t>
  </si>
  <si>
    <t>13090150</t>
  </si>
  <si>
    <t>2026-12811981</t>
  </si>
  <si>
    <t>13090122</t>
  </si>
  <si>
    <t>2026-12811938</t>
  </si>
  <si>
    <t>13089765</t>
  </si>
  <si>
    <t>2026-12811440</t>
  </si>
  <si>
    <t>JUMAKULOVA DILDORA SAYPILLOYEVNA</t>
  </si>
  <si>
    <t>42801872350068</t>
  </si>
  <si>
    <t>+998956418401</t>
  </si>
  <si>
    <t>13089733</t>
  </si>
  <si>
    <t>2026-12811388</t>
  </si>
  <si>
    <t>YUSUPOVA MOXIRA AGZAMOVNA</t>
  </si>
  <si>
    <t>41312742350020</t>
  </si>
  <si>
    <t>13.12.1974</t>
  </si>
  <si>
    <t>+998931517413</t>
  </si>
  <si>
    <t>13089696</t>
  </si>
  <si>
    <t>2026-12811335</t>
  </si>
  <si>
    <t>JALILOVA DILAFRUZ TURSUNOVNA</t>
  </si>
  <si>
    <t>42104812380014</t>
  </si>
  <si>
    <t>21.04.1981</t>
  </si>
  <si>
    <t>+998885587505</t>
  </si>
  <si>
    <t>13089613</t>
  </si>
  <si>
    <t>2026-12811217</t>
  </si>
  <si>
    <t>NOROVA NARGIZA FAYZULLAYEVNA</t>
  </si>
  <si>
    <t>41705902350037</t>
  </si>
  <si>
    <t>17.05.1990</t>
  </si>
  <si>
    <t>+998931156933</t>
  </si>
  <si>
    <t>13089566</t>
  </si>
  <si>
    <t>2026-12811152</t>
  </si>
  <si>
    <t>+998938672065</t>
  </si>
  <si>
    <t>13089482</t>
  </si>
  <si>
    <t>2026-12811035</t>
  </si>
  <si>
    <t>DO‘STMURODOVA MEHRINISO OTAMUROD QIZI</t>
  </si>
  <si>
    <t>62612005790019</t>
  </si>
  <si>
    <t>26.12.2000</t>
  </si>
  <si>
    <t>+998931539334</t>
  </si>
  <si>
    <t>13089479</t>
  </si>
  <si>
    <t>2026-12811031</t>
  </si>
  <si>
    <t>MUSAYEVA MOHIGUL TO‘YNAZAROVNA</t>
  </si>
  <si>
    <t>40810892350084</t>
  </si>
  <si>
    <t>08.10.1989</t>
  </si>
  <si>
    <t>+998935290150</t>
  </si>
  <si>
    <t>13089407</t>
  </si>
  <si>
    <t>2026-12810931</t>
  </si>
  <si>
    <t>SALIMJONOVA NISHONA SALIMJON QIZI</t>
  </si>
  <si>
    <t>40812952350021</t>
  </si>
  <si>
    <t>+998959510414</t>
  </si>
  <si>
    <t>13089311</t>
  </si>
  <si>
    <t>2026-12810785</t>
  </si>
  <si>
    <t>QUCHQOROVA GULCHIROY NORQULOVNA</t>
  </si>
  <si>
    <t>41005872350083</t>
  </si>
  <si>
    <t>+998880931087</t>
  </si>
  <si>
    <t>13088844</t>
  </si>
  <si>
    <t>2026-12810195</t>
  </si>
  <si>
    <t>O‘ROQOVA MEHRIGUL ABDUKARIM QIZI</t>
  </si>
  <si>
    <t>61008015310025</t>
  </si>
  <si>
    <t>10.08.2001</t>
  </si>
  <si>
    <t>+998882974464</t>
  </si>
  <si>
    <t>13088840</t>
  </si>
  <si>
    <t>2026-12810191</t>
  </si>
  <si>
    <t>+998970862016</t>
  </si>
  <si>
    <t>13088742</t>
  </si>
  <si>
    <t>2026-12810062</t>
  </si>
  <si>
    <t>ALIMOVA TURDIGUL ABDIXAMID QIZI</t>
  </si>
  <si>
    <t>40711976140062</t>
  </si>
  <si>
    <t>07.11.1997</t>
  </si>
  <si>
    <t>13088690</t>
  </si>
  <si>
    <t>2026-12809963</t>
  </si>
  <si>
    <t>JALILOVA GULNOZ OLIMOVNA</t>
  </si>
  <si>
    <t>41807852350083</t>
  </si>
  <si>
    <t>18.07.1985</t>
  </si>
  <si>
    <t>+998957671986</t>
  </si>
  <si>
    <t>13088689</t>
  </si>
  <si>
    <t>2026-12809949</t>
  </si>
  <si>
    <t>13088660</t>
  </si>
  <si>
    <t>2026-12809945</t>
  </si>
  <si>
    <t>DOVULOV OBLOQUL MIZAMOVICH</t>
  </si>
  <si>
    <t>31009595830027</t>
  </si>
  <si>
    <t>10.09.1959</t>
  </si>
  <si>
    <t>13088582</t>
  </si>
  <si>
    <t>2026-12809843</t>
  </si>
  <si>
    <t>KENJAYEVA SHAXNOZA ZOKIR QIZI</t>
  </si>
  <si>
    <t>43009913960149</t>
  </si>
  <si>
    <t>30.09.1991</t>
  </si>
  <si>
    <t>+998939566900</t>
  </si>
  <si>
    <t>13088438</t>
  </si>
  <si>
    <t>2026-12809661</t>
  </si>
  <si>
    <t>TOSHEVA FERUZA XUSANOVNA</t>
  </si>
  <si>
    <t>41107882350025</t>
  </si>
  <si>
    <t>+998958240088</t>
  </si>
  <si>
    <t>13088389</t>
  </si>
  <si>
    <t>2026-12809600</t>
  </si>
  <si>
    <t>ABDULLAYEVA ZARINA ANVAROVNA</t>
  </si>
  <si>
    <t>41208892390125</t>
  </si>
  <si>
    <t>12.08.1989</t>
  </si>
  <si>
    <t>+998970999415</t>
  </si>
  <si>
    <t>13088085</t>
  </si>
  <si>
    <t>2026-12809222</t>
  </si>
  <si>
    <t>URAKOVA NORTAJI XXX</t>
  </si>
  <si>
    <t>42908562350022</t>
  </si>
  <si>
    <t>29.08.1956</t>
  </si>
  <si>
    <t>13087987</t>
  </si>
  <si>
    <t>2026-12809088</t>
  </si>
  <si>
    <t>PALVANOVA NIGORO OCHILOVNA</t>
  </si>
  <si>
    <t>42507802880015</t>
  </si>
  <si>
    <t>25.07.1980</t>
  </si>
  <si>
    <t>+998773378025</t>
  </si>
  <si>
    <t>13087631</t>
  </si>
  <si>
    <t>2026-12808601</t>
  </si>
  <si>
    <t>ASLONOVA CHAROS NASIRIDDIN QIZI</t>
  </si>
  <si>
    <t>62911075790025</t>
  </si>
  <si>
    <t>29.11.2007</t>
  </si>
  <si>
    <t>13087406</t>
  </si>
  <si>
    <t>2026-12808302</t>
  </si>
  <si>
    <t>PIRNAZAROVA SHOIRA NORMURODOVNA</t>
  </si>
  <si>
    <t>43004832350110</t>
  </si>
  <si>
    <t>+998937048304</t>
  </si>
  <si>
    <t>13086978</t>
  </si>
  <si>
    <t>2026-12807730</t>
  </si>
  <si>
    <t>BERDIQULOVA DILRABO YADGOROVNA</t>
  </si>
  <si>
    <t>41805742350027</t>
  </si>
  <si>
    <t>18.05.1974</t>
  </si>
  <si>
    <t>+998937358870</t>
  </si>
  <si>
    <t>13086811</t>
  </si>
  <si>
    <t>2026-12807488</t>
  </si>
  <si>
    <t>RAXMATOVA XOLIDA SAYDULLOYEVNA</t>
  </si>
  <si>
    <t>40309892330061</t>
  </si>
  <si>
    <t>+998884709669</t>
  </si>
  <si>
    <t>13086696</t>
  </si>
  <si>
    <t>2026-12807346</t>
  </si>
  <si>
    <t>+998919915710</t>
  </si>
  <si>
    <t>13086156</t>
  </si>
  <si>
    <t>2026-12806630</t>
  </si>
  <si>
    <t>RIZAYEVA YULDUZ TO‘RAQULOVNA</t>
  </si>
  <si>
    <t>40511862360059</t>
  </si>
  <si>
    <t>+998770870686</t>
  </si>
  <si>
    <t>13085998</t>
  </si>
  <si>
    <t>2026-12806411</t>
  </si>
  <si>
    <t>AXMATOVA SAODAT AXMATOVNA</t>
  </si>
  <si>
    <t>42212904040022</t>
  </si>
  <si>
    <t>22.12.1990</t>
  </si>
  <si>
    <t>+998997561687</t>
  </si>
  <si>
    <t>13085982</t>
  </si>
  <si>
    <t>2026-12806388</t>
  </si>
  <si>
    <t>FAYZIYEVA GULMIRA NASRULLAYEVNA</t>
  </si>
  <si>
    <t>40302822350027</t>
  </si>
  <si>
    <t>03.02.1982</t>
  </si>
  <si>
    <t>+998992457682</t>
  </si>
  <si>
    <t>13085868</t>
  </si>
  <si>
    <t>2026-12806246</t>
  </si>
  <si>
    <t>MIRZAYEVA CHINNIGUL SHODMONOVNA</t>
  </si>
  <si>
    <t>42508965800014</t>
  </si>
  <si>
    <t>25.08.1996</t>
  </si>
  <si>
    <t>+998994148790</t>
  </si>
  <si>
    <t>13085696</t>
  </si>
  <si>
    <t>2026-12806024</t>
  </si>
  <si>
    <t>MAMATOVA MAFTUNA SAFAROVNA</t>
  </si>
  <si>
    <t>42506902360014</t>
  </si>
  <si>
    <t>25.06.1990</t>
  </si>
  <si>
    <t>+998990417673</t>
  </si>
  <si>
    <t>13085600</t>
  </si>
  <si>
    <t>2026-12805904</t>
  </si>
  <si>
    <t>NOMOZOVA NURXON QURBON QIZI</t>
  </si>
  <si>
    <t>40907955830020</t>
  </si>
  <si>
    <t>13085525</t>
  </si>
  <si>
    <t>2026-12805814</t>
  </si>
  <si>
    <t>ISROILOVA IRODA ILHOMOVNA</t>
  </si>
  <si>
    <t>42805882400063</t>
  </si>
  <si>
    <t>13085223</t>
  </si>
  <si>
    <t>2026-12805440</t>
  </si>
  <si>
    <t>MAVLANOVA GULJAMOL RAXMONOVNA</t>
  </si>
  <si>
    <t>40703832380084</t>
  </si>
  <si>
    <t>07.03.1983</t>
  </si>
  <si>
    <t>+998939540722</t>
  </si>
  <si>
    <t>13085147</t>
  </si>
  <si>
    <t>2026-12805344</t>
  </si>
  <si>
    <t>13085061</t>
  </si>
  <si>
    <t>2026-12805229</t>
  </si>
  <si>
    <t>MIRZAYEVA NAFISA ARTIKBAYEVNA</t>
  </si>
  <si>
    <t>41601882890049</t>
  </si>
  <si>
    <t>16.01.1988</t>
  </si>
  <si>
    <t>13084369</t>
  </si>
  <si>
    <t>2026-12804318</t>
  </si>
  <si>
    <t>ERALIYEV SHERZOD AXLIDDIN O‘G‘LI</t>
  </si>
  <si>
    <t>52912025800017</t>
  </si>
  <si>
    <t>29.12.2002</t>
  </si>
  <si>
    <t>13084281</t>
  </si>
  <si>
    <t>2026-12804199</t>
  </si>
  <si>
    <t>XAMIDOV OTABEK RAXIMQULOVICH</t>
  </si>
  <si>
    <t>31412872380058</t>
  </si>
  <si>
    <t>14.12.1987</t>
  </si>
  <si>
    <t>+998993845066</t>
  </si>
  <si>
    <t>13084048</t>
  </si>
  <si>
    <t>2026-12803915</t>
  </si>
  <si>
    <t>SOBIROVA MARIYA XASANOVNA</t>
  </si>
  <si>
    <t>42311652390017</t>
  </si>
  <si>
    <t>23.11.1965</t>
  </si>
  <si>
    <t>+998505152350</t>
  </si>
  <si>
    <t>13083698</t>
  </si>
  <si>
    <t>2026-12803476</t>
  </si>
  <si>
    <t>DILOVA DILFUZA SALIM QIZI</t>
  </si>
  <si>
    <t>61311015840013</t>
  </si>
  <si>
    <t>13.11.2001</t>
  </si>
  <si>
    <t>+998950754549</t>
  </si>
  <si>
    <t>13083402</t>
  </si>
  <si>
    <t>2026-12803080</t>
  </si>
  <si>
    <t>BO‘RONOVA DILOBAR ISMOILOVNA</t>
  </si>
  <si>
    <t>40205782330015</t>
  </si>
  <si>
    <t>02.05.1978</t>
  </si>
  <si>
    <t>+998889206888</t>
  </si>
  <si>
    <t>13083364</t>
  </si>
  <si>
    <t>2026-12803027</t>
  </si>
  <si>
    <t>BABAYEVA MATLUBA JAMONKULOVNA</t>
  </si>
  <si>
    <t>40506883920069</t>
  </si>
  <si>
    <t>05.06.1988</t>
  </si>
  <si>
    <t>+998931560588</t>
  </si>
  <si>
    <t>13083350</t>
  </si>
  <si>
    <t>2026-12803005</t>
  </si>
  <si>
    <t>ERGASHOVA ZAMIRA NOSIROVNA</t>
  </si>
  <si>
    <t>41103692350011</t>
  </si>
  <si>
    <t>11.03.1969</t>
  </si>
  <si>
    <t>13083272</t>
  </si>
  <si>
    <t>2026-12802899</t>
  </si>
  <si>
    <t>XUDOYQULOVA JAMILA KOMILOVNA</t>
  </si>
  <si>
    <t>40907912340087</t>
  </si>
  <si>
    <t>09.07.1991</t>
  </si>
  <si>
    <t>+998950032124</t>
  </si>
  <si>
    <t>13083078</t>
  </si>
  <si>
    <t>2026-12802660</t>
  </si>
  <si>
    <t>13082953</t>
  </si>
  <si>
    <t>2026-12802511</t>
  </si>
  <si>
    <t>JUMABEKOVA KENJEGUL KABILBEKOVNA</t>
  </si>
  <si>
    <t>61903025860019</t>
  </si>
  <si>
    <t>19.03.2002</t>
  </si>
  <si>
    <t>+998940271902</t>
  </si>
  <si>
    <t>13082611</t>
  </si>
  <si>
    <t>2026-12802086</t>
  </si>
  <si>
    <t>13082109</t>
  </si>
  <si>
    <t>2026-12801472</t>
  </si>
  <si>
    <t>KURSAKBAYEVA KENJEGUL SARSENBAYEVNA</t>
  </si>
  <si>
    <t>42603712320013</t>
  </si>
  <si>
    <t>26.03.1971</t>
  </si>
  <si>
    <t>+998937531302</t>
  </si>
  <si>
    <t>13082067</t>
  </si>
  <si>
    <t>2026-12801421</t>
  </si>
  <si>
    <t>BAXRONOVA FAROG‘AT AXMADOVNA</t>
  </si>
  <si>
    <t>42212822350036</t>
  </si>
  <si>
    <t>+998700598107</t>
  </si>
  <si>
    <t>13081904</t>
  </si>
  <si>
    <t>2026-12801215</t>
  </si>
  <si>
    <t>13081575</t>
  </si>
  <si>
    <t>2026-12800803</t>
  </si>
  <si>
    <t>ABDIMUROTOV BAXTIYOR ABDIMUROTOVICH</t>
  </si>
  <si>
    <t>32204872350033</t>
  </si>
  <si>
    <t>22.04.1987</t>
  </si>
  <si>
    <t>+998901818700</t>
  </si>
  <si>
    <t>13081526</t>
  </si>
  <si>
    <t>2026-12800737</t>
  </si>
  <si>
    <t>SHARIPOVA DILDORA SODIQ QIZI</t>
  </si>
  <si>
    <t>43008932420067</t>
  </si>
  <si>
    <t>30.08.1993</t>
  </si>
  <si>
    <t>+998934303503</t>
  </si>
  <si>
    <t>13081201</t>
  </si>
  <si>
    <t>25.05.2026</t>
  </si>
  <si>
    <t>2026-12800201</t>
  </si>
  <si>
    <t>RO‘ZIYEVA GULBAHOR NIZOM QIZI</t>
  </si>
  <si>
    <t>41803985780018</t>
  </si>
  <si>
    <t>18.03.1998</t>
  </si>
  <si>
    <t>+998335500676</t>
  </si>
  <si>
    <t>13081118</t>
  </si>
  <si>
    <t>2026-12800101</t>
  </si>
  <si>
    <t>NASIMOVA KUMUSHXON FURQAT QIZI</t>
  </si>
  <si>
    <t>42406955310036</t>
  </si>
  <si>
    <t>+998949083937</t>
  </si>
  <si>
    <t>13080096</t>
  </si>
  <si>
    <t>2026-12798602</t>
  </si>
  <si>
    <t>AXMEDOVA LAYLO KAXRAMONOVNA</t>
  </si>
  <si>
    <t>42606815820017</t>
  </si>
  <si>
    <t>26.06.1981</t>
  </si>
  <si>
    <t>13079245</t>
  </si>
  <si>
    <t>2026-12797368</t>
  </si>
  <si>
    <t>BABAJANOVA NAZOKAT ABDIKADIR QIZI</t>
  </si>
  <si>
    <t>61801005790018</t>
  </si>
  <si>
    <t>18.01.2000</t>
  </si>
  <si>
    <t>+998773304515</t>
  </si>
  <si>
    <t>13078844</t>
  </si>
  <si>
    <t>2026-12796786</t>
  </si>
  <si>
    <t>NORBAYEVA ZAMIRA BAYMURATOVNA</t>
  </si>
  <si>
    <t>41807885850019</t>
  </si>
  <si>
    <t>18.07.1988</t>
  </si>
  <si>
    <t>+998993688818</t>
  </si>
  <si>
    <t>NOROVA KAMOLA MUXTOR QIZI</t>
  </si>
  <si>
    <t>41507955830050</t>
  </si>
  <si>
    <t>13078810</t>
  </si>
  <si>
    <t>2026-12796732</t>
  </si>
  <si>
    <t>BOBOKALONOVA XONZODA RAJABBOYEVNA</t>
  </si>
  <si>
    <t>40101685790016</t>
  </si>
  <si>
    <t>01.01.1968</t>
  </si>
  <si>
    <t>+998940573139</t>
  </si>
  <si>
    <t>13077881</t>
  </si>
  <si>
    <t>2026-12795421</t>
  </si>
  <si>
    <t>HAYITOVA AZIZA SHAVKATOVNA</t>
  </si>
  <si>
    <t>40102872380052</t>
  </si>
  <si>
    <t>+998946598700</t>
  </si>
  <si>
    <t>13077791</t>
  </si>
  <si>
    <t>2026-12795304</t>
  </si>
  <si>
    <t>GANIYEVA ZOYA ZARUBEKOVNA</t>
  </si>
  <si>
    <t>41607602320014</t>
  </si>
  <si>
    <t>16.07.1960</t>
  </si>
  <si>
    <t>+998932512192</t>
  </si>
  <si>
    <t>13076029</t>
  </si>
  <si>
    <t>2026-12792811</t>
  </si>
  <si>
    <t>FAYZULLAYEVA SEVARA G‘AYRAT QIZI</t>
  </si>
  <si>
    <t>61811005790022</t>
  </si>
  <si>
    <t>18.11.2000</t>
  </si>
  <si>
    <t>+998950383296</t>
  </si>
  <si>
    <t>13075959</t>
  </si>
  <si>
    <t>2026-12792716</t>
  </si>
  <si>
    <t>QULDASHOVA ELYUFAR MANSUR QIZI</t>
  </si>
  <si>
    <t>41810912350037</t>
  </si>
  <si>
    <t>18.10.1991</t>
  </si>
  <si>
    <t>+998701158513</t>
  </si>
  <si>
    <t>13074781</t>
  </si>
  <si>
    <t>2026-12791051</t>
  </si>
  <si>
    <t>CHECHULINA YELENA MIXAYLOVNA</t>
  </si>
  <si>
    <t>41708855860017</t>
  </si>
  <si>
    <t>17.08.1985</t>
  </si>
  <si>
    <t>+998938006520</t>
  </si>
  <si>
    <t>13074024</t>
  </si>
  <si>
    <t>2026-12789995</t>
  </si>
  <si>
    <t>13074009</t>
  </si>
  <si>
    <t>2026-12789976</t>
  </si>
  <si>
    <t>IGAMBERDIYEVA KURBANGUL RAYMOVNA</t>
  </si>
  <si>
    <t>41409532320018</t>
  </si>
  <si>
    <t>14.09.1953</t>
  </si>
  <si>
    <t>13073592</t>
  </si>
  <si>
    <t>2026-12789409</t>
  </si>
  <si>
    <t>MUSTAFOYEVA MOMOGUL MUXTOROVNA</t>
  </si>
  <si>
    <t>41305822390010</t>
  </si>
  <si>
    <t>13.05.1982</t>
  </si>
  <si>
    <t>+998934328602</t>
  </si>
  <si>
    <t>13073454</t>
  </si>
  <si>
    <t>2026-12789229</t>
  </si>
  <si>
    <t>SHARIPOVA MALIKA RAMAZANOVNA</t>
  </si>
  <si>
    <t>41510922390046</t>
  </si>
  <si>
    <t>15.10.1992</t>
  </si>
  <si>
    <t>+998200169212</t>
  </si>
  <si>
    <t>13072543</t>
  </si>
  <si>
    <t>2026-12787941</t>
  </si>
  <si>
    <t>SATTOROVA MAXLIYO RAVSHAN QIZI</t>
  </si>
  <si>
    <t>40103995780053</t>
  </si>
  <si>
    <t>01.03.1999</t>
  </si>
  <si>
    <t>+998934171677</t>
  </si>
  <si>
    <t>13072540</t>
  </si>
  <si>
    <t>2026-12787937</t>
  </si>
  <si>
    <t>MARDONOV AKMAL DAVRONOVICH</t>
  </si>
  <si>
    <t>31501565820013</t>
  </si>
  <si>
    <t>15.01.1956</t>
  </si>
  <si>
    <t>13071806</t>
  </si>
  <si>
    <t>2026-12786926</t>
  </si>
  <si>
    <t>XALEKEYEVA GULSARA REIMBAYEVNA</t>
  </si>
  <si>
    <t>42510743420022</t>
  </si>
  <si>
    <t>25.10.1974</t>
  </si>
  <si>
    <t>13071568</t>
  </si>
  <si>
    <t>2026-12786607</t>
  </si>
  <si>
    <t>ABDILLAYEVA DILAFRUZ PAYZILLAYEVNA</t>
  </si>
  <si>
    <t>40206842390051</t>
  </si>
  <si>
    <t>02.06.1984</t>
  </si>
  <si>
    <t>+998885021441</t>
  </si>
  <si>
    <t>13070685</t>
  </si>
  <si>
    <t>2026-12785434</t>
  </si>
  <si>
    <t>BABANIYOZOVA MATLUBA SAYDULLAYEVNA</t>
  </si>
  <si>
    <t>41503873960057</t>
  </si>
  <si>
    <t>15.03.1987</t>
  </si>
  <si>
    <t>+998973233349</t>
  </si>
  <si>
    <t>13070316</t>
  </si>
  <si>
    <t>2026-12784969</t>
  </si>
  <si>
    <t>RUSTAMOV AKMAL USMANOVICH</t>
  </si>
  <si>
    <t>32105792390012</t>
  </si>
  <si>
    <t>+998931967779</t>
  </si>
  <si>
    <t>13070315</t>
  </si>
  <si>
    <t>2026-12784967</t>
  </si>
  <si>
    <t>ACHILOVA FERUZA XASANOVNA</t>
  </si>
  <si>
    <t>41602902320029</t>
  </si>
  <si>
    <t>16.02.1990</t>
  </si>
  <si>
    <t>+998508893808</t>
  </si>
  <si>
    <t>13070016</t>
  </si>
  <si>
    <t>2026-12784574</t>
  </si>
  <si>
    <t>JOLAMANOV NURLAN AKILBEKOVICH</t>
  </si>
  <si>
    <t>30210742410019</t>
  </si>
  <si>
    <t>02.10.1974</t>
  </si>
  <si>
    <t>+998933109187</t>
  </si>
  <si>
    <t>13069996</t>
  </si>
  <si>
    <t>2026-12784545</t>
  </si>
  <si>
    <t>AYGARAYEV MARS TOYMURATOVICH</t>
  </si>
  <si>
    <t>31507922410024</t>
  </si>
  <si>
    <t>15.07.1992</t>
  </si>
  <si>
    <t>+998950420893</t>
  </si>
  <si>
    <t>13069467</t>
  </si>
  <si>
    <t>2026-12783859</t>
  </si>
  <si>
    <t>MUHITDINOVA SARVINOZ MUZAFFAR QIZI</t>
  </si>
  <si>
    <t>40102952420010</t>
  </si>
  <si>
    <t>01.02.1995</t>
  </si>
  <si>
    <t>+998942621112</t>
  </si>
  <si>
    <t>13069329</t>
  </si>
  <si>
    <t>2026-12783684</t>
  </si>
  <si>
    <t>BOBOMIRZAYEVA DURDONA ISMATILLAYEVNA</t>
  </si>
  <si>
    <t>40906912340046</t>
  </si>
  <si>
    <t>09.06.1991</t>
  </si>
  <si>
    <t>+998952311991</t>
  </si>
  <si>
    <t>13069184</t>
  </si>
  <si>
    <t>2026-12783499</t>
  </si>
  <si>
    <t>POYANOVA RO‘ZIXOL ABDIXOLIQOVNA</t>
  </si>
  <si>
    <t>42704891951244</t>
  </si>
  <si>
    <t>27.04.1989</t>
  </si>
  <si>
    <t>+998871578900</t>
  </si>
  <si>
    <t>13067739</t>
  </si>
  <si>
    <t>2026-12781683</t>
  </si>
  <si>
    <t>NAZAROV MIRZOHID ABDIHALIMOVICH</t>
  </si>
  <si>
    <t>31501742380040</t>
  </si>
  <si>
    <t>15.01.1974</t>
  </si>
  <si>
    <t>13067117</t>
  </si>
  <si>
    <t>2026-12780884</t>
  </si>
  <si>
    <t>RAYIMOVA GULYORA XODI QIZI</t>
  </si>
  <si>
    <t>40307965790022</t>
  </si>
  <si>
    <t>+998995739607</t>
  </si>
  <si>
    <t>13066329</t>
  </si>
  <si>
    <t>2026-12779880</t>
  </si>
  <si>
    <t>YUSUPOVA NODIRA RAVSHANOVNA</t>
  </si>
  <si>
    <t>40710762340022</t>
  </si>
  <si>
    <t>07.10.1976</t>
  </si>
  <si>
    <t>+998948660776</t>
  </si>
  <si>
    <t>13063847</t>
  </si>
  <si>
    <t>24.05.2026</t>
  </si>
  <si>
    <t>2026-12776036</t>
  </si>
  <si>
    <t>KATUNSEVA NIGINA ALEKSANDROVNA</t>
  </si>
  <si>
    <t>63101035810020</t>
  </si>
  <si>
    <t>31.01.2003</t>
  </si>
  <si>
    <t>+998880561330</t>
  </si>
  <si>
    <t>13061441</t>
  </si>
  <si>
    <t>23.05.2026</t>
  </si>
  <si>
    <t>2026-12772349</t>
  </si>
  <si>
    <t>MUSTAPAYEV IBAT MURTOZAYEVICH</t>
  </si>
  <si>
    <t>30602682350016</t>
  </si>
  <si>
    <t>06.02.1968</t>
  </si>
  <si>
    <t>+998958422234</t>
  </si>
  <si>
    <t>13059976</t>
  </si>
  <si>
    <t>2026-12769992</t>
  </si>
  <si>
    <t>HAKIMOVA GULIZIYO BAXTIYOROVNA</t>
  </si>
  <si>
    <t>42203842380051</t>
  </si>
  <si>
    <t>22.03.1984</t>
  </si>
  <si>
    <t>+998934303846</t>
  </si>
  <si>
    <t>13057736</t>
  </si>
  <si>
    <t>22.05.2026</t>
  </si>
  <si>
    <t>2026-12766403</t>
  </si>
  <si>
    <t>KISELYOVA OKSANA VLADIMIROVNA</t>
  </si>
  <si>
    <t>40404812390140</t>
  </si>
  <si>
    <t>+998931131600</t>
  </si>
  <si>
    <t>13057323</t>
  </si>
  <si>
    <t>2026-12765827</t>
  </si>
  <si>
    <t>QAHHOROVA GULSHODA ISOMIDDIN QIZI</t>
  </si>
  <si>
    <t>40309925830012</t>
  </si>
  <si>
    <t>03.09.1992</t>
  </si>
  <si>
    <t>+998954295753</t>
  </si>
  <si>
    <t>13055372</t>
  </si>
  <si>
    <t>2026-12763214</t>
  </si>
  <si>
    <t>SAFAROVA UMIDA ABDURAXMONOVNA</t>
  </si>
  <si>
    <t>40402862330053</t>
  </si>
  <si>
    <t>+998995020486</t>
  </si>
  <si>
    <t>13055226</t>
  </si>
  <si>
    <t>2026-12763003</t>
  </si>
  <si>
    <t>TOG‘AYEVA ZEBINISO XODIYEVNA</t>
  </si>
  <si>
    <t>40302795790019</t>
  </si>
  <si>
    <t>03.02.1979</t>
  </si>
  <si>
    <t>+998941510779</t>
  </si>
  <si>
    <t>13055049</t>
  </si>
  <si>
    <t>2026-12762760</t>
  </si>
  <si>
    <t>IBRAGIMOV IXTIYOR BAXTIYOROVICH</t>
  </si>
  <si>
    <t>30311795780026</t>
  </si>
  <si>
    <t>13054971</t>
  </si>
  <si>
    <t>2026-12762649</t>
  </si>
  <si>
    <t>NASULLOYEVA MOHIGUL SHERALIYEVNA</t>
  </si>
  <si>
    <t>40902902330064</t>
  </si>
  <si>
    <t>09.02.1990</t>
  </si>
  <si>
    <t>+998973220902</t>
  </si>
  <si>
    <t>13054471</t>
  </si>
  <si>
    <t>2026-12761955</t>
  </si>
  <si>
    <t>JIYANOVA SHOHIDA XAKBERDI QIZI</t>
  </si>
  <si>
    <t>40403995760014</t>
  </si>
  <si>
    <t>04.03.1999</t>
  </si>
  <si>
    <t>+998872846446</t>
  </si>
  <si>
    <t>13054238</t>
  </si>
  <si>
    <t>2026-12761636</t>
  </si>
  <si>
    <t>SAFAROV BAXROM ISLAMOVICH</t>
  </si>
  <si>
    <t>30909792320017</t>
  </si>
  <si>
    <t>09.09.1979</t>
  </si>
  <si>
    <t>13054175</t>
  </si>
  <si>
    <t>2026-12761553</t>
  </si>
  <si>
    <t>RO‘ZIBOYEV JASURBEK XUDOYQUL O‘G‘LI</t>
  </si>
  <si>
    <t>30505932360033</t>
  </si>
  <si>
    <t>05.05.1993</t>
  </si>
  <si>
    <t>+998933160593</t>
  </si>
  <si>
    <t>13053202</t>
  </si>
  <si>
    <t>2026-12760267</t>
  </si>
  <si>
    <t>NAYIMOVA UMIDA ABDIXAKIMOVNA</t>
  </si>
  <si>
    <t>40201822350023</t>
  </si>
  <si>
    <t>02.01.1982</t>
  </si>
  <si>
    <t>+998936638482</t>
  </si>
  <si>
    <t>13052784</t>
  </si>
  <si>
    <t>2026-12759703</t>
  </si>
  <si>
    <t>TIMOSHKIN PAVEL ANATOLEVICH</t>
  </si>
  <si>
    <t>32206682410020</t>
  </si>
  <si>
    <t>22.06.1968</t>
  </si>
  <si>
    <t>+998933116840</t>
  </si>
  <si>
    <t>13052460</t>
  </si>
  <si>
    <t>2026-12759295</t>
  </si>
  <si>
    <t>ESONOV SARDOR SHERZOD O‘G‘LI</t>
  </si>
  <si>
    <t>30701965830051</t>
  </si>
  <si>
    <t>+998931962966</t>
  </si>
  <si>
    <t>13052369</t>
  </si>
  <si>
    <t>2026-12759173</t>
  </si>
  <si>
    <t>13050506</t>
  </si>
  <si>
    <t>2026-12756639</t>
  </si>
  <si>
    <t>SAYFULLAYEV JAHONGIR ABDULLA O‘G‘LI</t>
  </si>
  <si>
    <t>30710925780013</t>
  </si>
  <si>
    <t>+998944878737</t>
  </si>
  <si>
    <t>13049490</t>
  </si>
  <si>
    <t>2026-12755230</t>
  </si>
  <si>
    <t>13049297</t>
  </si>
  <si>
    <t>2026-12754963</t>
  </si>
  <si>
    <t>RAXMATOVA LAYLO ISMATOVNA</t>
  </si>
  <si>
    <t>40203842330036</t>
  </si>
  <si>
    <t>02.03.1984</t>
  </si>
  <si>
    <t>+998335118508</t>
  </si>
  <si>
    <t>13049221</t>
  </si>
  <si>
    <t>2026-12754865</t>
  </si>
  <si>
    <t>ISHMATOVA JAMILA JURAYEVNA</t>
  </si>
  <si>
    <t>40511652380016</t>
  </si>
  <si>
    <t>05.11.1965</t>
  </si>
  <si>
    <t>+998930801475</t>
  </si>
  <si>
    <t>13047754</t>
  </si>
  <si>
    <t>2026-12752961</t>
  </si>
  <si>
    <t>UZOQOVA IRODA MAMANAZAR QIZI</t>
  </si>
  <si>
    <t>41011932380044</t>
  </si>
  <si>
    <t>10.11.1993</t>
  </si>
  <si>
    <t>+998977979410</t>
  </si>
  <si>
    <t>13047225</t>
  </si>
  <si>
    <t>2026-12752301</t>
  </si>
  <si>
    <t>RAXMATOVA HILOLA ABDUG‘AFFOR QIZI</t>
  </si>
  <si>
    <t>42608892380118</t>
  </si>
  <si>
    <t>26.08.1989</t>
  </si>
  <si>
    <t>+998936780309</t>
  </si>
  <si>
    <t>13046938</t>
  </si>
  <si>
    <t>2026-12751939</t>
  </si>
  <si>
    <t>AXMEDOV DOSTONJON HAMID O‘G‘LI</t>
  </si>
  <si>
    <t>30607932380034</t>
  </si>
  <si>
    <t>+998947050305</t>
  </si>
  <si>
    <t>13046749</t>
  </si>
  <si>
    <t>2026-12751716</t>
  </si>
  <si>
    <t>NARZIYEV OYBEKJON BAHODIR O‘G‘LI</t>
  </si>
  <si>
    <t>31002965820015</t>
  </si>
  <si>
    <t>10.02.1996</t>
  </si>
  <si>
    <t>+998997382868</t>
  </si>
  <si>
    <t>13046172</t>
  </si>
  <si>
    <t>2026-12751013</t>
  </si>
  <si>
    <t>XIDIROVA DILSHODA XOLMUMINOVNA</t>
  </si>
  <si>
    <t>41906885780017</t>
  </si>
  <si>
    <t>+998942255989</t>
  </si>
  <si>
    <t>13045665</t>
  </si>
  <si>
    <t>2026-12750362</t>
  </si>
  <si>
    <t>NARZULLAYEVA ANAR MIZOMOVNA</t>
  </si>
  <si>
    <t>40505652380011</t>
  </si>
  <si>
    <t>05.05.1965</t>
  </si>
  <si>
    <t>+998931485750</t>
  </si>
  <si>
    <t>13043916</t>
  </si>
  <si>
    <t>2026-12748159</t>
  </si>
  <si>
    <t>MARDONOVA MOXINUR IXTIYOR QIZI</t>
  </si>
  <si>
    <t>42905942330012</t>
  </si>
  <si>
    <t>29.05.1994</t>
  </si>
  <si>
    <t>+998930459429</t>
  </si>
  <si>
    <t>13043760</t>
  </si>
  <si>
    <t>2026-12747959</t>
  </si>
  <si>
    <t>ISTAMOVA MAFTUNA JAMSHER QIZI</t>
  </si>
  <si>
    <t>41809921120045</t>
  </si>
  <si>
    <t>18.09.1992</t>
  </si>
  <si>
    <t>+998934395151</t>
  </si>
  <si>
    <t>13043728</t>
  </si>
  <si>
    <t>2026-12747923</t>
  </si>
  <si>
    <t>NURMANOV ZARIFJON OCHILOVICH</t>
  </si>
  <si>
    <t>30805862380061</t>
  </si>
  <si>
    <t>+998930864150</t>
  </si>
  <si>
    <t>13043536</t>
  </si>
  <si>
    <t>2026-12747678</t>
  </si>
  <si>
    <t>RABBIMOVA VISOLA G‘IYOS QIZI</t>
  </si>
  <si>
    <t>41706976070032</t>
  </si>
  <si>
    <t>17.06.1997</t>
  </si>
  <si>
    <t>+998932359706</t>
  </si>
  <si>
    <t>13043426</t>
  </si>
  <si>
    <t>2026-12747540</t>
  </si>
  <si>
    <t>+998913382848</t>
  </si>
  <si>
    <t>13043271</t>
  </si>
  <si>
    <t>2026-12747328</t>
  </si>
  <si>
    <t>IBOTOVA DILNOZ TULKINOVNA</t>
  </si>
  <si>
    <t>41208922390026</t>
  </si>
  <si>
    <t>12.08.1992</t>
  </si>
  <si>
    <t>+998931544071</t>
  </si>
  <si>
    <t>13043041</t>
  </si>
  <si>
    <t>2026-12747038</t>
  </si>
  <si>
    <t>13042615</t>
  </si>
  <si>
    <t>2026-12746507</t>
  </si>
  <si>
    <t>MAMADIYAROVA MAXBUBA IBRAGIMOVNA</t>
  </si>
  <si>
    <t>41102845830022</t>
  </si>
  <si>
    <t>+998990328503</t>
  </si>
  <si>
    <t>13042534</t>
  </si>
  <si>
    <t>2026-12746401</t>
  </si>
  <si>
    <t>OBLOQULOVA GUZAL OTABEK QIZI</t>
  </si>
  <si>
    <t>42603985830046</t>
  </si>
  <si>
    <t>26.03.1998</t>
  </si>
  <si>
    <t>+998947219800</t>
  </si>
  <si>
    <t>13042492</t>
  </si>
  <si>
    <t>2026-12746350</t>
  </si>
  <si>
    <t>RUZIYEVA TUXTA XXX</t>
  </si>
  <si>
    <t>40203505780019</t>
  </si>
  <si>
    <t>02.03.1950</t>
  </si>
  <si>
    <t>+998913362068</t>
  </si>
  <si>
    <t>13041951</t>
  </si>
  <si>
    <t>2026-12745678</t>
  </si>
  <si>
    <t>SULTANOVA ROXILA XUJAKULOVNA</t>
  </si>
  <si>
    <t>40703602330017</t>
  </si>
  <si>
    <t>07.03.1960</t>
  </si>
  <si>
    <t>+998990713845</t>
  </si>
  <si>
    <t>13038115</t>
  </si>
  <si>
    <t>21.05.2026</t>
  </si>
  <si>
    <t>2026-12740760</t>
  </si>
  <si>
    <t>SULOYMONOV ANVAR AHMAD O‘G‘LI</t>
  </si>
  <si>
    <t>30704912380056</t>
  </si>
  <si>
    <t>07.04.1991</t>
  </si>
  <si>
    <t>+998942199104</t>
  </si>
  <si>
    <t>13037918</t>
  </si>
  <si>
    <t>2026-12740493</t>
  </si>
  <si>
    <t>KASIMOVA UGILOY BAXODIROVNA</t>
  </si>
  <si>
    <t>42905842390020</t>
  </si>
  <si>
    <t>+998934647323</t>
  </si>
  <si>
    <t>13037833</t>
  </si>
  <si>
    <t>2026-12740371</t>
  </si>
  <si>
    <t>13037740</t>
  </si>
  <si>
    <t>2026-12740263</t>
  </si>
  <si>
    <t>+998939522939</t>
  </si>
  <si>
    <t>13037453</t>
  </si>
  <si>
    <t>2026-12739868</t>
  </si>
  <si>
    <t>AXMATOV TUXTAMUROD XXX</t>
  </si>
  <si>
    <t>32001522380011</t>
  </si>
  <si>
    <t>20.01.1952</t>
  </si>
  <si>
    <t>+998933181182</t>
  </si>
  <si>
    <t>13036797</t>
  </si>
  <si>
    <t>2026-12738981</t>
  </si>
  <si>
    <t>RUZIYEVA NIGORA RUSTAMOVNA</t>
  </si>
  <si>
    <t>40505752340021</t>
  </si>
  <si>
    <t>05.05.1975</t>
  </si>
  <si>
    <t>+998913313409</t>
  </si>
  <si>
    <t>13036520</t>
  </si>
  <si>
    <t>2026-12738603</t>
  </si>
  <si>
    <t>13035930</t>
  </si>
  <si>
    <t>2026-12737810</t>
  </si>
  <si>
    <t>NAZAROVA GULBAHOR YARQULOVNA</t>
  </si>
  <si>
    <t>42401815820010</t>
  </si>
  <si>
    <t>24.01.1981</t>
  </si>
  <si>
    <t>+998953107881</t>
  </si>
  <si>
    <t>13035911</t>
  </si>
  <si>
    <t>2026-12737786</t>
  </si>
  <si>
    <t>XAZRATOVA NAFISA KOBILOVNA</t>
  </si>
  <si>
    <t>41411805820031</t>
  </si>
  <si>
    <t>14.11.1980</t>
  </si>
  <si>
    <t>+998934300480</t>
  </si>
  <si>
    <t>13035554</t>
  </si>
  <si>
    <t>2026-12737304</t>
  </si>
  <si>
    <t>SAYFIYEVA ASILA SAIDOVNA</t>
  </si>
  <si>
    <t>41601775780028</t>
  </si>
  <si>
    <t>16.01.1977</t>
  </si>
  <si>
    <t>+998945259077</t>
  </si>
  <si>
    <t>13035245</t>
  </si>
  <si>
    <t>2026-12736909</t>
  </si>
  <si>
    <t>SAFAROV ASLITDIN ISMATOVICH</t>
  </si>
  <si>
    <t>31611725800011</t>
  </si>
  <si>
    <t>16.11.1972</t>
  </si>
  <si>
    <t>+998930988515</t>
  </si>
  <si>
    <t>13035120</t>
  </si>
  <si>
    <t>2026-12736733</t>
  </si>
  <si>
    <t>ERNAZAROVA BARCHINOY SHAVKAT QIZI</t>
  </si>
  <si>
    <t>62606025820010</t>
  </si>
  <si>
    <t>+998992230017</t>
  </si>
  <si>
    <t>13034838</t>
  </si>
  <si>
    <t>2026-12736345</t>
  </si>
  <si>
    <t>YESHMURATOVA GULZIRA KOLDASBAYEVNA</t>
  </si>
  <si>
    <t>40101802410038</t>
  </si>
  <si>
    <t>01.01.1980</t>
  </si>
  <si>
    <t>+998777408490</t>
  </si>
  <si>
    <t>13034719</t>
  </si>
  <si>
    <t>2026-12736194</t>
  </si>
  <si>
    <t>RIZAYEVA LOLA NURITDIN QIZI</t>
  </si>
  <si>
    <t>42908905830017</t>
  </si>
  <si>
    <t>29.08.1990</t>
  </si>
  <si>
    <t>13034643</t>
  </si>
  <si>
    <t>2026-12736097</t>
  </si>
  <si>
    <t>ERGASHEVA SEVARA ALISHER QIZI</t>
  </si>
  <si>
    <t>42801965830017</t>
  </si>
  <si>
    <t>28.01.1996</t>
  </si>
  <si>
    <t>13034500</t>
  </si>
  <si>
    <t>2026-12735916</t>
  </si>
  <si>
    <t>URAKOVA YULDUZ ABDURAXMONOVNA</t>
  </si>
  <si>
    <t>40507832340079</t>
  </si>
  <si>
    <t>+998997727650</t>
  </si>
  <si>
    <t>13033775</t>
  </si>
  <si>
    <t>2026-12734936</t>
  </si>
  <si>
    <t>XAYRULLAYEVA ROZIYA ZAVQIDDIN QIZI</t>
  </si>
  <si>
    <t>40405995780038</t>
  </si>
  <si>
    <t>+998887960046</t>
  </si>
  <si>
    <t>13033355</t>
  </si>
  <si>
    <t>2026-12734379</t>
  </si>
  <si>
    <t>XAKIMOVA XALIMA XAYDAROVNA</t>
  </si>
  <si>
    <t>43103695820010</t>
  </si>
  <si>
    <t>31.03.1969</t>
  </si>
  <si>
    <t>+998933126120</t>
  </si>
  <si>
    <t>13033251</t>
  </si>
  <si>
    <t>2026-12734244</t>
  </si>
  <si>
    <t>+998933760886</t>
  </si>
  <si>
    <t>13032734</t>
  </si>
  <si>
    <t>2026-12733589</t>
  </si>
  <si>
    <t>13032657</t>
  </si>
  <si>
    <t>2026-12733487</t>
  </si>
  <si>
    <t>DOSPOLATOVA JADIRA DAVLETOVNA</t>
  </si>
  <si>
    <t>41601862320041</t>
  </si>
  <si>
    <t>16.01.1986</t>
  </si>
  <si>
    <t>+998991124584</t>
  </si>
  <si>
    <t>13031908</t>
  </si>
  <si>
    <t>2026-12732512</t>
  </si>
  <si>
    <t>SATTAROVA SHAHNOZA ABSAMADOVNA</t>
  </si>
  <si>
    <t>41005886140038</t>
  </si>
  <si>
    <t>+998932525999</t>
  </si>
  <si>
    <t>13029658</t>
  </si>
  <si>
    <t>2026-12729569</t>
  </si>
  <si>
    <t>RAXIMOV OYBEK IKROMOVICH</t>
  </si>
  <si>
    <t>31801792350047</t>
  </si>
  <si>
    <t>18.01.1979</t>
  </si>
  <si>
    <t>+998938872593</t>
  </si>
  <si>
    <t>13029613</t>
  </si>
  <si>
    <t>2026-12729499</t>
  </si>
  <si>
    <t>RAXIMOVA GULJAXON DILMURATOVNA</t>
  </si>
  <si>
    <t>40711782340012</t>
  </si>
  <si>
    <t>+998932257876</t>
  </si>
  <si>
    <t>13029405</t>
  </si>
  <si>
    <t>2026-12729220</t>
  </si>
  <si>
    <t>+998887965969</t>
  </si>
  <si>
    <t>13029389</t>
  </si>
  <si>
    <t>2026-12729195</t>
  </si>
  <si>
    <t>RAJABOVA RA’NO RUSTAMOVNA</t>
  </si>
  <si>
    <t>41505852340025</t>
  </si>
  <si>
    <t>+998505058515</t>
  </si>
  <si>
    <t>13029350</t>
  </si>
  <si>
    <t>2026-12729143</t>
  </si>
  <si>
    <t>+998882768786</t>
  </si>
  <si>
    <t>13029065</t>
  </si>
  <si>
    <t>2026-12728783</t>
  </si>
  <si>
    <t>13028396</t>
  </si>
  <si>
    <t>2026-12727906</t>
  </si>
  <si>
    <t>TOJIYEVA LOBAR MUSOQUL QIZI</t>
  </si>
  <si>
    <t>42511902380010</t>
  </si>
  <si>
    <t>13028319</t>
  </si>
  <si>
    <t>2026-12727813</t>
  </si>
  <si>
    <t>13027978</t>
  </si>
  <si>
    <t>2026-12727356</t>
  </si>
  <si>
    <t>RAUPOVA MUXAYYO SIROJOVNA</t>
  </si>
  <si>
    <t>40608792340036</t>
  </si>
  <si>
    <t>06.08.1979</t>
  </si>
  <si>
    <t>+998949517709</t>
  </si>
  <si>
    <t>13027948</t>
  </si>
  <si>
    <t>2026-12727316</t>
  </si>
  <si>
    <t>KUVARDINA JANNA IVANOVNA</t>
  </si>
  <si>
    <t>41010872390021</t>
  </si>
  <si>
    <t>10.10.1987</t>
  </si>
  <si>
    <t>+998913304169</t>
  </si>
  <si>
    <t>13027836</t>
  </si>
  <si>
    <t>2026-12727175</t>
  </si>
  <si>
    <t>AXMEDOVA LAYLO IBRAGIMOVNA</t>
  </si>
  <si>
    <t>40109872340062</t>
  </si>
  <si>
    <t>13027723</t>
  </si>
  <si>
    <t>2026-12727036</t>
  </si>
  <si>
    <t>BERDIXOLOVA ZARIFA JURAYEVNA</t>
  </si>
  <si>
    <t>42905672420021</t>
  </si>
  <si>
    <t>29.05.1967</t>
  </si>
  <si>
    <t>+998944804771</t>
  </si>
  <si>
    <t>13026861</t>
  </si>
  <si>
    <t>2026-12725921</t>
  </si>
  <si>
    <t>13026741</t>
  </si>
  <si>
    <t>2026-12725767</t>
  </si>
  <si>
    <t>TUYCHIYEVA NARGIZA NEMATILLOYEVNA</t>
  </si>
  <si>
    <t>42509832390021</t>
  </si>
  <si>
    <t>+998505115553</t>
  </si>
  <si>
    <t>13026341</t>
  </si>
  <si>
    <t>2026-12725254</t>
  </si>
  <si>
    <t>13025573</t>
  </si>
  <si>
    <t>2026-12724259</t>
  </si>
  <si>
    <t>G‘AYBULLAYEVA SABINA ABDULLA QIZI</t>
  </si>
  <si>
    <t>62106005790019</t>
  </si>
  <si>
    <t>21.06.2000</t>
  </si>
  <si>
    <t>+998505502387</t>
  </si>
  <si>
    <t>13025177</t>
  </si>
  <si>
    <t>2026-12723747</t>
  </si>
  <si>
    <t>YADGAROVA GULNORA DJURAYEVNA</t>
  </si>
  <si>
    <t>40501723930013</t>
  </si>
  <si>
    <t>05.01.1972</t>
  </si>
  <si>
    <t>+998936126939</t>
  </si>
  <si>
    <t>13024874</t>
  </si>
  <si>
    <t>2026-12723381</t>
  </si>
  <si>
    <t>MAMATQULOV AKMAL BURXONOVICH</t>
  </si>
  <si>
    <t>31205802380011</t>
  </si>
  <si>
    <t>12.05.1980</t>
  </si>
  <si>
    <t>+998942251756</t>
  </si>
  <si>
    <t>13024572</t>
  </si>
  <si>
    <t>2026-12723015</t>
  </si>
  <si>
    <t>+998946370070</t>
  </si>
  <si>
    <t>13024555</t>
  </si>
  <si>
    <t>2026-12722997</t>
  </si>
  <si>
    <t>ABLAKULOVA GULCHEXRA XAYRULLAYEVNA</t>
  </si>
  <si>
    <t>43012705820011</t>
  </si>
  <si>
    <t>+998945913070</t>
  </si>
  <si>
    <t>13024470</t>
  </si>
  <si>
    <t>2026-12722888</t>
  </si>
  <si>
    <t>BAXTIYOROVA SUFIYA UMRZOQ QIZI</t>
  </si>
  <si>
    <t>40106975780096</t>
  </si>
  <si>
    <t>01.06.1997</t>
  </si>
  <si>
    <t>+998912486267</t>
  </si>
  <si>
    <t>13024294</t>
  </si>
  <si>
    <t>2026-12722662</t>
  </si>
  <si>
    <t>ASATOVA MARJONA FAXRITDIN QIZI</t>
  </si>
  <si>
    <t>61305015820021</t>
  </si>
  <si>
    <t>13.05.2001</t>
  </si>
  <si>
    <t>+998505797762</t>
  </si>
  <si>
    <t>13024199</t>
  </si>
  <si>
    <t>2026-12722546</t>
  </si>
  <si>
    <t>JO‘RAQULOVA FOTIMA SATTOROVNA</t>
  </si>
  <si>
    <t>42010942360054</t>
  </si>
  <si>
    <t>20.10.1994</t>
  </si>
  <si>
    <t>+998888649515</t>
  </si>
  <si>
    <t>13024046</t>
  </si>
  <si>
    <t>2026-12722344</t>
  </si>
  <si>
    <t>OMONOVA NILUFAR OBID QIZI</t>
  </si>
  <si>
    <t>40108945830028</t>
  </si>
  <si>
    <t>+998939440894</t>
  </si>
  <si>
    <t>13023752</t>
  </si>
  <si>
    <t>2026-12721972</t>
  </si>
  <si>
    <t>SULEYMENOVA ULBOSIN SEREKOVNA</t>
  </si>
  <si>
    <t>40606922320039</t>
  </si>
  <si>
    <t>13023729</t>
  </si>
  <si>
    <t>2026-12721943</t>
  </si>
  <si>
    <t>SHONIYOZOV FURKAT USMON O‘G‘LI</t>
  </si>
  <si>
    <t>31509932380063</t>
  </si>
  <si>
    <t>15.09.1993</t>
  </si>
  <si>
    <t>+998991915963</t>
  </si>
  <si>
    <t>13023517</t>
  </si>
  <si>
    <t>2026-12721687</t>
  </si>
  <si>
    <t>ZAYNIDDINOVA ZAMIRA BAHRONOVNA</t>
  </si>
  <si>
    <t>43007952360010</t>
  </si>
  <si>
    <t>30.07.1995</t>
  </si>
  <si>
    <t>+998332052120</t>
  </si>
  <si>
    <t>13023299</t>
  </si>
  <si>
    <t>2026-12721409</t>
  </si>
  <si>
    <t>13023109</t>
  </si>
  <si>
    <t>2026-12721171</t>
  </si>
  <si>
    <t>RASULOV OBIDJON XOMIDOVICH</t>
  </si>
  <si>
    <t>30912795850025</t>
  </si>
  <si>
    <t>09.12.1979</t>
  </si>
  <si>
    <t>+998934397909</t>
  </si>
  <si>
    <t>13023016</t>
  </si>
  <si>
    <t>2026-12721054</t>
  </si>
  <si>
    <t>AZZAMOVA FOTIMA AZZAMOVNA</t>
  </si>
  <si>
    <t>40707882350035</t>
  </si>
  <si>
    <t>+998919243086</t>
  </si>
  <si>
    <t>13022805</t>
  </si>
  <si>
    <t>2026-12720779</t>
  </si>
  <si>
    <t>ORTIQOVA MAFTUNA BAHODIR QIZI</t>
  </si>
  <si>
    <t>61302035840013</t>
  </si>
  <si>
    <t>13.02.2003</t>
  </si>
  <si>
    <t>+998939859194</t>
  </si>
  <si>
    <t>13022643</t>
  </si>
  <si>
    <t>2026-12720576</t>
  </si>
  <si>
    <t>ZOYIROVA GULBODOM RAXIMOVNA</t>
  </si>
  <si>
    <t>40908742330051</t>
  </si>
  <si>
    <t>09.08.1974</t>
  </si>
  <si>
    <t>+998932521932</t>
  </si>
  <si>
    <t>13022450</t>
  </si>
  <si>
    <t>2026-12720343</t>
  </si>
  <si>
    <t>SHAMSIDDINOVA SHAXLO XUSNIDDIN QIZI</t>
  </si>
  <si>
    <t>41610935830015</t>
  </si>
  <si>
    <t>16.10.1993</t>
  </si>
  <si>
    <t>+998880995353</t>
  </si>
  <si>
    <t>13022364</t>
  </si>
  <si>
    <t>2026-12720232</t>
  </si>
  <si>
    <t>TOIROVA OYZODA JURAKULOVNA</t>
  </si>
  <si>
    <t>41802742390019</t>
  </si>
  <si>
    <t>18.02.1974</t>
  </si>
  <si>
    <t>+998958077494</t>
  </si>
  <si>
    <t>13022287</t>
  </si>
  <si>
    <t>2026-12720138</t>
  </si>
  <si>
    <t>CHORIYEV AZIZBEK XASAN O‘G‘LI</t>
  </si>
  <si>
    <t>30303975860020</t>
  </si>
  <si>
    <t>+998936546532</t>
  </si>
  <si>
    <t>13022277</t>
  </si>
  <si>
    <t>2026-12720126</t>
  </si>
  <si>
    <t>RUZIYEVA SARVINOZ ALIJON QIZI</t>
  </si>
  <si>
    <t>40906922390048</t>
  </si>
  <si>
    <t>+998918480992</t>
  </si>
  <si>
    <t>13021942</t>
  </si>
  <si>
    <t>2026-12719710</t>
  </si>
  <si>
    <t>BOBOKULOVA O‘G‘ILOY NORBOYEVNA</t>
  </si>
  <si>
    <t>42901875780025</t>
  </si>
  <si>
    <t>29.01.1987</t>
  </si>
  <si>
    <t>+998330810187</t>
  </si>
  <si>
    <t>13021697</t>
  </si>
  <si>
    <t>2026-12719400</t>
  </si>
  <si>
    <t>SHAKAROVA MARJONA OTABEK QIZI</t>
  </si>
  <si>
    <t>61204055830015</t>
  </si>
  <si>
    <t>12.04.2005</t>
  </si>
  <si>
    <t>+998885588406</t>
  </si>
  <si>
    <t>13021597</t>
  </si>
  <si>
    <t>2026-12719267</t>
  </si>
  <si>
    <t>GADAYEVA RA’NO SHAVQIDINOVNA</t>
  </si>
  <si>
    <t>40706892380047</t>
  </si>
  <si>
    <t>+998889302989</t>
  </si>
  <si>
    <t>13021534</t>
  </si>
  <si>
    <t>2026-12719189</t>
  </si>
  <si>
    <t>PULATOVA MUMINA OSTANOVNA</t>
  </si>
  <si>
    <t>40906672390019</t>
  </si>
  <si>
    <t>+998904666609</t>
  </si>
  <si>
    <t>13021410</t>
  </si>
  <si>
    <t>2026-12719035</t>
  </si>
  <si>
    <t>SHARIFOVA DILORA SHOKIROVNA</t>
  </si>
  <si>
    <t>42110902340039</t>
  </si>
  <si>
    <t>21.10.1990</t>
  </si>
  <si>
    <t>+998913393391</t>
  </si>
  <si>
    <t>13021006</t>
  </si>
  <si>
    <t>2026-12718543</t>
  </si>
  <si>
    <t>YO‘LDOSHEVA MUNISA YO‘LDOSH QIZI</t>
  </si>
  <si>
    <t>40411955800023</t>
  </si>
  <si>
    <t>04.11.1995</t>
  </si>
  <si>
    <t>+998973212322</t>
  </si>
  <si>
    <t>13020180</t>
  </si>
  <si>
    <t>2026-12717498</t>
  </si>
  <si>
    <t>UMAROVA HILOLA AZZAMOVNA</t>
  </si>
  <si>
    <t>42904892350031</t>
  </si>
  <si>
    <t>+998990561845</t>
  </si>
  <si>
    <t>13019142</t>
  </si>
  <si>
    <t>20.05.2026</t>
  </si>
  <si>
    <t>2026-12715995</t>
  </si>
  <si>
    <t>ACHILOVA ZARINA JAMOLOVNA</t>
  </si>
  <si>
    <t>41504955840010</t>
  </si>
  <si>
    <t>15.04.1995</t>
  </si>
  <si>
    <t>+998918530227</t>
  </si>
  <si>
    <t>13019021</t>
  </si>
  <si>
    <t>2026-12715798</t>
  </si>
  <si>
    <t>AXMADOVA FOTIMA IBADULLAYEVNA</t>
  </si>
  <si>
    <t>42804852350070</t>
  </si>
  <si>
    <t>28.04.1985</t>
  </si>
  <si>
    <t>+998936602316</t>
  </si>
  <si>
    <t>13018843</t>
  </si>
  <si>
    <t>2026-12715545</t>
  </si>
  <si>
    <t>SADIROVA LOBAR NURIDINOVNA</t>
  </si>
  <si>
    <t>40109832390038</t>
  </si>
  <si>
    <t>01.09.1983</t>
  </si>
  <si>
    <t>+998930720672</t>
  </si>
  <si>
    <t>13018750</t>
  </si>
  <si>
    <t>2026-12715404</t>
  </si>
  <si>
    <t>BOYMURODOVA MAFTUNA TO‘LQIN QIZI</t>
  </si>
  <si>
    <t>41204985830028</t>
  </si>
  <si>
    <t>12.04.1998</t>
  </si>
  <si>
    <t>+998995036901</t>
  </si>
  <si>
    <t>13018739</t>
  </si>
  <si>
    <t>2026-12715393</t>
  </si>
  <si>
    <t>IMOMOVA SHOXIDA SALOMOVNA</t>
  </si>
  <si>
    <t>41306792380076</t>
  </si>
  <si>
    <t>13.06.1979</t>
  </si>
  <si>
    <t>+998934307211</t>
  </si>
  <si>
    <t>13018411</t>
  </si>
  <si>
    <t>2026-12714899</t>
  </si>
  <si>
    <t>13017150</t>
  </si>
  <si>
    <t>2026-12713134</t>
  </si>
  <si>
    <t>TILABOV YAXYO BAZAROVICH</t>
  </si>
  <si>
    <t>30406822380048</t>
  </si>
  <si>
    <t>04.06.1982</t>
  </si>
  <si>
    <t>+998931124981</t>
  </si>
  <si>
    <t>13017141</t>
  </si>
  <si>
    <t>2026-12713123</t>
  </si>
  <si>
    <t>BAKTIBAYEVA SVETLANA BOLATOVNA</t>
  </si>
  <si>
    <t>42909692320019</t>
  </si>
  <si>
    <t>29.09.1969</t>
  </si>
  <si>
    <t>13016875</t>
  </si>
  <si>
    <t>2026-12712770</t>
  </si>
  <si>
    <t>ASATOVA ZAYNAB SHIRINBOY QIZI</t>
  </si>
  <si>
    <t>41603995800032</t>
  </si>
  <si>
    <t>16.03.1999</t>
  </si>
  <si>
    <t>+998936633490</t>
  </si>
  <si>
    <t>13016819</t>
  </si>
  <si>
    <t>2026-12712699</t>
  </si>
  <si>
    <t>FAXRIYEVA OYDIN MAMASHARIFOVNA</t>
  </si>
  <si>
    <t>42408745820011</t>
  </si>
  <si>
    <t>24.08.1974</t>
  </si>
  <si>
    <t>+998906651291</t>
  </si>
  <si>
    <t>13016631</t>
  </si>
  <si>
    <t>2026-12712441</t>
  </si>
  <si>
    <t>RAVSHANOVA ZILOLA NURILLOYEVNA</t>
  </si>
  <si>
    <t>41108862360014</t>
  </si>
  <si>
    <t>11.08.1986</t>
  </si>
  <si>
    <t>+998880562882</t>
  </si>
  <si>
    <t>13016478</t>
  </si>
  <si>
    <t>2026-12712239</t>
  </si>
  <si>
    <t>BAFOYEVA ALINA MUXTOROVNA</t>
  </si>
  <si>
    <t>61303055860014</t>
  </si>
  <si>
    <t>13.03.2005</t>
  </si>
  <si>
    <t>+998958422250</t>
  </si>
  <si>
    <t>13015995</t>
  </si>
  <si>
    <t>2026-12711590</t>
  </si>
  <si>
    <t>XUDAYNAZAROVA OSIYO ZAPARIDINOVNA</t>
  </si>
  <si>
    <t>42407862380028</t>
  </si>
  <si>
    <t>24.07.1986</t>
  </si>
  <si>
    <t>+998932254460</t>
  </si>
  <si>
    <t>13015800</t>
  </si>
  <si>
    <t>2026-12711330</t>
  </si>
  <si>
    <t>RAZZAKOVA SHAXNOZA MAXMUDJON QIZI</t>
  </si>
  <si>
    <t>42309912390057</t>
  </si>
  <si>
    <t>+998918499989</t>
  </si>
  <si>
    <t>13015589</t>
  </si>
  <si>
    <t>2026-12711031</t>
  </si>
  <si>
    <t>MAMANAZAROVA BASHORAT AKBAROVNA</t>
  </si>
  <si>
    <t>41012852380026</t>
  </si>
  <si>
    <t>10.12.1985</t>
  </si>
  <si>
    <t>+998997551185</t>
  </si>
  <si>
    <t>13015381</t>
  </si>
  <si>
    <t>2026-12710776</t>
  </si>
  <si>
    <t>13014822</t>
  </si>
  <si>
    <t>2026-12710033</t>
  </si>
  <si>
    <t>JURAYEVA NAFISA XUSNIDDIN QIZI</t>
  </si>
  <si>
    <t>40206932380034</t>
  </si>
  <si>
    <t>02.06.1993</t>
  </si>
  <si>
    <t>+998933112123</t>
  </si>
  <si>
    <t>13014642</t>
  </si>
  <si>
    <t>2026-12709804</t>
  </si>
  <si>
    <t>JUMAYEVA MAFTUNA SAFARTASHEVNA</t>
  </si>
  <si>
    <t>40806902360028</t>
  </si>
  <si>
    <t>08.06.1990</t>
  </si>
  <si>
    <t>+998951508690</t>
  </si>
  <si>
    <t>13014406</t>
  </si>
  <si>
    <t>2026-12709500</t>
  </si>
  <si>
    <t>ERGASHEVA ZUBAYDA TO‘RAYEVNA</t>
  </si>
  <si>
    <t>43003591120033</t>
  </si>
  <si>
    <t>30.03.1959</t>
  </si>
  <si>
    <t>+998936693883</t>
  </si>
  <si>
    <t>13014238</t>
  </si>
  <si>
    <t>2026-12709281</t>
  </si>
  <si>
    <t>TOSHPO‘LOTOVA VAZIRA ABDUVAHOB QIZI</t>
  </si>
  <si>
    <t>42104932330045</t>
  </si>
  <si>
    <t>21.04.1993</t>
  </si>
  <si>
    <t>+998887952125</t>
  </si>
  <si>
    <t>13014087</t>
  </si>
  <si>
    <t>2026-12709084</t>
  </si>
  <si>
    <t>ADIZOVA LOLA XAFIZOVNA</t>
  </si>
  <si>
    <t>41701772330038</t>
  </si>
  <si>
    <t>+998500542152</t>
  </si>
  <si>
    <t>13014084</t>
  </si>
  <si>
    <t>2026-12709079</t>
  </si>
  <si>
    <t>XIDIROVA OYGUL UMAROVNA</t>
  </si>
  <si>
    <t>43004692390048</t>
  </si>
  <si>
    <t>30.04.1969</t>
  </si>
  <si>
    <t>+998932061004</t>
  </si>
  <si>
    <t>13013666</t>
  </si>
  <si>
    <t>2026-12708527</t>
  </si>
  <si>
    <t>NAZAROVA NAFISA NARZULLAYEVNA</t>
  </si>
  <si>
    <t>43011782330048</t>
  </si>
  <si>
    <t>30.11.1978</t>
  </si>
  <si>
    <t>+998950372407</t>
  </si>
  <si>
    <t>13013409</t>
  </si>
  <si>
    <t>2026-12708203</t>
  </si>
  <si>
    <t>MAXMUDOVA DILOROM KAYUMOVNA</t>
  </si>
  <si>
    <t>40708732330021</t>
  </si>
  <si>
    <t>07.08.1973</t>
  </si>
  <si>
    <t>+998907309686</t>
  </si>
  <si>
    <t>13011717</t>
  </si>
  <si>
    <t>2026-12706022</t>
  </si>
  <si>
    <t>BOBOQULOVA UMIDA ESANOVNA</t>
  </si>
  <si>
    <t>40904852340054</t>
  </si>
  <si>
    <t>09.04.1985</t>
  </si>
  <si>
    <t>+998912518500</t>
  </si>
  <si>
    <t>13010164</t>
  </si>
  <si>
    <t>2026-12703866</t>
  </si>
  <si>
    <t>TOSHTEMIROV YUSUF SHAMSHIYEVICH</t>
  </si>
  <si>
    <t>32003645830011</t>
  </si>
  <si>
    <t>20.03.1964</t>
  </si>
  <si>
    <t>+998949445090</t>
  </si>
  <si>
    <t>13009532</t>
  </si>
  <si>
    <t>2026-12703017</t>
  </si>
  <si>
    <t>13009394</t>
  </si>
  <si>
    <t>2026-12702835</t>
  </si>
  <si>
    <t>SAYFULLOYEVA AZIZA QALANDAROVNA</t>
  </si>
  <si>
    <t>42610721070031</t>
  </si>
  <si>
    <t>26.10.1972</t>
  </si>
  <si>
    <t>+998882108695</t>
  </si>
  <si>
    <t>13008214</t>
  </si>
  <si>
    <t>2026-12701254</t>
  </si>
  <si>
    <t>JALOLOVA FERUZA KAMOLOVNA</t>
  </si>
  <si>
    <t>42905872330012</t>
  </si>
  <si>
    <t>29.05.1987</t>
  </si>
  <si>
    <t>+998882848885</t>
  </si>
  <si>
    <t>13007447</t>
  </si>
  <si>
    <t>2026-12700206</t>
  </si>
  <si>
    <t>BEGEJANOVA ULMEKEN TOREMURATOVNA</t>
  </si>
  <si>
    <t>42605985770018</t>
  </si>
  <si>
    <t>26.05.1998</t>
  </si>
  <si>
    <t>+998990480091</t>
  </si>
  <si>
    <t>13006029</t>
  </si>
  <si>
    <t>2026-12698403</t>
  </si>
  <si>
    <t>+998939261409</t>
  </si>
  <si>
    <t>13004500</t>
  </si>
  <si>
    <t>2026-12696425</t>
  </si>
  <si>
    <t>ABDURAXIMOV SOBIR TUXTAYEVICH</t>
  </si>
  <si>
    <t>32004692390024</t>
  </si>
  <si>
    <t>20.04.1969</t>
  </si>
  <si>
    <t>+998913364996</t>
  </si>
  <si>
    <t>13002421</t>
  </si>
  <si>
    <t>2026-12693791</t>
  </si>
  <si>
    <t>ABDULLAYEVA MALOHAT ESANOVNA</t>
  </si>
  <si>
    <t>41402692330024</t>
  </si>
  <si>
    <t>14.02.1969</t>
  </si>
  <si>
    <t>+998955863608</t>
  </si>
  <si>
    <t>13002380</t>
  </si>
  <si>
    <t>2026-12693740</t>
  </si>
  <si>
    <t>13002244</t>
  </si>
  <si>
    <t>2026-12693575</t>
  </si>
  <si>
    <t>FARMONOVA MARJONA PARDA QIZI</t>
  </si>
  <si>
    <t>40312995820034</t>
  </si>
  <si>
    <t>03.12.1999</t>
  </si>
  <si>
    <t>+998933242272</t>
  </si>
  <si>
    <t>13002036</t>
  </si>
  <si>
    <t>2026-12693329</t>
  </si>
  <si>
    <t>BEGAYEV EL’YOR DILMURATOVICH</t>
  </si>
  <si>
    <t>30306862350075</t>
  </si>
  <si>
    <t>+998334028685</t>
  </si>
  <si>
    <t>13001406</t>
  </si>
  <si>
    <t>2026-12692560</t>
  </si>
  <si>
    <t>+998940842784</t>
  </si>
  <si>
    <t>13000601</t>
  </si>
  <si>
    <t>19.05.2026</t>
  </si>
  <si>
    <t>2026-12691444</t>
  </si>
  <si>
    <t>13000536</t>
  </si>
  <si>
    <t>2026-12691360</t>
  </si>
  <si>
    <t>13000326</t>
  </si>
  <si>
    <t>2026-12691068</t>
  </si>
  <si>
    <t>YUZBOYEVA GULCHEXRA RUZIYEVNA</t>
  </si>
  <si>
    <t>41005715820021</t>
  </si>
  <si>
    <t>10.05.1971</t>
  </si>
  <si>
    <t>+998906461804</t>
  </si>
  <si>
    <t>13000181</t>
  </si>
  <si>
    <t>2026-12690864</t>
  </si>
  <si>
    <t>ISMATOVA YULDUZ ISOMIDDIN QIZI</t>
  </si>
  <si>
    <t>40503985790026</t>
  </si>
  <si>
    <t>+998936718998</t>
  </si>
  <si>
    <t>13000165</t>
  </si>
  <si>
    <t>2026-12690847</t>
  </si>
  <si>
    <t>ZELENSKIY STANISLAV OLEGOVICH</t>
  </si>
  <si>
    <t>40509695840017</t>
  </si>
  <si>
    <t>05.09.1969</t>
  </si>
  <si>
    <t>+998900880307</t>
  </si>
  <si>
    <t>12999895</t>
  </si>
  <si>
    <t>2026-12690463</t>
  </si>
  <si>
    <t>12999635</t>
  </si>
  <si>
    <t>2026-12690119</t>
  </si>
  <si>
    <t>SHARIPOVA GULBAHOR BOTIR QIZI</t>
  </si>
  <si>
    <t>62103015780034</t>
  </si>
  <si>
    <t>21.03.2001</t>
  </si>
  <si>
    <t>12999572</t>
  </si>
  <si>
    <t>2026-12690038</t>
  </si>
  <si>
    <t>12999558</t>
  </si>
  <si>
    <t>2026-12690014</t>
  </si>
  <si>
    <t>PULATOVA GULNUR KADIRBEKOVNA</t>
  </si>
  <si>
    <t>40104912320017</t>
  </si>
  <si>
    <t>01.04.1991</t>
  </si>
  <si>
    <t>+998941459135</t>
  </si>
  <si>
    <t>12999252</t>
  </si>
  <si>
    <t>2026-12689604</t>
  </si>
  <si>
    <t>12998638</t>
  </si>
  <si>
    <t>2026-12688796</t>
  </si>
  <si>
    <t>ABDIBAYEVA BAXIT RAXIMJANOVNA</t>
  </si>
  <si>
    <t>40612822320019</t>
  </si>
  <si>
    <t>06.12.1982</t>
  </si>
  <si>
    <t>12998580</t>
  </si>
  <si>
    <t>2026-12688728</t>
  </si>
  <si>
    <t>QOLDIBAYEV XIDIRBOY XXX</t>
  </si>
  <si>
    <t>31004535770027</t>
  </si>
  <si>
    <t>10.04.1953</t>
  </si>
  <si>
    <t>+998936125015</t>
  </si>
  <si>
    <t>12998166</t>
  </si>
  <si>
    <t>2026-12688196</t>
  </si>
  <si>
    <t>NE’MATOVA NOZIMA SODIQOVNA</t>
  </si>
  <si>
    <t>41805912330055</t>
  </si>
  <si>
    <t>18.05.1991</t>
  </si>
  <si>
    <t>+998999419118</t>
  </si>
  <si>
    <t>12998126</t>
  </si>
  <si>
    <t>2026-12688142</t>
  </si>
  <si>
    <t>TURSUNOVA SAODAT FAYZULLOYEVNA</t>
  </si>
  <si>
    <t>42612632340014</t>
  </si>
  <si>
    <t>26.12.1963</t>
  </si>
  <si>
    <t>12996438</t>
  </si>
  <si>
    <t>2026-12686065</t>
  </si>
  <si>
    <t>12995958</t>
  </si>
  <si>
    <t>2026-12685466</t>
  </si>
  <si>
    <t>12995862</t>
  </si>
  <si>
    <t>2026-12685355</t>
  </si>
  <si>
    <t>IKROMOVA MAXSUDA ISROILOVNA</t>
  </si>
  <si>
    <t>41709782380010</t>
  </si>
  <si>
    <t>17.09.1978</t>
  </si>
  <si>
    <t>+998936218179</t>
  </si>
  <si>
    <t>12995828</t>
  </si>
  <si>
    <t>2026-12685314</t>
  </si>
  <si>
    <t>ABDULLAYEV AZIM NURIDDIN O‘G‘LI</t>
  </si>
  <si>
    <t>32606942380010</t>
  </si>
  <si>
    <t>26.06.1994</t>
  </si>
  <si>
    <t>+998974081036</t>
  </si>
  <si>
    <t>12995728</t>
  </si>
  <si>
    <t>2026-12685181</t>
  </si>
  <si>
    <t>MUSTAFAYEVA XIDOYAT ISKANDAROVNA</t>
  </si>
  <si>
    <t>41001705790020</t>
  </si>
  <si>
    <t>10.01.1970</t>
  </si>
  <si>
    <t>+998932269404</t>
  </si>
  <si>
    <t>12995453</t>
  </si>
  <si>
    <t>2026-12684827</t>
  </si>
  <si>
    <t>HAQQULOVA OYSULUV ERKINOVNA</t>
  </si>
  <si>
    <t>40505872380031</t>
  </si>
  <si>
    <t>+998930862010</t>
  </si>
  <si>
    <t>12995143</t>
  </si>
  <si>
    <t>2026-12684446</t>
  </si>
  <si>
    <t>12995105</t>
  </si>
  <si>
    <t>2026-12684400</t>
  </si>
  <si>
    <t>VOXITOVA ZARNIGOR XOMID QIZI</t>
  </si>
  <si>
    <t>42004975820018</t>
  </si>
  <si>
    <t>20.04.1997</t>
  </si>
  <si>
    <t>+998933207612</t>
  </si>
  <si>
    <t>12994950</t>
  </si>
  <si>
    <t>2026-12684206</t>
  </si>
  <si>
    <t>TASHMANOVA NOILA ROXMON QIZI</t>
  </si>
  <si>
    <t>41908905830014</t>
  </si>
  <si>
    <t>+998944852978</t>
  </si>
  <si>
    <t>12994880</t>
  </si>
  <si>
    <t>2026-12684122</t>
  </si>
  <si>
    <t>SANAQULOV ZARIF MURTOZAYEVICH</t>
  </si>
  <si>
    <t>32512862380055</t>
  </si>
  <si>
    <t>+998957702586</t>
  </si>
  <si>
    <t>12994820</t>
  </si>
  <si>
    <t>2026-12684045</t>
  </si>
  <si>
    <t>+998933048001</t>
  </si>
  <si>
    <t>12994607</t>
  </si>
  <si>
    <t>2026-12683774</t>
  </si>
  <si>
    <t>JIYANOVA NODIRA OBILOVNA</t>
  </si>
  <si>
    <t>40505735830031</t>
  </si>
  <si>
    <t>05.05.1973</t>
  </si>
  <si>
    <t>+998880860573</t>
  </si>
  <si>
    <t>12994235</t>
  </si>
  <si>
    <t>2026-12683291</t>
  </si>
  <si>
    <t>SULTONOVA YORQINOY QUVONDIQOVNA</t>
  </si>
  <si>
    <t>42107872380022</t>
  </si>
  <si>
    <t>21.07.1987</t>
  </si>
  <si>
    <t>12994133</t>
  </si>
  <si>
    <t>2026-12683162</t>
  </si>
  <si>
    <t>RAXMONOV SHAROFIDDIN SHAMSIDDINOVICH</t>
  </si>
  <si>
    <t>32402882380051</t>
  </si>
  <si>
    <t>24.02.1988</t>
  </si>
  <si>
    <t>12993865</t>
  </si>
  <si>
    <t>2026-12682842</t>
  </si>
  <si>
    <t>AMONOVA URAZGUL AMONBOYEVNA</t>
  </si>
  <si>
    <t>42004882360056</t>
  </si>
  <si>
    <t>20.04.1988</t>
  </si>
  <si>
    <t>+998992254109</t>
  </si>
  <si>
    <t>12993708</t>
  </si>
  <si>
    <t>2026-12682653</t>
  </si>
  <si>
    <t>NURILLAYEVA MARJONA ZAFAR QIZI</t>
  </si>
  <si>
    <t>62108045860013</t>
  </si>
  <si>
    <t>21.08.2004</t>
  </si>
  <si>
    <t>+998939541621</t>
  </si>
  <si>
    <t>12993399</t>
  </si>
  <si>
    <t>2026-12682255</t>
  </si>
  <si>
    <t>ABILOV KONLIMJAY YELMURATOVICH</t>
  </si>
  <si>
    <t>30105712370023</t>
  </si>
  <si>
    <t>01.05.1971</t>
  </si>
  <si>
    <t>+998992572299</t>
  </si>
  <si>
    <t>KAPBAROVA BALAUSA KONAKBAYEVNA</t>
  </si>
  <si>
    <t>41008852370020</t>
  </si>
  <si>
    <t>12993369</t>
  </si>
  <si>
    <t>2026-12682214</t>
  </si>
  <si>
    <t>XUDAYKULOVA KOMILA BERDIKULOVNA</t>
  </si>
  <si>
    <t>40401822380019</t>
  </si>
  <si>
    <t>04.01.1982</t>
  </si>
  <si>
    <t>+998931553282</t>
  </si>
  <si>
    <t>12993210</t>
  </si>
  <si>
    <t>2026-12682006</t>
  </si>
  <si>
    <t>HOLMANOV SALAHIDDIN ILASHOVICH</t>
  </si>
  <si>
    <t>30105685830027</t>
  </si>
  <si>
    <t>+998883660292</t>
  </si>
  <si>
    <t>12992757</t>
  </si>
  <si>
    <t>2026-12681419</t>
  </si>
  <si>
    <t>SAFAROVA GULRUX KOMIL QIZI</t>
  </si>
  <si>
    <t>40311912390030</t>
  </si>
  <si>
    <t>03.11.1991</t>
  </si>
  <si>
    <t>+998972978981</t>
  </si>
  <si>
    <t>12992732</t>
  </si>
  <si>
    <t>2026-12681384</t>
  </si>
  <si>
    <t>QOXOROVA SHAXNOZA SHAMSHIYEVNA</t>
  </si>
  <si>
    <t>41606872340047</t>
  </si>
  <si>
    <t>16.06.1987</t>
  </si>
  <si>
    <t>+998770702307</t>
  </si>
  <si>
    <t>12992481</t>
  </si>
  <si>
    <t>2026-12681059</t>
  </si>
  <si>
    <t>O‘TASHEVA NAZIRA SODIQOVNA</t>
  </si>
  <si>
    <t>42401752380015</t>
  </si>
  <si>
    <t>24.01.1975</t>
  </si>
  <si>
    <t>+998990576875</t>
  </si>
  <si>
    <t>12992364</t>
  </si>
  <si>
    <t>2026-12680902</t>
  </si>
  <si>
    <t>12992268</t>
  </si>
  <si>
    <t>2026-12680773</t>
  </si>
  <si>
    <t>RAYIMOVA MALIKA QUVONDIQ QIZI</t>
  </si>
  <si>
    <t>41302923960041</t>
  </si>
  <si>
    <t>13.02.1992</t>
  </si>
  <si>
    <t>+998507041392</t>
  </si>
  <si>
    <t>12992005</t>
  </si>
  <si>
    <t>2026-12680441</t>
  </si>
  <si>
    <t>+998945108581</t>
  </si>
  <si>
    <t>12991974</t>
  </si>
  <si>
    <t>2026-12680399</t>
  </si>
  <si>
    <t>SUBXONOV RUSLAN INOM O‘G‘LI</t>
  </si>
  <si>
    <t>50701005360036</t>
  </si>
  <si>
    <t>07.01.2000</t>
  </si>
  <si>
    <t>+998941299912</t>
  </si>
  <si>
    <t>12990871</t>
  </si>
  <si>
    <t>2026-12679039</t>
  </si>
  <si>
    <t>XUSANOV OZODJON YARMAMATOVICH</t>
  </si>
  <si>
    <t>32003862380032</t>
  </si>
  <si>
    <t>12990831</t>
  </si>
  <si>
    <t>2026-12678984</t>
  </si>
  <si>
    <t>ASTANOVA FIRUZA SAITOVNA</t>
  </si>
  <si>
    <t>40511742390024</t>
  </si>
  <si>
    <t>05.11.1974</t>
  </si>
  <si>
    <t>+998913095153</t>
  </si>
  <si>
    <t>12990576</t>
  </si>
  <si>
    <t>2026-12678665</t>
  </si>
  <si>
    <t>QURBONOV O‘TKIR UMURZOQOVICH</t>
  </si>
  <si>
    <t>31510762380017</t>
  </si>
  <si>
    <t>15.10.1976</t>
  </si>
  <si>
    <t>+998993601976</t>
  </si>
  <si>
    <t>12989988</t>
  </si>
  <si>
    <t>2026-12677931</t>
  </si>
  <si>
    <t>PARMONOVA GULRA’NO NURIDDINOVNA</t>
  </si>
  <si>
    <t>42204892380028</t>
  </si>
  <si>
    <t>22.04.1989</t>
  </si>
  <si>
    <t>+998942285459</t>
  </si>
  <si>
    <t>12989821</t>
  </si>
  <si>
    <t>2026-12677707</t>
  </si>
  <si>
    <t>KANDAXAROVA NODIRA RAXMATOVNA</t>
  </si>
  <si>
    <t>41007842380058</t>
  </si>
  <si>
    <t>10.07.1984</t>
  </si>
  <si>
    <t>+998883238331</t>
  </si>
  <si>
    <t>12989112</t>
  </si>
  <si>
    <t>2026-12676818</t>
  </si>
  <si>
    <t>DUISENBAYEVA LYUDMILA KONAKBAYEVNA</t>
  </si>
  <si>
    <t>41503862370027</t>
  </si>
  <si>
    <t>15.03.1986</t>
  </si>
  <si>
    <t>+998993931480</t>
  </si>
  <si>
    <t>12988811</t>
  </si>
  <si>
    <t>2026-12676437</t>
  </si>
  <si>
    <t>TOYIROVA OZODA ISKANDAROVNA</t>
  </si>
  <si>
    <t>42610812330019</t>
  </si>
  <si>
    <t>26.10.1981</t>
  </si>
  <si>
    <t>+998951220081</t>
  </si>
  <si>
    <t>12988238</t>
  </si>
  <si>
    <t>2026-12675685</t>
  </si>
  <si>
    <t>ALLAYAROVA OLYA JURAKULOVNA</t>
  </si>
  <si>
    <t>40610752390012</t>
  </si>
  <si>
    <t>06.10.1975</t>
  </si>
  <si>
    <t>+998934381677</t>
  </si>
  <si>
    <t>12987785</t>
  </si>
  <si>
    <t>2026-12675113</t>
  </si>
  <si>
    <t>TURNIYAZOVA OYNISA TUYMURODOVNA</t>
  </si>
  <si>
    <t>41212852380035</t>
  </si>
  <si>
    <t>+998880561285</t>
  </si>
  <si>
    <t>12987715</t>
  </si>
  <si>
    <t>2026-12675027</t>
  </si>
  <si>
    <t>+998951192593</t>
  </si>
  <si>
    <t>12987696</t>
  </si>
  <si>
    <t>2026-12675005</t>
  </si>
  <si>
    <t>RIZAYEVA ZEBO BO‘RIBOYEVNA</t>
  </si>
  <si>
    <t>42608852380040</t>
  </si>
  <si>
    <t>+998934600128</t>
  </si>
  <si>
    <t>12987233</t>
  </si>
  <si>
    <t>2026-12674432</t>
  </si>
  <si>
    <t>TAYROV AXMAD YULDASHOVICH</t>
  </si>
  <si>
    <t>30104695790015</t>
  </si>
  <si>
    <t>01.04.1969</t>
  </si>
  <si>
    <t>+998991570581</t>
  </si>
  <si>
    <t>12987193</t>
  </si>
  <si>
    <t>2026-12674388</t>
  </si>
  <si>
    <t>BOYMANOVA GULCHINOR XOLMAMATOVNA</t>
  </si>
  <si>
    <t>41505905830011</t>
  </si>
  <si>
    <t>12987191</t>
  </si>
  <si>
    <t>2026-12674386</t>
  </si>
  <si>
    <t>12986091</t>
  </si>
  <si>
    <t>18.05.2026</t>
  </si>
  <si>
    <t>2026-12672818</t>
  </si>
  <si>
    <t>SHUKUROVA TURATOSH RUZIKULOVNA</t>
  </si>
  <si>
    <t>41809622380049</t>
  </si>
  <si>
    <t>18.09.1962</t>
  </si>
  <si>
    <t>+998774943038</t>
  </si>
  <si>
    <t>12985339</t>
  </si>
  <si>
    <t>2026-12671787</t>
  </si>
  <si>
    <t>12984567</t>
  </si>
  <si>
    <t>2026-12670633</t>
  </si>
  <si>
    <t>12984398</t>
  </si>
  <si>
    <t>2026-12670382</t>
  </si>
  <si>
    <t>12984186</t>
  </si>
  <si>
    <t>2026-12670031</t>
  </si>
  <si>
    <t>BEGIMBETOV UMIRXAN KOSHIMOVICH</t>
  </si>
  <si>
    <t>31508602370021</t>
  </si>
  <si>
    <t>15.08.1960</t>
  </si>
  <si>
    <t>+998936603915</t>
  </si>
  <si>
    <t>12984081</t>
  </si>
  <si>
    <t>2026-12669875</t>
  </si>
  <si>
    <t>TUTKABAYEVA GULDARXAN BATIRBEKOVNA</t>
  </si>
  <si>
    <t>41301902370028</t>
  </si>
  <si>
    <t>13.01.1990</t>
  </si>
  <si>
    <t>+998931971390</t>
  </si>
  <si>
    <t>12984014</t>
  </si>
  <si>
    <t>2026-12669773</t>
  </si>
  <si>
    <t>MUSOQULOVA DILORA O‘KTAM QIZI</t>
  </si>
  <si>
    <t>41310975780083</t>
  </si>
  <si>
    <t>13.10.1997</t>
  </si>
  <si>
    <t>+998992521397</t>
  </si>
  <si>
    <t>12983952</t>
  </si>
  <si>
    <t>2026-12669686</t>
  </si>
  <si>
    <t>12982530</t>
  </si>
  <si>
    <t>2026-12667594</t>
  </si>
  <si>
    <t>EGAMBERDIYEVA MAHFUZA O‘TKIR QIZI</t>
  </si>
  <si>
    <t>41807985820033</t>
  </si>
  <si>
    <t>18.07.1998</t>
  </si>
  <si>
    <t>+998932269818</t>
  </si>
  <si>
    <t>12982041</t>
  </si>
  <si>
    <t>2026-12666902</t>
  </si>
  <si>
    <t>BATIROVA GULASAL UBAYDULLO QIZI</t>
  </si>
  <si>
    <t>42706912340057</t>
  </si>
  <si>
    <t>27.06.1991</t>
  </si>
  <si>
    <t>+998906198991</t>
  </si>
  <si>
    <t>12982021</t>
  </si>
  <si>
    <t>2026-12666875</t>
  </si>
  <si>
    <t>FAYZULLAYEVA BASHORAT BAXTIYOR QIZI</t>
  </si>
  <si>
    <t>42007912380020</t>
  </si>
  <si>
    <t>+998973699120</t>
  </si>
  <si>
    <t>12981857</t>
  </si>
  <si>
    <t>2026-12666661</t>
  </si>
  <si>
    <t>+998333540715</t>
  </si>
  <si>
    <t>12981690</t>
  </si>
  <si>
    <t>2026-12666427</t>
  </si>
  <si>
    <t>SOIBOVA OYDINOY IKROM QIZI</t>
  </si>
  <si>
    <t>40406922340118</t>
  </si>
  <si>
    <t>+998507783072</t>
  </si>
  <si>
    <t>12979559</t>
  </si>
  <si>
    <t>2026-12663574</t>
  </si>
  <si>
    <t>MUMINOVA DINORA RAIM QIZI</t>
  </si>
  <si>
    <t>41604962420035</t>
  </si>
  <si>
    <t>16.04.1996</t>
  </si>
  <si>
    <t>+998944133339</t>
  </si>
  <si>
    <t>12979242</t>
  </si>
  <si>
    <t>2026-12663146</t>
  </si>
  <si>
    <t>OZOTOVA ZARNIGOR SOYIBJON QIZI</t>
  </si>
  <si>
    <t>40503952420062</t>
  </si>
  <si>
    <t>+998956569000</t>
  </si>
  <si>
    <t>12976973</t>
  </si>
  <si>
    <t>2026-12660259</t>
  </si>
  <si>
    <t>12976810</t>
  </si>
  <si>
    <t>2026-12660056</t>
  </si>
  <si>
    <t>XOJANAZAROVA BAKIT YESENBAYEVNA</t>
  </si>
  <si>
    <t>42709842370019</t>
  </si>
  <si>
    <t>+998933153584</t>
  </si>
  <si>
    <t>12976438</t>
  </si>
  <si>
    <t>2026-12659556</t>
  </si>
  <si>
    <t>+998500208224</t>
  </si>
  <si>
    <t>12976269</t>
  </si>
  <si>
    <t>2026-12659355</t>
  </si>
  <si>
    <t>ERDONOVA SITORA ALIJON QIZI</t>
  </si>
  <si>
    <t>41304952420011</t>
  </si>
  <si>
    <t>+998990451395</t>
  </si>
  <si>
    <t>12976190</t>
  </si>
  <si>
    <t>2026-12659259</t>
  </si>
  <si>
    <t>+998900886864</t>
  </si>
  <si>
    <t>12975422</t>
  </si>
  <si>
    <t>2026-12658252</t>
  </si>
  <si>
    <t>SADULLAYEVA DILOROM NARZULLO QIZI</t>
  </si>
  <si>
    <t>40308955780014</t>
  </si>
  <si>
    <t>03.08.1995</t>
  </si>
  <si>
    <t>+998907309970</t>
  </si>
  <si>
    <t>12975420</t>
  </si>
  <si>
    <t>2026-12658251</t>
  </si>
  <si>
    <t>12975310</t>
  </si>
  <si>
    <t>2026-12658100</t>
  </si>
  <si>
    <t>ISKANOVA NORGUL XOLMO‘MINOVNA</t>
  </si>
  <si>
    <t>40406592350019</t>
  </si>
  <si>
    <t>04.06.1959</t>
  </si>
  <si>
    <t>+998936824686</t>
  </si>
  <si>
    <t>12974997</t>
  </si>
  <si>
    <t>2026-12657694</t>
  </si>
  <si>
    <t>SAITOVA SHAXNOZA BOBONAZAROVNA</t>
  </si>
  <si>
    <t>42506843960111</t>
  </si>
  <si>
    <t>25.06.1984</t>
  </si>
  <si>
    <t>+998944848420</t>
  </si>
  <si>
    <t>12974862</t>
  </si>
  <si>
    <t>2026-12657522</t>
  </si>
  <si>
    <t>MIRZAYEV MAVLON ESHPULATOVICH</t>
  </si>
  <si>
    <t>30509602380028</t>
  </si>
  <si>
    <t>+998885030960</t>
  </si>
  <si>
    <t>12974741</t>
  </si>
  <si>
    <t>2026-12657365</t>
  </si>
  <si>
    <t>ATAYEV ORIF TOIROVICH</t>
  </si>
  <si>
    <t>32101922350084</t>
  </si>
  <si>
    <t>+998338831956</t>
  </si>
  <si>
    <t>12974516</t>
  </si>
  <si>
    <t>2026-12657073</t>
  </si>
  <si>
    <t>+998938131176</t>
  </si>
  <si>
    <t>12973664</t>
  </si>
  <si>
    <t>2026-12655999</t>
  </si>
  <si>
    <t>12973509</t>
  </si>
  <si>
    <t>2026-12655795</t>
  </si>
  <si>
    <t>SHARIPOVA MASHXURA XUDOYKULOVNA</t>
  </si>
  <si>
    <t>42108832360016</t>
  </si>
  <si>
    <t>+998501232545</t>
  </si>
  <si>
    <t>12973403</t>
  </si>
  <si>
    <t>2026-12655661</t>
  </si>
  <si>
    <t>XODIYEVA CHAROS AYUBXONOVNA</t>
  </si>
  <si>
    <t>40803902380016</t>
  </si>
  <si>
    <t>+998932301533</t>
  </si>
  <si>
    <t>12973358</t>
  </si>
  <si>
    <t>2026-12655605</t>
  </si>
  <si>
    <t>12973086</t>
  </si>
  <si>
    <t>2026-12655261</t>
  </si>
  <si>
    <t>USMANOV BAXTIYAR BAXSHILLAYEVICH</t>
  </si>
  <si>
    <t>31006815840015</t>
  </si>
  <si>
    <t>10.06.1981</t>
  </si>
  <si>
    <t>+998918514412</t>
  </si>
  <si>
    <t>12972429</t>
  </si>
  <si>
    <t>2026-12654468</t>
  </si>
  <si>
    <t>12971863</t>
  </si>
  <si>
    <t>2026-12653780</t>
  </si>
  <si>
    <t>SHAMSIYEVA GULCHIROY G‘AYRAT QIZI</t>
  </si>
  <si>
    <t>62701025820023</t>
  </si>
  <si>
    <t>27.01.2002</t>
  </si>
  <si>
    <t>+998880863433</t>
  </si>
  <si>
    <t>12971765</t>
  </si>
  <si>
    <t>2026-12653652</t>
  </si>
  <si>
    <t>XOLBOYEVA MARJONA O‘KTAM QIZI</t>
  </si>
  <si>
    <t>62510015790026</t>
  </si>
  <si>
    <t>25.10.2001</t>
  </si>
  <si>
    <t>+998934465115</t>
  </si>
  <si>
    <t>12971509</t>
  </si>
  <si>
    <t>2026-12653347</t>
  </si>
  <si>
    <t>SAFAROVA GULSHOD RAMAZON QIZI</t>
  </si>
  <si>
    <t>41910985360019</t>
  </si>
  <si>
    <t>19.10.1998</t>
  </si>
  <si>
    <t>+998951720686</t>
  </si>
  <si>
    <t>12971298</t>
  </si>
  <si>
    <t>2026-12653100</t>
  </si>
  <si>
    <t>G‘AFFOROVA NOZIMA RAJAB QIZI</t>
  </si>
  <si>
    <t>40709942330016</t>
  </si>
  <si>
    <t>+998880534193</t>
  </si>
  <si>
    <t>12970744</t>
  </si>
  <si>
    <t>2026-12652397</t>
  </si>
  <si>
    <t>PORMONOV MADAMINBEK AXMADOVICH</t>
  </si>
  <si>
    <t>32803862380030</t>
  </si>
  <si>
    <t>28.03.1986</t>
  </si>
  <si>
    <t>12964680</t>
  </si>
  <si>
    <t>15.05.2026</t>
  </si>
  <si>
    <t>2026-12643946</t>
  </si>
  <si>
    <t>12963885</t>
  </si>
  <si>
    <t>2026-12642871</t>
  </si>
  <si>
    <t>ADIZOVA GULNORA RASULOVNA</t>
  </si>
  <si>
    <t>42509552340010</t>
  </si>
  <si>
    <t>25.09.1955</t>
  </si>
  <si>
    <t>+998982784333</t>
  </si>
  <si>
    <t>12963461</t>
  </si>
  <si>
    <t>2026-12642271</t>
  </si>
  <si>
    <t>YAKUBOVA RIMMA FEDOROVNA</t>
  </si>
  <si>
    <t>42604463980019</t>
  </si>
  <si>
    <t>26.04.1946</t>
  </si>
  <si>
    <t>+998936032121</t>
  </si>
  <si>
    <t>12963358</t>
  </si>
  <si>
    <t>2026-12642131</t>
  </si>
  <si>
    <t>ODILOV ABDULLOJON HAMROQUL O‘G‘LI</t>
  </si>
  <si>
    <t>53101065780015</t>
  </si>
  <si>
    <t>31.01.2006</t>
  </si>
  <si>
    <t>+998970524422</t>
  </si>
  <si>
    <t>12963266</t>
  </si>
  <si>
    <t>2026-12642012</t>
  </si>
  <si>
    <t>XISRAVOVA UMRINISO MARDONOVNA</t>
  </si>
  <si>
    <t>41804902340069</t>
  </si>
  <si>
    <t>18.04.1990</t>
  </si>
  <si>
    <t>+998995690490</t>
  </si>
  <si>
    <t>12962985</t>
  </si>
  <si>
    <t>2026-12641657</t>
  </si>
  <si>
    <t>AXADOVA NARGIZA NEGBOY QIZI</t>
  </si>
  <si>
    <t>40904942330051</t>
  </si>
  <si>
    <t>09.04.1994</t>
  </si>
  <si>
    <t>12962727</t>
  </si>
  <si>
    <t>2026-12641292</t>
  </si>
  <si>
    <t>MARDANOVA DILFUZA AZIMOVNA</t>
  </si>
  <si>
    <t>40605852420013</t>
  </si>
  <si>
    <t>06.05.1985</t>
  </si>
  <si>
    <t>+998943728485</t>
  </si>
  <si>
    <t>12962526</t>
  </si>
  <si>
    <t>2026-12641043</t>
  </si>
  <si>
    <t>SHAROPOVA GULJAXON KAXRAMONOVNA</t>
  </si>
  <si>
    <t>42709805820027</t>
  </si>
  <si>
    <t>27.09.1980</t>
  </si>
  <si>
    <t>+998972802709</t>
  </si>
  <si>
    <t>12962517</t>
  </si>
  <si>
    <t>2026-12641033</t>
  </si>
  <si>
    <t>12962032</t>
  </si>
  <si>
    <t>2026-12640424</t>
  </si>
  <si>
    <t>DAMINOV RAFAIL RAFIKOVICH</t>
  </si>
  <si>
    <t>30506802400026</t>
  </si>
  <si>
    <t>05.06.1980</t>
  </si>
  <si>
    <t>+998945733705</t>
  </si>
  <si>
    <t>12961841</t>
  </si>
  <si>
    <t>2026-12640171</t>
  </si>
  <si>
    <t>+998907399242</t>
  </si>
  <si>
    <t>12961650</t>
  </si>
  <si>
    <t>2026-12639923</t>
  </si>
  <si>
    <t>NURBAYEVA DILAFRUZ MURADULLAYEVNA</t>
  </si>
  <si>
    <t>41708792380069</t>
  </si>
  <si>
    <t>17.08.1979</t>
  </si>
  <si>
    <t>+998995766788</t>
  </si>
  <si>
    <t>12961476</t>
  </si>
  <si>
    <t>2026-12639702</t>
  </si>
  <si>
    <t>+998996988299</t>
  </si>
  <si>
    <t>12961089</t>
  </si>
  <si>
    <t>2026-12639213</t>
  </si>
  <si>
    <t>ATOYEV SHOIM NARZIYEVICH</t>
  </si>
  <si>
    <t>30703642330018</t>
  </si>
  <si>
    <t>07.03.1964</t>
  </si>
  <si>
    <t>12961031</t>
  </si>
  <si>
    <t>2026-12639134</t>
  </si>
  <si>
    <t>MURADOVA XATIRA NIYAZOVNA</t>
  </si>
  <si>
    <t>40101772370051</t>
  </si>
  <si>
    <t>01.01.1977</t>
  </si>
  <si>
    <t>+998330211976</t>
  </si>
  <si>
    <t>12960756</t>
  </si>
  <si>
    <t>2026-12638795</t>
  </si>
  <si>
    <t>USMONOVA SALTANAT SUVONOVNA</t>
  </si>
  <si>
    <t>40303742350023</t>
  </si>
  <si>
    <t>03.03.1974</t>
  </si>
  <si>
    <t>+998993792726</t>
  </si>
  <si>
    <t>12960748</t>
  </si>
  <si>
    <t>2026-12638785</t>
  </si>
  <si>
    <t>JIYANOVA MANG‘IT RAXIMOVNA</t>
  </si>
  <si>
    <t>41507632340049</t>
  </si>
  <si>
    <t>15.07.1963</t>
  </si>
  <si>
    <t>+998900881563</t>
  </si>
  <si>
    <t>12960018</t>
  </si>
  <si>
    <t>2026-12637833</t>
  </si>
  <si>
    <t>PRIMOVA LOLA SAYIDALIMOVNA</t>
  </si>
  <si>
    <t>41710912400032</t>
  </si>
  <si>
    <t>17.10.1991</t>
  </si>
  <si>
    <t>+998948401791</t>
  </si>
  <si>
    <t>12959718</t>
  </si>
  <si>
    <t>2026-12637415</t>
  </si>
  <si>
    <t>KASIMOVA RA’NO AMONOVNA</t>
  </si>
  <si>
    <t>41212762330067</t>
  </si>
  <si>
    <t>+998919884467</t>
  </si>
  <si>
    <t>12959580</t>
  </si>
  <si>
    <t>2026-12637236</t>
  </si>
  <si>
    <t>XALILOV O‘LMAS YUNUSOVICH</t>
  </si>
  <si>
    <t>31410842330032</t>
  </si>
  <si>
    <t>14.10.1984</t>
  </si>
  <si>
    <t>+998943744600</t>
  </si>
  <si>
    <t>12959493</t>
  </si>
  <si>
    <t>2026-12637116</t>
  </si>
  <si>
    <t>FAYZULLAYEVA LOBAR ILHOM QIZI</t>
  </si>
  <si>
    <t>42110985830025</t>
  </si>
  <si>
    <t>21.10.1998</t>
  </si>
  <si>
    <t>+998958780098</t>
  </si>
  <si>
    <t>12959146</t>
  </si>
  <si>
    <t>2026-12636691</t>
  </si>
  <si>
    <t>12958132</t>
  </si>
  <si>
    <t>2026-12635440</t>
  </si>
  <si>
    <t>SULTANOVA DILFUZA YUSUPOVNA</t>
  </si>
  <si>
    <t>41203822340049</t>
  </si>
  <si>
    <t>12.03.1982</t>
  </si>
  <si>
    <t>+998973697701</t>
  </si>
  <si>
    <t>12957819</t>
  </si>
  <si>
    <t>2026-12635062</t>
  </si>
  <si>
    <t>SAFAROVA MAXFUZA RAMAZONOVNA</t>
  </si>
  <si>
    <t>42707812340035</t>
  </si>
  <si>
    <t>+998884438111</t>
  </si>
  <si>
    <t>12957025</t>
  </si>
  <si>
    <t>2026-12634036</t>
  </si>
  <si>
    <t>ADINAYEVA GULNOZ TURABOYEVNA</t>
  </si>
  <si>
    <t>42506825820013</t>
  </si>
  <si>
    <t>25.06.1982</t>
  </si>
  <si>
    <t>+998915859959</t>
  </si>
  <si>
    <t>12956040</t>
  </si>
  <si>
    <t>2026-12632777</t>
  </si>
  <si>
    <t>12954814</t>
  </si>
  <si>
    <t>2026-12631203</t>
  </si>
  <si>
    <t>SHURIGIN SERGEY ALEKSANDROVICH</t>
  </si>
  <si>
    <t>31901762390014</t>
  </si>
  <si>
    <t>19.01.1976</t>
  </si>
  <si>
    <t>+998994473445</t>
  </si>
  <si>
    <t>12954793</t>
  </si>
  <si>
    <t>2026-12631172</t>
  </si>
  <si>
    <t>+998332508183</t>
  </si>
  <si>
    <t>12954708</t>
  </si>
  <si>
    <t>2026-12631061</t>
  </si>
  <si>
    <t>KANAYEVA YEKATERINA ALEKSANDROVNA</t>
  </si>
  <si>
    <t>41105752390018</t>
  </si>
  <si>
    <t>11.05.1975</t>
  </si>
  <si>
    <t>+998918492676</t>
  </si>
  <si>
    <t>12953772</t>
  </si>
  <si>
    <t>2026-12629877</t>
  </si>
  <si>
    <t>12953676</t>
  </si>
  <si>
    <t>2026-12629753</t>
  </si>
  <si>
    <t>HIKMATOVA GULBAHOR AZAMATOVNA</t>
  </si>
  <si>
    <t>42604912380089</t>
  </si>
  <si>
    <t>26.04.1991</t>
  </si>
  <si>
    <t>+998939260491</t>
  </si>
  <si>
    <t>12952001</t>
  </si>
  <si>
    <t>2026-12627705</t>
  </si>
  <si>
    <t>HAMDAMOVA GAVHAR HAMIDOVNA</t>
  </si>
  <si>
    <t>41012965800022</t>
  </si>
  <si>
    <t>10.12.1996</t>
  </si>
  <si>
    <t>+998973212366</t>
  </si>
  <si>
    <t>12951870</t>
  </si>
  <si>
    <t>2026-12627543</t>
  </si>
  <si>
    <t>MAJIDOVA MA’MURA BAXRIDDINOVNA</t>
  </si>
  <si>
    <t>40305862360014</t>
  </si>
  <si>
    <t>03.05.1986</t>
  </si>
  <si>
    <t>+998991832000</t>
  </si>
  <si>
    <t>12951567</t>
  </si>
  <si>
    <t>2026-12627178</t>
  </si>
  <si>
    <t>MAVLONOVA GULJAHON SHODIQULOVNA</t>
  </si>
  <si>
    <t>40906902360067</t>
  </si>
  <si>
    <t>+998997542609</t>
  </si>
  <si>
    <t>12951428</t>
  </si>
  <si>
    <t>2026-12626999</t>
  </si>
  <si>
    <t>PRIMOVA MEHRINISO OCHIL QIZI</t>
  </si>
  <si>
    <t>60711006100022</t>
  </si>
  <si>
    <t>07.11.2000</t>
  </si>
  <si>
    <t>+998870200706</t>
  </si>
  <si>
    <t>12951363</t>
  </si>
  <si>
    <t>2026-12626925</t>
  </si>
  <si>
    <t>TOJIYEVA SAFARGUL ESHQULOVNA</t>
  </si>
  <si>
    <t>42011872360026</t>
  </si>
  <si>
    <t>+998930982087</t>
  </si>
  <si>
    <t>12951234</t>
  </si>
  <si>
    <t>2026-12626768</t>
  </si>
  <si>
    <t>+998944292912</t>
  </si>
  <si>
    <t>12951088</t>
  </si>
  <si>
    <t>2026-12626585</t>
  </si>
  <si>
    <t>ABDIYEV BAXRON RAXMONOVICH</t>
  </si>
  <si>
    <t>30109642360035</t>
  </si>
  <si>
    <t>01.09.1964</t>
  </si>
  <si>
    <t>+998932176469</t>
  </si>
  <si>
    <t>12949913</t>
  </si>
  <si>
    <t>2026-12625207</t>
  </si>
  <si>
    <t>NAVRUZOVA NORGUL YUSUPOVNA</t>
  </si>
  <si>
    <t>42005965760028</t>
  </si>
  <si>
    <t>+998931192476</t>
  </si>
  <si>
    <t>12949571</t>
  </si>
  <si>
    <t>2026-12624792</t>
  </si>
  <si>
    <t>12949392</t>
  </si>
  <si>
    <t>2026-12624563</t>
  </si>
  <si>
    <t>UZOQOV XUSEN XAMROQULOVICH</t>
  </si>
  <si>
    <t>32908862340090</t>
  </si>
  <si>
    <t>+998912498600</t>
  </si>
  <si>
    <t>12948992</t>
  </si>
  <si>
    <t>2026-12624089</t>
  </si>
  <si>
    <t>+998940152300</t>
  </si>
  <si>
    <t>12948991</t>
  </si>
  <si>
    <t>2026-12624088</t>
  </si>
  <si>
    <t>12948453</t>
  </si>
  <si>
    <t>2026-12623434</t>
  </si>
  <si>
    <t>HOJIYEV SODIQ BAFOYEVICH</t>
  </si>
  <si>
    <t>31204722360048</t>
  </si>
  <si>
    <t>+998941150282</t>
  </si>
  <si>
    <t>12948400</t>
  </si>
  <si>
    <t>2026-12623373</t>
  </si>
  <si>
    <t>NARZIYEVA NASIBA AXATOVNA</t>
  </si>
  <si>
    <t>41612852390029</t>
  </si>
  <si>
    <t>16.12.1985</t>
  </si>
  <si>
    <t>+998906192215</t>
  </si>
  <si>
    <t>12947464</t>
  </si>
  <si>
    <t>2026-12622251</t>
  </si>
  <si>
    <t>GADOYEVA GULBAHOR JUMABOYEVNA</t>
  </si>
  <si>
    <t>42108871120136</t>
  </si>
  <si>
    <t>+998940061975</t>
  </si>
  <si>
    <t>12947402</t>
  </si>
  <si>
    <t>2026-12622179</t>
  </si>
  <si>
    <t>HASANOVA FARIDA RASULOVNA</t>
  </si>
  <si>
    <t>42010882330036</t>
  </si>
  <si>
    <t>+998978368111</t>
  </si>
  <si>
    <t>12946520</t>
  </si>
  <si>
    <t>14.05.2026</t>
  </si>
  <si>
    <t>2026-12621075</t>
  </si>
  <si>
    <t>XO‘JAMOVA MUXABBAT SHOKIR QIZI</t>
  </si>
  <si>
    <t>41104922360046</t>
  </si>
  <si>
    <t>11.04.1992</t>
  </si>
  <si>
    <t>+998999094494</t>
  </si>
  <si>
    <t>12946052</t>
  </si>
  <si>
    <t>2026-12620454</t>
  </si>
  <si>
    <t>YULDOSHEVA MAFTUNA SAMATILLO QIZI</t>
  </si>
  <si>
    <t>40307985820028</t>
  </si>
  <si>
    <t>03.07.1998</t>
  </si>
  <si>
    <t>+998889008883</t>
  </si>
  <si>
    <t>12944189</t>
  </si>
  <si>
    <t>2026-12617922</t>
  </si>
  <si>
    <t>RO‘ZIYEVA GULASAL AKBAR QIZI</t>
  </si>
  <si>
    <t>62306035780022</t>
  </si>
  <si>
    <t>23.06.2003</t>
  </si>
  <si>
    <t>+998770715595</t>
  </si>
  <si>
    <t>12943796</t>
  </si>
  <si>
    <t>2026-12617397</t>
  </si>
  <si>
    <t>BAFOYEVA ZEBINISO O‘KTAMOVNA</t>
  </si>
  <si>
    <t>40207901070110</t>
  </si>
  <si>
    <t>02.07.1990</t>
  </si>
  <si>
    <t>+998918520810</t>
  </si>
  <si>
    <t>12943591</t>
  </si>
  <si>
    <t>2026-12617129</t>
  </si>
  <si>
    <t>XAMROYEVA MARXABO ISMATOVNA</t>
  </si>
  <si>
    <t>40306735800031</t>
  </si>
  <si>
    <t>03.06.1973</t>
  </si>
  <si>
    <t>+998973672769</t>
  </si>
  <si>
    <t>12943301</t>
  </si>
  <si>
    <t>2026-12616737</t>
  </si>
  <si>
    <t>UMIRZOKOVA MAXFUZA MUXAMMADIYEVNA</t>
  </si>
  <si>
    <t>43001902360017</t>
  </si>
  <si>
    <t>30.01.1990</t>
  </si>
  <si>
    <t>+998994563090</t>
  </si>
  <si>
    <t>12942758</t>
  </si>
  <si>
    <t>2026-12616018</t>
  </si>
  <si>
    <t>TOJIYEVA MUXABBAT ILXOMOVNA</t>
  </si>
  <si>
    <t>42305923960012</t>
  </si>
  <si>
    <t>23.05.1992</t>
  </si>
  <si>
    <t>+998885482324</t>
  </si>
  <si>
    <t>12942555</t>
  </si>
  <si>
    <t>2026-12615727</t>
  </si>
  <si>
    <t>MAXMUDOVA FERUZA SHAMSIYEVNA</t>
  </si>
  <si>
    <t>41406782330020</t>
  </si>
  <si>
    <t>14.06.1978</t>
  </si>
  <si>
    <t>+998990897942</t>
  </si>
  <si>
    <t>12942492</t>
  </si>
  <si>
    <t>2026-12615641</t>
  </si>
  <si>
    <t>RO‘ZIYEVA DILRABO NURMURODOVNA</t>
  </si>
  <si>
    <t>42103792350022</t>
  </si>
  <si>
    <t>21.03.1979</t>
  </si>
  <si>
    <t>12942486</t>
  </si>
  <si>
    <t>2026-12615630</t>
  </si>
  <si>
    <t>XAMIDOVA DILSUZ BAXTIYOROVNA</t>
  </si>
  <si>
    <t>41208842420021</t>
  </si>
  <si>
    <t>12.08.1984</t>
  </si>
  <si>
    <t>+998943001284</t>
  </si>
  <si>
    <t>12942217</t>
  </si>
  <si>
    <t>2026-12615257</t>
  </si>
  <si>
    <t>TO‘RAYEVA E’ZOZA SHAVKAT QIZI</t>
  </si>
  <si>
    <t>41804985830048</t>
  </si>
  <si>
    <t>18.04.1998</t>
  </si>
  <si>
    <t>+998942232575</t>
  </si>
  <si>
    <t>12941727</t>
  </si>
  <si>
    <t>2026-12614613</t>
  </si>
  <si>
    <t>12941681</t>
  </si>
  <si>
    <t>2026-12614546</t>
  </si>
  <si>
    <t>SHOYEV AZIM AXTAMOVICH</t>
  </si>
  <si>
    <t>33107725780018</t>
  </si>
  <si>
    <t>31.07.1972</t>
  </si>
  <si>
    <t>+998913380949</t>
  </si>
  <si>
    <t>12941664</t>
  </si>
  <si>
    <t>2026-12614524</t>
  </si>
  <si>
    <t>QO‘LDOSHEVA SANOBAR FAXRIDDINOVNA</t>
  </si>
  <si>
    <t>42004932360014</t>
  </si>
  <si>
    <t>20.04.1993</t>
  </si>
  <si>
    <t>+998934826999</t>
  </si>
  <si>
    <t>12940601</t>
  </si>
  <si>
    <t>2026-12613163</t>
  </si>
  <si>
    <t>UMURZOQOVA GULCHEXRA USMONOVNA</t>
  </si>
  <si>
    <t>42210852350055</t>
  </si>
  <si>
    <t>22.10.1985</t>
  </si>
  <si>
    <t>12940395</t>
  </si>
  <si>
    <t>2026-12612882</t>
  </si>
  <si>
    <t>FARMONOVA SEVINCH ABDIMUTAL QIZI</t>
  </si>
  <si>
    <t>62610025820033</t>
  </si>
  <si>
    <t>26.10.2002</t>
  </si>
  <si>
    <t>+998505880802</t>
  </si>
  <si>
    <t>12940321</t>
  </si>
  <si>
    <t>2026-12612786</t>
  </si>
  <si>
    <t>XUDAYAROVA DILLAFRUZ MUSTAFAYEVNA</t>
  </si>
  <si>
    <t>40101785770013</t>
  </si>
  <si>
    <t>+998934300178</t>
  </si>
  <si>
    <t>12940103</t>
  </si>
  <si>
    <t>2026-12612509</t>
  </si>
  <si>
    <t>BAQOYEV SHOHRUH SHODMON O‘G‘LI</t>
  </si>
  <si>
    <t>30910955800035</t>
  </si>
  <si>
    <t>09.10.1995</t>
  </si>
  <si>
    <t>+998884435445</t>
  </si>
  <si>
    <t>12938787</t>
  </si>
  <si>
    <t>2026-12610838</t>
  </si>
  <si>
    <t>TIRKASHOVA MUTARAM RAXMATOVNA</t>
  </si>
  <si>
    <t>41001715800018</t>
  </si>
  <si>
    <t>+998973779559</t>
  </si>
  <si>
    <t>12936262</t>
  </si>
  <si>
    <t>2026-12607608</t>
  </si>
  <si>
    <t>ESHMAMATOVA GULMIRA SHOKIR QIZI</t>
  </si>
  <si>
    <t>41207932380023</t>
  </si>
  <si>
    <t>12.07.1993</t>
  </si>
  <si>
    <t>+998970128993</t>
  </si>
  <si>
    <t>12936042</t>
  </si>
  <si>
    <t>2026-12607313</t>
  </si>
  <si>
    <t>TO‘RAYEVA NAVRUZA BAXTIYOR QIZI</t>
  </si>
  <si>
    <t>61603025830039</t>
  </si>
  <si>
    <t>16.03.2002</t>
  </si>
  <si>
    <t>+998932708123</t>
  </si>
  <si>
    <t>12935864</t>
  </si>
  <si>
    <t>2026-12607098</t>
  </si>
  <si>
    <t>IKROMOVA MOHIGUL IBODULLO QIZI</t>
  </si>
  <si>
    <t>42012925780022</t>
  </si>
  <si>
    <t>20.12.1992</t>
  </si>
  <si>
    <t>+998990770752</t>
  </si>
  <si>
    <t>12935262</t>
  </si>
  <si>
    <t>2026-12606258</t>
  </si>
  <si>
    <t>IBROHIMOVA GULIZA ODILJON QIZI</t>
  </si>
  <si>
    <t>41702985840017</t>
  </si>
  <si>
    <t>17.02.1998</t>
  </si>
  <si>
    <t>+998977972496</t>
  </si>
  <si>
    <t>12934609</t>
  </si>
  <si>
    <t>2026-12605401</t>
  </si>
  <si>
    <t>NOMOZOVA ZAMIRA MURODOVNA</t>
  </si>
  <si>
    <t>40903752350019</t>
  </si>
  <si>
    <t>09.03.1975</t>
  </si>
  <si>
    <t>+998931751275</t>
  </si>
  <si>
    <t>12934598</t>
  </si>
  <si>
    <t>2026-12605384</t>
  </si>
  <si>
    <t>SAYUSTOV VYACHESLAV GRIGOREVICH</t>
  </si>
  <si>
    <t>32608752390056</t>
  </si>
  <si>
    <t>26.08.1975</t>
  </si>
  <si>
    <t>+998507010875</t>
  </si>
  <si>
    <t>12934392</t>
  </si>
  <si>
    <t>2026-12605116</t>
  </si>
  <si>
    <t>SUYAROVA SHAROFAT ISTAMTASHEVNA</t>
  </si>
  <si>
    <t>40101892390050</t>
  </si>
  <si>
    <t>+998934327059</t>
  </si>
  <si>
    <t>12934372</t>
  </si>
  <si>
    <t>2026-12605090</t>
  </si>
  <si>
    <t>12934173</t>
  </si>
  <si>
    <t>2026-12604825</t>
  </si>
  <si>
    <t>AXMEDOVA XOLIDA XAMZAYEVNA</t>
  </si>
  <si>
    <t>42303852330047</t>
  </si>
  <si>
    <t>23.03.1985</t>
  </si>
  <si>
    <t>+998918498785</t>
  </si>
  <si>
    <t>12933840</t>
  </si>
  <si>
    <t>2026-12604392</t>
  </si>
  <si>
    <t>ALDAMURATOVA XASIYAT DJUMANAZAROVNA</t>
  </si>
  <si>
    <t>40105615770015</t>
  </si>
  <si>
    <t>01.05.1961</t>
  </si>
  <si>
    <t>+998701150197</t>
  </si>
  <si>
    <t>12933822</t>
  </si>
  <si>
    <t>2026-12604369</t>
  </si>
  <si>
    <t>G‘AYBULLOYEVA KOMILA SAYFULLOYEVNA</t>
  </si>
  <si>
    <t>40305735840012</t>
  </si>
  <si>
    <t>03.05.1973</t>
  </si>
  <si>
    <t>+998913320048</t>
  </si>
  <si>
    <t>12933489</t>
  </si>
  <si>
    <t>2026-12603920</t>
  </si>
  <si>
    <t>XIDIROVA NURINISO SHERMATOVNA</t>
  </si>
  <si>
    <t>40208582360013</t>
  </si>
  <si>
    <t>02.08.1958</t>
  </si>
  <si>
    <t>+998997303188</t>
  </si>
  <si>
    <t>12933022</t>
  </si>
  <si>
    <t>2026-12603309</t>
  </si>
  <si>
    <t>SOHIBOVA NIGORA KARIM QIZI</t>
  </si>
  <si>
    <t>41506975780055</t>
  </si>
  <si>
    <t>15.06.1997</t>
  </si>
  <si>
    <t>+998941002757</t>
  </si>
  <si>
    <t>12932981</t>
  </si>
  <si>
    <t>2026-12603256</t>
  </si>
  <si>
    <t>SAFAROVA MOXICHEXRA SUNATULLOYEVNA</t>
  </si>
  <si>
    <t>42004852330023</t>
  </si>
  <si>
    <t>20.04.1985</t>
  </si>
  <si>
    <t>+998505036867</t>
  </si>
  <si>
    <t>12932959</t>
  </si>
  <si>
    <t>2026-12603231</t>
  </si>
  <si>
    <t>NARZIYEVA IZZAT SHARIPOVNA</t>
  </si>
  <si>
    <t>41301605830014</t>
  </si>
  <si>
    <t>13.01.1960</t>
  </si>
  <si>
    <t>+998951188299</t>
  </si>
  <si>
    <t>12932383</t>
  </si>
  <si>
    <t>2026-12602444</t>
  </si>
  <si>
    <t>FAYZIYEVA ZILOLA IBODILLO QIZI</t>
  </si>
  <si>
    <t>40103985840028</t>
  </si>
  <si>
    <t>01.03.1998</t>
  </si>
  <si>
    <t>+998508556444</t>
  </si>
  <si>
    <t>12932042</t>
  </si>
  <si>
    <t>2026-12602021</t>
  </si>
  <si>
    <t>BABANAROVA KAROMAT ABDALIMOVNA</t>
  </si>
  <si>
    <t>40703732390011</t>
  </si>
  <si>
    <t>07.03.1973</t>
  </si>
  <si>
    <t>+998993440847</t>
  </si>
  <si>
    <t>12931506</t>
  </si>
  <si>
    <t>2026-12601364</t>
  </si>
  <si>
    <t>12931235</t>
  </si>
  <si>
    <t>2026-12601030</t>
  </si>
  <si>
    <t>XOJANOVA TUXTAGUL MAXAMATOVNA</t>
  </si>
  <si>
    <t>41704842350048</t>
  </si>
  <si>
    <t>17.04.1984</t>
  </si>
  <si>
    <t>+998972841704</t>
  </si>
  <si>
    <t>12930051</t>
  </si>
  <si>
    <t>2026-12599533</t>
  </si>
  <si>
    <t>NIYOZOVA VAZIRA G‘AYRATOVNA</t>
  </si>
  <si>
    <t>41702892330043</t>
  </si>
  <si>
    <t>17.02.1989</t>
  </si>
  <si>
    <t>+998912490289</t>
  </si>
  <si>
    <t>12928939</t>
  </si>
  <si>
    <t>2026-12598111</t>
  </si>
  <si>
    <t>RIZAQULOVA FERUZA ISAQUL QIZI</t>
  </si>
  <si>
    <t>42609922380067</t>
  </si>
  <si>
    <t>+998958997090</t>
  </si>
  <si>
    <t>12928716</t>
  </si>
  <si>
    <t>2026-12597826</t>
  </si>
  <si>
    <t>12928327</t>
  </si>
  <si>
    <t>2026-12597335</t>
  </si>
  <si>
    <t>12928120</t>
  </si>
  <si>
    <t>2026-12597069</t>
  </si>
  <si>
    <t>XOLMURODOVA NIGINA AVAZ QIZI</t>
  </si>
  <si>
    <t>60806035360023</t>
  </si>
  <si>
    <t>08.06.2003</t>
  </si>
  <si>
    <t>+998949802107</t>
  </si>
  <si>
    <t>12927991</t>
  </si>
  <si>
    <t>2026-12596904</t>
  </si>
  <si>
    <t>XO‘JAMOVA NAFISA YUSUPOVNA</t>
  </si>
  <si>
    <t>43012795780015</t>
  </si>
  <si>
    <t>30.12.1979</t>
  </si>
  <si>
    <t>+998991855225</t>
  </si>
  <si>
    <t>12927336</t>
  </si>
  <si>
    <t>2026-12596110</t>
  </si>
  <si>
    <t>BAXRONOV BEKZOD BAXODIROVICH</t>
  </si>
  <si>
    <t>32705845840013</t>
  </si>
  <si>
    <t>27.05.1984</t>
  </si>
  <si>
    <t>+998949953335</t>
  </si>
  <si>
    <t>12926918</t>
  </si>
  <si>
    <t>2026-12595597</t>
  </si>
  <si>
    <t>XIDIROVA DILNOZA JURAKULOVNA</t>
  </si>
  <si>
    <t>41304822360016</t>
  </si>
  <si>
    <t>13.04.1982</t>
  </si>
  <si>
    <t>+998508071126</t>
  </si>
  <si>
    <t>12926844</t>
  </si>
  <si>
    <t>2026-12595509</t>
  </si>
  <si>
    <t>JONPO‘LATOVA MOHICHEHRA MUSTAFOYEVNA</t>
  </si>
  <si>
    <t>40909885780020</t>
  </si>
  <si>
    <t>09.09.1988</t>
  </si>
  <si>
    <t>+998504444746</t>
  </si>
  <si>
    <t>12926719</t>
  </si>
  <si>
    <t>2026-12595368</t>
  </si>
  <si>
    <t>BARNOYEVA GULHAYO NURIDDIN QIZI</t>
  </si>
  <si>
    <t>41703932330052</t>
  </si>
  <si>
    <t>17.03.1993</t>
  </si>
  <si>
    <t>+998951745855</t>
  </si>
  <si>
    <t>12926674</t>
  </si>
  <si>
    <t>2026-12595317</t>
  </si>
  <si>
    <t>12926036</t>
  </si>
  <si>
    <t>2026-12594552</t>
  </si>
  <si>
    <t>12925881</t>
  </si>
  <si>
    <t>2026-12594355</t>
  </si>
  <si>
    <t>BARAKAYEVA SHAROFAT AXMEDOVNA</t>
  </si>
  <si>
    <t>42707602330039</t>
  </si>
  <si>
    <t>27.07.1960</t>
  </si>
  <si>
    <t>12924870</t>
  </si>
  <si>
    <t>2026-12593172</t>
  </si>
  <si>
    <t>RIZOYEVA NAFISA BARNOQUL QIZI</t>
  </si>
  <si>
    <t>42703942380158</t>
  </si>
  <si>
    <t>+998940528594</t>
  </si>
  <si>
    <t>12922889</t>
  </si>
  <si>
    <t>13.05.2026</t>
  </si>
  <si>
    <t>2026-12590607</t>
  </si>
  <si>
    <t>NAMAZOVA NARGIZA ERGASHEVNA</t>
  </si>
  <si>
    <t>40709852390021</t>
  </si>
  <si>
    <t>07.09.1985</t>
  </si>
  <si>
    <t>+998509008507</t>
  </si>
  <si>
    <t>12922885</t>
  </si>
  <si>
    <t>2026-12590601</t>
  </si>
  <si>
    <t>ARSLANOV KURALBEK ISABEKOVICH</t>
  </si>
  <si>
    <t>30104872320028</t>
  </si>
  <si>
    <t>+998944808701</t>
  </si>
  <si>
    <t>12922862</t>
  </si>
  <si>
    <t>2026-12590573</t>
  </si>
  <si>
    <t>SHARIYEVA AYAKOZ JUSIPOVNA</t>
  </si>
  <si>
    <t>41207892320022</t>
  </si>
  <si>
    <t>12.07.1989</t>
  </si>
  <si>
    <t>+998939565541</t>
  </si>
  <si>
    <t>12921377</t>
  </si>
  <si>
    <t>2026-12588453</t>
  </si>
  <si>
    <t>ESHOVA UMITAY MAXAMBETOVNA</t>
  </si>
  <si>
    <t>41102832320017</t>
  </si>
  <si>
    <t>11.02.1983</t>
  </si>
  <si>
    <t>+998931534810</t>
  </si>
  <si>
    <t>12920291</t>
  </si>
  <si>
    <t>2026-12586980</t>
  </si>
  <si>
    <t>ISTAMOV AKMAL AKTAMOVICH</t>
  </si>
  <si>
    <t>30812792330019</t>
  </si>
  <si>
    <t>08.12.1979</t>
  </si>
  <si>
    <t>12920111</t>
  </si>
  <si>
    <t>2026-12586750</t>
  </si>
  <si>
    <t>SOBIROVA FOTIMA ISOMIDDINOVNA</t>
  </si>
  <si>
    <t>42101832390023</t>
  </si>
  <si>
    <t>21.01.1983</t>
  </si>
  <si>
    <t>+998701630545</t>
  </si>
  <si>
    <t>12919778</t>
  </si>
  <si>
    <t>2026-12586332</t>
  </si>
  <si>
    <t>MURODOVA MUAZZAM MUXTOROVNA</t>
  </si>
  <si>
    <t>42408605780013</t>
  </si>
  <si>
    <t>24.08.1960</t>
  </si>
  <si>
    <t>+998943976765</t>
  </si>
  <si>
    <t>12919624</t>
  </si>
  <si>
    <t>2026-12586136</t>
  </si>
  <si>
    <t>HUSENOVA ORZIGUL TOG‘AYEVNA</t>
  </si>
  <si>
    <t>41311892330043</t>
  </si>
  <si>
    <t>13.11.1989</t>
  </si>
  <si>
    <t>+998937782808</t>
  </si>
  <si>
    <t>12919581</t>
  </si>
  <si>
    <t>2026-12586077</t>
  </si>
  <si>
    <t>TAJIYEVA BAGILA JUBAYEVNA</t>
  </si>
  <si>
    <t>40909822410041</t>
  </si>
  <si>
    <t>+998990995082</t>
  </si>
  <si>
    <t>12919150</t>
  </si>
  <si>
    <t>2026-12585478</t>
  </si>
  <si>
    <t>OSTONOVA FIRUZA FURQATOVNA</t>
  </si>
  <si>
    <t>43108892390067</t>
  </si>
  <si>
    <t>31.08.1989</t>
  </si>
  <si>
    <t>+998930888919</t>
  </si>
  <si>
    <t>12918425</t>
  </si>
  <si>
    <t>2026-12584544</t>
  </si>
  <si>
    <t>+998992428899</t>
  </si>
  <si>
    <t>12918261</t>
  </si>
  <si>
    <t>2026-12584339</t>
  </si>
  <si>
    <t>TOJIYEVA MUKARRAM MIRZA QIZI</t>
  </si>
  <si>
    <t>42108922380014</t>
  </si>
  <si>
    <t>+998992966226</t>
  </si>
  <si>
    <t>12917628</t>
  </si>
  <si>
    <t>2026-12583522</t>
  </si>
  <si>
    <t>12916924</t>
  </si>
  <si>
    <t>2026-12582632</t>
  </si>
  <si>
    <t>YUSUPOV ULUGBEK IZATILLAYEVICH</t>
  </si>
  <si>
    <t>30110722390019</t>
  </si>
  <si>
    <t>01.10.1972</t>
  </si>
  <si>
    <t>+998938830172</t>
  </si>
  <si>
    <t>12916410</t>
  </si>
  <si>
    <t>2026-12581928</t>
  </si>
  <si>
    <t>12915800</t>
  </si>
  <si>
    <t>2026-12581143</t>
  </si>
  <si>
    <t>HAYITOVA SITORA MUSA QIZI</t>
  </si>
  <si>
    <t>60304015860016</t>
  </si>
  <si>
    <t>03.04.2001</t>
  </si>
  <si>
    <t>+998938573335</t>
  </si>
  <si>
    <t>12915635</t>
  </si>
  <si>
    <t>2026-12580933</t>
  </si>
  <si>
    <t>UMAROVA NOZIMA FAXRIDDIN QIZI</t>
  </si>
  <si>
    <t>40608932380166</t>
  </si>
  <si>
    <t>06.08.1993</t>
  </si>
  <si>
    <t>+998777440728</t>
  </si>
  <si>
    <t>12914443</t>
  </si>
  <si>
    <t>2026-12579382</t>
  </si>
  <si>
    <t>ZIKRULLAYEVA ORZUGUL SHOMURODOVNA</t>
  </si>
  <si>
    <t>42301912330020</t>
  </si>
  <si>
    <t>+998953219177</t>
  </si>
  <si>
    <t>12914320</t>
  </si>
  <si>
    <t>2026-12579232</t>
  </si>
  <si>
    <t>MUXIDDINOVA DILDORA SHAVQIDDIN QIZI</t>
  </si>
  <si>
    <t>42101925780023</t>
  </si>
  <si>
    <t>+998884020021</t>
  </si>
  <si>
    <t>12912397</t>
  </si>
  <si>
    <t>2026-12576837</t>
  </si>
  <si>
    <t>ISKANDAROVA GULIRUXSORA FAZLIDDIN QIZI</t>
  </si>
  <si>
    <t>40804955300017</t>
  </si>
  <si>
    <t>+998907170121</t>
  </si>
  <si>
    <t>12911404</t>
  </si>
  <si>
    <t>2026-12575545</t>
  </si>
  <si>
    <t>12911096</t>
  </si>
  <si>
    <t>2026-12575144</t>
  </si>
  <si>
    <t>+998773550889</t>
  </si>
  <si>
    <t>12910887</t>
  </si>
  <si>
    <t>2026-12574887</t>
  </si>
  <si>
    <t>QO‘YSINOVA ZEBO AZAMAT QIZI</t>
  </si>
  <si>
    <t>41405975310111</t>
  </si>
  <si>
    <t>14.05.1997</t>
  </si>
  <si>
    <t>+998931343439</t>
  </si>
  <si>
    <t>12909963</t>
  </si>
  <si>
    <t>2026-12573798</t>
  </si>
  <si>
    <t>ABDULLAYEVA ZILOLA FAXRIDDIN QIZI</t>
  </si>
  <si>
    <t>41707942420055</t>
  </si>
  <si>
    <t>17.07.1994</t>
  </si>
  <si>
    <t>+998991319217</t>
  </si>
  <si>
    <t>12908804</t>
  </si>
  <si>
    <t>12.05.2026</t>
  </si>
  <si>
    <t>2026-12572087</t>
  </si>
  <si>
    <t>ESHATOVA SHOHIDA TIRKASHEVNA</t>
  </si>
  <si>
    <t>41401834040083</t>
  </si>
  <si>
    <t>14.01.1983</t>
  </si>
  <si>
    <t>+998957011311</t>
  </si>
  <si>
    <t>12907983</t>
  </si>
  <si>
    <t>2026-12570921</t>
  </si>
  <si>
    <t>ISMAILOV BALIMJAN ADAMBAYEVICH</t>
  </si>
  <si>
    <t>32301763460069</t>
  </si>
  <si>
    <t>23.01.1976</t>
  </si>
  <si>
    <t>+998994665432</t>
  </si>
  <si>
    <t>12907720</t>
  </si>
  <si>
    <t>2026-12570593</t>
  </si>
  <si>
    <t>NORIMOVA DILSHODA MUSTAFAYEVNA</t>
  </si>
  <si>
    <t>41507892380065</t>
  </si>
  <si>
    <t>+998777310419</t>
  </si>
  <si>
    <t>12907241</t>
  </si>
  <si>
    <t>2026-12569959</t>
  </si>
  <si>
    <t>TO‘RAYEVA MOHIGUL TUROB QIZI</t>
  </si>
  <si>
    <t>42309922330069</t>
  </si>
  <si>
    <t>+998887950123</t>
  </si>
  <si>
    <t>12906639</t>
  </si>
  <si>
    <t>2026-12569166</t>
  </si>
  <si>
    <t>ISMATILLOYEVA FERUZA NUSRATILLO KIZI</t>
  </si>
  <si>
    <t>41212935780011</t>
  </si>
  <si>
    <t>+998907315252</t>
  </si>
  <si>
    <t>12906306</t>
  </si>
  <si>
    <t>2026-12568668</t>
  </si>
  <si>
    <t>12906056</t>
  </si>
  <si>
    <t>2026-12568266</t>
  </si>
  <si>
    <t>PIRNAZAROV NABI TUXTAYEVICH</t>
  </si>
  <si>
    <t>32701672350013</t>
  </si>
  <si>
    <t>27.01.1967</t>
  </si>
  <si>
    <t>+998997752796</t>
  </si>
  <si>
    <t>12905377</t>
  </si>
  <si>
    <t>2026-12567245</t>
  </si>
  <si>
    <t>TUYBOYEVA SHAXLO MURODOVNA</t>
  </si>
  <si>
    <t>40210712330032</t>
  </si>
  <si>
    <t>02.10.1971</t>
  </si>
  <si>
    <t>+998930860828</t>
  </si>
  <si>
    <t>12904235</t>
  </si>
  <si>
    <t>2026-12565877</t>
  </si>
  <si>
    <t>PARDAYEV ORIF AYDINOVICH</t>
  </si>
  <si>
    <t>31807833780011</t>
  </si>
  <si>
    <t>18.07.1983</t>
  </si>
  <si>
    <t>+998991614548</t>
  </si>
  <si>
    <t>12902798</t>
  </si>
  <si>
    <t>2026-12564024</t>
  </si>
  <si>
    <t>BOYMATOVA MAXBUBA XOLMURADOVNA</t>
  </si>
  <si>
    <t>41111642380094</t>
  </si>
  <si>
    <t>11.11.1964</t>
  </si>
  <si>
    <t>+998942287050</t>
  </si>
  <si>
    <t>12902444</t>
  </si>
  <si>
    <t>2026-12563561</t>
  </si>
  <si>
    <t>NURGELDIYEVA AMANGUL SAGINBAYEVNA</t>
  </si>
  <si>
    <t>41101822320031</t>
  </si>
  <si>
    <t>+998772610416</t>
  </si>
  <si>
    <t>12902063</t>
  </si>
  <si>
    <t>2026-12563096</t>
  </si>
  <si>
    <t>ABDURASULOVA SVETLANA VLADIMIROVNA</t>
  </si>
  <si>
    <t>41901700160058</t>
  </si>
  <si>
    <t>19.01.1970</t>
  </si>
  <si>
    <t>+998910874643</t>
  </si>
  <si>
    <t>12901559</t>
  </si>
  <si>
    <t>2026-12562467</t>
  </si>
  <si>
    <t>G‘ANIYEVA XUBBILA BARATOVNA</t>
  </si>
  <si>
    <t>40603573930020</t>
  </si>
  <si>
    <t>06.03.1957</t>
  </si>
  <si>
    <t>+998931746544</t>
  </si>
  <si>
    <t>12900447</t>
  </si>
  <si>
    <t>2026-12561061</t>
  </si>
  <si>
    <t>NORIMOVA SHOHZODA MAMATQUL QIZI</t>
  </si>
  <si>
    <t>40202995830026</t>
  </si>
  <si>
    <t>+998992426299</t>
  </si>
  <si>
    <t>12899906</t>
  </si>
  <si>
    <t>2026-12560367</t>
  </si>
  <si>
    <t>XUSHMATOVA NORXOL SHODIYEVNA</t>
  </si>
  <si>
    <t>40101592340090</t>
  </si>
  <si>
    <t>01.01.1959</t>
  </si>
  <si>
    <t>+998933134953</t>
  </si>
  <si>
    <t>12899845</t>
  </si>
  <si>
    <t>2026-12560269</t>
  </si>
  <si>
    <t>SHUKUROVA DILBAR KAROMAT QIZI</t>
  </si>
  <si>
    <t>40201935790015</t>
  </si>
  <si>
    <t>02.01.1993</t>
  </si>
  <si>
    <t>+998500909387</t>
  </si>
  <si>
    <t>12899827</t>
  </si>
  <si>
    <t>2026-12560334</t>
  </si>
  <si>
    <t>12898913</t>
  </si>
  <si>
    <t>2026-12559125</t>
  </si>
  <si>
    <t>JALILOVA SHAXINABONU BOTIR QIZI</t>
  </si>
  <si>
    <t>42507965780016</t>
  </si>
  <si>
    <t>+998905013312</t>
  </si>
  <si>
    <t>12898334</t>
  </si>
  <si>
    <t>2026-12558408</t>
  </si>
  <si>
    <t>KARIMOVA MUXABAT ZARIFOVNA</t>
  </si>
  <si>
    <t>41406782330013</t>
  </si>
  <si>
    <t>+998905011292</t>
  </si>
  <si>
    <t>12898116</t>
  </si>
  <si>
    <t>2026-12558127</t>
  </si>
  <si>
    <t>JALILOVA MOHIGUL XOLIQOVNA</t>
  </si>
  <si>
    <t>40606822330059</t>
  </si>
  <si>
    <t>06.06.1982</t>
  </si>
  <si>
    <t>12897985</t>
  </si>
  <si>
    <t>2026-12557957</t>
  </si>
  <si>
    <t>SAMATOVA FIRUZA KAXRAMONOVNA</t>
  </si>
  <si>
    <t>41202892390026</t>
  </si>
  <si>
    <t>+998957931413</t>
  </si>
  <si>
    <t>12897198</t>
  </si>
  <si>
    <t>2026-12556935</t>
  </si>
  <si>
    <t>NOSIROV NODIM QO‘ZIYEVICH</t>
  </si>
  <si>
    <t>30602672330022</t>
  </si>
  <si>
    <t>06.02.1967</t>
  </si>
  <si>
    <t>12896834</t>
  </si>
  <si>
    <t>2026-12556466</t>
  </si>
  <si>
    <t>12895607</t>
  </si>
  <si>
    <t>2026-12554955</t>
  </si>
  <si>
    <t>O‘ROQOVA OYSHAXAR JAVBROVNA</t>
  </si>
  <si>
    <t>40104682350014</t>
  </si>
  <si>
    <t>01.04.1968</t>
  </si>
  <si>
    <t>+998942040168</t>
  </si>
  <si>
    <t>12895086</t>
  </si>
  <si>
    <t>2026-12554301</t>
  </si>
  <si>
    <t>HUSENOVA MADINA MUSOYEVNA</t>
  </si>
  <si>
    <t>42708892340041</t>
  </si>
  <si>
    <t>27.08.1989</t>
  </si>
  <si>
    <t>+998882984700</t>
  </si>
  <si>
    <t>12895057</t>
  </si>
  <si>
    <t>2026-12554266</t>
  </si>
  <si>
    <t>MAXMUDOVA MUAZZAM ISLOMOVNA</t>
  </si>
  <si>
    <t>40410822330056</t>
  </si>
  <si>
    <t>+998993366951</t>
  </si>
  <si>
    <t>12894339</t>
  </si>
  <si>
    <t>2026-12553344</t>
  </si>
  <si>
    <t>XASANOVA DILRABO TURSUNOVNA</t>
  </si>
  <si>
    <t>40411702380028</t>
  </si>
  <si>
    <t>04.11.1970</t>
  </si>
  <si>
    <t>+998942207095</t>
  </si>
  <si>
    <t>12894013</t>
  </si>
  <si>
    <t>2026-12552934</t>
  </si>
  <si>
    <t>NARZIYEVA VIKTORIYA XXX</t>
  </si>
  <si>
    <t>60805025850021</t>
  </si>
  <si>
    <t>08.05.2002</t>
  </si>
  <si>
    <t>+998939510878</t>
  </si>
  <si>
    <t>12892452</t>
  </si>
  <si>
    <t>2026-12550997</t>
  </si>
  <si>
    <t>ABDURAIMOV XURSHID TOSHPULOTOVICH</t>
  </si>
  <si>
    <t>32303892380106</t>
  </si>
  <si>
    <t>23.03.1989</t>
  </si>
  <si>
    <t>+998994038131</t>
  </si>
  <si>
    <t>12892339</t>
  </si>
  <si>
    <t>2026-12550854</t>
  </si>
  <si>
    <t>TO‘XTAYEV SAYFULLA KAMOLOVICH</t>
  </si>
  <si>
    <t>30205792350019</t>
  </si>
  <si>
    <t>02.05.1979</t>
  </si>
  <si>
    <t>+998505028729</t>
  </si>
  <si>
    <t>12892324</t>
  </si>
  <si>
    <t>2026-12550842</t>
  </si>
  <si>
    <t>BERDIYEVA MOXINUR VALIJON QIZI</t>
  </si>
  <si>
    <t>40203951930013</t>
  </si>
  <si>
    <t>+998995285452</t>
  </si>
  <si>
    <t>12891981</t>
  </si>
  <si>
    <t>2026-12550439</t>
  </si>
  <si>
    <t>DJURAKULOVA GUZAL BAXTIYOROVNA</t>
  </si>
  <si>
    <t>42311895780013</t>
  </si>
  <si>
    <t>+998883654414</t>
  </si>
  <si>
    <t>12891311</t>
  </si>
  <si>
    <t>2026-12549627</t>
  </si>
  <si>
    <t>AZIMOVA MA’MURA MURODULLOYEVNA</t>
  </si>
  <si>
    <t>43110841170011</t>
  </si>
  <si>
    <t>31.10.1984</t>
  </si>
  <si>
    <t>+998913373110</t>
  </si>
  <si>
    <t>12889489</t>
  </si>
  <si>
    <t>11.05.2026</t>
  </si>
  <si>
    <t>2026-12546641</t>
  </si>
  <si>
    <t>HAMIDOVA SAYYORA O‘KTAM QIZI</t>
  </si>
  <si>
    <t>42806955830053</t>
  </si>
  <si>
    <t>28.06.1995</t>
  </si>
  <si>
    <t>+998933179395</t>
  </si>
  <si>
    <t>12888977</t>
  </si>
  <si>
    <t>2026-12545711</t>
  </si>
  <si>
    <t>RUZIYEV JAMOLIDDIN TURDIYEVICH</t>
  </si>
  <si>
    <t>31202722380015</t>
  </si>
  <si>
    <t>12.02.1972</t>
  </si>
  <si>
    <t>+998944880372</t>
  </si>
  <si>
    <t>12888634</t>
  </si>
  <si>
    <t>2026-12545023</t>
  </si>
  <si>
    <t>HOSHIMOVA GAVHAR XUDOYNAZAROVNA</t>
  </si>
  <si>
    <t>41804965800043</t>
  </si>
  <si>
    <t>18.04.1996</t>
  </si>
  <si>
    <t>12887453</t>
  </si>
  <si>
    <t>09.05.2026</t>
  </si>
  <si>
    <t>2026-12541960</t>
  </si>
  <si>
    <t>BOBOMURATOVA OYZODA XOLMURATOVNA</t>
  </si>
  <si>
    <t>41710842340077</t>
  </si>
  <si>
    <t>+998873378417</t>
  </si>
  <si>
    <t>12887411</t>
  </si>
  <si>
    <t>2026-12541879</t>
  </si>
  <si>
    <t>12886304</t>
  </si>
  <si>
    <t>08.05.2026</t>
  </si>
  <si>
    <t>2026-12540026</t>
  </si>
  <si>
    <t>QODIROVA MARJONA ISMAT QIZI</t>
  </si>
  <si>
    <t>40412975820024</t>
  </si>
  <si>
    <t>04.12.1997</t>
  </si>
  <si>
    <t>+998883207008</t>
  </si>
  <si>
    <t>12886049</t>
  </si>
  <si>
    <t>2026-12539632</t>
  </si>
  <si>
    <t>12886001</t>
  </si>
  <si>
    <t>2026-12539557</t>
  </si>
  <si>
    <t>+998953878135</t>
  </si>
  <si>
    <t>12885971</t>
  </si>
  <si>
    <t>2026-12539515</t>
  </si>
  <si>
    <t>RAZAKOVA ZUXRA XASANOVNA</t>
  </si>
  <si>
    <t>40603715840015</t>
  </si>
  <si>
    <t>06.03.1971</t>
  </si>
  <si>
    <t>+998906201878</t>
  </si>
  <si>
    <t>12884518</t>
  </si>
  <si>
    <t>2026-12537411</t>
  </si>
  <si>
    <t>IZZATILLOYEVA GULSHODA IKROM QIZI</t>
  </si>
  <si>
    <t>42510995310041</t>
  </si>
  <si>
    <t>25.10.1999</t>
  </si>
  <si>
    <t>+998905138613</t>
  </si>
  <si>
    <t>12884298</t>
  </si>
  <si>
    <t>2026-12537129</t>
  </si>
  <si>
    <t>JO‘RAYEV HUSAN JUMAKUL O‘G‘LI</t>
  </si>
  <si>
    <t>31712902380015</t>
  </si>
  <si>
    <t>12879124</t>
  </si>
  <si>
    <t>2026-12530361</t>
  </si>
  <si>
    <t>HAMROYEVA SHABNAM SHERALIYEVNA</t>
  </si>
  <si>
    <t>42906912360015</t>
  </si>
  <si>
    <t>29.06.1991</t>
  </si>
  <si>
    <t>+998931157791</t>
  </si>
  <si>
    <t>12878043</t>
  </si>
  <si>
    <t>2026-12529000</t>
  </si>
  <si>
    <t>TEMIROVA NASIBA DAVRANOVNA</t>
  </si>
  <si>
    <t>41602735820015</t>
  </si>
  <si>
    <t>16.02.1973</t>
  </si>
  <si>
    <t>+998943311718</t>
  </si>
  <si>
    <t>12877651</t>
  </si>
  <si>
    <t>2026-12528532</t>
  </si>
  <si>
    <t>12874043</t>
  </si>
  <si>
    <t>2026-12524102</t>
  </si>
  <si>
    <t>12871342</t>
  </si>
  <si>
    <t>2026-12520435</t>
  </si>
  <si>
    <t>MAQSADOVA DILAFRUZ JABBORVNA</t>
  </si>
  <si>
    <t>42703725780023</t>
  </si>
  <si>
    <t>27.03.1972</t>
  </si>
  <si>
    <t>+998501033434</t>
  </si>
  <si>
    <t>13110006</t>
  </si>
  <si>
    <t>2026-12839388</t>
  </si>
  <si>
    <t>MANSUROVA MATLUBA ERKINOVNA</t>
  </si>
  <si>
    <t>40605872380018</t>
  </si>
  <si>
    <t>06.05.1987</t>
  </si>
  <si>
    <t>13109879</t>
  </si>
  <si>
    <t>2026-12839227</t>
  </si>
  <si>
    <t>13107921</t>
  </si>
  <si>
    <t>2026-12835988</t>
  </si>
  <si>
    <t>13107699</t>
  </si>
  <si>
    <t>2026-12835720</t>
  </si>
  <si>
    <t>MAMATOV UMURZOQ TURAQULOVICH</t>
  </si>
  <si>
    <t>31810862350034</t>
  </si>
  <si>
    <t>18.10.1986</t>
  </si>
  <si>
    <t>13107279</t>
  </si>
  <si>
    <t>2026-12835180</t>
  </si>
  <si>
    <t>FARMONOVA NURGUL SAYDAZIMOVNA</t>
  </si>
  <si>
    <t>41012952360023</t>
  </si>
  <si>
    <t>10.12.1995</t>
  </si>
  <si>
    <t>13104652</t>
  </si>
  <si>
    <t>2026-12831901</t>
  </si>
  <si>
    <t>13104650</t>
  </si>
  <si>
    <t>2026-12831897</t>
  </si>
  <si>
    <t>13103591</t>
  </si>
  <si>
    <t>2026-12830554</t>
  </si>
  <si>
    <t>+998930867669</t>
  </si>
  <si>
    <t>13101395</t>
  </si>
  <si>
    <t>2026-12827833</t>
  </si>
  <si>
    <t>13100617</t>
  </si>
  <si>
    <t>2026-12826907</t>
  </si>
  <si>
    <t>13100546</t>
  </si>
  <si>
    <t>2026-12826812</t>
  </si>
  <si>
    <t>13096526</t>
  </si>
  <si>
    <t>2026-12821692</t>
  </si>
  <si>
    <t>13096352</t>
  </si>
  <si>
    <t>2026-12821339</t>
  </si>
  <si>
    <t>JUMANAZAROVA SITORA SEVDIYOR QIZI</t>
  </si>
  <si>
    <t>42701985790028</t>
  </si>
  <si>
    <t>+998888941155</t>
  </si>
  <si>
    <t>13096332</t>
  </si>
  <si>
    <t>2026-12821311</t>
  </si>
  <si>
    <t>13096245</t>
  </si>
  <si>
    <t>2026-12821165</t>
  </si>
  <si>
    <t>13095853</t>
  </si>
  <si>
    <t>2026-12820458</t>
  </si>
  <si>
    <t>13094996</t>
  </si>
  <si>
    <t>2026-12819164</t>
  </si>
  <si>
    <t>SAMANDAROV XUSNITDIN KELDIYOROVICH</t>
  </si>
  <si>
    <t>30804702350019</t>
  </si>
  <si>
    <t>08.04.1970</t>
  </si>
  <si>
    <t>13094974</t>
  </si>
  <si>
    <t>2026-12819124</t>
  </si>
  <si>
    <t>13093936</t>
  </si>
  <si>
    <t>2026-12817614</t>
  </si>
  <si>
    <t>13093765</t>
  </si>
  <si>
    <t>2026-12817343</t>
  </si>
  <si>
    <t>+998887972289</t>
  </si>
  <si>
    <t>13093753</t>
  </si>
  <si>
    <t>2026-12817320</t>
  </si>
  <si>
    <t>РАЖАББОЙЕВ ҲУСАН ОЙБЕК ЎҒЛИ</t>
  </si>
  <si>
    <t>52801085790010</t>
  </si>
  <si>
    <t>28.01.2008</t>
  </si>
  <si>
    <t>+998996661071</t>
  </si>
  <si>
    <t>13093359</t>
  </si>
  <si>
    <t>2026-12816670</t>
  </si>
  <si>
    <t>ACHILOVA LAYLO TOSHPULATOVNA</t>
  </si>
  <si>
    <t>40908882350030</t>
  </si>
  <si>
    <t>+998977978809</t>
  </si>
  <si>
    <t>13093313</t>
  </si>
  <si>
    <t>2026-12816603</t>
  </si>
  <si>
    <t>13092098</t>
  </si>
  <si>
    <t>2026-12814870</t>
  </si>
  <si>
    <t>13090942</t>
  </si>
  <si>
    <t>2026-12813046</t>
  </si>
  <si>
    <t>13090700</t>
  </si>
  <si>
    <t>2026-12812698</t>
  </si>
  <si>
    <t>13090572</t>
  </si>
  <si>
    <t>2026-12812536</t>
  </si>
  <si>
    <t>13090367</t>
  </si>
  <si>
    <t>2026-12812266</t>
  </si>
  <si>
    <t>13090359</t>
  </si>
  <si>
    <t>2026-12812257</t>
  </si>
  <si>
    <t>13089428</t>
  </si>
  <si>
    <t>2026-12810963</t>
  </si>
  <si>
    <t>13089325</t>
  </si>
  <si>
    <t>2026-12810806</t>
  </si>
  <si>
    <t>PIRMANOV GAZIZ XANIYEVICH</t>
  </si>
  <si>
    <t>31807762400033</t>
  </si>
  <si>
    <t>18.07.1976</t>
  </si>
  <si>
    <t>+998993852299</t>
  </si>
  <si>
    <t>13089013</t>
  </si>
  <si>
    <t>2026-12810419</t>
  </si>
  <si>
    <t>MURTOZAYEVA MAHLIYO BAHODIR QIZI</t>
  </si>
  <si>
    <t>42305962420045</t>
  </si>
  <si>
    <t>23.05.1996</t>
  </si>
  <si>
    <t>+998877699696</t>
  </si>
  <si>
    <t>13088903</t>
  </si>
  <si>
    <t>2026-12810268</t>
  </si>
  <si>
    <t>13088735</t>
  </si>
  <si>
    <t>2026-12810051</t>
  </si>
  <si>
    <t>13088595</t>
  </si>
  <si>
    <t>2026-12809860</t>
  </si>
  <si>
    <t>13088330</t>
  </si>
  <si>
    <t>2026-12809529</t>
  </si>
  <si>
    <t>+998990298628</t>
  </si>
  <si>
    <t>13087915</t>
  </si>
  <si>
    <t>2026-12808988</t>
  </si>
  <si>
    <t>13087323</t>
  </si>
  <si>
    <t>2026-12808197</t>
  </si>
  <si>
    <t>13086818</t>
  </si>
  <si>
    <t>2026-12807503</t>
  </si>
  <si>
    <t>13085708</t>
  </si>
  <si>
    <t>2026-12806042</t>
  </si>
  <si>
    <t>13084332</t>
  </si>
  <si>
    <t>2026-12804265</t>
  </si>
  <si>
    <t>13083955</t>
  </si>
  <si>
    <t>2026-12803798</t>
  </si>
  <si>
    <t>SAMATOVA SHAXLO ABDIMAJITOVNA</t>
  </si>
  <si>
    <t>40403732350010</t>
  </si>
  <si>
    <t>04.03.1973</t>
  </si>
  <si>
    <t>+998933770473</t>
  </si>
  <si>
    <t>13083526</t>
  </si>
  <si>
    <t>2026-12803248</t>
  </si>
  <si>
    <t>13082845</t>
  </si>
  <si>
    <t>2026-12802380</t>
  </si>
  <si>
    <t>13082342</t>
  </si>
  <si>
    <t>2026-12801758</t>
  </si>
  <si>
    <t>13081917</t>
  </si>
  <si>
    <t>2026-12801231</t>
  </si>
  <si>
    <t>13081824</t>
  </si>
  <si>
    <t>2026-12801118</t>
  </si>
  <si>
    <t>13081533</t>
  </si>
  <si>
    <t>2026-12800747</t>
  </si>
  <si>
    <t>13080070</t>
  </si>
  <si>
    <t>2026-12798570</t>
  </si>
  <si>
    <t>13079537</t>
  </si>
  <si>
    <t>2026-12797808</t>
  </si>
  <si>
    <t>ERGASHEVA ELMIRA ELMURODOVNA</t>
  </si>
  <si>
    <t>40504882330054</t>
  </si>
  <si>
    <t>05.04.1988</t>
  </si>
  <si>
    <t>+998930864555</t>
  </si>
  <si>
    <t>13079295</t>
  </si>
  <si>
    <t>2026-12797436</t>
  </si>
  <si>
    <t>13079248</t>
  </si>
  <si>
    <t>2026-12797371</t>
  </si>
  <si>
    <t>TUREYEVA AYNUR AMANBAYEVNA</t>
  </si>
  <si>
    <t>40202912370031</t>
  </si>
  <si>
    <t>02.02.1991</t>
  </si>
  <si>
    <t>+998990969185</t>
  </si>
  <si>
    <t>13079139</t>
  </si>
  <si>
    <t>2026-12797216</t>
  </si>
  <si>
    <t>13078924</t>
  </si>
  <si>
    <t>2026-12796902</t>
  </si>
  <si>
    <t>+998949761176</t>
  </si>
  <si>
    <t>13077832</t>
  </si>
  <si>
    <t>2026-12795360</t>
  </si>
  <si>
    <t>13077733</t>
  </si>
  <si>
    <t>2026-12795219</t>
  </si>
  <si>
    <t>13077671</t>
  </si>
  <si>
    <t>2026-12795131</t>
  </si>
  <si>
    <t>XAKIMOVA SHAXLO TOSHTEMIROVNA</t>
  </si>
  <si>
    <t>40103802380025</t>
  </si>
  <si>
    <t>13076058</t>
  </si>
  <si>
    <t>2026-12792852</t>
  </si>
  <si>
    <t>13074272</t>
  </si>
  <si>
    <t>2026-12790358</t>
  </si>
  <si>
    <t>13074031</t>
  </si>
  <si>
    <t>2026-12790005</t>
  </si>
  <si>
    <t>13072888</t>
  </si>
  <si>
    <t>2026-12788422</t>
  </si>
  <si>
    <t>ISMAYLOV URAZBEK YERMAXANOVICH</t>
  </si>
  <si>
    <t>30206852370019</t>
  </si>
  <si>
    <t>13072879</t>
  </si>
  <si>
    <t>2026-12788409</t>
  </si>
  <si>
    <t>XO‘JAYEVA E’ZOZA HAMZA QIZI</t>
  </si>
  <si>
    <t>42402995840014</t>
  </si>
  <si>
    <t>24.02.1999</t>
  </si>
  <si>
    <t>+998975637477</t>
  </si>
  <si>
    <t>13072290</t>
  </si>
  <si>
    <t>2026-12787577</t>
  </si>
  <si>
    <t>UMAROVA ZILOLA ILHOMOVNA</t>
  </si>
  <si>
    <t>41108882380081</t>
  </si>
  <si>
    <t>11.08.1988</t>
  </si>
  <si>
    <t>+998934211061</t>
  </si>
  <si>
    <t>13072126</t>
  </si>
  <si>
    <t>2026-12787362</t>
  </si>
  <si>
    <t>13070727</t>
  </si>
  <si>
    <t>2026-12785488</t>
  </si>
  <si>
    <t>13070505</t>
  </si>
  <si>
    <t>2026-12785207</t>
  </si>
  <si>
    <t>13069886</t>
  </si>
  <si>
    <t>2026-12784408</t>
  </si>
  <si>
    <t>13069775</t>
  </si>
  <si>
    <t>2026-12784265</t>
  </si>
  <si>
    <t>+998954998889</t>
  </si>
  <si>
    <t>13068446</t>
  </si>
  <si>
    <t>2026-12782545</t>
  </si>
  <si>
    <t>13067864</t>
  </si>
  <si>
    <t>2026-12781841</t>
  </si>
  <si>
    <t>+998502525283</t>
  </si>
  <si>
    <t>13067230</t>
  </si>
  <si>
    <t>2026-12781024</t>
  </si>
  <si>
    <t>13066667</t>
  </si>
  <si>
    <t>2026-12780303</t>
  </si>
  <si>
    <t>MUHAMMADIYEVA MAXBUBA ILHOM QIZI</t>
  </si>
  <si>
    <t>42506932380064</t>
  </si>
  <si>
    <t>25.06.1993</t>
  </si>
  <si>
    <t>13063967</t>
  </si>
  <si>
    <t>2026-12776237</t>
  </si>
  <si>
    <t>ISLOMOVA XOSIYAT AZAMAT QIZI</t>
  </si>
  <si>
    <t>61906025830062</t>
  </si>
  <si>
    <t>19.06.2002</t>
  </si>
  <si>
    <t>+998930739469</t>
  </si>
  <si>
    <t>13063158</t>
  </si>
  <si>
    <t>2026-12774993</t>
  </si>
  <si>
    <t>13063119</t>
  </si>
  <si>
    <t>2026-12774944</t>
  </si>
  <si>
    <t>13062480</t>
  </si>
  <si>
    <t>2026-12774032</t>
  </si>
  <si>
    <t>13060287</t>
  </si>
  <si>
    <t>2026-12770473</t>
  </si>
  <si>
    <t>TURSUNOVA FERUZA RUSTAMOVNA</t>
  </si>
  <si>
    <t>42610852350066</t>
  </si>
  <si>
    <t>+998881888500</t>
  </si>
  <si>
    <t>13057498</t>
  </si>
  <si>
    <t>2026-12766057</t>
  </si>
  <si>
    <t>13056477</t>
  </si>
  <si>
    <t>2026-12764707</t>
  </si>
  <si>
    <t>13055935</t>
  </si>
  <si>
    <t>2026-12763980</t>
  </si>
  <si>
    <t>13055630</t>
  </si>
  <si>
    <t>2026-12763585</t>
  </si>
  <si>
    <t>+998996882225</t>
  </si>
  <si>
    <t>13055522</t>
  </si>
  <si>
    <t>2026-12763430</t>
  </si>
  <si>
    <t>13054502</t>
  </si>
  <si>
    <t>2026-12762000</t>
  </si>
  <si>
    <t>13054499</t>
  </si>
  <si>
    <t>2026-12761996</t>
  </si>
  <si>
    <t>JURAKULOVA SHAXNOZA AZZAMOVNA</t>
  </si>
  <si>
    <t>40208872390096</t>
  </si>
  <si>
    <t>+998912538700</t>
  </si>
  <si>
    <t>13053548</t>
  </si>
  <si>
    <t>2026-12760718</t>
  </si>
  <si>
    <t>13051984</t>
  </si>
  <si>
    <t>2026-12758649</t>
  </si>
  <si>
    <t>BOBOBEKOVA ULUG‘OY XUDAYBERDIYEVNA</t>
  </si>
  <si>
    <t>41512883960041</t>
  </si>
  <si>
    <t>15.12.1988</t>
  </si>
  <si>
    <t>+998935599908</t>
  </si>
  <si>
    <t>13051962</t>
  </si>
  <si>
    <t>2026-12758614</t>
  </si>
  <si>
    <t>RAVUPOV XASAN RAXMONOVICH</t>
  </si>
  <si>
    <t>30405772390015</t>
  </si>
  <si>
    <t>04.05.1977</t>
  </si>
  <si>
    <t>+998958110998</t>
  </si>
  <si>
    <t>13051677</t>
  </si>
  <si>
    <t>2026-12758239</t>
  </si>
  <si>
    <t>JUMAYEVA SHAHODAT RASHIDOVNA</t>
  </si>
  <si>
    <t>41109912330050</t>
  </si>
  <si>
    <t>11.09.1991</t>
  </si>
  <si>
    <t>+998900884541</t>
  </si>
  <si>
    <t>13048974</t>
  </si>
  <si>
    <t>2026-12754533</t>
  </si>
  <si>
    <t>13046784</t>
  </si>
  <si>
    <t>2026-12751756</t>
  </si>
  <si>
    <t>13045966</t>
  </si>
  <si>
    <t>2026-12750748</t>
  </si>
  <si>
    <t>13044197</t>
  </si>
  <si>
    <t>2026-12748515</t>
  </si>
  <si>
    <t>13043796</t>
  </si>
  <si>
    <t>2026-12747999</t>
  </si>
  <si>
    <t>13043442</t>
  </si>
  <si>
    <t>2026-12747559</t>
  </si>
  <si>
    <t>13042580</t>
  </si>
  <si>
    <t>2026-12746460</t>
  </si>
  <si>
    <t>13038605</t>
  </si>
  <si>
    <t>2026-12741410</t>
  </si>
  <si>
    <t>+998700729939</t>
  </si>
  <si>
    <t>13036558</t>
  </si>
  <si>
    <t>2026-12738657</t>
  </si>
  <si>
    <t>13036507</t>
  </si>
  <si>
    <t>2026-12738576</t>
  </si>
  <si>
    <t>13036055</t>
  </si>
  <si>
    <t>2026-12737965</t>
  </si>
  <si>
    <t>13035621</t>
  </si>
  <si>
    <t>2026-12737387</t>
  </si>
  <si>
    <t>13035084</t>
  </si>
  <si>
    <t>2026-12736687</t>
  </si>
  <si>
    <t>13034509</t>
  </si>
  <si>
    <t>2026-12735929</t>
  </si>
  <si>
    <t>ABDULLAYEVA MUNIRA HAMDULLO QIZI</t>
  </si>
  <si>
    <t>41004975830074</t>
  </si>
  <si>
    <t>10.04.1997</t>
  </si>
  <si>
    <t>+998979621997</t>
  </si>
  <si>
    <t>13033815</t>
  </si>
  <si>
    <t>2026-12735000</t>
  </si>
  <si>
    <t>13033551</t>
  </si>
  <si>
    <t>2026-12734639</t>
  </si>
  <si>
    <t>MUMINOVA MAVLUDA BERDIYEVNA</t>
  </si>
  <si>
    <t>41111725780018</t>
  </si>
  <si>
    <t>11.11.1972</t>
  </si>
  <si>
    <t>+998990161172</t>
  </si>
  <si>
    <t>13033507</t>
  </si>
  <si>
    <t>2026-12734580</t>
  </si>
  <si>
    <t>13033425</t>
  </si>
  <si>
    <t>2026-12734469</t>
  </si>
  <si>
    <t>13032264</t>
  </si>
  <si>
    <t>2026-12732982</t>
  </si>
  <si>
    <t>AXANSHAYEVA GULSIM KENJEMURATOVNA</t>
  </si>
  <si>
    <t>41408792410020</t>
  </si>
  <si>
    <t>14.08.1979</t>
  </si>
  <si>
    <t>13032152</t>
  </si>
  <si>
    <t>2026-12732835</t>
  </si>
  <si>
    <t>ERGASHEV JURABEK ABDIMUMINOVICH</t>
  </si>
  <si>
    <t>32905902380074</t>
  </si>
  <si>
    <t>29.05.1990</t>
  </si>
  <si>
    <t>+998936627271</t>
  </si>
  <si>
    <t>13029720</t>
  </si>
  <si>
    <t>2026-12729658</t>
  </si>
  <si>
    <t>13029477</t>
  </si>
  <si>
    <t>2026-12729312</t>
  </si>
  <si>
    <t>XALIMOV SHAXOBIDDIN KARIMBOYEVICH</t>
  </si>
  <si>
    <t>30112762380061</t>
  </si>
  <si>
    <t>01.12.1976</t>
  </si>
  <si>
    <t>+998993606069</t>
  </si>
  <si>
    <t>13029409</t>
  </si>
  <si>
    <t>2026-12729228</t>
  </si>
  <si>
    <t>13028958</t>
  </si>
  <si>
    <t>2026-12728645</t>
  </si>
  <si>
    <t>13027368</t>
  </si>
  <si>
    <t>2026-12726574</t>
  </si>
  <si>
    <t>13026640</t>
  </si>
  <si>
    <t>2026-12725640</t>
  </si>
  <si>
    <t>13024093</t>
  </si>
  <si>
    <t>2026-12722403</t>
  </si>
  <si>
    <t>13023946</t>
  </si>
  <si>
    <t>2026-12722215</t>
  </si>
  <si>
    <t>EGAMOVA NASIBA RINATOVNA</t>
  </si>
  <si>
    <t>40501902330036</t>
  </si>
  <si>
    <t>+998902371090</t>
  </si>
  <si>
    <t>13023145</t>
  </si>
  <si>
    <t>2026-12721217</t>
  </si>
  <si>
    <t>13022968</t>
  </si>
  <si>
    <t>2026-12720992</t>
  </si>
  <si>
    <t>13021813</t>
  </si>
  <si>
    <t>2026-12719543</t>
  </si>
  <si>
    <t>13021588</t>
  </si>
  <si>
    <t>2026-12719256</t>
  </si>
  <si>
    <t>13019137</t>
  </si>
  <si>
    <t>2026-12715986</t>
  </si>
  <si>
    <t>13018847</t>
  </si>
  <si>
    <t>2026-12715549</t>
  </si>
  <si>
    <t>13018669</t>
  </si>
  <si>
    <t>2026-12715290</t>
  </si>
  <si>
    <t>13018427</t>
  </si>
  <si>
    <t>2026-12714926</t>
  </si>
  <si>
    <t>13017408</t>
  </si>
  <si>
    <t>2026-12713509</t>
  </si>
  <si>
    <t>BOBOQULOVA DILNOZA MARDONOVNA</t>
  </si>
  <si>
    <t>42901832380062</t>
  </si>
  <si>
    <t>+998880130053</t>
  </si>
  <si>
    <t>13017203</t>
  </si>
  <si>
    <t>2026-12713202</t>
  </si>
  <si>
    <t>13017171</t>
  </si>
  <si>
    <t>2026-12713162</t>
  </si>
  <si>
    <t>13016997</t>
  </si>
  <si>
    <t>2026-12712931</t>
  </si>
  <si>
    <t>BATIRXUJAYEVA MARXABO IBRAXIMOVNA</t>
  </si>
  <si>
    <t>41611855760011</t>
  </si>
  <si>
    <t>16.11.1985</t>
  </si>
  <si>
    <t>+998889811185</t>
  </si>
  <si>
    <t>13016489</t>
  </si>
  <si>
    <t>2026-12712254</t>
  </si>
  <si>
    <t>XUDOYBERDIYEV SHAXZOD SHAXRIDIN O‘G‘LI</t>
  </si>
  <si>
    <t>30105975820026</t>
  </si>
  <si>
    <t>01.05.1997</t>
  </si>
  <si>
    <t>+998941838283</t>
  </si>
  <si>
    <t>13016124</t>
  </si>
  <si>
    <t>2026-12711766</t>
  </si>
  <si>
    <t>+998942577181</t>
  </si>
  <si>
    <t>13015433</t>
  </si>
  <si>
    <t>2026-12710843</t>
  </si>
  <si>
    <t>13015410</t>
  </si>
  <si>
    <t>2026-12710813</t>
  </si>
  <si>
    <t>QODIROVA LAYLO NOSIROVNA</t>
  </si>
  <si>
    <t>40104892330071</t>
  </si>
  <si>
    <t>01.04.1989</t>
  </si>
  <si>
    <t>+998907315218</t>
  </si>
  <si>
    <t>13015278</t>
  </si>
  <si>
    <t>2026-12710646</t>
  </si>
  <si>
    <t>13014350</t>
  </si>
  <si>
    <t>2026-12709423</t>
  </si>
  <si>
    <t>FAYZIYEVA JASMINA FAXRITDIN QIZI</t>
  </si>
  <si>
    <t>60209055820058</t>
  </si>
  <si>
    <t>02.09.2005</t>
  </si>
  <si>
    <t>+998878040208</t>
  </si>
  <si>
    <t>13014160</t>
  </si>
  <si>
    <t>2026-12709175</t>
  </si>
  <si>
    <t>13013483</t>
  </si>
  <si>
    <t>2026-12708301</t>
  </si>
  <si>
    <t>13012280</t>
  </si>
  <si>
    <t>2026-12706738</t>
  </si>
  <si>
    <t>ORTIQOV JAMSHID JALOLIDDIN O‘G‘LI</t>
  </si>
  <si>
    <t>32308942380099</t>
  </si>
  <si>
    <t>23.08.1994</t>
  </si>
  <si>
    <t>+998907300885</t>
  </si>
  <si>
    <t>13009586</t>
  </si>
  <si>
    <t>2026-12703091</t>
  </si>
  <si>
    <t>13009213</t>
  </si>
  <si>
    <t>2026-12702600</t>
  </si>
  <si>
    <t>13008087</t>
  </si>
  <si>
    <t>2026-12701084</t>
  </si>
  <si>
    <t>13002919</t>
  </si>
  <si>
    <t>2026-12694409</t>
  </si>
  <si>
    <t>KURBONOVA GULSANAM SHUKRULLOYEVNA</t>
  </si>
  <si>
    <t>41211802330018</t>
  </si>
  <si>
    <t>12.11.1980</t>
  </si>
  <si>
    <t>+998900870780</t>
  </si>
  <si>
    <t>13002265</t>
  </si>
  <si>
    <t>2026-12693604</t>
  </si>
  <si>
    <t>13001950</t>
  </si>
  <si>
    <t>2026-12693232</t>
  </si>
  <si>
    <t>YO‘LDOSHEVA DILFUZA ERKIN QIZI</t>
  </si>
  <si>
    <t>41011975780021</t>
  </si>
  <si>
    <t>+998902372015</t>
  </si>
  <si>
    <t>13001586</t>
  </si>
  <si>
    <t>2026-12692785</t>
  </si>
  <si>
    <t>13001381</t>
  </si>
  <si>
    <t>2026-12692531</t>
  </si>
  <si>
    <t>13000737</t>
  </si>
  <si>
    <t>2026-12691636</t>
  </si>
  <si>
    <t>13000331</t>
  </si>
  <si>
    <t>2026-12691076</t>
  </si>
  <si>
    <t>12999755</t>
  </si>
  <si>
    <t>2026-12690285</t>
  </si>
  <si>
    <t>+998946397676</t>
  </si>
  <si>
    <t>12999688</t>
  </si>
  <si>
    <t>2026-12690191</t>
  </si>
  <si>
    <t>12999639</t>
  </si>
  <si>
    <t>2026-12690124</t>
  </si>
  <si>
    <t>12998614</t>
  </si>
  <si>
    <t>2026-12688767</t>
  </si>
  <si>
    <t>12995455</t>
  </si>
  <si>
    <t>2026-12684829</t>
  </si>
  <si>
    <t>12995132</t>
  </si>
  <si>
    <t>2026-12684435</t>
  </si>
  <si>
    <t>12994110</t>
  </si>
  <si>
    <t>2026-12683131</t>
  </si>
  <si>
    <t>12993474</t>
  </si>
  <si>
    <t>2026-12682348</t>
  </si>
  <si>
    <t>12992811</t>
  </si>
  <si>
    <t>2026-12681485</t>
  </si>
  <si>
    <t>12992677</t>
  </si>
  <si>
    <t>2026-12681314</t>
  </si>
  <si>
    <t>12992304</t>
  </si>
  <si>
    <t>2026-12680828</t>
  </si>
  <si>
    <t>12992181</t>
  </si>
  <si>
    <t>2026-12680670</t>
  </si>
  <si>
    <t>12992031</t>
  </si>
  <si>
    <t>2026-12680472</t>
  </si>
  <si>
    <t>12991550</t>
  </si>
  <si>
    <t>2026-12679887</t>
  </si>
  <si>
    <t>12991429</t>
  </si>
  <si>
    <t>2026-12679741</t>
  </si>
  <si>
    <t>OBLOQULOVA FERUZA ARABBOYEVNA</t>
  </si>
  <si>
    <t>42409812350028</t>
  </si>
  <si>
    <t>24.09.1981</t>
  </si>
  <si>
    <t>+998990723770</t>
  </si>
  <si>
    <t>12990127</t>
  </si>
  <si>
    <t>2026-12678109</t>
  </si>
  <si>
    <t>12989642</t>
  </si>
  <si>
    <t>2026-12677491</t>
  </si>
  <si>
    <t>XUDOYNAZAROV NORMUROT NOSIROVICH</t>
  </si>
  <si>
    <t>32007602340063</t>
  </si>
  <si>
    <t>20.07.1960</t>
  </si>
  <si>
    <t>+998973660407</t>
  </si>
  <si>
    <t>12988968</t>
  </si>
  <si>
    <t>2026-12676646</t>
  </si>
  <si>
    <t>ODILOVA SHOXSANAM NURIDDINOVNA</t>
  </si>
  <si>
    <t>42903825830015</t>
  </si>
  <si>
    <t>29.03.1982</t>
  </si>
  <si>
    <t>+998937822903</t>
  </si>
  <si>
    <t>12988201</t>
  </si>
  <si>
    <t>2026-12675643</t>
  </si>
  <si>
    <t>12987602</t>
  </si>
  <si>
    <t>2026-12674894</t>
  </si>
  <si>
    <t>TURSUNOVA SHAXNOZA TAIROVNA</t>
  </si>
  <si>
    <t>40310865820029</t>
  </si>
  <si>
    <t>03.10.1986</t>
  </si>
  <si>
    <t>+998883665111</t>
  </si>
  <si>
    <t>12986483</t>
  </si>
  <si>
    <t>2026-12673343</t>
  </si>
  <si>
    <t>+998500098736</t>
  </si>
  <si>
    <t>12986482</t>
  </si>
  <si>
    <t>2026-12673344</t>
  </si>
  <si>
    <t>12985562</t>
  </si>
  <si>
    <t>2026-12672080</t>
  </si>
  <si>
    <t>XUDAYNAZAROVA GULBAXOR BOBONAZAROVNA</t>
  </si>
  <si>
    <t>40904735840015</t>
  </si>
  <si>
    <t>09.04.1973</t>
  </si>
  <si>
    <t>+998934611581</t>
  </si>
  <si>
    <t>12985182</t>
  </si>
  <si>
    <t>2026-12671564</t>
  </si>
  <si>
    <t>12984784</t>
  </si>
  <si>
    <t>2026-12670970</t>
  </si>
  <si>
    <t>12984680</t>
  </si>
  <si>
    <t>2026-12670807</t>
  </si>
  <si>
    <t>12984590</t>
  </si>
  <si>
    <t>2026-12670670</t>
  </si>
  <si>
    <t>12982069</t>
  </si>
  <si>
    <t>2026-12666939</t>
  </si>
  <si>
    <t>12981713</t>
  </si>
  <si>
    <t>2026-12666458</t>
  </si>
  <si>
    <t>12981109</t>
  </si>
  <si>
    <t>2026-12665644</t>
  </si>
  <si>
    <t>12979993</t>
  </si>
  <si>
    <t>2026-12664195</t>
  </si>
  <si>
    <t>BERDIMURATOVA BAKITGUL TOKISHOVNA</t>
  </si>
  <si>
    <t>40106952370016</t>
  </si>
  <si>
    <t>+998994917395</t>
  </si>
  <si>
    <t>12978249</t>
  </si>
  <si>
    <t>2026-12661887</t>
  </si>
  <si>
    <t>42006843920024</t>
  </si>
  <si>
    <t>20.06.1984</t>
  </si>
  <si>
    <t>+998997578620</t>
  </si>
  <si>
    <t>12977009</t>
  </si>
  <si>
    <t>2026-12660310</t>
  </si>
  <si>
    <t>12976406</t>
  </si>
  <si>
    <t>2026-12659516</t>
  </si>
  <si>
    <t>12974803</t>
  </si>
  <si>
    <t>2026-12657446</t>
  </si>
  <si>
    <t>SHUKUROV ABDULLA ASATOVICH</t>
  </si>
  <si>
    <t>31705832340057</t>
  </si>
  <si>
    <t>12974317</t>
  </si>
  <si>
    <t>2026-12656821</t>
  </si>
  <si>
    <t>12974294</t>
  </si>
  <si>
    <t>2026-12656791</t>
  </si>
  <si>
    <t>+998913349150</t>
  </si>
  <si>
    <t>12973173</t>
  </si>
  <si>
    <t>2026-12655366</t>
  </si>
  <si>
    <t>+998335480309</t>
  </si>
  <si>
    <t>12972943</t>
  </si>
  <si>
    <t>2026-12655084</t>
  </si>
  <si>
    <t>BUZRUKOVA ZARINA SHUXRATOVNA</t>
  </si>
  <si>
    <t>42803892380052</t>
  </si>
  <si>
    <t>28.03.1989</t>
  </si>
  <si>
    <t>+998770868929</t>
  </si>
  <si>
    <t>12971945</t>
  </si>
  <si>
    <t>2026-12653872</t>
  </si>
  <si>
    <t>12964981</t>
  </si>
  <si>
    <t>2026-12644323</t>
  </si>
  <si>
    <t>12963310</t>
  </si>
  <si>
    <t>2026-12642069</t>
  </si>
  <si>
    <t>12962558</t>
  </si>
  <si>
    <t>2026-12641083</t>
  </si>
  <si>
    <t>+998876322244</t>
  </si>
  <si>
    <t>12961768</t>
  </si>
  <si>
    <t>2026-12640081</t>
  </si>
  <si>
    <t>XOLMONOVA DINORA HAMZA QIZI</t>
  </si>
  <si>
    <t>40310995830059</t>
  </si>
  <si>
    <t>03.10.1999</t>
  </si>
  <si>
    <t>+998945240656</t>
  </si>
  <si>
    <t>12961758</t>
  </si>
  <si>
    <t>2026-12640067</t>
  </si>
  <si>
    <t>12961501</t>
  </si>
  <si>
    <t>2026-12639734</t>
  </si>
  <si>
    <t>12961142</t>
  </si>
  <si>
    <t>2026-12639284</t>
  </si>
  <si>
    <t>12960624</t>
  </si>
  <si>
    <t>2026-12638622</t>
  </si>
  <si>
    <t>12960047</t>
  </si>
  <si>
    <t>2026-12637872</t>
  </si>
  <si>
    <t>12960009</t>
  </si>
  <si>
    <t>2026-12637817</t>
  </si>
  <si>
    <t>12959577</t>
  </si>
  <si>
    <t>2026-12637234</t>
  </si>
  <si>
    <t>12959248</t>
  </si>
  <si>
    <t>2026-12636810</t>
  </si>
  <si>
    <t>12958165</t>
  </si>
  <si>
    <t>2026-12635481</t>
  </si>
  <si>
    <t>12957944</t>
  </si>
  <si>
    <t>2026-12635218</t>
  </si>
  <si>
    <t>+998990829039</t>
  </si>
  <si>
    <t>12955016</t>
  </si>
  <si>
    <t>2026-12631464</t>
  </si>
  <si>
    <t>O‘RAQOVA GULMIRA QAHRAMONOVNA</t>
  </si>
  <si>
    <t>40803883960023</t>
  </si>
  <si>
    <t>+998953525770</t>
  </si>
  <si>
    <t>12954995</t>
  </si>
  <si>
    <t>2026-12631439</t>
  </si>
  <si>
    <t>12954864</t>
  </si>
  <si>
    <t>2026-12631265</t>
  </si>
  <si>
    <t>12953760</t>
  </si>
  <si>
    <t>2026-12629860</t>
  </si>
  <si>
    <t>12953663</t>
  </si>
  <si>
    <t>2026-12629740</t>
  </si>
  <si>
    <t>+998932282605</t>
  </si>
  <si>
    <t>12949960</t>
  </si>
  <si>
    <t>2026-12625257</t>
  </si>
  <si>
    <t>12948442</t>
  </si>
  <si>
    <t>2026-12623422</t>
  </si>
  <si>
    <t>12946527</t>
  </si>
  <si>
    <t>2026-12621085</t>
  </si>
  <si>
    <t>+998888088478</t>
  </si>
  <si>
    <t>12944438</t>
  </si>
  <si>
    <t>2026-12618269</t>
  </si>
  <si>
    <t>12943689</t>
  </si>
  <si>
    <t>2026-12617259</t>
  </si>
  <si>
    <t>12942394</t>
  </si>
  <si>
    <t>2026-12615498</t>
  </si>
  <si>
    <t>12941875</t>
  </si>
  <si>
    <t>2026-12614806</t>
  </si>
  <si>
    <t>12940646</t>
  </si>
  <si>
    <t>2026-12613221</t>
  </si>
  <si>
    <t>12935887</t>
  </si>
  <si>
    <t>2026-12607126</t>
  </si>
  <si>
    <t>12935384</t>
  </si>
  <si>
    <t>2026-12606424</t>
  </si>
  <si>
    <t>12934754</t>
  </si>
  <si>
    <t>2026-12605580</t>
  </si>
  <si>
    <t>12934539</t>
  </si>
  <si>
    <t>2026-12605307</t>
  </si>
  <si>
    <t>12934044</t>
  </si>
  <si>
    <t>2026-12604665</t>
  </si>
  <si>
    <t>12933422</t>
  </si>
  <si>
    <t>2026-12603827</t>
  </si>
  <si>
    <t>12932052</t>
  </si>
  <si>
    <t>2026-12602029</t>
  </si>
  <si>
    <t>12931905</t>
  </si>
  <si>
    <t>2026-12601848</t>
  </si>
  <si>
    <t>RAXMATOVA DILNOZA XAMROYEVNA</t>
  </si>
  <si>
    <t>40312885820012</t>
  </si>
  <si>
    <t>03.12.1988</t>
  </si>
  <si>
    <t>+998972971188</t>
  </si>
  <si>
    <t>12930424</t>
  </si>
  <si>
    <t>2026-12600012</t>
  </si>
  <si>
    <t>SANAQULOVA SHAHLO RAHMATULLAYEVNA</t>
  </si>
  <si>
    <t>42009872380034</t>
  </si>
  <si>
    <t>+998999300849</t>
  </si>
  <si>
    <t>12929245</t>
  </si>
  <si>
    <t>2026-12598507</t>
  </si>
  <si>
    <t>ESHIMOVA MASTURA DONIYOR QIZI</t>
  </si>
  <si>
    <t>40401932350016</t>
  </si>
  <si>
    <t>04.01.1993</t>
  </si>
  <si>
    <t>+998993212830</t>
  </si>
  <si>
    <t>12929073</t>
  </si>
  <si>
    <t>2026-12598284</t>
  </si>
  <si>
    <t>12928240</t>
  </si>
  <si>
    <t>2026-12597217</t>
  </si>
  <si>
    <t>12927189</t>
  </si>
  <si>
    <t>2026-12595933</t>
  </si>
  <si>
    <t>ADIZOVA NILUFAR OYBEKOVNA</t>
  </si>
  <si>
    <t>41405892390096</t>
  </si>
  <si>
    <t>+998935841445</t>
  </si>
  <si>
    <t>12927034</t>
  </si>
  <si>
    <t>2026-12595735</t>
  </si>
  <si>
    <t>12926949</t>
  </si>
  <si>
    <t>2026-12595633</t>
  </si>
  <si>
    <t>12922993</t>
  </si>
  <si>
    <t>2026-12590753</t>
  </si>
  <si>
    <t>XAKIMOV ERKIN ABDIQAYIMOVICH</t>
  </si>
  <si>
    <t>32302802380054</t>
  </si>
  <si>
    <t>23.02.1980</t>
  </si>
  <si>
    <t>+998509094415</t>
  </si>
  <si>
    <t>12922350</t>
  </si>
  <si>
    <t>2026-12589858</t>
  </si>
  <si>
    <t>YUSUPOVA DILRABO TULKINOVNA</t>
  </si>
  <si>
    <t>40408902390069</t>
  </si>
  <si>
    <t>04.08.1990</t>
  </si>
  <si>
    <t>+998932280411</t>
  </si>
  <si>
    <t>12921685</t>
  </si>
  <si>
    <t>2026-12588874</t>
  </si>
  <si>
    <t>ISOKOV FURQAT XAMRAYEVICH</t>
  </si>
  <si>
    <t>32408902390013</t>
  </si>
  <si>
    <t>24.08.1990</t>
  </si>
  <si>
    <t>+998933155590</t>
  </si>
  <si>
    <t>12921668</t>
  </si>
  <si>
    <t>2026-12588849</t>
  </si>
  <si>
    <t>ERGASHOVA NAVRUZOY ERKIN QIZI</t>
  </si>
  <si>
    <t>42103932350060</t>
  </si>
  <si>
    <t>21.03.1993</t>
  </si>
  <si>
    <t>+998944123311</t>
  </si>
  <si>
    <t>12921423</t>
  </si>
  <si>
    <t>2026-12588524</t>
  </si>
  <si>
    <t>+998936981315</t>
  </si>
  <si>
    <t>12920918</t>
  </si>
  <si>
    <t>2026-12587839</t>
  </si>
  <si>
    <t>ABDULLAYEVA CHAROS DAVRONOVNA</t>
  </si>
  <si>
    <t>41401792390055</t>
  </si>
  <si>
    <t>14.01.1979</t>
  </si>
  <si>
    <t>+998973680119</t>
  </si>
  <si>
    <t>12920746</t>
  </si>
  <si>
    <t>2026-12587614</t>
  </si>
  <si>
    <t>12920677</t>
  </si>
  <si>
    <t>2026-12587519</t>
  </si>
  <si>
    <t>RAVUPOVA LATOFAT ZIYODULLO QIZI</t>
  </si>
  <si>
    <t>40411912340036</t>
  </si>
  <si>
    <t>+998991718581</t>
  </si>
  <si>
    <t>12920596</t>
  </si>
  <si>
    <t>2026-12587394</t>
  </si>
  <si>
    <t>VAFOYEVA XURSHIDA UCHQUN QIZI</t>
  </si>
  <si>
    <t>40901922340055</t>
  </si>
  <si>
    <t>09.01.1992</t>
  </si>
  <si>
    <t>+998956246765</t>
  </si>
  <si>
    <t>12920068</t>
  </si>
  <si>
    <t>2026-12586695</t>
  </si>
  <si>
    <t>12919662</t>
  </si>
  <si>
    <t>2026-12586186</t>
  </si>
  <si>
    <t>12917840</t>
  </si>
  <si>
    <t>2026-12583795</t>
  </si>
  <si>
    <t>12917127</t>
  </si>
  <si>
    <t>2026-12582894</t>
  </si>
  <si>
    <t>12916017</t>
  </si>
  <si>
    <t>2026-12581417</t>
  </si>
  <si>
    <t>TO‘RAYEVA GULXAYO MARDONOVNA</t>
  </si>
  <si>
    <t>40711892330051</t>
  </si>
  <si>
    <t>07.11.1989</t>
  </si>
  <si>
    <t>12915381</t>
  </si>
  <si>
    <t>2026-12580598</t>
  </si>
  <si>
    <t>TULAYEVA MOXIRA JALILOVNA</t>
  </si>
  <si>
    <t>42009592330061</t>
  </si>
  <si>
    <t>20.09.1959</t>
  </si>
  <si>
    <t>+998914396626</t>
  </si>
  <si>
    <t>12915158</t>
  </si>
  <si>
    <t>2026-12580296</t>
  </si>
  <si>
    <t>12914130</t>
  </si>
  <si>
    <t>2026-12578986</t>
  </si>
  <si>
    <t>12913796</t>
  </si>
  <si>
    <t>2026-12578573</t>
  </si>
  <si>
    <t>12910025</t>
  </si>
  <si>
    <t>2026-12573869</t>
  </si>
  <si>
    <t>12908894</t>
  </si>
  <si>
    <t>2026-12572227</t>
  </si>
  <si>
    <t>BEKPULATOVA ZOHIDA SHAVKAT QIZI</t>
  </si>
  <si>
    <t>42601942380074</t>
  </si>
  <si>
    <t>26.01.1994</t>
  </si>
  <si>
    <t>+998882848685</t>
  </si>
  <si>
    <t>12908108</t>
  </si>
  <si>
    <t>2026-12571086</t>
  </si>
  <si>
    <t>TURAQULOVA ZARINA TUYCHIYEVNA</t>
  </si>
  <si>
    <t>42309872380121</t>
  </si>
  <si>
    <t>23.09.1987</t>
  </si>
  <si>
    <t>+998889151112</t>
  </si>
  <si>
    <t>12908009</t>
  </si>
  <si>
    <t>2026-12570954</t>
  </si>
  <si>
    <t>12906274</t>
  </si>
  <si>
    <t>2026-12568626</t>
  </si>
  <si>
    <t>12906153</t>
  </si>
  <si>
    <t>2026-12568443</t>
  </si>
  <si>
    <t>12904285</t>
  </si>
  <si>
    <t>2026-12565938</t>
  </si>
  <si>
    <t>12902739</t>
  </si>
  <si>
    <t>2026-12563939</t>
  </si>
  <si>
    <t>12901641</t>
  </si>
  <si>
    <t>2026-12562560</t>
  </si>
  <si>
    <t>12900084</t>
  </si>
  <si>
    <t>2026-12560602</t>
  </si>
  <si>
    <t>12899754</t>
  </si>
  <si>
    <t>2026-12560176</t>
  </si>
  <si>
    <t>12899467</t>
  </si>
  <si>
    <t>2026-12559819</t>
  </si>
  <si>
    <t>12898708</t>
  </si>
  <si>
    <t>2026-12558877</t>
  </si>
  <si>
    <t>12895678</t>
  </si>
  <si>
    <t>2026-12555045</t>
  </si>
  <si>
    <t>12895518</t>
  </si>
  <si>
    <t>2026-12554854</t>
  </si>
  <si>
    <t>12895514</t>
  </si>
  <si>
    <t>2026-12554845</t>
  </si>
  <si>
    <t>12894442</t>
  </si>
  <si>
    <t>2026-12553475</t>
  </si>
  <si>
    <t>12893816</t>
  </si>
  <si>
    <t>2026-12552695</t>
  </si>
  <si>
    <t>12892210</t>
  </si>
  <si>
    <t>2026-12550702</t>
  </si>
  <si>
    <t>12891298</t>
  </si>
  <si>
    <t>2026-12549610</t>
  </si>
  <si>
    <t>12886373</t>
  </si>
  <si>
    <t>2026-12540130</t>
  </si>
  <si>
    <t>12886311</t>
  </si>
  <si>
    <t>2026-12540034</t>
  </si>
  <si>
    <t>12886150</t>
  </si>
  <si>
    <t>2026-12539791</t>
  </si>
  <si>
    <t>12886054</t>
  </si>
  <si>
    <t>2026-12539637</t>
  </si>
  <si>
    <t>NORMURODOVA FERUZA OLIMJONOVNA</t>
  </si>
  <si>
    <t>42705895860019</t>
  </si>
  <si>
    <t>+998938729011</t>
  </si>
  <si>
    <t>12886010</t>
  </si>
  <si>
    <t>2026-12539573</t>
  </si>
  <si>
    <t>12883501</t>
  </si>
  <si>
    <t>2026-12535991</t>
  </si>
  <si>
    <t>+998971460026</t>
  </si>
  <si>
    <t>12882622</t>
  </si>
  <si>
    <t>2026-12534892</t>
  </si>
  <si>
    <t>12880065</t>
  </si>
  <si>
    <t>2026-12531557</t>
  </si>
  <si>
    <t>+998990818627</t>
  </si>
  <si>
    <t>12874386</t>
  </si>
  <si>
    <t>2026-12524514</t>
  </si>
  <si>
    <t>12873866</t>
  </si>
  <si>
    <t>2026-12523886</t>
  </si>
  <si>
    <t>13053659</t>
  </si>
  <si>
    <t>2026-12760855</t>
  </si>
  <si>
    <t>13045083</t>
  </si>
  <si>
    <t>2026-12749635</t>
  </si>
  <si>
    <t>13004391</t>
  </si>
  <si>
    <t>2026-12696280</t>
  </si>
  <si>
    <t>+998918500026</t>
  </si>
  <si>
    <t>12963219</t>
  </si>
  <si>
    <t>2026-12641945</t>
  </si>
  <si>
    <t>TO‘YMUROTOVA SAODAT BERDIYOR QIZI</t>
  </si>
  <si>
    <t>41304922340037</t>
  </si>
  <si>
    <t>13.04.1992</t>
  </si>
  <si>
    <t>+998992092492</t>
  </si>
  <si>
    <t>12934424</t>
  </si>
  <si>
    <t>2026-12605155</t>
  </si>
  <si>
    <t>SHAKIROV SIROJ HIKMATILLO O‘G‘LI</t>
  </si>
  <si>
    <t>31105925780018</t>
  </si>
  <si>
    <t>11.05.1992</t>
  </si>
  <si>
    <t>+998884872122</t>
  </si>
  <si>
    <t>13108780</t>
  </si>
  <si>
    <t>2026-12837079</t>
  </si>
  <si>
    <t>13107151</t>
  </si>
  <si>
    <t>2026-12835011</t>
  </si>
  <si>
    <t>13102336</t>
  </si>
  <si>
    <t>2026-12829020</t>
  </si>
  <si>
    <t>TUXTASHEVA KAROMAT RAVSHANOVNA</t>
  </si>
  <si>
    <t>41009892380035</t>
  </si>
  <si>
    <t>10.09.1989</t>
  </si>
  <si>
    <t>+998935511089</t>
  </si>
  <si>
    <t>13089408</t>
  </si>
  <si>
    <t>2026-12810932</t>
  </si>
  <si>
    <t>13078559</t>
  </si>
  <si>
    <t>2026-12796368</t>
  </si>
  <si>
    <t>13078067</t>
  </si>
  <si>
    <t>2026-12795687</t>
  </si>
  <si>
    <t>RAXMONOV XUSEN XAMROKULOVICH</t>
  </si>
  <si>
    <t>32912805800017</t>
  </si>
  <si>
    <t>29.12.1980</t>
  </si>
  <si>
    <t>+998882980894</t>
  </si>
  <si>
    <t>13075585</t>
  </si>
  <si>
    <t>2026-12792191</t>
  </si>
  <si>
    <t>13072360</t>
  </si>
  <si>
    <t>2026-12787684</t>
  </si>
  <si>
    <t>13071152</t>
  </si>
  <si>
    <t>2026-12786030</t>
  </si>
  <si>
    <t>RAYIMOVA GULNOZA KULMAMATOVNA</t>
  </si>
  <si>
    <t>41512862380143</t>
  </si>
  <si>
    <t>SHAMSIDDINOV SANJARBEK G‘AYRAT O‘G‘LI</t>
  </si>
  <si>
    <t>50409095830159</t>
  </si>
  <si>
    <t>04.09.2009</t>
  </si>
  <si>
    <t>+998935808602</t>
  </si>
  <si>
    <t>13067919</t>
  </si>
  <si>
    <t>2026-12781920</t>
  </si>
  <si>
    <t>SAFAROVA JAMILA XXX</t>
  </si>
  <si>
    <t>42509562340024</t>
  </si>
  <si>
    <t>25.09.1956</t>
  </si>
  <si>
    <t>13066772</t>
  </si>
  <si>
    <t>2026-12780437</t>
  </si>
  <si>
    <t>+998887782410</t>
  </si>
  <si>
    <t>13053443</t>
  </si>
  <si>
    <t>2026-12760584</t>
  </si>
  <si>
    <t>13051394</t>
  </si>
  <si>
    <t>2026-12757879</t>
  </si>
  <si>
    <t>PO‘LATOVA BAXTIGUL SUYUNDIK QIZI</t>
  </si>
  <si>
    <t>41501965830028</t>
  </si>
  <si>
    <t>15.01.1996</t>
  </si>
  <si>
    <t>+998942801551</t>
  </si>
  <si>
    <t>13040765</t>
  </si>
  <si>
    <t>2026-12744218</t>
  </si>
  <si>
    <t>JUMAYEV ALISHER KAMOL O‘G‘LI</t>
  </si>
  <si>
    <t>52004085830010</t>
  </si>
  <si>
    <t>20.04.2008</t>
  </si>
  <si>
    <t>13035115</t>
  </si>
  <si>
    <t>2026-12736724</t>
  </si>
  <si>
    <t>PIRMAMATOVA NARGIZA QODIR QIZI</t>
  </si>
  <si>
    <t>62003165830035</t>
  </si>
  <si>
    <t>20.03.2016</t>
  </si>
  <si>
    <t>13032919</t>
  </si>
  <si>
    <t>2026-12733819</t>
  </si>
  <si>
    <t>+998880155012</t>
  </si>
  <si>
    <t>13003275</t>
  </si>
  <si>
    <t>2026-12694837</t>
  </si>
  <si>
    <t>QANDAHOROVA SHAODAT TESHAYEVNA</t>
  </si>
  <si>
    <t>42812565830020</t>
  </si>
  <si>
    <t>28.12.1956</t>
  </si>
  <si>
    <t>+998933222856</t>
  </si>
  <si>
    <t>12992678</t>
  </si>
  <si>
    <t>2026-12681315</t>
  </si>
  <si>
    <t>12992094</t>
  </si>
  <si>
    <t>2026-12680555</t>
  </si>
  <si>
    <t>+998931390584</t>
  </si>
  <si>
    <t>12991409</t>
  </si>
  <si>
    <t>2026-12679716</t>
  </si>
  <si>
    <t>12973904</t>
  </si>
  <si>
    <t>2026-12656292</t>
  </si>
  <si>
    <t>HASANOVA FARIDA BOBOQUL QIZI</t>
  </si>
  <si>
    <t>42102912380088</t>
  </si>
  <si>
    <t>+998883651517</t>
  </si>
  <si>
    <t>12972275</t>
  </si>
  <si>
    <t>2026-12654273</t>
  </si>
  <si>
    <t>12959602</t>
  </si>
  <si>
    <t>2026-12637264</t>
  </si>
  <si>
    <t>QIYOMOV MIRJON MIRZOHID O‘G‘LI</t>
  </si>
  <si>
    <t>32708952330019</t>
  </si>
  <si>
    <t>27.08.1995</t>
  </si>
  <si>
    <t>+998900869596</t>
  </si>
  <si>
    <t>12942427</t>
  </si>
  <si>
    <t>2026-12615542</t>
  </si>
  <si>
    <t>XOLOVA ASIDA FAIZULLOYEVNA</t>
  </si>
  <si>
    <t>42904852340050</t>
  </si>
  <si>
    <t>29.04.1985</t>
  </si>
  <si>
    <t>12932942</t>
  </si>
  <si>
    <t>2026-12603206</t>
  </si>
  <si>
    <t>ISHMURODOV JAHONGIR BURHON O‘G‘LI</t>
  </si>
  <si>
    <t>32412985840017</t>
  </si>
  <si>
    <t>24.12.1998</t>
  </si>
  <si>
    <t>+998919902202</t>
  </si>
  <si>
    <t>12927390</t>
  </si>
  <si>
    <t>2026-12596171</t>
  </si>
  <si>
    <t>JO‘LIYEV KUVANDIQ SHIRINOVICH</t>
  </si>
  <si>
    <t>30905442380019</t>
  </si>
  <si>
    <t>09.05.1944</t>
  </si>
  <si>
    <t>+998935332304</t>
  </si>
  <si>
    <t>12921862</t>
  </si>
  <si>
    <t>2026-12589096</t>
  </si>
  <si>
    <t>KURBANOV MUSURMON KUDRATOVICH</t>
  </si>
  <si>
    <t>31202814040014</t>
  </si>
  <si>
    <t>12.02.1981</t>
  </si>
  <si>
    <t>+998936601284</t>
  </si>
  <si>
    <t>12916592</t>
  </si>
  <si>
    <t>2026-12582171</t>
  </si>
  <si>
    <t>SADULLAYEV ERALI NASIROVICH</t>
  </si>
  <si>
    <t>30101702380122</t>
  </si>
  <si>
    <t>01.01.1970</t>
  </si>
  <si>
    <t>+998933151056</t>
  </si>
  <si>
    <t>12903387</t>
  </si>
  <si>
    <t>2026-12564775</t>
  </si>
  <si>
    <t>KALANDAROV BOBIR BABAQULOVICH</t>
  </si>
  <si>
    <t>33005662400027</t>
  </si>
  <si>
    <t>30.05.1966</t>
  </si>
  <si>
    <t>+998933963066</t>
  </si>
  <si>
    <t>12903198</t>
  </si>
  <si>
    <t>2026-12564534</t>
  </si>
  <si>
    <t>TUXSONOV DONIYOR XOLMURODOVICH</t>
  </si>
  <si>
    <t>30406845830010</t>
  </si>
  <si>
    <t>04.06.1984</t>
  </si>
  <si>
    <t>+998934617422</t>
  </si>
  <si>
    <t>12901672</t>
  </si>
  <si>
    <t>2026-12562594</t>
  </si>
  <si>
    <t>12885439</t>
  </si>
  <si>
    <t>2026-12538722</t>
  </si>
  <si>
    <t>12883865</t>
  </si>
  <si>
    <t>2026-12536512</t>
  </si>
  <si>
    <t>ESHPULATOVA AYBAXOR RUZIYEVNA</t>
  </si>
  <si>
    <t>42703512380014</t>
  </si>
  <si>
    <t>27.03.1951</t>
  </si>
  <si>
    <t>12880502</t>
  </si>
  <si>
    <t>2026-12532094</t>
  </si>
  <si>
    <t>QODIROVA SABOAT HAMROYEVNA</t>
  </si>
  <si>
    <t>41605632360017</t>
  </si>
  <si>
    <t>ЗАРИПОВ ШАРИФЖОН СУХРОБ ЎҒЛИ</t>
  </si>
  <si>
    <t>51912125800022</t>
  </si>
  <si>
    <t>19.12.2012</t>
  </si>
  <si>
    <t>+998913366305</t>
  </si>
  <si>
    <t>12879101</t>
  </si>
  <si>
    <t>2026-12530326</t>
  </si>
  <si>
    <t>BOBOYEVA GULCHEXRA QUYSINOVNA</t>
  </si>
  <si>
    <t>42110692360019</t>
  </si>
  <si>
    <t>21.10.1969</t>
  </si>
  <si>
    <t>+998913369860</t>
  </si>
  <si>
    <t>12878469</t>
  </si>
  <si>
    <t>2026-12529520</t>
  </si>
  <si>
    <t>12876690</t>
  </si>
  <si>
    <t>2026-12527311</t>
  </si>
  <si>
    <t>QODIROVA GULBAYOZ ISMATOVNA</t>
  </si>
  <si>
    <t>42612832360027</t>
  </si>
  <si>
    <t>+998907171644</t>
  </si>
  <si>
    <t>12875387</t>
  </si>
  <si>
    <t>2026-12525725</t>
  </si>
  <si>
    <t>BUMATOV SHUXRAT PIRMATOVICH</t>
  </si>
  <si>
    <t>32810643960020</t>
  </si>
  <si>
    <t>28.10.1964</t>
  </si>
  <si>
    <t>+998973783784</t>
  </si>
  <si>
    <t>12873413</t>
  </si>
  <si>
    <t>2026-12523337</t>
  </si>
  <si>
    <t>YUSUPOVA INOBAT NORMATOVNA</t>
  </si>
  <si>
    <t>40206802380032</t>
  </si>
  <si>
    <t>02.06.1980</t>
  </si>
  <si>
    <t>13109873</t>
  </si>
  <si>
    <t>2026-12839219</t>
  </si>
  <si>
    <t>BURONOVA GULNORA AZIMOVNA</t>
  </si>
  <si>
    <t>42504702360016</t>
  </si>
  <si>
    <t>25.04.1970</t>
  </si>
  <si>
    <t>+998976683993</t>
  </si>
  <si>
    <t>13099958</t>
  </si>
  <si>
    <t>2026-12826098</t>
  </si>
  <si>
    <t>BERDIYEVA MUKARAM UMUROVNA</t>
  </si>
  <si>
    <t>41812612330012</t>
  </si>
  <si>
    <t>18.12.1961</t>
  </si>
  <si>
    <t>+998934380541</t>
  </si>
  <si>
    <t>13088774</t>
  </si>
  <si>
    <t>2026-12810107</t>
  </si>
  <si>
    <t>OCHILOVA XURSHIDAXON SHONAZAROVNA</t>
  </si>
  <si>
    <t>43008822390067</t>
  </si>
  <si>
    <t>YORKULOV MUHAMMADALI AVAZBEK O`G`LI</t>
  </si>
  <si>
    <t>51806225840070</t>
  </si>
  <si>
    <t>18.06.2022</t>
  </si>
  <si>
    <t>+998504008282</t>
  </si>
  <si>
    <t>13085929</t>
  </si>
  <si>
    <t>2026-12806319</t>
  </si>
  <si>
    <t>MAXSUDOVA MAMLAKAT MAXMUDOVNA</t>
  </si>
  <si>
    <t>40603732330025</t>
  </si>
  <si>
    <t>06.03.1973</t>
  </si>
  <si>
    <t>+998919910075</t>
  </si>
  <si>
    <t>13084822</t>
  </si>
  <si>
    <t>2026-12804906</t>
  </si>
  <si>
    <t>NIZAMOVA SITORA NORMUROD QIZI</t>
  </si>
  <si>
    <t>41312932390054</t>
  </si>
  <si>
    <t>13.12.1993</t>
  </si>
  <si>
    <t>+998934649990</t>
  </si>
  <si>
    <t>13078791</t>
  </si>
  <si>
    <t>2026-12796703</t>
  </si>
  <si>
    <t>BABAYOROVA SANOBAR RUSTAMOVNA</t>
  </si>
  <si>
    <t>41901823960043</t>
  </si>
  <si>
    <t>19.01.1982</t>
  </si>
  <si>
    <t>+998934836282</t>
  </si>
  <si>
    <t>13075191</t>
  </si>
  <si>
    <t>2026-12791635</t>
  </si>
  <si>
    <t>13073882</t>
  </si>
  <si>
    <t>2026-12789802</t>
  </si>
  <si>
    <t>XUDOYBERDIYEVA ZILOLA RO‘ZIYEVNA</t>
  </si>
  <si>
    <t>40804765820011</t>
  </si>
  <si>
    <t>08.04.1976</t>
  </si>
  <si>
    <t>+998880870804</t>
  </si>
  <si>
    <t>13073853</t>
  </si>
  <si>
    <t>2026-12789766</t>
  </si>
  <si>
    <t>SHAROPOVA LOLA AMINOVNA</t>
  </si>
  <si>
    <t>41811835820012</t>
  </si>
  <si>
    <t>18.11.1983</t>
  </si>
  <si>
    <t>+998942227204</t>
  </si>
  <si>
    <t>13070245</t>
  </si>
  <si>
    <t>2026-12784876</t>
  </si>
  <si>
    <t>TUYCHIYEV BO‘RON XXX</t>
  </si>
  <si>
    <t>30602575850012</t>
  </si>
  <si>
    <t>06.02.1957</t>
  </si>
  <si>
    <t>+998934605854</t>
  </si>
  <si>
    <t>13060740</t>
  </si>
  <si>
    <t>2026-12771180</t>
  </si>
  <si>
    <t>KARIMOVA MUXAYYO SALOXIDDIN QIZI</t>
  </si>
  <si>
    <t>40811965830056</t>
  </si>
  <si>
    <t>08.11.1996</t>
  </si>
  <si>
    <t>+998770260121</t>
  </si>
  <si>
    <t>13045914</t>
  </si>
  <si>
    <t>2026-12750681</t>
  </si>
  <si>
    <t>30.08.1982</t>
  </si>
  <si>
    <t>+998936122012</t>
  </si>
  <si>
    <t>13044526</t>
  </si>
  <si>
    <t>2026-12748937</t>
  </si>
  <si>
    <t>MANSUROV ULUGBEK BOBOKULOVICH</t>
  </si>
  <si>
    <t>32705742330028</t>
  </si>
  <si>
    <t>ULUG`BEKOV TURONBEK UMRBEKOVICH</t>
  </si>
  <si>
    <t>51807245780043</t>
  </si>
  <si>
    <t>18.07.2024</t>
  </si>
  <si>
    <t>+998905011819</t>
  </si>
  <si>
    <t>13032906</t>
  </si>
  <si>
    <t>2026-12733806</t>
  </si>
  <si>
    <t>13025719</t>
  </si>
  <si>
    <t>2026-12724446</t>
  </si>
  <si>
    <t>HALIMOVA HILOLA HOMITOVNA</t>
  </si>
  <si>
    <t>40712905780029</t>
  </si>
  <si>
    <t>+998913386866</t>
  </si>
  <si>
    <t>13021841</t>
  </si>
  <si>
    <t>2026-12719576</t>
  </si>
  <si>
    <t>ASLONOV NUSRAT QUDRATILLOYEVICH</t>
  </si>
  <si>
    <t>32404832330071</t>
  </si>
  <si>
    <t>+998907318204</t>
  </si>
  <si>
    <t>13014718</t>
  </si>
  <si>
    <t>2026-12709899</t>
  </si>
  <si>
    <t>ABDIMUMINOVA SANOBAR BERDIKULOVNA</t>
  </si>
  <si>
    <t>42703825830037</t>
  </si>
  <si>
    <t>+998932292782</t>
  </si>
  <si>
    <t>12995395</t>
  </si>
  <si>
    <t>2026-12684756</t>
  </si>
  <si>
    <t>BOBOBEKOVA SAODAT XUSAN QIZI</t>
  </si>
  <si>
    <t>40201912380066</t>
  </si>
  <si>
    <t>SHUKRULLAYEVA NOILA ANVAR QIZI</t>
  </si>
  <si>
    <t>61111155830082</t>
  </si>
  <si>
    <t>11.11.2015</t>
  </si>
  <si>
    <t>12994393</t>
  </si>
  <si>
    <t>2026-12683503</t>
  </si>
  <si>
    <t>02.01.1991</t>
  </si>
  <si>
    <t>12994062</t>
  </si>
  <si>
    <t>2026-12683078</t>
  </si>
  <si>
    <t>12978704</t>
  </si>
  <si>
    <t>2026-12662462</t>
  </si>
  <si>
    <t>ZAFAROVA MAFTUNA SHOHZOD QIZI</t>
  </si>
  <si>
    <t>62105235850029</t>
  </si>
  <si>
    <t>21.05.2023</t>
  </si>
  <si>
    <t>12952973</t>
  </si>
  <si>
    <t>2026-12628884</t>
  </si>
  <si>
    <t>UMAROVA RAYXON FAXRIDDINOVNA</t>
  </si>
  <si>
    <t>41602882380196</t>
  </si>
  <si>
    <t>+998992590049</t>
  </si>
  <si>
    <t>12949367</t>
  </si>
  <si>
    <t>2026-12624529</t>
  </si>
  <si>
    <t>ZIYODULLOYEV AMRILLO NURULLOYEVICH</t>
  </si>
  <si>
    <t>31501935800012</t>
  </si>
  <si>
    <t>15.01.1993</t>
  </si>
  <si>
    <t>12935735</t>
  </si>
  <si>
    <t>2026-12606915</t>
  </si>
  <si>
    <t>FAXRIYEV ELMUROD SHAMSIYEVICH</t>
  </si>
  <si>
    <t>30512642420014</t>
  </si>
  <si>
    <t>05.12.1964</t>
  </si>
  <si>
    <t>+998933351972</t>
  </si>
  <si>
    <t>12933143</t>
  </si>
  <si>
    <t>2026-12603465</t>
  </si>
  <si>
    <t>12925451</t>
  </si>
  <si>
    <t>2026-12593843</t>
  </si>
  <si>
    <t>12921795</t>
  </si>
  <si>
    <t>2026-12589004</t>
  </si>
  <si>
    <t>12901781</t>
  </si>
  <si>
    <t>2026-12562739</t>
  </si>
  <si>
    <t>XO‘JANAZAROV SHAHBOZJON SHAROFIDDIN O‘G‘LI</t>
  </si>
  <si>
    <t>31302975830036</t>
  </si>
  <si>
    <t>13.02.1997</t>
  </si>
  <si>
    <t>+998943741177</t>
  </si>
  <si>
    <t>12895309</t>
  </si>
  <si>
    <t>2026-12554592</t>
  </si>
  <si>
    <t>BOTIROVA SOLIYA ASHUROVNA</t>
  </si>
  <si>
    <t>43009652340019</t>
  </si>
  <si>
    <t>30.09.1965</t>
  </si>
  <si>
    <t>12887924</t>
  </si>
  <si>
    <t>10.05.2026</t>
  </si>
  <si>
    <t>2026-12543222</t>
  </si>
  <si>
    <t>12885511</t>
  </si>
  <si>
    <t>2026-12538827</t>
  </si>
  <si>
    <t>G‘AYBULLOYEVA GULYOR TOSHPO‘LOT QIZI</t>
  </si>
  <si>
    <t>40208942330025</t>
  </si>
  <si>
    <t>TILLOYEVA GULASAL ZUXRIDDIN QIZI</t>
  </si>
  <si>
    <t>61403165780016</t>
  </si>
  <si>
    <t>14.03.2016</t>
  </si>
  <si>
    <t>+998887339493</t>
  </si>
  <si>
    <t>13086243</t>
  </si>
  <si>
    <t>2026-12806755</t>
  </si>
  <si>
    <t>13055693</t>
  </si>
  <si>
    <t>2026-12763659</t>
  </si>
  <si>
    <t>ERGASHEV FARXOD SANOYEVICH</t>
  </si>
  <si>
    <t>33107662390026</t>
  </si>
  <si>
    <t>31.07.1966</t>
  </si>
  <si>
    <t>+998913333132</t>
  </si>
  <si>
    <t>13048595</t>
  </si>
  <si>
    <t>2026-12754036</t>
  </si>
  <si>
    <t>12992311</t>
  </si>
  <si>
    <t>2026-12680837</t>
  </si>
  <si>
    <t>12985322</t>
  </si>
  <si>
    <t>2026-12671761</t>
  </si>
  <si>
    <t>12985121</t>
  </si>
  <si>
    <t>2026-12671457</t>
  </si>
  <si>
    <t>+998883681711</t>
  </si>
  <si>
    <t>12983373</t>
  </si>
  <si>
    <t>2026-12668830</t>
  </si>
  <si>
    <t>12963701</t>
  </si>
  <si>
    <t>2026-12642601</t>
  </si>
  <si>
    <t>12962679</t>
  </si>
  <si>
    <t>2026-12641235</t>
  </si>
  <si>
    <t>NOROV RUSTAM KARAYEVICH</t>
  </si>
  <si>
    <t>30102742390043</t>
  </si>
  <si>
    <t>01.02.1974</t>
  </si>
  <si>
    <t>+998905000952</t>
  </si>
  <si>
    <t>12960933</t>
  </si>
  <si>
    <t>2026-12639013</t>
  </si>
  <si>
    <t>TEMIROVA MOHIGUL ABDUMAJITOVNA</t>
  </si>
  <si>
    <t>43010842380036</t>
  </si>
  <si>
    <t>30.10.1984</t>
  </si>
  <si>
    <t>+998889454243</t>
  </si>
  <si>
    <t>12960543</t>
  </si>
  <si>
    <t>2026-12638518</t>
  </si>
  <si>
    <t>12953172</t>
  </si>
  <si>
    <t>2026-12629128</t>
  </si>
  <si>
    <t>MELIYEVA GULHAYO HAYITMUROD QIZI</t>
  </si>
  <si>
    <t>40207912380026</t>
  </si>
  <si>
    <t>02.07.1991</t>
  </si>
  <si>
    <t>+998993719102</t>
  </si>
  <si>
    <t>12951535</t>
  </si>
  <si>
    <t>2026-12627117</t>
  </si>
  <si>
    <t>AXMEDOVA NODIRA MUSTAFOYEVNA</t>
  </si>
  <si>
    <t>42507662380041</t>
  </si>
  <si>
    <t>25.07.1966</t>
  </si>
  <si>
    <t>12944388</t>
  </si>
  <si>
    <t>2026-12618201</t>
  </si>
  <si>
    <t>+998939063433</t>
  </si>
  <si>
    <t>12942952</t>
  </si>
  <si>
    <t>2026-12616272</t>
  </si>
  <si>
    <t>12927372</t>
  </si>
  <si>
    <t>2026-12596146</t>
  </si>
  <si>
    <t>12918114</t>
  </si>
  <si>
    <t>2026-12584145</t>
  </si>
  <si>
    <t>+998990948001</t>
  </si>
  <si>
    <t>12907284</t>
  </si>
  <si>
    <t>2026-12570013</t>
  </si>
  <si>
    <t>OCHILOV XALIMJON XOMID O‘G‘LI</t>
  </si>
  <si>
    <t>32504912330093</t>
  </si>
  <si>
    <t>25.04.1991</t>
  </si>
  <si>
    <t>+998973690091</t>
  </si>
  <si>
    <t>12891040</t>
  </si>
  <si>
    <t>2026-12549274</t>
  </si>
  <si>
    <t>13018503</t>
  </si>
  <si>
    <t>2026-12715042</t>
  </si>
  <si>
    <t>YUSUPOV SUVON RAJABOYEVICH</t>
  </si>
  <si>
    <t>30803625830019</t>
  </si>
  <si>
    <t>08.03.1962</t>
  </si>
  <si>
    <t>+998956584141</t>
  </si>
  <si>
    <t>13090912</t>
  </si>
  <si>
    <t>2026-12813002</t>
  </si>
  <si>
    <t>MUQIMOV ZULFIQOR RAXMATILLAYEVICH</t>
  </si>
  <si>
    <t>30703835830017</t>
  </si>
  <si>
    <t>+998993820783</t>
  </si>
  <si>
    <t>13084052</t>
  </si>
  <si>
    <t>2026-12803919</t>
  </si>
  <si>
    <t>27.05.2026</t>
  </si>
  <si>
    <t>17.05.2026</t>
  </si>
  <si>
    <t>16.05.2026</t>
  </si>
  <si>
    <t>Ёнғин, сув тошқини, зилзила ва бошқа техноген ҳодисалар оқибатида зарар кўрган уй-жойларни тиклаш ва таъмирлаш харажатларини қоплаш</t>
  </si>
  <si>
    <t>Техноген</t>
  </si>
  <si>
    <t>4030 - Ёнғин, сув тошқини, зилзила ва бошқа техноген ҳодисалар оқибатида зарар кўрган уй-жойларни тиклаш ва таъмирлаш харажатларини қоплаш</t>
  </si>
  <si>
    <t>13317178</t>
  </si>
  <si>
    <t>11.06.2026</t>
  </si>
  <si>
    <t>2026-13114426</t>
  </si>
  <si>
    <t>SAMATOV SHAVKAT ALIMJONOVICH</t>
  </si>
  <si>
    <t>30112892380133</t>
  </si>
  <si>
    <t>01.12.1989</t>
  </si>
  <si>
    <t>+998887454507</t>
  </si>
  <si>
    <t>13316993</t>
  </si>
  <si>
    <t>2026-13114169</t>
  </si>
  <si>
    <t>+998933446612</t>
  </si>
  <si>
    <t>13316920</t>
  </si>
  <si>
    <t>2026-13114061</t>
  </si>
  <si>
    <t>SODIQOVA NURINISO ABDUMAJIT QIZI</t>
  </si>
  <si>
    <t>43001936090025</t>
  </si>
  <si>
    <t>30.01.1993</t>
  </si>
  <si>
    <t>+998975592023</t>
  </si>
  <si>
    <t>13316815</t>
  </si>
  <si>
    <t>2026-13113923</t>
  </si>
  <si>
    <t>BAXTIYOROV DONIYOR IXTIYOR O‘G‘LI</t>
  </si>
  <si>
    <t>51307005850048</t>
  </si>
  <si>
    <t>13.07.2000</t>
  </si>
  <si>
    <t>+998936775515</t>
  </si>
  <si>
    <t>13316716</t>
  </si>
  <si>
    <t>2026-13113790</t>
  </si>
  <si>
    <t>BOBOJONOVA DILAFRUZ VALIJON QIZI</t>
  </si>
  <si>
    <t>43005986070028</t>
  </si>
  <si>
    <t>30.05.1998</t>
  </si>
  <si>
    <t>+998505709660</t>
  </si>
  <si>
    <t>13316444</t>
  </si>
  <si>
    <t>2026-13113405</t>
  </si>
  <si>
    <t>13316427</t>
  </si>
  <si>
    <t>2026-13113380</t>
  </si>
  <si>
    <t>ASQAROVA NASIBA AKBAROVNA</t>
  </si>
  <si>
    <t>41005852360062</t>
  </si>
  <si>
    <t>+998500278055</t>
  </si>
  <si>
    <t>13316128</t>
  </si>
  <si>
    <t>2026-13112959</t>
  </si>
  <si>
    <t>13316036</t>
  </si>
  <si>
    <t>2026-13112837</t>
  </si>
  <si>
    <t>TOSHPO‘LOTOVA MANZURA FAHRIDIN QIZI</t>
  </si>
  <si>
    <t>41009912360012</t>
  </si>
  <si>
    <t>10.09.1991</t>
  </si>
  <si>
    <t>+998992133058</t>
  </si>
  <si>
    <t>13315447</t>
  </si>
  <si>
    <t>2026-13112045</t>
  </si>
  <si>
    <t>YUSUPOVA GULMIRA ESHMAMATOVNA</t>
  </si>
  <si>
    <t>41702882340043</t>
  </si>
  <si>
    <t>+998944175959</t>
  </si>
  <si>
    <t>13315385</t>
  </si>
  <si>
    <t>2026-13111964</t>
  </si>
  <si>
    <t>13314817</t>
  </si>
  <si>
    <t>2026-13111164</t>
  </si>
  <si>
    <t>KUANBAYEV TANIR ALPISBAYEVICH</t>
  </si>
  <si>
    <t>32302877570015</t>
  </si>
  <si>
    <t>23.02.1987</t>
  </si>
  <si>
    <t>+998952672387</t>
  </si>
  <si>
    <t>13314750</t>
  </si>
  <si>
    <t>2026-13111068</t>
  </si>
  <si>
    <t>SULTONOVA MEXRINISO PANJIYEVNA</t>
  </si>
  <si>
    <t>43011895670015</t>
  </si>
  <si>
    <t>30.11.1989</t>
  </si>
  <si>
    <t>+998930656863</t>
  </si>
  <si>
    <t>13314559</t>
  </si>
  <si>
    <t>2026-13110823</t>
  </si>
  <si>
    <t>ERGASHEVA LAYLO SAYFIDINOVNA</t>
  </si>
  <si>
    <t>40404825780028</t>
  </si>
  <si>
    <t>+998944883161</t>
  </si>
  <si>
    <t>13314554</t>
  </si>
  <si>
    <t>2026-13110819</t>
  </si>
  <si>
    <t>13314159</t>
  </si>
  <si>
    <t>2026-13110289</t>
  </si>
  <si>
    <t>BAXRAMOVA MOXIRA KARIMOVNA</t>
  </si>
  <si>
    <t>43004682330025</t>
  </si>
  <si>
    <t>30.04.1968</t>
  </si>
  <si>
    <t>+998995715352</t>
  </si>
  <si>
    <t>13313909</t>
  </si>
  <si>
    <t>2026-13109948</t>
  </si>
  <si>
    <t>XAKIMOVA YULDUZXON TURSUNOVNA</t>
  </si>
  <si>
    <t>42903772390024</t>
  </si>
  <si>
    <t>29.03.1977</t>
  </si>
  <si>
    <t>+998939506747</t>
  </si>
  <si>
    <t>13313166</t>
  </si>
  <si>
    <t>2026-13108949</t>
  </si>
  <si>
    <t>XODIYEV FERUZ KARIMOVICH</t>
  </si>
  <si>
    <t>30409902350029</t>
  </si>
  <si>
    <t>04.09.1990</t>
  </si>
  <si>
    <t>+998933151688</t>
  </si>
  <si>
    <t>13313126</t>
  </si>
  <si>
    <t>2026-13108903</t>
  </si>
  <si>
    <t>HAYDAROVA ELMIRA ABDUHAKIM QIZI</t>
  </si>
  <si>
    <t>41402915800017</t>
  </si>
  <si>
    <t>+998939686888</t>
  </si>
  <si>
    <t>13312959</t>
  </si>
  <si>
    <t>2026-13108674</t>
  </si>
  <si>
    <t>YADGAROVA ZAIRA IBODULLAYEVNA</t>
  </si>
  <si>
    <t>41812851590138</t>
  </si>
  <si>
    <t>+998933081885</t>
  </si>
  <si>
    <t>13312340</t>
  </si>
  <si>
    <t>2026-13107802</t>
  </si>
  <si>
    <t>MIRZAYEVA UMIDA ABDINAZAROVNA</t>
  </si>
  <si>
    <t>42403912330027</t>
  </si>
  <si>
    <t>24.03.1991</t>
  </si>
  <si>
    <t>+998910874737</t>
  </si>
  <si>
    <t>13312149</t>
  </si>
  <si>
    <t>2026-13107544</t>
  </si>
  <si>
    <t>G‘AFUROV BOBOJON QAHOROVICH</t>
  </si>
  <si>
    <t>30211735760012</t>
  </si>
  <si>
    <t>02.11.1973</t>
  </si>
  <si>
    <t>+998946391766</t>
  </si>
  <si>
    <t>13311821</t>
  </si>
  <si>
    <t>2026-13107090</t>
  </si>
  <si>
    <t>ABLOQULOVA MAXBUBA USMONOVNA</t>
  </si>
  <si>
    <t>40201532340020</t>
  </si>
  <si>
    <t>02.01.1953</t>
  </si>
  <si>
    <t>+998907321007</t>
  </si>
  <si>
    <t>13309831</t>
  </si>
  <si>
    <t>2026-13104494</t>
  </si>
  <si>
    <t>NURMATOVA ZULIXA KUZIYEVNA</t>
  </si>
  <si>
    <t>40812622360017</t>
  </si>
  <si>
    <t>08.12.1962</t>
  </si>
  <si>
    <t>+998933361815</t>
  </si>
  <si>
    <t>13309820</t>
  </si>
  <si>
    <t>2026-13104477</t>
  </si>
  <si>
    <t>ABDIRASILOVA NARGIZA USMONOVNA</t>
  </si>
  <si>
    <t>40503842390017</t>
  </si>
  <si>
    <t>+998907315727</t>
  </si>
  <si>
    <t>13309807</t>
  </si>
  <si>
    <t>2026-13104463</t>
  </si>
  <si>
    <t>NURMONOV XAMID ELMURODOVICH</t>
  </si>
  <si>
    <t>30802822330076</t>
  </si>
  <si>
    <t>08.02.1982</t>
  </si>
  <si>
    <t>+998882984222</t>
  </si>
  <si>
    <t>13308592</t>
  </si>
  <si>
    <t>2026-13102860</t>
  </si>
  <si>
    <t>XOLNAZAROVA DILDORA INATULLO QIZI</t>
  </si>
  <si>
    <t>42304942380094</t>
  </si>
  <si>
    <t>23.04.1994</t>
  </si>
  <si>
    <t>+998876352304</t>
  </si>
  <si>
    <t>UMAROVA SEVARA SAIDMURATOVNA</t>
  </si>
  <si>
    <t>42207882380020</t>
  </si>
  <si>
    <t>13308073</t>
  </si>
  <si>
    <t>2026-13102203</t>
  </si>
  <si>
    <t>YAUROVA OLESYA SERGEYEVNA</t>
  </si>
  <si>
    <t>40110942400010</t>
  </si>
  <si>
    <t>01.10.1994</t>
  </si>
  <si>
    <t>+998934332657</t>
  </si>
  <si>
    <t>13308041</t>
  </si>
  <si>
    <t>2026-13102161</t>
  </si>
  <si>
    <t>KURBONOVA GULISTON NURMAMATOVNA</t>
  </si>
  <si>
    <t>42107685820012</t>
  </si>
  <si>
    <t>21.07.1968</t>
  </si>
  <si>
    <t>13307754</t>
  </si>
  <si>
    <t>2026-13101806</t>
  </si>
  <si>
    <t>AZIMOVA MUHABBAT TOJIBOYEVNA</t>
  </si>
  <si>
    <t>40501942360035</t>
  </si>
  <si>
    <t>+998931590594</t>
  </si>
  <si>
    <t>13307703</t>
  </si>
  <si>
    <t>2026-13101739</t>
  </si>
  <si>
    <t>YULDASHEVA GULSHAN TASHPULATOVNA</t>
  </si>
  <si>
    <t>40208802340085</t>
  </si>
  <si>
    <t>+998772689144</t>
  </si>
  <si>
    <t>13307650</t>
  </si>
  <si>
    <t>2026-13101665</t>
  </si>
  <si>
    <t>ABDIRAZAKOVA IRODA ABDIAXATOVNA</t>
  </si>
  <si>
    <t>41004835800012</t>
  </si>
  <si>
    <t>10.04.1983</t>
  </si>
  <si>
    <t>+998942571083</t>
  </si>
  <si>
    <t>13307392</t>
  </si>
  <si>
    <t>2026-13101351</t>
  </si>
  <si>
    <t>MUXAMMEDOVA XOLIDA NAIMOVNA</t>
  </si>
  <si>
    <t>42205815820010</t>
  </si>
  <si>
    <t>+998940574707</t>
  </si>
  <si>
    <t>13307325</t>
  </si>
  <si>
    <t>2026-13101266</t>
  </si>
  <si>
    <t>ASHUROVA XUSHVAXT FAXRIDDINOVNA</t>
  </si>
  <si>
    <t>40602941170170</t>
  </si>
  <si>
    <t>+998900816688</t>
  </si>
  <si>
    <t>13307285</t>
  </si>
  <si>
    <t>2026-13101212</t>
  </si>
  <si>
    <t>13307155</t>
  </si>
  <si>
    <t>2026-13101020</t>
  </si>
  <si>
    <t>ISLOMOVA MAFTUNA RAXMON QIZI</t>
  </si>
  <si>
    <t>42310922360015</t>
  </si>
  <si>
    <t>23.10.1992</t>
  </si>
  <si>
    <t>+998951269223</t>
  </si>
  <si>
    <t>13307135</t>
  </si>
  <si>
    <t>2026-13100993</t>
  </si>
  <si>
    <t>XUJAYEVA MUXAYYO PAYZULLAYEVNA</t>
  </si>
  <si>
    <t>42806773930036</t>
  </si>
  <si>
    <t>28.06.1977</t>
  </si>
  <si>
    <t>+998940560566</t>
  </si>
  <si>
    <t>13307107</t>
  </si>
  <si>
    <t>2026-13100951</t>
  </si>
  <si>
    <t>13307031</t>
  </si>
  <si>
    <t>2026-13100851</t>
  </si>
  <si>
    <t>ISLOMOVA RUXSORA KOMILJON QIZI</t>
  </si>
  <si>
    <t>43101952330029</t>
  </si>
  <si>
    <t>31.01.1995</t>
  </si>
  <si>
    <t>+998951919459</t>
  </si>
  <si>
    <t>13306989</t>
  </si>
  <si>
    <t>2026-13100800</t>
  </si>
  <si>
    <t>+998913371575</t>
  </si>
  <si>
    <t>13306521</t>
  </si>
  <si>
    <t>2026-13100195</t>
  </si>
  <si>
    <t>JULIYEVA UMIDA BOZORBOY QIZI</t>
  </si>
  <si>
    <t>42103915830011</t>
  </si>
  <si>
    <t>+998335015691</t>
  </si>
  <si>
    <t>13306482</t>
  </si>
  <si>
    <t>2026-13100142</t>
  </si>
  <si>
    <t>13306383</t>
  </si>
  <si>
    <t>2026-13100013</t>
  </si>
  <si>
    <t>BOBOYEVA MAQSUDA G‘IYOSIDDINOVNA</t>
  </si>
  <si>
    <t>42402802330033</t>
  </si>
  <si>
    <t>24.02.1980</t>
  </si>
  <si>
    <t>+998500743664</t>
  </si>
  <si>
    <t>13306380</t>
  </si>
  <si>
    <t>2026-13100009</t>
  </si>
  <si>
    <t>13306016</t>
  </si>
  <si>
    <t>2026-13099544</t>
  </si>
  <si>
    <t>+998997358646</t>
  </si>
  <si>
    <t>13305040</t>
  </si>
  <si>
    <t>2026-13098332</t>
  </si>
  <si>
    <t>KARIMOVA ZARNIGOR NURIDDIN QIZI</t>
  </si>
  <si>
    <t>41110942380032</t>
  </si>
  <si>
    <t>11.10.1994</t>
  </si>
  <si>
    <t>+998935669697</t>
  </si>
  <si>
    <t>13303723</t>
  </si>
  <si>
    <t>2026-13096714</t>
  </si>
  <si>
    <t>SHOMURODOVA SHAHNOZA NASIMOVNA</t>
  </si>
  <si>
    <t>41206872330022</t>
  </si>
  <si>
    <t>+998910889240</t>
  </si>
  <si>
    <t>13303619</t>
  </si>
  <si>
    <t>2026-13096590</t>
  </si>
  <si>
    <t>13303548</t>
  </si>
  <si>
    <t>2026-13096504</t>
  </si>
  <si>
    <t>13302959</t>
  </si>
  <si>
    <t>2026-13095791</t>
  </si>
  <si>
    <t>MIRZOYEVA LOBAR BOXODIROVNA</t>
  </si>
  <si>
    <t>42307852340015</t>
  </si>
  <si>
    <t>23.07.1985</t>
  </si>
  <si>
    <t>+998934092030</t>
  </si>
  <si>
    <t>13302949</t>
  </si>
  <si>
    <t>2026-13095781</t>
  </si>
  <si>
    <t>KARIMOVA ZEBINISO TESHAYEVNA</t>
  </si>
  <si>
    <t>42607903930061</t>
  </si>
  <si>
    <t>26.07.1990</t>
  </si>
  <si>
    <t>+998976680686</t>
  </si>
  <si>
    <t>13302919</t>
  </si>
  <si>
    <t>2026-13095741</t>
  </si>
  <si>
    <t>OYDINOV ELYOR KUBAY O‘G‘LI</t>
  </si>
  <si>
    <t>31706932380073</t>
  </si>
  <si>
    <t>13302793</t>
  </si>
  <si>
    <t>2026-13095594</t>
  </si>
  <si>
    <t>RAYIMOVA MUXLISA ABDUVOXID QIZI</t>
  </si>
  <si>
    <t>41709932380024</t>
  </si>
  <si>
    <t>17.09.1993</t>
  </si>
  <si>
    <t>13302709</t>
  </si>
  <si>
    <t>2026-13095496</t>
  </si>
  <si>
    <t>TO‘XSANOV SALIM SADULLAYEVICH</t>
  </si>
  <si>
    <t>32705635780011</t>
  </si>
  <si>
    <t>27.05.1963</t>
  </si>
  <si>
    <t>+998900852176</t>
  </si>
  <si>
    <t>13302012</t>
  </si>
  <si>
    <t>2026-13094670</t>
  </si>
  <si>
    <t>+998885191221</t>
  </si>
  <si>
    <t>13301911</t>
  </si>
  <si>
    <t>2026-13094547</t>
  </si>
  <si>
    <t>DJURAYEVA ELVINA BAXODIROVNA</t>
  </si>
  <si>
    <t>41501882390043</t>
  </si>
  <si>
    <t>15.01.1988</t>
  </si>
  <si>
    <t>+998934325980</t>
  </si>
  <si>
    <t>13301285</t>
  </si>
  <si>
    <t>2026-13093773</t>
  </si>
  <si>
    <t>XALIKULOVA MADINA SAYITKULOVNA</t>
  </si>
  <si>
    <t>40408882390040</t>
  </si>
  <si>
    <t>04.08.1988</t>
  </si>
  <si>
    <t>+998994143131</t>
  </si>
  <si>
    <t>13300761</t>
  </si>
  <si>
    <t>2026-13093158</t>
  </si>
  <si>
    <t>13299950</t>
  </si>
  <si>
    <t>2026-13092195</t>
  </si>
  <si>
    <t>MUXTOROVA MARINA QAXRAMON QIZI</t>
  </si>
  <si>
    <t>61404025820019</t>
  </si>
  <si>
    <t>14.04.2002</t>
  </si>
  <si>
    <t>+998953334332</t>
  </si>
  <si>
    <t>13299850</t>
  </si>
  <si>
    <t>2026-13092069</t>
  </si>
  <si>
    <t>HASANOVA ZARINA MUZAFFAR QIZI</t>
  </si>
  <si>
    <t>62803056070052</t>
  </si>
  <si>
    <t>28.03.2005</t>
  </si>
  <si>
    <t>+998952142279</t>
  </si>
  <si>
    <t>13299489</t>
  </si>
  <si>
    <t>2026-13091635</t>
  </si>
  <si>
    <t>SULTONOVA MOXIDIL BOLI QIZI</t>
  </si>
  <si>
    <t>40208926090022</t>
  </si>
  <si>
    <t>02.08.1992</t>
  </si>
  <si>
    <t>+998912480292</t>
  </si>
  <si>
    <t>13298649</t>
  </si>
  <si>
    <t>2026-13090646</t>
  </si>
  <si>
    <t>FAYZIYEV MUSTAFO XAYRIDDINOVICH</t>
  </si>
  <si>
    <t>31802692360022</t>
  </si>
  <si>
    <t>18.02.1969</t>
  </si>
  <si>
    <t>+998933121869</t>
  </si>
  <si>
    <t>13298060</t>
  </si>
  <si>
    <t>2026-13089933</t>
  </si>
  <si>
    <t>ISMOILOV OYBEKJON OLIMJONOVICH</t>
  </si>
  <si>
    <t>31012822380066</t>
  </si>
  <si>
    <t>10.12.1982</t>
  </si>
  <si>
    <t>+998334884593</t>
  </si>
  <si>
    <t>13297518</t>
  </si>
  <si>
    <t>2026-13089306</t>
  </si>
  <si>
    <t>BAXRONOVA UMIDA MAMATQULOVNA</t>
  </si>
  <si>
    <t>40210881170011</t>
  </si>
  <si>
    <t>02.10.1988</t>
  </si>
  <si>
    <t>+998774480071</t>
  </si>
  <si>
    <t>13297412</t>
  </si>
  <si>
    <t>2026-13089181</t>
  </si>
  <si>
    <t>NURMURADOV ELNURBEK OLEGOVICH</t>
  </si>
  <si>
    <t>31003995800039</t>
  </si>
  <si>
    <t>10.03.1999</t>
  </si>
  <si>
    <t>+998942212764</t>
  </si>
  <si>
    <t>13297238</t>
  </si>
  <si>
    <t>2026-13088988</t>
  </si>
  <si>
    <t>UMAROVA IJOBAT ABDIMANNONOVNA</t>
  </si>
  <si>
    <t>41001862380085</t>
  </si>
  <si>
    <t>+998936621482</t>
  </si>
  <si>
    <t>13297222</t>
  </si>
  <si>
    <t>2026-13088969</t>
  </si>
  <si>
    <t>XAITOVA ISTAT BOBOMURODOVNA</t>
  </si>
  <si>
    <t>41512875780035</t>
  </si>
  <si>
    <t>15.12.1987</t>
  </si>
  <si>
    <t>+998930838715</t>
  </si>
  <si>
    <t>13296782</t>
  </si>
  <si>
    <t>2026-13088446</t>
  </si>
  <si>
    <t>FARMANOVA XILOLA YUSUFOVNA</t>
  </si>
  <si>
    <t>42006882320023</t>
  </si>
  <si>
    <t>+998930547421</t>
  </si>
  <si>
    <t>13296477</t>
  </si>
  <si>
    <t>2026-13088074</t>
  </si>
  <si>
    <t>13296434</t>
  </si>
  <si>
    <t>2026-13088026</t>
  </si>
  <si>
    <t>G‘AFFOROVA ORZIGUL SHAMSI QIZI</t>
  </si>
  <si>
    <t>40203962380012</t>
  </si>
  <si>
    <t>02.03.1996</t>
  </si>
  <si>
    <t>+998942219602</t>
  </si>
  <si>
    <t>13295879</t>
  </si>
  <si>
    <t>2026-13087370</t>
  </si>
  <si>
    <t>QAMBAROVA NASIBA ARALBOYEVNA</t>
  </si>
  <si>
    <t>41312862360039</t>
  </si>
  <si>
    <t>13.12.1986</t>
  </si>
  <si>
    <t>+998933344252</t>
  </si>
  <si>
    <t>13295355</t>
  </si>
  <si>
    <t>2026-13086688</t>
  </si>
  <si>
    <t>KUSHENOVA RAUSHAN SEYDULLAYEVNA</t>
  </si>
  <si>
    <t>40108822370041</t>
  </si>
  <si>
    <t>01.08.1982</t>
  </si>
  <si>
    <t>+998990830761</t>
  </si>
  <si>
    <t>13293732</t>
  </si>
  <si>
    <t>10.06.2026</t>
  </si>
  <si>
    <t>2026-13084337</t>
  </si>
  <si>
    <t>+998883788712</t>
  </si>
  <si>
    <t>13293463</t>
  </si>
  <si>
    <t>2026-13083985</t>
  </si>
  <si>
    <t>13293379</t>
  </si>
  <si>
    <t>2026-13083863</t>
  </si>
  <si>
    <t>SHIRINOVA ORZIGUL BAXRIDINOVNA</t>
  </si>
  <si>
    <t>40912742330012</t>
  </si>
  <si>
    <t>09.12.1974</t>
  </si>
  <si>
    <t>+998884311121</t>
  </si>
  <si>
    <t>13293313</t>
  </si>
  <si>
    <t>2026-13083782</t>
  </si>
  <si>
    <t>NARMURODOV GULOMJON NURMAMATOVICH</t>
  </si>
  <si>
    <t>31711832350011</t>
  </si>
  <si>
    <t>17.11.1983</t>
  </si>
  <si>
    <t>+998932527107</t>
  </si>
  <si>
    <t>13293293</t>
  </si>
  <si>
    <t>2026-13083756</t>
  </si>
  <si>
    <t>13293287</t>
  </si>
  <si>
    <t>2026-13083751</t>
  </si>
  <si>
    <t>YULDOSHOVA LAYLO G‘AYBULLAYEVNA</t>
  </si>
  <si>
    <t>40112832330025</t>
  </si>
  <si>
    <t>01.12.1983</t>
  </si>
  <si>
    <t>+998958420045</t>
  </si>
  <si>
    <t>13292213</t>
  </si>
  <si>
    <t>2026-13082261</t>
  </si>
  <si>
    <t>+998972830038</t>
  </si>
  <si>
    <t>13292079</t>
  </si>
  <si>
    <t>2026-13082083</t>
  </si>
  <si>
    <t>URAKOVA ZILOLA KODIROVNA</t>
  </si>
  <si>
    <t>41109832380027</t>
  </si>
  <si>
    <t>11.09.1983</t>
  </si>
  <si>
    <t>+998912501918</t>
  </si>
  <si>
    <t>13291885</t>
  </si>
  <si>
    <t>2026-13081824</t>
  </si>
  <si>
    <t>BARATOVA FERUZA BAYOT QIZI</t>
  </si>
  <si>
    <t>42010922390044</t>
  </si>
  <si>
    <t>20.10.1992</t>
  </si>
  <si>
    <t>+998932532092</t>
  </si>
  <si>
    <t>13291372</t>
  </si>
  <si>
    <t>2026-13081145</t>
  </si>
  <si>
    <t>YUSUPOV BAXITBEK JOLAUSHIYEVICH</t>
  </si>
  <si>
    <t>31906762370015</t>
  </si>
  <si>
    <t>19.06.1976</t>
  </si>
  <si>
    <t>+998505787617</t>
  </si>
  <si>
    <t>13291241</t>
  </si>
  <si>
    <t>2026-13080974</t>
  </si>
  <si>
    <t>13290878</t>
  </si>
  <si>
    <t>2026-13080488</t>
  </si>
  <si>
    <t>SHAROPOVA SHAXODAT XOLMURADOVNA</t>
  </si>
  <si>
    <t>42410762390044</t>
  </si>
  <si>
    <t>24.10.1976</t>
  </si>
  <si>
    <t>+998770455115</t>
  </si>
  <si>
    <t>13290719</t>
  </si>
  <si>
    <t>2026-13080276</t>
  </si>
  <si>
    <t>13290549</t>
  </si>
  <si>
    <t>2026-13080062</t>
  </si>
  <si>
    <t>+998930462783</t>
  </si>
  <si>
    <t>13290510</t>
  </si>
  <si>
    <t>2026-13080010</t>
  </si>
  <si>
    <t>+998976610193</t>
  </si>
  <si>
    <t>13290459</t>
  </si>
  <si>
    <t>2026-13079944</t>
  </si>
  <si>
    <t>13289972</t>
  </si>
  <si>
    <t>2026-13079274</t>
  </si>
  <si>
    <t>+998934638384</t>
  </si>
  <si>
    <t>13289872</t>
  </si>
  <si>
    <t>2026-13079148</t>
  </si>
  <si>
    <t>13289787</t>
  </si>
  <si>
    <t>2026-13079041</t>
  </si>
  <si>
    <t>13289569</t>
  </si>
  <si>
    <t>2026-13078746</t>
  </si>
  <si>
    <t>+998931126536</t>
  </si>
  <si>
    <t>MAMATOVA SARVINOZ SAFAR QIZI</t>
  </si>
  <si>
    <t>40611995820041</t>
  </si>
  <si>
    <t>13289504</t>
  </si>
  <si>
    <t>2026-13078657</t>
  </si>
  <si>
    <t>ABLAYEVA FERUZA FAZLIDDIN QIZI</t>
  </si>
  <si>
    <t>40911912380084</t>
  </si>
  <si>
    <t>+998886841300</t>
  </si>
  <si>
    <t>13289455</t>
  </si>
  <si>
    <t>2026-13078585</t>
  </si>
  <si>
    <t>13289419</t>
  </si>
  <si>
    <t>2026-13078541</t>
  </si>
  <si>
    <t>13289196</t>
  </si>
  <si>
    <t>2026-13078251</t>
  </si>
  <si>
    <t>BOBOYEVA MUXLISA KAHHOROVNA</t>
  </si>
  <si>
    <t>42410862360013</t>
  </si>
  <si>
    <t>24.10.1986</t>
  </si>
  <si>
    <t>+998937370025</t>
  </si>
  <si>
    <t>13288946</t>
  </si>
  <si>
    <t>2026-13077925</t>
  </si>
  <si>
    <t>+998932266877</t>
  </si>
  <si>
    <t>13288936</t>
  </si>
  <si>
    <t>2026-13077918</t>
  </si>
  <si>
    <t>NORMURODOVA MUHAYYO UKTAM QIZI</t>
  </si>
  <si>
    <t>41706933960020</t>
  </si>
  <si>
    <t>+998933139392</t>
  </si>
  <si>
    <t>13288643</t>
  </si>
  <si>
    <t>2026-13077557</t>
  </si>
  <si>
    <t>DUSHAMOVA FOTIMA NURALI QIZI</t>
  </si>
  <si>
    <t>41109932330117</t>
  </si>
  <si>
    <t>11.09.1993</t>
  </si>
  <si>
    <t>+998990963256</t>
  </si>
  <si>
    <t>13288303</t>
  </si>
  <si>
    <t>2026-13077116</t>
  </si>
  <si>
    <t>JAMILOVA GAVHAR NIZOMJON QIZI</t>
  </si>
  <si>
    <t>41510995790017</t>
  </si>
  <si>
    <t>15.10.1999</t>
  </si>
  <si>
    <t>+998944491599</t>
  </si>
  <si>
    <t>13288260</t>
  </si>
  <si>
    <t>2026-13077056</t>
  </si>
  <si>
    <t>13288124</t>
  </si>
  <si>
    <t>2026-13076879</t>
  </si>
  <si>
    <t>TURSUNOVA SEVARA ISOMIDDINOVNA</t>
  </si>
  <si>
    <t>42804902380109</t>
  </si>
  <si>
    <t>28.04.1990</t>
  </si>
  <si>
    <t>+998970866860</t>
  </si>
  <si>
    <t>13288072</t>
  </si>
  <si>
    <t>2026-13076807</t>
  </si>
  <si>
    <t>13288008</t>
  </si>
  <si>
    <t>2026-13076734</t>
  </si>
  <si>
    <t>13287994</t>
  </si>
  <si>
    <t>2026-13076710</t>
  </si>
  <si>
    <t>13286860</t>
  </si>
  <si>
    <t>2026-13075215</t>
  </si>
  <si>
    <t>SIROJEVA SHAHLO ARABOVNA</t>
  </si>
  <si>
    <t>42312765800019</t>
  </si>
  <si>
    <t>23.12.1976</t>
  </si>
  <si>
    <t>+998939291004</t>
  </si>
  <si>
    <t>13286827</t>
  </si>
  <si>
    <t>2026-13075175</t>
  </si>
  <si>
    <t>ZULFIYEVA SITORA TOXIROVNA</t>
  </si>
  <si>
    <t>40908925820018</t>
  </si>
  <si>
    <t>09.08.1992</t>
  </si>
  <si>
    <t>+998777060809</t>
  </si>
  <si>
    <t>ABDUALIMOVA XULKAR ABDULLAYEVNA</t>
  </si>
  <si>
    <t>42909861560024</t>
  </si>
  <si>
    <t>13286751</t>
  </si>
  <si>
    <t>2026-13075077</t>
  </si>
  <si>
    <t>13286410</t>
  </si>
  <si>
    <t>2026-13074656</t>
  </si>
  <si>
    <t>+998333381210</t>
  </si>
  <si>
    <t>13286281</t>
  </si>
  <si>
    <t>2026-13074480</t>
  </si>
  <si>
    <t>13285835</t>
  </si>
  <si>
    <t>2026-13073909</t>
  </si>
  <si>
    <t>SHUKUROVA RUXSORA TASHKULOVNA</t>
  </si>
  <si>
    <t>42611862350035</t>
  </si>
  <si>
    <t>26.11.1986</t>
  </si>
  <si>
    <t>+998500954888</t>
  </si>
  <si>
    <t>13285797</t>
  </si>
  <si>
    <t>2026-13073856</t>
  </si>
  <si>
    <t>SIDIQOVA SURAYYO ISKANDAROVNA</t>
  </si>
  <si>
    <t>40501882330031</t>
  </si>
  <si>
    <t>+998334398805</t>
  </si>
  <si>
    <t>13285724</t>
  </si>
  <si>
    <t>2026-13073763</t>
  </si>
  <si>
    <t>13285600</t>
  </si>
  <si>
    <t>2026-13073598</t>
  </si>
  <si>
    <t>KUBAYEV XASAN ABDURASHIDOVICH</t>
  </si>
  <si>
    <t>32701873880045</t>
  </si>
  <si>
    <t>+998970932900</t>
  </si>
  <si>
    <t>13285468</t>
  </si>
  <si>
    <t>2026-13073418</t>
  </si>
  <si>
    <t>SARSENBAYEVA KAMILA KONARBAYEVNA</t>
  </si>
  <si>
    <t>42404782320037</t>
  </si>
  <si>
    <t>24.04.1978</t>
  </si>
  <si>
    <t>+998930722478</t>
  </si>
  <si>
    <t>13285438</t>
  </si>
  <si>
    <t>2026-13073382</t>
  </si>
  <si>
    <t>KUDRATOVA OKSANA OKTAMOVNA</t>
  </si>
  <si>
    <t>42209755840013</t>
  </si>
  <si>
    <t>22.09.1975</t>
  </si>
  <si>
    <t>+998932812959</t>
  </si>
  <si>
    <t>13285216</t>
  </si>
  <si>
    <t>2026-13073113</t>
  </si>
  <si>
    <t>13284907</t>
  </si>
  <si>
    <t>2026-13072732</t>
  </si>
  <si>
    <t>SULEYMANOVA GULNORA ASANOVNA</t>
  </si>
  <si>
    <t>40311585820023</t>
  </si>
  <si>
    <t>03.11.1958</t>
  </si>
  <si>
    <t>+998933189709</t>
  </si>
  <si>
    <t>13284639</t>
  </si>
  <si>
    <t>2026-13072401</t>
  </si>
  <si>
    <t>13284515</t>
  </si>
  <si>
    <t>2026-13072239</t>
  </si>
  <si>
    <t>ESANOVA GULXAYO NORMUROTOVNA</t>
  </si>
  <si>
    <t>42811892340055</t>
  </si>
  <si>
    <t>+998509090844</t>
  </si>
  <si>
    <t>13284169</t>
  </si>
  <si>
    <t>2026-13071796</t>
  </si>
  <si>
    <t>SHADMONOVA NAFISA SHOMATOVNA</t>
  </si>
  <si>
    <t>42605912400018</t>
  </si>
  <si>
    <t>+998937624900</t>
  </si>
  <si>
    <t>13284014</t>
  </si>
  <si>
    <t>2026-13071589</t>
  </si>
  <si>
    <t>BOZOROVA SAIDA MAMASIDIKOVNA</t>
  </si>
  <si>
    <t>42606872390014</t>
  </si>
  <si>
    <t>26.06.1987</t>
  </si>
  <si>
    <t>+998933100087</t>
  </si>
  <si>
    <t>13283973</t>
  </si>
  <si>
    <t>2026-13071536</t>
  </si>
  <si>
    <t>13283890</t>
  </si>
  <si>
    <t>2026-13071432</t>
  </si>
  <si>
    <t>13283864</t>
  </si>
  <si>
    <t>2026-13071396</t>
  </si>
  <si>
    <t>13283794</t>
  </si>
  <si>
    <t>2026-13071310</t>
  </si>
  <si>
    <t>QURBONOV ELMUROD RO‘ZIYEVICH</t>
  </si>
  <si>
    <t>30610861120134</t>
  </si>
  <si>
    <t>06.10.1986</t>
  </si>
  <si>
    <t>+998930850858</t>
  </si>
  <si>
    <t>13283583</t>
  </si>
  <si>
    <t>2026-13071035</t>
  </si>
  <si>
    <t>SHARIPOV HABIBULLA MAVLONOVICH</t>
  </si>
  <si>
    <t>30301812360034</t>
  </si>
  <si>
    <t>+998930379455</t>
  </si>
  <si>
    <t>13283086</t>
  </si>
  <si>
    <t>2026-13070397</t>
  </si>
  <si>
    <t>13282239</t>
  </si>
  <si>
    <t>2026-13069347</t>
  </si>
  <si>
    <t>ADIZOVA LAYLO MIRZO QIZI</t>
  </si>
  <si>
    <t>40303942380057</t>
  </si>
  <si>
    <t>+998943787949</t>
  </si>
  <si>
    <t>13282216</t>
  </si>
  <si>
    <t>2026-13069319</t>
  </si>
  <si>
    <t>13282095</t>
  </si>
  <si>
    <t>2026-13069163</t>
  </si>
  <si>
    <t>ASHUROVA MAXLIYO KAMILOVNA</t>
  </si>
  <si>
    <t>42704892330080</t>
  </si>
  <si>
    <t>+998973230282</t>
  </si>
  <si>
    <t>13281732</t>
  </si>
  <si>
    <t>2026-13068641</t>
  </si>
  <si>
    <t>NORMURADOVA JASMIN UTKIROVNA</t>
  </si>
  <si>
    <t>60402065840012</t>
  </si>
  <si>
    <t>04.02.2006</t>
  </si>
  <si>
    <t>+998900865323</t>
  </si>
  <si>
    <t>13281715</t>
  </si>
  <si>
    <t>2026-13068619</t>
  </si>
  <si>
    <t>13280467</t>
  </si>
  <si>
    <t>2026-13066958</t>
  </si>
  <si>
    <t>ASTANAYEV ALISHER TULKINOVICH</t>
  </si>
  <si>
    <t>31211832380017</t>
  </si>
  <si>
    <t>12.11.1983</t>
  </si>
  <si>
    <t>+998882799585</t>
  </si>
  <si>
    <t>13280398</t>
  </si>
  <si>
    <t>2026-13066875</t>
  </si>
  <si>
    <t>RAXIMOVA ZULFIYA BAXRITDINOVNA</t>
  </si>
  <si>
    <t>42008852380176</t>
  </si>
  <si>
    <t>20.08.1985</t>
  </si>
  <si>
    <t>13280096</t>
  </si>
  <si>
    <t>2026-13066505</t>
  </si>
  <si>
    <t>JUMAQULOVA MAYRAJAB QOBUL QIZI</t>
  </si>
  <si>
    <t>40512955830059</t>
  </si>
  <si>
    <t>05.12.1995</t>
  </si>
  <si>
    <t>+998950961116</t>
  </si>
  <si>
    <t>13280023</t>
  </si>
  <si>
    <t>2026-13066421</t>
  </si>
  <si>
    <t>13279923</t>
  </si>
  <si>
    <t>2026-13066306</t>
  </si>
  <si>
    <t>ZARIPOVA NARGIZA ERKINOVNA</t>
  </si>
  <si>
    <t>42206862340025</t>
  </si>
  <si>
    <t>22.06.1986</t>
  </si>
  <si>
    <t>+998883226886</t>
  </si>
  <si>
    <t>13279857</t>
  </si>
  <si>
    <t>2026-13066210</t>
  </si>
  <si>
    <t>13279728</t>
  </si>
  <si>
    <t>2026-13066044</t>
  </si>
  <si>
    <t>13279442</t>
  </si>
  <si>
    <t>2026-13065684</t>
  </si>
  <si>
    <t>ISAKOVA ZUMRAD XAMRAYEVNA</t>
  </si>
  <si>
    <t>40112922390108</t>
  </si>
  <si>
    <t>+998940526262</t>
  </si>
  <si>
    <t>HIMMATOVA GULASAL HAMIT QIZI</t>
  </si>
  <si>
    <t>42507912350031</t>
  </si>
  <si>
    <t>13278904</t>
  </si>
  <si>
    <t>2026-13065015</t>
  </si>
  <si>
    <t>TURSUNOVA NAFISA BEGMANOVNA</t>
  </si>
  <si>
    <t>41412882380038</t>
  </si>
  <si>
    <t>+998946311289</t>
  </si>
  <si>
    <t>13278446</t>
  </si>
  <si>
    <t>2026-13064431</t>
  </si>
  <si>
    <t>ERGASHEVA GULMIRA UBAYDULLAYEVNA</t>
  </si>
  <si>
    <t>41506870080038</t>
  </si>
  <si>
    <t>+998938539868</t>
  </si>
  <si>
    <t>13278088</t>
  </si>
  <si>
    <t>2026-13063978</t>
  </si>
  <si>
    <t>YESHMUROTOVA MADINA SHOMUROT QIZI</t>
  </si>
  <si>
    <t>41706975770012</t>
  </si>
  <si>
    <t>+998931459793</t>
  </si>
  <si>
    <t>13277543</t>
  </si>
  <si>
    <t>2026-13063290</t>
  </si>
  <si>
    <t>+998994124560</t>
  </si>
  <si>
    <t>13277157</t>
  </si>
  <si>
    <t>2026-13062837</t>
  </si>
  <si>
    <t>JANIYEVA XAYITOY TOSHTUROVNA</t>
  </si>
  <si>
    <t>41707835800018</t>
  </si>
  <si>
    <t>+998991291317</t>
  </si>
  <si>
    <t>13277064</t>
  </si>
  <si>
    <t>2026-13062728</t>
  </si>
  <si>
    <t>PARDAYEVA NIGORA QODIROVNA</t>
  </si>
  <si>
    <t>42010832380029</t>
  </si>
  <si>
    <t>20.10.1983</t>
  </si>
  <si>
    <t>+998934331578</t>
  </si>
  <si>
    <t>13276810</t>
  </si>
  <si>
    <t>2026-13062414</t>
  </si>
  <si>
    <t>JO‘RAYEVA NARGILA VAFOKULOVNA</t>
  </si>
  <si>
    <t>41711805830024</t>
  </si>
  <si>
    <t>17.11.1980</t>
  </si>
  <si>
    <t>+998882872081</t>
  </si>
  <si>
    <t>13276365</t>
  </si>
  <si>
    <t>2026-13061870</t>
  </si>
  <si>
    <t>BOBONIYOZOVA GULCHEHRA UMIDJON QIZI</t>
  </si>
  <si>
    <t>42411985830014</t>
  </si>
  <si>
    <t>NASRIDDINOV MUHAMMADALI QURBONALI O`G`LI</t>
  </si>
  <si>
    <t>50508255830074</t>
  </si>
  <si>
    <t>05.08.2025</t>
  </si>
  <si>
    <t>13275923</t>
  </si>
  <si>
    <t>2026-13061327</t>
  </si>
  <si>
    <t>13275867</t>
  </si>
  <si>
    <t>2026-13061260</t>
  </si>
  <si>
    <t>13275656</t>
  </si>
  <si>
    <t>2026-13060987</t>
  </si>
  <si>
    <t>24.11.1998</t>
  </si>
  <si>
    <t>13275550</t>
  </si>
  <si>
    <t>2026-13060863</t>
  </si>
  <si>
    <t>+998932190625</t>
  </si>
  <si>
    <t>13275159</t>
  </si>
  <si>
    <t>2026-13060340</t>
  </si>
  <si>
    <t>13274939</t>
  </si>
  <si>
    <t>2026-13060076</t>
  </si>
  <si>
    <t>BAHRANOVA GULLOLA ERDONOVNA</t>
  </si>
  <si>
    <t>42710892350027</t>
  </si>
  <si>
    <t>27.10.1989</t>
  </si>
  <si>
    <t>+998990842963</t>
  </si>
  <si>
    <t>13274109</t>
  </si>
  <si>
    <t>2026-13059033</t>
  </si>
  <si>
    <t>13273263</t>
  </si>
  <si>
    <t>2026-13058033</t>
  </si>
  <si>
    <t>TUXTAYEVA NARGIZA NEMATOVNA</t>
  </si>
  <si>
    <t>40507803960057</t>
  </si>
  <si>
    <t>+998501048802</t>
  </si>
  <si>
    <t>13271524</t>
  </si>
  <si>
    <t>2026-13054877</t>
  </si>
  <si>
    <t>13267429</t>
  </si>
  <si>
    <t>09.06.2026</t>
  </si>
  <si>
    <t>2026-13047433</t>
  </si>
  <si>
    <t>BAXRONOVA GULRUX MUHIDDIN QIZI</t>
  </si>
  <si>
    <t>60504035780015</t>
  </si>
  <si>
    <t>05.04.2003</t>
  </si>
  <si>
    <t>13267424</t>
  </si>
  <si>
    <t>2026-13047427</t>
  </si>
  <si>
    <t>AKRAMOVA SABINA SOBIR QIZI</t>
  </si>
  <si>
    <t>40612995820013</t>
  </si>
  <si>
    <t>+998881750500</t>
  </si>
  <si>
    <t>13267352</t>
  </si>
  <si>
    <t>2026-13047343</t>
  </si>
  <si>
    <t>13267305</t>
  </si>
  <si>
    <t>2026-13047284</t>
  </si>
  <si>
    <t>UMAROVA GULLOLA ABDUG‘AFFOR</t>
  </si>
  <si>
    <t>42607965780031</t>
  </si>
  <si>
    <t>26.07.1996</t>
  </si>
  <si>
    <t>13267217</t>
  </si>
  <si>
    <t>2026-13047175</t>
  </si>
  <si>
    <t>13266916</t>
  </si>
  <si>
    <t>2026-13046784</t>
  </si>
  <si>
    <t>SAFAROVA GULNOZ SAMIYEVNA</t>
  </si>
  <si>
    <t>40911802330036</t>
  </si>
  <si>
    <t>09.11.1980</t>
  </si>
  <si>
    <t>+998902362123</t>
  </si>
  <si>
    <t>13266899</t>
  </si>
  <si>
    <t>2026-13046760</t>
  </si>
  <si>
    <t>13266686</t>
  </si>
  <si>
    <t>2026-13046490</t>
  </si>
  <si>
    <t>13265391</t>
  </si>
  <si>
    <t>2026-13044851</t>
  </si>
  <si>
    <t>13264464</t>
  </si>
  <si>
    <t>2026-13043624</t>
  </si>
  <si>
    <t>YUSUPOVA MAXFUZA MAMASOLIYEVNA</t>
  </si>
  <si>
    <t>41803735840021</t>
  </si>
  <si>
    <t>+998913301801</t>
  </si>
  <si>
    <t>13264157</t>
  </si>
  <si>
    <t>2026-13043236</t>
  </si>
  <si>
    <t>ISKANDAROVA GULJAHON UMAROVNA</t>
  </si>
  <si>
    <t>41609892330036</t>
  </si>
  <si>
    <t>16.09.1989</t>
  </si>
  <si>
    <t>+998970854779</t>
  </si>
  <si>
    <t>13264143</t>
  </si>
  <si>
    <t>2026-13043219</t>
  </si>
  <si>
    <t>13263823</t>
  </si>
  <si>
    <t>2026-13042824</t>
  </si>
  <si>
    <t>BOLTAYEVA MUXLISA SHUKRULLOYEVNA</t>
  </si>
  <si>
    <t>40307892330072</t>
  </si>
  <si>
    <t>03.07.1989</t>
  </si>
  <si>
    <t>+998976847578</t>
  </si>
  <si>
    <t>13263804</t>
  </si>
  <si>
    <t>2026-13042799</t>
  </si>
  <si>
    <t>13263763</t>
  </si>
  <si>
    <t>2026-13042749</t>
  </si>
  <si>
    <t>ASLONOVA GULNORA TOIROVNA</t>
  </si>
  <si>
    <t>40411902330126</t>
  </si>
  <si>
    <t>+998913095058</t>
  </si>
  <si>
    <t>13263736</t>
  </si>
  <si>
    <t>2026-13042719</t>
  </si>
  <si>
    <t>13263673</t>
  </si>
  <si>
    <t>2026-13042646</t>
  </si>
  <si>
    <t>AMONOVA OZODA SATTOR QIZI</t>
  </si>
  <si>
    <t>40502945780028</t>
  </si>
  <si>
    <t>05.02.1994</t>
  </si>
  <si>
    <t>+998972974771</t>
  </si>
  <si>
    <t>13263651</t>
  </si>
  <si>
    <t>2026-13042616</t>
  </si>
  <si>
    <t>13263638</t>
  </si>
  <si>
    <t>2026-13042599</t>
  </si>
  <si>
    <t>BAXTIYAROVA JASMINA BAHRIDDINOVNA</t>
  </si>
  <si>
    <t>60109040005027</t>
  </si>
  <si>
    <t>01.09.2004</t>
  </si>
  <si>
    <t>+998912484144</t>
  </si>
  <si>
    <t>13263514</t>
  </si>
  <si>
    <t>2026-13042448</t>
  </si>
  <si>
    <t>FAYZIYEVA DILOVAR JO‘RAYEVNA</t>
  </si>
  <si>
    <t>41103901110018</t>
  </si>
  <si>
    <t>11.03.1990</t>
  </si>
  <si>
    <t>+998501007773</t>
  </si>
  <si>
    <t>13263470</t>
  </si>
  <si>
    <t>2026-13042385</t>
  </si>
  <si>
    <t>RABBIMOVA KUNDUZ RAXMONQULOVNA</t>
  </si>
  <si>
    <t>41806833920161</t>
  </si>
  <si>
    <t>+998935298318</t>
  </si>
  <si>
    <t>13263240</t>
  </si>
  <si>
    <t>2026-13042090</t>
  </si>
  <si>
    <t>RO‘ZIYEV NURALI IDIYEVICH</t>
  </si>
  <si>
    <t>32702795780015</t>
  </si>
  <si>
    <t>27.02.1979</t>
  </si>
  <si>
    <t>+998943263839</t>
  </si>
  <si>
    <t>13263197</t>
  </si>
  <si>
    <t>2026-13042039</t>
  </si>
  <si>
    <t>13263109</t>
  </si>
  <si>
    <t>2026-13041928</t>
  </si>
  <si>
    <t>BOBOMURODOVA UMIDA ALISHER QIZI</t>
  </si>
  <si>
    <t>42303975840012</t>
  </si>
  <si>
    <t>23.03.1997</t>
  </si>
  <si>
    <t>+998912532128</t>
  </si>
  <si>
    <t>13263037</t>
  </si>
  <si>
    <t>2026-13041838</t>
  </si>
  <si>
    <t>13262881</t>
  </si>
  <si>
    <t>2026-13041639</t>
  </si>
  <si>
    <t>AKBAROVA DURDONA ANVAR QIZI</t>
  </si>
  <si>
    <t>61806005790044</t>
  </si>
  <si>
    <t>+998972982808</t>
  </si>
  <si>
    <t>13261968</t>
  </si>
  <si>
    <t>2026-13040434</t>
  </si>
  <si>
    <t>QOHOROVA OYZODA SHONAZAR QIZI</t>
  </si>
  <si>
    <t>40911932420070</t>
  </si>
  <si>
    <t>+998947320909</t>
  </si>
  <si>
    <t>13261695</t>
  </si>
  <si>
    <t>2026-13040084</t>
  </si>
  <si>
    <t>ISHBOYEVA GULIBO AZAMAT QIZI</t>
  </si>
  <si>
    <t>41405956070018</t>
  </si>
  <si>
    <t>+998956733337</t>
  </si>
  <si>
    <t>13261667</t>
  </si>
  <si>
    <t>2026-13040049</t>
  </si>
  <si>
    <t>NURLIBEKOV BERDIMURAT ULGASBAYEVICH</t>
  </si>
  <si>
    <t>31508732320028</t>
  </si>
  <si>
    <t>15.08.1973</t>
  </si>
  <si>
    <t>+998991327382</t>
  </si>
  <si>
    <t>13261487</t>
  </si>
  <si>
    <t>2026-13039823</t>
  </si>
  <si>
    <t>XAMROYEVA DILBAR FARMONOVNA</t>
  </si>
  <si>
    <t>42711892360027</t>
  </si>
  <si>
    <t>+998958815456</t>
  </si>
  <si>
    <t>13261477</t>
  </si>
  <si>
    <t>2026-13039808</t>
  </si>
  <si>
    <t>FAXRIDDINOVA ZILOLA FAXRIDDINOVNA</t>
  </si>
  <si>
    <t>41912956100037</t>
  </si>
  <si>
    <t>19.12.1995</t>
  </si>
  <si>
    <t>+998991367392</t>
  </si>
  <si>
    <t>13261445</t>
  </si>
  <si>
    <t>2026-13039764</t>
  </si>
  <si>
    <t>13261361</t>
  </si>
  <si>
    <t>2026-13039652</t>
  </si>
  <si>
    <t>+998932848705</t>
  </si>
  <si>
    <t>13261192</t>
  </si>
  <si>
    <t>2026-13039453</t>
  </si>
  <si>
    <t>RO‘ZIYEVA ZAMIRA ZOYIROVNA</t>
  </si>
  <si>
    <t>42211912360065</t>
  </si>
  <si>
    <t>+998993608344</t>
  </si>
  <si>
    <t>13260774</t>
  </si>
  <si>
    <t>2026-13038927</t>
  </si>
  <si>
    <t>JIYANOVA MOHIRA RUZIKULOVNA</t>
  </si>
  <si>
    <t>40911715820022</t>
  </si>
  <si>
    <t>09.11.1971</t>
  </si>
  <si>
    <t>+998973685885</t>
  </si>
  <si>
    <t>13260743</t>
  </si>
  <si>
    <t>2026-13038884</t>
  </si>
  <si>
    <t>PRIMQULOVA GULIZA SHOYIM QIZI</t>
  </si>
  <si>
    <t>60306065790017</t>
  </si>
  <si>
    <t>03.06.2006</t>
  </si>
  <si>
    <t>+998934160306</t>
  </si>
  <si>
    <t>13260722</t>
  </si>
  <si>
    <t>2026-13038857</t>
  </si>
  <si>
    <t>ESHMURODOV TURSUN XXX</t>
  </si>
  <si>
    <t>30209542340024</t>
  </si>
  <si>
    <t>02.09.1954</t>
  </si>
  <si>
    <t>+998880681954</t>
  </si>
  <si>
    <t>13260720</t>
  </si>
  <si>
    <t>2026-13038855</t>
  </si>
  <si>
    <t>13260559</t>
  </si>
  <si>
    <t>2026-13038654</t>
  </si>
  <si>
    <t>13260454</t>
  </si>
  <si>
    <t>2026-13038521</t>
  </si>
  <si>
    <t>13260272</t>
  </si>
  <si>
    <t>2026-13038285</t>
  </si>
  <si>
    <t>AXMEDOVA LOLA AKBAROVNA</t>
  </si>
  <si>
    <t>41603602390097</t>
  </si>
  <si>
    <t>16.03.1960</t>
  </si>
  <si>
    <t>+998338455052</t>
  </si>
  <si>
    <t>13260202</t>
  </si>
  <si>
    <t>2026-13038193</t>
  </si>
  <si>
    <t>13260036</t>
  </si>
  <si>
    <t>2026-13037991</t>
  </si>
  <si>
    <t>ERDONOVA MADINABONI SULTANOVNA</t>
  </si>
  <si>
    <t>43005742390054</t>
  </si>
  <si>
    <t>30.05.1974</t>
  </si>
  <si>
    <t>+998933148633</t>
  </si>
  <si>
    <t>13259936</t>
  </si>
  <si>
    <t>2026-13037873</t>
  </si>
  <si>
    <t>13259768</t>
  </si>
  <si>
    <t>2026-13037662</t>
  </si>
  <si>
    <t>13258770</t>
  </si>
  <si>
    <t>2026-13036411</t>
  </si>
  <si>
    <t>BOYBEKOVA ZARIFA DILSHOD QIZI</t>
  </si>
  <si>
    <t>40607942380069</t>
  </si>
  <si>
    <t>06.07.1994</t>
  </si>
  <si>
    <t>+998505801866</t>
  </si>
  <si>
    <t>13258427</t>
  </si>
  <si>
    <t>2026-13035956</t>
  </si>
  <si>
    <t>JUMAYEV ELMUROD ESHPULOTOVICH</t>
  </si>
  <si>
    <t>30207695780018</t>
  </si>
  <si>
    <t>02.07.1969</t>
  </si>
  <si>
    <t>+998990262941</t>
  </si>
  <si>
    <t>13257583</t>
  </si>
  <si>
    <t>2026-13034893</t>
  </si>
  <si>
    <t>URUNOVA SHAXNOZA ILHOM QIZI</t>
  </si>
  <si>
    <t>41605932420013</t>
  </si>
  <si>
    <t>16.05.1993</t>
  </si>
  <si>
    <t>+998885019394</t>
  </si>
  <si>
    <t>13257515</t>
  </si>
  <si>
    <t>2026-13034816</t>
  </si>
  <si>
    <t>13257387</t>
  </si>
  <si>
    <t>2026-13034657</t>
  </si>
  <si>
    <t>+998951389890</t>
  </si>
  <si>
    <t>13257231</t>
  </si>
  <si>
    <t>2026-13034455</t>
  </si>
  <si>
    <t>13256251</t>
  </si>
  <si>
    <t>2026-13033238</t>
  </si>
  <si>
    <t>13256106</t>
  </si>
  <si>
    <t>2026-13033067</t>
  </si>
  <si>
    <t>ALIQULOVA ARZIGUL DUSMURADOVNA</t>
  </si>
  <si>
    <t>40211685830020</t>
  </si>
  <si>
    <t>02.11.1968</t>
  </si>
  <si>
    <t>+998991853906</t>
  </si>
  <si>
    <t>13256048</t>
  </si>
  <si>
    <t>2026-13033001</t>
  </si>
  <si>
    <t>13254845</t>
  </si>
  <si>
    <t>2026-13031554</t>
  </si>
  <si>
    <t>QODIROVA DILSHOD ESANOVNA</t>
  </si>
  <si>
    <t>42007831070020</t>
  </si>
  <si>
    <t>+998930658320</t>
  </si>
  <si>
    <t>13254800</t>
  </si>
  <si>
    <t>2026-13031494</t>
  </si>
  <si>
    <t>MARDONOVA XANIFA TOIR QIZI</t>
  </si>
  <si>
    <t>40205932340019</t>
  </si>
  <si>
    <t>+998990093038</t>
  </si>
  <si>
    <t>13254704</t>
  </si>
  <si>
    <t>2026-13031370</t>
  </si>
  <si>
    <t>13254556</t>
  </si>
  <si>
    <t>2026-13031192</t>
  </si>
  <si>
    <t>AKRAMOVA GULHAYO AMINOVNA</t>
  </si>
  <si>
    <t>42107892330014</t>
  </si>
  <si>
    <t>21.07.1989</t>
  </si>
  <si>
    <t>+998906194310</t>
  </si>
  <si>
    <t>13254434</t>
  </si>
  <si>
    <t>2026-13031039</t>
  </si>
  <si>
    <t>YULDOSHEVA MAHLIYO ERGASH QIZI</t>
  </si>
  <si>
    <t>62304045830029</t>
  </si>
  <si>
    <t>23.04.2004</t>
  </si>
  <si>
    <t>+998931206924</t>
  </si>
  <si>
    <t>13254009</t>
  </si>
  <si>
    <t>2026-13030548</t>
  </si>
  <si>
    <t>RAXIMOVA MUNOJOT SHERMAMATOVNA</t>
  </si>
  <si>
    <t>41311815310028</t>
  </si>
  <si>
    <t>13.11.1981</t>
  </si>
  <si>
    <t>+998913386369</t>
  </si>
  <si>
    <t>13253297</t>
  </si>
  <si>
    <t>2026-13029678</t>
  </si>
  <si>
    <t>TOSHPO‘LOTOVA MARJONA TO‘YIBOY QIZI</t>
  </si>
  <si>
    <t>60805045780018</t>
  </si>
  <si>
    <t>08.05.2004</t>
  </si>
  <si>
    <t>+998900880363</t>
  </si>
  <si>
    <t>13253163</t>
  </si>
  <si>
    <t>2026-13029517</t>
  </si>
  <si>
    <t>13252975</t>
  </si>
  <si>
    <t>2026-13029154</t>
  </si>
  <si>
    <t>13252668</t>
  </si>
  <si>
    <t>2026-13028800</t>
  </si>
  <si>
    <t>13252626</t>
  </si>
  <si>
    <t>2026-13028626</t>
  </si>
  <si>
    <t>13251565</t>
  </si>
  <si>
    <t>2026-13026979</t>
  </si>
  <si>
    <t>ABDULLAYEVA SHAHLO SHAROFOVNA</t>
  </si>
  <si>
    <t>40308872330026</t>
  </si>
  <si>
    <t>+998992026513</t>
  </si>
  <si>
    <t>13251286</t>
  </si>
  <si>
    <t>2026-13026531</t>
  </si>
  <si>
    <t>NAVRUZOVA NILUFAR FAYZIQULOVNA</t>
  </si>
  <si>
    <t>42805772360011</t>
  </si>
  <si>
    <t>28.05.1977</t>
  </si>
  <si>
    <t>+998500723732</t>
  </si>
  <si>
    <t>13250730</t>
  </si>
  <si>
    <t>2026-13025532</t>
  </si>
  <si>
    <t>HAYDAROV JALOLBEK UKTAMOVICH</t>
  </si>
  <si>
    <t>32909822350054</t>
  </si>
  <si>
    <t>29.09.1982</t>
  </si>
  <si>
    <t>+998990358928</t>
  </si>
  <si>
    <t>13248932</t>
  </si>
  <si>
    <t>2026-13023156</t>
  </si>
  <si>
    <t>TURDIYEVA LOBAR IBODULLAYEVNA</t>
  </si>
  <si>
    <t>43001862330062</t>
  </si>
  <si>
    <t>+998500266563</t>
  </si>
  <si>
    <t>13248007</t>
  </si>
  <si>
    <t>2026-13021943</t>
  </si>
  <si>
    <t>MOVLONOVA O‘RALOY ABDUSODIQ QIZI</t>
  </si>
  <si>
    <t>42301922360042</t>
  </si>
  <si>
    <t>+998930356692</t>
  </si>
  <si>
    <t>13247410</t>
  </si>
  <si>
    <t>2026-13021161</t>
  </si>
  <si>
    <t>13247301</t>
  </si>
  <si>
    <t>2026-13021015</t>
  </si>
  <si>
    <t>BAKIROV XAYDAR XXX</t>
  </si>
  <si>
    <t>30306532360016</t>
  </si>
  <si>
    <t>03.06.1953</t>
  </si>
  <si>
    <t>+998990439079</t>
  </si>
  <si>
    <t>13247127</t>
  </si>
  <si>
    <t>2026-13020782</t>
  </si>
  <si>
    <t>RAXMONOVA RO‘ZIGUL UMAROVNA</t>
  </si>
  <si>
    <t>41703912360011</t>
  </si>
  <si>
    <t>17.03.1991</t>
  </si>
  <si>
    <t>+998884801604</t>
  </si>
  <si>
    <t>13246026</t>
  </si>
  <si>
    <t>08.06.2026</t>
  </si>
  <si>
    <t>2026-13019021</t>
  </si>
  <si>
    <t>13245097</t>
  </si>
  <si>
    <t>2026-13017634</t>
  </si>
  <si>
    <t>ISAQOVA RUZIBUVI ABDIG‘ANIYEVNA</t>
  </si>
  <si>
    <t>41405862380081</t>
  </si>
  <si>
    <t>14.05.1986</t>
  </si>
  <si>
    <t>+998977974486</t>
  </si>
  <si>
    <t>13243755</t>
  </si>
  <si>
    <t>2026-13015679</t>
  </si>
  <si>
    <t>ABDURAXMANOVA GULNOZA ISKANDAROVNA</t>
  </si>
  <si>
    <t>40606882390053</t>
  </si>
  <si>
    <t>06.06.1988</t>
  </si>
  <si>
    <t>+998990161666</t>
  </si>
  <si>
    <t>13243742</t>
  </si>
  <si>
    <t>2026-13015661</t>
  </si>
  <si>
    <t>DJIYANOV ALISHER QARSHIBEKOVICH</t>
  </si>
  <si>
    <t>32302812360026</t>
  </si>
  <si>
    <t>+998883448004</t>
  </si>
  <si>
    <t>13243451</t>
  </si>
  <si>
    <t>2026-13015275</t>
  </si>
  <si>
    <t>13243391</t>
  </si>
  <si>
    <t>2026-13015198</t>
  </si>
  <si>
    <t>PANOYEVA GO‘ZAL ULUG‘BEKOVNA</t>
  </si>
  <si>
    <t>41409912390055</t>
  </si>
  <si>
    <t>+998887949988</t>
  </si>
  <si>
    <t>13243379</t>
  </si>
  <si>
    <t>2026-13015179</t>
  </si>
  <si>
    <t>OLIMOVA MAVLUDA MUZAFAROVNA</t>
  </si>
  <si>
    <t>42811722330010</t>
  </si>
  <si>
    <t>28.11.1972</t>
  </si>
  <si>
    <t>+998913087068</t>
  </si>
  <si>
    <t>13243344</t>
  </si>
  <si>
    <t>2026-13015129</t>
  </si>
  <si>
    <t>13242612</t>
  </si>
  <si>
    <t>2026-13014165</t>
  </si>
  <si>
    <t>MO‘MINOVA SAYYORA TO‘YQULOVNA</t>
  </si>
  <si>
    <t>42204995800034</t>
  </si>
  <si>
    <t>22.04.1999</t>
  </si>
  <si>
    <t>+998976684455</t>
  </si>
  <si>
    <t>13241997</t>
  </si>
  <si>
    <t>2026-13013340</t>
  </si>
  <si>
    <t>SHAROFATOVA HOJIMO ESANOVNA</t>
  </si>
  <si>
    <t>40903682360016</t>
  </si>
  <si>
    <t>09.03.1968</t>
  </si>
  <si>
    <t>+998883659993</t>
  </si>
  <si>
    <t>13241764</t>
  </si>
  <si>
    <t>2026-13013037</t>
  </si>
  <si>
    <t>+998937046931</t>
  </si>
  <si>
    <t>13241210</t>
  </si>
  <si>
    <t>2026-13012288</t>
  </si>
  <si>
    <t>13241032</t>
  </si>
  <si>
    <t>2026-13012052</t>
  </si>
  <si>
    <t>ERANOV ABROR YAXSHILIKOVICH</t>
  </si>
  <si>
    <t>31610822360017</t>
  </si>
  <si>
    <t>16.10.1982</t>
  </si>
  <si>
    <t>+998937371682</t>
  </si>
  <si>
    <t>13240251</t>
  </si>
  <si>
    <t>2026-13011045</t>
  </si>
  <si>
    <t>SUYUNOVA SANIYA BOBONAZAROVNA</t>
  </si>
  <si>
    <t>40308935620017</t>
  </si>
  <si>
    <t>+998933374066</t>
  </si>
  <si>
    <t>13240239</t>
  </si>
  <si>
    <t>2026-13011030</t>
  </si>
  <si>
    <t>13240016</t>
  </si>
  <si>
    <t>2026-13010745</t>
  </si>
  <si>
    <t>XOLOVA ZARINA MUSTAFOQULOVNA</t>
  </si>
  <si>
    <t>40806885780020</t>
  </si>
  <si>
    <t>+998947358288</t>
  </si>
  <si>
    <t>13239901</t>
  </si>
  <si>
    <t>2026-13010598</t>
  </si>
  <si>
    <t>13239708</t>
  </si>
  <si>
    <t>2026-13010336</t>
  </si>
  <si>
    <t>13239444</t>
  </si>
  <si>
    <t>2026-13009968</t>
  </si>
  <si>
    <t>+998918552057</t>
  </si>
  <si>
    <t>13239294</t>
  </si>
  <si>
    <t>2026-13009759</t>
  </si>
  <si>
    <t>CHORIKULOVA FERUZA BAXODIR QIZI</t>
  </si>
  <si>
    <t>60306005840028</t>
  </si>
  <si>
    <t>03.06.2000</t>
  </si>
  <si>
    <t>+998509775948</t>
  </si>
  <si>
    <t>13239273</t>
  </si>
  <si>
    <t>2026-13009732</t>
  </si>
  <si>
    <t>ISMOILOVA MARJONA BAHROMJON QIZI</t>
  </si>
  <si>
    <t>60710026060017</t>
  </si>
  <si>
    <t>07.10.2002</t>
  </si>
  <si>
    <t>+998956476828</t>
  </si>
  <si>
    <t>13239186</t>
  </si>
  <si>
    <t>2026-13009630</t>
  </si>
  <si>
    <t>13239047</t>
  </si>
  <si>
    <t>2026-13009458</t>
  </si>
  <si>
    <t>MUSAYEVA MADINA SHAYDULLO QIZI</t>
  </si>
  <si>
    <t>60408025830022</t>
  </si>
  <si>
    <t>+998954435242</t>
  </si>
  <si>
    <t>13237544</t>
  </si>
  <si>
    <t>2026-13007477</t>
  </si>
  <si>
    <t>FAYZIYEV IDIBOY SHODMONOVICH</t>
  </si>
  <si>
    <t>30307902360050</t>
  </si>
  <si>
    <t>SHODMONOV ISLOMJON IDIBOYEVICH</t>
  </si>
  <si>
    <t>51609155800031</t>
  </si>
  <si>
    <t>16.09.2015</t>
  </si>
  <si>
    <t>+998907391881</t>
  </si>
  <si>
    <t>13237168</t>
  </si>
  <si>
    <t>2026-13006988</t>
  </si>
  <si>
    <t>13237055</t>
  </si>
  <si>
    <t>2026-13006841</t>
  </si>
  <si>
    <t>RAXMATOVA ZULAYXO FAXRIDDIN QIZI</t>
  </si>
  <si>
    <t>41902912380014</t>
  </si>
  <si>
    <t>+998942518891</t>
  </si>
  <si>
    <t>13236974</t>
  </si>
  <si>
    <t>2026-13006735</t>
  </si>
  <si>
    <t>13236527</t>
  </si>
  <si>
    <t>2026-13006168</t>
  </si>
  <si>
    <t>ABDURAXIMOVA KUMUSH MURODULLAYEVNA</t>
  </si>
  <si>
    <t>40903872340055</t>
  </si>
  <si>
    <t>09.03.1987</t>
  </si>
  <si>
    <t>+998930547013</t>
  </si>
  <si>
    <t>13236341</t>
  </si>
  <si>
    <t>2026-13005918</t>
  </si>
  <si>
    <t>JUMAYEVA RUKIYA AXMEDOVNA</t>
  </si>
  <si>
    <t>41211595820015</t>
  </si>
  <si>
    <t>12.11.1959</t>
  </si>
  <si>
    <t>+998942207092</t>
  </si>
  <si>
    <t>13236193</t>
  </si>
  <si>
    <t>2026-13005732</t>
  </si>
  <si>
    <t>13235429</t>
  </si>
  <si>
    <t>2026-13004750</t>
  </si>
  <si>
    <t>BOMULLOYEVA MALIKA SHUHRAT QIZI</t>
  </si>
  <si>
    <t>62202025800010</t>
  </si>
  <si>
    <t>22.02.2002</t>
  </si>
  <si>
    <t>+998887379391</t>
  </si>
  <si>
    <t>13235061</t>
  </si>
  <si>
    <t>2026-13004257</t>
  </si>
  <si>
    <t>QURBONOVA ULUG‘OY JUMABOY QIZI</t>
  </si>
  <si>
    <t>42210934040010</t>
  </si>
  <si>
    <t>22.10.1993</t>
  </si>
  <si>
    <t>+998996569322</t>
  </si>
  <si>
    <t>13234717</t>
  </si>
  <si>
    <t>2026-13003840</t>
  </si>
  <si>
    <t>13234149</t>
  </si>
  <si>
    <t>2026-13003134</t>
  </si>
  <si>
    <t>NOSIROVA NOZANIN SADRIDDIN QIZI</t>
  </si>
  <si>
    <t>41408932330047</t>
  </si>
  <si>
    <t>14.08.1993</t>
  </si>
  <si>
    <t>+998774937722</t>
  </si>
  <si>
    <t>13234101</t>
  </si>
  <si>
    <t>2026-13003062</t>
  </si>
  <si>
    <t>13233619</t>
  </si>
  <si>
    <t>2026-13002454</t>
  </si>
  <si>
    <t>ESANOV ILXOMJON XOLIKOVICH</t>
  </si>
  <si>
    <t>30507822330047</t>
  </si>
  <si>
    <t>05.07.1982</t>
  </si>
  <si>
    <t>+998998730084</t>
  </si>
  <si>
    <t>13233421</t>
  </si>
  <si>
    <t>2026-13002198</t>
  </si>
  <si>
    <t>SHARIPOVA HULKAR QODIROVNA</t>
  </si>
  <si>
    <t>42910755830044</t>
  </si>
  <si>
    <t>29.10.1975</t>
  </si>
  <si>
    <t>+998990652975</t>
  </si>
  <si>
    <t>13233145</t>
  </si>
  <si>
    <t>2026-13001840</t>
  </si>
  <si>
    <t>13232922</t>
  </si>
  <si>
    <t>2026-13001548</t>
  </si>
  <si>
    <t>TOSHPO‘LATOVA NULIFAR AHMAD QIZI</t>
  </si>
  <si>
    <t>41205955800043</t>
  </si>
  <si>
    <t>12.05.1995</t>
  </si>
  <si>
    <t>+998881410494</t>
  </si>
  <si>
    <t>13232703</t>
  </si>
  <si>
    <t>2026-13001271</t>
  </si>
  <si>
    <t>ISMATOVA XONZODA KAMOL QIZI</t>
  </si>
  <si>
    <t>41110975780043</t>
  </si>
  <si>
    <t>11.10.1997</t>
  </si>
  <si>
    <t>+998991599218</t>
  </si>
  <si>
    <t>13232692</t>
  </si>
  <si>
    <t>2026-13001253</t>
  </si>
  <si>
    <t>13232485</t>
  </si>
  <si>
    <t>2026-13000987</t>
  </si>
  <si>
    <t>13232115</t>
  </si>
  <si>
    <t>2026-13000514</t>
  </si>
  <si>
    <t>TURAYEV SULTON DJURAKULOVICH</t>
  </si>
  <si>
    <t>32004782380069</t>
  </si>
  <si>
    <t>20.04.1978</t>
  </si>
  <si>
    <t>13231571</t>
  </si>
  <si>
    <t>2026-12999800</t>
  </si>
  <si>
    <t>ERGASHEVA DILAFRUZ SHONAZAROVNA</t>
  </si>
  <si>
    <t>42701923960021</t>
  </si>
  <si>
    <t>27.01.1992</t>
  </si>
  <si>
    <t>+998979387177</t>
  </si>
  <si>
    <t>13231186</t>
  </si>
  <si>
    <t>2026-12999294</t>
  </si>
  <si>
    <t>AMONOVA UMIDA ILHAMOVNA</t>
  </si>
  <si>
    <t>42610945760015</t>
  </si>
  <si>
    <t>+998950693635</t>
  </si>
  <si>
    <t>13231063</t>
  </si>
  <si>
    <t>2026-12999123</t>
  </si>
  <si>
    <t>TOGAYEVA NOILA IXTIYOR QIZI</t>
  </si>
  <si>
    <t>41810985760012</t>
  </si>
  <si>
    <t>18.10.1998</t>
  </si>
  <si>
    <t>+998932125080</t>
  </si>
  <si>
    <t>13231048</t>
  </si>
  <si>
    <t>2026-12999106</t>
  </si>
  <si>
    <t>ADIZOVA POKIZA SHAROFIDINOVNA</t>
  </si>
  <si>
    <t>40805812380018</t>
  </si>
  <si>
    <t>+998938771885</t>
  </si>
  <si>
    <t>13230975</t>
  </si>
  <si>
    <t>2026-12999005</t>
  </si>
  <si>
    <t>NASIMOV ZARIFJON AXMATOVICH</t>
  </si>
  <si>
    <t>32610882360029</t>
  </si>
  <si>
    <t>+998503033222</t>
  </si>
  <si>
    <t>13230914</t>
  </si>
  <si>
    <t>2026-12998913</t>
  </si>
  <si>
    <t>SHOMURADOVA SHAXZODA XXX</t>
  </si>
  <si>
    <t>40808575790016</t>
  </si>
  <si>
    <t>08.08.1957</t>
  </si>
  <si>
    <t>+998943160185</t>
  </si>
  <si>
    <t>13230877</t>
  </si>
  <si>
    <t>2026-12998867</t>
  </si>
  <si>
    <t>13230854</t>
  </si>
  <si>
    <t>2026-12998832</t>
  </si>
  <si>
    <t>+998906200450</t>
  </si>
  <si>
    <t>13230808</t>
  </si>
  <si>
    <t>2026-12998759</t>
  </si>
  <si>
    <t>ABDIRASILOVA MADINA BAXTIBAY QIZI</t>
  </si>
  <si>
    <t>41911912320016</t>
  </si>
  <si>
    <t>+998919911118</t>
  </si>
  <si>
    <t>13230685</t>
  </si>
  <si>
    <t>2026-12998588</t>
  </si>
  <si>
    <t>HAYABOYEVA KOMILA ASLONOVNA</t>
  </si>
  <si>
    <t>40412815800027</t>
  </si>
  <si>
    <t>+998887042109</t>
  </si>
  <si>
    <t>13230193</t>
  </si>
  <si>
    <t>2026-12997977</t>
  </si>
  <si>
    <t>13230091</t>
  </si>
  <si>
    <t>2026-12997849</t>
  </si>
  <si>
    <t>RUSTAMOVA RUXSORA ISTAMJON QIZI</t>
  </si>
  <si>
    <t>42404985820026</t>
  </si>
  <si>
    <t>24.04.1998</t>
  </si>
  <si>
    <t>+998947403733</t>
  </si>
  <si>
    <t>13229748</t>
  </si>
  <si>
    <t>2026-12997435</t>
  </si>
  <si>
    <t>13228973</t>
  </si>
  <si>
    <t>2026-12996487</t>
  </si>
  <si>
    <t>HAMROYEVA BUSTONAY TUXTAYEVNA</t>
  </si>
  <si>
    <t>42501712350017</t>
  </si>
  <si>
    <t>25.01.1971</t>
  </si>
  <si>
    <t>+998995689998</t>
  </si>
  <si>
    <t>13228620</t>
  </si>
  <si>
    <t>2026-12996052</t>
  </si>
  <si>
    <t>BOBOYEV AZIZ SANOQULOVICH</t>
  </si>
  <si>
    <t>30507872390075</t>
  </si>
  <si>
    <t>05.07.1987</t>
  </si>
  <si>
    <t>+998913321707</t>
  </si>
  <si>
    <t>13228602</t>
  </si>
  <si>
    <t>2026-12996025</t>
  </si>
  <si>
    <t>RAHMATOVA ZULAYXO NORBO‘RI QIZI</t>
  </si>
  <si>
    <t>42305955830017</t>
  </si>
  <si>
    <t>23.05.1995</t>
  </si>
  <si>
    <t>+998944806756</t>
  </si>
  <si>
    <t>13228479</t>
  </si>
  <si>
    <t>2026-12995865</t>
  </si>
  <si>
    <t>13228174</t>
  </si>
  <si>
    <t>2026-12995486</t>
  </si>
  <si>
    <t>ZIYOYEVA MAHLIYO MATYOQUB QIZI</t>
  </si>
  <si>
    <t>42001942400011</t>
  </si>
  <si>
    <t>20.01.1994</t>
  </si>
  <si>
    <t>+998938410309</t>
  </si>
  <si>
    <t>13226523</t>
  </si>
  <si>
    <t>2026-12993464</t>
  </si>
  <si>
    <t>JUMAYEVA SANOATXON QUSHMUROT QIZI</t>
  </si>
  <si>
    <t>41809912360041</t>
  </si>
  <si>
    <t>18.09.1991</t>
  </si>
  <si>
    <t>+998990959991</t>
  </si>
  <si>
    <t>13226314</t>
  </si>
  <si>
    <t>2026-12993192</t>
  </si>
  <si>
    <t>USMANOV SHERMUROD TOG‘AYMURODOVICH</t>
  </si>
  <si>
    <t>30309892380076</t>
  </si>
  <si>
    <t>13226020</t>
  </si>
  <si>
    <t>2026-12992818</t>
  </si>
  <si>
    <t>DUSMATOVA XALIMA NORBOYEVNA</t>
  </si>
  <si>
    <t>40512642350028</t>
  </si>
  <si>
    <t>+998931452264</t>
  </si>
  <si>
    <t>13225941</t>
  </si>
  <si>
    <t>2026-12992726</t>
  </si>
  <si>
    <t>XAKIMOVA MADINA XUSANOVNA</t>
  </si>
  <si>
    <t>41912923960152</t>
  </si>
  <si>
    <t>19.12.1992</t>
  </si>
  <si>
    <t>+998940681219</t>
  </si>
  <si>
    <t>13225864</t>
  </si>
  <si>
    <t>2026-12992633</t>
  </si>
  <si>
    <t>13224858</t>
  </si>
  <si>
    <t>2026-12991418</t>
  </si>
  <si>
    <t>NURMATOVA XOSIYAT ISMATILLAYEVNA</t>
  </si>
  <si>
    <t>41902632390029</t>
  </si>
  <si>
    <t>19.02.1963</t>
  </si>
  <si>
    <t>+998934334049</t>
  </si>
  <si>
    <t>13224313</t>
  </si>
  <si>
    <t>2026-12990747</t>
  </si>
  <si>
    <t>MUSOYEVA ZAMIRA RAHMIDDINOVNA</t>
  </si>
  <si>
    <t>40508901070046</t>
  </si>
  <si>
    <t>+998918461828</t>
  </si>
  <si>
    <t>13224065</t>
  </si>
  <si>
    <t>2026-12990448</t>
  </si>
  <si>
    <t>KAMILOVA SVETA RASULOVNA</t>
  </si>
  <si>
    <t>41907702330039</t>
  </si>
  <si>
    <t>19.07.1970</t>
  </si>
  <si>
    <t>+998978909418</t>
  </si>
  <si>
    <t>13223935</t>
  </si>
  <si>
    <t>2026-12990287</t>
  </si>
  <si>
    <t>KIYOMOVA NARGIZA NARPULATOVNA</t>
  </si>
  <si>
    <t>40809762320029</t>
  </si>
  <si>
    <t>08.09.1976</t>
  </si>
  <si>
    <t>+998930896676</t>
  </si>
  <si>
    <t>13223913</t>
  </si>
  <si>
    <t>2026-12990257</t>
  </si>
  <si>
    <t>13223508</t>
  </si>
  <si>
    <t>2026-12989787</t>
  </si>
  <si>
    <t>SANOQULOVA FIRUZA MUXAMATOVNA</t>
  </si>
  <si>
    <t>42406871140098</t>
  </si>
  <si>
    <t>24.06.1987</t>
  </si>
  <si>
    <t>+998997182802</t>
  </si>
  <si>
    <t>13223407</t>
  </si>
  <si>
    <t>2026-12989664</t>
  </si>
  <si>
    <t>13223361</t>
  </si>
  <si>
    <t>2026-12989608</t>
  </si>
  <si>
    <t>TURSUNOVA XANIPA JUMAYEVNA</t>
  </si>
  <si>
    <t>42010662340013</t>
  </si>
  <si>
    <t>20.10.1966</t>
  </si>
  <si>
    <t>+998913373210</t>
  </si>
  <si>
    <t>13223354</t>
  </si>
  <si>
    <t>2026-12989600</t>
  </si>
  <si>
    <t>UMAROVA GULNOZA RAXMATOVNA</t>
  </si>
  <si>
    <t>41806912390029</t>
  </si>
  <si>
    <t>18.06.1991</t>
  </si>
  <si>
    <t>+998938003015</t>
  </si>
  <si>
    <t>13223204</t>
  </si>
  <si>
    <t>2026-12989410</t>
  </si>
  <si>
    <t>13222903</t>
  </si>
  <si>
    <t>2026-12989053</t>
  </si>
  <si>
    <t>13222576</t>
  </si>
  <si>
    <t>2026-12988647</t>
  </si>
  <si>
    <t>BOLTAYEV BAHODIR BOTIR O‘G‘LI</t>
  </si>
  <si>
    <t>30107912390063</t>
  </si>
  <si>
    <t>01.07.1991</t>
  </si>
  <si>
    <t>+998934269792</t>
  </si>
  <si>
    <t>13222476</t>
  </si>
  <si>
    <t>2026-12988515</t>
  </si>
  <si>
    <t>13222285</t>
  </si>
  <si>
    <t>2026-12988291</t>
  </si>
  <si>
    <t>41707812380016</t>
  </si>
  <si>
    <t>17.07.1981</t>
  </si>
  <si>
    <t>+998952256981</t>
  </si>
  <si>
    <t>13222189</t>
  </si>
  <si>
    <t>2026-12988173</t>
  </si>
  <si>
    <t>13221888</t>
  </si>
  <si>
    <t>2026-12987810</t>
  </si>
  <si>
    <t>TOSHNAZAROV ELYOR RO‘ZIMURODOVICH</t>
  </si>
  <si>
    <t>31601902360034</t>
  </si>
  <si>
    <t>16.01.1990</t>
  </si>
  <si>
    <t>+998957877501</t>
  </si>
  <si>
    <t>13220952</t>
  </si>
  <si>
    <t>2026-12986482</t>
  </si>
  <si>
    <t>JABBOROVA ZULXUMOR RIZAYEVNA</t>
  </si>
  <si>
    <t>42308732340051</t>
  </si>
  <si>
    <t>23.08.1973</t>
  </si>
  <si>
    <t>+998936699636</t>
  </si>
  <si>
    <t>13220951</t>
  </si>
  <si>
    <t>2026-12986481</t>
  </si>
  <si>
    <t>+998900876788</t>
  </si>
  <si>
    <t>13220929</t>
  </si>
  <si>
    <t>2026-12986426</t>
  </si>
  <si>
    <t>YODGOROVA MUBORAK IBRAGIMOVNA</t>
  </si>
  <si>
    <t>40803852330053</t>
  </si>
  <si>
    <t>08.03.1985</t>
  </si>
  <si>
    <t>13220607</t>
  </si>
  <si>
    <t>2026-12985614</t>
  </si>
  <si>
    <t>MIRZAYEVA XAYRINISO BOKULOVNA</t>
  </si>
  <si>
    <t>41506695800013</t>
  </si>
  <si>
    <t>15.06.1969</t>
  </si>
  <si>
    <t>+998942251969</t>
  </si>
  <si>
    <t>13220341</t>
  </si>
  <si>
    <t>2026-12984999</t>
  </si>
  <si>
    <t>+998990766092</t>
  </si>
  <si>
    <t>13219854</t>
  </si>
  <si>
    <t>07.06.2026</t>
  </si>
  <si>
    <t>2026-12984161</t>
  </si>
  <si>
    <t>TO‘XTANIYOZOV G‘ULOMIDDIN NAJMIDDIN O‘G‘LI</t>
  </si>
  <si>
    <t>32110945830013</t>
  </si>
  <si>
    <t>21.10.1994</t>
  </si>
  <si>
    <t>+998938437177</t>
  </si>
  <si>
    <t>13218524</t>
  </si>
  <si>
    <t>06.06.2026</t>
  </si>
  <si>
    <t>2026-12982192</t>
  </si>
  <si>
    <t>AXMETOVA JANAGUL PARIDONOVNA</t>
  </si>
  <si>
    <t>41305842370010</t>
  </si>
  <si>
    <t>13.05.1984</t>
  </si>
  <si>
    <t>13217817</t>
  </si>
  <si>
    <t>2026-12981145</t>
  </si>
  <si>
    <t>QO‘SHANOVA SARVINOZ QO‘SHAN QIZI</t>
  </si>
  <si>
    <t>40506935800042</t>
  </si>
  <si>
    <t>05.06.1993</t>
  </si>
  <si>
    <t>+998930853352</t>
  </si>
  <si>
    <t>13217810</t>
  </si>
  <si>
    <t>2026-12981134</t>
  </si>
  <si>
    <t>13217775</t>
  </si>
  <si>
    <t>2026-12981083</t>
  </si>
  <si>
    <t>MAVLONOV YOLQIN SOBIROVICH</t>
  </si>
  <si>
    <t>32003882360018</t>
  </si>
  <si>
    <t>+998930669948</t>
  </si>
  <si>
    <t>13217763</t>
  </si>
  <si>
    <t>2026-12981068</t>
  </si>
  <si>
    <t>13216970</t>
  </si>
  <si>
    <t>2026-12979885</t>
  </si>
  <si>
    <t>JUMAYEVA FERUZA TURAKULOVNA</t>
  </si>
  <si>
    <t>42604892360011</t>
  </si>
  <si>
    <t>26.04.1989</t>
  </si>
  <si>
    <t>13216151</t>
  </si>
  <si>
    <t>2026-12978660</t>
  </si>
  <si>
    <t>BOTIROVA GULNOZA MUXIDDINOVNA</t>
  </si>
  <si>
    <t>41203902360033</t>
  </si>
  <si>
    <t>+998502525335</t>
  </si>
  <si>
    <t>13215551</t>
  </si>
  <si>
    <t>2026-12977739</t>
  </si>
  <si>
    <t>QUVONDIQOV ABDIROZIQ KAMILOVICH</t>
  </si>
  <si>
    <t>30812682390037</t>
  </si>
  <si>
    <t>08.12.1968</t>
  </si>
  <si>
    <t>+998939521505</t>
  </si>
  <si>
    <t>13214607</t>
  </si>
  <si>
    <t>2026-12975867</t>
  </si>
  <si>
    <t>13212612</t>
  </si>
  <si>
    <t>05.06.2026</t>
  </si>
  <si>
    <t>2026-12972471</t>
  </si>
  <si>
    <t>+998700598040</t>
  </si>
  <si>
    <t>13212411</t>
  </si>
  <si>
    <t>2026-12972178</t>
  </si>
  <si>
    <t>13210923</t>
  </si>
  <si>
    <t>2026-12970023</t>
  </si>
  <si>
    <t>BOLTAYEVA XURSHIDA ZOKIRJONOVNA</t>
  </si>
  <si>
    <t>41503852330039</t>
  </si>
  <si>
    <t>15.03.1985</t>
  </si>
  <si>
    <t>+998994172346</t>
  </si>
  <si>
    <t>13209927</t>
  </si>
  <si>
    <t>2026-12968657</t>
  </si>
  <si>
    <t>13209765</t>
  </si>
  <si>
    <t>2026-12968441</t>
  </si>
  <si>
    <t>+998936633088</t>
  </si>
  <si>
    <t>13209601</t>
  </si>
  <si>
    <t>2026-12968229</t>
  </si>
  <si>
    <t>OLOVIDDINOVA XURSHIDA FAYZULLOYEVNA</t>
  </si>
  <si>
    <t>42312922360059</t>
  </si>
  <si>
    <t>23.12.1992</t>
  </si>
  <si>
    <t>+998883666012</t>
  </si>
  <si>
    <t>13209310</t>
  </si>
  <si>
    <t>2026-12967828</t>
  </si>
  <si>
    <t>RAXMONOV ZOYIR MAHKAMTOSHEVICH</t>
  </si>
  <si>
    <t>30303912360024</t>
  </si>
  <si>
    <t>+998940545751</t>
  </si>
  <si>
    <t>13209116</t>
  </si>
  <si>
    <t>2026-12967576</t>
  </si>
  <si>
    <t>FAYZANOVA DILAFRUZ PARDABOYEVNA</t>
  </si>
  <si>
    <t>40801872360014</t>
  </si>
  <si>
    <t>08.01.1987</t>
  </si>
  <si>
    <t>+998949373800</t>
  </si>
  <si>
    <t>13208942</t>
  </si>
  <si>
    <t>2026-12967351</t>
  </si>
  <si>
    <t>QODIROVA DIYORA ABDUQAYUM QIZI</t>
  </si>
  <si>
    <t>62707035830018</t>
  </si>
  <si>
    <t>+998939540727</t>
  </si>
  <si>
    <t>13208933</t>
  </si>
  <si>
    <t>2026-12967336</t>
  </si>
  <si>
    <t>MAMARAXIMOVA MUQADDAS ABDIADIZOVNA</t>
  </si>
  <si>
    <t>41602892360029</t>
  </si>
  <si>
    <t>16.02.1989</t>
  </si>
  <si>
    <t>+998945280216</t>
  </si>
  <si>
    <t>13208892</t>
  </si>
  <si>
    <t>2026-12967287</t>
  </si>
  <si>
    <t>SUNNATOVA MAFTUNA FAXRIDDIN QIZI</t>
  </si>
  <si>
    <t>42312975830033</t>
  </si>
  <si>
    <t>23.12.1997</t>
  </si>
  <si>
    <t>+998940586393</t>
  </si>
  <si>
    <t>13208786</t>
  </si>
  <si>
    <t>2026-12967130</t>
  </si>
  <si>
    <t>YULDOSHEVA SHAHLO VALIJON QIZI</t>
  </si>
  <si>
    <t>42205996070055</t>
  </si>
  <si>
    <t>+998877870207</t>
  </si>
  <si>
    <t>13208643</t>
  </si>
  <si>
    <t>2026-12966945</t>
  </si>
  <si>
    <t>+998931959040</t>
  </si>
  <si>
    <t>13208552</t>
  </si>
  <si>
    <t>2026-12966818</t>
  </si>
  <si>
    <t>NURMURODOVA NURGUL ESHIMOVNA</t>
  </si>
  <si>
    <t>41403775800027</t>
  </si>
  <si>
    <t>+998770616563</t>
  </si>
  <si>
    <t>13208154</t>
  </si>
  <si>
    <t>2026-12966310</t>
  </si>
  <si>
    <t>13207954</t>
  </si>
  <si>
    <t>2026-12966030</t>
  </si>
  <si>
    <t>XAYITOV BERDIYOR UMAROVICH</t>
  </si>
  <si>
    <t>30210542340017</t>
  </si>
  <si>
    <t>02.10.1954</t>
  </si>
  <si>
    <t>+998944836000</t>
  </si>
  <si>
    <t>13207928</t>
  </si>
  <si>
    <t>2026-12966000</t>
  </si>
  <si>
    <t>13207877</t>
  </si>
  <si>
    <t>2026-12965940</t>
  </si>
  <si>
    <t>ABDURASULOVA NILUFAR TURSUNOVNA</t>
  </si>
  <si>
    <t>41207762390012</t>
  </si>
  <si>
    <t>12.07.1976</t>
  </si>
  <si>
    <t>+998930611276</t>
  </si>
  <si>
    <t>13206803</t>
  </si>
  <si>
    <t>2026-12964535</t>
  </si>
  <si>
    <t>BABAKULOVA GULZODA TAGAYEVNA</t>
  </si>
  <si>
    <t>42111792390014</t>
  </si>
  <si>
    <t>21.11.1979</t>
  </si>
  <si>
    <t>+998886540774</t>
  </si>
  <si>
    <t>13206644</t>
  </si>
  <si>
    <t>2026-12964324</t>
  </si>
  <si>
    <t>13206622</t>
  </si>
  <si>
    <t>2026-12964298</t>
  </si>
  <si>
    <t>TESHAYEV DILSHOD XALIMOVICH</t>
  </si>
  <si>
    <t>30509882380040</t>
  </si>
  <si>
    <t>+998992677689</t>
  </si>
  <si>
    <t>13206411</t>
  </si>
  <si>
    <t>2026-12964029</t>
  </si>
  <si>
    <t>XAMRAYEVA DILOBAR RAMAZONOVNA</t>
  </si>
  <si>
    <t>41503812330024</t>
  </si>
  <si>
    <t>15.03.1981</t>
  </si>
  <si>
    <t>+998906658101</t>
  </si>
  <si>
    <t>13206385</t>
  </si>
  <si>
    <t>2026-12963995</t>
  </si>
  <si>
    <t>13206193</t>
  </si>
  <si>
    <t>2026-12963751</t>
  </si>
  <si>
    <t>+998919902259</t>
  </si>
  <si>
    <t>13205661</t>
  </si>
  <si>
    <t>2026-12963100</t>
  </si>
  <si>
    <t>NEMATOVA MUHAYYO G‘ULOM QIZI</t>
  </si>
  <si>
    <t>41609932380085</t>
  </si>
  <si>
    <t>16.09.1993</t>
  </si>
  <si>
    <t>+998934890790</t>
  </si>
  <si>
    <t>13200580</t>
  </si>
  <si>
    <t>2026-12957143</t>
  </si>
  <si>
    <t>TO‘RAYEV QUDRAT SHODMONOVICH</t>
  </si>
  <si>
    <t>33012782340041</t>
  </si>
  <si>
    <t>30.12.1978</t>
  </si>
  <si>
    <t>+998990593078</t>
  </si>
  <si>
    <t>13196737</t>
  </si>
  <si>
    <t>04.06.2026</t>
  </si>
  <si>
    <t>2026-12951980</t>
  </si>
  <si>
    <t>13196724</t>
  </si>
  <si>
    <t>2026-12951959</t>
  </si>
  <si>
    <t>13196653</t>
  </si>
  <si>
    <t>2026-12951869</t>
  </si>
  <si>
    <t>BO‘STONOVA ORASTAXON XOLMUROD QIZI</t>
  </si>
  <si>
    <t>61904085780017</t>
  </si>
  <si>
    <t>19.04.2008</t>
  </si>
  <si>
    <t>+998949284044</t>
  </si>
  <si>
    <t>13195995</t>
  </si>
  <si>
    <t>2026-12950962</t>
  </si>
  <si>
    <t>+998931082029</t>
  </si>
  <si>
    <t>13195792</t>
  </si>
  <si>
    <t>2026-12950696</t>
  </si>
  <si>
    <t>ESANBOYEVA CHAROS ELMURODOVNA</t>
  </si>
  <si>
    <t>42605862380024</t>
  </si>
  <si>
    <t>+998978542015</t>
  </si>
  <si>
    <t>13195121</t>
  </si>
  <si>
    <t>2026-12949769</t>
  </si>
  <si>
    <t>13194682</t>
  </si>
  <si>
    <t>2026-12949157</t>
  </si>
  <si>
    <t>+998945431188</t>
  </si>
  <si>
    <t>13193892</t>
  </si>
  <si>
    <t>2026-12948102</t>
  </si>
  <si>
    <t>TESHAYEV QAHRAMON NAMOZOVICH</t>
  </si>
  <si>
    <t>30905872360010</t>
  </si>
  <si>
    <t>+998948976862</t>
  </si>
  <si>
    <t>13193637</t>
  </si>
  <si>
    <t>2026-12947748</t>
  </si>
  <si>
    <t>SAIDOVA SHAFAAT SHAYMARDANOVNA</t>
  </si>
  <si>
    <t>41508922600012</t>
  </si>
  <si>
    <t>15.08.1992</t>
  </si>
  <si>
    <t>+998872840408</t>
  </si>
  <si>
    <t>13193562</t>
  </si>
  <si>
    <t>2026-12947644</t>
  </si>
  <si>
    <t>13193081</t>
  </si>
  <si>
    <t>2026-12947020</t>
  </si>
  <si>
    <t>13191672</t>
  </si>
  <si>
    <t>2026-12945172</t>
  </si>
  <si>
    <t>SHAMSIYEVA FERUZA ISROILOVNA</t>
  </si>
  <si>
    <t>41012842360025</t>
  </si>
  <si>
    <t>10.12.1984</t>
  </si>
  <si>
    <t>+998500744382</t>
  </si>
  <si>
    <t>13189551</t>
  </si>
  <si>
    <t>2026-12942365</t>
  </si>
  <si>
    <t>SHUKUROV JAMSHID RAXMONQULOVICH</t>
  </si>
  <si>
    <t>30702842350042</t>
  </si>
  <si>
    <t>+998991378412</t>
  </si>
  <si>
    <t>13189342</t>
  </si>
  <si>
    <t>2026-12942097</t>
  </si>
  <si>
    <t>13188840</t>
  </si>
  <si>
    <t>2026-12941422</t>
  </si>
  <si>
    <t>ISTAMOV OZOD SHARIFOVICH</t>
  </si>
  <si>
    <t>30910852330118</t>
  </si>
  <si>
    <t>09.10.1985</t>
  </si>
  <si>
    <t>+998906201977</t>
  </si>
  <si>
    <t>13188528</t>
  </si>
  <si>
    <t>2026-12941006</t>
  </si>
  <si>
    <t>RAXMANOV ABBOSJON YULDASHOVICH</t>
  </si>
  <si>
    <t>32309892340120</t>
  </si>
  <si>
    <t>13188348</t>
  </si>
  <si>
    <t>2026-12940767</t>
  </si>
  <si>
    <t>SAPAROVA XILOLA TOIROVNA</t>
  </si>
  <si>
    <t>41609762340017</t>
  </si>
  <si>
    <t>16.09.1976</t>
  </si>
  <si>
    <t>+998973122272</t>
  </si>
  <si>
    <t>13187894</t>
  </si>
  <si>
    <t>2026-12940191</t>
  </si>
  <si>
    <t>QUVOTOVA DILDORA ERKINOVNA</t>
  </si>
  <si>
    <t>41405885790016</t>
  </si>
  <si>
    <t>+998701269070</t>
  </si>
  <si>
    <t>13187817</t>
  </si>
  <si>
    <t>2026-12940088</t>
  </si>
  <si>
    <t>13186964</t>
  </si>
  <si>
    <t>2026-12939004</t>
  </si>
  <si>
    <t>HAKIMOVA GULBAHOR ISKANDAROVNA</t>
  </si>
  <si>
    <t>42204845780033</t>
  </si>
  <si>
    <t>13186940</t>
  </si>
  <si>
    <t>2026-12938971</t>
  </si>
  <si>
    <t>+998883032197</t>
  </si>
  <si>
    <t>13184655</t>
  </si>
  <si>
    <t>2026-12935957</t>
  </si>
  <si>
    <t>KAMOLOVA ANORA HAMROQUL QIZI</t>
  </si>
  <si>
    <t>42009952330050</t>
  </si>
  <si>
    <t>20.09.1995</t>
  </si>
  <si>
    <t>+998886931793</t>
  </si>
  <si>
    <t>13184164</t>
  </si>
  <si>
    <t>2026-12935298</t>
  </si>
  <si>
    <t>SHARIPOVA RAYXON FARMONOVNA</t>
  </si>
  <si>
    <t>40911870470038</t>
  </si>
  <si>
    <t>+998937870966</t>
  </si>
  <si>
    <t>13184158</t>
  </si>
  <si>
    <t>2026-12935287</t>
  </si>
  <si>
    <t>BAKAYEVA MUKADDAM DJURAKULOVNA</t>
  </si>
  <si>
    <t>41209572390037</t>
  </si>
  <si>
    <t>12.09.1957</t>
  </si>
  <si>
    <t>+998906208185</t>
  </si>
  <si>
    <t>13183969</t>
  </si>
  <si>
    <t>2026-12935012</t>
  </si>
  <si>
    <t>13183900</t>
  </si>
  <si>
    <t>2026-12934920</t>
  </si>
  <si>
    <t>EGAMOVA DILRABO BOZORBOYEVNA</t>
  </si>
  <si>
    <t>42110845310010</t>
  </si>
  <si>
    <t>21.10.1984</t>
  </si>
  <si>
    <t>+998932749408</t>
  </si>
  <si>
    <t>13183672</t>
  </si>
  <si>
    <t>2026-12934633</t>
  </si>
  <si>
    <t>QAHHOROVA GAVHAR TOSHTEMIR QIZI</t>
  </si>
  <si>
    <t>42207912350045</t>
  </si>
  <si>
    <t>22.07.1991</t>
  </si>
  <si>
    <t>+998999490791</t>
  </si>
  <si>
    <t>13183663</t>
  </si>
  <si>
    <t>2026-12934622</t>
  </si>
  <si>
    <t>13183599</t>
  </si>
  <si>
    <t>2026-12934532</t>
  </si>
  <si>
    <t>13183283</t>
  </si>
  <si>
    <t>2026-12934141</t>
  </si>
  <si>
    <t>+998958258310</t>
  </si>
  <si>
    <t>13183019</t>
  </si>
  <si>
    <t>2026-12933801</t>
  </si>
  <si>
    <t>BERDIYEV OLIMJON ABDIAHADOVICH</t>
  </si>
  <si>
    <t>31005854040103</t>
  </si>
  <si>
    <t>13182904</t>
  </si>
  <si>
    <t>2026-12933656</t>
  </si>
  <si>
    <t>13181893</t>
  </si>
  <si>
    <t>2026-12932384</t>
  </si>
  <si>
    <t>XOJIBAKIYEV FAYZULLO QURBONOVICH</t>
  </si>
  <si>
    <t>32512405790011</t>
  </si>
  <si>
    <t>25.12.1940</t>
  </si>
  <si>
    <t>13181616</t>
  </si>
  <si>
    <t>2026-12932037</t>
  </si>
  <si>
    <t>13181016</t>
  </si>
  <si>
    <t>2026-12931270</t>
  </si>
  <si>
    <t>13180430</t>
  </si>
  <si>
    <t>2026-12930533</t>
  </si>
  <si>
    <t>TANGRIYEVA SHAXLO XOLMURODOVNA</t>
  </si>
  <si>
    <t>42205862380013</t>
  </si>
  <si>
    <t>+998957001252</t>
  </si>
  <si>
    <t>13179956</t>
  </si>
  <si>
    <t>2026-12929959</t>
  </si>
  <si>
    <t>13179828</t>
  </si>
  <si>
    <t>2026-12929796</t>
  </si>
  <si>
    <t>QILICHEV ZUXRIDDIN MILTIQ O‘G‘LI</t>
  </si>
  <si>
    <t>32501922360023</t>
  </si>
  <si>
    <t>25.01.1992</t>
  </si>
  <si>
    <t>+998946329792</t>
  </si>
  <si>
    <t>13179375</t>
  </si>
  <si>
    <t>2026-12929210</t>
  </si>
  <si>
    <t>ASLONOVA ULJONOY YOQUB QIZI</t>
  </si>
  <si>
    <t>40911955830012</t>
  </si>
  <si>
    <t>+998933130910</t>
  </si>
  <si>
    <t>13179205</t>
  </si>
  <si>
    <t>2026-12929006</t>
  </si>
  <si>
    <t>13179053</t>
  </si>
  <si>
    <t>2026-12928814</t>
  </si>
  <si>
    <t>AXMEDOVA MADINA XAKIMOVNA</t>
  </si>
  <si>
    <t>41601822340016</t>
  </si>
  <si>
    <t>16.01.1982</t>
  </si>
  <si>
    <t>+998931858258</t>
  </si>
  <si>
    <t>13178917</t>
  </si>
  <si>
    <t>2026-12928659</t>
  </si>
  <si>
    <t>TURDIYEVA MAXFIRAT XAZRATKULOVNA</t>
  </si>
  <si>
    <t>40801872310019</t>
  </si>
  <si>
    <t>+998905000747</t>
  </si>
  <si>
    <t>13178825</t>
  </si>
  <si>
    <t>2026-12928541</t>
  </si>
  <si>
    <t>13178157</t>
  </si>
  <si>
    <t>2026-12927731</t>
  </si>
  <si>
    <t>XALIMOV ULUGBEK RAXMATULLAYEVICH</t>
  </si>
  <si>
    <t>31207742390011</t>
  </si>
  <si>
    <t>12.07.1974</t>
  </si>
  <si>
    <t>+998991607494</t>
  </si>
  <si>
    <t>13178105</t>
  </si>
  <si>
    <t>2026-12927662</t>
  </si>
  <si>
    <t>JUMAYEVA HILOLA SAYFULAYEVNA</t>
  </si>
  <si>
    <t>41007742390023</t>
  </si>
  <si>
    <t>10.07.1974</t>
  </si>
  <si>
    <t>13177940</t>
  </si>
  <si>
    <t>2026-12927445</t>
  </si>
  <si>
    <t>13177842</t>
  </si>
  <si>
    <t>2026-12927327</t>
  </si>
  <si>
    <t>NOROVA SARVINOZ SODIQ QIZI</t>
  </si>
  <si>
    <t>61407046070029</t>
  </si>
  <si>
    <t>14.07.2004</t>
  </si>
  <si>
    <t>+998948151529</t>
  </si>
  <si>
    <t>13177546</t>
  </si>
  <si>
    <t>2026-12926975</t>
  </si>
  <si>
    <t>13177510</t>
  </si>
  <si>
    <t>2026-12926930</t>
  </si>
  <si>
    <t>13176716</t>
  </si>
  <si>
    <t>2026-12925986</t>
  </si>
  <si>
    <t>TOHIROV BAXTYOR TOHIROVICH</t>
  </si>
  <si>
    <t>31104985800012</t>
  </si>
  <si>
    <t>+998900412929</t>
  </si>
  <si>
    <t>13176685</t>
  </si>
  <si>
    <t>2026-12925943</t>
  </si>
  <si>
    <t>+998942630315</t>
  </si>
  <si>
    <t>13176633</t>
  </si>
  <si>
    <t>2026-12925876</t>
  </si>
  <si>
    <t>13175702</t>
  </si>
  <si>
    <t>2026-12924789</t>
  </si>
  <si>
    <t>13175568</t>
  </si>
  <si>
    <t>2026-12924627</t>
  </si>
  <si>
    <t>PARDAYEVA OYZODA MURODULLAYEVNA</t>
  </si>
  <si>
    <t>41206895830013</t>
  </si>
  <si>
    <t>QODIROV XUDOYBERDI ABROR O`G`LI</t>
  </si>
  <si>
    <t>51606145830012</t>
  </si>
  <si>
    <t>16.06.2014</t>
  </si>
  <si>
    <t>+998938971232</t>
  </si>
  <si>
    <t>13175532</t>
  </si>
  <si>
    <t>2026-12924582</t>
  </si>
  <si>
    <t>BEKOVA ZILOLA UKTAMBOYEVNA</t>
  </si>
  <si>
    <t>42712882350071</t>
  </si>
  <si>
    <t>27.12.1988</t>
  </si>
  <si>
    <t>+998954555956</t>
  </si>
  <si>
    <t>13175487</t>
  </si>
  <si>
    <t>2026-12924526</t>
  </si>
  <si>
    <t>AG‘ZAMOVA NURNISO AG‘ZAMOVNA</t>
  </si>
  <si>
    <t>41811892380012</t>
  </si>
  <si>
    <t>+998948891889</t>
  </si>
  <si>
    <t>13175392</t>
  </si>
  <si>
    <t>2026-12924414</t>
  </si>
  <si>
    <t>SUVONOV MANNON DAVRONOVICH</t>
  </si>
  <si>
    <t>30209862340052</t>
  </si>
  <si>
    <t>02.09.1986</t>
  </si>
  <si>
    <t>+998949231808</t>
  </si>
  <si>
    <t>13175291</t>
  </si>
  <si>
    <t>2026-12924290</t>
  </si>
  <si>
    <t>13174966</t>
  </si>
  <si>
    <t>2026-12923905</t>
  </si>
  <si>
    <t>13173976</t>
  </si>
  <si>
    <t>2026-12922706</t>
  </si>
  <si>
    <t>JIYANOVA LOBAR ISMATULLAYEVNA</t>
  </si>
  <si>
    <t>40406842350055</t>
  </si>
  <si>
    <t>+998505112420</t>
  </si>
  <si>
    <t>13173900</t>
  </si>
  <si>
    <t>2026-12922617</t>
  </si>
  <si>
    <t>13172690</t>
  </si>
  <si>
    <t>2026-12921183</t>
  </si>
  <si>
    <t>O‘RINOVA FERUZA SADIRDINOVNA</t>
  </si>
  <si>
    <t>40712882380038</t>
  </si>
  <si>
    <t>07.12.1988</t>
  </si>
  <si>
    <t>+998772249474</t>
  </si>
  <si>
    <t>13172194</t>
  </si>
  <si>
    <t>2026-12920547</t>
  </si>
  <si>
    <t>EGAMOVA SARVINOZ ABDAXATOVNA</t>
  </si>
  <si>
    <t>41812894040065</t>
  </si>
  <si>
    <t>18.12.1989</t>
  </si>
  <si>
    <t>+998502308789</t>
  </si>
  <si>
    <t>13172193</t>
  </si>
  <si>
    <t>2026-12920545</t>
  </si>
  <si>
    <t>13171493</t>
  </si>
  <si>
    <t>03.06.2026</t>
  </si>
  <si>
    <t>2026-12919441</t>
  </si>
  <si>
    <t>BABAYEVA GUL’CHEHRA SHODIYEVNA</t>
  </si>
  <si>
    <t>42702825800019</t>
  </si>
  <si>
    <t>27.02.1982</t>
  </si>
  <si>
    <t>+998990999276</t>
  </si>
  <si>
    <t>13171451</t>
  </si>
  <si>
    <t>2026-12919386</t>
  </si>
  <si>
    <t>+998997148085</t>
  </si>
  <si>
    <t>13171435</t>
  </si>
  <si>
    <t>2026-12919352</t>
  </si>
  <si>
    <t>HAYITOV RUSTAM NEKMURODOVICH</t>
  </si>
  <si>
    <t>31505852360053</t>
  </si>
  <si>
    <t>13170372</t>
  </si>
  <si>
    <t>2026-12917823</t>
  </si>
  <si>
    <t>KUVATOVA MARXABO TASHPULATOVNA</t>
  </si>
  <si>
    <t>41507892400015</t>
  </si>
  <si>
    <t>+998880535311</t>
  </si>
  <si>
    <t>13170302</t>
  </si>
  <si>
    <t>2026-12917723</t>
  </si>
  <si>
    <t>+998907323906</t>
  </si>
  <si>
    <t>13170125</t>
  </si>
  <si>
    <t>2026-12917479</t>
  </si>
  <si>
    <t>+998918455885</t>
  </si>
  <si>
    <t>13170072</t>
  </si>
  <si>
    <t>2026-12917407</t>
  </si>
  <si>
    <t>YOKUBOVA YORQINOY QOSIM QIZI</t>
  </si>
  <si>
    <t>41801952330037</t>
  </si>
  <si>
    <t>18.01.1995</t>
  </si>
  <si>
    <t>+998900873318</t>
  </si>
  <si>
    <t>13170021</t>
  </si>
  <si>
    <t>2026-12917334</t>
  </si>
  <si>
    <t>13169987</t>
  </si>
  <si>
    <t>2026-12917294</t>
  </si>
  <si>
    <t>TUYCHIYEVA SOXIBA BAXTIYOR QIZI</t>
  </si>
  <si>
    <t>60812005840059</t>
  </si>
  <si>
    <t>+998990130828</t>
  </si>
  <si>
    <t>13169948</t>
  </si>
  <si>
    <t>2026-12917242</t>
  </si>
  <si>
    <t>JANIQULOV ULMASJON SHAXOBIDDIN O‘G‘LI</t>
  </si>
  <si>
    <t>32704975830015</t>
  </si>
  <si>
    <t>27.04.1997</t>
  </si>
  <si>
    <t>+998938971550</t>
  </si>
  <si>
    <t>13169935</t>
  </si>
  <si>
    <t>2026-12917224</t>
  </si>
  <si>
    <t>13169922</t>
  </si>
  <si>
    <t>2026-12917211</t>
  </si>
  <si>
    <t>13169125</t>
  </si>
  <si>
    <t>2026-12916092</t>
  </si>
  <si>
    <t>XUDOYBERDIYEV SHAXZOD SOHIB O‘G‘LI</t>
  </si>
  <si>
    <t>32209985820015</t>
  </si>
  <si>
    <t>22.09.1998</t>
  </si>
  <si>
    <t>+998883230024</t>
  </si>
  <si>
    <t>13169067</t>
  </si>
  <si>
    <t>2026-12916016</t>
  </si>
  <si>
    <t>ABDURAXMANOVA SAFIY SHADIKULOVNA</t>
  </si>
  <si>
    <t>42012822320026</t>
  </si>
  <si>
    <t>20.12.1982</t>
  </si>
  <si>
    <t>+998931209223</t>
  </si>
  <si>
    <t>13169034</t>
  </si>
  <si>
    <t>2026-12915971</t>
  </si>
  <si>
    <t>O‘ROQOVA NAFOSAT HAYITBOYEVNA</t>
  </si>
  <si>
    <t>42708932360037</t>
  </si>
  <si>
    <t>27.08.1993</t>
  </si>
  <si>
    <t>+998990324528</t>
  </si>
  <si>
    <t>13169025</t>
  </si>
  <si>
    <t>2026-12915961</t>
  </si>
  <si>
    <t>13169005</t>
  </si>
  <si>
    <t>2026-12915937</t>
  </si>
  <si>
    <t>13168834</t>
  </si>
  <si>
    <t>2026-12915687</t>
  </si>
  <si>
    <t>NARSULLAYEVA UMIDA ILXOMJON QIZI</t>
  </si>
  <si>
    <t>42906995790015</t>
  </si>
  <si>
    <t>29.06.1999</t>
  </si>
  <si>
    <t>+998936860486</t>
  </si>
  <si>
    <t>13168706</t>
  </si>
  <si>
    <t>2026-12915522</t>
  </si>
  <si>
    <t>XUDAYAROVA LOLA BOBOKULOVNA</t>
  </si>
  <si>
    <t>41710852390024</t>
  </si>
  <si>
    <t>+998945688503</t>
  </si>
  <si>
    <t>13168607</t>
  </si>
  <si>
    <t>2026-12915392</t>
  </si>
  <si>
    <t>TURSUNOVA LOBAR IBRAGIMOVNA</t>
  </si>
  <si>
    <t>40803805800051</t>
  </si>
  <si>
    <t>+998957297080</t>
  </si>
  <si>
    <t>13168450</t>
  </si>
  <si>
    <t>2026-12915176</t>
  </si>
  <si>
    <t>MAXTAGANOVA FERUZA DUYSEBEKOVNA</t>
  </si>
  <si>
    <t>41310852360043</t>
  </si>
  <si>
    <t>+998937277085</t>
  </si>
  <si>
    <t>13168404</t>
  </si>
  <si>
    <t>2026-12915126</t>
  </si>
  <si>
    <t>SAMADOVA IFORAXON AHADJON QIZI</t>
  </si>
  <si>
    <t>62705235780049</t>
  </si>
  <si>
    <t>27.05.2023</t>
  </si>
  <si>
    <t>13168305</t>
  </si>
  <si>
    <t>2026-12914991</t>
  </si>
  <si>
    <t>DJURAYEVA SHAXIDA SHAXRITDINOVNA</t>
  </si>
  <si>
    <t>41009832390100</t>
  </si>
  <si>
    <t>10.09.1983</t>
  </si>
  <si>
    <t>+998913342584</t>
  </si>
  <si>
    <t>13168249</t>
  </si>
  <si>
    <t>2026-12914924</t>
  </si>
  <si>
    <t>JUMAYEVA MOXICHEXRA ABDUXAFIZOVNA</t>
  </si>
  <si>
    <t>41401792420019</t>
  </si>
  <si>
    <t>+998955580043</t>
  </si>
  <si>
    <t>13168210</t>
  </si>
  <si>
    <t>2026-12914878</t>
  </si>
  <si>
    <t>13168062</t>
  </si>
  <si>
    <t>2026-12914670</t>
  </si>
  <si>
    <t>FAYZIYEVA FIRUZA MAMANAZAROVNA</t>
  </si>
  <si>
    <t>41103935790013</t>
  </si>
  <si>
    <t>+998942875333</t>
  </si>
  <si>
    <t>13167958</t>
  </si>
  <si>
    <t>2026-12914526</t>
  </si>
  <si>
    <t>13167691</t>
  </si>
  <si>
    <t>2026-12914130</t>
  </si>
  <si>
    <t>13167553</t>
  </si>
  <si>
    <t>2026-12913938</t>
  </si>
  <si>
    <t>HUSANOVA MADINA XASANOVNA</t>
  </si>
  <si>
    <t>42806872380057</t>
  </si>
  <si>
    <t>28.06.1987</t>
  </si>
  <si>
    <t>+998501502887</t>
  </si>
  <si>
    <t>13167449</t>
  </si>
  <si>
    <t>2026-12913803</t>
  </si>
  <si>
    <t>SOBIROVA NAFISA TOSHMURODOVNA</t>
  </si>
  <si>
    <t>41103842360022</t>
  </si>
  <si>
    <t>+998940698485</t>
  </si>
  <si>
    <t>13167219</t>
  </si>
  <si>
    <t>2026-12913493</t>
  </si>
  <si>
    <t>BOZOROV HASAN OMONOVICH</t>
  </si>
  <si>
    <t>32511881070015</t>
  </si>
  <si>
    <t>+998943752272</t>
  </si>
  <si>
    <t>13167106</t>
  </si>
  <si>
    <t>2026-12913347</t>
  </si>
  <si>
    <t>NORMURODOVA HABIBA HAYDAROVNA</t>
  </si>
  <si>
    <t>42502732350038</t>
  </si>
  <si>
    <t>25.02.1973</t>
  </si>
  <si>
    <t>+998934632273</t>
  </si>
  <si>
    <t>13167098</t>
  </si>
  <si>
    <t>2026-12913336</t>
  </si>
  <si>
    <t>FAYZIYEVA FERUZA ISMATULLOYEVNA</t>
  </si>
  <si>
    <t>42405815820012</t>
  </si>
  <si>
    <t>24.05.1981</t>
  </si>
  <si>
    <t>+998932269078</t>
  </si>
  <si>
    <t>13167042</t>
  </si>
  <si>
    <t>2026-12913274</t>
  </si>
  <si>
    <t>13166661</t>
  </si>
  <si>
    <t>2026-12912760</t>
  </si>
  <si>
    <t>MEHRIYEVA SAIDA AKMALOVNA</t>
  </si>
  <si>
    <t>42611902340044</t>
  </si>
  <si>
    <t>26.11.1990</t>
  </si>
  <si>
    <t>13166513</t>
  </si>
  <si>
    <t>2026-12912561</t>
  </si>
  <si>
    <t>13166419</t>
  </si>
  <si>
    <t>2026-12912440</t>
  </si>
  <si>
    <t>YANDASHEVA DILFUZA IKROMOVNA</t>
  </si>
  <si>
    <t>41401945800015</t>
  </si>
  <si>
    <t>14.01.1994</t>
  </si>
  <si>
    <t>+998972981494</t>
  </si>
  <si>
    <t>13166362</t>
  </si>
  <si>
    <t>2026-12912359</t>
  </si>
  <si>
    <t>BERDIYAROVA MUXABBAT DJALOLOVNA</t>
  </si>
  <si>
    <t>40402592380018</t>
  </si>
  <si>
    <t>04.02.1959</t>
  </si>
  <si>
    <t>+998934358589</t>
  </si>
  <si>
    <t>13166329</t>
  </si>
  <si>
    <t>2026-12912314</t>
  </si>
  <si>
    <t>SHUKUROVA NODIRA AXTAMOVNA</t>
  </si>
  <si>
    <t>41806772390043</t>
  </si>
  <si>
    <t>+998943361877</t>
  </si>
  <si>
    <t>13166250</t>
  </si>
  <si>
    <t>2026-12912207</t>
  </si>
  <si>
    <t>13166005</t>
  </si>
  <si>
    <t>2026-12911891</t>
  </si>
  <si>
    <t>TOIROVA YULDUZ KOMIL QIZI</t>
  </si>
  <si>
    <t>40802892340031</t>
  </si>
  <si>
    <t>08.02.1989</t>
  </si>
  <si>
    <t>+998935278089</t>
  </si>
  <si>
    <t>13165705</t>
  </si>
  <si>
    <t>2026-12911485</t>
  </si>
  <si>
    <t>NAXOLOVA MAFTUNA BAXTIYOR QIZI</t>
  </si>
  <si>
    <t>40511953920092</t>
  </si>
  <si>
    <t>05.11.1995</t>
  </si>
  <si>
    <t>+998944894894</t>
  </si>
  <si>
    <t>13165092</t>
  </si>
  <si>
    <t>2026-12910678</t>
  </si>
  <si>
    <t>13164993</t>
  </si>
  <si>
    <t>2026-12910548</t>
  </si>
  <si>
    <t>HUSENOVA GULSHAN SHAVKATOVNA</t>
  </si>
  <si>
    <t>40511965800038</t>
  </si>
  <si>
    <t>05.11.1996</t>
  </si>
  <si>
    <t>+998939500773</t>
  </si>
  <si>
    <t>13164869</t>
  </si>
  <si>
    <t>2026-12910376</t>
  </si>
  <si>
    <t>13164723</t>
  </si>
  <si>
    <t>2026-12910195</t>
  </si>
  <si>
    <t>ABDINAZAROV BAXTIYOR ARZIKOLOVICH</t>
  </si>
  <si>
    <t>32407852350047</t>
  </si>
  <si>
    <t>24.07.1985</t>
  </si>
  <si>
    <t>+998932280785</t>
  </si>
  <si>
    <t>13164485</t>
  </si>
  <si>
    <t>2026-12909878</t>
  </si>
  <si>
    <t>13164042</t>
  </si>
  <si>
    <t>2026-12909299</t>
  </si>
  <si>
    <t>AHMADOVA XURSHIDA ISMAT QIZI</t>
  </si>
  <si>
    <t>41011915820011</t>
  </si>
  <si>
    <t>10.11.1991</t>
  </si>
  <si>
    <t>+998330805000</t>
  </si>
  <si>
    <t>13164034</t>
  </si>
  <si>
    <t>2026-12909287</t>
  </si>
  <si>
    <t>13163893</t>
  </si>
  <si>
    <t>2026-12909107</t>
  </si>
  <si>
    <t>13163304</t>
  </si>
  <si>
    <t>2026-12908325</t>
  </si>
  <si>
    <t>KOMILOVA SHAXLO NAJMIDDINOVNA</t>
  </si>
  <si>
    <t>40112832360033</t>
  </si>
  <si>
    <t>+998997533801</t>
  </si>
  <si>
    <t>13163275</t>
  </si>
  <si>
    <t>2026-12908285</t>
  </si>
  <si>
    <t>13162966</t>
  </si>
  <si>
    <t>2026-12907898</t>
  </si>
  <si>
    <t>IMOMOVA DILNOZA VALIYEVNA</t>
  </si>
  <si>
    <t>41705912340037</t>
  </si>
  <si>
    <t>+998918504046</t>
  </si>
  <si>
    <t>13162867</t>
  </si>
  <si>
    <t>2026-12907773</t>
  </si>
  <si>
    <t>13162232</t>
  </si>
  <si>
    <t>2026-12907000</t>
  </si>
  <si>
    <t>MIRZOYEV BOTIR NEGOVICH</t>
  </si>
  <si>
    <t>30801882330075</t>
  </si>
  <si>
    <t>08.01.1988</t>
  </si>
  <si>
    <t>+998886684111</t>
  </si>
  <si>
    <t>13162167</t>
  </si>
  <si>
    <t>2026-12906917</t>
  </si>
  <si>
    <t>ABDUXALIMOVA MUNIRA SOBIRIDDIN QIZI</t>
  </si>
  <si>
    <t>61207025830020</t>
  </si>
  <si>
    <t>12.07.2002</t>
  </si>
  <si>
    <t>+998993309502</t>
  </si>
  <si>
    <t>13161349</t>
  </si>
  <si>
    <t>2026-12905848</t>
  </si>
  <si>
    <t>ASHUROVA AZIZA KARIMOVNA</t>
  </si>
  <si>
    <t>40312862340063</t>
  </si>
  <si>
    <t>03.12.1986</t>
  </si>
  <si>
    <t>+998907170447</t>
  </si>
  <si>
    <t>13160915</t>
  </si>
  <si>
    <t>2026-12905296</t>
  </si>
  <si>
    <t>KURBANOVA LOBAR ZIYADULLAYEVNA</t>
  </si>
  <si>
    <t>43003892390030</t>
  </si>
  <si>
    <t>30.03.1989</t>
  </si>
  <si>
    <t>+998992281400</t>
  </si>
  <si>
    <t>13160739</t>
  </si>
  <si>
    <t>2026-12905085</t>
  </si>
  <si>
    <t>ERGASHEVA SAYLI SAYDALIYEVNA</t>
  </si>
  <si>
    <t>40610803960047</t>
  </si>
  <si>
    <t>06.10.1980</t>
  </si>
  <si>
    <t>+998994150515</t>
  </si>
  <si>
    <t>13160695</t>
  </si>
  <si>
    <t>2026-12905033</t>
  </si>
  <si>
    <t>13160502</t>
  </si>
  <si>
    <t>2026-12904784</t>
  </si>
  <si>
    <t>JABBOROVA MAFTUNA BAXTIYOR QIZI</t>
  </si>
  <si>
    <t>41508965290025</t>
  </si>
  <si>
    <t>15.08.1996</t>
  </si>
  <si>
    <t>+998948942929</t>
  </si>
  <si>
    <t>13160447</t>
  </si>
  <si>
    <t>2026-12904712</t>
  </si>
  <si>
    <t>AXMEDOVA GULRUH URMAN QIZI</t>
  </si>
  <si>
    <t>41111932420051</t>
  </si>
  <si>
    <t>11.11.1993</t>
  </si>
  <si>
    <t>13160431</t>
  </si>
  <si>
    <t>2026-12904690</t>
  </si>
  <si>
    <t>13160168</t>
  </si>
  <si>
    <t>2026-12904368</t>
  </si>
  <si>
    <t>SUYUNOVA RUXSARA GADAYNIYOZ QIZI</t>
  </si>
  <si>
    <t>40806932420022</t>
  </si>
  <si>
    <t>13160139</t>
  </si>
  <si>
    <t>2026-12904334</t>
  </si>
  <si>
    <t>13159787</t>
  </si>
  <si>
    <t>2026-12903895</t>
  </si>
  <si>
    <t>IBRAGIMOVA SHOXSANAM NAJMIDIN QIZI</t>
  </si>
  <si>
    <t>42504975840055</t>
  </si>
  <si>
    <t>25.04.1997</t>
  </si>
  <si>
    <t>+998990632670</t>
  </si>
  <si>
    <t>13159763</t>
  </si>
  <si>
    <t>2026-12903857</t>
  </si>
  <si>
    <t>RUZIYEV FAZLIDDIN FAXRITDINOVICH</t>
  </si>
  <si>
    <t>32501932390069</t>
  </si>
  <si>
    <t>25.01.1993</t>
  </si>
  <si>
    <t>13159042</t>
  </si>
  <si>
    <t>2026-12902953</t>
  </si>
  <si>
    <t>XOLBOYEVA GULMIRA RUZIKULOVNA</t>
  </si>
  <si>
    <t>42906832360018</t>
  </si>
  <si>
    <t>29.06.1983</t>
  </si>
  <si>
    <t>+998913308381</t>
  </si>
  <si>
    <t>13158952</t>
  </si>
  <si>
    <t>2026-12902832</t>
  </si>
  <si>
    <t>JO‘RAYEVA DILAFRUZ KAMILOVNA</t>
  </si>
  <si>
    <t>42512805820014</t>
  </si>
  <si>
    <t>25.12.1980</t>
  </si>
  <si>
    <t>+998919917980</t>
  </si>
  <si>
    <t>13158891</t>
  </si>
  <si>
    <t>2026-12902759</t>
  </si>
  <si>
    <t>13158616</t>
  </si>
  <si>
    <t>2026-12902413</t>
  </si>
  <si>
    <t>HASANOVA SAODAT HASAN QIZI</t>
  </si>
  <si>
    <t>41007902360040</t>
  </si>
  <si>
    <t>10.07.1990</t>
  </si>
  <si>
    <t>+998991747990</t>
  </si>
  <si>
    <t>13158587</t>
  </si>
  <si>
    <t>2026-12902377</t>
  </si>
  <si>
    <t>HAYITOVA SHOHSANAM QUVONDIQOVNA</t>
  </si>
  <si>
    <t>40402845830022</t>
  </si>
  <si>
    <t>04.02.1984</t>
  </si>
  <si>
    <t>+998992153008</t>
  </si>
  <si>
    <t>13158496</t>
  </si>
  <si>
    <t>2026-12902255</t>
  </si>
  <si>
    <t>BAXTIYOROVA UMIDA BAXTIYOR QIZI</t>
  </si>
  <si>
    <t>60105035820037</t>
  </si>
  <si>
    <t>01.05.2003</t>
  </si>
  <si>
    <t>+998931883502</t>
  </si>
  <si>
    <t>13158430</t>
  </si>
  <si>
    <t>2026-12902175</t>
  </si>
  <si>
    <t>XUDOYKULOVA SHAXNOZA RASHITQULOVNA</t>
  </si>
  <si>
    <t>40405742360027</t>
  </si>
  <si>
    <t>+998918481950</t>
  </si>
  <si>
    <t>13158408</t>
  </si>
  <si>
    <t>2026-12902146</t>
  </si>
  <si>
    <t>13158326</t>
  </si>
  <si>
    <t>2026-12902041</t>
  </si>
  <si>
    <t>NURKULOVA XILOLA KAMILOVNA</t>
  </si>
  <si>
    <t>41301825820020</t>
  </si>
  <si>
    <t>13.01.1982</t>
  </si>
  <si>
    <t>+998919908382</t>
  </si>
  <si>
    <t>13158053</t>
  </si>
  <si>
    <t>2026-12901680</t>
  </si>
  <si>
    <t>MUXAMEDOVA DILNOZA FARHOD QIZI</t>
  </si>
  <si>
    <t>40811975310047</t>
  </si>
  <si>
    <t>08.11.1997</t>
  </si>
  <si>
    <t>+998932590646</t>
  </si>
  <si>
    <t>13157858</t>
  </si>
  <si>
    <t>2026-12901436</t>
  </si>
  <si>
    <t>+998952770330</t>
  </si>
  <si>
    <t>13157738</t>
  </si>
  <si>
    <t>2026-12901297</t>
  </si>
  <si>
    <t>KOJAXMETOV AYBEK IGILIKOVICH</t>
  </si>
  <si>
    <t>31712872370016</t>
  </si>
  <si>
    <t>+998950154388</t>
  </si>
  <si>
    <t>13157684</t>
  </si>
  <si>
    <t>2026-12901228</t>
  </si>
  <si>
    <t>13156822</t>
  </si>
  <si>
    <t>2026-12900101</t>
  </si>
  <si>
    <t>13156786</t>
  </si>
  <si>
    <t>2026-12900061</t>
  </si>
  <si>
    <t>RAXMATOVA GULSUMA O‘ROQOVNA</t>
  </si>
  <si>
    <t>40806722340033</t>
  </si>
  <si>
    <t>08.06.1972</t>
  </si>
  <si>
    <t>+998939031972</t>
  </si>
  <si>
    <t>13156575</t>
  </si>
  <si>
    <t>2026-12899807</t>
  </si>
  <si>
    <t>JO‘RAYEVA SHOZODA YANDASHOVNA</t>
  </si>
  <si>
    <t>40508805790017</t>
  </si>
  <si>
    <t>05.08.1980</t>
  </si>
  <si>
    <t>+998500711640</t>
  </si>
  <si>
    <t>13156499</t>
  </si>
  <si>
    <t>2026-12899706</t>
  </si>
  <si>
    <t>SADULLOYEVA FERUZA NORPULOTOVNA</t>
  </si>
  <si>
    <t>41206812330013</t>
  </si>
  <si>
    <t>12.06.1981</t>
  </si>
  <si>
    <t>+998919917386</t>
  </si>
  <si>
    <t>13156251</t>
  </si>
  <si>
    <t>2026-12899407</t>
  </si>
  <si>
    <t>BAXRONOVA MUSALAM ILYASOVNA</t>
  </si>
  <si>
    <t>42911572330052</t>
  </si>
  <si>
    <t>29.11.1957</t>
  </si>
  <si>
    <t>+998949845055</t>
  </si>
  <si>
    <t>13156234</t>
  </si>
  <si>
    <t>2026-12899388</t>
  </si>
  <si>
    <t>MURODULLAYEVA SITORA IKROMOVNA</t>
  </si>
  <si>
    <t>41608995840028</t>
  </si>
  <si>
    <t>+998935672116</t>
  </si>
  <si>
    <t>13156045</t>
  </si>
  <si>
    <t>2026-12899149</t>
  </si>
  <si>
    <t>HAMRAYEV ABDIMALIK ABDIVAITOVICH</t>
  </si>
  <si>
    <t>32003602350013</t>
  </si>
  <si>
    <t>20.03.1960</t>
  </si>
  <si>
    <t>+998931458301</t>
  </si>
  <si>
    <t>13155951</t>
  </si>
  <si>
    <t>2026-12899030</t>
  </si>
  <si>
    <t>YULDOSHEVA JAMILA BOBONIYOZOVNA</t>
  </si>
  <si>
    <t>43005622380021</t>
  </si>
  <si>
    <t>30.05.1962</t>
  </si>
  <si>
    <t>+998943795747</t>
  </si>
  <si>
    <t>13155819</t>
  </si>
  <si>
    <t>2026-12898878</t>
  </si>
  <si>
    <t>AXMEDOVA UMIDA NURMUROD QIZI</t>
  </si>
  <si>
    <t>41608912380033</t>
  </si>
  <si>
    <t>16.08.1991</t>
  </si>
  <si>
    <t>+998996755343</t>
  </si>
  <si>
    <t>13155804</t>
  </si>
  <si>
    <t>2026-12898862</t>
  </si>
  <si>
    <t>13155752</t>
  </si>
  <si>
    <t>2026-12898802</t>
  </si>
  <si>
    <t>13155701</t>
  </si>
  <si>
    <t>2026-12898735</t>
  </si>
  <si>
    <t>AXROROVA BAHORA MAXMUDOVNA</t>
  </si>
  <si>
    <t>40203882360097</t>
  </si>
  <si>
    <t>+998500158802</t>
  </si>
  <si>
    <t>13154952</t>
  </si>
  <si>
    <t>2026-12897798</t>
  </si>
  <si>
    <t>YUSUPOVA FIRUZA TEMIROVNA</t>
  </si>
  <si>
    <t>43012842330013</t>
  </si>
  <si>
    <t>+998919455001</t>
  </si>
  <si>
    <t>13154887</t>
  </si>
  <si>
    <t>2026-12897720</t>
  </si>
  <si>
    <t>13153865</t>
  </si>
  <si>
    <t>2026-12896417</t>
  </si>
  <si>
    <t>SHUHRATOVA DILINORA SHARIFJONOVNA</t>
  </si>
  <si>
    <t>60509036100042</t>
  </si>
  <si>
    <t>05.09.2003</t>
  </si>
  <si>
    <t>+998330302871</t>
  </si>
  <si>
    <t>13153854</t>
  </si>
  <si>
    <t>2026-12896403</t>
  </si>
  <si>
    <t>TOG‘AYEVA DILNOZA OLIMJONOVNA</t>
  </si>
  <si>
    <t>41111942390049</t>
  </si>
  <si>
    <t>+998942275232</t>
  </si>
  <si>
    <t>13153747</t>
  </si>
  <si>
    <t>2026-12896283</t>
  </si>
  <si>
    <t>13153616</t>
  </si>
  <si>
    <t>2026-12896117</t>
  </si>
  <si>
    <t>YARASHOVA MALOXAT NORMUROTOVNA</t>
  </si>
  <si>
    <t>40308892340089</t>
  </si>
  <si>
    <t>03.08.1989</t>
  </si>
  <si>
    <t>+998701234704</t>
  </si>
  <si>
    <t>13153537</t>
  </si>
  <si>
    <t>2026-12896019</t>
  </si>
  <si>
    <t>O‘KTAMOVA SHALOLA O‘KTAM QIZI</t>
  </si>
  <si>
    <t>43008945830026</t>
  </si>
  <si>
    <t>+998931579404</t>
  </si>
  <si>
    <t>13153490</t>
  </si>
  <si>
    <t>2026-12895951</t>
  </si>
  <si>
    <t>13153164</t>
  </si>
  <si>
    <t>2026-12895546</t>
  </si>
  <si>
    <t>UMIROVA SHAXNOZA XASANOVNA</t>
  </si>
  <si>
    <t>40205885830027</t>
  </si>
  <si>
    <t>02.05.1988</t>
  </si>
  <si>
    <t>+998939527755</t>
  </si>
  <si>
    <t>13152934</t>
  </si>
  <si>
    <t>2026-12895275</t>
  </si>
  <si>
    <t>13152879</t>
  </si>
  <si>
    <t>2026-12895210</t>
  </si>
  <si>
    <t>13152703</t>
  </si>
  <si>
    <t>2026-12894999</t>
  </si>
  <si>
    <t>MIXLIYEVA MUXABBAT MURTAZOYEVNA</t>
  </si>
  <si>
    <t>41212822350026</t>
  </si>
  <si>
    <t>12.12.1982</t>
  </si>
  <si>
    <t>+998943231838</t>
  </si>
  <si>
    <t>13152655</t>
  </si>
  <si>
    <t>2026-12894940</t>
  </si>
  <si>
    <t>13152231</t>
  </si>
  <si>
    <t>2026-12894414</t>
  </si>
  <si>
    <t>XUDAYKULOVA INOBAT YERGASHOVNA</t>
  </si>
  <si>
    <t>42107862350024</t>
  </si>
  <si>
    <t>21.07.1986</t>
  </si>
  <si>
    <t>13152171</t>
  </si>
  <si>
    <t>2026-12894341</t>
  </si>
  <si>
    <t>13151794</t>
  </si>
  <si>
    <t>2026-12893865</t>
  </si>
  <si>
    <t>13151574</t>
  </si>
  <si>
    <t>2026-12893603</t>
  </si>
  <si>
    <t>AKRAMOVA NASIBA MUSTAFOYEVNA</t>
  </si>
  <si>
    <t>41003912360038</t>
  </si>
  <si>
    <t>10.03.1991</t>
  </si>
  <si>
    <t>+998888965353</t>
  </si>
  <si>
    <t>13151488</t>
  </si>
  <si>
    <t>2026-12893498</t>
  </si>
  <si>
    <t>MAXMUDOVA DILRABO KAYIMOVNA</t>
  </si>
  <si>
    <t>41002752330030</t>
  </si>
  <si>
    <t>10.02.1975</t>
  </si>
  <si>
    <t>+998931579990</t>
  </si>
  <si>
    <t>13151379</t>
  </si>
  <si>
    <t>2026-12893363</t>
  </si>
  <si>
    <t>13151168</t>
  </si>
  <si>
    <t>2026-12893109</t>
  </si>
  <si>
    <t>13150968</t>
  </si>
  <si>
    <t>2026-12892867</t>
  </si>
  <si>
    <t>BAZAROVA MUXLISA RAVSHANOVNA</t>
  </si>
  <si>
    <t>42909842380049</t>
  </si>
  <si>
    <t>+998971672666</t>
  </si>
  <si>
    <t>13150105</t>
  </si>
  <si>
    <t>2026-12891818</t>
  </si>
  <si>
    <t>MEYLIYEVA GULHAYO TOSHBOTIROVNA</t>
  </si>
  <si>
    <t>42903985840039</t>
  </si>
  <si>
    <t>+998996199598</t>
  </si>
  <si>
    <t>13149708</t>
  </si>
  <si>
    <t>2026-12891330</t>
  </si>
  <si>
    <t>KARIMOVA OYRUZON KARIMOVNA</t>
  </si>
  <si>
    <t>13149697</t>
  </si>
  <si>
    <t>2026-12891318</t>
  </si>
  <si>
    <t>13149596</t>
  </si>
  <si>
    <t>2026-12891194</t>
  </si>
  <si>
    <t>13149561</t>
  </si>
  <si>
    <t>2026-12891149</t>
  </si>
  <si>
    <t>+998505043925</t>
  </si>
  <si>
    <t>13149548</t>
  </si>
  <si>
    <t>2026-12891137</t>
  </si>
  <si>
    <t>13149389</t>
  </si>
  <si>
    <t>2026-12890944</t>
  </si>
  <si>
    <t>TOTLIBOYEVA MUHAYYO ESONBOY QIZI</t>
  </si>
  <si>
    <t>42105965830050</t>
  </si>
  <si>
    <t>+998700131293</t>
  </si>
  <si>
    <t>13149198</t>
  </si>
  <si>
    <t>2026-12890700</t>
  </si>
  <si>
    <t>XAMRAYEVA FERUZA BOLTAYEVNA</t>
  </si>
  <si>
    <t>41411752340066</t>
  </si>
  <si>
    <t>14.11.1975</t>
  </si>
  <si>
    <t>+998939554020</t>
  </si>
  <si>
    <t>13148999</t>
  </si>
  <si>
    <t>2026-12890470</t>
  </si>
  <si>
    <t>TUROBOVA MAXSAD ISTAMPULOTOVNA</t>
  </si>
  <si>
    <t>41705832330095</t>
  </si>
  <si>
    <t>+998913093180</t>
  </si>
  <si>
    <t>13148838</t>
  </si>
  <si>
    <t>2026-12890279</t>
  </si>
  <si>
    <t>13148777</t>
  </si>
  <si>
    <t>2026-12890208</t>
  </si>
  <si>
    <t>13148759</t>
  </si>
  <si>
    <t>2026-12890189</t>
  </si>
  <si>
    <t>TUROBOV SATTOR XXX</t>
  </si>
  <si>
    <t>32404502330022</t>
  </si>
  <si>
    <t>24.04.1950</t>
  </si>
  <si>
    <t>13148757</t>
  </si>
  <si>
    <t>2026-12890186</t>
  </si>
  <si>
    <t>13148559</t>
  </si>
  <si>
    <t>2026-12889946</t>
  </si>
  <si>
    <t>RUZIKULOVA MARZIYA XXX</t>
  </si>
  <si>
    <t>40601572330018</t>
  </si>
  <si>
    <t>06.01.1957</t>
  </si>
  <si>
    <t>+998906195556</t>
  </si>
  <si>
    <t>13148124</t>
  </si>
  <si>
    <t>2026-12889419</t>
  </si>
  <si>
    <t>RAMAZONOVA SHAXNOZA XABIBULLAYEVNA</t>
  </si>
  <si>
    <t>40406905830010</t>
  </si>
  <si>
    <t>04.06.1990</t>
  </si>
  <si>
    <t>13147747</t>
  </si>
  <si>
    <t>2026-12888965</t>
  </si>
  <si>
    <t>KUSHAYEVA DILOBAR MUXIDDINOVNA</t>
  </si>
  <si>
    <t>41501882360028</t>
  </si>
  <si>
    <t>+998931592522</t>
  </si>
  <si>
    <t>13147577</t>
  </si>
  <si>
    <t>2026-12888752</t>
  </si>
  <si>
    <t>13146528</t>
  </si>
  <si>
    <t>2026-12887512</t>
  </si>
  <si>
    <t>KODIROVA XIKMATOY XOSHIMOVNA</t>
  </si>
  <si>
    <t>42804782360015</t>
  </si>
  <si>
    <t>28.04.1978</t>
  </si>
  <si>
    <t>+998934616332</t>
  </si>
  <si>
    <t>13145987</t>
  </si>
  <si>
    <t>2026-12886855</t>
  </si>
  <si>
    <t>RUZIYEV BAXRIDDIN TAG‘OYEVICH</t>
  </si>
  <si>
    <t>31802652360024</t>
  </si>
  <si>
    <t>18.02.1965</t>
  </si>
  <si>
    <t>+998939533965</t>
  </si>
  <si>
    <t>13145727</t>
  </si>
  <si>
    <t>2026-12886549</t>
  </si>
  <si>
    <t>JUMAYEVA SHOIRA TUROBOVNA</t>
  </si>
  <si>
    <t>41911772360014</t>
  </si>
  <si>
    <t>19.11.1977</t>
  </si>
  <si>
    <t>+998509901139</t>
  </si>
  <si>
    <t>13145714</t>
  </si>
  <si>
    <t>2026-12886532</t>
  </si>
  <si>
    <t>13145330</t>
  </si>
  <si>
    <t>02.06.2026</t>
  </si>
  <si>
    <t>2026-12885944</t>
  </si>
  <si>
    <t>NEMATOVA GO‘ZAL NAJMIDDIN QIZI</t>
  </si>
  <si>
    <t>41806921170058</t>
  </si>
  <si>
    <t>+998942204771</t>
  </si>
  <si>
    <t>13145329</t>
  </si>
  <si>
    <t>2026-12885942</t>
  </si>
  <si>
    <t>13143490</t>
  </si>
  <si>
    <t>2026-12883280</t>
  </si>
  <si>
    <t>TURAYEVA MEXRINISO RIZOKULOVNA</t>
  </si>
  <si>
    <t>40605622340037</t>
  </si>
  <si>
    <t>06.05.1962</t>
  </si>
  <si>
    <t>+998934325300</t>
  </si>
  <si>
    <t>13143189</t>
  </si>
  <si>
    <t>2026-12882840</t>
  </si>
  <si>
    <t>13142800</t>
  </si>
  <si>
    <t>2026-12882303</t>
  </si>
  <si>
    <t>13141862</t>
  </si>
  <si>
    <t>2026-12881012</t>
  </si>
  <si>
    <t>13141682</t>
  </si>
  <si>
    <t>2026-12880773</t>
  </si>
  <si>
    <t>JABBOROVA FERUZA ESONMURODOVNA</t>
  </si>
  <si>
    <t>41105902380049</t>
  </si>
  <si>
    <t>+998931542730</t>
  </si>
  <si>
    <t>13141666</t>
  </si>
  <si>
    <t>2026-12880751</t>
  </si>
  <si>
    <t>13141371</t>
  </si>
  <si>
    <t>2026-12880373</t>
  </si>
  <si>
    <t>YULDASHEVA MAXSUDA BAHRONOVNA</t>
  </si>
  <si>
    <t>41712792360019</t>
  </si>
  <si>
    <t>17.12.1979</t>
  </si>
  <si>
    <t>+998934336201</t>
  </si>
  <si>
    <t>13140853</t>
  </si>
  <si>
    <t>2026-12879740</t>
  </si>
  <si>
    <t>NURILLAYEVA GO‘ZAL NORBEK QIZI</t>
  </si>
  <si>
    <t>40303922360011</t>
  </si>
  <si>
    <t>03.03.1992</t>
  </si>
  <si>
    <t>+998950413042</t>
  </si>
  <si>
    <t>13140524</t>
  </si>
  <si>
    <t>2026-12879308</t>
  </si>
  <si>
    <t>13140361</t>
  </si>
  <si>
    <t>2026-12879086</t>
  </si>
  <si>
    <t>TILEUOVA LARISA TEMIRBAYEVNA</t>
  </si>
  <si>
    <t>40108942320065</t>
  </si>
  <si>
    <t>+998939241194</t>
  </si>
  <si>
    <t>13138703</t>
  </si>
  <si>
    <t>2026-12877048</t>
  </si>
  <si>
    <t>+998507738815</t>
  </si>
  <si>
    <t>13138700</t>
  </si>
  <si>
    <t>2026-12877045</t>
  </si>
  <si>
    <t>OVSYANNIKOV GENNADIY MIXAYLOVICH</t>
  </si>
  <si>
    <t>32807602390011</t>
  </si>
  <si>
    <t>28.07.1960</t>
  </si>
  <si>
    <t>+998907301378</t>
  </si>
  <si>
    <t>13138494</t>
  </si>
  <si>
    <t>2026-12876759</t>
  </si>
  <si>
    <t>13138455</t>
  </si>
  <si>
    <t>2026-12876702</t>
  </si>
  <si>
    <t>13137874</t>
  </si>
  <si>
    <t>2026-12875917</t>
  </si>
  <si>
    <t>13137810</t>
  </si>
  <si>
    <t>2026-12875831</t>
  </si>
  <si>
    <t>13137795</t>
  </si>
  <si>
    <t>2026-12875812</t>
  </si>
  <si>
    <t>13137219</t>
  </si>
  <si>
    <t>2026-12875063</t>
  </si>
  <si>
    <t>13137075</t>
  </si>
  <si>
    <t>2026-12874883</t>
  </si>
  <si>
    <t>13136834</t>
  </si>
  <si>
    <t>2026-12874569</t>
  </si>
  <si>
    <t>13136682</t>
  </si>
  <si>
    <t>2026-12874373</t>
  </si>
  <si>
    <t>JALILOVA NIGORA ZAYNIDDINOVNA</t>
  </si>
  <si>
    <t>40708832360023</t>
  </si>
  <si>
    <t>07.08.1983</t>
  </si>
  <si>
    <t>+998935429563</t>
  </si>
  <si>
    <t>13136393</t>
  </si>
  <si>
    <t>2026-12873993</t>
  </si>
  <si>
    <t>XASANOVA GULSARA JURAKULOVNA</t>
  </si>
  <si>
    <t>40203835800025</t>
  </si>
  <si>
    <t>02.03.1983</t>
  </si>
  <si>
    <t>+998934578210</t>
  </si>
  <si>
    <t>13136161</t>
  </si>
  <si>
    <t>2026-12873685</t>
  </si>
  <si>
    <t>HAQBERDIYEVA GULHAYO XOLIQULOVNA</t>
  </si>
  <si>
    <t>42301912360038</t>
  </si>
  <si>
    <t>+998507722394</t>
  </si>
  <si>
    <t>13135879</t>
  </si>
  <si>
    <t>2026-12873322</t>
  </si>
  <si>
    <t>SHOYEVA BOZORGUL XOLMURODOVNA</t>
  </si>
  <si>
    <t>40211802350019</t>
  </si>
  <si>
    <t>02.11.1980</t>
  </si>
  <si>
    <t>+998994196680</t>
  </si>
  <si>
    <t>13135805</t>
  </si>
  <si>
    <t>2026-12873221</t>
  </si>
  <si>
    <t>13135640</t>
  </si>
  <si>
    <t>2026-12872997</t>
  </si>
  <si>
    <t>13135198</t>
  </si>
  <si>
    <t>2026-12872441</t>
  </si>
  <si>
    <t>13135039</t>
  </si>
  <si>
    <t>2026-12872229</t>
  </si>
  <si>
    <t>ERNAZAROV BAXTIYOR JURABEKOVICH</t>
  </si>
  <si>
    <t>33006700250040</t>
  </si>
  <si>
    <t>30.06.1970</t>
  </si>
  <si>
    <t>+998948272803</t>
  </si>
  <si>
    <t>13134629</t>
  </si>
  <si>
    <t>2026-12871688</t>
  </si>
  <si>
    <t>SHODIYEVA SHOXISTA KOMILOVNA</t>
  </si>
  <si>
    <t>40203812350022</t>
  </si>
  <si>
    <t>02.03.1981</t>
  </si>
  <si>
    <t>13134440</t>
  </si>
  <si>
    <t>2026-12871443</t>
  </si>
  <si>
    <t>JIYANOVA MALOXAT ZIYADULLAYEVNA</t>
  </si>
  <si>
    <t>40203842360051</t>
  </si>
  <si>
    <t>+998998545657</t>
  </si>
  <si>
    <t>13134367</t>
  </si>
  <si>
    <t>2026-12871356</t>
  </si>
  <si>
    <t>13134314</t>
  </si>
  <si>
    <t>2026-12871284</t>
  </si>
  <si>
    <t>+998946998002</t>
  </si>
  <si>
    <t>13133727</t>
  </si>
  <si>
    <t>2026-12870527</t>
  </si>
  <si>
    <t>13133608</t>
  </si>
  <si>
    <t>2026-12870380</t>
  </si>
  <si>
    <t>13133171</t>
  </si>
  <si>
    <t>2026-12869830</t>
  </si>
  <si>
    <t>13132909</t>
  </si>
  <si>
    <t>2026-12869494</t>
  </si>
  <si>
    <t>ILYASOV MAQSUD MAXMUD O‘G‘LI</t>
  </si>
  <si>
    <t>32601933960068</t>
  </si>
  <si>
    <t>13132631</t>
  </si>
  <si>
    <t>2026-12869120</t>
  </si>
  <si>
    <t>13132570</t>
  </si>
  <si>
    <t>2026-12869047</t>
  </si>
  <si>
    <t>+998883230078</t>
  </si>
  <si>
    <t>13132555</t>
  </si>
  <si>
    <t>2026-12869023</t>
  </si>
  <si>
    <t>SHIRINOVA LOLA HAZRATOVNA</t>
  </si>
  <si>
    <t>42009721120055</t>
  </si>
  <si>
    <t>20.09.1972</t>
  </si>
  <si>
    <t>+998887341900</t>
  </si>
  <si>
    <t>13132481</t>
  </si>
  <si>
    <t>2026-12868930</t>
  </si>
  <si>
    <t>+998937032098</t>
  </si>
  <si>
    <t>13132317</t>
  </si>
  <si>
    <t>2026-12868713</t>
  </si>
  <si>
    <t>IZBOSAROVA MEXRINISO RAXMATOVNA</t>
  </si>
  <si>
    <t>41102765800017</t>
  </si>
  <si>
    <t>+998972382883</t>
  </si>
  <si>
    <t>13132198</t>
  </si>
  <si>
    <t>2026-12868567</t>
  </si>
  <si>
    <t>EGAMBERDIYEVA CHAROS FAZLIDDIN QIZI</t>
  </si>
  <si>
    <t>60908055800027</t>
  </si>
  <si>
    <t>09.08.2005</t>
  </si>
  <si>
    <t>13131846</t>
  </si>
  <si>
    <t>2026-12868129</t>
  </si>
  <si>
    <t>NUSRATOVA SADOQAT ISKANDAROVNA</t>
  </si>
  <si>
    <t>42907822360014</t>
  </si>
  <si>
    <t>29.07.1982</t>
  </si>
  <si>
    <t>+998931151665</t>
  </si>
  <si>
    <t>13131767</t>
  </si>
  <si>
    <t>2026-12868029</t>
  </si>
  <si>
    <t>JURAYEVA UMIDA SULAYMONOVNA</t>
  </si>
  <si>
    <t>42705852360055</t>
  </si>
  <si>
    <t>+998883693200</t>
  </si>
  <si>
    <t>13131287</t>
  </si>
  <si>
    <t>2026-12867428</t>
  </si>
  <si>
    <t>RASULOVA DILSUZ ABDIRASHIDOVNA</t>
  </si>
  <si>
    <t>42301903960016</t>
  </si>
  <si>
    <t>23.01.1990</t>
  </si>
  <si>
    <t>+998975586261</t>
  </si>
  <si>
    <t>13131262</t>
  </si>
  <si>
    <t>2026-12867392</t>
  </si>
  <si>
    <t>RADJABOVA LOLA AKTAMOVNA</t>
  </si>
  <si>
    <t>41602842380080</t>
  </si>
  <si>
    <t>16.02.1984</t>
  </si>
  <si>
    <t>+998930988640</t>
  </si>
  <si>
    <t>13131256</t>
  </si>
  <si>
    <t>2026-12867385</t>
  </si>
  <si>
    <t>JUMAYEV SOBIT NURMUMIN O‘G‘LI</t>
  </si>
  <si>
    <t>30101955790042</t>
  </si>
  <si>
    <t>01.01.1995</t>
  </si>
  <si>
    <t>+998931586618</t>
  </si>
  <si>
    <t>13131189</t>
  </si>
  <si>
    <t>2026-12867302</t>
  </si>
  <si>
    <t>13131057</t>
  </si>
  <si>
    <t>2026-12867131</t>
  </si>
  <si>
    <t>13131051</t>
  </si>
  <si>
    <t>2026-12867126</t>
  </si>
  <si>
    <t>13130749</t>
  </si>
  <si>
    <t>2026-12866743</t>
  </si>
  <si>
    <t>ARZIQULOVA FOTIMA SHUKUROVNA</t>
  </si>
  <si>
    <t>40705642380016</t>
  </si>
  <si>
    <t>07.05.1964</t>
  </si>
  <si>
    <t>+998934627268</t>
  </si>
  <si>
    <t>13130672</t>
  </si>
  <si>
    <t>2026-12866649</t>
  </si>
  <si>
    <t>TOSHPULOTOVA ROZIYA JALOLOVNA</t>
  </si>
  <si>
    <t>40506882360075</t>
  </si>
  <si>
    <t>+998942586088</t>
  </si>
  <si>
    <t>13130647</t>
  </si>
  <si>
    <t>2026-12866618</t>
  </si>
  <si>
    <t>+998888731962</t>
  </si>
  <si>
    <t>13130444</t>
  </si>
  <si>
    <t>2026-12866367</t>
  </si>
  <si>
    <t>YUNUSOVA MAXFUZA NORBEKOVNA</t>
  </si>
  <si>
    <t>40304904040033</t>
  </si>
  <si>
    <t>03.04.1990</t>
  </si>
  <si>
    <t>+998990980390</t>
  </si>
  <si>
    <t>13130367</t>
  </si>
  <si>
    <t>2026-12866263</t>
  </si>
  <si>
    <t>TESHAYEVA MASTURA NIZOMIDDINOVNA</t>
  </si>
  <si>
    <t>42810823960018</t>
  </si>
  <si>
    <t>28.10.1982</t>
  </si>
  <si>
    <t>+998931107331</t>
  </si>
  <si>
    <t>13130302</t>
  </si>
  <si>
    <t>2026-12866182</t>
  </si>
  <si>
    <t>QURBONOV IKROM NARZILLOYEVICH</t>
  </si>
  <si>
    <t>32901742360029</t>
  </si>
  <si>
    <t>29.01.1974</t>
  </si>
  <si>
    <t>+998977977429</t>
  </si>
  <si>
    <t>13130275</t>
  </si>
  <si>
    <t>2026-12866150</t>
  </si>
  <si>
    <t>NURMAMATOVA MOHIGUL FURQAT QIZI</t>
  </si>
  <si>
    <t>42407955820024</t>
  </si>
  <si>
    <t>24.07.1995</t>
  </si>
  <si>
    <t>+998953727755</t>
  </si>
  <si>
    <t>13130153</t>
  </si>
  <si>
    <t>2026-12866001</t>
  </si>
  <si>
    <t>DOSTANBAYEVA NARKAL MOMINOVNA</t>
  </si>
  <si>
    <t>41503682320017</t>
  </si>
  <si>
    <t>15.03.1968</t>
  </si>
  <si>
    <t>+998934600594</t>
  </si>
  <si>
    <t>13130013</t>
  </si>
  <si>
    <t>2026-12865822</t>
  </si>
  <si>
    <t>SADULLAYEVA FOTIMA TO‘RAQUL QIZI</t>
  </si>
  <si>
    <t>41605935800029</t>
  </si>
  <si>
    <t>+998994871894</t>
  </si>
  <si>
    <t>13130008</t>
  </si>
  <si>
    <t>2026-12865814</t>
  </si>
  <si>
    <t>13129664</t>
  </si>
  <si>
    <t>2026-12865391</t>
  </si>
  <si>
    <t>ERMUXAMMADOV SIROJIDDIN JO‘RAQULOVICH</t>
  </si>
  <si>
    <t>31410932360037</t>
  </si>
  <si>
    <t>14.10.1993</t>
  </si>
  <si>
    <t>+998942513737</t>
  </si>
  <si>
    <t>13129633</t>
  </si>
  <si>
    <t>2026-12865347</t>
  </si>
  <si>
    <t>13129416</t>
  </si>
  <si>
    <t>2026-12865067</t>
  </si>
  <si>
    <t>JO‘RAYEV OYDINJON RAXIMOVICH</t>
  </si>
  <si>
    <t>31002835800019</t>
  </si>
  <si>
    <t>10.02.1983</t>
  </si>
  <si>
    <t>+998997492626</t>
  </si>
  <si>
    <t>13129330</t>
  </si>
  <si>
    <t>2026-12864965</t>
  </si>
  <si>
    <t>13128896</t>
  </si>
  <si>
    <t>2026-12864444</t>
  </si>
  <si>
    <t>SHARIPOVA MUNISA NASIMOVNA</t>
  </si>
  <si>
    <t>41407882360056</t>
  </si>
  <si>
    <t>14.07.1988</t>
  </si>
  <si>
    <t>+998992282326</t>
  </si>
  <si>
    <t>13128766</t>
  </si>
  <si>
    <t>2026-12864283</t>
  </si>
  <si>
    <t>Гўрўғли маҳалла фуқаролар йиғини МФЙ</t>
  </si>
  <si>
    <t>13128563</t>
  </si>
  <si>
    <t>2026-12864021</t>
  </si>
  <si>
    <t>RO‘ZIYEVA GULMIRA MAXMUDOVNA</t>
  </si>
  <si>
    <t>40907802350031</t>
  </si>
  <si>
    <t>09.07.1980</t>
  </si>
  <si>
    <t>13128276</t>
  </si>
  <si>
    <t>2026-12863673</t>
  </si>
  <si>
    <t>FAZILOVA AYGUL TAYIROVNA</t>
  </si>
  <si>
    <t>41905745770025</t>
  </si>
  <si>
    <t>19.05.1974</t>
  </si>
  <si>
    <t>+998942561208</t>
  </si>
  <si>
    <t>13128187</t>
  </si>
  <si>
    <t>2026-12863568</t>
  </si>
  <si>
    <t>BOZOROV O‘TKIR ISHONQULOVICH</t>
  </si>
  <si>
    <t>31303902360013</t>
  </si>
  <si>
    <t>13.03.1990</t>
  </si>
  <si>
    <t>+998997603700</t>
  </si>
  <si>
    <t>13128114</t>
  </si>
  <si>
    <t>2026-12863479</t>
  </si>
  <si>
    <t>MUXAMATOV XAKIMKUL XXX</t>
  </si>
  <si>
    <t>31405452360010</t>
  </si>
  <si>
    <t>14.05.1945</t>
  </si>
  <si>
    <t>+998777764913</t>
  </si>
  <si>
    <t>13128097</t>
  </si>
  <si>
    <t>2026-12863458</t>
  </si>
  <si>
    <t>13127710</t>
  </si>
  <si>
    <t>2026-12862994</t>
  </si>
  <si>
    <t>SAFAROVA UMIDA BAXSHILLAYEVNA</t>
  </si>
  <si>
    <t>41604835820036</t>
  </si>
  <si>
    <t>+998913088494</t>
  </si>
  <si>
    <t>13127643</t>
  </si>
  <si>
    <t>2026-12862914</t>
  </si>
  <si>
    <t>XUJANAZAROVA YULDUZ FARMONOVNA</t>
  </si>
  <si>
    <t>42611814040029</t>
  </si>
  <si>
    <t>26.11.1981</t>
  </si>
  <si>
    <t>+998990667081</t>
  </si>
  <si>
    <t>13126924</t>
  </si>
  <si>
    <t>2026-12862054</t>
  </si>
  <si>
    <t>SHANAZAROVA SVETA SUBXANOVNA</t>
  </si>
  <si>
    <t>42102892320043</t>
  </si>
  <si>
    <t>21.02.1989</t>
  </si>
  <si>
    <t>+998944881184</t>
  </si>
  <si>
    <t>13126685</t>
  </si>
  <si>
    <t>2026-12861758</t>
  </si>
  <si>
    <t>13126530</t>
  </si>
  <si>
    <t>2026-12861575</t>
  </si>
  <si>
    <t>ISMOILOVA FAROG‘AT RAHMATOVNA</t>
  </si>
  <si>
    <t>41408885800013</t>
  </si>
  <si>
    <t>14.08.1988</t>
  </si>
  <si>
    <t>+998994256285</t>
  </si>
  <si>
    <t>13126207</t>
  </si>
  <si>
    <t>2026-12861174</t>
  </si>
  <si>
    <t>BEKOVA LOLA RAXMATOVNA</t>
  </si>
  <si>
    <t>41308862350040</t>
  </si>
  <si>
    <t>+998500040966</t>
  </si>
  <si>
    <t>13125985</t>
  </si>
  <si>
    <t>2026-12860917</t>
  </si>
  <si>
    <t>13125984</t>
  </si>
  <si>
    <t>2026-12860916</t>
  </si>
  <si>
    <t>SHAROPOVA DILBAR SALOXIDDINOVNA</t>
  </si>
  <si>
    <t>42010841070078</t>
  </si>
  <si>
    <t>20.10.1984</t>
  </si>
  <si>
    <t>+998939846984</t>
  </si>
  <si>
    <t>13125974</t>
  </si>
  <si>
    <t>2026-12860905</t>
  </si>
  <si>
    <t>13125839</t>
  </si>
  <si>
    <t>2026-12860753</t>
  </si>
  <si>
    <t>SANATOV AZAMAT AKMALOVICH</t>
  </si>
  <si>
    <t>31102715800015</t>
  </si>
  <si>
    <t>11.02.1971</t>
  </si>
  <si>
    <t>+998953129141</t>
  </si>
  <si>
    <t>13125247</t>
  </si>
  <si>
    <t>2026-12860067</t>
  </si>
  <si>
    <t>UMAROV JAVLON MIYLIYEVICH</t>
  </si>
  <si>
    <t>32703872350042</t>
  </si>
  <si>
    <t>27.03.1987</t>
  </si>
  <si>
    <t>+998952452780</t>
  </si>
  <si>
    <t>13125192</t>
  </si>
  <si>
    <t>2026-12860007</t>
  </si>
  <si>
    <t>ISMOILOVA KAMOLA SAMANDAROVNA</t>
  </si>
  <si>
    <t>40408885760011</t>
  </si>
  <si>
    <t>+998992750067</t>
  </si>
  <si>
    <t>13122258</t>
  </si>
  <si>
    <t>2026-12856139</t>
  </si>
  <si>
    <t>JORABEKOVA ARUXAN YERIMBET QIZI</t>
  </si>
  <si>
    <t>40106945770012</t>
  </si>
  <si>
    <t>01.06.1994</t>
  </si>
  <si>
    <t>+998935328894</t>
  </si>
  <si>
    <t>13122211</t>
  </si>
  <si>
    <t>2026-12856061</t>
  </si>
  <si>
    <t>TAGAYEV BATIRBAY SABUROVICH</t>
  </si>
  <si>
    <t>30803682320010</t>
  </si>
  <si>
    <t>08.03.1968</t>
  </si>
  <si>
    <t>13122093</t>
  </si>
  <si>
    <t>2026-12855887</t>
  </si>
  <si>
    <t>+998937048993</t>
  </si>
  <si>
    <t>13121995</t>
  </si>
  <si>
    <t>2026-12855766</t>
  </si>
  <si>
    <t>URAZBAYEVA ASEM KENESBAYEVNA</t>
  </si>
  <si>
    <t>42011835790015</t>
  </si>
  <si>
    <t>20.11.1983</t>
  </si>
  <si>
    <t>+998949560095</t>
  </si>
  <si>
    <t>13121975</t>
  </si>
  <si>
    <t>2026-12855742</t>
  </si>
  <si>
    <t>XUDOYAROVA BAHOR URALOVNA</t>
  </si>
  <si>
    <t>42603842350078</t>
  </si>
  <si>
    <t>26.03.1984</t>
  </si>
  <si>
    <t>+998930722684</t>
  </si>
  <si>
    <t>13121922</t>
  </si>
  <si>
    <t>2026-12855665</t>
  </si>
  <si>
    <t>13121808</t>
  </si>
  <si>
    <t>2026-12855512</t>
  </si>
  <si>
    <t>13120905</t>
  </si>
  <si>
    <t>2026-12854231</t>
  </si>
  <si>
    <t>RO‘ZIQULOVA NAVRO‘ZA FAXRIDDIN QIZI</t>
  </si>
  <si>
    <t>42103985790042</t>
  </si>
  <si>
    <t>+998936099800</t>
  </si>
  <si>
    <t>13120869</t>
  </si>
  <si>
    <t>2026-12854176</t>
  </si>
  <si>
    <t>AYIMKULOVA JANIL ABLAYSANOVNA</t>
  </si>
  <si>
    <t>42508792320013</t>
  </si>
  <si>
    <t>25.08.1979</t>
  </si>
  <si>
    <t>+998939520977</t>
  </si>
  <si>
    <t>13120853</t>
  </si>
  <si>
    <t>2026-12854150</t>
  </si>
  <si>
    <t>13120173</t>
  </si>
  <si>
    <t>2026-12853181</t>
  </si>
  <si>
    <t>YERJANOVA BALNUR ABDIBAYEVNA</t>
  </si>
  <si>
    <t>40209902370011</t>
  </si>
  <si>
    <t>+998939545481</t>
  </si>
  <si>
    <t>13119730</t>
  </si>
  <si>
    <t>2026-12852544</t>
  </si>
  <si>
    <t>XOLIQULOV OLIMJON TOJIYEVICH</t>
  </si>
  <si>
    <t>31705652380040</t>
  </si>
  <si>
    <t>17.05.1965</t>
  </si>
  <si>
    <t>+998942242217</t>
  </si>
  <si>
    <t>13119484</t>
  </si>
  <si>
    <t>2026-12852168</t>
  </si>
  <si>
    <t>HAMROQULOV MUHRIDDIN IDIBOYEVICH</t>
  </si>
  <si>
    <t>31301932360025</t>
  </si>
  <si>
    <t>13.01.1993</t>
  </si>
  <si>
    <t>+998993330750</t>
  </si>
  <si>
    <t>13119396</t>
  </si>
  <si>
    <t>2026-12852046</t>
  </si>
  <si>
    <t>YAXYOYEVA MOXIGUL SHERALIYEVNA</t>
  </si>
  <si>
    <t>40707902350054</t>
  </si>
  <si>
    <t>07.07.1990</t>
  </si>
  <si>
    <t>+998931930790</t>
  </si>
  <si>
    <t>13119375</t>
  </si>
  <si>
    <t>2026-12852015</t>
  </si>
  <si>
    <t>MURODOVA SEVARA HUSNIDDIN QIZI</t>
  </si>
  <si>
    <t>40302985800036</t>
  </si>
  <si>
    <t>+998932553772</t>
  </si>
  <si>
    <t>13119354</t>
  </si>
  <si>
    <t>2026-12851990</t>
  </si>
  <si>
    <t>13119332</t>
  </si>
  <si>
    <t>2026-12851961</t>
  </si>
  <si>
    <t>SHOYIMOV MUHAMMADAMIN SHORASIM O`G`LI</t>
  </si>
  <si>
    <t>51103245830033</t>
  </si>
  <si>
    <t>13118848</t>
  </si>
  <si>
    <t>2026-12851324</t>
  </si>
  <si>
    <t>SAFAROV SHUKURILLO YULDASHEVICH</t>
  </si>
  <si>
    <t>31007762330059</t>
  </si>
  <si>
    <t>10.07.1976</t>
  </si>
  <si>
    <t>+998913325188</t>
  </si>
  <si>
    <t>13118651</t>
  </si>
  <si>
    <t>2026-12851054</t>
  </si>
  <si>
    <t>13118628</t>
  </si>
  <si>
    <t>2026-12851022</t>
  </si>
  <si>
    <t>13118512</t>
  </si>
  <si>
    <t>2026-12850856</t>
  </si>
  <si>
    <t>HAKIMOVA NAFISA IBODULLAYEVNA</t>
  </si>
  <si>
    <t>42810852360010</t>
  </si>
  <si>
    <t>28.10.1985</t>
  </si>
  <si>
    <t>+998995263422</t>
  </si>
  <si>
    <t>13118145</t>
  </si>
  <si>
    <t>2026-12850321</t>
  </si>
  <si>
    <t>ORTIQOV BURXONJON TOLIBOVICH</t>
  </si>
  <si>
    <t>31502832330028</t>
  </si>
  <si>
    <t>15.02.1983</t>
  </si>
  <si>
    <t>+998886682080</t>
  </si>
  <si>
    <t>13118127</t>
  </si>
  <si>
    <t>2026-12850294</t>
  </si>
  <si>
    <t>AMONOVA DILBAR RAJABBOYEVNA</t>
  </si>
  <si>
    <t>42702862360039</t>
  </si>
  <si>
    <t>27.02.1986</t>
  </si>
  <si>
    <t>+998945847799</t>
  </si>
  <si>
    <t>13117856</t>
  </si>
  <si>
    <t>2026-12849923</t>
  </si>
  <si>
    <t>ESHONQULOVA SHAHNOZA NORMO‘MINOVNA</t>
  </si>
  <si>
    <t>42109832380020</t>
  </si>
  <si>
    <t>+998883032183</t>
  </si>
  <si>
    <t>13117811</t>
  </si>
  <si>
    <t>2026-12849868</t>
  </si>
  <si>
    <t>ERMATOVA MUXAYYO TURSUNBOYEVNA</t>
  </si>
  <si>
    <t>42706852360010</t>
  </si>
  <si>
    <t>27.06.1985</t>
  </si>
  <si>
    <t>13117745</t>
  </si>
  <si>
    <t>2026-12849784</t>
  </si>
  <si>
    <t>ILYOSOVA BIBINUR ILYOSOVNA</t>
  </si>
  <si>
    <t>42205985800061</t>
  </si>
  <si>
    <t>22.05.1998</t>
  </si>
  <si>
    <t>+998972283858</t>
  </si>
  <si>
    <t>13117239</t>
  </si>
  <si>
    <t>2026-12849092</t>
  </si>
  <si>
    <t>IBRAGIMOVA MARXABO TUXTAPULOTOVNA</t>
  </si>
  <si>
    <t>41303762360058</t>
  </si>
  <si>
    <t>13.03.1976</t>
  </si>
  <si>
    <t>+998990413248</t>
  </si>
  <si>
    <t>13117041</t>
  </si>
  <si>
    <t>2026-12848806</t>
  </si>
  <si>
    <t>13115688</t>
  </si>
  <si>
    <t>2026-12846939</t>
  </si>
  <si>
    <t>KAROMOVA GULMIRA MEHRIQUL QIZI</t>
  </si>
  <si>
    <t>40510912360014</t>
  </si>
  <si>
    <t>+998942544664</t>
  </si>
  <si>
    <t>13115687</t>
  </si>
  <si>
    <t>2026-12846938</t>
  </si>
  <si>
    <t>RO‘ZIYEVA GULNOZA FAYZULLA QIZI</t>
  </si>
  <si>
    <t>40103945780010</t>
  </si>
  <si>
    <t>+998991697767</t>
  </si>
  <si>
    <t>13115654</t>
  </si>
  <si>
    <t>2026-12846886</t>
  </si>
  <si>
    <t>MAXMASHUKUROV BEXZOD ABDUJABBOR O‘G‘LI</t>
  </si>
  <si>
    <t>52703005860026</t>
  </si>
  <si>
    <t>27.03.2000</t>
  </si>
  <si>
    <t>+998977973845</t>
  </si>
  <si>
    <t>13115617</t>
  </si>
  <si>
    <t>2026-12846845</t>
  </si>
  <si>
    <t>SULAYMONOV ASQARALI BAHRIDINOVICH</t>
  </si>
  <si>
    <t>31204812350014</t>
  </si>
  <si>
    <t>12.04.1981</t>
  </si>
  <si>
    <t>+998934620780</t>
  </si>
  <si>
    <t>13113712</t>
  </si>
  <si>
    <t>2026-12844328</t>
  </si>
  <si>
    <t>13113641</t>
  </si>
  <si>
    <t>2026-12844239</t>
  </si>
  <si>
    <t>13113166</t>
  </si>
  <si>
    <t>2026-12843627</t>
  </si>
  <si>
    <t>EGAMOV QODIR SALIMOVICH</t>
  </si>
  <si>
    <t>32308742380042</t>
  </si>
  <si>
    <t>+998999392374</t>
  </si>
  <si>
    <t>13112853</t>
  </si>
  <si>
    <t>2026-12843207</t>
  </si>
  <si>
    <t>MASLOVA NATALYA DMITRIYEVNA</t>
  </si>
  <si>
    <t>62905055840015</t>
  </si>
  <si>
    <t>29.05.2005</t>
  </si>
  <si>
    <t>+998902342905</t>
  </si>
  <si>
    <t>13112719</t>
  </si>
  <si>
    <t>2026-12843024</t>
  </si>
  <si>
    <t>13112291</t>
  </si>
  <si>
    <t>2026-12842496</t>
  </si>
  <si>
    <t>JURAYEVA MASHHURA MAMATQULOVNA</t>
  </si>
  <si>
    <t>42105862350073</t>
  </si>
  <si>
    <t>21.05.1986</t>
  </si>
  <si>
    <t>+998942298186</t>
  </si>
  <si>
    <t>13112216</t>
  </si>
  <si>
    <t>2026-12842396</t>
  </si>
  <si>
    <t>13111440</t>
  </si>
  <si>
    <t>2026-12841378</t>
  </si>
  <si>
    <t>13111417</t>
  </si>
  <si>
    <t>2026-12841347</t>
  </si>
  <si>
    <t>MIYLIYEVA SAODAT SHAMSIYEVNA</t>
  </si>
  <si>
    <t>41805885830019</t>
  </si>
  <si>
    <t>13111368</t>
  </si>
  <si>
    <t>2026-12841275</t>
  </si>
  <si>
    <t>SALOMOV SOHIB SHOYIMOVICH</t>
  </si>
  <si>
    <t>31008775820025</t>
  </si>
  <si>
    <t>10.08.1977</t>
  </si>
  <si>
    <t>13110531</t>
  </si>
  <si>
    <t>2026-12840091</t>
  </si>
  <si>
    <t>TOSHTEMIROVA ZUMRAD AKBAR QIZI</t>
  </si>
  <si>
    <t>Сумма</t>
  </si>
  <si>
    <t>13419768</t>
  </si>
  <si>
    <t>18.06.2026</t>
  </si>
  <si>
    <t>2026-13252580</t>
  </si>
  <si>
    <t>FAXRIYEVA DILNOZA RAXIMZYANOVNA</t>
  </si>
  <si>
    <t>41812902350067</t>
  </si>
  <si>
    <t>18.12.1990</t>
  </si>
  <si>
    <t>+998938809018</t>
  </si>
  <si>
    <t>13385654</t>
  </si>
  <si>
    <t>16.06.2026</t>
  </si>
  <si>
    <t>2026-13206974</t>
  </si>
  <si>
    <t>INOYATOVA SURAYYO JAXANGIROVNA</t>
  </si>
  <si>
    <t>41412902390047</t>
  </si>
  <si>
    <t>+998942587575</t>
  </si>
  <si>
    <t>13333857</t>
  </si>
  <si>
    <t>12.06.2026</t>
  </si>
  <si>
    <t>2026-13136779</t>
  </si>
  <si>
    <t>ACHILOVA OYSHA AXMEDOVNA</t>
  </si>
  <si>
    <t>42604805800027</t>
  </si>
  <si>
    <t>+998934343581</t>
  </si>
  <si>
    <t>13333676</t>
  </si>
  <si>
    <t>2026-13136535</t>
  </si>
  <si>
    <t>BAKAYEVA UGILOY BAFOYEVNA</t>
  </si>
  <si>
    <t>40408882380074</t>
  </si>
  <si>
    <t>+998991210915</t>
  </si>
  <si>
    <t>13415969</t>
  </si>
  <si>
    <t>2026-13247495</t>
  </si>
  <si>
    <t>KADIROVA TATYANA ANDREYEVNA</t>
  </si>
  <si>
    <t>40903975860023</t>
  </si>
  <si>
    <t>09.03.1997</t>
  </si>
  <si>
    <t>+998701317727</t>
  </si>
  <si>
    <t>13430090</t>
  </si>
  <si>
    <t>19.06.2026</t>
  </si>
  <si>
    <t>2026-13266288</t>
  </si>
  <si>
    <t>EGAMBERDIYEVA NAFISA VALIJONOVNA</t>
  </si>
  <si>
    <t>40302912340093</t>
  </si>
  <si>
    <t>+998504441541</t>
  </si>
  <si>
    <t>13429548</t>
  </si>
  <si>
    <t>2026-13265610</t>
  </si>
  <si>
    <t>13418988</t>
  </si>
  <si>
    <t>2026-13251563</t>
  </si>
  <si>
    <t>+998953784347</t>
  </si>
  <si>
    <t>13404564</t>
  </si>
  <si>
    <t>17.06.2026</t>
  </si>
  <si>
    <t>2026-13231981</t>
  </si>
  <si>
    <t>BEKOVA ZARINA IRKINOVNA</t>
  </si>
  <si>
    <t>41208922390057</t>
  </si>
  <si>
    <t>+998882848586</t>
  </si>
  <si>
    <t>13403985</t>
  </si>
  <si>
    <t>2026-13231102</t>
  </si>
  <si>
    <t>XALILOVA ALINA YADGAROVNA</t>
  </si>
  <si>
    <t>62802085840047</t>
  </si>
  <si>
    <t>28.02.2008</t>
  </si>
  <si>
    <t>+998994153632</t>
  </si>
  <si>
    <t>13395803</t>
  </si>
  <si>
    <t>2026-13220398</t>
  </si>
  <si>
    <t>JURAYEVA AZIZA BOSHMANOVNA</t>
  </si>
  <si>
    <t>41311903960010</t>
  </si>
  <si>
    <t>13.11.1990</t>
  </si>
  <si>
    <t>+998944782024</t>
  </si>
  <si>
    <t>13394825</t>
  </si>
  <si>
    <t>2026-13219172</t>
  </si>
  <si>
    <t>XASANOVA RUZIGUL AXMAT QIZI</t>
  </si>
  <si>
    <t>42102932390041</t>
  </si>
  <si>
    <t>21.02.1993</t>
  </si>
  <si>
    <t>+998939452272</t>
  </si>
  <si>
    <t>13368217</t>
  </si>
  <si>
    <t>15.06.2026</t>
  </si>
  <si>
    <t>2026-13183639</t>
  </si>
  <si>
    <t>TESHAYEVA ZUXRA YUSUPOVNA</t>
  </si>
  <si>
    <t>41510792380060</t>
  </si>
  <si>
    <t>15.10.1979</t>
  </si>
  <si>
    <t>+998931479091</t>
  </si>
  <si>
    <t>13366481</t>
  </si>
  <si>
    <t>2026-13181289</t>
  </si>
  <si>
    <t>13355838</t>
  </si>
  <si>
    <t>2026-13166892</t>
  </si>
  <si>
    <t>BARATOV RASHID KASIMOVICH</t>
  </si>
  <si>
    <t>31104625760025</t>
  </si>
  <si>
    <t>11.04.1962</t>
  </si>
  <si>
    <t>+998931908062</t>
  </si>
  <si>
    <t>13354636</t>
  </si>
  <si>
    <t>2026-13165362</t>
  </si>
  <si>
    <t>13398680</t>
  </si>
  <si>
    <t>2026-13224014</t>
  </si>
  <si>
    <t>JURAYEVA XUSNIYA ASATOVNA</t>
  </si>
  <si>
    <t>43003592410018</t>
  </si>
  <si>
    <t>+998930833426</t>
  </si>
  <si>
    <t>13398398</t>
  </si>
  <si>
    <t>2026-13223665</t>
  </si>
  <si>
    <t>XOJIYAZOVA SADOQAT YAGMIROVNA</t>
  </si>
  <si>
    <t>42310882390062</t>
  </si>
  <si>
    <t>23.10.1988</t>
  </si>
  <si>
    <t>+998935882991</t>
  </si>
  <si>
    <t>13324555</t>
  </si>
  <si>
    <t>2026-13124367</t>
  </si>
  <si>
    <t>BOLTAYEVA SHIRINGUL OLIMOVNA</t>
  </si>
  <si>
    <t>40806912390071</t>
  </si>
  <si>
    <t>08.06.1991</t>
  </si>
  <si>
    <t>+998912513937</t>
  </si>
  <si>
    <t>13419235</t>
  </si>
  <si>
    <t>2026-13251875</t>
  </si>
  <si>
    <t>13338156</t>
  </si>
  <si>
    <t>2026-13142707</t>
  </si>
  <si>
    <t>ISOMIDDINOV SHOHIJAHON ISOMIDDINOVICH</t>
  </si>
  <si>
    <t>30511942360059</t>
  </si>
  <si>
    <t>05.11.1994</t>
  </si>
  <si>
    <t>+998976999975</t>
  </si>
  <si>
    <t>13338113</t>
  </si>
  <si>
    <t>2026-13142636</t>
  </si>
  <si>
    <t>13382189</t>
  </si>
  <si>
    <t>2026-13202197</t>
  </si>
  <si>
    <t>KURBANOVA SAYYORA BAXODIROVNA</t>
  </si>
  <si>
    <t>40902882390054</t>
  </si>
  <si>
    <t>+998504773364</t>
  </si>
  <si>
    <t>13469642</t>
  </si>
  <si>
    <t>22.06.2026</t>
  </si>
  <si>
    <t>2026-13321051</t>
  </si>
  <si>
    <t>ORTIKOVA LAYLO RIZOKULOVNA</t>
  </si>
  <si>
    <t>40706795840011</t>
  </si>
  <si>
    <t>07.06.1979</t>
  </si>
  <si>
    <t>+998880110679</t>
  </si>
  <si>
    <t>13382115</t>
  </si>
  <si>
    <t>2026-13202097</t>
  </si>
  <si>
    <t>13377422</t>
  </si>
  <si>
    <t>2026-13195947</t>
  </si>
  <si>
    <t>+998935707086</t>
  </si>
  <si>
    <t>13412481</t>
  </si>
  <si>
    <t>2026-13242817</t>
  </si>
  <si>
    <t>TASHANOV SAYDALIM RAXMONOVICH</t>
  </si>
  <si>
    <t>31810632380049</t>
  </si>
  <si>
    <t>18.10.1963</t>
  </si>
  <si>
    <t>+998933471863</t>
  </si>
  <si>
    <t>13367146</t>
  </si>
  <si>
    <t>2026-13182187</t>
  </si>
  <si>
    <t>BERDIYEV MAXSUD SHAYDULLOYEVICH</t>
  </si>
  <si>
    <t>32702872380026</t>
  </si>
  <si>
    <t>27.02.1987</t>
  </si>
  <si>
    <t>13331028</t>
  </si>
  <si>
    <t>2026-13132883</t>
  </si>
  <si>
    <t>BEKOVA NARGIZA SIROJIDDINOVNA</t>
  </si>
  <si>
    <t>60809035760026</t>
  </si>
  <si>
    <t>08.09.2003</t>
  </si>
  <si>
    <t>+998934771399</t>
  </si>
  <si>
    <t>13331002</t>
  </si>
  <si>
    <t>2026-13132849</t>
  </si>
  <si>
    <t>13417293</t>
  </si>
  <si>
    <t>2026-13249239</t>
  </si>
  <si>
    <t>NURKULOV OLEG NARZULLAYEVICH</t>
  </si>
  <si>
    <t>31303755850013</t>
  </si>
  <si>
    <t>13.03.1975</t>
  </si>
  <si>
    <t>+998934351180</t>
  </si>
  <si>
    <t>13381289</t>
  </si>
  <si>
    <t>2026-13201011</t>
  </si>
  <si>
    <t>13347545</t>
  </si>
  <si>
    <t>13.06.2026</t>
  </si>
  <si>
    <t>2026-13156005</t>
  </si>
  <si>
    <t>TO‘XTAYEVA DILNOZA SHOMURODOVNA</t>
  </si>
  <si>
    <t>41305871060056</t>
  </si>
  <si>
    <t>+998884151387</t>
  </si>
  <si>
    <t>13410166</t>
  </si>
  <si>
    <t>2026-13239811</t>
  </si>
  <si>
    <t>CHORIYEVA ZUHRA NURULLAYEVNA</t>
  </si>
  <si>
    <t>40408912330033</t>
  </si>
  <si>
    <t>NASULLAYEV NAZARBEK ZAFAR O`G`LI</t>
  </si>
  <si>
    <t>50307165780024</t>
  </si>
  <si>
    <t>03.07.2016</t>
  </si>
  <si>
    <t>+998884291500</t>
  </si>
  <si>
    <t>13430554</t>
  </si>
  <si>
    <t>2026-13266898</t>
  </si>
  <si>
    <t>KOMILOVA SHOIRA AXMATOVNA</t>
  </si>
  <si>
    <t>41208672380014</t>
  </si>
  <si>
    <t>12.08.1967</t>
  </si>
  <si>
    <t>+998943760405</t>
  </si>
  <si>
    <t>13430125</t>
  </si>
  <si>
    <t>2026-13266334</t>
  </si>
  <si>
    <t>ADIZOV BURXON NORMAMATOVICH</t>
  </si>
  <si>
    <t>31109792380083</t>
  </si>
  <si>
    <t>11.09.1979</t>
  </si>
  <si>
    <t>+998934463443</t>
  </si>
  <si>
    <t>13429030</t>
  </si>
  <si>
    <t>2026-13264947</t>
  </si>
  <si>
    <t>RAXMATOVA GULNOZA ASATOVNA</t>
  </si>
  <si>
    <t>42108845760016</t>
  </si>
  <si>
    <t>13434479</t>
  </si>
  <si>
    <t>2026-13272108</t>
  </si>
  <si>
    <t>ABDULLAYEVA MEXRINISO KAMOLIDDIN QIZI</t>
  </si>
  <si>
    <t>42402956020079</t>
  </si>
  <si>
    <t>24.02.1995</t>
  </si>
  <si>
    <t>+998500736606</t>
  </si>
  <si>
    <t>13382775</t>
  </si>
  <si>
    <t>2026-13203001</t>
  </si>
  <si>
    <t>JO‘RAYEVA RUXSORA QAHRAMON QIZI</t>
  </si>
  <si>
    <t>41705952330045</t>
  </si>
  <si>
    <t>+998912529424</t>
  </si>
  <si>
    <t>13341770</t>
  </si>
  <si>
    <t>2026-13148009</t>
  </si>
  <si>
    <t>NURULLOYEVA SITORA TUYIBOY QIZI</t>
  </si>
  <si>
    <t>40202965780012</t>
  </si>
  <si>
    <t>02.02.1996</t>
  </si>
  <si>
    <t>+998883224200</t>
  </si>
  <si>
    <t>13419949</t>
  </si>
  <si>
    <t>2026-13252826</t>
  </si>
  <si>
    <t>IBRAGIMOVA TASLIMA XXX</t>
  </si>
  <si>
    <t>41407572330031</t>
  </si>
  <si>
    <t>14.07.1957</t>
  </si>
  <si>
    <t>+998933355833</t>
  </si>
  <si>
    <t>13413330</t>
  </si>
  <si>
    <t>2026-13243923</t>
  </si>
  <si>
    <t>RO‘ZIKULOV ISMOIL BAXTIYOR O‘G‘LI</t>
  </si>
  <si>
    <t>30407912330019</t>
  </si>
  <si>
    <t>04.07.1991</t>
  </si>
  <si>
    <t>13412588</t>
  </si>
  <si>
    <t>2026-13242963</t>
  </si>
  <si>
    <t>TURDIYEVA RA’NO NASIMOVNA</t>
  </si>
  <si>
    <t>43101822330058</t>
  </si>
  <si>
    <t>31.01.1982</t>
  </si>
  <si>
    <t>13382085</t>
  </si>
  <si>
    <t>2026-13202060</t>
  </si>
  <si>
    <t>FAYZIYEVA GULZODA TILAVOVNA</t>
  </si>
  <si>
    <t>40910775780015</t>
  </si>
  <si>
    <t>09.10.1977</t>
  </si>
  <si>
    <t>+998938695258</t>
  </si>
  <si>
    <t>13382063</t>
  </si>
  <si>
    <t>2026-13202027</t>
  </si>
  <si>
    <t>13352779</t>
  </si>
  <si>
    <t>2026-13163036</t>
  </si>
  <si>
    <t>13355453</t>
  </si>
  <si>
    <t>2026-13166398</t>
  </si>
  <si>
    <t>NASULLOYEVA GULZODA BAXTIYOR QIZI</t>
  </si>
  <si>
    <t>40206975310032</t>
  </si>
  <si>
    <t>02.06.1997</t>
  </si>
  <si>
    <t>+998912410688</t>
  </si>
  <si>
    <t>13393925</t>
  </si>
  <si>
    <t>2026-13217808</t>
  </si>
  <si>
    <t>TOIROV SAYDILLO AXDAMOVICH</t>
  </si>
  <si>
    <t>33112735840027</t>
  </si>
  <si>
    <t>31.12.1973</t>
  </si>
  <si>
    <t>+998933237331</t>
  </si>
  <si>
    <t>13466198</t>
  </si>
  <si>
    <t>2026-13316135</t>
  </si>
  <si>
    <t>YUSUPOVA GULRUX ESHQULOVNA</t>
  </si>
  <si>
    <t>41211835800029</t>
  </si>
  <si>
    <t>+998944851977</t>
  </si>
  <si>
    <t>13407107</t>
  </si>
  <si>
    <t>2026-13235967</t>
  </si>
  <si>
    <t>FAXRIDDINOV SOBITJON YORMAMATOVICH</t>
  </si>
  <si>
    <t>31704892360012</t>
  </si>
  <si>
    <t>17.04.1989</t>
  </si>
  <si>
    <t>+998937137139</t>
  </si>
  <si>
    <t>13406948</t>
  </si>
  <si>
    <t>2026-13235730</t>
  </si>
  <si>
    <t>SHIRINOVA DILNAVOZ NORBEKOVNA</t>
  </si>
  <si>
    <t>42309822360021</t>
  </si>
  <si>
    <t>23.09.1982</t>
  </si>
  <si>
    <t>+998931897229</t>
  </si>
  <si>
    <t>13362536</t>
  </si>
  <si>
    <t>2026-13176090</t>
  </si>
  <si>
    <t>QOPLONOVA GULASAL TO‘LQIN QIZI</t>
  </si>
  <si>
    <t>41102936140029</t>
  </si>
  <si>
    <t>11.02.1993</t>
  </si>
  <si>
    <t>+998336261184</t>
  </si>
  <si>
    <t>13432967</t>
  </si>
  <si>
    <t>2026-13270050</t>
  </si>
  <si>
    <t>AVALBEKOVA TURSUNOY JURABOYEVNA</t>
  </si>
  <si>
    <t>40110822360023</t>
  </si>
  <si>
    <t>01.10.1982</t>
  </si>
  <si>
    <t>+998997531780</t>
  </si>
  <si>
    <t>13432803</t>
  </si>
  <si>
    <t>2026-13269820</t>
  </si>
  <si>
    <t>BEGAYEVA SEVARA SIDIQOVNA</t>
  </si>
  <si>
    <t>41506862360029</t>
  </si>
  <si>
    <t>15.06.1986</t>
  </si>
  <si>
    <t>+998973208401</t>
  </si>
  <si>
    <t>13432595</t>
  </si>
  <si>
    <t>2026-13269530</t>
  </si>
  <si>
    <t>FAYZULLAYEV SADULLO KAXOROVICH</t>
  </si>
  <si>
    <t>32803752360045</t>
  </si>
  <si>
    <t>28.03.1975</t>
  </si>
  <si>
    <t>+998880012798</t>
  </si>
  <si>
    <t>13423457</t>
  </si>
  <si>
    <t>2026-13257606</t>
  </si>
  <si>
    <t>+998936075457</t>
  </si>
  <si>
    <t>13399450</t>
  </si>
  <si>
    <t>2026-13225007</t>
  </si>
  <si>
    <t>MAXKAMOVA MOHINUR AHMADJONOVNA</t>
  </si>
  <si>
    <t>40808902360017</t>
  </si>
  <si>
    <t>08.08.1990</t>
  </si>
  <si>
    <t>+998992192777</t>
  </si>
  <si>
    <t>13398632</t>
  </si>
  <si>
    <t>2026-13223954</t>
  </si>
  <si>
    <t>HUSANOVA DILNAVOZ HUSANOVNA</t>
  </si>
  <si>
    <t>40312872360057</t>
  </si>
  <si>
    <t>+998777625232</t>
  </si>
  <si>
    <t>13398385</t>
  </si>
  <si>
    <t>2026-13223644</t>
  </si>
  <si>
    <t>13396193</t>
  </si>
  <si>
    <t>2026-13220881</t>
  </si>
  <si>
    <t>RAVSHANOVA DILNOZA TAVAKKALOVNA</t>
  </si>
  <si>
    <t>41902985800035</t>
  </si>
  <si>
    <t>+998949138887</t>
  </si>
  <si>
    <t>13395909</t>
  </si>
  <si>
    <t>2026-13220532</t>
  </si>
  <si>
    <t>HAMROYEVA BAHORA AZIMOVNA</t>
  </si>
  <si>
    <t>42407852360010</t>
  </si>
  <si>
    <t>+998957082277</t>
  </si>
  <si>
    <t>13371429</t>
  </si>
  <si>
    <t>2026-13188004</t>
  </si>
  <si>
    <t>YORQULOVA NODIRA BAHRONOVNA</t>
  </si>
  <si>
    <t>41508965800028</t>
  </si>
  <si>
    <t>+998932421596</t>
  </si>
  <si>
    <t>13362684</t>
  </si>
  <si>
    <t>2026-13176283</t>
  </si>
  <si>
    <t>13383000</t>
  </si>
  <si>
    <t>2026-13203312</t>
  </si>
  <si>
    <t>AXMEDOVA DILDORA NORMURODOVNA</t>
  </si>
  <si>
    <t>42002842340034</t>
  </si>
  <si>
    <t>+998990958468</t>
  </si>
  <si>
    <t>13382907</t>
  </si>
  <si>
    <t>2026-13203179</t>
  </si>
  <si>
    <t>13338324</t>
  </si>
  <si>
    <t>2026-13142955</t>
  </si>
  <si>
    <t>ISKANDAROVA MAKKAMTOSH XUSANOVNA</t>
  </si>
  <si>
    <t>40910852380134</t>
  </si>
  <si>
    <t>+998934710891</t>
  </si>
  <si>
    <t>13338137</t>
  </si>
  <si>
    <t>2026-13142671</t>
  </si>
  <si>
    <t>13356099</t>
  </si>
  <si>
    <t>2026-13167220</t>
  </si>
  <si>
    <t>YADGOROV SADRI SAVRIYEVICH</t>
  </si>
  <si>
    <t>32208635780015</t>
  </si>
  <si>
    <t>22.08.1963</t>
  </si>
  <si>
    <t>+998906468484</t>
  </si>
  <si>
    <t>13353908</t>
  </si>
  <si>
    <t>2026-13164454</t>
  </si>
  <si>
    <t>13399463</t>
  </si>
  <si>
    <t>2026-13225026</t>
  </si>
  <si>
    <t>SADIROVA IBODAT SOBIROVNA</t>
  </si>
  <si>
    <t>41206592340044</t>
  </si>
  <si>
    <t>12.06.1959</t>
  </si>
  <si>
    <t>+998906192175</t>
  </si>
  <si>
    <t>13422403</t>
  </si>
  <si>
    <t>2026-13256150</t>
  </si>
  <si>
    <t>MARDONOVA OYSAPAR ERGASHEVNA</t>
  </si>
  <si>
    <t>42008595830048</t>
  </si>
  <si>
    <t>+998932652059</t>
  </si>
  <si>
    <t>13421965</t>
  </si>
  <si>
    <t>2026-13255560</t>
  </si>
  <si>
    <t>RO‘ZIQULOVA DILNAVOZ BOLIQUL QIZI</t>
  </si>
  <si>
    <t>62506026060043</t>
  </si>
  <si>
    <t>+998991868815</t>
  </si>
  <si>
    <t>13336958</t>
  </si>
  <si>
    <t>2026-13140998</t>
  </si>
  <si>
    <t>NUSHBAKOVA DILBAR NORMURODOVNA</t>
  </si>
  <si>
    <t>42106843960016</t>
  </si>
  <si>
    <t>21.06.1984</t>
  </si>
  <si>
    <t>+998946296202</t>
  </si>
  <si>
    <t>13440935</t>
  </si>
  <si>
    <t>2026-13280744</t>
  </si>
  <si>
    <t>13440499</t>
  </si>
  <si>
    <t>2026-13280169</t>
  </si>
  <si>
    <t>13426163</t>
  </si>
  <si>
    <t>2026-13261380</t>
  </si>
  <si>
    <t>13476654</t>
  </si>
  <si>
    <t>23.06.2026</t>
  </si>
  <si>
    <t>2026-13330840</t>
  </si>
  <si>
    <t>JO‘RAYEVA SHODIGUL DONIYOROVNA</t>
  </si>
  <si>
    <t>41605825800014</t>
  </si>
  <si>
    <t>16.05.1982</t>
  </si>
  <si>
    <t>+998501884318</t>
  </si>
  <si>
    <t>13465707</t>
  </si>
  <si>
    <t>2026-13315463</t>
  </si>
  <si>
    <t>MAXAMADIYEVA NAFISA SOBIRJON QIZI</t>
  </si>
  <si>
    <t>41401995820021</t>
  </si>
  <si>
    <t>14.01.1999</t>
  </si>
  <si>
    <t>+998940371565</t>
  </si>
  <si>
    <t>13465633</t>
  </si>
  <si>
    <t>2026-13315371</t>
  </si>
  <si>
    <t>13408587</t>
  </si>
  <si>
    <t>2026-13237834</t>
  </si>
  <si>
    <t>13382270</t>
  </si>
  <si>
    <t>2026-13202299</t>
  </si>
  <si>
    <t>+998952529527</t>
  </si>
  <si>
    <t>13396064</t>
  </si>
  <si>
    <t>2026-13220725</t>
  </si>
  <si>
    <t>13396047</t>
  </si>
  <si>
    <t>2026-13220706</t>
  </si>
  <si>
    <t>13493835</t>
  </si>
  <si>
    <t>24.06.2026</t>
  </si>
  <si>
    <t>2026-13353787</t>
  </si>
  <si>
    <t>+998973286465</t>
  </si>
  <si>
    <t>13478672</t>
  </si>
  <si>
    <t>2026-13333420</t>
  </si>
  <si>
    <t>NABIYEVA SHAHLO SHAXRIDDIN QIZI</t>
  </si>
  <si>
    <t>41402922340018</t>
  </si>
  <si>
    <t>+998947212292</t>
  </si>
  <si>
    <t>13478006</t>
  </si>
  <si>
    <t>2026-13332580</t>
  </si>
  <si>
    <t>QOSIMOVA NAIMA SHOHNIYOZOVNA</t>
  </si>
  <si>
    <t>43007842420015</t>
  </si>
  <si>
    <t>30.07.1984</t>
  </si>
  <si>
    <t>+998991593335</t>
  </si>
  <si>
    <t>13477918</t>
  </si>
  <si>
    <t>2026-13332466</t>
  </si>
  <si>
    <t>13472203</t>
  </si>
  <si>
    <t>2026-13324654</t>
  </si>
  <si>
    <t>+998907175300</t>
  </si>
  <si>
    <t>13443026</t>
  </si>
  <si>
    <t>2026-13283605</t>
  </si>
  <si>
    <t>+998509799559</t>
  </si>
  <si>
    <t>13433141</t>
  </si>
  <si>
    <t>2026-13270281</t>
  </si>
  <si>
    <t>MUROTOV ANVARJON RUZIYEVICH</t>
  </si>
  <si>
    <t>31504752340017</t>
  </si>
  <si>
    <t>15.04.1975</t>
  </si>
  <si>
    <t>+998906471102</t>
  </si>
  <si>
    <t>13433024</t>
  </si>
  <si>
    <t>2026-13270123</t>
  </si>
  <si>
    <t>+998933740628</t>
  </si>
  <si>
    <t>13431964</t>
  </si>
  <si>
    <t>2026-13268699</t>
  </si>
  <si>
    <t>13430296</t>
  </si>
  <si>
    <t>2026-13266557</t>
  </si>
  <si>
    <t>13420492</t>
  </si>
  <si>
    <t>2026-13253563</t>
  </si>
  <si>
    <t>13415426</t>
  </si>
  <si>
    <t>2026-13246774</t>
  </si>
  <si>
    <t>YUSUPOVA UMIDA O‘KTAMOVNA</t>
  </si>
  <si>
    <t>40609792340015</t>
  </si>
  <si>
    <t>06.09.1979</t>
  </si>
  <si>
    <t>+998943750609</t>
  </si>
  <si>
    <t>13403053</t>
  </si>
  <si>
    <t>2026-13229844</t>
  </si>
  <si>
    <t>BOBOQULOVA MADINA XALIL QIZI</t>
  </si>
  <si>
    <t>40302932420025</t>
  </si>
  <si>
    <t>03.02.1993</t>
  </si>
  <si>
    <t>+998939525510</t>
  </si>
  <si>
    <t>13393987</t>
  </si>
  <si>
    <t>2026-13217887</t>
  </si>
  <si>
    <t>13393895</t>
  </si>
  <si>
    <t>2026-13217771</t>
  </si>
  <si>
    <t>13393310</t>
  </si>
  <si>
    <t>2026-13217033</t>
  </si>
  <si>
    <t>PARDAYEVA SHAXRIZODA SHERZOD QIZI</t>
  </si>
  <si>
    <t>60909035790028</t>
  </si>
  <si>
    <t>09.09.2003</t>
  </si>
  <si>
    <t>+998993321944</t>
  </si>
  <si>
    <t>13383555</t>
  </si>
  <si>
    <t>2026-13204108</t>
  </si>
  <si>
    <t>13396583</t>
  </si>
  <si>
    <t>2026-13221375</t>
  </si>
  <si>
    <t>SAFAROV G‘ANISHER JONUZOQOVICH</t>
  </si>
  <si>
    <t>32610632380040</t>
  </si>
  <si>
    <t>26.10.1963</t>
  </si>
  <si>
    <t>+998946102663</t>
  </si>
  <si>
    <t>13421054</t>
  </si>
  <si>
    <t>2026-13254325</t>
  </si>
  <si>
    <t>13326681</t>
  </si>
  <si>
    <t>2026-13127107</t>
  </si>
  <si>
    <t>XATAMOVA UMRIBONU SAIDAXMAD QIZI</t>
  </si>
  <si>
    <t>42505942380044</t>
  </si>
  <si>
    <t>25.05.1994</t>
  </si>
  <si>
    <t>+998905019692</t>
  </si>
  <si>
    <t>13394020</t>
  </si>
  <si>
    <t>2026-13217926</t>
  </si>
  <si>
    <t>ISMOILOVA OYSARA SHOHIMOVNA</t>
  </si>
  <si>
    <t>40901805840023</t>
  </si>
  <si>
    <t>09.01.1980</t>
  </si>
  <si>
    <t>+998943130800</t>
  </si>
  <si>
    <t>13321039</t>
  </si>
  <si>
    <t>2026-13119748</t>
  </si>
  <si>
    <t>13373368</t>
  </si>
  <si>
    <t>2026-13190524</t>
  </si>
  <si>
    <t>XASANOVA GULMIRA XUSANOVNA</t>
  </si>
  <si>
    <t>41108882350035</t>
  </si>
  <si>
    <t>+998930880973</t>
  </si>
  <si>
    <t>13445276</t>
  </si>
  <si>
    <t>2026-13286820</t>
  </si>
  <si>
    <t>13379480</t>
  </si>
  <si>
    <t>2026-13198575</t>
  </si>
  <si>
    <t>CHORIYEVA GULNOZA TURSUNOVNA</t>
  </si>
  <si>
    <t>42102742390022</t>
  </si>
  <si>
    <t>21.02.1974</t>
  </si>
  <si>
    <t>+998906460705</t>
  </si>
  <si>
    <t>13379412</t>
  </si>
  <si>
    <t>2026-13198493</t>
  </si>
  <si>
    <t>13378958</t>
  </si>
  <si>
    <t>2026-13197906</t>
  </si>
  <si>
    <t>JUMABOYEVA SARVINOZ MA’MURJONOVNA</t>
  </si>
  <si>
    <t>43006952390018</t>
  </si>
  <si>
    <t>30.06.1995</t>
  </si>
  <si>
    <t>+998973797972</t>
  </si>
  <si>
    <t>13378834</t>
  </si>
  <si>
    <t>2026-13197749</t>
  </si>
  <si>
    <t>13327603</t>
  </si>
  <si>
    <t>2026-13128283</t>
  </si>
  <si>
    <t>13442359</t>
  </si>
  <si>
    <t>2026-13282699</t>
  </si>
  <si>
    <t>SHODIYEVA GULMIRA BAFOYEVNA</t>
  </si>
  <si>
    <t>41608872360030</t>
  </si>
  <si>
    <t>16.08.1987</t>
  </si>
  <si>
    <t>+998997545841</t>
  </si>
  <si>
    <t>13382282</t>
  </si>
  <si>
    <t>2026-13202315</t>
  </si>
  <si>
    <t>MAXMUDOV AVAZ MAMADALIYEVICH</t>
  </si>
  <si>
    <t>31003902340023</t>
  </si>
  <si>
    <t>+998991979490</t>
  </si>
  <si>
    <t>13322086</t>
  </si>
  <si>
    <t>2026-13120995</t>
  </si>
  <si>
    <t>RAXMONOVA MAXBUBA TURSUNOVNA</t>
  </si>
  <si>
    <t>40502912350078</t>
  </si>
  <si>
    <t>+998881837703</t>
  </si>
  <si>
    <t>13394992</t>
  </si>
  <si>
    <t>2026-13219379</t>
  </si>
  <si>
    <t>RAXMONOVA XURMAT XUSENOVNA</t>
  </si>
  <si>
    <t>41504752330031</t>
  </si>
  <si>
    <t>+998910857475</t>
  </si>
  <si>
    <t>13394915</t>
  </si>
  <si>
    <t>2026-13219284</t>
  </si>
  <si>
    <t>13399093</t>
  </si>
  <si>
    <t>2026-13224555</t>
  </si>
  <si>
    <t>13442604</t>
  </si>
  <si>
    <t>2026-13283028</t>
  </si>
  <si>
    <t>DJABBAROVA NIGORA SUYUNOVNA</t>
  </si>
  <si>
    <t>40807873930034</t>
  </si>
  <si>
    <t>08.07.1987</t>
  </si>
  <si>
    <t>+998942388708</t>
  </si>
  <si>
    <t>13374690</t>
  </si>
  <si>
    <t>2026-13192306</t>
  </si>
  <si>
    <t>ERNAZAROVA LOLA SUNNATOVNA</t>
  </si>
  <si>
    <t>42712822380032</t>
  </si>
  <si>
    <t>27.12.1982</t>
  </si>
  <si>
    <t>+998932362915</t>
  </si>
  <si>
    <t>13373959</t>
  </si>
  <si>
    <t>2026-13191329</t>
  </si>
  <si>
    <t>XAMRAYEVA SHAXNOZA OTAMURODOVNA</t>
  </si>
  <si>
    <t>42612882380095</t>
  </si>
  <si>
    <t>26.12.1988</t>
  </si>
  <si>
    <t>+998942232688</t>
  </si>
  <si>
    <t>13429465</t>
  </si>
  <si>
    <t>2026-13265507</t>
  </si>
  <si>
    <t>+998507790304</t>
  </si>
  <si>
    <t>13324527</t>
  </si>
  <si>
    <t>2026-13124329</t>
  </si>
  <si>
    <t>XAMROYEVA VAZIRA AKBAR QIZI</t>
  </si>
  <si>
    <t>42901923960078</t>
  </si>
  <si>
    <t>29.01.1992</t>
  </si>
  <si>
    <t>+998932287198</t>
  </si>
  <si>
    <t>13364212</t>
  </si>
  <si>
    <t>2026-13178277</t>
  </si>
  <si>
    <t>BUVRAYEVA GULBAHOR SHAKARBOY QIZI</t>
  </si>
  <si>
    <t>40404935800014</t>
  </si>
  <si>
    <t>04.04.1993</t>
  </si>
  <si>
    <t>+998954990493</t>
  </si>
  <si>
    <t>13364113</t>
  </si>
  <si>
    <t>2026-13178158</t>
  </si>
  <si>
    <t>13424371</t>
  </si>
  <si>
    <t>2026-13258924</t>
  </si>
  <si>
    <t>JUMADULLAYEVA DILNOZA OBLAQULOVNA</t>
  </si>
  <si>
    <t>41601845830062</t>
  </si>
  <si>
    <t>16.01.1984</t>
  </si>
  <si>
    <t>+998995777542</t>
  </si>
  <si>
    <t>13424355</t>
  </si>
  <si>
    <t>2026-13258903</t>
  </si>
  <si>
    <t>ISAYEV OTABEK PARDAYEVICH</t>
  </si>
  <si>
    <t>30505795830012</t>
  </si>
  <si>
    <t>05.05.1979</t>
  </si>
  <si>
    <t>13416991</t>
  </si>
  <si>
    <t>2026-13248836</t>
  </si>
  <si>
    <t>BERDIYEVA SURAYYOXON YUSUFOVNA</t>
  </si>
  <si>
    <t>40508842380084</t>
  </si>
  <si>
    <t>05.08.1984</t>
  </si>
  <si>
    <t>13389606</t>
  </si>
  <si>
    <t>2026-13212114</t>
  </si>
  <si>
    <t>TANGRIYEVA BUVINOR ESIRGAPOVNA</t>
  </si>
  <si>
    <t>40905652380046</t>
  </si>
  <si>
    <t>09.05.1965</t>
  </si>
  <si>
    <t>+998997525698</t>
  </si>
  <si>
    <t>13389538</t>
  </si>
  <si>
    <t>2026-13212035</t>
  </si>
  <si>
    <t>13350921</t>
  </si>
  <si>
    <t>2026-13160787</t>
  </si>
  <si>
    <t>TANGRIYEVA ZARNIGOR XOLMUROD QIZI</t>
  </si>
  <si>
    <t>41103985830031</t>
  </si>
  <si>
    <t>11.03.1998</t>
  </si>
  <si>
    <t>+998940739811</t>
  </si>
  <si>
    <t>13442127</t>
  </si>
  <si>
    <t>2026-13282378</t>
  </si>
  <si>
    <t>+998945089503</t>
  </si>
  <si>
    <t>13336703</t>
  </si>
  <si>
    <t>2026-13140648</t>
  </si>
  <si>
    <t>OBLAQULOVA AZIZA AZIMOVNA</t>
  </si>
  <si>
    <t>41010842380078</t>
  </si>
  <si>
    <t>10.10.1984</t>
  </si>
  <si>
    <t>+998932221084</t>
  </si>
  <si>
    <t>13335929</t>
  </si>
  <si>
    <t>2026-13139594</t>
  </si>
  <si>
    <t>13335638</t>
  </si>
  <si>
    <t>2026-13139188</t>
  </si>
  <si>
    <t>13332836</t>
  </si>
  <si>
    <t>2026-13135397</t>
  </si>
  <si>
    <t>13332806</t>
  </si>
  <si>
    <t>2026-13135350</t>
  </si>
  <si>
    <t>13466527</t>
  </si>
  <si>
    <t>2026-13316562</t>
  </si>
  <si>
    <t>XOJIYAZOV OLIM YAGMIROVICH</t>
  </si>
  <si>
    <t>32112822390050</t>
  </si>
  <si>
    <t>+998330012112</t>
  </si>
  <si>
    <t>13423918</t>
  </si>
  <si>
    <t>2026-13258259</t>
  </si>
  <si>
    <t>XAMRAYEVA ZUXRA MUSAYEVNA</t>
  </si>
  <si>
    <t>42203652390022</t>
  </si>
  <si>
    <t>22.03.1965</t>
  </si>
  <si>
    <t>+998906475627</t>
  </si>
  <si>
    <t>13423347</t>
  </si>
  <si>
    <t>2026-13257458</t>
  </si>
  <si>
    <t>ISLOMOVA SAIDA NOROVNA</t>
  </si>
  <si>
    <t>40512552390046</t>
  </si>
  <si>
    <t>05.12.1955</t>
  </si>
  <si>
    <t>+998936477362</t>
  </si>
  <si>
    <t>13415410</t>
  </si>
  <si>
    <t>2026-13246756</t>
  </si>
  <si>
    <t>KARSHIBAYEVA BERNARA ALIYEVNA</t>
  </si>
  <si>
    <t>42011965790024</t>
  </si>
  <si>
    <t>20.11.1996</t>
  </si>
  <si>
    <t>+998913398987</t>
  </si>
  <si>
    <t>13396802</t>
  </si>
  <si>
    <t>2026-13221649</t>
  </si>
  <si>
    <t>ABITOVA MUBORAK SHERALIYEVNA</t>
  </si>
  <si>
    <t>40901872340097</t>
  </si>
  <si>
    <t>09.01.1987</t>
  </si>
  <si>
    <t>+998932410049</t>
  </si>
  <si>
    <t>13371859</t>
  </si>
  <si>
    <t>2026-13188569</t>
  </si>
  <si>
    <t>AXTAMOVA NASIBA FURQAT QIZI</t>
  </si>
  <si>
    <t>41102995820045</t>
  </si>
  <si>
    <t>11.02.1999</t>
  </si>
  <si>
    <t>+998948766959</t>
  </si>
  <si>
    <t>13371322</t>
  </si>
  <si>
    <t>2026-13187860</t>
  </si>
  <si>
    <t>+998995570240</t>
  </si>
  <si>
    <t>13329419</t>
  </si>
  <si>
    <t>2026-13130683</t>
  </si>
  <si>
    <t>HAKIMOVA AZIZA QULDOSHEVNA</t>
  </si>
  <si>
    <t>41401892330085</t>
  </si>
  <si>
    <t>+998937311125</t>
  </si>
  <si>
    <t>13369222</t>
  </si>
  <si>
    <t>2026-13184977</t>
  </si>
  <si>
    <t>13442417</t>
  </si>
  <si>
    <t>2026-13282785</t>
  </si>
  <si>
    <t>13338783</t>
  </si>
  <si>
    <t>2026-13143611</t>
  </si>
  <si>
    <t>13324990</t>
  </si>
  <si>
    <t>2026-13124920</t>
  </si>
  <si>
    <t>ALIYEVA ZAREMA ALIJONOVNA</t>
  </si>
  <si>
    <t>41007872390049</t>
  </si>
  <si>
    <t>+998900886282</t>
  </si>
  <si>
    <t>13401514</t>
  </si>
  <si>
    <t>2026-13227779</t>
  </si>
  <si>
    <t>13382453</t>
  </si>
  <si>
    <t>2026-13202534</t>
  </si>
  <si>
    <t>13429126</t>
  </si>
  <si>
    <t>2026-13265059</t>
  </si>
  <si>
    <t>NAVRO‘ZOVA DILNOZA ISMOILOVNA</t>
  </si>
  <si>
    <t>42001902360038</t>
  </si>
  <si>
    <t>+998951484800</t>
  </si>
  <si>
    <t>13419626</t>
  </si>
  <si>
    <t>2026-13252388</t>
  </si>
  <si>
    <t>SANOYEVA SABOXAT BAXRON QIZI</t>
  </si>
  <si>
    <t>40307942420041</t>
  </si>
  <si>
    <t>13397042</t>
  </si>
  <si>
    <t>2026-13221956</t>
  </si>
  <si>
    <t>SAIDOV OLIMJON NASULLOYEVICH</t>
  </si>
  <si>
    <t>32404782330082</t>
  </si>
  <si>
    <t>+998972987078</t>
  </si>
  <si>
    <t>13428416</t>
  </si>
  <si>
    <t>2026-13264185</t>
  </si>
  <si>
    <t>SHAFOYEVA SHODIYA RIZAYEVNA</t>
  </si>
  <si>
    <t>40503815800017</t>
  </si>
  <si>
    <t>05.03.1981</t>
  </si>
  <si>
    <t>+998939547181</t>
  </si>
  <si>
    <t>13379349</t>
  </si>
  <si>
    <t>2026-13198420</t>
  </si>
  <si>
    <t>RO‘ZIYEV TURSUNMUROD AHTAMOVICH</t>
  </si>
  <si>
    <t>32302912360072</t>
  </si>
  <si>
    <t>+998975877071</t>
  </si>
  <si>
    <t>13378279</t>
  </si>
  <si>
    <t>2026-13197021</t>
  </si>
  <si>
    <t>HOJIYEV FAYZULLO BAFOYEVICH</t>
  </si>
  <si>
    <t>32712782360018</t>
  </si>
  <si>
    <t>27.12.1978</t>
  </si>
  <si>
    <t>+998947075745</t>
  </si>
  <si>
    <t>13336187</t>
  </si>
  <si>
    <t>2026-13139959</t>
  </si>
  <si>
    <t>13427708</t>
  </si>
  <si>
    <t>2026-13263314</t>
  </si>
  <si>
    <t>MIXLIYEVA CHAROSXON MURTAZAYEVNA</t>
  </si>
  <si>
    <t>41112842350012</t>
  </si>
  <si>
    <t>+998930408496</t>
  </si>
  <si>
    <t>13355553</t>
  </si>
  <si>
    <t>2026-13166526</t>
  </si>
  <si>
    <t>13353078</t>
  </si>
  <si>
    <t>2026-13163411</t>
  </si>
  <si>
    <t>13469726</t>
  </si>
  <si>
    <t>2026-13321187</t>
  </si>
  <si>
    <t>YADGAROVA GUZAL DJABBAROVNA</t>
  </si>
  <si>
    <t>40905642390022</t>
  </si>
  <si>
    <t>09.05.1964</t>
  </si>
  <si>
    <t>+998933174786</t>
  </si>
  <si>
    <t>13469687</t>
  </si>
  <si>
    <t>2026-13321124</t>
  </si>
  <si>
    <t>13324617</t>
  </si>
  <si>
    <t>2026-13124436</t>
  </si>
  <si>
    <t>SELIMOVA ELVINA AYVAZOVNA</t>
  </si>
  <si>
    <t>41009902390047</t>
  </si>
  <si>
    <t>10.09.1990</t>
  </si>
  <si>
    <t>+998940022545</t>
  </si>
  <si>
    <t>13324554</t>
  </si>
  <si>
    <t>2026-13124365</t>
  </si>
  <si>
    <t>13404084</t>
  </si>
  <si>
    <t>2026-13231230</t>
  </si>
  <si>
    <t>ISOQULOV SHAVQIDDIN ABDISHUKUR O‘G‘LI</t>
  </si>
  <si>
    <t>32605912360043</t>
  </si>
  <si>
    <t>+998942254305</t>
  </si>
  <si>
    <t>13378762</t>
  </si>
  <si>
    <t>2026-13197657</t>
  </si>
  <si>
    <t>XUDAYQULOV OTAMUROD HAMIDOVICH</t>
  </si>
  <si>
    <t>30412892360048</t>
  </si>
  <si>
    <t>04.12.1989</t>
  </si>
  <si>
    <t>+998931905992</t>
  </si>
  <si>
    <t>13318599</t>
  </si>
  <si>
    <t>2026-13116510</t>
  </si>
  <si>
    <t>MEHRIQULOVA DILBAR BAXTIYOR QIZI</t>
  </si>
  <si>
    <t>41911945800017</t>
  </si>
  <si>
    <t>19.11.1994</t>
  </si>
  <si>
    <t>+998975752595</t>
  </si>
  <si>
    <t>13426764</t>
  </si>
  <si>
    <t>2026-13262115</t>
  </si>
  <si>
    <t>+998944800214</t>
  </si>
  <si>
    <t>13476917</t>
  </si>
  <si>
    <t>2026-13331175</t>
  </si>
  <si>
    <t>13441365</t>
  </si>
  <si>
    <t>2026-13281330</t>
  </si>
  <si>
    <t>13418996</t>
  </si>
  <si>
    <t>2026-13251571</t>
  </si>
  <si>
    <t>OSTONOVA GULSHOD XUDOYBERDIYEVNA</t>
  </si>
  <si>
    <t>42201762340012</t>
  </si>
  <si>
    <t>22.01.1976</t>
  </si>
  <si>
    <t>+998913333960</t>
  </si>
  <si>
    <t>13418885</t>
  </si>
  <si>
    <t>2026-13251416</t>
  </si>
  <si>
    <t>13413955</t>
  </si>
  <si>
    <t>2026-13244785</t>
  </si>
  <si>
    <t>13411989</t>
  </si>
  <si>
    <t>2026-13242172</t>
  </si>
  <si>
    <t>SHARIPOVA DILNOZA HALIM QIZI</t>
  </si>
  <si>
    <t>42806995820016</t>
  </si>
  <si>
    <t>28.06.1999</t>
  </si>
  <si>
    <t>+998907176115</t>
  </si>
  <si>
    <t>13410540</t>
  </si>
  <si>
    <t>2026-13240292</t>
  </si>
  <si>
    <t>13324873</t>
  </si>
  <si>
    <t>2026-13124777</t>
  </si>
  <si>
    <t>BAXRONOVA MAHLIYO KOMILOVNA</t>
  </si>
  <si>
    <t>41011902390064</t>
  </si>
  <si>
    <t>+998936127228</t>
  </si>
  <si>
    <t>13324756</t>
  </si>
  <si>
    <t>2026-13124613</t>
  </si>
  <si>
    <t>13327839</t>
  </si>
  <si>
    <t>2026-13128570</t>
  </si>
  <si>
    <t>13323890</t>
  </si>
  <si>
    <t>2026-13123539</t>
  </si>
  <si>
    <t>13421183</t>
  </si>
  <si>
    <t>2026-13254495</t>
  </si>
  <si>
    <t>13428293</t>
  </si>
  <si>
    <t>2026-13264042</t>
  </si>
  <si>
    <t>RAXMONOVA SANOBAR ZOIR QIZI</t>
  </si>
  <si>
    <t>41809965820028</t>
  </si>
  <si>
    <t>+998999490996</t>
  </si>
  <si>
    <t>13384870</t>
  </si>
  <si>
    <t>2026-13205968</t>
  </si>
  <si>
    <t>13421823</t>
  </si>
  <si>
    <t>2026-13255369</t>
  </si>
  <si>
    <t>13417603</t>
  </si>
  <si>
    <t>2026-13249657</t>
  </si>
  <si>
    <t>BOBOQULOVA MAHFUZA YULDOSHEVNA</t>
  </si>
  <si>
    <t>40410842350030</t>
  </si>
  <si>
    <t>+998935650750</t>
  </si>
  <si>
    <t>13431993</t>
  </si>
  <si>
    <t>2026-13268741</t>
  </si>
  <si>
    <t>13331920</t>
  </si>
  <si>
    <t>2026-13134123</t>
  </si>
  <si>
    <t>YODGOROVA SAYYORA DADABOYEVNA</t>
  </si>
  <si>
    <t>41506755800016</t>
  </si>
  <si>
    <t>15.06.1975</t>
  </si>
  <si>
    <t>+998934623028</t>
  </si>
  <si>
    <t>13444272</t>
  </si>
  <si>
    <t>2026-13285403</t>
  </si>
  <si>
    <t>13443464</t>
  </si>
  <si>
    <t>2026-13284245</t>
  </si>
  <si>
    <t>TOSHPULATOV SHERALI ABDUVAFOYEVICH</t>
  </si>
  <si>
    <t>31612792380015</t>
  </si>
  <si>
    <t>16.12.1979</t>
  </si>
  <si>
    <t>+998932221679</t>
  </si>
  <si>
    <t>13442512</t>
  </si>
  <si>
    <t>2026-13282904</t>
  </si>
  <si>
    <t>RAZZOQOVA XOSIYAT OLIMJON QIZI</t>
  </si>
  <si>
    <t>42301922380178</t>
  </si>
  <si>
    <t>+998942223646</t>
  </si>
  <si>
    <t>13433815</t>
  </si>
  <si>
    <t>2026-13271212</t>
  </si>
  <si>
    <t>13433345</t>
  </si>
  <si>
    <t>2026-13270565</t>
  </si>
  <si>
    <t>TOTLIYEVA MATLUBA ASHIRBOYEVNA</t>
  </si>
  <si>
    <t>40712872380017</t>
  </si>
  <si>
    <t>07.12.1987</t>
  </si>
  <si>
    <t>+998942461287</t>
  </si>
  <si>
    <t>13431547</t>
  </si>
  <si>
    <t>2026-13268171</t>
  </si>
  <si>
    <t>HASANOVA MASTURA ABDUG‘AFFOR QIZI</t>
  </si>
  <si>
    <t>42709912380047</t>
  </si>
  <si>
    <t>27.09.1991</t>
  </si>
  <si>
    <t>+998957773503</t>
  </si>
  <si>
    <t>13430188</t>
  </si>
  <si>
    <t>2026-13266413</t>
  </si>
  <si>
    <t>13359437</t>
  </si>
  <si>
    <t>2026-13171690</t>
  </si>
  <si>
    <t>DJUMANAZAROVA DILNOZA TURSUNOVNA</t>
  </si>
  <si>
    <t>42212852360089</t>
  </si>
  <si>
    <t>22.12.1985</t>
  </si>
  <si>
    <t>+998944888522</t>
  </si>
  <si>
    <t>13318752</t>
  </si>
  <si>
    <t>2026-13116730</t>
  </si>
  <si>
    <t>YO‘LDOSHEVA ZILOLA KUZIBOYEVNA</t>
  </si>
  <si>
    <t>42606832360022</t>
  </si>
  <si>
    <t>+998943737783</t>
  </si>
  <si>
    <t>13399731</t>
  </si>
  <si>
    <t>2026-13225362</t>
  </si>
  <si>
    <t>DILOVA OYDIN XAKIMOVNA</t>
  </si>
  <si>
    <t>41502772330060</t>
  </si>
  <si>
    <t>15.02.1977</t>
  </si>
  <si>
    <t>+998906202150</t>
  </si>
  <si>
    <t>13397339</t>
  </si>
  <si>
    <t>2026-13222312</t>
  </si>
  <si>
    <t>+998902360262</t>
  </si>
  <si>
    <t>13383205</t>
  </si>
  <si>
    <t>2026-13203593</t>
  </si>
  <si>
    <t>13374271</t>
  </si>
  <si>
    <t>2026-13191758</t>
  </si>
  <si>
    <t>13360830</t>
  </si>
  <si>
    <t>2026-13173678</t>
  </si>
  <si>
    <t>13337362</t>
  </si>
  <si>
    <t>2026-13141547</t>
  </si>
  <si>
    <t>AXMEDOVA DILNOZA XAKIMOVNA</t>
  </si>
  <si>
    <t>40303831050052</t>
  </si>
  <si>
    <t>03.03.1983</t>
  </si>
  <si>
    <t>+998939743132</t>
  </si>
  <si>
    <t>MAXMUDOVA DILBAR OBIDJON QIZI</t>
  </si>
  <si>
    <t>13394904</t>
  </si>
  <si>
    <t>2026-13219264</t>
  </si>
  <si>
    <t>SABIRBAYEVA BEKZAT TAJIMURATOVNA</t>
  </si>
  <si>
    <t>42001742320036</t>
  </si>
  <si>
    <t>20.01.1974</t>
  </si>
  <si>
    <t>+998996886874</t>
  </si>
  <si>
    <t>13394797</t>
  </si>
  <si>
    <t>2026-13219135</t>
  </si>
  <si>
    <t>SERMAXANOV AKBERDI IBRAXIMOVICH</t>
  </si>
  <si>
    <t>31501682370019</t>
  </si>
  <si>
    <t>15.01.1968</t>
  </si>
  <si>
    <t>13372897</t>
  </si>
  <si>
    <t>2026-13189919</t>
  </si>
  <si>
    <t>NABIYEVA GULANDOM SHARIFOVNA</t>
  </si>
  <si>
    <t>41011863820033</t>
  </si>
  <si>
    <t>10.11.1986</t>
  </si>
  <si>
    <t>+998942232545</t>
  </si>
  <si>
    <t>13403598</t>
  </si>
  <si>
    <t>2026-13230571</t>
  </si>
  <si>
    <t>RAZZAQOVA DILNOZA TO‘LQINOVNA</t>
  </si>
  <si>
    <t>42305872350041</t>
  </si>
  <si>
    <t>23.05.1987</t>
  </si>
  <si>
    <t>+998938528087</t>
  </si>
  <si>
    <t>13324209</t>
  </si>
  <si>
    <t>2026-13123932</t>
  </si>
  <si>
    <t>HAMROYEVA MATLUBA ABDIRASHID QIZI</t>
  </si>
  <si>
    <t>42109942350010</t>
  </si>
  <si>
    <t>+998940739400</t>
  </si>
  <si>
    <t>13441446</t>
  </si>
  <si>
    <t>2026-13281439</t>
  </si>
  <si>
    <t>SHARIPOVA XURSHIDA SHAVQIDDIN QIZI</t>
  </si>
  <si>
    <t>40803932350092</t>
  </si>
  <si>
    <t>08.03.1993</t>
  </si>
  <si>
    <t>+998937244401</t>
  </si>
  <si>
    <t>13420425</t>
  </si>
  <si>
    <t>2026-13253473</t>
  </si>
  <si>
    <t>YALLAYEV JAMOLIDDIN FAZLIDDINOVICH</t>
  </si>
  <si>
    <t>32706892340031</t>
  </si>
  <si>
    <t>+998950331941</t>
  </si>
  <si>
    <t>13385653</t>
  </si>
  <si>
    <t>2026-13206973</t>
  </si>
  <si>
    <t>RAXMANOVA KAMOLA RABBIMOVNA</t>
  </si>
  <si>
    <t>41103902340038</t>
  </si>
  <si>
    <t>+998950710647</t>
  </si>
  <si>
    <t>13385638</t>
  </si>
  <si>
    <t>2026-13206954</t>
  </si>
  <si>
    <t>13385532</t>
  </si>
  <si>
    <t>2026-13206817</t>
  </si>
  <si>
    <t>DAVRONOVA ZEBINISO NORKULOVNA</t>
  </si>
  <si>
    <t>42802862340029</t>
  </si>
  <si>
    <t>28.02.1986</t>
  </si>
  <si>
    <t>+998944813286</t>
  </si>
  <si>
    <t>13385478</t>
  </si>
  <si>
    <t>2026-13206751</t>
  </si>
  <si>
    <t>13384557</t>
  </si>
  <si>
    <t>2026-13205516</t>
  </si>
  <si>
    <t>HAKIMOVA MAFTUNA MIRZOYEVNA</t>
  </si>
  <si>
    <t>42707902350081</t>
  </si>
  <si>
    <t>+998935818474</t>
  </si>
  <si>
    <t>13325177</t>
  </si>
  <si>
    <t>2026-13125145</t>
  </si>
  <si>
    <t>BOZOROV ZOHID OBLOQUL O‘G‘LI</t>
  </si>
  <si>
    <t>32312922330013</t>
  </si>
  <si>
    <t>13324980</t>
  </si>
  <si>
    <t>2026-13124909</t>
  </si>
  <si>
    <t>NAMOZOVA ZILOLA AXTAM QIZI</t>
  </si>
  <si>
    <t>40206952330026</t>
  </si>
  <si>
    <t>02.06.1995</t>
  </si>
  <si>
    <t>13406365</t>
  </si>
  <si>
    <t>2026-13234790</t>
  </si>
  <si>
    <t>QUNISOVA AZIZA HOJIMUXON QIZI</t>
  </si>
  <si>
    <t>43004922360010</t>
  </si>
  <si>
    <t>30.04.1992</t>
  </si>
  <si>
    <t>+998945941992</t>
  </si>
  <si>
    <t>13356167</t>
  </si>
  <si>
    <t>2026-13167309</t>
  </si>
  <si>
    <t>13418795</t>
  </si>
  <si>
    <t>2026-13251293</t>
  </si>
  <si>
    <t>DAVRONOVA GULNOZ XOLMUROTOVNA</t>
  </si>
  <si>
    <t>40905922350016</t>
  </si>
  <si>
    <t>09.05.1992</t>
  </si>
  <si>
    <t>+998770201930</t>
  </si>
  <si>
    <t>13418710</t>
  </si>
  <si>
    <t>2026-13251186</t>
  </si>
  <si>
    <t>13406209</t>
  </si>
  <si>
    <t>2026-13234406</t>
  </si>
  <si>
    <t>RO‘ZIYEVA MEHRIGUL KENDJA QIZI</t>
  </si>
  <si>
    <t>41708935820016</t>
  </si>
  <si>
    <t>17.08.1993</t>
  </si>
  <si>
    <t>+998508189308</t>
  </si>
  <si>
    <t>13406027</t>
  </si>
  <si>
    <t>2026-13234185</t>
  </si>
  <si>
    <t>13384349</t>
  </si>
  <si>
    <t>2026-13205218</t>
  </si>
  <si>
    <t>XOLMURADOVA UMIDA ABDUMUMINOVNA</t>
  </si>
  <si>
    <t>42105862420011</t>
  </si>
  <si>
    <t>+998701731070</t>
  </si>
  <si>
    <t>13384245</t>
  </si>
  <si>
    <t>2026-13205086</t>
  </si>
  <si>
    <t>13342259</t>
  </si>
  <si>
    <t>2026-13148655</t>
  </si>
  <si>
    <t>BADIROV HIKMATILLO VAXOBIDDIN O‘G‘LI</t>
  </si>
  <si>
    <t>30307955780014</t>
  </si>
  <si>
    <t>13339530</t>
  </si>
  <si>
    <t>2026-13144681</t>
  </si>
  <si>
    <t>JUMAYEVA DILNOZA BARNOYEVNA</t>
  </si>
  <si>
    <t>42610872330080</t>
  </si>
  <si>
    <t>26.10.1987</t>
  </si>
  <si>
    <t>+998770864240</t>
  </si>
  <si>
    <t>13401586</t>
  </si>
  <si>
    <t>2026-13227877</t>
  </si>
  <si>
    <t>13329545</t>
  </si>
  <si>
    <t>2026-13130867</t>
  </si>
  <si>
    <t>AMONOVA MAXBUBA ZAMONOVNA</t>
  </si>
  <si>
    <t>43004732340035</t>
  </si>
  <si>
    <t>+998885581784</t>
  </si>
  <si>
    <t>13329520</t>
  </si>
  <si>
    <t>2026-13130824</t>
  </si>
  <si>
    <t>13403991</t>
  </si>
  <si>
    <t>2026-13231111</t>
  </si>
  <si>
    <t>TURSUNOVA FERUZA XAMID QIZI</t>
  </si>
  <si>
    <t>61706035820039</t>
  </si>
  <si>
    <t>17.06.2003</t>
  </si>
  <si>
    <t>+998940031703</t>
  </si>
  <si>
    <t>13392101</t>
  </si>
  <si>
    <t>2026-13215546</t>
  </si>
  <si>
    <t>KAXOROV BAKIR PUXOROVICH</t>
  </si>
  <si>
    <t>32805825820016</t>
  </si>
  <si>
    <t>13378492</t>
  </si>
  <si>
    <t>2026-13197302</t>
  </si>
  <si>
    <t>QAXXOROVA LAYLO AZAMAT QIZI</t>
  </si>
  <si>
    <t>42406902340103</t>
  </si>
  <si>
    <t>+998971200343</t>
  </si>
  <si>
    <t>13372250</t>
  </si>
  <si>
    <t>2026-13189086</t>
  </si>
  <si>
    <t>13420171</t>
  </si>
  <si>
    <t>2026-13253132</t>
  </si>
  <si>
    <t>TEMUROV HASAN XXX</t>
  </si>
  <si>
    <t>31004582380064</t>
  </si>
  <si>
    <t>10.04.1958</t>
  </si>
  <si>
    <t>+998889731958</t>
  </si>
  <si>
    <t>13406574</t>
  </si>
  <si>
    <t>2026-13235205</t>
  </si>
  <si>
    <t>13413434</t>
  </si>
  <si>
    <t>2026-13244055</t>
  </si>
  <si>
    <t>RO‘ZIYEVA INOBAT XUSHVAQTOVNA</t>
  </si>
  <si>
    <t>41509862380130</t>
  </si>
  <si>
    <t>15.09.1986</t>
  </si>
  <si>
    <t>+998939258386</t>
  </si>
  <si>
    <t>13400063</t>
  </si>
  <si>
    <t>2026-13225806</t>
  </si>
  <si>
    <t>BEGMATOVA IRODA SUVONQULOVNA</t>
  </si>
  <si>
    <t>42307882380083</t>
  </si>
  <si>
    <t>23.07.1988</t>
  </si>
  <si>
    <t>+998997707652</t>
  </si>
  <si>
    <t>13398265</t>
  </si>
  <si>
    <t>2026-13223501</t>
  </si>
  <si>
    <t>SHERMATOV JALOLIDDIN SAFAROVICH</t>
  </si>
  <si>
    <t>31111902360012</t>
  </si>
  <si>
    <t>11.11.1990</t>
  </si>
  <si>
    <t>+998937039010</t>
  </si>
  <si>
    <t>13381272</t>
  </si>
  <si>
    <t>2026-13200991</t>
  </si>
  <si>
    <t>+998958549101</t>
  </si>
  <si>
    <t>13333508</t>
  </si>
  <si>
    <t>2026-13136312</t>
  </si>
  <si>
    <t>13433146</t>
  </si>
  <si>
    <t>2026-13270287</t>
  </si>
  <si>
    <t>ACHILOVA MUSHTARIY TOLIB QIZI</t>
  </si>
  <si>
    <t>41009912340018</t>
  </si>
  <si>
    <t>+998991989180</t>
  </si>
  <si>
    <t>13433096</t>
  </si>
  <si>
    <t>2026-13270224</t>
  </si>
  <si>
    <t>13427620</t>
  </si>
  <si>
    <t>2026-13263210</t>
  </si>
  <si>
    <t>13339617</t>
  </si>
  <si>
    <t>2026-13144817</t>
  </si>
  <si>
    <t>KENJAYEVA MUNISA ASLIDDIN QIZI</t>
  </si>
  <si>
    <t>41408965830042</t>
  </si>
  <si>
    <t>+998937329577</t>
  </si>
  <si>
    <t>13339588</t>
  </si>
  <si>
    <t>2026-13144770</t>
  </si>
  <si>
    <t>13339429</t>
  </si>
  <si>
    <t>2026-13144537</t>
  </si>
  <si>
    <t>OCHILOVA DILNAVOZ GAPPAROVNA</t>
  </si>
  <si>
    <t>40510875820011</t>
  </si>
  <si>
    <t>+998990265874</t>
  </si>
  <si>
    <t>13339410</t>
  </si>
  <si>
    <t>2026-13144505</t>
  </si>
  <si>
    <t>13336015</t>
  </si>
  <si>
    <t>2026-13139711</t>
  </si>
  <si>
    <t>RAXMATOVA GULCHIROY FAXRIDDIN QIZI</t>
  </si>
  <si>
    <t>42312911070046</t>
  </si>
  <si>
    <t>+998943915909</t>
  </si>
  <si>
    <t>13335939</t>
  </si>
  <si>
    <t>2026-13139607</t>
  </si>
  <si>
    <t>13335584</t>
  </si>
  <si>
    <t>2026-13139114</t>
  </si>
  <si>
    <t>XASANOV ILGOR MADATOVICH</t>
  </si>
  <si>
    <t>31504695840018</t>
  </si>
  <si>
    <t>15.04.1969</t>
  </si>
  <si>
    <t>+998976856969</t>
  </si>
  <si>
    <t>13335463</t>
  </si>
  <si>
    <t>2026-13138948</t>
  </si>
  <si>
    <t>13334269</t>
  </si>
  <si>
    <t>2026-13137347</t>
  </si>
  <si>
    <t>TURDIVAYEV AXADILLO IBRAGIM O‘G‘LI</t>
  </si>
  <si>
    <t>30406985820029</t>
  </si>
  <si>
    <t>04.06.1998</t>
  </si>
  <si>
    <t>13334224</t>
  </si>
  <si>
    <t>2026-13137280</t>
  </si>
  <si>
    <t>13334085</t>
  </si>
  <si>
    <t>2026-13137088</t>
  </si>
  <si>
    <t>KARIMOVA ZARNIGOR DILMUROD QIZI</t>
  </si>
  <si>
    <t>41702952420026</t>
  </si>
  <si>
    <t>17.02.1995</t>
  </si>
  <si>
    <t>+998931039909</t>
  </si>
  <si>
    <t>13333931</t>
  </si>
  <si>
    <t>2026-13136882</t>
  </si>
  <si>
    <t>13353524</t>
  </si>
  <si>
    <t>2026-13163961</t>
  </si>
  <si>
    <t>KENJABAYEVA SARVINOZ UMIDJON QIZI</t>
  </si>
  <si>
    <t>61405060005018</t>
  </si>
  <si>
    <t>14.05.2006</t>
  </si>
  <si>
    <t>+998505012209</t>
  </si>
  <si>
    <t>13352837</t>
  </si>
  <si>
    <t>2026-13163108</t>
  </si>
  <si>
    <t>XOLMURODOVA MUHAYYO SADIN QIZI</t>
  </si>
  <si>
    <t>41809912380090</t>
  </si>
  <si>
    <t>13351633</t>
  </si>
  <si>
    <t>2026-13161643</t>
  </si>
  <si>
    <t>AXMATOVA RUZIGUL XXX</t>
  </si>
  <si>
    <t>40208535850015</t>
  </si>
  <si>
    <t>02.08.1953</t>
  </si>
  <si>
    <t>+998994149397</t>
  </si>
  <si>
    <t>13351549</t>
  </si>
  <si>
    <t>2026-13161554</t>
  </si>
  <si>
    <t>13444091</t>
  </si>
  <si>
    <t>2026-13285153</t>
  </si>
  <si>
    <t>XUDOYKULOV AZIMBAY ALIKULOVICH</t>
  </si>
  <si>
    <t>32911682340043</t>
  </si>
  <si>
    <t>29.11.1968</t>
  </si>
  <si>
    <t>+998952588110</t>
  </si>
  <si>
    <t>13444056</t>
  </si>
  <si>
    <t>2026-13285100</t>
  </si>
  <si>
    <t>RAJABOVA NURBUVI RIZAYEVNA</t>
  </si>
  <si>
    <t>42009652420013</t>
  </si>
  <si>
    <t>20.09.1965</t>
  </si>
  <si>
    <t>13411186</t>
  </si>
  <si>
    <t>2026-13241135</t>
  </si>
  <si>
    <t>PAYZIYEVA GULBAHOR ZIYADULLAYEVNA</t>
  </si>
  <si>
    <t>42412772340035</t>
  </si>
  <si>
    <t>24.12.1977</t>
  </si>
  <si>
    <t>+998952194911</t>
  </si>
  <si>
    <t>13399335</t>
  </si>
  <si>
    <t>2026-13224854</t>
  </si>
  <si>
    <t>13399286</t>
  </si>
  <si>
    <t>2026-13224801</t>
  </si>
  <si>
    <t>13383896</t>
  </si>
  <si>
    <t>2026-13204605</t>
  </si>
  <si>
    <t>NURIDDINOV SHAXRIDDIN NURALI O‘G‘LI</t>
  </si>
  <si>
    <t>52806015820063</t>
  </si>
  <si>
    <t>28.06.2001</t>
  </si>
  <si>
    <t>+998919865606</t>
  </si>
  <si>
    <t>13383790</t>
  </si>
  <si>
    <t>2026-13204428</t>
  </si>
  <si>
    <t>13337771</t>
  </si>
  <si>
    <t>2026-13142118</t>
  </si>
  <si>
    <t>NARZIYEVA NIGORA FARXODJON QIZI</t>
  </si>
  <si>
    <t>40402912340070</t>
  </si>
  <si>
    <t>04.02.1991</t>
  </si>
  <si>
    <t>+998505828852</t>
  </si>
  <si>
    <t>13337720</t>
  </si>
  <si>
    <t>2026-13142057</t>
  </si>
  <si>
    <t>13358924</t>
  </si>
  <si>
    <t>2026-13170962</t>
  </si>
  <si>
    <t>AXADOVA MALIKA HAYIT QIZI</t>
  </si>
  <si>
    <t>42108935780014</t>
  </si>
  <si>
    <t>21.08.1993</t>
  </si>
  <si>
    <t>+998910870199</t>
  </si>
  <si>
    <t>13356936</t>
  </si>
  <si>
    <t>2026-13168236</t>
  </si>
  <si>
    <t>SOBIROVA SHOHISTA NABIJONOVNA</t>
  </si>
  <si>
    <t>41710832330059</t>
  </si>
  <si>
    <t>17.10.1983</t>
  </si>
  <si>
    <t>+998944211783</t>
  </si>
  <si>
    <t>13351631</t>
  </si>
  <si>
    <t>2026-13161641</t>
  </si>
  <si>
    <t>NAJMIDDINOVA OYGUL XAYRULLOYEVNA</t>
  </si>
  <si>
    <t>41908862330112</t>
  </si>
  <si>
    <t>19.08.1986</t>
  </si>
  <si>
    <t>+998937724547</t>
  </si>
  <si>
    <t>13419469</t>
  </si>
  <si>
    <t>2026-13252184</t>
  </si>
  <si>
    <t>ADIZOVA DILOBAR IXTIYOROVNA</t>
  </si>
  <si>
    <t>42105825820016</t>
  </si>
  <si>
    <t>21.05.1982</t>
  </si>
  <si>
    <t>+998880041982</t>
  </si>
  <si>
    <t>13419437</t>
  </si>
  <si>
    <t>2026-13252146</t>
  </si>
  <si>
    <t>13419246</t>
  </si>
  <si>
    <t>2026-13251892</t>
  </si>
  <si>
    <t>RO‘ZIYEVA GULCHEHRA RIZOYEVNA</t>
  </si>
  <si>
    <t>40812762340050</t>
  </si>
  <si>
    <t>08.12.1976</t>
  </si>
  <si>
    <t>+998942220876</t>
  </si>
  <si>
    <t>13419202</t>
  </si>
  <si>
    <t>2026-13251828</t>
  </si>
  <si>
    <t>13410901</t>
  </si>
  <si>
    <t>2026-13240763</t>
  </si>
  <si>
    <t>BOMIRZAYEVA MAHFUZA KAROMATILLOYEVNA</t>
  </si>
  <si>
    <t>41912832360034</t>
  </si>
  <si>
    <t>19.12.1983</t>
  </si>
  <si>
    <t>+998933146283</t>
  </si>
  <si>
    <t>13395424</t>
  </si>
  <si>
    <t>2026-13219928</t>
  </si>
  <si>
    <t>HOMIDOVA OYSHA RAXIMOVNA</t>
  </si>
  <si>
    <t>42610812360041</t>
  </si>
  <si>
    <t>+998943600054</t>
  </si>
  <si>
    <t>13469200</t>
  </si>
  <si>
    <t>2026-13320419</t>
  </si>
  <si>
    <t>+998950281403</t>
  </si>
  <si>
    <t>13350383</t>
  </si>
  <si>
    <t>2026-13160141</t>
  </si>
  <si>
    <t>BEKBOYEV BUNYOD UMURZOQOVICH</t>
  </si>
  <si>
    <t>33001882380026</t>
  </si>
  <si>
    <t>30.01.1988</t>
  </si>
  <si>
    <t>13350371</t>
  </si>
  <si>
    <t>2026-13160124</t>
  </si>
  <si>
    <t>13350347</t>
  </si>
  <si>
    <t>2026-13160092</t>
  </si>
  <si>
    <t>BERDIYAROVA SABOAT MUXAMMADIYEVNA</t>
  </si>
  <si>
    <t>42611652380013</t>
  </si>
  <si>
    <t>26.11.1965</t>
  </si>
  <si>
    <t>+998947066717</t>
  </si>
  <si>
    <t>13350294</t>
  </si>
  <si>
    <t>2026-13160025</t>
  </si>
  <si>
    <t>RAMAZONOVA OYSHIRIN QURBANOVNA</t>
  </si>
  <si>
    <t>41001762350014</t>
  </si>
  <si>
    <t>10.01.1976</t>
  </si>
  <si>
    <t>13350281</t>
  </si>
  <si>
    <t>2026-13160010</t>
  </si>
  <si>
    <t>13326873</t>
  </si>
  <si>
    <t>2026-13127344</t>
  </si>
  <si>
    <t>13337603</t>
  </si>
  <si>
    <t>2026-13141891</t>
  </si>
  <si>
    <t>ESIRGAPOVA ZUHRA KARIMOVNA</t>
  </si>
  <si>
    <t>42601874040055</t>
  </si>
  <si>
    <t>26.01.1987</t>
  </si>
  <si>
    <t>+998508869669</t>
  </si>
  <si>
    <t>13405056</t>
  </si>
  <si>
    <t>2026-13232786</t>
  </si>
  <si>
    <t>13328377</t>
  </si>
  <si>
    <t>2026-13129296</t>
  </si>
  <si>
    <t>RAJABOV SALOHIDDIN YORQULOVICH</t>
  </si>
  <si>
    <t>32811625800015</t>
  </si>
  <si>
    <t>28.11.1962</t>
  </si>
  <si>
    <t>+998906208565</t>
  </si>
  <si>
    <t>13409236</t>
  </si>
  <si>
    <t>2026-13238616</t>
  </si>
  <si>
    <t>KULLIYEVA GO‘ZAL BEKMURADOVNA</t>
  </si>
  <si>
    <t>42603842330081</t>
  </si>
  <si>
    <t>+998997585958</t>
  </si>
  <si>
    <t>13532530</t>
  </si>
  <si>
    <t>26.06.2026</t>
  </si>
  <si>
    <t>2026-13407293</t>
  </si>
  <si>
    <t>SUYUNOV BAXODIR BOTIROVICH</t>
  </si>
  <si>
    <t>31608872350036</t>
  </si>
  <si>
    <t>+998913098069</t>
  </si>
  <si>
    <t>13427110</t>
  </si>
  <si>
    <t>2026-13262563</t>
  </si>
  <si>
    <t>MAXAMMADIYEVA RAYXON BAXRIDDINOVNA</t>
  </si>
  <si>
    <t>40110842380052</t>
  </si>
  <si>
    <t>01.10.1984</t>
  </si>
  <si>
    <t>+998942707997</t>
  </si>
  <si>
    <t>13426848</t>
  </si>
  <si>
    <t>2026-13262225</t>
  </si>
  <si>
    <t>13386441</t>
  </si>
  <si>
    <t>2026-13208063</t>
  </si>
  <si>
    <t>RAHMONOVA DILDORA NASRULLAYEVNA</t>
  </si>
  <si>
    <t>41107752380031</t>
  </si>
  <si>
    <t>11.07.1975</t>
  </si>
  <si>
    <t>+998771067075</t>
  </si>
  <si>
    <t>13343610</t>
  </si>
  <si>
    <t>2026-13150424</t>
  </si>
  <si>
    <t>TOSHNIYAZOVA MAHLIYO QOSIMJONOVNA</t>
  </si>
  <si>
    <t>42212892380029</t>
  </si>
  <si>
    <t>+998995955489</t>
  </si>
  <si>
    <t>29.06.2026</t>
  </si>
  <si>
    <t>01.07.2026</t>
  </si>
  <si>
    <t>14.06.2026</t>
  </si>
  <si>
    <t>25.06.2026</t>
  </si>
  <si>
    <t>21.06.2026</t>
  </si>
  <si>
    <t>28.06.2026</t>
  </si>
  <si>
    <t>30.06.2026</t>
  </si>
  <si>
    <t>20.06.2026</t>
  </si>
  <si>
    <t>27.06.2026</t>
  </si>
  <si>
    <t>30.06.2026 йил ҳолатига</t>
  </si>
  <si>
    <t>Вакант</t>
  </si>
  <si>
    <t>ххх</t>
  </si>
  <si>
    <t>SULEYMANOVA ULBOSIN SEREKOVNA</t>
  </si>
  <si>
    <t>Декрет</t>
  </si>
  <si>
    <t>13774781</t>
  </si>
  <si>
    <t>13.07.2026</t>
  </si>
  <si>
    <t>2026-13718609</t>
  </si>
  <si>
    <t>TUXTAYEVA SHAHLO TOLIBJON QIZI</t>
  </si>
  <si>
    <t>63108055840019</t>
  </si>
  <si>
    <t>31.08.2005</t>
  </si>
  <si>
    <t>+998979461223</t>
  </si>
  <si>
    <t>13774524</t>
  </si>
  <si>
    <t>2026-13718243</t>
  </si>
  <si>
    <t>XAKIMOVA NIGORA GAFFAROVNA</t>
  </si>
  <si>
    <t>41506695840011</t>
  </si>
  <si>
    <t>+998933053069</t>
  </si>
  <si>
    <t>13774420</t>
  </si>
  <si>
    <t>2026-13718092</t>
  </si>
  <si>
    <t>XUSHVAQOVA INOBAT SAYDILLAYEVNA</t>
  </si>
  <si>
    <t>40511882350094</t>
  </si>
  <si>
    <t>+998948342868</t>
  </si>
  <si>
    <t>13774308</t>
  </si>
  <si>
    <t>2026-13717942</t>
  </si>
  <si>
    <t>13773541</t>
  </si>
  <si>
    <t>2026-13716875</t>
  </si>
  <si>
    <t>NAZAROVA FARIDA JAKSIMIRATOVNA</t>
  </si>
  <si>
    <t>41803912410032</t>
  </si>
  <si>
    <t>18.03.1991</t>
  </si>
  <si>
    <t>+998933152163</t>
  </si>
  <si>
    <t>13773260</t>
  </si>
  <si>
    <t>2026-13716484</t>
  </si>
  <si>
    <t>ABDULLOYEVA DILORA AZAMAT QIZI</t>
  </si>
  <si>
    <t>62402195780024</t>
  </si>
  <si>
    <t>24.02.2019</t>
  </si>
  <si>
    <t>+998940919096</t>
  </si>
  <si>
    <t>13773189</t>
  </si>
  <si>
    <t>2026-13716398</t>
  </si>
  <si>
    <t>JUMAYEVA MUKADDAS ERKINOVNA</t>
  </si>
  <si>
    <t>41311875780023</t>
  </si>
  <si>
    <t>13.11.1987</t>
  </si>
  <si>
    <t>+998880468516</t>
  </si>
  <si>
    <t>13772887</t>
  </si>
  <si>
    <t>2026-13715994</t>
  </si>
  <si>
    <t>SHARIPOVA MAYRAM XAYRULLAYEVNA</t>
  </si>
  <si>
    <t>41311692380022</t>
  </si>
  <si>
    <t>+998939661392</t>
  </si>
  <si>
    <t>13772820</t>
  </si>
  <si>
    <t>2026-13715911</t>
  </si>
  <si>
    <t>BOBOYEV HAYOT HAMROQUL O‘G‘LI</t>
  </si>
  <si>
    <t>31112965860028</t>
  </si>
  <si>
    <t>11.12.1996</t>
  </si>
  <si>
    <t>+998948061279</t>
  </si>
  <si>
    <t>13772781</t>
  </si>
  <si>
    <t>2026-13715871</t>
  </si>
  <si>
    <t>ESHONQULOVA DILFUZA HASAN QIZI</t>
  </si>
  <si>
    <t>62909005780019</t>
  </si>
  <si>
    <t>29.09.2000</t>
  </si>
  <si>
    <t>+998880877722</t>
  </si>
  <si>
    <t>13772106</t>
  </si>
  <si>
    <t>2026-13714959</t>
  </si>
  <si>
    <t>+998943725156</t>
  </si>
  <si>
    <t>13772061</t>
  </si>
  <si>
    <t>2026-13714899</t>
  </si>
  <si>
    <t>13771852</t>
  </si>
  <si>
    <t>2026-13714626</t>
  </si>
  <si>
    <t>DJURAYEV SHUXRAT XAMZAYEVICH</t>
  </si>
  <si>
    <t>32808672420022</t>
  </si>
  <si>
    <t>+998933179572</t>
  </si>
  <si>
    <t>13771821</t>
  </si>
  <si>
    <t>2026-13714580</t>
  </si>
  <si>
    <t>13771789</t>
  </si>
  <si>
    <t>2026-13714532</t>
  </si>
  <si>
    <t>AXTAMOVA XURSHIDA BAXODIROVNA</t>
  </si>
  <si>
    <t>41004892340032</t>
  </si>
  <si>
    <t>10.04.1989</t>
  </si>
  <si>
    <t>+998990757937</t>
  </si>
  <si>
    <t>13771734</t>
  </si>
  <si>
    <t>2026-13714457</t>
  </si>
  <si>
    <t>ESANOVA NASIBA XUDOYBERDIYEVNA</t>
  </si>
  <si>
    <t>42510692360037</t>
  </si>
  <si>
    <t>25.10.1969</t>
  </si>
  <si>
    <t>+998955780555</t>
  </si>
  <si>
    <t>13771632</t>
  </si>
  <si>
    <t>2026-13714325</t>
  </si>
  <si>
    <t>13771302</t>
  </si>
  <si>
    <t>2026-13713875</t>
  </si>
  <si>
    <t>BERDIKULOVA GULNOZA RAXMATOVNA</t>
  </si>
  <si>
    <t>41705842380028</t>
  </si>
  <si>
    <t>17.05.1984</t>
  </si>
  <si>
    <t>+998990744636</t>
  </si>
  <si>
    <t>13771173</t>
  </si>
  <si>
    <t>2026-13713691</t>
  </si>
  <si>
    <t>ISOQOVA HILOLA AZIMJON QIZI</t>
  </si>
  <si>
    <t>41912995830054</t>
  </si>
  <si>
    <t>19.12.1999</t>
  </si>
  <si>
    <t>+998937783637</t>
  </si>
  <si>
    <t>13771008</t>
  </si>
  <si>
    <t>2026-13713454</t>
  </si>
  <si>
    <t>13770897</t>
  </si>
  <si>
    <t>2026-13713275</t>
  </si>
  <si>
    <t>BAHRINOVA GULSUNOY SAYFIDIN QIZI</t>
  </si>
  <si>
    <t>40506932350012</t>
  </si>
  <si>
    <t>+998959530512</t>
  </si>
  <si>
    <t>13770386</t>
  </si>
  <si>
    <t>2026-13712557</t>
  </si>
  <si>
    <t>XAKIMOVA NODIRA MAMADIYEVNA</t>
  </si>
  <si>
    <t>42606692380033</t>
  </si>
  <si>
    <t>26.06.1969</t>
  </si>
  <si>
    <t>+998872181626</t>
  </si>
  <si>
    <t>13770334</t>
  </si>
  <si>
    <t>2026-13712468</t>
  </si>
  <si>
    <t>SHARIPOVA FOTIMA NAYIMOVNA</t>
  </si>
  <si>
    <t>41110861070032</t>
  </si>
  <si>
    <t>11.10.1986</t>
  </si>
  <si>
    <t>+998950154974</t>
  </si>
  <si>
    <t>13770237</t>
  </si>
  <si>
    <t>2026-13712327</t>
  </si>
  <si>
    <t>13769834</t>
  </si>
  <si>
    <t>2026-13711780</t>
  </si>
  <si>
    <t>FAYZIYEVA MOHINUR FAZLIDDIN QIZI</t>
  </si>
  <si>
    <t>41207995800016</t>
  </si>
  <si>
    <t>12.07.1999</t>
  </si>
  <si>
    <t>+998978159994</t>
  </si>
  <si>
    <t>13769758</t>
  </si>
  <si>
    <t>2026-13711681</t>
  </si>
  <si>
    <t>13769707</t>
  </si>
  <si>
    <t>2026-13711617</t>
  </si>
  <si>
    <t>13769614</t>
  </si>
  <si>
    <t>2026-13711506</t>
  </si>
  <si>
    <t>HAQNAZAROVA XADICHA ABDUNAZAROVNA</t>
  </si>
  <si>
    <t>40901922360059</t>
  </si>
  <si>
    <t>+998912545354</t>
  </si>
  <si>
    <t>13769563</t>
  </si>
  <si>
    <t>2026-13711434</t>
  </si>
  <si>
    <t>13769510</t>
  </si>
  <si>
    <t>2026-13711359</t>
  </si>
  <si>
    <t>BOYMURODOVA SHAXLO KULBOYEVNA</t>
  </si>
  <si>
    <t>42708812350028</t>
  </si>
  <si>
    <t>27.08.1981</t>
  </si>
  <si>
    <t>+998939542781</t>
  </si>
  <si>
    <t>13769491</t>
  </si>
  <si>
    <t>2026-13711337</t>
  </si>
  <si>
    <t>13769288</t>
  </si>
  <si>
    <t>2026-13711066</t>
  </si>
  <si>
    <t>TUROBOVA OYNISO SATTOROVNA</t>
  </si>
  <si>
    <t>42907885780044</t>
  </si>
  <si>
    <t>29.07.1988</t>
  </si>
  <si>
    <t>+998946710335</t>
  </si>
  <si>
    <t>13769224</t>
  </si>
  <si>
    <t>2026-13710976</t>
  </si>
  <si>
    <t>XUDAYBERDIYEVA LUTFIYA EGAMOVNA</t>
  </si>
  <si>
    <t>41606685790019</t>
  </si>
  <si>
    <t>16.06.1968</t>
  </si>
  <si>
    <t>+998999436816</t>
  </si>
  <si>
    <t>13768929</t>
  </si>
  <si>
    <t>2026-13710586</t>
  </si>
  <si>
    <t>13768793</t>
  </si>
  <si>
    <t>2026-13710407</t>
  </si>
  <si>
    <t>+998907319954</t>
  </si>
  <si>
    <t>13768550</t>
  </si>
  <si>
    <t>2026-13710071</t>
  </si>
  <si>
    <t>RAJABOVA FARIZABONU KAXRAMONOVNA</t>
  </si>
  <si>
    <t>41101952390032</t>
  </si>
  <si>
    <t>11.01.1995</t>
  </si>
  <si>
    <t>+998990919500</t>
  </si>
  <si>
    <t>13768508</t>
  </si>
  <si>
    <t>2026-13710014</t>
  </si>
  <si>
    <t>13768146</t>
  </si>
  <si>
    <t>2026-13709539</t>
  </si>
  <si>
    <t>QUVONDIQOVA SHALOLA MUHIDDIN QIZI</t>
  </si>
  <si>
    <t>41104945760012</t>
  </si>
  <si>
    <t>+998953142299</t>
  </si>
  <si>
    <t>13767764</t>
  </si>
  <si>
    <t>2026-13709021</t>
  </si>
  <si>
    <t>EGAMBERDIYEVA VAZIRA TOSHPULATOVNA</t>
  </si>
  <si>
    <t>43012872340035</t>
  </si>
  <si>
    <t>30.12.1987</t>
  </si>
  <si>
    <t>+998918515554</t>
  </si>
  <si>
    <t>13767748</t>
  </si>
  <si>
    <t>2026-13708995</t>
  </si>
  <si>
    <t>13767641</t>
  </si>
  <si>
    <t>2026-13708843</t>
  </si>
  <si>
    <t>13767570</t>
  </si>
  <si>
    <t>2026-13708746</t>
  </si>
  <si>
    <t>ABDURASULOVA ZARNIGOR IRKIN QIZI</t>
  </si>
  <si>
    <t>62301015840019</t>
  </si>
  <si>
    <t>23.01.2001</t>
  </si>
  <si>
    <t>+998505781723</t>
  </si>
  <si>
    <t>13767281</t>
  </si>
  <si>
    <t>2026-13708395</t>
  </si>
  <si>
    <t>13767036</t>
  </si>
  <si>
    <t>2026-13708081</t>
  </si>
  <si>
    <t>QORABOYEVA MARHABO MIRZAYEVNA</t>
  </si>
  <si>
    <t>42011842380043</t>
  </si>
  <si>
    <t>20.11.1984</t>
  </si>
  <si>
    <t>+998995277781</t>
  </si>
  <si>
    <t>13766689</t>
  </si>
  <si>
    <t>2026-13707614</t>
  </si>
  <si>
    <t>MIRZAYEVA MADINA QAHRAMON QIZI</t>
  </si>
  <si>
    <t>41007985310095</t>
  </si>
  <si>
    <t>10.07.1998</t>
  </si>
  <si>
    <t>+998945759998</t>
  </si>
  <si>
    <t>13766134</t>
  </si>
  <si>
    <t>2026-13706856</t>
  </si>
  <si>
    <t>RASHIDOVA ZARNIGOR AVAZ QIZI</t>
  </si>
  <si>
    <t>60909005820012</t>
  </si>
  <si>
    <t>09.09.2000</t>
  </si>
  <si>
    <t>+998973218363</t>
  </si>
  <si>
    <t>13766096</t>
  </si>
  <si>
    <t>2026-13706799</t>
  </si>
  <si>
    <t>13765132</t>
  </si>
  <si>
    <t>2026-13705480</t>
  </si>
  <si>
    <t>13762993</t>
  </si>
  <si>
    <t>2026-13702585</t>
  </si>
  <si>
    <t>O‘RINOVA NOZIGUL SOLIYEVNA</t>
  </si>
  <si>
    <t>41005605800012</t>
  </si>
  <si>
    <t>10.05.1960</t>
  </si>
  <si>
    <t>+998972282823</t>
  </si>
  <si>
    <t>13762406</t>
  </si>
  <si>
    <t>2026-13701821</t>
  </si>
  <si>
    <t>DANAKULOVA GULSANAM TULKIN QIZI</t>
  </si>
  <si>
    <t>40109942390081</t>
  </si>
  <si>
    <t>01.09.1994</t>
  </si>
  <si>
    <t>+998972289979</t>
  </si>
  <si>
    <t>13762229</t>
  </si>
  <si>
    <t>2026-13701582</t>
  </si>
  <si>
    <t>FAYZIYEVA NILUFAR BAHODIROVNA</t>
  </si>
  <si>
    <t>40302902360038</t>
  </si>
  <si>
    <t>03.02.1990</t>
  </si>
  <si>
    <t>+998940347744</t>
  </si>
  <si>
    <t>13762199</t>
  </si>
  <si>
    <t>2026-13701542</t>
  </si>
  <si>
    <t>13762072</t>
  </si>
  <si>
    <t>2026-13701370</t>
  </si>
  <si>
    <t>+998948431312</t>
  </si>
  <si>
    <t>13761979</t>
  </si>
  <si>
    <t>2026-13701250</t>
  </si>
  <si>
    <t>QURBONOVA MADINA DONIYOR QIZI</t>
  </si>
  <si>
    <t>42311985780031</t>
  </si>
  <si>
    <t>23.11.1998</t>
  </si>
  <si>
    <t>+998913313832</t>
  </si>
  <si>
    <t>13761927</t>
  </si>
  <si>
    <t>2026-13701189</t>
  </si>
  <si>
    <t>13761849</t>
  </si>
  <si>
    <t>2026-13701070</t>
  </si>
  <si>
    <t>13761341</t>
  </si>
  <si>
    <t>2026-13700365</t>
  </si>
  <si>
    <t>42509912330088</t>
  </si>
  <si>
    <t>+998500783242</t>
  </si>
  <si>
    <t>13761247</t>
  </si>
  <si>
    <t>2026-13700248</t>
  </si>
  <si>
    <t>13761161</t>
  </si>
  <si>
    <t>2026-13700133</t>
  </si>
  <si>
    <t>XAYRULLAYEVA ZUMRAD XOLJIGIT QIZI</t>
  </si>
  <si>
    <t>42912986140039</t>
  </si>
  <si>
    <t>29.12.1998</t>
  </si>
  <si>
    <t>+998933112998</t>
  </si>
  <si>
    <t>13761003</t>
  </si>
  <si>
    <t>2026-13699942</t>
  </si>
  <si>
    <t>13760629</t>
  </si>
  <si>
    <t>2026-13699446</t>
  </si>
  <si>
    <t>KEMESARIYEVA KAZNA SHOXANOVNA</t>
  </si>
  <si>
    <t>41008862410019</t>
  </si>
  <si>
    <t>+998990468613</t>
  </si>
  <si>
    <t>13760346</t>
  </si>
  <si>
    <t>2026-13699066</t>
  </si>
  <si>
    <t>SULTONOVA DILBAR JURAQULOVNA</t>
  </si>
  <si>
    <t>42004772340030</t>
  </si>
  <si>
    <t>20.04.1977</t>
  </si>
  <si>
    <t>+998939782028</t>
  </si>
  <si>
    <t>13759877</t>
  </si>
  <si>
    <t>2026-13698432</t>
  </si>
  <si>
    <t>UALIBEKOVA JANERKE YERPOLATOVNA</t>
  </si>
  <si>
    <t>41012975860021</t>
  </si>
  <si>
    <t>10.12.1997</t>
  </si>
  <si>
    <t>+998933671297</t>
  </si>
  <si>
    <t>13759423</t>
  </si>
  <si>
    <t>2026-13697819</t>
  </si>
  <si>
    <t>13759051</t>
  </si>
  <si>
    <t>2026-13697361</t>
  </si>
  <si>
    <t>13758926</t>
  </si>
  <si>
    <t>2026-13697206</t>
  </si>
  <si>
    <t>MUSTAFAYEV BEKTEMUR ERKINJON O‘G‘LI</t>
  </si>
  <si>
    <t>32807975830015</t>
  </si>
  <si>
    <t>28.07.1997</t>
  </si>
  <si>
    <t>13758690</t>
  </si>
  <si>
    <t>2026-13696901</t>
  </si>
  <si>
    <t>DOSTONOVA MUNISA ABDUXALIMOVNA</t>
  </si>
  <si>
    <t>42102862380114</t>
  </si>
  <si>
    <t>RAJABOV MUHAMMADJON SHERZOD O`G`LI</t>
  </si>
  <si>
    <t>51501255830069</t>
  </si>
  <si>
    <t>15.01.2025</t>
  </si>
  <si>
    <t>+998953280381</t>
  </si>
  <si>
    <t>13758673</t>
  </si>
  <si>
    <t>2026-13696880</t>
  </si>
  <si>
    <t>RUZIKULOV BOBOMUROD OCHILOVICH</t>
  </si>
  <si>
    <t>32609832380011</t>
  </si>
  <si>
    <t>26.09.1983</t>
  </si>
  <si>
    <t>+998991230929</t>
  </si>
  <si>
    <t>13758429</t>
  </si>
  <si>
    <t>2026-13696553</t>
  </si>
  <si>
    <t>NURQULOVA KUMUSHOY NEKBAYEVNA</t>
  </si>
  <si>
    <t>41702804040019</t>
  </si>
  <si>
    <t>+998943401780</t>
  </si>
  <si>
    <t>13757980</t>
  </si>
  <si>
    <t>2026-13695994</t>
  </si>
  <si>
    <t>NAVRO‘ZOVA SADOQAT MAQSUD QIZI</t>
  </si>
  <si>
    <t>42010952330043</t>
  </si>
  <si>
    <t>20.10.1995</t>
  </si>
  <si>
    <t>+998938687577</t>
  </si>
  <si>
    <t>13757927</t>
  </si>
  <si>
    <t>2026-13695931</t>
  </si>
  <si>
    <t>13757390</t>
  </si>
  <si>
    <t>2026-13695240</t>
  </si>
  <si>
    <t>TARASENKO OKSANA VIKTOROVNA</t>
  </si>
  <si>
    <t>42601775840024</t>
  </si>
  <si>
    <t>26.01.1977</t>
  </si>
  <si>
    <t>+998930617633</t>
  </si>
  <si>
    <t>13757312</t>
  </si>
  <si>
    <t>2026-13695138</t>
  </si>
  <si>
    <t>KENJAYEVA MAXSUDA TILAVOVNA</t>
  </si>
  <si>
    <t>41511652330014</t>
  </si>
  <si>
    <t>15.11.1965</t>
  </si>
  <si>
    <t>+998902336580</t>
  </si>
  <si>
    <t>13757026</t>
  </si>
  <si>
    <t>2026-13694797</t>
  </si>
  <si>
    <t>ABDUXAKIMOVA ZUHRA TOG‘AYEVNA</t>
  </si>
  <si>
    <t>42906875830019</t>
  </si>
  <si>
    <t>29.06.1987</t>
  </si>
  <si>
    <t>+998930512987</t>
  </si>
  <si>
    <t>13756962</t>
  </si>
  <si>
    <t>2026-13694710</t>
  </si>
  <si>
    <t>SAMAROVA GULSHODA OLIMNAZAROVNA</t>
  </si>
  <si>
    <t>41410872380028</t>
  </si>
  <si>
    <t>14.10.1987</t>
  </si>
  <si>
    <t>+998990959721</t>
  </si>
  <si>
    <t>13756788</t>
  </si>
  <si>
    <t>2026-13694481</t>
  </si>
  <si>
    <t>XOLMURODOVA RUXSORA ERKIN QIZI</t>
  </si>
  <si>
    <t>42201995740063</t>
  </si>
  <si>
    <t>22.01.1999</t>
  </si>
  <si>
    <t>+998943991923</t>
  </si>
  <si>
    <t>13756437</t>
  </si>
  <si>
    <t>2026-13694046</t>
  </si>
  <si>
    <t>MAQSUDOVA DILSORA SAMANDAR QIZI</t>
  </si>
  <si>
    <t>40601965780013</t>
  </si>
  <si>
    <t>06.01.1996</t>
  </si>
  <si>
    <t>+998950270696</t>
  </si>
  <si>
    <t>13755599</t>
  </si>
  <si>
    <t>2026-13693014</t>
  </si>
  <si>
    <t>ESHNIYAZOVA MOHIGUL UROQ QIZI</t>
  </si>
  <si>
    <t>41109963960017</t>
  </si>
  <si>
    <t>+998902333396</t>
  </si>
  <si>
    <t>13755385</t>
  </si>
  <si>
    <t>2026-13692749</t>
  </si>
  <si>
    <t>GINATULLINA SEVIL NURUTDINOVNA</t>
  </si>
  <si>
    <t>41604882390137</t>
  </si>
  <si>
    <t>+998976684640</t>
  </si>
  <si>
    <t>13754981</t>
  </si>
  <si>
    <t>2026-13692275</t>
  </si>
  <si>
    <t>13754963</t>
  </si>
  <si>
    <t>2026-13692252</t>
  </si>
  <si>
    <t>ERGASHEV UMID AMRILLOYEVICH</t>
  </si>
  <si>
    <t>31208852330065</t>
  </si>
  <si>
    <t>12.08.1985</t>
  </si>
  <si>
    <t>13754631</t>
  </si>
  <si>
    <t>2026-13691845</t>
  </si>
  <si>
    <t>YUSUPOV NE’MATJON BERDIMUXAMMADOVICH</t>
  </si>
  <si>
    <t>31001902380140</t>
  </si>
  <si>
    <t>13754061</t>
  </si>
  <si>
    <t>2026-13691153</t>
  </si>
  <si>
    <t>VOXIDOVA MAXBUBA ASATOVNA</t>
  </si>
  <si>
    <t>41904742360015</t>
  </si>
  <si>
    <t>19.04.1974</t>
  </si>
  <si>
    <t>+998948500021</t>
  </si>
  <si>
    <t>13754054</t>
  </si>
  <si>
    <t>2026-13691146</t>
  </si>
  <si>
    <t>TURAYEVA HILOLA ISROYILOVNA</t>
  </si>
  <si>
    <t>41504812340031</t>
  </si>
  <si>
    <t>15.04.1981</t>
  </si>
  <si>
    <t>+998958970091</t>
  </si>
  <si>
    <t>13753922</t>
  </si>
  <si>
    <t>2026-13690988</t>
  </si>
  <si>
    <t>MUMINOV SARDOR SUVONKULOVICH</t>
  </si>
  <si>
    <t>30202882390043</t>
  </si>
  <si>
    <t>+998950720137</t>
  </si>
  <si>
    <t>13753737</t>
  </si>
  <si>
    <t>2026-13690760</t>
  </si>
  <si>
    <t>+998934062087</t>
  </si>
  <si>
    <t>13752857</t>
  </si>
  <si>
    <t>2026-13689703</t>
  </si>
  <si>
    <t>USMANOVA SANOBAR XAYDAROVNA</t>
  </si>
  <si>
    <t>42803742340010</t>
  </si>
  <si>
    <t>28.03.1974</t>
  </si>
  <si>
    <t>+998995671339</t>
  </si>
  <si>
    <t>13749420</t>
  </si>
  <si>
    <t>11.07.2026</t>
  </si>
  <si>
    <t>2026-13684939</t>
  </si>
  <si>
    <t>JURAYEVA KOMILA TOSHBOTIR QIZI</t>
  </si>
  <si>
    <t>41107883980049</t>
  </si>
  <si>
    <t>+998975580304</t>
  </si>
  <si>
    <t>13749273</t>
  </si>
  <si>
    <t>2026-13684739</t>
  </si>
  <si>
    <t>13748704</t>
  </si>
  <si>
    <t>2026-13683990</t>
  </si>
  <si>
    <t>ISHONQULOV NORMUMIN XXX</t>
  </si>
  <si>
    <t>30811575830021</t>
  </si>
  <si>
    <t>08.11.1957</t>
  </si>
  <si>
    <t>13748005</t>
  </si>
  <si>
    <t>2026-13683030</t>
  </si>
  <si>
    <t>XOLOVA ORZIGUL BOBOMUROD QIZI</t>
  </si>
  <si>
    <t>40709921000060</t>
  </si>
  <si>
    <t>SHOKIRJONOV ALISHER BAXTIYOR O`G`LI</t>
  </si>
  <si>
    <t>50906175780055</t>
  </si>
  <si>
    <t>09.06.2017</t>
  </si>
  <si>
    <t>+998777320709</t>
  </si>
  <si>
    <t>13747376</t>
  </si>
  <si>
    <t>2026-13682216</t>
  </si>
  <si>
    <t>+998947740616</t>
  </si>
  <si>
    <t>13746434</t>
  </si>
  <si>
    <t>10.07.2026</t>
  </si>
  <si>
    <t>2026-13680891</t>
  </si>
  <si>
    <t>+998907301172</t>
  </si>
  <si>
    <t>13746420</t>
  </si>
  <si>
    <t>2026-13680871</t>
  </si>
  <si>
    <t>XAYRULLAYEVA OYSANAM GAYBULLAYEVNA</t>
  </si>
  <si>
    <t>41202852400033</t>
  </si>
  <si>
    <t>+998880424195</t>
  </si>
  <si>
    <t>13746226</t>
  </si>
  <si>
    <t>2026-13680619</t>
  </si>
  <si>
    <t>+998509990065</t>
  </si>
  <si>
    <t>13746095</t>
  </si>
  <si>
    <t>2026-13680444</t>
  </si>
  <si>
    <t>DUSQULOVA GULHAYO RUSTAM QIZI</t>
  </si>
  <si>
    <t>42305922380048</t>
  </si>
  <si>
    <t>+998937126510</t>
  </si>
  <si>
    <t>13746026</t>
  </si>
  <si>
    <t>2026-13680362</t>
  </si>
  <si>
    <t>13746023</t>
  </si>
  <si>
    <t>2026-13680358</t>
  </si>
  <si>
    <t>OSTONOVA DILFUZA BAHODIR QIZI</t>
  </si>
  <si>
    <t>42006965310060</t>
  </si>
  <si>
    <t>20.06.1996</t>
  </si>
  <si>
    <t>+998883084042</t>
  </si>
  <si>
    <t>13745813</t>
  </si>
  <si>
    <t>2026-13680097</t>
  </si>
  <si>
    <t>ESANOVA GULNOZA FAXRIDDINOVNA</t>
  </si>
  <si>
    <t>41403852380064</t>
  </si>
  <si>
    <t>+998880055042</t>
  </si>
  <si>
    <t>13745695</t>
  </si>
  <si>
    <t>2026-13679957</t>
  </si>
  <si>
    <t>+998934377251</t>
  </si>
  <si>
    <t>13745545</t>
  </si>
  <si>
    <t>2026-13679769</t>
  </si>
  <si>
    <t>MAVLONOVA ZILOLA MAMARASULOVNA</t>
  </si>
  <si>
    <t>41802875830013</t>
  </si>
  <si>
    <t>+998944284600</t>
  </si>
  <si>
    <t>13745480</t>
  </si>
  <si>
    <t>2026-13679684</t>
  </si>
  <si>
    <t>13745354</t>
  </si>
  <si>
    <t>2026-13679519</t>
  </si>
  <si>
    <t>13745352</t>
  </si>
  <si>
    <t>2026-13679515</t>
  </si>
  <si>
    <t>XOLMURODOVA AZIZA BAXTIYOROVNA</t>
  </si>
  <si>
    <t>42911912330016</t>
  </si>
  <si>
    <t>29.11.1991</t>
  </si>
  <si>
    <t>+998952502887</t>
  </si>
  <si>
    <t>13745178</t>
  </si>
  <si>
    <t>2026-13679290</t>
  </si>
  <si>
    <t>13745006</t>
  </si>
  <si>
    <t>2026-13679069</t>
  </si>
  <si>
    <t>RAMAZANOVA ZAXIDA BABAJANOVNA</t>
  </si>
  <si>
    <t>41101822390023</t>
  </si>
  <si>
    <t>+998941334585</t>
  </si>
  <si>
    <t>13743727</t>
  </si>
  <si>
    <t>2026-13677431</t>
  </si>
  <si>
    <t>RO‘ZIYEV ISKANDAR ASHRAFOVICH</t>
  </si>
  <si>
    <t>31102902330031</t>
  </si>
  <si>
    <t>11.02.1990</t>
  </si>
  <si>
    <t>+998905006266</t>
  </si>
  <si>
    <t>13743318</t>
  </si>
  <si>
    <t>2026-13676921</t>
  </si>
  <si>
    <t>13743082</t>
  </si>
  <si>
    <t>2026-13676610</t>
  </si>
  <si>
    <t>JUMAYEVA GULNORA ISLOMOVNA</t>
  </si>
  <si>
    <t>42004872360035</t>
  </si>
  <si>
    <t>20.04.1987</t>
  </si>
  <si>
    <t>+998948343252</t>
  </si>
  <si>
    <t>13743052</t>
  </si>
  <si>
    <t>2026-13676571</t>
  </si>
  <si>
    <t>PULOTOVA GULMIRA DILDOROVNA</t>
  </si>
  <si>
    <t>40111892340045</t>
  </si>
  <si>
    <t>01.11.1989</t>
  </si>
  <si>
    <t>+998943730168</t>
  </si>
  <si>
    <t>13742774</t>
  </si>
  <si>
    <t>2026-13676226</t>
  </si>
  <si>
    <t>MIRZAYEVA FERUZA XAYRULLAYEVNA</t>
  </si>
  <si>
    <t>42506882340084</t>
  </si>
  <si>
    <t>+998992481821</t>
  </si>
  <si>
    <t>13741572</t>
  </si>
  <si>
    <t>2026-13674701</t>
  </si>
  <si>
    <t>UMAROVA MUHAYYO MAXMUD QIZI</t>
  </si>
  <si>
    <t>41812985820011</t>
  </si>
  <si>
    <t>18.12.1998</t>
  </si>
  <si>
    <t>+998938383373</t>
  </si>
  <si>
    <t>13741304</t>
  </si>
  <si>
    <t>2026-13674356</t>
  </si>
  <si>
    <t>ISMOILOVA MATLUBAXON ZAYNIDDIN QIZI</t>
  </si>
  <si>
    <t>40805962330040</t>
  </si>
  <si>
    <t>+998937537195</t>
  </si>
  <si>
    <t>13741116</t>
  </si>
  <si>
    <t>2026-13674095</t>
  </si>
  <si>
    <t>+998504779902</t>
  </si>
  <si>
    <t>13740952</t>
  </si>
  <si>
    <t>2026-13673886</t>
  </si>
  <si>
    <t>PULATOV DILSHOD RAMAZANOVICH</t>
  </si>
  <si>
    <t>32603752390037</t>
  </si>
  <si>
    <t>26.03.1975</t>
  </si>
  <si>
    <t>+998947444345</t>
  </si>
  <si>
    <t>13740880</t>
  </si>
  <si>
    <t>2026-13673802</t>
  </si>
  <si>
    <t>13740457</t>
  </si>
  <si>
    <t>2026-13673252</t>
  </si>
  <si>
    <t>13740289</t>
  </si>
  <si>
    <t>2026-13673040</t>
  </si>
  <si>
    <t>FAXRIDDINOVA YULDUZ FAXRIDDIN QIZI</t>
  </si>
  <si>
    <t>40203945780028</t>
  </si>
  <si>
    <t>02.03.1994</t>
  </si>
  <si>
    <t>+998940863111</t>
  </si>
  <si>
    <t>13740187</t>
  </si>
  <si>
    <t>2026-13672913</t>
  </si>
  <si>
    <t>13739906</t>
  </si>
  <si>
    <t>2026-13672524</t>
  </si>
  <si>
    <t>SALOHIDINOVA MAFTUNA SHUHRATILLO QIZI</t>
  </si>
  <si>
    <t>43105975820022</t>
  </si>
  <si>
    <t>+998940315597</t>
  </si>
  <si>
    <t>13739799</t>
  </si>
  <si>
    <t>2026-13672389</t>
  </si>
  <si>
    <t>13739548</t>
  </si>
  <si>
    <t>2026-13672066</t>
  </si>
  <si>
    <t>YULDASHEVA LOBAR ALIJONOVNA</t>
  </si>
  <si>
    <t>42012916100019</t>
  </si>
  <si>
    <t>20.12.1991</t>
  </si>
  <si>
    <t>+998948783113</t>
  </si>
  <si>
    <t>13739151</t>
  </si>
  <si>
    <t>2026-13671556</t>
  </si>
  <si>
    <t>ASTANOV VALI SAIDOVICH</t>
  </si>
  <si>
    <t>32404582390013</t>
  </si>
  <si>
    <t>24.04.1958</t>
  </si>
  <si>
    <t>+998774285939</t>
  </si>
  <si>
    <t>13739116</t>
  </si>
  <si>
    <t>2026-13671515</t>
  </si>
  <si>
    <t>DJABBAROVA KAMOLA NORMATOVNA</t>
  </si>
  <si>
    <t>42102872340081</t>
  </si>
  <si>
    <t>21.02.1987</t>
  </si>
  <si>
    <t>+998931380762</t>
  </si>
  <si>
    <t>13739066</t>
  </si>
  <si>
    <t>2026-13671447</t>
  </si>
  <si>
    <t>SAYFULLAYEVA SHAHLO OBIDIN QIZI</t>
  </si>
  <si>
    <t>40701975830017</t>
  </si>
  <si>
    <t>07.01.1997</t>
  </si>
  <si>
    <t>+998976841551</t>
  </si>
  <si>
    <t>13738958</t>
  </si>
  <si>
    <t>2026-13671310</t>
  </si>
  <si>
    <t>BOZOROVA ZUXRO YUNUSOVNA</t>
  </si>
  <si>
    <t>40208902390050</t>
  </si>
  <si>
    <t>02.08.1990</t>
  </si>
  <si>
    <t>+998910859003</t>
  </si>
  <si>
    <t>13738944</t>
  </si>
  <si>
    <t>2026-13671293</t>
  </si>
  <si>
    <t>+998995248338</t>
  </si>
  <si>
    <t>13738908</t>
  </si>
  <si>
    <t>2026-13671252</t>
  </si>
  <si>
    <t>13738747</t>
  </si>
  <si>
    <t>2026-13671036</t>
  </si>
  <si>
    <t>BOYMURODOV LAZIZJON KAROMIDDIN O‘G‘LI</t>
  </si>
  <si>
    <t>33005912380013</t>
  </si>
  <si>
    <t>30.05.1991</t>
  </si>
  <si>
    <t>+998931588181</t>
  </si>
  <si>
    <t>13738357</t>
  </si>
  <si>
    <t>2026-13670522</t>
  </si>
  <si>
    <t>+998952279228</t>
  </si>
  <si>
    <t>13738329</t>
  </si>
  <si>
    <t>2026-13670490</t>
  </si>
  <si>
    <t>RUZIYEVA NURIYA JALOLOVNA</t>
  </si>
  <si>
    <t>42408852340088</t>
  </si>
  <si>
    <t>24.08.1985</t>
  </si>
  <si>
    <t>+998883208805</t>
  </si>
  <si>
    <t>13738315</t>
  </si>
  <si>
    <t>2026-13670474</t>
  </si>
  <si>
    <t>OCHILOVA MUQADDAS HASAN QIZI</t>
  </si>
  <si>
    <t>42705922380011</t>
  </si>
  <si>
    <t>+998936482831</t>
  </si>
  <si>
    <t>13738243</t>
  </si>
  <si>
    <t>2026-13670379</t>
  </si>
  <si>
    <t>13737879</t>
  </si>
  <si>
    <t>2026-13669920</t>
  </si>
  <si>
    <t>13737503</t>
  </si>
  <si>
    <t>2026-13669443</t>
  </si>
  <si>
    <t>SAYFIDDINOVA DILDORA TOXIR QIZI</t>
  </si>
  <si>
    <t>42610912330010</t>
  </si>
  <si>
    <t>26.10.1991</t>
  </si>
  <si>
    <t>+998991445253</t>
  </si>
  <si>
    <t>13737448</t>
  </si>
  <si>
    <t>2026-13669374</t>
  </si>
  <si>
    <t>HASANOVA MEHRINISO ABDULLOYEVNA</t>
  </si>
  <si>
    <t>42305642330044</t>
  </si>
  <si>
    <t>23.05.1964</t>
  </si>
  <si>
    <t>+998990615886</t>
  </si>
  <si>
    <t>13736694</t>
  </si>
  <si>
    <t>2026-13668393</t>
  </si>
  <si>
    <t>13736310</t>
  </si>
  <si>
    <t>2026-13667895</t>
  </si>
  <si>
    <t>SUVONOV DILSHOD HAMDAM O‘G‘LI</t>
  </si>
  <si>
    <t>52208045780010</t>
  </si>
  <si>
    <t>22.08.2004</t>
  </si>
  <si>
    <t>+998883778854</t>
  </si>
  <si>
    <t>13736091</t>
  </si>
  <si>
    <t>2026-13667609</t>
  </si>
  <si>
    <t>13735874</t>
  </si>
  <si>
    <t>2026-13667316</t>
  </si>
  <si>
    <t>TOJIYEVA ZUXRO XOSILOVNA</t>
  </si>
  <si>
    <t>40712802330020</t>
  </si>
  <si>
    <t>07.12.1980</t>
  </si>
  <si>
    <t>+998913359382</t>
  </si>
  <si>
    <t>13735604</t>
  </si>
  <si>
    <t>2026-13666957</t>
  </si>
  <si>
    <t>UMAROVA ANORA TOG‘AYMUROTOVNA</t>
  </si>
  <si>
    <t>40703862380023</t>
  </si>
  <si>
    <t>07.03.1986</t>
  </si>
  <si>
    <t>+998940884585</t>
  </si>
  <si>
    <t>13735070</t>
  </si>
  <si>
    <t>2026-13666280</t>
  </si>
  <si>
    <t>13735004</t>
  </si>
  <si>
    <t>2026-13666196</t>
  </si>
  <si>
    <t>SEVDIYOROVA SADOQAT OCHILOVNA</t>
  </si>
  <si>
    <t>41504912350015</t>
  </si>
  <si>
    <t>15.04.1991</t>
  </si>
  <si>
    <t>+998934529115</t>
  </si>
  <si>
    <t>13734886</t>
  </si>
  <si>
    <t>2026-13666049</t>
  </si>
  <si>
    <t>13734335</t>
  </si>
  <si>
    <t>2026-13665368</t>
  </si>
  <si>
    <t>XUSANOVA OYZODA TOSHNIYOZOVNA</t>
  </si>
  <si>
    <t>41803625830019</t>
  </si>
  <si>
    <t>18.03.1962</t>
  </si>
  <si>
    <t>+998933131458</t>
  </si>
  <si>
    <t>13733953</t>
  </si>
  <si>
    <t>2026-13664895</t>
  </si>
  <si>
    <t>+998505993734</t>
  </si>
  <si>
    <t>13733516</t>
  </si>
  <si>
    <t>2026-13664352</t>
  </si>
  <si>
    <t>JO‘RAYEVA TOSHTURDI SAG‘DULLAYEVNA</t>
  </si>
  <si>
    <t>41812732380043</t>
  </si>
  <si>
    <t>18.12.1973</t>
  </si>
  <si>
    <t>+998940587110</t>
  </si>
  <si>
    <t>13733465</t>
  </si>
  <si>
    <t>2026-13664289</t>
  </si>
  <si>
    <t>13733105</t>
  </si>
  <si>
    <t>2026-13663850</t>
  </si>
  <si>
    <t>IZOMOVA IRODA NABIYEVNA</t>
  </si>
  <si>
    <t>42107871120119</t>
  </si>
  <si>
    <t>+998937423142</t>
  </si>
  <si>
    <t>13732611</t>
  </si>
  <si>
    <t>2026-13663266</t>
  </si>
  <si>
    <t>PO‘LOTOVA MAVJUDA QAHRAMON QIZI</t>
  </si>
  <si>
    <t>41010932330039</t>
  </si>
  <si>
    <t>10.10.1993</t>
  </si>
  <si>
    <t>+998900895889</t>
  </si>
  <si>
    <t>13732422</t>
  </si>
  <si>
    <t>2026-13663029</t>
  </si>
  <si>
    <t>KARIMOVA MEHRINISO BERDIYOR QIZI</t>
  </si>
  <si>
    <t>40901995790014</t>
  </si>
  <si>
    <t>09.01.1999</t>
  </si>
  <si>
    <t>+998939552795</t>
  </si>
  <si>
    <t>13731396</t>
  </si>
  <si>
    <t>2026-13661778</t>
  </si>
  <si>
    <t>RUSTAMOVA GULCHIROY SAN’ATOVNA</t>
  </si>
  <si>
    <t>41708902360033</t>
  </si>
  <si>
    <t>+998973212243</t>
  </si>
  <si>
    <t>13730912</t>
  </si>
  <si>
    <t>2026-13661189</t>
  </si>
  <si>
    <t>HAITOVA ZARINA OTABEK QIZI</t>
  </si>
  <si>
    <t>42707985830025</t>
  </si>
  <si>
    <t>27.07.1998</t>
  </si>
  <si>
    <t>+998993575780</t>
  </si>
  <si>
    <t>13730870</t>
  </si>
  <si>
    <t>2026-13661140</t>
  </si>
  <si>
    <t>13730797</t>
  </si>
  <si>
    <t>2026-13661052</t>
  </si>
  <si>
    <t>13730244</t>
  </si>
  <si>
    <t>2026-13660401</t>
  </si>
  <si>
    <t>HUSAYNOVA SAIDA ISROILOVNA</t>
  </si>
  <si>
    <t>42409602360019</t>
  </si>
  <si>
    <t>24.09.1960</t>
  </si>
  <si>
    <t>+998887973223</t>
  </si>
  <si>
    <t>13730050</t>
  </si>
  <si>
    <t>2026-13660144</t>
  </si>
  <si>
    <t>13729974</t>
  </si>
  <si>
    <t>2026-13660054</t>
  </si>
  <si>
    <t>JO‘RAQULOVA MAFTUNA TO‘RAQULOVNA</t>
  </si>
  <si>
    <t>40701975800016</t>
  </si>
  <si>
    <t>+998990309701</t>
  </si>
  <si>
    <t>13729816</t>
  </si>
  <si>
    <t>2026-13659859</t>
  </si>
  <si>
    <t>LUKMANOV IBROXIM INOYATOVICH</t>
  </si>
  <si>
    <t>32309822380035</t>
  </si>
  <si>
    <t>+998880868174</t>
  </si>
  <si>
    <t>13728323</t>
  </si>
  <si>
    <t>09.07.2026</t>
  </si>
  <si>
    <t>2026-13657778</t>
  </si>
  <si>
    <t>BOBOXO‘JAYEV XURSHIDJON MUXIDDINOVICH</t>
  </si>
  <si>
    <t>31409862380062</t>
  </si>
  <si>
    <t>14.09.1986</t>
  </si>
  <si>
    <t>+998942565995</t>
  </si>
  <si>
    <t>13728214</t>
  </si>
  <si>
    <t>2026-13657634</t>
  </si>
  <si>
    <t>NORALIYEV ELYOR XOLIQOVICH</t>
  </si>
  <si>
    <t>31801892360052</t>
  </si>
  <si>
    <t>18.01.1989</t>
  </si>
  <si>
    <t>+998875016867</t>
  </si>
  <si>
    <t>13727944</t>
  </si>
  <si>
    <t>2026-13657253</t>
  </si>
  <si>
    <t>SHODMONOV BOBOJON SUNNATILLO O‘G‘LI</t>
  </si>
  <si>
    <t>31606935790010</t>
  </si>
  <si>
    <t>16.06.1993</t>
  </si>
  <si>
    <t>+998889815558</t>
  </si>
  <si>
    <t>13727650</t>
  </si>
  <si>
    <t>2026-13656848</t>
  </si>
  <si>
    <t>+998502509692</t>
  </si>
  <si>
    <t>13727593</t>
  </si>
  <si>
    <t>2026-13656771</t>
  </si>
  <si>
    <t>SULTONOVA UMIDA QUVONDIQOVNA</t>
  </si>
  <si>
    <t>40908905830011</t>
  </si>
  <si>
    <t>+998990060334</t>
  </si>
  <si>
    <t>13727408</t>
  </si>
  <si>
    <t>2026-13656476</t>
  </si>
  <si>
    <t>HAQNAZAROVA MAHBUBA SHAVKAT QIZI</t>
  </si>
  <si>
    <t>40211932350035</t>
  </si>
  <si>
    <t>02.11.1993</t>
  </si>
  <si>
    <t>+998936959390</t>
  </si>
  <si>
    <t>13727404</t>
  </si>
  <si>
    <t>2026-13656470</t>
  </si>
  <si>
    <t>XAMIDOVA FIRUZA TURSINOVNA</t>
  </si>
  <si>
    <t>41805852420018</t>
  </si>
  <si>
    <t>18.05.1985</t>
  </si>
  <si>
    <t>+998936618518</t>
  </si>
  <si>
    <t>13727385</t>
  </si>
  <si>
    <t>2026-13656445</t>
  </si>
  <si>
    <t>13726913</t>
  </si>
  <si>
    <t>2026-13655791</t>
  </si>
  <si>
    <t>13726525</t>
  </si>
  <si>
    <t>2026-13655269</t>
  </si>
  <si>
    <t>13725733</t>
  </si>
  <si>
    <t>2026-13654173</t>
  </si>
  <si>
    <t>SAFAROVA DILNAZA ZIYADULLAYEVNA</t>
  </si>
  <si>
    <t>42302862630169</t>
  </si>
  <si>
    <t>+998930688623</t>
  </si>
  <si>
    <t>13725632</t>
  </si>
  <si>
    <t>2026-13654032</t>
  </si>
  <si>
    <t>+998937149559</t>
  </si>
  <si>
    <t>13725581</t>
  </si>
  <si>
    <t>2026-13653968</t>
  </si>
  <si>
    <t>13725452</t>
  </si>
  <si>
    <t>2026-13653788</t>
  </si>
  <si>
    <t>SAYFULLAYEVA MATLUBA SAYFULLA QIZI</t>
  </si>
  <si>
    <t>40110932380188</t>
  </si>
  <si>
    <t>01.10.1993</t>
  </si>
  <si>
    <t>+998957608760</t>
  </si>
  <si>
    <t>13725408</t>
  </si>
  <si>
    <t>2026-13653730</t>
  </si>
  <si>
    <t>TOSHOV MUXAMMADALI ILXOMOVICH</t>
  </si>
  <si>
    <t>31211915790014</t>
  </si>
  <si>
    <t>12.11.1991</t>
  </si>
  <si>
    <t>+998950144761</t>
  </si>
  <si>
    <t>13725343</t>
  </si>
  <si>
    <t>2026-13653644</t>
  </si>
  <si>
    <t>13725304</t>
  </si>
  <si>
    <t>2026-13653594</t>
  </si>
  <si>
    <t>UMAROVA SAYIDA INOYAT QIZI</t>
  </si>
  <si>
    <t>41603942420090</t>
  </si>
  <si>
    <t>16.03.1994</t>
  </si>
  <si>
    <t>+998906181147</t>
  </si>
  <si>
    <t>13725188</t>
  </si>
  <si>
    <t>2026-13653429</t>
  </si>
  <si>
    <t>13725055</t>
  </si>
  <si>
    <t>2026-13653247</t>
  </si>
  <si>
    <t>DUSTOVA DILNOZA IXTIYOROVNA</t>
  </si>
  <si>
    <t>41702852340028</t>
  </si>
  <si>
    <t>+998882989282</t>
  </si>
  <si>
    <t>13725031</t>
  </si>
  <si>
    <t>2026-13653224</t>
  </si>
  <si>
    <t>BEKMUROTOVA SADOQAT PARDA QIZI</t>
  </si>
  <si>
    <t>41901922350062</t>
  </si>
  <si>
    <t>+998934711007</t>
  </si>
  <si>
    <t>13725021</t>
  </si>
  <si>
    <t>2026-13653206</t>
  </si>
  <si>
    <t>13725011</t>
  </si>
  <si>
    <t>2026-13653194</t>
  </si>
  <si>
    <t>13724767</t>
  </si>
  <si>
    <t>2026-13652883</t>
  </si>
  <si>
    <t>RABBIMOVA DILDORA JO‘RAQUL QIZI</t>
  </si>
  <si>
    <t>60801015790029</t>
  </si>
  <si>
    <t>08.01.2001</t>
  </si>
  <si>
    <t>+998931669821</t>
  </si>
  <si>
    <t>13724719</t>
  </si>
  <si>
    <t>2026-13652818</t>
  </si>
  <si>
    <t>13724511</t>
  </si>
  <si>
    <t>2026-13652532</t>
  </si>
  <si>
    <t>SAIDOV BOBOMUROD YULDASHEVICH</t>
  </si>
  <si>
    <t>31603822360019</t>
  </si>
  <si>
    <t>+998883233180</t>
  </si>
  <si>
    <t>13724219</t>
  </si>
  <si>
    <t>2026-13652140</t>
  </si>
  <si>
    <t>13724094</t>
  </si>
  <si>
    <t>2026-13651971</t>
  </si>
  <si>
    <t>ZARIPOVA DILNOZA RO‘ZIYEVNA</t>
  </si>
  <si>
    <t>43010892360068</t>
  </si>
  <si>
    <t>30.10.1989</t>
  </si>
  <si>
    <t>+998994599618</t>
  </si>
  <si>
    <t>13723917</t>
  </si>
  <si>
    <t>2026-13651752</t>
  </si>
  <si>
    <t>13723889</t>
  </si>
  <si>
    <t>2026-13651717</t>
  </si>
  <si>
    <t>XUDOYQULOVA SANOBAR SHAKARBOY QIZI</t>
  </si>
  <si>
    <t>42710943910093</t>
  </si>
  <si>
    <t>+998938347654</t>
  </si>
  <si>
    <t>13723797</t>
  </si>
  <si>
    <t>2026-13651598</t>
  </si>
  <si>
    <t>13723553</t>
  </si>
  <si>
    <t>2026-13651259</t>
  </si>
  <si>
    <t>XUSANOVA SABINA FARXODOVNA</t>
  </si>
  <si>
    <t>40605975760018</t>
  </si>
  <si>
    <t>06.05.1997</t>
  </si>
  <si>
    <t>+998900851445</t>
  </si>
  <si>
    <t>13723147</t>
  </si>
  <si>
    <t>2026-13650741</t>
  </si>
  <si>
    <t>13723136</t>
  </si>
  <si>
    <t>2026-13650726</t>
  </si>
  <si>
    <t>ABDUKARIMOVA DILAFRUZ BOBOMUROD QIZI</t>
  </si>
  <si>
    <t>41709946120012</t>
  </si>
  <si>
    <t>17.09.1994</t>
  </si>
  <si>
    <t>+998334734282</t>
  </si>
  <si>
    <t>13723115</t>
  </si>
  <si>
    <t>2026-13650699</t>
  </si>
  <si>
    <t>13723020</t>
  </si>
  <si>
    <t>2026-13650586</t>
  </si>
  <si>
    <t>13722735</t>
  </si>
  <si>
    <t>2026-13650199</t>
  </si>
  <si>
    <t>YANGIBAYEVA DILNAVOZ NORMUXAMMATOVNA</t>
  </si>
  <si>
    <t>40801892360063</t>
  </si>
  <si>
    <t>08.01.1989</t>
  </si>
  <si>
    <t>+998933152389</t>
  </si>
  <si>
    <t>13722345</t>
  </si>
  <si>
    <t>2026-13649678</t>
  </si>
  <si>
    <t>+998939462737</t>
  </si>
  <si>
    <t>13722306</t>
  </si>
  <si>
    <t>2026-13649628</t>
  </si>
  <si>
    <t>13722289</t>
  </si>
  <si>
    <t>2026-13649603</t>
  </si>
  <si>
    <t>13722016</t>
  </si>
  <si>
    <t>2026-13649243</t>
  </si>
  <si>
    <t>OBLOQULOVA UMIDA IXTIYOR QIZI</t>
  </si>
  <si>
    <t>41812975790012</t>
  </si>
  <si>
    <t>18.12.1997</t>
  </si>
  <si>
    <t>+998932251261</t>
  </si>
  <si>
    <t>13721941</t>
  </si>
  <si>
    <t>2026-13649141</t>
  </si>
  <si>
    <t>YULDASHOVA YULDUZ AVAZ QIZI</t>
  </si>
  <si>
    <t>41205962320019</t>
  </si>
  <si>
    <t>12.05.1996</t>
  </si>
  <si>
    <t>+998942509777</t>
  </si>
  <si>
    <t>13721854</t>
  </si>
  <si>
    <t>2026-13649027</t>
  </si>
  <si>
    <t>O‘ZBEKOVA SURAYYO AKRAMOVNA</t>
  </si>
  <si>
    <t>42901762350030</t>
  </si>
  <si>
    <t>29.01.1976</t>
  </si>
  <si>
    <t>+998975581201</t>
  </si>
  <si>
    <t>13721600</t>
  </si>
  <si>
    <t>2026-13648706</t>
  </si>
  <si>
    <t>IGAMOVA NAZAKAT XIKMATOVNA</t>
  </si>
  <si>
    <t>40109582390016</t>
  </si>
  <si>
    <t>01.09.1958</t>
  </si>
  <si>
    <t>+998335450717</t>
  </si>
  <si>
    <t>13721511</t>
  </si>
  <si>
    <t>2026-13648600</t>
  </si>
  <si>
    <t>NORQULOVA DILAFRUZ RUZI QIZI</t>
  </si>
  <si>
    <t>40612912350069</t>
  </si>
  <si>
    <t>+998931069059</t>
  </si>
  <si>
    <t>13721340</t>
  </si>
  <si>
    <t>2026-13648371</t>
  </si>
  <si>
    <t>13721024</t>
  </si>
  <si>
    <t>2026-13647982</t>
  </si>
  <si>
    <t>13719428</t>
  </si>
  <si>
    <t>2026-13645887</t>
  </si>
  <si>
    <t>QURBONOVA MAQSUDA IZBOSAROVNA</t>
  </si>
  <si>
    <t>42203845830012</t>
  </si>
  <si>
    <t>+998937702284</t>
  </si>
  <si>
    <t>13718140</t>
  </si>
  <si>
    <t>2026-13644183</t>
  </si>
  <si>
    <t>JURAYEVA OYGUL XOMITOVNA</t>
  </si>
  <si>
    <t>40311812330075</t>
  </si>
  <si>
    <t>03.11.1981</t>
  </si>
  <si>
    <t>+998995886465</t>
  </si>
  <si>
    <t>13717799</t>
  </si>
  <si>
    <t>2026-13643761</t>
  </si>
  <si>
    <t>JIYANOVA SITORA UYG‘UN QIZI</t>
  </si>
  <si>
    <t>62609005790020</t>
  </si>
  <si>
    <t>26.09.2000</t>
  </si>
  <si>
    <t>+998943199770</t>
  </si>
  <si>
    <t>13717682</t>
  </si>
  <si>
    <t>2026-13643601</t>
  </si>
  <si>
    <t>13717569</t>
  </si>
  <si>
    <t>2026-13643458</t>
  </si>
  <si>
    <t>DJUMAYEVA NILUFAR NASIMOVNA</t>
  </si>
  <si>
    <t>42809792330047</t>
  </si>
  <si>
    <t>28.09.1979</t>
  </si>
  <si>
    <t>+998770945853</t>
  </si>
  <si>
    <t>13717283</t>
  </si>
  <si>
    <t>2026-13643073</t>
  </si>
  <si>
    <t>+998991263990</t>
  </si>
  <si>
    <t>13716887</t>
  </si>
  <si>
    <t>2026-13642562</t>
  </si>
  <si>
    <t>SHODIYEV DADABEK KAMOLOVICH</t>
  </si>
  <si>
    <t>31304902350019</t>
  </si>
  <si>
    <t>13.04.1990</t>
  </si>
  <si>
    <t>+998502211338</t>
  </si>
  <si>
    <t>13716835</t>
  </si>
  <si>
    <t>2026-13642494</t>
  </si>
  <si>
    <t>TURSUNOVA OLIMA FAZLIDDINOVNA</t>
  </si>
  <si>
    <t>40102851070055</t>
  </si>
  <si>
    <t>+998990439985</t>
  </si>
  <si>
    <t>13716307</t>
  </si>
  <si>
    <t>2026-13641827</t>
  </si>
  <si>
    <t>YULDASHEVA NILUFAR XASANOVNA</t>
  </si>
  <si>
    <t>40908825780025</t>
  </si>
  <si>
    <t>09.08.1982</t>
  </si>
  <si>
    <t>+998912549392</t>
  </si>
  <si>
    <t>13715912</t>
  </si>
  <si>
    <t>2026-13641347</t>
  </si>
  <si>
    <t>RAXMONOVA MUSLIMA SHAVKATOVNA</t>
  </si>
  <si>
    <t>41609892380024</t>
  </si>
  <si>
    <t>+998991098712</t>
  </si>
  <si>
    <t>13715648</t>
  </si>
  <si>
    <t>2026-13641016</t>
  </si>
  <si>
    <t>13715589</t>
  </si>
  <si>
    <t>2026-13640933</t>
  </si>
  <si>
    <t>13715502</t>
  </si>
  <si>
    <t>2026-13640824</t>
  </si>
  <si>
    <t>FAXRUTDINOV ALMAZ ZAGITOVICH</t>
  </si>
  <si>
    <t>32903675760011</t>
  </si>
  <si>
    <t>29.03.1967</t>
  </si>
  <si>
    <t>+998913312154</t>
  </si>
  <si>
    <t>13715217</t>
  </si>
  <si>
    <t>2026-13640464</t>
  </si>
  <si>
    <t>TOSHPO‘LOTOVA FERUZA YUNUSOVNA</t>
  </si>
  <si>
    <t>42511832360030</t>
  </si>
  <si>
    <t>ESANOVA KUMUSHOY RAMIZ QIZI</t>
  </si>
  <si>
    <t>60311175800039</t>
  </si>
  <si>
    <t>03.11.2017</t>
  </si>
  <si>
    <t>+998913099331</t>
  </si>
  <si>
    <t>13715129</t>
  </si>
  <si>
    <t>2026-13640354</t>
  </si>
  <si>
    <t>13715075</t>
  </si>
  <si>
    <t>2026-13640276</t>
  </si>
  <si>
    <t>13715006</t>
  </si>
  <si>
    <t>2026-13640182</t>
  </si>
  <si>
    <t>13714903</t>
  </si>
  <si>
    <t>2026-13640053</t>
  </si>
  <si>
    <t>KAXAROVA GULSHAN JAMOLIDDINOVNA</t>
  </si>
  <si>
    <t>42003832380014</t>
  </si>
  <si>
    <t>20.03.1983</t>
  </si>
  <si>
    <t>+998995718370</t>
  </si>
  <si>
    <t>13714594</t>
  </si>
  <si>
    <t>2026-13639655</t>
  </si>
  <si>
    <t>XUDAYBERDIYEV OYDIN NORMUROTOVICH</t>
  </si>
  <si>
    <t>32401822380056</t>
  </si>
  <si>
    <t>24.01.1982</t>
  </si>
  <si>
    <t>+998995428510</t>
  </si>
  <si>
    <t>13714459</t>
  </si>
  <si>
    <t>2026-13639479</t>
  </si>
  <si>
    <t>13714368</t>
  </si>
  <si>
    <t>2026-13639365</t>
  </si>
  <si>
    <t>13714365</t>
  </si>
  <si>
    <t>2026-13639361</t>
  </si>
  <si>
    <t>+998977759088</t>
  </si>
  <si>
    <t>13714026</t>
  </si>
  <si>
    <t>2026-13638940</t>
  </si>
  <si>
    <t>+998873107058</t>
  </si>
  <si>
    <t>13713674</t>
  </si>
  <si>
    <t>2026-13638508</t>
  </si>
  <si>
    <t>MO‘MINOVA MUSHARAM AMONOVNA</t>
  </si>
  <si>
    <t>42504595840017</t>
  </si>
  <si>
    <t>25.04.1959</t>
  </si>
  <si>
    <t>+998906194703</t>
  </si>
  <si>
    <t>13713620</t>
  </si>
  <si>
    <t>2026-13638441</t>
  </si>
  <si>
    <t>G‘ULOMOVA SABOHAT TOSHNAZAROVNA</t>
  </si>
  <si>
    <t>41611842350021</t>
  </si>
  <si>
    <t>+998991958530</t>
  </si>
  <si>
    <t>13713571</t>
  </si>
  <si>
    <t>2026-13638384</t>
  </si>
  <si>
    <t>JAMALOVA GULNOZA KAMOLOVNA</t>
  </si>
  <si>
    <t>42111805800013</t>
  </si>
  <si>
    <t>+998944842180</t>
  </si>
  <si>
    <t>13713527</t>
  </si>
  <si>
    <t>2026-13638330</t>
  </si>
  <si>
    <t>13713518</t>
  </si>
  <si>
    <t>2026-13638316</t>
  </si>
  <si>
    <t>HASANOVA NOZIMA FAYZULLA QIZI</t>
  </si>
  <si>
    <t>40806955830064</t>
  </si>
  <si>
    <t>08.06.1995</t>
  </si>
  <si>
    <t>13713135</t>
  </si>
  <si>
    <t>2026-13637846</t>
  </si>
  <si>
    <t>SAXIBOVA MEXRIGUL BAXRANOVNA</t>
  </si>
  <si>
    <t>42005872350048</t>
  </si>
  <si>
    <t>+998505062820</t>
  </si>
  <si>
    <t>13713097</t>
  </si>
  <si>
    <t>2026-13637794</t>
  </si>
  <si>
    <t>PULOTOVA HABIBA AMONOVNA</t>
  </si>
  <si>
    <t>41908652360013</t>
  </si>
  <si>
    <t>19.08.1965</t>
  </si>
  <si>
    <t>+998880850406</t>
  </si>
  <si>
    <t>13712744</t>
  </si>
  <si>
    <t>2026-13637349</t>
  </si>
  <si>
    <t>YUSUPOVA SHARIFA ZAYNIDDINOVNA</t>
  </si>
  <si>
    <t>42802842330035</t>
  </si>
  <si>
    <t>+998883078188</t>
  </si>
  <si>
    <t>13712033</t>
  </si>
  <si>
    <t>2026-13636472</t>
  </si>
  <si>
    <t>FAYZIYEVA MAXKAMTOSH SAGDULLAYEVNA</t>
  </si>
  <si>
    <t>41110645830021</t>
  </si>
  <si>
    <t>+998931904025</t>
  </si>
  <si>
    <t>13711781</t>
  </si>
  <si>
    <t>2026-13636102</t>
  </si>
  <si>
    <t>ERGASHEVA MAGINA MO‘MINOVNA</t>
  </si>
  <si>
    <t>42911892360029</t>
  </si>
  <si>
    <t>ERKINOVA SAFINABONU G`OLIB QIZI</t>
  </si>
  <si>
    <t>62702205800020</t>
  </si>
  <si>
    <t>27.02.2020</t>
  </si>
  <si>
    <t>+998910875355</t>
  </si>
  <si>
    <t>13711619</t>
  </si>
  <si>
    <t>2026-13635910</t>
  </si>
  <si>
    <t>NAGASHIBAYEVA ASEL ALTAYEVNA</t>
  </si>
  <si>
    <t>43112952400029</t>
  </si>
  <si>
    <t>31.12.1995</t>
  </si>
  <si>
    <t>+998700553121</t>
  </si>
  <si>
    <t>13711343</t>
  </si>
  <si>
    <t>2026-13635571</t>
  </si>
  <si>
    <t>NORXONOVA SARVINOZ ABDIQODIR QIZI</t>
  </si>
  <si>
    <t>40309975830048</t>
  </si>
  <si>
    <t>03.09.1997</t>
  </si>
  <si>
    <t>+998931565989</t>
  </si>
  <si>
    <t>13711165</t>
  </si>
  <si>
    <t>2026-13635367</t>
  </si>
  <si>
    <t>QABILOVA GULBAXOR ABDULLOYEVNA</t>
  </si>
  <si>
    <t>41511651070016</t>
  </si>
  <si>
    <t>+998944151803</t>
  </si>
  <si>
    <t>13711033</t>
  </si>
  <si>
    <t>2026-13635219</t>
  </si>
  <si>
    <t>PARDAYEVA NAFISA OLIM QIZI</t>
  </si>
  <si>
    <t>40306975820011</t>
  </si>
  <si>
    <t>+998941138050</t>
  </si>
  <si>
    <t>13711006</t>
  </si>
  <si>
    <t>2026-13635187</t>
  </si>
  <si>
    <t>RABBIMOVA RAYXON HAMZAYEVNA</t>
  </si>
  <si>
    <t>43108903960018</t>
  </si>
  <si>
    <t>+998998793238</t>
  </si>
  <si>
    <t>13710880</t>
  </si>
  <si>
    <t>2026-13635031</t>
  </si>
  <si>
    <t>+998507533372</t>
  </si>
  <si>
    <t>13710263</t>
  </si>
  <si>
    <t>2026-13634302</t>
  </si>
  <si>
    <t>QARSHIYEVA UMIDA ISAMIDDINOVNA</t>
  </si>
  <si>
    <t>40505996100023</t>
  </si>
  <si>
    <t>05.05.1999</t>
  </si>
  <si>
    <t>+998938829905</t>
  </si>
  <si>
    <t>13709715</t>
  </si>
  <si>
    <t>2026-13633636</t>
  </si>
  <si>
    <t>XOLMURODOVA UMIDA FAXRIDDIN QIZI</t>
  </si>
  <si>
    <t>41002932380127</t>
  </si>
  <si>
    <t>+998952198693</t>
  </si>
  <si>
    <t>13708840</t>
  </si>
  <si>
    <t>2026-13632574</t>
  </si>
  <si>
    <t>13708472</t>
  </si>
  <si>
    <t>2026-13632125</t>
  </si>
  <si>
    <t>13707200</t>
  </si>
  <si>
    <t>2026-13630640</t>
  </si>
  <si>
    <t>13706966</t>
  </si>
  <si>
    <t>2026-13630353</t>
  </si>
  <si>
    <t>BOBONIYOZOV G‘AYRAT RUZIMURODOVICH</t>
  </si>
  <si>
    <t>30107825830016</t>
  </si>
  <si>
    <t>01.07.1982</t>
  </si>
  <si>
    <t>+998941701688</t>
  </si>
  <si>
    <t>13705855</t>
  </si>
  <si>
    <t>08.07.2026</t>
  </si>
  <si>
    <t>2026-13628944</t>
  </si>
  <si>
    <t>MAMATOVA DILOROM SANAQULOVNA</t>
  </si>
  <si>
    <t>41301812360041</t>
  </si>
  <si>
    <t>13.01.1981</t>
  </si>
  <si>
    <t>+998906192922</t>
  </si>
  <si>
    <t>13704764</t>
  </si>
  <si>
    <t>2026-13627518</t>
  </si>
  <si>
    <t>URINOVA NASIBA BABAKULOVNA</t>
  </si>
  <si>
    <t>42412912390054</t>
  </si>
  <si>
    <t>24.12.1991</t>
  </si>
  <si>
    <t>+998956596567</t>
  </si>
  <si>
    <t>13704754</t>
  </si>
  <si>
    <t>2026-13627506</t>
  </si>
  <si>
    <t>13704643</t>
  </si>
  <si>
    <t>2026-13627353</t>
  </si>
  <si>
    <t>13704614</t>
  </si>
  <si>
    <t>2026-13627317</t>
  </si>
  <si>
    <t>13704581</t>
  </si>
  <si>
    <t>2026-13627278</t>
  </si>
  <si>
    <t>NORQOBILOVA SHOIRA QUVONDIQOVNA</t>
  </si>
  <si>
    <t>42412862380037</t>
  </si>
  <si>
    <t>+998934614025</t>
  </si>
  <si>
    <t>13704391</t>
  </si>
  <si>
    <t>2026-13627012</t>
  </si>
  <si>
    <t>MAXAMMADIYEVA DILRABO NURMAMATOVNA</t>
  </si>
  <si>
    <t>42402765830021</t>
  </si>
  <si>
    <t>BOBONAZAROVA XUSNORA XAMDULLA QIZI</t>
  </si>
  <si>
    <t>60911085830056</t>
  </si>
  <si>
    <t>09.11.2008</t>
  </si>
  <si>
    <t>13704353</t>
  </si>
  <si>
    <t>2026-13626963</t>
  </si>
  <si>
    <t>ESANOVA AZIZA DUSMAMATOVNA</t>
  </si>
  <si>
    <t>42808792380018</t>
  </si>
  <si>
    <t>28.08.1979</t>
  </si>
  <si>
    <t>+998335792879</t>
  </si>
  <si>
    <t>13704324</t>
  </si>
  <si>
    <t>2026-13626930</t>
  </si>
  <si>
    <t>13704272</t>
  </si>
  <si>
    <t>2026-13626858</t>
  </si>
  <si>
    <t>TOSHMAMATOVA IKBOLOY XUDAYKULOVNA</t>
  </si>
  <si>
    <t>40601853920033</t>
  </si>
  <si>
    <t>+998944716277</t>
  </si>
  <si>
    <t>13704221</t>
  </si>
  <si>
    <t>2026-13626787</t>
  </si>
  <si>
    <t>13703617</t>
  </si>
  <si>
    <t>2026-13625973</t>
  </si>
  <si>
    <t>13703564</t>
  </si>
  <si>
    <t>2026-13625909</t>
  </si>
  <si>
    <t>13703425</t>
  </si>
  <si>
    <t>2026-13625732</t>
  </si>
  <si>
    <t>ABDURAIMOVA MALOXAT MURTAZAYEVNA</t>
  </si>
  <si>
    <t>40401725830017</t>
  </si>
  <si>
    <t>04.01.1972</t>
  </si>
  <si>
    <t>+998505029571</t>
  </si>
  <si>
    <t>13703385</t>
  </si>
  <si>
    <t>2026-13625671</t>
  </si>
  <si>
    <t>+998934734282</t>
  </si>
  <si>
    <t>13703285</t>
  </si>
  <si>
    <t>2026-13625526</t>
  </si>
  <si>
    <t>13703150</t>
  </si>
  <si>
    <t>2026-13625335</t>
  </si>
  <si>
    <t>BURONOV BEKPULAT ISHMURODOVICH</t>
  </si>
  <si>
    <t>32709702380027</t>
  </si>
  <si>
    <t>27.09.1970</t>
  </si>
  <si>
    <t>+998948927570</t>
  </si>
  <si>
    <t>13702839</t>
  </si>
  <si>
    <t>2026-13624914</t>
  </si>
  <si>
    <t>YESJANOVA BALJAN MEYRIMXANOVNA</t>
  </si>
  <si>
    <t>42102892370017</t>
  </si>
  <si>
    <t>+998950162310</t>
  </si>
  <si>
    <t>13702734</t>
  </si>
  <si>
    <t>2026-13624761</t>
  </si>
  <si>
    <t>13702385</t>
  </si>
  <si>
    <t>2026-13624272</t>
  </si>
  <si>
    <t>TO‘XTAYEVA MOHICHEHRA DILMUROD QIZI</t>
  </si>
  <si>
    <t>40808915780028</t>
  </si>
  <si>
    <t>08.08.1991</t>
  </si>
  <si>
    <t>+998905013992</t>
  </si>
  <si>
    <t>13702282</t>
  </si>
  <si>
    <t>2026-13624145</t>
  </si>
  <si>
    <t>ABDINAZAROVA MAHBUBA NARBOYEVNA</t>
  </si>
  <si>
    <t>40311852340025</t>
  </si>
  <si>
    <t>03.11.1985</t>
  </si>
  <si>
    <t>+998942210413</t>
  </si>
  <si>
    <t>13702267</t>
  </si>
  <si>
    <t>2026-13624126</t>
  </si>
  <si>
    <t>MAMATOVA SARVINOZ XODJIYEVNA</t>
  </si>
  <si>
    <t>41811842350078</t>
  </si>
  <si>
    <t>18.11.1984</t>
  </si>
  <si>
    <t>+998934321618</t>
  </si>
  <si>
    <t>13702168</t>
  </si>
  <si>
    <t>2026-13623998</t>
  </si>
  <si>
    <t>РАВШАНОВ БЕҲРУЗ РАВШАН ЎҒЛИ</t>
  </si>
  <si>
    <t>51905120005002</t>
  </si>
  <si>
    <t>19.05.2012</t>
  </si>
  <si>
    <t>+998907316249</t>
  </si>
  <si>
    <t>13701825</t>
  </si>
  <si>
    <t>2026-13623528</t>
  </si>
  <si>
    <t>13701000</t>
  </si>
  <si>
    <t>2026-13622459</t>
  </si>
  <si>
    <t>JABBOROVA FERUZA HAMZA QIZI</t>
  </si>
  <si>
    <t>40403932420029</t>
  </si>
  <si>
    <t>+998955925335</t>
  </si>
  <si>
    <t>13700546</t>
  </si>
  <si>
    <t>2026-13621868</t>
  </si>
  <si>
    <t>13700006</t>
  </si>
  <si>
    <t>2026-13621150</t>
  </si>
  <si>
    <t>RAXMONOV ATO ISLOMOVICH</t>
  </si>
  <si>
    <t>30301652340067</t>
  </si>
  <si>
    <t>03.01.1965</t>
  </si>
  <si>
    <t>+998973218553</t>
  </si>
  <si>
    <t>13699875</t>
  </si>
  <si>
    <t>2026-13620980</t>
  </si>
  <si>
    <t>HAYITOV AZIZBEK QUVONDIQOVICH</t>
  </si>
  <si>
    <t>30312862380033</t>
  </si>
  <si>
    <t>+998939622540</t>
  </si>
  <si>
    <t>13699625</t>
  </si>
  <si>
    <t>2026-13620648</t>
  </si>
  <si>
    <t>13698910</t>
  </si>
  <si>
    <t>2026-13619710</t>
  </si>
  <si>
    <t>NARZIYEV MUHRIDDIN MIRSANO O‘G‘LI</t>
  </si>
  <si>
    <t>30207975820023</t>
  </si>
  <si>
    <t>02.07.1997</t>
  </si>
  <si>
    <t>+998933171287</t>
  </si>
  <si>
    <t>13698654</t>
  </si>
  <si>
    <t>2026-13619385</t>
  </si>
  <si>
    <t>UMAROVA AZIZA SHERAMATOVNA</t>
  </si>
  <si>
    <t>42609965760019</t>
  </si>
  <si>
    <t>26.09.1996</t>
  </si>
  <si>
    <t>+998912519818</t>
  </si>
  <si>
    <t>13698624</t>
  </si>
  <si>
    <t>2026-13619339</t>
  </si>
  <si>
    <t>13698514</t>
  </si>
  <si>
    <t>2026-13619194</t>
  </si>
  <si>
    <t>MAXMUDOVA MATLUBA SHOMROTOVNA</t>
  </si>
  <si>
    <t>41204622340026</t>
  </si>
  <si>
    <t>12.04.1962</t>
  </si>
  <si>
    <t>+998934352310</t>
  </si>
  <si>
    <t>13697894</t>
  </si>
  <si>
    <t>2026-13618401</t>
  </si>
  <si>
    <t>13697663</t>
  </si>
  <si>
    <t>2026-13618106</t>
  </si>
  <si>
    <t>SHUKUROVA TUYBIBI KARIMOVNA</t>
  </si>
  <si>
    <t>41012852340080</t>
  </si>
  <si>
    <t>+998934358523</t>
  </si>
  <si>
    <t>13697446</t>
  </si>
  <si>
    <t>2026-13617843</t>
  </si>
  <si>
    <t>13697226</t>
  </si>
  <si>
    <t>2026-13617567</t>
  </si>
  <si>
    <t>ERSORIYEVA ZARINA XUJAQULOVNA</t>
  </si>
  <si>
    <t>41106852340031</t>
  </si>
  <si>
    <t>11.06.1985</t>
  </si>
  <si>
    <t>+998939551155</t>
  </si>
  <si>
    <t>13697172</t>
  </si>
  <si>
    <t>2026-13617502</t>
  </si>
  <si>
    <t>13695207</t>
  </si>
  <si>
    <t>2026-13615015</t>
  </si>
  <si>
    <t>YULDASHEVA MADINA MARDONOVNA</t>
  </si>
  <si>
    <t>40711902350091</t>
  </si>
  <si>
    <t>07.11.1990</t>
  </si>
  <si>
    <t>+998933169011</t>
  </si>
  <si>
    <t>NURNAZAROVA FERUZA DILSHOD QIZI</t>
  </si>
  <si>
    <t>40208995370010</t>
  </si>
  <si>
    <t>13694920</t>
  </si>
  <si>
    <t>2026-13614642</t>
  </si>
  <si>
    <t>KULBAYEVA AYNUR SERIKOVNA</t>
  </si>
  <si>
    <t>40207922370026</t>
  </si>
  <si>
    <t>02.07.1992</t>
  </si>
  <si>
    <t>+998930549258</t>
  </si>
  <si>
    <t>13694628</t>
  </si>
  <si>
    <t>2026-13614300</t>
  </si>
  <si>
    <t>AXMEDOVA ZARIFA JABBOROVNA</t>
  </si>
  <si>
    <t>43008862350043</t>
  </si>
  <si>
    <t>+998997438386</t>
  </si>
  <si>
    <t>13694410</t>
  </si>
  <si>
    <t>2026-13614021</t>
  </si>
  <si>
    <t>BALAPANOVA GULNAR NAZARBAYEVNA</t>
  </si>
  <si>
    <t>42603902400039</t>
  </si>
  <si>
    <t>26.03.1990</t>
  </si>
  <si>
    <t>+998931799076</t>
  </si>
  <si>
    <t>13694268</t>
  </si>
  <si>
    <t>2026-13613845</t>
  </si>
  <si>
    <t>13693960</t>
  </si>
  <si>
    <t>2026-13613481</t>
  </si>
  <si>
    <t>13693920</t>
  </si>
  <si>
    <t>2026-13613434</t>
  </si>
  <si>
    <t>13693360</t>
  </si>
  <si>
    <t>2026-13612714</t>
  </si>
  <si>
    <t>TO‘XTAYEVA MAFTUNA SAYFULLO QIZI</t>
  </si>
  <si>
    <t>40406922350090</t>
  </si>
  <si>
    <t>+998937800492</t>
  </si>
  <si>
    <t>13693161</t>
  </si>
  <si>
    <t>2026-13612466</t>
  </si>
  <si>
    <t>MIRZAYEVA SANOBAR RAXMATILLAYEVNA</t>
  </si>
  <si>
    <t>41011752350014</t>
  </si>
  <si>
    <t>10.11.1975</t>
  </si>
  <si>
    <t>+998906200040</t>
  </si>
  <si>
    <t>13693139</t>
  </si>
  <si>
    <t>2026-13612437</t>
  </si>
  <si>
    <t>RUSTAMOVA NAZIRA SUVANKULOVNA</t>
  </si>
  <si>
    <t>42308842390078</t>
  </si>
  <si>
    <t>23.08.1984</t>
  </si>
  <si>
    <t>+998949446282</t>
  </si>
  <si>
    <t>13693118</t>
  </si>
  <si>
    <t>2026-13612415</t>
  </si>
  <si>
    <t>13693082</t>
  </si>
  <si>
    <t>2026-13612376</t>
  </si>
  <si>
    <t>13692912</t>
  </si>
  <si>
    <t>2026-13612174</t>
  </si>
  <si>
    <t>RAIMOVA ZEBINISO RAIM QIZI</t>
  </si>
  <si>
    <t>42501965830021</t>
  </si>
  <si>
    <t>25.01.1996</t>
  </si>
  <si>
    <t>+998931932625</t>
  </si>
  <si>
    <t>13692819</t>
  </si>
  <si>
    <t>2026-13612054</t>
  </si>
  <si>
    <t>YORMATOVA RA’NO BARNOYEVNA</t>
  </si>
  <si>
    <t>40312892330081</t>
  </si>
  <si>
    <t>03.12.1989</t>
  </si>
  <si>
    <t>+998972285656</t>
  </si>
  <si>
    <t>13691911</t>
  </si>
  <si>
    <t>2026-13610976</t>
  </si>
  <si>
    <t>13691712</t>
  </si>
  <si>
    <t>2026-13610750</t>
  </si>
  <si>
    <t>QULIYEVA MAXLIYO OTAQULOVNA</t>
  </si>
  <si>
    <t>42102902420011</t>
  </si>
  <si>
    <t>+998949490069</t>
  </si>
  <si>
    <t>13691556</t>
  </si>
  <si>
    <t>2026-13610572</t>
  </si>
  <si>
    <t>KULDOSHEV OTABEK ERGASHOVICH</t>
  </si>
  <si>
    <t>30705722340018</t>
  </si>
  <si>
    <t>07.05.1972</t>
  </si>
  <si>
    <t>+998947450772</t>
  </si>
  <si>
    <t>13691201</t>
  </si>
  <si>
    <t>2026-13610142</t>
  </si>
  <si>
    <t>BOBOQULOVA GULZODA QOMAT QIZI</t>
  </si>
  <si>
    <t>41711902350032</t>
  </si>
  <si>
    <t>+998883787574</t>
  </si>
  <si>
    <t>13690998</t>
  </si>
  <si>
    <t>2026-13609910</t>
  </si>
  <si>
    <t>SADRIDDINOVA MUNIRA NAJMIDDINOVNA</t>
  </si>
  <si>
    <t>42108895780015</t>
  </si>
  <si>
    <t>+998701172189</t>
  </si>
  <si>
    <t>13690446</t>
  </si>
  <si>
    <t>2026-13609246</t>
  </si>
  <si>
    <t>13690361</t>
  </si>
  <si>
    <t>2026-13609151</t>
  </si>
  <si>
    <t>13689983</t>
  </si>
  <si>
    <t>2026-13608708</t>
  </si>
  <si>
    <t>13689941</t>
  </si>
  <si>
    <t>2026-13608656</t>
  </si>
  <si>
    <t>13689909</t>
  </si>
  <si>
    <t>2026-13608619</t>
  </si>
  <si>
    <t>13689716</t>
  </si>
  <si>
    <t>2026-13608386</t>
  </si>
  <si>
    <t>MARDONOVA DILSORA MIRZOHID QIZI</t>
  </si>
  <si>
    <t>42309985800026</t>
  </si>
  <si>
    <t>+998946546008</t>
  </si>
  <si>
    <t>13689254</t>
  </si>
  <si>
    <t>2026-13607823</t>
  </si>
  <si>
    <t>MURODOV AKTAM SHUXRAT O‘G‘LI</t>
  </si>
  <si>
    <t>52912045830043</t>
  </si>
  <si>
    <t>29.12.2004</t>
  </si>
  <si>
    <t>+998884132904</t>
  </si>
  <si>
    <t>13688997</t>
  </si>
  <si>
    <t>2026-13607513</t>
  </si>
  <si>
    <t>JAMBILOV AKTAM UKTAM O‘G‘LI</t>
  </si>
  <si>
    <t>31908942380016</t>
  </si>
  <si>
    <t>13688786</t>
  </si>
  <si>
    <t>2026-13607272</t>
  </si>
  <si>
    <t>XUDOYBERDIYEVA GUZAL ABDURAIMOVNA</t>
  </si>
  <si>
    <t>42005892380067</t>
  </si>
  <si>
    <t>20.05.1989</t>
  </si>
  <si>
    <t>+998946621411</t>
  </si>
  <si>
    <t>13688776</t>
  </si>
  <si>
    <t>2026-13607262</t>
  </si>
  <si>
    <t>JAMBILOVA ADIBA XUSNIDDIN QIZI</t>
  </si>
  <si>
    <t>42309975830044</t>
  </si>
  <si>
    <t>23.09.1997</t>
  </si>
  <si>
    <t>13688604</t>
  </si>
  <si>
    <t>2026-13607064</t>
  </si>
  <si>
    <t>13688597</t>
  </si>
  <si>
    <t>2026-13607057</t>
  </si>
  <si>
    <t>XAMROYEVA OYSHA NEGBOYEVNA</t>
  </si>
  <si>
    <t>42711872350033</t>
  </si>
  <si>
    <t>27.11.1987</t>
  </si>
  <si>
    <t>+998885611987</t>
  </si>
  <si>
    <t>13688471</t>
  </si>
  <si>
    <t>2026-13606905</t>
  </si>
  <si>
    <t>RAXMANOVA NARGIZA TAG‘AYEVNA</t>
  </si>
  <si>
    <t>40504903960097</t>
  </si>
  <si>
    <t>+998948122038</t>
  </si>
  <si>
    <t>13688391</t>
  </si>
  <si>
    <t>2026-13606813</t>
  </si>
  <si>
    <t>13688333</t>
  </si>
  <si>
    <t>2026-13606748</t>
  </si>
  <si>
    <t>KODIROVA XURMATOY IKROMOVNA</t>
  </si>
  <si>
    <t>42605605830029</t>
  </si>
  <si>
    <t>26.05.1960</t>
  </si>
  <si>
    <t>+998943462827</t>
  </si>
  <si>
    <t>13687985</t>
  </si>
  <si>
    <t>2026-13606329</t>
  </si>
  <si>
    <t>13686331</t>
  </si>
  <si>
    <t>07.07.2026</t>
  </si>
  <si>
    <t>2026-13604137</t>
  </si>
  <si>
    <t>13685505</t>
  </si>
  <si>
    <t>2026-13603003</t>
  </si>
  <si>
    <t>HAYDAROVA MUQADDAS OLIMOVNA</t>
  </si>
  <si>
    <t>43011745790038</t>
  </si>
  <si>
    <t>30.11.1974</t>
  </si>
  <si>
    <t>+998932912973</t>
  </si>
  <si>
    <t>13685233</t>
  </si>
  <si>
    <t>2026-13602656</t>
  </si>
  <si>
    <t>13684207</t>
  </si>
  <si>
    <t>2026-13601389</t>
  </si>
  <si>
    <t>UMAROVA ZILOLA TURAYEVNA</t>
  </si>
  <si>
    <t>41010852380082</t>
  </si>
  <si>
    <t>13684151</t>
  </si>
  <si>
    <t>2026-13601321</t>
  </si>
  <si>
    <t>13684047</t>
  </si>
  <si>
    <t>2026-13601200</t>
  </si>
  <si>
    <t>13683131</t>
  </si>
  <si>
    <t>2026-13600123</t>
  </si>
  <si>
    <t>+998948206067</t>
  </si>
  <si>
    <t>13681040</t>
  </si>
  <si>
    <t>2026-13597504</t>
  </si>
  <si>
    <t>ISLOMOVA GULSHOD XAMIDOVNA</t>
  </si>
  <si>
    <t>41002705830022</t>
  </si>
  <si>
    <t>10.02.1970</t>
  </si>
  <si>
    <t>+998947851070</t>
  </si>
  <si>
    <t>13680809</t>
  </si>
  <si>
    <t>2026-13597228</t>
  </si>
  <si>
    <t>XAMIDOVA NODIRA SAYFIYEVNA</t>
  </si>
  <si>
    <t>40504852380058</t>
  </si>
  <si>
    <t>05.04.1985</t>
  </si>
  <si>
    <t>+998949938505</t>
  </si>
  <si>
    <t>КЛИЧЕВА САЙЁРА РАЖАББОЕВНА</t>
  </si>
  <si>
    <t>ДЕХКОНОВА ЖАСМИНА АЗИЗБЕК ҚИЗИ</t>
  </si>
  <si>
    <t>12.07.2026</t>
  </si>
  <si>
    <t>06.07.2026</t>
  </si>
  <si>
    <t>02.07.2026</t>
  </si>
  <si>
    <t>03.07.2026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</si>
</sst>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1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i/>
      <sz val="11"/>
      <color rgb="FFFF0000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5"/>
      <color theme="1"/>
      <name val="Calibri"/>
      <family val="2"/>
      <charset val="204"/>
      <scheme val="minor"/>
    </font>
    <font>
      <sz val="15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i/>
      <sz val="20"/>
      <color rgb="FFFF0000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2">
    <xf numFmtId="0" fontId="0" fillId="0" borderId="0"/>
    <xf numFmtId="0" fontId="2" fillId="0" borderId="0"/>
  </cellStyleXfs>
  <cellXfs count="160">
    <xf numFmtId="0" fontId="0" fillId="0" borderId="0" xfId="0" applyNumberFormat="1" applyFont="1" applyFill="1" applyBorder="1" applyProtection="1"/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wrapText="1"/>
    </xf>
    <xf numFmtId="0" fontId="0" fillId="0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pivotButton="1" applyNumberFormat="1" applyFont="1" applyFill="1" applyBorder="1" applyProtection="1"/>
    <xf numFmtId="0" fontId="2" fillId="0" borderId="0" xfId="1"/>
    <xf numFmtId="0" fontId="3" fillId="0" borderId="0" xfId="1" applyFont="1" applyAlignment="1">
      <alignment wrapText="1"/>
    </xf>
    <xf numFmtId="0" fontId="4" fillId="0" borderId="0" xfId="0" applyFont="1" applyAlignment="1">
      <alignment vertical="center" wrapText="1"/>
    </xf>
    <xf numFmtId="0" fontId="7" fillId="0" borderId="0" xfId="0" applyFont="1"/>
    <xf numFmtId="0" fontId="8" fillId="0" borderId="0" xfId="0" applyFont="1"/>
    <xf numFmtId="0" fontId="8" fillId="4" borderId="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12" fillId="0" borderId="1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0" fillId="0" borderId="0" xfId="0" pivotButton="1" applyNumberFormat="1" applyFont="1" applyFill="1" applyBorder="1" applyAlignment="1" applyProtection="1">
      <alignment horizontal="center" vertical="center" wrapText="1"/>
    </xf>
    <xf numFmtId="0" fontId="13" fillId="0" borderId="0" xfId="1" applyFont="1" applyAlignment="1">
      <alignment horizontal="center" vertical="center"/>
    </xf>
    <xf numFmtId="0" fontId="0" fillId="5" borderId="2" xfId="0" applyNumberFormat="1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3" fillId="2" borderId="19" xfId="1" applyFont="1" applyFill="1" applyBorder="1" applyAlignment="1">
      <alignment horizontal="center" vertical="center" wrapText="1"/>
    </xf>
    <xf numFmtId="0" fontId="3" fillId="5" borderId="2" xfId="0" applyNumberFormat="1" applyFont="1" applyFill="1" applyBorder="1" applyAlignment="1" applyProtection="1">
      <alignment horizontal="center" vertical="center" wrapText="1"/>
    </xf>
    <xf numFmtId="0" fontId="1" fillId="5" borderId="1" xfId="0" applyNumberFormat="1" applyFont="1" applyFill="1" applyBorder="1" applyAlignment="1" applyProtection="1">
      <alignment horizontal="center" vertical="center" wrapText="1"/>
    </xf>
    <xf numFmtId="0" fontId="13" fillId="0" borderId="0" xfId="1" applyFont="1" applyAlignment="1">
      <alignment horizontal="left" vertical="center"/>
    </xf>
    <xf numFmtId="0" fontId="2" fillId="0" borderId="0" xfId="1" applyAlignment="1">
      <alignment wrapText="1"/>
    </xf>
    <xf numFmtId="0" fontId="13" fillId="0" borderId="0" xfId="1" applyFont="1" applyAlignment="1">
      <alignment horizontal="left" vertical="center" wrapText="1"/>
    </xf>
    <xf numFmtId="0" fontId="13" fillId="0" borderId="0" xfId="1" applyFont="1" applyAlignment="1">
      <alignment horizontal="center" vertical="center" wrapText="1"/>
    </xf>
    <xf numFmtId="0" fontId="14" fillId="3" borderId="2" xfId="1" applyFont="1" applyFill="1" applyBorder="1" applyAlignment="1">
      <alignment horizontal="center" vertical="center" wrapText="1"/>
    </xf>
    <xf numFmtId="164" fontId="14" fillId="3" borderId="2" xfId="1" applyNumberFormat="1" applyFont="1" applyFill="1" applyBorder="1" applyAlignment="1">
      <alignment horizontal="center" vertical="center" wrapText="1"/>
    </xf>
    <xf numFmtId="0" fontId="14" fillId="3" borderId="13" xfId="1" applyFont="1" applyFill="1" applyBorder="1" applyAlignment="1">
      <alignment horizontal="center" vertical="center" wrapText="1"/>
    </xf>
    <xf numFmtId="0" fontId="14" fillId="3" borderId="19" xfId="1" applyFont="1" applyFill="1" applyBorder="1" applyAlignment="1">
      <alignment horizontal="center" vertical="center" wrapText="1"/>
    </xf>
    <xf numFmtId="0" fontId="15" fillId="0" borderId="11" xfId="1" applyFont="1" applyBorder="1" applyAlignment="1">
      <alignment horizontal="center" vertical="center"/>
    </xf>
    <xf numFmtId="0" fontId="15" fillId="0" borderId="2" xfId="1" applyFont="1" applyBorder="1" applyAlignment="1">
      <alignment horizontal="center" vertical="center"/>
    </xf>
    <xf numFmtId="0" fontId="15" fillId="0" borderId="13" xfId="1" applyFont="1" applyBorder="1" applyAlignment="1">
      <alignment horizontal="center" vertical="center"/>
    </xf>
    <xf numFmtId="0" fontId="15" fillId="0" borderId="19" xfId="1" applyFont="1" applyBorder="1" applyAlignment="1">
      <alignment horizontal="center" vertical="center"/>
    </xf>
    <xf numFmtId="0" fontId="15" fillId="0" borderId="12" xfId="1" applyFont="1" applyBorder="1" applyAlignment="1">
      <alignment horizontal="center" vertical="center"/>
    </xf>
    <xf numFmtId="0" fontId="15" fillId="0" borderId="14" xfId="1" applyFont="1" applyBorder="1" applyAlignment="1">
      <alignment horizontal="center" vertical="center"/>
    </xf>
    <xf numFmtId="0" fontId="15" fillId="0" borderId="15" xfId="1" applyFont="1" applyBorder="1" applyAlignment="1">
      <alignment horizontal="center" vertical="center" wrapText="1"/>
    </xf>
    <xf numFmtId="0" fontId="15" fillId="0" borderId="16" xfId="1" applyFont="1" applyBorder="1" applyAlignment="1">
      <alignment horizontal="center" vertical="center"/>
    </xf>
    <xf numFmtId="0" fontId="15" fillId="0" borderId="17" xfId="1" applyFont="1" applyBorder="1" applyAlignment="1">
      <alignment horizontal="center" vertical="center"/>
    </xf>
    <xf numFmtId="0" fontId="5" fillId="0" borderId="3" xfId="1" applyFont="1" applyBorder="1" applyAlignment="1">
      <alignment vertical="center"/>
    </xf>
    <xf numFmtId="0" fontId="7" fillId="0" borderId="0" xfId="0" applyFont="1" applyAlignment="1">
      <alignment horizontal="center"/>
    </xf>
    <xf numFmtId="0" fontId="12" fillId="0" borderId="20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8" fillId="4" borderId="5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 wrapText="1"/>
    </xf>
    <xf numFmtId="0" fontId="11" fillId="3" borderId="2" xfId="0" applyFont="1" applyFill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/>
    </xf>
    <xf numFmtId="14" fontId="1" fillId="2" borderId="1" xfId="0" applyNumberFormat="1" applyFont="1" applyFill="1" applyBorder="1" applyAlignment="1" applyProtection="1">
      <alignment horizontal="center" vertical="center" wrapText="1"/>
    </xf>
    <xf numFmtId="14" fontId="0" fillId="0" borderId="2" xfId="0" applyNumberFormat="1" applyFont="1" applyFill="1" applyBorder="1" applyAlignment="1" applyProtection="1">
      <alignment horizontal="center" vertical="center" wrapText="1"/>
    </xf>
    <xf numFmtId="14" fontId="0" fillId="0" borderId="0" xfId="0" applyNumberFormat="1" applyFont="1" applyFill="1" applyBorder="1" applyAlignment="1" applyProtection="1">
      <alignment wrapText="1"/>
    </xf>
    <xf numFmtId="0" fontId="11" fillId="5" borderId="2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2" fillId="5" borderId="20" xfId="0" applyFont="1" applyFill="1" applyBorder="1" applyAlignment="1">
      <alignment horizontal="center" vertical="center" wrapText="1"/>
    </xf>
    <xf numFmtId="0" fontId="14" fillId="3" borderId="11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13" xfId="1" applyFont="1" applyFill="1" applyBorder="1" applyAlignment="1">
      <alignment horizontal="center" vertical="center" wrapText="1"/>
    </xf>
    <xf numFmtId="0" fontId="15" fillId="0" borderId="24" xfId="1" applyFont="1" applyBorder="1" applyAlignment="1">
      <alignment horizontal="center" vertical="center"/>
    </xf>
    <xf numFmtId="0" fontId="15" fillId="0" borderId="25" xfId="1" applyFont="1" applyBorder="1" applyAlignment="1">
      <alignment horizontal="center" vertical="center" wrapText="1"/>
    </xf>
    <xf numFmtId="0" fontId="15" fillId="0" borderId="20" xfId="1" applyFont="1" applyBorder="1" applyAlignment="1">
      <alignment horizontal="center" vertical="center"/>
    </xf>
    <xf numFmtId="0" fontId="15" fillId="0" borderId="21" xfId="1" applyFont="1" applyBorder="1" applyAlignment="1">
      <alignment horizontal="center" vertical="center"/>
    </xf>
    <xf numFmtId="0" fontId="14" fillId="3" borderId="18" xfId="1" applyFont="1" applyFill="1" applyBorder="1" applyAlignment="1">
      <alignment horizontal="center" vertical="center" wrapText="1"/>
    </xf>
    <xf numFmtId="0" fontId="15" fillId="0" borderId="26" xfId="1" applyFont="1" applyBorder="1" applyAlignment="1">
      <alignment horizontal="center" vertical="center" wrapText="1"/>
    </xf>
    <xf numFmtId="0" fontId="15" fillId="0" borderId="27" xfId="1" applyFont="1" applyBorder="1" applyAlignment="1">
      <alignment horizontal="center" vertical="center" wrapText="1"/>
    </xf>
    <xf numFmtId="1" fontId="2" fillId="0" borderId="0" xfId="1" applyNumberFormat="1" applyAlignment="1">
      <alignment wrapText="1"/>
    </xf>
    <xf numFmtId="1" fontId="14" fillId="3" borderId="18" xfId="1" applyNumberFormat="1" applyFont="1" applyFill="1" applyBorder="1" applyAlignment="1">
      <alignment horizontal="center" vertical="center" wrapText="1"/>
    </xf>
    <xf numFmtId="1" fontId="15" fillId="0" borderId="26" xfId="1" applyNumberFormat="1" applyFont="1" applyBorder="1" applyAlignment="1">
      <alignment horizontal="center" vertical="center" wrapText="1"/>
    </xf>
    <xf numFmtId="1" fontId="15" fillId="0" borderId="27" xfId="1" applyNumberFormat="1" applyFont="1" applyBorder="1" applyAlignment="1">
      <alignment horizontal="center" vertical="center" wrapText="1"/>
    </xf>
    <xf numFmtId="1" fontId="13" fillId="0" borderId="0" xfId="1" applyNumberFormat="1" applyFont="1" applyAlignment="1">
      <alignment horizontal="left" vertical="center" wrapText="1"/>
    </xf>
    <xf numFmtId="1" fontId="13" fillId="0" borderId="0" xfId="1" applyNumberFormat="1" applyFont="1" applyAlignment="1">
      <alignment horizontal="center" vertical="center" wrapText="1"/>
    </xf>
    <xf numFmtId="3" fontId="0" fillId="0" borderId="2" xfId="0" applyNumberFormat="1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5" fillId="0" borderId="0" xfId="1" applyFont="1" applyBorder="1" applyAlignment="1">
      <alignment vertical="center"/>
    </xf>
    <xf numFmtId="0" fontId="15" fillId="0" borderId="2" xfId="1" applyFont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wrapText="1"/>
    </xf>
    <xf numFmtId="0" fontId="7" fillId="0" borderId="0" xfId="0" applyFont="1" applyBorder="1"/>
    <xf numFmtId="0" fontId="8" fillId="0" borderId="0" xfId="0" applyFont="1" applyAlignment="1">
      <alignment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16" fillId="0" borderId="2" xfId="1" applyFont="1" applyBorder="1" applyAlignment="1">
      <alignment horizontal="center" vertical="center"/>
    </xf>
    <xf numFmtId="0" fontId="16" fillId="5" borderId="2" xfId="1" applyFont="1" applyFill="1" applyBorder="1" applyAlignment="1">
      <alignment horizontal="center" vertical="center"/>
    </xf>
    <xf numFmtId="0" fontId="16" fillId="0" borderId="13" xfId="1" applyFont="1" applyBorder="1" applyAlignment="1">
      <alignment horizontal="center" vertical="center"/>
    </xf>
    <xf numFmtId="0" fontId="3" fillId="5" borderId="2" xfId="1" applyFont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 wrapText="1"/>
    </xf>
    <xf numFmtId="0" fontId="4" fillId="5" borderId="2" xfId="1" applyFont="1" applyFill="1" applyBorder="1" applyAlignment="1">
      <alignment horizontal="center" vertical="center" wrapText="1"/>
    </xf>
    <xf numFmtId="164" fontId="4" fillId="3" borderId="2" xfId="1" applyNumberFormat="1" applyFont="1" applyFill="1" applyBorder="1" applyAlignment="1">
      <alignment horizontal="center" vertical="center" wrapText="1"/>
    </xf>
    <xf numFmtId="0" fontId="2" fillId="0" borderId="14" xfId="1" applyBorder="1"/>
    <xf numFmtId="0" fontId="2" fillId="0" borderId="16" xfId="1" applyBorder="1" applyAlignment="1">
      <alignment wrapText="1"/>
    </xf>
    <xf numFmtId="0" fontId="2" fillId="0" borderId="16" xfId="1" applyBorder="1"/>
    <xf numFmtId="0" fontId="2" fillId="0" borderId="17" xfId="1" applyBorder="1"/>
    <xf numFmtId="0" fontId="3" fillId="2" borderId="2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0" fillId="5" borderId="0" xfId="0" applyNumberFormat="1" applyFont="1" applyFill="1" applyBorder="1" applyAlignment="1" applyProtection="1">
      <alignment wrapText="1"/>
    </xf>
    <xf numFmtId="164" fontId="16" fillId="0" borderId="2" xfId="1" applyNumberFormat="1" applyFont="1" applyBorder="1" applyAlignment="1">
      <alignment horizontal="center" vertical="center"/>
    </xf>
    <xf numFmtId="164" fontId="16" fillId="0" borderId="13" xfId="1" applyNumberFormat="1" applyFont="1" applyBorder="1" applyAlignment="1">
      <alignment horizontal="center" vertical="center"/>
    </xf>
    <xf numFmtId="0" fontId="14" fillId="3" borderId="2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6" xfId="1" applyFont="1" applyFill="1" applyBorder="1" applyAlignment="1">
      <alignment horizontal="center" vertical="center" wrapText="1"/>
    </xf>
    <xf numFmtId="0" fontId="3" fillId="2" borderId="13" xfId="1" applyFont="1" applyFill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center" vertical="center" wrapText="1"/>
    </xf>
    <xf numFmtId="0" fontId="3" fillId="2" borderId="18" xfId="1" applyFont="1" applyFill="1" applyBorder="1" applyAlignment="1">
      <alignment horizontal="center" vertical="center" wrapText="1"/>
    </xf>
    <xf numFmtId="0" fontId="3" fillId="2" borderId="19" xfId="1" applyFont="1" applyFill="1" applyBorder="1" applyAlignment="1">
      <alignment horizontal="center" vertical="center" wrapText="1"/>
    </xf>
    <xf numFmtId="0" fontId="14" fillId="3" borderId="11" xfId="1" applyFont="1" applyFill="1" applyBorder="1" applyAlignment="1">
      <alignment horizontal="center" vertical="center" wrapText="1"/>
    </xf>
    <xf numFmtId="0" fontId="14" fillId="3" borderId="2" xfId="1" applyFont="1" applyFill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4" borderId="18" xfId="0" applyFont="1" applyFill="1" applyBorder="1" applyAlignment="1">
      <alignment horizontal="center" vertical="center" wrapText="1"/>
    </xf>
    <xf numFmtId="0" fontId="8" fillId="4" borderId="19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28" xfId="1" applyFont="1" applyFill="1" applyBorder="1" applyAlignment="1">
      <alignment horizontal="center" vertical="center" wrapText="1"/>
    </xf>
    <xf numFmtId="0" fontId="3" fillId="2" borderId="29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14" fillId="3" borderId="12" xfId="1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22" xfId="0" applyFont="1" applyFill="1" applyBorder="1" applyAlignment="1">
      <alignment horizontal="center" vertical="center" wrapText="1"/>
    </xf>
    <xf numFmtId="0" fontId="8" fillId="4" borderId="23" xfId="0" applyFont="1" applyFill="1" applyBorder="1" applyAlignment="1">
      <alignment horizontal="center" vertical="center" wrapText="1"/>
    </xf>
    <xf numFmtId="0" fontId="17" fillId="2" borderId="2" xfId="1" applyFont="1" applyFill="1" applyBorder="1" applyAlignment="1">
      <alignment horizontal="center" vertical="center" wrapText="1"/>
    </xf>
    <xf numFmtId="0" fontId="17" fillId="2" borderId="13" xfId="1" applyFont="1" applyFill="1" applyBorder="1" applyAlignment="1">
      <alignment horizontal="center" vertical="center" wrapText="1"/>
    </xf>
    <xf numFmtId="0" fontId="18" fillId="5" borderId="0" xfId="1" applyFont="1" applyFill="1"/>
    <xf numFmtId="0" fontId="18" fillId="5" borderId="2" xfId="1" applyFont="1" applyFill="1" applyBorder="1" applyAlignment="1">
      <alignment horizontal="center" vertical="center" wrapText="1"/>
    </xf>
    <xf numFmtId="0" fontId="18" fillId="5" borderId="2" xfId="1" applyFont="1" applyFill="1" applyBorder="1" applyAlignment="1">
      <alignment horizontal="center" vertical="center"/>
    </xf>
    <xf numFmtId="0" fontId="18" fillId="5" borderId="16" xfId="1" applyFont="1" applyFill="1" applyBorder="1"/>
    <xf numFmtId="0" fontId="18" fillId="5" borderId="0" xfId="1" applyFont="1" applyFill="1" applyAlignment="1">
      <alignment horizontal="left" vertical="center"/>
    </xf>
    <xf numFmtId="0" fontId="18" fillId="5" borderId="0" xfId="1" applyFont="1" applyFill="1" applyAlignment="1">
      <alignment horizontal="center" vertical="center"/>
    </xf>
    <xf numFmtId="0" fontId="19" fillId="5" borderId="0" xfId="1" applyFont="1" applyFill="1" applyBorder="1" applyAlignment="1">
      <alignment vertical="center"/>
    </xf>
    <xf numFmtId="0" fontId="18" fillId="5" borderId="13" xfId="1" applyFont="1" applyFill="1" applyBorder="1" applyAlignment="1">
      <alignment horizontal="center" vertical="center" wrapText="1"/>
    </xf>
    <xf numFmtId="0" fontId="18" fillId="5" borderId="13" xfId="1" applyFont="1" applyFill="1" applyBorder="1" applyAlignment="1">
      <alignment horizontal="center" vertical="center"/>
    </xf>
    <xf numFmtId="0" fontId="18" fillId="5" borderId="17" xfId="1" applyFont="1" applyFill="1" applyBorder="1"/>
    <xf numFmtId="0" fontId="20" fillId="5" borderId="0" xfId="1" applyFont="1" applyFill="1"/>
    <xf numFmtId="0" fontId="20" fillId="5" borderId="2" xfId="1" applyFont="1" applyFill="1" applyBorder="1" applyAlignment="1">
      <alignment horizontal="center" vertical="center"/>
    </xf>
    <xf numFmtId="0" fontId="20" fillId="5" borderId="16" xfId="1" applyFont="1" applyFill="1" applyBorder="1"/>
    <xf numFmtId="0" fontId="20" fillId="5" borderId="0" xfId="1" applyFont="1" applyFill="1" applyAlignment="1">
      <alignment horizontal="left" vertical="center"/>
    </xf>
    <xf numFmtId="0" fontId="20" fillId="5" borderId="0" xfId="1" applyFont="1" applyFill="1" applyAlignment="1">
      <alignment horizontal="center" vertical="center"/>
    </xf>
  </cellXfs>
  <cellStyles count="2">
    <cellStyle name="Обычный" xfId="0" builtinId="0"/>
    <cellStyle name="Обычный 2" xfId="1"/>
  </cellStyles>
  <dxfs count="30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ozla.uz" refreshedDate="46080.445621874998" createdVersion="6" refreshedVersion="6" minRefreshableVersion="3" recordCount="2107">
  <cacheSource type="worksheet">
    <worksheetSource ref="A1:AG1127" sheet="Манзилли"/>
  </cacheSource>
  <cacheFields count="31">
    <cacheField name="Ариза раками" numFmtId="0">
      <sharedItems/>
    </cacheField>
    <cacheField name="Ариза санаси" numFmtId="14">
      <sharedItems/>
    </cacheField>
    <cacheField name="Хужжат раками" numFmtId="0">
      <sharedItems/>
    </cacheField>
    <cacheField name="Аризачи" numFmtId="0">
      <sharedItems/>
    </cacheField>
    <cacheField name="ЖШШИР" numFmtId="0">
      <sharedItems/>
    </cacheField>
    <cacheField name="Хизматни олувчи шахс" numFmtId="0">
      <sharedItems containsNonDate="0" containsString="0" containsBlank="1"/>
    </cacheField>
    <cacheField name="Хизматни олувчи шахс_x000a_(ЖШШИР)" numFmtId="0">
      <sharedItems containsNonDate="0" containsString="0" containsBlank="1"/>
    </cacheField>
    <cacheField name="Тугилган санаси" numFmtId="14">
      <sharedItems/>
    </cacheField>
    <cacheField name="Худуд" numFmtId="0">
      <sharedItems/>
    </cacheField>
    <cacheField name="Туман/Шахар" numFmtId="0">
      <sharedItems count="11">
        <s v="Хатирчи"/>
        <s v="Қизилтепа"/>
        <s v="Нурота"/>
        <s v="Кармана"/>
        <s v="Зарафшон"/>
        <s v="Навоий шаҳри"/>
        <s v="Конимех"/>
        <s v="Навбаҳор"/>
        <s v="Учқудуқ"/>
        <s v="Ғозғон шаҳри"/>
        <s v="Томди"/>
      </sharedItems>
    </cacheField>
    <cacheField name="МФЙ" numFmtId="0">
      <sharedItems/>
    </cacheField>
    <cacheField name="Ижтимоий ходим" numFmtId="0">
      <sharedItems/>
    </cacheField>
    <cacheField name="Ижтимоий ходим(PINFL)" numFmtId="0">
      <sharedItems/>
    </cacheField>
    <cacheField name="Ариза статуси" numFmtId="0">
      <sharedItems count="13">
        <s v="Muhtoj emas deb topildi"/>
        <s v="Keys yaratish kutilmoqda"/>
        <s v="Маҳалла 7 тилиги томонидан кўриб чиқилмоқда"/>
        <s v="Kriterialar bo'yicha bekor qilindi"/>
        <s v="Маҳалла 7 тилиги томонидан тасдиқланди"/>
        <s v="Muhtoj deb topildi"/>
        <s v="Bosh ijtimoiy xodimda"/>
        <s v="Bekor qilindi"/>
        <s v="Маҳалла 7 тилиги томонидан бекор қилинди"/>
        <s v="To'landi"/>
        <s v="Tizim tomonidan rad etildi"/>
        <s v="Bosh Ijtimoiy xodimga yuborish"/>
        <s v="Маҳалла еттилиги томонидан бекор қилинди" u="1"/>
      </sharedItems>
    </cacheField>
    <cacheField name="СЧЁТЕСЛИМН('[GetListExcelReport (6).xlsx]Sheet1'!$D:$D;A1;'[GetListExcelReport (6).xlsx]Sheet1'!$K:$K;&quot;To'landi&quot;)" numFmtId="0">
      <sharedItems containsSemiMixedTypes="0" containsString="0" containsNumber="1" containsInteger="1" minValue="0" maxValue="10"/>
    </cacheField>
    <cacheField name="#Н/Д" numFmtId="0">
      <sharedItems/>
    </cacheField>
    <cacheField name="#Н/Д2" numFmtId="0">
      <sharedItems/>
    </cacheField>
    <cacheField name="Ижтомоий ёрдам тури" numFmtId="0">
      <sharedItems count="10">
        <s v="Озиқ-овқат билан боғлиқ харажатларини қоплаш (Озиқ-овқат)"/>
        <s v="Кийим-кечак ва бошқа энг зарур товарлар билан боғлиқ харажатларини қоплаш (Кийим-кечак)"/>
        <s v="Жарроҳлик амалиётисиз даволаниш харажатларини қоплаш"/>
        <s v="Жарроҳлик амалиёти харажатларини қоплаш"/>
        <s v="Коммунал харажатларни қоплаш"/>
        <s v="Уй-жойини таъмирлаш харажатларини қоплаш"/>
        <s v="Коммунал хизматлар бўйича қарздорликни қоплаш"/>
        <s v="Кўмир ёки бошқа ёқилғи маҳсулотлари билан таъминлаш харажатларини қоплаш"/>
        <s v="Ижтимоий ҳимоя муҳтож аҳоли қатламига ижара шартномаси бўйича ёрдам пули субсидя қилиб бериш аризаси"/>
        <s v="Фуқароларнинг, хусусан болаларнинг шахсга доир ҳужжатларини расмийлаштириш учун шахсларнинг келиб чиқишини аниқлашга доир тадбирлар харажатларини қоплаш"/>
      </sharedItems>
    </cacheField>
    <cacheField name="Ижтимоий ходим таклиф килган сумма" numFmtId="0">
      <sharedItems containsString="0" containsBlank="1" containsNumber="1" containsInteger="1" minValue="0" maxValue="4120000000"/>
    </cacheField>
    <cacheField name="Тавсиянома шакилланган сана" numFmtId="0">
      <sharedItems containsBlank="1"/>
    </cacheField>
    <cacheField name="Тавсиянома тури" numFmtId="0">
      <sharedItems/>
    </cacheField>
    <cacheField name="Карор кабул килинган сана" numFmtId="14">
      <sharedItems containsNonDate="0" containsDate="1" containsString="0" containsBlank="1" minDate="2025-09-03T12:17:06" maxDate="2026-02-27T08:23:57"/>
    </cacheField>
    <cacheField name="Карор тури" numFmtId="0">
      <sharedItems containsBlank="1"/>
    </cacheField>
    <cacheField name="Карор бойича тасдикланган сумма" numFmtId="0">
      <sharedItems containsString="0" containsBlank="1" containsNumber="1" containsInteger="1" minValue="206000" maxValue="69000000"/>
    </cacheField>
    <cacheField name="Ваучер шаклланганлик ҳолати" numFmtId="0">
      <sharedItems containsBlank="1"/>
    </cacheField>
    <cacheField name="Ваучер шаклланган сана" numFmtId="14">
      <sharedItems containsNonDate="0" containsDate="1" containsString="0" containsBlank="1" minDate="2025-09-03T12:17:06" maxDate="2026-02-27T08:23:57"/>
    </cacheField>
    <cacheField name="Ваучер бўйича сарфланган сумма" numFmtId="0">
      <sharedItems containsSemiMixedTypes="0" containsString="0" containsNumber="1" containsInteger="1" minValue="0" maxValue="0"/>
    </cacheField>
    <cacheField name="Ажратилган маблаг" numFmtId="0">
      <sharedItems containsString="0" containsBlank="1" containsNumber="1" containsInteger="1" minValue="206000" maxValue="69000000"/>
    </cacheField>
    <cacheField name="Маблаг ажратилган сана" numFmtId="0">
      <sharedItems containsString="0" containsBlank="1" containsNumber="1" minValue="45903.511874999997" maxValue="46080.349965277775"/>
    </cacheField>
    <cacheField name="Скоринг ҳолати" numFmtId="0">
      <sharedItems containsNonDate="0" containsString="0" containsBlank="1"/>
    </cacheField>
    <cacheField name="АКТ ИДси" numFmtId="0">
      <sharedItems containsString="0" containsBlank="1" containsNumber="1" containsInteger="1" minValue="2399" maxValue="659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ozla.uz" refreshedDate="46204.469375231478" createdVersion="6" refreshedVersion="6" minRefreshableVersion="3" recordCount="7239">
  <cacheSource type="worksheet">
    <worksheetSource ref="A1:AG7240" sheet="Манзилли"/>
  </cacheSource>
  <cacheFields count="33">
    <cacheField name="Ариза раками" numFmtId="0">
      <sharedItems/>
    </cacheField>
    <cacheField name="Ариза санаси" numFmtId="0">
      <sharedItems/>
    </cacheField>
    <cacheField name="Хужжат раками" numFmtId="0">
      <sharedItems/>
    </cacheField>
    <cacheField name="Аризачи" numFmtId="0">
      <sharedItems containsBlank="1"/>
    </cacheField>
    <cacheField name="ЖШШИР" numFmtId="0">
      <sharedItems containsBlank="1"/>
    </cacheField>
    <cacheField name="Хизматни олувчи шахс" numFmtId="0">
      <sharedItems/>
    </cacheField>
    <cacheField name="Хизматни олувчи шахс_x000a_(ЖШШИР)" numFmtId="0">
      <sharedItems/>
    </cacheField>
    <cacheField name="Тугилган санаси" numFmtId="0">
      <sharedItems/>
    </cacheField>
    <cacheField name="Телефон номер" numFmtId="0">
      <sharedItems/>
    </cacheField>
    <cacheField name="Худуд" numFmtId="0">
      <sharedItems/>
    </cacheField>
    <cacheField name="Туман/Шахар" numFmtId="0">
      <sharedItems count="11">
        <s v="Хатирчи"/>
        <s v="Қизилтепа"/>
        <s v="Нурота"/>
        <s v="Кармана"/>
        <s v="Зарафшон"/>
        <s v="Навоий шаҳри"/>
        <s v="Конимех"/>
        <s v="Навбаҳор"/>
        <s v="Учқудуқ"/>
        <s v="Ғозғон шаҳри"/>
        <s v="Томди"/>
      </sharedItems>
    </cacheField>
    <cacheField name="МФЙ" numFmtId="0">
      <sharedItems/>
    </cacheField>
    <cacheField name="Ижтимоий ходим" numFmtId="0">
      <sharedItems/>
    </cacheField>
    <cacheField name="Ижтимоий ходим(PINFL)" numFmtId="0">
      <sharedItems/>
    </cacheField>
    <cacheField name="Ариза статуси" numFmtId="0">
      <sharedItems count="13">
        <s v="Muhtoj emas deb topildi"/>
        <s v="Bekor qilindi"/>
        <s v="To'landi"/>
        <s v="Mahalla 7 tiligi tomonidan bekor qilindi"/>
        <s v="Mahalla 7 tiligi tomonidan ko'rib chiqilmoqda"/>
        <s v="Mahalla 7 ligi tomonidan tasdiqlandi"/>
        <s v="Kriterialar bo'yicha bekor qilindi"/>
        <s v="Tizim tomonidan rad etildi"/>
        <s v="Bosh ijtimoiy xodimda"/>
        <s v="Qayta ko'rib chiqishga qaytarildi"/>
        <s v="Muhtoj deb topildi"/>
        <s v="Maqsadli sorovnoma yaratish kutilmoqda"/>
        <s v="Bosh Ijtimoiy xodimga yuborish"/>
      </sharedItems>
    </cacheField>
    <cacheField name="Субсидияга юборилган_x000a__x000a_=+СЧЁТЕСЛИМН('[GetListExcelReport 2704.xlsx]Sheet1'!$D:$D;A2;'[GetListExcelReport 2704.xlsx]Sheet1'!$J:$J;&quot;Субсидияга юборилган&quot;;'[GetListExcelReport 2704.xlsx]Sheet1'!$K:$K;&quot;-&quot;)" numFmtId="0">
      <sharedItems containsSemiMixedTypes="0" containsString="0" containsNumber="1" containsInteger="1" minValue="0" maxValue="3"/>
    </cacheField>
    <cacheField name="Тўланди _x000a__x000a_=+СЧЁТЕСЛИМН('[GetListExcelReport 2704.xlsx]Sheet1'!$D:$D;A2;'[GetListExcelReport 2704.xlsx]Sheet1'!$K:$K;&quot;To'landi&quot;)" numFmtId="0">
      <sharedItems containsSemiMixedTypes="0" containsString="0" containsNumber="1" containsInteger="1" minValue="0" maxValue="29"/>
    </cacheField>
    <cacheField name="#Н/Д" numFmtId="0">
      <sharedItems/>
    </cacheField>
    <cacheField name="#Н/Д2" numFmtId="0">
      <sharedItems/>
    </cacheField>
    <cacheField name="Ижтомоий ёрдам тури" numFmtId="0">
      <sharedItems/>
    </cacheField>
    <cacheField name="Ижтимоий ходим таклиф килган сумма" numFmtId="0">
      <sharedItems containsString="0" containsBlank="1" containsNumber="1" containsInteger="1" minValue="0" maxValue="4120000000"/>
    </cacheField>
    <cacheField name="Тавсиянома шакилланган сана" numFmtId="0">
      <sharedItems containsBlank="1"/>
    </cacheField>
    <cacheField name="Тавсиянома тури" numFmtId="0">
      <sharedItems/>
    </cacheField>
    <cacheField name="Карор кабул килинган сана" numFmtId="14">
      <sharedItems containsBlank="1"/>
    </cacheField>
    <cacheField name="Карор тури" numFmtId="0">
      <sharedItems containsBlank="1"/>
    </cacheField>
    <cacheField name="Карор бойича тасдикланган сумма" numFmtId="0">
      <sharedItems containsString="0" containsBlank="1" containsNumber="1" containsInteger="1" minValue="206000" maxValue="69000000"/>
    </cacheField>
    <cacheField name="Ваучер шаклланганлик ҳолати" numFmtId="0">
      <sharedItems containsBlank="1"/>
    </cacheField>
    <cacheField name="Ваучер шаклланган сана" numFmtId="14">
      <sharedItems containsNonDate="0" containsDate="1" containsString="0" containsBlank="1" minDate="2026-01-05T18:04:49" maxDate="2026-06-30T11:44:39"/>
    </cacheField>
    <cacheField name="Ваучер бўйича сарфланган сумма" numFmtId="0">
      <sharedItems containsSemiMixedTypes="0" containsString="0" containsNumber="1" containsInteger="1" minValue="0" maxValue="0"/>
    </cacheField>
    <cacheField name="Ажратилган маблаг" numFmtId="0">
      <sharedItems containsString="0" containsBlank="1" containsNumber="1" containsInteger="1" minValue="206000" maxValue="69000000"/>
    </cacheField>
    <cacheField name="Маблаг ажратилган сана" numFmtId="0">
      <sharedItems containsString="0" containsBlank="1" containsNumber="1" minValue="46027.753344907411" maxValue="46203.489340277774"/>
    </cacheField>
    <cacheField name="Скоринг ҳолати" numFmtId="0">
      <sharedItems containsNonDate="0" containsString="0" containsBlank="1"/>
    </cacheField>
    <cacheField name="АКТ ИДси" numFmtId="0">
      <sharedItems containsString="0" containsBlank="1" containsNumber="1" containsInteger="1" minValue="52531" maxValue="8443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07">
  <r>
    <s v="10929359"/>
    <s v="26.01.2026"/>
    <s v="2026-10181234"/>
    <s v="ISMAILOVA SADOQAT MUSOQULOVNA"/>
    <s v="40405903920053"/>
    <m/>
    <m/>
    <s v="04.05.1990"/>
    <s v="Навоий"/>
    <x v="0"/>
    <s v="Чинобод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929297"/>
    <s v="26.01.2026"/>
    <s v="2026-10181163"/>
    <s v="ISMAILOVA SADOQAT MUSOQULOVNA"/>
    <s v="40405903920053"/>
    <m/>
    <m/>
    <s v="04.05.1990"/>
    <s v="Навоий"/>
    <x v="0"/>
    <s v="Чинобод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928443"/>
    <s v="26.01.2026"/>
    <s v="2026-10180092"/>
    <s v="ALIYEVA SHAHNOZA O‘TKIRBEK QIZI"/>
    <s v="60504025780018"/>
    <m/>
    <m/>
    <s v="05.04.2002"/>
    <s v="Навоий"/>
    <x v="1"/>
    <s v="Маданият МФЙ"/>
    <s v="ADMIN ADMIN ADMIN"/>
    <s v="00000000000000"/>
    <x v="0"/>
    <n v="0"/>
    <s v="Рад"/>
    <s v="Даволаниш"/>
    <x v="2"/>
    <m/>
    <m/>
    <s v="Oddiy"/>
    <m/>
    <m/>
    <m/>
    <m/>
    <m/>
    <n v="0"/>
    <m/>
    <m/>
    <m/>
    <m/>
  </r>
  <r>
    <s v="10927234"/>
    <s v="26.01.2026"/>
    <s v="2026-10178663"/>
    <s v="BADALOVA ZEBINISO ALIMOVNA"/>
    <s v="42108893680032"/>
    <m/>
    <m/>
    <s v="21.08.1989"/>
    <s v="Навоий"/>
    <x v="2"/>
    <s v="Чуя МФЙ"/>
    <s v="ADMIN ADMIN ADMIN"/>
    <s v="00000000000000"/>
    <x v="1"/>
    <n v="0"/>
    <s v="Жараён"/>
    <s v="Озиқ"/>
    <x v="0"/>
    <m/>
    <m/>
    <s v="Oddiy"/>
    <m/>
    <m/>
    <m/>
    <m/>
    <m/>
    <n v="0"/>
    <m/>
    <m/>
    <m/>
    <m/>
  </r>
  <r>
    <s v="10916639"/>
    <s v="24.01.2026"/>
    <s v="2026-10165378"/>
    <s v="XUDOYBERDIYEVA ALIMA BILIMOVNA"/>
    <s v="40206721140049"/>
    <m/>
    <m/>
    <s v="02.06.1972"/>
    <s v="Навоий"/>
    <x v="1"/>
    <s v="Узилишкент МФЙ"/>
    <s v="ADMIN ADMIN ADMIN"/>
    <s v="00000000000000"/>
    <x v="1"/>
    <n v="0"/>
    <s v="Жараён"/>
    <s v="Озиқ"/>
    <x v="0"/>
    <m/>
    <m/>
    <s v="Oddiy"/>
    <m/>
    <m/>
    <m/>
    <m/>
    <m/>
    <n v="0"/>
    <m/>
    <m/>
    <m/>
    <m/>
  </r>
  <r>
    <s v="10916599"/>
    <s v="24.01.2026"/>
    <s v="2026-10165318"/>
    <s v="BAXRONOVA BAXRINISO BAXODIR QIZI"/>
    <s v="42612955760032"/>
    <m/>
    <m/>
    <s v="26.12.1995"/>
    <s v="Навоий"/>
    <x v="3"/>
    <s v="Пахтаобод МФЙ"/>
    <s v="ADMIN ADMIN ADMIN"/>
    <s v="00000000000000"/>
    <x v="1"/>
    <n v="0"/>
    <s v="Жараён"/>
    <s v="Кийим"/>
    <x v="1"/>
    <m/>
    <m/>
    <s v="Oddiy"/>
    <m/>
    <m/>
    <m/>
    <m/>
    <m/>
    <n v="0"/>
    <m/>
    <m/>
    <m/>
    <m/>
  </r>
  <r>
    <s v="10916595"/>
    <s v="24.01.2026"/>
    <s v="2026-10165313"/>
    <s v="BAXRONOVA BAXRINISO BAXODIR QIZI"/>
    <s v="42612955760032"/>
    <m/>
    <m/>
    <s v="26.12.1995"/>
    <s v="Навоий"/>
    <x v="3"/>
    <s v="Пахтаобод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916580"/>
    <s v="24.01.2026"/>
    <s v="2026-10165292"/>
    <s v="G‘AYBULLAYEVA SABOXAT SUNNATOVNA"/>
    <s v="41407902330029"/>
    <m/>
    <m/>
    <s v="14.07.1990"/>
    <s v="Навоий"/>
    <x v="1"/>
    <s v="Маданият МФЙ"/>
    <s v="ADMIN ADMIN ADMIN"/>
    <s v="00000000000000"/>
    <x v="2"/>
    <n v="0"/>
    <s v="Жараён"/>
    <s v="Кийим"/>
    <x v="1"/>
    <n v="2060000"/>
    <s v="19.02.2026"/>
    <s v="Oddiy"/>
    <m/>
    <m/>
    <m/>
    <m/>
    <m/>
    <n v="0"/>
    <m/>
    <m/>
    <m/>
    <n v="64187"/>
  </r>
  <r>
    <s v="10916575"/>
    <s v="24.01.2026"/>
    <s v="2026-10165283"/>
    <s v="G‘AYBULLAYEVA SABOXAT SUNNATOVNA"/>
    <s v="41407902330029"/>
    <m/>
    <m/>
    <s v="14.07.1990"/>
    <s v="Навоий"/>
    <x v="1"/>
    <s v="Маданият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916453"/>
    <s v="24.01.2026"/>
    <s v="2026-10165124"/>
    <s v="BURIYEVA MAFTUNA EGAMBERDIYEVNA"/>
    <s v="43003902400029"/>
    <m/>
    <m/>
    <s v="30.03.1990"/>
    <s v="Навоий"/>
    <x v="4"/>
    <s v="Мурунтау МФЙ"/>
    <s v="ADMIN ADMIN ADMIN"/>
    <s v="00000000000000"/>
    <x v="1"/>
    <n v="0"/>
    <s v="Жараён"/>
    <s v="Озиқ"/>
    <x v="0"/>
    <m/>
    <m/>
    <s v="Oddiy"/>
    <m/>
    <m/>
    <m/>
    <m/>
    <m/>
    <n v="0"/>
    <m/>
    <m/>
    <m/>
    <m/>
  </r>
  <r>
    <s v="10916261"/>
    <s v="24.01.2026"/>
    <s v="2026-10164869"/>
    <s v="ZIYODULLAYEVA ZILOLA ZOIROVNA"/>
    <s v="41404995790011"/>
    <m/>
    <m/>
    <s v="14.04.1999"/>
    <s v="Навоий"/>
    <x v="3"/>
    <s v="Кўхна Қўрғон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915795"/>
    <s v="24.01.2026"/>
    <s v="2026-10164292"/>
    <s v="TOSHPO‘LATOVA MOHICHEHRA ORIF QIZI"/>
    <s v="41707985780040"/>
    <m/>
    <m/>
    <s v="17.07.1998"/>
    <s v="Навоий"/>
    <x v="1"/>
    <s v="Ванғози МФЙ"/>
    <s v="ADMIN ADMIN ADMIN"/>
    <s v="00000000000000"/>
    <x v="1"/>
    <n v="0"/>
    <s v="Жараён"/>
    <s v="Озиқ"/>
    <x v="0"/>
    <m/>
    <m/>
    <s v="Oddiy"/>
    <m/>
    <m/>
    <m/>
    <m/>
    <m/>
    <n v="0"/>
    <m/>
    <m/>
    <m/>
    <m/>
  </r>
  <r>
    <s v="10915002"/>
    <s v="24.01.2026"/>
    <s v="2026-10163357"/>
    <s v="TEMIROVA NOZIMA ABDUALI QIZI"/>
    <s v="40511932420014"/>
    <m/>
    <m/>
    <s v="05.11.1993"/>
    <s v="Навоий"/>
    <x v="5"/>
    <s v="Янгиариқ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909807"/>
    <s v="23.01.2026"/>
    <s v="2026-10156459"/>
    <s v="MAVLONOVA MASKA TOSHEVNA"/>
    <s v="40812642380022"/>
    <m/>
    <m/>
    <s v="08.12.1964"/>
    <s v="Навоий"/>
    <x v="5"/>
    <s v="Янгиобод МФЙ"/>
    <s v="ADMIN ADMIN ADMIN"/>
    <s v="00000000000000"/>
    <x v="3"/>
    <n v="0"/>
    <s v="Рад"/>
    <s v="Озиқ"/>
    <x v="0"/>
    <n v="412000"/>
    <m/>
    <s v="Oddiy"/>
    <m/>
    <m/>
    <m/>
    <m/>
    <m/>
    <n v="0"/>
    <m/>
    <m/>
    <m/>
    <m/>
  </r>
  <r>
    <s v="10909558"/>
    <s v="23.01.2026"/>
    <s v="2026-10156167"/>
    <s v="ODILOVA SHAHNOZA AKBAROVNA"/>
    <s v="40911861070023"/>
    <m/>
    <m/>
    <s v="09.11.1986"/>
    <s v="Навоий"/>
    <x v="1"/>
    <s v="Маданият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909450"/>
    <s v="23.01.2026"/>
    <s v="2026-10156049"/>
    <s v="ODILOVA SHAHNOZA AKBAROVNA"/>
    <s v="40911861070023"/>
    <m/>
    <m/>
    <s v="09.11.1986"/>
    <s v="Навоий"/>
    <x v="1"/>
    <s v="Маданият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908313"/>
    <s v="23.01.2026"/>
    <s v="2026-10154743"/>
    <s v="NAIMOVA GULNOZA SULTON QIZI"/>
    <s v="42803985780011"/>
    <m/>
    <m/>
    <s v="28.03.1998"/>
    <s v="Навоий"/>
    <x v="1"/>
    <s v="Маликобод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907320"/>
    <s v="23.01.2026"/>
    <s v="2026-10153627"/>
    <s v="XUJAMUROTOVA DILSHODA JAHON QIZI"/>
    <s v="42309945790013"/>
    <m/>
    <m/>
    <s v="23.09.1994"/>
    <s v="Навоий"/>
    <x v="5"/>
    <s v="Ватан МФЙ"/>
    <s v="ADMIN ADMIN ADMIN"/>
    <s v="00000000000000"/>
    <x v="0"/>
    <n v="0"/>
    <s v="Рад"/>
    <s v="Даволаниш"/>
    <x v="2"/>
    <m/>
    <m/>
    <s v="Oddiy"/>
    <m/>
    <m/>
    <m/>
    <m/>
    <m/>
    <n v="0"/>
    <m/>
    <m/>
    <m/>
    <m/>
  </r>
  <r>
    <s v="10906126"/>
    <s v="23.01.2026"/>
    <s v="2026-10152244"/>
    <s v="ODILOVA SHAXLO GAPPAROVNA"/>
    <s v="40801865840024"/>
    <m/>
    <m/>
    <s v="08.01.1986"/>
    <s v="Навоий"/>
    <x v="5"/>
    <s v="Тинчлик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906084"/>
    <s v="23.01.2026"/>
    <s v="2026-10152190"/>
    <s v="ODILOVA SHAXLO GAPPAROVNA"/>
    <s v="40801865840024"/>
    <m/>
    <m/>
    <s v="08.01.1986"/>
    <s v="Навоий"/>
    <x v="5"/>
    <s v="Тинчлик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901478"/>
    <s v="23.01.2026"/>
    <s v="2026-10147005"/>
    <s v="XOLMURATOVA MATLYUBA AXMATOVNA"/>
    <s v="40401883960131"/>
    <m/>
    <m/>
    <s v="04.01.1988"/>
    <s v="Навоий"/>
    <x v="3"/>
    <s v="Боғишамол МФЙ"/>
    <s v="ADMIN ADMIN ADMIN"/>
    <s v="00000000000000"/>
    <x v="4"/>
    <n v="0"/>
    <s v="Қарор"/>
    <s v="Кийим"/>
    <x v="1"/>
    <n v="2060000"/>
    <s v="02.02.2026"/>
    <s v="Oddiy"/>
    <d v="2026-02-10T10:41:46"/>
    <s v="????? ????????"/>
    <n v="2060000"/>
    <s v="Ha"/>
    <d v="2026-02-10T10:41:46"/>
    <n v="0"/>
    <n v="2060000"/>
    <n v="46063.445671296293"/>
    <m/>
    <n v="61583"/>
  </r>
  <r>
    <s v="10901416"/>
    <s v="23.01.2026"/>
    <s v="2026-10146930"/>
    <s v="XOLMURATOVA MATLYUBA AXMATOVNA"/>
    <s v="40401883960131"/>
    <m/>
    <m/>
    <s v="04.01.1988"/>
    <s v="Навоий"/>
    <x v="3"/>
    <s v="Боғишамол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900144"/>
    <s v="23.01.2026"/>
    <s v="2026-10145428"/>
    <s v="INOYATOVA MOHINUR SOBIR QIZI"/>
    <s v="60702005820019"/>
    <m/>
    <m/>
    <s v="07.02.2000"/>
    <s v="Навоий"/>
    <x v="3"/>
    <s v="Талқоқ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99755"/>
    <s v="22.01.2026"/>
    <s v="2026-10144936"/>
    <s v="XUJAMUROTOVA DILSHODA JAHON QIZI"/>
    <s v="42309945790013"/>
    <m/>
    <m/>
    <s v="23.09.1994"/>
    <s v="Навоий"/>
    <x v="5"/>
    <s v="Ватан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899647"/>
    <s v="22.01.2026"/>
    <s v="2026-10144802"/>
    <s v="XUDOYBERDIYEVA SURAYYO XUDAYNAZAR QIZI"/>
    <s v="42610922390026"/>
    <m/>
    <m/>
    <s v="26.10.1992"/>
    <s v="Навоий"/>
    <x v="3"/>
    <s v="Ўзбекистон МФЙ"/>
    <s v="ADMIN ADMIN ADMIN"/>
    <s v="00000000000000"/>
    <x v="3"/>
    <n v="0"/>
    <s v="Рад"/>
    <s v="Кийим"/>
    <x v="1"/>
    <n v="2060000"/>
    <m/>
    <s v="Oddiy"/>
    <m/>
    <m/>
    <m/>
    <m/>
    <m/>
    <n v="0"/>
    <m/>
    <m/>
    <m/>
    <m/>
  </r>
  <r>
    <s v="10899596"/>
    <s v="22.01.2026"/>
    <s v="2026-10144739"/>
    <s v="DO‘SBOYEVA NAZIRA BOZOROVNA"/>
    <s v="41309895800012"/>
    <m/>
    <m/>
    <s v="13.09.1989"/>
    <s v="Навоий"/>
    <x v="2"/>
    <s v="Темирқовуқ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99428"/>
    <s v="22.01.2026"/>
    <s v="2026-10144510"/>
    <s v="SOBIROVA ERGASHOY BOLTAYEVNA"/>
    <s v="42409872330019"/>
    <m/>
    <m/>
    <s v="24.09.1987"/>
    <s v="Навоий"/>
    <x v="1"/>
    <s v="Сарой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99288"/>
    <s v="22.01.2026"/>
    <s v="2026-10144333"/>
    <s v="USMONOVA UMIDA AKBAR QIZI"/>
    <s v="61604005780025"/>
    <m/>
    <m/>
    <s v="16.04.2000"/>
    <s v="Навоий"/>
    <x v="1"/>
    <s v="Сарой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898561"/>
    <s v="22.01.2026"/>
    <s v="2026-10143412"/>
    <s v="BOMURATOVA FARANGIZ HUSNIDDIN QIZI"/>
    <s v="41109985820018"/>
    <m/>
    <m/>
    <s v="11.09.1998"/>
    <s v="Навоий"/>
    <x v="3"/>
    <s v="Кўхна Қўрғон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894688"/>
    <s v="22.01.2026"/>
    <s v="2026-10138958"/>
    <s v="QURBONOVA GULINISO SHAVKATOVNA"/>
    <s v="40105925800017"/>
    <m/>
    <m/>
    <s v="01.05.1992"/>
    <s v="Навоий"/>
    <x v="2"/>
    <s v="Каттасой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89911"/>
    <s v="22.01.2026"/>
    <s v="2026-10133447"/>
    <s v="DILMURODOVA FIRUZAXON QAXOR QIZI"/>
    <s v="40208912420011"/>
    <m/>
    <m/>
    <s v="02.08.1991"/>
    <s v="Навоий"/>
    <x v="3"/>
    <s v="Нарпай МФЙ"/>
    <s v="ADMIN ADMIN ADMIN"/>
    <s v="00000000000000"/>
    <x v="2"/>
    <n v="0"/>
    <s v="Жараён"/>
    <s v="Кийим"/>
    <x v="1"/>
    <n v="2060000"/>
    <s v="28.01.2026"/>
    <s v="Oddiy"/>
    <m/>
    <m/>
    <m/>
    <m/>
    <m/>
    <n v="0"/>
    <m/>
    <m/>
    <m/>
    <n v="60030"/>
  </r>
  <r>
    <s v="10885910"/>
    <s v="21.01.2026"/>
    <s v="2026-10128876"/>
    <s v="YULDASHEVA RA’NO SOBIR QIZI"/>
    <s v="40810975820015"/>
    <m/>
    <m/>
    <s v="08.10.1997"/>
    <s v="Навоий"/>
    <x v="5"/>
    <s v="Мурувват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885907"/>
    <s v="21.01.2026"/>
    <s v="2026-10128872"/>
    <s v="YULDASHEVA RA’NO SOBIR QIZI"/>
    <s v="40810975820015"/>
    <m/>
    <m/>
    <s v="08.10.1997"/>
    <s v="Навоий"/>
    <x v="5"/>
    <s v="Мурувват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85670"/>
    <s v="21.01.2026"/>
    <s v="2026-10128562"/>
    <s v="DILMURODOVA FIRUZAXON QAXOR QIZI"/>
    <s v="40208912420011"/>
    <m/>
    <m/>
    <s v="02.08.1991"/>
    <s v="Навоий"/>
    <x v="3"/>
    <s v="Нарпай МФЙ"/>
    <s v="ADMIN ADMIN ADMIN"/>
    <s v="00000000000000"/>
    <x v="0"/>
    <n v="0"/>
    <s v="Рад"/>
    <s v="Жарроҳлик"/>
    <x v="3"/>
    <m/>
    <m/>
    <s v="Oddiy"/>
    <m/>
    <m/>
    <m/>
    <m/>
    <m/>
    <n v="0"/>
    <m/>
    <m/>
    <m/>
    <m/>
  </r>
  <r>
    <s v="10885643"/>
    <s v="21.01.2026"/>
    <s v="2026-10128520"/>
    <s v="DILMURODOVA FIRUZAXON QAXOR QIZI"/>
    <s v="40208912420011"/>
    <m/>
    <m/>
    <s v="02.08.1991"/>
    <s v="Навоий"/>
    <x v="3"/>
    <s v="Нарпай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84932"/>
    <s v="21.01.2026"/>
    <s v="2026-10127643"/>
    <s v="XUJAMUROTOVA DILSHODA JAHON QIZI"/>
    <s v="42309945790013"/>
    <m/>
    <m/>
    <s v="23.09.1994"/>
    <s v="Навоий"/>
    <x v="5"/>
    <s v="Ватан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83210"/>
    <s v="21.01.2026"/>
    <s v="2026-10125593"/>
    <s v="NAIMOVA GULNOZA SULTON QIZI"/>
    <s v="42803985780011"/>
    <m/>
    <m/>
    <s v="28.03.1998"/>
    <s v="Навоий"/>
    <x v="1"/>
    <s v="Маликобод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880832"/>
    <s v="21.01.2026"/>
    <s v="2026-10122826"/>
    <s v="SALIMOVA JAMILA RAXMATULLAYEVNA"/>
    <s v="40704842390029"/>
    <m/>
    <m/>
    <s v="07.04.1984"/>
    <s v="Навоий"/>
    <x v="5"/>
    <s v="Ўзбекистон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875664"/>
    <s v="21.01.2026"/>
    <s v="2026-10116720"/>
    <s v="AXTAMOVA MARJONA NIZOM QIZI"/>
    <s v="40110985780054"/>
    <m/>
    <m/>
    <s v="01.10.1998"/>
    <s v="Навоий"/>
    <x v="5"/>
    <s v="Маърифат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871717"/>
    <s v="21.01.2026"/>
    <s v="2026-10112129"/>
    <s v="DUSTOVA DILOBAR ISOMIDDINOVNA"/>
    <s v="40312902420014"/>
    <m/>
    <m/>
    <s v="03.12.1990"/>
    <s v="Навоий"/>
    <x v="3"/>
    <s v="Каловот МФЙ"/>
    <s v="ADMIN ADMIN ADMIN"/>
    <s v="00000000000000"/>
    <x v="0"/>
    <n v="0"/>
    <s v="Рад"/>
    <s v="Даволаниш"/>
    <x v="2"/>
    <m/>
    <m/>
    <s v="Oddiy"/>
    <m/>
    <m/>
    <m/>
    <m/>
    <m/>
    <n v="0"/>
    <m/>
    <m/>
    <m/>
    <m/>
  </r>
  <r>
    <s v="10870971"/>
    <s v="20.01.2026"/>
    <s v="2026-10111149"/>
    <s v="TUROPOVA GULMIRAXON KURBONOVNA"/>
    <s v="40301902390050"/>
    <m/>
    <m/>
    <s v="03.01.1990"/>
    <s v="Навоий"/>
    <x v="5"/>
    <s v="Янгиобод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70348"/>
    <s v="20.01.2026"/>
    <s v="2026-10110381"/>
    <s v="RAJABOVA DILAFRUZ RASHIDOVNA"/>
    <s v="40604835820026"/>
    <m/>
    <m/>
    <s v="06.04.1983"/>
    <s v="Навоий"/>
    <x v="3"/>
    <s v="Гулобод МФЙ"/>
    <s v="ADMIN ADMIN ADMIN"/>
    <s v="00000000000000"/>
    <x v="5"/>
    <n v="0"/>
    <s v="Жараён"/>
    <s v="Кийим"/>
    <x v="1"/>
    <n v="2060000"/>
    <m/>
    <s v="Oddiy"/>
    <m/>
    <m/>
    <m/>
    <m/>
    <m/>
    <n v="0"/>
    <m/>
    <m/>
    <m/>
    <m/>
  </r>
  <r>
    <s v="10869351"/>
    <s v="20.01.2026"/>
    <s v="2026-10109133"/>
    <s v="CHEPCHIKOVA LYUBOV NIKOLAYEVNA"/>
    <s v="40302802340019"/>
    <m/>
    <m/>
    <s v="03.02.1980"/>
    <s v="Навоий"/>
    <x v="3"/>
    <s v="Нарпай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864204"/>
    <s v="20.01.2026"/>
    <s v="2026-10103064"/>
    <s v="KAYRAKBAYEVA ALIYA AMANDIKOVNA"/>
    <s v="40901965770019"/>
    <m/>
    <m/>
    <s v="09.01.1996"/>
    <s v="Навоий"/>
    <x v="6"/>
    <s v="Тўққизтепа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64172"/>
    <s v="20.01.2026"/>
    <s v="2026-10103015"/>
    <s v="KAYRAKBAYEVA ALIYA AMANDIKOVNA"/>
    <s v="40901965770019"/>
    <m/>
    <m/>
    <s v="09.01.1996"/>
    <s v="Навоий"/>
    <x v="6"/>
    <s v="Тўққизтепа МФЙ"/>
    <s v="ADMIN ADMIN ADMIN"/>
    <s v="00000000000000"/>
    <x v="4"/>
    <n v="0"/>
    <s v="Қарор"/>
    <s v="Кийим"/>
    <x v="1"/>
    <n v="2060000"/>
    <s v="27.01.2026"/>
    <s v="Oddiy"/>
    <d v="2026-01-27T16:21:36"/>
    <s v="????? ????????"/>
    <n v="2060000"/>
    <s v="Ha"/>
    <d v="2026-01-27T16:21:36"/>
    <n v="0"/>
    <n v="2060000"/>
    <n v="46049.681666666664"/>
    <m/>
    <n v="59902"/>
  </r>
  <r>
    <s v="10862492"/>
    <s v="20.01.2026"/>
    <s v="2026-10101045"/>
    <s v="YOZIYEVA ROBIYA SEVDIYEVNA"/>
    <s v="42312812330043"/>
    <m/>
    <m/>
    <s v="23.12.1981"/>
    <s v="Навоий"/>
    <x v="1"/>
    <s v="Хомработ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859693"/>
    <s v="20.01.2026"/>
    <s v="2026-10097538"/>
    <s v="JO‘RAYEVA MAXSUDA ALIJONOVNA"/>
    <s v="40311875760026"/>
    <m/>
    <m/>
    <s v="03.11.1987"/>
    <s v="Навоий"/>
    <x v="1"/>
    <s v="Башир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854996"/>
    <s v="19.01.2026"/>
    <s v="2026-10092041"/>
    <s v="OCHILOVA DILNOZA HAMROQULOVNA"/>
    <s v="42603892330055"/>
    <m/>
    <m/>
    <s v="26.03.1989"/>
    <s v="Навоий"/>
    <x v="1"/>
    <s v="Хумо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51213"/>
    <s v="19.01.2026"/>
    <s v="2026-10086857"/>
    <s v="MUXAMMADOVA MAFTUNA MAXMUD QIZI"/>
    <s v="40110975780033"/>
    <m/>
    <m/>
    <s v="01.10.1997"/>
    <s v="Навоий"/>
    <x v="1"/>
    <s v="Узилишкент МФЙ"/>
    <s v="ADMIN ADMIN ADMIN"/>
    <s v="00000000000000"/>
    <x v="3"/>
    <n v="0"/>
    <s v="Рад"/>
    <s v="Кийим"/>
    <x v="1"/>
    <n v="2060000"/>
    <m/>
    <s v="Oddiy"/>
    <m/>
    <m/>
    <m/>
    <m/>
    <m/>
    <n v="0"/>
    <m/>
    <m/>
    <m/>
    <m/>
  </r>
  <r>
    <s v="10851194"/>
    <s v="19.01.2026"/>
    <s v="2026-10086837"/>
    <s v="USMONOVA NIGORA YO‘LDOSH QIZI"/>
    <s v="42212965780015"/>
    <m/>
    <m/>
    <s v="22.12.1996"/>
    <s v="Навоий"/>
    <x v="5"/>
    <s v="Олтин Водий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851187"/>
    <s v="19.01.2026"/>
    <s v="2026-10086828"/>
    <s v="MUXAMMADOVA MAFTUNA MAXMUD QIZI"/>
    <s v="40110975780033"/>
    <m/>
    <m/>
    <s v="01.10.1997"/>
    <s v="Навоий"/>
    <x v="1"/>
    <s v="Узилишкент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49348"/>
    <s v="19.01.2026"/>
    <s v="2026-10084696"/>
    <s v="QUDRATOVA GULXAYO BOTIR QIZI"/>
    <s v="41308912340056"/>
    <m/>
    <m/>
    <s v="13.08.1991"/>
    <s v="Навоий"/>
    <x v="2"/>
    <s v="А.Навоий МФЙ"/>
    <s v="ADMIN ADMIN ADMIN"/>
    <s v="00000000000000"/>
    <x v="3"/>
    <n v="0"/>
    <s v="Рад"/>
    <s v="Даволаниш"/>
    <x v="2"/>
    <n v="20600000"/>
    <m/>
    <s v="Oddiy"/>
    <m/>
    <m/>
    <m/>
    <m/>
    <m/>
    <n v="0"/>
    <m/>
    <m/>
    <m/>
    <m/>
  </r>
  <r>
    <s v="10849302"/>
    <s v="19.01.2026"/>
    <s v="2026-10084617"/>
    <s v="QUDRATOVA GULXAYO BOTIR QIZI"/>
    <s v="41308912340056"/>
    <m/>
    <m/>
    <s v="13.08.1991"/>
    <s v="Навоий"/>
    <x v="2"/>
    <s v="А.Навоий МФЙ"/>
    <s v="ADMIN ADMIN ADMIN"/>
    <s v="00000000000000"/>
    <x v="3"/>
    <n v="0"/>
    <s v="Рад"/>
    <s v="Кийим"/>
    <x v="1"/>
    <n v="2060000"/>
    <m/>
    <s v="Oddiy"/>
    <m/>
    <m/>
    <m/>
    <m/>
    <m/>
    <n v="0"/>
    <m/>
    <m/>
    <m/>
    <m/>
  </r>
  <r>
    <s v="10848169"/>
    <s v="19.01.2026"/>
    <s v="2026-10082847"/>
    <s v="TURSUNOVA CHINORA QAHROMON QIZI"/>
    <s v="41310995830045"/>
    <m/>
    <m/>
    <s v="13.10.1999"/>
    <s v="Навоий"/>
    <x v="0"/>
    <s v="Гулистон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42726"/>
    <s v="19.01.2026"/>
    <s v="2026-10076455"/>
    <s v="MUZAFAROVA MA’RIFAT MUSTAFOYEVNA"/>
    <s v="41511975780033"/>
    <m/>
    <m/>
    <s v="15.11.1997"/>
    <s v="Навоий"/>
    <x v="1"/>
    <s v="Консурун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38485"/>
    <s v="18.01.2026"/>
    <s v="2026-10071345"/>
    <s v="ZIYODULLAYEVA ZILOLA ZOIROVNA"/>
    <s v="41404995790011"/>
    <m/>
    <m/>
    <s v="14.04.1999"/>
    <s v="Навоий"/>
    <x v="3"/>
    <s v="Кўхна Қўрғон МФЙ"/>
    <s v="ADMIN ADMIN ADMIN"/>
    <s v="00000000000000"/>
    <x v="3"/>
    <n v="0"/>
    <s v="Рад"/>
    <s v="Кийим"/>
    <x v="1"/>
    <n v="2060000"/>
    <m/>
    <s v="Oddiy"/>
    <m/>
    <m/>
    <m/>
    <m/>
    <m/>
    <n v="0"/>
    <m/>
    <m/>
    <m/>
    <m/>
  </r>
  <r>
    <s v="10838419"/>
    <s v="18.01.2026"/>
    <s v="2026-10071264"/>
    <s v="BARATOVA SAYYORA ABDUNAZAR QIZI"/>
    <s v="42006952390039"/>
    <m/>
    <m/>
    <s v="20.06.1995"/>
    <s v="Навоий"/>
    <x v="5"/>
    <s v="Кимёгар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38417"/>
    <s v="18.01.2026"/>
    <s v="2026-10071261"/>
    <s v="BARATOVA SAYYORA ABDUNAZAR QIZI"/>
    <s v="42006952390039"/>
    <m/>
    <m/>
    <s v="20.06.1995"/>
    <s v="Навоий"/>
    <x v="5"/>
    <s v="Кимёгар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837927"/>
    <s v="18.01.2026"/>
    <s v="2026-10070585"/>
    <s v="NEMATOVA MALIKA JAHONGIR QIZI"/>
    <s v="60510025790010"/>
    <m/>
    <m/>
    <s v="05.10.2002"/>
    <s v="Навоий"/>
    <x v="7"/>
    <s v="Ўзбекистон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837470"/>
    <s v="18.01.2026"/>
    <s v="2026-10070023"/>
    <s v="MUZAFAROVA MA’RIFAT MUSTAFOYEVNA"/>
    <s v="41511975780033"/>
    <m/>
    <m/>
    <s v="15.11.1997"/>
    <s v="Навоий"/>
    <x v="1"/>
    <s v="Консурун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837362"/>
    <s v="18.01.2026"/>
    <s v="2026-10069910"/>
    <s v="TURAYEV JAMSHID KALBAYEVICH"/>
    <s v="31808882320010"/>
    <m/>
    <m/>
    <s v="18.08.1988"/>
    <s v="Навоий"/>
    <x v="6"/>
    <s v="Шўртепа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837267"/>
    <s v="18.01.2026"/>
    <s v="2026-10069804"/>
    <s v="JUMANAZAROVA GULSUM SHODIQULOVNA"/>
    <s v="42005882350069"/>
    <m/>
    <m/>
    <s v="20.05.1988"/>
    <s v="Навоий"/>
    <x v="6"/>
    <s v="Шўртепа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36813"/>
    <s v="18.01.2026"/>
    <s v="2026-10069287"/>
    <s v="BOMURATOVA FARANGIZ HUSNIDDIN QIZI"/>
    <s v="41109985820018"/>
    <m/>
    <m/>
    <s v="11.09.1998"/>
    <s v="Навоий"/>
    <x v="3"/>
    <s v="Кўхна Қўрғон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36723"/>
    <s v="18.01.2026"/>
    <s v="2026-10069185"/>
    <s v="TOLIBOVA ZULXUMOR TOYIR QIZI"/>
    <s v="42511995820022"/>
    <m/>
    <m/>
    <s v="25.11.1999"/>
    <s v="Навоий"/>
    <x v="3"/>
    <s v="Дўрман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36719"/>
    <s v="18.01.2026"/>
    <s v="2026-10069181"/>
    <s v="TOLIBOVA ZULXUMOR TOYIR QIZI"/>
    <s v="42511995820022"/>
    <m/>
    <m/>
    <s v="25.11.1999"/>
    <s v="Навоий"/>
    <x v="3"/>
    <s v="Дўрман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836675"/>
    <s v="18.01.2026"/>
    <s v="2026-10069134"/>
    <s v="NARZULLAYEV KUNUZOQ SHOKIR O‘G‘LI"/>
    <s v="31206942380044"/>
    <m/>
    <m/>
    <s v="12.06.1994"/>
    <s v="Навоий"/>
    <x v="0"/>
    <s v="Новжа МФЙ"/>
    <s v="ADMIN ADMIN ADMIN"/>
    <s v="00000000000000"/>
    <x v="0"/>
    <n v="0"/>
    <s v="Рад"/>
    <s v="Жарроҳлик"/>
    <x v="3"/>
    <m/>
    <m/>
    <s v="Oddiy"/>
    <m/>
    <m/>
    <m/>
    <m/>
    <m/>
    <n v="0"/>
    <m/>
    <m/>
    <m/>
    <m/>
  </r>
  <r>
    <s v="10835978"/>
    <s v="17.01.2026"/>
    <s v="2026-10068285"/>
    <s v="SUNNATOVA MEHRINISO SHERALI QIZI"/>
    <s v="41307962330013"/>
    <m/>
    <m/>
    <s v="13.07.1996"/>
    <s v="Навоий"/>
    <x v="1"/>
    <s v="Узилишкент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35968"/>
    <s v="17.01.2026"/>
    <s v="2026-10068275"/>
    <s v="SUNNATOVA MEHRINISO SHERALI QIZI"/>
    <s v="41307962330013"/>
    <m/>
    <m/>
    <s v="13.07.1996"/>
    <s v="Навоий"/>
    <x v="1"/>
    <s v="Узилишкент МФЙ"/>
    <s v="ADMIN ADMIN ADMIN"/>
    <s v="00000000000000"/>
    <x v="5"/>
    <n v="0"/>
    <s v="Жараён"/>
    <s v="Кийим"/>
    <x v="1"/>
    <n v="2060000"/>
    <m/>
    <s v="Oddiy"/>
    <m/>
    <m/>
    <m/>
    <m/>
    <m/>
    <n v="0"/>
    <m/>
    <m/>
    <m/>
    <m/>
  </r>
  <r>
    <s v="10835954"/>
    <s v="17.01.2026"/>
    <s v="2026-10068258"/>
    <s v="OCHILOV JAHONGIR AZAMATOVICH"/>
    <s v="31912902380048"/>
    <m/>
    <m/>
    <s v="19.12.1990"/>
    <s v="Навоий"/>
    <x v="0"/>
    <s v="Маданият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34523"/>
    <s v="17.01.2026"/>
    <s v="2026-10066436"/>
    <s v="TOJIYEVA DILNOZA TOSHPO‘LAT QIZI"/>
    <s v="40612995830010"/>
    <m/>
    <m/>
    <s v="06.12.1999"/>
    <s v="Навоий"/>
    <x v="5"/>
    <s v="Бинокор МФЙ"/>
    <s v="ADMIN ADMIN ADMIN"/>
    <s v="00000000000000"/>
    <x v="0"/>
    <n v="0"/>
    <s v="Рад"/>
    <s v="Даволаниш"/>
    <x v="2"/>
    <m/>
    <m/>
    <s v="Oddiy"/>
    <m/>
    <m/>
    <m/>
    <m/>
    <m/>
    <n v="0"/>
    <m/>
    <m/>
    <m/>
    <m/>
  </r>
  <r>
    <s v="10834138"/>
    <s v="17.01.2026"/>
    <s v="2026-10065979"/>
    <s v="SUNNATOVA MEHRINISO SHERALI QIZI"/>
    <s v="41307962330013"/>
    <m/>
    <m/>
    <s v="13.07.1996"/>
    <s v="Навоий"/>
    <x v="1"/>
    <s v="Узилишкент МФЙ"/>
    <s v="ADMIN ADMIN ADMIN"/>
    <s v="00000000000000"/>
    <x v="0"/>
    <n v="0"/>
    <s v="Рад"/>
    <s v="Даволаниш"/>
    <x v="2"/>
    <m/>
    <m/>
    <s v="Oddiy"/>
    <m/>
    <m/>
    <m/>
    <m/>
    <m/>
    <n v="0"/>
    <m/>
    <m/>
    <m/>
    <m/>
  </r>
  <r>
    <s v="10833557"/>
    <s v="17.01.2026"/>
    <s v="2026-10065267"/>
    <s v="SHAMSIYEVA SHALOLA FAXRIDDIN QIZI"/>
    <s v="41112975790039"/>
    <m/>
    <m/>
    <s v="11.12.1997"/>
    <s v="Навоий"/>
    <x v="5"/>
    <s v="Фаровон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33529"/>
    <s v="17.01.2026"/>
    <s v="2026-10065231"/>
    <s v="SHAMSIYEVA SHALOLA FAXRIDDIN QIZI"/>
    <s v="41112975790039"/>
    <m/>
    <m/>
    <s v="11.12.1997"/>
    <s v="Навоий"/>
    <x v="5"/>
    <s v="Фаровон"/>
    <s v="ADMIN ADMIN ADMIN"/>
    <s v="00000000000000"/>
    <x v="3"/>
    <n v="0"/>
    <s v="Рад"/>
    <s v="Кийим"/>
    <x v="1"/>
    <n v="2060000"/>
    <m/>
    <s v="Oddiy"/>
    <m/>
    <m/>
    <m/>
    <m/>
    <m/>
    <n v="0"/>
    <m/>
    <m/>
    <m/>
    <m/>
  </r>
  <r>
    <s v="10833369"/>
    <s v="17.01.2026"/>
    <s v="2026-10065043"/>
    <s v="KARIMOVA KAMOLA HOSHIM QIZI"/>
    <s v="42306985840018"/>
    <m/>
    <m/>
    <s v="23.06.1998"/>
    <s v="Навоий"/>
    <x v="5"/>
    <s v="Фаровон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833117"/>
    <s v="17.01.2026"/>
    <s v="2026-10064750"/>
    <s v="KARIMOVA KAMOLA HOSHIM QIZI"/>
    <s v="42306985840018"/>
    <m/>
    <m/>
    <s v="23.06.1998"/>
    <s v="Навоий"/>
    <x v="5"/>
    <s v="Фаровон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32962"/>
    <s v="17.01.2026"/>
    <s v="2026-10064569"/>
    <s v="QUTTIYEV RUSTAM XUSHVAXTOVICH"/>
    <s v="31604802390088"/>
    <m/>
    <m/>
    <s v="16.04.1980"/>
    <s v="Навоий"/>
    <x v="5"/>
    <s v="Янгиариқ МФЙ"/>
    <s v="ADMIN ADMIN ADMIN"/>
    <s v="00000000000000"/>
    <x v="0"/>
    <n v="0"/>
    <s v="Рад"/>
    <s v="Даволаниш"/>
    <x v="2"/>
    <m/>
    <m/>
    <s v="Oddiy"/>
    <m/>
    <m/>
    <m/>
    <m/>
    <m/>
    <n v="0"/>
    <m/>
    <m/>
    <m/>
    <m/>
  </r>
  <r>
    <s v="10832897"/>
    <s v="17.01.2026"/>
    <s v="2026-10064491"/>
    <s v="QUTTIYEV RUSTAM XUSHVAXTOVICH"/>
    <s v="31604802390088"/>
    <m/>
    <m/>
    <s v="16.04.1980"/>
    <s v="Навоий"/>
    <x v="5"/>
    <s v="Янгиариқ МФЙ"/>
    <s v="ADMIN ADMIN ADMIN"/>
    <s v="00000000000000"/>
    <x v="0"/>
    <n v="0"/>
    <s v="Рад"/>
    <s v="Жарроҳлик"/>
    <x v="3"/>
    <m/>
    <m/>
    <s v="Oddiy"/>
    <m/>
    <m/>
    <m/>
    <m/>
    <m/>
    <n v="0"/>
    <m/>
    <m/>
    <m/>
    <m/>
  </r>
  <r>
    <s v="10832187"/>
    <s v="17.01.2026"/>
    <s v="2026-10063637"/>
    <s v="RUSTAMQULOVA MUXLISA SHAVKATOVNA"/>
    <s v="61202025800024"/>
    <m/>
    <m/>
    <s v="12.02.2002"/>
    <s v="Навоий"/>
    <x v="2"/>
    <s v="Ғафур Ғулом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32030"/>
    <s v="17.01.2026"/>
    <s v="2026-10063441"/>
    <s v="BEKMURODOVA MAQSUDA NOSIROVNA"/>
    <s v="42208882350015"/>
    <m/>
    <m/>
    <s v="22.08.1988"/>
    <s v="Навоий"/>
    <x v="7"/>
    <s v="Кўҳрон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32011"/>
    <s v="17.01.2026"/>
    <s v="2026-10063417"/>
    <s v="BEKMURODOVA MAQSUDA NOSIROVNA"/>
    <s v="42208882350015"/>
    <m/>
    <m/>
    <s v="22.08.1988"/>
    <s v="Навоий"/>
    <x v="7"/>
    <s v="Кўҳрон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831969"/>
    <s v="17.01.2026"/>
    <s v="2026-10063365"/>
    <s v="RUSTAMQULOVA MUXLISA SHAVKATOVNA"/>
    <s v="61202025800024"/>
    <m/>
    <m/>
    <s v="12.02.2002"/>
    <s v="Навоий"/>
    <x v="2"/>
    <s v="Ғафур Ғулом МФЙ"/>
    <s v="ADMIN ADMIN ADMIN"/>
    <s v="00000000000000"/>
    <x v="3"/>
    <n v="0"/>
    <s v="Рад"/>
    <s v="Кийим"/>
    <x v="1"/>
    <n v="2060000"/>
    <m/>
    <s v="Oddiy"/>
    <m/>
    <m/>
    <m/>
    <m/>
    <m/>
    <n v="0"/>
    <m/>
    <m/>
    <m/>
    <m/>
  </r>
  <r>
    <s v="10831234"/>
    <s v="17.01.2026"/>
    <s v="2026-10062499"/>
    <s v="SUVONOVA MAHLIYO BOTIR QIZI"/>
    <s v="42110922420016"/>
    <m/>
    <m/>
    <s v="21.10.1992"/>
    <s v="Навоий"/>
    <x v="3"/>
    <s v="Кумушкон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831118"/>
    <s v="17.01.2026"/>
    <s v="2026-10062363"/>
    <s v="MEYLIXOLOVA MARJONA QAXRAMON QIZI"/>
    <s v="42506942390082"/>
    <m/>
    <m/>
    <s v="25.06.1994"/>
    <s v="Навоий"/>
    <x v="5"/>
    <s v="Ватан МФЙ"/>
    <s v="ADMIN ADMIN ADMIN"/>
    <s v="00000000000000"/>
    <x v="1"/>
    <n v="0"/>
    <s v="Жараён"/>
    <s v="Кийим"/>
    <x v="1"/>
    <m/>
    <m/>
    <s v="Oddiy"/>
    <m/>
    <m/>
    <m/>
    <m/>
    <m/>
    <n v="0"/>
    <m/>
    <m/>
    <m/>
    <m/>
  </r>
  <r>
    <s v="10831090"/>
    <s v="16.01.2026"/>
    <s v="2026-10062328"/>
    <s v="TUGMAYEVA GULANDON RUSTAMOVNA"/>
    <s v="42803914070039"/>
    <m/>
    <m/>
    <s v="28.03.1991"/>
    <s v="Навоий"/>
    <x v="3"/>
    <s v="Зиёкор МФЙ"/>
    <s v="ADMIN ADMIN ADMIN"/>
    <s v="00000000000000"/>
    <x v="0"/>
    <n v="0"/>
    <s v="Рад"/>
    <s v="Даволаниш"/>
    <x v="2"/>
    <m/>
    <m/>
    <s v="Oddiy"/>
    <m/>
    <m/>
    <m/>
    <m/>
    <m/>
    <n v="0"/>
    <m/>
    <m/>
    <m/>
    <m/>
  </r>
  <r>
    <s v="10831055"/>
    <s v="16.01.2026"/>
    <s v="2026-10062284"/>
    <s v="RAXMATOVA MAFTUNA AMINJON QIZI"/>
    <s v="41712985790032"/>
    <m/>
    <m/>
    <s v="17.12.1998"/>
    <s v="Навоий"/>
    <x v="7"/>
    <s v="Қоровултепа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30897"/>
    <s v="16.01.2026"/>
    <s v="2026-10062082"/>
    <s v="PARDAYEVA FIRUZA ANVAR QIZI"/>
    <s v="61509015820025"/>
    <m/>
    <m/>
    <s v="15.09.2001"/>
    <s v="Навоий"/>
    <x v="7"/>
    <s v="Пахтакор МФЙ"/>
    <s v="ADMIN ADMIN ADMIN"/>
    <s v="00000000000000"/>
    <x v="1"/>
    <n v="0"/>
    <s v="Жараён"/>
    <s v="Кийим"/>
    <x v="1"/>
    <m/>
    <m/>
    <s v="Oddiy"/>
    <m/>
    <m/>
    <m/>
    <m/>
    <m/>
    <n v="0"/>
    <m/>
    <m/>
    <m/>
    <m/>
  </r>
  <r>
    <s v="10830800"/>
    <s v="16.01.2026"/>
    <s v="2026-10061965"/>
    <s v="RAXMATULLAYEVA GULBAHOR RAXIM QIZI"/>
    <s v="42003952330045"/>
    <m/>
    <m/>
    <s v="20.03.1995"/>
    <s v="Навоий"/>
    <x v="5"/>
    <s v="Зарафшон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26059"/>
    <s v="16.01.2026"/>
    <s v="2026-10056336"/>
    <s v="RAJABOVA MARJONA NEMATJON QIZI"/>
    <s v="41409995770029"/>
    <m/>
    <m/>
    <s v="14.09.1999"/>
    <s v="Навоий"/>
    <x v="3"/>
    <s v="Варқ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814964"/>
    <s v="15.01.2026"/>
    <s v="2026-10043235"/>
    <s v="PARDAYEVA FIRUZA ANVAR QIZI"/>
    <s v="61509015820025"/>
    <m/>
    <m/>
    <s v="15.09.2001"/>
    <s v="Навоий"/>
    <x v="7"/>
    <s v="Пахтакор МФЙ"/>
    <s v="ADMIN ADMIN ADMIN"/>
    <s v="00000000000000"/>
    <x v="1"/>
    <n v="0"/>
    <s v="Жараён"/>
    <s v="Озиқ"/>
    <x v="0"/>
    <m/>
    <m/>
    <s v="Oddiy"/>
    <m/>
    <m/>
    <m/>
    <m/>
    <m/>
    <n v="0"/>
    <m/>
    <m/>
    <m/>
    <m/>
  </r>
  <r>
    <s v="10814005"/>
    <s v="15.01.2026"/>
    <s v="2026-10042115"/>
    <s v="TURSUNOVA ROXILA SHOMI QIZI"/>
    <s v="42601962420046"/>
    <m/>
    <m/>
    <s v="26.01.1996"/>
    <s v="Навоий"/>
    <x v="3"/>
    <s v="Каловот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788991"/>
    <s v="14.01.2026"/>
    <s v="2026-10013471"/>
    <s v="RAJABOVA DILAFRUZ RASHIDOVNA"/>
    <s v="40604835820026"/>
    <m/>
    <m/>
    <s v="06.04.1983"/>
    <s v="Навоий"/>
    <x v="3"/>
    <s v="Гулобод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781753"/>
    <s v="13.01.2026"/>
    <s v="2026-10003392"/>
    <s v="HAKIMOVA GULCHIROY IKROM QIZI"/>
    <s v="40601995820020"/>
    <m/>
    <m/>
    <s v="06.01.1999"/>
    <s v="Навоий"/>
    <x v="3"/>
    <s v="Гулобод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764602"/>
    <s v="13.01.2026"/>
    <s v="2026-09981676"/>
    <s v="TOJIYEVA DILNOZA TOSHPO‘LAT QIZI"/>
    <s v="40612995830010"/>
    <m/>
    <m/>
    <s v="06.12.1999"/>
    <s v="Навоий"/>
    <x v="5"/>
    <s v="Бинокор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764595"/>
    <s v="13.01.2026"/>
    <s v="2026-09981669"/>
    <s v="TOJIYEVA DILNOZA TOSHPO‘LAT QIZI"/>
    <s v="40612995830010"/>
    <m/>
    <m/>
    <s v="06.12.1999"/>
    <s v="Навоий"/>
    <x v="5"/>
    <s v="Бинокор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763507"/>
    <s v="12.01.2026"/>
    <s v="2026-09980303"/>
    <s v="ZUBAYDULLAYEVA MUKARRAMA XABIBULLO QIZI"/>
    <s v="41206932420050"/>
    <m/>
    <m/>
    <s v="12.06.1993"/>
    <s v="Навоий"/>
    <x v="3"/>
    <s v="Жалойир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762848"/>
    <s v="12.01.2026"/>
    <s v="2026-09979403"/>
    <s v="QURBONOVA GULINISO SHAVKATOVNA"/>
    <s v="40105925800017"/>
    <m/>
    <m/>
    <s v="01.05.1992"/>
    <s v="Навоий"/>
    <x v="2"/>
    <s v="Каттасой МФЙ"/>
    <s v="ADMIN ADMIN ADMIN"/>
    <s v="00000000000000"/>
    <x v="3"/>
    <n v="0"/>
    <s v="Рад"/>
    <s v="Кийим"/>
    <x v="1"/>
    <n v="2060000"/>
    <m/>
    <s v="Oddiy"/>
    <m/>
    <m/>
    <m/>
    <m/>
    <m/>
    <n v="0"/>
    <m/>
    <m/>
    <m/>
    <m/>
  </r>
  <r>
    <s v="10744049"/>
    <s v="12.01.2026"/>
    <s v="2026-09956625"/>
    <s v="RAJABOVA HOJIBEGIM HAYOT QIZI"/>
    <s v="61505005780027"/>
    <m/>
    <m/>
    <s v="15.05.2000"/>
    <s v="Навоий"/>
    <x v="1"/>
    <s v="Ифтихор МФЙ"/>
    <s v="ADMIN ADMIN ADMIN"/>
    <s v="00000000000000"/>
    <x v="1"/>
    <n v="0"/>
    <s v="Жараён"/>
    <s v="Кийим"/>
    <x v="1"/>
    <m/>
    <m/>
    <s v="Oddiy"/>
    <m/>
    <m/>
    <m/>
    <m/>
    <m/>
    <n v="0"/>
    <m/>
    <m/>
    <m/>
    <m/>
  </r>
  <r>
    <s v="10743929"/>
    <s v="12.01.2026"/>
    <s v="2026-09956496"/>
    <s v="RAJABOVA HOJIBEGIM HAYOT QIZI"/>
    <s v="61505005780027"/>
    <m/>
    <m/>
    <s v="15.05.2000"/>
    <s v="Навоий"/>
    <x v="1"/>
    <s v="Ифтихор МФЙ"/>
    <s v="ADMIN ADMIN ADMIN"/>
    <s v="00000000000000"/>
    <x v="1"/>
    <n v="0"/>
    <s v="Жараён"/>
    <s v="Озиқ"/>
    <x v="0"/>
    <m/>
    <m/>
    <s v="Oddiy"/>
    <m/>
    <m/>
    <m/>
    <m/>
    <m/>
    <n v="0"/>
    <m/>
    <m/>
    <m/>
    <m/>
  </r>
  <r>
    <s v="10741735"/>
    <s v="12.01.2026"/>
    <s v="2026-09954094"/>
    <s v="O‘RINOV OG‘ABEK OTABEK O‘G‘LI"/>
    <s v="51612015780026"/>
    <m/>
    <m/>
    <s v="16.12.2001"/>
    <s v="Навоий"/>
    <x v="1"/>
    <s v="Гулбоғ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741497"/>
    <s v="12.01.2026"/>
    <s v="2026-09953823"/>
    <s v="O‘RINOV OG‘ABEK OTABEK O‘G‘LI"/>
    <s v="51612015780026"/>
    <m/>
    <m/>
    <s v="16.12.2001"/>
    <s v="Навоий"/>
    <x v="1"/>
    <s v="Гулбоғ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734555"/>
    <s v="12.01.2026"/>
    <s v="2026-09946219"/>
    <s v="HASANOV RAVSHAN QAXRAMONOVICH"/>
    <s v="31804892380024"/>
    <m/>
    <m/>
    <s v="18.04.1989"/>
    <s v="Навоий"/>
    <x v="5"/>
    <s v="Ғалаба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734550"/>
    <s v="12.01.2026"/>
    <s v="2026-09946214"/>
    <s v="HASANOV RAVSHAN QAXRAMONOVICH"/>
    <s v="31804892380024"/>
    <m/>
    <m/>
    <s v="18.04.1989"/>
    <s v="Навоий"/>
    <x v="5"/>
    <s v="Ўзбекистон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734506"/>
    <s v="12.01.2026"/>
    <s v="2026-09946151"/>
    <s v="KODIROVA SABOXAT XXX"/>
    <s v="40305882340045"/>
    <m/>
    <m/>
    <s v="03.05.1988"/>
    <s v="Навоий"/>
    <x v="3"/>
    <s v="Уйрот МФЙ"/>
    <s v="ADMIN ADMIN ADMIN"/>
    <s v="00000000000000"/>
    <x v="3"/>
    <n v="0"/>
    <s v="Рад"/>
    <s v="Кийим"/>
    <x v="1"/>
    <n v="2060000"/>
    <m/>
    <s v="Oddiy"/>
    <m/>
    <m/>
    <m/>
    <m/>
    <m/>
    <n v="0"/>
    <m/>
    <m/>
    <m/>
    <m/>
  </r>
  <r>
    <s v="10734504"/>
    <s v="12.01.2026"/>
    <s v="2026-09946149"/>
    <s v="KODIROVA SABOXAT XXX"/>
    <s v="40305882340045"/>
    <m/>
    <m/>
    <s v="03.05.1988"/>
    <s v="Навоий"/>
    <x v="3"/>
    <s v="Уйрот МФЙ"/>
    <s v="ADMIN ADMIN ADMIN"/>
    <s v="00000000000000"/>
    <x v="3"/>
    <n v="0"/>
    <s v="Рад"/>
    <s v="Озиқ"/>
    <x v="0"/>
    <n v="412000"/>
    <m/>
    <s v="Oddiy"/>
    <m/>
    <m/>
    <m/>
    <m/>
    <m/>
    <n v="0"/>
    <m/>
    <m/>
    <m/>
    <m/>
  </r>
  <r>
    <s v="10734500"/>
    <s v="12.01.2026"/>
    <s v="2026-09946142"/>
    <s v="PO‘LOTOVA NASIBA RAYIMOVNA"/>
    <s v="40707922360048"/>
    <m/>
    <m/>
    <s v="07.07.1992"/>
    <s v="Навоий"/>
    <x v="2"/>
    <s v="Мустақиллик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734497"/>
    <s v="12.01.2026"/>
    <s v="2026-09946139"/>
    <s v="PO‘LOTOVA NASIBA RAYIMOVNA"/>
    <s v="40707922360048"/>
    <m/>
    <m/>
    <s v="07.07.1992"/>
    <s v="Навоий"/>
    <x v="2"/>
    <s v="Мустақиллик МФЙ"/>
    <s v="ADMIN ADMIN ADMIN"/>
    <s v="00000000000000"/>
    <x v="3"/>
    <n v="0"/>
    <s v="Рад"/>
    <s v="Кийим"/>
    <x v="1"/>
    <n v="2060000"/>
    <m/>
    <s v="Oddiy"/>
    <m/>
    <m/>
    <m/>
    <m/>
    <m/>
    <n v="0"/>
    <m/>
    <m/>
    <m/>
    <m/>
  </r>
  <r>
    <s v="10734482"/>
    <s v="12.01.2026"/>
    <s v="2026-09946122"/>
    <s v="RAHMATOV SHAHBOZ MURTOZA O‘G‘LI"/>
    <s v="31105942400014"/>
    <m/>
    <m/>
    <s v="11.05.1994"/>
    <s v="Навоий"/>
    <x v="4"/>
    <s v="Юлдуз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734480"/>
    <s v="12.01.2026"/>
    <s v="2026-09946120"/>
    <s v="RAHMATOV SHAHBOZ MURTOZA O‘G‘LI"/>
    <s v="31105942400014"/>
    <m/>
    <m/>
    <s v="11.05.1994"/>
    <s v="Навоий"/>
    <x v="4"/>
    <s v="Юлдуз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734354"/>
    <s v="11.01.2026"/>
    <s v="2026-09945967"/>
    <s v="QURBONOVA SANOBAR DJURAKULOVNA"/>
    <s v="41503742340014"/>
    <m/>
    <m/>
    <s v="15.03.1974"/>
    <s v="Навоий"/>
    <x v="3"/>
    <s v="Дегарон МФЙ"/>
    <s v="ADMIN ADMIN ADMIN"/>
    <s v="00000000000000"/>
    <x v="0"/>
    <n v="0"/>
    <s v="Рад"/>
    <s v="Жарроҳлик"/>
    <x v="3"/>
    <m/>
    <m/>
    <s v="Oddiy"/>
    <m/>
    <m/>
    <m/>
    <m/>
    <m/>
    <n v="0"/>
    <m/>
    <m/>
    <m/>
    <m/>
  </r>
  <r>
    <s v="10734352"/>
    <s v="11.01.2026"/>
    <s v="2026-09945964"/>
    <s v="QURBONOVA SANOBAR DJURAKULOVNA"/>
    <s v="41503742340014"/>
    <m/>
    <m/>
    <s v="15.03.1974"/>
    <s v="Навоий"/>
    <x v="3"/>
    <s v="Дегарон МФЙ"/>
    <s v="ADMIN ADMIN ADMIN"/>
    <s v="00000000000000"/>
    <x v="0"/>
    <n v="0"/>
    <s v="Рад"/>
    <s v="Даволаниш"/>
    <x v="2"/>
    <m/>
    <m/>
    <s v="Oddiy"/>
    <m/>
    <m/>
    <m/>
    <m/>
    <m/>
    <n v="0"/>
    <m/>
    <m/>
    <m/>
    <m/>
  </r>
  <r>
    <s v="10734346"/>
    <s v="11.01.2026"/>
    <s v="2026-09945957"/>
    <s v="QURBONOVA SANOBAR DJURAKULOVNA"/>
    <s v="41503742340014"/>
    <m/>
    <m/>
    <s v="15.03.1974"/>
    <s v="Навоий"/>
    <x v="3"/>
    <s v="Дегарон МФЙ"/>
    <s v="ADMIN ADMIN ADMIN"/>
    <s v="00000000000000"/>
    <x v="3"/>
    <n v="0"/>
    <s v="Рад"/>
    <s v="Кийим"/>
    <x v="1"/>
    <n v="2060000"/>
    <m/>
    <s v="Oddiy"/>
    <m/>
    <m/>
    <m/>
    <m/>
    <m/>
    <n v="0"/>
    <m/>
    <m/>
    <m/>
    <m/>
  </r>
  <r>
    <s v="10734228"/>
    <s v="11.01.2026"/>
    <s v="2026-09945791"/>
    <s v="OLIMOVA XUSNIYA NORBUTA QIZI"/>
    <s v="41203965830014"/>
    <m/>
    <m/>
    <s v="12.03.1996"/>
    <s v="Навоий"/>
    <x v="0"/>
    <s v="Амир Темур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734162"/>
    <s v="11.01.2026"/>
    <s v="2026-09945699"/>
    <s v="RO‘ZIYEVA DILDORA ERKINOVNA"/>
    <s v="43004892330048"/>
    <m/>
    <m/>
    <s v="30.04.1989"/>
    <s v="Навоий"/>
    <x v="1"/>
    <s v="Гумбаз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734160"/>
    <s v="11.01.2026"/>
    <s v="2026-09945697"/>
    <s v="RO‘ZIYEVA DILDORA ERKINOVNA"/>
    <s v="43004892330048"/>
    <m/>
    <m/>
    <s v="30.04.1989"/>
    <s v="Навоий"/>
    <x v="1"/>
    <s v="Гумбаз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734093"/>
    <s v="11.01.2026"/>
    <s v="2026-09945610"/>
    <s v="MUHAMMADOVA OYSHA MUHIDDIN QIZI"/>
    <s v="62802035800044"/>
    <m/>
    <m/>
    <s v="28.02.2003"/>
    <s v="Навоий"/>
    <x v="2"/>
    <s v="Янгиҳаёт МФЙ"/>
    <s v="ADMIN ADMIN ADMIN"/>
    <s v="00000000000000"/>
    <x v="3"/>
    <n v="0"/>
    <s v="Рад"/>
    <s v="Кийим"/>
    <x v="1"/>
    <n v="2060000"/>
    <m/>
    <s v="Oddiy"/>
    <m/>
    <m/>
    <m/>
    <m/>
    <m/>
    <n v="0"/>
    <m/>
    <m/>
    <m/>
    <m/>
  </r>
  <r>
    <s v="10734091"/>
    <s v="11.01.2026"/>
    <s v="2026-09945607"/>
    <s v="MUHAMMADOVA OYSHA MUHIDDIN QIZI"/>
    <s v="62802035800044"/>
    <m/>
    <m/>
    <s v="28.02.2003"/>
    <s v="Навоий"/>
    <x v="2"/>
    <s v="Янгиҳаёт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733874"/>
    <s v="11.01.2026"/>
    <s v="2026-09945346"/>
    <s v="NE’MATOVA SHAXINA AMRULLO QIZI"/>
    <s v="62610035820030"/>
    <m/>
    <m/>
    <s v="26.10.2003"/>
    <s v="Навоий"/>
    <x v="3"/>
    <s v="Кўхна Қўрғон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733802"/>
    <s v="11.01.2026"/>
    <s v="2026-09945241"/>
    <s v="NE’MATOVA SHAXINA AMRULLO QIZI"/>
    <s v="62610035820030"/>
    <m/>
    <m/>
    <s v="26.10.2003"/>
    <s v="Навоий"/>
    <x v="3"/>
    <s v="Кўхна Қўрғон МФЙ"/>
    <s v="ADMIN ADMIN ADMIN"/>
    <s v="00000000000000"/>
    <x v="3"/>
    <n v="0"/>
    <s v="Рад"/>
    <s v="Кийим"/>
    <x v="1"/>
    <n v="2060000"/>
    <m/>
    <s v="Oddiy"/>
    <m/>
    <m/>
    <m/>
    <m/>
    <m/>
    <n v="0"/>
    <m/>
    <m/>
    <m/>
    <m/>
  </r>
  <r>
    <s v="10733533"/>
    <s v="11.01.2026"/>
    <s v="2026-09944904"/>
    <s v="SHODIYEVA NODIRA MAXAMMATOVNA"/>
    <s v="42706953960041"/>
    <m/>
    <m/>
    <s v="27.06.1995"/>
    <s v="Навоий"/>
    <x v="3"/>
    <s v="Янгиобод МФЙ"/>
    <s v="ADMIN ADMIN ADMIN"/>
    <s v="00000000000000"/>
    <x v="3"/>
    <n v="0"/>
    <s v="Рад"/>
    <s v="Кийим"/>
    <x v="1"/>
    <n v="2060000"/>
    <m/>
    <s v="Oddiy"/>
    <m/>
    <m/>
    <m/>
    <m/>
    <m/>
    <n v="0"/>
    <m/>
    <m/>
    <m/>
    <m/>
  </r>
  <r>
    <s v="10733506"/>
    <s v="11.01.2026"/>
    <s v="2026-09944860"/>
    <s v="AZIMOVA MARJONA BAXRIDDIN QIZI"/>
    <s v="42212965820014"/>
    <m/>
    <m/>
    <s v="22.12.1996"/>
    <s v="Навоий"/>
    <x v="3"/>
    <s v="Каловот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733504"/>
    <s v="11.01.2026"/>
    <s v="2026-09944857"/>
    <s v="AZIMOVA MARJONA BAXRIDDIN QIZI"/>
    <s v="42212965820014"/>
    <m/>
    <m/>
    <s v="22.12.1996"/>
    <s v="Навоий"/>
    <x v="3"/>
    <s v="Каловот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732760"/>
    <s v="11.01.2026"/>
    <s v="2026-09943961"/>
    <s v="MUZAFAROV MUXRIDDIN BAXRIDIN O‘G‘LI"/>
    <s v="32105942330017"/>
    <m/>
    <m/>
    <s v="21.05.1994"/>
    <s v="Навоий"/>
    <x v="1"/>
    <s v="Гулзор МФЙ"/>
    <s v="ADMIN ADMIN ADMIN"/>
    <s v="00000000000000"/>
    <x v="0"/>
    <n v="0"/>
    <s v="Рад"/>
    <s v="Даволаниш"/>
    <x v="2"/>
    <m/>
    <m/>
    <s v="Oddiy"/>
    <m/>
    <m/>
    <m/>
    <m/>
    <m/>
    <n v="0"/>
    <m/>
    <m/>
    <m/>
    <m/>
  </r>
  <r>
    <s v="10732752"/>
    <s v="11.01.2026"/>
    <s v="2026-09943951"/>
    <s v="MUZAFAROV MUXRIDDIN BAXRIDIN O‘G‘LI"/>
    <s v="32105942330017"/>
    <m/>
    <m/>
    <s v="21.05.1994"/>
    <s v="Навоий"/>
    <x v="1"/>
    <s v="Гулзор МФЙ"/>
    <s v="ADMIN ADMIN ADMIN"/>
    <s v="00000000000000"/>
    <x v="0"/>
    <n v="0"/>
    <s v="Рад"/>
    <s v="Жарроҳлик"/>
    <x v="3"/>
    <m/>
    <m/>
    <s v="Oddiy"/>
    <m/>
    <m/>
    <m/>
    <m/>
    <m/>
    <n v="0"/>
    <m/>
    <m/>
    <m/>
    <m/>
  </r>
  <r>
    <s v="10732542"/>
    <s v="11.01.2026"/>
    <s v="2026-09943708"/>
    <s v="TOSHPO‘LATOVA MOHICHEHRA ORIF QIZI"/>
    <s v="41707985780040"/>
    <m/>
    <m/>
    <s v="17.07.1998"/>
    <s v="Навоий"/>
    <x v="1"/>
    <s v="Ванғози МФЙ"/>
    <s v="ADMIN ADMIN ADMIN"/>
    <s v="00000000000000"/>
    <x v="1"/>
    <n v="0"/>
    <s v="Жараён"/>
    <s v="Даволаниш"/>
    <x v="2"/>
    <m/>
    <m/>
    <s v="Oddiy"/>
    <m/>
    <m/>
    <m/>
    <m/>
    <m/>
    <n v="0"/>
    <m/>
    <m/>
    <m/>
    <m/>
  </r>
  <r>
    <s v="10732517"/>
    <s v="11.01.2026"/>
    <s v="2026-09943680"/>
    <s v="HOJIYEVA CHAROS SHODI QIZI"/>
    <s v="62105035820064"/>
    <m/>
    <m/>
    <s v="21.05.2003"/>
    <s v="Навоий"/>
    <x v="5"/>
    <s v="Кимёгар МФЙ"/>
    <s v="ADMIN ADMIN ADMIN"/>
    <s v="00000000000000"/>
    <x v="0"/>
    <n v="0"/>
    <s v="Рад"/>
    <s v="Даволаниш"/>
    <x v="2"/>
    <m/>
    <m/>
    <s v="Oddiy"/>
    <m/>
    <m/>
    <m/>
    <m/>
    <m/>
    <n v="0"/>
    <m/>
    <m/>
    <m/>
    <m/>
  </r>
  <r>
    <s v="10732516"/>
    <s v="11.01.2026"/>
    <s v="2026-09943679"/>
    <s v="HOJIYEVA CHAROS SHODI QIZI"/>
    <s v="62105035820064"/>
    <m/>
    <m/>
    <s v="21.05.2003"/>
    <s v="Навоий"/>
    <x v="5"/>
    <s v="Кимёгар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732512"/>
    <s v="11.01.2026"/>
    <s v="2026-09943675"/>
    <s v="HOJIYEVA CHAROS SHODI QIZI"/>
    <s v="62105035820064"/>
    <m/>
    <m/>
    <s v="21.05.2003"/>
    <s v="Навоий"/>
    <x v="5"/>
    <s v="Кимёгар МФЙ"/>
    <s v="ADMIN ADMIN ADMIN"/>
    <s v="00000000000000"/>
    <x v="0"/>
    <n v="0"/>
    <s v="Рад"/>
    <s v="Жарроҳлик"/>
    <x v="3"/>
    <m/>
    <m/>
    <s v="Oddiy"/>
    <m/>
    <m/>
    <m/>
    <m/>
    <m/>
    <n v="0"/>
    <m/>
    <m/>
    <m/>
    <m/>
  </r>
  <r>
    <s v="10732487"/>
    <s v="11.01.2026"/>
    <s v="2026-09943644"/>
    <s v="AKBAROVA NILUFAR IXTIYOR QIZI"/>
    <s v="40711915790013"/>
    <m/>
    <m/>
    <s v="07.11.1991"/>
    <s v="Навоий"/>
    <x v="7"/>
    <s v="Навкар МФЙ"/>
    <s v="ADMIN ADMIN ADMIN"/>
    <s v="00000000000000"/>
    <x v="0"/>
    <n v="0"/>
    <s v="Рад"/>
    <s v="Даволаниш"/>
    <x v="2"/>
    <m/>
    <m/>
    <s v="Oddiy"/>
    <m/>
    <m/>
    <m/>
    <m/>
    <m/>
    <n v="0"/>
    <m/>
    <m/>
    <m/>
    <m/>
  </r>
  <r>
    <s v="10732476"/>
    <s v="10.01.2026"/>
    <s v="2026-09943631"/>
    <s v="AKBAROVA NILUFAR IXTIYOR QIZI"/>
    <s v="40711915790013"/>
    <m/>
    <m/>
    <s v="07.11.1991"/>
    <s v="Навоий"/>
    <x v="7"/>
    <s v="Навкар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731189"/>
    <s v="10.01.2026"/>
    <s v="2026-09942055"/>
    <s v="RABBIMOVA SADOQAT ABDULLO QIZI"/>
    <s v="41101995830049"/>
    <m/>
    <m/>
    <s v="11.01.1999"/>
    <s v="Навоий"/>
    <x v="0"/>
    <s v="Авоқли МФЙ"/>
    <s v="ADMIN ADMIN ADMIN"/>
    <s v="00000000000000"/>
    <x v="0"/>
    <n v="0"/>
    <s v="Рад"/>
    <s v="Жарроҳлик"/>
    <x v="3"/>
    <m/>
    <m/>
    <s v="Oddiy"/>
    <m/>
    <m/>
    <m/>
    <m/>
    <m/>
    <n v="0"/>
    <m/>
    <m/>
    <m/>
    <m/>
  </r>
  <r>
    <s v="10730528"/>
    <s v="10.01.2026"/>
    <s v="2026-09941248"/>
    <s v="RAXMATULLAYEVA GULBAHOR RAXIM QIZI"/>
    <s v="42003952330045"/>
    <m/>
    <m/>
    <s v="20.03.1995"/>
    <s v="Навоий"/>
    <x v="5"/>
    <s v="Зарафшон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726117"/>
    <s v="09.01.2026"/>
    <s v="2026-09936044"/>
    <s v="TURDIALIYEVA SOXIBAXON MAXAMATJON QIZI"/>
    <s v="42207985170045"/>
    <m/>
    <m/>
    <s v="22.07.1998"/>
    <s v="Навоий"/>
    <x v="1"/>
    <s v="Фурқат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725812"/>
    <s v="09.01.2026"/>
    <s v="2026-09935666"/>
    <s v="NOSIROVA MAFTUNA QO‘ZIBOY QIZI"/>
    <s v="61408015820021"/>
    <m/>
    <m/>
    <s v="14.08.2001"/>
    <s v="Навоий"/>
    <x v="3"/>
    <s v="Нарпай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725485"/>
    <s v="09.01.2026"/>
    <s v="2026-09935293"/>
    <s v="HOJIYEVA CHAROS SHODI QIZI"/>
    <s v="62105035820064"/>
    <m/>
    <m/>
    <s v="21.05.2003"/>
    <s v="Навоий"/>
    <x v="5"/>
    <s v="Кимёгар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725337"/>
    <s v="09.01.2026"/>
    <s v="2026-09935121"/>
    <s v="SAIDOVA GO‘ZAL ANVAR QIZI"/>
    <s v="40903935820010"/>
    <m/>
    <m/>
    <s v="09.03.1993"/>
    <s v="Навоий"/>
    <x v="3"/>
    <s v="Хўжа Хисрав МФЙ"/>
    <s v="ADMIN ADMIN ADMIN"/>
    <s v="00000000000000"/>
    <x v="4"/>
    <n v="0"/>
    <s v="Қарор"/>
    <s v="Озиқ"/>
    <x v="0"/>
    <n v="412000"/>
    <s v="28.01.2026"/>
    <s v="Oddiy"/>
    <d v="2026-02-02T15:59:32"/>
    <m/>
    <n v="412000"/>
    <m/>
    <d v="2026-02-02T15:59:32"/>
    <n v="0"/>
    <n v="412000"/>
    <n v="46055.666342592594"/>
    <m/>
    <n v="60029"/>
  </r>
  <r>
    <s v="10725283"/>
    <s v="09.01.2026"/>
    <s v="2026-09935058"/>
    <s v="ERKINOV FAYZULLO AKMAL O‘G‘LI"/>
    <s v="32707965790025"/>
    <m/>
    <m/>
    <s v="27.07.1996"/>
    <s v="Навоий"/>
    <x v="7"/>
    <s v="Меҳнат МФЙ"/>
    <s v="ADMIN ADMIN ADMIN"/>
    <s v="00000000000000"/>
    <x v="1"/>
    <n v="0"/>
    <s v="Жараён"/>
    <s v="Кийим"/>
    <x v="1"/>
    <m/>
    <m/>
    <s v="Oddiy"/>
    <m/>
    <m/>
    <m/>
    <m/>
    <m/>
    <n v="0"/>
    <m/>
    <m/>
    <m/>
    <m/>
  </r>
  <r>
    <s v="10725277"/>
    <s v="09.01.2026"/>
    <s v="2026-09935052"/>
    <s v="ERKINOV FAYZULLO AKMAL O‘G‘LI"/>
    <s v="32707965790025"/>
    <m/>
    <m/>
    <s v="27.07.1996"/>
    <s v="Навоий"/>
    <x v="7"/>
    <s v="Меҳнат МФЙ"/>
    <s v="ADMIN ADMIN ADMIN"/>
    <s v="00000000000000"/>
    <x v="1"/>
    <n v="0"/>
    <s v="Жараён"/>
    <s v="Озиқ"/>
    <x v="0"/>
    <m/>
    <m/>
    <s v="Oddiy"/>
    <m/>
    <m/>
    <m/>
    <m/>
    <m/>
    <n v="0"/>
    <m/>
    <m/>
    <m/>
    <m/>
  </r>
  <r>
    <s v="10724878"/>
    <s v="09.01.2026"/>
    <s v="2026-09934559"/>
    <s v="XOLIQOVA NILUFAR UMAR QIZI"/>
    <s v="62907025790038"/>
    <m/>
    <m/>
    <s v="29.07.2002"/>
    <s v="Навоий"/>
    <x v="7"/>
    <s v="Тошработ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717729"/>
    <s v="09.01.2026"/>
    <s v="2026-09926174"/>
    <s v="SANOYEVA ZILOLA BAXRIDDIN QIZI"/>
    <s v="41504965780021"/>
    <m/>
    <m/>
    <s v="15.04.1996"/>
    <s v="Навоий"/>
    <x v="7"/>
    <s v="Тошработ МФЙ"/>
    <s v="ADMIN ADMIN ADMIN"/>
    <s v="00000000000000"/>
    <x v="0"/>
    <n v="0"/>
    <s v="Рад"/>
    <s v="Жарроҳлик"/>
    <x v="3"/>
    <m/>
    <m/>
    <s v="Oddiy"/>
    <m/>
    <m/>
    <m/>
    <m/>
    <m/>
    <n v="0"/>
    <m/>
    <m/>
    <m/>
    <m/>
  </r>
  <r>
    <s v="10717668"/>
    <s v="09.01.2026"/>
    <s v="2026-09926102"/>
    <s v="SANOYEVA ZILOLA BAXRIDDIN QIZI"/>
    <s v="41504965780021"/>
    <m/>
    <m/>
    <s v="15.04.1996"/>
    <s v="Навоий"/>
    <x v="7"/>
    <s v="Тошработ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713280"/>
    <s v="09.01.2026"/>
    <s v="2026-09921007"/>
    <s v="RAXMATOVA MAFTUNA AMINJON QIZI"/>
    <s v="41712985790032"/>
    <m/>
    <m/>
    <s v="17.12.1998"/>
    <s v="Навоий"/>
    <x v="7"/>
    <s v="Қоровултепа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711460"/>
    <s v="09.01.2026"/>
    <s v="2026-09918971"/>
    <s v="XAFIZOVA FARANGIZ AVAZ QIZI"/>
    <s v="62411005820023"/>
    <m/>
    <m/>
    <s v="24.11.2000"/>
    <s v="Навоий"/>
    <x v="3"/>
    <s v="Дўстлик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704159"/>
    <s v="08.01.2026"/>
    <s v="2026-09910908"/>
    <s v="XOLIQOVA NILUFAR UMAR QIZI"/>
    <s v="62907025790038"/>
    <m/>
    <m/>
    <s v="29.07.2002"/>
    <s v="Навоий"/>
    <x v="7"/>
    <s v="Тошработ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694239"/>
    <s v="08.01.2026"/>
    <s v="2026-09899406"/>
    <s v="HAKIMOVA GULCHIROY IKROM QIZI"/>
    <s v="40601995820020"/>
    <m/>
    <m/>
    <s v="06.01.1999"/>
    <s v="Навоий"/>
    <x v="3"/>
    <s v="Гулобод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663294"/>
    <s v="07.01.2026"/>
    <s v="2026-09864349"/>
    <s v="NEMATOVA MALIKA JAHONGIR QIZI"/>
    <s v="60510025790010"/>
    <m/>
    <m/>
    <s v="05.10.2002"/>
    <s v="Навоий"/>
    <x v="7"/>
    <s v="Ўзбекистон МФЙ"/>
    <s v="ADMIN ADMIN ADMIN"/>
    <s v="00000000000000"/>
    <x v="1"/>
    <n v="0"/>
    <s v="Жараён"/>
    <s v="Озиқ"/>
    <x v="0"/>
    <m/>
    <m/>
    <s v="Oddiy"/>
    <m/>
    <m/>
    <m/>
    <m/>
    <m/>
    <n v="0"/>
    <m/>
    <m/>
    <m/>
    <m/>
  </r>
  <r>
    <s v="10651822"/>
    <s v="06.01.2026"/>
    <s v="2026-09851729"/>
    <s v="RUSTAMOVA MOXIGUL AZAMATOVNA"/>
    <s v="62608026100025"/>
    <m/>
    <m/>
    <s v="26.08.2002"/>
    <s v="Навоий"/>
    <x v="5"/>
    <s v="Тинчлик МФЙ"/>
    <s v="ADMIN ADMIN ADMIN"/>
    <s v="00000000000000"/>
    <x v="0"/>
    <n v="0"/>
    <s v="Рад"/>
    <s v="Озиқ"/>
    <x v="0"/>
    <m/>
    <m/>
    <s v="Oddiy"/>
    <m/>
    <m/>
    <m/>
    <m/>
    <m/>
    <n v="0"/>
    <m/>
    <m/>
    <m/>
    <m/>
  </r>
  <r>
    <s v="10651440"/>
    <s v="06.01.2026"/>
    <s v="2026-09851258"/>
    <s v="XAMRAYEVA SEVINCH SAFAR QIZI"/>
    <s v="62105045820016"/>
    <m/>
    <m/>
    <s v="21.05.2004"/>
    <s v="Навоий"/>
    <x v="3"/>
    <s v="Пахтаобод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0626104"/>
    <s v="05.01.2026"/>
    <s v="2026-09823047"/>
    <s v="RUSTAMOVA MOXIGUL AZAMATOVNA"/>
    <s v="62608026100025"/>
    <m/>
    <m/>
    <s v="26.08.2002"/>
    <s v="Навоий"/>
    <x v="5"/>
    <s v="Тинчлик МФЙ"/>
    <s v="ADMIN ADMIN ADMIN"/>
    <s v="00000000000000"/>
    <x v="0"/>
    <n v="0"/>
    <s v="Рад"/>
    <s v="Кийим"/>
    <x v="1"/>
    <m/>
    <m/>
    <s v="Oddiy"/>
    <m/>
    <m/>
    <m/>
    <m/>
    <m/>
    <n v="0"/>
    <m/>
    <m/>
    <m/>
    <m/>
  </r>
  <r>
    <s v="11022853"/>
    <s v="02.02.2026"/>
    <s v="2026-10294357"/>
    <s v="KENJAYEV XUDOYBERDI XAMDAMOVICH"/>
    <s v="32403592360016"/>
    <m/>
    <m/>
    <s v="24.03.1959"/>
    <s v="Навоий"/>
    <x v="2"/>
    <s v="А.Навоий МФЙ"/>
    <s v="XOLBO‘TAYEVA LAZIZA TOXIROVNA"/>
    <s v="40201815800025"/>
    <x v="3"/>
    <n v="0"/>
    <s v="Рад"/>
    <s v="Жарроҳлик"/>
    <x v="3"/>
    <n v="4120000000"/>
    <m/>
    <s v="Oddiy"/>
    <m/>
    <m/>
    <m/>
    <m/>
    <m/>
    <n v="0"/>
    <m/>
    <m/>
    <m/>
    <m/>
  </r>
  <r>
    <s v="10940087"/>
    <s v="27.01.2026"/>
    <s v="2026-10194301"/>
    <s v="KENJAYEV XUDOYBERDI XAMDAMOVICH"/>
    <s v="32403592360016"/>
    <m/>
    <m/>
    <s v="24.03.1959"/>
    <s v="Навоий"/>
    <x v="2"/>
    <s v="А.Навоий МФЙ"/>
    <s v="XOLBO‘TAYEVA LAZIZA TOXIROVNA"/>
    <s v="40201815800025"/>
    <x v="3"/>
    <n v="0"/>
    <s v="Рад"/>
    <s v="Жарроҳлик"/>
    <x v="3"/>
    <n v="4120000000"/>
    <m/>
    <s v="Oddiy"/>
    <m/>
    <m/>
    <m/>
    <m/>
    <m/>
    <n v="0"/>
    <m/>
    <m/>
    <m/>
    <m/>
  </r>
  <r>
    <s v="10702539"/>
    <s v="08.01.2026"/>
    <s v="2026-09908912"/>
    <s v="KENJAYEV XUDOYBERDI XAMDAMOVICH"/>
    <s v="32403592360016"/>
    <m/>
    <m/>
    <s v="24.03.1959"/>
    <s v="Навоий"/>
    <x v="2"/>
    <s v="А.Навоий МФЙ"/>
    <s v="XOLBO‘TAYEVA LAZIZA TOXIROVNA"/>
    <s v="40201815800025"/>
    <x v="3"/>
    <n v="0"/>
    <s v="Рад"/>
    <s v="Жарроҳлик"/>
    <x v="3"/>
    <n v="4120000000"/>
    <m/>
    <s v="Oddiy"/>
    <m/>
    <m/>
    <m/>
    <m/>
    <m/>
    <n v="0"/>
    <m/>
    <m/>
    <m/>
    <m/>
  </r>
  <r>
    <s v="10531682"/>
    <s v="29.12.2025"/>
    <s v="2025-09715575"/>
    <s v="KENJAYEV XUDOYBERDI XAMDAMOVICH"/>
    <s v="32403592360016"/>
    <m/>
    <m/>
    <s v="24.03.1959"/>
    <s v="Навоий"/>
    <x v="2"/>
    <s v="А.Навоий МФЙ"/>
    <s v="XOLBO‘TAYEVA LAZIZA TOXIROVNA"/>
    <s v="40201815800025"/>
    <x v="3"/>
    <n v="0"/>
    <s v="Рад"/>
    <s v="Жарроҳлик"/>
    <x v="3"/>
    <n v="4120000000"/>
    <m/>
    <s v="Oddiy"/>
    <m/>
    <m/>
    <m/>
    <m/>
    <m/>
    <n v="0"/>
    <m/>
    <m/>
    <m/>
    <m/>
  </r>
  <r>
    <s v="9773950"/>
    <s v="01.12.2025"/>
    <s v="2025-08778507"/>
    <s v="SALOHIDDINOV HASAN IZOM O‘G‘LI"/>
    <s v="30204952360024"/>
    <m/>
    <m/>
    <s v="02.04.1995"/>
    <s v="Навоий"/>
    <x v="2"/>
    <s v="А.Навоий МФЙ"/>
    <s v="XOLBO‘TAYEVA LAZIZA TOXIROVNA"/>
    <s v="40201815800025"/>
    <x v="4"/>
    <n v="0"/>
    <s v="Қарор"/>
    <s v="Озиқ"/>
    <x v="0"/>
    <n v="412000"/>
    <s v="09.12.2025"/>
    <s v="Oddiy"/>
    <d v="2025-12-30T11:38:31"/>
    <s v="????? ????????"/>
    <n v="412000"/>
    <s v="Ha"/>
    <d v="2025-12-30T11:38:31"/>
    <n v="0"/>
    <n v="412000"/>
    <n v="46021.485081018516"/>
    <m/>
    <n v="22266"/>
  </r>
  <r>
    <s v="9773792"/>
    <s v="01.12.2025"/>
    <s v="2025-08778306"/>
    <s v="QUDRATOVA GULXAYO BOTIR QIZI"/>
    <s v="41308912340056"/>
    <m/>
    <m/>
    <s v="13.08.1991"/>
    <s v="Навоий"/>
    <x v="2"/>
    <s v="Бўдиқ МФЙ"/>
    <s v="XOLBO‘TAYEVA LAZIZA TOXIROVNA"/>
    <s v="40201815800025"/>
    <x v="4"/>
    <n v="0"/>
    <s v="Қарор"/>
    <s v="Озиқ"/>
    <x v="0"/>
    <n v="412000"/>
    <s v="09.12.2025"/>
    <s v="Oddiy"/>
    <d v="2026-02-10T19:20:37"/>
    <s v="????? ????????"/>
    <n v="412000"/>
    <s v="Ha"/>
    <d v="2026-02-10T19:20:37"/>
    <n v="0"/>
    <n v="412000"/>
    <n v="46063.805983796294"/>
    <m/>
    <n v="21821"/>
  </r>
  <r>
    <s v="9773684"/>
    <s v="01.12.2025"/>
    <s v="2025-08778159"/>
    <s v="FAYZIYEVA NIGORA ASROROVNA"/>
    <s v="42201862360017"/>
    <m/>
    <m/>
    <s v="22.01.1986"/>
    <s v="Навоий"/>
    <x v="2"/>
    <s v="А.Навоий МФЙ"/>
    <s v="XOLBO‘TAYEVA LAZIZA TOXIROVNA"/>
    <s v="40201815800025"/>
    <x v="4"/>
    <n v="0"/>
    <s v="Қарор"/>
    <s v="Озиқ"/>
    <x v="0"/>
    <n v="412000"/>
    <s v="09.12.2025"/>
    <s v="Oddiy"/>
    <d v="2025-12-30T11:37:52"/>
    <s v="????? ????????"/>
    <n v="412000"/>
    <s v="Ha"/>
    <d v="2025-12-30T11:37:52"/>
    <n v="0"/>
    <n v="412000"/>
    <n v="46021.484629629631"/>
    <m/>
    <n v="22267"/>
  </r>
  <r>
    <s v="11200350"/>
    <s v="13.02.2026"/>
    <s v="2026-10503991"/>
    <s v="КАРИМОВА ЛОБАРХОН БЕХЗОД ҚИЗИ"/>
    <s v="62604115780026"/>
    <m/>
    <m/>
    <s v="26.04.2011"/>
    <s v="Навоий"/>
    <x v="1"/>
    <s v="Гумбаз МФЙ"/>
    <s v="ZAYNIYEVA GULRUX ESHPULOTOVNA"/>
    <s v="41602872330031"/>
    <x v="4"/>
    <n v="0"/>
    <s v="Қарор"/>
    <s v="Коммунал"/>
    <x v="4"/>
    <n v="412000"/>
    <s v="19.02.2026"/>
    <s v="Oddiy"/>
    <d v="2026-02-25T21:06:23"/>
    <m/>
    <n v="412000"/>
    <m/>
    <d v="2026-02-25T21:06:23"/>
    <n v="0"/>
    <n v="412000"/>
    <n v="46078.879432870373"/>
    <m/>
    <n v="64225"/>
  </r>
  <r>
    <s v="11200327"/>
    <s v="13.02.2026"/>
    <s v="2026-10503962"/>
    <s v="КАРИМОВА ЛОБАРХОН БЕХЗОД ҚИЗИ"/>
    <s v="62604115780026"/>
    <m/>
    <m/>
    <s v="26.04.2011"/>
    <s v="Навоий"/>
    <x v="1"/>
    <s v="Гумбаз МФЙ"/>
    <s v="ZAYNIYEVA GULRUX ESHPULOTOVNA"/>
    <s v="41602872330031"/>
    <x v="0"/>
    <n v="0"/>
    <s v="Рад"/>
    <s v="Озиқ"/>
    <x v="0"/>
    <m/>
    <m/>
    <s v="Oddiy"/>
    <m/>
    <m/>
    <m/>
    <m/>
    <m/>
    <n v="0"/>
    <m/>
    <m/>
    <m/>
    <m/>
  </r>
  <r>
    <s v="11156356"/>
    <s v="12.02.2026"/>
    <s v="2026-10453887"/>
    <s v="MAXMUDOVA MAXSUDA NURITDINOVNA"/>
    <s v="41811772330043"/>
    <m/>
    <m/>
    <s v="18.11.1977"/>
    <s v="Навоий"/>
    <x v="1"/>
    <s v="Гумбаз МФЙ"/>
    <s v="ZAYNIYEVA GULRUX ESHPULOTOVNA"/>
    <s v="41602872330031"/>
    <x v="4"/>
    <n v="0"/>
    <s v="Қарор"/>
    <s v="Озиқ"/>
    <x v="0"/>
    <n v="412000"/>
    <s v="19.02.2026"/>
    <s v="Oddiy"/>
    <d v="2026-02-25T21:03:12"/>
    <s v="????? ????????"/>
    <n v="412000"/>
    <s v="Ha"/>
    <d v="2026-02-25T21:03:12"/>
    <n v="0"/>
    <n v="412000"/>
    <n v="46078.877222222225"/>
    <m/>
    <n v="64112"/>
  </r>
  <r>
    <s v="11156082"/>
    <s v="12.02.2026"/>
    <s v="2026-10453572"/>
    <s v="MAXMUDOVA MAXSUDA NURITDINOVNA"/>
    <s v="41811772330043"/>
    <m/>
    <m/>
    <s v="18.11.1977"/>
    <s v="Навоий"/>
    <x v="1"/>
    <s v="Гумбаз МФЙ"/>
    <s v="ZAYNIYEVA GULRUX ESHPULOTOVNA"/>
    <s v="41602872330031"/>
    <x v="4"/>
    <n v="0"/>
    <s v="Қарор"/>
    <s v="Коммунал"/>
    <x v="4"/>
    <n v="412000"/>
    <s v="19.02.2026"/>
    <s v="Oddiy"/>
    <d v="2026-02-25T21:05:47"/>
    <m/>
    <n v="412000"/>
    <m/>
    <d v="2026-02-25T21:05:47"/>
    <n v="0"/>
    <n v="412000"/>
    <n v="46078.879016203704"/>
    <m/>
    <n v="64221"/>
  </r>
  <r>
    <s v="11115589"/>
    <s v="10.02.2026"/>
    <s v="2026-10406210"/>
    <s v="MAXMUDOVA MAXSUDA NURITDINOVNA"/>
    <s v="41811772330043"/>
    <m/>
    <m/>
    <s v="18.11.1977"/>
    <s v="Навоий"/>
    <x v="1"/>
    <s v="Гумбаз МФЙ"/>
    <s v="ZAYNIYEVA GULRUX ESHPULOTOVNA"/>
    <s v="41602872330031"/>
    <x v="6"/>
    <n v="0"/>
    <s v="Жараён"/>
    <s v="Жарроҳлик"/>
    <x v="3"/>
    <n v="4120000000"/>
    <s v="19.02.2026"/>
    <s v="Oddiy"/>
    <m/>
    <m/>
    <m/>
    <m/>
    <m/>
    <n v="0"/>
    <m/>
    <m/>
    <m/>
    <m/>
  </r>
  <r>
    <s v="8613369"/>
    <s v="23.09.2025"/>
    <s v="2025-07232633"/>
    <s v="KARIMOVA LAYLOXON BEHZODOVNA"/>
    <s v="60710155780055"/>
    <m/>
    <m/>
    <s v="07.10.2015"/>
    <s v="Навоий"/>
    <x v="1"/>
    <s v="Гумбаз МФЙ"/>
    <s v="ZAYNIYEVA GULRUX ESHPULOTOVNA"/>
    <s v="41602872330031"/>
    <x v="7"/>
    <n v="0"/>
    <s v="Рад"/>
    <s v="Кийим"/>
    <x v="1"/>
    <n v="2060000"/>
    <s v="11.10.2025"/>
    <s v="Oddiy"/>
    <d v="2025-10-15T16:58:35"/>
    <s v="????? ????????"/>
    <n v="2060000"/>
    <s v="Ha"/>
    <d v="2025-10-15T16:58:35"/>
    <n v="0"/>
    <n v="2060000"/>
    <n v="45945.707349537035"/>
    <m/>
    <n v="7142"/>
  </r>
  <r>
    <s v="10732483"/>
    <s v="10.01.2026"/>
    <s v="2026-09943638"/>
    <s v="OCHILOVA NILUFAR HAMDAMOVNA"/>
    <s v="42102785790016"/>
    <m/>
    <m/>
    <s v="21.02.1978"/>
    <s v="Навоий"/>
    <x v="7"/>
    <s v="Қоровултепа МФЙ"/>
    <s v="SHODMONOVA DILNOZA XOSHIMOVNA"/>
    <s v="41406892390020"/>
    <x v="6"/>
    <n v="0"/>
    <s v="Жараён"/>
    <s v="Жарроҳлик"/>
    <x v="3"/>
    <n v="4120000000"/>
    <s v="11.01.2026"/>
    <s v="Oddiy"/>
    <m/>
    <m/>
    <m/>
    <m/>
    <m/>
    <n v="0"/>
    <m/>
    <m/>
    <m/>
    <m/>
  </r>
  <r>
    <s v="10505602"/>
    <s v="26.12.2025"/>
    <s v="2025-09685633"/>
    <s v="OTAQULOVA MARHABO TOIR QIZI"/>
    <s v="40304935790015"/>
    <m/>
    <m/>
    <s v="03.04.1993"/>
    <s v="Навоий"/>
    <x v="7"/>
    <s v="Қоровултепа МФЙ"/>
    <s v="SHODMONOVA DILNOZA XOSHIMOVNA"/>
    <s v="41406892390020"/>
    <x v="4"/>
    <n v="0"/>
    <s v="Қарор"/>
    <s v="Кийим"/>
    <x v="1"/>
    <n v="2060000"/>
    <s v="26.12.2025"/>
    <s v="Oddiy"/>
    <d v="2026-02-10T22:29:22"/>
    <s v="????? ????????"/>
    <n v="2060000"/>
    <s v="Ha"/>
    <d v="2026-02-10T22:29:22"/>
    <n v="0"/>
    <n v="2060000"/>
    <n v="46063.937060185184"/>
    <m/>
    <n v="52773"/>
  </r>
  <r>
    <s v="10421515"/>
    <s v="24.12.2025"/>
    <s v="2025-09588185"/>
    <s v="XO‘JAQULOVA SALIMA XOLIQULOVNA"/>
    <s v="42011684040020"/>
    <m/>
    <m/>
    <s v="20.11.1968"/>
    <s v="Навоий"/>
    <x v="7"/>
    <s v="Қоровултепа МФЙ"/>
    <s v="SHODMONOVA DILNOZA XOSHIMOVNA"/>
    <s v="41406892390020"/>
    <x v="4"/>
    <n v="0"/>
    <s v="Қарор"/>
    <s v="Кийим"/>
    <x v="1"/>
    <n v="2060000"/>
    <s v="24.12.2025"/>
    <s v="Oddiy"/>
    <d v="2025-12-25T23:11:07"/>
    <s v="????? ????????"/>
    <n v="2060000"/>
    <s v="Ha"/>
    <d v="2025-12-25T23:11:07"/>
    <n v="0"/>
    <n v="2060000"/>
    <n v="46016.966053240743"/>
    <m/>
    <n v="44337"/>
  </r>
  <r>
    <s v="10154524"/>
    <s v="16.12.2025"/>
    <s v="2025-09264842"/>
    <s v="DILOVA ZILOLA TOIROVNA"/>
    <s v="40107882350060"/>
    <m/>
    <m/>
    <s v="01.07.1988"/>
    <s v="Навоий"/>
    <x v="7"/>
    <s v="Қоровултепа МФЙ"/>
    <s v="SHODMONOVA DILNOZA XOSHIMOVNA"/>
    <s v="41406892390020"/>
    <x v="4"/>
    <n v="0"/>
    <s v="Қарор"/>
    <s v="Озиқ"/>
    <x v="0"/>
    <n v="412000"/>
    <s v="20.12.2025"/>
    <s v="Oddiy"/>
    <d v="2025-12-22T15:23:45"/>
    <s v="????? ????????"/>
    <n v="412000"/>
    <s v="Ha"/>
    <d v="2025-12-22T15:23:45"/>
    <n v="0"/>
    <n v="412000"/>
    <n v="46013.641493055555"/>
    <m/>
    <n v="37853"/>
  </r>
  <r>
    <s v="10129544"/>
    <s v="15.12.2025"/>
    <s v="2025-09232821"/>
    <s v="ORTIQOVA MAHLIYO XOLMIRZAYEVNA"/>
    <s v="42001892350064"/>
    <m/>
    <m/>
    <s v="20.01.1989"/>
    <s v="Навоий"/>
    <x v="7"/>
    <s v="Қоровултепа МФЙ"/>
    <s v="SHODMONOVA DILNOZA XOSHIMOVNA"/>
    <s v="41406892390020"/>
    <x v="4"/>
    <n v="0"/>
    <s v="Қарор"/>
    <s v="Кийим"/>
    <x v="1"/>
    <n v="2060000"/>
    <s v="20.12.2025"/>
    <s v="Oddiy"/>
    <d v="2025-12-22T15:25:51"/>
    <s v="????? ????????"/>
    <n v="2060000"/>
    <s v="Ha"/>
    <d v="2025-12-22T15:25:51"/>
    <n v="0"/>
    <n v="2060000"/>
    <n v="46013.642951388887"/>
    <m/>
    <n v="37659"/>
  </r>
  <r>
    <s v="9730211"/>
    <s v="28.11.2025"/>
    <s v="2025-08722197"/>
    <s v="AZAMATOV RUSLAN ZIYODULLO O‘G‘LI"/>
    <s v="51311085820028"/>
    <m/>
    <m/>
    <s v="13.11.2008"/>
    <s v="Навоий"/>
    <x v="7"/>
    <s v="Қоровултепа МФЙ"/>
    <s v="SHODMONOVA DILNOZA XOSHIMOVNA"/>
    <s v="41406892390020"/>
    <x v="8"/>
    <n v="0"/>
    <s v="Рад"/>
    <s v="Кийим"/>
    <x v="1"/>
    <n v="2060000"/>
    <s v="20.12.2025"/>
    <s v="Oddiy"/>
    <d v="2025-12-22T15:24:37"/>
    <s v="??????? ??? ????"/>
    <m/>
    <s v="Yuq"/>
    <d v="2025-12-22T15:24:37"/>
    <n v="0"/>
    <m/>
    <n v="46013.642094907409"/>
    <m/>
    <n v="37660"/>
  </r>
  <r>
    <s v="9676853"/>
    <s v="27.11.2025"/>
    <s v="2025-08650604"/>
    <s v="AZAMATOV RUSLAN ZIYODULLO O‘G‘LI"/>
    <s v="51311085820028"/>
    <m/>
    <m/>
    <s v="13.11.2008"/>
    <s v="Навоий"/>
    <x v="7"/>
    <s v="Қоровултепа МФЙ"/>
    <s v="SHODMONOVA DILNOZA XOSHIMOVNA"/>
    <s v="41406892390020"/>
    <x v="9"/>
    <n v="1"/>
    <s v="Тўланди"/>
    <s v="Кийим"/>
    <x v="1"/>
    <n v="2060000"/>
    <s v="27.11.2025"/>
    <s v="Oddiy"/>
    <d v="2025-11-27T17:13:34"/>
    <m/>
    <n v="2060000"/>
    <m/>
    <d v="2025-11-27T17:13:34"/>
    <n v="0"/>
    <n v="2060000"/>
    <n v="45988.71775462963"/>
    <m/>
    <n v="16409"/>
  </r>
  <r>
    <s v="8817175"/>
    <s v="03.10.2025"/>
    <s v="2025-07508100"/>
    <s v="SULTONOVA XOLIDA ZAKIRBAYEVNA"/>
    <s v="40905872350027"/>
    <m/>
    <m/>
    <s v="09.05.1987"/>
    <s v="Навоий"/>
    <x v="7"/>
    <s v="Қоровултепа МФЙ"/>
    <s v="SHODMONOVA DILNOZA XOSHIMOVNA"/>
    <s v="41406892390020"/>
    <x v="8"/>
    <n v="0"/>
    <s v="Рад"/>
    <s v="Жарроҳлик"/>
    <x v="3"/>
    <n v="4120000000"/>
    <s v="03.10.2025"/>
    <s v="Oddiy"/>
    <d v="2025-11-12T17:31:15"/>
    <s v="??????? ??? ????"/>
    <m/>
    <s v="Yuq"/>
    <d v="2025-11-12T17:31:15"/>
    <n v="0"/>
    <m/>
    <n v="45973.730034722219"/>
    <m/>
    <n v="6232"/>
  </r>
  <r>
    <s v="8789992"/>
    <s v="30.09.2025"/>
    <s v="2025-07474151"/>
    <s v="RUZIKULOVA MANZURA AKRAMOVNA"/>
    <s v="41710632350013"/>
    <m/>
    <m/>
    <s v="17.10.1963"/>
    <s v="Навоий"/>
    <x v="7"/>
    <s v="Қоровултепа МФЙ"/>
    <s v="SHODMONOVA DILNOZA XOSHIMOVNA"/>
    <s v="41406892390020"/>
    <x v="3"/>
    <n v="0"/>
    <s v="Рад"/>
    <s v="Жарроҳлик"/>
    <x v="3"/>
    <n v="4120000000"/>
    <m/>
    <s v="Oddiy"/>
    <m/>
    <m/>
    <m/>
    <m/>
    <m/>
    <n v="0"/>
    <m/>
    <m/>
    <m/>
    <m/>
  </r>
  <r>
    <s v="8604306"/>
    <s v="22.09.2025"/>
    <s v="2025-07219777"/>
    <s v="KURBANBAYEV IBROHIM JAVLANBEK O`G`LI"/>
    <s v="51801205790068"/>
    <m/>
    <m/>
    <s v="18.01.2020"/>
    <s v="Навоий"/>
    <x v="7"/>
    <s v="Қоровултепа МФЙ"/>
    <s v="SHODMONOVA DILNOZA XOSHIMOVNA"/>
    <s v="41406892390020"/>
    <x v="9"/>
    <n v="1"/>
    <s v="Тўланди"/>
    <s v="Озиқ"/>
    <x v="0"/>
    <n v="412000"/>
    <s v="18.10.2025"/>
    <s v="Oddiy"/>
    <d v="2025-11-12T17:29:33"/>
    <m/>
    <n v="412000"/>
    <m/>
    <d v="2025-11-12T17:29:33"/>
    <n v="0"/>
    <n v="412000"/>
    <n v="45973.728854166664"/>
    <m/>
    <n v="8508"/>
  </r>
  <r>
    <s v="8455940"/>
    <s v="17.09.2025"/>
    <s v="2025-07021059"/>
    <s v="DILOVA MADINA SODIQJON QIZI"/>
    <s v="61805165790020"/>
    <m/>
    <m/>
    <s v="18.05.2016"/>
    <s v="Навоий"/>
    <x v="7"/>
    <s v="Қоровултепа МФЙ"/>
    <s v="SHODMONOVA DILNOZA XOSHIMOVNA"/>
    <s v="41406892390020"/>
    <x v="3"/>
    <n v="0"/>
    <s v="Рад"/>
    <s v="Кийим"/>
    <x v="1"/>
    <n v="2060000"/>
    <m/>
    <s v="Oddiy"/>
    <m/>
    <m/>
    <m/>
    <m/>
    <m/>
    <n v="0"/>
    <m/>
    <m/>
    <m/>
    <m/>
  </r>
  <r>
    <s v="11441961"/>
    <s v="25.02.2026"/>
    <s v="2026-10799775"/>
    <s v="SEYDALIYEVA JANAT KAZIMOVNA"/>
    <s v="41701862370023"/>
    <m/>
    <m/>
    <s v="17.01.1986"/>
    <s v="Навоий"/>
    <x v="4"/>
    <s v="Янги Зарафшон МФЙ"/>
    <s v="MAXAMMATOVA NARSULUV UBAYDULLAYEVNA"/>
    <s v="40806922320024"/>
    <x v="1"/>
    <n v="0"/>
    <s v="Жараён"/>
    <s v="Кийим"/>
    <x v="1"/>
    <m/>
    <m/>
    <s v="Oddiy"/>
    <m/>
    <m/>
    <m/>
    <m/>
    <m/>
    <n v="0"/>
    <m/>
    <m/>
    <m/>
    <m/>
  </r>
  <r>
    <s v="11441880"/>
    <s v="25.02.2026"/>
    <s v="2026-10799669"/>
    <s v="SEYDALIYEVA JANAT KAZIMOVNA"/>
    <s v="41701862370023"/>
    <m/>
    <m/>
    <s v="17.01.1986"/>
    <s v="Навоий"/>
    <x v="4"/>
    <s v="Янги Зарафшон МФЙ"/>
    <s v="MAXAMMATOVA NARSULUV UBAYDULLAYEVNA"/>
    <s v="40806922320024"/>
    <x v="1"/>
    <n v="0"/>
    <s v="Жараён"/>
    <s v="Озиқ"/>
    <x v="0"/>
    <m/>
    <m/>
    <s v="Oddiy"/>
    <m/>
    <m/>
    <m/>
    <m/>
    <m/>
    <n v="0"/>
    <m/>
    <m/>
    <m/>
    <m/>
  </r>
  <r>
    <s v="11399966"/>
    <s v="23.02.2026"/>
    <s v="2026-10748823"/>
    <s v="XIDIROVA DILBAR TOSHTEMIROVNA"/>
    <s v="42004702380015"/>
    <m/>
    <m/>
    <s v="20.04.1970"/>
    <s v="Навоий"/>
    <x v="4"/>
    <s v="Янги Зарафшон МФЙ"/>
    <s v="MAXAMMATOVA NARSULUV UBAYDULLAYEVNA"/>
    <s v="40806922320024"/>
    <x v="1"/>
    <n v="0"/>
    <s v="Жараён"/>
    <s v="Коммунал"/>
    <x v="4"/>
    <m/>
    <m/>
    <s v="Oddiy"/>
    <m/>
    <m/>
    <m/>
    <m/>
    <m/>
    <n v="0"/>
    <m/>
    <m/>
    <m/>
    <m/>
  </r>
  <r>
    <s v="11194412"/>
    <s v="13.02.2026"/>
    <s v="2026-10497043"/>
    <s v="NORMURADOVA MADINA NORMURAD QIZI"/>
    <s v="41610925500014"/>
    <m/>
    <m/>
    <s v="16.10.1992"/>
    <s v="Навоий"/>
    <x v="4"/>
    <s v="Янги Зарафшон МФЙ"/>
    <s v="MAXAMMATOVA NARSULUV UBAYDULLAYEVNA"/>
    <s v="40806922320024"/>
    <x v="2"/>
    <n v="0"/>
    <s v="Жараён"/>
    <s v="Таъмир"/>
    <x v="5"/>
    <n v="20600000"/>
    <s v="16.02.2026"/>
    <s v="Oddiy"/>
    <m/>
    <m/>
    <m/>
    <m/>
    <m/>
    <n v="0"/>
    <m/>
    <m/>
    <m/>
    <n v="64937"/>
  </r>
  <r>
    <s v="11189060"/>
    <s v="13.02.2026"/>
    <s v="2026-10491051"/>
    <s v="NORMURADOVA MADINA NORMURAD QIZI"/>
    <s v="41610925500014"/>
    <m/>
    <m/>
    <s v="16.10.1992"/>
    <s v="Навоий"/>
    <x v="4"/>
    <s v="Янги Зарафшон МФЙ"/>
    <s v="MAXAMMATOVA NARSULUV UBAYDULLAYEVNA"/>
    <s v="40806922320024"/>
    <x v="0"/>
    <n v="0"/>
    <s v="Рад"/>
    <s v="Таъмир"/>
    <x v="5"/>
    <m/>
    <m/>
    <s v="Oddiy"/>
    <m/>
    <m/>
    <m/>
    <m/>
    <m/>
    <n v="0"/>
    <m/>
    <m/>
    <m/>
    <m/>
  </r>
  <r>
    <s v="11158306"/>
    <s v="12.02.2026"/>
    <s v="2026-10456041"/>
    <s v="NUSRATOVA LAYLO ISLOM QIZI"/>
    <s v="42007975850025"/>
    <m/>
    <m/>
    <s v="20.07.1997"/>
    <s v="Навоий"/>
    <x v="4"/>
    <s v="Янги Зарафшон МФЙ"/>
    <s v="MAXAMMATOVA NARSULUV UBAYDULLAYEVNA"/>
    <s v="40806922320024"/>
    <x v="2"/>
    <n v="0"/>
    <s v="Жараён"/>
    <s v="Кийим"/>
    <x v="1"/>
    <n v="2060000"/>
    <s v="19.02.2026"/>
    <s v="Oddiy"/>
    <m/>
    <m/>
    <m/>
    <m/>
    <m/>
    <n v="0"/>
    <m/>
    <m/>
    <m/>
    <n v="64828"/>
  </r>
  <r>
    <s v="11050160"/>
    <s v="04.02.2026"/>
    <s v="2026-10326758"/>
    <s v="SEYDALIYEVA JANAT KAZIMOVNA"/>
    <s v="41701862370023"/>
    <m/>
    <m/>
    <s v="17.01.1986"/>
    <s v="Навоий"/>
    <x v="4"/>
    <s v="Янги Зарафшон МФЙ"/>
    <s v="MAXAMMATOVA NARSULUV UBAYDULLAYEVNA"/>
    <s v="40806922320024"/>
    <x v="0"/>
    <n v="0"/>
    <s v="Рад"/>
    <s v="Кийим"/>
    <x v="1"/>
    <m/>
    <m/>
    <s v="Oddiy"/>
    <m/>
    <m/>
    <m/>
    <m/>
    <m/>
    <n v="0"/>
    <m/>
    <m/>
    <m/>
    <m/>
  </r>
  <r>
    <s v="11017514"/>
    <s v="02.02.2026"/>
    <s v="2026-10288283"/>
    <s v="SAMURATOVA AYSHARI MIRXIYEVNA"/>
    <s v="42909592400022"/>
    <m/>
    <m/>
    <s v="29.09.1959"/>
    <s v="Навоий"/>
    <x v="4"/>
    <s v="Янги Зарафшон МФЙ"/>
    <s v="MAXAMMATOVA NARSULUV UBAYDULLAYEVNA"/>
    <s v="40806922320024"/>
    <x v="4"/>
    <n v="1"/>
    <s v="Қарор"/>
    <s v="Коммунал"/>
    <x v="4"/>
    <n v="412000"/>
    <s v="02.02.2026"/>
    <s v="Oddiy"/>
    <d v="2026-02-09T15:32:56"/>
    <s v="????? ????????"/>
    <n v="412000"/>
    <s v="Ha"/>
    <d v="2026-02-09T15:32:56"/>
    <n v="0"/>
    <n v="412000"/>
    <n v="46062.647870370369"/>
    <m/>
    <n v="61708"/>
  </r>
  <r>
    <s v="11001794"/>
    <s v="02.02.2026"/>
    <s v="2026-10269931"/>
    <s v="SAMURATOVA AYSHARI MIRXIYEVNA"/>
    <s v="42909592400022"/>
    <m/>
    <m/>
    <s v="29.09.1959"/>
    <s v="Навоий"/>
    <x v="4"/>
    <s v="Янги Зарафшон МФЙ"/>
    <s v="MAXAMMATOVA NARSULUV UBAYDULLAYEVNA"/>
    <s v="40806922320024"/>
    <x v="0"/>
    <n v="0"/>
    <s v="Рад"/>
    <s v="Коммунал"/>
    <x v="4"/>
    <m/>
    <m/>
    <s v="Oddiy"/>
    <m/>
    <m/>
    <m/>
    <m/>
    <m/>
    <n v="0"/>
    <m/>
    <m/>
    <m/>
    <m/>
  </r>
  <r>
    <s v="11000624"/>
    <s v="02.02.2026"/>
    <s v="2026-10268588"/>
    <s v="TURSINBAYEVA PERIZAT GABITOVNA"/>
    <s v="41612922370032"/>
    <m/>
    <m/>
    <s v="16.12.1992"/>
    <s v="Навоий"/>
    <x v="4"/>
    <s v="Янги Зарафшон МФЙ"/>
    <s v="MAXAMMATOVA NARSULUV UBAYDULLAYEVNA"/>
    <s v="40806922320024"/>
    <x v="4"/>
    <n v="1"/>
    <s v="Қарор"/>
    <s v="Коммунал"/>
    <x v="4"/>
    <n v="412000"/>
    <s v="02.02.2026"/>
    <s v="Oddiy"/>
    <d v="2026-02-09T15:33:10"/>
    <s v="????? ????????"/>
    <n v="412000"/>
    <s v="Ha"/>
    <d v="2026-02-09T15:33:10"/>
    <n v="0"/>
    <n v="412000"/>
    <n v="46062.648032407407"/>
    <m/>
    <n v="61268"/>
  </r>
  <r>
    <s v="10999958"/>
    <s v="02.02.2026"/>
    <s v="2026-10267837"/>
    <s v="TURSINBAYEVA PERIZAT GABITOVNA"/>
    <s v="41612922370032"/>
    <m/>
    <m/>
    <s v="16.12.1992"/>
    <s v="Навоий"/>
    <x v="4"/>
    <s v="Янги Зарафшон МФЙ"/>
    <s v="MAXAMMATOVA NARSULUV UBAYDULLAYEVNA"/>
    <s v="40806922320024"/>
    <x v="0"/>
    <n v="0"/>
    <s v="Рад"/>
    <s v="Коммунал"/>
    <x v="4"/>
    <m/>
    <m/>
    <s v="Oddiy"/>
    <m/>
    <m/>
    <m/>
    <m/>
    <m/>
    <n v="0"/>
    <m/>
    <m/>
    <m/>
    <m/>
  </r>
  <r>
    <s v="10999514"/>
    <s v="02.02.2026"/>
    <s v="2026-10267345"/>
    <s v="KARBOZOV SAYFULIN NURMANOVICH"/>
    <s v="31305662370015"/>
    <m/>
    <m/>
    <s v="13.05.1966"/>
    <s v="Навоий"/>
    <x v="4"/>
    <s v="Янги Зарафшон МФЙ"/>
    <s v="MAXAMMATOVA NARSULUV UBAYDULLAYEVNA"/>
    <s v="40806922320024"/>
    <x v="4"/>
    <n v="1"/>
    <s v="Қарор"/>
    <s v="Коммунал"/>
    <x v="4"/>
    <n v="412000"/>
    <s v="02.02.2026"/>
    <s v="Oddiy"/>
    <d v="2026-02-09T15:33:20"/>
    <s v="????? ????????"/>
    <n v="412000"/>
    <s v="Ha"/>
    <d v="2026-02-09T15:33:20"/>
    <n v="0"/>
    <n v="412000"/>
    <n v="46062.648148148146"/>
    <m/>
    <n v="61264"/>
  </r>
  <r>
    <s v="10999315"/>
    <s v="02.02.2026"/>
    <s v="2026-10267124"/>
    <s v="KARBOZOV SAYFULIN NURMANOVICH"/>
    <s v="31305662370015"/>
    <m/>
    <m/>
    <s v="13.05.1966"/>
    <s v="Навоий"/>
    <x v="4"/>
    <s v="Янги Зарафшон МФЙ"/>
    <s v="MAXAMMATOVA NARSULUV UBAYDULLAYEVNA"/>
    <s v="40806922320024"/>
    <x v="0"/>
    <n v="0"/>
    <s v="Рад"/>
    <s v="Кийим"/>
    <x v="1"/>
    <m/>
    <m/>
    <s v="Oddiy"/>
    <m/>
    <m/>
    <m/>
    <m/>
    <m/>
    <n v="0"/>
    <m/>
    <m/>
    <m/>
    <m/>
  </r>
  <r>
    <s v="10998523"/>
    <s v="02.02.2026"/>
    <s v="2026-10266233"/>
    <s v="KARBOZOV SAYFULIN NURMANOVICH"/>
    <s v="31305662370015"/>
    <m/>
    <m/>
    <s v="13.05.1966"/>
    <s v="Навоий"/>
    <x v="4"/>
    <s v="Янги Зарафшон МФЙ"/>
    <s v="MAXAMMATOVA NARSULUV UBAYDULLAYEVNA"/>
    <s v="40806922320024"/>
    <x v="0"/>
    <n v="0"/>
    <s v="Рад"/>
    <s v="Коммунал"/>
    <x v="4"/>
    <m/>
    <m/>
    <s v="Oddiy"/>
    <m/>
    <m/>
    <m/>
    <m/>
    <m/>
    <n v="0"/>
    <m/>
    <m/>
    <m/>
    <m/>
  </r>
  <r>
    <s v="10982691"/>
    <s v="30.01.2026"/>
    <s v="2026-10246176"/>
    <s v="ABDAZIMOVA MERUYERT DJANIBEKOVNA"/>
    <s v="42206822370011"/>
    <m/>
    <m/>
    <s v="22.06.1982"/>
    <s v="Навоий"/>
    <x v="4"/>
    <s v="Янги Зарафшон МФЙ"/>
    <s v="MAXAMMATOVA NARSULUV UBAYDULLAYEVNA"/>
    <s v="40806922320024"/>
    <x v="4"/>
    <n v="1"/>
    <s v="Қарор"/>
    <s v="Коммунал"/>
    <x v="4"/>
    <n v="412000"/>
    <s v="30.01.2026"/>
    <s v="Oddiy"/>
    <d v="2026-02-09T15:30:46"/>
    <s v="????? ????????"/>
    <n v="412000"/>
    <s v="Ha"/>
    <d v="2026-02-09T15:30:46"/>
    <n v="0"/>
    <n v="412000"/>
    <n v="46062.646365740744"/>
    <m/>
    <n v="60545"/>
  </r>
  <r>
    <s v="10982310"/>
    <s v="30.01.2026"/>
    <s v="2026-10245747"/>
    <s v="ORALOVA AMANKUL ABUOVNA"/>
    <s v="40111612400026"/>
    <m/>
    <m/>
    <s v="01.11.1961"/>
    <s v="Навоий"/>
    <x v="4"/>
    <s v="Янги Зарафшон МФЙ"/>
    <s v="MAXAMMATOVA NARSULUV UBAYDULLAYEVNA"/>
    <s v="40806922320024"/>
    <x v="4"/>
    <n v="1"/>
    <s v="Қарор"/>
    <s v="Коммунал"/>
    <x v="4"/>
    <n v="412000"/>
    <s v="30.01.2026"/>
    <s v="Oddiy"/>
    <d v="2026-02-09T15:33:32"/>
    <s v="????? ????????"/>
    <n v="412000"/>
    <s v="Ha"/>
    <d v="2026-02-09T15:33:32"/>
    <n v="0"/>
    <n v="412000"/>
    <n v="46062.648287037038"/>
    <m/>
    <n v="60547"/>
  </r>
  <r>
    <s v="10901519"/>
    <s v="23.01.2026"/>
    <s v="2026-10147054"/>
    <s v="ORALOVA AMANKUL ABUOVNA"/>
    <s v="40111612400026"/>
    <m/>
    <m/>
    <s v="01.11.1961"/>
    <s v="Навоий"/>
    <x v="4"/>
    <s v="Янги Зарафшон МФЙ"/>
    <s v="MAXAMMATOVA NARSULUV UBAYDULLAYEVNA"/>
    <s v="40806922320024"/>
    <x v="0"/>
    <n v="0"/>
    <s v="Рад"/>
    <s v="Коммунал"/>
    <x v="4"/>
    <m/>
    <m/>
    <s v="Oddiy"/>
    <m/>
    <m/>
    <m/>
    <m/>
    <m/>
    <n v="0"/>
    <m/>
    <m/>
    <m/>
    <m/>
  </r>
  <r>
    <s v="10886149"/>
    <s v="22.01.2026"/>
    <s v="2026-10129168"/>
    <s v="ORALOVA AMANKUL ABUOVNA"/>
    <s v="40111612400026"/>
    <m/>
    <m/>
    <s v="01.11.1961"/>
    <s v="Навоий"/>
    <x v="4"/>
    <s v="Янги Зарафшон МФЙ"/>
    <s v="MAXAMMATOVA NARSULUV UBAYDULLAYEVNA"/>
    <s v="40806922320024"/>
    <x v="0"/>
    <n v="0"/>
    <s v="Рад"/>
    <s v="Коммунал"/>
    <x v="4"/>
    <m/>
    <m/>
    <s v="Oddiy"/>
    <m/>
    <m/>
    <m/>
    <m/>
    <m/>
    <n v="0"/>
    <m/>
    <m/>
    <m/>
    <m/>
  </r>
  <r>
    <s v="10876539"/>
    <s v="21.01.2026"/>
    <s v="2026-10117706"/>
    <s v="ORALOVA AMANKUL ABUOVNA"/>
    <s v="40111612400026"/>
    <m/>
    <m/>
    <s v="01.11.1961"/>
    <s v="Навоий"/>
    <x v="4"/>
    <s v="Янги Зарафшон МФЙ"/>
    <s v="MAXAMMATOVA NARSULUV UBAYDULLAYEVNA"/>
    <s v="40806922320024"/>
    <x v="0"/>
    <n v="0"/>
    <s v="Рад"/>
    <s v="Коммунал"/>
    <x v="4"/>
    <m/>
    <m/>
    <s v="Oddiy"/>
    <m/>
    <m/>
    <m/>
    <m/>
    <m/>
    <n v="0"/>
    <m/>
    <m/>
    <m/>
    <m/>
  </r>
  <r>
    <s v="10829627"/>
    <s v="16.01.2026"/>
    <s v="2026-10060541"/>
    <s v="PULATOVA DURDONA SUVON QIZI"/>
    <s v="40707956060024"/>
    <m/>
    <m/>
    <s v="07.07.1995"/>
    <s v="Навоий"/>
    <x v="4"/>
    <s v="Янги Зарафшон МФЙ"/>
    <s v="MAXAMMATOVA NARSULUV UBAYDULLAYEVNA"/>
    <s v="40806922320024"/>
    <x v="9"/>
    <n v="1"/>
    <s v="Тўланди"/>
    <s v="Кийим"/>
    <x v="1"/>
    <n v="2060000"/>
    <s v="16.01.2026"/>
    <s v="Oddiy"/>
    <d v="2026-01-20T13:43:00"/>
    <m/>
    <n v="2060000"/>
    <m/>
    <d v="2026-01-20T13:43:00"/>
    <n v="0"/>
    <n v="2060000"/>
    <n v="46042.571527777778"/>
    <m/>
    <n v="58417"/>
  </r>
  <r>
    <s v="10807070"/>
    <s v="15.01.2026"/>
    <s v="2026-10034073"/>
    <s v="YERMEKBAYEVA PARDAGUL KOXANBAYEVNA"/>
    <s v="61611005810025"/>
    <m/>
    <m/>
    <s v="16.11.2000"/>
    <s v="Навоий"/>
    <x v="4"/>
    <s v="Янги Зарафшон МФЙ"/>
    <s v="MAXAMMATOVA NARSULUV UBAYDULLAYEVNA"/>
    <s v="40806922320024"/>
    <x v="0"/>
    <n v="0"/>
    <s v="Рад"/>
    <s v="Коммунал"/>
    <x v="4"/>
    <m/>
    <m/>
    <s v="Oddiy"/>
    <m/>
    <m/>
    <m/>
    <m/>
    <m/>
    <n v="0"/>
    <m/>
    <m/>
    <m/>
    <m/>
  </r>
  <r>
    <s v="10734850"/>
    <s v="12.01.2026"/>
    <s v="2026-09946563"/>
    <s v="TURSINBAYEVA PERIZAT GABITOVNA"/>
    <s v="41612922370032"/>
    <m/>
    <m/>
    <s v="16.12.1992"/>
    <s v="Навоий"/>
    <x v="4"/>
    <s v="Янги Зарафшон МФЙ"/>
    <s v="MAXAMMATOVA NARSULUV UBAYDULLAYEVNA"/>
    <s v="40806922320024"/>
    <x v="0"/>
    <n v="0"/>
    <s v="Рад"/>
    <s v="Коммунал"/>
    <x v="4"/>
    <m/>
    <m/>
    <s v="Oddiy"/>
    <m/>
    <m/>
    <m/>
    <m/>
    <m/>
    <n v="0"/>
    <m/>
    <m/>
    <m/>
    <m/>
  </r>
  <r>
    <s v="10147706"/>
    <s v="15.12.2025"/>
    <s v="2025-09255827"/>
    <s v="JALDIBAYEVA UMIDA NUSRATILLAYEVNA"/>
    <s v="40808872350056"/>
    <m/>
    <m/>
    <s v="08.08.1987"/>
    <s v="Навоий"/>
    <x v="4"/>
    <s v="Янги Зарафшон МФЙ"/>
    <s v="MAXAMMATOVA NARSULUV UBAYDULLAYEVNA"/>
    <s v="40806922320024"/>
    <x v="9"/>
    <n v="1"/>
    <s v="Тўланди"/>
    <s v="Қарздорлик"/>
    <x v="6"/>
    <n v="2060000"/>
    <s v="17.12.2025"/>
    <s v="Oddiy"/>
    <d v="2025-12-25T16:27:02"/>
    <s v="????? ????????"/>
    <n v="2060000"/>
    <s v="Ha"/>
    <d v="2025-12-25T16:27:02"/>
    <n v="0"/>
    <n v="2060000"/>
    <n v="46016.685439814813"/>
    <m/>
    <n v="31083"/>
  </r>
  <r>
    <s v="9718130"/>
    <s v="28.11.2025"/>
    <s v="2025-08705765"/>
    <s v="SADUAKASOVA ASEM ALDABERGENOVNA"/>
    <s v="40702975850038"/>
    <m/>
    <m/>
    <s v="07.02.1997"/>
    <s v="Навоий"/>
    <x v="4"/>
    <s v="Янги Зарафшон МФЙ"/>
    <s v="MAXAMMATOVA NARSULUV UBAYDULLAYEVNA"/>
    <s v="40806922320024"/>
    <x v="3"/>
    <n v="0"/>
    <s v="Рад"/>
    <s v="Коммунал"/>
    <x v="4"/>
    <n v="412000"/>
    <m/>
    <s v="Oddiy"/>
    <m/>
    <m/>
    <m/>
    <m/>
    <m/>
    <n v="0"/>
    <m/>
    <m/>
    <m/>
    <m/>
  </r>
  <r>
    <s v="9695852"/>
    <s v="27.11.2025"/>
    <s v="2025-08676344"/>
    <s v="KOSJANOVA TURGANGUL ALIBEKOVNA"/>
    <s v="40203882370032"/>
    <m/>
    <m/>
    <s v="02.03.1988"/>
    <s v="Навоий"/>
    <x v="4"/>
    <s v="Янги Зарафшон МФЙ"/>
    <s v="MAXAMMATOVA NARSULUV UBAYDULLAYEVNA"/>
    <s v="40806922320024"/>
    <x v="4"/>
    <n v="0"/>
    <s v="Қарор"/>
    <s v="Кийим"/>
    <x v="1"/>
    <n v="2060000"/>
    <s v="11.12.2025"/>
    <s v="Oddiy"/>
    <d v="2025-12-24T10:56:43"/>
    <s v="????? ????????"/>
    <n v="2060000"/>
    <s v="Ha"/>
    <d v="2025-12-24T10:56:43"/>
    <n v="0"/>
    <n v="2060000"/>
    <n v="46015.456053240741"/>
    <m/>
    <n v="31838"/>
  </r>
  <r>
    <s v="9658887"/>
    <s v="26.11.2025"/>
    <s v="2025-08626200"/>
    <s v="KARJAUBAYEVA ZULFIYA AXNAZAROVNA"/>
    <s v="43004862320033"/>
    <m/>
    <m/>
    <s v="30.04.1986"/>
    <s v="Навоий"/>
    <x v="4"/>
    <s v="Янги Зарафшон МФЙ"/>
    <s v="MAXAMMATOVA NARSULUV UBAYDULLAYEVNA"/>
    <s v="40806922320024"/>
    <x v="9"/>
    <n v="1"/>
    <s v="Тўланди"/>
    <s v="Коммунал"/>
    <x v="4"/>
    <n v="412000"/>
    <s v="27.11.2025"/>
    <s v="Oddiy"/>
    <d v="2025-12-03T16:26:50"/>
    <s v="????? ????????"/>
    <n v="412000"/>
    <s v="Ha"/>
    <d v="2025-12-03T16:26:50"/>
    <n v="0"/>
    <n v="412000"/>
    <n v="45994.685300925928"/>
    <m/>
    <n v="16869"/>
  </r>
  <r>
    <s v="9658471"/>
    <s v="26.11.2025"/>
    <s v="2025-08625622"/>
    <s v="ORALOVA AMANKUL ABUOVNA"/>
    <s v="40111612400026"/>
    <m/>
    <m/>
    <s v="01.11.1961"/>
    <s v="Навоий"/>
    <x v="4"/>
    <s v="Янги Зарафшон МФЙ"/>
    <s v="MAXAMMATOVA NARSULUV UBAYDULLAYEVNA"/>
    <s v="40806922320024"/>
    <x v="9"/>
    <n v="1"/>
    <s v="Тўланди"/>
    <s v="Коммунал"/>
    <x v="4"/>
    <n v="412000"/>
    <s v="27.11.2025"/>
    <s v="Oddiy"/>
    <d v="2025-12-03T16:27:02"/>
    <s v="????? ????????"/>
    <n v="412000"/>
    <s v="Ha"/>
    <d v="2025-12-03T16:27:02"/>
    <n v="0"/>
    <n v="412000"/>
    <n v="45994.685439814813"/>
    <m/>
    <n v="16870"/>
  </r>
  <r>
    <s v="9536058"/>
    <s v="19.11.2025"/>
    <s v="2025-08457943"/>
    <s v="YESBERGENOVA KULJAXAN BEKJANOVNA"/>
    <s v="41412752370015"/>
    <m/>
    <m/>
    <s v="14.12.1975"/>
    <s v="Навоий"/>
    <x v="4"/>
    <s v="Янги Зарафшон МФЙ"/>
    <s v="MAXAMMATOVA NARSULUV UBAYDULLAYEVNA"/>
    <s v="40806922320024"/>
    <x v="4"/>
    <n v="0"/>
    <s v="Қарор"/>
    <s v="Озиқ"/>
    <x v="0"/>
    <n v="412000"/>
    <s v="19.11.2025"/>
    <s v="Oddiy"/>
    <d v="2025-12-03T16:26:37"/>
    <s v="????? ????????"/>
    <n v="412000"/>
    <s v="Ha"/>
    <d v="2025-12-03T16:26:37"/>
    <n v="0"/>
    <n v="412000"/>
    <n v="45994.685150462959"/>
    <m/>
    <n v="12028"/>
  </r>
  <r>
    <s v="9493446"/>
    <s v="17.11.2025"/>
    <s v="2025-08401706"/>
    <s v="JALDIBAYEVA UMIDA NUSRATILLAYEVNA"/>
    <s v="40808872350056"/>
    <m/>
    <m/>
    <s v="08.08.1987"/>
    <s v="Навоий"/>
    <x v="4"/>
    <s v="Янги Зарафшон МФЙ"/>
    <s v="MAXAMMATOVA NARSULUV UBAYDULLAYEVNA"/>
    <s v="40806922320024"/>
    <x v="4"/>
    <n v="0"/>
    <s v="Қарор"/>
    <s v="Кийим"/>
    <x v="1"/>
    <n v="2060000"/>
    <s v="17.11.2025"/>
    <s v="Oddiy"/>
    <d v="2025-12-03T16:24:51"/>
    <s v="????? ????????"/>
    <n v="2060000"/>
    <s v="Ha"/>
    <d v="2025-12-03T16:24:51"/>
    <n v="0"/>
    <n v="2060000"/>
    <n v="45994.683923611112"/>
    <m/>
    <n v="11345"/>
  </r>
  <r>
    <s v="9132295"/>
    <s v="27.10.2025"/>
    <s v="2025-07901056"/>
    <s v="TANGATAROVA ELMIRA TAGAYMURATOVNA"/>
    <s v="40802882320061"/>
    <m/>
    <m/>
    <s v="08.02.1988"/>
    <s v="Навоий"/>
    <x v="4"/>
    <s v="Янги Зарафшон МФЙ"/>
    <s v="MAXAMMATOVA NARSULUV UBAYDULLAYEVNA"/>
    <s v="40806922320024"/>
    <x v="3"/>
    <n v="0"/>
    <s v="Рад"/>
    <s v="Жарроҳлик"/>
    <x v="3"/>
    <n v="4120000000"/>
    <m/>
    <s v="Oddiy"/>
    <m/>
    <m/>
    <m/>
    <m/>
    <m/>
    <n v="0"/>
    <m/>
    <m/>
    <m/>
    <m/>
  </r>
  <r>
    <s v="9057672"/>
    <s v="20.10.2025"/>
    <s v="2025-07795724"/>
    <s v="IKRAMOVA ZEBO ERKINOVNA"/>
    <s v="40710785830030"/>
    <m/>
    <m/>
    <s v="07.10.1978"/>
    <s v="Навоий"/>
    <x v="4"/>
    <s v="Янги Зарафшон МФЙ"/>
    <s v="MAXAMMATOVA NARSULUV UBAYDULLAYEVNA"/>
    <s v="40806922320024"/>
    <x v="3"/>
    <n v="0"/>
    <s v="Рад"/>
    <s v="Даволаниш"/>
    <x v="2"/>
    <n v="20600000"/>
    <m/>
    <s v="Oddiy"/>
    <m/>
    <m/>
    <m/>
    <m/>
    <m/>
    <n v="0"/>
    <m/>
    <m/>
    <m/>
    <m/>
  </r>
  <r>
    <s v="9020937"/>
    <s v="15.10.2025"/>
    <s v="2025-07746968"/>
    <s v="SHINGISXANOV BEKJAN YERJANOVICH"/>
    <s v="52109145850013"/>
    <m/>
    <m/>
    <s v="21.09.2014"/>
    <s v="Навоий"/>
    <x v="4"/>
    <s v="Янги Зарафшон МФЙ"/>
    <s v="MAXAMMATOVA NARSULUV UBAYDULLAYEVNA"/>
    <s v="40806922320024"/>
    <x v="3"/>
    <n v="0"/>
    <s v="Рад"/>
    <s v="Жарроҳлик"/>
    <x v="3"/>
    <n v="4120000000"/>
    <m/>
    <s v="Oddiy"/>
    <m/>
    <m/>
    <m/>
    <m/>
    <m/>
    <n v="0"/>
    <m/>
    <m/>
    <m/>
    <m/>
  </r>
  <r>
    <s v="8611360"/>
    <s v="23.09.2025"/>
    <s v="2025-07229797"/>
    <s v="TURSINBAYEVA PERIZAT GABITOVNA"/>
    <s v="41612922370032"/>
    <m/>
    <m/>
    <s v="16.12.1992"/>
    <s v="Навоий"/>
    <x v="4"/>
    <s v="Янги Зарафшон МФЙ"/>
    <s v="MAXAMMATOVA NARSULUV UBAYDULLAYEVNA"/>
    <s v="40806922320024"/>
    <x v="7"/>
    <n v="0"/>
    <s v="Рад"/>
    <s v="Кийим"/>
    <x v="1"/>
    <n v="2060000"/>
    <s v="23.09.2025"/>
    <s v="Oddiy"/>
    <d v="2025-09-29T17:07:17"/>
    <s v="????? ????????"/>
    <n v="2060000"/>
    <s v="Ha"/>
    <d v="2025-09-29T17:07:17"/>
    <n v="0"/>
    <n v="2060000"/>
    <n v="45929.713391203702"/>
    <m/>
    <n v="4888"/>
  </r>
  <r>
    <s v="8170180"/>
    <s v="10.09.2025"/>
    <s v="2025-06593890"/>
    <s v="PULATOVA DURDONA SUVON QIZI"/>
    <s v="40707956060024"/>
    <m/>
    <m/>
    <s v="07.07.1995"/>
    <s v="Навоий"/>
    <x v="4"/>
    <s v="Янги Зарафшон МФЙ"/>
    <s v="MAXAMMATOVA NARSULUV UBAYDULLAYEVNA"/>
    <s v="40806922320024"/>
    <x v="7"/>
    <n v="0"/>
    <s v="Рад"/>
    <s v="Кийим"/>
    <x v="1"/>
    <n v="2060000"/>
    <s v="11.09.2025"/>
    <s v="Oddiy"/>
    <d v="2025-10-03T17:21:23"/>
    <s v="????? ????????"/>
    <n v="2060000"/>
    <s v="Ha"/>
    <d v="2025-10-03T17:21:23"/>
    <n v="0"/>
    <n v="2060000"/>
    <n v="45933.723182870373"/>
    <m/>
    <n v="3206"/>
  </r>
  <r>
    <s v="8150269"/>
    <s v="10.09.2025"/>
    <s v="2025-06566130"/>
    <s v="YESBOROVA SAULE BUXARBEKOVNA"/>
    <s v="42006742370012"/>
    <m/>
    <m/>
    <s v="20.06.1974"/>
    <s v="Навоий"/>
    <x v="4"/>
    <s v="Янги Зарафшон МФЙ"/>
    <s v="MAXAMMATOVA NARSULUV UBAYDULLAYEVNA"/>
    <s v="40806922320024"/>
    <x v="7"/>
    <n v="0"/>
    <s v="Рад"/>
    <s v="Кийим"/>
    <x v="1"/>
    <n v="2060000"/>
    <s v="11.09.2025"/>
    <s v="Oddiy"/>
    <d v="2025-09-29T17:08:36"/>
    <s v="????? ????????"/>
    <n v="2060000"/>
    <s v="Ha"/>
    <d v="2025-09-29T17:08:36"/>
    <n v="0"/>
    <n v="2060000"/>
    <n v="45929.714305555557"/>
    <m/>
    <n v="3207"/>
  </r>
  <r>
    <s v="7876403"/>
    <s v="04.09.2025"/>
    <s v="2025-06179343"/>
    <s v="EGAMBERDIYEVA DILRABO SUYUNOVNA"/>
    <s v="40612873920169"/>
    <m/>
    <m/>
    <s v="06.12.1987"/>
    <s v="Навоий"/>
    <x v="4"/>
    <s v="Янги Зарафшон МФЙ"/>
    <s v="MAXAMMATOVA NARSULUV UBAYDULLAYEVNA"/>
    <s v="40806922320024"/>
    <x v="7"/>
    <n v="0"/>
    <s v="Рад"/>
    <s v="Кийим"/>
    <x v="1"/>
    <n v="2060000"/>
    <s v="05.09.2025"/>
    <s v="Oddiy"/>
    <d v="2025-10-03T17:21:44"/>
    <s v="????? ????????"/>
    <n v="2060000"/>
    <s v="Ha"/>
    <d v="2025-10-03T17:21:44"/>
    <n v="0"/>
    <n v="2060000"/>
    <n v="45933.723425925928"/>
    <m/>
    <n v="2959"/>
  </r>
  <r>
    <s v="11441060"/>
    <s v="25.02.2026"/>
    <s v="2026-10798660"/>
    <s v="JO‘RAYEVA GULNISO ZIYODILOYEVNA"/>
    <s v="40510792360025"/>
    <m/>
    <m/>
    <s v="05.10.1979"/>
    <s v="Навоий"/>
    <x v="5"/>
    <s v="Меъмор МФЙ"/>
    <s v="MO‘MINOV OLIMJON ORIFOVICH"/>
    <s v="30308872390052"/>
    <x v="1"/>
    <n v="0"/>
    <s v="Жараён"/>
    <s v="Озиқ"/>
    <x v="0"/>
    <m/>
    <m/>
    <s v="Oddiy"/>
    <m/>
    <m/>
    <m/>
    <m/>
    <m/>
    <n v="0"/>
    <m/>
    <m/>
    <m/>
    <m/>
  </r>
  <r>
    <s v="11321924"/>
    <s v="20.02.2026"/>
    <s v="2026-10647328"/>
    <s v="JO‘RAYEVA GULNISO ZIYODILOYEVNA"/>
    <s v="40510792360025"/>
    <m/>
    <m/>
    <s v="05.10.1979"/>
    <s v="Навоий"/>
    <x v="5"/>
    <s v="Меъмор МФЙ"/>
    <s v="MO‘MINOV OLIMJON ORIFOVICH"/>
    <s v="30308872390052"/>
    <x v="0"/>
    <n v="0"/>
    <s v="Рад"/>
    <s v="Коммунал"/>
    <x v="4"/>
    <m/>
    <m/>
    <s v="Oddiy"/>
    <m/>
    <m/>
    <m/>
    <m/>
    <m/>
    <n v="0"/>
    <m/>
    <m/>
    <m/>
    <m/>
  </r>
  <r>
    <s v="11294844"/>
    <s v="19.02.2026"/>
    <s v="2026-10615079"/>
    <s v="JO‘RAYEVA GULNISO ZIYODILOYEVNA"/>
    <s v="40510792360025"/>
    <m/>
    <m/>
    <s v="05.10.1979"/>
    <s v="Навоий"/>
    <x v="5"/>
    <s v="Меъмор МФЙ"/>
    <s v="MO‘MINOV OLIMJON ORIFOVICH"/>
    <s v="30308872390052"/>
    <x v="0"/>
    <n v="0"/>
    <s v="Рад"/>
    <s v="Коммунал"/>
    <x v="4"/>
    <m/>
    <m/>
    <s v="Oddiy"/>
    <m/>
    <m/>
    <m/>
    <m/>
    <m/>
    <n v="0"/>
    <m/>
    <m/>
    <m/>
    <m/>
  </r>
  <r>
    <s v="11289605"/>
    <s v="19.02.2026"/>
    <s v="2026-10608819"/>
    <s v="SHODMONOVA DILNOZA YANDASHEVNA"/>
    <s v="40707842330026"/>
    <m/>
    <m/>
    <s v="07.07.1984"/>
    <s v="Навоий"/>
    <x v="5"/>
    <s v="Меъмор МФЙ"/>
    <s v="MO‘MINOV OLIMJON ORIFOVICH"/>
    <s v="30308872390052"/>
    <x v="4"/>
    <n v="0"/>
    <s v="Қарор"/>
    <s v="Қарздорлик"/>
    <x v="6"/>
    <n v="2060000"/>
    <s v="19.02.2026"/>
    <s v="Oddiy"/>
    <d v="2026-02-25T17:13:31"/>
    <m/>
    <n v="799168"/>
    <m/>
    <d v="2026-02-25T17:13:31"/>
    <n v="0"/>
    <n v="799168"/>
    <n v="46078.717719907407"/>
    <m/>
    <n v="64155"/>
  </r>
  <r>
    <s v="10255671"/>
    <s v="18.12.2025"/>
    <s v="2025-09390410"/>
    <s v="NIYOZOVA NOILA SAMATOVNA"/>
    <s v="40602882380061"/>
    <m/>
    <m/>
    <s v="06.02.1988"/>
    <s v="Навоий"/>
    <x v="5"/>
    <s v="Меъмор МФЙ"/>
    <s v="MO‘MINOV OLIMJON ORIFOVICH"/>
    <s v="30308872390052"/>
    <x v="9"/>
    <n v="1"/>
    <s v="Тўланди"/>
    <s v="Коммунал"/>
    <x v="4"/>
    <n v="412000"/>
    <s v="22.12.2025"/>
    <s v="Oddiy"/>
    <d v="2025-12-25T17:20:53"/>
    <s v="????? ????????"/>
    <n v="206000"/>
    <s v="Ha"/>
    <d v="2025-12-25T17:20:53"/>
    <n v="0"/>
    <n v="206000"/>
    <n v="46016.72283564815"/>
    <m/>
    <n v="40756"/>
  </r>
  <r>
    <s v="11444832"/>
    <s v="25.02.2026"/>
    <s v="2026-10803275"/>
    <s v="XUJAQULOVA GULNOZA SHUKRULLO QIZI"/>
    <s v="42506912340101"/>
    <m/>
    <m/>
    <s v="25.06.1991"/>
    <s v="Навоий"/>
    <x v="5"/>
    <s v="Олтин Водий МФЙ"/>
    <s v="BARNAYEV SARDOR MAHMASOLI O‘G‘LI"/>
    <s v="32510922380014"/>
    <x v="6"/>
    <n v="0"/>
    <s v="Жараён"/>
    <s v="Кийим"/>
    <x v="1"/>
    <n v="2060000"/>
    <s v="25.02.2026"/>
    <s v="Oddiy"/>
    <m/>
    <m/>
    <m/>
    <m/>
    <m/>
    <n v="0"/>
    <m/>
    <m/>
    <m/>
    <m/>
  </r>
  <r>
    <s v="11286151"/>
    <s v="19.02.2026"/>
    <s v="2026-10604860"/>
    <s v="BAKIYEV BAXODIR ZIYODILLAYEVICH"/>
    <s v="31510512390024"/>
    <m/>
    <m/>
    <s v="15.10.1951"/>
    <s v="Навоий"/>
    <x v="5"/>
    <s v="Олтин Водий МФЙ"/>
    <s v="BARNAYEV SARDOR MAHMASOLI O‘G‘LI"/>
    <s v="32510922380014"/>
    <x v="0"/>
    <n v="0"/>
    <s v="Рад"/>
    <s v="Жарроҳлик"/>
    <x v="3"/>
    <m/>
    <m/>
    <s v="Oddiy"/>
    <m/>
    <m/>
    <m/>
    <m/>
    <m/>
    <n v="0"/>
    <m/>
    <m/>
    <m/>
    <m/>
  </r>
  <r>
    <s v="11180288"/>
    <s v="13.02.2026"/>
    <s v="2026-10481085"/>
    <s v="XUSANOVA DIYORA FARXODOVNA"/>
    <s v="62110065840016"/>
    <m/>
    <m/>
    <s v="21.10.2006"/>
    <s v="Навоий"/>
    <x v="5"/>
    <s v="Олтин Водий МФЙ"/>
    <s v="BARNAYEV SARDOR MAHMASOLI O‘G‘LI"/>
    <s v="32510922380014"/>
    <x v="0"/>
    <n v="0"/>
    <s v="Рад"/>
    <s v="Озиқ"/>
    <x v="0"/>
    <m/>
    <m/>
    <s v="Oddiy"/>
    <m/>
    <m/>
    <m/>
    <m/>
    <m/>
    <n v="0"/>
    <m/>
    <m/>
    <m/>
    <m/>
  </r>
  <r>
    <s v="11117986"/>
    <s v="10.02.2026"/>
    <s v="2026-10409070"/>
    <s v="XAMDAMOVA MUQADDAM SHODIYAROVNA"/>
    <s v="41001796100034"/>
    <m/>
    <m/>
    <s v="10.01.1979"/>
    <s v="Навоий"/>
    <x v="5"/>
    <s v="Олтин Водий МФЙ"/>
    <s v="BARNAYEV SARDOR MAHMASOLI O‘G‘LI"/>
    <s v="32510922380014"/>
    <x v="0"/>
    <n v="0"/>
    <s v="Рад"/>
    <s v="Озиқ"/>
    <x v="0"/>
    <m/>
    <m/>
    <s v="Oddiy"/>
    <m/>
    <m/>
    <m/>
    <m/>
    <m/>
    <n v="0"/>
    <m/>
    <m/>
    <m/>
    <m/>
  </r>
  <r>
    <s v="10464685"/>
    <s v="25.12.2025"/>
    <s v="2025-09638656"/>
    <s v="SHODIYEVA SHODIYA RAXIMOVNA"/>
    <s v="41911805830019"/>
    <m/>
    <m/>
    <s v="19.11.1980"/>
    <s v="Навоий"/>
    <x v="5"/>
    <s v="Олтин Водий МФЙ"/>
    <s v="BARNAYEV SARDOR MAHMASOLI O‘G‘LI"/>
    <s v="32510922380014"/>
    <x v="9"/>
    <n v="1"/>
    <s v="Тўланди"/>
    <s v="Озиқ"/>
    <x v="0"/>
    <n v="412000"/>
    <s v="25.12.2025"/>
    <s v="Oddiy"/>
    <d v="2025-12-26T09:25:44"/>
    <m/>
    <n v="412000"/>
    <m/>
    <d v="2025-12-26T09:25:44"/>
    <n v="0"/>
    <n v="412000"/>
    <n v="46017.392870370371"/>
    <m/>
    <n v="46542"/>
  </r>
  <r>
    <s v="10451092"/>
    <s v="25.12.2025"/>
    <s v="2025-09622952"/>
    <s v="QUVONDIQOVA MOHIGUL ULUG‘BEK QIZI"/>
    <s v="42911951170024"/>
    <m/>
    <m/>
    <s v="29.11.1995"/>
    <s v="Навоий"/>
    <x v="5"/>
    <s v="Олтин Водий МФЙ"/>
    <s v="BARNAYEV SARDOR MAHMASOLI O‘G‘LI"/>
    <s v="32510922380014"/>
    <x v="3"/>
    <n v="0"/>
    <s v="Рад"/>
    <s v="Озиқ"/>
    <x v="0"/>
    <n v="412000"/>
    <m/>
    <s v="Oddiy"/>
    <m/>
    <m/>
    <m/>
    <m/>
    <m/>
    <n v="0"/>
    <m/>
    <m/>
    <m/>
    <m/>
  </r>
  <r>
    <s v="10448306"/>
    <s v="25.12.2025"/>
    <s v="2025-09619791"/>
    <s v="SHODIYEVA SHODIYA RAXIMOVNA"/>
    <s v="41911805830019"/>
    <m/>
    <m/>
    <s v="19.11.1980"/>
    <s v="Навоий"/>
    <x v="5"/>
    <s v="Олтин Водий МФЙ"/>
    <s v="BARNAYEV SARDOR MAHMASOLI O‘G‘LI"/>
    <s v="32510922380014"/>
    <x v="9"/>
    <n v="3"/>
    <s v="Тўланди"/>
    <s v="Кийим"/>
    <x v="1"/>
    <n v="2060000"/>
    <s v="25.12.2025"/>
    <s v="Oddiy"/>
    <d v="2025-12-26T09:18:48"/>
    <m/>
    <n v="2060000"/>
    <m/>
    <d v="2025-12-26T09:18:48"/>
    <n v="0"/>
    <n v="2060000"/>
    <n v="46017.388055555559"/>
    <m/>
    <n v="46565"/>
  </r>
  <r>
    <s v="10432033"/>
    <s v="24.12.2025"/>
    <s v="2025-09600639"/>
    <s v="UMAROVA GULNOZA RAXMATOVNA"/>
    <s v="41806912390029"/>
    <m/>
    <m/>
    <s v="18.06.1991"/>
    <s v="Навоий"/>
    <x v="5"/>
    <s v="Олтин Водий МФЙ"/>
    <s v="BARNAYEV SARDOR MAHMASOLI O‘G‘LI"/>
    <s v="32510922380014"/>
    <x v="9"/>
    <n v="1"/>
    <s v="Тўланди"/>
    <s v="Озиқ"/>
    <x v="0"/>
    <n v="412000"/>
    <s v="25.12.2025"/>
    <s v="Oddiy"/>
    <d v="2025-12-29T15:14:24"/>
    <m/>
    <n v="412000"/>
    <m/>
    <d v="2025-12-29T15:14:24"/>
    <n v="0"/>
    <n v="412000"/>
    <n v="46020.635000000002"/>
    <m/>
    <n v="46545"/>
  </r>
  <r>
    <s v="10291021"/>
    <s v="19.12.2025"/>
    <s v="2025-09433393"/>
    <s v="IKRAMOVA NORBIBI USMONOVNA"/>
    <s v="42712662390011"/>
    <m/>
    <m/>
    <s v="27.12.1966"/>
    <s v="Навоий"/>
    <x v="5"/>
    <s v="Олтин Водий МФЙ"/>
    <s v="BARNAYEV SARDOR MAHMASOLI O‘G‘LI"/>
    <s v="32510922380014"/>
    <x v="3"/>
    <n v="0"/>
    <s v="Рад"/>
    <s v="Озиқ"/>
    <x v="0"/>
    <n v="412000"/>
    <m/>
    <s v="Oddiy"/>
    <m/>
    <m/>
    <m/>
    <m/>
    <m/>
    <n v="0"/>
    <m/>
    <m/>
    <m/>
    <m/>
  </r>
  <r>
    <s v="10211753"/>
    <s v="17.12.2025"/>
    <s v="2025-09336277"/>
    <s v="KRASILNIK ANGELINA VALEREVNA"/>
    <s v="42209775840024"/>
    <m/>
    <m/>
    <s v="22.09.1977"/>
    <s v="Навоий"/>
    <x v="5"/>
    <s v="Олтин Водий МФЙ"/>
    <s v="BARNAYEV SARDOR MAHMASOLI O‘G‘LI"/>
    <s v="32510922380014"/>
    <x v="9"/>
    <n v="1"/>
    <s v="Тўланди"/>
    <s v="Кийим"/>
    <x v="1"/>
    <n v="2060000"/>
    <s v="18.12.2025"/>
    <s v="Oddiy"/>
    <d v="2025-12-22T08:51:32"/>
    <m/>
    <n v="2060000"/>
    <m/>
    <d v="2025-12-22T08:51:32"/>
    <n v="0"/>
    <n v="2060000"/>
    <n v="46013.369120370371"/>
    <m/>
    <n v="35732"/>
  </r>
  <r>
    <s v="10133567"/>
    <s v="15.12.2025"/>
    <s v="2025-09237957"/>
    <s v="NE’MATOV ABDULLO AMRULLO O‘G‘LI"/>
    <s v="52007015820020"/>
    <m/>
    <m/>
    <s v="20.07.2001"/>
    <s v="Навоий"/>
    <x v="5"/>
    <s v="Олтин Водий МФЙ"/>
    <s v="BARNAYEV SARDOR MAHMASOLI O‘G‘LI"/>
    <s v="32510922380014"/>
    <x v="9"/>
    <n v="0"/>
    <s v="Қарор"/>
    <s v="Озиқ"/>
    <x v="0"/>
    <n v="412000"/>
    <s v="15.12.2025"/>
    <s v="Oddiy"/>
    <d v="2025-12-18T16:12:51"/>
    <m/>
    <n v="412000"/>
    <m/>
    <d v="2025-12-18T16:12:51"/>
    <n v="0"/>
    <n v="412000"/>
    <n v="46009.67559027778"/>
    <m/>
    <n v="30387"/>
  </r>
  <r>
    <s v="10057496"/>
    <s v="12.12.2025"/>
    <s v="2025-09137988"/>
    <s v="NE’MATOV ABDULLO AMRULLO O‘G‘LI"/>
    <s v="52007015820020"/>
    <m/>
    <m/>
    <s v="20.07.2001"/>
    <s v="Навоий"/>
    <x v="5"/>
    <s v="Олтин Водий МФЙ"/>
    <s v="BARNAYEV SARDOR MAHMASOLI O‘G‘LI"/>
    <s v="32510922380014"/>
    <x v="9"/>
    <n v="1"/>
    <s v="Тўланди"/>
    <s v="Кийим"/>
    <x v="1"/>
    <n v="2060000"/>
    <s v="15.12.2025"/>
    <s v="Oddiy"/>
    <d v="2025-12-18T16:13:14"/>
    <m/>
    <n v="2060000"/>
    <m/>
    <d v="2025-12-18T16:13:14"/>
    <n v="0"/>
    <n v="2060000"/>
    <n v="46009.675856481481"/>
    <m/>
    <n v="30383"/>
  </r>
  <r>
    <s v="9776253"/>
    <s v="02.12.2025"/>
    <s v="2025-08781707"/>
    <s v="BEGALIYEVA MUQADDAS NASRULLAYEVNA"/>
    <s v="42606872360013"/>
    <m/>
    <m/>
    <s v="26.06.1987"/>
    <s v="Навоий"/>
    <x v="5"/>
    <s v="Олтин Водий МФЙ"/>
    <s v="BARNAYEV SARDOR MAHMASOLI O‘G‘LI"/>
    <s v="32510922380014"/>
    <x v="9"/>
    <n v="1"/>
    <s v="Тўланди"/>
    <s v="Кийим"/>
    <x v="1"/>
    <n v="2060000"/>
    <s v="05.12.2025"/>
    <s v="Oddiy"/>
    <d v="2025-12-11T09:18:18"/>
    <m/>
    <n v="2060000"/>
    <m/>
    <d v="2025-12-11T09:18:18"/>
    <n v="0"/>
    <n v="2060000"/>
    <n v="46002.387708333335"/>
    <m/>
    <n v="21814"/>
  </r>
  <r>
    <s v="9618504"/>
    <s v="25.11.2025"/>
    <s v="2025-08572278"/>
    <s v="KARIMOVA KAMOLA KOMILOVNA"/>
    <s v="40208912390019"/>
    <m/>
    <m/>
    <s v="02.08.1991"/>
    <s v="Навоий"/>
    <x v="5"/>
    <s v="Олтин Водий МФЙ"/>
    <s v="BARNAYEV SARDOR MAHMASOLI O‘G‘LI"/>
    <s v="32510922380014"/>
    <x v="9"/>
    <n v="1"/>
    <s v="Тўланди"/>
    <s v="Озиқ"/>
    <x v="0"/>
    <n v="412000"/>
    <s v="25.11.2025"/>
    <s v="Oddiy"/>
    <d v="2025-11-29T10:10:15"/>
    <m/>
    <n v="412000"/>
    <m/>
    <d v="2025-11-29T10:10:15"/>
    <n v="0"/>
    <n v="412000"/>
    <n v="45990.423784722225"/>
    <m/>
    <n v="16683"/>
  </r>
  <r>
    <s v="9576831"/>
    <s v="21.11.2025"/>
    <s v="2025-08516085"/>
    <s v="IBRAGIMOVA SHAXNOZA SOHIBBOYEVNA"/>
    <s v="40302985790014"/>
    <m/>
    <m/>
    <s v="03.02.1998"/>
    <s v="Навоий"/>
    <x v="5"/>
    <s v="Олтин Водий МФЙ"/>
    <s v="BARNAYEV SARDOR MAHMASOLI O‘G‘LI"/>
    <s v="32510922380014"/>
    <x v="9"/>
    <n v="1"/>
    <s v="Тўланди"/>
    <s v="Қарздорлик"/>
    <x v="6"/>
    <n v="2060000"/>
    <s v="21.11.2025"/>
    <s v="Oddiy"/>
    <d v="2025-11-21T16:04:24"/>
    <s v="????? ????????"/>
    <n v="614000"/>
    <s v="Ha"/>
    <d v="2025-11-21T16:04:24"/>
    <n v="0"/>
    <n v="614000"/>
    <n v="45982.669722222221"/>
    <m/>
    <n v="13062"/>
  </r>
  <r>
    <s v="9509249"/>
    <s v="18.11.2025"/>
    <s v="2025-08422784"/>
    <s v="HAMDAMOV MAQSUD ABDIHOSHIMOVICH"/>
    <s v="31803872360016"/>
    <m/>
    <m/>
    <s v="18.03.1987"/>
    <s v="Навоий"/>
    <x v="5"/>
    <s v="Олтин Водий МФЙ"/>
    <s v="BARNAYEV SARDOR MAHMASOLI O‘G‘LI"/>
    <s v="32510922380014"/>
    <x v="3"/>
    <n v="0"/>
    <s v="Рад"/>
    <s v="Даволаниш"/>
    <x v="2"/>
    <n v="20600000"/>
    <m/>
    <s v="Oddiy"/>
    <m/>
    <m/>
    <m/>
    <m/>
    <m/>
    <n v="0"/>
    <m/>
    <m/>
    <m/>
    <m/>
  </r>
  <r>
    <s v="9487087"/>
    <s v="17.11.2025"/>
    <s v="2025-08393320"/>
    <s v="ABLYAZOVA MARINA VLADIMIROVNA"/>
    <s v="41903902390017"/>
    <m/>
    <m/>
    <s v="19.03.1990"/>
    <s v="Навоий"/>
    <x v="5"/>
    <s v="Олтин Водий МФЙ"/>
    <s v="BARNAYEV SARDOR MAHMASOLI O‘G‘LI"/>
    <s v="32510922380014"/>
    <x v="4"/>
    <n v="0"/>
    <s v="Қарор"/>
    <s v="Кийим"/>
    <x v="1"/>
    <n v="2060000"/>
    <s v="17.11.2025"/>
    <s v="Oddiy"/>
    <d v="2025-11-19T09:01:07"/>
    <s v="????? ????????"/>
    <n v="2060000"/>
    <s v="Ha"/>
    <d v="2025-11-19T09:01:07"/>
    <n v="0"/>
    <n v="2060000"/>
    <n v="45980.375775462962"/>
    <m/>
    <n v="11286"/>
  </r>
  <r>
    <s v="9044955"/>
    <s v="17.10.2025"/>
    <s v="2025-07778923"/>
    <s v="TURSUNOVA DILRABO MAXMUDOVNA"/>
    <s v="40712692390016"/>
    <m/>
    <m/>
    <s v="07.12.1969"/>
    <s v="Навоий"/>
    <x v="5"/>
    <s v="Олтин Водий МФЙ"/>
    <s v="BARNAYEV SARDOR MAHMASOLI O‘G‘LI"/>
    <s v="32510922380014"/>
    <x v="3"/>
    <n v="0"/>
    <s v="Рад"/>
    <s v="Даволаниш"/>
    <x v="2"/>
    <n v="20600000"/>
    <m/>
    <s v="Oddiy"/>
    <m/>
    <m/>
    <m/>
    <m/>
    <m/>
    <n v="0"/>
    <m/>
    <m/>
    <m/>
    <m/>
  </r>
  <r>
    <s v="8814684"/>
    <s v="03.10.2025"/>
    <s v="2025-07505017"/>
    <s v="GAFIYATULLINA NAZAKAT NURSOLIXOVNA"/>
    <s v="41007792340030"/>
    <m/>
    <m/>
    <s v="10.07.1979"/>
    <s v="Навоий"/>
    <x v="5"/>
    <s v="Олтин Водий МФЙ"/>
    <s v="BARNAYEV SARDOR MAHMASOLI O‘G‘LI"/>
    <s v="32510922380014"/>
    <x v="3"/>
    <n v="0"/>
    <s v="Рад"/>
    <s v="Даволаниш"/>
    <x v="2"/>
    <n v="20600000"/>
    <m/>
    <s v="Oddiy"/>
    <m/>
    <m/>
    <m/>
    <m/>
    <m/>
    <n v="0"/>
    <m/>
    <m/>
    <m/>
    <m/>
  </r>
  <r>
    <s v="11402579"/>
    <s v="23.02.2026"/>
    <s v="2026-10751783"/>
    <s v="BOZOROVA DILFUZA UMIDOVNA"/>
    <s v="60208015820019"/>
    <m/>
    <m/>
    <s v="02.08.2001"/>
    <s v="Навоий"/>
    <x v="5"/>
    <s v="Ишонч МФЙ"/>
    <s v="OSTONOV RIXSIDDIN ABDURASHIT O‘G‘LI"/>
    <s v="33010912390012"/>
    <x v="0"/>
    <n v="0"/>
    <s v="Рад"/>
    <s v="Кийим"/>
    <x v="1"/>
    <m/>
    <m/>
    <s v="Oddiy"/>
    <m/>
    <m/>
    <m/>
    <m/>
    <m/>
    <n v="0"/>
    <m/>
    <m/>
    <m/>
    <m/>
  </r>
  <r>
    <s v="11402490"/>
    <s v="23.02.2026"/>
    <s v="2026-10751688"/>
    <s v="BOZOROVA DILFUZA UMIDOVNA"/>
    <s v="60208015820019"/>
    <m/>
    <m/>
    <s v="02.08.2001"/>
    <s v="Навоий"/>
    <x v="5"/>
    <s v="Ишонч МФЙ"/>
    <s v="OSTONOV RIXSIDDIN ABDURASHIT O‘G‘LI"/>
    <s v="33010912390012"/>
    <x v="0"/>
    <n v="0"/>
    <s v="Рад"/>
    <s v="Озиқ"/>
    <x v="0"/>
    <m/>
    <m/>
    <s v="Oddiy"/>
    <m/>
    <m/>
    <m/>
    <m/>
    <m/>
    <n v="0"/>
    <m/>
    <m/>
    <m/>
    <m/>
  </r>
  <r>
    <s v="10862730"/>
    <s v="20.01.2026"/>
    <s v="2026-10101327"/>
    <s v="IBRAGIMOV RUSTAM UKTAMOVICH"/>
    <s v="30311792390013"/>
    <m/>
    <m/>
    <s v="03.11.1979"/>
    <s v="Навоий"/>
    <x v="5"/>
    <s v="Ишонч МФЙ"/>
    <s v="OSTONOV RIXSIDDIN ABDURASHIT O‘G‘LI"/>
    <s v="33010912390012"/>
    <x v="3"/>
    <n v="0"/>
    <s v="Рад"/>
    <s v="Даволаниш"/>
    <x v="2"/>
    <n v="20600000"/>
    <m/>
    <s v="Oddiy"/>
    <m/>
    <m/>
    <m/>
    <m/>
    <m/>
    <n v="0"/>
    <m/>
    <m/>
    <m/>
    <m/>
  </r>
  <r>
    <s v="8852216"/>
    <s v="07.10.2025"/>
    <s v="2025-07549219"/>
    <s v="XAYRULLAYEVA SARVINOZ TOLIBOVNA"/>
    <s v="42605872380115"/>
    <m/>
    <m/>
    <s v="26.05.1987"/>
    <s v="Навоий"/>
    <x v="5"/>
    <s v="Ишонч МФЙ"/>
    <s v="OSTONOV RIXSIDDIN ABDURASHIT O‘G‘LI"/>
    <s v="33010912390012"/>
    <x v="3"/>
    <n v="0"/>
    <s v="Рад"/>
    <s v="Жарроҳлик"/>
    <x v="3"/>
    <n v="4120000000"/>
    <m/>
    <s v="Oddiy"/>
    <m/>
    <m/>
    <m/>
    <m/>
    <m/>
    <n v="0"/>
    <m/>
    <m/>
    <m/>
    <m/>
  </r>
  <r>
    <s v="8776098"/>
    <s v="30.09.2025"/>
    <s v="2025-07454891"/>
    <s v="ISHONKULOVA GULNOZ SADULLAYEVNA"/>
    <s v="41006852350020"/>
    <m/>
    <m/>
    <s v="10.06.1985"/>
    <s v="Навоий"/>
    <x v="5"/>
    <s v="Ишонч МФЙ"/>
    <s v="OSTONOV RIXSIDDIN ABDURASHIT O‘G‘LI"/>
    <s v="33010912390012"/>
    <x v="3"/>
    <n v="0"/>
    <s v="Рад"/>
    <s v="Жарроҳлик"/>
    <x v="3"/>
    <n v="4120000000"/>
    <m/>
    <s v="Oddiy"/>
    <m/>
    <m/>
    <m/>
    <m/>
    <m/>
    <n v="0"/>
    <m/>
    <m/>
    <m/>
    <m/>
  </r>
  <r>
    <s v="8737939"/>
    <s v="29.09.2025"/>
    <s v="2025-07404482"/>
    <s v="OSTONOVA NIGORA YULDASHEVNA"/>
    <s v="40307922330067"/>
    <m/>
    <m/>
    <s v="03.07.1992"/>
    <s v="Навоий"/>
    <x v="5"/>
    <s v="Ишонч МФЙ"/>
    <s v="OSTONOV RIXSIDDIN ABDURASHIT O‘G‘LI"/>
    <s v="33010912390012"/>
    <x v="4"/>
    <n v="0"/>
    <s v="Қарор"/>
    <s v="Кийим"/>
    <x v="1"/>
    <n v="2060000"/>
    <s v="17.11.2025"/>
    <s v="Oddiy"/>
    <d v="2026-02-10T17:03:16"/>
    <s v="????? ????????"/>
    <n v="2060000"/>
    <s v="Ha"/>
    <d v="2026-02-10T17:03:16"/>
    <n v="0"/>
    <n v="2060000"/>
    <n v="46063.710601851853"/>
    <m/>
    <n v="11153"/>
  </r>
  <r>
    <s v="8643259"/>
    <s v="24.09.2025"/>
    <s v="2025-07273320"/>
    <s v="RUZIBAYEVA ZULFIYA MAVLONOVNA"/>
    <s v="41608842390085"/>
    <m/>
    <m/>
    <s v="16.08.1984"/>
    <s v="Навоий"/>
    <x v="5"/>
    <s v="Ишонч МФЙ"/>
    <s v="OSTONOV RIXSIDDIN ABDURASHIT O‘G‘LI"/>
    <s v="33010912390012"/>
    <x v="4"/>
    <n v="0"/>
    <s v="Қарор"/>
    <s v="Кийим"/>
    <x v="1"/>
    <n v="2060000"/>
    <s v="17.11.2025"/>
    <s v="Oddiy"/>
    <d v="2026-02-10T16:58:35"/>
    <s v="????? ????????"/>
    <n v="2060000"/>
    <s v="Ha"/>
    <d v="2026-02-10T16:58:35"/>
    <n v="0"/>
    <n v="2060000"/>
    <n v="46063.707349537035"/>
    <m/>
    <n v="11152"/>
  </r>
  <r>
    <s v="8643196"/>
    <s v="24.09.2025"/>
    <s v="2025-07273232"/>
    <s v="RUZIBAYEVA ZULFIYA MAVLONOVNA"/>
    <s v="41608842390085"/>
    <m/>
    <m/>
    <s v="16.08.1984"/>
    <s v="Навоий"/>
    <x v="5"/>
    <s v="Ишонч МФЙ"/>
    <s v="OSTONOV RIXSIDDIN ABDURASHIT O‘G‘LI"/>
    <s v="33010912390012"/>
    <x v="4"/>
    <n v="0"/>
    <s v="Қарор"/>
    <s v="Озиқ"/>
    <x v="0"/>
    <n v="412000"/>
    <s v="17.11.2025"/>
    <s v="Oddiy"/>
    <d v="2026-02-10T16:35:21"/>
    <s v="????? ????????"/>
    <n v="412000"/>
    <s v="Ha"/>
    <d v="2026-02-10T16:35:21"/>
    <n v="0"/>
    <n v="412000"/>
    <n v="46063.69121527778"/>
    <m/>
    <n v="11518"/>
  </r>
  <r>
    <s v="11444178"/>
    <s v="25.02.2026"/>
    <s v="2026-10802497"/>
    <s v="RUSTAMOVA NURJAHON OKTAMOVNA"/>
    <s v="40210822350027"/>
    <m/>
    <m/>
    <s v="02.10.1982"/>
    <s v="Навоий"/>
    <x v="7"/>
    <s v="Карвон МФЙ"/>
    <s v="RUZIYEV XUSRAV NEMATOVICH"/>
    <s v="30305872350079"/>
    <x v="1"/>
    <n v="0"/>
    <s v="Жараён"/>
    <s v="Озиқ"/>
    <x v="0"/>
    <m/>
    <m/>
    <s v="Oddiy"/>
    <m/>
    <m/>
    <m/>
    <m/>
    <m/>
    <n v="0"/>
    <m/>
    <m/>
    <m/>
    <m/>
  </r>
  <r>
    <s v="11321321"/>
    <s v="20.02.2026"/>
    <s v="2026-10646629"/>
    <s v="MUSTOFOYEVA SABOHAT MURTOZA QIZI"/>
    <s v="60906005790042"/>
    <m/>
    <m/>
    <s v="09.06.2000"/>
    <s v="Навоий"/>
    <x v="7"/>
    <s v="Карвон МФЙ"/>
    <s v="RUZIYEV XUSRAV NEMATOVICH"/>
    <s v="30305872350079"/>
    <x v="0"/>
    <n v="0"/>
    <s v="Рад"/>
    <s v="Коммунал"/>
    <x v="4"/>
    <m/>
    <m/>
    <s v="Oddiy"/>
    <m/>
    <m/>
    <m/>
    <m/>
    <m/>
    <n v="0"/>
    <m/>
    <m/>
    <m/>
    <m/>
  </r>
  <r>
    <s v="11307168"/>
    <s v="19.02.2026"/>
    <s v="2026-10629722"/>
    <s v="MUHIDDINOVA DIYORA MUHIDDIN QIZI"/>
    <s v="61004045790024"/>
    <m/>
    <m/>
    <s v="10.04.2004"/>
    <s v="Навоий"/>
    <x v="7"/>
    <s v="Карвон МФЙ"/>
    <s v="RUZIYEV XUSRAV NEMATOVICH"/>
    <s v="30305872350079"/>
    <x v="1"/>
    <n v="0"/>
    <s v="Жараён"/>
    <s v="Коммунал"/>
    <x v="4"/>
    <m/>
    <m/>
    <s v="Oddiy"/>
    <m/>
    <m/>
    <m/>
    <m/>
    <m/>
    <n v="0"/>
    <m/>
    <m/>
    <m/>
    <m/>
  </r>
  <r>
    <s v="11244004"/>
    <s v="17.02.2026"/>
    <s v="2026-10555857"/>
    <s v="KAMOLOVA MARJONA UBAYDULLO QIZI"/>
    <s v="41811995790037"/>
    <m/>
    <m/>
    <s v="18.11.1999"/>
    <s v="Навоий"/>
    <x v="7"/>
    <s v="Карвон МФЙ"/>
    <s v="RUZIYEV XUSRAV NEMATOVICH"/>
    <s v="30305872350079"/>
    <x v="1"/>
    <n v="0"/>
    <s v="Жараён"/>
    <s v="Озиқ"/>
    <x v="0"/>
    <m/>
    <m/>
    <s v="Oddiy"/>
    <m/>
    <m/>
    <m/>
    <m/>
    <m/>
    <n v="0"/>
    <m/>
    <m/>
    <m/>
    <m/>
  </r>
  <r>
    <s v="10985179"/>
    <s v="30.01.2026"/>
    <s v="2026-10249085"/>
    <s v="KAMOLOVA MARJONA UBAYDULLO QIZI"/>
    <s v="41811995790037"/>
    <m/>
    <m/>
    <s v="18.11.1999"/>
    <s v="Навоий"/>
    <x v="7"/>
    <s v="Карвон МФЙ"/>
    <s v="RUZIYEV XUSRAV NEMATOVICH"/>
    <s v="30305872350079"/>
    <x v="0"/>
    <n v="0"/>
    <s v="Рад"/>
    <s v="Озиқ"/>
    <x v="0"/>
    <m/>
    <m/>
    <s v="Oddiy"/>
    <m/>
    <m/>
    <m/>
    <m/>
    <m/>
    <n v="0"/>
    <m/>
    <m/>
    <m/>
    <m/>
  </r>
  <r>
    <s v="10960889"/>
    <s v="29.01.2026"/>
    <s v="2026-10220568"/>
    <s v="ENAZAROVA SAIDA TUROBOVNA"/>
    <s v="41602882350032"/>
    <m/>
    <m/>
    <s v="16.02.1988"/>
    <s v="Навоий"/>
    <x v="7"/>
    <s v="Карвон МФЙ"/>
    <s v="RUZIYEV XUSRAV NEMATOVICH"/>
    <s v="30305872350079"/>
    <x v="4"/>
    <n v="0"/>
    <s v="Қарор"/>
    <s v="Таъмир"/>
    <x v="5"/>
    <n v="20600000"/>
    <s v="29.01.2026"/>
    <s v="Oddiy"/>
    <d v="2026-01-29T19:10:59"/>
    <s v="????? ????????"/>
    <n v="13795000"/>
    <s v="Ha"/>
    <d v="2026-01-29T19:10:59"/>
    <n v="0"/>
    <n v="13795000"/>
    <n v="46051.799293981479"/>
    <m/>
    <n v="60289"/>
  </r>
  <r>
    <s v="10942648"/>
    <s v="27.01.2026"/>
    <s v="2026-10197533"/>
    <s v="ENAZAROVA SAIDA TUROBOVNA"/>
    <s v="41602882350032"/>
    <m/>
    <m/>
    <s v="16.02.1988"/>
    <s v="Навоий"/>
    <x v="7"/>
    <s v="Карвон МФЙ"/>
    <s v="RUZIYEV XUSRAV NEMATOVICH"/>
    <s v="30305872350079"/>
    <x v="0"/>
    <n v="0"/>
    <s v="Рад"/>
    <s v="Таъмир"/>
    <x v="5"/>
    <m/>
    <m/>
    <s v="Oddiy"/>
    <m/>
    <m/>
    <m/>
    <m/>
    <m/>
    <n v="0"/>
    <m/>
    <m/>
    <m/>
    <m/>
  </r>
  <r>
    <s v="10873930"/>
    <s v="21.01.2026"/>
    <s v="2026-10114688"/>
    <s v="MIRZOQULOV MUHRIDDIN MEHRIDDINOVICH"/>
    <s v="52701015790010"/>
    <m/>
    <m/>
    <s v="27.01.2001"/>
    <s v="Навоий"/>
    <x v="7"/>
    <s v="Карвон МФЙ"/>
    <s v="RUZIYEV XUSRAV NEMATOVICH"/>
    <s v="30305872350079"/>
    <x v="0"/>
    <n v="0"/>
    <s v="Рад"/>
    <s v="Жарроҳлик"/>
    <x v="3"/>
    <m/>
    <m/>
    <s v="Oddiy"/>
    <m/>
    <m/>
    <m/>
    <m/>
    <m/>
    <n v="0"/>
    <m/>
    <m/>
    <m/>
    <m/>
  </r>
  <r>
    <s v="10815337"/>
    <s v="15.01.2026"/>
    <s v="2026-10043666"/>
    <s v="OBLOQULOVA NASIBA RAFIKOVNA"/>
    <s v="41505802350010"/>
    <m/>
    <m/>
    <s v="15.05.1980"/>
    <s v="Навоий"/>
    <x v="7"/>
    <s v="Карвон МФЙ"/>
    <s v="RUZIYEV XUSRAV NEMATOVICH"/>
    <s v="30305872350079"/>
    <x v="9"/>
    <n v="2"/>
    <s v="Тўланди"/>
    <s v="Кийим"/>
    <x v="1"/>
    <n v="2060000"/>
    <s v="15.01.2026"/>
    <s v="Oddiy"/>
    <d v="2026-01-16T12:35:36"/>
    <m/>
    <n v="2060000"/>
    <m/>
    <d v="2026-01-16T12:35:36"/>
    <n v="0"/>
    <n v="2060000"/>
    <n v="46038.524722222224"/>
    <m/>
    <n v="57897"/>
  </r>
  <r>
    <s v="10729011"/>
    <s v="10.01.2026"/>
    <s v="2026-09939408"/>
    <s v="MUHIDDINOVA DIYORA MUHIDDIN QIZI"/>
    <s v="61004045790024"/>
    <m/>
    <m/>
    <s v="10.04.2004"/>
    <s v="Навоий"/>
    <x v="7"/>
    <s v="Карвон МФЙ"/>
    <s v="RUZIYEV XUSRAV NEMATOVICH"/>
    <s v="30305872350079"/>
    <x v="9"/>
    <n v="3"/>
    <s v="Тўланди"/>
    <s v="Кийим"/>
    <x v="1"/>
    <n v="2060000"/>
    <s v="10.01.2026"/>
    <s v="Oddiy"/>
    <d v="2026-01-10T12:17:34"/>
    <m/>
    <n v="2060000"/>
    <m/>
    <d v="2026-01-10T12:17:34"/>
    <n v="0"/>
    <n v="2060000"/>
    <n v="46032.512199074074"/>
    <m/>
    <n v="55681"/>
  </r>
  <r>
    <s v="10718106"/>
    <s v="09.01.2026"/>
    <s v="2026-09926593"/>
    <s v="NURILLAYEVA OYDINOY ERKIN QIZI"/>
    <s v="62501005790025"/>
    <m/>
    <m/>
    <s v="25.01.2000"/>
    <s v="Навоий"/>
    <x v="7"/>
    <s v="Карвон МФЙ"/>
    <s v="RUZIYEV XUSRAV NEMATOVICH"/>
    <s v="30305872350079"/>
    <x v="4"/>
    <n v="0"/>
    <s v="Қарор"/>
    <s v="Кийим"/>
    <x v="1"/>
    <n v="2060000"/>
    <s v="09.01.2026"/>
    <s v="Oddiy"/>
    <d v="2026-01-12T13:56:48"/>
    <s v="????? ????????"/>
    <n v="2060000"/>
    <s v="Ha"/>
    <d v="2026-01-12T13:56:48"/>
    <n v="0"/>
    <n v="2060000"/>
    <n v="46034.581111111111"/>
    <m/>
    <n v="55682"/>
  </r>
  <r>
    <s v="10529830"/>
    <s v="29.12.2025"/>
    <s v="2025-09713513"/>
    <s v="ENAZAROVA SAIDA TUROBOVNA"/>
    <s v="41602882350032"/>
    <m/>
    <m/>
    <s v="16.02.1988"/>
    <s v="Навоий"/>
    <x v="7"/>
    <s v="Карвон МФЙ"/>
    <s v="RUZIYEV XUSRAV NEMATOVICH"/>
    <s v="30305872350079"/>
    <x v="9"/>
    <n v="1"/>
    <s v="Тўланди"/>
    <s v="Озиқ"/>
    <x v="0"/>
    <n v="412000"/>
    <s v="10.01.2026"/>
    <s v="Oddiy"/>
    <d v="2026-01-12T13:57:48"/>
    <m/>
    <n v="412000"/>
    <m/>
    <d v="2026-01-12T13:57:48"/>
    <n v="0"/>
    <n v="412000"/>
    <n v="46034.581805555557"/>
    <m/>
    <n v="55688"/>
  </r>
  <r>
    <s v="10420073"/>
    <s v="24.12.2025"/>
    <s v="2025-09586404"/>
    <s v="BOBOYEVA O‘G‘ILOY QOBILOVNA"/>
    <s v="42509902350016"/>
    <m/>
    <m/>
    <s v="25.09.1990"/>
    <s v="Навоий"/>
    <x v="7"/>
    <s v="Карвон МФЙ"/>
    <s v="RUZIYEV XUSRAV NEMATOVICH"/>
    <s v="30305872350079"/>
    <x v="4"/>
    <n v="0"/>
    <s v="Қарор"/>
    <s v="Кийим"/>
    <x v="1"/>
    <n v="2060000"/>
    <s v="09.01.2026"/>
    <s v="Oddiy"/>
    <d v="2026-01-12T13:57:21"/>
    <s v="????? ????????"/>
    <n v="2060000"/>
    <s v="Ha"/>
    <d v="2026-01-12T13:57:21"/>
    <n v="0"/>
    <n v="2060000"/>
    <n v="46034.581493055557"/>
    <m/>
    <n v="55683"/>
  </r>
  <r>
    <s v="10417979"/>
    <s v="24.12.2025"/>
    <s v="2025-09583907"/>
    <s v="ATAQULOVA MADINA BOBOYAROVNA"/>
    <s v="42906882350030"/>
    <m/>
    <m/>
    <s v="29.06.1988"/>
    <s v="Навоий"/>
    <x v="7"/>
    <s v="Карвон МФЙ"/>
    <s v="RUZIYEV XUSRAV NEMATOVICH"/>
    <s v="30305872350079"/>
    <x v="4"/>
    <n v="0"/>
    <s v="Қарор"/>
    <s v="Озиқ"/>
    <x v="0"/>
    <n v="412000"/>
    <s v="12.01.2026"/>
    <s v="Oddiy"/>
    <d v="2026-01-27T17:29:49"/>
    <s v="????? ????????"/>
    <n v="412000"/>
    <s v="Ha"/>
    <d v="2026-01-27T17:29:49"/>
    <n v="0"/>
    <n v="412000"/>
    <n v="46049.729039351849"/>
    <m/>
    <n v="57077"/>
  </r>
  <r>
    <s v="10337144"/>
    <s v="22.12.2025"/>
    <s v="2025-09488591"/>
    <s v="BOBOYEVA O‘G‘ILOY QOBILOVNA"/>
    <s v="42509902350016"/>
    <m/>
    <m/>
    <s v="25.09.1990"/>
    <s v="Навоий"/>
    <x v="7"/>
    <s v="Карвон МФЙ"/>
    <s v="RUZIYEV XUSRAV NEMATOVICH"/>
    <s v="30305872350079"/>
    <x v="4"/>
    <n v="0"/>
    <s v="Қарор"/>
    <s v="Озиқ"/>
    <x v="0"/>
    <n v="412000"/>
    <s v="12.01.2026"/>
    <s v="Oddiy"/>
    <d v="2026-01-27T17:29:28"/>
    <s v="????? ????????"/>
    <n v="412000"/>
    <s v="Ha"/>
    <d v="2026-01-27T17:29:28"/>
    <n v="0"/>
    <n v="412000"/>
    <n v="46049.728796296295"/>
    <m/>
    <n v="57078"/>
  </r>
  <r>
    <s v="10044188"/>
    <s v="12.12.2025"/>
    <s v="2025-09122048"/>
    <s v="ISHKULOVA VENERA YUNUSOVNA"/>
    <s v="40903852350065"/>
    <m/>
    <m/>
    <s v="09.03.1985"/>
    <s v="Навоий"/>
    <x v="7"/>
    <s v="Карвон МФЙ"/>
    <s v="RUZIYEV XUSRAV NEMATOVICH"/>
    <s v="30305872350079"/>
    <x v="3"/>
    <n v="0"/>
    <s v="Рад"/>
    <s v="Озиқ"/>
    <x v="0"/>
    <n v="412000"/>
    <m/>
    <s v="Oddiy"/>
    <m/>
    <m/>
    <m/>
    <m/>
    <m/>
    <n v="0"/>
    <m/>
    <m/>
    <m/>
    <m/>
  </r>
  <r>
    <s v="10044185"/>
    <s v="12.12.2025"/>
    <s v="2025-09122043"/>
    <s v="NEMATOVA ZARINA AKBARALI QIZI"/>
    <s v="42011995790018"/>
    <m/>
    <m/>
    <s v="20.11.1999"/>
    <s v="Навоий"/>
    <x v="7"/>
    <s v="Карвон МФЙ"/>
    <s v="RUZIYEV XUSRAV NEMATOVICH"/>
    <s v="30305872350079"/>
    <x v="4"/>
    <n v="0"/>
    <s v="Қарор"/>
    <s v="Кийим"/>
    <x v="1"/>
    <n v="2060000"/>
    <s v="19.12.2025"/>
    <s v="Oddiy"/>
    <d v="2025-12-26T23:53:53"/>
    <s v="????? ????????"/>
    <n v="2060000"/>
    <s v="Ha"/>
    <d v="2025-12-26T23:53:53"/>
    <n v="0"/>
    <n v="2060000"/>
    <n v="46017.995752314811"/>
    <m/>
    <n v="34744"/>
  </r>
  <r>
    <s v="9962628"/>
    <s v="09.12.2025"/>
    <s v="2025-09018699"/>
    <s v="OCHILOVA NAFISA ERDONOVNA"/>
    <s v="42910835790028"/>
    <m/>
    <m/>
    <s v="29.10.1983"/>
    <s v="Навоий"/>
    <x v="7"/>
    <s v="Карвон МФЙ"/>
    <s v="RUZIYEV XUSRAV NEMATOVICH"/>
    <s v="30305872350079"/>
    <x v="4"/>
    <n v="0"/>
    <s v="Қарор"/>
    <s v="Кийим"/>
    <x v="1"/>
    <n v="2060000"/>
    <s v="19.12.2025"/>
    <s v="Oddiy"/>
    <d v="2025-12-19T17:18:36"/>
    <s v="????? ????????"/>
    <n v="2060000"/>
    <s v="Ha"/>
    <d v="2025-12-19T17:18:36"/>
    <n v="0"/>
    <n v="2060000"/>
    <n v="46010.721250000002"/>
    <m/>
    <n v="34745"/>
  </r>
  <r>
    <s v="9727139"/>
    <s v="28.11.2025"/>
    <s v="2025-08717461"/>
    <s v="MIRZOQULOV MUHRIDDIN MEHRIDDINOVICH"/>
    <s v="52701015790010"/>
    <m/>
    <m/>
    <s v="27.01.2001"/>
    <s v="Навоий"/>
    <x v="7"/>
    <s v="Карвон МФЙ"/>
    <s v="RUZIYEV XUSRAV NEMATOVICH"/>
    <s v="30305872350079"/>
    <x v="0"/>
    <n v="0"/>
    <s v="Рад"/>
    <s v="Даволаниш"/>
    <x v="2"/>
    <m/>
    <m/>
    <s v="Oddiy"/>
    <m/>
    <m/>
    <m/>
    <m/>
    <m/>
    <n v="0"/>
    <m/>
    <m/>
    <m/>
    <m/>
  </r>
  <r>
    <s v="9486896"/>
    <s v="17.11.2025"/>
    <s v="2025-08393094"/>
    <s v="OCHILOVA NAFISA ERDONOVNA"/>
    <s v="42910835790028"/>
    <m/>
    <m/>
    <s v="29.10.1983"/>
    <s v="Навоий"/>
    <x v="7"/>
    <s v="Карвон МФЙ"/>
    <s v="RUZIYEV XUSRAV NEMATOVICH"/>
    <s v="30305872350079"/>
    <x v="4"/>
    <n v="0"/>
    <s v="Қарор"/>
    <s v="Озиқ"/>
    <x v="0"/>
    <n v="412000"/>
    <s v="19.12.2025"/>
    <s v="Oddiy"/>
    <d v="2025-12-30T13:21:32"/>
    <s v="????? ????????"/>
    <n v="412000"/>
    <s v="Ha"/>
    <d v="2025-12-30T13:21:32"/>
    <n v="0"/>
    <n v="412000"/>
    <n v="46021.556620370371"/>
    <m/>
    <n v="34741"/>
  </r>
  <r>
    <s v="11439194"/>
    <s v="25.02.2026"/>
    <s v="2026-10796105"/>
    <s v="ALMAXANOVA GULMIRA YELIBAYEVNA"/>
    <s v="41803732320016"/>
    <m/>
    <m/>
    <s v="18.03.1973"/>
    <s v="Навоий"/>
    <x v="6"/>
    <s v="Юксалиш МФЙ"/>
    <s v="KASIMOVA ZULFIYA OSTANOVNA"/>
    <s v="41901805770026"/>
    <x v="3"/>
    <n v="0"/>
    <s v="Рад"/>
    <s v="Даволаниш"/>
    <x v="2"/>
    <n v="20600000"/>
    <m/>
    <s v="Oddiy"/>
    <m/>
    <m/>
    <m/>
    <m/>
    <m/>
    <n v="0"/>
    <m/>
    <m/>
    <m/>
    <m/>
  </r>
  <r>
    <s v="11308971"/>
    <s v="20.02.2026"/>
    <s v="2026-10632094"/>
    <s v="TURDIYEV TAJIBAY KUVATOVICH"/>
    <s v="32704542320019"/>
    <m/>
    <m/>
    <s v="27.04.1954"/>
    <s v="Навоий"/>
    <x v="6"/>
    <s v="Юксалиш МФЙ"/>
    <s v="KASIMOVA ZULFIYA OSTANOVNA"/>
    <s v="41901805770026"/>
    <x v="0"/>
    <n v="0"/>
    <s v="Рад"/>
    <s v="Даволаниш"/>
    <x v="2"/>
    <m/>
    <m/>
    <s v="Oddiy"/>
    <m/>
    <m/>
    <m/>
    <m/>
    <m/>
    <n v="0"/>
    <m/>
    <m/>
    <m/>
    <m/>
  </r>
  <r>
    <s v="11214614"/>
    <s v="16.02.2026"/>
    <s v="2026-10521350"/>
    <s v="BERDIYEV KURALBAY KUSHEKOVICH"/>
    <s v="30407622320016"/>
    <m/>
    <m/>
    <s v="04.07.1962"/>
    <s v="Навоий"/>
    <x v="6"/>
    <s v="Юксалиш МФЙ"/>
    <s v="KASIMOVA ZULFIYA OSTANOVNA"/>
    <s v="41901805770026"/>
    <x v="0"/>
    <n v="0"/>
    <s v="Рад"/>
    <s v="Коммунал"/>
    <x v="4"/>
    <m/>
    <m/>
    <s v="Oddiy"/>
    <m/>
    <m/>
    <m/>
    <m/>
    <m/>
    <n v="0"/>
    <m/>
    <m/>
    <m/>
    <m/>
  </r>
  <r>
    <s v="11132556"/>
    <s v="11.02.2026"/>
    <s v="2026-10426055"/>
    <s v="RAXMATOVA MEXRINISO RAXMANOVNA"/>
    <s v="40405732320022"/>
    <m/>
    <m/>
    <s v="04.05.1973"/>
    <s v="Навоий"/>
    <x v="6"/>
    <s v="Юксалиш МФЙ"/>
    <s v="KASIMOVA ZULFIYA OSTANOVNA"/>
    <s v="41901805770026"/>
    <x v="0"/>
    <n v="0"/>
    <s v="Рад"/>
    <s v="Коммунал"/>
    <x v="4"/>
    <m/>
    <m/>
    <s v="Oddiy"/>
    <m/>
    <m/>
    <m/>
    <m/>
    <m/>
    <n v="0"/>
    <m/>
    <m/>
    <m/>
    <m/>
  </r>
  <r>
    <s v="10977699"/>
    <s v="30.01.2026"/>
    <s v="2026-10240418"/>
    <s v="URAZBAYEVA UMIDA TOYMURAT QIZI"/>
    <s v="61507005770019"/>
    <m/>
    <m/>
    <s v="15.07.2000"/>
    <s v="Навоий"/>
    <x v="6"/>
    <s v="Юксалиш МФЙ"/>
    <s v="KASIMOVA ZULFIYA OSTANOVNA"/>
    <s v="41901805770026"/>
    <x v="4"/>
    <n v="1"/>
    <s v="Қарор"/>
    <s v="Қарздорлик"/>
    <x v="6"/>
    <n v="2060000"/>
    <s v="30.01.2026"/>
    <s v="Oddiy"/>
    <d v="2026-02-10T14:18:30"/>
    <s v="????? ????????"/>
    <n v="274958"/>
    <s v="Ha"/>
    <d v="2026-02-10T14:18:30"/>
    <n v="0"/>
    <n v="274958"/>
    <n v="46063.596180555556"/>
    <m/>
    <n v="60583"/>
  </r>
  <r>
    <s v="10971203"/>
    <s v="29.01.2026"/>
    <s v="2026-10232594"/>
    <s v="ARTIKOVA FERUZA TAGAYEVNA"/>
    <s v="42101862350057"/>
    <m/>
    <m/>
    <s v="21.01.1986"/>
    <s v="Навоий"/>
    <x v="6"/>
    <s v="Юксалиш МФЙ"/>
    <s v="KASIMOVA ZULFIYA OSTANOVNA"/>
    <s v="41901805770026"/>
    <x v="3"/>
    <n v="0"/>
    <s v="Рад"/>
    <s v="Коммунал"/>
    <x v="4"/>
    <n v="412000"/>
    <m/>
    <s v="Oddiy"/>
    <m/>
    <m/>
    <m/>
    <m/>
    <m/>
    <n v="0"/>
    <m/>
    <m/>
    <m/>
    <m/>
  </r>
  <r>
    <s v="10970834"/>
    <s v="29.01.2026"/>
    <s v="2026-10232177"/>
    <s v="YADGAROVA TURG‘UNOY JUMMAYEVNA"/>
    <s v="42112891861339"/>
    <m/>
    <m/>
    <s v="21.12.1989"/>
    <s v="Навоий"/>
    <x v="6"/>
    <s v="Юксалиш МФЙ"/>
    <s v="KASIMOVA ZULFIYA OSTANOVNA"/>
    <s v="41901805770026"/>
    <x v="0"/>
    <n v="0"/>
    <s v="Рад"/>
    <s v="Коммунал"/>
    <x v="4"/>
    <m/>
    <m/>
    <s v="Oddiy"/>
    <m/>
    <m/>
    <m/>
    <m/>
    <m/>
    <n v="0"/>
    <m/>
    <m/>
    <m/>
    <m/>
  </r>
  <r>
    <s v="10846461"/>
    <s v="19.01.2026"/>
    <s v="2026-10080846"/>
    <s v="HAYDAROV JAMSHID SHODIYEVICH"/>
    <s v="30701832330079"/>
    <m/>
    <m/>
    <s v="07.01.1983"/>
    <s v="Навоий"/>
    <x v="6"/>
    <s v="Юксалиш МФЙ"/>
    <s v="KASIMOVA ZULFIYA OSTANOVNA"/>
    <s v="41901805770026"/>
    <x v="0"/>
    <n v="0"/>
    <s v="Рад"/>
    <s v="Жарроҳлик"/>
    <x v="3"/>
    <m/>
    <m/>
    <s v="Oddiy"/>
    <m/>
    <m/>
    <m/>
    <m/>
    <m/>
    <n v="0"/>
    <m/>
    <m/>
    <m/>
    <m/>
  </r>
  <r>
    <s v="10842222"/>
    <s v="19.01.2026"/>
    <s v="2026-10075902"/>
    <s v="ARTIKOVA OBIDA SHARIFOVNA"/>
    <s v="41207685770021"/>
    <m/>
    <m/>
    <s v="12.07.1968"/>
    <s v="Навоий"/>
    <x v="6"/>
    <s v="Юксалиш МФЙ"/>
    <s v="KASIMOVA ZULFIYA OSTANOVNA"/>
    <s v="41901805770026"/>
    <x v="0"/>
    <n v="0"/>
    <s v="Рад"/>
    <s v="Даволаниш"/>
    <x v="2"/>
    <m/>
    <m/>
    <s v="Oddiy"/>
    <m/>
    <m/>
    <m/>
    <m/>
    <m/>
    <n v="0"/>
    <m/>
    <m/>
    <m/>
    <m/>
  </r>
  <r>
    <s v="10766658"/>
    <s v="13.01.2026"/>
    <s v="2026-09983969"/>
    <s v="AXMEDOV ATAQUL RUZIYEVICH"/>
    <s v="32509622320026"/>
    <m/>
    <m/>
    <s v="25.09.1962"/>
    <s v="Навоий"/>
    <x v="6"/>
    <s v="Юксалиш МФЙ"/>
    <s v="KASIMOVA ZULFIYA OSTANOVNA"/>
    <s v="41901805770026"/>
    <x v="0"/>
    <n v="0"/>
    <s v="Рад"/>
    <s v="Коммунал"/>
    <x v="4"/>
    <m/>
    <m/>
    <s v="Oddiy"/>
    <m/>
    <m/>
    <m/>
    <m/>
    <m/>
    <n v="0"/>
    <m/>
    <m/>
    <m/>
    <m/>
  </r>
  <r>
    <s v="10720022"/>
    <s v="09.01.2026"/>
    <s v="2026-09928699"/>
    <s v="GANIYEVA SOJIDA RAXIMOVNA"/>
    <s v="40106902320016"/>
    <m/>
    <m/>
    <s v="01.06.1990"/>
    <s v="Навоий"/>
    <x v="6"/>
    <s v="Юксалиш МФЙ"/>
    <s v="KASIMOVA ZULFIYA OSTANOVNA"/>
    <s v="41901805770026"/>
    <x v="3"/>
    <n v="0"/>
    <s v="Рад"/>
    <s v="Коммунал"/>
    <x v="4"/>
    <n v="412000"/>
    <m/>
    <s v="Oddiy"/>
    <m/>
    <m/>
    <m/>
    <m/>
    <m/>
    <n v="0"/>
    <m/>
    <m/>
    <m/>
    <m/>
  </r>
  <r>
    <s v="10511202"/>
    <s v="27.12.2025"/>
    <s v="2025-09692105"/>
    <s v="MAYANOVA XOLDIGUL NAZAROVNA"/>
    <s v="40309595770014"/>
    <m/>
    <m/>
    <s v="03.09.1959"/>
    <s v="Навоий"/>
    <x v="6"/>
    <s v="Юксалиш МФЙ"/>
    <s v="KASIMOVA ZULFIYA OSTANOVNA"/>
    <s v="41901805770026"/>
    <x v="1"/>
    <n v="0"/>
    <s v="Жараён"/>
    <s v="Коммунал"/>
    <x v="4"/>
    <m/>
    <m/>
    <s v="Oddiy"/>
    <m/>
    <m/>
    <m/>
    <m/>
    <m/>
    <n v="0"/>
    <m/>
    <m/>
    <m/>
    <m/>
  </r>
  <r>
    <s v="10373074"/>
    <s v="23.12.2025"/>
    <s v="2025-09531731"/>
    <s v="ISMAILOVA AYGUL ABILOVNA"/>
    <s v="41510825760016"/>
    <m/>
    <m/>
    <s v="15.10.1982"/>
    <s v="Навоий"/>
    <x v="6"/>
    <s v="Юксалиш МФЙ"/>
    <s v="KASIMOVA ZULFIYA OSTANOVNA"/>
    <s v="41901805770026"/>
    <x v="3"/>
    <n v="0"/>
    <s v="Рад"/>
    <s v="Коммунал"/>
    <x v="4"/>
    <n v="412000"/>
    <m/>
    <s v="Oddiy"/>
    <m/>
    <m/>
    <m/>
    <m/>
    <m/>
    <n v="0"/>
    <m/>
    <m/>
    <m/>
    <m/>
  </r>
  <r>
    <s v="10167129"/>
    <s v="16.12.2025"/>
    <s v="2025-09280509"/>
    <s v="BERDIYEV ULAN KURALBAYEVICH"/>
    <s v="50611045770017"/>
    <m/>
    <m/>
    <s v="06.11.2004"/>
    <s v="Навоий"/>
    <x v="6"/>
    <s v="Юксалиш МФЙ"/>
    <s v="KASIMOVA ZULFIYA OSTANOVNA"/>
    <s v="41901805770026"/>
    <x v="10"/>
    <n v="0"/>
    <s v="Рад"/>
    <s v="Жарроҳлик"/>
    <x v="3"/>
    <n v="4120000000"/>
    <s v="18.12.2025"/>
    <s v="Oddiy"/>
    <m/>
    <m/>
    <m/>
    <m/>
    <m/>
    <n v="0"/>
    <m/>
    <m/>
    <m/>
    <m/>
  </r>
  <r>
    <s v="9657585"/>
    <s v="26.11.2025"/>
    <s v="2025-08624372"/>
    <s v="SAYFULLAYEVA ZEBO XIKOTOVNA"/>
    <s v="41809615770024"/>
    <m/>
    <m/>
    <s v="18.09.1961"/>
    <s v="Навоий"/>
    <x v="6"/>
    <s v="Юксалиш МФЙ"/>
    <s v="KASIMOVA ZULFIYA OSTANOVNA"/>
    <s v="41901805770026"/>
    <x v="3"/>
    <n v="0"/>
    <s v="Рад"/>
    <s v="Жарроҳлик"/>
    <x v="3"/>
    <n v="4120000000"/>
    <m/>
    <s v="Oddiy"/>
    <m/>
    <m/>
    <m/>
    <m/>
    <m/>
    <n v="0"/>
    <m/>
    <m/>
    <m/>
    <m/>
  </r>
  <r>
    <s v="9564262"/>
    <s v="21.11.2025"/>
    <s v="2025-08499209"/>
    <s v="BERDIYEV ULAN KURALBAYEVICH"/>
    <s v="50611045770017"/>
    <m/>
    <m/>
    <s v="06.11.2004"/>
    <s v="Навоий"/>
    <x v="6"/>
    <s v="Юксалиш МФЙ"/>
    <s v="KASIMOVA ZULFIYA OSTANOVNA"/>
    <s v="41901805770026"/>
    <x v="3"/>
    <n v="0"/>
    <s v="Рад"/>
    <s v="Жарроҳлик"/>
    <x v="3"/>
    <n v="4120000000"/>
    <m/>
    <s v="Oddiy"/>
    <m/>
    <m/>
    <m/>
    <m/>
    <m/>
    <n v="0"/>
    <m/>
    <m/>
    <m/>
    <m/>
  </r>
  <r>
    <s v="9517056"/>
    <s v="18.11.2025"/>
    <s v="2025-08432931"/>
    <s v="KUVANDIKOV ASADBEK OLIMJON O‘G‘LI"/>
    <s v="50808035770016"/>
    <m/>
    <m/>
    <s v="08.08.2003"/>
    <s v="Навоий"/>
    <x v="6"/>
    <s v="Юксалиш МФЙ"/>
    <s v="KASIMOVA ZULFIYA OSTANOVNA"/>
    <s v="41901805770026"/>
    <x v="3"/>
    <n v="0"/>
    <s v="Рад"/>
    <s v="Даволаниш"/>
    <x v="2"/>
    <n v="20600000"/>
    <m/>
    <s v="Oddiy"/>
    <m/>
    <m/>
    <m/>
    <m/>
    <m/>
    <n v="0"/>
    <m/>
    <m/>
    <m/>
    <m/>
  </r>
  <r>
    <s v="9192949"/>
    <s v="01.11.2025"/>
    <s v="2025-08006817"/>
    <s v="XIDIROVA JARKINAY BAYMURZAYEVNA"/>
    <s v="40706882320017"/>
    <m/>
    <m/>
    <s v="07.06.1988"/>
    <s v="Навоий"/>
    <x v="6"/>
    <s v="Юксалиш МФЙ"/>
    <s v="KASIMOVA ZULFIYA OSTANOVNA"/>
    <s v="41901805770026"/>
    <x v="3"/>
    <n v="0"/>
    <s v="Рад"/>
    <s v="Даволаниш"/>
    <x v="2"/>
    <n v="20600000"/>
    <m/>
    <s v="Oddiy"/>
    <m/>
    <m/>
    <m/>
    <m/>
    <m/>
    <n v="0"/>
    <m/>
    <m/>
    <m/>
    <m/>
  </r>
  <r>
    <s v="9044841"/>
    <s v="17.10.2025"/>
    <s v="2025-07778773"/>
    <s v="XAMRAYEV RAVSHAN RAIMOVICH"/>
    <s v="30811582320027"/>
    <m/>
    <m/>
    <s v="08.11.1958"/>
    <s v="Навоий"/>
    <x v="6"/>
    <s v="Юксалиш МФЙ"/>
    <s v="KASIMOVA ZULFIYA OSTANOVNA"/>
    <s v="41901805770026"/>
    <x v="3"/>
    <n v="0"/>
    <s v="Рад"/>
    <s v="Жарроҳлик"/>
    <x v="3"/>
    <n v="4120000000"/>
    <m/>
    <s v="Oddiy"/>
    <m/>
    <m/>
    <m/>
    <m/>
    <m/>
    <n v="0"/>
    <m/>
    <m/>
    <m/>
    <m/>
  </r>
  <r>
    <s v="11156106"/>
    <s v="12.02.2026"/>
    <s v="2026-10453605"/>
    <s v="NARBUTAYEV BAXROM AXTAMOVICH"/>
    <s v="30805822350055"/>
    <m/>
    <m/>
    <s v="08.05.1982"/>
    <s v="Навоий"/>
    <x v="5"/>
    <s v="Янги ҳаёт"/>
    <s v="SABIROV G‘IYOSJAN USMANOVICH"/>
    <s v="30811922410016"/>
    <x v="0"/>
    <n v="0"/>
    <s v="Рад"/>
    <s v="Озиқ"/>
    <x v="0"/>
    <m/>
    <m/>
    <s v="Oddiy"/>
    <m/>
    <m/>
    <m/>
    <m/>
    <m/>
    <n v="0"/>
    <m/>
    <m/>
    <m/>
    <m/>
  </r>
  <r>
    <s v="10435132"/>
    <s v="24.12.2025"/>
    <s v="2025-09604360"/>
    <s v="ISLOMOVA MOHIGUL LATIF QIZI"/>
    <s v="41011975850014"/>
    <m/>
    <m/>
    <s v="10.11.1997"/>
    <s v="Навоий"/>
    <x v="5"/>
    <s v="Янги ҳаёт"/>
    <s v="SABIROV G‘IYOSJAN USMANOVICH"/>
    <s v="30811922410016"/>
    <x v="4"/>
    <n v="0"/>
    <s v="Қарор"/>
    <s v="Кийим"/>
    <x v="1"/>
    <n v="2060000"/>
    <s v="25.12.2025"/>
    <s v="Oddiy"/>
    <d v="2026-02-11T08:36:02"/>
    <s v="????? ????????"/>
    <n v="2060000"/>
    <s v="Ha"/>
    <d v="2026-02-11T08:36:02"/>
    <n v="0"/>
    <n v="2060000"/>
    <n v="46064.358356481483"/>
    <m/>
    <n v="46566"/>
  </r>
  <r>
    <s v="10368049"/>
    <s v="23.12.2025"/>
    <s v="2025-09526055"/>
    <s v="NARBUTAYEV BAXROM AXTAMOVICH"/>
    <s v="30805822350055"/>
    <m/>
    <m/>
    <s v="08.05.1982"/>
    <s v="Навоий"/>
    <x v="5"/>
    <s v="Баймурат МФЙ"/>
    <s v="SABIROV G‘IYOSJAN USMANOVICH"/>
    <s v="30811922410016"/>
    <x v="2"/>
    <n v="0"/>
    <s v="Жараён"/>
    <s v="Кийим"/>
    <x v="1"/>
    <n v="2060000"/>
    <s v="25.12.2025"/>
    <s v="Oddiy"/>
    <m/>
    <m/>
    <m/>
    <m/>
    <m/>
    <n v="0"/>
    <m/>
    <m/>
    <m/>
    <n v="46567"/>
  </r>
  <r>
    <s v="10348903"/>
    <s v="22.12.2025"/>
    <s v="2025-09503362"/>
    <s v="VOHOBOVA GULNOZA TO‘XTAMURODOVNA"/>
    <s v="41712892340016"/>
    <m/>
    <m/>
    <s v="17.12.1989"/>
    <s v="Навоий"/>
    <x v="5"/>
    <s v="Янги ҳаёт"/>
    <s v="SABIROV G‘IYOSJAN USMANOVICH"/>
    <s v="30811922410016"/>
    <x v="9"/>
    <n v="5"/>
    <s v="Тўланди"/>
    <s v="Кийим"/>
    <x v="1"/>
    <n v="2060000"/>
    <s v="22.12.2025"/>
    <s v="Oddiy"/>
    <d v="2025-12-24T14:38:13"/>
    <m/>
    <n v="2060000"/>
    <m/>
    <d v="2025-12-24T14:38:13"/>
    <n v="0"/>
    <n v="2060000"/>
    <n v="46015.609872685185"/>
    <m/>
    <n v="41375"/>
  </r>
  <r>
    <s v="11471607"/>
    <s v="26.02.2026"/>
    <s v="2026-10834803"/>
    <s v="OMONBOYEVA MAHLIYO TILLABOY QIZI"/>
    <s v="40106965790034"/>
    <m/>
    <m/>
    <s v="01.06.1996"/>
    <s v="Навоий"/>
    <x v="5"/>
    <s v="Янгиобод МФЙ"/>
    <s v="ISMOILOVA GULNOZA MAXMUDOVNA"/>
    <s v="40807892090069"/>
    <x v="6"/>
    <n v="0"/>
    <s v="Жараён"/>
    <s v="Жарроҳлик"/>
    <x v="3"/>
    <n v="4120000000"/>
    <s v="26.02.2026"/>
    <s v="Oddiy"/>
    <m/>
    <m/>
    <m/>
    <m/>
    <m/>
    <n v="0"/>
    <m/>
    <m/>
    <m/>
    <m/>
  </r>
  <r>
    <s v="11281430"/>
    <s v="19.02.2026"/>
    <s v="2026-10599547"/>
    <s v="IKRAMOVA SHAXNOZA IXTIYOROVNA"/>
    <s v="41902952390019"/>
    <m/>
    <m/>
    <s v="19.02.1995"/>
    <s v="Навоий"/>
    <x v="5"/>
    <s v="Янгиобод МФЙ"/>
    <s v="ISMOILOVA GULNOZA MAXMUDOVNA"/>
    <s v="40807892090069"/>
    <x v="4"/>
    <n v="0"/>
    <s v="Қарор"/>
    <s v="Кийим"/>
    <x v="1"/>
    <n v="2060000"/>
    <s v="19.02.2026"/>
    <s v="Oddiy"/>
    <d v="2026-02-23T21:08:53"/>
    <s v="????? ????????"/>
    <n v="2060000"/>
    <s v="Ha"/>
    <d v="2026-02-23T21:08:53"/>
    <n v="0"/>
    <n v="2060000"/>
    <n v="46076.881168981483"/>
    <m/>
    <n v="64013"/>
  </r>
  <r>
    <s v="11281176"/>
    <s v="19.02.2026"/>
    <s v="2026-10599265"/>
    <s v="SHAMSIDDINOVA MAFTUNA AKBAROVNA"/>
    <s v="42409985840032"/>
    <m/>
    <m/>
    <s v="24.09.1998"/>
    <s v="Навоий"/>
    <x v="5"/>
    <s v="Янгиобод МФЙ"/>
    <s v="ISMOILOVA GULNOZA MAXMUDOVNA"/>
    <s v="40807892090069"/>
    <x v="4"/>
    <n v="0"/>
    <s v="Қарор"/>
    <s v="Кийим"/>
    <x v="1"/>
    <n v="2060000"/>
    <s v="19.02.2026"/>
    <s v="Oddiy"/>
    <d v="2026-02-23T21:08:37"/>
    <s v="????? ????????"/>
    <n v="2060000"/>
    <s v="Ha"/>
    <d v="2026-02-23T21:08:37"/>
    <n v="0"/>
    <n v="2060000"/>
    <n v="46076.880983796298"/>
    <m/>
    <n v="64014"/>
  </r>
  <r>
    <s v="11135749"/>
    <s v="11.02.2026"/>
    <s v="2026-10429718"/>
    <s v="MAVLONOVA MASKA TOSHEVNA"/>
    <s v="40812642380022"/>
    <m/>
    <m/>
    <s v="08.12.1964"/>
    <s v="Навоий"/>
    <x v="5"/>
    <s v="Янгиобод МФЙ"/>
    <s v="ISMOILOVA GULNOZA MAXMUDOVNA"/>
    <s v="40807892090069"/>
    <x v="0"/>
    <n v="0"/>
    <s v="Рад"/>
    <s v="Озиқ"/>
    <x v="0"/>
    <m/>
    <m/>
    <s v="Oddiy"/>
    <m/>
    <m/>
    <m/>
    <m/>
    <m/>
    <n v="0"/>
    <m/>
    <m/>
    <m/>
    <m/>
  </r>
  <r>
    <s v="10938125"/>
    <s v="27.01.2026"/>
    <s v="2026-10191731"/>
    <s v="ESHNIYAZOVA FAROG‘AT BERDIMURATOVNA"/>
    <s v="41004575840015"/>
    <m/>
    <m/>
    <s v="10.04.1957"/>
    <s v="Навоий"/>
    <x v="5"/>
    <s v="Янгиобод МФЙ"/>
    <s v="ISMOILOVA GULNOZA MAXMUDOVNA"/>
    <s v="40807892090069"/>
    <x v="0"/>
    <n v="0"/>
    <s v="Рад"/>
    <s v="Кийим"/>
    <x v="1"/>
    <m/>
    <m/>
    <s v="Oddiy"/>
    <m/>
    <m/>
    <m/>
    <m/>
    <m/>
    <n v="0"/>
    <m/>
    <m/>
    <m/>
    <m/>
  </r>
  <r>
    <s v="10870001"/>
    <s v="20.01.2026"/>
    <s v="2026-10109903"/>
    <s v="BUZRUKOVA GULXAYO TO‘LKINOVNA"/>
    <s v="42809892330017"/>
    <m/>
    <m/>
    <s v="28.09.1989"/>
    <s v="Навоий"/>
    <x v="5"/>
    <s v="Янгиобод МФЙ"/>
    <s v="ISMOILOVA GULNOZA MAXMUDOVNA"/>
    <s v="40807892090069"/>
    <x v="0"/>
    <n v="0"/>
    <s v="Рад"/>
    <s v="Кийим"/>
    <x v="1"/>
    <m/>
    <m/>
    <s v="Oddiy"/>
    <m/>
    <m/>
    <m/>
    <m/>
    <m/>
    <n v="0"/>
    <m/>
    <m/>
    <m/>
    <m/>
  </r>
  <r>
    <s v="10850598"/>
    <s v="19.01.2026"/>
    <s v="2026-10086157"/>
    <s v="IKRAMOVA SHAXNOZA IXTIYOROVNA"/>
    <s v="41902952390019"/>
    <m/>
    <m/>
    <s v="19.02.1995"/>
    <s v="Навоий"/>
    <x v="5"/>
    <s v="Янгиобод МФЙ"/>
    <s v="ISMOILOVA GULNOZA MAXMUDOVNA"/>
    <s v="40807892090069"/>
    <x v="0"/>
    <n v="0"/>
    <s v="Рад"/>
    <s v="Кийим"/>
    <x v="1"/>
    <m/>
    <m/>
    <s v="Oddiy"/>
    <m/>
    <m/>
    <m/>
    <m/>
    <m/>
    <n v="0"/>
    <m/>
    <m/>
    <m/>
    <m/>
  </r>
  <r>
    <s v="10820298"/>
    <s v="16.01.2026"/>
    <s v="2026-10049651"/>
    <s v="SHAMSIDDINOVA MAFTUNA AKBAROVNA"/>
    <s v="42409985840032"/>
    <m/>
    <m/>
    <s v="24.09.1998"/>
    <s v="Навоий"/>
    <x v="5"/>
    <s v="Янгиобод МФЙ"/>
    <s v="ISMOILOVA GULNOZA MAXMUDOVNA"/>
    <s v="40807892090069"/>
    <x v="0"/>
    <n v="0"/>
    <s v="Рад"/>
    <s v="Кийим"/>
    <x v="1"/>
    <m/>
    <m/>
    <s v="Oddiy"/>
    <m/>
    <m/>
    <m/>
    <m/>
    <m/>
    <n v="0"/>
    <m/>
    <m/>
    <m/>
    <m/>
  </r>
  <r>
    <s v="10664660"/>
    <s v="07.01.2026"/>
    <s v="2026-09865880"/>
    <s v="HOMIDOVA SARVINOZ FAXRITDIN QIZI"/>
    <s v="40604932340010"/>
    <m/>
    <m/>
    <s v="06.04.1993"/>
    <s v="Навоий"/>
    <x v="5"/>
    <s v="Янгиобод МФЙ"/>
    <s v="ISMOILOVA GULNOZA MAXMUDOVNA"/>
    <s v="40807892090069"/>
    <x v="3"/>
    <n v="0"/>
    <s v="Рад"/>
    <s v="Кийим"/>
    <x v="1"/>
    <n v="2060000"/>
    <m/>
    <s v="Oddiy"/>
    <m/>
    <m/>
    <m/>
    <m/>
    <m/>
    <n v="0"/>
    <m/>
    <m/>
    <m/>
    <m/>
  </r>
  <r>
    <s v="10653426"/>
    <s v="07.01.2026"/>
    <s v="2026-09853520"/>
    <s v="IKRAMOVA SHAXNOZA IXTIYOROVNA"/>
    <s v="41902952390019"/>
    <m/>
    <m/>
    <s v="19.02.1995"/>
    <s v="Навоий"/>
    <x v="5"/>
    <s v="Янгиобод МФЙ"/>
    <s v="ISMOILOVA GULNOZA MAXMUDOVNA"/>
    <s v="40807892090069"/>
    <x v="3"/>
    <n v="0"/>
    <s v="Рад"/>
    <s v="Кийим"/>
    <x v="1"/>
    <n v="2060000"/>
    <m/>
    <s v="Oddiy"/>
    <m/>
    <m/>
    <m/>
    <m/>
    <m/>
    <n v="0"/>
    <m/>
    <m/>
    <m/>
    <m/>
  </r>
  <r>
    <s v="9971255"/>
    <s v="10.12.2025"/>
    <s v="2025-09029558"/>
    <s v="TUROPOVA GULMIRAXON KURBONOVNA"/>
    <s v="40301902390050"/>
    <m/>
    <m/>
    <s v="03.01.1990"/>
    <s v="Навоий"/>
    <x v="5"/>
    <s v="Янгиобод МФЙ"/>
    <s v="ISMOILOVA GULNOZA MAXMUDOVNA"/>
    <s v="40807892090069"/>
    <x v="4"/>
    <n v="0"/>
    <s v="Қарор"/>
    <s v="Кийим"/>
    <x v="1"/>
    <n v="2060000"/>
    <s v="10.12.2025"/>
    <s v="Oddiy"/>
    <d v="2025-12-11T18:42:16"/>
    <s v="????? ????????"/>
    <n v="2060000"/>
    <s v="Ha"/>
    <d v="2025-12-11T18:42:16"/>
    <n v="0"/>
    <n v="2060000"/>
    <n v="46002.779351851852"/>
    <m/>
    <n v="22695"/>
  </r>
  <r>
    <s v="9936434"/>
    <s v="09.12.2025"/>
    <s v="2025-08986517"/>
    <s v="BUZRUKOVA GULXAYO TO‘LKINOVNA"/>
    <s v="42809892330017"/>
    <m/>
    <m/>
    <s v="28.09.1989"/>
    <s v="Навоий"/>
    <x v="5"/>
    <s v="Янгиобод МФЙ"/>
    <s v="ISMOILOVA GULNOZA MAXMUDOVNA"/>
    <s v="40807892090069"/>
    <x v="4"/>
    <n v="0"/>
    <s v="Қарор"/>
    <s v="Озиқ"/>
    <x v="0"/>
    <n v="412000"/>
    <s v="09.12.2025"/>
    <s v="Oddiy"/>
    <d v="2025-12-09T11:33:58"/>
    <s v="????? ????????"/>
    <n v="412000"/>
    <s v="Ha"/>
    <d v="2025-12-09T11:33:58"/>
    <n v="0"/>
    <n v="412000"/>
    <n v="46000.481921296298"/>
    <m/>
    <n v="21774"/>
  </r>
  <r>
    <s v="9840470"/>
    <s v="04.12.2025"/>
    <s v="2025-08864091"/>
    <s v="OMONBOYEVA MAHLIYO TILLABOY QIZI"/>
    <s v="40106965790034"/>
    <m/>
    <m/>
    <s v="01.06.1996"/>
    <s v="Навоий"/>
    <x v="5"/>
    <s v="Янгиобод МФЙ"/>
    <s v="ISMOILOVA GULNOZA MAXMUDOVNA"/>
    <s v="40807892090069"/>
    <x v="4"/>
    <n v="0"/>
    <s v="Қарор"/>
    <s v="Кийим"/>
    <x v="1"/>
    <n v="2060000"/>
    <s v="05.12.2025"/>
    <s v="Oddiy"/>
    <d v="2025-12-12T11:32:26"/>
    <s v="????? ????????"/>
    <n v="2060000"/>
    <s v="Ha"/>
    <d v="2025-12-12T11:32:26"/>
    <n v="0"/>
    <n v="2060000"/>
    <n v="46003.480856481481"/>
    <m/>
    <n v="25361"/>
  </r>
  <r>
    <s v="9751422"/>
    <s v="01.12.2025"/>
    <s v="2025-08750154"/>
    <s v="SOBIROVA MAFTUNA TURAQULOVNA"/>
    <s v="40608912360012"/>
    <m/>
    <m/>
    <s v="06.08.1991"/>
    <s v="Навоий"/>
    <x v="5"/>
    <s v="Янгиобод МФЙ"/>
    <s v="ISMOILOVA GULNOZA MAXMUDOVNA"/>
    <s v="40807892090069"/>
    <x v="4"/>
    <n v="0"/>
    <s v="Қарор"/>
    <s v="Кийим"/>
    <x v="1"/>
    <n v="2060000"/>
    <s v="04.12.2025"/>
    <s v="Oddiy"/>
    <d v="2025-12-12T11:36:53"/>
    <s v="????? ????????"/>
    <n v="2060000"/>
    <s v="Ha"/>
    <d v="2025-12-12T11:36:53"/>
    <n v="0"/>
    <n v="2060000"/>
    <n v="46003.483946759261"/>
    <m/>
    <n v="25368"/>
  </r>
  <r>
    <s v="9503068"/>
    <s v="18.11.2025"/>
    <s v="2025-08414804"/>
    <s v="TUROPOVA GULMIRAXON KURBONOVNA"/>
    <s v="40301902390050"/>
    <m/>
    <m/>
    <s v="03.01.1990"/>
    <s v="Навоий"/>
    <x v="5"/>
    <s v="Янгиобод МФЙ"/>
    <s v="ISMOILOVA GULNOZA MAXMUDOVNA"/>
    <s v="40807892090069"/>
    <x v="9"/>
    <n v="1"/>
    <s v="Тўланди"/>
    <s v="Озиқ"/>
    <x v="0"/>
    <n v="412000"/>
    <s v="18.11.2025"/>
    <s v="Oddiy"/>
    <d v="2025-11-18T20:53:22"/>
    <m/>
    <n v="412000"/>
    <m/>
    <d v="2025-11-18T20:53:22"/>
    <n v="0"/>
    <n v="412000"/>
    <n v="45979.870393518519"/>
    <m/>
    <n v="11517"/>
  </r>
  <r>
    <s v="9501516"/>
    <s v="18.11.2025"/>
    <s v="2025-08412823"/>
    <s v="TURAYEV JAXONGIR YUNUSOVICH"/>
    <s v="31004902390038"/>
    <m/>
    <m/>
    <s v="10.04.1990"/>
    <s v="Навоий"/>
    <x v="5"/>
    <s v="Янгиобод МФЙ"/>
    <s v="ISMOILOVA GULNOZA MAXMUDOVNA"/>
    <s v="40807892090069"/>
    <x v="3"/>
    <n v="0"/>
    <s v="Рад"/>
    <s v="Жарроҳлик"/>
    <x v="3"/>
    <n v="4120000000"/>
    <m/>
    <s v="Oddiy"/>
    <m/>
    <m/>
    <m/>
    <m/>
    <m/>
    <n v="0"/>
    <m/>
    <m/>
    <m/>
    <m/>
  </r>
  <r>
    <s v="9483468"/>
    <s v="17.11.2025"/>
    <s v="2025-08388379"/>
    <s v="GADIROV RAMIZ ZOHIR-OGLI"/>
    <s v="32406985840012"/>
    <m/>
    <m/>
    <s v="24.06.1998"/>
    <s v="Навоий"/>
    <x v="5"/>
    <s v="Янгиобод МФЙ"/>
    <s v="ISMOILOVA GULNOZA MAXMUDOVNA"/>
    <s v="40807892090069"/>
    <x v="9"/>
    <n v="2"/>
    <s v="Тўланди"/>
    <s v="Кийим"/>
    <x v="1"/>
    <n v="2060000"/>
    <s v="17.11.2025"/>
    <s v="Oddiy"/>
    <d v="2025-11-18T11:00:21"/>
    <m/>
    <n v="2060000"/>
    <m/>
    <d v="2025-11-18T11:00:21"/>
    <n v="0"/>
    <n v="2060000"/>
    <n v="45979.45857638889"/>
    <m/>
    <n v="11284"/>
  </r>
  <r>
    <s v="8407352"/>
    <s v="16.09.2025"/>
    <s v="2025-06954414"/>
    <s v="MAKUSHENKO BORIS VLADIMIROVICH"/>
    <s v="32105592390058"/>
    <m/>
    <m/>
    <s v="21.05.1959"/>
    <s v="Навоий"/>
    <x v="5"/>
    <s v="Янгиобод МФЙ"/>
    <s v="ISMOILOVA GULNOZA MAXMUDOVNA"/>
    <s v="40807892090069"/>
    <x v="3"/>
    <n v="0"/>
    <s v="Рад"/>
    <s v="Кийим"/>
    <x v="1"/>
    <n v="2060000"/>
    <m/>
    <s v="Oddiy"/>
    <m/>
    <m/>
    <m/>
    <m/>
    <m/>
    <n v="0"/>
    <m/>
    <m/>
    <m/>
    <m/>
  </r>
  <r>
    <s v="8279541"/>
    <s v="12.09.2025"/>
    <s v="2025-06763348"/>
    <s v="XISMATULLINA IRINA VIKTOROVNA"/>
    <s v="41207682390060"/>
    <m/>
    <m/>
    <s v="12.07.1968"/>
    <s v="Навоий"/>
    <x v="5"/>
    <s v="Янгиобод МФЙ"/>
    <s v="ISMOILOVA GULNOZA MAXMUDOVNA"/>
    <s v="40807892090069"/>
    <x v="3"/>
    <n v="0"/>
    <s v="Рад"/>
    <s v="Кийим"/>
    <x v="1"/>
    <n v="2060000"/>
    <m/>
    <s v="Oddiy"/>
    <m/>
    <m/>
    <m/>
    <m/>
    <m/>
    <n v="0"/>
    <m/>
    <m/>
    <m/>
    <m/>
  </r>
  <r>
    <s v="7941770"/>
    <s v="05.09.2025"/>
    <s v="2025-06261473"/>
    <s v="YARMATOVA DILAFRUZ DJUMAYEVNA"/>
    <s v="40905795760013"/>
    <m/>
    <m/>
    <s v="09.05.1979"/>
    <s v="Навоий"/>
    <x v="5"/>
    <s v="Янгиобод МФЙ"/>
    <s v="ISMOILOVA GULNOZA MAXMUDOVNA"/>
    <s v="40807892090069"/>
    <x v="3"/>
    <n v="0"/>
    <s v="Рад"/>
    <s v="Кийим"/>
    <x v="1"/>
    <n v="2060000"/>
    <m/>
    <s v="Oddiy"/>
    <m/>
    <m/>
    <m/>
    <m/>
    <m/>
    <n v="0"/>
    <m/>
    <m/>
    <m/>
    <m/>
  </r>
  <r>
    <s v="7852326"/>
    <s v="03.09.2025"/>
    <s v="2025-06152307"/>
    <s v="MIXLIYEVA GULSHODA FOZILOVNA"/>
    <s v="42509882350059"/>
    <m/>
    <m/>
    <s v="25.09.1988"/>
    <s v="Навоий"/>
    <x v="5"/>
    <s v="Янгиобод МФЙ"/>
    <s v="ISMOILOVA GULNOZA MAXMUDOVNA"/>
    <s v="40807892090069"/>
    <x v="9"/>
    <n v="1"/>
    <s v="Тўланди"/>
    <s v="Кийим"/>
    <x v="1"/>
    <n v="2060000"/>
    <s v="03.09.2025"/>
    <s v="Oddiy"/>
    <d v="2025-09-03T12:17:06"/>
    <m/>
    <n v="2060000"/>
    <m/>
    <d v="2025-09-03T12:17:06"/>
    <n v="0"/>
    <n v="2060000"/>
    <n v="45903.511874999997"/>
    <m/>
    <n v="2399"/>
  </r>
  <r>
    <s v="10927032"/>
    <s v="26.01.2026"/>
    <s v="2026-10178428"/>
    <s v="RASHIDOVA NAZOKAT RASHIDOVNA"/>
    <s v="41212902390052"/>
    <m/>
    <m/>
    <s v="12.12.1990"/>
    <s v="Навоий"/>
    <x v="5"/>
    <s v="Кимёгар МФЙ"/>
    <s v="KARSHIYEVA NAZIMA ISKANDAROVNA"/>
    <s v="42906893930032"/>
    <x v="0"/>
    <n v="0"/>
    <s v="Рад"/>
    <s v="Озиқ"/>
    <x v="0"/>
    <m/>
    <m/>
    <s v="Oddiy"/>
    <m/>
    <m/>
    <m/>
    <m/>
    <m/>
    <n v="0"/>
    <m/>
    <m/>
    <m/>
    <m/>
  </r>
  <r>
    <s v="10926880"/>
    <s v="26.01.2026"/>
    <s v="2026-10178246"/>
    <s v="RASHIDOVA NAZOKAT RASHIDOVNA"/>
    <s v="41212902390052"/>
    <m/>
    <m/>
    <s v="12.12.1990"/>
    <s v="Навоий"/>
    <x v="5"/>
    <s v="Кимёгар МФЙ"/>
    <s v="KARSHIYEVA NAZIMA ISKANDAROVNA"/>
    <s v="42906893930032"/>
    <x v="0"/>
    <n v="0"/>
    <s v="Рад"/>
    <s v="Кийим"/>
    <x v="1"/>
    <m/>
    <m/>
    <s v="Oddiy"/>
    <m/>
    <m/>
    <m/>
    <m/>
    <m/>
    <n v="0"/>
    <m/>
    <m/>
    <m/>
    <m/>
  </r>
  <r>
    <s v="10841251"/>
    <s v="19.01.2026"/>
    <s v="2026-10074850"/>
    <s v="ESHKOBILOV MAXSUD G‘ULOMOVICH"/>
    <s v="32903893960068"/>
    <m/>
    <m/>
    <s v="29.03.1989"/>
    <s v="Навоий"/>
    <x v="5"/>
    <s v="Кимёгар МФЙ"/>
    <s v="KARSHIYEVA NAZIMA ISKANDAROVNA"/>
    <s v="42906893930032"/>
    <x v="4"/>
    <n v="0"/>
    <s v="Қарор"/>
    <s v="Жарроҳлик"/>
    <x v="3"/>
    <n v="4120000000"/>
    <s v="19.01.2026"/>
    <s v="Oddiy"/>
    <d v="2026-02-10T15:31:06"/>
    <s v="????? ????????"/>
    <n v="69000000"/>
    <s v="Ha"/>
    <d v="2026-02-10T15:31:06"/>
    <n v="0"/>
    <n v="69000000"/>
    <n v="46063.646597222221"/>
    <m/>
    <n v="62147"/>
  </r>
  <r>
    <s v="10717034"/>
    <s v="09.01.2026"/>
    <s v="2026-09925376"/>
    <s v="BARATOVA SAYYORA ABDUNAZAR QIZI"/>
    <s v="42006952390039"/>
    <m/>
    <m/>
    <s v="20.06.1995"/>
    <s v="Навоий"/>
    <x v="5"/>
    <s v="Кимёгар МФЙ"/>
    <s v="KARSHIYEVA NAZIMA ISKANDAROVNA"/>
    <s v="42906893930032"/>
    <x v="6"/>
    <n v="0"/>
    <s v="Жараён"/>
    <s v="Даволаниш"/>
    <x v="2"/>
    <n v="20600000"/>
    <s v="09.01.2026"/>
    <s v="Oddiy"/>
    <m/>
    <m/>
    <m/>
    <m/>
    <m/>
    <n v="0"/>
    <m/>
    <m/>
    <m/>
    <m/>
  </r>
  <r>
    <s v="10620888"/>
    <s v="05.01.2026"/>
    <s v="2026-09816983"/>
    <s v="MAMAJANOVA IRINA ISMATOVNA"/>
    <s v="40306795840024"/>
    <m/>
    <m/>
    <s v="03.06.1979"/>
    <s v="Навоий"/>
    <x v="5"/>
    <s v="Кимёгар МФЙ"/>
    <s v="KARSHIYEVA NAZIMA ISKANDAROVNA"/>
    <s v="42906893930032"/>
    <x v="4"/>
    <n v="0"/>
    <s v="Қарор"/>
    <s v="Озиқ"/>
    <x v="0"/>
    <n v="412000"/>
    <s v="05.01.2026"/>
    <s v="Oddiy"/>
    <d v="2026-01-05T18:04:49"/>
    <s v="????? ????????"/>
    <n v="412000"/>
    <s v="Ha"/>
    <d v="2026-01-05T18:04:49"/>
    <n v="0"/>
    <n v="412000"/>
    <n v="46027.753344907411"/>
    <m/>
    <n v="52874"/>
  </r>
  <r>
    <s v="10425964"/>
    <s v="24.12.2025"/>
    <s v="2025-09593315"/>
    <s v="TO‘XTAYEVA FERUZA ORIFJONOVNA"/>
    <s v="62005045760012"/>
    <m/>
    <m/>
    <s v="20.05.2004"/>
    <s v="Навоий"/>
    <x v="5"/>
    <s v="Кимёгар МФЙ"/>
    <s v="KARSHIYEVA NAZIMA ISKANDAROVNA"/>
    <s v="42906893930032"/>
    <x v="3"/>
    <n v="0"/>
    <s v="Рад"/>
    <s v="Кийим"/>
    <x v="1"/>
    <n v="2060000"/>
    <m/>
    <s v="Oddiy"/>
    <m/>
    <m/>
    <m/>
    <m/>
    <m/>
    <n v="0"/>
    <m/>
    <m/>
    <m/>
    <m/>
  </r>
  <r>
    <s v="10386211"/>
    <s v="23.12.2025"/>
    <s v="2025-09546889"/>
    <s v="MAMAJANOVA IRINA ISMATOVNA"/>
    <s v="40306795840024"/>
    <m/>
    <m/>
    <s v="03.06.1979"/>
    <s v="Навоий"/>
    <x v="5"/>
    <s v="Кимёгар МФЙ"/>
    <s v="KARSHIYEVA NAZIMA ISKANDAROVNA"/>
    <s v="42906893930032"/>
    <x v="4"/>
    <n v="0"/>
    <s v="Қарор"/>
    <s v="Кийим"/>
    <x v="1"/>
    <n v="2060000"/>
    <s v="23.12.2025"/>
    <s v="Oddiy"/>
    <d v="2025-12-24T18:06:56"/>
    <s v="????? ????????"/>
    <n v="2060000"/>
    <s v="Ha"/>
    <d v="2025-12-24T18:06:56"/>
    <n v="0"/>
    <n v="2060000"/>
    <n v="46015.754814814813"/>
    <m/>
    <n v="41374"/>
  </r>
  <r>
    <s v="10201023"/>
    <s v="17.12.2025"/>
    <s v="2025-09322426"/>
    <s v="YERMAXANOV SERIK JANIBEKOVICH"/>
    <s v="32007985840035"/>
    <m/>
    <m/>
    <s v="20.07.1998"/>
    <s v="Навоий"/>
    <x v="5"/>
    <s v="Кимёгар МФЙ"/>
    <s v="KARSHIYEVA NAZIMA ISKANDAROVNA"/>
    <s v="42906893930032"/>
    <x v="3"/>
    <n v="0"/>
    <s v="Рад"/>
    <s v="Кийим"/>
    <x v="1"/>
    <n v="2060000"/>
    <m/>
    <s v="Oddiy"/>
    <m/>
    <m/>
    <m/>
    <m/>
    <m/>
    <n v="0"/>
    <m/>
    <m/>
    <m/>
    <m/>
  </r>
  <r>
    <s v="9313172"/>
    <s v="07.11.2025"/>
    <s v="2025-08159764"/>
    <s v="ISHPULATOVA OYSANAM TOJIYEVNA"/>
    <s v="40712765760025"/>
    <m/>
    <m/>
    <s v="07.12.1976"/>
    <s v="Навоий"/>
    <x v="5"/>
    <s v="Кимёгар МФЙ"/>
    <s v="KARSHIYEVA NAZIMA ISKANDAROVNA"/>
    <s v="42906893930032"/>
    <x v="3"/>
    <n v="0"/>
    <s v="Рад"/>
    <s v="Даволаниш"/>
    <x v="2"/>
    <n v="20600000"/>
    <m/>
    <s v="Oddiy"/>
    <m/>
    <m/>
    <m/>
    <m/>
    <m/>
    <n v="0"/>
    <m/>
    <m/>
    <m/>
    <m/>
  </r>
  <r>
    <s v="9309965"/>
    <s v="07.11.2025"/>
    <s v="2025-08155540"/>
    <s v="NEMATOVA SHAXRIBONU XAMIDOVNA"/>
    <s v="40811762330036"/>
    <m/>
    <m/>
    <s v="08.11.1976"/>
    <s v="Навоий"/>
    <x v="5"/>
    <s v="Кимёгар МФЙ"/>
    <s v="KARSHIYEVA NAZIMA ISKANDAROVNA"/>
    <s v="42906893930032"/>
    <x v="3"/>
    <n v="0"/>
    <s v="Рад"/>
    <s v="Даволаниш"/>
    <x v="2"/>
    <n v="20600000"/>
    <m/>
    <s v="Oddiy"/>
    <m/>
    <m/>
    <m/>
    <m/>
    <m/>
    <n v="0"/>
    <m/>
    <m/>
    <m/>
    <m/>
  </r>
  <r>
    <s v="9281047"/>
    <s v="06.11.2025"/>
    <s v="2025-08118717"/>
    <s v="AMIRIDDINOVA AZIZA ALIQULOVNA"/>
    <s v="40506933960140"/>
    <m/>
    <m/>
    <s v="05.06.1993"/>
    <s v="Навоий"/>
    <x v="5"/>
    <s v="Кимёгар МФЙ"/>
    <s v="KARSHIYEVA NAZIMA ISKANDAROVNA"/>
    <s v="42906893930032"/>
    <x v="10"/>
    <n v="0"/>
    <s v="Рад"/>
    <s v="Даволаниш"/>
    <x v="2"/>
    <n v="20600000"/>
    <s v="13.11.2025"/>
    <s v="Oddiy"/>
    <m/>
    <m/>
    <m/>
    <m/>
    <m/>
    <n v="0"/>
    <m/>
    <m/>
    <m/>
    <m/>
  </r>
  <r>
    <s v="8978625"/>
    <s v="13.10.2025"/>
    <s v="2025-07696239"/>
    <s v="BOZOROVA NAFOSAT DONIYOROVNA"/>
    <s v="40604862360045"/>
    <m/>
    <m/>
    <s v="06.04.1986"/>
    <s v="Навоий"/>
    <x v="5"/>
    <s v="Кимёгар МФЙ"/>
    <s v="KARSHIYEVA NAZIMA ISKANDAROVNA"/>
    <s v="42906893930032"/>
    <x v="3"/>
    <n v="0"/>
    <s v="Рад"/>
    <s v="Жарроҳлик"/>
    <x v="3"/>
    <n v="4120000000"/>
    <m/>
    <s v="Oddiy"/>
    <m/>
    <m/>
    <m/>
    <m/>
    <m/>
    <n v="0"/>
    <m/>
    <m/>
    <m/>
    <m/>
  </r>
  <r>
    <s v="8747398"/>
    <s v="29.09.2025"/>
    <s v="2025-07417967"/>
    <s v="SHARAPOVA YULDUZ MAXMUDOVNA"/>
    <s v="42302892380117"/>
    <m/>
    <m/>
    <s v="23.02.1989"/>
    <s v="Навоий"/>
    <x v="5"/>
    <s v="Кимёгар МФЙ"/>
    <s v="KARSHIYEVA NAZIMA ISKANDAROVNA"/>
    <s v="42906893930032"/>
    <x v="3"/>
    <n v="0"/>
    <s v="Рад"/>
    <s v="Кийим"/>
    <x v="1"/>
    <n v="2060000"/>
    <m/>
    <s v="Oddiy"/>
    <m/>
    <m/>
    <m/>
    <m/>
    <m/>
    <n v="0"/>
    <m/>
    <m/>
    <m/>
    <m/>
  </r>
  <r>
    <s v="8746535"/>
    <s v="29.09.2025"/>
    <s v="2025-07416739"/>
    <s v="SHARAPOVA YULDUZ MAXMUDOVNA"/>
    <s v="42302892380117"/>
    <m/>
    <m/>
    <s v="23.02.1989"/>
    <s v="Навоий"/>
    <x v="5"/>
    <s v="Кимёгар МФЙ"/>
    <s v="KARSHIYEVA NAZIMA ISKANDAROVNA"/>
    <s v="42906893930032"/>
    <x v="3"/>
    <n v="0"/>
    <s v="Рад"/>
    <s v="Озиқ"/>
    <x v="0"/>
    <n v="412000"/>
    <m/>
    <s v="Oddiy"/>
    <m/>
    <m/>
    <m/>
    <m/>
    <m/>
    <n v="0"/>
    <m/>
    <m/>
    <m/>
    <m/>
  </r>
  <r>
    <s v="7943325"/>
    <s v="05.09.2025"/>
    <s v="2025-06264984"/>
    <s v="TOIROVA MAXLIYO HAMZA QIZI"/>
    <s v="41106912350017"/>
    <m/>
    <m/>
    <s v="11.06.1991"/>
    <s v="Навоий"/>
    <x v="5"/>
    <s v="Кимёгар МФЙ"/>
    <s v="KARSHIYEVA NAZIMA ISKANDAROVNA"/>
    <s v="42906893930032"/>
    <x v="3"/>
    <n v="0"/>
    <s v="Рад"/>
    <s v="Кийим"/>
    <x v="1"/>
    <n v="2060000"/>
    <m/>
    <s v="Oddiy"/>
    <m/>
    <m/>
    <m/>
    <m/>
    <m/>
    <n v="0"/>
    <m/>
    <m/>
    <m/>
    <m/>
  </r>
  <r>
    <s v="7893643"/>
    <s v="04.09.2025"/>
    <s v="2025-06200903"/>
    <s v="SUYUNOV SHAROF QUCHKOROVICH"/>
    <s v="31402882360047"/>
    <m/>
    <m/>
    <s v="14.02.1988"/>
    <s v="Навоий"/>
    <x v="5"/>
    <s v="Кимёгар МФЙ"/>
    <s v="KARSHIYEVA NAZIMA ISKANDAROVNA"/>
    <s v="42906893930032"/>
    <x v="3"/>
    <n v="0"/>
    <s v="Рад"/>
    <s v="Кийим"/>
    <x v="1"/>
    <n v="2060000"/>
    <m/>
    <s v="Oddiy"/>
    <m/>
    <m/>
    <m/>
    <m/>
    <m/>
    <n v="0"/>
    <m/>
    <m/>
    <m/>
    <m/>
  </r>
  <r>
    <s v="11419931"/>
    <s v="24.02.2026"/>
    <s v="2026-10772613"/>
    <s v="MANSUROV SUXROB MUSTAFAYEVICH"/>
    <s v="32407892390029"/>
    <m/>
    <m/>
    <s v="24.07.1989"/>
    <s v="Навоий"/>
    <x v="5"/>
    <s v="Хумо МФЙ"/>
    <s v="APTAROV ASLIDDIN YARQULOVICH"/>
    <s v="31406775840010"/>
    <x v="0"/>
    <n v="0"/>
    <s v="Рад"/>
    <s v="Озиқ"/>
    <x v="0"/>
    <m/>
    <m/>
    <s v="Oddiy"/>
    <m/>
    <m/>
    <m/>
    <m/>
    <m/>
    <n v="0"/>
    <m/>
    <m/>
    <m/>
    <m/>
  </r>
  <r>
    <s v="7946732"/>
    <s v="05.09.2025"/>
    <s v="2025-06272138"/>
    <s v="SAFAROVA GULINISO RAHMIDDINOVNA"/>
    <s v="42908911070036"/>
    <m/>
    <m/>
    <s v="29.08.1991"/>
    <s v="Навоий"/>
    <x v="6"/>
    <s v="Зафаробод МФЙ"/>
    <s v="PARMANOVA ZILOLA NIZAMOVNA"/>
    <s v="42304782320029"/>
    <x v="4"/>
    <n v="0"/>
    <s v="Қарор"/>
    <s v="Кийим"/>
    <x v="1"/>
    <n v="2060000"/>
    <s v="05.09.2025"/>
    <s v="Oddiy"/>
    <d v="2025-09-25T16:23:39"/>
    <m/>
    <n v="2060000"/>
    <m/>
    <d v="2025-09-25T16:23:39"/>
    <n v="0"/>
    <n v="2060000"/>
    <n v="45925.68309027778"/>
    <m/>
    <n v="2955"/>
  </r>
  <r>
    <s v="11337523"/>
    <s v="20.02.2026"/>
    <s v="2026-10666422"/>
    <s v="DJUMAYEVA NARGIZA NADIROVNA"/>
    <s v="40504862320039"/>
    <m/>
    <m/>
    <s v="05.04.1986"/>
    <s v="Навоий"/>
    <x v="6"/>
    <s v="Саржал МФЙ"/>
    <s v="ADILOV OLJAS KALDIBEK ULI"/>
    <s v="31304902320025"/>
    <x v="0"/>
    <n v="0"/>
    <s v="Рад"/>
    <s v="Кийим"/>
    <x v="1"/>
    <m/>
    <m/>
    <s v="Oddiy"/>
    <m/>
    <m/>
    <m/>
    <m/>
    <m/>
    <n v="0"/>
    <m/>
    <m/>
    <m/>
    <m/>
  </r>
  <r>
    <s v="8598944"/>
    <s v="22.09.2025"/>
    <s v="2025-07212190"/>
    <s v="MUSILOV SERGAZI NURILLA ULI"/>
    <s v="30710965770014"/>
    <m/>
    <m/>
    <s v="07.10.1996"/>
    <s v="Навоий"/>
    <x v="6"/>
    <s v="Саржал МФЙ"/>
    <s v="ADILOV OLJAS KALDIBEK ULI"/>
    <s v="31304902320025"/>
    <x v="9"/>
    <n v="1"/>
    <s v="Тўланди"/>
    <s v="Озиқ"/>
    <x v="0"/>
    <n v="412000"/>
    <s v="25.09.2025"/>
    <s v="Oddiy"/>
    <d v="2025-09-25T18:13:04"/>
    <m/>
    <n v="412000"/>
    <m/>
    <d v="2025-09-25T18:13:04"/>
    <n v="0"/>
    <n v="412000"/>
    <n v="45925.759074074071"/>
    <m/>
    <n v="4910"/>
  </r>
  <r>
    <s v="10382090"/>
    <s v="23.12.2025"/>
    <s v="2025-09542014"/>
    <s v="ASHUROVA MAVLUDA DUSHAMOVNA"/>
    <s v="41311872330063"/>
    <m/>
    <m/>
    <s v="13.11.1987"/>
    <s v="Навоий"/>
    <x v="5"/>
    <s v="Тараққиёт"/>
    <s v="GAZIYEVA NARGIZA CHARIYEVNA"/>
    <s v="40907822390040"/>
    <x v="2"/>
    <n v="0"/>
    <s v="Жараён"/>
    <s v="Кийим"/>
    <x v="1"/>
    <n v="2060000"/>
    <s v="05.01.2026"/>
    <s v="Oddiy"/>
    <m/>
    <m/>
    <m/>
    <m/>
    <m/>
    <n v="0"/>
    <m/>
    <m/>
    <m/>
    <n v="52875"/>
  </r>
  <r>
    <s v="10381685"/>
    <s v="23.12.2025"/>
    <s v="2025-09541535"/>
    <s v="RASULOV ANVAR SAFAROVICH"/>
    <s v="31606842330035"/>
    <m/>
    <m/>
    <s v="16.06.1984"/>
    <s v="Навоий"/>
    <x v="5"/>
    <s v="Оқработ МФЙ"/>
    <s v="GAZIYEVA NARGIZA CHARIYEVNA"/>
    <s v="40907822390040"/>
    <x v="2"/>
    <n v="0"/>
    <s v="Жараён"/>
    <s v="Кийим"/>
    <x v="1"/>
    <n v="2060000"/>
    <s v="05.01.2026"/>
    <s v="Oddiy"/>
    <m/>
    <m/>
    <m/>
    <m/>
    <m/>
    <n v="0"/>
    <m/>
    <m/>
    <m/>
    <n v="52876"/>
  </r>
  <r>
    <s v="9928110"/>
    <s v="09.12.2025"/>
    <s v="2025-08976693"/>
    <s v="TURSUNOVA FERUZA DAVRONOVNA"/>
    <s v="40806902390036"/>
    <m/>
    <m/>
    <s v="08.06.1990"/>
    <s v="Навоий"/>
    <x v="5"/>
    <s v="Тараққиёт"/>
    <s v="GAZIYEVA NARGIZA CHARIYEVNA"/>
    <s v="40907822390040"/>
    <x v="2"/>
    <n v="0"/>
    <s v="Жараён"/>
    <s v="Кийим"/>
    <x v="1"/>
    <n v="2060000"/>
    <s v="17.12.2025"/>
    <s v="Oddiy"/>
    <m/>
    <m/>
    <m/>
    <m/>
    <m/>
    <n v="0"/>
    <m/>
    <m/>
    <m/>
    <n v="35730"/>
  </r>
  <r>
    <s v="9926781"/>
    <s v="09.12.2025"/>
    <s v="2025-08975118"/>
    <s v="TOSHOVA FOTIMA BERDIMUROTOVNA"/>
    <s v="41105912350038"/>
    <m/>
    <m/>
    <s v="11.05.1991"/>
    <s v="Навоий"/>
    <x v="5"/>
    <s v="Тараққиёт"/>
    <s v="GAZIYEVA NARGIZA CHARIYEVNA"/>
    <s v="40907822390040"/>
    <x v="4"/>
    <n v="0"/>
    <s v="Қарор"/>
    <s v="Кийим"/>
    <x v="1"/>
    <n v="2060000"/>
    <s v="17.12.2025"/>
    <s v="Oddiy"/>
    <d v="2026-01-06T17:00:03"/>
    <s v="????? ????????"/>
    <n v="2060000"/>
    <s v="Ha"/>
    <d v="2026-01-06T17:00:03"/>
    <n v="0"/>
    <n v="2060000"/>
    <n v="46028.708368055559"/>
    <m/>
    <n v="35726"/>
  </r>
  <r>
    <s v="9864488"/>
    <s v="04.12.2025"/>
    <s v="2025-08893884"/>
    <s v="TOSHOVA FOTIMA BERDIMUROTOVNA"/>
    <s v="41105912350038"/>
    <m/>
    <m/>
    <s v="11.05.1991"/>
    <s v="Навоий"/>
    <x v="5"/>
    <s v="Янгийўл МФЙ"/>
    <s v="GAZIYEVA NARGIZA CHARIYEVNA"/>
    <s v="40907822390040"/>
    <x v="8"/>
    <n v="0"/>
    <s v="Рад"/>
    <s v="Озиқ"/>
    <x v="0"/>
    <n v="412000"/>
    <s v="18.12.2025"/>
    <s v="Oddiy"/>
    <d v="2026-01-17T16:38:36"/>
    <s v="??????? ??? ????"/>
    <m/>
    <s v="Yuq"/>
    <d v="2026-01-17T16:38:36"/>
    <n v="0"/>
    <m/>
    <n v="46039.693472222221"/>
    <m/>
    <n v="35718"/>
  </r>
  <r>
    <s v="9649015"/>
    <s v="26.11.2025"/>
    <s v="2025-08612679"/>
    <s v="BAZAROVA MAXBUBA YESHKABILOVNA"/>
    <s v="40903602390011"/>
    <m/>
    <m/>
    <s v="09.03.1960"/>
    <s v="Навоий"/>
    <x v="5"/>
    <s v="Жанубий МФЙ"/>
    <s v="ULASHEVA LOLA NAVRUZALIYEVNA"/>
    <s v="41704852390029"/>
    <x v="4"/>
    <n v="0"/>
    <s v="Қарор"/>
    <s v="Озиқ"/>
    <x v="0"/>
    <n v="412000"/>
    <s v="26.11.2025"/>
    <s v="Oddiy"/>
    <d v="2025-12-09T16:07:12"/>
    <s v="????? ????????"/>
    <n v="412000"/>
    <s v="Ha"/>
    <d v="2025-12-09T16:07:12"/>
    <n v="0"/>
    <n v="412000"/>
    <n v="46000.671666666669"/>
    <m/>
    <n v="16684"/>
  </r>
  <r>
    <s v="8363438"/>
    <s v="15.09.2025"/>
    <s v="2025-06893765"/>
    <s v="TILAVOVA SHAHRINISO SUBHON QIZI"/>
    <s v="41004931120018"/>
    <m/>
    <m/>
    <s v="10.04.1993"/>
    <s v="Навоий"/>
    <x v="5"/>
    <s v="Жанубий МФЙ"/>
    <s v="ULASHEVA LOLA NAVRUZALIYEVNA"/>
    <s v="41704852390029"/>
    <x v="3"/>
    <n v="0"/>
    <s v="Рад"/>
    <s v="Кийим"/>
    <x v="1"/>
    <n v="2060000"/>
    <m/>
    <s v="Oddiy"/>
    <m/>
    <m/>
    <m/>
    <m/>
    <m/>
    <n v="0"/>
    <m/>
    <m/>
    <m/>
    <m/>
  </r>
  <r>
    <s v="11263673"/>
    <s v="18.02.2026"/>
    <s v="2026-10578588"/>
    <s v="OCHILOVA MOXINABANU NARMURATOVNA"/>
    <s v="41403985850021"/>
    <m/>
    <m/>
    <s v="14.03.1998"/>
    <s v="Навоий"/>
    <x v="5"/>
    <s v="Баҳор МФЙ"/>
    <s v="ZAYNIDDINOV XISLAT KURBONOVICH"/>
    <s v="31512752360036"/>
    <x v="2"/>
    <n v="0"/>
    <s v="Жараён"/>
    <s v="Қарздорлик"/>
    <x v="6"/>
    <n v="2060000"/>
    <s v="18.02.2026"/>
    <s v="Oddiy"/>
    <m/>
    <m/>
    <m/>
    <m/>
    <m/>
    <n v="0"/>
    <m/>
    <m/>
    <m/>
    <n v="64152"/>
  </r>
  <r>
    <s v="11165328"/>
    <s v="12.02.2026"/>
    <s v="2026-10463940"/>
    <s v="TUYCHIYEVA SHAXLO DILSHOD QIZI"/>
    <s v="42708942420013"/>
    <m/>
    <m/>
    <s v="27.08.1994"/>
    <s v="Навоий"/>
    <x v="5"/>
    <s v="Баҳор МФЙ"/>
    <s v="ZAYNIDDINOV XISLAT KURBONOVICH"/>
    <s v="31512752360036"/>
    <x v="0"/>
    <n v="0"/>
    <s v="Рад"/>
    <s v="Озиқ"/>
    <x v="0"/>
    <m/>
    <m/>
    <s v="Oddiy"/>
    <m/>
    <m/>
    <m/>
    <m/>
    <m/>
    <n v="0"/>
    <m/>
    <m/>
    <m/>
    <m/>
  </r>
  <r>
    <s v="10955504"/>
    <s v="28.01.2026"/>
    <s v="2026-10213817"/>
    <s v="TUYCHIYEVA SHAXLO DILSHOD QIZI"/>
    <s v="42708942420013"/>
    <m/>
    <m/>
    <s v="27.08.1994"/>
    <s v="Навоий"/>
    <x v="5"/>
    <s v="Баҳор МФЙ"/>
    <s v="ZAYNIDDINOV XISLAT KURBONOVICH"/>
    <s v="31512752360036"/>
    <x v="0"/>
    <n v="0"/>
    <s v="Рад"/>
    <s v="Озиқ"/>
    <x v="0"/>
    <m/>
    <m/>
    <s v="Oddiy"/>
    <m/>
    <m/>
    <m/>
    <m/>
    <m/>
    <n v="0"/>
    <m/>
    <m/>
    <m/>
    <m/>
  </r>
  <r>
    <s v="10247210"/>
    <s v="18.12.2025"/>
    <s v="2025-09380149"/>
    <s v="TOSHMURODOVA NILUFAR ZOKIR QIZI"/>
    <s v="41609952390062"/>
    <m/>
    <m/>
    <s v="16.09.1995"/>
    <s v="Навоий"/>
    <x v="5"/>
    <s v="Баҳор МФЙ"/>
    <s v="ZAYNIDDINOV XISLAT KURBONOVICH"/>
    <s v="31512752360036"/>
    <x v="9"/>
    <n v="1"/>
    <s v="Тўланди"/>
    <s v="Озиқ"/>
    <x v="0"/>
    <n v="412000"/>
    <s v="18.12.2025"/>
    <s v="Oddiy"/>
    <d v="2025-12-30T11:29:13"/>
    <m/>
    <n v="412000"/>
    <m/>
    <d v="2025-12-30T11:29:13"/>
    <n v="0"/>
    <n v="412000"/>
    <n v="46021.478622685187"/>
    <m/>
    <n v="46556"/>
  </r>
  <r>
    <s v="10159212"/>
    <s v="16.12.2025"/>
    <s v="2025-09270655"/>
    <s v="IBODULLAYEVA SHALOLAXON O‘TKIR QIZI"/>
    <s v="62308015820054"/>
    <m/>
    <m/>
    <s v="23.08.2001"/>
    <s v="Навоий"/>
    <x v="5"/>
    <s v="Баҳор МФЙ"/>
    <s v="ZAYNIDDINOV XISLAT KURBONOVICH"/>
    <s v="31512752360036"/>
    <x v="9"/>
    <n v="1"/>
    <s v="Тўланди"/>
    <s v="Озиқ"/>
    <x v="0"/>
    <n v="412000"/>
    <s v="18.12.2025"/>
    <s v="Oddiy"/>
    <d v="2025-12-30T11:29:28"/>
    <m/>
    <n v="412000"/>
    <m/>
    <d v="2025-12-30T11:29:28"/>
    <n v="0"/>
    <n v="412000"/>
    <n v="46021.478796296295"/>
    <m/>
    <n v="35715"/>
  </r>
  <r>
    <s v="9488181"/>
    <s v="17.11.2025"/>
    <s v="2025-08394703"/>
    <s v="SAPAROVA ZILOLA SHOKIR QIZI"/>
    <s v="41602932390012"/>
    <m/>
    <m/>
    <s v="16.02.1993"/>
    <s v="Навоий"/>
    <x v="5"/>
    <s v="Баҳор МФЙ"/>
    <s v="ZAYNIDDINOV XISLAT KURBONOVICH"/>
    <s v="31512752360036"/>
    <x v="9"/>
    <n v="3"/>
    <s v="Тўланди"/>
    <s v="Кийим"/>
    <x v="1"/>
    <n v="2060000"/>
    <s v="17.11.2025"/>
    <s v="Oddiy"/>
    <d v="2025-11-19T10:27:41"/>
    <m/>
    <n v="2060000"/>
    <m/>
    <d v="2025-11-19T10:27:41"/>
    <n v="0"/>
    <n v="2060000"/>
    <n v="45980.435891203706"/>
    <m/>
    <n v="11288"/>
  </r>
  <r>
    <s v="11440178"/>
    <s v="25.02.2026"/>
    <s v="2026-10797377"/>
    <s v="TO‘XTAYEVA UMIDA IXTIYOROVNA"/>
    <s v="42402935800014"/>
    <m/>
    <m/>
    <s v="24.02.1993"/>
    <s v="Навоий"/>
    <x v="5"/>
    <s v="Лочин МФЙ"/>
    <s v="SOBIROVA MUXABBAT SHONAZAROVNA"/>
    <s v="41111802390040"/>
    <x v="6"/>
    <n v="0"/>
    <s v="Жараён"/>
    <s v="Озиқ"/>
    <x v="0"/>
    <n v="412000"/>
    <s v="26.02.2026"/>
    <s v="Oddiy"/>
    <m/>
    <m/>
    <m/>
    <m/>
    <m/>
    <n v="0"/>
    <m/>
    <m/>
    <m/>
    <m/>
  </r>
  <r>
    <s v="11437082"/>
    <s v="25.02.2026"/>
    <s v="2026-10793330"/>
    <s v="O‘RALOVA NASIBA O‘RAL QIZI"/>
    <s v="42302932360011"/>
    <m/>
    <m/>
    <s v="23.02.1993"/>
    <s v="Навоий"/>
    <x v="5"/>
    <s v="Лочин МФЙ"/>
    <s v="SOBIROVA MUXABBAT SHONAZAROVNA"/>
    <s v="41111802390040"/>
    <x v="0"/>
    <n v="0"/>
    <s v="Рад"/>
    <s v="Озиқ"/>
    <x v="0"/>
    <m/>
    <m/>
    <s v="Oddiy"/>
    <m/>
    <m/>
    <m/>
    <m/>
    <m/>
    <n v="0"/>
    <m/>
    <m/>
    <m/>
    <m/>
  </r>
  <r>
    <s v="9812266"/>
    <s v="03.12.2025"/>
    <s v="2025-08826920"/>
    <s v="JO‘RAQULOVA FOTIMA SATTOROVNA"/>
    <s v="42010942360054"/>
    <m/>
    <m/>
    <s v="20.10.1994"/>
    <s v="Навоий"/>
    <x v="5"/>
    <s v="Лочин МФЙ"/>
    <s v="SOBIROVA MUXABBAT SHONAZAROVNA"/>
    <s v="41111802390040"/>
    <x v="9"/>
    <n v="1"/>
    <s v="Тўланди"/>
    <s v="Кийим"/>
    <x v="1"/>
    <n v="2060000"/>
    <s v="04.12.2025"/>
    <s v="Oddiy"/>
    <d v="2025-12-09T12:23:35"/>
    <m/>
    <n v="2060000"/>
    <m/>
    <d v="2025-12-09T12:23:35"/>
    <n v="0"/>
    <n v="2060000"/>
    <n v="46000.516377314816"/>
    <m/>
    <n v="21813"/>
  </r>
  <r>
    <s v="9650358"/>
    <s v="26.11.2025"/>
    <s v="2025-08614487"/>
    <s v="XAYRULLAYEVA ZARNIGOR BERDIYOROVNA"/>
    <s v="42512902350029"/>
    <m/>
    <m/>
    <s v="25.12.1990"/>
    <s v="Навоий"/>
    <x v="5"/>
    <s v="Лочин МФЙ"/>
    <s v="SOBIROVA MUXABBAT SHONAZAROVNA"/>
    <s v="41111802390040"/>
    <x v="4"/>
    <n v="0"/>
    <s v="Қарор"/>
    <s v="Кийим"/>
    <x v="1"/>
    <n v="2060000"/>
    <s v="26.11.2025"/>
    <s v="Oddiy"/>
    <d v="2025-12-04T12:04:44"/>
    <s v="????? ????????"/>
    <n v="2060000"/>
    <s v="Ha"/>
    <d v="2025-12-04T12:04:44"/>
    <n v="0"/>
    <n v="2060000"/>
    <n v="45995.503287037034"/>
    <m/>
    <n v="16686"/>
  </r>
  <r>
    <s v="11426642"/>
    <s v="24.02.2026"/>
    <s v="2026-10780335"/>
    <s v="ABDINAZAROVA SEVARA ZAYNITDIN QIZI"/>
    <s v="40109922390025"/>
    <m/>
    <m/>
    <s v="01.09.1992"/>
    <s v="Навоий"/>
    <x v="5"/>
    <s v="Зиёкор"/>
    <s v="JUMAQULOVA MA’MURA ANVAR QIZI"/>
    <s v="41802995860026"/>
    <x v="2"/>
    <n v="0"/>
    <s v="Жараён"/>
    <s v="Кийим"/>
    <x v="1"/>
    <n v="2060000"/>
    <s v="24.02.2026"/>
    <s v="Oddiy"/>
    <m/>
    <m/>
    <m/>
    <m/>
    <m/>
    <n v="0"/>
    <m/>
    <m/>
    <m/>
    <m/>
  </r>
  <r>
    <s v="11426591"/>
    <s v="24.02.2026"/>
    <s v="2026-10780273"/>
    <s v="TANIYEVA XOLIDA FAYZULLAYEVNA"/>
    <s v="41312813960033"/>
    <m/>
    <m/>
    <s v="13.12.1981"/>
    <s v="Навоий"/>
    <x v="5"/>
    <s v="Зиёкор"/>
    <s v="JUMAQULOVA MA’MURA ANVAR QIZI"/>
    <s v="41802995860026"/>
    <x v="3"/>
    <n v="0"/>
    <s v="Рад"/>
    <s v="Озиқ"/>
    <x v="0"/>
    <n v="412000"/>
    <m/>
    <s v="Oddiy"/>
    <m/>
    <m/>
    <m/>
    <m/>
    <m/>
    <n v="0"/>
    <m/>
    <m/>
    <m/>
    <m/>
  </r>
  <r>
    <s v="11426556"/>
    <s v="24.02.2026"/>
    <s v="2026-10780233"/>
    <s v="TANIYEVA XOLIDA FAYZULLAYEVNA"/>
    <s v="41312813960033"/>
    <m/>
    <m/>
    <s v="13.12.1981"/>
    <s v="Навоий"/>
    <x v="5"/>
    <s v="Зиёкор"/>
    <s v="JUMAQULOVA MA’MURA ANVAR QIZI"/>
    <s v="41802995860026"/>
    <x v="3"/>
    <n v="0"/>
    <s v="Рад"/>
    <s v="Кийим"/>
    <x v="1"/>
    <n v="2060000"/>
    <m/>
    <s v="Oddiy"/>
    <m/>
    <m/>
    <m/>
    <m/>
    <m/>
    <n v="0"/>
    <m/>
    <m/>
    <m/>
    <m/>
  </r>
  <r>
    <s v="11423245"/>
    <s v="24.02.2026"/>
    <s v="2026-10776386"/>
    <s v="TANIYEVA XOLIDA FAYZULLAYEVNA"/>
    <s v="41312813960033"/>
    <m/>
    <m/>
    <s v="13.12.1981"/>
    <s v="Навоий"/>
    <x v="5"/>
    <s v="Зиёкор"/>
    <s v="JUMAQULOVA MA’MURA ANVAR QIZI"/>
    <s v="41802995860026"/>
    <x v="0"/>
    <n v="0"/>
    <s v="Рад"/>
    <s v="Озиқ"/>
    <x v="0"/>
    <m/>
    <m/>
    <s v="Oddiy"/>
    <m/>
    <m/>
    <m/>
    <m/>
    <m/>
    <n v="0"/>
    <m/>
    <m/>
    <m/>
    <m/>
  </r>
  <r>
    <s v="11406790"/>
    <s v="24.02.2026"/>
    <s v="2026-10756974"/>
    <s v="TANIYEVA XOLIDA FAYZULLAYEVNA"/>
    <s v="41312813960033"/>
    <m/>
    <m/>
    <s v="13.12.1981"/>
    <s v="Навоий"/>
    <x v="5"/>
    <s v="Зиёкор"/>
    <s v="JUMAQULOVA MA’MURA ANVAR QIZI"/>
    <s v="41802995860026"/>
    <x v="0"/>
    <n v="0"/>
    <s v="Рад"/>
    <s v="Кийим"/>
    <x v="1"/>
    <m/>
    <m/>
    <s v="Oddiy"/>
    <m/>
    <m/>
    <m/>
    <m/>
    <m/>
    <n v="0"/>
    <m/>
    <m/>
    <m/>
    <m/>
  </r>
  <r>
    <s v="11399103"/>
    <s v="23.02.2026"/>
    <s v="2026-10747827"/>
    <s v="SHUKUROVA SHAXLO ZIYADILLOYEVNA"/>
    <s v="42301873920100"/>
    <m/>
    <m/>
    <s v="23.01.1987"/>
    <s v="Навоий"/>
    <x v="5"/>
    <s v="Зиёкор"/>
    <s v="JUMAQULOVA MA’MURA ANVAR QIZI"/>
    <s v="41802995860026"/>
    <x v="0"/>
    <n v="0"/>
    <s v="Рад"/>
    <s v="Озиқ"/>
    <x v="0"/>
    <m/>
    <m/>
    <s v="Oddiy"/>
    <m/>
    <m/>
    <m/>
    <m/>
    <m/>
    <n v="0"/>
    <m/>
    <m/>
    <m/>
    <m/>
  </r>
  <r>
    <s v="11398737"/>
    <s v="23.02.2026"/>
    <s v="2026-10747410"/>
    <s v="SHUKUROVA SHAXLO ZIYADILLOYEVNA"/>
    <s v="42301873920100"/>
    <m/>
    <m/>
    <s v="23.01.1987"/>
    <s v="Навоий"/>
    <x v="5"/>
    <s v="Зиёкор"/>
    <s v="JUMAQULOVA MA’MURA ANVAR QIZI"/>
    <s v="41802995860026"/>
    <x v="2"/>
    <n v="0"/>
    <s v="Жараён"/>
    <s v="Кийим"/>
    <x v="1"/>
    <n v="2060000"/>
    <s v="23.02.2026"/>
    <s v="Oddiy"/>
    <m/>
    <m/>
    <m/>
    <m/>
    <m/>
    <n v="0"/>
    <m/>
    <m/>
    <m/>
    <m/>
  </r>
  <r>
    <s v="11383907"/>
    <s v="23.02.2026"/>
    <s v="2026-10730788"/>
    <s v="ABDINAZAROVA SEVARA ZAYNITDIN QIZI"/>
    <s v="40109922390025"/>
    <m/>
    <m/>
    <s v="01.09.1992"/>
    <s v="Навоий"/>
    <x v="5"/>
    <s v="Зиёкор"/>
    <s v="JUMAQULOVA MA’MURA ANVAR QIZI"/>
    <s v="41802995860026"/>
    <x v="0"/>
    <n v="0"/>
    <s v="Рад"/>
    <s v="Кийим"/>
    <x v="1"/>
    <m/>
    <m/>
    <s v="Oddiy"/>
    <m/>
    <m/>
    <m/>
    <m/>
    <m/>
    <n v="0"/>
    <m/>
    <m/>
    <m/>
    <m/>
  </r>
  <r>
    <s v="11231401"/>
    <s v="16.02.2026"/>
    <s v="2026-10540855"/>
    <s v="SHUKUROVA SHAXLO ZIYADILLOYEVNA"/>
    <s v="42301873920100"/>
    <m/>
    <m/>
    <s v="23.01.1987"/>
    <s v="Навоий"/>
    <x v="5"/>
    <s v="Зиёкор"/>
    <s v="JUMAQULOVA MA’MURA ANVAR QIZI"/>
    <s v="41802995860026"/>
    <x v="4"/>
    <n v="0"/>
    <s v="Қарор"/>
    <s v="Коммунал"/>
    <x v="4"/>
    <n v="412000"/>
    <s v="16.02.2026"/>
    <s v="Oddiy"/>
    <d v="2026-02-24T13:05:59"/>
    <s v="????? ????????"/>
    <n v="412000"/>
    <s v="Ha"/>
    <d v="2026-02-24T13:05:59"/>
    <n v="0"/>
    <n v="412000"/>
    <n v="46077.54582175926"/>
    <m/>
    <n v="62745"/>
  </r>
  <r>
    <s v="11231374"/>
    <s v="16.02.2026"/>
    <s v="2026-10540823"/>
    <s v="OSTANOVA NIGORA TOJIMURADOVNA"/>
    <s v="41105893960022"/>
    <m/>
    <m/>
    <s v="11.05.1989"/>
    <s v="Навоий"/>
    <x v="5"/>
    <s v="Зиёкор"/>
    <s v="JUMAQULOVA MA’MURA ANVAR QIZI"/>
    <s v="41802995860026"/>
    <x v="4"/>
    <n v="0"/>
    <s v="Қарор"/>
    <s v="Коммунал"/>
    <x v="4"/>
    <n v="412000"/>
    <s v="16.02.2026"/>
    <s v="Oddiy"/>
    <d v="2026-02-19T15:32:49"/>
    <s v="????? ????????"/>
    <n v="412000"/>
    <s v="Ha"/>
    <d v="2026-02-19T15:32:49"/>
    <n v="0"/>
    <n v="412000"/>
    <n v="46072.647789351853"/>
    <m/>
    <n v="62744"/>
  </r>
  <r>
    <s v="11231287"/>
    <s v="16.02.2026"/>
    <s v="2026-10540711"/>
    <s v="RO‘ZIYEVA E’TIBOR ABDURAYIMOVNA"/>
    <s v="40204812380019"/>
    <m/>
    <m/>
    <s v="02.04.1981"/>
    <s v="Навоий"/>
    <x v="5"/>
    <s v="Зиёкор"/>
    <s v="JUMAQULOVA MA’MURA ANVAR QIZI"/>
    <s v="41802995860026"/>
    <x v="3"/>
    <n v="0"/>
    <s v="Рад"/>
    <s v="Коммунал"/>
    <x v="4"/>
    <n v="412000"/>
    <m/>
    <s v="Oddiy"/>
    <m/>
    <m/>
    <m/>
    <m/>
    <m/>
    <n v="0"/>
    <m/>
    <m/>
    <m/>
    <m/>
  </r>
  <r>
    <s v="11225530"/>
    <s v="16.02.2026"/>
    <s v="2026-10533983"/>
    <s v="RO‘ZIYEVA E’TIBOR ABDURAYIMOVNA"/>
    <s v="40204812380019"/>
    <m/>
    <m/>
    <s v="02.04.1981"/>
    <s v="Навоий"/>
    <x v="5"/>
    <s v="Новжа МФЙ"/>
    <s v="JUMAQULOVA MA’MURA ANVAR QIZI"/>
    <s v="41802995860026"/>
    <x v="3"/>
    <n v="0"/>
    <s v="Рад"/>
    <s v="Коммунал"/>
    <x v="4"/>
    <n v="412000"/>
    <m/>
    <s v="Oddiy"/>
    <m/>
    <m/>
    <m/>
    <m/>
    <m/>
    <n v="0"/>
    <m/>
    <m/>
    <m/>
    <m/>
  </r>
  <r>
    <s v="11223539"/>
    <s v="16.02.2026"/>
    <s v="2026-10531638"/>
    <s v="OSTANOVA NIGORA TOJIMURADOVNA"/>
    <s v="41105893960022"/>
    <m/>
    <m/>
    <s v="11.05.1989"/>
    <s v="Навоий"/>
    <x v="5"/>
    <s v="Зиёкор"/>
    <s v="JUMAQULOVA MA’MURA ANVAR QIZI"/>
    <s v="41802995860026"/>
    <x v="0"/>
    <n v="0"/>
    <s v="Рад"/>
    <s v="Коммунал"/>
    <x v="4"/>
    <m/>
    <m/>
    <s v="Oddiy"/>
    <m/>
    <m/>
    <m/>
    <m/>
    <m/>
    <n v="0"/>
    <m/>
    <m/>
    <m/>
    <m/>
  </r>
  <r>
    <s v="11222410"/>
    <s v="16.02.2026"/>
    <s v="2026-10530334"/>
    <s v="SHUKUROVA SHAXLO ZIYADILLOYEVNA"/>
    <s v="42301873920100"/>
    <m/>
    <m/>
    <s v="23.01.1987"/>
    <s v="Навоий"/>
    <x v="5"/>
    <s v="Зиёкор"/>
    <s v="JUMAQULOVA MA’MURA ANVAR QIZI"/>
    <s v="41802995860026"/>
    <x v="0"/>
    <n v="0"/>
    <s v="Рад"/>
    <s v="Коммунал"/>
    <x v="4"/>
    <m/>
    <m/>
    <s v="Oddiy"/>
    <m/>
    <m/>
    <m/>
    <m/>
    <m/>
    <n v="0"/>
    <m/>
    <m/>
    <m/>
    <m/>
  </r>
  <r>
    <s v="11175240"/>
    <s v="13.02.2026"/>
    <s v="2026-10475442"/>
    <s v="RO‘ZIYEVA E’TIBOR ABDURAYIMOVNA"/>
    <s v="40204812380019"/>
    <m/>
    <m/>
    <s v="02.04.1981"/>
    <s v="Навоий"/>
    <x v="5"/>
    <s v="Зиёкор"/>
    <s v="JUMAQULOVA MA’MURA ANVAR QIZI"/>
    <s v="41802995860026"/>
    <x v="3"/>
    <n v="0"/>
    <s v="Рад"/>
    <s v="Даволаниш"/>
    <x v="2"/>
    <n v="20600000"/>
    <m/>
    <s v="Oddiy"/>
    <m/>
    <m/>
    <m/>
    <m/>
    <m/>
    <n v="0"/>
    <m/>
    <m/>
    <m/>
    <m/>
  </r>
  <r>
    <s v="11167019"/>
    <s v="12.02.2026"/>
    <s v="2026-10465783"/>
    <s v="XOLOVA ZEBINISO NASULLOYEVNA"/>
    <s v="40907822330024"/>
    <m/>
    <m/>
    <s v="09.07.1982"/>
    <s v="Навоий"/>
    <x v="5"/>
    <s v="Зиёкор"/>
    <s v="JUMAQULOVA MA’MURA ANVAR QIZI"/>
    <s v="41802995860026"/>
    <x v="6"/>
    <n v="0"/>
    <s v="Жараён"/>
    <s v="Даволаниш"/>
    <x v="2"/>
    <n v="20600000"/>
    <s v="13.02.2026"/>
    <s v="Oddiy"/>
    <m/>
    <m/>
    <m/>
    <m/>
    <m/>
    <n v="0"/>
    <m/>
    <m/>
    <m/>
    <m/>
  </r>
  <r>
    <s v="11132927"/>
    <s v="11.02.2026"/>
    <s v="2026-10426481"/>
    <s v="RO‘ZIYEVA E’TIBOR ABDURAYIMOVNA"/>
    <s v="40204812380019"/>
    <m/>
    <m/>
    <s v="02.04.1981"/>
    <s v="Навоий"/>
    <x v="5"/>
    <s v="Зиёкор"/>
    <s v="JUMAQULOVA MA’MURA ANVAR QIZI"/>
    <s v="41802995860026"/>
    <x v="3"/>
    <n v="0"/>
    <s v="Рад"/>
    <s v="Даволаниш"/>
    <x v="2"/>
    <n v="20600000"/>
    <m/>
    <s v="Oddiy"/>
    <m/>
    <m/>
    <m/>
    <m/>
    <m/>
    <n v="0"/>
    <m/>
    <m/>
    <m/>
    <m/>
  </r>
  <r>
    <s v="11081598"/>
    <s v="05.02.2026"/>
    <s v="2026-10365783"/>
    <s v="SHUKUROVA SHAXLO ZIYADILLOYEVNA"/>
    <s v="42301873920100"/>
    <m/>
    <m/>
    <s v="23.01.1987"/>
    <s v="Навоий"/>
    <x v="5"/>
    <s v="Зиёкор"/>
    <s v="JUMAQULOVA MA’MURA ANVAR QIZI"/>
    <s v="41802995860026"/>
    <x v="3"/>
    <n v="0"/>
    <s v="Рад"/>
    <s v="Кийим"/>
    <x v="1"/>
    <n v="2060000"/>
    <m/>
    <s v="Oddiy"/>
    <m/>
    <m/>
    <m/>
    <m/>
    <m/>
    <n v="0"/>
    <m/>
    <m/>
    <m/>
    <m/>
  </r>
  <r>
    <s v="11080854"/>
    <s v="05.02.2026"/>
    <s v="2026-10364818"/>
    <s v="RO‘ZIYEVA E’TIBOR ABDURAYIMOVNA"/>
    <s v="40204812380019"/>
    <m/>
    <m/>
    <s v="02.04.1981"/>
    <s v="Навоий"/>
    <x v="5"/>
    <s v="Зиёкор"/>
    <s v="JUMAQULOVA MA’MURA ANVAR QIZI"/>
    <s v="41802995860026"/>
    <x v="3"/>
    <n v="0"/>
    <s v="Рад"/>
    <s v="Даволаниш"/>
    <x v="2"/>
    <n v="20600000"/>
    <m/>
    <s v="Oddiy"/>
    <m/>
    <m/>
    <m/>
    <m/>
    <m/>
    <n v="0"/>
    <m/>
    <m/>
    <m/>
    <m/>
  </r>
  <r>
    <s v="10986638"/>
    <s v="30.01.2026"/>
    <s v="2026-10250798"/>
    <s v="RO‘ZIYEVA E’TIBOR ABDURAYIMOVNA"/>
    <s v="40204812380019"/>
    <m/>
    <m/>
    <s v="02.04.1981"/>
    <s v="Навоий"/>
    <x v="5"/>
    <s v="Зиёкор"/>
    <s v="JUMAQULOVA MA’MURA ANVAR QIZI"/>
    <s v="41802995860026"/>
    <x v="0"/>
    <n v="0"/>
    <s v="Рад"/>
    <s v="Даволаниш"/>
    <x v="2"/>
    <m/>
    <m/>
    <s v="Oddiy"/>
    <m/>
    <m/>
    <m/>
    <m/>
    <m/>
    <n v="0"/>
    <m/>
    <m/>
    <m/>
    <m/>
  </r>
  <r>
    <s v="10659075"/>
    <s v="07.01.2026"/>
    <s v="2026-09859698"/>
    <s v="PRIMOVA MOHIDA ISLOMOVNA"/>
    <s v="42610615790012"/>
    <m/>
    <m/>
    <s v="26.10.1961"/>
    <s v="Навоий"/>
    <x v="5"/>
    <s v="Маърифат"/>
    <s v="JUMAQULOVA MA’MURA ANVAR QIZI"/>
    <s v="41802995860026"/>
    <x v="3"/>
    <n v="0"/>
    <s v="Рад"/>
    <s v="Жарроҳлик"/>
    <x v="3"/>
    <n v="4120000000"/>
    <m/>
    <s v="Oddiy"/>
    <m/>
    <m/>
    <m/>
    <m/>
    <m/>
    <n v="0"/>
    <m/>
    <m/>
    <m/>
    <m/>
  </r>
  <r>
    <s v="10275486"/>
    <s v="19.12.2025"/>
    <s v="2025-09414564"/>
    <s v="OSTANOVA NIGORA TOJIMURADOVNA"/>
    <s v="41105893960022"/>
    <m/>
    <m/>
    <s v="11.05.1989"/>
    <s v="Навоий"/>
    <x v="5"/>
    <s v="Зиёкор"/>
    <s v="JUMAQULOVA MA’MURA ANVAR QIZI"/>
    <s v="41802995860026"/>
    <x v="4"/>
    <n v="0"/>
    <s v="Қарор"/>
    <s v="Озиқ"/>
    <x v="0"/>
    <n v="412000"/>
    <s v="19.12.2025"/>
    <s v="Oddiy"/>
    <d v="2026-02-12T16:44:43"/>
    <s v="????? ????????"/>
    <n v="412000"/>
    <s v="Ha"/>
    <d v="2026-02-12T16:44:43"/>
    <n v="0"/>
    <n v="412000"/>
    <n v="46065.69771990741"/>
    <m/>
    <n v="36576"/>
  </r>
  <r>
    <s v="10274724"/>
    <s v="19.12.2025"/>
    <s v="2025-09413681"/>
    <s v="OSTANOVA NIGORA TOJIMURADOVNA"/>
    <s v="41105893960022"/>
    <m/>
    <m/>
    <s v="11.05.1989"/>
    <s v="Навоий"/>
    <x v="5"/>
    <s v="Зиёкор"/>
    <s v="JUMAQULOVA MA’MURA ANVAR QIZI"/>
    <s v="41802995860026"/>
    <x v="4"/>
    <n v="0"/>
    <s v="Қарор"/>
    <s v="Кийим"/>
    <x v="1"/>
    <n v="2060000"/>
    <s v="19.12.2025"/>
    <s v="Oddiy"/>
    <d v="2025-12-20T21:11:40"/>
    <s v="????? ????????"/>
    <n v="2060000"/>
    <s v="Ha"/>
    <d v="2025-12-20T21:11:40"/>
    <n v="0"/>
    <n v="2060000"/>
    <n v="46011.883101851854"/>
    <m/>
    <n v="36583"/>
  </r>
  <r>
    <s v="10196968"/>
    <s v="17.12.2025"/>
    <s v="2025-09317451"/>
    <s v="SUNNATOVA MALIKA ILYOS QIZI"/>
    <s v="41510975780016"/>
    <m/>
    <m/>
    <s v="15.10.1997"/>
    <s v="Навоий"/>
    <x v="5"/>
    <s v="Зиёкор"/>
    <s v="JUMAQULOVA MA’MURA ANVAR QIZI"/>
    <s v="41802995860026"/>
    <x v="4"/>
    <n v="0"/>
    <s v="Қарор"/>
    <s v="Кийим"/>
    <x v="1"/>
    <n v="2060000"/>
    <s v="17.12.2025"/>
    <s v="Oddiy"/>
    <d v="2025-12-20T21:14:35"/>
    <s v="????? ????????"/>
    <n v="2060000"/>
    <s v="Ha"/>
    <d v="2025-12-20T21:14:35"/>
    <n v="0"/>
    <n v="2060000"/>
    <n v="46011.885127314818"/>
    <m/>
    <n v="35731"/>
  </r>
  <r>
    <s v="9503875"/>
    <s v="18.11.2025"/>
    <s v="2025-08415851"/>
    <s v="RAXIMOVA OZODA TO‘YMURODOVNA"/>
    <s v="41804895790014"/>
    <m/>
    <m/>
    <s v="18.04.1989"/>
    <s v="Навоий"/>
    <x v="5"/>
    <s v="Зиёкор"/>
    <s v="JUMAQULOVA MA’MURA ANVAR QIZI"/>
    <s v="41802995860026"/>
    <x v="9"/>
    <n v="3"/>
    <s v="Тўланди"/>
    <s v="Кийим"/>
    <x v="1"/>
    <n v="2060000"/>
    <s v="21.11.2025"/>
    <s v="Oddiy"/>
    <d v="2025-12-11T22:31:33"/>
    <m/>
    <n v="2060000"/>
    <m/>
    <d v="2025-12-11T22:31:33"/>
    <n v="0"/>
    <n v="2060000"/>
    <n v="46002.938576388886"/>
    <m/>
    <n v="13248"/>
  </r>
  <r>
    <s v="9503289"/>
    <s v="18.11.2025"/>
    <s v="2025-08415099"/>
    <s v="MAMARASULOVA NIGORA NOMOZBOYEVNA"/>
    <s v="41705873960118"/>
    <m/>
    <m/>
    <s v="17.05.1987"/>
    <s v="Навоий"/>
    <x v="5"/>
    <s v="Зиёкор"/>
    <s v="JUMAQULOVA MA’MURA ANVAR QIZI"/>
    <s v="41802995860026"/>
    <x v="4"/>
    <n v="0"/>
    <s v="Қарор"/>
    <s v="Кийим"/>
    <x v="1"/>
    <n v="2060000"/>
    <s v="17.12.2025"/>
    <s v="Oddiy"/>
    <d v="2026-02-09T15:56:36"/>
    <s v="????? ????????"/>
    <n v="2060000"/>
    <s v="Ha"/>
    <d v="2026-02-09T15:56:36"/>
    <n v="0"/>
    <n v="2060000"/>
    <n v="46062.664305555554"/>
    <m/>
    <n v="41383"/>
  </r>
  <r>
    <s v="9487301"/>
    <s v="17.11.2025"/>
    <s v="2025-08393586"/>
    <s v="XAKIMOVA YULDUZ ASATILLAYEVNA"/>
    <s v="42612853980017"/>
    <m/>
    <m/>
    <s v="26.12.1985"/>
    <s v="Навоий"/>
    <x v="5"/>
    <s v="Зиёкор"/>
    <s v="JUMAQULOVA MA’MURA ANVAR QIZI"/>
    <s v="41802995860026"/>
    <x v="7"/>
    <n v="2"/>
    <s v="Рад"/>
    <s v="Кийим"/>
    <x v="1"/>
    <n v="2060000"/>
    <s v="17.11.2025"/>
    <s v="Oddiy"/>
    <d v="2025-11-17T15:26:35"/>
    <s v="????? ????????"/>
    <n v="2060000"/>
    <s v="Ha"/>
    <d v="2025-11-17T15:26:35"/>
    <n v="0"/>
    <n v="2060000"/>
    <n v="45978.643460648149"/>
    <m/>
    <n v="11287"/>
  </r>
  <r>
    <s v="9150512"/>
    <s v="28.10.2025"/>
    <s v="2025-07933540"/>
    <s v="XOLOVA ZEBINISO NASULLOYEVNA"/>
    <s v="40907822330024"/>
    <m/>
    <m/>
    <s v="09.07.1982"/>
    <s v="Навоий"/>
    <x v="5"/>
    <s v="Зиёкор"/>
    <s v="JUMAQULOVA MA’MURA ANVAR QIZI"/>
    <s v="41802995860026"/>
    <x v="3"/>
    <n v="0"/>
    <s v="Рад"/>
    <s v="Даволаниш"/>
    <x v="2"/>
    <n v="20600000"/>
    <m/>
    <s v="Oddiy"/>
    <m/>
    <m/>
    <m/>
    <m/>
    <m/>
    <n v="0"/>
    <m/>
    <m/>
    <m/>
    <m/>
  </r>
  <r>
    <s v="9009823"/>
    <s v="15.10.2025"/>
    <s v="2025-07733077"/>
    <s v="SHUKUROVA SHAXLO ZIYADILLOYEVNA"/>
    <s v="42301873920100"/>
    <m/>
    <m/>
    <s v="23.01.1987"/>
    <s v="Навоий"/>
    <x v="5"/>
    <s v="Зиёкор"/>
    <s v="JUMAQULOVA MA’MURA ANVAR QIZI"/>
    <s v="41802995860026"/>
    <x v="7"/>
    <n v="0"/>
    <s v="Рад"/>
    <s v="Кийим"/>
    <x v="1"/>
    <n v="2060000"/>
    <s v="15.10.2025"/>
    <s v="Oddiy"/>
    <d v="2025-10-20T10:10:09"/>
    <s v="????? ????????"/>
    <n v="2060000"/>
    <s v="Ha"/>
    <d v="2025-10-20T10:10:09"/>
    <n v="0"/>
    <n v="2060000"/>
    <n v="45950.423715277779"/>
    <m/>
    <n v="7791"/>
  </r>
  <r>
    <s v="11403292"/>
    <s v="23.02.2026"/>
    <s v="2026-10752599"/>
    <s v="AZIZOVA GULMIRA TOJIMURODOVNA"/>
    <s v="42712805830020"/>
    <m/>
    <m/>
    <s v="27.12.1980"/>
    <s v="Навоий"/>
    <x v="0"/>
    <s v="Тамабахрин МФЙ"/>
    <s v="NOMOZOV SARDOR UCHQUN O‘G‘LI"/>
    <s v="32205945830012"/>
    <x v="0"/>
    <n v="0"/>
    <s v="Рад"/>
    <s v="Кийим"/>
    <x v="1"/>
    <m/>
    <m/>
    <s v="Oddiy"/>
    <m/>
    <m/>
    <m/>
    <m/>
    <m/>
    <n v="0"/>
    <m/>
    <m/>
    <m/>
    <m/>
  </r>
  <r>
    <s v="11403258"/>
    <s v="23.02.2026"/>
    <s v="2026-10752561"/>
    <s v="AZIZOVA GULMIRA TOJIMURODOVNA"/>
    <s v="42712805830020"/>
    <m/>
    <m/>
    <s v="27.12.1980"/>
    <s v="Навоий"/>
    <x v="0"/>
    <s v="Тамабахрин МФЙ"/>
    <s v="NOMOZOV SARDOR UCHQUN O‘G‘LI"/>
    <s v="32205945830012"/>
    <x v="3"/>
    <n v="0"/>
    <s v="Рад"/>
    <s v="Озиқ"/>
    <x v="0"/>
    <n v="412000"/>
    <m/>
    <s v="Oddiy"/>
    <m/>
    <m/>
    <m/>
    <m/>
    <m/>
    <n v="0"/>
    <m/>
    <m/>
    <m/>
    <m/>
  </r>
  <r>
    <s v="11402425"/>
    <s v="23.02.2026"/>
    <s v="2026-10751615"/>
    <s v="MUXAMMADIYEVA GULMIRA ILXOMOVNA"/>
    <s v="42911892380124"/>
    <m/>
    <m/>
    <s v="29.11.1989"/>
    <s v="Навоий"/>
    <x v="0"/>
    <s v="Тамабахрин МФЙ"/>
    <s v="NOMOZOV SARDOR UCHQUN O‘G‘LI"/>
    <s v="32205945830012"/>
    <x v="2"/>
    <n v="0"/>
    <s v="Жараён"/>
    <s v="Кийим"/>
    <x v="1"/>
    <n v="2060000"/>
    <s v="23.02.2026"/>
    <s v="Oddiy"/>
    <m/>
    <m/>
    <m/>
    <m/>
    <m/>
    <n v="0"/>
    <m/>
    <m/>
    <m/>
    <n v="65095"/>
  </r>
  <r>
    <s v="10708171"/>
    <s v="09.01.2026"/>
    <s v="2026-09915335"/>
    <s v="ISHONQULOV HUSAN NORMUMIN O‘G‘LI"/>
    <s v="52505025830016"/>
    <m/>
    <m/>
    <s v="25.05.2002"/>
    <s v="Навоий"/>
    <x v="0"/>
    <s v="Тамабахрин МФЙ"/>
    <s v="NOMOZOV SARDOR UCHQUN O‘G‘LI"/>
    <s v="32205945830012"/>
    <x v="6"/>
    <n v="0"/>
    <s v="Жараён"/>
    <s v="Даволаниш"/>
    <x v="2"/>
    <n v="20600000"/>
    <s v="09.01.2026"/>
    <s v="Oddiy"/>
    <m/>
    <m/>
    <m/>
    <m/>
    <m/>
    <n v="0"/>
    <m/>
    <m/>
    <m/>
    <m/>
  </r>
  <r>
    <s v="9346387"/>
    <s v="11.11.2025"/>
    <s v="2025-08206522"/>
    <s v="XUSHVAKOV RAXMATULLO TOJIYEVICH"/>
    <s v="32006615830019"/>
    <m/>
    <m/>
    <s v="20.06.1961"/>
    <s v="Навоий"/>
    <x v="0"/>
    <s v="Тамабахрин МФЙ"/>
    <s v="NOMOZOV SARDOR UCHQUN O‘G‘LI"/>
    <s v="32205945830012"/>
    <x v="3"/>
    <n v="0"/>
    <s v="Рад"/>
    <s v="Даволаниш"/>
    <x v="2"/>
    <n v="20600000"/>
    <m/>
    <s v="Oddiy"/>
    <m/>
    <m/>
    <m/>
    <m/>
    <m/>
    <n v="0"/>
    <m/>
    <m/>
    <m/>
    <m/>
  </r>
  <r>
    <s v="9045034"/>
    <s v="17.10.2025"/>
    <s v="2025-07779026"/>
    <s v="ESHMURODOVA OYSHAXON AHROR QIZI"/>
    <s v="62811235830065"/>
    <m/>
    <m/>
    <s v="28.11.2023"/>
    <s v="Навоий"/>
    <x v="0"/>
    <s v="Тамабахрин МФЙ"/>
    <s v="NOMOZOV SARDOR UCHQUN O‘G‘LI"/>
    <s v="32205945830012"/>
    <x v="10"/>
    <n v="0"/>
    <s v="Рад"/>
    <s v="Жарроҳлик"/>
    <x v="3"/>
    <n v="4120000000"/>
    <s v="17.10.2025"/>
    <s v="Oddiy"/>
    <m/>
    <m/>
    <m/>
    <m/>
    <m/>
    <n v="0"/>
    <m/>
    <m/>
    <m/>
    <m/>
  </r>
  <r>
    <s v="8059726"/>
    <s v="08.09.2025"/>
    <s v="2025-06424260"/>
    <s v="HUSANOVA ZEBO MUZAFFAR QIZI"/>
    <s v="41212932380018"/>
    <m/>
    <m/>
    <s v="12.12.1993"/>
    <s v="Навоий"/>
    <x v="0"/>
    <s v="Тамабахрин МФЙ"/>
    <s v="NOMOZOV SARDOR UCHQUN O‘G‘LI"/>
    <s v="32205945830012"/>
    <x v="7"/>
    <n v="1"/>
    <s v="Рад"/>
    <s v="Кийим"/>
    <x v="1"/>
    <n v="2060000"/>
    <s v="13.10.2025"/>
    <s v="Oddiy"/>
    <d v="2025-11-11T11:04:18"/>
    <s v="????? ????????"/>
    <n v="2060000"/>
    <s v="Ha"/>
    <d v="2025-11-11T11:04:18"/>
    <n v="0"/>
    <n v="2060000"/>
    <n v="45972.461319444446"/>
    <m/>
    <n v="7397"/>
  </r>
  <r>
    <s v="9677712"/>
    <s v="27.11.2025"/>
    <s v="2025-08651745"/>
    <s v="RAXIMOVA ZILOLA SHOKIR QIZI"/>
    <s v="41208985780055"/>
    <m/>
    <m/>
    <s v="12.08.1998"/>
    <s v="Навоий"/>
    <x v="1"/>
    <s v="Ғамхўр МФЙ"/>
    <s v="SAFAROV OZODJON JABBOROVICH"/>
    <s v="33006842330042"/>
    <x v="9"/>
    <n v="1"/>
    <s v="Тўланди"/>
    <s v="Кийим"/>
    <x v="1"/>
    <n v="2060000"/>
    <s v="27.11.2025"/>
    <s v="Oddiy"/>
    <d v="2025-11-27T16:57:51"/>
    <m/>
    <n v="2060000"/>
    <m/>
    <d v="2025-11-27T16:57:51"/>
    <n v="0"/>
    <n v="2060000"/>
    <n v="45988.70684027778"/>
    <m/>
    <n v="16394"/>
  </r>
  <r>
    <s v="9536488"/>
    <s v="19.11.2025"/>
    <s v="2025-08458512"/>
    <s v="RAXIMOVA ZILOLA SHOKIR QIZI"/>
    <s v="41208985780055"/>
    <m/>
    <m/>
    <s v="12.08.1998"/>
    <s v="Навоий"/>
    <x v="1"/>
    <s v="Ғамхўр МФЙ"/>
    <s v="SAFAROV OZODJON JABBOROVICH"/>
    <s v="33006842330042"/>
    <x v="9"/>
    <n v="1"/>
    <s v="Тўланди"/>
    <s v="Коммунал"/>
    <x v="4"/>
    <n v="412000"/>
    <s v="19.11.2025"/>
    <s v="Oddiy"/>
    <d v="2025-11-20T10:06:31"/>
    <s v="????? ????????"/>
    <n v="412000"/>
    <s v="Ha"/>
    <d v="2025-11-20T10:06:31"/>
    <n v="0"/>
    <n v="412000"/>
    <n v="45981.42119212963"/>
    <m/>
    <n v="12036"/>
  </r>
  <r>
    <s v="10347345"/>
    <s v="22.12.2025"/>
    <s v="2025-09501520"/>
    <s v="ALIYEVA NOILA SULAYMONOVNA"/>
    <s v="41112872380108"/>
    <m/>
    <m/>
    <s v="11.12.1987"/>
    <s v="Навоий"/>
    <x v="0"/>
    <s v="Фидокор МФЙ"/>
    <s v="AZAMATOVA SHAXNOZA AZAMATOVNA"/>
    <s v="40211892380051"/>
    <x v="4"/>
    <n v="0"/>
    <s v="Қарор"/>
    <s v="Озиқ"/>
    <x v="0"/>
    <n v="412000"/>
    <s v="22.12.2025"/>
    <s v="Oddiy"/>
    <d v="2026-02-02T09:50:54"/>
    <s v="????? ????????"/>
    <n v="412000"/>
    <s v="Ha"/>
    <d v="2026-02-02T09:50:54"/>
    <n v="0"/>
    <n v="412000"/>
    <n v="46055.41034722222"/>
    <m/>
    <n v="40161"/>
  </r>
  <r>
    <s v="10347106"/>
    <s v="22.12.2025"/>
    <s v="2025-09501246"/>
    <s v="ALIYEVA NOILA SULAYMONOVNA"/>
    <s v="41112872380108"/>
    <m/>
    <m/>
    <s v="11.12.1987"/>
    <s v="Навоий"/>
    <x v="0"/>
    <s v="Фидокор МФЙ"/>
    <s v="AZAMATOVA SHAXNOZA AZAMATOVNA"/>
    <s v="40211892380051"/>
    <x v="10"/>
    <n v="0"/>
    <s v="Рад"/>
    <s v="Жарроҳлик"/>
    <x v="3"/>
    <n v="4120000000"/>
    <s v="22.12.2025"/>
    <s v="Oddiy"/>
    <m/>
    <m/>
    <m/>
    <m/>
    <m/>
    <n v="0"/>
    <m/>
    <m/>
    <m/>
    <m/>
  </r>
  <r>
    <s v="10345388"/>
    <s v="22.12.2025"/>
    <s v="2025-09499264"/>
    <s v="RAXIMOVA SHAXNOZA HASANOVNA"/>
    <s v="40609902380036"/>
    <m/>
    <m/>
    <s v="06.09.1990"/>
    <s v="Навоий"/>
    <x v="0"/>
    <s v="Фидокор МФЙ"/>
    <s v="AZAMATOVA SHAXNOZA AZAMATOVNA"/>
    <s v="40211892380051"/>
    <x v="4"/>
    <n v="0"/>
    <s v="Қарор"/>
    <s v="Кийим"/>
    <x v="1"/>
    <n v="2060000"/>
    <s v="22.12.2025"/>
    <s v="Oddiy"/>
    <d v="2026-02-02T10:13:41"/>
    <s v="????? ????????"/>
    <n v="2060000"/>
    <s v="Ha"/>
    <d v="2026-02-02T10:13:41"/>
    <n v="0"/>
    <n v="2060000"/>
    <n v="46055.426168981481"/>
    <m/>
    <n v="46605"/>
  </r>
  <r>
    <s v="10345299"/>
    <s v="22.12.2025"/>
    <s v="2025-09499159"/>
    <s v="RAXIMOVA SHAXNOZA HASANOVNA"/>
    <s v="40609902380036"/>
    <m/>
    <m/>
    <s v="06.09.1990"/>
    <s v="Навоий"/>
    <x v="0"/>
    <s v="Фидокор МФЙ"/>
    <s v="AZAMATOVA SHAXNOZA AZAMATOVNA"/>
    <s v="40211892380051"/>
    <x v="4"/>
    <n v="0"/>
    <s v="Қарор"/>
    <s v="Озиқ"/>
    <x v="0"/>
    <n v="412000"/>
    <s v="22.12.2025"/>
    <s v="Oddiy"/>
    <d v="2026-02-02T09:55:55"/>
    <s v="????? ????????"/>
    <n v="412000"/>
    <s v="Ha"/>
    <d v="2026-02-02T09:55:55"/>
    <n v="0"/>
    <n v="412000"/>
    <n v="46055.413831018515"/>
    <m/>
    <n v="40164"/>
  </r>
  <r>
    <s v="10344994"/>
    <s v="22.12.2025"/>
    <s v="2025-09498814"/>
    <s v="ISROYILOVA FARIDA ORTIQOVNA"/>
    <s v="42602852380028"/>
    <m/>
    <m/>
    <s v="26.02.1985"/>
    <s v="Навоий"/>
    <x v="0"/>
    <s v="Фидокор МФЙ"/>
    <s v="AZAMATOVA SHAXNOZA AZAMATOVNA"/>
    <s v="40211892380051"/>
    <x v="4"/>
    <n v="0"/>
    <s v="Қарор"/>
    <s v="Кийим"/>
    <x v="1"/>
    <n v="2060000"/>
    <s v="22.12.2025"/>
    <s v="Oddiy"/>
    <d v="2026-02-02T10:15:16"/>
    <s v="????? ????????"/>
    <n v="2060000"/>
    <s v="Ha"/>
    <d v="2026-02-02T10:15:16"/>
    <n v="0"/>
    <n v="2060000"/>
    <n v="46055.427268518521"/>
    <m/>
    <n v="46642"/>
  </r>
  <r>
    <s v="10344926"/>
    <s v="22.12.2025"/>
    <s v="2025-09498736"/>
    <s v="ISROYILOVA FARIDA ORTIQOVNA"/>
    <s v="42602852380028"/>
    <m/>
    <m/>
    <s v="26.02.1985"/>
    <s v="Навоий"/>
    <x v="0"/>
    <s v="Фидокор МФЙ"/>
    <s v="AZAMATOVA SHAXNOZA AZAMATOVNA"/>
    <s v="40211892380051"/>
    <x v="4"/>
    <n v="0"/>
    <s v="Қарор"/>
    <s v="Озиқ"/>
    <x v="0"/>
    <n v="412000"/>
    <s v="22.12.2025"/>
    <s v="Oddiy"/>
    <d v="2026-02-02T10:11:20"/>
    <s v="????? ????????"/>
    <n v="412000"/>
    <s v="Ha"/>
    <d v="2026-02-02T10:11:20"/>
    <n v="0"/>
    <n v="412000"/>
    <n v="46055.424537037034"/>
    <m/>
    <n v="46218"/>
  </r>
  <r>
    <s v="10253412"/>
    <s v="18.12.2025"/>
    <s v="2025-09387610"/>
    <s v="ALIQULOVA DILAFRUZ G‘AYBULLAYEVNA"/>
    <s v="42204892380174"/>
    <m/>
    <m/>
    <s v="22.04.1989"/>
    <s v="Навоий"/>
    <x v="0"/>
    <s v="Фидокор МФЙ"/>
    <s v="AZAMATOVA SHAXNOZA AZAMATOVNA"/>
    <s v="40211892380051"/>
    <x v="4"/>
    <n v="0"/>
    <s v="Қарор"/>
    <s v="Озиқ"/>
    <x v="0"/>
    <n v="412000"/>
    <s v="22.12.2025"/>
    <s v="Oddiy"/>
    <d v="2026-02-02T10:11:37"/>
    <s v="????? ????????"/>
    <n v="412000"/>
    <s v="Ha"/>
    <d v="2026-02-02T10:11:37"/>
    <n v="0"/>
    <n v="412000"/>
    <n v="46055.424733796295"/>
    <m/>
    <n v="46232"/>
  </r>
  <r>
    <s v="10152963"/>
    <s v="15.12.2025"/>
    <s v="2025-09262715"/>
    <s v="TOJIYEVA NILUFAR SAIDNAZAROVNA"/>
    <s v="41302845830024"/>
    <m/>
    <m/>
    <s v="13.02.1984"/>
    <s v="Навоий"/>
    <x v="0"/>
    <s v="Фидокор МФЙ"/>
    <s v="AZAMATOVA SHAXNOZA AZAMATOVNA"/>
    <s v="40211892380051"/>
    <x v="3"/>
    <n v="0"/>
    <s v="Рад"/>
    <s v="Кийим"/>
    <x v="1"/>
    <n v="2060000"/>
    <m/>
    <s v="Oddiy"/>
    <m/>
    <m/>
    <m/>
    <m/>
    <m/>
    <n v="0"/>
    <m/>
    <m/>
    <m/>
    <m/>
  </r>
  <r>
    <s v="9854868"/>
    <s v="04.12.2025"/>
    <s v="2025-08881564"/>
    <s v="TEMIROVA XULKAR BEKPULATOVNA"/>
    <s v="41705802380013"/>
    <m/>
    <m/>
    <s v="17.05.1980"/>
    <s v="Навоий"/>
    <x v="0"/>
    <s v="Фидокор МФЙ"/>
    <s v="AZAMATOVA SHAXNOZA AZAMATOVNA"/>
    <s v="40211892380051"/>
    <x v="4"/>
    <n v="1"/>
    <s v="Қарор"/>
    <s v="Коммунал"/>
    <x v="4"/>
    <n v="412000"/>
    <s v="02.02.2026"/>
    <s v="Oddiy"/>
    <d v="2026-02-05T09:23:21"/>
    <s v="????? ????????"/>
    <n v="206000"/>
    <s v="Ha"/>
    <d v="2026-02-05T09:23:21"/>
    <n v="0"/>
    <n v="206000"/>
    <n v="46058.391215277778"/>
    <m/>
    <n v="62045"/>
  </r>
  <r>
    <s v="9854792"/>
    <s v="04.12.2025"/>
    <s v="2025-08881465"/>
    <s v="TEMIROVA XULKAR BEKPULATOVNA"/>
    <s v="41705802380013"/>
    <m/>
    <m/>
    <s v="17.05.1980"/>
    <s v="Навоий"/>
    <x v="0"/>
    <s v="Фидокор МФЙ"/>
    <s v="AZAMATOVA SHAXNOZA AZAMATOVNA"/>
    <s v="40211892380051"/>
    <x v="10"/>
    <n v="0"/>
    <s v="Рад"/>
    <s v="Даволаниш"/>
    <x v="2"/>
    <n v="20600000"/>
    <s v="05.12.2025"/>
    <s v="Oddiy"/>
    <m/>
    <m/>
    <m/>
    <m/>
    <m/>
    <n v="0"/>
    <m/>
    <m/>
    <m/>
    <m/>
  </r>
  <r>
    <s v="9854233"/>
    <s v="04.12.2025"/>
    <s v="2025-08880770"/>
    <s v="SHODIYEVA OYSANAM RAXMANBERDIYEVNA"/>
    <s v="41802655760017"/>
    <m/>
    <m/>
    <s v="18.02.1965"/>
    <s v="Навоий"/>
    <x v="0"/>
    <s v="Фидокор МФЙ"/>
    <s v="AZAMATOVA SHAXNOZA AZAMATOVNA"/>
    <s v="40211892380051"/>
    <x v="3"/>
    <n v="0"/>
    <s v="Рад"/>
    <s v="Коммунал"/>
    <x v="4"/>
    <n v="412000"/>
    <m/>
    <s v="Oddiy"/>
    <m/>
    <m/>
    <m/>
    <m/>
    <m/>
    <n v="0"/>
    <m/>
    <m/>
    <m/>
    <m/>
  </r>
  <r>
    <s v="9848952"/>
    <s v="04.12.2025"/>
    <s v="2025-08874342"/>
    <s v="AZIMOVA SHOXNOZA ABDIMUMINOVNA"/>
    <s v="40701822380029"/>
    <m/>
    <m/>
    <s v="07.01.1982"/>
    <s v="Навоий"/>
    <x v="0"/>
    <s v="Фидокор МФЙ"/>
    <s v="AZAMATOVA SHAXNOZA AZAMATOVNA"/>
    <s v="40211892380051"/>
    <x v="4"/>
    <n v="1"/>
    <s v="Қарор"/>
    <s v="Коммунал"/>
    <x v="4"/>
    <n v="412000"/>
    <s v="02.02.2026"/>
    <s v="Oddiy"/>
    <d v="2026-02-05T09:35:43"/>
    <s v="????? ????????"/>
    <n v="206000"/>
    <s v="Ha"/>
    <d v="2026-02-05T09:35:43"/>
    <n v="0"/>
    <n v="206000"/>
    <n v="46058.39980324074"/>
    <m/>
    <n v="62044"/>
  </r>
  <r>
    <s v="9846993"/>
    <s v="04.12.2025"/>
    <s v="2025-08871998"/>
    <s v="AZIMOVA SHOXNOZA ABDIMUMINOVNA"/>
    <s v="40701822380029"/>
    <m/>
    <m/>
    <s v="07.01.1982"/>
    <s v="Навоий"/>
    <x v="0"/>
    <s v="Фидокор МФЙ"/>
    <s v="AZAMATOVA SHAXNOZA AZAMATOVNA"/>
    <s v="40211892380051"/>
    <x v="10"/>
    <n v="0"/>
    <s v="Рад"/>
    <s v="Даволаниш"/>
    <x v="2"/>
    <n v="20600000"/>
    <s v="09.12.2025"/>
    <s v="Oddiy"/>
    <m/>
    <m/>
    <m/>
    <m/>
    <m/>
    <n v="0"/>
    <m/>
    <m/>
    <m/>
    <m/>
  </r>
  <r>
    <s v="9694724"/>
    <s v="27.11.2025"/>
    <s v="2025-08674852"/>
    <s v="BOTIROV QOBILJON YUSUFOVICH"/>
    <s v="32512852380065"/>
    <m/>
    <m/>
    <s v="25.12.1985"/>
    <s v="Навоий"/>
    <x v="0"/>
    <s v="Фидокор МФЙ"/>
    <s v="AZAMATOVA SHAXNOZA AZAMATOVNA"/>
    <s v="40211892380051"/>
    <x v="4"/>
    <n v="1"/>
    <s v="Қарор"/>
    <s v="Коммунал"/>
    <x v="4"/>
    <n v="412000"/>
    <s v="02.02.2026"/>
    <s v="Oddiy"/>
    <d v="2026-02-05T09:43:27"/>
    <s v="????? ????????"/>
    <n v="206000"/>
    <s v="Ha"/>
    <d v="2026-02-05T09:43:27"/>
    <n v="0"/>
    <n v="206000"/>
    <n v="46058.405173611114"/>
    <m/>
    <n v="62043"/>
  </r>
  <r>
    <s v="9694149"/>
    <s v="27.11.2025"/>
    <s v="2025-08674076"/>
    <s v="ISROILOVA IRODA ILHOMOVNA"/>
    <s v="42805882400063"/>
    <m/>
    <m/>
    <s v="28.05.1988"/>
    <s v="Навоий"/>
    <x v="0"/>
    <s v="Фидокор МФЙ"/>
    <s v="AZAMATOVA SHAXNOZA AZAMATOVNA"/>
    <s v="40211892380051"/>
    <x v="3"/>
    <n v="0"/>
    <s v="Рад"/>
    <s v="Коммунал"/>
    <x v="4"/>
    <n v="412000"/>
    <m/>
    <s v="Oddiy"/>
    <m/>
    <m/>
    <m/>
    <m/>
    <m/>
    <n v="0"/>
    <m/>
    <m/>
    <m/>
    <m/>
  </r>
  <r>
    <s v="9694035"/>
    <s v="27.11.2025"/>
    <s v="2025-08673912"/>
    <s v="ISROILOVA IRODA ILHOMOVNA"/>
    <s v="42805882400063"/>
    <m/>
    <m/>
    <s v="28.05.1988"/>
    <s v="Навоий"/>
    <x v="0"/>
    <s v="Фидокор МФЙ"/>
    <s v="AZAMATOVA SHAXNOZA AZAMATOVNA"/>
    <s v="40211892380051"/>
    <x v="4"/>
    <n v="0"/>
    <s v="Қарор"/>
    <s v="Кийим"/>
    <x v="1"/>
    <n v="2060000"/>
    <s v="26.12.2025"/>
    <s v="Oddiy"/>
    <d v="2026-02-02T10:17:14"/>
    <s v="????? ????????"/>
    <n v="2060000"/>
    <s v="Ha"/>
    <d v="2026-02-02T10:17:14"/>
    <n v="0"/>
    <n v="2060000"/>
    <n v="46055.42863425926"/>
    <m/>
    <n v="47213"/>
  </r>
  <r>
    <s v="9693988"/>
    <s v="27.11.2025"/>
    <s v="2025-08673855"/>
    <s v="ISROILOVA IRODA ILHOMOVNA"/>
    <s v="42805882400063"/>
    <m/>
    <m/>
    <s v="28.05.1988"/>
    <s v="Навоий"/>
    <x v="0"/>
    <s v="Фидокор МФЙ"/>
    <s v="AZAMATOVA SHAXNOZA AZAMATOVNA"/>
    <s v="40211892380051"/>
    <x v="10"/>
    <n v="0"/>
    <s v="Рад"/>
    <s v="Даволаниш"/>
    <x v="2"/>
    <n v="20600000"/>
    <s v="23.12.2025"/>
    <s v="Oddiy"/>
    <m/>
    <m/>
    <m/>
    <m/>
    <m/>
    <n v="0"/>
    <m/>
    <m/>
    <m/>
    <m/>
  </r>
  <r>
    <s v="9693881"/>
    <s v="27.11.2025"/>
    <s v="2025-08673710"/>
    <s v="ISROILOVA IRODA ILHOMOVNA"/>
    <s v="42805882400063"/>
    <m/>
    <m/>
    <s v="28.05.1988"/>
    <s v="Навоий"/>
    <x v="0"/>
    <s v="Фидокор МФЙ"/>
    <s v="AZAMATOVA SHAXNOZA AZAMATOVNA"/>
    <s v="40211892380051"/>
    <x v="9"/>
    <n v="1"/>
    <s v="Тўланди"/>
    <s v="Озиқ"/>
    <x v="0"/>
    <n v="412000"/>
    <s v="17.12.2025"/>
    <s v="Oddiy"/>
    <d v="2025-12-17T16:33:43"/>
    <m/>
    <n v="412000"/>
    <m/>
    <d v="2025-12-17T16:33:43"/>
    <n v="0"/>
    <n v="412000"/>
    <n v="46008.690081018518"/>
    <m/>
    <n v="30656"/>
  </r>
  <r>
    <s v="9530852"/>
    <s v="19.11.2025"/>
    <s v="2025-08451293"/>
    <s v="MAGDIYEVA NARGIZA G‘AYBULLAYEVNA"/>
    <s v="40603862380091"/>
    <m/>
    <m/>
    <s v="06.03.1986"/>
    <s v="Навоий"/>
    <x v="0"/>
    <s v="Фидокор МФЙ"/>
    <s v="AZAMATOVA SHAXNOZA AZAMATOVNA"/>
    <s v="40211892380051"/>
    <x v="9"/>
    <n v="1"/>
    <s v="Тўланди"/>
    <s v="Озиқ"/>
    <x v="0"/>
    <n v="412000"/>
    <s v="19.11.2025"/>
    <s v="Oddiy"/>
    <d v="2025-11-21T09:04:01"/>
    <m/>
    <n v="412000"/>
    <m/>
    <d v="2025-11-21T09:04:01"/>
    <n v="0"/>
    <n v="412000"/>
    <n v="45982.377789351849"/>
    <m/>
    <n v="12597"/>
  </r>
  <r>
    <s v="9412932"/>
    <s v="13.11.2025"/>
    <s v="2025-08290689"/>
    <s v="ISLOMOVA MASHHURA SAMANDAR QIZI"/>
    <s v="61102045830028"/>
    <m/>
    <m/>
    <s v="11.02.2004"/>
    <s v="Навоий"/>
    <x v="0"/>
    <s v="Фидокор МФЙ"/>
    <s v="AZAMATOVA SHAXNOZA AZAMATOVNA"/>
    <s v="40211892380051"/>
    <x v="10"/>
    <n v="0"/>
    <s v="Рад"/>
    <s v="Даволаниш"/>
    <x v="2"/>
    <n v="20600000"/>
    <s v="24.11.2025"/>
    <s v="Oddiy"/>
    <m/>
    <m/>
    <m/>
    <m/>
    <m/>
    <n v="0"/>
    <m/>
    <m/>
    <m/>
    <m/>
  </r>
  <r>
    <s v="8612926"/>
    <s v="23.09.2025"/>
    <s v="2025-07232011"/>
    <s v="SHODIYEVA OYSANAM RAXMANBERDIYEVNA"/>
    <s v="41802655760017"/>
    <m/>
    <m/>
    <s v="18.02.1965"/>
    <s v="Навоий"/>
    <x v="0"/>
    <s v="Фидокор МФЙ"/>
    <s v="AZAMATOVA SHAXNOZA AZAMATOVNA"/>
    <s v="40211892380051"/>
    <x v="4"/>
    <n v="0"/>
    <s v="Қарор"/>
    <s v="Озиқ"/>
    <x v="0"/>
    <n v="412000"/>
    <s v="11.10.2025"/>
    <s v="Oddiy"/>
    <d v="2025-11-25T17:43:44"/>
    <s v="????? ????????"/>
    <n v="412000"/>
    <s v="Ha"/>
    <d v="2025-11-25T17:43:44"/>
    <n v="0"/>
    <n v="412000"/>
    <n v="45986.738703703704"/>
    <m/>
    <n v="7131"/>
  </r>
  <r>
    <s v="8524037"/>
    <s v="19.09.2025"/>
    <s v="2025-07109820"/>
    <s v="MAGDIYEVA NARGIZA G‘AYBULLAYEVNA"/>
    <s v="40603862380091"/>
    <m/>
    <m/>
    <s v="06.03.1986"/>
    <s v="Навоий"/>
    <x v="0"/>
    <s v="Фидокор МФЙ"/>
    <s v="AZAMATOVA SHAXNOZA AZAMATOVNA"/>
    <s v="40211892380051"/>
    <x v="9"/>
    <n v="1"/>
    <s v="Тўланди"/>
    <s v="Кийим"/>
    <x v="1"/>
    <n v="2060000"/>
    <s v="11.10.2025"/>
    <s v="Oddiy"/>
    <d v="2025-11-12T11:40:54"/>
    <m/>
    <n v="2060000"/>
    <m/>
    <d v="2025-11-12T11:40:54"/>
    <n v="0"/>
    <n v="2060000"/>
    <n v="45973.48673611111"/>
    <m/>
    <n v="7357"/>
  </r>
  <r>
    <s v="10959702"/>
    <s v="29.01.2026"/>
    <s v="2026-10219157"/>
    <s v="SAFAROV SULTONMUROD AKROM O‘G‘LI"/>
    <s v="31306925830019"/>
    <m/>
    <m/>
    <s v="13.06.1992"/>
    <s v="Навоий"/>
    <x v="0"/>
    <s v="Буғирдоқ МФЙ"/>
    <s v="BARNAYEV KAMOL ABDURAXIMOVICH"/>
    <s v="30103865830012"/>
    <x v="4"/>
    <n v="0"/>
    <s v="Қарор"/>
    <s v="Жарроҳлик"/>
    <x v="3"/>
    <n v="4120000000"/>
    <s v="29.01.2026"/>
    <s v="Oddiy"/>
    <d v="2026-02-16T17:29:21"/>
    <s v="????? ????????"/>
    <n v="33949522"/>
    <s v="Ha"/>
    <d v="2026-02-16T17:29:21"/>
    <n v="0"/>
    <n v="33949522"/>
    <n v="46069.728715277779"/>
    <m/>
    <n v="62210"/>
  </r>
  <r>
    <s v="10954142"/>
    <s v="28.01.2026"/>
    <s v="2026-10212156"/>
    <s v="SAFAROV SULTONMUROD AKROM O‘G‘LI"/>
    <s v="31306925830019"/>
    <m/>
    <m/>
    <s v="13.06.1992"/>
    <s v="Навоий"/>
    <x v="0"/>
    <s v="Буғирдоқ МФЙ"/>
    <s v="BARNAYEV KAMOL ABDURAXIMOVICH"/>
    <s v="30103865830012"/>
    <x v="0"/>
    <n v="0"/>
    <s v="Рад"/>
    <s v="Жарроҳлик"/>
    <x v="3"/>
    <m/>
    <m/>
    <s v="Oddiy"/>
    <m/>
    <m/>
    <m/>
    <m/>
    <m/>
    <n v="0"/>
    <m/>
    <m/>
    <m/>
    <m/>
  </r>
  <r>
    <s v="10762645"/>
    <s v="12.01.2026"/>
    <s v="2026-09979165"/>
    <s v="ERGASHEVA MAHBUBA TUXTANIYOZOVNA"/>
    <s v="42506802380017"/>
    <m/>
    <m/>
    <s v="25.06.1980"/>
    <s v="Навоий"/>
    <x v="0"/>
    <s v="Буғирдоқ МФЙ"/>
    <s v="BARNAYEV KAMOL ABDURAXIMOVICH"/>
    <s v="30103865830012"/>
    <x v="9"/>
    <n v="0"/>
    <s v="Қарор"/>
    <s v="Озиқ"/>
    <x v="0"/>
    <n v="412000"/>
    <s v="12.01.2026"/>
    <s v="Oddiy"/>
    <d v="2026-01-20T17:50:09"/>
    <m/>
    <n v="412000"/>
    <m/>
    <d v="2026-01-20T17:50:09"/>
    <n v="0"/>
    <n v="412000"/>
    <n v="46042.743159722224"/>
    <m/>
    <n v="56936"/>
  </r>
  <r>
    <s v="10762616"/>
    <s v="12.01.2026"/>
    <s v="2026-09979131"/>
    <s v="ERGASHEVA MAHBUBA TUXTANIYOZOVNA"/>
    <s v="42506802380017"/>
    <m/>
    <m/>
    <s v="25.06.1980"/>
    <s v="Навоий"/>
    <x v="0"/>
    <s v="Буғирдоқ МФЙ"/>
    <s v="BARNAYEV KAMOL ABDURAXIMOVICH"/>
    <s v="30103865830012"/>
    <x v="9"/>
    <n v="1"/>
    <s v="Тўланди"/>
    <s v="Кийим"/>
    <x v="1"/>
    <n v="2060000"/>
    <s v="12.01.2026"/>
    <s v="Oddiy"/>
    <d v="2026-01-21T17:15:47"/>
    <m/>
    <n v="2060000"/>
    <m/>
    <d v="2026-01-21T17:15:47"/>
    <n v="0"/>
    <n v="2060000"/>
    <n v="46043.719293981485"/>
    <m/>
    <n v="58775"/>
  </r>
  <r>
    <s v="10201363"/>
    <s v="17.12.2025"/>
    <s v="2025-09322869"/>
    <s v="TOSHNAZAROVA OYBAHOR TUYCHI QIZI"/>
    <s v="40708935830010"/>
    <m/>
    <m/>
    <s v="07.08.1993"/>
    <s v="Навоий"/>
    <x v="0"/>
    <s v="Буғирдоқ МФЙ"/>
    <s v="BARNAYEV KAMOL ABDURAXIMOVICH"/>
    <s v="30103865830012"/>
    <x v="4"/>
    <n v="0"/>
    <s v="Қарор"/>
    <s v="Кийим"/>
    <x v="1"/>
    <n v="2060000"/>
    <s v="23.12.2025"/>
    <s v="Oddiy"/>
    <d v="2026-01-12T09:51:06"/>
    <s v="????? ????????"/>
    <n v="2060000"/>
    <s v="Ha"/>
    <d v="2026-01-12T09:51:06"/>
    <n v="0"/>
    <n v="2060000"/>
    <n v="46034.410486111112"/>
    <m/>
    <n v="46656"/>
  </r>
  <r>
    <s v="10197939"/>
    <s v="17.12.2025"/>
    <s v="2025-09318624"/>
    <s v="ERGASHEVA NIGORA SHOKIR QIZI"/>
    <s v="40505975830048"/>
    <m/>
    <m/>
    <s v="05.05.1997"/>
    <s v="Навоий"/>
    <x v="0"/>
    <s v="Буғирдоқ МФЙ"/>
    <s v="BARNAYEV KAMOL ABDURAXIMOVICH"/>
    <s v="30103865830012"/>
    <x v="3"/>
    <n v="0"/>
    <s v="Рад"/>
    <s v="Кийим"/>
    <x v="1"/>
    <n v="2060000"/>
    <m/>
    <s v="Oddiy"/>
    <m/>
    <m/>
    <m/>
    <m/>
    <m/>
    <n v="0"/>
    <m/>
    <m/>
    <m/>
    <m/>
  </r>
  <r>
    <s v="8696344"/>
    <s v="25.09.2025"/>
    <s v="2025-07346473"/>
    <s v="SANAQULOV SHERALI ABDIQAXOROVICH"/>
    <s v="32509882380060"/>
    <m/>
    <m/>
    <s v="25.09.1988"/>
    <s v="Навоий"/>
    <x v="0"/>
    <s v="Буғирдоқ МФЙ"/>
    <s v="BARNAYEV KAMOL ABDURAXIMOVICH"/>
    <s v="30103865830012"/>
    <x v="9"/>
    <n v="1"/>
    <s v="Тўланди"/>
    <s v="Озиқ"/>
    <x v="0"/>
    <n v="412000"/>
    <s v="11.10.2025"/>
    <s v="Oddiy"/>
    <d v="2025-11-04T11:04:00"/>
    <m/>
    <n v="412000"/>
    <m/>
    <d v="2025-11-04T11:04:00"/>
    <n v="0"/>
    <n v="412000"/>
    <n v="45965.461111111108"/>
    <m/>
    <n v="7124"/>
  </r>
  <r>
    <s v="11403471"/>
    <s v="23.02.2026"/>
    <s v="2026-10752799"/>
    <s v="XO‘JAMURODOVA MUBORAK OTANIYOZOVNA"/>
    <s v="40803902380030"/>
    <m/>
    <m/>
    <s v="08.03.1990"/>
    <s v="Навоий"/>
    <x v="0"/>
    <s v="Авоқли МФЙ"/>
    <s v="TO‘RAQULOV AZIMJON ALIQULOVICH"/>
    <s v="30805842380012"/>
    <x v="4"/>
    <n v="0"/>
    <s v="Қарор"/>
    <s v="Озиқ"/>
    <x v="0"/>
    <n v="412000"/>
    <s v="23.02.2026"/>
    <s v="Oddiy"/>
    <d v="2026-02-24T12:31:04"/>
    <s v="????? ????????"/>
    <n v="412000"/>
    <s v="Ha"/>
    <d v="2026-02-24T12:31:04"/>
    <n v="0"/>
    <n v="412000"/>
    <n v="46077.521574074075"/>
    <m/>
    <n v="64971"/>
  </r>
  <r>
    <s v="11403287"/>
    <s v="23.02.2026"/>
    <s v="2026-10752592"/>
    <s v="XO‘JAMURODOVA MUBORAK OTANIYOZOVNA"/>
    <s v="40803902380030"/>
    <m/>
    <m/>
    <s v="08.03.1990"/>
    <s v="Навоий"/>
    <x v="0"/>
    <s v="Авоқли МФЙ"/>
    <s v="TO‘RAQULOV AZIMJON ALIQULOVICH"/>
    <s v="30805842380012"/>
    <x v="4"/>
    <n v="0"/>
    <s v="Қарор"/>
    <s v="Кийим"/>
    <x v="1"/>
    <n v="2060000"/>
    <s v="23.02.2026"/>
    <s v="Oddiy"/>
    <d v="2026-02-24T12:30:33"/>
    <s v="????? ????????"/>
    <n v="2060000"/>
    <s v="Ha"/>
    <d v="2026-02-24T12:30:33"/>
    <n v="0"/>
    <n v="2060000"/>
    <n v="46077.521215277775"/>
    <m/>
    <n v="64976"/>
  </r>
  <r>
    <s v="11402049"/>
    <s v="23.02.2026"/>
    <s v="2026-10751204"/>
    <s v="HAKIMOVA VAZIRA ISMATOVNA"/>
    <s v="40412872380045"/>
    <m/>
    <m/>
    <s v="04.12.1987"/>
    <s v="Навоий"/>
    <x v="0"/>
    <s v="Авоқли МФЙ"/>
    <s v="TO‘RAQULOV AZIMJON ALIQULOVICH"/>
    <s v="30805842380012"/>
    <x v="0"/>
    <n v="0"/>
    <s v="Рад"/>
    <s v="Озиқ"/>
    <x v="0"/>
    <m/>
    <m/>
    <s v="Oddiy"/>
    <m/>
    <m/>
    <m/>
    <m/>
    <m/>
    <n v="0"/>
    <m/>
    <m/>
    <m/>
    <m/>
  </r>
  <r>
    <s v="11294708"/>
    <s v="19.02.2026"/>
    <s v="2026-10614909"/>
    <s v="ASTANAYEVA KUMUSH SANAQULOVNA"/>
    <s v="40504845830036"/>
    <m/>
    <m/>
    <s v="05.04.1984"/>
    <s v="Навоий"/>
    <x v="0"/>
    <s v="Авоқли МФЙ"/>
    <s v="TO‘RAQULOV AZIMJON ALIQULOVICH"/>
    <s v="30805842380012"/>
    <x v="0"/>
    <n v="0"/>
    <s v="Рад"/>
    <s v="Озиқ"/>
    <x v="0"/>
    <m/>
    <m/>
    <s v="Oddiy"/>
    <m/>
    <m/>
    <m/>
    <m/>
    <m/>
    <n v="0"/>
    <m/>
    <m/>
    <m/>
    <m/>
  </r>
  <r>
    <s v="11266334"/>
    <s v="18.02.2026"/>
    <s v="2026-10581647"/>
    <s v="RASULOV BUNYOD AZAMATOVICH"/>
    <s v="31902842380093"/>
    <m/>
    <m/>
    <s v="19.02.1984"/>
    <s v="Навоий"/>
    <x v="0"/>
    <s v="Авоқли МФЙ"/>
    <s v="TO‘RAQULOV AZIMJON ALIQULOVICH"/>
    <s v="30805842380012"/>
    <x v="0"/>
    <n v="0"/>
    <s v="Рад"/>
    <s v="Кийим"/>
    <x v="1"/>
    <m/>
    <m/>
    <s v="Oddiy"/>
    <m/>
    <m/>
    <m/>
    <m/>
    <m/>
    <n v="0"/>
    <m/>
    <m/>
    <m/>
    <m/>
  </r>
  <r>
    <s v="11205728"/>
    <s v="14.02.2026"/>
    <s v="2026-10511000"/>
    <s v="QURBONOVA ORASTA NORTOJIYEVNA"/>
    <s v="41404913960034"/>
    <m/>
    <m/>
    <s v="14.04.1991"/>
    <s v="Навоий"/>
    <x v="0"/>
    <s v="Авоқли МФЙ"/>
    <s v="TO‘RAQULOV AZIMJON ALIQULOVICH"/>
    <s v="30805842380012"/>
    <x v="0"/>
    <n v="0"/>
    <s v="Рад"/>
    <s v="Озиқ"/>
    <x v="0"/>
    <m/>
    <m/>
    <s v="Oddiy"/>
    <m/>
    <m/>
    <m/>
    <m/>
    <m/>
    <n v="0"/>
    <m/>
    <m/>
    <m/>
    <m/>
  </r>
  <r>
    <s v="11205296"/>
    <s v="14.02.2026"/>
    <s v="2026-10510481"/>
    <s v="RAXMONOVA ZILOLA BAXRANOVNA"/>
    <s v="40108872380081"/>
    <m/>
    <m/>
    <s v="01.08.1987"/>
    <s v="Навоий"/>
    <x v="0"/>
    <s v="Авоқли МФЙ"/>
    <s v="TO‘RAQULOV AZIMJON ALIQULOVICH"/>
    <s v="30805842380012"/>
    <x v="4"/>
    <n v="0"/>
    <s v="Қарор"/>
    <s v="Кийим"/>
    <x v="1"/>
    <n v="2060000"/>
    <s v="14.02.2026"/>
    <s v="Oddiy"/>
    <d v="2026-02-14T13:43:54"/>
    <s v="????? ????????"/>
    <n v="2060000"/>
    <s v="Ha"/>
    <d v="2026-02-14T13:43:54"/>
    <n v="0"/>
    <n v="2060000"/>
    <n v="46067.572152777779"/>
    <m/>
    <n v="62437"/>
  </r>
  <r>
    <s v="11112746"/>
    <s v="09.02.2026"/>
    <s v="2026-10402769"/>
    <s v="ISKANDAROVA MA’MURA MUZAFFAR QIZI"/>
    <s v="41903945830031"/>
    <m/>
    <m/>
    <s v="19.03.1994"/>
    <s v="Навоий"/>
    <x v="0"/>
    <s v="Авоқли МФЙ"/>
    <s v="TO‘RAQULOV AZIMJON ALIQULOVICH"/>
    <s v="30805842380012"/>
    <x v="3"/>
    <n v="0"/>
    <s v="Рад"/>
    <s v="Кийим"/>
    <x v="1"/>
    <n v="2060000"/>
    <m/>
    <s v="Oddiy"/>
    <m/>
    <m/>
    <m/>
    <m/>
    <m/>
    <n v="0"/>
    <m/>
    <m/>
    <m/>
    <m/>
  </r>
  <r>
    <s v="11108742"/>
    <s v="09.02.2026"/>
    <s v="2026-10398004"/>
    <s v="XALIKULOVA SHAXZODA TASHNIYAZOVNA"/>
    <s v="41505672330013"/>
    <m/>
    <m/>
    <s v="15.05.1967"/>
    <s v="Навоий"/>
    <x v="0"/>
    <s v="Авоқли МФЙ"/>
    <s v="TO‘RAQULOV AZIMJON ALIQULOVICH"/>
    <s v="30805842380012"/>
    <x v="3"/>
    <n v="0"/>
    <s v="Рад"/>
    <s v="Кийим"/>
    <x v="1"/>
    <n v="2060000"/>
    <m/>
    <s v="Oddiy"/>
    <m/>
    <m/>
    <m/>
    <m/>
    <m/>
    <n v="0"/>
    <m/>
    <m/>
    <m/>
    <m/>
  </r>
  <r>
    <s v="11104303"/>
    <s v="09.02.2026"/>
    <s v="2026-10392797"/>
    <s v="ASADOVA SARVINOZ NIZOMIDDINOVNA"/>
    <s v="42405965830046"/>
    <m/>
    <m/>
    <s v="24.05.1996"/>
    <s v="Навоий"/>
    <x v="0"/>
    <s v="Авоқли МФЙ"/>
    <s v="TO‘RAQULOV AZIMJON ALIQULOVICH"/>
    <s v="30805842380012"/>
    <x v="3"/>
    <n v="0"/>
    <s v="Рад"/>
    <s v="Озиқ"/>
    <x v="0"/>
    <n v="412000"/>
    <m/>
    <s v="Oddiy"/>
    <m/>
    <m/>
    <m/>
    <m/>
    <m/>
    <n v="0"/>
    <m/>
    <m/>
    <m/>
    <m/>
  </r>
  <r>
    <s v="11104216"/>
    <s v="09.02.2026"/>
    <s v="2026-10392692"/>
    <s v="ASADOVA SARVINOZ NIZOMIDDINOVNA"/>
    <s v="42405965830046"/>
    <m/>
    <m/>
    <s v="24.05.1996"/>
    <s v="Навоий"/>
    <x v="0"/>
    <s v="Авоқли МФЙ"/>
    <s v="TO‘RAQULOV AZIMJON ALIQULOVICH"/>
    <s v="30805842380012"/>
    <x v="3"/>
    <n v="0"/>
    <s v="Рад"/>
    <s v="Кийим"/>
    <x v="1"/>
    <n v="2060000"/>
    <m/>
    <s v="Oddiy"/>
    <m/>
    <m/>
    <m/>
    <m/>
    <m/>
    <n v="0"/>
    <m/>
    <m/>
    <m/>
    <m/>
  </r>
  <r>
    <s v="11104111"/>
    <s v="09.02.2026"/>
    <s v="2026-10392568"/>
    <s v="RAXMONOVA ZILOLA BAXRANOVNA"/>
    <s v="40108872380081"/>
    <m/>
    <m/>
    <s v="01.08.1987"/>
    <s v="Навоий"/>
    <x v="0"/>
    <s v="Авоқли МФЙ"/>
    <s v="TO‘RAQULOV AZIMJON ALIQULOVICH"/>
    <s v="30805842380012"/>
    <x v="0"/>
    <n v="0"/>
    <s v="Рад"/>
    <s v="Озиқ"/>
    <x v="0"/>
    <m/>
    <m/>
    <s v="Oddiy"/>
    <m/>
    <m/>
    <m/>
    <m/>
    <m/>
    <n v="0"/>
    <m/>
    <m/>
    <m/>
    <m/>
  </r>
  <r>
    <s v="11104085"/>
    <s v="09.02.2026"/>
    <s v="2026-10392534"/>
    <s v="RAXMONOVA ZILOLA BAXRANOVNA"/>
    <s v="40108872380081"/>
    <m/>
    <m/>
    <s v="01.08.1987"/>
    <s v="Навоий"/>
    <x v="0"/>
    <s v="Авоқли МФЙ"/>
    <s v="TO‘RAQULOV AZIMJON ALIQULOVICH"/>
    <s v="30805842380012"/>
    <x v="3"/>
    <n v="0"/>
    <s v="Рад"/>
    <s v="Кийим"/>
    <x v="1"/>
    <n v="2060000"/>
    <m/>
    <s v="Oddiy"/>
    <m/>
    <m/>
    <m/>
    <m/>
    <m/>
    <n v="0"/>
    <m/>
    <m/>
    <m/>
    <m/>
  </r>
  <r>
    <s v="10987689"/>
    <s v="30.01.2026"/>
    <s v="2026-10252010"/>
    <s v="OTAQULOVA GULRUX ISMATILLAYEVNA"/>
    <s v="42001872380078"/>
    <m/>
    <m/>
    <s v="20.01.1987"/>
    <s v="Навоий"/>
    <x v="0"/>
    <s v="Авоқли МФЙ"/>
    <s v="TO‘RAQULOV AZIMJON ALIQULOVICH"/>
    <s v="30805842380012"/>
    <x v="4"/>
    <n v="0"/>
    <s v="Қарор"/>
    <s v="Таъмир"/>
    <x v="5"/>
    <n v="20600000"/>
    <s v="30.01.2026"/>
    <s v="Oddiy"/>
    <d v="2026-01-31T13:04:00"/>
    <s v="????? ????????"/>
    <n v="20600000"/>
    <s v="Ha"/>
    <d v="2026-01-31T13:04:00"/>
    <n v="0"/>
    <n v="20600000"/>
    <n v="46053.544444444444"/>
    <m/>
    <n v="60846"/>
  </r>
  <r>
    <s v="10986877"/>
    <s v="30.01.2026"/>
    <s v="2026-10251078"/>
    <s v="OTAQULOVA GULRUX ISMATILLAYEVNA"/>
    <s v="42001872380078"/>
    <m/>
    <m/>
    <s v="20.01.1987"/>
    <s v="Навоий"/>
    <x v="0"/>
    <s v="Авоқли МФЙ"/>
    <s v="TO‘RAQULOV AZIMJON ALIQULOVICH"/>
    <s v="30805842380012"/>
    <x v="0"/>
    <n v="0"/>
    <s v="Рад"/>
    <s v="Таъмир"/>
    <x v="5"/>
    <m/>
    <m/>
    <s v="Oddiy"/>
    <m/>
    <m/>
    <m/>
    <m/>
    <m/>
    <n v="0"/>
    <m/>
    <m/>
    <m/>
    <m/>
  </r>
  <r>
    <s v="10794212"/>
    <s v="14.01.2026"/>
    <s v="2026-10019310"/>
    <s v="SA’DULLAYEV AZIZBEK DEXKONOVICH"/>
    <s v="32805872380095"/>
    <m/>
    <m/>
    <s v="28.05.1987"/>
    <s v="Навоий"/>
    <x v="0"/>
    <s v="Авоқли МФЙ"/>
    <s v="TO‘RAQULOV AZIMJON ALIQULOVICH"/>
    <s v="30805842380012"/>
    <x v="4"/>
    <n v="0"/>
    <s v="Қарор"/>
    <s v="Озиқ"/>
    <x v="0"/>
    <n v="412000"/>
    <s v="14.01.2026"/>
    <s v="Oddiy"/>
    <d v="2026-01-15T13:04:00"/>
    <s v="????? ????????"/>
    <n v="412000"/>
    <s v="Ha"/>
    <d v="2026-01-15T13:04:00"/>
    <n v="0"/>
    <n v="412000"/>
    <n v="46037.544444444444"/>
    <m/>
    <n v="57277"/>
  </r>
  <r>
    <s v="9998517"/>
    <s v="10.12.2025"/>
    <s v="2025-09063576"/>
    <s v="ДЕХҚОНОВА ЖАСМИНА АЗИЗБЕК ҚИЗИ"/>
    <s v="62204105830038"/>
    <m/>
    <m/>
    <s v="22.04.2010"/>
    <s v="Навоий"/>
    <x v="0"/>
    <s v="Авоқли МФЙ"/>
    <s v="TO‘RAQULOV AZIMJON ALIQULOVICH"/>
    <s v="30805842380012"/>
    <x v="10"/>
    <n v="0"/>
    <s v="Рад"/>
    <s v="Даволаниш"/>
    <x v="2"/>
    <n v="20600000"/>
    <s v="10.12.2025"/>
    <s v="Oddiy"/>
    <m/>
    <m/>
    <m/>
    <m/>
    <m/>
    <n v="0"/>
    <m/>
    <m/>
    <m/>
    <m/>
  </r>
  <r>
    <s v="8734643"/>
    <s v="29.09.2025"/>
    <s v="2025-07399951"/>
    <s v="AXMADOV NODIR ABDUMANNON O‘G‘LI"/>
    <s v="32204955830023"/>
    <m/>
    <m/>
    <s v="22.04.1995"/>
    <s v="Навоий"/>
    <x v="0"/>
    <s v="Авоқли МФЙ"/>
    <s v="TO‘RAQULOV AZIMJON ALIQULOVICH"/>
    <s v="30805842380012"/>
    <x v="7"/>
    <n v="0"/>
    <s v="Рад"/>
    <s v="Озиқ"/>
    <x v="0"/>
    <n v="412000"/>
    <s v="13.10.2025"/>
    <s v="Oddiy"/>
    <d v="2025-10-20T10:40:27"/>
    <s v="????? ????????"/>
    <n v="412000"/>
    <s v="Ha"/>
    <d v="2025-10-20T10:40:27"/>
    <n v="0"/>
    <n v="412000"/>
    <n v="45950.444756944446"/>
    <m/>
    <n v="7414"/>
  </r>
  <r>
    <s v="8734347"/>
    <s v="29.09.2025"/>
    <s v="2025-07399542"/>
    <s v="SAFAROVA MUNAVVAR HAMDAM QIZI"/>
    <s v="41810932380102"/>
    <m/>
    <m/>
    <s v="18.10.1993"/>
    <s v="Навоий"/>
    <x v="0"/>
    <s v="Авоқли МФЙ"/>
    <s v="TO‘RAQULOV AZIMJON ALIQULOVICH"/>
    <s v="30805842380012"/>
    <x v="7"/>
    <n v="0"/>
    <s v="Рад"/>
    <s v="Озиқ"/>
    <x v="0"/>
    <n v="412000"/>
    <s v="13.10.2025"/>
    <s v="Oddiy"/>
    <d v="2025-10-20T10:40:08"/>
    <s v="????? ????????"/>
    <n v="412000"/>
    <s v="Ha"/>
    <d v="2025-10-20T10:40:08"/>
    <n v="0"/>
    <n v="412000"/>
    <n v="45950.444537037038"/>
    <m/>
    <n v="7415"/>
  </r>
  <r>
    <s v="8734174"/>
    <s v="29.09.2025"/>
    <s v="2025-07399320"/>
    <s v="ISKANDAROVA MA’MURA MUZAFFAR QIZI"/>
    <s v="41903945830031"/>
    <m/>
    <m/>
    <s v="19.03.1994"/>
    <s v="Навоий"/>
    <x v="0"/>
    <s v="Авоқли МФЙ"/>
    <s v="TO‘RAQULOV AZIMJON ALIQULOVICH"/>
    <s v="30805842380012"/>
    <x v="7"/>
    <n v="0"/>
    <s v="Рад"/>
    <s v="Озиқ"/>
    <x v="0"/>
    <n v="412000"/>
    <s v="13.10.2025"/>
    <s v="Oddiy"/>
    <d v="2025-10-20T10:39:45"/>
    <s v="????? ????????"/>
    <n v="412000"/>
    <s v="Ha"/>
    <d v="2025-10-20T10:39:45"/>
    <n v="0"/>
    <n v="412000"/>
    <n v="45950.44427083333"/>
    <m/>
    <n v="7417"/>
  </r>
  <r>
    <s v="8073336"/>
    <s v="09.09.2025"/>
    <s v="2025-06443427"/>
    <s v="SHAMSIYEVA SHAHLO ABDULLAYEVNA"/>
    <s v="43107752380044"/>
    <m/>
    <m/>
    <s v="31.07.1975"/>
    <s v="Навоий"/>
    <x v="0"/>
    <s v="Авоқли МФЙ"/>
    <s v="TO‘RAQULOV AZIMJON ALIQULOVICH"/>
    <s v="30805842380012"/>
    <x v="7"/>
    <n v="0"/>
    <s v="Рад"/>
    <s v="Кийим"/>
    <x v="1"/>
    <n v="2060000"/>
    <s v="14.10.2025"/>
    <s v="Oddiy"/>
    <d v="2025-10-20T10:39:08"/>
    <s v="????? ????????"/>
    <n v="2060000"/>
    <s v="Ha"/>
    <d v="2025-10-20T10:39:08"/>
    <n v="0"/>
    <n v="2060000"/>
    <n v="45950.443842592591"/>
    <m/>
    <n v="7518"/>
  </r>
  <r>
    <s v="8495578"/>
    <s v="18.09.2025"/>
    <s v="2025-07071805"/>
    <s v="TUXTASHEVA KAROMAT RAVSHANOVNA"/>
    <s v="41009892380035"/>
    <m/>
    <m/>
    <s v="10.09.1989"/>
    <s v="Навоий"/>
    <x v="0"/>
    <s v="Боғчакалон МФЙ"/>
    <s v="MURTAZAYEV ZAFAR JURAKULOVICH"/>
    <s v="31401835830011"/>
    <x v="7"/>
    <n v="0"/>
    <s v="Рад"/>
    <s v="Кийим"/>
    <x v="1"/>
    <n v="2060000"/>
    <s v="18.09.2025"/>
    <s v="Oddiy"/>
    <d v="2025-11-17T14:30:25"/>
    <s v="????? ????????"/>
    <n v="2060000"/>
    <s v="Ha"/>
    <d v="2025-11-17T14:30:25"/>
    <n v="0"/>
    <n v="2060000"/>
    <n v="45978.604456018518"/>
    <m/>
    <n v="3450"/>
  </r>
  <r>
    <s v="11146477"/>
    <s v="11.02.2026"/>
    <s v="2026-10442074"/>
    <s v="RUZIYEVA SHALOLA BEKPULOTOVNA"/>
    <s v="40708903920017"/>
    <m/>
    <m/>
    <s v="07.08.1990"/>
    <s v="Навоий"/>
    <x v="0"/>
    <s v="Галабек МФЙ"/>
    <s v="NORMAMATOVA BAXTIGUL UTABOVNA"/>
    <s v="41205782380068"/>
    <x v="3"/>
    <n v="0"/>
    <s v="Рад"/>
    <s v="Кийим"/>
    <x v="1"/>
    <n v="2060000"/>
    <m/>
    <s v="Oddiy"/>
    <m/>
    <m/>
    <m/>
    <m/>
    <m/>
    <n v="0"/>
    <m/>
    <m/>
    <m/>
    <m/>
  </r>
  <r>
    <s v="11130199"/>
    <s v="11.02.2026"/>
    <s v="2026-10423437"/>
    <s v="BAXRONOVA CHINORA VSLITDIN QIZI"/>
    <s v="42007975830052"/>
    <m/>
    <m/>
    <s v="20.07.1997"/>
    <s v="Навоий"/>
    <x v="0"/>
    <s v="Галабек МФЙ"/>
    <s v="NORMAMATOVA BAXTIGUL UTABOVNA"/>
    <s v="41205782380068"/>
    <x v="0"/>
    <n v="0"/>
    <s v="Рад"/>
    <s v="Кийим"/>
    <x v="1"/>
    <m/>
    <m/>
    <s v="Oddiy"/>
    <m/>
    <m/>
    <m/>
    <m/>
    <m/>
    <n v="0"/>
    <m/>
    <m/>
    <m/>
    <m/>
  </r>
  <r>
    <s v="11312442"/>
    <s v="20.02.2026"/>
    <s v="2026-10636356"/>
    <s v="QUTBIDINOVA IMONA BURIBOY QIZI"/>
    <s v="62511215830020"/>
    <m/>
    <m/>
    <s v="25.11.2021"/>
    <s v="Навоий"/>
    <x v="0"/>
    <s v="Бахшижар МФЙ"/>
    <s v="YO‘LDOSHEVA ADIBA ABDUHAKIMOVNA"/>
    <s v="40807882380075"/>
    <x v="6"/>
    <n v="0"/>
    <s v="Жараён"/>
    <s v="Даволаниш"/>
    <x v="2"/>
    <n v="20600000"/>
    <s v="20.02.2026"/>
    <s v="Oddiy"/>
    <m/>
    <m/>
    <m/>
    <m/>
    <m/>
    <n v="0"/>
    <m/>
    <m/>
    <m/>
    <m/>
  </r>
  <r>
    <s v="11293277"/>
    <s v="19.02.2026"/>
    <s v="2026-10613152"/>
    <s v="TOSHEVA GULMIRA NURILLAYEVNA"/>
    <s v="41307902380030"/>
    <m/>
    <m/>
    <s v="13.07.1990"/>
    <s v="Навоий"/>
    <x v="0"/>
    <s v="Бахшижар МФЙ"/>
    <s v="YO‘LDOSHEVA ADIBA ABDUHAKIMOVNA"/>
    <s v="40807882380075"/>
    <x v="4"/>
    <n v="0"/>
    <s v="Қарор"/>
    <s v="Озиқ"/>
    <x v="0"/>
    <n v="412000"/>
    <s v="19.02.2026"/>
    <s v="Oddiy"/>
    <d v="2026-02-20T15:28:09"/>
    <s v="????? ????????"/>
    <n v="412000"/>
    <s v="Ha"/>
    <d v="2026-02-20T15:28:09"/>
    <n v="0"/>
    <n v="412000"/>
    <n v="46073.644548611112"/>
    <m/>
    <n v="63754"/>
  </r>
  <r>
    <s v="10888018"/>
    <s v="22.01.2026"/>
    <s v="2026-10131302"/>
    <s v="TOSHEVA GULMIRA NURILLAYEVNA"/>
    <s v="41307902380030"/>
    <m/>
    <m/>
    <s v="13.07.1990"/>
    <s v="Навоий"/>
    <x v="0"/>
    <s v="Бахшижар МФЙ"/>
    <s v="YO‘LDOSHEVA ADIBA ABDUHAKIMOVNA"/>
    <s v="40807882380075"/>
    <x v="0"/>
    <n v="0"/>
    <s v="Рад"/>
    <s v="Озиқ"/>
    <x v="0"/>
    <m/>
    <m/>
    <s v="Oddiy"/>
    <m/>
    <m/>
    <m/>
    <m/>
    <m/>
    <n v="0"/>
    <m/>
    <m/>
    <m/>
    <m/>
  </r>
  <r>
    <s v="10869650"/>
    <s v="20.01.2026"/>
    <s v="2026-10109474"/>
    <s v="TOSHEVA GULMIRA NURILLAYEVNA"/>
    <s v="41307902380030"/>
    <m/>
    <m/>
    <s v="13.07.1990"/>
    <s v="Навоий"/>
    <x v="0"/>
    <s v="Бахшижар МФЙ"/>
    <s v="YO‘LDOSHEVA ADIBA ABDUHAKIMOVNA"/>
    <s v="40807882380075"/>
    <x v="0"/>
    <n v="0"/>
    <s v="Рад"/>
    <s v="Озиқ"/>
    <x v="0"/>
    <m/>
    <m/>
    <s v="Oddiy"/>
    <m/>
    <m/>
    <m/>
    <m/>
    <m/>
    <n v="0"/>
    <m/>
    <m/>
    <m/>
    <m/>
  </r>
  <r>
    <s v="10281994"/>
    <s v="19.12.2025"/>
    <s v="2025-09422642"/>
    <s v="SAYFULLAYEV NURBEK SAYFULLA O‘G‘LI"/>
    <s v="30806912380046"/>
    <m/>
    <m/>
    <s v="08.06.1991"/>
    <s v="Навоий"/>
    <x v="0"/>
    <s v="Бахшижар МФЙ"/>
    <s v="YO‘LDOSHEVA ADIBA ABDUHAKIMOVNA"/>
    <s v="40807882380075"/>
    <x v="0"/>
    <n v="0"/>
    <s v="Рад"/>
    <s v="Кўмир"/>
    <x v="7"/>
    <m/>
    <m/>
    <s v="Oddiy"/>
    <m/>
    <m/>
    <m/>
    <m/>
    <m/>
    <n v="0"/>
    <m/>
    <m/>
    <m/>
    <m/>
  </r>
  <r>
    <s v="10151037"/>
    <s v="15.12.2025"/>
    <s v="2025-09260113"/>
    <s v="SAG‘DULLAYEVA MO‘’TABAR ZIYODULLAYEVNA"/>
    <s v="41102862380010"/>
    <m/>
    <m/>
    <s v="11.02.1986"/>
    <s v="Навоий"/>
    <x v="0"/>
    <s v="Бахшижар МФЙ"/>
    <s v="YO‘LDOSHEVA ADIBA ABDUHAKIMOVNA"/>
    <s v="40807882380075"/>
    <x v="3"/>
    <n v="0"/>
    <s v="Рад"/>
    <s v="Кийим"/>
    <x v="1"/>
    <n v="2060000"/>
    <m/>
    <s v="Oddiy"/>
    <m/>
    <m/>
    <m/>
    <m/>
    <m/>
    <n v="0"/>
    <m/>
    <m/>
    <m/>
    <m/>
  </r>
  <r>
    <s v="10150953"/>
    <s v="15.12.2025"/>
    <s v="2025-09260003"/>
    <s v="SAG‘DULLAYEVA MO‘’TABAR ZIYODULLAYEVNA"/>
    <s v="41102862380010"/>
    <m/>
    <m/>
    <s v="11.02.1986"/>
    <s v="Навоий"/>
    <x v="0"/>
    <s v="Бахшижар МФЙ"/>
    <s v="YO‘LDOSHEVA ADIBA ABDUHAKIMOVNA"/>
    <s v="40807882380075"/>
    <x v="0"/>
    <n v="0"/>
    <s v="Рад"/>
    <s v="Коммунал"/>
    <x v="4"/>
    <m/>
    <m/>
    <s v="Oddiy"/>
    <m/>
    <m/>
    <m/>
    <m/>
    <m/>
    <n v="0"/>
    <m/>
    <m/>
    <m/>
    <m/>
  </r>
  <r>
    <s v="9604315"/>
    <s v="24.11.2025"/>
    <s v="2025-08553664"/>
    <s v="USMONOVA ADOLAT BAXTIYOR QIZI"/>
    <s v="40311905830011"/>
    <m/>
    <m/>
    <s v="03.11.1990"/>
    <s v="Навоий"/>
    <x v="0"/>
    <s v="Бахшижар МФЙ"/>
    <s v="YO‘LDOSHEVA ADIBA ABDUHAKIMOVNA"/>
    <s v="40807882380075"/>
    <x v="0"/>
    <n v="0"/>
    <s v="Рад"/>
    <s v="Коммунал"/>
    <x v="4"/>
    <m/>
    <m/>
    <s v="Oddiy"/>
    <m/>
    <m/>
    <m/>
    <m/>
    <m/>
    <n v="0"/>
    <m/>
    <m/>
    <m/>
    <m/>
  </r>
  <r>
    <s v="9037472"/>
    <s v="17.10.2025"/>
    <s v="2025-07769198"/>
    <s v="QUTBIDDINOV HUSAN ALISHER O`G`LI"/>
    <s v="52605205830015"/>
    <m/>
    <m/>
    <s v="26.05.2020"/>
    <s v="Навоий"/>
    <x v="0"/>
    <s v="Бахшижар МФЙ"/>
    <s v="YO‘LDOSHEVA ADIBA ABDUHAKIMOVNA"/>
    <s v="40807882380075"/>
    <x v="10"/>
    <n v="0"/>
    <s v="Рад"/>
    <s v="Жарроҳлик"/>
    <x v="3"/>
    <n v="4120000000"/>
    <s v="17.10.2025"/>
    <s v="Oddiy"/>
    <m/>
    <m/>
    <m/>
    <m/>
    <m/>
    <n v="0"/>
    <m/>
    <m/>
    <m/>
    <m/>
  </r>
  <r>
    <s v="8916455"/>
    <s v="09.10.2025"/>
    <s v="2025-07620636"/>
    <s v="RAMOZONOVA XOLISXON ABDUSAMADOVNA"/>
    <s v="40209926100030"/>
    <m/>
    <m/>
    <s v="02.09.1992"/>
    <s v="Навоий"/>
    <x v="0"/>
    <s v="Бахшижар МФЙ"/>
    <s v="YO‘LDOSHEVA ADIBA ABDUHAKIMOVNA"/>
    <s v="40807882380075"/>
    <x v="10"/>
    <n v="0"/>
    <s v="Рад"/>
    <s v="Жарроҳлик"/>
    <x v="3"/>
    <n v="4120000000"/>
    <s v="16.10.2025"/>
    <s v="Oddiy"/>
    <m/>
    <m/>
    <m/>
    <m/>
    <m/>
    <n v="0"/>
    <m/>
    <m/>
    <m/>
    <m/>
  </r>
  <r>
    <s v="10515305"/>
    <s v="27.12.2025"/>
    <s v="2025-09696819"/>
    <s v="BOBOYEVA DILFUZA MARDIQUL QIZI"/>
    <s v="42409922380072"/>
    <m/>
    <m/>
    <s v="24.09.1992"/>
    <s v="Навоий"/>
    <x v="0"/>
    <s v="Зарафшон МФЙ"/>
    <s v="UMRZOQOVA MARG‘UBA O‘RINBOYEVNA"/>
    <s v="40301765830038"/>
    <x v="4"/>
    <n v="0"/>
    <s v="Қарор"/>
    <s v="Таъмир"/>
    <x v="5"/>
    <n v="20600000"/>
    <s v="27.12.2025"/>
    <s v="Oddiy"/>
    <d v="2026-01-08T12:08:16"/>
    <s v="????? ????????"/>
    <n v="16000000"/>
    <s v="Ha"/>
    <d v="2026-01-08T12:08:16"/>
    <n v="0"/>
    <n v="16000000"/>
    <n v="46030.505740740744"/>
    <m/>
    <n v="53355"/>
  </r>
  <r>
    <s v="10263027"/>
    <s v="18.12.2025"/>
    <s v="2025-09399518"/>
    <s v="EGAMBERDIYEVA DILBAR NORPULATOVNA"/>
    <s v="41101752380040"/>
    <m/>
    <m/>
    <s v="11.01.1975"/>
    <s v="Навоий"/>
    <x v="0"/>
    <s v="Зарафшон МФЙ"/>
    <s v="UMRZOQOVA MARG‘UBA O‘RINBOYEVNA"/>
    <s v="40301765830038"/>
    <x v="4"/>
    <n v="0"/>
    <s v="Қарор"/>
    <s v="Озиқ"/>
    <x v="0"/>
    <n v="412000"/>
    <s v="22.12.2025"/>
    <s v="Oddiy"/>
    <d v="2026-02-10T22:25:20"/>
    <m/>
    <n v="412000"/>
    <m/>
    <d v="2026-02-10T22:25:20"/>
    <n v="0"/>
    <n v="412000"/>
    <n v="46063.934259259258"/>
    <m/>
    <n v="46236"/>
  </r>
  <r>
    <s v="10224594"/>
    <s v="17.12.2025"/>
    <s v="2025-09352776"/>
    <s v="ELOMONOVA O‘G‘ILOY ELOMON QIZI"/>
    <s v="42111975830045"/>
    <m/>
    <m/>
    <s v="21.11.1997"/>
    <s v="Навоий"/>
    <x v="0"/>
    <s v="Зарафшон МФЙ"/>
    <s v="UMRZOQOVA MARG‘UBA O‘RINBOYEVNA"/>
    <s v="40301765830038"/>
    <x v="3"/>
    <n v="0"/>
    <s v="Рад"/>
    <s v="Озиқ"/>
    <x v="0"/>
    <n v="412000"/>
    <m/>
    <s v="Oddiy"/>
    <m/>
    <m/>
    <m/>
    <m/>
    <m/>
    <n v="0"/>
    <m/>
    <m/>
    <m/>
    <m/>
  </r>
  <r>
    <s v="10224509"/>
    <s v="17.12.2025"/>
    <s v="2025-09352656"/>
    <s v="ESHNAZAROVA NODIRA PIRIM QIZI"/>
    <s v="41710922380065"/>
    <m/>
    <m/>
    <s v="17.10.1992"/>
    <s v="Навоий"/>
    <x v="0"/>
    <s v="Зарафшон МФЙ"/>
    <s v="UMRZOQOVA MARG‘UBA O‘RINBOYEVNA"/>
    <s v="40301765830038"/>
    <x v="3"/>
    <n v="0"/>
    <s v="Рад"/>
    <s v="Озиқ"/>
    <x v="0"/>
    <n v="412000"/>
    <m/>
    <s v="Oddiy"/>
    <m/>
    <m/>
    <m/>
    <m/>
    <m/>
    <n v="0"/>
    <m/>
    <m/>
    <m/>
    <m/>
  </r>
  <r>
    <s v="10224210"/>
    <s v="17.12.2025"/>
    <s v="2025-09352272"/>
    <s v="YAKUBOV OLIMJON ODILOVICH"/>
    <s v="30608852380085"/>
    <m/>
    <m/>
    <s v="06.08.1985"/>
    <s v="Навоий"/>
    <x v="0"/>
    <s v="Зарафшон МФЙ"/>
    <s v="UMRZOQOVA MARG‘UBA O‘RINBOYEVNA"/>
    <s v="40301765830038"/>
    <x v="0"/>
    <n v="0"/>
    <s v="Рад"/>
    <s v="Озиқ"/>
    <x v="0"/>
    <m/>
    <m/>
    <s v="Oddiy"/>
    <m/>
    <m/>
    <m/>
    <m/>
    <m/>
    <n v="0"/>
    <m/>
    <m/>
    <m/>
    <m/>
  </r>
  <r>
    <s v="9771313"/>
    <s v="01.12.2025"/>
    <s v="2025-08775105"/>
    <s v="XAYDAROV SOBIRJON XUJAMURATOVICH"/>
    <s v="32605695840015"/>
    <m/>
    <m/>
    <s v="26.05.1969"/>
    <s v="Навоий"/>
    <x v="0"/>
    <s v="Зарафшон МФЙ"/>
    <s v="UMRZOQOVA MARG‘UBA O‘RINBOYEVNA"/>
    <s v="40301765830038"/>
    <x v="0"/>
    <n v="0"/>
    <s v="Рад"/>
    <s v="Озиқ"/>
    <x v="0"/>
    <m/>
    <m/>
    <s v="Oddiy"/>
    <m/>
    <m/>
    <m/>
    <m/>
    <m/>
    <n v="0"/>
    <m/>
    <m/>
    <m/>
    <m/>
  </r>
  <r>
    <s v="8894483"/>
    <s v="08.10.2025"/>
    <s v="2025-07596352"/>
    <s v="TURAQULOV TULQIN JO‘RAQULOVICH"/>
    <s v="31511682380044"/>
    <m/>
    <m/>
    <s v="15.11.1968"/>
    <s v="Навоий"/>
    <x v="0"/>
    <s v="Зарафшон МФЙ"/>
    <s v="UMRZOQOVA MARG‘UBA O‘RINBOYEVNA"/>
    <s v="40301765830038"/>
    <x v="3"/>
    <n v="0"/>
    <s v="Рад"/>
    <s v="Жарроҳлик"/>
    <x v="3"/>
    <n v="4120000000"/>
    <m/>
    <s v="Oddiy"/>
    <m/>
    <m/>
    <m/>
    <m/>
    <m/>
    <n v="0"/>
    <m/>
    <m/>
    <m/>
    <m/>
  </r>
  <r>
    <s v="8836253"/>
    <s v="06.10.2025"/>
    <s v="2025-07531556"/>
    <s v="BOBOYEVA DILFUZA MARDIQUL QIZI"/>
    <s v="42409922380072"/>
    <m/>
    <m/>
    <s v="24.09.1992"/>
    <s v="Навоий"/>
    <x v="0"/>
    <s v="Зарафшон МФЙ"/>
    <s v="UMRZOQOVA MARG‘UBA O‘RINBOYEVNA"/>
    <s v="40301765830038"/>
    <x v="3"/>
    <n v="0"/>
    <s v="Рад"/>
    <s v="Даволаниш"/>
    <x v="2"/>
    <n v="20600000"/>
    <m/>
    <s v="Oddiy"/>
    <m/>
    <m/>
    <m/>
    <m/>
    <m/>
    <n v="0"/>
    <m/>
    <m/>
    <m/>
    <m/>
  </r>
  <r>
    <s v="10737472"/>
    <s v="12.01.2026"/>
    <s v="2026-09949461"/>
    <s v="KAMOLIDDINOVA IMONA IBROHIM QIZI"/>
    <s v="62706255830042"/>
    <m/>
    <m/>
    <s v="27.06.2025"/>
    <s v="Навоий"/>
    <x v="0"/>
    <s v="Истиқлол МФЙ"/>
    <s v="AXMEDOVA MARJONA ASATILLO QIZI"/>
    <s v="40509912380049"/>
    <x v="3"/>
    <n v="0"/>
    <s v="Рад"/>
    <s v="Жарроҳлик"/>
    <x v="3"/>
    <n v="4120000000"/>
    <m/>
    <s v="Oddiy"/>
    <m/>
    <m/>
    <m/>
    <m/>
    <m/>
    <n v="0"/>
    <m/>
    <m/>
    <m/>
    <m/>
  </r>
  <r>
    <s v="7984014"/>
    <s v="06.09.2025"/>
    <s v="2025-06323754"/>
    <s v="HASANOVA DILNOZA SOIBNAZAROVNA"/>
    <s v="41902882380012"/>
    <m/>
    <m/>
    <s v="19.02.1988"/>
    <s v="Навоий"/>
    <x v="0"/>
    <s v="Истиқлол МФЙ"/>
    <s v="AXMEDOVA MARJONA ASATILLO QIZI"/>
    <s v="40509912380049"/>
    <x v="7"/>
    <n v="0"/>
    <s v="Рад"/>
    <s v="Кийим"/>
    <x v="1"/>
    <n v="2060000"/>
    <s v="10.10.2025"/>
    <s v="Oddiy"/>
    <d v="2025-11-12T16:08:42"/>
    <s v="????? ????????"/>
    <n v="2060000"/>
    <s v="Ha"/>
    <d v="2025-11-12T16:08:42"/>
    <n v="0"/>
    <n v="2060000"/>
    <n v="45973.672708333332"/>
    <m/>
    <n v="7358"/>
  </r>
  <r>
    <s v="11029271"/>
    <s v="03.02.2026"/>
    <s v="2026-10301944"/>
    <s v="BERDIYEVA DILDORA SHAYDULLAYEVNA"/>
    <s v="40804882380045"/>
    <m/>
    <m/>
    <s v="08.04.1988"/>
    <s v="Навоий"/>
    <x v="0"/>
    <s v="Майдон МФЙ"/>
    <s v="NURIDDINOVA MADINA NURIDDIN QIZI"/>
    <s v="41502902380020"/>
    <x v="3"/>
    <n v="0"/>
    <s v="Рад"/>
    <s v="Кийим"/>
    <x v="1"/>
    <n v="2060000"/>
    <m/>
    <s v="Oddiy"/>
    <m/>
    <m/>
    <m/>
    <m/>
    <m/>
    <n v="0"/>
    <m/>
    <m/>
    <m/>
    <m/>
  </r>
  <r>
    <s v="10978906"/>
    <s v="30.01.2026"/>
    <s v="2026-10241823"/>
    <s v="DOSTONOV SHERZOD RAJABOVICH"/>
    <s v="30301812380069"/>
    <m/>
    <m/>
    <s v="03.01.1981"/>
    <s v="Навоий"/>
    <x v="0"/>
    <s v="Майдон МФЙ"/>
    <s v="NURIDDINOVA MADINA NURIDDIN QIZI"/>
    <s v="41502902380020"/>
    <x v="3"/>
    <n v="0"/>
    <s v="Рад"/>
    <s v="Кийим"/>
    <x v="1"/>
    <n v="2060000"/>
    <m/>
    <s v="Oddiy"/>
    <m/>
    <m/>
    <m/>
    <m/>
    <m/>
    <n v="0"/>
    <m/>
    <m/>
    <m/>
    <m/>
  </r>
  <r>
    <s v="9952266"/>
    <s v="09.12.2025"/>
    <s v="2025-09005678"/>
    <s v="YARIYEV NORMUROD SAGDULLAYEVICH"/>
    <s v="31409715830027"/>
    <m/>
    <m/>
    <s v="14.09.1971"/>
    <s v="Навоий"/>
    <x v="0"/>
    <s v="Майдон МФЙ"/>
    <s v="NURIDDINOVA MADINA NURIDDIN QIZI"/>
    <s v="41502902380020"/>
    <x v="3"/>
    <n v="0"/>
    <s v="Рад"/>
    <s v="Даволаниш"/>
    <x v="2"/>
    <n v="20600000"/>
    <m/>
    <s v="Oddiy"/>
    <m/>
    <m/>
    <m/>
    <m/>
    <m/>
    <n v="0"/>
    <m/>
    <m/>
    <m/>
    <m/>
  </r>
  <r>
    <s v="9536284"/>
    <s v="19.11.2025"/>
    <s v="2025-08458240"/>
    <s v="ISAYEV SHERALI SAPARTOSHEVICH"/>
    <s v="30809862380025"/>
    <m/>
    <m/>
    <s v="08.09.1986"/>
    <s v="Навоий"/>
    <x v="0"/>
    <s v="Майдон МФЙ"/>
    <s v="NURIDDINOVA MADINA NURIDDIN QIZI"/>
    <s v="41502902380020"/>
    <x v="3"/>
    <n v="0"/>
    <s v="Рад"/>
    <s v="Даволаниш"/>
    <x v="2"/>
    <n v="20600000"/>
    <m/>
    <s v="Oddiy"/>
    <m/>
    <m/>
    <m/>
    <m/>
    <m/>
    <n v="0"/>
    <m/>
    <m/>
    <m/>
    <m/>
  </r>
  <r>
    <s v="9536225"/>
    <s v="19.11.2025"/>
    <s v="2025-08458162"/>
    <s v="QARSHIYEV SOBIR ABDULLAYEVICH"/>
    <s v="32803785830018"/>
    <m/>
    <m/>
    <s v="28.03.1978"/>
    <s v="Навоий"/>
    <x v="0"/>
    <s v="Майдон МФЙ"/>
    <s v="NURIDDINOVA MADINA NURIDDIN QIZI"/>
    <s v="41502902380020"/>
    <x v="0"/>
    <n v="0"/>
    <s v="Рад"/>
    <s v="Даволаниш"/>
    <x v="2"/>
    <m/>
    <m/>
    <s v="Oddiy"/>
    <m/>
    <m/>
    <m/>
    <m/>
    <m/>
    <n v="0"/>
    <m/>
    <m/>
    <m/>
    <m/>
  </r>
  <r>
    <s v="8786894"/>
    <s v="30.09.2025"/>
    <s v="2025-07469795"/>
    <s v="NURNIYOZOV NURBEK ABDURAXMON O‘G‘LI"/>
    <s v="32608902380056"/>
    <m/>
    <m/>
    <s v="26.08.1990"/>
    <s v="Навоий"/>
    <x v="0"/>
    <s v="Майдон МФЙ"/>
    <s v="NURIDDINOVA MADINA NURIDDIN QIZI"/>
    <s v="41502902380020"/>
    <x v="4"/>
    <n v="0"/>
    <s v="Қарор"/>
    <s v="Даволаниш"/>
    <x v="2"/>
    <n v="20600000"/>
    <s v="07.10.2025"/>
    <s v="Oddiy"/>
    <d v="2025-10-10T17:59:04"/>
    <s v="????? ????????"/>
    <n v="20600000"/>
    <s v="Ha"/>
    <d v="2025-10-10T17:59:04"/>
    <n v="0"/>
    <n v="20600000"/>
    <n v="45940.749351851853"/>
    <m/>
    <n v="6052"/>
  </r>
  <r>
    <s v="8767988"/>
    <s v="30.09.2025"/>
    <s v="2025-07444046"/>
    <s v="QARSHIYEV SOBIR ABDULLAYEVICH"/>
    <s v="32803785830018"/>
    <m/>
    <m/>
    <s v="28.03.1978"/>
    <s v="Навоий"/>
    <x v="0"/>
    <s v="Майдон МФЙ"/>
    <s v="NURIDDINOVA MADINA NURIDDIN QIZI"/>
    <s v="41502902380020"/>
    <x v="7"/>
    <n v="1"/>
    <s v="Рад"/>
    <s v="Озиқ"/>
    <x v="0"/>
    <n v="412000"/>
    <s v="13.10.2025"/>
    <s v="Oddiy"/>
    <d v="2025-11-06T21:28:58"/>
    <s v="????? ????????"/>
    <n v="412000"/>
    <s v="Ha"/>
    <d v="2025-11-06T21:28:58"/>
    <n v="0"/>
    <n v="412000"/>
    <n v="45967.895115740743"/>
    <m/>
    <n v="7355"/>
  </r>
  <r>
    <s v="8762236"/>
    <s v="30.09.2025"/>
    <s v="2025-07436451"/>
    <s v="BURONOVA SHAXNOZA SAMANDAR QIZI"/>
    <s v="42208922380022"/>
    <m/>
    <m/>
    <s v="22.08.1992"/>
    <s v="Навоий"/>
    <x v="0"/>
    <s v="Майдон МФЙ"/>
    <s v="NURIDDINOVA MADINA NURIDDIN QIZI"/>
    <s v="41502902380020"/>
    <x v="9"/>
    <n v="1"/>
    <s v="Тўланди"/>
    <s v="Кийим"/>
    <x v="1"/>
    <n v="2060000"/>
    <s v="13.10.2025"/>
    <s v="Oddiy"/>
    <d v="2025-11-27T11:03:01"/>
    <m/>
    <n v="2060000"/>
    <m/>
    <d v="2025-11-27T11:03:01"/>
    <n v="0"/>
    <n v="2060000"/>
    <n v="45988.460428240738"/>
    <m/>
    <n v="7391"/>
  </r>
  <r>
    <s v="8704570"/>
    <s v="26.09.2025"/>
    <s v="2025-07357942"/>
    <s v="QARSHIYEV SOBIR ABDULLAYEVICH"/>
    <s v="32803785830018"/>
    <m/>
    <m/>
    <s v="28.03.1978"/>
    <s v="Навоий"/>
    <x v="0"/>
    <s v="Майдон МФЙ"/>
    <s v="NURIDDINOVA MADINA NURIDDIN QIZI"/>
    <s v="41502902380020"/>
    <x v="9"/>
    <n v="1"/>
    <s v="Тўланди"/>
    <s v="Кийим"/>
    <x v="1"/>
    <n v="2060000"/>
    <s v="13.10.2025"/>
    <s v="Oddiy"/>
    <d v="2025-11-27T11:03:25"/>
    <m/>
    <n v="2060000"/>
    <m/>
    <d v="2025-11-27T11:03:25"/>
    <n v="0"/>
    <n v="2060000"/>
    <n v="45988.460706018515"/>
    <m/>
    <n v="7392"/>
  </r>
  <r>
    <s v="8659350"/>
    <s v="24.09.2025"/>
    <s v="2025-07295465"/>
    <s v="MAVLONOVA MUXABBAT BAYMURATOVNA"/>
    <s v="42002602380025"/>
    <m/>
    <m/>
    <s v="20.02.1960"/>
    <s v="Навоий"/>
    <x v="0"/>
    <s v="Майдон МФЙ"/>
    <s v="NURIDDINOVA MADINA NURIDDIN QIZI"/>
    <s v="41502902380020"/>
    <x v="9"/>
    <n v="2"/>
    <s v="Тўланди"/>
    <s v="Кийим"/>
    <x v="1"/>
    <n v="2060000"/>
    <s v="13.10.2025"/>
    <s v="Oddiy"/>
    <d v="2025-11-27T11:04:08"/>
    <m/>
    <n v="2060000"/>
    <m/>
    <d v="2025-11-27T11:04:08"/>
    <n v="0"/>
    <n v="2060000"/>
    <n v="45988.4612037037"/>
    <m/>
    <n v="7394"/>
  </r>
  <r>
    <s v="7986797"/>
    <s v="06.09.2025"/>
    <s v="2025-06327160"/>
    <s v="RUZIMURODOVA LUTSIYA UMIROVNA"/>
    <s v="41606632380014"/>
    <m/>
    <m/>
    <s v="16.06.1963"/>
    <s v="Навоий"/>
    <x v="0"/>
    <s v="Майдон МФЙ"/>
    <s v="NURIDDINOVA MADINA NURIDDIN QIZI"/>
    <s v="41502902380020"/>
    <x v="9"/>
    <n v="1"/>
    <s v="Тўланди"/>
    <s v="Кийим"/>
    <x v="1"/>
    <n v="2060000"/>
    <s v="13.10.2025"/>
    <s v="Oddiy"/>
    <d v="2025-11-19T17:52:38"/>
    <m/>
    <n v="2060000"/>
    <m/>
    <d v="2025-11-19T17:52:38"/>
    <n v="0"/>
    <n v="2060000"/>
    <n v="45980.744884259257"/>
    <m/>
    <n v="7432"/>
  </r>
  <r>
    <s v="7985362"/>
    <s v="06.09.2025"/>
    <s v="2025-06325398"/>
    <s v="JUMAYEVA GULJAXON SHUXRAT QIZI"/>
    <s v="40603952380064"/>
    <m/>
    <m/>
    <s v="06.03.1995"/>
    <s v="Навоий"/>
    <x v="0"/>
    <s v="Майдон МФЙ"/>
    <s v="NURIDDINOVA MADINA NURIDDIN QIZI"/>
    <s v="41502902380020"/>
    <x v="9"/>
    <n v="1"/>
    <s v="Тўланди"/>
    <s v="Кийим"/>
    <x v="1"/>
    <n v="2060000"/>
    <s v="13.10.2025"/>
    <s v="Oddiy"/>
    <d v="2025-11-27T11:03:45"/>
    <m/>
    <n v="2060000"/>
    <m/>
    <d v="2025-11-27T11:03:45"/>
    <n v="0"/>
    <n v="2060000"/>
    <n v="45988.4609375"/>
    <m/>
    <n v="7429"/>
  </r>
  <r>
    <s v="11224634"/>
    <s v="16.02.2026"/>
    <s v="2026-10532893"/>
    <s v="RASULOVA SHALOLA AYUBXONOVNA"/>
    <s v="40811902350023"/>
    <m/>
    <m/>
    <s v="08.11.1990"/>
    <s v="Навоий"/>
    <x v="7"/>
    <s v="Қалқонота МФЙ"/>
    <s v="XUDAYQULOV ELMUROD RAYIMQULOVICH"/>
    <s v="30408712350052"/>
    <x v="1"/>
    <n v="0"/>
    <s v="Жараён"/>
    <s v="Кийим"/>
    <x v="1"/>
    <m/>
    <m/>
    <s v="Oddiy"/>
    <m/>
    <m/>
    <m/>
    <m/>
    <m/>
    <n v="0"/>
    <m/>
    <m/>
    <m/>
    <m/>
  </r>
  <r>
    <s v="11079928"/>
    <s v="05.02.2026"/>
    <s v="2026-10363564"/>
    <s v="IMOMOVA MAFTUNA EGAMBERDIYEVNA"/>
    <s v="42110912340043"/>
    <m/>
    <m/>
    <s v="21.10.1991"/>
    <s v="Навоий"/>
    <x v="7"/>
    <s v="Қалқонота МФЙ"/>
    <s v="XUDAYQULOV ELMUROD RAYIMQULOVICH"/>
    <s v="30408712350052"/>
    <x v="3"/>
    <n v="0"/>
    <s v="Рад"/>
    <s v="Озиқ"/>
    <x v="0"/>
    <n v="412000"/>
    <m/>
    <s v="Oddiy"/>
    <m/>
    <m/>
    <m/>
    <m/>
    <m/>
    <n v="0"/>
    <m/>
    <m/>
    <m/>
    <m/>
  </r>
  <r>
    <s v="11078349"/>
    <s v="05.02.2026"/>
    <s v="2026-10361471"/>
    <s v="TURAYEVA AZIZA SADRITDIN QIZI"/>
    <s v="43006932350047"/>
    <m/>
    <m/>
    <s v="30.06.1993"/>
    <s v="Навоий"/>
    <x v="7"/>
    <s v="Қалқонота МФЙ"/>
    <s v="XUDAYQULOV ELMUROD RAYIMQULOVICH"/>
    <s v="30408712350052"/>
    <x v="0"/>
    <n v="0"/>
    <s v="Рад"/>
    <s v="Озиқ"/>
    <x v="0"/>
    <m/>
    <m/>
    <s v="Oddiy"/>
    <m/>
    <m/>
    <m/>
    <m/>
    <m/>
    <n v="0"/>
    <m/>
    <m/>
    <m/>
    <m/>
  </r>
  <r>
    <s v="11277534"/>
    <s v="18.02.2026"/>
    <s v="2026-10594722"/>
    <s v="BELYAK YEKATERINA ANDREYEVNA"/>
    <s v="41406950260018"/>
    <m/>
    <m/>
    <s v="14.06.1995"/>
    <s v="Навоий"/>
    <x v="4"/>
    <s v="Алишер Навоий МФЙ"/>
    <s v="AXMEDOVA ADASHOY DILMUROD QIZI"/>
    <s v="61412005830013"/>
    <x v="2"/>
    <n v="0"/>
    <s v="Жараён"/>
    <s v="Кийим"/>
    <x v="1"/>
    <n v="2060000"/>
    <s v="19.02.2026"/>
    <s v="Oddiy"/>
    <m/>
    <m/>
    <m/>
    <m/>
    <m/>
    <n v="0"/>
    <m/>
    <m/>
    <m/>
    <n v="64827"/>
  </r>
  <r>
    <s v="10896687"/>
    <s v="22.01.2026"/>
    <s v="2026-10141227"/>
    <s v="SAYFULLAYEVA AZIZA MAXSUDOVNA"/>
    <s v="41902962400038"/>
    <m/>
    <m/>
    <s v="19.02.1996"/>
    <s v="Навоий"/>
    <x v="4"/>
    <s v="Алишер Навоий МФЙ"/>
    <s v="AXMEDOVA ADASHOY DILMUROD QIZI"/>
    <s v="61412005830013"/>
    <x v="4"/>
    <n v="0"/>
    <s v="Қарор"/>
    <s v="Кийим"/>
    <x v="1"/>
    <n v="2060000"/>
    <s v="26.01.2026"/>
    <s v="Oddiy"/>
    <d v="2026-01-30T17:48:10"/>
    <s v="????? ????????"/>
    <n v="2060000"/>
    <s v="Ha"/>
    <d v="2026-01-30T17:48:10"/>
    <n v="0"/>
    <n v="2060000"/>
    <n v="46052.741782407407"/>
    <m/>
    <n v="59727"/>
  </r>
  <r>
    <s v="10736170"/>
    <s v="12.01.2026"/>
    <s v="2026-09948014"/>
    <s v="TURAPOV NEMATJON YERGASHOVICH"/>
    <s v="30105682400047"/>
    <m/>
    <m/>
    <s v="01.05.1968"/>
    <s v="Навоий"/>
    <x v="4"/>
    <s v="Алишер Навоий МФЙ"/>
    <s v="AXMEDOVA ADASHOY DILMUROD QIZI"/>
    <s v="61412005830013"/>
    <x v="3"/>
    <n v="0"/>
    <s v="Рад"/>
    <s v="Даволаниш"/>
    <x v="2"/>
    <n v="20600000"/>
    <m/>
    <s v="Oddiy"/>
    <m/>
    <m/>
    <m/>
    <m/>
    <m/>
    <n v="0"/>
    <m/>
    <m/>
    <m/>
    <m/>
  </r>
  <r>
    <s v="9530162"/>
    <s v="19.11.2025"/>
    <s v="2025-08450348"/>
    <s v="BELYAK YEKATERINA ANDREYEVNA"/>
    <s v="41406950260018"/>
    <m/>
    <m/>
    <s v="14.06.1995"/>
    <s v="Навоий"/>
    <x v="4"/>
    <s v="Алишер Навоий МФЙ"/>
    <s v="AXMEDOVA ADASHOY DILMUROD QIZI"/>
    <s v="61412005830013"/>
    <x v="9"/>
    <n v="1"/>
    <s v="Тўланди"/>
    <s v="Озиқ"/>
    <x v="0"/>
    <n v="412000"/>
    <s v="19.11.2025"/>
    <s v="Oddiy"/>
    <d v="2025-11-28T10:48:14"/>
    <m/>
    <n v="412000"/>
    <m/>
    <d v="2025-11-28T10:48:14"/>
    <n v="0"/>
    <n v="412000"/>
    <n v="45989.450162037036"/>
    <m/>
    <n v="11913"/>
  </r>
  <r>
    <s v="9530057"/>
    <s v="19.11.2025"/>
    <s v="2025-08450203"/>
    <s v="BELYAK YEKATERINA ANDREYEVNA"/>
    <s v="41406950260018"/>
    <m/>
    <m/>
    <s v="14.06.1995"/>
    <s v="Навоий"/>
    <x v="4"/>
    <s v="Алишер Навоий МФЙ"/>
    <s v="AXMEDOVA ADASHOY DILMUROD QIZI"/>
    <s v="61412005830013"/>
    <x v="9"/>
    <n v="1"/>
    <s v="Тўланди"/>
    <s v="Коммунал"/>
    <x v="4"/>
    <n v="412000"/>
    <s v="19.11.2025"/>
    <s v="Oddiy"/>
    <d v="2025-11-28T10:49:43"/>
    <s v="????? ????????"/>
    <n v="412000"/>
    <s v="Ha"/>
    <d v="2025-11-28T10:49:43"/>
    <n v="0"/>
    <n v="412000"/>
    <n v="45989.451192129629"/>
    <m/>
    <n v="11911"/>
  </r>
  <r>
    <s v="9295751"/>
    <s v="07.11.2025"/>
    <s v="2025-08137798"/>
    <s v="TURAYEV ASHRAF SULTANOVICH"/>
    <s v="30906552400022"/>
    <m/>
    <m/>
    <s v="09.06.1955"/>
    <s v="Навоий"/>
    <x v="4"/>
    <s v="Алишер Навоий МФЙ"/>
    <s v="AXMEDOVA ADASHOY DILMUROD QIZI"/>
    <s v="61412005830013"/>
    <x v="3"/>
    <n v="0"/>
    <s v="Рад"/>
    <s v="Даволаниш"/>
    <x v="2"/>
    <n v="20600000"/>
    <m/>
    <s v="Oddiy"/>
    <m/>
    <m/>
    <m/>
    <m/>
    <m/>
    <n v="0"/>
    <m/>
    <m/>
    <m/>
    <m/>
  </r>
  <r>
    <s v="11071843"/>
    <s v="05.02.2026"/>
    <s v="2026-10352800"/>
    <s v="AFANASEVA VALENTINA VITALEVNA"/>
    <s v="40507842400017"/>
    <m/>
    <m/>
    <s v="05.07.1984"/>
    <s v="Навоий"/>
    <x v="4"/>
    <s v="Истиқлол"/>
    <s v="IBRAGIMOVA GULCHIROY IMOMOVNA"/>
    <s v="43012932400079"/>
    <x v="5"/>
    <n v="0"/>
    <s v="Жараён"/>
    <s v="Озиқ"/>
    <x v="0"/>
    <n v="412000"/>
    <m/>
    <s v="Oddiy"/>
    <m/>
    <m/>
    <m/>
    <m/>
    <m/>
    <n v="0"/>
    <m/>
    <m/>
    <m/>
    <m/>
  </r>
  <r>
    <s v="9711447"/>
    <s v="28.11.2025"/>
    <s v="2025-08696893"/>
    <s v="MAVLONOVA DILAFRUZ ABDUGANIYEVNA"/>
    <s v="41307822400014"/>
    <m/>
    <m/>
    <s v="13.07.1982"/>
    <s v="Навоий"/>
    <x v="4"/>
    <s v="Истиқлол"/>
    <s v="IBRAGIMOVA GULCHIROY IMOMOVNA"/>
    <s v="43012932400079"/>
    <x v="4"/>
    <n v="0"/>
    <s v="Қарор"/>
    <s v="Озиқ"/>
    <x v="0"/>
    <n v="412000"/>
    <s v="10.12.2025"/>
    <s v="Oddiy"/>
    <d v="2025-12-24T10:46:54"/>
    <s v="????? ????????"/>
    <n v="412000"/>
    <s v="Ha"/>
    <d v="2025-12-24T10:46:54"/>
    <n v="0"/>
    <n v="412000"/>
    <n v="46015.449236111112"/>
    <m/>
    <n v="23449"/>
  </r>
  <r>
    <s v="10628449"/>
    <s v="06.01.2026"/>
    <s v="2026-09825676"/>
    <s v="BURANOVA GULNISA JANALIYEVNA"/>
    <s v="42111692860031"/>
    <m/>
    <m/>
    <s v="21.11.1969"/>
    <s v="Навоий"/>
    <x v="3"/>
    <s v="Деҳқонобод МФЙ"/>
    <s v="OLIMOVA SITORA KALANDAR QIZI"/>
    <s v="42503975760024"/>
    <x v="3"/>
    <n v="0"/>
    <s v="Рад"/>
    <s v="Даволаниш"/>
    <x v="2"/>
    <n v="20600000"/>
    <m/>
    <s v="Oddiy"/>
    <m/>
    <m/>
    <m/>
    <m/>
    <m/>
    <n v="0"/>
    <m/>
    <m/>
    <m/>
    <m/>
  </r>
  <r>
    <s v="8868175"/>
    <s v="07.10.2025"/>
    <s v="2025-07567109"/>
    <s v="HASANOV BEKTEMIR ISLOM O‘G‘LI"/>
    <s v="31007932340019"/>
    <m/>
    <m/>
    <s v="10.07.1993"/>
    <s v="Навоий"/>
    <x v="3"/>
    <s v="Деҳқонобод МФЙ"/>
    <s v="OLIMOVA SITORA KALANDAR QIZI"/>
    <s v="42503975760024"/>
    <x v="3"/>
    <n v="0"/>
    <s v="Рад"/>
    <s v="Жарроҳлик"/>
    <x v="3"/>
    <n v="4120000000"/>
    <m/>
    <s v="Oddiy"/>
    <m/>
    <m/>
    <m/>
    <m/>
    <m/>
    <n v="0"/>
    <m/>
    <m/>
    <m/>
    <m/>
  </r>
  <r>
    <s v="11124198"/>
    <s v="10.02.2026"/>
    <s v="2026-10416234"/>
    <s v="BAFOQULOVA SHAHZODA ULUG‘BEK QIZI"/>
    <s v="62103045360013"/>
    <m/>
    <m/>
    <s v="21.03.2004"/>
    <s v="Навоий"/>
    <x v="4"/>
    <s v="Тинчлик МФЙ"/>
    <s v="JALILOVA MADINA SHAHOBIDDINOVNA"/>
    <s v="43009881070086"/>
    <x v="2"/>
    <n v="0"/>
    <s v="Жараён"/>
    <s v="Озиқ"/>
    <x v="0"/>
    <n v="412000"/>
    <s v="23.02.2026"/>
    <s v="Oddiy"/>
    <m/>
    <m/>
    <m/>
    <m/>
    <m/>
    <n v="0"/>
    <m/>
    <m/>
    <m/>
    <n v="64840"/>
  </r>
  <r>
    <s v="11123603"/>
    <s v="10.02.2026"/>
    <s v="2026-10415519"/>
    <s v="BAFOQULOVA SHAHZODA ULUG‘BEK QIZI"/>
    <s v="62103045360013"/>
    <m/>
    <m/>
    <s v="21.03.2004"/>
    <s v="Навоий"/>
    <x v="4"/>
    <s v="Тинчлик МФЙ"/>
    <s v="JALILOVA MADINA SHAHOBIDDINOVNA"/>
    <s v="43009881070086"/>
    <x v="0"/>
    <n v="0"/>
    <s v="Рад"/>
    <s v="Озиқ"/>
    <x v="0"/>
    <m/>
    <m/>
    <s v="Oddiy"/>
    <m/>
    <m/>
    <m/>
    <m/>
    <m/>
    <n v="0"/>
    <m/>
    <m/>
    <m/>
    <m/>
  </r>
  <r>
    <s v="11390605"/>
    <s v="23.02.2026"/>
    <s v="2026-10738205"/>
    <s v="SHAMSIDDINOVA OZODA SADRIDDIN QIZI"/>
    <s v="42101995850022"/>
    <m/>
    <m/>
    <s v="21.01.1999"/>
    <s v="Навоий"/>
    <x v="4"/>
    <s v="Олтин водий МФЙ"/>
    <s v="ESHONKULOVA IRODA ABDUJABBOROVNA"/>
    <s v="40204862360041"/>
    <x v="4"/>
    <n v="0"/>
    <s v="Қарор"/>
    <s v="Кийим"/>
    <x v="1"/>
    <n v="2060000"/>
    <s v="23.02.2026"/>
    <s v="Oddiy"/>
    <d v="2026-02-23T11:46:08"/>
    <s v="????? ????????"/>
    <n v="2060000"/>
    <s v="Ha"/>
    <d v="2026-02-23T11:46:08"/>
    <n v="0"/>
    <n v="2060000"/>
    <n v="46076.490370370368"/>
    <m/>
    <n v="64857"/>
  </r>
  <r>
    <s v="11039986"/>
    <s v="03.02.2026"/>
    <s v="2026-10314277"/>
    <s v="SHAMSIDDINOVA OZODA SADRIDDIN QIZI"/>
    <s v="42101995850022"/>
    <m/>
    <m/>
    <s v="21.01.1999"/>
    <s v="Навоий"/>
    <x v="4"/>
    <s v="Олтин водий МФЙ"/>
    <s v="ESHONKULOVA IRODA ABDUJABBOROVNA"/>
    <s v="40204862360041"/>
    <x v="0"/>
    <n v="0"/>
    <s v="Рад"/>
    <s v="Кийим"/>
    <x v="1"/>
    <m/>
    <m/>
    <s v="Oddiy"/>
    <m/>
    <m/>
    <m/>
    <m/>
    <m/>
    <n v="0"/>
    <m/>
    <m/>
    <m/>
    <m/>
  </r>
  <r>
    <s v="8742036"/>
    <s v="29.09.2025"/>
    <s v="2025-07410338"/>
    <s v="SAIDOVA XULKARXON G‘AYRAT QIZI"/>
    <s v="40303951640018"/>
    <m/>
    <m/>
    <s v="03.03.1995"/>
    <s v="Навоий"/>
    <x v="4"/>
    <s v="Олтин водий МФЙ"/>
    <s v="ESHONKULOVA IRODA ABDUJABBOROVNA"/>
    <s v="40204862360041"/>
    <x v="7"/>
    <n v="0"/>
    <s v="Рад"/>
    <s v="Кийим"/>
    <x v="1"/>
    <n v="2060000"/>
    <s v="30.09.2025"/>
    <s v="Oddiy"/>
    <d v="2025-10-03T17:18:32"/>
    <s v="????? ????????"/>
    <n v="2060000"/>
    <s v="Ha"/>
    <d v="2025-10-03T17:18:32"/>
    <n v="0"/>
    <n v="2060000"/>
    <n v="45933.721203703702"/>
    <m/>
    <n v="5516"/>
  </r>
  <r>
    <s v="8641860"/>
    <s v="24.09.2025"/>
    <s v="2025-07271418"/>
    <s v="BO‘RIYEVA ZARNIGOR G‘ULOM QIZI"/>
    <s v="40312966100066"/>
    <m/>
    <m/>
    <s v="03.12.1996"/>
    <s v="Навоий"/>
    <x v="4"/>
    <s v="Олтин водий МФЙ"/>
    <s v="ESHONKULOVA IRODA ABDUJABBOROVNA"/>
    <s v="40204862360041"/>
    <x v="9"/>
    <n v="1"/>
    <s v="Тўланди"/>
    <s v="Кийим"/>
    <x v="1"/>
    <n v="2060000"/>
    <s v="25.09.2025"/>
    <s v="Oddiy"/>
    <d v="2025-09-29T17:08:31"/>
    <m/>
    <n v="2060000"/>
    <m/>
    <d v="2025-09-29T17:08:31"/>
    <n v="0"/>
    <n v="2060000"/>
    <n v="45929.714247685188"/>
    <m/>
    <n v="4887"/>
  </r>
  <r>
    <s v="11219245"/>
    <s v="16.02.2026"/>
    <s v="2026-10526649"/>
    <s v="GALIYEVA NASIMA NABIYEVNA"/>
    <s v="41208942400035"/>
    <m/>
    <m/>
    <s v="12.08.1994"/>
    <s v="Навоий"/>
    <x v="4"/>
    <s v="Баҳор МФЙ"/>
    <s v="UMMATOVA NILUFAR ASKAT QIZI"/>
    <s v="42405952400014"/>
    <x v="5"/>
    <n v="0"/>
    <s v="Жараён"/>
    <s v="Озиқ"/>
    <x v="0"/>
    <n v="412000"/>
    <m/>
    <s v="Oddiy"/>
    <m/>
    <m/>
    <m/>
    <m/>
    <m/>
    <n v="0"/>
    <m/>
    <m/>
    <m/>
    <m/>
  </r>
  <r>
    <s v="11219116"/>
    <s v="16.02.2026"/>
    <s v="2026-10526497"/>
    <s v="GALIYEVA NASIMA NABIYEVNA"/>
    <s v="41208942400035"/>
    <m/>
    <m/>
    <s v="12.08.1994"/>
    <s v="Навоий"/>
    <x v="4"/>
    <s v="Баҳор МФЙ"/>
    <s v="UMMATOVA NILUFAR ASKAT QIZI"/>
    <s v="42405952400014"/>
    <x v="5"/>
    <n v="0"/>
    <s v="Жараён"/>
    <s v="Коммунал"/>
    <x v="4"/>
    <n v="412000"/>
    <m/>
    <s v="Oddiy"/>
    <m/>
    <m/>
    <m/>
    <m/>
    <m/>
    <n v="0"/>
    <m/>
    <m/>
    <m/>
    <m/>
  </r>
  <r>
    <s v="11119791"/>
    <s v="10.02.2026"/>
    <s v="2026-10411096"/>
    <s v="STEPANOVA ALYONA SERGEYEVNA"/>
    <s v="42409902400066"/>
    <m/>
    <m/>
    <s v="24.09.1990"/>
    <s v="Навоий"/>
    <x v="4"/>
    <s v="Баҳор МФЙ"/>
    <s v="UMMATOVA NILUFAR ASKAT QIZI"/>
    <s v="42405952400014"/>
    <x v="5"/>
    <n v="0"/>
    <s v="Жараён"/>
    <s v="Озиқ"/>
    <x v="0"/>
    <n v="412000"/>
    <m/>
    <s v="Oddiy"/>
    <m/>
    <m/>
    <m/>
    <m/>
    <m/>
    <n v="0"/>
    <m/>
    <m/>
    <m/>
    <m/>
  </r>
  <r>
    <s v="11119120"/>
    <s v="10.02.2026"/>
    <s v="2026-10410351"/>
    <s v="STEPANOVA ALYONA SERGEYEVNA"/>
    <s v="42409902400066"/>
    <m/>
    <m/>
    <s v="24.09.1990"/>
    <s v="Навоий"/>
    <x v="4"/>
    <s v="Баҳор МФЙ"/>
    <s v="UMMATOVA NILUFAR ASKAT QIZI"/>
    <s v="42405952400014"/>
    <x v="0"/>
    <n v="0"/>
    <s v="Рад"/>
    <s v="Озиқ"/>
    <x v="0"/>
    <m/>
    <m/>
    <s v="Oddiy"/>
    <m/>
    <m/>
    <m/>
    <m/>
    <m/>
    <n v="0"/>
    <m/>
    <m/>
    <m/>
    <m/>
  </r>
  <r>
    <s v="11084273"/>
    <s v="06.02.2026"/>
    <s v="2026-10369043"/>
    <s v="STEPANOVA ALYONA SERGEYEVNA"/>
    <s v="42409902400066"/>
    <m/>
    <m/>
    <s v="24.09.1990"/>
    <s v="Навоий"/>
    <x v="4"/>
    <s v="Баҳор МФЙ"/>
    <s v="UMMATOVA NILUFAR ASKAT QIZI"/>
    <s v="42405952400014"/>
    <x v="0"/>
    <n v="0"/>
    <s v="Рад"/>
    <s v="Озиқ"/>
    <x v="0"/>
    <m/>
    <m/>
    <s v="Oddiy"/>
    <m/>
    <m/>
    <m/>
    <m/>
    <m/>
    <n v="0"/>
    <m/>
    <m/>
    <m/>
    <m/>
  </r>
  <r>
    <s v="11083411"/>
    <s v="06.02.2026"/>
    <s v="2026-10368049"/>
    <s v="JURAVLYOVA YELIZAVETA OLEGOVNA"/>
    <s v="42611872400045"/>
    <m/>
    <m/>
    <s v="26.11.1987"/>
    <s v="Навоий"/>
    <x v="4"/>
    <s v="Баҳор МФЙ"/>
    <s v="UMMATOVA NILUFAR ASKAT QIZI"/>
    <s v="42405952400014"/>
    <x v="3"/>
    <n v="0"/>
    <s v="Рад"/>
    <s v="Озиқ"/>
    <x v="0"/>
    <n v="412000"/>
    <m/>
    <s v="Oddiy"/>
    <m/>
    <m/>
    <m/>
    <m/>
    <m/>
    <n v="0"/>
    <m/>
    <m/>
    <m/>
    <m/>
  </r>
  <r>
    <s v="11025428"/>
    <s v="03.02.2026"/>
    <s v="2026-10297499"/>
    <s v="DOSMURATOVA LIZA KAYFULLAYEVNA"/>
    <s v="42410642370014"/>
    <m/>
    <m/>
    <s v="24.10.1964"/>
    <s v="Навоий"/>
    <x v="4"/>
    <s v="Баҳор МФЙ"/>
    <s v="UMMATOVA NILUFAR ASKAT QIZI"/>
    <s v="42405952400014"/>
    <x v="3"/>
    <n v="0"/>
    <s v="Рад"/>
    <s v="Коммунал"/>
    <x v="4"/>
    <n v="412000"/>
    <m/>
    <s v="Oddiy"/>
    <m/>
    <m/>
    <m/>
    <m/>
    <m/>
    <n v="0"/>
    <m/>
    <m/>
    <m/>
    <m/>
  </r>
  <r>
    <s v="10994830"/>
    <s v="31.01.2026"/>
    <s v="2026-10261529"/>
    <s v="JURAVLYOVA YELIZAVETA OLEGOVNA"/>
    <s v="42611872400045"/>
    <m/>
    <m/>
    <s v="26.11.1987"/>
    <s v="Навоий"/>
    <x v="4"/>
    <s v="Баҳор МФЙ"/>
    <s v="UMMATOVA NILUFAR ASKAT QIZI"/>
    <s v="42405952400014"/>
    <x v="0"/>
    <n v="0"/>
    <s v="Рад"/>
    <s v="Озиқ"/>
    <x v="0"/>
    <m/>
    <m/>
    <s v="Oddiy"/>
    <m/>
    <m/>
    <m/>
    <m/>
    <m/>
    <n v="0"/>
    <m/>
    <m/>
    <m/>
    <m/>
  </r>
  <r>
    <s v="10994789"/>
    <s v="31.01.2026"/>
    <s v="2026-10261472"/>
    <s v="STEPANOVA ALYONA SERGEYEVNA"/>
    <s v="42409902400066"/>
    <m/>
    <m/>
    <s v="24.09.1990"/>
    <s v="Навоий"/>
    <x v="4"/>
    <s v="Баҳор МФЙ"/>
    <s v="UMMATOVA NILUFAR ASKAT QIZI"/>
    <s v="42405952400014"/>
    <x v="0"/>
    <n v="0"/>
    <s v="Рад"/>
    <s v="Озиқ"/>
    <x v="0"/>
    <m/>
    <m/>
    <s v="Oddiy"/>
    <m/>
    <m/>
    <m/>
    <m/>
    <m/>
    <n v="0"/>
    <m/>
    <m/>
    <m/>
    <m/>
  </r>
  <r>
    <s v="10983682"/>
    <s v="30.01.2026"/>
    <s v="2026-10247310"/>
    <s v="BOLTAYEVA MUXABBAT NABIYEVNA"/>
    <s v="40207862400018"/>
    <m/>
    <m/>
    <s v="02.07.1986"/>
    <s v="Навоий"/>
    <x v="4"/>
    <s v="Баҳор МФЙ"/>
    <s v="UMMATOVA NILUFAR ASKAT QIZI"/>
    <s v="42405952400014"/>
    <x v="0"/>
    <n v="0"/>
    <s v="Рад"/>
    <s v="Коммунал"/>
    <x v="4"/>
    <m/>
    <m/>
    <s v="Oddiy"/>
    <m/>
    <m/>
    <m/>
    <m/>
    <m/>
    <n v="0"/>
    <m/>
    <m/>
    <m/>
    <m/>
  </r>
  <r>
    <s v="10983534"/>
    <s v="30.01.2026"/>
    <s v="2026-10247138"/>
    <s v="STEPANOVA ALYONA SERGEYEVNA"/>
    <s v="42409902400066"/>
    <m/>
    <m/>
    <s v="24.09.1990"/>
    <s v="Навоий"/>
    <x v="4"/>
    <s v="Баҳор МФЙ"/>
    <s v="UMMATOVA NILUFAR ASKAT QIZI"/>
    <s v="42405952400014"/>
    <x v="0"/>
    <n v="0"/>
    <s v="Рад"/>
    <s v="Коммунал"/>
    <x v="4"/>
    <m/>
    <m/>
    <s v="Oddiy"/>
    <m/>
    <m/>
    <m/>
    <m/>
    <m/>
    <n v="0"/>
    <m/>
    <m/>
    <m/>
    <m/>
  </r>
  <r>
    <s v="11003091"/>
    <s v="02.02.2026"/>
    <s v="2026-10271399"/>
    <s v="XUDAYBERDIYEVA BUVNIYAZ BERDIBOYEVNA"/>
    <s v="40209776100019"/>
    <m/>
    <m/>
    <s v="02.09.1977"/>
    <s v="Навоий"/>
    <x v="4"/>
    <s v="Геолог МФЙ"/>
    <s v="SATTAROVA KAMOLA XUSANOVNA"/>
    <s v="41807933960031"/>
    <x v="4"/>
    <n v="0"/>
    <s v="Қарор"/>
    <s v="Озиқ"/>
    <x v="0"/>
    <n v="412000"/>
    <s v="23.02.2026"/>
    <s v="Oddiy"/>
    <d v="2026-02-24T17:05:56"/>
    <s v="????? ????????"/>
    <n v="412000"/>
    <s v="Ha"/>
    <d v="2026-02-24T17:05:56"/>
    <n v="0"/>
    <n v="412000"/>
    <n v="46077.712453703702"/>
    <m/>
    <n v="64841"/>
  </r>
  <r>
    <s v="11408607"/>
    <s v="24.02.2026"/>
    <s v="2026-10758987"/>
    <s v="DURDIYEVA DILDARGUL TAXIROVNA"/>
    <s v="40101823170072"/>
    <m/>
    <m/>
    <s v="01.01.1982"/>
    <s v="Навоий"/>
    <x v="4"/>
    <s v="Қурувчи МФЙ"/>
    <s v="JULIYEVA AZIZA SIDIKOVNA"/>
    <s v="42707862360041"/>
    <x v="6"/>
    <n v="0"/>
    <s v="Жараён"/>
    <s v="Озиқ"/>
    <x v="0"/>
    <n v="412000"/>
    <s v="27.02.2026"/>
    <s v="Oddiy"/>
    <m/>
    <m/>
    <m/>
    <m/>
    <m/>
    <n v="0"/>
    <m/>
    <m/>
    <m/>
    <m/>
  </r>
  <r>
    <s v="11389394"/>
    <s v="23.02.2026"/>
    <s v="2026-10736883"/>
    <s v="EGAMBERDIYEVA SHAXNOZA ABDIMANNONOVNA"/>
    <s v="40211862380074"/>
    <m/>
    <m/>
    <s v="02.11.1986"/>
    <s v="Навоий"/>
    <x v="4"/>
    <s v="Қурувчи МФЙ"/>
    <s v="JULIYEVA AZIZA SIDIKOVNA"/>
    <s v="42707862360041"/>
    <x v="4"/>
    <n v="0"/>
    <s v="Қарор"/>
    <s v="Озиқ"/>
    <x v="0"/>
    <n v="412000"/>
    <s v="23.02.2026"/>
    <s v="Oddiy"/>
    <d v="2026-02-23T14:27:21"/>
    <s v="????? ????????"/>
    <n v="412000"/>
    <s v="Ha"/>
    <d v="2026-02-23T14:27:21"/>
    <n v="0"/>
    <n v="412000"/>
    <n v="46076.602326388886"/>
    <m/>
    <n v="64860"/>
  </r>
  <r>
    <s v="11113928"/>
    <s v="10.02.2026"/>
    <s v="2026-10404281"/>
    <s v="EGAMBERDIYEVA SHAXNOZA ABDIMANNONOVNA"/>
    <s v="40211862380074"/>
    <m/>
    <m/>
    <s v="02.11.1986"/>
    <s v="Навоий"/>
    <x v="4"/>
    <s v="Қурувчи МФЙ"/>
    <s v="JULIYEVA AZIZA SIDIKOVNA"/>
    <s v="42707862360041"/>
    <x v="3"/>
    <n v="0"/>
    <s v="Рад"/>
    <s v="Кийим"/>
    <x v="1"/>
    <n v="2060000"/>
    <m/>
    <s v="Oddiy"/>
    <m/>
    <m/>
    <m/>
    <m/>
    <m/>
    <n v="0"/>
    <m/>
    <m/>
    <m/>
    <m/>
  </r>
  <r>
    <s v="11084345"/>
    <s v="06.02.2026"/>
    <s v="2026-10369129"/>
    <s v="KURBANOV ASAN YUSUPOVICH"/>
    <s v="30105552400069"/>
    <m/>
    <m/>
    <s v="01.05.1955"/>
    <s v="Навоий"/>
    <x v="4"/>
    <s v="Қурувчи МФЙ"/>
    <s v="JULIYEVA AZIZA SIDIKOVNA"/>
    <s v="42707862360041"/>
    <x v="0"/>
    <n v="0"/>
    <s v="Рад"/>
    <s v="Даволаниш"/>
    <x v="2"/>
    <m/>
    <m/>
    <s v="Oddiy"/>
    <m/>
    <m/>
    <m/>
    <m/>
    <m/>
    <n v="0"/>
    <m/>
    <m/>
    <m/>
    <m/>
  </r>
  <r>
    <s v="11048376"/>
    <s v="03.02.2026"/>
    <s v="2026-10324437"/>
    <s v="EGAMBERDIYEVA SHAXNOZA ABDIMANNONOVNA"/>
    <s v="40211862380074"/>
    <m/>
    <m/>
    <s v="02.11.1986"/>
    <s v="Навоий"/>
    <x v="4"/>
    <s v="Қурувчи МФЙ"/>
    <s v="JULIYEVA AZIZA SIDIKOVNA"/>
    <s v="42707862360041"/>
    <x v="0"/>
    <n v="0"/>
    <s v="Рад"/>
    <s v="Озиқ"/>
    <x v="0"/>
    <m/>
    <m/>
    <s v="Oddiy"/>
    <m/>
    <m/>
    <m/>
    <m/>
    <m/>
    <n v="0"/>
    <m/>
    <m/>
    <m/>
    <m/>
  </r>
  <r>
    <s v="10995412"/>
    <s v="31.01.2026"/>
    <s v="2026-10262326"/>
    <s v="GAYBULLOYEVA MAFTUNA BOTIROVNA"/>
    <s v="42201952400010"/>
    <m/>
    <m/>
    <s v="22.01.1995"/>
    <s v="Навоий"/>
    <x v="4"/>
    <s v="Қурувчи МФЙ"/>
    <s v="JULIYEVA AZIZA SIDIKOVNA"/>
    <s v="42707862360041"/>
    <x v="0"/>
    <n v="0"/>
    <s v="Рад"/>
    <s v="Кийим"/>
    <x v="1"/>
    <m/>
    <m/>
    <s v="Oddiy"/>
    <m/>
    <m/>
    <m/>
    <m/>
    <m/>
    <n v="0"/>
    <m/>
    <m/>
    <m/>
    <m/>
  </r>
  <r>
    <s v="9617836"/>
    <s v="25.11.2025"/>
    <s v="2025-08571396"/>
    <s v="AMANNAZAROVA YULIYA SERVEROVNA"/>
    <s v="60406025850044"/>
    <m/>
    <m/>
    <s v="04.06.2002"/>
    <s v="Навоий"/>
    <x v="4"/>
    <s v="Қурувчи МФЙ"/>
    <s v="JULIYEVA AZIZA SIDIKOVNA"/>
    <s v="42707862360041"/>
    <x v="4"/>
    <n v="0"/>
    <s v="Қарор"/>
    <s v="Озиқ"/>
    <x v="0"/>
    <n v="412000"/>
    <s v="25.11.2025"/>
    <s v="Oddiy"/>
    <d v="2025-11-25T09:47:57"/>
    <s v="????? ????????"/>
    <n v="412000"/>
    <s v="Ha"/>
    <d v="2025-11-25T09:47:57"/>
    <n v="0"/>
    <n v="412000"/>
    <n v="45986.40829861111"/>
    <m/>
    <n v="14454"/>
  </r>
  <r>
    <s v="9597875"/>
    <s v="24.11.2025"/>
    <s v="2025-08545133"/>
    <s v="SERIKBAYEVA MALIKA TUREXANOVNA"/>
    <s v="41508985850027"/>
    <m/>
    <m/>
    <s v="15.08.1998"/>
    <s v="Навоий"/>
    <x v="4"/>
    <s v="Қурувчи МФЙ"/>
    <s v="JULIYEVA AZIZA SIDIKOVNA"/>
    <s v="42707862360041"/>
    <x v="9"/>
    <n v="2"/>
    <s v="Тўланди"/>
    <s v="Озиқ"/>
    <x v="0"/>
    <n v="412000"/>
    <s v="24.11.2025"/>
    <s v="Oddiy"/>
    <d v="2025-11-25T08:42:54"/>
    <m/>
    <n v="412000"/>
    <m/>
    <d v="2025-11-25T08:42:54"/>
    <n v="0"/>
    <n v="412000"/>
    <n v="45986.363125000003"/>
    <m/>
    <n v="13838"/>
  </r>
  <r>
    <s v="9513114"/>
    <s v="18.11.2025"/>
    <s v="2025-08427980"/>
    <s v="AMANNAZAROVA YULIYA SERVEROVNA"/>
    <s v="60406025850044"/>
    <m/>
    <m/>
    <s v="04.06.2002"/>
    <s v="Навоий"/>
    <x v="4"/>
    <s v="Қурувчи МФЙ"/>
    <s v="JULIYEVA AZIZA SIDIKOVNA"/>
    <s v="42707862360041"/>
    <x v="9"/>
    <n v="1"/>
    <s v="Тўланди"/>
    <s v="Коммунал"/>
    <x v="4"/>
    <n v="412000"/>
    <s v="19.11.2025"/>
    <s v="Oddiy"/>
    <d v="2025-11-19T11:21:13"/>
    <s v="????? ????????"/>
    <n v="412000"/>
    <s v="Ha"/>
    <d v="2025-11-19T11:21:13"/>
    <n v="0"/>
    <n v="412000"/>
    <n v="45980.473067129627"/>
    <m/>
    <n v="11826"/>
  </r>
  <r>
    <s v="8892483"/>
    <s v="08.10.2025"/>
    <s v="2025-07593965"/>
    <s v="GAYBULLOYEVA MAFTUNA BOTIROVNA"/>
    <s v="42201952400010"/>
    <m/>
    <m/>
    <s v="22.01.1995"/>
    <s v="Навоий"/>
    <x v="4"/>
    <s v="Қурувчи МФЙ"/>
    <s v="JULIYEVA AZIZA SIDIKOVNA"/>
    <s v="42707862360041"/>
    <x v="9"/>
    <n v="1"/>
    <s v="Тўланди"/>
    <s v="Озиқ"/>
    <x v="0"/>
    <n v="412000"/>
    <s v="08.10.2025"/>
    <s v="Oddiy"/>
    <d v="2025-10-08T17:46:46"/>
    <m/>
    <n v="412000"/>
    <m/>
    <d v="2025-10-08T17:46:46"/>
    <n v="0"/>
    <n v="412000"/>
    <n v="45938.740810185183"/>
    <m/>
    <n v="6372"/>
  </r>
  <r>
    <s v="8891529"/>
    <s v="08.10.2025"/>
    <s v="2025-07592827"/>
    <s v="GAYBULLOYEVA MAFTUNA BOTIROVNA"/>
    <s v="42201952400010"/>
    <m/>
    <m/>
    <s v="22.01.1995"/>
    <s v="Навоий"/>
    <x v="4"/>
    <s v="Қурувчи МФЙ"/>
    <s v="JULIYEVA AZIZA SIDIKOVNA"/>
    <s v="42707862360041"/>
    <x v="7"/>
    <n v="0"/>
    <s v="Рад"/>
    <s v="Кийим"/>
    <x v="1"/>
    <n v="2060000"/>
    <s v="08.10.2025"/>
    <s v="Oddiy"/>
    <d v="2025-10-08T17:54:11"/>
    <s v="????? ????????"/>
    <n v="2060000"/>
    <s v="Ha"/>
    <d v="2025-10-08T17:54:11"/>
    <n v="0"/>
    <n v="2060000"/>
    <n v="45938.74596064815"/>
    <m/>
    <n v="6368"/>
  </r>
  <r>
    <s v="10195234"/>
    <s v="17.12.2025"/>
    <s v="2025-09315322"/>
    <s v="UTEPBERGENOV DJUMABEK SARSENOVICH"/>
    <s v="30110595860019"/>
    <m/>
    <m/>
    <s v="01.10.1959"/>
    <s v="Навоий"/>
    <x v="8"/>
    <s v="Алтинтов МФЙ"/>
    <s v="CHINTEMIROVA SOXIBA TOSHPO‘LOT QIZI"/>
    <s v="41708995780019"/>
    <x v="4"/>
    <n v="0"/>
    <s v="Қарор"/>
    <s v="Кўмир"/>
    <x v="7"/>
    <n v="1236000"/>
    <s v="17.12.2025"/>
    <s v="Oddiy"/>
    <d v="2025-12-18T11:22:25"/>
    <s v="????? ????????"/>
    <n v="310000"/>
    <s v="Ha"/>
    <d v="2025-12-18T11:22:25"/>
    <n v="0"/>
    <n v="310000"/>
    <n v="46009.473900462966"/>
    <m/>
    <n v="31904"/>
  </r>
  <r>
    <s v="9532780"/>
    <s v="19.11.2025"/>
    <s v="2025-08453879"/>
    <s v="UTEPBERGENOV DJUMABEK SARSENOVICH"/>
    <s v="30110595860019"/>
    <m/>
    <m/>
    <s v="01.10.1959"/>
    <s v="Навоий"/>
    <x v="8"/>
    <s v="Алтинтов МФЙ"/>
    <s v="CHINTEMIROVA SOXIBA TOSHPO‘LOT QIZI"/>
    <s v="41708995780019"/>
    <x v="9"/>
    <n v="1"/>
    <s v="Тўланди"/>
    <s v="Озиқ"/>
    <x v="0"/>
    <n v="412000"/>
    <s v="19.11.2025"/>
    <s v="Oddiy"/>
    <d v="2025-11-19T15:41:46"/>
    <m/>
    <n v="412000"/>
    <m/>
    <d v="2025-11-19T15:41:46"/>
    <n v="0"/>
    <n v="412000"/>
    <n v="45980.654004629629"/>
    <m/>
    <n v="11970"/>
  </r>
  <r>
    <s v="11124844"/>
    <s v="10.02.2026"/>
    <s v="2026-10417027"/>
    <s v="RAHMATOVA MEHRIGIYO ASHRAPOVNA"/>
    <s v="41710851060041"/>
    <m/>
    <m/>
    <s v="17.10.1985"/>
    <s v="Навоий"/>
    <x v="1"/>
    <s v="Янги Ҳаёт МФЙ"/>
    <s v="RIZOQULOV MIRJALOL UCHQUN O‘G‘LI"/>
    <s v="32907995780021"/>
    <x v="3"/>
    <n v="0"/>
    <s v="Рад"/>
    <s v="Кийим"/>
    <x v="1"/>
    <n v="2060000"/>
    <m/>
    <s v="Oddiy"/>
    <m/>
    <m/>
    <m/>
    <m/>
    <m/>
    <n v="0"/>
    <m/>
    <m/>
    <m/>
    <m/>
  </r>
  <r>
    <s v="11124554"/>
    <s v="10.02.2026"/>
    <s v="2026-10416664"/>
    <s v="KELDIYOROVA GULXAYO AMRIDDINOVNA"/>
    <s v="41904902330025"/>
    <m/>
    <m/>
    <s v="19.04.1990"/>
    <s v="Навоий"/>
    <x v="1"/>
    <s v="Янги Ҳаёт МФЙ"/>
    <s v="RIZOQULOV MIRJALOL UCHQUN O‘G‘LI"/>
    <s v="32907995780021"/>
    <x v="3"/>
    <n v="0"/>
    <s v="Рад"/>
    <s v="Кийим"/>
    <x v="1"/>
    <n v="2060000"/>
    <m/>
    <s v="Oddiy"/>
    <m/>
    <m/>
    <m/>
    <m/>
    <m/>
    <n v="0"/>
    <m/>
    <m/>
    <m/>
    <m/>
  </r>
  <r>
    <s v="11124141"/>
    <s v="10.02.2026"/>
    <s v="2026-10416166"/>
    <s v="RO‘ZIYEV AZIZBEK SHARIFOVICH"/>
    <s v="31801872330088"/>
    <m/>
    <m/>
    <s v="18.01.1987"/>
    <s v="Навоий"/>
    <x v="1"/>
    <s v="Янги Ҳаёт МФЙ"/>
    <s v="RIZOQULOV MIRJALOL UCHQUN O‘G‘LI"/>
    <s v="32907995780021"/>
    <x v="2"/>
    <n v="0"/>
    <s v="Жараён"/>
    <s v="Озиқ"/>
    <x v="0"/>
    <n v="412000"/>
    <s v="20.02.2026"/>
    <s v="Oddiy"/>
    <m/>
    <m/>
    <m/>
    <m/>
    <m/>
    <n v="0"/>
    <m/>
    <m/>
    <m/>
    <n v="64958"/>
  </r>
  <r>
    <s v="11453217"/>
    <s v="26.02.2026"/>
    <s v="2026-10813387"/>
    <s v="QAHHOROV XOLMUROD FARMON O‘G‘LI"/>
    <s v="33008942380013"/>
    <m/>
    <m/>
    <s v="30.08.1994"/>
    <s v="Навоий"/>
    <x v="0"/>
    <s v="Учқора МФЙ"/>
    <s v="XUSHVAQOVA NASIBA ISMATULLAYEVNA"/>
    <s v="41609862380016"/>
    <x v="1"/>
    <n v="0"/>
    <s v="Жараён"/>
    <s v="Жарроҳлик"/>
    <x v="3"/>
    <m/>
    <m/>
    <s v="Oddiy"/>
    <m/>
    <m/>
    <m/>
    <m/>
    <m/>
    <n v="0"/>
    <m/>
    <m/>
    <m/>
    <m/>
  </r>
  <r>
    <s v="11300896"/>
    <s v="19.02.2026"/>
    <s v="2026-10622342"/>
    <s v="XUSHVAQOVA ZARIFA TOSHNAZAROVNA"/>
    <s v="42211872380046"/>
    <m/>
    <m/>
    <s v="22.11.1987"/>
    <s v="Навоий"/>
    <x v="0"/>
    <s v="Учқора МФЙ"/>
    <s v="XUSHVAQOVA NASIBA ISMATULLAYEVNA"/>
    <s v="41609862380016"/>
    <x v="1"/>
    <n v="0"/>
    <s v="Жараён"/>
    <s v="Озиқ"/>
    <x v="0"/>
    <m/>
    <m/>
    <s v="Oddiy"/>
    <m/>
    <m/>
    <m/>
    <m/>
    <m/>
    <n v="0"/>
    <m/>
    <m/>
    <m/>
    <m/>
  </r>
  <r>
    <s v="11287734"/>
    <s v="19.02.2026"/>
    <s v="2026-10606639"/>
    <s v="BAXRONOV MAVLONO HASAN O‘G‘LI"/>
    <s v="30810995830019"/>
    <m/>
    <m/>
    <s v="08.10.1999"/>
    <s v="Навоий"/>
    <x v="0"/>
    <s v="Учқора МФЙ"/>
    <s v="XUSHVAQOVA NASIBA ISMATULLAYEVNA"/>
    <s v="41609862380016"/>
    <x v="0"/>
    <n v="0"/>
    <s v="Рад"/>
    <s v="Жарроҳлик"/>
    <x v="3"/>
    <m/>
    <m/>
    <s v="Oddiy"/>
    <m/>
    <m/>
    <m/>
    <m/>
    <m/>
    <n v="0"/>
    <m/>
    <m/>
    <m/>
    <m/>
  </r>
  <r>
    <s v="11272441"/>
    <s v="18.02.2026"/>
    <s v="2026-10588764"/>
    <s v="NORQOBILOVA VILOYAT MUSTOFOYEVNA"/>
    <s v="40809792380091"/>
    <m/>
    <m/>
    <s v="08.09.1979"/>
    <s v="Навоий"/>
    <x v="0"/>
    <s v="Учқора МФЙ"/>
    <s v="XUSHVAQOVA NASIBA ISMATULLAYEVNA"/>
    <s v="41609862380016"/>
    <x v="1"/>
    <n v="0"/>
    <s v="Жараён"/>
    <s v="Озиқ"/>
    <x v="0"/>
    <m/>
    <m/>
    <s v="Oddiy"/>
    <m/>
    <m/>
    <m/>
    <m/>
    <m/>
    <n v="0"/>
    <m/>
    <m/>
    <m/>
    <m/>
  </r>
  <r>
    <s v="11095979"/>
    <s v="07.02.2026"/>
    <s v="2026-10383054"/>
    <s v="UMAROVA ZULXUMOR FORMONOVNA"/>
    <s v="40706745830019"/>
    <m/>
    <m/>
    <s v="07.06.1974"/>
    <s v="Навоий"/>
    <x v="0"/>
    <s v="Учқора МФЙ"/>
    <s v="XUSHVAQOVA NASIBA ISMATULLAYEVNA"/>
    <s v="41609862380016"/>
    <x v="0"/>
    <n v="0"/>
    <s v="Рад"/>
    <s v="Озиқ"/>
    <x v="0"/>
    <m/>
    <m/>
    <s v="Oddiy"/>
    <m/>
    <m/>
    <m/>
    <m/>
    <m/>
    <n v="0"/>
    <m/>
    <m/>
    <m/>
    <m/>
  </r>
  <r>
    <s v="11086502"/>
    <s v="06.02.2026"/>
    <s v="2026-10371681"/>
    <s v="ESHBOYEVA SHOHZODA SAYDINOVNA"/>
    <s v="41508672380031"/>
    <m/>
    <m/>
    <s v="15.08.1967"/>
    <s v="Навоий"/>
    <x v="0"/>
    <s v="Учқора МФЙ"/>
    <s v="XUSHVAQOVA NASIBA ISMATULLAYEVNA"/>
    <s v="41609862380016"/>
    <x v="0"/>
    <n v="0"/>
    <s v="Рад"/>
    <s v="Озиқ"/>
    <x v="0"/>
    <m/>
    <m/>
    <s v="Oddiy"/>
    <m/>
    <m/>
    <m/>
    <m/>
    <m/>
    <n v="0"/>
    <m/>
    <m/>
    <m/>
    <m/>
  </r>
  <r>
    <s v="10383495"/>
    <s v="23.12.2025"/>
    <s v="2025-09543654"/>
    <s v="XO‘JANAZAROVA GULMIRA MURODULLAYEVNA"/>
    <s v="40111903950087"/>
    <m/>
    <m/>
    <s v="01.11.1990"/>
    <s v="Навоий"/>
    <x v="0"/>
    <s v="Учқора МФЙ"/>
    <s v="XUSHVAQOVA NASIBA ISMATULLAYEVNA"/>
    <s v="41609862380016"/>
    <x v="0"/>
    <n v="0"/>
    <s v="Рад"/>
    <s v="Озиқ"/>
    <x v="0"/>
    <m/>
    <m/>
    <s v="Oddiy"/>
    <m/>
    <m/>
    <m/>
    <m/>
    <m/>
    <n v="0"/>
    <m/>
    <m/>
    <m/>
    <m/>
  </r>
  <r>
    <s v="10212962"/>
    <s v="17.12.2025"/>
    <s v="2025-09337784"/>
    <s v="ASTANAQULOVA MATLUBA NURIDDINOVNA"/>
    <s v="41104792380016"/>
    <m/>
    <m/>
    <s v="11.04.1979"/>
    <s v="Навоий"/>
    <x v="0"/>
    <s v="Учқора МФЙ"/>
    <s v="XUSHVAQOVA NASIBA ISMATULLAYEVNA"/>
    <s v="41609862380016"/>
    <x v="3"/>
    <n v="0"/>
    <s v="Рад"/>
    <s v="Озиқ"/>
    <x v="0"/>
    <n v="412000"/>
    <m/>
    <s v="Oddiy"/>
    <m/>
    <m/>
    <m/>
    <m/>
    <m/>
    <n v="0"/>
    <m/>
    <m/>
    <m/>
    <m/>
  </r>
  <r>
    <s v="10211933"/>
    <s v="17.12.2025"/>
    <s v="2025-09336505"/>
    <s v="RAJABOVA ZAMIRA SAIDOVNA"/>
    <s v="40602785830021"/>
    <m/>
    <m/>
    <s v="06.02.1978"/>
    <s v="Навоий"/>
    <x v="0"/>
    <s v="Учқора МФЙ"/>
    <s v="XUSHVAQOVA NASIBA ISMATULLAYEVNA"/>
    <s v="41609862380016"/>
    <x v="0"/>
    <n v="0"/>
    <s v="Рад"/>
    <s v="Озиқ"/>
    <x v="0"/>
    <m/>
    <m/>
    <s v="Oddiy"/>
    <m/>
    <m/>
    <m/>
    <m/>
    <m/>
    <n v="0"/>
    <m/>
    <m/>
    <m/>
    <m/>
  </r>
  <r>
    <s v="10008102"/>
    <s v="11.12.2025"/>
    <s v="2025-09076350"/>
    <s v="ALLAYEVA GULNORA RUZIMURODOVNA"/>
    <s v="42704872380043"/>
    <m/>
    <m/>
    <s v="27.04.1987"/>
    <s v="Навоий"/>
    <x v="0"/>
    <s v="Учқора МФЙ"/>
    <s v="XUSHVAQOVA NASIBA ISMATULLAYEVNA"/>
    <s v="41609862380016"/>
    <x v="1"/>
    <n v="0"/>
    <s v="Жараён"/>
    <s v="Таъмир"/>
    <x v="5"/>
    <m/>
    <m/>
    <s v="Oddiy"/>
    <m/>
    <m/>
    <m/>
    <m/>
    <m/>
    <n v="0"/>
    <m/>
    <m/>
    <m/>
    <m/>
  </r>
  <r>
    <s v="9894786"/>
    <s v="05.12.2025"/>
    <s v="2025-08933415"/>
    <s v="SAYDINOVA NURIYA ILHOMIDDIN QIZI"/>
    <s v="41301922380012"/>
    <m/>
    <m/>
    <s v="13.01.1992"/>
    <s v="Навоий"/>
    <x v="0"/>
    <s v="Учқора МФЙ"/>
    <s v="XUSHVAQOVA NASIBA ISMATULLAYEVNA"/>
    <s v="41609862380016"/>
    <x v="3"/>
    <n v="0"/>
    <s v="Рад"/>
    <s v="Таъмир"/>
    <x v="5"/>
    <n v="20600000"/>
    <m/>
    <s v="Oddiy"/>
    <m/>
    <m/>
    <m/>
    <m/>
    <m/>
    <n v="0"/>
    <m/>
    <m/>
    <m/>
    <m/>
  </r>
  <r>
    <s v="9894517"/>
    <s v="05.12.2025"/>
    <s v="2025-08933083"/>
    <s v="RAJABOVA ZAMIRA SAIDOVNA"/>
    <s v="40602785830021"/>
    <m/>
    <m/>
    <s v="06.02.1978"/>
    <s v="Навоий"/>
    <x v="0"/>
    <s v="Учқора МФЙ"/>
    <s v="XUSHVAQOVA NASIBA ISMATULLAYEVNA"/>
    <s v="41609862380016"/>
    <x v="7"/>
    <n v="0"/>
    <s v="Рад"/>
    <s v="Таъмир"/>
    <x v="5"/>
    <n v="20600000"/>
    <s v="09.12.2025"/>
    <s v="Oddiy"/>
    <m/>
    <m/>
    <m/>
    <m/>
    <m/>
    <n v="0"/>
    <m/>
    <m/>
    <m/>
    <m/>
  </r>
  <r>
    <s v="9467566"/>
    <s v="15.11.2025"/>
    <s v="2025-08365864"/>
    <s v="QAHHOROV XOLMUROD FARMON O‘G‘LI"/>
    <s v="33008942380013"/>
    <m/>
    <m/>
    <s v="30.08.1994"/>
    <s v="Навоий"/>
    <x v="0"/>
    <s v="Учқора МФЙ"/>
    <s v="XUSHVAQOVA NASIBA ISMATULLAYEVNA"/>
    <s v="41609862380016"/>
    <x v="10"/>
    <n v="0"/>
    <s v="Рад"/>
    <s v="Жарроҳлик"/>
    <x v="3"/>
    <n v="4120000000"/>
    <s v="17.11.2025"/>
    <s v="Oddiy"/>
    <m/>
    <m/>
    <m/>
    <m/>
    <m/>
    <n v="0"/>
    <m/>
    <m/>
    <m/>
    <m/>
  </r>
  <r>
    <s v="9467275"/>
    <s v="15.11.2025"/>
    <s v="2025-08365439"/>
    <s v="BAXRONOV MAVLONO HASAN O‘G‘LI"/>
    <s v="30810995830019"/>
    <m/>
    <m/>
    <s v="08.10.1999"/>
    <s v="Навоий"/>
    <x v="0"/>
    <s v="Учқора МФЙ"/>
    <s v="XUSHVAQOVA NASIBA ISMATULLAYEVNA"/>
    <s v="41609862380016"/>
    <x v="10"/>
    <n v="0"/>
    <s v="Рад"/>
    <s v="Жарроҳлик"/>
    <x v="3"/>
    <n v="4120000000"/>
    <s v="17.11.2025"/>
    <s v="Oddiy"/>
    <m/>
    <m/>
    <m/>
    <m/>
    <m/>
    <n v="0"/>
    <m/>
    <m/>
    <m/>
    <m/>
  </r>
  <r>
    <s v="9086937"/>
    <s v="22.10.2025"/>
    <s v="2025-07833729"/>
    <s v="MIRZAYEVA NIGORA OCHILOVNA"/>
    <s v="40210735830030"/>
    <m/>
    <m/>
    <s v="02.10.1973"/>
    <s v="Навоий"/>
    <x v="0"/>
    <s v="Учқора МФЙ"/>
    <s v="XUSHVAQOVA NASIBA ISMATULLAYEVNA"/>
    <s v="41609862380016"/>
    <x v="3"/>
    <n v="0"/>
    <s v="Рад"/>
    <s v="Озиқ"/>
    <x v="0"/>
    <n v="412000"/>
    <m/>
    <s v="Oddiy"/>
    <m/>
    <m/>
    <m/>
    <m/>
    <m/>
    <n v="0"/>
    <m/>
    <m/>
    <m/>
    <m/>
  </r>
  <r>
    <s v="9068937"/>
    <s v="21.10.2025"/>
    <s v="2025-07810785"/>
    <s v="BERDIQULOVA SURAYYO SHERALI QIZI"/>
    <s v="62306005830034"/>
    <m/>
    <m/>
    <s v="23.06.2000"/>
    <s v="Навоий"/>
    <x v="0"/>
    <s v="Учқора МФЙ"/>
    <s v="XUSHVAQOVA NASIBA ISMATULLAYEVNA"/>
    <s v="41609862380016"/>
    <x v="3"/>
    <n v="0"/>
    <s v="Рад"/>
    <s v="Озиқ"/>
    <x v="0"/>
    <n v="412000"/>
    <m/>
    <s v="Oddiy"/>
    <m/>
    <m/>
    <m/>
    <m/>
    <m/>
    <n v="0"/>
    <m/>
    <m/>
    <m/>
    <m/>
  </r>
  <r>
    <s v="9019649"/>
    <s v="15.10.2025"/>
    <s v="2025-07745252"/>
    <s v="XOLMUMINOVA ULJAHON TUXSON QIZI"/>
    <s v="60903005830028"/>
    <m/>
    <m/>
    <s v="09.03.2000"/>
    <s v="Навоий"/>
    <x v="0"/>
    <s v="Учқора МФЙ"/>
    <s v="XUSHVAQOVA NASIBA ISMATULLAYEVNA"/>
    <s v="41609862380016"/>
    <x v="7"/>
    <n v="0"/>
    <s v="Рад"/>
    <s v="Озиқ"/>
    <x v="0"/>
    <n v="412000"/>
    <s v="15.10.2025"/>
    <s v="Oddiy"/>
    <d v="2025-10-17T17:57:18"/>
    <s v="????? ????????"/>
    <n v="412000"/>
    <s v="Ha"/>
    <d v="2025-10-17T17:57:18"/>
    <n v="0"/>
    <n v="412000"/>
    <n v="45947.748124999998"/>
    <m/>
    <n v="7960"/>
  </r>
  <r>
    <s v="8786948"/>
    <s v="30.09.2025"/>
    <s v="2025-07469880"/>
    <s v="QAHHOROV XOLMUROD FARMON O‘G‘LI"/>
    <s v="33008942380013"/>
    <m/>
    <m/>
    <s v="30.08.1994"/>
    <s v="Навоий"/>
    <x v="0"/>
    <s v="Учқора МФЙ"/>
    <s v="XUSHVAQOVA NASIBA ISMATULLAYEVNA"/>
    <s v="41609862380016"/>
    <x v="3"/>
    <n v="0"/>
    <s v="Рад"/>
    <s v="Жарроҳлик"/>
    <x v="3"/>
    <n v="4120000000"/>
    <m/>
    <s v="Oddiy"/>
    <m/>
    <m/>
    <m/>
    <m/>
    <m/>
    <n v="0"/>
    <m/>
    <m/>
    <m/>
    <m/>
  </r>
  <r>
    <s v="8783393"/>
    <s v="30.09.2025"/>
    <s v="2025-07464880"/>
    <s v="BAXRONOV MAVLONO HASAN O‘G‘LI"/>
    <s v="30810995830019"/>
    <m/>
    <m/>
    <s v="08.10.1999"/>
    <s v="Навоий"/>
    <x v="0"/>
    <s v="Учқора МФЙ"/>
    <s v="XUSHVAQOVA NASIBA ISMATULLAYEVNA"/>
    <s v="41609862380016"/>
    <x v="3"/>
    <n v="0"/>
    <s v="Рад"/>
    <s v="Жарроҳлик"/>
    <x v="3"/>
    <n v="4120000000"/>
    <m/>
    <s v="Oddiy"/>
    <m/>
    <m/>
    <m/>
    <m/>
    <m/>
    <n v="0"/>
    <m/>
    <m/>
    <m/>
    <m/>
  </r>
  <r>
    <s v="8666492"/>
    <s v="25.09.2025"/>
    <s v="2025-07305564"/>
    <s v="MIRZAYEVA NIGORA OCHILOVNA"/>
    <s v="40210735830030"/>
    <m/>
    <m/>
    <s v="02.10.1973"/>
    <s v="Навоий"/>
    <x v="0"/>
    <s v="Учқора МФЙ"/>
    <s v="XUSHVAQOVA NASIBA ISMATULLAYEVNA"/>
    <s v="41609862380016"/>
    <x v="3"/>
    <n v="0"/>
    <s v="Рад"/>
    <s v="Озиқ"/>
    <x v="0"/>
    <n v="412000"/>
    <m/>
    <s v="Oddiy"/>
    <m/>
    <m/>
    <m/>
    <m/>
    <m/>
    <n v="0"/>
    <m/>
    <m/>
    <m/>
    <m/>
  </r>
  <r>
    <s v="8635114"/>
    <s v="24.09.2025"/>
    <s v="2025-07262327"/>
    <s v="SAYDINOVA NURIYA ILHOMIDDIN QIZI"/>
    <s v="41301922380012"/>
    <m/>
    <m/>
    <s v="13.01.1992"/>
    <s v="Навоий"/>
    <x v="0"/>
    <s v="Учқора МФЙ"/>
    <s v="XUSHVAQOVA NASIBA ISMATULLAYEVNA"/>
    <s v="41609862380016"/>
    <x v="7"/>
    <n v="0"/>
    <s v="Рад"/>
    <s v="Озиқ"/>
    <x v="0"/>
    <n v="412000"/>
    <s v="07.10.2025"/>
    <s v="Oddiy"/>
    <d v="2025-10-17T17:57:53"/>
    <s v="????? ????????"/>
    <n v="412000"/>
    <s v="Ha"/>
    <d v="2025-10-17T17:57:53"/>
    <n v="0"/>
    <n v="412000"/>
    <n v="45947.748530092591"/>
    <m/>
    <n v="7101"/>
  </r>
  <r>
    <s v="8077858"/>
    <s v="09.09.2025"/>
    <s v="2025-06449185"/>
    <s v="ABDULQOSIMOVA GULNISO MURODULLAYEVNA"/>
    <s v="41911842380087"/>
    <m/>
    <m/>
    <s v="19.11.1984"/>
    <s v="Навоий"/>
    <x v="0"/>
    <s v="Учқора МФЙ"/>
    <s v="XUSHVAQOVA NASIBA ISMATULLAYEVNA"/>
    <s v="41609862380016"/>
    <x v="3"/>
    <n v="0"/>
    <s v="Рад"/>
    <s v="Кийим"/>
    <x v="1"/>
    <n v="2060000"/>
    <m/>
    <s v="Oddiy"/>
    <m/>
    <m/>
    <m/>
    <m/>
    <m/>
    <n v="0"/>
    <m/>
    <m/>
    <m/>
    <m/>
  </r>
  <r>
    <s v="11338571"/>
    <s v="20.02.2026"/>
    <s v="2026-10667768"/>
    <s v="OCHILOVA GULMIRA NAMOZOVNA"/>
    <s v="40412812330024"/>
    <m/>
    <m/>
    <s v="04.12.1981"/>
    <s v="Навоий"/>
    <x v="1"/>
    <s v="Хомработ МФЙ"/>
    <s v="ZAYNIDDINOV ZUHRIDDIN TO‘LAN O‘G‘LI"/>
    <s v="52704015780012"/>
    <x v="4"/>
    <n v="0"/>
    <s v="Қарор"/>
    <s v="Коммунал"/>
    <x v="4"/>
    <n v="412000"/>
    <s v="24.02.2026"/>
    <s v="Oddiy"/>
    <d v="2026-02-25T18:45:14"/>
    <m/>
    <n v="412000"/>
    <m/>
    <d v="2026-02-25T18:45:14"/>
    <n v="0"/>
    <n v="412000"/>
    <n v="46078.781412037039"/>
    <m/>
    <n v="65612"/>
  </r>
  <r>
    <s v="11338183"/>
    <s v="20.02.2026"/>
    <s v="2026-10667274"/>
    <s v="MUROTOVA PARDAOY NORKULOVNA"/>
    <s v="42012735780034"/>
    <m/>
    <m/>
    <s v="20.12.1973"/>
    <s v="Навоий"/>
    <x v="1"/>
    <s v="Хомработ МФЙ"/>
    <s v="ZAYNIDDINOV ZUHRIDDIN TO‘LAN O‘G‘LI"/>
    <s v="52704015780012"/>
    <x v="2"/>
    <n v="0"/>
    <s v="Жараён"/>
    <s v="Коммунал"/>
    <x v="4"/>
    <n v="412000"/>
    <s v="24.02.2026"/>
    <s v="Oddiy"/>
    <m/>
    <m/>
    <m/>
    <m/>
    <m/>
    <n v="0"/>
    <m/>
    <m/>
    <m/>
    <n v="65611"/>
  </r>
  <r>
    <s v="11018623"/>
    <s v="02.02.2026"/>
    <s v="2026-10289579"/>
    <s v="OCHILOVA GULMIRA NAMOZOVNA"/>
    <s v="40412812330024"/>
    <m/>
    <m/>
    <s v="04.12.1981"/>
    <s v="Навоий"/>
    <x v="1"/>
    <s v="Хомработ МФЙ"/>
    <s v="ZAYNIDDINOV ZUHRIDDIN TO‘LAN O‘G‘LI"/>
    <s v="52704015780012"/>
    <x v="3"/>
    <n v="0"/>
    <s v="Рад"/>
    <s v="Коммунал"/>
    <x v="4"/>
    <n v="412000"/>
    <m/>
    <s v="Oddiy"/>
    <m/>
    <m/>
    <m/>
    <m/>
    <m/>
    <n v="0"/>
    <m/>
    <m/>
    <m/>
    <m/>
  </r>
  <r>
    <s v="10217002"/>
    <s v="17.12.2025"/>
    <s v="2025-09342941"/>
    <s v="BAROTOV RAXMON XXX"/>
    <s v="32009562330032"/>
    <m/>
    <m/>
    <s v="20.09.1956"/>
    <s v="Навоий"/>
    <x v="1"/>
    <s v="Хусбуддин МФЙ"/>
    <s v="ESANOV JASURBEK KAMOL O‘G‘LI"/>
    <s v="30301985290033"/>
    <x v="3"/>
    <n v="0"/>
    <s v="Рад"/>
    <s v="Даволаниш"/>
    <x v="2"/>
    <n v="20600000"/>
    <m/>
    <s v="Oddiy"/>
    <m/>
    <m/>
    <m/>
    <m/>
    <m/>
    <n v="0"/>
    <m/>
    <m/>
    <m/>
    <m/>
  </r>
  <r>
    <s v="9541274"/>
    <s v="20.11.2025"/>
    <s v="2025-08467039"/>
    <s v="SHOMURODOVA XAYRINISO RAJABOVNA"/>
    <s v="41008862330012"/>
    <m/>
    <m/>
    <s v="10.08.1986"/>
    <s v="Навоий"/>
    <x v="1"/>
    <s v="Хусбуддин МФЙ"/>
    <s v="ESANOV JASURBEK KAMOL O‘G‘LI"/>
    <s v="30301985290033"/>
    <x v="9"/>
    <n v="1"/>
    <s v="Тўланди"/>
    <s v="Озиқ"/>
    <x v="0"/>
    <n v="412000"/>
    <s v="20.11.2025"/>
    <s v="Oddiy"/>
    <d v="2025-11-25T11:37:01"/>
    <m/>
    <n v="412000"/>
    <m/>
    <d v="2025-11-25T11:37:01"/>
    <n v="0"/>
    <n v="412000"/>
    <n v="45986.484039351853"/>
    <m/>
    <n v="14474"/>
  </r>
  <r>
    <s v="10197350"/>
    <s v="17.12.2025"/>
    <s v="2025-09317916"/>
    <s v="MUZAFAROV MUXRIDDIN BAXRIDIN O‘G‘LI"/>
    <s v="32105942330017"/>
    <m/>
    <m/>
    <s v="21.05.1994"/>
    <s v="Навоий"/>
    <x v="1"/>
    <s v="Гулзор МФЙ"/>
    <s v="IZOMOVA KUMUSH ISOMIDIN QIZI"/>
    <s v="40710922330029"/>
    <x v="3"/>
    <n v="0"/>
    <s v="Рад"/>
    <s v="Даволаниш"/>
    <x v="2"/>
    <n v="20600000"/>
    <m/>
    <s v="Oddiy"/>
    <m/>
    <m/>
    <m/>
    <m/>
    <m/>
    <n v="0"/>
    <m/>
    <m/>
    <m/>
    <m/>
  </r>
  <r>
    <s v="9081746"/>
    <s v="22.10.2025"/>
    <s v="2025-07826936"/>
    <s v="MUZAFAROV MUXRIDDIN BAXRIDIN O‘G‘LI"/>
    <s v="32105942330017"/>
    <m/>
    <m/>
    <s v="21.05.1994"/>
    <s v="Навоий"/>
    <x v="1"/>
    <s v="Гулзор МФЙ"/>
    <s v="IZOMOVA KUMUSH ISOMIDIN QIZI"/>
    <s v="40710922330029"/>
    <x v="3"/>
    <n v="0"/>
    <s v="Рад"/>
    <s v="Даволаниш"/>
    <x v="2"/>
    <n v="20600000"/>
    <m/>
    <s v="Oddiy"/>
    <m/>
    <m/>
    <m/>
    <m/>
    <m/>
    <n v="0"/>
    <m/>
    <m/>
    <m/>
    <m/>
  </r>
  <r>
    <s v="9787671"/>
    <s v="02.12.2025"/>
    <s v="2025-08795693"/>
    <s v="FAYZIYEVA DILFUZA RAMAZONOVNA"/>
    <s v="41509712330014"/>
    <m/>
    <m/>
    <s v="15.09.1971"/>
    <s v="Навоий"/>
    <x v="1"/>
    <s v="Шейхон МФЙ"/>
    <s v="JAMILOV RAMAZON JASUR O‘G‘LI"/>
    <s v="31001995780038"/>
    <x v="9"/>
    <n v="1"/>
    <s v="Тўланди"/>
    <s v="Озиқ"/>
    <x v="0"/>
    <n v="412000"/>
    <s v="26.12.2025"/>
    <s v="Oddiy"/>
    <d v="2026-01-05T09:34:12"/>
    <m/>
    <n v="412000"/>
    <m/>
    <d v="2026-01-05T09:34:12"/>
    <n v="0"/>
    <n v="412000"/>
    <n v="46027.39875"/>
    <m/>
    <n v="47327"/>
  </r>
  <r>
    <s v="9784910"/>
    <s v="02.12.2025"/>
    <s v="2025-08792288"/>
    <s v="SHAMSIYEV BAHODIR KURBONOVICH"/>
    <s v="30504802330013"/>
    <m/>
    <m/>
    <s v="05.04.1980"/>
    <s v="Навоий"/>
    <x v="1"/>
    <s v="Шейхон МФЙ"/>
    <s v="JAMILOV RAMAZON JASUR O‘G‘LI"/>
    <s v="31001995780038"/>
    <x v="3"/>
    <n v="0"/>
    <s v="Рад"/>
    <s v="Озиқ"/>
    <x v="0"/>
    <n v="412000"/>
    <m/>
    <s v="Oddiy"/>
    <m/>
    <m/>
    <m/>
    <m/>
    <m/>
    <n v="0"/>
    <m/>
    <m/>
    <m/>
    <m/>
  </r>
  <r>
    <s v="9603390"/>
    <s v="24.11.2025"/>
    <s v="2025-08552433"/>
    <s v="UMUROVA FARIDA ISMATOVNA"/>
    <s v="42807852330044"/>
    <m/>
    <m/>
    <s v="28.07.1985"/>
    <s v="Навоий"/>
    <x v="1"/>
    <s v="Шейхон МФЙ"/>
    <s v="JAMILOV RAMAZON JASUR O‘G‘LI"/>
    <s v="31001995780038"/>
    <x v="9"/>
    <n v="2"/>
    <s v="Тўланди"/>
    <s v="Кийим"/>
    <x v="1"/>
    <n v="2060000"/>
    <s v="25.11.2025"/>
    <s v="Oddiy"/>
    <d v="2025-11-25T09:36:17"/>
    <m/>
    <n v="2060000"/>
    <m/>
    <d v="2025-11-25T09:36:17"/>
    <n v="0"/>
    <n v="2060000"/>
    <n v="45986.400196759256"/>
    <m/>
    <n v="14476"/>
  </r>
  <r>
    <s v="9602041"/>
    <s v="24.11.2025"/>
    <s v="2025-08550653"/>
    <s v="RAXMATULLAYEVA MAFTUNA RAXIM QIZI"/>
    <s v="41610932330042"/>
    <m/>
    <m/>
    <s v="16.10.1993"/>
    <s v="Навоий"/>
    <x v="1"/>
    <s v="Шейхон МФЙ"/>
    <s v="JAMILOV RAMAZON JASUR O‘G‘LI"/>
    <s v="31001995780038"/>
    <x v="9"/>
    <n v="2"/>
    <s v="Тўланди"/>
    <s v="Кийим"/>
    <x v="1"/>
    <n v="2060000"/>
    <s v="24.11.2025"/>
    <s v="Oddiy"/>
    <d v="2025-11-25T09:26:17"/>
    <m/>
    <n v="2060000"/>
    <m/>
    <d v="2025-11-25T09:26:17"/>
    <n v="0"/>
    <n v="2060000"/>
    <n v="45986.393252314818"/>
    <m/>
    <n v="14080"/>
  </r>
  <r>
    <s v="9568528"/>
    <s v="21.11.2025"/>
    <s v="2025-08504851"/>
    <s v="UMUROVA FARIDA ISMATOVNA"/>
    <s v="42807852330044"/>
    <m/>
    <m/>
    <s v="28.07.1985"/>
    <s v="Навоий"/>
    <x v="1"/>
    <s v="Шейхон МФЙ"/>
    <s v="JAMILOV RAMAZON JASUR O‘G‘LI"/>
    <s v="31001995780038"/>
    <x v="4"/>
    <n v="0"/>
    <s v="Қарор"/>
    <s v="Озиқ"/>
    <x v="0"/>
    <n v="412000"/>
    <s v="21.11.2025"/>
    <s v="Oddiy"/>
    <d v="2025-11-25T09:25:25"/>
    <s v="????? ????????"/>
    <n v="412000"/>
    <s v="Ha"/>
    <d v="2025-11-25T09:25:25"/>
    <n v="0"/>
    <n v="412000"/>
    <n v="45986.392650462964"/>
    <m/>
    <n v="14079"/>
  </r>
  <r>
    <s v="11266489"/>
    <s v="18.02.2026"/>
    <s v="2026-10581827"/>
    <s v="HASANOVA ZULFIYA HALIMOVNA"/>
    <s v="62710035280037"/>
    <m/>
    <m/>
    <s v="27.10.2003"/>
    <s v="Навоий"/>
    <x v="1"/>
    <s v="Ванғози МФЙ"/>
    <s v="SHODIYEVA GULRUX XAIT QIZI"/>
    <s v="42301922330058"/>
    <x v="1"/>
    <n v="0"/>
    <s v="Жараён"/>
    <s v="Коммунал"/>
    <x v="4"/>
    <m/>
    <m/>
    <s v="Oddiy"/>
    <m/>
    <m/>
    <m/>
    <m/>
    <m/>
    <n v="0"/>
    <m/>
    <m/>
    <m/>
    <m/>
  </r>
  <r>
    <s v="11075214"/>
    <s v="05.02.2026"/>
    <s v="2026-10357236"/>
    <s v="OTAQULOVA YULDUZ NAJBIDINOVNA"/>
    <s v="40803722330020"/>
    <m/>
    <m/>
    <s v="08.03.1972"/>
    <s v="Навоий"/>
    <x v="1"/>
    <s v="Ванғози МФЙ"/>
    <s v="SHODIYEVA GULRUX XAIT QIZI"/>
    <s v="42301922330058"/>
    <x v="5"/>
    <n v="0"/>
    <s v="Жараён"/>
    <s v="Озиқ"/>
    <x v="0"/>
    <n v="412000"/>
    <m/>
    <s v="Oddiy"/>
    <m/>
    <m/>
    <m/>
    <m/>
    <m/>
    <n v="0"/>
    <m/>
    <m/>
    <m/>
    <m/>
  </r>
  <r>
    <s v="10205397"/>
    <s v="17.12.2025"/>
    <s v="2025-09328080"/>
    <s v="HASANOVA ZULFIYA HALIMOVNA"/>
    <s v="62710035280037"/>
    <m/>
    <m/>
    <s v="27.10.2003"/>
    <s v="Навоий"/>
    <x v="1"/>
    <s v="Ванғози МФЙ"/>
    <s v="SHODIYEVA GULRUX XAIT QIZI"/>
    <s v="42301922330058"/>
    <x v="9"/>
    <n v="1"/>
    <s v="Тўланди"/>
    <s v="Озиқ"/>
    <x v="0"/>
    <n v="412000"/>
    <s v="29.12.2025"/>
    <s v="Oddiy"/>
    <d v="2025-12-29T16:45:34"/>
    <m/>
    <n v="412000"/>
    <m/>
    <d v="2025-12-29T16:45:34"/>
    <n v="0"/>
    <n v="412000"/>
    <n v="46020.698310185187"/>
    <m/>
    <n v="50499"/>
  </r>
  <r>
    <s v="10188145"/>
    <s v="17.12.2025"/>
    <s v="2025-09306717"/>
    <s v="XUDOYBERDIYEVA CHINORA KAROMIDDINOVNA"/>
    <s v="42004892380040"/>
    <m/>
    <m/>
    <s v="20.04.1989"/>
    <s v="Навоий"/>
    <x v="0"/>
    <s v="Деҳқонобод МФЙ"/>
    <s v="QARSHIYEVA FERUZA AHATOVNA"/>
    <s v="42810872380025"/>
    <x v="3"/>
    <n v="0"/>
    <s v="Рад"/>
    <s v="Коммунал"/>
    <x v="4"/>
    <n v="412000"/>
    <m/>
    <s v="Oddiy"/>
    <m/>
    <m/>
    <m/>
    <m/>
    <m/>
    <n v="0"/>
    <m/>
    <m/>
    <m/>
    <m/>
  </r>
  <r>
    <s v="10187796"/>
    <s v="17.12.2025"/>
    <s v="2025-09306279"/>
    <s v="XUDOYBERDIYEVA CHINORA KAROMIDDINOVNA"/>
    <s v="42004892380040"/>
    <m/>
    <m/>
    <s v="20.04.1989"/>
    <s v="Навоий"/>
    <x v="0"/>
    <s v="Деҳқонобод МФЙ"/>
    <s v="QARSHIYEVA FERUZA AHATOVNA"/>
    <s v="42810872380025"/>
    <x v="3"/>
    <n v="0"/>
    <s v="Рад"/>
    <s v="Озиқ"/>
    <x v="0"/>
    <n v="412000"/>
    <m/>
    <s v="Oddiy"/>
    <m/>
    <m/>
    <m/>
    <m/>
    <m/>
    <n v="0"/>
    <m/>
    <m/>
    <m/>
    <m/>
  </r>
  <r>
    <s v="9682111"/>
    <s v="27.11.2025"/>
    <s v="2025-08657750"/>
    <s v="XAMIDOVA MARXABO BOBOQULOVNA"/>
    <s v="41102722380028"/>
    <m/>
    <m/>
    <s v="11.02.1972"/>
    <s v="Навоий"/>
    <x v="0"/>
    <s v="Деҳқонобод МФЙ"/>
    <s v="QARSHIYEVA FERUZA AHATOVNA"/>
    <s v="42810872380025"/>
    <x v="0"/>
    <n v="0"/>
    <s v="Рад"/>
    <s v="Даволаниш"/>
    <x v="2"/>
    <m/>
    <m/>
    <s v="Oddiy"/>
    <m/>
    <m/>
    <m/>
    <m/>
    <m/>
    <n v="0"/>
    <m/>
    <m/>
    <m/>
    <m/>
  </r>
  <r>
    <s v="9599996"/>
    <s v="24.11.2025"/>
    <s v="2025-08547958"/>
    <s v="TOSHEV FAXRITDIN SHAXOBIDDINOVICH"/>
    <s v="32105662380013"/>
    <m/>
    <m/>
    <s v="21.05.1966"/>
    <s v="Навоий"/>
    <x v="0"/>
    <s v="Деҳқонобод МФЙ"/>
    <s v="QARSHIYEVA FERUZA AHATOVNA"/>
    <s v="42810872380025"/>
    <x v="4"/>
    <n v="0"/>
    <s v="Қарор"/>
    <s v="Озиқ"/>
    <x v="0"/>
    <n v="412000"/>
    <s v="26.11.2025"/>
    <s v="Oddiy"/>
    <d v="2026-02-10T16:03:51"/>
    <s v="????? ????????"/>
    <n v="412000"/>
    <s v="Ha"/>
    <d v="2026-02-10T16:03:51"/>
    <n v="0"/>
    <n v="412000"/>
    <n v="46063.669340277775"/>
    <m/>
    <n v="15816"/>
  </r>
  <r>
    <s v="11270487"/>
    <s v="18.02.2026"/>
    <s v="2026-10586536"/>
    <s v="BAZAROV MAXMUD MUSTAFAYEVICH"/>
    <s v="32009772340045"/>
    <m/>
    <m/>
    <s v="20.09.1977"/>
    <s v="Навоий"/>
    <x v="1"/>
    <s v="Маданият МФЙ"/>
    <s v="RAXIMOVA MUXAYO SHAVQIYEVNA"/>
    <s v="42703712330035"/>
    <x v="6"/>
    <n v="0"/>
    <s v="Жараён"/>
    <s v="Даволаниш"/>
    <x v="2"/>
    <n v="20600000"/>
    <s v="19.02.2026"/>
    <s v="Oddiy"/>
    <m/>
    <m/>
    <m/>
    <m/>
    <m/>
    <n v="0"/>
    <m/>
    <m/>
    <m/>
    <m/>
  </r>
  <r>
    <s v="11011120"/>
    <s v="02.02.2026"/>
    <s v="2026-10280651"/>
    <s v="G‘AYBULLAYEVA SABOXAT SUNNATOVNA"/>
    <s v="41407902330029"/>
    <m/>
    <m/>
    <s v="14.07.1990"/>
    <s v="Навоий"/>
    <x v="1"/>
    <s v="Маданият МФЙ"/>
    <s v="RAXIMOVA MUXAYO SHAVQIYEVNA"/>
    <s v="42703712330035"/>
    <x v="0"/>
    <n v="0"/>
    <s v="Рад"/>
    <s v="Озиқ"/>
    <x v="0"/>
    <m/>
    <m/>
    <s v="Oddiy"/>
    <m/>
    <m/>
    <m/>
    <m/>
    <m/>
    <n v="0"/>
    <m/>
    <m/>
    <m/>
    <m/>
  </r>
  <r>
    <s v="10979062"/>
    <s v="30.01.2026"/>
    <s v="2026-10241997"/>
    <s v="TOSHPO‘LATOVA MAXFIRAT MAXSUD QIZI"/>
    <s v="41502995780057"/>
    <m/>
    <m/>
    <s v="15.02.1999"/>
    <s v="Навоий"/>
    <x v="1"/>
    <s v="Маданият МФЙ"/>
    <s v="RAXIMOVA MUXAYO SHAVQIYEVNA"/>
    <s v="42703712330035"/>
    <x v="2"/>
    <n v="0"/>
    <s v="Жараён"/>
    <s v="Кийим"/>
    <x v="1"/>
    <n v="2060000"/>
    <s v="19.02.2026"/>
    <s v="Oddiy"/>
    <m/>
    <m/>
    <m/>
    <m/>
    <m/>
    <n v="0"/>
    <m/>
    <m/>
    <m/>
    <n v="65246"/>
  </r>
  <r>
    <s v="10395441"/>
    <s v="23.12.2025"/>
    <s v="2025-09557315"/>
    <s v="TOSHPO‘LATOVA MAXFIRAT MAXSUD QIZI"/>
    <s v="41502995780057"/>
    <m/>
    <m/>
    <s v="15.02.1999"/>
    <s v="Навоий"/>
    <x v="1"/>
    <s v="Маданият МФЙ"/>
    <s v="RAXIMOVA MUXAYO SHAVQIYEVNA"/>
    <s v="42703712330035"/>
    <x v="9"/>
    <n v="1"/>
    <s v="Тўланди"/>
    <s v="Озиқ"/>
    <x v="0"/>
    <n v="412000"/>
    <s v="23.12.2025"/>
    <s v="Oddiy"/>
    <d v="2026-01-08T15:34:29"/>
    <m/>
    <n v="412000"/>
    <m/>
    <d v="2026-01-08T15:34:29"/>
    <n v="0"/>
    <n v="412000"/>
    <n v="46030.648946759262"/>
    <m/>
    <n v="41759"/>
  </r>
  <r>
    <s v="8812121"/>
    <s v="03.10.2025"/>
    <s v="2025-07501812"/>
    <s v="BAXRIDDINOV SOBITJON HASAN O‘G‘LI"/>
    <s v="30312955830036"/>
    <m/>
    <m/>
    <s v="03.12.1995"/>
    <s v="Навоий"/>
    <x v="0"/>
    <s v="Чағатой МФЙ"/>
    <s v="PIRMATOV ALISHER ZAYNIDDINOVICH"/>
    <s v="33112912380043"/>
    <x v="8"/>
    <n v="0"/>
    <s v="Рад"/>
    <s v="Жарроҳлик"/>
    <x v="3"/>
    <n v="4120000000"/>
    <s v="03.10.2025"/>
    <s v="Oddiy"/>
    <d v="2025-10-28T12:45:43"/>
    <s v="??????? ??? ????"/>
    <m/>
    <s v="Yuq"/>
    <d v="2025-10-28T12:45:43"/>
    <n v="0"/>
    <m/>
    <n v="45958.531747685185"/>
    <m/>
    <n v="5434"/>
  </r>
  <r>
    <s v="11227109"/>
    <s v="16.02.2026"/>
    <s v="2026-10535848"/>
    <s v="AMONOVA SOJIDA AXROR QIZI"/>
    <s v="42203975780049"/>
    <m/>
    <m/>
    <s v="22.03.1997"/>
    <s v="Навоий"/>
    <x v="1"/>
    <s v="Хўжақўрғон МФЙ"/>
    <s v="MUXTOROV RUSTAM DONIYOR O‘G‘LI"/>
    <s v="31605952330023"/>
    <x v="0"/>
    <n v="0"/>
    <s v="Рад"/>
    <s v="Коммунал"/>
    <x v="4"/>
    <m/>
    <m/>
    <s v="Oddiy"/>
    <m/>
    <m/>
    <m/>
    <m/>
    <m/>
    <n v="0"/>
    <m/>
    <m/>
    <m/>
    <m/>
  </r>
  <r>
    <s v="11220781"/>
    <s v="16.02.2026"/>
    <s v="2026-10528449"/>
    <s v="AMONOVA SOJIDA AXROR QIZI"/>
    <s v="42203975780049"/>
    <m/>
    <m/>
    <s v="22.03.1997"/>
    <s v="Навоий"/>
    <x v="1"/>
    <s v="Хўжақўрғон МФЙ"/>
    <s v="MUXTOROV RUSTAM DONIYOR O‘G‘LI"/>
    <s v="31605952330023"/>
    <x v="0"/>
    <n v="0"/>
    <s v="Рад"/>
    <s v="Озиқ"/>
    <x v="0"/>
    <m/>
    <m/>
    <s v="Oddiy"/>
    <m/>
    <m/>
    <m/>
    <m/>
    <m/>
    <n v="0"/>
    <m/>
    <m/>
    <m/>
    <m/>
  </r>
  <r>
    <s v="11068673"/>
    <s v="05.02.2026"/>
    <s v="2026-10348522"/>
    <s v="BOZOROVA MAXFUZA MUXIDDINOVNA"/>
    <s v="40109902340110"/>
    <m/>
    <m/>
    <s v="01.09.1990"/>
    <s v="Навоий"/>
    <x v="1"/>
    <s v="Хўжақўрғон МФЙ"/>
    <s v="MUXTOROV RUSTAM DONIYOR O‘G‘LI"/>
    <s v="31605952330023"/>
    <x v="0"/>
    <n v="0"/>
    <s v="Рад"/>
    <s v="Озиқ"/>
    <x v="0"/>
    <m/>
    <m/>
    <s v="Oddiy"/>
    <m/>
    <m/>
    <m/>
    <m/>
    <m/>
    <n v="0"/>
    <m/>
    <m/>
    <m/>
    <m/>
  </r>
  <r>
    <s v="9500380"/>
    <s v="18.11.2025"/>
    <s v="2025-08411429"/>
    <s v="XUDOYBERDIYEVA SHAHLO ISOMIDDINOVNA"/>
    <s v="41508805780020"/>
    <m/>
    <m/>
    <s v="15.08.1980"/>
    <s v="Навоий"/>
    <x v="1"/>
    <s v="Хўжақўрғон МФЙ"/>
    <s v="MUXTOROV RUSTAM DONIYOR O‘G‘LI"/>
    <s v="31605952330023"/>
    <x v="9"/>
    <n v="1"/>
    <s v="Тўланди"/>
    <s v="Коммунал"/>
    <x v="4"/>
    <n v="412000"/>
    <s v="26.11.2025"/>
    <s v="Oddiy"/>
    <d v="2025-11-28T09:38:43"/>
    <s v="????? ????????"/>
    <n v="400000"/>
    <s v="Ha"/>
    <d v="2025-11-28T09:38:43"/>
    <n v="0"/>
    <n v="400000"/>
    <n v="45989.401886574073"/>
    <m/>
    <n v="16005"/>
  </r>
  <r>
    <s v="10285317"/>
    <s v="19.12.2025"/>
    <s v="2025-09426568"/>
    <s v="RUZIMURODOVA KAMOLA TUXTAYEVNA"/>
    <s v="40208842330048"/>
    <m/>
    <m/>
    <s v="02.08.1984"/>
    <s v="Навоий"/>
    <x v="1"/>
    <s v="Қалъайи-Азизон МФЙ"/>
    <s v="XUDOYQULOVA NOZIMA NORPO‘LOT QIZI"/>
    <s v="40106932330083"/>
    <x v="9"/>
    <n v="1"/>
    <s v="Тўланди"/>
    <s v="Озиқ"/>
    <x v="0"/>
    <n v="412000"/>
    <s v="19.12.2025"/>
    <s v="Oddiy"/>
    <d v="2025-12-19T15:07:47"/>
    <m/>
    <n v="412000"/>
    <m/>
    <d v="2025-12-19T15:07:47"/>
    <n v="0"/>
    <n v="412000"/>
    <n v="46010.63040509259"/>
    <m/>
    <n v="35915"/>
  </r>
  <r>
    <s v="9484206"/>
    <s v="17.11.2025"/>
    <s v="2025-08389363"/>
    <s v="RAVSHANOVA ZULFIYA TURDIYEVNA"/>
    <s v="42101772330105"/>
    <m/>
    <m/>
    <s v="21.01.1977"/>
    <s v="Навоий"/>
    <x v="1"/>
    <s v="Қалъайи-Азизон МФЙ"/>
    <s v="XUDOYQULOVA NOZIMA NORPO‘LOT QIZI"/>
    <s v="40106932330083"/>
    <x v="10"/>
    <n v="0"/>
    <s v="Рад"/>
    <s v="Даволаниш"/>
    <x v="2"/>
    <n v="20600000"/>
    <s v="17.11.2025"/>
    <s v="Oddiy"/>
    <m/>
    <m/>
    <m/>
    <m/>
    <m/>
    <n v="0"/>
    <m/>
    <m/>
    <m/>
    <m/>
  </r>
  <r>
    <s v="11293271"/>
    <s v="19.02.2026"/>
    <s v="2026-10613146"/>
    <s v="XOLMURATOV JONIBEK YAHYOVICH"/>
    <s v="30101892350093"/>
    <m/>
    <m/>
    <s v="01.01.1989"/>
    <s v="Навоий"/>
    <x v="7"/>
    <s v="Кўҳрон МФЙ"/>
    <s v="XAMRAYEV MAMURJON DAVLATOVICH"/>
    <s v="32111892350010"/>
    <x v="4"/>
    <n v="0"/>
    <s v="Қарор"/>
    <s v="Коммунал"/>
    <x v="4"/>
    <n v="412000"/>
    <s v="19.02.2026"/>
    <s v="Oddiy"/>
    <d v="2026-02-20T11:37:34"/>
    <s v="????? ????????"/>
    <n v="412000"/>
    <s v="Ha"/>
    <d v="2026-02-20T11:37:34"/>
    <n v="0"/>
    <n v="412000"/>
    <n v="46073.4844212963"/>
    <m/>
    <n v="64092"/>
  </r>
  <r>
    <s v="10796153"/>
    <s v="14.01.2026"/>
    <s v="2026-10021557"/>
    <s v="O‘NGAROVA ZUMRAT XOLDOROVNA"/>
    <s v="41902862360014"/>
    <m/>
    <m/>
    <s v="19.02.1986"/>
    <s v="Навоий"/>
    <x v="7"/>
    <s v="Кўҳрон МФЙ"/>
    <s v="XAMRAYEV MAMURJON DAVLATOVICH"/>
    <s v="32111892350010"/>
    <x v="4"/>
    <n v="0"/>
    <s v="Қарор"/>
    <s v="Кийим"/>
    <x v="1"/>
    <n v="2060000"/>
    <s v="14.01.2026"/>
    <s v="Oddiy"/>
    <d v="2026-01-14T17:12:03"/>
    <s v="????? ????????"/>
    <n v="2060000"/>
    <s v="Ha"/>
    <d v="2026-01-14T17:12:03"/>
    <n v="0"/>
    <n v="2060000"/>
    <n v="46036.71670138889"/>
    <m/>
    <n v="57371"/>
  </r>
  <r>
    <s v="10375395"/>
    <s v="23.12.2025"/>
    <s v="2025-09534362"/>
    <s v="SULTONOVA SAFAROY XXX"/>
    <s v="42512522350036"/>
    <m/>
    <m/>
    <s v="25.12.1952"/>
    <s v="Навоий"/>
    <x v="7"/>
    <s v="Кўҳрон МФЙ"/>
    <s v="XAMRAYEV MAMURJON DAVLATOVICH"/>
    <s v="32111892350010"/>
    <x v="4"/>
    <n v="0"/>
    <s v="Қарор"/>
    <s v="Кийим"/>
    <x v="1"/>
    <n v="2060000"/>
    <s v="23.12.2025"/>
    <s v="Oddiy"/>
    <d v="2025-12-23T11:09:59"/>
    <s v="????? ????????"/>
    <n v="2060000"/>
    <s v="Ha"/>
    <d v="2025-12-23T11:09:59"/>
    <n v="0"/>
    <n v="2060000"/>
    <n v="46014.465266203704"/>
    <m/>
    <n v="40844"/>
  </r>
  <r>
    <s v="10062584"/>
    <s v="12.12.2025"/>
    <s v="2025-09144307"/>
    <s v="FAYZULLAYEV TURAKUL XXX"/>
    <s v="30508565790019"/>
    <m/>
    <m/>
    <s v="05.08.1956"/>
    <s v="Навоий"/>
    <x v="7"/>
    <s v="Кўҳрон МФЙ"/>
    <s v="XAMRAYEV MAMURJON DAVLATOVICH"/>
    <s v="32111892350010"/>
    <x v="9"/>
    <n v="1"/>
    <s v="Тўланди"/>
    <s v="Коммунал"/>
    <x v="4"/>
    <n v="412000"/>
    <s v="16.12.2025"/>
    <s v="Oddiy"/>
    <d v="2025-12-18T16:10:12"/>
    <s v="????? ????????"/>
    <n v="412000"/>
    <s v="Ha"/>
    <d v="2025-12-18T16:10:12"/>
    <n v="0"/>
    <n v="412000"/>
    <n v="46009.673750000002"/>
    <m/>
    <n v="30499"/>
  </r>
  <r>
    <s v="9506983"/>
    <s v="18.11.2025"/>
    <s v="2025-08419812"/>
    <s v="BABANAROVA GULSHADA NARSULLAYEVNA"/>
    <s v="40209692350017"/>
    <m/>
    <m/>
    <s v="02.09.1969"/>
    <s v="Навоий"/>
    <x v="7"/>
    <s v="Кўҳрон МФЙ"/>
    <s v="XAMRAYEV MAMURJON DAVLATOVICH"/>
    <s v="32111892350010"/>
    <x v="9"/>
    <n v="1"/>
    <s v="Тўланди"/>
    <s v="Коммунал"/>
    <x v="4"/>
    <n v="412000"/>
    <s v="20.11.2025"/>
    <s v="Oddiy"/>
    <d v="2025-11-20T12:47:55"/>
    <s v="????? ????????"/>
    <n v="206000"/>
    <s v="Ha"/>
    <d v="2025-11-20T12:47:55"/>
    <n v="0"/>
    <n v="206000"/>
    <n v="45981.533275462964"/>
    <m/>
    <n v="12205"/>
  </r>
  <r>
    <s v="9086531"/>
    <s v="22.10.2025"/>
    <s v="2025-07833193"/>
    <s v="SULTONOVA SAFAROY XXX"/>
    <s v="42512522350036"/>
    <m/>
    <m/>
    <s v="25.12.1952"/>
    <s v="Навоий"/>
    <x v="7"/>
    <s v="Кўҳрон МФЙ"/>
    <s v="XAMRAYEV MAMURJON DAVLATOVICH"/>
    <s v="32111892350010"/>
    <x v="9"/>
    <n v="1"/>
    <s v="Тўланди"/>
    <s v="Озиқ"/>
    <x v="0"/>
    <n v="412000"/>
    <s v="22.10.2025"/>
    <s v="Oddiy"/>
    <d v="2025-10-22T17:17:04"/>
    <m/>
    <n v="412000"/>
    <m/>
    <d v="2025-10-22T17:17:04"/>
    <n v="0"/>
    <n v="412000"/>
    <n v="45952.720185185186"/>
    <m/>
    <n v="9177"/>
  </r>
  <r>
    <s v="8398790"/>
    <s v="16.09.2025"/>
    <s v="2025-06941947"/>
    <s v="SULTONOVA SAFAROY XXX"/>
    <s v="42512522350036"/>
    <m/>
    <m/>
    <s v="25.12.1952"/>
    <s v="Навоий"/>
    <x v="7"/>
    <s v="Кўҳрон МФЙ"/>
    <s v="XAMRAYEV MAMURJON DAVLATOVICH"/>
    <s v="32111892350010"/>
    <x v="9"/>
    <n v="5"/>
    <s v="Тўланди"/>
    <s v="Ижара"/>
    <x v="8"/>
    <n v="3000000"/>
    <s v="16.09.2025"/>
    <s v="Oddiy"/>
    <d v="2025-09-16T15:31:36"/>
    <s v="????? ????????"/>
    <n v="3000000"/>
    <s v="Ha"/>
    <d v="2025-09-16T15:31:36"/>
    <n v="0"/>
    <n v="3000000"/>
    <n v="45916.646944444445"/>
    <m/>
    <n v="3324"/>
  </r>
  <r>
    <s v="8393606"/>
    <s v="16.09.2025"/>
    <s v="2025-06934351"/>
    <s v="SULTONOVA SAFAROY XXX"/>
    <s v="42512522350036"/>
    <m/>
    <m/>
    <s v="25.12.1952"/>
    <s v="Навоий"/>
    <x v="7"/>
    <s v="Кўҳрон МФЙ"/>
    <s v="XAMRAYEV MAMURJON DAVLATOVICH"/>
    <s v="32111892350010"/>
    <x v="8"/>
    <n v="0"/>
    <s v="Рад"/>
    <s v="Ижара"/>
    <x v="8"/>
    <n v="2472000"/>
    <s v="16.09.2025"/>
    <s v="Oddiy"/>
    <d v="2025-11-13T11:21:41"/>
    <s v="??????? ??? ????"/>
    <m/>
    <s v="Yuq"/>
    <d v="2025-11-13T11:21:41"/>
    <n v="0"/>
    <m/>
    <n v="45974.473391203705"/>
    <m/>
    <n v="9416"/>
  </r>
  <r>
    <s v="7893088"/>
    <s v="04.09.2025"/>
    <s v="2025-06200217"/>
    <s v="UMURTOSHOVA ZUHRA SAYID QIZI"/>
    <s v="60812045790044"/>
    <m/>
    <m/>
    <s v="08.12.2004"/>
    <s v="Навоий"/>
    <x v="7"/>
    <s v="Кўҳрон МФЙ"/>
    <s v="XAMRAYEV MAMURJON DAVLATOVICH"/>
    <s v="32111892350010"/>
    <x v="7"/>
    <n v="0"/>
    <s v="Рад"/>
    <s v="Кийим"/>
    <x v="1"/>
    <n v="2060000"/>
    <s v="04.09.2025"/>
    <s v="Oddiy"/>
    <d v="2025-09-04T16:24:02"/>
    <s v="????? ????????"/>
    <n v="2060000"/>
    <s v="Ha"/>
    <d v="2025-09-04T16:24:02"/>
    <n v="0"/>
    <n v="2060000"/>
    <n v="45904.683356481481"/>
    <m/>
    <n v="2746"/>
  </r>
  <r>
    <s v="11403484"/>
    <s v="23.02.2026"/>
    <s v="2026-10752815"/>
    <s v="KARAMIDDINOVA DILNOZA SHAROBIDDIN QIZI"/>
    <s v="41203912380135"/>
    <m/>
    <m/>
    <s v="12.03.1991"/>
    <s v="Навоий"/>
    <x v="0"/>
    <s v="Уйшун МФЙ"/>
    <s v="AXATOV MANSUR OSTONA O‘G‘LI"/>
    <s v="31311902380063"/>
    <x v="0"/>
    <n v="0"/>
    <s v="Рад"/>
    <s v="Коммунал"/>
    <x v="4"/>
    <m/>
    <m/>
    <s v="Oddiy"/>
    <m/>
    <m/>
    <m/>
    <m/>
    <m/>
    <n v="0"/>
    <m/>
    <m/>
    <m/>
    <m/>
  </r>
  <r>
    <s v="11255173"/>
    <s v="18.02.2026"/>
    <s v="2026-10568983"/>
    <s v="QODIROV OZOD KARIMOVICH"/>
    <s v="33010812330019"/>
    <m/>
    <m/>
    <s v="30.10.1981"/>
    <s v="Навоий"/>
    <x v="1"/>
    <s v="Ғойибон МФЙ"/>
    <s v="MUXAMMEDOV MIRAZIZ MURTAZO O‘G‘LI"/>
    <s v="32204995780025"/>
    <x v="1"/>
    <n v="0"/>
    <s v="Жараён"/>
    <s v="Коммунал"/>
    <x v="4"/>
    <m/>
    <m/>
    <s v="Oddiy"/>
    <m/>
    <m/>
    <m/>
    <m/>
    <m/>
    <n v="0"/>
    <m/>
    <m/>
    <m/>
    <m/>
  </r>
  <r>
    <s v="11039661"/>
    <s v="03.02.2026"/>
    <s v="2026-10313881"/>
    <s v="NURMATOVA MAXFUZA SADILLOYEVNA"/>
    <s v="40611832330034"/>
    <m/>
    <m/>
    <s v="06.11.1983"/>
    <s v="Навоий"/>
    <x v="1"/>
    <s v="Ғойибон МФЙ"/>
    <s v="MUXAMMEDOV MIRAZIZ MURTAZO O‘G‘LI"/>
    <s v="32204995780025"/>
    <x v="3"/>
    <n v="0"/>
    <s v="Рад"/>
    <s v="Коммунал"/>
    <x v="4"/>
    <n v="412000"/>
    <m/>
    <s v="Oddiy"/>
    <m/>
    <m/>
    <m/>
    <m/>
    <m/>
    <n v="0"/>
    <m/>
    <m/>
    <m/>
    <m/>
  </r>
  <r>
    <s v="11023463"/>
    <s v="02.02.2026"/>
    <s v="2026-10295065"/>
    <s v="BOBOJONOVA RA’NO RUSTAM QIZI"/>
    <s v="42212922330064"/>
    <m/>
    <m/>
    <s v="22.12.1992"/>
    <s v="Навоий"/>
    <x v="1"/>
    <s v="Ғойибон МФЙ"/>
    <s v="MUXAMMEDOV MIRAZIZ MURTAZO O‘G‘LI"/>
    <s v="32204995780025"/>
    <x v="4"/>
    <n v="0"/>
    <s v="Қарор"/>
    <s v="Озиқ"/>
    <x v="0"/>
    <n v="412000"/>
    <s v="02.02.2026"/>
    <s v="Oddiy"/>
    <d v="2026-02-03T11:21:16"/>
    <s v="????? ????????"/>
    <n v="412000"/>
    <s v="Ha"/>
    <d v="2026-02-03T11:21:16"/>
    <n v="0"/>
    <n v="412000"/>
    <n v="46056.473101851851"/>
    <m/>
    <n v="61906"/>
  </r>
  <r>
    <s v="11023203"/>
    <s v="02.02.2026"/>
    <s v="2026-10294760"/>
    <s v="SAYFULLAYEVA ZIYODA NARZULLAYEVNA"/>
    <s v="42806592330039"/>
    <m/>
    <m/>
    <s v="28.06.1959"/>
    <s v="Навоий"/>
    <x v="1"/>
    <s v="Ғойибон МФЙ"/>
    <s v="MUXAMMEDOV MIRAZIZ MURTAZO O‘G‘LI"/>
    <s v="32204995780025"/>
    <x v="4"/>
    <n v="1"/>
    <s v="Қарор"/>
    <s v="Коммунал"/>
    <x v="4"/>
    <n v="412000"/>
    <s v="02.02.2026"/>
    <s v="Oddiy"/>
    <d v="2026-02-09T17:23:50"/>
    <s v="????? ????????"/>
    <n v="412000"/>
    <s v="Ha"/>
    <d v="2026-02-09T17:23:50"/>
    <n v="0"/>
    <n v="412000"/>
    <n v="46062.72488425926"/>
    <m/>
    <n v="62129"/>
  </r>
  <r>
    <s v="10484445"/>
    <s v="26.12.2025"/>
    <s v="2025-09661323"/>
    <s v="MUXAMMEDOVA OYDIN YOQUBOVNA"/>
    <s v="42401745780011"/>
    <m/>
    <m/>
    <s v="24.01.1974"/>
    <s v="Навоий"/>
    <x v="1"/>
    <s v="Ғойибон МФЙ"/>
    <s v="MUXAMMEDOV MIRAZIZ MURTAZO O‘G‘LI"/>
    <s v="32204995780025"/>
    <x v="9"/>
    <n v="1"/>
    <s v="Тўланди"/>
    <s v="Озиқ"/>
    <x v="0"/>
    <n v="412000"/>
    <s v="26.12.2025"/>
    <s v="Oddiy"/>
    <d v="2025-12-29T17:17:43"/>
    <m/>
    <n v="412000"/>
    <m/>
    <d v="2025-12-29T17:17:43"/>
    <n v="0"/>
    <n v="412000"/>
    <n v="46020.720636574071"/>
    <m/>
    <n v="50104"/>
  </r>
  <r>
    <s v="10315370"/>
    <s v="20.12.2025"/>
    <s v="2025-09462712"/>
    <s v="QODIROVA YULDUZ YO‘LDOSH QIZI"/>
    <s v="40505975780011"/>
    <m/>
    <m/>
    <s v="05.05.1997"/>
    <s v="Навоий"/>
    <x v="1"/>
    <s v="Ғойибон МФЙ"/>
    <s v="MUXAMMEDOV MIRAZIZ MURTAZO O‘G‘LI"/>
    <s v="32204995780025"/>
    <x v="9"/>
    <n v="1"/>
    <s v="Тўланди"/>
    <s v="Кийим"/>
    <x v="1"/>
    <n v="2060000"/>
    <s v="20.12.2025"/>
    <s v="Oddiy"/>
    <d v="2025-12-25T18:34:08"/>
    <m/>
    <n v="2060000"/>
    <m/>
    <d v="2025-12-25T18:34:08"/>
    <n v="0"/>
    <n v="2060000"/>
    <n v="46016.7737037037"/>
    <m/>
    <n v="39649"/>
  </r>
  <r>
    <s v="10270461"/>
    <s v="19.12.2025"/>
    <s v="2025-09408603"/>
    <s v="FOZILOVA MAHTOB RAHIMBERDI QIZI"/>
    <s v="40505945780034"/>
    <m/>
    <m/>
    <s v="05.05.1994"/>
    <s v="Навоий"/>
    <x v="1"/>
    <s v="Ғойибон МФЙ"/>
    <s v="MUXAMMEDOV MIRAZIZ MURTAZO O‘G‘LI"/>
    <s v="32204995780025"/>
    <x v="3"/>
    <n v="0"/>
    <s v="Рад"/>
    <s v="Коммунал"/>
    <x v="4"/>
    <n v="412000"/>
    <m/>
    <s v="Oddiy"/>
    <m/>
    <m/>
    <m/>
    <m/>
    <m/>
    <n v="0"/>
    <m/>
    <m/>
    <m/>
    <m/>
  </r>
  <r>
    <s v="9696955"/>
    <s v="27.11.2025"/>
    <s v="2025-08677760"/>
    <s v="QODIROVA YULDUZ YO‘LDOSH QIZI"/>
    <s v="40505975780011"/>
    <m/>
    <m/>
    <s v="05.05.1997"/>
    <s v="Навоий"/>
    <x v="1"/>
    <s v="Ғойибон МФЙ"/>
    <s v="MUXAMMEDOV MIRAZIZ MURTAZO O‘G‘LI"/>
    <s v="32204995780025"/>
    <x v="3"/>
    <n v="0"/>
    <s v="Рад"/>
    <s v="Кийим"/>
    <x v="1"/>
    <n v="2060000"/>
    <m/>
    <s v="Oddiy"/>
    <m/>
    <m/>
    <m/>
    <m/>
    <m/>
    <n v="0"/>
    <m/>
    <m/>
    <m/>
    <m/>
  </r>
  <r>
    <s v="11270950"/>
    <s v="18.02.2026"/>
    <s v="2026-10587066"/>
    <s v="AXMEDOV JURABEK ROZIKOVICH"/>
    <s v="31003885780012"/>
    <m/>
    <m/>
    <s v="10.03.1988"/>
    <s v="Навоий"/>
    <x v="1"/>
    <s v="Тавоис МФЙ"/>
    <s v="XALILOV ALIJON ALISHER O‘G‘LI"/>
    <s v="33103995780024"/>
    <x v="3"/>
    <n v="0"/>
    <s v="Рад"/>
    <s v="Коммунал"/>
    <x v="4"/>
    <n v="412000"/>
    <m/>
    <s v="Oddiy"/>
    <m/>
    <m/>
    <m/>
    <m/>
    <m/>
    <n v="0"/>
    <m/>
    <m/>
    <m/>
    <m/>
  </r>
  <r>
    <s v="11081029"/>
    <s v="05.02.2026"/>
    <s v="2026-10365053"/>
    <s v="JUMAYEVA ILZERA JAMOL QIZI"/>
    <s v="42509912330057"/>
    <m/>
    <m/>
    <s v="25.09.1991"/>
    <s v="Навоий"/>
    <x v="1"/>
    <s v="Тавоис МФЙ"/>
    <s v="XALILOV ALIJON ALISHER O‘G‘LI"/>
    <s v="33103995780024"/>
    <x v="3"/>
    <n v="0"/>
    <s v="Рад"/>
    <s v="Озиқ"/>
    <x v="0"/>
    <n v="412000"/>
    <m/>
    <s v="Oddiy"/>
    <m/>
    <m/>
    <m/>
    <m/>
    <m/>
    <n v="0"/>
    <m/>
    <m/>
    <m/>
    <m/>
  </r>
  <r>
    <s v="10999879"/>
    <s v="02.02.2026"/>
    <s v="2026-10267741"/>
    <s v="BOZOROV BAXTIYOR XOLMUROTOVICH"/>
    <s v="32309652330015"/>
    <m/>
    <m/>
    <s v="23.09.1965"/>
    <s v="Навоий"/>
    <x v="1"/>
    <s v="Тавоис МФЙ"/>
    <s v="XALILOV ALIJON ALISHER O‘G‘LI"/>
    <s v="33103995780024"/>
    <x v="4"/>
    <n v="1"/>
    <s v="Қарор"/>
    <s v="Коммунал"/>
    <x v="4"/>
    <n v="412000"/>
    <s v="02.02.2026"/>
    <s v="Oddiy"/>
    <d v="2026-02-03T11:51:34"/>
    <s v="????? ????????"/>
    <n v="400000"/>
    <s v="Ha"/>
    <d v="2026-02-03T11:51:34"/>
    <n v="0"/>
    <n v="400000"/>
    <n v="46056.494143518517"/>
    <m/>
    <n v="61405"/>
  </r>
  <r>
    <s v="10995439"/>
    <s v="31.01.2026"/>
    <s v="2026-10262359"/>
    <s v="HUSENOV ELNAZAR DJUMANAZAROVICH"/>
    <s v="31607705780013"/>
    <m/>
    <m/>
    <s v="16.07.1970"/>
    <s v="Навоий"/>
    <x v="1"/>
    <s v="Тавоис МФЙ"/>
    <s v="XALILOV ALIJON ALISHER O‘G‘LI"/>
    <s v="33103995780024"/>
    <x v="0"/>
    <n v="0"/>
    <s v="Рад"/>
    <s v="Коммунал"/>
    <x v="4"/>
    <m/>
    <m/>
    <s v="Oddiy"/>
    <m/>
    <m/>
    <m/>
    <m/>
    <m/>
    <n v="0"/>
    <m/>
    <m/>
    <m/>
    <m/>
  </r>
  <r>
    <s v="10987281"/>
    <s v="30.01.2026"/>
    <s v="2026-10251543"/>
    <s v="OCHILOVA KAMOLA YO‘LDOSHEVNA"/>
    <s v="42201901070101"/>
    <m/>
    <m/>
    <s v="22.01.1990"/>
    <s v="Навоий"/>
    <x v="1"/>
    <s v="Тавоис МФЙ"/>
    <s v="XALILOV ALIJON ALISHER O‘G‘LI"/>
    <s v="33103995780024"/>
    <x v="3"/>
    <n v="0"/>
    <s v="Рад"/>
    <s v="Коммунал"/>
    <x v="4"/>
    <n v="412000"/>
    <m/>
    <s v="Oddiy"/>
    <m/>
    <m/>
    <m/>
    <m/>
    <m/>
    <n v="0"/>
    <m/>
    <m/>
    <m/>
    <m/>
  </r>
  <r>
    <s v="10629195"/>
    <s v="06.01.2026"/>
    <s v="2026-09826456"/>
    <s v="ELOVA GULMIRA XIKMATOVNA"/>
    <s v="43001862330086"/>
    <m/>
    <m/>
    <s v="30.01.1986"/>
    <s v="Навоий"/>
    <x v="1"/>
    <s v="Тавоис МФЙ"/>
    <s v="XALILOV ALIJON ALISHER O‘G‘LI"/>
    <s v="33103995780024"/>
    <x v="0"/>
    <n v="0"/>
    <s v="Рад"/>
    <s v="Озиқ"/>
    <x v="0"/>
    <m/>
    <m/>
    <s v="Oddiy"/>
    <m/>
    <m/>
    <m/>
    <m/>
    <m/>
    <n v="0"/>
    <m/>
    <m/>
    <m/>
    <m/>
  </r>
  <r>
    <s v="9661728"/>
    <s v="26.11.2025"/>
    <s v="2025-08630089"/>
    <s v="SAFAROVA RISOLAT RUSTAMOVNA"/>
    <s v="42908762330068"/>
    <m/>
    <m/>
    <s v="29.08.1976"/>
    <s v="Навоий"/>
    <x v="1"/>
    <s v="Тавоис МФЙ"/>
    <s v="XALILOV ALIJON ALISHER O‘G‘LI"/>
    <s v="33103995780024"/>
    <x v="9"/>
    <n v="1"/>
    <s v="Тўланди"/>
    <s v="Кийим"/>
    <x v="1"/>
    <n v="2060000"/>
    <s v="27.11.2025"/>
    <s v="Oddiy"/>
    <d v="2025-11-28T17:01:06"/>
    <m/>
    <n v="2060000"/>
    <m/>
    <d v="2025-11-28T17:01:06"/>
    <n v="0"/>
    <n v="2060000"/>
    <n v="45989.709097222221"/>
    <m/>
    <n v="16193"/>
  </r>
  <r>
    <s v="9263593"/>
    <s v="05.11.2025"/>
    <s v="2025-08096616"/>
    <s v="ISOMOVA JAMILA KOSIMOVNA"/>
    <s v="41507632330035"/>
    <m/>
    <m/>
    <s v="15.07.1963"/>
    <s v="Навоий"/>
    <x v="1"/>
    <s v="Тавоис МФЙ"/>
    <s v="XALILOV ALIJON ALISHER O‘G‘LI"/>
    <s v="33103995780024"/>
    <x v="10"/>
    <n v="0"/>
    <s v="Рад"/>
    <s v="Даволаниш"/>
    <x v="2"/>
    <n v="20600000"/>
    <s v="18.11.2025"/>
    <s v="Oddiy"/>
    <m/>
    <m/>
    <m/>
    <m/>
    <m/>
    <n v="0"/>
    <m/>
    <m/>
    <m/>
    <m/>
  </r>
  <r>
    <s v="11298568"/>
    <s v="19.02.2026"/>
    <s v="2026-10619559"/>
    <s v="NIZOMOVA GULCHEXRA SATTOROVNA"/>
    <s v="42611692330023"/>
    <m/>
    <m/>
    <s v="26.11.1969"/>
    <s v="Навоий"/>
    <x v="1"/>
    <s v="Башир МФЙ"/>
    <s v="CHO‘LIYEVA HURRIYAT XAMROYEVNA"/>
    <s v="41008862330043"/>
    <x v="3"/>
    <n v="0"/>
    <s v="Рад"/>
    <s v="Коммунал"/>
    <x v="4"/>
    <n v="412000"/>
    <m/>
    <s v="Oddiy"/>
    <m/>
    <m/>
    <m/>
    <m/>
    <m/>
    <n v="0"/>
    <m/>
    <m/>
    <m/>
    <m/>
  </r>
  <r>
    <s v="11221626"/>
    <s v="16.02.2026"/>
    <s v="2026-10529416"/>
    <s v="NIZOMOVA GULCHEXRA SATTOROVNA"/>
    <s v="42611692330023"/>
    <m/>
    <m/>
    <s v="26.11.1969"/>
    <s v="Навоий"/>
    <x v="1"/>
    <s v="Башир МФЙ"/>
    <s v="CHO‘LIYEVA HURRIYAT XAMROYEVNA"/>
    <s v="41008862330043"/>
    <x v="3"/>
    <n v="0"/>
    <s v="Рад"/>
    <s v="Озиқ"/>
    <x v="0"/>
    <n v="412000"/>
    <m/>
    <s v="Oddiy"/>
    <m/>
    <m/>
    <m/>
    <m/>
    <m/>
    <n v="0"/>
    <m/>
    <m/>
    <m/>
    <m/>
  </r>
  <r>
    <s v="11125109"/>
    <s v="10.02.2026"/>
    <s v="2026-10417366"/>
    <s v="BOZOROVA DILFUZA ILHOMOVNA"/>
    <s v="41806882330056"/>
    <m/>
    <m/>
    <s v="18.06.1988"/>
    <s v="Навоий"/>
    <x v="1"/>
    <s v="Башир МФЙ"/>
    <s v="CHO‘LIYEVA HURRIYAT XAMROYEVNA"/>
    <s v="41008862330043"/>
    <x v="3"/>
    <n v="0"/>
    <s v="Рад"/>
    <s v="Озиқ"/>
    <x v="0"/>
    <n v="412000"/>
    <m/>
    <s v="Oddiy"/>
    <m/>
    <m/>
    <m/>
    <m/>
    <m/>
    <n v="0"/>
    <m/>
    <m/>
    <m/>
    <m/>
  </r>
  <r>
    <s v="11125092"/>
    <s v="10.02.2026"/>
    <s v="2026-10417343"/>
    <s v="BOZOROVA DILFUZA ILHOMOVNA"/>
    <s v="41806882330056"/>
    <m/>
    <m/>
    <s v="18.06.1988"/>
    <s v="Навоий"/>
    <x v="1"/>
    <s v="Башир МФЙ"/>
    <s v="CHO‘LIYEVA HURRIYAT XAMROYEVNA"/>
    <s v="41008862330043"/>
    <x v="2"/>
    <n v="0"/>
    <s v="Жараён"/>
    <s v="Кийим"/>
    <x v="1"/>
    <n v="2060000"/>
    <s v="19.02.2026"/>
    <s v="Oddiy"/>
    <m/>
    <m/>
    <m/>
    <m/>
    <m/>
    <n v="0"/>
    <m/>
    <m/>
    <m/>
    <n v="64186"/>
  </r>
  <r>
    <s v="11123679"/>
    <s v="10.02.2026"/>
    <s v="2026-10415605"/>
    <s v="ALIQULOVA ZEVARA BAXRITDINOVNA"/>
    <s v="41201872380039"/>
    <m/>
    <m/>
    <s v="12.01.1987"/>
    <s v="Навоий"/>
    <x v="1"/>
    <s v="Башир МФЙ"/>
    <s v="CHO‘LIYEVA HURRIYAT XAMROYEVNA"/>
    <s v="41008862330043"/>
    <x v="3"/>
    <n v="0"/>
    <s v="Рад"/>
    <s v="Кийим"/>
    <x v="1"/>
    <n v="2060000"/>
    <m/>
    <s v="Oddiy"/>
    <m/>
    <m/>
    <m/>
    <m/>
    <m/>
    <n v="0"/>
    <m/>
    <m/>
    <m/>
    <m/>
  </r>
  <r>
    <s v="11120726"/>
    <s v="10.02.2026"/>
    <s v="2026-10412155"/>
    <s v="AHROROVA GULHAYO AKBAR QIZI"/>
    <s v="42309922330052"/>
    <m/>
    <m/>
    <s v="23.09.1992"/>
    <s v="Навоий"/>
    <x v="1"/>
    <s v="Башир МФЙ"/>
    <s v="CHO‘LIYEVA HURRIYAT XAMROYEVNA"/>
    <s v="41008862330043"/>
    <x v="0"/>
    <n v="0"/>
    <s v="Рад"/>
    <s v="Озиқ"/>
    <x v="0"/>
    <m/>
    <m/>
    <s v="Oddiy"/>
    <m/>
    <m/>
    <m/>
    <m/>
    <m/>
    <n v="0"/>
    <m/>
    <m/>
    <m/>
    <m/>
  </r>
  <r>
    <s v="11200035"/>
    <s v="13.02.2026"/>
    <s v="2026-10503612"/>
    <s v="UMUROV ALIJON UZOKOVICH"/>
    <s v="30402852330073"/>
    <m/>
    <m/>
    <s v="04.02.1985"/>
    <s v="Навоий"/>
    <x v="1"/>
    <s v="Ободдиёр МФЙ"/>
    <s v="KABILOVA DILAFRUZ MAMARASULOVNA"/>
    <s v="40303871650049"/>
    <x v="5"/>
    <n v="0"/>
    <s v="Жараён"/>
    <s v="Жарроҳлик"/>
    <x v="3"/>
    <n v="4120000000"/>
    <m/>
    <s v="Oddiy"/>
    <m/>
    <m/>
    <m/>
    <m/>
    <m/>
    <n v="0"/>
    <m/>
    <m/>
    <m/>
    <m/>
  </r>
  <r>
    <s v="11124039"/>
    <s v="10.02.2026"/>
    <s v="2026-10416031"/>
    <s v="TURDIYEVA GULMIRA SHOKIROVNA"/>
    <s v="43103892330084"/>
    <m/>
    <m/>
    <s v="31.03.1989"/>
    <s v="Навоий"/>
    <x v="1"/>
    <s v="Ободдиёр МФЙ"/>
    <s v="KABILOVA DILAFRUZ MAMARASULOVNA"/>
    <s v="40303871650049"/>
    <x v="3"/>
    <n v="0"/>
    <s v="Рад"/>
    <s v="Кийим"/>
    <x v="1"/>
    <n v="2060000"/>
    <m/>
    <s v="Oddiy"/>
    <m/>
    <m/>
    <m/>
    <m/>
    <m/>
    <n v="0"/>
    <m/>
    <m/>
    <m/>
    <m/>
  </r>
  <r>
    <s v="11173200"/>
    <s v="12.02.2026"/>
    <s v="2026-10472929"/>
    <s v="RAHMONBERDIYEVA NAZIRA ZARIPOVNA"/>
    <s v="40204755830015"/>
    <m/>
    <m/>
    <s v="02.04.1975"/>
    <s v="Навоий"/>
    <x v="0"/>
    <s v="Сарой МФЙ"/>
    <s v="BAXRONOV BERDIYOR SHAROFIDDIN O‘G‘LI"/>
    <s v="31201995830043"/>
    <x v="0"/>
    <n v="0"/>
    <s v="Рад"/>
    <s v="Кийим"/>
    <x v="1"/>
    <m/>
    <m/>
    <s v="Oddiy"/>
    <m/>
    <m/>
    <m/>
    <m/>
    <m/>
    <n v="0"/>
    <m/>
    <m/>
    <m/>
    <m/>
  </r>
  <r>
    <s v="11173184"/>
    <s v="12.02.2026"/>
    <s v="2026-10472910"/>
    <s v="RAHMONBERDIYEVA NAZIRA ZARIPOVNA"/>
    <s v="40204755830015"/>
    <m/>
    <m/>
    <s v="02.04.1975"/>
    <s v="Навоий"/>
    <x v="0"/>
    <s v="Сарой МФЙ"/>
    <s v="BAXRONOV BERDIYOR SHAROFIDDIN O‘G‘LI"/>
    <s v="31201995830043"/>
    <x v="3"/>
    <n v="0"/>
    <s v="Рад"/>
    <s v="Коммунал"/>
    <x v="4"/>
    <n v="412000"/>
    <m/>
    <s v="Oddiy"/>
    <m/>
    <m/>
    <m/>
    <m/>
    <m/>
    <n v="0"/>
    <m/>
    <m/>
    <m/>
    <m/>
  </r>
  <r>
    <s v="10651312"/>
    <s v="06.01.2026"/>
    <s v="2026-09851100"/>
    <s v="QURBONOVA SHAHRIBONU BURANOVNA"/>
    <s v="40812602380048"/>
    <m/>
    <m/>
    <s v="08.12.1960"/>
    <s v="Навоий"/>
    <x v="0"/>
    <s v="Сарой МФЙ"/>
    <s v="BAXRONOV BERDIYOR SHAROFIDDIN O‘G‘LI"/>
    <s v="31201995830043"/>
    <x v="0"/>
    <n v="0"/>
    <s v="Рад"/>
    <s v="Коммунал"/>
    <x v="4"/>
    <m/>
    <m/>
    <s v="Oddiy"/>
    <m/>
    <m/>
    <m/>
    <m/>
    <m/>
    <n v="0"/>
    <m/>
    <m/>
    <m/>
    <m/>
  </r>
  <r>
    <s v="8605442"/>
    <s v="23.09.2025"/>
    <s v="2025-07221284"/>
    <s v="MEYLIYEVA ADIBA BOZARBOYEVNA"/>
    <s v="40802845830026"/>
    <m/>
    <m/>
    <s v="08.02.1984"/>
    <s v="Навоий"/>
    <x v="0"/>
    <s v="Сарой МФЙ"/>
    <s v="BAXRONOV BERDIYOR SHAROFIDDIN O‘G‘LI"/>
    <s v="31201995830043"/>
    <x v="2"/>
    <n v="0"/>
    <s v="Жараён"/>
    <s v="Кийим"/>
    <x v="1"/>
    <n v="2060000"/>
    <s v="13.10.2025"/>
    <s v="Oddiy"/>
    <m/>
    <m/>
    <m/>
    <m/>
    <m/>
    <n v="0"/>
    <m/>
    <m/>
    <m/>
    <n v="7487"/>
  </r>
  <r>
    <s v="7983066"/>
    <s v="06.09.2025"/>
    <s v="2025-06322627"/>
    <s v="BEGMURODOV O‘KTAM AVAZOVICH"/>
    <s v="33101842380029"/>
    <m/>
    <m/>
    <s v="31.01.1984"/>
    <s v="Навоий"/>
    <x v="0"/>
    <s v="Сарой МФЙ"/>
    <s v="BAXRONOV BERDIYOR SHAROFIDDIN O‘G‘LI"/>
    <s v="31201995830043"/>
    <x v="2"/>
    <n v="0"/>
    <s v="Жараён"/>
    <s v="Кийим"/>
    <x v="1"/>
    <n v="2060000"/>
    <s v="14.10.2025"/>
    <s v="Oddiy"/>
    <m/>
    <m/>
    <m/>
    <m/>
    <m/>
    <n v="0"/>
    <m/>
    <m/>
    <m/>
    <n v="7814"/>
  </r>
  <r>
    <s v="11403072"/>
    <s v="23.02.2026"/>
    <s v="2026-10752355"/>
    <s v="JO‘RAYEVA NOZIMA TO‘RAYEVNA"/>
    <s v="41706812330049"/>
    <m/>
    <m/>
    <s v="17.06.1981"/>
    <s v="Навоий"/>
    <x v="1"/>
    <s v="Қушарти МФЙ"/>
    <s v="KURBANOVA ZULFIYA KAIMOVNA"/>
    <s v="42904862390014"/>
    <x v="1"/>
    <n v="0"/>
    <s v="Жараён"/>
    <s v="Озиқ"/>
    <x v="0"/>
    <m/>
    <m/>
    <s v="Oddiy"/>
    <m/>
    <m/>
    <m/>
    <m/>
    <m/>
    <n v="0"/>
    <m/>
    <m/>
    <m/>
    <m/>
  </r>
  <r>
    <s v="10874082"/>
    <s v="21.01.2026"/>
    <s v="2026-10114857"/>
    <s v="SAYFULLOYEVA YULDUZ SAYFULLO QIZI"/>
    <s v="40510912330037"/>
    <m/>
    <m/>
    <s v="05.10.1991"/>
    <s v="Навоий"/>
    <x v="1"/>
    <s v="Қушарти МФЙ"/>
    <s v="KURBANOVA ZULFIYA KAIMOVNA"/>
    <s v="42904862390014"/>
    <x v="0"/>
    <n v="0"/>
    <s v="Рад"/>
    <s v="Кийим"/>
    <x v="1"/>
    <m/>
    <m/>
    <s v="Oddiy"/>
    <m/>
    <m/>
    <m/>
    <m/>
    <m/>
    <n v="0"/>
    <m/>
    <m/>
    <m/>
    <m/>
  </r>
  <r>
    <s v="10483342"/>
    <s v="26.12.2025"/>
    <s v="2025-09660112"/>
    <s v="SAYFULLOYEVA YULDUZ SAYFULLO QIZI"/>
    <s v="40510912330037"/>
    <m/>
    <m/>
    <s v="05.10.1991"/>
    <s v="Навоий"/>
    <x v="1"/>
    <s v="Қушарти МФЙ"/>
    <s v="KURBANOVA ZULFIYA KAIMOVNA"/>
    <s v="42904862390014"/>
    <x v="9"/>
    <n v="1"/>
    <s v="Тўланди"/>
    <s v="Озиқ"/>
    <x v="0"/>
    <n v="412000"/>
    <s v="27.12.2025"/>
    <s v="Oddiy"/>
    <d v="2026-01-05T10:21:22"/>
    <m/>
    <n v="412000"/>
    <m/>
    <d v="2026-01-05T10:21:22"/>
    <n v="0"/>
    <n v="412000"/>
    <n v="46027.431504629632"/>
    <m/>
    <n v="50105"/>
  </r>
  <r>
    <s v="9155807"/>
    <s v="28.10.2025"/>
    <s v="2025-07940829"/>
    <s v="XOSILOV AKMAL SADILLOYEVICH"/>
    <s v="30811832330053"/>
    <m/>
    <m/>
    <s v="08.11.1983"/>
    <s v="Навоий"/>
    <x v="1"/>
    <s v="Қушарти МФЙ"/>
    <s v="KURBANOVA ZULFIYA KAIMOVNA"/>
    <s v="42904862390014"/>
    <x v="9"/>
    <n v="1"/>
    <s v="Тўланди"/>
    <s v="Жарроҳлик"/>
    <x v="3"/>
    <n v="4120000000"/>
    <s v="31.10.2025"/>
    <s v="Oddiy"/>
    <d v="2025-11-03T14:44:47"/>
    <m/>
    <n v="25000000"/>
    <m/>
    <d v="2025-11-03T14:44:47"/>
    <n v="0"/>
    <n v="25000000"/>
    <n v="45964.614432870374"/>
    <m/>
    <n v="10279"/>
  </r>
  <r>
    <s v="11290648"/>
    <s v="19.02.2026"/>
    <s v="2026-10610019"/>
    <s v="XOLIQOVA GULNOZA HALIMOVNA"/>
    <s v="43007832330052"/>
    <m/>
    <m/>
    <s v="30.07.1983"/>
    <s v="Навоий"/>
    <x v="1"/>
    <s v="Бўстон МФЙ"/>
    <s v="YARASHEVA NODIRA ABDURASHIDOVNA"/>
    <s v="42401885780034"/>
    <x v="2"/>
    <n v="0"/>
    <s v="Жараён"/>
    <s v="Озиқ"/>
    <x v="0"/>
    <n v="412000"/>
    <s v="23.02.2026"/>
    <s v="Oddiy"/>
    <m/>
    <m/>
    <m/>
    <m/>
    <m/>
    <n v="0"/>
    <m/>
    <m/>
    <m/>
    <n v="65244"/>
  </r>
  <r>
    <s v="11289803"/>
    <s v="19.02.2026"/>
    <s v="2026-10609055"/>
    <s v="TUROBOVA SANOBAR MAXMUDOVNA"/>
    <s v="42705742330018"/>
    <m/>
    <m/>
    <s v="27.05.1974"/>
    <s v="Навоий"/>
    <x v="1"/>
    <s v="Бўстон МФЙ"/>
    <s v="YARASHEVA NODIRA ABDURASHIDOVNA"/>
    <s v="42401885780034"/>
    <x v="2"/>
    <n v="0"/>
    <s v="Жараён"/>
    <s v="Озиқ"/>
    <x v="0"/>
    <n v="412000"/>
    <s v="23.02.2026"/>
    <s v="Oddiy"/>
    <m/>
    <m/>
    <m/>
    <m/>
    <m/>
    <n v="0"/>
    <m/>
    <m/>
    <m/>
    <n v="65249"/>
  </r>
  <r>
    <s v="11152174"/>
    <s v="11.02.2026"/>
    <s v="2026-10448758"/>
    <s v="SHAMSIYEVA SHAHNOZA NASRIDDIN QIZI"/>
    <s v="40910985780014"/>
    <m/>
    <m/>
    <s v="09.10.1998"/>
    <s v="Навоий"/>
    <x v="1"/>
    <s v="Бўстон МФЙ"/>
    <s v="YARASHEVA NODIRA ABDURASHIDOVNA"/>
    <s v="42401885780034"/>
    <x v="2"/>
    <n v="0"/>
    <s v="Жараён"/>
    <s v="Озиқ"/>
    <x v="0"/>
    <n v="412000"/>
    <s v="23.02.2026"/>
    <s v="Oddiy"/>
    <m/>
    <m/>
    <m/>
    <m/>
    <m/>
    <n v="0"/>
    <m/>
    <m/>
    <m/>
    <n v="65250"/>
  </r>
  <r>
    <s v="10453130"/>
    <s v="25.12.2025"/>
    <s v="2025-09625328"/>
    <s v="XAYITOV SOBIRJON TOSHEVICH"/>
    <s v="31404662330039"/>
    <m/>
    <m/>
    <s v="14.04.1966"/>
    <s v="Навоий"/>
    <x v="1"/>
    <s v="Бўстон МФЙ"/>
    <s v="YARASHEVA NODIRA ABDURASHIDOVNA"/>
    <s v="42401885780034"/>
    <x v="9"/>
    <n v="1"/>
    <s v="Тўланди"/>
    <s v="Озиқ"/>
    <x v="0"/>
    <n v="412000"/>
    <s v="26.12.2025"/>
    <s v="Oddiy"/>
    <d v="2025-12-26T18:07:38"/>
    <m/>
    <n v="412000"/>
    <m/>
    <d v="2025-12-26T18:07:38"/>
    <n v="0"/>
    <n v="412000"/>
    <n v="46017.755300925928"/>
    <m/>
    <n v="47271"/>
  </r>
  <r>
    <s v="9705478"/>
    <s v="28.11.2025"/>
    <s v="2025-08689121"/>
    <s v="MURODOVA RUZIGUL OBLOKULOVNA"/>
    <s v="42504902330062"/>
    <m/>
    <m/>
    <s v="25.04.1990"/>
    <s v="Навоий"/>
    <x v="1"/>
    <s v="Бўстон МФЙ"/>
    <s v="YARASHEVA NODIRA ABDURASHIDOVNA"/>
    <s v="42401885780034"/>
    <x v="9"/>
    <n v="1"/>
    <s v="Тўланди"/>
    <s v="Озиқ"/>
    <x v="0"/>
    <n v="412000"/>
    <s v="09.12.2025"/>
    <s v="Oddiy"/>
    <d v="2025-12-19T10:55:30"/>
    <m/>
    <n v="412000"/>
    <m/>
    <d v="2025-12-19T10:55:30"/>
    <n v="0"/>
    <n v="412000"/>
    <n v="46010.455208333333"/>
    <m/>
    <n v="30140"/>
  </r>
  <r>
    <s v="9659554"/>
    <s v="26.11.2025"/>
    <s v="2025-08627087"/>
    <s v="XAYRULLAYEVA OYSANAM GAYBULLAYEVNA"/>
    <s v="41202852400033"/>
    <m/>
    <m/>
    <s v="12.02.1985"/>
    <s v="Навоий"/>
    <x v="1"/>
    <s v="Бўстон МФЙ"/>
    <s v="YARASHEVA NODIRA ABDURASHIDOVNA"/>
    <s v="42401885780034"/>
    <x v="9"/>
    <n v="1"/>
    <s v="Тўланди"/>
    <s v="Кийим"/>
    <x v="1"/>
    <n v="2060000"/>
    <s v="27.11.2025"/>
    <s v="Oddiy"/>
    <d v="2025-11-27T14:40:25"/>
    <m/>
    <n v="2060000"/>
    <m/>
    <d v="2025-11-27T14:40:25"/>
    <n v="0"/>
    <n v="2060000"/>
    <n v="45988.611400462964"/>
    <m/>
    <n v="16213"/>
  </r>
  <r>
    <s v="9494650"/>
    <s v="17.11.2025"/>
    <s v="2025-08403334"/>
    <s v="NAVRO‘ZOV UMID SALOYDINOVICH"/>
    <s v="31403812330040"/>
    <m/>
    <m/>
    <s v="14.03.1981"/>
    <s v="Навоий"/>
    <x v="1"/>
    <s v="Бўстон МФЙ"/>
    <s v="YARASHEVA NODIRA ABDURASHIDOVNA"/>
    <s v="42401885780034"/>
    <x v="9"/>
    <n v="1"/>
    <s v="Тўланди"/>
    <s v="Кийим"/>
    <x v="1"/>
    <n v="2060000"/>
    <s v="20.11.2025"/>
    <s v="Oddiy"/>
    <d v="2025-11-21T10:01:45"/>
    <m/>
    <n v="2060000"/>
    <m/>
    <d v="2025-11-21T10:01:45"/>
    <n v="0"/>
    <n v="2060000"/>
    <n v="45982.417881944442"/>
    <m/>
    <n v="12324"/>
  </r>
  <r>
    <s v="9659835"/>
    <s v="26.11.2025"/>
    <s v="2025-08627494"/>
    <s v="SHAROPOVA GULSARA HOMIDOVNA"/>
    <s v="41312871070183"/>
    <m/>
    <m/>
    <s v="13.12.1987"/>
    <s v="Навоий"/>
    <x v="1"/>
    <s v="Сўфиён МФЙ"/>
    <s v="MUXTOROV AZIZBEK MUXTOR O‘G‘LI"/>
    <s v="50101005780021"/>
    <x v="4"/>
    <n v="0"/>
    <s v="Қарор"/>
    <s v="Кийим"/>
    <x v="1"/>
    <n v="2060000"/>
    <s v="26.11.2025"/>
    <s v="Oddiy"/>
    <d v="2025-11-26T16:08:11"/>
    <s v="????? ????????"/>
    <n v="2060000"/>
    <s v="Ha"/>
    <d v="2025-11-26T16:08:11"/>
    <n v="0"/>
    <n v="2060000"/>
    <n v="45987.672349537039"/>
    <m/>
    <n v="15736"/>
  </r>
  <r>
    <s v="9541751"/>
    <s v="20.11.2025"/>
    <s v="2025-08467862"/>
    <s v="SHAROPOVA GULSARA HOMIDOVNA"/>
    <s v="41312871070183"/>
    <m/>
    <m/>
    <s v="13.12.1987"/>
    <s v="Навоий"/>
    <x v="1"/>
    <s v="Сўфиён МФЙ"/>
    <s v="MUXTOROV AZIZBEK MUXTOR O‘G‘LI"/>
    <s v="50101005780021"/>
    <x v="9"/>
    <n v="1"/>
    <s v="Тўланди"/>
    <s v="Коммунал"/>
    <x v="4"/>
    <n v="412000"/>
    <s v="20.11.2025"/>
    <s v="Oddiy"/>
    <d v="2025-11-26T17:02:13"/>
    <s v="????? ????????"/>
    <n v="412000"/>
    <s v="Ha"/>
    <d v="2025-11-26T17:02:13"/>
    <n v="0"/>
    <n v="412000"/>
    <n v="45987.709872685184"/>
    <m/>
    <n v="12165"/>
  </r>
  <r>
    <s v="11235112"/>
    <s v="17.02.2026"/>
    <s v="2026-10545646"/>
    <s v="NORQULOV ELBEK ELYORJON O`GLI"/>
    <s v="50606195780025"/>
    <m/>
    <m/>
    <s v="06.06.2019"/>
    <s v="Навоий"/>
    <x v="1"/>
    <s v="Яшнобод МФЙ"/>
    <s v="TOLIBOVA NILUFAR AKBAROVNA"/>
    <s v="42901852330047"/>
    <x v="6"/>
    <n v="0"/>
    <s v="Жараён"/>
    <s v="Даволаниш"/>
    <x v="2"/>
    <n v="20600000"/>
    <s v="21.02.2026"/>
    <s v="Oddiy"/>
    <m/>
    <m/>
    <m/>
    <m/>
    <m/>
    <n v="0"/>
    <m/>
    <m/>
    <m/>
    <m/>
  </r>
  <r>
    <s v="10192255"/>
    <s v="17.12.2025"/>
    <s v="2025-09311728"/>
    <s v="ISLOMOVA NILUFAR YUNUS QIZI"/>
    <s v="41507965780013"/>
    <m/>
    <m/>
    <s v="15.07.1996"/>
    <s v="Навоий"/>
    <x v="1"/>
    <s v="Яшнобод МФЙ"/>
    <s v="TOLIBOVA NILUFAR AKBAROVNA"/>
    <s v="42901852330047"/>
    <x v="0"/>
    <n v="0"/>
    <s v="Рад"/>
    <s v="Кўмир"/>
    <x v="7"/>
    <m/>
    <m/>
    <s v="Oddiy"/>
    <m/>
    <m/>
    <m/>
    <m/>
    <m/>
    <n v="0"/>
    <m/>
    <m/>
    <m/>
    <m/>
  </r>
  <r>
    <s v="10126937"/>
    <s v="15.12.2025"/>
    <s v="2025-09229565"/>
    <s v="MAJIDOVA ANORAXON BAXTIYOROVNA"/>
    <s v="42110902330018"/>
    <m/>
    <m/>
    <s v="21.10.1990"/>
    <s v="Навоий"/>
    <x v="1"/>
    <s v="Яшнобод МФЙ"/>
    <s v="TOLIBOVA NILUFAR AKBAROVNA"/>
    <s v="42901852330047"/>
    <x v="0"/>
    <n v="0"/>
    <s v="Рад"/>
    <s v="Озиқ"/>
    <x v="0"/>
    <m/>
    <m/>
    <s v="Oddiy"/>
    <m/>
    <m/>
    <m/>
    <m/>
    <m/>
    <n v="0"/>
    <m/>
    <m/>
    <m/>
    <m/>
  </r>
  <r>
    <s v="11277043"/>
    <s v="18.02.2026"/>
    <s v="2026-10594107"/>
    <s v="TOSHPO‘LOTOVA MUQADDAS MURTAZO QIZI"/>
    <s v="41307912330032"/>
    <m/>
    <m/>
    <s v="13.07.1991"/>
    <s v="Навоий"/>
    <x v="1"/>
    <s v="Гулбоғ МФЙ"/>
    <s v="PULATOV ULMAS FAYZULLAYEVICH"/>
    <s v="32805852330072"/>
    <x v="0"/>
    <n v="0"/>
    <s v="Рад"/>
    <s v="Озиқ"/>
    <x v="0"/>
    <m/>
    <m/>
    <s v="Oddiy"/>
    <m/>
    <m/>
    <m/>
    <m/>
    <m/>
    <n v="0"/>
    <m/>
    <m/>
    <m/>
    <m/>
  </r>
  <r>
    <s v="11276245"/>
    <s v="18.02.2026"/>
    <s v="2026-10593176"/>
    <s v="TOSHPO‘LOTOVA MUQADDAS MURTAZO QIZI"/>
    <s v="41307912330032"/>
    <m/>
    <m/>
    <s v="13.07.1991"/>
    <s v="Навоий"/>
    <x v="1"/>
    <s v="Гулбоғ МФЙ"/>
    <s v="PULATOV ULMAS FAYZULLAYEVICH"/>
    <s v="32805852330072"/>
    <x v="0"/>
    <n v="0"/>
    <s v="Рад"/>
    <s v="Коммунал"/>
    <x v="4"/>
    <m/>
    <m/>
    <s v="Oddiy"/>
    <m/>
    <m/>
    <m/>
    <m/>
    <m/>
    <n v="0"/>
    <m/>
    <m/>
    <m/>
    <m/>
  </r>
  <r>
    <s v="11123783"/>
    <s v="10.02.2026"/>
    <s v="2026-10415732"/>
    <s v="O‘RINOV OG‘ABEK OTABEK O‘G‘LI"/>
    <s v="51612015780026"/>
    <m/>
    <m/>
    <s v="16.12.2001"/>
    <s v="Навоий"/>
    <x v="1"/>
    <s v="Гулбоғ МФЙ"/>
    <s v="PULATOV ULMAS FAYZULLAYEVICH"/>
    <s v="32805852330072"/>
    <x v="0"/>
    <n v="0"/>
    <s v="Рад"/>
    <s v="Озиқ"/>
    <x v="0"/>
    <m/>
    <m/>
    <s v="Oddiy"/>
    <m/>
    <m/>
    <m/>
    <m/>
    <m/>
    <n v="0"/>
    <m/>
    <m/>
    <m/>
    <m/>
  </r>
  <r>
    <s v="10489510"/>
    <s v="26.12.2025"/>
    <s v="2025-09667146"/>
    <s v="G‘IYOSOVA DILNAVOZ SAYFITDINOVNA"/>
    <s v="40410865310011"/>
    <m/>
    <m/>
    <s v="04.10.1986"/>
    <s v="Навоий"/>
    <x v="1"/>
    <s v="Гулбоғ МФЙ"/>
    <s v="PULATOV ULMAS FAYZULLAYEVICH"/>
    <s v="32805852330072"/>
    <x v="4"/>
    <n v="0"/>
    <s v="Қарор"/>
    <s v="Кийим"/>
    <x v="1"/>
    <n v="2060000"/>
    <s v="26.12.2025"/>
    <s v="Oddiy"/>
    <d v="2026-01-30T16:24:30"/>
    <m/>
    <n v="2060000"/>
    <m/>
    <d v="2026-01-30T16:24:30"/>
    <n v="0"/>
    <n v="2060000"/>
    <n v="46052.683680555558"/>
    <m/>
    <n v="50102"/>
  </r>
  <r>
    <s v="10353496"/>
    <s v="22.12.2025"/>
    <s v="2025-09508740"/>
    <s v="QUVONOVA MAVLUDA BAXODIROVNA"/>
    <s v="41001815310011"/>
    <m/>
    <m/>
    <s v="10.01.1981"/>
    <s v="Навоий"/>
    <x v="1"/>
    <s v="Гулбоғ МФЙ"/>
    <s v="PULATOV ULMAS FAYZULLAYEVICH"/>
    <s v="32805852330072"/>
    <x v="3"/>
    <n v="0"/>
    <s v="Рад"/>
    <s v="Озиқ"/>
    <x v="0"/>
    <n v="412000"/>
    <m/>
    <s v="Oddiy"/>
    <m/>
    <m/>
    <m/>
    <m/>
    <m/>
    <n v="0"/>
    <m/>
    <m/>
    <m/>
    <m/>
  </r>
  <r>
    <s v="10346120"/>
    <s v="22.12.2025"/>
    <s v="2025-09500121"/>
    <s v="HAMIDOVA NILUFAR IBROHIMOVNA"/>
    <s v="42201871170016"/>
    <m/>
    <m/>
    <s v="22.01.1987"/>
    <s v="Навоий"/>
    <x v="1"/>
    <s v="Гулбоғ МФЙ"/>
    <s v="PULATOV ULMAS FAYZULLAYEVICH"/>
    <s v="32805852330072"/>
    <x v="4"/>
    <n v="0"/>
    <s v="Қарор"/>
    <s v="Кийим"/>
    <x v="1"/>
    <n v="2060000"/>
    <s v="22.12.2025"/>
    <s v="Oddiy"/>
    <d v="2025-12-24T14:22:00"/>
    <s v="????? ????????"/>
    <n v="2060000"/>
    <s v="Ha"/>
    <d v="2025-12-24T14:22:00"/>
    <n v="0"/>
    <n v="2060000"/>
    <n v="46015.598611111112"/>
    <m/>
    <n v="39567"/>
  </r>
  <r>
    <s v="10345689"/>
    <s v="22.12.2025"/>
    <s v="2025-09499607"/>
    <s v="SHODIYEVA MAHLIYO USMONOVNA"/>
    <s v="41403872330087"/>
    <m/>
    <m/>
    <s v="14.03.1987"/>
    <s v="Навоий"/>
    <x v="1"/>
    <s v="Гулбоғ МФЙ"/>
    <s v="PULATOV ULMAS FAYZULLAYEVICH"/>
    <s v="32805852330072"/>
    <x v="4"/>
    <n v="0"/>
    <s v="Қарор"/>
    <s v="Озиқ"/>
    <x v="0"/>
    <n v="412000"/>
    <s v="22.12.2025"/>
    <s v="Oddiy"/>
    <d v="2025-12-24T14:20:14"/>
    <s v="????? ????????"/>
    <n v="412000"/>
    <s v="Ha"/>
    <d v="2025-12-24T14:20:14"/>
    <n v="0"/>
    <n v="412000"/>
    <n v="46015.597384259258"/>
    <m/>
    <n v="39652"/>
  </r>
  <r>
    <s v="10338415"/>
    <s v="22.12.2025"/>
    <s v="2025-09490125"/>
    <s v="JO‘RAYEV XAYRULLO BAFOYEVICH"/>
    <s v="30102765780012"/>
    <m/>
    <m/>
    <s v="01.02.1976"/>
    <s v="Навоий"/>
    <x v="1"/>
    <s v="Гулбоғ МФЙ"/>
    <s v="PULATOV ULMAS FAYZULLAYEVICH"/>
    <s v="32805852330072"/>
    <x v="10"/>
    <n v="0"/>
    <s v="Рад"/>
    <s v="Жарроҳлик"/>
    <x v="3"/>
    <n v="4120000000"/>
    <s v="22.12.2025"/>
    <s v="Oddiy"/>
    <m/>
    <m/>
    <m/>
    <m/>
    <m/>
    <n v="0"/>
    <m/>
    <m/>
    <m/>
    <m/>
  </r>
  <r>
    <s v="10334933"/>
    <s v="22.12.2025"/>
    <s v="2025-09485845"/>
    <s v="O‘RINOV OG‘ABEK OTABEK O‘G‘LI"/>
    <s v="51612015780026"/>
    <m/>
    <m/>
    <s v="16.12.2001"/>
    <s v="Навоий"/>
    <x v="1"/>
    <s v="Гулбоғ МФЙ"/>
    <s v="PULATOV ULMAS FAYZULLAYEVICH"/>
    <s v="32805852330072"/>
    <x v="9"/>
    <n v="1"/>
    <s v="Тўланди"/>
    <s v="Кийим"/>
    <x v="1"/>
    <n v="2060000"/>
    <s v="22.12.2025"/>
    <s v="Oddiy"/>
    <d v="2025-12-24T14:21:20"/>
    <m/>
    <n v="2060000"/>
    <m/>
    <d v="2025-12-24T14:21:20"/>
    <n v="0"/>
    <n v="2060000"/>
    <n v="46015.59814814815"/>
    <m/>
    <n v="39646"/>
  </r>
  <r>
    <s v="11198864"/>
    <s v="13.02.2026"/>
    <s v="2026-10502185"/>
    <s v="TEMIROVA MAFTUNA TO‘LQIN QIZI"/>
    <s v="42506955250027"/>
    <m/>
    <m/>
    <s v="25.06.1995"/>
    <s v="Навоий"/>
    <x v="8"/>
    <s v="Navoiy МФЙ"/>
    <s v="QUDRATOVA GULNISO FAYZULLOYEVNA"/>
    <s v="43006841070027"/>
    <x v="1"/>
    <n v="0"/>
    <s v="Жараён"/>
    <s v="Озиқ"/>
    <x v="0"/>
    <m/>
    <m/>
    <s v="Oddiy"/>
    <m/>
    <m/>
    <m/>
    <m/>
    <m/>
    <n v="0"/>
    <m/>
    <m/>
    <m/>
    <m/>
  </r>
  <r>
    <s v="8059055"/>
    <s v="08.09.2025"/>
    <s v="2025-06423371"/>
    <s v="JO‘RAYEVA OZODA SHAMSIDDIN QIZI"/>
    <s v="41505975310042"/>
    <m/>
    <m/>
    <s v="15.05.1997"/>
    <s v="Навоий"/>
    <x v="8"/>
    <s v="Navoiy МФЙ"/>
    <s v="QUDRATOVA GULNISO FAYZULLOYEVNA"/>
    <s v="43006841070027"/>
    <x v="2"/>
    <n v="0"/>
    <s v="Жараён"/>
    <s v="Кийим"/>
    <x v="1"/>
    <n v="2060000"/>
    <s v="08.09.2025"/>
    <s v="Oddiy"/>
    <m/>
    <m/>
    <m/>
    <m/>
    <m/>
    <n v="0"/>
    <m/>
    <m/>
    <m/>
    <n v="3042"/>
  </r>
  <r>
    <s v="8056095"/>
    <s v="08.09.2025"/>
    <s v="2025-06419459"/>
    <s v="NASULLOYEVA GULZODA BAXTIYOR QIZI"/>
    <s v="40206975310032"/>
    <m/>
    <m/>
    <s v="02.06.1997"/>
    <s v="Навоий"/>
    <x v="8"/>
    <s v="Navoiy МФЙ"/>
    <s v="QUDRATOVA GULNISO FAYZULLOYEVNA"/>
    <s v="43006841070027"/>
    <x v="3"/>
    <n v="0"/>
    <s v="Рад"/>
    <s v="Кийим"/>
    <x v="1"/>
    <n v="2060000"/>
    <m/>
    <s v="Oddiy"/>
    <m/>
    <m/>
    <m/>
    <m/>
    <m/>
    <n v="0"/>
    <m/>
    <m/>
    <m/>
    <m/>
  </r>
  <r>
    <s v="7981279"/>
    <s v="06.09.2025"/>
    <s v="2025-06320480"/>
    <s v="XABIBULINA VIKTORIYA RADIKOVNA"/>
    <s v="40306942410010"/>
    <m/>
    <m/>
    <s v="03.06.1994"/>
    <s v="Навоий"/>
    <x v="8"/>
    <s v="Navoiy МФЙ"/>
    <s v="QUDRATOVA GULNISO FAYZULLOYEVNA"/>
    <s v="43006841070027"/>
    <x v="8"/>
    <n v="0"/>
    <s v="Рад"/>
    <s v="Кийим"/>
    <x v="1"/>
    <n v="2060000"/>
    <s v="08.09.2025"/>
    <s v="Oddiy"/>
    <d v="2025-11-10T11:25:45"/>
    <s v="??????? ??? ????"/>
    <m/>
    <s v="Yuq"/>
    <d v="2025-11-10T11:25:45"/>
    <n v="0"/>
    <m/>
    <n v="45971.476215277777"/>
    <m/>
    <n v="3110"/>
  </r>
  <r>
    <s v="9771335"/>
    <s v="01.12.2025"/>
    <s v="2025-08775135"/>
    <s v="RAJABOVA GULBAHOR ODILOVNA"/>
    <s v="40303895800011"/>
    <m/>
    <m/>
    <s v="03.03.1989"/>
    <s v="Навоий"/>
    <x v="2"/>
    <s v="Ғафур Ғулом МФЙ"/>
    <s v="ABDUMAJIDOVA AZIZA TOHIROVNA"/>
    <s v="42103965800015"/>
    <x v="0"/>
    <n v="0"/>
    <s v="Рад"/>
    <s v="Озиқ"/>
    <x v="0"/>
    <m/>
    <m/>
    <s v="Oddiy"/>
    <m/>
    <m/>
    <m/>
    <m/>
    <m/>
    <n v="0"/>
    <m/>
    <m/>
    <m/>
    <m/>
  </r>
  <r>
    <s v="9771289"/>
    <s v="01.12.2025"/>
    <s v="2025-08775074"/>
    <s v="ASLONOVA ZULAYXO ULUG‘BEKOVNA"/>
    <s v="40409955800013"/>
    <m/>
    <m/>
    <s v="04.09.1995"/>
    <s v="Навоий"/>
    <x v="2"/>
    <s v="Ғафур Ғулом МФЙ"/>
    <s v="ABDUMAJIDOVA AZIZA TOHIROVNA"/>
    <s v="42103965800015"/>
    <x v="0"/>
    <n v="0"/>
    <s v="Рад"/>
    <s v="Озиқ"/>
    <x v="0"/>
    <m/>
    <m/>
    <s v="Oddiy"/>
    <m/>
    <m/>
    <m/>
    <m/>
    <m/>
    <n v="0"/>
    <m/>
    <m/>
    <m/>
    <m/>
  </r>
  <r>
    <s v="7913385"/>
    <s v="05.09.2025"/>
    <s v="2025-06224165"/>
    <s v="ISLOMOV ISMOIL ROXATOVICH"/>
    <s v="32910792360011"/>
    <m/>
    <m/>
    <s v="29.10.1979"/>
    <s v="Навоий"/>
    <x v="2"/>
    <s v="Ғафур Ғулом МФЙ"/>
    <s v="ABDUMAJIDOVA AZIZA TOHIROVNA"/>
    <s v="42103965800015"/>
    <x v="2"/>
    <n v="0"/>
    <s v="Жараён"/>
    <s v="Кийим"/>
    <x v="1"/>
    <n v="2060000"/>
    <s v="05.09.2025"/>
    <s v="Oddiy"/>
    <m/>
    <m/>
    <m/>
    <m/>
    <m/>
    <n v="0"/>
    <m/>
    <m/>
    <m/>
    <n v="3116"/>
  </r>
  <r>
    <s v="11429373"/>
    <s v="24.02.2026"/>
    <s v="2026-10783590"/>
    <s v="NEMATOVA DILSORA ZAFAR QIZI"/>
    <s v="43107955790022"/>
    <m/>
    <m/>
    <s v="31.07.1995"/>
    <s v="Навоий"/>
    <x v="7"/>
    <s v="Келачи МФЙ"/>
    <s v="ASHUROV ISOMIDDIN BAXRIDDINOVICH"/>
    <s v="32711842350059"/>
    <x v="1"/>
    <n v="0"/>
    <s v="Жараён"/>
    <s v="Озиқ"/>
    <x v="0"/>
    <m/>
    <m/>
    <s v="Oddiy"/>
    <m/>
    <m/>
    <m/>
    <m/>
    <m/>
    <n v="0"/>
    <m/>
    <m/>
    <m/>
    <m/>
  </r>
  <r>
    <s v="10140618"/>
    <s v="15.12.2025"/>
    <s v="2025-09246777"/>
    <s v="BURANOVA GULMERA KUCHIMOVNA"/>
    <s v="41202882350045"/>
    <m/>
    <m/>
    <s v="12.02.1988"/>
    <s v="Навоий"/>
    <x v="7"/>
    <s v="Келачи МФЙ"/>
    <s v="ASHUROV ISOMIDDIN BAXRIDDINOVICH"/>
    <s v="32711842350059"/>
    <x v="3"/>
    <n v="0"/>
    <s v="Рад"/>
    <s v="Озиқ"/>
    <x v="0"/>
    <n v="412000"/>
    <m/>
    <s v="Oddiy"/>
    <m/>
    <m/>
    <m/>
    <m/>
    <m/>
    <n v="0"/>
    <m/>
    <m/>
    <m/>
    <m/>
  </r>
  <r>
    <s v="11216581"/>
    <s v="16.02.2026"/>
    <s v="2026-10523584"/>
    <s v="RO‘ZIYEVA GAVHAR MUHIDDIN QIZI"/>
    <s v="41904952350017"/>
    <m/>
    <m/>
    <s v="19.04.1995"/>
    <s v="Навоий"/>
    <x v="7"/>
    <s v="Тошработ МФЙ"/>
    <s v="NURMURADOVA MOHINAXON ISMAT QIZI"/>
    <s v="41205932350057"/>
    <x v="0"/>
    <n v="0"/>
    <s v="Рад"/>
    <s v="Озиқ"/>
    <x v="0"/>
    <m/>
    <m/>
    <s v="Oddiy"/>
    <m/>
    <m/>
    <m/>
    <m/>
    <m/>
    <n v="0"/>
    <m/>
    <m/>
    <m/>
    <m/>
  </r>
  <r>
    <s v="11166271"/>
    <s v="12.02.2026"/>
    <s v="2026-10464977"/>
    <s v="FARMONOVA SITORA OBIDJON QIZI"/>
    <s v="62807005790033"/>
    <m/>
    <m/>
    <s v="28.07.2000"/>
    <s v="Навоий"/>
    <x v="7"/>
    <s v="Тошработ МФЙ"/>
    <s v="NURMURADOVA MOHINAXON ISMAT QIZI"/>
    <s v="41205932350057"/>
    <x v="0"/>
    <n v="0"/>
    <s v="Рад"/>
    <s v="Озиқ"/>
    <x v="0"/>
    <m/>
    <m/>
    <s v="Oddiy"/>
    <m/>
    <m/>
    <m/>
    <m/>
    <m/>
    <n v="0"/>
    <m/>
    <m/>
    <m/>
    <m/>
  </r>
  <r>
    <s v="10931135"/>
    <s v="26.01.2026"/>
    <s v="2026-10183354"/>
    <s v="ABEDOV HUSAN MUSTAPOYEVICH"/>
    <s v="31708752350025"/>
    <m/>
    <m/>
    <s v="17.08.1975"/>
    <s v="Навоий"/>
    <x v="7"/>
    <s v="Тошработ МФЙ"/>
    <s v="NURMURADOVA MOHINAXON ISMAT QIZI"/>
    <s v="41205932350057"/>
    <x v="4"/>
    <n v="0"/>
    <s v="Қарор"/>
    <s v="Кийим"/>
    <x v="1"/>
    <n v="2060000"/>
    <s v="26.01.2026"/>
    <s v="Oddiy"/>
    <d v="2026-01-28T16:11:13"/>
    <s v="????? ????????"/>
    <n v="2060000"/>
    <s v="Ha"/>
    <d v="2026-01-28T16:11:13"/>
    <n v="0"/>
    <n v="2060000"/>
    <n v="46050.674456018518"/>
    <m/>
    <n v="59776"/>
  </r>
  <r>
    <s v="10928626"/>
    <s v="26.01.2026"/>
    <s v="2026-10180331"/>
    <s v="RAJABBAYEVA LAYLOXON ERKIN QIZI"/>
    <s v="40309932350019"/>
    <m/>
    <m/>
    <s v="03.09.1993"/>
    <s v="Навоий"/>
    <x v="7"/>
    <s v="Тошработ МФЙ"/>
    <s v="NURMURADOVA MOHINAXON ISMAT QIZI"/>
    <s v="41205932350057"/>
    <x v="4"/>
    <n v="0"/>
    <s v="Қарор"/>
    <s v="Кийим"/>
    <x v="1"/>
    <n v="2060000"/>
    <s v="26.01.2026"/>
    <s v="Oddiy"/>
    <d v="2026-01-28T16:12:57"/>
    <s v="????? ????????"/>
    <n v="2060000"/>
    <s v="Ha"/>
    <d v="2026-01-28T16:12:57"/>
    <n v="0"/>
    <n v="2060000"/>
    <n v="46050.675659722219"/>
    <m/>
    <n v="59777"/>
  </r>
  <r>
    <s v="10921879"/>
    <s v="26.01.2026"/>
    <s v="2026-10172486"/>
    <s v="ABEDOV HUSAN MUSTAPOYEVICH"/>
    <s v="31708752350025"/>
    <m/>
    <m/>
    <s v="17.08.1975"/>
    <s v="Навоий"/>
    <x v="7"/>
    <s v="Тошработ МФЙ"/>
    <s v="NURMURADOVA MOHINAXON ISMAT QIZI"/>
    <s v="41205932350057"/>
    <x v="0"/>
    <n v="0"/>
    <s v="Рад"/>
    <s v="Даволаниш"/>
    <x v="2"/>
    <m/>
    <m/>
    <s v="Oddiy"/>
    <m/>
    <m/>
    <m/>
    <m/>
    <m/>
    <n v="0"/>
    <m/>
    <m/>
    <m/>
    <m/>
  </r>
  <r>
    <s v="9618520"/>
    <s v="25.11.2025"/>
    <s v="2025-08572297"/>
    <s v="FOZILOVA KOMILA ESHONQULOVNA"/>
    <s v="41311755790018"/>
    <m/>
    <m/>
    <s v="13.11.1975"/>
    <s v="Навоий"/>
    <x v="7"/>
    <s v="Тошработ МФЙ"/>
    <s v="NURMURADOVA MOHINAXON ISMAT QIZI"/>
    <s v="41205932350057"/>
    <x v="9"/>
    <n v="1"/>
    <s v="Тўланди"/>
    <s v="Озиқ"/>
    <x v="0"/>
    <n v="412000"/>
    <s v="26.11.2025"/>
    <s v="Oddiy"/>
    <d v="2025-11-27T10:48:54"/>
    <m/>
    <n v="412000"/>
    <m/>
    <d v="2025-11-27T10:48:54"/>
    <n v="0"/>
    <n v="412000"/>
    <n v="45988.450624999998"/>
    <m/>
    <n v="15387"/>
  </r>
  <r>
    <s v="11422310"/>
    <s v="24.02.2026"/>
    <s v="2026-10775313"/>
    <s v="QAYUMOVA LOBAR MUXAMMADOVNA"/>
    <s v="40709841170087"/>
    <m/>
    <m/>
    <s v="07.09.1984"/>
    <s v="Навоий"/>
    <x v="8"/>
    <s v="Абай МФЙ"/>
    <s v="MAXMUDOVA GULBAHOR ZIYODULLO QIZI"/>
    <s v="42009922410018"/>
    <x v="0"/>
    <n v="0"/>
    <s v="Рад"/>
    <s v="Озиқ"/>
    <x v="0"/>
    <m/>
    <m/>
    <s v="Oddiy"/>
    <m/>
    <m/>
    <m/>
    <m/>
    <m/>
    <n v="0"/>
    <m/>
    <m/>
    <m/>
    <m/>
  </r>
  <r>
    <s v="10955676"/>
    <s v="28.01.2026"/>
    <s v="2026-10214024"/>
    <s v="SAYIPNAZAROV JANABEK JANIBEKOVICH"/>
    <s v="30509605860011"/>
    <m/>
    <m/>
    <s v="05.09.1960"/>
    <s v="Навоий"/>
    <x v="8"/>
    <s v="Абай МФЙ"/>
    <s v="MAXMUDOVA GULBAHOR ZIYODULLO QIZI"/>
    <s v="42009922410018"/>
    <x v="0"/>
    <n v="0"/>
    <s v="Рад"/>
    <s v="Даволаниш"/>
    <x v="2"/>
    <m/>
    <m/>
    <s v="Oddiy"/>
    <m/>
    <m/>
    <m/>
    <m/>
    <m/>
    <n v="0"/>
    <m/>
    <m/>
    <m/>
    <m/>
  </r>
  <r>
    <s v="10155331"/>
    <s v="16.12.2025"/>
    <s v="2025-09266010"/>
    <s v="G‘OZIYEVA DILSHODA QOSIMOVNA"/>
    <s v="41611881070135"/>
    <m/>
    <m/>
    <s v="16.11.1988"/>
    <s v="Навоий"/>
    <x v="8"/>
    <s v="Абай МФЙ"/>
    <s v="MAXMUDOVA GULBAHOR ZIYODULLO QIZI"/>
    <s v="42009922410018"/>
    <x v="4"/>
    <n v="0"/>
    <s v="Қарор"/>
    <s v="Озиқ"/>
    <x v="0"/>
    <n v="412000"/>
    <s v="17.12.2025"/>
    <s v="Oddiy"/>
    <d v="2026-01-29T14:47:04"/>
    <m/>
    <n v="412000"/>
    <m/>
    <d v="2026-01-29T14:47:04"/>
    <n v="0"/>
    <n v="412000"/>
    <n v="46051.616018518522"/>
    <m/>
    <n v="30673"/>
  </r>
  <r>
    <s v="9090091"/>
    <s v="22.10.2025"/>
    <s v="2025-07837847"/>
    <s v="KAZIYEV ALEKSANDR MIXAYLOVICH"/>
    <s v="51806015860013"/>
    <m/>
    <m/>
    <s v="18.06.2001"/>
    <s v="Навоий"/>
    <x v="8"/>
    <s v="Абай МФЙ"/>
    <s v="MAXMUDOVA GULBAHOR ZIYODULLO QIZI"/>
    <s v="42009922410018"/>
    <x v="3"/>
    <n v="0"/>
    <s v="Рад"/>
    <s v="Жарроҳлик"/>
    <x v="3"/>
    <n v="4120000000"/>
    <m/>
    <s v="Oddiy"/>
    <m/>
    <m/>
    <m/>
    <m/>
    <m/>
    <n v="0"/>
    <m/>
    <m/>
    <m/>
    <m/>
  </r>
  <r>
    <s v="9062482"/>
    <s v="20.10.2025"/>
    <s v="2025-07801950"/>
    <s v="KAZIYEV ALEKSANDR MIXAYLOVICH"/>
    <s v="51806015860013"/>
    <m/>
    <m/>
    <s v="18.06.2001"/>
    <s v="Навоий"/>
    <x v="8"/>
    <s v="Абай МФЙ"/>
    <s v="MAXMUDOVA GULBAHOR ZIYODULLO QIZI"/>
    <s v="42009922410018"/>
    <x v="3"/>
    <n v="0"/>
    <s v="Рад"/>
    <s v="Озиқ"/>
    <x v="0"/>
    <n v="412000"/>
    <m/>
    <s v="Oddiy"/>
    <m/>
    <m/>
    <m/>
    <m/>
    <m/>
    <n v="0"/>
    <m/>
    <m/>
    <m/>
    <m/>
  </r>
  <r>
    <s v="11392915"/>
    <s v="23.02.2026"/>
    <s v="2026-10740806"/>
    <s v="URAZOVA MOHIRA TOSHTEMIROVNA"/>
    <s v="40202932390015"/>
    <m/>
    <m/>
    <s v="02.02.1993"/>
    <s v="Навоий"/>
    <x v="5"/>
    <s v="Турон МФЙ"/>
    <s v="SHERALIYEVA LAYLO SHERALI QIZI"/>
    <s v="40401995830056"/>
    <x v="3"/>
    <n v="0"/>
    <s v="Рад"/>
    <s v="Кийим"/>
    <x v="1"/>
    <n v="2060000"/>
    <m/>
    <s v="Oddiy"/>
    <m/>
    <m/>
    <m/>
    <m/>
    <m/>
    <n v="0"/>
    <m/>
    <m/>
    <m/>
    <m/>
  </r>
  <r>
    <s v="11237036"/>
    <s v="17.02.2026"/>
    <s v="2026-10547810"/>
    <s v="NEMATOV ZOHIDJON ERGASHEVICH"/>
    <s v="30808832390035"/>
    <m/>
    <m/>
    <s v="08.08.1983"/>
    <s v="Навоий"/>
    <x v="5"/>
    <s v="Турон МФЙ"/>
    <s v="SHERALIYEVA LAYLO SHERALI QIZI"/>
    <s v="40401995830056"/>
    <x v="4"/>
    <n v="0"/>
    <s v="Қарор"/>
    <s v="Қарздорлик"/>
    <x v="6"/>
    <n v="2060000"/>
    <s v="17.02.2026"/>
    <s v="Oddiy"/>
    <d v="2026-02-17T11:26:54"/>
    <m/>
    <n v="1723484"/>
    <m/>
    <d v="2026-02-17T11:26:54"/>
    <n v="0"/>
    <n v="1723484"/>
    <n v="46070.477013888885"/>
    <m/>
    <n v="62904"/>
  </r>
  <r>
    <s v="11169951"/>
    <s v="12.02.2026"/>
    <s v="2026-10469064"/>
    <s v="KOMILOVA SOLIHA FARRUXOVNA"/>
    <s v="63009206100016"/>
    <m/>
    <m/>
    <s v="30.09.2020"/>
    <s v="Навоий"/>
    <x v="5"/>
    <s v="Турон МФЙ"/>
    <s v="SHERALIYEVA LAYLO SHERALI QIZI"/>
    <s v="40401995830056"/>
    <x v="3"/>
    <n v="0"/>
    <s v="Рад"/>
    <s v="Жарроҳлик"/>
    <x v="3"/>
    <n v="4120000000"/>
    <m/>
    <s v="Oddiy"/>
    <m/>
    <m/>
    <m/>
    <m/>
    <m/>
    <n v="0"/>
    <m/>
    <m/>
    <m/>
    <m/>
  </r>
  <r>
    <s v="11149971"/>
    <s v="11.02.2026"/>
    <s v="2026-10446163"/>
    <s v="NEMATOV ZOHIDJON ERGASHEVICH"/>
    <s v="30808832390035"/>
    <m/>
    <m/>
    <s v="08.08.1983"/>
    <s v="Навоий"/>
    <x v="5"/>
    <s v="Турон МФЙ"/>
    <s v="SHERALIYEVA LAYLO SHERALI QIZI"/>
    <s v="40401995830056"/>
    <x v="3"/>
    <n v="0"/>
    <s v="Рад"/>
    <s v="Қарздорлик"/>
    <x v="6"/>
    <n v="2060000"/>
    <m/>
    <s v="Oddiy"/>
    <m/>
    <m/>
    <m/>
    <m/>
    <m/>
    <n v="0"/>
    <m/>
    <m/>
    <m/>
    <m/>
  </r>
  <r>
    <s v="11016786"/>
    <s v="02.02.2026"/>
    <s v="2026-10287453"/>
    <s v="XAMROKULOVA MUXLISA NAZARJON QIZI"/>
    <s v="62506026070019"/>
    <m/>
    <m/>
    <s v="25.06.2002"/>
    <s v="Навоий"/>
    <x v="5"/>
    <s v="Турон МФЙ"/>
    <s v="SHERALIYEVA LAYLO SHERALI QIZI"/>
    <s v="40401995830056"/>
    <x v="3"/>
    <n v="0"/>
    <s v="Рад"/>
    <s v="Даволаниш"/>
    <x v="2"/>
    <n v="20600000"/>
    <m/>
    <s v="Oddiy"/>
    <m/>
    <m/>
    <m/>
    <m/>
    <m/>
    <n v="0"/>
    <m/>
    <m/>
    <m/>
    <m/>
  </r>
  <r>
    <s v="10721664"/>
    <s v="09.01.2026"/>
    <s v="2026-09930752"/>
    <s v="JUMAYEV PULAT ESHMURADOVICH"/>
    <s v="32112422390018"/>
    <m/>
    <m/>
    <s v="21.12.1942"/>
    <s v="Навоий"/>
    <x v="5"/>
    <s v="Турон МФЙ"/>
    <s v="SHERALIYEVA LAYLO SHERALI QIZI"/>
    <s v="40401995830056"/>
    <x v="3"/>
    <n v="0"/>
    <s v="Рад"/>
    <s v="Жарроҳлик"/>
    <x v="3"/>
    <n v="4120000000"/>
    <m/>
    <s v="Oddiy"/>
    <m/>
    <m/>
    <m/>
    <m/>
    <m/>
    <n v="0"/>
    <m/>
    <m/>
    <m/>
    <m/>
  </r>
  <r>
    <s v="10367708"/>
    <s v="23.12.2025"/>
    <s v="2025-09525678"/>
    <s v="BEKNAZAROVA XURIYAT TO‘LQINOVNA"/>
    <s v="41908832350069"/>
    <m/>
    <m/>
    <s v="19.08.1983"/>
    <s v="Навоий"/>
    <x v="5"/>
    <s v="Турон МФЙ"/>
    <s v="SHERALIYEVA LAYLO SHERALI QIZI"/>
    <s v="40401995830056"/>
    <x v="8"/>
    <n v="0"/>
    <s v="Рад"/>
    <s v="Қарздорлик"/>
    <x v="6"/>
    <n v="2060000"/>
    <s v="23.12.2025"/>
    <s v="Oddiy"/>
    <d v="2025-12-24T16:20:26"/>
    <s v="??????? ??? ????"/>
    <m/>
    <s v="Yuq"/>
    <d v="2025-12-24T16:20:26"/>
    <n v="0"/>
    <m/>
    <n v="46015.680856481478"/>
    <m/>
    <n v="40752"/>
  </r>
  <r>
    <s v="10214984"/>
    <s v="17.12.2025"/>
    <s v="2025-09340219"/>
    <s v="NUROVA RAXIDA RASHIDOVNA"/>
    <s v="41410602390017"/>
    <m/>
    <m/>
    <s v="14.10.1960"/>
    <s v="Навоий"/>
    <x v="5"/>
    <s v="Турон МФЙ"/>
    <s v="SHERALIYEVA LAYLO SHERALI QIZI"/>
    <s v="40401995830056"/>
    <x v="3"/>
    <n v="0"/>
    <s v="Рад"/>
    <s v="Даволаниш"/>
    <x v="2"/>
    <n v="20600000"/>
    <m/>
    <s v="Oddiy"/>
    <m/>
    <m/>
    <m/>
    <m/>
    <m/>
    <n v="0"/>
    <m/>
    <m/>
    <m/>
    <m/>
  </r>
  <r>
    <s v="9707692"/>
    <s v="28.11.2025"/>
    <s v="2025-08691973"/>
    <s v="DZIVINSKAYA NATALYA VLADISLAVOVNA"/>
    <s v="41102985840035"/>
    <m/>
    <m/>
    <s v="11.02.1998"/>
    <s v="Навоий"/>
    <x v="5"/>
    <s v="Турон МФЙ"/>
    <s v="SHERALIYEVA LAYLO SHERALI QIZI"/>
    <s v="40401995830056"/>
    <x v="3"/>
    <n v="0"/>
    <s v="Рад"/>
    <s v="Озиқ"/>
    <x v="0"/>
    <n v="412000"/>
    <m/>
    <s v="Oddiy"/>
    <m/>
    <m/>
    <m/>
    <m/>
    <m/>
    <n v="0"/>
    <m/>
    <m/>
    <m/>
    <m/>
  </r>
  <r>
    <s v="11263507"/>
    <s v="18.02.2026"/>
    <s v="2026-10578390"/>
    <s v="UMIRZAXOVA TAMASHA ALISHBEKOVNA"/>
    <s v="42605832410018"/>
    <m/>
    <m/>
    <s v="26.05.1983"/>
    <s v="Навоий"/>
    <x v="8"/>
    <s v="Мустақиллик МФЙ"/>
    <s v="TOSHMAMATOVA MALOHAT ULUG‘MUROD QIZI"/>
    <s v="40109912380021"/>
    <x v="3"/>
    <n v="0"/>
    <s v="Рад"/>
    <s v="Озиқ"/>
    <x v="0"/>
    <n v="412000"/>
    <m/>
    <s v="Oddiy"/>
    <m/>
    <m/>
    <m/>
    <m/>
    <m/>
    <n v="0"/>
    <m/>
    <m/>
    <m/>
    <m/>
  </r>
  <r>
    <s v="11088739"/>
    <s v="06.02.2026"/>
    <s v="2026-10374327"/>
    <s v="UMIRZAXOVA TAMASHA ALISHBEKOVNA"/>
    <s v="42605832410018"/>
    <m/>
    <m/>
    <s v="26.05.1983"/>
    <s v="Навоий"/>
    <x v="8"/>
    <s v="Мустақиллик МФЙ"/>
    <s v="TOSHMAMATOVA MALOHAT ULUG‘MUROD QIZI"/>
    <s v="40109912380021"/>
    <x v="3"/>
    <n v="0"/>
    <s v="Рад"/>
    <s v="Озиқ"/>
    <x v="0"/>
    <n v="412000"/>
    <m/>
    <s v="Oddiy"/>
    <m/>
    <m/>
    <m/>
    <m/>
    <m/>
    <n v="0"/>
    <m/>
    <m/>
    <m/>
    <m/>
  </r>
  <r>
    <s v="11078494"/>
    <s v="05.02.2026"/>
    <s v="2026-10361670"/>
    <s v="UMIRZAXOVA TAMASHA ALISHBEKOVNA"/>
    <s v="42605832410018"/>
    <m/>
    <m/>
    <s v="26.05.1983"/>
    <s v="Навоий"/>
    <x v="8"/>
    <s v="Мустақиллик МФЙ"/>
    <s v="TOSHMAMATOVA MALOHAT ULUG‘MUROD QIZI"/>
    <s v="40109912380021"/>
    <x v="0"/>
    <n v="0"/>
    <s v="Рад"/>
    <s v="Озиқ"/>
    <x v="0"/>
    <m/>
    <m/>
    <s v="Oddiy"/>
    <m/>
    <m/>
    <m/>
    <m/>
    <m/>
    <n v="0"/>
    <m/>
    <m/>
    <m/>
    <m/>
  </r>
  <r>
    <s v="11068407"/>
    <s v="05.02.2026"/>
    <s v="2026-10348168"/>
    <s v="UMIRZAXOVA TAMASHA ALISHBEKOVNA"/>
    <s v="42605832410018"/>
    <m/>
    <m/>
    <s v="26.05.1983"/>
    <s v="Навоий"/>
    <x v="8"/>
    <s v="Мустақиллик МФЙ"/>
    <s v="TOSHMAMATOVA MALOHAT ULUG‘MUROD QIZI"/>
    <s v="40109912380021"/>
    <x v="0"/>
    <n v="0"/>
    <s v="Рад"/>
    <s v="Озиқ"/>
    <x v="0"/>
    <m/>
    <m/>
    <s v="Oddiy"/>
    <m/>
    <m/>
    <m/>
    <m/>
    <m/>
    <n v="0"/>
    <m/>
    <m/>
    <m/>
    <m/>
  </r>
  <r>
    <s v="8854381"/>
    <s v="07.10.2025"/>
    <s v="2025-07551757"/>
    <s v="AHMADOV DOSTON DILMUROD O‘G‘LI"/>
    <s v="33101952410012"/>
    <m/>
    <m/>
    <s v="31.01.1995"/>
    <s v="Навоий"/>
    <x v="8"/>
    <s v="Мустақиллик МФЙ"/>
    <s v="TOSHMAMATOVA MALOHAT ULUG‘MUROD QIZI"/>
    <s v="40109912380021"/>
    <x v="8"/>
    <n v="0"/>
    <s v="Рад"/>
    <s v="Озиқ"/>
    <x v="0"/>
    <n v="412000"/>
    <s v="07.10.2025"/>
    <s v="Oddiy"/>
    <d v="2025-10-07T16:09:24"/>
    <s v="??????? ??? ????"/>
    <m/>
    <s v="Yuq"/>
    <d v="2025-10-07T16:09:24"/>
    <n v="0"/>
    <m/>
    <n v="45937.673194444447"/>
    <m/>
    <n v="6059"/>
  </r>
  <r>
    <s v="9753219"/>
    <s v="01.12.2025"/>
    <s v="2025-08752342"/>
    <s v="SUVONQULOVA FARANGIZ ABILQOSIM QIZI"/>
    <s v="41605966070062"/>
    <m/>
    <m/>
    <s v="16.05.1996"/>
    <s v="Навоий"/>
    <x v="7"/>
    <s v="Оқ олтин МФЙ"/>
    <s v="RUZIYEVA YULDUZ MUSTAFOYEVNA"/>
    <s v="41105812350037"/>
    <x v="9"/>
    <n v="1"/>
    <s v="Тўланди"/>
    <s v="Озиқ"/>
    <x v="0"/>
    <n v="412000"/>
    <s v="04.12.2025"/>
    <s v="Oddiy"/>
    <d v="2025-12-13T11:43:53"/>
    <m/>
    <n v="412000"/>
    <m/>
    <d v="2025-12-13T11:43:53"/>
    <n v="0"/>
    <n v="412000"/>
    <n v="46004.488807870373"/>
    <m/>
    <n v="26784"/>
  </r>
  <r>
    <s v="9722796"/>
    <s v="28.11.2025"/>
    <s v="2025-08711791"/>
    <s v="SA`DULLAYEV MUSTAFO ELYORJON O`G`LI"/>
    <s v="50106245790047"/>
    <m/>
    <m/>
    <s v="01.06.2024"/>
    <s v="Навоий"/>
    <x v="7"/>
    <s v="Оқ олтин МФЙ"/>
    <s v="RUZIYEVA YULDUZ MUSTAFOYEVNA"/>
    <s v="41105812350037"/>
    <x v="4"/>
    <n v="0"/>
    <s v="Қарор"/>
    <s v="Озиқ"/>
    <x v="0"/>
    <n v="412000"/>
    <s v="04.12.2025"/>
    <s v="Oddiy"/>
    <d v="2025-12-19T12:09:05"/>
    <s v="????? ????????"/>
    <n v="412000"/>
    <s v="Ha"/>
    <d v="2025-12-19T12:09:05"/>
    <n v="0"/>
    <n v="412000"/>
    <n v="46010.506307870368"/>
    <m/>
    <n v="26787"/>
  </r>
  <r>
    <s v="9721887"/>
    <s v="28.11.2025"/>
    <s v="2025-08710616"/>
    <s v="SA`DULLAYEV MUSTAFO ELYORJON O`G`LI"/>
    <s v="50106245790047"/>
    <m/>
    <m/>
    <s v="01.06.2024"/>
    <s v="Навоий"/>
    <x v="7"/>
    <s v="Оқ олтин МФЙ"/>
    <s v="RUZIYEVA YULDUZ MUSTAFOYEVNA"/>
    <s v="41105812350037"/>
    <x v="9"/>
    <n v="1"/>
    <s v="Тўланди"/>
    <s v="Кийим"/>
    <x v="1"/>
    <n v="2060000"/>
    <s v="04.12.2025"/>
    <s v="Oddiy"/>
    <d v="2025-12-19T11:59:31"/>
    <m/>
    <n v="2060000"/>
    <m/>
    <d v="2025-12-19T11:59:31"/>
    <n v="0"/>
    <n v="2060000"/>
    <n v="46010.499664351853"/>
    <m/>
    <n v="26789"/>
  </r>
  <r>
    <s v="9050688"/>
    <s v="18.10.2025"/>
    <s v="2025-07786466"/>
    <s v="XUDOYKULOVA GULCHEXRA NORKUZIYEVNA"/>
    <s v="42405882350025"/>
    <m/>
    <m/>
    <s v="24.05.1988"/>
    <s v="Навоий"/>
    <x v="7"/>
    <s v="Оқ олтин МФЙ"/>
    <s v="RUZIYEVA YULDUZ MUSTAFOYEVNA"/>
    <s v="41105812350037"/>
    <x v="9"/>
    <n v="1"/>
    <s v="Тўланди"/>
    <s v="Кийим"/>
    <x v="1"/>
    <n v="2060000"/>
    <s v="18.10.2025"/>
    <s v="Oddiy"/>
    <d v="2025-10-18T11:05:17"/>
    <m/>
    <n v="2060000"/>
    <m/>
    <d v="2025-10-18T11:05:17"/>
    <n v="0"/>
    <n v="2060000"/>
    <n v="45948.462002314816"/>
    <m/>
    <n v="8460"/>
  </r>
  <r>
    <s v="11480568"/>
    <s v="27.02.2026"/>
    <s v="2026-10845731"/>
    <s v="QOBILOVA DILRABO ABDUHAKIMOVNA"/>
    <s v="42101902380095"/>
    <m/>
    <m/>
    <s v="21.01.1990"/>
    <s v="Навоий"/>
    <x v="8"/>
    <s v="Дўстлик МФЙ"/>
    <s v="PIRNAZAROVA NAVBAXOR BOBORAYIMOVNA"/>
    <s v="42110835860013"/>
    <x v="0"/>
    <n v="0"/>
    <s v="Рад"/>
    <s v="Ижара"/>
    <x v="8"/>
    <m/>
    <m/>
    <s v="Oddiy"/>
    <m/>
    <m/>
    <m/>
    <m/>
    <m/>
    <n v="0"/>
    <m/>
    <m/>
    <m/>
    <m/>
  </r>
  <r>
    <s v="11434706"/>
    <s v="25.02.2026"/>
    <s v="2026-10790281"/>
    <s v="QOBILOVA DILRABO ABDUHAKIMOVNA"/>
    <s v="42101902380095"/>
    <m/>
    <m/>
    <s v="21.01.1990"/>
    <s v="Навоий"/>
    <x v="8"/>
    <s v="Дўстлик МФЙ"/>
    <s v="PIRNAZAROVA NAVBAXOR BOBORAYIMOVNA"/>
    <s v="42110835860013"/>
    <x v="0"/>
    <n v="0"/>
    <s v="Рад"/>
    <s v="Ижара"/>
    <x v="8"/>
    <m/>
    <m/>
    <s v="Oddiy"/>
    <m/>
    <m/>
    <m/>
    <m/>
    <m/>
    <n v="0"/>
    <m/>
    <m/>
    <m/>
    <m/>
  </r>
  <r>
    <s v="11424080"/>
    <s v="24.02.2026"/>
    <s v="2026-10777336"/>
    <s v="ABDULLAYEVA DILNAZA MAXKAMBAYEVNA"/>
    <s v="42903850560064"/>
    <m/>
    <m/>
    <s v="29.03.1985"/>
    <s v="Навоий"/>
    <x v="8"/>
    <s v="Дўстлик МФЙ"/>
    <s v="PIRNAZAROVA NAVBAXOR BOBORAYIMOVNA"/>
    <s v="42110835860013"/>
    <x v="0"/>
    <n v="0"/>
    <s v="Рад"/>
    <s v="Озиқ"/>
    <x v="0"/>
    <m/>
    <m/>
    <s v="Oddiy"/>
    <m/>
    <m/>
    <m/>
    <m/>
    <m/>
    <n v="0"/>
    <m/>
    <m/>
    <m/>
    <m/>
  </r>
  <r>
    <s v="11196757"/>
    <s v="13.02.2026"/>
    <s v="2026-10499762"/>
    <s v="MUYDINOVA MASHHURA YUNUS QIZI"/>
    <s v="62409015830024"/>
    <m/>
    <m/>
    <s v="24.09.2001"/>
    <s v="Навоий"/>
    <x v="8"/>
    <s v="Дўстлик МФЙ"/>
    <s v="PIRNAZAROVA NAVBAXOR BOBORAYIMOVNA"/>
    <s v="42110835860013"/>
    <x v="0"/>
    <n v="0"/>
    <s v="Рад"/>
    <s v="Озиқ"/>
    <x v="0"/>
    <m/>
    <m/>
    <s v="Oddiy"/>
    <m/>
    <m/>
    <m/>
    <m/>
    <m/>
    <n v="0"/>
    <m/>
    <m/>
    <m/>
    <m/>
  </r>
  <r>
    <s v="9493059"/>
    <s v="17.11.2025"/>
    <s v="2025-08401183"/>
    <s v="ABDULLAYEVA DILNAZA MAXKAMBAYEVNA"/>
    <s v="42903850560064"/>
    <m/>
    <m/>
    <s v="29.03.1985"/>
    <s v="Навоий"/>
    <x v="8"/>
    <s v="Дўстлик МФЙ"/>
    <s v="PIRNAZAROVA NAVBAXOR BOBORAYIMOVNA"/>
    <s v="42110835860013"/>
    <x v="4"/>
    <n v="0"/>
    <s v="Қарор"/>
    <s v="Озиқ"/>
    <x v="0"/>
    <n v="412000"/>
    <s v="18.11.2025"/>
    <s v="Oddiy"/>
    <d v="2025-11-26T10:21:10"/>
    <s v="????? ????????"/>
    <n v="412000"/>
    <s v="Ha"/>
    <d v="2025-11-26T10:21:10"/>
    <n v="0"/>
    <n v="412000"/>
    <n v="45987.43136574074"/>
    <m/>
    <n v="11695"/>
  </r>
  <r>
    <s v="11438267"/>
    <s v="25.02.2026"/>
    <s v="2026-10794903"/>
    <s v="JO‘RAQULOVA MUATTAR ZIYADULLAYEVNA"/>
    <s v="43004773960012"/>
    <m/>
    <m/>
    <s v="30.04.1977"/>
    <s v="Навоий"/>
    <x v="5"/>
    <s v="Хаёт МФЙ"/>
    <s v="MAMATOVA MADINA FARXODOVNA"/>
    <s v="42812942390080"/>
    <x v="1"/>
    <n v="0"/>
    <s v="Жараён"/>
    <s v="Жарроҳлик"/>
    <x v="3"/>
    <m/>
    <m/>
    <s v="Oddiy"/>
    <m/>
    <m/>
    <m/>
    <m/>
    <m/>
    <n v="0"/>
    <m/>
    <m/>
    <m/>
    <m/>
  </r>
  <r>
    <s v="11230733"/>
    <s v="16.02.2026"/>
    <s v="2026-10540037"/>
    <s v="FAYZIYEVA MUHAYYO NURILLO QIZI"/>
    <s v="41111945830034"/>
    <m/>
    <m/>
    <s v="11.11.1994"/>
    <s v="Навоий"/>
    <x v="5"/>
    <s v="Хаёт МФЙ"/>
    <s v="MAMATOVA MADINA FARXODOVNA"/>
    <s v="42812942390080"/>
    <x v="2"/>
    <n v="0"/>
    <s v="Жараён"/>
    <s v="Коммунал"/>
    <x v="4"/>
    <n v="412000"/>
    <s v="16.02.2026"/>
    <s v="Oddiy"/>
    <m/>
    <m/>
    <m/>
    <m/>
    <m/>
    <n v="0"/>
    <m/>
    <m/>
    <m/>
    <n v="62747"/>
  </r>
  <r>
    <s v="11228851"/>
    <s v="16.02.2026"/>
    <s v="2026-10537873"/>
    <s v="FAYZIYEVA MUHAYYO NURILLO QIZI"/>
    <s v="41111945830034"/>
    <m/>
    <m/>
    <s v="11.11.1994"/>
    <s v="Навоий"/>
    <x v="5"/>
    <s v="Хаёт МФЙ"/>
    <s v="MAMATOVA MADINA FARXODOVNA"/>
    <s v="42812942390080"/>
    <x v="0"/>
    <n v="0"/>
    <s v="Рад"/>
    <s v="Коммунал"/>
    <x v="4"/>
    <m/>
    <m/>
    <s v="Oddiy"/>
    <m/>
    <m/>
    <m/>
    <m/>
    <m/>
    <n v="0"/>
    <m/>
    <m/>
    <m/>
    <m/>
  </r>
  <r>
    <s v="11220266"/>
    <s v="16.02.2026"/>
    <s v="2026-10527834"/>
    <s v="FAYZIYEVA MUHAYYO NURILLO QIZI"/>
    <s v="41111945830034"/>
    <m/>
    <m/>
    <s v="11.11.1994"/>
    <s v="Навоий"/>
    <x v="5"/>
    <s v="Хаёт МФЙ"/>
    <s v="MAMATOVA MADINA FARXODOVNA"/>
    <s v="42812942390080"/>
    <x v="0"/>
    <n v="0"/>
    <s v="Рад"/>
    <s v="Коммунал"/>
    <x v="4"/>
    <m/>
    <m/>
    <s v="Oddiy"/>
    <m/>
    <m/>
    <m/>
    <m/>
    <m/>
    <n v="0"/>
    <m/>
    <m/>
    <m/>
    <m/>
  </r>
  <r>
    <s v="11164372"/>
    <s v="12.02.2026"/>
    <s v="2026-10462854"/>
    <s v="TEMIRKULIYEVA MADINA RAVSHANOVNA"/>
    <s v="62501005840038"/>
    <m/>
    <m/>
    <s v="25.01.2000"/>
    <s v="Навоий"/>
    <x v="5"/>
    <s v="Хаёт МФЙ"/>
    <s v="MAMATOVA MADINA FARXODOVNA"/>
    <s v="42812942390080"/>
    <x v="3"/>
    <n v="0"/>
    <s v="Рад"/>
    <s v="Кийим"/>
    <x v="1"/>
    <n v="2060000"/>
    <m/>
    <s v="Oddiy"/>
    <m/>
    <m/>
    <m/>
    <m/>
    <m/>
    <n v="0"/>
    <m/>
    <m/>
    <m/>
    <m/>
  </r>
  <r>
    <s v="11008554"/>
    <s v="02.02.2026"/>
    <s v="2026-10277614"/>
    <s v="TEMIRKULIYEVA MADINA RAVSHANOVNA"/>
    <s v="62501005840038"/>
    <m/>
    <m/>
    <s v="25.01.2000"/>
    <s v="Навоий"/>
    <x v="5"/>
    <s v="Хаёт МФЙ"/>
    <s v="MAMATOVA MADINA FARXODOVNA"/>
    <s v="42812942390080"/>
    <x v="0"/>
    <n v="0"/>
    <s v="Рад"/>
    <s v="Кийим"/>
    <x v="1"/>
    <m/>
    <m/>
    <s v="Oddiy"/>
    <m/>
    <m/>
    <m/>
    <m/>
    <m/>
    <n v="0"/>
    <m/>
    <m/>
    <m/>
    <m/>
  </r>
  <r>
    <s v="10966151"/>
    <s v="29.01.2026"/>
    <s v="2026-10226699"/>
    <s v="TEMIRKULIYEVA MADINA RAVSHANOVNA"/>
    <s v="62501005840038"/>
    <m/>
    <m/>
    <s v="25.01.2000"/>
    <s v="Навоий"/>
    <x v="5"/>
    <s v="Хаёт МФЙ"/>
    <s v="MAMATOVA MADINA FARXODOVNA"/>
    <s v="42812942390080"/>
    <x v="0"/>
    <n v="0"/>
    <s v="Рад"/>
    <s v="Кийим"/>
    <x v="1"/>
    <m/>
    <m/>
    <s v="Oddiy"/>
    <m/>
    <m/>
    <m/>
    <m/>
    <m/>
    <n v="0"/>
    <m/>
    <m/>
    <m/>
    <m/>
  </r>
  <r>
    <s v="9969356"/>
    <s v="10.12.2025"/>
    <s v="2025-09027279"/>
    <s v="FAYZIYEV RUSTAM ABDULLAYEVICH"/>
    <s v="31309752390046"/>
    <m/>
    <m/>
    <s v="13.09.1975"/>
    <s v="Навоий"/>
    <x v="5"/>
    <s v="Хаёт МФЙ"/>
    <s v="MAMATOVA MADINA FARXODOVNA"/>
    <s v="42812942390080"/>
    <x v="10"/>
    <n v="0"/>
    <s v="Рад"/>
    <s v="Жарроҳлик"/>
    <x v="3"/>
    <n v="4120000000"/>
    <s v="10.12.2025"/>
    <s v="Oddiy"/>
    <m/>
    <m/>
    <m/>
    <m/>
    <m/>
    <n v="0"/>
    <m/>
    <m/>
    <m/>
    <m/>
  </r>
  <r>
    <s v="9865468"/>
    <s v="04.12.2025"/>
    <s v="2025-08895239"/>
    <s v="RASULOVA RUXSARA AYUBXON QIZI"/>
    <s v="40809942350042"/>
    <m/>
    <m/>
    <s v="08.09.1994"/>
    <s v="Навоий"/>
    <x v="5"/>
    <s v="Хаёт МФЙ"/>
    <s v="MAMATOVA MADINA FARXODOVNA"/>
    <s v="42812942390080"/>
    <x v="9"/>
    <n v="1"/>
    <s v="Тўланди"/>
    <s v="Кийим"/>
    <x v="1"/>
    <n v="2060000"/>
    <s v="04.12.2025"/>
    <s v="Oddiy"/>
    <d v="2025-12-12T12:13:59"/>
    <m/>
    <n v="2060000"/>
    <m/>
    <d v="2025-12-12T12:13:59"/>
    <n v="0"/>
    <n v="2060000"/>
    <n v="46003.509710648148"/>
    <m/>
    <n v="25611"/>
  </r>
  <r>
    <s v="9626521"/>
    <s v="25.11.2025"/>
    <s v="2025-08582561"/>
    <s v="GULOVA MAHLIYO UVAYDULLOYEVNA"/>
    <s v="42210852340034"/>
    <m/>
    <m/>
    <s v="22.10.1985"/>
    <s v="Навоий"/>
    <x v="5"/>
    <s v="Хаёт МФЙ"/>
    <s v="MAMATOVA MADINA FARXODOVNA"/>
    <s v="42812942390080"/>
    <x v="0"/>
    <n v="0"/>
    <s v="Рад"/>
    <s v="Кийим"/>
    <x v="1"/>
    <m/>
    <m/>
    <s v="Oddiy"/>
    <m/>
    <m/>
    <m/>
    <m/>
    <m/>
    <n v="0"/>
    <m/>
    <m/>
    <m/>
    <m/>
  </r>
  <r>
    <s v="9579731"/>
    <s v="21.11.2025"/>
    <s v="2025-08519970"/>
    <s v="RASULOVA RUXSARA AYUBXON QIZI"/>
    <s v="40809942350042"/>
    <m/>
    <m/>
    <s v="08.09.1994"/>
    <s v="Навоий"/>
    <x v="5"/>
    <s v="Хаёт МФЙ"/>
    <s v="MAMATOVA MADINA FARXODOVNA"/>
    <s v="42812942390080"/>
    <x v="9"/>
    <n v="1"/>
    <s v="Тўланди"/>
    <s v="Озиқ"/>
    <x v="0"/>
    <n v="412000"/>
    <s v="21.11.2025"/>
    <s v="Oddiy"/>
    <d v="2025-11-21T16:47:12"/>
    <m/>
    <n v="412000"/>
    <m/>
    <d v="2025-11-21T16:47:12"/>
    <n v="0"/>
    <n v="412000"/>
    <n v="45982.699444444443"/>
    <m/>
    <n v="13139"/>
  </r>
  <r>
    <s v="9484913"/>
    <s v="17.11.2025"/>
    <s v="2025-08390326"/>
    <s v="RASULOVA RUXSARA AYUBXON QIZI"/>
    <s v="40809942350042"/>
    <m/>
    <m/>
    <s v="08.09.1994"/>
    <s v="Навоий"/>
    <x v="5"/>
    <s v="Қалқонота МФЙ"/>
    <s v="MAMATOVA MADINA FARXODOVNA"/>
    <s v="42812942390080"/>
    <x v="8"/>
    <n v="0"/>
    <s v="Рад"/>
    <s v="Кийим"/>
    <x v="1"/>
    <n v="2060000"/>
    <s v="17.11.2025"/>
    <s v="Oddiy"/>
    <d v="2025-11-21T12:26:08"/>
    <s v="??????? ??? ????"/>
    <m/>
    <s v="Yuq"/>
    <d v="2025-11-21T12:26:08"/>
    <n v="0"/>
    <m/>
    <n v="45982.518148148149"/>
    <m/>
    <n v="11285"/>
  </r>
  <r>
    <s v="9015033"/>
    <s v="15.10.2025"/>
    <s v="2025-07739433"/>
    <s v="OBLAQULOVA ZOHIDA XOLMUROTOVNA"/>
    <s v="40409883960142"/>
    <m/>
    <m/>
    <s v="04.09.1988"/>
    <s v="Навоий"/>
    <x v="5"/>
    <s v="Хаёт МФЙ"/>
    <s v="MAMATOVA MADINA FARXODOVNA"/>
    <s v="42812942390080"/>
    <x v="3"/>
    <n v="0"/>
    <s v="Рад"/>
    <s v="Даволаниш"/>
    <x v="2"/>
    <n v="20600000"/>
    <m/>
    <s v="Oddiy"/>
    <m/>
    <m/>
    <m/>
    <m/>
    <m/>
    <n v="0"/>
    <m/>
    <m/>
    <m/>
    <m/>
  </r>
  <r>
    <s v="10323763"/>
    <s v="22.12.2025"/>
    <s v="2025-09472656"/>
    <s v="AMIRDDINOV UMIDJON RO`ZIQUL O`G`LI"/>
    <s v="51404145830021"/>
    <m/>
    <m/>
    <s v="14.04.2014"/>
    <s v="Навоий"/>
    <x v="0"/>
    <s v="Ангидон МФЙ"/>
    <s v="SATTOROV JAVOHIRJON KOMIL O‘G‘LI"/>
    <s v="32901945830031"/>
    <x v="4"/>
    <n v="0"/>
    <s v="Қарор"/>
    <s v="Кийим"/>
    <x v="1"/>
    <n v="2060000"/>
    <s v="22.12.2025"/>
    <s v="Oddiy"/>
    <d v="2025-12-29T10:39:51"/>
    <s v="????? ????????"/>
    <n v="2060000"/>
    <s v="Ha"/>
    <d v="2025-12-29T10:39:51"/>
    <n v="0"/>
    <n v="2060000"/>
    <n v="46020.444340277776"/>
    <m/>
    <n v="46648"/>
  </r>
  <r>
    <s v="10323762"/>
    <s v="22.12.2025"/>
    <s v="2025-09472655"/>
    <s v="SHUKUROVA DILNAVOZ KARIMOVNA"/>
    <s v="41002832380087"/>
    <m/>
    <m/>
    <s v="10.02.1983"/>
    <s v="Навоий"/>
    <x v="0"/>
    <s v="Ангидон МФЙ"/>
    <s v="SATTOROV JAVOHIRJON KOMIL O‘G‘LI"/>
    <s v="32901945830031"/>
    <x v="4"/>
    <n v="0"/>
    <s v="Қарор"/>
    <s v="Озиқ"/>
    <x v="0"/>
    <n v="412000"/>
    <s v="22.12.2025"/>
    <s v="Oddiy"/>
    <d v="2025-12-29T10:33:21"/>
    <s v="????? ????????"/>
    <n v="412000"/>
    <s v="Ha"/>
    <d v="2025-12-29T10:33:21"/>
    <n v="0"/>
    <n v="412000"/>
    <n v="46020.439826388887"/>
    <m/>
    <n v="38991"/>
  </r>
  <r>
    <s v="8722552"/>
    <s v="27.09.2025"/>
    <s v="2025-07382754"/>
    <s v="SAIDOVA GULZODA QUTBIDDIN QIZI"/>
    <s v="42507965830036"/>
    <m/>
    <m/>
    <s v="25.07.1996"/>
    <s v="Навоий"/>
    <x v="0"/>
    <s v="Ангидон МФЙ"/>
    <s v="SATTOROV JAVOHIRJON KOMIL O‘G‘LI"/>
    <s v="32901945830031"/>
    <x v="7"/>
    <n v="0"/>
    <s v="Рад"/>
    <s v="Озиқ"/>
    <x v="0"/>
    <n v="412000"/>
    <s v="13.10.2025"/>
    <s v="Oddiy"/>
    <d v="2025-11-17T14:34:13"/>
    <s v="????? ????????"/>
    <n v="412000"/>
    <s v="Ha"/>
    <d v="2025-11-17T14:34:13"/>
    <n v="0"/>
    <n v="412000"/>
    <n v="45978.607094907406"/>
    <m/>
    <n v="7498"/>
  </r>
  <r>
    <s v="8665798"/>
    <s v="24.09.2025"/>
    <s v="2025-07304518"/>
    <s v="ХУШВАҚОВА ФАРАНГИЗ РАВШАН ҚИЗИ"/>
    <s v="61603135830051"/>
    <m/>
    <m/>
    <s v="16.03.2013"/>
    <s v="Навоий"/>
    <x v="0"/>
    <s v="Ангидон МФЙ"/>
    <s v="SATTOROV JAVOHIRJON KOMIL O‘G‘LI"/>
    <s v="32901945830031"/>
    <x v="7"/>
    <n v="0"/>
    <s v="Рад"/>
    <s v="Озиқ"/>
    <x v="0"/>
    <n v="412000"/>
    <s v="14.10.2025"/>
    <s v="Oddiy"/>
    <d v="2025-11-17T14:33:49"/>
    <s v="????? ????????"/>
    <n v="412000"/>
    <s v="Ha"/>
    <d v="2025-11-17T14:33:49"/>
    <n v="0"/>
    <n v="412000"/>
    <n v="45978.606817129628"/>
    <m/>
    <n v="7811"/>
  </r>
  <r>
    <s v="8665590"/>
    <s v="24.09.2025"/>
    <s v="2025-07304183"/>
    <s v="TOJIYEV SARDORBEK ULUG‘BEK O‘G‘LI"/>
    <s v="30308995830028"/>
    <m/>
    <m/>
    <s v="03.08.1999"/>
    <s v="Навоий"/>
    <x v="0"/>
    <s v="Ангидон МФЙ"/>
    <s v="SATTOROV JAVOHIRJON KOMIL O‘G‘LI"/>
    <s v="32901945830031"/>
    <x v="7"/>
    <n v="0"/>
    <s v="Рад"/>
    <s v="Озиқ"/>
    <x v="0"/>
    <n v="412000"/>
    <s v="14.10.2025"/>
    <s v="Oddiy"/>
    <d v="2025-11-17T14:33:27"/>
    <s v="????? ????????"/>
    <n v="412000"/>
    <s v="Ha"/>
    <d v="2025-11-17T14:33:27"/>
    <n v="0"/>
    <n v="412000"/>
    <n v="45978.606562499997"/>
    <m/>
    <n v="7812"/>
  </r>
  <r>
    <s v="8665580"/>
    <s v="24.09.2025"/>
    <s v="2025-07304169"/>
    <s v="ULUG`BEKOVA SOLIHA SARDORBEK QIZI"/>
    <s v="62007245830010"/>
    <m/>
    <m/>
    <s v="20.07.2024"/>
    <s v="Навоий"/>
    <x v="0"/>
    <s v="Ангидон МФЙ"/>
    <s v="SATTOROV JAVOHIRJON KOMIL O‘G‘LI"/>
    <s v="32901945830031"/>
    <x v="7"/>
    <n v="0"/>
    <s v="Рад"/>
    <s v="Кийим"/>
    <x v="1"/>
    <n v="2060000"/>
    <s v="14.10.2025"/>
    <s v="Oddiy"/>
    <d v="2025-11-17T14:32:59"/>
    <s v="????? ????????"/>
    <n v="2060000"/>
    <s v="Ha"/>
    <d v="2025-11-17T14:32:59"/>
    <n v="0"/>
    <n v="2060000"/>
    <n v="45978.606238425928"/>
    <m/>
    <n v="7813"/>
  </r>
  <r>
    <s v="8665488"/>
    <s v="24.09.2025"/>
    <s v="2025-07304041"/>
    <s v="MAMADOLIYEVA KOMILA TOXIROVNA"/>
    <s v="41405852380015"/>
    <m/>
    <m/>
    <s v="14.05.1985"/>
    <s v="Навоий"/>
    <x v="0"/>
    <s v="Ангидон МФЙ"/>
    <s v="SATTOROV JAVOHIRJON KOMIL O‘G‘LI"/>
    <s v="32901945830031"/>
    <x v="3"/>
    <n v="0"/>
    <s v="Рад"/>
    <s v="Кийим"/>
    <x v="1"/>
    <n v="2060000"/>
    <m/>
    <s v="Oddiy"/>
    <m/>
    <m/>
    <m/>
    <m/>
    <m/>
    <n v="0"/>
    <m/>
    <m/>
    <m/>
    <m/>
  </r>
  <r>
    <s v="8665479"/>
    <s v="24.09.2025"/>
    <s v="2025-07304028"/>
    <s v="MAMADOLIYEV ULUG‘BEK KUDRATOVICH"/>
    <s v="32505825830010"/>
    <m/>
    <m/>
    <s v="25.05.1982"/>
    <s v="Навоий"/>
    <x v="0"/>
    <s v="Ангидон МФЙ"/>
    <s v="SATTOROV JAVOHIRJON KOMIL O‘G‘LI"/>
    <s v="32901945830031"/>
    <x v="3"/>
    <n v="0"/>
    <s v="Рад"/>
    <s v="Озиқ"/>
    <x v="0"/>
    <n v="412000"/>
    <m/>
    <s v="Oddiy"/>
    <m/>
    <m/>
    <m/>
    <m/>
    <m/>
    <n v="0"/>
    <m/>
    <m/>
    <m/>
    <m/>
  </r>
  <r>
    <s v="10331589"/>
    <s v="22.12.2025"/>
    <s v="2025-09481852"/>
    <s v="ABSALAMOVA GULSARA RAJAB QIZI"/>
    <s v="42802926140022"/>
    <m/>
    <m/>
    <s v="28.02.1992"/>
    <s v="Навоий"/>
    <x v="2"/>
    <s v="Янгиҳаёт МФЙ"/>
    <s v="ULASHEV O‘TKIR ABDIRASILOVICH"/>
    <s v="30105742360027"/>
    <x v="0"/>
    <n v="0"/>
    <s v="Рад"/>
    <s v="Озиқ"/>
    <x v="0"/>
    <m/>
    <m/>
    <s v="Oddiy"/>
    <m/>
    <m/>
    <m/>
    <m/>
    <m/>
    <n v="0"/>
    <m/>
    <m/>
    <m/>
    <m/>
  </r>
  <r>
    <s v="10354146"/>
    <s v="22.12.2025"/>
    <s v="2025-09509512"/>
    <s v="SHOMURADOVA SHAXZODA XXX"/>
    <s v="40808575790016"/>
    <m/>
    <m/>
    <s v="08.08.1957"/>
    <s v="Навоий"/>
    <x v="7"/>
    <s v="Ғужбоғтепа МФЙ"/>
    <s v="QUDRATOV SAMANDAR XUDOYQULOVICH"/>
    <s v="30803812350038"/>
    <x v="4"/>
    <n v="0"/>
    <s v="Қарор"/>
    <s v="Кўмир"/>
    <x v="7"/>
    <n v="1236000"/>
    <s v="22.12.2025"/>
    <s v="Oddiy"/>
    <d v="2025-12-22T18:02:02"/>
    <s v="????? ????????"/>
    <n v="1236000"/>
    <s v="Ha"/>
    <d v="2025-12-22T18:02:02"/>
    <n v="0"/>
    <n v="1236000"/>
    <n v="46013.75141203704"/>
    <m/>
    <n v="39716"/>
  </r>
  <r>
    <s v="10353945"/>
    <s v="22.12.2025"/>
    <s v="2025-09509267"/>
    <s v="SHOMURADOVA SHAXZODA XXX"/>
    <s v="40808575790016"/>
    <m/>
    <m/>
    <s v="08.08.1957"/>
    <s v="Навоий"/>
    <x v="7"/>
    <s v="Ғужбоғтепа МФЙ"/>
    <s v="QUDRATOV SAMANDAR XUDOYQULOVICH"/>
    <s v="30803812350038"/>
    <x v="4"/>
    <n v="0"/>
    <s v="Қарор"/>
    <s v="Озиқ"/>
    <x v="0"/>
    <n v="412000"/>
    <s v="22.12.2025"/>
    <s v="Oddiy"/>
    <d v="2025-12-22T17:16:49"/>
    <s v="????? ????????"/>
    <n v="412000"/>
    <s v="Ha"/>
    <d v="2025-12-22T17:16:49"/>
    <n v="0"/>
    <n v="412000"/>
    <n v="46013.720011574071"/>
    <m/>
    <n v="39703"/>
  </r>
  <r>
    <s v="10349306"/>
    <s v="22.12.2025"/>
    <s v="2025-09503825"/>
    <s v="SHOMURADOVA SHAXZODA XXX"/>
    <s v="40808575790016"/>
    <m/>
    <m/>
    <s v="08.08.1957"/>
    <s v="Навоий"/>
    <x v="7"/>
    <s v="Ғужбоғтепа МФЙ"/>
    <s v="QUDRATOV SAMANDAR XUDOYQULOVICH"/>
    <s v="30803812350038"/>
    <x v="0"/>
    <n v="0"/>
    <s v="Рад"/>
    <s v="Коммунал"/>
    <x v="4"/>
    <m/>
    <m/>
    <s v="Oddiy"/>
    <m/>
    <m/>
    <m/>
    <m/>
    <m/>
    <n v="0"/>
    <m/>
    <m/>
    <m/>
    <m/>
  </r>
  <r>
    <s v="9754430"/>
    <s v="01.12.2025"/>
    <s v="2025-08753831"/>
    <s v="ORTIKOVA IBODAT ZIYODOVNA"/>
    <s v="42405862350045"/>
    <m/>
    <m/>
    <s v="24.05.1986"/>
    <s v="Навоий"/>
    <x v="7"/>
    <s v="Ғужбоғтепа МФЙ"/>
    <s v="QUDRATOV SAMANDAR XUDOYQULOVICH"/>
    <s v="30803812350038"/>
    <x v="4"/>
    <n v="0"/>
    <s v="Қарор"/>
    <s v="Озиқ"/>
    <x v="0"/>
    <n v="412000"/>
    <s v="04.12.2025"/>
    <s v="Oddiy"/>
    <d v="2025-12-04T15:32:15"/>
    <s v="????? ????????"/>
    <n v="412000"/>
    <s v="Ha"/>
    <d v="2025-12-04T15:32:15"/>
    <n v="0"/>
    <n v="412000"/>
    <n v="45995.64739583333"/>
    <m/>
    <n v="17826"/>
  </r>
  <r>
    <s v="9600027"/>
    <s v="24.11.2025"/>
    <s v="2025-08547994"/>
    <s v="NURNAZAROVA NASIBA KOLIKNAZAROVNA"/>
    <s v="41107712350063"/>
    <m/>
    <m/>
    <s v="11.07.1971"/>
    <s v="Навоий"/>
    <x v="7"/>
    <s v="Ғужбоғтепа МФЙ"/>
    <s v="QUDRATOV SAMANDAR XUDOYQULOVICH"/>
    <s v="30803812350038"/>
    <x v="3"/>
    <n v="0"/>
    <s v="Рад"/>
    <s v="Озиқ"/>
    <x v="0"/>
    <n v="412000"/>
    <m/>
    <s v="Oddiy"/>
    <m/>
    <m/>
    <m/>
    <m/>
    <m/>
    <n v="0"/>
    <m/>
    <m/>
    <m/>
    <m/>
  </r>
  <r>
    <s v="9535804"/>
    <s v="19.11.2025"/>
    <s v="2025-08457624"/>
    <s v="MIRZAYEV ANVAR RAXMATILLAYEVICH"/>
    <s v="32403702350049"/>
    <m/>
    <m/>
    <s v="24.03.1970"/>
    <s v="Навоий"/>
    <x v="7"/>
    <s v="Ғужбоғтепа МФЙ"/>
    <s v="QUDRATOV SAMANDAR XUDOYQULOVICH"/>
    <s v="30803812350038"/>
    <x v="9"/>
    <n v="1"/>
    <s v="Тўланди"/>
    <s v="Коммунал"/>
    <x v="4"/>
    <n v="412000"/>
    <s v="19.11.2025"/>
    <s v="Oddiy"/>
    <d v="2025-11-20T11:06:36"/>
    <s v="????? ????????"/>
    <n v="350000"/>
    <s v="Ha"/>
    <d v="2025-11-20T11:06:36"/>
    <n v="0"/>
    <n v="350000"/>
    <n v="45981.462916666664"/>
    <m/>
    <n v="12023"/>
  </r>
  <r>
    <s v="8925268"/>
    <s v="09.10.2025"/>
    <s v="2025-07631232"/>
    <s v="КАРИМОВА САБРИНА ФАЗЛИДДИН ҚИЗИ"/>
    <s v="61603115800018"/>
    <m/>
    <m/>
    <s v="16.03.2011"/>
    <s v="Навоий"/>
    <x v="7"/>
    <s v="Ғужбоғтепа МФЙ"/>
    <s v="QUDRATOV SAMANDAR XUDOYQULOVICH"/>
    <s v="30803812350038"/>
    <x v="7"/>
    <n v="0"/>
    <s v="Рад"/>
    <s v="Кийим"/>
    <x v="1"/>
    <n v="2060000"/>
    <s v="11.10.2025"/>
    <s v="Oddiy"/>
    <d v="2025-10-13T10:12:09"/>
    <s v="????? ????????"/>
    <n v="2060000"/>
    <s v="Ha"/>
    <d v="2025-10-13T10:12:09"/>
    <n v="0"/>
    <n v="2060000"/>
    <n v="45943.425104166665"/>
    <m/>
    <n v="7203"/>
  </r>
  <r>
    <s v="8609389"/>
    <s v="23.09.2025"/>
    <s v="2025-07226988"/>
    <s v="SODIQJONOV SA`NAT RO`ZIMUROD O`G`LI"/>
    <s v="52301155790039"/>
    <m/>
    <m/>
    <s v="23.01.2015"/>
    <s v="Навоий"/>
    <x v="7"/>
    <s v="Ғужбоғтепа МФЙ"/>
    <s v="QUDRATOV SAMANDAR XUDOYQULOVICH"/>
    <s v="30803812350038"/>
    <x v="7"/>
    <n v="0"/>
    <s v="Рад"/>
    <s v="Кийим"/>
    <x v="1"/>
    <n v="2060000"/>
    <s v="08.10.2025"/>
    <s v="Oddiy"/>
    <d v="2025-10-09T15:17:09"/>
    <s v="????? ????????"/>
    <n v="2060000"/>
    <s v="Ha"/>
    <d v="2025-10-09T15:17:09"/>
    <n v="0"/>
    <n v="2060000"/>
    <n v="45939.63690972222"/>
    <m/>
    <n v="6359"/>
  </r>
  <r>
    <s v="8609146"/>
    <s v="23.09.2025"/>
    <s v="2025-07226619"/>
    <s v="XUDOYBERDIYEVA AZIZA LAZIZOVNA"/>
    <s v="42603932350027"/>
    <m/>
    <m/>
    <s v="26.03.1993"/>
    <s v="Навоий"/>
    <x v="7"/>
    <s v="Ғужбоғтепа МФЙ"/>
    <s v="QUDRATOV SAMANDAR XUDOYQULOVICH"/>
    <s v="30803812350038"/>
    <x v="8"/>
    <n v="0"/>
    <s v="Рад"/>
    <s v="Озиқ"/>
    <x v="0"/>
    <n v="412000"/>
    <s v="08.10.2025"/>
    <s v="Oddiy"/>
    <d v="2025-10-09T15:16:26"/>
    <s v="??????? ??? ????"/>
    <m/>
    <s v="Yuq"/>
    <d v="2025-10-09T15:16:26"/>
    <n v="0"/>
    <m/>
    <n v="45939.636412037034"/>
    <m/>
    <n v="6399"/>
  </r>
  <r>
    <s v="8601488"/>
    <s v="22.09.2025"/>
    <s v="2025-07215756"/>
    <s v="YULDASHOVA MANZURA ISLOM QIZI"/>
    <s v="61908145790064"/>
    <m/>
    <m/>
    <s v="19.08.2014"/>
    <s v="Навоий"/>
    <x v="7"/>
    <s v="Ғужбоғтепа МФЙ"/>
    <s v="QUDRATOV SAMANDAR XUDOYQULOVICH"/>
    <s v="30803812350038"/>
    <x v="7"/>
    <n v="0"/>
    <s v="Рад"/>
    <s v="Кийим"/>
    <x v="1"/>
    <n v="2060000"/>
    <s v="08.10.2025"/>
    <s v="Oddiy"/>
    <d v="2025-10-09T15:00:51"/>
    <s v="????? ????????"/>
    <n v="2060000"/>
    <s v="Ha"/>
    <d v="2025-10-09T15:00:51"/>
    <n v="0"/>
    <n v="2060000"/>
    <n v="45939.625590277778"/>
    <m/>
    <n v="6404"/>
  </r>
  <r>
    <s v="8601460"/>
    <s v="22.09.2025"/>
    <s v="2025-07215715"/>
    <s v="SATTOROV ISLOM YULDASHOVICH"/>
    <s v="31505882350103"/>
    <m/>
    <m/>
    <s v="15.05.1988"/>
    <s v="Навоий"/>
    <x v="7"/>
    <s v="Ғужбоғтепа МФЙ"/>
    <s v="QUDRATOV SAMANDAR XUDOYQULOVICH"/>
    <s v="30803812350038"/>
    <x v="9"/>
    <n v="1"/>
    <s v="Тўланди"/>
    <s v="Озиқ"/>
    <x v="0"/>
    <n v="412000"/>
    <s v="08.10.2025"/>
    <s v="Oddiy"/>
    <d v="2025-10-09T15:16:46"/>
    <m/>
    <n v="412000"/>
    <m/>
    <d v="2025-10-09T15:16:46"/>
    <n v="0"/>
    <n v="412000"/>
    <n v="45939.636643518519"/>
    <m/>
    <n v="6398"/>
  </r>
  <r>
    <s v="8600825"/>
    <s v="22.09.2025"/>
    <s v="2025-07214825"/>
    <s v="UMAROV XOLMUROD VALIYEVICH"/>
    <s v="31110822350060"/>
    <m/>
    <m/>
    <s v="11.10.1982"/>
    <s v="Навоий"/>
    <x v="7"/>
    <s v="Ғужбоғтепа МФЙ"/>
    <s v="QUDRATOV SAMANDAR XUDOYQULOVICH"/>
    <s v="30803812350038"/>
    <x v="9"/>
    <n v="1"/>
    <s v="Тўланди"/>
    <s v="Озиқ"/>
    <x v="0"/>
    <n v="412000"/>
    <s v="08.10.2025"/>
    <s v="Oddiy"/>
    <d v="2025-10-09T15:16:08"/>
    <m/>
    <n v="412000"/>
    <m/>
    <d v="2025-10-09T15:16:08"/>
    <n v="0"/>
    <n v="412000"/>
    <n v="45939.636203703703"/>
    <m/>
    <n v="6400"/>
  </r>
  <r>
    <s v="8600786"/>
    <s v="22.09.2025"/>
    <s v="2025-07214775"/>
    <s v="ВАЛИЕВА ЧАРОС ХОЛМУРОД ҚИЗИ"/>
    <s v="60301095790013"/>
    <m/>
    <m/>
    <s v="03.01.2009"/>
    <s v="Навоий"/>
    <x v="7"/>
    <s v="Ғужбоғтепа МФЙ"/>
    <s v="QUDRATOV SAMANDAR XUDOYQULOVICH"/>
    <s v="30803812350038"/>
    <x v="8"/>
    <n v="0"/>
    <s v="Рад"/>
    <s v="Кийим"/>
    <x v="1"/>
    <n v="2060000"/>
    <s v="08.10.2025"/>
    <s v="Oddiy"/>
    <d v="2025-10-09T14:58:00"/>
    <s v="??????? ??? ????"/>
    <m/>
    <s v="Yuq"/>
    <d v="2025-10-09T14:58:00"/>
    <n v="0"/>
    <m/>
    <n v="45939.623611111114"/>
    <m/>
    <n v="6405"/>
  </r>
  <r>
    <s v="8505431"/>
    <s v="18.09.2025"/>
    <s v="2025-07085179"/>
    <s v="AKTAMOVA ZAXRO AKTAM QIZI"/>
    <s v="60112165840062"/>
    <m/>
    <m/>
    <s v="01.12.2016"/>
    <s v="Навоий"/>
    <x v="7"/>
    <s v="Ғужбоғтепа МФЙ"/>
    <s v="QUDRATOV SAMANDAR XUDOYQULOVICH"/>
    <s v="30803812350038"/>
    <x v="7"/>
    <n v="0"/>
    <s v="Рад"/>
    <s v="Кийим"/>
    <x v="1"/>
    <n v="2060000"/>
    <s v="18.09.2025"/>
    <s v="Oddiy"/>
    <d v="2025-09-18T19:36:40"/>
    <s v="????? ????????"/>
    <n v="2060000"/>
    <s v="Ha"/>
    <d v="2025-09-18T19:36:40"/>
    <n v="0"/>
    <n v="2060000"/>
    <n v="45918.817129629628"/>
    <m/>
    <n v="3427"/>
  </r>
  <r>
    <s v="9854719"/>
    <s v="04.12.2025"/>
    <s v="2025-08881374"/>
    <s v="YORMATOV NURMUXAMMAD MURODILLOYEVICH"/>
    <s v="32808842350047"/>
    <m/>
    <m/>
    <s v="28.08.1984"/>
    <s v="Навоий"/>
    <x v="7"/>
    <s v="Меҳнат МФЙ"/>
    <s v="BARAKAYEVA DILNOZA MUHAMMAD QIZI"/>
    <s v="61802025790015"/>
    <x v="4"/>
    <n v="0"/>
    <s v="Қарор"/>
    <s v="Кўмир"/>
    <x v="7"/>
    <n v="1236000"/>
    <s v="04.12.2025"/>
    <s v="Oddiy"/>
    <d v="2025-12-24T16:48:15"/>
    <s v="????? ????????"/>
    <n v="350000"/>
    <s v="Ha"/>
    <d v="2025-12-24T16:48:15"/>
    <n v="0"/>
    <n v="350000"/>
    <n v="46015.700173611112"/>
    <m/>
    <n v="27778"/>
  </r>
  <r>
    <s v="9854578"/>
    <s v="04.12.2025"/>
    <s v="2025-08881205"/>
    <s v="BAGIROVA LYUDMILA RAFIKOVNA"/>
    <s v="41303802390010"/>
    <m/>
    <m/>
    <s v="13.03.1980"/>
    <s v="Навоий"/>
    <x v="7"/>
    <s v="Меҳнат МФЙ"/>
    <s v="BARAKAYEVA DILNOZA MUHAMMAD QIZI"/>
    <s v="61802025790015"/>
    <x v="4"/>
    <n v="0"/>
    <s v="Қарор"/>
    <s v="Кўмир"/>
    <x v="7"/>
    <n v="1236000"/>
    <s v="04.12.2025"/>
    <s v="Oddiy"/>
    <d v="2025-12-24T16:47:55"/>
    <s v="????? ????????"/>
    <n v="350000"/>
    <s v="Ha"/>
    <d v="2025-12-24T16:47:55"/>
    <n v="0"/>
    <n v="350000"/>
    <n v="46015.699942129628"/>
    <m/>
    <n v="27779"/>
  </r>
  <r>
    <s v="9854074"/>
    <s v="04.12.2025"/>
    <s v="2025-08880573"/>
    <s v="KUVAYEVA ZULAYXO JUMABOYEVNA"/>
    <s v="41008602350036"/>
    <m/>
    <m/>
    <s v="10.08.1960"/>
    <s v="Навоий"/>
    <x v="7"/>
    <s v="Меҳнат МФЙ"/>
    <s v="BARAKAYEVA DILNOZA MUHAMMAD QIZI"/>
    <s v="61802025790015"/>
    <x v="4"/>
    <n v="0"/>
    <s v="Қарор"/>
    <s v="Кўмир"/>
    <x v="7"/>
    <n v="1236000"/>
    <s v="04.12.2025"/>
    <s v="Oddiy"/>
    <d v="2025-12-24T16:47:23"/>
    <s v="????? ????????"/>
    <n v="350000"/>
    <s v="Ha"/>
    <d v="2025-12-24T16:47:23"/>
    <n v="0"/>
    <n v="350000"/>
    <n v="46015.699571759258"/>
    <m/>
    <n v="27780"/>
  </r>
  <r>
    <s v="9745984"/>
    <s v="01.12.2025"/>
    <s v="2025-08743472"/>
    <s v="KUVAYEVA ZULAYXO JUMABOYEVNA"/>
    <s v="41008602350036"/>
    <m/>
    <m/>
    <s v="10.08.1960"/>
    <s v="Навоий"/>
    <x v="7"/>
    <s v="Меҳнат МФЙ"/>
    <s v="BARAKAYEVA DILNOZA MUHAMMAD QIZI"/>
    <s v="61802025790015"/>
    <x v="4"/>
    <n v="0"/>
    <s v="Қарор"/>
    <s v="Озиқ"/>
    <x v="0"/>
    <n v="412000"/>
    <s v="04.12.2025"/>
    <s v="Oddiy"/>
    <d v="2025-12-11T09:55:51"/>
    <s v="????? ????????"/>
    <n v="412000"/>
    <s v="Ha"/>
    <d v="2025-12-11T09:55:51"/>
    <n v="0"/>
    <n v="412000"/>
    <n v="46002.413784722223"/>
    <m/>
    <n v="17833"/>
  </r>
  <r>
    <s v="8867997"/>
    <s v="07.10.2025"/>
    <s v="2025-07566926"/>
    <s v="IGAMOV KOMIL XIKMATOVICH"/>
    <s v="31411602390020"/>
    <m/>
    <m/>
    <s v="14.11.1960"/>
    <s v="Навоий"/>
    <x v="7"/>
    <s v="Меҳнат МФЙ"/>
    <s v="BARAKAYEVA DILNOZA MUHAMMAD QIZI"/>
    <s v="61802025790015"/>
    <x v="3"/>
    <n v="0"/>
    <s v="Рад"/>
    <s v="Озиқ"/>
    <x v="0"/>
    <n v="412000"/>
    <m/>
    <s v="Oddiy"/>
    <m/>
    <m/>
    <m/>
    <m/>
    <m/>
    <n v="0"/>
    <m/>
    <m/>
    <m/>
    <m/>
  </r>
  <r>
    <s v="8301431"/>
    <s v="13.09.2025"/>
    <s v="2025-06807015"/>
    <s v="SHODIYEVA GULMIRA TOSHMAMATOVNA"/>
    <s v="40402852350043"/>
    <m/>
    <m/>
    <s v="04.02.1985"/>
    <s v="Навоий"/>
    <x v="7"/>
    <s v="Меҳнат МФЙ"/>
    <s v="BARAKAYEVA DILNOZA MUHAMMAD QIZI"/>
    <s v="61802025790015"/>
    <x v="9"/>
    <n v="1"/>
    <s v="Тўланди"/>
    <s v="Кийим"/>
    <x v="1"/>
    <n v="2060000"/>
    <s v="18.09.2025"/>
    <s v="Oddiy"/>
    <d v="2025-09-26T17:28:32"/>
    <m/>
    <n v="2060000"/>
    <m/>
    <d v="2025-09-26T17:28:32"/>
    <n v="0"/>
    <n v="2060000"/>
    <n v="45926.728148148148"/>
    <m/>
    <n v="3495"/>
  </r>
  <r>
    <s v="11091829"/>
    <s v="06.02.2026"/>
    <s v="2026-10378134"/>
    <s v="KULTAYEV SHERZOD SHIRINKULOVICH"/>
    <s v="30106892360095"/>
    <m/>
    <m/>
    <s v="01.06.1989"/>
    <s v="Навоий"/>
    <x v="2"/>
    <s v="Жарма МФЙ"/>
    <s v="HAQNAZAROV JAVOHIR IBODILLO O‘G‘LI"/>
    <s v="52710025800040"/>
    <x v="3"/>
    <n v="0"/>
    <s v="Рад"/>
    <s v="Жарроҳлик"/>
    <x v="3"/>
    <n v="4120000000"/>
    <m/>
    <s v="Oddiy"/>
    <m/>
    <m/>
    <m/>
    <m/>
    <m/>
    <n v="0"/>
    <m/>
    <m/>
    <m/>
    <m/>
  </r>
  <r>
    <s v="10991218"/>
    <s v="30.01.2026"/>
    <s v="2026-10256528"/>
    <s v="QURALOVA DILSHODA ACHILOVNA"/>
    <s v="42310832360011"/>
    <m/>
    <m/>
    <s v="23.10.1983"/>
    <s v="Навоий"/>
    <x v="2"/>
    <s v="Жарма МФЙ"/>
    <s v="HAQNAZAROV JAVOHIR IBODILLO O‘G‘LI"/>
    <s v="52710025800040"/>
    <x v="3"/>
    <n v="0"/>
    <s v="Рад"/>
    <s v="Коммунал"/>
    <x v="4"/>
    <n v="412000"/>
    <m/>
    <s v="Oddiy"/>
    <m/>
    <m/>
    <m/>
    <m/>
    <m/>
    <n v="0"/>
    <m/>
    <m/>
    <m/>
    <m/>
  </r>
  <r>
    <s v="8927112"/>
    <s v="09.10.2025"/>
    <s v="2025-07633368"/>
    <s v="KULTAYEV SHERZOD SHIRINKULOVICH"/>
    <s v="30106892360095"/>
    <m/>
    <m/>
    <s v="01.06.1989"/>
    <s v="Навоий"/>
    <x v="2"/>
    <s v="Жарма МФЙ"/>
    <s v="HAQNAZAROV JAVOHIR IBODILLO O‘G‘LI"/>
    <s v="52710025800040"/>
    <x v="10"/>
    <n v="0"/>
    <s v="Рад"/>
    <s v="Жарроҳлик"/>
    <x v="3"/>
    <n v="4120000000"/>
    <s v="17.10.2025"/>
    <s v="Oddiy"/>
    <m/>
    <m/>
    <m/>
    <m/>
    <m/>
    <n v="0"/>
    <m/>
    <m/>
    <m/>
    <m/>
  </r>
  <r>
    <s v="10477503"/>
    <s v="26.12.2025"/>
    <s v="2025-09653588"/>
    <s v="JIYRANOV QURBON O‘RALOVICH"/>
    <s v="30109842360051"/>
    <m/>
    <m/>
    <s v="01.09.1984"/>
    <s v="Навоий"/>
    <x v="2"/>
    <s v="Амир Темур МФЙ"/>
    <s v="SHODIYEVA SHAHLO SHERMATOVNA"/>
    <s v="40212965800021"/>
    <x v="0"/>
    <n v="0"/>
    <s v="Рад"/>
    <s v="Таъмир"/>
    <x v="5"/>
    <m/>
    <m/>
    <s v="Oddiy"/>
    <m/>
    <m/>
    <m/>
    <m/>
    <m/>
    <n v="0"/>
    <m/>
    <m/>
    <m/>
    <m/>
  </r>
  <r>
    <s v="9774792"/>
    <s v="01.12.2025"/>
    <s v="2025-08779710"/>
    <s v="NURIDDINOVA NARGIZA FAXRIDDINOVNA"/>
    <s v="42008842360043"/>
    <m/>
    <m/>
    <s v="20.08.1984"/>
    <s v="Навоий"/>
    <x v="2"/>
    <s v="Амир Темур МФЙ"/>
    <s v="SHODIYEVA SHAHLO SHERMATOVNA"/>
    <s v="40212965800021"/>
    <x v="4"/>
    <n v="0"/>
    <s v="Қарор"/>
    <s v="Озиқ"/>
    <x v="0"/>
    <n v="412000"/>
    <s v="09.12.2025"/>
    <s v="Oddiy"/>
    <d v="2025-12-30T11:09:54"/>
    <s v="????? ????????"/>
    <n v="412000"/>
    <s v="Ha"/>
    <d v="2025-12-30T11:09:54"/>
    <n v="0"/>
    <n v="412000"/>
    <n v="46021.465208333335"/>
    <m/>
    <n v="22209"/>
  </r>
  <r>
    <s v="9771157"/>
    <s v="01.12.2025"/>
    <s v="2025-08774906"/>
    <s v="FOZILOVA MUYASSAR JO‘RABEK QIZI"/>
    <s v="40804942360013"/>
    <m/>
    <m/>
    <s v="08.04.1994"/>
    <s v="Навоий"/>
    <x v="2"/>
    <s v="Ибн сино МФЙ"/>
    <s v="SHODIYEVA SHAHLO SHERMATOVNA"/>
    <s v="40212965800021"/>
    <x v="4"/>
    <n v="0"/>
    <s v="Қарор"/>
    <s v="Озиқ"/>
    <x v="0"/>
    <n v="412000"/>
    <s v="09.12.2025"/>
    <s v="Oddiy"/>
    <d v="2025-12-24T09:03:51"/>
    <s v="????? ????????"/>
    <n v="412000"/>
    <s v="Ha"/>
    <d v="2025-12-24T09:03:51"/>
    <n v="0"/>
    <n v="412000"/>
    <n v="46015.37767361111"/>
    <m/>
    <n v="22097"/>
  </r>
  <r>
    <s v="9760856"/>
    <s v="01.12.2025"/>
    <s v="2025-08761973"/>
    <s v="XUDOYBERDIYEVA SABOHAT SHODIYEVNA"/>
    <s v="41908705800011"/>
    <m/>
    <m/>
    <s v="19.08.1970"/>
    <s v="Навоий"/>
    <x v="2"/>
    <s v="Амир Темур МФЙ"/>
    <s v="SHODIYEVA SHAHLO SHERMATOVNA"/>
    <s v="40212965800021"/>
    <x v="4"/>
    <n v="0"/>
    <s v="Қарор"/>
    <s v="Озиқ"/>
    <x v="0"/>
    <n v="412000"/>
    <s v="09.12.2025"/>
    <s v="Oddiy"/>
    <d v="2025-12-30T11:11:17"/>
    <s v="????? ????????"/>
    <n v="412000"/>
    <s v="Ha"/>
    <d v="2025-12-30T11:11:17"/>
    <n v="0"/>
    <n v="412000"/>
    <n v="46021.466168981482"/>
    <m/>
    <n v="22207"/>
  </r>
  <r>
    <s v="9621234"/>
    <s v="25.11.2025"/>
    <s v="2025-08575785"/>
    <s v="G‘AFFOROVA OZODA PULOTOVNA"/>
    <s v="42712745800019"/>
    <m/>
    <m/>
    <s v="27.12.1974"/>
    <s v="Навоий"/>
    <x v="2"/>
    <s v="Амир Темур МФЙ"/>
    <s v="SHODIYEVA SHAHLO SHERMATOVNA"/>
    <s v="40212965800021"/>
    <x v="3"/>
    <n v="0"/>
    <s v="Рад"/>
    <s v="Даволаниш"/>
    <x v="2"/>
    <n v="20600000"/>
    <m/>
    <s v="Oddiy"/>
    <m/>
    <m/>
    <m/>
    <m/>
    <m/>
    <n v="0"/>
    <m/>
    <m/>
    <m/>
    <m/>
  </r>
  <r>
    <s v="9159358"/>
    <s v="29.10.2025"/>
    <s v="2025-07953496"/>
    <s v="NURMATOV MUHAMMAD RUSTAMOVICH"/>
    <s v="52511215800015"/>
    <m/>
    <m/>
    <s v="25.11.2021"/>
    <s v="Навоий"/>
    <x v="2"/>
    <s v="Амир Темур МФЙ"/>
    <s v="SHODIYEVA SHAHLO SHERMATOVNA"/>
    <s v="40212965800021"/>
    <x v="10"/>
    <n v="0"/>
    <s v="Рад"/>
    <s v="Даволаниш"/>
    <x v="2"/>
    <n v="20600000"/>
    <s v="29.10.2025"/>
    <s v="Oddiy"/>
    <m/>
    <m/>
    <m/>
    <m/>
    <m/>
    <n v="0"/>
    <m/>
    <m/>
    <m/>
    <m/>
  </r>
  <r>
    <s v="9772625"/>
    <s v="01.12.2025"/>
    <s v="2025-08776799"/>
    <s v="XOFIZOV NURIDDIN ERGASHEVICH"/>
    <s v="31306812360025"/>
    <m/>
    <m/>
    <s v="13.06.1981"/>
    <s v="Навоий"/>
    <x v="2"/>
    <s v="Миришкор МФЙ"/>
    <s v="AZIMOVA GULMIRA ANVAROVNA"/>
    <s v="40607882360055"/>
    <x v="4"/>
    <n v="0"/>
    <s v="Қарор"/>
    <s v="Озиқ"/>
    <x v="0"/>
    <n v="412000"/>
    <s v="10.12.2025"/>
    <s v="Oddiy"/>
    <d v="2025-12-30T12:13:20"/>
    <s v="????? ????????"/>
    <n v="412000"/>
    <s v="Ha"/>
    <d v="2025-12-30T12:13:20"/>
    <n v="0"/>
    <n v="412000"/>
    <n v="46021.509259259263"/>
    <m/>
    <n v="42825"/>
  </r>
  <r>
    <s v="8926895"/>
    <s v="09.10.2025"/>
    <s v="2025-07633127"/>
    <s v="ABDURAXIMOVA FARIDA ISMOIL  QIZI"/>
    <s v="62302177120010"/>
    <m/>
    <m/>
    <s v="23.02.2017"/>
    <s v="Навоий"/>
    <x v="2"/>
    <s v="Миришкор МФЙ"/>
    <s v="AZIMOVA GULMIRA ANVAROVNA"/>
    <s v="40607882360055"/>
    <x v="3"/>
    <n v="0"/>
    <s v="Рад"/>
    <s v="Жарроҳлик"/>
    <x v="3"/>
    <n v="4120000000"/>
    <m/>
    <s v="Oddiy"/>
    <m/>
    <m/>
    <m/>
    <m/>
    <m/>
    <n v="0"/>
    <m/>
    <m/>
    <m/>
    <m/>
  </r>
  <r>
    <s v="11321127"/>
    <s v="20.02.2026"/>
    <s v="2026-10646406"/>
    <s v="ODILOVA DILBAR AMONOVNA"/>
    <s v="40312872420012"/>
    <m/>
    <m/>
    <s v="03.12.1987"/>
    <s v="Навоий"/>
    <x v="3"/>
    <s v="Наврўз МФЙ"/>
    <s v="KARIMOVA ZAMIRA TOXIROVNA"/>
    <s v="42002922350014"/>
    <x v="4"/>
    <n v="0"/>
    <s v="Қарор"/>
    <s v="Коммунал"/>
    <x v="4"/>
    <n v="412000"/>
    <s v="20.02.2026"/>
    <s v="Oddiy"/>
    <d v="2026-02-24T17:18:09"/>
    <m/>
    <n v="412000"/>
    <m/>
    <d v="2026-02-24T17:18:09"/>
    <n v="0"/>
    <n v="412000"/>
    <n v="46077.720937500002"/>
    <m/>
    <n v="64423"/>
  </r>
  <r>
    <s v="11077203"/>
    <s v="05.02.2026"/>
    <s v="2026-10359982"/>
    <s v="NARBADALOVA MOHIDIL IKROMITDINOVNA"/>
    <s v="41401872360068"/>
    <m/>
    <m/>
    <s v="14.01.1987"/>
    <s v="Навоий"/>
    <x v="3"/>
    <s v="Наврўз МФЙ"/>
    <s v="KARIMOVA ZAMIRA TOXIROVNA"/>
    <s v="42002922350014"/>
    <x v="0"/>
    <n v="0"/>
    <s v="Рад"/>
    <s v="Кийим"/>
    <x v="1"/>
    <m/>
    <m/>
    <s v="Oddiy"/>
    <m/>
    <m/>
    <m/>
    <m/>
    <m/>
    <n v="0"/>
    <m/>
    <m/>
    <m/>
    <m/>
  </r>
  <r>
    <s v="10950665"/>
    <s v="28.01.2026"/>
    <s v="2026-10207891"/>
    <s v="ABDUMURATOV BAXTIYOR TUXMURZAYEVICH"/>
    <s v="31603692380010"/>
    <m/>
    <m/>
    <s v="16.03.1969"/>
    <s v="Навоий"/>
    <x v="3"/>
    <s v="Наврўз МФЙ"/>
    <s v="KARIMOVA ZAMIRA TOXIROVNA"/>
    <s v="42002922350014"/>
    <x v="0"/>
    <n v="0"/>
    <s v="Рад"/>
    <s v="Даволаниш"/>
    <x v="2"/>
    <m/>
    <m/>
    <s v="Oddiy"/>
    <m/>
    <m/>
    <m/>
    <m/>
    <m/>
    <n v="0"/>
    <m/>
    <m/>
    <m/>
    <m/>
  </r>
  <r>
    <s v="9599824"/>
    <s v="24.11.2025"/>
    <s v="2025-08547727"/>
    <s v="XIDIROVA MANZURA UKTAMOVNA"/>
    <s v="42712862380061"/>
    <m/>
    <m/>
    <s v="27.12.1986"/>
    <s v="Навоий"/>
    <x v="3"/>
    <s v="Наврўз МФЙ"/>
    <s v="KARIMOVA ZAMIRA TOXIROVNA"/>
    <s v="42002922350014"/>
    <x v="3"/>
    <n v="0"/>
    <s v="Рад"/>
    <s v="Жарроҳлик"/>
    <x v="3"/>
    <n v="4120000000"/>
    <m/>
    <s v="Oddiy"/>
    <m/>
    <m/>
    <m/>
    <m/>
    <m/>
    <n v="0"/>
    <m/>
    <m/>
    <m/>
    <m/>
  </r>
  <r>
    <s v="9255469"/>
    <s v="05.11.2025"/>
    <s v="2025-08086214"/>
    <s v="ISKANDAROVA IRODA ELBEK QIZI"/>
    <s v="60104075820018"/>
    <m/>
    <m/>
    <s v="01.04.2007"/>
    <s v="Навоий"/>
    <x v="3"/>
    <s v="Наврўз МФЙ"/>
    <s v="KARIMOVA ZAMIRA TOXIROVNA"/>
    <s v="42002922350014"/>
    <x v="10"/>
    <n v="0"/>
    <s v="Рад"/>
    <s v="Жарроҳлик"/>
    <x v="3"/>
    <n v="4120000000"/>
    <s v="05.11.2025"/>
    <s v="Oddiy"/>
    <m/>
    <m/>
    <m/>
    <m/>
    <m/>
    <n v="0"/>
    <m/>
    <m/>
    <m/>
    <m/>
  </r>
  <r>
    <s v="9251172"/>
    <s v="05.11.2025"/>
    <s v="2025-08080980"/>
    <s v="ABDURAIMOVA SARVINOZ KADIROVNA"/>
    <s v="42906912390016"/>
    <m/>
    <m/>
    <s v="29.06.1991"/>
    <s v="Навоий"/>
    <x v="3"/>
    <s v="Наврўз МФЙ"/>
    <s v="KARIMOVA ZAMIRA TOXIROVNA"/>
    <s v="42002922350014"/>
    <x v="3"/>
    <n v="0"/>
    <s v="Рад"/>
    <s v="Даволаниш"/>
    <x v="2"/>
    <n v="20600000"/>
    <m/>
    <s v="Oddiy"/>
    <m/>
    <m/>
    <m/>
    <m/>
    <m/>
    <n v="0"/>
    <m/>
    <m/>
    <m/>
    <m/>
  </r>
  <r>
    <s v="9034398"/>
    <s v="16.10.2025"/>
    <s v="2025-07765089"/>
    <s v="ИСАҚУЛОВА ДИНАРА ЭРКИН ҚИЗИ"/>
    <s v="61108125830085"/>
    <m/>
    <m/>
    <s v="11.08.2012"/>
    <s v="Навоий"/>
    <x v="3"/>
    <s v="Наврўз МФЙ"/>
    <s v="KARIMOVA ZAMIRA TOXIROVNA"/>
    <s v="42002922350014"/>
    <x v="4"/>
    <n v="0"/>
    <s v="Қарор"/>
    <s v="Даволаниш"/>
    <x v="2"/>
    <n v="20600000"/>
    <s v="16.10.2025"/>
    <s v="Oddiy"/>
    <d v="2025-12-03T15:04:04"/>
    <s v="????? ????????"/>
    <n v="20600000"/>
    <s v="Ha"/>
    <d v="2025-12-03T15:04:04"/>
    <n v="0"/>
    <n v="20600000"/>
    <n v="45994.627824074072"/>
    <m/>
    <n v="10192"/>
  </r>
  <r>
    <s v="8503519"/>
    <s v="18.09.2025"/>
    <s v="2025-07082623"/>
    <s v="AMINOVA DILOROM PIRIMOVNA"/>
    <s v="42905892330078"/>
    <m/>
    <m/>
    <s v="29.05.1989"/>
    <s v="Навоий"/>
    <x v="3"/>
    <s v="Наврўз МФЙ"/>
    <s v="KARIMOVA ZAMIRA TOXIROVNA"/>
    <s v="42002922350014"/>
    <x v="9"/>
    <n v="1"/>
    <s v="Тўланди"/>
    <s v="Кийим"/>
    <x v="1"/>
    <n v="2060000"/>
    <s v="18.09.2025"/>
    <s v="Oddiy"/>
    <d v="2025-10-15T18:37:53"/>
    <m/>
    <n v="2060000"/>
    <m/>
    <d v="2025-10-15T18:37:53"/>
    <n v="0"/>
    <n v="2060000"/>
    <n v="45945.776307870372"/>
    <m/>
    <n v="3422"/>
  </r>
  <r>
    <s v="11197252"/>
    <s v="13.02.2026"/>
    <s v="2026-10500313"/>
    <s v="MOROZOVA REGINA SANJAROVNA"/>
    <s v="60503045860023"/>
    <m/>
    <m/>
    <s v="05.03.2004"/>
    <s v="Навоий"/>
    <x v="8"/>
    <s v="Айтим МФЙ"/>
    <s v="KARSHIYEV VASLIDDIN OCHILOVICH"/>
    <s v="30811833920055"/>
    <x v="4"/>
    <n v="0"/>
    <s v="Қарор"/>
    <s v="Озиқ"/>
    <x v="0"/>
    <n v="412000"/>
    <s v="13.02.2026"/>
    <s v="Oddiy"/>
    <d v="2026-02-13T17:36:29"/>
    <s v="????? ????????"/>
    <n v="412000"/>
    <s v="Ha"/>
    <d v="2026-02-13T17:36:29"/>
    <n v="0"/>
    <n v="412000"/>
    <n v="46066.733668981484"/>
    <m/>
    <n v="62361"/>
  </r>
  <r>
    <s v="11195883"/>
    <s v="13.02.2026"/>
    <s v="2026-10498730"/>
    <s v="QUDRATOVA GAVHAR XUSNIDDIN QIZI"/>
    <s v="40901952380047"/>
    <m/>
    <m/>
    <s v="09.01.1995"/>
    <s v="Навоий"/>
    <x v="8"/>
    <s v="Айтим МФЙ"/>
    <s v="KARSHIYEV VASLIDDIN OCHILOVICH"/>
    <s v="30811833920055"/>
    <x v="0"/>
    <n v="0"/>
    <s v="Рад"/>
    <s v="Озиқ"/>
    <x v="0"/>
    <m/>
    <m/>
    <s v="Oddiy"/>
    <m/>
    <m/>
    <m/>
    <m/>
    <m/>
    <n v="0"/>
    <m/>
    <m/>
    <m/>
    <m/>
  </r>
  <r>
    <s v="10958499"/>
    <s v="28.01.2026"/>
    <s v="2026-10217546"/>
    <s v="TOG‘AYEVA NILUFAR JAMOLOVNA"/>
    <s v="41402800220067"/>
    <m/>
    <m/>
    <s v="14.02.1980"/>
    <s v="Навоий"/>
    <x v="8"/>
    <s v="Айтим МФЙ"/>
    <s v="KARSHIYEV VASLIDDIN OCHILOVICH"/>
    <s v="30811833920055"/>
    <x v="4"/>
    <n v="1"/>
    <s v="Қарор"/>
    <s v="Қарздорлик"/>
    <x v="6"/>
    <n v="2060000"/>
    <s v="29.01.2026"/>
    <s v="Oddiy"/>
    <d v="2026-01-29T14:33:39"/>
    <s v="????? ????????"/>
    <n v="393436"/>
    <s v="Ha"/>
    <d v="2026-01-29T14:33:39"/>
    <n v="0"/>
    <n v="393436"/>
    <n v="46051.60670138889"/>
    <m/>
    <n v="60251"/>
  </r>
  <r>
    <s v="9628284"/>
    <s v="25.11.2025"/>
    <s v="2025-08584826"/>
    <s v="XAMIDOVA TUMARIS ODILOVNA"/>
    <s v="41601966100024"/>
    <m/>
    <m/>
    <s v="16.01.1996"/>
    <s v="Навоий"/>
    <x v="8"/>
    <s v="Айтим МФЙ"/>
    <s v="KARSHIYEV VASLIDDIN OCHILOVICH"/>
    <s v="30811833920055"/>
    <x v="9"/>
    <n v="1"/>
    <s v="Тўланди"/>
    <s v="Кийим"/>
    <x v="1"/>
    <n v="2060000"/>
    <s v="26.11.2025"/>
    <s v="Oddiy"/>
    <d v="2025-12-02T08:01:34"/>
    <m/>
    <n v="2060000"/>
    <m/>
    <d v="2025-12-02T08:01:34"/>
    <n v="0"/>
    <n v="2060000"/>
    <n v="45993.334421296298"/>
    <m/>
    <n v="17236"/>
  </r>
  <r>
    <s v="8852850"/>
    <s v="07.10.2025"/>
    <s v="2025-07549968"/>
    <s v="MIYLIYEVA IQBOL JO‘RAQULOVNA"/>
    <s v="42910662410029"/>
    <m/>
    <m/>
    <s v="29.10.1966"/>
    <s v="Навоий"/>
    <x v="8"/>
    <s v="Айтим МФЙ"/>
    <s v="KARSHIYEV VASLIDDIN OCHILOVICH"/>
    <s v="30811833920055"/>
    <x v="3"/>
    <n v="0"/>
    <s v="Рад"/>
    <s v="Даволаниш"/>
    <x v="2"/>
    <n v="20600000"/>
    <m/>
    <s v="Oddiy"/>
    <m/>
    <m/>
    <m/>
    <m/>
    <m/>
    <n v="0"/>
    <m/>
    <m/>
    <m/>
    <m/>
  </r>
  <r>
    <s v="8973260"/>
    <s v="13.10.2025"/>
    <s v="2025-07689239"/>
    <s v="TOSHPO‘LOTOVA DILOROM HAZRATOVNA"/>
    <s v="40501762360013"/>
    <m/>
    <m/>
    <s v="05.01.1976"/>
    <s v="Навоий"/>
    <x v="2"/>
    <s v="Сайидато МФЙ"/>
    <s v="HAQBERDIYEVA ZILOLA XAZRATOVNA"/>
    <s v="42503715800012"/>
    <x v="3"/>
    <n v="0"/>
    <s v="Рад"/>
    <s v="Даволаниш"/>
    <x v="2"/>
    <n v="20600000"/>
    <m/>
    <s v="Oddiy"/>
    <m/>
    <m/>
    <m/>
    <m/>
    <m/>
    <n v="0"/>
    <m/>
    <m/>
    <m/>
    <m/>
  </r>
  <r>
    <s v="8972979"/>
    <s v="13.10.2025"/>
    <s v="2025-07688858"/>
    <s v="QUDRATOVA OZODA ABDIRAXIMOVNA"/>
    <s v="42502862360044"/>
    <m/>
    <m/>
    <s v="25.02.1986"/>
    <s v="Навоий"/>
    <x v="2"/>
    <s v="Сайидато МФЙ"/>
    <s v="HAQBERDIYEVA ZILOLA XAZRATOVNA"/>
    <s v="42503715800012"/>
    <x v="3"/>
    <n v="0"/>
    <s v="Рад"/>
    <s v="Жарроҳлик"/>
    <x v="3"/>
    <n v="4120000000"/>
    <m/>
    <s v="Oddiy"/>
    <m/>
    <m/>
    <m/>
    <m/>
    <m/>
    <n v="0"/>
    <m/>
    <m/>
    <m/>
    <m/>
  </r>
  <r>
    <s v="11064346"/>
    <s v="04.02.2026"/>
    <s v="2026-10343140"/>
    <s v="DJUMAYEVA MANSHUK KENSHILIKOVNA"/>
    <s v="42302842400047"/>
    <m/>
    <m/>
    <s v="23.02.1984"/>
    <s v="Навоий"/>
    <x v="4"/>
    <s v="Кончилар МФЙ"/>
    <s v="XALILOVA KAMOLA SHIRINBOYEVNA"/>
    <s v="40202892380057"/>
    <x v="0"/>
    <n v="0"/>
    <s v="Рад"/>
    <s v="Кийим"/>
    <x v="1"/>
    <m/>
    <m/>
    <s v="Oddiy"/>
    <m/>
    <m/>
    <m/>
    <m/>
    <m/>
    <n v="0"/>
    <m/>
    <m/>
    <m/>
    <m/>
  </r>
  <r>
    <s v="11047720"/>
    <s v="03.02.2026"/>
    <s v="2026-10323649"/>
    <s v="RASULOV JASURBEK XAMITOVICH"/>
    <s v="30110892400055"/>
    <m/>
    <m/>
    <s v="01.10.1989"/>
    <s v="Навоий"/>
    <x v="4"/>
    <s v="Кончилар МФЙ"/>
    <s v="XALILOVA KAMOLA SHIRINBOYEVNA"/>
    <s v="40202892380057"/>
    <x v="4"/>
    <n v="0"/>
    <s v="Қарор"/>
    <s v="Озиқ"/>
    <x v="0"/>
    <n v="412000"/>
    <s v="23.02.2026"/>
    <s v="Oddiy"/>
    <d v="2026-02-24T17:09:34"/>
    <s v="????? ????????"/>
    <n v="412000"/>
    <s v="Ha"/>
    <d v="2026-02-24T17:09:34"/>
    <n v="0"/>
    <n v="412000"/>
    <n v="46077.71497685185"/>
    <m/>
    <n v="64965"/>
  </r>
  <r>
    <s v="9736547"/>
    <s v="29.11.2025"/>
    <s v="2025-08731017"/>
    <s v="DJUMAYEVA MANSHUK KENSHILIKOVNA"/>
    <s v="42302842400047"/>
    <m/>
    <m/>
    <s v="23.02.1984"/>
    <s v="Навоий"/>
    <x v="4"/>
    <s v="Кончилар МФЙ"/>
    <s v="XALILOVA KAMOLA SHIRINBOYEVNA"/>
    <s v="40202892380057"/>
    <x v="9"/>
    <n v="1"/>
    <s v="Тўланди"/>
    <s v="Озиқ"/>
    <x v="0"/>
    <n v="412000"/>
    <s v="09.12.2025"/>
    <s v="Oddiy"/>
    <d v="2025-12-19T11:15:33"/>
    <m/>
    <n v="412000"/>
    <m/>
    <d v="2025-12-19T11:15:33"/>
    <n v="0"/>
    <n v="412000"/>
    <n v="46010.469131944446"/>
    <m/>
    <n v="22185"/>
  </r>
  <r>
    <s v="9526970"/>
    <s v="19.11.2025"/>
    <s v="2025-08446015"/>
    <s v="TURDIKULOVA NARGIZA BEGBAYEVNA"/>
    <s v="41410823980022"/>
    <m/>
    <m/>
    <s v="14.10.1982"/>
    <s v="Навоий"/>
    <x v="4"/>
    <s v="Кончилар МФЙ"/>
    <s v="XALILOVA KAMOLA SHIRINBOYEVNA"/>
    <s v="40202892380057"/>
    <x v="9"/>
    <n v="1"/>
    <s v="Тўланди"/>
    <s v="Коммунал"/>
    <x v="4"/>
    <n v="412000"/>
    <s v="19.11.2025"/>
    <s v="Oddiy"/>
    <d v="2025-12-09T16:44:38"/>
    <s v="????? ????????"/>
    <n v="412000"/>
    <s v="Ha"/>
    <d v="2025-12-09T16:44:38"/>
    <n v="0"/>
    <n v="412000"/>
    <n v="46000.697662037041"/>
    <m/>
    <n v="11838"/>
  </r>
  <r>
    <s v="11438229"/>
    <s v="25.02.2026"/>
    <s v="2026-10794858"/>
    <s v="ABLAKULOVA GULXAYO ESHMURATOVNA"/>
    <s v="41202902340043"/>
    <m/>
    <m/>
    <s v="12.02.1990"/>
    <s v="Навоий"/>
    <x v="7"/>
    <s v="Пахтакор МФЙ"/>
    <s v="RAXMATOVA NAFISAXON SOBIROVNA"/>
    <s v="41203895820017"/>
    <x v="4"/>
    <n v="0"/>
    <s v="Қарор"/>
    <s v="Коммунал"/>
    <x v="4"/>
    <n v="412000"/>
    <s v="25.02.2026"/>
    <s v="Oddiy"/>
    <d v="2026-02-26T20:20:10"/>
    <m/>
    <n v="400000"/>
    <m/>
    <d v="2026-02-26T20:20:10"/>
    <n v="0"/>
    <n v="400000"/>
    <n v="46079.847337962965"/>
    <m/>
    <n v="65737"/>
  </r>
  <r>
    <s v="11280201"/>
    <s v="18.02.2026"/>
    <s v="2026-10598009"/>
    <s v="BAHRONOVA NASIBA BAXTIYOROVNA"/>
    <s v="42109835790013"/>
    <m/>
    <m/>
    <s v="21.09.1983"/>
    <s v="Навоий"/>
    <x v="7"/>
    <s v="Пахтакор МФЙ"/>
    <s v="RAXMATOVA NAFISAXON SOBIROVNA"/>
    <s v="41203895820017"/>
    <x v="4"/>
    <n v="0"/>
    <s v="Қарор"/>
    <s v="Коммунал"/>
    <x v="4"/>
    <n v="412000"/>
    <s v="18.02.2026"/>
    <s v="Oddiy"/>
    <d v="2026-02-20T12:40:10"/>
    <s v="????? ????????"/>
    <n v="400000"/>
    <s v="Ha"/>
    <d v="2026-02-20T12:40:10"/>
    <n v="0"/>
    <n v="400000"/>
    <n v="46073.52789351852"/>
    <m/>
    <n v="64091"/>
  </r>
  <r>
    <s v="11277373"/>
    <s v="18.02.2026"/>
    <s v="2026-10594511"/>
    <s v="OCHILOV AZIZJON GADOYNIYOZOVICH"/>
    <s v="32605862350026"/>
    <m/>
    <m/>
    <s v="26.05.1986"/>
    <s v="Навоий"/>
    <x v="7"/>
    <s v="Пахтакор МФЙ"/>
    <s v="RAXMATOVA NAFISAXON SOBIROVNA"/>
    <s v="41203895820017"/>
    <x v="4"/>
    <n v="0"/>
    <s v="Қарор"/>
    <s v="Таъмир"/>
    <x v="5"/>
    <n v="20600000"/>
    <s v="18.02.2026"/>
    <s v="Oddiy"/>
    <d v="2026-02-26T16:51:27"/>
    <s v="????? ????????"/>
    <n v="20600000"/>
    <s v="Ha"/>
    <d v="2026-02-26T16:51:27"/>
    <n v="0"/>
    <n v="20600000"/>
    <n v="46079.70239583333"/>
    <m/>
    <n v="65631"/>
  </r>
  <r>
    <s v="11275097"/>
    <s v="18.02.2026"/>
    <s v="2026-10591840"/>
    <s v="RAXMATOVA DILOBAR SATTOR QIZI"/>
    <s v="42702975790031"/>
    <m/>
    <m/>
    <s v="27.02.1997"/>
    <s v="Навоий"/>
    <x v="7"/>
    <s v="Пахтакор МФЙ"/>
    <s v="RAXMATOVA NAFISAXON SOBIROVNA"/>
    <s v="41203895820017"/>
    <x v="0"/>
    <n v="0"/>
    <s v="Рад"/>
    <s v="Озиқ"/>
    <x v="0"/>
    <m/>
    <m/>
    <s v="Oddiy"/>
    <m/>
    <m/>
    <m/>
    <m/>
    <m/>
    <n v="0"/>
    <m/>
    <m/>
    <m/>
    <m/>
  </r>
  <r>
    <s v="11229701"/>
    <s v="16.02.2026"/>
    <s v="2026-10538850"/>
    <s v="FAYZIYEVA ZUXRA SAMATOVNA"/>
    <s v="42906842350025"/>
    <m/>
    <m/>
    <s v="29.06.1984"/>
    <s v="Навоий"/>
    <x v="7"/>
    <s v="Пахтакор МФЙ"/>
    <s v="RAXMATOVA NAFISAXON SOBIROVNA"/>
    <s v="41203895820017"/>
    <x v="6"/>
    <n v="0"/>
    <s v="Жараён"/>
    <s v="Жарроҳлик"/>
    <x v="3"/>
    <n v="4120000000"/>
    <s v="16.02.2026"/>
    <s v="Oddiy"/>
    <m/>
    <m/>
    <m/>
    <m/>
    <m/>
    <n v="0"/>
    <m/>
    <m/>
    <m/>
    <m/>
  </r>
  <r>
    <s v="11216299"/>
    <s v="16.02.2026"/>
    <s v="2026-10523261"/>
    <s v="RAXMONOVA XOSYAT ILYOS QIZI"/>
    <s v="42611985800022"/>
    <m/>
    <m/>
    <s v="26.11.1998"/>
    <s v="Навоий"/>
    <x v="7"/>
    <s v="Пахтакор МФЙ"/>
    <s v="RAXMATOVA NAFISAXON SOBIROVNA"/>
    <s v="41203895820017"/>
    <x v="0"/>
    <n v="0"/>
    <s v="Рад"/>
    <s v="Кийим"/>
    <x v="1"/>
    <m/>
    <m/>
    <s v="Oddiy"/>
    <m/>
    <m/>
    <m/>
    <m/>
    <m/>
    <n v="0"/>
    <m/>
    <m/>
    <m/>
    <m/>
  </r>
  <r>
    <s v="10985965"/>
    <s v="30.01.2026"/>
    <s v="2026-10250011"/>
    <s v="DAVLATOVA ZOYA YUSUPOVNA"/>
    <s v="42804702350012"/>
    <m/>
    <m/>
    <s v="28.04.1970"/>
    <s v="Навоий"/>
    <x v="7"/>
    <s v="Пахтакор МФЙ"/>
    <s v="RAXMATOVA NAFISAXON SOBIROVNA"/>
    <s v="41203895820017"/>
    <x v="6"/>
    <n v="0"/>
    <s v="Жараён"/>
    <s v="Жарроҳлик"/>
    <x v="3"/>
    <n v="4120000000"/>
    <s v="30.01.2026"/>
    <s v="Oddiy"/>
    <m/>
    <m/>
    <m/>
    <m/>
    <m/>
    <n v="0"/>
    <m/>
    <m/>
    <m/>
    <m/>
  </r>
  <r>
    <s v="10813661"/>
    <s v="15.01.2026"/>
    <s v="2026-10041696"/>
    <s v="PARDAYEVA FIRUZA ANVAR QIZI"/>
    <s v="61509015820025"/>
    <m/>
    <m/>
    <s v="15.09.2001"/>
    <s v="Навоий"/>
    <x v="7"/>
    <s v="Пахтакор МФЙ"/>
    <s v="RAXMATOVA NAFISAXON SOBIROVNA"/>
    <s v="41203895820017"/>
    <x v="8"/>
    <n v="0"/>
    <s v="Рад"/>
    <s v="Кийим"/>
    <x v="1"/>
    <n v="2060000"/>
    <s v="16.01.2026"/>
    <s v="Oddiy"/>
    <d v="2026-01-16T18:15:34"/>
    <s v="??????? ??? ????"/>
    <m/>
    <s v="Yuq"/>
    <d v="2026-01-16T18:15:34"/>
    <n v="0"/>
    <m/>
    <n v="46038.760810185187"/>
    <m/>
    <n v="58202"/>
  </r>
  <r>
    <s v="9876935"/>
    <s v="05.12.2025"/>
    <s v="2025-08910741"/>
    <s v="JURAYEVA GULNORA JALILOVNA"/>
    <s v="42812852350110"/>
    <m/>
    <m/>
    <s v="28.12.1985"/>
    <s v="Навоий"/>
    <x v="7"/>
    <s v="Пахтакор МФЙ"/>
    <s v="RAXMATOVA NAFISAXON SOBIROVNA"/>
    <s v="41203895820017"/>
    <x v="9"/>
    <n v="1"/>
    <s v="Тўланди"/>
    <s v="Озиқ"/>
    <x v="0"/>
    <n v="412000"/>
    <s v="05.12.2025"/>
    <s v="Oddiy"/>
    <d v="2025-12-13T19:42:05"/>
    <m/>
    <n v="412000"/>
    <m/>
    <d v="2025-12-13T19:42:05"/>
    <n v="0"/>
    <n v="412000"/>
    <n v="46004.820891203701"/>
    <m/>
    <n v="26780"/>
  </r>
  <r>
    <s v="9875853"/>
    <s v="05.12.2025"/>
    <s v="2025-08909337"/>
    <s v="HUSENOVA XOLIDA BOBOJON QIZI"/>
    <s v="41001942350012"/>
    <m/>
    <m/>
    <s v="10.01.1994"/>
    <s v="Навоий"/>
    <x v="7"/>
    <s v="Пахтакор МФЙ"/>
    <s v="RAXMATOVA NAFISAXON SOBIROVNA"/>
    <s v="41203895820017"/>
    <x v="9"/>
    <n v="1"/>
    <s v="Тўланди"/>
    <s v="Озиқ"/>
    <x v="0"/>
    <n v="412000"/>
    <s v="05.12.2025"/>
    <s v="Oddiy"/>
    <d v="2025-12-13T19:48:35"/>
    <m/>
    <n v="412000"/>
    <m/>
    <d v="2025-12-13T19:48:35"/>
    <n v="0"/>
    <n v="412000"/>
    <n v="46004.82540509259"/>
    <m/>
    <n v="26781"/>
  </r>
  <r>
    <s v="9845879"/>
    <s v="04.12.2025"/>
    <s v="2025-08870643"/>
    <s v="ABLAKULOVA GULXAYO ESHMURATOVNA"/>
    <s v="41202902340043"/>
    <m/>
    <m/>
    <s v="12.02.1990"/>
    <s v="Навоий"/>
    <x v="7"/>
    <s v="Пахтакор МФЙ"/>
    <s v="RAXMATOVA NAFISAXON SOBIROVNA"/>
    <s v="41203895820017"/>
    <x v="9"/>
    <n v="1"/>
    <s v="Тўланди"/>
    <s v="Кийим"/>
    <x v="1"/>
    <n v="2060000"/>
    <s v="04.12.2025"/>
    <s v="Oddiy"/>
    <d v="2025-12-04T10:46:23"/>
    <m/>
    <n v="2060000"/>
    <m/>
    <d v="2025-12-04T10:46:23"/>
    <n v="0"/>
    <n v="2060000"/>
    <n v="45995.448877314811"/>
    <m/>
    <n v="17336"/>
  </r>
  <r>
    <s v="9842189"/>
    <s v="04.12.2025"/>
    <s v="2025-08866184"/>
    <s v="AXMEDOVA GULSARA ZAKIROVNA"/>
    <s v="41502814040038"/>
    <m/>
    <m/>
    <s v="15.02.1981"/>
    <s v="Навоий"/>
    <x v="7"/>
    <s v="Пахтакор МФЙ"/>
    <s v="RAXMATOVA NAFISAXON SOBIROVNA"/>
    <s v="41203895820017"/>
    <x v="9"/>
    <n v="1"/>
    <s v="Тўланди"/>
    <s v="Кийим"/>
    <x v="1"/>
    <n v="2060000"/>
    <s v="04.12.2025"/>
    <s v="Oddiy"/>
    <d v="2025-12-04T11:51:58"/>
    <m/>
    <n v="2060000"/>
    <m/>
    <d v="2025-12-04T11:51:58"/>
    <n v="0"/>
    <n v="2060000"/>
    <n v="45995.494421296295"/>
    <m/>
    <n v="17337"/>
  </r>
  <r>
    <s v="9598738"/>
    <s v="24.11.2025"/>
    <s v="2025-08546249"/>
    <s v="HUSENOVA XOLIDA BOBOJON QIZI"/>
    <s v="41001942350012"/>
    <m/>
    <m/>
    <s v="10.01.1994"/>
    <s v="Навоий"/>
    <x v="7"/>
    <s v="Пахтакор МФЙ"/>
    <s v="RAXMATOVA NAFISAXON SOBIROVNA"/>
    <s v="41203895820017"/>
    <x v="9"/>
    <n v="1"/>
    <s v="Тўланди"/>
    <s v="Коммунал"/>
    <x v="4"/>
    <n v="412000"/>
    <s v="24.11.2025"/>
    <s v="Oddiy"/>
    <d v="2025-11-24T11:43:39"/>
    <s v="????? ????????"/>
    <n v="206000"/>
    <s v="Ha"/>
    <d v="2025-11-24T11:43:39"/>
    <n v="0"/>
    <n v="206000"/>
    <n v="45985.488645833335"/>
    <m/>
    <n v="13857"/>
  </r>
  <r>
    <s v="9597407"/>
    <s v="24.11.2025"/>
    <s v="2025-08544527"/>
    <s v="DAVLATOVA ZOYA YUSUPOVNA"/>
    <s v="42804702350012"/>
    <m/>
    <m/>
    <s v="28.04.1970"/>
    <s v="Навоий"/>
    <x v="7"/>
    <s v="Пахтакор МФЙ"/>
    <s v="RAXMATOVA NAFISAXON SOBIROVNA"/>
    <s v="41203895820017"/>
    <x v="9"/>
    <n v="1"/>
    <s v="Тўланди"/>
    <s v="Коммунал"/>
    <x v="4"/>
    <n v="412000"/>
    <s v="24.11.2025"/>
    <s v="Oddiy"/>
    <d v="2025-11-24T11:39:50"/>
    <s v="????? ????????"/>
    <n v="206000"/>
    <s v="Ha"/>
    <d v="2025-11-24T11:39:50"/>
    <n v="0"/>
    <n v="206000"/>
    <n v="45985.485995370371"/>
    <m/>
    <n v="13858"/>
  </r>
  <r>
    <s v="9593309"/>
    <s v="22.11.2025"/>
    <s v="2025-08538854"/>
    <s v="JURAYEVA GULNORA JALILOVNA"/>
    <s v="42812852350110"/>
    <m/>
    <m/>
    <s v="28.12.1985"/>
    <s v="Навоий"/>
    <x v="7"/>
    <s v="Пахтакор МФЙ"/>
    <s v="RAXMATOVA NAFISAXON SOBIROVNA"/>
    <s v="41203895820017"/>
    <x v="9"/>
    <n v="1"/>
    <s v="Тўланди"/>
    <s v="Коммунал"/>
    <x v="4"/>
    <n v="412000"/>
    <s v="22.11.2025"/>
    <s v="Oddiy"/>
    <d v="2025-11-24T11:26:31"/>
    <s v="????? ????????"/>
    <n v="206000"/>
    <s v="Ha"/>
    <d v="2025-11-24T11:26:31"/>
    <n v="0"/>
    <n v="206000"/>
    <n v="45985.476747685185"/>
    <m/>
    <n v="13859"/>
  </r>
  <r>
    <s v="9547327"/>
    <s v="20.11.2025"/>
    <s v="2025-08475371"/>
    <s v="ABLAKULOVA GULXAYO ESHMURATOVNA"/>
    <s v="41202902340043"/>
    <m/>
    <m/>
    <s v="12.02.1990"/>
    <s v="Навоий"/>
    <x v="7"/>
    <s v="Пахтакор МФЙ"/>
    <s v="RAXMATOVA NAFISAXON SOBIROVNA"/>
    <s v="41203895820017"/>
    <x v="9"/>
    <n v="1"/>
    <s v="Тўланди"/>
    <s v="Коммунал"/>
    <x v="4"/>
    <n v="412000"/>
    <s v="20.11.2025"/>
    <s v="Oddiy"/>
    <d v="2025-11-20T14:16:58"/>
    <s v="????? ????????"/>
    <n v="300000"/>
    <s v="Ha"/>
    <d v="2025-11-20T14:16:58"/>
    <n v="0"/>
    <n v="300000"/>
    <n v="45981.59511574074"/>
    <m/>
    <n v="12253"/>
  </r>
  <r>
    <s v="9546405"/>
    <s v="20.11.2025"/>
    <s v="2025-08474092"/>
    <s v="PULATOVA SHAHLO ISMOILOVNA"/>
    <s v="42109882350062"/>
    <m/>
    <m/>
    <s v="21.09.1988"/>
    <s v="Навоий"/>
    <x v="7"/>
    <s v="Пахтакор МФЙ"/>
    <s v="RAXMATOVA NAFISAXON SOBIROVNA"/>
    <s v="41203895820017"/>
    <x v="9"/>
    <n v="1"/>
    <s v="Тўланди"/>
    <s v="Озиқ"/>
    <x v="0"/>
    <n v="412000"/>
    <s v="20.11.2025"/>
    <s v="Oddiy"/>
    <d v="2025-11-20T12:23:53"/>
    <m/>
    <n v="412000"/>
    <m/>
    <d v="2025-11-20T12:23:53"/>
    <n v="0"/>
    <n v="412000"/>
    <n v="45981.516585648147"/>
    <m/>
    <n v="12241"/>
  </r>
  <r>
    <s v="8585398"/>
    <s v="22.09.2025"/>
    <s v="2025-07193827"/>
    <s v="TOSHOVA YULDUZXON TUYMURODOVNA"/>
    <s v="42012765790025"/>
    <m/>
    <m/>
    <s v="20.12.1976"/>
    <s v="Навоий"/>
    <x v="7"/>
    <s v="Пахтакор МФЙ"/>
    <s v="RAXMATOVA NAFISAXON SOBIROVNA"/>
    <s v="41203895820017"/>
    <x v="3"/>
    <n v="0"/>
    <s v="Рад"/>
    <s v="Кийим"/>
    <x v="1"/>
    <n v="2060000"/>
    <m/>
    <s v="Oddiy"/>
    <m/>
    <m/>
    <m/>
    <m/>
    <m/>
    <n v="0"/>
    <m/>
    <m/>
    <m/>
    <m/>
  </r>
  <r>
    <s v="8564983"/>
    <s v="20.09.2025"/>
    <s v="2025-07166119"/>
    <s v="IDIYEVA ZEBINISO NIZOMIDDIN QIZI"/>
    <s v="41605952350031"/>
    <m/>
    <m/>
    <s v="16.05.1995"/>
    <s v="Навоий"/>
    <x v="7"/>
    <s v="Пахтакор МФЙ"/>
    <s v="RAXMATOVA NAFISAXON SOBIROVNA"/>
    <s v="41203895820017"/>
    <x v="3"/>
    <n v="0"/>
    <s v="Рад"/>
    <s v="Кийим"/>
    <x v="1"/>
    <n v="2060000"/>
    <m/>
    <s v="Oddiy"/>
    <m/>
    <m/>
    <m/>
    <m/>
    <m/>
    <n v="0"/>
    <m/>
    <m/>
    <m/>
    <m/>
  </r>
  <r>
    <s v="8540969"/>
    <s v="19.09.2025"/>
    <s v="2025-07133414"/>
    <s v="KUDRATOVA REGINA OKTAMOVNA"/>
    <s v="40109955840025"/>
    <m/>
    <m/>
    <s v="01.09.1995"/>
    <s v="Навоий"/>
    <x v="7"/>
    <s v="Пахтакор МФЙ"/>
    <s v="RAXMATOVA NAFISAXON SOBIROVNA"/>
    <s v="41203895820017"/>
    <x v="9"/>
    <n v="1"/>
    <s v="Тўланди"/>
    <s v="Кийим"/>
    <x v="1"/>
    <n v="2060000"/>
    <s v="19.09.2025"/>
    <s v="Oddiy"/>
    <d v="2025-09-19T22:48:41"/>
    <m/>
    <n v="2060000"/>
    <m/>
    <d v="2025-09-19T22:48:41"/>
    <n v="0"/>
    <n v="2060000"/>
    <n v="45919.950474537036"/>
    <m/>
    <n v="3493"/>
  </r>
  <r>
    <s v="8312341"/>
    <s v="13.09.2025"/>
    <s v="2025-06824203"/>
    <s v="AXMEDOVA GULSARA ZAKIROVNA"/>
    <s v="41502814040038"/>
    <m/>
    <m/>
    <s v="15.02.1981"/>
    <s v="Навоий"/>
    <x v="7"/>
    <s v="Пахтакор МФЙ"/>
    <s v="RAXMATOVA NAFISAXON SOBIROVNA"/>
    <s v="41203895820017"/>
    <x v="3"/>
    <n v="0"/>
    <s v="Рад"/>
    <s v="Кийим"/>
    <x v="1"/>
    <n v="2060000"/>
    <m/>
    <s v="Oddiy"/>
    <m/>
    <m/>
    <m/>
    <m/>
    <m/>
    <n v="0"/>
    <m/>
    <m/>
    <m/>
    <m/>
  </r>
  <r>
    <s v="10838137"/>
    <s v="18.01.2026"/>
    <s v="2026-10070874"/>
    <s v="SHODIYEV JAMSHIDJON NORBEK O‘G‘LI"/>
    <s v="52203095790048"/>
    <m/>
    <m/>
    <s v="22.03.2009"/>
    <s v="Навоий"/>
    <x v="7"/>
    <s v="Бешрабод МФЙ"/>
    <s v="AZIMOVA ZARNIGOR SHUXRATOVNA"/>
    <s v="42105912350017"/>
    <x v="6"/>
    <n v="0"/>
    <s v="Жараён"/>
    <s v="Жарроҳлик"/>
    <x v="3"/>
    <n v="4120000000"/>
    <s v="20.01.2026"/>
    <s v="Oddiy"/>
    <m/>
    <m/>
    <m/>
    <m/>
    <m/>
    <n v="0"/>
    <m/>
    <m/>
    <m/>
    <m/>
  </r>
  <r>
    <s v="9924982"/>
    <s v="08.12.2025"/>
    <s v="2025-08972775"/>
    <s v="XAKIMOVA SHAHZODA OLIMJON QIZI"/>
    <s v="61108156140027"/>
    <m/>
    <m/>
    <s v="11.08.2015"/>
    <s v="Навоий"/>
    <x v="7"/>
    <s v="Бешрабод МФЙ"/>
    <s v="AZIMOVA ZARNIGOR SHUXRATOVNA"/>
    <s v="42105912350017"/>
    <x v="4"/>
    <n v="0"/>
    <s v="Қарор"/>
    <s v="Кийим"/>
    <x v="1"/>
    <n v="2060000"/>
    <s v="10.12.2025"/>
    <s v="Oddiy"/>
    <d v="2025-12-10T22:51:47"/>
    <s v="????? ????????"/>
    <n v="2060000"/>
    <s v="Ha"/>
    <d v="2025-12-10T22:51:47"/>
    <n v="0"/>
    <n v="2060000"/>
    <n v="46001.952627314815"/>
    <m/>
    <n v="23413"/>
  </r>
  <r>
    <s v="9924956"/>
    <s v="08.12.2025"/>
    <s v="2025-08972739"/>
    <s v="ATAKULOVA NASIBA JAMOLBOYEVNA"/>
    <s v="41112844040063"/>
    <m/>
    <m/>
    <s v="11.12.1984"/>
    <s v="Навоий"/>
    <x v="7"/>
    <s v="Бешрабод МФЙ"/>
    <s v="AZIMOVA ZARNIGOR SHUXRATOVNA"/>
    <s v="42105912350017"/>
    <x v="9"/>
    <n v="1"/>
    <s v="Тўланди"/>
    <s v="Озиқ"/>
    <x v="0"/>
    <n v="412000"/>
    <s v="09.12.2025"/>
    <s v="Oddiy"/>
    <d v="2025-12-09T15:23:19"/>
    <m/>
    <n v="412000"/>
    <m/>
    <d v="2025-12-09T15:23:19"/>
    <n v="0"/>
    <n v="412000"/>
    <n v="46000.641192129631"/>
    <m/>
    <n v="21791"/>
  </r>
  <r>
    <s v="9924789"/>
    <s v="08.12.2025"/>
    <s v="2025-08972520"/>
    <s v="SAFAROVA FARIDA XUSAN QIZI"/>
    <s v="42803955790024"/>
    <m/>
    <m/>
    <s v="28.03.1995"/>
    <s v="Навоий"/>
    <x v="7"/>
    <s v="Бешрабод МФЙ"/>
    <s v="AZIMOVA ZARNIGOR SHUXRATOVNA"/>
    <s v="42105912350017"/>
    <x v="4"/>
    <n v="0"/>
    <s v="Қарор"/>
    <s v="Кийим"/>
    <x v="1"/>
    <n v="2060000"/>
    <s v="10.12.2025"/>
    <s v="Oddiy"/>
    <d v="2025-12-10T22:44:52"/>
    <s v="????? ????????"/>
    <n v="2060000"/>
    <s v="Ha"/>
    <d v="2025-12-10T22:44:52"/>
    <n v="0"/>
    <n v="2060000"/>
    <n v="46001.947824074072"/>
    <m/>
    <n v="23414"/>
  </r>
  <r>
    <s v="9924734"/>
    <s v="08.12.2025"/>
    <s v="2025-08972446"/>
    <s v="SAFAROVA FARIDA XUSAN QIZI"/>
    <s v="42803955790024"/>
    <m/>
    <m/>
    <s v="28.03.1995"/>
    <s v="Навоий"/>
    <x v="7"/>
    <s v="Бешрабод МФЙ"/>
    <s v="AZIMOVA ZARNIGOR SHUXRATOVNA"/>
    <s v="42105912350017"/>
    <x v="4"/>
    <n v="0"/>
    <s v="Қарор"/>
    <s v="Озиқ"/>
    <x v="0"/>
    <n v="412000"/>
    <s v="09.12.2025"/>
    <s v="Oddiy"/>
    <d v="2025-12-10T23:01:51"/>
    <s v="????? ????????"/>
    <n v="412000"/>
    <s v="Ha"/>
    <d v="2025-12-10T23:01:51"/>
    <n v="0"/>
    <n v="412000"/>
    <n v="46001.959618055553"/>
    <m/>
    <n v="22668"/>
  </r>
  <r>
    <s v="9924471"/>
    <s v="08.12.2025"/>
    <s v="2025-08972092"/>
    <s v="PULATOVA LAZIZA AKMAL QIZI"/>
    <s v="40908735790011"/>
    <m/>
    <m/>
    <s v="28.05.1996"/>
    <s v="Навоий"/>
    <x v="7"/>
    <s v="Бешрабод МФЙ"/>
    <s v="AZIMOVA ZARNIGOR SHUXRATOVNA"/>
    <s v="42105912350017"/>
    <x v="4"/>
    <n v="0"/>
    <s v="Қарор"/>
    <s v="Озиқ"/>
    <x v="0"/>
    <n v="412000"/>
    <s v="10.12.2025"/>
    <s v="Oddiy"/>
    <d v="2025-12-10T17:11:50"/>
    <s v="????? ????????"/>
    <n v="412000"/>
    <s v="Ha"/>
    <d v="2025-12-10T17:11:50"/>
    <n v="0"/>
    <n v="412000"/>
    <n v="46001.716550925928"/>
    <m/>
    <n v="23514"/>
  </r>
  <r>
    <s v="9805483"/>
    <s v="02.12.2025"/>
    <s v="2025-08818144"/>
    <s v="SHODIYEV JAMSHIDJON NORBEK O‘G‘LI"/>
    <s v="52203095790048"/>
    <m/>
    <m/>
    <s v="22.03.2009"/>
    <s v="Навоий"/>
    <x v="7"/>
    <s v="Бешрабод МФЙ"/>
    <s v="AZIMOVA ZARNIGOR SHUXRATOVNA"/>
    <s v="42105912350017"/>
    <x v="4"/>
    <n v="0"/>
    <s v="Қарор"/>
    <s v="Кийим"/>
    <x v="1"/>
    <n v="2060000"/>
    <s v="04.12.2025"/>
    <s v="Oddiy"/>
    <d v="2025-12-04T21:14:43"/>
    <s v="????? ????????"/>
    <n v="2060000"/>
    <s v="Ha"/>
    <d v="2025-12-04T21:14:43"/>
    <n v="0"/>
    <n v="2060000"/>
    <n v="45995.88521990741"/>
    <m/>
    <n v="17839"/>
  </r>
  <r>
    <s v="9805330"/>
    <s v="02.12.2025"/>
    <s v="2025-08817918"/>
    <s v="ASADOVA HAKIMA RAXMATOVNA"/>
    <s v="41301732350016"/>
    <m/>
    <m/>
    <s v="13.01.1973"/>
    <s v="Навоий"/>
    <x v="7"/>
    <s v="Бешрабод МФЙ"/>
    <s v="AZIMOVA ZARNIGOR SHUXRATOVNA"/>
    <s v="42105912350017"/>
    <x v="4"/>
    <n v="0"/>
    <s v="Қарор"/>
    <s v="Озиқ"/>
    <x v="0"/>
    <n v="412000"/>
    <s v="04.12.2025"/>
    <s v="Oddiy"/>
    <d v="2025-12-04T21:13:32"/>
    <s v="????? ????????"/>
    <n v="412000"/>
    <s v="Ha"/>
    <d v="2025-12-04T21:13:32"/>
    <n v="0"/>
    <n v="412000"/>
    <n v="45995.884398148148"/>
    <m/>
    <n v="17649"/>
  </r>
  <r>
    <s v="9611774"/>
    <s v="24.11.2025"/>
    <s v="2025-08563393"/>
    <s v="ISKANDAROVA MAKKAMTOSH XUSANOVNA"/>
    <s v="40910852380134"/>
    <m/>
    <m/>
    <s v="09.10.1985"/>
    <s v="Навоий"/>
    <x v="7"/>
    <s v="Бешрабод МФЙ"/>
    <s v="AZIMOVA ZARNIGOR SHUXRATOVNA"/>
    <s v="42105912350017"/>
    <x v="9"/>
    <n v="1"/>
    <s v="Тўланди"/>
    <s v="Коммунал"/>
    <x v="4"/>
    <n v="412000"/>
    <s v="24.11.2025"/>
    <s v="Oddiy"/>
    <d v="2025-11-24T15:55:05"/>
    <s v="????? ????????"/>
    <n v="300000"/>
    <s v="Ha"/>
    <d v="2025-11-24T15:55:05"/>
    <n v="0"/>
    <n v="300000"/>
    <n v="45985.663252314815"/>
    <m/>
    <n v="14148"/>
  </r>
  <r>
    <s v="9610619"/>
    <s v="24.11.2025"/>
    <s v="2025-08561911"/>
    <s v="ISKANDAROVA MAKKAMTOSH XUSANOVNA"/>
    <s v="40910852380134"/>
    <m/>
    <m/>
    <s v="09.10.1985"/>
    <s v="Навоий"/>
    <x v="7"/>
    <s v="Бешрабод МФЙ"/>
    <s v="AZIMOVA ZARNIGOR SHUXRATOVNA"/>
    <s v="42105912350017"/>
    <x v="9"/>
    <n v="1"/>
    <s v="Тўланди"/>
    <s v="Озиқ"/>
    <x v="0"/>
    <n v="412000"/>
    <s v="24.11.2025"/>
    <s v="Oddiy"/>
    <d v="2025-11-24T15:29:11"/>
    <m/>
    <n v="412000"/>
    <m/>
    <d v="2025-11-24T15:29:11"/>
    <n v="0"/>
    <n v="412000"/>
    <n v="45985.645266203705"/>
    <m/>
    <n v="14067"/>
  </r>
  <r>
    <s v="8895285"/>
    <s v="08.10.2025"/>
    <s v="2025-07597300"/>
    <s v="MANONOV ZOYIR XXX"/>
    <s v="31001572350050"/>
    <m/>
    <m/>
    <s v="10.01.1957"/>
    <s v="Навоий"/>
    <x v="7"/>
    <s v="Бешрабод МФЙ"/>
    <s v="AZIMOVA ZARNIGOR SHUXRATOVNA"/>
    <s v="42105912350017"/>
    <x v="3"/>
    <n v="0"/>
    <s v="Рад"/>
    <s v="Даволаниш"/>
    <x v="2"/>
    <n v="20600000"/>
    <m/>
    <s v="Oddiy"/>
    <m/>
    <m/>
    <m/>
    <m/>
    <m/>
    <n v="0"/>
    <m/>
    <m/>
    <m/>
    <m/>
  </r>
  <r>
    <s v="8656879"/>
    <s v="24.09.2025"/>
    <s v="2025-07291982"/>
    <s v="XASANOV SOXIB GAFFAROVICH"/>
    <s v="33005735820017"/>
    <m/>
    <m/>
    <s v="30.05.1973"/>
    <s v="Навоий"/>
    <x v="7"/>
    <s v="Бешрабод МФЙ"/>
    <s v="AZIMOVA ZARNIGOR SHUXRATOVNA"/>
    <s v="42105912350017"/>
    <x v="9"/>
    <n v="0"/>
    <s v="Қарор"/>
    <s v="Кийим"/>
    <x v="1"/>
    <n v="2060000"/>
    <s v="13.10.2025"/>
    <s v="Oddiy"/>
    <d v="2025-10-13T20:34:00"/>
    <m/>
    <n v="2060000"/>
    <m/>
    <d v="2025-10-13T20:34:00"/>
    <n v="0"/>
    <n v="2060000"/>
    <n v="45943.856944444444"/>
    <m/>
    <n v="7337"/>
  </r>
  <r>
    <s v="8504705"/>
    <s v="18.09.2025"/>
    <s v="2025-07084191"/>
    <s v="ELMUROTOVA HADICHA MUXAMMAD QIZI"/>
    <s v="61110215790021"/>
    <m/>
    <m/>
    <s v="11.10.2021"/>
    <s v="Навоий"/>
    <x v="7"/>
    <s v="Бешрабод МФЙ"/>
    <s v="AZIMOVA ZARNIGOR SHUXRATOVNA"/>
    <s v="42105912350017"/>
    <x v="3"/>
    <n v="0"/>
    <s v="Рад"/>
    <s v="Кийим"/>
    <x v="1"/>
    <n v="2060000"/>
    <m/>
    <s v="Oddiy"/>
    <m/>
    <m/>
    <m/>
    <m/>
    <m/>
    <n v="0"/>
    <m/>
    <m/>
    <m/>
    <m/>
  </r>
  <r>
    <s v="8499574"/>
    <s v="18.09.2025"/>
    <s v="2025-07077238"/>
    <s v="ЭЛМУРАТОВА ГУЛИНУР МУХАММАД ҚИЗИ"/>
    <s v="62406115790034"/>
    <m/>
    <m/>
    <s v="24.06.2011"/>
    <s v="Навоий"/>
    <x v="7"/>
    <s v="Бешрабод МФЙ"/>
    <s v="AZIMOVA ZARNIGOR SHUXRATOVNA"/>
    <s v="42105912350017"/>
    <x v="3"/>
    <n v="0"/>
    <s v="Рад"/>
    <s v="Кийим"/>
    <x v="1"/>
    <n v="2060000"/>
    <m/>
    <s v="Oddiy"/>
    <m/>
    <m/>
    <m/>
    <m/>
    <m/>
    <n v="0"/>
    <m/>
    <m/>
    <m/>
    <m/>
  </r>
  <r>
    <s v="7861223"/>
    <s v="03.09.2025"/>
    <s v="2025-06163768"/>
    <s v="SHODMONOVA NILUFAR AXATOVNA"/>
    <s v="41706802350060"/>
    <m/>
    <m/>
    <s v="17.06.1980"/>
    <s v="Навоий"/>
    <x v="7"/>
    <s v="Бешрабод МФЙ"/>
    <s v="AZIMOVA ZARNIGOR SHUXRATOVNA"/>
    <s v="42105912350017"/>
    <x v="7"/>
    <n v="0"/>
    <s v="Рад"/>
    <s v="Кийим"/>
    <x v="1"/>
    <n v="2060000"/>
    <s v="03.09.2025"/>
    <s v="Oddiy"/>
    <d v="2025-10-13T21:31:56"/>
    <s v="????? ????????"/>
    <n v="2060000"/>
    <s v="Ha"/>
    <d v="2025-10-13T21:31:56"/>
    <n v="0"/>
    <n v="2060000"/>
    <n v="45943.897175925929"/>
    <m/>
    <n v="2542"/>
  </r>
  <r>
    <s v="11463412"/>
    <s v="26.02.2026"/>
    <s v="2026-10825240"/>
    <s v="JURAQULOVA FERUZA UKTAMOVNA"/>
    <s v="42403902380025"/>
    <m/>
    <m/>
    <s v="24.03.1990"/>
    <s v="Навоий"/>
    <x v="0"/>
    <s v="Чечакота МФЙ"/>
    <s v="ESANQULOVA LAZIZA SAIT QIZI"/>
    <s v="40803911671343"/>
    <x v="1"/>
    <n v="0"/>
    <s v="Жараён"/>
    <s v="Озиқ"/>
    <x v="0"/>
    <m/>
    <m/>
    <s v="Oddiy"/>
    <m/>
    <m/>
    <m/>
    <m/>
    <m/>
    <n v="0"/>
    <m/>
    <m/>
    <m/>
    <m/>
  </r>
  <r>
    <s v="11462143"/>
    <s v="26.02.2026"/>
    <s v="2026-10823689"/>
    <s v="FAYZULLAYEVA GULHAYO G‘ULOMIDDIN QIZI"/>
    <s v="40309912380047"/>
    <m/>
    <m/>
    <s v="03.09.1991"/>
    <s v="Навоий"/>
    <x v="0"/>
    <s v="Чечакота МФЙ"/>
    <s v="ESANQULOVA LAZIZA SAIT QIZI"/>
    <s v="40803911671343"/>
    <x v="1"/>
    <n v="0"/>
    <s v="Жараён"/>
    <s v="Озиқ"/>
    <x v="0"/>
    <m/>
    <m/>
    <s v="Oddiy"/>
    <m/>
    <m/>
    <m/>
    <m/>
    <m/>
    <n v="0"/>
    <m/>
    <m/>
    <m/>
    <m/>
  </r>
  <r>
    <s v="11462065"/>
    <s v="26.02.2026"/>
    <s v="2026-10823594"/>
    <s v="FAYZULLAYEVA GULHAYO G‘ULOMIDDIN QIZI"/>
    <s v="40309912380047"/>
    <m/>
    <m/>
    <s v="03.09.1991"/>
    <s v="Навоий"/>
    <x v="0"/>
    <s v="Чечакота МФЙ"/>
    <s v="ESANQULOVA LAZIZA SAIT QIZI"/>
    <s v="40803911671343"/>
    <x v="1"/>
    <n v="0"/>
    <s v="Жараён"/>
    <s v="Кийим"/>
    <x v="1"/>
    <m/>
    <m/>
    <s v="Oddiy"/>
    <m/>
    <m/>
    <m/>
    <m/>
    <m/>
    <n v="0"/>
    <m/>
    <m/>
    <m/>
    <m/>
  </r>
  <r>
    <s v="8710442"/>
    <s v="26.09.2025"/>
    <s v="2025-07365726"/>
    <s v="RO‘ZIMURODOVA DILFUZA ULUG‘BEK QIZI"/>
    <s v="40308912380013"/>
    <m/>
    <m/>
    <s v="03.08.1991"/>
    <s v="Навоий"/>
    <x v="0"/>
    <s v="Чечакота МФЙ"/>
    <s v="ESANQULOVA LAZIZA SAIT QIZI"/>
    <s v="40803911671343"/>
    <x v="4"/>
    <n v="0"/>
    <s v="Қарор"/>
    <s v="Озиқ"/>
    <x v="0"/>
    <n v="412000"/>
    <s v="11.10.2025"/>
    <s v="Oddiy"/>
    <d v="2025-11-27T11:44:15"/>
    <s v="????? ????????"/>
    <n v="412000"/>
    <s v="Ha"/>
    <d v="2025-11-27T11:44:15"/>
    <n v="0"/>
    <n v="412000"/>
    <n v="45988.489062499997"/>
    <m/>
    <n v="7121"/>
  </r>
  <r>
    <s v="10507801"/>
    <s v="27.12.2025"/>
    <s v="2025-09688281"/>
    <s v="HASANOVA GULMERA ERKINOVNA"/>
    <s v="42503872330012"/>
    <m/>
    <m/>
    <s v="25.03.1987"/>
    <s v="Навоий"/>
    <x v="1"/>
    <s v="Зарметан МФЙ"/>
    <s v="TOLIBOVA SAODAT SOYIB QIZI"/>
    <s v="60208005780013"/>
    <x v="9"/>
    <n v="1"/>
    <s v="Тўланди"/>
    <s v="Озиқ"/>
    <x v="0"/>
    <n v="412000"/>
    <s v="29.12.2025"/>
    <s v="Oddiy"/>
    <d v="2025-12-30T15:24:03"/>
    <m/>
    <n v="412000"/>
    <m/>
    <d v="2025-12-30T15:24:03"/>
    <n v="0"/>
    <n v="412000"/>
    <n v="46021.641701388886"/>
    <m/>
    <n v="51216"/>
  </r>
  <r>
    <s v="10329149"/>
    <s v="22.12.2025"/>
    <s v="2025-09479007"/>
    <s v="ALIYEVA MARXABO YUNUSOVNA"/>
    <s v="41810832330050"/>
    <m/>
    <m/>
    <s v="18.10.1983"/>
    <s v="Навоий"/>
    <x v="1"/>
    <s v="Зарметан МФЙ"/>
    <s v="TOLIBOVA SAODAT SOYIB QIZI"/>
    <s v="60208005780013"/>
    <x v="9"/>
    <n v="1"/>
    <s v="Тўланди"/>
    <s v="Озиқ"/>
    <x v="0"/>
    <n v="412000"/>
    <s v="25.12.2025"/>
    <s v="Oddiy"/>
    <d v="2025-12-29T14:59:36"/>
    <m/>
    <n v="412000"/>
    <m/>
    <d v="2025-12-29T14:59:36"/>
    <n v="0"/>
    <n v="412000"/>
    <n v="46020.624722222223"/>
    <m/>
    <n v="45945"/>
  </r>
  <r>
    <s v="10328594"/>
    <s v="22.12.2025"/>
    <s v="2025-09478370"/>
    <s v="JABBOROV DOSTON FATTO O‘G‘LI"/>
    <s v="32705955780018"/>
    <m/>
    <m/>
    <s v="27.05.1995"/>
    <s v="Навоий"/>
    <x v="1"/>
    <s v="Зарметан МФЙ"/>
    <s v="TOLIBOVA SAODAT SOYIB QIZI"/>
    <s v="60208005780013"/>
    <x v="9"/>
    <n v="1"/>
    <s v="Тўланди"/>
    <s v="Озиқ"/>
    <x v="0"/>
    <n v="412000"/>
    <s v="25.12.2025"/>
    <s v="Oddiy"/>
    <d v="2025-12-29T14:47:21"/>
    <m/>
    <n v="412000"/>
    <m/>
    <d v="2025-12-29T14:47:21"/>
    <n v="0"/>
    <n v="412000"/>
    <n v="46020.616215277776"/>
    <m/>
    <n v="45960"/>
  </r>
  <r>
    <s v="9371704"/>
    <s v="12.11.2025"/>
    <s v="2025-08239190"/>
    <s v="ABDULLAYEVA MADINA SHAVKATOVNA"/>
    <s v="42201912330050"/>
    <m/>
    <m/>
    <s v="22.01.1991"/>
    <s v="Навоий"/>
    <x v="1"/>
    <s v="Зарметан МФЙ"/>
    <s v="TOLIBOVA SAODAT SOYIB QIZI"/>
    <s v="60208005780013"/>
    <x v="3"/>
    <n v="0"/>
    <s v="Рад"/>
    <s v="Даволаниш"/>
    <x v="2"/>
    <n v="20600000"/>
    <m/>
    <s v="Oddiy"/>
    <m/>
    <m/>
    <m/>
    <m/>
    <m/>
    <n v="0"/>
    <m/>
    <m/>
    <m/>
    <m/>
  </r>
  <r>
    <s v="11255054"/>
    <s v="18.02.2026"/>
    <s v="2026-10568839"/>
    <s v="NARZIQULOVA SHAXLO MIYLIQULOVNA"/>
    <s v="40404842380029"/>
    <m/>
    <m/>
    <s v="04.04.1984"/>
    <s v="Навоий"/>
    <x v="0"/>
    <s v="Хўжақўрғон МФЙ"/>
    <s v="NARZIYEVA SEVARA OYBEK QIZI"/>
    <s v="42108932380080"/>
    <x v="2"/>
    <n v="0"/>
    <s v="Жараён"/>
    <s v="Коммунал"/>
    <x v="4"/>
    <n v="412000"/>
    <s v="19.02.2026"/>
    <s v="Oddiy"/>
    <m/>
    <m/>
    <m/>
    <m/>
    <m/>
    <n v="0"/>
    <m/>
    <m/>
    <m/>
    <n v="64954"/>
  </r>
  <r>
    <s v="11254944"/>
    <s v="18.02.2026"/>
    <s v="2026-10568712"/>
    <s v="DEHQONOVA GULSIMA YORMAMATOVNA"/>
    <s v="41310862380145"/>
    <m/>
    <m/>
    <s v="13.10.1986"/>
    <s v="Навоий"/>
    <x v="0"/>
    <s v="Хўжақўрғон МФЙ"/>
    <s v="NARZIYEVA SEVARA OYBEK QIZI"/>
    <s v="42108932380080"/>
    <x v="0"/>
    <n v="0"/>
    <s v="Рад"/>
    <s v="Коммунал"/>
    <x v="4"/>
    <m/>
    <m/>
    <s v="Oddiy"/>
    <m/>
    <m/>
    <m/>
    <m/>
    <m/>
    <n v="0"/>
    <m/>
    <m/>
    <m/>
    <m/>
  </r>
  <r>
    <s v="10348463"/>
    <s v="22.12.2025"/>
    <s v="2025-09502831"/>
    <s v="XOLMATOVA UMIDA SAMANDAROVNA"/>
    <s v="41708882380025"/>
    <m/>
    <m/>
    <s v="17.08.1988"/>
    <s v="Навоий"/>
    <x v="0"/>
    <s v="Хўжақўрғон МФЙ"/>
    <s v="NARZIYEVA SEVARA OYBEK QIZI"/>
    <s v="42108932380080"/>
    <x v="3"/>
    <n v="0"/>
    <s v="Рад"/>
    <s v="Жарроҳлик"/>
    <x v="3"/>
    <n v="4120000000"/>
    <m/>
    <s v="Oddiy"/>
    <m/>
    <m/>
    <m/>
    <m/>
    <m/>
    <n v="0"/>
    <m/>
    <m/>
    <m/>
    <m/>
  </r>
  <r>
    <s v="8690255"/>
    <s v="25.09.2025"/>
    <s v="2025-07337896"/>
    <s v="BOTIROVA NAZIRA RASULOVNA"/>
    <s v="41301805830047"/>
    <m/>
    <m/>
    <s v="13.01.1980"/>
    <s v="Навоий"/>
    <x v="0"/>
    <s v="Хўжақўрғон МФЙ"/>
    <s v="NARZIYEVA SEVARA OYBEK QIZI"/>
    <s v="42108932380080"/>
    <x v="9"/>
    <n v="1"/>
    <s v="Тўланди"/>
    <s v="Озиқ"/>
    <x v="0"/>
    <n v="412000"/>
    <s v="11.10.2025"/>
    <s v="Oddiy"/>
    <d v="2025-11-14T16:38:40"/>
    <m/>
    <n v="412000"/>
    <m/>
    <d v="2025-11-14T16:38:40"/>
    <n v="0"/>
    <n v="412000"/>
    <n v="45975.693518518521"/>
    <m/>
    <n v="7125"/>
  </r>
  <r>
    <s v="8687958"/>
    <s v="25.09.2025"/>
    <s v="2025-07334710"/>
    <s v="ERGASHEVA MAFTUNA ERGASH QIZI"/>
    <s v="40912965830074"/>
    <m/>
    <m/>
    <s v="09.12.1996"/>
    <s v="Навоий"/>
    <x v="0"/>
    <s v="Хўжақўрғон МФЙ"/>
    <s v="NARZIYEVA SEVARA OYBEK QIZI"/>
    <s v="42108932380080"/>
    <x v="9"/>
    <n v="1"/>
    <s v="Тўланди"/>
    <s v="Озиқ"/>
    <x v="0"/>
    <n v="412000"/>
    <s v="11.10.2025"/>
    <s v="Oddiy"/>
    <d v="2025-11-14T16:45:24"/>
    <m/>
    <n v="412000"/>
    <m/>
    <d v="2025-11-14T16:45:24"/>
    <n v="0"/>
    <n v="412000"/>
    <n v="45975.698194444441"/>
    <m/>
    <n v="7126"/>
  </r>
  <r>
    <s v="8685237"/>
    <s v="25.09.2025"/>
    <s v="2025-07331070"/>
    <s v="NORQULOVA ZAYNAB ULUG‘BEK QIZI"/>
    <s v="42710975830024"/>
    <m/>
    <m/>
    <s v="27.10.1997"/>
    <s v="Навоий"/>
    <x v="0"/>
    <s v="Хўжақўрғон МФЙ"/>
    <s v="NARZIYEVA SEVARA OYBEK QIZI"/>
    <s v="42108932380080"/>
    <x v="9"/>
    <n v="1"/>
    <s v="Тўланди"/>
    <s v="Озиқ"/>
    <x v="0"/>
    <n v="412000"/>
    <s v="11.10.2025"/>
    <s v="Oddiy"/>
    <d v="2025-11-14T16:47:48"/>
    <m/>
    <n v="412000"/>
    <m/>
    <d v="2025-11-14T16:47:48"/>
    <n v="0"/>
    <n v="412000"/>
    <n v="45975.699861111112"/>
    <m/>
    <n v="7127"/>
  </r>
  <r>
    <s v="8101619"/>
    <s v="09.09.2025"/>
    <s v="2025-06497793"/>
    <s v="TOJIYEVA GULNOZA PULATOVNA"/>
    <s v="41301882380152"/>
    <m/>
    <m/>
    <s v="13.01.1988"/>
    <s v="Навоий"/>
    <x v="0"/>
    <s v="Хўжақўрғон МФЙ"/>
    <s v="NARZIYEVA SEVARA OYBEK QIZI"/>
    <s v="42108932380080"/>
    <x v="8"/>
    <n v="0"/>
    <s v="Рад"/>
    <s v="Кийим"/>
    <x v="1"/>
    <n v="2060000"/>
    <s v="09.09.2025"/>
    <s v="Oddiy"/>
    <d v="2025-11-14T17:00:46"/>
    <s v="??????? ??? ????"/>
    <m/>
    <s v="Yuq"/>
    <d v="2025-11-14T17:00:46"/>
    <n v="0"/>
    <m/>
    <n v="45975.708865740744"/>
    <m/>
    <n v="3260"/>
  </r>
  <r>
    <s v="10728135"/>
    <s v="10.01.2026"/>
    <s v="2026-09938410"/>
    <s v="SHARIPOV ABDURAZAX DJUMAYEVICH"/>
    <s v="32807642320010"/>
    <m/>
    <m/>
    <s v="28.07.1964"/>
    <s v="Навоий"/>
    <x v="7"/>
    <s v="Гулистон МФЙ"/>
    <s v="SHODIYEV MUZAFFAR SULAYMONOVICH"/>
    <s v="30208872350053"/>
    <x v="4"/>
    <n v="0"/>
    <s v="Қарор"/>
    <s v="Таъмир"/>
    <x v="5"/>
    <n v="20600000"/>
    <s v="10.01.2026"/>
    <s v="Oddiy"/>
    <d v="2026-01-10T11:46:45"/>
    <s v="????? ????????"/>
    <n v="12000000"/>
    <s v="Ha"/>
    <d v="2026-01-10T11:46:45"/>
    <n v="0"/>
    <n v="12000000"/>
    <n v="46032.490798611114"/>
    <m/>
    <n v="55630"/>
  </r>
  <r>
    <s v="11467154"/>
    <s v="26.02.2026"/>
    <s v="2026-10829693"/>
    <s v="UROQOVA SADAF ABDUXOMIDOVNA"/>
    <s v="40103852380107"/>
    <m/>
    <m/>
    <s v="01.03.1985"/>
    <s v="Навоий"/>
    <x v="7"/>
    <s v="Янги куч МФЙ"/>
    <s v="EGAMBERDIYEV BEKZOD ELMURODOVICH"/>
    <s v="30101832350077"/>
    <x v="1"/>
    <n v="0"/>
    <s v="Жараён"/>
    <s v="Озиқ"/>
    <x v="0"/>
    <m/>
    <m/>
    <s v="Oddiy"/>
    <m/>
    <m/>
    <m/>
    <m/>
    <m/>
    <n v="0"/>
    <m/>
    <m/>
    <m/>
    <m/>
  </r>
  <r>
    <s v="11467094"/>
    <s v="26.02.2026"/>
    <s v="2026-10829624"/>
    <s v="UROQOVA SADAF ABDUXOMIDOVNA"/>
    <s v="40103852380107"/>
    <m/>
    <m/>
    <s v="01.03.1985"/>
    <s v="Навоий"/>
    <x v="7"/>
    <s v="Янги куч МФЙ"/>
    <s v="EGAMBERDIYEV BEKZOD ELMURODOVICH"/>
    <s v="30101832350077"/>
    <x v="0"/>
    <n v="0"/>
    <s v="Рад"/>
    <s v="Кийим"/>
    <x v="1"/>
    <m/>
    <m/>
    <s v="Oddiy"/>
    <m/>
    <m/>
    <m/>
    <m/>
    <m/>
    <n v="0"/>
    <m/>
    <m/>
    <m/>
    <m/>
  </r>
  <r>
    <s v="11320449"/>
    <s v="20.02.2026"/>
    <s v="2026-10645634"/>
    <s v="RO‘ZIYEV FARHOD MUZAFFAROVICH"/>
    <s v="31402842350035"/>
    <m/>
    <m/>
    <s v="14.02.1984"/>
    <s v="Навоий"/>
    <x v="7"/>
    <s v="Янги куч МФЙ"/>
    <s v="EGAMBERDIYEV BEKZOD ELMURODOVICH"/>
    <s v="30101832350077"/>
    <x v="0"/>
    <n v="0"/>
    <s v="Рад"/>
    <s v="Коммунал"/>
    <x v="4"/>
    <m/>
    <m/>
    <s v="Oddiy"/>
    <m/>
    <m/>
    <m/>
    <m/>
    <m/>
    <n v="0"/>
    <m/>
    <m/>
    <m/>
    <m/>
  </r>
  <r>
    <s v="10461637"/>
    <s v="25.12.2025"/>
    <s v="2025-09635047"/>
    <s v="BEKBOYEV ANVARJON IBRAGIMOVICH"/>
    <s v="32504822350048"/>
    <m/>
    <m/>
    <s v="25.04.1982"/>
    <s v="Навоий"/>
    <x v="7"/>
    <s v="Янги куч МФЙ"/>
    <s v="EGAMBERDIYEV BEKZOD ELMURODOVICH"/>
    <s v="30101832350077"/>
    <x v="9"/>
    <n v="1"/>
    <s v="Тўланди"/>
    <s v="Кийим"/>
    <x v="1"/>
    <n v="2060000"/>
    <s v="25.12.2025"/>
    <s v="Oddiy"/>
    <d v="2025-12-25T17:20:15"/>
    <m/>
    <n v="2060000"/>
    <m/>
    <d v="2025-12-25T17:20:15"/>
    <n v="0"/>
    <n v="2060000"/>
    <n v="46016.722395833334"/>
    <m/>
    <n v="46296"/>
  </r>
  <r>
    <s v="10259467"/>
    <s v="18.12.2025"/>
    <s v="2025-09394992"/>
    <s v="MIRZAYEVA BASHORAT DILMURODOVNA"/>
    <s v="41401842350015"/>
    <m/>
    <m/>
    <s v="14.01.1984"/>
    <s v="Навоий"/>
    <x v="7"/>
    <s v="Янги куч МФЙ"/>
    <s v="EGAMBERDIYEV BEKZOD ELMURODOVICH"/>
    <s v="30101832350077"/>
    <x v="9"/>
    <n v="1"/>
    <s v="Тўланди"/>
    <s v="Коммунал"/>
    <x v="4"/>
    <n v="412000"/>
    <s v="19.12.2025"/>
    <s v="Oddiy"/>
    <d v="2025-12-20T10:41:18"/>
    <s v="????? ????????"/>
    <n v="412000"/>
    <s v="Ha"/>
    <d v="2025-12-20T10:41:18"/>
    <n v="0"/>
    <n v="412000"/>
    <n v="46011.445347222223"/>
    <m/>
    <n v="36155"/>
  </r>
  <r>
    <s v="10259303"/>
    <s v="18.12.2025"/>
    <s v="2025-09394791"/>
    <s v="MIRZAYEVA BASHORAT DILMURODOVNA"/>
    <s v="41401842350015"/>
    <m/>
    <m/>
    <s v="14.01.1984"/>
    <s v="Навоий"/>
    <x v="7"/>
    <s v="Янги куч МФЙ"/>
    <s v="EGAMBERDIYEV BEKZOD ELMURODOVICH"/>
    <s v="30101832350077"/>
    <x v="9"/>
    <n v="1"/>
    <s v="Тўланди"/>
    <s v="Кийим"/>
    <x v="1"/>
    <n v="2060000"/>
    <s v="19.12.2025"/>
    <s v="Oddiy"/>
    <d v="2025-12-19T16:45:30"/>
    <m/>
    <n v="2060000"/>
    <m/>
    <d v="2025-12-19T16:45:30"/>
    <n v="0"/>
    <n v="2060000"/>
    <n v="46010.698263888888"/>
    <m/>
    <n v="34950"/>
  </r>
  <r>
    <s v="10259238"/>
    <s v="18.12.2025"/>
    <s v="2025-09394715"/>
    <s v="MIRZAYEVA BASHORAT DILMURODOVNA"/>
    <s v="41401842350015"/>
    <m/>
    <m/>
    <s v="14.01.1984"/>
    <s v="Навоий"/>
    <x v="7"/>
    <s v="Янги куч МФЙ"/>
    <s v="EGAMBERDIYEV BEKZOD ELMURODOVICH"/>
    <s v="30101832350077"/>
    <x v="9"/>
    <n v="1"/>
    <s v="Тўланди"/>
    <s v="Озиқ"/>
    <x v="0"/>
    <n v="412000"/>
    <s v="19.12.2025"/>
    <s v="Oddiy"/>
    <d v="2025-12-20T10:40:42"/>
    <m/>
    <n v="412000"/>
    <m/>
    <d v="2025-12-20T10:40:42"/>
    <n v="0"/>
    <n v="412000"/>
    <n v="46011.444930555554"/>
    <m/>
    <n v="36076"/>
  </r>
  <r>
    <s v="10258626"/>
    <s v="18.12.2025"/>
    <s v="2025-09393984"/>
    <s v="BEKBOYEV ANVARJON IBRAGIMOVICH"/>
    <s v="32504822350048"/>
    <m/>
    <m/>
    <s v="25.04.1982"/>
    <s v="Навоий"/>
    <x v="7"/>
    <s v="Чорвоқгузор МФЙ"/>
    <s v="EGAMBERDIYEV BEKZOD ELMURODOVICH"/>
    <s v="30101832350077"/>
    <x v="8"/>
    <n v="0"/>
    <s v="Рад"/>
    <s v="Кийим"/>
    <x v="1"/>
    <n v="2060000"/>
    <s v="19.12.2025"/>
    <s v="Oddiy"/>
    <d v="2025-12-23T18:15:29"/>
    <s v="??????? ??? ????"/>
    <m/>
    <s v="Yuq"/>
    <d v="2025-12-23T18:15:29"/>
    <n v="0"/>
    <m/>
    <n v="46014.760752314818"/>
    <m/>
    <n v="34948"/>
  </r>
  <r>
    <s v="10258538"/>
    <s v="18.12.2025"/>
    <s v="2025-09393879"/>
    <s v="BEKBOYEV ANVARJON IBRAGIMOVICH"/>
    <s v="32504822350048"/>
    <m/>
    <m/>
    <s v="25.04.1982"/>
    <s v="Навоий"/>
    <x v="7"/>
    <s v="Янги куч МФЙ"/>
    <s v="EGAMBERDIYEV BEKZOD ELMURODOVICH"/>
    <s v="30101832350077"/>
    <x v="9"/>
    <n v="1"/>
    <s v="Тўланди"/>
    <s v="Озиқ"/>
    <x v="0"/>
    <n v="412000"/>
    <s v="19.12.2025"/>
    <s v="Oddiy"/>
    <d v="2025-12-20T10:40:06"/>
    <m/>
    <n v="412000"/>
    <m/>
    <d v="2025-12-20T10:40:06"/>
    <n v="0"/>
    <n v="412000"/>
    <n v="46011.444513888891"/>
    <m/>
    <n v="36091"/>
  </r>
  <r>
    <s v="9784271"/>
    <s v="02.12.2025"/>
    <s v="2025-08791531"/>
    <s v="HOMIDOVA FOTIMA OBIDOVNA"/>
    <s v="40309795790027"/>
    <m/>
    <m/>
    <s v="03.09.1979"/>
    <s v="Навоий"/>
    <x v="7"/>
    <s v="Янги куч МФЙ"/>
    <s v="EGAMBERDIYEV BEKZOD ELMURODOVICH"/>
    <s v="30101832350077"/>
    <x v="9"/>
    <n v="1"/>
    <s v="Тўланди"/>
    <s v="Озиқ"/>
    <x v="0"/>
    <n v="412000"/>
    <s v="04.12.2025"/>
    <s v="Oddiy"/>
    <d v="2025-12-20T10:34:24"/>
    <m/>
    <n v="412000"/>
    <m/>
    <d v="2025-12-20T10:34:24"/>
    <n v="0"/>
    <n v="412000"/>
    <n v="46011.440555555557"/>
    <m/>
    <n v="26785"/>
  </r>
  <r>
    <s v="9084514"/>
    <s v="22.10.2025"/>
    <s v="2025-07830534"/>
    <s v="QODIROVA OYGUL DAVLAT QIZI"/>
    <s v="61208105790014"/>
    <m/>
    <m/>
    <s v="12.08.2010"/>
    <s v="Навоий"/>
    <x v="7"/>
    <s v="Янги куч МФЙ"/>
    <s v="EGAMBERDIYEV BEKZOD ELMURODOVICH"/>
    <s v="30101832350077"/>
    <x v="4"/>
    <n v="0"/>
    <s v="Қарор"/>
    <s v="Кийим"/>
    <x v="1"/>
    <n v="2060000"/>
    <s v="22.10.2025"/>
    <s v="Oddiy"/>
    <d v="2025-11-12T09:55:52"/>
    <s v="????? ????????"/>
    <n v="2060000"/>
    <s v="Ha"/>
    <d v="2025-11-12T09:55:52"/>
    <n v="0"/>
    <n v="2060000"/>
    <n v="45973.4137962963"/>
    <m/>
    <n v="9188"/>
  </r>
  <r>
    <s v="8757154"/>
    <s v="30.09.2025"/>
    <s v="2025-07429938"/>
    <s v="O‘RAQOV ISOMIDDIN TURAYEVICH"/>
    <s v="30308722350010"/>
    <m/>
    <m/>
    <s v="03.08.1972"/>
    <s v="Навоий"/>
    <x v="7"/>
    <s v="Янги куч МФЙ"/>
    <s v="EGAMBERDIYEV BEKZOD ELMURODOVICH"/>
    <s v="30101832350077"/>
    <x v="9"/>
    <n v="1"/>
    <s v="Тўланди"/>
    <s v="Кийим"/>
    <x v="1"/>
    <n v="2060000"/>
    <s v="09.10.2025"/>
    <s v="Oddiy"/>
    <d v="2025-10-09T16:56:44"/>
    <m/>
    <n v="2060000"/>
    <m/>
    <d v="2025-10-09T16:56:44"/>
    <n v="0"/>
    <n v="2060000"/>
    <n v="45939.706064814818"/>
    <m/>
    <n v="6715"/>
  </r>
  <r>
    <s v="8267879"/>
    <s v="12.09.2025"/>
    <s v="2025-06747872"/>
    <s v="QODIROVA OYGUL DAVLAT QIZI"/>
    <s v="61208105790014"/>
    <m/>
    <m/>
    <s v="12.08.2010"/>
    <s v="Навоий"/>
    <x v="7"/>
    <s v="Янги куч МФЙ"/>
    <s v="EGAMBERDIYEV BEKZOD ELMURODOVICH"/>
    <s v="30101832350077"/>
    <x v="3"/>
    <n v="0"/>
    <s v="Рад"/>
    <s v="Кийим"/>
    <x v="1"/>
    <n v="2060000"/>
    <m/>
    <s v="Oddiy"/>
    <m/>
    <m/>
    <m/>
    <m/>
    <m/>
    <n v="0"/>
    <m/>
    <m/>
    <m/>
    <m/>
  </r>
  <r>
    <s v="11297713"/>
    <s v="19.02.2026"/>
    <s v="2026-10618521"/>
    <s v="AKBAROVA NILUFAR IXTIYOR QIZI"/>
    <s v="40711915790013"/>
    <m/>
    <m/>
    <s v="07.11.1991"/>
    <s v="Навоий"/>
    <x v="7"/>
    <s v="Навкар МФЙ"/>
    <s v="ISLOMOVA MOHINA RUSTAM QIZI"/>
    <s v="62103025790014"/>
    <x v="1"/>
    <n v="0"/>
    <s v="Жараён"/>
    <s v="Кийим"/>
    <x v="1"/>
    <m/>
    <m/>
    <s v="Oddiy"/>
    <m/>
    <m/>
    <m/>
    <m/>
    <m/>
    <n v="0"/>
    <m/>
    <m/>
    <m/>
    <m/>
  </r>
  <r>
    <s v="11236494"/>
    <s v="17.02.2026"/>
    <s v="2026-10547203"/>
    <s v="MUHAMMEDOVA SHAHNOZA RADJOVNA"/>
    <s v="41711932420057"/>
    <m/>
    <m/>
    <s v="17.11.1993"/>
    <s v="Навоий"/>
    <x v="7"/>
    <s v="Навкар МФЙ"/>
    <s v="ISLOMOVA MOHINA RUSTAM QIZI"/>
    <s v="62103025790014"/>
    <x v="1"/>
    <n v="0"/>
    <s v="Жараён"/>
    <s v="Озиқ"/>
    <x v="0"/>
    <m/>
    <m/>
    <s v="Oddiy"/>
    <m/>
    <m/>
    <m/>
    <m/>
    <m/>
    <n v="0"/>
    <m/>
    <m/>
    <m/>
    <m/>
  </r>
  <r>
    <s v="10847864"/>
    <s v="19.01.2026"/>
    <s v="2026-10082473"/>
    <s v="AKBAROVA NILUFAR IXTIYOR QIZI"/>
    <s v="40711915790013"/>
    <m/>
    <m/>
    <s v="07.11.1991"/>
    <s v="Навоий"/>
    <x v="7"/>
    <s v="Навкар МФЙ"/>
    <s v="ISLOMOVA MOHINA RUSTAM QIZI"/>
    <s v="62103025790014"/>
    <x v="0"/>
    <n v="0"/>
    <s v="Рад"/>
    <s v="Озиқ"/>
    <x v="0"/>
    <m/>
    <m/>
    <s v="Oddiy"/>
    <m/>
    <m/>
    <m/>
    <m/>
    <m/>
    <n v="0"/>
    <m/>
    <m/>
    <m/>
    <m/>
  </r>
  <r>
    <s v="10837245"/>
    <s v="18.01.2026"/>
    <s v="2026-10069779"/>
    <s v="AXMEDOVA NIGORA UKTAM QIZI"/>
    <s v="40301922390047"/>
    <m/>
    <m/>
    <s v="03.01.1992"/>
    <s v="Навоий"/>
    <x v="7"/>
    <s v="Навкар МФЙ"/>
    <s v="ISLOMOVA MOHINA RUSTAM QIZI"/>
    <s v="62103025790014"/>
    <x v="0"/>
    <n v="0"/>
    <s v="Рад"/>
    <s v="Озиқ"/>
    <x v="0"/>
    <m/>
    <m/>
    <s v="Oddiy"/>
    <m/>
    <m/>
    <m/>
    <m/>
    <m/>
    <n v="0"/>
    <m/>
    <m/>
    <m/>
    <m/>
  </r>
  <r>
    <s v="9840136"/>
    <s v="04.12.2025"/>
    <s v="2025-08863651"/>
    <s v="KARIMOV ISLOMBEK KAMOLJON O`G`LI"/>
    <s v="52911175840049"/>
    <m/>
    <m/>
    <s v="29.11.2017"/>
    <s v="Навоий"/>
    <x v="7"/>
    <s v="Навкар МФЙ"/>
    <s v="ISLOMOVA MOHINA RUSTAM QIZI"/>
    <s v="62103025790014"/>
    <x v="4"/>
    <n v="0"/>
    <s v="Қарор"/>
    <s v="Кийим"/>
    <x v="1"/>
    <n v="2060000"/>
    <s v="04.12.2025"/>
    <s v="Oddiy"/>
    <d v="2025-12-15T16:54:26"/>
    <s v="????? ????????"/>
    <n v="2060000"/>
    <s v="Ha"/>
    <d v="2025-12-15T16:54:26"/>
    <n v="0"/>
    <n v="2060000"/>
    <n v="46006.704467592594"/>
    <m/>
    <n v="17836"/>
  </r>
  <r>
    <s v="9839914"/>
    <s v="04.12.2025"/>
    <s v="2025-08863377"/>
    <s v="AKBAROVA MEXRIBONU ISMOILOVNA"/>
    <s v="40603892350022"/>
    <m/>
    <m/>
    <s v="06.03.1989"/>
    <s v="Навоий"/>
    <x v="7"/>
    <s v="Хумо МФЙ"/>
    <s v="ISLOMOVA MOHINA RUSTAM QIZI"/>
    <s v="62103025790014"/>
    <x v="2"/>
    <n v="0"/>
    <s v="Жараён"/>
    <s v="Озиқ"/>
    <x v="0"/>
    <n v="412000"/>
    <s v="04.12.2025"/>
    <s v="Oddiy"/>
    <m/>
    <m/>
    <m/>
    <m/>
    <m/>
    <n v="0"/>
    <m/>
    <m/>
    <m/>
    <n v="17824"/>
  </r>
  <r>
    <s v="9761728"/>
    <s v="01.12.2025"/>
    <s v="2025-08763106"/>
    <s v="RO‘ZIYEVA NASIBA SHODIYEVNA"/>
    <s v="40107715790047"/>
    <m/>
    <m/>
    <s v="01.07.1971"/>
    <s v="Навоий"/>
    <x v="7"/>
    <s v="Навкар МФЙ"/>
    <s v="ISLOMOVA MOHINA RUSTAM QIZI"/>
    <s v="62103025790014"/>
    <x v="9"/>
    <n v="1"/>
    <s v="Тўланди"/>
    <s v="Коммунал"/>
    <x v="4"/>
    <n v="412000"/>
    <s v="15.12.2025"/>
    <s v="Oddiy"/>
    <d v="2025-12-17T16:29:39"/>
    <s v="????? ????????"/>
    <n v="210000"/>
    <s v="Ha"/>
    <d v="2025-12-17T16:29:39"/>
    <n v="0"/>
    <n v="210000"/>
    <n v="46008.687256944446"/>
    <m/>
    <n v="30500"/>
  </r>
  <r>
    <s v="9602137"/>
    <s v="24.11.2025"/>
    <s v="2025-08550770"/>
    <s v="VAPOYEV ISLOMBEK YOLQIN O`G`LI"/>
    <s v="51209216100050"/>
    <m/>
    <m/>
    <s v="12.09.2021"/>
    <s v="Навоий"/>
    <x v="7"/>
    <s v="Навкар МФЙ"/>
    <s v="ISLOMOVA MOHINA RUSTAM QIZI"/>
    <s v="62103025790014"/>
    <x v="4"/>
    <n v="0"/>
    <s v="Қарор"/>
    <s v="Кийим"/>
    <x v="1"/>
    <n v="2060000"/>
    <s v="24.11.2025"/>
    <s v="Oddiy"/>
    <d v="2025-12-02T08:57:57"/>
    <s v="????? ????????"/>
    <n v="2060000"/>
    <s v="Ha"/>
    <d v="2025-12-02T08:57:57"/>
    <n v="0"/>
    <n v="2060000"/>
    <n v="45993.373576388891"/>
    <m/>
    <n v="14160"/>
  </r>
  <r>
    <s v="9570943"/>
    <s v="21.11.2025"/>
    <s v="2025-08508152"/>
    <s v="VAPOYEVA GULMIRA IXTIYOROVNA"/>
    <s v="41506872350137"/>
    <m/>
    <m/>
    <s v="15.06.1987"/>
    <s v="Навоий"/>
    <x v="7"/>
    <s v="Навкар МФЙ"/>
    <s v="ISLOMOVA MOHINA RUSTAM QIZI"/>
    <s v="62103025790014"/>
    <x v="9"/>
    <n v="1"/>
    <s v="Тўланди"/>
    <s v="Коммунал"/>
    <x v="4"/>
    <n v="412000"/>
    <s v="21.11.2025"/>
    <s v="Oddiy"/>
    <d v="2025-11-24T11:11:32"/>
    <s v="????? ????????"/>
    <n v="300000"/>
    <s v="Ha"/>
    <d v="2025-11-24T11:11:32"/>
    <n v="0"/>
    <n v="300000"/>
    <n v="45985.46634259259"/>
    <m/>
    <n v="13297"/>
  </r>
  <r>
    <s v="9570406"/>
    <s v="21.11.2025"/>
    <s v="2025-08507377"/>
    <s v="VAPOYEVA GULMIRA IXTIYOROVNA"/>
    <s v="41506872350137"/>
    <m/>
    <m/>
    <s v="15.06.1987"/>
    <s v="Навоий"/>
    <x v="7"/>
    <s v="Навкар МФЙ"/>
    <s v="ISLOMOVA MOHINA RUSTAM QIZI"/>
    <s v="62103025790014"/>
    <x v="9"/>
    <n v="1"/>
    <s v="Тўланди"/>
    <s v="Озиқ"/>
    <x v="0"/>
    <n v="412000"/>
    <s v="21.11.2025"/>
    <s v="Oddiy"/>
    <d v="2025-11-24T11:12:01"/>
    <m/>
    <n v="412000"/>
    <m/>
    <d v="2025-11-24T11:12:01"/>
    <n v="0"/>
    <n v="412000"/>
    <n v="45985.466678240744"/>
    <m/>
    <n v="12887"/>
  </r>
  <r>
    <s v="9568437"/>
    <s v="21.11.2025"/>
    <s v="2025-08504718"/>
    <s v="RAXMATOVA DILAFRUZ SHAVKATOVNA"/>
    <s v="42111943940077"/>
    <m/>
    <m/>
    <s v="21.11.1994"/>
    <s v="Навоий"/>
    <x v="7"/>
    <s v="Навкар МФЙ"/>
    <s v="ISLOMOVA MOHINA RUSTAM QIZI"/>
    <s v="62103025790014"/>
    <x v="9"/>
    <n v="1"/>
    <s v="Тўланди"/>
    <s v="Озиқ"/>
    <x v="0"/>
    <n v="412000"/>
    <s v="21.11.2025"/>
    <s v="Oddiy"/>
    <d v="2025-11-21T12:06:26"/>
    <m/>
    <n v="412000"/>
    <m/>
    <d v="2025-11-21T12:06:26"/>
    <n v="0"/>
    <n v="412000"/>
    <n v="45982.504467592589"/>
    <m/>
    <n v="12832"/>
  </r>
  <r>
    <s v="8579663"/>
    <s v="22.09.2025"/>
    <s v="2025-07185707"/>
    <s v="NORQULOV HAYOTJON FAXRIDDIN O`G`LI"/>
    <s v="50712185790014"/>
    <m/>
    <m/>
    <s v="07.12.2018"/>
    <s v="Навоий"/>
    <x v="7"/>
    <s v="Навкар МФЙ"/>
    <s v="ISLOMOVA MOHINA RUSTAM QIZI"/>
    <s v="62103025790014"/>
    <x v="4"/>
    <n v="0"/>
    <s v="Қарор"/>
    <s v="Кийим"/>
    <x v="1"/>
    <n v="2060000"/>
    <s v="22.09.2025"/>
    <s v="Oddiy"/>
    <d v="2025-10-13T18:08:38"/>
    <s v="????? ????????"/>
    <n v="2060000"/>
    <s v="Ha"/>
    <d v="2025-10-13T18:08:38"/>
    <n v="0"/>
    <n v="2060000"/>
    <n v="45943.755995370368"/>
    <m/>
    <n v="6151"/>
  </r>
  <r>
    <s v="11155137"/>
    <s v="12.02.2026"/>
    <s v="2026-10452492"/>
    <s v="SIROJIDDINOV DILSHODJON DONIYOR  O`G`LI"/>
    <s v="51907205830028"/>
    <m/>
    <m/>
    <s v="19.07.2020"/>
    <s v="Навоий"/>
    <x v="0"/>
    <s v="Олтинсой МФЙ"/>
    <s v="KADIROVA ZEBO NASRIDDINOVNA"/>
    <s v="42212842380024"/>
    <x v="0"/>
    <n v="0"/>
    <s v="Рад"/>
    <s v="Жарроҳлик"/>
    <x v="3"/>
    <m/>
    <m/>
    <s v="Oddiy"/>
    <m/>
    <m/>
    <m/>
    <m/>
    <m/>
    <n v="0"/>
    <m/>
    <m/>
    <m/>
    <m/>
  </r>
  <r>
    <s v="10204700"/>
    <s v="17.12.2025"/>
    <s v="2025-09327087"/>
    <s v="QULDOSHEVA ZARNIGOR BAXRIDDIN QIZI"/>
    <s v="40509985830078"/>
    <m/>
    <m/>
    <s v="05.09.1998"/>
    <s v="Навоий"/>
    <x v="0"/>
    <s v="Олтинсой МФЙ"/>
    <s v="KADIROVA ZEBO NASRIDDINOVNA"/>
    <s v="42212842380024"/>
    <x v="0"/>
    <n v="0"/>
    <s v="Рад"/>
    <s v="Кийим"/>
    <x v="1"/>
    <m/>
    <m/>
    <s v="Oddiy"/>
    <m/>
    <m/>
    <m/>
    <m/>
    <m/>
    <n v="0"/>
    <m/>
    <m/>
    <m/>
    <m/>
  </r>
  <r>
    <s v="9662025"/>
    <s v="26.11.2025"/>
    <s v="2025-08630496"/>
    <s v="AXADOV MUXIDDIN ESHKUVVATOVICH"/>
    <s v="31001822380042"/>
    <m/>
    <m/>
    <s v="10.01.1982"/>
    <s v="Навоий"/>
    <x v="0"/>
    <s v="Олтинсой МФЙ"/>
    <s v="KADIROVA ZEBO NASRIDDINOVNA"/>
    <s v="42212842380024"/>
    <x v="8"/>
    <n v="0"/>
    <s v="Рад"/>
    <s v="Озиқ"/>
    <x v="0"/>
    <n v="412000"/>
    <s v="15.12.2025"/>
    <s v="Oddiy"/>
    <d v="2026-01-06T16:01:49"/>
    <s v="??????? ??? ????"/>
    <m/>
    <s v="Yuq"/>
    <d v="2026-01-06T16:01:49"/>
    <n v="0"/>
    <m/>
    <n v="46028.667928240742"/>
    <m/>
    <n v="30989"/>
  </r>
  <r>
    <s v="9661963"/>
    <s v="26.11.2025"/>
    <s v="2025-08630415"/>
    <s v="AXADOV MUXIDDIN ESHKUVVATOVICH"/>
    <s v="31001822380042"/>
    <m/>
    <m/>
    <s v="10.01.1982"/>
    <s v="Навоий"/>
    <x v="0"/>
    <s v="Олтинсой МФЙ"/>
    <s v="KADIROVA ZEBO NASRIDDINOVNA"/>
    <s v="42212842380024"/>
    <x v="10"/>
    <n v="0"/>
    <s v="Рад"/>
    <s v="Даволаниш"/>
    <x v="2"/>
    <n v="20600000"/>
    <s v="15.12.2025"/>
    <s v="Oddiy"/>
    <m/>
    <m/>
    <m/>
    <m/>
    <m/>
    <n v="0"/>
    <m/>
    <m/>
    <m/>
    <m/>
  </r>
  <r>
    <s v="9506192"/>
    <s v="18.11.2025"/>
    <s v="2025-08418802"/>
    <s v="DUSTMURODOVA SANOBAR NORMURODOVNA"/>
    <s v="42002785830021"/>
    <m/>
    <m/>
    <s v="20.02.1978"/>
    <s v="Навоий"/>
    <x v="0"/>
    <s v="Олтинсой МФЙ"/>
    <s v="KADIROVA ZEBO NASRIDDINOVNA"/>
    <s v="42212842380024"/>
    <x v="4"/>
    <n v="0"/>
    <s v="Қарор"/>
    <s v="Озиқ"/>
    <x v="0"/>
    <n v="412000"/>
    <s v="15.12.2025"/>
    <s v="Oddiy"/>
    <d v="2026-02-10T16:45:33"/>
    <s v="????? ????????"/>
    <n v="412000"/>
    <s v="Ha"/>
    <d v="2026-02-10T16:45:33"/>
    <n v="0"/>
    <n v="412000"/>
    <n v="46063.698298611111"/>
    <m/>
    <n v="30727"/>
  </r>
  <r>
    <s v="8809508"/>
    <s v="03.10.2025"/>
    <s v="2025-07498541"/>
    <s v="MUXTOROVA MAFTUNA YASHIN QIZI"/>
    <s v="40305902380079"/>
    <m/>
    <m/>
    <s v="03.05.1990"/>
    <s v="Навоий"/>
    <x v="0"/>
    <s v="Олтинсой МФЙ"/>
    <s v="KADIROVA ZEBO NASRIDDINOVNA"/>
    <s v="42212842380024"/>
    <x v="8"/>
    <n v="0"/>
    <s v="Рад"/>
    <s v="Жарроҳлик"/>
    <x v="3"/>
    <n v="4120000000"/>
    <s v="03.10.2025"/>
    <s v="Oddiy"/>
    <d v="2025-11-20T19:27:47"/>
    <s v="??????? ??? ????"/>
    <m/>
    <s v="Yuq"/>
    <d v="2025-11-20T19:27:47"/>
    <n v="0"/>
    <m/>
    <n v="45981.810960648145"/>
    <m/>
    <n v="5467"/>
  </r>
  <r>
    <s v="11182031"/>
    <s v="13.02.2026"/>
    <s v="2026-10483044"/>
    <s v="BEGALIYEVA GULBAXOR QUVONDIQOVNA"/>
    <s v="40911882380013"/>
    <m/>
    <m/>
    <s v="09.11.1988"/>
    <s v="Навоий"/>
    <x v="0"/>
    <s v="Пахтакор МФЙ"/>
    <s v="TOSHTEMIROVA NAVRO‘ZA AKROM QIZI"/>
    <s v="62003015830039"/>
    <x v="2"/>
    <n v="0"/>
    <s v="Жараён"/>
    <s v="Қарздорлик"/>
    <x v="6"/>
    <n v="2060000"/>
    <s v="19.02.2026"/>
    <s v="Oddiy"/>
    <m/>
    <m/>
    <m/>
    <m/>
    <m/>
    <n v="0"/>
    <m/>
    <m/>
    <m/>
    <n v="64268"/>
  </r>
  <r>
    <s v="8812659"/>
    <s v="03.10.2025"/>
    <s v="2025-07502500"/>
    <s v="KURBONOV MUXSINJON MUXIDDINOVICH"/>
    <s v="32704835830016"/>
    <m/>
    <m/>
    <s v="27.04.1983"/>
    <s v="Навоий"/>
    <x v="0"/>
    <s v="Новжа МФЙ"/>
    <s v="ABDULLAYEVA UMIDA ABDIRAIMOVNA"/>
    <s v="42708842380068"/>
    <x v="4"/>
    <n v="0"/>
    <s v="Қарор"/>
    <s v="Жарроҳлик"/>
    <x v="3"/>
    <n v="4120000000"/>
    <s v="06.10.2025"/>
    <s v="Oddiy"/>
    <d v="2025-10-13T11:16:44"/>
    <s v="????? ????????"/>
    <n v="22000000"/>
    <s v="Ha"/>
    <d v="2025-10-13T11:16:44"/>
    <n v="0"/>
    <n v="22000000"/>
    <n v="45943.469953703701"/>
    <m/>
    <n v="5961"/>
  </r>
  <r>
    <s v="11198662"/>
    <s v="13.02.2026"/>
    <s v="2026-10501950"/>
    <s v="RAJABOV RAXIMBERDI XUDAYBERDIYEVICH"/>
    <s v="31701772380050"/>
    <m/>
    <m/>
    <s v="17.01.1977"/>
    <s v="Навоий"/>
    <x v="0"/>
    <s v="Гулистон МФЙ"/>
    <s v="HOSILOV JAMSHID TOJIYEVICH"/>
    <s v="32405882380120"/>
    <x v="4"/>
    <n v="0"/>
    <s v="Қарор"/>
    <s v="Коммунал"/>
    <x v="4"/>
    <n v="412000"/>
    <s v="20.02.2026"/>
    <s v="Oddiy"/>
    <d v="2026-02-25T16:00:33"/>
    <m/>
    <n v="412000"/>
    <m/>
    <d v="2026-02-25T16:00:33"/>
    <n v="0"/>
    <n v="412000"/>
    <n v="46078.667048611111"/>
    <m/>
    <n v="64955"/>
  </r>
  <r>
    <s v="11198579"/>
    <s v="13.02.2026"/>
    <s v="2026-10501859"/>
    <s v="RAJABOV RAXIMBERDI XUDAYBERDIYEVICH"/>
    <s v="31701772380050"/>
    <m/>
    <m/>
    <s v="17.01.1977"/>
    <s v="Навоий"/>
    <x v="0"/>
    <s v="Гулистон МФЙ"/>
    <s v="HOSILOV JAMSHID TOJIYEVICH"/>
    <s v="32405882380120"/>
    <x v="0"/>
    <n v="0"/>
    <s v="Рад"/>
    <s v="Озиқ"/>
    <x v="0"/>
    <m/>
    <m/>
    <s v="Oddiy"/>
    <m/>
    <m/>
    <m/>
    <m/>
    <m/>
    <n v="0"/>
    <m/>
    <m/>
    <m/>
    <m/>
  </r>
  <r>
    <s v="11198334"/>
    <s v="13.02.2026"/>
    <s v="2026-10501556"/>
    <s v="MIRZOYEVA MAVJUDA ABDUVOXIDOVNA"/>
    <s v="42503662380018"/>
    <m/>
    <m/>
    <s v="25.03.1966"/>
    <s v="Навоий"/>
    <x v="0"/>
    <s v="Гулистон МФЙ"/>
    <s v="HOSILOV JAMSHID TOJIYEVICH"/>
    <s v="32405882380120"/>
    <x v="4"/>
    <n v="0"/>
    <s v="Қарор"/>
    <s v="Озиқ"/>
    <x v="0"/>
    <n v="412000"/>
    <s v="20.02.2026"/>
    <s v="Oddiy"/>
    <d v="2026-02-25T16:01:09"/>
    <s v="????? ????????"/>
    <n v="412000"/>
    <s v="Ha"/>
    <d v="2026-02-25T16:01:09"/>
    <n v="0"/>
    <n v="412000"/>
    <n v="46078.66746527778"/>
    <m/>
    <n v="64393"/>
  </r>
  <r>
    <s v="11052283"/>
    <s v="04.02.2026"/>
    <s v="2026-10329158"/>
    <s v="MIRZOYEVA MAVJUDA ABDUVOXIDOVNA"/>
    <s v="42503662380018"/>
    <m/>
    <m/>
    <s v="25.03.1966"/>
    <s v="Навоий"/>
    <x v="0"/>
    <s v="Гулистон МФЙ"/>
    <s v="HOSILOV JAMSHID TOJIYEVICH"/>
    <s v="32405882380120"/>
    <x v="0"/>
    <n v="0"/>
    <s v="Рад"/>
    <s v="Даволаниш"/>
    <x v="2"/>
    <m/>
    <m/>
    <s v="Oddiy"/>
    <m/>
    <m/>
    <m/>
    <m/>
    <m/>
    <n v="0"/>
    <m/>
    <m/>
    <m/>
    <m/>
  </r>
  <r>
    <s v="10744868"/>
    <s v="12.01.2026"/>
    <s v="2026-09957589"/>
    <s v="MIRZOYEVA MAVJUDA ABDUVOXIDOVNA"/>
    <s v="42503662380018"/>
    <m/>
    <m/>
    <s v="25.03.1966"/>
    <s v="Навоий"/>
    <x v="0"/>
    <s v="Гулистон МФЙ"/>
    <s v="HOSILOV JAMSHID TOJIYEVICH"/>
    <s v="32405882380120"/>
    <x v="3"/>
    <n v="0"/>
    <s v="Рад"/>
    <s v="Даволаниш"/>
    <x v="2"/>
    <n v="20600000"/>
    <m/>
    <s v="Oddiy"/>
    <m/>
    <m/>
    <m/>
    <m/>
    <m/>
    <n v="0"/>
    <m/>
    <m/>
    <m/>
    <m/>
  </r>
  <r>
    <s v="10200661"/>
    <s v="17.12.2025"/>
    <s v="2025-09321979"/>
    <s v="NAZAROVA DILDORA RAUF QIZI"/>
    <s v="62302055830020"/>
    <m/>
    <m/>
    <s v="23.02.2005"/>
    <s v="Навоий"/>
    <x v="0"/>
    <s v="Гулистон МФЙ"/>
    <s v="HOSILOV JAMSHID TOJIYEVICH"/>
    <s v="32405882380120"/>
    <x v="3"/>
    <n v="0"/>
    <s v="Рад"/>
    <s v="Жарроҳлик"/>
    <x v="3"/>
    <n v="4120000000"/>
    <m/>
    <s v="Oddiy"/>
    <m/>
    <m/>
    <m/>
    <m/>
    <m/>
    <n v="0"/>
    <m/>
    <m/>
    <m/>
    <m/>
  </r>
  <r>
    <s v="9875488"/>
    <s v="05.12.2025"/>
    <s v="2025-08908857"/>
    <s v="NAZAROVA DILDORA RAUF QIZI"/>
    <s v="62302055830020"/>
    <m/>
    <m/>
    <s v="23.02.2005"/>
    <s v="Навоий"/>
    <x v="0"/>
    <s v="Гулистон МФЙ"/>
    <s v="HOSILOV JAMSHID TOJIYEVICH"/>
    <s v="32405882380120"/>
    <x v="3"/>
    <n v="0"/>
    <s v="Рад"/>
    <s v="Жарроҳлик"/>
    <x v="3"/>
    <n v="4120000000"/>
    <m/>
    <s v="Oddiy"/>
    <m/>
    <m/>
    <m/>
    <m/>
    <m/>
    <n v="0"/>
    <m/>
    <m/>
    <m/>
    <m/>
  </r>
  <r>
    <s v="9784063"/>
    <s v="02.12.2025"/>
    <s v="2025-08791280"/>
    <s v="ASAMOV JAMSHID SAIDOVUTOVICH"/>
    <s v="31909795830011"/>
    <m/>
    <m/>
    <s v="19.09.1979"/>
    <s v="Навоий"/>
    <x v="0"/>
    <s v="Гулистон МФЙ"/>
    <s v="HOSILOV JAMSHID TOJIYEVICH"/>
    <s v="32405882380120"/>
    <x v="3"/>
    <n v="0"/>
    <s v="Рад"/>
    <s v="Озиқ"/>
    <x v="0"/>
    <n v="412000"/>
    <m/>
    <s v="Oddiy"/>
    <m/>
    <m/>
    <m/>
    <m/>
    <m/>
    <n v="0"/>
    <m/>
    <m/>
    <m/>
    <m/>
  </r>
  <r>
    <s v="9783981"/>
    <s v="02.12.2025"/>
    <s v="2025-08791180"/>
    <s v="ASAMOV JAMSHID SAIDOVUTOVICH"/>
    <s v="31909795830011"/>
    <m/>
    <m/>
    <s v="19.09.1979"/>
    <s v="Навоий"/>
    <x v="0"/>
    <s v="Гулистон МФЙ"/>
    <s v="HOSILOV JAMSHID TOJIYEVICH"/>
    <s v="32405882380120"/>
    <x v="3"/>
    <n v="0"/>
    <s v="Рад"/>
    <s v="Даволаниш"/>
    <x v="2"/>
    <n v="20600000"/>
    <m/>
    <s v="Oddiy"/>
    <m/>
    <m/>
    <m/>
    <m/>
    <m/>
    <n v="0"/>
    <m/>
    <m/>
    <m/>
    <m/>
  </r>
  <r>
    <s v="9523502"/>
    <s v="19.11.2025"/>
    <s v="2025-08441605"/>
    <s v="YULDOSHEV RAMAZON KOMILOVICH"/>
    <s v="31603912380031"/>
    <m/>
    <m/>
    <s v="16.03.1991"/>
    <s v="Навоий"/>
    <x v="0"/>
    <s v="Гулистон МФЙ"/>
    <s v="HOSILOV JAMSHID TOJIYEVICH"/>
    <s v="32405882380120"/>
    <x v="9"/>
    <n v="1"/>
    <s v="Тўланди"/>
    <s v="Озиқ"/>
    <x v="0"/>
    <n v="412000"/>
    <s v="21.11.2025"/>
    <s v="Oddiy"/>
    <d v="2025-11-27T12:21:27"/>
    <m/>
    <n v="412000"/>
    <m/>
    <d v="2025-11-27T12:21:27"/>
    <n v="0"/>
    <n v="412000"/>
    <n v="45988.51489583333"/>
    <m/>
    <n v="13769"/>
  </r>
  <r>
    <s v="8789373"/>
    <s v="30.09.2025"/>
    <s v="2025-07473265"/>
    <s v="XOLMURODOVA HUSNIBONI NORQULOVNA"/>
    <s v="42307743920036"/>
    <m/>
    <m/>
    <s v="23.07.1974"/>
    <s v="Навоий"/>
    <x v="0"/>
    <s v="Гулистон МФЙ"/>
    <s v="HOSILOV JAMSHID TOJIYEVICH"/>
    <s v="32405882380120"/>
    <x v="3"/>
    <n v="0"/>
    <s v="Рад"/>
    <s v="Озиқ"/>
    <x v="0"/>
    <n v="412000"/>
    <m/>
    <s v="Oddiy"/>
    <m/>
    <m/>
    <m/>
    <m/>
    <m/>
    <n v="0"/>
    <m/>
    <m/>
    <m/>
    <m/>
  </r>
  <r>
    <s v="8610063"/>
    <s v="23.09.2025"/>
    <s v="2025-07227947"/>
    <s v="RAXMONOVA TURSUNTOSH ESHPULATOVNA"/>
    <s v="41311863920051"/>
    <m/>
    <m/>
    <s v="13.11.1986"/>
    <s v="Навоий"/>
    <x v="0"/>
    <s v="Гулистон МФЙ"/>
    <s v="HOSILOV JAMSHID TOJIYEVICH"/>
    <s v="32405882380120"/>
    <x v="9"/>
    <n v="1"/>
    <s v="Тўланди"/>
    <s v="Кийим"/>
    <x v="1"/>
    <n v="2060000"/>
    <s v="13.10.2025"/>
    <s v="Oddiy"/>
    <d v="2025-11-12T15:09:51"/>
    <m/>
    <n v="2060000"/>
    <m/>
    <d v="2025-11-12T15:09:51"/>
    <n v="0"/>
    <n v="2060000"/>
    <n v="45973.631840277776"/>
    <m/>
    <n v="7395"/>
  </r>
  <r>
    <s v="8609946"/>
    <s v="23.09.2025"/>
    <s v="2025-07227767"/>
    <s v="RAXMONOVA TURSUNTOSH ESHPULATOVNA"/>
    <s v="41311863920051"/>
    <m/>
    <m/>
    <s v="13.11.1986"/>
    <s v="Навоий"/>
    <x v="0"/>
    <s v="Гулистон МФЙ"/>
    <s v="HOSILOV JAMSHID TOJIYEVICH"/>
    <s v="32405882380120"/>
    <x v="9"/>
    <n v="1"/>
    <s v="Тўланди"/>
    <s v="Озиқ"/>
    <x v="0"/>
    <n v="412000"/>
    <s v="11.10.2025"/>
    <s v="Oddiy"/>
    <d v="2025-11-12T15:28:26"/>
    <m/>
    <n v="412000"/>
    <m/>
    <d v="2025-11-12T15:28:26"/>
    <n v="0"/>
    <n v="412000"/>
    <n v="45973.644745370373"/>
    <m/>
    <n v="7340"/>
  </r>
  <r>
    <s v="11259220"/>
    <s v="18.02.2026"/>
    <s v="2026-10573538"/>
    <s v="KAZIMOVA SHOXSANAM JUMABAYEVNA"/>
    <s v="42508762390011"/>
    <m/>
    <m/>
    <s v="25.08.1976"/>
    <s v="Навоий"/>
    <x v="5"/>
    <s v="Умид МФЙ"/>
    <s v="ASLONOV DILSHOD AHROR O‘G‘LI"/>
    <s v="32511966700022"/>
    <x v="3"/>
    <n v="0"/>
    <s v="Рад"/>
    <s v="Даволаниш"/>
    <x v="2"/>
    <n v="20600000"/>
    <m/>
    <s v="Oddiy"/>
    <m/>
    <m/>
    <m/>
    <m/>
    <m/>
    <n v="0"/>
    <m/>
    <m/>
    <m/>
    <m/>
  </r>
  <r>
    <s v="11130442"/>
    <s v="11.02.2026"/>
    <s v="2026-10423693"/>
    <s v="PRIMQULOVA MOXIGUL SHAVQI KIZI"/>
    <s v="42809965780022"/>
    <m/>
    <m/>
    <s v="28.09.1996"/>
    <s v="Навоий"/>
    <x v="5"/>
    <s v="Умид МФЙ"/>
    <s v="ASLONOV DILSHOD AHROR O‘G‘LI"/>
    <s v="32511966700022"/>
    <x v="0"/>
    <n v="0"/>
    <s v="Рад"/>
    <s v="Коммунал"/>
    <x v="4"/>
    <m/>
    <m/>
    <s v="Oddiy"/>
    <m/>
    <m/>
    <m/>
    <m/>
    <m/>
    <n v="0"/>
    <m/>
    <m/>
    <m/>
    <m/>
  </r>
  <r>
    <s v="10204391"/>
    <s v="17.12.2025"/>
    <s v="2025-09326679"/>
    <s v="KOKOVIN SERGEY BORISOVICH"/>
    <s v="30502612390069"/>
    <m/>
    <m/>
    <s v="05.02.1961"/>
    <s v="Навоий"/>
    <x v="5"/>
    <s v="Умид МФЙ"/>
    <s v="ASLONOV DILSHOD AHROR O‘G‘LI"/>
    <s v="32511966700022"/>
    <x v="3"/>
    <n v="0"/>
    <s v="Рад"/>
    <s v="Даволаниш"/>
    <x v="2"/>
    <n v="20600000"/>
    <m/>
    <s v="Oddiy"/>
    <m/>
    <m/>
    <m/>
    <m/>
    <m/>
    <n v="0"/>
    <m/>
    <m/>
    <m/>
    <m/>
  </r>
  <r>
    <s v="9835299"/>
    <s v="03.12.2025"/>
    <s v="2025-08857073"/>
    <s v="NOMOZOVA SHOHISTA HAMZAYEVNA"/>
    <s v="40110933960075"/>
    <m/>
    <m/>
    <s v="01.10.1993"/>
    <s v="Навоий"/>
    <x v="5"/>
    <s v="Умид МФЙ"/>
    <s v="ASLONOV DILSHOD AHROR O‘G‘LI"/>
    <s v="32511966700022"/>
    <x v="9"/>
    <n v="1"/>
    <s v="Тўланди"/>
    <s v="Коммунал"/>
    <x v="4"/>
    <n v="412000"/>
    <s v="19.12.2025"/>
    <s v="Oddiy"/>
    <d v="2026-01-09T09:41:34"/>
    <s v="????? ????????"/>
    <n v="412000"/>
    <s v="Ha"/>
    <d v="2026-01-09T09:41:34"/>
    <n v="0"/>
    <n v="412000"/>
    <n v="46031.403865740744"/>
    <m/>
    <n v="40762"/>
  </r>
  <r>
    <s v="9831977"/>
    <s v="03.12.2025"/>
    <s v="2025-08852874"/>
    <s v="ERGASHEVA QANDALAT UBAYDULLAYEVNA"/>
    <s v="40311880080018"/>
    <m/>
    <m/>
    <s v="03.11.1988"/>
    <s v="Навоий"/>
    <x v="5"/>
    <s v="Умид МФЙ"/>
    <s v="ASLONOV DILSHOD AHROR O‘G‘LI"/>
    <s v="32511966700022"/>
    <x v="9"/>
    <n v="1"/>
    <s v="Тўланди"/>
    <s v="Коммунал"/>
    <x v="4"/>
    <n v="412000"/>
    <s v="19.12.2025"/>
    <s v="Oddiy"/>
    <d v="2026-01-09T09:41:18"/>
    <s v="????? ????????"/>
    <n v="412000"/>
    <s v="Ha"/>
    <d v="2026-01-09T09:41:18"/>
    <n v="0"/>
    <n v="412000"/>
    <n v="46031.403680555559"/>
    <m/>
    <n v="40761"/>
  </r>
  <r>
    <s v="9689440"/>
    <s v="27.11.2025"/>
    <s v="2025-08667558"/>
    <s v="SAYPULLAYEVA NILUFAR MURODILLO QIZI"/>
    <s v="40607932350016"/>
    <m/>
    <m/>
    <s v="06.07.1993"/>
    <s v="Навоий"/>
    <x v="5"/>
    <s v="Умид МФЙ"/>
    <s v="ASLONOV DILSHOD AHROR O‘G‘LI"/>
    <s v="32511966700022"/>
    <x v="4"/>
    <n v="0"/>
    <s v="Қарор"/>
    <s v="Кийим"/>
    <x v="1"/>
    <n v="2060000"/>
    <s v="27.11.2025"/>
    <s v="Oddiy"/>
    <d v="2026-01-09T09:39:16"/>
    <s v="????? ????????"/>
    <n v="2060000"/>
    <s v="Ha"/>
    <d v="2026-01-09T09:39:16"/>
    <n v="0"/>
    <n v="2060000"/>
    <n v="46031.402268518519"/>
    <m/>
    <n v="17319"/>
  </r>
  <r>
    <s v="8230725"/>
    <s v="11.09.2025"/>
    <s v="2025-06685203"/>
    <s v="TOG‘AYEVA ZAMIRA ISMATILLAYEVNA"/>
    <s v="40408842420013"/>
    <m/>
    <m/>
    <s v="04.08.1984"/>
    <s v="Навоий"/>
    <x v="5"/>
    <s v="Умид МФЙ"/>
    <s v="ASLONOV DILSHOD AHROR O‘G‘LI"/>
    <s v="32511966700022"/>
    <x v="3"/>
    <n v="0"/>
    <s v="Рад"/>
    <s v="Кийим"/>
    <x v="1"/>
    <n v="2060000"/>
    <m/>
    <s v="Oddiy"/>
    <m/>
    <m/>
    <m/>
    <m/>
    <m/>
    <n v="0"/>
    <m/>
    <m/>
    <m/>
    <m/>
  </r>
  <r>
    <s v="11295914"/>
    <s v="19.02.2026"/>
    <s v="2026-10616395"/>
    <s v="PO‘LATOVA IRODA HUSAN QIZI"/>
    <s v="40307955830017"/>
    <m/>
    <m/>
    <s v="03.07.1995"/>
    <s v="Навоий"/>
    <x v="5"/>
    <s v="Фаровон"/>
    <s v="AKRAMOVA DILAFRO‘Z AKROM QIZI"/>
    <s v="42111975830052"/>
    <x v="0"/>
    <n v="0"/>
    <s v="Рад"/>
    <s v="Озиқ"/>
    <x v="0"/>
    <m/>
    <m/>
    <s v="Oddiy"/>
    <m/>
    <m/>
    <m/>
    <m/>
    <m/>
    <n v="0"/>
    <m/>
    <m/>
    <m/>
    <m/>
  </r>
  <r>
    <s v="11295888"/>
    <s v="19.02.2026"/>
    <s v="2026-10616362"/>
    <s v="PO‘LATOVA IRODA HUSAN QIZI"/>
    <s v="40307955830017"/>
    <m/>
    <m/>
    <s v="03.07.1995"/>
    <s v="Навоий"/>
    <x v="5"/>
    <s v="Фаровон"/>
    <s v="AKRAMOVA DILAFRO‘Z AKROM QIZI"/>
    <s v="42111975830052"/>
    <x v="4"/>
    <n v="0"/>
    <s v="Қарор"/>
    <s v="Кийим"/>
    <x v="1"/>
    <n v="2060000"/>
    <s v="19.02.2026"/>
    <s v="Oddiy"/>
    <d v="2026-02-23T17:31:03"/>
    <s v="????? ????????"/>
    <n v="2060000"/>
    <s v="Ha"/>
    <d v="2026-02-23T17:31:03"/>
    <n v="0"/>
    <n v="2060000"/>
    <n v="46076.729895833334"/>
    <m/>
    <n v="64973"/>
  </r>
  <r>
    <s v="11294893"/>
    <s v="19.02.2026"/>
    <s v="2026-10615146"/>
    <s v="ISKANDAROVA MUNISA ISKANDAR QIZI"/>
    <s v="41602942380106"/>
    <m/>
    <m/>
    <s v="16.02.1994"/>
    <s v="Навоий"/>
    <x v="5"/>
    <s v="Фаровон"/>
    <s v="AKRAMOVA DILAFRO‘Z AKROM QIZI"/>
    <s v="42111975830052"/>
    <x v="0"/>
    <n v="0"/>
    <s v="Рад"/>
    <s v="Кийим"/>
    <x v="1"/>
    <m/>
    <m/>
    <s v="Oddiy"/>
    <m/>
    <m/>
    <m/>
    <m/>
    <m/>
    <n v="0"/>
    <m/>
    <m/>
    <m/>
    <m/>
  </r>
  <r>
    <s v="11294861"/>
    <s v="19.02.2026"/>
    <s v="2026-10615106"/>
    <s v="ISKANDAROVA MUNISA ISKANDAR QIZI"/>
    <s v="41602942380106"/>
    <m/>
    <m/>
    <s v="16.02.1994"/>
    <s v="Навоий"/>
    <x v="5"/>
    <s v="Фаровон"/>
    <s v="AKRAMOVA DILAFRO‘Z AKROM QIZI"/>
    <s v="42111975830052"/>
    <x v="0"/>
    <n v="0"/>
    <s v="Рад"/>
    <s v="Озиқ"/>
    <x v="0"/>
    <m/>
    <m/>
    <s v="Oddiy"/>
    <m/>
    <m/>
    <m/>
    <m/>
    <m/>
    <n v="0"/>
    <m/>
    <m/>
    <m/>
    <m/>
  </r>
  <r>
    <s v="10745064"/>
    <s v="12.01.2026"/>
    <s v="2026-09957810"/>
    <s v="O‘KTAMOV MA’MURJON TO‘LQIN O‘G‘LI"/>
    <s v="30811985800014"/>
    <m/>
    <m/>
    <s v="08.11.1998"/>
    <s v="Навоий"/>
    <x v="5"/>
    <s v="Фаровон"/>
    <s v="AKRAMOVA DILAFRO‘Z AKROM QIZI"/>
    <s v="42111975830052"/>
    <x v="4"/>
    <n v="0"/>
    <s v="Қарор"/>
    <s v="Озиқ"/>
    <x v="0"/>
    <n v="412000"/>
    <s v="12.01.2026"/>
    <s v="Oddiy"/>
    <d v="2026-01-15T10:05:14"/>
    <s v="????? ????????"/>
    <n v="412000"/>
    <s v="Ha"/>
    <d v="2026-01-15T10:05:14"/>
    <n v="0"/>
    <n v="412000"/>
    <n v="46037.420300925929"/>
    <m/>
    <n v="56053"/>
  </r>
  <r>
    <s v="10617542"/>
    <s v="05.01.2026"/>
    <s v="2026-09813050"/>
    <s v="O‘KTAMOV MA’MURJON TO‘LQIN O‘G‘LI"/>
    <s v="30811985800014"/>
    <m/>
    <m/>
    <s v="08.11.1998"/>
    <s v="Навоий"/>
    <x v="5"/>
    <s v="Фаровон"/>
    <s v="AKRAMOVA DILAFRO‘Z AKROM QIZI"/>
    <s v="42111975830052"/>
    <x v="4"/>
    <n v="0"/>
    <s v="Қарор"/>
    <s v="Кийим"/>
    <x v="1"/>
    <n v="2060000"/>
    <s v="05.01.2026"/>
    <s v="Oddiy"/>
    <d v="2026-01-15T10:05:58"/>
    <s v="????? ????????"/>
    <n v="2060000"/>
    <s v="Ha"/>
    <d v="2026-01-15T10:05:58"/>
    <n v="0"/>
    <n v="2060000"/>
    <n v="46037.420810185184"/>
    <m/>
    <n v="52531"/>
  </r>
  <r>
    <s v="10201124"/>
    <s v="17.12.2025"/>
    <s v="2025-09322552"/>
    <s v="UMURZAKOVA UMIDA GADAYNIYAZOVNA"/>
    <s v="41003862390019"/>
    <m/>
    <m/>
    <s v="10.03.1986"/>
    <s v="Навоий"/>
    <x v="5"/>
    <s v="Фаровон"/>
    <s v="AKRAMOVA DILAFRO‘Z AKROM QIZI"/>
    <s v="42111975830052"/>
    <x v="3"/>
    <n v="0"/>
    <s v="Рад"/>
    <s v="Кийим"/>
    <x v="1"/>
    <n v="2060000"/>
    <m/>
    <s v="Oddiy"/>
    <m/>
    <m/>
    <m/>
    <m/>
    <m/>
    <n v="0"/>
    <m/>
    <m/>
    <m/>
    <m/>
  </r>
  <r>
    <s v="10074487"/>
    <s v="12.12.2025"/>
    <s v="2025-09159321"/>
    <s v="OBLOKULOVA FARANGIZ BAXRIDDIN QIZI"/>
    <s v="40508952420036"/>
    <m/>
    <m/>
    <s v="05.08.1995"/>
    <s v="Навоий"/>
    <x v="5"/>
    <s v="Фаровон"/>
    <s v="AKRAMOVA DILAFRO‘Z AKROM QIZI"/>
    <s v="42111975830052"/>
    <x v="3"/>
    <n v="0"/>
    <s v="Рад"/>
    <s v="Озиқ"/>
    <x v="0"/>
    <n v="412000"/>
    <m/>
    <s v="Oddiy"/>
    <m/>
    <m/>
    <m/>
    <m/>
    <m/>
    <n v="0"/>
    <m/>
    <m/>
    <m/>
    <m/>
  </r>
  <r>
    <s v="8803527"/>
    <s v="02.10.2025"/>
    <s v="2025-07490879"/>
    <s v="PARDAYEVA OYZODA MURODULLAYEVNA"/>
    <s v="41206895830013"/>
    <m/>
    <m/>
    <s v="12.06.1989"/>
    <s v="Навоий"/>
    <x v="5"/>
    <s v="Фаровон"/>
    <s v="AKRAMOVA DILAFRO‘Z AKROM QIZI"/>
    <s v="42111975830052"/>
    <x v="3"/>
    <n v="0"/>
    <s v="Рад"/>
    <s v="Даволаниш"/>
    <x v="2"/>
    <n v="20600000"/>
    <m/>
    <s v="Oddiy"/>
    <m/>
    <m/>
    <m/>
    <m/>
    <m/>
    <n v="0"/>
    <m/>
    <m/>
    <m/>
    <m/>
  </r>
  <r>
    <s v="8759438"/>
    <s v="30.09.2025"/>
    <s v="2025-07432808"/>
    <s v="RAZZAKOVA MUXAYYO BAXTIYOROVNA"/>
    <s v="40306832340043"/>
    <m/>
    <m/>
    <s v="03.06.1983"/>
    <s v="Навоий"/>
    <x v="5"/>
    <s v="Фаровон"/>
    <s v="AKRAMOVA DILAFRO‘Z AKROM QIZI"/>
    <s v="42111975830052"/>
    <x v="9"/>
    <n v="1"/>
    <s v="Тўланди"/>
    <s v="Кийим"/>
    <x v="1"/>
    <n v="2060000"/>
    <s v="30.09.2025"/>
    <s v="Oddiy"/>
    <d v="2025-11-13T17:53:38"/>
    <m/>
    <n v="2060000"/>
    <m/>
    <d v="2025-11-13T17:53:38"/>
    <n v="0"/>
    <n v="2060000"/>
    <n v="45974.745578703703"/>
    <m/>
    <n v="6446"/>
  </r>
  <r>
    <s v="8104548"/>
    <s v="09.09.2025"/>
    <s v="2025-06503879"/>
    <s v="FAYZIMURODOVA BUVSANAM SOBIROVNA"/>
    <s v="41002542380043"/>
    <m/>
    <m/>
    <s v="10.02.1954"/>
    <s v="Навоий"/>
    <x v="5"/>
    <s v="Фаровон"/>
    <s v="AKRAMOVA DILAFRO‘Z AKROM QIZI"/>
    <s v="42111975830052"/>
    <x v="3"/>
    <n v="0"/>
    <s v="Рад"/>
    <s v="Кийим"/>
    <x v="1"/>
    <n v="2060000"/>
    <m/>
    <s v="Oddiy"/>
    <m/>
    <m/>
    <m/>
    <m/>
    <m/>
    <n v="0"/>
    <m/>
    <m/>
    <m/>
    <m/>
  </r>
  <r>
    <s v="8056872"/>
    <s v="08.09.2025"/>
    <s v="2025-06420499"/>
    <s v="MUSTOFOYEVA ZULAYXO BAHODIR QIZI"/>
    <s v="41906922340022"/>
    <m/>
    <m/>
    <s v="19.06.1992"/>
    <s v="Навоий"/>
    <x v="5"/>
    <s v="Фаровон"/>
    <s v="AKRAMOVA DILAFRO‘Z AKROM QIZI"/>
    <s v="42111975830052"/>
    <x v="9"/>
    <n v="2"/>
    <s v="Тўланди"/>
    <s v="Кийим"/>
    <x v="1"/>
    <n v="2060000"/>
    <s v="08.09.2025"/>
    <s v="Oddiy"/>
    <d v="2025-09-25T12:47:57"/>
    <m/>
    <n v="2060000"/>
    <m/>
    <d v="2025-09-25T12:47:57"/>
    <n v="0"/>
    <n v="2060000"/>
    <n v="45925.53329861111"/>
    <m/>
    <n v="3033"/>
  </r>
  <r>
    <s v="8968021"/>
    <s v="13.10.2025"/>
    <s v="2025-07682607"/>
    <s v="SAPAROV KANAT SANAKULOVICH"/>
    <s v="32610942320048"/>
    <m/>
    <m/>
    <s v="26.10.1994"/>
    <s v="Навоий"/>
    <x v="6"/>
    <s v="Учтепа МФЙ"/>
    <s v="BOJBANOV NARIMAN SAMATOVICH"/>
    <s v="33010962320018"/>
    <x v="9"/>
    <n v="1"/>
    <s v="Тўланди"/>
    <s v="Жарроҳлик"/>
    <x v="3"/>
    <n v="4120000000"/>
    <s v="14.10.2025"/>
    <s v="Oddiy"/>
    <d v="2025-11-05T17:13:47"/>
    <m/>
    <n v="23000000"/>
    <m/>
    <d v="2025-11-05T17:13:47"/>
    <n v="0"/>
    <n v="23000000"/>
    <n v="45966.717905092592"/>
    <m/>
    <n v="7959"/>
  </r>
  <r>
    <s v="8500452"/>
    <s v="18.09.2025"/>
    <s v="2025-07078443"/>
    <s v="SARBATIROVA GULZADA KUCHERBAYEVNA"/>
    <s v="40909842320010"/>
    <m/>
    <m/>
    <s v="09.09.1984"/>
    <s v="Навоий"/>
    <x v="6"/>
    <s v="Учтепа МФЙ"/>
    <s v="BOJBANOV NARIMAN SAMATOVICH"/>
    <s v="33010962320018"/>
    <x v="4"/>
    <n v="0"/>
    <s v="Қарор"/>
    <s v="Кийим"/>
    <x v="1"/>
    <n v="2060000"/>
    <s v="25.09.2025"/>
    <s v="Oddiy"/>
    <d v="2025-09-25T17:37:37"/>
    <m/>
    <n v="2060000"/>
    <m/>
    <d v="2025-09-25T17:37:37"/>
    <n v="0"/>
    <n v="2060000"/>
    <n v="45925.734456018516"/>
    <m/>
    <n v="4874"/>
  </r>
  <r>
    <s v="8394619"/>
    <s v="16.09.2025"/>
    <s v="2025-06935804"/>
    <s v="AYTMURATOV BEKJAN MUSLIMOVICH"/>
    <s v="31204872320039"/>
    <m/>
    <m/>
    <s v="12.04.1987"/>
    <s v="Навоий"/>
    <x v="6"/>
    <s v="Учтепа МФЙ"/>
    <s v="BOJBANOV NARIMAN SAMATOVICH"/>
    <s v="33010962320018"/>
    <x v="4"/>
    <n v="0"/>
    <s v="Қарор"/>
    <s v="Кийим"/>
    <x v="1"/>
    <n v="2060000"/>
    <s v="25.09.2025"/>
    <s v="Oddiy"/>
    <d v="2025-09-25T17:36:57"/>
    <m/>
    <n v="2060000"/>
    <m/>
    <d v="2025-09-25T17:36:57"/>
    <n v="0"/>
    <n v="2060000"/>
    <n v="45925.733993055554"/>
    <m/>
    <n v="4875"/>
  </r>
  <r>
    <s v="11111649"/>
    <s v="09.02.2026"/>
    <s v="2026-10401430"/>
    <s v="BAQOYEVA MAFTUNA TO‘YMUROD QIZI"/>
    <s v="43001985340032"/>
    <m/>
    <m/>
    <s v="30.01.1998"/>
    <s v="Навоий"/>
    <x v="1"/>
    <s v="Алишер Навоий МФЙ"/>
    <s v="AYUBOVA DILSHUNOS XAYRULLO QIZI"/>
    <s v="42307912330042"/>
    <x v="0"/>
    <n v="0"/>
    <s v="Рад"/>
    <s v="Кийим"/>
    <x v="1"/>
    <m/>
    <m/>
    <s v="Oddiy"/>
    <m/>
    <m/>
    <m/>
    <m/>
    <m/>
    <n v="0"/>
    <m/>
    <m/>
    <m/>
    <m/>
  </r>
  <r>
    <s v="10446345"/>
    <s v="25.12.2025"/>
    <s v="2025-09617572"/>
    <s v="TOYIROVA OZODA ISKANDAROVNA"/>
    <s v="42610812330019"/>
    <m/>
    <m/>
    <s v="26.10.1981"/>
    <s v="Навоий"/>
    <x v="1"/>
    <s v="Алишер Навоий МФЙ"/>
    <s v="AYUBOVA DILSHUNOS XAYRULLO QIZI"/>
    <s v="42307912330042"/>
    <x v="4"/>
    <n v="0"/>
    <s v="Қарор"/>
    <s v="Озиқ"/>
    <x v="0"/>
    <n v="412000"/>
    <s v="25.12.2025"/>
    <s v="Oddiy"/>
    <d v="2025-12-25T16:19:35"/>
    <s v="????? ????????"/>
    <n v="412000"/>
    <s v="Ha"/>
    <d v="2025-12-25T16:19:35"/>
    <n v="0"/>
    <n v="412000"/>
    <n v="46016.680266203701"/>
    <m/>
    <n v="45759"/>
  </r>
  <r>
    <s v="10414712"/>
    <s v="24.12.2025"/>
    <s v="2025-09579995"/>
    <s v="TUYBAYEVA DILBAR IRGASHEVNA"/>
    <s v="40105795780019"/>
    <m/>
    <m/>
    <s v="01.05.1979"/>
    <s v="Навоий"/>
    <x v="1"/>
    <s v="Алишер Навоий МФЙ"/>
    <s v="AYUBOVA DILSHUNOS XAYRULLO QIZI"/>
    <s v="42307912330042"/>
    <x v="9"/>
    <n v="1"/>
    <s v="Тўланди"/>
    <s v="Озиқ"/>
    <x v="0"/>
    <n v="412000"/>
    <s v="25.12.2025"/>
    <s v="Oddiy"/>
    <d v="2025-12-25T16:19:16"/>
    <m/>
    <n v="412000"/>
    <m/>
    <d v="2025-12-25T16:19:16"/>
    <n v="0"/>
    <n v="412000"/>
    <n v="46016.680046296293"/>
    <m/>
    <n v="45896"/>
  </r>
  <r>
    <s v="10413517"/>
    <s v="24.12.2025"/>
    <s v="2025-09578612"/>
    <s v="KOBILOVA MAVLUDA KAMOLOVNA"/>
    <s v="40408592330028"/>
    <m/>
    <m/>
    <s v="04.08.1959"/>
    <s v="Навоий"/>
    <x v="1"/>
    <s v="Алишер Навоий МФЙ"/>
    <s v="AYUBOVA DILSHUNOS XAYRULLO QIZI"/>
    <s v="42307912330042"/>
    <x v="9"/>
    <n v="1"/>
    <s v="Тўланди"/>
    <s v="Озиқ"/>
    <x v="0"/>
    <n v="412000"/>
    <s v="25.12.2025"/>
    <s v="Oddiy"/>
    <d v="2025-12-25T16:18:52"/>
    <m/>
    <n v="412000"/>
    <m/>
    <d v="2025-12-25T16:18:52"/>
    <n v="0"/>
    <n v="412000"/>
    <n v="46016.679768518516"/>
    <m/>
    <n v="45958"/>
  </r>
  <r>
    <s v="11003328"/>
    <s v="02.02.2026"/>
    <s v="2026-10271673"/>
    <s v="MIRZOYEVA OZODA BAXTIYOROVNA"/>
    <s v="40209831070046"/>
    <m/>
    <m/>
    <s v="02.09.1983"/>
    <s v="Навоий"/>
    <x v="1"/>
    <s v="Кулолон МФЙ"/>
    <s v="HAYITOV UMIDJON SALIMOVICH"/>
    <s v="32503742330020"/>
    <x v="0"/>
    <n v="0"/>
    <s v="Рад"/>
    <s v="Қарздорлик"/>
    <x v="6"/>
    <m/>
    <m/>
    <s v="Oddiy"/>
    <m/>
    <m/>
    <m/>
    <m/>
    <m/>
    <n v="0"/>
    <m/>
    <m/>
    <m/>
    <m/>
  </r>
  <r>
    <s v="11461189"/>
    <s v="26.02.2026"/>
    <s v="2026-10822578"/>
    <s v="MAXMUDOVA DILSORA SUNNATILLO QIZI"/>
    <s v="41411965820010"/>
    <m/>
    <m/>
    <s v="14.11.1996"/>
    <s v="Навоий"/>
    <x v="3"/>
    <s v="Арғун МФЙ"/>
    <s v="KIYOMOVA DILAFRUZ JAXONOVNA"/>
    <s v="41906842330073"/>
    <x v="1"/>
    <n v="0"/>
    <s v="Жараён"/>
    <s v="Коммунал"/>
    <x v="4"/>
    <m/>
    <m/>
    <s v="Oddiy"/>
    <m/>
    <m/>
    <m/>
    <m/>
    <m/>
    <n v="0"/>
    <m/>
    <m/>
    <m/>
    <m/>
  </r>
  <r>
    <s v="11460323"/>
    <s v="26.02.2026"/>
    <s v="2026-10821596"/>
    <s v="NASIROVA DILSHODA SADRIDDINOVNA"/>
    <s v="43008902340014"/>
    <m/>
    <m/>
    <s v="30.08.1990"/>
    <s v="Навоий"/>
    <x v="3"/>
    <s v="Арғун МФЙ"/>
    <s v="KIYOMOVA DILAFRUZ JAXONOVNA"/>
    <s v="41906842330073"/>
    <x v="1"/>
    <n v="0"/>
    <s v="Жараён"/>
    <s v="Коммунал"/>
    <x v="4"/>
    <m/>
    <m/>
    <s v="Oddiy"/>
    <m/>
    <m/>
    <m/>
    <m/>
    <m/>
    <n v="0"/>
    <m/>
    <m/>
    <m/>
    <m/>
  </r>
  <r>
    <s v="11459057"/>
    <s v="26.02.2026"/>
    <s v="2026-10820100"/>
    <s v="FAYZIYEVA SHAHLO SANJAR QIZI"/>
    <s v="63004075820023"/>
    <m/>
    <m/>
    <s v="30.04.2007"/>
    <s v="Навоий"/>
    <x v="3"/>
    <s v="Арғун МФЙ"/>
    <s v="KIYOMOVA DILAFRUZ JAXONOVNA"/>
    <s v="41906842330073"/>
    <x v="1"/>
    <n v="0"/>
    <s v="Жараён"/>
    <s v="Коммунал"/>
    <x v="4"/>
    <m/>
    <m/>
    <s v="Oddiy"/>
    <m/>
    <m/>
    <m/>
    <m/>
    <m/>
    <n v="0"/>
    <m/>
    <m/>
    <m/>
    <m/>
  </r>
  <r>
    <s v="11429262"/>
    <s v="24.02.2026"/>
    <s v="2026-10783455"/>
    <s v="XAMRAYEVA DILFUZA AKRAMOVNA"/>
    <s v="41308722340044"/>
    <m/>
    <m/>
    <s v="13.08.1972"/>
    <s v="Навоий"/>
    <x v="3"/>
    <s v="Арғун МФЙ"/>
    <s v="KIYOMOVA DILAFRUZ JAXONOVNA"/>
    <s v="41906842330073"/>
    <x v="3"/>
    <n v="0"/>
    <s v="Рад"/>
    <s v="Коммунал"/>
    <x v="4"/>
    <n v="412000"/>
    <m/>
    <s v="Oddiy"/>
    <m/>
    <m/>
    <m/>
    <m/>
    <m/>
    <n v="0"/>
    <m/>
    <m/>
    <m/>
    <m/>
  </r>
  <r>
    <s v="11194444"/>
    <s v="13.02.2026"/>
    <s v="2026-10497079"/>
    <s v="XAMRAYEVA DILFUZA AKRAMOVNA"/>
    <s v="41308722340044"/>
    <m/>
    <m/>
    <s v="13.08.1972"/>
    <s v="Навоий"/>
    <x v="3"/>
    <s v="Арғун МФЙ"/>
    <s v="KIYOMOVA DILAFRUZ JAXONOVNA"/>
    <s v="41906842330073"/>
    <x v="0"/>
    <n v="0"/>
    <s v="Рад"/>
    <s v="Коммунал"/>
    <x v="4"/>
    <m/>
    <m/>
    <s v="Oddiy"/>
    <m/>
    <m/>
    <m/>
    <m/>
    <m/>
    <n v="0"/>
    <m/>
    <m/>
    <m/>
    <m/>
  </r>
  <r>
    <s v="11183945"/>
    <s v="13.02.2026"/>
    <s v="2026-10485215"/>
    <s v="ABDULLAYEVA SHAXINABONU YANDASH QIZI"/>
    <s v="61008035820014"/>
    <m/>
    <m/>
    <s v="10.08.2003"/>
    <s v="Навоий"/>
    <x v="3"/>
    <s v="Арғун МФЙ"/>
    <s v="KIYOMOVA DILAFRUZ JAXONOVNA"/>
    <s v="41906842330073"/>
    <x v="2"/>
    <n v="0"/>
    <s v="Жараён"/>
    <s v="Коммунал"/>
    <x v="4"/>
    <n v="412000"/>
    <s v="24.02.2026"/>
    <s v="Oddiy"/>
    <m/>
    <m/>
    <m/>
    <m/>
    <m/>
    <n v="0"/>
    <m/>
    <m/>
    <m/>
    <n v="65351"/>
  </r>
  <r>
    <s v="11178946"/>
    <s v="13.02.2026"/>
    <s v="2026-10479594"/>
    <s v="NEMATOV AVAZJON JO‘RAKULOVICH"/>
    <s v="31308715820019"/>
    <m/>
    <m/>
    <s v="13.08.1971"/>
    <s v="Навоий"/>
    <x v="3"/>
    <s v="Арғун МФЙ"/>
    <s v="KIYOMOVA DILAFRUZ JAXONOVNA"/>
    <s v="41906842330073"/>
    <x v="2"/>
    <n v="0"/>
    <s v="Жараён"/>
    <s v="Коммунал"/>
    <x v="4"/>
    <n v="412000"/>
    <s v="24.02.2026"/>
    <s v="Oddiy"/>
    <m/>
    <m/>
    <m/>
    <m/>
    <m/>
    <n v="0"/>
    <m/>
    <m/>
    <m/>
    <n v="65352"/>
  </r>
  <r>
    <s v="9518148"/>
    <s v="18.11.2025"/>
    <s v="2025-08434367"/>
    <s v="RIZAYEV FURKAT GULOMOVICH"/>
    <s v="32601642390057"/>
    <m/>
    <m/>
    <s v="26.01.1964"/>
    <s v="Навоий"/>
    <x v="3"/>
    <s v="Арғун МФЙ"/>
    <s v="KIYOMOVA DILAFRUZ JAXONOVNA"/>
    <s v="41906842330073"/>
    <x v="0"/>
    <n v="0"/>
    <s v="Рад"/>
    <s v="Жарроҳлик"/>
    <x v="3"/>
    <m/>
    <m/>
    <s v="Oddiy"/>
    <m/>
    <m/>
    <m/>
    <m/>
    <m/>
    <n v="0"/>
    <m/>
    <m/>
    <m/>
    <m/>
  </r>
  <r>
    <s v="8809162"/>
    <s v="03.10.2025"/>
    <s v="2025-07498121"/>
    <s v="XAKIMOV JASURBEK VASSIYEVICH"/>
    <s v="33004902390027"/>
    <m/>
    <m/>
    <s v="30.04.1990"/>
    <s v="Навоий"/>
    <x v="3"/>
    <s v="Арғун МФЙ"/>
    <s v="KIYOMOVA DILAFRUZ JAXONOVNA"/>
    <s v="41906842330073"/>
    <x v="0"/>
    <n v="0"/>
    <s v="Рад"/>
    <s v="Кийим"/>
    <x v="1"/>
    <m/>
    <m/>
    <s v="Oddiy"/>
    <m/>
    <m/>
    <m/>
    <m/>
    <m/>
    <n v="0"/>
    <m/>
    <m/>
    <m/>
    <m/>
  </r>
  <r>
    <s v="8782764"/>
    <s v="30.09.2025"/>
    <s v="2025-07463996"/>
    <s v="XAKIMOV JASURBEK VASSIYEVICH"/>
    <s v="33004902390027"/>
    <m/>
    <m/>
    <s v="30.04.1990"/>
    <s v="Навоий"/>
    <x v="3"/>
    <s v="Арғун МФЙ"/>
    <s v="KIYOMOVA DILAFRUZ JAXONOVNA"/>
    <s v="41906842330073"/>
    <x v="8"/>
    <n v="0"/>
    <s v="Рад"/>
    <s v="Жарроҳлик"/>
    <x v="3"/>
    <n v="4120000000"/>
    <s v="03.10.2025"/>
    <s v="Oddiy"/>
    <d v="2025-11-12T08:57:19"/>
    <s v="??????? ??? ????"/>
    <m/>
    <s v="Yuq"/>
    <d v="2025-11-12T08:57:19"/>
    <n v="0"/>
    <m/>
    <n v="45973.373136574075"/>
    <m/>
    <n v="6064"/>
  </r>
  <r>
    <s v="8760924"/>
    <s v="30.09.2025"/>
    <s v="2025-07434713"/>
    <s v="NABIYEVA XURSHIDA ISTAMOVNA"/>
    <s v="41911822420013"/>
    <m/>
    <m/>
    <s v="19.11.1982"/>
    <s v="Навоий"/>
    <x v="3"/>
    <s v="Арғун МФЙ"/>
    <s v="KIYOMOVA DILAFRUZ JAXONOVNA"/>
    <s v="41906842330073"/>
    <x v="3"/>
    <n v="0"/>
    <s v="Рад"/>
    <s v="Кийим"/>
    <x v="1"/>
    <n v="2060000"/>
    <m/>
    <s v="Oddiy"/>
    <m/>
    <m/>
    <m/>
    <m/>
    <m/>
    <n v="0"/>
    <m/>
    <m/>
    <m/>
    <m/>
  </r>
  <r>
    <s v="8688270"/>
    <s v="25.09.2025"/>
    <s v="2025-07335124"/>
    <s v="KARIMOV FARXOD GAFFOROVICH"/>
    <s v="31805712340015"/>
    <m/>
    <m/>
    <s v="18.05.1971"/>
    <s v="Навоий"/>
    <x v="3"/>
    <s v="Арғун МФЙ"/>
    <s v="KIYOMOVA DILAFRUZ JAXONOVNA"/>
    <s v="41906842330073"/>
    <x v="3"/>
    <n v="0"/>
    <s v="Рад"/>
    <s v="Кийим"/>
    <x v="1"/>
    <n v="2060000"/>
    <m/>
    <s v="Oddiy"/>
    <m/>
    <m/>
    <m/>
    <m/>
    <m/>
    <n v="0"/>
    <m/>
    <m/>
    <m/>
    <m/>
  </r>
  <r>
    <s v="11452077"/>
    <s v="26.02.2026"/>
    <s v="2026-10812115"/>
    <s v="KARIMOVA SAYYORA KAMOLOVNA"/>
    <s v="41403732380014"/>
    <m/>
    <m/>
    <s v="14.03.1973"/>
    <s v="Навоий"/>
    <x v="0"/>
    <s v="Самарқанд МФЙ"/>
    <s v="HAQBERDIYEV ABBOS SAYDULLA O‘G‘LI"/>
    <s v="30912985830040"/>
    <x v="3"/>
    <n v="0"/>
    <s v="Рад"/>
    <s v="Озиқ"/>
    <x v="0"/>
    <n v="412000"/>
    <m/>
    <s v="Oddiy"/>
    <m/>
    <m/>
    <m/>
    <m/>
    <m/>
    <n v="0"/>
    <m/>
    <m/>
    <m/>
    <m/>
  </r>
  <r>
    <s v="11288179"/>
    <s v="19.02.2026"/>
    <s v="2026-10607174"/>
    <s v="SHIRINOV TUYG‘UNJON ESIRGAPOVICH"/>
    <s v="32605795830019"/>
    <m/>
    <m/>
    <s v="26.05.1979"/>
    <s v="Навоий"/>
    <x v="0"/>
    <s v="Самарқанд МФЙ"/>
    <s v="HAQBERDIYEV ABBOS SAYDULLA O‘G‘LI"/>
    <s v="30912985830040"/>
    <x v="0"/>
    <n v="0"/>
    <s v="Рад"/>
    <s v="Кийим"/>
    <x v="1"/>
    <m/>
    <m/>
    <s v="Oddiy"/>
    <m/>
    <m/>
    <m/>
    <m/>
    <m/>
    <n v="0"/>
    <m/>
    <m/>
    <m/>
    <m/>
  </r>
  <r>
    <s v="11081240"/>
    <s v="05.02.2026"/>
    <s v="2026-10365327"/>
    <s v="RASULOVA MAFTUNA KAROMIDDIN QIZI"/>
    <s v="40106902380032"/>
    <m/>
    <m/>
    <s v="01.06.1990"/>
    <s v="Навоий"/>
    <x v="0"/>
    <s v="Самарқанд МФЙ"/>
    <s v="HAQBERDIYEV ABBOS SAYDULLA O‘G‘LI"/>
    <s v="30912985830040"/>
    <x v="3"/>
    <n v="0"/>
    <s v="Рад"/>
    <s v="Кийим"/>
    <x v="1"/>
    <n v="2060000"/>
    <m/>
    <s v="Oddiy"/>
    <m/>
    <m/>
    <m/>
    <m/>
    <m/>
    <n v="0"/>
    <m/>
    <m/>
    <m/>
    <m/>
  </r>
  <r>
    <s v="11076301"/>
    <s v="05.02.2026"/>
    <s v="2026-10358723"/>
    <s v="KARIMOVA SAYYORA KAMOLOVNA"/>
    <s v="41403732380014"/>
    <m/>
    <m/>
    <s v="14.03.1973"/>
    <s v="Навоий"/>
    <x v="0"/>
    <s v="Самарқанд МФЙ"/>
    <s v="HAQBERDIYEV ABBOS SAYDULLA O‘G‘LI"/>
    <s v="30912985830040"/>
    <x v="0"/>
    <n v="0"/>
    <s v="Рад"/>
    <s v="Озиқ"/>
    <x v="0"/>
    <m/>
    <m/>
    <s v="Oddiy"/>
    <m/>
    <m/>
    <m/>
    <m/>
    <m/>
    <n v="0"/>
    <m/>
    <m/>
    <m/>
    <m/>
  </r>
  <r>
    <s v="9857876"/>
    <s v="04.12.2025"/>
    <s v="2025-08885412"/>
    <s v="KARIMOVA ZARNIGOR NURIDDIN QIZI"/>
    <s v="41110942380032"/>
    <m/>
    <m/>
    <s v="11.10.1994"/>
    <s v="Навоий"/>
    <x v="0"/>
    <s v="Самарқанд МФЙ"/>
    <s v="HAQBERDIYEV ABBOS SAYDULLA O‘G‘LI"/>
    <s v="30912985830040"/>
    <x v="9"/>
    <n v="1"/>
    <s v="Тўланди"/>
    <s v="Озиқ"/>
    <x v="0"/>
    <n v="412000"/>
    <s v="04.12.2025"/>
    <s v="Oddiy"/>
    <d v="2025-12-18T09:25:20"/>
    <m/>
    <n v="412000"/>
    <m/>
    <d v="2025-12-18T09:25:20"/>
    <n v="0"/>
    <n v="412000"/>
    <n v="46009.392592592594"/>
    <m/>
    <n v="30655"/>
  </r>
  <r>
    <s v="9542892"/>
    <s v="20.11.2025"/>
    <s v="2025-08469402"/>
    <s v="MUSTOFAYEVA DILNOZA RAJABOVNA"/>
    <s v="40203902380096"/>
    <m/>
    <m/>
    <s v="02.03.1990"/>
    <s v="Навоий"/>
    <x v="0"/>
    <s v="Самарқанд МФЙ"/>
    <s v="HAQBERDIYEV ABBOS SAYDULLA O‘G‘LI"/>
    <s v="30912985830040"/>
    <x v="9"/>
    <n v="1"/>
    <s v="Тўланди"/>
    <s v="Озиқ"/>
    <x v="0"/>
    <n v="412000"/>
    <s v="20.11.2025"/>
    <s v="Oddiy"/>
    <d v="2025-11-26T15:07:53"/>
    <m/>
    <n v="412000"/>
    <m/>
    <d v="2025-11-26T15:07:53"/>
    <n v="0"/>
    <n v="412000"/>
    <n v="45987.630474537036"/>
    <m/>
    <n v="12596"/>
  </r>
  <r>
    <s v="8802276"/>
    <s v="02.10.2025"/>
    <s v="2025-07489343"/>
    <s v="NIXOLOVA SHAXNOZA SINDOROVNA"/>
    <s v="41112812380036"/>
    <m/>
    <m/>
    <s v="11.12.1981"/>
    <s v="Навоий"/>
    <x v="0"/>
    <s v="Самарқанд МФЙ"/>
    <s v="HAQBERDIYEV ABBOS SAYDULLA O‘G‘LI"/>
    <s v="30912985830040"/>
    <x v="9"/>
    <n v="1"/>
    <s v="Тўланди"/>
    <s v="Озиқ"/>
    <x v="0"/>
    <n v="412000"/>
    <s v="02.10.2025"/>
    <s v="Oddiy"/>
    <d v="2025-10-22T16:31:18"/>
    <m/>
    <n v="412000"/>
    <m/>
    <d v="2025-10-22T16:31:18"/>
    <n v="0"/>
    <n v="412000"/>
    <n v="45952.688402777778"/>
    <m/>
    <n v="7120"/>
  </r>
  <r>
    <s v="10257414"/>
    <s v="18.12.2025"/>
    <s v="2025-09392536"/>
    <s v="NUSHBAKOVA DILBAR NORMURODOVNA"/>
    <s v="42106843960016"/>
    <m/>
    <m/>
    <s v="21.06.1984"/>
    <s v="Навоий"/>
    <x v="3"/>
    <s v="Нурафшон МФЙ"/>
    <s v="ESHQUVATOVA FOTIMAXON SAMAT QIZI"/>
    <s v="42010952420030"/>
    <x v="0"/>
    <n v="0"/>
    <s v="Рад"/>
    <s v="Кийим"/>
    <x v="1"/>
    <m/>
    <m/>
    <s v="Oddiy"/>
    <m/>
    <m/>
    <m/>
    <m/>
    <m/>
    <n v="0"/>
    <m/>
    <m/>
    <m/>
    <m/>
  </r>
  <r>
    <s v="10257242"/>
    <s v="18.12.2025"/>
    <s v="2025-09392330"/>
    <s v="SULTONOVA LUTFIYA DJURAKULOVNA"/>
    <s v="42106892340032"/>
    <m/>
    <m/>
    <s v="21.06.1989"/>
    <s v="Навоий"/>
    <x v="3"/>
    <s v="Нурафшон МФЙ"/>
    <s v="ESHQUVATOVA FOTIMAXON SAMAT QIZI"/>
    <s v="42010952420030"/>
    <x v="0"/>
    <n v="0"/>
    <s v="Рад"/>
    <s v="Кийим"/>
    <x v="1"/>
    <m/>
    <m/>
    <s v="Oddiy"/>
    <m/>
    <m/>
    <m/>
    <m/>
    <m/>
    <n v="0"/>
    <m/>
    <m/>
    <m/>
    <m/>
  </r>
  <r>
    <s v="10257166"/>
    <s v="18.12.2025"/>
    <s v="2025-09392240"/>
    <s v="SHOMUROTOVA DILDORA POZIL QIZI"/>
    <s v="41606922420026"/>
    <m/>
    <m/>
    <s v="16.06.1992"/>
    <s v="Навоий"/>
    <x v="3"/>
    <s v="Нурафшон МФЙ"/>
    <s v="ESHQUVATOVA FOTIMAXON SAMAT QIZI"/>
    <s v="42010952420030"/>
    <x v="0"/>
    <n v="0"/>
    <s v="Рад"/>
    <s v="Кийим"/>
    <x v="1"/>
    <m/>
    <m/>
    <s v="Oddiy"/>
    <m/>
    <m/>
    <m/>
    <m/>
    <m/>
    <n v="0"/>
    <m/>
    <m/>
    <m/>
    <m/>
  </r>
  <r>
    <s v="10257128"/>
    <s v="18.12.2025"/>
    <s v="2025-09392184"/>
    <s v="SHOMUROTOVA DILDORA POZIL QIZI"/>
    <s v="41606922420026"/>
    <m/>
    <m/>
    <s v="16.06.1992"/>
    <s v="Навоий"/>
    <x v="3"/>
    <s v="Нурафшон МФЙ"/>
    <s v="ESHQUVATOVA FOTIMAXON SAMAT QIZI"/>
    <s v="42010952420030"/>
    <x v="4"/>
    <n v="0"/>
    <s v="Қарор"/>
    <s v="Озиқ"/>
    <x v="0"/>
    <n v="412000"/>
    <s v="23.12.2025"/>
    <s v="Oddiy"/>
    <d v="2025-12-29T13:00:44"/>
    <s v="????? ????????"/>
    <n v="412000"/>
    <s v="Ha"/>
    <d v="2025-12-29T13:00:44"/>
    <n v="0"/>
    <n v="412000"/>
    <n v="46020.542175925926"/>
    <m/>
    <n v="41371"/>
  </r>
  <r>
    <s v="10257056"/>
    <s v="18.12.2025"/>
    <s v="2025-09392095"/>
    <s v="SULTONOVA LUTFIYA DJURAKULOVNA"/>
    <s v="42106892340032"/>
    <m/>
    <m/>
    <s v="21.06.1989"/>
    <s v="Навоий"/>
    <x v="3"/>
    <s v="Нурафшон МФЙ"/>
    <s v="ESHQUVATOVA FOTIMAXON SAMAT QIZI"/>
    <s v="42010952420030"/>
    <x v="4"/>
    <n v="0"/>
    <s v="Қарор"/>
    <s v="Озиқ"/>
    <x v="0"/>
    <n v="412000"/>
    <s v="24.12.2025"/>
    <s v="Oddiy"/>
    <d v="2026-01-05T11:03:33"/>
    <s v="????? ????????"/>
    <n v="412000"/>
    <s v="Ha"/>
    <d v="2026-01-05T11:03:33"/>
    <n v="0"/>
    <n v="412000"/>
    <n v="46027.460798611108"/>
    <m/>
    <n v="47782"/>
  </r>
  <r>
    <s v="10256489"/>
    <s v="18.12.2025"/>
    <s v="2025-09391429"/>
    <s v="NUSHBAKOVA DILBAR NORMURODOVNA"/>
    <s v="42106843960016"/>
    <m/>
    <m/>
    <s v="21.06.1984"/>
    <s v="Навоий"/>
    <x v="3"/>
    <s v="Нурафшон МФЙ"/>
    <s v="ESHQUVATOVA FOTIMAXON SAMAT QIZI"/>
    <s v="42010952420030"/>
    <x v="4"/>
    <n v="0"/>
    <s v="Қарор"/>
    <s v="Озиқ"/>
    <x v="0"/>
    <n v="412000"/>
    <s v="18.12.2025"/>
    <s v="Oddiy"/>
    <d v="2025-12-29T12:59:15"/>
    <s v="????? ????????"/>
    <n v="412000"/>
    <s v="Ha"/>
    <d v="2025-12-29T12:59:15"/>
    <n v="0"/>
    <n v="412000"/>
    <n v="46020.541145833333"/>
    <m/>
    <n v="39315"/>
  </r>
  <r>
    <s v="10047761"/>
    <s v="12.12.2025"/>
    <s v="2025-09126395"/>
    <s v="ERNAZAROVA SARVINOZ RAYM QIZI"/>
    <s v="42111912380068"/>
    <m/>
    <m/>
    <s v="21.11.1991"/>
    <s v="Навоий"/>
    <x v="3"/>
    <s v="Нурафшон МФЙ"/>
    <s v="ESHQUVATOVA FOTIMAXON SAMAT QIZI"/>
    <s v="42010952420030"/>
    <x v="3"/>
    <n v="0"/>
    <s v="Рад"/>
    <s v="Кийим"/>
    <x v="1"/>
    <n v="2060000"/>
    <m/>
    <s v="Oddiy"/>
    <m/>
    <m/>
    <m/>
    <m/>
    <m/>
    <n v="0"/>
    <m/>
    <m/>
    <m/>
    <m/>
  </r>
  <r>
    <s v="9889938"/>
    <s v="05.12.2025"/>
    <s v="2025-08927229"/>
    <s v="BAZAROVA UMIDA ODILOVNA"/>
    <s v="42308902340076"/>
    <m/>
    <m/>
    <s v="23.08.1990"/>
    <s v="Навоий"/>
    <x v="3"/>
    <s v="Нурафшон МФЙ"/>
    <s v="ESHQUVATOVA FOTIMAXON SAMAT QIZI"/>
    <s v="42010952420030"/>
    <x v="3"/>
    <n v="0"/>
    <s v="Рад"/>
    <s v="Озиқ"/>
    <x v="0"/>
    <n v="412000"/>
    <m/>
    <s v="Oddiy"/>
    <m/>
    <m/>
    <m/>
    <m/>
    <m/>
    <n v="0"/>
    <m/>
    <m/>
    <m/>
    <m/>
  </r>
  <r>
    <s v="9685623"/>
    <s v="27.11.2025"/>
    <s v="2025-08662540"/>
    <s v="ASHUROV UBAYDULLO SANOYEVICH"/>
    <s v="31102782340025"/>
    <m/>
    <m/>
    <s v="11.02.1978"/>
    <s v="Навоий"/>
    <x v="3"/>
    <s v="Нурафшон МФЙ"/>
    <s v="ESHQUVATOVA FOTIMAXON SAMAT QIZI"/>
    <s v="42010952420030"/>
    <x v="3"/>
    <n v="0"/>
    <s v="Рад"/>
    <s v="Озиқ"/>
    <x v="0"/>
    <n v="412000"/>
    <m/>
    <s v="Oddiy"/>
    <m/>
    <m/>
    <m/>
    <m/>
    <m/>
    <n v="0"/>
    <m/>
    <m/>
    <m/>
    <m/>
  </r>
  <r>
    <s v="9455358"/>
    <s v="14.11.2025"/>
    <s v="2025-08342917"/>
    <s v="SHODIYEVA LOLA SADIROVNA"/>
    <s v="42401785820018"/>
    <m/>
    <m/>
    <s v="24.01.1978"/>
    <s v="Навоий"/>
    <x v="3"/>
    <s v="Нурафшон МФЙ"/>
    <s v="ESHQUVATOVA FOTIMAXON SAMAT QIZI"/>
    <s v="42010952420030"/>
    <x v="10"/>
    <n v="0"/>
    <s v="Рад"/>
    <s v="Даволаниш"/>
    <x v="2"/>
    <n v="20600000"/>
    <s v="18.11.2025"/>
    <s v="Oddiy"/>
    <m/>
    <m/>
    <m/>
    <m/>
    <m/>
    <n v="0"/>
    <m/>
    <m/>
    <m/>
    <m/>
  </r>
  <r>
    <s v="9245562"/>
    <s v="05.11.2025"/>
    <s v="2025-08074262"/>
    <s v="POLVONOVA QUMRI ANATOLIY QIZI"/>
    <s v="61205005820016"/>
    <m/>
    <m/>
    <s v="12.05.2000"/>
    <s v="Навоий"/>
    <x v="3"/>
    <s v="Нурафшон МФЙ"/>
    <s v="ESHQUVATOVA FOTIMAXON SAMAT QIZI"/>
    <s v="42010952420030"/>
    <x v="10"/>
    <n v="0"/>
    <s v="Рад"/>
    <s v="Даволаниш"/>
    <x v="2"/>
    <n v="20600000"/>
    <s v="05.11.2025"/>
    <s v="Oddiy"/>
    <m/>
    <m/>
    <m/>
    <m/>
    <m/>
    <n v="0"/>
    <m/>
    <m/>
    <m/>
    <m/>
  </r>
  <r>
    <s v="8641707"/>
    <s v="24.09.2025"/>
    <s v="2025-07271194"/>
    <s v="AZAMOVA GULBIBI IKRAMOVNA"/>
    <s v="42511602340019"/>
    <m/>
    <m/>
    <s v="25.11.1960"/>
    <s v="Навоий"/>
    <x v="3"/>
    <s v="Нурафшон МФЙ"/>
    <s v="ESHQUVATOVA FOTIMAXON SAMAT QIZI"/>
    <s v="42010952420030"/>
    <x v="0"/>
    <n v="0"/>
    <s v="Рад"/>
    <s v="Озиқ"/>
    <x v="0"/>
    <m/>
    <m/>
    <s v="Oddiy"/>
    <m/>
    <m/>
    <m/>
    <m/>
    <m/>
    <n v="0"/>
    <m/>
    <m/>
    <m/>
    <m/>
  </r>
  <r>
    <s v="11404209"/>
    <s v="23.02.2026"/>
    <s v="2026-10753627"/>
    <s v="MAMEDOVA LEYLA YASHAYEVNA"/>
    <s v="41303872380012"/>
    <m/>
    <m/>
    <s v="13.03.1987"/>
    <s v="Навоий"/>
    <x v="0"/>
    <s v="Фаровон"/>
    <s v="YORIQULOV UMIDJON ABDUVALI O‘G‘LI"/>
    <s v="31511965830011"/>
    <x v="1"/>
    <n v="0"/>
    <s v="Жараён"/>
    <s v="Озиқ"/>
    <x v="0"/>
    <m/>
    <m/>
    <s v="Oddiy"/>
    <m/>
    <m/>
    <m/>
    <m/>
    <m/>
    <n v="0"/>
    <m/>
    <m/>
    <m/>
    <m/>
  </r>
  <r>
    <s v="11401349"/>
    <s v="23.02.2026"/>
    <s v="2026-10750388"/>
    <s v="TURSUNOVA SHODIYA QODIR QIZI"/>
    <s v="42205995830014"/>
    <m/>
    <m/>
    <s v="22.05.1999"/>
    <s v="Навоий"/>
    <x v="0"/>
    <s v="Фаровон"/>
    <s v="YORIQULOV UMIDJON ABDUVALI O‘G‘LI"/>
    <s v="31511965830011"/>
    <x v="4"/>
    <n v="0"/>
    <s v="Қарор"/>
    <s v="Кийим"/>
    <x v="1"/>
    <n v="2060000"/>
    <s v="23.02.2026"/>
    <s v="Oddiy"/>
    <d v="2026-02-24T11:06:43"/>
    <s v="????? ????????"/>
    <n v="2060000"/>
    <s v="Ha"/>
    <d v="2026-02-24T11:06:43"/>
    <n v="0"/>
    <n v="2060000"/>
    <n v="46077.462997685187"/>
    <m/>
    <n v="64948"/>
  </r>
  <r>
    <s v="11398860"/>
    <s v="23.02.2026"/>
    <s v="2026-10747554"/>
    <s v="TURSUNOVA SHODIYA QODIR QIZI"/>
    <s v="42205995830014"/>
    <m/>
    <m/>
    <s v="22.05.1999"/>
    <s v="Навоий"/>
    <x v="0"/>
    <s v="Фаровон"/>
    <s v="YORIQULOV UMIDJON ABDUVALI O‘G‘LI"/>
    <s v="31511965830011"/>
    <x v="4"/>
    <n v="0"/>
    <s v="Қарор"/>
    <s v="Озиқ"/>
    <x v="0"/>
    <n v="412000"/>
    <s v="23.02.2026"/>
    <s v="Oddiy"/>
    <d v="2026-02-24T11:03:24"/>
    <s v="????? ????????"/>
    <n v="412000"/>
    <s v="Ha"/>
    <d v="2026-02-24T11:03:24"/>
    <n v="0"/>
    <n v="412000"/>
    <n v="46077.460694444446"/>
    <m/>
    <n v="64916"/>
  </r>
  <r>
    <s v="11109144"/>
    <s v="09.02.2026"/>
    <s v="2026-10398453"/>
    <s v="TURSUNOVA SHODIYA QODIR QIZI"/>
    <s v="42205995830014"/>
    <m/>
    <m/>
    <s v="22.05.1999"/>
    <s v="Навоий"/>
    <x v="0"/>
    <s v="Фаровон"/>
    <s v="YORIQULOV UMIDJON ABDUVALI O‘G‘LI"/>
    <s v="31511965830011"/>
    <x v="3"/>
    <n v="0"/>
    <s v="Рад"/>
    <s v="Озиқ"/>
    <x v="0"/>
    <n v="412000"/>
    <m/>
    <s v="Oddiy"/>
    <m/>
    <m/>
    <m/>
    <m/>
    <m/>
    <n v="0"/>
    <m/>
    <m/>
    <m/>
    <m/>
  </r>
  <r>
    <s v="11047283"/>
    <s v="03.02.2026"/>
    <s v="2026-10323138"/>
    <s v="YULDOSHEVA DILFUZA BAXRIDDINOVNA"/>
    <s v="40112812380095"/>
    <m/>
    <m/>
    <s v="01.12.1981"/>
    <s v="Навоий"/>
    <x v="0"/>
    <s v="Фаровон"/>
    <s v="YORIQULOV UMIDJON ABDUVALI O‘G‘LI"/>
    <s v="31511965830011"/>
    <x v="3"/>
    <n v="0"/>
    <s v="Рад"/>
    <s v="Коммунал"/>
    <x v="4"/>
    <n v="412000"/>
    <m/>
    <s v="Oddiy"/>
    <m/>
    <m/>
    <m/>
    <m/>
    <m/>
    <n v="0"/>
    <m/>
    <m/>
    <m/>
    <m/>
  </r>
  <r>
    <s v="10953318"/>
    <s v="28.01.2026"/>
    <s v="2026-10211170"/>
    <s v="LAPAYEVA NURIYA YASHAYEVNA"/>
    <s v="40304805830029"/>
    <m/>
    <m/>
    <s v="03.04.1980"/>
    <s v="Навоий"/>
    <x v="0"/>
    <s v="Фаровон"/>
    <s v="YORIQULOV UMIDJON ABDUVALI O‘G‘LI"/>
    <s v="31511965830011"/>
    <x v="4"/>
    <n v="0"/>
    <s v="Қарор"/>
    <s v="Озиқ"/>
    <x v="0"/>
    <n v="412000"/>
    <s v="28.01.2026"/>
    <s v="Oddiy"/>
    <d v="2026-01-30T11:41:18"/>
    <s v="????? ????????"/>
    <n v="412000"/>
    <s v="Ha"/>
    <d v="2026-01-30T11:41:18"/>
    <n v="0"/>
    <n v="412000"/>
    <n v="46052.487013888887"/>
    <m/>
    <n v="60052"/>
  </r>
  <r>
    <s v="10884293"/>
    <s v="21.01.2026"/>
    <s v="2026-10126851"/>
    <s v="LAPAYEVA NURIYA YASHAYEVNA"/>
    <s v="40304805830029"/>
    <m/>
    <m/>
    <s v="03.04.1980"/>
    <s v="Навоий"/>
    <x v="0"/>
    <s v="Фаровон"/>
    <s v="YORIQULOV UMIDJON ABDUVALI O‘G‘LI"/>
    <s v="31511965830011"/>
    <x v="0"/>
    <n v="0"/>
    <s v="Рад"/>
    <s v="Озиқ"/>
    <x v="0"/>
    <m/>
    <m/>
    <s v="Oddiy"/>
    <m/>
    <m/>
    <m/>
    <m/>
    <m/>
    <n v="0"/>
    <m/>
    <m/>
    <m/>
    <m/>
  </r>
  <r>
    <s v="9627409"/>
    <s v="25.11.2025"/>
    <s v="2025-08583708"/>
    <s v="QOZOQOV UMID TOSHTEMIR O‘G‘LI"/>
    <s v="31306915830012"/>
    <m/>
    <m/>
    <s v="13.06.1991"/>
    <s v="Навоий"/>
    <x v="0"/>
    <s v="Фаровон"/>
    <s v="YORIQULOV UMIDJON ABDUVALI O‘G‘LI"/>
    <s v="31511965830011"/>
    <x v="4"/>
    <n v="0"/>
    <s v="Қарор"/>
    <s v="Озиқ"/>
    <x v="0"/>
    <n v="412000"/>
    <s v="25.11.2025"/>
    <s v="Oddiy"/>
    <d v="2026-01-28T15:35:03"/>
    <s v="????? ????????"/>
    <n v="412000"/>
    <s v="Ha"/>
    <d v="2026-01-28T15:35:03"/>
    <n v="0"/>
    <n v="412000"/>
    <n v="46050.649340277778"/>
    <m/>
    <n v="14718"/>
  </r>
  <r>
    <s v="9394578"/>
    <s v="12.11.2025"/>
    <s v="2025-08268803"/>
    <s v="MULLAYEV ABDIHOMID XXX"/>
    <s v="30301565830015"/>
    <m/>
    <m/>
    <s v="03.01.1956"/>
    <s v="Навоий"/>
    <x v="0"/>
    <s v="Фаровон"/>
    <s v="YORIQULOV UMIDJON ABDUVALI O‘G‘LI"/>
    <s v="31511965830011"/>
    <x v="3"/>
    <n v="0"/>
    <s v="Рад"/>
    <s v="Даволаниш"/>
    <x v="2"/>
    <n v="20600000"/>
    <m/>
    <s v="Oddiy"/>
    <m/>
    <m/>
    <m/>
    <m/>
    <m/>
    <n v="0"/>
    <m/>
    <m/>
    <m/>
    <m/>
  </r>
  <r>
    <s v="9370019"/>
    <s v="12.11.2025"/>
    <s v="2025-08237007"/>
    <s v="DJUMAYEV KAMIL IKRAMOVICH"/>
    <s v="32209832380024"/>
    <m/>
    <m/>
    <s v="22.09.1983"/>
    <s v="Навоий"/>
    <x v="0"/>
    <s v="Фаровон"/>
    <s v="YORIQULOV UMIDJON ABDUVALI O‘G‘LI"/>
    <s v="31511965830011"/>
    <x v="2"/>
    <n v="0"/>
    <s v="Жараён"/>
    <s v="Жарроҳлик"/>
    <x v="3"/>
    <n v="4120000000"/>
    <s v="12.11.2025"/>
    <s v="Oddiy"/>
    <m/>
    <m/>
    <m/>
    <m/>
    <m/>
    <n v="0"/>
    <m/>
    <m/>
    <m/>
    <n v="62209"/>
  </r>
  <r>
    <s v="8834443"/>
    <s v="06.10.2025"/>
    <s v="2025-07529298"/>
    <s v="RUSTAMOV RUSLAN RUSTAM O‘G‘LI"/>
    <s v="32602842380055"/>
    <m/>
    <m/>
    <s v="26.02.1984"/>
    <s v="Навоий"/>
    <x v="0"/>
    <s v="Фаровон"/>
    <s v="YORIQULOV UMIDJON ABDUVALI O‘G‘LI"/>
    <s v="31511965830011"/>
    <x v="3"/>
    <n v="0"/>
    <s v="Рад"/>
    <s v="Жарроҳлик"/>
    <x v="3"/>
    <n v="4120000000"/>
    <m/>
    <s v="Oddiy"/>
    <m/>
    <m/>
    <m/>
    <m/>
    <m/>
    <n v="0"/>
    <m/>
    <m/>
    <m/>
    <m/>
  </r>
  <r>
    <s v="8689505"/>
    <s v="25.09.2025"/>
    <s v="2025-07336833"/>
    <s v="LAPAYEVA NURIYA YASHAYEVNA"/>
    <s v="40304805830029"/>
    <m/>
    <m/>
    <s v="03.04.1980"/>
    <s v="Навоий"/>
    <x v="0"/>
    <s v="Фаровон"/>
    <s v="YORIQULOV UMIDJON ABDUVALI O‘G‘LI"/>
    <s v="31511965830011"/>
    <x v="9"/>
    <n v="1"/>
    <s v="Тўланди"/>
    <s v="Кийим"/>
    <x v="1"/>
    <n v="2060000"/>
    <s v="13.10.2025"/>
    <s v="Oddiy"/>
    <d v="2025-11-14T12:24:01"/>
    <m/>
    <n v="2060000"/>
    <m/>
    <d v="2025-11-14T12:24:01"/>
    <n v="0"/>
    <n v="2060000"/>
    <n v="45975.51667824074"/>
    <m/>
    <n v="7434"/>
  </r>
  <r>
    <s v="8662138"/>
    <s v="24.09.2025"/>
    <s v="2025-07299389"/>
    <s v="QURBONNIYOZOVA MARHABO RAVSHAN QIZI"/>
    <s v="42211902380062"/>
    <m/>
    <m/>
    <s v="22.11.1990"/>
    <s v="Навоий"/>
    <x v="0"/>
    <s v="Фаровон"/>
    <s v="YORIQULOV UMIDJON ABDUVALI O‘G‘LI"/>
    <s v="31511965830011"/>
    <x v="4"/>
    <n v="0"/>
    <s v="Қарор"/>
    <s v="Кийим"/>
    <x v="1"/>
    <n v="2060000"/>
    <s v="13.10.2025"/>
    <s v="Oddiy"/>
    <d v="2026-02-10T16:14:04"/>
    <s v="????? ????????"/>
    <n v="2060000"/>
    <s v="Ha"/>
    <d v="2026-02-10T16:14:04"/>
    <n v="0"/>
    <n v="2060000"/>
    <n v="46063.676435185182"/>
    <m/>
    <n v="7435"/>
  </r>
  <r>
    <s v="8366445"/>
    <s v="15.09.2025"/>
    <s v="2025-06897741"/>
    <s v="JAHONGIROVA ZEBINISO MUSTAFAYEVNA"/>
    <s v="42505752380032"/>
    <m/>
    <m/>
    <s v="25.05.1975"/>
    <s v="Навоий"/>
    <x v="0"/>
    <s v="Фаровон"/>
    <s v="YORIQULOV UMIDJON ABDUVALI O‘G‘LI"/>
    <s v="31511965830011"/>
    <x v="7"/>
    <n v="0"/>
    <s v="Рад"/>
    <s v="Кийим"/>
    <x v="1"/>
    <n v="2060000"/>
    <s v="15.09.2025"/>
    <s v="Oddiy"/>
    <d v="2025-09-15T19:38:55"/>
    <s v="????? ????????"/>
    <n v="2060000"/>
    <s v="Ha"/>
    <d v="2025-09-15T19:38:55"/>
    <n v="0"/>
    <n v="2060000"/>
    <n v="45915.818692129629"/>
    <m/>
    <n v="3303"/>
  </r>
  <r>
    <s v="10720264"/>
    <s v="09.01.2026"/>
    <s v="2026-09928975"/>
    <s v="BUXOROVA SITORA ALISHER QIZI"/>
    <s v="40112952420017"/>
    <m/>
    <m/>
    <s v="01.12.1995"/>
    <s v="Навоий"/>
    <x v="3"/>
    <s v="Катта мачит МФЙ"/>
    <s v="KARIMOVA OYSHA VALI QIZI"/>
    <s v="42310912340045"/>
    <x v="9"/>
    <n v="1"/>
    <s v="Тўланди"/>
    <s v="Кийим"/>
    <x v="1"/>
    <n v="2060000"/>
    <s v="09.01.2026"/>
    <s v="Oddiy"/>
    <d v="2026-01-22T14:28:49"/>
    <m/>
    <n v="2060000"/>
    <m/>
    <d v="2026-01-22T14:28:49"/>
    <n v="0"/>
    <n v="2060000"/>
    <n v="46044.603344907409"/>
    <m/>
    <n v="57671"/>
  </r>
  <r>
    <s v="9876126"/>
    <s v="05.12.2025"/>
    <s v="2025-08909683"/>
    <s v="URUNOVA SHAXNOZA ILHOM QIZI"/>
    <s v="41605932420013"/>
    <m/>
    <m/>
    <s v="16.05.1993"/>
    <s v="Навоий"/>
    <x v="3"/>
    <s v="Катта мачит МФЙ"/>
    <s v="KARIMOVA OYSHA VALI QIZI"/>
    <s v="42310912340045"/>
    <x v="9"/>
    <n v="3"/>
    <s v="Тўланди"/>
    <s v="Кийим"/>
    <x v="1"/>
    <n v="2060000"/>
    <s v="05.12.2025"/>
    <s v="Oddiy"/>
    <d v="2025-12-19T09:17:53"/>
    <m/>
    <n v="2060000"/>
    <m/>
    <d v="2025-12-19T09:17:53"/>
    <n v="0"/>
    <n v="2060000"/>
    <n v="46010.387418981481"/>
    <m/>
    <n v="22184"/>
  </r>
  <r>
    <s v="9875685"/>
    <s v="05.12.2025"/>
    <s v="2025-08909111"/>
    <s v="URUNOVA SHAXNOZA ILHOM QIZI"/>
    <s v="41605932420013"/>
    <m/>
    <m/>
    <s v="16.05.1993"/>
    <s v="Навоий"/>
    <x v="3"/>
    <s v="Катта мачит МФЙ"/>
    <s v="KARIMOVA OYSHA VALI QIZI"/>
    <s v="42310912340045"/>
    <x v="9"/>
    <n v="0"/>
    <s v="Қарор"/>
    <s v="Озиқ"/>
    <x v="0"/>
    <n v="412000"/>
    <s v="05.12.2025"/>
    <s v="Oddiy"/>
    <d v="2025-12-19T09:20:00"/>
    <m/>
    <n v="412000"/>
    <m/>
    <d v="2025-12-19T09:20:00"/>
    <n v="0"/>
    <n v="412000"/>
    <n v="46010.388888888891"/>
    <m/>
    <n v="22180"/>
  </r>
  <r>
    <s v="9440545"/>
    <s v="14.11.2025"/>
    <s v="2025-08324741"/>
    <s v="TO‘RAYEVA DILOROM HOSHIM QIZI"/>
    <s v="40906932340019"/>
    <m/>
    <m/>
    <s v="09.06.1993"/>
    <s v="Навоий"/>
    <x v="3"/>
    <s v="Катта мачит МФЙ"/>
    <s v="KARIMOVA OYSHA VALI QIZI"/>
    <s v="42310912340045"/>
    <x v="3"/>
    <n v="0"/>
    <s v="Рад"/>
    <s v="Даволаниш"/>
    <x v="2"/>
    <n v="20600000"/>
    <m/>
    <s v="Oddiy"/>
    <m/>
    <m/>
    <m/>
    <m/>
    <m/>
    <n v="0"/>
    <m/>
    <m/>
    <m/>
    <m/>
  </r>
  <r>
    <s v="10951365"/>
    <s v="28.01.2026"/>
    <s v="2026-10208778"/>
    <s v="ESHMURODOVA KAMOLA ABDUHALIMOVNA"/>
    <s v="41612862340076"/>
    <m/>
    <m/>
    <s v="16.12.1986"/>
    <s v="Навоий"/>
    <x v="3"/>
    <s v="Хўжа Хисрав МФЙ"/>
    <s v="NUNNAZAROVA LATOFAT QAHRAMONOVNA"/>
    <s v="41206902380036"/>
    <x v="4"/>
    <n v="0"/>
    <s v="Қарор"/>
    <s v="Озиқ"/>
    <x v="0"/>
    <n v="412000"/>
    <s v="28.01.2026"/>
    <s v="Oddiy"/>
    <d v="2026-02-02T16:00:07"/>
    <m/>
    <n v="412000"/>
    <m/>
    <d v="2026-02-02T16:00:07"/>
    <n v="0"/>
    <n v="412000"/>
    <n v="46055.666747685187"/>
    <m/>
    <n v="60028"/>
  </r>
  <r>
    <s v="10951249"/>
    <s v="28.01.2026"/>
    <s v="2026-10208625"/>
    <s v="ESHMURODOVA KAMOLA ABDUHALIMOVNA"/>
    <s v="41612862340076"/>
    <m/>
    <m/>
    <s v="16.12.1986"/>
    <s v="Навоий"/>
    <x v="3"/>
    <s v="Хўжа Хисрав МФЙ"/>
    <s v="NUNNAZAROVA LATOFAT QAHRAMONOVNA"/>
    <s v="41206902380036"/>
    <x v="4"/>
    <n v="1"/>
    <s v="Қарор"/>
    <s v="Коммунал"/>
    <x v="4"/>
    <n v="412000"/>
    <s v="28.01.2026"/>
    <s v="Oddiy"/>
    <d v="2026-02-02T16:00:27"/>
    <s v="????? ????????"/>
    <n v="412000"/>
    <s v="Ha"/>
    <d v="2026-02-02T16:00:27"/>
    <n v="0"/>
    <n v="412000"/>
    <n v="46055.666979166665"/>
    <m/>
    <n v="60023"/>
  </r>
  <r>
    <s v="10241993"/>
    <s v="18.12.2025"/>
    <s v="2025-09373662"/>
    <s v="NIYAZOVA DILRABO IRGASHOVNA"/>
    <s v="40812812340063"/>
    <m/>
    <m/>
    <s v="08.12.1981"/>
    <s v="Навоий"/>
    <x v="3"/>
    <s v="Хўжа Хисрав МФЙ"/>
    <s v="NUNNAZAROVA LATOFAT QAHRAMONOVNA"/>
    <s v="41206902380036"/>
    <x v="3"/>
    <n v="0"/>
    <s v="Рад"/>
    <s v="Озиқ"/>
    <x v="0"/>
    <n v="412000"/>
    <m/>
    <s v="Oddiy"/>
    <m/>
    <m/>
    <m/>
    <m/>
    <m/>
    <n v="0"/>
    <m/>
    <m/>
    <m/>
    <m/>
  </r>
  <r>
    <s v="10238211"/>
    <s v="18.12.2025"/>
    <s v="2025-09369118"/>
    <s v="RAXMONOVA GULNOZA UKTAMOVNA"/>
    <s v="42603815820032"/>
    <m/>
    <m/>
    <s v="26.03.1981"/>
    <s v="Навоий"/>
    <x v="3"/>
    <s v="Хўжа Хисрав МФЙ"/>
    <s v="NUNNAZAROVA LATOFAT QAHRAMONOVNA"/>
    <s v="41206902380036"/>
    <x v="0"/>
    <n v="0"/>
    <s v="Рад"/>
    <s v="Озиқ"/>
    <x v="0"/>
    <m/>
    <m/>
    <s v="Oddiy"/>
    <m/>
    <m/>
    <m/>
    <m/>
    <m/>
    <n v="0"/>
    <m/>
    <m/>
    <m/>
    <m/>
  </r>
  <r>
    <s v="10238042"/>
    <s v="18.12.2025"/>
    <s v="2025-09368909"/>
    <s v="RAXMONOVA GULNOZA UKTAMOVNA"/>
    <s v="42603815820032"/>
    <m/>
    <m/>
    <s v="26.03.1981"/>
    <s v="Навоий"/>
    <x v="3"/>
    <s v="Хўжа Хисрав МФЙ"/>
    <s v="NUNNAZAROVA LATOFAT QAHRAMONOVNA"/>
    <s v="41206902380036"/>
    <x v="3"/>
    <n v="0"/>
    <s v="Рад"/>
    <s v="Кийим"/>
    <x v="1"/>
    <n v="2060000"/>
    <m/>
    <s v="Oddiy"/>
    <m/>
    <m/>
    <m/>
    <m/>
    <m/>
    <n v="0"/>
    <m/>
    <m/>
    <m/>
    <m/>
  </r>
  <r>
    <s v="8965497"/>
    <s v="13.10.2025"/>
    <s v="2025-07679517"/>
    <s v="RAXMATOV SHERZODJON BEKMAMATOVICH"/>
    <s v="30101852390017"/>
    <m/>
    <m/>
    <s v="01.01.1985"/>
    <s v="Навоий"/>
    <x v="3"/>
    <s v="Хўжа Хисрав МФЙ"/>
    <s v="NUNNAZAROVA LATOFAT QAHRAMONOVNA"/>
    <s v="41206902380036"/>
    <x v="3"/>
    <n v="0"/>
    <s v="Рад"/>
    <s v="Кийим"/>
    <x v="1"/>
    <n v="2060000"/>
    <m/>
    <s v="Oddiy"/>
    <m/>
    <m/>
    <m/>
    <m/>
    <m/>
    <n v="0"/>
    <m/>
    <m/>
    <m/>
    <m/>
  </r>
  <r>
    <s v="7921442"/>
    <s v="05.09.2025"/>
    <s v="2025-06233956"/>
    <s v="NIYAZOVA DILRABO IRGASHOVNA"/>
    <s v="40812812340063"/>
    <m/>
    <m/>
    <s v="08.12.1981"/>
    <s v="Навоий"/>
    <x v="3"/>
    <s v="Хўжа Хисрав МФЙ"/>
    <s v="NUNNAZAROVA LATOFAT QAHRAMONOVNA"/>
    <s v="41206902380036"/>
    <x v="0"/>
    <n v="0"/>
    <s v="Рад"/>
    <s v="Кийим"/>
    <x v="1"/>
    <m/>
    <m/>
    <s v="Oddiy"/>
    <m/>
    <m/>
    <m/>
    <m/>
    <m/>
    <n v="0"/>
    <m/>
    <m/>
    <m/>
    <m/>
  </r>
  <r>
    <s v="10798138"/>
    <s v="14.01.2026"/>
    <s v="2026-10023807"/>
    <s v="HAMROYEVA YULDUZ ZAYNIDDINOVNA"/>
    <s v="42009805820013"/>
    <m/>
    <m/>
    <s v="20.09.1980"/>
    <s v="Навоий"/>
    <x v="3"/>
    <s v="Бешкент МФЙ"/>
    <s v="SHERALIYEVA MOHIGUL SHERALIYEVNA"/>
    <s v="42501985800017"/>
    <x v="0"/>
    <n v="0"/>
    <s v="Рад"/>
    <s v="Кийим"/>
    <x v="1"/>
    <m/>
    <m/>
    <s v="Oddiy"/>
    <m/>
    <m/>
    <m/>
    <m/>
    <m/>
    <n v="0"/>
    <m/>
    <m/>
    <m/>
    <m/>
  </r>
  <r>
    <s v="10798089"/>
    <s v="14.01.2026"/>
    <s v="2026-10023752"/>
    <s v="HAMROYEVA YULDUZ ZAYNIDDINOVNA"/>
    <s v="42009805820013"/>
    <m/>
    <m/>
    <s v="20.09.1980"/>
    <s v="Навоий"/>
    <x v="3"/>
    <s v="Бешкент МФЙ"/>
    <s v="SHERALIYEVA MOHIGUL SHERALIYEVNA"/>
    <s v="42501985800017"/>
    <x v="3"/>
    <n v="0"/>
    <s v="Рад"/>
    <s v="Озиқ"/>
    <x v="0"/>
    <n v="412000"/>
    <m/>
    <s v="Oddiy"/>
    <m/>
    <m/>
    <m/>
    <m/>
    <m/>
    <n v="0"/>
    <m/>
    <m/>
    <m/>
    <m/>
  </r>
  <r>
    <s v="8645431"/>
    <s v="24.09.2025"/>
    <s v="2025-07276273"/>
    <s v="AXMEDOVA UMIDA SAYFULLA QIZI"/>
    <s v="40808922340024"/>
    <m/>
    <m/>
    <s v="08.08.1992"/>
    <s v="Навоий"/>
    <x v="3"/>
    <s v="Бешкент МФЙ"/>
    <s v="SHERALIYEVA MOHIGUL SHERALIYEVNA"/>
    <s v="42501985800017"/>
    <x v="0"/>
    <n v="0"/>
    <s v="Рад"/>
    <s v="Кийим"/>
    <x v="1"/>
    <m/>
    <m/>
    <s v="Oddiy"/>
    <m/>
    <m/>
    <m/>
    <m/>
    <m/>
    <n v="0"/>
    <m/>
    <m/>
    <m/>
    <m/>
  </r>
  <r>
    <s v="11242416"/>
    <s v="17.02.2026"/>
    <s v="2026-10554018"/>
    <s v="BAXRONOVA SURAYYO BAHRIDDIN QIZI"/>
    <s v="42205915820028"/>
    <m/>
    <m/>
    <s v="22.05.1991"/>
    <s v="Навоий"/>
    <x v="3"/>
    <s v="Янгиобод МФЙ"/>
    <s v="MUXTOROV DOSTONBEK ALISHER O‘G‘LI"/>
    <s v="30705952420063"/>
    <x v="0"/>
    <n v="0"/>
    <s v="Рад"/>
    <s v="Озиқ"/>
    <x v="0"/>
    <m/>
    <m/>
    <s v="Oddiy"/>
    <m/>
    <m/>
    <m/>
    <m/>
    <m/>
    <n v="0"/>
    <m/>
    <m/>
    <m/>
    <m/>
  </r>
  <r>
    <s v="11187668"/>
    <s v="13.02.2026"/>
    <s v="2026-10489457"/>
    <s v="KAYUMOVA UMRINISO ABSALAMOVNA"/>
    <s v="43003842380090"/>
    <m/>
    <m/>
    <s v="30.03.1984"/>
    <s v="Навоий"/>
    <x v="3"/>
    <s v="Янгиобод МФЙ"/>
    <s v="MUXTOROV DOSTONBEK ALISHER O‘G‘LI"/>
    <s v="30705952420063"/>
    <x v="4"/>
    <n v="0"/>
    <s v="Қарор"/>
    <s v="Коммунал"/>
    <x v="4"/>
    <n v="412000"/>
    <s v="13.02.2026"/>
    <s v="Oddiy"/>
    <d v="2026-02-16T17:55:21"/>
    <m/>
    <n v="412000"/>
    <m/>
    <d v="2026-02-16T17:55:21"/>
    <n v="0"/>
    <n v="412000"/>
    <n v="46069.746770833335"/>
    <m/>
    <n v="62285"/>
  </r>
  <r>
    <s v="11187575"/>
    <s v="13.02.2026"/>
    <s v="2026-10489344"/>
    <s v="KAYUMOVA UMRINISO ABSALAMOVNA"/>
    <s v="43003842380090"/>
    <m/>
    <m/>
    <s v="30.03.1984"/>
    <s v="Навоий"/>
    <x v="3"/>
    <s v="Янгиобод МФЙ"/>
    <s v="MUXTOROV DOSTONBEK ALISHER O‘G‘LI"/>
    <s v="30705952420063"/>
    <x v="0"/>
    <n v="0"/>
    <s v="Рад"/>
    <s v="Коммунал"/>
    <x v="4"/>
    <m/>
    <m/>
    <s v="Oddiy"/>
    <m/>
    <m/>
    <m/>
    <m/>
    <m/>
    <n v="0"/>
    <m/>
    <m/>
    <m/>
    <m/>
  </r>
  <r>
    <s v="11111852"/>
    <s v="09.02.2026"/>
    <s v="2026-10401664"/>
    <s v="SHERINOVA JAMILA KOMILOVNA"/>
    <s v="41709852420019"/>
    <m/>
    <m/>
    <s v="17.09.1985"/>
    <s v="Навоий"/>
    <x v="3"/>
    <s v="Янгиобод МФЙ"/>
    <s v="MUXTOROV DOSTONBEK ALISHER O‘G‘LI"/>
    <s v="30705952420063"/>
    <x v="3"/>
    <n v="0"/>
    <s v="Рад"/>
    <s v="Кийим"/>
    <x v="1"/>
    <n v="2060000"/>
    <m/>
    <s v="Oddiy"/>
    <m/>
    <m/>
    <m/>
    <m/>
    <m/>
    <n v="0"/>
    <m/>
    <m/>
    <m/>
    <m/>
  </r>
  <r>
    <s v="11111743"/>
    <s v="09.02.2026"/>
    <s v="2026-10401540"/>
    <s v="SHERINOVA JAMILA KOMILOVNA"/>
    <s v="41709852420019"/>
    <m/>
    <m/>
    <s v="17.09.1985"/>
    <s v="Навоий"/>
    <x v="3"/>
    <s v="Янгиобод МФЙ"/>
    <s v="MUXTOROV DOSTONBEK ALISHER O‘G‘LI"/>
    <s v="30705952420063"/>
    <x v="3"/>
    <n v="0"/>
    <s v="Рад"/>
    <s v="Озиқ"/>
    <x v="0"/>
    <n v="412000"/>
    <m/>
    <s v="Oddiy"/>
    <m/>
    <m/>
    <m/>
    <m/>
    <m/>
    <n v="0"/>
    <m/>
    <m/>
    <m/>
    <m/>
  </r>
  <r>
    <s v="8846645"/>
    <s v="07.10.2025"/>
    <s v="2025-07542898"/>
    <s v="RABIMOVA GULRUX OLIMJON QIZI"/>
    <s v="42308932390010"/>
    <m/>
    <m/>
    <s v="23.08.1993"/>
    <s v="Навоий"/>
    <x v="3"/>
    <s v="Янги ҳаёт МФЙ"/>
    <s v="ORZIYEVA SABINA MIRZOQUL QIZI"/>
    <s v="63110005840017"/>
    <x v="3"/>
    <n v="0"/>
    <s v="Рад"/>
    <s v="Озиқ"/>
    <x v="0"/>
    <n v="412000"/>
    <m/>
    <s v="Oddiy"/>
    <m/>
    <m/>
    <m/>
    <m/>
    <m/>
    <n v="0"/>
    <m/>
    <m/>
    <m/>
    <m/>
  </r>
  <r>
    <s v="8832674"/>
    <s v="06.10.2025"/>
    <s v="2025-07527198"/>
    <s v="BOBONAZAROVA SHOHISTA ABDUZOKIROVNA"/>
    <s v="41702903980014"/>
    <m/>
    <m/>
    <s v="17.02.1990"/>
    <s v="Навоий"/>
    <x v="3"/>
    <s v="Янги ҳаёт МФЙ"/>
    <s v="ORZIYEVA SABINA MIRZOQUL QIZI"/>
    <s v="63110005840017"/>
    <x v="9"/>
    <n v="1"/>
    <s v="Тўланди"/>
    <s v="Кийим"/>
    <x v="1"/>
    <n v="2060000"/>
    <s v="06.10.2025"/>
    <s v="Oddiy"/>
    <d v="2025-11-11T11:21:46"/>
    <m/>
    <n v="2060000"/>
    <m/>
    <d v="2025-11-11T11:21:46"/>
    <n v="0"/>
    <n v="2060000"/>
    <n v="45972.473449074074"/>
    <m/>
    <n v="5958"/>
  </r>
  <r>
    <s v="8801089"/>
    <s v="02.10.2025"/>
    <s v="2025-07487832"/>
    <s v="QODIROVA MAFTUNA RAJAB QIZI"/>
    <s v="40405932360015"/>
    <m/>
    <m/>
    <s v="04.05.1993"/>
    <s v="Навоий"/>
    <x v="3"/>
    <s v="Янги ҳаёт МФЙ"/>
    <s v="ORZIYEVA SABINA MIRZOQUL QIZI"/>
    <s v="63110005840017"/>
    <x v="3"/>
    <n v="0"/>
    <s v="Рад"/>
    <s v="Кийим"/>
    <x v="1"/>
    <n v="2060000"/>
    <m/>
    <s v="Oddiy"/>
    <m/>
    <m/>
    <m/>
    <m/>
    <m/>
    <n v="0"/>
    <m/>
    <m/>
    <m/>
    <m/>
  </r>
  <r>
    <s v="9154699"/>
    <s v="28.10.2025"/>
    <s v="2025-07939307"/>
    <s v="G‘AFFOROV OLIMJON ISTAM O‘G‘LI"/>
    <s v="32412985800019"/>
    <m/>
    <m/>
    <s v="24.12.1998"/>
    <s v="Навоий"/>
    <x v="9"/>
    <s v="Тумар МФЙ"/>
    <s v="BOBONAZAROVA MUHAYYO G‘AYRATOVNA"/>
    <s v="41409922360013"/>
    <x v="10"/>
    <n v="0"/>
    <s v="Рад"/>
    <s v="Даволаниш"/>
    <x v="2"/>
    <n v="20600000"/>
    <s v="28.10.2025"/>
    <s v="Oddiy"/>
    <m/>
    <m/>
    <m/>
    <m/>
    <m/>
    <n v="0"/>
    <m/>
    <m/>
    <m/>
    <m/>
  </r>
  <r>
    <s v="9079407"/>
    <s v="22.10.2025"/>
    <s v="2025-07823943"/>
    <s v="RAMAZONOV SAYFI ADIZBAYEVICH"/>
    <s v="31005542360034"/>
    <m/>
    <m/>
    <s v="10.05.1954"/>
    <s v="Навоий"/>
    <x v="9"/>
    <s v="Тумар МФЙ"/>
    <s v="BOBONAZAROVA MUHAYYO G‘AYRATOVNA"/>
    <s v="41409922360013"/>
    <x v="3"/>
    <n v="0"/>
    <s v="Рад"/>
    <s v="Даволаниш"/>
    <x v="2"/>
    <n v="20600000"/>
    <m/>
    <s v="Oddiy"/>
    <m/>
    <m/>
    <m/>
    <m/>
    <m/>
    <n v="0"/>
    <m/>
    <m/>
    <m/>
    <m/>
  </r>
  <r>
    <s v="9078481"/>
    <s v="22.10.2025"/>
    <s v="2025-07822751"/>
    <s v="HUSAYNOVA NILUFAR RAUF QIZI"/>
    <s v="40304955800017"/>
    <m/>
    <m/>
    <s v="03.04.1995"/>
    <s v="Навоий"/>
    <x v="9"/>
    <s v="Мармаробод МФЙ"/>
    <s v="BOBONAZAROVA MUHAYYO G‘AYRATOVNA"/>
    <s v="41409922360013"/>
    <x v="10"/>
    <n v="0"/>
    <s v="Рад"/>
    <s v="Даволаниш"/>
    <x v="2"/>
    <n v="20600000"/>
    <s v="22.10.2025"/>
    <s v="Oddiy"/>
    <m/>
    <m/>
    <m/>
    <m/>
    <m/>
    <n v="0"/>
    <m/>
    <m/>
    <m/>
    <m/>
  </r>
  <r>
    <s v="9041520"/>
    <s v="17.10.2025"/>
    <s v="2025-07774351"/>
    <s v="TURSUNOVA MALOXAT HAMROYEVNA"/>
    <s v="41612715800014"/>
    <m/>
    <m/>
    <s v="16.12.1971"/>
    <s v="Навоий"/>
    <x v="9"/>
    <s v="Тумар МФЙ"/>
    <s v="BOBONAZAROVA MUHAYYO G‘AYRATOVNA"/>
    <s v="41409922360013"/>
    <x v="3"/>
    <n v="0"/>
    <s v="Рад"/>
    <s v="Даволаниш"/>
    <x v="2"/>
    <n v="20600000"/>
    <m/>
    <s v="Oddiy"/>
    <m/>
    <m/>
    <m/>
    <m/>
    <m/>
    <n v="0"/>
    <m/>
    <m/>
    <m/>
    <m/>
  </r>
  <r>
    <s v="8527680"/>
    <s v="19.09.2025"/>
    <s v="2025-07114857"/>
    <s v="XUDOYQULOVA MA’RIFAT HAMZAYEVNA"/>
    <s v="40401935800015"/>
    <m/>
    <m/>
    <s v="04.01.1993"/>
    <s v="Навоий"/>
    <x v="9"/>
    <s v="Тумар МФЙ"/>
    <s v="BOBONAZAROVA MUHAYYO G‘AYRATOVNA"/>
    <s v="41409922360013"/>
    <x v="9"/>
    <n v="3"/>
    <s v="Тўланди"/>
    <s v="Кийим"/>
    <x v="1"/>
    <n v="2060000"/>
    <s v="26.09.2025"/>
    <s v="Oddiy"/>
    <d v="2025-11-12T15:32:16"/>
    <m/>
    <n v="2060000"/>
    <m/>
    <d v="2025-11-12T15:32:16"/>
    <n v="0"/>
    <n v="2060000"/>
    <n v="45973.647407407407"/>
    <m/>
    <n v="7775"/>
  </r>
  <r>
    <s v="9108252"/>
    <s v="24.10.2025"/>
    <s v="2025-07866285"/>
    <s v="RAJABOV YUNUS NEMATOVICH"/>
    <s v="30402625800011"/>
    <m/>
    <m/>
    <s v="04.02.1962"/>
    <s v="Навоий"/>
    <x v="9"/>
    <s v="Мармаробод МФЙ"/>
    <s v="SHOKIROV BAXTIYOR ABDUSALOMOVICH"/>
    <s v="32701912390036"/>
    <x v="3"/>
    <n v="0"/>
    <s v="Рад"/>
    <s v="Жарроҳлик"/>
    <x v="3"/>
    <n v="4120000000"/>
    <m/>
    <s v="Oddiy"/>
    <m/>
    <m/>
    <m/>
    <m/>
    <m/>
    <n v="0"/>
    <m/>
    <m/>
    <m/>
    <m/>
  </r>
  <r>
    <s v="9021135"/>
    <s v="15.10.2025"/>
    <s v="2025-07747223"/>
    <s v="EGAMOV ABDUVOHID HUSNIDDIN O‘G‘LI"/>
    <s v="50803035800037"/>
    <m/>
    <m/>
    <s v="08.03.2003"/>
    <s v="Навоий"/>
    <x v="9"/>
    <s v="Шайхон МФЙ"/>
    <s v="SHOKIROV BAXTIYOR ABDUSALOMOVICH"/>
    <s v="32701912390036"/>
    <x v="3"/>
    <n v="0"/>
    <s v="Рад"/>
    <s v="Даволаниш"/>
    <x v="2"/>
    <n v="20600000"/>
    <m/>
    <s v="Oddiy"/>
    <m/>
    <m/>
    <m/>
    <m/>
    <m/>
    <n v="0"/>
    <m/>
    <m/>
    <m/>
    <m/>
  </r>
  <r>
    <s v="8805994"/>
    <s v="02.10.2025"/>
    <s v="2025-07494079"/>
    <s v="NAZAROV BAXTIYOR SHODIYEVICH"/>
    <s v="30501675800014"/>
    <m/>
    <m/>
    <s v="05.01.1967"/>
    <s v="Навоий"/>
    <x v="9"/>
    <s v="Шайхон МФЙ"/>
    <s v="SHOKIROV BAXTIYOR ABDUSALOMOVICH"/>
    <s v="32701912390036"/>
    <x v="3"/>
    <n v="0"/>
    <s v="Рад"/>
    <s v="Даволаниш"/>
    <x v="2"/>
    <n v="20600000"/>
    <m/>
    <s v="Oddiy"/>
    <m/>
    <m/>
    <m/>
    <m/>
    <m/>
    <n v="0"/>
    <m/>
    <m/>
    <m/>
    <m/>
  </r>
  <r>
    <s v="8767224"/>
    <s v="30.09.2025"/>
    <s v="2025-07443006"/>
    <s v="ТОЛИБОВА НУРАФШОНА ТОЛМАС ҚИЗИ"/>
    <s v="61502105800024"/>
    <m/>
    <m/>
    <s v="15.02.2010"/>
    <s v="Навоий"/>
    <x v="9"/>
    <s v="Шайхон МФЙ"/>
    <s v="SHOKIROV BAXTIYOR ABDUSALOMOVICH"/>
    <s v="32701912390036"/>
    <x v="10"/>
    <n v="0"/>
    <s v="Рад"/>
    <s v="Даволаниш"/>
    <x v="2"/>
    <n v="20600000"/>
    <s v="02.10.2025"/>
    <s v="Oddiy"/>
    <m/>
    <m/>
    <m/>
    <m/>
    <m/>
    <n v="0"/>
    <m/>
    <m/>
    <m/>
    <m/>
  </r>
  <r>
    <s v="11473041"/>
    <s v="26.02.2026"/>
    <s v="2026-10836507"/>
    <s v="CHO`LIYEV BOBIR BURHON O`G`LI"/>
    <s v="51306215800018"/>
    <m/>
    <m/>
    <s v="13.06.2021"/>
    <s v="Навоий"/>
    <x v="9"/>
    <s v="Гулистон МФЙ"/>
    <s v="HAMROYEVA DILBAR SHUKUROVNA"/>
    <s v="40405732360020"/>
    <x v="3"/>
    <n v="0"/>
    <s v="Рад"/>
    <s v="Жарроҳлик"/>
    <x v="3"/>
    <n v="4120000000"/>
    <m/>
    <s v="Oddiy"/>
    <m/>
    <m/>
    <m/>
    <m/>
    <m/>
    <n v="0"/>
    <m/>
    <m/>
    <m/>
    <m/>
  </r>
  <r>
    <s v="11470829"/>
    <s v="26.02.2026"/>
    <s v="2026-10833889"/>
    <s v="NUSRATOV SHAHRAMBEK FURQATOVICH"/>
    <s v="51501075800039"/>
    <m/>
    <m/>
    <s v="15.01.2007"/>
    <s v="Навоий"/>
    <x v="9"/>
    <s v="Гулистон МФЙ"/>
    <s v="HAMROYEVA DILBAR SHUKUROVNA"/>
    <s v="40405732360020"/>
    <x v="0"/>
    <n v="0"/>
    <s v="Рад"/>
    <s v="Жарроҳлик"/>
    <x v="3"/>
    <m/>
    <m/>
    <s v="Oddiy"/>
    <m/>
    <m/>
    <m/>
    <m/>
    <m/>
    <n v="0"/>
    <m/>
    <m/>
    <m/>
    <m/>
  </r>
  <r>
    <s v="11450794"/>
    <s v="26.02.2026"/>
    <s v="2026-10810702"/>
    <s v="NORALIYEV ANVAR NORBOYEVICH"/>
    <s v="32906775760011"/>
    <m/>
    <m/>
    <s v="29.06.1977"/>
    <s v="Навоий"/>
    <x v="9"/>
    <s v="Гулистон МФЙ"/>
    <s v="HAMROYEVA DILBAR SHUKUROVNA"/>
    <s v="40405732360020"/>
    <x v="3"/>
    <n v="0"/>
    <s v="Рад"/>
    <s v="Даволаниш"/>
    <x v="2"/>
    <n v="20600000"/>
    <m/>
    <s v="Oddiy"/>
    <m/>
    <m/>
    <m/>
    <m/>
    <m/>
    <n v="0"/>
    <m/>
    <m/>
    <m/>
    <m/>
  </r>
  <r>
    <s v="11079026"/>
    <s v="05.02.2026"/>
    <s v="2026-10362388"/>
    <s v="HAYITOVA SAYYORA NURMUROD QIZI"/>
    <s v="41105975800015"/>
    <m/>
    <m/>
    <s v="11.05.1997"/>
    <s v="Навоий"/>
    <x v="9"/>
    <s v="Гулистон МФЙ"/>
    <s v="HAMROYEVA DILBAR SHUKUROVNA"/>
    <s v="40405732360020"/>
    <x v="0"/>
    <n v="0"/>
    <s v="Рад"/>
    <s v="Даволаниш"/>
    <x v="2"/>
    <m/>
    <m/>
    <s v="Oddiy"/>
    <m/>
    <m/>
    <m/>
    <m/>
    <m/>
    <n v="0"/>
    <m/>
    <m/>
    <m/>
    <m/>
  </r>
  <r>
    <s v="11032516"/>
    <s v="03.02.2026"/>
    <s v="2026-10305632"/>
    <s v="ASROROVA SHAHZODA ABROR QIZI"/>
    <s v="60312205800034"/>
    <m/>
    <m/>
    <s v="03.12.2020"/>
    <s v="Навоий"/>
    <x v="9"/>
    <s v="Гулистон МФЙ"/>
    <s v="HAMROYEVA DILBAR SHUKUROVNA"/>
    <s v="40405732360020"/>
    <x v="0"/>
    <n v="0"/>
    <s v="Рад"/>
    <s v="Жарроҳлик"/>
    <x v="3"/>
    <m/>
    <m/>
    <s v="Oddiy"/>
    <m/>
    <m/>
    <m/>
    <m/>
    <m/>
    <n v="0"/>
    <m/>
    <m/>
    <m/>
    <m/>
  </r>
  <r>
    <s v="11005358"/>
    <s v="02.02.2026"/>
    <s v="2026-10273954"/>
    <s v="BOZOROVA BAXRIYA XASANOVNA"/>
    <s v="41712832360032"/>
    <m/>
    <m/>
    <s v="17.12.1983"/>
    <s v="Навоий"/>
    <x v="9"/>
    <s v="Гулистон МФЙ"/>
    <s v="HAMROYEVA DILBAR SHUKUROVNA"/>
    <s v="40405732360020"/>
    <x v="3"/>
    <n v="0"/>
    <s v="Рад"/>
    <s v="Даволаниш"/>
    <x v="2"/>
    <n v="20600000"/>
    <m/>
    <s v="Oddiy"/>
    <m/>
    <m/>
    <m/>
    <m/>
    <m/>
    <n v="0"/>
    <m/>
    <m/>
    <m/>
    <m/>
  </r>
  <r>
    <s v="10998438"/>
    <s v="02.02.2026"/>
    <s v="2026-10266136"/>
    <s v="TOXIROVA AZIZABONU SHAXOBIDDIN QIZI"/>
    <s v="60602065800016"/>
    <m/>
    <m/>
    <s v="06.02.2006"/>
    <s v="Навоий"/>
    <x v="9"/>
    <s v="Гулистон МФЙ"/>
    <s v="HAMROYEVA DILBAR SHUKUROVNA"/>
    <s v="40405732360020"/>
    <x v="0"/>
    <n v="0"/>
    <s v="Рад"/>
    <s v="Даволаниш"/>
    <x v="2"/>
    <m/>
    <m/>
    <s v="Oddiy"/>
    <m/>
    <m/>
    <m/>
    <m/>
    <m/>
    <n v="0"/>
    <m/>
    <m/>
    <m/>
    <m/>
  </r>
  <r>
    <s v="10907119"/>
    <s v="23.01.2026"/>
    <s v="2026-10153403"/>
    <s v="NARZIYEVA XANIFA ABDIHAMITOVNA"/>
    <s v="41503762360043"/>
    <m/>
    <m/>
    <s v="15.03.1976"/>
    <s v="Навоий"/>
    <x v="9"/>
    <s v="Гулистон МФЙ"/>
    <s v="HAMROYEVA DILBAR SHUKUROVNA"/>
    <s v="40405732360020"/>
    <x v="0"/>
    <n v="0"/>
    <s v="Рад"/>
    <s v="Даволаниш"/>
    <x v="2"/>
    <m/>
    <m/>
    <s v="Oddiy"/>
    <m/>
    <m/>
    <m/>
    <m/>
    <m/>
    <n v="0"/>
    <m/>
    <m/>
    <m/>
    <m/>
  </r>
  <r>
    <s v="10691604"/>
    <s v="08.01.2026"/>
    <s v="2026-09896413"/>
    <s v="SHUKRILLAYEV NIZOMIDDIN NEMATOVICH"/>
    <s v="31201772360020"/>
    <m/>
    <m/>
    <s v="12.01.1977"/>
    <s v="Навоий"/>
    <x v="9"/>
    <s v="Гулистон МФЙ"/>
    <s v="HAMROYEVA DILBAR SHUKUROVNA"/>
    <s v="40405732360020"/>
    <x v="3"/>
    <n v="0"/>
    <s v="Рад"/>
    <s v="Даволаниш"/>
    <x v="2"/>
    <n v="20600000"/>
    <m/>
    <s v="Oddiy"/>
    <m/>
    <m/>
    <m/>
    <m/>
    <m/>
    <n v="0"/>
    <m/>
    <m/>
    <m/>
    <m/>
  </r>
  <r>
    <s v="10378079"/>
    <s v="23.12.2025"/>
    <s v="2025-09537422"/>
    <s v="NAMOZOVA MOHIDIL QAYIMOVNA"/>
    <s v="41702852360147"/>
    <m/>
    <m/>
    <s v="17.02.1985"/>
    <s v="Навоий"/>
    <x v="9"/>
    <s v="Гулистон МФЙ"/>
    <s v="HAMROYEVA DILBAR SHUKUROVNA"/>
    <s v="40405732360020"/>
    <x v="10"/>
    <n v="0"/>
    <s v="Рад"/>
    <s v="Жарроҳлик"/>
    <x v="3"/>
    <n v="4120000000"/>
    <s v="23.12.2025"/>
    <s v="Oddiy"/>
    <m/>
    <m/>
    <m/>
    <m/>
    <m/>
    <n v="0"/>
    <m/>
    <m/>
    <m/>
    <m/>
  </r>
  <r>
    <s v="10376857"/>
    <s v="23.12.2025"/>
    <s v="2025-09536020"/>
    <s v="BOBOJONOV ULUG‘BEK AMONOVICH"/>
    <s v="30307692360029"/>
    <m/>
    <m/>
    <s v="03.07.1969"/>
    <s v="Навоий"/>
    <x v="9"/>
    <s v="Гулистон МФЙ"/>
    <s v="HAMROYEVA DILBAR SHUKUROVNA"/>
    <s v="40405732360020"/>
    <x v="4"/>
    <n v="0"/>
    <s v="Қарор"/>
    <s v="Даволаниш"/>
    <x v="2"/>
    <n v="20600000"/>
    <s v="23.12.2025"/>
    <s v="Oddiy"/>
    <d v="2026-01-12T12:13:19"/>
    <s v="????? ????????"/>
    <n v="9538769"/>
    <s v="Ha"/>
    <d v="2026-01-12T12:13:19"/>
    <n v="0"/>
    <n v="9538769"/>
    <n v="46034.509247685186"/>
    <m/>
    <n v="56113"/>
  </r>
  <r>
    <s v="10009534"/>
    <s v="11.12.2025"/>
    <s v="2025-09077969"/>
    <s v="BURXONOVA OLIYA FARXOD QIZI"/>
    <s v="41606954070017"/>
    <m/>
    <m/>
    <s v="16.06.1995"/>
    <s v="Навоий"/>
    <x v="9"/>
    <s v="Гулистон МФЙ"/>
    <s v="HAMROYEVA DILBAR SHUKUROVNA"/>
    <s v="40405732360020"/>
    <x v="10"/>
    <n v="0"/>
    <s v="Рад"/>
    <s v="Даволаниш"/>
    <x v="2"/>
    <n v="20600000"/>
    <s v="11.12.2025"/>
    <s v="Oddiy"/>
    <m/>
    <m/>
    <m/>
    <m/>
    <m/>
    <n v="0"/>
    <m/>
    <m/>
    <m/>
    <m/>
  </r>
  <r>
    <s v="9748577"/>
    <s v="01.12.2025"/>
    <s v="2025-08746717"/>
    <s v="HAYITOV BAXTIYOR ISOQOVICH"/>
    <s v="32004745800021"/>
    <m/>
    <m/>
    <s v="20.04.1974"/>
    <s v="Навоий"/>
    <x v="9"/>
    <s v="Гулистон МФЙ"/>
    <s v="HAMROYEVA DILBAR SHUKUROVNA"/>
    <s v="40405732360020"/>
    <x v="10"/>
    <n v="0"/>
    <s v="Рад"/>
    <s v="Даволаниш"/>
    <x v="2"/>
    <n v="20600000"/>
    <s v="09.12.2025"/>
    <s v="Oddiy"/>
    <m/>
    <m/>
    <m/>
    <m/>
    <m/>
    <n v="0"/>
    <m/>
    <m/>
    <m/>
    <m/>
  </r>
  <r>
    <s v="9546158"/>
    <s v="20.11.2025"/>
    <s v="2025-08473768"/>
    <s v="HAYITOV BAXTIYOR ISOQOVICH"/>
    <s v="32004745800021"/>
    <m/>
    <m/>
    <s v="20.04.1974"/>
    <s v="Навоий"/>
    <x v="9"/>
    <s v="Гулистон МФЙ"/>
    <s v="HAMROYEVA DILBAR SHUKUROVNA"/>
    <s v="40405732360020"/>
    <x v="4"/>
    <n v="0"/>
    <s v="Қарор"/>
    <s v="Озиқ"/>
    <x v="0"/>
    <n v="412000"/>
    <s v="27.11.2025"/>
    <s v="Oddiy"/>
    <d v="2025-12-02T08:50:29"/>
    <s v="????? ????????"/>
    <n v="412000"/>
    <s v="Ha"/>
    <d v="2025-12-02T08:50:29"/>
    <n v="0"/>
    <n v="412000"/>
    <n v="45993.368391203701"/>
    <m/>
    <n v="17051"/>
  </r>
  <r>
    <s v="9355729"/>
    <s v="11.11.2025"/>
    <s v="2025-08218094"/>
    <s v="ADIZOVA MOHINUR AZAMAT QIZI"/>
    <s v="40207985800023"/>
    <m/>
    <m/>
    <s v="02.07.1998"/>
    <s v="Навоий"/>
    <x v="9"/>
    <s v="Гулистон МФЙ"/>
    <s v="HAMROYEVA DILBAR SHUKUROVNA"/>
    <s v="40405732360020"/>
    <x v="3"/>
    <n v="0"/>
    <s v="Рад"/>
    <s v="Жарроҳлик"/>
    <x v="3"/>
    <n v="4120000000"/>
    <m/>
    <s v="Oddiy"/>
    <m/>
    <m/>
    <m/>
    <m/>
    <m/>
    <n v="0"/>
    <m/>
    <m/>
    <m/>
    <m/>
  </r>
  <r>
    <s v="9333673"/>
    <s v="10.11.2025"/>
    <s v="2025-08188898"/>
    <s v="BOZOROV NURALI SUNNATOVICH"/>
    <s v="31801815800027"/>
    <m/>
    <m/>
    <s v="18.01.1981"/>
    <s v="Навоий"/>
    <x v="9"/>
    <s v="Гулистон МФЙ"/>
    <s v="HAMROYEVA DILBAR SHUKUROVNA"/>
    <s v="40405732360020"/>
    <x v="4"/>
    <n v="0"/>
    <s v="Қарор"/>
    <s v="Даволаниш"/>
    <x v="2"/>
    <n v="20600000"/>
    <s v="10.11.2025"/>
    <s v="Oddiy"/>
    <d v="2026-01-15T12:08:47"/>
    <s v="????? ????????"/>
    <n v="9538769"/>
    <s v="Ha"/>
    <d v="2026-01-15T12:08:47"/>
    <n v="0"/>
    <n v="9538769"/>
    <n v="46037.506099537037"/>
    <m/>
    <n v="57560"/>
  </r>
  <r>
    <s v="9264109"/>
    <s v="05.11.2025"/>
    <s v="2025-08097303"/>
    <s v="HASANOV IMRONBEK FARID O`G`LI"/>
    <s v="50108215800033"/>
    <m/>
    <m/>
    <s v="01.08.2021"/>
    <s v="Навоий"/>
    <x v="9"/>
    <s v="Гулистон МФЙ"/>
    <s v="HAMROYEVA DILBAR SHUKUROVNA"/>
    <s v="40405732360020"/>
    <x v="10"/>
    <n v="0"/>
    <s v="Рад"/>
    <s v="Даволаниш"/>
    <x v="2"/>
    <n v="20600000"/>
    <s v="05.11.2025"/>
    <s v="Oddiy"/>
    <m/>
    <m/>
    <m/>
    <m/>
    <m/>
    <n v="0"/>
    <m/>
    <m/>
    <m/>
    <m/>
  </r>
  <r>
    <s v="9155577"/>
    <s v="28.10.2025"/>
    <s v="2025-07940507"/>
    <s v="AMINOVA DILDOR ERGASHEVNA"/>
    <s v="41901872360025"/>
    <m/>
    <m/>
    <s v="19.01.1987"/>
    <s v="Навоий"/>
    <x v="9"/>
    <s v="Мармаробод МФЙ"/>
    <s v="HAMROYEVA DILBAR SHUKUROVNA"/>
    <s v="40405732360020"/>
    <x v="3"/>
    <n v="0"/>
    <s v="Рад"/>
    <s v="Даволаниш"/>
    <x v="2"/>
    <n v="20600000"/>
    <m/>
    <s v="Oddiy"/>
    <m/>
    <m/>
    <m/>
    <m/>
    <m/>
    <n v="0"/>
    <m/>
    <m/>
    <m/>
    <m/>
  </r>
  <r>
    <s v="9036000"/>
    <s v="16.10.2025"/>
    <s v="2025-07767202"/>
    <s v="BOBOJONOV ULUG‘BEK AMONOVICH"/>
    <s v="30307692360029"/>
    <m/>
    <m/>
    <s v="03.07.1969"/>
    <s v="Навоий"/>
    <x v="9"/>
    <s v="Гулистон МФЙ"/>
    <s v="HAMROYEVA DILBAR SHUKUROVNA"/>
    <s v="40405732360020"/>
    <x v="3"/>
    <n v="0"/>
    <s v="Рад"/>
    <s v="Даволаниш"/>
    <x v="2"/>
    <n v="20600000"/>
    <m/>
    <s v="Oddiy"/>
    <m/>
    <m/>
    <m/>
    <m/>
    <m/>
    <n v="0"/>
    <m/>
    <m/>
    <m/>
    <m/>
  </r>
  <r>
    <s v="8891626"/>
    <s v="08.10.2025"/>
    <s v="2025-07592942"/>
    <s v="QODIROVA GULBAYOZ ISMATOVNA"/>
    <s v="42612832360027"/>
    <m/>
    <m/>
    <s v="26.12.1983"/>
    <s v="Навоий"/>
    <x v="9"/>
    <s v="Гулистон МФЙ"/>
    <s v="HAMROYEVA DILBAR SHUKUROVNA"/>
    <s v="40405732360020"/>
    <x v="3"/>
    <n v="0"/>
    <s v="Рад"/>
    <s v="Даволаниш"/>
    <x v="2"/>
    <n v="20600000"/>
    <m/>
    <s v="Oddiy"/>
    <m/>
    <m/>
    <m/>
    <m/>
    <m/>
    <n v="0"/>
    <m/>
    <m/>
    <m/>
    <m/>
  </r>
  <r>
    <s v="8887528"/>
    <s v="08.10.2025"/>
    <s v="2025-07588170"/>
    <s v="PO‘LOTOV SUPON QODIROVICH"/>
    <s v="31004645800010"/>
    <m/>
    <m/>
    <s v="10.04.1964"/>
    <s v="Навоий"/>
    <x v="9"/>
    <s v="Гулистон МФЙ"/>
    <s v="HAMROYEVA DILBAR SHUKUROVNA"/>
    <s v="40405732360020"/>
    <x v="3"/>
    <n v="0"/>
    <s v="Рад"/>
    <s v="Даволаниш"/>
    <x v="2"/>
    <n v="20600000"/>
    <m/>
    <s v="Oddiy"/>
    <m/>
    <m/>
    <m/>
    <m/>
    <m/>
    <n v="0"/>
    <m/>
    <m/>
    <m/>
    <m/>
  </r>
  <r>
    <s v="8818996"/>
    <s v="04.10.2025"/>
    <s v="2025-07510629"/>
    <s v="ADIZOVA MOHINUR AZAMAT QIZI"/>
    <s v="40207985800023"/>
    <m/>
    <m/>
    <s v="02.07.1998"/>
    <s v="Навоий"/>
    <x v="9"/>
    <s v="Гулистон МФЙ"/>
    <s v="HAMROYEVA DILBAR SHUKUROVNA"/>
    <s v="40405732360020"/>
    <x v="3"/>
    <n v="0"/>
    <s v="Рад"/>
    <s v="Жарроҳлик"/>
    <x v="3"/>
    <n v="4120000000"/>
    <m/>
    <s v="Oddiy"/>
    <m/>
    <m/>
    <m/>
    <m/>
    <m/>
    <n v="0"/>
    <m/>
    <m/>
    <m/>
    <m/>
  </r>
  <r>
    <s v="8811325"/>
    <s v="03.10.2025"/>
    <s v="2025-07500835"/>
    <s v="ASATILLAYEV OYBEK QUDRATOVICH"/>
    <s v="31109852360044"/>
    <m/>
    <m/>
    <s v="11.09.1985"/>
    <s v="Навоий"/>
    <x v="9"/>
    <s v="Гулистон МФЙ"/>
    <s v="HAMROYEVA DILBAR SHUKUROVNA"/>
    <s v="40405732360020"/>
    <x v="3"/>
    <n v="0"/>
    <s v="Рад"/>
    <s v="Жарроҳлик"/>
    <x v="3"/>
    <n v="4120000000"/>
    <m/>
    <s v="Oddiy"/>
    <m/>
    <m/>
    <m/>
    <m/>
    <m/>
    <n v="0"/>
    <m/>
    <m/>
    <m/>
    <m/>
  </r>
  <r>
    <s v="8804814"/>
    <s v="02.10.2025"/>
    <s v="2025-07492506"/>
    <s v="PARDAYEVA MOHINUR SHAHOBIDDIN QIZI"/>
    <s v="60404035800019"/>
    <m/>
    <m/>
    <s v="04.04.2003"/>
    <s v="Навоий"/>
    <x v="9"/>
    <s v="Гулистон МФЙ"/>
    <s v="HAMROYEVA DILBAR SHUKUROVNA"/>
    <s v="40405732360020"/>
    <x v="3"/>
    <n v="0"/>
    <s v="Рад"/>
    <s v="Даволаниш"/>
    <x v="2"/>
    <n v="20600000"/>
    <m/>
    <s v="Oddiy"/>
    <m/>
    <m/>
    <m/>
    <m/>
    <m/>
    <n v="0"/>
    <m/>
    <m/>
    <m/>
    <m/>
  </r>
  <r>
    <s v="7944403"/>
    <s v="05.09.2025"/>
    <s v="2025-06267569"/>
    <s v="MAMATOVA XURSHIDA MURODILOYEVNA"/>
    <s v="41807772360014"/>
    <m/>
    <m/>
    <s v="18.07.1977"/>
    <s v="Навоий"/>
    <x v="9"/>
    <s v="Гулистон МФЙ"/>
    <s v="HAMROYEVA DILBAR SHUKUROVNA"/>
    <s v="40405732360020"/>
    <x v="8"/>
    <n v="0"/>
    <s v="Рад"/>
    <s v="Кийим"/>
    <x v="1"/>
    <n v="2060000"/>
    <s v="05.09.2025"/>
    <s v="Oddiy"/>
    <d v="2025-11-18T10:23:06"/>
    <s v="??????? ??? ????"/>
    <m/>
    <s v="Yuq"/>
    <d v="2025-11-18T10:23:06"/>
    <n v="0"/>
    <m/>
    <n v="45979.432708333334"/>
    <m/>
    <n v="3003"/>
  </r>
  <r>
    <s v="7885400"/>
    <s v="04.09.2025"/>
    <s v="2025-06190025"/>
    <s v="XUDOYQULOVA SHAHNOZA SHUXRATOVNA"/>
    <s v="42001902360045"/>
    <m/>
    <m/>
    <s v="20.01.1990"/>
    <s v="Навоий"/>
    <x v="9"/>
    <s v="Гулистон МФЙ"/>
    <s v="HAMROYEVA DILBAR SHUKUROVNA"/>
    <s v="40405732360020"/>
    <x v="3"/>
    <n v="0"/>
    <s v="Рад"/>
    <s v="Кийим"/>
    <x v="1"/>
    <n v="2060000"/>
    <m/>
    <s v="Oddiy"/>
    <m/>
    <m/>
    <m/>
    <m/>
    <m/>
    <n v="0"/>
    <m/>
    <m/>
    <m/>
    <m/>
  </r>
  <r>
    <s v="11440964"/>
    <s v="25.02.2026"/>
    <s v="2026-10798540"/>
    <s v="ESONOV UYGUN RO‘ZIQULOVICH"/>
    <s v="31001712360019"/>
    <m/>
    <m/>
    <s v="10.01.1971"/>
    <s v="Навоий"/>
    <x v="9"/>
    <s v="Мармаробод МФЙ"/>
    <s v="TO‘XTAYEVA GULASAL NAJMIDDIN QIZI"/>
    <s v="61402025800019"/>
    <x v="3"/>
    <n v="0"/>
    <s v="Рад"/>
    <s v="Жарроҳлик"/>
    <x v="3"/>
    <n v="4120000000"/>
    <m/>
    <s v="Oddiy"/>
    <m/>
    <m/>
    <m/>
    <m/>
    <m/>
    <n v="0"/>
    <m/>
    <m/>
    <m/>
    <m/>
  </r>
  <r>
    <s v="11250919"/>
    <s v="17.02.2026"/>
    <s v="2026-10563757"/>
    <s v="BOZOROV KAROMAT XOJIYEVICH"/>
    <s v="31108642360028"/>
    <m/>
    <m/>
    <s v="11.08.1964"/>
    <s v="Навоий"/>
    <x v="9"/>
    <s v="Мармаробод МФЙ"/>
    <s v="TO‘XTAYEVA GULASAL NAJMIDDIN QIZI"/>
    <s v="61402025800019"/>
    <x v="0"/>
    <n v="0"/>
    <s v="Рад"/>
    <s v="Даволаниш"/>
    <x v="2"/>
    <m/>
    <m/>
    <s v="Oddiy"/>
    <m/>
    <m/>
    <m/>
    <m/>
    <m/>
    <n v="0"/>
    <m/>
    <m/>
    <m/>
    <m/>
  </r>
  <r>
    <s v="11084317"/>
    <s v="06.02.2026"/>
    <s v="2026-10369094"/>
    <s v="XOTAMOV YUSUF XAMDAMOVICH"/>
    <s v="32704842360058"/>
    <m/>
    <m/>
    <s v="27.04.1984"/>
    <s v="Навоий"/>
    <x v="9"/>
    <s v="Мармаробод МФЙ"/>
    <s v="TO‘XTAYEVA GULASAL NAJMIDDIN QIZI"/>
    <s v="61402025800019"/>
    <x v="0"/>
    <n v="0"/>
    <s v="Рад"/>
    <s v="Озиқ"/>
    <x v="0"/>
    <m/>
    <m/>
    <s v="Oddiy"/>
    <m/>
    <m/>
    <m/>
    <m/>
    <m/>
    <n v="0"/>
    <m/>
    <m/>
    <m/>
    <m/>
  </r>
  <r>
    <s v="10303172"/>
    <s v="19.12.2025"/>
    <s v="2025-09448157"/>
    <s v="ASHUROV ABDUNAYIM XAMROYEVICH"/>
    <s v="31302652360012"/>
    <m/>
    <m/>
    <s v="13.02.1965"/>
    <s v="Навоий"/>
    <x v="9"/>
    <s v="Мармаробод МФЙ"/>
    <s v="TO‘XTAYEVA GULASAL NAJMIDDIN QIZI"/>
    <s v="61402025800019"/>
    <x v="0"/>
    <n v="0"/>
    <s v="Рад"/>
    <s v="Озиқ"/>
    <x v="0"/>
    <m/>
    <m/>
    <s v="Oddiy"/>
    <m/>
    <m/>
    <m/>
    <m/>
    <m/>
    <n v="0"/>
    <m/>
    <m/>
    <m/>
    <m/>
  </r>
  <r>
    <s v="9627927"/>
    <s v="25.11.2025"/>
    <s v="2025-08584374"/>
    <s v="OTAYEVA HUSNIGUL HOMIDOVNA"/>
    <s v="40902912360031"/>
    <m/>
    <m/>
    <s v="09.02.1991"/>
    <s v="Навоий"/>
    <x v="9"/>
    <s v="Мармаробод МФЙ"/>
    <s v="TO‘XTAYEVA GULASAL NAJMIDDIN QIZI"/>
    <s v="61402025800019"/>
    <x v="4"/>
    <n v="0"/>
    <s v="Қарор"/>
    <s v="Кийим"/>
    <x v="1"/>
    <n v="2060000"/>
    <s v="27.11.2025"/>
    <s v="Oddiy"/>
    <d v="2025-12-03T14:30:59"/>
    <s v="????? ????????"/>
    <n v="2060000"/>
    <s v="Ha"/>
    <d v="2025-12-03T14:30:59"/>
    <n v="0"/>
    <n v="2060000"/>
    <n v="45994.604849537034"/>
    <m/>
    <n v="16321"/>
  </r>
  <r>
    <s v="9508378"/>
    <s v="18.11.2025"/>
    <s v="2025-08421648"/>
    <s v="QODIROVA YULDUZ SAYFIDDINOVNA"/>
    <s v="40412912360026"/>
    <m/>
    <m/>
    <s v="04.12.1991"/>
    <s v="Навоий"/>
    <x v="9"/>
    <s v="Мармаробод МФЙ"/>
    <s v="TO‘XTAYEVA GULASAL NAJMIDDIN QIZI"/>
    <s v="61402025800019"/>
    <x v="4"/>
    <n v="0"/>
    <s v="Қарор"/>
    <s v="Озиқ"/>
    <x v="0"/>
    <n v="412000"/>
    <s v="19.11.2025"/>
    <s v="Oddiy"/>
    <d v="2025-12-03T14:31:51"/>
    <s v="????? ????????"/>
    <n v="412000"/>
    <s v="Ha"/>
    <d v="2025-12-03T14:31:51"/>
    <n v="0"/>
    <n v="412000"/>
    <n v="45994.605451388888"/>
    <m/>
    <n v="11934"/>
  </r>
  <r>
    <s v="11190357"/>
    <s v="13.02.2026"/>
    <s v="2026-10492486"/>
    <s v="JURAYEVA SHAXLO KODIROVNA"/>
    <s v="42805892390031"/>
    <m/>
    <m/>
    <s v="28.05.1989"/>
    <s v="Навоий"/>
    <x v="3"/>
    <s v="Пахтаобод МФЙ"/>
    <s v="SADINOV ALISHER ORTIQ O‘G‘LI"/>
    <s v="51804005840030"/>
    <x v="0"/>
    <n v="0"/>
    <s v="Рад"/>
    <s v="Коммунал"/>
    <x v="4"/>
    <m/>
    <m/>
    <s v="Oddiy"/>
    <m/>
    <m/>
    <m/>
    <m/>
    <m/>
    <n v="0"/>
    <m/>
    <m/>
    <m/>
    <m/>
  </r>
  <r>
    <s v="11185371"/>
    <s v="13.02.2026"/>
    <s v="2026-10486807"/>
    <s v="RADJABOV BO‘RI SADINOVICH"/>
    <s v="30509532340013"/>
    <m/>
    <m/>
    <s v="05.09.1953"/>
    <s v="Навоий"/>
    <x v="3"/>
    <s v="Пахтаобод МФЙ"/>
    <s v="SADINOV ALISHER ORTIQ O‘G‘LI"/>
    <s v="51804005840030"/>
    <x v="0"/>
    <n v="0"/>
    <s v="Рад"/>
    <s v="Даволаниш"/>
    <x v="2"/>
    <m/>
    <m/>
    <s v="Oddiy"/>
    <m/>
    <m/>
    <m/>
    <m/>
    <m/>
    <n v="0"/>
    <m/>
    <m/>
    <m/>
    <m/>
  </r>
  <r>
    <s v="10689303"/>
    <s v="08.01.2026"/>
    <s v="2026-09893847"/>
    <s v="IBODULLAYEVA GULSHODA SHARIB QIZI"/>
    <s v="40410953960027"/>
    <m/>
    <m/>
    <s v="04.10.1995"/>
    <s v="Навоий"/>
    <x v="3"/>
    <s v="Пахтаобод МФЙ"/>
    <s v="SADINOV ALISHER ORTIQ O‘G‘LI"/>
    <s v="51804005840030"/>
    <x v="3"/>
    <n v="0"/>
    <s v="Рад"/>
    <s v="Кийим"/>
    <x v="1"/>
    <n v="2060000"/>
    <m/>
    <s v="Oddiy"/>
    <m/>
    <m/>
    <m/>
    <m/>
    <m/>
    <n v="0"/>
    <m/>
    <m/>
    <m/>
    <m/>
  </r>
  <r>
    <s v="10251358"/>
    <s v="18.12.2025"/>
    <s v="2025-09385125"/>
    <s v="SUYUNOVA SOXIBA RUSTAMOVNA"/>
    <s v="41709892340034"/>
    <m/>
    <m/>
    <s v="17.09.1989"/>
    <s v="Навоий"/>
    <x v="3"/>
    <s v="Пахтаобод МФЙ"/>
    <s v="SADINOV ALISHER ORTIQ O‘G‘LI"/>
    <s v="51804005840030"/>
    <x v="0"/>
    <n v="0"/>
    <s v="Рад"/>
    <s v="Даволаниш"/>
    <x v="2"/>
    <m/>
    <m/>
    <s v="Oddiy"/>
    <m/>
    <m/>
    <m/>
    <m/>
    <m/>
    <n v="0"/>
    <m/>
    <m/>
    <m/>
    <m/>
  </r>
  <r>
    <s v="10192429"/>
    <s v="17.12.2025"/>
    <s v="2025-09311937"/>
    <s v="TUXLIYEVA XASIYAT BARNAKULOVNA"/>
    <s v="42204732390022"/>
    <m/>
    <m/>
    <s v="22.04.1973"/>
    <s v="Навоий"/>
    <x v="3"/>
    <s v="Пахтаобод МФЙ"/>
    <s v="SADINOV ALISHER ORTIQ O‘G‘LI"/>
    <s v="51804005840030"/>
    <x v="4"/>
    <n v="0"/>
    <s v="Қарор"/>
    <s v="Кийим"/>
    <x v="1"/>
    <n v="2060000"/>
    <s v="23.12.2025"/>
    <s v="Oddiy"/>
    <d v="2025-12-25T17:26:04"/>
    <s v="????? ????????"/>
    <n v="2060000"/>
    <s v="Ha"/>
    <d v="2025-12-25T17:26:04"/>
    <n v="0"/>
    <n v="2060000"/>
    <n v="46016.726435185185"/>
    <m/>
    <n v="41372"/>
  </r>
  <r>
    <s v="9732926"/>
    <s v="29.11.2025"/>
    <s v="2025-08726068"/>
    <s v="XOLIYAROVA NASIBA SHAVKATOVNA"/>
    <s v="42606872340040"/>
    <m/>
    <m/>
    <s v="26.06.1987"/>
    <s v="Навоий"/>
    <x v="3"/>
    <s v="Пахтаобод МФЙ"/>
    <s v="SADINOV ALISHER ORTIQ O‘G‘LI"/>
    <s v="51804005840030"/>
    <x v="3"/>
    <n v="0"/>
    <s v="Рад"/>
    <s v="Озиқ"/>
    <x v="0"/>
    <n v="412000"/>
    <m/>
    <s v="Oddiy"/>
    <m/>
    <m/>
    <m/>
    <m/>
    <m/>
    <n v="0"/>
    <m/>
    <m/>
    <m/>
    <m/>
  </r>
  <r>
    <s v="11094470"/>
    <s v="06.02.2026"/>
    <s v="2026-10381181"/>
    <s v="TAGAYEVA SALIMA YESENBAYEVNA"/>
    <s v="40908785810011"/>
    <m/>
    <m/>
    <s v="09.08.1978"/>
    <s v="Навоий"/>
    <x v="10"/>
    <s v="Ақтов МФЙ"/>
    <s v="IZENOVA SALIXA RAYIMBAYEVNA"/>
    <s v="42507722370023"/>
    <x v="3"/>
    <n v="0"/>
    <s v="Рад"/>
    <s v="Кийим"/>
    <x v="1"/>
    <n v="2060000"/>
    <m/>
    <s v="Oddiy"/>
    <m/>
    <m/>
    <m/>
    <m/>
    <m/>
    <n v="0"/>
    <m/>
    <m/>
    <m/>
    <m/>
  </r>
  <r>
    <s v="11056732"/>
    <s v="04.02.2026"/>
    <s v="2026-10334252"/>
    <s v="JUNISOVA AYGUL AYDARBEKOVNA"/>
    <s v="43011872370026"/>
    <m/>
    <m/>
    <s v="30.11.1987"/>
    <s v="Навоий"/>
    <x v="10"/>
    <s v="Томдибулоқ МФЙ"/>
    <s v="IZENOVA SALIXA RAYIMBAYEVNA"/>
    <s v="42507722370023"/>
    <x v="3"/>
    <n v="0"/>
    <s v="Рад"/>
    <s v="Кийим"/>
    <x v="1"/>
    <n v="2060000"/>
    <m/>
    <s v="Oddiy"/>
    <m/>
    <m/>
    <m/>
    <m/>
    <m/>
    <n v="0"/>
    <m/>
    <m/>
    <m/>
    <m/>
  </r>
  <r>
    <s v="10991330"/>
    <s v="30.01.2026"/>
    <s v="2026-10256707"/>
    <s v="NAURIZBAYEVA GULZABIRA NAZARSHAYEVNA"/>
    <s v="40109842370048"/>
    <m/>
    <m/>
    <s v="01.09.1984"/>
    <s v="Навоий"/>
    <x v="10"/>
    <s v="Ақтов МФЙ"/>
    <s v="IZENOVA SALIXA RAYIMBAYEVNA"/>
    <s v="42507722370023"/>
    <x v="0"/>
    <n v="0"/>
    <s v="Рад"/>
    <s v="Коммунал"/>
    <x v="4"/>
    <m/>
    <m/>
    <s v="Oddiy"/>
    <m/>
    <m/>
    <m/>
    <m/>
    <m/>
    <n v="0"/>
    <m/>
    <m/>
    <m/>
    <m/>
  </r>
  <r>
    <s v="10991056"/>
    <s v="30.01.2026"/>
    <s v="2026-10256274"/>
    <s v="TUREMURATOVA AYNUR AYAGANOVNA"/>
    <s v="41810782370021"/>
    <m/>
    <m/>
    <s v="18.10.1978"/>
    <s v="Навоий"/>
    <x v="10"/>
    <s v="Томдибулоқ МФЙ"/>
    <s v="IZENOVA SALIXA RAYIMBAYEVNA"/>
    <s v="42507722370023"/>
    <x v="0"/>
    <n v="0"/>
    <s v="Рад"/>
    <s v="Коммунал"/>
    <x v="4"/>
    <m/>
    <m/>
    <s v="Oddiy"/>
    <m/>
    <m/>
    <m/>
    <m/>
    <m/>
    <n v="0"/>
    <m/>
    <m/>
    <m/>
    <m/>
  </r>
  <r>
    <s v="10901237"/>
    <s v="23.01.2026"/>
    <s v="2026-10146737"/>
    <s v="MIRZAYEVA ZERKUL ABDIRAXIMOVNA"/>
    <s v="42202802370015"/>
    <m/>
    <m/>
    <s v="22.02.1980"/>
    <s v="Навоий"/>
    <x v="10"/>
    <s v="Шиели МФЙ"/>
    <s v="IZENOVA SALIXA RAYIMBAYEVNA"/>
    <s v="42507722370023"/>
    <x v="0"/>
    <n v="0"/>
    <s v="Рад"/>
    <s v="Кийим"/>
    <x v="1"/>
    <m/>
    <m/>
    <s v="Oddiy"/>
    <m/>
    <m/>
    <m/>
    <m/>
    <m/>
    <n v="0"/>
    <m/>
    <m/>
    <m/>
    <m/>
  </r>
  <r>
    <s v="10716166"/>
    <s v="09.01.2026"/>
    <s v="2026-09924368"/>
    <s v="ABDIRASILOVA SAULE TAJIMXANOVNA"/>
    <s v="40511862370018"/>
    <m/>
    <m/>
    <s v="05.11.1986"/>
    <s v="Навоий"/>
    <x v="10"/>
    <s v="Томдибулоқ МФЙ"/>
    <s v="IZENOVA SALIXA RAYIMBAYEVNA"/>
    <s v="42507722370023"/>
    <x v="1"/>
    <n v="0"/>
    <s v="Жараён"/>
    <s v="Кўмир"/>
    <x v="7"/>
    <m/>
    <m/>
    <s v="Oddiy"/>
    <m/>
    <m/>
    <m/>
    <m/>
    <m/>
    <n v="0"/>
    <m/>
    <m/>
    <m/>
    <m/>
  </r>
  <r>
    <s v="10357992"/>
    <s v="22.12.2025"/>
    <s v="2025-09514027"/>
    <s v="BEREKETOVA NURISH MATAYEVNA"/>
    <s v="40109585860019"/>
    <m/>
    <m/>
    <s v="01.09.1958"/>
    <s v="Навоий"/>
    <x v="10"/>
    <s v="Томдибулоқ МФЙ"/>
    <s v="IZENOVA SALIXA RAYIMBAYEVNA"/>
    <s v="42507722370023"/>
    <x v="1"/>
    <n v="0"/>
    <s v="Жараён"/>
    <s v="Даволаниш"/>
    <x v="2"/>
    <m/>
    <m/>
    <s v="Oddiy"/>
    <m/>
    <m/>
    <m/>
    <m/>
    <m/>
    <n v="0"/>
    <m/>
    <m/>
    <m/>
    <m/>
  </r>
  <r>
    <s v="10260577"/>
    <s v="18.12.2025"/>
    <s v="2025-09396383"/>
    <s v="JAGALOV ABDIRASHID TANATAROVICH"/>
    <s v="32410622370013"/>
    <m/>
    <m/>
    <s v="24.10.1962"/>
    <s v="Навоий"/>
    <x v="10"/>
    <s v="Томдибулоқ МФЙ"/>
    <s v="IZENOVA SALIXA RAYIMBAYEVNA"/>
    <s v="42507722370023"/>
    <x v="3"/>
    <n v="0"/>
    <s v="Рад"/>
    <s v="Кўмир"/>
    <x v="7"/>
    <n v="1236000"/>
    <m/>
    <s v="Oddiy"/>
    <m/>
    <m/>
    <m/>
    <m/>
    <m/>
    <n v="0"/>
    <m/>
    <m/>
    <m/>
    <m/>
  </r>
  <r>
    <s v="10234250"/>
    <s v="18.12.2025"/>
    <s v="2025-09364380"/>
    <s v="MIRZAKULOVA AYJAN BAZAROVNA"/>
    <s v="41705885810014"/>
    <m/>
    <m/>
    <s v="17.05.1988"/>
    <s v="Навоий"/>
    <x v="10"/>
    <s v="Томдибулоқ МФЙ"/>
    <s v="IZENOVA SALIXA RAYIMBAYEVNA"/>
    <s v="42507722370023"/>
    <x v="4"/>
    <n v="0"/>
    <s v="Қарор"/>
    <s v="Кийим"/>
    <x v="1"/>
    <n v="2060000"/>
    <s v="22.12.2025"/>
    <s v="Oddiy"/>
    <d v="2026-01-30T14:28:24"/>
    <s v="????? ????????"/>
    <n v="2060000"/>
    <s v="Ha"/>
    <d v="2026-01-30T14:28:24"/>
    <n v="0"/>
    <n v="2060000"/>
    <n v="46052.603055555555"/>
    <m/>
    <n v="40487"/>
  </r>
  <r>
    <s v="10233927"/>
    <s v="18.12.2025"/>
    <s v="2025-09364002"/>
    <s v="MIRZAKULOVA AYJAN BAZAROVNA"/>
    <s v="41705885810014"/>
    <m/>
    <m/>
    <s v="17.05.1988"/>
    <s v="Навоий"/>
    <x v="10"/>
    <s v="Томдибулоқ МФЙ"/>
    <s v="IZENOVA SALIXA RAYIMBAYEVNA"/>
    <s v="42507722370023"/>
    <x v="4"/>
    <n v="0"/>
    <s v="Қарор"/>
    <s v="Озиқ"/>
    <x v="0"/>
    <n v="412000"/>
    <s v="22.12.2025"/>
    <s v="Oddiy"/>
    <d v="2026-01-30T14:29:17"/>
    <s v="????? ????????"/>
    <n v="412000"/>
    <s v="Ha"/>
    <d v="2026-01-30T14:29:17"/>
    <n v="0"/>
    <n v="412000"/>
    <n v="46052.603668981479"/>
    <m/>
    <n v="40477"/>
  </r>
  <r>
    <s v="10220943"/>
    <s v="17.12.2025"/>
    <s v="2025-09347889"/>
    <s v="SEYTMURATOVA FARIDA NAGASHIBAYEVNA"/>
    <s v="41903785810019"/>
    <m/>
    <m/>
    <s v="19.03.1978"/>
    <s v="Навоий"/>
    <x v="10"/>
    <s v="Томдибулоқ МФЙ"/>
    <s v="IZENOVA SALIXA RAYIMBAYEVNA"/>
    <s v="42507722370023"/>
    <x v="4"/>
    <n v="0"/>
    <s v="Қарор"/>
    <s v="Озиқ"/>
    <x v="0"/>
    <n v="412000"/>
    <s v="22.12.2025"/>
    <s v="Oddiy"/>
    <d v="2026-02-10T10:46:58"/>
    <s v="????? ????????"/>
    <n v="412000"/>
    <s v="Ha"/>
    <d v="2026-02-10T10:46:58"/>
    <n v="0"/>
    <n v="412000"/>
    <n v="46063.449282407404"/>
    <m/>
    <n v="40479"/>
  </r>
  <r>
    <s v="10000449"/>
    <s v="10.12.2025"/>
    <s v="2025-09066089"/>
    <s v="NURISHOV RAIIMBERDI TUBETBAYEVICH"/>
    <s v="32307462370012"/>
    <m/>
    <m/>
    <s v="23.07.1946"/>
    <s v="Навоий"/>
    <x v="10"/>
    <s v="Ақтов МФЙ"/>
    <s v="IZENOVA SALIXA RAYIMBAYEVNA"/>
    <s v="42507722370023"/>
    <x v="3"/>
    <n v="0"/>
    <s v="Рад"/>
    <s v="Кўмир"/>
    <x v="7"/>
    <n v="1236000"/>
    <m/>
    <s v="Oddiy"/>
    <m/>
    <m/>
    <m/>
    <m/>
    <m/>
    <n v="0"/>
    <m/>
    <m/>
    <m/>
    <m/>
  </r>
  <r>
    <s v="9756363"/>
    <s v="01.12.2025"/>
    <s v="2025-08756248"/>
    <s v="SEYTMURATOVA FARIDA NAGASHIBAYEVNA"/>
    <s v="41903785810019"/>
    <m/>
    <m/>
    <s v="19.03.1978"/>
    <s v="Навоий"/>
    <x v="10"/>
    <s v="Томдибулоқ МФЙ"/>
    <s v="IZENOVA SALIXA RAYIMBAYEVNA"/>
    <s v="42507722370023"/>
    <x v="4"/>
    <n v="0"/>
    <s v="Қарор"/>
    <s v="Кийим"/>
    <x v="1"/>
    <n v="2060000"/>
    <s v="22.12.2025"/>
    <s v="Oddiy"/>
    <d v="2026-02-04T14:07:54"/>
    <s v="????? ????????"/>
    <n v="2060000"/>
    <s v="Ha"/>
    <d v="2026-02-04T14:07:54"/>
    <n v="0"/>
    <n v="2060000"/>
    <n v="46057.588819444441"/>
    <m/>
    <n v="40489"/>
  </r>
  <r>
    <s v="9692874"/>
    <s v="27.11.2025"/>
    <s v="2025-08672310"/>
    <s v="KURTEYEVA ULDAY KUZEMBAYEVNA"/>
    <s v="40211902370014"/>
    <m/>
    <m/>
    <s v="02.11.1990"/>
    <s v="Навоий"/>
    <x v="10"/>
    <s v="Томдибулоқ МФЙ"/>
    <s v="IZENOVA SALIXA RAYIMBAYEVNA"/>
    <s v="42507722370023"/>
    <x v="4"/>
    <n v="0"/>
    <s v="Қарор"/>
    <s v="Озиқ"/>
    <x v="0"/>
    <n v="412000"/>
    <s v="17.12.2025"/>
    <s v="Oddiy"/>
    <d v="2026-02-10T16:43:06"/>
    <s v="????? ????????"/>
    <n v="412000"/>
    <s v="Ha"/>
    <d v="2026-02-10T16:43:06"/>
    <n v="0"/>
    <n v="412000"/>
    <n v="46063.696597222224"/>
    <m/>
    <n v="30538"/>
  </r>
  <r>
    <s v="9666649"/>
    <s v="26.11.2025"/>
    <s v="2025-08636740"/>
    <s v="YESJANOVA BALJAN MEYRIMXANOVNA"/>
    <s v="42102892370017"/>
    <m/>
    <m/>
    <s v="21.02.1989"/>
    <s v="Навоий"/>
    <x v="10"/>
    <s v="Томдибулоқ МФЙ"/>
    <s v="IZENOVA SALIXA RAYIMBAYEVNA"/>
    <s v="42507722370023"/>
    <x v="4"/>
    <n v="0"/>
    <s v="Қарор"/>
    <s v="Озиқ"/>
    <x v="0"/>
    <n v="412000"/>
    <s v="17.12.2025"/>
    <s v="Oddiy"/>
    <d v="2026-02-19T12:13:50"/>
    <s v="????? ????????"/>
    <n v="412000"/>
    <s v="Ha"/>
    <d v="2026-02-19T12:13:50"/>
    <n v="0"/>
    <n v="412000"/>
    <n v="46072.509606481479"/>
    <m/>
    <n v="30539"/>
  </r>
  <r>
    <s v="9663708"/>
    <s v="26.11.2025"/>
    <s v="2025-08632785"/>
    <s v="TUREMURATOVA AYNUR AYAGANOVNA"/>
    <s v="41810782370021"/>
    <m/>
    <m/>
    <s v="18.10.1978"/>
    <s v="Навоий"/>
    <x v="10"/>
    <s v="Томдибулоқ МФЙ"/>
    <s v="IZENOVA SALIXA RAYIMBAYEVNA"/>
    <s v="42507722370023"/>
    <x v="4"/>
    <n v="0"/>
    <s v="Қарор"/>
    <s v="Озиқ"/>
    <x v="0"/>
    <n v="412000"/>
    <s v="17.12.2025"/>
    <s v="Oddiy"/>
    <d v="2026-02-10T10:48:36"/>
    <s v="????? ????????"/>
    <n v="412000"/>
    <s v="Ha"/>
    <d v="2026-02-10T10:48:36"/>
    <n v="0"/>
    <n v="412000"/>
    <n v="46063.450416666667"/>
    <m/>
    <n v="30540"/>
  </r>
  <r>
    <s v="9662454"/>
    <s v="26.11.2025"/>
    <s v="2025-08631076"/>
    <s v="BEGIMBETOV UMIRXAN KOSHIMOVICH"/>
    <s v="31508602370021"/>
    <m/>
    <m/>
    <s v="15.08.1960"/>
    <s v="Навоий"/>
    <x v="10"/>
    <s v="Томдибулоқ МФЙ"/>
    <s v="IZENOVA SALIXA RAYIMBAYEVNA"/>
    <s v="42507722370023"/>
    <x v="4"/>
    <n v="0"/>
    <s v="Қарор"/>
    <s v="Озиқ"/>
    <x v="0"/>
    <n v="412000"/>
    <s v="22.12.2025"/>
    <s v="Oddiy"/>
    <d v="2026-02-06T16:45:21"/>
    <s v="????? ????????"/>
    <n v="412000"/>
    <s v="Ha"/>
    <d v="2026-02-06T16:45:21"/>
    <n v="0"/>
    <n v="412000"/>
    <n v="46059.698159722226"/>
    <m/>
    <n v="40481"/>
  </r>
  <r>
    <s v="9654811"/>
    <s v="26.11.2025"/>
    <s v="2025-08620570"/>
    <s v="AMANKELDIYEVA NURSHAT SALAUATOVNA"/>
    <s v="43107975810014"/>
    <m/>
    <m/>
    <s v="31.07.1997"/>
    <s v="Навоий"/>
    <x v="10"/>
    <s v="Томдибулоқ МФЙ"/>
    <s v="IZENOVA SALIXA RAYIMBAYEVNA"/>
    <s v="42507722370023"/>
    <x v="4"/>
    <n v="0"/>
    <s v="Қарор"/>
    <s v="Озиқ"/>
    <x v="0"/>
    <n v="412000"/>
    <s v="22.12.2025"/>
    <s v="Oddiy"/>
    <d v="2026-02-19T12:11:01"/>
    <s v="????? ????????"/>
    <n v="412000"/>
    <s v="Ha"/>
    <d v="2026-02-19T12:11:01"/>
    <n v="0"/>
    <n v="412000"/>
    <n v="46072.507650462961"/>
    <m/>
    <n v="40483"/>
  </r>
  <r>
    <s v="9579467"/>
    <s v="21.11.2025"/>
    <s v="2025-08519619"/>
    <s v="XASANOVA KLARA YAXSHIBOY QIZI"/>
    <s v="42208985790031"/>
    <m/>
    <m/>
    <s v="22.08.1998"/>
    <s v="Навоий"/>
    <x v="10"/>
    <s v="Томдибулоқ МФЙ"/>
    <s v="IZENOVA SALIXA RAYIMBAYEVNA"/>
    <s v="42507722370023"/>
    <x v="9"/>
    <n v="1"/>
    <s v="Тўланди"/>
    <s v="Озиқ"/>
    <x v="0"/>
    <n v="412000"/>
    <s v="22.11.2025"/>
    <s v="Oddiy"/>
    <d v="2025-11-28T15:01:32"/>
    <m/>
    <n v="412000"/>
    <m/>
    <d v="2025-11-28T15:01:32"/>
    <n v="0"/>
    <n v="412000"/>
    <n v="45989.626064814816"/>
    <m/>
    <n v="13325"/>
  </r>
  <r>
    <s v="8175188"/>
    <s v="10.09.2025"/>
    <s v="2025-06600409"/>
    <s v="BUKANBAYEVA FATIMA KESHUBAYEVNA"/>
    <s v="41211742370013"/>
    <m/>
    <m/>
    <s v="12.11.1974"/>
    <s v="Навоий"/>
    <x v="10"/>
    <s v="Томдибулоқ МФЙ"/>
    <s v="IZENOVA SALIXA RAYIMBAYEVNA"/>
    <s v="42507722370023"/>
    <x v="0"/>
    <n v="0"/>
    <s v="Рад"/>
    <s v="Кийим"/>
    <x v="1"/>
    <m/>
    <m/>
    <s v="Oddiy"/>
    <m/>
    <m/>
    <m/>
    <m/>
    <m/>
    <n v="0"/>
    <m/>
    <m/>
    <m/>
    <m/>
  </r>
  <r>
    <s v="11291540"/>
    <s v="19.02.2026"/>
    <s v="2026-10611079"/>
    <s v="KANATBAYEVA GALIYA MUSILIMOVNA"/>
    <s v="42006785810012"/>
    <m/>
    <m/>
    <s v="20.06.1978"/>
    <s v="Навоий"/>
    <x v="10"/>
    <s v="Аяққудуқ МФЙ"/>
    <s v="ESHQUVVATOV LOCHINBEK NOSIR O‘G‘LI"/>
    <s v="51108006070093"/>
    <x v="4"/>
    <n v="0"/>
    <s v="Қарор"/>
    <s v="Кийим"/>
    <x v="1"/>
    <n v="2060000"/>
    <s v="19.02.2026"/>
    <s v="Oddiy"/>
    <d v="2026-02-19T12:35:10"/>
    <s v="????? ????????"/>
    <n v="2060000"/>
    <s v="Ha"/>
    <d v="2026-02-19T12:35:10"/>
    <n v="0"/>
    <n v="2060000"/>
    <n v="46072.524421296293"/>
    <m/>
    <n v="63722"/>
  </r>
  <r>
    <s v="10989481"/>
    <s v="30.01.2026"/>
    <s v="2026-10254133"/>
    <s v="BEKMURATOVA MAXFUZA SEYTXAZIYEVNA"/>
    <s v="41911795810017"/>
    <m/>
    <m/>
    <s v="19.11.1979"/>
    <s v="Навоий"/>
    <x v="10"/>
    <s v="Кериз МФЙ"/>
    <s v="ESHQUVVATOV LOCHINBEK NOSIR O‘G‘LI"/>
    <s v="51108006070093"/>
    <x v="0"/>
    <n v="0"/>
    <s v="Рад"/>
    <s v="Коммунал"/>
    <x v="4"/>
    <m/>
    <m/>
    <s v="Oddiy"/>
    <m/>
    <m/>
    <m/>
    <m/>
    <m/>
    <n v="0"/>
    <m/>
    <m/>
    <m/>
    <m/>
  </r>
  <r>
    <s v="10989370"/>
    <s v="30.01.2026"/>
    <s v="2026-10254002"/>
    <s v="ALIKULOV SIYEZ ABDIMAJITOVICH"/>
    <s v="32302812370030"/>
    <m/>
    <m/>
    <s v="23.02.1981"/>
    <s v="Навоий"/>
    <x v="10"/>
    <s v="Сукетти МФЙ"/>
    <s v="ESHQUVVATOV LOCHINBEK NOSIR O‘G‘LI"/>
    <s v="51108006070093"/>
    <x v="0"/>
    <n v="0"/>
    <s v="Рад"/>
    <s v="Коммунал"/>
    <x v="4"/>
    <m/>
    <m/>
    <s v="Oddiy"/>
    <m/>
    <m/>
    <m/>
    <m/>
    <m/>
    <n v="0"/>
    <m/>
    <m/>
    <m/>
    <m/>
  </r>
  <r>
    <s v="10249450"/>
    <s v="18.12.2025"/>
    <s v="2025-09382789"/>
    <s v="JAKESHOV MENDIBAY KUZDIBAYEVICH"/>
    <s v="32002832370017"/>
    <m/>
    <m/>
    <s v="20.02.1983"/>
    <s v="Навоий"/>
    <x v="10"/>
    <s v="Кериз МФЙ"/>
    <s v="ESHQUVVATOV LOCHINBEK NOSIR O‘G‘LI"/>
    <s v="51108006070093"/>
    <x v="9"/>
    <n v="0"/>
    <s v="Қарор"/>
    <s v="Озиқ"/>
    <x v="0"/>
    <n v="412000"/>
    <s v="18.12.2025"/>
    <s v="Oddiy"/>
    <d v="2025-12-18T15:42:41"/>
    <m/>
    <n v="412000"/>
    <m/>
    <d v="2025-12-18T15:42:41"/>
    <n v="0"/>
    <n v="412000"/>
    <n v="46009.654641203706"/>
    <m/>
    <n v="33364"/>
  </r>
  <r>
    <s v="10210163"/>
    <s v="17.12.2025"/>
    <s v="2025-09334257"/>
    <s v="UZBEKOV YERKAZI TOYLIBAYEVICH"/>
    <s v="30208852370015"/>
    <m/>
    <m/>
    <s v="02.08.1985"/>
    <s v="Навоий"/>
    <x v="10"/>
    <s v="Аяққудуқ МФЙ"/>
    <s v="ESHQUVVATOV LOCHINBEK NOSIR O‘G‘LI"/>
    <s v="51108006070093"/>
    <x v="4"/>
    <n v="0"/>
    <s v="Қарор"/>
    <s v="Озиқ"/>
    <x v="0"/>
    <n v="412000"/>
    <s v="18.12.2025"/>
    <s v="Oddiy"/>
    <d v="2026-01-29T18:15:13"/>
    <s v="????? ????????"/>
    <n v="412000"/>
    <s v="Ha"/>
    <d v="2026-01-29T18:15:13"/>
    <n v="0"/>
    <n v="412000"/>
    <n v="46051.760567129626"/>
    <m/>
    <n v="33366"/>
  </r>
  <r>
    <s v="10208910"/>
    <s v="17.12.2025"/>
    <s v="2025-09332431"/>
    <s v="TANBAYEVA ROZA TOYKULOVNA"/>
    <s v="40203932370014"/>
    <m/>
    <m/>
    <s v="02.03.1993"/>
    <s v="Навоий"/>
    <x v="10"/>
    <s v="Аяққудуқ МФЙ"/>
    <s v="ESHQUVVATOV LOCHINBEK NOSIR O‘G‘LI"/>
    <s v="51108006070093"/>
    <x v="3"/>
    <n v="0"/>
    <s v="Рад"/>
    <s v="Озиқ"/>
    <x v="0"/>
    <n v="412000"/>
    <m/>
    <s v="Oddiy"/>
    <m/>
    <m/>
    <m/>
    <m/>
    <m/>
    <n v="0"/>
    <m/>
    <m/>
    <m/>
    <m/>
  </r>
  <r>
    <s v="10208542"/>
    <s v="17.12.2025"/>
    <s v="2025-09331987"/>
    <s v="NIYAZBAYEVA ARZIGUL NIYAZBAYEVNA"/>
    <s v="40301832370025"/>
    <m/>
    <m/>
    <s v="03.01.1983"/>
    <s v="Навоий"/>
    <x v="10"/>
    <s v="Аяққудуқ МФЙ"/>
    <s v="ESHQUVVATOV LOCHINBEK NOSIR O‘G‘LI"/>
    <s v="51108006070093"/>
    <x v="0"/>
    <n v="0"/>
    <s v="Рад"/>
    <s v="Озиқ"/>
    <x v="0"/>
    <m/>
    <m/>
    <s v="Oddiy"/>
    <m/>
    <m/>
    <m/>
    <m/>
    <m/>
    <n v="0"/>
    <m/>
    <m/>
    <m/>
    <m/>
  </r>
  <r>
    <s v="10080411"/>
    <s v="12.12.2025"/>
    <s v="2025-09167052"/>
    <s v="ALIKULOV SIYEZ ABDIMAJITOVICH"/>
    <s v="32302812370030"/>
    <m/>
    <m/>
    <s v="23.02.1981"/>
    <s v="Навоий"/>
    <x v="10"/>
    <s v="Сукетти МФЙ"/>
    <s v="ESHQUVVATOV LOCHINBEK NOSIR O‘G‘LI"/>
    <s v="51108006070093"/>
    <x v="9"/>
    <n v="1"/>
    <s v="Тўланди"/>
    <s v="Озиқ"/>
    <x v="0"/>
    <n v="412000"/>
    <s v="12.12.2025"/>
    <s v="Oddiy"/>
    <d v="2025-12-18T15:58:29"/>
    <m/>
    <n v="412000"/>
    <m/>
    <d v="2025-12-18T15:58:29"/>
    <n v="0"/>
    <n v="412000"/>
    <n v="46009.665613425925"/>
    <m/>
    <n v="30533"/>
  </r>
  <r>
    <s v="10080343"/>
    <s v="12.12.2025"/>
    <s v="2025-09166960"/>
    <s v="SUYESINOV KANAT BOLGABAYEVICH"/>
    <s v="30201792370042"/>
    <m/>
    <m/>
    <s v="02.01.1979"/>
    <s v="Навоий"/>
    <x v="10"/>
    <s v="Сукетти МФЙ"/>
    <s v="ESHQUVVATOV LOCHINBEK NOSIR O‘G‘LI"/>
    <s v="51108006070093"/>
    <x v="9"/>
    <n v="0"/>
    <s v="Қарор"/>
    <s v="Озиқ"/>
    <x v="0"/>
    <n v="412000"/>
    <s v="12.12.2025"/>
    <s v="Oddiy"/>
    <d v="2025-12-18T15:58:15"/>
    <m/>
    <n v="412000"/>
    <m/>
    <d v="2025-12-18T15:58:15"/>
    <n v="0"/>
    <n v="412000"/>
    <n v="46009.665451388886"/>
    <m/>
    <n v="30534"/>
  </r>
  <r>
    <s v="10034440"/>
    <s v="11.12.2025"/>
    <s v="2025-09108883"/>
    <s v="TANSIKBAYEV MURATBEK XOJABEKOVICH"/>
    <s v="32508852370014"/>
    <m/>
    <m/>
    <s v="25.08.1985"/>
    <s v="Навоий"/>
    <x v="10"/>
    <s v="Сукетти МФЙ"/>
    <s v="ESHQUVVATOV LOCHINBEK NOSIR O‘G‘LI"/>
    <s v="51108006070093"/>
    <x v="9"/>
    <n v="1"/>
    <s v="Тўланди"/>
    <s v="Озиқ"/>
    <x v="0"/>
    <n v="412000"/>
    <s v="12.12.2025"/>
    <s v="Oddiy"/>
    <d v="2025-12-18T15:58:00"/>
    <m/>
    <n v="412000"/>
    <m/>
    <d v="2025-12-18T15:58:00"/>
    <n v="0"/>
    <n v="412000"/>
    <n v="46009.665277777778"/>
    <m/>
    <n v="30535"/>
  </r>
  <r>
    <s v="9971736"/>
    <s v="10.12.2025"/>
    <s v="2025-09030140"/>
    <s v="DO‘SMURODOVA GO‘ZAL ILXOM QIZI"/>
    <s v="40904955830045"/>
    <m/>
    <m/>
    <s v="09.04.1995"/>
    <s v="Навоий"/>
    <x v="10"/>
    <s v="Кериз МФЙ"/>
    <s v="ESHQUVVATOV LOCHINBEK NOSIR O‘G‘LI"/>
    <s v="51108006070093"/>
    <x v="9"/>
    <n v="1"/>
    <s v="Тўланди"/>
    <s v="Озиқ"/>
    <x v="0"/>
    <n v="412000"/>
    <s v="10.12.2025"/>
    <s v="Oddiy"/>
    <d v="2025-12-18T15:44:05"/>
    <m/>
    <n v="412000"/>
    <m/>
    <d v="2025-12-18T15:44:05"/>
    <n v="0"/>
    <n v="412000"/>
    <n v="46009.655613425923"/>
    <m/>
    <n v="30536"/>
  </r>
  <r>
    <s v="9958798"/>
    <s v="09.12.2025"/>
    <s v="2025-09013656"/>
    <s v="JAXANOV GABIT BAUBEKOVICH"/>
    <s v="30502722400027"/>
    <m/>
    <m/>
    <s v="05.02.1972"/>
    <s v="Навоий"/>
    <x v="10"/>
    <s v="Кериз МФЙ"/>
    <s v="ESHQUVVATOV LOCHINBEK NOSIR O‘G‘LI"/>
    <s v="51108006070093"/>
    <x v="3"/>
    <n v="0"/>
    <s v="Рад"/>
    <s v="Озиқ"/>
    <x v="0"/>
    <n v="412000"/>
    <m/>
    <s v="Oddiy"/>
    <m/>
    <m/>
    <m/>
    <m/>
    <m/>
    <n v="0"/>
    <m/>
    <m/>
    <m/>
    <m/>
  </r>
  <r>
    <s v="9958745"/>
    <s v="09.12.2025"/>
    <s v="2025-09013594"/>
    <s v="AYDARKULOV JANIBEK AMANDIKOVICH"/>
    <s v="32103862370012"/>
    <m/>
    <m/>
    <s v="21.03.1986"/>
    <s v="Навоий"/>
    <x v="10"/>
    <s v="Кериз МФЙ"/>
    <s v="ESHQUVVATOV LOCHINBEK NOSIR O‘G‘LI"/>
    <s v="51108006070093"/>
    <x v="9"/>
    <n v="1"/>
    <s v="Тўланди"/>
    <s v="Кийим"/>
    <x v="1"/>
    <n v="2060000"/>
    <s v="10.12.2025"/>
    <s v="Oddiy"/>
    <d v="2025-12-18T15:47:35"/>
    <m/>
    <n v="2060000"/>
    <m/>
    <d v="2025-12-18T15:47:35"/>
    <n v="0"/>
    <n v="2060000"/>
    <n v="46009.658043981479"/>
    <m/>
    <n v="33386"/>
  </r>
  <r>
    <s v="9935502"/>
    <s v="09.12.2025"/>
    <s v="2025-08985393"/>
    <s v="KUANISHBAYEV TOYBEK IBRASHOVICH"/>
    <s v="31811802370046"/>
    <m/>
    <m/>
    <s v="18.11.1980"/>
    <s v="Навоий"/>
    <x v="10"/>
    <s v="Кериз МФЙ"/>
    <s v="ESHQUVVATOV LOCHINBEK NOSIR O‘G‘LI"/>
    <s v="51108006070093"/>
    <x v="9"/>
    <n v="1"/>
    <s v="Тўланди"/>
    <s v="Кийим"/>
    <x v="1"/>
    <n v="2060000"/>
    <s v="10.12.2025"/>
    <s v="Oddiy"/>
    <d v="2025-12-18T15:47:47"/>
    <m/>
    <n v="2060000"/>
    <m/>
    <d v="2025-12-18T15:47:47"/>
    <n v="0"/>
    <n v="2060000"/>
    <n v="46009.658182870371"/>
    <m/>
    <n v="33388"/>
  </r>
  <r>
    <s v="9934906"/>
    <s v="09.12.2025"/>
    <s v="2025-08984686"/>
    <s v="ABDIROV JALGASBAY ASATOVICH"/>
    <s v="30309812370028"/>
    <m/>
    <m/>
    <s v="03.09.1981"/>
    <s v="Навоий"/>
    <x v="10"/>
    <s v="Кериз МФЙ"/>
    <s v="ESHQUVVATOV LOCHINBEK NOSIR O‘G‘LI"/>
    <s v="51108006070093"/>
    <x v="9"/>
    <n v="1"/>
    <s v="Тўланди"/>
    <s v="Кийим"/>
    <x v="1"/>
    <n v="2060000"/>
    <s v="10.12.2025"/>
    <s v="Oddiy"/>
    <d v="2025-12-18T15:48:00"/>
    <m/>
    <n v="2060000"/>
    <m/>
    <d v="2025-12-18T15:48:00"/>
    <n v="0"/>
    <n v="2060000"/>
    <n v="46009.658333333333"/>
    <m/>
    <n v="33392"/>
  </r>
  <r>
    <s v="9911370"/>
    <s v="06.12.2025"/>
    <s v="2025-08954984"/>
    <s v="SARMANOV YERBOL MOKIDENOVICH"/>
    <s v="32203852370023"/>
    <m/>
    <m/>
    <s v="22.03.1985"/>
    <s v="Навоий"/>
    <x v="10"/>
    <s v="Кериз МФЙ"/>
    <s v="ESHQUVVATOV LOCHINBEK NOSIR O‘G‘LI"/>
    <s v="51108006070093"/>
    <x v="9"/>
    <n v="1"/>
    <s v="Тўланди"/>
    <s v="Озиқ"/>
    <x v="0"/>
    <n v="412000"/>
    <s v="06.12.2025"/>
    <s v="Oddiy"/>
    <d v="2025-12-18T15:44:39"/>
    <m/>
    <n v="412000"/>
    <m/>
    <d v="2025-12-18T15:44:39"/>
    <n v="0"/>
    <n v="412000"/>
    <n v="46009.656006944446"/>
    <m/>
    <n v="21334"/>
  </r>
  <r>
    <s v="9893597"/>
    <s v="05.12.2025"/>
    <s v="2025-08931844"/>
    <s v="TULEKOV JILBEK NURGAZIYEVICH"/>
    <s v="32103792370029"/>
    <m/>
    <m/>
    <s v="21.03.1979"/>
    <s v="Навоий"/>
    <x v="10"/>
    <s v="Кериз МФЙ"/>
    <s v="ESHQUVVATOV LOCHINBEK NOSIR O‘G‘LI"/>
    <s v="51108006070093"/>
    <x v="9"/>
    <n v="0"/>
    <s v="Қарор"/>
    <s v="Озиқ"/>
    <x v="0"/>
    <n v="412000"/>
    <s v="09.12.2025"/>
    <s v="Oddiy"/>
    <d v="2025-12-18T15:45:05"/>
    <m/>
    <n v="412000"/>
    <m/>
    <d v="2025-12-18T15:45:05"/>
    <n v="0"/>
    <n v="412000"/>
    <n v="46009.656307870369"/>
    <m/>
    <n v="21540"/>
  </r>
  <r>
    <s v="9893064"/>
    <s v="05.12.2025"/>
    <s v="2025-08931153"/>
    <s v="OSPANOV PARAKAT MILTIKBAYEVICH"/>
    <s v="32211872370011"/>
    <m/>
    <m/>
    <s v="22.11.1987"/>
    <s v="Навоий"/>
    <x v="10"/>
    <s v="Кериз МФЙ"/>
    <s v="ESHQUVVATOV LOCHINBEK NOSIR O‘G‘LI"/>
    <s v="51108006070093"/>
    <x v="9"/>
    <n v="0"/>
    <s v="Қарор"/>
    <s v="Озиқ"/>
    <x v="0"/>
    <n v="412000"/>
    <s v="09.12.2025"/>
    <s v="Oddiy"/>
    <d v="2025-12-18T15:46:46"/>
    <m/>
    <n v="412000"/>
    <m/>
    <d v="2025-12-18T15:46:46"/>
    <n v="0"/>
    <n v="412000"/>
    <n v="46009.657476851855"/>
    <m/>
    <n v="21541"/>
  </r>
  <r>
    <s v="9891474"/>
    <s v="05.12.2025"/>
    <s v="2025-08929151"/>
    <s v="SAXIYEV ISA JANIBEKOVICH"/>
    <s v="31101832370012"/>
    <m/>
    <m/>
    <s v="11.01.1983"/>
    <s v="Навоий"/>
    <x v="10"/>
    <s v="Кериз МФЙ"/>
    <s v="ESHQUVVATOV LOCHINBEK NOSIR O‘G‘LI"/>
    <s v="51108006070093"/>
    <x v="9"/>
    <n v="0"/>
    <s v="Қарор"/>
    <s v="Озиқ"/>
    <x v="0"/>
    <n v="412000"/>
    <s v="09.12.2025"/>
    <s v="Oddiy"/>
    <d v="2025-12-18T15:47:12"/>
    <m/>
    <n v="412000"/>
    <m/>
    <d v="2025-12-18T15:47:12"/>
    <n v="0"/>
    <n v="412000"/>
    <n v="46009.657777777778"/>
    <m/>
    <n v="21542"/>
  </r>
  <r>
    <s v="9834320"/>
    <s v="03.12.2025"/>
    <s v="2025-08855883"/>
    <s v="XOJABAYEV BERDALI JUMADILOVICH"/>
    <s v="31001595810029"/>
    <m/>
    <m/>
    <s v="10.01.1959"/>
    <s v="Навоий"/>
    <x v="10"/>
    <s v="Кериз МФЙ"/>
    <s v="ESHQUVVATOV LOCHINBEK NOSIR O‘G‘LI"/>
    <s v="51108006070093"/>
    <x v="3"/>
    <n v="0"/>
    <s v="Рад"/>
    <s v="Даволаниш"/>
    <x v="2"/>
    <n v="20600000"/>
    <m/>
    <s v="Oddiy"/>
    <m/>
    <m/>
    <m/>
    <m/>
    <m/>
    <n v="0"/>
    <m/>
    <m/>
    <m/>
    <m/>
  </r>
  <r>
    <s v="8745587"/>
    <s v="29.09.2025"/>
    <s v="2025-07415303"/>
    <s v="ALIBAYEVA BAKIT RZAXMETOVNA"/>
    <s v="42306862370034"/>
    <m/>
    <m/>
    <s v="23.06.1986"/>
    <s v="Навоий"/>
    <x v="10"/>
    <s v="Сукетти МФЙ"/>
    <s v="ESHQUVVATOV LOCHINBEK NOSIR O‘G‘LI"/>
    <s v="51108006070093"/>
    <x v="3"/>
    <n v="0"/>
    <s v="Рад"/>
    <s v="Кийим"/>
    <x v="1"/>
    <n v="2060000"/>
    <m/>
    <s v="Oddiy"/>
    <m/>
    <m/>
    <m/>
    <m/>
    <m/>
    <n v="0"/>
    <m/>
    <m/>
    <m/>
    <m/>
  </r>
  <r>
    <s v="8297790"/>
    <s v="13.09.2025"/>
    <s v="2025-06793857"/>
    <s v="KAZAKBAYEVA AYPARSHIN USMANKULOVNA"/>
    <s v="41710762320014"/>
    <m/>
    <m/>
    <s v="17.10.1976"/>
    <s v="Навоий"/>
    <x v="10"/>
    <s v="Сукетти МФЙ"/>
    <s v="ESHQUVVATOV LOCHINBEK NOSIR O‘G‘LI"/>
    <s v="51108006070093"/>
    <x v="7"/>
    <n v="0"/>
    <s v="Рад"/>
    <s v="Кийим"/>
    <x v="1"/>
    <n v="2060000"/>
    <s v="09.10.2025"/>
    <s v="Oddiy"/>
    <d v="2025-11-06T11:34:57"/>
    <s v="????? ????????"/>
    <n v="2060000"/>
    <s v="Ha"/>
    <d v="2025-11-06T11:34:57"/>
    <n v="0"/>
    <n v="2060000"/>
    <n v="45967.482604166667"/>
    <m/>
    <n v="7795"/>
  </r>
  <r>
    <s v="7969176"/>
    <s v="06.09.2025"/>
    <s v="2025-06301376"/>
    <s v="UZBEKOV YERKAZI TOYLIBAYEVICH"/>
    <s v="30208852370015"/>
    <m/>
    <m/>
    <s v="02.08.1985"/>
    <s v="Навоий"/>
    <x v="10"/>
    <s v="Аяққудуқ МФЙ"/>
    <s v="ESHQUVVATOV LOCHINBEK NOSIR O‘G‘LI"/>
    <s v="51108006070093"/>
    <x v="4"/>
    <n v="0"/>
    <s v="Қарор"/>
    <s v="Кийим"/>
    <x v="1"/>
    <n v="2060000"/>
    <s v="06.09.2025"/>
    <s v="Oddiy"/>
    <d v="2026-01-29T18:16:51"/>
    <s v="????? ????????"/>
    <n v="2060000"/>
    <s v="Ha"/>
    <d v="2026-01-29T18:16:51"/>
    <n v="0"/>
    <n v="2060000"/>
    <n v="46051.761701388888"/>
    <m/>
    <n v="3030"/>
  </r>
  <r>
    <s v="7866845"/>
    <s v="03.09.2025"/>
    <s v="2025-06170229"/>
    <s v="BEKMURATOVA MAXFUZA SEYTXAZIYEVNA"/>
    <s v="41911795810017"/>
    <m/>
    <m/>
    <s v="19.11.1979"/>
    <s v="Навоий"/>
    <x v="10"/>
    <s v="Кериз МФЙ"/>
    <s v="ESHQUVVATOV LOCHINBEK NOSIR O‘G‘LI"/>
    <s v="51108006070093"/>
    <x v="9"/>
    <n v="0"/>
    <s v="Қарор"/>
    <s v="Кийим"/>
    <x v="1"/>
    <n v="2060000"/>
    <s v="04.09.2025"/>
    <s v="Oddiy"/>
    <d v="2025-11-20T16:33:48"/>
    <m/>
    <n v="2060000"/>
    <m/>
    <d v="2025-11-20T16:33:48"/>
    <n v="0"/>
    <n v="2060000"/>
    <n v="45981.690138888887"/>
    <m/>
    <n v="3032"/>
  </r>
  <r>
    <s v="11475146"/>
    <s v="26.02.2026"/>
    <s v="2026-10838979"/>
    <s v="KARIMOVA LAYLO SHARIFJON QIZI"/>
    <s v="41905985840032"/>
    <m/>
    <m/>
    <s v="19.05.1998"/>
    <s v="Навоий"/>
    <x v="3"/>
    <s v="Дўстлик МФЙ"/>
    <s v="ABDULLAYEVA NARGIZA BOMROTOVNA"/>
    <s v="40908875820012"/>
    <x v="4"/>
    <n v="0"/>
    <s v="Қарор"/>
    <s v="Кийим"/>
    <x v="1"/>
    <n v="2060000"/>
    <s v="26.02.2026"/>
    <s v="Oddiy"/>
    <d v="2026-02-26T17:26:50"/>
    <s v="????? ????????"/>
    <n v="2060000"/>
    <s v="Ha"/>
    <d v="2026-02-26T17:26:50"/>
    <n v="0"/>
    <n v="2060000"/>
    <n v="46079.726967592593"/>
    <m/>
    <n v="65992"/>
  </r>
  <r>
    <s v="11415870"/>
    <s v="24.02.2026"/>
    <s v="2026-10767568"/>
    <s v="MEYLIYEVA SHAXLOLA NAJMIDDIN QIZI"/>
    <s v="42909922380022"/>
    <m/>
    <m/>
    <s v="29.09.1992"/>
    <s v="Навоий"/>
    <x v="3"/>
    <s v="Дўстлик МФЙ"/>
    <s v="ABDULLAYEVA NARGIZA BOMROTOVNA"/>
    <s v="40908875820012"/>
    <x v="4"/>
    <n v="0"/>
    <s v="Қарор"/>
    <s v="Кийим"/>
    <x v="1"/>
    <n v="2060000"/>
    <s v="26.02.2026"/>
    <s v="Oddiy"/>
    <d v="2026-02-26T16:55:41"/>
    <s v="????? ????????"/>
    <n v="2060000"/>
    <s v="Ha"/>
    <d v="2026-02-26T16:55:41"/>
    <n v="0"/>
    <n v="2060000"/>
    <n v="46079.705335648148"/>
    <m/>
    <n v="65945"/>
  </r>
  <r>
    <s v="11188256"/>
    <s v="13.02.2026"/>
    <s v="2026-10490142"/>
    <s v="SHAROPOVA DILFUZA XAYRULLAYEVNA"/>
    <s v="41212720080034"/>
    <m/>
    <m/>
    <s v="12.12.1972"/>
    <s v="Навоий"/>
    <x v="3"/>
    <s v="Дўстлик МФЙ"/>
    <s v="ABDULLAYEVA NARGIZA BOMROTOVNA"/>
    <s v="40908875820012"/>
    <x v="0"/>
    <n v="0"/>
    <s v="Рад"/>
    <s v="Коммунал"/>
    <x v="4"/>
    <m/>
    <m/>
    <s v="Oddiy"/>
    <m/>
    <m/>
    <m/>
    <m/>
    <m/>
    <n v="0"/>
    <m/>
    <m/>
    <m/>
    <m/>
  </r>
  <r>
    <s v="10913033"/>
    <s v="24.01.2026"/>
    <s v="2026-10160978"/>
    <s v="TURDIYEV OQIL AZAMATOVICH"/>
    <s v="32604802340079"/>
    <m/>
    <m/>
    <s v="26.04.1980"/>
    <s v="Навоий"/>
    <x v="3"/>
    <s v="Дўстлик МФЙ"/>
    <s v="ABDULLAYEVA NARGIZA BOMROTOVNA"/>
    <s v="40908875820012"/>
    <x v="0"/>
    <n v="0"/>
    <s v="Рад"/>
    <s v="Озиқ"/>
    <x v="0"/>
    <m/>
    <m/>
    <s v="Oddiy"/>
    <m/>
    <m/>
    <m/>
    <m/>
    <m/>
    <n v="0"/>
    <m/>
    <m/>
    <m/>
    <m/>
  </r>
  <r>
    <s v="10912746"/>
    <s v="24.01.2026"/>
    <s v="2026-10160640"/>
    <s v="TURDIYEV OQIL AZAMATOVICH"/>
    <s v="32604802340079"/>
    <m/>
    <m/>
    <s v="26.04.1980"/>
    <s v="Навоий"/>
    <x v="3"/>
    <s v="Дўстлик МФЙ"/>
    <s v="ABDULLAYEVA NARGIZA BOMROTOVNA"/>
    <s v="40908875820012"/>
    <x v="0"/>
    <n v="0"/>
    <s v="Рад"/>
    <s v="Коммунал"/>
    <x v="4"/>
    <m/>
    <m/>
    <s v="Oddiy"/>
    <m/>
    <m/>
    <m/>
    <m/>
    <m/>
    <n v="0"/>
    <m/>
    <m/>
    <m/>
    <m/>
  </r>
  <r>
    <s v="10912106"/>
    <s v="24.01.2026"/>
    <s v="2026-10159871"/>
    <s v="TURDIYEV OQIL AZAMATOVICH"/>
    <s v="32604802340079"/>
    <m/>
    <m/>
    <s v="26.04.1980"/>
    <s v="Навоий"/>
    <x v="3"/>
    <s v="Дўстлик МФЙ"/>
    <s v="ABDULLAYEVA NARGIZA BOMROTOVNA"/>
    <s v="40908875820012"/>
    <x v="0"/>
    <n v="0"/>
    <s v="Рад"/>
    <s v="Коммунал"/>
    <x v="4"/>
    <m/>
    <m/>
    <s v="Oddiy"/>
    <m/>
    <m/>
    <m/>
    <m/>
    <m/>
    <n v="0"/>
    <m/>
    <m/>
    <m/>
    <m/>
  </r>
  <r>
    <s v="10674230"/>
    <s v="07.01.2026"/>
    <s v="2026-09876751"/>
    <s v="BOBOMURADOVA NARGIZA SAG‘DULLA QIZI"/>
    <s v="43008912380019"/>
    <m/>
    <m/>
    <s v="30.08.1991"/>
    <s v="Навоий"/>
    <x v="3"/>
    <s v="Дўстлик МФЙ"/>
    <s v="ABDULLAYEVA NARGIZA BOMROTOVNA"/>
    <s v="40908875820012"/>
    <x v="6"/>
    <n v="0"/>
    <s v="Жараён"/>
    <s v="Жарроҳлик"/>
    <x v="3"/>
    <n v="4120000000"/>
    <s v="07.01.2026"/>
    <s v="Oddiy"/>
    <m/>
    <m/>
    <m/>
    <m/>
    <m/>
    <n v="0"/>
    <m/>
    <m/>
    <m/>
    <m/>
  </r>
  <r>
    <s v="10664705"/>
    <s v="07.01.2026"/>
    <s v="2026-09865928"/>
    <s v="TURAYEVA MAFTUNA MAHMUD QIZI"/>
    <s v="40612912420021"/>
    <m/>
    <m/>
    <s v="06.12.1991"/>
    <s v="Навоий"/>
    <x v="3"/>
    <s v="Дўстлик МФЙ"/>
    <s v="ABDULLAYEVA NARGIZA BOMROTOVNA"/>
    <s v="40908875820012"/>
    <x v="4"/>
    <n v="0"/>
    <s v="Қарор"/>
    <s v="Кийим"/>
    <x v="1"/>
    <n v="2060000"/>
    <s v="07.01.2026"/>
    <s v="Oddiy"/>
    <d v="2026-01-28T09:54:26"/>
    <s v="????? ????????"/>
    <n v="2060000"/>
    <s v="Ha"/>
    <d v="2026-01-28T09:54:26"/>
    <n v="0"/>
    <n v="2060000"/>
    <n v="46050.412800925929"/>
    <m/>
    <n v="54496"/>
  </r>
  <r>
    <s v="10372739"/>
    <s v="23.12.2025"/>
    <s v="2025-09531364"/>
    <s v="OTAYEVA MASTURA NUSRATOVNA"/>
    <s v="42308831070088"/>
    <m/>
    <m/>
    <s v="23.08.1983"/>
    <s v="Навоий"/>
    <x v="3"/>
    <s v="Дўстлик МФЙ"/>
    <s v="ABDULLAYEVA NARGIZA BOMROTOVNA"/>
    <s v="40908875820012"/>
    <x v="0"/>
    <n v="0"/>
    <s v="Рад"/>
    <s v="Озиқ"/>
    <x v="0"/>
    <m/>
    <m/>
    <s v="Oddiy"/>
    <m/>
    <m/>
    <m/>
    <m/>
    <m/>
    <n v="0"/>
    <m/>
    <m/>
    <m/>
    <m/>
  </r>
  <r>
    <s v="10231902"/>
    <s v="18.12.2025"/>
    <s v="2025-09361616"/>
    <s v="BABAKULOVA GULBAXOR TAGAYEVNA"/>
    <s v="41406822390090"/>
    <m/>
    <m/>
    <s v="14.06.1982"/>
    <s v="Навоий"/>
    <x v="3"/>
    <s v="Дўстлик МФЙ"/>
    <s v="ABDULLAYEVA NARGIZA BOMROTOVNA"/>
    <s v="40908875820012"/>
    <x v="0"/>
    <n v="0"/>
    <s v="Рад"/>
    <s v="Коммунал"/>
    <x v="4"/>
    <m/>
    <m/>
    <s v="Oddiy"/>
    <m/>
    <m/>
    <m/>
    <m/>
    <m/>
    <n v="0"/>
    <m/>
    <m/>
    <m/>
    <m/>
  </r>
  <r>
    <s v="10231361"/>
    <s v="18.12.2025"/>
    <s v="2025-09360973"/>
    <s v="BABAKULOVA GULBAXOR TAGAYEVNA"/>
    <s v="41406822390090"/>
    <m/>
    <m/>
    <s v="14.06.1982"/>
    <s v="Навоий"/>
    <x v="3"/>
    <s v="Дўстлик МФЙ"/>
    <s v="ABDULLAYEVA NARGIZA BOMROTOVNA"/>
    <s v="40908875820012"/>
    <x v="0"/>
    <n v="0"/>
    <s v="Рад"/>
    <s v="Кийим"/>
    <x v="1"/>
    <m/>
    <m/>
    <s v="Oddiy"/>
    <m/>
    <m/>
    <m/>
    <m/>
    <m/>
    <n v="0"/>
    <m/>
    <m/>
    <m/>
    <m/>
  </r>
  <r>
    <s v="9661317"/>
    <s v="26.11.2025"/>
    <s v="2025-08629549"/>
    <s v="XAMROYEVA NIGORA JURAQULOVNA"/>
    <s v="42108705820010"/>
    <m/>
    <m/>
    <s v="21.08.1970"/>
    <s v="Навоий"/>
    <x v="3"/>
    <s v="Дўстлик МФЙ"/>
    <s v="ABDULLAYEVA NARGIZA BOMROTOVNA"/>
    <s v="40908875820012"/>
    <x v="3"/>
    <n v="0"/>
    <s v="Рад"/>
    <s v="Озиқ"/>
    <x v="0"/>
    <n v="412000"/>
    <m/>
    <s v="Oddiy"/>
    <m/>
    <m/>
    <m/>
    <m/>
    <m/>
    <n v="0"/>
    <m/>
    <m/>
    <m/>
    <m/>
  </r>
  <r>
    <s v="9059845"/>
    <s v="20.10.2025"/>
    <s v="2025-07798519"/>
    <s v="BOBOMURADOVA NARGIZA SAG‘DULLA QIZI"/>
    <s v="43008912380019"/>
    <m/>
    <m/>
    <s v="30.08.1991"/>
    <s v="Навоий"/>
    <x v="3"/>
    <s v="Дўстлик МФЙ"/>
    <s v="ABDULLAYEVA NARGIZA BOMROTOVNA"/>
    <s v="40908875820012"/>
    <x v="4"/>
    <n v="3"/>
    <s v="Қарор"/>
    <s v="Ижара"/>
    <x v="8"/>
    <n v="2472000"/>
    <s v="11.11.2025"/>
    <s v="Oddiy"/>
    <d v="2025-11-12T09:50:54"/>
    <s v="????? ????????"/>
    <n v="2472000"/>
    <s v="Ha"/>
    <d v="2025-11-12T09:50:54"/>
    <n v="0"/>
    <n v="2472000"/>
    <n v="45973.41034722222"/>
    <m/>
    <n v="10772"/>
  </r>
  <r>
    <s v="8638714"/>
    <s v="24.09.2025"/>
    <s v="2025-07267166"/>
    <s v="YADGAROVA GULNORA DJURAYEVNA"/>
    <s v="40501723930013"/>
    <m/>
    <m/>
    <s v="05.01.1972"/>
    <s v="Навоий"/>
    <x v="3"/>
    <s v="Дўстлик МФЙ"/>
    <s v="ABDULLAYEVA NARGIZA BOMROTOVNA"/>
    <s v="40908875820012"/>
    <x v="3"/>
    <n v="0"/>
    <s v="Рад"/>
    <s v="Озиқ"/>
    <x v="0"/>
    <n v="412000"/>
    <m/>
    <s v="Oddiy"/>
    <m/>
    <m/>
    <m/>
    <m/>
    <m/>
    <n v="0"/>
    <m/>
    <m/>
    <m/>
    <m/>
  </r>
  <r>
    <s v="8129082"/>
    <s v="10.09.2025"/>
    <s v="2025-06538701"/>
    <s v="AKRAMOVA GULZODA AXMADOVNA"/>
    <s v="40708821070010"/>
    <m/>
    <m/>
    <s v="07.08.1982"/>
    <s v="Навоий"/>
    <x v="3"/>
    <s v="Дўстлик МФЙ"/>
    <s v="ABDULLAYEVA NARGIZA BOMROTOVNA"/>
    <s v="40908875820012"/>
    <x v="0"/>
    <n v="0"/>
    <s v="Рад"/>
    <s v="Кийим"/>
    <x v="1"/>
    <m/>
    <m/>
    <s v="Oddiy"/>
    <m/>
    <m/>
    <m/>
    <m/>
    <m/>
    <n v="0"/>
    <m/>
    <m/>
    <m/>
    <m/>
  </r>
  <r>
    <s v="11234829"/>
    <s v="17.02.2026"/>
    <s v="2026-10545312"/>
    <s v="RAXIMOV ABDUSATTOR VALIYEVICH"/>
    <s v="31804702340039"/>
    <m/>
    <m/>
    <s v="18.04.1970"/>
    <s v="Навоий"/>
    <x v="3"/>
    <s v="Хончарбоғ МФЙ"/>
    <s v="BOZOROVA GULCHEHRA SEVDIYOR QIZI"/>
    <s v="61303015820032"/>
    <x v="2"/>
    <n v="0"/>
    <s v="Жараён"/>
    <s v="Коммунал"/>
    <x v="4"/>
    <n v="412000"/>
    <s v="17.02.2026"/>
    <s v="Oddiy"/>
    <m/>
    <m/>
    <m/>
    <m/>
    <m/>
    <n v="0"/>
    <m/>
    <m/>
    <m/>
    <n v="63176"/>
  </r>
  <r>
    <s v="11225089"/>
    <s v="16.02.2026"/>
    <s v="2026-10533439"/>
    <s v="RAXIMOV ABDUSATTOR VALIYEVICH"/>
    <s v="31804702340039"/>
    <m/>
    <m/>
    <s v="18.04.1970"/>
    <s v="Навоий"/>
    <x v="3"/>
    <s v="Хончарбоғ МФЙ"/>
    <s v="BOZOROVA GULCHEHRA SEVDIYOR QIZI"/>
    <s v="61303015820032"/>
    <x v="0"/>
    <n v="0"/>
    <s v="Рад"/>
    <s v="Коммунал"/>
    <x v="4"/>
    <m/>
    <m/>
    <s v="Oddiy"/>
    <m/>
    <m/>
    <m/>
    <m/>
    <m/>
    <n v="0"/>
    <m/>
    <m/>
    <m/>
    <m/>
  </r>
  <r>
    <s v="11224846"/>
    <s v="16.02.2026"/>
    <s v="2026-10533148"/>
    <s v="RAXIMOV ABDUSATTOR VALIYEVICH"/>
    <s v="31804702340039"/>
    <m/>
    <m/>
    <s v="18.04.1970"/>
    <s v="Навоий"/>
    <x v="3"/>
    <s v="Хончарбоғ МФЙ"/>
    <s v="BOZOROVA GULCHEHRA SEVDIYOR QIZI"/>
    <s v="61303015820032"/>
    <x v="0"/>
    <n v="0"/>
    <s v="Рад"/>
    <s v="Коммунал"/>
    <x v="4"/>
    <m/>
    <m/>
    <s v="Oddiy"/>
    <m/>
    <m/>
    <m/>
    <m/>
    <m/>
    <n v="0"/>
    <m/>
    <m/>
    <m/>
    <m/>
  </r>
  <r>
    <s v="10692943"/>
    <s v="08.01.2026"/>
    <s v="2026-09897949"/>
    <s v="VAFOQULOVA FERUZA O‘TKIR QIZI"/>
    <s v="42308975820020"/>
    <m/>
    <m/>
    <s v="23.08.1997"/>
    <s v="Навоий"/>
    <x v="3"/>
    <s v="Хончарбоғ МФЙ"/>
    <s v="BOZOROVA GULCHEHRA SEVDIYOR QIZI"/>
    <s v="61303015820032"/>
    <x v="6"/>
    <n v="0"/>
    <s v="Жараён"/>
    <s v="Жарроҳлик"/>
    <x v="3"/>
    <n v="4120000000"/>
    <s v="09.01.2026"/>
    <s v="Oddiy"/>
    <m/>
    <m/>
    <m/>
    <m/>
    <m/>
    <n v="0"/>
    <m/>
    <m/>
    <m/>
    <m/>
  </r>
  <r>
    <s v="10494559"/>
    <s v="26.12.2025"/>
    <s v="2025-09673179"/>
    <s v="ZOKIROVA ADOLAT BURONOVNA"/>
    <s v="42011562340022"/>
    <m/>
    <m/>
    <s v="20.11.1956"/>
    <s v="Навоий"/>
    <x v="3"/>
    <s v="Хончарбоғ МФЙ"/>
    <s v="BOZOROVA GULCHEHRA SEVDIYOR QIZI"/>
    <s v="61303015820032"/>
    <x v="9"/>
    <n v="1"/>
    <s v="Тўланди"/>
    <s v="Коммунал"/>
    <x v="4"/>
    <n v="412000"/>
    <s v="26.12.2025"/>
    <s v="Oddiy"/>
    <d v="2025-12-26T16:03:15"/>
    <s v="????? ????????"/>
    <n v="412000"/>
    <s v="Ha"/>
    <d v="2025-12-26T16:03:15"/>
    <n v="0"/>
    <n v="412000"/>
    <n v="46017.668923611112"/>
    <m/>
    <n v="47725"/>
  </r>
  <r>
    <s v="9872775"/>
    <s v="05.12.2025"/>
    <s v="2025-08905195"/>
    <s v="TURSINOVA MUAZAM XASANOVNA"/>
    <s v="40608382340028"/>
    <m/>
    <m/>
    <s v="06.08.1938"/>
    <s v="Навоий"/>
    <x v="3"/>
    <s v="Хончарбоғ МФЙ"/>
    <s v="BOZOROVA GULCHEHRA SEVDIYOR QIZI"/>
    <s v="61303015820032"/>
    <x v="3"/>
    <n v="0"/>
    <s v="Рад"/>
    <s v="Коммунал"/>
    <x v="4"/>
    <n v="412000"/>
    <m/>
    <s v="Oddiy"/>
    <m/>
    <m/>
    <m/>
    <m/>
    <m/>
    <n v="0"/>
    <m/>
    <m/>
    <m/>
    <m/>
  </r>
  <r>
    <s v="9554551"/>
    <s v="20.11.2025"/>
    <s v="2025-08485742"/>
    <s v="RAXIMOVA GULNOZ XIMMATOVNA"/>
    <s v="40911672340030"/>
    <m/>
    <m/>
    <s v="09.11.1967"/>
    <s v="Навоий"/>
    <x v="3"/>
    <s v="Хончарбоғ МФЙ"/>
    <s v="BOZOROVA GULCHEHRA SEVDIYOR QIZI"/>
    <s v="61303015820032"/>
    <x v="9"/>
    <n v="1"/>
    <s v="Тўланди"/>
    <s v="Коммунал"/>
    <x v="4"/>
    <n v="412000"/>
    <s v="20.11.2025"/>
    <s v="Oddiy"/>
    <d v="2025-11-20T17:48:37"/>
    <s v="????? ????????"/>
    <n v="412000"/>
    <s v="Ha"/>
    <d v="2025-11-20T17:48:37"/>
    <n v="0"/>
    <n v="412000"/>
    <n v="45981.742094907408"/>
    <m/>
    <n v="12556"/>
  </r>
  <r>
    <s v="9083824"/>
    <s v="22.10.2025"/>
    <s v="2025-07829636"/>
    <s v="ERGASHOVA SUMAYYA SIROJ QIZI"/>
    <s v="62904245820051"/>
    <m/>
    <m/>
    <s v="29.04.2024"/>
    <s v="Навоий"/>
    <x v="3"/>
    <s v="Хончарбоғ МФЙ"/>
    <s v="BOZOROVA GULCHEHRA SEVDIYOR QIZI"/>
    <s v="61303015820032"/>
    <x v="8"/>
    <n v="0"/>
    <s v="Рад"/>
    <s v="Жарроҳлик"/>
    <x v="3"/>
    <n v="4120000000"/>
    <s v="22.10.2025"/>
    <s v="Oddiy"/>
    <d v="2025-11-04T16:29:54"/>
    <s v="??????? ??? ????"/>
    <m/>
    <s v="Yuq"/>
    <d v="2025-11-04T16:29:54"/>
    <n v="0"/>
    <m/>
    <n v="45965.687430555554"/>
    <m/>
    <n v="9831"/>
  </r>
  <r>
    <s v="8675096"/>
    <s v="25.09.2025"/>
    <s v="2025-07316915"/>
    <s v="UMAROVA MAXFUZA ASLON QIZI"/>
    <s v="42107912340023"/>
    <m/>
    <m/>
    <s v="21.07.1991"/>
    <s v="Навоий"/>
    <x v="3"/>
    <s v="Хончарбоғ МФЙ"/>
    <s v="BOZOROVA GULCHEHRA SEVDIYOR QIZI"/>
    <s v="61303015820032"/>
    <x v="9"/>
    <n v="1"/>
    <s v="Тўланди"/>
    <s v="Кийим"/>
    <x v="1"/>
    <n v="2060000"/>
    <s v="25.09.2025"/>
    <s v="Oddiy"/>
    <d v="2025-11-18T17:14:04"/>
    <m/>
    <n v="2060000"/>
    <m/>
    <d v="2025-11-18T17:14:04"/>
    <n v="0"/>
    <n v="2060000"/>
    <n v="45979.718101851853"/>
    <m/>
    <n v="5202"/>
  </r>
  <r>
    <s v="8674477"/>
    <s v="25.09.2025"/>
    <s v="2025-07316097"/>
    <s v="UMAROVA MAXFUZA ASLON QIZI"/>
    <s v="42107912340023"/>
    <m/>
    <m/>
    <s v="21.07.1991"/>
    <s v="Навоий"/>
    <x v="3"/>
    <s v="Хончарбоғ МФЙ"/>
    <s v="BOZOROVA GULCHEHRA SEVDIYOR QIZI"/>
    <s v="61303015820032"/>
    <x v="9"/>
    <n v="1"/>
    <s v="Тўланди"/>
    <s v="Озиқ"/>
    <x v="0"/>
    <n v="412000"/>
    <s v="25.09.2025"/>
    <s v="Oddiy"/>
    <d v="2025-11-18T16:48:20"/>
    <m/>
    <n v="412000"/>
    <m/>
    <d v="2025-11-18T16:48:20"/>
    <n v="0"/>
    <n v="412000"/>
    <n v="45979.700231481482"/>
    <m/>
    <n v="5959"/>
  </r>
  <r>
    <s v="8167139"/>
    <s v="10.09.2025"/>
    <s v="2025-06589978"/>
    <s v="AVEZOVA GULNORA AXMEDOVNA"/>
    <s v="40807622340028"/>
    <m/>
    <m/>
    <s v="08.07.1962"/>
    <s v="Навоий"/>
    <x v="3"/>
    <s v="Хончарбоғ МФЙ"/>
    <s v="BOZOROVA GULCHEHRA SEVDIYOR QIZI"/>
    <s v="61303015820032"/>
    <x v="7"/>
    <n v="0"/>
    <s v="Рад"/>
    <s v="Кийим"/>
    <x v="1"/>
    <n v="2060000"/>
    <s v="10.09.2025"/>
    <s v="Oddiy"/>
    <d v="2025-09-15T16:32:50"/>
    <s v="????? ????????"/>
    <n v="2060000"/>
    <s v="Ha"/>
    <d v="2025-09-15T16:32:50"/>
    <n v="0"/>
    <n v="2060000"/>
    <n v="45915.689467592594"/>
    <m/>
    <n v="3158"/>
  </r>
  <r>
    <s v="8163648"/>
    <s v="10.09.2025"/>
    <s v="2025-06585580"/>
    <s v="HASANOVA MUNISA YO‘LDOSH QIZI"/>
    <s v="40802965820017"/>
    <m/>
    <m/>
    <s v="08.02.1996"/>
    <s v="Навоий"/>
    <x v="3"/>
    <s v="Хончарбоғ МФЙ"/>
    <s v="BOZOROVA GULCHEHRA SEVDIYOR QIZI"/>
    <s v="61303015820032"/>
    <x v="7"/>
    <n v="0"/>
    <s v="Рад"/>
    <s v="Кийим"/>
    <x v="1"/>
    <n v="2060000"/>
    <s v="10.09.2025"/>
    <s v="Oddiy"/>
    <d v="2025-09-15T16:32:03"/>
    <s v="????? ????????"/>
    <n v="2060000"/>
    <s v="Ha"/>
    <d v="2025-09-15T16:32:03"/>
    <n v="0"/>
    <n v="2060000"/>
    <n v="45915.688923611109"/>
    <m/>
    <n v="3159"/>
  </r>
  <r>
    <s v="8104980"/>
    <s v="09.09.2025"/>
    <s v="2025-06505079"/>
    <s v="RIZAYEV KOMIL MIRZAYEVICH"/>
    <s v="31410862340026"/>
    <m/>
    <m/>
    <s v="14.10.1986"/>
    <s v="Навоий"/>
    <x v="3"/>
    <s v="Хончарбоғ МФЙ"/>
    <s v="BOZOROVA GULCHEHRA SEVDIYOR QIZI"/>
    <s v="61303015820032"/>
    <x v="7"/>
    <n v="0"/>
    <s v="Рад"/>
    <s v="Кийим"/>
    <x v="1"/>
    <n v="2060000"/>
    <s v="10.09.2025"/>
    <s v="Oddiy"/>
    <d v="2025-09-15T16:31:17"/>
    <s v="????? ????????"/>
    <n v="2060000"/>
    <s v="Ha"/>
    <d v="2025-09-15T16:31:17"/>
    <n v="0"/>
    <n v="2060000"/>
    <n v="45915.688391203701"/>
    <m/>
    <n v="3160"/>
  </r>
  <r>
    <s v="11221458"/>
    <s v="16.02.2026"/>
    <s v="2026-10529227"/>
    <s v="AXMEDOV ERKIN BAHRONOVICH"/>
    <s v="31506542340045"/>
    <m/>
    <m/>
    <s v="15.06.1954"/>
    <s v="Навоий"/>
    <x v="3"/>
    <s v="Ўзбекистон МФЙ"/>
    <s v="TO‘XTAYEVA KAMOLA SHAXOBIDIN QIZI"/>
    <s v="40704942380023"/>
    <x v="3"/>
    <n v="0"/>
    <s v="Рад"/>
    <s v="Коммунал"/>
    <x v="4"/>
    <n v="412000"/>
    <m/>
    <s v="Oddiy"/>
    <m/>
    <m/>
    <m/>
    <m/>
    <m/>
    <n v="0"/>
    <m/>
    <m/>
    <m/>
    <m/>
  </r>
  <r>
    <s v="11195296"/>
    <s v="13.02.2026"/>
    <s v="2026-10498047"/>
    <s v="TOSHEVA FIRUZA NURIDINOVNA"/>
    <s v="42705882390095"/>
    <m/>
    <m/>
    <s v="27.05.1988"/>
    <s v="Навоий"/>
    <x v="3"/>
    <s v="Ўзбекистон МФЙ"/>
    <s v="TO‘XTAYEVA KAMOLA SHAXOBIDIN QIZI"/>
    <s v="40704942380023"/>
    <x v="4"/>
    <n v="0"/>
    <s v="Қарор"/>
    <s v="Озиқ"/>
    <x v="0"/>
    <n v="412000"/>
    <s v="20.02.2026"/>
    <s v="Oddiy"/>
    <d v="2026-02-23T13:01:01"/>
    <s v="????? ????????"/>
    <n v="412000"/>
    <s v="Ha"/>
    <d v="2026-02-23T13:01:01"/>
    <n v="0"/>
    <n v="412000"/>
    <n v="46076.542372685188"/>
    <m/>
    <n v="64371"/>
  </r>
  <r>
    <s v="11011288"/>
    <s v="02.02.2026"/>
    <s v="2026-10280853"/>
    <s v="TOSHEVA FIRUZA NURIDINOVNA"/>
    <s v="42705882390095"/>
    <m/>
    <m/>
    <s v="27.05.1988"/>
    <s v="Навоий"/>
    <x v="3"/>
    <s v="Ўзбекистон МФЙ"/>
    <s v="TO‘XTAYEVA KAMOLA SHAXOBIDIN QIZI"/>
    <s v="40704942380023"/>
    <x v="0"/>
    <n v="0"/>
    <s v="Рад"/>
    <s v="Озиқ"/>
    <x v="0"/>
    <m/>
    <m/>
    <s v="Oddiy"/>
    <m/>
    <m/>
    <m/>
    <m/>
    <m/>
    <n v="0"/>
    <m/>
    <m/>
    <m/>
    <m/>
  </r>
  <r>
    <s v="10666052"/>
    <s v="07.01.2026"/>
    <s v="2026-09867411"/>
    <s v="ESHMURATOVA MA’MURA SHERALI QIZI"/>
    <s v="40406925800013"/>
    <m/>
    <m/>
    <s v="04.06.1992"/>
    <s v="Навоий"/>
    <x v="3"/>
    <s v="Ўзбекистон МФЙ"/>
    <s v="TO‘XTAYEVA KAMOLA SHAXOBIDIN QIZI"/>
    <s v="40704942380023"/>
    <x v="0"/>
    <n v="0"/>
    <s v="Рад"/>
    <s v="Коммунал"/>
    <x v="4"/>
    <m/>
    <m/>
    <s v="Oddiy"/>
    <m/>
    <m/>
    <m/>
    <m/>
    <m/>
    <n v="0"/>
    <m/>
    <m/>
    <m/>
    <m/>
  </r>
  <r>
    <s v="9952765"/>
    <s v="09.12.2025"/>
    <s v="2025-09006281"/>
    <s v="RAXMONOVA DILNOZA MARDIYEVNA"/>
    <s v="40407862360028"/>
    <m/>
    <m/>
    <s v="04.07.1986"/>
    <s v="Навоий"/>
    <x v="3"/>
    <s v="Ўзбекистон МФЙ"/>
    <s v="TO‘XTAYEVA KAMOLA SHAXOBIDIN QIZI"/>
    <s v="40704942380023"/>
    <x v="9"/>
    <n v="0"/>
    <s v="Қарор"/>
    <s v="Коммунал"/>
    <x v="4"/>
    <n v="412000"/>
    <s v="23.12.2025"/>
    <s v="Oddiy"/>
    <d v="2025-12-29T11:06:21"/>
    <s v="????? ????????"/>
    <n v="412000"/>
    <s v="Ha"/>
    <d v="2025-12-29T11:06:21"/>
    <n v="0"/>
    <n v="412000"/>
    <n v="46020.462743055556"/>
    <m/>
    <n v="41439"/>
  </r>
  <r>
    <s v="9597298"/>
    <s v="24.11.2025"/>
    <s v="2025-08544387"/>
    <s v="RAXMONOVA DILNOZA MARDIYEVNA"/>
    <s v="40407862360028"/>
    <m/>
    <m/>
    <s v="04.07.1986"/>
    <s v="Навоий"/>
    <x v="3"/>
    <s v="Ўзбекистон МФЙ"/>
    <s v="TO‘XTAYEVA KAMOLA SHAXOBIDIN QIZI"/>
    <s v="40704942380023"/>
    <x v="9"/>
    <n v="10"/>
    <s v="Тўланди"/>
    <s v="Кийим"/>
    <x v="1"/>
    <n v="2060000"/>
    <s v="24.11.2025"/>
    <s v="Oddiy"/>
    <d v="2025-11-27T11:58:15"/>
    <m/>
    <n v="2060000"/>
    <m/>
    <d v="2025-11-27T11:58:15"/>
    <n v="0"/>
    <n v="2060000"/>
    <n v="45988.498784722222"/>
    <m/>
    <n v="16316"/>
  </r>
  <r>
    <s v="9545538"/>
    <s v="20.11.2025"/>
    <s v="2025-08472929"/>
    <s v="RAXMONOVA DILNOZA MARDIYEVNA"/>
    <s v="40407862360028"/>
    <m/>
    <m/>
    <s v="04.07.1986"/>
    <s v="Навоий"/>
    <x v="3"/>
    <s v="Ўзбекистон МФЙ"/>
    <s v="TO‘XTAYEVA KAMOLA SHAXOBIDIN QIZI"/>
    <s v="40704942380023"/>
    <x v="9"/>
    <n v="2"/>
    <s v="Тўланди"/>
    <s v="Озиқ"/>
    <x v="0"/>
    <n v="412000"/>
    <s v="20.11.2025"/>
    <s v="Oddiy"/>
    <d v="2025-11-21T12:29:19"/>
    <m/>
    <n v="412000"/>
    <m/>
    <d v="2025-11-21T12:29:19"/>
    <n v="0"/>
    <n v="412000"/>
    <n v="45982.520358796297"/>
    <m/>
    <n v="12208"/>
  </r>
  <r>
    <s v="11273236"/>
    <s v="18.02.2026"/>
    <s v="2026-10589695"/>
    <s v="ISAYEVA SHAROFAT SODIQOVNA"/>
    <s v="42209902340061"/>
    <m/>
    <m/>
    <s v="22.09.1990"/>
    <s v="Навоий"/>
    <x v="3"/>
    <s v="Талқоқ МФЙ"/>
    <s v="QURBONOVA NARGIZA ISMATOVNA"/>
    <s v="40804782390027"/>
    <x v="4"/>
    <n v="0"/>
    <s v="Қарор"/>
    <s v="Кийим"/>
    <x v="1"/>
    <n v="2060000"/>
    <s v="19.02.2026"/>
    <s v="Oddiy"/>
    <d v="2026-02-20T12:36:52"/>
    <s v="????? ????????"/>
    <n v="2060000"/>
    <s v="Ha"/>
    <d v="2026-02-20T12:36:52"/>
    <n v="0"/>
    <n v="2060000"/>
    <n v="46073.525601851848"/>
    <m/>
    <n v="64161"/>
  </r>
  <r>
    <s v="11273089"/>
    <s v="18.02.2026"/>
    <s v="2026-10589520"/>
    <s v="MO‘MINOVA DILFUZA ISMAT QIZI"/>
    <s v="41009932420026"/>
    <m/>
    <m/>
    <s v="10.09.1993"/>
    <s v="Навоий"/>
    <x v="3"/>
    <s v="Талқоқ МФЙ"/>
    <s v="QURBONOVA NARGIZA ISMATOVNA"/>
    <s v="40804782390027"/>
    <x v="4"/>
    <n v="0"/>
    <s v="Қарор"/>
    <s v="Кийим"/>
    <x v="1"/>
    <n v="2060000"/>
    <s v="19.02.2026"/>
    <s v="Oddiy"/>
    <d v="2026-02-20T12:36:01"/>
    <s v="????? ????????"/>
    <n v="2060000"/>
    <s v="Ha"/>
    <d v="2026-02-20T12:36:01"/>
    <n v="0"/>
    <n v="2060000"/>
    <n v="46073.525011574071"/>
    <m/>
    <n v="64162"/>
  </r>
  <r>
    <s v="11267101"/>
    <s v="18.02.2026"/>
    <s v="2026-10582583"/>
    <s v="QOBILOVA POKIZA JAMSHID QIZI"/>
    <s v="61207015820019"/>
    <m/>
    <m/>
    <s v="12.07.2001"/>
    <s v="Навоий"/>
    <x v="3"/>
    <s v="Талқоқ МФЙ"/>
    <s v="QURBONOVA NARGIZA ISMATOVNA"/>
    <s v="40804782390027"/>
    <x v="0"/>
    <n v="0"/>
    <s v="Рад"/>
    <s v="Озиқ"/>
    <x v="0"/>
    <m/>
    <m/>
    <s v="Oddiy"/>
    <m/>
    <m/>
    <m/>
    <m/>
    <m/>
    <n v="0"/>
    <m/>
    <m/>
    <m/>
    <m/>
  </r>
  <r>
    <s v="11267032"/>
    <s v="18.02.2026"/>
    <s v="2026-10582500"/>
    <s v="QOBILOVA POKIZA JAMSHID QIZI"/>
    <s v="61207015820019"/>
    <m/>
    <m/>
    <s v="12.07.2001"/>
    <s v="Навоий"/>
    <x v="3"/>
    <s v="Талқоқ МФЙ"/>
    <s v="QURBONOVA NARGIZA ISMATOVNA"/>
    <s v="40804782390027"/>
    <x v="3"/>
    <n v="0"/>
    <s v="Рад"/>
    <s v="Кийим"/>
    <x v="1"/>
    <n v="2060000"/>
    <m/>
    <s v="Oddiy"/>
    <m/>
    <m/>
    <m/>
    <m/>
    <m/>
    <n v="0"/>
    <m/>
    <m/>
    <m/>
    <m/>
  </r>
  <r>
    <s v="11216585"/>
    <s v="16.02.2026"/>
    <s v="2026-10523588"/>
    <s v="HAMROYEVA ZAMIRA ZUVAY QIZI"/>
    <s v="40709942420010"/>
    <m/>
    <m/>
    <s v="07.09.1994"/>
    <s v="Навоий"/>
    <x v="3"/>
    <s v="Талқоқ МФЙ"/>
    <s v="QURBONOVA NARGIZA ISMATOVNA"/>
    <s v="40804782390027"/>
    <x v="4"/>
    <n v="0"/>
    <s v="Қарор"/>
    <s v="Кийим"/>
    <x v="1"/>
    <n v="2060000"/>
    <s v="19.02.2026"/>
    <s v="Oddiy"/>
    <d v="2026-02-24T16:30:13"/>
    <s v="????? ????????"/>
    <n v="2060000"/>
    <s v="Ha"/>
    <d v="2026-02-24T16:30:13"/>
    <n v="0"/>
    <n v="2060000"/>
    <n v="46077.687650462962"/>
    <m/>
    <n v="64164"/>
  </r>
  <r>
    <s v="11152640"/>
    <s v="11.02.2026"/>
    <s v="2026-10449309"/>
    <s v="MUSIRMANOVA NIGORA OLIMJONOVNA"/>
    <s v="41907965760020"/>
    <m/>
    <m/>
    <s v="19.07.1996"/>
    <s v="Навоий"/>
    <x v="3"/>
    <s v="Талқоқ МФЙ"/>
    <s v="QURBONOVA NARGIZA ISMATOVNA"/>
    <s v="40804782390027"/>
    <x v="0"/>
    <n v="0"/>
    <s v="Рад"/>
    <s v="Озиқ"/>
    <x v="0"/>
    <m/>
    <m/>
    <s v="Oddiy"/>
    <m/>
    <m/>
    <m/>
    <m/>
    <m/>
    <n v="0"/>
    <m/>
    <m/>
    <m/>
    <m/>
  </r>
  <r>
    <s v="11152619"/>
    <s v="11.02.2026"/>
    <s v="2026-10449286"/>
    <s v="MUSIRMANOVA NIGORA OLIMJONOVNA"/>
    <s v="41907965760020"/>
    <m/>
    <m/>
    <s v="19.07.1996"/>
    <s v="Навоий"/>
    <x v="3"/>
    <s v="Талқоқ МФЙ"/>
    <s v="QURBONOVA NARGIZA ISMATOVNA"/>
    <s v="40804782390027"/>
    <x v="0"/>
    <n v="0"/>
    <s v="Рад"/>
    <s v="Кийим"/>
    <x v="1"/>
    <m/>
    <m/>
    <s v="Oddiy"/>
    <m/>
    <m/>
    <m/>
    <m/>
    <m/>
    <n v="0"/>
    <m/>
    <m/>
    <m/>
    <m/>
  </r>
  <r>
    <s v="10490883"/>
    <s v="26.12.2025"/>
    <s v="2025-09668833"/>
    <s v="RASHIDOVA NAZIMA RASHIDOVNA"/>
    <s v="42708852390017"/>
    <m/>
    <m/>
    <s v="27.08.1985"/>
    <s v="Навоий"/>
    <x v="3"/>
    <s v="Талқоқ МФЙ"/>
    <s v="QURBONOVA NARGIZA ISMATOVNA"/>
    <s v="40804782390027"/>
    <x v="9"/>
    <n v="2"/>
    <s v="Тўланди"/>
    <s v="Озиқ"/>
    <x v="0"/>
    <n v="412000"/>
    <s v="27.12.2025"/>
    <s v="Oddiy"/>
    <d v="2025-12-27T11:56:40"/>
    <m/>
    <n v="412000"/>
    <m/>
    <d v="2025-12-27T11:56:40"/>
    <n v="0"/>
    <n v="412000"/>
    <n v="46018.497685185182"/>
    <m/>
    <n v="48851"/>
  </r>
  <r>
    <s v="10455975"/>
    <s v="25.12.2025"/>
    <s v="2025-09628702"/>
    <s v="KUDRATOVA GULNOZ ISTAMOVNA"/>
    <s v="42509852420027"/>
    <m/>
    <m/>
    <s v="25.09.1985"/>
    <s v="Навоий"/>
    <x v="3"/>
    <s v="Талқоқ МФЙ"/>
    <s v="QURBONOVA NARGIZA ISMATOVNA"/>
    <s v="40804782390027"/>
    <x v="10"/>
    <n v="0"/>
    <s v="Рад"/>
    <s v="Даволаниш"/>
    <x v="2"/>
    <n v="20600000"/>
    <s v="25.12.2025"/>
    <s v="Oddiy"/>
    <m/>
    <m/>
    <m/>
    <m/>
    <m/>
    <n v="0"/>
    <m/>
    <m/>
    <m/>
    <m/>
  </r>
  <r>
    <s v="10321941"/>
    <s v="21.12.2025"/>
    <s v="2025-09470445"/>
    <s v="SALMONOV SAXIB ISA OGLI"/>
    <s v="32005655820017"/>
    <m/>
    <m/>
    <s v="20.05.1965"/>
    <s v="Навоий"/>
    <x v="3"/>
    <s v="Талқоқ МФЙ"/>
    <s v="QURBONOVA NARGIZA ISMATOVNA"/>
    <s v="40804782390027"/>
    <x v="0"/>
    <n v="0"/>
    <s v="Рад"/>
    <s v="Кийим"/>
    <x v="1"/>
    <m/>
    <m/>
    <s v="Oddiy"/>
    <m/>
    <m/>
    <m/>
    <m/>
    <m/>
    <n v="0"/>
    <m/>
    <m/>
    <m/>
    <m/>
  </r>
  <r>
    <s v="10321927"/>
    <s v="21.12.2025"/>
    <s v="2025-09470429"/>
    <s v="SALMONOV SAXIB ISA OGLI"/>
    <s v="32005655820017"/>
    <m/>
    <m/>
    <s v="20.05.1965"/>
    <s v="Навоий"/>
    <x v="3"/>
    <s v="Талқоқ МФЙ"/>
    <s v="QURBONOVA NARGIZA ISMATOVNA"/>
    <s v="40804782390027"/>
    <x v="3"/>
    <n v="0"/>
    <s v="Рад"/>
    <s v="Озиқ"/>
    <x v="0"/>
    <n v="412000"/>
    <m/>
    <s v="Oddiy"/>
    <m/>
    <m/>
    <m/>
    <m/>
    <m/>
    <n v="0"/>
    <m/>
    <m/>
    <m/>
    <m/>
  </r>
  <r>
    <s v="10271328"/>
    <s v="19.12.2025"/>
    <s v="2025-09409629"/>
    <s v="TURDIYEVA MAXFIRAT XAZRATKULOVNA"/>
    <s v="40801872310019"/>
    <m/>
    <m/>
    <s v="08.01.1987"/>
    <s v="Навоий"/>
    <x v="3"/>
    <s v="Талқоқ МФЙ"/>
    <s v="QURBONOVA NARGIZA ISMATOVNA"/>
    <s v="40804782390027"/>
    <x v="0"/>
    <n v="0"/>
    <s v="Рад"/>
    <s v="Даволаниш"/>
    <x v="2"/>
    <m/>
    <m/>
    <s v="Oddiy"/>
    <m/>
    <m/>
    <m/>
    <m/>
    <m/>
    <n v="0"/>
    <m/>
    <m/>
    <m/>
    <m/>
  </r>
  <r>
    <s v="10269421"/>
    <s v="19.12.2025"/>
    <s v="2025-09407358"/>
    <s v="RASHIDOVA NAZIMA RASHIDOVNA"/>
    <s v="42708852390017"/>
    <m/>
    <m/>
    <s v="27.08.1985"/>
    <s v="Навоий"/>
    <x v="3"/>
    <s v="Талқоқ МФЙ"/>
    <s v="QURBONOVA NARGIZA ISMATOVNA"/>
    <s v="40804782390027"/>
    <x v="9"/>
    <n v="1"/>
    <s v="Тўланди"/>
    <s v="Кийим"/>
    <x v="1"/>
    <n v="2060000"/>
    <s v="22.12.2025"/>
    <s v="Oddiy"/>
    <d v="2025-12-24T14:13:46"/>
    <m/>
    <n v="2060000"/>
    <m/>
    <d v="2025-12-24T14:13:46"/>
    <n v="0"/>
    <n v="2060000"/>
    <n v="46015.592893518522"/>
    <m/>
    <n v="39336"/>
  </r>
  <r>
    <s v="9300960"/>
    <s v="07.11.2025"/>
    <s v="2025-08144052"/>
    <s v="RIZAYEVA MUBORAKXON ABDULLAYEVNA"/>
    <s v="40501832390021"/>
    <m/>
    <m/>
    <s v="05.01.1983"/>
    <s v="Навоий"/>
    <x v="3"/>
    <s v="Талқоқ МФЙ"/>
    <s v="QURBONOVA NARGIZA ISMATOVNA"/>
    <s v="40804782390027"/>
    <x v="10"/>
    <n v="0"/>
    <s v="Рад"/>
    <s v="Даволаниш"/>
    <x v="2"/>
    <n v="20600000"/>
    <s v="05.12.2025"/>
    <s v="Oddiy"/>
    <m/>
    <m/>
    <m/>
    <m/>
    <m/>
    <n v="0"/>
    <m/>
    <m/>
    <m/>
    <m/>
  </r>
  <r>
    <s v="8533130"/>
    <s v="19.09.2025"/>
    <s v="2025-07122535"/>
    <s v="KOSIMOVA BARNO TURSUNOVNA"/>
    <s v="40506811070015"/>
    <m/>
    <m/>
    <s v="05.06.1981"/>
    <s v="Навоий"/>
    <x v="3"/>
    <s v="Малик МФЙ"/>
    <s v="SHAMSIYEV HUSNIDDIN FAZLIDDINOVICH"/>
    <s v="33108852340012"/>
    <x v="7"/>
    <n v="0"/>
    <s v="Рад"/>
    <s v="Кийим"/>
    <x v="1"/>
    <n v="2060000"/>
    <s v="19.09.2025"/>
    <s v="Oddiy"/>
    <d v="2025-09-29T16:50:23"/>
    <s v="????? ????????"/>
    <n v="2060000"/>
    <s v="Ha"/>
    <d v="2025-09-29T16:50:23"/>
    <n v="0"/>
    <n v="2060000"/>
    <n v="45929.701655092591"/>
    <m/>
    <n v="5204"/>
  </r>
  <r>
    <s v="7852751"/>
    <s v="03.09.2025"/>
    <s v="2025-06152851"/>
    <s v="JURAYEVA MATLUBA ZOKIROVNA"/>
    <s v="42701873960094"/>
    <m/>
    <m/>
    <s v="27.01.1987"/>
    <s v="Навоий"/>
    <x v="3"/>
    <s v="Шибзон МФЙ"/>
    <s v="MUXIDDINOVA SHOXSANAM ANVAR QIZI"/>
    <s v="40312995820065"/>
    <x v="2"/>
    <n v="0"/>
    <s v="Жараён"/>
    <s v="Кийим"/>
    <x v="1"/>
    <n v="2060000"/>
    <s v="08.09.2025"/>
    <s v="Oddiy"/>
    <m/>
    <m/>
    <m/>
    <m/>
    <m/>
    <n v="0"/>
    <m/>
    <m/>
    <m/>
    <n v="3066"/>
  </r>
  <r>
    <s v="11197005"/>
    <s v="13.02.2026"/>
    <s v="2026-10500038"/>
    <s v="SANDIBAYEVA AYZAT ASKARBEKOVNA"/>
    <s v="41305975850012"/>
    <m/>
    <m/>
    <s v="13.05.1997"/>
    <s v="Навоий"/>
    <x v="8"/>
    <s v="Yo'lchilar МФЙ"/>
    <s v="BOBOYOROVA YULDUZXON ERKIN QIZI"/>
    <s v="41911922380015"/>
    <x v="0"/>
    <n v="0"/>
    <s v="Рад"/>
    <s v="Озиқ"/>
    <x v="0"/>
    <m/>
    <m/>
    <s v="Oddiy"/>
    <m/>
    <m/>
    <m/>
    <m/>
    <m/>
    <n v="0"/>
    <m/>
    <m/>
    <m/>
    <m/>
  </r>
  <r>
    <s v="9893938"/>
    <s v="05.12.2025"/>
    <s v="2025-08932314"/>
    <s v="UMIRQULOVA SHOIRA OLIMJON QIZI"/>
    <s v="42711902380067"/>
    <m/>
    <m/>
    <s v="27.11.1990"/>
    <s v="Навоий"/>
    <x v="8"/>
    <s v="Yo'lchilar МФЙ"/>
    <s v="BOBOYOROVA YULDUZXON ERKIN QIZI"/>
    <s v="41911922380015"/>
    <x v="4"/>
    <n v="0"/>
    <s v="Қарор"/>
    <s v="Кийим"/>
    <x v="1"/>
    <n v="2060000"/>
    <s v="08.12.2025"/>
    <s v="Oddiy"/>
    <d v="2025-12-16T09:30:41"/>
    <s v="????? ????????"/>
    <n v="2060000"/>
    <s v="Ha"/>
    <d v="2025-12-16T09:30:41"/>
    <n v="0"/>
    <n v="2060000"/>
    <n v="46007.396307870367"/>
    <m/>
    <n v="28159"/>
  </r>
  <r>
    <s v="9611119"/>
    <s v="24.11.2025"/>
    <s v="2025-08562564"/>
    <s v="PULATOVA GULNUR KADIRBEKOVNA"/>
    <s v="40104912320017"/>
    <m/>
    <m/>
    <s v="01.04.1991"/>
    <s v="Навоий"/>
    <x v="8"/>
    <s v="Yo'lchilar МФЙ"/>
    <s v="BOBOYOROVA YULDUZXON ERKIN QIZI"/>
    <s v="41911922380015"/>
    <x v="4"/>
    <n v="0"/>
    <s v="Қарор"/>
    <s v="Кийим"/>
    <x v="1"/>
    <n v="2060000"/>
    <s v="25.11.2025"/>
    <s v="Oddiy"/>
    <d v="2025-11-25T10:47:54"/>
    <s v="????? ????????"/>
    <n v="2060000"/>
    <s v="Ha"/>
    <d v="2025-11-25T10:47:54"/>
    <n v="0"/>
    <n v="2060000"/>
    <n v="45986.449930555558"/>
    <m/>
    <n v="14540"/>
  </r>
  <r>
    <s v="9504289"/>
    <s v="18.11.2025"/>
    <s v="2025-08416386"/>
    <s v="XASANOVA UMIDAXON RASHIDOVNA"/>
    <s v="62007025860015"/>
    <m/>
    <m/>
    <s v="20.07.2002"/>
    <s v="Навоий"/>
    <x v="8"/>
    <s v="Yo'lchilar МФЙ"/>
    <s v="BOBOYOROVA YULDUZXON ERKIN QIZI"/>
    <s v="41911922380015"/>
    <x v="9"/>
    <n v="1"/>
    <s v="Тўланди"/>
    <s v="Озиқ"/>
    <x v="0"/>
    <n v="412000"/>
    <s v="18.11.2025"/>
    <s v="Oddiy"/>
    <d v="2025-11-19T10:21:01"/>
    <m/>
    <n v="412000"/>
    <m/>
    <d v="2025-11-19T10:21:01"/>
    <n v="0"/>
    <n v="412000"/>
    <n v="45980.431261574071"/>
    <m/>
    <n v="11644"/>
  </r>
  <r>
    <s v="9490095"/>
    <s v="17.11.2025"/>
    <s v="2025-08397188"/>
    <s v="NURILLAYEVA MARJONA ZAFAR QIZI"/>
    <s v="62108045860013"/>
    <m/>
    <m/>
    <s v="21.08.2004"/>
    <s v="Навоий"/>
    <x v="8"/>
    <s v="Yo'lchilar МФЙ"/>
    <s v="BOBOYOROVA YULDUZXON ERKIN QIZI"/>
    <s v="41911922380015"/>
    <x v="9"/>
    <n v="1"/>
    <s v="Тўланди"/>
    <s v="Озиқ"/>
    <x v="0"/>
    <n v="412000"/>
    <s v="17.11.2025"/>
    <s v="Oddiy"/>
    <d v="2025-11-18T14:34:32"/>
    <m/>
    <n v="412000"/>
    <m/>
    <d v="2025-11-18T14:34:32"/>
    <n v="0"/>
    <n v="412000"/>
    <n v="45979.607314814813"/>
    <m/>
    <n v="11392"/>
  </r>
  <r>
    <s v="8104577"/>
    <s v="09.09.2025"/>
    <s v="2025-06503965"/>
    <s v="DUYSENBAYEVA LAZZAT ORAZALIYEVNA"/>
    <s v="42203885860028"/>
    <m/>
    <m/>
    <s v="22.03.1988"/>
    <s v="Навоий"/>
    <x v="8"/>
    <s v="Yo'lchilar МФЙ"/>
    <s v="BOBOYOROVA YULDUZXON ERKIN QIZI"/>
    <s v="41911922380015"/>
    <x v="8"/>
    <n v="0"/>
    <s v="Рад"/>
    <s v="Кийим"/>
    <x v="1"/>
    <n v="2060000"/>
    <s v="09.09.2025"/>
    <s v="Oddiy"/>
    <d v="2025-11-10T11:19:52"/>
    <s v="??????? ??? ????"/>
    <m/>
    <s v="Yuq"/>
    <d v="2025-11-10T11:19:52"/>
    <n v="0"/>
    <m/>
    <n v="45971.472129629627"/>
    <m/>
    <n v="3111"/>
  </r>
  <r>
    <s v="11466650"/>
    <s v="26.02.2026"/>
    <s v="2026-10829110"/>
    <s v="ALLAYEVA MUXLISA ERKINOVNA"/>
    <s v="42705882350080"/>
    <m/>
    <m/>
    <s v="27.05.1988"/>
    <s v="Навоий"/>
    <x v="3"/>
    <s v="Кумушкон МФЙ"/>
    <s v="MAMLIYEV JAMSHID AXATOVICH"/>
    <s v="31409882340037"/>
    <x v="11"/>
    <n v="0"/>
    <s v="Жараён"/>
    <s v="Таъмир"/>
    <x v="5"/>
    <n v="20600000"/>
    <s v="26.02.2026"/>
    <s v="Oddiy"/>
    <m/>
    <m/>
    <m/>
    <m/>
    <m/>
    <n v="0"/>
    <m/>
    <m/>
    <m/>
    <m/>
  </r>
  <r>
    <s v="11466316"/>
    <s v="26.02.2026"/>
    <s v="2026-10828718"/>
    <s v="ALLAYEVA MUXLISA ERKINOVNA"/>
    <s v="42705882350080"/>
    <m/>
    <m/>
    <s v="27.05.1988"/>
    <s v="Навоий"/>
    <x v="3"/>
    <s v="Кумушкон МФЙ"/>
    <s v="MAMLIYEV JAMSHID AXATOVICH"/>
    <s v="31409882340037"/>
    <x v="0"/>
    <n v="0"/>
    <s v="Рад"/>
    <s v="Коммунал"/>
    <x v="4"/>
    <m/>
    <m/>
    <s v="Oddiy"/>
    <m/>
    <m/>
    <m/>
    <m/>
    <m/>
    <n v="0"/>
    <m/>
    <m/>
    <m/>
    <m/>
  </r>
  <r>
    <s v="11453932"/>
    <s v="26.02.2026"/>
    <s v="2026-10814188"/>
    <s v="SULTONOVA NASIBA RAVSHANOVNA"/>
    <s v="40912862340076"/>
    <m/>
    <m/>
    <s v="09.12.1986"/>
    <s v="Навоий"/>
    <x v="3"/>
    <s v="Кумушкон МФЙ"/>
    <s v="MAMLIYEV JAMSHID AXATOVICH"/>
    <s v="31409882340037"/>
    <x v="0"/>
    <n v="0"/>
    <s v="Рад"/>
    <s v="Коммунал"/>
    <x v="4"/>
    <m/>
    <m/>
    <s v="Oddiy"/>
    <m/>
    <m/>
    <m/>
    <m/>
    <m/>
    <n v="0"/>
    <m/>
    <m/>
    <m/>
    <m/>
  </r>
  <r>
    <s v="11453567"/>
    <s v="26.02.2026"/>
    <s v="2026-10813783"/>
    <s v="SULTONOVA NASIBA RAVSHANOVNA"/>
    <s v="40912862340076"/>
    <m/>
    <m/>
    <s v="09.12.1986"/>
    <s v="Навоий"/>
    <x v="3"/>
    <s v="Кумушкон МФЙ"/>
    <s v="MAMLIYEV JAMSHID AXATOVICH"/>
    <s v="31409882340037"/>
    <x v="11"/>
    <n v="0"/>
    <s v="Жараён"/>
    <s v="Таъмир"/>
    <x v="5"/>
    <n v="20600000"/>
    <s v="26.02.2026"/>
    <s v="Oddiy"/>
    <m/>
    <m/>
    <m/>
    <m/>
    <m/>
    <n v="0"/>
    <m/>
    <m/>
    <m/>
    <m/>
  </r>
  <r>
    <s v="11226365"/>
    <s v="16.02.2026"/>
    <s v="2026-10534980"/>
    <s v="SHARIPOVA FERUZA MURATOVNA"/>
    <s v="40705872420025"/>
    <m/>
    <m/>
    <s v="07.05.1987"/>
    <s v="Навоий"/>
    <x v="3"/>
    <s v="Кумушкон МФЙ"/>
    <s v="MAMLIYEV JAMSHID AXATOVICH"/>
    <s v="31409882340037"/>
    <x v="3"/>
    <n v="0"/>
    <s v="Рад"/>
    <s v="Кийим"/>
    <x v="1"/>
    <n v="2060000"/>
    <m/>
    <s v="Oddiy"/>
    <m/>
    <m/>
    <m/>
    <m/>
    <m/>
    <n v="0"/>
    <m/>
    <m/>
    <m/>
    <m/>
  </r>
  <r>
    <s v="11225657"/>
    <s v="16.02.2026"/>
    <s v="2026-10534125"/>
    <s v="SHARIPOVA FERUZA MURATOVNA"/>
    <s v="40705872420025"/>
    <m/>
    <m/>
    <s v="07.05.1987"/>
    <s v="Навоий"/>
    <x v="3"/>
    <s v="Кумушкон МФЙ"/>
    <s v="MAMLIYEV JAMSHID AXATOVICH"/>
    <s v="31409882340037"/>
    <x v="0"/>
    <n v="0"/>
    <s v="Рад"/>
    <s v="Коммунал"/>
    <x v="4"/>
    <m/>
    <m/>
    <s v="Oddiy"/>
    <m/>
    <m/>
    <m/>
    <m/>
    <m/>
    <n v="0"/>
    <m/>
    <m/>
    <m/>
    <m/>
  </r>
  <r>
    <s v="11219659"/>
    <s v="16.02.2026"/>
    <s v="2026-10527118"/>
    <s v="NORAXMEDOV BAXTIYOR SIDIQOVICH"/>
    <s v="32506892380037"/>
    <m/>
    <m/>
    <s v="25.06.1989"/>
    <s v="Навоий"/>
    <x v="3"/>
    <s v="Кумушкон МФЙ"/>
    <s v="MAMLIYEV JAMSHID AXATOVICH"/>
    <s v="31409882340037"/>
    <x v="6"/>
    <n v="0"/>
    <s v="Жараён"/>
    <s v="Жарроҳлик"/>
    <x v="3"/>
    <n v="4120000000"/>
    <s v="16.02.2026"/>
    <s v="Oddiy"/>
    <m/>
    <m/>
    <m/>
    <m/>
    <m/>
    <n v="0"/>
    <m/>
    <m/>
    <m/>
    <m/>
  </r>
  <r>
    <s v="11198657"/>
    <s v="13.02.2026"/>
    <s v="2026-10501942"/>
    <s v="NEMATOVA OZODA OTAQULOVNA"/>
    <s v="42605882350072"/>
    <m/>
    <m/>
    <s v="26.05.1988"/>
    <s v="Навоий"/>
    <x v="3"/>
    <s v="Кумушкон МФЙ"/>
    <s v="MAMLIYEV JAMSHID AXATOVICH"/>
    <s v="31409882340037"/>
    <x v="4"/>
    <n v="0"/>
    <s v="Қарор"/>
    <s v="Таъмир"/>
    <x v="5"/>
    <n v="20600000"/>
    <s v="13.02.2026"/>
    <s v="Oddiy"/>
    <d v="2026-02-24T10:29:22"/>
    <s v="????? ????????"/>
    <n v="13000000"/>
    <s v="Ha"/>
    <d v="2026-02-24T10:29:22"/>
    <n v="0"/>
    <n v="13000000"/>
    <n v="46077.437060185184"/>
    <m/>
    <n v="65060"/>
  </r>
  <r>
    <s v="11184727"/>
    <s v="13.02.2026"/>
    <s v="2026-10486101"/>
    <s v="AVAZXONOVA YODGORA AVAZXONOVNA"/>
    <s v="40707942350069"/>
    <m/>
    <m/>
    <s v="07.07.1994"/>
    <s v="Навоий"/>
    <x v="3"/>
    <s v="Кумушкон МФЙ"/>
    <s v="MAMLIYEV JAMSHID AXATOVICH"/>
    <s v="31409882340037"/>
    <x v="2"/>
    <n v="0"/>
    <s v="Жараён"/>
    <s v="Кийим"/>
    <x v="1"/>
    <n v="2060000"/>
    <s v="13.02.2026"/>
    <s v="Oddiy"/>
    <m/>
    <m/>
    <m/>
    <m/>
    <m/>
    <n v="0"/>
    <m/>
    <m/>
    <m/>
    <n v="62271"/>
  </r>
  <r>
    <s v="11112397"/>
    <s v="09.02.2026"/>
    <s v="2026-10402340"/>
    <s v="OBLOQULOVA DILDORA RUZIKUL QIZI"/>
    <s v="43006895820010"/>
    <m/>
    <m/>
    <s v="30.06.1989"/>
    <s v="Навоий"/>
    <x v="3"/>
    <s v="Кумушкон МФЙ"/>
    <s v="MAMLIYEV JAMSHID AXATOVICH"/>
    <s v="31409882340037"/>
    <x v="3"/>
    <n v="0"/>
    <s v="Рад"/>
    <s v="Кийим"/>
    <x v="1"/>
    <n v="2060000"/>
    <m/>
    <s v="Oddiy"/>
    <m/>
    <m/>
    <m/>
    <m/>
    <m/>
    <n v="0"/>
    <m/>
    <m/>
    <m/>
    <m/>
  </r>
  <r>
    <s v="10868507"/>
    <s v="20.01.2026"/>
    <s v="2026-10108122"/>
    <s v="XOLIKOVA ZAXRO BAXODIROVNA"/>
    <s v="40101903930132"/>
    <m/>
    <m/>
    <s v="01.01.1990"/>
    <s v="Навоий"/>
    <x v="3"/>
    <s v="Кумушкон МФЙ"/>
    <s v="MAMLIYEV JAMSHID AXATOVICH"/>
    <s v="31409882340037"/>
    <x v="0"/>
    <n v="0"/>
    <s v="Рад"/>
    <s v="Кўмир"/>
    <x v="7"/>
    <m/>
    <m/>
    <s v="Oddiy"/>
    <m/>
    <m/>
    <m/>
    <m/>
    <m/>
    <n v="0"/>
    <m/>
    <m/>
    <m/>
    <m/>
  </r>
  <r>
    <s v="10867961"/>
    <s v="20.01.2026"/>
    <s v="2026-10107480"/>
    <s v="RUZIYEVA ODINA BAXTIYOROVNA"/>
    <s v="40105852350032"/>
    <m/>
    <m/>
    <s v="01.05.1985"/>
    <s v="Навоий"/>
    <x v="3"/>
    <s v="Кумушкон МФЙ"/>
    <s v="MAMLIYEV JAMSHID AXATOVICH"/>
    <s v="31409882340037"/>
    <x v="0"/>
    <n v="0"/>
    <s v="Рад"/>
    <s v="Кийим"/>
    <x v="1"/>
    <m/>
    <m/>
    <s v="Oddiy"/>
    <m/>
    <m/>
    <m/>
    <m/>
    <m/>
    <n v="0"/>
    <m/>
    <m/>
    <m/>
    <m/>
  </r>
  <r>
    <s v="10545417"/>
    <s v="29.12.2025"/>
    <s v="2025-09731284"/>
    <s v="QURALOVA ZUHRA QUROL QIZI"/>
    <s v="40407934040065"/>
    <m/>
    <m/>
    <s v="04.07.1993"/>
    <s v="Навоий"/>
    <x v="3"/>
    <s v="Кумушкон МФЙ"/>
    <s v="MAMLIYEV JAMSHID AXATOVICH"/>
    <s v="31409882340037"/>
    <x v="4"/>
    <n v="0"/>
    <s v="Қарор"/>
    <s v="Озиқ"/>
    <x v="0"/>
    <n v="412000"/>
    <s v="29.12.2025"/>
    <s v="Oddiy"/>
    <d v="2026-01-08T17:54:21"/>
    <s v="????? ????????"/>
    <n v="412000"/>
    <s v="Ha"/>
    <d v="2026-01-08T17:54:21"/>
    <n v="0"/>
    <n v="412000"/>
    <n v="46030.746076388888"/>
    <m/>
    <n v="53791"/>
  </r>
  <r>
    <s v="10544852"/>
    <s v="29.12.2025"/>
    <s v="2025-09730651"/>
    <s v="BAHODIROVA FARIDA BARNO QIZI"/>
    <s v="43011912340017"/>
    <m/>
    <m/>
    <s v="30.11.1991"/>
    <s v="Навоий"/>
    <x v="3"/>
    <s v="Кумушкон МФЙ"/>
    <s v="MAMLIYEV JAMSHID AXATOVICH"/>
    <s v="31409882340037"/>
    <x v="0"/>
    <n v="0"/>
    <s v="Рад"/>
    <s v="Озиқ"/>
    <x v="0"/>
    <m/>
    <m/>
    <s v="Oddiy"/>
    <m/>
    <m/>
    <m/>
    <m/>
    <m/>
    <n v="0"/>
    <m/>
    <m/>
    <m/>
    <m/>
  </r>
  <r>
    <s v="10544629"/>
    <s v="29.12.2025"/>
    <s v="2025-09730402"/>
    <s v="RAXMATOVA MALIKA AXMAT QIZI"/>
    <s v="61010005790021"/>
    <m/>
    <m/>
    <s v="10.10.2000"/>
    <s v="Навоий"/>
    <x v="3"/>
    <s v="Кумушкон МФЙ"/>
    <s v="MAMLIYEV JAMSHID AXATOVICH"/>
    <s v="31409882340037"/>
    <x v="0"/>
    <n v="0"/>
    <s v="Рад"/>
    <s v="Озиқ"/>
    <x v="0"/>
    <m/>
    <m/>
    <s v="Oddiy"/>
    <m/>
    <m/>
    <m/>
    <m/>
    <m/>
    <n v="0"/>
    <m/>
    <m/>
    <m/>
    <m/>
  </r>
  <r>
    <s v="10539901"/>
    <s v="29.12.2025"/>
    <s v="2025-09724949"/>
    <s v="SHUKUROVA RA’MILA ISKANDAROVNA"/>
    <s v="41708822340056"/>
    <m/>
    <m/>
    <s v="17.08.1982"/>
    <s v="Навоий"/>
    <x v="3"/>
    <s v="Кумушкон МФЙ"/>
    <s v="MAMLIYEV JAMSHID AXATOVICH"/>
    <s v="31409882340037"/>
    <x v="3"/>
    <n v="0"/>
    <s v="Рад"/>
    <s v="Кийим"/>
    <x v="1"/>
    <n v="2060000"/>
    <m/>
    <s v="Oddiy"/>
    <m/>
    <m/>
    <m/>
    <m/>
    <m/>
    <n v="0"/>
    <m/>
    <m/>
    <m/>
    <m/>
  </r>
  <r>
    <s v="10539709"/>
    <s v="29.12.2025"/>
    <s v="2025-09724720"/>
    <s v="MURADOVA NARGIZA ELMUROD QIZI"/>
    <s v="41101932390052"/>
    <m/>
    <m/>
    <s v="11.01.1993"/>
    <s v="Навоий"/>
    <x v="3"/>
    <s v="Кумушкон МФЙ"/>
    <s v="MAMLIYEV JAMSHID AXATOVICH"/>
    <s v="31409882340037"/>
    <x v="0"/>
    <n v="0"/>
    <s v="Рад"/>
    <s v="Озиқ"/>
    <x v="0"/>
    <m/>
    <m/>
    <s v="Oddiy"/>
    <m/>
    <m/>
    <m/>
    <m/>
    <m/>
    <n v="0"/>
    <m/>
    <m/>
    <m/>
    <m/>
  </r>
  <r>
    <s v="10538860"/>
    <s v="29.12.2025"/>
    <s v="2025-09723673"/>
    <s v="MUXAMMADIYEVA DURDONA BAXRIDDIN QIZI"/>
    <s v="43001965830036"/>
    <m/>
    <m/>
    <s v="30.01.1996"/>
    <s v="Навоий"/>
    <x v="3"/>
    <s v="Кумушкон МФЙ"/>
    <s v="MAMLIYEV JAMSHID AXATOVICH"/>
    <s v="31409882340037"/>
    <x v="3"/>
    <n v="0"/>
    <s v="Рад"/>
    <s v="Кийим"/>
    <x v="1"/>
    <n v="2060000"/>
    <m/>
    <s v="Oddiy"/>
    <m/>
    <m/>
    <m/>
    <m/>
    <m/>
    <n v="0"/>
    <m/>
    <m/>
    <m/>
    <m/>
  </r>
  <r>
    <s v="10535300"/>
    <s v="29.12.2025"/>
    <s v="2025-09719640"/>
    <s v="JUMAYEVA SABINA SODIQ QIZI"/>
    <s v="61207055820024"/>
    <m/>
    <m/>
    <s v="12.07.2005"/>
    <s v="Навоий"/>
    <x v="3"/>
    <s v="Кумушкон МФЙ"/>
    <s v="MAMLIYEV JAMSHID AXATOVICH"/>
    <s v="31409882340037"/>
    <x v="4"/>
    <n v="0"/>
    <s v="Қарор"/>
    <s v="Кийим"/>
    <x v="1"/>
    <n v="2060000"/>
    <s v="29.12.2025"/>
    <s v="Oddiy"/>
    <d v="2026-01-08T17:55:36"/>
    <s v="????? ????????"/>
    <n v="2060000"/>
    <s v="Ha"/>
    <d v="2026-01-08T17:55:36"/>
    <n v="0"/>
    <n v="2060000"/>
    <n v="46030.746944444443"/>
    <m/>
    <n v="50223"/>
  </r>
  <r>
    <s v="10437294"/>
    <s v="24.12.2025"/>
    <s v="2025-09606953"/>
    <s v="RUZIYEVA INOBAT BAXTIYAROVNA"/>
    <s v="42105842420017"/>
    <m/>
    <m/>
    <s v="21.05.1984"/>
    <s v="Навоий"/>
    <x v="3"/>
    <s v="Кумушкон МФЙ"/>
    <s v="MAMLIYEV JAMSHID AXATOVICH"/>
    <s v="31409882340037"/>
    <x v="0"/>
    <n v="0"/>
    <s v="Рад"/>
    <s v="Озиқ"/>
    <x v="0"/>
    <m/>
    <m/>
    <s v="Oddiy"/>
    <m/>
    <m/>
    <m/>
    <m/>
    <m/>
    <n v="0"/>
    <m/>
    <m/>
    <m/>
    <m/>
  </r>
  <r>
    <s v="10437272"/>
    <s v="24.12.2025"/>
    <s v="2025-09606925"/>
    <s v="RUZIYEVA INOBAT BAXTIYAROVNA"/>
    <s v="42105842420017"/>
    <m/>
    <m/>
    <s v="21.05.1984"/>
    <s v="Навоий"/>
    <x v="3"/>
    <s v="Кумушкон МФЙ"/>
    <s v="MAMLIYEV JAMSHID AXATOVICH"/>
    <s v="31409882340037"/>
    <x v="4"/>
    <n v="0"/>
    <s v="Қарор"/>
    <s v="Кийим"/>
    <x v="1"/>
    <n v="2060000"/>
    <s v="29.12.2025"/>
    <s v="Oddiy"/>
    <d v="2026-01-08T17:55:21"/>
    <s v="????? ????????"/>
    <n v="2060000"/>
    <s v="Ha"/>
    <d v="2026-01-08T17:55:21"/>
    <n v="0"/>
    <n v="2060000"/>
    <n v="46030.746770833335"/>
    <m/>
    <n v="50224"/>
  </r>
  <r>
    <s v="10437151"/>
    <s v="24.12.2025"/>
    <s v="2025-09606772"/>
    <s v="MUHAMMADIYEVA BAHORA ABDUJALIL QIZI"/>
    <s v="41604925830013"/>
    <m/>
    <m/>
    <s v="16.04.1992"/>
    <s v="Навоий"/>
    <x v="3"/>
    <s v="Кумушкон МФЙ"/>
    <s v="MAMLIYEV JAMSHID AXATOVICH"/>
    <s v="31409882340037"/>
    <x v="4"/>
    <n v="0"/>
    <s v="Қарор"/>
    <s v="Кийим"/>
    <x v="1"/>
    <n v="2060000"/>
    <s v="29.12.2025"/>
    <s v="Oddiy"/>
    <d v="2026-01-08T17:55:01"/>
    <s v="????? ????????"/>
    <n v="2060000"/>
    <s v="Ha"/>
    <d v="2026-01-08T17:55:01"/>
    <n v="0"/>
    <n v="2060000"/>
    <n v="46030.746539351851"/>
    <m/>
    <n v="50226"/>
  </r>
  <r>
    <s v="10345895"/>
    <s v="22.12.2025"/>
    <s v="2025-09499848"/>
    <s v="AXMATOVA MAXFIRAT RAXMONOVNA"/>
    <s v="42705842350020"/>
    <m/>
    <m/>
    <s v="27.05.1984"/>
    <s v="Навоий"/>
    <x v="3"/>
    <s v="Кумушкон МФЙ"/>
    <s v="MAMLIYEV JAMSHID AXATOVICH"/>
    <s v="31409882340037"/>
    <x v="0"/>
    <n v="0"/>
    <s v="Рад"/>
    <s v="Озиқ"/>
    <x v="0"/>
    <m/>
    <m/>
    <s v="Oddiy"/>
    <m/>
    <m/>
    <m/>
    <m/>
    <m/>
    <n v="0"/>
    <m/>
    <m/>
    <m/>
    <m/>
  </r>
  <r>
    <s v="10334596"/>
    <s v="22.12.2025"/>
    <s v="2025-09485447"/>
    <s v="XOLIYEVA SARVINOZ TO‘YMURODOVNA"/>
    <s v="41105883960070"/>
    <m/>
    <m/>
    <s v="11.05.1988"/>
    <s v="Навоий"/>
    <x v="3"/>
    <s v="Кумушкон МФЙ"/>
    <s v="MAMLIYEV JAMSHID AXATOVICH"/>
    <s v="31409882340037"/>
    <x v="3"/>
    <n v="0"/>
    <s v="Рад"/>
    <s v="Кийим"/>
    <x v="1"/>
    <n v="2060000"/>
    <m/>
    <s v="Oddiy"/>
    <m/>
    <m/>
    <m/>
    <m/>
    <m/>
    <n v="0"/>
    <m/>
    <m/>
    <m/>
    <m/>
  </r>
  <r>
    <s v="10331704"/>
    <s v="22.12.2025"/>
    <s v="2025-09481988"/>
    <s v="NARZIYEVA SHIRIN ABDIRAXMANOVNA"/>
    <s v="41712882390052"/>
    <m/>
    <m/>
    <s v="17.12.1988"/>
    <s v="Навоий"/>
    <x v="3"/>
    <s v="Кумушкон МФЙ"/>
    <s v="MAMLIYEV JAMSHID AXATOVICH"/>
    <s v="31409882340037"/>
    <x v="4"/>
    <n v="0"/>
    <s v="Қарор"/>
    <s v="Кийим"/>
    <x v="1"/>
    <n v="2060000"/>
    <s v="29.12.2025"/>
    <s v="Oddiy"/>
    <d v="2026-01-08T17:54:37"/>
    <s v="????? ????????"/>
    <n v="2060000"/>
    <s v="Ha"/>
    <d v="2026-01-08T17:54:37"/>
    <n v="0"/>
    <n v="2060000"/>
    <n v="46030.746261574073"/>
    <m/>
    <n v="50227"/>
  </r>
  <r>
    <s v="10288106"/>
    <s v="19.12.2025"/>
    <s v="2025-09429880"/>
    <s v="RASULOV RUZI OCHILOVICH"/>
    <s v="32302635820017"/>
    <m/>
    <m/>
    <s v="23.02.1963"/>
    <s v="Навоий"/>
    <x v="3"/>
    <s v="Кумушкон МФЙ"/>
    <s v="MAMLIYEV JAMSHID AXATOVICH"/>
    <s v="31409882340037"/>
    <x v="4"/>
    <n v="0"/>
    <s v="Қарор"/>
    <s v="Кийим"/>
    <x v="1"/>
    <n v="2060000"/>
    <s v="19.12.2025"/>
    <s v="Oddiy"/>
    <d v="2026-01-08T17:55:48"/>
    <s v="????? ????????"/>
    <n v="2060000"/>
    <s v="Ha"/>
    <d v="2026-01-08T17:55:48"/>
    <n v="0"/>
    <n v="2060000"/>
    <n v="46030.747083333335"/>
    <m/>
    <n v="39334"/>
  </r>
  <r>
    <s v="10278771"/>
    <s v="19.12.2025"/>
    <s v="2025-09418562"/>
    <s v="RAXMATOVA MAFTUNA ELMURODOVNA"/>
    <s v="40505975820010"/>
    <m/>
    <m/>
    <s v="05.05.1997"/>
    <s v="Навоий"/>
    <x v="3"/>
    <s v="Кумушкон МФЙ"/>
    <s v="MAMLIYEV JAMSHID AXATOVICH"/>
    <s v="31409882340037"/>
    <x v="9"/>
    <n v="2"/>
    <s v="Тўланди"/>
    <s v="Кийим"/>
    <x v="1"/>
    <n v="2060000"/>
    <s v="19.12.2025"/>
    <s v="Oddiy"/>
    <d v="2025-12-19T12:32:49"/>
    <m/>
    <n v="2060000"/>
    <m/>
    <d v="2025-12-19T12:32:49"/>
    <n v="0"/>
    <n v="2060000"/>
    <n v="46010.522789351853"/>
    <m/>
    <n v="35296"/>
  </r>
  <r>
    <s v="10009502"/>
    <s v="11.12.2025"/>
    <s v="2025-09077934"/>
    <s v="ALLAYEVA MUXLISA ERKINOVNA"/>
    <s v="42705882350080"/>
    <m/>
    <m/>
    <s v="27.05.1988"/>
    <s v="Навоий"/>
    <x v="3"/>
    <s v="Кумушкон МФЙ"/>
    <s v="MAMLIYEV JAMSHID AXATOVICH"/>
    <s v="31409882340037"/>
    <x v="0"/>
    <n v="0"/>
    <s v="Рад"/>
    <s v="Жарроҳлик"/>
    <x v="3"/>
    <m/>
    <m/>
    <s v="Oddiy"/>
    <m/>
    <m/>
    <m/>
    <m/>
    <m/>
    <n v="0"/>
    <m/>
    <m/>
    <m/>
    <m/>
  </r>
  <r>
    <s v="9692573"/>
    <s v="27.11.2025"/>
    <s v="2025-08671870"/>
    <s v="NARZIYEVA ULMAS NIYOZOVNA"/>
    <s v="41603722330014"/>
    <m/>
    <m/>
    <s v="16.03.1972"/>
    <s v="Навоий"/>
    <x v="3"/>
    <s v="Кумушкон МФЙ"/>
    <s v="MAMLIYEV JAMSHID AXATOVICH"/>
    <s v="31409882340037"/>
    <x v="4"/>
    <n v="0"/>
    <s v="Қарор"/>
    <s v="Кийим"/>
    <x v="1"/>
    <n v="2060000"/>
    <s v="27.11.2025"/>
    <s v="Oddiy"/>
    <d v="2025-11-27T16:58:03"/>
    <s v="????? ????????"/>
    <n v="2060000"/>
    <s v="Ha"/>
    <d v="2025-11-27T16:58:03"/>
    <n v="0"/>
    <n v="2060000"/>
    <n v="45988.706979166665"/>
    <m/>
    <n v="16796"/>
  </r>
  <r>
    <s v="8988753"/>
    <s v="14.10.2025"/>
    <s v="2025-07709331"/>
    <s v="ZOIROVA PARIZODA XURSHIDOVNA"/>
    <s v="61607145840033"/>
    <m/>
    <m/>
    <s v="16.07.2014"/>
    <s v="Навоий"/>
    <x v="3"/>
    <s v="Кумушкон МФЙ"/>
    <s v="MAMLIYEV JAMSHID AXATOVICH"/>
    <s v="31409882340037"/>
    <x v="4"/>
    <n v="0"/>
    <s v="Қарор"/>
    <s v="Даволаниш"/>
    <x v="2"/>
    <n v="20600000"/>
    <s v="14.10.2025"/>
    <s v="Oddiy"/>
    <d v="2025-11-17T16:09:04"/>
    <s v="????? ????????"/>
    <n v="20600000"/>
    <s v="Ha"/>
    <d v="2025-11-17T16:09:04"/>
    <n v="0"/>
    <n v="20600000"/>
    <n v="45978.672962962963"/>
    <m/>
    <n v="7601"/>
  </r>
  <r>
    <s v="8983410"/>
    <s v="13.10.2025"/>
    <s v="2025-07702674"/>
    <s v="ERGASHEVA ZAMIRA XIKMATILLAYEVNA"/>
    <s v="41206822350014"/>
    <m/>
    <m/>
    <s v="12.06.1982"/>
    <s v="Навоий"/>
    <x v="3"/>
    <s v="Кумушкон МФЙ"/>
    <s v="MAMLIYEV JAMSHID AXATOVICH"/>
    <s v="31409882340037"/>
    <x v="4"/>
    <n v="5"/>
    <s v="Қарор"/>
    <s v="Ижара"/>
    <x v="8"/>
    <n v="2500000"/>
    <s v="13.10.2025"/>
    <s v="Oddiy"/>
    <d v="2025-11-12T09:54:49"/>
    <s v="????? ????????"/>
    <n v="2500000"/>
    <s v="Ha"/>
    <d v="2025-11-12T09:54:49"/>
    <n v="0"/>
    <n v="2500000"/>
    <n v="45973.41306712963"/>
    <m/>
    <n v="7500"/>
  </r>
  <r>
    <s v="8887349"/>
    <s v="08.10.2025"/>
    <s v="2025-07587960"/>
    <s v="RAHMATOV HUSAN ILYOS O`G`LI"/>
    <s v="52212195800010"/>
    <m/>
    <m/>
    <s v="22.12.2019"/>
    <s v="Навоий"/>
    <x v="3"/>
    <s v="Кумушкон МФЙ"/>
    <s v="MAMLIYEV JAMSHID AXATOVICH"/>
    <s v="31409882340037"/>
    <x v="8"/>
    <n v="0"/>
    <s v="Рад"/>
    <s v="Даволаниш"/>
    <x v="2"/>
    <n v="20600000"/>
    <s v="08.10.2025"/>
    <s v="Oddiy"/>
    <d v="2025-11-02T21:43:15"/>
    <s v="??????? ??? ????"/>
    <m/>
    <s v="Yuq"/>
    <d v="2025-11-02T21:43:15"/>
    <n v="0"/>
    <m/>
    <n v="45963.905034722222"/>
    <m/>
    <n v="7501"/>
  </r>
  <r>
    <s v="8449025"/>
    <s v="17.09.2025"/>
    <s v="2025-07011729"/>
    <s v="FARMONOVA MAVJUDA JO‘RAQULOVNA"/>
    <s v="40309842350084"/>
    <m/>
    <m/>
    <s v="03.09.1984"/>
    <s v="Навоий"/>
    <x v="3"/>
    <s v="Кумушкон МФЙ"/>
    <s v="MAMLIYEV JAMSHID AXATOVICH"/>
    <s v="31409882340037"/>
    <x v="0"/>
    <n v="0"/>
    <s v="Рад"/>
    <s v="Кийим"/>
    <x v="1"/>
    <m/>
    <m/>
    <s v="Oddiy"/>
    <m/>
    <m/>
    <m/>
    <m/>
    <m/>
    <n v="0"/>
    <m/>
    <m/>
    <m/>
    <m/>
  </r>
  <r>
    <s v="7851126"/>
    <s v="03.09.2025"/>
    <s v="2025-06150835"/>
    <s v="TO‘XTAYEVA GULHAYO SHOPULATOVNA"/>
    <s v="41710902350039"/>
    <m/>
    <m/>
    <s v="17.10.1990"/>
    <s v="Навоий"/>
    <x v="3"/>
    <s v="Кумушкон МФЙ"/>
    <s v="MAMLIYEV JAMSHID AXATOVICH"/>
    <s v="31409882340037"/>
    <x v="3"/>
    <n v="0"/>
    <s v="Рад"/>
    <s v="Кийим"/>
    <x v="1"/>
    <n v="2060000"/>
    <m/>
    <s v="Oddiy"/>
    <m/>
    <m/>
    <m/>
    <m/>
    <m/>
    <n v="0"/>
    <m/>
    <m/>
    <m/>
    <m/>
  </r>
  <r>
    <s v="10988527"/>
    <s v="30.01.2026"/>
    <s v="2026-10252994"/>
    <s v="PRIMOV NURIDDIN MUXIDDINOVICH"/>
    <s v="32904752380012"/>
    <m/>
    <m/>
    <s v="29.04.1975"/>
    <s v="Навоий"/>
    <x v="0"/>
    <s v="Новжа МФЙ"/>
    <s v="MAMIROVA GULSHODA NASIMOVNA"/>
    <s v="41606912380099"/>
    <x v="3"/>
    <n v="0"/>
    <s v="Рад"/>
    <s v="Жарроҳлик"/>
    <x v="3"/>
    <n v="4120000000"/>
    <m/>
    <s v="Oddiy"/>
    <m/>
    <m/>
    <m/>
    <m/>
    <m/>
    <n v="0"/>
    <m/>
    <m/>
    <m/>
    <m/>
  </r>
  <r>
    <s v="10277933"/>
    <s v="19.12.2025"/>
    <s v="2025-09417533"/>
    <s v="SHABANOVA GULSAXAR SARVAROVNA"/>
    <s v="40307592380050"/>
    <m/>
    <m/>
    <s v="03.07.1959"/>
    <s v="Навоий"/>
    <x v="0"/>
    <s v="Новжа МФЙ"/>
    <s v="MAMIROVA GULSHODA NASIMOVNA"/>
    <s v="41606912380099"/>
    <x v="3"/>
    <n v="0"/>
    <s v="Рад"/>
    <s v="Коммунал"/>
    <x v="4"/>
    <n v="412000"/>
    <m/>
    <s v="Oddiy"/>
    <m/>
    <m/>
    <m/>
    <m/>
    <m/>
    <n v="0"/>
    <m/>
    <m/>
    <m/>
    <m/>
  </r>
  <r>
    <s v="10236372"/>
    <s v="18.12.2025"/>
    <s v="2025-09366927"/>
    <s v="KAMOLOVA MAHLIYO TOLIBJONOVNA"/>
    <s v="42103902380015"/>
    <m/>
    <m/>
    <s v="21.03.1990"/>
    <s v="Навоий"/>
    <x v="0"/>
    <s v="Новжа МФЙ"/>
    <s v="MAMIROVA GULSHODA NASIMOVNA"/>
    <s v="41606912380099"/>
    <x v="4"/>
    <n v="0"/>
    <s v="Қарор"/>
    <s v="Кийим"/>
    <x v="1"/>
    <n v="2060000"/>
    <s v="18.12.2025"/>
    <s v="Oddiy"/>
    <d v="2026-02-10T16:17:46"/>
    <s v="????? ????????"/>
    <n v="2060000"/>
    <s v="Ha"/>
    <d v="2026-02-10T16:17:46"/>
    <n v="0"/>
    <n v="2060000"/>
    <n v="46063.67900462963"/>
    <m/>
    <n v="37413"/>
  </r>
  <r>
    <s v="10215894"/>
    <s v="17.12.2025"/>
    <s v="2025-09341433"/>
    <s v="TEMIROVA DILAFRUZ FAXRIDDIN QIZI"/>
    <s v="40409965830028"/>
    <m/>
    <m/>
    <s v="04.09.1996"/>
    <s v="Навоий"/>
    <x v="0"/>
    <s v="Новжа МФЙ"/>
    <s v="MAMIROVA GULSHODA NASIMOVNA"/>
    <s v="41606912380099"/>
    <x v="4"/>
    <n v="0"/>
    <s v="Қарор"/>
    <s v="Кийим"/>
    <x v="1"/>
    <n v="2060000"/>
    <s v="17.12.2025"/>
    <s v="Oddiy"/>
    <d v="2026-02-10T16:16:48"/>
    <s v="????? ????????"/>
    <n v="2060000"/>
    <s v="Ha"/>
    <d v="2026-02-10T16:16:48"/>
    <n v="0"/>
    <n v="2060000"/>
    <n v="46063.678333333337"/>
    <m/>
    <n v="37414"/>
  </r>
  <r>
    <s v="7985118"/>
    <s v="06.09.2025"/>
    <s v="2025-06325093"/>
    <s v="YUSUPOVA NAFISA AZAMATOVNA"/>
    <s v="41302885830022"/>
    <m/>
    <m/>
    <s v="13.02.1988"/>
    <s v="Навоий"/>
    <x v="0"/>
    <s v="Новжа МФЙ"/>
    <s v="MAMIROVA GULSHODA NASIMOVNA"/>
    <s v="41606912380099"/>
    <x v="7"/>
    <n v="1"/>
    <s v="Рад"/>
    <s v="Кийим"/>
    <x v="1"/>
    <n v="2060000"/>
    <s v="14.10.2025"/>
    <s v="Oddiy"/>
    <d v="2025-11-17T16:07:03"/>
    <s v="????? ????????"/>
    <n v="2060000"/>
    <s v="Ha"/>
    <d v="2025-11-17T16:07:03"/>
    <n v="0"/>
    <n v="2060000"/>
    <n v="45978.6715625"/>
    <m/>
    <n v="7519"/>
  </r>
  <r>
    <s v="11367449"/>
    <s v="21.02.2026"/>
    <s v="2026-10708318"/>
    <s v="ЭШПУЛАТОВА МУХЛИСА ЗУХРИДДИН ҚИЗИ"/>
    <s v="61707115830043"/>
    <m/>
    <m/>
    <s v="17.07.2011"/>
    <s v="Навоий"/>
    <x v="0"/>
    <s v="Учтепа МФЙ"/>
    <s v="RAIMOVA LOBAR SALOXIDDINOVNA"/>
    <s v="41111782380017"/>
    <x v="6"/>
    <n v="0"/>
    <s v="Жараён"/>
    <s v="Жарроҳлик"/>
    <x v="3"/>
    <n v="4120000000"/>
    <s v="21.02.2026"/>
    <s v="Oddiy"/>
    <m/>
    <m/>
    <m/>
    <m/>
    <m/>
    <n v="0"/>
    <m/>
    <m/>
    <m/>
    <m/>
  </r>
  <r>
    <s v="9724846"/>
    <s v="28.11.2025"/>
    <s v="2025-08714469"/>
    <s v="ЭШПУЛАТОВА МУХЛИСА ЗУХРИДДИН ҚИЗИ"/>
    <s v="61707115830043"/>
    <m/>
    <m/>
    <s v="17.07.2011"/>
    <s v="Навоий"/>
    <x v="0"/>
    <s v="Учтепа МФЙ"/>
    <s v="RAIMOVA LOBAR SALOXIDDINOVNA"/>
    <s v="41111782380017"/>
    <x v="10"/>
    <n v="0"/>
    <s v="Рад"/>
    <s v="Жарроҳлик"/>
    <x v="3"/>
    <n v="4120000000"/>
    <s v="16.12.2025"/>
    <s v="Oddiy"/>
    <m/>
    <m/>
    <m/>
    <m/>
    <m/>
    <n v="0"/>
    <m/>
    <m/>
    <m/>
    <m/>
  </r>
  <r>
    <s v="9379310"/>
    <s v="12.11.2025"/>
    <s v="2025-08248707"/>
    <s v="TOSHNIYOZOV ERKIN ABDIYEVICH"/>
    <s v="30405732380034"/>
    <m/>
    <m/>
    <s v="04.05.1973"/>
    <s v="Навоий"/>
    <x v="0"/>
    <s v="Учтепа МФЙ"/>
    <s v="RAIMOVA LOBAR SALOXIDDINOVNA"/>
    <s v="41111782380017"/>
    <x v="10"/>
    <n v="0"/>
    <s v="Рад"/>
    <s v="Жарроҳлик"/>
    <x v="3"/>
    <n v="4120000000"/>
    <s v="20.11.2025"/>
    <s v="Oddiy"/>
    <m/>
    <m/>
    <m/>
    <m/>
    <m/>
    <n v="0"/>
    <m/>
    <m/>
    <m/>
    <m/>
  </r>
  <r>
    <s v="8693231"/>
    <s v="25.09.2025"/>
    <s v="2025-07342084"/>
    <s v="KARIMOV NEMATILLA KAMOLOVICH"/>
    <s v="31801712380066"/>
    <m/>
    <m/>
    <s v="18.01.1971"/>
    <s v="Навоий"/>
    <x v="0"/>
    <s v="Учтепа МФЙ"/>
    <s v="RAIMOVA LOBAR SALOXIDDINOVNA"/>
    <s v="41111782380017"/>
    <x v="3"/>
    <n v="0"/>
    <s v="Рад"/>
    <s v="Озиқ"/>
    <x v="0"/>
    <n v="412000"/>
    <m/>
    <s v="Oddiy"/>
    <m/>
    <m/>
    <m/>
    <m/>
    <m/>
    <n v="0"/>
    <m/>
    <m/>
    <m/>
    <m/>
  </r>
  <r>
    <s v="7986659"/>
    <s v="06.09.2025"/>
    <s v="2025-06326995"/>
    <s v="RO‘ZIMURODOVA KAMOLA ELMUROD QIZI"/>
    <s v="42009942380034"/>
    <m/>
    <m/>
    <s v="20.09.1994"/>
    <s v="Навоий"/>
    <x v="0"/>
    <s v="Учтепа МФЙ"/>
    <s v="RAIMOVA LOBAR SALOXIDDINOVNA"/>
    <s v="41111782380017"/>
    <x v="4"/>
    <n v="0"/>
    <s v="Қарор"/>
    <s v="Кийим"/>
    <x v="1"/>
    <n v="2060000"/>
    <s v="13.10.2025"/>
    <s v="Oddiy"/>
    <d v="2026-02-10T16:10:12"/>
    <s v="????? ????????"/>
    <n v="2060000"/>
    <s v="Ha"/>
    <d v="2026-02-10T16:10:12"/>
    <n v="0"/>
    <n v="2060000"/>
    <n v="46063.673750000002"/>
    <m/>
    <n v="7431"/>
  </r>
  <r>
    <s v="11403341"/>
    <s v="23.02.2026"/>
    <s v="2026-10752655"/>
    <s v="XAKIMOVA DILOROM MAMADIYEVNA"/>
    <s v="43007602380016"/>
    <m/>
    <m/>
    <s v="30.07.1960"/>
    <s v="Навоий"/>
    <x v="0"/>
    <s v="Дўстлик МФЙ"/>
    <s v="AMIROVA SHAHNOZA ISMATOVNA"/>
    <s v="41712872380197"/>
    <x v="1"/>
    <n v="0"/>
    <s v="Жараён"/>
    <s v="Коммунал"/>
    <x v="4"/>
    <m/>
    <m/>
    <s v="Oddiy"/>
    <m/>
    <m/>
    <m/>
    <m/>
    <m/>
    <n v="0"/>
    <m/>
    <m/>
    <m/>
    <m/>
  </r>
  <r>
    <s v="11248109"/>
    <s v="17.02.2026"/>
    <s v="2026-10560619"/>
    <s v="MUXAMMADIYEVA NARGIZA NURMAMATOVNA"/>
    <s v="42710902380064"/>
    <m/>
    <m/>
    <s v="27.10.1990"/>
    <s v="Навоий"/>
    <x v="0"/>
    <s v="Дўстлик МФЙ"/>
    <s v="AMIROVA SHAHNOZA ISMATOVNA"/>
    <s v="41712872380197"/>
    <x v="4"/>
    <n v="0"/>
    <s v="Қарор"/>
    <s v="Қарздорлик"/>
    <x v="6"/>
    <n v="2060000"/>
    <s v="17.02.2026"/>
    <s v="Oddiy"/>
    <d v="2026-02-18T14:41:29"/>
    <s v="????? ????????"/>
    <n v="248314"/>
    <s v="Ha"/>
    <d v="2026-02-18T14:41:29"/>
    <n v="0"/>
    <n v="248314"/>
    <n v="46071.612141203703"/>
    <m/>
    <n v="63269"/>
  </r>
  <r>
    <s v="11154433"/>
    <s v="11.02.2026"/>
    <s v="2026-10451606"/>
    <s v="HAYDAROVA UMIDA RUSTAM QIZI"/>
    <s v="60112015830038"/>
    <m/>
    <m/>
    <s v="01.12.2001"/>
    <s v="Навоий"/>
    <x v="0"/>
    <s v="Дўстлик МФЙ"/>
    <s v="AMIROVA SHAHNOZA ISMATOVNA"/>
    <s v="41712872380197"/>
    <x v="3"/>
    <n v="0"/>
    <s v="Рад"/>
    <s v="Кийим"/>
    <x v="1"/>
    <n v="2060000"/>
    <m/>
    <s v="Oddiy"/>
    <m/>
    <m/>
    <m/>
    <m/>
    <m/>
    <n v="0"/>
    <m/>
    <m/>
    <m/>
    <m/>
  </r>
  <r>
    <s v="10572494"/>
    <s v="30.12.2025"/>
    <s v="2025-09761814"/>
    <s v="HAYDAROVA UMIDA RUSTAM QIZI"/>
    <s v="60112015830038"/>
    <m/>
    <m/>
    <s v="01.12.2001"/>
    <s v="Навоий"/>
    <x v="0"/>
    <s v="Дўстлик МФЙ"/>
    <s v="AMIROVA SHAHNOZA ISMATOVNA"/>
    <s v="41712872380197"/>
    <x v="0"/>
    <n v="0"/>
    <s v="Рад"/>
    <s v="Озиқ"/>
    <x v="0"/>
    <m/>
    <m/>
    <s v="Oddiy"/>
    <m/>
    <m/>
    <m/>
    <m/>
    <m/>
    <n v="0"/>
    <m/>
    <m/>
    <m/>
    <m/>
  </r>
  <r>
    <s v="10408452"/>
    <s v="24.12.2025"/>
    <s v="2025-09572767"/>
    <s v="ABDURAZZOQOVA SADAQAT ZAYDULLAYEVNA"/>
    <s v="42904905860016"/>
    <m/>
    <m/>
    <s v="29.04.1990"/>
    <s v="Навоий"/>
    <x v="0"/>
    <s v="Дўстлик МФЙ"/>
    <s v="AMIROVA SHAHNOZA ISMATOVNA"/>
    <s v="41712872380197"/>
    <x v="0"/>
    <n v="0"/>
    <s v="Рад"/>
    <s v="Жарроҳлик"/>
    <x v="3"/>
    <m/>
    <m/>
    <s v="Oddiy"/>
    <m/>
    <m/>
    <m/>
    <m/>
    <m/>
    <n v="0"/>
    <m/>
    <m/>
    <m/>
    <m/>
  </r>
  <r>
    <s v="10257877"/>
    <s v="18.12.2025"/>
    <s v="2025-09393092"/>
    <s v="AZIMOVA NASIBA MUXITDINOVNA"/>
    <s v="42401825830045"/>
    <m/>
    <m/>
    <s v="24.01.1982"/>
    <s v="Навоий"/>
    <x v="0"/>
    <s v="Дўстлик МФЙ"/>
    <s v="AMIROVA SHAHNOZA ISMATOVNA"/>
    <s v="41712872380197"/>
    <x v="3"/>
    <n v="0"/>
    <s v="Рад"/>
    <s v="Қарздорлик"/>
    <x v="6"/>
    <n v="2060000"/>
    <m/>
    <s v="Oddiy"/>
    <m/>
    <m/>
    <m/>
    <m/>
    <m/>
    <n v="0"/>
    <m/>
    <m/>
    <m/>
    <m/>
  </r>
  <r>
    <s v="10250895"/>
    <s v="18.12.2025"/>
    <s v="2025-09384557"/>
    <s v="XUSHVAQTOVA SHAXNOZA ISMATILLOYEVNA"/>
    <s v="40706843990024"/>
    <m/>
    <m/>
    <s v="07.06.1984"/>
    <s v="Навоий"/>
    <x v="0"/>
    <s v="Дўстлик МФЙ"/>
    <s v="AMIROVA SHAHNOZA ISMATOVNA"/>
    <s v="41712872380197"/>
    <x v="4"/>
    <n v="0"/>
    <s v="Қарор"/>
    <s v="Озиқ"/>
    <x v="0"/>
    <n v="412000"/>
    <s v="19.12.2025"/>
    <s v="Oddiy"/>
    <d v="2026-02-10T16:28:44"/>
    <s v="????? ????????"/>
    <n v="412000"/>
    <s v="Ha"/>
    <d v="2026-02-10T16:28:44"/>
    <n v="0"/>
    <n v="412000"/>
    <n v="46063.686620370368"/>
    <m/>
    <n v="38973"/>
  </r>
  <r>
    <s v="9580647"/>
    <s v="21.11.2025"/>
    <s v="2025-08521241"/>
    <s v="JUMAYEVA MA’RIFAT XXX"/>
    <s v="40808555830028"/>
    <m/>
    <m/>
    <s v="08.08.1955"/>
    <s v="Навоий"/>
    <x v="0"/>
    <s v="Дўстлик МФЙ"/>
    <s v="AMIROVA SHAHNOZA ISMATOVNA"/>
    <s v="41712872380197"/>
    <x v="4"/>
    <n v="0"/>
    <s v="Қарор"/>
    <s v="Озиқ"/>
    <x v="0"/>
    <n v="412000"/>
    <s v="05.12.2025"/>
    <s v="Oddiy"/>
    <d v="2026-02-10T16:30:53"/>
    <s v="????? ????????"/>
    <n v="412000"/>
    <s v="Ha"/>
    <d v="2026-02-10T16:30:53"/>
    <n v="0"/>
    <n v="412000"/>
    <n v="46063.688113425924"/>
    <m/>
    <n v="30986"/>
  </r>
  <r>
    <s v="9568606"/>
    <s v="21.11.2025"/>
    <s v="2025-08504956"/>
    <s v="ILXOMOVA AZIMA FARRUX QIZI"/>
    <s v="62004195830053"/>
    <m/>
    <m/>
    <s v="20.04.2019"/>
    <s v="Навоий"/>
    <x v="0"/>
    <s v="Дўстлик МФЙ"/>
    <s v="AMIROVA SHAHNOZA ISMATOVNA"/>
    <s v="41712872380197"/>
    <x v="10"/>
    <n v="0"/>
    <s v="Рад"/>
    <s v="Жарроҳлик"/>
    <x v="3"/>
    <n v="4120000000"/>
    <s v="25.11.2025"/>
    <s v="Oddiy"/>
    <m/>
    <m/>
    <m/>
    <m/>
    <m/>
    <n v="0"/>
    <m/>
    <m/>
    <m/>
    <m/>
  </r>
  <r>
    <s v="9568169"/>
    <s v="21.11.2025"/>
    <s v="2025-08504315"/>
    <s v="NAMOZOV FARRUX ILXOMOVICH"/>
    <s v="30501892380081"/>
    <m/>
    <m/>
    <s v="05.01.1989"/>
    <s v="Навоий"/>
    <x v="0"/>
    <s v="Дўстлик МФЙ"/>
    <s v="AMIROVA SHAHNOZA ISMATOVNA"/>
    <s v="41712872380197"/>
    <x v="10"/>
    <n v="0"/>
    <s v="Рад"/>
    <s v="Даволаниш"/>
    <x v="2"/>
    <n v="20600000"/>
    <s v="25.11.2025"/>
    <s v="Oddiy"/>
    <m/>
    <m/>
    <m/>
    <m/>
    <m/>
    <n v="0"/>
    <m/>
    <m/>
    <m/>
    <m/>
  </r>
  <r>
    <s v="8914023"/>
    <s v="09.10.2025"/>
    <s v="2025-07617738"/>
    <s v="ILXOMOVA AZIMA FARRUX QIZI"/>
    <s v="62004195830053"/>
    <m/>
    <m/>
    <s v="20.04.2019"/>
    <s v="Навоий"/>
    <x v="0"/>
    <s v="Дўстлик МФЙ"/>
    <s v="AMIROVA SHAHNOZA ISMATOVNA"/>
    <s v="41712872380197"/>
    <x v="3"/>
    <n v="0"/>
    <s v="Рад"/>
    <s v="Жарроҳлик"/>
    <x v="3"/>
    <n v="4120000000"/>
    <m/>
    <s v="Oddiy"/>
    <m/>
    <m/>
    <m/>
    <m/>
    <m/>
    <n v="0"/>
    <m/>
    <m/>
    <m/>
    <m/>
  </r>
  <r>
    <s v="8913793"/>
    <s v="09.10.2025"/>
    <s v="2025-07617463"/>
    <s v="NAMOZOV FARRUX ILXOMOVICH"/>
    <s v="30501892380081"/>
    <m/>
    <m/>
    <s v="05.01.1989"/>
    <s v="Навоий"/>
    <x v="0"/>
    <s v="Дўстлик МФЙ"/>
    <s v="AMIROVA SHAHNOZA ISMATOVNA"/>
    <s v="41712872380197"/>
    <x v="3"/>
    <n v="0"/>
    <s v="Рад"/>
    <s v="Даволаниш"/>
    <x v="2"/>
    <n v="20600000"/>
    <m/>
    <s v="Oddiy"/>
    <m/>
    <m/>
    <m/>
    <m/>
    <m/>
    <n v="0"/>
    <m/>
    <m/>
    <m/>
    <m/>
  </r>
  <r>
    <s v="9283251"/>
    <s v="06.11.2025"/>
    <s v="2025-08121581"/>
    <s v="KARIMOV TOJIMUROD RAYIMOVICH"/>
    <s v="31305552380014"/>
    <m/>
    <m/>
    <s v="13.05.1955"/>
    <s v="Навоий"/>
    <x v="0"/>
    <s v="Маданият МФЙ"/>
    <s v="JALILOVA SHOIRA BERDIYOROVNA"/>
    <s v="41708842380010"/>
    <x v="3"/>
    <n v="0"/>
    <s v="Рад"/>
    <s v="Даволаниш"/>
    <x v="2"/>
    <n v="20600000"/>
    <m/>
    <s v="Oddiy"/>
    <m/>
    <m/>
    <m/>
    <m/>
    <m/>
    <n v="0"/>
    <m/>
    <m/>
    <m/>
    <m/>
  </r>
  <r>
    <s v="11311146"/>
    <s v="20.02.2026"/>
    <s v="2026-10634869"/>
    <s v="RAXMONOVA NASIBA IZZATULLAYEVNA"/>
    <s v="42609862380019"/>
    <m/>
    <m/>
    <s v="26.09.1986"/>
    <s v="Навоий"/>
    <x v="0"/>
    <s v="Чинобод МФЙ"/>
    <s v="XOLMURODOVA KAMOLA RAYIMOVNA"/>
    <s v="41905812380012"/>
    <x v="6"/>
    <n v="0"/>
    <s v="Жараён"/>
    <s v="Даволаниш"/>
    <x v="2"/>
    <n v="20600000"/>
    <s v="20.02.2026"/>
    <s v="Oddiy"/>
    <m/>
    <m/>
    <m/>
    <m/>
    <m/>
    <n v="0"/>
    <m/>
    <m/>
    <m/>
    <m/>
  </r>
  <r>
    <s v="11142901"/>
    <s v="11.02.2026"/>
    <s v="2026-10437911"/>
    <s v="NAZAROVA MAXSUDA GADAYNIYOZOVNA"/>
    <s v="42603652380029"/>
    <m/>
    <m/>
    <s v="26.03.1965"/>
    <s v="Навоий"/>
    <x v="0"/>
    <s v="Чинобод МФЙ"/>
    <s v="XOLMURODOVA KAMOLA RAYIMOVNA"/>
    <s v="41905812380012"/>
    <x v="5"/>
    <n v="0"/>
    <s v="Жараён"/>
    <s v="Қарздорлик"/>
    <x v="6"/>
    <n v="2060000"/>
    <m/>
    <s v="Oddiy"/>
    <m/>
    <m/>
    <m/>
    <m/>
    <m/>
    <n v="0"/>
    <m/>
    <m/>
    <m/>
    <m/>
  </r>
  <r>
    <s v="11075115"/>
    <s v="05.02.2026"/>
    <s v="2026-10357098"/>
    <s v="ABDURAIMOVA ZULAYXO MAMARAIMOVNA"/>
    <s v="40410705830017"/>
    <m/>
    <m/>
    <s v="04.10.1970"/>
    <s v="Навоий"/>
    <x v="0"/>
    <s v="Чинобод МФЙ"/>
    <s v="XOLMURODOVA KAMOLA RAYIMOVNA"/>
    <s v="41905812380012"/>
    <x v="3"/>
    <n v="0"/>
    <s v="Рад"/>
    <s v="Жарроҳлик"/>
    <x v="3"/>
    <n v="4120000000"/>
    <m/>
    <s v="Oddiy"/>
    <m/>
    <m/>
    <m/>
    <m/>
    <m/>
    <n v="0"/>
    <m/>
    <m/>
    <m/>
    <m/>
  </r>
  <r>
    <s v="10866021"/>
    <s v="20.01.2026"/>
    <s v="2026-10105269"/>
    <s v="QURBONOVA NIGINA FARXOD QIZI"/>
    <s v="40107952380054"/>
    <m/>
    <m/>
    <s v="01.07.1995"/>
    <s v="Навоий"/>
    <x v="0"/>
    <s v="Чинобод МФЙ"/>
    <s v="XOLMURODOVA KAMOLA RAYIMOVNA"/>
    <s v="41905812380012"/>
    <x v="6"/>
    <n v="0"/>
    <s v="Жараён"/>
    <s v="Даволаниш"/>
    <x v="2"/>
    <n v="20600000"/>
    <s v="28.01.2026"/>
    <s v="Oddiy"/>
    <m/>
    <m/>
    <m/>
    <m/>
    <m/>
    <n v="0"/>
    <m/>
    <m/>
    <m/>
    <m/>
  </r>
  <r>
    <s v="9966685"/>
    <s v="10.12.2025"/>
    <s v="2025-09024058"/>
    <s v="RAXMONOVA NASIBA IZZATULLAYEVNA"/>
    <s v="42609862380019"/>
    <m/>
    <m/>
    <s v="26.09.1986"/>
    <s v="Навоий"/>
    <x v="0"/>
    <s v="Чинобод МФЙ"/>
    <s v="XOLMURODOVA KAMOLA RAYIMOVNA"/>
    <s v="41905812380012"/>
    <x v="0"/>
    <n v="0"/>
    <s v="Рад"/>
    <s v="Озиқ"/>
    <x v="0"/>
    <m/>
    <m/>
    <s v="Oddiy"/>
    <m/>
    <m/>
    <m/>
    <m/>
    <m/>
    <n v="0"/>
    <m/>
    <m/>
    <m/>
    <m/>
  </r>
  <r>
    <s v="9966290"/>
    <s v="10.12.2025"/>
    <s v="2025-09023584"/>
    <s v="RAXMONOVA NASIBA IZZATULLAYEVNA"/>
    <s v="42609862380019"/>
    <m/>
    <m/>
    <s v="26.09.1986"/>
    <s v="Навоий"/>
    <x v="0"/>
    <s v="Чинобод МФЙ"/>
    <s v="XOLMURODOVA KAMOLA RAYIMOVNA"/>
    <s v="41905812380012"/>
    <x v="0"/>
    <n v="0"/>
    <s v="Рад"/>
    <s v="Кийим"/>
    <x v="1"/>
    <m/>
    <m/>
    <s v="Oddiy"/>
    <m/>
    <m/>
    <m/>
    <m/>
    <m/>
    <n v="0"/>
    <m/>
    <m/>
    <m/>
    <m/>
  </r>
  <r>
    <s v="9958735"/>
    <s v="09.12.2025"/>
    <s v="2025-09013580"/>
    <s v="RAXMONOVA NASIBA IZZATULLAYEVNA"/>
    <s v="42609862380019"/>
    <m/>
    <m/>
    <s v="26.09.1986"/>
    <s v="Навоий"/>
    <x v="0"/>
    <s v="Чинобод МФЙ"/>
    <s v="XOLMURODOVA KAMOLA RAYIMOVNA"/>
    <s v="41905812380012"/>
    <x v="3"/>
    <n v="0"/>
    <s v="Рад"/>
    <s v="Даволаниш"/>
    <x v="2"/>
    <n v="20600000"/>
    <m/>
    <s v="Oddiy"/>
    <m/>
    <m/>
    <m/>
    <m/>
    <m/>
    <n v="0"/>
    <m/>
    <m/>
    <m/>
    <m/>
  </r>
  <r>
    <s v="10773695"/>
    <s v="13.01.2026"/>
    <s v="2026-09993687"/>
    <s v="PULATOVA MUHABBAT RUSTAMOVNA"/>
    <s v="42505842390071"/>
    <m/>
    <m/>
    <s v="25.05.1984"/>
    <s v="Навоий"/>
    <x v="5"/>
    <s v="Орзу МФЙ"/>
    <s v="HAZRATOVA RAISA RO‘ZIQULOVNA"/>
    <s v="41601862350011"/>
    <x v="4"/>
    <n v="0"/>
    <s v="Қарор"/>
    <s v="Кийим"/>
    <x v="1"/>
    <n v="2060000"/>
    <s v="13.01.2026"/>
    <s v="Oddiy"/>
    <d v="2026-02-23T17:27:23"/>
    <s v="????? ????????"/>
    <n v="2060000"/>
    <s v="Ha"/>
    <d v="2026-02-23T17:27:23"/>
    <n v="0"/>
    <n v="2060000"/>
    <n v="46076.727349537039"/>
    <m/>
    <n v="58963"/>
  </r>
  <r>
    <s v="10539108"/>
    <s v="29.12.2025"/>
    <s v="2025-09723960"/>
    <s v="PULATOVA MUHABBAT RUSTAMOVNA"/>
    <s v="42505842390071"/>
    <m/>
    <m/>
    <s v="25.05.1984"/>
    <s v="Навоий"/>
    <x v="5"/>
    <s v="Орзу МФЙ"/>
    <s v="HAZRATOVA RAISA RO‘ZIQULOVNA"/>
    <s v="41601862350011"/>
    <x v="4"/>
    <n v="0"/>
    <s v="Қарор"/>
    <s v="Озиқ"/>
    <x v="0"/>
    <n v="412000"/>
    <s v="29.12.2025"/>
    <s v="Oddiy"/>
    <d v="2026-02-24T16:06:06"/>
    <s v="????? ????????"/>
    <n v="412000"/>
    <s v="Ha"/>
    <d v="2026-02-24T16:06:06"/>
    <n v="0"/>
    <n v="412000"/>
    <n v="46077.670902777776"/>
    <m/>
    <n v="50280"/>
  </r>
  <r>
    <s v="10482790"/>
    <s v="26.12.2025"/>
    <s v="2025-09659496"/>
    <s v="MO‘MINOVA ISTAT MUHAMMAT QIZI"/>
    <s v="42503985840011"/>
    <m/>
    <m/>
    <s v="25.03.1998"/>
    <s v="Навоий"/>
    <x v="5"/>
    <s v="Орзу МФЙ"/>
    <s v="HAZRATOVA RAISA RO‘ZIQULOVNA"/>
    <s v="41601862350011"/>
    <x v="4"/>
    <n v="0"/>
    <s v="Қарор"/>
    <s v="Озиқ"/>
    <x v="0"/>
    <n v="412000"/>
    <s v="29.12.2025"/>
    <s v="Oddiy"/>
    <d v="2025-12-30T12:39:17"/>
    <s v="????? ????????"/>
    <n v="412000"/>
    <s v="Ha"/>
    <d v="2025-12-30T12:39:17"/>
    <n v="0"/>
    <n v="412000"/>
    <n v="46021.527280092596"/>
    <m/>
    <n v="50281"/>
  </r>
  <r>
    <s v="9459546"/>
    <s v="14.11.2025"/>
    <s v="2025-08348328"/>
    <s v="MO‘MINOVA ISTAT MUHAMMAT QIZI"/>
    <s v="42503985840011"/>
    <m/>
    <m/>
    <s v="25.03.1998"/>
    <s v="Навоий"/>
    <x v="5"/>
    <s v="Орзу МФЙ"/>
    <s v="HAZRATOVA RAISA RO‘ZIQULOVNA"/>
    <s v="41601862350011"/>
    <x v="1"/>
    <n v="0"/>
    <s v="Жараён"/>
    <s v="Даволаниш"/>
    <x v="2"/>
    <m/>
    <m/>
    <s v="Oddiy"/>
    <m/>
    <m/>
    <m/>
    <m/>
    <m/>
    <n v="0"/>
    <m/>
    <m/>
    <m/>
    <m/>
  </r>
  <r>
    <s v="10331277"/>
    <s v="22.12.2025"/>
    <s v="2025-09481500"/>
    <s v="MOLDAJANOVA ASIMA SULEYMENOVNA"/>
    <s v="42907502410013"/>
    <m/>
    <m/>
    <s v="29.07.1950"/>
    <s v="Навоий"/>
    <x v="8"/>
    <s v="Мингбулоқ МФЙ"/>
    <s v="UTEYEVA ZULFIYA AMANDIKOVNA"/>
    <s v="40111852410047"/>
    <x v="0"/>
    <n v="0"/>
    <s v="Рад"/>
    <s v="Кўмир"/>
    <x v="7"/>
    <m/>
    <m/>
    <s v="Oddiy"/>
    <m/>
    <m/>
    <m/>
    <m/>
    <m/>
    <n v="0"/>
    <m/>
    <m/>
    <m/>
    <m/>
  </r>
  <r>
    <s v="10331111"/>
    <s v="22.12.2025"/>
    <s v="2025-09481305"/>
    <s v="MOLDAJANOVA ASIMA SULEYMENOVNA"/>
    <s v="42907502410013"/>
    <m/>
    <m/>
    <s v="29.07.1950"/>
    <s v="Навоий"/>
    <x v="8"/>
    <s v="Мингбулоқ МФЙ"/>
    <s v="UTEYEVA ZULFIYA AMANDIKOVNA"/>
    <s v="40111852410047"/>
    <x v="0"/>
    <n v="0"/>
    <s v="Рад"/>
    <s v="Озиқ"/>
    <x v="0"/>
    <m/>
    <m/>
    <s v="Oddiy"/>
    <m/>
    <m/>
    <m/>
    <m/>
    <m/>
    <n v="0"/>
    <m/>
    <m/>
    <m/>
    <m/>
  </r>
  <r>
    <s v="10301993"/>
    <s v="19.12.2025"/>
    <s v="2025-09446631"/>
    <s v="KARGABAYEVA ZODA JUMASHEVNA"/>
    <s v="40101652410024"/>
    <m/>
    <m/>
    <s v="01.01.1965"/>
    <s v="Навоий"/>
    <x v="8"/>
    <s v="Мингбулоқ МФЙ"/>
    <s v="UTEYEVA ZULFIYA AMANDIKOVNA"/>
    <s v="40111852410047"/>
    <x v="0"/>
    <n v="0"/>
    <s v="Рад"/>
    <s v="Кўмир"/>
    <x v="7"/>
    <m/>
    <m/>
    <s v="Oddiy"/>
    <m/>
    <m/>
    <m/>
    <m/>
    <m/>
    <n v="0"/>
    <m/>
    <m/>
    <m/>
    <m/>
  </r>
  <r>
    <s v="10301884"/>
    <s v="19.12.2025"/>
    <s v="2025-09446495"/>
    <s v="JOLAMANOV NURLAN AKILBEKOVICH"/>
    <s v="30210742410019"/>
    <m/>
    <m/>
    <s v="02.10.1974"/>
    <s v="Навоий"/>
    <x v="8"/>
    <s v="Мингбулоқ МФЙ"/>
    <s v="UTEYEVA ZULFIYA AMANDIKOVNA"/>
    <s v="40111852410047"/>
    <x v="0"/>
    <n v="0"/>
    <s v="Рад"/>
    <s v="Кўмир"/>
    <x v="7"/>
    <m/>
    <m/>
    <s v="Oddiy"/>
    <m/>
    <m/>
    <m/>
    <m/>
    <m/>
    <n v="0"/>
    <m/>
    <m/>
    <m/>
    <m/>
  </r>
  <r>
    <s v="10301869"/>
    <s v="19.12.2025"/>
    <s v="2025-09446477"/>
    <s v="JOLAMANOV NURLAN AKILBEKOVICH"/>
    <s v="30210742410019"/>
    <m/>
    <m/>
    <s v="02.10.1974"/>
    <s v="Навоий"/>
    <x v="8"/>
    <s v="Мингбулоқ МФЙ"/>
    <s v="UTEYEVA ZULFIYA AMANDIKOVNA"/>
    <s v="40111852410047"/>
    <x v="0"/>
    <n v="0"/>
    <s v="Рад"/>
    <s v="Озиқ"/>
    <x v="0"/>
    <m/>
    <m/>
    <s v="Oddiy"/>
    <m/>
    <m/>
    <m/>
    <m/>
    <m/>
    <n v="0"/>
    <m/>
    <m/>
    <m/>
    <m/>
  </r>
  <r>
    <s v="10301811"/>
    <s v="19.12.2025"/>
    <s v="2025-09446405"/>
    <s v="KONISBAYEV ADAYXAN SAYFIDINNOVICH"/>
    <s v="30101712410190"/>
    <m/>
    <m/>
    <s v="01.01.1971"/>
    <s v="Навоий"/>
    <x v="8"/>
    <s v="Мингбулоқ МФЙ"/>
    <s v="UTEYEVA ZULFIYA AMANDIKOVNA"/>
    <s v="40111852410047"/>
    <x v="0"/>
    <n v="0"/>
    <s v="Рад"/>
    <s v="Кўмир"/>
    <x v="7"/>
    <m/>
    <m/>
    <s v="Oddiy"/>
    <m/>
    <m/>
    <m/>
    <m/>
    <m/>
    <n v="0"/>
    <m/>
    <m/>
    <m/>
    <m/>
  </r>
  <r>
    <s v="10301782"/>
    <s v="19.12.2025"/>
    <s v="2025-09446371"/>
    <s v="KONISBAYEV ADAYXAN SAYFIDINNOVICH"/>
    <s v="30101712410190"/>
    <m/>
    <m/>
    <s v="01.01.1971"/>
    <s v="Навоий"/>
    <x v="8"/>
    <s v="Мингбулоқ МФЙ"/>
    <s v="UTEYEVA ZULFIYA AMANDIKOVNA"/>
    <s v="40111852410047"/>
    <x v="0"/>
    <n v="0"/>
    <s v="Рад"/>
    <s v="Озиқ"/>
    <x v="0"/>
    <m/>
    <m/>
    <s v="Oddiy"/>
    <m/>
    <m/>
    <m/>
    <m/>
    <m/>
    <n v="0"/>
    <m/>
    <m/>
    <m/>
    <m/>
  </r>
  <r>
    <s v="9980649"/>
    <s v="10.12.2025"/>
    <s v="2025-09040906"/>
    <s v="JUMAXMETOV ALMASBEK BEKMURZAYEVICH"/>
    <s v="31210822410019"/>
    <m/>
    <m/>
    <s v="12.10.1982"/>
    <s v="Навоий"/>
    <x v="8"/>
    <s v="Мингбулоқ МФЙ"/>
    <s v="UTEYEVA ZULFIYA AMANDIKOVNA"/>
    <s v="40111852410047"/>
    <x v="9"/>
    <n v="1"/>
    <s v="Тўланди"/>
    <s v="Коммунал"/>
    <x v="4"/>
    <n v="412000"/>
    <s v="16.12.2025"/>
    <s v="Oddiy"/>
    <d v="2025-12-16T10:35:14"/>
    <s v="????? ????????"/>
    <n v="412000"/>
    <s v="Ha"/>
    <d v="2025-12-16T10:35:14"/>
    <n v="0"/>
    <n v="412000"/>
    <n v="46007.441134259258"/>
    <m/>
    <n v="29661"/>
  </r>
  <r>
    <s v="8704405"/>
    <s v="26.09.2025"/>
    <s v="2025-07357711"/>
    <s v="TANIQULOVA NAVBAHOR BOLIQULOVNA"/>
    <s v="41509872380137"/>
    <m/>
    <m/>
    <s v="15.09.1987"/>
    <s v="Навоий"/>
    <x v="8"/>
    <s v="Алтинтов МФЙ"/>
    <s v="UTEYEVA ZULFIYA AMANDIKOVNA"/>
    <s v="40111852410047"/>
    <x v="8"/>
    <n v="0"/>
    <s v="Рад"/>
    <s v="Кийим"/>
    <x v="1"/>
    <n v="2060000"/>
    <s v="26.09.2025"/>
    <s v="Oddiy"/>
    <d v="2025-11-10T15:20:20"/>
    <s v="??????? ??? ????"/>
    <m/>
    <s v="Yuq"/>
    <d v="2025-11-10T15:20:20"/>
    <n v="0"/>
    <m/>
    <n v="45971.639120370368"/>
    <m/>
    <n v="5010"/>
  </r>
  <r>
    <s v="11197215"/>
    <s v="13.02.2026"/>
    <s v="2026-10500273"/>
    <s v="FARMONOVA MUNOJOT RUZIMURODOVNA"/>
    <s v="41407902340033"/>
    <m/>
    <m/>
    <s v="14.07.1990"/>
    <s v="Навоий"/>
    <x v="3"/>
    <s v="Фарход МФЙ"/>
    <s v="HALIMOVA IRODA ZAMONOVNA"/>
    <s v="42704881060019"/>
    <x v="4"/>
    <n v="0"/>
    <s v="Қарор"/>
    <s v="Коммунал"/>
    <x v="4"/>
    <n v="412000"/>
    <s v="16.02.2026"/>
    <s v="Oddiy"/>
    <d v="2026-02-17T18:13:29"/>
    <m/>
    <n v="412000"/>
    <m/>
    <d v="2026-02-17T18:13:29"/>
    <n v="0"/>
    <n v="412000"/>
    <n v="46070.759363425925"/>
    <m/>
    <n v="62508"/>
  </r>
  <r>
    <s v="10462609"/>
    <s v="25.12.2025"/>
    <s v="2025-09636149"/>
    <s v="RUSTAMOVA GUZAL ERKIN QIZI"/>
    <s v="40106922390134"/>
    <m/>
    <m/>
    <s v="01.06.1992"/>
    <s v="Навоий"/>
    <x v="3"/>
    <s v="Фарход МФЙ"/>
    <s v="HALIMOVA IRODA ZAMONOVNA"/>
    <s v="42704881060019"/>
    <x v="6"/>
    <n v="0"/>
    <s v="Жараён"/>
    <s v="Жарроҳлик"/>
    <x v="3"/>
    <n v="4120000000"/>
    <s v="07.01.2026"/>
    <s v="Oddiy"/>
    <m/>
    <m/>
    <m/>
    <m/>
    <m/>
    <n v="0"/>
    <m/>
    <m/>
    <m/>
    <m/>
  </r>
  <r>
    <s v="10258780"/>
    <s v="18.12.2025"/>
    <s v="2025-09394161"/>
    <s v="DJURAYEVA OZODA RAXMONBERDIYEVNA"/>
    <s v="41507852390088"/>
    <m/>
    <m/>
    <s v="15.07.1985"/>
    <s v="Навоий"/>
    <x v="3"/>
    <s v="Фарход МФЙ"/>
    <s v="HALIMOVA IRODA ZAMONOVNA"/>
    <s v="42704881060019"/>
    <x v="4"/>
    <n v="0"/>
    <s v="Қарор"/>
    <s v="Озиқ"/>
    <x v="0"/>
    <n v="412000"/>
    <s v="29.12.2025"/>
    <s v="Oddiy"/>
    <d v="2026-01-07T16:25:20"/>
    <s v="????? ????????"/>
    <n v="412000"/>
    <s v="Ha"/>
    <d v="2026-01-07T16:25:20"/>
    <n v="0"/>
    <n v="412000"/>
    <n v="46029.684259259258"/>
    <m/>
    <n v="50221"/>
  </r>
  <r>
    <s v="9666592"/>
    <s v="26.11.2025"/>
    <s v="2025-08636668"/>
    <s v="SODIQOVA NURINISO ABDUMAJIT QIZI"/>
    <s v="43001936090025"/>
    <m/>
    <m/>
    <s v="30.01.1993"/>
    <s v="Навоий"/>
    <x v="3"/>
    <s v="Фарход МФЙ"/>
    <s v="HALIMOVA IRODA ZAMONOVNA"/>
    <s v="42704881060019"/>
    <x v="4"/>
    <n v="0"/>
    <s v="Қарор"/>
    <s v="Озиқ"/>
    <x v="0"/>
    <n v="412000"/>
    <s v="17.12.2025"/>
    <s v="Oddiy"/>
    <d v="2026-01-07T16:26:24"/>
    <s v="????? ????????"/>
    <n v="412000"/>
    <s v="Ha"/>
    <d v="2026-01-07T16:26:24"/>
    <n v="0"/>
    <n v="412000"/>
    <n v="46029.684999999998"/>
    <m/>
    <n v="39318"/>
  </r>
  <r>
    <s v="9604167"/>
    <s v="24.11.2025"/>
    <s v="2025-08553471"/>
    <s v="XUSANOVA GULBAXOR AZIMOVNA"/>
    <s v="41308512390019"/>
    <m/>
    <m/>
    <s v="13.08.1951"/>
    <s v="Навоий"/>
    <x v="3"/>
    <s v="Фарход МФЙ"/>
    <s v="HALIMOVA IRODA ZAMONOVNA"/>
    <s v="42704881060019"/>
    <x v="0"/>
    <n v="0"/>
    <s v="Рад"/>
    <s v="Даволаниш"/>
    <x v="2"/>
    <m/>
    <m/>
    <s v="Oddiy"/>
    <m/>
    <m/>
    <m/>
    <m/>
    <m/>
    <n v="0"/>
    <m/>
    <m/>
    <m/>
    <m/>
  </r>
  <r>
    <s v="8769005"/>
    <s v="30.09.2025"/>
    <s v="2025-07445439"/>
    <s v="SHOYIMARDONOVA ZILOLA KOMILOVNA"/>
    <s v="42609843920036"/>
    <m/>
    <m/>
    <s v="26.09.1984"/>
    <s v="Навоий"/>
    <x v="3"/>
    <s v="Фарход МФЙ"/>
    <s v="HALIMOVA IRODA ZAMONOVNA"/>
    <s v="42704881060019"/>
    <x v="3"/>
    <n v="0"/>
    <s v="Рад"/>
    <s v="Даволаниш"/>
    <x v="2"/>
    <n v="20600000"/>
    <m/>
    <s v="Oddiy"/>
    <m/>
    <m/>
    <m/>
    <m/>
    <m/>
    <n v="0"/>
    <m/>
    <m/>
    <m/>
    <m/>
  </r>
  <r>
    <s v="8095519"/>
    <s v="09.09.2025"/>
    <s v="2025-06480953"/>
    <s v="XUDAYAROVA XURSHIDA AXTAMOVNA"/>
    <s v="41210832420010"/>
    <m/>
    <m/>
    <s v="12.10.1983"/>
    <s v="Навоий"/>
    <x v="3"/>
    <s v="Фарход МФЙ"/>
    <s v="HALIMOVA IRODA ZAMONOVNA"/>
    <s v="42704881060019"/>
    <x v="0"/>
    <n v="0"/>
    <s v="Рад"/>
    <s v="Кийим"/>
    <x v="1"/>
    <m/>
    <m/>
    <s v="Oddiy"/>
    <m/>
    <m/>
    <m/>
    <m/>
    <m/>
    <n v="0"/>
    <m/>
    <m/>
    <m/>
    <m/>
  </r>
  <r>
    <s v="11412447"/>
    <s v="24.02.2026"/>
    <s v="2026-10763377"/>
    <s v="HOSILOVA MOXIGUL AKBAROVNA"/>
    <s v="41803882330026"/>
    <m/>
    <m/>
    <s v="18.03.1988"/>
    <s v="Навоий"/>
    <x v="1"/>
    <s v="Ўртақўрғон МФЙ"/>
    <s v="USMONOVA SHOIRA EGAMBERDIYEVNA"/>
    <s v="40202864050058"/>
    <x v="5"/>
    <n v="0"/>
    <s v="Жараён"/>
    <s v="Таъмир"/>
    <x v="5"/>
    <n v="20600000"/>
    <m/>
    <s v="Oddiy"/>
    <m/>
    <m/>
    <m/>
    <m/>
    <m/>
    <n v="0"/>
    <m/>
    <m/>
    <m/>
    <m/>
  </r>
  <r>
    <s v="11411035"/>
    <s v="24.02.2026"/>
    <s v="2026-10761704"/>
    <s v="ATOYEVA MARGUBA HASANOVNA"/>
    <s v="42005782330019"/>
    <m/>
    <m/>
    <s v="20.05.1978"/>
    <s v="Навоий"/>
    <x v="1"/>
    <s v="Ўртақўрғон МФЙ"/>
    <s v="USMONOVA SHOIRA EGAMBERDIYEVNA"/>
    <s v="40202864050058"/>
    <x v="5"/>
    <n v="0"/>
    <s v="Жараён"/>
    <s v="Коммунал"/>
    <x v="4"/>
    <n v="412000"/>
    <m/>
    <s v="Oddiy"/>
    <m/>
    <m/>
    <m/>
    <m/>
    <m/>
    <n v="0"/>
    <m/>
    <m/>
    <m/>
    <m/>
  </r>
  <r>
    <s v="10991378"/>
    <s v="30.01.2026"/>
    <s v="2026-10256776"/>
    <s v="CHINKULOV UCHKUN ROZIKOVICH"/>
    <s v="32204862330025"/>
    <m/>
    <m/>
    <s v="22.04.1986"/>
    <s v="Навоий"/>
    <x v="1"/>
    <s v="Ўртақўрғон МФЙ"/>
    <s v="USMONOVA SHOIRA EGAMBERDIYEVNA"/>
    <s v="40202864050058"/>
    <x v="3"/>
    <n v="0"/>
    <s v="Рад"/>
    <s v="Таъмир"/>
    <x v="5"/>
    <n v="20600000"/>
    <m/>
    <s v="Oddiy"/>
    <m/>
    <m/>
    <m/>
    <m/>
    <m/>
    <n v="0"/>
    <m/>
    <m/>
    <m/>
    <m/>
  </r>
  <r>
    <s v="10898616"/>
    <s v="22.01.2026"/>
    <s v="2026-10143478"/>
    <s v="HOSILOVA MOXIGUL AKBAROVNA"/>
    <s v="41803882330026"/>
    <m/>
    <m/>
    <s v="18.03.1988"/>
    <s v="Навоий"/>
    <x v="1"/>
    <s v="Ўртақўрғон МФЙ"/>
    <s v="USMONOVA SHOIRA EGAMBERDIYEVNA"/>
    <s v="40202864050058"/>
    <x v="0"/>
    <n v="0"/>
    <s v="Рад"/>
    <s v="Таъмир"/>
    <x v="5"/>
    <m/>
    <m/>
    <s v="Oddiy"/>
    <m/>
    <m/>
    <m/>
    <m/>
    <m/>
    <n v="0"/>
    <m/>
    <m/>
    <m/>
    <m/>
  </r>
  <r>
    <s v="8894935"/>
    <s v="08.10.2025"/>
    <s v="2025-07596885"/>
    <s v="KENJAYEV SHAVKAT ERGASHEVICH"/>
    <s v="30301652330053"/>
    <m/>
    <m/>
    <s v="03.01.1965"/>
    <s v="Навоий"/>
    <x v="1"/>
    <s v="Ўртақўрғон МФЙ"/>
    <s v="USMONOVA SHOIRA EGAMBERDIYEVNA"/>
    <s v="40202864050058"/>
    <x v="3"/>
    <n v="0"/>
    <s v="Рад"/>
    <s v="Даволаниш"/>
    <x v="2"/>
    <n v="20600000"/>
    <m/>
    <s v="Oddiy"/>
    <m/>
    <m/>
    <m/>
    <m/>
    <m/>
    <n v="0"/>
    <m/>
    <m/>
    <m/>
    <m/>
  </r>
  <r>
    <s v="11472233"/>
    <s v="26.02.2026"/>
    <s v="2026-10835538"/>
    <s v="XOTAMOV IKROM RAXMATOVICH"/>
    <s v="31308715800022"/>
    <m/>
    <m/>
    <s v="13.08.1971"/>
    <s v="Навоий"/>
    <x v="2"/>
    <s v="Нуробод"/>
    <s v="ABDURAIMOVA GULLOLA XALILOVNA"/>
    <s v="40402844000013"/>
    <x v="0"/>
    <n v="0"/>
    <s v="Рад"/>
    <s v="Коммунал"/>
    <x v="4"/>
    <m/>
    <m/>
    <s v="Oddiy"/>
    <m/>
    <m/>
    <m/>
    <m/>
    <m/>
    <n v="0"/>
    <m/>
    <m/>
    <m/>
    <m/>
  </r>
  <r>
    <s v="11034548"/>
    <s v="03.02.2026"/>
    <s v="2026-10307955"/>
    <s v="XOTAMOV IKROM RAXMATOVICH"/>
    <s v="31308715800022"/>
    <m/>
    <m/>
    <s v="13.08.1971"/>
    <s v="Навоий"/>
    <x v="2"/>
    <s v="Нуробод"/>
    <s v="ABDURAIMOVA GULLOLA XALILOVNA"/>
    <s v="40402844000013"/>
    <x v="3"/>
    <n v="0"/>
    <s v="Рад"/>
    <s v="Даволаниш"/>
    <x v="2"/>
    <n v="20600000"/>
    <m/>
    <s v="Oddiy"/>
    <m/>
    <m/>
    <m/>
    <m/>
    <m/>
    <n v="0"/>
    <m/>
    <m/>
    <m/>
    <m/>
  </r>
  <r>
    <s v="10184836"/>
    <s v="16.12.2025"/>
    <s v="2025-09302400"/>
    <s v="SHASHNIKOVA NATALYA SERGEYEVNA"/>
    <s v="40301832390012"/>
    <m/>
    <m/>
    <s v="03.01.1983"/>
    <s v="Навоий"/>
    <x v="2"/>
    <s v="Нуробод"/>
    <s v="ABDURAIMOVA GULLOLA XALILOVNA"/>
    <s v="40402844000013"/>
    <x v="3"/>
    <n v="0"/>
    <s v="Рад"/>
    <s v="Даволаниш"/>
    <x v="2"/>
    <n v="20600000"/>
    <m/>
    <s v="Oddiy"/>
    <m/>
    <m/>
    <m/>
    <m/>
    <m/>
    <n v="0"/>
    <m/>
    <m/>
    <m/>
    <m/>
  </r>
  <r>
    <s v="9781181"/>
    <s v="02.12.2025"/>
    <s v="2025-08787824"/>
    <s v="O‘SAROVA KAROMAT USMONQULOVNA"/>
    <s v="42309754080011"/>
    <m/>
    <m/>
    <s v="23.09.1975"/>
    <s v="Навоий"/>
    <x v="2"/>
    <s v="Нуробод"/>
    <s v="ABDURAIMOVA GULLOLA XALILOVNA"/>
    <s v="40402844000013"/>
    <x v="0"/>
    <n v="0"/>
    <s v="Рад"/>
    <s v="Озиқ"/>
    <x v="0"/>
    <m/>
    <m/>
    <s v="Oddiy"/>
    <m/>
    <m/>
    <m/>
    <m/>
    <m/>
    <n v="0"/>
    <m/>
    <m/>
    <m/>
    <m/>
  </r>
  <r>
    <s v="9777997"/>
    <s v="02.12.2025"/>
    <s v="2025-08783844"/>
    <s v="OTABOYEV NURBEK ESANBOYEVICH"/>
    <s v="32602832360023"/>
    <m/>
    <m/>
    <s v="26.02.1983"/>
    <s v="Навоий"/>
    <x v="2"/>
    <s v="Нуробод"/>
    <s v="ABDURAIMOVA GULLOLA XALILOVNA"/>
    <s v="40402844000013"/>
    <x v="3"/>
    <n v="0"/>
    <s v="Рад"/>
    <s v="Озиқ"/>
    <x v="0"/>
    <n v="412000"/>
    <m/>
    <s v="Oddiy"/>
    <m/>
    <m/>
    <m/>
    <m/>
    <m/>
    <n v="0"/>
    <m/>
    <m/>
    <m/>
    <m/>
  </r>
  <r>
    <s v="9773769"/>
    <s v="01.12.2025"/>
    <s v="2025-08778276"/>
    <s v="SOBIROVA NAFISA TOSHMURODOVNA"/>
    <s v="41103842360022"/>
    <m/>
    <m/>
    <s v="11.03.1984"/>
    <s v="Навоий"/>
    <x v="2"/>
    <s v="Нуробод"/>
    <s v="ABDURAIMOVA GULLOLA XALILOVNA"/>
    <s v="40402844000013"/>
    <x v="3"/>
    <n v="0"/>
    <s v="Рад"/>
    <s v="Озиқ"/>
    <x v="0"/>
    <n v="412000"/>
    <m/>
    <s v="Oddiy"/>
    <m/>
    <m/>
    <m/>
    <m/>
    <m/>
    <n v="0"/>
    <m/>
    <m/>
    <m/>
    <m/>
  </r>
  <r>
    <s v="9691273"/>
    <s v="27.11.2025"/>
    <s v="2025-08670066"/>
    <s v="FAYZIYEVA GULCHEXRA IZOMOVNA"/>
    <s v="41707742360029"/>
    <m/>
    <m/>
    <s v="17.07.1974"/>
    <s v="Навоий"/>
    <x v="2"/>
    <s v="Нуробод"/>
    <s v="ABDURAIMOVA GULLOLA XALILOVNA"/>
    <s v="40402844000013"/>
    <x v="0"/>
    <n v="0"/>
    <s v="Рад"/>
    <s v="Жарроҳлик"/>
    <x v="3"/>
    <m/>
    <m/>
    <s v="Oddiy"/>
    <m/>
    <m/>
    <m/>
    <m/>
    <m/>
    <n v="0"/>
    <m/>
    <m/>
    <m/>
    <m/>
  </r>
  <r>
    <s v="9678543"/>
    <s v="27.11.2025"/>
    <s v="2025-08652882"/>
    <s v="ADIZOV O‘TKIR TURSUNOVICH"/>
    <s v="32304735800010"/>
    <m/>
    <m/>
    <s v="23.04.1973"/>
    <s v="Навоий"/>
    <x v="2"/>
    <s v="Нуробод"/>
    <s v="ABDURAIMOVA GULLOLA XALILOVNA"/>
    <s v="40402844000013"/>
    <x v="3"/>
    <n v="0"/>
    <s v="Рад"/>
    <s v="Жарроҳлик"/>
    <x v="3"/>
    <n v="4120000000"/>
    <m/>
    <s v="Oddiy"/>
    <m/>
    <m/>
    <m/>
    <m/>
    <m/>
    <n v="0"/>
    <m/>
    <m/>
    <m/>
    <m/>
  </r>
  <r>
    <s v="9653564"/>
    <s v="26.11.2025"/>
    <s v="2025-08618835"/>
    <s v="ADIZOV O‘TKIR TURSUNOVICH"/>
    <s v="32304735800010"/>
    <m/>
    <m/>
    <s v="23.04.1973"/>
    <s v="Навоий"/>
    <x v="2"/>
    <s v="Нуробод"/>
    <s v="ABDURAIMOVA GULLOLA XALILOVNA"/>
    <s v="40402844000013"/>
    <x v="3"/>
    <n v="0"/>
    <s v="Рад"/>
    <s v="Жарроҳлик"/>
    <x v="3"/>
    <n v="4120000000"/>
    <m/>
    <s v="Oddiy"/>
    <m/>
    <m/>
    <m/>
    <m/>
    <m/>
    <n v="0"/>
    <m/>
    <m/>
    <m/>
    <m/>
  </r>
  <r>
    <s v="8926680"/>
    <s v="09.10.2025"/>
    <s v="2025-07632874"/>
    <s v="XUDAYQULOVA NOZIMA SULTON QIZI"/>
    <s v="63107185800027"/>
    <m/>
    <m/>
    <s v="31.07.2018"/>
    <s v="Навоий"/>
    <x v="2"/>
    <s v="Нуробод"/>
    <s v="ABDURAIMOVA GULLOLA XALILOVNA"/>
    <s v="40402844000013"/>
    <x v="2"/>
    <n v="0"/>
    <s v="Жараён"/>
    <s v="Жарроҳлик"/>
    <x v="3"/>
    <n v="4120000000"/>
    <s v="10.10.2025"/>
    <s v="Oddiy"/>
    <m/>
    <m/>
    <m/>
    <m/>
    <m/>
    <n v="0"/>
    <m/>
    <m/>
    <m/>
    <n v="7096"/>
  </r>
  <r>
    <s v="11437135"/>
    <s v="25.02.2026"/>
    <s v="2026-10793401"/>
    <s v="JAMILOVA MAFTUNA TOSHTEMIR QIZI"/>
    <s v="43110942420051"/>
    <m/>
    <m/>
    <s v="31.10.1994"/>
    <s v="Навоий"/>
    <x v="5"/>
    <s v="Ватан МФЙ"/>
    <s v="ERDONOVA GULNOZA AKBARALI QIZI"/>
    <s v="40305955830011"/>
    <x v="1"/>
    <n v="0"/>
    <s v="Жараён"/>
    <s v="Озиқ"/>
    <x v="0"/>
    <m/>
    <m/>
    <s v="Oddiy"/>
    <m/>
    <m/>
    <m/>
    <m/>
    <m/>
    <n v="0"/>
    <m/>
    <m/>
    <m/>
    <m/>
  </r>
  <r>
    <s v="10812171"/>
    <s v="15.01.2026"/>
    <s v="2026-10039941"/>
    <s v="RO`ZIYEVA MOHLAROYIM NORMUROD QIZI"/>
    <s v="41111995820049"/>
    <m/>
    <m/>
    <s v="11.11.1999"/>
    <s v="Навоий"/>
    <x v="5"/>
    <s v="Ватан МФЙ"/>
    <s v="ERDONOVA GULNOZA AKBARALI QIZI"/>
    <s v="40305955830011"/>
    <x v="4"/>
    <n v="0"/>
    <s v="Қарор"/>
    <s v="Озиқ"/>
    <x v="0"/>
    <n v="412000"/>
    <s v="16.01.2026"/>
    <s v="Oddiy"/>
    <d v="2026-01-30T16:11:16"/>
    <m/>
    <n v="412000"/>
    <m/>
    <d v="2026-01-30T16:11:16"/>
    <n v="0"/>
    <n v="412000"/>
    <n v="46052.674490740741"/>
    <m/>
    <n v="58965"/>
  </r>
  <r>
    <s v="10811998"/>
    <s v="15.01.2026"/>
    <s v="2026-10039740"/>
    <s v="RO`ZIYEVA MOHLAROYIM NORMUROD QIZI"/>
    <s v="41111995820049"/>
    <m/>
    <m/>
    <s v="11.11.1999"/>
    <s v="Навоий"/>
    <x v="5"/>
    <s v="Ватан МФЙ"/>
    <s v="ERDONOVA GULNOZA AKBARALI QIZI"/>
    <s v="40305955830011"/>
    <x v="0"/>
    <n v="0"/>
    <s v="Рад"/>
    <s v="Кийим"/>
    <x v="1"/>
    <m/>
    <m/>
    <s v="Oddiy"/>
    <m/>
    <m/>
    <m/>
    <m/>
    <m/>
    <n v="0"/>
    <m/>
    <m/>
    <m/>
    <m/>
  </r>
  <r>
    <s v="10673731"/>
    <s v="07.01.2026"/>
    <s v="2026-09876175"/>
    <s v="MAMADIYOROVA SITORA NORBOY QIZI"/>
    <s v="40909952350026"/>
    <m/>
    <m/>
    <s v="09.09.1995"/>
    <s v="Навоий"/>
    <x v="5"/>
    <s v="Ватан МФЙ"/>
    <s v="ERDONOVA GULNOZA AKBARALI QIZI"/>
    <s v="40305955830011"/>
    <x v="9"/>
    <n v="1"/>
    <s v="Тўланди"/>
    <s v="Кийим"/>
    <x v="1"/>
    <n v="2060000"/>
    <s v="07.01.2026"/>
    <s v="Oddiy"/>
    <d v="2026-01-08T12:05:00"/>
    <m/>
    <n v="2060000"/>
    <m/>
    <d v="2026-01-08T12:05:00"/>
    <n v="0"/>
    <n v="2060000"/>
    <n v="46030.503472222219"/>
    <m/>
    <n v="54023"/>
  </r>
  <r>
    <s v="10622686"/>
    <s v="05.01.2026"/>
    <s v="2026-09819049"/>
    <s v="MAMADIYOROVA SITORA NORBOY QIZI"/>
    <s v="40909952350026"/>
    <m/>
    <m/>
    <s v="09.09.1995"/>
    <s v="Навоий"/>
    <x v="5"/>
    <s v="Ватан МФЙ"/>
    <s v="ERDONOVA GULNOZA AKBARALI QIZI"/>
    <s v="40305955830011"/>
    <x v="4"/>
    <n v="2"/>
    <s v="Қарор"/>
    <s v="Ижара"/>
    <x v="8"/>
    <n v="2472000"/>
    <s v="05.01.2026"/>
    <s v="Oddiy"/>
    <d v="2026-01-07T15:19:51"/>
    <s v="????? ????????"/>
    <n v="2472000"/>
    <s v="Ha"/>
    <d v="2026-01-07T15:19:51"/>
    <n v="0"/>
    <n v="2472000"/>
    <n v="46029.638784722221"/>
    <m/>
    <n v="52817"/>
  </r>
  <r>
    <s v="9954960"/>
    <s v="09.12.2025"/>
    <s v="2025-09008927"/>
    <s v="MAMADIYOROVA SITORA NORBOY QIZI"/>
    <s v="40909952350026"/>
    <m/>
    <m/>
    <s v="09.09.1995"/>
    <s v="Навоий"/>
    <x v="5"/>
    <s v="Ватан МФЙ"/>
    <s v="ERDONOVA GULNOZA AKBARALI QIZI"/>
    <s v="40305955830011"/>
    <x v="4"/>
    <n v="0"/>
    <s v="Қарор"/>
    <s v="Озиқ"/>
    <x v="0"/>
    <n v="412000"/>
    <s v="30.12.2025"/>
    <s v="Oddiy"/>
    <d v="2026-01-07T15:18:12"/>
    <s v="????? ????????"/>
    <n v="412000"/>
    <s v="Ha"/>
    <d v="2026-01-07T15:18:12"/>
    <n v="0"/>
    <n v="412000"/>
    <n v="46029.637638888889"/>
    <m/>
    <n v="52676"/>
  </r>
  <r>
    <s v="9202406"/>
    <s v="03.11.2025"/>
    <s v="2025-08020113"/>
    <s v="OCHILOVA YULDUZXON G‘AYRAT QIZI"/>
    <s v="40606922380024"/>
    <m/>
    <m/>
    <s v="06.06.1992"/>
    <s v="Навоий"/>
    <x v="5"/>
    <s v="Ватан МФЙ"/>
    <s v="ERDONOVA GULNOZA AKBARALI QIZI"/>
    <s v="40305955830011"/>
    <x v="10"/>
    <n v="0"/>
    <s v="Рад"/>
    <s v="Жарроҳлик"/>
    <x v="3"/>
    <n v="4120000000"/>
    <s v="03.11.2025"/>
    <s v="Oddiy"/>
    <m/>
    <m/>
    <m/>
    <m/>
    <m/>
    <n v="0"/>
    <m/>
    <m/>
    <m/>
    <m/>
  </r>
  <r>
    <s v="11323073"/>
    <s v="20.02.2026"/>
    <s v="2026-10648635"/>
    <s v="TUROBOVA GULNOZ SAFARBOYEVNA"/>
    <s v="41311922360015"/>
    <m/>
    <m/>
    <s v="13.11.1992"/>
    <s v="Навоий"/>
    <x v="2"/>
    <s v="Мустақиллик МФЙ"/>
    <s v="NAZAROVA FARIDA AXTAMOVNA"/>
    <s v="40204892360066"/>
    <x v="1"/>
    <n v="0"/>
    <s v="Жараён"/>
    <s v="Кийим"/>
    <x v="1"/>
    <m/>
    <m/>
    <s v="Oddiy"/>
    <m/>
    <m/>
    <m/>
    <m/>
    <m/>
    <n v="0"/>
    <m/>
    <m/>
    <m/>
    <m/>
  </r>
  <r>
    <s v="11259121"/>
    <s v="18.02.2026"/>
    <s v="2026-10573425"/>
    <s v="SHUKUROVA SHAHNOZA AKMALOVNA"/>
    <s v="42802975800030"/>
    <m/>
    <m/>
    <s v="28.02.1997"/>
    <s v="Навоий"/>
    <x v="2"/>
    <s v="Мустақиллик МФЙ"/>
    <s v="NAZAROVA FARIDA AXTAMOVNA"/>
    <s v="40204892360066"/>
    <x v="1"/>
    <n v="0"/>
    <s v="Жараён"/>
    <s v="Кийим"/>
    <x v="1"/>
    <m/>
    <m/>
    <s v="Oddiy"/>
    <m/>
    <m/>
    <m/>
    <m/>
    <m/>
    <n v="0"/>
    <m/>
    <m/>
    <m/>
    <m/>
  </r>
  <r>
    <s v="11181230"/>
    <s v="13.02.2026"/>
    <s v="2026-10482149"/>
    <s v="ASADOVA GO‘ZAL NE’MATOVNA"/>
    <s v="42706902360023"/>
    <m/>
    <m/>
    <s v="27.06.1990"/>
    <s v="Навоий"/>
    <x v="2"/>
    <s v="Мустақиллик МФЙ"/>
    <s v="NAZAROVA FARIDA AXTAMOVNA"/>
    <s v="40204892360066"/>
    <x v="1"/>
    <n v="0"/>
    <s v="Жараён"/>
    <s v="Коммунал"/>
    <x v="4"/>
    <m/>
    <m/>
    <s v="Oddiy"/>
    <m/>
    <m/>
    <m/>
    <m/>
    <m/>
    <n v="0"/>
    <m/>
    <m/>
    <m/>
    <m/>
  </r>
  <r>
    <s v="10893712"/>
    <s v="22.01.2026"/>
    <s v="2026-10137862"/>
    <s v="GULNAZAROVA KUMUSHOY MUSAYEVNA"/>
    <s v="41902985800028"/>
    <m/>
    <m/>
    <s v="19.02.1998"/>
    <s v="Навоий"/>
    <x v="2"/>
    <s v="Мустақиллик МФЙ"/>
    <s v="NAZAROVA FARIDA AXTAMOVNA"/>
    <s v="40204892360066"/>
    <x v="3"/>
    <n v="0"/>
    <s v="Рад"/>
    <s v="Коммунал"/>
    <x v="4"/>
    <n v="412000"/>
    <m/>
    <s v="Oddiy"/>
    <m/>
    <m/>
    <m/>
    <m/>
    <m/>
    <n v="0"/>
    <m/>
    <m/>
    <m/>
    <m/>
  </r>
  <r>
    <s v="10834639"/>
    <s v="17.01.2026"/>
    <s v="2026-10066580"/>
    <s v="DIXKANOVA MASTURA XXX"/>
    <s v="42504532360039"/>
    <m/>
    <m/>
    <s v="25.04.1953"/>
    <s v="Навоий"/>
    <x v="2"/>
    <s v="Мустақиллик МФЙ"/>
    <s v="NAZAROVA FARIDA AXTAMOVNA"/>
    <s v="40204892360066"/>
    <x v="3"/>
    <n v="0"/>
    <s v="Рад"/>
    <s v="Жарроҳлик"/>
    <x v="3"/>
    <n v="4120000000"/>
    <m/>
    <s v="Oddiy"/>
    <m/>
    <m/>
    <m/>
    <m/>
    <m/>
    <n v="0"/>
    <m/>
    <m/>
    <m/>
    <m/>
  </r>
  <r>
    <s v="10482221"/>
    <s v="26.12.2025"/>
    <s v="2025-09658861"/>
    <s v="EGAMOVA NILUFAR RAXMONKULOVNA"/>
    <s v="42111862360044"/>
    <m/>
    <m/>
    <s v="21.11.1986"/>
    <s v="Навоий"/>
    <x v="2"/>
    <s v="Мустақиллик МФЙ"/>
    <s v="NAZAROVA FARIDA AXTAMOVNA"/>
    <s v="40204892360066"/>
    <x v="0"/>
    <n v="0"/>
    <s v="Рад"/>
    <s v="Жарроҳлик"/>
    <x v="3"/>
    <m/>
    <m/>
    <s v="Oddiy"/>
    <m/>
    <m/>
    <m/>
    <m/>
    <m/>
    <n v="0"/>
    <m/>
    <m/>
    <m/>
    <m/>
  </r>
  <r>
    <s v="10364679"/>
    <s v="22.12.2025"/>
    <s v="2025-09522156"/>
    <s v="ARABOVA MOXIRA TO‘XTAYEVNA"/>
    <s v="42711685800013"/>
    <m/>
    <m/>
    <s v="27.11.1968"/>
    <s v="Навоий"/>
    <x v="2"/>
    <s v="Мустақиллик МФЙ"/>
    <s v="NAZAROVA FARIDA AXTAMOVNA"/>
    <s v="40204892360066"/>
    <x v="3"/>
    <n v="0"/>
    <s v="Рад"/>
    <s v="Коммунал"/>
    <x v="4"/>
    <n v="412000"/>
    <m/>
    <s v="Oddiy"/>
    <m/>
    <m/>
    <m/>
    <m/>
    <m/>
    <n v="0"/>
    <m/>
    <m/>
    <m/>
    <m/>
  </r>
  <r>
    <s v="10362280"/>
    <s v="22.12.2025"/>
    <s v="2025-09519127"/>
    <s v="TOHIROVA NARGIZA SOBIR QIZI"/>
    <s v="60809035800018"/>
    <m/>
    <m/>
    <s v="08.09.2003"/>
    <s v="Навоий"/>
    <x v="2"/>
    <s v="Мустақиллик МФЙ"/>
    <s v="NAZAROVA FARIDA AXTAMOVNA"/>
    <s v="40204892360066"/>
    <x v="4"/>
    <n v="0"/>
    <s v="Қарор"/>
    <s v="Озиқ"/>
    <x v="0"/>
    <n v="412000"/>
    <s v="27.12.2025"/>
    <s v="Oddiy"/>
    <d v="2026-02-10T19:52:39"/>
    <s v="????? ????????"/>
    <n v="412000"/>
    <s v="Ha"/>
    <d v="2026-02-10T19:52:39"/>
    <n v="0"/>
    <n v="412000"/>
    <n v="46063.828229166669"/>
    <m/>
    <n v="50133"/>
  </r>
  <r>
    <s v="10301482"/>
    <s v="19.12.2025"/>
    <s v="2025-09446010"/>
    <s v="MAMARAJABOVA NILUFAR NURMURODOVNA"/>
    <s v="42912975800021"/>
    <m/>
    <m/>
    <s v="29.12.1997"/>
    <s v="Навоий"/>
    <x v="2"/>
    <s v="Мустақиллик МФЙ"/>
    <s v="NAZAROVA FARIDA AXTAMOVNA"/>
    <s v="40204892360066"/>
    <x v="4"/>
    <n v="0"/>
    <s v="Қарор"/>
    <s v="Кийим"/>
    <x v="1"/>
    <n v="2060000"/>
    <s v="27.12.2025"/>
    <s v="Oddiy"/>
    <d v="2026-02-10T19:52:13"/>
    <s v="????? ????????"/>
    <n v="2060000"/>
    <s v="Ha"/>
    <d v="2026-02-10T19:52:13"/>
    <n v="0"/>
    <n v="2060000"/>
    <n v="46063.827928240738"/>
    <m/>
    <n v="50139"/>
  </r>
  <r>
    <s v="10301337"/>
    <s v="19.12.2025"/>
    <s v="2025-09445841"/>
    <s v="ELMURODOVA MOXIRA TO‘XTAMURODOVNA"/>
    <s v="40403805800026"/>
    <m/>
    <m/>
    <s v="04.03.1980"/>
    <s v="Навоий"/>
    <x v="2"/>
    <s v="Мустақиллик МФЙ"/>
    <s v="NAZAROVA FARIDA AXTAMOVNA"/>
    <s v="40204892360066"/>
    <x v="4"/>
    <n v="0"/>
    <s v="Қарор"/>
    <s v="Озиқ"/>
    <x v="0"/>
    <n v="412000"/>
    <s v="27.12.2025"/>
    <s v="Oddiy"/>
    <d v="2026-01-07T13:49:00"/>
    <s v="????? ????????"/>
    <n v="412000"/>
    <s v="Ha"/>
    <d v="2026-01-07T13:49:00"/>
    <n v="0"/>
    <n v="412000"/>
    <n v="46029.575694444444"/>
    <m/>
    <n v="50134"/>
  </r>
  <r>
    <s v="10264033"/>
    <s v="18.12.2025"/>
    <s v="2025-09400869"/>
    <s v="TOSHQULOVA SITORA OSTONAQULOVNA"/>
    <s v="42006942360062"/>
    <m/>
    <m/>
    <s v="20.06.1994"/>
    <s v="Навоий"/>
    <x v="2"/>
    <s v="Мустақиллик МФЙ"/>
    <s v="NAZAROVA FARIDA AXTAMOVNA"/>
    <s v="40204892360066"/>
    <x v="3"/>
    <n v="0"/>
    <s v="Рад"/>
    <s v="Коммунал"/>
    <x v="4"/>
    <n v="412000"/>
    <m/>
    <s v="Oddiy"/>
    <m/>
    <m/>
    <m/>
    <m/>
    <m/>
    <n v="0"/>
    <m/>
    <m/>
    <m/>
    <m/>
  </r>
  <r>
    <s v="10258657"/>
    <s v="18.12.2025"/>
    <s v="2025-09394019"/>
    <s v="SHARIPOVA NASIBA MURODOVNA"/>
    <s v="42408812360015"/>
    <m/>
    <m/>
    <s v="24.08.1981"/>
    <s v="Навоий"/>
    <x v="2"/>
    <s v="Мустақиллик МФЙ"/>
    <s v="NAZAROVA FARIDA AXTAMOVNA"/>
    <s v="40204892360066"/>
    <x v="3"/>
    <n v="0"/>
    <s v="Рад"/>
    <s v="Коммунал"/>
    <x v="4"/>
    <n v="412000"/>
    <m/>
    <s v="Oddiy"/>
    <m/>
    <m/>
    <m/>
    <m/>
    <m/>
    <n v="0"/>
    <m/>
    <m/>
    <m/>
    <m/>
  </r>
  <r>
    <s v="9985373"/>
    <s v="10.12.2025"/>
    <s v="2025-09046915"/>
    <s v="GABDULLINA SUFIYA YAGFAROVNA"/>
    <s v="40309682360025"/>
    <m/>
    <m/>
    <s v="03.09.1968"/>
    <s v="Навоий"/>
    <x v="2"/>
    <s v="Истиқбол МФЙ"/>
    <s v="NAZAROVA FARIDA AXTAMOVNA"/>
    <s v="40204892360066"/>
    <x v="2"/>
    <n v="0"/>
    <s v="Жараён"/>
    <s v="Даволаниш"/>
    <x v="2"/>
    <n v="20600000"/>
    <s v="23.12.2025"/>
    <s v="Oddiy"/>
    <m/>
    <m/>
    <m/>
    <m/>
    <m/>
    <n v="0"/>
    <m/>
    <m/>
    <m/>
    <n v="54493"/>
  </r>
  <r>
    <s v="9773557"/>
    <s v="01.12.2025"/>
    <s v="2025-08778007"/>
    <s v="SHODIYEV BAFO MAMARAJABOVICH"/>
    <s v="31903642360014"/>
    <m/>
    <m/>
    <s v="19.03.1964"/>
    <s v="Навоий"/>
    <x v="2"/>
    <s v="Мустақиллик МФЙ"/>
    <s v="NAZAROVA FARIDA AXTAMOVNA"/>
    <s v="40204892360066"/>
    <x v="4"/>
    <n v="0"/>
    <s v="Қарор"/>
    <s v="Озиқ"/>
    <x v="0"/>
    <n v="412000"/>
    <s v="09.12.2025"/>
    <s v="Oddiy"/>
    <d v="2026-02-10T19:54:30"/>
    <s v="????? ????????"/>
    <n v="412000"/>
    <s v="Ha"/>
    <d v="2026-02-10T19:54:30"/>
    <n v="0"/>
    <n v="412000"/>
    <n v="46063.829513888886"/>
    <m/>
    <n v="22200"/>
  </r>
  <r>
    <s v="9773293"/>
    <s v="01.12.2025"/>
    <s v="2025-08777686"/>
    <s v="YODGOROVA XURSAN ASHUROVNA"/>
    <s v="41502562360031"/>
    <m/>
    <m/>
    <s v="15.02.1956"/>
    <s v="Навоий"/>
    <x v="2"/>
    <s v="Мустақиллик МФЙ"/>
    <s v="NAZAROVA FARIDA AXTAMOVNA"/>
    <s v="40204892360066"/>
    <x v="4"/>
    <n v="0"/>
    <s v="Қарор"/>
    <s v="Озиқ"/>
    <x v="0"/>
    <n v="412000"/>
    <s v="09.12.2025"/>
    <s v="Oddiy"/>
    <d v="2026-02-10T19:54:01"/>
    <s v="????? ????????"/>
    <n v="412000"/>
    <s v="Ha"/>
    <d v="2026-02-10T19:54:01"/>
    <n v="0"/>
    <n v="412000"/>
    <n v="46063.82917824074"/>
    <m/>
    <n v="22201"/>
  </r>
  <r>
    <s v="9772956"/>
    <s v="01.12.2025"/>
    <s v="2025-08777229"/>
    <s v="UMEDOVA LOLA DAVITOVNA"/>
    <s v="41804672360014"/>
    <m/>
    <m/>
    <s v="18.04.1967"/>
    <s v="Навоий"/>
    <x v="2"/>
    <s v="Мустақиллик МФЙ"/>
    <s v="NAZAROVA FARIDA AXTAMOVNA"/>
    <s v="40204892360066"/>
    <x v="4"/>
    <n v="0"/>
    <s v="Қарор"/>
    <s v="Озиқ"/>
    <x v="0"/>
    <n v="412000"/>
    <s v="09.12.2025"/>
    <s v="Oddiy"/>
    <d v="2026-02-10T19:53:34"/>
    <s v="????? ????????"/>
    <n v="412000"/>
    <s v="Ha"/>
    <d v="2026-02-10T19:53:34"/>
    <n v="0"/>
    <n v="412000"/>
    <n v="46063.828865740739"/>
    <m/>
    <n v="22202"/>
  </r>
  <r>
    <s v="9772811"/>
    <s v="01.12.2025"/>
    <s v="2025-08777038"/>
    <s v="JUMABOYEVA NAZOKAT SAYFIDDINOVNA"/>
    <s v="41501902360023"/>
    <m/>
    <m/>
    <s v="15.01.1990"/>
    <s v="Навоий"/>
    <x v="2"/>
    <s v="Мустақиллик МФЙ"/>
    <s v="NAZAROVA FARIDA AXTAMOVNA"/>
    <s v="40204892360066"/>
    <x v="4"/>
    <n v="0"/>
    <s v="Қарор"/>
    <s v="Озиқ"/>
    <x v="0"/>
    <n v="412000"/>
    <s v="09.12.2025"/>
    <s v="Oddiy"/>
    <d v="2026-02-10T19:53:08"/>
    <s v="????? ????????"/>
    <n v="412000"/>
    <s v="Ha"/>
    <d v="2026-02-10T19:53:08"/>
    <n v="0"/>
    <n v="412000"/>
    <n v="46063.828564814816"/>
    <m/>
    <n v="22203"/>
  </r>
  <r>
    <s v="9421361"/>
    <s v="13.11.2025"/>
    <s v="2025-08301566"/>
    <s v="KILICHEV UMID TUROBOVICH"/>
    <s v="30901892360067"/>
    <m/>
    <m/>
    <s v="09.01.1989"/>
    <s v="Навоий"/>
    <x v="2"/>
    <s v="Мустақиллик МФЙ"/>
    <s v="NAZAROVA FARIDA AXTAMOVNA"/>
    <s v="40204892360066"/>
    <x v="0"/>
    <n v="0"/>
    <s v="Рад"/>
    <s v="Жарроҳлик"/>
    <x v="3"/>
    <m/>
    <m/>
    <s v="Oddiy"/>
    <m/>
    <m/>
    <m/>
    <m/>
    <m/>
    <n v="0"/>
    <m/>
    <m/>
    <m/>
    <m/>
  </r>
  <r>
    <s v="9091831"/>
    <s v="22.10.2025"/>
    <s v="2025-07840263"/>
    <s v="RUZIYEV IYDIBOY FAYZILLOYEVICH"/>
    <s v="31002642360043"/>
    <m/>
    <m/>
    <s v="10.02.1964"/>
    <s v="Навоий"/>
    <x v="2"/>
    <s v="Мустақиллик МФЙ"/>
    <s v="NAZAROVA FARIDA AXTAMOVNA"/>
    <s v="40204892360066"/>
    <x v="4"/>
    <n v="0"/>
    <s v="Қарор"/>
    <s v="Даволаниш"/>
    <x v="2"/>
    <n v="20600000"/>
    <s v="27.10.2025"/>
    <s v="Oddiy"/>
    <d v="2025-11-06T12:10:38"/>
    <s v="????? ????????"/>
    <n v="4161000"/>
    <s v="Ha"/>
    <d v="2025-11-06T12:10:38"/>
    <n v="0"/>
    <n v="4161000"/>
    <n v="45967.507384259261"/>
    <m/>
    <n v="10185"/>
  </r>
  <r>
    <s v="9069209"/>
    <s v="21.10.2025"/>
    <s v="2025-07811154"/>
    <s v="MANSUROV XAYRITDIN NAJMIDDINOVICH"/>
    <s v="32704632360011"/>
    <m/>
    <m/>
    <s v="27.04.1963"/>
    <s v="Навоий"/>
    <x v="2"/>
    <s v="Мустақиллик МФЙ"/>
    <s v="NAZAROVA FARIDA AXTAMOVNA"/>
    <s v="40204892360066"/>
    <x v="3"/>
    <n v="0"/>
    <s v="Рад"/>
    <s v="Даволаниш"/>
    <x v="2"/>
    <n v="20600000"/>
    <m/>
    <s v="Oddiy"/>
    <m/>
    <m/>
    <m/>
    <m/>
    <m/>
    <n v="0"/>
    <m/>
    <m/>
    <m/>
    <m/>
  </r>
  <r>
    <s v="8926103"/>
    <s v="09.10.2025"/>
    <s v="2025-07632199"/>
    <s v="ABDUJABBOROVA XABIBA ZOIDOVNA"/>
    <s v="41904642360014"/>
    <m/>
    <m/>
    <s v="19.04.1964"/>
    <s v="Навоий"/>
    <x v="2"/>
    <s v="Мустақиллик МФЙ"/>
    <s v="NAZAROVA FARIDA AXTAMOVNA"/>
    <s v="40204892360066"/>
    <x v="3"/>
    <n v="0"/>
    <s v="Рад"/>
    <s v="Даволаниш"/>
    <x v="2"/>
    <n v="20600000"/>
    <m/>
    <s v="Oddiy"/>
    <m/>
    <m/>
    <m/>
    <m/>
    <m/>
    <n v="0"/>
    <m/>
    <m/>
    <m/>
    <m/>
  </r>
  <r>
    <s v="11228648"/>
    <s v="16.02.2026"/>
    <s v="2026-10537643"/>
    <s v="SHAMURATOVA NARGIZA PARDAYEVNA"/>
    <s v="40509882340070"/>
    <m/>
    <m/>
    <s v="05.09.1988"/>
    <s v="Навоий"/>
    <x v="3"/>
    <s v="Малик МФЙ"/>
    <s v="RAZZOQOV UMURBEK RAXMATULLAYEVICH"/>
    <s v="30306852330012"/>
    <x v="2"/>
    <n v="0"/>
    <s v="Жараён"/>
    <s v="Коммунал"/>
    <x v="4"/>
    <n v="412000"/>
    <s v="26.02.2026"/>
    <s v="Oddiy"/>
    <m/>
    <m/>
    <m/>
    <m/>
    <m/>
    <n v="0"/>
    <m/>
    <m/>
    <m/>
    <n v="65834"/>
  </r>
  <r>
    <s v="11150850"/>
    <s v="11.02.2026"/>
    <s v="2026-10447198"/>
    <s v="TEMIROVA NODIRAXON XOSHIMOVNA"/>
    <s v="42302825820057"/>
    <m/>
    <m/>
    <s v="23.02.1982"/>
    <s v="Навоий"/>
    <x v="3"/>
    <s v="Малик МФЙ"/>
    <s v="RAZZOQOV UMURBEK RAXMATULLAYEVICH"/>
    <s v="30306852330012"/>
    <x v="2"/>
    <n v="0"/>
    <s v="Жараён"/>
    <s v="Коммунал"/>
    <x v="4"/>
    <n v="412000"/>
    <s v="26.02.2026"/>
    <s v="Oddiy"/>
    <m/>
    <m/>
    <m/>
    <m/>
    <m/>
    <n v="0"/>
    <m/>
    <m/>
    <m/>
    <n v="65835"/>
  </r>
  <r>
    <s v="11150657"/>
    <s v="11.02.2026"/>
    <s v="2026-10446963"/>
    <s v="XOLIQOVA XAFIZA JUMAYEVNA"/>
    <s v="42002635820011"/>
    <m/>
    <m/>
    <s v="20.02.1963"/>
    <s v="Навоий"/>
    <x v="3"/>
    <s v="Малик МФЙ"/>
    <s v="RAZZOQOV UMURBEK RAXMATULLAYEVICH"/>
    <s v="30306852330012"/>
    <x v="0"/>
    <n v="0"/>
    <s v="Рад"/>
    <s v="Коммунал"/>
    <x v="4"/>
    <m/>
    <m/>
    <s v="Oddiy"/>
    <m/>
    <m/>
    <m/>
    <m/>
    <m/>
    <n v="0"/>
    <m/>
    <m/>
    <m/>
    <m/>
  </r>
  <r>
    <s v="11012806"/>
    <s v="02.02.2026"/>
    <s v="2026-10282663"/>
    <s v="RAFIQOV JASUR FARHODOVICH"/>
    <s v="32806862340055"/>
    <m/>
    <m/>
    <s v="28.06.1986"/>
    <s v="Навоий"/>
    <x v="3"/>
    <s v="Малик МФЙ"/>
    <s v="RAZZOQOV UMURBEK RAXMATULLAYEVICH"/>
    <s v="30306852330012"/>
    <x v="6"/>
    <n v="0"/>
    <s v="Жараён"/>
    <s v="Даволаниш"/>
    <x v="2"/>
    <n v="20600000"/>
    <s v="02.02.2026"/>
    <s v="Oddiy"/>
    <m/>
    <m/>
    <m/>
    <m/>
    <m/>
    <n v="0"/>
    <m/>
    <m/>
    <m/>
    <m/>
  </r>
  <r>
    <s v="10964479"/>
    <s v="29.01.2026"/>
    <s v="2026-10224737"/>
    <s v="RAFIQOV JASUR FARHODOVICH"/>
    <s v="32806862340055"/>
    <m/>
    <m/>
    <s v="28.06.1986"/>
    <s v="Навоий"/>
    <x v="3"/>
    <s v="Малик МФЙ"/>
    <s v="RAZZOQOV UMURBEK RAXMATULLAYEVICH"/>
    <s v="30306852330012"/>
    <x v="0"/>
    <n v="0"/>
    <s v="Рад"/>
    <s v="Даволаниш"/>
    <x v="2"/>
    <m/>
    <m/>
    <s v="Oddiy"/>
    <m/>
    <m/>
    <m/>
    <m/>
    <m/>
    <n v="0"/>
    <m/>
    <m/>
    <m/>
    <m/>
  </r>
  <r>
    <s v="10950124"/>
    <s v="28.01.2026"/>
    <s v="2026-10207179"/>
    <s v="OTABOYOVA RO‘ZIBIBI ELMUROTOVNA"/>
    <s v="40412682330014"/>
    <m/>
    <m/>
    <s v="04.12.1968"/>
    <s v="Навоий"/>
    <x v="3"/>
    <s v="Малик МФЙ"/>
    <s v="RAZZOQOV UMURBEK RAXMATULLAYEVICH"/>
    <s v="30306852330012"/>
    <x v="0"/>
    <n v="0"/>
    <s v="Рад"/>
    <s v="Озиқ"/>
    <x v="0"/>
    <m/>
    <m/>
    <s v="Oddiy"/>
    <m/>
    <m/>
    <m/>
    <m/>
    <m/>
    <n v="0"/>
    <m/>
    <m/>
    <m/>
    <m/>
  </r>
  <r>
    <s v="10893035"/>
    <s v="22.01.2026"/>
    <s v="2026-10137086"/>
    <s v="TURDIYEV HAMZA ORZIYEVICH"/>
    <s v="30204862340040"/>
    <m/>
    <m/>
    <s v="02.04.1986"/>
    <s v="Навоий"/>
    <x v="3"/>
    <s v="Малик МФЙ"/>
    <s v="RAZZOQOV UMURBEK RAXMATULLAYEVICH"/>
    <s v="30306852330012"/>
    <x v="6"/>
    <n v="0"/>
    <s v="Жараён"/>
    <s v="Жарроҳлик"/>
    <x v="3"/>
    <n v="4120000000"/>
    <s v="23.01.2026"/>
    <s v="Oddiy"/>
    <m/>
    <m/>
    <m/>
    <m/>
    <m/>
    <n v="0"/>
    <m/>
    <m/>
    <m/>
    <m/>
  </r>
  <r>
    <s v="10676218"/>
    <s v="07.01.2026"/>
    <s v="2026-09879093"/>
    <s v="JURAYEVA SURAYYO IKROMOVNA"/>
    <s v="42207815790014"/>
    <m/>
    <m/>
    <s v="22.07.1981"/>
    <s v="Навоий"/>
    <x v="3"/>
    <s v="Малик МФЙ"/>
    <s v="RAZZOQOV UMURBEK RAXMATULLAYEVICH"/>
    <s v="30306852330012"/>
    <x v="6"/>
    <n v="0"/>
    <s v="Жараён"/>
    <s v="Жарроҳлик"/>
    <x v="3"/>
    <n v="4120000000"/>
    <s v="08.01.2026"/>
    <s v="Oddiy"/>
    <m/>
    <m/>
    <m/>
    <m/>
    <m/>
    <n v="0"/>
    <m/>
    <m/>
    <m/>
    <m/>
  </r>
  <r>
    <s v="9554760"/>
    <s v="20.11.2025"/>
    <s v="2025-08486028"/>
    <s v="AZZAMOV SUNATILLO BOZAROVICH"/>
    <s v="30604682340022"/>
    <m/>
    <m/>
    <s v="06.04.1968"/>
    <s v="Навоий"/>
    <x v="3"/>
    <s v="Малик МФЙ"/>
    <s v="RAZZOQOV UMURBEK RAXMATULLAYEVICH"/>
    <s v="30306852330012"/>
    <x v="9"/>
    <n v="1"/>
    <s v="Тўланди"/>
    <s v="Қарздорлик"/>
    <x v="6"/>
    <n v="2060000"/>
    <s v="20.11.2025"/>
    <s v="Oddiy"/>
    <d v="2025-11-20T18:15:29"/>
    <s v="????? ????????"/>
    <n v="2060000"/>
    <s v="Ha"/>
    <d v="2025-11-20T18:15:29"/>
    <n v="0"/>
    <n v="2060000"/>
    <n v="45981.760752314818"/>
    <m/>
    <n v="12568"/>
  </r>
  <r>
    <s v="9090358"/>
    <s v="22.10.2025"/>
    <s v="2025-07838211"/>
    <s v="TURDIYEVA GAVXAR RAVSHANOVNA"/>
    <s v="42811882340027"/>
    <m/>
    <m/>
    <s v="28.11.1988"/>
    <s v="Навоий"/>
    <x v="3"/>
    <s v="Малик МФЙ"/>
    <s v="RAZZOQOV UMURBEK RAXMATULLAYEVICH"/>
    <s v="30306852330012"/>
    <x v="4"/>
    <n v="0"/>
    <s v="Қарор"/>
    <s v="Жарроҳлик"/>
    <x v="3"/>
    <n v="4120000000"/>
    <s v="23.10.2025"/>
    <s v="Oddiy"/>
    <d v="2025-11-03T14:11:50"/>
    <s v="????? ????????"/>
    <n v="10920500"/>
    <s v="Ha"/>
    <d v="2025-11-03T14:11:50"/>
    <n v="0"/>
    <n v="10920500"/>
    <n v="45964.591550925928"/>
    <m/>
    <n v="10316"/>
  </r>
  <r>
    <s v="9572687"/>
    <s v="21.11.2025"/>
    <s v="2025-08510594"/>
    <s v="BOBOKALONOV MUYASSAR SHAKAROVICH"/>
    <s v="30611602360011"/>
    <m/>
    <m/>
    <s v="06.11.1960"/>
    <s v="Навоий"/>
    <x v="2"/>
    <s v="Сентоб МФЙ"/>
    <s v="HAMROYEVA FARZINA FAXRIDDIN QIZI"/>
    <s v="41911902360031"/>
    <x v="0"/>
    <n v="0"/>
    <s v="Рад"/>
    <s v="Озиқ"/>
    <x v="0"/>
    <m/>
    <m/>
    <s v="Oddiy"/>
    <m/>
    <m/>
    <m/>
    <m/>
    <m/>
    <n v="0"/>
    <m/>
    <m/>
    <m/>
    <m/>
  </r>
  <r>
    <s v="8181797"/>
    <s v="11.09.2025"/>
    <s v="2025-06614367"/>
    <s v="ESHQUVVATOVA NAFOSAT BERDIQULOVNA"/>
    <s v="42105916030067"/>
    <m/>
    <m/>
    <s v="21.05.1991"/>
    <s v="Навоий"/>
    <x v="2"/>
    <s v="Сентоб МФЙ"/>
    <s v="HAMROYEVA FARZINA FAXRIDDIN QIZI"/>
    <s v="41911902360031"/>
    <x v="2"/>
    <n v="0"/>
    <s v="Жараён"/>
    <s v="Кийим"/>
    <x v="1"/>
    <n v="2060000"/>
    <s v="11.11.2025"/>
    <s v="Oddiy"/>
    <m/>
    <m/>
    <m/>
    <m/>
    <m/>
    <n v="0"/>
    <m/>
    <m/>
    <m/>
    <n v="10821"/>
  </r>
  <r>
    <s v="7893744"/>
    <s v="04.09.2025"/>
    <s v="2025-06201036"/>
    <s v="FOZILOVA GULCHEXRA FOZILOVNA"/>
    <s v="41303832360027"/>
    <m/>
    <m/>
    <s v="13.03.1983"/>
    <s v="Навоий"/>
    <x v="2"/>
    <s v="Сентоб МФЙ"/>
    <s v="HAMROYEVA FARZINA FAXRIDDIN QIZI"/>
    <s v="41911902360031"/>
    <x v="2"/>
    <n v="0"/>
    <s v="Жараён"/>
    <s v="Кийим"/>
    <x v="1"/>
    <n v="2060000"/>
    <s v="05.09.2025"/>
    <s v="Oddiy"/>
    <m/>
    <m/>
    <m/>
    <m/>
    <m/>
    <n v="0"/>
    <m/>
    <m/>
    <m/>
    <n v="3117"/>
  </r>
  <r>
    <s v="7891989"/>
    <s v="04.09.2025"/>
    <s v="2025-06198723"/>
    <s v="SAMIYEVA SAYOXAT AKABOYEVNA"/>
    <s v="41304872880027"/>
    <m/>
    <m/>
    <s v="13.04.1987"/>
    <s v="Навоий"/>
    <x v="2"/>
    <s v="Сентоб МФЙ"/>
    <s v="HAMROYEVA FARZINA FAXRIDDIN QIZI"/>
    <s v="41911902360031"/>
    <x v="3"/>
    <n v="0"/>
    <s v="Рад"/>
    <s v="Кийим"/>
    <x v="1"/>
    <n v="2060000"/>
    <m/>
    <s v="Oddiy"/>
    <m/>
    <m/>
    <m/>
    <m/>
    <m/>
    <n v="0"/>
    <m/>
    <m/>
    <m/>
    <m/>
  </r>
  <r>
    <s v="10808373"/>
    <s v="15.01.2026"/>
    <s v="2026-10035579"/>
    <s v="QOBILOVA SHOHIDA NORQULOVNA"/>
    <s v="41702772380050"/>
    <m/>
    <m/>
    <s v="17.02.1977"/>
    <s v="Навоий"/>
    <x v="0"/>
    <s v="Кўксарой МФЙ"/>
    <s v="BEGNAZAROVA IJOBAT BAHODIROVNA"/>
    <s v="40608882380122"/>
    <x v="3"/>
    <n v="0"/>
    <s v="Рад"/>
    <s v="Даволаниш"/>
    <x v="2"/>
    <n v="20600000"/>
    <m/>
    <s v="Oddiy"/>
    <m/>
    <m/>
    <m/>
    <m/>
    <m/>
    <n v="0"/>
    <m/>
    <m/>
    <m/>
    <m/>
  </r>
  <r>
    <s v="10418380"/>
    <s v="24.12.2025"/>
    <s v="2025-09584376"/>
    <s v="PARDAYEVA MUXAYYO ALIQULOVNA"/>
    <s v="40707832380079"/>
    <m/>
    <m/>
    <s v="07.07.1983"/>
    <s v="Навоий"/>
    <x v="0"/>
    <s v="Кўксарой МФЙ"/>
    <s v="BEGNAZAROVA IJOBAT BAHODIROVNA"/>
    <s v="40608882380122"/>
    <x v="0"/>
    <n v="0"/>
    <s v="Рад"/>
    <s v="Озиқ"/>
    <x v="0"/>
    <m/>
    <m/>
    <s v="Oddiy"/>
    <m/>
    <m/>
    <m/>
    <m/>
    <m/>
    <n v="0"/>
    <m/>
    <m/>
    <m/>
    <m/>
  </r>
  <r>
    <s v="9291314"/>
    <s v="06.11.2025"/>
    <s v="2025-08132132"/>
    <s v="MARDONOV KAMOLIDDIN RAHIM O‘G‘LI"/>
    <s v="50105005830012"/>
    <m/>
    <m/>
    <s v="01.05.2000"/>
    <s v="Навоий"/>
    <x v="0"/>
    <s v="Кўксарой МФЙ"/>
    <s v="BEGNAZAROVA IJOBAT BAHODIROVNA"/>
    <s v="40608882380122"/>
    <x v="8"/>
    <n v="0"/>
    <s v="Рад"/>
    <s v="Даволаниш"/>
    <x v="2"/>
    <n v="20600000"/>
    <s v="11.11.2025"/>
    <s v="Oddiy"/>
    <d v="2025-11-20T17:54:34"/>
    <s v="??????? ??? ????"/>
    <m/>
    <s v="Yuq"/>
    <d v="2025-11-20T17:54:34"/>
    <n v="0"/>
    <m/>
    <n v="45981.74622685185"/>
    <m/>
    <n v="12288"/>
  </r>
  <r>
    <s v="11395159"/>
    <s v="23.02.2026"/>
    <s v="2026-10743328"/>
    <s v="JANIYEV OBID TOXIROVICH"/>
    <s v="32109892380102"/>
    <m/>
    <m/>
    <s v="21.09.1989"/>
    <s v="Навоий"/>
    <x v="0"/>
    <s v="Оқтепа МФЙ"/>
    <s v="KUROLOVA NIGORA XUSHVAQOVNA"/>
    <s v="40101802380067"/>
    <x v="3"/>
    <n v="0"/>
    <s v="Рад"/>
    <s v="Жарроҳлик"/>
    <x v="3"/>
    <n v="4120000000"/>
    <m/>
    <s v="Oddiy"/>
    <m/>
    <m/>
    <m/>
    <m/>
    <m/>
    <n v="0"/>
    <m/>
    <m/>
    <m/>
    <m/>
  </r>
  <r>
    <s v="11081050"/>
    <s v="05.02.2026"/>
    <s v="2026-10365089"/>
    <s v="ROVSHANOVA ANORA AKTAMOVNA"/>
    <s v="42106882380127"/>
    <m/>
    <m/>
    <s v="21.06.1988"/>
    <s v="Навоий"/>
    <x v="0"/>
    <s v="Оқтепа МФЙ"/>
    <s v="KUROLOVA NIGORA XUSHVAQOVNA"/>
    <s v="40101802380067"/>
    <x v="3"/>
    <n v="0"/>
    <s v="Рад"/>
    <s v="Кийим"/>
    <x v="1"/>
    <n v="2060000"/>
    <m/>
    <s v="Oddiy"/>
    <m/>
    <m/>
    <m/>
    <m/>
    <m/>
    <n v="0"/>
    <m/>
    <m/>
    <m/>
    <m/>
  </r>
  <r>
    <s v="11065050"/>
    <s v="04.02.2026"/>
    <s v="2026-10343978"/>
    <s v="DONIYEV SHAROFIDDIN MAXMUDOVICH"/>
    <s v="32509832380027"/>
    <m/>
    <m/>
    <s v="25.09.1983"/>
    <s v="Навоий"/>
    <x v="0"/>
    <s v="Оқтепа МФЙ"/>
    <s v="KUROLOVA NIGORA XUSHVAQOVNA"/>
    <s v="40101802380067"/>
    <x v="3"/>
    <n v="0"/>
    <s v="Рад"/>
    <s v="Даволаниш"/>
    <x v="2"/>
    <n v="20600000"/>
    <m/>
    <s v="Oddiy"/>
    <m/>
    <m/>
    <m/>
    <m/>
    <m/>
    <n v="0"/>
    <m/>
    <m/>
    <m/>
    <m/>
  </r>
  <r>
    <s v="9868288"/>
    <s v="04.12.2025"/>
    <s v="2025-08899033"/>
    <s v="KARIMOVA GULMIRA OLIMBOY QIZI"/>
    <s v="41212902380093"/>
    <m/>
    <m/>
    <s v="12.12.1990"/>
    <s v="Навоий"/>
    <x v="0"/>
    <s v="Оқтепа МФЙ"/>
    <s v="KUROLOVA NIGORA XUSHVAQOVNA"/>
    <s v="40101802380067"/>
    <x v="4"/>
    <n v="0"/>
    <s v="Қарор"/>
    <s v="Озиқ"/>
    <x v="0"/>
    <n v="412000"/>
    <s v="08.12.2025"/>
    <s v="Oddiy"/>
    <d v="2026-02-10T16:15:52"/>
    <s v="????? ????????"/>
    <n v="412000"/>
    <s v="Ha"/>
    <d v="2026-02-10T16:15:52"/>
    <n v="0"/>
    <n v="412000"/>
    <n v="46063.677685185183"/>
    <m/>
    <n v="21963"/>
  </r>
  <r>
    <s v="9868236"/>
    <s v="04.12.2025"/>
    <s v="2025-08898963"/>
    <s v="ALIYOROV ZUXRIDIN JURAKULOVICH"/>
    <s v="32510822380068"/>
    <m/>
    <m/>
    <s v="25.10.1982"/>
    <s v="Навоий"/>
    <x v="0"/>
    <s v="Оқтепа МФЙ"/>
    <s v="KUROLOVA NIGORA XUSHVAQOVNA"/>
    <s v="40101802380067"/>
    <x v="9"/>
    <n v="1"/>
    <s v="Тўланди"/>
    <s v="Кийим"/>
    <x v="1"/>
    <n v="2060000"/>
    <s v="08.12.2025"/>
    <s v="Oddiy"/>
    <d v="2026-01-12T09:57:36"/>
    <m/>
    <n v="2060000"/>
    <m/>
    <d v="2026-01-12T09:57:36"/>
    <n v="0"/>
    <n v="2060000"/>
    <n v="46034.415000000001"/>
    <m/>
    <n v="21968"/>
  </r>
  <r>
    <s v="9865016"/>
    <s v="04.12.2025"/>
    <s v="2025-08894622"/>
    <s v="SATTOROVA INOBAT RAVSHAN QIZI"/>
    <s v="42101975830017"/>
    <m/>
    <m/>
    <s v="21.01.1997"/>
    <s v="Навоий"/>
    <x v="0"/>
    <s v="Оқтепа МФЙ"/>
    <s v="KUROLOVA NIGORA XUSHVAQOVNA"/>
    <s v="40101802380067"/>
    <x v="4"/>
    <n v="0"/>
    <s v="Қарор"/>
    <s v="Озиқ"/>
    <x v="0"/>
    <n v="412000"/>
    <s v="06.12.2025"/>
    <s v="Oddiy"/>
    <d v="2026-01-12T09:59:38"/>
    <s v="????? ????????"/>
    <n v="412000"/>
    <s v="Ha"/>
    <d v="2026-01-12T09:59:38"/>
    <n v="0"/>
    <n v="412000"/>
    <n v="46034.416412037041"/>
    <m/>
    <n v="21964"/>
  </r>
  <r>
    <s v="9691776"/>
    <s v="27.11.2025"/>
    <s v="2025-08670771"/>
    <s v="QARSHIYEVA MAXKAMTOSH TOXIROVNA"/>
    <s v="42708882380066"/>
    <m/>
    <m/>
    <s v="27.08.1988"/>
    <s v="Навоий"/>
    <x v="0"/>
    <s v="Оқтепа МФЙ"/>
    <s v="KUROLOVA NIGORA XUSHVAQOVNA"/>
    <s v="40101802380067"/>
    <x v="9"/>
    <n v="1"/>
    <s v="Тўланди"/>
    <s v="Кийим"/>
    <x v="1"/>
    <n v="2060000"/>
    <s v="08.12.2025"/>
    <s v="Oddiy"/>
    <d v="2026-01-12T09:55:35"/>
    <m/>
    <n v="2060000"/>
    <m/>
    <d v="2026-01-12T09:55:35"/>
    <n v="0"/>
    <n v="2060000"/>
    <n v="46034.413599537038"/>
    <m/>
    <n v="21969"/>
  </r>
  <r>
    <s v="9691299"/>
    <s v="27.11.2025"/>
    <s v="2025-08670096"/>
    <s v="QARSHIYEVA MAXKAMTOSH TOXIROVNA"/>
    <s v="42708882380066"/>
    <m/>
    <m/>
    <s v="27.08.1988"/>
    <s v="Навоий"/>
    <x v="0"/>
    <s v="Оқтепа МФЙ"/>
    <s v="KUROLOVA NIGORA XUSHVAQOVNA"/>
    <s v="40101802380067"/>
    <x v="9"/>
    <n v="1"/>
    <s v="Тўланди"/>
    <s v="Озиқ"/>
    <x v="0"/>
    <n v="412000"/>
    <s v="05.12.2025"/>
    <s v="Oddiy"/>
    <d v="2026-01-11T22:12:58"/>
    <m/>
    <n v="412000"/>
    <m/>
    <d v="2026-01-11T22:12:58"/>
    <n v="0"/>
    <n v="412000"/>
    <n v="46033.925671296296"/>
    <m/>
    <n v="30991"/>
  </r>
  <r>
    <s v="9663035"/>
    <s v="26.11.2025"/>
    <s v="2025-08631868"/>
    <s v="KARIMOVA GULMIRA OLIMBOY QIZI"/>
    <s v="41212902380093"/>
    <m/>
    <m/>
    <s v="12.12.1990"/>
    <s v="Навоий"/>
    <x v="0"/>
    <s v="Оқтепа МФЙ"/>
    <s v="KUROLOVA NIGORA XUSHVAQOVNA"/>
    <s v="40101802380067"/>
    <x v="9"/>
    <n v="1"/>
    <s v="Тўланди"/>
    <s v="Кийим"/>
    <x v="1"/>
    <n v="2060000"/>
    <s v="08.12.2025"/>
    <s v="Oddiy"/>
    <d v="2026-01-12T09:53:15"/>
    <m/>
    <n v="2060000"/>
    <m/>
    <d v="2026-01-12T09:53:15"/>
    <n v="0"/>
    <n v="2060000"/>
    <n v="46034.411979166667"/>
    <m/>
    <n v="21970"/>
  </r>
  <r>
    <s v="9659251"/>
    <s v="26.11.2025"/>
    <s v="2025-08626678"/>
    <s v="XALILOVA ZULAYXO IKROMOVNA"/>
    <s v="40105682380018"/>
    <m/>
    <m/>
    <s v="01.05.1968"/>
    <s v="Навоий"/>
    <x v="0"/>
    <s v="Оқтепа МФЙ"/>
    <s v="KUROLOVA NIGORA XUSHVAQOVNA"/>
    <s v="40101802380067"/>
    <x v="4"/>
    <n v="0"/>
    <s v="Қарор"/>
    <s v="Кийим"/>
    <x v="1"/>
    <n v="2060000"/>
    <s v="08.12.2025"/>
    <s v="Oddiy"/>
    <d v="2026-01-12T09:50:58"/>
    <s v="????? ????????"/>
    <n v="2060000"/>
    <s v="Ha"/>
    <d v="2026-01-12T09:50:58"/>
    <n v="0"/>
    <n v="2060000"/>
    <n v="46034.410393518519"/>
    <m/>
    <n v="21973"/>
  </r>
  <r>
    <s v="9658843"/>
    <s v="26.11.2025"/>
    <s v="2025-08626150"/>
    <s v="XALILOVA ZULAYXO IKROMOVNA"/>
    <s v="40105682380018"/>
    <m/>
    <m/>
    <s v="01.05.1968"/>
    <s v="Навоий"/>
    <x v="0"/>
    <s v="Оқтепа МФЙ"/>
    <s v="KUROLOVA NIGORA XUSHVAQOVNA"/>
    <s v="40101802380067"/>
    <x v="4"/>
    <n v="0"/>
    <s v="Қарор"/>
    <s v="Озиқ"/>
    <x v="0"/>
    <n v="412000"/>
    <s v="05.12.2025"/>
    <s v="Oddiy"/>
    <d v="2026-01-12T09:48:19"/>
    <s v="????? ????????"/>
    <n v="412000"/>
    <s v="Ha"/>
    <d v="2026-01-12T09:48:19"/>
    <n v="0"/>
    <n v="412000"/>
    <n v="46034.408553240741"/>
    <m/>
    <n v="30988"/>
  </r>
  <r>
    <s v="8809557"/>
    <s v="03.10.2025"/>
    <s v="2025-07498603"/>
    <s v="RASHIDOV KAMOLIDDIN MIRZAYEVICH"/>
    <s v="30309812380056"/>
    <m/>
    <m/>
    <s v="03.09.1981"/>
    <s v="Навоий"/>
    <x v="0"/>
    <s v="Оқтепа МФЙ"/>
    <s v="KUROLOVA NIGORA XUSHVAQOVNA"/>
    <s v="40101802380067"/>
    <x v="4"/>
    <n v="0"/>
    <s v="Қарор"/>
    <s v="Жарроҳлик"/>
    <x v="3"/>
    <n v="4120000000"/>
    <s v="03.10.2025"/>
    <s v="Oddiy"/>
    <d v="2025-11-10T14:12:50"/>
    <s v="????? ????????"/>
    <n v="7513813"/>
    <s v="Ha"/>
    <d v="2025-11-10T14:12:50"/>
    <n v="0"/>
    <n v="7513813"/>
    <n v="45971.592245370368"/>
    <m/>
    <n v="5425"/>
  </r>
  <r>
    <s v="11388415"/>
    <s v="23.02.2026"/>
    <s v="2026-10735760"/>
    <s v="KAZAKOVA FERUZA JO‘RABOY QIZI"/>
    <s v="42605932400012"/>
    <m/>
    <m/>
    <s v="26.05.1993"/>
    <s v="Навоий"/>
    <x v="4"/>
    <s v="Наврўз МФЙ"/>
    <s v="MUSAYEVA GULNOZA ISMATULLAYEVNA"/>
    <s v="40902832360010"/>
    <x v="6"/>
    <n v="0"/>
    <s v="Жараён"/>
    <s v="Даволаниш"/>
    <x v="2"/>
    <n v="20600000"/>
    <s v="23.02.2026"/>
    <s v="Oddiy"/>
    <m/>
    <m/>
    <m/>
    <m/>
    <m/>
    <n v="0"/>
    <m/>
    <m/>
    <m/>
    <m/>
  </r>
  <r>
    <s v="11384463"/>
    <s v="23.02.2026"/>
    <s v="2026-10731416"/>
    <s v="KAZAKOVA FERUZA JO‘RABOY QIZI"/>
    <s v="42605932400012"/>
    <m/>
    <m/>
    <s v="26.05.1993"/>
    <s v="Навоий"/>
    <x v="4"/>
    <s v="Наврўз МФЙ"/>
    <s v="MUSAYEVA GULNOZA ISMATULLAYEVNA"/>
    <s v="40902832360010"/>
    <x v="2"/>
    <n v="0"/>
    <s v="Жараён"/>
    <s v="Кийим"/>
    <x v="1"/>
    <n v="2060000"/>
    <s v="23.02.2026"/>
    <s v="Oddiy"/>
    <m/>
    <m/>
    <m/>
    <m/>
    <m/>
    <n v="0"/>
    <m/>
    <m/>
    <m/>
    <n v="64826"/>
  </r>
  <r>
    <s v="11050730"/>
    <s v="04.02.2026"/>
    <s v="2026-10327405"/>
    <s v="KAZAKOVA FERUZA JO‘RABOY QIZI"/>
    <s v="42605932400012"/>
    <m/>
    <m/>
    <s v="26.05.1993"/>
    <s v="Навоий"/>
    <x v="4"/>
    <s v="Наврўз МФЙ"/>
    <s v="MUSAYEVA GULNOZA ISMATULLAYEVNA"/>
    <s v="40902832360010"/>
    <x v="3"/>
    <n v="0"/>
    <s v="Рад"/>
    <s v="Даволаниш"/>
    <x v="2"/>
    <n v="20600000"/>
    <m/>
    <s v="Oddiy"/>
    <m/>
    <m/>
    <m/>
    <m/>
    <m/>
    <n v="0"/>
    <m/>
    <m/>
    <m/>
    <m/>
  </r>
  <r>
    <s v="10991294"/>
    <s v="30.01.2026"/>
    <s v="2026-10256649"/>
    <s v="RAXMONOVA MEXRINISO NORXOLOVNA"/>
    <s v="43008835850015"/>
    <m/>
    <m/>
    <s v="30.08.1983"/>
    <s v="Навоий"/>
    <x v="4"/>
    <s v="Наврўз МФЙ"/>
    <s v="MUSAYEVA GULNOZA ISMATULLAYEVNA"/>
    <s v="40902832360010"/>
    <x v="3"/>
    <n v="0"/>
    <s v="Рад"/>
    <s v="Коммунал"/>
    <x v="4"/>
    <n v="412000"/>
    <m/>
    <s v="Oddiy"/>
    <m/>
    <m/>
    <m/>
    <m/>
    <m/>
    <n v="0"/>
    <m/>
    <m/>
    <m/>
    <m/>
  </r>
  <r>
    <s v="10962199"/>
    <s v="29.01.2026"/>
    <s v="2026-10222078"/>
    <s v="AXMATOVA SHALOLA BAHODIR QIZI"/>
    <s v="40204975850039"/>
    <m/>
    <m/>
    <s v="02.04.1997"/>
    <s v="Навоий"/>
    <x v="4"/>
    <s v="Наврўз МФЙ"/>
    <s v="MUSAYEVA GULNOZA ISMATULLAYEVNA"/>
    <s v="40902832360010"/>
    <x v="4"/>
    <n v="0"/>
    <s v="Қарор"/>
    <s v="Кийим"/>
    <x v="1"/>
    <n v="2060000"/>
    <s v="29.01.2026"/>
    <s v="Oddiy"/>
    <d v="2026-01-29T17:22:06"/>
    <s v="????? ????????"/>
    <n v="2060000"/>
    <s v="Ha"/>
    <d v="2026-01-29T17:22:06"/>
    <n v="0"/>
    <n v="2060000"/>
    <n v="46051.723680555559"/>
    <m/>
    <n v="60298"/>
  </r>
  <r>
    <s v="10897974"/>
    <s v="22.01.2026"/>
    <s v="2026-10142728"/>
    <s v="ROZZUVAYEVA YELENA VITALEVNA"/>
    <s v="41502975850015"/>
    <m/>
    <m/>
    <s v="15.02.1997"/>
    <s v="Навоий"/>
    <x v="4"/>
    <s v="Наврўз МФЙ"/>
    <s v="MUSAYEVA GULNOZA ISMATULLAYEVNA"/>
    <s v="40902832360010"/>
    <x v="9"/>
    <n v="1"/>
    <s v="Тўланди"/>
    <s v="Кийим"/>
    <x v="1"/>
    <n v="2060000"/>
    <s v="22.01.2026"/>
    <s v="Oddiy"/>
    <d v="2026-01-22T18:00:39"/>
    <m/>
    <n v="2060000"/>
    <m/>
    <d v="2026-01-22T18:00:39"/>
    <n v="0"/>
    <n v="2060000"/>
    <n v="46044.750451388885"/>
    <m/>
    <n v="59056"/>
  </r>
  <r>
    <s v="10735559"/>
    <s v="12.01.2026"/>
    <s v="2026-09947351"/>
    <s v="SVIRIDOVA NATALYA SERGEYEVNA"/>
    <s v="41008893170029"/>
    <m/>
    <m/>
    <s v="10.08.1989"/>
    <s v="Навоий"/>
    <x v="4"/>
    <s v="Наврўз МФЙ"/>
    <s v="MUSAYEVA GULNOZA ISMATULLAYEVNA"/>
    <s v="40902832360010"/>
    <x v="9"/>
    <n v="1"/>
    <s v="Тўланди"/>
    <s v="Кийим"/>
    <x v="1"/>
    <n v="2060000"/>
    <s v="12.01.2026"/>
    <s v="Oddiy"/>
    <d v="2026-01-22T16:46:04"/>
    <m/>
    <n v="2060000"/>
    <m/>
    <d v="2026-01-22T16:46:04"/>
    <n v="0"/>
    <n v="2060000"/>
    <n v="46044.698657407411"/>
    <m/>
    <n v="55917"/>
  </r>
  <r>
    <s v="9814878"/>
    <s v="03.12.2025"/>
    <s v="2025-08830227"/>
    <s v="RAXMONOVA MEXRINISO NORXOLOVNA"/>
    <s v="43008835850015"/>
    <m/>
    <m/>
    <s v="30.08.1983"/>
    <s v="Навоий"/>
    <x v="4"/>
    <s v="Наврўз МФЙ"/>
    <s v="MUSAYEVA GULNOZA ISMATULLAYEVNA"/>
    <s v="40902832360010"/>
    <x v="9"/>
    <n v="1"/>
    <s v="Тўланди"/>
    <s v="Озиқ"/>
    <x v="0"/>
    <n v="412000"/>
    <s v="09.12.2025"/>
    <s v="Oddiy"/>
    <d v="2025-12-23T14:11:48"/>
    <m/>
    <n v="412000"/>
    <m/>
    <d v="2025-12-23T14:11:48"/>
    <n v="0"/>
    <n v="412000"/>
    <n v="46014.591527777775"/>
    <m/>
    <n v="21697"/>
  </r>
  <r>
    <s v="9814071"/>
    <s v="03.12.2025"/>
    <s v="2025-08829189"/>
    <s v="XOLBOBOYEVA HULKAROY AKMALOVNA"/>
    <s v="61606055850026"/>
    <m/>
    <m/>
    <s v="16.06.2005"/>
    <s v="Навоий"/>
    <x v="4"/>
    <s v="Наврўз МФЙ"/>
    <s v="MUSAYEVA GULNOZA ISMATULLAYEVNA"/>
    <s v="40902832360010"/>
    <x v="4"/>
    <n v="0"/>
    <s v="Қарор"/>
    <s v="Озиқ"/>
    <x v="0"/>
    <n v="412000"/>
    <s v="09.12.2025"/>
    <s v="Oddiy"/>
    <d v="2025-12-23T14:11:04"/>
    <s v="????? ????????"/>
    <n v="412000"/>
    <s v="Ha"/>
    <d v="2025-12-23T14:11:04"/>
    <n v="0"/>
    <n v="412000"/>
    <n v="46014.59101851852"/>
    <m/>
    <n v="21703"/>
  </r>
  <r>
    <s v="9033223"/>
    <s v="16.10.2025"/>
    <s v="2025-07763527"/>
    <s v="ROZZUVAYEVA YELENA VITALEVNA"/>
    <s v="41502975850015"/>
    <m/>
    <m/>
    <s v="15.02.1997"/>
    <s v="Навоий"/>
    <x v="4"/>
    <s v="Наврўз МФЙ"/>
    <s v="MUSAYEVA GULNOZA ISMATULLAYEVNA"/>
    <s v="40902832360010"/>
    <x v="4"/>
    <n v="0"/>
    <s v="Қарор"/>
    <s v="Кийим"/>
    <x v="1"/>
    <n v="2060000"/>
    <s v="16.10.2025"/>
    <s v="Oddiy"/>
    <d v="2025-10-16T16:21:32"/>
    <s v="????? ????????"/>
    <n v="2060000"/>
    <s v="Ha"/>
    <d v="2025-10-16T16:21:32"/>
    <n v="0"/>
    <n v="2060000"/>
    <n v="45946.681620370371"/>
    <m/>
    <n v="8043"/>
  </r>
  <r>
    <s v="8916133"/>
    <s v="09.10.2025"/>
    <s v="2025-07620243"/>
    <s v="AXMATOVA SHALOLA BAHODIR QIZI"/>
    <s v="40204975850039"/>
    <m/>
    <m/>
    <s v="02.04.1997"/>
    <s v="Навоий"/>
    <x v="4"/>
    <s v="Наврўз МФЙ"/>
    <s v="MUSAYEVA GULNOZA ISMATULLAYEVNA"/>
    <s v="40902832360010"/>
    <x v="7"/>
    <n v="0"/>
    <s v="Рад"/>
    <s v="Кийим"/>
    <x v="1"/>
    <n v="2060000"/>
    <s v="09.10.2025"/>
    <s v="Oddiy"/>
    <d v="2025-10-13T17:47:34"/>
    <s v="????? ????????"/>
    <n v="2060000"/>
    <s v="Ha"/>
    <d v="2025-10-13T17:47:34"/>
    <n v="0"/>
    <n v="2060000"/>
    <n v="45943.741365740738"/>
    <m/>
    <n v="6675"/>
  </r>
  <r>
    <s v="8369686"/>
    <s v="15.09.2025"/>
    <s v="2025-06902032"/>
    <s v="SHODMONOV FERUZ DAVLATOVICH"/>
    <s v="30710872400019"/>
    <m/>
    <m/>
    <s v="07.10.1987"/>
    <s v="Навоий"/>
    <x v="4"/>
    <s v="Наврўз МФЙ"/>
    <s v="MUSAYEVA GULNOZA ISMATULLAYEVNA"/>
    <s v="40902832360010"/>
    <x v="9"/>
    <n v="1"/>
    <s v="Тўланди"/>
    <s v="Кийим"/>
    <x v="1"/>
    <n v="2060000"/>
    <s v="15.09.2025"/>
    <s v="Oddiy"/>
    <d v="2025-10-02T16:07:06"/>
    <m/>
    <n v="2060000"/>
    <m/>
    <d v="2025-10-02T16:07:06"/>
    <n v="0"/>
    <n v="2060000"/>
    <n v="45932.671597222223"/>
    <m/>
    <n v="3300"/>
  </r>
  <r>
    <s v="11443251"/>
    <s v="25.02.2026"/>
    <s v="2026-10801355"/>
    <s v="DJUZBAYEVA ARAILIM AMANDIKOVNA"/>
    <s v="40501932410010"/>
    <m/>
    <m/>
    <s v="05.01.1993"/>
    <s v="Навоий"/>
    <x v="4"/>
    <s v="Юлдуз МФЙ"/>
    <s v="ERGASHOVA MAXBUBA XUSANOVNA"/>
    <s v="41207882380096"/>
    <x v="4"/>
    <n v="0"/>
    <s v="Қарор"/>
    <s v="Озиқ"/>
    <x v="0"/>
    <n v="412000"/>
    <s v="25.02.2026"/>
    <s v="Oddiy"/>
    <d v="2026-02-27T08:23:57"/>
    <s v="????? ????????"/>
    <n v="412000"/>
    <s v="Ha"/>
    <d v="2026-02-27T08:23:57"/>
    <n v="0"/>
    <n v="412000"/>
    <n v="46080.349965277775"/>
    <m/>
    <n v="65559"/>
  </r>
  <r>
    <s v="11080170"/>
    <s v="05.02.2026"/>
    <s v="2026-10363896"/>
    <s v="DJUZBAYEVA ARAILIM AMANDIKOVNA"/>
    <s v="40501932410010"/>
    <m/>
    <m/>
    <s v="05.01.1993"/>
    <s v="Навоий"/>
    <x v="4"/>
    <s v="Юлдуз МФЙ"/>
    <s v="ERGASHOVA MAXBUBA XUSANOVNA"/>
    <s v="41207882380096"/>
    <x v="3"/>
    <n v="0"/>
    <s v="Рад"/>
    <s v="Жарроҳлик"/>
    <x v="3"/>
    <n v="4120000000"/>
    <m/>
    <s v="Oddiy"/>
    <m/>
    <m/>
    <m/>
    <m/>
    <m/>
    <n v="0"/>
    <m/>
    <m/>
    <m/>
    <m/>
  </r>
  <r>
    <s v="11053870"/>
    <s v="04.02.2026"/>
    <s v="2026-10330989"/>
    <s v="RAIMOV ABDUVOHID AKTAM O‘G‘LI"/>
    <s v="31407935850014"/>
    <m/>
    <m/>
    <s v="14.07.1993"/>
    <s v="Навоий"/>
    <x v="4"/>
    <s v="Юлдуз МФЙ"/>
    <s v="ERGASHOVA MAXBUBA XUSANOVNA"/>
    <s v="41207882380096"/>
    <x v="0"/>
    <n v="0"/>
    <s v="Рад"/>
    <s v="Жарроҳлик"/>
    <x v="3"/>
    <m/>
    <m/>
    <s v="Oddiy"/>
    <m/>
    <m/>
    <m/>
    <m/>
    <m/>
    <n v="0"/>
    <m/>
    <m/>
    <m/>
    <m/>
  </r>
  <r>
    <s v="11011050"/>
    <s v="02.02.2026"/>
    <s v="2026-10280575"/>
    <s v="SANAQULOV NARZILLA XXX"/>
    <s v="30104563960018"/>
    <m/>
    <m/>
    <s v="01.04.1956"/>
    <s v="Навоий"/>
    <x v="4"/>
    <s v="Юлдуз МФЙ"/>
    <s v="ERGASHOVA MAXBUBA XUSANOVNA"/>
    <s v="41207882380096"/>
    <x v="4"/>
    <n v="0"/>
    <s v="Қарор"/>
    <s v="Озиқ"/>
    <x v="0"/>
    <n v="412000"/>
    <s v="02.02.2026"/>
    <s v="Oddiy"/>
    <d v="2026-02-02T14:41:45"/>
    <s v="????? ????????"/>
    <n v="412000"/>
    <s v="Ha"/>
    <d v="2026-02-02T14:41:45"/>
    <n v="0"/>
    <n v="412000"/>
    <n v="46055.612326388888"/>
    <m/>
    <n v="61544"/>
  </r>
  <r>
    <s v="10992018"/>
    <s v="30.01.2026"/>
    <s v="2026-10257735"/>
    <s v="AMINJONOVA MALIKA XAMIDJONOVNA"/>
    <s v="60301015850027"/>
    <m/>
    <m/>
    <s v="03.01.2001"/>
    <s v="Навоий"/>
    <x v="4"/>
    <s v="Юлдуз МФЙ"/>
    <s v="ERGASHOVA MAXBUBA XUSANOVNA"/>
    <s v="41207882380096"/>
    <x v="4"/>
    <n v="0"/>
    <s v="Қарор"/>
    <s v="Кийим"/>
    <x v="1"/>
    <n v="2060000"/>
    <s v="02.02.2026"/>
    <s v="Oddiy"/>
    <d v="2026-02-02T11:07:24"/>
    <s v="????? ????????"/>
    <n v="2060000"/>
    <s v="Ha"/>
    <d v="2026-02-02T11:07:24"/>
    <n v="0"/>
    <n v="2060000"/>
    <n v="46055.463472222225"/>
    <m/>
    <n v="61125"/>
  </r>
  <r>
    <s v="10974076"/>
    <s v="29.01.2026"/>
    <s v="2026-10235943"/>
    <s v="AMINJONOVA MALIKA XAMIDJONOVNA"/>
    <s v="60301015850027"/>
    <m/>
    <m/>
    <s v="03.01.2001"/>
    <s v="Навоий"/>
    <x v="4"/>
    <s v="Юлдуз МФЙ"/>
    <s v="ERGASHOVA MAXBUBA XUSANOVNA"/>
    <s v="41207882380096"/>
    <x v="0"/>
    <n v="0"/>
    <s v="Рад"/>
    <s v="Кийим"/>
    <x v="1"/>
    <m/>
    <m/>
    <s v="Oddiy"/>
    <m/>
    <m/>
    <m/>
    <m/>
    <m/>
    <n v="0"/>
    <m/>
    <m/>
    <m/>
    <m/>
  </r>
  <r>
    <s v="8867212"/>
    <s v="07.10.2025"/>
    <s v="2025-07566097"/>
    <s v="HAMROYEVA NASIBA SHARIFOVNA"/>
    <s v="41603912410023"/>
    <m/>
    <m/>
    <s v="16.03.1991"/>
    <s v="Навоий"/>
    <x v="4"/>
    <s v="Юлдуз МФЙ"/>
    <s v="ERGASHOVA MAXBUBA XUSANOVNA"/>
    <s v="41207882380096"/>
    <x v="3"/>
    <n v="0"/>
    <s v="Рад"/>
    <s v="Жарроҳлик"/>
    <x v="3"/>
    <n v="4120000000"/>
    <m/>
    <s v="Oddiy"/>
    <m/>
    <m/>
    <m/>
    <m/>
    <m/>
    <n v="0"/>
    <m/>
    <m/>
    <m/>
    <m/>
  </r>
  <r>
    <s v="8288677"/>
    <s v="12.09.2025"/>
    <s v="2025-06775593"/>
    <s v="AMINJONOVA MALIKA XAMIDJONOVNA"/>
    <s v="60301015850027"/>
    <m/>
    <m/>
    <s v="03.01.2001"/>
    <s v="Навоий"/>
    <x v="4"/>
    <s v="Юлдуз МФЙ"/>
    <s v="ERGASHOVA MAXBUBA XUSANOVNA"/>
    <s v="41207882380096"/>
    <x v="4"/>
    <n v="0"/>
    <s v="Қарор"/>
    <s v="Кийим"/>
    <x v="1"/>
    <n v="2060000"/>
    <s v="15.09.2025"/>
    <s v="Oddiy"/>
    <d v="2025-10-03T17:19:01"/>
    <s v="????? ????????"/>
    <n v="2060000"/>
    <s v="Ha"/>
    <d v="2025-10-03T17:19:01"/>
    <n v="0"/>
    <n v="2060000"/>
    <n v="45933.721539351849"/>
    <m/>
    <n v="3304"/>
  </r>
  <r>
    <s v="11298280"/>
    <s v="19.02.2026"/>
    <s v="2026-10619212"/>
    <s v="XOSILOVA MAFTUNA ORIFOVNA"/>
    <s v="42711892390059"/>
    <m/>
    <m/>
    <s v="27.11.1989"/>
    <s v="Навоий"/>
    <x v="3"/>
    <s v="Қахрамон МФЙ"/>
    <s v="FAYZULLAYEVA DILDORA SHAMSIDDINOVNA"/>
    <s v="42808812420029"/>
    <x v="0"/>
    <n v="0"/>
    <s v="Рад"/>
    <s v="Озиқ"/>
    <x v="0"/>
    <m/>
    <m/>
    <s v="Oddiy"/>
    <m/>
    <m/>
    <m/>
    <m/>
    <m/>
    <n v="0"/>
    <m/>
    <m/>
    <m/>
    <m/>
  </r>
  <r>
    <s v="11193543"/>
    <s v="13.02.2026"/>
    <s v="2026-10496059"/>
    <s v="XOSILOVA MAFTUNA ORIFOVNA"/>
    <s v="42711892390059"/>
    <m/>
    <m/>
    <s v="27.11.1989"/>
    <s v="Навоий"/>
    <x v="3"/>
    <s v="Қахрамон МФЙ"/>
    <s v="FAYZULLAYEVA DILDORA SHAMSIDDINOVNA"/>
    <s v="42808812420029"/>
    <x v="0"/>
    <n v="0"/>
    <s v="Рад"/>
    <s v="Коммунал"/>
    <x v="4"/>
    <m/>
    <m/>
    <s v="Oddiy"/>
    <m/>
    <m/>
    <m/>
    <m/>
    <m/>
    <n v="0"/>
    <m/>
    <m/>
    <m/>
    <m/>
  </r>
  <r>
    <s v="10990034"/>
    <s v="30.01.2026"/>
    <s v="2026-10254791"/>
    <s v="ASADOVA MAFTUNA KOMIL QIZI"/>
    <s v="40711925790010"/>
    <m/>
    <m/>
    <s v="07.11.1992"/>
    <s v="Навоий"/>
    <x v="3"/>
    <s v="Қахрамон МФЙ"/>
    <s v="FAYZULLAYEVA DILDORA SHAMSIDDINOVNA"/>
    <s v="42808812420029"/>
    <x v="0"/>
    <n v="0"/>
    <s v="Рад"/>
    <s v="Коммунал"/>
    <x v="4"/>
    <m/>
    <m/>
    <s v="Oddiy"/>
    <m/>
    <m/>
    <m/>
    <m/>
    <m/>
    <n v="0"/>
    <m/>
    <m/>
    <m/>
    <m/>
  </r>
  <r>
    <s v="9770971"/>
    <s v="01.12.2025"/>
    <s v="2025-08774667"/>
    <s v="AMANOV BAXODIR XOSHIMOVICH"/>
    <s v="32106835820026"/>
    <m/>
    <m/>
    <s v="21.06.1983"/>
    <s v="Навоий"/>
    <x v="3"/>
    <s v="Қахрамон МФЙ"/>
    <s v="FAYZULLAYEVA DILDORA SHAMSIDDINOVNA"/>
    <s v="42808812420029"/>
    <x v="9"/>
    <n v="1"/>
    <s v="Тўланди"/>
    <s v="Кийим"/>
    <x v="1"/>
    <n v="2060000"/>
    <s v="05.12.2025"/>
    <s v="Oddiy"/>
    <d v="2025-12-15T10:53:13"/>
    <m/>
    <n v="2060000"/>
    <m/>
    <d v="2025-12-15T10:53:13"/>
    <n v="0"/>
    <n v="2060000"/>
    <n v="46006.453622685185"/>
    <m/>
    <n v="22183"/>
  </r>
  <r>
    <s v="11455394"/>
    <s v="26.02.2026"/>
    <s v="2026-10815885"/>
    <s v="QARSHIYEVA NODIRAXON ILMURODOVNA"/>
    <s v="41502863920080"/>
    <m/>
    <m/>
    <s v="15.02.1986"/>
    <s v="Навоий"/>
    <x v="0"/>
    <s v="Бинокор МФЙ"/>
    <s v="SHARIPOVA E’ZOZA ALIMUHAMMAD QIZI"/>
    <s v="41612902380080"/>
    <x v="0"/>
    <n v="0"/>
    <s v="Рад"/>
    <s v="Озиқ"/>
    <x v="0"/>
    <m/>
    <m/>
    <s v="Oddiy"/>
    <m/>
    <m/>
    <m/>
    <m/>
    <m/>
    <n v="0"/>
    <m/>
    <m/>
    <m/>
    <m/>
  </r>
  <r>
    <s v="11455322"/>
    <s v="26.02.2026"/>
    <s v="2026-10815800"/>
    <s v="QARSHIYEVA NODIRAXON ILMURODOVNA"/>
    <s v="41502863920080"/>
    <m/>
    <m/>
    <s v="15.02.1986"/>
    <s v="Навоий"/>
    <x v="0"/>
    <s v="Бинокор МФЙ"/>
    <s v="SHARIPOVA E’ZOZA ALIMUHAMMAD QIZI"/>
    <s v="41612902380080"/>
    <x v="6"/>
    <n v="0"/>
    <s v="Жараён"/>
    <s v="Кийим"/>
    <x v="1"/>
    <n v="2060000"/>
    <s v="26.02.2026"/>
    <s v="Oddiy"/>
    <m/>
    <m/>
    <m/>
    <m/>
    <m/>
    <n v="0"/>
    <m/>
    <m/>
    <m/>
    <m/>
  </r>
  <r>
    <s v="11176401"/>
    <s v="13.02.2026"/>
    <s v="2026-10476724"/>
    <s v="TUXTAYEVA UMIDA KILICHEVNA"/>
    <s v="40512852380042"/>
    <m/>
    <m/>
    <s v="05.12.1985"/>
    <s v="Навоий"/>
    <x v="0"/>
    <s v="Бинокор МФЙ"/>
    <s v="SHARIPOVA E’ZOZA ALIMUHAMMAD QIZI"/>
    <s v="41612902380080"/>
    <x v="4"/>
    <n v="0"/>
    <s v="Қарор"/>
    <s v="Кийим"/>
    <x v="1"/>
    <n v="2060000"/>
    <s v="13.02.2026"/>
    <s v="Oddiy"/>
    <d v="2026-02-16T14:35:59"/>
    <s v="????? ????????"/>
    <n v="2060000"/>
    <s v="Ha"/>
    <d v="2026-02-16T14:35:59"/>
    <n v="0"/>
    <n v="2060000"/>
    <n v="46069.60832175926"/>
    <m/>
    <n v="62272"/>
  </r>
  <r>
    <s v="11176241"/>
    <s v="13.02.2026"/>
    <s v="2026-10476549"/>
    <s v="TUXTAYEVA UMIDA KILICHEVNA"/>
    <s v="40512852380042"/>
    <m/>
    <m/>
    <s v="05.12.1985"/>
    <s v="Навоий"/>
    <x v="0"/>
    <s v="Бинокор МФЙ"/>
    <s v="SHARIPOVA E’ZOZA ALIMUHAMMAD QIZI"/>
    <s v="41612902380080"/>
    <x v="4"/>
    <n v="0"/>
    <s v="Қарор"/>
    <s v="Озиқ"/>
    <x v="0"/>
    <n v="412000"/>
    <s v="13.02.2026"/>
    <s v="Oddiy"/>
    <d v="2026-02-20T16:55:41"/>
    <s v="????? ????????"/>
    <n v="412000"/>
    <s v="Ha"/>
    <d v="2026-02-20T16:55:41"/>
    <n v="0"/>
    <n v="412000"/>
    <n v="46073.705335648148"/>
    <m/>
    <n v="63125"/>
  </r>
  <r>
    <s v="11175361"/>
    <s v="13.02.2026"/>
    <s v="2026-10475573"/>
    <s v="QARSHIYEVA NODIRAXON ILMURODOVNA"/>
    <s v="41502863920080"/>
    <m/>
    <m/>
    <s v="15.02.1986"/>
    <s v="Навоий"/>
    <x v="0"/>
    <s v="Бинокор МФЙ"/>
    <s v="SHARIPOVA E’ZOZA ALIMUHAMMAD QIZI"/>
    <s v="41612902380080"/>
    <x v="4"/>
    <n v="0"/>
    <s v="Қарор"/>
    <s v="Коммунал"/>
    <x v="4"/>
    <n v="412000"/>
    <s v="13.02.2026"/>
    <s v="Oddiy"/>
    <d v="2026-02-20T17:02:32"/>
    <s v="????? ????????"/>
    <n v="412000"/>
    <s v="Ha"/>
    <d v="2026-02-20T17:02:32"/>
    <n v="0"/>
    <n v="412000"/>
    <n v="46073.710092592592"/>
    <m/>
    <n v="63268"/>
  </r>
  <r>
    <s v="11141067"/>
    <s v="11.02.2026"/>
    <s v="2026-10435779"/>
    <s v="QARSHIYEVA NODIRAXON ILMURODOVNA"/>
    <s v="41502863920080"/>
    <m/>
    <m/>
    <s v="15.02.1986"/>
    <s v="Навоий"/>
    <x v="0"/>
    <s v="Бинокор МФЙ"/>
    <s v="SHARIPOVA E’ZOZA ALIMUHAMMAD QIZI"/>
    <s v="41612902380080"/>
    <x v="3"/>
    <n v="0"/>
    <s v="Рад"/>
    <s v="Коммунал"/>
    <x v="4"/>
    <n v="412000"/>
    <m/>
    <s v="Oddiy"/>
    <m/>
    <m/>
    <m/>
    <m/>
    <m/>
    <n v="0"/>
    <m/>
    <m/>
    <m/>
    <m/>
  </r>
  <r>
    <s v="11139621"/>
    <s v="11.02.2026"/>
    <s v="2026-10434126"/>
    <s v="TUXTAYEVA UMIDA KILICHEVNA"/>
    <s v="40512852380042"/>
    <m/>
    <m/>
    <s v="05.12.1985"/>
    <s v="Навоий"/>
    <x v="0"/>
    <s v="Бинокор МФЙ"/>
    <s v="SHARIPOVA E’ZOZA ALIMUHAMMAD QIZI"/>
    <s v="41612902380080"/>
    <x v="4"/>
    <n v="0"/>
    <s v="Қарор"/>
    <s v="Коммунал"/>
    <x v="4"/>
    <n v="412000"/>
    <s v="13.02.2026"/>
    <s v="Oddiy"/>
    <d v="2026-02-20T17:00:44"/>
    <s v="????? ????????"/>
    <n v="412000"/>
    <s v="Ha"/>
    <d v="2026-02-20T17:00:44"/>
    <n v="0"/>
    <n v="412000"/>
    <n v="46073.70884259259"/>
    <m/>
    <n v="63265"/>
  </r>
  <r>
    <s v="11131388"/>
    <s v="11.02.2026"/>
    <s v="2026-10424762"/>
    <s v="BARNAYEVA AZIZA ANVAR QIZI"/>
    <s v="40801952380022"/>
    <m/>
    <m/>
    <s v="08.01.1995"/>
    <s v="Навоий"/>
    <x v="0"/>
    <s v="Бинокор МФЙ"/>
    <s v="SHARIPOVA E’ZOZA ALIMUHAMMAD QIZI"/>
    <s v="41612902380080"/>
    <x v="4"/>
    <n v="0"/>
    <s v="Қарор"/>
    <s v="Коммунал"/>
    <x v="4"/>
    <n v="412000"/>
    <s v="13.02.2026"/>
    <s v="Oddiy"/>
    <d v="2026-02-20T16:56:29"/>
    <s v="????? ????????"/>
    <n v="412000"/>
    <s v="Ha"/>
    <d v="2026-02-20T16:56:29"/>
    <n v="0"/>
    <n v="412000"/>
    <n v="46073.705891203703"/>
    <m/>
    <n v="63264"/>
  </r>
  <r>
    <s v="9616818"/>
    <s v="24.11.2025"/>
    <s v="2025-08569936"/>
    <s v="TEMIROVA DILOBAR ERMAMATOVNA"/>
    <s v="41112872380052"/>
    <m/>
    <m/>
    <s v="11.12.1987"/>
    <s v="Навоий"/>
    <x v="0"/>
    <s v="Бинокор МФЙ"/>
    <s v="SHARIPOVA E’ZOZA ALIMUHAMMAD QIZI"/>
    <s v="41612902380080"/>
    <x v="9"/>
    <n v="1"/>
    <s v="Тўланди"/>
    <s v="Коммунал"/>
    <x v="4"/>
    <n v="412000"/>
    <s v="19.12.2025"/>
    <s v="Oddiy"/>
    <d v="2025-12-25T14:08:13"/>
    <s v="????? ????????"/>
    <n v="412000"/>
    <s v="Ha"/>
    <d v="2025-12-25T14:08:13"/>
    <n v="0"/>
    <n v="412000"/>
    <n v="46016.589039351849"/>
    <m/>
    <n v="37421"/>
  </r>
  <r>
    <s v="9616765"/>
    <s v="24.11.2025"/>
    <s v="2025-08569856"/>
    <s v="TEMIROVA DILOBAR ERMAMATOVNA"/>
    <s v="41112872380052"/>
    <m/>
    <m/>
    <s v="11.12.1987"/>
    <s v="Навоий"/>
    <x v="0"/>
    <s v="Бинокор МФЙ"/>
    <s v="SHARIPOVA E’ZOZA ALIMUHAMMAD QIZI"/>
    <s v="41612902380080"/>
    <x v="9"/>
    <n v="2"/>
    <s v="Тўланди"/>
    <s v="Кийим"/>
    <x v="1"/>
    <n v="2060000"/>
    <s v="04.12.2025"/>
    <s v="Oddiy"/>
    <d v="2025-12-19T11:53:38"/>
    <m/>
    <n v="2060000"/>
    <m/>
    <d v="2025-12-19T11:53:38"/>
    <n v="0"/>
    <n v="2060000"/>
    <n v="46010.495578703703"/>
    <m/>
    <n v="31009"/>
  </r>
  <r>
    <s v="9562800"/>
    <s v="21.11.2025"/>
    <s v="2025-08497270"/>
    <s v="TEMIROVA DILOBAR ERMAMATOVNA"/>
    <s v="41112872380052"/>
    <m/>
    <m/>
    <s v="11.12.1987"/>
    <s v="Навоий"/>
    <x v="0"/>
    <s v="Бинокор МФЙ"/>
    <s v="SHARIPOVA E’ZOZA ALIMUHAMMAD QIZI"/>
    <s v="41612902380080"/>
    <x v="9"/>
    <n v="1"/>
    <s v="Тўланди"/>
    <s v="Озиқ"/>
    <x v="0"/>
    <n v="412000"/>
    <s v="24.11.2025"/>
    <s v="Oddiy"/>
    <d v="2025-12-04T15:44:24"/>
    <m/>
    <n v="412000"/>
    <m/>
    <d v="2025-12-04T15:44:24"/>
    <n v="0"/>
    <n v="412000"/>
    <n v="45995.655833333331"/>
    <m/>
    <n v="15097"/>
  </r>
  <r>
    <s v="8888360"/>
    <s v="08.10.2025"/>
    <s v="2025-07589129"/>
    <s v="OLIMOVA ZILOLA MUSTAFO QIZI"/>
    <s v="42207922380043"/>
    <m/>
    <m/>
    <s v="22.07.1992"/>
    <s v="Навоий"/>
    <x v="0"/>
    <s v="Бинокор МФЙ"/>
    <s v="SHARIPOVA E’ZOZA ALIMUHAMMAD QIZI"/>
    <s v="41612902380080"/>
    <x v="9"/>
    <n v="1"/>
    <s v="Тўланди"/>
    <s v="Кийим"/>
    <x v="1"/>
    <n v="2060000"/>
    <s v="14.10.2025"/>
    <s v="Oddiy"/>
    <d v="2025-11-15T12:35:31"/>
    <m/>
    <n v="2060000"/>
    <m/>
    <d v="2025-11-15T12:35:31"/>
    <n v="0"/>
    <n v="2060000"/>
    <n v="45976.524664351855"/>
    <m/>
    <n v="7516"/>
  </r>
  <r>
    <s v="8888218"/>
    <s v="08.10.2025"/>
    <s v="2025-07588968"/>
    <s v="OLIMOVA ZILOLA MUSTAFO QIZI"/>
    <s v="42207922380043"/>
    <m/>
    <m/>
    <s v="22.07.1992"/>
    <s v="Навоий"/>
    <x v="0"/>
    <s v="Бинокор МФЙ"/>
    <s v="SHARIPOVA E’ZOZA ALIMUHAMMAD QIZI"/>
    <s v="41612902380080"/>
    <x v="9"/>
    <n v="1"/>
    <s v="Тўланди"/>
    <s v="Озиқ"/>
    <x v="0"/>
    <n v="412000"/>
    <s v="13.10.2025"/>
    <s v="Oddiy"/>
    <d v="2025-10-29T11:41:00"/>
    <m/>
    <n v="412000"/>
    <m/>
    <d v="2025-10-29T11:41:00"/>
    <n v="0"/>
    <n v="412000"/>
    <n v="45959.486805555556"/>
    <m/>
    <n v="7354"/>
  </r>
  <r>
    <s v="8784266"/>
    <s v="30.09.2025"/>
    <s v="2025-07466084"/>
    <s v="XUDOYAROVA GUZAL BEKMURODOVNA"/>
    <s v="41605862380038"/>
    <m/>
    <m/>
    <s v="16.05.1986"/>
    <s v="Навоий"/>
    <x v="0"/>
    <s v="Бинокор МФЙ"/>
    <s v="SHARIPOVA E’ZOZA ALIMUHAMMAD QIZI"/>
    <s v="41612902380080"/>
    <x v="7"/>
    <n v="1"/>
    <s v="Рад"/>
    <s v="Кийим"/>
    <x v="1"/>
    <n v="2060000"/>
    <s v="13.10.2025"/>
    <s v="Oddiy"/>
    <d v="2025-11-15T12:36:35"/>
    <s v="????? ????????"/>
    <n v="2060000"/>
    <s v="Ha"/>
    <d v="2025-11-15T12:36:35"/>
    <n v="0"/>
    <n v="2060000"/>
    <n v="45976.525405092594"/>
    <m/>
    <n v="7364"/>
  </r>
  <r>
    <s v="8783804"/>
    <s v="30.09.2025"/>
    <s v="2025-07465430"/>
    <s v="RAXMONOV ABDMALIK ABDULLO O`G`LI"/>
    <s v="52911225830017"/>
    <m/>
    <m/>
    <s v="29.11.2022"/>
    <s v="Навоий"/>
    <x v="0"/>
    <s v="Бинокор МФЙ"/>
    <s v="SHARIPOVA E’ZOZA ALIMUHAMMAD QIZI"/>
    <s v="41612902380080"/>
    <x v="7"/>
    <n v="1"/>
    <s v="Рад"/>
    <s v="Кийим"/>
    <x v="1"/>
    <n v="2060000"/>
    <s v="13.10.2025"/>
    <s v="Oddiy"/>
    <d v="2025-11-15T12:35:53"/>
    <s v="????? ????????"/>
    <n v="2060000"/>
    <s v="Ha"/>
    <d v="2025-11-15T12:35:53"/>
    <n v="0"/>
    <n v="2060000"/>
    <n v="45976.524918981479"/>
    <m/>
    <n v="7366"/>
  </r>
  <r>
    <s v="8617244"/>
    <s v="23.09.2025"/>
    <s v="2025-07237967"/>
    <s v="XAITOVA CHINORA SHUXRAT QIZI"/>
    <s v="41410932380069"/>
    <m/>
    <m/>
    <s v="14.10.1993"/>
    <s v="Навоий"/>
    <x v="0"/>
    <s v="Бинокор МФЙ"/>
    <s v="SHARIPOVA E’ZOZA ALIMUHAMMAD QIZI"/>
    <s v="41612902380080"/>
    <x v="9"/>
    <n v="1"/>
    <s v="Тўланди"/>
    <s v="Озиқ"/>
    <x v="0"/>
    <n v="412000"/>
    <s v="13.10.2025"/>
    <s v="Oddiy"/>
    <d v="2025-10-29T11:42:28"/>
    <m/>
    <n v="412000"/>
    <m/>
    <d v="2025-10-29T11:42:28"/>
    <n v="0"/>
    <n v="412000"/>
    <n v="45959.487824074073"/>
    <m/>
    <n v="7356"/>
  </r>
  <r>
    <s v="8029679"/>
    <s v="08.09.2025"/>
    <s v="2025-06379515"/>
    <s v="XAITOVA CHINORA SHUXRAT QIZI"/>
    <s v="41410932380069"/>
    <m/>
    <m/>
    <s v="14.10.1993"/>
    <s v="Навоий"/>
    <x v="0"/>
    <s v="Бинокор МФЙ"/>
    <s v="SHARIPOVA E’ZOZA ALIMUHAMMAD QIZI"/>
    <s v="41612902380080"/>
    <x v="7"/>
    <n v="1"/>
    <s v="Рад"/>
    <s v="Кийим"/>
    <x v="1"/>
    <n v="2060000"/>
    <s v="09.09.2025"/>
    <s v="Oddiy"/>
    <d v="2025-11-18T15:58:48"/>
    <s v="????? ????????"/>
    <n v="2060000"/>
    <s v="Ha"/>
    <d v="2025-11-18T15:58:48"/>
    <n v="0"/>
    <n v="2060000"/>
    <n v="45979.665833333333"/>
    <m/>
    <n v="3149"/>
  </r>
  <r>
    <s v="11222583"/>
    <s v="16.02.2026"/>
    <s v="2026-10530527"/>
    <s v="ASATOVA SHAROFAT ISOMIDINOVNA"/>
    <s v="40609762330017"/>
    <m/>
    <m/>
    <s v="06.09.1976"/>
    <s v="Навоий"/>
    <x v="1"/>
    <s v="Тожикон МФЙ"/>
    <s v="O‘ROKOVA GULCHIROY ISMATOVNA"/>
    <s v="42310802330026"/>
    <x v="3"/>
    <n v="0"/>
    <s v="Рад"/>
    <s v="Қарздорлик"/>
    <x v="6"/>
    <n v="2060000"/>
    <m/>
    <s v="Oddiy"/>
    <m/>
    <m/>
    <m/>
    <m/>
    <m/>
    <n v="0"/>
    <m/>
    <m/>
    <m/>
    <m/>
  </r>
  <r>
    <s v="9064978"/>
    <s v="20.10.2025"/>
    <s v="2025-07805327"/>
    <s v="ACHILOV ISLOM ILHOMOVICH"/>
    <s v="31607882330043"/>
    <m/>
    <m/>
    <s v="16.07.1988"/>
    <s v="Навоий"/>
    <x v="1"/>
    <s v="Тожикон МФЙ"/>
    <s v="O‘ROKOVA GULCHIROY ISMATOVNA"/>
    <s v="42310802330026"/>
    <x v="9"/>
    <n v="1"/>
    <s v="Тўланди"/>
    <s v="Озиқ"/>
    <x v="0"/>
    <n v="412000"/>
    <s v="14.11.2025"/>
    <s v="Oddiy"/>
    <d v="2025-11-21T09:08:19"/>
    <m/>
    <n v="412000"/>
    <m/>
    <d v="2025-11-21T09:08:19"/>
    <n v="0"/>
    <n v="412000"/>
    <n v="45982.38077546296"/>
    <m/>
    <n v="11154"/>
  </r>
  <r>
    <s v="9917202"/>
    <s v="06.12.2025"/>
    <s v="2025-08962653"/>
    <s v="URAQOVA NARGIZA HAYDAROVNA"/>
    <s v="40602882350046"/>
    <m/>
    <m/>
    <s v="06.02.1988"/>
    <s v="Навоий"/>
    <x v="7"/>
    <s v="Кескантерак МФЙ"/>
    <s v="BEKNAZAROVA GAVHAR SHUXRATOVNA"/>
    <s v="42010782350022"/>
    <x v="4"/>
    <n v="0"/>
    <s v="Қарор"/>
    <s v="Кўмир"/>
    <x v="7"/>
    <n v="1236000"/>
    <s v="21.12.2025"/>
    <s v="Oddiy"/>
    <d v="2025-12-22T12:03:29"/>
    <s v="????? ????????"/>
    <n v="1236000"/>
    <s v="Ha"/>
    <d v="2025-12-22T12:03:29"/>
    <n v="0"/>
    <n v="1236000"/>
    <n v="46013.502418981479"/>
    <m/>
    <n v="38417"/>
  </r>
  <r>
    <s v="9916855"/>
    <s v="06.12.2025"/>
    <s v="2025-08962183"/>
    <s v="SHARIYEV RAHMIDDIN SHAVKAT O‘G‘LI"/>
    <s v="51406035790013"/>
    <m/>
    <m/>
    <s v="14.06.2003"/>
    <s v="Навоий"/>
    <x v="7"/>
    <s v="Кескантерак МФЙ"/>
    <s v="BEKNAZAROVA GAVHAR SHUXRATOVNA"/>
    <s v="42010782350022"/>
    <x v="4"/>
    <n v="0"/>
    <s v="Қарор"/>
    <s v="Кийим"/>
    <x v="1"/>
    <n v="2060000"/>
    <s v="09.12.2025"/>
    <s v="Oddiy"/>
    <d v="2025-12-12T15:44:28"/>
    <s v="????? ????????"/>
    <n v="2060000"/>
    <s v="Ha"/>
    <d v="2025-12-12T15:44:28"/>
    <n v="0"/>
    <n v="2060000"/>
    <n v="46003.65587962963"/>
    <m/>
    <n v="22674"/>
  </r>
  <r>
    <s v="9916821"/>
    <s v="06.12.2025"/>
    <s v="2025-08962140"/>
    <s v="GULMAMATOV SHAVKAT SHARIYEVICH"/>
    <s v="32403652350043"/>
    <m/>
    <m/>
    <s v="24.03.1965"/>
    <s v="Навоий"/>
    <x v="7"/>
    <s v="Кескантерак МФЙ"/>
    <s v="BEKNAZAROVA GAVHAR SHUXRATOVNA"/>
    <s v="42010782350022"/>
    <x v="4"/>
    <n v="0"/>
    <s v="Қарор"/>
    <s v="Озиқ"/>
    <x v="0"/>
    <n v="412000"/>
    <s v="09.12.2025"/>
    <s v="Oddiy"/>
    <d v="2025-12-12T15:51:41"/>
    <s v="????? ????????"/>
    <n v="412000"/>
    <s v="Ha"/>
    <d v="2025-12-12T15:51:41"/>
    <n v="0"/>
    <n v="412000"/>
    <n v="46003.660891203705"/>
    <m/>
    <n v="22670"/>
  </r>
  <r>
    <s v="9614135"/>
    <s v="24.11.2025"/>
    <s v="2025-08566396"/>
    <s v="ABDURAXIMOVA GULBAXOR ABDULLAYEVNA"/>
    <s v="41507702350015"/>
    <m/>
    <m/>
    <s v="15.07.1970"/>
    <s v="Навоий"/>
    <x v="7"/>
    <s v="Кескантерак МФЙ"/>
    <s v="BEKNAZAROVA GAVHAR SHUXRATOVNA"/>
    <s v="42010782350022"/>
    <x v="9"/>
    <n v="1"/>
    <s v="Тўланди"/>
    <s v="Коммунал"/>
    <x v="4"/>
    <n v="412000"/>
    <s v="27.11.2025"/>
    <s v="Oddiy"/>
    <d v="2025-12-02T12:11:51"/>
    <s v="????? ????????"/>
    <n v="210000"/>
    <s v="Ha"/>
    <d v="2025-12-02T12:11:51"/>
    <n v="0"/>
    <n v="210000"/>
    <n v="45993.508229166669"/>
    <m/>
    <n v="16392"/>
  </r>
  <r>
    <s v="9613038"/>
    <s v="24.11.2025"/>
    <s v="2025-08565010"/>
    <s v="TO‘RAYEVA QURBONGUL BOZORBOYEVNA"/>
    <s v="40608802350048"/>
    <m/>
    <m/>
    <s v="06.08.1980"/>
    <s v="Навоий"/>
    <x v="7"/>
    <s v="Кескантерак МФЙ"/>
    <s v="BEKNAZAROVA GAVHAR SHUXRATOVNA"/>
    <s v="42010782350022"/>
    <x v="9"/>
    <n v="1"/>
    <s v="Тўланди"/>
    <s v="Коммунал"/>
    <x v="4"/>
    <n v="412000"/>
    <s v="22.12.2025"/>
    <s v="Oddiy"/>
    <d v="2025-12-24T22:09:34"/>
    <s v="????? ????????"/>
    <n v="250000"/>
    <s v="Ha"/>
    <d v="2025-12-24T22:09:34"/>
    <n v="0"/>
    <n v="250000"/>
    <n v="46015.923310185186"/>
    <m/>
    <n v="39621"/>
  </r>
  <r>
    <s v="8828492"/>
    <s v="06.10.2025"/>
    <s v="2025-07522101"/>
    <s v="SHODIYEV JAMSHIDJON RAVSHANQULOVICH"/>
    <s v="32908812350047"/>
    <m/>
    <m/>
    <s v="29.08.1981"/>
    <s v="Навоий"/>
    <x v="7"/>
    <s v="Кескантерак МФЙ"/>
    <s v="BEKNAZAROVA GAVHAR SHUXRATOVNA"/>
    <s v="42010782350022"/>
    <x v="4"/>
    <n v="0"/>
    <s v="Қарор"/>
    <s v="Даволаниш"/>
    <x v="2"/>
    <n v="20600000"/>
    <s v="06.10.2025"/>
    <s v="Oddiy"/>
    <d v="2025-10-24T14:30:18"/>
    <s v="????? ????????"/>
    <n v="13000000"/>
    <s v="Ha"/>
    <d v="2025-10-24T14:30:18"/>
    <n v="0"/>
    <n v="13000000"/>
    <n v="45954.604375000003"/>
    <m/>
    <n v="9475"/>
  </r>
  <r>
    <s v="8604052"/>
    <s v="22.09.2025"/>
    <s v="2025-07219325"/>
    <s v="GULMAMATOV FARXAT SHARIYEVICH"/>
    <s v="31801622350016"/>
    <m/>
    <m/>
    <s v="18.01.1962"/>
    <s v="Навоий"/>
    <x v="7"/>
    <s v="Кескантерак МФЙ"/>
    <s v="BEKNAZAROVA GAVHAR SHUXRATOVNA"/>
    <s v="42010782350022"/>
    <x v="9"/>
    <n v="1"/>
    <s v="Тўланди"/>
    <s v="Озиқ"/>
    <x v="0"/>
    <n v="412000"/>
    <s v="18.10.2025"/>
    <s v="Oddiy"/>
    <d v="2025-11-11T17:38:32"/>
    <m/>
    <n v="412000"/>
    <m/>
    <d v="2025-11-11T17:38:32"/>
    <n v="0"/>
    <n v="412000"/>
    <n v="45972.735092592593"/>
    <m/>
    <n v="8509"/>
  </r>
  <r>
    <s v="8595374"/>
    <s v="22.09.2025"/>
    <s v="2025-07207241"/>
    <s v="TUROPOVA GULCHEHRA IMOMOVNA"/>
    <s v="40211852350014"/>
    <m/>
    <m/>
    <s v="02.11.1985"/>
    <s v="Навоий"/>
    <x v="7"/>
    <s v="Кескантерак МФЙ"/>
    <s v="BEKNAZAROVA GAVHAR SHUXRATOVNA"/>
    <s v="42010782350022"/>
    <x v="7"/>
    <n v="0"/>
    <s v="Рад"/>
    <s v="Кийим"/>
    <x v="1"/>
    <n v="2060000"/>
    <s v="18.10.2025"/>
    <s v="Oddiy"/>
    <d v="2025-11-11T17:56:56"/>
    <s v="????? ????????"/>
    <n v="2060000"/>
    <s v="Ha"/>
    <d v="2025-11-11T17:56:56"/>
    <n v="0"/>
    <n v="2060000"/>
    <n v="45972.747870370367"/>
    <m/>
    <n v="8513"/>
  </r>
  <r>
    <s v="8594913"/>
    <s v="22.09.2025"/>
    <s v="2025-07206629"/>
    <s v="TUROPOVA GULCHEHRA IMOMOVNA"/>
    <s v="40211852350014"/>
    <m/>
    <m/>
    <s v="02.11.1985"/>
    <s v="Навоий"/>
    <x v="7"/>
    <s v="Кескантерак МФЙ"/>
    <s v="BEKNAZAROVA GAVHAR SHUXRATOVNA"/>
    <s v="42010782350022"/>
    <x v="9"/>
    <n v="1"/>
    <s v="Тўланди"/>
    <s v="Озиқ"/>
    <x v="0"/>
    <n v="412000"/>
    <s v="18.10.2025"/>
    <s v="Oddiy"/>
    <d v="2025-11-11T17:55:47"/>
    <m/>
    <n v="412000"/>
    <m/>
    <d v="2025-11-11T17:55:47"/>
    <n v="0"/>
    <n v="412000"/>
    <n v="45972.747071759259"/>
    <m/>
    <n v="8510"/>
  </r>
  <r>
    <s v="8503774"/>
    <s v="18.09.2025"/>
    <s v="2025-07082966"/>
    <s v="TOSHOVA KAMOLA ISLOMOVNA"/>
    <s v="40501872350021"/>
    <m/>
    <m/>
    <s v="05.01.1987"/>
    <s v="Навоий"/>
    <x v="7"/>
    <s v="Кескантерак МФЙ"/>
    <s v="BEKNAZAROVA GAVHAR SHUXRATOVNA"/>
    <s v="42010782350022"/>
    <x v="3"/>
    <n v="0"/>
    <s v="Рад"/>
    <s v="Кийим"/>
    <x v="1"/>
    <n v="2060000"/>
    <m/>
    <s v="Oddiy"/>
    <m/>
    <m/>
    <m/>
    <m/>
    <m/>
    <n v="0"/>
    <m/>
    <m/>
    <m/>
    <m/>
  </r>
  <r>
    <s v="8482744"/>
    <s v="18.09.2025"/>
    <s v="2025-07054757"/>
    <s v="NORMURADOVA MUBORAK BAZARBAYEVNA"/>
    <s v="40504892360021"/>
    <m/>
    <m/>
    <s v="05.04.1989"/>
    <s v="Навоий"/>
    <x v="7"/>
    <s v="Кескантерак МФЙ"/>
    <s v="BEKNAZAROVA GAVHAR SHUXRATOVNA"/>
    <s v="42010782350022"/>
    <x v="3"/>
    <n v="0"/>
    <s v="Рад"/>
    <s v="Кийим"/>
    <x v="1"/>
    <n v="2060000"/>
    <m/>
    <s v="Oddiy"/>
    <m/>
    <m/>
    <m/>
    <m/>
    <m/>
    <n v="0"/>
    <m/>
    <m/>
    <m/>
    <m/>
  </r>
  <r>
    <s v="11122061"/>
    <s v="10.02.2026"/>
    <s v="2026-10413726"/>
    <s v="SAIDOVA GULCHEXRA NUTFILLOYEVNA"/>
    <s v="41611842330072"/>
    <m/>
    <m/>
    <s v="16.11.1984"/>
    <s v="Навоий"/>
    <x v="1"/>
    <s v="Пахтаобод МФЙ"/>
    <s v="SAFAROVA RUXSORA ABDUJALIL QIZI"/>
    <s v="42111912330018"/>
    <x v="0"/>
    <n v="0"/>
    <s v="Рад"/>
    <s v="Озиқ"/>
    <x v="0"/>
    <m/>
    <m/>
    <s v="Oddiy"/>
    <m/>
    <m/>
    <m/>
    <m/>
    <m/>
    <n v="0"/>
    <m/>
    <m/>
    <m/>
    <m/>
  </r>
  <r>
    <s v="11120962"/>
    <s v="10.02.2026"/>
    <s v="2026-10412438"/>
    <s v="BAKOYEVA IRODA SAYFIDINOVNA"/>
    <s v="41809852330092"/>
    <m/>
    <m/>
    <s v="18.09.1985"/>
    <s v="Навоий"/>
    <x v="1"/>
    <s v="Пахтаобод МФЙ"/>
    <s v="SAFAROVA RUXSORA ABDUJALIL QIZI"/>
    <s v="42111912330018"/>
    <x v="5"/>
    <n v="0"/>
    <s v="Жараён"/>
    <s v="Озиқ"/>
    <x v="0"/>
    <n v="412000"/>
    <m/>
    <s v="Oddiy"/>
    <m/>
    <m/>
    <m/>
    <m/>
    <m/>
    <n v="0"/>
    <m/>
    <m/>
    <m/>
    <m/>
  </r>
  <r>
    <s v="11120925"/>
    <s v="10.02.2026"/>
    <s v="2026-10412392"/>
    <s v="KARIMOVA GULCHEXRA MANSUROVNA"/>
    <s v="41309892330095"/>
    <m/>
    <m/>
    <s v="13.09.1989"/>
    <s v="Навоий"/>
    <x v="1"/>
    <s v="Пахтаобод МФЙ"/>
    <s v="SAFAROVA RUXSORA ABDUJALIL QIZI"/>
    <s v="42111912330018"/>
    <x v="5"/>
    <n v="0"/>
    <s v="Жараён"/>
    <s v="Озиқ"/>
    <x v="0"/>
    <n v="412000"/>
    <m/>
    <s v="Oddiy"/>
    <m/>
    <m/>
    <m/>
    <m/>
    <m/>
    <n v="0"/>
    <m/>
    <m/>
    <m/>
    <m/>
  </r>
  <r>
    <s v="10999718"/>
    <s v="02.02.2026"/>
    <s v="2026-10267560"/>
    <s v="QURBONOV JALOL QOSIMOVICH"/>
    <s v="32004662330021"/>
    <m/>
    <m/>
    <s v="20.04.1966"/>
    <s v="Навоий"/>
    <x v="1"/>
    <s v="Азизобод МФЙ"/>
    <s v="JO‘RAYEVA ZARINA SHAXRIDDINOVNA"/>
    <s v="41408892330086"/>
    <x v="0"/>
    <n v="0"/>
    <s v="Рад"/>
    <s v="Коммунал"/>
    <x v="4"/>
    <m/>
    <m/>
    <s v="Oddiy"/>
    <m/>
    <m/>
    <m/>
    <m/>
    <m/>
    <n v="0"/>
    <m/>
    <m/>
    <m/>
    <m/>
  </r>
  <r>
    <s v="10950843"/>
    <s v="28.01.2026"/>
    <s v="2026-10208107"/>
    <s v="IZOMOVA ZULAYXO ISOM QIZI"/>
    <s v="41002932330021"/>
    <m/>
    <m/>
    <s v="10.02.1993"/>
    <s v="Навоий"/>
    <x v="1"/>
    <s v="Азизобод МФЙ"/>
    <s v="JO‘RAYEVA ZARINA SHAXRIDDINOVNA"/>
    <s v="41408892330086"/>
    <x v="6"/>
    <n v="0"/>
    <s v="Жараён"/>
    <s v="Жарроҳлик"/>
    <x v="3"/>
    <n v="4120000000"/>
    <s v="30.01.2026"/>
    <s v="Oddiy"/>
    <m/>
    <m/>
    <m/>
    <m/>
    <m/>
    <n v="0"/>
    <m/>
    <m/>
    <m/>
    <m/>
  </r>
  <r>
    <s v="9243634"/>
    <s v="05.11.2025"/>
    <s v="2025-08071958"/>
    <s v="AMONOV IBRAT KO‘SHSHAYEVICH"/>
    <s v="30802845780016"/>
    <m/>
    <m/>
    <s v="08.02.1984"/>
    <s v="Навоий"/>
    <x v="1"/>
    <s v="Азизобод МФЙ"/>
    <s v="JO‘RAYEVA ZARINA SHAXRIDDINOVNA"/>
    <s v="41408892330086"/>
    <x v="10"/>
    <n v="0"/>
    <s v="Рад"/>
    <s v="Даволаниш"/>
    <x v="2"/>
    <n v="20600000"/>
    <s v="06.11.2025"/>
    <s v="Oddiy"/>
    <m/>
    <m/>
    <m/>
    <m/>
    <m/>
    <n v="0"/>
    <m/>
    <m/>
    <m/>
    <m/>
  </r>
  <r>
    <s v="8592908"/>
    <s v="22.09.2025"/>
    <s v="2025-07203898"/>
    <s v="QURBONOV JALOL QOSIMOVICH"/>
    <s v="32004662330021"/>
    <m/>
    <m/>
    <s v="20.04.1966"/>
    <s v="Навоий"/>
    <x v="1"/>
    <s v="Азизобод МФЙ"/>
    <s v="JO‘RAYEVA ZARINA SHAXRIDDINOVNA"/>
    <s v="41408892330086"/>
    <x v="8"/>
    <n v="0"/>
    <s v="Рад"/>
    <s v="Озиқ"/>
    <x v="0"/>
    <n v="412000"/>
    <s v="13.10.2025"/>
    <s v="Oddiy"/>
    <d v="2025-10-16T11:52:42"/>
    <s v="??????? ??? ????"/>
    <m/>
    <s v="Yuq"/>
    <d v="2025-10-16T11:52:42"/>
    <n v="0"/>
    <m/>
    <n v="45946.494930555556"/>
    <m/>
    <n v="7226"/>
  </r>
  <r>
    <s v="11288448"/>
    <s v="19.02.2026"/>
    <s v="2026-10607485"/>
    <s v="SHOMAMATOV SHAMSHOD BOBIRJON O`G`LI"/>
    <s v="50401225830019"/>
    <m/>
    <m/>
    <s v="04.01.2022"/>
    <s v="Навоий"/>
    <x v="0"/>
    <s v="Каттасой МФЙ"/>
    <s v="BOYQOBILOVA GAVHAR QUVATULLAYEVNA"/>
    <s v="40311882380017"/>
    <x v="6"/>
    <n v="0"/>
    <s v="Жараён"/>
    <s v="Жарроҳлик"/>
    <x v="3"/>
    <n v="4120000000"/>
    <s v="19.02.2026"/>
    <s v="Oddiy"/>
    <m/>
    <m/>
    <m/>
    <m/>
    <m/>
    <n v="0"/>
    <m/>
    <m/>
    <m/>
    <m/>
  </r>
  <r>
    <s v="10075896"/>
    <s v="12.12.2025"/>
    <s v="2025-09161159"/>
    <s v="NOSIROVA ULBOZOR ISLAMOVNA"/>
    <s v="42807595830029"/>
    <m/>
    <m/>
    <s v="28.07.1959"/>
    <s v="Навоий"/>
    <x v="0"/>
    <s v="Каттасой МФЙ"/>
    <s v="BOYQOBILOVA GAVHAR QUVATULLAYEVNA"/>
    <s v="40311882380017"/>
    <x v="0"/>
    <n v="0"/>
    <s v="Рад"/>
    <s v="Озиқ"/>
    <x v="0"/>
    <m/>
    <m/>
    <s v="Oddiy"/>
    <m/>
    <m/>
    <m/>
    <m/>
    <m/>
    <n v="0"/>
    <m/>
    <m/>
    <m/>
    <m/>
  </r>
  <r>
    <s v="10075008"/>
    <s v="12.12.2025"/>
    <s v="2025-09159996"/>
    <s v="TURDIYEVA ZULFIYA ISMOILOVNA"/>
    <s v="40107865830011"/>
    <m/>
    <m/>
    <s v="01.07.1986"/>
    <s v="Навоий"/>
    <x v="0"/>
    <s v="Каттасой МФЙ"/>
    <s v="BOYQOBILOVA GAVHAR QUVATULLAYEVNA"/>
    <s v="40311882380017"/>
    <x v="0"/>
    <n v="0"/>
    <s v="Рад"/>
    <s v="Кийим"/>
    <x v="1"/>
    <m/>
    <m/>
    <s v="Oddiy"/>
    <m/>
    <m/>
    <m/>
    <m/>
    <m/>
    <n v="0"/>
    <m/>
    <m/>
    <m/>
    <m/>
  </r>
  <r>
    <s v="9838607"/>
    <s v="03.12.2025"/>
    <s v="2025-08861542"/>
    <s v="YORIQULOVA ADASHOY JAHONGIR QIZI"/>
    <s v="41603965830063"/>
    <m/>
    <m/>
    <s v="16.03.1996"/>
    <s v="Навоий"/>
    <x v="0"/>
    <s v="Каттасой МФЙ"/>
    <s v="BOYQOBILOVA GAVHAR QUVATULLAYEVNA"/>
    <s v="40311882380017"/>
    <x v="9"/>
    <n v="1"/>
    <s v="Тўланди"/>
    <s v="Озиқ"/>
    <x v="0"/>
    <n v="412000"/>
    <s v="06.12.2025"/>
    <s v="Oddiy"/>
    <d v="2026-01-12T12:12:35"/>
    <m/>
    <n v="412000"/>
    <m/>
    <d v="2026-01-12T12:12:35"/>
    <n v="0"/>
    <n v="412000"/>
    <n v="46034.508738425924"/>
    <m/>
    <n v="21965"/>
  </r>
  <r>
    <s v="9838570"/>
    <s v="03.12.2025"/>
    <s v="2025-08861488"/>
    <s v="MAXMUDOVA UMIDA MAXMUD QIZI"/>
    <s v="41506922380026"/>
    <m/>
    <m/>
    <s v="15.06.1992"/>
    <s v="Навоий"/>
    <x v="0"/>
    <s v="Каттасой МФЙ"/>
    <s v="BOYQOBILOVA GAVHAR QUVATULLAYEVNA"/>
    <s v="40311882380017"/>
    <x v="4"/>
    <n v="0"/>
    <s v="Қарор"/>
    <s v="Озиқ"/>
    <x v="0"/>
    <n v="412000"/>
    <s v="12.12.2025"/>
    <s v="Oddiy"/>
    <d v="2026-01-12T15:38:25"/>
    <s v="????? ????????"/>
    <n v="412000"/>
    <s v="Ha"/>
    <d v="2026-01-12T15:38:25"/>
    <n v="0"/>
    <n v="412000"/>
    <n v="46034.651678240742"/>
    <m/>
    <n v="30726"/>
  </r>
  <r>
    <s v="9838343"/>
    <s v="03.12.2025"/>
    <s v="2025-08861174"/>
    <s v="XOLMIRZAYEVA ZARIFA RIZAQULOVNA"/>
    <s v="40906882380066"/>
    <m/>
    <m/>
    <s v="09.06.1988"/>
    <s v="Навоий"/>
    <x v="0"/>
    <s v="Каттасой МФЙ"/>
    <s v="BOYQOBILOVA GAVHAR QUVATULLAYEVNA"/>
    <s v="40311882380017"/>
    <x v="9"/>
    <n v="1"/>
    <s v="Тўланди"/>
    <s v="Кийим"/>
    <x v="1"/>
    <n v="2060000"/>
    <s v="06.12.2025"/>
    <s v="Oddiy"/>
    <d v="2026-01-12T15:51:59"/>
    <m/>
    <n v="2060000"/>
    <m/>
    <d v="2026-01-12T15:51:59"/>
    <n v="0"/>
    <n v="2060000"/>
    <n v="46034.661099537036"/>
    <m/>
    <n v="31017"/>
  </r>
  <r>
    <s v="9838321"/>
    <s v="03.12.2025"/>
    <s v="2025-08861144"/>
    <s v="XOLMIRZAYEVA ZARIFA RIZAQULOVNA"/>
    <s v="40906882380066"/>
    <m/>
    <m/>
    <s v="09.06.1988"/>
    <s v="Навоий"/>
    <x v="0"/>
    <s v="Каттасой МФЙ"/>
    <s v="BOYQOBILOVA GAVHAR QUVATULLAYEVNA"/>
    <s v="40311882380017"/>
    <x v="4"/>
    <n v="0"/>
    <s v="Қарор"/>
    <s v="Озиқ"/>
    <x v="0"/>
    <n v="412000"/>
    <s v="06.12.2025"/>
    <s v="Oddiy"/>
    <d v="2026-01-12T15:39:00"/>
    <s v="????? ????????"/>
    <n v="412000"/>
    <s v="Ha"/>
    <d v="2026-01-12T15:39:00"/>
    <n v="0"/>
    <n v="412000"/>
    <n v="46034.652083333334"/>
    <m/>
    <n v="30984"/>
  </r>
  <r>
    <s v="9664213"/>
    <s v="26.11.2025"/>
    <s v="2025-08633470"/>
    <s v="TOSHEVA GULMERA TULQINOVNA"/>
    <s v="40803892380087"/>
    <m/>
    <m/>
    <s v="08.03.1989"/>
    <s v="Навоий"/>
    <x v="0"/>
    <s v="Каттасой МФЙ"/>
    <s v="BOYQOBILOVA GAVHAR QUVATULLAYEVNA"/>
    <s v="40311882380017"/>
    <x v="9"/>
    <n v="1"/>
    <s v="Тўланди"/>
    <s v="Озиқ"/>
    <x v="0"/>
    <n v="412000"/>
    <s v="06.12.2025"/>
    <s v="Oddiy"/>
    <d v="2026-01-12T15:36:59"/>
    <m/>
    <n v="412000"/>
    <m/>
    <d v="2026-01-12T15:36:59"/>
    <n v="0"/>
    <n v="412000"/>
    <n v="46034.650682870371"/>
    <m/>
    <n v="21967"/>
  </r>
  <r>
    <s v="8766941"/>
    <s v="30.09.2025"/>
    <s v="2025-07442614"/>
    <s v="TOG‘AYEVA E’TIBOR NUMONOVNA"/>
    <s v="42502882380112"/>
    <m/>
    <m/>
    <s v="25.02.1988"/>
    <s v="Навоий"/>
    <x v="0"/>
    <s v="Каттасой МФЙ"/>
    <s v="BOYQOBILOVA GAVHAR QUVATULLAYEVNA"/>
    <s v="40311882380017"/>
    <x v="3"/>
    <n v="0"/>
    <s v="Рад"/>
    <s v="Даволаниш"/>
    <x v="2"/>
    <n v="20600000"/>
    <m/>
    <s v="Oddiy"/>
    <m/>
    <m/>
    <m/>
    <m/>
    <m/>
    <n v="0"/>
    <m/>
    <m/>
    <m/>
    <m/>
  </r>
  <r>
    <s v="10715666"/>
    <s v="09.01.2026"/>
    <s v="2026-09923814"/>
    <s v="AXNAZAROVA YULDUZ NIZOMOVNA"/>
    <s v="42302916100015"/>
    <m/>
    <m/>
    <s v="23.02.1991"/>
    <s v="Навоий"/>
    <x v="5"/>
    <s v="Матонат МФЙ"/>
    <s v="MAJIDOVA MARJONA YAKUBOVNA"/>
    <s v="41307955760010"/>
    <x v="2"/>
    <n v="0"/>
    <s v="Жараён"/>
    <s v="Кийим"/>
    <x v="1"/>
    <n v="2060000"/>
    <s v="12.01.2026"/>
    <s v="Oddiy"/>
    <m/>
    <m/>
    <m/>
    <m/>
    <m/>
    <n v="0"/>
    <m/>
    <m/>
    <m/>
    <n v="58964"/>
  </r>
  <r>
    <s v="8651556"/>
    <s v="24.09.2025"/>
    <s v="2025-07284605"/>
    <s v="ERGASHEVA MOHIRA FAYZULLAYEVNA"/>
    <s v="40112842380027"/>
    <m/>
    <m/>
    <s v="01.12.1984"/>
    <s v="Навоий"/>
    <x v="0"/>
    <s v="Оқ Олтин МФЙ"/>
    <s v="ESHMATOVA GULXAN MUXTOROVNA"/>
    <s v="40501892380026"/>
    <x v="9"/>
    <n v="1"/>
    <s v="Тўланди"/>
    <s v="Кийим"/>
    <x v="1"/>
    <n v="2060000"/>
    <s v="13.10.2025"/>
    <s v="Oddiy"/>
    <d v="2025-11-17T16:26:20"/>
    <m/>
    <n v="2060000"/>
    <m/>
    <d v="2025-11-17T16:26:20"/>
    <n v="0"/>
    <n v="2060000"/>
    <n v="45978.684953703705"/>
    <m/>
    <n v="7485"/>
  </r>
  <r>
    <s v="8621696"/>
    <s v="23.09.2025"/>
    <s v="2025-07244033"/>
    <s v="IBODOVA UG‘ILOY NORTOJI QIZI"/>
    <s v="41406975830067"/>
    <m/>
    <m/>
    <s v="14.06.1997"/>
    <s v="Навоий"/>
    <x v="0"/>
    <s v="Оқ Олтин МФЙ"/>
    <s v="ESHMATOVA GULXAN MUXTOROVNA"/>
    <s v="40501892380026"/>
    <x v="9"/>
    <n v="1"/>
    <s v="Тўланди"/>
    <s v="Кийим"/>
    <x v="1"/>
    <n v="2060000"/>
    <s v="13.10.2025"/>
    <s v="Oddiy"/>
    <d v="2025-11-17T16:25:57"/>
    <m/>
    <n v="2060000"/>
    <m/>
    <d v="2025-11-17T16:25:57"/>
    <n v="0"/>
    <n v="2060000"/>
    <n v="45978.684687499997"/>
    <m/>
    <n v="7486"/>
  </r>
  <r>
    <s v="8228568"/>
    <s v="11.09.2025"/>
    <s v="2025-06679206"/>
    <s v="XAMRAYEVA SHAXNOZA OTAMURODOVNA"/>
    <s v="42612882380095"/>
    <m/>
    <m/>
    <s v="26.12.1988"/>
    <s v="Навоий"/>
    <x v="0"/>
    <s v="Оқ Олтин МФЙ"/>
    <s v="ESHMATOVA GULXAN MUXTOROVNA"/>
    <s v="40501892380026"/>
    <x v="3"/>
    <n v="0"/>
    <s v="Рад"/>
    <s v="Кийим"/>
    <x v="1"/>
    <n v="2060000"/>
    <m/>
    <s v="Oddiy"/>
    <m/>
    <m/>
    <m/>
    <m/>
    <m/>
    <n v="0"/>
    <m/>
    <m/>
    <m/>
    <m/>
  </r>
  <r>
    <s v="8104372"/>
    <s v="09.09.2025"/>
    <s v="2025-06503315"/>
    <s v="SALOMOVA RA’NO SHONIYOZ QIZI"/>
    <s v="41206923920044"/>
    <m/>
    <m/>
    <s v="12.06.1992"/>
    <s v="Навоий"/>
    <x v="0"/>
    <s v="Оқ Олтин МФЙ"/>
    <s v="ESHMATOVA GULXAN MUXTOROVNA"/>
    <s v="40501892380026"/>
    <x v="9"/>
    <n v="1"/>
    <s v="Тўланди"/>
    <s v="Кийим"/>
    <x v="1"/>
    <n v="2060000"/>
    <s v="09.09.2025"/>
    <s v="Oddiy"/>
    <d v="2025-11-17T16:26:39"/>
    <m/>
    <n v="2060000"/>
    <m/>
    <d v="2025-11-17T16:26:39"/>
    <n v="0"/>
    <n v="2060000"/>
    <n v="45978.685173611113"/>
    <m/>
    <n v="3258"/>
  </r>
  <r>
    <s v="10128509"/>
    <s v="15.12.2025"/>
    <s v="2025-09231522"/>
    <s v="XAKIMOV BAXODIR ESHNAZAROVICH"/>
    <s v="31504902350011"/>
    <m/>
    <m/>
    <s v="15.04.1990"/>
    <s v="Навоий"/>
    <x v="7"/>
    <s v="Учтут МФЙ"/>
    <s v="XAYRULLAYEVA SADOQAT BURONOVNA"/>
    <s v="41107892350022"/>
    <x v="3"/>
    <n v="0"/>
    <s v="Рад"/>
    <s v="Озиқ"/>
    <x v="0"/>
    <n v="412000"/>
    <m/>
    <s v="Oddiy"/>
    <m/>
    <m/>
    <m/>
    <m/>
    <m/>
    <n v="0"/>
    <m/>
    <m/>
    <m/>
    <m/>
  </r>
  <r>
    <s v="10128289"/>
    <s v="15.12.2025"/>
    <s v="2025-09231237"/>
    <s v="SERIKBOYEVA MARINA MAXAMAD QIZI"/>
    <s v="40502942350031"/>
    <m/>
    <m/>
    <s v="05.02.1994"/>
    <s v="Навоий"/>
    <x v="7"/>
    <s v="Учтут МФЙ"/>
    <s v="XAYRULLAYEVA SADOQAT BURONOVNA"/>
    <s v="41107892350022"/>
    <x v="4"/>
    <n v="0"/>
    <s v="Қарор"/>
    <s v="Озиқ"/>
    <x v="0"/>
    <n v="412000"/>
    <s v="20.12.2025"/>
    <s v="Oddiy"/>
    <d v="2025-12-22T16:16:53"/>
    <s v="????? ????????"/>
    <n v="412000"/>
    <s v="Ha"/>
    <d v="2025-12-22T16:16:53"/>
    <n v="0"/>
    <n v="412000"/>
    <n v="46013.678391203706"/>
    <m/>
    <n v="38389"/>
  </r>
  <r>
    <s v="10128172"/>
    <s v="15.12.2025"/>
    <s v="2025-09231094"/>
    <s v="SERIKBOYEVA MARINA MAXAMAD QIZI"/>
    <s v="40502942350031"/>
    <m/>
    <m/>
    <s v="05.02.1994"/>
    <s v="Навоий"/>
    <x v="7"/>
    <s v="Учтут МФЙ"/>
    <s v="XAYRULLAYEVA SADOQAT BURONOVNA"/>
    <s v="41107892350022"/>
    <x v="9"/>
    <n v="1"/>
    <s v="Тўланди"/>
    <s v="Коммунал"/>
    <x v="4"/>
    <n v="412000"/>
    <s v="20.12.2025"/>
    <s v="Oddiy"/>
    <d v="2025-12-22T16:20:40"/>
    <s v="????? ????????"/>
    <n v="300000"/>
    <s v="Ha"/>
    <d v="2025-12-22T16:20:40"/>
    <n v="0"/>
    <n v="300000"/>
    <n v="46013.681018518517"/>
    <m/>
    <n v="38401"/>
  </r>
  <r>
    <s v="11469758"/>
    <s v="26.02.2026"/>
    <s v="2026-10832670"/>
    <s v="XUDOYQULOVA MADINA OTABEK QIZI"/>
    <s v="41111922380062"/>
    <m/>
    <m/>
    <s v="11.11.1992"/>
    <s v="Навоий"/>
    <x v="0"/>
    <s v="Бунёдкор МФЙ"/>
    <s v="ABDURAYIMOVA GULSHAN ABDURAYIM QIZI"/>
    <s v="40109932380157"/>
    <x v="2"/>
    <n v="0"/>
    <s v="Жараён"/>
    <s v="Кийим"/>
    <x v="1"/>
    <n v="2060000"/>
    <s v="26.02.2026"/>
    <s v="Oddiy"/>
    <m/>
    <m/>
    <m/>
    <m/>
    <m/>
    <n v="0"/>
    <m/>
    <m/>
    <m/>
    <n v="65886"/>
  </r>
  <r>
    <s v="11257054"/>
    <s v="18.02.2026"/>
    <s v="2026-10571121"/>
    <s v="SAG‘DULLAYEV JASUR ERMO‘MIN O‘G‘LI"/>
    <s v="31501925830016"/>
    <m/>
    <m/>
    <s v="15.01.1992"/>
    <s v="Навоий"/>
    <x v="0"/>
    <s v="Бунёдкор МФЙ"/>
    <s v="ABDURAYIMOVA GULSHAN ABDURAYIM QIZI"/>
    <s v="40109932380157"/>
    <x v="6"/>
    <n v="0"/>
    <s v="Жараён"/>
    <s v="Жарроҳлик"/>
    <x v="3"/>
    <n v="4120000000"/>
    <s v="18.02.2026"/>
    <s v="Oddiy"/>
    <m/>
    <m/>
    <m/>
    <m/>
    <m/>
    <n v="0"/>
    <m/>
    <m/>
    <m/>
    <m/>
  </r>
  <r>
    <s v="10936442"/>
    <s v="27.01.2026"/>
    <s v="2026-10189791"/>
    <s v="RO‘ZIQULOVA SHOIRA FARXOD QIZI"/>
    <s v="40807942380078"/>
    <m/>
    <m/>
    <s v="08.07.1994"/>
    <s v="Навоий"/>
    <x v="0"/>
    <s v="Бунёдкор МФЙ"/>
    <s v="ABDURAYIMOVA GULSHAN ABDURAYIM QIZI"/>
    <s v="40109932380157"/>
    <x v="3"/>
    <n v="0"/>
    <s v="Рад"/>
    <s v="Озиқ"/>
    <x v="0"/>
    <n v="412000"/>
    <m/>
    <s v="Oddiy"/>
    <m/>
    <m/>
    <m/>
    <m/>
    <m/>
    <n v="0"/>
    <m/>
    <m/>
    <m/>
    <m/>
  </r>
  <r>
    <s v="10676457"/>
    <s v="07.01.2026"/>
    <s v="2026-09879370"/>
    <s v="QURBONOVA YULDUZ SHOKIROVNA"/>
    <s v="40212882410066"/>
    <m/>
    <m/>
    <s v="02.12.1988"/>
    <s v="Навоий"/>
    <x v="0"/>
    <s v="Бунёдкор МФЙ"/>
    <s v="ABDURAYIMOVA GULSHAN ABDURAYIM QIZI"/>
    <s v="40109932380157"/>
    <x v="3"/>
    <n v="0"/>
    <s v="Рад"/>
    <s v="Озиқ"/>
    <x v="0"/>
    <n v="412000"/>
    <m/>
    <s v="Oddiy"/>
    <m/>
    <m/>
    <m/>
    <m/>
    <m/>
    <n v="0"/>
    <m/>
    <m/>
    <m/>
    <m/>
  </r>
  <r>
    <s v="10383982"/>
    <s v="23.12.2025"/>
    <s v="2025-09544237"/>
    <s v="ZIYOTOVA AZIZABONU ZAYNIDDIN QIZI"/>
    <s v="62304015830011"/>
    <m/>
    <m/>
    <s v="23.04.2001"/>
    <s v="Навоий"/>
    <x v="0"/>
    <s v="Бунёдкор МФЙ"/>
    <s v="ABDURAYIMOVA GULSHAN ABDURAYIM QIZI"/>
    <s v="40109932380157"/>
    <x v="4"/>
    <n v="0"/>
    <s v="Қарор"/>
    <s v="Озиқ"/>
    <x v="0"/>
    <n v="412000"/>
    <s v="23.12.2025"/>
    <s v="Oddiy"/>
    <d v="2026-01-27T13:31:40"/>
    <s v="????? ????????"/>
    <n v="412000"/>
    <s v="Ha"/>
    <d v="2026-01-27T13:31:40"/>
    <n v="0"/>
    <n v="412000"/>
    <n v="46049.563657407409"/>
    <m/>
    <n v="46208"/>
  </r>
  <r>
    <s v="10200371"/>
    <s v="17.12.2025"/>
    <s v="2025-09321613"/>
    <s v="BOYMURODOVA UMIDA IKROM QIZI"/>
    <s v="41405965830012"/>
    <m/>
    <m/>
    <s v="14.05.1996"/>
    <s v="Навоий"/>
    <x v="0"/>
    <s v="Бунёдкор МФЙ"/>
    <s v="ABDURAYIMOVA GULSHAN ABDURAYIM QIZI"/>
    <s v="40109932380157"/>
    <x v="4"/>
    <n v="0"/>
    <s v="Қарор"/>
    <s v="Озиқ"/>
    <x v="0"/>
    <n v="412000"/>
    <s v="19.12.2025"/>
    <s v="Oddiy"/>
    <d v="2026-02-02T09:53:28"/>
    <s v="????? ????????"/>
    <n v="412000"/>
    <s v="Ha"/>
    <d v="2026-02-02T09:53:28"/>
    <n v="0"/>
    <n v="412000"/>
    <n v="46055.412129629629"/>
    <m/>
    <n v="50404"/>
  </r>
  <r>
    <s v="10200073"/>
    <s v="17.12.2025"/>
    <s v="2025-09321262"/>
    <s v="OTAQULOVA ANORA JAMOL QIZI"/>
    <s v="42706985830022"/>
    <m/>
    <m/>
    <s v="27.06.1998"/>
    <s v="Навоий"/>
    <x v="0"/>
    <s v="Бунёдкор МФЙ"/>
    <s v="ABDURAYIMOVA GULSHAN ABDURAYIM QIZI"/>
    <s v="40109932380157"/>
    <x v="4"/>
    <n v="0"/>
    <s v="Қарор"/>
    <s v="Озиқ"/>
    <x v="0"/>
    <n v="412000"/>
    <s v="19.12.2025"/>
    <s v="Oddiy"/>
    <d v="2026-02-02T10:00:16"/>
    <s v="????? ????????"/>
    <n v="412000"/>
    <s v="Ha"/>
    <d v="2026-02-02T10:00:16"/>
    <n v="0"/>
    <n v="412000"/>
    <n v="46055.416851851849"/>
    <m/>
    <n v="50399"/>
  </r>
  <r>
    <s v="9958406"/>
    <s v="09.12.2025"/>
    <s v="2025-09013192"/>
    <s v="ABDUHAKIMOVA TOSHBUVI CHORIQUL QIZI"/>
    <s v="42206965830085"/>
    <m/>
    <m/>
    <s v="22.06.1996"/>
    <s v="Навоий"/>
    <x v="0"/>
    <s v="Бунёдкор МФЙ"/>
    <s v="ABDURAYIMOVA GULSHAN ABDURAYIM QIZI"/>
    <s v="40109932380157"/>
    <x v="9"/>
    <n v="1"/>
    <s v="Тўланди"/>
    <s v="Озиқ"/>
    <x v="0"/>
    <n v="412000"/>
    <s v="10.12.2025"/>
    <s v="Oddiy"/>
    <d v="2025-12-19T11:02:35"/>
    <m/>
    <n v="412000"/>
    <m/>
    <d v="2025-12-19T11:02:35"/>
    <n v="0"/>
    <n v="412000"/>
    <n v="46010.460127314815"/>
    <m/>
    <n v="30728"/>
  </r>
  <r>
    <s v="9957857"/>
    <s v="09.12.2025"/>
    <s v="2025-09012516"/>
    <s v="AMINOVA LOLA NAJMIDDINOVNA"/>
    <s v="41707795830010"/>
    <m/>
    <m/>
    <s v="17.07.1979"/>
    <s v="Навоий"/>
    <x v="0"/>
    <s v="Бунёдкор МФЙ"/>
    <s v="ABDURAYIMOVA GULSHAN ABDURAYIM QIZI"/>
    <s v="40109932380157"/>
    <x v="4"/>
    <n v="0"/>
    <s v="Қарор"/>
    <s v="Кийим"/>
    <x v="1"/>
    <n v="2060000"/>
    <s v="10.12.2025"/>
    <s v="Oddiy"/>
    <d v="2025-12-19T11:22:32"/>
    <s v="????? ????????"/>
    <n v="2060000"/>
    <s v="Ha"/>
    <d v="2025-12-19T11:22:32"/>
    <n v="0"/>
    <n v="2060000"/>
    <n v="46010.473981481482"/>
    <m/>
    <n v="31023"/>
  </r>
  <r>
    <s v="9957684"/>
    <s v="09.12.2025"/>
    <s v="2025-09012315"/>
    <s v="ESANBOYEVA CHAROS ELMURODOVNA"/>
    <s v="42605862380024"/>
    <m/>
    <m/>
    <s v="26.05.1986"/>
    <s v="Навоий"/>
    <x v="0"/>
    <s v="Бунёдкор МФЙ"/>
    <s v="ABDURAYIMOVA GULSHAN ABDURAYIM QIZI"/>
    <s v="40109932380157"/>
    <x v="9"/>
    <n v="1"/>
    <s v="Тўланди"/>
    <s v="Озиқ"/>
    <x v="0"/>
    <n v="412000"/>
    <s v="10.12.2025"/>
    <s v="Oddiy"/>
    <d v="2025-12-19T11:14:09"/>
    <m/>
    <n v="412000"/>
    <m/>
    <d v="2025-12-19T11:14:09"/>
    <n v="0"/>
    <n v="412000"/>
    <n v="46010.468159722222"/>
    <m/>
    <n v="31007"/>
  </r>
  <r>
    <s v="9956769"/>
    <s v="09.12.2025"/>
    <s v="2025-09011195"/>
    <s v="QUCHQOROVA OZODA HABIBULLO QIZI"/>
    <s v="60907005830020"/>
    <m/>
    <m/>
    <s v="09.07.2000"/>
    <s v="Навоий"/>
    <x v="0"/>
    <s v="Бунёдкор МФЙ"/>
    <s v="ABDURAYIMOVA GULSHAN ABDURAYIM QIZI"/>
    <s v="40109932380157"/>
    <x v="4"/>
    <n v="0"/>
    <s v="Қарор"/>
    <s v="Озиқ"/>
    <x v="0"/>
    <n v="412000"/>
    <s v="10.12.2025"/>
    <s v="Oddiy"/>
    <d v="2025-12-19T11:06:15"/>
    <s v="????? ????????"/>
    <n v="412000"/>
    <s v="Ha"/>
    <d v="2025-12-19T11:06:15"/>
    <n v="0"/>
    <n v="412000"/>
    <n v="46010.462673611109"/>
    <m/>
    <n v="31006"/>
  </r>
  <r>
    <s v="9714149"/>
    <s v="28.11.2025"/>
    <s v="2025-08700401"/>
    <s v="AXMEDOVA NAFISA RASHIT QIZI"/>
    <s v="42008942380031"/>
    <m/>
    <m/>
    <s v="20.08.1994"/>
    <s v="Навоий"/>
    <x v="0"/>
    <s v="Бунёдкор МФЙ"/>
    <s v="ABDURAYIMOVA GULSHAN ABDURAYIM QIZI"/>
    <s v="40109932380157"/>
    <x v="9"/>
    <n v="1"/>
    <s v="Тўланди"/>
    <s v="Кийим"/>
    <x v="1"/>
    <n v="2060000"/>
    <s v="10.12.2025"/>
    <s v="Oddiy"/>
    <d v="2025-12-19T11:21:33"/>
    <m/>
    <n v="2060000"/>
    <m/>
    <d v="2025-12-19T11:21:33"/>
    <n v="0"/>
    <n v="2060000"/>
    <n v="46010.473298611112"/>
    <m/>
    <n v="31012"/>
  </r>
  <r>
    <s v="9713918"/>
    <s v="28.11.2025"/>
    <s v="2025-08700099"/>
    <s v="AXMEDOVA NAFISA RASHIT QIZI"/>
    <s v="42008942380031"/>
    <m/>
    <m/>
    <s v="20.08.1994"/>
    <s v="Навоий"/>
    <x v="0"/>
    <s v="Бунёдкор МФЙ"/>
    <s v="ABDURAYIMOVA GULSHAN ABDURAYIM QIZI"/>
    <s v="40109932380157"/>
    <x v="9"/>
    <n v="1"/>
    <s v="Тўланди"/>
    <s v="Озиқ"/>
    <x v="0"/>
    <n v="412000"/>
    <s v="10.12.2025"/>
    <s v="Oddiy"/>
    <d v="2025-12-19T11:05:25"/>
    <m/>
    <n v="412000"/>
    <m/>
    <d v="2025-12-19T11:05:25"/>
    <n v="0"/>
    <n v="412000"/>
    <n v="46010.462094907409"/>
    <m/>
    <n v="30993"/>
  </r>
  <r>
    <s v="9712166"/>
    <s v="28.11.2025"/>
    <s v="2025-08697807"/>
    <s v="SAFAROVA AZIZA NORQUL QIZI"/>
    <s v="40401925830019"/>
    <m/>
    <m/>
    <s v="04.01.1992"/>
    <s v="Навоий"/>
    <x v="0"/>
    <s v="Бунёдкор МФЙ"/>
    <s v="ABDURAYIMOVA GULSHAN ABDURAYIM QIZI"/>
    <s v="40109932380157"/>
    <x v="9"/>
    <n v="1"/>
    <s v="Тўланди"/>
    <s v="Озиқ"/>
    <x v="0"/>
    <n v="412000"/>
    <s v="10.12.2025"/>
    <s v="Oddiy"/>
    <d v="2025-12-19T11:03:31"/>
    <m/>
    <n v="412000"/>
    <m/>
    <d v="2025-12-19T11:03:31"/>
    <n v="0"/>
    <n v="412000"/>
    <n v="46010.460775462961"/>
    <m/>
    <n v="30992"/>
  </r>
  <r>
    <s v="11169281"/>
    <s v="12.02.2026"/>
    <s v="2026-10468300"/>
    <s v="ESHMUROTOVA GULHAYYO FAXRIDDINOVNA"/>
    <s v="40906902390068"/>
    <m/>
    <m/>
    <s v="09.06.1990"/>
    <s v="Навоий"/>
    <x v="7"/>
    <s v="Сарбозор МФЙ"/>
    <s v="YULDASHOVA MAHFUZA ZAYNIDINOVNA"/>
    <s v="42212872350055"/>
    <x v="3"/>
    <n v="0"/>
    <s v="Рад"/>
    <s v="Даволаниш"/>
    <x v="2"/>
    <n v="20600000"/>
    <m/>
    <s v="Oddiy"/>
    <m/>
    <m/>
    <m/>
    <m/>
    <m/>
    <n v="0"/>
    <m/>
    <m/>
    <m/>
    <m/>
  </r>
  <r>
    <s v="11163748"/>
    <s v="12.02.2026"/>
    <s v="2026-10462134"/>
    <s v="BOZOROVA OYSULUV ISOMIDINOVNA"/>
    <s v="41701882350061"/>
    <m/>
    <m/>
    <s v="17.01.1988"/>
    <s v="Навоий"/>
    <x v="7"/>
    <s v="Сарбозор МФЙ"/>
    <s v="YULDASHOVA MAHFUZA ZAYNIDINOVNA"/>
    <s v="42212872350055"/>
    <x v="1"/>
    <n v="0"/>
    <s v="Жараён"/>
    <s v="Таъмир"/>
    <x v="5"/>
    <m/>
    <m/>
    <s v="Oddiy"/>
    <m/>
    <m/>
    <m/>
    <m/>
    <m/>
    <n v="0"/>
    <m/>
    <m/>
    <m/>
    <m/>
  </r>
  <r>
    <s v="9945261"/>
    <s v="09.12.2025"/>
    <s v="2025-08997152"/>
    <s v="CHO‘LIYEV LOCHINBEK DILMUROT O‘G‘LI"/>
    <s v="32411942350019"/>
    <m/>
    <m/>
    <s v="24.11.1994"/>
    <s v="Навоий"/>
    <x v="7"/>
    <s v="Сарбозор МФЙ"/>
    <s v="YULDASHOVA MAHFUZA ZAYNIDINOVNA"/>
    <s v="42212872350055"/>
    <x v="9"/>
    <n v="1"/>
    <s v="Тўланди"/>
    <s v="Озиқ"/>
    <x v="0"/>
    <n v="412000"/>
    <s v="09.12.2025"/>
    <s v="Oddiy"/>
    <d v="2025-12-19T10:34:00"/>
    <m/>
    <n v="412000"/>
    <m/>
    <d v="2025-12-19T10:34:00"/>
    <n v="0"/>
    <n v="412000"/>
    <n v="46010.44027777778"/>
    <m/>
    <n v="22658"/>
  </r>
  <r>
    <s v="9931357"/>
    <s v="09.12.2025"/>
    <s v="2025-08980509"/>
    <s v="JUMAYEVA MAXSUDA NAIMOVNA"/>
    <s v="40201815790010"/>
    <m/>
    <m/>
    <s v="02.01.1981"/>
    <s v="Навоий"/>
    <x v="7"/>
    <s v="Мустақиллик МФЙ"/>
    <s v="YULDASHOVA MAHFUZA ZAYNIDINOVNA"/>
    <s v="42212872350055"/>
    <x v="2"/>
    <n v="0"/>
    <s v="Жараён"/>
    <s v="Кийим"/>
    <x v="1"/>
    <n v="2060000"/>
    <s v="12.12.2025"/>
    <s v="Oddiy"/>
    <m/>
    <m/>
    <m/>
    <m/>
    <m/>
    <n v="0"/>
    <m/>
    <m/>
    <m/>
    <n v="26826"/>
  </r>
  <r>
    <s v="9931130"/>
    <s v="09.12.2025"/>
    <s v="2025-08980228"/>
    <s v="JUMAYEVA MAXSUDA NAIMOVNA"/>
    <s v="40201815790010"/>
    <m/>
    <m/>
    <s v="02.01.1981"/>
    <s v="Навоий"/>
    <x v="7"/>
    <s v="Мустақиллик МФЙ"/>
    <s v="YULDASHOVA MAHFUZA ZAYNIDINOVNA"/>
    <s v="42212872350055"/>
    <x v="2"/>
    <n v="0"/>
    <s v="Жараён"/>
    <s v="Озиқ"/>
    <x v="0"/>
    <n v="412000"/>
    <s v="09.12.2025"/>
    <s v="Oddiy"/>
    <m/>
    <m/>
    <m/>
    <m/>
    <m/>
    <n v="0"/>
    <m/>
    <m/>
    <m/>
    <n v="23330"/>
  </r>
  <r>
    <s v="9789272"/>
    <s v="02.12.2025"/>
    <s v="2025-08797664"/>
    <s v="JUMAYEVA MAXSUDA NAIMOVNA"/>
    <s v="40201815790010"/>
    <m/>
    <m/>
    <s v="02.01.1981"/>
    <s v="Навоий"/>
    <x v="7"/>
    <s v="Мустақиллик МФЙ"/>
    <s v="YULDASHOVA MAHFUZA ZAYNIDINOVNA"/>
    <s v="42212872350055"/>
    <x v="2"/>
    <n v="0"/>
    <s v="Жараён"/>
    <s v="Коммунал"/>
    <x v="4"/>
    <n v="412000"/>
    <s v="19.12.2025"/>
    <s v="Oddiy"/>
    <m/>
    <m/>
    <m/>
    <m/>
    <m/>
    <n v="0"/>
    <m/>
    <m/>
    <m/>
    <n v="39620"/>
  </r>
  <r>
    <s v="9752191"/>
    <s v="01.12.2025"/>
    <s v="2025-08751083"/>
    <s v="HOTAMOVA FERUZA BO‘RIYEVNA"/>
    <s v="41111732350011"/>
    <m/>
    <m/>
    <s v="11.11.1973"/>
    <s v="Навоий"/>
    <x v="7"/>
    <s v="Сарбозор МФЙ"/>
    <s v="YULDASHOVA MAHFUZA ZAYNIDINOVNA"/>
    <s v="42212872350055"/>
    <x v="9"/>
    <n v="1"/>
    <s v="Тўланди"/>
    <s v="Коммунал"/>
    <x v="4"/>
    <n v="412000"/>
    <s v="19.12.2025"/>
    <s v="Oddiy"/>
    <d v="2025-12-22T16:57:47"/>
    <s v="????? ????????"/>
    <n v="250000"/>
    <s v="Ha"/>
    <d v="2025-12-22T16:57:47"/>
    <n v="0"/>
    <n v="250000"/>
    <n v="46013.706793981481"/>
    <m/>
    <n v="36159"/>
  </r>
  <r>
    <s v="9752038"/>
    <s v="01.12.2025"/>
    <s v="2025-08750904"/>
    <s v="HOTAMOVA FERUZA BO‘RIYEVNA"/>
    <s v="41111732350011"/>
    <m/>
    <m/>
    <s v="11.11.1973"/>
    <s v="Навоий"/>
    <x v="7"/>
    <s v="Сарбозор МФЙ"/>
    <s v="YULDASHOVA MAHFUZA ZAYNIDINOVNA"/>
    <s v="42212872350055"/>
    <x v="4"/>
    <n v="0"/>
    <s v="Қарор"/>
    <s v="Озиқ"/>
    <x v="0"/>
    <n v="412000"/>
    <s v="04.12.2025"/>
    <s v="Oddiy"/>
    <d v="2025-12-04T13:05:56"/>
    <s v="????? ????????"/>
    <n v="412000"/>
    <s v="Ha"/>
    <d v="2025-12-04T13:05:56"/>
    <n v="0"/>
    <n v="412000"/>
    <n v="45995.545787037037"/>
    <m/>
    <n v="17831"/>
  </r>
  <r>
    <s v="9693978"/>
    <s v="27.11.2025"/>
    <s v="2025-08673840"/>
    <s v="IKROMOV KOMIL ISLOMOVICH"/>
    <s v="32202642350027"/>
    <m/>
    <m/>
    <s v="22.02.1964"/>
    <s v="Навоий"/>
    <x v="7"/>
    <s v="Сарбозор МФЙ"/>
    <s v="YULDASHOVA MAHFUZA ZAYNIDINOVNA"/>
    <s v="42212872350055"/>
    <x v="9"/>
    <n v="1"/>
    <s v="Тўланди"/>
    <s v="Коммунал"/>
    <x v="4"/>
    <n v="412000"/>
    <s v="27.11.2025"/>
    <s v="Oddiy"/>
    <d v="2025-11-28T10:31:06"/>
    <s v="????? ????????"/>
    <n v="250000"/>
    <s v="Ha"/>
    <d v="2025-11-28T10:31:06"/>
    <n v="0"/>
    <n v="250000"/>
    <n v="45989.438263888886"/>
    <m/>
    <n v="17047"/>
  </r>
  <r>
    <s v="9646940"/>
    <s v="26.11.2025"/>
    <s v="2025-08609868"/>
    <s v="IKROMOVA NORGUL JUMAYEVNA"/>
    <s v="42102692350042"/>
    <m/>
    <m/>
    <s v="21.02.1969"/>
    <s v="Навоий"/>
    <x v="7"/>
    <s v="Сарбозор МФЙ"/>
    <s v="YULDASHOVA MAHFUZA ZAYNIDINOVNA"/>
    <s v="42212872350055"/>
    <x v="4"/>
    <n v="0"/>
    <s v="Қарор"/>
    <s v="Кийим"/>
    <x v="1"/>
    <n v="2060000"/>
    <s v="26.11.2025"/>
    <s v="Oddiy"/>
    <d v="2025-11-28T10:30:38"/>
    <s v="????? ????????"/>
    <n v="2060000"/>
    <s v="Ha"/>
    <d v="2025-11-28T10:30:38"/>
    <n v="0"/>
    <n v="2060000"/>
    <n v="45989.437939814816"/>
    <m/>
    <n v="15389"/>
  </r>
  <r>
    <s v="9646541"/>
    <s v="26.11.2025"/>
    <s v="2025-08609345"/>
    <s v="HOTAMOVA FERUZA BO‘RIYEVNA"/>
    <s v="41111732350011"/>
    <m/>
    <m/>
    <s v="11.11.1973"/>
    <s v="Навоий"/>
    <x v="7"/>
    <s v="Сарбозор МФЙ"/>
    <s v="YULDASHOVA MAHFUZA ZAYNIDINOVNA"/>
    <s v="42212872350055"/>
    <x v="4"/>
    <n v="0"/>
    <s v="Қарор"/>
    <s v="Кийим"/>
    <x v="1"/>
    <n v="2060000"/>
    <s v="26.11.2025"/>
    <s v="Oddiy"/>
    <d v="2025-11-28T10:30:53"/>
    <s v="????? ????????"/>
    <n v="2060000"/>
    <s v="Ha"/>
    <d v="2025-11-28T10:30:53"/>
    <n v="0"/>
    <n v="2060000"/>
    <n v="45989.438113425924"/>
    <m/>
    <n v="15390"/>
  </r>
  <r>
    <s v="9552191"/>
    <s v="20.11.2025"/>
    <s v="2025-08482489"/>
    <s v="IKROMOVA NORGUL JUMAYEVNA"/>
    <s v="42102692350042"/>
    <m/>
    <m/>
    <s v="21.02.1969"/>
    <s v="Навоий"/>
    <x v="7"/>
    <s v="Сарбозор МФЙ"/>
    <s v="YULDASHOVA MAHFUZA ZAYNIDINOVNA"/>
    <s v="42212872350055"/>
    <x v="9"/>
    <n v="1"/>
    <s v="Тўланди"/>
    <s v="Озиқ"/>
    <x v="0"/>
    <n v="412000"/>
    <s v="21.11.2025"/>
    <s v="Oddiy"/>
    <d v="2025-11-24T15:56:47"/>
    <m/>
    <n v="412000"/>
    <m/>
    <d v="2025-11-24T15:56:47"/>
    <n v="0"/>
    <n v="412000"/>
    <n v="45985.66443287037"/>
    <m/>
    <n v="13295"/>
  </r>
  <r>
    <s v="8816277"/>
    <s v="03.10.2025"/>
    <s v="2025-07506978"/>
    <s v="JUMAYEVA NAVBAXOR ELMURODOVNA"/>
    <s v="40104726420015"/>
    <m/>
    <m/>
    <s v="01.04.1972"/>
    <s v="Навоий"/>
    <x v="7"/>
    <s v="Сарбозор МФЙ"/>
    <s v="YULDASHOVA MAHFUZA ZAYNIDINOVNA"/>
    <s v="42212872350055"/>
    <x v="8"/>
    <n v="0"/>
    <s v="Рад"/>
    <s v="Даволаниш"/>
    <x v="2"/>
    <n v="20600000"/>
    <s v="03.10.2025"/>
    <s v="Oddiy"/>
    <d v="2025-11-12T10:13:41"/>
    <s v="??????? ??? ????"/>
    <m/>
    <s v="Yuq"/>
    <d v="2025-11-12T10:13:41"/>
    <n v="0"/>
    <m/>
    <n v="45973.426168981481"/>
    <m/>
    <n v="5518"/>
  </r>
  <r>
    <s v="8598371"/>
    <s v="22.09.2025"/>
    <s v="2025-07211400"/>
    <s v="JUMAYEVA NAVBAXOR ELMURODOVNA"/>
    <s v="40104726420015"/>
    <m/>
    <m/>
    <s v="01.04.1972"/>
    <s v="Навоий"/>
    <x v="7"/>
    <s v="Сарбозор МФЙ"/>
    <s v="YULDASHOVA MAHFUZA ZAYNIDINOVNA"/>
    <s v="42212872350055"/>
    <x v="9"/>
    <n v="1"/>
    <s v="Тўланди"/>
    <s v="Озиқ"/>
    <x v="0"/>
    <n v="412000"/>
    <s v="22.09.2025"/>
    <s v="Oddiy"/>
    <d v="2025-10-14T11:40:27"/>
    <m/>
    <n v="412000"/>
    <m/>
    <d v="2025-10-14T11:40:27"/>
    <n v="0"/>
    <n v="412000"/>
    <n v="45944.48642361111"/>
    <m/>
    <n v="6147"/>
  </r>
  <r>
    <s v="8296076"/>
    <s v="12.09.2025"/>
    <s v="2025-06786263"/>
    <s v="AXMEDOVA MAXLIYO MAXMUDOVNA"/>
    <s v="42209891070013"/>
    <m/>
    <m/>
    <s v="22.09.1989"/>
    <s v="Навоий"/>
    <x v="7"/>
    <s v="Сарбозор МФЙ"/>
    <s v="YULDASHOVA MAHFUZA ZAYNIDINOVNA"/>
    <s v="42212872350055"/>
    <x v="7"/>
    <n v="0"/>
    <s v="Рад"/>
    <s v="Кийим"/>
    <x v="1"/>
    <n v="2060000"/>
    <s v="15.09.2025"/>
    <s v="Oddiy"/>
    <d v="2025-09-17T12:30:39"/>
    <s v="????? ????????"/>
    <n v="2060000"/>
    <s v="Ha"/>
    <d v="2025-09-17T12:30:39"/>
    <n v="0"/>
    <n v="2060000"/>
    <n v="45917.521284722221"/>
    <m/>
    <n v="3335"/>
  </r>
  <r>
    <s v="8170913"/>
    <s v="10.09.2025"/>
    <s v="2025-06594814"/>
    <s v="BOZOROVA OYSULUV ISOMIDINOVNA"/>
    <s v="41701882350061"/>
    <m/>
    <m/>
    <s v="17.01.1988"/>
    <s v="Навоий"/>
    <x v="7"/>
    <s v="Сарбозор МФЙ"/>
    <s v="YULDASHOVA MAHFUZA ZAYNIDINOVNA"/>
    <s v="42212872350055"/>
    <x v="7"/>
    <n v="0"/>
    <s v="Рад"/>
    <s v="Кийим"/>
    <x v="1"/>
    <n v="2060000"/>
    <s v="15.09.2025"/>
    <s v="Oddiy"/>
    <d v="2025-09-17T17:01:35"/>
    <s v="????? ????????"/>
    <n v="2060000"/>
    <s v="Ha"/>
    <d v="2025-09-17T17:01:35"/>
    <n v="0"/>
    <n v="2060000"/>
    <n v="45917.709432870368"/>
    <m/>
    <n v="3330"/>
  </r>
  <r>
    <s v="10666739"/>
    <s v="07.01.2026"/>
    <s v="2026-09868195"/>
    <s v="BEKMURODOVA MAVLUDA NOSIR QIZI"/>
    <s v="41103942350040"/>
    <m/>
    <m/>
    <s v="11.03.1994"/>
    <s v="Навоий"/>
    <x v="5"/>
    <s v="Гулистон МФЙ"/>
    <s v="BOBONAZAROVA XOLIDA TOSHPULATOVNA"/>
    <s v="42503892350041"/>
    <x v="3"/>
    <n v="0"/>
    <s v="Рад"/>
    <s v="Озиқ"/>
    <x v="0"/>
    <n v="412000"/>
    <m/>
    <s v="Oddiy"/>
    <m/>
    <m/>
    <m/>
    <m/>
    <m/>
    <n v="0"/>
    <m/>
    <m/>
    <m/>
    <m/>
  </r>
  <r>
    <s v="10414125"/>
    <s v="24.12.2025"/>
    <s v="2025-09579311"/>
    <s v="QODIROVA DILFUZA MAXMARAJAB QIZI"/>
    <s v="41209931600016"/>
    <m/>
    <m/>
    <s v="12.09.1993"/>
    <s v="Навоий"/>
    <x v="2"/>
    <s v="Чуя МФЙ"/>
    <s v="YO‘LDOSHEV SARDOR SHIRINBOYEVICH"/>
    <s v="32005852360037"/>
    <x v="8"/>
    <n v="0"/>
    <s v="Рад"/>
    <s v="Озиқ"/>
    <x v="0"/>
    <n v="412000"/>
    <s v="09.01.2026"/>
    <s v="Oddiy"/>
    <d v="2026-01-12T15:28:11"/>
    <s v="??????? ??? ????"/>
    <m/>
    <s v="Yuq"/>
    <d v="2026-01-12T15:28:11"/>
    <n v="0"/>
    <m/>
    <n v="46034.644571759258"/>
    <m/>
    <n v="55183"/>
  </r>
  <r>
    <s v="10413775"/>
    <s v="24.12.2025"/>
    <s v="2025-09578902"/>
    <s v="AXMEDOVA ZILOLA ISMATULLAYEVNA"/>
    <s v="40705892380013"/>
    <m/>
    <m/>
    <s v="07.05.1989"/>
    <s v="Навоий"/>
    <x v="2"/>
    <s v="Чуя МФЙ"/>
    <s v="YO‘LDOSHEV SARDOR SHIRINBOYEVICH"/>
    <s v="32005852360037"/>
    <x v="8"/>
    <n v="0"/>
    <s v="Рад"/>
    <s v="Озиқ"/>
    <x v="0"/>
    <n v="412000"/>
    <s v="09.01.2026"/>
    <s v="Oddiy"/>
    <d v="2026-01-12T15:27:33"/>
    <s v="??????? ??? ????"/>
    <m/>
    <s v="Yuq"/>
    <d v="2026-01-12T15:27:33"/>
    <n v="0"/>
    <m/>
    <n v="46034.644131944442"/>
    <m/>
    <n v="55184"/>
  </r>
  <r>
    <s v="9820480"/>
    <s v="03.12.2025"/>
    <s v="2025-08838236"/>
    <s v="QURBONOVA XURSHIDA XAYITBOYEVNA"/>
    <s v="42207815800036"/>
    <m/>
    <m/>
    <s v="22.07.1981"/>
    <s v="Навоий"/>
    <x v="2"/>
    <s v="Чуя МФЙ"/>
    <s v="YO‘LDOSHEV SARDOR SHIRINBOYEVICH"/>
    <s v="32005852360037"/>
    <x v="0"/>
    <n v="0"/>
    <s v="Рад"/>
    <s v="Озиқ"/>
    <x v="0"/>
    <m/>
    <m/>
    <s v="Oddiy"/>
    <m/>
    <m/>
    <m/>
    <m/>
    <m/>
    <n v="0"/>
    <m/>
    <m/>
    <m/>
    <m/>
  </r>
  <r>
    <s v="8979931"/>
    <s v="13.10.2025"/>
    <s v="2025-07698022"/>
    <s v="USMONOVA ZAHRO AXTAM QIZI"/>
    <s v="60504175800033"/>
    <m/>
    <m/>
    <s v="05.04.2017"/>
    <s v="Навоий"/>
    <x v="2"/>
    <s v="Чуя МФЙ"/>
    <s v="YO‘LDOSHEV SARDOR SHIRINBOYEVICH"/>
    <s v="32005852360037"/>
    <x v="3"/>
    <n v="0"/>
    <s v="Рад"/>
    <s v="Жарроҳлик"/>
    <x v="3"/>
    <n v="4120000000"/>
    <m/>
    <s v="Oddiy"/>
    <m/>
    <m/>
    <m/>
    <m/>
    <m/>
    <n v="0"/>
    <m/>
    <m/>
    <m/>
    <m/>
  </r>
  <r>
    <s v="7938439"/>
    <s v="05.09.2025"/>
    <s v="2025-06255490"/>
    <s v="NE’MATILLOYEVA MUNIRA QAHRAMON QIZI"/>
    <s v="62606045800027"/>
    <m/>
    <m/>
    <s v="26.06.2004"/>
    <s v="Навоий"/>
    <x v="2"/>
    <s v="Чуя МФЙ"/>
    <s v="YO‘LDOSHEV SARDOR SHIRINBOYEVICH"/>
    <s v="32005852360037"/>
    <x v="2"/>
    <n v="0"/>
    <s v="Жараён"/>
    <s v="Кийим"/>
    <x v="1"/>
    <n v="2060000"/>
    <s v="11.11.2025"/>
    <s v="Oddiy"/>
    <m/>
    <m/>
    <m/>
    <m/>
    <m/>
    <n v="0"/>
    <m/>
    <m/>
    <m/>
    <n v="10822"/>
  </r>
  <r>
    <s v="7937693"/>
    <s v="05.09.2025"/>
    <s v="2025-06254580"/>
    <s v="TURSUNOVA MUKADDAS OCHILBOYEVNA"/>
    <s v="43004822360019"/>
    <m/>
    <m/>
    <s v="30.04.1982"/>
    <s v="Навоий"/>
    <x v="2"/>
    <s v="Чуя МФЙ"/>
    <s v="YO‘LDOSHEV SARDOR SHIRINBOYEVICH"/>
    <s v="32005852360037"/>
    <x v="2"/>
    <n v="0"/>
    <s v="Жараён"/>
    <s v="Кийим"/>
    <x v="1"/>
    <n v="2060000"/>
    <s v="11.11.2025"/>
    <s v="Oddiy"/>
    <m/>
    <m/>
    <m/>
    <m/>
    <m/>
    <n v="0"/>
    <m/>
    <m/>
    <m/>
    <n v="10823"/>
  </r>
  <r>
    <s v="7937396"/>
    <s v="05.09.2025"/>
    <s v="2025-06254211"/>
    <s v="QURBONOVA XURSHIDA XAYITBOYEVNA"/>
    <s v="42207815800036"/>
    <m/>
    <m/>
    <s v="22.07.1981"/>
    <s v="Навоий"/>
    <x v="2"/>
    <s v="Чуя МФЙ"/>
    <s v="YO‘LDOSHEV SARDOR SHIRINBOYEVICH"/>
    <s v="32005852360037"/>
    <x v="2"/>
    <n v="0"/>
    <s v="Жараён"/>
    <s v="Кийим"/>
    <x v="1"/>
    <n v="2060000"/>
    <s v="11.11.2025"/>
    <s v="Oddiy"/>
    <m/>
    <m/>
    <m/>
    <m/>
    <m/>
    <n v="0"/>
    <m/>
    <m/>
    <m/>
    <n v="10824"/>
  </r>
  <r>
    <s v="7937005"/>
    <s v="05.09.2025"/>
    <s v="2025-06253733"/>
    <s v="ERMAMATOVA MARXAMAT ABDUXAMIDOVNA"/>
    <s v="40407805800011"/>
    <m/>
    <m/>
    <s v="04.07.1980"/>
    <s v="Навоий"/>
    <x v="2"/>
    <s v="Чуя МФЙ"/>
    <s v="YO‘LDOSHEV SARDOR SHIRINBOYEVICH"/>
    <s v="32005852360037"/>
    <x v="2"/>
    <n v="0"/>
    <s v="Жараён"/>
    <s v="Кийим"/>
    <x v="1"/>
    <n v="2060000"/>
    <s v="11.11.2025"/>
    <s v="Oddiy"/>
    <m/>
    <m/>
    <m/>
    <m/>
    <m/>
    <n v="0"/>
    <m/>
    <m/>
    <m/>
    <n v="10825"/>
  </r>
  <r>
    <s v="7930213"/>
    <s v="05.09.2025"/>
    <s v="2025-06244595"/>
    <s v="TURSUNTOSHEVA DILSHODA MAMAN QIZI"/>
    <s v="41704942360015"/>
    <m/>
    <m/>
    <s v="17.04.1994"/>
    <s v="Навоий"/>
    <x v="2"/>
    <s v="Чуя МФЙ"/>
    <s v="YO‘LDOSHEV SARDOR SHIRINBOYEVICH"/>
    <s v="32005852360037"/>
    <x v="2"/>
    <n v="0"/>
    <s v="Жараён"/>
    <s v="Кийим"/>
    <x v="1"/>
    <n v="2060000"/>
    <s v="11.11.2025"/>
    <s v="Oddiy"/>
    <m/>
    <m/>
    <m/>
    <m/>
    <m/>
    <n v="0"/>
    <m/>
    <m/>
    <m/>
    <n v="10826"/>
  </r>
  <r>
    <s v="10139924"/>
    <s v="15.12.2025"/>
    <s v="2025-09245866"/>
    <s v="RAHIMOV HASAN ASROLOVICH"/>
    <s v="30206612380023"/>
    <m/>
    <m/>
    <s v="02.06.1961"/>
    <s v="Навоий"/>
    <x v="0"/>
    <s v="Боғишамол МФЙ"/>
    <s v="EGAMBERDIYEVA MARJONA ODIL QIZI"/>
    <s v="61201015830032"/>
    <x v="3"/>
    <n v="0"/>
    <s v="Рад"/>
    <s v="Даволаниш"/>
    <x v="2"/>
    <n v="20600000"/>
    <m/>
    <s v="Oddiy"/>
    <m/>
    <m/>
    <m/>
    <m/>
    <m/>
    <n v="0"/>
    <m/>
    <m/>
    <m/>
    <m/>
  </r>
  <r>
    <s v="9864965"/>
    <s v="04.12.2025"/>
    <s v="2025-08894545"/>
    <s v="ERGASHEVA GULMIRA UBAYDULLAYEVNA"/>
    <s v="41506870080038"/>
    <m/>
    <m/>
    <s v="15.06.1987"/>
    <s v="Навоий"/>
    <x v="0"/>
    <s v="Боғишамол МФЙ"/>
    <s v="EGAMBERDIYEVA MARJONA ODIL QIZI"/>
    <s v="61201015830032"/>
    <x v="4"/>
    <n v="0"/>
    <s v="Қарор"/>
    <s v="Кийим"/>
    <x v="1"/>
    <n v="2060000"/>
    <s v="09.12.2025"/>
    <s v="Oddiy"/>
    <d v="2026-02-11T11:20:26"/>
    <s v="????? ????????"/>
    <n v="2060000"/>
    <s v="Ha"/>
    <d v="2026-02-11T11:20:26"/>
    <n v="0"/>
    <n v="2060000"/>
    <n v="46064.47252314815"/>
    <m/>
    <n v="31019"/>
  </r>
  <r>
    <s v="9860332"/>
    <s v="04.12.2025"/>
    <s v="2025-08888451"/>
    <s v="XIDIROVA MADINA UMARKULOVNA"/>
    <s v="42701896040018"/>
    <m/>
    <m/>
    <s v="27.01.1989"/>
    <s v="Навоий"/>
    <x v="0"/>
    <s v="Боғишамол МФЙ"/>
    <s v="EGAMBERDIYEVA MARJONA ODIL QIZI"/>
    <s v="61201015830032"/>
    <x v="4"/>
    <n v="0"/>
    <s v="Қарор"/>
    <s v="Кийим"/>
    <x v="1"/>
    <n v="2060000"/>
    <s v="09.12.2025"/>
    <s v="Oddiy"/>
    <d v="2026-02-11T11:17:59"/>
    <s v="????? ????????"/>
    <n v="2060000"/>
    <s v="Ha"/>
    <d v="2026-02-11T11:17:59"/>
    <n v="0"/>
    <n v="2060000"/>
    <n v="46064.470821759256"/>
    <m/>
    <n v="31018"/>
  </r>
  <r>
    <s v="10035040"/>
    <s v="11.12.2025"/>
    <s v="2025-09109677"/>
    <s v="SAFAROV FURQAT HAMROYEVICH"/>
    <s v="31902752330018"/>
    <m/>
    <m/>
    <s v="19.02.1975"/>
    <s v="Навоий"/>
    <x v="1"/>
    <s v="Арабхона МФЙ"/>
    <s v="KAMOLOV BEKMUROD SUNATULLO O‘G‘LI"/>
    <s v="31804922330045"/>
    <x v="4"/>
    <n v="1"/>
    <s v="Қарор"/>
    <s v="Коммунал"/>
    <x v="4"/>
    <n v="412000"/>
    <s v="25.12.2025"/>
    <s v="Oddiy"/>
    <d v="2026-01-30T10:59:52"/>
    <s v="????? ????????"/>
    <n v="412000"/>
    <s v="Ha"/>
    <d v="2026-01-30T10:59:52"/>
    <n v="0"/>
    <n v="412000"/>
    <n v="46052.458240740743"/>
    <m/>
    <n v="46060"/>
  </r>
  <r>
    <s v="9873131"/>
    <s v="05.12.2025"/>
    <s v="2025-08905674"/>
    <s v="ODILOV SAVRI XXX"/>
    <s v="32604542330015"/>
    <m/>
    <m/>
    <s v="26.04.1954"/>
    <s v="Навоий"/>
    <x v="1"/>
    <s v="Арабхона МФЙ"/>
    <s v="KAMOLOV BEKMUROD SUNATULLO O‘G‘LI"/>
    <s v="31804922330045"/>
    <x v="4"/>
    <n v="0"/>
    <s v="Қарор"/>
    <s v="Озиқ"/>
    <x v="0"/>
    <n v="412000"/>
    <s v="05.12.2025"/>
    <s v="Oddiy"/>
    <d v="2025-12-23T09:46:21"/>
    <s v="????? ????????"/>
    <n v="412000"/>
    <s v="Ha"/>
    <d v="2025-12-23T09:46:21"/>
    <n v="0"/>
    <n v="412000"/>
    <n v="46014.407187500001"/>
    <m/>
    <n v="30134"/>
  </r>
  <r>
    <s v="9711691"/>
    <s v="28.11.2025"/>
    <s v="2025-08697199"/>
    <s v="SAYFULLAYEV BOBOYOR HAYDAROVICH"/>
    <s v="33108812330055"/>
    <m/>
    <m/>
    <s v="31.08.1981"/>
    <s v="Навоий"/>
    <x v="1"/>
    <s v="Арабхона МФЙ"/>
    <s v="KAMOLOV BEKMUROD SUNATULLO O‘G‘LI"/>
    <s v="31804922330045"/>
    <x v="4"/>
    <n v="0"/>
    <s v="Қарор"/>
    <s v="Озиқ"/>
    <x v="0"/>
    <n v="412000"/>
    <s v="05.12.2025"/>
    <s v="Oddiy"/>
    <d v="2025-12-23T09:45:58"/>
    <s v="????? ????????"/>
    <n v="412000"/>
    <s v="Ha"/>
    <d v="2025-12-23T09:45:58"/>
    <n v="0"/>
    <n v="412000"/>
    <n v="46014.406921296293"/>
    <m/>
    <n v="30135"/>
  </r>
  <r>
    <s v="11460222"/>
    <s v="26.02.2026"/>
    <s v="2026-10821478"/>
    <s v="XOLMO‘MINOVA SHAXNOZA XOLBOY QIZI"/>
    <s v="42401942420103"/>
    <m/>
    <m/>
    <s v="24.01.1994"/>
    <s v="Навоий"/>
    <x v="7"/>
    <s v="Янгийўл МФЙ"/>
    <s v="BEGAJONOVA MAFTUNA SERIKBOY QIZI"/>
    <s v="40906922350057"/>
    <x v="1"/>
    <n v="0"/>
    <s v="Жараён"/>
    <s v="Кийим"/>
    <x v="1"/>
    <m/>
    <m/>
    <s v="Oddiy"/>
    <m/>
    <m/>
    <m/>
    <m/>
    <m/>
    <n v="0"/>
    <m/>
    <m/>
    <m/>
    <m/>
  </r>
  <r>
    <s v="11455784"/>
    <s v="26.02.2026"/>
    <s v="2026-10816328"/>
    <s v="RUSTAMOVA SHAMSIYA BAROT QIZI"/>
    <s v="42802932350019"/>
    <m/>
    <m/>
    <s v="28.02.1993"/>
    <s v="Навоий"/>
    <x v="7"/>
    <s v="Янгийўл МФЙ"/>
    <s v="BEGAJONOVA MAFTUNA SERIKBOY QIZI"/>
    <s v="40906922350057"/>
    <x v="1"/>
    <n v="0"/>
    <s v="Жараён"/>
    <s v="Кийим"/>
    <x v="1"/>
    <m/>
    <m/>
    <s v="Oddiy"/>
    <m/>
    <m/>
    <m/>
    <m/>
    <m/>
    <n v="0"/>
    <m/>
    <m/>
    <m/>
    <m/>
  </r>
  <r>
    <s v="10745263"/>
    <s v="12.01.2026"/>
    <s v="2026-09958036"/>
    <s v="USMONOVA KUNDUZ SAMIYEVNA"/>
    <s v="41805932350015"/>
    <m/>
    <m/>
    <s v="18.05.1993"/>
    <s v="Навоий"/>
    <x v="7"/>
    <s v="Янгийўл МФЙ"/>
    <s v="BEGAJONOVA MAFTUNA SERIKBOY QIZI"/>
    <s v="40906922350057"/>
    <x v="9"/>
    <n v="1"/>
    <s v="Тўланди"/>
    <s v="Кийим"/>
    <x v="1"/>
    <n v="2060000"/>
    <s v="13.01.2026"/>
    <s v="Oddiy"/>
    <d v="2026-01-17T16:35:31"/>
    <m/>
    <n v="2060000"/>
    <m/>
    <d v="2026-01-17T16:35:31"/>
    <n v="0"/>
    <n v="2060000"/>
    <n v="46039.691331018519"/>
    <m/>
    <n v="57079"/>
  </r>
  <r>
    <s v="10531630"/>
    <s v="29.12.2025"/>
    <s v="2025-09715518"/>
    <s v="USMONOVA KUNDUZ SAMIYEVNA"/>
    <s v="41805932350015"/>
    <m/>
    <m/>
    <s v="18.05.1993"/>
    <s v="Навоий"/>
    <x v="7"/>
    <s v="Янгийўл МФЙ"/>
    <s v="BEGAJONOVA MAFTUNA SERIKBOY QIZI"/>
    <s v="40906922350057"/>
    <x v="9"/>
    <n v="1"/>
    <s v="Тўланди"/>
    <s v="Озиқ"/>
    <x v="0"/>
    <n v="412000"/>
    <s v="07.01.2026"/>
    <s v="Oddiy"/>
    <d v="2026-01-09T15:59:15"/>
    <m/>
    <n v="412000"/>
    <m/>
    <d v="2026-01-09T15:59:15"/>
    <n v="0"/>
    <n v="412000"/>
    <n v="46031.666145833333"/>
    <m/>
    <n v="53790"/>
  </r>
  <r>
    <s v="9952348"/>
    <s v="09.12.2025"/>
    <s v="2025-09005775"/>
    <s v="JURAQULOV SUNNATILLO ISTAM O‘G‘LI"/>
    <s v="31204922350036"/>
    <m/>
    <m/>
    <s v="12.04.1992"/>
    <s v="Навоий"/>
    <x v="7"/>
    <s v="Янгийўл МФЙ"/>
    <s v="BEGAJONOVA MAFTUNA SERIKBOY QIZI"/>
    <s v="40906922350057"/>
    <x v="4"/>
    <n v="0"/>
    <s v="Қарор"/>
    <s v="Кўмир"/>
    <x v="7"/>
    <n v="1236000"/>
    <s v="10.01.2026"/>
    <s v="Oddiy"/>
    <d v="2026-01-10T12:34:21"/>
    <s v="????? ????????"/>
    <n v="1236000"/>
    <s v="Ha"/>
    <d v="2026-01-10T12:34:21"/>
    <n v="0"/>
    <n v="1236000"/>
    <n v="46032.523854166669"/>
    <m/>
    <n v="55689"/>
  </r>
  <r>
    <s v="9946097"/>
    <s v="09.12.2025"/>
    <s v="2025-08998179"/>
    <s v="JURAQULOV SUNNATILLO ISTAM O‘G‘LI"/>
    <s v="31204922350036"/>
    <m/>
    <m/>
    <s v="12.04.1992"/>
    <s v="Навоий"/>
    <x v="7"/>
    <s v="Янгийўл МФЙ"/>
    <s v="BEGAJONOVA MAFTUNA SERIKBOY QIZI"/>
    <s v="40906922350057"/>
    <x v="9"/>
    <n v="1"/>
    <s v="Тўланди"/>
    <s v="Коммунал"/>
    <x v="4"/>
    <n v="412000"/>
    <s v="16.12.2025"/>
    <s v="Oddiy"/>
    <d v="2025-12-17T16:29:45"/>
    <s v="????? ????????"/>
    <n v="412000"/>
    <s v="Ha"/>
    <d v="2025-12-17T16:29:45"/>
    <n v="0"/>
    <n v="412000"/>
    <n v="46008.687326388892"/>
    <m/>
    <n v="30498"/>
  </r>
  <r>
    <s v="9799618"/>
    <s v="02.12.2025"/>
    <s v="2025-08810560"/>
    <s v="RAXIMOV SAFARBOY JO‘RAQULOVICH"/>
    <s v="31601795790015"/>
    <m/>
    <m/>
    <s v="16.01.1979"/>
    <s v="Навоий"/>
    <x v="7"/>
    <s v="Янгийўл МФЙ"/>
    <s v="BEGAJONOVA MAFTUNA SERIKBOY QIZI"/>
    <s v="40906922350057"/>
    <x v="4"/>
    <n v="0"/>
    <s v="Қарор"/>
    <s v="Озиқ"/>
    <x v="0"/>
    <n v="412000"/>
    <s v="04.12.2025"/>
    <s v="Oddiy"/>
    <d v="2025-12-16T14:35:57"/>
    <s v="????? ????????"/>
    <n v="412000"/>
    <s v="Ha"/>
    <d v="2025-12-16T14:35:57"/>
    <n v="0"/>
    <n v="412000"/>
    <n v="46007.608298611114"/>
    <m/>
    <n v="26779"/>
  </r>
  <r>
    <s v="9516578"/>
    <s v="18.11.2025"/>
    <s v="2025-08432338"/>
    <s v="JURAQULOV SUNNATILLO ISTAM O‘G‘LI"/>
    <s v="31204922350036"/>
    <m/>
    <m/>
    <s v="12.04.1992"/>
    <s v="Навоий"/>
    <x v="7"/>
    <s v="Янгийўл МФЙ"/>
    <s v="BEGAJONOVA MAFTUNA SERIKBOY QIZI"/>
    <s v="40906922350057"/>
    <x v="3"/>
    <n v="0"/>
    <s v="Рад"/>
    <s v="Коммунал"/>
    <x v="4"/>
    <n v="412000"/>
    <m/>
    <s v="Oddiy"/>
    <m/>
    <m/>
    <m/>
    <m/>
    <m/>
    <n v="0"/>
    <m/>
    <m/>
    <m/>
    <m/>
  </r>
  <r>
    <s v="9508471"/>
    <s v="18.11.2025"/>
    <s v="2025-08421775"/>
    <s v="XIDIROVA GULHAYO MADRAXIMOVNA"/>
    <s v="42409892350048"/>
    <m/>
    <m/>
    <s v="24.09.1989"/>
    <s v="Навоий"/>
    <x v="7"/>
    <s v="Янгийўл МФЙ"/>
    <s v="BEGAJONOVA MAFTUNA SERIKBOY QIZI"/>
    <s v="40906922350057"/>
    <x v="9"/>
    <n v="1"/>
    <s v="Тўланди"/>
    <s v="Озиқ"/>
    <x v="0"/>
    <n v="412000"/>
    <s v="21.11.2025"/>
    <s v="Oddiy"/>
    <d v="2025-11-21T15:16:46"/>
    <m/>
    <n v="412000"/>
    <m/>
    <d v="2025-11-21T15:16:46"/>
    <n v="0"/>
    <n v="412000"/>
    <n v="45982.636643518519"/>
    <m/>
    <n v="12834"/>
  </r>
  <r>
    <s v="9505304"/>
    <s v="18.11.2025"/>
    <s v="2025-08417677"/>
    <s v="SHONAZAROVA SHARIFA CHARIYEVNA"/>
    <s v="41601862350059"/>
    <m/>
    <m/>
    <s v="16.01.1986"/>
    <s v="Навоий"/>
    <x v="7"/>
    <s v="Янгийўл МФЙ"/>
    <s v="BEGAJONOVA MAFTUNA SERIKBOY QIZI"/>
    <s v="40906922350057"/>
    <x v="4"/>
    <n v="0"/>
    <s v="Қарор"/>
    <s v="Кийим"/>
    <x v="1"/>
    <n v="2060000"/>
    <s v="21.11.2025"/>
    <s v="Oddiy"/>
    <d v="2025-11-21T15:13:13"/>
    <s v="????? ????????"/>
    <n v="2060000"/>
    <s v="Ha"/>
    <d v="2025-11-21T15:13:13"/>
    <n v="0"/>
    <n v="2060000"/>
    <n v="45982.63417824074"/>
    <m/>
    <n v="12838"/>
  </r>
  <r>
    <s v="9046968"/>
    <s v="17.10.2025"/>
    <s v="2025-07781467"/>
    <s v="SHARIBOVA MAFTUNA HOSILBOYEVNA"/>
    <s v="42206912350028"/>
    <m/>
    <m/>
    <s v="22.06.1991"/>
    <s v="Навоий"/>
    <x v="7"/>
    <s v="Янгийўл МФЙ"/>
    <s v="BEGAJONOVA MAFTUNA SERIKBOY QIZI"/>
    <s v="40906922350057"/>
    <x v="9"/>
    <n v="1"/>
    <s v="Тўланди"/>
    <s v="Озиқ"/>
    <x v="0"/>
    <n v="412000"/>
    <s v="22.10.2025"/>
    <s v="Oddiy"/>
    <d v="2025-11-04T16:14:18"/>
    <m/>
    <n v="412000"/>
    <m/>
    <d v="2025-11-04T16:14:18"/>
    <n v="0"/>
    <n v="412000"/>
    <n v="45965.67659722222"/>
    <m/>
    <n v="9050"/>
  </r>
  <r>
    <s v="9046940"/>
    <s v="17.10.2025"/>
    <s v="2025-07781425"/>
    <s v="SHARIBOVA MAFTUNA HOSILBOYEVNA"/>
    <s v="42206912350028"/>
    <m/>
    <m/>
    <s v="22.06.1991"/>
    <s v="Навоий"/>
    <x v="7"/>
    <s v="Янгийўл МФЙ"/>
    <s v="BEGAJONOVA MAFTUNA SERIKBOY QIZI"/>
    <s v="40906922350057"/>
    <x v="9"/>
    <n v="2"/>
    <s v="Тўланди"/>
    <s v="Кийим"/>
    <x v="1"/>
    <n v="2060000"/>
    <s v="22.10.2025"/>
    <s v="Oddiy"/>
    <d v="2025-11-04T16:11:37"/>
    <m/>
    <n v="2060000"/>
    <m/>
    <d v="2025-11-04T16:11:37"/>
    <n v="0"/>
    <n v="2060000"/>
    <n v="45965.674733796295"/>
    <m/>
    <n v="9051"/>
  </r>
  <r>
    <s v="8816217"/>
    <s v="03.10.2025"/>
    <s v="2025-07506902"/>
    <s v="SHUKUROV AVAZJON TOIROVICH"/>
    <s v="30612822350013"/>
    <m/>
    <m/>
    <s v="06.12.1982"/>
    <s v="Навоий"/>
    <x v="7"/>
    <s v="Янгийўл МФЙ"/>
    <s v="BEGAJONOVA MAFTUNA SERIKBOY QIZI"/>
    <s v="40906922350057"/>
    <x v="8"/>
    <n v="0"/>
    <s v="Рад"/>
    <s v="Жарроҳлик"/>
    <x v="3"/>
    <n v="4120000000"/>
    <s v="03.10.2025"/>
    <s v="Oddiy"/>
    <d v="2025-11-03T08:54:32"/>
    <s v="??????? ??? ????"/>
    <m/>
    <s v="Yuq"/>
    <d v="2025-11-03T08:54:32"/>
    <n v="0"/>
    <m/>
    <n v="45964.371203703704"/>
    <m/>
    <n v="6742"/>
  </r>
  <r>
    <s v="8718505"/>
    <s v="27.09.2025"/>
    <s v="2025-07376981"/>
    <s v="CHULIYEVA MAG‘RURA SAYDILLA QIZI"/>
    <s v="40205922350019"/>
    <m/>
    <m/>
    <s v="02.05.1992"/>
    <s v="Навоий"/>
    <x v="7"/>
    <s v="Янгийўл МФЙ"/>
    <s v="BEGAJONOVA MAFTUNA SERIKBOY QIZI"/>
    <s v="40906922350057"/>
    <x v="7"/>
    <n v="0"/>
    <s v="Рад"/>
    <s v="Кийим"/>
    <x v="1"/>
    <n v="2060000"/>
    <s v="03.10.2025"/>
    <s v="Oddiy"/>
    <d v="2025-11-04T16:15:16"/>
    <s v="????? ????????"/>
    <n v="2060000"/>
    <s v="Ha"/>
    <d v="2025-11-04T16:15:16"/>
    <n v="0"/>
    <n v="2060000"/>
    <n v="45965.677268518521"/>
    <m/>
    <n v="6149"/>
  </r>
  <r>
    <s v="8496557"/>
    <s v="18.09.2025"/>
    <s v="2025-07073194"/>
    <s v="PARMANOV ORTIQ TURSINOVICH"/>
    <s v="31101662350017"/>
    <m/>
    <m/>
    <s v="11.01.1966"/>
    <s v="Навоий"/>
    <x v="7"/>
    <s v="Янгийўл МФЙ"/>
    <s v="BEGAJONOVA MAFTUNA SERIKBOY QIZI"/>
    <s v="40906922350057"/>
    <x v="3"/>
    <n v="0"/>
    <s v="Рад"/>
    <s v="Кийим"/>
    <x v="1"/>
    <n v="2060000"/>
    <m/>
    <s v="Oddiy"/>
    <m/>
    <m/>
    <m/>
    <m/>
    <m/>
    <n v="0"/>
    <m/>
    <m/>
    <m/>
    <m/>
  </r>
  <r>
    <s v="8102464"/>
    <s v="09.09.2025"/>
    <s v="2025-06498971"/>
    <s v="RAXIMOV SAFARBOY JO‘RAQULOVICH"/>
    <s v="31601795790015"/>
    <m/>
    <m/>
    <s v="16.01.1979"/>
    <s v="Навоий"/>
    <x v="7"/>
    <s v="Янгийўл МФЙ"/>
    <s v="BEGAJONOVA MAFTUNA SERIKBOY QIZI"/>
    <s v="40906922350057"/>
    <x v="4"/>
    <n v="0"/>
    <s v="Қарор"/>
    <s v="Кийим"/>
    <x v="1"/>
    <n v="2060000"/>
    <s v="03.10.2025"/>
    <s v="Oddiy"/>
    <d v="2025-11-04T16:14:50"/>
    <s v="????? ????????"/>
    <n v="2060000"/>
    <s v="Ha"/>
    <d v="2025-11-04T16:14:50"/>
    <n v="0"/>
    <n v="2060000"/>
    <n v="45965.67696759259"/>
    <m/>
    <n v="6152"/>
  </r>
  <r>
    <s v="11449489"/>
    <s v="25.02.2026"/>
    <s v="2026-10809034"/>
    <s v="XOLMATOVA GULXAYO MIYLIYEVNA"/>
    <s v="41001902380123"/>
    <m/>
    <m/>
    <s v="10.01.1990"/>
    <s v="Навоий"/>
    <x v="0"/>
    <s v="Қўрғонтепа МФЙ"/>
    <s v="QURBONOVA MUXAYYO BURXONIDDINOVNA"/>
    <s v="42607842380033"/>
    <x v="5"/>
    <n v="0"/>
    <s v="Жараён"/>
    <s v="Кийим"/>
    <x v="1"/>
    <n v="2060000"/>
    <m/>
    <s v="Oddiy"/>
    <m/>
    <m/>
    <m/>
    <m/>
    <m/>
    <n v="0"/>
    <m/>
    <m/>
    <m/>
    <m/>
  </r>
  <r>
    <s v="11443986"/>
    <s v="25.02.2026"/>
    <s v="2026-10802272"/>
    <s v="IBRAGIMOVA NODIRA ARTIKOVNA"/>
    <s v="41512822380152"/>
    <m/>
    <m/>
    <s v="15.12.1982"/>
    <s v="Навоий"/>
    <x v="0"/>
    <s v="Қўрғонтепа МФЙ"/>
    <s v="QURBONOVA MUXAYYO BURXONIDDINOVNA"/>
    <s v="42607842380033"/>
    <x v="1"/>
    <n v="0"/>
    <s v="Жараён"/>
    <s v="Даволаниш"/>
    <x v="2"/>
    <m/>
    <m/>
    <s v="Oddiy"/>
    <m/>
    <m/>
    <m/>
    <m/>
    <m/>
    <n v="0"/>
    <m/>
    <m/>
    <m/>
    <m/>
  </r>
  <r>
    <s v="11443901"/>
    <s v="25.02.2026"/>
    <s v="2026-10802164"/>
    <s v="IBRAGIMOVA NODIRA ARTIKOVNA"/>
    <s v="41512822380152"/>
    <m/>
    <m/>
    <s v="15.12.1982"/>
    <s v="Навоий"/>
    <x v="0"/>
    <s v="Қўрғонтепа МФЙ"/>
    <s v="QURBONOVA MUXAYYO BURXONIDDINOVNA"/>
    <s v="42607842380033"/>
    <x v="0"/>
    <n v="0"/>
    <s v="Рад"/>
    <s v="Кийим"/>
    <x v="1"/>
    <m/>
    <m/>
    <s v="Oddiy"/>
    <m/>
    <m/>
    <m/>
    <m/>
    <m/>
    <n v="0"/>
    <m/>
    <m/>
    <m/>
    <m/>
  </r>
  <r>
    <s v="11173648"/>
    <s v="12.02.2026"/>
    <s v="2026-10473473"/>
    <s v="IBRAGIMOVA NODIRA ARTIKOVNA"/>
    <s v="41512822380152"/>
    <m/>
    <m/>
    <s v="15.12.1982"/>
    <s v="Навоий"/>
    <x v="0"/>
    <s v="Қўрғонтепа МФЙ"/>
    <s v="QURBONOVA MUXAYYO BURXONIDDINOVNA"/>
    <s v="42607842380033"/>
    <x v="5"/>
    <n v="0"/>
    <s v="Жараён"/>
    <s v="Озиқ"/>
    <x v="0"/>
    <n v="412000"/>
    <m/>
    <s v="Oddiy"/>
    <m/>
    <m/>
    <m/>
    <m/>
    <m/>
    <n v="0"/>
    <m/>
    <m/>
    <m/>
    <m/>
  </r>
  <r>
    <s v="10170389"/>
    <s v="16.12.2025"/>
    <s v="2025-09284606"/>
    <s v="ALIYEV YUSIPBOY BALIYEVICH"/>
    <s v="30711652380080"/>
    <m/>
    <m/>
    <s v="07.11.1965"/>
    <s v="Навоий"/>
    <x v="0"/>
    <s v="Қўрғонтепа МФЙ"/>
    <s v="QURBONOVA MUXAYYO BURXONIDDINOVNA"/>
    <s v="42607842380033"/>
    <x v="3"/>
    <n v="0"/>
    <s v="Рад"/>
    <s v="Даволаниш"/>
    <x v="2"/>
    <n v="20600000"/>
    <m/>
    <s v="Oddiy"/>
    <m/>
    <m/>
    <m/>
    <m/>
    <m/>
    <n v="0"/>
    <m/>
    <m/>
    <m/>
    <m/>
  </r>
  <r>
    <s v="10151921"/>
    <s v="15.12.2025"/>
    <s v="2025-09261266"/>
    <s v="KARIMOVA NARGIZA ESIRGAPOVNA"/>
    <s v="42212812380054"/>
    <m/>
    <m/>
    <s v="22.12.1981"/>
    <s v="Навоий"/>
    <x v="0"/>
    <s v="Қўрғонтепа МФЙ"/>
    <s v="QURBONOVA MUXAYYO BURXONIDDINOVNA"/>
    <s v="42607842380033"/>
    <x v="0"/>
    <n v="0"/>
    <s v="Рад"/>
    <s v="Кийим"/>
    <x v="1"/>
    <m/>
    <m/>
    <s v="Oddiy"/>
    <m/>
    <m/>
    <m/>
    <m/>
    <m/>
    <n v="0"/>
    <m/>
    <m/>
    <m/>
    <m/>
  </r>
  <r>
    <s v="10151858"/>
    <s v="15.12.2025"/>
    <s v="2025-09261179"/>
    <s v="QUSHIMOV SAYFIDDIN IBRAGIMOVICH"/>
    <s v="31802812380084"/>
    <m/>
    <m/>
    <s v="18.02.1981"/>
    <s v="Навоий"/>
    <x v="0"/>
    <s v="Қўрғонтепа МФЙ"/>
    <s v="QURBONOVA MUXAYYO BURXONIDDINOVNA"/>
    <s v="42607842380033"/>
    <x v="0"/>
    <n v="0"/>
    <s v="Рад"/>
    <s v="Озиқ"/>
    <x v="0"/>
    <m/>
    <m/>
    <s v="Oddiy"/>
    <m/>
    <m/>
    <m/>
    <m/>
    <m/>
    <n v="0"/>
    <m/>
    <m/>
    <m/>
    <m/>
  </r>
  <r>
    <s v="10151665"/>
    <s v="15.12.2025"/>
    <s v="2025-09260943"/>
    <s v="QAMBAROVA MAXSAT RAYIMOVNA"/>
    <s v="41501655830011"/>
    <m/>
    <m/>
    <s v="15.01.1965"/>
    <s v="Навоий"/>
    <x v="0"/>
    <s v="Қўрғонтепа МФЙ"/>
    <s v="QURBONOVA MUXAYYO BURXONIDDINOVNA"/>
    <s v="42607842380033"/>
    <x v="3"/>
    <n v="0"/>
    <s v="Рад"/>
    <s v="Даволаниш"/>
    <x v="2"/>
    <n v="20600000"/>
    <m/>
    <s v="Oddiy"/>
    <m/>
    <m/>
    <m/>
    <m/>
    <m/>
    <n v="0"/>
    <m/>
    <m/>
    <m/>
    <m/>
  </r>
  <r>
    <s v="9882248"/>
    <s v="05.12.2025"/>
    <s v="2025-08917644"/>
    <s v="ISAYEV PARDA XXX"/>
    <s v="32007512380012"/>
    <m/>
    <m/>
    <s v="20.07.1951"/>
    <s v="Навоий"/>
    <x v="0"/>
    <s v="Қўрғонтепа МФЙ"/>
    <s v="QURBONOVA MUXAYYO BURXONIDDINOVNA"/>
    <s v="42607842380033"/>
    <x v="7"/>
    <n v="0"/>
    <s v="Рад"/>
    <s v="Таъмир"/>
    <x v="5"/>
    <m/>
    <m/>
    <s v="Oddiy"/>
    <m/>
    <m/>
    <m/>
    <m/>
    <m/>
    <n v="0"/>
    <m/>
    <m/>
    <m/>
    <m/>
  </r>
  <r>
    <s v="9852384"/>
    <s v="04.12.2025"/>
    <s v="2025-08878512"/>
    <s v="MUSRATULLAYEV ABDUJABBOR TONGATAROVICH"/>
    <s v="32508782380028"/>
    <m/>
    <m/>
    <s v="25.08.1978"/>
    <s v="Навоий"/>
    <x v="0"/>
    <s v="Қўрғонтепа МФЙ"/>
    <s v="QURBONOVA MUXAYYO BURXONIDDINOVNA"/>
    <s v="42607842380033"/>
    <x v="0"/>
    <n v="0"/>
    <s v="Рад"/>
    <s v="Кўмир"/>
    <x v="7"/>
    <m/>
    <m/>
    <s v="Oddiy"/>
    <m/>
    <m/>
    <m/>
    <m/>
    <m/>
    <n v="0"/>
    <m/>
    <m/>
    <m/>
    <m/>
  </r>
  <r>
    <s v="9823392"/>
    <s v="03.12.2025"/>
    <s v="2025-08841970"/>
    <s v="MUSRATULLAYEVA DILDORA XAYDAROVNA"/>
    <s v="40603835830037"/>
    <m/>
    <m/>
    <s v="06.03.1983"/>
    <s v="Навоий"/>
    <x v="0"/>
    <s v="Қўрғонтепа МФЙ"/>
    <s v="QURBONOVA MUXAYYO BURXONIDDINOVNA"/>
    <s v="42607842380033"/>
    <x v="3"/>
    <n v="0"/>
    <s v="Рад"/>
    <s v="Кийим"/>
    <x v="1"/>
    <n v="2060000"/>
    <m/>
    <s v="Oddiy"/>
    <m/>
    <m/>
    <m/>
    <m/>
    <m/>
    <n v="0"/>
    <m/>
    <m/>
    <m/>
    <m/>
  </r>
  <r>
    <s v="9748185"/>
    <s v="01.12.2025"/>
    <s v="2025-08746230"/>
    <s v="ISAYEVA HALIMA ALIQULOVNA"/>
    <s v="40303562380019"/>
    <m/>
    <m/>
    <s v="03.03.1956"/>
    <s v="Навоий"/>
    <x v="0"/>
    <s v="Қўрғонтепа МФЙ"/>
    <s v="QURBONOVA MUXAYYO BURXONIDDINOVNA"/>
    <s v="42607842380033"/>
    <x v="4"/>
    <n v="0"/>
    <s v="Қарор"/>
    <s v="Кийим"/>
    <x v="1"/>
    <n v="2060000"/>
    <s v="15.12.2025"/>
    <s v="Oddiy"/>
    <d v="2026-02-10T17:54:58"/>
    <s v="????? ????????"/>
    <n v="2060000"/>
    <s v="Ha"/>
    <d v="2026-02-10T17:54:58"/>
    <n v="0"/>
    <n v="2060000"/>
    <n v="46063.746504629627"/>
    <m/>
    <n v="31014"/>
  </r>
  <r>
    <s v="9747266"/>
    <s v="01.12.2025"/>
    <s v="2025-08745098"/>
    <s v="ISAYEV PARDA XXX"/>
    <s v="32007512380012"/>
    <m/>
    <m/>
    <s v="20.07.1951"/>
    <s v="Навоий"/>
    <x v="0"/>
    <s v="Қўрғонтепа МФЙ"/>
    <s v="QURBONOVA MUXAYYO BURXONIDDINOVNA"/>
    <s v="42607842380033"/>
    <x v="10"/>
    <n v="0"/>
    <s v="Рад"/>
    <s v="Даволаниш"/>
    <x v="2"/>
    <n v="20600000"/>
    <s v="16.12.2025"/>
    <s v="Oddiy"/>
    <m/>
    <m/>
    <m/>
    <m/>
    <m/>
    <n v="0"/>
    <m/>
    <m/>
    <m/>
    <m/>
  </r>
  <r>
    <s v="8996158"/>
    <s v="14.10.2025"/>
    <s v="2025-07717828"/>
    <s v="ISAMURODOV FORXOD ABDUAZIZ O‘G‘LI"/>
    <s v="30307902380155"/>
    <m/>
    <m/>
    <s v="03.07.1990"/>
    <s v="Навоий"/>
    <x v="0"/>
    <s v="Қўрғонтепа МФЙ"/>
    <s v="QURBONOVA MUXAYYO BURXONIDDINOVNA"/>
    <s v="42607842380033"/>
    <x v="9"/>
    <n v="1"/>
    <s v="Тўланди"/>
    <s v="Кийим"/>
    <x v="1"/>
    <n v="2060000"/>
    <s v="17.11.2025"/>
    <s v="Oddiy"/>
    <d v="2025-12-15T12:31:30"/>
    <m/>
    <n v="2060000"/>
    <m/>
    <d v="2025-12-15T12:31:30"/>
    <n v="0"/>
    <n v="2060000"/>
    <n v="46006.521874999999"/>
    <m/>
    <n v="11230"/>
  </r>
  <r>
    <s v="8983395"/>
    <s v="13.10.2025"/>
    <s v="2025-07702657"/>
    <s v="ERMAMATOVA DILDORA SHIRINQUL QIZI"/>
    <s v="40607975830052"/>
    <m/>
    <m/>
    <s v="06.07.1997"/>
    <s v="Навоий"/>
    <x v="0"/>
    <s v="Қўрғонтепа МФЙ"/>
    <s v="QURBONOVA MUXAYYO BURXONIDDINOVNA"/>
    <s v="42607842380033"/>
    <x v="4"/>
    <n v="0"/>
    <s v="Қарор"/>
    <s v="Кийим"/>
    <x v="1"/>
    <n v="2060000"/>
    <s v="13.10.2025"/>
    <s v="Oddiy"/>
    <d v="2026-02-04T11:58:24"/>
    <s v="????? ????????"/>
    <n v="2060000"/>
    <s v="Ha"/>
    <d v="2026-02-04T11:58:24"/>
    <n v="0"/>
    <n v="2060000"/>
    <n v="46057.498888888891"/>
    <m/>
    <n v="7512"/>
  </r>
  <r>
    <s v="8924401"/>
    <s v="09.10.2025"/>
    <s v="2025-07630183"/>
    <s v="OBLAQULOV SARVARBEK ILXOMIDDIN O`G`LI"/>
    <s v="51805205830045"/>
    <m/>
    <m/>
    <s v="18.05.2020"/>
    <s v="Навоий"/>
    <x v="0"/>
    <s v="Қўрғонтепа МФЙ"/>
    <s v="QURBONOVA MUXAYYO BURXONIDDINOVNA"/>
    <s v="42607842380033"/>
    <x v="4"/>
    <n v="0"/>
    <s v="Қарор"/>
    <s v="Жарроҳлик"/>
    <x v="3"/>
    <n v="4120000000"/>
    <s v="13.10.2025"/>
    <s v="Oddiy"/>
    <d v="2025-11-11T07:49:06"/>
    <s v="????? ????????"/>
    <n v="6000000"/>
    <s v="Ha"/>
    <d v="2025-11-11T07:49:06"/>
    <n v="0"/>
    <n v="6000000"/>
    <n v="45972.32576388889"/>
    <m/>
    <n v="10558"/>
  </r>
  <r>
    <s v="8893675"/>
    <s v="08.10.2025"/>
    <s v="2025-07595397"/>
    <s v="XAYITMURODOV KAXRAMON YARASHEVICH"/>
    <s v="31304695830026"/>
    <m/>
    <m/>
    <s v="13.04.1969"/>
    <s v="Навоий"/>
    <x v="0"/>
    <s v="Қўрғонтепа МФЙ"/>
    <s v="QURBONOVA MUXAYYO BURXONIDDINOVNA"/>
    <s v="42607842380033"/>
    <x v="4"/>
    <n v="0"/>
    <s v="Қарор"/>
    <s v="Кийим"/>
    <x v="1"/>
    <n v="2060000"/>
    <s v="13.10.2025"/>
    <s v="Oddiy"/>
    <d v="2026-02-02T13:30:12"/>
    <s v="????? ????????"/>
    <n v="2060000"/>
    <s v="Ha"/>
    <d v="2026-02-02T13:30:12"/>
    <n v="0"/>
    <n v="2060000"/>
    <n v="46055.562638888892"/>
    <m/>
    <n v="7495"/>
  </r>
  <r>
    <s v="8830575"/>
    <s v="06.10.2025"/>
    <s v="2025-07524644"/>
    <s v="MAMARAJABOVA DURDONA ABDURAZZOQ QIZI"/>
    <s v="60501035830036"/>
    <m/>
    <m/>
    <s v="05.01.2003"/>
    <s v="Навоий"/>
    <x v="0"/>
    <s v="Қўрғонтепа МФЙ"/>
    <s v="QURBONOVA MUXAYYO BURXONIDDINOVNA"/>
    <s v="42607842380033"/>
    <x v="3"/>
    <n v="0"/>
    <s v="Рад"/>
    <s v="Кийим"/>
    <x v="1"/>
    <n v="2060000"/>
    <m/>
    <s v="Oddiy"/>
    <m/>
    <m/>
    <m/>
    <m/>
    <m/>
    <n v="0"/>
    <m/>
    <m/>
    <m/>
    <m/>
  </r>
  <r>
    <s v="8830544"/>
    <s v="06.10.2025"/>
    <s v="2025-07524609"/>
    <s v="ABDUXOLIQOVA DIYORA G`OFUR QIZI"/>
    <s v="62608245830103"/>
    <m/>
    <m/>
    <s v="26.08.2024"/>
    <s v="Навоий"/>
    <x v="0"/>
    <s v="Қўрғонтепа МФЙ"/>
    <s v="QURBONOVA MUXAYYO BURXONIDDINOVNA"/>
    <s v="42607842380033"/>
    <x v="3"/>
    <n v="0"/>
    <s v="Рад"/>
    <s v="Жарроҳлик"/>
    <x v="3"/>
    <n v="4120000000"/>
    <m/>
    <s v="Oddiy"/>
    <m/>
    <m/>
    <m/>
    <m/>
    <m/>
    <n v="0"/>
    <m/>
    <m/>
    <m/>
    <m/>
  </r>
  <r>
    <s v="8830495"/>
    <s v="06.10.2025"/>
    <s v="2025-07524552"/>
    <s v="ABDUXOLIQOVA DIYORA G`OFUR QIZI"/>
    <s v="62608245830103"/>
    <m/>
    <m/>
    <s v="26.08.2024"/>
    <s v="Навоий"/>
    <x v="0"/>
    <s v="Қўрғонтепа МФЙ"/>
    <s v="QURBONOVA MUXAYYO BURXONIDDINOVNA"/>
    <s v="42607842380033"/>
    <x v="3"/>
    <n v="0"/>
    <s v="Рад"/>
    <s v="Даволаниш"/>
    <x v="2"/>
    <n v="20600000"/>
    <m/>
    <s v="Oddiy"/>
    <m/>
    <m/>
    <m/>
    <m/>
    <m/>
    <n v="0"/>
    <m/>
    <m/>
    <m/>
    <m/>
  </r>
  <r>
    <s v="8746723"/>
    <s v="29.09.2025"/>
    <s v="2025-07417010"/>
    <s v="XOLMATOVA GULXAYO MIYLIYEVNA"/>
    <s v="41001902380123"/>
    <m/>
    <m/>
    <s v="10.01.1990"/>
    <s v="Навоий"/>
    <x v="0"/>
    <s v="Қўрғонтепа МФЙ"/>
    <s v="QURBONOVA MUXAYYO BURXONIDDINOVNA"/>
    <s v="42607842380033"/>
    <x v="4"/>
    <n v="0"/>
    <s v="Қарор"/>
    <s v="Кийим"/>
    <x v="1"/>
    <n v="2060000"/>
    <s v="13.10.2025"/>
    <s v="Oddiy"/>
    <d v="2026-02-02T13:29:04"/>
    <s v="????? ????????"/>
    <n v="2060000"/>
    <s v="Ha"/>
    <d v="2026-02-02T13:29:04"/>
    <n v="0"/>
    <n v="2060000"/>
    <n v="46055.561851851853"/>
    <m/>
    <n v="7513"/>
  </r>
  <r>
    <s v="8123934"/>
    <s v="10.09.2025"/>
    <s v="2025-06532203"/>
    <s v="BOBOYEVA ZUBAYDA ABDIMO‘MINOVNA"/>
    <s v="40105852380040"/>
    <m/>
    <m/>
    <s v="01.05.1985"/>
    <s v="Навоий"/>
    <x v="0"/>
    <s v="Қўрғонтепа МФЙ"/>
    <s v="QURBONOVA MUXAYYO BURXONIDDINOVNA"/>
    <s v="42607842380033"/>
    <x v="7"/>
    <n v="1"/>
    <s v="Рад"/>
    <s v="Кийим"/>
    <x v="1"/>
    <n v="2060000"/>
    <s v="13.10.2025"/>
    <s v="Oddiy"/>
    <d v="2025-11-11T07:45:56"/>
    <s v="????? ????????"/>
    <n v="2060000"/>
    <s v="Ha"/>
    <d v="2025-11-11T07:45:56"/>
    <n v="0"/>
    <n v="2060000"/>
    <n v="45972.323564814818"/>
    <m/>
    <n v="7517"/>
  </r>
  <r>
    <s v="7898009"/>
    <s v="04.09.2025"/>
    <s v="2025-06206475"/>
    <s v="IBRAGIMOVA NODIRA ARTIKOVNA"/>
    <s v="41512822380152"/>
    <m/>
    <m/>
    <s v="15.12.1982"/>
    <s v="Навоий"/>
    <x v="0"/>
    <s v="Қўрғонтепа МФЙ"/>
    <s v="QURBONOVA MUXAYYO BURXONIDDINOVNA"/>
    <s v="42607842380033"/>
    <x v="3"/>
    <n v="0"/>
    <s v="Рад"/>
    <s v="Кийим"/>
    <x v="1"/>
    <n v="2060000"/>
    <m/>
    <s v="Oddiy"/>
    <m/>
    <m/>
    <m/>
    <m/>
    <m/>
    <n v="0"/>
    <m/>
    <m/>
    <m/>
    <m/>
  </r>
  <r>
    <s v="9755639"/>
    <s v="01.12.2025"/>
    <s v="2025-08755332"/>
    <s v="UMAROVA DILDORA SIDIQOVNA"/>
    <s v="40904842350085"/>
    <m/>
    <m/>
    <s v="09.04.1984"/>
    <s v="Навоий"/>
    <x v="7"/>
    <s v="Юқори Бешработ МФЙ"/>
    <s v="JURAQULOVA MUBORAKXON RUSTAMOVNA"/>
    <s v="40801842350047"/>
    <x v="4"/>
    <n v="0"/>
    <s v="Қарор"/>
    <s v="Озиқ"/>
    <x v="0"/>
    <n v="412000"/>
    <s v="18.12.2025"/>
    <s v="Oddiy"/>
    <d v="2025-12-18T15:46:44"/>
    <s v="????? ????????"/>
    <n v="412000"/>
    <s v="Ha"/>
    <d v="2025-12-18T15:46:44"/>
    <n v="0"/>
    <n v="412000"/>
    <n v="46009.657453703701"/>
    <m/>
    <n v="33333"/>
  </r>
  <r>
    <s v="8552191"/>
    <s v="20.09.2025"/>
    <s v="2025-07148980"/>
    <s v="UMAROVA DILDORA SIDIQOVNA"/>
    <s v="40904842350085"/>
    <m/>
    <m/>
    <s v="09.04.1984"/>
    <s v="Навоий"/>
    <x v="7"/>
    <s v="Юқори Бешработ МФЙ"/>
    <s v="JURAQULOVA MUBORAKXON RUSTAMOVNA"/>
    <s v="40801842350047"/>
    <x v="7"/>
    <n v="0"/>
    <s v="Рад"/>
    <s v="Кийим"/>
    <x v="1"/>
    <n v="2060000"/>
    <s v="20.09.2025"/>
    <s v="Oddiy"/>
    <d v="2025-10-15T12:41:16"/>
    <s v="????? ????????"/>
    <n v="2060000"/>
    <s v="Ha"/>
    <d v="2025-10-15T12:41:16"/>
    <n v="0"/>
    <n v="2060000"/>
    <n v="45945.528657407405"/>
    <m/>
    <n v="6150"/>
  </r>
  <r>
    <s v="8121323"/>
    <s v="10.09.2025"/>
    <s v="2025-06528957"/>
    <s v="FARMONOVA AZIMA KAMOL QIZI"/>
    <s v="41605945790011"/>
    <m/>
    <m/>
    <s v="16.05.1994"/>
    <s v="Навоий"/>
    <x v="7"/>
    <s v="Юқори Бешработ МФЙ"/>
    <s v="JURAQULOVA MUBORAKXON RUSTAMOVNA"/>
    <s v="40801842350047"/>
    <x v="7"/>
    <n v="0"/>
    <s v="Рад"/>
    <s v="Кийим"/>
    <x v="1"/>
    <n v="2060000"/>
    <s v="11.09.2025"/>
    <s v="Oddiy"/>
    <d v="2025-09-20T11:49:20"/>
    <s v="????? ????????"/>
    <n v="2060000"/>
    <s v="Ha"/>
    <d v="2025-09-20T11:49:20"/>
    <n v="0"/>
    <n v="2060000"/>
    <n v="45920.492592592593"/>
    <m/>
    <n v="3221"/>
  </r>
  <r>
    <s v="8095864"/>
    <s v="09.09.2025"/>
    <s v="2025-06482598"/>
    <s v="KARIMOVA DILFUZA JUMAQULOVNA"/>
    <s v="42108912350047"/>
    <m/>
    <m/>
    <s v="21.08.1991"/>
    <s v="Навоий"/>
    <x v="7"/>
    <s v="Юқори Бешработ МФЙ"/>
    <s v="JURAQULOVA MUBORAKXON RUSTAMOVNA"/>
    <s v="40801842350047"/>
    <x v="7"/>
    <n v="0"/>
    <s v="Рад"/>
    <s v="Кийим"/>
    <x v="1"/>
    <n v="2060000"/>
    <s v="11.09.2025"/>
    <s v="Oddiy"/>
    <d v="2025-09-20T11:48:28"/>
    <s v="????? ????????"/>
    <n v="2060000"/>
    <s v="Ha"/>
    <d v="2025-09-20T11:48:28"/>
    <n v="0"/>
    <n v="2060000"/>
    <n v="45920.491990740738"/>
    <m/>
    <n v="3222"/>
  </r>
  <r>
    <s v="8095670"/>
    <s v="09.09.2025"/>
    <s v="2025-06481718"/>
    <s v="JAVQOCHOVA MAVJUDA MURADULLAYEVNA"/>
    <s v="40509862350042"/>
    <m/>
    <m/>
    <s v="05.09.1986"/>
    <s v="Навоий"/>
    <x v="7"/>
    <s v="Юқори Бешработ МФЙ"/>
    <s v="JURAQULOVA MUBORAKXON RUSTAMOVNA"/>
    <s v="40801842350047"/>
    <x v="7"/>
    <n v="0"/>
    <s v="Рад"/>
    <s v="Кийим"/>
    <x v="1"/>
    <n v="2060000"/>
    <s v="11.09.2025"/>
    <s v="Oddiy"/>
    <d v="2025-09-17T10:15:26"/>
    <s v="????? ????????"/>
    <n v="2060000"/>
    <s v="Ha"/>
    <d v="2025-09-17T10:15:26"/>
    <n v="0"/>
    <n v="2060000"/>
    <n v="45917.427384259259"/>
    <m/>
    <n v="3223"/>
  </r>
  <r>
    <s v="9980816"/>
    <s v="10.12.2025"/>
    <s v="2025-09041113"/>
    <s v="HAYITBOYEVA NOZIGUL XUDOYBERDI QIZI"/>
    <s v="41307955800026"/>
    <m/>
    <m/>
    <s v="13.07.1995"/>
    <s v="Навоий"/>
    <x v="2"/>
    <s v="Қизилча МФЙ"/>
    <s v="YUNUSOV MAFTUNBEK OTABEK O‘G‘LI"/>
    <s v="53007005840051"/>
    <x v="2"/>
    <n v="0"/>
    <s v="Жараён"/>
    <s v="Озиқ"/>
    <x v="0"/>
    <n v="412000"/>
    <s v="10.12.2025"/>
    <s v="Oddiy"/>
    <m/>
    <m/>
    <m/>
    <m/>
    <m/>
    <n v="0"/>
    <m/>
    <m/>
    <m/>
    <n v="24829"/>
  </r>
  <r>
    <s v="9787337"/>
    <s v="02.12.2025"/>
    <s v="2025-08795280"/>
    <s v="EGAMOVA DILRABO UMAROVNA"/>
    <s v="41702742360017"/>
    <m/>
    <m/>
    <s v="17.02.1974"/>
    <s v="Навоий"/>
    <x v="2"/>
    <s v="Қизилча МФЙ"/>
    <s v="YUNUSOV MAFTUNBEK OTABEK O‘G‘LI"/>
    <s v="53007005840051"/>
    <x v="2"/>
    <n v="0"/>
    <s v="Жараён"/>
    <s v="Озиқ"/>
    <x v="0"/>
    <n v="412000"/>
    <s v="04.12.2025"/>
    <s v="Oddiy"/>
    <m/>
    <m/>
    <m/>
    <m/>
    <m/>
    <n v="0"/>
    <m/>
    <m/>
    <m/>
    <n v="22095"/>
  </r>
  <r>
    <s v="9773233"/>
    <s v="01.12.2025"/>
    <s v="2025-08777600"/>
    <s v="TOG‘AYEV FAXRIDDIN KENJAYEVICH"/>
    <s v="31704852360045"/>
    <m/>
    <m/>
    <s v="17.04.1985"/>
    <s v="Навоий"/>
    <x v="2"/>
    <s v="Қизилча МФЙ"/>
    <s v="YUNUSOV MAFTUNBEK OTABEK O‘G‘LI"/>
    <s v="53007005840051"/>
    <x v="2"/>
    <n v="0"/>
    <s v="Жараён"/>
    <s v="Озиқ"/>
    <x v="0"/>
    <n v="412000"/>
    <s v="04.12.2025"/>
    <s v="Oddiy"/>
    <m/>
    <m/>
    <m/>
    <m/>
    <m/>
    <n v="0"/>
    <m/>
    <m/>
    <m/>
    <n v="21824"/>
  </r>
  <r>
    <s v="8926845"/>
    <s v="09.10.2025"/>
    <s v="2025-07633061"/>
    <s v="EGAMOV ABDIG‘AFFOR UMAROVICH"/>
    <s v="32101775800024"/>
    <m/>
    <m/>
    <s v="21.01.1977"/>
    <s v="Навоий"/>
    <x v="2"/>
    <s v="Қизилча МФЙ"/>
    <s v="YUNUSOV MAFTUNBEK OTABEK O‘G‘LI"/>
    <s v="53007005840051"/>
    <x v="2"/>
    <n v="0"/>
    <s v="Жараён"/>
    <s v="Жарроҳлик"/>
    <x v="3"/>
    <n v="4120000000"/>
    <s v="13.10.2025"/>
    <s v="Oddiy"/>
    <m/>
    <m/>
    <m/>
    <m/>
    <m/>
    <n v="0"/>
    <m/>
    <m/>
    <m/>
    <n v="7945"/>
  </r>
  <r>
    <s v="7893758"/>
    <s v="04.09.2025"/>
    <s v="2025-06201050"/>
    <s v="EGAMOV ABDIG‘AFFOR UMAROVICH"/>
    <s v="32101775800024"/>
    <m/>
    <m/>
    <s v="21.01.1977"/>
    <s v="Навоий"/>
    <x v="2"/>
    <s v="Қизилча МФЙ"/>
    <s v="YUNUSOV MAFTUNBEK OTABEK O‘G‘LI"/>
    <s v="53007005840051"/>
    <x v="2"/>
    <n v="0"/>
    <s v="Жараён"/>
    <s v="Кийим"/>
    <x v="1"/>
    <n v="2060000"/>
    <s v="04.09.2025"/>
    <s v="Oddiy"/>
    <m/>
    <m/>
    <m/>
    <m/>
    <m/>
    <n v="0"/>
    <m/>
    <m/>
    <m/>
    <n v="2810"/>
  </r>
  <r>
    <s v="11272402"/>
    <s v="18.02.2026"/>
    <s v="2026-10588721"/>
    <s v="OCHILOV AMRULLO HAMIDOVICH"/>
    <s v="31310871120117"/>
    <m/>
    <m/>
    <s v="13.10.1987"/>
    <s v="Навоий"/>
    <x v="5"/>
    <s v="Тинчлик МФЙ"/>
    <s v="MAHMUDJONOVA DILFUZA MAHMUDJON QIZI"/>
    <s v="42701975790021"/>
    <x v="2"/>
    <n v="0"/>
    <s v="Жараён"/>
    <s v="Кийим"/>
    <x v="1"/>
    <n v="2060000"/>
    <s v="18.02.2026"/>
    <s v="Oddiy"/>
    <m/>
    <m/>
    <m/>
    <m/>
    <m/>
    <n v="0"/>
    <m/>
    <m/>
    <m/>
    <m/>
  </r>
  <r>
    <s v="11272345"/>
    <s v="18.02.2026"/>
    <s v="2026-10588662"/>
    <s v="OCHILOV AMRULLO HAMIDOVICH"/>
    <s v="31310871120117"/>
    <m/>
    <m/>
    <s v="13.10.1987"/>
    <s v="Навоий"/>
    <x v="5"/>
    <s v="Тинчлик МФЙ"/>
    <s v="MAHMUDJONOVA DILFUZA MAHMUDJON QIZI"/>
    <s v="42701975790021"/>
    <x v="0"/>
    <n v="0"/>
    <s v="Рад"/>
    <s v="Озиқ"/>
    <x v="0"/>
    <m/>
    <m/>
    <s v="Oddiy"/>
    <m/>
    <m/>
    <m/>
    <m/>
    <m/>
    <n v="0"/>
    <m/>
    <m/>
    <m/>
    <m/>
  </r>
  <r>
    <s v="10336666"/>
    <s v="22.12.2025"/>
    <s v="2025-09487973"/>
    <s v="NIYAZOVA UGULOY SABIRJANOVNA"/>
    <s v="42906852390013"/>
    <m/>
    <m/>
    <s v="29.06.1985"/>
    <s v="Навоий"/>
    <x v="5"/>
    <s v="Тинчлик МФЙ"/>
    <s v="MAHMUDJONOVA DILFUZA MAHMUDJON QIZI"/>
    <s v="42701975790021"/>
    <x v="9"/>
    <n v="3"/>
    <s v="Тўланди"/>
    <s v="Кийим"/>
    <x v="1"/>
    <n v="2060000"/>
    <s v="22.12.2025"/>
    <s v="Oddiy"/>
    <d v="2025-12-30T09:56:04"/>
    <m/>
    <n v="2060000"/>
    <m/>
    <d v="2025-12-30T09:56:04"/>
    <n v="0"/>
    <n v="2060000"/>
    <n v="46021.413935185185"/>
    <m/>
    <n v="41379"/>
  </r>
  <r>
    <s v="10288773"/>
    <s v="19.12.2025"/>
    <s v="2025-09430677"/>
    <s v="KADIRBAYEVA FATIMA RAXMANOVNA"/>
    <s v="41306812390016"/>
    <m/>
    <m/>
    <s v="13.06.1981"/>
    <s v="Навоий"/>
    <x v="5"/>
    <s v="Тинчлик МФЙ"/>
    <s v="MAHMUDJONOVA DILFUZA MAHMUDJON QIZI"/>
    <s v="42701975790021"/>
    <x v="4"/>
    <n v="0"/>
    <s v="Қарор"/>
    <s v="Таъмир"/>
    <x v="5"/>
    <n v="20600000"/>
    <s v="19.12.2025"/>
    <s v="Oddiy"/>
    <d v="2026-01-28T11:13:16"/>
    <s v="????? ????????"/>
    <n v="10000000"/>
    <s v="Ha"/>
    <d v="2026-01-28T11:13:16"/>
    <n v="0"/>
    <n v="10000000"/>
    <n v="46050.467546296299"/>
    <m/>
    <n v="57537"/>
  </r>
  <r>
    <s v="9582265"/>
    <s v="21.11.2025"/>
    <s v="2025-08523394"/>
    <s v="NIYAZOVA UGULOY SABIRJANOVNA"/>
    <s v="42906852390013"/>
    <m/>
    <m/>
    <s v="29.06.1985"/>
    <s v="Навоий"/>
    <x v="5"/>
    <s v="Тинчлик МФЙ"/>
    <s v="MAHMUDJONOVA DILFUZA MAHMUDJON QIZI"/>
    <s v="42701975790021"/>
    <x v="9"/>
    <n v="1"/>
    <s v="Тўланди"/>
    <s v="Озиқ"/>
    <x v="0"/>
    <n v="412000"/>
    <s v="21.11.2025"/>
    <s v="Oddiy"/>
    <d v="2025-12-03T11:48:49"/>
    <m/>
    <n v="412000"/>
    <m/>
    <d v="2025-12-03T11:48:49"/>
    <n v="0"/>
    <n v="412000"/>
    <n v="45994.4922337963"/>
    <m/>
    <n v="13261"/>
  </r>
  <r>
    <s v="8889337"/>
    <s v="08.10.2025"/>
    <s v="2025-07590260"/>
    <s v="ISAMOV BAXTIYOR TAXIROVICH"/>
    <s v="31604612390021"/>
    <m/>
    <m/>
    <s v="16.04.1961"/>
    <s v="Навоий"/>
    <x v="5"/>
    <s v="Тинчлик МФЙ"/>
    <s v="MAHMUDJONOVA DILFUZA MAHMUDJON QIZI"/>
    <s v="42701975790021"/>
    <x v="3"/>
    <n v="0"/>
    <s v="Рад"/>
    <s v="Жарроҳлик"/>
    <x v="3"/>
    <n v="4120000000"/>
    <m/>
    <s v="Oddiy"/>
    <m/>
    <m/>
    <m/>
    <m/>
    <m/>
    <n v="0"/>
    <m/>
    <m/>
    <m/>
    <m/>
  </r>
  <r>
    <s v="8775599"/>
    <s v="30.09.2025"/>
    <s v="2025-07454185"/>
    <s v="SHOYIMARDONOVA ZILOLA KOMILOVNA"/>
    <s v="42609843920036"/>
    <m/>
    <m/>
    <s v="26.09.1984"/>
    <s v="Навоий"/>
    <x v="5"/>
    <s v="Тинчлик МФЙ"/>
    <s v="MAHMUDJONOVA DILFUZA MAHMUDJON QIZI"/>
    <s v="42701975790021"/>
    <x v="3"/>
    <n v="0"/>
    <s v="Рад"/>
    <s v="Жарроҳлик"/>
    <x v="3"/>
    <n v="4120000000"/>
    <m/>
    <s v="Oddiy"/>
    <m/>
    <m/>
    <m/>
    <m/>
    <m/>
    <n v="0"/>
    <m/>
    <m/>
    <m/>
    <m/>
  </r>
  <r>
    <s v="8775474"/>
    <s v="30.09.2025"/>
    <s v="2025-07454019"/>
    <s v="SHOYIMARDONOVA ZILOLA KOMILOVNA"/>
    <s v="42609843920036"/>
    <m/>
    <m/>
    <s v="26.09.1984"/>
    <s v="Навоий"/>
    <x v="5"/>
    <s v="Тинчлик МФЙ"/>
    <s v="MAHMUDJONOVA DILFUZA MAHMUDJON QIZI"/>
    <s v="42701975790021"/>
    <x v="5"/>
    <n v="0"/>
    <s v="Жараён"/>
    <s v="Кийим"/>
    <x v="1"/>
    <n v="2060000"/>
    <m/>
    <s v="Oddiy"/>
    <m/>
    <m/>
    <m/>
    <m/>
    <m/>
    <n v="0"/>
    <m/>
    <m/>
    <m/>
    <m/>
  </r>
  <r>
    <s v="11401207"/>
    <s v="23.02.2026"/>
    <s v="2026-10750236"/>
    <s v="SUYAROV UMIDJON BURXON O‘G‘LI"/>
    <s v="31910912380018"/>
    <m/>
    <m/>
    <s v="19.10.1991"/>
    <s v="Навоий"/>
    <x v="0"/>
    <s v="Қуччи МФЙ"/>
    <s v="RAXMONBERDIYEVA SHAXLO ABDIG‘APPOROVNA"/>
    <s v="42609872380078"/>
    <x v="1"/>
    <n v="0"/>
    <s v="Жараён"/>
    <s v="Таъмир"/>
    <x v="5"/>
    <m/>
    <m/>
    <s v="Oddiy"/>
    <m/>
    <m/>
    <m/>
    <m/>
    <m/>
    <n v="0"/>
    <m/>
    <m/>
    <m/>
    <m/>
  </r>
  <r>
    <s v="11198909"/>
    <s v="13.02.2026"/>
    <s v="2026-10502238"/>
    <s v="BOZOROVA UMIDA RUSTAMOVNA"/>
    <s v="40111862380129"/>
    <m/>
    <m/>
    <s v="01.11.1986"/>
    <s v="Навоий"/>
    <x v="0"/>
    <s v="Қуччи МФЙ"/>
    <s v="RAXMONBERDIYEVA SHAXLO ABDIG‘APPOROVNA"/>
    <s v="42609872380078"/>
    <x v="0"/>
    <n v="0"/>
    <s v="Рад"/>
    <s v="Озиқ"/>
    <x v="0"/>
    <m/>
    <m/>
    <s v="Oddiy"/>
    <m/>
    <m/>
    <m/>
    <m/>
    <m/>
    <n v="0"/>
    <m/>
    <m/>
    <m/>
    <m/>
  </r>
  <r>
    <s v="11198861"/>
    <s v="13.02.2026"/>
    <s v="2026-10502182"/>
    <s v="BOZOROVA UMIDA RUSTAMOVNA"/>
    <s v="40111862380129"/>
    <m/>
    <m/>
    <s v="01.11.1986"/>
    <s v="Навоий"/>
    <x v="0"/>
    <s v="Қуччи МФЙ"/>
    <s v="RAXMONBERDIYEVA SHAXLO ABDIG‘APPOROVNA"/>
    <s v="42609872380078"/>
    <x v="0"/>
    <n v="0"/>
    <s v="Рад"/>
    <s v="Коммунал"/>
    <x v="4"/>
    <m/>
    <m/>
    <s v="Oddiy"/>
    <m/>
    <m/>
    <m/>
    <m/>
    <m/>
    <n v="0"/>
    <m/>
    <m/>
    <m/>
    <m/>
  </r>
  <r>
    <s v="11153065"/>
    <s v="11.02.2026"/>
    <s v="2026-10449839"/>
    <s v="SUYAROV UMIDJON BURXON O‘G‘LI"/>
    <s v="31910912380018"/>
    <m/>
    <m/>
    <s v="19.10.1991"/>
    <s v="Навоий"/>
    <x v="0"/>
    <s v="Қуччи МФЙ"/>
    <s v="RAXMONBERDIYEVA SHAXLO ABDIG‘APPOROVNA"/>
    <s v="42609872380078"/>
    <x v="0"/>
    <n v="0"/>
    <s v="Рад"/>
    <s v="Таъмир"/>
    <x v="5"/>
    <m/>
    <m/>
    <s v="Oddiy"/>
    <m/>
    <m/>
    <m/>
    <m/>
    <m/>
    <n v="0"/>
    <m/>
    <m/>
    <m/>
    <m/>
  </r>
  <r>
    <s v="9693328"/>
    <s v="27.11.2025"/>
    <s v="2025-08672943"/>
    <s v="RAXIMOVA NILUFAR G‘OYIBNAZAROVNA"/>
    <s v="42907775830035"/>
    <m/>
    <m/>
    <s v="29.07.1977"/>
    <s v="Навоий"/>
    <x v="0"/>
    <s v="Қуччи МФЙ"/>
    <s v="RAXMONBERDIYEVA SHAXLO ABDIG‘APPOROVNA"/>
    <s v="42609872380078"/>
    <x v="3"/>
    <n v="0"/>
    <s v="Рад"/>
    <s v="Даволаниш"/>
    <x v="2"/>
    <n v="20600000"/>
    <m/>
    <s v="Oddiy"/>
    <m/>
    <m/>
    <m/>
    <m/>
    <m/>
    <n v="0"/>
    <m/>
    <m/>
    <m/>
    <m/>
  </r>
  <r>
    <s v="8622895"/>
    <s v="23.09.2025"/>
    <s v="2025-07245773"/>
    <s v="MUXAMMADIYEV HAMZA JONIQULOVNA"/>
    <s v="32301742380010"/>
    <m/>
    <m/>
    <s v="23.01.1974"/>
    <s v="Навоий"/>
    <x v="0"/>
    <s v="Қуччи МФЙ"/>
    <s v="RAXMONBERDIYEVA SHAXLO ABDIG‘APPOROVNA"/>
    <s v="42609872380078"/>
    <x v="4"/>
    <n v="0"/>
    <s v="Қарор"/>
    <s v="Озиқ"/>
    <x v="0"/>
    <n v="412000"/>
    <s v="11.10.2025"/>
    <s v="Oddiy"/>
    <d v="2026-02-11T16:39:25"/>
    <s v="????? ????????"/>
    <n v="412000"/>
    <s v="Ha"/>
    <d v="2026-02-11T16:39:25"/>
    <n v="0"/>
    <n v="412000"/>
    <n v="46064.694039351853"/>
    <m/>
    <n v="7129"/>
  </r>
  <r>
    <s v="8571003"/>
    <s v="22.09.2025"/>
    <s v="2025-07174611"/>
    <s v="BERDIYEVA SURAYYOXON YUSUFOVNA"/>
    <s v="40508842380084"/>
    <m/>
    <m/>
    <s v="05.08.1984"/>
    <s v="Навоий"/>
    <x v="0"/>
    <s v="Қуччи МФЙ"/>
    <s v="RAXMONBERDIYEVA SHAXLO ABDIG‘APPOROVNA"/>
    <s v="42609872380078"/>
    <x v="4"/>
    <n v="0"/>
    <s v="Қарор"/>
    <s v="Кийим"/>
    <x v="1"/>
    <n v="2060000"/>
    <s v="13.10.2025"/>
    <s v="Oddiy"/>
    <d v="2026-02-04T16:06:07"/>
    <s v="????? ????????"/>
    <n v="2060000"/>
    <s v="Ha"/>
    <d v="2026-02-04T16:06:07"/>
    <n v="0"/>
    <n v="2060000"/>
    <n v="46057.670914351853"/>
    <m/>
    <n v="7436"/>
  </r>
  <r>
    <s v="8570903"/>
    <s v="22.09.2025"/>
    <s v="2025-07174466"/>
    <s v="BERDIYEVA SURAYYOXON YUSUFOVNA"/>
    <s v="40508842380084"/>
    <m/>
    <m/>
    <s v="05.08.1984"/>
    <s v="Навоий"/>
    <x v="0"/>
    <s v="Қуччи МФЙ"/>
    <s v="RAXMONBERDIYEVA SHAXLO ABDIG‘APPOROVNA"/>
    <s v="42609872380078"/>
    <x v="4"/>
    <n v="0"/>
    <s v="Қарор"/>
    <s v="Озиқ"/>
    <x v="0"/>
    <n v="412000"/>
    <s v="11.10.2025"/>
    <s v="Oddiy"/>
    <d v="2026-02-10T09:48:06"/>
    <s v="????? ????????"/>
    <n v="412000"/>
    <s v="Ha"/>
    <d v="2026-02-10T09:48:06"/>
    <n v="0"/>
    <n v="412000"/>
    <n v="46063.408402777779"/>
    <m/>
    <n v="7132"/>
  </r>
  <r>
    <s v="8570664"/>
    <s v="22.09.2025"/>
    <s v="2025-07174150"/>
    <s v="ODILOVA NASIBA BOBAYAROVNA"/>
    <s v="41507672380014"/>
    <m/>
    <m/>
    <s v="15.07.1967"/>
    <s v="Навоий"/>
    <x v="0"/>
    <s v="Қуччи МФЙ"/>
    <s v="RAXMONBERDIYEVA SHAXLO ABDIG‘APPOROVNA"/>
    <s v="42609872380078"/>
    <x v="4"/>
    <n v="0"/>
    <s v="Қарор"/>
    <s v="Озиқ"/>
    <x v="0"/>
    <n v="412000"/>
    <s v="11.10.2025"/>
    <s v="Oddiy"/>
    <d v="2026-02-11T16:55:33"/>
    <s v="????? ????????"/>
    <n v="412000"/>
    <s v="Ha"/>
    <d v="2026-02-11T16:55:33"/>
    <n v="0"/>
    <n v="412000"/>
    <n v="46064.705243055556"/>
    <m/>
    <n v="7133"/>
  </r>
  <r>
    <s v="8103714"/>
    <s v="09.09.2025"/>
    <s v="2025-06501156"/>
    <s v="SHUKUROVA OYSULUV XIDIRBOY QIZI"/>
    <s v="42703932380043"/>
    <m/>
    <m/>
    <s v="27.03.1993"/>
    <s v="Навоий"/>
    <x v="0"/>
    <s v="Қуччи МФЙ"/>
    <s v="RAXMONBERDIYEVA SHAXLO ABDIG‘APPOROVNA"/>
    <s v="42609872380078"/>
    <x v="4"/>
    <n v="0"/>
    <s v="Қарор"/>
    <s v="Кийим"/>
    <x v="1"/>
    <n v="2060000"/>
    <s v="09.09.2025"/>
    <s v="Oddiy"/>
    <d v="2025-11-28T15:31:24"/>
    <s v="????? ????????"/>
    <n v="2060000"/>
    <s v="Ha"/>
    <d v="2025-11-28T15:31:24"/>
    <n v="0"/>
    <n v="2060000"/>
    <n v="45989.646805555552"/>
    <m/>
    <n v="3259"/>
  </r>
  <r>
    <s v="11204892"/>
    <s v="14.02.2026"/>
    <s v="2026-10510013"/>
    <s v="HAYDAROVA TURSINTOSH JURAQULOVNA"/>
    <s v="41602852380018"/>
    <m/>
    <m/>
    <s v="16.02.1985"/>
    <s v="Навоий"/>
    <x v="1"/>
    <s v="Сарой МФЙ"/>
    <s v="QOSIMOVA NARGIZA NAVRUZOVNA"/>
    <s v="42303765760016"/>
    <x v="4"/>
    <n v="0"/>
    <s v="Қарор"/>
    <s v="Коммунал"/>
    <x v="4"/>
    <n v="412000"/>
    <s v="19.02.2026"/>
    <s v="Oddiy"/>
    <d v="2026-02-20T15:51:46"/>
    <m/>
    <n v="412000"/>
    <m/>
    <d v="2026-02-20T15:51:46"/>
    <n v="0"/>
    <n v="412000"/>
    <n v="46073.660949074074"/>
    <m/>
    <n v="64139"/>
  </r>
  <r>
    <s v="11197825"/>
    <s v="13.02.2026"/>
    <s v="2026-10500982"/>
    <s v="HAYDAROVA TURSINTOSH JURAQULOVNA"/>
    <s v="41602852380018"/>
    <m/>
    <m/>
    <s v="16.02.1985"/>
    <s v="Навоий"/>
    <x v="1"/>
    <s v="Сарой МФЙ"/>
    <s v="QOSIMOVA NARGIZA NAVRUZOVNA"/>
    <s v="42303765760016"/>
    <x v="4"/>
    <n v="0"/>
    <s v="Қарор"/>
    <s v="Кийим"/>
    <x v="1"/>
    <n v="2060000"/>
    <s v="19.02.2026"/>
    <s v="Oddiy"/>
    <d v="2026-02-20T15:50:28"/>
    <s v="????? ????????"/>
    <n v="2060000"/>
    <s v="Ha"/>
    <d v="2026-02-20T15:50:28"/>
    <n v="0"/>
    <n v="2060000"/>
    <n v="46073.660046296296"/>
    <m/>
    <n v="63748"/>
  </r>
  <r>
    <s v="11012576"/>
    <s v="02.02.2026"/>
    <s v="2026-10282375"/>
    <s v="HAYDAROVA TURSINTOSH JURAQULOVNA"/>
    <s v="41602852380018"/>
    <m/>
    <m/>
    <s v="16.02.1985"/>
    <s v="Навоий"/>
    <x v="1"/>
    <s v="Сарой МФЙ"/>
    <s v="QOSIMOVA NARGIZA NAVRUZOVNA"/>
    <s v="42303765760016"/>
    <x v="2"/>
    <n v="0"/>
    <s v="Жараён"/>
    <s v="Озиқ"/>
    <x v="0"/>
    <n v="412000"/>
    <s v="19.02.2026"/>
    <s v="Oddiy"/>
    <m/>
    <m/>
    <m/>
    <m/>
    <m/>
    <n v="0"/>
    <m/>
    <m/>
    <m/>
    <n v="64959"/>
  </r>
  <r>
    <s v="11011110"/>
    <s v="02.02.2026"/>
    <s v="2026-10280641"/>
    <s v="ҒАНИЕВ АСИЛБЕК ЯНДАШ ЎҒЛИ"/>
    <s v="52309115780021"/>
    <m/>
    <m/>
    <s v="23.09.2011"/>
    <s v="Навоий"/>
    <x v="1"/>
    <s v="Сарой МФЙ"/>
    <s v="QOSIMOVA NARGIZA NAVRUZOVNA"/>
    <s v="42303765760016"/>
    <x v="4"/>
    <n v="0"/>
    <s v="Қарор"/>
    <s v="Кийим"/>
    <x v="1"/>
    <n v="2060000"/>
    <s v="02.02.2026"/>
    <s v="Oddiy"/>
    <d v="2026-02-04T08:59:23"/>
    <s v="????? ????????"/>
    <n v="2060000"/>
    <s v="Ha"/>
    <d v="2026-02-04T08:59:23"/>
    <n v="0"/>
    <n v="2060000"/>
    <n v="46057.374571759261"/>
    <m/>
    <n v="61718"/>
  </r>
  <r>
    <s v="9882939"/>
    <s v="05.12.2025"/>
    <s v="2025-08918523"/>
    <s v="MUSTAFAYEVA FOTIMA XABIYEVNA"/>
    <s v="43101753930040"/>
    <m/>
    <m/>
    <s v="31.01.1975"/>
    <s v="Навоий"/>
    <x v="1"/>
    <s v="Сарой МФЙ"/>
    <s v="QOSIMOVA NARGIZA NAVRUZOVNA"/>
    <s v="42303765760016"/>
    <x v="4"/>
    <n v="1"/>
    <s v="Қарор"/>
    <s v="Қарздорлик"/>
    <x v="6"/>
    <n v="2060000"/>
    <s v="06.01.2026"/>
    <s v="Oddiy"/>
    <d v="2026-01-30T15:10:18"/>
    <s v="????? ????????"/>
    <n v="1776050"/>
    <s v="Ha"/>
    <d v="2026-01-30T15:10:18"/>
    <n v="0"/>
    <n v="1776050"/>
    <n v="46052.632152777776"/>
    <m/>
    <n v="60495"/>
  </r>
  <r>
    <s v="9553010"/>
    <s v="20.11.2025"/>
    <s v="2025-08483663"/>
    <s v="HAKIMOV AKBAR USMONOVICH"/>
    <s v="32308742330016"/>
    <m/>
    <m/>
    <s v="23.08.1974"/>
    <s v="Навоий"/>
    <x v="1"/>
    <s v="Сарой МФЙ"/>
    <s v="QOSIMOVA NARGIZA NAVRUZOVNA"/>
    <s v="42303765760016"/>
    <x v="10"/>
    <n v="0"/>
    <s v="Рад"/>
    <s v="Даволаниш"/>
    <x v="2"/>
    <n v="20600000"/>
    <s v="21.11.2025"/>
    <s v="Oddiy"/>
    <m/>
    <m/>
    <m/>
    <m/>
    <m/>
    <n v="0"/>
    <m/>
    <m/>
    <m/>
    <m/>
  </r>
  <r>
    <s v="9390755"/>
    <s v="12.11.2025"/>
    <s v="2025-08263813"/>
    <s v="ABDULLOYEVA IFORA AZAMAT QIZI"/>
    <s v="62808235840143"/>
    <m/>
    <m/>
    <s v="28.08.2023"/>
    <s v="Навоий"/>
    <x v="1"/>
    <s v="Сарой МФЙ"/>
    <s v="QOSIMOVA NARGIZA NAVRUZOVNA"/>
    <s v="42303765760016"/>
    <x v="10"/>
    <n v="0"/>
    <s v="Рад"/>
    <s v="Даволаниш"/>
    <x v="2"/>
    <n v="20600000"/>
    <s v="13.11.2025"/>
    <s v="Oddiy"/>
    <m/>
    <m/>
    <m/>
    <m/>
    <m/>
    <n v="0"/>
    <m/>
    <m/>
    <m/>
    <m/>
  </r>
  <r>
    <s v="10312521"/>
    <s v="20.12.2025"/>
    <s v="2025-09459311"/>
    <s v="JAHONOVA KAMOLA BOBOMUROD QIZI"/>
    <s v="61011025790011"/>
    <m/>
    <m/>
    <s v="10.11.2002"/>
    <s v="Навоий"/>
    <x v="7"/>
    <s v="Арабхона МФЙ"/>
    <s v="KALANOV UTKIRJON ILHOMOVICH"/>
    <s v="32208872350066"/>
    <x v="9"/>
    <n v="1"/>
    <s v="Тўланди"/>
    <s v="Кийим"/>
    <x v="1"/>
    <n v="2060000"/>
    <s v="20.12.2025"/>
    <s v="Oddiy"/>
    <d v="2025-12-22T16:16:38"/>
    <m/>
    <n v="2060000"/>
    <m/>
    <d v="2025-12-22T16:16:38"/>
    <n v="0"/>
    <n v="2060000"/>
    <n v="46013.678217592591"/>
    <m/>
    <n v="37957"/>
  </r>
  <r>
    <s v="10305159"/>
    <s v="20.12.2025"/>
    <s v="2025-09450553"/>
    <s v="HAMROYEVA OYZODA RUZIQULOVNA"/>
    <s v="40206902350063"/>
    <m/>
    <m/>
    <s v="02.06.1990"/>
    <s v="Навоий"/>
    <x v="7"/>
    <s v="Арабхона МФЙ"/>
    <s v="KALANOV UTKIRJON ILHOMOVICH"/>
    <s v="32208872350066"/>
    <x v="9"/>
    <n v="1"/>
    <s v="Тўланди"/>
    <s v="Кийим"/>
    <x v="1"/>
    <n v="2060000"/>
    <s v="20.12.2025"/>
    <s v="Oddiy"/>
    <d v="2025-12-22T16:14:11"/>
    <m/>
    <n v="2060000"/>
    <m/>
    <d v="2025-12-22T16:14:11"/>
    <n v="0"/>
    <n v="2060000"/>
    <n v="46013.676516203705"/>
    <m/>
    <n v="37984"/>
  </r>
  <r>
    <s v="10079096"/>
    <s v="12.12.2025"/>
    <s v="2025-09165329"/>
    <s v="MAXMUDOVA AZIZA XIKMATILLOYEVNA"/>
    <s v="42408892360028"/>
    <m/>
    <m/>
    <s v="24.08.1989"/>
    <s v="Навоий"/>
    <x v="7"/>
    <s v="Арабхона МФЙ"/>
    <s v="KALANOV UTKIRJON ILHOMOVICH"/>
    <s v="32208872350066"/>
    <x v="4"/>
    <n v="0"/>
    <s v="Қарор"/>
    <s v="Озиқ"/>
    <x v="0"/>
    <n v="412000"/>
    <s v="12.12.2025"/>
    <s v="Oddiy"/>
    <d v="2025-12-12T16:55:41"/>
    <s v="????? ????????"/>
    <n v="412000"/>
    <s v="Ha"/>
    <d v="2025-12-12T16:55:41"/>
    <n v="0"/>
    <n v="412000"/>
    <n v="46003.705335648148"/>
    <m/>
    <n v="26793"/>
  </r>
  <r>
    <s v="9948807"/>
    <s v="09.12.2025"/>
    <s v="2025-09001615"/>
    <s v="MAMASAFOYEVA NURXON SHAROFIDDIN QIZI"/>
    <s v="41102985800013"/>
    <m/>
    <m/>
    <s v="11.02.1998"/>
    <s v="Навоий"/>
    <x v="7"/>
    <s v="Арабхона МФЙ"/>
    <s v="KALANOV UTKIRJON ILHOMOVICH"/>
    <s v="32208872350066"/>
    <x v="9"/>
    <n v="2"/>
    <s v="Тўланди"/>
    <s v="Кийим"/>
    <x v="1"/>
    <n v="2060000"/>
    <s v="09.12.2025"/>
    <s v="Oddiy"/>
    <d v="2025-12-09T16:26:26"/>
    <m/>
    <n v="2060000"/>
    <m/>
    <d v="2025-12-09T16:26:26"/>
    <n v="0"/>
    <n v="2060000"/>
    <n v="46000.685023148151"/>
    <m/>
    <n v="22152"/>
  </r>
  <r>
    <s v="9921042"/>
    <s v="08.12.2025"/>
    <s v="2025-08967487"/>
    <s v="BERDIYOROVA GULNOZA ILYOS QIZI"/>
    <s v="62101005790014"/>
    <m/>
    <m/>
    <s v="21.01.2000"/>
    <s v="Навоий"/>
    <x v="7"/>
    <s v="Арабхона МФЙ"/>
    <s v="KALANOV UTKIRJON ILHOMOVICH"/>
    <s v="32208872350066"/>
    <x v="3"/>
    <n v="0"/>
    <s v="Рад"/>
    <s v="Озиқ"/>
    <x v="0"/>
    <n v="412000"/>
    <m/>
    <s v="Oddiy"/>
    <m/>
    <m/>
    <m/>
    <m/>
    <m/>
    <n v="0"/>
    <m/>
    <m/>
    <m/>
    <m/>
  </r>
  <r>
    <s v="9792968"/>
    <s v="02.12.2025"/>
    <s v="2025-08802270"/>
    <s v="JUMAYEVA GULCHIROY TOSHNIYOZOVNA"/>
    <s v="41609832350069"/>
    <m/>
    <m/>
    <s v="16.09.1983"/>
    <s v="Навоий"/>
    <x v="7"/>
    <s v="Арабхона МФЙ"/>
    <s v="KALANOV UTKIRJON ILHOMOVICH"/>
    <s v="32208872350066"/>
    <x v="4"/>
    <n v="0"/>
    <s v="Қарор"/>
    <s v="Кийим"/>
    <x v="1"/>
    <n v="2060000"/>
    <s v="04.12.2025"/>
    <s v="Oddiy"/>
    <d v="2025-12-12T16:53:42"/>
    <s v="????? ????????"/>
    <n v="2060000"/>
    <s v="Ha"/>
    <d v="2025-12-12T16:53:42"/>
    <n v="0"/>
    <n v="2060000"/>
    <n v="46003.703958333332"/>
    <m/>
    <n v="26792"/>
  </r>
  <r>
    <s v="9500645"/>
    <s v="18.11.2025"/>
    <s v="2025-08411757"/>
    <s v="XOLNIYOZOVA HAYITGUL BONIYOZ QIZI"/>
    <s v="60701005800012"/>
    <m/>
    <m/>
    <s v="07.01.2000"/>
    <s v="Навоий"/>
    <x v="7"/>
    <s v="Арабхона МФЙ"/>
    <s v="KALANOV UTKIRJON ILHOMOVICH"/>
    <s v="32208872350066"/>
    <x v="7"/>
    <n v="0"/>
    <s v="Рад"/>
    <s v="Озиқ"/>
    <x v="0"/>
    <n v="412000"/>
    <s v="18.11.2025"/>
    <s v="Oddiy"/>
    <d v="2025-11-18T11:55:22"/>
    <s v="????? ????????"/>
    <n v="412000"/>
    <s v="Ha"/>
    <d v="2025-11-18T11:55:22"/>
    <n v="0"/>
    <n v="412000"/>
    <n v="45979.496782407405"/>
    <m/>
    <n v="11505"/>
  </r>
  <r>
    <s v="8491118"/>
    <s v="18.09.2025"/>
    <s v="2025-07065797"/>
    <s v="RAJAPOV NODIR UKTAMOVICH"/>
    <s v="30606892350093"/>
    <m/>
    <m/>
    <s v="06.06.1989"/>
    <s v="Навоий"/>
    <x v="7"/>
    <s v="Арабхона МФЙ"/>
    <s v="KALANOV UTKIRJON ILHOMOVICH"/>
    <s v="32208872350066"/>
    <x v="3"/>
    <n v="0"/>
    <s v="Рад"/>
    <s v="Кийим"/>
    <x v="1"/>
    <n v="2060000"/>
    <m/>
    <s v="Oddiy"/>
    <m/>
    <m/>
    <m/>
    <m/>
    <m/>
    <n v="0"/>
    <m/>
    <m/>
    <m/>
    <m/>
  </r>
  <r>
    <s v="8444977"/>
    <s v="17.09.2025"/>
    <s v="2025-07006275"/>
    <s v="ФАЙЗУЛЛАЕВА НИЛУФАР ШЕРМАТ ҚИЗИ"/>
    <s v="61206075790085"/>
    <m/>
    <m/>
    <s v="12.06.2007"/>
    <s v="Навоий"/>
    <x v="7"/>
    <s v="Арабхона МФЙ"/>
    <s v="KALANOV UTKIRJON ILHOMOVICH"/>
    <s v="32208872350066"/>
    <x v="7"/>
    <n v="0"/>
    <s v="Рад"/>
    <s v="Кийим"/>
    <x v="1"/>
    <n v="2060000"/>
    <s v="18.09.2025"/>
    <s v="Oddiy"/>
    <d v="2025-09-18T14:47:04"/>
    <s v="????? ????????"/>
    <n v="2060000"/>
    <s v="Ha"/>
    <d v="2025-09-18T14:47:04"/>
    <n v="0"/>
    <n v="2060000"/>
    <n v="45918.616018518522"/>
    <m/>
    <n v="3372"/>
  </r>
  <r>
    <s v="7859434"/>
    <s v="03.09.2025"/>
    <s v="2025-06161468"/>
    <s v="SAN’ATOVA PARIZOT OTABEK QIZI"/>
    <s v="40507962350023"/>
    <m/>
    <m/>
    <s v="05.07.1996"/>
    <s v="Навоий"/>
    <x v="7"/>
    <s v="Арабхона МФЙ"/>
    <s v="KALANOV UTKIRJON ILHOMOVICH"/>
    <s v="32208872350066"/>
    <x v="7"/>
    <n v="0"/>
    <s v="Рад"/>
    <s v="Кийим"/>
    <x v="1"/>
    <n v="2060000"/>
    <s v="03.09.2025"/>
    <s v="Oddiy"/>
    <d v="2025-09-03T16:32:28"/>
    <s v="????? ????????"/>
    <n v="2060000"/>
    <s v="Ha"/>
    <d v="2025-09-03T16:32:28"/>
    <n v="0"/>
    <n v="2060000"/>
    <n v="45903.689212962963"/>
    <m/>
    <n v="2511"/>
  </r>
  <r>
    <s v="11315957"/>
    <s v="20.02.2026"/>
    <s v="2026-10640399"/>
    <s v="JUMAYEVA NAMUNA SHERMAHAMMAD QIZI"/>
    <s v="42901965830049"/>
    <m/>
    <m/>
    <s v="29.01.1996"/>
    <s v="Навоий"/>
    <x v="0"/>
    <s v="Тинчлик МФЙ"/>
    <s v="ELMURODOV SHERZOD SAFOQUL O‘G‘LI"/>
    <s v="52404005830032"/>
    <x v="4"/>
    <n v="0"/>
    <s v="Қарор"/>
    <s v="Кийим"/>
    <x v="1"/>
    <n v="2060000"/>
    <s v="23.02.2026"/>
    <s v="Oddiy"/>
    <d v="2026-02-23T17:40:19"/>
    <s v="????? ????????"/>
    <n v="2060000"/>
    <s v="Ha"/>
    <d v="2026-02-23T17:40:19"/>
    <n v="0"/>
    <n v="2060000"/>
    <n v="46076.736331018517"/>
    <m/>
    <n v="64975"/>
  </r>
  <r>
    <s v="11315911"/>
    <s v="20.02.2026"/>
    <s v="2026-10640348"/>
    <s v="JUMAYEVA NAMUNA SHERMAHAMMAD QIZI"/>
    <s v="42901965830049"/>
    <m/>
    <m/>
    <s v="29.01.1996"/>
    <s v="Навоий"/>
    <x v="0"/>
    <s v="Тинчлик МФЙ"/>
    <s v="ELMURODOV SHERZOD SAFOQUL O‘G‘LI"/>
    <s v="52404005830032"/>
    <x v="4"/>
    <n v="0"/>
    <s v="Қарор"/>
    <s v="Озиқ"/>
    <x v="0"/>
    <n v="412000"/>
    <s v="20.02.2026"/>
    <s v="Oddiy"/>
    <d v="2026-02-23T17:33:45"/>
    <s v="????? ????????"/>
    <n v="412000"/>
    <s v="Ha"/>
    <d v="2026-02-23T17:33:45"/>
    <n v="0"/>
    <n v="412000"/>
    <n v="46076.731770833336"/>
    <m/>
    <n v="64391"/>
  </r>
  <r>
    <s v="11081142"/>
    <s v="05.02.2026"/>
    <s v="2026-10365206"/>
    <s v="QAXXOROV AXRORBEK QAMBAR O‘G‘LI"/>
    <s v="52109055780040"/>
    <m/>
    <m/>
    <s v="21.09.2005"/>
    <s v="Навоий"/>
    <x v="0"/>
    <s v="Тинчлик МФЙ"/>
    <s v="ELMURODOV SHERZOD SAFOQUL O‘G‘LI"/>
    <s v="52404005830032"/>
    <x v="3"/>
    <n v="0"/>
    <s v="Рад"/>
    <s v="Жарроҳлик"/>
    <x v="3"/>
    <n v="4120000000"/>
    <m/>
    <s v="Oddiy"/>
    <m/>
    <m/>
    <m/>
    <m/>
    <m/>
    <n v="0"/>
    <m/>
    <m/>
    <m/>
    <m/>
  </r>
  <r>
    <s v="10891858"/>
    <s v="22.01.2026"/>
    <s v="2026-10135730"/>
    <s v="QAXXOROV AXRORBEK QAMBAR O‘G‘LI"/>
    <s v="52109055780040"/>
    <m/>
    <m/>
    <s v="21.09.2005"/>
    <s v="Навоий"/>
    <x v="0"/>
    <s v="Тинчлик МФЙ"/>
    <s v="ELMURODOV SHERZOD SAFOQUL O‘G‘LI"/>
    <s v="52404005830032"/>
    <x v="0"/>
    <n v="0"/>
    <s v="Рад"/>
    <s v="Жарроҳлик"/>
    <x v="3"/>
    <m/>
    <m/>
    <s v="Oddiy"/>
    <m/>
    <m/>
    <m/>
    <m/>
    <m/>
    <n v="0"/>
    <m/>
    <m/>
    <m/>
    <m/>
  </r>
  <r>
    <s v="10672083"/>
    <s v="07.01.2026"/>
    <s v="2026-09874221"/>
    <s v="KULATOVA DILRABO YARKULOVNA"/>
    <s v="42001802380024"/>
    <m/>
    <m/>
    <s v="20.01.1980"/>
    <s v="Навоий"/>
    <x v="0"/>
    <s v="Тинчлик МФЙ"/>
    <s v="ELMURODOV SHERZOD SAFOQUL O‘G‘LI"/>
    <s v="52404005830032"/>
    <x v="4"/>
    <n v="0"/>
    <s v="Қарор"/>
    <s v="Кийим"/>
    <x v="1"/>
    <n v="2060000"/>
    <s v="21.01.2026"/>
    <s v="Oddiy"/>
    <d v="2026-02-06T15:09:47"/>
    <s v="????? ????????"/>
    <n v="2060000"/>
    <s v="Ha"/>
    <d v="2026-02-06T15:09:47"/>
    <n v="0"/>
    <n v="2060000"/>
    <n v="46059.631793981483"/>
    <m/>
    <n v="59310"/>
  </r>
  <r>
    <s v="10378145"/>
    <s v="23.12.2025"/>
    <s v="2025-09537494"/>
    <s v="BESHBOYEV FARRUXJON SOBIROVICH"/>
    <s v="31711892380122"/>
    <m/>
    <m/>
    <s v="17.11.1989"/>
    <s v="Навоий"/>
    <x v="0"/>
    <s v="Тинчлик МФЙ"/>
    <s v="ELMURODOV SHERZOD SAFOQUL O‘G‘LI"/>
    <s v="52404005830032"/>
    <x v="0"/>
    <n v="0"/>
    <s v="Рад"/>
    <s v="Озиқ"/>
    <x v="0"/>
    <m/>
    <m/>
    <s v="Oddiy"/>
    <m/>
    <m/>
    <m/>
    <m/>
    <m/>
    <n v="0"/>
    <m/>
    <m/>
    <m/>
    <m/>
  </r>
  <r>
    <s v="9022496"/>
    <s v="15.10.2025"/>
    <s v="2025-07748988"/>
    <s v="XOLMUMINOV SUHROBJON TOSHTEMIR O‘G‘LI"/>
    <s v="52107045830029"/>
    <m/>
    <m/>
    <s v="21.07.2004"/>
    <s v="Навоий"/>
    <x v="0"/>
    <s v="Тинчлик МФЙ"/>
    <s v="ELMURODOV SHERZOD SAFOQUL O‘G‘LI"/>
    <s v="52404005830032"/>
    <x v="3"/>
    <n v="0"/>
    <s v="Рад"/>
    <s v="Даволаниш"/>
    <x v="2"/>
    <n v="20600000"/>
    <m/>
    <s v="Oddiy"/>
    <m/>
    <m/>
    <m/>
    <m/>
    <m/>
    <n v="0"/>
    <m/>
    <m/>
    <m/>
    <m/>
  </r>
  <r>
    <s v="11402809"/>
    <s v="23.02.2026"/>
    <s v="2026-10752043"/>
    <s v="CHORIYEVA SARVINOZ RUZIMUROD QIZI"/>
    <s v="40312942380068"/>
    <m/>
    <m/>
    <s v="03.12.1994"/>
    <s v="Навоий"/>
    <x v="0"/>
    <s v="Жалойир МФЙ"/>
    <s v="RAXMATOV DAVRON RAHIM O‘G‘LI"/>
    <s v="31104955830029"/>
    <x v="4"/>
    <n v="0"/>
    <s v="Қарор"/>
    <s v="Кийим"/>
    <x v="1"/>
    <n v="2060000"/>
    <s v="23.02.2026"/>
    <s v="Oddiy"/>
    <d v="2026-02-23T17:30:48"/>
    <s v="????? ????????"/>
    <n v="2060000"/>
    <s v="Ha"/>
    <d v="2026-02-23T17:30:48"/>
    <n v="0"/>
    <n v="2060000"/>
    <n v="46076.729722222219"/>
    <m/>
    <n v="64970"/>
  </r>
  <r>
    <s v="10783443"/>
    <s v="14.01.2026"/>
    <s v="2026-10006608"/>
    <s v="ISHMAMATOVA OYSHABIBI MIRZO QIZI"/>
    <s v="42711986060044"/>
    <m/>
    <m/>
    <s v="27.11.1998"/>
    <s v="Навоий"/>
    <x v="0"/>
    <s v="Мустақиллик МФЙ"/>
    <s v="MURODOV BEKDULLO SAG‘DULLO O‘G‘LI"/>
    <s v="31408995830046"/>
    <x v="3"/>
    <n v="0"/>
    <s v="Рад"/>
    <s v="Даволаниш"/>
    <x v="2"/>
    <n v="20600000"/>
    <m/>
    <s v="Oddiy"/>
    <m/>
    <m/>
    <m/>
    <m/>
    <m/>
    <n v="0"/>
    <m/>
    <m/>
    <m/>
    <m/>
  </r>
  <r>
    <s v="10024246"/>
    <s v="11.12.2025"/>
    <s v="2025-09095849"/>
    <s v="URALOV ABDIMUMIN SHAKULOVICH"/>
    <s v="30409512380016"/>
    <m/>
    <m/>
    <s v="04.09.1951"/>
    <s v="Навоий"/>
    <x v="0"/>
    <s v="Мустақиллик МФЙ"/>
    <s v="MURODOV BEKDULLO SAG‘DULLO O‘G‘LI"/>
    <s v="31408995830046"/>
    <x v="3"/>
    <n v="0"/>
    <s v="Рад"/>
    <s v="Коммунал"/>
    <x v="4"/>
    <n v="412000"/>
    <m/>
    <s v="Oddiy"/>
    <m/>
    <m/>
    <m/>
    <m/>
    <m/>
    <n v="0"/>
    <m/>
    <m/>
    <m/>
    <m/>
  </r>
  <r>
    <s v="9389349"/>
    <s v="12.11.2025"/>
    <s v="2025-08261924"/>
    <s v="SALIMOVA SAODAT BOZORBOYEVNA"/>
    <s v="41906735830017"/>
    <m/>
    <m/>
    <s v="19.06.1973"/>
    <s v="Навоий"/>
    <x v="0"/>
    <s v="Мустақиллик МФЙ"/>
    <s v="MURODOV BEKDULLO SAG‘DULLO O‘G‘LI"/>
    <s v="31408995830046"/>
    <x v="3"/>
    <n v="0"/>
    <s v="Рад"/>
    <s v="Даволаниш"/>
    <x v="2"/>
    <n v="20600000"/>
    <m/>
    <s v="Oddiy"/>
    <m/>
    <m/>
    <m/>
    <m/>
    <m/>
    <n v="0"/>
    <m/>
    <m/>
    <m/>
    <m/>
  </r>
  <r>
    <s v="9174974"/>
    <s v="30.10.2025"/>
    <s v="2025-07980834"/>
    <s v="RUSTAMOV NUSRATULLO TASHTEMIROVICH"/>
    <s v="32411705830019"/>
    <m/>
    <m/>
    <s v="24.11.1970"/>
    <s v="Навоий"/>
    <x v="0"/>
    <s v="Мустақиллик МФЙ"/>
    <s v="MURODOV BEKDULLO SAG‘DULLO O‘G‘LI"/>
    <s v="31408995830046"/>
    <x v="4"/>
    <n v="0"/>
    <s v="Қарор"/>
    <s v="Даволаниш"/>
    <x v="2"/>
    <n v="20600000"/>
    <s v="12.11.2025"/>
    <s v="Oddiy"/>
    <d v="2025-11-24T10:13:56"/>
    <s v="????? ????????"/>
    <n v="19624375"/>
    <s v="Ha"/>
    <d v="2025-11-24T10:13:56"/>
    <n v="0"/>
    <n v="19624375"/>
    <n v="45985.426342592589"/>
    <m/>
    <n v="12292"/>
  </r>
  <r>
    <s v="9136293"/>
    <s v="27.10.2025"/>
    <s v="2025-07906596"/>
    <s v="ERMATOV SHAROFIDDIN BEKPULATOVICH"/>
    <s v="31508832380014"/>
    <m/>
    <m/>
    <s v="15.08.1983"/>
    <s v="Навоий"/>
    <x v="0"/>
    <s v="Мустақиллик МФЙ"/>
    <s v="MURODOV BEKDULLO SAG‘DULLO O‘G‘LI"/>
    <s v="31408995830046"/>
    <x v="3"/>
    <n v="0"/>
    <s v="Рад"/>
    <s v="Даволаниш"/>
    <x v="2"/>
    <n v="20600000"/>
    <m/>
    <s v="Oddiy"/>
    <m/>
    <m/>
    <m/>
    <m/>
    <m/>
    <n v="0"/>
    <m/>
    <m/>
    <m/>
    <m/>
  </r>
  <r>
    <s v="8636067"/>
    <s v="24.09.2025"/>
    <s v="2025-07263596"/>
    <s v="KARIMOV KODIR ABSALOMOVICH"/>
    <s v="32804725830019"/>
    <m/>
    <m/>
    <s v="28.04.1972"/>
    <s v="Навоий"/>
    <x v="0"/>
    <s v="Мустақиллик МФЙ"/>
    <s v="MURODOV BEKDULLO SAG‘DULLO O‘G‘LI"/>
    <s v="31408995830046"/>
    <x v="7"/>
    <n v="0"/>
    <s v="Рад"/>
    <s v="Кийим"/>
    <x v="1"/>
    <n v="2060000"/>
    <s v="24.09.2025"/>
    <s v="Oddiy"/>
    <d v="2025-11-17T16:00:04"/>
    <s v="????? ????????"/>
    <n v="2060000"/>
    <s v="Ha"/>
    <d v="2025-11-17T16:00:04"/>
    <n v="0"/>
    <n v="2060000"/>
    <n v="45978.666712962964"/>
    <m/>
    <n v="5793"/>
  </r>
  <r>
    <s v="8635986"/>
    <s v="24.09.2025"/>
    <s v="2025-07263489"/>
    <s v="KARIMOV KODIR ABSALOMOVICH"/>
    <s v="32804725830019"/>
    <m/>
    <m/>
    <s v="28.04.1972"/>
    <s v="Навоий"/>
    <x v="0"/>
    <s v="Мустақиллик МФЙ"/>
    <s v="MURODOV BEKDULLO SAG‘DULLO O‘G‘LI"/>
    <s v="31408995830046"/>
    <x v="7"/>
    <n v="0"/>
    <s v="Рад"/>
    <s v="Озиқ"/>
    <x v="0"/>
    <n v="412000"/>
    <s v="24.09.2025"/>
    <s v="Oddiy"/>
    <d v="2025-11-17T15:59:04"/>
    <s v="????? ????????"/>
    <n v="412000"/>
    <s v="Ha"/>
    <d v="2025-11-17T15:59:04"/>
    <n v="0"/>
    <n v="412000"/>
    <n v="45978.666018518517"/>
    <m/>
    <n v="7100"/>
  </r>
  <r>
    <s v="8634705"/>
    <s v="24.09.2025"/>
    <s v="2025-07261797"/>
    <s v="ALIMOVA RUZALIYA ANVAROVNA"/>
    <s v="41606842380020"/>
    <m/>
    <m/>
    <s v="16.06.1984"/>
    <s v="Навоий"/>
    <x v="0"/>
    <s v="Мустақиллик МФЙ"/>
    <s v="MURODOV BEKDULLO SAG‘DULLO O‘G‘LI"/>
    <s v="31408995830046"/>
    <x v="7"/>
    <n v="0"/>
    <s v="Рад"/>
    <s v="Озиқ"/>
    <x v="0"/>
    <n v="412000"/>
    <s v="24.09.2025"/>
    <s v="Oddiy"/>
    <d v="2025-11-17T15:57:18"/>
    <s v="????? ????????"/>
    <n v="412000"/>
    <s v="Ha"/>
    <d v="2025-11-17T15:57:18"/>
    <n v="0"/>
    <n v="412000"/>
    <n v="45978.66479166667"/>
    <m/>
    <n v="7102"/>
  </r>
  <r>
    <s v="8634596"/>
    <s v="24.09.2025"/>
    <s v="2025-07261645"/>
    <s v="ALIMOVA RUZALIYA ANVAROVNA"/>
    <s v="41606842380020"/>
    <m/>
    <m/>
    <s v="16.06.1984"/>
    <s v="Навоий"/>
    <x v="0"/>
    <s v="Мустақиллик МФЙ"/>
    <s v="MURODOV BEKDULLO SAG‘DULLO O‘G‘LI"/>
    <s v="31408995830046"/>
    <x v="7"/>
    <n v="0"/>
    <s v="Рад"/>
    <s v="Кийим"/>
    <x v="1"/>
    <n v="2060000"/>
    <s v="24.09.2025"/>
    <s v="Oddiy"/>
    <d v="2025-11-17T15:59:26"/>
    <s v="????? ????????"/>
    <n v="2060000"/>
    <s v="Ha"/>
    <d v="2025-11-17T15:59:26"/>
    <n v="0"/>
    <n v="2060000"/>
    <n v="45978.666273148148"/>
    <m/>
    <n v="5794"/>
  </r>
  <r>
    <s v="8633708"/>
    <s v="24.09.2025"/>
    <s v="2025-07260525"/>
    <s v="RASHIDOVA ZARIFA BURXON QIZI"/>
    <s v="40502965830042"/>
    <m/>
    <m/>
    <s v="05.02.1996"/>
    <s v="Навоий"/>
    <x v="0"/>
    <s v="Мустақиллик МФЙ"/>
    <s v="MURODOV BEKDULLO SAG‘DULLO O‘G‘LI"/>
    <s v="31408995830046"/>
    <x v="7"/>
    <n v="0"/>
    <s v="Рад"/>
    <s v="Кийим"/>
    <x v="1"/>
    <n v="2060000"/>
    <s v="24.09.2025"/>
    <s v="Oddiy"/>
    <d v="2025-11-17T15:59:43"/>
    <s v="????? ????????"/>
    <n v="2060000"/>
    <s v="Ha"/>
    <d v="2025-11-17T15:59:43"/>
    <n v="0"/>
    <n v="2060000"/>
    <n v="45978.66646990741"/>
    <m/>
    <n v="5795"/>
  </r>
  <r>
    <s v="11009137"/>
    <s v="02.02.2026"/>
    <s v="2026-10278302"/>
    <s v="ATAKULOVA LOBAR FARHODOVNA"/>
    <s v="40601852380036"/>
    <m/>
    <m/>
    <s v="06.01.1985"/>
    <s v="Навоий"/>
    <x v="0"/>
    <s v="Олмазор МФЙ"/>
    <s v="QO‘LDOSHEVA HILOLA TOSHTEMIROVNA"/>
    <s v="40810862380084"/>
    <x v="0"/>
    <n v="0"/>
    <s v="Рад"/>
    <s v="Озиқ"/>
    <x v="0"/>
    <m/>
    <m/>
    <s v="Oddiy"/>
    <m/>
    <m/>
    <m/>
    <m/>
    <m/>
    <n v="0"/>
    <m/>
    <m/>
    <m/>
    <m/>
  </r>
  <r>
    <s v="9698502"/>
    <s v="27.11.2025"/>
    <s v="2025-08679853"/>
    <s v="JALILOVA MASTURA SAG‘DULLAYEVNA"/>
    <s v="42603795830034"/>
    <m/>
    <m/>
    <s v="26.03.1979"/>
    <s v="Навоий"/>
    <x v="0"/>
    <s v="Олмазор МФЙ"/>
    <s v="QO‘LDOSHEVA HILOLA TOSHTEMIROVNA"/>
    <s v="40810862380084"/>
    <x v="1"/>
    <n v="0"/>
    <s v="Жараён"/>
    <s v="Жарроҳлик"/>
    <x v="3"/>
    <m/>
    <m/>
    <s v="Oddiy"/>
    <m/>
    <m/>
    <m/>
    <m/>
    <m/>
    <n v="0"/>
    <m/>
    <m/>
    <m/>
    <m/>
  </r>
  <r>
    <s v="9698476"/>
    <s v="27.11.2025"/>
    <s v="2025-08679818"/>
    <s v="JALILOVA MASTURA SAG‘DULLAYEVNA"/>
    <s v="42603795830034"/>
    <m/>
    <m/>
    <s v="26.03.1979"/>
    <s v="Навоий"/>
    <x v="0"/>
    <s v="Олмазор МФЙ"/>
    <s v="QO‘LDOSHEVA HILOLA TOSHTEMIROVNA"/>
    <s v="40810862380084"/>
    <x v="3"/>
    <n v="0"/>
    <s v="Рад"/>
    <s v="Даволаниш"/>
    <x v="2"/>
    <n v="20600000"/>
    <m/>
    <s v="Oddiy"/>
    <m/>
    <m/>
    <m/>
    <m/>
    <m/>
    <n v="0"/>
    <m/>
    <m/>
    <m/>
    <m/>
  </r>
  <r>
    <s v="8817308"/>
    <s v="03.10.2025"/>
    <s v="2025-07508287"/>
    <s v="JALILOVA MASTURA SAG‘DULLAYEVNA"/>
    <s v="42603795830034"/>
    <m/>
    <m/>
    <s v="26.03.1979"/>
    <s v="Навоий"/>
    <x v="0"/>
    <s v="Олмазор МФЙ"/>
    <s v="QO‘LDOSHEVA HILOLA TOSHTEMIROVNA"/>
    <s v="40810862380084"/>
    <x v="3"/>
    <n v="0"/>
    <s v="Рад"/>
    <s v="Жарроҳлик"/>
    <x v="3"/>
    <n v="4120000000"/>
    <m/>
    <s v="Oddiy"/>
    <m/>
    <m/>
    <m/>
    <m/>
    <m/>
    <n v="0"/>
    <m/>
    <m/>
    <m/>
    <m/>
  </r>
  <r>
    <s v="8817294"/>
    <s v="03.10.2025"/>
    <s v="2025-07508266"/>
    <s v="JALILOVA MASTURA SAG‘DULLAYEVNA"/>
    <s v="42603795830034"/>
    <m/>
    <m/>
    <s v="26.03.1979"/>
    <s v="Навоий"/>
    <x v="0"/>
    <s v="Олмазор МФЙ"/>
    <s v="QO‘LDOSHEVA HILOLA TOSHTEMIROVNA"/>
    <s v="40810862380084"/>
    <x v="3"/>
    <n v="0"/>
    <s v="Рад"/>
    <s v="Даволаниш"/>
    <x v="2"/>
    <n v="20600000"/>
    <m/>
    <s v="Oddiy"/>
    <m/>
    <m/>
    <m/>
    <m/>
    <m/>
    <n v="0"/>
    <m/>
    <m/>
    <m/>
    <m/>
  </r>
  <r>
    <s v="11452590"/>
    <s v="26.02.2026"/>
    <s v="2026-10812691"/>
    <s v="TUXTANIYOZOVA SOLIHA OTABEK QIZI"/>
    <s v="61808215830055"/>
    <m/>
    <m/>
    <s v="18.08.2021"/>
    <s v="Навоий"/>
    <x v="0"/>
    <s v="Тасмачи МФЙ"/>
    <s v="TURDIYEVA BAXTINISO MUXTOROVNA"/>
    <s v="41905812380036"/>
    <x v="1"/>
    <n v="0"/>
    <s v="Жараён"/>
    <s v="Даволаниш"/>
    <x v="2"/>
    <m/>
    <m/>
    <s v="Oddiy"/>
    <m/>
    <m/>
    <m/>
    <m/>
    <m/>
    <n v="0"/>
    <m/>
    <m/>
    <m/>
    <m/>
  </r>
  <r>
    <s v="11439549"/>
    <s v="25.02.2026"/>
    <s v="2026-10796574"/>
    <s v="MAMADIYOROV MELI XXX"/>
    <s v="31509395830020"/>
    <m/>
    <m/>
    <s v="15.09.1939"/>
    <s v="Навоий"/>
    <x v="0"/>
    <s v="Тасмачи МФЙ"/>
    <s v="TURDIYEVA BAXTINISO MUXTOROVNA"/>
    <s v="41905812380036"/>
    <x v="1"/>
    <n v="0"/>
    <s v="Жараён"/>
    <s v="Озиқ"/>
    <x v="0"/>
    <m/>
    <m/>
    <s v="Oddiy"/>
    <m/>
    <m/>
    <m/>
    <m/>
    <m/>
    <n v="0"/>
    <m/>
    <m/>
    <m/>
    <m/>
  </r>
  <r>
    <s v="11439496"/>
    <s v="25.02.2026"/>
    <s v="2026-10796500"/>
    <s v="MAMADIYOROV MELI XXX"/>
    <s v="31509395830020"/>
    <m/>
    <m/>
    <s v="15.09.1939"/>
    <s v="Навоий"/>
    <x v="0"/>
    <s v="Тасмачи МФЙ"/>
    <s v="TURDIYEVA BAXTINISO MUXTOROVNA"/>
    <s v="41905812380036"/>
    <x v="1"/>
    <n v="0"/>
    <s v="Жараён"/>
    <s v="Даволаниш"/>
    <x v="2"/>
    <m/>
    <m/>
    <s v="Oddiy"/>
    <m/>
    <m/>
    <m/>
    <m/>
    <m/>
    <n v="0"/>
    <m/>
    <m/>
    <m/>
    <m/>
  </r>
  <r>
    <s v="11396931"/>
    <s v="23.02.2026"/>
    <s v="2026-10745349"/>
    <s v="SAYFIYEV SHOHJAXON SHOXRUX O`G`LI"/>
    <s v="51706145830044"/>
    <m/>
    <m/>
    <s v="17.06.2014"/>
    <s v="Навоий"/>
    <x v="0"/>
    <s v="Тасмачи МФЙ"/>
    <s v="TURDIYEVA BAXTINISO MUXTOROVNA"/>
    <s v="41905812380036"/>
    <x v="1"/>
    <n v="0"/>
    <s v="Жараён"/>
    <s v="Кийим"/>
    <x v="1"/>
    <m/>
    <m/>
    <s v="Oddiy"/>
    <m/>
    <m/>
    <m/>
    <m/>
    <m/>
    <n v="0"/>
    <m/>
    <m/>
    <m/>
    <m/>
  </r>
  <r>
    <s v="11396386"/>
    <s v="23.02.2026"/>
    <s v="2026-10744734"/>
    <s v="SAHATOVA NILUFAR YAXSHILIQOVNA"/>
    <s v="42503785830029"/>
    <m/>
    <m/>
    <s v="25.03.1978"/>
    <s v="Навоий"/>
    <x v="0"/>
    <s v="Тасмачи МФЙ"/>
    <s v="TURDIYEVA BAXTINISO MUXTOROVNA"/>
    <s v="41905812380036"/>
    <x v="1"/>
    <n v="0"/>
    <s v="Жараён"/>
    <s v="Озиқ"/>
    <x v="0"/>
    <m/>
    <m/>
    <s v="Oddiy"/>
    <m/>
    <m/>
    <m/>
    <m/>
    <m/>
    <n v="0"/>
    <m/>
    <m/>
    <m/>
    <m/>
  </r>
  <r>
    <s v="11396352"/>
    <s v="23.02.2026"/>
    <s v="2026-10744697"/>
    <s v="SAHATOVA NILUFAR YAXSHILIQOVNA"/>
    <s v="42503785830029"/>
    <m/>
    <m/>
    <s v="25.03.1978"/>
    <s v="Навоий"/>
    <x v="0"/>
    <s v="Тасмачи МФЙ"/>
    <s v="TURDIYEVA BAXTINISO MUXTOROVNA"/>
    <s v="41905812380036"/>
    <x v="5"/>
    <n v="0"/>
    <s v="Жараён"/>
    <s v="Даволаниш"/>
    <x v="2"/>
    <n v="20600000"/>
    <m/>
    <s v="Oddiy"/>
    <m/>
    <m/>
    <m/>
    <m/>
    <m/>
    <n v="0"/>
    <m/>
    <m/>
    <m/>
    <m/>
  </r>
  <r>
    <s v="11280981"/>
    <s v="19.02.2026"/>
    <s v="2026-10599041"/>
    <s v="MAMADIYOROVA ZULAYXA SUYUNDIQOVNA"/>
    <s v="41005675830012"/>
    <m/>
    <m/>
    <s v="10.05.1967"/>
    <s v="Навоий"/>
    <x v="0"/>
    <s v="Тасмачи МФЙ"/>
    <s v="TURDIYEVA BAXTINISO MUXTOROVNA"/>
    <s v="41905812380036"/>
    <x v="0"/>
    <n v="0"/>
    <s v="Рад"/>
    <s v="Даволаниш"/>
    <x v="2"/>
    <m/>
    <m/>
    <s v="Oddiy"/>
    <m/>
    <m/>
    <m/>
    <m/>
    <m/>
    <n v="0"/>
    <m/>
    <m/>
    <m/>
    <m/>
  </r>
  <r>
    <s v="11100739"/>
    <s v="09.02.2026"/>
    <s v="2026-10388687"/>
    <s v="SALAXOVA DILSORA MAMAYOQUBOVNA"/>
    <s v="40712892380066"/>
    <m/>
    <m/>
    <s v="07.12.1989"/>
    <s v="Навоий"/>
    <x v="0"/>
    <s v="Тасмачи МФЙ"/>
    <s v="TURDIYEVA BAXTINISO MUXTOROVNA"/>
    <s v="41905812380036"/>
    <x v="3"/>
    <n v="0"/>
    <s v="Рад"/>
    <s v="Даволаниш"/>
    <x v="2"/>
    <n v="20600000"/>
    <m/>
    <s v="Oddiy"/>
    <m/>
    <m/>
    <m/>
    <m/>
    <m/>
    <n v="0"/>
    <m/>
    <m/>
    <m/>
    <m/>
  </r>
  <r>
    <s v="10318575"/>
    <s v="20.12.2025"/>
    <s v="2025-09466473"/>
    <s v="TOSHOVA DILNOZA RUSTAMOVNA"/>
    <s v="41909853920064"/>
    <m/>
    <m/>
    <s v="19.09.1985"/>
    <s v="Навоий"/>
    <x v="0"/>
    <s v="Тасмачи МФЙ"/>
    <s v="TURDIYEVA BAXTINISO MUXTOROVNA"/>
    <s v="41905812380036"/>
    <x v="9"/>
    <n v="1"/>
    <s v="Тўланди"/>
    <s v="Озиқ"/>
    <x v="0"/>
    <n v="412000"/>
    <s v="22.12.2025"/>
    <s v="Oddiy"/>
    <d v="2026-01-09T11:27:16"/>
    <m/>
    <n v="412000"/>
    <m/>
    <d v="2026-01-09T11:27:16"/>
    <n v="0"/>
    <n v="412000"/>
    <n v="46031.477268518516"/>
    <m/>
    <n v="38983"/>
  </r>
  <r>
    <s v="10282582"/>
    <s v="19.12.2025"/>
    <s v="2025-09423381"/>
    <s v="OTAMURODOVA MAFTUNA RUZMUROTOVNA"/>
    <s v="41901903920136"/>
    <m/>
    <m/>
    <s v="19.01.1990"/>
    <s v="Навоий"/>
    <x v="0"/>
    <s v="Тасмачи МФЙ"/>
    <s v="TURDIYEVA BAXTINISO MUXTOROVNA"/>
    <s v="41905812380036"/>
    <x v="9"/>
    <n v="1"/>
    <s v="Тўланди"/>
    <s v="Кийим"/>
    <x v="1"/>
    <n v="2060000"/>
    <s v="22.12.2025"/>
    <s v="Oddiy"/>
    <d v="2026-01-09T11:28:59"/>
    <m/>
    <n v="2060000"/>
    <m/>
    <d v="2026-01-09T11:28:59"/>
    <n v="0"/>
    <n v="2060000"/>
    <n v="46031.478460648148"/>
    <m/>
    <n v="46650"/>
  </r>
  <r>
    <s v="10282389"/>
    <s v="19.12.2025"/>
    <s v="2025-09423141"/>
    <s v="QARCHIG‘AYEV BAXTIYOR BURITOSHEVICH"/>
    <s v="32511892380015"/>
    <m/>
    <m/>
    <s v="25.11.1989"/>
    <s v="Навоий"/>
    <x v="0"/>
    <s v="Тасмачи МФЙ"/>
    <s v="TURDIYEVA BAXTINISO MUXTOROVNA"/>
    <s v="41905812380036"/>
    <x v="9"/>
    <n v="1"/>
    <s v="Тўланди"/>
    <s v="Кийим"/>
    <x v="1"/>
    <n v="2060000"/>
    <s v="22.12.2025"/>
    <s v="Oddiy"/>
    <d v="2026-01-09T11:30:15"/>
    <m/>
    <n v="2060000"/>
    <m/>
    <d v="2026-01-09T11:30:15"/>
    <n v="0"/>
    <n v="2060000"/>
    <n v="46031.47934027778"/>
    <m/>
    <n v="46652"/>
  </r>
  <r>
    <s v="10282291"/>
    <s v="19.12.2025"/>
    <s v="2025-09423016"/>
    <s v="YAMONOVA ZILOLA RAXMATULLAYEVNA"/>
    <s v="40403805830027"/>
    <m/>
    <m/>
    <s v="04.03.1980"/>
    <s v="Навоий"/>
    <x v="0"/>
    <s v="Тасмачи МФЙ"/>
    <s v="TURDIYEVA BAXTINISO MUXTOROVNA"/>
    <s v="41905812380036"/>
    <x v="4"/>
    <n v="0"/>
    <s v="Қарор"/>
    <s v="Кийим"/>
    <x v="1"/>
    <n v="2060000"/>
    <s v="22.12.2025"/>
    <s v="Oddiy"/>
    <d v="2026-01-09T11:35:10"/>
    <s v="????? ????????"/>
    <n v="2060000"/>
    <s v="Ha"/>
    <d v="2026-01-09T11:35:10"/>
    <n v="0"/>
    <n v="2060000"/>
    <n v="46031.482754629629"/>
    <m/>
    <n v="46655"/>
  </r>
  <r>
    <s v="10217454"/>
    <s v="17.12.2025"/>
    <s v="2025-09343508"/>
    <s v="XAMIRAYEVA FERUZA SHOMIRZO QIZI"/>
    <s v="41104933920152"/>
    <m/>
    <m/>
    <s v="11.04.1993"/>
    <s v="Навоий"/>
    <x v="0"/>
    <s v="Ёви МФЙ"/>
    <s v="TURDIYEVA BAXTINISO MUXTOROVNA"/>
    <s v="41905812380036"/>
    <x v="2"/>
    <n v="0"/>
    <s v="Жараён"/>
    <s v="Озиқ"/>
    <x v="0"/>
    <n v="412000"/>
    <s v="18.12.2025"/>
    <s v="Oddiy"/>
    <m/>
    <m/>
    <m/>
    <m/>
    <m/>
    <n v="0"/>
    <m/>
    <m/>
    <m/>
    <n v="59822"/>
  </r>
  <r>
    <s v="10007744"/>
    <s v="11.12.2025"/>
    <s v="2025-09075926"/>
    <s v="XOJIYEV HASAN G‘OPIRBOY O‘G‘LI"/>
    <s v="31105922380046"/>
    <m/>
    <m/>
    <s v="11.05.1992"/>
    <s v="Навоий"/>
    <x v="0"/>
    <s v="Тасмачи МФЙ"/>
    <s v="TURDIYEVA BAXTINISO MUXTOROVNA"/>
    <s v="41905812380036"/>
    <x v="3"/>
    <n v="0"/>
    <s v="Рад"/>
    <s v="Озиқ"/>
    <x v="0"/>
    <n v="412000"/>
    <m/>
    <s v="Oddiy"/>
    <m/>
    <m/>
    <m/>
    <m/>
    <m/>
    <n v="0"/>
    <m/>
    <m/>
    <m/>
    <m/>
  </r>
  <r>
    <s v="10003007"/>
    <s v="10.12.2025"/>
    <s v="2025-09069429"/>
    <s v="ODILOV QABRIDDIN RAZZAQOVICH"/>
    <s v="32010585830023"/>
    <m/>
    <m/>
    <s v="20.10.1958"/>
    <s v="Навоий"/>
    <x v="0"/>
    <s v="Тасмачи МФЙ"/>
    <s v="TURDIYEVA BAXTINISO MUXTOROVNA"/>
    <s v="41905812380036"/>
    <x v="3"/>
    <n v="0"/>
    <s v="Рад"/>
    <s v="Коммунал"/>
    <x v="4"/>
    <n v="412000"/>
    <m/>
    <s v="Oddiy"/>
    <m/>
    <m/>
    <m/>
    <m/>
    <m/>
    <n v="0"/>
    <m/>
    <m/>
    <m/>
    <m/>
  </r>
  <r>
    <s v="9430702"/>
    <s v="13.11.2025"/>
    <s v="2025-08313560"/>
    <s v="SAHATOVA NILUFAR YAXSHILIQOVNA"/>
    <s v="42503785830029"/>
    <m/>
    <m/>
    <s v="25.03.1978"/>
    <s v="Навоий"/>
    <x v="0"/>
    <s v="Тасмачи МФЙ"/>
    <s v="TURDIYEVA BAXTINISO MUXTOROVNA"/>
    <s v="41905812380036"/>
    <x v="3"/>
    <n v="0"/>
    <s v="Рад"/>
    <s v="Даволаниш"/>
    <x v="2"/>
    <n v="20600000"/>
    <m/>
    <s v="Oddiy"/>
    <m/>
    <m/>
    <m/>
    <m/>
    <m/>
    <n v="0"/>
    <m/>
    <m/>
    <m/>
    <m/>
  </r>
  <r>
    <s v="8980651"/>
    <s v="13.10.2025"/>
    <s v="2025-07699011"/>
    <s v="TOSHEV RAVSHAN RUSTAMOVICH"/>
    <s v="31208672380024"/>
    <m/>
    <m/>
    <s v="12.08.1967"/>
    <s v="Навоий"/>
    <x v="0"/>
    <s v="Тасмачи МФЙ"/>
    <s v="TURDIYEVA BAXTINISO MUXTOROVNA"/>
    <s v="41905812380036"/>
    <x v="3"/>
    <n v="0"/>
    <s v="Рад"/>
    <s v="Даволаниш"/>
    <x v="2"/>
    <n v="20600000"/>
    <m/>
    <s v="Oddiy"/>
    <m/>
    <m/>
    <m/>
    <m/>
    <m/>
    <n v="0"/>
    <m/>
    <m/>
    <m/>
    <m/>
  </r>
  <r>
    <s v="8492049"/>
    <s v="18.09.2025"/>
    <s v="2025-07067055"/>
    <s v="UZOQOVA NILUFAR ESHNAZAROVNA"/>
    <s v="40608792380089"/>
    <m/>
    <m/>
    <s v="06.08.1979"/>
    <s v="Навоий"/>
    <x v="0"/>
    <s v="Тасмачи МФЙ"/>
    <s v="TURDIYEVA BAXTINISO MUXTOROVNA"/>
    <s v="41905812380036"/>
    <x v="7"/>
    <n v="0"/>
    <s v="Рад"/>
    <s v="Кийим"/>
    <x v="1"/>
    <n v="2060000"/>
    <s v="15.10.2025"/>
    <s v="Oddiy"/>
    <d v="2025-11-17T16:51:28"/>
    <s v="????? ????????"/>
    <n v="2060000"/>
    <s v="Ha"/>
    <d v="2025-11-17T16:51:28"/>
    <n v="0"/>
    <n v="2060000"/>
    <n v="45978.702407407407"/>
    <m/>
    <n v="7843"/>
  </r>
  <r>
    <s v="9711409"/>
    <s v="28.11.2025"/>
    <s v="2025-08696846"/>
    <s v="RO‘ZIYEVA ZILOLA KOMILOVNA"/>
    <s v="42705852330030"/>
    <m/>
    <m/>
    <s v="27.05.1985"/>
    <s v="Навоий"/>
    <x v="1"/>
    <s v="Варозун МФЙ"/>
    <s v="RAXMONOVA GULNOZA KOMILOVNA"/>
    <s v="41709892330075"/>
    <x v="9"/>
    <n v="1"/>
    <s v="Тўланди"/>
    <s v="Озиқ"/>
    <x v="0"/>
    <n v="412000"/>
    <s v="09.12.2025"/>
    <s v="Oddiy"/>
    <d v="2026-01-05T11:12:58"/>
    <m/>
    <n v="412000"/>
    <m/>
    <d v="2026-01-05T11:12:58"/>
    <n v="0"/>
    <n v="412000"/>
    <n v="46027.46733796296"/>
    <m/>
    <n v="30136"/>
  </r>
  <r>
    <s v="9711138"/>
    <s v="28.11.2025"/>
    <s v="2025-08696503"/>
    <s v="YANDASHOVA CHAROSXON BAXTIYOR QIZI"/>
    <s v="41712995780063"/>
    <m/>
    <m/>
    <s v="17.12.1999"/>
    <s v="Навоий"/>
    <x v="1"/>
    <s v="Варозун МФЙ"/>
    <s v="RAXMONOVA GULNOZA KOMILOVNA"/>
    <s v="41709892330075"/>
    <x v="9"/>
    <n v="1"/>
    <s v="Тўланди"/>
    <s v="Озиқ"/>
    <x v="0"/>
    <n v="412000"/>
    <s v="09.12.2025"/>
    <s v="Oddiy"/>
    <d v="2025-12-23T18:19:34"/>
    <m/>
    <n v="412000"/>
    <m/>
    <d v="2025-12-23T18:19:34"/>
    <n v="0"/>
    <n v="412000"/>
    <n v="46014.76358796296"/>
    <m/>
    <n v="30138"/>
  </r>
  <r>
    <s v="9710990"/>
    <s v="28.11.2025"/>
    <s v="2025-08696310"/>
    <s v="BOTIROVA MEXRINISO ULUG‘BEK QIZI"/>
    <s v="41312955780023"/>
    <m/>
    <m/>
    <s v="13.12.1995"/>
    <s v="Навоий"/>
    <x v="1"/>
    <s v="Варозун МФЙ"/>
    <s v="RAXMONOVA GULNOZA KOMILOVNA"/>
    <s v="41709892330075"/>
    <x v="9"/>
    <n v="1"/>
    <s v="Тўланди"/>
    <s v="Озиқ"/>
    <x v="0"/>
    <n v="412000"/>
    <s v="09.12.2025"/>
    <s v="Oddiy"/>
    <d v="2025-12-23T16:45:15"/>
    <m/>
    <n v="412000"/>
    <m/>
    <d v="2025-12-23T16:45:15"/>
    <n v="0"/>
    <n v="412000"/>
    <n v="46014.69809027778"/>
    <m/>
    <n v="30141"/>
  </r>
  <r>
    <s v="9710005"/>
    <s v="28.11.2025"/>
    <s v="2025-08695041"/>
    <s v="OBLOQULOVA CHINNIGUL XAYRULLO QIZI"/>
    <s v="62207045780021"/>
    <m/>
    <m/>
    <s v="22.07.2004"/>
    <s v="Навоий"/>
    <x v="1"/>
    <s v="Варозун МФЙ"/>
    <s v="RAXMONOVA GULNOZA KOMILOVNA"/>
    <s v="41709892330075"/>
    <x v="3"/>
    <n v="0"/>
    <s v="Рад"/>
    <s v="Озиқ"/>
    <x v="0"/>
    <n v="412000"/>
    <m/>
    <s v="Oddiy"/>
    <m/>
    <m/>
    <m/>
    <m/>
    <m/>
    <n v="0"/>
    <m/>
    <m/>
    <m/>
    <m/>
  </r>
  <r>
    <s v="10556596"/>
    <s v="29.12.2025"/>
    <s v="2025-09743758"/>
    <s v="TIMOSHENKO OKSANA VLADIMIROVNA"/>
    <s v="42505722390021"/>
    <m/>
    <m/>
    <s v="25.05.1972"/>
    <s v="Навоий"/>
    <x v="5"/>
    <s v="Бинокор МФЙ"/>
    <s v="QO‘CHQOROVA NAFISA SHUXRATOVNA"/>
    <s v="40508795760018"/>
    <x v="8"/>
    <n v="0"/>
    <s v="Рад"/>
    <s v="Таъмир"/>
    <x v="5"/>
    <n v="20600000"/>
    <s v="30.12.2025"/>
    <s v="Oddiy"/>
    <d v="2026-01-08T17:56:44"/>
    <s v="??????? ??? ????"/>
    <m/>
    <s v="Yuq"/>
    <d v="2026-01-08T17:56:44"/>
    <n v="0"/>
    <m/>
    <n v="46030.747731481482"/>
    <m/>
    <n v="53903"/>
  </r>
  <r>
    <s v="10233358"/>
    <s v="18.12.2025"/>
    <s v="2025-09363296"/>
    <s v="BAYMATOV SHERALI BAXTIYOROVICH"/>
    <s v="33011862360056"/>
    <m/>
    <m/>
    <s v="30.11.1986"/>
    <s v="Навоий"/>
    <x v="5"/>
    <s v="Бинокор МФЙ"/>
    <s v="QO‘CHQOROVA NAFISA SHUXRATOVNA"/>
    <s v="40508795760018"/>
    <x v="3"/>
    <n v="0"/>
    <s v="Рад"/>
    <s v="Кийим"/>
    <x v="1"/>
    <n v="2060000"/>
    <m/>
    <s v="Oddiy"/>
    <m/>
    <m/>
    <m/>
    <m/>
    <m/>
    <n v="0"/>
    <m/>
    <m/>
    <m/>
    <m/>
  </r>
  <r>
    <s v="11303076"/>
    <s v="19.02.2026"/>
    <s v="2026-10624883"/>
    <s v="HABIBOVA MAHLIYO IXTIYOROVNA"/>
    <s v="41005921170095"/>
    <m/>
    <m/>
    <s v="10.05.1992"/>
    <s v="Навоий"/>
    <x v="5"/>
    <s v="Хончарбоғ МФЙ"/>
    <s v="QOZOQOVA NARGIZA NORQULOVNA"/>
    <s v="42709822390026"/>
    <x v="0"/>
    <n v="0"/>
    <s v="Рад"/>
    <s v="Жарроҳлик"/>
    <x v="3"/>
    <m/>
    <m/>
    <s v="Oddiy"/>
    <m/>
    <m/>
    <m/>
    <m/>
    <m/>
    <n v="0"/>
    <m/>
    <m/>
    <m/>
    <m/>
  </r>
  <r>
    <s v="11152941"/>
    <s v="11.02.2026"/>
    <s v="2026-10449682"/>
    <s v="KARIMOVA RASHIDAXON OBIDJONOVNA"/>
    <s v="41603891470166"/>
    <m/>
    <m/>
    <s v="16.03.1989"/>
    <s v="Навоий"/>
    <x v="5"/>
    <s v="Хончарбоғ МФЙ"/>
    <s v="QOZOQOVA NARGIZA NORQULOVNA"/>
    <s v="42709822390026"/>
    <x v="3"/>
    <n v="0"/>
    <s v="Рад"/>
    <s v="Озиқ"/>
    <x v="0"/>
    <n v="412000"/>
    <m/>
    <s v="Oddiy"/>
    <m/>
    <m/>
    <m/>
    <m/>
    <m/>
    <n v="0"/>
    <m/>
    <m/>
    <m/>
    <m/>
  </r>
  <r>
    <s v="11242418"/>
    <s v="17.02.2026"/>
    <s v="2026-10554019"/>
    <s v="ABDINAZAROVA GULJAXAN ESHONQULOVNA"/>
    <s v="42505872360033"/>
    <m/>
    <m/>
    <s v="25.05.1987"/>
    <s v="Навоий"/>
    <x v="8"/>
    <s v="Shalxar МФЙ"/>
    <s v="MAVLANOVA DILFUZA SAFAROVNA"/>
    <s v="42011872350043"/>
    <x v="4"/>
    <n v="0"/>
    <s v="Қарор"/>
    <s v="Таъмир"/>
    <x v="5"/>
    <n v="20600000"/>
    <s v="17.02.2026"/>
    <s v="Oddiy"/>
    <d v="2026-02-19T16:14:33"/>
    <s v="????? ????????"/>
    <n v="20600000"/>
    <s v="Ha"/>
    <d v="2026-02-19T16:14:33"/>
    <n v="0"/>
    <n v="20600000"/>
    <n v="46072.676770833335"/>
    <m/>
    <n v="63859"/>
  </r>
  <r>
    <s v="11200702"/>
    <s v="13.02.2026"/>
    <s v="2026-10504446"/>
    <s v="ABDINAZAROVA GULJAXAN ESHONQULOVNA"/>
    <s v="42505872360033"/>
    <m/>
    <m/>
    <s v="25.05.1987"/>
    <s v="Навоий"/>
    <x v="8"/>
    <s v="Shalxar МФЙ"/>
    <s v="MAVLANOVA DILFUZA SAFAROVNA"/>
    <s v="42011872350043"/>
    <x v="0"/>
    <n v="0"/>
    <s v="Рад"/>
    <s v="Таъмир"/>
    <x v="5"/>
    <m/>
    <m/>
    <s v="Oddiy"/>
    <m/>
    <m/>
    <m/>
    <m/>
    <m/>
    <n v="0"/>
    <m/>
    <m/>
    <m/>
    <m/>
  </r>
  <r>
    <s v="9523518"/>
    <s v="19.11.2025"/>
    <s v="2025-08441626"/>
    <s v="DAULETOV BURIBAY SAKENOVICH"/>
    <s v="32510882410031"/>
    <m/>
    <m/>
    <s v="25.10.1988"/>
    <s v="Навоий"/>
    <x v="8"/>
    <s v="Shalxar МФЙ"/>
    <s v="MAVLANOVA DILFUZA SAFAROVNA"/>
    <s v="42011872350043"/>
    <x v="4"/>
    <n v="1"/>
    <s v="Қарор"/>
    <s v="Коммунал"/>
    <x v="4"/>
    <n v="412000"/>
    <s v="19.11.2025"/>
    <s v="Oddiy"/>
    <d v="2026-02-10T15:21:56"/>
    <s v="????? ????????"/>
    <n v="412000"/>
    <s v="Ha"/>
    <d v="2026-02-10T15:21:56"/>
    <n v="0"/>
    <n v="412000"/>
    <n v="46063.640231481484"/>
    <m/>
    <n v="11803"/>
  </r>
  <r>
    <s v="8800451"/>
    <s v="02.10.2025"/>
    <s v="2025-07487050"/>
    <s v="DAULETOV BURIBAY SAKENOVICH"/>
    <s v="32510882410031"/>
    <m/>
    <m/>
    <s v="25.10.1988"/>
    <s v="Навоий"/>
    <x v="8"/>
    <s v="Shalxar МФЙ"/>
    <s v="MAVLANOVA DILFUZA SAFAROVNA"/>
    <s v="42011872350043"/>
    <x v="10"/>
    <n v="0"/>
    <s v="Рад"/>
    <s v="Даволаниш"/>
    <x v="2"/>
    <n v="20600000"/>
    <s v="07.10.2025"/>
    <s v="Oddiy"/>
    <m/>
    <m/>
    <m/>
    <m/>
    <m/>
    <n v="0"/>
    <m/>
    <m/>
    <m/>
    <m/>
  </r>
  <r>
    <s v="9951117"/>
    <s v="09.12.2025"/>
    <s v="2025-09004329"/>
    <s v="SAPAROVA SABOXAT XOSHIMOVNA"/>
    <s v="40602782340048"/>
    <m/>
    <m/>
    <s v="06.02.1978"/>
    <s v="Навоий"/>
    <x v="7"/>
    <s v="Чорвоқгузор МФЙ"/>
    <s v="YANDASHOVA GULMIRA BAXODIROVNA"/>
    <s v="42810892350028"/>
    <x v="4"/>
    <n v="0"/>
    <s v="Қарор"/>
    <s v="Озиқ"/>
    <x v="0"/>
    <n v="412000"/>
    <s v="22.12.2025"/>
    <s v="Oddiy"/>
    <d v="2025-12-23T18:14:42"/>
    <s v="????? ????????"/>
    <n v="412000"/>
    <s v="Ha"/>
    <d v="2025-12-23T18:14:42"/>
    <n v="0"/>
    <n v="412000"/>
    <n v="46014.760208333333"/>
    <m/>
    <n v="39574"/>
  </r>
  <r>
    <s v="8598027"/>
    <s v="22.09.2025"/>
    <s v="2025-07210902"/>
    <s v="RAJABOV ZAVQIDDIN MUZAFAROVICH"/>
    <s v="30803862350057"/>
    <m/>
    <m/>
    <s v="08.03.1986"/>
    <s v="Навоий"/>
    <x v="7"/>
    <s v="Чорвоқгузор МФЙ"/>
    <s v="YANDASHOVA GULMIRA BAXODIROVNA"/>
    <s v="42810892350028"/>
    <x v="3"/>
    <n v="0"/>
    <s v="Рад"/>
    <s v="Озиқ"/>
    <x v="0"/>
    <n v="412000"/>
    <m/>
    <s v="Oddiy"/>
    <m/>
    <m/>
    <m/>
    <m/>
    <m/>
    <n v="0"/>
    <m/>
    <m/>
    <m/>
    <m/>
  </r>
  <r>
    <s v="8581351"/>
    <s v="22.09.2025"/>
    <s v="2025-07187886"/>
    <s v="ТОЛИБЖОНОВА САБИНА ШЕРЗОД ҚИЗИ"/>
    <s v="61511115790027"/>
    <m/>
    <m/>
    <s v="15.11.2011"/>
    <s v="Навоий"/>
    <x v="7"/>
    <s v="Чорвоқгузор МФЙ"/>
    <s v="YANDASHOVA GULMIRA BAXODIROVNA"/>
    <s v="42810892350028"/>
    <x v="4"/>
    <n v="0"/>
    <s v="Қарор"/>
    <s v="Кийим"/>
    <x v="1"/>
    <n v="2060000"/>
    <s v="22.12.2025"/>
    <s v="Oddiy"/>
    <d v="2025-12-23T18:13:22"/>
    <s v="????? ????????"/>
    <n v="2060000"/>
    <s v="Ha"/>
    <d v="2025-12-23T18:13:22"/>
    <n v="0"/>
    <n v="2060000"/>
    <n v="46014.759282407409"/>
    <m/>
    <n v="39589"/>
  </r>
  <r>
    <s v="8579642"/>
    <s v="22.09.2025"/>
    <s v="2025-07185679"/>
    <s v="JABBOROVA NORGUL ERKINOVNA"/>
    <s v="42406845790014"/>
    <m/>
    <m/>
    <s v="24.06.1984"/>
    <s v="Навоий"/>
    <x v="7"/>
    <s v="Чорвоқгузор МФЙ"/>
    <s v="YANDASHOVA GULMIRA BAXODIROVNA"/>
    <s v="42810892350028"/>
    <x v="4"/>
    <n v="0"/>
    <s v="Қарор"/>
    <s v="Озиқ"/>
    <x v="0"/>
    <n v="412000"/>
    <s v="13.11.2025"/>
    <s v="Oddiy"/>
    <d v="2025-12-23T18:16:06"/>
    <s v="????? ????????"/>
    <n v="412000"/>
    <s v="Ha"/>
    <d v="2025-12-23T18:16:06"/>
    <n v="0"/>
    <n v="412000"/>
    <n v="46014.761180555557"/>
    <m/>
    <n v="11074"/>
  </r>
  <r>
    <s v="10532581"/>
    <s v="29.12.2025"/>
    <s v="2025-09716592"/>
    <s v="BOTIROV BAXODIR RAXMONOVICH"/>
    <s v="32901552350010"/>
    <m/>
    <m/>
    <s v="29.01.1955"/>
    <s v="Навоий"/>
    <x v="7"/>
    <s v="Қоражон МФЙ"/>
    <s v="AMIRQULOVA ODILA RABBIMQUL QIZI"/>
    <s v="41609985840024"/>
    <x v="3"/>
    <n v="0"/>
    <s v="Рад"/>
    <s v="Коммунал"/>
    <x v="4"/>
    <n v="412000"/>
    <m/>
    <s v="Oddiy"/>
    <m/>
    <m/>
    <m/>
    <m/>
    <m/>
    <n v="0"/>
    <m/>
    <m/>
    <m/>
    <m/>
  </r>
  <r>
    <s v="10165851"/>
    <s v="16.12.2025"/>
    <s v="2025-09278908"/>
    <s v="AHATOV G‘AYRAT MAHMATQULOVICH"/>
    <s v="32711755790018"/>
    <m/>
    <m/>
    <s v="27.11.1975"/>
    <s v="Навоий"/>
    <x v="7"/>
    <s v="Қоражон МФЙ"/>
    <s v="AMIRQULOVA ODILA RABBIMQUL QIZI"/>
    <s v="41609985840024"/>
    <x v="9"/>
    <n v="1"/>
    <s v="Тўланди"/>
    <s v="Коммунал"/>
    <x v="4"/>
    <n v="412000"/>
    <s v="18.12.2025"/>
    <s v="Oddiy"/>
    <d v="2025-12-19T12:48:25"/>
    <s v="????? ????????"/>
    <n v="412000"/>
    <s v="Ha"/>
    <d v="2025-12-19T12:48:25"/>
    <n v="0"/>
    <n v="412000"/>
    <n v="46010.533622685187"/>
    <m/>
    <n v="33925"/>
  </r>
  <r>
    <s v="9909787"/>
    <s v="06.12.2025"/>
    <s v="2025-08952918"/>
    <s v="QO‘CHQOROVA SHOHISTA O‘TKIR QIZI"/>
    <s v="42912995790027"/>
    <m/>
    <m/>
    <s v="29.12.1999"/>
    <s v="Навоий"/>
    <x v="7"/>
    <s v="Қоражон МФЙ"/>
    <s v="AMIRQULOVA ODILA RABBIMQUL QIZI"/>
    <s v="41609985840024"/>
    <x v="9"/>
    <n v="1"/>
    <s v="Тўланди"/>
    <s v="Кийим"/>
    <x v="1"/>
    <n v="2060000"/>
    <s v="06.12.2025"/>
    <s v="Oddiy"/>
    <d v="2025-12-09T15:31:08"/>
    <m/>
    <n v="2060000"/>
    <m/>
    <d v="2025-12-09T15:31:08"/>
    <n v="0"/>
    <n v="2060000"/>
    <n v="46000.646620370368"/>
    <m/>
    <n v="20993"/>
  </r>
  <r>
    <s v="9909739"/>
    <s v="06.12.2025"/>
    <s v="2025-08952859"/>
    <s v="QO‘CHQOROVA SHOHISTA O‘TKIR QIZI"/>
    <s v="42912995790027"/>
    <m/>
    <m/>
    <s v="29.12.1999"/>
    <s v="Навоий"/>
    <x v="7"/>
    <s v="Қоражон МФЙ"/>
    <s v="AMIRQULOVA ODILA RABBIMQUL QIZI"/>
    <s v="41609985840024"/>
    <x v="9"/>
    <n v="1"/>
    <s v="Тўланди"/>
    <s v="Озиқ"/>
    <x v="0"/>
    <n v="412000"/>
    <s v="06.12.2025"/>
    <s v="Oddiy"/>
    <d v="2025-12-09T15:31:56"/>
    <m/>
    <n v="412000"/>
    <m/>
    <d v="2025-12-09T15:31:56"/>
    <n v="0"/>
    <n v="412000"/>
    <n v="46000.647175925929"/>
    <m/>
    <n v="20989"/>
  </r>
  <r>
    <s v="9799800"/>
    <s v="02.12.2025"/>
    <s v="2025-08810801"/>
    <s v="OBLAQULOV ZOHIDJON OBLAQULOVICH"/>
    <s v="31806812350016"/>
    <m/>
    <m/>
    <s v="18.06.1981"/>
    <s v="Навоий"/>
    <x v="7"/>
    <s v="Қоражон МФЙ"/>
    <s v="AMIRQULOVA ODILA RABBIMQUL QIZI"/>
    <s v="41609985840024"/>
    <x v="9"/>
    <n v="1"/>
    <s v="Тўланди"/>
    <s v="Коммунал"/>
    <x v="4"/>
    <n v="412000"/>
    <s v="16.12.2025"/>
    <s v="Oddiy"/>
    <d v="2025-12-19T12:48:40"/>
    <s v="????? ????????"/>
    <n v="412000"/>
    <s v="Ha"/>
    <d v="2025-12-19T12:48:40"/>
    <n v="0"/>
    <n v="412000"/>
    <n v="46010.533796296295"/>
    <m/>
    <n v="33353"/>
  </r>
  <r>
    <s v="9759208"/>
    <s v="01.12.2025"/>
    <s v="2025-08759872"/>
    <s v="MIXLIYEVA MUXABBAT MURTAZOYEVNA"/>
    <s v="41212822350026"/>
    <m/>
    <m/>
    <s v="12.12.1982"/>
    <s v="Навоий"/>
    <x v="7"/>
    <s v="Қоражон МФЙ"/>
    <s v="AMIRQULOVA ODILA RABBIMQUL QIZI"/>
    <s v="41609985840024"/>
    <x v="4"/>
    <n v="0"/>
    <s v="Қарор"/>
    <s v="Озиқ"/>
    <x v="0"/>
    <n v="412000"/>
    <s v="04.12.2025"/>
    <s v="Oddiy"/>
    <d v="2025-12-19T12:49:51"/>
    <s v="????? ????????"/>
    <n v="412000"/>
    <s v="Ha"/>
    <d v="2025-12-19T12:49:51"/>
    <n v="0"/>
    <n v="412000"/>
    <n v="46010.534618055557"/>
    <m/>
    <n v="26783"/>
  </r>
  <r>
    <s v="9045977"/>
    <s v="17.10.2025"/>
    <s v="2025-07780188"/>
    <s v="KUBAYEV ORTIQ TOSHNIYOZOVICH"/>
    <s v="30403712350040"/>
    <m/>
    <m/>
    <s v="04.03.1971"/>
    <s v="Навоий"/>
    <x v="7"/>
    <s v="Қоражон МФЙ"/>
    <s v="AMIRQULOVA ODILA RABBIMQUL QIZI"/>
    <s v="41609985840024"/>
    <x v="3"/>
    <n v="0"/>
    <s v="Рад"/>
    <s v="Жарроҳлик"/>
    <x v="3"/>
    <n v="4120000000"/>
    <m/>
    <s v="Oddiy"/>
    <m/>
    <m/>
    <m/>
    <m/>
    <m/>
    <n v="0"/>
    <m/>
    <m/>
    <m/>
    <m/>
  </r>
  <r>
    <s v="8922634"/>
    <s v="09.10.2025"/>
    <s v="2025-07628026"/>
    <s v="XUDAYKULOVA INOBAT YERGASHOVNA"/>
    <s v="42107862350024"/>
    <m/>
    <m/>
    <s v="21.07.1986"/>
    <s v="Навоий"/>
    <x v="7"/>
    <s v="Қоражон МФЙ"/>
    <s v="AMIRQULOVA ODILA RABBIMQUL QIZI"/>
    <s v="41609985840024"/>
    <x v="9"/>
    <n v="1"/>
    <s v="Тўланди"/>
    <s v="Озиқ"/>
    <x v="0"/>
    <n v="412000"/>
    <s v="09.10.2025"/>
    <s v="Oddiy"/>
    <d v="2025-10-15T14:11:42"/>
    <m/>
    <n v="412000"/>
    <m/>
    <d v="2025-10-15T14:11:42"/>
    <n v="0"/>
    <n v="412000"/>
    <n v="45945.591458333336"/>
    <m/>
    <n v="6971"/>
  </r>
  <r>
    <s v="11469775"/>
    <s v="26.02.2026"/>
    <s v="2026-10832696"/>
    <s v="QODIROV SHERMAT TOSHQULOVICH"/>
    <s v="31201745800014"/>
    <m/>
    <m/>
    <s v="12.01.1974"/>
    <s v="Навоий"/>
    <x v="2"/>
    <s v="Эшон Судур МФЙ"/>
    <s v="PARDABOYEVA MARYAM ABDUXALELOVNA"/>
    <s v="40312942360033"/>
    <x v="11"/>
    <n v="0"/>
    <s v="Жараён"/>
    <s v="Таъмир"/>
    <x v="5"/>
    <n v="20600000"/>
    <s v="26.02.2026"/>
    <s v="Oddiy"/>
    <m/>
    <m/>
    <m/>
    <m/>
    <m/>
    <n v="0"/>
    <m/>
    <m/>
    <m/>
    <m/>
  </r>
  <r>
    <s v="11447027"/>
    <s v="25.02.2026"/>
    <s v="2026-10805937"/>
    <s v="SHUKUROVA SARVINOZ DAVRONOVNA"/>
    <s v="41601912360014"/>
    <m/>
    <m/>
    <s v="16.01.1991"/>
    <s v="Навоий"/>
    <x v="2"/>
    <s v="Эшон Судур МФЙ"/>
    <s v="PARDABOYEVA MARYAM ABDUXALELOVNA"/>
    <s v="40312942360033"/>
    <x v="1"/>
    <n v="0"/>
    <s v="Жараён"/>
    <s v="Озиқ"/>
    <x v="0"/>
    <m/>
    <m/>
    <s v="Oddiy"/>
    <m/>
    <m/>
    <m/>
    <m/>
    <m/>
    <n v="0"/>
    <m/>
    <m/>
    <m/>
    <m/>
  </r>
  <r>
    <s v="11446084"/>
    <s v="25.02.2026"/>
    <s v="2026-10804792"/>
    <s v="SHUKUROVA SARVINOZ DAVRONOVNA"/>
    <s v="41601912360014"/>
    <m/>
    <m/>
    <s v="16.01.1991"/>
    <s v="Навоий"/>
    <x v="2"/>
    <s v="Эшон Судур МФЙ"/>
    <s v="PARDABOYEVA MARYAM ABDUXALELOVNA"/>
    <s v="40312942360033"/>
    <x v="0"/>
    <n v="0"/>
    <s v="Рад"/>
    <s v="Озиқ"/>
    <x v="0"/>
    <m/>
    <m/>
    <s v="Oddiy"/>
    <m/>
    <m/>
    <m/>
    <m/>
    <m/>
    <n v="0"/>
    <m/>
    <m/>
    <m/>
    <m/>
  </r>
  <r>
    <s v="11225244"/>
    <s v="16.02.2026"/>
    <s v="2026-10533623"/>
    <s v="QO‘LLIYEV ALISHER TOXIROVICH"/>
    <s v="30306792360027"/>
    <m/>
    <m/>
    <s v="03.06.1979"/>
    <s v="Навоий"/>
    <x v="2"/>
    <s v="Эшон Судур МФЙ"/>
    <s v="PARDABOYEVA MARYAM ABDUXALELOVNA"/>
    <s v="40312942360033"/>
    <x v="3"/>
    <n v="0"/>
    <s v="Рад"/>
    <s v="Даволаниш"/>
    <x v="2"/>
    <n v="20600000"/>
    <m/>
    <s v="Oddiy"/>
    <m/>
    <m/>
    <m/>
    <m/>
    <m/>
    <n v="0"/>
    <m/>
    <m/>
    <m/>
    <m/>
  </r>
  <r>
    <s v="10247314"/>
    <s v="18.12.2025"/>
    <s v="2025-09380264"/>
    <s v="YODGOROVA SOHIBA ZIYODULLAYEVNA"/>
    <s v="40409872360021"/>
    <m/>
    <m/>
    <s v="04.09.1987"/>
    <s v="Навоий"/>
    <x v="2"/>
    <s v="Эшон Судур МФЙ"/>
    <s v="PARDABOYEVA MARYAM ABDUXALELOVNA"/>
    <s v="40312942360033"/>
    <x v="0"/>
    <n v="0"/>
    <s v="Рад"/>
    <s v="Озиқ"/>
    <x v="0"/>
    <m/>
    <m/>
    <s v="Oddiy"/>
    <m/>
    <m/>
    <m/>
    <m/>
    <m/>
    <n v="0"/>
    <m/>
    <m/>
    <m/>
    <m/>
  </r>
  <r>
    <s v="10246478"/>
    <s v="18.12.2025"/>
    <s v="2025-09379272"/>
    <s v="HAYITOVA SAYYORA RAUPOVNA"/>
    <s v="40311902360032"/>
    <m/>
    <m/>
    <s v="03.11.1990"/>
    <s v="Навоий"/>
    <x v="2"/>
    <s v="Эшон Судур МФЙ"/>
    <s v="PARDABOYEVA MARYAM ABDUXALELOVNA"/>
    <s v="40312942360033"/>
    <x v="9"/>
    <n v="1"/>
    <s v="Тўланди"/>
    <s v="Кийим"/>
    <x v="1"/>
    <n v="2060000"/>
    <s v="29.12.2025"/>
    <s v="Oddiy"/>
    <d v="2025-12-30T11:04:19"/>
    <m/>
    <n v="2060000"/>
    <m/>
    <d v="2025-12-30T11:04:19"/>
    <n v="0"/>
    <n v="2060000"/>
    <n v="46021.461331018516"/>
    <m/>
    <n v="50137"/>
  </r>
  <r>
    <s v="9895186"/>
    <s v="05.12.2025"/>
    <s v="2025-08933916"/>
    <s v="QODIROV SHERMAT TOSHQULOVICH"/>
    <s v="31201745800014"/>
    <m/>
    <m/>
    <s v="12.01.1974"/>
    <s v="Навоий"/>
    <x v="2"/>
    <s v="Эшон Судур МФЙ"/>
    <s v="PARDABOYEVA MARYAM ABDUXALELOVNA"/>
    <s v="40312942360033"/>
    <x v="3"/>
    <n v="0"/>
    <s v="Рад"/>
    <s v="Кийим"/>
    <x v="1"/>
    <n v="2060000"/>
    <m/>
    <s v="Oddiy"/>
    <m/>
    <m/>
    <m/>
    <m/>
    <m/>
    <n v="0"/>
    <m/>
    <m/>
    <m/>
    <m/>
  </r>
  <r>
    <s v="9773411"/>
    <s v="01.12.2025"/>
    <s v="2025-08777832"/>
    <s v="NAJMIDDINOVA GULJAXON NASRIDDINOVNA"/>
    <s v="41703765800016"/>
    <m/>
    <m/>
    <s v="17.03.1976"/>
    <s v="Навоий"/>
    <x v="2"/>
    <s v="Эшон Судур МФЙ"/>
    <s v="PARDABOYEVA MARYAM ABDUXALELOVNA"/>
    <s v="40312942360033"/>
    <x v="3"/>
    <n v="0"/>
    <s v="Рад"/>
    <s v="Озиқ"/>
    <x v="0"/>
    <n v="412000"/>
    <m/>
    <s v="Oddiy"/>
    <m/>
    <m/>
    <m/>
    <m/>
    <m/>
    <n v="0"/>
    <m/>
    <m/>
    <m/>
    <m/>
  </r>
  <r>
    <s v="9773266"/>
    <s v="01.12.2025"/>
    <s v="2025-08777654"/>
    <s v="JUMAYEVA DILNAVOZ EGAMOVNA"/>
    <s v="41403755800016"/>
    <m/>
    <m/>
    <s v="14.03.1975"/>
    <s v="Навоий"/>
    <x v="2"/>
    <s v="Эшон Судур МФЙ"/>
    <s v="PARDABOYEVA MARYAM ABDUXALELOVNA"/>
    <s v="40312942360033"/>
    <x v="4"/>
    <n v="0"/>
    <s v="Қарор"/>
    <s v="Озиқ"/>
    <x v="0"/>
    <n v="412000"/>
    <s v="30.12.2025"/>
    <s v="Oddiy"/>
    <d v="2025-12-30T11:57:18"/>
    <s v="????? ????????"/>
    <n v="412000"/>
    <s v="Ha"/>
    <d v="2025-12-30T11:57:18"/>
    <n v="0"/>
    <n v="412000"/>
    <n v="46021.498124999998"/>
    <m/>
    <n v="51230"/>
  </r>
  <r>
    <s v="9773053"/>
    <s v="01.12.2025"/>
    <s v="2025-08777354"/>
    <s v="QODIROV SHERMAT TOSHQULOVICH"/>
    <s v="31201745800014"/>
    <m/>
    <m/>
    <s v="12.01.1974"/>
    <s v="Навоий"/>
    <x v="2"/>
    <s v="Эшон Судур МФЙ"/>
    <s v="PARDABOYEVA MARYAM ABDUXALELOVNA"/>
    <s v="40312942360033"/>
    <x v="4"/>
    <n v="0"/>
    <s v="Қарор"/>
    <s v="Озиқ"/>
    <x v="0"/>
    <n v="412000"/>
    <s v="29.12.2025"/>
    <s v="Oddiy"/>
    <d v="2025-12-30T11:57:35"/>
    <s v="????? ????????"/>
    <n v="412000"/>
    <s v="Ha"/>
    <d v="2025-12-30T11:57:35"/>
    <n v="0"/>
    <n v="412000"/>
    <n v="46021.49832175926"/>
    <m/>
    <n v="51231"/>
  </r>
  <r>
    <s v="9772865"/>
    <s v="01.12.2025"/>
    <s v="2025-08777114"/>
    <s v="QO‘QONOVA ZULOLA SHIRINOVNA"/>
    <s v="42309832360011"/>
    <m/>
    <m/>
    <s v="23.09.1983"/>
    <s v="Навоий"/>
    <x v="2"/>
    <s v="Эшон Судур МФЙ"/>
    <s v="PARDABOYEVA MARYAM ABDUXALELOVNA"/>
    <s v="40312942360033"/>
    <x v="3"/>
    <n v="0"/>
    <s v="Рад"/>
    <s v="Озиқ"/>
    <x v="0"/>
    <n v="412000"/>
    <m/>
    <s v="Oddiy"/>
    <m/>
    <m/>
    <m/>
    <m/>
    <m/>
    <n v="0"/>
    <m/>
    <m/>
    <m/>
    <m/>
  </r>
  <r>
    <s v="8091750"/>
    <s v="09.09.2025"/>
    <s v="2025-06466990"/>
    <s v="XOLIQOVA XURSHIDA ABDUJALILOVNA"/>
    <s v="40509932360018"/>
    <m/>
    <m/>
    <s v="05.09.1993"/>
    <s v="Навоий"/>
    <x v="2"/>
    <s v="Эшон Судур МФЙ"/>
    <s v="PARDABOYEVA MARYAM ABDUXALELOVNA"/>
    <s v="40312942360033"/>
    <x v="3"/>
    <n v="0"/>
    <s v="Рад"/>
    <s v="Кийим"/>
    <x v="1"/>
    <n v="2060000"/>
    <m/>
    <s v="Oddiy"/>
    <m/>
    <m/>
    <m/>
    <m/>
    <m/>
    <n v="0"/>
    <m/>
    <m/>
    <m/>
    <m/>
  </r>
  <r>
    <s v="7941599"/>
    <s v="05.09.2025"/>
    <s v="2025-06261081"/>
    <s v="MULLOYEVA MUKARRAM XOLBOYEVNA"/>
    <s v="43001725800011"/>
    <m/>
    <m/>
    <s v="30.01.1972"/>
    <s v="Навоий"/>
    <x v="2"/>
    <s v="Эшон Судур МФЙ"/>
    <s v="PARDABOYEVA MARYAM ABDUXALELOVNA"/>
    <s v="40312942360033"/>
    <x v="3"/>
    <n v="0"/>
    <s v="Рад"/>
    <s v="Кийим"/>
    <x v="1"/>
    <n v="2060000"/>
    <m/>
    <s v="Oddiy"/>
    <m/>
    <m/>
    <m/>
    <m/>
    <m/>
    <n v="0"/>
    <m/>
    <m/>
    <m/>
    <m/>
  </r>
  <r>
    <s v="7894495"/>
    <s v="04.09.2025"/>
    <s v="2025-06201996"/>
    <s v="KODIROVA XIKMATOY XOSHIMOVNA"/>
    <s v="42804782360015"/>
    <m/>
    <m/>
    <s v="28.04.1978"/>
    <s v="Навоий"/>
    <x v="2"/>
    <s v="Эшон Судур МФЙ"/>
    <s v="PARDABOYEVA MARYAM ABDUXALELOVNA"/>
    <s v="40312942360033"/>
    <x v="2"/>
    <n v="0"/>
    <s v="Жараён"/>
    <s v="Кийим"/>
    <x v="1"/>
    <n v="2060000"/>
    <s v="09.09.2025"/>
    <s v="Oddiy"/>
    <m/>
    <m/>
    <m/>
    <m/>
    <m/>
    <n v="0"/>
    <m/>
    <m/>
    <m/>
    <n v="7099"/>
  </r>
  <r>
    <s v="10545843"/>
    <s v="29.12.2025"/>
    <s v="2025-09731752"/>
    <s v="MUXAMATOVA JAMILYA SHANAZAROVNA"/>
    <s v="42308642390014"/>
    <m/>
    <m/>
    <s v="23.08.1964"/>
    <s v="Навоий"/>
    <x v="5"/>
    <s v="Янгиариқ МФЙ"/>
    <s v="ESHMURODOVA NILUFAR XOLMURODOVNA"/>
    <s v="43010804040019"/>
    <x v="3"/>
    <n v="0"/>
    <s v="Рад"/>
    <s v="Жарроҳлик"/>
    <x v="3"/>
    <n v="4120000000"/>
    <m/>
    <s v="Oddiy"/>
    <m/>
    <m/>
    <m/>
    <m/>
    <m/>
    <n v="0"/>
    <m/>
    <m/>
    <m/>
    <m/>
  </r>
  <r>
    <s v="10258544"/>
    <s v="18.12.2025"/>
    <s v="2025-09393887"/>
    <s v="NAZAROVA SADOQAT HAMRAKULOVNA"/>
    <s v="42802892350027"/>
    <m/>
    <m/>
    <s v="28.02.1989"/>
    <s v="Навоий"/>
    <x v="5"/>
    <s v="Янгиариқ МФЙ"/>
    <s v="ESHMURODOVA NILUFAR XOLMURODOVNA"/>
    <s v="43010804040019"/>
    <x v="4"/>
    <n v="0"/>
    <s v="Қарор"/>
    <s v="Кийим"/>
    <x v="1"/>
    <n v="2060000"/>
    <s v="18.12.2025"/>
    <s v="Oddiy"/>
    <d v="2025-12-22T15:19:05"/>
    <s v="????? ????????"/>
    <n v="2060000"/>
    <s v="Ha"/>
    <d v="2025-12-22T15:19:05"/>
    <n v="0"/>
    <n v="2060000"/>
    <n v="46013.638252314813"/>
    <m/>
    <n v="36581"/>
  </r>
  <r>
    <s v="10257023"/>
    <s v="18.12.2025"/>
    <s v="2025-09392054"/>
    <s v="NAZAROVA SADOQAT HAMRAKULOVNA"/>
    <s v="42802892350027"/>
    <m/>
    <m/>
    <s v="28.02.1989"/>
    <s v="Навоий"/>
    <x v="5"/>
    <s v="Янгиариқ МФЙ"/>
    <s v="ESHMURODOVA NILUFAR XOLMURODOVNA"/>
    <s v="43010804040019"/>
    <x v="4"/>
    <n v="0"/>
    <s v="Қарор"/>
    <s v="Озиқ"/>
    <x v="0"/>
    <n v="412000"/>
    <s v="18.12.2025"/>
    <s v="Oddiy"/>
    <d v="2026-01-07T17:49:20"/>
    <s v="????? ????????"/>
    <n v="412000"/>
    <s v="Ha"/>
    <d v="2026-01-07T17:49:20"/>
    <n v="0"/>
    <n v="412000"/>
    <n v="46029.742592592593"/>
    <m/>
    <n v="46549"/>
  </r>
  <r>
    <s v="8809649"/>
    <s v="03.10.2025"/>
    <s v="2025-07498719"/>
    <s v="XOLMURODOVA SHABNAM OTAQUL QIZI"/>
    <s v="61308096140040"/>
    <m/>
    <m/>
    <s v="13.08.2009"/>
    <s v="Навоий"/>
    <x v="5"/>
    <s v="Янгиариқ МФЙ"/>
    <s v="ESHMURODOVA NILUFAR XOLMURODOVNA"/>
    <s v="43010804040019"/>
    <x v="9"/>
    <n v="1"/>
    <s v="Тўланди"/>
    <s v="Кийим"/>
    <x v="1"/>
    <n v="2060000"/>
    <s v="08.10.2025"/>
    <s v="Oddiy"/>
    <d v="2025-10-10T17:41:09"/>
    <m/>
    <n v="2060000"/>
    <m/>
    <d v="2025-10-10T17:41:09"/>
    <n v="0"/>
    <n v="2060000"/>
    <n v="45940.736909722225"/>
    <m/>
    <n v="6444"/>
  </r>
  <r>
    <s v="8621346"/>
    <s v="23.09.2025"/>
    <s v="2025-07243513"/>
    <s v="HUSANOV IZZATULLO XUSNIDDIN O‘G‘LI"/>
    <s v="53006095830023"/>
    <m/>
    <m/>
    <s v="30.06.2009"/>
    <s v="Навоий"/>
    <x v="5"/>
    <s v="Янгиариқ МФЙ"/>
    <s v="ESHMURODOVA NILUFAR XOLMURODOVNA"/>
    <s v="43010804040019"/>
    <x v="9"/>
    <n v="1"/>
    <s v="Тўланди"/>
    <s v="Кийим"/>
    <x v="1"/>
    <n v="2060000"/>
    <s v="26.09.2025"/>
    <s v="Oddiy"/>
    <d v="2025-10-10T17:40:44"/>
    <m/>
    <n v="2060000"/>
    <m/>
    <d v="2025-10-10T17:40:44"/>
    <n v="0"/>
    <n v="2060000"/>
    <n v="45940.736620370371"/>
    <m/>
    <n v="6445"/>
  </r>
  <r>
    <s v="11230637"/>
    <s v="16.02.2026"/>
    <s v="2026-10539935"/>
    <s v="KAZAKOV SHOKIR UKTAMOVICH"/>
    <s v="32311892390041"/>
    <m/>
    <m/>
    <s v="23.11.1989"/>
    <s v="Навоий"/>
    <x v="5"/>
    <s v="Истиқлол МФЙ"/>
    <s v="ABDUNOROVA DINORA ABRUYEVNA"/>
    <s v="41908975840027"/>
    <x v="2"/>
    <n v="0"/>
    <s v="Жараён"/>
    <s v="Коммунал"/>
    <x v="4"/>
    <n v="412000"/>
    <s v="16.02.2026"/>
    <s v="Oddiy"/>
    <m/>
    <m/>
    <m/>
    <m/>
    <m/>
    <n v="0"/>
    <m/>
    <m/>
    <m/>
    <n v="62746"/>
  </r>
  <r>
    <s v="11229522"/>
    <s v="16.02.2026"/>
    <s v="2026-10538631"/>
    <s v="KAZAKOV SHOKIR UKTAMOVICH"/>
    <s v="32311892390041"/>
    <m/>
    <m/>
    <s v="23.11.1989"/>
    <s v="Навоий"/>
    <x v="5"/>
    <s v="Истиқлол МФЙ"/>
    <s v="ABDUNOROVA DINORA ABRUYEVNA"/>
    <s v="41908975840027"/>
    <x v="0"/>
    <n v="0"/>
    <s v="Рад"/>
    <s v="Коммунал"/>
    <x v="4"/>
    <m/>
    <m/>
    <s v="Oddiy"/>
    <m/>
    <m/>
    <m/>
    <m/>
    <m/>
    <n v="0"/>
    <m/>
    <m/>
    <m/>
    <m/>
  </r>
  <r>
    <s v="11228219"/>
    <s v="16.02.2026"/>
    <s v="2026-10537137"/>
    <s v="KAZAKOV SHOKIR UKTAMOVICH"/>
    <s v="32311892390041"/>
    <m/>
    <m/>
    <s v="23.11.1989"/>
    <s v="Навоий"/>
    <x v="5"/>
    <s v="Истиқлол МФЙ"/>
    <s v="ABDUNOROVA DINORA ABRUYEVNA"/>
    <s v="41908975840027"/>
    <x v="0"/>
    <n v="0"/>
    <s v="Рад"/>
    <s v="Коммунал"/>
    <x v="4"/>
    <m/>
    <m/>
    <s v="Oddiy"/>
    <m/>
    <m/>
    <m/>
    <m/>
    <m/>
    <n v="0"/>
    <m/>
    <m/>
    <m/>
    <m/>
  </r>
  <r>
    <s v="10712341"/>
    <s v="09.01.2026"/>
    <s v="2026-09919961"/>
    <s v="SHODIYEVA IRODA NAYIMOVNA"/>
    <s v="43107822350067"/>
    <m/>
    <m/>
    <s v="31.07.1982"/>
    <s v="Навоий"/>
    <x v="5"/>
    <s v="Истиқлол МФЙ"/>
    <s v="ABDUNOROVA DINORA ABRUYEVNA"/>
    <s v="41908975840027"/>
    <x v="3"/>
    <n v="0"/>
    <s v="Рад"/>
    <s v="Озиқ"/>
    <x v="0"/>
    <n v="412000"/>
    <m/>
    <s v="Oddiy"/>
    <m/>
    <m/>
    <m/>
    <m/>
    <m/>
    <n v="0"/>
    <m/>
    <m/>
    <m/>
    <m/>
  </r>
  <r>
    <s v="11404716"/>
    <s v="23.02.2026"/>
    <s v="2026-10754238"/>
    <s v="CHORIYEVA SADOKAT SULAYMONOVNA"/>
    <s v="42002802350026"/>
    <m/>
    <m/>
    <s v="20.02.1980"/>
    <s v="Навоий"/>
    <x v="7"/>
    <s v="Навбаҳор МФЙ"/>
    <s v="IBRAGIMOV SHUHRAT QO‘LDOSH O‘G‘LI"/>
    <s v="30502922350030"/>
    <x v="0"/>
    <n v="0"/>
    <s v="Рад"/>
    <s v="Коммунал"/>
    <x v="4"/>
    <m/>
    <m/>
    <s v="Oddiy"/>
    <m/>
    <m/>
    <m/>
    <m/>
    <m/>
    <n v="0"/>
    <m/>
    <m/>
    <m/>
    <m/>
  </r>
  <r>
    <s v="10196863"/>
    <s v="17.12.2025"/>
    <s v="2025-09317323"/>
    <s v="JO‘RAYEVA DILDORA SAMATQULOVNA"/>
    <s v="41409792350013"/>
    <m/>
    <m/>
    <s v="14.09.1979"/>
    <s v="Навоий"/>
    <x v="7"/>
    <s v="Навбаҳор МФЙ"/>
    <s v="IBRAGIMOV SHUHRAT QO‘LDOSH O‘G‘LI"/>
    <s v="30502922350030"/>
    <x v="4"/>
    <n v="0"/>
    <s v="Қарор"/>
    <s v="Озиқ"/>
    <x v="0"/>
    <n v="412000"/>
    <s v="18.12.2025"/>
    <s v="Oddiy"/>
    <d v="2025-12-20T12:53:15"/>
    <s v="????? ????????"/>
    <n v="412000"/>
    <s v="Ha"/>
    <d v="2025-12-20T12:53:15"/>
    <n v="0"/>
    <n v="412000"/>
    <n v="46011.536979166667"/>
    <m/>
    <n v="33327"/>
  </r>
  <r>
    <s v="10049113"/>
    <s v="12.12.2025"/>
    <s v="2025-09127965"/>
    <s v="XIDIROV XURSHID KARIMOVICH"/>
    <s v="31503792350071"/>
    <m/>
    <m/>
    <s v="15.03.1979"/>
    <s v="Навоий"/>
    <x v="7"/>
    <s v="Навбаҳор МФЙ"/>
    <s v="IBRAGIMOV SHUHRAT QO‘LDOSH O‘G‘LI"/>
    <s v="30502922350030"/>
    <x v="9"/>
    <n v="1"/>
    <s v="Тўланди"/>
    <s v="Қарздорлик"/>
    <x v="6"/>
    <n v="2060000"/>
    <s v="20.12.2025"/>
    <s v="Oddiy"/>
    <d v="2025-12-22T16:58:48"/>
    <s v="????? ????????"/>
    <n v="210000"/>
    <s v="Ha"/>
    <d v="2025-12-22T16:58:48"/>
    <n v="0"/>
    <n v="210000"/>
    <n v="46013.707499999997"/>
    <m/>
    <n v="37861"/>
  </r>
  <r>
    <s v="10019634"/>
    <s v="11.12.2025"/>
    <s v="2025-09090092"/>
    <s v="NURNAZAROV XUSAN XUDAYNAZAROVICH"/>
    <s v="31209732350036"/>
    <m/>
    <m/>
    <s v="12.09.1973"/>
    <s v="Навоий"/>
    <x v="7"/>
    <s v="Навбаҳор МФЙ"/>
    <s v="IBRAGIMOV SHUHRAT QO‘LDOSH O‘G‘LI"/>
    <s v="30502922350030"/>
    <x v="9"/>
    <n v="1"/>
    <s v="Тўланди"/>
    <s v="Коммунал"/>
    <x v="4"/>
    <n v="412000"/>
    <s v="20.12.2025"/>
    <s v="Oddiy"/>
    <d v="2025-12-22T16:59:19"/>
    <s v="????? ????????"/>
    <n v="210000"/>
    <s v="Ha"/>
    <d v="2025-12-22T16:59:19"/>
    <n v="0"/>
    <n v="210000"/>
    <n v="46013.707858796297"/>
    <m/>
    <n v="37857"/>
  </r>
  <r>
    <s v="9997830"/>
    <s v="10.12.2025"/>
    <s v="2025-09062670"/>
    <s v="PERNAZAROVA OZODA MUXIDINOVNA"/>
    <s v="41011852350015"/>
    <m/>
    <m/>
    <s v="10.11.1985"/>
    <s v="Навоий"/>
    <x v="7"/>
    <s v="Навбаҳор МФЙ"/>
    <s v="IBRAGIMOV SHUHRAT QO‘LDOSH O‘G‘LI"/>
    <s v="30502922350030"/>
    <x v="9"/>
    <n v="1"/>
    <s v="Тўланди"/>
    <s v="Коммунал"/>
    <x v="4"/>
    <n v="412000"/>
    <s v="20.12.2025"/>
    <s v="Oddiy"/>
    <d v="2025-12-22T16:59:04"/>
    <s v="????? ????????"/>
    <n v="210000"/>
    <s v="Ha"/>
    <d v="2025-12-22T16:59:04"/>
    <n v="0"/>
    <n v="210000"/>
    <n v="46013.707685185182"/>
    <m/>
    <n v="37858"/>
  </r>
  <r>
    <s v="9894401"/>
    <s v="05.12.2025"/>
    <s v="2025-08932943"/>
    <s v="NURNAZAROV XUSAN XUDAYNAZAROVICH"/>
    <s v="31209732350036"/>
    <m/>
    <m/>
    <s v="12.09.1973"/>
    <s v="Навоий"/>
    <x v="7"/>
    <s v="Навбаҳор МФЙ"/>
    <s v="IBRAGIMOV SHUHRAT QO‘LDOSH O‘G‘LI"/>
    <s v="30502922350030"/>
    <x v="4"/>
    <n v="0"/>
    <s v="Қарор"/>
    <s v="Озиқ"/>
    <x v="0"/>
    <n v="412000"/>
    <s v="10.12.2025"/>
    <s v="Oddiy"/>
    <d v="2025-12-13T16:29:33"/>
    <s v="????? ????????"/>
    <n v="412000"/>
    <s v="Ha"/>
    <d v="2025-12-13T16:29:33"/>
    <n v="0"/>
    <n v="412000"/>
    <n v="46004.6871875"/>
    <m/>
    <n v="24126"/>
  </r>
  <r>
    <s v="9651901"/>
    <s v="26.11.2025"/>
    <s v="2025-08616527"/>
    <s v="CHULIYEV ANVARJON TURAKULOVICH"/>
    <s v="30506862350039"/>
    <m/>
    <m/>
    <s v="05.06.1986"/>
    <s v="Навоий"/>
    <x v="7"/>
    <s v="Навбаҳор МФЙ"/>
    <s v="IBRAGIMOV SHUHRAT QO‘LDOSH O‘G‘LI"/>
    <s v="30502922350030"/>
    <x v="8"/>
    <n v="0"/>
    <s v="Рад"/>
    <s v="Кийим"/>
    <x v="1"/>
    <n v="2060000"/>
    <s v="04.12.2025"/>
    <s v="Oddiy"/>
    <d v="2025-12-13T16:27:33"/>
    <s v="??????? ??? ????"/>
    <m/>
    <s v="Yuq"/>
    <d v="2025-12-13T16:27:33"/>
    <n v="0"/>
    <m/>
    <n v="46004.685798611114"/>
    <m/>
    <n v="26856"/>
  </r>
  <r>
    <s v="9611362"/>
    <s v="24.11.2025"/>
    <s v="2025-08562875"/>
    <s v="DJUMAYEV FARHAT ASTANOVICH"/>
    <s v="32004682350036"/>
    <m/>
    <m/>
    <s v="20.04.1968"/>
    <s v="Навоий"/>
    <x v="7"/>
    <s v="Навбаҳор МФЙ"/>
    <s v="IBRAGIMOV SHUHRAT QO‘LDOSH O‘G‘LI"/>
    <s v="30502922350030"/>
    <x v="9"/>
    <n v="1"/>
    <s v="Тўланди"/>
    <s v="Озиқ"/>
    <x v="0"/>
    <n v="412000"/>
    <s v="24.11.2025"/>
    <s v="Oddiy"/>
    <d v="2025-12-01T17:11:41"/>
    <m/>
    <n v="412000"/>
    <m/>
    <d v="2025-12-01T17:11:41"/>
    <n v="0"/>
    <n v="412000"/>
    <n v="45992.716446759259"/>
    <m/>
    <n v="14156"/>
  </r>
  <r>
    <s v="9525692"/>
    <s v="19.11.2025"/>
    <s v="2025-08444378"/>
    <s v="DJUMAYEV FARHAT ASTANOVICH"/>
    <s v="32004682350036"/>
    <m/>
    <m/>
    <s v="20.04.1968"/>
    <s v="Навоий"/>
    <x v="7"/>
    <s v="Навбаҳор МФЙ"/>
    <s v="IBRAGIMOV SHUHRAT QO‘LDOSH O‘G‘LI"/>
    <s v="30502922350030"/>
    <x v="9"/>
    <n v="1"/>
    <s v="Тўланди"/>
    <s v="Коммунал"/>
    <x v="4"/>
    <n v="412000"/>
    <s v="19.11.2025"/>
    <s v="Oddiy"/>
    <d v="2025-11-20T09:17:02"/>
    <s v="????? ????????"/>
    <n v="210000"/>
    <s v="Ha"/>
    <d v="2025-11-20T09:17:02"/>
    <n v="0"/>
    <n v="210000"/>
    <n v="45981.386828703704"/>
    <m/>
    <n v="12024"/>
  </r>
  <r>
    <s v="9525107"/>
    <s v="19.11.2025"/>
    <s v="2025-08443645"/>
    <s v="PERNAZAROVA OZODA MUXIDINOVNA"/>
    <s v="41011852350015"/>
    <m/>
    <m/>
    <s v="10.11.1985"/>
    <s v="Навоий"/>
    <x v="7"/>
    <s v="Навбаҳор МФЙ"/>
    <s v="IBRAGIMOV SHUHRAT QO‘LDOSH O‘G‘LI"/>
    <s v="30502922350030"/>
    <x v="9"/>
    <n v="1"/>
    <s v="Тўланди"/>
    <s v="Коммунал"/>
    <x v="4"/>
    <n v="412000"/>
    <s v="19.11.2025"/>
    <s v="Oddiy"/>
    <d v="2025-11-20T09:16:45"/>
    <s v="????? ????????"/>
    <n v="210000"/>
    <s v="Ha"/>
    <d v="2025-11-20T09:16:45"/>
    <n v="0"/>
    <n v="210000"/>
    <n v="45981.386631944442"/>
    <m/>
    <n v="12025"/>
  </r>
  <r>
    <s v="9051288"/>
    <s v="18.10.2025"/>
    <s v="2025-07787242"/>
    <s v="CHULIYEV ANVARJON TURAKULOVICH"/>
    <s v="30506862350039"/>
    <m/>
    <m/>
    <s v="05.06.1986"/>
    <s v="Навоий"/>
    <x v="7"/>
    <s v="Навбаҳор МФЙ"/>
    <s v="IBRAGIMOV SHUHRAT QO‘LDOSH O‘G‘LI"/>
    <s v="30502922350030"/>
    <x v="9"/>
    <n v="1"/>
    <s v="Тўланди"/>
    <s v="Кийим"/>
    <x v="1"/>
    <n v="2060000"/>
    <s v="18.10.2025"/>
    <s v="Oddiy"/>
    <d v="2025-10-24T08:53:53"/>
    <m/>
    <n v="2060000"/>
    <m/>
    <d v="2025-10-24T08:53:53"/>
    <n v="0"/>
    <n v="2060000"/>
    <n v="45954.370752314811"/>
    <m/>
    <n v="8511"/>
  </r>
  <r>
    <s v="8786042"/>
    <s v="30.09.2025"/>
    <s v="2025-07468577"/>
    <s v="TASHNIYAZOVA DILDORA TASHNIYAZ QIZI"/>
    <s v="43112915790019"/>
    <m/>
    <m/>
    <s v="31.12.1991"/>
    <s v="Навоий"/>
    <x v="7"/>
    <s v="Навбаҳор МФЙ"/>
    <s v="IBRAGIMOV SHUHRAT QO‘LDOSH O‘G‘LI"/>
    <s v="30502922350030"/>
    <x v="9"/>
    <n v="1"/>
    <s v="Тўланди"/>
    <s v="Озиқ"/>
    <x v="0"/>
    <n v="412000"/>
    <s v="18.10.2025"/>
    <s v="Oddiy"/>
    <d v="2025-10-24T08:53:18"/>
    <m/>
    <n v="412000"/>
    <m/>
    <d v="2025-10-24T08:53:18"/>
    <n v="0"/>
    <n v="412000"/>
    <n v="45954.370347222219"/>
    <m/>
    <n v="8554"/>
  </r>
  <r>
    <s v="11277402"/>
    <s v="18.02.2026"/>
    <s v="2026-10594548"/>
    <s v="ASHIROVA OLTINOY MARDONOVNA"/>
    <s v="40801845830016"/>
    <m/>
    <m/>
    <s v="08.01.1984"/>
    <s v="Навоий"/>
    <x v="0"/>
    <s v="Янгирабод МФЙ"/>
    <s v="BOBOMURZAYEV FARHOD XAYRIDDINOVICH"/>
    <s v="32209872380053"/>
    <x v="6"/>
    <n v="0"/>
    <s v="Жараён"/>
    <s v="Даволаниш"/>
    <x v="2"/>
    <n v="20600000"/>
    <s v="18.02.2026"/>
    <s v="Oddiy"/>
    <m/>
    <m/>
    <m/>
    <m/>
    <m/>
    <n v="0"/>
    <m/>
    <m/>
    <m/>
    <m/>
  </r>
  <r>
    <s v="11002897"/>
    <s v="02.02.2026"/>
    <s v="2026-10271181"/>
    <s v="RAXMATOVA ZEBO UKTAMOVNA"/>
    <s v="41710882330030"/>
    <m/>
    <m/>
    <s v="17.10.1988"/>
    <s v="Навоий"/>
    <x v="0"/>
    <s v="Янгирабод МФЙ"/>
    <s v="BOBOMURZAYEV FARHOD XAYRIDDINOVICH"/>
    <s v="32209872380053"/>
    <x v="0"/>
    <n v="0"/>
    <s v="Рад"/>
    <s v="Озиқ"/>
    <x v="0"/>
    <m/>
    <m/>
    <s v="Oddiy"/>
    <m/>
    <m/>
    <m/>
    <m/>
    <m/>
    <n v="0"/>
    <m/>
    <m/>
    <m/>
    <m/>
  </r>
  <r>
    <s v="11002050"/>
    <s v="02.02.2026"/>
    <s v="2026-10270227"/>
    <s v="NURMATOV UMARQUL ERGASHOVICH"/>
    <s v="31105782380022"/>
    <m/>
    <m/>
    <s v="11.05.1978"/>
    <s v="Навоий"/>
    <x v="0"/>
    <s v="Янгирабод МФЙ"/>
    <s v="BOBOMURZAYEV FARHOD XAYRIDDINOVICH"/>
    <s v="32209872380053"/>
    <x v="3"/>
    <n v="0"/>
    <s v="Рад"/>
    <s v="Даволаниш"/>
    <x v="2"/>
    <n v="20600000"/>
    <m/>
    <s v="Oddiy"/>
    <m/>
    <m/>
    <m/>
    <m/>
    <m/>
    <n v="0"/>
    <m/>
    <m/>
    <m/>
    <m/>
  </r>
  <r>
    <s v="10938690"/>
    <s v="27.01.2026"/>
    <s v="2026-10192469"/>
    <s v="ABDULLAYEV SAYFULLA ABDULLAYEVICH"/>
    <s v="30103645830016"/>
    <m/>
    <m/>
    <s v="01.03.1964"/>
    <s v="Навоий"/>
    <x v="0"/>
    <s v="Янгирабод МФЙ"/>
    <s v="BOBOMURZAYEV FARHOD XAYRIDDINOVICH"/>
    <s v="32209872380053"/>
    <x v="0"/>
    <n v="0"/>
    <s v="Рад"/>
    <s v="Таъмир"/>
    <x v="5"/>
    <m/>
    <m/>
    <s v="Oddiy"/>
    <m/>
    <m/>
    <m/>
    <m/>
    <m/>
    <n v="0"/>
    <m/>
    <m/>
    <m/>
    <m/>
  </r>
  <r>
    <s v="10897147"/>
    <s v="22.01.2026"/>
    <s v="2026-10141767"/>
    <s v="ABDULLAYEVA NODIRA SAYFULLAYEVNA"/>
    <s v="42806882380061"/>
    <m/>
    <m/>
    <s v="28.06.1988"/>
    <s v="Навоий"/>
    <x v="0"/>
    <s v="Янгирабод МФЙ"/>
    <s v="BOBOMURZAYEV FARHOD XAYRIDDINOVICH"/>
    <s v="32209872380053"/>
    <x v="0"/>
    <n v="0"/>
    <s v="Рад"/>
    <s v="Озиқ"/>
    <x v="0"/>
    <m/>
    <m/>
    <s v="Oddiy"/>
    <m/>
    <m/>
    <m/>
    <m/>
    <m/>
    <n v="0"/>
    <m/>
    <m/>
    <m/>
    <m/>
  </r>
  <r>
    <s v="10773730"/>
    <s v="13.01.2026"/>
    <s v="2026-09993729"/>
    <s v="SAFAROV JURABEK FAYZULLO O‘G‘LI"/>
    <s v="32808912380062"/>
    <m/>
    <m/>
    <s v="28.08.1991"/>
    <s v="Навоий"/>
    <x v="0"/>
    <s v="Янгирабод МФЙ"/>
    <s v="BOBOMURZAYEV FARHOD XAYRIDDINOVICH"/>
    <s v="32209872380053"/>
    <x v="4"/>
    <n v="0"/>
    <s v="Қарор"/>
    <s v="Озиқ"/>
    <x v="0"/>
    <n v="412000"/>
    <s v="27.01.2026"/>
    <s v="Oddiy"/>
    <d v="2026-01-30T11:49:18"/>
    <s v="????? ????????"/>
    <n v="412000"/>
    <s v="Ha"/>
    <d v="2026-01-30T11:49:18"/>
    <n v="0"/>
    <n v="412000"/>
    <n v="46052.492569444446"/>
    <m/>
    <n v="59821"/>
  </r>
  <r>
    <s v="10715494"/>
    <s v="09.01.2026"/>
    <s v="2026-09923599"/>
    <s v="FAYZULLOYEV SHAHZOD JURABEK O`G`LI"/>
    <s v="51709255830104"/>
    <m/>
    <m/>
    <s v="17.09.2025"/>
    <s v="Навоий"/>
    <x v="0"/>
    <s v="Янгирабод МФЙ"/>
    <s v="BOBOMURZAYEV FARHOD XAYRIDDINOVICH"/>
    <s v="32209872380053"/>
    <x v="6"/>
    <n v="0"/>
    <s v="Жараён"/>
    <s v="Даволаниш"/>
    <x v="2"/>
    <n v="20600000"/>
    <s v="21.01.2026"/>
    <s v="Oddiy"/>
    <m/>
    <m/>
    <m/>
    <m/>
    <m/>
    <n v="0"/>
    <m/>
    <m/>
    <m/>
    <m/>
  </r>
  <r>
    <s v="10228813"/>
    <s v="18.12.2025"/>
    <s v="2025-09357896"/>
    <s v="DJAMOLOVA DILOROM TOSHNAZAROVNA"/>
    <s v="40212862380015"/>
    <m/>
    <m/>
    <s v="02.12.1986"/>
    <s v="Навоий"/>
    <x v="0"/>
    <s v="Янгирабод МФЙ"/>
    <s v="BOBOMURZAYEV FARHOD XAYRIDDINOVICH"/>
    <s v="32209872380053"/>
    <x v="0"/>
    <n v="0"/>
    <s v="Рад"/>
    <s v="Кийим"/>
    <x v="1"/>
    <m/>
    <m/>
    <s v="Oddiy"/>
    <m/>
    <m/>
    <m/>
    <m/>
    <m/>
    <n v="0"/>
    <m/>
    <m/>
    <m/>
    <m/>
  </r>
  <r>
    <s v="10217976"/>
    <s v="17.12.2025"/>
    <s v="2025-09344201"/>
    <s v="ABDULLAYEVA NODIRA SAYFULLAYEVNA"/>
    <s v="42806882380061"/>
    <m/>
    <m/>
    <s v="28.06.1988"/>
    <s v="Навоий"/>
    <x v="0"/>
    <s v="Янгирабод МФЙ"/>
    <s v="BOBOMURZAYEV FARHOD XAYRIDDINOVICH"/>
    <s v="32209872380053"/>
    <x v="3"/>
    <n v="0"/>
    <s v="Рад"/>
    <s v="Кийим"/>
    <x v="1"/>
    <n v="2060000"/>
    <m/>
    <s v="Oddiy"/>
    <m/>
    <m/>
    <m/>
    <m/>
    <m/>
    <n v="0"/>
    <m/>
    <m/>
    <m/>
    <m/>
  </r>
  <r>
    <s v="10216971"/>
    <s v="17.12.2025"/>
    <s v="2025-09342899"/>
    <s v="YUSUPOVA DILDORA SUNNATOVNA"/>
    <s v="40303852380123"/>
    <m/>
    <m/>
    <s v="03.03.1985"/>
    <s v="Навоий"/>
    <x v="0"/>
    <s v="Янгирабод МФЙ"/>
    <s v="BOBOMURZAYEV FARHOD XAYRIDDINOVICH"/>
    <s v="32209872380053"/>
    <x v="0"/>
    <n v="0"/>
    <s v="Рад"/>
    <s v="Кийим"/>
    <x v="1"/>
    <m/>
    <m/>
    <s v="Oddiy"/>
    <m/>
    <m/>
    <m/>
    <m/>
    <m/>
    <n v="0"/>
    <m/>
    <m/>
    <m/>
    <m/>
  </r>
  <r>
    <s v="10168590"/>
    <s v="16.12.2025"/>
    <s v="2025-09282364"/>
    <s v="ESHMAMATOV XAYRULLA SUNNATILLO O`G`LI"/>
    <s v="52505155830087"/>
    <m/>
    <m/>
    <s v="25.05.2015"/>
    <s v="Навоий"/>
    <x v="0"/>
    <s v="Янгирабод МФЙ"/>
    <s v="BOBOMURZAYEV FARHOD XAYRIDDINOVICH"/>
    <s v="32209872380053"/>
    <x v="6"/>
    <n v="0"/>
    <s v="Жараён"/>
    <s v="Жарроҳлик"/>
    <x v="3"/>
    <n v="4120000000"/>
    <s v="05.01.2026"/>
    <s v="Oddiy"/>
    <m/>
    <m/>
    <m/>
    <m/>
    <m/>
    <n v="0"/>
    <m/>
    <m/>
    <m/>
    <m/>
  </r>
  <r>
    <s v="10093296"/>
    <s v="13.12.2025"/>
    <s v="2025-09184052"/>
    <s v="SHONIYOZOV SHERBEK ALISHER O`G`LI"/>
    <s v="51909175830022"/>
    <m/>
    <m/>
    <s v="19.09.2017"/>
    <s v="Навоий"/>
    <x v="0"/>
    <s v="Янгирабод МФЙ"/>
    <s v="BOBOMURZAYEV FARHOD XAYRIDDINOVICH"/>
    <s v="32209872380053"/>
    <x v="6"/>
    <n v="0"/>
    <s v="Жараён"/>
    <s v="Жарроҳлик"/>
    <x v="3"/>
    <n v="4120000000"/>
    <s v="05.01.2026"/>
    <s v="Oddiy"/>
    <m/>
    <m/>
    <m/>
    <m/>
    <m/>
    <n v="0"/>
    <m/>
    <m/>
    <m/>
    <m/>
  </r>
  <r>
    <s v="9136101"/>
    <s v="27.10.2025"/>
    <s v="2025-07906340"/>
    <s v="IBRAGIMOVA MOHIRAXON ABDURASULOVNA"/>
    <s v="41904803920026"/>
    <m/>
    <m/>
    <s v="19.04.1980"/>
    <s v="Навоий"/>
    <x v="0"/>
    <s v="Янгирабод МФЙ"/>
    <s v="BOBOMURZAYEV FARHOD XAYRIDDINOVICH"/>
    <s v="32209872380053"/>
    <x v="8"/>
    <n v="0"/>
    <s v="Рад"/>
    <s v="Жарроҳлик"/>
    <x v="3"/>
    <n v="4120000000"/>
    <s v="27.10.2025"/>
    <s v="Oddiy"/>
    <d v="2025-11-20T11:21:38"/>
    <s v="??????? ??? ????"/>
    <m/>
    <s v="Yuq"/>
    <d v="2025-11-20T11:21:38"/>
    <n v="0"/>
    <m/>
    <n v="45981.473356481481"/>
    <m/>
    <n v="10552"/>
  </r>
  <r>
    <s v="8858328"/>
    <s v="07.10.2025"/>
    <s v="2025-07556343"/>
    <s v="SHERMATOV FARRUXJON ODILOVICH"/>
    <s v="31408912380041"/>
    <m/>
    <m/>
    <s v="14.08.1991"/>
    <s v="Навоий"/>
    <x v="0"/>
    <s v="Янгирабод МФЙ"/>
    <s v="BOBOMURZAYEV FARHOD XAYRIDDINOVICH"/>
    <s v="32209872380053"/>
    <x v="3"/>
    <n v="0"/>
    <s v="Рад"/>
    <s v="Даволаниш"/>
    <x v="2"/>
    <n v="20600000"/>
    <m/>
    <s v="Oddiy"/>
    <m/>
    <m/>
    <m/>
    <m/>
    <m/>
    <n v="0"/>
    <m/>
    <m/>
    <m/>
    <m/>
  </r>
  <r>
    <s v="8816928"/>
    <s v="03.10.2025"/>
    <s v="2025-07507787"/>
    <s v="ABDULLAYEVA NODIRA SAYFULLAYEVNA"/>
    <s v="42806882380061"/>
    <m/>
    <m/>
    <s v="28.06.1988"/>
    <s v="Навоий"/>
    <x v="0"/>
    <s v="Янгирабод МФЙ"/>
    <s v="BOBOMURZAYEV FARHOD XAYRIDDINOVICH"/>
    <s v="32209872380053"/>
    <x v="8"/>
    <n v="0"/>
    <s v="Рад"/>
    <s v="Жарроҳлик"/>
    <x v="3"/>
    <n v="4120000000"/>
    <s v="03.10.2025"/>
    <s v="Oddiy"/>
    <d v="2025-10-28T12:42:51"/>
    <s v="??????? ??? ????"/>
    <m/>
    <s v="Yuq"/>
    <d v="2025-10-28T12:42:51"/>
    <n v="0"/>
    <m/>
    <n v="45958.529756944445"/>
    <m/>
    <n v="5595"/>
  </r>
  <r>
    <s v="8815897"/>
    <s v="03.10.2025"/>
    <s v="2025-07506509"/>
    <s v="BOYNAZAROVA DILFUZA ESHMAMATOVNA"/>
    <s v="42407762380010"/>
    <m/>
    <m/>
    <s v="24.07.1976"/>
    <s v="Навоий"/>
    <x v="0"/>
    <s v="Янгирабод МФЙ"/>
    <s v="BOBOMURZAYEV FARHOD XAYRIDDINOVICH"/>
    <s v="32209872380053"/>
    <x v="8"/>
    <n v="0"/>
    <s v="Рад"/>
    <s v="Жарроҳлик"/>
    <x v="3"/>
    <n v="4120000000"/>
    <s v="08.10.2025"/>
    <s v="Oddiy"/>
    <d v="2025-10-28T12:42:40"/>
    <s v="??????? ??? ????"/>
    <m/>
    <s v="Yuq"/>
    <d v="2025-10-28T12:42:40"/>
    <n v="0"/>
    <m/>
    <n v="45958.529629629629"/>
    <m/>
    <n v="6274"/>
  </r>
  <r>
    <s v="7980104"/>
    <s v="06.09.2025"/>
    <s v="2025-06319035"/>
    <s v="FOZILOVA MAVLUDA SANAQULOVNA"/>
    <s v="42401885830016"/>
    <m/>
    <m/>
    <s v="24.01.1988"/>
    <s v="Навоий"/>
    <x v="0"/>
    <s v="Янгирабод МФЙ"/>
    <s v="BOBOMURZAYEV FARHOD XAYRIDDINOVICH"/>
    <s v="32209872380053"/>
    <x v="4"/>
    <n v="0"/>
    <s v="Қарор"/>
    <s v="Кийим"/>
    <x v="1"/>
    <n v="2060000"/>
    <s v="06.09.2025"/>
    <s v="Oddiy"/>
    <d v="2025-11-20T16:50:17"/>
    <s v="????? ????????"/>
    <n v="2060000"/>
    <s v="Ha"/>
    <d v="2025-11-20T16:50:17"/>
    <n v="0"/>
    <n v="2060000"/>
    <n v="45981.701585648145"/>
    <m/>
    <n v="3148"/>
  </r>
  <r>
    <s v="11458281"/>
    <s v="26.02.2026"/>
    <s v="2026-10819192"/>
    <s v="AKRAMOVA SHAXNOZA XUSNITDIN QIZI"/>
    <s v="40811945820017"/>
    <m/>
    <m/>
    <s v="08.11.1994"/>
    <s v="Навоий"/>
    <x v="3"/>
    <s v="Уйрот МФЙ"/>
    <s v="QODIROVA ZILOLA XXX"/>
    <s v="42203785820036"/>
    <x v="1"/>
    <n v="0"/>
    <s v="Жараён"/>
    <s v="Озиқ"/>
    <x v="0"/>
    <m/>
    <m/>
    <s v="Oddiy"/>
    <m/>
    <m/>
    <m/>
    <m/>
    <m/>
    <n v="0"/>
    <m/>
    <m/>
    <m/>
    <m/>
  </r>
  <r>
    <s v="9833631"/>
    <s v="03.12.2025"/>
    <s v="2025-08855002"/>
    <s v="RO‘ZIYEV AVAZ AXTAMOVICH"/>
    <s v="30410635820020"/>
    <m/>
    <m/>
    <s v="04.10.1963"/>
    <s v="Навоий"/>
    <x v="3"/>
    <s v="Уйрот МФЙ"/>
    <s v="QODIROVA ZILOLA XXX"/>
    <s v="42203785820036"/>
    <x v="0"/>
    <n v="0"/>
    <s v="Рад"/>
    <s v="Даволаниш"/>
    <x v="2"/>
    <m/>
    <m/>
    <s v="Oddiy"/>
    <m/>
    <m/>
    <m/>
    <m/>
    <m/>
    <n v="0"/>
    <m/>
    <m/>
    <m/>
    <m/>
  </r>
  <r>
    <s v="8706073"/>
    <s v="26.09.2025"/>
    <s v="2025-07359794"/>
    <s v="SAIDOVA DILDORA XOLIQULOVNA"/>
    <s v="41202892350073"/>
    <m/>
    <m/>
    <s v="12.02.1989"/>
    <s v="Навоий"/>
    <x v="3"/>
    <s v="Уйрот МФЙ"/>
    <s v="QODIROVA ZILOLA XXX"/>
    <s v="42203785820036"/>
    <x v="3"/>
    <n v="0"/>
    <s v="Рад"/>
    <s v="Кийим"/>
    <x v="1"/>
    <n v="2060000"/>
    <m/>
    <s v="Oddiy"/>
    <m/>
    <m/>
    <m/>
    <m/>
    <m/>
    <n v="0"/>
    <m/>
    <m/>
    <m/>
    <m/>
  </r>
  <r>
    <s v="9719500"/>
    <s v="28.11.2025"/>
    <s v="2025-08707539"/>
    <s v="BOZOROVA GULLOLA NEMATOVNA"/>
    <s v="42606822350028"/>
    <m/>
    <m/>
    <s v="26.06.1982"/>
    <s v="Навоий"/>
    <x v="7"/>
    <s v="Ҳашман МФЙ"/>
    <s v="TO‘XTAPO‘LATOVA SABINA VAHHOB QIZI"/>
    <s v="60110015790040"/>
    <x v="9"/>
    <n v="0"/>
    <s v="Қарор"/>
    <s v="Кийим"/>
    <x v="1"/>
    <n v="2060000"/>
    <s v="09.12.2025"/>
    <s v="Oddiy"/>
    <d v="2025-12-11T21:52:28"/>
    <m/>
    <n v="2060000"/>
    <m/>
    <d v="2025-12-11T21:52:28"/>
    <n v="0"/>
    <n v="2060000"/>
    <n v="46002.911435185182"/>
    <m/>
    <n v="22679"/>
  </r>
  <r>
    <s v="9719421"/>
    <s v="28.11.2025"/>
    <s v="2025-08707433"/>
    <s v="BOZOROVA GULLOLA NEMATOVNA"/>
    <s v="42606822350028"/>
    <m/>
    <m/>
    <s v="26.06.1982"/>
    <s v="Навоий"/>
    <x v="7"/>
    <s v="Ҳашман МФЙ"/>
    <s v="TO‘XTAPO‘LATOVA SABINA VAHHOB QIZI"/>
    <s v="60110015790040"/>
    <x v="4"/>
    <n v="0"/>
    <s v="Қарор"/>
    <s v="Озиқ"/>
    <x v="0"/>
    <n v="412000"/>
    <s v="09.12.2025"/>
    <s v="Oddiy"/>
    <d v="2025-12-11T21:48:42"/>
    <s v="????? ????????"/>
    <n v="412000"/>
    <s v="Ha"/>
    <d v="2025-12-11T21:48:42"/>
    <n v="0"/>
    <n v="412000"/>
    <n v="46002.908819444441"/>
    <m/>
    <n v="23335"/>
  </r>
  <r>
    <s v="9559299"/>
    <s v="21.11.2025"/>
    <s v="2025-08492759"/>
    <s v="SHUKUROVA SARVINOZ RAXMATOVNA"/>
    <s v="41612852420045"/>
    <m/>
    <m/>
    <s v="16.12.1985"/>
    <s v="Навоий"/>
    <x v="7"/>
    <s v="Ҳашман МФЙ"/>
    <s v="TO‘XTAPO‘LATOVA SABINA VAHHOB QIZI"/>
    <s v="60110015790040"/>
    <x v="4"/>
    <n v="0"/>
    <s v="Қарор"/>
    <s v="Озиқ"/>
    <x v="0"/>
    <n v="412000"/>
    <s v="21.11.2025"/>
    <s v="Oddiy"/>
    <d v="2025-12-09T21:56:11"/>
    <s v="????? ????????"/>
    <n v="412000"/>
    <s v="Ha"/>
    <d v="2025-12-09T21:56:11"/>
    <n v="0"/>
    <n v="412000"/>
    <n v="46000.9140162037"/>
    <m/>
    <n v="13294"/>
  </r>
  <r>
    <s v="9529390"/>
    <s v="19.11.2025"/>
    <s v="2025-08449296"/>
    <s v="ERGASHOVA SHAHNOZA SHAVKAT QIZI"/>
    <s v="40105955790010"/>
    <m/>
    <m/>
    <s v="01.05.1995"/>
    <s v="Навоий"/>
    <x v="7"/>
    <s v="Ҳашман МФЙ"/>
    <s v="TO‘XTAPO‘LATOVA SABINA VAHHOB QIZI"/>
    <s v="60110015790040"/>
    <x v="9"/>
    <n v="1"/>
    <s v="Тўланди"/>
    <s v="Кийим"/>
    <x v="1"/>
    <n v="2060000"/>
    <s v="20.11.2025"/>
    <s v="Oddiy"/>
    <d v="2025-11-20T10:32:05"/>
    <m/>
    <n v="2060000"/>
    <m/>
    <d v="2025-11-20T10:32:05"/>
    <n v="0"/>
    <n v="2060000"/>
    <n v="45981.438946759263"/>
    <m/>
    <n v="12104"/>
  </r>
  <r>
    <s v="9529073"/>
    <s v="19.11.2025"/>
    <s v="2025-08448878"/>
    <s v="ERGASHOVA SHAHNOZA SHAVKAT QIZI"/>
    <s v="40105955790010"/>
    <m/>
    <m/>
    <s v="01.05.1995"/>
    <s v="Навоий"/>
    <x v="7"/>
    <s v="Ҳашман МФЙ"/>
    <s v="TO‘XTAPO‘LATOVA SABINA VAHHOB QIZI"/>
    <s v="60110015790040"/>
    <x v="9"/>
    <n v="1"/>
    <s v="Тўланди"/>
    <s v="Коммунал"/>
    <x v="4"/>
    <n v="412000"/>
    <s v="20.11.2025"/>
    <s v="Oddiy"/>
    <d v="2025-11-20T10:32:27"/>
    <s v="????? ????????"/>
    <n v="250000"/>
    <s v="Ha"/>
    <d v="2025-11-20T10:32:27"/>
    <n v="0"/>
    <n v="250000"/>
    <n v="45981.439201388886"/>
    <m/>
    <n v="12105"/>
  </r>
  <r>
    <s v="9528248"/>
    <s v="19.11.2025"/>
    <s v="2025-08447774"/>
    <s v="ERGASHOVA SHAHNOZA SHAVKAT QIZI"/>
    <s v="40105955790010"/>
    <m/>
    <m/>
    <s v="01.05.1995"/>
    <s v="Навоий"/>
    <x v="7"/>
    <s v="Ҳашман МФЙ"/>
    <s v="TO‘XTAPO‘LATOVA SABINA VAHHOB QIZI"/>
    <s v="60110015790040"/>
    <x v="9"/>
    <n v="1"/>
    <s v="Тўланди"/>
    <s v="Озиқ"/>
    <x v="0"/>
    <n v="412000"/>
    <s v="19.11.2025"/>
    <s v="Oddiy"/>
    <d v="2025-11-20T10:31:44"/>
    <m/>
    <n v="412000"/>
    <m/>
    <d v="2025-11-20T10:31:44"/>
    <n v="0"/>
    <n v="412000"/>
    <n v="45981.438703703701"/>
    <m/>
    <n v="12103"/>
  </r>
  <r>
    <s v="9500036"/>
    <s v="18.11.2025"/>
    <s v="2025-08411004"/>
    <s v="ASLONOVA NASIBA SAHAT QIZI"/>
    <s v="41005932350024"/>
    <m/>
    <m/>
    <s v="10.05.1993"/>
    <s v="Навоий"/>
    <x v="7"/>
    <s v="Ҳашман МФЙ"/>
    <s v="TO‘XTAPO‘LATOVA SABINA VAHHOB QIZI"/>
    <s v="60110015790040"/>
    <x v="9"/>
    <n v="1"/>
    <s v="Тўланди"/>
    <s v="Кийим"/>
    <x v="1"/>
    <n v="2060000"/>
    <s v="18.11.2025"/>
    <s v="Oddiy"/>
    <d v="2025-11-19T08:45:47"/>
    <m/>
    <n v="2060000"/>
    <m/>
    <d v="2025-11-19T08:45:47"/>
    <n v="0"/>
    <n v="2060000"/>
    <n v="45980.365127314813"/>
    <m/>
    <n v="11484"/>
  </r>
  <r>
    <s v="9499178"/>
    <s v="18.11.2025"/>
    <s v="2025-08409879"/>
    <s v="SATTOROVA DILNORA KAMTAR QIZI"/>
    <s v="60812065790017"/>
    <m/>
    <m/>
    <s v="08.12.2006"/>
    <s v="Навоий"/>
    <x v="7"/>
    <s v="Ҳашман МФЙ"/>
    <s v="TO‘XTAPO‘LATOVA SABINA VAHHOB QIZI"/>
    <s v="60110015790040"/>
    <x v="9"/>
    <n v="1"/>
    <s v="Тўланди"/>
    <s v="Кийим"/>
    <x v="1"/>
    <n v="2060000"/>
    <s v="18.11.2025"/>
    <s v="Oddiy"/>
    <d v="2025-11-19T09:07:21"/>
    <m/>
    <n v="2060000"/>
    <m/>
    <d v="2025-11-19T09:07:21"/>
    <n v="0"/>
    <n v="2060000"/>
    <n v="45980.380104166667"/>
    <m/>
    <n v="11485"/>
  </r>
  <r>
    <s v="9441919"/>
    <s v="14.11.2025"/>
    <s v="2025-08326402"/>
    <s v="RO‘ZIMURODOVA ZARINA ELMUROD QIZI"/>
    <s v="60801005790053"/>
    <m/>
    <m/>
    <s v="08.01.2000"/>
    <s v="Навоий"/>
    <x v="7"/>
    <s v="Ҳашман МФЙ"/>
    <s v="TO‘XTAPO‘LATOVA SABINA VAHHOB QIZI"/>
    <s v="60110015790040"/>
    <x v="9"/>
    <n v="1"/>
    <s v="Тўланди"/>
    <s v="Коммунал"/>
    <x v="4"/>
    <n v="412000"/>
    <s v="14.11.2025"/>
    <s v="Oddiy"/>
    <d v="2025-11-14T10:11:18"/>
    <s v="????? ????????"/>
    <n v="250000"/>
    <s v="Ha"/>
    <d v="2025-11-14T10:11:18"/>
    <n v="0"/>
    <n v="250000"/>
    <n v="45975.424513888887"/>
    <m/>
    <n v="11078"/>
  </r>
  <r>
    <s v="9416007"/>
    <s v="13.11.2025"/>
    <s v="2025-08294696"/>
    <s v="PO‘LOTOVA DILNOZA TURSUNOVNA"/>
    <s v="40410852330040"/>
    <m/>
    <m/>
    <s v="04.10.1985"/>
    <s v="Навоий"/>
    <x v="7"/>
    <s v="Ҳашман МФЙ"/>
    <s v="TO‘XTAPO‘LATOVA SABINA VAHHOB QIZI"/>
    <s v="60110015790040"/>
    <x v="3"/>
    <n v="0"/>
    <s v="Рад"/>
    <s v="Коммунал"/>
    <x v="4"/>
    <n v="412000"/>
    <m/>
    <s v="Oddiy"/>
    <m/>
    <m/>
    <m/>
    <m/>
    <m/>
    <n v="0"/>
    <m/>
    <m/>
    <m/>
    <m/>
  </r>
  <r>
    <s v="10678096"/>
    <s v="07.01.2026"/>
    <s v="2026-09881344"/>
    <s v="XALIMOVA ELMIRA AKMAL QIZI"/>
    <s v="41609965780034"/>
    <m/>
    <m/>
    <s v="16.09.1996"/>
    <s v="Навоий"/>
    <x v="1"/>
    <s v="Бўлакработ МФЙ"/>
    <s v="JAMOLOVA SOJIDA JALOLOVNA"/>
    <s v="42904822330052"/>
    <x v="4"/>
    <n v="1"/>
    <s v="Қарор"/>
    <s v="Коммунал"/>
    <x v="4"/>
    <n v="412000"/>
    <s v="12.01.2026"/>
    <s v="Oddiy"/>
    <d v="2026-01-28T18:06:43"/>
    <s v="????? ????????"/>
    <n v="412000"/>
    <s v="Ha"/>
    <d v="2026-01-28T18:06:43"/>
    <n v="0"/>
    <n v="412000"/>
    <n v="46050.754664351851"/>
    <m/>
    <n v="59162"/>
  </r>
  <r>
    <s v="10678006"/>
    <s v="07.01.2026"/>
    <s v="2026-09881244"/>
    <s v="MUXTOROVA ZEBINISO BARAKKA QIZI"/>
    <s v="42704912330023"/>
    <m/>
    <m/>
    <s v="27.04.1991"/>
    <s v="Навоий"/>
    <x v="1"/>
    <s v="Бўлакработ МФЙ"/>
    <s v="JAMOLOVA SOJIDA JALOLOVNA"/>
    <s v="42904822330052"/>
    <x v="4"/>
    <n v="1"/>
    <s v="Қарор"/>
    <s v="Коммунал"/>
    <x v="4"/>
    <n v="412000"/>
    <s v="12.01.2026"/>
    <s v="Oddiy"/>
    <d v="2026-01-29T16:49:33"/>
    <s v="????? ????????"/>
    <n v="412000"/>
    <s v="Ha"/>
    <d v="2026-01-29T16:49:33"/>
    <n v="0"/>
    <n v="412000"/>
    <n v="46051.70107638889"/>
    <m/>
    <n v="59161"/>
  </r>
  <r>
    <s v="9311595"/>
    <s v="07.11.2025"/>
    <s v="2025-08157700"/>
    <s v="XALIMOVA ELMIRA AKMAL QIZI"/>
    <s v="41609965780034"/>
    <m/>
    <m/>
    <s v="16.09.1996"/>
    <s v="Навоий"/>
    <x v="1"/>
    <s v="Бўлакработ МФЙ"/>
    <s v="JAMOLOVA SOJIDA JALOLOVNA"/>
    <s v="42904822330052"/>
    <x v="4"/>
    <n v="0"/>
    <s v="Қарор"/>
    <s v="Даволаниш"/>
    <x v="2"/>
    <n v="20600000"/>
    <s v="11.11.2025"/>
    <s v="Oddiy"/>
    <d v="2025-11-24T10:46:40"/>
    <s v="????? ????????"/>
    <n v="20600000"/>
    <s v="Ha"/>
    <d v="2025-11-24T10:46:40"/>
    <n v="0"/>
    <n v="20600000"/>
    <n v="45985.449074074073"/>
    <m/>
    <n v="12455"/>
  </r>
  <r>
    <s v="11058140"/>
    <s v="04.02.2026"/>
    <s v="2026-10335893"/>
    <s v="ILYASOVA DILYARA SAGATBEKOVNA"/>
    <s v="42002802320018"/>
    <m/>
    <m/>
    <s v="20.02.1980"/>
    <s v="Навоий"/>
    <x v="6"/>
    <s v="Шўртепа МФЙ"/>
    <s v="BUXANBAYEVA GULSIYA TILEPBAYEVNA"/>
    <s v="40605852320050"/>
    <x v="0"/>
    <n v="0"/>
    <s v="Рад"/>
    <s v="Озиқ"/>
    <x v="0"/>
    <m/>
    <m/>
    <s v="Oddiy"/>
    <m/>
    <m/>
    <m/>
    <m/>
    <m/>
    <n v="0"/>
    <m/>
    <m/>
    <m/>
    <m/>
  </r>
  <r>
    <s v="9651067"/>
    <s v="26.11.2025"/>
    <s v="2025-08615393"/>
    <s v="ABDURAXMANOVA SAFIY SHADIKULOVNA"/>
    <s v="42012822320026"/>
    <m/>
    <m/>
    <s v="20.12.1982"/>
    <s v="Навоий"/>
    <x v="6"/>
    <s v="Шўртепа МФЙ"/>
    <s v="BUXANBAYEVA GULSIYA TILEPBAYEVNA"/>
    <s v="40605852320050"/>
    <x v="9"/>
    <n v="1"/>
    <s v="Тўланди"/>
    <s v="Коммунал"/>
    <x v="4"/>
    <n v="412000"/>
    <s v="27.11.2025"/>
    <s v="Oddiy"/>
    <d v="2025-11-27T16:50:56"/>
    <s v="????? ????????"/>
    <n v="400000"/>
    <s v="Ha"/>
    <d v="2025-11-27T16:50:56"/>
    <n v="0"/>
    <n v="400000"/>
    <n v="45988.702037037037"/>
    <m/>
    <n v="16764"/>
  </r>
  <r>
    <s v="11332772"/>
    <s v="20.02.2026"/>
    <s v="2026-10660371"/>
    <s v="ISMATOVA SHAXZODA GOFUR KIZI"/>
    <s v="42003975790020"/>
    <m/>
    <m/>
    <s v="20.03.1997"/>
    <s v="Навоий"/>
    <x v="3"/>
    <s v="Мирсаид Бахром МФЙ"/>
    <s v="NABIYEVA E’TIBORXON ABDUTOLIB QIZI"/>
    <s v="41506922360022"/>
    <x v="3"/>
    <n v="0"/>
    <s v="Рад"/>
    <s v="Озиқ"/>
    <x v="0"/>
    <n v="412000"/>
    <m/>
    <s v="Oddiy"/>
    <m/>
    <m/>
    <m/>
    <m/>
    <m/>
    <n v="0"/>
    <m/>
    <m/>
    <m/>
    <m/>
  </r>
  <r>
    <s v="11294170"/>
    <s v="19.02.2026"/>
    <s v="2026-10614260"/>
    <s v="FAXRIYEVA DLAFRUZ IXTIYOROVNA"/>
    <s v="42706892340045"/>
    <m/>
    <m/>
    <s v="27.06.1989"/>
    <s v="Навоий"/>
    <x v="3"/>
    <s v="Мирсаид Бахром МФЙ"/>
    <s v="NABIYEVA E’TIBORXON ABDUTOLIB QIZI"/>
    <s v="41506922360022"/>
    <x v="4"/>
    <n v="0"/>
    <s v="Қарор"/>
    <s v="Коммунал"/>
    <x v="4"/>
    <n v="412000"/>
    <s v="19.02.2026"/>
    <s v="Oddiy"/>
    <d v="2026-02-24T12:30:14"/>
    <s v="????? ????????"/>
    <n v="400000"/>
    <s v="Ha"/>
    <d v="2026-02-24T12:30:14"/>
    <n v="0"/>
    <n v="400000"/>
    <n v="46077.520995370367"/>
    <m/>
    <n v="63784"/>
  </r>
  <r>
    <s v="11240971"/>
    <s v="17.02.2026"/>
    <s v="2026-10552343"/>
    <s v="DJURAYEVA MANZURA SOBIROVNA"/>
    <s v="40101622340047"/>
    <m/>
    <m/>
    <s v="01.01.1962"/>
    <s v="Навоий"/>
    <x v="3"/>
    <s v="Мирсаид Бахром МФЙ"/>
    <s v="NABIYEVA E’TIBORXON ABDUTOLIB QIZI"/>
    <s v="41506922360022"/>
    <x v="4"/>
    <n v="0"/>
    <s v="Қарор"/>
    <s v="Қарздорлик"/>
    <x v="6"/>
    <n v="2060000"/>
    <s v="17.02.2026"/>
    <s v="Oddiy"/>
    <d v="2026-02-23T09:59:28"/>
    <s v="????? ????????"/>
    <n v="427274"/>
    <s v="Ha"/>
    <d v="2026-02-23T09:59:28"/>
    <n v="0"/>
    <n v="427274"/>
    <n v="46076.416296296295"/>
    <m/>
    <n v="63238"/>
  </r>
  <r>
    <s v="11238750"/>
    <s v="17.02.2026"/>
    <s v="2026-10549790"/>
    <s v="DJURAYEVA MANZURA SOBIROVNA"/>
    <s v="40101622340047"/>
    <m/>
    <m/>
    <s v="01.01.1962"/>
    <s v="Навоий"/>
    <x v="3"/>
    <s v="Мирсаид Бахром МФЙ"/>
    <s v="NABIYEVA E’TIBORXON ABDUTOLIB QIZI"/>
    <s v="41506922360022"/>
    <x v="3"/>
    <n v="0"/>
    <s v="Рад"/>
    <s v="Қарздорлик"/>
    <x v="6"/>
    <n v="2060000"/>
    <m/>
    <s v="Oddiy"/>
    <m/>
    <m/>
    <m/>
    <m/>
    <m/>
    <n v="0"/>
    <m/>
    <m/>
    <m/>
    <m/>
  </r>
  <r>
    <s v="11179397"/>
    <s v="13.02.2026"/>
    <s v="2026-10480096"/>
    <s v="UMAROVA DILDORA ZAYNIYEVNA"/>
    <s v="42111735820024"/>
    <m/>
    <m/>
    <s v="21.11.1973"/>
    <s v="Навоий"/>
    <x v="3"/>
    <s v="Мирсаид Бахром МФЙ"/>
    <s v="NABIYEVA E’TIBORXON ABDUTOLIB QIZI"/>
    <s v="41506922360022"/>
    <x v="4"/>
    <n v="0"/>
    <s v="Қарор"/>
    <s v="Озиқ"/>
    <x v="0"/>
    <n v="412000"/>
    <s v="13.02.2026"/>
    <s v="Oddiy"/>
    <d v="2026-02-18T10:12:56"/>
    <s v="????? ????????"/>
    <n v="412000"/>
    <s v="Ha"/>
    <d v="2026-02-18T10:12:56"/>
    <n v="0"/>
    <n v="412000"/>
    <n v="46071.42564814815"/>
    <m/>
    <n v="62363"/>
  </r>
  <r>
    <s v="10860805"/>
    <s v="20.01.2026"/>
    <s v="2026-10098936"/>
    <s v="UMAROVA NIGINA NURITDINOVNA"/>
    <s v="41608965820016"/>
    <m/>
    <m/>
    <s v="16.08.1996"/>
    <s v="Навоий"/>
    <x v="3"/>
    <s v="Мирсаид Бахром МФЙ"/>
    <s v="NABIYEVA E’TIBORXON ABDUTOLIB QIZI"/>
    <s v="41506922360022"/>
    <x v="3"/>
    <n v="0"/>
    <s v="Рад"/>
    <s v="Озиқ"/>
    <x v="0"/>
    <n v="412000"/>
    <m/>
    <s v="Oddiy"/>
    <m/>
    <m/>
    <m/>
    <m/>
    <m/>
    <n v="0"/>
    <m/>
    <m/>
    <m/>
    <m/>
  </r>
  <r>
    <s v="10662806"/>
    <s v="07.01.2026"/>
    <s v="2026-09863803"/>
    <s v="UMAROVA DILDORA ZAYNIYEVNA"/>
    <s v="42111735820024"/>
    <m/>
    <m/>
    <s v="21.11.1973"/>
    <s v="Навоий"/>
    <x v="3"/>
    <s v="Мирсаид Бахром МФЙ"/>
    <s v="NABIYEVA E’TIBORXON ABDUTOLIB QIZI"/>
    <s v="41506922360022"/>
    <x v="0"/>
    <n v="0"/>
    <s v="Рад"/>
    <s v="Озиқ"/>
    <x v="0"/>
    <m/>
    <m/>
    <s v="Oddiy"/>
    <m/>
    <m/>
    <m/>
    <m/>
    <m/>
    <n v="0"/>
    <m/>
    <m/>
    <m/>
    <m/>
  </r>
  <r>
    <s v="10446405"/>
    <s v="25.12.2025"/>
    <s v="2025-09617638"/>
    <s v="ERGASHEVA NIGORA RUZIQULOVNA"/>
    <s v="41905732340017"/>
    <m/>
    <m/>
    <s v="19.05.1973"/>
    <s v="Навоий"/>
    <x v="3"/>
    <s v="Мирсаид Бахром МФЙ"/>
    <s v="NABIYEVA E’TIBORXON ABDUTOLIB QIZI"/>
    <s v="41506922360022"/>
    <x v="4"/>
    <n v="0"/>
    <s v="Қарор"/>
    <s v="Кийим"/>
    <x v="1"/>
    <n v="2060000"/>
    <s v="25.12.2025"/>
    <s v="Oddiy"/>
    <d v="2026-02-10T12:20:50"/>
    <s v="????? ????????"/>
    <n v="2060000"/>
    <s v="Ha"/>
    <d v="2026-02-10T12:20:50"/>
    <n v="0"/>
    <n v="2060000"/>
    <n v="46063.514467592591"/>
    <m/>
    <n v="47778"/>
  </r>
  <r>
    <s v="9033114"/>
    <s v="16.10.2025"/>
    <s v="2025-07763395"/>
    <s v="BAZOROV ILXOM ERGASHOVICH"/>
    <s v="32605625820012"/>
    <m/>
    <m/>
    <s v="26.05.1962"/>
    <s v="Навоий"/>
    <x v="3"/>
    <s v="Мирсаид Бахром МФЙ"/>
    <s v="NABIYEVA E’TIBORXON ABDUTOLIB QIZI"/>
    <s v="41506922360022"/>
    <x v="3"/>
    <n v="0"/>
    <s v="Рад"/>
    <s v="Даволаниш"/>
    <x v="2"/>
    <n v="20600000"/>
    <m/>
    <s v="Oddiy"/>
    <m/>
    <m/>
    <m/>
    <m/>
    <m/>
    <n v="0"/>
    <m/>
    <m/>
    <m/>
    <m/>
  </r>
  <r>
    <s v="8977676"/>
    <s v="13.10.2025"/>
    <s v="2025-07694947"/>
    <s v="XUSAINOVA DILFUZA NIMATULLAYEVNA"/>
    <s v="40508882390142"/>
    <m/>
    <m/>
    <s v="05.08.1988"/>
    <s v="Навоий"/>
    <x v="3"/>
    <s v="Мирсаид Бахром МФЙ"/>
    <s v="NABIYEVA E’TIBORXON ABDUTOLIB QIZI"/>
    <s v="41506922360022"/>
    <x v="9"/>
    <n v="1"/>
    <s v="Тўланди"/>
    <s v="Кийим"/>
    <x v="1"/>
    <n v="2060000"/>
    <s v="17.10.2025"/>
    <s v="Oddiy"/>
    <d v="2025-11-18T16:54:24"/>
    <m/>
    <n v="2060000"/>
    <m/>
    <d v="2025-11-18T16:54:24"/>
    <n v="0"/>
    <n v="2060000"/>
    <n v="45979.704444444447"/>
    <m/>
    <n v="8339"/>
  </r>
  <r>
    <s v="8769262"/>
    <s v="30.09.2025"/>
    <s v="2025-07445750"/>
    <s v="JIYANOVA SOHIBA HUSNETDINOVNA"/>
    <s v="41109862340051"/>
    <m/>
    <m/>
    <s v="11.09.1986"/>
    <s v="Навоий"/>
    <x v="3"/>
    <s v="Мирсаид Бахром МФЙ"/>
    <s v="NABIYEVA E’TIBORXON ABDUTOLIB QIZI"/>
    <s v="41506922360022"/>
    <x v="3"/>
    <n v="0"/>
    <s v="Рад"/>
    <s v="Жарроҳлик"/>
    <x v="3"/>
    <n v="4120000000"/>
    <m/>
    <s v="Oddiy"/>
    <m/>
    <m/>
    <m/>
    <m/>
    <m/>
    <n v="0"/>
    <m/>
    <m/>
    <m/>
    <m/>
  </r>
  <r>
    <s v="8769024"/>
    <s v="30.09.2025"/>
    <s v="2025-07445465"/>
    <s v="XUDOYQULOVA SHAXZODA KOMILOVNA"/>
    <s v="40707892340059"/>
    <m/>
    <m/>
    <s v="07.07.1989"/>
    <s v="Навоий"/>
    <x v="3"/>
    <s v="Мирсаид Бахром МФЙ"/>
    <s v="NABIYEVA E’TIBORXON ABDUTOLIB QIZI"/>
    <s v="41506922360022"/>
    <x v="8"/>
    <n v="0"/>
    <s v="Рад"/>
    <s v="Жарроҳлик"/>
    <x v="3"/>
    <n v="4120000000"/>
    <s v="30.09.2025"/>
    <s v="Oddiy"/>
    <d v="2025-11-02T21:49:13"/>
    <s v="??????? ??? ????"/>
    <m/>
    <s v="Yuq"/>
    <d v="2025-11-02T21:49:13"/>
    <n v="0"/>
    <m/>
    <n v="45963.909178240741"/>
    <m/>
    <n v="5423"/>
  </r>
  <r>
    <s v="8708653"/>
    <s v="26.09.2025"/>
    <s v="2025-07363297"/>
    <s v="FAXRIYEVA DLAFRUZ IXTIYOROVNA"/>
    <s v="42706892340045"/>
    <m/>
    <m/>
    <s v="27.06.1989"/>
    <s v="Навоий"/>
    <x v="3"/>
    <s v="Мирсаид Бахром МФЙ"/>
    <s v="NABIYEVA E’TIBORXON ABDUTOLIB QIZI"/>
    <s v="41506922360022"/>
    <x v="9"/>
    <n v="1"/>
    <s v="Тўланди"/>
    <s v="Кийим"/>
    <x v="1"/>
    <n v="2060000"/>
    <s v="29.09.2025"/>
    <s v="Oddiy"/>
    <d v="2025-09-29T15:03:32"/>
    <m/>
    <n v="2060000"/>
    <m/>
    <d v="2025-09-29T15:03:32"/>
    <n v="0"/>
    <n v="2060000"/>
    <n v="45929.627453703702"/>
    <m/>
    <n v="5199"/>
  </r>
  <r>
    <s v="11134207"/>
    <s v="11.02.2026"/>
    <s v="2026-10427928"/>
    <s v="PAYZIYEVA NAFISA MAXMUTOVNA"/>
    <s v="41611832350017"/>
    <m/>
    <m/>
    <s v="16.11.1983"/>
    <s v="Навоий"/>
    <x v="7"/>
    <s v="Сарой МФЙ"/>
    <s v="TOIROVA SABOHAT SHAVQIDINOVNA"/>
    <s v="41603792350017"/>
    <x v="1"/>
    <n v="0"/>
    <s v="Жараён"/>
    <s v="Кўмир"/>
    <x v="7"/>
    <m/>
    <m/>
    <s v="Oddiy"/>
    <m/>
    <m/>
    <m/>
    <m/>
    <m/>
    <n v="0"/>
    <m/>
    <m/>
    <m/>
    <m/>
  </r>
  <r>
    <s v="11125651"/>
    <s v="10.02.2026"/>
    <s v="2026-10418063"/>
    <s v="ABDURASULOVA MOHLAROYIM O`KTAM QIZI"/>
    <s v="61504165790048"/>
    <m/>
    <m/>
    <s v="15.04.2016"/>
    <s v="Навоий"/>
    <x v="7"/>
    <s v="Сарой МФЙ"/>
    <s v="TOIROVA SABOHAT SHAVQIDINOVNA"/>
    <s v="41603792350017"/>
    <x v="1"/>
    <n v="0"/>
    <s v="Жараён"/>
    <s v="Кийим"/>
    <x v="1"/>
    <m/>
    <m/>
    <s v="Oddiy"/>
    <m/>
    <m/>
    <m/>
    <m/>
    <m/>
    <n v="0"/>
    <m/>
    <m/>
    <m/>
    <m/>
  </r>
  <r>
    <s v="11125579"/>
    <s v="10.02.2026"/>
    <s v="2026-10417971"/>
    <s v="USMONOV ULUG`BEK UMIDJON O`G`LI"/>
    <s v="50403145790026"/>
    <m/>
    <m/>
    <s v="04.03.2014"/>
    <s v="Навоий"/>
    <x v="7"/>
    <s v="Сарой МФЙ"/>
    <s v="TOIROVA SABOHAT SHAVQIDINOVNA"/>
    <s v="41603792350017"/>
    <x v="1"/>
    <n v="0"/>
    <s v="Жараён"/>
    <s v="Озиқ"/>
    <x v="0"/>
    <m/>
    <m/>
    <s v="Oddiy"/>
    <m/>
    <m/>
    <m/>
    <m/>
    <m/>
    <n v="0"/>
    <m/>
    <m/>
    <m/>
    <m/>
  </r>
  <r>
    <s v="11125566"/>
    <s v="10.02.2026"/>
    <s v="2026-10417951"/>
    <s v="USMONOVA ZEBUZAR UMIDJON QIZI"/>
    <s v="61306105790026"/>
    <m/>
    <m/>
    <s v="13.06.2010"/>
    <s v="Навоий"/>
    <x v="7"/>
    <s v="Сарой МФЙ"/>
    <s v="TOIROVA SABOHAT SHAVQIDINOVNA"/>
    <s v="41603792350017"/>
    <x v="1"/>
    <n v="0"/>
    <s v="Жараён"/>
    <s v="Кийим"/>
    <x v="1"/>
    <m/>
    <m/>
    <s v="Oddiy"/>
    <m/>
    <m/>
    <m/>
    <m/>
    <m/>
    <n v="0"/>
    <m/>
    <m/>
    <m/>
    <m/>
  </r>
  <r>
    <s v="11125484"/>
    <s v="10.02.2026"/>
    <s v="2026-10417842"/>
    <s v="SHODMANOVA MALIKA RAVSHANOVNA"/>
    <s v="42101913960105"/>
    <m/>
    <m/>
    <s v="21.01.1991"/>
    <s v="Навоий"/>
    <x v="7"/>
    <s v="Сарой МФЙ"/>
    <s v="TOIROVA SABOHAT SHAVQIDINOVNA"/>
    <s v="41603792350017"/>
    <x v="3"/>
    <n v="0"/>
    <s v="Рад"/>
    <s v="Озиқ"/>
    <x v="0"/>
    <n v="412000"/>
    <m/>
    <s v="Oddiy"/>
    <m/>
    <m/>
    <m/>
    <m/>
    <m/>
    <n v="0"/>
    <m/>
    <m/>
    <m/>
    <m/>
  </r>
  <r>
    <s v="11125371"/>
    <s v="10.02.2026"/>
    <s v="2026-10417695"/>
    <s v="ХУДОЙБЕРДИЕВА КУМУШБИБИ ОЗОД ҚИЗИ"/>
    <s v="62505125790046"/>
    <m/>
    <m/>
    <s v="25.05.2012"/>
    <s v="Навоий"/>
    <x v="7"/>
    <s v="Сарой МФЙ"/>
    <s v="TOIROVA SABOHAT SHAVQIDINOVNA"/>
    <s v="41603792350017"/>
    <x v="1"/>
    <n v="0"/>
    <s v="Жараён"/>
    <s v="Кийим"/>
    <x v="1"/>
    <m/>
    <m/>
    <s v="Oddiy"/>
    <m/>
    <m/>
    <m/>
    <m/>
    <m/>
    <n v="0"/>
    <m/>
    <m/>
    <m/>
    <m/>
  </r>
  <r>
    <s v="11099276"/>
    <s v="08.02.2026"/>
    <s v="2026-10386967"/>
    <s v="YO‘LDOSHOVA NARGIZA BAXTIYOROVNA"/>
    <s v="41307892350048"/>
    <m/>
    <m/>
    <s v="13.07.1989"/>
    <s v="Навоий"/>
    <x v="7"/>
    <s v="Сарой МФЙ"/>
    <s v="TOIROVA SABOHAT SHAVQIDINOVNA"/>
    <s v="41603792350017"/>
    <x v="0"/>
    <n v="0"/>
    <s v="Рад"/>
    <s v="Озиқ"/>
    <x v="0"/>
    <m/>
    <m/>
    <s v="Oddiy"/>
    <m/>
    <m/>
    <m/>
    <m/>
    <m/>
    <n v="0"/>
    <m/>
    <m/>
    <m/>
    <m/>
  </r>
  <r>
    <s v="11099260"/>
    <s v="08.02.2026"/>
    <s v="2026-10386948"/>
    <s v="YORQULOVA IFORA SUNNATILLO QIZI"/>
    <s v="62107165790015"/>
    <m/>
    <m/>
    <s v="21.07.2016"/>
    <s v="Навоий"/>
    <x v="7"/>
    <s v="Сарой МФЙ"/>
    <s v="TOIROVA SABOHAT SHAVQIDINOVNA"/>
    <s v="41603792350017"/>
    <x v="1"/>
    <n v="0"/>
    <s v="Жараён"/>
    <s v="Кийим"/>
    <x v="1"/>
    <m/>
    <m/>
    <s v="Oddiy"/>
    <m/>
    <m/>
    <m/>
    <m/>
    <m/>
    <n v="0"/>
    <m/>
    <m/>
    <m/>
    <m/>
  </r>
  <r>
    <s v="11094264"/>
    <s v="06.02.2026"/>
    <s v="2026-10380926"/>
    <s v="HAQNAZAROVA DURDONA HASAN QIZI"/>
    <s v="40202995830033"/>
    <m/>
    <m/>
    <s v="02.02.1999"/>
    <s v="Навоий"/>
    <x v="7"/>
    <s v="Сарой МФЙ"/>
    <s v="TOIROVA SABOHAT SHAVQIDINOVNA"/>
    <s v="41603792350017"/>
    <x v="3"/>
    <n v="0"/>
    <s v="Рад"/>
    <s v="Кийим"/>
    <x v="1"/>
    <n v="2060000"/>
    <m/>
    <s v="Oddiy"/>
    <m/>
    <m/>
    <m/>
    <m/>
    <m/>
    <n v="0"/>
    <m/>
    <m/>
    <m/>
    <m/>
  </r>
  <r>
    <s v="11094230"/>
    <s v="06.02.2026"/>
    <s v="2026-10380890"/>
    <s v="ISOMIDINOVA FARZONA XURSHIDJONOVNA"/>
    <s v="61902205790014"/>
    <m/>
    <m/>
    <s v="19.02.2020"/>
    <s v="Навоий"/>
    <x v="7"/>
    <s v="Сарой МФЙ"/>
    <s v="TOIROVA SABOHAT SHAVQIDINOVNA"/>
    <s v="41603792350017"/>
    <x v="1"/>
    <n v="0"/>
    <s v="Жараён"/>
    <s v="Озиқ"/>
    <x v="0"/>
    <m/>
    <m/>
    <s v="Oddiy"/>
    <m/>
    <m/>
    <m/>
    <m/>
    <m/>
    <n v="0"/>
    <m/>
    <m/>
    <m/>
    <m/>
  </r>
  <r>
    <s v="10358002"/>
    <s v="22.12.2025"/>
    <s v="2025-09514038"/>
    <s v="PAYZIYEVA NAFISA MAXMUTOVNA"/>
    <s v="41611832350017"/>
    <m/>
    <m/>
    <s v="16.11.1983"/>
    <s v="Навоий"/>
    <x v="7"/>
    <s v="Сарой МФЙ"/>
    <s v="TOIROVA SABOHAT SHAVQIDINOVNA"/>
    <s v="41603792350017"/>
    <x v="3"/>
    <n v="0"/>
    <s v="Рад"/>
    <s v="Озиқ"/>
    <x v="0"/>
    <n v="412000"/>
    <m/>
    <s v="Oddiy"/>
    <m/>
    <m/>
    <m/>
    <m/>
    <m/>
    <n v="0"/>
    <m/>
    <m/>
    <m/>
    <m/>
  </r>
  <r>
    <s v="10143600"/>
    <s v="15.12.2025"/>
    <s v="2025-09250585"/>
    <s v="ABDURAIMOV AMIRBEK ANVARJON O`G`LI"/>
    <s v="51810175790060"/>
    <m/>
    <m/>
    <s v="18.10.2017"/>
    <s v="Навоий"/>
    <x v="7"/>
    <s v="Сарой МФЙ"/>
    <s v="TOIROVA SABOHAT SHAVQIDINOVNA"/>
    <s v="41603792350017"/>
    <x v="3"/>
    <n v="0"/>
    <s v="Рад"/>
    <s v="Озиқ"/>
    <x v="0"/>
    <n v="412000"/>
    <m/>
    <s v="Oddiy"/>
    <m/>
    <m/>
    <m/>
    <m/>
    <m/>
    <n v="0"/>
    <m/>
    <m/>
    <m/>
    <m/>
  </r>
  <r>
    <s v="10141520"/>
    <s v="15.12.2025"/>
    <s v="2025-09247953"/>
    <s v="ABDURAIMOV AMIRBEK ANVARJON O`G`LI"/>
    <s v="51810175790060"/>
    <m/>
    <m/>
    <s v="18.10.2017"/>
    <s v="Навоий"/>
    <x v="7"/>
    <s v="Сарой МФЙ"/>
    <s v="TOIROVA SABOHAT SHAVQIDINOVNA"/>
    <s v="41603792350017"/>
    <x v="9"/>
    <n v="1"/>
    <s v="Тўланди"/>
    <s v="Кийим"/>
    <x v="1"/>
    <n v="2060000"/>
    <s v="19.12.2025"/>
    <s v="Oddiy"/>
    <d v="2025-12-20T13:26:43"/>
    <m/>
    <n v="2060000"/>
    <m/>
    <d v="2025-12-20T13:26:43"/>
    <n v="0"/>
    <n v="2060000"/>
    <n v="46011.560219907406"/>
    <m/>
    <n v="36102"/>
  </r>
  <r>
    <s v="9893460"/>
    <s v="05.12.2025"/>
    <s v="2025-08931668"/>
    <s v="TO‘XTAPULATOV AZAMAT AZIMJON O‘G‘LI"/>
    <s v="50802135790013"/>
    <m/>
    <m/>
    <s v="08.02.2013"/>
    <s v="Навоий"/>
    <x v="7"/>
    <s v="Сарой МФЙ"/>
    <s v="TOIROVA SABOHAT SHAVQIDINOVNA"/>
    <s v="41603792350017"/>
    <x v="9"/>
    <n v="1"/>
    <s v="Тўланди"/>
    <s v="Кийим"/>
    <x v="1"/>
    <n v="2060000"/>
    <s v="09.12.2025"/>
    <s v="Oddiy"/>
    <d v="2025-12-20T12:51:35"/>
    <m/>
    <n v="2060000"/>
    <m/>
    <d v="2025-12-20T12:51:35"/>
    <n v="0"/>
    <n v="2060000"/>
    <n v="46011.535821759258"/>
    <m/>
    <n v="22677"/>
  </r>
  <r>
    <s v="9887423"/>
    <s v="05.12.2025"/>
    <s v="2025-08924135"/>
    <s v="ТЎХТАПЎЛАТОВА АНОРА АЗИМЖОН ҚИЗИ"/>
    <s v="62807095790043"/>
    <m/>
    <m/>
    <s v="28.07.2009"/>
    <s v="Навоий"/>
    <x v="7"/>
    <s v="Сарой МФЙ"/>
    <s v="TOIROVA SABOHAT SHAVQIDINOVNA"/>
    <s v="41603792350017"/>
    <x v="4"/>
    <n v="0"/>
    <s v="Қарор"/>
    <s v="Озиқ"/>
    <x v="0"/>
    <n v="412000"/>
    <s v="09.12.2025"/>
    <s v="Oddiy"/>
    <d v="2025-12-20T12:37:24"/>
    <s v="????? ????????"/>
    <n v="412000"/>
    <s v="Ha"/>
    <d v="2025-12-20T12:37:24"/>
    <n v="0"/>
    <n v="412000"/>
    <n v="46011.525972222225"/>
    <m/>
    <n v="22669"/>
  </r>
  <r>
    <s v="9883541"/>
    <s v="05.12.2025"/>
    <s v="2025-08919302"/>
    <s v="HAQBERDIYEVA LOLA OZOD QIZI"/>
    <s v="42112922420029"/>
    <m/>
    <m/>
    <s v="21.12.1992"/>
    <s v="Навоий"/>
    <x v="7"/>
    <s v="Сарой МФЙ"/>
    <s v="TOIROVA SABOHAT SHAVQIDINOVNA"/>
    <s v="41603792350017"/>
    <x v="9"/>
    <n v="1"/>
    <s v="Тўланди"/>
    <s v="Озиқ"/>
    <x v="0"/>
    <n v="412000"/>
    <s v="09.12.2025"/>
    <s v="Oddiy"/>
    <d v="2025-12-20T12:38:32"/>
    <m/>
    <n v="412000"/>
    <m/>
    <d v="2025-12-20T12:38:32"/>
    <n v="0"/>
    <n v="412000"/>
    <n v="46011.526759259257"/>
    <m/>
    <n v="22672"/>
  </r>
  <r>
    <s v="9881490"/>
    <s v="05.12.2025"/>
    <s v="2025-08916733"/>
    <s v="TOSHPO‘LATOVA NOZIMA QOBIL QIZI"/>
    <s v="60406015790037"/>
    <m/>
    <m/>
    <s v="04.06.2001"/>
    <s v="Навоий"/>
    <x v="7"/>
    <s v="Сарой МФЙ"/>
    <s v="TOIROVA SABOHAT SHAVQIDINOVNA"/>
    <s v="41603792350017"/>
    <x v="9"/>
    <n v="1"/>
    <s v="Тўланди"/>
    <s v="Коммунал"/>
    <x v="4"/>
    <n v="412000"/>
    <s v="17.12.2025"/>
    <s v="Oddiy"/>
    <d v="2025-12-20T13:12:39"/>
    <s v="????? ????????"/>
    <n v="347000"/>
    <s v="Ha"/>
    <d v="2025-12-20T13:12:39"/>
    <n v="0"/>
    <n v="347000"/>
    <n v="46011.550451388888"/>
    <m/>
    <n v="33349"/>
  </r>
  <r>
    <s v="9875828"/>
    <s v="05.12.2025"/>
    <s v="2025-08909303"/>
    <s v="АБДУРАИМОВ КАМРОНБЕК АНВАРЖОН ЎҒЛИ"/>
    <s v="50401095790048"/>
    <m/>
    <m/>
    <s v="04.01.2009"/>
    <s v="Навоий"/>
    <x v="7"/>
    <s v="Сарой МФЙ"/>
    <s v="TOIROVA SABOHAT SHAVQIDINOVNA"/>
    <s v="41603792350017"/>
    <x v="4"/>
    <n v="0"/>
    <s v="Қарор"/>
    <s v="Кийим"/>
    <x v="1"/>
    <n v="2060000"/>
    <s v="10.12.2025"/>
    <s v="Oddiy"/>
    <d v="2025-12-20T12:51:11"/>
    <s v="????? ????????"/>
    <n v="2060000"/>
    <s v="Ha"/>
    <d v="2025-12-20T12:51:11"/>
    <n v="0"/>
    <n v="2060000"/>
    <n v="46011.535543981481"/>
    <m/>
    <n v="22675"/>
  </r>
  <r>
    <s v="9865425"/>
    <s v="04.12.2025"/>
    <s v="2025-08895189"/>
    <s v="OCHILOVA DILAFRUZ ERDONOVNA"/>
    <s v="43005872350010"/>
    <m/>
    <m/>
    <s v="30.05.1987"/>
    <s v="Навоий"/>
    <x v="7"/>
    <s v="Сарой МФЙ"/>
    <s v="TOIROVA SABOHAT SHAVQIDINOVNA"/>
    <s v="41603792350017"/>
    <x v="9"/>
    <n v="1"/>
    <s v="Тўланди"/>
    <s v="Коммунал"/>
    <x v="4"/>
    <n v="412000"/>
    <s v="17.12.2025"/>
    <s v="Oddiy"/>
    <d v="2025-12-20T13:14:05"/>
    <s v="????? ????????"/>
    <n v="372000"/>
    <s v="Ha"/>
    <d v="2025-12-20T13:14:05"/>
    <n v="0"/>
    <n v="372000"/>
    <n v="46011.551446759258"/>
    <m/>
    <n v="33350"/>
  </r>
  <r>
    <s v="9856968"/>
    <s v="04.12.2025"/>
    <s v="2025-08884315"/>
    <s v="TOYIROV ILHOM PAYZILLAYEVICH"/>
    <s v="30709842350067"/>
    <m/>
    <m/>
    <s v="07.09.1984"/>
    <s v="Навоий"/>
    <x v="7"/>
    <s v="Сарой МФЙ"/>
    <s v="TOIROVA SABOHAT SHAVQIDINOVNA"/>
    <s v="41603792350017"/>
    <x v="9"/>
    <n v="1"/>
    <s v="Тўланди"/>
    <s v="Коммунал"/>
    <x v="4"/>
    <n v="412000"/>
    <s v="17.12.2025"/>
    <s v="Oddiy"/>
    <d v="2025-12-20T13:26:19"/>
    <s v="????? ????????"/>
    <n v="350000"/>
    <s v="Ha"/>
    <d v="2025-12-20T13:26:19"/>
    <n v="0"/>
    <n v="350000"/>
    <n v="46011.559942129628"/>
    <m/>
    <n v="33352"/>
  </r>
  <r>
    <s v="9856570"/>
    <s v="04.12.2025"/>
    <s v="2025-08883806"/>
    <s v="ПАЙЗИЛЛАЕВА ФАРАНГИЗ ИЛҲОМ ҚИЗИ"/>
    <s v="62008095790017"/>
    <m/>
    <m/>
    <s v="20.08.2009"/>
    <s v="Навоий"/>
    <x v="7"/>
    <s v="Сарой МФЙ"/>
    <s v="TOIROVA SABOHAT SHAVQIDINOVNA"/>
    <s v="41603792350017"/>
    <x v="9"/>
    <n v="1"/>
    <s v="Тўланди"/>
    <s v="Кийим"/>
    <x v="1"/>
    <n v="2060000"/>
    <s v="19.12.2025"/>
    <s v="Oddiy"/>
    <d v="2025-12-20T13:32:01"/>
    <m/>
    <n v="2060000"/>
    <m/>
    <d v="2025-12-20T13:32:01"/>
    <n v="0"/>
    <n v="2060000"/>
    <n v="46011.563900462963"/>
    <m/>
    <n v="36108"/>
  </r>
  <r>
    <s v="9841993"/>
    <s v="04.12.2025"/>
    <s v="2025-08865956"/>
    <s v="HAQBERDIYEVA LOLA OZOD QIZI"/>
    <s v="42112922420029"/>
    <m/>
    <m/>
    <s v="21.12.1992"/>
    <s v="Навоий"/>
    <x v="7"/>
    <s v="Катта мачит МФЙ"/>
    <s v="TOIROVA SABOHAT SHAVQIDINOVNA"/>
    <s v="41603792350017"/>
    <x v="2"/>
    <n v="0"/>
    <s v="Жараён"/>
    <s v="Кийим"/>
    <x v="1"/>
    <n v="2060000"/>
    <s v="10.12.2025"/>
    <s v="Oddiy"/>
    <m/>
    <m/>
    <m/>
    <m/>
    <m/>
    <n v="0"/>
    <m/>
    <m/>
    <m/>
    <n v="26852"/>
  </r>
  <r>
    <s v="9791502"/>
    <s v="02.12.2025"/>
    <s v="2025-08800396"/>
    <s v="TOSHPO`LATOV MUHAMMADJON SHERALI O`G`LI"/>
    <s v="52009245840023"/>
    <m/>
    <m/>
    <s v="20.09.2024"/>
    <s v="Навоий"/>
    <x v="7"/>
    <s v="Сарой МФЙ"/>
    <s v="TOIROVA SABOHAT SHAVQIDINOVNA"/>
    <s v="41603792350017"/>
    <x v="4"/>
    <n v="0"/>
    <s v="Қарор"/>
    <s v="Озиқ"/>
    <x v="0"/>
    <n v="412000"/>
    <s v="09.12.2025"/>
    <s v="Oddiy"/>
    <d v="2025-12-20T12:38:56"/>
    <s v="????? ????????"/>
    <n v="412000"/>
    <s v="Ha"/>
    <d v="2025-12-20T12:38:56"/>
    <n v="0"/>
    <n v="412000"/>
    <n v="46011.527037037034"/>
    <m/>
    <n v="22673"/>
  </r>
  <r>
    <s v="9664697"/>
    <s v="26.11.2025"/>
    <s v="2025-08634159"/>
    <s v="NODIROVA SHAHRIBONU ANVAR QIZI"/>
    <s v="42401932350012"/>
    <m/>
    <m/>
    <s v="24.01.1993"/>
    <s v="Навоий"/>
    <x v="7"/>
    <s v="Сарой МФЙ"/>
    <s v="TOIROVA SABOHAT SHAVQIDINOVNA"/>
    <s v="41603792350017"/>
    <x v="4"/>
    <n v="0"/>
    <s v="Қарор"/>
    <s v="Озиқ"/>
    <x v="0"/>
    <n v="412000"/>
    <s v="06.12.2025"/>
    <s v="Oddiy"/>
    <d v="2025-12-20T12:34:04"/>
    <s v="????? ????????"/>
    <n v="412000"/>
    <s v="Ha"/>
    <d v="2025-12-20T12:34:04"/>
    <n v="0"/>
    <n v="412000"/>
    <n v="46011.523657407408"/>
    <m/>
    <n v="20991"/>
  </r>
  <r>
    <s v="9636186"/>
    <s v="25.11.2025"/>
    <s v="2025-08595131"/>
    <s v="SEVDIYOROVA SEVINCH SUNNATILLO QIZI"/>
    <s v="61908155790047"/>
    <m/>
    <m/>
    <s v="19.08.2015"/>
    <s v="Навоий"/>
    <x v="7"/>
    <s v="Сарой МФЙ"/>
    <s v="TOIROVA SABOHAT SHAVQIDINOVNA"/>
    <s v="41603792350017"/>
    <x v="4"/>
    <n v="0"/>
    <s v="Қарор"/>
    <s v="Кийим"/>
    <x v="1"/>
    <n v="2060000"/>
    <s v="06.12.2025"/>
    <s v="Oddiy"/>
    <d v="2025-12-20T13:02:33"/>
    <s v="????? ????????"/>
    <n v="2060000"/>
    <s v="Ha"/>
    <d v="2025-12-20T13:02:33"/>
    <n v="0"/>
    <n v="2060000"/>
    <n v="46011.543437499997"/>
    <m/>
    <n v="26791"/>
  </r>
  <r>
    <s v="9636080"/>
    <s v="25.11.2025"/>
    <s v="2025-08594986"/>
    <s v="SEVDIYOROV SULTONBEK SUNNATILLO O`G`LI"/>
    <s v="52905185790014"/>
    <m/>
    <m/>
    <s v="29.05.2018"/>
    <s v="Навоий"/>
    <x v="7"/>
    <s v="Сарой МФЙ"/>
    <s v="TOIROVA SABOHAT SHAVQIDINOVNA"/>
    <s v="41603792350017"/>
    <x v="4"/>
    <n v="0"/>
    <s v="Қарор"/>
    <s v="Озиқ"/>
    <x v="0"/>
    <n v="412000"/>
    <s v="06.12.2025"/>
    <s v="Oddiy"/>
    <d v="2025-12-20T13:02:06"/>
    <s v="????? ????????"/>
    <n v="412000"/>
    <s v="Ha"/>
    <d v="2025-12-20T13:02:06"/>
    <n v="0"/>
    <n v="412000"/>
    <n v="46011.543124999997"/>
    <m/>
    <n v="27799"/>
  </r>
  <r>
    <s v="9627421"/>
    <s v="25.11.2025"/>
    <s v="2025-08583724"/>
    <s v="MAVLONOVA MUBINA MARUF QIZI"/>
    <s v="62001185790041"/>
    <m/>
    <m/>
    <s v="20.01.2018"/>
    <s v="Навоий"/>
    <x v="7"/>
    <s v="Сарой МФЙ"/>
    <s v="TOIROVA SABOHAT SHAVQIDINOVNA"/>
    <s v="41603792350017"/>
    <x v="4"/>
    <n v="0"/>
    <s v="Қарор"/>
    <s v="Кийим"/>
    <x v="1"/>
    <n v="2060000"/>
    <s v="10.12.2025"/>
    <s v="Oddiy"/>
    <d v="2025-12-20T12:51:53"/>
    <s v="????? ????????"/>
    <n v="2060000"/>
    <s v="Ha"/>
    <d v="2025-12-20T12:51:53"/>
    <n v="0"/>
    <n v="2060000"/>
    <n v="46011.536030092589"/>
    <m/>
    <n v="23415"/>
  </r>
  <r>
    <s v="9626609"/>
    <s v="25.11.2025"/>
    <s v="2025-08582668"/>
    <s v="MAVLONOVA MUSHTARIYBONU MARUF QIZI"/>
    <s v="61208255790058"/>
    <m/>
    <m/>
    <s v="12.08.2025"/>
    <s v="Навоий"/>
    <x v="7"/>
    <s v="Сарой МФЙ"/>
    <s v="TOIROVA SABOHAT SHAVQIDINOVNA"/>
    <s v="41603792350017"/>
    <x v="9"/>
    <n v="1"/>
    <s v="Тўланди"/>
    <s v="Озиқ"/>
    <x v="0"/>
    <n v="412000"/>
    <s v="06.12.2025"/>
    <s v="Oddiy"/>
    <d v="2025-12-20T12:36:51"/>
    <m/>
    <n v="412000"/>
    <m/>
    <d v="2025-12-20T12:36:51"/>
    <n v="0"/>
    <n v="412000"/>
    <n v="46011.525590277779"/>
    <m/>
    <n v="20992"/>
  </r>
  <r>
    <s v="8640948"/>
    <s v="24.09.2025"/>
    <s v="2025-07270182"/>
    <s v="SIROJIDDINOVA XADICHA SAMARIDDIN QIZI"/>
    <s v="60107255790051"/>
    <m/>
    <m/>
    <s v="01.07.2025"/>
    <s v="Навоий"/>
    <x v="7"/>
    <s v="Сарой МФЙ"/>
    <s v="TOIROVA SABOHAT SHAVQIDINOVNA"/>
    <s v="41603792350017"/>
    <x v="4"/>
    <n v="0"/>
    <s v="Қарор"/>
    <s v="Озиқ"/>
    <x v="0"/>
    <n v="412000"/>
    <s v="23.12.2025"/>
    <s v="Oddiy"/>
    <d v="2026-01-16T10:14:22"/>
    <s v="????? ????????"/>
    <n v="412000"/>
    <s v="Ha"/>
    <d v="2026-01-16T10:14:22"/>
    <n v="0"/>
    <n v="412000"/>
    <n v="46038.42664351852"/>
    <m/>
    <n v="46252"/>
  </r>
  <r>
    <s v="8640585"/>
    <s v="24.09.2025"/>
    <s v="2025-07269699"/>
    <s v="SHAVKATOVA SOLIHA FARID QIZI"/>
    <s v="61808205790042"/>
    <m/>
    <m/>
    <s v="18.08.2020"/>
    <s v="Навоий"/>
    <x v="7"/>
    <s v="Сарой МФЙ"/>
    <s v="TOIROVA SABOHAT SHAVQIDINOVNA"/>
    <s v="41603792350017"/>
    <x v="3"/>
    <n v="0"/>
    <s v="Рад"/>
    <s v="Кийим"/>
    <x v="1"/>
    <n v="2060000"/>
    <m/>
    <s v="Oddiy"/>
    <m/>
    <m/>
    <m/>
    <m/>
    <m/>
    <n v="0"/>
    <m/>
    <m/>
    <m/>
    <m/>
  </r>
  <r>
    <s v="8487486"/>
    <s v="18.09.2025"/>
    <s v="2025-07060934"/>
    <s v="ЭРГАШЕВА ИРОДА АКБАР ҚИЗИ"/>
    <s v="62105095790019"/>
    <m/>
    <m/>
    <s v="21.05.2009"/>
    <s v="Навоий"/>
    <x v="7"/>
    <s v="Сарой МФЙ"/>
    <s v="TOIROVA SABOHAT SHAVQIDINOVNA"/>
    <s v="41603792350017"/>
    <x v="3"/>
    <n v="0"/>
    <s v="Рад"/>
    <s v="Кийим"/>
    <x v="1"/>
    <n v="2060000"/>
    <m/>
    <s v="Oddiy"/>
    <m/>
    <m/>
    <m/>
    <m/>
    <m/>
    <n v="0"/>
    <m/>
    <m/>
    <m/>
    <m/>
  </r>
  <r>
    <s v="7902911"/>
    <s v="04.09.2025"/>
    <s v="2025-06212507"/>
    <s v="NAJIMOVA DILNURA BAYOTBOY QIZI"/>
    <s v="61408195790019"/>
    <m/>
    <m/>
    <s v="14.08.2019"/>
    <s v="Навоий"/>
    <x v="7"/>
    <s v="Сарой МФЙ"/>
    <s v="TOIROVA SABOHAT SHAVQIDINOVNA"/>
    <s v="41603792350017"/>
    <x v="9"/>
    <n v="1"/>
    <s v="Тўланди"/>
    <s v="Кийим"/>
    <x v="1"/>
    <n v="2060000"/>
    <s v="22.10.2025"/>
    <s v="Oddiy"/>
    <d v="2026-01-12T11:19:47"/>
    <m/>
    <n v="2060000"/>
    <m/>
    <d v="2026-01-12T11:19:47"/>
    <n v="0"/>
    <n v="2060000"/>
    <n v="46034.472071759257"/>
    <m/>
    <n v="9991"/>
  </r>
  <r>
    <s v="7902533"/>
    <s v="04.09.2025"/>
    <s v="2025-06212043"/>
    <s v="ҚОСИМОВА НИЛУФАР ЖАМШИД ҚИЗИ"/>
    <s v="61408095790063"/>
    <m/>
    <m/>
    <s v="14.08.2009"/>
    <s v="Навоий"/>
    <x v="7"/>
    <s v="Сарой МФЙ"/>
    <s v="TOIROVA SABOHAT SHAVQIDINOVNA"/>
    <s v="41603792350017"/>
    <x v="4"/>
    <n v="0"/>
    <s v="Қарор"/>
    <s v="Кийим"/>
    <x v="1"/>
    <n v="2060000"/>
    <s v="22.10.2025"/>
    <s v="Oddiy"/>
    <d v="2026-01-12T11:19:11"/>
    <s v="????? ????????"/>
    <n v="2060000"/>
    <s v="Ha"/>
    <d v="2026-01-12T11:19:11"/>
    <n v="0"/>
    <n v="2060000"/>
    <n v="46034.471655092595"/>
    <m/>
    <n v="9992"/>
  </r>
  <r>
    <s v="10991626"/>
    <s v="30.01.2026"/>
    <s v="2026-10257151"/>
    <s v="TEMIROVA NODIRA AZAMAT QIZI"/>
    <s v="40108922360045"/>
    <m/>
    <m/>
    <s v="01.08.1992"/>
    <s v="Навоий"/>
    <x v="2"/>
    <s v="Орасой МФЙ"/>
    <s v="RUZIKULOVA DILOROM MUXIDINOVNA"/>
    <s v="41010725800019"/>
    <x v="3"/>
    <n v="0"/>
    <s v="Рад"/>
    <s v="Коммунал"/>
    <x v="4"/>
    <n v="412000"/>
    <m/>
    <s v="Oddiy"/>
    <m/>
    <m/>
    <m/>
    <m/>
    <m/>
    <n v="0"/>
    <m/>
    <m/>
    <m/>
    <m/>
  </r>
  <r>
    <s v="9766504"/>
    <s v="01.12.2025"/>
    <s v="2025-08769005"/>
    <s v="XOLIKOV NURIDDIN MAMUROVICH"/>
    <s v="31711672360038"/>
    <m/>
    <m/>
    <s v="17.11.1967"/>
    <s v="Навоий"/>
    <x v="2"/>
    <s v="Орасой МФЙ"/>
    <s v="RUZIKULOVA DILOROM MUXIDINOVNA"/>
    <s v="41010725800019"/>
    <x v="4"/>
    <n v="0"/>
    <s v="Қарор"/>
    <s v="Озиқ"/>
    <x v="0"/>
    <n v="412000"/>
    <s v="09.12.2025"/>
    <s v="Oddiy"/>
    <d v="2025-12-30T09:41:43"/>
    <s v="????? ????????"/>
    <n v="412000"/>
    <s v="Ha"/>
    <d v="2025-12-30T09:41:43"/>
    <n v="0"/>
    <n v="412000"/>
    <n v="46021.403969907406"/>
    <m/>
    <n v="42827"/>
  </r>
  <r>
    <s v="9765668"/>
    <s v="01.12.2025"/>
    <s v="2025-08768000"/>
    <s v="RUSTAMOV ULUGBEK FAXRIDDINOVICH"/>
    <s v="30711772360012"/>
    <m/>
    <m/>
    <s v="07.11.1977"/>
    <s v="Навоий"/>
    <x v="2"/>
    <s v="Орасой МФЙ"/>
    <s v="RUZIKULOVA DILOROM MUXIDINOVNA"/>
    <s v="41010725800019"/>
    <x v="3"/>
    <n v="0"/>
    <s v="Рад"/>
    <s v="Озиқ"/>
    <x v="0"/>
    <n v="412000"/>
    <m/>
    <s v="Oddiy"/>
    <m/>
    <m/>
    <m/>
    <m/>
    <m/>
    <n v="0"/>
    <m/>
    <m/>
    <m/>
    <m/>
  </r>
  <r>
    <s v="7947958"/>
    <s v="05.09.2025"/>
    <s v="2025-06274252"/>
    <s v="MA’MUROV MIRZABEK MEHRI O‘G‘LI"/>
    <s v="33107975800027"/>
    <m/>
    <m/>
    <s v="31.07.1997"/>
    <s v="Навоий"/>
    <x v="2"/>
    <s v="Орасой МФЙ"/>
    <s v="RUZIKULOVA DILOROM MUXIDINOVNA"/>
    <s v="41010725800019"/>
    <x v="4"/>
    <n v="0"/>
    <s v="Қарор"/>
    <s v="Кийим"/>
    <x v="1"/>
    <n v="2060000"/>
    <s v="05.09.2025"/>
    <s v="Oddiy"/>
    <d v="2026-02-10T20:14:57"/>
    <s v="????? ????????"/>
    <n v="2060000"/>
    <s v="Ha"/>
    <d v="2026-02-10T20:14:57"/>
    <n v="0"/>
    <n v="2060000"/>
    <n v="46063.843715277777"/>
    <m/>
    <n v="3112"/>
  </r>
  <r>
    <s v="7936840"/>
    <s v="05.09.2025"/>
    <s v="2025-06253541"/>
    <s v="PULATOVA NIGORA SAFAROVNA"/>
    <s v="41402872360047"/>
    <m/>
    <m/>
    <s v="14.02.1987"/>
    <s v="Навоий"/>
    <x v="2"/>
    <s v="Орасой МФЙ"/>
    <s v="RUZIKULOVA DILOROM MUXIDINOVNA"/>
    <s v="41010725800019"/>
    <x v="4"/>
    <n v="0"/>
    <s v="Қарор"/>
    <s v="Кийим"/>
    <x v="1"/>
    <n v="2060000"/>
    <s v="05.09.2025"/>
    <s v="Oddiy"/>
    <d v="2026-02-10T20:14:21"/>
    <s v="????? ????????"/>
    <n v="2060000"/>
    <s v="Ha"/>
    <d v="2026-02-10T20:14:21"/>
    <n v="0"/>
    <n v="2060000"/>
    <n v="46063.843298611115"/>
    <m/>
    <n v="3114"/>
  </r>
  <r>
    <s v="10212439"/>
    <s v="17.12.2025"/>
    <s v="2025-09337138"/>
    <s v="SHONIYOZOV MANSUR MAMATKARIMOVICH"/>
    <s v="32102825830017"/>
    <m/>
    <m/>
    <s v="21.02.1982"/>
    <s v="Навоий"/>
    <x v="0"/>
    <s v="Хонақа"/>
    <s v="MAMANAZAROVA YORQINOY AKBAROVNA"/>
    <s v="41910872380023"/>
    <x v="3"/>
    <n v="0"/>
    <s v="Рад"/>
    <s v="Кийим"/>
    <x v="1"/>
    <n v="2060000"/>
    <m/>
    <s v="Oddiy"/>
    <m/>
    <m/>
    <m/>
    <m/>
    <m/>
    <n v="0"/>
    <m/>
    <m/>
    <m/>
    <m/>
  </r>
  <r>
    <s v="8806495"/>
    <s v="02.10.2025"/>
    <s v="2025-07494777"/>
    <s v="RAYIMOV SHERBEK ODIL O‘G‘LI"/>
    <s v="51105005830039"/>
    <m/>
    <m/>
    <s v="11.05.2000"/>
    <s v="Навоий"/>
    <x v="0"/>
    <s v="Хонақа"/>
    <s v="MAMANAZAROVA YORQINOY AKBAROVNA"/>
    <s v="41910872380023"/>
    <x v="3"/>
    <n v="0"/>
    <s v="Рад"/>
    <s v="Жарроҳлик"/>
    <x v="3"/>
    <n v="4120000000"/>
    <m/>
    <s v="Oddiy"/>
    <m/>
    <m/>
    <m/>
    <m/>
    <m/>
    <n v="0"/>
    <m/>
    <m/>
    <m/>
    <m/>
  </r>
  <r>
    <s v="8806486"/>
    <s v="02.10.2025"/>
    <s v="2025-07494763"/>
    <s v="RAYIMOV SHERBEK ODIL O‘G‘LI"/>
    <s v="51105005830039"/>
    <m/>
    <m/>
    <s v="11.05.2000"/>
    <s v="Навоий"/>
    <x v="0"/>
    <s v="Хонақа"/>
    <s v="MAMANAZAROVA YORQINOY AKBAROVNA"/>
    <s v="41910872380023"/>
    <x v="3"/>
    <n v="0"/>
    <s v="Рад"/>
    <s v="Даволаниш"/>
    <x v="2"/>
    <n v="20600000"/>
    <m/>
    <s v="Oddiy"/>
    <m/>
    <m/>
    <m/>
    <m/>
    <m/>
    <n v="0"/>
    <m/>
    <m/>
    <m/>
    <m/>
  </r>
  <r>
    <s v="10375398"/>
    <s v="23.12.2025"/>
    <s v="2025-09534365"/>
    <s v="YESERGIYEVA NAZIRA PIRMAXANOVNA"/>
    <s v="40907622410012"/>
    <m/>
    <m/>
    <s v="09.07.1962"/>
    <s v="Навоий"/>
    <x v="8"/>
    <s v="Узунқудуқ МФЙ"/>
    <s v="AXMEDOVA ZUXRA IDRISOVNA"/>
    <s v="40302682410037"/>
    <x v="0"/>
    <n v="0"/>
    <s v="Рад"/>
    <s v="Озиқ"/>
    <x v="0"/>
    <m/>
    <m/>
    <s v="Oddiy"/>
    <m/>
    <m/>
    <m/>
    <m/>
    <m/>
    <n v="0"/>
    <m/>
    <m/>
    <m/>
    <m/>
  </r>
  <r>
    <s v="10336876"/>
    <s v="22.12.2025"/>
    <s v="2025-09488249"/>
    <s v="AYGARAYEV MARS TOYMURATOVICH"/>
    <s v="31507922410024"/>
    <m/>
    <m/>
    <s v="15.07.1992"/>
    <s v="Навоий"/>
    <x v="8"/>
    <s v="Узунқудуқ МФЙ"/>
    <s v="AXMEDOVA ZUXRA IDRISOVNA"/>
    <s v="40302682410037"/>
    <x v="0"/>
    <n v="0"/>
    <s v="Рад"/>
    <s v="Кўмир"/>
    <x v="7"/>
    <m/>
    <m/>
    <s v="Oddiy"/>
    <m/>
    <m/>
    <m/>
    <m/>
    <m/>
    <n v="0"/>
    <m/>
    <m/>
    <m/>
    <m/>
  </r>
  <r>
    <s v="10335899"/>
    <s v="22.12.2025"/>
    <s v="2025-09487033"/>
    <s v="AYGARAYEV MARS TOYMURATOVICH"/>
    <s v="31507922410024"/>
    <m/>
    <m/>
    <s v="15.07.1992"/>
    <s v="Навоий"/>
    <x v="8"/>
    <s v="Узунқудуқ МФЙ"/>
    <s v="AXMEDOVA ZUXRA IDRISOVNA"/>
    <s v="40302682410037"/>
    <x v="0"/>
    <n v="0"/>
    <s v="Рад"/>
    <s v="Озиқ"/>
    <x v="0"/>
    <m/>
    <m/>
    <s v="Oddiy"/>
    <m/>
    <m/>
    <m/>
    <m/>
    <m/>
    <n v="0"/>
    <m/>
    <m/>
    <m/>
    <m/>
  </r>
  <r>
    <s v="10322209"/>
    <s v="21.12.2025"/>
    <s v="2025-09470778"/>
    <s v="TOKSANOVA IRISGUL SHARAPATOVNA"/>
    <s v="40201702410014"/>
    <m/>
    <m/>
    <s v="02.01.1970"/>
    <s v="Навоий"/>
    <x v="8"/>
    <s v="Узунқудуқ МФЙ"/>
    <s v="AXMEDOVA ZUXRA IDRISOVNA"/>
    <s v="40302682410037"/>
    <x v="0"/>
    <n v="0"/>
    <s v="Рад"/>
    <s v="Озиқ"/>
    <x v="0"/>
    <m/>
    <m/>
    <s v="Oddiy"/>
    <m/>
    <m/>
    <m/>
    <m/>
    <m/>
    <n v="0"/>
    <m/>
    <m/>
    <m/>
    <m/>
  </r>
  <r>
    <s v="10322201"/>
    <s v="21.12.2025"/>
    <s v="2025-09470770"/>
    <s v="TOKSANOVA IRISGUL SHARAPATOVNA"/>
    <s v="40201702410014"/>
    <m/>
    <m/>
    <s v="02.01.1970"/>
    <s v="Навоий"/>
    <x v="8"/>
    <s v="Узунқудуқ МФЙ"/>
    <s v="AXMEDOVA ZUXRA IDRISOVNA"/>
    <s v="40302682410037"/>
    <x v="0"/>
    <n v="0"/>
    <s v="Рад"/>
    <s v="Кўмир"/>
    <x v="7"/>
    <m/>
    <m/>
    <s v="Oddiy"/>
    <m/>
    <m/>
    <m/>
    <m/>
    <m/>
    <n v="0"/>
    <m/>
    <m/>
    <m/>
    <m/>
  </r>
  <r>
    <s v="10321905"/>
    <s v="21.12.2025"/>
    <s v="2025-09470401"/>
    <s v="ARIPBAYEVA PERNEGUL SHARJAUBAYEVNA"/>
    <s v="42004632410017"/>
    <m/>
    <m/>
    <s v="20.04.1963"/>
    <s v="Навоий"/>
    <x v="8"/>
    <s v="Узунқудуқ МФЙ"/>
    <s v="AXMEDOVA ZUXRA IDRISOVNA"/>
    <s v="40302682410037"/>
    <x v="0"/>
    <n v="0"/>
    <s v="Рад"/>
    <s v="Кўмир"/>
    <x v="7"/>
    <m/>
    <m/>
    <s v="Oddiy"/>
    <m/>
    <m/>
    <m/>
    <m/>
    <m/>
    <n v="0"/>
    <m/>
    <m/>
    <m/>
    <m/>
  </r>
  <r>
    <s v="10321896"/>
    <s v="21.12.2025"/>
    <s v="2025-09470389"/>
    <s v="ARIPBAYEVA PERNEGUL SHARJAUBAYEVNA"/>
    <s v="42004632410017"/>
    <m/>
    <m/>
    <s v="20.04.1963"/>
    <s v="Навоий"/>
    <x v="8"/>
    <s v="Узунқудуқ МФЙ"/>
    <s v="AXMEDOVA ZUXRA IDRISOVNA"/>
    <s v="40302682410037"/>
    <x v="0"/>
    <n v="0"/>
    <s v="Рад"/>
    <s v="Озиқ"/>
    <x v="0"/>
    <m/>
    <m/>
    <s v="Oddiy"/>
    <m/>
    <m/>
    <m/>
    <m/>
    <m/>
    <n v="0"/>
    <m/>
    <m/>
    <m/>
    <m/>
  </r>
  <r>
    <s v="10321720"/>
    <s v="21.12.2025"/>
    <s v="2025-09470162"/>
    <s v="UMIRBAYEVA ANARGUL BAYBUSINOVNA"/>
    <s v="40404922410011"/>
    <m/>
    <m/>
    <s v="04.04.1992"/>
    <s v="Навоий"/>
    <x v="8"/>
    <s v="Узунқудуқ МФЙ"/>
    <s v="AXMEDOVA ZUXRA IDRISOVNA"/>
    <s v="40302682410037"/>
    <x v="0"/>
    <n v="0"/>
    <s v="Рад"/>
    <s v="Озиқ"/>
    <x v="0"/>
    <m/>
    <m/>
    <s v="Oddiy"/>
    <m/>
    <m/>
    <m/>
    <m/>
    <m/>
    <n v="0"/>
    <m/>
    <m/>
    <m/>
    <m/>
  </r>
  <r>
    <s v="10281019"/>
    <s v="19.12.2025"/>
    <s v="2025-09421323"/>
    <s v="UMIRBAYEVA BAYAN BAYBUSINOVNA"/>
    <s v="41807862410014"/>
    <m/>
    <m/>
    <s v="18.07.1986"/>
    <s v="Навоий"/>
    <x v="8"/>
    <s v="Узунқудуқ МФЙ"/>
    <s v="AXMEDOVA ZUXRA IDRISOVNA"/>
    <s v="40302682410037"/>
    <x v="0"/>
    <n v="0"/>
    <s v="Рад"/>
    <s v="Озиқ"/>
    <x v="0"/>
    <m/>
    <m/>
    <s v="Oddiy"/>
    <m/>
    <m/>
    <m/>
    <m/>
    <m/>
    <n v="0"/>
    <m/>
    <m/>
    <m/>
    <m/>
  </r>
  <r>
    <s v="10280137"/>
    <s v="19.12.2025"/>
    <s v="2025-09420238"/>
    <s v="TAPXARAYEVA GULZIRA ULJAYEVNA"/>
    <s v="41011702410029"/>
    <m/>
    <m/>
    <s v="10.11.1970"/>
    <s v="Навоий"/>
    <x v="8"/>
    <s v="Узунқудуқ МФЙ"/>
    <s v="AXMEDOVA ZUXRA IDRISOVNA"/>
    <s v="40302682410037"/>
    <x v="0"/>
    <n v="0"/>
    <s v="Рад"/>
    <s v="Озиқ"/>
    <x v="0"/>
    <m/>
    <m/>
    <s v="Oddiy"/>
    <m/>
    <m/>
    <m/>
    <m/>
    <m/>
    <n v="0"/>
    <m/>
    <m/>
    <m/>
    <m/>
  </r>
  <r>
    <s v="9790288"/>
    <s v="02.12.2025"/>
    <s v="2025-08798896"/>
    <s v="NIYAZBAYEV ZIYADULLA UMAROVICH"/>
    <s v="31502802410024"/>
    <m/>
    <m/>
    <s v="15.02.1980"/>
    <s v="Навоий"/>
    <x v="8"/>
    <s v="Узунқудуқ МФЙ"/>
    <s v="AXMEDOVA ZUXRA IDRISOVNA"/>
    <s v="40302682410037"/>
    <x v="0"/>
    <n v="0"/>
    <s v="Рад"/>
    <s v="Коммунал"/>
    <x v="4"/>
    <m/>
    <m/>
    <s v="Oddiy"/>
    <m/>
    <m/>
    <m/>
    <m/>
    <m/>
    <n v="0"/>
    <m/>
    <m/>
    <m/>
    <m/>
  </r>
  <r>
    <s v="11275977"/>
    <s v="18.02.2026"/>
    <s v="2026-10592850"/>
    <s v="KAROMOVA MATLUBA MARDIYEVNA"/>
    <s v="41408662380033"/>
    <m/>
    <m/>
    <s v="14.08.1966"/>
    <s v="Навоий"/>
    <x v="0"/>
    <s v="Дамариқ МФЙ"/>
    <s v="ABDUXALILOV SHERZOD SAYFULLA O‘G‘LI"/>
    <s v="32501995830056"/>
    <x v="0"/>
    <n v="0"/>
    <s v="Рад"/>
    <s v="Таъмир"/>
    <x v="5"/>
    <m/>
    <m/>
    <s v="Oddiy"/>
    <m/>
    <m/>
    <m/>
    <m/>
    <m/>
    <n v="0"/>
    <m/>
    <m/>
    <m/>
    <m/>
  </r>
  <r>
    <s v="11031252"/>
    <s v="03.02.2026"/>
    <s v="2026-10304187"/>
    <s v="BARNAYEVA FAZILAT TURSUNOVNA"/>
    <s v="42105602380025"/>
    <m/>
    <m/>
    <s v="21.05.1960"/>
    <s v="Навоий"/>
    <x v="0"/>
    <s v="Дамариқ МФЙ"/>
    <s v="ABDUXALILOV SHERZOD SAYFULLA O‘G‘LI"/>
    <s v="32501995830056"/>
    <x v="0"/>
    <n v="0"/>
    <s v="Рад"/>
    <s v="Озиқ"/>
    <x v="0"/>
    <m/>
    <m/>
    <s v="Oddiy"/>
    <m/>
    <m/>
    <m/>
    <m/>
    <m/>
    <n v="0"/>
    <m/>
    <m/>
    <m/>
    <m/>
  </r>
  <r>
    <s v="9679234"/>
    <s v="27.11.2025"/>
    <s v="2025-08653832"/>
    <s v="BOZORBOYEV MUSTAFO BOZORBOY O`G`LI"/>
    <s v="51912206140054"/>
    <m/>
    <m/>
    <s v="19.12.2020"/>
    <s v="Навоий"/>
    <x v="0"/>
    <s v="Дамариқ МФЙ"/>
    <s v="ABDUXALILOV SHERZOD SAYFULLA O‘G‘LI"/>
    <s v="32501995830056"/>
    <x v="10"/>
    <n v="0"/>
    <s v="Рад"/>
    <s v="Даволаниш"/>
    <x v="2"/>
    <n v="20600000"/>
    <s v="27.11.2025"/>
    <s v="Oddiy"/>
    <m/>
    <m/>
    <m/>
    <m/>
    <m/>
    <n v="0"/>
    <m/>
    <m/>
    <m/>
    <m/>
  </r>
  <r>
    <s v="8699411"/>
    <s v="26.09.2025"/>
    <s v="2025-07351062"/>
    <s v="LAMAYEVA AMINA RASUL QIZI"/>
    <s v="42606922380020"/>
    <m/>
    <m/>
    <s v="26.06.1992"/>
    <s v="Навоий"/>
    <x v="0"/>
    <s v="Дамариқ МФЙ"/>
    <s v="ABDUXALILOV SHERZOD SAYFULLA O‘G‘LI"/>
    <s v="32501995830056"/>
    <x v="9"/>
    <n v="1"/>
    <s v="Тўланди"/>
    <s v="Озиқ"/>
    <x v="0"/>
    <n v="412000"/>
    <s v="11.10.2025"/>
    <s v="Oddiy"/>
    <d v="2025-11-19T11:39:16"/>
    <m/>
    <n v="412000"/>
    <m/>
    <d v="2025-11-19T11:39:16"/>
    <n v="0"/>
    <n v="412000"/>
    <n v="45980.485601851855"/>
    <m/>
    <n v="7122"/>
  </r>
  <r>
    <s v="8699184"/>
    <s v="26.09.2025"/>
    <s v="2025-07350745"/>
    <s v="NARSILLAYEVA DILAFRO‘Z QO‘CHQOR QIZI"/>
    <s v="40206916060011"/>
    <m/>
    <m/>
    <s v="02.06.1991"/>
    <s v="Навоий"/>
    <x v="0"/>
    <s v="Дамариқ МФЙ"/>
    <s v="ABDUXALILOV SHERZOD SAYFULLA O‘G‘LI"/>
    <s v="32501995830056"/>
    <x v="4"/>
    <n v="0"/>
    <s v="Қарор"/>
    <s v="Озиқ"/>
    <x v="0"/>
    <n v="412000"/>
    <s v="11.10.2025"/>
    <s v="Oddiy"/>
    <d v="2025-11-19T11:38:32"/>
    <s v="????? ????????"/>
    <n v="412000"/>
    <s v="Ha"/>
    <d v="2025-11-19T11:38:32"/>
    <n v="0"/>
    <n v="412000"/>
    <n v="45980.485092592593"/>
    <m/>
    <n v="7123"/>
  </r>
  <r>
    <s v="11297031"/>
    <s v="19.02.2026"/>
    <s v="2026-10617704"/>
    <s v="YULDOSHEVA JAMILA MUSTOFOYEVNA"/>
    <s v="42504642350047"/>
    <m/>
    <m/>
    <s v="25.04.1964"/>
    <s v="Навоий"/>
    <x v="7"/>
    <s v="Ҳаловаттепа МФЙ"/>
    <s v="RAZZOKOVA MAHBUBA BAXTIYOROVNA"/>
    <s v="42701852350018"/>
    <x v="1"/>
    <n v="0"/>
    <s v="Жараён"/>
    <s v="Кўмир"/>
    <x v="7"/>
    <m/>
    <m/>
    <s v="Oddiy"/>
    <m/>
    <m/>
    <m/>
    <m/>
    <m/>
    <n v="0"/>
    <m/>
    <m/>
    <m/>
    <m/>
  </r>
  <r>
    <s v="10207444"/>
    <s v="17.12.2025"/>
    <s v="2025-09330644"/>
    <s v="SAFAROVA MANZURA QAHRAMONOVNA"/>
    <s v="41007882350062"/>
    <m/>
    <m/>
    <s v="10.07.1988"/>
    <s v="Навоий"/>
    <x v="7"/>
    <s v="Ҳаловаттепа МФЙ"/>
    <s v="RAZZOKOVA MAHBUBA BAXTIYOROVNA"/>
    <s v="42701852350018"/>
    <x v="4"/>
    <n v="0"/>
    <s v="Қарор"/>
    <s v="Озиқ"/>
    <x v="0"/>
    <n v="412000"/>
    <s v="21.12.2025"/>
    <s v="Oddiy"/>
    <d v="2025-12-22T17:16:42"/>
    <s v="????? ????????"/>
    <n v="412000"/>
    <s v="Ha"/>
    <d v="2025-12-22T17:16:42"/>
    <n v="0"/>
    <n v="412000"/>
    <n v="46013.719930555555"/>
    <m/>
    <n v="38398"/>
  </r>
  <r>
    <s v="10014417"/>
    <s v="11.12.2025"/>
    <s v="2025-09083776"/>
    <s v="RIZAYEV OYBEK RAJABBOYEVICH"/>
    <s v="32801822350028"/>
    <m/>
    <m/>
    <s v="28.01.1982"/>
    <s v="Навоий"/>
    <x v="7"/>
    <s v="Ҳаловаттепа МФЙ"/>
    <s v="RAZZOKOVA MAHBUBA BAXTIYOROVNA"/>
    <s v="42701852350018"/>
    <x v="8"/>
    <n v="0"/>
    <s v="Рад"/>
    <s v="Таъмир"/>
    <x v="5"/>
    <n v="20600000"/>
    <s v="15.12.2025"/>
    <s v="Oddiy"/>
    <d v="2025-12-22T17:17:19"/>
    <s v="??????? ??? ????"/>
    <m/>
    <s v="Yuq"/>
    <d v="2025-12-22T17:17:19"/>
    <n v="0"/>
    <m/>
    <n v="46013.720358796294"/>
    <m/>
    <n v="30501"/>
  </r>
  <r>
    <s v="9907047"/>
    <s v="06.12.2025"/>
    <s v="2025-08949389"/>
    <s v="XOLTOYEVA GULCHEXRA G‘ULOMOVNA"/>
    <s v="41504792350026"/>
    <m/>
    <m/>
    <s v="15.04.1979"/>
    <s v="Навоий"/>
    <x v="7"/>
    <s v="Ҳаловаттепа МФЙ"/>
    <s v="RAZZOKOVA MAHBUBA BAXTIYOROVNA"/>
    <s v="42701852350018"/>
    <x v="4"/>
    <n v="0"/>
    <s v="Қарор"/>
    <s v="Озиқ"/>
    <x v="0"/>
    <n v="412000"/>
    <s v="10.12.2025"/>
    <s v="Oddiy"/>
    <d v="2025-12-22T17:14:33"/>
    <s v="????? ????????"/>
    <n v="412000"/>
    <s v="Ha"/>
    <d v="2025-12-22T17:14:33"/>
    <n v="0"/>
    <n v="412000"/>
    <n v="46013.7184375"/>
    <m/>
    <n v="23329"/>
  </r>
  <r>
    <s v="9898033"/>
    <s v="05.12.2025"/>
    <s v="2025-08937531"/>
    <s v="ALIYEVA MUXABBAT MAMUROVNA"/>
    <s v="42204852350043"/>
    <m/>
    <m/>
    <s v="22.04.1985"/>
    <s v="Навоий"/>
    <x v="7"/>
    <s v="Ҳаловаттепа МФЙ"/>
    <s v="RAZZOKOVA MAHBUBA BAXTIYOROVNA"/>
    <s v="42701852350018"/>
    <x v="8"/>
    <n v="0"/>
    <s v="Рад"/>
    <s v="Кийим"/>
    <x v="1"/>
    <n v="2060000"/>
    <s v="21.12.2025"/>
    <s v="Oddiy"/>
    <d v="2025-12-22T17:18:30"/>
    <s v="??????? ??? ????"/>
    <m/>
    <s v="Yuq"/>
    <d v="2025-12-22T17:18:30"/>
    <n v="0"/>
    <m/>
    <n v="46013.721180555556"/>
    <m/>
    <n v="38405"/>
  </r>
  <r>
    <s v="9897970"/>
    <s v="05.12.2025"/>
    <s v="2025-08937452"/>
    <s v="ALIYEVA MUXABBAT MAMUROVNA"/>
    <s v="42204852350043"/>
    <m/>
    <m/>
    <s v="22.04.1985"/>
    <s v="Навоий"/>
    <x v="7"/>
    <s v="Ҳаловаттепа МФЙ"/>
    <s v="RAZZOKOVA MAHBUBA BAXTIYOROVNA"/>
    <s v="42701852350018"/>
    <x v="4"/>
    <n v="0"/>
    <s v="Қарор"/>
    <s v="Озиқ"/>
    <x v="0"/>
    <n v="412000"/>
    <s v="10.12.2025"/>
    <s v="Oddiy"/>
    <d v="2025-12-22T17:15:28"/>
    <s v="????? ????????"/>
    <n v="412000"/>
    <s v="Ha"/>
    <d v="2025-12-22T17:15:28"/>
    <n v="0"/>
    <n v="412000"/>
    <n v="46013.719074074077"/>
    <m/>
    <n v="23332"/>
  </r>
  <r>
    <s v="9885914"/>
    <s v="05.12.2025"/>
    <s v="2025-08922273"/>
    <s v="ALIYEVA MUXABBAT MAMUROVNA"/>
    <s v="42204852350043"/>
    <m/>
    <m/>
    <s v="22.04.1985"/>
    <s v="Навоий"/>
    <x v="7"/>
    <s v="Ҳаловаттепа МФЙ"/>
    <s v="RAZZOKOVA MAHBUBA BAXTIYOROVNA"/>
    <s v="42701852350018"/>
    <x v="4"/>
    <n v="0"/>
    <s v="Қарор"/>
    <s v="Кўмир"/>
    <x v="7"/>
    <n v="1236000"/>
    <s v="21.12.2025"/>
    <s v="Oddiy"/>
    <d v="2025-12-22T17:18:15"/>
    <s v="????? ????????"/>
    <n v="400000"/>
    <s v="Ha"/>
    <d v="2025-12-22T17:18:15"/>
    <n v="0"/>
    <n v="400000"/>
    <n v="46013.721006944441"/>
    <m/>
    <n v="38406"/>
  </r>
  <r>
    <s v="9588789"/>
    <s v="22.11.2025"/>
    <s v="2025-08532495"/>
    <s v="QUVONDIQOVA YULDUZ QURBONBOYEVNA"/>
    <s v="41706912350020"/>
    <m/>
    <m/>
    <s v="17.06.1991"/>
    <s v="Навоий"/>
    <x v="7"/>
    <s v="Ҳаловаттепа МФЙ"/>
    <s v="RAZZOKOVA MAHBUBA BAXTIYOROVNA"/>
    <s v="42701852350018"/>
    <x v="9"/>
    <n v="1"/>
    <s v="Тўланди"/>
    <s v="Озиқ"/>
    <x v="0"/>
    <n v="412000"/>
    <s v="24.11.2025"/>
    <s v="Oddiy"/>
    <d v="2025-11-27T11:00:58"/>
    <m/>
    <n v="412000"/>
    <m/>
    <d v="2025-11-27T11:00:58"/>
    <n v="0"/>
    <n v="412000"/>
    <n v="45988.459004629629"/>
    <m/>
    <n v="14157"/>
  </r>
  <r>
    <s v="9588617"/>
    <s v="22.11.2025"/>
    <s v="2025-08532257"/>
    <s v="BOBONOVA ZEBINISO G‘ULOMOVNA"/>
    <s v="41607852350043"/>
    <m/>
    <m/>
    <s v="16.07.1985"/>
    <s v="Навоий"/>
    <x v="7"/>
    <s v="Ҳаловаттепа МФЙ"/>
    <s v="RAZZOKOVA MAHBUBA BAXTIYOROVNA"/>
    <s v="42701852350018"/>
    <x v="9"/>
    <n v="1"/>
    <s v="Тўланди"/>
    <s v="Озиқ"/>
    <x v="0"/>
    <n v="412000"/>
    <s v="24.11.2025"/>
    <s v="Oddiy"/>
    <d v="2025-11-27T11:00:42"/>
    <m/>
    <n v="412000"/>
    <m/>
    <d v="2025-11-27T11:00:42"/>
    <n v="0"/>
    <n v="412000"/>
    <n v="45988.458819444444"/>
    <m/>
    <n v="14158"/>
  </r>
  <r>
    <s v="9521990"/>
    <s v="19.11.2025"/>
    <s v="2025-08439720"/>
    <s v="BERDIYAROVA MUNISA SHUXRATOVNA"/>
    <s v="42203922350040"/>
    <m/>
    <m/>
    <s v="22.03.1992"/>
    <s v="Навоий"/>
    <x v="7"/>
    <s v="Ҳаловаттепа МФЙ"/>
    <s v="RAZZOKOVA MAHBUBA BAXTIYOROVNA"/>
    <s v="42701852350018"/>
    <x v="9"/>
    <n v="1"/>
    <s v="Тўланди"/>
    <s v="Озиқ"/>
    <x v="0"/>
    <n v="412000"/>
    <s v="20.11.2025"/>
    <s v="Oddiy"/>
    <d v="2025-11-27T11:01:31"/>
    <m/>
    <n v="412000"/>
    <m/>
    <d v="2025-11-27T11:01:31"/>
    <n v="0"/>
    <n v="412000"/>
    <n v="45988.459386574075"/>
    <m/>
    <n v="12371"/>
  </r>
  <r>
    <s v="9521907"/>
    <s v="19.11.2025"/>
    <s v="2025-08439620"/>
    <s v="BAXTIYOROVA JASMINA SUNNATILLO QIZI"/>
    <s v="62601155790015"/>
    <m/>
    <m/>
    <s v="26.01.2015"/>
    <s v="Навоий"/>
    <x v="7"/>
    <s v="Ҳаловаттепа МФЙ"/>
    <s v="RAZZOKOVA MAHBUBA BAXTIYOROVNA"/>
    <s v="42701852350018"/>
    <x v="4"/>
    <n v="0"/>
    <s v="Қарор"/>
    <s v="Кийим"/>
    <x v="1"/>
    <n v="2060000"/>
    <s v="20.11.2025"/>
    <s v="Oddiy"/>
    <d v="2025-11-27T11:01:14"/>
    <s v="????? ????????"/>
    <n v="2060000"/>
    <s v="Ha"/>
    <d v="2025-11-27T11:01:14"/>
    <n v="0"/>
    <n v="2060000"/>
    <n v="45988.459189814814"/>
    <m/>
    <n v="12375"/>
  </r>
  <r>
    <s v="9053050"/>
    <s v="18.10.2025"/>
    <s v="2025-07789624"/>
    <s v="RIZAYEV OYBEK RAJABBOYEVICH"/>
    <s v="32801822350028"/>
    <m/>
    <m/>
    <s v="28.01.1982"/>
    <s v="Навоий"/>
    <x v="7"/>
    <s v="Ҳаловаттепа МФЙ"/>
    <s v="RAZZOKOVA MAHBUBA BAXTIYOROVNA"/>
    <s v="42701852350018"/>
    <x v="9"/>
    <n v="1"/>
    <s v="Тўланди"/>
    <s v="Озиқ"/>
    <x v="0"/>
    <n v="412000"/>
    <s v="12.11.2025"/>
    <s v="Oddiy"/>
    <d v="2025-11-12T16:17:42"/>
    <m/>
    <n v="412000"/>
    <m/>
    <d v="2025-11-12T16:17:42"/>
    <n v="0"/>
    <n v="412000"/>
    <n v="45973.67895833333"/>
    <m/>
    <n v="10941"/>
  </r>
  <r>
    <s v="8577603"/>
    <s v="22.09.2025"/>
    <s v="2025-07183033"/>
    <s v="ВАФОЕВ ҚАМАРИДДИН ВАҲОБЖОН ЎҒЛИ"/>
    <s v="52301115790024"/>
    <m/>
    <m/>
    <s v="23.01.2011"/>
    <s v="Навоий"/>
    <x v="7"/>
    <s v="Ҳаловаттепа МФЙ"/>
    <s v="RAZZOKOVA MAHBUBA BAXTIYOROVNA"/>
    <s v="42701852350018"/>
    <x v="7"/>
    <n v="0"/>
    <s v="Рад"/>
    <s v="Кийим"/>
    <x v="1"/>
    <n v="2060000"/>
    <s v="10.10.2025"/>
    <s v="Oddiy"/>
    <d v="2025-11-12T16:18:48"/>
    <s v="????? ????????"/>
    <n v="2060000"/>
    <s v="Ha"/>
    <d v="2025-11-12T16:18:48"/>
    <n v="0"/>
    <n v="2060000"/>
    <n v="45973.679722222223"/>
    <m/>
    <n v="7204"/>
  </r>
  <r>
    <s v="8577146"/>
    <s v="22.09.2025"/>
    <s v="2025-07182427"/>
    <s v="QUVONDIQOVA YULDUZ QURBONBOYEVNA"/>
    <s v="41706912350020"/>
    <m/>
    <m/>
    <s v="17.06.1991"/>
    <s v="Навоий"/>
    <x v="7"/>
    <s v="Ҳаловаттепа МФЙ"/>
    <s v="RAZZOKOVA MAHBUBA BAXTIYOROVNA"/>
    <s v="42701852350018"/>
    <x v="7"/>
    <n v="0"/>
    <s v="Рад"/>
    <s v="Кийим"/>
    <x v="1"/>
    <n v="2060000"/>
    <s v="10.10.2025"/>
    <s v="Oddiy"/>
    <d v="2025-11-12T16:18:17"/>
    <s v="????? ????????"/>
    <n v="2060000"/>
    <s v="Ha"/>
    <d v="2025-11-12T16:18:17"/>
    <n v="0"/>
    <n v="2060000"/>
    <n v="45973.679363425923"/>
    <m/>
    <n v="7205"/>
  </r>
  <r>
    <s v="11427266"/>
    <s v="24.02.2026"/>
    <s v="2026-10781081"/>
    <s v="HAKIMOVA SAPURA KARSHIBOYOVNA"/>
    <s v="41103842380064"/>
    <m/>
    <m/>
    <s v="11.03.1984"/>
    <s v="Навоий"/>
    <x v="0"/>
    <s v="Миёнқол МФЙ"/>
    <s v="SUNNATOVA NAFISA OCHILTOSHEVNA"/>
    <s v="41401802380056"/>
    <x v="1"/>
    <n v="0"/>
    <s v="Жараён"/>
    <s v="Коммунал"/>
    <x v="4"/>
    <m/>
    <m/>
    <s v="Oddiy"/>
    <m/>
    <m/>
    <m/>
    <m/>
    <m/>
    <n v="0"/>
    <m/>
    <m/>
    <m/>
    <m/>
  </r>
  <r>
    <s v="11404056"/>
    <s v="23.02.2026"/>
    <s v="2026-10753462"/>
    <s v="XAYRIDDINOVA DILNOZA KAROMIDDIN QIZI"/>
    <s v="41707985840036"/>
    <m/>
    <m/>
    <s v="17.07.1998"/>
    <s v="Навоий"/>
    <x v="0"/>
    <s v="Миёнқол МФЙ"/>
    <s v="SUNNATOVA NAFISA OCHILTOSHEVNA"/>
    <s v="41401802380056"/>
    <x v="1"/>
    <n v="0"/>
    <s v="Жараён"/>
    <s v="Кийим"/>
    <x v="1"/>
    <m/>
    <m/>
    <s v="Oddiy"/>
    <m/>
    <m/>
    <m/>
    <m/>
    <m/>
    <n v="0"/>
    <m/>
    <m/>
    <m/>
    <m/>
  </r>
  <r>
    <s v="11201851"/>
    <s v="14.02.2026"/>
    <s v="2026-10505909"/>
    <s v="SALOXIDDINOVA DILDORA RAVSHANOVNA"/>
    <s v="43110822380064"/>
    <m/>
    <m/>
    <s v="31.10.1982"/>
    <s v="Навоий"/>
    <x v="0"/>
    <s v="Миёнқол МФЙ"/>
    <s v="SUNNATOVA NAFISA OCHILTOSHEVNA"/>
    <s v="41401802380056"/>
    <x v="1"/>
    <n v="0"/>
    <s v="Жараён"/>
    <s v="Коммунал"/>
    <x v="4"/>
    <m/>
    <m/>
    <s v="Oddiy"/>
    <m/>
    <m/>
    <m/>
    <m/>
    <m/>
    <n v="0"/>
    <m/>
    <m/>
    <m/>
    <m/>
  </r>
  <r>
    <s v="11201826"/>
    <s v="14.02.2026"/>
    <s v="2026-10505876"/>
    <s v="SALOXIDDINOVA DILDORA RAVSHANOVNA"/>
    <s v="43110822380064"/>
    <m/>
    <m/>
    <s v="31.10.1982"/>
    <s v="Навоий"/>
    <x v="0"/>
    <s v="Миёнқол МФЙ"/>
    <s v="SUNNATOVA NAFISA OCHILTOSHEVNA"/>
    <s v="41401802380056"/>
    <x v="0"/>
    <n v="0"/>
    <s v="Рад"/>
    <s v="Озиқ"/>
    <x v="0"/>
    <m/>
    <m/>
    <s v="Oddiy"/>
    <m/>
    <m/>
    <m/>
    <m/>
    <m/>
    <n v="0"/>
    <m/>
    <m/>
    <m/>
    <m/>
  </r>
  <r>
    <s v="11201815"/>
    <s v="14.02.2026"/>
    <s v="2026-10505863"/>
    <s v="SALOXIDDINOVA DILDORA RAVSHANOVNA"/>
    <s v="43110822380064"/>
    <m/>
    <m/>
    <s v="31.10.1982"/>
    <s v="Навоий"/>
    <x v="0"/>
    <s v="Миёнқол МФЙ"/>
    <s v="SUNNATOVA NAFISA OCHILTOSHEVNA"/>
    <s v="41401802380056"/>
    <x v="5"/>
    <n v="0"/>
    <s v="Жараён"/>
    <s v="Кийим"/>
    <x v="1"/>
    <n v="2060000"/>
    <m/>
    <s v="Oddiy"/>
    <m/>
    <m/>
    <m/>
    <m/>
    <m/>
    <n v="0"/>
    <m/>
    <m/>
    <m/>
    <m/>
  </r>
  <r>
    <s v="11199031"/>
    <s v="13.02.2026"/>
    <s v="2026-10502382"/>
    <s v="XUDOYQULOV OYBEK SUVONQUL O‘G‘LI"/>
    <s v="32512922380041"/>
    <m/>
    <m/>
    <s v="25.12.1992"/>
    <s v="Навоий"/>
    <x v="0"/>
    <s v="Миёнқол МФЙ"/>
    <s v="SUNNATOVA NAFISA OCHILTOSHEVNA"/>
    <s v="41401802380056"/>
    <x v="1"/>
    <n v="0"/>
    <s v="Жараён"/>
    <s v="Коммунал"/>
    <x v="4"/>
    <m/>
    <m/>
    <s v="Oddiy"/>
    <m/>
    <m/>
    <m/>
    <m/>
    <m/>
    <n v="0"/>
    <m/>
    <m/>
    <m/>
    <m/>
  </r>
  <r>
    <s v="11198911"/>
    <s v="13.02.2026"/>
    <s v="2026-10502239"/>
    <s v="QUVONDIQOVA TURSUNOY RABBONAQUL QIZI"/>
    <s v="42504953920076"/>
    <m/>
    <m/>
    <s v="25.04.1995"/>
    <s v="Навоий"/>
    <x v="0"/>
    <s v="Миёнқол МФЙ"/>
    <s v="SUNNATOVA NAFISA OCHILTOSHEVNA"/>
    <s v="41401802380056"/>
    <x v="0"/>
    <n v="0"/>
    <s v="Рад"/>
    <s v="Кийим"/>
    <x v="1"/>
    <m/>
    <m/>
    <s v="Oddiy"/>
    <m/>
    <m/>
    <m/>
    <m/>
    <m/>
    <n v="0"/>
    <m/>
    <m/>
    <m/>
    <m/>
  </r>
  <r>
    <s v="11198853"/>
    <s v="13.02.2026"/>
    <s v="2026-10502171"/>
    <s v="QUVONDIQOVA TURSUNOY RABBONAQUL QIZI"/>
    <s v="42504953920076"/>
    <m/>
    <m/>
    <s v="25.04.1995"/>
    <s v="Навоий"/>
    <x v="0"/>
    <s v="Миёнқол МФЙ"/>
    <s v="SUNNATOVA NAFISA OCHILTOSHEVNA"/>
    <s v="41401802380056"/>
    <x v="0"/>
    <n v="0"/>
    <s v="Рад"/>
    <s v="Озиқ"/>
    <x v="0"/>
    <m/>
    <m/>
    <s v="Oddiy"/>
    <m/>
    <m/>
    <m/>
    <m/>
    <m/>
    <n v="0"/>
    <m/>
    <m/>
    <m/>
    <m/>
  </r>
  <r>
    <s v="9717691"/>
    <s v="28.11.2025"/>
    <s v="2025-08705187"/>
    <s v="USMONOVA XADICHA ABDUXOLIKOVNA"/>
    <s v="41111853930059"/>
    <m/>
    <m/>
    <s v="11.11.1985"/>
    <s v="Навоий"/>
    <x v="0"/>
    <s v="Миёнқол МФЙ"/>
    <s v="SUNNATOVA NAFISA OCHILTOSHEVNA"/>
    <s v="41401802380056"/>
    <x v="4"/>
    <n v="0"/>
    <s v="Қарор"/>
    <s v="Озиқ"/>
    <x v="0"/>
    <n v="412000"/>
    <s v="27.01.2026"/>
    <s v="Oddiy"/>
    <d v="2026-02-03T15:24:21"/>
    <s v="????? ????????"/>
    <n v="412000"/>
    <s v="Ha"/>
    <d v="2026-02-03T15:24:21"/>
    <n v="0"/>
    <n v="412000"/>
    <n v="46056.641909722224"/>
    <m/>
    <n v="59826"/>
  </r>
  <r>
    <s v="9717308"/>
    <s v="28.11.2025"/>
    <s v="2025-08704689"/>
    <s v="SOBIROVA GULSHANOY ESANOVNA"/>
    <s v="40103812380022"/>
    <m/>
    <m/>
    <s v="01.03.1981"/>
    <s v="Навоий"/>
    <x v="0"/>
    <s v="Миёнқол МФЙ"/>
    <s v="SUNNATOVA NAFISA OCHILTOSHEVNA"/>
    <s v="41401802380056"/>
    <x v="4"/>
    <n v="0"/>
    <s v="Қарор"/>
    <s v="Кийим"/>
    <x v="1"/>
    <n v="2060000"/>
    <s v="04.12.2025"/>
    <s v="Oddiy"/>
    <d v="2026-02-11T16:09:12"/>
    <s v="????? ????????"/>
    <n v="2060000"/>
    <s v="Ha"/>
    <d v="2026-02-11T16:09:12"/>
    <n v="0"/>
    <n v="2060000"/>
    <n v="46064.673055555555"/>
    <m/>
    <n v="31013"/>
  </r>
  <r>
    <s v="9717234"/>
    <s v="28.11.2025"/>
    <s v="2025-08704598"/>
    <s v="SOBIROVA GULSHANOY ESANOVNA"/>
    <s v="40103812380022"/>
    <m/>
    <m/>
    <s v="01.03.1981"/>
    <s v="Навоий"/>
    <x v="0"/>
    <s v="Миёнқол МФЙ"/>
    <s v="SUNNATOVA NAFISA OCHILTOSHEVNA"/>
    <s v="41401802380056"/>
    <x v="4"/>
    <n v="0"/>
    <s v="Қарор"/>
    <s v="Озиқ"/>
    <x v="0"/>
    <n v="412000"/>
    <s v="27.01.2026"/>
    <s v="Oddiy"/>
    <d v="2026-02-03T15:23:25"/>
    <s v="????? ????????"/>
    <n v="412000"/>
    <s v="Ha"/>
    <d v="2026-02-03T15:23:25"/>
    <n v="0"/>
    <n v="412000"/>
    <n v="46056.641261574077"/>
    <m/>
    <n v="59827"/>
  </r>
  <r>
    <s v="9612117"/>
    <s v="24.11.2025"/>
    <s v="2025-08563837"/>
    <s v="BEKBOYEVA MUNIRA RASHIDOVNA"/>
    <s v="42812912380107"/>
    <m/>
    <m/>
    <s v="28.12.1991"/>
    <s v="Навоий"/>
    <x v="0"/>
    <s v="Миёнқол МФЙ"/>
    <s v="SUNNATOVA NAFISA OCHILTOSHEVNA"/>
    <s v="41401802380056"/>
    <x v="4"/>
    <n v="0"/>
    <s v="Қарор"/>
    <s v="Кийим"/>
    <x v="1"/>
    <n v="2060000"/>
    <s v="26.11.2025"/>
    <s v="Oddiy"/>
    <d v="2025-11-27T16:28:20"/>
    <s v="????? ????????"/>
    <n v="2060000"/>
    <s v="Ha"/>
    <d v="2025-11-27T16:28:20"/>
    <n v="0"/>
    <n v="2060000"/>
    <n v="45988.686342592591"/>
    <m/>
    <n v="16229"/>
  </r>
  <r>
    <s v="9612056"/>
    <s v="24.11.2025"/>
    <s v="2025-08563755"/>
    <s v="BEKBOYEVA MUNIRA RASHIDOVNA"/>
    <s v="42812912380107"/>
    <m/>
    <m/>
    <s v="28.12.1991"/>
    <s v="Навоий"/>
    <x v="0"/>
    <s v="Миёнқол МФЙ"/>
    <s v="SUNNATOVA NAFISA OCHILTOSHEVNA"/>
    <s v="41401802380056"/>
    <x v="9"/>
    <n v="1"/>
    <s v="Тўланди"/>
    <s v="Озиқ"/>
    <x v="0"/>
    <n v="412000"/>
    <s v="26.11.2025"/>
    <s v="Oddiy"/>
    <d v="2025-11-26T17:04:50"/>
    <m/>
    <n v="412000"/>
    <m/>
    <d v="2025-11-26T17:04:50"/>
    <n v="0"/>
    <n v="412000"/>
    <n v="45987.711689814816"/>
    <m/>
    <n v="15819"/>
  </r>
  <r>
    <s v="8675344"/>
    <s v="25.09.2025"/>
    <s v="2025-07317259"/>
    <s v="MUMINOVA MUNAVVAR G‘ULOM QIZI"/>
    <s v="41807922380046"/>
    <m/>
    <m/>
    <s v="18.07.1992"/>
    <s v="Навоий"/>
    <x v="0"/>
    <s v="Миёнқол МФЙ"/>
    <s v="SUNNATOVA NAFISA OCHILTOSHEVNA"/>
    <s v="41401802380056"/>
    <x v="9"/>
    <n v="1"/>
    <s v="Тўланди"/>
    <s v="Озиқ"/>
    <x v="0"/>
    <n v="412000"/>
    <s v="11.10.2025"/>
    <s v="Oddiy"/>
    <d v="2025-11-13T16:25:23"/>
    <m/>
    <n v="412000"/>
    <m/>
    <d v="2025-11-13T16:25:23"/>
    <n v="0"/>
    <n v="412000"/>
    <n v="45974.684293981481"/>
    <m/>
    <n v="7343"/>
  </r>
  <r>
    <s v="11459078"/>
    <s v="26.02.2026"/>
    <s v="2026-10820121"/>
    <s v="SERGACHEVA ALEKSANDRA NIKOLAYEVNA"/>
    <s v="41109965760028"/>
    <m/>
    <m/>
    <s v="11.09.1996"/>
    <s v="Навоий"/>
    <x v="3"/>
    <s v="Нарпай МФЙ"/>
    <s v="FARMONOVA ROXAT IKROM QIZI"/>
    <s v="42210922340034"/>
    <x v="0"/>
    <n v="0"/>
    <s v="Рад"/>
    <s v="Кийим"/>
    <x v="1"/>
    <m/>
    <m/>
    <s v="Oddiy"/>
    <m/>
    <m/>
    <m/>
    <m/>
    <m/>
    <n v="0"/>
    <m/>
    <m/>
    <m/>
    <m/>
  </r>
  <r>
    <s v="11410773"/>
    <s v="24.02.2026"/>
    <s v="2026-10761405"/>
    <s v="NURMATOVA MAVJUDA NAMOZ QIZI"/>
    <s v="41803945820019"/>
    <m/>
    <m/>
    <s v="18.03.1994"/>
    <s v="Навоий"/>
    <x v="3"/>
    <s v="Нарпай МФЙ"/>
    <s v="FARMONOVA ROXAT IKROM QIZI"/>
    <s v="42210922340034"/>
    <x v="0"/>
    <n v="0"/>
    <s v="Рад"/>
    <s v="Коммунал"/>
    <x v="4"/>
    <m/>
    <m/>
    <s v="Oddiy"/>
    <m/>
    <m/>
    <m/>
    <m/>
    <m/>
    <n v="0"/>
    <m/>
    <m/>
    <m/>
    <m/>
  </r>
  <r>
    <s v="11314070"/>
    <s v="20.02.2026"/>
    <s v="2026-10638237"/>
    <s v="QUVADOVA DILAFRUZ IZATULLOYEVNA"/>
    <s v="42006805820014"/>
    <m/>
    <m/>
    <s v="20.06.1980"/>
    <s v="Навоий"/>
    <x v="3"/>
    <s v="Нарпай МФЙ"/>
    <s v="FARMONOVA ROXAT IKROM QIZI"/>
    <s v="42210922340034"/>
    <x v="4"/>
    <n v="0"/>
    <s v="Қарор"/>
    <s v="Коммунал"/>
    <x v="4"/>
    <n v="412000"/>
    <s v="20.02.2026"/>
    <s v="Oddiy"/>
    <d v="2026-02-23T17:06:20"/>
    <m/>
    <n v="320000"/>
    <m/>
    <d v="2026-02-23T17:06:20"/>
    <n v="0"/>
    <n v="320000"/>
    <n v="46076.712731481479"/>
    <m/>
    <n v="64206"/>
  </r>
  <r>
    <s v="11313308"/>
    <s v="20.02.2026"/>
    <s v="2026-10637353"/>
    <s v="QUVADOVA DILAFRUZ IZATULLOYEVNA"/>
    <s v="42006805820014"/>
    <m/>
    <m/>
    <s v="20.06.1980"/>
    <s v="Навоий"/>
    <x v="3"/>
    <s v="Нарпай МФЙ"/>
    <s v="FARMONOVA ROXAT IKROM QIZI"/>
    <s v="42210922340034"/>
    <x v="0"/>
    <n v="0"/>
    <s v="Рад"/>
    <s v="Коммунал"/>
    <x v="4"/>
    <m/>
    <m/>
    <s v="Oddiy"/>
    <m/>
    <m/>
    <m/>
    <m/>
    <m/>
    <n v="0"/>
    <m/>
    <m/>
    <m/>
    <m/>
  </r>
  <r>
    <s v="11277676"/>
    <s v="18.02.2026"/>
    <s v="2026-10594907"/>
    <s v="PAYZIYEVA MALIKA NEMATILLO QIZI"/>
    <s v="41010965820068"/>
    <m/>
    <m/>
    <s v="10.10.1996"/>
    <s v="Навоий"/>
    <x v="3"/>
    <s v="Нарпай МФЙ"/>
    <s v="FARMONOVA ROXAT IKROM QIZI"/>
    <s v="42210922340034"/>
    <x v="2"/>
    <n v="0"/>
    <s v="Жараён"/>
    <s v="Кийим"/>
    <x v="1"/>
    <n v="2060000"/>
    <s v="18.02.2026"/>
    <s v="Oddiy"/>
    <m/>
    <m/>
    <m/>
    <m/>
    <m/>
    <n v="0"/>
    <m/>
    <m/>
    <m/>
    <n v="63632"/>
  </r>
  <r>
    <s v="11197925"/>
    <s v="13.02.2026"/>
    <s v="2026-10501096"/>
    <s v="XOLMUMINOV NOZIMJON XOLBOY O‘G‘LI"/>
    <s v="32101922420015"/>
    <m/>
    <m/>
    <s v="21.01.1992"/>
    <s v="Навоий"/>
    <x v="3"/>
    <s v="Нарпай МФЙ"/>
    <s v="FARMONOVA ROXAT IKROM QIZI"/>
    <s v="42210922340034"/>
    <x v="4"/>
    <n v="0"/>
    <s v="Қарор"/>
    <s v="Коммунал"/>
    <x v="4"/>
    <n v="412000"/>
    <s v="13.02.2026"/>
    <s v="Oddiy"/>
    <d v="2026-02-23T17:08:03"/>
    <m/>
    <n v="320000"/>
    <m/>
    <d v="2026-02-23T17:08:03"/>
    <n v="0"/>
    <n v="320000"/>
    <n v="46076.713923611111"/>
    <m/>
    <n v="62491"/>
  </r>
  <r>
    <s v="11071613"/>
    <s v="05.02.2026"/>
    <s v="2026-10352493"/>
    <s v="SERGACHEVA ALEKSANDRA NIKOLAYEVNA"/>
    <s v="41109965760028"/>
    <m/>
    <m/>
    <s v="11.09.1996"/>
    <s v="Навоий"/>
    <x v="3"/>
    <s v="Нарпай МФЙ"/>
    <s v="FARMONOVA ROXAT IKROM QIZI"/>
    <s v="42210922340034"/>
    <x v="0"/>
    <n v="0"/>
    <s v="Рад"/>
    <s v="Кийим"/>
    <x v="1"/>
    <m/>
    <m/>
    <s v="Oddiy"/>
    <m/>
    <m/>
    <m/>
    <m/>
    <m/>
    <n v="0"/>
    <m/>
    <m/>
    <m/>
    <m/>
  </r>
  <r>
    <s v="11031676"/>
    <s v="03.02.2026"/>
    <s v="2026-10304670"/>
    <s v="QUVADOVA DILAFRUZ IZATULLOYEVNA"/>
    <s v="42006805820014"/>
    <m/>
    <m/>
    <s v="20.06.1980"/>
    <s v="Навоий"/>
    <x v="3"/>
    <s v="Нарпай МФЙ"/>
    <s v="FARMONOVA ROXAT IKROM QIZI"/>
    <s v="42210922340034"/>
    <x v="3"/>
    <n v="0"/>
    <s v="Рад"/>
    <s v="Коммунал"/>
    <x v="4"/>
    <n v="412000"/>
    <m/>
    <s v="Oddiy"/>
    <m/>
    <m/>
    <m/>
    <m/>
    <m/>
    <n v="0"/>
    <m/>
    <m/>
    <m/>
    <m/>
  </r>
  <r>
    <s v="11008285"/>
    <s v="02.02.2026"/>
    <s v="2026-10277265"/>
    <s v="QUVADOVA DILAFRUZ IZATULLOYEVNA"/>
    <s v="42006805820014"/>
    <m/>
    <m/>
    <s v="20.06.1980"/>
    <s v="Навоий"/>
    <x v="3"/>
    <s v="Нарпай МФЙ"/>
    <s v="FARMONOVA ROXAT IKROM QIZI"/>
    <s v="42210922340034"/>
    <x v="0"/>
    <n v="0"/>
    <s v="Рад"/>
    <s v="Коммунал"/>
    <x v="4"/>
    <m/>
    <m/>
    <s v="Oddiy"/>
    <m/>
    <m/>
    <m/>
    <m/>
    <m/>
    <n v="0"/>
    <m/>
    <m/>
    <m/>
    <m/>
  </r>
  <r>
    <s v="11005056"/>
    <s v="02.02.2026"/>
    <s v="2026-10273614"/>
    <s v="NURULLAYEVA LOLA AZAMATOVNA"/>
    <s v="42601815820029"/>
    <m/>
    <m/>
    <s v="26.01.1981"/>
    <s v="Навоий"/>
    <x v="3"/>
    <s v="Нарпай МФЙ"/>
    <s v="FARMONOVA ROXAT IKROM QIZI"/>
    <s v="42210922340034"/>
    <x v="0"/>
    <n v="0"/>
    <s v="Рад"/>
    <s v="Коммунал"/>
    <x v="4"/>
    <m/>
    <m/>
    <s v="Oddiy"/>
    <m/>
    <m/>
    <m/>
    <m/>
    <m/>
    <n v="0"/>
    <m/>
    <m/>
    <m/>
    <m/>
  </r>
  <r>
    <s v="10985934"/>
    <s v="30.01.2026"/>
    <s v="2026-10249977"/>
    <s v="USAROVA MUTABAR HAMROYEVNA"/>
    <s v="40710822360036"/>
    <m/>
    <m/>
    <s v="07.10.1982"/>
    <s v="Навоий"/>
    <x v="3"/>
    <s v="Нарпай МФЙ"/>
    <s v="FARMONOVA ROXAT IKROM QIZI"/>
    <s v="42210922340034"/>
    <x v="4"/>
    <n v="1"/>
    <s v="Қарор"/>
    <s v="Коммунал"/>
    <x v="4"/>
    <n v="412000"/>
    <s v="30.01.2026"/>
    <s v="Oddiy"/>
    <d v="2026-02-02T13:18:51"/>
    <s v="????? ????????"/>
    <n v="350000"/>
    <s v="Ha"/>
    <d v="2026-02-02T13:18:51"/>
    <n v="0"/>
    <n v="350000"/>
    <n v="46055.554756944446"/>
    <m/>
    <n v="60862"/>
  </r>
  <r>
    <s v="10985511"/>
    <s v="30.01.2026"/>
    <s v="2026-10249487"/>
    <s v="MIRZAYEVA MA’MURA ZOKIROVNA"/>
    <s v="40508853960024"/>
    <m/>
    <m/>
    <s v="05.08.1985"/>
    <s v="Навоий"/>
    <x v="3"/>
    <s v="Нарпай МФЙ"/>
    <s v="FARMONOVA ROXAT IKROM QIZI"/>
    <s v="42210922340034"/>
    <x v="0"/>
    <n v="0"/>
    <s v="Рад"/>
    <s v="Коммунал"/>
    <x v="4"/>
    <m/>
    <m/>
    <s v="Oddiy"/>
    <m/>
    <m/>
    <m/>
    <m/>
    <m/>
    <n v="0"/>
    <m/>
    <m/>
    <m/>
    <m/>
  </r>
  <r>
    <s v="10679325"/>
    <s v="08.01.2026"/>
    <s v="2026-09882866"/>
    <s v="IMOMOVA SHAHLOLO ANOROVNA"/>
    <s v="41206875830019"/>
    <m/>
    <m/>
    <s v="12.06.1987"/>
    <s v="Навоий"/>
    <x v="3"/>
    <s v="Нарпай МФЙ"/>
    <s v="FARMONOVA ROXAT IKROM QIZI"/>
    <s v="42210922340034"/>
    <x v="3"/>
    <n v="0"/>
    <s v="Рад"/>
    <s v="Кийим"/>
    <x v="1"/>
    <n v="2060000"/>
    <m/>
    <s v="Oddiy"/>
    <m/>
    <m/>
    <m/>
    <m/>
    <m/>
    <n v="0"/>
    <m/>
    <m/>
    <m/>
    <m/>
  </r>
  <r>
    <s v="10650780"/>
    <s v="06.01.2026"/>
    <s v="2026-09850468"/>
    <s v="BOZOROV IZZATULLA SHODIYEVICH"/>
    <s v="30207532340021"/>
    <m/>
    <m/>
    <s v="02.07.1953"/>
    <s v="Навоий"/>
    <x v="3"/>
    <s v="Нарпай МФЙ"/>
    <s v="FARMONOVA ROXAT IKROM QIZI"/>
    <s v="42210922340034"/>
    <x v="3"/>
    <n v="0"/>
    <s v="Рад"/>
    <s v="Даволаниш"/>
    <x v="2"/>
    <n v="20600000"/>
    <m/>
    <s v="Oddiy"/>
    <m/>
    <m/>
    <m/>
    <m/>
    <m/>
    <n v="0"/>
    <m/>
    <m/>
    <m/>
    <m/>
  </r>
  <r>
    <s v="10631073"/>
    <s v="06.01.2026"/>
    <s v="2026-09828468"/>
    <s v="AZAMOVA MUXABBAT XASANOVNA"/>
    <s v="42504672340034"/>
    <m/>
    <m/>
    <s v="25.04.1967"/>
    <s v="Навоий"/>
    <x v="3"/>
    <s v="Нарпай МФЙ"/>
    <s v="FARMONOVA ROXAT IKROM QIZI"/>
    <s v="42210922340034"/>
    <x v="3"/>
    <n v="0"/>
    <s v="Рад"/>
    <s v="Кийим"/>
    <x v="1"/>
    <n v="2060000"/>
    <m/>
    <s v="Oddiy"/>
    <m/>
    <m/>
    <m/>
    <m/>
    <m/>
    <n v="0"/>
    <m/>
    <m/>
    <m/>
    <m/>
  </r>
  <r>
    <s v="10630134"/>
    <s v="06.01.2026"/>
    <s v="2026-09827451"/>
    <s v="BURIBEKOV TURSUN JURAKULOVICH"/>
    <s v="32504685800016"/>
    <m/>
    <m/>
    <s v="25.04.1968"/>
    <s v="Навоий"/>
    <x v="3"/>
    <s v="Нарпай МФЙ"/>
    <s v="FARMONOVA ROXAT IKROM QIZI"/>
    <s v="42210922340034"/>
    <x v="3"/>
    <n v="0"/>
    <s v="Рад"/>
    <s v="Даволаниш"/>
    <x v="2"/>
    <n v="20600000"/>
    <m/>
    <s v="Oddiy"/>
    <m/>
    <m/>
    <m/>
    <m/>
    <m/>
    <n v="0"/>
    <m/>
    <m/>
    <m/>
    <m/>
  </r>
  <r>
    <s v="10629055"/>
    <s v="06.01.2026"/>
    <s v="2026-09826308"/>
    <s v="QUVADOVA DILAFRUZ IZATULLOYEVNA"/>
    <s v="42006805820014"/>
    <m/>
    <m/>
    <s v="20.06.1980"/>
    <s v="Навоий"/>
    <x v="3"/>
    <s v="Нарпай МФЙ"/>
    <s v="FARMONOVA ROXAT IKROM QIZI"/>
    <s v="42210922340034"/>
    <x v="6"/>
    <n v="0"/>
    <s v="Жараён"/>
    <s v="Даволаниш"/>
    <x v="2"/>
    <n v="20600000"/>
    <s v="06.01.2026"/>
    <s v="Oddiy"/>
    <m/>
    <m/>
    <m/>
    <m/>
    <m/>
    <n v="0"/>
    <m/>
    <m/>
    <m/>
    <m/>
  </r>
  <r>
    <s v="10406939"/>
    <s v="24.12.2025"/>
    <s v="2025-09571040"/>
    <s v="SUVONOV SAID SHUKURULLO O‘G‘LI"/>
    <s v="32204955820019"/>
    <m/>
    <m/>
    <s v="22.04.1995"/>
    <s v="Навоий"/>
    <x v="3"/>
    <s v="Нарпай МФЙ"/>
    <s v="FARMONOVA ROXAT IKROM QIZI"/>
    <s v="42210922340034"/>
    <x v="10"/>
    <n v="0"/>
    <s v="Рад"/>
    <s v="Жарроҳлик"/>
    <x v="3"/>
    <n v="4120000000"/>
    <s v="24.12.2025"/>
    <s v="Oddiy"/>
    <m/>
    <m/>
    <m/>
    <m/>
    <m/>
    <n v="0"/>
    <m/>
    <m/>
    <m/>
    <m/>
  </r>
  <r>
    <s v="10345538"/>
    <s v="22.12.2025"/>
    <s v="2025-09499443"/>
    <s v="CHEPCHIKOVA LYUBOV NIKOLAYEVNA"/>
    <s v="40302802340019"/>
    <m/>
    <m/>
    <s v="03.02.1980"/>
    <s v="Навоий"/>
    <x v="3"/>
    <s v="Нарпай МФЙ"/>
    <s v="FARMONOVA ROXAT IKROM QIZI"/>
    <s v="42210922340034"/>
    <x v="8"/>
    <n v="0"/>
    <s v="Рад"/>
    <s v="Озиқ"/>
    <x v="0"/>
    <n v="412000"/>
    <s v="22.12.2025"/>
    <s v="Oddiy"/>
    <d v="2026-01-28T09:33:31"/>
    <s v="??????? ??? ????"/>
    <m/>
    <s v="Yuq"/>
    <d v="2026-01-28T09:33:31"/>
    <n v="0"/>
    <m/>
    <n v="46050.398275462961"/>
    <m/>
    <n v="41369"/>
  </r>
  <r>
    <s v="10345266"/>
    <s v="22.12.2025"/>
    <s v="2025-09499121"/>
    <s v="CHEPCHIKOVA TATYANA ALEKSEYEVNA"/>
    <s v="62801045820035"/>
    <m/>
    <m/>
    <s v="28.01.2004"/>
    <s v="Навоий"/>
    <x v="3"/>
    <s v="Нарпай МФЙ"/>
    <s v="FARMONOVA ROXAT IKROM QIZI"/>
    <s v="42210922340034"/>
    <x v="8"/>
    <n v="0"/>
    <s v="Рад"/>
    <s v="Озиқ"/>
    <x v="0"/>
    <n v="412000"/>
    <s v="22.12.2025"/>
    <s v="Oddiy"/>
    <d v="2026-01-28T09:31:59"/>
    <s v="??????? ??? ????"/>
    <m/>
    <s v="Yuq"/>
    <d v="2026-01-28T09:31:59"/>
    <n v="0"/>
    <m/>
    <n v="46050.397210648145"/>
    <m/>
    <n v="41370"/>
  </r>
  <r>
    <s v="11184971"/>
    <s v="13.02.2026"/>
    <s v="2026-10486368"/>
    <s v="XOMIDOVA ZARINA ZARIB QIZI"/>
    <s v="42009975820013"/>
    <m/>
    <m/>
    <s v="20.09.1997"/>
    <s v="Навоий"/>
    <x v="3"/>
    <s v="Азамат МФЙ"/>
    <s v="TUYBOYEVA DILSHODA IKROM QIZI"/>
    <s v="41802962420055"/>
    <x v="4"/>
    <n v="0"/>
    <s v="Қарор"/>
    <s v="Қарздорлик"/>
    <x v="6"/>
    <n v="2060000"/>
    <s v="13.02.2026"/>
    <s v="Oddiy"/>
    <d v="2026-02-20T11:14:51"/>
    <s v="????? ????????"/>
    <n v="283462"/>
    <s v="Ha"/>
    <d v="2026-02-20T11:14:51"/>
    <n v="0"/>
    <n v="283462"/>
    <n v="46073.468645833331"/>
    <m/>
    <n v="62489"/>
  </r>
  <r>
    <s v="11184197"/>
    <s v="13.02.2026"/>
    <s v="2026-10485497"/>
    <s v="XOMIDOVA ZARINA ZARIB QIZI"/>
    <s v="42009975820013"/>
    <m/>
    <m/>
    <s v="20.09.1997"/>
    <s v="Навоий"/>
    <x v="3"/>
    <s v="Азамат МФЙ"/>
    <s v="TUYBOYEVA DILSHODA IKROM QIZI"/>
    <s v="41802962420055"/>
    <x v="4"/>
    <n v="0"/>
    <s v="Қарор"/>
    <s v="Кийим"/>
    <x v="1"/>
    <n v="2060000"/>
    <s v="13.02.2026"/>
    <s v="Oddiy"/>
    <d v="2026-02-20T11:15:54"/>
    <s v="????? ????????"/>
    <n v="2060000"/>
    <s v="Ha"/>
    <d v="2026-02-20T11:15:54"/>
    <n v="0"/>
    <n v="2060000"/>
    <n v="46073.469375000001"/>
    <m/>
    <n v="62490"/>
  </r>
  <r>
    <s v="11183898"/>
    <s v="13.02.2026"/>
    <s v="2026-10485164"/>
    <s v="BOBOQULOVA DILFUZA SHAVKATOVNA"/>
    <s v="40212902340016"/>
    <m/>
    <m/>
    <s v="02.12.1990"/>
    <s v="Навоий"/>
    <x v="3"/>
    <s v="Азамат МФЙ"/>
    <s v="TUYBOYEVA DILSHODA IKROM QIZI"/>
    <s v="41802962420055"/>
    <x v="0"/>
    <n v="0"/>
    <s v="Рад"/>
    <s v="Озиқ"/>
    <x v="0"/>
    <m/>
    <m/>
    <s v="Oddiy"/>
    <m/>
    <m/>
    <m/>
    <m/>
    <m/>
    <n v="0"/>
    <m/>
    <m/>
    <m/>
    <m/>
  </r>
  <r>
    <s v="11479728"/>
    <s v="27.02.2026"/>
    <s v="2026-10844753"/>
    <s v="TURAYEV XUDOYKUL UMIROVICH"/>
    <s v="31209625820017"/>
    <m/>
    <m/>
    <s v="12.09.1962"/>
    <s v="Навоий"/>
    <x v="3"/>
    <s v="Дегарон МФЙ"/>
    <s v="MAXAMATOVA GULNOZA XALILOVNA"/>
    <s v="42903882340041"/>
    <x v="1"/>
    <n v="0"/>
    <s v="Жараён"/>
    <s v="Коммунал"/>
    <x v="4"/>
    <m/>
    <m/>
    <s v="Oddiy"/>
    <m/>
    <m/>
    <m/>
    <m/>
    <m/>
    <n v="0"/>
    <m/>
    <m/>
    <m/>
    <m/>
  </r>
  <r>
    <s v="11467851"/>
    <s v="26.02.2026"/>
    <s v="2026-10830480"/>
    <s v="ADIZOVA RA’NO MADATOVNA"/>
    <s v="40412882340020"/>
    <m/>
    <m/>
    <s v="04.12.1988"/>
    <s v="Навоий"/>
    <x v="3"/>
    <s v="Дегарон МФЙ"/>
    <s v="MAXAMATOVA GULNOZA XALILOVNA"/>
    <s v="42903882340041"/>
    <x v="3"/>
    <n v="0"/>
    <s v="Рад"/>
    <s v="Жарроҳлик"/>
    <x v="3"/>
    <n v="4120000000"/>
    <m/>
    <s v="Oddiy"/>
    <m/>
    <m/>
    <m/>
    <m/>
    <m/>
    <n v="0"/>
    <m/>
    <m/>
    <m/>
    <m/>
  </r>
  <r>
    <s v="11454814"/>
    <s v="26.02.2026"/>
    <s v="2026-10815222"/>
    <s v="QURBONOVA NILUFAR AHATULLAYEVNA"/>
    <s v="40709912350026"/>
    <m/>
    <m/>
    <s v="07.09.1991"/>
    <s v="Навоий"/>
    <x v="3"/>
    <s v="Дегарон МФЙ"/>
    <s v="MAXAMATOVA GULNOZA XALILOVNA"/>
    <s v="42903882340041"/>
    <x v="1"/>
    <n v="0"/>
    <s v="Жараён"/>
    <s v="Кийим"/>
    <x v="1"/>
    <m/>
    <m/>
    <s v="Oddiy"/>
    <m/>
    <m/>
    <m/>
    <m/>
    <m/>
    <n v="0"/>
    <m/>
    <m/>
    <m/>
    <m/>
  </r>
  <r>
    <s v="11388259"/>
    <s v="23.02.2026"/>
    <s v="2026-10735582"/>
    <s v="QURBONOVA SANOBAR DJURAKULOVNA"/>
    <s v="41503742340014"/>
    <m/>
    <m/>
    <s v="15.03.1974"/>
    <s v="Навоий"/>
    <x v="3"/>
    <s v="Дегарон МФЙ"/>
    <s v="MAXAMATOVA GULNOZA XALILOVNA"/>
    <s v="42903882340041"/>
    <x v="0"/>
    <n v="0"/>
    <s v="Рад"/>
    <s v="Озиқ"/>
    <x v="0"/>
    <m/>
    <m/>
    <s v="Oddiy"/>
    <m/>
    <m/>
    <m/>
    <m/>
    <m/>
    <n v="0"/>
    <m/>
    <m/>
    <m/>
    <m/>
  </r>
  <r>
    <s v="11217636"/>
    <s v="16.02.2026"/>
    <s v="2026-10524786"/>
    <s v="MARDONOVA FARIDA FARHODOVNA"/>
    <s v="42609985800029"/>
    <m/>
    <m/>
    <s v="26.09.1998"/>
    <s v="Навоий"/>
    <x v="3"/>
    <s v="Дегарон МФЙ"/>
    <s v="MAXAMATOVA GULNOZA XALILOVNA"/>
    <s v="42903882340041"/>
    <x v="2"/>
    <n v="0"/>
    <s v="Жараён"/>
    <s v="Коммунал"/>
    <x v="4"/>
    <n v="412000"/>
    <s v="16.02.2026"/>
    <s v="Oddiy"/>
    <m/>
    <m/>
    <m/>
    <m/>
    <m/>
    <n v="0"/>
    <m/>
    <m/>
    <m/>
    <n v="63177"/>
  </r>
  <r>
    <s v="10217579"/>
    <s v="17.12.2025"/>
    <s v="2025-09343674"/>
    <s v="KOZIMOVA LOBAR SEVDIYOROVNA"/>
    <s v="42108862390049"/>
    <m/>
    <m/>
    <s v="21.08.1986"/>
    <s v="Навоий"/>
    <x v="3"/>
    <s v="Дегарон МФЙ"/>
    <s v="MAXAMATOVA GULNOZA XALILOVNA"/>
    <s v="42903882340041"/>
    <x v="0"/>
    <n v="0"/>
    <s v="Рад"/>
    <s v="Кийим"/>
    <x v="1"/>
    <m/>
    <m/>
    <s v="Oddiy"/>
    <m/>
    <m/>
    <m/>
    <m/>
    <m/>
    <n v="0"/>
    <m/>
    <m/>
    <m/>
    <m/>
  </r>
  <r>
    <s v="9660655"/>
    <s v="26.11.2025"/>
    <s v="2025-08628626"/>
    <s v="SO‘YDIYEVA NORXOL SHAROPOVNA"/>
    <s v="42304802340042"/>
    <m/>
    <m/>
    <s v="23.04.1980"/>
    <s v="Навоий"/>
    <x v="3"/>
    <s v="Дегарон МФЙ"/>
    <s v="MAXAMATOVA GULNOZA XALILOVNA"/>
    <s v="42903882340041"/>
    <x v="4"/>
    <n v="0"/>
    <s v="Қарор"/>
    <s v="Кийим"/>
    <x v="1"/>
    <n v="2060000"/>
    <s v="17.12.2025"/>
    <s v="Oddiy"/>
    <d v="2026-02-09T18:31:47"/>
    <s v="????? ????????"/>
    <n v="2060000"/>
    <s v="Ha"/>
    <d v="2026-02-09T18:31:47"/>
    <n v="0"/>
    <n v="2060000"/>
    <n v="46062.77207175926"/>
    <m/>
    <n v="39341"/>
  </r>
  <r>
    <s v="9507000"/>
    <s v="18.11.2025"/>
    <s v="2025-08419837"/>
    <s v="KULDASHEVA GULBAHOR SA’DULLAYEVNA"/>
    <s v="40607712340020"/>
    <m/>
    <m/>
    <s v="06.07.1971"/>
    <s v="Навоий"/>
    <x v="3"/>
    <s v="Дегарон МФЙ"/>
    <s v="MAXAMATOVA GULNOZA XALILOVNA"/>
    <s v="42903882340041"/>
    <x v="3"/>
    <n v="0"/>
    <s v="Рад"/>
    <s v="Қарздорлик"/>
    <x v="6"/>
    <n v="2060000"/>
    <m/>
    <s v="Oddiy"/>
    <m/>
    <m/>
    <m/>
    <m/>
    <m/>
    <n v="0"/>
    <m/>
    <m/>
    <m/>
    <m/>
  </r>
  <r>
    <s v="8777357"/>
    <s v="30.09.2025"/>
    <s v="2025-07456552"/>
    <s v="OCHILOVA BIBIGUL QUDRAT QIZI"/>
    <s v="41305935780014"/>
    <m/>
    <m/>
    <s v="13.05.1993"/>
    <s v="Навоий"/>
    <x v="3"/>
    <s v="Дегарон МФЙ"/>
    <s v="MAXAMATOVA GULNOZA XALILOVNA"/>
    <s v="42903882340041"/>
    <x v="3"/>
    <n v="0"/>
    <s v="Рад"/>
    <s v="Кийим"/>
    <x v="1"/>
    <n v="2060000"/>
    <m/>
    <s v="Oddiy"/>
    <m/>
    <m/>
    <m/>
    <m/>
    <m/>
    <n v="0"/>
    <m/>
    <m/>
    <m/>
    <m/>
  </r>
  <r>
    <s v="8736134"/>
    <s v="29.09.2025"/>
    <s v="2025-07401963"/>
    <s v="TURSUNOVA SHAHZODA ZARIPOVNA"/>
    <s v="41512805820028"/>
    <m/>
    <m/>
    <s v="15.12.1980"/>
    <s v="Навоий"/>
    <x v="3"/>
    <s v="Дегарон МФЙ"/>
    <s v="MAXAMATOVA GULNOZA XALILOVNA"/>
    <s v="42903882340041"/>
    <x v="4"/>
    <n v="0"/>
    <s v="Қарор"/>
    <s v="Кийим"/>
    <x v="1"/>
    <n v="2060000"/>
    <s v="29.09.2025"/>
    <s v="Oddiy"/>
    <d v="2026-02-10T09:44:17"/>
    <s v="????? ????????"/>
    <n v="2060000"/>
    <s v="Ha"/>
    <d v="2026-02-10T09:44:17"/>
    <n v="0"/>
    <n v="2060000"/>
    <n v="46063.405752314815"/>
    <m/>
    <n v="5215"/>
  </r>
  <r>
    <s v="8712697"/>
    <s v="26.09.2025"/>
    <s v="2025-07368711"/>
    <s v="MO‘MINOVA NARGIZA LATIPOVNA"/>
    <s v="41704873960115"/>
    <m/>
    <m/>
    <s v="17.04.1987"/>
    <s v="Навоий"/>
    <x v="3"/>
    <s v="Дегарон МФЙ"/>
    <s v="MAXAMATOVA GULNOZA XALILOVNA"/>
    <s v="42903882340041"/>
    <x v="4"/>
    <n v="0"/>
    <s v="Қарор"/>
    <s v="Кийим"/>
    <x v="1"/>
    <n v="2060000"/>
    <s v="29.09.2025"/>
    <s v="Oddiy"/>
    <d v="2026-01-28T09:46:42"/>
    <s v="????? ????????"/>
    <n v="2060000"/>
    <s v="Ha"/>
    <d v="2026-01-28T09:46:42"/>
    <n v="0"/>
    <n v="2060000"/>
    <n v="46050.407430555555"/>
    <m/>
    <n v="5200"/>
  </r>
  <r>
    <s v="11162136"/>
    <s v="12.02.2026"/>
    <s v="2026-10460369"/>
    <s v="SOBIROV G‘AFUR IBRAGIMOVICH"/>
    <s v="33110852330049"/>
    <m/>
    <m/>
    <s v="31.10.1985"/>
    <s v="Навоий"/>
    <x v="1"/>
    <s v="Тошмачит МФЙ"/>
    <s v="RAJABOVA NARGIZA DONIYOROVNA"/>
    <s v="40801882330010"/>
    <x v="0"/>
    <n v="0"/>
    <s v="Рад"/>
    <s v="Коммунал"/>
    <x v="4"/>
    <m/>
    <m/>
    <s v="Oddiy"/>
    <m/>
    <m/>
    <m/>
    <m/>
    <m/>
    <n v="0"/>
    <m/>
    <m/>
    <m/>
    <m/>
  </r>
  <r>
    <s v="11012711"/>
    <s v="02.02.2026"/>
    <s v="2026-10282552"/>
    <s v="BOTIROVA SHAHNOZA ILHOMOVNA"/>
    <s v="42607891070028"/>
    <m/>
    <m/>
    <s v="26.07.1989"/>
    <s v="Навоий"/>
    <x v="1"/>
    <s v="Тошмачит МФЙ"/>
    <s v="RAJABOVA NARGIZA DONIYOROVNA"/>
    <s v="40801882330010"/>
    <x v="4"/>
    <n v="1"/>
    <s v="Қарор"/>
    <s v="Коммунал"/>
    <x v="4"/>
    <n v="412000"/>
    <s v="02.02.2026"/>
    <s v="Oddiy"/>
    <d v="2026-02-03T17:57:44"/>
    <s v="????? ????????"/>
    <n v="412000"/>
    <s v="Ha"/>
    <d v="2026-02-03T17:57:44"/>
    <n v="0"/>
    <n v="412000"/>
    <n v="46056.748425925929"/>
    <m/>
    <n v="61748"/>
  </r>
  <r>
    <s v="10957400"/>
    <s v="28.01.2026"/>
    <s v="2026-10216136"/>
    <s v="MURODOVA GULNOZ IBODOVNA"/>
    <s v="42604741070016"/>
    <m/>
    <m/>
    <s v="26.04.1974"/>
    <s v="Навоий"/>
    <x v="1"/>
    <s v="Тошмачит МФЙ"/>
    <s v="RAJABOVA NARGIZA DONIYOROVNA"/>
    <s v="40801882330010"/>
    <x v="4"/>
    <n v="0"/>
    <s v="Қарор"/>
    <s v="Таъмир"/>
    <x v="5"/>
    <n v="20600000"/>
    <s v="29.01.2026"/>
    <s v="Oddiy"/>
    <d v="2026-02-03T17:58:56"/>
    <s v="????? ????????"/>
    <n v="1000000"/>
    <s v="Ha"/>
    <d v="2026-02-03T17:58:56"/>
    <n v="0"/>
    <n v="1000000"/>
    <n v="46056.749259259261"/>
    <m/>
    <n v="60357"/>
  </r>
  <r>
    <s v="10951898"/>
    <s v="28.01.2026"/>
    <s v="2026-10209431"/>
    <s v="ABDULLAYEV SHAVQIDDIN ROFIKOVICH"/>
    <s v="31106702330024"/>
    <m/>
    <m/>
    <s v="11.06.1970"/>
    <s v="Навоий"/>
    <x v="1"/>
    <s v="Тошмачит МФЙ"/>
    <s v="RAJABOVA NARGIZA DONIYOROVNA"/>
    <s v="40801882330010"/>
    <x v="0"/>
    <n v="0"/>
    <s v="Рад"/>
    <s v="Таъмир"/>
    <x v="5"/>
    <m/>
    <m/>
    <s v="Oddiy"/>
    <m/>
    <m/>
    <m/>
    <m/>
    <m/>
    <n v="0"/>
    <m/>
    <m/>
    <m/>
    <m/>
  </r>
  <r>
    <s v="10038139"/>
    <s v="11.12.2025"/>
    <s v="2025-09113788"/>
    <s v="TURSUNOVA FERUZA FARMONOVNA"/>
    <s v="41008842330018"/>
    <m/>
    <m/>
    <s v="10.08.1984"/>
    <s v="Навоий"/>
    <x v="1"/>
    <s v="Ғовшун МФЙ"/>
    <s v="RAJABOVA NARGIZA DONIYOROVNA"/>
    <s v="40801882330010"/>
    <x v="2"/>
    <n v="0"/>
    <s v="Жараён"/>
    <s v="Озиқ"/>
    <x v="0"/>
    <n v="412000"/>
    <s v="11.12.2025"/>
    <s v="Oddiy"/>
    <m/>
    <m/>
    <m/>
    <m/>
    <m/>
    <n v="0"/>
    <m/>
    <m/>
    <m/>
    <n v="30125"/>
  </r>
  <r>
    <s v="9999617"/>
    <s v="10.12.2025"/>
    <s v="2025-09065023"/>
    <s v="JO‘RAYEVA DILORA OLIM QIZI"/>
    <s v="40306915780010"/>
    <m/>
    <m/>
    <s v="03.06.1991"/>
    <s v="Навоий"/>
    <x v="1"/>
    <s v="Тошмачит МФЙ"/>
    <s v="RAJABOVA NARGIZA DONIYOROVNA"/>
    <s v="40801882330010"/>
    <x v="4"/>
    <n v="0"/>
    <s v="Қарор"/>
    <s v="Таъмир"/>
    <x v="5"/>
    <n v="20600000"/>
    <s v="11.12.2025"/>
    <s v="Oddiy"/>
    <d v="2026-01-15T15:01:29"/>
    <m/>
    <n v="13000000"/>
    <m/>
    <d v="2026-01-15T15:01:29"/>
    <n v="0"/>
    <n v="13000000"/>
    <n v="46037.626030092593"/>
    <m/>
    <n v="56160"/>
  </r>
  <r>
    <s v="9999617"/>
    <s v="10.12.2025"/>
    <s v="2025-09065023"/>
    <s v="JO‘RAYEVA DILORA OLIM QIZI"/>
    <s v="40306915780010"/>
    <m/>
    <m/>
    <s v="03.06.1991"/>
    <s v="Навоий"/>
    <x v="1"/>
    <s v="Тошмачит МФЙ"/>
    <s v="RAJABOVA NARGIZA DONIYOROVNA"/>
    <s v="40801882330010"/>
    <x v="4"/>
    <n v="0"/>
    <s v="Қарор"/>
    <s v="Таъмир"/>
    <x v="5"/>
    <n v="20600000"/>
    <s v="11.12.2025"/>
    <s v="Oddiy"/>
    <d v="2026-01-15T15:01:29"/>
    <m/>
    <n v="13000000"/>
    <m/>
    <d v="2026-01-15T15:01:29"/>
    <n v="0"/>
    <n v="13000000"/>
    <n v="46037.626030092593"/>
    <m/>
    <n v="56161"/>
  </r>
  <r>
    <s v="9999617"/>
    <s v="10.12.2025"/>
    <s v="2025-09065023"/>
    <s v="JO‘RAYEVA DILORA OLIM QIZI"/>
    <s v="40306915780010"/>
    <m/>
    <m/>
    <s v="03.06.1991"/>
    <s v="Навоий"/>
    <x v="1"/>
    <s v="Тошмачит МФЙ"/>
    <s v="RAJABOVA NARGIZA DONIYOROVNA"/>
    <s v="40801882330010"/>
    <x v="4"/>
    <n v="0"/>
    <s v="Қарор"/>
    <s v="Таъмир"/>
    <x v="5"/>
    <n v="20600000"/>
    <s v="11.12.2025"/>
    <s v="Oddiy"/>
    <d v="2026-01-15T15:01:29"/>
    <s v="????? ????????"/>
    <n v="13000000"/>
    <s v="Ha"/>
    <d v="2026-01-15T15:01:29"/>
    <n v="0"/>
    <n v="13000000"/>
    <n v="46037.626030092593"/>
    <m/>
    <n v="56159"/>
  </r>
  <r>
    <s v="10236599"/>
    <s v="18.12.2025"/>
    <s v="2025-09367198"/>
    <s v="XAYRULLOYEVA SEVARA OCHIL QIZI"/>
    <s v="61006005820017"/>
    <m/>
    <m/>
    <s v="10.06.2000"/>
    <s v="Навоий"/>
    <x v="3"/>
    <s v="Варқ МФЙ"/>
    <s v="KALANDAROVA SHOIRA XIMMATOVNA"/>
    <s v="40310872340019"/>
    <x v="0"/>
    <n v="0"/>
    <s v="Рад"/>
    <s v="Озиқ"/>
    <x v="0"/>
    <m/>
    <m/>
    <s v="Oddiy"/>
    <m/>
    <m/>
    <m/>
    <m/>
    <m/>
    <n v="0"/>
    <m/>
    <m/>
    <m/>
    <m/>
  </r>
  <r>
    <s v="10172133"/>
    <s v="16.12.2025"/>
    <s v="2025-09286789"/>
    <s v="ERGASHEVA SEVINCH NAJMIDDIN QIZI"/>
    <s v="61110056120025"/>
    <m/>
    <m/>
    <s v="11.10.2005"/>
    <s v="Навоий"/>
    <x v="3"/>
    <s v="Варқ МФЙ"/>
    <s v="KALANDAROVA SHOIRA XIMMATOVNA"/>
    <s v="40310872340019"/>
    <x v="4"/>
    <n v="0"/>
    <s v="Қарор"/>
    <s v="Озиқ"/>
    <x v="0"/>
    <n v="412000"/>
    <s v="30.01.2026"/>
    <s v="Oddiy"/>
    <d v="2026-02-06T10:21:51"/>
    <s v="????? ????????"/>
    <n v="412000"/>
    <s v="Ha"/>
    <d v="2026-02-06T10:21:51"/>
    <n v="0"/>
    <n v="412000"/>
    <n v="46059.431840277779"/>
    <m/>
    <n v="60782"/>
  </r>
  <r>
    <s v="11459229"/>
    <s v="26.02.2026"/>
    <s v="2026-10820297"/>
    <s v="JEREBYATEVA ANASTASIYA VYACHESLAVOVNA"/>
    <s v="42805985840010"/>
    <m/>
    <m/>
    <s v="28.05.1998"/>
    <s v="Навоий"/>
    <x v="5"/>
    <s v="Бунёдкор МФЙ"/>
    <s v="NURMATOVA MUHAYYO NIYOZQULOVNA"/>
    <s v="40108722350015"/>
    <x v="3"/>
    <n v="0"/>
    <s v="Рад"/>
    <s v="Кийим"/>
    <x v="1"/>
    <n v="2060000"/>
    <m/>
    <s v="Oddiy"/>
    <m/>
    <m/>
    <m/>
    <m/>
    <m/>
    <n v="0"/>
    <m/>
    <m/>
    <m/>
    <m/>
  </r>
  <r>
    <s v="11458142"/>
    <s v="26.02.2026"/>
    <s v="2026-10819036"/>
    <s v="JEREBYATEVA ANASTASIYA VYACHESLAVOVNA"/>
    <s v="42805985840010"/>
    <m/>
    <m/>
    <s v="28.05.1998"/>
    <s v="Навоий"/>
    <x v="5"/>
    <s v="Бунёдкор МФЙ"/>
    <s v="NURMATOVA MUHAYYO NIYOZQULOVNA"/>
    <s v="40108722350015"/>
    <x v="0"/>
    <n v="0"/>
    <s v="Рад"/>
    <s v="Озиқ"/>
    <x v="0"/>
    <m/>
    <m/>
    <s v="Oddiy"/>
    <m/>
    <m/>
    <m/>
    <m/>
    <m/>
    <n v="0"/>
    <m/>
    <m/>
    <m/>
    <m/>
  </r>
  <r>
    <s v="11455895"/>
    <s v="26.02.2026"/>
    <s v="2026-10816455"/>
    <s v="SAVINOVA YEKATERINA KONSTANTINOVNA"/>
    <s v="42711462390016"/>
    <m/>
    <m/>
    <s v="27.11.1946"/>
    <s v="Навоий"/>
    <x v="5"/>
    <s v="Бунёдкор МФЙ"/>
    <s v="NURMATOVA MUHAYYO NIYOZQULOVNA"/>
    <s v="40108722350015"/>
    <x v="3"/>
    <n v="0"/>
    <s v="Рад"/>
    <s v="Таъмир"/>
    <x v="5"/>
    <n v="20600000"/>
    <m/>
    <s v="Oddiy"/>
    <m/>
    <m/>
    <m/>
    <m/>
    <m/>
    <n v="0"/>
    <m/>
    <m/>
    <m/>
    <m/>
  </r>
  <r>
    <s v="11292796"/>
    <s v="19.02.2026"/>
    <s v="2026-10612564"/>
    <s v="XUDAYBERDIYEVA LOLA RAXIMOVNA"/>
    <s v="40403712390021"/>
    <m/>
    <m/>
    <s v="04.03.1971"/>
    <s v="Навоий"/>
    <x v="5"/>
    <s v="Бунёдкор МФЙ"/>
    <s v="NURMATOVA MUHAYYO NIYOZQULOVNA"/>
    <s v="40108722350015"/>
    <x v="0"/>
    <n v="0"/>
    <s v="Рад"/>
    <s v="Таъмир"/>
    <x v="5"/>
    <m/>
    <m/>
    <s v="Oddiy"/>
    <m/>
    <m/>
    <m/>
    <m/>
    <m/>
    <n v="0"/>
    <m/>
    <m/>
    <m/>
    <m/>
  </r>
  <r>
    <s v="11216845"/>
    <s v="16.02.2026"/>
    <s v="2026-10523892"/>
    <s v="ABDULLAYEVA FARANGIZ OBIDJON QIZI"/>
    <s v="60906025790015"/>
    <m/>
    <m/>
    <s v="09.06.2002"/>
    <s v="Навоий"/>
    <x v="5"/>
    <s v="Бунёдкор МФЙ"/>
    <s v="NURMATOVA MUHAYYO NIYOZQULOVNA"/>
    <s v="40108722350015"/>
    <x v="1"/>
    <n v="0"/>
    <s v="Жараён"/>
    <s v="Озиқ"/>
    <x v="0"/>
    <m/>
    <m/>
    <s v="Oddiy"/>
    <m/>
    <m/>
    <m/>
    <m/>
    <m/>
    <n v="0"/>
    <m/>
    <m/>
    <m/>
    <m/>
  </r>
  <r>
    <s v="11216648"/>
    <s v="16.02.2026"/>
    <s v="2026-10523664"/>
    <s v="ABDULLAYEVA FARANGIZ OBIDJON QIZI"/>
    <s v="60906025790015"/>
    <m/>
    <m/>
    <s v="09.06.2002"/>
    <s v="Навоий"/>
    <x v="5"/>
    <s v="Бунёдкор МФЙ"/>
    <s v="NURMATOVA MUHAYYO NIYOZQULOVNA"/>
    <s v="40108722350015"/>
    <x v="1"/>
    <n v="0"/>
    <s v="Жараён"/>
    <s v="Кийим"/>
    <x v="1"/>
    <m/>
    <m/>
    <s v="Oddiy"/>
    <m/>
    <m/>
    <m/>
    <m/>
    <m/>
    <n v="0"/>
    <m/>
    <m/>
    <m/>
    <m/>
  </r>
  <r>
    <s v="11144297"/>
    <s v="11.02.2026"/>
    <s v="2026-10439504"/>
    <s v="SALIYEVA SABINA BOTIROVNA"/>
    <s v="41905975760014"/>
    <m/>
    <m/>
    <s v="19.05.1997"/>
    <s v="Навоий"/>
    <x v="5"/>
    <s v="Бунёдкор МФЙ"/>
    <s v="NURMATOVA MUHAYYO NIYOZQULOVNA"/>
    <s v="40108722350015"/>
    <x v="3"/>
    <n v="0"/>
    <s v="Рад"/>
    <s v="Кийим"/>
    <x v="1"/>
    <n v="2060000"/>
    <m/>
    <s v="Oddiy"/>
    <m/>
    <m/>
    <m/>
    <m/>
    <m/>
    <n v="0"/>
    <m/>
    <m/>
    <m/>
    <m/>
  </r>
  <r>
    <s v="11144126"/>
    <s v="11.02.2026"/>
    <s v="2026-10439311"/>
    <s v="YULDASHEVA ZUXRA SHARIFOVNA"/>
    <s v="41310720080022"/>
    <m/>
    <m/>
    <s v="13.10.1972"/>
    <s v="Навоий"/>
    <x v="5"/>
    <s v="Жанубий МФЙ"/>
    <s v="NURMATOVA MUHAYYO NIYOZQULOVNA"/>
    <s v="40108722350015"/>
    <x v="1"/>
    <n v="0"/>
    <s v="Жараён"/>
    <s v="Озиқ"/>
    <x v="0"/>
    <m/>
    <m/>
    <s v="Oddiy"/>
    <m/>
    <m/>
    <m/>
    <m/>
    <m/>
    <n v="0"/>
    <m/>
    <m/>
    <m/>
    <m/>
  </r>
  <r>
    <s v="11144004"/>
    <s v="11.02.2026"/>
    <s v="2026-10439168"/>
    <s v="YULDASHEVA ZUXRA SHARIFOVNA"/>
    <s v="41310720080022"/>
    <m/>
    <m/>
    <s v="13.10.1972"/>
    <s v="Навоий"/>
    <x v="5"/>
    <s v="Жанубий МФЙ"/>
    <s v="NURMATOVA MUHAYYO NIYOZQULOVNA"/>
    <s v="40108722350015"/>
    <x v="1"/>
    <n v="0"/>
    <s v="Жараён"/>
    <s v="Кийим"/>
    <x v="1"/>
    <m/>
    <m/>
    <s v="Oddiy"/>
    <m/>
    <m/>
    <m/>
    <m/>
    <m/>
    <n v="0"/>
    <m/>
    <m/>
    <m/>
    <m/>
  </r>
  <r>
    <s v="10227759"/>
    <s v="18.12.2025"/>
    <s v="2025-09356674"/>
    <s v="TURAKULOVA KAMOLA OYBEKOVNA"/>
    <s v="42812932320022"/>
    <m/>
    <m/>
    <s v="28.12.1993"/>
    <s v="Навоий"/>
    <x v="5"/>
    <s v="Бунёдкор МФЙ"/>
    <s v="NURMATOVA MUHAYYO NIYOZQULOVNA"/>
    <s v="40108722350015"/>
    <x v="4"/>
    <n v="0"/>
    <s v="Қарор"/>
    <s v="Кийим"/>
    <x v="1"/>
    <n v="2060000"/>
    <s v="22.12.2025"/>
    <s v="Oddiy"/>
    <d v="2025-12-25T09:28:35"/>
    <s v="????? ????????"/>
    <n v="2060000"/>
    <s v="Ha"/>
    <d v="2025-12-25T09:28:35"/>
    <n v="0"/>
    <n v="2060000"/>
    <n v="46016.394849537035"/>
    <m/>
    <n v="41528"/>
  </r>
  <r>
    <s v="10198402"/>
    <s v="17.12.2025"/>
    <s v="2025-09319197"/>
    <s v="TISHLIQOVA SHAHLO ABDAHATOVNA"/>
    <s v="40105854040090"/>
    <m/>
    <m/>
    <s v="01.05.1985"/>
    <s v="Навоий"/>
    <x v="5"/>
    <s v="Қадоқ МФЙ"/>
    <s v="NURMATOVA MUHAYYO NIYOZQULOVNA"/>
    <s v="40108722350015"/>
    <x v="2"/>
    <n v="0"/>
    <s v="Жараён"/>
    <s v="Кийим"/>
    <x v="1"/>
    <n v="2060000"/>
    <s v="22.12.2025"/>
    <s v="Oddiy"/>
    <m/>
    <m/>
    <m/>
    <m/>
    <m/>
    <n v="0"/>
    <m/>
    <m/>
    <m/>
    <n v="41389"/>
  </r>
  <r>
    <s v="9999992"/>
    <s v="10.12.2025"/>
    <s v="2025-09065506"/>
    <s v="BAXOROVA MAFTUNA ERGASH QIZI"/>
    <s v="42904912380082"/>
    <m/>
    <m/>
    <s v="29.04.1991"/>
    <s v="Навоий"/>
    <x v="5"/>
    <s v="Бунёдкор МФЙ"/>
    <s v="NURMATOVA MUHAYYO NIYOZQULOVNA"/>
    <s v="40108722350015"/>
    <x v="3"/>
    <n v="0"/>
    <s v="Рад"/>
    <s v="Даволаниш"/>
    <x v="2"/>
    <n v="20600000"/>
    <m/>
    <s v="Oddiy"/>
    <m/>
    <m/>
    <m/>
    <m/>
    <m/>
    <n v="0"/>
    <m/>
    <m/>
    <m/>
    <m/>
  </r>
  <r>
    <s v="9677916"/>
    <s v="27.11.2025"/>
    <s v="2025-08652032"/>
    <s v="JEREBYATEVA ANASTASIYA VYACHESLAVOVNA"/>
    <s v="42805985840010"/>
    <m/>
    <m/>
    <s v="28.05.1998"/>
    <s v="Навоий"/>
    <x v="5"/>
    <s v="Бунёдкор МФЙ"/>
    <s v="NURMATOVA MUHAYYO NIYOZQULOVNA"/>
    <s v="40108722350015"/>
    <x v="3"/>
    <n v="0"/>
    <s v="Рад"/>
    <s v="Кийим"/>
    <x v="1"/>
    <n v="2060000"/>
    <m/>
    <s v="Oddiy"/>
    <m/>
    <m/>
    <m/>
    <m/>
    <m/>
    <n v="0"/>
    <m/>
    <m/>
    <m/>
    <m/>
  </r>
  <r>
    <s v="9672773"/>
    <s v="27.11.2025"/>
    <s v="2025-08645319"/>
    <s v="QODIROV HASAN PARMONOVICH"/>
    <s v="32305622390038"/>
    <m/>
    <m/>
    <s v="23.05.1962"/>
    <s v="Навоий"/>
    <x v="5"/>
    <s v="Бунёдкор МФЙ"/>
    <s v="NURMATOVA MUHAYYO NIYOZQULOVNA"/>
    <s v="40108722350015"/>
    <x v="3"/>
    <n v="0"/>
    <s v="Рад"/>
    <s v="Кийим"/>
    <x v="1"/>
    <n v="2060000"/>
    <m/>
    <s v="Oddiy"/>
    <m/>
    <m/>
    <m/>
    <m/>
    <m/>
    <n v="0"/>
    <m/>
    <m/>
    <m/>
    <m/>
  </r>
  <r>
    <s v="9569297"/>
    <s v="21.11.2025"/>
    <s v="2025-08505852"/>
    <s v="SALIYEVA SABINA BOTIROVNA"/>
    <s v="41905975760014"/>
    <m/>
    <m/>
    <s v="19.05.1997"/>
    <s v="Навоий"/>
    <x v="5"/>
    <s v="Бунёдкор МФЙ"/>
    <s v="NURMATOVA MUHAYYO NIYOZQULOVNA"/>
    <s v="40108722350015"/>
    <x v="4"/>
    <n v="0"/>
    <s v="Қарор"/>
    <s v="Озиқ"/>
    <x v="0"/>
    <n v="412000"/>
    <s v="25.11.2025"/>
    <s v="Oddiy"/>
    <d v="2025-12-03T12:27:51"/>
    <s v="????? ????????"/>
    <n v="412000"/>
    <s v="Ha"/>
    <d v="2025-12-03T12:27:51"/>
    <n v="0"/>
    <n v="412000"/>
    <n v="45994.51934027778"/>
    <m/>
    <n v="16685"/>
  </r>
  <r>
    <s v="8204200"/>
    <s v="11.09.2025"/>
    <s v="2025-06647037"/>
    <s v="KAMOLOVA KARINA OYBEKOVNA"/>
    <s v="42502995840015"/>
    <m/>
    <m/>
    <s v="25.02.1999"/>
    <s v="Навоий"/>
    <x v="5"/>
    <s v="Бунёдкор МФЙ"/>
    <s v="NURMATOVA MUHAYYO NIYOZQULOVNA"/>
    <s v="40108722350015"/>
    <x v="3"/>
    <n v="0"/>
    <s v="Рад"/>
    <s v="Кийим"/>
    <x v="1"/>
    <n v="2060000"/>
    <m/>
    <s v="Oddiy"/>
    <m/>
    <m/>
    <m/>
    <m/>
    <m/>
    <n v="0"/>
    <m/>
    <m/>
    <m/>
    <m/>
  </r>
  <r>
    <s v="8187833"/>
    <s v="11.09.2025"/>
    <s v="2025-06626319"/>
    <s v="HAYDAROVA DILDORA FAXRIDDIN QIZI"/>
    <s v="61802005840017"/>
    <m/>
    <m/>
    <s v="18.02.2000"/>
    <s v="Навоий"/>
    <x v="5"/>
    <s v="Бунёдкор МФЙ"/>
    <s v="NURMATOVA MUHAYYO NIYOZQULOVNA"/>
    <s v="40108722350015"/>
    <x v="3"/>
    <n v="0"/>
    <s v="Рад"/>
    <s v="Кийим"/>
    <x v="1"/>
    <n v="2060000"/>
    <m/>
    <s v="Oddiy"/>
    <m/>
    <m/>
    <m/>
    <m/>
    <m/>
    <n v="0"/>
    <m/>
    <m/>
    <m/>
    <m/>
  </r>
  <r>
    <s v="7895238"/>
    <s v="04.09.2025"/>
    <s v="2025-06202955"/>
    <s v="ROZIQOVA NIGORA AHMAT QIZI"/>
    <s v="42606902380040"/>
    <m/>
    <m/>
    <s v="26.06.1990"/>
    <s v="Навоий"/>
    <x v="5"/>
    <s v="Ўзбекистон МФЙ"/>
    <s v="NURMATOVA MUHAYYO NIYOZQULOVNA"/>
    <s v="40108722350015"/>
    <x v="3"/>
    <n v="0"/>
    <s v="Рад"/>
    <s v="Кийим"/>
    <x v="1"/>
    <n v="2060000"/>
    <m/>
    <s v="Oddiy"/>
    <m/>
    <m/>
    <m/>
    <m/>
    <m/>
    <n v="0"/>
    <m/>
    <m/>
    <m/>
    <m/>
  </r>
  <r>
    <s v="11329715"/>
    <s v="20.02.2026"/>
    <s v="2026-10656600"/>
    <s v="CHINKAYEVA KLARA SEVDIYOROVNA"/>
    <s v="42202832340015"/>
    <m/>
    <m/>
    <s v="22.02.1983"/>
    <s v="Навоий"/>
    <x v="3"/>
    <s v="Айрончи МФЙ"/>
    <s v="RASULOVA GULNOZ SODIKOVNA"/>
    <s v="42508815820012"/>
    <x v="4"/>
    <n v="0"/>
    <s v="Қарор"/>
    <s v="Кийим"/>
    <x v="1"/>
    <n v="2060000"/>
    <s v="20.02.2026"/>
    <s v="Oddiy"/>
    <d v="2026-02-24T15:02:53"/>
    <s v="????? ????????"/>
    <n v="2060000"/>
    <s v="Ha"/>
    <d v="2026-02-24T15:02:53"/>
    <n v="0"/>
    <n v="2060000"/>
    <n v="46077.627002314817"/>
    <m/>
    <n v="64956"/>
  </r>
  <r>
    <s v="11247021"/>
    <s v="17.02.2026"/>
    <s v="2026-10559406"/>
    <s v="ESHONOVA ORZIGUL TUROBOVNA"/>
    <s v="42004732340018"/>
    <m/>
    <m/>
    <s v="20.04.1973"/>
    <s v="Навоий"/>
    <x v="3"/>
    <s v="Айрончи МФЙ"/>
    <s v="RASULOVA GULNOZ SODIKOVNA"/>
    <s v="42508815820012"/>
    <x v="4"/>
    <n v="0"/>
    <s v="Қарор"/>
    <s v="Коммунал"/>
    <x v="4"/>
    <n v="412000"/>
    <s v="17.02.2026"/>
    <s v="Oddiy"/>
    <d v="2026-02-24T15:13:35"/>
    <m/>
    <n v="412000"/>
    <m/>
    <d v="2026-02-24T15:13:35"/>
    <n v="0"/>
    <n v="412000"/>
    <n v="46077.634432870371"/>
    <m/>
    <n v="63175"/>
  </r>
  <r>
    <s v="11196691"/>
    <s v="13.02.2026"/>
    <s v="2026-10499685"/>
    <s v="AXTAMOV BAXTIYOR IXTIYOR O‘G‘LI"/>
    <s v="30510952420018"/>
    <m/>
    <m/>
    <s v="05.10.1995"/>
    <s v="Навоий"/>
    <x v="3"/>
    <s v="Айрончи МФЙ"/>
    <s v="RASULOVA GULNOZ SODIKOVNA"/>
    <s v="42508815820012"/>
    <x v="0"/>
    <n v="0"/>
    <s v="Рад"/>
    <s v="Кийим"/>
    <x v="1"/>
    <m/>
    <m/>
    <s v="Oddiy"/>
    <m/>
    <m/>
    <m/>
    <m/>
    <m/>
    <n v="0"/>
    <m/>
    <m/>
    <m/>
    <m/>
  </r>
  <r>
    <s v="10942324"/>
    <s v="27.01.2026"/>
    <s v="2026-10197070"/>
    <s v="ESHONOVA ORZIGUL TUROBOVNA"/>
    <s v="42004732340018"/>
    <m/>
    <m/>
    <s v="20.04.1973"/>
    <s v="Навоий"/>
    <x v="3"/>
    <s v="Айрончи МФЙ"/>
    <s v="RASULOVA GULNOZ SODIKOVNA"/>
    <s v="42508815820012"/>
    <x v="0"/>
    <n v="0"/>
    <s v="Рад"/>
    <s v="Коммунал"/>
    <x v="4"/>
    <m/>
    <m/>
    <s v="Oddiy"/>
    <m/>
    <m/>
    <m/>
    <m/>
    <m/>
    <n v="0"/>
    <m/>
    <m/>
    <m/>
    <m/>
  </r>
  <r>
    <s v="10816801"/>
    <s v="15.01.2026"/>
    <s v="2026-10045379"/>
    <s v="ESHONOVA ORZIGUL TUROBOVNA"/>
    <s v="42004732340018"/>
    <m/>
    <m/>
    <s v="20.04.1973"/>
    <s v="Навоий"/>
    <x v="3"/>
    <s v="Айрончи МФЙ"/>
    <s v="RASULOVA GULNOZ SODIKOVNA"/>
    <s v="42508815820012"/>
    <x v="0"/>
    <n v="0"/>
    <s v="Рад"/>
    <s v="Кийим"/>
    <x v="1"/>
    <m/>
    <m/>
    <s v="Oddiy"/>
    <m/>
    <m/>
    <m/>
    <m/>
    <m/>
    <n v="0"/>
    <m/>
    <m/>
    <m/>
    <m/>
  </r>
  <r>
    <s v="8659858"/>
    <s v="24.09.2025"/>
    <s v="2025-07296205"/>
    <s v="AXTAMOV UMIDJON MIRZO O‘G‘LI"/>
    <s v="30606942420044"/>
    <m/>
    <m/>
    <s v="06.06.1994"/>
    <s v="Навоий"/>
    <x v="3"/>
    <s v="Айрончи МФЙ"/>
    <s v="RASULOVA GULNOZ SODIKOVNA"/>
    <s v="42508815820012"/>
    <x v="9"/>
    <n v="1"/>
    <s v="Тўланди"/>
    <s v="Кийим"/>
    <x v="1"/>
    <n v="2060000"/>
    <s v="24.09.2025"/>
    <s v="Oddiy"/>
    <d v="2025-12-17T17:32:05"/>
    <m/>
    <n v="2060000"/>
    <m/>
    <d v="2025-12-17T17:32:05"/>
    <n v="0"/>
    <n v="2060000"/>
    <n v="46008.730613425927"/>
    <m/>
    <n v="5214"/>
  </r>
  <r>
    <s v="11263089"/>
    <s v="18.02.2026"/>
    <s v="2026-10577911"/>
    <s v="ISTAMOVA GULCHEXRA BOBIROVNA"/>
    <s v="40804882340023"/>
    <m/>
    <m/>
    <s v="08.04.1988"/>
    <s v="Навоий"/>
    <x v="5"/>
    <s v="Мустақиллик МФЙ"/>
    <s v="XASANOVA FERUZA XOMIDOVNA"/>
    <s v="41208715760012"/>
    <x v="2"/>
    <n v="0"/>
    <s v="Жараён"/>
    <s v="Қарздорлик"/>
    <x v="6"/>
    <n v="2060000"/>
    <s v="18.02.2026"/>
    <s v="Oddiy"/>
    <m/>
    <m/>
    <m/>
    <m/>
    <m/>
    <n v="0"/>
    <m/>
    <m/>
    <m/>
    <n v="64149"/>
  </r>
  <r>
    <s v="11151027"/>
    <s v="11.02.2026"/>
    <s v="2026-10447396"/>
    <s v="ISTAMOVA GULCHEXRA BOBIROVNA"/>
    <s v="40804882340023"/>
    <m/>
    <m/>
    <s v="08.04.1988"/>
    <s v="Навоий"/>
    <x v="5"/>
    <s v="Мустақиллик МФЙ"/>
    <s v="XASANOVA FERUZA XOMIDOVNA"/>
    <s v="41208715760012"/>
    <x v="3"/>
    <n v="0"/>
    <s v="Рад"/>
    <s v="Қарздорлик"/>
    <x v="6"/>
    <n v="2060000"/>
    <m/>
    <s v="Oddiy"/>
    <m/>
    <m/>
    <m/>
    <m/>
    <m/>
    <n v="0"/>
    <m/>
    <m/>
    <m/>
    <m/>
  </r>
  <r>
    <s v="10456303"/>
    <s v="25.12.2025"/>
    <s v="2025-09629063"/>
    <s v="OSTONOVA HILOLA BOBOKULOVNA"/>
    <s v="41505892390028"/>
    <m/>
    <m/>
    <s v="15.05.1989"/>
    <s v="Навоий"/>
    <x v="5"/>
    <s v="Мустақиллик МФЙ"/>
    <s v="XASANOVA FERUZA XOMIDOVNA"/>
    <s v="41208715760012"/>
    <x v="0"/>
    <n v="0"/>
    <s v="Рад"/>
    <s v="Кийим"/>
    <x v="1"/>
    <m/>
    <m/>
    <s v="Oddiy"/>
    <m/>
    <m/>
    <m/>
    <m/>
    <m/>
    <n v="0"/>
    <m/>
    <m/>
    <m/>
    <m/>
  </r>
  <r>
    <s v="10456096"/>
    <s v="25.12.2025"/>
    <s v="2025-09628836"/>
    <s v="OSTONOVA HILOLA BOBOKULOVNA"/>
    <s v="41505892390028"/>
    <m/>
    <m/>
    <s v="15.05.1989"/>
    <s v="Навоий"/>
    <x v="5"/>
    <s v="Мустақиллик МФЙ"/>
    <s v="XASANOVA FERUZA XOMIDOVNA"/>
    <s v="41208715760012"/>
    <x v="4"/>
    <n v="0"/>
    <s v="Қарор"/>
    <s v="Озиқ"/>
    <x v="0"/>
    <n v="412000"/>
    <s v="26.12.2025"/>
    <s v="Oddiy"/>
    <d v="2025-12-30T12:10:55"/>
    <s v="????? ????????"/>
    <n v="412000"/>
    <s v="Ha"/>
    <d v="2025-12-30T12:10:55"/>
    <n v="0"/>
    <n v="412000"/>
    <n v="46021.507581018515"/>
    <m/>
    <n v="47961"/>
  </r>
  <r>
    <s v="10217712"/>
    <s v="17.12.2025"/>
    <s v="2025-09343864"/>
    <s v="ISTAMOVA GULCHEXRA BOBIROVNA"/>
    <s v="40804882340023"/>
    <m/>
    <m/>
    <s v="08.04.1988"/>
    <s v="Навоий"/>
    <x v="5"/>
    <s v="Мустақиллик МФЙ"/>
    <s v="XASANOVA FERUZA XOMIDOVNA"/>
    <s v="41208715760012"/>
    <x v="4"/>
    <n v="0"/>
    <s v="Қарор"/>
    <s v="Озиқ"/>
    <x v="0"/>
    <n v="412000"/>
    <s v="17.12.2025"/>
    <s v="Oddiy"/>
    <d v="2025-12-30T12:01:10"/>
    <s v="????? ????????"/>
    <n v="412000"/>
    <s v="Ha"/>
    <d v="2025-12-30T12:01:10"/>
    <n v="0"/>
    <n v="412000"/>
    <n v="46021.500810185185"/>
    <m/>
    <n v="35716"/>
  </r>
  <r>
    <s v="9507896"/>
    <s v="18.11.2025"/>
    <s v="2025-08421020"/>
    <s v="YUSUPOVA NODIRA RAVSHANOVNA"/>
    <s v="40710762340022"/>
    <m/>
    <m/>
    <s v="07.10.1976"/>
    <s v="Навоий"/>
    <x v="5"/>
    <s v="Мустақиллик МФЙ"/>
    <s v="XASANOVA FERUZA XOMIDOVNA"/>
    <s v="41208715760012"/>
    <x v="10"/>
    <n v="0"/>
    <s v="Рад"/>
    <s v="Жарроҳлик"/>
    <x v="3"/>
    <n v="4120000000"/>
    <s v="19.11.2025"/>
    <s v="Oddiy"/>
    <m/>
    <m/>
    <m/>
    <m/>
    <m/>
    <n v="0"/>
    <m/>
    <m/>
    <m/>
    <m/>
  </r>
  <r>
    <s v="9290321"/>
    <s v="06.11.2025"/>
    <s v="2025-08130807"/>
    <s v="SOBIROVA NIGINA NODIROVNA"/>
    <s v="42906942390048"/>
    <m/>
    <m/>
    <s v="29.06.1994"/>
    <s v="Навоий"/>
    <x v="5"/>
    <s v="Мустақиллик МФЙ"/>
    <s v="XASANOVA FERUZA XOMIDOVNA"/>
    <s v="41208715760012"/>
    <x v="3"/>
    <n v="0"/>
    <s v="Рад"/>
    <s v="Жарроҳлик"/>
    <x v="3"/>
    <n v="4120000000"/>
    <m/>
    <s v="Oddiy"/>
    <m/>
    <m/>
    <m/>
    <m/>
    <m/>
    <n v="0"/>
    <m/>
    <m/>
    <m/>
    <m/>
  </r>
  <r>
    <s v="9033146"/>
    <s v="16.10.2025"/>
    <s v="2025-07763436"/>
    <s v="RUZIYEVA OZODA SAPAROVNA"/>
    <s v="40602815840020"/>
    <m/>
    <m/>
    <s v="06.02.1981"/>
    <s v="Навоий"/>
    <x v="5"/>
    <s v="Мустақиллик МФЙ"/>
    <s v="XASANOVA FERUZA XOMIDOVNA"/>
    <s v="41208715760012"/>
    <x v="3"/>
    <n v="0"/>
    <s v="Рад"/>
    <s v="Жарроҳлик"/>
    <x v="3"/>
    <n v="4120000000"/>
    <m/>
    <s v="Oddiy"/>
    <m/>
    <m/>
    <m/>
    <m/>
    <m/>
    <n v="0"/>
    <m/>
    <m/>
    <m/>
    <m/>
  </r>
  <r>
    <s v="7944544"/>
    <s v="05.09.2025"/>
    <s v="2025-06267861"/>
    <s v="MAMATOVA NAFISA FARXODOVNA"/>
    <s v="40606902340077"/>
    <m/>
    <m/>
    <s v="06.06.1990"/>
    <s v="Навоий"/>
    <x v="5"/>
    <s v="Мустақиллик МФЙ"/>
    <s v="XASANOVA FERUZA XOMIDOVNA"/>
    <s v="41208715760012"/>
    <x v="3"/>
    <n v="0"/>
    <s v="Рад"/>
    <s v="Кийим"/>
    <x v="1"/>
    <n v="2060000"/>
    <m/>
    <s v="Oddiy"/>
    <m/>
    <m/>
    <m/>
    <m/>
    <m/>
    <n v="0"/>
    <m/>
    <m/>
    <m/>
    <m/>
  </r>
  <r>
    <s v="7886836"/>
    <s v="04.09.2025"/>
    <s v="2025-06191918"/>
    <s v="TUROBOVA ZULFARA NAJMIDDIN QIZI"/>
    <s v="42406952350042"/>
    <m/>
    <m/>
    <s v="24.06.1995"/>
    <s v="Навоий"/>
    <x v="5"/>
    <s v="Мустақиллик МФЙ"/>
    <s v="XASANOVA FERUZA XOMIDOVNA"/>
    <s v="41208715760012"/>
    <x v="3"/>
    <n v="0"/>
    <s v="Рад"/>
    <s v="Кийим"/>
    <x v="1"/>
    <n v="2060000"/>
    <m/>
    <s v="Oddiy"/>
    <m/>
    <m/>
    <m/>
    <m/>
    <m/>
    <n v="0"/>
    <m/>
    <m/>
    <m/>
    <m/>
  </r>
  <r>
    <s v="7885240"/>
    <s v="04.09.2025"/>
    <s v="2025-06189823"/>
    <s v="MUMINOVA SHALOLA ABDUVALI QIZI"/>
    <s v="42203933980030"/>
    <m/>
    <m/>
    <s v="22.03.1993"/>
    <s v="Навоий"/>
    <x v="5"/>
    <s v="Мустақиллик МФЙ"/>
    <s v="XASANOVA FERUZA XOMIDOVNA"/>
    <s v="41208715760012"/>
    <x v="4"/>
    <n v="0"/>
    <s v="Қарор"/>
    <s v="Кийим"/>
    <x v="1"/>
    <n v="2060000"/>
    <s v="04.09.2025"/>
    <s v="Oddiy"/>
    <d v="2025-12-30T12:13:44"/>
    <s v="????? ????????"/>
    <n v="2060000"/>
    <s v="Ha"/>
    <d v="2025-12-30T12:13:44"/>
    <n v="0"/>
    <n v="2060000"/>
    <n v="46021.50953703704"/>
    <m/>
    <n v="2930"/>
  </r>
  <r>
    <s v="11292705"/>
    <s v="19.02.2026"/>
    <s v="2026-10612458"/>
    <s v="ABDURAXMONOV HUSNIDDIN NEMAT O‘G‘LI"/>
    <s v="32504942350067"/>
    <m/>
    <m/>
    <s v="25.04.1994"/>
    <s v="Навоий"/>
    <x v="7"/>
    <s v="Совунгар МФЙ"/>
    <s v="SHODIYEVA SHAHNOZA MAXAMATAMINOVNA"/>
    <s v="41712832350035"/>
    <x v="11"/>
    <n v="0"/>
    <s v="Жараён"/>
    <s v="Коммунал"/>
    <x v="4"/>
    <n v="412000"/>
    <s v="26.02.2026"/>
    <s v="Oddiy"/>
    <m/>
    <m/>
    <m/>
    <m/>
    <m/>
    <n v="0"/>
    <m/>
    <m/>
    <m/>
    <m/>
  </r>
  <r>
    <s v="11133634"/>
    <s v="11.02.2026"/>
    <s v="2026-10427265"/>
    <s v="JURAYEVA ZAMIRA TURSUNOVNA"/>
    <s v="42401842350025"/>
    <m/>
    <m/>
    <s v="24.01.1984"/>
    <s v="Навоий"/>
    <x v="7"/>
    <s v="Совунгар МФЙ"/>
    <s v="SHODIYEVA SHAHNOZA MAXAMATAMINOVNA"/>
    <s v="41712832350035"/>
    <x v="3"/>
    <n v="0"/>
    <s v="Рад"/>
    <s v="Коммунал"/>
    <x v="4"/>
    <n v="412000"/>
    <m/>
    <s v="Oddiy"/>
    <m/>
    <m/>
    <m/>
    <m/>
    <m/>
    <n v="0"/>
    <m/>
    <m/>
    <m/>
    <m/>
  </r>
  <r>
    <s v="11036079"/>
    <s v="03.02.2026"/>
    <s v="2026-10309709"/>
    <s v="QUVONDIQOVA SITORA ISKANDAR QIZI"/>
    <s v="41111995790016"/>
    <m/>
    <m/>
    <s v="11.11.1999"/>
    <s v="Навоий"/>
    <x v="7"/>
    <s v="Совунгар МФЙ"/>
    <s v="SHODIYEVA SHAHNOZA MAXAMATAMINOVNA"/>
    <s v="41712832350035"/>
    <x v="3"/>
    <n v="0"/>
    <s v="Рад"/>
    <s v="Озиқ"/>
    <x v="0"/>
    <n v="412000"/>
    <m/>
    <s v="Oddiy"/>
    <m/>
    <m/>
    <m/>
    <m/>
    <m/>
    <n v="0"/>
    <m/>
    <m/>
    <m/>
    <m/>
  </r>
  <r>
    <s v="10987749"/>
    <s v="30.01.2026"/>
    <s v="2026-10252086"/>
    <s v="ABDURAXMONOV HUSNIDDIN NEMAT O‘G‘LI"/>
    <s v="32504942350067"/>
    <m/>
    <m/>
    <s v="25.04.1994"/>
    <s v="Навоий"/>
    <x v="7"/>
    <s v="Совунгар МФЙ"/>
    <s v="SHODIYEVA SHAHNOZA MAXAMATAMINOVNA"/>
    <s v="41712832350035"/>
    <x v="0"/>
    <n v="0"/>
    <s v="Рад"/>
    <s v="Озиқ"/>
    <x v="0"/>
    <m/>
    <m/>
    <s v="Oddiy"/>
    <m/>
    <m/>
    <m/>
    <m/>
    <m/>
    <n v="0"/>
    <m/>
    <m/>
    <m/>
    <m/>
  </r>
  <r>
    <s v="10987668"/>
    <s v="30.01.2026"/>
    <s v="2026-10251984"/>
    <s v="QUVONDIQOVA SITORA ISKANDAR QIZI"/>
    <s v="41111995790016"/>
    <m/>
    <m/>
    <s v="11.11.1999"/>
    <s v="Навоий"/>
    <x v="7"/>
    <s v="Совунгар МФЙ"/>
    <s v="SHODIYEVA SHAHNOZA MAXAMATAMINOVNA"/>
    <s v="41712832350035"/>
    <x v="3"/>
    <n v="0"/>
    <s v="Рад"/>
    <s v="Кийим"/>
    <x v="1"/>
    <n v="2060000"/>
    <m/>
    <s v="Oddiy"/>
    <m/>
    <m/>
    <m/>
    <m/>
    <m/>
    <n v="0"/>
    <m/>
    <m/>
    <m/>
    <m/>
  </r>
  <r>
    <s v="10984044"/>
    <s v="30.01.2026"/>
    <s v="2026-10247744"/>
    <s v="JURAYEVA ZAMIRA TURSUNOVNA"/>
    <s v="42401842350025"/>
    <m/>
    <m/>
    <s v="24.01.1984"/>
    <s v="Навоий"/>
    <x v="7"/>
    <s v="Совунгар МФЙ"/>
    <s v="SHODIYEVA SHAHNOZA MAXAMATAMINOVNA"/>
    <s v="41712832350035"/>
    <x v="0"/>
    <n v="0"/>
    <s v="Рад"/>
    <s v="Озиқ"/>
    <x v="0"/>
    <m/>
    <m/>
    <s v="Oddiy"/>
    <m/>
    <m/>
    <m/>
    <m/>
    <m/>
    <n v="0"/>
    <m/>
    <m/>
    <m/>
    <m/>
  </r>
  <r>
    <s v="10209225"/>
    <s v="17.12.2025"/>
    <s v="2025-09332891"/>
    <s v="YAVQOCHOV KAMOLIDIN MUXIDDINOVICH"/>
    <s v="31511912350061"/>
    <m/>
    <m/>
    <s v="15.11.1991"/>
    <s v="Навоий"/>
    <x v="7"/>
    <s v="Совунгар МФЙ"/>
    <s v="SHODIYEVA SHAHNOZA MAXAMATAMINOVNA"/>
    <s v="41712832350035"/>
    <x v="9"/>
    <n v="2"/>
    <s v="Тўланди"/>
    <s v="Кийим"/>
    <x v="1"/>
    <n v="2060000"/>
    <s v="18.12.2025"/>
    <s v="Oddiy"/>
    <d v="2025-12-22T08:45:43"/>
    <m/>
    <n v="2060000"/>
    <m/>
    <d v="2025-12-22T08:45:43"/>
    <n v="0"/>
    <n v="2060000"/>
    <n v="46013.365081018521"/>
    <m/>
    <n v="33342"/>
  </r>
  <r>
    <s v="10195352"/>
    <s v="17.12.2025"/>
    <s v="2025-09315468"/>
    <s v="NURMATOVA GO‘ZAL ABDURASUL QIZI"/>
    <s v="40103922350029"/>
    <m/>
    <m/>
    <s v="01.03.1992"/>
    <s v="Навоий"/>
    <x v="7"/>
    <s v="Совунгар МФЙ"/>
    <s v="SHODIYEVA SHAHNOZA MAXAMATAMINOVNA"/>
    <s v="41712832350035"/>
    <x v="9"/>
    <n v="2"/>
    <s v="Тўланди"/>
    <s v="Озиқ"/>
    <x v="0"/>
    <n v="412000"/>
    <s v="18.12.2025"/>
    <s v="Oddiy"/>
    <d v="2025-12-22T08:46:05"/>
    <m/>
    <n v="412000"/>
    <m/>
    <d v="2025-12-22T08:46:05"/>
    <n v="0"/>
    <n v="412000"/>
    <n v="46013.365335648145"/>
    <m/>
    <n v="33328"/>
  </r>
  <r>
    <s v="10052457"/>
    <s v="12.12.2025"/>
    <s v="2025-09131982"/>
    <s v="SAITOV ISLOM SHOIM O‘G‘LI"/>
    <s v="31604975790029"/>
    <m/>
    <m/>
    <s v="16.04.1997"/>
    <s v="Навоий"/>
    <x v="7"/>
    <s v="Совунгар МФЙ"/>
    <s v="SHODIYEVA SHAHNOZA MAXAMATAMINOVNA"/>
    <s v="41712832350035"/>
    <x v="9"/>
    <n v="1"/>
    <s v="Тўланди"/>
    <s v="Озиқ"/>
    <x v="0"/>
    <n v="412000"/>
    <s v="12.12.2025"/>
    <s v="Oddiy"/>
    <d v="2025-12-22T09:11:57"/>
    <m/>
    <n v="412000"/>
    <m/>
    <d v="2025-12-22T09:11:57"/>
    <n v="0"/>
    <n v="412000"/>
    <n v="46013.383298611108"/>
    <m/>
    <n v="27797"/>
  </r>
  <r>
    <s v="10052137"/>
    <s v="12.12.2025"/>
    <s v="2025-09131610"/>
    <s v="JUMAYEVA INOBAT ELNAZAROVNA"/>
    <s v="41511872350014"/>
    <m/>
    <m/>
    <s v="15.11.1987"/>
    <s v="Навоий"/>
    <x v="7"/>
    <s v="Совунгар МФЙ"/>
    <s v="SHODIYEVA SHAHNOZA MAXAMATAMINOVNA"/>
    <s v="41712832350035"/>
    <x v="9"/>
    <n v="2"/>
    <s v="Тўланди"/>
    <s v="Кийим"/>
    <x v="1"/>
    <n v="2060000"/>
    <s v="12.12.2025"/>
    <s v="Oddiy"/>
    <d v="2025-12-22T09:23:57"/>
    <m/>
    <n v="2060000"/>
    <m/>
    <d v="2025-12-22T09:23:57"/>
    <n v="0"/>
    <n v="2060000"/>
    <n v="46013.391631944447"/>
    <m/>
    <n v="26788"/>
  </r>
  <r>
    <s v="10051740"/>
    <s v="12.12.2025"/>
    <s v="2025-09131141"/>
    <s v="JUMAYEVA INOBAT ELNAZAROVNA"/>
    <s v="41511872350014"/>
    <m/>
    <m/>
    <s v="15.11.1987"/>
    <s v="Навоий"/>
    <x v="7"/>
    <s v="Совунгар МФЙ"/>
    <s v="SHODIYEVA SHAHNOZA MAXAMATAMINOVNA"/>
    <s v="41712832350035"/>
    <x v="4"/>
    <n v="0"/>
    <s v="Қарор"/>
    <s v="Озиқ"/>
    <x v="0"/>
    <n v="412000"/>
    <s v="12.12.2025"/>
    <s v="Oddiy"/>
    <d v="2025-12-22T09:05:58"/>
    <s v="????? ????????"/>
    <n v="412000"/>
    <s v="Ha"/>
    <d v="2025-12-22T09:05:58"/>
    <n v="0"/>
    <n v="412000"/>
    <n v="46013.379143518519"/>
    <m/>
    <n v="27798"/>
  </r>
  <r>
    <s v="9768595"/>
    <s v="01.12.2025"/>
    <s v="2025-08771661"/>
    <s v="ISMOILOVA MOHIGUL HAZRATOVNA"/>
    <s v="41109842350047"/>
    <m/>
    <m/>
    <s v="11.09.1984"/>
    <s v="Навоий"/>
    <x v="7"/>
    <s v="Совунгар МФЙ"/>
    <s v="SHODIYEVA SHAHNOZA MAXAMATAMINOVNA"/>
    <s v="41712832350035"/>
    <x v="4"/>
    <n v="0"/>
    <s v="Қарор"/>
    <s v="Озиқ"/>
    <x v="0"/>
    <n v="412000"/>
    <s v="06.12.2025"/>
    <s v="Oddiy"/>
    <d v="2025-12-22T08:53:54"/>
    <s v="????? ????????"/>
    <n v="412000"/>
    <s v="Ha"/>
    <d v="2025-12-22T08:53:54"/>
    <n v="0"/>
    <n v="412000"/>
    <n v="46013.370763888888"/>
    <m/>
    <n v="26782"/>
  </r>
  <r>
    <s v="9669962"/>
    <s v="27.11.2025"/>
    <s v="2025-08641628"/>
    <s v="XAYRULLAYEVA ZULFIZAR BERDIYOR QIZI"/>
    <s v="40804975790025"/>
    <m/>
    <m/>
    <s v="08.04.1997"/>
    <s v="Навоий"/>
    <x v="7"/>
    <s v="Совунгар МФЙ"/>
    <s v="SHODIYEVA SHAHNOZA MAXAMATAMINOVNA"/>
    <s v="41712832350035"/>
    <x v="9"/>
    <n v="1"/>
    <s v="Тўланди"/>
    <s v="Озиқ"/>
    <x v="0"/>
    <n v="412000"/>
    <s v="27.11.2025"/>
    <s v="Oddiy"/>
    <d v="2025-12-09T08:36:46"/>
    <m/>
    <n v="412000"/>
    <m/>
    <d v="2025-12-09T08:36:46"/>
    <n v="0"/>
    <n v="412000"/>
    <n v="46000.358865740738"/>
    <m/>
    <n v="20990"/>
  </r>
  <r>
    <s v="9648994"/>
    <s v="26.11.2025"/>
    <s v="2025-08612644"/>
    <s v="MUXIDOVA SHAXLO IZZATULLAYEVNA"/>
    <s v="40210812350020"/>
    <m/>
    <m/>
    <s v="02.10.1981"/>
    <s v="Навоий"/>
    <x v="7"/>
    <s v="Совунгар МФЙ"/>
    <s v="SHODIYEVA SHAHNOZA MAXAMATAMINOVNA"/>
    <s v="41712832350035"/>
    <x v="9"/>
    <n v="1"/>
    <s v="Тўланди"/>
    <s v="Озиқ"/>
    <x v="0"/>
    <n v="412000"/>
    <s v="26.11.2025"/>
    <s v="Oddiy"/>
    <d v="2025-11-26T12:15:54"/>
    <m/>
    <n v="412000"/>
    <m/>
    <d v="2025-11-26T12:15:54"/>
    <n v="0"/>
    <n v="412000"/>
    <n v="45987.511041666665"/>
    <m/>
    <n v="15388"/>
  </r>
  <r>
    <s v="9622427"/>
    <s v="25.11.2025"/>
    <s v="2025-08577254"/>
    <s v="АБДУСАМАТОВА СЕВИНЧ АЗАМАТ ҚИЗИ"/>
    <s v="60810095790012"/>
    <m/>
    <m/>
    <s v="08.10.2009"/>
    <s v="Навоий"/>
    <x v="7"/>
    <s v="Совунгар МФЙ"/>
    <s v="SHODIYEVA SHAHNOZA MAXAMATAMINOVNA"/>
    <s v="41712832350035"/>
    <x v="4"/>
    <n v="0"/>
    <s v="Қарор"/>
    <s v="Кийим"/>
    <x v="1"/>
    <n v="2060000"/>
    <s v="25.11.2025"/>
    <s v="Oddiy"/>
    <d v="2025-11-26T11:03:55"/>
    <s v="????? ????????"/>
    <n v="2060000"/>
    <s v="Ha"/>
    <d v="2025-11-26T11:03:55"/>
    <n v="0"/>
    <n v="2060000"/>
    <n v="45987.461053240739"/>
    <m/>
    <n v="15148"/>
  </r>
  <r>
    <s v="9603647"/>
    <s v="24.11.2025"/>
    <s v="2025-08552787"/>
    <s v="JURAYEVA ZAMIRA TURSUNOVNA"/>
    <s v="42401842350025"/>
    <m/>
    <m/>
    <s v="24.01.1984"/>
    <s v="Навоий"/>
    <x v="7"/>
    <s v="Совунгар МФЙ"/>
    <s v="SHODIYEVA SHAHNOZA MAXAMATAMINOVNA"/>
    <s v="41712832350035"/>
    <x v="4"/>
    <n v="0"/>
    <s v="Қарор"/>
    <s v="Кийим"/>
    <x v="1"/>
    <n v="2060000"/>
    <s v="24.11.2025"/>
    <s v="Oddiy"/>
    <d v="2025-11-24T16:50:05"/>
    <s v="????? ????????"/>
    <n v="2060000"/>
    <s v="Ha"/>
    <d v="2025-11-24T16:50:05"/>
    <n v="0"/>
    <n v="2060000"/>
    <n v="45985.70144675926"/>
    <m/>
    <n v="14159"/>
  </r>
  <r>
    <s v="9587929"/>
    <s v="22.11.2025"/>
    <s v="2025-08531302"/>
    <s v="MUXIDOVA SHAXLO IZZATULLAYEVNA"/>
    <s v="40210812350020"/>
    <m/>
    <m/>
    <s v="02.10.1981"/>
    <s v="Навоий"/>
    <x v="7"/>
    <s v="Совунгар МФЙ"/>
    <s v="SHODIYEVA SHAHNOZA MAXAMATAMINOVNA"/>
    <s v="41712832350035"/>
    <x v="9"/>
    <n v="1"/>
    <s v="Тўланди"/>
    <s v="Коммунал"/>
    <x v="4"/>
    <n v="412000"/>
    <s v="22.11.2025"/>
    <s v="Oddiy"/>
    <d v="2025-11-24T10:33:31"/>
    <s v="????? ????????"/>
    <n v="300000"/>
    <s v="Ha"/>
    <d v="2025-11-24T10:33:31"/>
    <n v="0"/>
    <n v="300000"/>
    <n v="45985.439942129633"/>
    <m/>
    <n v="13543"/>
  </r>
  <r>
    <s v="8706306"/>
    <s v="26.09.2025"/>
    <s v="2025-07360107"/>
    <s v="BOBOQULOVA GULZODA QOMAT QIZI"/>
    <s v="41711902350032"/>
    <m/>
    <m/>
    <s v="17.11.1990"/>
    <s v="Навоий"/>
    <x v="7"/>
    <s v="Совунгар МФЙ"/>
    <s v="SHODIYEVA SHAHNOZA MAXAMATAMINOVNA"/>
    <s v="41712832350035"/>
    <x v="9"/>
    <n v="1"/>
    <s v="Тўланди"/>
    <s v="Кийим"/>
    <x v="1"/>
    <n v="2060000"/>
    <s v="06.10.2025"/>
    <s v="Oddiy"/>
    <d v="2025-10-10T11:50:29"/>
    <m/>
    <n v="2060000"/>
    <m/>
    <d v="2025-10-10T11:50:29"/>
    <n v="0"/>
    <n v="2060000"/>
    <n v="45940.493391203701"/>
    <m/>
    <n v="6148"/>
  </r>
  <r>
    <s v="8530014"/>
    <s v="19.09.2025"/>
    <s v="2025-07118129"/>
    <s v="MIRZAYEVA DILAFRO‘Z DJUMANIYOZOVNA"/>
    <s v="41705835790014"/>
    <m/>
    <m/>
    <s v="17.05.1983"/>
    <s v="Навоий"/>
    <x v="7"/>
    <s v="Совунгар МФЙ"/>
    <s v="SHODIYEVA SHAHNOZA MAXAMATAMINOVNA"/>
    <s v="41712832350035"/>
    <x v="9"/>
    <n v="1"/>
    <s v="Тўланди"/>
    <s v="Кийим"/>
    <x v="1"/>
    <n v="2060000"/>
    <s v="19.09.2025"/>
    <s v="Oddiy"/>
    <d v="2025-09-22T09:13:11"/>
    <m/>
    <n v="2060000"/>
    <m/>
    <d v="2025-09-22T09:13:11"/>
    <n v="0"/>
    <n v="2060000"/>
    <n v="45922.384155092594"/>
    <m/>
    <n v="3494"/>
  </r>
  <r>
    <s v="11149889"/>
    <s v="11.02.2026"/>
    <s v="2026-10446070"/>
    <s v="MUXAMMADOVA MAFTUNA MAXMUD QIZI"/>
    <s v="40110975780033"/>
    <m/>
    <m/>
    <s v="01.10.1997"/>
    <s v="Навоий"/>
    <x v="1"/>
    <s v="Узилишкент МФЙ"/>
    <s v="NUROVA LOLA HAMDAMOVNA"/>
    <s v="41302862330017"/>
    <x v="0"/>
    <n v="0"/>
    <s v="Рад"/>
    <s v="Кийим"/>
    <x v="1"/>
    <m/>
    <m/>
    <s v="Oddiy"/>
    <m/>
    <m/>
    <m/>
    <m/>
    <m/>
    <n v="0"/>
    <m/>
    <m/>
    <m/>
    <m/>
  </r>
  <r>
    <s v="11028491"/>
    <s v="03.02.2026"/>
    <s v="2026-10301016"/>
    <s v="ORZIYEVA ROHATOY TOSHPULOTOVNA"/>
    <s v="40309765780012"/>
    <m/>
    <m/>
    <s v="03.09.1976"/>
    <s v="Навоий"/>
    <x v="1"/>
    <s v="Узилишкент МФЙ"/>
    <s v="NUROVA LOLA HAMDAMOVNA"/>
    <s v="41302862330017"/>
    <x v="5"/>
    <n v="0"/>
    <s v="Жараён"/>
    <s v="Коммунал"/>
    <x v="4"/>
    <n v="412000"/>
    <m/>
    <s v="Oddiy"/>
    <m/>
    <m/>
    <m/>
    <m/>
    <m/>
    <n v="0"/>
    <m/>
    <m/>
    <m/>
    <m/>
  </r>
  <r>
    <s v="11021484"/>
    <s v="02.02.2026"/>
    <s v="2026-10292787"/>
    <s v="SHUKUROV FARXOD SHIRINOVICH"/>
    <s v="31704735780016"/>
    <m/>
    <m/>
    <s v="17.04.1973"/>
    <s v="Навоий"/>
    <x v="1"/>
    <s v="Узилишкент МФЙ"/>
    <s v="NUROVA LOLA HAMDAMOVNA"/>
    <s v="41302862330017"/>
    <x v="0"/>
    <n v="0"/>
    <s v="Рад"/>
    <s v="Коммунал"/>
    <x v="4"/>
    <m/>
    <m/>
    <s v="Oddiy"/>
    <m/>
    <m/>
    <m/>
    <m/>
    <m/>
    <n v="0"/>
    <m/>
    <m/>
    <m/>
    <m/>
  </r>
  <r>
    <s v="11007058"/>
    <s v="02.02.2026"/>
    <s v="2026-10275866"/>
    <s v="SHUKUROV FARXOD SHIRINOVICH"/>
    <s v="31704735780016"/>
    <m/>
    <m/>
    <s v="17.04.1973"/>
    <s v="Навоий"/>
    <x v="1"/>
    <s v="Узилишкент МФЙ"/>
    <s v="NUROVA LOLA HAMDAMOVNA"/>
    <s v="41302862330017"/>
    <x v="0"/>
    <n v="0"/>
    <s v="Рад"/>
    <s v="Коммунал"/>
    <x v="4"/>
    <m/>
    <m/>
    <s v="Oddiy"/>
    <m/>
    <m/>
    <m/>
    <m/>
    <m/>
    <n v="0"/>
    <m/>
    <m/>
    <m/>
    <m/>
  </r>
  <r>
    <s v="10282705"/>
    <s v="19.12.2025"/>
    <s v="2025-09423530"/>
    <s v="JANIYEVA AZIZA ALIKULOVNA"/>
    <s v="42810822380051"/>
    <m/>
    <m/>
    <s v="28.10.1982"/>
    <s v="Навоий"/>
    <x v="0"/>
    <s v="Олтинобод МФЙ"/>
    <s v="ERNAZAROVA NILUFAR AXMATOVNA"/>
    <s v="43103802380086"/>
    <x v="4"/>
    <n v="0"/>
    <s v="Қарор"/>
    <s v="Озиқ"/>
    <x v="0"/>
    <n v="412000"/>
    <s v="22.12.2025"/>
    <s v="Oddiy"/>
    <d v="2026-02-04T13:16:09"/>
    <s v="????? ????????"/>
    <n v="412000"/>
    <s v="Ha"/>
    <d v="2026-02-04T13:16:09"/>
    <n v="0"/>
    <n v="412000"/>
    <n v="46057.552881944444"/>
    <m/>
    <n v="46227"/>
  </r>
  <r>
    <s v="10264666"/>
    <s v="19.12.2025"/>
    <s v="2025-09401674"/>
    <s v="G‘AZALOV UKTAM BAXRIDDINOVICH"/>
    <s v="30712892380083"/>
    <m/>
    <m/>
    <s v="07.12.1989"/>
    <s v="Навоий"/>
    <x v="0"/>
    <s v="Олтинобод МФЙ"/>
    <s v="ERNAZAROVA NILUFAR AXMATOVNA"/>
    <s v="43103802380086"/>
    <x v="0"/>
    <n v="0"/>
    <s v="Рад"/>
    <s v="Озиқ"/>
    <x v="0"/>
    <m/>
    <m/>
    <s v="Oddiy"/>
    <m/>
    <m/>
    <m/>
    <m/>
    <m/>
    <n v="0"/>
    <m/>
    <m/>
    <m/>
    <m/>
  </r>
  <r>
    <s v="10263368"/>
    <s v="18.12.2025"/>
    <s v="2025-09399980"/>
    <s v="XIDIROVA DILDORA MAXMUDOVNA"/>
    <s v="40809855830017"/>
    <m/>
    <m/>
    <s v="08.09.1985"/>
    <s v="Навоий"/>
    <x v="0"/>
    <s v="Олтинобод МФЙ"/>
    <s v="ERNAZAROVA NILUFAR AXMATOVNA"/>
    <s v="43103802380086"/>
    <x v="0"/>
    <n v="0"/>
    <s v="Рад"/>
    <s v="Озиқ"/>
    <x v="0"/>
    <m/>
    <m/>
    <s v="Oddiy"/>
    <m/>
    <m/>
    <m/>
    <m/>
    <m/>
    <n v="0"/>
    <m/>
    <m/>
    <m/>
    <m/>
  </r>
  <r>
    <s v="9963456"/>
    <s v="09.12.2025"/>
    <s v="2025-09019844"/>
    <s v="UMAROVA BIBIOYSHA XUDAYBERDIYEVNA"/>
    <s v="40604822380010"/>
    <m/>
    <m/>
    <s v="06.04.1982"/>
    <s v="Навоий"/>
    <x v="0"/>
    <s v="Олтинобод МФЙ"/>
    <s v="ERNAZAROVA NILUFAR AXMATOVNA"/>
    <s v="43103802380086"/>
    <x v="3"/>
    <n v="0"/>
    <s v="Рад"/>
    <s v="Озиқ"/>
    <x v="0"/>
    <n v="412000"/>
    <m/>
    <s v="Oddiy"/>
    <m/>
    <m/>
    <m/>
    <m/>
    <m/>
    <n v="0"/>
    <m/>
    <m/>
    <m/>
    <m/>
  </r>
  <r>
    <s v="9924431"/>
    <s v="08.12.2025"/>
    <s v="2025-08972046"/>
    <s v="TANGIROV JAMSHID AMIRIDDINOVICH"/>
    <s v="32111882380069"/>
    <m/>
    <m/>
    <s v="21.11.1988"/>
    <s v="Навоий"/>
    <x v="0"/>
    <s v="Олтинобод МФЙ"/>
    <s v="ERNAZAROVA NILUFAR AXMATOVNA"/>
    <s v="43103802380086"/>
    <x v="0"/>
    <n v="0"/>
    <s v="Рад"/>
    <s v="Озиқ"/>
    <x v="0"/>
    <m/>
    <m/>
    <s v="Oddiy"/>
    <m/>
    <m/>
    <m/>
    <m/>
    <m/>
    <n v="0"/>
    <m/>
    <m/>
    <m/>
    <m/>
  </r>
  <r>
    <s v="9924305"/>
    <s v="08.12.2025"/>
    <s v="2025-08971888"/>
    <s v="XASANOVA CHINORA ERGASHBOY QIZI"/>
    <s v="40806942380044"/>
    <m/>
    <m/>
    <s v="08.06.1994"/>
    <s v="Навоий"/>
    <x v="0"/>
    <s v="Олтинобод МФЙ"/>
    <s v="ERNAZAROVA NILUFAR AXMATOVNA"/>
    <s v="43103802380086"/>
    <x v="0"/>
    <n v="0"/>
    <s v="Рад"/>
    <s v="Озиқ"/>
    <x v="0"/>
    <m/>
    <m/>
    <s v="Oddiy"/>
    <m/>
    <m/>
    <m/>
    <m/>
    <m/>
    <n v="0"/>
    <m/>
    <m/>
    <m/>
    <m/>
  </r>
  <r>
    <s v="9924249"/>
    <s v="08.12.2025"/>
    <s v="2025-08971815"/>
    <s v="SUYUNOVA ERKATOSH ABDUNAZAR QIZI"/>
    <s v="42306903920068"/>
    <m/>
    <m/>
    <s v="23.06.1990"/>
    <s v="Навоий"/>
    <x v="0"/>
    <s v="Олтинобод МФЙ"/>
    <s v="ERNAZAROVA NILUFAR AXMATOVNA"/>
    <s v="43103802380086"/>
    <x v="0"/>
    <n v="0"/>
    <s v="Рад"/>
    <s v="Озиқ"/>
    <x v="0"/>
    <m/>
    <m/>
    <s v="Oddiy"/>
    <m/>
    <m/>
    <m/>
    <m/>
    <m/>
    <n v="0"/>
    <m/>
    <m/>
    <m/>
    <m/>
  </r>
  <r>
    <s v="9924132"/>
    <s v="08.12.2025"/>
    <s v="2025-08971636"/>
    <s v="IKROMOV OMONJON HASANOVICH"/>
    <s v="30102842380023"/>
    <m/>
    <m/>
    <s v="01.02.1984"/>
    <s v="Навоий"/>
    <x v="0"/>
    <s v="Олтинобод МФЙ"/>
    <s v="ERNAZAROVA NILUFAR AXMATOVNA"/>
    <s v="43103802380086"/>
    <x v="0"/>
    <n v="0"/>
    <s v="Рад"/>
    <s v="Озиқ"/>
    <x v="0"/>
    <m/>
    <m/>
    <s v="Oddiy"/>
    <m/>
    <m/>
    <m/>
    <m/>
    <m/>
    <n v="0"/>
    <m/>
    <m/>
    <m/>
    <m/>
  </r>
  <r>
    <s v="9922112"/>
    <s v="08.12.2025"/>
    <s v="2025-08968880"/>
    <s v="БЕГМАНОВА УМРИНИСО ШЕРАЛИ ҚИЗИ"/>
    <s v="63110095830020"/>
    <m/>
    <m/>
    <s v="31.10.2009"/>
    <s v="Навоий"/>
    <x v="0"/>
    <s v="Олтинобод МФЙ"/>
    <s v="ERNAZAROVA NILUFAR AXMATOVNA"/>
    <s v="43103802380086"/>
    <x v="0"/>
    <n v="0"/>
    <s v="Рад"/>
    <s v="Кийим"/>
    <x v="1"/>
    <m/>
    <m/>
    <s v="Oddiy"/>
    <m/>
    <m/>
    <m/>
    <m/>
    <m/>
    <n v="0"/>
    <m/>
    <m/>
    <m/>
    <m/>
  </r>
  <r>
    <s v="9132364"/>
    <s v="27.10.2025"/>
    <s v="2025-07901147"/>
    <s v="BARNAYEVA RUXSHONA SHOHRUH QIZI"/>
    <s v="60508145830066"/>
    <m/>
    <m/>
    <s v="05.08.2014"/>
    <s v="Навоий"/>
    <x v="0"/>
    <s v="Олтинобод МФЙ"/>
    <s v="ERNAZAROVA NILUFAR AXMATOVNA"/>
    <s v="43103802380086"/>
    <x v="10"/>
    <n v="0"/>
    <s v="Рад"/>
    <s v="Жарроҳлик"/>
    <x v="3"/>
    <n v="4120000000"/>
    <s v="27.10.2025"/>
    <s v="Oddiy"/>
    <m/>
    <m/>
    <m/>
    <m/>
    <m/>
    <n v="0"/>
    <m/>
    <m/>
    <m/>
    <m/>
  </r>
  <r>
    <s v="8787731"/>
    <s v="30.09.2025"/>
    <s v="2025-07471001"/>
    <s v="MAJITOVA RUXSHONA AKROM QIZI"/>
    <s v="60405145830035"/>
    <m/>
    <m/>
    <s v="04.05.2014"/>
    <s v="Навоий"/>
    <x v="0"/>
    <s v="Олтинобод МФЙ"/>
    <s v="ERNAZAROVA NILUFAR AXMATOVNA"/>
    <s v="43103802380086"/>
    <x v="7"/>
    <n v="0"/>
    <s v="Рад"/>
    <s v="Кийим"/>
    <x v="1"/>
    <n v="2060000"/>
    <s v="15.10.2025"/>
    <s v="Oddiy"/>
    <d v="2025-11-17T16:18:59"/>
    <s v="????? ????????"/>
    <n v="2060000"/>
    <s v="Ha"/>
    <d v="2025-11-17T16:18:59"/>
    <n v="0"/>
    <n v="2060000"/>
    <n v="45978.679849537039"/>
    <m/>
    <n v="7936"/>
  </r>
  <r>
    <s v="7975691"/>
    <s v="06.09.2025"/>
    <s v="2025-06312119"/>
    <s v="AKTAMOVA MUNOJAT ALISHER QIZI"/>
    <s v="41006932380105"/>
    <m/>
    <m/>
    <s v="10.06.1993"/>
    <s v="Навоий"/>
    <x v="0"/>
    <s v="Олтинобод МФЙ"/>
    <s v="ERNAZAROVA NILUFAR AXMATOVNA"/>
    <s v="43103802380086"/>
    <x v="7"/>
    <n v="0"/>
    <s v="Рад"/>
    <s v="Кийим"/>
    <x v="1"/>
    <n v="2060000"/>
    <s v="15.10.2025"/>
    <s v="Oddiy"/>
    <d v="2025-11-17T16:18:34"/>
    <s v="????? ????????"/>
    <n v="2060000"/>
    <s v="Ha"/>
    <d v="2025-11-17T16:18:34"/>
    <n v="0"/>
    <n v="2060000"/>
    <n v="45978.679560185185"/>
    <m/>
    <n v="7944"/>
  </r>
  <r>
    <s v="10067601"/>
    <s v="12.12.2025"/>
    <s v="2025-09150696"/>
    <s v="MIRKYASOV JAKSILIK YERXANOVICH"/>
    <s v="31205772320024"/>
    <m/>
    <m/>
    <s v="12.05.1977"/>
    <s v="Навоий"/>
    <x v="4"/>
    <s v="Даугизтау МФЙ"/>
    <s v="XASANOVA DILNOZA XOLMUMINOVNA"/>
    <s v="41811922400033"/>
    <x v="9"/>
    <n v="1"/>
    <s v="Тўланди"/>
    <s v="Кийим"/>
    <x v="1"/>
    <n v="2060000"/>
    <s v="12.12.2025"/>
    <s v="Oddiy"/>
    <d v="2025-12-19T14:51:49"/>
    <m/>
    <n v="2060000"/>
    <m/>
    <d v="2025-12-19T14:51:49"/>
    <n v="0"/>
    <n v="2060000"/>
    <n v="46010.619317129633"/>
    <m/>
    <n v="26233"/>
  </r>
  <r>
    <s v="10067524"/>
    <s v="12.12.2025"/>
    <s v="2025-09150596"/>
    <s v="MIRKYASOV JAKSILIK YERXANOVICH"/>
    <s v="31205772320024"/>
    <m/>
    <m/>
    <s v="12.05.1977"/>
    <s v="Навоий"/>
    <x v="4"/>
    <s v="Даугизтау МФЙ"/>
    <s v="XASANOVA DILNOZA XOLMUMINOVNA"/>
    <s v="41811922400033"/>
    <x v="4"/>
    <n v="0"/>
    <s v="Қарор"/>
    <s v="Озиқ"/>
    <x v="0"/>
    <n v="412000"/>
    <s v="12.12.2025"/>
    <s v="Oddiy"/>
    <d v="2025-12-19T14:50:01"/>
    <s v="????? ????????"/>
    <n v="412000"/>
    <s v="Ha"/>
    <d v="2025-12-19T14:50:01"/>
    <n v="0"/>
    <n v="412000"/>
    <n v="46010.618067129632"/>
    <m/>
    <n v="26153"/>
  </r>
  <r>
    <s v="8861956"/>
    <s v="07.10.2025"/>
    <s v="2025-07560334"/>
    <s v="UMAROVA AYSANEM YERULLAYEVNA"/>
    <s v="40609912320031"/>
    <m/>
    <m/>
    <s v="06.09.1991"/>
    <s v="Навоий"/>
    <x v="4"/>
    <s v="Даугизтау МФЙ"/>
    <s v="XASANOVA DILNOZA XOLMUMINOVNA"/>
    <s v="41811922400033"/>
    <x v="3"/>
    <n v="0"/>
    <s v="Рад"/>
    <s v="Жарроҳлик"/>
    <x v="3"/>
    <n v="4120000000"/>
    <m/>
    <s v="Oddiy"/>
    <m/>
    <m/>
    <m/>
    <m/>
    <m/>
    <n v="0"/>
    <m/>
    <m/>
    <m/>
    <m/>
  </r>
  <r>
    <s v="8767103"/>
    <s v="30.09.2025"/>
    <s v="2025-07442845"/>
    <s v="EGAMBERDIYEVA BUVUQAND ANOROVNA"/>
    <s v="41702763920036"/>
    <m/>
    <m/>
    <s v="17.02.1976"/>
    <s v="Навоий"/>
    <x v="0"/>
    <s v="Қўрғонча МФЙ"/>
    <s v="ASHUROVA SHAHLO MURODULLA QIZI"/>
    <s v="40709942380073"/>
    <x v="10"/>
    <n v="0"/>
    <s v="Рад"/>
    <s v="Даволаниш"/>
    <x v="2"/>
    <n v="20600000"/>
    <s v="11.11.2025"/>
    <s v="Oddiy"/>
    <m/>
    <m/>
    <m/>
    <m/>
    <m/>
    <n v="0"/>
    <m/>
    <m/>
    <m/>
    <m/>
  </r>
  <r>
    <s v="11003794"/>
    <s v="02.02.2026"/>
    <s v="2026-10272202"/>
    <s v="SALOMOV MARDON RUSTAMOVICH"/>
    <s v="30303882330021"/>
    <m/>
    <m/>
    <s v="03.03.1988"/>
    <s v="Навоий"/>
    <x v="1"/>
    <s v="Бободўғи МФЙ"/>
    <s v="TESHAYEVA GULSARA XOLMURODOVNA"/>
    <s v="40901862330093"/>
    <x v="3"/>
    <n v="0"/>
    <s v="Рад"/>
    <s v="Кўмир"/>
    <x v="7"/>
    <n v="1236000"/>
    <m/>
    <s v="Oddiy"/>
    <m/>
    <m/>
    <m/>
    <m/>
    <m/>
    <n v="0"/>
    <m/>
    <m/>
    <m/>
    <m/>
  </r>
  <r>
    <s v="10995822"/>
    <s v="31.01.2026"/>
    <s v="2026-10262882"/>
    <s v="HALIMOVA GULSHOD AKBAROVNA"/>
    <s v="42003862360035"/>
    <m/>
    <m/>
    <s v="20.03.1986"/>
    <s v="Навоий"/>
    <x v="1"/>
    <s v="Бободўғи МФЙ"/>
    <s v="TESHAYEVA GULSARA XOLMURODOVNA"/>
    <s v="40901862330093"/>
    <x v="0"/>
    <n v="0"/>
    <s v="Рад"/>
    <s v="Коммунал"/>
    <x v="4"/>
    <m/>
    <m/>
    <s v="Oddiy"/>
    <m/>
    <m/>
    <m/>
    <m/>
    <m/>
    <n v="0"/>
    <m/>
    <m/>
    <m/>
    <m/>
  </r>
  <r>
    <s v="10212117"/>
    <s v="17.12.2025"/>
    <s v="2025-09336739"/>
    <s v="SAMIYEVA FOTIMA ABDURASHIDOVNA"/>
    <s v="42303885780015"/>
    <m/>
    <m/>
    <s v="23.03.1988"/>
    <s v="Навоий"/>
    <x v="1"/>
    <s v="Бободўғи МФЙ"/>
    <s v="TESHAYEVA GULSARA XOLMURODOVNA"/>
    <s v="40901862330093"/>
    <x v="9"/>
    <n v="0"/>
    <s v="Қарор"/>
    <s v="Озиқ"/>
    <x v="0"/>
    <n v="412000"/>
    <s v="17.12.2025"/>
    <s v="Oddiy"/>
    <d v="2025-12-23T16:20:44"/>
    <m/>
    <n v="412000"/>
    <m/>
    <d v="2025-12-23T16:20:44"/>
    <n v="0"/>
    <n v="412000"/>
    <n v="46014.681064814817"/>
    <m/>
    <n v="34571"/>
  </r>
  <r>
    <s v="8774926"/>
    <s v="30.09.2025"/>
    <s v="2025-07453272"/>
    <s v="QAXRAMONOV HUSAN RUSLANOVICH"/>
    <s v="50808225780049"/>
    <m/>
    <m/>
    <s v="08.08.2022"/>
    <s v="Навоий"/>
    <x v="1"/>
    <s v="Бободўғи МФЙ"/>
    <s v="TESHAYEVA GULSARA XOLMURODOVNA"/>
    <s v="40901862330093"/>
    <x v="10"/>
    <n v="0"/>
    <s v="Рад"/>
    <s v="Даволаниш"/>
    <x v="2"/>
    <n v="20600000"/>
    <s v="13.10.2025"/>
    <s v="Oddiy"/>
    <m/>
    <m/>
    <m/>
    <m/>
    <m/>
    <n v="0"/>
    <m/>
    <m/>
    <m/>
    <m/>
  </r>
  <r>
    <s v="10334260"/>
    <s v="22.12.2025"/>
    <s v="2025-09485041"/>
    <s v="XASANOV SIROJIDDIN TO‘YCHIYEVICH"/>
    <s v="31206902380022"/>
    <m/>
    <m/>
    <s v="12.06.1990"/>
    <s v="Навоий"/>
    <x v="0"/>
    <s v="Янги Қурилиш МФЙ"/>
    <s v="SAIDOV FIRDAVS NURIDDIN O‘G‘LI"/>
    <s v="31602942390050"/>
    <x v="4"/>
    <n v="0"/>
    <s v="Қарор"/>
    <s v="Кўмир"/>
    <x v="7"/>
    <n v="1236000"/>
    <s v="30.12.2025"/>
    <s v="Oddiy"/>
    <d v="2026-01-09T11:57:26"/>
    <s v="????? ????????"/>
    <n v="1236000"/>
    <s v="Ha"/>
    <d v="2026-01-09T11:57:26"/>
    <n v="0"/>
    <n v="1236000"/>
    <n v="46031.498217592591"/>
    <m/>
    <n v="54944"/>
  </r>
  <r>
    <s v="10010082"/>
    <s v="11.12.2025"/>
    <s v="2025-09078637"/>
    <s v="AMONOVA GAVHAR SHERALIYEVNA"/>
    <s v="41702872350050"/>
    <m/>
    <m/>
    <s v="17.02.1987"/>
    <s v="Навоий"/>
    <x v="0"/>
    <s v="Янги Қурилиш МФЙ"/>
    <s v="SAIDOV FIRDAVS NURIDDIN O‘G‘LI"/>
    <s v="31602942390050"/>
    <x v="3"/>
    <n v="0"/>
    <s v="Рад"/>
    <s v="Озиқ"/>
    <x v="0"/>
    <n v="412000"/>
    <m/>
    <s v="Oddiy"/>
    <m/>
    <m/>
    <m/>
    <m/>
    <m/>
    <n v="0"/>
    <m/>
    <m/>
    <m/>
    <m/>
  </r>
  <r>
    <s v="10010025"/>
    <s v="11.12.2025"/>
    <s v="2025-09078569"/>
    <s v="AMONOVA GAVHAR SHERALIYEVNA"/>
    <s v="41702872350050"/>
    <m/>
    <m/>
    <s v="17.02.1987"/>
    <s v="Навоий"/>
    <x v="0"/>
    <s v="Янги Қурилиш МФЙ"/>
    <s v="SAIDOV FIRDAVS NURIDDIN O‘G‘LI"/>
    <s v="31602942390050"/>
    <x v="3"/>
    <n v="0"/>
    <s v="Рад"/>
    <s v="Кўмир"/>
    <x v="7"/>
    <n v="1236000"/>
    <m/>
    <s v="Oddiy"/>
    <m/>
    <m/>
    <m/>
    <m/>
    <m/>
    <n v="0"/>
    <m/>
    <m/>
    <m/>
    <m/>
  </r>
  <r>
    <s v="9862656"/>
    <s v="04.12.2025"/>
    <s v="2025-08891452"/>
    <s v="TURAYEVA MA’RIFAT OZODOVNA"/>
    <s v="41609912380012"/>
    <m/>
    <m/>
    <s v="16.09.1991"/>
    <s v="Навоий"/>
    <x v="0"/>
    <s v="Янги Қурилиш МФЙ"/>
    <s v="SAIDOV FIRDAVS NURIDDIN O‘G‘LI"/>
    <s v="31602942390050"/>
    <x v="9"/>
    <n v="1"/>
    <s v="Тўланди"/>
    <s v="Коммунал"/>
    <x v="4"/>
    <n v="412000"/>
    <s v="16.12.2025"/>
    <s v="Oddiy"/>
    <d v="2025-12-19T14:07:51"/>
    <s v="????? ????????"/>
    <n v="412000"/>
    <s v="Ha"/>
    <d v="2025-12-19T14:07:51"/>
    <n v="0"/>
    <n v="412000"/>
    <n v="46010.588784722226"/>
    <m/>
    <n v="31303"/>
  </r>
  <r>
    <s v="9862168"/>
    <s v="04.12.2025"/>
    <s v="2025-08890810"/>
    <s v="TURAYEVA MA’RIFAT OZODOVNA"/>
    <s v="41609912380012"/>
    <m/>
    <m/>
    <s v="16.09.1991"/>
    <s v="Навоий"/>
    <x v="0"/>
    <s v="Янги Қурилиш МФЙ"/>
    <s v="SAIDOV FIRDAVS NURIDDIN O‘G‘LI"/>
    <s v="31602942390050"/>
    <x v="9"/>
    <n v="1"/>
    <s v="Тўланди"/>
    <s v="Озиқ"/>
    <x v="0"/>
    <n v="412000"/>
    <s v="04.12.2025"/>
    <s v="Oddiy"/>
    <d v="2025-12-19T14:04:11"/>
    <m/>
    <n v="412000"/>
    <m/>
    <d v="2025-12-19T14:04:11"/>
    <n v="0"/>
    <n v="412000"/>
    <n v="46010.586238425924"/>
    <m/>
    <n v="31003"/>
  </r>
  <r>
    <s v="9862005"/>
    <s v="04.12.2025"/>
    <s v="2025-08890593"/>
    <s v="XASANOV SIROJIDDIN TO‘YCHIYEVICH"/>
    <s v="31206902380022"/>
    <m/>
    <m/>
    <s v="12.06.1990"/>
    <s v="Навоий"/>
    <x v="0"/>
    <s v="Янги Қурилиш МФЙ"/>
    <s v="SAIDOV FIRDAVS NURIDDIN O‘G‘LI"/>
    <s v="31602942390050"/>
    <x v="3"/>
    <n v="0"/>
    <s v="Рад"/>
    <s v="Кўмир"/>
    <x v="7"/>
    <n v="1236000"/>
    <m/>
    <s v="Oddiy"/>
    <m/>
    <m/>
    <m/>
    <m/>
    <m/>
    <n v="0"/>
    <m/>
    <m/>
    <m/>
    <m/>
  </r>
  <r>
    <s v="9861848"/>
    <s v="04.12.2025"/>
    <s v="2025-08890392"/>
    <s v="SHERMAMATOVA MOHIRA SHONAZAR QIZI"/>
    <s v="40303912380032"/>
    <m/>
    <m/>
    <s v="03.03.1991"/>
    <s v="Навоий"/>
    <x v="0"/>
    <s v="Янги Қурилиш МФЙ"/>
    <s v="SAIDOV FIRDAVS NURIDDIN O‘G‘LI"/>
    <s v="31602942390050"/>
    <x v="3"/>
    <n v="0"/>
    <s v="Рад"/>
    <s v="Коммунал"/>
    <x v="4"/>
    <n v="412000"/>
    <m/>
    <s v="Oddiy"/>
    <m/>
    <m/>
    <m/>
    <m/>
    <m/>
    <n v="0"/>
    <m/>
    <m/>
    <m/>
    <m/>
  </r>
  <r>
    <s v="9861536"/>
    <s v="04.12.2025"/>
    <s v="2025-08889993"/>
    <s v="SHERMAMATOVA MOHIRA SHONAZAR QIZI"/>
    <s v="40303912380032"/>
    <m/>
    <m/>
    <s v="03.03.1991"/>
    <s v="Навоий"/>
    <x v="0"/>
    <s v="Янги Қурилиш МФЙ"/>
    <s v="SAIDOV FIRDAVS NURIDDIN O‘G‘LI"/>
    <s v="31602942390050"/>
    <x v="9"/>
    <n v="1"/>
    <s v="Тўланди"/>
    <s v="Озиқ"/>
    <x v="0"/>
    <n v="412000"/>
    <s v="04.12.2025"/>
    <s v="Oddiy"/>
    <d v="2025-12-19T14:00:55"/>
    <m/>
    <n v="412000"/>
    <m/>
    <d v="2025-12-19T14:00:55"/>
    <n v="0"/>
    <n v="412000"/>
    <n v="46010.583969907406"/>
    <m/>
    <n v="31002"/>
  </r>
  <r>
    <s v="9861372"/>
    <s v="04.12.2025"/>
    <s v="2025-08889766"/>
    <s v="SHUKUROVA OLYA NURALIYEVNA"/>
    <s v="41302912380018"/>
    <m/>
    <m/>
    <s v="13.02.1991"/>
    <s v="Навоий"/>
    <x v="0"/>
    <s v="Янги Қурилиш МФЙ"/>
    <s v="SAIDOV FIRDAVS NURIDDIN O‘G‘LI"/>
    <s v="31602942390050"/>
    <x v="3"/>
    <n v="0"/>
    <s v="Рад"/>
    <s v="Коммунал"/>
    <x v="4"/>
    <n v="412000"/>
    <m/>
    <s v="Oddiy"/>
    <m/>
    <m/>
    <m/>
    <m/>
    <m/>
    <n v="0"/>
    <m/>
    <m/>
    <m/>
    <m/>
  </r>
  <r>
    <s v="9861104"/>
    <s v="04.12.2025"/>
    <s v="2025-08889434"/>
    <s v="SHUKUROVA OLYA NURALIYEVNA"/>
    <s v="41302912380018"/>
    <m/>
    <m/>
    <s v="13.02.1991"/>
    <s v="Навоий"/>
    <x v="0"/>
    <s v="Янги Қурилиш МФЙ"/>
    <s v="SAIDOV FIRDAVS NURIDDIN O‘G‘LI"/>
    <s v="31602942390050"/>
    <x v="9"/>
    <n v="1"/>
    <s v="Тўланди"/>
    <s v="Озиқ"/>
    <x v="0"/>
    <n v="412000"/>
    <s v="04.12.2025"/>
    <s v="Oddiy"/>
    <d v="2025-12-19T13:58:36"/>
    <m/>
    <n v="412000"/>
    <m/>
    <d v="2025-12-19T13:58:36"/>
    <n v="0"/>
    <n v="412000"/>
    <n v="46010.582361111112"/>
    <m/>
    <n v="31000"/>
  </r>
  <r>
    <s v="9859148"/>
    <s v="04.12.2025"/>
    <s v="2025-08886966"/>
    <s v="ELBOYEVA NILUFAR TURAQULOVNA"/>
    <s v="41209795830035"/>
    <m/>
    <m/>
    <s v="12.09.1979"/>
    <s v="Навоий"/>
    <x v="0"/>
    <s v="Янги Қурилиш МФЙ"/>
    <s v="SAIDOV FIRDAVS NURIDDIN O‘G‘LI"/>
    <s v="31602942390050"/>
    <x v="9"/>
    <n v="1"/>
    <s v="Тўланди"/>
    <s v="Коммунал"/>
    <x v="4"/>
    <n v="412000"/>
    <s v="16.12.2025"/>
    <s v="Oddiy"/>
    <d v="2025-12-19T14:10:39"/>
    <s v="????? ????????"/>
    <n v="412000"/>
    <s v="Ha"/>
    <d v="2025-12-19T14:10:39"/>
    <n v="0"/>
    <n v="412000"/>
    <n v="46010.590729166666"/>
    <m/>
    <n v="31304"/>
  </r>
  <r>
    <s v="9858822"/>
    <s v="04.12.2025"/>
    <s v="2025-08886548"/>
    <s v="ELBOYEVA NILUFAR TURAQULOVNA"/>
    <s v="41209795830035"/>
    <m/>
    <m/>
    <s v="12.09.1979"/>
    <s v="Навоий"/>
    <x v="0"/>
    <s v="Янги Қурилиш МФЙ"/>
    <s v="SAIDOV FIRDAVS NURIDDIN O‘G‘LI"/>
    <s v="31602942390050"/>
    <x v="9"/>
    <n v="1"/>
    <s v="Тўланди"/>
    <s v="Озиқ"/>
    <x v="0"/>
    <n v="412000"/>
    <s v="04.12.2025"/>
    <s v="Oddiy"/>
    <d v="2025-12-19T13:56:27"/>
    <m/>
    <n v="412000"/>
    <m/>
    <d v="2025-12-19T13:56:27"/>
    <n v="0"/>
    <n v="412000"/>
    <n v="46010.580868055556"/>
    <m/>
    <n v="30999"/>
  </r>
  <r>
    <s v="9858629"/>
    <s v="04.12.2025"/>
    <s v="2025-08886313"/>
    <s v="MURTOZAYEVA MAFTUNA ERKIN QIZI"/>
    <s v="41804955830030"/>
    <m/>
    <m/>
    <s v="18.04.1995"/>
    <s v="Навоий"/>
    <x v="0"/>
    <s v="Янги Қурилиш МФЙ"/>
    <s v="SAIDOV FIRDAVS NURIDDIN O‘G‘LI"/>
    <s v="31602942390050"/>
    <x v="10"/>
    <n v="0"/>
    <s v="Рад"/>
    <s v="Даволаниш"/>
    <x v="2"/>
    <n v="20600000"/>
    <s v="04.12.2025"/>
    <s v="Oddiy"/>
    <m/>
    <m/>
    <m/>
    <m/>
    <m/>
    <n v="0"/>
    <m/>
    <m/>
    <m/>
    <m/>
  </r>
  <r>
    <s v="9858063"/>
    <s v="04.12.2025"/>
    <s v="2025-08885632"/>
    <s v="MURTOZAYEVA MAFTUNA ERKIN QIZI"/>
    <s v="41804955830030"/>
    <m/>
    <m/>
    <s v="18.04.1995"/>
    <s v="Навоий"/>
    <x v="0"/>
    <s v="Янги Қурилиш МФЙ"/>
    <s v="SAIDOV FIRDAVS NURIDDIN O‘G‘LI"/>
    <s v="31602942390050"/>
    <x v="9"/>
    <n v="1"/>
    <s v="Тўланди"/>
    <s v="Коммунал"/>
    <x v="4"/>
    <n v="412000"/>
    <s v="16.12.2025"/>
    <s v="Oddiy"/>
    <d v="2025-12-19T14:27:07"/>
    <s v="????? ????????"/>
    <n v="412000"/>
    <s v="Ha"/>
    <d v="2025-12-19T14:27:07"/>
    <n v="0"/>
    <n v="412000"/>
    <n v="46010.602164351854"/>
    <m/>
    <n v="31307"/>
  </r>
  <r>
    <s v="9857915"/>
    <s v="04.12.2025"/>
    <s v="2025-08885457"/>
    <s v="MURTOZAYEVA MAFTUNA ERKIN QIZI"/>
    <s v="41804955830030"/>
    <m/>
    <m/>
    <s v="18.04.1995"/>
    <s v="Навоий"/>
    <x v="0"/>
    <s v="Янги Қурилиш МФЙ"/>
    <s v="SAIDOV FIRDAVS NURIDDIN O‘G‘LI"/>
    <s v="31602942390050"/>
    <x v="9"/>
    <n v="1"/>
    <s v="Тўланди"/>
    <s v="Озиқ"/>
    <x v="0"/>
    <n v="412000"/>
    <s v="04.12.2025"/>
    <s v="Oddiy"/>
    <d v="2025-12-19T13:55:25"/>
    <m/>
    <n v="412000"/>
    <m/>
    <d v="2025-12-19T13:55:25"/>
    <n v="0"/>
    <n v="412000"/>
    <n v="46010.580150462964"/>
    <m/>
    <n v="30997"/>
  </r>
  <r>
    <s v="9857817"/>
    <s v="04.12.2025"/>
    <s v="2025-08885337"/>
    <s v="SUYAROVA GAVHAR JAHONGIR QIZI"/>
    <s v="41011922380016"/>
    <m/>
    <m/>
    <s v="10.11.1992"/>
    <s v="Навоий"/>
    <x v="0"/>
    <s v="Янги Қурилиш МФЙ"/>
    <s v="SAIDOV FIRDAVS NURIDDIN O‘G‘LI"/>
    <s v="31602942390050"/>
    <x v="9"/>
    <n v="1"/>
    <s v="Тўланди"/>
    <s v="Коммунал"/>
    <x v="4"/>
    <n v="412000"/>
    <s v="16.12.2025"/>
    <s v="Oddiy"/>
    <d v="2025-12-19T14:16:30"/>
    <s v="????? ????????"/>
    <n v="412000"/>
    <s v="Ha"/>
    <d v="2025-12-19T14:16:30"/>
    <n v="0"/>
    <n v="412000"/>
    <n v="46010.59479166667"/>
    <m/>
    <n v="31306"/>
  </r>
  <r>
    <s v="9857565"/>
    <s v="04.12.2025"/>
    <s v="2025-08885041"/>
    <s v="SUYAROVA GAVHAR JAHONGIR QIZI"/>
    <s v="41011922380016"/>
    <m/>
    <m/>
    <s v="10.11.1992"/>
    <s v="Навоий"/>
    <x v="0"/>
    <s v="Янги Қурилиш МФЙ"/>
    <s v="SAIDOV FIRDAVS NURIDDIN O‘G‘LI"/>
    <s v="31602942390050"/>
    <x v="4"/>
    <n v="0"/>
    <s v="Қарор"/>
    <s v="Кўмир"/>
    <x v="7"/>
    <n v="1236000"/>
    <s v="04.12.2025"/>
    <s v="Oddiy"/>
    <d v="2026-01-08T17:17:05"/>
    <s v="????? ????????"/>
    <n v="1236000"/>
    <s v="Ha"/>
    <d v="2026-01-08T17:17:05"/>
    <n v="0"/>
    <n v="1236000"/>
    <n v="46030.720196759263"/>
    <m/>
    <n v="46678"/>
  </r>
  <r>
    <s v="9857521"/>
    <s v="04.12.2025"/>
    <s v="2025-08884986"/>
    <s v="SUYAROVA GAVHAR JAHONGIR QIZI"/>
    <s v="41011922380016"/>
    <m/>
    <m/>
    <s v="10.11.1992"/>
    <s v="Навоий"/>
    <x v="0"/>
    <s v="Янги Қурилиш МФЙ"/>
    <s v="SAIDOV FIRDAVS NURIDDIN O‘G‘LI"/>
    <s v="31602942390050"/>
    <x v="9"/>
    <n v="1"/>
    <s v="Тўланди"/>
    <s v="Озиқ"/>
    <x v="0"/>
    <n v="412000"/>
    <s v="04.12.2025"/>
    <s v="Oddiy"/>
    <d v="2025-12-19T13:54:23"/>
    <m/>
    <n v="412000"/>
    <m/>
    <d v="2025-12-19T13:54:23"/>
    <n v="0"/>
    <n v="412000"/>
    <n v="46010.579432870371"/>
    <m/>
    <n v="30996"/>
  </r>
  <r>
    <s v="9846524"/>
    <s v="04.12.2025"/>
    <s v="2025-08871407"/>
    <s v="TOTLIYEVA MUXABBAT SIROJIDDINOVNA"/>
    <s v="40108822380017"/>
    <m/>
    <m/>
    <s v="01.08.1982"/>
    <s v="Навоий"/>
    <x v="0"/>
    <s v="Янги Қурилиш МФЙ"/>
    <s v="SAIDOV FIRDAVS NURIDDIN O‘G‘LI"/>
    <s v="31602942390050"/>
    <x v="9"/>
    <n v="1"/>
    <s v="Тўланди"/>
    <s v="Коммунал"/>
    <x v="4"/>
    <n v="412000"/>
    <s v="16.12.2025"/>
    <s v="Oddiy"/>
    <d v="2025-12-19T14:13:40"/>
    <s v="????? ????????"/>
    <n v="412000"/>
    <s v="Ha"/>
    <d v="2025-12-19T14:13:40"/>
    <n v="0"/>
    <n v="412000"/>
    <n v="46010.592824074076"/>
    <m/>
    <n v="31305"/>
  </r>
  <r>
    <s v="9846267"/>
    <s v="04.12.2025"/>
    <s v="2025-08871105"/>
    <s v="TOTLIYEVA MUXABBAT SIROJIDDINOVNA"/>
    <s v="40108822380017"/>
    <m/>
    <m/>
    <s v="01.08.1982"/>
    <s v="Навоий"/>
    <x v="0"/>
    <s v="Янги Қурилиш МФЙ"/>
    <s v="SAIDOV FIRDAVS NURIDDIN O‘G‘LI"/>
    <s v="31602942390050"/>
    <x v="9"/>
    <n v="1"/>
    <s v="Тўланди"/>
    <s v="Озиқ"/>
    <x v="0"/>
    <n v="412000"/>
    <s v="04.12.2025"/>
    <s v="Oddiy"/>
    <d v="2025-12-19T13:51:01"/>
    <m/>
    <n v="412000"/>
    <m/>
    <d v="2025-12-19T13:51:01"/>
    <n v="0"/>
    <n v="412000"/>
    <n v="46010.577094907407"/>
    <m/>
    <n v="30995"/>
  </r>
  <r>
    <s v="9722082"/>
    <s v="28.11.2025"/>
    <s v="2025-08710876"/>
    <s v="ISKANDAROVA BARCHINOY ISKANDAR QIZI"/>
    <s v="62502015830017"/>
    <m/>
    <m/>
    <s v="25.02.2001"/>
    <s v="Навоий"/>
    <x v="0"/>
    <s v="Янги Қурилиш МФЙ"/>
    <s v="SAIDOV FIRDAVS NURIDDIN O‘G‘LI"/>
    <s v="31602942390050"/>
    <x v="3"/>
    <n v="0"/>
    <s v="Рад"/>
    <s v="Даволаниш"/>
    <x v="2"/>
    <n v="20600000"/>
    <m/>
    <s v="Oddiy"/>
    <m/>
    <m/>
    <m/>
    <m/>
    <m/>
    <n v="0"/>
    <m/>
    <m/>
    <m/>
    <m/>
  </r>
  <r>
    <s v="9722033"/>
    <s v="28.11.2025"/>
    <s v="2025-08710812"/>
    <s v="ISKANDAROVA BARCHINOY ISKANDAR QIZI"/>
    <s v="62502015830017"/>
    <m/>
    <m/>
    <s v="25.02.2001"/>
    <s v="Навоий"/>
    <x v="0"/>
    <s v="Янги Қурилиш МФЙ"/>
    <s v="SAIDOV FIRDAVS NURIDDIN O‘G‘LI"/>
    <s v="31602942390050"/>
    <x v="3"/>
    <n v="0"/>
    <s v="Рад"/>
    <s v="Озиқ"/>
    <x v="0"/>
    <n v="412000"/>
    <m/>
    <s v="Oddiy"/>
    <m/>
    <m/>
    <m/>
    <m/>
    <m/>
    <n v="0"/>
    <m/>
    <m/>
    <m/>
    <m/>
  </r>
  <r>
    <s v="9606231"/>
    <s v="24.11.2025"/>
    <s v="2025-08556215"/>
    <s v="ABDULLAYEVA MOHIRA ABDUVALI QIZI"/>
    <s v="42701915830011"/>
    <m/>
    <m/>
    <s v="27.01.1991"/>
    <s v="Навоий"/>
    <x v="0"/>
    <s v="Янги Қурилиш МФЙ"/>
    <s v="SAIDOV FIRDAVS NURIDDIN O‘G‘LI"/>
    <s v="31602942390050"/>
    <x v="8"/>
    <n v="0"/>
    <s v="Рад"/>
    <s v="Озиқ"/>
    <x v="0"/>
    <n v="412000"/>
    <s v="27.11.2025"/>
    <s v="Oddiy"/>
    <d v="2025-11-28T16:27:00"/>
    <s v="??????? ??? ????"/>
    <m/>
    <s v="Yuq"/>
    <d v="2025-11-28T16:27:00"/>
    <n v="0"/>
    <m/>
    <n v="45989.685416666667"/>
    <m/>
    <n v="16880"/>
  </r>
  <r>
    <s v="9021927"/>
    <s v="15.10.2025"/>
    <s v="2025-07748243"/>
    <s v="ISKANDAROVA BARCHINOY ISKANDAR QIZI"/>
    <s v="62502015830017"/>
    <m/>
    <m/>
    <s v="25.02.2001"/>
    <s v="Навоий"/>
    <x v="0"/>
    <s v="Янги Қурилиш МФЙ"/>
    <s v="SAIDOV FIRDAVS NURIDDIN O‘G‘LI"/>
    <s v="31602942390050"/>
    <x v="3"/>
    <n v="0"/>
    <s v="Рад"/>
    <s v="Даволаниш"/>
    <x v="2"/>
    <n v="20600000"/>
    <m/>
    <s v="Oddiy"/>
    <m/>
    <m/>
    <m/>
    <m/>
    <m/>
    <n v="0"/>
    <m/>
    <m/>
    <m/>
    <m/>
  </r>
  <r>
    <s v="9021074"/>
    <s v="15.10.2025"/>
    <s v="2025-07747150"/>
    <s v="JURAYEV HUSAN RUZIQULOVICH"/>
    <s v="32505895830019"/>
    <m/>
    <m/>
    <s v="25.05.1989"/>
    <s v="Навоий"/>
    <x v="0"/>
    <s v="Янги Қурилиш МФЙ"/>
    <s v="SAIDOV FIRDAVS NURIDDIN O‘G‘LI"/>
    <s v="31602942390050"/>
    <x v="9"/>
    <n v="1"/>
    <s v="Тўланди"/>
    <s v="Даволаниш"/>
    <x v="2"/>
    <n v="20600000"/>
    <s v="15.10.2025"/>
    <s v="Oddiy"/>
    <d v="2025-10-29T11:26:57"/>
    <m/>
    <n v="4000000"/>
    <m/>
    <d v="2025-10-29T11:26:57"/>
    <n v="0"/>
    <n v="4000000"/>
    <n v="45959.477048611108"/>
    <m/>
    <n v="10105"/>
  </r>
  <r>
    <s v="9020859"/>
    <s v="15.10.2025"/>
    <s v="2025-07746867"/>
    <s v="SHOVQIYEVA DILOROM SAYIMNAZAR QIZI"/>
    <s v="41212965790019"/>
    <m/>
    <m/>
    <s v="12.12.1996"/>
    <s v="Навоий"/>
    <x v="0"/>
    <s v="Янги Қурилиш МФЙ"/>
    <s v="SAIDOV FIRDAVS NURIDDIN O‘G‘LI"/>
    <s v="31602942390050"/>
    <x v="9"/>
    <n v="1"/>
    <s v="Тўланди"/>
    <s v="Озиқ"/>
    <x v="0"/>
    <n v="412000"/>
    <s v="15.10.2025"/>
    <s v="Oddiy"/>
    <d v="2025-10-28T11:57:44"/>
    <m/>
    <n v="412000"/>
    <m/>
    <d v="2025-10-28T11:57:44"/>
    <n v="0"/>
    <n v="412000"/>
    <n v="45958.498425925929"/>
    <m/>
    <n v="7954"/>
  </r>
  <r>
    <s v="9016546"/>
    <s v="15.10.2025"/>
    <s v="2025-07741310"/>
    <s v="XUDAYBERDIYEV XUSAN MIRZAKULOVICH"/>
    <s v="31410805830014"/>
    <m/>
    <m/>
    <s v="14.10.1980"/>
    <s v="Навоий"/>
    <x v="0"/>
    <s v="Янги Қурилиш МФЙ"/>
    <s v="SAIDOV FIRDAVS NURIDDIN O‘G‘LI"/>
    <s v="31602942390050"/>
    <x v="3"/>
    <n v="0"/>
    <s v="Рад"/>
    <s v="Озиқ"/>
    <x v="0"/>
    <n v="412000"/>
    <m/>
    <s v="Oddiy"/>
    <m/>
    <m/>
    <m/>
    <m/>
    <m/>
    <n v="0"/>
    <m/>
    <m/>
    <m/>
    <m/>
  </r>
  <r>
    <s v="9015869"/>
    <s v="15.10.2025"/>
    <s v="2025-07740481"/>
    <s v="AXMEDOVA TURATOSH XXX"/>
    <s v="40901572380016"/>
    <m/>
    <m/>
    <s v="09.01.1957"/>
    <s v="Навоий"/>
    <x v="0"/>
    <s v="Янги Қурилиш МФЙ"/>
    <s v="SAIDOV FIRDAVS NURIDDIN O‘G‘LI"/>
    <s v="31602942390050"/>
    <x v="3"/>
    <n v="0"/>
    <s v="Рад"/>
    <s v="Озиқ"/>
    <x v="0"/>
    <n v="412000"/>
    <m/>
    <s v="Oddiy"/>
    <m/>
    <m/>
    <m/>
    <m/>
    <m/>
    <n v="0"/>
    <m/>
    <m/>
    <m/>
    <m/>
  </r>
  <r>
    <s v="9006623"/>
    <s v="15.10.2025"/>
    <s v="2025-07729299"/>
    <s v="ESIRGAPOV MUHIDDIN OTAQULOVICH"/>
    <s v="30708675830018"/>
    <m/>
    <m/>
    <s v="07.08.1967"/>
    <s v="Навоий"/>
    <x v="0"/>
    <s v="Янги Қурилиш МФЙ"/>
    <s v="SAIDOV FIRDAVS NURIDDIN O‘G‘LI"/>
    <s v="31602942390050"/>
    <x v="3"/>
    <n v="0"/>
    <s v="Рад"/>
    <s v="Озиқ"/>
    <x v="0"/>
    <n v="412000"/>
    <m/>
    <s v="Oddiy"/>
    <m/>
    <m/>
    <m/>
    <m/>
    <m/>
    <n v="0"/>
    <m/>
    <m/>
    <m/>
    <m/>
  </r>
  <r>
    <s v="9006460"/>
    <s v="15.10.2025"/>
    <s v="2025-07729111"/>
    <s v="ESIRGAPOV MUHIDDIN OTAQULOVICH"/>
    <s v="30708675830018"/>
    <m/>
    <m/>
    <s v="07.08.1967"/>
    <s v="Навоий"/>
    <x v="0"/>
    <s v="Янги Қурилиш МФЙ"/>
    <s v="SAIDOV FIRDAVS NURIDDIN O‘G‘LI"/>
    <s v="31602942390050"/>
    <x v="3"/>
    <n v="0"/>
    <s v="Рад"/>
    <s v="Даволаниш"/>
    <x v="2"/>
    <n v="20600000"/>
    <m/>
    <s v="Oddiy"/>
    <m/>
    <m/>
    <m/>
    <m/>
    <m/>
    <n v="0"/>
    <m/>
    <m/>
    <m/>
    <m/>
  </r>
  <r>
    <s v="11313065"/>
    <s v="20.02.2026"/>
    <s v="2026-10637081"/>
    <s v="TUQSANOV SHERZOD MUSURMANOVICH"/>
    <s v="32202812380029"/>
    <m/>
    <m/>
    <s v="22.02.1981"/>
    <s v="Навоий"/>
    <x v="0"/>
    <s v="Миришкор МФЙ"/>
    <s v="XUSHVAQOVA ZARNIGOR SHAXOBIDDIN QIZI"/>
    <s v="41906912380100"/>
    <x v="2"/>
    <n v="0"/>
    <s v="Жараён"/>
    <s v="Кийим"/>
    <x v="1"/>
    <n v="2060000"/>
    <s v="24.02.2026"/>
    <s v="Oddiy"/>
    <m/>
    <m/>
    <m/>
    <m/>
    <m/>
    <n v="0"/>
    <m/>
    <m/>
    <m/>
    <n v="65311"/>
  </r>
  <r>
    <s v="8641903"/>
    <s v="24.09.2025"/>
    <s v="2025-07271473"/>
    <s v="BOLIQULOVA DILAFRUZ XUDAYBERDI QIZI"/>
    <s v="40505985830076"/>
    <m/>
    <m/>
    <s v="05.05.1998"/>
    <s v="Навоий"/>
    <x v="0"/>
    <s v="Миришкор МФЙ"/>
    <s v="XUSHVAQOVA ZARNIGOR SHAXOBIDDIN QIZI"/>
    <s v="41906912380100"/>
    <x v="7"/>
    <n v="0"/>
    <s v="Рад"/>
    <s v="Озиқ"/>
    <x v="0"/>
    <n v="412000"/>
    <s v="11.10.2025"/>
    <s v="Oddiy"/>
    <d v="2025-10-13T15:23:50"/>
    <s v="????? ????????"/>
    <n v="412000"/>
    <s v="Ha"/>
    <d v="2025-10-13T15:23:50"/>
    <n v="0"/>
    <n v="412000"/>
    <n v="45943.641550925924"/>
    <m/>
    <n v="7349"/>
  </r>
  <r>
    <s v="8575504"/>
    <s v="22.09.2025"/>
    <s v="2025-07180192"/>
    <s v="RAXIMOVA DILAROM BOBOKULOVNA"/>
    <s v="40306655760011"/>
    <m/>
    <m/>
    <s v="03.06.1965"/>
    <s v="Навоий"/>
    <x v="0"/>
    <s v="Миришкор МФЙ"/>
    <s v="XUSHVAQOVA ZARNIGOR SHAXOBIDDIN QIZI"/>
    <s v="41906912380100"/>
    <x v="3"/>
    <n v="0"/>
    <s v="Рад"/>
    <s v="Озиқ"/>
    <x v="0"/>
    <n v="412000"/>
    <m/>
    <s v="Oddiy"/>
    <m/>
    <m/>
    <m/>
    <m/>
    <m/>
    <n v="0"/>
    <m/>
    <m/>
    <m/>
    <m/>
  </r>
  <r>
    <s v="8031262"/>
    <s v="08.09.2025"/>
    <s v="2025-06381457"/>
    <s v="TOSHOVA MAVLUDA IBRAGIMOVNA"/>
    <s v="41910893930045"/>
    <m/>
    <m/>
    <s v="19.10.1989"/>
    <s v="Навоий"/>
    <x v="0"/>
    <s v="Миришкор МФЙ"/>
    <s v="XUSHVAQOVA ZARNIGOR SHAXOBIDDIN QIZI"/>
    <s v="41906912380100"/>
    <x v="7"/>
    <n v="0"/>
    <s v="Рад"/>
    <s v="Кийим"/>
    <x v="1"/>
    <n v="2060000"/>
    <s v="09.09.2025"/>
    <s v="Oddiy"/>
    <d v="2025-11-13T11:46:12"/>
    <s v="????? ????????"/>
    <n v="2060000"/>
    <s v="Ha"/>
    <d v="2025-11-13T11:46:12"/>
    <n v="0"/>
    <n v="2060000"/>
    <n v="45974.490416666667"/>
    <m/>
    <n v="3150"/>
  </r>
  <r>
    <s v="10995393"/>
    <s v="31.01.2026"/>
    <s v="2026-10262300"/>
    <s v="QODIROV MUSTAFO QIYAMOVICH"/>
    <s v="31501725780018"/>
    <m/>
    <m/>
    <s v="15.01.1972"/>
    <s v="Навоий"/>
    <x v="1"/>
    <s v="Оқмачит МФЙ"/>
    <s v="AMONOVA ZAMIRA RAJABOVNA"/>
    <s v="41509862330041"/>
    <x v="0"/>
    <n v="0"/>
    <s v="Рад"/>
    <s v="Озиқ"/>
    <x v="0"/>
    <m/>
    <m/>
    <s v="Oddiy"/>
    <m/>
    <m/>
    <m/>
    <m/>
    <m/>
    <n v="0"/>
    <m/>
    <m/>
    <m/>
    <m/>
  </r>
  <r>
    <s v="10538620"/>
    <s v="29.12.2025"/>
    <s v="2025-09723404"/>
    <s v="BAFOYEVA POKIZA SODIQ QIZI"/>
    <s v="61312185800018"/>
    <m/>
    <m/>
    <s v="13.12.2018"/>
    <s v="Навоий"/>
    <x v="2"/>
    <s v="Дехибаланд МФЙ"/>
    <s v="RAVSHANOV TOHIRJON RAVSHANOVICH"/>
    <s v="31103912360032"/>
    <x v="1"/>
    <n v="0"/>
    <s v="Жараён"/>
    <s v="Кийим"/>
    <x v="1"/>
    <m/>
    <m/>
    <s v="Oddiy"/>
    <m/>
    <m/>
    <m/>
    <m/>
    <m/>
    <n v="0"/>
    <m/>
    <m/>
    <m/>
    <m/>
  </r>
  <r>
    <s v="9844825"/>
    <s v="04.12.2025"/>
    <s v="2025-08869384"/>
    <s v="ERGASHEV ASLIDDIN ASATOVICH"/>
    <s v="33008752360014"/>
    <m/>
    <m/>
    <s v="30.08.1975"/>
    <s v="Навоий"/>
    <x v="2"/>
    <s v="Дехибаланд МФЙ"/>
    <s v="RAVSHANOV TOHIRJON RAVSHANOVICH"/>
    <s v="31103912360032"/>
    <x v="4"/>
    <n v="0"/>
    <s v="Қарор"/>
    <s v="Озиқ"/>
    <x v="0"/>
    <n v="412000"/>
    <s v="13.12.2025"/>
    <s v="Oddiy"/>
    <d v="2026-02-10T19:58:00"/>
    <s v="????? ????????"/>
    <n v="412000"/>
    <s v="Ha"/>
    <d v="2026-02-10T19:58:00"/>
    <n v="0"/>
    <n v="412000"/>
    <n v="46063.831944444442"/>
    <m/>
    <n v="42818"/>
  </r>
  <r>
    <s v="9821684"/>
    <s v="03.12.2025"/>
    <s v="2025-08839813"/>
    <s v="HOJIYEV SODIQ BAFOYEVICH"/>
    <s v="31204722360048"/>
    <m/>
    <m/>
    <s v="12.04.1972"/>
    <s v="Навоий"/>
    <x v="2"/>
    <s v="Дехибаланд МФЙ"/>
    <s v="RAVSHANOV TOHIRJON RAVSHANOVICH"/>
    <s v="31103912360032"/>
    <x v="4"/>
    <n v="0"/>
    <s v="Қарор"/>
    <s v="Озиқ"/>
    <x v="0"/>
    <n v="412000"/>
    <s v="13.12.2025"/>
    <s v="Oddiy"/>
    <d v="2026-02-10T19:57:36"/>
    <s v="????? ????????"/>
    <n v="412000"/>
    <s v="Ha"/>
    <d v="2026-02-10T19:57:36"/>
    <n v="0"/>
    <n v="412000"/>
    <n v="46063.831666666665"/>
    <m/>
    <n v="42821"/>
  </r>
  <r>
    <s v="9791187"/>
    <s v="02.12.2025"/>
    <s v="2025-08799991"/>
    <s v="IMOMOV BAXODIR ORTIKOVICH"/>
    <s v="33003702360014"/>
    <m/>
    <m/>
    <s v="30.03.1970"/>
    <s v="Навоий"/>
    <x v="2"/>
    <s v="Дехибаланд МФЙ"/>
    <s v="RAVSHANOV TOHIRJON RAVSHANOVICH"/>
    <s v="31103912360032"/>
    <x v="4"/>
    <n v="0"/>
    <s v="Қарор"/>
    <s v="Озиқ"/>
    <x v="0"/>
    <n v="412000"/>
    <s v="13.12.2025"/>
    <s v="Oddiy"/>
    <d v="2026-02-10T19:57:18"/>
    <s v="????? ????????"/>
    <n v="412000"/>
    <s v="Ha"/>
    <d v="2026-02-10T19:57:18"/>
    <n v="0"/>
    <n v="412000"/>
    <n v="46063.831458333334"/>
    <m/>
    <n v="42822"/>
  </r>
  <r>
    <s v="9788794"/>
    <s v="02.12.2025"/>
    <s v="2025-08797061"/>
    <s v="SHARIPOV ALISHER SAFAROVICH"/>
    <s v="30201772360041"/>
    <m/>
    <m/>
    <s v="02.01.1977"/>
    <s v="Навоий"/>
    <x v="2"/>
    <s v="Дехибаланд МФЙ"/>
    <s v="RAVSHANOV TOHIRJON RAVSHANOVICH"/>
    <s v="31103912360032"/>
    <x v="4"/>
    <n v="0"/>
    <s v="Қарор"/>
    <s v="Озиқ"/>
    <x v="0"/>
    <n v="412000"/>
    <s v="13.12.2025"/>
    <s v="Oddiy"/>
    <d v="2025-12-30T10:16:27"/>
    <s v="????? ????????"/>
    <n v="412000"/>
    <s v="Ha"/>
    <d v="2025-12-30T10:16:27"/>
    <n v="0"/>
    <n v="412000"/>
    <n v="46021.428090277775"/>
    <m/>
    <n v="42823"/>
  </r>
  <r>
    <s v="9783946"/>
    <s v="02.12.2025"/>
    <s v="2025-08791135"/>
    <s v="SHAFOYEV HUSAN NASRIDDINOVICH"/>
    <s v="32910785800016"/>
    <m/>
    <m/>
    <s v="29.10.1978"/>
    <s v="Навоий"/>
    <x v="2"/>
    <s v="Дехибаланд МФЙ"/>
    <s v="RAVSHANOV TOHIRJON RAVSHANOVICH"/>
    <s v="31103912360032"/>
    <x v="4"/>
    <n v="0"/>
    <s v="Қарор"/>
    <s v="Озиқ"/>
    <x v="0"/>
    <n v="412000"/>
    <s v="13.12.2025"/>
    <s v="Oddiy"/>
    <d v="2025-12-29T14:37:00"/>
    <s v="????? ????????"/>
    <n v="412000"/>
    <s v="Ha"/>
    <d v="2025-12-29T14:37:00"/>
    <n v="0"/>
    <n v="412000"/>
    <n v="46020.609027777777"/>
    <m/>
    <n v="42824"/>
  </r>
  <r>
    <s v="9709443"/>
    <s v="28.11.2025"/>
    <s v="2025-08694273"/>
    <s v="CHO‘TTIYEVA SARVINOZ XAYRIDINOVNA"/>
    <s v="40407862360042"/>
    <m/>
    <m/>
    <s v="04.07.1986"/>
    <s v="Навоий"/>
    <x v="2"/>
    <s v="Дехибаланд МФЙ"/>
    <s v="RAVSHANOV TOHIRJON RAVSHANOVICH"/>
    <s v="31103912360032"/>
    <x v="3"/>
    <n v="0"/>
    <s v="Рад"/>
    <s v="Озиқ"/>
    <x v="0"/>
    <n v="412000"/>
    <m/>
    <s v="Oddiy"/>
    <m/>
    <m/>
    <m/>
    <m/>
    <m/>
    <n v="0"/>
    <m/>
    <m/>
    <m/>
    <m/>
  </r>
  <r>
    <s v="9580794"/>
    <s v="21.11.2025"/>
    <s v="2025-08521452"/>
    <s v="HAMDAMOV FARRUX FIRUZ O‘G‘LI"/>
    <s v="52107035800083"/>
    <m/>
    <m/>
    <s v="21.07.2003"/>
    <s v="Навоий"/>
    <x v="2"/>
    <s v="Дехибаланд МФЙ"/>
    <s v="RAVSHANOV TOHIRJON RAVSHANOVICH"/>
    <s v="31103912360032"/>
    <x v="3"/>
    <n v="0"/>
    <s v="Рад"/>
    <s v="Жарроҳлик"/>
    <x v="3"/>
    <n v="4120000000"/>
    <m/>
    <s v="Oddiy"/>
    <m/>
    <m/>
    <m/>
    <m/>
    <m/>
    <n v="0"/>
    <m/>
    <m/>
    <m/>
    <m/>
  </r>
  <r>
    <s v="7885617"/>
    <s v="04.09.2025"/>
    <s v="2025-06190304"/>
    <s v="AXMEDOVA NASIBA ELMUROD  QIZI"/>
    <s v="42306932360044"/>
    <m/>
    <m/>
    <s v="23.06.1993"/>
    <s v="Навоий"/>
    <x v="2"/>
    <s v="Дехибаланд МФЙ"/>
    <s v="RAVSHANOV TOHIRJON RAVSHANOVICH"/>
    <s v="31103912360032"/>
    <x v="2"/>
    <n v="0"/>
    <s v="Жараён"/>
    <s v="Кийим"/>
    <x v="1"/>
    <n v="2060000"/>
    <s v="04.09.2025"/>
    <s v="Oddiy"/>
    <m/>
    <m/>
    <m/>
    <m/>
    <m/>
    <n v="0"/>
    <m/>
    <m/>
    <m/>
    <n v="2807"/>
  </r>
  <r>
    <s v="11274928"/>
    <s v="18.02.2026"/>
    <s v="2026-10591640"/>
    <s v="BOLIYEVA DILSHODA ISRATULLAYEVNA"/>
    <s v="41106804040015"/>
    <m/>
    <m/>
    <s v="11.06.1980"/>
    <s v="Навоий"/>
    <x v="0"/>
    <s v="Чангир МФЙ"/>
    <s v="JUMANAZAROVA MAVJUDA BOZORBOYEVNA"/>
    <s v="41211822380093"/>
    <x v="0"/>
    <n v="0"/>
    <s v="Рад"/>
    <s v="Озиқ"/>
    <x v="0"/>
    <m/>
    <m/>
    <s v="Oddiy"/>
    <m/>
    <m/>
    <m/>
    <m/>
    <m/>
    <n v="0"/>
    <m/>
    <m/>
    <m/>
    <m/>
  </r>
  <r>
    <s v="11230136"/>
    <s v="16.02.2026"/>
    <s v="2026-10539346"/>
    <s v="UMAROVA GULHAYO SIROJIDDIN QIZI"/>
    <s v="43108902380013"/>
    <m/>
    <m/>
    <s v="31.08.1990"/>
    <s v="Навоий"/>
    <x v="0"/>
    <s v="Чангир МФЙ"/>
    <s v="JUMANAZAROVA MAVJUDA BOZORBOYEVNA"/>
    <s v="41211822380093"/>
    <x v="0"/>
    <n v="0"/>
    <s v="Рад"/>
    <s v="Даволаниш"/>
    <x v="2"/>
    <m/>
    <m/>
    <s v="Oddiy"/>
    <m/>
    <m/>
    <m/>
    <m/>
    <m/>
    <n v="0"/>
    <m/>
    <m/>
    <m/>
    <m/>
  </r>
  <r>
    <s v="11218078"/>
    <s v="16.02.2026"/>
    <s v="2026-10525299"/>
    <s v="BARATOVA MAHBUBA YUSUFOVNA"/>
    <s v="41504862380058"/>
    <m/>
    <m/>
    <s v="15.04.1986"/>
    <s v="Навоий"/>
    <x v="0"/>
    <s v="Чангир МФЙ"/>
    <s v="JUMANAZAROVA MAVJUDA BOZORBOYEVNA"/>
    <s v="41211822380093"/>
    <x v="0"/>
    <n v="0"/>
    <s v="Рад"/>
    <s v="Коммунал"/>
    <x v="4"/>
    <m/>
    <m/>
    <s v="Oddiy"/>
    <m/>
    <m/>
    <m/>
    <m/>
    <m/>
    <n v="0"/>
    <m/>
    <m/>
    <m/>
    <m/>
  </r>
  <r>
    <s v="10778053"/>
    <s v="13.01.2026"/>
    <s v="2026-09998634"/>
    <s v="QURBONOVA BAHTIGUL MAMADAMINOVNA"/>
    <s v="40406852380022"/>
    <m/>
    <m/>
    <s v="04.06.1985"/>
    <s v="Навоий"/>
    <x v="0"/>
    <s v="Чангир МФЙ"/>
    <s v="JUMANAZAROVA MAVJUDA BOZORBOYEVNA"/>
    <s v="41211822380093"/>
    <x v="4"/>
    <n v="0"/>
    <s v="Қарор"/>
    <s v="Кийим"/>
    <x v="1"/>
    <n v="2060000"/>
    <s v="14.01.2026"/>
    <s v="Oddiy"/>
    <d v="2026-02-02T11:52:22"/>
    <s v="????? ????????"/>
    <n v="2060000"/>
    <s v="Ha"/>
    <d v="2026-02-02T11:52:22"/>
    <n v="0"/>
    <n v="2060000"/>
    <n v="46055.494699074072"/>
    <m/>
    <n v="58776"/>
  </r>
  <r>
    <s v="9679666"/>
    <s v="27.11.2025"/>
    <s v="2025-08654407"/>
    <s v="ERGASHEVA ZUHRA TOYIR QIZI"/>
    <s v="41301922380081"/>
    <m/>
    <m/>
    <s v="13.01.1992"/>
    <s v="Навоий"/>
    <x v="0"/>
    <s v="Чангир МФЙ"/>
    <s v="JUMANAZAROVA MAVJUDA BOZORBOYEVNA"/>
    <s v="41211822380093"/>
    <x v="0"/>
    <n v="0"/>
    <s v="Рад"/>
    <s v="Кийим"/>
    <x v="1"/>
    <m/>
    <m/>
    <s v="Oddiy"/>
    <m/>
    <m/>
    <m/>
    <m/>
    <m/>
    <n v="0"/>
    <m/>
    <m/>
    <m/>
    <m/>
  </r>
  <r>
    <s v="9679273"/>
    <s v="27.11.2025"/>
    <s v="2025-08653888"/>
    <s v="UMAROVA DILNOZA ISMOIL QIZI"/>
    <s v="41806932380064"/>
    <m/>
    <m/>
    <s v="18.06.1993"/>
    <s v="Навоий"/>
    <x v="0"/>
    <s v="Чангир МФЙ"/>
    <s v="JUMANAZAROVA MAVJUDA BOZORBOYEVNA"/>
    <s v="41211822380093"/>
    <x v="0"/>
    <n v="0"/>
    <s v="Рад"/>
    <s v="Кийим"/>
    <x v="1"/>
    <m/>
    <m/>
    <s v="Oddiy"/>
    <m/>
    <m/>
    <m/>
    <m/>
    <m/>
    <n v="0"/>
    <m/>
    <m/>
    <m/>
    <m/>
  </r>
  <r>
    <s v="9523124"/>
    <s v="19.11.2025"/>
    <s v="2025-08441119"/>
    <s v="XAYRULLAYEV XAKIM NARZULLAYEVICH"/>
    <s v="32204735830041"/>
    <m/>
    <m/>
    <s v="22.04.1973"/>
    <s v="Навоий"/>
    <x v="0"/>
    <s v="Чангир МФЙ"/>
    <s v="JUMANAZAROVA MAVJUDA BOZORBOYEVNA"/>
    <s v="41211822380093"/>
    <x v="2"/>
    <n v="0"/>
    <s v="Жараён"/>
    <s v="Даволаниш"/>
    <x v="2"/>
    <n v="20600000"/>
    <s v="21.11.2025"/>
    <s v="Oddiy"/>
    <m/>
    <m/>
    <m/>
    <m/>
    <m/>
    <n v="0"/>
    <m/>
    <m/>
    <m/>
    <n v="55134"/>
  </r>
  <r>
    <s v="9301469"/>
    <s v="07.11.2025"/>
    <s v="2025-08144688"/>
    <s v="JIYANOVA XANIFA FAZLIDDINOVNA"/>
    <s v="42910892380152"/>
    <m/>
    <m/>
    <s v="29.10.1989"/>
    <s v="Навоий"/>
    <x v="0"/>
    <s v="Чангир МФЙ"/>
    <s v="JUMANAZAROVA MAVJUDA BOZORBOYEVNA"/>
    <s v="41211822380093"/>
    <x v="3"/>
    <n v="0"/>
    <s v="Рад"/>
    <s v="Даволаниш"/>
    <x v="2"/>
    <n v="20600000"/>
    <m/>
    <s v="Oddiy"/>
    <m/>
    <m/>
    <m/>
    <m/>
    <m/>
    <n v="0"/>
    <m/>
    <m/>
    <m/>
    <m/>
  </r>
  <r>
    <s v="9203968"/>
    <s v="03.11.2025"/>
    <s v="2025-08022164"/>
    <s v="ABDURAXMONOVA JAMILA XXX"/>
    <s v="41703542380012"/>
    <m/>
    <m/>
    <s v="17.03.1954"/>
    <s v="Навоий"/>
    <x v="0"/>
    <s v="Чангир МФЙ"/>
    <s v="JUMANAZAROVA MAVJUDA BOZORBOYEVNA"/>
    <s v="41211822380093"/>
    <x v="3"/>
    <n v="0"/>
    <s v="Рад"/>
    <s v="Даволаниш"/>
    <x v="2"/>
    <n v="20600000"/>
    <m/>
    <s v="Oddiy"/>
    <m/>
    <m/>
    <m/>
    <m/>
    <m/>
    <n v="0"/>
    <m/>
    <m/>
    <m/>
    <m/>
  </r>
  <r>
    <s v="9165884"/>
    <s v="29.10.2025"/>
    <s v="2025-07965870"/>
    <s v="MIRZAQULOVA MARJONA ULUG‘BEK QIZI"/>
    <s v="62708015830017"/>
    <m/>
    <m/>
    <s v="27.08.2001"/>
    <s v="Навоий"/>
    <x v="0"/>
    <s v="Чангир МФЙ"/>
    <s v="JUMANAZAROVA MAVJUDA BOZORBOYEVNA"/>
    <s v="41211822380093"/>
    <x v="3"/>
    <n v="0"/>
    <s v="Рад"/>
    <s v="Даволаниш"/>
    <x v="2"/>
    <n v="20600000"/>
    <m/>
    <s v="Oddiy"/>
    <m/>
    <m/>
    <m/>
    <m/>
    <m/>
    <n v="0"/>
    <m/>
    <m/>
    <m/>
    <m/>
  </r>
  <r>
    <s v="9120187"/>
    <s v="24.10.2025"/>
    <s v="2025-07883320"/>
    <s v="TEMIROVA SAMIYA BEGMURODOVNA"/>
    <s v="41410602380010"/>
    <m/>
    <m/>
    <s v="14.10.1960"/>
    <s v="Навоий"/>
    <x v="0"/>
    <s v="Чангир МФЙ"/>
    <s v="JUMANAZAROVA MAVJUDA BOZORBOYEVNA"/>
    <s v="41211822380093"/>
    <x v="3"/>
    <n v="0"/>
    <s v="Рад"/>
    <s v="Жарроҳлик"/>
    <x v="3"/>
    <n v="4120000000"/>
    <m/>
    <s v="Oddiy"/>
    <m/>
    <m/>
    <m/>
    <m/>
    <m/>
    <n v="0"/>
    <m/>
    <m/>
    <m/>
    <m/>
  </r>
  <r>
    <s v="8676443"/>
    <s v="25.09.2025"/>
    <s v="2025-07318747"/>
    <s v="ABDURAXMONOV NAVRUZBEK SAYITMUROD O‘G‘LI"/>
    <s v="32103962380027"/>
    <m/>
    <m/>
    <s v="21.03.1996"/>
    <s v="Навоий"/>
    <x v="0"/>
    <s v="Чангир МФЙ"/>
    <s v="JUMANAZAROVA MAVJUDA BOZORBOYEVNA"/>
    <s v="41211822380093"/>
    <x v="2"/>
    <n v="0"/>
    <s v="Жараён"/>
    <s v="Озиқ"/>
    <x v="0"/>
    <n v="412000"/>
    <s v="11.10.2025"/>
    <s v="Oddiy"/>
    <m/>
    <m/>
    <m/>
    <m/>
    <m/>
    <n v="0"/>
    <m/>
    <m/>
    <m/>
    <n v="7341"/>
  </r>
  <r>
    <s v="8675866"/>
    <s v="25.09.2025"/>
    <s v="2025-07317963"/>
    <s v="QURBONOVA BAHTIGUL MAMADAMINOVNA"/>
    <s v="40406852380022"/>
    <m/>
    <m/>
    <s v="04.06.1985"/>
    <s v="Навоий"/>
    <x v="0"/>
    <s v="Чангир МФЙ"/>
    <s v="JUMANAZAROVA MAVJUDA BOZORBOYEVNA"/>
    <s v="41211822380093"/>
    <x v="4"/>
    <n v="0"/>
    <s v="Қарор"/>
    <s v="Озиқ"/>
    <x v="0"/>
    <n v="412000"/>
    <s v="11.10.2025"/>
    <s v="Oddiy"/>
    <d v="2026-02-02T11:55:28"/>
    <s v="????? ????????"/>
    <n v="412000"/>
    <s v="Ha"/>
    <d v="2026-02-02T11:55:28"/>
    <n v="0"/>
    <n v="412000"/>
    <n v="46055.496851851851"/>
    <m/>
    <n v="7342"/>
  </r>
  <r>
    <s v="8674683"/>
    <s v="25.09.2025"/>
    <s v="2025-07316354"/>
    <s v="BOBAYEVA ALFIYA ABDIMUMINOVNA"/>
    <s v="40807882380013"/>
    <m/>
    <m/>
    <s v="08.07.1988"/>
    <s v="Навоий"/>
    <x v="0"/>
    <s v="Чангир МФЙ"/>
    <s v="JUMANAZAROVA MAVJUDA BOZORBOYEVNA"/>
    <s v="41211822380093"/>
    <x v="4"/>
    <n v="0"/>
    <s v="Қарор"/>
    <s v="Озиқ"/>
    <x v="0"/>
    <n v="412000"/>
    <s v="13.10.2025"/>
    <s v="Oddiy"/>
    <d v="2026-02-02T11:54:15"/>
    <s v="????? ????????"/>
    <n v="412000"/>
    <s v="Ha"/>
    <d v="2026-02-02T11:54:15"/>
    <n v="0"/>
    <n v="412000"/>
    <n v="46055.496006944442"/>
    <m/>
    <n v="7438"/>
  </r>
  <r>
    <s v="8674327"/>
    <s v="25.09.2025"/>
    <s v="2025-07315896"/>
    <s v="YUSUPOVA OLMAXON ARSLON QIZI"/>
    <s v="41008945830044"/>
    <m/>
    <m/>
    <s v="10.08.1994"/>
    <s v="Навоий"/>
    <x v="0"/>
    <s v="Чангир МФЙ"/>
    <s v="JUMANAZAROVA MAVJUDA BOZORBOYEVNA"/>
    <s v="41211822380093"/>
    <x v="7"/>
    <n v="1"/>
    <s v="Рад"/>
    <s v="Озиқ"/>
    <x v="0"/>
    <n v="412000"/>
    <s v="11.10.2025"/>
    <s v="Oddiy"/>
    <d v="2025-11-17T16:55:51"/>
    <s v="????? ????????"/>
    <n v="412000"/>
    <s v="Ha"/>
    <d v="2025-11-17T16:55:51"/>
    <n v="0"/>
    <n v="412000"/>
    <n v="45978.705451388887"/>
    <m/>
    <n v="7128"/>
  </r>
  <r>
    <s v="8661873"/>
    <s v="24.09.2025"/>
    <s v="2025-07298993"/>
    <s v="ISKANOV AZIZ UCHQUNOVICH"/>
    <s v="33005902380016"/>
    <m/>
    <m/>
    <s v="30.05.1990"/>
    <s v="Навоий"/>
    <x v="0"/>
    <s v="Чангир МФЙ"/>
    <s v="JUMANAZAROVA MAVJUDA BOZORBOYEVNA"/>
    <s v="41211822380093"/>
    <x v="7"/>
    <n v="1"/>
    <s v="Рад"/>
    <s v="Кийим"/>
    <x v="1"/>
    <n v="2060000"/>
    <s v="06.10.2025"/>
    <s v="Oddiy"/>
    <d v="2025-11-17T16:56:14"/>
    <s v="????? ????????"/>
    <n v="2060000"/>
    <s v="Ha"/>
    <d v="2025-11-17T16:56:14"/>
    <n v="0"/>
    <n v="2060000"/>
    <n v="45978.705717592595"/>
    <m/>
    <n v="7198"/>
  </r>
  <r>
    <s v="8064902"/>
    <s v="08.09.2025"/>
    <s v="2025-06430933"/>
    <s v="ZAYDINOVA XURSHIDA NE’MATOVNA"/>
    <s v="40601892380058"/>
    <m/>
    <m/>
    <s v="06.01.1989"/>
    <s v="Навоий"/>
    <x v="0"/>
    <s v="Чангир МФЙ"/>
    <s v="JUMANAZAROVA MAVJUDA BOZORBOYEVNA"/>
    <s v="41211822380093"/>
    <x v="3"/>
    <n v="0"/>
    <s v="Рад"/>
    <s v="Кийим"/>
    <x v="1"/>
    <n v="2060000"/>
    <m/>
    <s v="Oddiy"/>
    <m/>
    <m/>
    <m/>
    <m/>
    <m/>
    <n v="0"/>
    <m/>
    <m/>
    <m/>
    <m/>
  </r>
  <r>
    <s v="11479373"/>
    <s v="27.02.2026"/>
    <s v="2026-10844271"/>
    <s v="AXMEDOVA DILNOZA RAIMOVNA"/>
    <s v="42307912350015"/>
    <m/>
    <m/>
    <s v="23.07.1991"/>
    <s v="Навоий"/>
    <x v="7"/>
    <s v="Арабсарой МФЙ"/>
    <s v="YORMAMATOVA QUNDUZXON ABDUNAIMOVNA"/>
    <s v="42907852350018"/>
    <x v="1"/>
    <n v="0"/>
    <s v="Жараён"/>
    <s v="Озиқ"/>
    <x v="0"/>
    <m/>
    <m/>
    <s v="Oddiy"/>
    <m/>
    <m/>
    <m/>
    <m/>
    <m/>
    <n v="0"/>
    <m/>
    <m/>
    <m/>
    <m/>
  </r>
  <r>
    <s v="11474534"/>
    <s v="26.02.2026"/>
    <s v="2026-10838279"/>
    <s v="JABBOROVA DILNOZA NURIDDINOVNA"/>
    <s v="42405872350042"/>
    <m/>
    <m/>
    <s v="24.05.1987"/>
    <s v="Навоий"/>
    <x v="7"/>
    <s v="Арабсарой МФЙ"/>
    <s v="YORMAMATOVA QUNDUZXON ABDUNAIMOVNA"/>
    <s v="42907852350018"/>
    <x v="6"/>
    <n v="0"/>
    <s v="Жараён"/>
    <s v="Кийим"/>
    <x v="1"/>
    <n v="2060000"/>
    <s v="27.02.2026"/>
    <s v="Oddiy"/>
    <m/>
    <m/>
    <m/>
    <m/>
    <m/>
    <n v="0"/>
    <m/>
    <m/>
    <m/>
    <m/>
  </r>
  <r>
    <s v="11474459"/>
    <s v="26.02.2026"/>
    <s v="2026-10838193"/>
    <s v="JABBOROVA DILNOZA NURIDDINOVNA"/>
    <s v="42405872350042"/>
    <m/>
    <m/>
    <s v="24.05.1987"/>
    <s v="Навоий"/>
    <x v="7"/>
    <s v="Арабсарой МФЙ"/>
    <s v="YORMAMATOVA QUNDUZXON ABDUNAIMOVNA"/>
    <s v="42907852350018"/>
    <x v="0"/>
    <n v="0"/>
    <s v="Рад"/>
    <s v="Озиқ"/>
    <x v="0"/>
    <m/>
    <m/>
    <s v="Oddiy"/>
    <m/>
    <m/>
    <m/>
    <m/>
    <m/>
    <n v="0"/>
    <m/>
    <m/>
    <m/>
    <m/>
  </r>
  <r>
    <s v="11474154"/>
    <s v="26.02.2026"/>
    <s v="2026-10837833"/>
    <s v="AXMATOVA SHAHNOZA SHONAZAR QIZI"/>
    <s v="40503965790022"/>
    <m/>
    <m/>
    <s v="05.03.1996"/>
    <s v="Навоий"/>
    <x v="7"/>
    <s v="Арабсарой МФЙ"/>
    <s v="YORMAMATOVA QUNDUZXON ABDUNAIMOVNA"/>
    <s v="42907852350018"/>
    <x v="6"/>
    <n v="0"/>
    <s v="Жараён"/>
    <s v="Кийим"/>
    <x v="1"/>
    <n v="2060000"/>
    <s v="27.02.2026"/>
    <s v="Oddiy"/>
    <m/>
    <m/>
    <m/>
    <m/>
    <m/>
    <n v="0"/>
    <m/>
    <m/>
    <m/>
    <m/>
  </r>
  <r>
    <s v="11474099"/>
    <s v="26.02.2026"/>
    <s v="2026-10837768"/>
    <s v="AXMATOVA SHAHNOZA SHONAZAR QIZI"/>
    <s v="40503965790022"/>
    <m/>
    <m/>
    <s v="05.03.1996"/>
    <s v="Навоий"/>
    <x v="7"/>
    <s v="Арабсарой МФЙ"/>
    <s v="YORMAMATOVA QUNDUZXON ABDUNAIMOVNA"/>
    <s v="42907852350018"/>
    <x v="6"/>
    <n v="0"/>
    <s v="Жараён"/>
    <s v="Озиқ"/>
    <x v="0"/>
    <n v="412000"/>
    <s v="27.02.2026"/>
    <s v="Oddiy"/>
    <m/>
    <m/>
    <m/>
    <m/>
    <m/>
    <n v="0"/>
    <m/>
    <m/>
    <m/>
    <m/>
  </r>
  <r>
    <s v="11140113"/>
    <s v="11.02.2026"/>
    <s v="2026-10434679"/>
    <s v="SHAROPOVA MOXIRA SHARIF QIZI"/>
    <s v="40912955790023"/>
    <m/>
    <m/>
    <s v="09.12.1995"/>
    <s v="Навоий"/>
    <x v="7"/>
    <s v="Арабсарой МФЙ"/>
    <s v="YORMAMATOVA QUNDUZXON ABDUNAIMOVNA"/>
    <s v="42907852350018"/>
    <x v="1"/>
    <n v="0"/>
    <s v="Жараён"/>
    <s v="Коммунал"/>
    <x v="4"/>
    <m/>
    <m/>
    <s v="Oddiy"/>
    <m/>
    <m/>
    <m/>
    <m/>
    <m/>
    <n v="0"/>
    <m/>
    <m/>
    <m/>
    <m/>
  </r>
  <r>
    <s v="11092996"/>
    <s v="06.02.2026"/>
    <s v="2026-10379458"/>
    <s v="BOZOROVA ZILOLA NEMATOVNA"/>
    <s v="42501872350027"/>
    <m/>
    <m/>
    <s v="25.01.1987"/>
    <s v="Навоий"/>
    <x v="7"/>
    <s v="Арабсарой МФЙ"/>
    <s v="YORMAMATOVA QUNDUZXON ABDUNAIMOVNA"/>
    <s v="42907852350018"/>
    <x v="3"/>
    <n v="0"/>
    <s v="Рад"/>
    <s v="Озиқ"/>
    <x v="0"/>
    <n v="412000"/>
    <m/>
    <s v="Oddiy"/>
    <m/>
    <m/>
    <m/>
    <m/>
    <m/>
    <n v="0"/>
    <m/>
    <m/>
    <m/>
    <m/>
  </r>
  <r>
    <s v="9933456"/>
    <s v="09.12.2025"/>
    <s v="2025-08983003"/>
    <s v="RAXMATOVA NAZIRA SUVONOVNA"/>
    <s v="40210831070015"/>
    <m/>
    <m/>
    <s v="02.10.1983"/>
    <s v="Навоий"/>
    <x v="7"/>
    <s v="Арабсарой МФЙ"/>
    <s v="YORMAMATOVA QUNDUZXON ABDUNAIMOVNA"/>
    <s v="42907852350018"/>
    <x v="9"/>
    <n v="1"/>
    <s v="Тўланди"/>
    <s v="Кийим"/>
    <x v="1"/>
    <n v="2060000"/>
    <s v="09.12.2025"/>
    <s v="Oddiy"/>
    <d v="2025-12-09T12:01:22"/>
    <m/>
    <n v="2060000"/>
    <m/>
    <d v="2025-12-09T12:01:22"/>
    <n v="0"/>
    <n v="2060000"/>
    <n v="46000.500949074078"/>
    <m/>
    <n v="21793"/>
  </r>
  <r>
    <s v="9661857"/>
    <s v="26.11.2025"/>
    <s v="2025-08630269"/>
    <s v="ZAYNIDINOV LAZIZJON TOLIB O‘G‘LI"/>
    <s v="30308985790015"/>
    <m/>
    <m/>
    <s v="03.08.1998"/>
    <s v="Навоий"/>
    <x v="7"/>
    <s v="Арабсарой МФЙ"/>
    <s v="YORMAMATOVA QUNDUZXON ABDUNAIMOVNA"/>
    <s v="42907852350018"/>
    <x v="4"/>
    <n v="0"/>
    <s v="Қарор"/>
    <s v="Кийим"/>
    <x v="1"/>
    <n v="2060000"/>
    <s v="26.11.2025"/>
    <s v="Oddiy"/>
    <d v="2025-11-26T16:19:00"/>
    <s v="????? ????????"/>
    <n v="2060000"/>
    <s v="Ha"/>
    <d v="2025-11-26T16:19:00"/>
    <n v="0"/>
    <n v="2060000"/>
    <n v="45987.679861111108"/>
    <m/>
    <n v="15815"/>
  </r>
  <r>
    <s v="9661658"/>
    <s v="26.11.2025"/>
    <s v="2025-08630003"/>
    <s v="ZAYNIDINOV LAZIZJON TOLIB O‘G‘LI"/>
    <s v="30308985790015"/>
    <m/>
    <m/>
    <s v="03.08.1998"/>
    <s v="Навоий"/>
    <x v="7"/>
    <s v="Арабсарой МФЙ"/>
    <s v="YORMAMATOVA QUNDUZXON ABDUNAIMOVNA"/>
    <s v="42907852350018"/>
    <x v="4"/>
    <n v="0"/>
    <s v="Қарор"/>
    <s v="Озиқ"/>
    <x v="0"/>
    <n v="412000"/>
    <s v="26.11.2025"/>
    <s v="Oddiy"/>
    <d v="2025-11-26T16:19:54"/>
    <s v="????? ????????"/>
    <n v="412000"/>
    <s v="Ha"/>
    <d v="2025-11-26T16:19:54"/>
    <n v="0"/>
    <n v="412000"/>
    <n v="45987.680486111109"/>
    <m/>
    <n v="15812"/>
  </r>
  <r>
    <s v="9660150"/>
    <s v="26.11.2025"/>
    <s v="2025-08627949"/>
    <s v="OBLOQULOV SOBITJON FAXRIDIN O‘G‘LI"/>
    <s v="31009922350039"/>
    <m/>
    <m/>
    <s v="10.09.1992"/>
    <s v="Навоий"/>
    <x v="7"/>
    <s v="Арабсарой МФЙ"/>
    <s v="YORMAMATOVA QUNDUZXON ABDUNAIMOVNA"/>
    <s v="42907852350018"/>
    <x v="4"/>
    <n v="0"/>
    <s v="Қарор"/>
    <s v="Озиқ"/>
    <x v="0"/>
    <n v="412000"/>
    <s v="26.11.2025"/>
    <s v="Oddiy"/>
    <d v="2025-11-26T16:19:26"/>
    <s v="????? ????????"/>
    <n v="412000"/>
    <s v="Ha"/>
    <d v="2025-11-26T16:19:26"/>
    <n v="0"/>
    <n v="412000"/>
    <n v="45987.680162037039"/>
    <m/>
    <n v="15814"/>
  </r>
  <r>
    <s v="9642512"/>
    <s v="26.11.2025"/>
    <s v="2025-08603993"/>
    <s v="ELMURODOVA ZARNIGOR YUNUSOVNA"/>
    <s v="42409892350086"/>
    <m/>
    <m/>
    <s v="24.09.1989"/>
    <s v="Навоий"/>
    <x v="7"/>
    <s v="Арабсарой МФЙ"/>
    <s v="YORMAMATOVA QUNDUZXON ABDUNAIMOVNA"/>
    <s v="42907852350018"/>
    <x v="4"/>
    <n v="0"/>
    <s v="Қарор"/>
    <s v="Кийим"/>
    <x v="1"/>
    <n v="2060000"/>
    <s v="26.11.2025"/>
    <s v="Oddiy"/>
    <d v="2025-11-26T13:32:27"/>
    <s v="????? ????????"/>
    <n v="2060000"/>
    <s v="Ha"/>
    <d v="2025-11-26T13:32:27"/>
    <n v="0"/>
    <n v="2060000"/>
    <n v="45987.564201388886"/>
    <m/>
    <n v="15391"/>
  </r>
  <r>
    <s v="9545896"/>
    <s v="20.11.2025"/>
    <s v="2025-08473416"/>
    <s v="RAXMATOVA NAZIRA SUVONOVNA"/>
    <s v="40210831070015"/>
    <m/>
    <m/>
    <s v="02.10.1983"/>
    <s v="Навоий"/>
    <x v="7"/>
    <s v="Арабсарой МФЙ"/>
    <s v="YORMAMATOVA QUNDUZXON ABDUNAIMOVNA"/>
    <s v="42907852350018"/>
    <x v="9"/>
    <n v="1"/>
    <s v="Тўланди"/>
    <s v="Озиқ"/>
    <x v="0"/>
    <n v="412000"/>
    <s v="20.11.2025"/>
    <s v="Oddiy"/>
    <d v="2025-11-20T14:22:03"/>
    <m/>
    <n v="412000"/>
    <m/>
    <d v="2025-11-20T14:22:03"/>
    <n v="0"/>
    <n v="412000"/>
    <n v="45981.598645833335"/>
    <m/>
    <n v="12284"/>
  </r>
  <r>
    <s v="9504449"/>
    <s v="18.11.2025"/>
    <s v="2025-08416588"/>
    <s v="OBLOQULOV SOBITJON FAXRIDIN O‘G‘LI"/>
    <s v="31009922350039"/>
    <m/>
    <m/>
    <s v="10.09.1992"/>
    <s v="Навоий"/>
    <x v="7"/>
    <s v="Арабсарой МФЙ"/>
    <s v="YORMAMATOVA QUNDUZXON ABDUNAIMOVNA"/>
    <s v="42907852350018"/>
    <x v="9"/>
    <n v="1"/>
    <s v="Тўланди"/>
    <s v="Коммунал"/>
    <x v="4"/>
    <n v="412000"/>
    <s v="24.11.2025"/>
    <s v="Oddiy"/>
    <d v="2025-11-25T10:27:38"/>
    <s v="????? ????????"/>
    <n v="400000"/>
    <s v="Ha"/>
    <d v="2025-11-25T10:27:38"/>
    <n v="0"/>
    <n v="400000"/>
    <n v="45986.435856481483"/>
    <m/>
    <n v="14161"/>
  </r>
  <r>
    <s v="9497445"/>
    <s v="17.11.2025"/>
    <s v="2025-08407195"/>
    <s v="RAJABOVA DINORA TO‘LQIN QIZI"/>
    <s v="40701932350033"/>
    <m/>
    <m/>
    <s v="07.01.1993"/>
    <s v="Навоий"/>
    <x v="7"/>
    <s v="Арабсарой МФЙ"/>
    <s v="YORMAMATOVA QUNDUZXON ABDUNAIMOVNA"/>
    <s v="42907852350018"/>
    <x v="4"/>
    <n v="0"/>
    <s v="Қарор"/>
    <s v="Кийим"/>
    <x v="1"/>
    <n v="2060000"/>
    <s v="20.11.2025"/>
    <s v="Oddiy"/>
    <d v="2025-11-21T15:53:43"/>
    <s v="????? ????????"/>
    <n v="2060000"/>
    <s v="Ha"/>
    <d v="2025-11-21T15:53:43"/>
    <n v="0"/>
    <n v="2060000"/>
    <n v="45982.662303240744"/>
    <m/>
    <n v="12377"/>
  </r>
  <r>
    <s v="9497440"/>
    <s v="17.11.2025"/>
    <s v="2025-08407188"/>
    <s v="RAJABOVA DINORA TO‘LQIN QIZI"/>
    <s v="40701932350033"/>
    <m/>
    <m/>
    <s v="07.01.1993"/>
    <s v="Навоий"/>
    <x v="7"/>
    <s v="Арабсарой МФЙ"/>
    <s v="YORMAMATOVA QUNDUZXON ABDUNAIMOVNA"/>
    <s v="42907852350018"/>
    <x v="9"/>
    <n v="1"/>
    <s v="Тўланди"/>
    <s v="Озиқ"/>
    <x v="0"/>
    <n v="412000"/>
    <s v="20.11.2025"/>
    <s v="Oddiy"/>
    <d v="2025-11-21T15:50:14"/>
    <m/>
    <n v="412000"/>
    <m/>
    <d v="2025-11-21T15:50:14"/>
    <n v="0"/>
    <n v="412000"/>
    <n v="45982.659884259258"/>
    <m/>
    <n v="12373"/>
  </r>
  <r>
    <s v="9466364"/>
    <s v="15.11.2025"/>
    <s v="2025-08363891"/>
    <s v="ZAYNIDINOV LAZIZJON TOLIB O‘G‘LI"/>
    <s v="30308985790015"/>
    <m/>
    <m/>
    <s v="03.08.1998"/>
    <s v="Навоий"/>
    <x v="7"/>
    <s v="Арабсарой МФЙ"/>
    <s v="YORMAMATOVA QUNDUZXON ABDUNAIMOVNA"/>
    <s v="42907852350018"/>
    <x v="9"/>
    <n v="1"/>
    <s v="Тўланди"/>
    <s v="Коммунал"/>
    <x v="4"/>
    <n v="412000"/>
    <s v="15.11.2025"/>
    <s v="Oddiy"/>
    <d v="2025-11-19T10:16:15"/>
    <s v="????? ????????"/>
    <n v="400000"/>
    <s v="Ha"/>
    <d v="2025-11-19T10:16:15"/>
    <n v="0"/>
    <n v="400000"/>
    <n v="45980.427951388891"/>
    <m/>
    <n v="11136"/>
  </r>
  <r>
    <s v="9447055"/>
    <s v="14.11.2025"/>
    <s v="2025-08332666"/>
    <s v="IKROMOVA SHAHODAT ISLAMOVNA"/>
    <s v="41003625790012"/>
    <m/>
    <m/>
    <s v="10.03.1962"/>
    <s v="Навоий"/>
    <x v="7"/>
    <s v="Арабсарой МФЙ"/>
    <s v="YORMAMATOVA QUNDUZXON ABDUNAIMOVNA"/>
    <s v="42907852350018"/>
    <x v="9"/>
    <n v="1"/>
    <s v="Тўланди"/>
    <s v="Коммунал"/>
    <x v="4"/>
    <n v="412000"/>
    <s v="14.11.2025"/>
    <s v="Oddiy"/>
    <d v="2025-11-15T11:22:04"/>
    <s v="????? ????????"/>
    <n v="400000"/>
    <s v="Ha"/>
    <d v="2025-11-15T11:22:04"/>
    <n v="0"/>
    <n v="400000"/>
    <n v="45976.473657407405"/>
    <m/>
    <n v="11089"/>
  </r>
  <r>
    <s v="9082870"/>
    <s v="22.10.2025"/>
    <s v="2025-07828365"/>
    <s v="TURSUNOVA QANDOLAT SALIMOVNA"/>
    <s v="41001602350073"/>
    <m/>
    <m/>
    <s v="10.01.1960"/>
    <s v="Навоий"/>
    <x v="7"/>
    <s v="Арабсарой МФЙ"/>
    <s v="YORMAMATOVA QUNDUZXON ABDUNAIMOVNA"/>
    <s v="42907852350018"/>
    <x v="3"/>
    <n v="0"/>
    <s v="Рад"/>
    <s v="Озиқ"/>
    <x v="0"/>
    <n v="412000"/>
    <m/>
    <s v="Oddiy"/>
    <m/>
    <m/>
    <m/>
    <m/>
    <m/>
    <n v="0"/>
    <m/>
    <m/>
    <m/>
    <m/>
  </r>
  <r>
    <s v="9060628"/>
    <s v="20.10.2025"/>
    <s v="2025-07799528"/>
    <s v="ERGASHOVA MANZURA ILXOMOVNA"/>
    <s v="41903882350069"/>
    <m/>
    <m/>
    <s v="19.03.1988"/>
    <s v="Навоий"/>
    <x v="7"/>
    <s v="Арабсарой МФЙ"/>
    <s v="YORMAMATOVA QUNDUZXON ABDUNAIMOVNA"/>
    <s v="42907852350018"/>
    <x v="7"/>
    <n v="0"/>
    <s v="Рад"/>
    <s v="Кийим"/>
    <x v="1"/>
    <n v="2060000"/>
    <s v="20.10.2025"/>
    <s v="Oddiy"/>
    <d v="2025-11-14T12:01:06"/>
    <s v="????? ????????"/>
    <n v="2060000"/>
    <s v="Ha"/>
    <d v="2025-11-14T12:01:06"/>
    <n v="0"/>
    <n v="2060000"/>
    <n v="45975.500763888886"/>
    <m/>
    <n v="8732"/>
  </r>
  <r>
    <s v="9060606"/>
    <s v="20.10.2025"/>
    <s v="2025-07799500"/>
    <s v="ERGASHOVA MANZURA ILXOMOVNA"/>
    <s v="41903882350069"/>
    <m/>
    <m/>
    <s v="19.03.1988"/>
    <s v="Навоий"/>
    <x v="7"/>
    <s v="Арабсарой МФЙ"/>
    <s v="YORMAMATOVA QUNDUZXON ABDUNAIMOVNA"/>
    <s v="42907852350018"/>
    <x v="9"/>
    <n v="1"/>
    <s v="Тўланди"/>
    <s v="Озиқ"/>
    <x v="0"/>
    <n v="412000"/>
    <s v="20.10.2025"/>
    <s v="Oddiy"/>
    <d v="2025-10-29T16:13:11"/>
    <m/>
    <n v="412000"/>
    <m/>
    <d v="2025-10-29T16:13:11"/>
    <n v="0"/>
    <n v="412000"/>
    <n v="45959.675821759258"/>
    <m/>
    <n v="8722"/>
  </r>
  <r>
    <s v="9052999"/>
    <s v="18.10.2025"/>
    <s v="2025-07789543"/>
    <s v="IDIYEVA SHOIRA RAVSHANOVNA"/>
    <s v="40302842350090"/>
    <m/>
    <m/>
    <s v="03.02.1984"/>
    <s v="Навоий"/>
    <x v="7"/>
    <s v="Арабсарой МФЙ"/>
    <s v="YORMAMATOVA QUNDUZXON ABDUNAIMOVNA"/>
    <s v="42907852350018"/>
    <x v="9"/>
    <n v="1"/>
    <s v="Тўланди"/>
    <s v="Озиқ"/>
    <x v="0"/>
    <n v="412000"/>
    <s v="18.10.2025"/>
    <s v="Oddiy"/>
    <d v="2025-10-29T16:15:48"/>
    <m/>
    <n v="412000"/>
    <m/>
    <d v="2025-10-29T16:15:48"/>
    <n v="0"/>
    <n v="412000"/>
    <n v="45959.67763888889"/>
    <m/>
    <n v="8553"/>
  </r>
  <r>
    <s v="8813188"/>
    <s v="03.10.2025"/>
    <s v="2025-07503129"/>
    <s v="RAJABOVA DINORA TO‘LQIN QIZI"/>
    <s v="40701932350033"/>
    <m/>
    <m/>
    <s v="07.01.1993"/>
    <s v="Навоий"/>
    <x v="7"/>
    <s v="Арабсарой МФЙ"/>
    <s v="YORMAMATOVA QUNDUZXON ABDUNAIMOVNA"/>
    <s v="42907852350018"/>
    <x v="8"/>
    <n v="0"/>
    <s v="Рад"/>
    <s v="Жарроҳлик"/>
    <x v="3"/>
    <n v="4120000000"/>
    <s v="03.10.2025"/>
    <s v="Oddiy"/>
    <d v="2025-11-17T18:58:46"/>
    <s v="??????? ??? ????"/>
    <m/>
    <s v="Yuq"/>
    <d v="2025-11-17T18:58:46"/>
    <n v="0"/>
    <m/>
    <n v="45978.790810185186"/>
    <m/>
    <n v="5542"/>
  </r>
  <r>
    <s v="8717078"/>
    <s v="26.09.2025"/>
    <s v="2025-07374830"/>
    <s v="RASULOVA ZILOLA KAMILOVNA"/>
    <s v="40402832340011"/>
    <m/>
    <m/>
    <s v="04.02.1983"/>
    <s v="Навоий"/>
    <x v="7"/>
    <s v="Арабсарой МФЙ"/>
    <s v="YORMAMATOVA QUNDUZXON ABDUNAIMOVNA"/>
    <s v="42907852350018"/>
    <x v="3"/>
    <n v="0"/>
    <s v="Рад"/>
    <s v="Озиқ"/>
    <x v="0"/>
    <n v="412000"/>
    <m/>
    <s v="Oddiy"/>
    <m/>
    <m/>
    <m/>
    <m/>
    <m/>
    <n v="0"/>
    <m/>
    <m/>
    <m/>
    <m/>
  </r>
  <r>
    <s v="8641467"/>
    <s v="24.09.2025"/>
    <s v="2025-07270885"/>
    <s v="SULAYMONOVA SABOXAT JAXONQULOVNA"/>
    <s v="41507805790031"/>
    <m/>
    <m/>
    <s v="15.07.1980"/>
    <s v="Навоий"/>
    <x v="7"/>
    <s v="Арабсарой МФЙ"/>
    <s v="YORMAMATOVA QUNDUZXON ABDUNAIMOVNA"/>
    <s v="42907852350018"/>
    <x v="9"/>
    <n v="1"/>
    <s v="Тўланди"/>
    <s v="Озиқ"/>
    <x v="0"/>
    <n v="412000"/>
    <s v="18.10.2025"/>
    <s v="Oddiy"/>
    <d v="2025-10-29T16:14:58"/>
    <m/>
    <n v="412000"/>
    <m/>
    <d v="2025-10-29T16:14:58"/>
    <n v="0"/>
    <n v="412000"/>
    <n v="45959.677060185182"/>
    <m/>
    <n v="8555"/>
  </r>
  <r>
    <s v="11476069"/>
    <s v="26.02.2026"/>
    <s v="2026-10840047"/>
    <s v="GEORGIU EMINE ASADOVNA"/>
    <s v="40301975840041"/>
    <m/>
    <m/>
    <s v="03.01.1997"/>
    <s v="Навоий"/>
    <x v="5"/>
    <s v="Ўзбекистон МФЙ"/>
    <s v="KARIMOVA MARG‘UBA BAXRIDDINOVNA"/>
    <s v="41311872380020"/>
    <x v="6"/>
    <n v="0"/>
    <s v="Жараён"/>
    <s v="Кийим"/>
    <x v="1"/>
    <n v="2060000"/>
    <s v="26.02.2026"/>
    <s v="Oddiy"/>
    <m/>
    <m/>
    <m/>
    <m/>
    <m/>
    <n v="0"/>
    <m/>
    <m/>
    <m/>
    <m/>
  </r>
  <r>
    <s v="11293051"/>
    <s v="19.02.2026"/>
    <s v="2026-10612873"/>
    <s v="ISHMURODOVA GULSHODA SAPAROVNA"/>
    <s v="42903794070010"/>
    <m/>
    <m/>
    <s v="29.03.1979"/>
    <s v="Навоий"/>
    <x v="5"/>
    <s v="Ўзбекистон МФЙ"/>
    <s v="KARIMOVA MARG‘UBA BAXRIDDINOVNA"/>
    <s v="41311872380020"/>
    <x v="4"/>
    <n v="0"/>
    <s v="Қарор"/>
    <s v="Қарздорлик"/>
    <x v="6"/>
    <n v="2060000"/>
    <s v="19.02.2026"/>
    <s v="Oddiy"/>
    <d v="2026-02-26T20:29:00"/>
    <m/>
    <n v="237724"/>
    <m/>
    <d v="2026-02-26T20:29:00"/>
    <n v="0"/>
    <n v="237724"/>
    <n v="46079.853472222225"/>
    <m/>
    <n v="64156"/>
  </r>
  <r>
    <s v="10991407"/>
    <s v="30.01.2026"/>
    <s v="2026-10256821"/>
    <s v="QODIROVA MARHABO RAHMATQUL QIZI"/>
    <s v="41901955820011"/>
    <m/>
    <m/>
    <s v="19.01.1995"/>
    <s v="Навоий"/>
    <x v="5"/>
    <s v="Ўзбекистон МФЙ"/>
    <s v="KARIMOVA MARG‘UBA BAXRIDDINOVNA"/>
    <s v="41311872380020"/>
    <x v="0"/>
    <n v="0"/>
    <s v="Рад"/>
    <s v="Коммунал"/>
    <x v="4"/>
    <m/>
    <m/>
    <s v="Oddiy"/>
    <m/>
    <m/>
    <m/>
    <m/>
    <m/>
    <n v="0"/>
    <m/>
    <m/>
    <m/>
    <m/>
  </r>
  <r>
    <s v="10958385"/>
    <s v="28.01.2026"/>
    <s v="2026-10217384"/>
    <s v="KOROMOV ZOKIRJON SHOKIROVICH"/>
    <s v="32705852390011"/>
    <m/>
    <m/>
    <s v="27.05.1985"/>
    <s v="Навоий"/>
    <x v="5"/>
    <s v="Ўзбекистон МФЙ"/>
    <s v="KARIMOVA MARG‘UBA BAXRIDDINOVNA"/>
    <s v="41311872380020"/>
    <x v="4"/>
    <n v="1"/>
    <s v="Қарор"/>
    <s v="Қарздорлик"/>
    <x v="6"/>
    <n v="2060000"/>
    <s v="28.01.2026"/>
    <s v="Oddiy"/>
    <d v="2026-01-30T18:52:55"/>
    <s v="????? ????????"/>
    <n v="447000"/>
    <s v="Ha"/>
    <d v="2026-01-30T18:52:55"/>
    <n v="0"/>
    <n v="447000"/>
    <n v="46052.786747685182"/>
    <m/>
    <n v="60297"/>
  </r>
  <r>
    <s v="10867599"/>
    <s v="20.01.2026"/>
    <s v="2026-10107064"/>
    <s v="TOSHQULOV OXUNJON MUZAFFAROVICH"/>
    <s v="32301922350055"/>
    <m/>
    <m/>
    <s v="23.01.1992"/>
    <s v="Навоий"/>
    <x v="5"/>
    <s v="Ўзбекистон МФЙ"/>
    <s v="KARIMOVA MARG‘UBA BAXRIDDINOVNA"/>
    <s v="41311872380020"/>
    <x v="0"/>
    <n v="0"/>
    <s v="Рад"/>
    <s v="Кийим"/>
    <x v="1"/>
    <m/>
    <m/>
    <s v="Oddiy"/>
    <m/>
    <m/>
    <m/>
    <m/>
    <m/>
    <n v="0"/>
    <m/>
    <m/>
    <m/>
    <m/>
  </r>
  <r>
    <s v="10867411"/>
    <s v="20.01.2026"/>
    <s v="2026-10106854"/>
    <s v="TOSHQULOV OXUNJON MUZAFFAROVICH"/>
    <s v="32301922350055"/>
    <m/>
    <m/>
    <s v="23.01.1992"/>
    <s v="Навоий"/>
    <x v="5"/>
    <s v="Ўзбекистон МФЙ"/>
    <s v="KARIMOVA MARG‘UBA BAXRIDDINOVNA"/>
    <s v="41311872380020"/>
    <x v="0"/>
    <n v="0"/>
    <s v="Рад"/>
    <s v="Озиқ"/>
    <x v="0"/>
    <m/>
    <m/>
    <s v="Oddiy"/>
    <m/>
    <m/>
    <m/>
    <m/>
    <m/>
    <n v="0"/>
    <m/>
    <m/>
    <m/>
    <m/>
  </r>
  <r>
    <s v="10650539"/>
    <s v="06.01.2026"/>
    <s v="2026-09850175"/>
    <s v="FAYZIYEV ULUG‘BEK ISMAT O‘G‘LI"/>
    <s v="32807902340033"/>
    <m/>
    <m/>
    <s v="28.07.1990"/>
    <s v="Навоий"/>
    <x v="5"/>
    <s v="Ўзбекистон МФЙ"/>
    <s v="KARIMOVA MARG‘UBA BAXRIDDINOVNA"/>
    <s v="41311872380020"/>
    <x v="4"/>
    <n v="2"/>
    <s v="Қарор"/>
    <s v="Ижара"/>
    <x v="8"/>
    <n v="4500000"/>
    <s v="06.01.2026"/>
    <s v="Oddiy"/>
    <d v="2026-01-08T18:15:50"/>
    <s v="????? ????????"/>
    <n v="4500000"/>
    <s v="Ha"/>
    <d v="2026-01-08T18:15:50"/>
    <n v="0"/>
    <n v="4500000"/>
    <n v="46030.760995370372"/>
    <m/>
    <n v="54038"/>
  </r>
  <r>
    <s v="10359629"/>
    <s v="22.12.2025"/>
    <s v="2025-09515932"/>
    <s v="YESHQUVATOVA GULSHAN RAXIMOVNA"/>
    <s v="40604852350065"/>
    <m/>
    <m/>
    <s v="06.04.1985"/>
    <s v="Навоий"/>
    <x v="5"/>
    <s v="Ўзбекистон МФЙ"/>
    <s v="KARIMOVA MARG‘UBA BAXRIDDINOVNA"/>
    <s v="41311872380020"/>
    <x v="4"/>
    <n v="0"/>
    <s v="Қарор"/>
    <s v="Кийим"/>
    <x v="1"/>
    <n v="2060000"/>
    <s v="22.12.2025"/>
    <s v="Oddiy"/>
    <d v="2026-01-08T18:16:57"/>
    <s v="????? ????????"/>
    <n v="2060000"/>
    <s v="Ha"/>
    <d v="2026-01-08T18:16:57"/>
    <n v="0"/>
    <n v="2060000"/>
    <n v="46030.761770833335"/>
    <m/>
    <n v="41376"/>
  </r>
  <r>
    <s v="10324283"/>
    <s v="22.12.2025"/>
    <s v="2025-09473340"/>
    <s v="ALIQULOVA GULHAYO XXX"/>
    <s v="40911902380063"/>
    <m/>
    <m/>
    <s v="09.11.1990"/>
    <s v="Навоий"/>
    <x v="5"/>
    <s v="Ўзбекистон МФЙ"/>
    <s v="KARIMOVA MARG‘UBA BAXRIDDINOVNA"/>
    <s v="41311872380020"/>
    <x v="4"/>
    <n v="0"/>
    <s v="Қарор"/>
    <s v="Кийим"/>
    <x v="1"/>
    <n v="2060000"/>
    <s v="22.12.2025"/>
    <s v="Oddiy"/>
    <d v="2026-01-08T18:16:32"/>
    <s v="????? ????????"/>
    <n v="2060000"/>
    <s v="Ha"/>
    <d v="2026-01-08T18:16:32"/>
    <n v="0"/>
    <n v="2060000"/>
    <n v="46030.761481481481"/>
    <m/>
    <n v="41381"/>
  </r>
  <r>
    <s v="10270123"/>
    <s v="19.12.2025"/>
    <s v="2025-09408203"/>
    <s v="GEORGIU EMINE ASADOVNA"/>
    <s v="40301975840041"/>
    <m/>
    <m/>
    <s v="03.01.1997"/>
    <s v="Навоий"/>
    <x v="5"/>
    <s v="Ўзбекистон МФЙ"/>
    <s v="KARIMOVA MARG‘UBA BAXRIDDINOVNA"/>
    <s v="41311872380020"/>
    <x v="3"/>
    <n v="0"/>
    <s v="Рад"/>
    <s v="Озиқ"/>
    <x v="0"/>
    <n v="412000"/>
    <m/>
    <s v="Oddiy"/>
    <m/>
    <m/>
    <m/>
    <m/>
    <m/>
    <n v="0"/>
    <m/>
    <m/>
    <m/>
    <m/>
  </r>
  <r>
    <s v="9997385"/>
    <s v="10.12.2025"/>
    <s v="2025-09062076"/>
    <s v="TOSHQULOV OXUNJON MUZAFFAROVICH"/>
    <s v="32301922350055"/>
    <m/>
    <m/>
    <s v="23.01.1992"/>
    <s v="Навоий"/>
    <x v="5"/>
    <s v="Ўзбекистон МФЙ"/>
    <s v="KARIMOVA MARG‘UBA BAXRIDDINOVNA"/>
    <s v="41311872380020"/>
    <x v="4"/>
    <n v="2"/>
    <s v="Қарор"/>
    <s v="Ижара"/>
    <x v="8"/>
    <n v="6000000"/>
    <s v="10.12.2025"/>
    <s v="Oddiy"/>
    <d v="2025-12-15T16:55:13"/>
    <s v="????? ????????"/>
    <n v="6000000"/>
    <s v="Ha"/>
    <d v="2025-12-15T16:55:13"/>
    <n v="0"/>
    <n v="6000000"/>
    <n v="46006.705011574071"/>
    <m/>
    <n v="24815"/>
  </r>
  <r>
    <s v="9780792"/>
    <s v="02.12.2025"/>
    <s v="2025-08787346"/>
    <s v="ABDULLAYEVA MUKARRAM SODIQJON QIZI"/>
    <s v="41108995790010"/>
    <m/>
    <m/>
    <s v="11.08.1999"/>
    <s v="Навоий"/>
    <x v="5"/>
    <s v="Ўзбекистон МФЙ"/>
    <s v="KARIMOVA MARG‘UBA BAXRIDDINOVNA"/>
    <s v="41311872380020"/>
    <x v="4"/>
    <n v="0"/>
    <s v="Қарор"/>
    <s v="Таъмир"/>
    <x v="5"/>
    <n v="20600000"/>
    <s v="09.12.2025"/>
    <s v="Oddiy"/>
    <d v="2025-12-15T17:13:37"/>
    <s v="????? ????????"/>
    <n v="12000000"/>
    <s v="Ha"/>
    <d v="2025-12-15T17:13:37"/>
    <n v="0"/>
    <n v="12000000"/>
    <n v="46006.717789351853"/>
    <m/>
    <n v="24830"/>
  </r>
  <r>
    <s v="9660275"/>
    <s v="26.11.2025"/>
    <s v="2025-08628125"/>
    <s v="TURSUNOVA FARANGIZ SALIMOVNA"/>
    <s v="40404966100028"/>
    <m/>
    <m/>
    <s v="04.04.1996"/>
    <s v="Навоий"/>
    <x v="5"/>
    <s v="Ўзбекистон МФЙ"/>
    <s v="KARIMOVA MARG‘UBA BAXRIDDINOVNA"/>
    <s v="41311872380020"/>
    <x v="4"/>
    <n v="0"/>
    <s v="Қарор"/>
    <s v="Кийим"/>
    <x v="1"/>
    <n v="2060000"/>
    <s v="09.12.2025"/>
    <s v="Oddiy"/>
    <d v="2025-12-09T14:12:39"/>
    <s v="????? ????????"/>
    <n v="2060000"/>
    <s v="Ha"/>
    <d v="2025-12-09T14:12:39"/>
    <n v="0"/>
    <n v="2060000"/>
    <n v="46000.592118055552"/>
    <m/>
    <n v="21815"/>
  </r>
  <r>
    <s v="9567134"/>
    <s v="21.11.2025"/>
    <s v="2025-08502961"/>
    <s v="BAQOYEVA ISMIGUL BOBIR QIZI"/>
    <s v="42410995840022"/>
    <m/>
    <m/>
    <s v="24.10.1999"/>
    <s v="Навоий"/>
    <x v="5"/>
    <s v="Ўзбекистон МФЙ"/>
    <s v="KARIMOVA MARG‘UBA BAXRIDDINOVNA"/>
    <s v="41311872380020"/>
    <x v="4"/>
    <n v="0"/>
    <s v="Қарор"/>
    <s v="Озиқ"/>
    <x v="0"/>
    <n v="412000"/>
    <s v="21.11.2025"/>
    <s v="Oddiy"/>
    <d v="2025-12-03T19:09:18"/>
    <s v="????? ????????"/>
    <n v="412000"/>
    <s v="Ha"/>
    <d v="2025-12-03T19:09:18"/>
    <n v="0"/>
    <n v="412000"/>
    <n v="45994.798125000001"/>
    <m/>
    <n v="13027"/>
  </r>
  <r>
    <s v="9527262"/>
    <s v="19.11.2025"/>
    <s v="2025-08446438"/>
    <s v="QODIROVA SHAXNOZA NISHONOVNA"/>
    <s v="41909862330021"/>
    <m/>
    <m/>
    <s v="19.09.1986"/>
    <s v="Навоий"/>
    <x v="5"/>
    <s v="Ўзбекистон МФЙ"/>
    <s v="KARIMOVA MARG‘UBA BAXRIDDINOVNA"/>
    <s v="41311872380020"/>
    <x v="3"/>
    <n v="0"/>
    <s v="Рад"/>
    <s v="Даволаниш"/>
    <x v="2"/>
    <n v="20600000"/>
    <m/>
    <s v="Oddiy"/>
    <m/>
    <m/>
    <m/>
    <m/>
    <m/>
    <n v="0"/>
    <m/>
    <m/>
    <m/>
    <m/>
  </r>
  <r>
    <s v="9522177"/>
    <s v="19.11.2025"/>
    <s v="2025-08439962"/>
    <s v="XALILOVA DILRABO ANOROVNA"/>
    <s v="41903842330012"/>
    <m/>
    <m/>
    <s v="19.03.1984"/>
    <s v="Навоий"/>
    <x v="5"/>
    <s v="Ўзбекистон МФЙ"/>
    <s v="KARIMOVA MARG‘UBA BAXRIDDINOVNA"/>
    <s v="41311872380020"/>
    <x v="3"/>
    <n v="0"/>
    <s v="Рад"/>
    <s v="Кийим"/>
    <x v="1"/>
    <n v="2060000"/>
    <m/>
    <s v="Oddiy"/>
    <m/>
    <m/>
    <m/>
    <m/>
    <m/>
    <n v="0"/>
    <m/>
    <m/>
    <m/>
    <m/>
  </r>
  <r>
    <s v="9495503"/>
    <s v="17.11.2025"/>
    <s v="2025-08404523"/>
    <s v="ABDULLAYEVA MUKARRAM SODIQJON QIZI"/>
    <s v="41108995790010"/>
    <m/>
    <m/>
    <s v="11.08.1999"/>
    <s v="Навоий"/>
    <x v="5"/>
    <s v="Ўзбекистон МФЙ"/>
    <s v="KARIMOVA MARG‘UBA BAXRIDDINOVNA"/>
    <s v="41311872380020"/>
    <x v="9"/>
    <n v="1"/>
    <s v="Тўланди"/>
    <s v="Кийим"/>
    <x v="1"/>
    <n v="2060000"/>
    <s v="17.11.2025"/>
    <s v="Oddiy"/>
    <d v="2025-11-17T17:57:20"/>
    <m/>
    <n v="2060000"/>
    <m/>
    <d v="2025-11-17T17:57:20"/>
    <n v="0"/>
    <n v="2060000"/>
    <n v="45978.748148148145"/>
    <m/>
    <n v="11359"/>
  </r>
  <r>
    <s v="8917886"/>
    <s v="09.10.2025"/>
    <s v="2025-07622327"/>
    <s v="ILIN VLADIMIR FEDOROVICH"/>
    <s v="30901562390026"/>
    <m/>
    <m/>
    <s v="09.01.1956"/>
    <s v="Навоий"/>
    <x v="5"/>
    <s v="Ўзбекистон МФЙ"/>
    <s v="KARIMOVA MARG‘UBA BAXRIDDINOVNA"/>
    <s v="41311872380020"/>
    <x v="3"/>
    <n v="0"/>
    <s v="Рад"/>
    <s v="Даволаниш"/>
    <x v="2"/>
    <n v="20600000"/>
    <m/>
    <s v="Oddiy"/>
    <m/>
    <m/>
    <m/>
    <m/>
    <m/>
    <n v="0"/>
    <m/>
    <m/>
    <m/>
    <m/>
  </r>
  <r>
    <s v="8854631"/>
    <s v="07.10.2025"/>
    <s v="2025-07552037"/>
    <s v="FAYZIYEV ULUG‘BEK ISMAT O‘G‘LI"/>
    <s v="32807902340033"/>
    <m/>
    <m/>
    <s v="28.07.1990"/>
    <s v="Навоий"/>
    <x v="5"/>
    <s v="Ўзбекистон МФЙ"/>
    <s v="KARIMOVA MARG‘UBA BAXRIDDINOVNA"/>
    <s v="41311872380020"/>
    <x v="4"/>
    <n v="0"/>
    <s v="Қарор"/>
    <s v="Жарроҳлик"/>
    <x v="3"/>
    <n v="4120000000"/>
    <s v="07.10.2025"/>
    <s v="Oddiy"/>
    <d v="2025-10-10T13:12:18"/>
    <s v="????? ????????"/>
    <n v="22000000"/>
    <s v="Ha"/>
    <d v="2025-10-10T13:12:18"/>
    <n v="0"/>
    <n v="22000000"/>
    <n v="45940.550208333334"/>
    <m/>
    <n v="6043"/>
  </r>
  <r>
    <s v="8801843"/>
    <s v="02.10.2025"/>
    <s v="2025-07488781"/>
    <s v="TURSUNTOSHEVA MANZURA IBODULLO QIZI"/>
    <s v="42808912330026"/>
    <m/>
    <m/>
    <s v="28.08.1991"/>
    <s v="Навоий"/>
    <x v="5"/>
    <s v="Ўзбекистон МФЙ"/>
    <s v="KARIMOVA MARG‘UBA BAXRIDDINOVNA"/>
    <s v="41311872380020"/>
    <x v="8"/>
    <n v="0"/>
    <s v="Рад"/>
    <s v="Жарроҳлик"/>
    <x v="3"/>
    <n v="4120000000"/>
    <s v="02.10.2025"/>
    <s v="Oddiy"/>
    <d v="2025-10-28T09:31:06"/>
    <s v="??????? ??? ????"/>
    <m/>
    <s v="Yuq"/>
    <d v="2025-10-28T09:31:06"/>
    <n v="0"/>
    <m/>
    <n v="45958.396597222221"/>
    <m/>
    <n v="5955"/>
  </r>
  <r>
    <s v="8586666"/>
    <s v="22.09.2025"/>
    <s v="2025-07195483"/>
    <s v="ILINA OLGA IVANOVNA"/>
    <s v="42807572390016"/>
    <m/>
    <m/>
    <s v="28.07.1957"/>
    <s v="Навоий"/>
    <x v="5"/>
    <s v="Ўзбекистон МФЙ"/>
    <s v="KARIMOVA MARG‘UBA BAXRIDDINOVNA"/>
    <s v="41311872380020"/>
    <x v="3"/>
    <n v="0"/>
    <s v="Рад"/>
    <s v="Кийим"/>
    <x v="1"/>
    <n v="2060000"/>
    <m/>
    <s v="Oddiy"/>
    <m/>
    <m/>
    <m/>
    <m/>
    <m/>
    <n v="0"/>
    <m/>
    <m/>
    <m/>
    <m/>
  </r>
  <r>
    <s v="7861980"/>
    <s v="03.09.2025"/>
    <s v="2025-06164740"/>
    <s v="YUSUPOVA SHOIRA ABDIRAHIMOVNA"/>
    <s v="40409895840018"/>
    <m/>
    <m/>
    <s v="04.09.1989"/>
    <s v="Навоий"/>
    <x v="5"/>
    <s v="Ўзбекистон МФЙ"/>
    <s v="KARIMOVA MARG‘UBA BAXRIDDINOVNA"/>
    <s v="41311872380020"/>
    <x v="9"/>
    <n v="1"/>
    <s v="Тўланди"/>
    <s v="Кийим"/>
    <x v="1"/>
    <n v="2060000"/>
    <s v="03.09.2025"/>
    <s v="Oddiy"/>
    <d v="2025-10-15T17:30:47"/>
    <m/>
    <n v="2060000"/>
    <m/>
    <d v="2025-10-15T17:30:47"/>
    <n v="0"/>
    <n v="2060000"/>
    <n v="45945.729710648149"/>
    <m/>
    <n v="2929"/>
  </r>
  <r>
    <s v="11475582"/>
    <s v="26.02.2026"/>
    <s v="2026-10839488"/>
    <s v="MANIBAYEVA BEKZAT BERIKOVNA"/>
    <s v="42112771090024"/>
    <m/>
    <m/>
    <s v="21.12.1977"/>
    <s v="Навоий"/>
    <x v="6"/>
    <s v="Бирлик МФЙ"/>
    <s v="NARBAYEVA JANAT JANABAYEVNA"/>
    <s v="41111995770012"/>
    <x v="1"/>
    <n v="0"/>
    <s v="Жараён"/>
    <s v="Жарроҳлик"/>
    <x v="3"/>
    <m/>
    <m/>
    <s v="Oddiy"/>
    <m/>
    <m/>
    <m/>
    <m/>
    <m/>
    <n v="0"/>
    <m/>
    <m/>
    <m/>
    <m/>
  </r>
  <r>
    <s v="11330404"/>
    <s v="20.02.2026"/>
    <s v="2026-10657431"/>
    <s v="MANIBAYEVA BEKZAT BERIKOVNA"/>
    <s v="42112771090024"/>
    <m/>
    <m/>
    <s v="21.12.1977"/>
    <s v="Навоий"/>
    <x v="6"/>
    <s v="Бирлик МФЙ"/>
    <s v="NARBAYEVA JANAT JANABAYEVNA"/>
    <s v="41111995770012"/>
    <x v="0"/>
    <n v="0"/>
    <s v="Рад"/>
    <s v="Кийим"/>
    <x v="1"/>
    <m/>
    <m/>
    <s v="Oddiy"/>
    <m/>
    <m/>
    <m/>
    <m/>
    <m/>
    <n v="0"/>
    <m/>
    <m/>
    <m/>
    <m/>
  </r>
  <r>
    <s v="11330030"/>
    <s v="20.02.2026"/>
    <s v="2026-10656979"/>
    <s v="BALQIBAYEV SADEN ABDIKARIMOVICH"/>
    <s v="32108615770013"/>
    <m/>
    <m/>
    <s v="21.08.1961"/>
    <s v="Навоий"/>
    <x v="6"/>
    <s v="Бирлик МФЙ"/>
    <s v="NARBAYEVA JANAT JANABAYEVNA"/>
    <s v="41111995770012"/>
    <x v="0"/>
    <n v="0"/>
    <s v="Рад"/>
    <s v="Кийим"/>
    <x v="1"/>
    <m/>
    <m/>
    <s v="Oddiy"/>
    <m/>
    <m/>
    <m/>
    <m/>
    <m/>
    <n v="0"/>
    <m/>
    <m/>
    <m/>
    <m/>
  </r>
  <r>
    <s v="11112719"/>
    <s v="09.02.2026"/>
    <s v="2026-10402733"/>
    <s v="NEGMATOVA YULDUZ YADGAROVNA"/>
    <s v="43010805790014"/>
    <m/>
    <m/>
    <s v="30.10.1980"/>
    <s v="Навоий"/>
    <x v="6"/>
    <s v="Бирлик МФЙ"/>
    <s v="NARBAYEVA JANAT JANABAYEVNA"/>
    <s v="41111995770012"/>
    <x v="0"/>
    <n v="0"/>
    <s v="Рад"/>
    <s v="Даволаниш"/>
    <x v="2"/>
    <m/>
    <m/>
    <s v="Oddiy"/>
    <m/>
    <m/>
    <m/>
    <m/>
    <m/>
    <n v="0"/>
    <m/>
    <m/>
    <m/>
    <m/>
  </r>
  <r>
    <s v="10956696"/>
    <s v="28.01.2026"/>
    <s v="2026-10215272"/>
    <s v="SATAYEVA XABIBA BERDIBEKOVNA"/>
    <s v="41702942320035"/>
    <m/>
    <m/>
    <s v="17.02.1994"/>
    <s v="Навоий"/>
    <x v="6"/>
    <s v="Бирлик МФЙ"/>
    <s v="NARBAYEVA JANAT JANABAYEVNA"/>
    <s v="41111995770012"/>
    <x v="3"/>
    <n v="0"/>
    <s v="Рад"/>
    <s v="Кийим"/>
    <x v="1"/>
    <n v="2060000"/>
    <m/>
    <s v="Oddiy"/>
    <m/>
    <m/>
    <m/>
    <m/>
    <m/>
    <n v="0"/>
    <m/>
    <m/>
    <m/>
    <m/>
  </r>
  <r>
    <s v="10956470"/>
    <s v="28.01.2026"/>
    <s v="2026-10214994"/>
    <s v="BAYZAXOVA GULJAZIRA KADIRKULOVNA"/>
    <s v="60407005760018"/>
    <m/>
    <m/>
    <s v="04.07.2000"/>
    <s v="Навоий"/>
    <x v="6"/>
    <s v="Бирлик МФЙ"/>
    <s v="NARBAYEVA JANAT JANABAYEVNA"/>
    <s v="41111995770012"/>
    <x v="4"/>
    <n v="0"/>
    <s v="Қарор"/>
    <s v="Кийим"/>
    <x v="1"/>
    <n v="2060000"/>
    <s v="28.01.2026"/>
    <s v="Oddiy"/>
    <d v="2026-02-09T14:29:24"/>
    <s v="????? ????????"/>
    <n v="2060000"/>
    <s v="Ha"/>
    <d v="2026-02-09T14:29:24"/>
    <n v="0"/>
    <n v="2060000"/>
    <n v="46062.603750000002"/>
    <m/>
    <n v="60581"/>
  </r>
  <r>
    <s v="10956293"/>
    <s v="28.01.2026"/>
    <s v="2026-10214787"/>
    <s v="ABDUG‘AFFOROVA DINARA AKBAR QIZI"/>
    <s v="42604965800013"/>
    <m/>
    <m/>
    <s v="26.04.1996"/>
    <s v="Навоий"/>
    <x v="6"/>
    <s v="Бирлик МФЙ"/>
    <s v="NARBAYEVA JANAT JANABAYEVNA"/>
    <s v="41111995770012"/>
    <x v="4"/>
    <n v="0"/>
    <s v="Қарор"/>
    <s v="Кийим"/>
    <x v="1"/>
    <n v="2060000"/>
    <s v="28.01.2026"/>
    <s v="Oddiy"/>
    <d v="2026-02-05T14:42:05"/>
    <s v="????? ????????"/>
    <n v="2060000"/>
    <s v="Ha"/>
    <d v="2026-02-05T14:42:05"/>
    <n v="0"/>
    <n v="2060000"/>
    <n v="46058.612557870372"/>
    <m/>
    <n v="60582"/>
  </r>
  <r>
    <s v="10956068"/>
    <s v="28.01.2026"/>
    <s v="2026-10214500"/>
    <s v="ABDUG‘AFFOROVA DINARA AKBAR QIZI"/>
    <s v="42604965800013"/>
    <m/>
    <m/>
    <s v="26.04.1996"/>
    <s v="Навоий"/>
    <x v="6"/>
    <s v="Бирлик МФЙ"/>
    <s v="NARBAYEVA JANAT JANABAYEVNA"/>
    <s v="41111995770012"/>
    <x v="0"/>
    <n v="0"/>
    <s v="Рад"/>
    <s v="Озиқ"/>
    <x v="0"/>
    <m/>
    <m/>
    <s v="Oddiy"/>
    <m/>
    <m/>
    <m/>
    <m/>
    <m/>
    <n v="0"/>
    <m/>
    <m/>
    <m/>
    <m/>
  </r>
  <r>
    <s v="10868841"/>
    <s v="20.01.2026"/>
    <s v="2026-10108520"/>
    <s v="ABDUG‘AFFOROVA DINARA AKBAR QIZI"/>
    <s v="42604965800013"/>
    <m/>
    <m/>
    <s v="26.04.1996"/>
    <s v="Навоий"/>
    <x v="6"/>
    <s v="Бирлик МФЙ"/>
    <s v="NARBAYEVA JANAT JANABAYEVNA"/>
    <s v="41111995770012"/>
    <x v="0"/>
    <n v="0"/>
    <s v="Рад"/>
    <s v="Озиқ"/>
    <x v="0"/>
    <m/>
    <m/>
    <s v="Oddiy"/>
    <m/>
    <m/>
    <m/>
    <m/>
    <m/>
    <n v="0"/>
    <m/>
    <m/>
    <m/>
    <m/>
  </r>
  <r>
    <s v="10867548"/>
    <s v="20.01.2026"/>
    <s v="2026-10107010"/>
    <s v="MENGLIYEVA AZIZA RUSTAMOVNA"/>
    <s v="42605892360038"/>
    <m/>
    <m/>
    <s v="26.05.1989"/>
    <s v="Навоий"/>
    <x v="6"/>
    <s v="Бирлик МФЙ"/>
    <s v="NARBAYEVA JANAT JANABAYEVNA"/>
    <s v="41111995770012"/>
    <x v="6"/>
    <n v="0"/>
    <s v="Жараён"/>
    <s v="Даволаниш"/>
    <x v="2"/>
    <n v="20600000"/>
    <s v="21.01.2026"/>
    <s v="Oddiy"/>
    <m/>
    <m/>
    <m/>
    <m/>
    <m/>
    <n v="0"/>
    <m/>
    <m/>
    <m/>
    <m/>
  </r>
  <r>
    <s v="10665469"/>
    <s v="07.01.2026"/>
    <s v="2026-09866767"/>
    <s v="URAKBAYEVA NARGIZA MURADILLAYEVNA"/>
    <s v="40105932320021"/>
    <m/>
    <m/>
    <s v="01.05.1993"/>
    <s v="Навоий"/>
    <x v="6"/>
    <s v="Бирлик МФЙ"/>
    <s v="NARBAYEVA JANAT JANABAYEVNA"/>
    <s v="41111995770012"/>
    <x v="6"/>
    <n v="0"/>
    <s v="Жараён"/>
    <s v="Жарроҳлик"/>
    <x v="3"/>
    <n v="4120000000"/>
    <s v="07.01.2026"/>
    <s v="Oddiy"/>
    <m/>
    <m/>
    <m/>
    <m/>
    <m/>
    <n v="0"/>
    <m/>
    <m/>
    <m/>
    <m/>
  </r>
  <r>
    <s v="10549701"/>
    <s v="29.12.2025"/>
    <s v="2025-09736079"/>
    <s v="MENGLIYEVA AZIZA RUSTAMOVNA"/>
    <s v="42605892360038"/>
    <m/>
    <m/>
    <s v="26.05.1989"/>
    <s v="Навоий"/>
    <x v="6"/>
    <s v="Бирлик МФЙ"/>
    <s v="NARBAYEVA JANAT JANABAYEVNA"/>
    <s v="41111995770012"/>
    <x v="4"/>
    <n v="0"/>
    <s v="Қарор"/>
    <s v="Кийим"/>
    <x v="1"/>
    <n v="2060000"/>
    <s v="05.01.2026"/>
    <s v="Oddiy"/>
    <d v="2026-01-08T16:09:30"/>
    <s v="????? ????????"/>
    <n v="2060000"/>
    <s v="Ha"/>
    <d v="2026-01-08T16:09:30"/>
    <n v="0"/>
    <n v="2060000"/>
    <n v="46030.673263888886"/>
    <m/>
    <n v="53365"/>
  </r>
  <r>
    <s v="10292176"/>
    <s v="19.12.2025"/>
    <s v="2025-09434820"/>
    <s v="MENGLIYEVA AZIZA RUSTAMOVNA"/>
    <s v="42605892360038"/>
    <m/>
    <m/>
    <s v="26.05.1989"/>
    <s v="Навоий"/>
    <x v="6"/>
    <s v="Бирлик МФЙ"/>
    <s v="NARBAYEVA JANAT JANABAYEVNA"/>
    <s v="41111995770012"/>
    <x v="9"/>
    <n v="1"/>
    <s v="Тўланди"/>
    <s v="Озиқ"/>
    <x v="0"/>
    <n v="412000"/>
    <s v="19.12.2025"/>
    <s v="Oddiy"/>
    <d v="2026-01-07T11:53:52"/>
    <m/>
    <n v="412000"/>
    <m/>
    <d v="2026-01-07T11:53:52"/>
    <n v="0"/>
    <n v="412000"/>
    <n v="46029.495740740742"/>
    <m/>
    <n v="39312"/>
  </r>
  <r>
    <s v="9959337"/>
    <s v="09.12.2025"/>
    <s v="2025-09014313"/>
    <s v="BALQIBAYEV SADEN ABDIKARIMOVICH"/>
    <s v="32108615770013"/>
    <m/>
    <m/>
    <s v="21.08.1961"/>
    <s v="Навоий"/>
    <x v="6"/>
    <s v="Бирлик МФЙ"/>
    <s v="NARBAYEVA JANAT JANABAYEVNA"/>
    <s v="41111995770012"/>
    <x v="8"/>
    <n v="0"/>
    <s v="Рад"/>
    <s v="Озиқ"/>
    <x v="0"/>
    <n v="412000"/>
    <s v="09.12.2025"/>
    <s v="Oddiy"/>
    <d v="2025-12-25T12:35:40"/>
    <s v="??????? ??? ????"/>
    <m/>
    <s v="Yuq"/>
    <d v="2025-12-25T12:35:40"/>
    <n v="0"/>
    <m/>
    <n v="46016.524768518517"/>
    <m/>
    <n v="28362"/>
  </r>
  <r>
    <s v="9490415"/>
    <s v="17.11.2025"/>
    <s v="2025-08397622"/>
    <s v="TOKBANOV YERJAN MARKISOVICH"/>
    <s v="30101872320036"/>
    <m/>
    <m/>
    <s v="01.01.1987"/>
    <s v="Навоий"/>
    <x v="6"/>
    <s v="Бирлик МФЙ"/>
    <s v="NARBAYEVA JANAT JANABAYEVNA"/>
    <s v="41111995770012"/>
    <x v="3"/>
    <n v="0"/>
    <s v="Рад"/>
    <s v="Даволаниш"/>
    <x v="2"/>
    <n v="20600000"/>
    <m/>
    <s v="Oddiy"/>
    <m/>
    <m/>
    <m/>
    <m/>
    <m/>
    <n v="0"/>
    <m/>
    <m/>
    <m/>
    <m/>
  </r>
  <r>
    <s v="8968557"/>
    <s v="13.10.2025"/>
    <s v="2025-07683264"/>
    <s v="MURADOVA NILUFAR AXTAMOVNA"/>
    <s v="40705795840025"/>
    <m/>
    <m/>
    <s v="07.05.1979"/>
    <s v="Навоий"/>
    <x v="6"/>
    <s v="Бирлик МФЙ"/>
    <s v="NARBAYEVA JANAT JANABAYEVNA"/>
    <s v="41111995770012"/>
    <x v="9"/>
    <n v="1"/>
    <s v="Тўланди"/>
    <s v="Озиқ"/>
    <x v="0"/>
    <n v="412000"/>
    <s v="13.10.2025"/>
    <s v="Oddiy"/>
    <d v="2025-11-21T14:56:25"/>
    <m/>
    <n v="412000"/>
    <m/>
    <d v="2025-11-21T14:56:25"/>
    <n v="0"/>
    <n v="412000"/>
    <n v="45982.622511574074"/>
    <m/>
    <n v="7353"/>
  </r>
  <r>
    <s v="8814959"/>
    <s v="03.10.2025"/>
    <s v="2025-07505328"/>
    <s v="BEGMANOVA NURSAULE MEDETOVNA"/>
    <s v="62112185770024"/>
    <m/>
    <m/>
    <s v="21.12.2018"/>
    <s v="Навоий"/>
    <x v="6"/>
    <s v="Дўстлик МФЙ"/>
    <s v="NARBAYEVA JANAT JANABAYEVNA"/>
    <s v="41111995770012"/>
    <x v="8"/>
    <n v="0"/>
    <s v="Рад"/>
    <s v="Жарроҳлик"/>
    <x v="3"/>
    <n v="4120000000"/>
    <s v="03.10.2025"/>
    <s v="Oddiy"/>
    <d v="2025-11-21T14:47:12"/>
    <s v="??????? ??? ????"/>
    <m/>
    <s v="Yuq"/>
    <d v="2025-11-21T14:47:12"/>
    <n v="0"/>
    <m/>
    <n v="45982.616111111114"/>
    <m/>
    <n v="6908"/>
  </r>
  <r>
    <s v="8729763"/>
    <s v="29.09.2025"/>
    <s v="2025-07393735"/>
    <s v="SEILOVA GULJAYNA KUDAYNAZAROVNA"/>
    <s v="43006842320011"/>
    <m/>
    <m/>
    <s v="30.06.1984"/>
    <s v="Навоий"/>
    <x v="6"/>
    <s v="Бирлик МФЙ"/>
    <s v="NARBAYEVA JANAT JANABAYEVNA"/>
    <s v="41111995770012"/>
    <x v="4"/>
    <n v="0"/>
    <s v="Қарор"/>
    <s v="Озиқ"/>
    <x v="0"/>
    <n v="412000"/>
    <s v="29.09.2025"/>
    <s v="Oddiy"/>
    <d v="2025-09-29T15:28:15"/>
    <s v="????? ????????"/>
    <n v="412000"/>
    <s v="Ha"/>
    <d v="2025-09-29T15:28:15"/>
    <n v="0"/>
    <n v="412000"/>
    <n v="45929.644618055558"/>
    <m/>
    <n v="5241"/>
  </r>
  <r>
    <s v="7883728"/>
    <s v="04.09.2025"/>
    <s v="2025-06188003"/>
    <s v="RASHITOVA AQJARQIN NUFIDULLAYEVNA"/>
    <s v="40806925770015"/>
    <m/>
    <m/>
    <s v="08.06.1992"/>
    <s v="Навоий"/>
    <x v="6"/>
    <s v="Бирлик МФЙ"/>
    <s v="NARBAYEVA JANAT JANABAYEVNA"/>
    <s v="41111995770012"/>
    <x v="7"/>
    <n v="0"/>
    <s v="Рад"/>
    <s v="Кийим"/>
    <x v="1"/>
    <n v="2060000"/>
    <s v="04.09.2025"/>
    <s v="Oddiy"/>
    <d v="2025-09-04T16:57:17"/>
    <s v="????? ????????"/>
    <n v="2060000"/>
    <s v="Ha"/>
    <d v="2025-09-04T16:57:17"/>
    <n v="0"/>
    <n v="2060000"/>
    <n v="45904.706446759257"/>
    <m/>
    <n v="2686"/>
  </r>
  <r>
    <s v="10752181"/>
    <s v="12.01.2026"/>
    <s v="2026-09965825"/>
    <s v="SHARIPOVA SANOBAR ZOKIROVNA"/>
    <s v="41003822330033"/>
    <m/>
    <m/>
    <s v="10.03.1982"/>
    <s v="Навоий"/>
    <x v="1"/>
    <s v="Маликобод МФЙ"/>
    <s v="YUSUPOVA SHAXLOXON BOBOMUROD QIZI"/>
    <s v="42410985780046"/>
    <x v="4"/>
    <n v="1"/>
    <s v="Қарор"/>
    <s v="Коммунал"/>
    <x v="4"/>
    <n v="412000"/>
    <s v="12.01.2026"/>
    <s v="Oddiy"/>
    <d v="2026-01-30T09:42:07"/>
    <s v="????? ????????"/>
    <n v="400000"/>
    <s v="Ha"/>
    <d v="2026-01-30T09:42:07"/>
    <n v="0"/>
    <n v="400000"/>
    <n v="46052.404247685183"/>
    <m/>
    <n v="59163"/>
  </r>
  <r>
    <s v="10443302"/>
    <s v="25.12.2025"/>
    <s v="2025-09614150"/>
    <s v="SATTOROVA GULHAYO G‘ULOMOVNA"/>
    <s v="40707902340057"/>
    <m/>
    <m/>
    <s v="07.07.1990"/>
    <s v="Навоий"/>
    <x v="1"/>
    <s v="Маликобод МФЙ"/>
    <s v="YUSUPOVA SHAXLOXON BOBOMUROD QIZI"/>
    <s v="42410985780046"/>
    <x v="9"/>
    <n v="0"/>
    <s v="Қарор"/>
    <s v="Озиқ"/>
    <x v="0"/>
    <n v="412000"/>
    <s v="25.12.2025"/>
    <s v="Oddiy"/>
    <d v="2025-12-26T09:22:00"/>
    <m/>
    <n v="412000"/>
    <m/>
    <d v="2025-12-26T09:22:00"/>
    <n v="0"/>
    <n v="412000"/>
    <n v="46017.390277777777"/>
    <m/>
    <n v="45933"/>
  </r>
  <r>
    <s v="10340066"/>
    <s v="22.12.2025"/>
    <s v="2025-09492467"/>
    <s v="FUZAYLOVA GULNORA USMONOVNA"/>
    <s v="40410841140083"/>
    <m/>
    <m/>
    <s v="04.10.1984"/>
    <s v="Навоий"/>
    <x v="1"/>
    <s v="Маликобод МФЙ"/>
    <s v="YUSUPOVA SHAXLOXON BOBOMUROD QIZI"/>
    <s v="42410985780046"/>
    <x v="9"/>
    <n v="4"/>
    <s v="Тўланди"/>
    <s v="Кийим"/>
    <x v="1"/>
    <n v="2060000"/>
    <s v="22.12.2025"/>
    <s v="Oddiy"/>
    <d v="2025-12-24T10:28:13"/>
    <m/>
    <n v="2060000"/>
    <m/>
    <d v="2025-12-24T10:28:13"/>
    <n v="0"/>
    <n v="2060000"/>
    <n v="46015.436261574076"/>
    <m/>
    <n v="39644"/>
  </r>
  <r>
    <s v="10128996"/>
    <s v="15.12.2025"/>
    <s v="2025-09232124"/>
    <s v="NAIMOVA GULNOZA SULTON QIZI"/>
    <s v="42803985780011"/>
    <m/>
    <m/>
    <s v="28.03.1998"/>
    <s v="Навоий"/>
    <x v="1"/>
    <s v="Маликобод МФЙ"/>
    <s v="YUSUPOVA SHAXLOXON BOBOMUROD QIZI"/>
    <s v="42410985780046"/>
    <x v="3"/>
    <n v="0"/>
    <s v="Рад"/>
    <s v="Озиқ"/>
    <x v="0"/>
    <n v="412000"/>
    <m/>
    <s v="Oddiy"/>
    <m/>
    <m/>
    <m/>
    <m/>
    <m/>
    <n v="0"/>
    <m/>
    <m/>
    <m/>
    <m/>
  </r>
  <r>
    <s v="9573858"/>
    <s v="21.11.2025"/>
    <s v="2025-08512143"/>
    <s v="JABBOROVA MAFTUNA BAXTIYOR QIZI"/>
    <s v="41508965290025"/>
    <m/>
    <m/>
    <s v="15.08.1996"/>
    <s v="Навоий"/>
    <x v="1"/>
    <s v="Маликобод МФЙ"/>
    <s v="YUSUPOVA SHAXLOXON BOBOMUROD QIZI"/>
    <s v="42410985780046"/>
    <x v="3"/>
    <n v="0"/>
    <s v="Рад"/>
    <s v="Жарроҳлик"/>
    <x v="3"/>
    <n v="4120000000"/>
    <m/>
    <s v="Oddiy"/>
    <m/>
    <m/>
    <m/>
    <m/>
    <m/>
    <n v="0"/>
    <m/>
    <m/>
    <m/>
    <m/>
  </r>
  <r>
    <s v="9484154"/>
    <s v="17.11.2025"/>
    <s v="2025-08389288"/>
    <s v="MEXRIDDINOVA MADINA MAXMUD QIZI"/>
    <s v="60911095780040"/>
    <m/>
    <m/>
    <s v="09.11.2009"/>
    <s v="Навоий"/>
    <x v="1"/>
    <s v="Маликобод МФЙ"/>
    <s v="YUSUPOVA SHAXLOXON BOBOMUROD QIZI"/>
    <s v="42410985780046"/>
    <x v="3"/>
    <n v="0"/>
    <s v="Рад"/>
    <s v="Жарроҳлик"/>
    <x v="3"/>
    <n v="4120000000"/>
    <m/>
    <s v="Oddiy"/>
    <m/>
    <m/>
    <m/>
    <m/>
    <m/>
    <n v="0"/>
    <m/>
    <m/>
    <m/>
    <m/>
  </r>
  <r>
    <s v="9377072"/>
    <s v="12.11.2025"/>
    <s v="2025-08245929"/>
    <s v="UMMATOV AZIZBEK USMON O‘G‘LI"/>
    <s v="31201922330026"/>
    <m/>
    <m/>
    <s v="12.01.1992"/>
    <s v="Навоий"/>
    <x v="1"/>
    <s v="Маликобод МФЙ"/>
    <s v="YUSUPOVA SHAXLOXON BOBOMUROD QIZI"/>
    <s v="42410985780046"/>
    <x v="4"/>
    <n v="0"/>
    <s v="Қарор"/>
    <s v="Даволаниш"/>
    <x v="2"/>
    <n v="20600000"/>
    <s v="12.11.2025"/>
    <s v="Oddiy"/>
    <d v="2025-11-21T10:11:03"/>
    <s v="????? ????????"/>
    <n v="20000000"/>
    <s v="Ha"/>
    <d v="2025-11-21T10:11:03"/>
    <n v="0"/>
    <n v="20000000"/>
    <n v="45982.424340277779"/>
    <m/>
    <n v="12243"/>
  </r>
  <r>
    <s v="11318341"/>
    <s v="20.02.2026"/>
    <s v="2026-10643194"/>
    <s v="SHODIYEVA ZARINA JAVLON QIZI"/>
    <s v="62110015830038"/>
    <m/>
    <m/>
    <s v="21.10.2001"/>
    <s v="Навоий"/>
    <x v="0"/>
    <s v="Икром Карвон МФЙ"/>
    <s v="XUDOYBERDIYEVA KAMOLA RAVSHANOVNA"/>
    <s v="41805903960058"/>
    <x v="0"/>
    <n v="0"/>
    <s v="Рад"/>
    <s v="Озиқ"/>
    <x v="0"/>
    <m/>
    <m/>
    <s v="Oddiy"/>
    <m/>
    <m/>
    <m/>
    <m/>
    <m/>
    <n v="0"/>
    <m/>
    <m/>
    <m/>
    <m/>
  </r>
  <r>
    <s v="11002381"/>
    <s v="02.02.2026"/>
    <s v="2026-10270596"/>
    <s v="TOXIROV SARDOR MAVLON O`G`LI"/>
    <s v="51802155830088"/>
    <m/>
    <m/>
    <s v="18.02.2015"/>
    <s v="Навоий"/>
    <x v="0"/>
    <s v="Икром Карвон МФЙ"/>
    <s v="XUDOYBERDIYEVA KAMOLA RAVSHANOVNA"/>
    <s v="41805903960058"/>
    <x v="0"/>
    <n v="0"/>
    <s v="Рад"/>
    <s v="Жарроҳлик"/>
    <x v="3"/>
    <m/>
    <m/>
    <s v="Oddiy"/>
    <m/>
    <m/>
    <m/>
    <m/>
    <m/>
    <n v="0"/>
    <m/>
    <m/>
    <m/>
    <m/>
  </r>
  <r>
    <s v="9810147"/>
    <s v="03.12.2025"/>
    <s v="2025-08824328"/>
    <s v="AXMEDOVA SALTANAT TUXTAMURODOVNA"/>
    <s v="40301852380040"/>
    <m/>
    <m/>
    <s v="03.01.1985"/>
    <s v="Навоий"/>
    <x v="0"/>
    <s v="Икром Карвон МФЙ"/>
    <s v="XUDOYBERDIYEVA KAMOLA RAVSHANOVNA"/>
    <s v="41805903960058"/>
    <x v="9"/>
    <n v="1"/>
    <s v="Тўланди"/>
    <s v="Кийим"/>
    <x v="1"/>
    <n v="2060000"/>
    <s v="04.12.2025"/>
    <s v="Oddiy"/>
    <d v="2025-12-22T16:36:17"/>
    <m/>
    <n v="2060000"/>
    <m/>
    <d v="2025-12-22T16:36:17"/>
    <n v="0"/>
    <n v="2060000"/>
    <n v="46013.691863425927"/>
    <m/>
    <n v="31015"/>
  </r>
  <r>
    <s v="9773200"/>
    <s v="01.12.2025"/>
    <s v="2025-08777561"/>
    <s v="TUYCHIYEVA FERUZA ERKINOVNA"/>
    <s v="42203912380051"/>
    <m/>
    <m/>
    <s v="22.03.1991"/>
    <s v="Навоий"/>
    <x v="0"/>
    <s v="Икром Карвон МФЙ"/>
    <s v="XUDOYBERDIYEVA KAMOLA RAVSHANOVNA"/>
    <s v="41805903960058"/>
    <x v="3"/>
    <n v="0"/>
    <s v="Рад"/>
    <s v="Кийим"/>
    <x v="1"/>
    <n v="2060000"/>
    <m/>
    <s v="Oddiy"/>
    <m/>
    <m/>
    <m/>
    <m/>
    <m/>
    <n v="0"/>
    <m/>
    <m/>
    <m/>
    <m/>
  </r>
  <r>
    <s v="9596752"/>
    <s v="24.11.2025"/>
    <s v="2025-08543672"/>
    <s v="MAHMUDOV JAVOHIR UCHQUN O‘G‘LI"/>
    <s v="51209025830043"/>
    <m/>
    <m/>
    <s v="12.09.2002"/>
    <s v="Навоий"/>
    <x v="0"/>
    <s v="Икром Карвон МФЙ"/>
    <s v="XUDOYBERDIYEVA KAMOLA RAVSHANOVNA"/>
    <s v="41805903960058"/>
    <x v="3"/>
    <n v="0"/>
    <s v="Рад"/>
    <s v="Жарроҳлик"/>
    <x v="3"/>
    <n v="4120000000"/>
    <m/>
    <s v="Oddiy"/>
    <m/>
    <m/>
    <m/>
    <m/>
    <m/>
    <n v="0"/>
    <m/>
    <m/>
    <m/>
    <m/>
  </r>
  <r>
    <s v="9056015"/>
    <s v="20.10.2025"/>
    <s v="2025-07793594"/>
    <s v="TASHANOVA MALOXAT RAXMONOVNA"/>
    <s v="41605792380069"/>
    <m/>
    <m/>
    <s v="16.05.1979"/>
    <s v="Навоий"/>
    <x v="0"/>
    <s v="Икром Карвон МФЙ"/>
    <s v="XUDOYBERDIYEVA KAMOLA RAVSHANOVNA"/>
    <s v="41805903960058"/>
    <x v="9"/>
    <n v="1"/>
    <s v="Тўланди"/>
    <s v="Озиқ"/>
    <x v="0"/>
    <n v="412000"/>
    <s v="20.10.2025"/>
    <s v="Oddiy"/>
    <d v="2025-11-11T15:37:46"/>
    <m/>
    <n v="412000"/>
    <m/>
    <d v="2025-11-11T15:37:46"/>
    <n v="0"/>
    <n v="412000"/>
    <n v="45972.651226851849"/>
    <m/>
    <n v="8723"/>
  </r>
  <r>
    <s v="9055974"/>
    <s v="20.10.2025"/>
    <s v="2025-07793532"/>
    <s v="TASHANOVA MALOXAT RAXMONOVNA"/>
    <s v="41605792380069"/>
    <m/>
    <m/>
    <s v="16.05.1979"/>
    <s v="Навоий"/>
    <x v="0"/>
    <s v="Икром Карвон МФЙ"/>
    <s v="XUDOYBERDIYEVA KAMOLA RAVSHANOVNA"/>
    <s v="41805903960058"/>
    <x v="9"/>
    <n v="1"/>
    <s v="Тўланди"/>
    <s v="Кийим"/>
    <x v="1"/>
    <n v="2060000"/>
    <s v="21.10.2025"/>
    <s v="Oddiy"/>
    <d v="2025-11-20T16:31:31"/>
    <m/>
    <n v="2060000"/>
    <m/>
    <d v="2025-11-20T16:31:31"/>
    <n v="0"/>
    <n v="2060000"/>
    <n v="45981.68855324074"/>
    <m/>
    <n v="9108"/>
  </r>
  <r>
    <s v="8813183"/>
    <s v="03.10.2025"/>
    <s v="2025-07503125"/>
    <s v="SHIRINBOYEVA SHAHNOZA SHOXRUZ QIZI"/>
    <s v="60206195830031"/>
    <m/>
    <m/>
    <s v="02.06.2019"/>
    <s v="Навоий"/>
    <x v="0"/>
    <s v="Икром Карвон МФЙ"/>
    <s v="XUDOYBERDIYEVA KAMOLA RAVSHANOVNA"/>
    <s v="41805903960058"/>
    <x v="4"/>
    <n v="0"/>
    <s v="Қарор"/>
    <s v="Жарроҳлик"/>
    <x v="3"/>
    <n v="4120000000"/>
    <s v="06.10.2025"/>
    <s v="Oddiy"/>
    <d v="2025-10-29T09:53:25"/>
    <s v="????? ????????"/>
    <n v="7000000"/>
    <s v="Ha"/>
    <d v="2025-10-29T09:53:25"/>
    <n v="0"/>
    <n v="7000000"/>
    <n v="45959.412094907406"/>
    <m/>
    <n v="5962"/>
  </r>
  <r>
    <s v="8813157"/>
    <s v="03.10.2025"/>
    <s v="2025-07503093"/>
    <s v="SHIRINBOYEVA SHAHNOZA SHOXRUZ QIZI"/>
    <s v="60206195830031"/>
    <m/>
    <m/>
    <s v="02.06.2019"/>
    <s v="Навоий"/>
    <x v="0"/>
    <s v="Икром Карвон МФЙ"/>
    <s v="XUDOYBERDIYEVA KAMOLA RAVSHANOVNA"/>
    <s v="41805903960058"/>
    <x v="8"/>
    <n v="0"/>
    <s v="Рад"/>
    <s v="Даволаниш"/>
    <x v="2"/>
    <n v="20600000"/>
    <s v="07.10.2025"/>
    <s v="Oddiy"/>
    <d v="2025-10-28T12:40:26"/>
    <s v="??????? ??? ????"/>
    <m/>
    <s v="Yuq"/>
    <d v="2025-10-28T12:40:26"/>
    <n v="0"/>
    <m/>
    <n v="45958.528078703705"/>
    <m/>
    <n v="6049"/>
  </r>
  <r>
    <s v="8801216"/>
    <s v="02.10.2025"/>
    <s v="2025-07487995"/>
    <s v="TURNIYOZOVA SAYYORA ZIYATOVNA"/>
    <s v="40604852380035"/>
    <m/>
    <m/>
    <s v="06.04.1985"/>
    <s v="Навоий"/>
    <x v="0"/>
    <s v="Икром Карвон МФЙ"/>
    <s v="XUDOYBERDIYEVA KAMOLA RAVSHANOVNA"/>
    <s v="41805903960058"/>
    <x v="2"/>
    <n v="0"/>
    <s v="Жараён"/>
    <s v="Кийим"/>
    <x v="1"/>
    <n v="2060000"/>
    <s v="10.10.2025"/>
    <s v="Oddiy"/>
    <m/>
    <m/>
    <m/>
    <m/>
    <m/>
    <n v="0"/>
    <m/>
    <m/>
    <m/>
    <n v="7196"/>
  </r>
  <r>
    <s v="11197902"/>
    <s v="13.02.2026"/>
    <s v="2026-10501063"/>
    <s v="DAVRONOVA MUBORAKXON JO‘RAYEVNA"/>
    <s v="42209781390012"/>
    <m/>
    <m/>
    <s v="22.09.1978"/>
    <s v="Навоий"/>
    <x v="0"/>
    <s v="Кориз Араб МФЙ"/>
    <s v="ISMOILOVA LAYLO BAHODIROVNA"/>
    <s v="41811872380070"/>
    <x v="3"/>
    <n v="0"/>
    <s v="Рад"/>
    <s v="Озиқ"/>
    <x v="0"/>
    <n v="412000"/>
    <m/>
    <s v="Oddiy"/>
    <m/>
    <m/>
    <m/>
    <m/>
    <m/>
    <n v="0"/>
    <m/>
    <m/>
    <m/>
    <m/>
  </r>
  <r>
    <s v="10378036"/>
    <s v="23.12.2025"/>
    <s v="2025-09537372"/>
    <s v="KAYUMOVA AZIZA ABDIXALILOVNA"/>
    <s v="42209822380031"/>
    <m/>
    <m/>
    <s v="22.09.1982"/>
    <s v="Навоий"/>
    <x v="0"/>
    <s v="Кориз Араб МФЙ"/>
    <s v="ISMOILOVA LAYLO BAHODIROVNA"/>
    <s v="41811872380070"/>
    <x v="4"/>
    <n v="0"/>
    <s v="Қарор"/>
    <s v="Кийим"/>
    <x v="1"/>
    <n v="2060000"/>
    <s v="23.12.2025"/>
    <s v="Oddiy"/>
    <d v="2026-02-11T09:40:51"/>
    <s v="????? ????????"/>
    <n v="2060000"/>
    <s v="Ha"/>
    <d v="2026-02-11T09:40:51"/>
    <n v="0"/>
    <n v="2060000"/>
    <n v="46064.403368055559"/>
    <m/>
    <n v="46590"/>
  </r>
  <r>
    <s v="9927463"/>
    <s v="09.12.2025"/>
    <s v="2025-08975930"/>
    <s v="SUVONOVA GULNOZ AXMADOVNA"/>
    <s v="41303802380068"/>
    <m/>
    <m/>
    <s v="13.03.1980"/>
    <s v="Навоий"/>
    <x v="0"/>
    <s v="Кориз Араб МФЙ"/>
    <s v="ISMOILOVA LAYLO BAHODIROVNA"/>
    <s v="41811872380070"/>
    <x v="9"/>
    <n v="1"/>
    <s v="Тўланди"/>
    <s v="Кийим"/>
    <x v="1"/>
    <n v="2060000"/>
    <s v="17.12.2025"/>
    <s v="Oddiy"/>
    <d v="2025-12-23T11:29:44"/>
    <m/>
    <n v="2060000"/>
    <m/>
    <d v="2025-12-23T11:29:44"/>
    <n v="0"/>
    <n v="2060000"/>
    <n v="46014.478981481479"/>
    <m/>
    <n v="31021"/>
  </r>
  <r>
    <s v="9901619"/>
    <s v="05.12.2025"/>
    <s v="2025-08942560"/>
    <s v="SUVONOVA GULNOZ AXMADOVNA"/>
    <s v="41303802380068"/>
    <m/>
    <m/>
    <s v="13.03.1980"/>
    <s v="Навоий"/>
    <x v="0"/>
    <s v="Кориз Араб МФЙ"/>
    <s v="ISMOILOVA LAYLO BAHODIROVNA"/>
    <s v="41811872380070"/>
    <x v="9"/>
    <n v="1"/>
    <s v="Тўланди"/>
    <s v="Озиқ"/>
    <x v="0"/>
    <n v="412000"/>
    <s v="17.12.2025"/>
    <s v="Oddiy"/>
    <d v="2025-12-23T11:37:50"/>
    <m/>
    <n v="412000"/>
    <m/>
    <d v="2025-12-23T11:37:50"/>
    <n v="0"/>
    <n v="412000"/>
    <n v="46014.484606481485"/>
    <m/>
    <n v="37415"/>
  </r>
  <r>
    <s v="8061605"/>
    <s v="08.09.2025"/>
    <s v="2025-06426673"/>
    <s v="TURSUNOV RIXSITILLA TURSUN O‘G‘LI"/>
    <s v="31903945830027"/>
    <m/>
    <m/>
    <s v="19.03.1994"/>
    <s v="Навоий"/>
    <x v="0"/>
    <s v="Кориз Араб МФЙ"/>
    <s v="ISMOILOVA LAYLO BAHODIROVNA"/>
    <s v="41811872380070"/>
    <x v="7"/>
    <n v="0"/>
    <s v="Рад"/>
    <s v="Кийим"/>
    <x v="1"/>
    <n v="2060000"/>
    <s v="08.09.2025"/>
    <s v="Oddiy"/>
    <d v="2025-10-25T14:12:47"/>
    <s v="????? ????????"/>
    <n v="2060000"/>
    <s v="Ha"/>
    <d v="2025-10-25T14:12:47"/>
    <n v="0"/>
    <n v="2060000"/>
    <n v="45955.592210648145"/>
    <m/>
    <n v="3263"/>
  </r>
  <r>
    <s v="10067451"/>
    <s v="12.12.2025"/>
    <s v="2025-09150506"/>
    <s v="O‘RAZOVA NILUFAR ABDIHOSHIMOVNA"/>
    <s v="41005882360056"/>
    <m/>
    <m/>
    <s v="10.05.1988"/>
    <s v="Навоий"/>
    <x v="2"/>
    <s v="Бўстон"/>
    <s v="MUXIDDINOVA ZULFIYA NORMAHAMMADOVNA"/>
    <s v="41512772360020"/>
    <x v="0"/>
    <n v="0"/>
    <s v="Рад"/>
    <s v="Озиқ"/>
    <x v="0"/>
    <m/>
    <m/>
    <s v="Oddiy"/>
    <m/>
    <m/>
    <m/>
    <m/>
    <m/>
    <n v="0"/>
    <m/>
    <m/>
    <m/>
    <m/>
  </r>
  <r>
    <s v="7910758"/>
    <s v="05.09.2025"/>
    <s v="2025-06221211"/>
    <s v="ISMATOVA NARGIZA QARSHIBOYEVNA"/>
    <s v="40504905800014"/>
    <m/>
    <m/>
    <s v="05.04.1990"/>
    <s v="Навоий"/>
    <x v="2"/>
    <s v="Бўстон"/>
    <s v="MUXIDDINOVA ZULFIYA NORMAHAMMADOVNA"/>
    <s v="41512772360020"/>
    <x v="2"/>
    <n v="0"/>
    <s v="Жараён"/>
    <s v="Кийим"/>
    <x v="1"/>
    <n v="2060000"/>
    <s v="11.11.2025"/>
    <s v="Oddiy"/>
    <m/>
    <m/>
    <m/>
    <m/>
    <m/>
    <n v="0"/>
    <m/>
    <m/>
    <m/>
    <n v="10827"/>
  </r>
  <r>
    <s v="11469751"/>
    <s v="26.02.2026"/>
    <s v="2026-10832665"/>
    <s v="YADGAROVA ZARNIGOR OLIMOVNA"/>
    <s v="41502952390039"/>
    <m/>
    <m/>
    <s v="15.02.1995"/>
    <s v="Навоий"/>
    <x v="5"/>
    <s v="Зарафшон МФЙ"/>
    <s v="RAXMATOVA GULBAHOR RIZOQULOVNA"/>
    <s v="41401885840010"/>
    <x v="3"/>
    <n v="0"/>
    <s v="Рад"/>
    <s v="Кийим"/>
    <x v="1"/>
    <n v="2060000"/>
    <m/>
    <s v="Oddiy"/>
    <m/>
    <m/>
    <m/>
    <m/>
    <m/>
    <n v="0"/>
    <m/>
    <m/>
    <m/>
    <m/>
  </r>
  <r>
    <s v="11469264"/>
    <s v="26.02.2026"/>
    <s v="2026-10832100"/>
    <s v="YADGAROVA ZARNIGOR OLIMOVNA"/>
    <s v="41502952390039"/>
    <m/>
    <m/>
    <s v="15.02.1995"/>
    <s v="Навоий"/>
    <x v="5"/>
    <s v="Зарафшон МФЙ"/>
    <s v="RAXMATOVA GULBAHOR RIZOQULOVNA"/>
    <s v="41401885840010"/>
    <x v="3"/>
    <n v="0"/>
    <s v="Рад"/>
    <s v="Қарздорлик"/>
    <x v="6"/>
    <n v="2060000"/>
    <m/>
    <s v="Oddiy"/>
    <m/>
    <m/>
    <m/>
    <m/>
    <m/>
    <n v="0"/>
    <m/>
    <m/>
    <m/>
    <m/>
  </r>
  <r>
    <s v="11385155"/>
    <s v="23.02.2026"/>
    <s v="2026-10732192"/>
    <s v="NARZIYEVA NIGORA BOZOROVNA"/>
    <s v="42908692390022"/>
    <m/>
    <m/>
    <s v="29.08.1969"/>
    <s v="Навоий"/>
    <x v="5"/>
    <s v="Зарафшон МФЙ"/>
    <s v="RAXMATOVA GULBAHOR RIZOQULOVNA"/>
    <s v="41401885840010"/>
    <x v="0"/>
    <n v="0"/>
    <s v="Рад"/>
    <s v="Озиқ"/>
    <x v="0"/>
    <m/>
    <m/>
    <s v="Oddiy"/>
    <m/>
    <m/>
    <m/>
    <m/>
    <m/>
    <n v="0"/>
    <m/>
    <m/>
    <m/>
    <m/>
  </r>
  <r>
    <s v="11293478"/>
    <s v="19.02.2026"/>
    <s v="2026-10613395"/>
    <s v="KURBANOVA DILDORA RAMAN QIZI"/>
    <s v="41009955540017"/>
    <m/>
    <m/>
    <s v="10.09.1995"/>
    <s v="Навоий"/>
    <x v="5"/>
    <s v="Зарафшон МФЙ"/>
    <s v="RAXMATOVA GULBAHOR RIZOQULOVNA"/>
    <s v="41401885840010"/>
    <x v="0"/>
    <n v="0"/>
    <s v="Рад"/>
    <s v="Озиқ"/>
    <x v="0"/>
    <m/>
    <m/>
    <s v="Oddiy"/>
    <m/>
    <m/>
    <m/>
    <m/>
    <m/>
    <n v="0"/>
    <m/>
    <m/>
    <m/>
    <m/>
  </r>
  <r>
    <s v="11288836"/>
    <s v="19.02.2026"/>
    <s v="2026-10607932"/>
    <s v="RAMAZANOVA ZAYNAB GULAMOVNA"/>
    <s v="43005905820015"/>
    <m/>
    <m/>
    <s v="30.05.1990"/>
    <s v="Навоий"/>
    <x v="5"/>
    <s v="Деҳқон МФЙ"/>
    <s v="RAXMATOVA GULBAHOR RIZOQULOVNA"/>
    <s v="41401885840010"/>
    <x v="0"/>
    <n v="0"/>
    <s v="Рад"/>
    <s v="Озиқ"/>
    <x v="0"/>
    <m/>
    <m/>
    <s v="Oddiy"/>
    <m/>
    <m/>
    <m/>
    <m/>
    <m/>
    <n v="0"/>
    <m/>
    <m/>
    <m/>
    <m/>
  </r>
  <r>
    <s v="11285679"/>
    <s v="19.02.2026"/>
    <s v="2026-10604329"/>
    <s v="ALLAYAROV SIROJIDDIN DAVRONOVICH"/>
    <s v="32909795840011"/>
    <m/>
    <m/>
    <s v="29.09.1979"/>
    <s v="Навоий"/>
    <x v="5"/>
    <s v="Зарафшон МФЙ"/>
    <s v="RAXMATOVA GULBAHOR RIZOQULOVNA"/>
    <s v="41401885840010"/>
    <x v="0"/>
    <n v="0"/>
    <s v="Рад"/>
    <s v="Кийим"/>
    <x v="1"/>
    <m/>
    <m/>
    <s v="Oddiy"/>
    <m/>
    <m/>
    <m/>
    <m/>
    <m/>
    <n v="0"/>
    <m/>
    <m/>
    <m/>
    <m/>
  </r>
  <r>
    <s v="11283896"/>
    <s v="19.02.2026"/>
    <s v="2026-10602331"/>
    <s v="ALLAYAROV SIROJIDDIN DAVRONOVICH"/>
    <s v="32909795840011"/>
    <m/>
    <m/>
    <s v="29.09.1979"/>
    <s v="Навоий"/>
    <x v="5"/>
    <s v="Зарафшон МФЙ"/>
    <s v="RAXMATOVA GULBAHOR RIZOQULOVNA"/>
    <s v="41401885840010"/>
    <x v="0"/>
    <n v="0"/>
    <s v="Рад"/>
    <s v="Озиқ"/>
    <x v="0"/>
    <m/>
    <m/>
    <s v="Oddiy"/>
    <m/>
    <m/>
    <m/>
    <m/>
    <m/>
    <n v="0"/>
    <m/>
    <m/>
    <m/>
    <m/>
  </r>
  <r>
    <s v="11148334"/>
    <s v="11.02.2026"/>
    <s v="2026-10444201"/>
    <s v="NARZIYEVA NIGORA BOZOROVNA"/>
    <s v="42908692390022"/>
    <m/>
    <m/>
    <s v="29.08.1969"/>
    <s v="Навоий"/>
    <x v="5"/>
    <s v="Гулистон МФЙ"/>
    <s v="RAXMATOVA GULBAHOR RIZOQULOVNA"/>
    <s v="41401885840010"/>
    <x v="0"/>
    <n v="0"/>
    <s v="Рад"/>
    <s v="Озиқ"/>
    <x v="0"/>
    <m/>
    <m/>
    <s v="Oddiy"/>
    <m/>
    <m/>
    <m/>
    <m/>
    <m/>
    <n v="0"/>
    <m/>
    <m/>
    <m/>
    <m/>
  </r>
  <r>
    <s v="11147754"/>
    <s v="11.02.2026"/>
    <s v="2026-10443542"/>
    <s v="NARZIYEVA NIGORA BOZOROVNA"/>
    <s v="42908692390022"/>
    <m/>
    <m/>
    <s v="29.08.1969"/>
    <s v="Навоий"/>
    <x v="5"/>
    <s v="Зарафшон МФЙ"/>
    <s v="RAXMATOVA GULBAHOR RIZOQULOVNA"/>
    <s v="41401885840010"/>
    <x v="3"/>
    <n v="0"/>
    <s v="Рад"/>
    <s v="Кийим"/>
    <x v="1"/>
    <n v="2060000"/>
    <m/>
    <s v="Oddiy"/>
    <m/>
    <m/>
    <m/>
    <m/>
    <m/>
    <n v="0"/>
    <m/>
    <m/>
    <m/>
    <m/>
  </r>
  <r>
    <s v="10939830"/>
    <s v="27.01.2026"/>
    <s v="2026-10193968"/>
    <s v="SATTAROVA SITORA OLIMJONOVNA"/>
    <s v="42003945840018"/>
    <m/>
    <m/>
    <s v="20.03.1994"/>
    <s v="Навоий"/>
    <x v="5"/>
    <s v="Зарафшон МФЙ"/>
    <s v="RAXMATOVA GULBAHOR RIZOQULOVNA"/>
    <s v="41401885840010"/>
    <x v="3"/>
    <n v="0"/>
    <s v="Рад"/>
    <s v="Суд"/>
    <x v="9"/>
    <n v="0"/>
    <m/>
    <s v="Oddiy"/>
    <m/>
    <m/>
    <m/>
    <m/>
    <m/>
    <n v="0"/>
    <m/>
    <m/>
    <m/>
    <m/>
  </r>
  <r>
    <s v="10867049"/>
    <s v="20.01.2026"/>
    <s v="2026-10106442"/>
    <s v="SATTAROVA SITORA OLIMJONOVNA"/>
    <s v="42003945840018"/>
    <m/>
    <m/>
    <s v="20.03.1994"/>
    <s v="Навоий"/>
    <x v="5"/>
    <s v="Зарафшон МФЙ"/>
    <s v="RAXMATOVA GULBAHOR RIZOQULOVNA"/>
    <s v="41401885840010"/>
    <x v="0"/>
    <n v="0"/>
    <s v="Рад"/>
    <s v="Суд"/>
    <x v="9"/>
    <m/>
    <m/>
    <s v="Oddiy"/>
    <m/>
    <m/>
    <m/>
    <m/>
    <m/>
    <n v="0"/>
    <m/>
    <m/>
    <m/>
    <m/>
  </r>
  <r>
    <s v="10676160"/>
    <s v="07.01.2026"/>
    <s v="2026-09879020"/>
    <s v="YUSUPOVA RAXIMA RUZIMURATOVNA"/>
    <s v="42706532390014"/>
    <m/>
    <m/>
    <s v="27.06.1953"/>
    <s v="Навоий"/>
    <x v="5"/>
    <s v="Зарафшон МФЙ"/>
    <s v="RAXMATOVA GULBAHOR RIZOQULOVNA"/>
    <s v="41401885840010"/>
    <x v="3"/>
    <n v="0"/>
    <s v="Рад"/>
    <s v="Жарроҳлик"/>
    <x v="3"/>
    <n v="4120000000"/>
    <m/>
    <s v="Oddiy"/>
    <m/>
    <m/>
    <m/>
    <m/>
    <m/>
    <n v="0"/>
    <m/>
    <m/>
    <m/>
    <m/>
  </r>
  <r>
    <s v="9832804"/>
    <s v="03.12.2025"/>
    <s v="2025-08853947"/>
    <s v="SATTAROVA SITORA OLIMJONOVNA"/>
    <s v="42003945840018"/>
    <m/>
    <m/>
    <s v="20.03.1994"/>
    <s v="Навоий"/>
    <x v="5"/>
    <s v="Зарафшон МФЙ"/>
    <s v="RAXMATOVA GULBAHOR RIZOQULOVNA"/>
    <s v="41401885840010"/>
    <x v="3"/>
    <n v="0"/>
    <s v="Рад"/>
    <s v="Кийим"/>
    <x v="1"/>
    <n v="2060000"/>
    <m/>
    <s v="Oddiy"/>
    <m/>
    <m/>
    <m/>
    <m/>
    <m/>
    <n v="0"/>
    <m/>
    <m/>
    <m/>
    <m/>
  </r>
  <r>
    <s v="8978769"/>
    <s v="13.10.2025"/>
    <s v="2025-07696419"/>
    <s v="EGAMBERDIYEVA MALIKA SHAVKATOVNA"/>
    <s v="41703965760057"/>
    <m/>
    <m/>
    <s v="17.03.1996"/>
    <s v="Навоий"/>
    <x v="5"/>
    <s v="Зарафшон МФЙ"/>
    <s v="RAXMATOVA GULBAHOR RIZOQULOVNA"/>
    <s v="41401885840010"/>
    <x v="8"/>
    <n v="0"/>
    <s v="Рад"/>
    <s v="Даволаниш"/>
    <x v="2"/>
    <n v="20600000"/>
    <s v="15.10.2025"/>
    <s v="Oddiy"/>
    <d v="2025-12-29T09:49:58"/>
    <s v="??????? ??? ????"/>
    <m/>
    <s v="Yuq"/>
    <d v="2025-12-29T09:49:58"/>
    <n v="0"/>
    <m/>
    <n v="46020.409699074073"/>
    <m/>
    <n v="7762"/>
  </r>
  <r>
    <s v="10087286"/>
    <s v="12.12.2025"/>
    <s v="2025-09176137"/>
    <s v="BOBOSAFAROVA BO‘RIGUL SAFARTOSHEVNA"/>
    <s v="42603812360036"/>
    <m/>
    <m/>
    <s v="26.03.1981"/>
    <s v="Навоий"/>
    <x v="2"/>
    <s v="Қадоқ МФЙ"/>
    <s v="PRIMOVA YORKINOY TURDIBOYEVNA"/>
    <s v="41501735800024"/>
    <x v="3"/>
    <n v="0"/>
    <s v="Рад"/>
    <s v="Кийим"/>
    <x v="1"/>
    <n v="2060000"/>
    <m/>
    <s v="Oddiy"/>
    <m/>
    <m/>
    <m/>
    <m/>
    <m/>
    <n v="0"/>
    <m/>
    <m/>
    <m/>
    <m/>
  </r>
  <r>
    <s v="9804291"/>
    <s v="02.12.2025"/>
    <s v="2025-08816411"/>
    <s v="ABJALILOVA ZUXRA RUSTAMOVNA"/>
    <s v="40712903910071"/>
    <m/>
    <m/>
    <s v="07.12.1990"/>
    <s v="Навоий"/>
    <x v="2"/>
    <s v="Қадоқ МФЙ"/>
    <s v="PRIMOVA YORKINOY TURDIBOYEVNA"/>
    <s v="41501735800024"/>
    <x v="3"/>
    <n v="0"/>
    <s v="Рад"/>
    <s v="Озиқ"/>
    <x v="0"/>
    <n v="412000"/>
    <m/>
    <s v="Oddiy"/>
    <m/>
    <m/>
    <m/>
    <m/>
    <m/>
    <n v="0"/>
    <m/>
    <m/>
    <m/>
    <m/>
  </r>
  <r>
    <s v="9782724"/>
    <s v="02.12.2025"/>
    <s v="2025-08789692"/>
    <s v="SHUKUROVA ADIBA NORBEK QIZI"/>
    <s v="42901976140018"/>
    <m/>
    <m/>
    <s v="29.01.1997"/>
    <s v="Навоий"/>
    <x v="2"/>
    <s v="Қадоқ МФЙ"/>
    <s v="PRIMOVA YORKINOY TURDIBOYEVNA"/>
    <s v="41501735800024"/>
    <x v="3"/>
    <n v="0"/>
    <s v="Рад"/>
    <s v="Озиқ"/>
    <x v="0"/>
    <n v="412000"/>
    <m/>
    <s v="Oddiy"/>
    <m/>
    <m/>
    <m/>
    <m/>
    <m/>
    <n v="0"/>
    <m/>
    <m/>
    <m/>
    <m/>
  </r>
  <r>
    <s v="9080241"/>
    <s v="22.10.2025"/>
    <s v="2025-07824997"/>
    <s v="BOYIROV BAXODIR TURSUNMUXAMMEDOVICH"/>
    <s v="31402712360016"/>
    <m/>
    <m/>
    <s v="14.02.1971"/>
    <s v="Навоий"/>
    <x v="2"/>
    <s v="Қадоқ МФЙ"/>
    <s v="PRIMOVA YORKINOY TURDIBOYEVNA"/>
    <s v="41501735800024"/>
    <x v="3"/>
    <n v="0"/>
    <s v="Рад"/>
    <s v="Кийим"/>
    <x v="1"/>
    <n v="2060000"/>
    <m/>
    <s v="Oddiy"/>
    <m/>
    <m/>
    <m/>
    <m/>
    <m/>
    <n v="0"/>
    <m/>
    <m/>
    <m/>
    <m/>
  </r>
  <r>
    <s v="9016528"/>
    <s v="15.10.2025"/>
    <s v="2025-07741285"/>
    <s v="ASATOVA MATLUBA PARDABOYEVNA"/>
    <s v="42305902360057"/>
    <m/>
    <m/>
    <s v="23.05.1990"/>
    <s v="Навоий"/>
    <x v="2"/>
    <s v="Қадоқ МФЙ"/>
    <s v="PRIMOVA YORKINOY TURDIBOYEVNA"/>
    <s v="41501735800024"/>
    <x v="10"/>
    <n v="0"/>
    <s v="Рад"/>
    <s v="Даволаниш"/>
    <x v="2"/>
    <n v="20600000"/>
    <s v="11.11.2025"/>
    <s v="Oddiy"/>
    <m/>
    <m/>
    <m/>
    <m/>
    <m/>
    <n v="0"/>
    <m/>
    <m/>
    <m/>
    <m/>
  </r>
  <r>
    <s v="8845327"/>
    <s v="07.10.2025"/>
    <s v="2025-07541398"/>
    <s v="ESHATOVA SHOHIDA TIRKASHEVNA"/>
    <s v="41401834040083"/>
    <m/>
    <m/>
    <s v="14.01.1983"/>
    <s v="Навоий"/>
    <x v="2"/>
    <s v="Қадоқ МФЙ"/>
    <s v="PRIMOVA YORKINOY TURDIBOYEVNA"/>
    <s v="41501735800024"/>
    <x v="10"/>
    <n v="0"/>
    <s v="Рад"/>
    <s v="Жарроҳлик"/>
    <x v="3"/>
    <n v="4120000000"/>
    <s v="15.10.2025"/>
    <s v="Oddiy"/>
    <m/>
    <m/>
    <m/>
    <m/>
    <m/>
    <n v="0"/>
    <m/>
    <m/>
    <m/>
    <m/>
  </r>
  <r>
    <s v="11447493"/>
    <s v="25.02.2026"/>
    <s v="2026-10806507"/>
    <s v="SHOVDIROVA GULNOR NARBUTAYEVNA"/>
    <s v="42105893960094"/>
    <m/>
    <m/>
    <s v="21.05.1989"/>
    <s v="Навоий"/>
    <x v="0"/>
    <s v="Наврўз МФЙ"/>
    <s v="ALIBEKOVA NILUFAR ALIBEKOVNA"/>
    <s v="40909821640010"/>
    <x v="6"/>
    <n v="0"/>
    <s v="Жараён"/>
    <s v="Кийим"/>
    <x v="1"/>
    <n v="2060000"/>
    <s v="26.02.2026"/>
    <s v="Oddiy"/>
    <m/>
    <m/>
    <m/>
    <m/>
    <m/>
    <n v="0"/>
    <m/>
    <m/>
    <m/>
    <m/>
  </r>
  <r>
    <s v="11256736"/>
    <s v="18.02.2026"/>
    <s v="2026-10570767"/>
    <s v="ZOYIROV TEMUR XXX"/>
    <s v="31503902380019"/>
    <m/>
    <m/>
    <s v="15.03.1990"/>
    <s v="Навоий"/>
    <x v="0"/>
    <s v="Наврўз МФЙ"/>
    <s v="ALIBEKOVA NILUFAR ALIBEKOVNA"/>
    <s v="40909821640010"/>
    <x v="6"/>
    <n v="0"/>
    <s v="Жараён"/>
    <s v="Даволаниш"/>
    <x v="2"/>
    <n v="20600000"/>
    <s v="18.02.2026"/>
    <s v="Oddiy"/>
    <m/>
    <m/>
    <m/>
    <m/>
    <m/>
    <n v="0"/>
    <m/>
    <m/>
    <m/>
    <m/>
  </r>
  <r>
    <s v="11237233"/>
    <s v="17.02.2026"/>
    <s v="2026-10548042"/>
    <s v="ZOYIROV TEMUR XXX"/>
    <s v="31503902380019"/>
    <m/>
    <m/>
    <s v="15.03.1990"/>
    <s v="Навоий"/>
    <x v="0"/>
    <s v="Наврўз МФЙ"/>
    <s v="ALIBEKOVA NILUFAR ALIBEKOVNA"/>
    <s v="40909821640010"/>
    <x v="0"/>
    <n v="0"/>
    <s v="Рад"/>
    <s v="Даволаниш"/>
    <x v="2"/>
    <m/>
    <m/>
    <s v="Oddiy"/>
    <m/>
    <m/>
    <m/>
    <m/>
    <m/>
    <n v="0"/>
    <m/>
    <m/>
    <m/>
    <m/>
  </r>
  <r>
    <s v="11160086"/>
    <s v="12.02.2026"/>
    <s v="2026-10458008"/>
    <s v="RASULOVA MUKADDAS AKTAMOVNA"/>
    <s v="41212805830015"/>
    <m/>
    <m/>
    <s v="12.12.1980"/>
    <s v="Навоий"/>
    <x v="0"/>
    <s v="Наврўз МФЙ"/>
    <s v="ALIBEKOVA NILUFAR ALIBEKOVNA"/>
    <s v="40909821640010"/>
    <x v="0"/>
    <n v="0"/>
    <s v="Рад"/>
    <s v="Кийим"/>
    <x v="1"/>
    <m/>
    <m/>
    <s v="Oddiy"/>
    <m/>
    <m/>
    <m/>
    <m/>
    <m/>
    <n v="0"/>
    <m/>
    <m/>
    <m/>
    <m/>
  </r>
  <r>
    <s v="11002525"/>
    <s v="02.02.2026"/>
    <s v="2026-10270769"/>
    <s v="SHODIYEVA ANORXOL XXX"/>
    <s v="41504475830012"/>
    <m/>
    <m/>
    <s v="15.04.1947"/>
    <s v="Навоий"/>
    <x v="0"/>
    <s v="Наврўз МФЙ"/>
    <s v="ALIBEKOVA NILUFAR ALIBEKOVNA"/>
    <s v="40909821640010"/>
    <x v="0"/>
    <n v="0"/>
    <s v="Рад"/>
    <s v="Даволаниш"/>
    <x v="2"/>
    <m/>
    <m/>
    <s v="Oddiy"/>
    <m/>
    <m/>
    <m/>
    <m/>
    <m/>
    <n v="0"/>
    <m/>
    <m/>
    <m/>
    <m/>
  </r>
  <r>
    <s v="10903281"/>
    <s v="23.01.2026"/>
    <s v="2026-10149032"/>
    <s v="BOZOROVA XURSANOY BOBOMUROTOVNA"/>
    <s v="40708862380059"/>
    <m/>
    <m/>
    <s v="07.08.1986"/>
    <s v="Навоий"/>
    <x v="0"/>
    <s v="Наврўз МФЙ"/>
    <s v="ALIBEKOVA NILUFAR ALIBEKOVNA"/>
    <s v="40909821640010"/>
    <x v="0"/>
    <n v="0"/>
    <s v="Рад"/>
    <s v="Жарроҳлик"/>
    <x v="3"/>
    <m/>
    <m/>
    <s v="Oddiy"/>
    <m/>
    <m/>
    <m/>
    <m/>
    <m/>
    <n v="0"/>
    <m/>
    <m/>
    <m/>
    <m/>
  </r>
  <r>
    <s v="10754192"/>
    <s v="12.01.2026"/>
    <s v="2026-09968146"/>
    <s v="FARMANOVA SABOXAT FAYZULLAYEVNA"/>
    <s v="40404882380034"/>
    <m/>
    <m/>
    <s v="04.04.1988"/>
    <s v="Навоий"/>
    <x v="0"/>
    <s v="Наврўз МФЙ"/>
    <s v="ALIBEKOVA NILUFAR ALIBEKOVNA"/>
    <s v="40909821640010"/>
    <x v="0"/>
    <n v="0"/>
    <s v="Рад"/>
    <s v="Даволаниш"/>
    <x v="2"/>
    <m/>
    <m/>
    <s v="Oddiy"/>
    <m/>
    <m/>
    <m/>
    <m/>
    <m/>
    <n v="0"/>
    <m/>
    <m/>
    <m/>
    <m/>
  </r>
  <r>
    <s v="10739222"/>
    <s v="12.01.2026"/>
    <s v="2026-09951363"/>
    <s v="UMAROVA SADOQAT NOMOZOVNA"/>
    <s v="41402902380074"/>
    <m/>
    <m/>
    <s v="14.02.1990"/>
    <s v="Навоий"/>
    <x v="0"/>
    <s v="Наврўз МФЙ"/>
    <s v="ALIBEKOVA NILUFAR ALIBEKOVNA"/>
    <s v="40909821640010"/>
    <x v="0"/>
    <n v="0"/>
    <s v="Рад"/>
    <s v="Даволаниш"/>
    <x v="2"/>
    <m/>
    <m/>
    <s v="Oddiy"/>
    <m/>
    <m/>
    <m/>
    <m/>
    <m/>
    <n v="0"/>
    <m/>
    <m/>
    <m/>
    <m/>
  </r>
  <r>
    <s v="10678336"/>
    <s v="07.01.2026"/>
    <s v="2026-09881623"/>
    <s v="JOBBOROVA ZARNIGOR UCHQUN QIZI"/>
    <s v="42103955830040"/>
    <m/>
    <m/>
    <s v="21.03.1995"/>
    <s v="Навоий"/>
    <x v="0"/>
    <s v="Наврўз МФЙ"/>
    <s v="ALIBEKOVA NILUFAR ALIBEKOVNA"/>
    <s v="40909821640010"/>
    <x v="4"/>
    <n v="0"/>
    <s v="Қарор"/>
    <s v="Озиқ"/>
    <x v="0"/>
    <n v="412000"/>
    <s v="08.01.2026"/>
    <s v="Oddiy"/>
    <d v="2026-01-30T11:54:25"/>
    <s v="????? ????????"/>
    <n v="412000"/>
    <s v="Ha"/>
    <d v="2026-01-30T11:54:25"/>
    <n v="0"/>
    <n v="412000"/>
    <n v="46052.496122685188"/>
    <m/>
    <n v="56083"/>
  </r>
  <r>
    <s v="9916994"/>
    <s v="06.12.2025"/>
    <s v="2025-08962375"/>
    <s v="SHONIYOZOV AZIMJON OLIMOVICH"/>
    <s v="30606892380087"/>
    <m/>
    <m/>
    <s v="06.06.1989"/>
    <s v="Навоий"/>
    <x v="0"/>
    <s v="Наврўз МФЙ"/>
    <s v="ALIBEKOVA NILUFAR ALIBEKOVNA"/>
    <s v="40909821640010"/>
    <x v="4"/>
    <n v="0"/>
    <s v="Қарор"/>
    <s v="Таъмир"/>
    <x v="5"/>
    <n v="20600000"/>
    <s v="23.12.2025"/>
    <s v="Oddiy"/>
    <d v="2026-02-12T09:51:06"/>
    <s v="????? ????????"/>
    <n v="17000000"/>
    <s v="Ha"/>
    <d v="2026-02-12T09:51:06"/>
    <n v="0"/>
    <n v="17000000"/>
    <n v="46065.410486111112"/>
    <m/>
    <n v="58815"/>
  </r>
  <r>
    <s v="9916826"/>
    <s v="06.12.2025"/>
    <s v="2025-08962147"/>
    <s v="TOSHEV ZAFARBEK OMONBOYEVICH"/>
    <s v="33108912380068"/>
    <m/>
    <m/>
    <s v="31.08.1991"/>
    <s v="Навоий"/>
    <x v="0"/>
    <s v="Наврўз МФЙ"/>
    <s v="ALIBEKOVA NILUFAR ALIBEKOVNA"/>
    <s v="40909821640010"/>
    <x v="0"/>
    <n v="0"/>
    <s v="Рад"/>
    <s v="Жарроҳлик"/>
    <x v="3"/>
    <m/>
    <m/>
    <s v="Oddiy"/>
    <m/>
    <m/>
    <m/>
    <m/>
    <m/>
    <n v="0"/>
    <m/>
    <m/>
    <m/>
    <m/>
  </r>
  <r>
    <s v="9011238"/>
    <s v="15.10.2025"/>
    <s v="2025-07734752"/>
    <s v="MAHMUDOV BOBIR FARHOD O‘G‘LI"/>
    <s v="31108932380066"/>
    <m/>
    <m/>
    <s v="11.08.1993"/>
    <s v="Навоий"/>
    <x v="0"/>
    <s v="Наврўз МФЙ"/>
    <s v="ALIBEKOVA NILUFAR ALIBEKOVNA"/>
    <s v="40909821640010"/>
    <x v="9"/>
    <n v="1"/>
    <s v="Тўланди"/>
    <s v="Озиқ"/>
    <x v="0"/>
    <n v="412000"/>
    <s v="15.10.2025"/>
    <s v="Oddiy"/>
    <d v="2025-10-25T10:33:34"/>
    <m/>
    <n v="412000"/>
    <m/>
    <d v="2025-10-25T10:33:34"/>
    <n v="0"/>
    <n v="412000"/>
    <n v="45955.439976851849"/>
    <m/>
    <n v="7842"/>
  </r>
  <r>
    <s v="8835227"/>
    <s v="06.10.2025"/>
    <s v="2025-07530232"/>
    <s v="OMONBOYEVA SITORA ZAFAR QIZI"/>
    <s v="42707965790015"/>
    <m/>
    <m/>
    <s v="27.07.1996"/>
    <s v="Навоий"/>
    <x v="0"/>
    <s v="Наврўз МФЙ"/>
    <s v="ALIBEKOVA NILUFAR ALIBEKOVNA"/>
    <s v="40909821640010"/>
    <x v="4"/>
    <n v="0"/>
    <s v="Қарор"/>
    <s v="Даволаниш"/>
    <x v="2"/>
    <n v="20600000"/>
    <s v="06.10.2025"/>
    <s v="Oddiy"/>
    <d v="2025-10-28T11:39:59"/>
    <s v="????? ????????"/>
    <n v="20000000"/>
    <s v="Ha"/>
    <d v="2025-10-28T11:39:59"/>
    <n v="0"/>
    <n v="20000000"/>
    <n v="45958.48609953704"/>
    <m/>
    <n v="9883"/>
  </r>
  <r>
    <s v="8776403"/>
    <s v="30.09.2025"/>
    <s v="2025-07455302"/>
    <s v="YULDOSHEV SHIRINBOY TOSHMAMATOVICH"/>
    <s v="30611555830025"/>
    <m/>
    <m/>
    <s v="06.11.1955"/>
    <s v="Навоий"/>
    <x v="0"/>
    <s v="Наврўз МФЙ"/>
    <s v="ALIBEKOVA NILUFAR ALIBEKOVNA"/>
    <s v="40909821640010"/>
    <x v="3"/>
    <n v="0"/>
    <s v="Рад"/>
    <s v="Даволаниш"/>
    <x v="2"/>
    <n v="20600000"/>
    <m/>
    <s v="Oddiy"/>
    <m/>
    <m/>
    <m/>
    <m/>
    <m/>
    <n v="0"/>
    <m/>
    <m/>
    <m/>
    <m/>
  </r>
  <r>
    <s v="10449275"/>
    <s v="25.12.2025"/>
    <s v="2025-09620890"/>
    <s v="DILMURODOVA NIGORA MUXTOROVNA"/>
    <s v="42407862330016"/>
    <m/>
    <m/>
    <s v="24.07.1986"/>
    <s v="Навоий"/>
    <x v="1"/>
    <s v="Узилишкент МФЙ"/>
    <s v="SOHIBOVA ZILOLA SADULLAYEVNA"/>
    <s v="41905725780011"/>
    <x v="4"/>
    <n v="0"/>
    <s v="Қарор"/>
    <s v="Кийим"/>
    <x v="1"/>
    <n v="2060000"/>
    <s v="12.01.2026"/>
    <s v="Oddiy"/>
    <d v="2026-02-02T12:10:22"/>
    <s v="????? ????????"/>
    <n v="2060000"/>
    <s v="Ha"/>
    <d v="2026-02-02T12:10:22"/>
    <n v="0"/>
    <n v="2060000"/>
    <n v="46055.507199074076"/>
    <m/>
    <n v="56111"/>
  </r>
  <r>
    <s v="10449180"/>
    <s v="25.12.2025"/>
    <s v="2025-09620777"/>
    <s v="DILMURODOVA NIGORA MUXTOROVNA"/>
    <s v="42407862330016"/>
    <m/>
    <m/>
    <s v="24.07.1986"/>
    <s v="Навоий"/>
    <x v="1"/>
    <s v="Узилишкент МФЙ"/>
    <s v="SOHIBOVA ZILOLA SADULLAYEVNA"/>
    <s v="41905725780011"/>
    <x v="4"/>
    <n v="0"/>
    <s v="Қарор"/>
    <s v="Озиқ"/>
    <x v="0"/>
    <n v="412000"/>
    <s v="12.01.2026"/>
    <s v="Oddiy"/>
    <d v="2026-01-29T02:57:48"/>
    <s v="????? ????????"/>
    <n v="412000"/>
    <s v="Ha"/>
    <d v="2026-01-29T02:57:48"/>
    <n v="0"/>
    <n v="412000"/>
    <n v="46051.123472222222"/>
    <m/>
    <n v="56112"/>
  </r>
  <r>
    <s v="11229048"/>
    <s v="16.02.2026"/>
    <s v="2026-10538090"/>
    <s v="G‘AFUROV ABDIRAUF ABLAYOROVICH"/>
    <s v="30303902360034"/>
    <m/>
    <m/>
    <s v="03.03.1990"/>
    <s v="Навоий"/>
    <x v="2"/>
    <s v="Ибн сино МФЙ"/>
    <s v="ESHOVA HILOLA RAHMONOVNA"/>
    <s v="40511872360025"/>
    <x v="0"/>
    <n v="0"/>
    <s v="Рад"/>
    <s v="Коммунал"/>
    <x v="4"/>
    <m/>
    <m/>
    <s v="Oddiy"/>
    <m/>
    <m/>
    <m/>
    <m/>
    <m/>
    <n v="0"/>
    <m/>
    <m/>
    <m/>
    <m/>
  </r>
  <r>
    <s v="11227045"/>
    <s v="16.02.2026"/>
    <s v="2026-10535775"/>
    <s v="FAZLIDDINOVA DURDONA IBROHIMOVNA"/>
    <s v="41808965800021"/>
    <m/>
    <m/>
    <s v="18.08.1996"/>
    <s v="Навоий"/>
    <x v="2"/>
    <s v="Ибн сино МФЙ"/>
    <s v="ESHOVA HILOLA RAHMONOVNA"/>
    <s v="40511872360025"/>
    <x v="0"/>
    <n v="0"/>
    <s v="Рад"/>
    <s v="Коммунал"/>
    <x v="4"/>
    <m/>
    <m/>
    <s v="Oddiy"/>
    <m/>
    <m/>
    <m/>
    <m/>
    <m/>
    <n v="0"/>
    <m/>
    <m/>
    <m/>
    <m/>
  </r>
  <r>
    <s v="11216977"/>
    <s v="16.02.2026"/>
    <s v="2026-10524042"/>
    <s v="NAZAROVA NASIMA ZIYODILLOYEVNA"/>
    <s v="41205652360024"/>
    <m/>
    <m/>
    <s v="12.05.1965"/>
    <s v="Навоий"/>
    <x v="2"/>
    <s v="Ибн сино МФЙ"/>
    <s v="ESHOVA HILOLA RAHMONOVNA"/>
    <s v="40511872360025"/>
    <x v="0"/>
    <n v="0"/>
    <s v="Рад"/>
    <s v="Жарроҳлик"/>
    <x v="3"/>
    <m/>
    <m/>
    <s v="Oddiy"/>
    <m/>
    <m/>
    <m/>
    <m/>
    <m/>
    <n v="0"/>
    <m/>
    <m/>
    <m/>
    <m/>
  </r>
  <r>
    <s v="11132052"/>
    <s v="11.02.2026"/>
    <s v="2026-10425501"/>
    <s v="RAVSHANOVA MAVLUDA HOJIKULOVNA"/>
    <s v="42908932360060"/>
    <m/>
    <m/>
    <s v="29.08.1993"/>
    <s v="Навоий"/>
    <x v="2"/>
    <s v="Ибн сино МФЙ"/>
    <s v="ESHOVA HILOLA RAHMONOVNA"/>
    <s v="40511872360025"/>
    <x v="0"/>
    <n v="0"/>
    <s v="Рад"/>
    <s v="Коммунал"/>
    <x v="4"/>
    <m/>
    <m/>
    <s v="Oddiy"/>
    <m/>
    <m/>
    <m/>
    <m/>
    <m/>
    <n v="0"/>
    <m/>
    <m/>
    <m/>
    <m/>
  </r>
  <r>
    <s v="11131243"/>
    <s v="11.02.2026"/>
    <s v="2026-10424583"/>
    <s v="QAROYEVA MALOHAT JONIKULOVNA"/>
    <s v="41402875800018"/>
    <m/>
    <m/>
    <s v="14.02.1987"/>
    <s v="Навоий"/>
    <x v="2"/>
    <s v="Ибн сино МФЙ"/>
    <s v="ESHOVA HILOLA RAHMONOVNA"/>
    <s v="40511872360025"/>
    <x v="0"/>
    <n v="0"/>
    <s v="Рад"/>
    <s v="Коммунал"/>
    <x v="4"/>
    <m/>
    <m/>
    <s v="Oddiy"/>
    <m/>
    <m/>
    <m/>
    <m/>
    <m/>
    <n v="0"/>
    <m/>
    <m/>
    <m/>
    <m/>
  </r>
  <r>
    <s v="10990272"/>
    <s v="30.01.2026"/>
    <s v="2026-10255111"/>
    <s v="NORIMOVA DILSHODA SULTONNAZAROVNA"/>
    <s v="41512945800016"/>
    <m/>
    <m/>
    <s v="15.12.1994"/>
    <s v="Навоий"/>
    <x v="2"/>
    <s v="Ибн сино МФЙ"/>
    <s v="ESHOVA HILOLA RAHMONOVNA"/>
    <s v="40511872360025"/>
    <x v="3"/>
    <n v="0"/>
    <s v="Рад"/>
    <s v="Коммунал"/>
    <x v="4"/>
    <n v="412000"/>
    <m/>
    <s v="Oddiy"/>
    <m/>
    <m/>
    <m/>
    <m/>
    <m/>
    <n v="0"/>
    <m/>
    <m/>
    <m/>
    <m/>
  </r>
  <r>
    <s v="10847460"/>
    <s v="19.01.2026"/>
    <s v="2026-10081993"/>
    <s v="SAYFULLAYEVA MOHIGUL ABDULLAYEVNA"/>
    <s v="43010932360029"/>
    <m/>
    <m/>
    <s v="30.10.1993"/>
    <s v="Навоий"/>
    <x v="2"/>
    <s v="Ибн сино МФЙ"/>
    <s v="ESHOVA HILOLA RAHMONOVNA"/>
    <s v="40511872360025"/>
    <x v="0"/>
    <n v="0"/>
    <s v="Рад"/>
    <s v="Озиқ"/>
    <x v="0"/>
    <m/>
    <m/>
    <s v="Oddiy"/>
    <m/>
    <m/>
    <m/>
    <m/>
    <m/>
    <n v="0"/>
    <m/>
    <m/>
    <m/>
    <m/>
  </r>
  <r>
    <s v="10381758"/>
    <s v="23.12.2025"/>
    <s v="2025-09541622"/>
    <s v="BARNOQULOVA NAFISA AHTAMOVNA"/>
    <s v="41509912360031"/>
    <m/>
    <m/>
    <s v="15.09.1991"/>
    <s v="Навоий"/>
    <x v="2"/>
    <s v="Ибн сино МФЙ"/>
    <s v="ESHOVA HILOLA RAHMONOVNA"/>
    <s v="40511872360025"/>
    <x v="3"/>
    <n v="0"/>
    <s v="Рад"/>
    <s v="Коммунал"/>
    <x v="4"/>
    <n v="412000"/>
    <m/>
    <s v="Oddiy"/>
    <m/>
    <m/>
    <m/>
    <m/>
    <m/>
    <n v="0"/>
    <m/>
    <m/>
    <m/>
    <m/>
  </r>
  <r>
    <s v="10212580"/>
    <s v="17.12.2025"/>
    <s v="2025-09337312"/>
    <s v="TURSINTOSHEVA SALTANAT ABDURASHIT QIZI"/>
    <s v="41111922360013"/>
    <m/>
    <m/>
    <s v="11.11.1992"/>
    <s v="Навоий"/>
    <x v="2"/>
    <s v="Ибн сино МФЙ"/>
    <s v="ESHOVA HILOLA RAHMONOVNA"/>
    <s v="40511872360025"/>
    <x v="2"/>
    <n v="0"/>
    <s v="Жараён"/>
    <s v="Озиқ"/>
    <x v="0"/>
    <n v="412000"/>
    <s v="18.12.2025"/>
    <s v="Oddiy"/>
    <m/>
    <m/>
    <m/>
    <m/>
    <m/>
    <n v="0"/>
    <m/>
    <m/>
    <m/>
    <n v="42808"/>
  </r>
  <r>
    <s v="10202153"/>
    <s v="17.12.2025"/>
    <s v="2025-09323839"/>
    <s v="RAJABOVA GULMIRA FAYZULLOYEVNA"/>
    <s v="42412872360023"/>
    <m/>
    <m/>
    <s v="24.12.1987"/>
    <s v="Навоий"/>
    <x v="2"/>
    <s v="Ибн сино МФЙ"/>
    <s v="ESHOVA HILOLA RAHMONOVNA"/>
    <s v="40511872360025"/>
    <x v="2"/>
    <n v="0"/>
    <s v="Жараён"/>
    <s v="Озиқ"/>
    <x v="0"/>
    <n v="412000"/>
    <s v="18.12.2025"/>
    <s v="Oddiy"/>
    <m/>
    <m/>
    <m/>
    <m/>
    <m/>
    <n v="0"/>
    <m/>
    <m/>
    <m/>
    <n v="42812"/>
  </r>
  <r>
    <s v="10198986"/>
    <s v="17.12.2025"/>
    <s v="2025-09319904"/>
    <s v="ISMATOVA BARNOGUL HAKIMOVNA"/>
    <s v="41307975800037"/>
    <m/>
    <m/>
    <s v="13.07.1997"/>
    <s v="Навоий"/>
    <x v="2"/>
    <s v="Ибн сино МФЙ"/>
    <s v="ESHOVA HILOLA RAHMONOVNA"/>
    <s v="40511872360025"/>
    <x v="2"/>
    <n v="0"/>
    <s v="Жараён"/>
    <s v="Озиқ"/>
    <x v="0"/>
    <n v="412000"/>
    <s v="18.12.2025"/>
    <s v="Oddiy"/>
    <m/>
    <m/>
    <m/>
    <m/>
    <m/>
    <n v="0"/>
    <m/>
    <m/>
    <m/>
    <n v="42814"/>
  </r>
  <r>
    <s v="10008010"/>
    <s v="11.12.2025"/>
    <s v="2025-09076242"/>
    <s v="SHOKIROVA SHAFOAT ZOKIROVNA"/>
    <s v="41908612360015"/>
    <m/>
    <m/>
    <s v="19.08.1961"/>
    <s v="Навоий"/>
    <x v="2"/>
    <s v="Ибн сино МФЙ"/>
    <s v="ESHOVA HILOLA RAHMONOVNA"/>
    <s v="40511872360025"/>
    <x v="3"/>
    <n v="0"/>
    <s v="Рад"/>
    <s v="Қарздорлик"/>
    <x v="6"/>
    <n v="2060000"/>
    <m/>
    <s v="Oddiy"/>
    <m/>
    <m/>
    <m/>
    <m/>
    <m/>
    <n v="0"/>
    <m/>
    <m/>
    <m/>
    <m/>
  </r>
  <r>
    <s v="9662625"/>
    <s v="26.11.2025"/>
    <s v="2025-08631309"/>
    <s v="QODIROVA MA’MURA G‘ANIYEVNA"/>
    <s v="41807922360035"/>
    <m/>
    <m/>
    <s v="18.07.1992"/>
    <s v="Навоий"/>
    <x v="2"/>
    <s v="Ибн сино МФЙ"/>
    <s v="ESHOVA HILOLA RAHMONOVNA"/>
    <s v="40511872360025"/>
    <x v="10"/>
    <n v="0"/>
    <s v="Рад"/>
    <s v="Даволаниш"/>
    <x v="2"/>
    <n v="20600000"/>
    <s v="24.12.2025"/>
    <s v="Oddiy"/>
    <m/>
    <m/>
    <m/>
    <m/>
    <m/>
    <n v="0"/>
    <m/>
    <m/>
    <m/>
    <m/>
  </r>
  <r>
    <s v="8971934"/>
    <s v="13.10.2025"/>
    <s v="2025-07687484"/>
    <s v="SHUKUROV LAZIZJON SAFOYEVICH"/>
    <s v="31108832360016"/>
    <m/>
    <m/>
    <s v="11.08.1983"/>
    <s v="Навоий"/>
    <x v="2"/>
    <s v="Ибн сино МФЙ"/>
    <s v="ESHOVA HILOLA RAHMONOVNA"/>
    <s v="40511872360025"/>
    <x v="3"/>
    <n v="0"/>
    <s v="Рад"/>
    <s v="Даволаниш"/>
    <x v="2"/>
    <n v="20600000"/>
    <m/>
    <s v="Oddiy"/>
    <m/>
    <m/>
    <m/>
    <m/>
    <m/>
    <n v="0"/>
    <m/>
    <m/>
    <m/>
    <m/>
  </r>
  <r>
    <s v="8925733"/>
    <s v="09.10.2025"/>
    <s v="2025-07631779"/>
    <s v="HAZRATOV TURSUN SAFAROVICH"/>
    <s v="32604782360047"/>
    <m/>
    <m/>
    <s v="26.04.1978"/>
    <s v="Навоий"/>
    <x v="2"/>
    <s v="Ибн сино МФЙ"/>
    <s v="ESHOVA HILOLA RAHMONOVNA"/>
    <s v="40511872360025"/>
    <x v="2"/>
    <n v="0"/>
    <s v="Жараён"/>
    <s v="Даволаниш"/>
    <x v="2"/>
    <n v="20600000"/>
    <s v="10.10.2025"/>
    <s v="Oddiy"/>
    <m/>
    <m/>
    <m/>
    <m/>
    <m/>
    <n v="0"/>
    <m/>
    <m/>
    <m/>
    <n v="7097"/>
  </r>
  <r>
    <s v="7921948"/>
    <s v="05.09.2025"/>
    <s v="2025-06234583"/>
    <s v="JO‘RAQULOVA ZEBO HAMROQULOVNA"/>
    <s v="42203805800020"/>
    <m/>
    <m/>
    <s v="22.03.1980"/>
    <s v="Навоий"/>
    <x v="2"/>
    <s v="Ибн сино МФЙ"/>
    <s v="ESHOVA HILOLA RAHMONOVNA"/>
    <s v="40511872360025"/>
    <x v="2"/>
    <n v="0"/>
    <s v="Жараён"/>
    <s v="Кийим"/>
    <x v="1"/>
    <n v="2060000"/>
    <s v="05.09.2025"/>
    <s v="Oddiy"/>
    <m/>
    <m/>
    <m/>
    <m/>
    <m/>
    <n v="0"/>
    <m/>
    <m/>
    <m/>
    <n v="3115"/>
  </r>
  <r>
    <s v="7891104"/>
    <s v="04.09.2025"/>
    <s v="2025-06197555"/>
    <s v="TURSINTOSHEVA SALTANAT ABDURASHIT QIZI"/>
    <s v="41111922360013"/>
    <m/>
    <m/>
    <s v="11.11.1992"/>
    <s v="Навоий"/>
    <x v="2"/>
    <s v="Ибн сино МФЙ"/>
    <s v="ESHOVA HILOLA RAHMONOVNA"/>
    <s v="40511872360025"/>
    <x v="2"/>
    <n v="0"/>
    <s v="Жараён"/>
    <s v="Кийим"/>
    <x v="1"/>
    <n v="2060000"/>
    <s v="04.09.2025"/>
    <s v="Oddiy"/>
    <m/>
    <m/>
    <m/>
    <m/>
    <m/>
    <n v="0"/>
    <m/>
    <m/>
    <m/>
    <n v="2808"/>
  </r>
  <r>
    <s v="10394866"/>
    <s v="23.12.2025"/>
    <s v="2025-09556661"/>
    <s v="RUSTAMOVA LOBAR BAXRONOVNA"/>
    <s v="41509902420020"/>
    <m/>
    <m/>
    <s v="15.09.1990"/>
    <s v="Навоий"/>
    <x v="3"/>
    <s v="Янги ариқ МФЙ"/>
    <s v="PRIMOVA GULCHEXRA BABAKULOVNA"/>
    <s v="42701732340061"/>
    <x v="3"/>
    <n v="0"/>
    <s v="Рад"/>
    <s v="Кийим"/>
    <x v="1"/>
    <n v="2060000"/>
    <m/>
    <s v="Oddiy"/>
    <m/>
    <m/>
    <m/>
    <m/>
    <m/>
    <n v="0"/>
    <m/>
    <m/>
    <m/>
    <m/>
  </r>
  <r>
    <s v="10332856"/>
    <s v="22.12.2025"/>
    <s v="2025-09483387"/>
    <s v="OBLOQULOVA GULZODA XOSHIM QIZI"/>
    <s v="62109005790018"/>
    <m/>
    <m/>
    <s v="21.09.2000"/>
    <s v="Навоий"/>
    <x v="3"/>
    <s v="Янги ариқ МФЙ"/>
    <s v="PRIMOVA GULCHEXRA BABAKULOVNA"/>
    <s v="42701732340061"/>
    <x v="9"/>
    <n v="1"/>
    <s v="Тўланди"/>
    <s v="Кийим"/>
    <x v="1"/>
    <n v="2060000"/>
    <s v="23.12.2025"/>
    <s v="Oddiy"/>
    <d v="2026-01-09T17:14:34"/>
    <m/>
    <n v="2060000"/>
    <m/>
    <d v="2026-01-09T17:14:34"/>
    <n v="0"/>
    <n v="2060000"/>
    <n v="46031.718449074076"/>
    <m/>
    <n v="44267"/>
  </r>
  <r>
    <s v="10332537"/>
    <s v="22.12.2025"/>
    <s v="2025-09482992"/>
    <s v="OBLOQULOVA GULZODA XOSHIM QIZI"/>
    <s v="62109005790018"/>
    <m/>
    <m/>
    <s v="21.09.2000"/>
    <s v="Навоий"/>
    <x v="3"/>
    <s v="Янги ариқ МФЙ"/>
    <s v="PRIMOVA GULCHEXRA BABAKULOVNA"/>
    <s v="42701732340061"/>
    <x v="4"/>
    <n v="0"/>
    <s v="Қарор"/>
    <s v="Озиқ"/>
    <x v="0"/>
    <n v="412000"/>
    <s v="23.12.2025"/>
    <s v="Oddiy"/>
    <d v="2026-01-09T17:18:52"/>
    <s v="????? ????????"/>
    <n v="412000"/>
    <s v="Ha"/>
    <d v="2026-01-09T17:18:52"/>
    <n v="0"/>
    <n v="412000"/>
    <n v="46031.721435185187"/>
    <m/>
    <n v="47781"/>
  </r>
  <r>
    <s v="10265651"/>
    <s v="19.12.2025"/>
    <s v="2025-09402888"/>
    <s v="ASHUROV FAZLIDDIN BAXODIROVICH"/>
    <s v="30602882340059"/>
    <m/>
    <m/>
    <s v="06.02.1988"/>
    <s v="Навоий"/>
    <x v="3"/>
    <s v="Янги ариқ МФЙ"/>
    <s v="PRIMOVA GULCHEXRA BABAKULOVNA"/>
    <s v="42701732340061"/>
    <x v="4"/>
    <n v="0"/>
    <s v="Қарор"/>
    <s v="Озиқ"/>
    <x v="0"/>
    <n v="412000"/>
    <s v="19.12.2025"/>
    <s v="Oddiy"/>
    <d v="2026-01-09T15:56:25"/>
    <s v="????? ????????"/>
    <n v="412000"/>
    <s v="Ha"/>
    <d v="2026-01-09T15:56:25"/>
    <n v="0"/>
    <n v="412000"/>
    <n v="46031.664178240739"/>
    <m/>
    <n v="39314"/>
  </r>
  <r>
    <s v="10203681"/>
    <s v="17.12.2025"/>
    <s v="2025-09325793"/>
    <s v="TUXTAYEVA SHAHLO TOLIBJON QIZI"/>
    <s v="63108055840019"/>
    <m/>
    <m/>
    <s v="31.08.2005"/>
    <s v="Навоий"/>
    <x v="3"/>
    <s v="Янги ариқ МФЙ"/>
    <s v="PRIMOVA GULCHEXRA BABAKULOVNA"/>
    <s v="42701732340061"/>
    <x v="9"/>
    <n v="1"/>
    <s v="Тўланди"/>
    <s v="Озиқ"/>
    <x v="0"/>
    <n v="412000"/>
    <s v="18.12.2025"/>
    <s v="Oddiy"/>
    <d v="2026-01-09T15:54:02"/>
    <m/>
    <n v="412000"/>
    <m/>
    <d v="2026-01-09T15:54:02"/>
    <n v="0"/>
    <n v="412000"/>
    <n v="46031.662523148145"/>
    <m/>
    <n v="39310"/>
  </r>
  <r>
    <s v="9622211"/>
    <s v="25.11.2025"/>
    <s v="2025-08576974"/>
    <s v="G‘AFUROVA DILOBAR XAMITOVNA"/>
    <s v="40101885820010"/>
    <m/>
    <m/>
    <s v="01.01.1988"/>
    <s v="Навоий"/>
    <x v="3"/>
    <s v="Янги ариқ МФЙ"/>
    <s v="PRIMOVA GULCHEXRA BABAKULOVNA"/>
    <s v="42701732340061"/>
    <x v="3"/>
    <n v="0"/>
    <s v="Рад"/>
    <s v="Жарроҳлик"/>
    <x v="3"/>
    <n v="4120000000"/>
    <m/>
    <s v="Oddiy"/>
    <m/>
    <m/>
    <m/>
    <m/>
    <m/>
    <n v="0"/>
    <m/>
    <m/>
    <m/>
    <m/>
  </r>
  <r>
    <s v="9035707"/>
    <s v="16.10.2025"/>
    <s v="2025-07766818"/>
    <s v="NURULLAYEV FARZULLO SHUKURULLO O‘G‘LI"/>
    <s v="51208055820013"/>
    <m/>
    <m/>
    <s v="12.08.2005"/>
    <s v="Навоий"/>
    <x v="3"/>
    <s v="Янги ариқ МФЙ"/>
    <s v="PRIMOVA GULCHEXRA BABAKULOVNA"/>
    <s v="42701732340061"/>
    <x v="8"/>
    <n v="0"/>
    <s v="Рад"/>
    <s v="Даволаниш"/>
    <x v="2"/>
    <n v="20600000"/>
    <s v="16.10.2025"/>
    <s v="Oddiy"/>
    <d v="2025-11-03T14:32:45"/>
    <s v="??????? ??? ????"/>
    <m/>
    <s v="Yuq"/>
    <d v="2025-11-03T14:32:45"/>
    <n v="0"/>
    <m/>
    <n v="45964.606076388889"/>
    <m/>
    <n v="9717"/>
  </r>
  <r>
    <s v="9035036"/>
    <s v="16.10.2025"/>
    <s v="2025-07765926"/>
    <s v="LATIPOVA SEVINCH ISOMIDDIN QIZI"/>
    <s v="62706045820015"/>
    <m/>
    <m/>
    <s v="27.06.2004"/>
    <s v="Навоий"/>
    <x v="3"/>
    <s v="Янги ариқ МФЙ"/>
    <s v="PRIMOVA GULCHEXRA BABAKULOVNA"/>
    <s v="42701732340061"/>
    <x v="10"/>
    <n v="0"/>
    <s v="Рад"/>
    <s v="Жарроҳлик"/>
    <x v="3"/>
    <n v="4120000000"/>
    <s v="16.10.2025"/>
    <s v="Oddiy"/>
    <m/>
    <m/>
    <m/>
    <m/>
    <m/>
    <n v="0"/>
    <m/>
    <m/>
    <m/>
    <m/>
  </r>
  <r>
    <s v="8866952"/>
    <s v="07.10.2025"/>
    <s v="2025-07565818"/>
    <s v="ERGASHEV RUSTEM AXTAMOVICH"/>
    <s v="33110665820010"/>
    <m/>
    <m/>
    <s v="31.10.1966"/>
    <s v="Навоий"/>
    <x v="3"/>
    <s v="Янги ариқ МФЙ"/>
    <s v="PRIMOVA GULCHEXRA BABAKULOVNA"/>
    <s v="42701732340061"/>
    <x v="3"/>
    <n v="0"/>
    <s v="Рад"/>
    <s v="Даволаниш"/>
    <x v="2"/>
    <n v="20600000"/>
    <m/>
    <s v="Oddiy"/>
    <m/>
    <m/>
    <m/>
    <m/>
    <m/>
    <n v="0"/>
    <m/>
    <m/>
    <m/>
    <m/>
  </r>
  <r>
    <s v="10914455"/>
    <s v="24.01.2026"/>
    <s v="2026-10162699"/>
    <s v="TUROBOV JASUR BEKMURODOVICH"/>
    <s v="31405842330016"/>
    <m/>
    <m/>
    <s v="14.05.1984"/>
    <s v="Навоий"/>
    <x v="1"/>
    <s v="Нурафшон"/>
    <s v="LUTFULLOYEVA YULDUZ IXTIYOR QIZI"/>
    <s v="42012902330037"/>
    <x v="5"/>
    <n v="0"/>
    <s v="Жараён"/>
    <s v="Коммунал"/>
    <x v="4"/>
    <n v="412000"/>
    <m/>
    <s v="Oddiy"/>
    <m/>
    <m/>
    <m/>
    <m/>
    <m/>
    <n v="0"/>
    <m/>
    <m/>
    <m/>
    <m/>
  </r>
  <r>
    <s v="9060101"/>
    <s v="20.10.2025"/>
    <s v="2025-07798857"/>
    <s v="OYNAZAROVA NAZOKAT SHOYIMOVNA"/>
    <s v="40803622330036"/>
    <m/>
    <m/>
    <s v="08.03.1962"/>
    <s v="Навоий"/>
    <x v="1"/>
    <s v="Нурафшон"/>
    <s v="LUTFULLOYEVA YULDUZ IXTIYOR QIZI"/>
    <s v="42012902330037"/>
    <x v="0"/>
    <n v="0"/>
    <s v="Рад"/>
    <s v="Жарроҳлик"/>
    <x v="3"/>
    <m/>
    <m/>
    <s v="Oddiy"/>
    <m/>
    <m/>
    <m/>
    <m/>
    <m/>
    <n v="0"/>
    <m/>
    <m/>
    <m/>
    <m/>
  </r>
  <r>
    <s v="11238959"/>
    <s v="17.02.2026"/>
    <s v="2026-10550038"/>
    <s v="AVEZOV ASLIDDIN TO‘RAYEVICH"/>
    <s v="30803832330153"/>
    <m/>
    <m/>
    <s v="08.03.1983"/>
    <s v="Навоий"/>
    <x v="1"/>
    <s v="Айрончи МФЙ"/>
    <s v="QODIROVA GULCHEXRA TAVAKKAL QIZI"/>
    <s v="41108912330033"/>
    <x v="1"/>
    <n v="0"/>
    <s v="Жараён"/>
    <s v="Коммунал"/>
    <x v="4"/>
    <m/>
    <m/>
    <s v="Oddiy"/>
    <m/>
    <m/>
    <m/>
    <m/>
    <m/>
    <n v="0"/>
    <m/>
    <m/>
    <m/>
    <m/>
  </r>
  <r>
    <s v="10678190"/>
    <s v="07.01.2026"/>
    <s v="2026-09881450"/>
    <s v="AVEZOV ASLIDDIN TO‘RAYEVICH"/>
    <s v="30803832330153"/>
    <m/>
    <m/>
    <s v="08.03.1983"/>
    <s v="Навоий"/>
    <x v="1"/>
    <s v="Айрончи МФЙ"/>
    <s v="QODIROVA GULCHEXRA TAVAKKAL QIZI"/>
    <s v="41108912330033"/>
    <x v="6"/>
    <n v="0"/>
    <s v="Жараён"/>
    <s v="Жарроҳлик"/>
    <x v="3"/>
    <n v="4120000000"/>
    <s v="09.01.2026"/>
    <s v="Oddiy"/>
    <m/>
    <m/>
    <m/>
    <m/>
    <m/>
    <n v="0"/>
    <m/>
    <m/>
    <m/>
    <m/>
  </r>
  <r>
    <s v="10368247"/>
    <s v="23.12.2025"/>
    <s v="2025-09526277"/>
    <s v="XONKELDIYEVA YULDUZ O‘LMAS QIZI"/>
    <s v="41411995780029"/>
    <m/>
    <m/>
    <s v="14.11.1999"/>
    <s v="Навоий"/>
    <x v="1"/>
    <s v="Айрончи МФЙ"/>
    <s v="QODIROVA GULCHEXRA TAVAKKAL QIZI"/>
    <s v="41108912330033"/>
    <x v="9"/>
    <n v="1"/>
    <s v="Тўланди"/>
    <s v="Озиқ"/>
    <x v="0"/>
    <n v="412000"/>
    <s v="23.12.2025"/>
    <s v="Oddiy"/>
    <d v="2025-12-24T15:08:56"/>
    <m/>
    <n v="412000"/>
    <m/>
    <d v="2025-12-24T15:08:56"/>
    <n v="0"/>
    <n v="412000"/>
    <n v="46015.631203703706"/>
    <m/>
    <n v="41761"/>
  </r>
  <r>
    <s v="11192981"/>
    <s v="13.02.2026"/>
    <s v="2026-10495417"/>
    <s v="XAMRAYEVA MARXABO SHUKUROVNA"/>
    <s v="42209642420018"/>
    <m/>
    <m/>
    <s v="22.09.1964"/>
    <s v="Навоий"/>
    <x v="3"/>
    <s v="Жалойир МФЙ"/>
    <s v="SHARIPOVA ZUBAYDA BAXRIDDINOVNA"/>
    <s v="42011842420011"/>
    <x v="0"/>
    <n v="0"/>
    <s v="Рад"/>
    <s v="Коммунал"/>
    <x v="4"/>
    <m/>
    <m/>
    <s v="Oddiy"/>
    <m/>
    <m/>
    <m/>
    <m/>
    <m/>
    <n v="0"/>
    <m/>
    <m/>
    <m/>
    <m/>
  </r>
  <r>
    <s v="11175660"/>
    <s v="13.02.2026"/>
    <s v="2026-10475907"/>
    <s v="NAMOZOV G‘IYOZ NIYOZOVICH"/>
    <s v="31510535820016"/>
    <m/>
    <m/>
    <s v="15.10.1953"/>
    <s v="Навоий"/>
    <x v="3"/>
    <s v="Жалойир МФЙ"/>
    <s v="SHARIPOVA ZUBAYDA BAXRIDDINOVNA"/>
    <s v="42011842420011"/>
    <x v="2"/>
    <n v="0"/>
    <s v="Жараён"/>
    <s v="Таъмир"/>
    <x v="5"/>
    <n v="20600000"/>
    <s v="13.02.2026"/>
    <s v="Oddiy"/>
    <m/>
    <m/>
    <m/>
    <m/>
    <m/>
    <n v="0"/>
    <m/>
    <m/>
    <m/>
    <n v="63695"/>
  </r>
  <r>
    <s v="11175660"/>
    <s v="13.02.2026"/>
    <s v="2026-10475907"/>
    <s v="NAMOZOV G‘IYOZ NIYOZOVICH"/>
    <s v="31510535820016"/>
    <m/>
    <m/>
    <s v="15.10.1953"/>
    <s v="Навоий"/>
    <x v="3"/>
    <s v="Жалойир МФЙ"/>
    <s v="SHARIPOVA ZUBAYDA BAXRIDDINOVNA"/>
    <s v="42011842420011"/>
    <x v="2"/>
    <n v="0"/>
    <s v="Жараён"/>
    <s v="Таъмир"/>
    <x v="5"/>
    <n v="20600000"/>
    <s v="13.02.2026"/>
    <s v="Oddiy"/>
    <m/>
    <m/>
    <m/>
    <m/>
    <m/>
    <n v="0"/>
    <m/>
    <m/>
    <m/>
    <n v="63696"/>
  </r>
  <r>
    <s v="10750200"/>
    <s v="12.01.2026"/>
    <s v="2026-09963551"/>
    <s v="SAIDOVA NAFOSAT ZAYNITDIN QIZI"/>
    <s v="42406932420017"/>
    <m/>
    <m/>
    <s v="24.06.1993"/>
    <s v="Навоий"/>
    <x v="3"/>
    <s v="Жалойир МФЙ"/>
    <s v="SHARIPOVA ZUBAYDA BAXRIDDINOVNA"/>
    <s v="42011842420011"/>
    <x v="4"/>
    <n v="0"/>
    <s v="Қарор"/>
    <s v="Даволаниш"/>
    <x v="2"/>
    <n v="20600000"/>
    <s v="12.01.2026"/>
    <s v="Oddiy"/>
    <d v="2026-02-10T11:02:20"/>
    <s v="????? ????????"/>
    <n v="20600000"/>
    <s v="Ha"/>
    <d v="2026-02-10T11:02:20"/>
    <n v="0"/>
    <n v="20600000"/>
    <n v="46063.459953703707"/>
    <m/>
    <n v="59699"/>
  </r>
  <r>
    <s v="10665997"/>
    <s v="07.01.2026"/>
    <s v="2026-09867351"/>
    <s v="DAVRONOV AMRULLO ORTIQ O‘G‘LI"/>
    <s v="51008045820038"/>
    <m/>
    <m/>
    <s v="10.08.2004"/>
    <s v="Навоий"/>
    <x v="3"/>
    <s v="Жалойир МФЙ"/>
    <s v="SHARIPOVA ZUBAYDA BAXRIDDINOVNA"/>
    <s v="42011842420011"/>
    <x v="3"/>
    <n v="0"/>
    <s v="Рад"/>
    <s v="Жарроҳлик"/>
    <x v="3"/>
    <n v="4120000000"/>
    <m/>
    <s v="Oddiy"/>
    <m/>
    <m/>
    <m/>
    <m/>
    <m/>
    <n v="0"/>
    <m/>
    <m/>
    <m/>
    <m/>
  </r>
  <r>
    <s v="10321556"/>
    <s v="21.12.2025"/>
    <s v="2025-09469968"/>
    <s v="ASHIROVA DILDORA IXTIYOROVNA"/>
    <s v="40108852340089"/>
    <m/>
    <m/>
    <s v="01.08.1985"/>
    <s v="Навоий"/>
    <x v="3"/>
    <s v="Жалойир МФЙ"/>
    <s v="SHARIPOVA ZUBAYDA BAXRIDDINOVNA"/>
    <s v="42011842420011"/>
    <x v="0"/>
    <n v="0"/>
    <s v="Рад"/>
    <s v="Коммунал"/>
    <x v="4"/>
    <m/>
    <m/>
    <s v="Oddiy"/>
    <m/>
    <m/>
    <m/>
    <m/>
    <m/>
    <n v="0"/>
    <m/>
    <m/>
    <m/>
    <m/>
  </r>
  <r>
    <s v="10321459"/>
    <s v="21.12.2025"/>
    <s v="2025-09469859"/>
    <s v="ASHIROVA DILDORA IXTIYOROVNA"/>
    <s v="40108852340089"/>
    <m/>
    <m/>
    <s v="01.08.1985"/>
    <s v="Навоий"/>
    <x v="3"/>
    <s v="Жалойир МФЙ"/>
    <s v="SHARIPOVA ZUBAYDA BAXRIDDINOVNA"/>
    <s v="42011842420011"/>
    <x v="0"/>
    <n v="0"/>
    <s v="Рад"/>
    <s v="Озиқ"/>
    <x v="0"/>
    <m/>
    <m/>
    <s v="Oddiy"/>
    <m/>
    <m/>
    <m/>
    <m/>
    <m/>
    <n v="0"/>
    <m/>
    <m/>
    <m/>
    <m/>
  </r>
  <r>
    <s v="10273467"/>
    <s v="19.12.2025"/>
    <s v="2025-09412164"/>
    <s v="KARIMOVA RUXSORA ISKANDAR QIZI"/>
    <s v="41501932420041"/>
    <m/>
    <m/>
    <s v="15.01.1993"/>
    <s v="Навоий"/>
    <x v="3"/>
    <s v="Жалойир МФЙ"/>
    <s v="SHARIPOVA ZUBAYDA BAXRIDDINOVNA"/>
    <s v="42011842420011"/>
    <x v="4"/>
    <n v="0"/>
    <s v="Қарор"/>
    <s v="Озиқ"/>
    <x v="0"/>
    <n v="412000"/>
    <s v="19.12.2025"/>
    <s v="Oddiy"/>
    <d v="2026-01-16T20:01:23"/>
    <s v="????? ????????"/>
    <n v="412000"/>
    <s v="Ha"/>
    <d v="2026-01-16T20:01:23"/>
    <n v="0"/>
    <n v="412000"/>
    <n v="46038.834293981483"/>
    <m/>
    <n v="39313"/>
  </r>
  <r>
    <s v="10272518"/>
    <s v="19.12.2025"/>
    <s v="2025-09411043"/>
    <s v="KARIMOVA RUXSORA ISKANDAR QIZI"/>
    <s v="41501932420041"/>
    <m/>
    <m/>
    <s v="15.01.1993"/>
    <s v="Навоий"/>
    <x v="3"/>
    <s v="Жалойир МФЙ"/>
    <s v="SHARIPOVA ZUBAYDA BAXRIDDINOVNA"/>
    <s v="42011842420011"/>
    <x v="3"/>
    <n v="0"/>
    <s v="Рад"/>
    <s v="Кийим"/>
    <x v="1"/>
    <n v="2060000"/>
    <m/>
    <s v="Oddiy"/>
    <m/>
    <m/>
    <m/>
    <m/>
    <m/>
    <n v="0"/>
    <m/>
    <m/>
    <m/>
    <m/>
  </r>
  <r>
    <s v="9801651"/>
    <s v="02.12.2025"/>
    <s v="2025-08813003"/>
    <s v="G‘ANIYEVA GULRUX XASAN QIZI"/>
    <s v="40202925820013"/>
    <m/>
    <m/>
    <s v="02.02.1992"/>
    <s v="Навоий"/>
    <x v="3"/>
    <s v="Жалойир МФЙ"/>
    <s v="SHARIPOVA ZUBAYDA BAXRIDDINOVNA"/>
    <s v="42011842420011"/>
    <x v="9"/>
    <n v="1"/>
    <s v="Тўланди"/>
    <s v="Кийим"/>
    <x v="1"/>
    <n v="2060000"/>
    <s v="18.12.2025"/>
    <s v="Oddiy"/>
    <d v="2025-12-18T18:11:06"/>
    <m/>
    <n v="2060000"/>
    <m/>
    <d v="2025-12-18T18:11:06"/>
    <n v="0"/>
    <n v="2060000"/>
    <n v="46009.757708333331"/>
    <m/>
    <n v="34152"/>
  </r>
  <r>
    <s v="9258681"/>
    <s v="05.11.2025"/>
    <s v="2025-08090301"/>
    <s v="BOBOYEVA MAFTUNA AXROR QIZI"/>
    <s v="41608952420016"/>
    <m/>
    <m/>
    <s v="16.08.1995"/>
    <s v="Навоий"/>
    <x v="3"/>
    <s v="Жалойир МФЙ"/>
    <s v="SHARIPOVA ZUBAYDA BAXRIDDINOVNA"/>
    <s v="42011842420011"/>
    <x v="4"/>
    <n v="0"/>
    <s v="Қарор"/>
    <s v="Даволаниш"/>
    <x v="2"/>
    <n v="20600000"/>
    <s v="13.11.2025"/>
    <s v="Oddiy"/>
    <d v="2025-12-01T16:12:33"/>
    <s v="????? ????????"/>
    <n v="20000000"/>
    <s v="Ha"/>
    <d v="2025-12-01T16:12:33"/>
    <n v="0"/>
    <n v="20000000"/>
    <n v="45992.675381944442"/>
    <m/>
    <n v="11699"/>
  </r>
  <r>
    <s v="8926404"/>
    <s v="09.10.2025"/>
    <s v="2025-07632563"/>
    <s v="TUGMAYEVA GULANDON RUSTAMOVNA"/>
    <s v="42803914070039"/>
    <m/>
    <m/>
    <s v="28.03.1991"/>
    <s v="Навоий"/>
    <x v="3"/>
    <s v="Зиёкор МФЙ"/>
    <s v="SHARIPOVA ZUBAYDA BAXRIDDINOVNA"/>
    <s v="42011842420011"/>
    <x v="0"/>
    <n v="0"/>
    <s v="Рад"/>
    <s v="Озиқ"/>
    <x v="0"/>
    <m/>
    <m/>
    <s v="Oddiy"/>
    <m/>
    <m/>
    <m/>
    <m/>
    <m/>
    <n v="0"/>
    <m/>
    <m/>
    <m/>
    <m/>
  </r>
  <r>
    <s v="8593230"/>
    <s v="22.09.2025"/>
    <s v="2025-07204368"/>
    <s v="TUGMAYEVA GULANDON RUSTAMOVNA"/>
    <s v="42803914070039"/>
    <m/>
    <m/>
    <s v="28.03.1991"/>
    <s v="Навоий"/>
    <x v="3"/>
    <s v="Зиёкор МФЙ"/>
    <s v="SHARIPOVA ZUBAYDA BAXRIDDINOVNA"/>
    <s v="42011842420011"/>
    <x v="4"/>
    <n v="0"/>
    <s v="Қарор"/>
    <s v="Кийим"/>
    <x v="1"/>
    <n v="2060000"/>
    <s v="09.10.2025"/>
    <s v="Oddiy"/>
    <d v="2026-02-13T17:43:44"/>
    <m/>
    <n v="2060000"/>
    <m/>
    <d v="2026-02-13T17:43:44"/>
    <n v="0"/>
    <n v="2060000"/>
    <n v="46066.738703703704"/>
    <m/>
    <n v="6823"/>
  </r>
  <r>
    <s v="11411637"/>
    <s v="24.02.2026"/>
    <s v="2026-10762405"/>
    <s v="IKROMOV ALISHER RO‘ZIYEVICH"/>
    <s v="31711775830025"/>
    <m/>
    <m/>
    <s v="17.11.1977"/>
    <s v="Навоий"/>
    <x v="0"/>
    <s v="Полвон ота МФЙ"/>
    <s v="ISLOMOVA LATOFAT BURXONOVNA"/>
    <s v="42111822380057"/>
    <x v="6"/>
    <n v="0"/>
    <s v="Жараён"/>
    <s v="Даволаниш"/>
    <x v="2"/>
    <n v="20600000"/>
    <s v="24.02.2026"/>
    <s v="Oddiy"/>
    <m/>
    <m/>
    <m/>
    <m/>
    <m/>
    <n v="0"/>
    <m/>
    <m/>
    <m/>
    <m/>
  </r>
  <r>
    <s v="11286725"/>
    <s v="19.02.2026"/>
    <s v="2026-10605503"/>
    <s v="OCHILOVA NAFISA AXMADOVNA"/>
    <s v="41202852380052"/>
    <m/>
    <m/>
    <s v="12.02.1985"/>
    <s v="Навоий"/>
    <x v="0"/>
    <s v="Полвон ота МФЙ"/>
    <s v="ISLOMOVA LATOFAT BURXONOVNA"/>
    <s v="42111822380057"/>
    <x v="0"/>
    <n v="0"/>
    <s v="Рад"/>
    <s v="Озиқ"/>
    <x v="0"/>
    <m/>
    <m/>
    <s v="Oddiy"/>
    <m/>
    <m/>
    <m/>
    <m/>
    <m/>
    <n v="0"/>
    <m/>
    <m/>
    <m/>
    <m/>
  </r>
  <r>
    <s v="11286628"/>
    <s v="19.02.2026"/>
    <s v="2026-10605395"/>
    <s v="NORQULOVA LOLA OTABEK QIZI"/>
    <s v="61911135830055"/>
    <m/>
    <m/>
    <s v="19.11.2013"/>
    <s v="Навоий"/>
    <x v="0"/>
    <s v="Полвон ота МФЙ"/>
    <s v="ISLOMOVA LATOFAT BURXONOVNA"/>
    <s v="42111822380057"/>
    <x v="2"/>
    <n v="0"/>
    <s v="Жараён"/>
    <s v="Кийим"/>
    <x v="1"/>
    <n v="2060000"/>
    <s v="24.02.2026"/>
    <s v="Oddiy"/>
    <m/>
    <m/>
    <m/>
    <m/>
    <m/>
    <n v="0"/>
    <m/>
    <m/>
    <m/>
    <n v="65096"/>
  </r>
  <r>
    <s v="11285948"/>
    <s v="19.02.2026"/>
    <s v="2026-10604635"/>
    <s v="RAJABOV ELDOR ULU`GBEK O`G`LI"/>
    <s v="50408215830075"/>
    <m/>
    <m/>
    <s v="04.08.2021"/>
    <s v="Навоий"/>
    <x v="0"/>
    <s v="Полвон ота МФЙ"/>
    <s v="ISLOMOVA LATOFAT BURXONOVNA"/>
    <s v="42111822380057"/>
    <x v="2"/>
    <n v="0"/>
    <s v="Жараён"/>
    <s v="Кийим"/>
    <x v="1"/>
    <n v="2060000"/>
    <s v="24.02.2026"/>
    <s v="Oddiy"/>
    <m/>
    <m/>
    <m/>
    <m/>
    <m/>
    <n v="0"/>
    <m/>
    <m/>
    <m/>
    <n v="65097"/>
  </r>
  <r>
    <s v="11284241"/>
    <s v="19.02.2026"/>
    <s v="2026-10602715"/>
    <s v="RO‘ZIMURODOV BOYMUROD OTABEK O‘G‘LI"/>
    <s v="33009942380100"/>
    <m/>
    <m/>
    <s v="30.09.1994"/>
    <s v="Навоий"/>
    <x v="0"/>
    <s v="Полвон ота МФЙ"/>
    <s v="ISLOMOVA LATOFAT BURXONOVNA"/>
    <s v="42111822380057"/>
    <x v="3"/>
    <n v="0"/>
    <s v="Рад"/>
    <s v="Жарроҳлик"/>
    <x v="3"/>
    <n v="4120000000"/>
    <m/>
    <s v="Oddiy"/>
    <m/>
    <m/>
    <m/>
    <m/>
    <m/>
    <n v="0"/>
    <m/>
    <m/>
    <m/>
    <m/>
  </r>
  <r>
    <s v="11256757"/>
    <s v="18.02.2026"/>
    <s v="2026-10570789"/>
    <s v="NAZAROV JAVOHIR HASAN O`G`LI"/>
    <s v="50505155830074"/>
    <m/>
    <m/>
    <s v="05.05.2015"/>
    <s v="Навоий"/>
    <x v="0"/>
    <s v="Полвон ота МФЙ"/>
    <s v="ISLOMOVA LATOFAT BURXONOVNA"/>
    <s v="42111822380057"/>
    <x v="2"/>
    <n v="0"/>
    <s v="Жараён"/>
    <s v="Кийим"/>
    <x v="1"/>
    <n v="2060000"/>
    <s v="24.02.2026"/>
    <s v="Oddiy"/>
    <m/>
    <m/>
    <m/>
    <m/>
    <m/>
    <n v="0"/>
    <m/>
    <m/>
    <m/>
    <n v="65098"/>
  </r>
  <r>
    <s v="11115315"/>
    <s v="10.02.2026"/>
    <s v="2026-10405880"/>
    <s v="ADIZOV BEKPULAT ESHPULATOVICH"/>
    <s v="32003822380027"/>
    <m/>
    <m/>
    <s v="20.03.1982"/>
    <s v="Навоий"/>
    <x v="0"/>
    <s v="Полвон ота МФЙ"/>
    <s v="ISLOMOVA LATOFAT BURXONOVNA"/>
    <s v="42111822380057"/>
    <x v="3"/>
    <n v="0"/>
    <s v="Рад"/>
    <s v="Кийим"/>
    <x v="1"/>
    <n v="2060000"/>
    <m/>
    <s v="Oddiy"/>
    <m/>
    <m/>
    <m/>
    <m/>
    <m/>
    <n v="0"/>
    <m/>
    <m/>
    <m/>
    <m/>
  </r>
  <r>
    <s v="11083813"/>
    <s v="06.02.2026"/>
    <s v="2026-10368529"/>
    <s v="NAZAROV JAVOHIR HASAN O`G`LI"/>
    <s v="50505155830074"/>
    <m/>
    <m/>
    <s v="05.05.2015"/>
    <s v="Навоий"/>
    <x v="0"/>
    <s v="Полвон ота МФЙ"/>
    <s v="ISLOMOVA LATOFAT BURXONOVNA"/>
    <s v="42111822380057"/>
    <x v="0"/>
    <n v="0"/>
    <s v="Рад"/>
    <s v="Кийим"/>
    <x v="1"/>
    <m/>
    <m/>
    <s v="Oddiy"/>
    <m/>
    <m/>
    <m/>
    <m/>
    <m/>
    <n v="0"/>
    <m/>
    <m/>
    <m/>
    <m/>
  </r>
  <r>
    <s v="11083781"/>
    <s v="06.02.2026"/>
    <s v="2026-10368493"/>
    <s v="NURMATOVA ZEBO ROXMONOVNA"/>
    <s v="40110805830015"/>
    <m/>
    <m/>
    <s v="01.10.1980"/>
    <s v="Навоий"/>
    <x v="0"/>
    <s v="Полвон ота МФЙ"/>
    <s v="ISLOMOVA LATOFAT BURXONOVNA"/>
    <s v="42111822380057"/>
    <x v="3"/>
    <n v="0"/>
    <s v="Рад"/>
    <s v="Озиқ"/>
    <x v="0"/>
    <n v="412000"/>
    <m/>
    <s v="Oddiy"/>
    <m/>
    <m/>
    <m/>
    <m/>
    <m/>
    <n v="0"/>
    <m/>
    <m/>
    <m/>
    <m/>
  </r>
  <r>
    <s v="11062674"/>
    <s v="04.02.2026"/>
    <s v="2026-10341181"/>
    <s v="DAMINOVA FOTIMA ILHOMOVNA"/>
    <s v="42411892380080"/>
    <m/>
    <m/>
    <s v="24.11.1989"/>
    <s v="Навоий"/>
    <x v="0"/>
    <s v="Полвон ота МФЙ"/>
    <s v="ISLOMOVA LATOFAT BURXONOVNA"/>
    <s v="42111822380057"/>
    <x v="3"/>
    <n v="0"/>
    <s v="Рад"/>
    <s v="Озиқ"/>
    <x v="0"/>
    <n v="412000"/>
    <m/>
    <s v="Oddiy"/>
    <m/>
    <m/>
    <m/>
    <m/>
    <m/>
    <n v="0"/>
    <m/>
    <m/>
    <m/>
    <m/>
  </r>
  <r>
    <s v="11062455"/>
    <s v="04.02.2026"/>
    <s v="2026-10340937"/>
    <s v="SHODIYEVA ZARIFA SADRIDDIN QIZI"/>
    <s v="42611945830025"/>
    <m/>
    <m/>
    <s v="26.11.1994"/>
    <s v="Навоий"/>
    <x v="0"/>
    <s v="Полвон ота МФЙ"/>
    <s v="ISLOMOVA LATOFAT BURXONOVNA"/>
    <s v="42111822380057"/>
    <x v="0"/>
    <n v="0"/>
    <s v="Рад"/>
    <s v="Озиқ"/>
    <x v="0"/>
    <m/>
    <m/>
    <s v="Oddiy"/>
    <m/>
    <m/>
    <m/>
    <m/>
    <m/>
    <n v="0"/>
    <m/>
    <m/>
    <m/>
    <m/>
  </r>
  <r>
    <s v="11061985"/>
    <s v="04.02.2026"/>
    <s v="2026-10340404"/>
    <s v="ERGASHEV BOTIRBOY SHUKUROVICH"/>
    <s v="32711772340052"/>
    <m/>
    <m/>
    <s v="27.11.1977"/>
    <s v="Навоий"/>
    <x v="0"/>
    <s v="Полвон ота МФЙ"/>
    <s v="ISLOMOVA LATOFAT BURXONOVNA"/>
    <s v="42111822380057"/>
    <x v="3"/>
    <n v="0"/>
    <s v="Рад"/>
    <s v="Кийим"/>
    <x v="1"/>
    <n v="2060000"/>
    <m/>
    <s v="Oddiy"/>
    <m/>
    <m/>
    <m/>
    <m/>
    <m/>
    <n v="0"/>
    <m/>
    <m/>
    <m/>
    <m/>
  </r>
  <r>
    <s v="11061955"/>
    <s v="04.02.2026"/>
    <s v="2026-10340371"/>
    <s v="IBRAGIMOV ATXAM AZAMATOVICH"/>
    <s v="30511882380067"/>
    <m/>
    <m/>
    <s v="05.11.1988"/>
    <s v="Навоий"/>
    <x v="0"/>
    <s v="Полвон ота МФЙ"/>
    <s v="ISLOMOVA LATOFAT BURXONOVNA"/>
    <s v="42111822380057"/>
    <x v="0"/>
    <n v="0"/>
    <s v="Рад"/>
    <s v="Озиқ"/>
    <x v="0"/>
    <m/>
    <m/>
    <s v="Oddiy"/>
    <m/>
    <m/>
    <m/>
    <m/>
    <m/>
    <n v="0"/>
    <m/>
    <m/>
    <m/>
    <m/>
  </r>
  <r>
    <s v="11061484"/>
    <s v="04.02.2026"/>
    <s v="2026-10339820"/>
    <s v="XUDOYBERDIYEVA DILBAR EGAMBERDIYEVNA"/>
    <s v="41610872380107"/>
    <m/>
    <m/>
    <s v="16.10.1987"/>
    <s v="Навоий"/>
    <x v="0"/>
    <s v="Полвон ота МФЙ"/>
    <s v="ISLOMOVA LATOFAT BURXONOVNA"/>
    <s v="42111822380057"/>
    <x v="0"/>
    <n v="0"/>
    <s v="Рад"/>
    <s v="Озиқ"/>
    <x v="0"/>
    <m/>
    <m/>
    <s v="Oddiy"/>
    <m/>
    <m/>
    <m/>
    <m/>
    <m/>
    <n v="0"/>
    <m/>
    <m/>
    <m/>
    <m/>
  </r>
  <r>
    <s v="11061446"/>
    <s v="04.02.2026"/>
    <s v="2026-10339768"/>
    <s v="MAMIROVA LOBAR SAYBNAZAROVNA"/>
    <s v="40706862380109"/>
    <m/>
    <m/>
    <s v="07.06.1986"/>
    <s v="Навоий"/>
    <x v="0"/>
    <s v="Полвон ота МФЙ"/>
    <s v="ISLOMOVA LATOFAT BURXONOVNA"/>
    <s v="42111822380057"/>
    <x v="3"/>
    <n v="0"/>
    <s v="Рад"/>
    <s v="Кийим"/>
    <x v="1"/>
    <n v="2060000"/>
    <m/>
    <s v="Oddiy"/>
    <m/>
    <m/>
    <m/>
    <m/>
    <m/>
    <n v="0"/>
    <m/>
    <m/>
    <m/>
    <m/>
  </r>
  <r>
    <s v="11060657"/>
    <s v="04.02.2026"/>
    <s v="2026-10338799"/>
    <s v="IBROHIMOVA MADINA HAYIT QIZI"/>
    <s v="41807922380060"/>
    <m/>
    <m/>
    <s v="18.07.1992"/>
    <s v="Навоий"/>
    <x v="0"/>
    <s v="Полвон ота МФЙ"/>
    <s v="ISLOMOVA LATOFAT BURXONOVNA"/>
    <s v="42111822380057"/>
    <x v="0"/>
    <n v="0"/>
    <s v="Рад"/>
    <s v="Озиқ"/>
    <x v="0"/>
    <m/>
    <m/>
    <s v="Oddiy"/>
    <m/>
    <m/>
    <m/>
    <m/>
    <m/>
    <n v="0"/>
    <m/>
    <m/>
    <m/>
    <m/>
  </r>
  <r>
    <s v="10836350"/>
    <s v="17.01.2026"/>
    <s v="2026-10068739"/>
    <s v="DAMINOVA FOTIMA ILHOMOVNA"/>
    <s v="42411892380080"/>
    <m/>
    <m/>
    <s v="24.11.1989"/>
    <s v="Навоий"/>
    <x v="0"/>
    <s v="Полвон ота МФЙ"/>
    <s v="ISLOMOVA LATOFAT BURXONOVNA"/>
    <s v="42111822380057"/>
    <x v="3"/>
    <n v="0"/>
    <s v="Рад"/>
    <s v="Кийим"/>
    <x v="1"/>
    <n v="2060000"/>
    <m/>
    <s v="Oddiy"/>
    <m/>
    <m/>
    <m/>
    <m/>
    <m/>
    <n v="0"/>
    <m/>
    <m/>
    <m/>
    <m/>
  </r>
  <r>
    <s v="10710117"/>
    <s v="09.01.2026"/>
    <s v="2026-09917484"/>
    <s v="ТУРАЕВА ГУЛСАНАМ БЕГДУЛЛО ҚИЗИ"/>
    <s v="60306105830053"/>
    <m/>
    <m/>
    <s v="03.06.2010"/>
    <s v="Навоий"/>
    <x v="0"/>
    <s v="Полвон ота МФЙ"/>
    <s v="ISLOMOVA LATOFAT BURXONOVNA"/>
    <s v="42111822380057"/>
    <x v="4"/>
    <n v="0"/>
    <s v="Қарор"/>
    <s v="Кийим"/>
    <x v="1"/>
    <n v="2060000"/>
    <s v="17.01.2026"/>
    <s v="Oddiy"/>
    <d v="2026-01-30T21:12:40"/>
    <s v="????? ????????"/>
    <n v="2060000"/>
    <s v="Ha"/>
    <d v="2026-01-30T21:12:40"/>
    <n v="0"/>
    <n v="2060000"/>
    <n v="46052.883796296293"/>
    <m/>
    <n v="58777"/>
  </r>
  <r>
    <s v="10708012"/>
    <s v="09.01.2026"/>
    <s v="2026-09915151"/>
    <s v="NORQULOV AZIZBEK MUZAFFAR O`G`LI"/>
    <s v="51008155830019"/>
    <m/>
    <m/>
    <s v="10.08.2015"/>
    <s v="Навоий"/>
    <x v="0"/>
    <s v="Полвон ота МФЙ"/>
    <s v="ISLOMOVA LATOFAT BURXONOVNA"/>
    <s v="42111822380057"/>
    <x v="4"/>
    <n v="0"/>
    <s v="Қарор"/>
    <s v="Кийим"/>
    <x v="1"/>
    <n v="2060000"/>
    <s v="09.01.2026"/>
    <s v="Oddiy"/>
    <d v="2026-01-30T21:13:04"/>
    <s v="????? ????????"/>
    <n v="2060000"/>
    <s v="Ha"/>
    <d v="2026-01-30T21:13:04"/>
    <n v="0"/>
    <n v="2060000"/>
    <n v="46052.884074074071"/>
    <m/>
    <n v="56092"/>
  </r>
  <r>
    <s v="9702821"/>
    <s v="28.11.2025"/>
    <s v="2025-08685696"/>
    <s v="OCHILOVA AZIZA BOZORBOYEVNA"/>
    <s v="40807852380144"/>
    <m/>
    <m/>
    <s v="08.07.1985"/>
    <s v="Навоий"/>
    <x v="0"/>
    <s v="Полвон ота МФЙ"/>
    <s v="ISLOMOVA LATOFAT BURXONOVNA"/>
    <s v="42111822380057"/>
    <x v="3"/>
    <n v="0"/>
    <s v="Рад"/>
    <s v="Даволаниш"/>
    <x v="2"/>
    <n v="20600000"/>
    <m/>
    <s v="Oddiy"/>
    <m/>
    <m/>
    <m/>
    <m/>
    <m/>
    <n v="0"/>
    <m/>
    <m/>
    <m/>
    <m/>
  </r>
  <r>
    <s v="9702490"/>
    <s v="28.11.2025"/>
    <s v="2025-08685277"/>
    <s v="OCHILOVA AZIZA BOZORBOYEVNA"/>
    <s v="40807852380144"/>
    <m/>
    <m/>
    <s v="08.07.1985"/>
    <s v="Навоий"/>
    <x v="0"/>
    <s v="Полвон ота МФЙ"/>
    <s v="ISLOMOVA LATOFAT BURXONOVNA"/>
    <s v="42111822380057"/>
    <x v="2"/>
    <n v="0"/>
    <s v="Жараён"/>
    <s v="Кийим"/>
    <x v="1"/>
    <n v="2060000"/>
    <s v="05.12.2025"/>
    <s v="Oddiy"/>
    <m/>
    <m/>
    <m/>
    <m/>
    <m/>
    <n v="0"/>
    <m/>
    <m/>
    <m/>
    <n v="31011"/>
  </r>
  <r>
    <s v="9699304"/>
    <s v="27.11.2025"/>
    <s v="2025-08680916"/>
    <s v="MUSAYEVA NARGIZA MURTAZAYEVNA"/>
    <s v="41105752380028"/>
    <m/>
    <m/>
    <s v="11.05.1975"/>
    <s v="Навоий"/>
    <x v="0"/>
    <s v="Полвон ота МФЙ"/>
    <s v="ISLOMOVA LATOFAT BURXONOVNA"/>
    <s v="42111822380057"/>
    <x v="3"/>
    <n v="0"/>
    <s v="Рад"/>
    <s v="Даволаниш"/>
    <x v="2"/>
    <n v="20600000"/>
    <m/>
    <s v="Oddiy"/>
    <m/>
    <m/>
    <m/>
    <m/>
    <m/>
    <n v="0"/>
    <m/>
    <m/>
    <m/>
    <m/>
  </r>
  <r>
    <s v="9675894"/>
    <s v="27.11.2025"/>
    <s v="2025-08649384"/>
    <s v="ODILOVA OZODA NIZOMIDDIN QIZI"/>
    <s v="60311005830023"/>
    <m/>
    <m/>
    <s v="03.11.2000"/>
    <s v="Навоий"/>
    <x v="0"/>
    <s v="Полвон ота МФЙ"/>
    <s v="ISLOMOVA LATOFAT BURXONOVNA"/>
    <s v="42111822380057"/>
    <x v="3"/>
    <n v="0"/>
    <s v="Рад"/>
    <s v="Кийим"/>
    <x v="1"/>
    <n v="2060000"/>
    <m/>
    <s v="Oddiy"/>
    <m/>
    <m/>
    <m/>
    <m/>
    <m/>
    <n v="0"/>
    <m/>
    <m/>
    <m/>
    <m/>
  </r>
  <r>
    <s v="9673336"/>
    <s v="27.11.2025"/>
    <s v="2025-08646052"/>
    <s v="OBLAQULOV DOSTON OBLAQUL O‘G‘LI"/>
    <s v="32806932380053"/>
    <m/>
    <m/>
    <s v="28.06.1993"/>
    <s v="Навоий"/>
    <x v="0"/>
    <s v="Полвон ота МФЙ"/>
    <s v="ISLOMOVA LATOFAT BURXONOVNA"/>
    <s v="42111822380057"/>
    <x v="3"/>
    <n v="0"/>
    <s v="Рад"/>
    <s v="Кийим"/>
    <x v="1"/>
    <n v="2060000"/>
    <m/>
    <s v="Oddiy"/>
    <m/>
    <m/>
    <m/>
    <m/>
    <m/>
    <n v="0"/>
    <m/>
    <m/>
    <m/>
    <m/>
  </r>
  <r>
    <s v="9503048"/>
    <s v="18.11.2025"/>
    <s v="2025-08414777"/>
    <s v="АБДУРАЗЗОҚОВ ШАҒЗОД ШЕРЗОД ЎҒЛИ"/>
    <s v="53006105830021"/>
    <m/>
    <m/>
    <s v="30.06.2010"/>
    <s v="Навоий"/>
    <x v="0"/>
    <s v="Полвон ота МФЙ"/>
    <s v="ISLOMOVA LATOFAT BURXONOVNA"/>
    <s v="42111822380057"/>
    <x v="3"/>
    <n v="0"/>
    <s v="Рад"/>
    <s v="Даволаниш"/>
    <x v="2"/>
    <n v="20600000"/>
    <m/>
    <s v="Oddiy"/>
    <m/>
    <m/>
    <m/>
    <m/>
    <m/>
    <n v="0"/>
    <m/>
    <m/>
    <m/>
    <m/>
  </r>
  <r>
    <s v="9502922"/>
    <s v="18.11.2025"/>
    <s v="2025-08414618"/>
    <s v="MAMIROVA NARGISA ZIYADULLAYEVNA"/>
    <s v="40803892380210"/>
    <m/>
    <m/>
    <s v="08.03.1989"/>
    <s v="Навоий"/>
    <x v="0"/>
    <s v="Полвон ота МФЙ"/>
    <s v="ISLOMOVA LATOFAT BURXONOVNA"/>
    <s v="42111822380057"/>
    <x v="3"/>
    <n v="0"/>
    <s v="Рад"/>
    <s v="Даволаниш"/>
    <x v="2"/>
    <n v="20600000"/>
    <m/>
    <s v="Oddiy"/>
    <m/>
    <m/>
    <m/>
    <m/>
    <m/>
    <n v="0"/>
    <m/>
    <m/>
    <m/>
    <m/>
  </r>
  <r>
    <s v="9405086"/>
    <s v="13.11.2025"/>
    <s v="2025-08281023"/>
    <s v="DILMURODOV ILNURBEK SODIQ O`G`LI"/>
    <s v="51009245830061"/>
    <m/>
    <m/>
    <s v="10.09.2024"/>
    <s v="Навоий"/>
    <x v="0"/>
    <s v="Полвон ота МФЙ"/>
    <s v="ISLOMOVA LATOFAT BURXONOVNA"/>
    <s v="42111822380057"/>
    <x v="3"/>
    <n v="0"/>
    <s v="Рад"/>
    <s v="Даволаниш"/>
    <x v="2"/>
    <n v="20600000"/>
    <m/>
    <s v="Oddiy"/>
    <m/>
    <m/>
    <m/>
    <m/>
    <m/>
    <n v="0"/>
    <m/>
    <m/>
    <m/>
    <m/>
  </r>
  <r>
    <s v="9216198"/>
    <s v="04.11.2025"/>
    <s v="2025-08039244"/>
    <s v="SHAMSIYEVA ZARNIGOR OLIM QIZI"/>
    <s v="42808912380038"/>
    <m/>
    <m/>
    <s v="28.08.1991"/>
    <s v="Навоий"/>
    <x v="0"/>
    <s v="Полвон ота МФЙ"/>
    <s v="ISLOMOVA LATOFAT BURXONOVNA"/>
    <s v="42111822380057"/>
    <x v="3"/>
    <n v="0"/>
    <s v="Рад"/>
    <s v="Даволаниш"/>
    <x v="2"/>
    <n v="20600000"/>
    <m/>
    <s v="Oddiy"/>
    <m/>
    <m/>
    <m/>
    <m/>
    <m/>
    <n v="0"/>
    <m/>
    <m/>
    <m/>
    <m/>
  </r>
  <r>
    <s v="9085938"/>
    <s v="22.10.2025"/>
    <s v="2025-07832425"/>
    <s v="ADIZOV BEKPULAT ESHPULATOVICH"/>
    <s v="32003822380027"/>
    <m/>
    <m/>
    <s v="20.03.1982"/>
    <s v="Навоий"/>
    <x v="0"/>
    <s v="Полвон ота МФЙ"/>
    <s v="ISLOMOVA LATOFAT BURXONOVNA"/>
    <s v="42111822380057"/>
    <x v="10"/>
    <n v="0"/>
    <s v="Рад"/>
    <s v="Даволаниш"/>
    <x v="2"/>
    <n v="20600000"/>
    <s v="22.10.2025"/>
    <s v="Oddiy"/>
    <m/>
    <m/>
    <m/>
    <m/>
    <m/>
    <n v="0"/>
    <m/>
    <m/>
    <m/>
    <m/>
  </r>
  <r>
    <s v="9078708"/>
    <s v="22.10.2025"/>
    <s v="2025-07823041"/>
    <s v="ADIZOVA XADICHA BOBIRJON QIZI"/>
    <s v="62810235830031"/>
    <m/>
    <m/>
    <s v="28.10.2023"/>
    <s v="Навоий"/>
    <x v="0"/>
    <s v="Полвон ота МФЙ"/>
    <s v="ISLOMOVA LATOFAT BURXONOVNA"/>
    <s v="42111822380057"/>
    <x v="7"/>
    <n v="1"/>
    <s v="Рад"/>
    <s v="Кийим"/>
    <x v="1"/>
    <n v="2060000"/>
    <s v="24.10.2025"/>
    <s v="Oddiy"/>
    <d v="2025-11-06T17:57:44"/>
    <s v="????? ????????"/>
    <n v="2060000"/>
    <s v="Ha"/>
    <d v="2025-11-06T17:57:44"/>
    <n v="0"/>
    <n v="2060000"/>
    <n v="45967.748425925929"/>
    <m/>
    <n v="10058"/>
  </r>
  <r>
    <s v="9048099"/>
    <s v="17.10.2025"/>
    <s v="2025-07782984"/>
    <s v="ODILOV FARHOD OLIM O`G`LI"/>
    <s v="51909225830080"/>
    <m/>
    <m/>
    <s v="19.09.2022"/>
    <s v="Навоий"/>
    <x v="0"/>
    <s v="Полвон ота МФЙ"/>
    <s v="ISLOMOVA LATOFAT BURXONOVNA"/>
    <s v="42111822380057"/>
    <x v="10"/>
    <n v="0"/>
    <s v="Рад"/>
    <s v="Жарроҳлик"/>
    <x v="3"/>
    <n v="4120000000"/>
    <s v="22.10.2025"/>
    <s v="Oddiy"/>
    <m/>
    <m/>
    <m/>
    <m/>
    <m/>
    <n v="0"/>
    <m/>
    <m/>
    <m/>
    <m/>
  </r>
  <r>
    <s v="9048057"/>
    <s v="17.10.2025"/>
    <s v="2025-07782926"/>
    <s v="ODILOV FARHOD OLIM O`G`LI"/>
    <s v="51909225830080"/>
    <m/>
    <m/>
    <s v="19.09.2022"/>
    <s v="Навоий"/>
    <x v="0"/>
    <s v="Полвон ота МФЙ"/>
    <s v="ISLOMOVA LATOFAT BURXONOVNA"/>
    <s v="42111822380057"/>
    <x v="10"/>
    <n v="0"/>
    <s v="Рад"/>
    <s v="Даволаниш"/>
    <x v="2"/>
    <n v="20600000"/>
    <s v="29.10.2025"/>
    <s v="Oddiy"/>
    <m/>
    <m/>
    <m/>
    <m/>
    <m/>
    <n v="0"/>
    <m/>
    <m/>
    <m/>
    <m/>
  </r>
  <r>
    <s v="7979937"/>
    <s v="06.09.2025"/>
    <s v="2025-06318842"/>
    <s v="ALLAYEVA GULNOZ RAHIMQULOVNA"/>
    <s v="40809785830024"/>
    <m/>
    <m/>
    <s v="08.09.1978"/>
    <s v="Навоий"/>
    <x v="0"/>
    <s v="Полвон ота МФЙ"/>
    <s v="ISLOMOVA LATOFAT BURXONOVNA"/>
    <s v="42111822380057"/>
    <x v="3"/>
    <n v="0"/>
    <s v="Рад"/>
    <s v="Кийим"/>
    <x v="1"/>
    <n v="2060000"/>
    <m/>
    <s v="Oddiy"/>
    <m/>
    <m/>
    <m/>
    <m/>
    <m/>
    <n v="0"/>
    <m/>
    <m/>
    <m/>
    <m/>
  </r>
  <r>
    <s v="7979857"/>
    <s v="06.09.2025"/>
    <s v="2025-06318736"/>
    <s v="ERNAZAROV ATXAM ABDIRAYIMOVICH"/>
    <s v="30909882380051"/>
    <m/>
    <m/>
    <s v="09.09.1988"/>
    <s v="Навоий"/>
    <x v="0"/>
    <s v="Полвон ота МФЙ"/>
    <s v="ISLOMOVA LATOFAT BURXONOVNA"/>
    <s v="42111822380057"/>
    <x v="3"/>
    <n v="0"/>
    <s v="Рад"/>
    <s v="Кийим"/>
    <x v="1"/>
    <n v="2060000"/>
    <m/>
    <s v="Oddiy"/>
    <m/>
    <m/>
    <m/>
    <m/>
    <m/>
    <n v="0"/>
    <m/>
    <m/>
    <m/>
    <m/>
  </r>
  <r>
    <s v="11268251"/>
    <s v="18.02.2026"/>
    <s v="2026-10583978"/>
    <s v="ADIZOV AMRIDDIN AMONDULLOYEVICH"/>
    <s v="31006872330016"/>
    <m/>
    <m/>
    <s v="10.06.1987"/>
    <s v="Навоий"/>
    <x v="1"/>
    <s v="Ўзбекистон МФЙ"/>
    <s v="TOSHEVA MUQADDAS FARMONOVNA"/>
    <s v="42602712420028"/>
    <x v="5"/>
    <n v="0"/>
    <s v="Жараён"/>
    <s v="Коммунал"/>
    <x v="4"/>
    <n v="412000"/>
    <m/>
    <s v="Oddiy"/>
    <m/>
    <m/>
    <m/>
    <m/>
    <m/>
    <n v="0"/>
    <m/>
    <m/>
    <m/>
    <m/>
  </r>
  <r>
    <s v="11058974"/>
    <s v="04.02.2026"/>
    <s v="2026-10336865"/>
    <s v="BOZOROVA QUNDUZ FAXRIDDINOVNA"/>
    <s v="41708891040066"/>
    <m/>
    <m/>
    <s v="17.08.1989"/>
    <s v="Навоий"/>
    <x v="1"/>
    <s v="Ўзбекистон МФЙ"/>
    <s v="TOSHEVA MUQADDAS FARMONOVNA"/>
    <s v="42602712420028"/>
    <x v="3"/>
    <n v="0"/>
    <s v="Рад"/>
    <s v="Даволаниш"/>
    <x v="2"/>
    <n v="20600000"/>
    <m/>
    <s v="Oddiy"/>
    <m/>
    <m/>
    <m/>
    <m/>
    <m/>
    <n v="0"/>
    <m/>
    <m/>
    <m/>
    <m/>
  </r>
  <r>
    <s v="11015282"/>
    <s v="02.02.2026"/>
    <s v="2026-10285716"/>
    <s v="SHAKIROV SUNNATILLO HIKMATILLOYEVICH"/>
    <s v="30902882330031"/>
    <m/>
    <m/>
    <s v="09.02.1988"/>
    <s v="Навоий"/>
    <x v="1"/>
    <s v="Ўзбекистон МФЙ"/>
    <s v="TOSHEVA MUQADDAS FARMONOVNA"/>
    <s v="42602712420028"/>
    <x v="4"/>
    <n v="0"/>
    <s v="Қарор"/>
    <s v="Жарроҳлик"/>
    <x v="3"/>
    <n v="4120000000"/>
    <s v="02.02.2026"/>
    <s v="Oddiy"/>
    <d v="2026-02-05T16:46:52"/>
    <s v="????? ????????"/>
    <n v="20000000"/>
    <s v="Ha"/>
    <d v="2026-02-05T16:46:52"/>
    <n v="0"/>
    <n v="20000000"/>
    <n v="46058.699212962965"/>
    <m/>
    <n v="62068"/>
  </r>
  <r>
    <s v="10369680"/>
    <s v="23.12.2025"/>
    <s v="2025-09527887"/>
    <s v="RAXIMOV NORMUROT ATOYEVICH"/>
    <s v="30510662330056"/>
    <m/>
    <m/>
    <s v="05.10.1966"/>
    <s v="Навоий"/>
    <x v="1"/>
    <s v="Ўзбекистон МФЙ"/>
    <s v="TOSHEVA MUQADDAS FARMONOVNA"/>
    <s v="42602712420028"/>
    <x v="9"/>
    <n v="1"/>
    <s v="Тўланди"/>
    <s v="Озиқ"/>
    <x v="0"/>
    <n v="412000"/>
    <s v="24.12.2025"/>
    <s v="Oddiy"/>
    <d v="2025-12-25T18:13:48"/>
    <m/>
    <n v="412000"/>
    <m/>
    <d v="2025-12-25T18:13:48"/>
    <n v="0"/>
    <n v="412000"/>
    <n v="46016.759583333333"/>
    <m/>
    <n v="42622"/>
  </r>
  <r>
    <s v="9552822"/>
    <s v="20.11.2025"/>
    <s v="2025-08483379"/>
    <s v="AMINJONOV BOBUR ODILJON O‘G‘LI"/>
    <s v="31904922330015"/>
    <m/>
    <m/>
    <s v="19.04.1992"/>
    <s v="Навоий"/>
    <x v="1"/>
    <s v="Ўзбекистон МФЙ"/>
    <s v="TOSHEVA MUQADDAS FARMONOVNA"/>
    <s v="42602712420028"/>
    <x v="3"/>
    <n v="0"/>
    <s v="Рад"/>
    <s v="Озиқ"/>
    <x v="0"/>
    <n v="412000"/>
    <m/>
    <s v="Oddiy"/>
    <m/>
    <m/>
    <m/>
    <m/>
    <m/>
    <n v="0"/>
    <m/>
    <m/>
    <m/>
    <m/>
  </r>
  <r>
    <s v="9510816"/>
    <s v="18.11.2025"/>
    <s v="2025-08424891"/>
    <s v="RAMAZONOV MA’MURJON MURTAZO O‘G‘LI"/>
    <s v="31204942330012"/>
    <m/>
    <m/>
    <s v="12.04.1994"/>
    <s v="Навоий"/>
    <x v="1"/>
    <s v="Ўзбекистон МФЙ"/>
    <s v="TOSHEVA MUQADDAS FARMONOVNA"/>
    <s v="42602712420028"/>
    <x v="9"/>
    <n v="1"/>
    <s v="Тўланди"/>
    <s v="Кийим"/>
    <x v="1"/>
    <n v="2060000"/>
    <s v="20.11.2025"/>
    <s v="Oddiy"/>
    <d v="2025-11-20T12:02:40"/>
    <m/>
    <n v="2060000"/>
    <m/>
    <d v="2025-11-20T12:02:40"/>
    <n v="0"/>
    <n v="2060000"/>
    <n v="45981.501851851855"/>
    <m/>
    <n v="12202"/>
  </r>
  <r>
    <s v="7862569"/>
    <s v="03.09.2025"/>
    <s v="2025-06165454"/>
    <s v="ORINBAYEV KURALBAY TINISHOVICH"/>
    <s v="31001832370011"/>
    <m/>
    <m/>
    <s v="10.01.1983"/>
    <s v="Навоий"/>
    <x v="10"/>
    <s v="Керегетау МФЙ"/>
    <s v="KAPBAROVA BALAUSA KONAKBAYEVNA"/>
    <s v="41008852370020"/>
    <x v="0"/>
    <n v="0"/>
    <s v="Рад"/>
    <s v="Кийим"/>
    <x v="1"/>
    <m/>
    <m/>
    <s v="Oddiy"/>
    <m/>
    <m/>
    <m/>
    <m/>
    <m/>
    <n v="0"/>
    <m/>
    <m/>
    <m/>
    <m/>
  </r>
  <r>
    <s v="10560508"/>
    <s v="29.12.2025"/>
    <s v="2025-09748306"/>
    <s v="SAGATOVA OZODA BAXRAMKULOVNA"/>
    <s v="41204862380017"/>
    <m/>
    <m/>
    <s v="12.04.1986"/>
    <s v="Навоий"/>
    <x v="0"/>
    <s v="Лангар МФЙ"/>
    <s v="ALIMOVA NODIRA BOBOMURATOVNA"/>
    <s v="40904775830016"/>
    <x v="0"/>
    <n v="0"/>
    <s v="Рад"/>
    <s v="Кийим"/>
    <x v="1"/>
    <m/>
    <m/>
    <s v="Oddiy"/>
    <m/>
    <m/>
    <m/>
    <m/>
    <m/>
    <n v="0"/>
    <m/>
    <m/>
    <m/>
    <m/>
  </r>
  <r>
    <s v="10560485"/>
    <s v="29.12.2025"/>
    <s v="2025-09748275"/>
    <s v="SAGATOVA OZODA BAXRAMKULOVNA"/>
    <s v="41204862380017"/>
    <m/>
    <m/>
    <s v="12.04.1986"/>
    <s v="Навоий"/>
    <x v="0"/>
    <s v="Лангар МФЙ"/>
    <s v="ALIMOVA NODIRA BOBOMURATOVNA"/>
    <s v="40904775830016"/>
    <x v="0"/>
    <n v="0"/>
    <s v="Рад"/>
    <s v="Озиқ"/>
    <x v="0"/>
    <m/>
    <m/>
    <s v="Oddiy"/>
    <m/>
    <m/>
    <m/>
    <m/>
    <m/>
    <n v="0"/>
    <m/>
    <m/>
    <m/>
    <m/>
  </r>
  <r>
    <s v="10373245"/>
    <s v="23.12.2025"/>
    <s v="2025-09531924"/>
    <s v="RAXMATOVA IQBOL ESHPULATOVNA"/>
    <s v="42307862380058"/>
    <m/>
    <m/>
    <s v="23.07.1986"/>
    <s v="Навоий"/>
    <x v="0"/>
    <s v="Лангар МФЙ"/>
    <s v="ALIMOVA NODIRA BOBOMURATOVNA"/>
    <s v="40904775830016"/>
    <x v="9"/>
    <n v="1"/>
    <s v="Тўланди"/>
    <s v="Кийим"/>
    <x v="1"/>
    <n v="2060000"/>
    <s v="24.12.2025"/>
    <s v="Oddiy"/>
    <d v="2025-12-28T09:41:07"/>
    <m/>
    <n v="2060000"/>
    <m/>
    <d v="2025-12-28T09:41:07"/>
    <n v="0"/>
    <n v="2060000"/>
    <n v="46019.403553240743"/>
    <m/>
    <n v="46596"/>
  </r>
  <r>
    <s v="10372369"/>
    <s v="23.12.2025"/>
    <s v="2025-09530938"/>
    <s v="YULDOSHEVA MUHABBAT XOLMIRZA QIZI"/>
    <s v="42011905800013"/>
    <m/>
    <m/>
    <s v="20.11.1990"/>
    <s v="Навоий"/>
    <x v="0"/>
    <s v="Лангар МФЙ"/>
    <s v="ALIMOVA NODIRA BOBOMURATOVNA"/>
    <s v="40904775830016"/>
    <x v="4"/>
    <n v="0"/>
    <s v="Қарор"/>
    <s v="Озиқ"/>
    <x v="0"/>
    <n v="412000"/>
    <s v="25.12.2025"/>
    <s v="Oddiy"/>
    <d v="2025-12-28T09:41:38"/>
    <s v="????? ????????"/>
    <n v="412000"/>
    <s v="Ha"/>
    <d v="2025-12-28T09:41:38"/>
    <n v="0"/>
    <n v="412000"/>
    <n v="46019.403912037036"/>
    <m/>
    <n v="46661"/>
  </r>
  <r>
    <s v="10339222"/>
    <s v="22.12.2025"/>
    <s v="2025-09491194"/>
    <s v="MAMATOVA GULNOZ TOJIMURODOVNA"/>
    <s v="41712892380122"/>
    <m/>
    <m/>
    <s v="17.12.1989"/>
    <s v="Навоий"/>
    <x v="0"/>
    <s v="Лангар МФЙ"/>
    <s v="ALIMOVA NODIRA BOBOMURATOVNA"/>
    <s v="40904775830016"/>
    <x v="4"/>
    <n v="0"/>
    <s v="Қарор"/>
    <s v="Озиқ"/>
    <x v="0"/>
    <n v="412000"/>
    <s v="24.12.2025"/>
    <s v="Oddiy"/>
    <d v="2025-12-28T09:40:01"/>
    <s v="????? ????????"/>
    <n v="412000"/>
    <s v="Ha"/>
    <d v="2025-12-28T09:40:01"/>
    <n v="0"/>
    <n v="412000"/>
    <n v="46019.402789351851"/>
    <m/>
    <n v="46220"/>
  </r>
  <r>
    <s v="10337646"/>
    <s v="22.12.2025"/>
    <s v="2025-09489184"/>
    <s v="SODIQOVA MARJONA SHUHRAT QIZI"/>
    <s v="62001025830016"/>
    <m/>
    <m/>
    <s v="20.01.2002"/>
    <s v="Навоий"/>
    <x v="0"/>
    <s v="Лангар МФЙ"/>
    <s v="ALIMOVA NODIRA BOBOMURATOVNA"/>
    <s v="40904775830016"/>
    <x v="4"/>
    <n v="0"/>
    <s v="Қарор"/>
    <s v="Озиқ"/>
    <x v="0"/>
    <n v="412000"/>
    <s v="24.12.2025"/>
    <s v="Oddiy"/>
    <d v="2026-02-10T16:42:00"/>
    <s v="????? ????????"/>
    <n v="412000"/>
    <s v="Ha"/>
    <d v="2026-02-10T16:42:00"/>
    <n v="0"/>
    <n v="412000"/>
    <n v="46063.695833333331"/>
    <m/>
    <n v="46222"/>
  </r>
  <r>
    <s v="10337360"/>
    <s v="22.12.2025"/>
    <s v="2025-09488855"/>
    <s v="SODIQOVA MARJONA SHUHRAT QIZI"/>
    <s v="62001025830016"/>
    <m/>
    <m/>
    <s v="20.01.2002"/>
    <s v="Навоий"/>
    <x v="0"/>
    <s v="Лангар МФЙ"/>
    <s v="ALIMOVA NODIRA BOBOMURATOVNA"/>
    <s v="40904775830016"/>
    <x v="4"/>
    <n v="0"/>
    <s v="Қарор"/>
    <s v="Кийим"/>
    <x v="1"/>
    <n v="2060000"/>
    <s v="24.12.2025"/>
    <s v="Oddiy"/>
    <d v="2026-02-10T16:42:31"/>
    <s v="????? ????????"/>
    <n v="2060000"/>
    <s v="Ha"/>
    <d v="2026-02-10T16:42:31"/>
    <n v="0"/>
    <n v="2060000"/>
    <n v="46063.696192129632"/>
    <m/>
    <n v="46645"/>
  </r>
  <r>
    <s v="9891427"/>
    <s v="05.12.2025"/>
    <s v="2025-08929091"/>
    <s v="JANIQULOVA XURSHIDA BERDINAZAROVNA"/>
    <s v="42504872380010"/>
    <m/>
    <m/>
    <s v="25.04.1987"/>
    <s v="Навоий"/>
    <x v="0"/>
    <s v="Лангар МФЙ"/>
    <s v="ALIMOVA NODIRA BOBOMURATOVNA"/>
    <s v="40904775830016"/>
    <x v="4"/>
    <n v="0"/>
    <s v="Қарор"/>
    <s v="Озиқ"/>
    <x v="0"/>
    <n v="412000"/>
    <s v="25.12.2025"/>
    <s v="Oddiy"/>
    <d v="2026-02-10T16:43:39"/>
    <s v="????? ????????"/>
    <n v="412000"/>
    <s v="Ha"/>
    <d v="2026-02-10T16:43:39"/>
    <n v="0"/>
    <n v="412000"/>
    <n v="46063.696979166663"/>
    <m/>
    <n v="50390"/>
  </r>
  <r>
    <s v="9886957"/>
    <s v="05.12.2025"/>
    <s v="2025-08923570"/>
    <s v="TEMIROV ABDURASUL MADATOVICH"/>
    <s v="31311605830014"/>
    <m/>
    <m/>
    <s v="13.11.1960"/>
    <s v="Навоий"/>
    <x v="0"/>
    <s v="Лангар МФЙ"/>
    <s v="ALIMOVA NODIRA BOBOMURATOVNA"/>
    <s v="40904775830016"/>
    <x v="10"/>
    <n v="0"/>
    <s v="Рад"/>
    <s v="Даволаниш"/>
    <x v="2"/>
    <n v="20600000"/>
    <s v="10.12.2025"/>
    <s v="Oddiy"/>
    <m/>
    <m/>
    <m/>
    <m/>
    <m/>
    <n v="0"/>
    <m/>
    <m/>
    <m/>
    <m/>
  </r>
  <r>
    <s v="9886745"/>
    <s v="05.12.2025"/>
    <s v="2025-08923322"/>
    <s v="TEMIROV ABDURASUL MADATOVICH"/>
    <s v="31311605830014"/>
    <m/>
    <m/>
    <s v="13.11.1960"/>
    <s v="Навоий"/>
    <x v="0"/>
    <s v="Лангар МФЙ"/>
    <s v="ALIMOVA NODIRA BOBOMURATOVNA"/>
    <s v="40904775830016"/>
    <x v="4"/>
    <n v="0"/>
    <s v="Қарор"/>
    <s v="Коммунал"/>
    <x v="4"/>
    <n v="412000"/>
    <s v="24.12.2025"/>
    <s v="Oddiy"/>
    <d v="2026-02-23T21:22:20"/>
    <s v="????? ????????"/>
    <n v="250000"/>
    <s v="Ha"/>
    <d v="2026-02-23T21:22:20"/>
    <n v="0"/>
    <n v="250000"/>
    <n v="46076.890509259261"/>
    <m/>
    <n v="63263"/>
  </r>
  <r>
    <s v="9773924"/>
    <s v="01.12.2025"/>
    <s v="2025-08778467"/>
    <s v="DJURAKULOVA SOXIBA YARKULOVNA"/>
    <s v="40505812380015"/>
    <m/>
    <m/>
    <s v="05.05.1981"/>
    <s v="Навоий"/>
    <x v="0"/>
    <s v="Лангар МФЙ"/>
    <s v="ALIMOVA NODIRA BOBOMURATOVNA"/>
    <s v="40904775830016"/>
    <x v="10"/>
    <n v="0"/>
    <s v="Рад"/>
    <s v="Даволаниш"/>
    <x v="2"/>
    <n v="20600000"/>
    <s v="10.12.2025"/>
    <s v="Oddiy"/>
    <m/>
    <m/>
    <m/>
    <m/>
    <m/>
    <n v="0"/>
    <m/>
    <m/>
    <m/>
    <m/>
  </r>
  <r>
    <s v="9762888"/>
    <s v="01.12.2025"/>
    <s v="2025-08764630"/>
    <s v="TEMIROV ABDURASUL MADATOVICH"/>
    <s v="31311605830014"/>
    <m/>
    <m/>
    <s v="13.11.1960"/>
    <s v="Навоий"/>
    <x v="0"/>
    <s v="Лангар МФЙ"/>
    <s v="ALIMOVA NODIRA BOBOMURATOVNA"/>
    <s v="40904775830016"/>
    <x v="4"/>
    <n v="0"/>
    <s v="Қарор"/>
    <s v="Озиқ"/>
    <x v="0"/>
    <n v="412000"/>
    <s v="06.12.2025"/>
    <s v="Oddiy"/>
    <d v="2025-12-24T13:40:26"/>
    <s v="????? ????????"/>
    <n v="412000"/>
    <s v="Ha"/>
    <d v="2025-12-24T13:40:26"/>
    <n v="0"/>
    <n v="412000"/>
    <n v="46015.569745370369"/>
    <m/>
    <n v="21966"/>
  </r>
  <r>
    <s v="9066105"/>
    <s v="20.10.2025"/>
    <s v="2025-07806852"/>
    <s v="MAMATOVA GULNOZ TOJIMURODOVNA"/>
    <s v="41712892380122"/>
    <m/>
    <m/>
    <s v="17.12.1989"/>
    <s v="Навоий"/>
    <x v="0"/>
    <s v="Лангар МФЙ"/>
    <s v="ALIMOVA NODIRA BOBOMURATOVNA"/>
    <s v="40904775830016"/>
    <x v="9"/>
    <n v="1"/>
    <s v="Тўланди"/>
    <s v="Кийим"/>
    <x v="1"/>
    <n v="2060000"/>
    <s v="21.10.2025"/>
    <s v="Oddiy"/>
    <d v="2025-11-17T11:55:17"/>
    <m/>
    <n v="2060000"/>
    <m/>
    <d v="2025-11-17T11:55:17"/>
    <n v="0"/>
    <n v="2060000"/>
    <n v="45978.496724537035"/>
    <m/>
    <n v="9107"/>
  </r>
  <r>
    <s v="8106775"/>
    <s v="09.09.2025"/>
    <s v="2025-06508249"/>
    <s v="ALIMOV UCHKUN KARAMATOVICH"/>
    <s v="30806832380018"/>
    <m/>
    <m/>
    <s v="08.06.1983"/>
    <s v="Навоий"/>
    <x v="0"/>
    <s v="Лангар МФЙ"/>
    <s v="ALIMOVA NODIRA BOBOMURATOVNA"/>
    <s v="40904775830016"/>
    <x v="9"/>
    <n v="1"/>
    <s v="Тўланди"/>
    <s v="Кийим"/>
    <x v="1"/>
    <n v="2060000"/>
    <s v="13.10.2025"/>
    <s v="Oddiy"/>
    <d v="2025-10-15T17:34:02"/>
    <m/>
    <n v="2060000"/>
    <m/>
    <d v="2025-10-15T17:34:02"/>
    <n v="0"/>
    <n v="2060000"/>
    <n v="45945.73196759259"/>
    <m/>
    <n v="7437"/>
  </r>
  <r>
    <s v="11386356"/>
    <s v="23.02.2026"/>
    <s v="2026-10733493"/>
    <s v="MUZAFAROVA MA’RIFAT MUSTAFOYEVNA"/>
    <s v="41511975780033"/>
    <m/>
    <m/>
    <s v="15.11.1997"/>
    <s v="Навоий"/>
    <x v="1"/>
    <s v="Консурун"/>
    <s v="ASADOVA SHAHLO NAMOZOVNA"/>
    <s v="41001912330024"/>
    <x v="1"/>
    <n v="0"/>
    <s v="Жараён"/>
    <s v="Кийим"/>
    <x v="1"/>
    <m/>
    <m/>
    <s v="Oddiy"/>
    <m/>
    <m/>
    <m/>
    <m/>
    <m/>
    <n v="0"/>
    <m/>
    <m/>
    <m/>
    <m/>
  </r>
  <r>
    <s v="10981927"/>
    <s v="30.01.2026"/>
    <s v="2026-10245315"/>
    <s v="OCHILOVA HURIYAT NODIR QIZI"/>
    <s v="41806975780027"/>
    <m/>
    <m/>
    <s v="18.06.1997"/>
    <s v="Навоий"/>
    <x v="1"/>
    <s v="Консурун"/>
    <s v="ASADOVA SHAHLO NAMOZOVNA"/>
    <s v="41001912330024"/>
    <x v="0"/>
    <n v="0"/>
    <s v="Рад"/>
    <s v="Жарроҳлик"/>
    <x v="3"/>
    <m/>
    <m/>
    <s v="Oddiy"/>
    <m/>
    <m/>
    <m/>
    <m/>
    <m/>
    <n v="0"/>
    <m/>
    <m/>
    <m/>
    <m/>
  </r>
  <r>
    <s v="11047620"/>
    <s v="03.02.2026"/>
    <s v="2026-10323537"/>
    <s v="XOLMURZAYEVA SOHIBA NASRIDDINOVNA"/>
    <s v="41411895830017"/>
    <m/>
    <m/>
    <s v="14.11.1989"/>
    <s v="Навоий"/>
    <x v="0"/>
    <s v="Мирзо Улуғбек МФЙ"/>
    <s v="UMAROVA SHALOLA ABDIMALIK QIZI"/>
    <s v="40911902380087"/>
    <x v="0"/>
    <n v="0"/>
    <s v="Рад"/>
    <s v="Коммунал"/>
    <x v="4"/>
    <m/>
    <m/>
    <s v="Oddiy"/>
    <m/>
    <m/>
    <m/>
    <m/>
    <m/>
    <n v="0"/>
    <m/>
    <m/>
    <m/>
    <m/>
  </r>
  <r>
    <s v="10916133"/>
    <s v="24.01.2026"/>
    <s v="2026-10164713"/>
    <s v="XOLMUROTOVA SOLIHA ERKINJON QIZI"/>
    <s v="60504245830041"/>
    <m/>
    <m/>
    <s v="05.04.2024"/>
    <s v="Навоий"/>
    <x v="0"/>
    <s v="Мирзо Улуғбек МФЙ"/>
    <s v="UMAROVA SHALOLA ABDIMALIK QIZI"/>
    <s v="40911902380087"/>
    <x v="0"/>
    <n v="0"/>
    <s v="Рад"/>
    <s v="Даволаниш"/>
    <x v="2"/>
    <m/>
    <m/>
    <s v="Oddiy"/>
    <m/>
    <m/>
    <m/>
    <m/>
    <m/>
    <n v="0"/>
    <m/>
    <m/>
    <m/>
    <m/>
  </r>
  <r>
    <s v="10623276"/>
    <s v="05.01.2026"/>
    <s v="2026-09819746"/>
    <s v="XOLBAYEVA JANG‘IL ISMAILOVNA"/>
    <s v="42111882380073"/>
    <m/>
    <m/>
    <s v="21.11.1988"/>
    <s v="Навоий"/>
    <x v="0"/>
    <s v="Мирзо Улуғбек МФЙ"/>
    <s v="UMAROVA SHALOLA ABDIMALIK QIZI"/>
    <s v="40911902380087"/>
    <x v="4"/>
    <n v="0"/>
    <s v="Қарор"/>
    <s v="Кийим"/>
    <x v="1"/>
    <n v="2060000"/>
    <s v="05.01.2026"/>
    <s v="Oddiy"/>
    <d v="2026-01-30T21:12:11"/>
    <s v="????? ????????"/>
    <n v="2060000"/>
    <s v="Ha"/>
    <d v="2026-01-30T21:12:11"/>
    <n v="0"/>
    <n v="2060000"/>
    <n v="46052.883460648147"/>
    <m/>
    <n v="53364"/>
  </r>
  <r>
    <s v="9565540"/>
    <s v="21.11.2025"/>
    <s v="2025-08500860"/>
    <s v="KILICHOV SAYFULLO FAYZULLAYEVICH"/>
    <s v="30407682380010"/>
    <m/>
    <m/>
    <s v="04.07.1968"/>
    <s v="Навоий"/>
    <x v="0"/>
    <s v="Мирзо Улуғбек МФЙ"/>
    <s v="UMAROVA SHALOLA ABDIMALIK QIZI"/>
    <s v="40911902380087"/>
    <x v="10"/>
    <n v="0"/>
    <s v="Рад"/>
    <s v="Даволаниш"/>
    <x v="2"/>
    <n v="20600000"/>
    <s v="21.11.2025"/>
    <s v="Oddiy"/>
    <m/>
    <m/>
    <m/>
    <m/>
    <m/>
    <n v="0"/>
    <m/>
    <m/>
    <m/>
    <m/>
  </r>
  <r>
    <s v="8828273"/>
    <s v="06.10.2025"/>
    <s v="2025-07521851"/>
    <s v="BOBONAZAROV ILHOM OTAYOR O‘G‘LI"/>
    <s v="32512952380035"/>
    <m/>
    <m/>
    <s v="25.12.1995"/>
    <s v="Навоий"/>
    <x v="0"/>
    <s v="Мирзо Улуғбек МФЙ"/>
    <s v="UMAROVA SHALOLA ABDIMALIK QIZI"/>
    <s v="40911902380087"/>
    <x v="8"/>
    <n v="0"/>
    <s v="Рад"/>
    <s v="Даволаниш"/>
    <x v="2"/>
    <n v="20600000"/>
    <s v="07.10.2025"/>
    <s v="Oddiy"/>
    <d v="2025-10-28T14:19:18"/>
    <s v="??????? ??? ????"/>
    <m/>
    <s v="Yuq"/>
    <d v="2025-10-28T14:19:18"/>
    <n v="0"/>
    <m/>
    <n v="45958.596736111111"/>
    <m/>
    <n v="6371"/>
  </r>
  <r>
    <s v="11256245"/>
    <s v="18.02.2026"/>
    <s v="2026-10570214"/>
    <s v="ASADOVA E`ZOZA FAXRIDDIN QIZI"/>
    <s v="60505215840019"/>
    <m/>
    <m/>
    <s v="05.05.2021"/>
    <s v="Навоий"/>
    <x v="5"/>
    <s v="Ёшлик МФЙ"/>
    <s v="XUDOYAROVA ORZIGUL BAMURATOVNA"/>
    <s v="41509882340011"/>
    <x v="3"/>
    <n v="0"/>
    <s v="Рад"/>
    <s v="Даволаниш"/>
    <x v="2"/>
    <n v="20600000"/>
    <m/>
    <s v="Oddiy"/>
    <m/>
    <m/>
    <m/>
    <m/>
    <m/>
    <n v="0"/>
    <m/>
    <m/>
    <m/>
    <m/>
  </r>
  <r>
    <s v="11184127"/>
    <s v="13.02.2026"/>
    <s v="2026-10485424"/>
    <s v="NORMAMATOVA GULONDON JAMOLIDDINOVNA"/>
    <s v="40912966100024"/>
    <m/>
    <m/>
    <s v="09.12.1996"/>
    <s v="Навоий"/>
    <x v="5"/>
    <s v="Ёшлик МФЙ"/>
    <s v="XUDOYAROVA ORZIGUL BAMURATOVNA"/>
    <s v="41509882340011"/>
    <x v="0"/>
    <n v="0"/>
    <s v="Рад"/>
    <s v="Кийим"/>
    <x v="1"/>
    <m/>
    <m/>
    <s v="Oddiy"/>
    <m/>
    <m/>
    <m/>
    <m/>
    <m/>
    <n v="0"/>
    <m/>
    <m/>
    <m/>
    <m/>
  </r>
  <r>
    <s v="11184064"/>
    <s v="13.02.2026"/>
    <s v="2026-10485352"/>
    <s v="NORMAMATOVA GULONDON JAMOLIDDINOVNA"/>
    <s v="40912966100024"/>
    <m/>
    <m/>
    <s v="09.12.1996"/>
    <s v="Навоий"/>
    <x v="5"/>
    <s v="Ёшлик МФЙ"/>
    <s v="XUDOYAROVA ORZIGUL BAMURATOVNA"/>
    <s v="41509882340011"/>
    <x v="0"/>
    <n v="0"/>
    <s v="Рад"/>
    <s v="Озиқ"/>
    <x v="0"/>
    <m/>
    <m/>
    <s v="Oddiy"/>
    <m/>
    <m/>
    <m/>
    <m/>
    <m/>
    <n v="0"/>
    <m/>
    <m/>
    <m/>
    <m/>
  </r>
  <r>
    <s v="10974966"/>
    <s v="29.01.2026"/>
    <s v="2026-10236982"/>
    <s v="OCHILOVA MATLUBA MAXAMMADIYEVNA"/>
    <s v="42611942390061"/>
    <m/>
    <m/>
    <s v="26.11.1994"/>
    <s v="Навоий"/>
    <x v="5"/>
    <s v="Ёшлик МФЙ"/>
    <s v="XUDOYAROVA ORZIGUL BAMURATOVNA"/>
    <s v="41509882340011"/>
    <x v="0"/>
    <n v="0"/>
    <s v="Рад"/>
    <s v="Кийим"/>
    <x v="1"/>
    <m/>
    <m/>
    <s v="Oddiy"/>
    <m/>
    <m/>
    <m/>
    <m/>
    <m/>
    <n v="0"/>
    <m/>
    <m/>
    <m/>
    <m/>
  </r>
  <r>
    <s v="10974920"/>
    <s v="29.01.2026"/>
    <s v="2026-10236929"/>
    <s v="OCHILOVA MATLUBA MAXAMMADIYEVNA"/>
    <s v="42611942390061"/>
    <m/>
    <m/>
    <s v="26.11.1994"/>
    <s v="Навоий"/>
    <x v="5"/>
    <s v="Ёшлик МФЙ"/>
    <s v="XUDOYAROVA ORZIGUL BAMURATOVNA"/>
    <s v="41509882340011"/>
    <x v="0"/>
    <n v="0"/>
    <s v="Рад"/>
    <s v="Озиқ"/>
    <x v="0"/>
    <m/>
    <m/>
    <s v="Oddiy"/>
    <m/>
    <m/>
    <m/>
    <m/>
    <m/>
    <n v="0"/>
    <m/>
    <m/>
    <m/>
    <m/>
  </r>
  <r>
    <s v="10433120"/>
    <s v="24.12.2025"/>
    <s v="2025-09601971"/>
    <s v="OCHILOVA MATLUBA MAXAMMADIYEVNA"/>
    <s v="42611942390061"/>
    <m/>
    <m/>
    <s v="26.11.1994"/>
    <s v="Навоий"/>
    <x v="5"/>
    <s v="Ёшлик МФЙ"/>
    <s v="XUDOYAROVA ORZIGUL BAMURATOVNA"/>
    <s v="41509882340011"/>
    <x v="8"/>
    <n v="0"/>
    <s v="Рад"/>
    <s v="Озиқ"/>
    <x v="0"/>
    <n v="412000"/>
    <s v="24.12.2025"/>
    <s v="Oddiy"/>
    <d v="2025-12-24T17:54:33"/>
    <s v="??????? ??? ????"/>
    <m/>
    <s v="Yuq"/>
    <d v="2025-12-24T17:54:33"/>
    <n v="0"/>
    <m/>
    <n v="46015.746215277781"/>
    <m/>
    <n v="44315"/>
  </r>
  <r>
    <s v="10196133"/>
    <s v="17.12.2025"/>
    <s v="2025-09316430"/>
    <s v="XAMRAYEVA GULSHAN BOLTAYEVNA"/>
    <s v="42101872420023"/>
    <m/>
    <m/>
    <s v="21.01.1987"/>
    <s v="Навоий"/>
    <x v="5"/>
    <s v="Ёшлик МФЙ"/>
    <s v="XUDOYAROVA ORZIGUL BAMURATOVNA"/>
    <s v="41509882340011"/>
    <x v="3"/>
    <n v="0"/>
    <s v="Рад"/>
    <s v="Озиқ"/>
    <x v="0"/>
    <n v="412000"/>
    <m/>
    <s v="Oddiy"/>
    <m/>
    <m/>
    <m/>
    <m/>
    <m/>
    <n v="0"/>
    <m/>
    <m/>
    <m/>
    <m/>
  </r>
  <r>
    <s v="10057903"/>
    <s v="12.12.2025"/>
    <s v="2025-09138486"/>
    <s v="ESHBUTAYEV TUXTA KOXOROVICH"/>
    <s v="31508522340023"/>
    <m/>
    <m/>
    <s v="15.08.1952"/>
    <s v="Навоий"/>
    <x v="5"/>
    <s v="Ёшлик МФЙ"/>
    <s v="XUDOYAROVA ORZIGUL BAMURATOVNA"/>
    <s v="41509882340011"/>
    <x v="3"/>
    <n v="0"/>
    <s v="Рад"/>
    <s v="Жарроҳлик"/>
    <x v="3"/>
    <n v="4120000000"/>
    <m/>
    <s v="Oddiy"/>
    <m/>
    <m/>
    <m/>
    <m/>
    <m/>
    <n v="0"/>
    <m/>
    <m/>
    <m/>
    <m/>
  </r>
  <r>
    <s v="9688636"/>
    <s v="27.11.2025"/>
    <s v="2025-08666479"/>
    <s v="MIRBOBAYEVA DILRABO TALIBOVNA"/>
    <s v="40108822340019"/>
    <m/>
    <m/>
    <s v="01.08.1982"/>
    <s v="Навоий"/>
    <x v="5"/>
    <s v="Ёшлик МФЙ"/>
    <s v="XUDOYAROVA ORZIGUL BAMURATOVNA"/>
    <s v="41509882340011"/>
    <x v="0"/>
    <n v="0"/>
    <s v="Рад"/>
    <s v="Кийим"/>
    <x v="1"/>
    <m/>
    <m/>
    <s v="Oddiy"/>
    <m/>
    <m/>
    <m/>
    <m/>
    <m/>
    <n v="0"/>
    <m/>
    <m/>
    <m/>
    <m/>
  </r>
  <r>
    <s v="9540053"/>
    <s v="20.11.2025"/>
    <s v="2025-08465052"/>
    <s v="ASADOVA E`ZOZA FAXRIDDIN QIZI"/>
    <s v="60505215840019"/>
    <m/>
    <m/>
    <s v="05.05.2021"/>
    <s v="Навоий"/>
    <x v="5"/>
    <s v="Ёшлик МФЙ"/>
    <s v="XUDOYAROVA ORZIGUL BAMURATOVNA"/>
    <s v="41509882340011"/>
    <x v="10"/>
    <n v="0"/>
    <s v="Рад"/>
    <s v="Даволаниш"/>
    <x v="2"/>
    <n v="20600000"/>
    <s v="21.11.2025"/>
    <s v="Oddiy"/>
    <m/>
    <m/>
    <m/>
    <m/>
    <m/>
    <n v="0"/>
    <m/>
    <m/>
    <m/>
    <m/>
  </r>
  <r>
    <s v="9380878"/>
    <s v="12.11.2025"/>
    <s v="2025-08250757"/>
    <s v="YULDOSHEV ANVAR ASHRABOVICH"/>
    <s v="31903772340043"/>
    <m/>
    <m/>
    <s v="19.03.1977"/>
    <s v="Навоий"/>
    <x v="5"/>
    <s v="Ёшлик МФЙ"/>
    <s v="XUDOYAROVA ORZIGUL BAMURATOVNA"/>
    <s v="41509882340011"/>
    <x v="3"/>
    <n v="0"/>
    <s v="Рад"/>
    <s v="Даволаниш"/>
    <x v="2"/>
    <n v="20600000"/>
    <m/>
    <s v="Oddiy"/>
    <m/>
    <m/>
    <m/>
    <m/>
    <m/>
    <n v="0"/>
    <m/>
    <m/>
    <m/>
    <m/>
  </r>
  <r>
    <s v="8166952"/>
    <s v="10.09.2025"/>
    <s v="2025-06589745"/>
    <s v="XAITOVA OZODA NE’MATILLA QIZI"/>
    <s v="42308932380114"/>
    <m/>
    <m/>
    <s v="23.08.1993"/>
    <s v="Навоий"/>
    <x v="5"/>
    <s v="Ёшлик МФЙ"/>
    <s v="XUDOYAROVA ORZIGUL BAMURATOVNA"/>
    <s v="41509882340011"/>
    <x v="9"/>
    <n v="1"/>
    <s v="Тўланди"/>
    <s v="Кийим"/>
    <x v="1"/>
    <n v="2060000"/>
    <s v="11.09.2025"/>
    <s v="Oddiy"/>
    <d v="2025-11-13T12:17:20"/>
    <m/>
    <n v="2060000"/>
    <m/>
    <d v="2025-11-13T12:17:20"/>
    <n v="0"/>
    <n v="2060000"/>
    <n v="45974.512037037035"/>
    <m/>
    <n v="6447"/>
  </r>
  <r>
    <s v="7948489"/>
    <s v="05.09.2025"/>
    <s v="2025-06275161"/>
    <s v="URMONOVA DILNAVOZ ALMOS QIZI"/>
    <s v="42906975790011"/>
    <m/>
    <m/>
    <s v="29.06.1997"/>
    <s v="Навоий"/>
    <x v="5"/>
    <s v="Ёшлик МФЙ"/>
    <s v="XUDOYAROVA ORZIGUL BAMURATOVNA"/>
    <s v="41509882340011"/>
    <x v="2"/>
    <n v="0"/>
    <s v="Жараён"/>
    <s v="Кийим"/>
    <x v="1"/>
    <n v="2060000"/>
    <s v="09.09.2025"/>
    <s v="Oddiy"/>
    <m/>
    <m/>
    <m/>
    <m/>
    <m/>
    <n v="0"/>
    <m/>
    <m/>
    <m/>
    <n v="314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39">
  <r>
    <s v="10929359"/>
    <s v="26.01.2026"/>
    <s v="2026-10181234"/>
    <m/>
    <m/>
    <s v="ISMAILOVA SADOQAT MUSOQULOVNA"/>
    <s v="40405903920053"/>
    <s v="04.05.1990"/>
    <s v="998887977290"/>
    <s v="Навоий"/>
    <x v="0"/>
    <s v="Чинобод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18.02.2026"/>
    <s v="Oddiy"/>
    <m/>
    <m/>
    <m/>
    <m/>
    <m/>
    <n v="0"/>
    <m/>
    <m/>
    <m/>
    <m/>
  </r>
  <r>
    <s v="10929297"/>
    <s v="26.01.2026"/>
    <s v="2026-10181163"/>
    <m/>
    <m/>
    <s v="ISMAILOVA SADOQAT MUSOQULOVNA"/>
    <s v="40405903920053"/>
    <s v="04.05.1990"/>
    <s v="998887977290"/>
    <s v="Навоий"/>
    <x v="0"/>
    <s v="Чинобод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8.02.2026"/>
    <s v="Oddiy"/>
    <m/>
    <m/>
    <m/>
    <m/>
    <m/>
    <n v="0"/>
    <m/>
    <m/>
    <m/>
    <m/>
  </r>
  <r>
    <s v="10928443"/>
    <s v="26.01.2026"/>
    <s v="2026-10180092"/>
    <m/>
    <m/>
    <s v="ALIYEVA SHAHNOZA O‘TKIRBEK QIZI"/>
    <s v="60504025780018"/>
    <s v="05.04.2002"/>
    <s v="998992906377"/>
    <s v="Навоий"/>
    <x v="1"/>
    <s v="Маданият МФЙ"/>
    <s v="ADMIN ADMIN ADMIN"/>
    <s v="00000000000000"/>
    <x v="0"/>
    <n v="0"/>
    <n v="0"/>
    <s v="Рад"/>
    <s v="Даволаниш"/>
    <s v="Жарроҳлик амалиётисиз даволаниш харажатларини қоплаш"/>
    <n v="0"/>
    <s v="19.02.2026"/>
    <s v="Oddiy"/>
    <m/>
    <m/>
    <m/>
    <m/>
    <m/>
    <n v="0"/>
    <m/>
    <m/>
    <m/>
    <m/>
  </r>
  <r>
    <s v="10927234"/>
    <s v="26.01.2026"/>
    <s v="2026-10178663"/>
    <m/>
    <m/>
    <s v="BADALOVA ZEBINISO ALIMOVNA"/>
    <s v="42108893680032"/>
    <s v="21.08.1989"/>
    <s v="998773550889"/>
    <s v="Навоий"/>
    <x v="2"/>
    <s v="Чуя МФЙ"/>
    <s v="ADMIN ADMIN ADMIN"/>
    <s v="00000000000000"/>
    <x v="1"/>
    <n v="0"/>
    <n v="0"/>
    <s v="Рад"/>
    <s v="Озиқ"/>
    <s v="Озиқ-овқат билан боғлиқ харажатларини қоплаш (Озиқ-овқат)"/>
    <n v="0"/>
    <m/>
    <s v="Oddiy"/>
    <m/>
    <m/>
    <m/>
    <m/>
    <m/>
    <n v="0"/>
    <m/>
    <m/>
    <m/>
    <m/>
  </r>
  <r>
    <s v="10916639"/>
    <s v="24.01.2026"/>
    <s v="2026-10165378"/>
    <m/>
    <m/>
    <s v="XUDOYBERDIYEVA ALIMA BILIMOVNA"/>
    <s v="40206721140049"/>
    <s v="02.06.1972"/>
    <s v="998902343545"/>
    <s v="Навоий"/>
    <x v="1"/>
    <s v="Узилишкент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0916599"/>
    <s v="24.01.2026"/>
    <s v="2026-10165318"/>
    <m/>
    <m/>
    <s v="BAXRONOVA BAXRINISO BAXODIR QIZI"/>
    <s v="42612955760032"/>
    <s v="26.12.1995"/>
    <s v="998997824772"/>
    <s v="Навоий"/>
    <x v="3"/>
    <s v="Пахтаобод МФЙ"/>
    <s v="ADMIN ADMIN ADMIN"/>
    <s v="00000000000000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m/>
    <s v="Oddiy"/>
    <m/>
    <m/>
    <m/>
    <m/>
    <m/>
    <n v="0"/>
    <m/>
    <m/>
    <m/>
    <m/>
  </r>
  <r>
    <s v="10916595"/>
    <s v="24.01.2026"/>
    <s v="2026-10165313"/>
    <m/>
    <m/>
    <s v="BAXRONOVA BAXRINISO BAXODIR QIZI"/>
    <s v="42612955760032"/>
    <s v="26.12.1995"/>
    <s v="998997824772"/>
    <s v="Навоий"/>
    <x v="3"/>
    <s v="Пахтаобод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16.02.2026"/>
    <s v="Oddiy"/>
    <m/>
    <m/>
    <m/>
    <m/>
    <m/>
    <n v="0"/>
    <m/>
    <m/>
    <m/>
    <m/>
  </r>
  <r>
    <s v="10916580"/>
    <s v="24.01.2026"/>
    <s v="2026-10165292"/>
    <m/>
    <m/>
    <s v="G‘AYBULLAYEVA SABOXAT SUNNATOVNA"/>
    <s v="41407902330029"/>
    <s v="14.07.1990"/>
    <s v="998918547581"/>
    <s v="Навоий"/>
    <x v="1"/>
    <s v="Маданият МФЙ"/>
    <s v="ADMIN ADMIN ADMIN"/>
    <s v="0000000000000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9.02.2026"/>
    <s v="Oddiy"/>
    <s v="11.03.2026"/>
    <m/>
    <n v="2060000"/>
    <m/>
    <d v="2026-03-11T15:49:17"/>
    <n v="0"/>
    <n v="2060000"/>
    <n v="46092.659224537034"/>
    <m/>
    <n v="64187"/>
  </r>
  <r>
    <s v="10916575"/>
    <s v="24.01.2026"/>
    <s v="2026-10165283"/>
    <m/>
    <m/>
    <s v="G‘AYBULLAYEVA SABOXAT SUNNATOVNA"/>
    <s v="41407902330029"/>
    <s v="14.07.1990"/>
    <s v="998918547581"/>
    <s v="Навоий"/>
    <x v="1"/>
    <s v="Маданият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26.01.2026"/>
    <s v="Oddiy"/>
    <m/>
    <m/>
    <m/>
    <m/>
    <m/>
    <n v="0"/>
    <m/>
    <m/>
    <m/>
    <m/>
  </r>
  <r>
    <s v="10916453"/>
    <s v="24.01.2026"/>
    <s v="2026-10165124"/>
    <m/>
    <m/>
    <s v="BURIYEVA MAFTUNA EGAMBERDIYEVNA"/>
    <s v="43003902400029"/>
    <s v="30.03.1990"/>
    <s v="998935318669"/>
    <s v="Навоий"/>
    <x v="4"/>
    <s v="Мурунтау МФЙ"/>
    <s v="ADMIN ADMIN ADMIN"/>
    <s v="00000000000000"/>
    <x v="3"/>
    <n v="0"/>
    <n v="0"/>
    <s v="Рад"/>
    <s v="Озиқ"/>
    <s v="Озиқ-овқат билан боғлиқ харажатларини қоплаш (Озиқ-овқат)"/>
    <n v="0"/>
    <s v="10.03.2026"/>
    <s v="Oddiy"/>
    <s v="10.03.2026"/>
    <s v="??????? ??? ????"/>
    <m/>
    <s v="Yuq"/>
    <d v="2026-03-10T12:39:50"/>
    <n v="0"/>
    <m/>
    <n v="46091.527662037035"/>
    <m/>
    <n v="70165"/>
  </r>
  <r>
    <s v="10916261"/>
    <s v="24.01.2026"/>
    <s v="2026-10164869"/>
    <m/>
    <m/>
    <s v="ZIYODULLAYEVA ZILOLA ZOIROVNA"/>
    <s v="41404995790011"/>
    <s v="14.04.1999"/>
    <s v="998774511499"/>
    <s v="Навоий"/>
    <x v="3"/>
    <s v="Кўхна Қўрғон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18.02.2026"/>
    <s v="Oddiy"/>
    <m/>
    <m/>
    <m/>
    <m/>
    <m/>
    <n v="0"/>
    <m/>
    <m/>
    <m/>
    <m/>
  </r>
  <r>
    <s v="10915795"/>
    <s v="24.01.2026"/>
    <s v="2026-10164292"/>
    <m/>
    <m/>
    <s v="TOSHPO‘LATOVA MOHICHEHRA ORIF QIZI"/>
    <s v="41707985780040"/>
    <s v="17.07.1998"/>
    <s v="998900886864"/>
    <s v="Навоий"/>
    <x v="1"/>
    <s v="Ванғози МФЙ"/>
    <s v="ADMIN ADMIN ADMIN"/>
    <s v="00000000000000"/>
    <x v="1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0915002"/>
    <s v="24.01.2026"/>
    <s v="2026-10163357"/>
    <m/>
    <m/>
    <s v="TEMIROVA NOZIMA ABDUALI QIZI"/>
    <s v="40511932420014"/>
    <s v="05.11.1993"/>
    <s v="998972834545"/>
    <s v="Навоий"/>
    <x v="5"/>
    <s v="Янгиариқ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0.02.2026"/>
    <s v="Oddiy"/>
    <m/>
    <m/>
    <m/>
    <m/>
    <m/>
    <n v="0"/>
    <m/>
    <m/>
    <m/>
    <m/>
  </r>
  <r>
    <s v="10909807"/>
    <s v="23.01.2026"/>
    <s v="2026-10156459"/>
    <m/>
    <m/>
    <s v="MAVLONOVA MASKA TOSHEVNA"/>
    <s v="40812642380022"/>
    <s v="08.12.1964"/>
    <s v="998913094977"/>
    <s v="Навоий"/>
    <x v="5"/>
    <s v="Янгиобод МФЙ"/>
    <s v="ADMIN ADMIN ADMIN"/>
    <s v="00000000000000"/>
    <x v="1"/>
    <n v="0"/>
    <n v="0"/>
    <s v="Рад"/>
    <s v="Озиқ"/>
    <s v="Озиқ-овқат билан боғлиқ харажатларини қоплаш (Озиқ-овқат)"/>
    <n v="0"/>
    <s v="09.02.2026"/>
    <s v="Oddiy"/>
    <m/>
    <m/>
    <m/>
    <m/>
    <m/>
    <n v="0"/>
    <m/>
    <m/>
    <m/>
    <m/>
  </r>
  <r>
    <s v="10909558"/>
    <s v="23.01.2026"/>
    <s v="2026-10156167"/>
    <m/>
    <m/>
    <s v="ODILOVA SHAHNOZA AKBAROVNA"/>
    <s v="40911861070023"/>
    <s v="09.11.1986"/>
    <s v="998956329800"/>
    <s v="Навоий"/>
    <x v="1"/>
    <s v="Маданият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10.02.2026"/>
    <s v="Oddiy"/>
    <m/>
    <m/>
    <m/>
    <m/>
    <m/>
    <n v="0"/>
    <m/>
    <m/>
    <m/>
    <m/>
  </r>
  <r>
    <s v="10909450"/>
    <s v="23.01.2026"/>
    <s v="2026-10156049"/>
    <m/>
    <m/>
    <s v="ODILOVA SHAHNOZA AKBAROVNA"/>
    <s v="40911861070023"/>
    <s v="09.11.1986"/>
    <s v="998956329800"/>
    <s v="Навоий"/>
    <x v="1"/>
    <s v="Маданият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0908313"/>
    <s v="23.01.2026"/>
    <s v="2026-10154743"/>
    <m/>
    <m/>
    <s v="NAIMOVA GULNOZA SULTON QIZI"/>
    <s v="42803985780011"/>
    <s v="28.03.1998"/>
    <s v="998333171728"/>
    <s v="Навоий"/>
    <x v="1"/>
    <s v="Маликобод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31.01.2026"/>
    <s v="Oddiy"/>
    <m/>
    <m/>
    <m/>
    <m/>
    <m/>
    <n v="0"/>
    <m/>
    <m/>
    <m/>
    <m/>
  </r>
  <r>
    <s v="10907320"/>
    <s v="23.01.2026"/>
    <s v="2026-10153627"/>
    <m/>
    <m/>
    <s v="XUJAMUROTOVA DILSHODA JAHON QIZI"/>
    <s v="42309945790013"/>
    <s v="23.09.1994"/>
    <s v="998997682394"/>
    <s v="Навоий"/>
    <x v="5"/>
    <s v="Ватан МФЙ"/>
    <s v="ADMIN ADMIN ADMIN"/>
    <s v="00000000000000"/>
    <x v="0"/>
    <n v="0"/>
    <n v="0"/>
    <s v="Рад"/>
    <s v="Даволаниш"/>
    <s v="Жарроҳлик амалиётисиз даволаниш харажатларини қоплаш"/>
    <n v="0"/>
    <s v="11.02.2026"/>
    <s v="Oddiy"/>
    <m/>
    <m/>
    <m/>
    <m/>
    <m/>
    <n v="0"/>
    <m/>
    <m/>
    <m/>
    <m/>
  </r>
  <r>
    <s v="10906126"/>
    <s v="23.01.2026"/>
    <s v="2026-10152244"/>
    <m/>
    <m/>
    <s v="ODILOVA SHAXLO GAPPAROVNA"/>
    <s v="40801865840024"/>
    <s v="08.01.1986"/>
    <s v="998944638608"/>
    <s v="Навоий"/>
    <x v="5"/>
    <s v="Тинчлик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29.01.2026"/>
    <s v="Oddiy"/>
    <m/>
    <m/>
    <m/>
    <m/>
    <m/>
    <n v="0"/>
    <m/>
    <m/>
    <m/>
    <m/>
  </r>
  <r>
    <s v="10906084"/>
    <s v="23.01.2026"/>
    <s v="2026-10152190"/>
    <m/>
    <m/>
    <s v="ODILOVA SHAXLO GAPPAROVNA"/>
    <s v="40801865840024"/>
    <s v="08.01.1986"/>
    <s v="998944638608"/>
    <s v="Навоий"/>
    <x v="5"/>
    <s v="Тинчлик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2.2026"/>
    <s v="Oddiy"/>
    <m/>
    <m/>
    <m/>
    <m/>
    <m/>
    <n v="0"/>
    <m/>
    <m/>
    <m/>
    <m/>
  </r>
  <r>
    <s v="10901478"/>
    <s v="23.01.2026"/>
    <s v="2026-10147005"/>
    <m/>
    <m/>
    <s v="XOLMURATOVA MATLYUBA AXMATOVNA"/>
    <s v="40401883960131"/>
    <s v="04.01.1988"/>
    <s v="998930013336"/>
    <s v="Навоий"/>
    <x v="3"/>
    <s v="Боғишамол МФЙ"/>
    <s v="ADMIN ADMIN ADMIN"/>
    <s v="0000000000000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2.02.2026"/>
    <s v="Oddiy"/>
    <s v="10.02.2026"/>
    <m/>
    <n v="2060000"/>
    <m/>
    <d v="2026-02-10T10:41:46"/>
    <n v="0"/>
    <n v="2060000"/>
    <n v="46063.445671296293"/>
    <m/>
    <n v="61583"/>
  </r>
  <r>
    <s v="10901416"/>
    <s v="23.01.2026"/>
    <s v="2026-10146930"/>
    <m/>
    <m/>
    <s v="XOLMURATOVA MATLYUBA AXMATOVNA"/>
    <s v="40401883960131"/>
    <s v="04.01.1988"/>
    <s v="998930013336"/>
    <s v="Навоий"/>
    <x v="3"/>
    <s v="Боғишамол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02.02.2026"/>
    <s v="Oddiy"/>
    <m/>
    <m/>
    <m/>
    <m/>
    <m/>
    <n v="0"/>
    <m/>
    <m/>
    <m/>
    <m/>
  </r>
  <r>
    <s v="10900144"/>
    <s v="23.01.2026"/>
    <s v="2026-10145428"/>
    <m/>
    <m/>
    <s v="INOYATOVA MOHINUR SOBIR QIZI"/>
    <s v="60702005820019"/>
    <s v="07.02.2000"/>
    <s v="998990976072"/>
    <s v="Навоий"/>
    <x v="3"/>
    <s v="Талқоқ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30.01.2026"/>
    <s v="Oddiy"/>
    <m/>
    <m/>
    <m/>
    <m/>
    <m/>
    <n v="0"/>
    <m/>
    <m/>
    <m/>
    <m/>
  </r>
  <r>
    <s v="10899755"/>
    <s v="22.01.2026"/>
    <s v="2026-10144936"/>
    <m/>
    <m/>
    <s v="XUJAMUROTOVA DILSHODA JAHON QIZI"/>
    <s v="42309945790013"/>
    <s v="23.09.1994"/>
    <s v="998997682394"/>
    <s v="Навоий"/>
    <x v="5"/>
    <s v="Ватан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2.2026"/>
    <s v="Oddiy"/>
    <m/>
    <m/>
    <m/>
    <m/>
    <m/>
    <n v="0"/>
    <m/>
    <m/>
    <m/>
    <m/>
  </r>
  <r>
    <s v="10899647"/>
    <s v="22.01.2026"/>
    <s v="2026-10144802"/>
    <m/>
    <m/>
    <s v="XUDOYBERDIYEVA SURAYYO XUDAYNAZAR QIZI"/>
    <s v="42610922390026"/>
    <s v="26.10.1992"/>
    <s v="998913097887"/>
    <s v="Навоий"/>
    <x v="3"/>
    <s v="Ўзбекистон МФЙ"/>
    <s v="ADMIN ADMIN ADMIN"/>
    <s v="00000000000000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0899596"/>
    <s v="22.01.2026"/>
    <s v="2026-10144739"/>
    <m/>
    <m/>
    <s v="DO‘SBOYEVA NAZIRA BOZOROVNA"/>
    <s v="41309895800012"/>
    <s v="13.09.1989"/>
    <s v="998930586989"/>
    <s v="Навоий"/>
    <x v="2"/>
    <s v="Темирқовуқ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10.02.2026"/>
    <s v="Oddiy"/>
    <m/>
    <m/>
    <m/>
    <m/>
    <m/>
    <n v="0"/>
    <m/>
    <m/>
    <m/>
    <m/>
  </r>
  <r>
    <s v="10899428"/>
    <s v="22.01.2026"/>
    <s v="2026-10144510"/>
    <m/>
    <m/>
    <s v="SOBIROVA ERGASHOY BOLTAYEVNA"/>
    <s v="42409872330019"/>
    <s v="24.09.1987"/>
    <s v="998930728621"/>
    <s v="Навоий"/>
    <x v="1"/>
    <s v="Сарой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10.02.2026"/>
    <s v="Oddiy"/>
    <m/>
    <m/>
    <m/>
    <m/>
    <m/>
    <n v="0"/>
    <m/>
    <m/>
    <m/>
    <m/>
  </r>
  <r>
    <s v="10899288"/>
    <s v="22.01.2026"/>
    <s v="2026-10144333"/>
    <m/>
    <m/>
    <s v="USMONOVA UMIDA AKBAR QIZI"/>
    <s v="61604005780025"/>
    <s v="16.04.2000"/>
    <s v="998940152300"/>
    <s v="Навоий"/>
    <x v="1"/>
    <s v="Сарой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0898561"/>
    <s v="22.01.2026"/>
    <s v="2026-10143412"/>
    <m/>
    <m/>
    <s v="BOMURATOVA FARANGIZ HUSNIDDIN QIZI"/>
    <s v="41109985820018"/>
    <s v="11.09.1998"/>
    <s v="998973214047"/>
    <s v="Навоий"/>
    <x v="3"/>
    <s v="Кўхна Қўрғон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0894688"/>
    <s v="22.01.2026"/>
    <s v="2026-10138958"/>
    <m/>
    <m/>
    <s v="QURBONOVA GULINISO SHAVKATOVNA"/>
    <s v="40105925800017"/>
    <s v="01.05.1992"/>
    <s v="998772048999"/>
    <s v="Навоий"/>
    <x v="2"/>
    <s v="Каттасой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10.02.2026"/>
    <s v="Oddiy"/>
    <m/>
    <m/>
    <m/>
    <m/>
    <m/>
    <n v="0"/>
    <m/>
    <m/>
    <m/>
    <m/>
  </r>
  <r>
    <s v="10889911"/>
    <s v="22.01.2026"/>
    <s v="2026-10133447"/>
    <m/>
    <m/>
    <s v="DILMURODOVA FIRUZAXON QAXOR QIZI"/>
    <s v="40208912420011"/>
    <s v="02.08.1991"/>
    <s v="998931064242"/>
    <s v="Навоий"/>
    <x v="3"/>
    <s v="Нарпай МФЙ"/>
    <s v="ADMIN ADMIN ADMIN"/>
    <s v="00000000000000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3.2026"/>
    <s v="Oddiy"/>
    <s v="10.03.2026"/>
    <s v="??????? ??? ????"/>
    <m/>
    <s v="Yuq"/>
    <d v="2026-03-10T12:37:51"/>
    <n v="0"/>
    <m/>
    <n v="46091.526284722226"/>
    <m/>
    <n v="60030"/>
  </r>
  <r>
    <s v="10885910"/>
    <s v="21.01.2026"/>
    <s v="2026-10128876"/>
    <m/>
    <m/>
    <s v="YULDASHEVA RA’NO SOBIR QIZI"/>
    <s v="40810975820015"/>
    <s v="08.10.1997"/>
    <s v="998913096868"/>
    <s v="Навоий"/>
    <x v="5"/>
    <s v="Мурувват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2.2026"/>
    <s v="Oddiy"/>
    <m/>
    <m/>
    <m/>
    <m/>
    <m/>
    <n v="0"/>
    <m/>
    <m/>
    <m/>
    <m/>
  </r>
  <r>
    <s v="10885907"/>
    <s v="21.01.2026"/>
    <s v="2026-10128872"/>
    <m/>
    <m/>
    <s v="YULDASHEVA RA’NO SOBIR QIZI"/>
    <s v="40810975820015"/>
    <s v="08.10.1997"/>
    <s v="998913096868"/>
    <s v="Навоий"/>
    <x v="5"/>
    <s v="Мурувват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11.02.2026"/>
    <s v="Oddiy"/>
    <m/>
    <m/>
    <m/>
    <m/>
    <m/>
    <n v="0"/>
    <m/>
    <m/>
    <m/>
    <m/>
  </r>
  <r>
    <s v="10885670"/>
    <s v="21.01.2026"/>
    <s v="2026-10128562"/>
    <m/>
    <m/>
    <s v="DILMURODOVA FIRUZAXON QAXOR QIZI"/>
    <s v="40208912420011"/>
    <s v="02.08.1991"/>
    <s v="998931064242"/>
    <s v="Навоий"/>
    <x v="3"/>
    <s v="Нарпай МФЙ"/>
    <s v="ADMIN ADMIN ADMIN"/>
    <s v="00000000000000"/>
    <x v="0"/>
    <n v="0"/>
    <n v="0"/>
    <s v="Рад"/>
    <s v="Жарроҳлик"/>
    <s v="Жарроҳлик амалиёти харажатларини қоплаш"/>
    <n v="0"/>
    <s v="05.02.2026"/>
    <s v="Oddiy"/>
    <m/>
    <m/>
    <m/>
    <m/>
    <m/>
    <n v="0"/>
    <m/>
    <m/>
    <m/>
    <m/>
  </r>
  <r>
    <s v="10885643"/>
    <s v="21.01.2026"/>
    <s v="2026-10128520"/>
    <m/>
    <m/>
    <s v="DILMURODOVA FIRUZAXON QAXOR QIZI"/>
    <s v="40208912420011"/>
    <s v="02.08.1991"/>
    <s v="998931064242"/>
    <s v="Навоий"/>
    <x v="3"/>
    <s v="Нарпай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28.01.2026"/>
    <s v="Oddiy"/>
    <m/>
    <m/>
    <m/>
    <m/>
    <m/>
    <n v="0"/>
    <m/>
    <m/>
    <m/>
    <m/>
  </r>
  <r>
    <s v="10884932"/>
    <s v="21.01.2026"/>
    <s v="2026-10127643"/>
    <m/>
    <m/>
    <s v="XUJAMUROTOVA DILSHODA JAHON QIZI"/>
    <s v="42309945790013"/>
    <s v="23.09.1994"/>
    <s v="998997682394"/>
    <s v="Навоий"/>
    <x v="5"/>
    <s v="Ватан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11.02.2026"/>
    <s v="Oddiy"/>
    <m/>
    <m/>
    <m/>
    <m/>
    <m/>
    <n v="0"/>
    <m/>
    <m/>
    <m/>
    <m/>
  </r>
  <r>
    <s v="10883210"/>
    <s v="21.01.2026"/>
    <s v="2026-10125593"/>
    <m/>
    <m/>
    <s v="NAIMOVA GULNOZA SULTON QIZI"/>
    <s v="42803985780011"/>
    <s v="28.03.1998"/>
    <s v="998333171728"/>
    <s v="Навоий"/>
    <x v="1"/>
    <s v="Маликобод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31.01.2026"/>
    <s v="Oddiy"/>
    <m/>
    <m/>
    <m/>
    <m/>
    <m/>
    <n v="0"/>
    <m/>
    <m/>
    <m/>
    <m/>
  </r>
  <r>
    <s v="10880832"/>
    <s v="21.01.2026"/>
    <s v="2026-10122826"/>
    <m/>
    <m/>
    <s v="SALIMOVA JAMILA RAXMATULLAYEVNA"/>
    <s v="40704842390029"/>
    <s v="07.04.1984"/>
    <s v="998880862125"/>
    <s v="Навоий"/>
    <x v="5"/>
    <s v="Ўзбекистон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0875664"/>
    <s v="21.01.2026"/>
    <s v="2026-10116720"/>
    <m/>
    <m/>
    <s v="AXTAMOVA MARJONA NIZOM QIZI"/>
    <s v="40110985780054"/>
    <s v="01.10.1998"/>
    <s v="998507502398"/>
    <s v="Навоий"/>
    <x v="5"/>
    <s v="Маърифат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2.2026"/>
    <s v="Oddiy"/>
    <m/>
    <m/>
    <m/>
    <m/>
    <m/>
    <n v="0"/>
    <m/>
    <m/>
    <m/>
    <m/>
  </r>
  <r>
    <s v="10871717"/>
    <s v="21.01.2026"/>
    <s v="2026-10112129"/>
    <m/>
    <m/>
    <s v="DUSTOVA DILOBAR ISOMIDDINOVNA"/>
    <s v="40312902420014"/>
    <s v="03.12.1990"/>
    <s v="998883788712"/>
    <s v="Навоий"/>
    <x v="3"/>
    <s v="Каловот МФЙ"/>
    <s v="ADMIN ADMIN ADMIN"/>
    <s v="00000000000000"/>
    <x v="0"/>
    <n v="0"/>
    <n v="0"/>
    <s v="Рад"/>
    <s v="Даволаниш"/>
    <s v="Жарроҳлик амалиётисиз даволаниш харажатларини қоплаш"/>
    <n v="0"/>
    <s v="02.02.2026"/>
    <s v="Oddiy"/>
    <m/>
    <m/>
    <m/>
    <m/>
    <m/>
    <n v="0"/>
    <m/>
    <m/>
    <m/>
    <m/>
  </r>
  <r>
    <s v="10870971"/>
    <s v="20.01.2026"/>
    <s v="2026-10111149"/>
    <m/>
    <m/>
    <s v="TUROPOVA GULMIRAXON KURBONOVNA"/>
    <s v="40301902390050"/>
    <s v="03.01.1990"/>
    <s v="998992939099"/>
    <s v="Навоий"/>
    <x v="5"/>
    <s v="Янгиобод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11.02.2026"/>
    <s v="Oddiy"/>
    <m/>
    <m/>
    <m/>
    <m/>
    <m/>
    <n v="0"/>
    <m/>
    <m/>
    <m/>
    <m/>
  </r>
  <r>
    <s v="10870348"/>
    <s v="20.01.2026"/>
    <s v="2026-10110381"/>
    <m/>
    <m/>
    <s v="RAJABOVA DILAFRUZ RASHIDOVNA"/>
    <s v="40604835820026"/>
    <s v="06.04.1983"/>
    <s v="998918513408"/>
    <s v="Навоий"/>
    <x v="3"/>
    <s v="Гулобод МФЙ"/>
    <s v="ADMIN ADMIN ADMIN"/>
    <s v="00000000000000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2.2026"/>
    <s v="Oddiy"/>
    <m/>
    <m/>
    <m/>
    <m/>
    <m/>
    <n v="0"/>
    <m/>
    <m/>
    <m/>
    <m/>
  </r>
  <r>
    <s v="10869351"/>
    <s v="20.01.2026"/>
    <s v="2026-10109133"/>
    <m/>
    <m/>
    <s v="CHEPCHIKOVA LYUBOV NIKOLAYEVNA"/>
    <s v="40302802340019"/>
    <s v="03.02.1980"/>
    <s v="998931272848"/>
    <s v="Навоий"/>
    <x v="3"/>
    <s v="Нарпай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8.01.2026"/>
    <s v="Oddiy"/>
    <m/>
    <m/>
    <m/>
    <m/>
    <m/>
    <n v="0"/>
    <m/>
    <m/>
    <m/>
    <m/>
  </r>
  <r>
    <s v="10864204"/>
    <s v="20.01.2026"/>
    <s v="2026-10103064"/>
    <m/>
    <m/>
    <s v="KAYRAKBAYEVA ALIYA AMANDIKOVNA"/>
    <s v="40901965770019"/>
    <s v="09.01.1996"/>
    <s v="998993179929"/>
    <s v="Навоий"/>
    <x v="6"/>
    <s v="Тўққизтепа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29.01.2026"/>
    <s v="Oddiy"/>
    <m/>
    <m/>
    <m/>
    <m/>
    <m/>
    <n v="0"/>
    <m/>
    <m/>
    <m/>
    <m/>
  </r>
  <r>
    <s v="10864172"/>
    <s v="20.01.2026"/>
    <s v="2026-10103015"/>
    <m/>
    <m/>
    <s v="KAYRAKBAYEVA ALIYA AMANDIKOVNA"/>
    <s v="40901965770019"/>
    <s v="09.01.1996"/>
    <s v="998993179929"/>
    <s v="Навоий"/>
    <x v="6"/>
    <s v="Тўққизтепа МФЙ"/>
    <s v="ADMIN ADMIN ADMIN"/>
    <s v="00000000000000"/>
    <x v="2"/>
    <n v="0"/>
    <n v="4"/>
    <s v="Тўланди"/>
    <s v="Кийим"/>
    <s v="Кийим-кечак ва бошқа энг зарур товарлар билан боғлиқ харажатларини қоплаш (Кийим-кечак)"/>
    <n v="2060000"/>
    <s v="27.01.2026"/>
    <s v="Oddiy"/>
    <s v="27.01.2026"/>
    <m/>
    <n v="2060000"/>
    <m/>
    <d v="2026-01-27T16:21:36"/>
    <n v="0"/>
    <n v="2060000"/>
    <n v="46049.681666666664"/>
    <m/>
    <n v="59902"/>
  </r>
  <r>
    <s v="10862492"/>
    <s v="20.01.2026"/>
    <s v="2026-10101045"/>
    <m/>
    <m/>
    <s v="YOZIYEVA ROBIYA SEVDIYEVNA"/>
    <s v="42312812330043"/>
    <s v="23.12.1981"/>
    <s v="998932458182"/>
    <s v="Навоий"/>
    <x v="1"/>
    <s v="Хомработ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0859693"/>
    <s v="20.01.2026"/>
    <s v="2026-10097538"/>
    <m/>
    <m/>
    <s v="JO‘RAYEVA MAXSUDA ALIJONOVNA"/>
    <s v="40311875760026"/>
    <s v="03.11.1987"/>
    <s v="998905015210"/>
    <s v="Навоий"/>
    <x v="1"/>
    <s v="Башир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2.2026"/>
    <s v="Oddiy"/>
    <m/>
    <m/>
    <m/>
    <m/>
    <m/>
    <n v="0"/>
    <m/>
    <m/>
    <m/>
    <m/>
  </r>
  <r>
    <s v="10854996"/>
    <s v="19.01.2026"/>
    <s v="2026-10092041"/>
    <m/>
    <m/>
    <s v="OCHILOVA DILNOZA HAMROQULOVNA"/>
    <s v="42603892330055"/>
    <s v="26.03.1989"/>
    <s v="998912488889"/>
    <s v="Навоий"/>
    <x v="1"/>
    <s v="Хумо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09.02.2026"/>
    <s v="Oddiy"/>
    <m/>
    <m/>
    <m/>
    <m/>
    <m/>
    <n v="0"/>
    <m/>
    <m/>
    <m/>
    <m/>
  </r>
  <r>
    <s v="10851213"/>
    <s v="19.01.2026"/>
    <s v="2026-10086857"/>
    <m/>
    <m/>
    <s v="MUXAMMADOVA MAFTUNA MAXMUD QIZI"/>
    <s v="40110975780033"/>
    <s v="01.10.1997"/>
    <s v="998900885518"/>
    <s v="Навоий"/>
    <x v="1"/>
    <s v="Узилишкент МФЙ"/>
    <s v="ADMIN ADMIN ADMIN"/>
    <s v="00000000000000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2.2026"/>
    <s v="Oddiy"/>
    <m/>
    <m/>
    <m/>
    <m/>
    <m/>
    <n v="0"/>
    <m/>
    <m/>
    <m/>
    <m/>
  </r>
  <r>
    <s v="10851194"/>
    <s v="19.01.2026"/>
    <s v="2026-10086837"/>
    <m/>
    <m/>
    <s v="USMONOVA NIGORA YO‘LDOSH QIZI"/>
    <s v="42212965780015"/>
    <s v="22.12.1996"/>
    <s v="998934560726"/>
    <s v="Навоий"/>
    <x v="5"/>
    <s v="Олтин Водий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5.02.2026"/>
    <s v="Oddiy"/>
    <m/>
    <m/>
    <m/>
    <m/>
    <m/>
    <n v="0"/>
    <m/>
    <m/>
    <m/>
    <m/>
  </r>
  <r>
    <s v="10851187"/>
    <s v="19.01.2026"/>
    <s v="2026-10086828"/>
    <m/>
    <m/>
    <s v="MUXAMMADOVA MAFTUNA MAXMUD QIZI"/>
    <s v="40110975780033"/>
    <s v="01.10.1997"/>
    <s v="998900885518"/>
    <s v="Навоий"/>
    <x v="1"/>
    <s v="Узилишкент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07.02.2026"/>
    <s v="Oddiy"/>
    <m/>
    <m/>
    <m/>
    <m/>
    <m/>
    <n v="0"/>
    <m/>
    <m/>
    <m/>
    <m/>
  </r>
  <r>
    <s v="10849348"/>
    <s v="19.01.2026"/>
    <s v="2026-10084696"/>
    <m/>
    <m/>
    <s v="QUDRATOVA GULXAYO BOTIR QIZI"/>
    <s v="41308912340056"/>
    <s v="13.08.1991"/>
    <s v="998955572526"/>
    <s v="Навоий"/>
    <x v="2"/>
    <s v="А.Навоий МФЙ"/>
    <s v="ADMIN ADMIN ADMIN"/>
    <s v="00000000000000"/>
    <x v="1"/>
    <n v="0"/>
    <n v="0"/>
    <s v="Рад"/>
    <s v="Даволаниш"/>
    <s v="Жарроҳлик амалиётисиз даволаниш харажатларини қоплаш"/>
    <n v="0"/>
    <s v="10.02.2026"/>
    <s v="Oddiy"/>
    <m/>
    <m/>
    <m/>
    <m/>
    <m/>
    <n v="0"/>
    <m/>
    <m/>
    <m/>
    <m/>
  </r>
  <r>
    <s v="10849302"/>
    <s v="19.01.2026"/>
    <s v="2026-10084617"/>
    <m/>
    <m/>
    <s v="QUDRATOVA GULXAYO BOTIR QIZI"/>
    <s v="41308912340056"/>
    <s v="13.08.1991"/>
    <s v="998955572526"/>
    <s v="Навоий"/>
    <x v="2"/>
    <s v="А.Навоий МФЙ"/>
    <s v="ADMIN ADMIN ADMIN"/>
    <s v="00000000000000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0848169"/>
    <s v="19.01.2026"/>
    <s v="2026-10082847"/>
    <m/>
    <m/>
    <s v="TURSUNOVA CHINORA QAHROMON QIZI"/>
    <s v="41310995830045"/>
    <s v="13.10.1999"/>
    <s v="998777310134"/>
    <s v="Навоий"/>
    <x v="0"/>
    <s v="Гулистон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02.02.2026"/>
    <s v="Oddiy"/>
    <m/>
    <m/>
    <m/>
    <m/>
    <m/>
    <n v="0"/>
    <m/>
    <m/>
    <m/>
    <m/>
  </r>
  <r>
    <s v="10842726"/>
    <s v="19.01.2026"/>
    <s v="2026-10076455"/>
    <m/>
    <m/>
    <s v="MUZAFAROVA MA’RIFAT MUSTAFOYEVNA"/>
    <s v="41511975780033"/>
    <s v="15.11.1997"/>
    <s v="998930752902"/>
    <s v="Навоий"/>
    <x v="1"/>
    <s v="Консурун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30.01.2026"/>
    <s v="Oddiy"/>
    <m/>
    <m/>
    <m/>
    <m/>
    <m/>
    <n v="0"/>
    <m/>
    <m/>
    <m/>
    <m/>
  </r>
  <r>
    <s v="10838485"/>
    <s v="18.01.2026"/>
    <s v="2026-10071345"/>
    <m/>
    <m/>
    <s v="ZIYODULLAYEVA ZILOLA ZOIROVNA"/>
    <s v="41404995790011"/>
    <s v="14.04.1999"/>
    <s v="998774511499"/>
    <s v="Навоий"/>
    <x v="3"/>
    <s v="Кўхна Қўрғон МФЙ"/>
    <s v="ADMIN ADMIN ADMIN"/>
    <s v="00000000000000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0838419"/>
    <s v="18.01.2026"/>
    <s v="2026-10071264"/>
    <m/>
    <m/>
    <s v="BARATOVA SAYYORA ABDUNAZAR QIZI"/>
    <s v="42006952390039"/>
    <s v="20.06.1995"/>
    <s v="998919919778"/>
    <s v="Навоий"/>
    <x v="5"/>
    <s v="Кимёгар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27.01.2026"/>
    <s v="Oddiy"/>
    <m/>
    <m/>
    <m/>
    <m/>
    <m/>
    <n v="0"/>
    <m/>
    <m/>
    <m/>
    <m/>
  </r>
  <r>
    <s v="10838417"/>
    <s v="18.01.2026"/>
    <s v="2026-10071261"/>
    <m/>
    <m/>
    <s v="BARATOVA SAYYORA ABDUNAZAR QIZI"/>
    <s v="42006952390039"/>
    <s v="20.06.1995"/>
    <s v="998919919778"/>
    <s v="Навоий"/>
    <x v="5"/>
    <s v="Кимёгар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7.01.2026"/>
    <s v="Oddiy"/>
    <m/>
    <m/>
    <m/>
    <m/>
    <m/>
    <n v="0"/>
    <m/>
    <m/>
    <m/>
    <m/>
  </r>
  <r>
    <s v="10837927"/>
    <s v="18.01.2026"/>
    <s v="2026-10070585"/>
    <m/>
    <m/>
    <s v="NEMATOVA MALIKA JAHONGIR QIZI"/>
    <s v="60510025790010"/>
    <s v="05.10.2002"/>
    <s v="998948772248"/>
    <s v="Навоий"/>
    <x v="7"/>
    <s v="Ўзбекистон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0837470"/>
    <s v="18.01.2026"/>
    <s v="2026-10070023"/>
    <m/>
    <m/>
    <s v="MUZAFAROVA MA’RIFAT MUSTAFOYEVNA"/>
    <s v="41511975780033"/>
    <s v="15.11.1997"/>
    <s v="998930752902"/>
    <s v="Навоий"/>
    <x v="1"/>
    <s v="Консурун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30.01.2026"/>
    <s v="Oddiy"/>
    <m/>
    <m/>
    <m/>
    <m/>
    <m/>
    <n v="0"/>
    <m/>
    <m/>
    <m/>
    <m/>
  </r>
  <r>
    <s v="10837362"/>
    <s v="18.01.2026"/>
    <s v="2026-10069910"/>
    <m/>
    <m/>
    <s v="TURAYEV JAMSHID KALBAYEVICH"/>
    <s v="31808882320010"/>
    <s v="18.08.1988"/>
    <s v="998937363188"/>
    <s v="Навоий"/>
    <x v="6"/>
    <s v="Шўртепа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0837267"/>
    <s v="18.01.2026"/>
    <s v="2026-10069804"/>
    <m/>
    <m/>
    <s v="JUMANAZAROVA GULSUM SHODIQULOVNA"/>
    <s v="42005882350069"/>
    <s v="20.05.1988"/>
    <s v="998939533188"/>
    <s v="Навоий"/>
    <x v="6"/>
    <s v="Шўртепа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30.01.2026"/>
    <s v="Oddiy"/>
    <m/>
    <m/>
    <m/>
    <m/>
    <m/>
    <n v="0"/>
    <m/>
    <m/>
    <m/>
    <m/>
  </r>
  <r>
    <s v="10836813"/>
    <s v="18.01.2026"/>
    <s v="2026-10069287"/>
    <m/>
    <m/>
    <s v="BOMURATOVA FARANGIZ HUSNIDDIN QIZI"/>
    <s v="41109985820018"/>
    <s v="11.09.1998"/>
    <s v="998973214047"/>
    <s v="Навоий"/>
    <x v="3"/>
    <s v="Кўхна Қўрғон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10.02.2026"/>
    <s v="Oddiy"/>
    <m/>
    <m/>
    <m/>
    <m/>
    <m/>
    <n v="0"/>
    <m/>
    <m/>
    <m/>
    <m/>
  </r>
  <r>
    <s v="10836723"/>
    <s v="18.01.2026"/>
    <s v="2026-10069185"/>
    <m/>
    <m/>
    <s v="TOLIBOVA ZULXUMOR TOYIR QIZI"/>
    <s v="42511995820022"/>
    <s v="25.11.1999"/>
    <s v="998973002599"/>
    <s v="Навоий"/>
    <x v="3"/>
    <s v="Дўрман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09.02.2026"/>
    <s v="Oddiy"/>
    <m/>
    <m/>
    <m/>
    <m/>
    <m/>
    <n v="0"/>
    <m/>
    <m/>
    <m/>
    <m/>
  </r>
  <r>
    <s v="10836719"/>
    <s v="18.01.2026"/>
    <s v="2026-10069181"/>
    <m/>
    <m/>
    <s v="TOLIBOVA ZULXUMOR TOYIR QIZI"/>
    <s v="42511995820022"/>
    <s v="25.11.1999"/>
    <s v="998973002599"/>
    <s v="Навоий"/>
    <x v="3"/>
    <s v="Дўрман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0836675"/>
    <s v="18.01.2026"/>
    <s v="2026-10069134"/>
    <m/>
    <m/>
    <s v="NARZULLAYEV KUNUZOQ SHOKIR O‘G‘LI"/>
    <s v="31206942380044"/>
    <s v="12.06.1994"/>
    <s v="998918500026"/>
    <s v="Навоий"/>
    <x v="0"/>
    <s v="Новжа МФЙ"/>
    <s v="ADMIN ADMIN ADMIN"/>
    <s v="00000000000000"/>
    <x v="0"/>
    <n v="0"/>
    <n v="0"/>
    <s v="Рад"/>
    <s v="Жарроҳлик"/>
    <s v="Жарроҳлик амалиёти харажатларини қоплаш"/>
    <n v="0"/>
    <s v="17.02.2026"/>
    <s v="Oddiy"/>
    <m/>
    <m/>
    <m/>
    <m/>
    <m/>
    <n v="0"/>
    <m/>
    <m/>
    <m/>
    <m/>
  </r>
  <r>
    <s v="10835978"/>
    <s v="17.01.2026"/>
    <s v="2026-10068285"/>
    <m/>
    <m/>
    <s v="SUNNATOVA MEHRINISO SHERALI QIZI"/>
    <s v="41307962330013"/>
    <s v="13.07.1996"/>
    <s v="998970818480"/>
    <s v="Навоий"/>
    <x v="1"/>
    <s v="Узилишкент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07.02.2026"/>
    <s v="Oddiy"/>
    <m/>
    <m/>
    <m/>
    <m/>
    <m/>
    <n v="0"/>
    <m/>
    <m/>
    <m/>
    <m/>
  </r>
  <r>
    <s v="10835968"/>
    <s v="17.01.2026"/>
    <s v="2026-10068275"/>
    <m/>
    <m/>
    <s v="SUNNATOVA MEHRINISO SHERALI QIZI"/>
    <s v="41307962330013"/>
    <s v="13.07.1996"/>
    <s v="998970818480"/>
    <s v="Навоий"/>
    <x v="1"/>
    <s v="Узилишкент МФЙ"/>
    <s v="ADMIN ADMIN ADMIN"/>
    <s v="00000000000000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3.2026"/>
    <s v="Oddiy"/>
    <m/>
    <m/>
    <m/>
    <m/>
    <m/>
    <n v="0"/>
    <m/>
    <m/>
    <m/>
    <m/>
  </r>
  <r>
    <s v="10835954"/>
    <s v="17.01.2026"/>
    <s v="2026-10068258"/>
    <m/>
    <m/>
    <s v="OCHILOV JAHONGIR AZAMATOVICH"/>
    <s v="31912902380048"/>
    <s v="19.12.1990"/>
    <s v="998948720825"/>
    <s v="Навоий"/>
    <x v="0"/>
    <s v="Маданият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10.02.2026"/>
    <s v="Oddiy"/>
    <m/>
    <m/>
    <m/>
    <m/>
    <m/>
    <n v="0"/>
    <m/>
    <m/>
    <m/>
    <m/>
  </r>
  <r>
    <s v="10834523"/>
    <s v="17.01.2026"/>
    <s v="2026-10066436"/>
    <m/>
    <m/>
    <s v="TOJIYEVA DILNOZA TOSHPO‘LAT QIZI"/>
    <s v="40612995830010"/>
    <s v="06.12.1999"/>
    <s v="998500011299"/>
    <s v="Навоий"/>
    <x v="5"/>
    <s v="Бинокор МФЙ"/>
    <s v="ADMIN ADMIN ADMIN"/>
    <s v="00000000000000"/>
    <x v="0"/>
    <n v="0"/>
    <n v="0"/>
    <s v="Рад"/>
    <s v="Даволаниш"/>
    <s v="Жарроҳлик амалиётисиз даволаниш харажатларини қоплаш"/>
    <n v="0"/>
    <s v="11.02.2026"/>
    <s v="Oddiy"/>
    <m/>
    <m/>
    <m/>
    <m/>
    <m/>
    <n v="0"/>
    <m/>
    <m/>
    <m/>
    <m/>
  </r>
  <r>
    <s v="10834138"/>
    <s v="17.01.2026"/>
    <s v="2026-10065979"/>
    <m/>
    <m/>
    <s v="SUNNATOVA MEHRINISO SHERALI QIZI"/>
    <s v="41307962330013"/>
    <s v="13.07.1996"/>
    <s v="998970818480"/>
    <s v="Навоий"/>
    <x v="1"/>
    <s v="Узилишкент МФЙ"/>
    <s v="ADMIN ADMIN ADMIN"/>
    <s v="00000000000000"/>
    <x v="0"/>
    <n v="0"/>
    <n v="0"/>
    <s v="Рад"/>
    <s v="Даволаниш"/>
    <s v="Жарроҳлик амалиётисиз даволаниш харажатларини қоплаш"/>
    <n v="0"/>
    <s v="11.02.2026"/>
    <s v="Oddiy"/>
    <m/>
    <m/>
    <m/>
    <m/>
    <m/>
    <n v="0"/>
    <m/>
    <m/>
    <m/>
    <m/>
  </r>
  <r>
    <s v="10833557"/>
    <s v="17.01.2026"/>
    <s v="2026-10065267"/>
    <m/>
    <m/>
    <s v="SHAMSIYEVA SHALOLA FAXRIDDIN QIZI"/>
    <s v="41112975790039"/>
    <s v="11.12.1997"/>
    <s v="998947532595"/>
    <s v="Навоий"/>
    <x v="5"/>
    <s v="Фаровон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11.02.2026"/>
    <s v="Oddiy"/>
    <m/>
    <m/>
    <m/>
    <m/>
    <m/>
    <n v="0"/>
    <m/>
    <m/>
    <m/>
    <m/>
  </r>
  <r>
    <s v="10833529"/>
    <s v="17.01.2026"/>
    <s v="2026-10065231"/>
    <m/>
    <m/>
    <s v="SHAMSIYEVA SHALOLA FAXRIDDIN QIZI"/>
    <s v="41112975790039"/>
    <s v="11.12.1997"/>
    <s v="998947532595"/>
    <s v="Навоий"/>
    <x v="5"/>
    <s v="Фаровон"/>
    <s v="ADMIN ADMIN ADMIN"/>
    <s v="00000000000000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2.2026"/>
    <s v="Oddiy"/>
    <m/>
    <m/>
    <m/>
    <m/>
    <m/>
    <n v="0"/>
    <m/>
    <m/>
    <m/>
    <m/>
  </r>
  <r>
    <s v="10833369"/>
    <s v="17.01.2026"/>
    <s v="2026-10065043"/>
    <m/>
    <m/>
    <s v="KARIMOVA KAMOLA HOSHIM QIZI"/>
    <s v="42306985840018"/>
    <s v="23.06.1998"/>
    <s v="998971775008"/>
    <s v="Навоий"/>
    <x v="5"/>
    <s v="Фаровон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2.2026"/>
    <s v="Oddiy"/>
    <m/>
    <m/>
    <m/>
    <m/>
    <m/>
    <n v="0"/>
    <m/>
    <m/>
    <m/>
    <m/>
  </r>
  <r>
    <s v="10833117"/>
    <s v="17.01.2026"/>
    <s v="2026-10064750"/>
    <m/>
    <m/>
    <s v="KARIMOVA KAMOLA HOSHIM QIZI"/>
    <s v="42306985840018"/>
    <s v="23.06.1998"/>
    <s v="998971775008"/>
    <s v="Навоий"/>
    <x v="5"/>
    <s v="Фаровон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11.02.2026"/>
    <s v="Oddiy"/>
    <m/>
    <m/>
    <m/>
    <m/>
    <m/>
    <n v="0"/>
    <m/>
    <m/>
    <m/>
    <m/>
  </r>
  <r>
    <s v="10832962"/>
    <s v="17.01.2026"/>
    <s v="2026-10064569"/>
    <m/>
    <m/>
    <s v="QUTTIYEV RUSTAM XUSHVAXTOVICH"/>
    <s v="31604802390088"/>
    <s v="16.04.1980"/>
    <s v="998934334747"/>
    <s v="Навоий"/>
    <x v="5"/>
    <s v="Янгиариқ МФЙ"/>
    <s v="ADMIN ADMIN ADMIN"/>
    <s v="00000000000000"/>
    <x v="0"/>
    <n v="0"/>
    <n v="0"/>
    <s v="Рад"/>
    <s v="Даволаниш"/>
    <s v="Жарроҳлик амалиётисиз даволаниш харажатларини қоплаш"/>
    <n v="0"/>
    <s v="28.01.2026"/>
    <s v="Oddiy"/>
    <m/>
    <m/>
    <m/>
    <m/>
    <m/>
    <n v="0"/>
    <m/>
    <m/>
    <m/>
    <m/>
  </r>
  <r>
    <s v="10832897"/>
    <s v="17.01.2026"/>
    <s v="2026-10064491"/>
    <m/>
    <m/>
    <s v="QUTTIYEV RUSTAM XUSHVAXTOVICH"/>
    <s v="31604802390088"/>
    <s v="16.04.1980"/>
    <s v="998934334747"/>
    <s v="Навоий"/>
    <x v="5"/>
    <s v="Янгиариқ МФЙ"/>
    <s v="ADMIN ADMIN ADMIN"/>
    <s v="00000000000000"/>
    <x v="0"/>
    <n v="0"/>
    <n v="0"/>
    <s v="Рад"/>
    <s v="Жарроҳлик"/>
    <s v="Жарроҳлик амалиёти харажатларини қоплаш"/>
    <n v="0"/>
    <s v="28.01.2026"/>
    <s v="Oddiy"/>
    <m/>
    <m/>
    <m/>
    <m/>
    <m/>
    <n v="0"/>
    <m/>
    <m/>
    <m/>
    <m/>
  </r>
  <r>
    <s v="10832187"/>
    <s v="17.01.2026"/>
    <s v="2026-10063637"/>
    <m/>
    <m/>
    <s v="RUSTAMQULOVA MUXLISA SHAVKATOVNA"/>
    <s v="61202025800024"/>
    <s v="12.02.2002"/>
    <s v="998941285333"/>
    <s v="Навоий"/>
    <x v="2"/>
    <s v="Ғафур Ғулом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10.02.2026"/>
    <s v="Oddiy"/>
    <m/>
    <m/>
    <m/>
    <m/>
    <m/>
    <n v="0"/>
    <m/>
    <m/>
    <m/>
    <m/>
  </r>
  <r>
    <s v="10832030"/>
    <s v="17.01.2026"/>
    <s v="2026-10063441"/>
    <m/>
    <m/>
    <s v="BEKMURODOVA MAQSUDA NOSIROVNA"/>
    <s v="42208882350015"/>
    <s v="22.08.1988"/>
    <s v="998933130603"/>
    <s v="Навоий"/>
    <x v="7"/>
    <s v="Кўҳрон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05.02.2026"/>
    <s v="Oddiy"/>
    <m/>
    <m/>
    <m/>
    <m/>
    <m/>
    <n v="0"/>
    <m/>
    <m/>
    <m/>
    <m/>
  </r>
  <r>
    <s v="10832011"/>
    <s v="17.01.2026"/>
    <s v="2026-10063417"/>
    <m/>
    <m/>
    <s v="BEKMURODOVA MAQSUDA NOSIROVNA"/>
    <s v="42208882350015"/>
    <s v="22.08.1988"/>
    <s v="998933130603"/>
    <s v="Навоий"/>
    <x v="7"/>
    <s v="Кўҳрон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5.02.2026"/>
    <s v="Oddiy"/>
    <m/>
    <m/>
    <m/>
    <m/>
    <m/>
    <n v="0"/>
    <m/>
    <m/>
    <m/>
    <m/>
  </r>
  <r>
    <s v="10831969"/>
    <s v="17.01.2026"/>
    <s v="2026-10063365"/>
    <m/>
    <m/>
    <s v="RUSTAMQULOVA MUXLISA SHAVKATOVNA"/>
    <s v="61202025800024"/>
    <s v="12.02.2002"/>
    <s v="998941285333"/>
    <s v="Навоий"/>
    <x v="2"/>
    <s v="Ғафур Ғулом МФЙ"/>
    <s v="ADMIN ADMIN ADMIN"/>
    <s v="00000000000000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0831234"/>
    <s v="17.01.2026"/>
    <s v="2026-10062499"/>
    <m/>
    <m/>
    <s v="SUVONOVA MAHLIYO BOTIR QIZI"/>
    <s v="42110922420016"/>
    <s v="21.10.1992"/>
    <s v="998913329281"/>
    <s v="Навоий"/>
    <x v="3"/>
    <s v="Кумушкон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0831118"/>
    <s v="17.01.2026"/>
    <s v="2026-10062363"/>
    <m/>
    <m/>
    <s v="MEYLIXOLOVA MARJONA QAXRAMON QIZI"/>
    <s v="42506942390082"/>
    <s v="25.06.1994"/>
    <s v="998973221312"/>
    <s v="Навоий"/>
    <x v="5"/>
    <s v="Ватан МФЙ"/>
    <s v="ADMIN ADMIN ADMIN"/>
    <s v="00000000000000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m/>
    <s v="Oddiy"/>
    <m/>
    <m/>
    <m/>
    <m/>
    <m/>
    <n v="0"/>
    <m/>
    <m/>
    <m/>
    <m/>
  </r>
  <r>
    <s v="10831090"/>
    <s v="16.01.2026"/>
    <s v="2026-10062328"/>
    <m/>
    <m/>
    <s v="TUGMAYEVA GULANDON RUSTAMOVNA"/>
    <s v="42803914070039"/>
    <s v="28.03.1991"/>
    <s v="998934397757"/>
    <s v="Навоий"/>
    <x v="3"/>
    <s v="Зиёкор МФЙ"/>
    <s v="ADMIN ADMIN ADMIN"/>
    <s v="00000000000000"/>
    <x v="0"/>
    <n v="0"/>
    <n v="0"/>
    <s v="Рад"/>
    <s v="Даволаниш"/>
    <s v="Жарроҳлик амалиётисиз даволаниш харажатларини қоплаш"/>
    <n v="0"/>
    <s v="28.01.2026"/>
    <s v="Oddiy"/>
    <m/>
    <m/>
    <m/>
    <m/>
    <m/>
    <n v="0"/>
    <m/>
    <m/>
    <m/>
    <m/>
  </r>
  <r>
    <s v="10831055"/>
    <s v="16.01.2026"/>
    <s v="2026-10062284"/>
    <m/>
    <m/>
    <s v="RAXMATOVA MAFTUNA AMINJON QIZI"/>
    <s v="41712985790032"/>
    <s v="17.12.1998"/>
    <s v="998938901008"/>
    <s v="Навоий"/>
    <x v="7"/>
    <s v="Қоровултепа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27.01.2026"/>
    <s v="Oddiy"/>
    <m/>
    <m/>
    <m/>
    <m/>
    <m/>
    <n v="0"/>
    <m/>
    <m/>
    <m/>
    <m/>
  </r>
  <r>
    <s v="10830897"/>
    <s v="16.01.2026"/>
    <s v="2026-10062082"/>
    <m/>
    <m/>
    <s v="PARDAYEVA FIRUZA ANVAR QIZI"/>
    <s v="61509015820025"/>
    <s v="15.09.2001"/>
    <s v="998337439301"/>
    <s v="Навоий"/>
    <x v="7"/>
    <s v="Пахтакор МФЙ"/>
    <s v="ADMIN ADMIN ADMIN"/>
    <s v="00000000000000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m/>
    <s v="Oddiy"/>
    <m/>
    <m/>
    <m/>
    <m/>
    <m/>
    <n v="0"/>
    <m/>
    <m/>
    <m/>
    <m/>
  </r>
  <r>
    <s v="10830800"/>
    <s v="16.01.2026"/>
    <s v="2026-10061965"/>
    <m/>
    <m/>
    <s v="RAXMATULLAYEVA GULBAHOR RAXIM QIZI"/>
    <s v="42003952330045"/>
    <s v="20.03.1995"/>
    <s v="998973790027"/>
    <s v="Навоий"/>
    <x v="5"/>
    <s v="Зарафшон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11.02.2026"/>
    <s v="Oddiy"/>
    <m/>
    <m/>
    <m/>
    <m/>
    <m/>
    <n v="0"/>
    <m/>
    <m/>
    <m/>
    <m/>
  </r>
  <r>
    <s v="10826059"/>
    <s v="16.01.2026"/>
    <s v="2026-10056336"/>
    <m/>
    <m/>
    <s v="RAJABOVA MARJONA NEMATJON QIZI"/>
    <s v="41409995770029"/>
    <s v="14.09.1999"/>
    <s v="998501079929"/>
    <s v="Навоий"/>
    <x v="3"/>
    <s v="Варқ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30.01.2026"/>
    <s v="Oddiy"/>
    <m/>
    <m/>
    <m/>
    <m/>
    <m/>
    <n v="0"/>
    <m/>
    <m/>
    <m/>
    <m/>
  </r>
  <r>
    <s v="10814964"/>
    <s v="15.01.2026"/>
    <s v="2026-10043235"/>
    <m/>
    <m/>
    <s v="PARDAYEVA FIRUZA ANVAR QIZI"/>
    <s v="61509015820025"/>
    <s v="15.09.2001"/>
    <s v="998337439301"/>
    <s v="Навоий"/>
    <x v="7"/>
    <s v="Пахтакор МФЙ"/>
    <s v="ADMIN ADMIN ADMIN"/>
    <s v="00000000000000"/>
    <x v="1"/>
    <n v="0"/>
    <n v="0"/>
    <s v="Рад"/>
    <s v="Озиқ"/>
    <s v="Озиқ-овқат билан боғлиқ харажатларини қоплаш (Озиқ-овқат)"/>
    <n v="0"/>
    <m/>
    <s v="Oddiy"/>
    <m/>
    <m/>
    <m/>
    <m/>
    <m/>
    <n v="0"/>
    <m/>
    <m/>
    <m/>
    <m/>
  </r>
  <r>
    <s v="10814005"/>
    <s v="15.01.2026"/>
    <s v="2026-10042115"/>
    <m/>
    <m/>
    <s v="TURSUNOVA ROXILA SHOMI QIZI"/>
    <s v="42601962420046"/>
    <s v="26.01.1996"/>
    <s v="998950883796"/>
    <s v="Навоий"/>
    <x v="3"/>
    <s v="Каловот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02.02.2026"/>
    <s v="Oddiy"/>
    <m/>
    <m/>
    <m/>
    <m/>
    <m/>
    <n v="0"/>
    <m/>
    <m/>
    <m/>
    <m/>
  </r>
  <r>
    <s v="10788991"/>
    <s v="14.01.2026"/>
    <s v="2026-10013471"/>
    <m/>
    <m/>
    <s v="RAJABOVA DILAFRUZ RASHIDOVNA"/>
    <s v="40604835820026"/>
    <s v="06.04.1983"/>
    <s v="998918513408"/>
    <s v="Навоий"/>
    <x v="3"/>
    <s v="Гулобод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11.02.2026"/>
    <s v="Oddiy"/>
    <m/>
    <m/>
    <m/>
    <m/>
    <m/>
    <n v="0"/>
    <m/>
    <m/>
    <m/>
    <m/>
  </r>
  <r>
    <s v="10781753"/>
    <s v="13.01.2026"/>
    <s v="2026-10003392"/>
    <m/>
    <m/>
    <s v="HAKIMOVA GULCHIROY IKROM QIZI"/>
    <s v="40601995820020"/>
    <s v="06.01.1999"/>
    <s v="998977972813"/>
    <s v="Навоий"/>
    <x v="3"/>
    <s v="Гулобод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11.02.2026"/>
    <s v="Oddiy"/>
    <m/>
    <m/>
    <m/>
    <m/>
    <m/>
    <n v="0"/>
    <m/>
    <m/>
    <m/>
    <m/>
  </r>
  <r>
    <s v="10764602"/>
    <s v="13.01.2026"/>
    <s v="2026-09981676"/>
    <m/>
    <m/>
    <s v="TOJIYEVA DILNOZA TOSHPO‘LAT QIZI"/>
    <s v="40612995830010"/>
    <s v="06.12.1999"/>
    <s v="998500011299"/>
    <s v="Навоий"/>
    <x v="5"/>
    <s v="Бинокор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2.2026"/>
    <s v="Oddiy"/>
    <m/>
    <m/>
    <m/>
    <m/>
    <m/>
    <n v="0"/>
    <m/>
    <m/>
    <m/>
    <m/>
  </r>
  <r>
    <s v="10764595"/>
    <s v="13.01.2026"/>
    <s v="2026-09981669"/>
    <m/>
    <m/>
    <s v="TOJIYEVA DILNOZA TOSHPO‘LAT QIZI"/>
    <s v="40612995830010"/>
    <s v="06.12.1999"/>
    <s v="998500011299"/>
    <s v="Навоий"/>
    <x v="5"/>
    <s v="Бинокор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11.02.2026"/>
    <s v="Oddiy"/>
    <m/>
    <m/>
    <m/>
    <m/>
    <m/>
    <n v="0"/>
    <m/>
    <m/>
    <m/>
    <m/>
  </r>
  <r>
    <s v="10763507"/>
    <s v="12.01.2026"/>
    <s v="2026-09980303"/>
    <m/>
    <m/>
    <s v="ZUBAYDULLAYEVA MUKARRAMA XABIBULLO QIZI"/>
    <s v="41206932420050"/>
    <s v="12.06.1993"/>
    <s v="998944881219"/>
    <s v="Навоий"/>
    <x v="3"/>
    <s v="Жалойир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0762848"/>
    <s v="12.01.2026"/>
    <s v="2026-09979403"/>
    <m/>
    <m/>
    <s v="QURBONOVA GULINISO SHAVKATOVNA"/>
    <s v="40105925800017"/>
    <s v="01.05.1992"/>
    <s v="998772048999"/>
    <s v="Навоий"/>
    <x v="2"/>
    <s v="Каттасой МФЙ"/>
    <s v="ADMIN ADMIN ADMIN"/>
    <s v="00000000000000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0744049"/>
    <s v="12.01.2026"/>
    <s v="2026-09956625"/>
    <m/>
    <m/>
    <s v="RAJABOVA HOJIBEGIM HAYOT QIZI"/>
    <s v="61505005780027"/>
    <s v="15.05.2000"/>
    <s v="998997426165"/>
    <s v="Навоий"/>
    <x v="1"/>
    <s v="Ифтихор МФЙ"/>
    <s v="ADMIN ADMIN ADMIN"/>
    <s v="00000000000000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m/>
    <s v="Oddiy"/>
    <m/>
    <m/>
    <m/>
    <m/>
    <m/>
    <n v="0"/>
    <m/>
    <m/>
    <m/>
    <m/>
  </r>
  <r>
    <s v="10743929"/>
    <s v="12.01.2026"/>
    <s v="2026-09956496"/>
    <m/>
    <m/>
    <s v="RAJABOVA HOJIBEGIM HAYOT QIZI"/>
    <s v="61505005780027"/>
    <s v="15.05.2000"/>
    <s v="998997426165"/>
    <s v="Навоий"/>
    <x v="1"/>
    <s v="Ифтихор МФЙ"/>
    <s v="ADMIN ADMIN ADMIN"/>
    <s v="00000000000000"/>
    <x v="1"/>
    <n v="0"/>
    <n v="0"/>
    <s v="Рад"/>
    <s v="Озиқ"/>
    <s v="Озиқ-овқат билан боғлиқ харажатларини қоплаш (Озиқ-овқат)"/>
    <n v="0"/>
    <m/>
    <s v="Oddiy"/>
    <m/>
    <m/>
    <m/>
    <m/>
    <m/>
    <n v="0"/>
    <m/>
    <m/>
    <m/>
    <m/>
  </r>
  <r>
    <s v="10741735"/>
    <s v="12.01.2026"/>
    <s v="2026-09954094"/>
    <m/>
    <m/>
    <s v="O‘RINOV OG‘ABEK OTABEK O‘G‘LI"/>
    <s v="51612015780026"/>
    <s v="16.12.2001"/>
    <s v="998990722662"/>
    <s v="Навоий"/>
    <x v="1"/>
    <s v="Гулбоғ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30.01.2026"/>
    <s v="Oddiy"/>
    <m/>
    <m/>
    <m/>
    <m/>
    <m/>
    <n v="0"/>
    <m/>
    <m/>
    <m/>
    <m/>
  </r>
  <r>
    <s v="10741497"/>
    <s v="12.01.2026"/>
    <s v="2026-09953823"/>
    <m/>
    <m/>
    <s v="O‘RINOV OG‘ABEK OTABEK O‘G‘LI"/>
    <s v="51612015780026"/>
    <s v="16.12.2001"/>
    <s v="998990722662"/>
    <s v="Навоий"/>
    <x v="1"/>
    <s v="Гулбоғ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30.01.2026"/>
    <s v="Oddiy"/>
    <m/>
    <m/>
    <m/>
    <m/>
    <m/>
    <n v="0"/>
    <m/>
    <m/>
    <m/>
    <m/>
  </r>
  <r>
    <s v="10734555"/>
    <s v="12.01.2026"/>
    <s v="2026-09946219"/>
    <m/>
    <m/>
    <s v="HASANOV RAVSHAN QAXRAMONOVICH"/>
    <s v="31804892380024"/>
    <s v="18.04.1989"/>
    <s v="998940844006"/>
    <s v="Навоий"/>
    <x v="5"/>
    <s v="Ғалаба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11.02.2026"/>
    <s v="Oddiy"/>
    <m/>
    <m/>
    <m/>
    <m/>
    <m/>
    <n v="0"/>
    <m/>
    <m/>
    <m/>
    <m/>
  </r>
  <r>
    <s v="10734550"/>
    <s v="12.01.2026"/>
    <s v="2026-09946214"/>
    <m/>
    <m/>
    <s v="HASANOV RAVSHAN QAXRAMONOVICH"/>
    <s v="31804892380024"/>
    <s v="18.04.1989"/>
    <s v="998940844006"/>
    <s v="Навоий"/>
    <x v="5"/>
    <s v="Ўзбекистон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0734506"/>
    <s v="12.01.2026"/>
    <s v="2026-09946151"/>
    <m/>
    <m/>
    <s v="KODIROVA SABOXAT XXX"/>
    <s v="40305882340045"/>
    <s v="03.05.1988"/>
    <s v="998919880484"/>
    <s v="Навоий"/>
    <x v="3"/>
    <s v="Уйрот МФЙ"/>
    <s v="ADMIN ADMIN ADMIN"/>
    <s v="00000000000000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0734504"/>
    <s v="12.01.2026"/>
    <s v="2026-09946149"/>
    <m/>
    <m/>
    <s v="KODIROVA SABOXAT XXX"/>
    <s v="40305882340045"/>
    <s v="03.05.1988"/>
    <s v="998919880484"/>
    <s v="Навоий"/>
    <x v="3"/>
    <s v="Уйрот МФЙ"/>
    <s v="ADMIN ADMIN ADMIN"/>
    <s v="00000000000000"/>
    <x v="1"/>
    <n v="0"/>
    <n v="0"/>
    <s v="Рад"/>
    <s v="Озиқ"/>
    <s v="Озиқ-овқат билан боғлиқ харажатларини қоплаш (Озиқ-овқат)"/>
    <n v="0"/>
    <s v="10.02.2026"/>
    <s v="Oddiy"/>
    <m/>
    <m/>
    <m/>
    <m/>
    <m/>
    <n v="0"/>
    <m/>
    <m/>
    <m/>
    <m/>
  </r>
  <r>
    <s v="10734500"/>
    <s v="12.01.2026"/>
    <s v="2026-09946142"/>
    <m/>
    <m/>
    <s v="PO‘LOTOVA NASIBA RAYIMOVNA"/>
    <s v="40707922360048"/>
    <s v="07.07.1992"/>
    <s v="998951130887"/>
    <s v="Навоий"/>
    <x v="2"/>
    <s v="Мустақиллик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09.02.2026"/>
    <s v="Oddiy"/>
    <m/>
    <m/>
    <m/>
    <m/>
    <m/>
    <n v="0"/>
    <m/>
    <m/>
    <m/>
    <m/>
  </r>
  <r>
    <s v="10734497"/>
    <s v="12.01.2026"/>
    <s v="2026-09946139"/>
    <m/>
    <m/>
    <s v="PO‘LOTOVA NASIBA RAYIMOVNA"/>
    <s v="40707922360048"/>
    <s v="07.07.1992"/>
    <s v="998951130887"/>
    <s v="Навоий"/>
    <x v="2"/>
    <s v="Мустақиллик МФЙ"/>
    <s v="ADMIN ADMIN ADMIN"/>
    <s v="00000000000000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0734482"/>
    <s v="12.01.2026"/>
    <s v="2026-09946122"/>
    <m/>
    <m/>
    <s v="RAHMATOV SHAHBOZ MURTOZA O‘G‘LI"/>
    <s v="31105942400014"/>
    <s v="11.05.1994"/>
    <s v="998940947888"/>
    <s v="Навоий"/>
    <x v="4"/>
    <s v="Юлдуз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6.01.2026"/>
    <s v="Oddiy"/>
    <m/>
    <m/>
    <m/>
    <m/>
    <m/>
    <n v="0"/>
    <m/>
    <m/>
    <m/>
    <m/>
  </r>
  <r>
    <s v="10734480"/>
    <s v="12.01.2026"/>
    <s v="2026-09946120"/>
    <m/>
    <m/>
    <s v="RAHMATOV SHAHBOZ MURTOZA O‘G‘LI"/>
    <s v="31105942400014"/>
    <s v="11.05.1994"/>
    <s v="998940947888"/>
    <s v="Навоий"/>
    <x v="4"/>
    <s v="Юлдуз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26.01.2026"/>
    <s v="Oddiy"/>
    <m/>
    <m/>
    <m/>
    <m/>
    <m/>
    <n v="0"/>
    <m/>
    <m/>
    <m/>
    <m/>
  </r>
  <r>
    <s v="10734354"/>
    <s v="11.01.2026"/>
    <s v="2026-09945967"/>
    <m/>
    <m/>
    <s v="QURBONOVA SANOBAR DJURAKULOVNA"/>
    <s v="41503742340014"/>
    <s v="15.03.1974"/>
    <s v="998880680489"/>
    <s v="Навоий"/>
    <x v="3"/>
    <s v="Дегарон МФЙ"/>
    <s v="ADMIN ADMIN ADMIN"/>
    <s v="00000000000000"/>
    <x v="0"/>
    <n v="0"/>
    <n v="0"/>
    <s v="Рад"/>
    <s v="Жарроҳлик"/>
    <s v="Жарроҳлик амалиёти харажатларини қоплаш"/>
    <n v="0"/>
    <s v="06.02.2026"/>
    <s v="Oddiy"/>
    <m/>
    <m/>
    <m/>
    <m/>
    <m/>
    <n v="0"/>
    <m/>
    <m/>
    <m/>
    <m/>
  </r>
  <r>
    <s v="10734352"/>
    <s v="11.01.2026"/>
    <s v="2026-09945964"/>
    <m/>
    <m/>
    <s v="QURBONOVA SANOBAR DJURAKULOVNA"/>
    <s v="41503742340014"/>
    <s v="15.03.1974"/>
    <s v="998880680489"/>
    <s v="Навоий"/>
    <x v="3"/>
    <s v="Дегарон МФЙ"/>
    <s v="ADMIN ADMIN ADMIN"/>
    <s v="00000000000000"/>
    <x v="0"/>
    <n v="0"/>
    <n v="0"/>
    <s v="Рад"/>
    <s v="Даволаниш"/>
    <s v="Жарроҳлик амалиётисиз даволаниш харажатларини қоплаш"/>
    <n v="0"/>
    <s v="06.02.2026"/>
    <s v="Oddiy"/>
    <m/>
    <m/>
    <m/>
    <m/>
    <m/>
    <n v="0"/>
    <m/>
    <m/>
    <m/>
    <m/>
  </r>
  <r>
    <s v="10734346"/>
    <s v="11.01.2026"/>
    <s v="2026-09945957"/>
    <m/>
    <m/>
    <s v="QURBONOVA SANOBAR DJURAKULOVNA"/>
    <s v="41503742340014"/>
    <s v="15.03.1974"/>
    <s v="998880680489"/>
    <s v="Навоий"/>
    <x v="3"/>
    <s v="Дегарон МФЙ"/>
    <s v="ADMIN ADMIN ADMIN"/>
    <s v="00000000000000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2.2026"/>
    <s v="Oddiy"/>
    <m/>
    <m/>
    <m/>
    <m/>
    <m/>
    <n v="0"/>
    <m/>
    <m/>
    <m/>
    <m/>
  </r>
  <r>
    <s v="10734228"/>
    <s v="11.01.2026"/>
    <s v="2026-09945791"/>
    <m/>
    <m/>
    <s v="OLIMOVA XUSNIYA NORBUTA QIZI"/>
    <s v="41203965830014"/>
    <s v="12.03.1996"/>
    <s v="998952181296"/>
    <s v="Навоий"/>
    <x v="0"/>
    <s v="Амир Темур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0734162"/>
    <s v="11.01.2026"/>
    <s v="2026-09945699"/>
    <m/>
    <m/>
    <s v="RO‘ZIYEVA DILDORA ERKINOVNA"/>
    <s v="43004892330048"/>
    <s v="30.04.1989"/>
    <s v="998932246064"/>
    <s v="Навоий"/>
    <x v="1"/>
    <s v="Гумбаз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5.02.2026"/>
    <s v="Oddiy"/>
    <m/>
    <m/>
    <m/>
    <m/>
    <m/>
    <n v="0"/>
    <m/>
    <m/>
    <m/>
    <m/>
  </r>
  <r>
    <s v="10734160"/>
    <s v="11.01.2026"/>
    <s v="2026-09945697"/>
    <m/>
    <m/>
    <s v="RO‘ZIYEVA DILDORA ERKINOVNA"/>
    <s v="43004892330048"/>
    <s v="30.04.1989"/>
    <s v="998932246064"/>
    <s v="Навоий"/>
    <x v="1"/>
    <s v="Гумбаз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05.02.2026"/>
    <s v="Oddiy"/>
    <m/>
    <m/>
    <m/>
    <m/>
    <m/>
    <n v="0"/>
    <m/>
    <m/>
    <m/>
    <m/>
  </r>
  <r>
    <s v="10734093"/>
    <s v="11.01.2026"/>
    <s v="2026-09945610"/>
    <m/>
    <m/>
    <s v="MUHAMMADOVA OYSHA MUHIDDIN QIZI"/>
    <s v="62802035800044"/>
    <s v="28.02.2003"/>
    <s v="998942550656"/>
    <s v="Навоий"/>
    <x v="2"/>
    <s v="Янгиҳаёт МФЙ"/>
    <s v="ADMIN ADMIN ADMIN"/>
    <s v="00000000000000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0734091"/>
    <s v="11.01.2026"/>
    <s v="2026-09945607"/>
    <m/>
    <m/>
    <s v="MUHAMMADOVA OYSHA MUHIDDIN QIZI"/>
    <s v="62802035800044"/>
    <s v="28.02.2003"/>
    <s v="998942550656"/>
    <s v="Навоий"/>
    <x v="2"/>
    <s v="Янгиҳаёт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10.02.2026"/>
    <s v="Oddiy"/>
    <m/>
    <m/>
    <m/>
    <m/>
    <m/>
    <n v="0"/>
    <m/>
    <m/>
    <m/>
    <m/>
  </r>
  <r>
    <s v="10733874"/>
    <s v="11.01.2026"/>
    <s v="2026-09945346"/>
    <m/>
    <m/>
    <s v="NE’MATOVA SHAXINA AMRULLO QIZI"/>
    <s v="62610035820030"/>
    <s v="26.10.2003"/>
    <s v="998889912603"/>
    <s v="Навоий"/>
    <x v="3"/>
    <s v="Кўхна Қўрғон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10.02.2026"/>
    <s v="Oddiy"/>
    <m/>
    <m/>
    <m/>
    <m/>
    <m/>
    <n v="0"/>
    <m/>
    <m/>
    <m/>
    <m/>
  </r>
  <r>
    <s v="10733802"/>
    <s v="11.01.2026"/>
    <s v="2026-09945241"/>
    <m/>
    <m/>
    <s v="NE’MATOVA SHAXINA AMRULLO QIZI"/>
    <s v="62610035820030"/>
    <s v="26.10.2003"/>
    <s v="998889912603"/>
    <s v="Навоий"/>
    <x v="3"/>
    <s v="Кўхна Қўрғон МФЙ"/>
    <s v="ADMIN ADMIN ADMIN"/>
    <s v="00000000000000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0733533"/>
    <s v="11.01.2026"/>
    <s v="2026-09944904"/>
    <m/>
    <m/>
    <s v="SHODIYEVA NODIRA MAXAMMATOVNA"/>
    <s v="42706953960041"/>
    <s v="27.06.1995"/>
    <s v="998952529527"/>
    <s v="Навоий"/>
    <x v="3"/>
    <s v="Янгиобод МФЙ"/>
    <s v="ADMIN ADMIN ADMIN"/>
    <s v="00000000000000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2.2026"/>
    <s v="Oddiy"/>
    <m/>
    <m/>
    <m/>
    <m/>
    <m/>
    <n v="0"/>
    <m/>
    <m/>
    <m/>
    <m/>
  </r>
  <r>
    <s v="10733506"/>
    <s v="11.01.2026"/>
    <s v="2026-09944860"/>
    <m/>
    <m/>
    <s v="AZIMOVA MARJONA BAXRIDDIN QIZI"/>
    <s v="42212965820014"/>
    <s v="22.12.1996"/>
    <s v="998942558884"/>
    <s v="Навоий"/>
    <x v="3"/>
    <s v="Каловот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02.02.2026"/>
    <s v="Oddiy"/>
    <m/>
    <m/>
    <m/>
    <m/>
    <m/>
    <n v="0"/>
    <m/>
    <m/>
    <m/>
    <m/>
  </r>
  <r>
    <s v="10733504"/>
    <s v="11.01.2026"/>
    <s v="2026-09944857"/>
    <m/>
    <m/>
    <s v="AZIMOVA MARJONA BAXRIDDIN QIZI"/>
    <s v="42212965820014"/>
    <s v="22.12.1996"/>
    <s v="998942558884"/>
    <s v="Навоий"/>
    <x v="3"/>
    <s v="Каловот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2.2026"/>
    <s v="Oddiy"/>
    <m/>
    <m/>
    <m/>
    <m/>
    <m/>
    <n v="0"/>
    <m/>
    <m/>
    <m/>
    <m/>
  </r>
  <r>
    <s v="10732760"/>
    <s v="11.01.2026"/>
    <s v="2026-09943961"/>
    <m/>
    <m/>
    <s v="MUZAFAROV MUXRIDDIN BAXRIDIN O‘G‘LI"/>
    <s v="32105942330017"/>
    <s v="21.05.1994"/>
    <s v="998332809496"/>
    <s v="Навоий"/>
    <x v="1"/>
    <s v="Гулзор МФЙ"/>
    <s v="ADMIN ADMIN ADMIN"/>
    <s v="00000000000000"/>
    <x v="0"/>
    <n v="0"/>
    <n v="0"/>
    <s v="Рад"/>
    <s v="Даволаниш"/>
    <s v="Жарроҳлик амалиётисиз даволаниш харажатларини қоплаш"/>
    <n v="0"/>
    <s v="12.02.2026"/>
    <s v="Oddiy"/>
    <m/>
    <m/>
    <m/>
    <m/>
    <m/>
    <n v="0"/>
    <m/>
    <m/>
    <m/>
    <m/>
  </r>
  <r>
    <s v="10732752"/>
    <s v="11.01.2026"/>
    <s v="2026-09943951"/>
    <m/>
    <m/>
    <s v="MUZAFAROV MUXRIDDIN BAXRIDIN O‘G‘LI"/>
    <s v="32105942330017"/>
    <s v="21.05.1994"/>
    <s v="998332809496"/>
    <s v="Навоий"/>
    <x v="1"/>
    <s v="Гулзор МФЙ"/>
    <s v="ADMIN ADMIN ADMIN"/>
    <s v="00000000000000"/>
    <x v="0"/>
    <n v="0"/>
    <n v="0"/>
    <s v="Рад"/>
    <s v="Жарроҳлик"/>
    <s v="Жарроҳлик амалиёти харажатларини қоплаш"/>
    <n v="0"/>
    <s v="12.02.2026"/>
    <s v="Oddiy"/>
    <m/>
    <m/>
    <m/>
    <m/>
    <m/>
    <n v="0"/>
    <m/>
    <m/>
    <m/>
    <m/>
  </r>
  <r>
    <s v="10732542"/>
    <s v="11.01.2026"/>
    <s v="2026-09943708"/>
    <m/>
    <m/>
    <s v="TOSHPO‘LATOVA MOHICHEHRA ORIF QIZI"/>
    <s v="41707985780040"/>
    <s v="17.07.1998"/>
    <s v="998900886864"/>
    <s v="Навоий"/>
    <x v="1"/>
    <s v="Ванғози МФЙ"/>
    <s v="ADMIN ADMIN ADMIN"/>
    <s v="00000000000000"/>
    <x v="1"/>
    <n v="0"/>
    <n v="0"/>
    <s v="Рад"/>
    <s v="Даволаниш"/>
    <s v="Жарроҳлик амалиётисиз даволаниш харажатларини қоплаш"/>
    <n v="0"/>
    <m/>
    <s v="Oddiy"/>
    <m/>
    <m/>
    <m/>
    <m/>
    <m/>
    <n v="0"/>
    <m/>
    <m/>
    <m/>
    <m/>
  </r>
  <r>
    <s v="10732517"/>
    <s v="11.01.2026"/>
    <s v="2026-09943680"/>
    <m/>
    <m/>
    <s v="HOJIYEVA CHAROS SHODI QIZI"/>
    <s v="62105035820064"/>
    <s v="21.05.2003"/>
    <s v="998507889742"/>
    <s v="Навоий"/>
    <x v="5"/>
    <s v="Кимёгар МФЙ"/>
    <s v="ADMIN ADMIN ADMIN"/>
    <s v="00000000000000"/>
    <x v="0"/>
    <n v="0"/>
    <n v="0"/>
    <s v="Рад"/>
    <s v="Даволаниш"/>
    <s v="Жарроҳлик амалиётисиз даволаниш харажатларини қоплаш"/>
    <n v="0"/>
    <s v="02.02.2026"/>
    <s v="Oddiy"/>
    <m/>
    <m/>
    <m/>
    <m/>
    <m/>
    <n v="0"/>
    <m/>
    <m/>
    <m/>
    <m/>
  </r>
  <r>
    <s v="10732516"/>
    <s v="11.01.2026"/>
    <s v="2026-09943679"/>
    <m/>
    <m/>
    <s v="HOJIYEVA CHAROS SHODI QIZI"/>
    <s v="62105035820064"/>
    <s v="21.05.2003"/>
    <s v="998507889742"/>
    <s v="Навоий"/>
    <x v="5"/>
    <s v="Кимёгар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27.01.2026"/>
    <s v="Oddiy"/>
    <m/>
    <m/>
    <m/>
    <m/>
    <m/>
    <n v="0"/>
    <m/>
    <m/>
    <m/>
    <m/>
  </r>
  <r>
    <s v="10732512"/>
    <s v="11.01.2026"/>
    <s v="2026-09943675"/>
    <m/>
    <m/>
    <s v="HOJIYEVA CHAROS SHODI QIZI"/>
    <s v="62105035820064"/>
    <s v="21.05.2003"/>
    <s v="998507889742"/>
    <s v="Навоий"/>
    <x v="5"/>
    <s v="Кимёгар МФЙ"/>
    <s v="ADMIN ADMIN ADMIN"/>
    <s v="00000000000000"/>
    <x v="0"/>
    <n v="0"/>
    <n v="0"/>
    <s v="Рад"/>
    <s v="Жарроҳлик"/>
    <s v="Жарроҳлик амалиёти харажатларини қоплаш"/>
    <n v="0"/>
    <s v="02.02.2026"/>
    <s v="Oddiy"/>
    <m/>
    <m/>
    <m/>
    <m/>
    <m/>
    <n v="0"/>
    <m/>
    <m/>
    <m/>
    <m/>
  </r>
  <r>
    <s v="10732487"/>
    <s v="11.01.2026"/>
    <s v="2026-09943644"/>
    <m/>
    <m/>
    <s v="AKBAROVA NILUFAR IXTIYOR QIZI"/>
    <s v="40711915790013"/>
    <s v="07.11.1991"/>
    <s v="998953281500"/>
    <s v="Навоий"/>
    <x v="7"/>
    <s v="Навкар МФЙ"/>
    <s v="ADMIN ADMIN ADMIN"/>
    <s v="00000000000000"/>
    <x v="0"/>
    <n v="0"/>
    <n v="0"/>
    <s v="Рад"/>
    <s v="Даволаниш"/>
    <s v="Жарроҳлик амалиётисиз даволаниш харажатларини қоплаш"/>
    <n v="0"/>
    <s v="28.01.2026"/>
    <s v="Oddiy"/>
    <m/>
    <m/>
    <m/>
    <m/>
    <m/>
    <n v="0"/>
    <m/>
    <m/>
    <m/>
    <m/>
  </r>
  <r>
    <s v="10732476"/>
    <s v="10.01.2026"/>
    <s v="2026-09943631"/>
    <m/>
    <m/>
    <s v="AKBAROVA NILUFAR IXTIYOR QIZI"/>
    <s v="40711915790013"/>
    <s v="07.11.1991"/>
    <s v="998953281500"/>
    <s v="Навоий"/>
    <x v="7"/>
    <s v="Навкар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2.2026"/>
    <s v="Oddiy"/>
    <m/>
    <m/>
    <m/>
    <m/>
    <m/>
    <n v="0"/>
    <m/>
    <m/>
    <m/>
    <m/>
  </r>
  <r>
    <s v="10731189"/>
    <s v="10.01.2026"/>
    <s v="2026-09942055"/>
    <m/>
    <m/>
    <s v="RABBIMOVA SADOQAT ABDULLO QIZI"/>
    <s v="41101995830049"/>
    <s v="11.01.1999"/>
    <s v="998884171128"/>
    <s v="Навоий"/>
    <x v="0"/>
    <s v="Авоқли МФЙ"/>
    <s v="ADMIN ADMIN ADMIN"/>
    <s v="00000000000000"/>
    <x v="0"/>
    <n v="0"/>
    <n v="0"/>
    <s v="Рад"/>
    <s v="Жарроҳлик"/>
    <s v="Жарроҳлик амалиёти харажатларини қоплаш"/>
    <n v="0"/>
    <s v="10.02.2026"/>
    <s v="Oddiy"/>
    <m/>
    <m/>
    <m/>
    <m/>
    <m/>
    <n v="0"/>
    <m/>
    <m/>
    <m/>
    <m/>
  </r>
  <r>
    <s v="10730528"/>
    <s v="10.01.2026"/>
    <s v="2026-09941248"/>
    <m/>
    <m/>
    <s v="RAXMATULLAYEVA GULBAHOR RAXIM QIZI"/>
    <s v="42003952330045"/>
    <s v="20.03.1995"/>
    <s v="998973790027"/>
    <s v="Навоий"/>
    <x v="5"/>
    <s v="Зарафшон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2.2026"/>
    <s v="Oddiy"/>
    <m/>
    <m/>
    <m/>
    <m/>
    <m/>
    <n v="0"/>
    <m/>
    <m/>
    <m/>
    <m/>
  </r>
  <r>
    <s v="10726117"/>
    <s v="09.01.2026"/>
    <s v="2026-09936044"/>
    <m/>
    <m/>
    <s v="TURDIALIYEVA SOXIBAXON MAXAMATJON QIZI"/>
    <s v="42207985170045"/>
    <s v="22.07.1998"/>
    <s v="998882847444"/>
    <s v="Навоий"/>
    <x v="1"/>
    <s v="Фурқат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2.2026"/>
    <s v="Oddiy"/>
    <m/>
    <m/>
    <m/>
    <m/>
    <m/>
    <n v="0"/>
    <m/>
    <m/>
    <m/>
    <m/>
  </r>
  <r>
    <s v="10725812"/>
    <s v="09.01.2026"/>
    <s v="2026-09935666"/>
    <m/>
    <m/>
    <s v="NOSIROVA MAFTUNA QO‘ZIBOY QIZI"/>
    <s v="61408015820021"/>
    <s v="14.08.2001"/>
    <s v="998931110013"/>
    <s v="Навоий"/>
    <x v="3"/>
    <s v="Нарпай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8.01.2026"/>
    <s v="Oddiy"/>
    <m/>
    <m/>
    <m/>
    <m/>
    <m/>
    <n v="0"/>
    <m/>
    <m/>
    <m/>
    <m/>
  </r>
  <r>
    <s v="10725485"/>
    <s v="09.01.2026"/>
    <s v="2026-09935293"/>
    <m/>
    <m/>
    <s v="HOJIYEVA CHAROS SHODI QIZI"/>
    <s v="62105035820064"/>
    <s v="21.05.2003"/>
    <s v="998507889742"/>
    <s v="Навоий"/>
    <x v="5"/>
    <s v="Кимёгар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7.01.2026"/>
    <s v="Oddiy"/>
    <m/>
    <m/>
    <m/>
    <m/>
    <m/>
    <n v="0"/>
    <m/>
    <m/>
    <m/>
    <m/>
  </r>
  <r>
    <s v="10725337"/>
    <s v="09.01.2026"/>
    <s v="2026-09935121"/>
    <m/>
    <m/>
    <s v="SAIDOVA GO‘ZAL ANVAR QIZI"/>
    <s v="40903935820010"/>
    <s v="09.03.1993"/>
    <s v="998990597371"/>
    <s v="Навоий"/>
    <x v="3"/>
    <s v="Хўжа Хисрав МФЙ"/>
    <s v="ADMIN ADMIN ADMIN"/>
    <s v="00000000000000"/>
    <x v="4"/>
    <n v="0"/>
    <n v="0"/>
    <s v="Жараён"/>
    <s v="Озиқ"/>
    <s v="Озиқ-овқат билан боғлиқ харажатларини қоплаш (Озиқ-овқат)"/>
    <n v="412000"/>
    <s v="28.01.2026"/>
    <s v="Oddiy"/>
    <s v="02.02.2026"/>
    <m/>
    <n v="412000"/>
    <m/>
    <d v="2026-02-02T15:59:32"/>
    <n v="0"/>
    <n v="412000"/>
    <n v="46055.666342592594"/>
    <m/>
    <n v="60029"/>
  </r>
  <r>
    <s v="10725283"/>
    <s v="09.01.2026"/>
    <s v="2026-09935058"/>
    <m/>
    <m/>
    <s v="ERKINOV FAYZULLO AKMAL O‘G‘LI"/>
    <s v="32707965790025"/>
    <s v="27.07.1996"/>
    <s v="998991550796"/>
    <s v="Навоий"/>
    <x v="7"/>
    <s v="Меҳнат МФЙ"/>
    <s v="ADMIN ADMIN ADMIN"/>
    <s v="00000000000000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m/>
    <s v="Oddiy"/>
    <m/>
    <m/>
    <m/>
    <m/>
    <m/>
    <n v="0"/>
    <m/>
    <m/>
    <m/>
    <m/>
  </r>
  <r>
    <s v="10725277"/>
    <s v="09.01.2026"/>
    <s v="2026-09935052"/>
    <m/>
    <m/>
    <s v="ERKINOV FAYZULLO AKMAL O‘G‘LI"/>
    <s v="32707965790025"/>
    <s v="27.07.1996"/>
    <s v="998991550796"/>
    <s v="Навоий"/>
    <x v="7"/>
    <s v="Меҳнат МФЙ"/>
    <s v="ADMIN ADMIN ADMIN"/>
    <s v="00000000000000"/>
    <x v="1"/>
    <n v="0"/>
    <n v="0"/>
    <s v="Рад"/>
    <s v="Озиқ"/>
    <s v="Озиқ-овқат билан боғлиқ харажатларини қоплаш (Озиқ-овқат)"/>
    <n v="0"/>
    <m/>
    <s v="Oddiy"/>
    <m/>
    <m/>
    <m/>
    <m/>
    <m/>
    <n v="0"/>
    <m/>
    <m/>
    <m/>
    <m/>
  </r>
  <r>
    <s v="10724878"/>
    <s v="09.01.2026"/>
    <s v="2026-09934559"/>
    <m/>
    <m/>
    <s v="XOLIQOVA NILUFAR UMAR QIZI"/>
    <s v="62907025790038"/>
    <s v="29.07.2002"/>
    <s v="998991465552"/>
    <s v="Навоий"/>
    <x v="7"/>
    <s v="Тошработ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26.01.2026"/>
    <s v="Oddiy"/>
    <m/>
    <m/>
    <m/>
    <m/>
    <m/>
    <n v="0"/>
    <m/>
    <m/>
    <m/>
    <m/>
  </r>
  <r>
    <s v="10717729"/>
    <s v="09.01.2026"/>
    <s v="2026-09926174"/>
    <m/>
    <m/>
    <s v="SANOYEVA ZILOLA BAXRIDDIN QIZI"/>
    <s v="41504965780021"/>
    <s v="15.04.1996"/>
    <s v="998882627072"/>
    <s v="Навоий"/>
    <x v="7"/>
    <s v="Тошработ МФЙ"/>
    <s v="ADMIN ADMIN ADMIN"/>
    <s v="00000000000000"/>
    <x v="0"/>
    <n v="0"/>
    <n v="0"/>
    <s v="Рад"/>
    <s v="Жарроҳлик"/>
    <s v="Жарроҳлик амалиёти харажатларини қоплаш"/>
    <n v="0"/>
    <s v="26.01.2026"/>
    <s v="Oddiy"/>
    <m/>
    <m/>
    <m/>
    <m/>
    <m/>
    <n v="0"/>
    <m/>
    <m/>
    <m/>
    <m/>
  </r>
  <r>
    <s v="10717668"/>
    <s v="09.01.2026"/>
    <s v="2026-09926102"/>
    <m/>
    <m/>
    <s v="SANOYEVA ZILOLA BAXRIDDIN QIZI"/>
    <s v="41504965780021"/>
    <s v="15.04.1996"/>
    <s v="998882627072"/>
    <s v="Навоий"/>
    <x v="7"/>
    <s v="Тошработ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26.01.2026"/>
    <s v="Oddiy"/>
    <m/>
    <m/>
    <m/>
    <m/>
    <m/>
    <n v="0"/>
    <m/>
    <m/>
    <m/>
    <m/>
  </r>
  <r>
    <s v="10713280"/>
    <s v="09.01.2026"/>
    <s v="2026-09921007"/>
    <m/>
    <m/>
    <s v="RAXMATOVA MAFTUNA AMINJON QIZI"/>
    <s v="41712985790032"/>
    <s v="17.12.1998"/>
    <s v="998938901008"/>
    <s v="Навоий"/>
    <x v="7"/>
    <s v="Қоровултепа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7.01.2026"/>
    <s v="Oddiy"/>
    <m/>
    <m/>
    <m/>
    <m/>
    <m/>
    <n v="0"/>
    <m/>
    <m/>
    <m/>
    <m/>
  </r>
  <r>
    <s v="10711460"/>
    <s v="09.01.2026"/>
    <s v="2026-09918971"/>
    <m/>
    <m/>
    <s v="XAFIZOVA FARANGIZ AVAZ QIZI"/>
    <s v="62411005820023"/>
    <s v="24.11.2000"/>
    <s v="998888130608"/>
    <s v="Навоий"/>
    <x v="3"/>
    <s v="Дўстлик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29.01.2026"/>
    <s v="Oddiy"/>
    <m/>
    <m/>
    <m/>
    <m/>
    <m/>
    <n v="0"/>
    <m/>
    <m/>
    <m/>
    <m/>
  </r>
  <r>
    <s v="10704159"/>
    <s v="08.01.2026"/>
    <s v="2026-09910908"/>
    <m/>
    <m/>
    <s v="XOLIQOVA NILUFAR UMAR QIZI"/>
    <s v="62907025790038"/>
    <s v="29.07.2002"/>
    <s v="998991465552"/>
    <s v="Навоий"/>
    <x v="7"/>
    <s v="Тошработ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6.01.2026"/>
    <s v="Oddiy"/>
    <m/>
    <m/>
    <m/>
    <m/>
    <m/>
    <n v="0"/>
    <m/>
    <m/>
    <m/>
    <m/>
  </r>
  <r>
    <s v="10694239"/>
    <s v="08.01.2026"/>
    <s v="2026-09899406"/>
    <m/>
    <m/>
    <s v="HAKIMOVA GULCHIROY IKROM QIZI"/>
    <s v="40601995820020"/>
    <s v="06.01.1999"/>
    <s v="998977972813"/>
    <s v="Навоий"/>
    <x v="3"/>
    <s v="Гулобод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2.2026"/>
    <s v="Oddiy"/>
    <m/>
    <m/>
    <m/>
    <m/>
    <m/>
    <n v="0"/>
    <m/>
    <m/>
    <m/>
    <m/>
  </r>
  <r>
    <s v="10663294"/>
    <s v="07.01.2026"/>
    <s v="2026-09864349"/>
    <m/>
    <m/>
    <s v="NEMATOVA MALIKA JAHONGIR QIZI"/>
    <s v="60510025790010"/>
    <s v="05.10.2002"/>
    <s v="998948772248"/>
    <s v="Навоий"/>
    <x v="7"/>
    <s v="Ўзбекистон МФЙ"/>
    <s v="ADMIN ADMIN ADMIN"/>
    <s v="00000000000000"/>
    <x v="1"/>
    <n v="0"/>
    <n v="0"/>
    <s v="Рад"/>
    <s v="Озиқ"/>
    <s v="Озиқ-овқат билан боғлиқ харажатларини қоплаш (Озиқ-овқат)"/>
    <n v="0"/>
    <m/>
    <s v="Oddiy"/>
    <m/>
    <m/>
    <m/>
    <m/>
    <m/>
    <n v="0"/>
    <m/>
    <m/>
    <m/>
    <m/>
  </r>
  <r>
    <s v="10651822"/>
    <s v="06.01.2026"/>
    <s v="2026-09851729"/>
    <m/>
    <m/>
    <s v="RUSTAMOVA MOXIGUL AZAMATOVNA"/>
    <s v="62608026100025"/>
    <s v="26.08.2002"/>
    <s v="998950952632"/>
    <s v="Навоий"/>
    <x v="5"/>
    <s v="Тинчлик МФЙ"/>
    <s v="ADMIN ADMIN ADMIN"/>
    <s v="00000000000000"/>
    <x v="0"/>
    <n v="0"/>
    <n v="0"/>
    <s v="Рад"/>
    <s v="Озиқ"/>
    <s v="Озиқ-овқат билан боғлиқ харажатларини қоплаш (Озиқ-овқат)"/>
    <n v="0"/>
    <s v="29.01.2026"/>
    <s v="Oddiy"/>
    <m/>
    <m/>
    <m/>
    <m/>
    <m/>
    <n v="0"/>
    <m/>
    <m/>
    <m/>
    <m/>
  </r>
  <r>
    <s v="10651440"/>
    <s v="06.01.2026"/>
    <s v="2026-09851258"/>
    <m/>
    <m/>
    <s v="XAMRAYEVA SEVINCH SAFAR QIZI"/>
    <s v="62105045820016"/>
    <s v="21.05.2004"/>
    <s v="998887978333"/>
    <s v="Навоий"/>
    <x v="3"/>
    <s v="Пахтаобод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2.2026"/>
    <s v="Oddiy"/>
    <m/>
    <m/>
    <m/>
    <m/>
    <m/>
    <n v="0"/>
    <m/>
    <m/>
    <m/>
    <m/>
  </r>
  <r>
    <s v="10626104"/>
    <s v="05.01.2026"/>
    <s v="2026-09823047"/>
    <m/>
    <m/>
    <s v="RUSTAMOVA MOXIGUL AZAMATOVNA"/>
    <s v="62608026100025"/>
    <s v="26.08.2002"/>
    <s v="998950952632"/>
    <s v="Навоий"/>
    <x v="5"/>
    <s v="Тинчлик МФЙ"/>
    <s v="ADMIN ADMIN ADMIN"/>
    <s v="0000000000000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2.2026"/>
    <s v="Oddiy"/>
    <m/>
    <m/>
    <m/>
    <m/>
    <m/>
    <n v="0"/>
    <m/>
    <m/>
    <m/>
    <m/>
  </r>
  <r>
    <s v="13283583"/>
    <s v="10.06.2026"/>
    <s v="2026-13071035"/>
    <m/>
    <m/>
    <s v="SHARIPOV HABIBULLA MAVLONOVICH"/>
    <s v="30301812360034"/>
    <s v="03.01.1981"/>
    <s v="+998930379455"/>
    <s v="Навоий"/>
    <x v="2"/>
    <s v="А.Навоий МФЙ"/>
    <s v="XOLBO‘TAYEVA LAZIZA TOXIROVNA"/>
    <s v="40201815800025"/>
    <x v="5"/>
    <n v="0"/>
    <n v="0"/>
    <s v="Қарор"/>
    <s v="Озиқ"/>
    <s v="Озиқ-овқат билан боғлиқ харажатларини қоплаш (Озиқ-овқат)"/>
    <n v="412000"/>
    <s v="10.06.2026"/>
    <s v="Oddiy"/>
    <s v="12.06.2026"/>
    <s v="????? ????????"/>
    <n v="412000"/>
    <s v="Ha"/>
    <d v="2026-06-12T11:12:59"/>
    <n v="0"/>
    <n v="412000"/>
    <n v="46185.467349537037"/>
    <m/>
    <n v="387338"/>
  </r>
  <r>
    <s v="13261487"/>
    <s v="09.06.2026"/>
    <s v="2026-13039823"/>
    <m/>
    <m/>
    <s v="XAMROYEVA DILBAR FARMONOVNA"/>
    <s v="42711892360027"/>
    <s v="27.11.1989"/>
    <s v="+998958815456"/>
    <s v="Навоий"/>
    <x v="2"/>
    <s v="А.Навоий МФЙ"/>
    <s v="XOLBO‘TAYEVA LAZIZA TOXIROVNA"/>
    <s v="40201815800025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2.06.2026"/>
    <m/>
    <n v="412000"/>
    <m/>
    <d v="2026-06-12T11:16:45"/>
    <n v="0"/>
    <n v="412000"/>
    <n v="46185.469965277778"/>
    <m/>
    <n v="387358"/>
  </r>
  <r>
    <s v="13261192"/>
    <s v="09.06.2026"/>
    <s v="2026-13039453"/>
    <m/>
    <m/>
    <s v="RO‘ZIYEVA ZAMIRA ZOYIROVNA"/>
    <s v="42211912360065"/>
    <s v="22.11.1991"/>
    <s v="+998993608344"/>
    <s v="Навоий"/>
    <x v="2"/>
    <s v="А.Навоий МФЙ"/>
    <s v="XOLBO‘TAYEVA LAZIZA TOXIROVNA"/>
    <s v="40201815800025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2.06.2026"/>
    <m/>
    <n v="412000"/>
    <m/>
    <d v="2026-06-12T11:12:05"/>
    <n v="0"/>
    <n v="412000"/>
    <n v="46185.466724537036"/>
    <m/>
    <n v="387363"/>
  </r>
  <r>
    <s v="13133608"/>
    <s v="02.06.2026"/>
    <s v="2026-12870380"/>
    <m/>
    <m/>
    <s v="DAVLATOVA OZODA RAUPOVNA"/>
    <s v="42506752360031"/>
    <s v="25.06.1975"/>
    <s v="+998505027553"/>
    <s v="Навоий"/>
    <x v="2"/>
    <s v="А.Навоий МФЙ"/>
    <s v="XOLBO‘TAYEVA LAZIZA TOXIROVNA"/>
    <s v="40201815800025"/>
    <x v="5"/>
    <n v="0"/>
    <n v="0"/>
    <s v="Қарор"/>
    <s v="Озиқ"/>
    <s v="Озиқ-овқат билан боғлиқ харажатларини қоплаш (Озиқ-овқат)"/>
    <n v="412000"/>
    <s v="02.06.2026"/>
    <s v="Oddiy"/>
    <s v="04.06.2026"/>
    <s v="????? ????????"/>
    <n v="412000"/>
    <s v="Ha"/>
    <d v="2026-06-04T20:15:37"/>
    <n v="0"/>
    <n v="412000"/>
    <n v="46177.844178240739"/>
    <m/>
    <n v="218172"/>
  </r>
  <r>
    <s v="13133171"/>
    <s v="02.06.2026"/>
    <s v="2026-12869830"/>
    <m/>
    <m/>
    <s v="QUDRATOVA GULXAYO BOTIR QIZI"/>
    <s v="41308912340056"/>
    <s v="13.08.1991"/>
    <s v="+998955572526"/>
    <s v="Навоий"/>
    <x v="2"/>
    <s v="А.Навоий МФЙ"/>
    <s v="XOLBO‘TAYEVA LAZIZA TOXIROVNA"/>
    <s v="40201815800025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4.06.2026"/>
    <m/>
    <n v="412000"/>
    <m/>
    <d v="2026-06-04T20:19:17"/>
    <n v="0"/>
    <n v="412000"/>
    <n v="46177.846724537034"/>
    <m/>
    <n v="218143"/>
  </r>
  <r>
    <s v="13131846"/>
    <s v="02.06.2026"/>
    <s v="2026-12868129"/>
    <m/>
    <m/>
    <s v="NUSRATOVA SADOQAT ISKANDAROVNA"/>
    <s v="42907822360014"/>
    <s v="29.07.1982"/>
    <s v="+998931151665"/>
    <s v="Навоий"/>
    <x v="2"/>
    <s v="А.Навоий МФЙ"/>
    <s v="XOLBO‘TAYEVA LAZIZA TOXIROVNA"/>
    <s v="40201815800025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4.06.2026"/>
    <m/>
    <n v="412000"/>
    <m/>
    <d v="2026-06-04T20:19:03"/>
    <n v="0"/>
    <n v="412000"/>
    <n v="46177.846562500003"/>
    <m/>
    <n v="218151"/>
  </r>
  <r>
    <s v="13128114"/>
    <s v="02.06.2026"/>
    <s v="2026-12863479"/>
    <m/>
    <m/>
    <s v="MUXAMATOV XAKIMKUL XXX"/>
    <s v="31405452360010"/>
    <s v="14.05.1945"/>
    <s v="+998777764913"/>
    <s v="Навоий"/>
    <x v="2"/>
    <s v="А.Навоий МФЙ"/>
    <s v="XOLBO‘TAYEVA LAZIZA TOXIROVNA"/>
    <s v="40201815800025"/>
    <x v="0"/>
    <n v="0"/>
    <n v="0"/>
    <s v="Рад"/>
    <s v="Озиқ"/>
    <s v="Озиқ-овқат билан боғлиқ харажатларини қоплаш (Озиқ-овқат)"/>
    <n v="0"/>
    <s v="02.06.2026"/>
    <s v="Oddiy"/>
    <m/>
    <m/>
    <m/>
    <m/>
    <m/>
    <n v="0"/>
    <m/>
    <m/>
    <m/>
    <m/>
  </r>
  <r>
    <s v="12888634"/>
    <s v="11.05.2026"/>
    <s v="2026-12545023"/>
    <m/>
    <m/>
    <s v="HOSHIMOVA GAVHAR XUDOYNAZAROVNA"/>
    <s v="41804965800043"/>
    <s v="18.04.1996"/>
    <s v="+998948460505"/>
    <s v="Навоий"/>
    <x v="2"/>
    <s v="А.Навоий МФЙ"/>
    <s v="XOLBO‘TAYEVA LAZIZA TOXIROVNA"/>
    <s v="40201815800025"/>
    <x v="2"/>
    <n v="0"/>
    <n v="2"/>
    <s v="Тўланди"/>
    <s v="Озиқ"/>
    <s v="Озиқ-овқат билан боғлиқ харажатларини қоплаш (Озиқ-овқат)"/>
    <n v="412000"/>
    <s v="11.05.2026"/>
    <s v="Oddiy"/>
    <s v="12.05.2026"/>
    <m/>
    <n v="412000"/>
    <m/>
    <d v="2026-05-12T18:35:51"/>
    <n v="0"/>
    <n v="412000"/>
    <n v="46154.774895833332"/>
    <m/>
    <n v="187419"/>
  </r>
  <r>
    <s v="12676854"/>
    <s v="23.04.2026"/>
    <s v="2026-12274705"/>
    <m/>
    <m/>
    <s v="KENJAYEV XUDOYBERDI XAMDAMOVICH"/>
    <s v="32403592360016"/>
    <s v="24.03.1959"/>
    <s v="+998948460505"/>
    <s v="Навоий"/>
    <x v="2"/>
    <s v="А.Навоий МФЙ"/>
    <s v="XOLBO‘TAYEVA LAZIZA TOXIROVNA"/>
    <s v="40201815800025"/>
    <x v="6"/>
    <n v="0"/>
    <n v="0"/>
    <s v="Рад"/>
    <s v="Даволаниш"/>
    <s v="Жарроҳлик амалиётисиз даволаниш харажатларини қоплаш"/>
    <n v="0"/>
    <s v="23.04.2026"/>
    <s v="Oddiy"/>
    <m/>
    <m/>
    <m/>
    <m/>
    <m/>
    <n v="0"/>
    <m/>
    <m/>
    <m/>
    <m/>
  </r>
  <r>
    <s v="11791592"/>
    <s v="10.03.2026"/>
    <s v="2026-11218292"/>
    <m/>
    <m/>
    <s v="UROKOVA SAODAT URALOVNA"/>
    <s v="40112712360014"/>
    <s v="01.12.1971"/>
    <s v="+998942240171"/>
    <s v="Навоий"/>
    <x v="2"/>
    <s v="А.Навоий МФЙ"/>
    <s v="XOLBO‘TAYEVA LAZIZA TOXIROVNA"/>
    <s v="4020181580002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1:58:24"/>
    <n v="0"/>
    <n v="412000"/>
    <n v="46091.915555555555"/>
    <m/>
    <n v="113373"/>
  </r>
  <r>
    <s v="11791404"/>
    <s v="10.03.2026"/>
    <s v="2026-11218068"/>
    <m/>
    <m/>
    <s v="EGAMBERDIYEVA GULBAXOR KAMOLOVNA"/>
    <s v="40605762360016"/>
    <s v="06.05.1976"/>
    <s v="+998993843034"/>
    <s v="Навоий"/>
    <x v="2"/>
    <s v="А.Навоий МФЙ"/>
    <s v="XOLBO‘TAYEVA LAZIZA TOXIROVNA"/>
    <s v="4020181580002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1:57:33"/>
    <n v="0"/>
    <n v="412000"/>
    <n v="46091.914965277778"/>
    <m/>
    <n v="113376"/>
  </r>
  <r>
    <s v="11791313"/>
    <s v="10.03.2026"/>
    <s v="2026-11217958"/>
    <m/>
    <m/>
    <s v="FAYZIYEVA NIGORA ASROROVNA"/>
    <s v="42201862360017"/>
    <s v="22.01.1986"/>
    <s v="+998992121267"/>
    <s v="Навоий"/>
    <x v="2"/>
    <s v="А.Навоий МФЙ"/>
    <s v="XOLBO‘TAYEVA LAZIZA TOXIROVNA"/>
    <s v="40201815800025"/>
    <x v="1"/>
    <n v="0"/>
    <n v="0"/>
    <s v="Рад"/>
    <s v="Озиқ"/>
    <s v="Озиқ-овқат билан боғлиқ харажатларини қоплаш (Озиқ-овқат)"/>
    <n v="0"/>
    <s v="11.05.2026"/>
    <s v="Oddiy"/>
    <s v="10.03.2026"/>
    <m/>
    <n v="412000"/>
    <m/>
    <d v="2026-03-10T21:56:45"/>
    <n v="0"/>
    <n v="412000"/>
    <n v="46091.914409722223"/>
    <m/>
    <n v="113379"/>
  </r>
  <r>
    <s v="11790115"/>
    <s v="10.03.2026"/>
    <s v="2026-11216522"/>
    <m/>
    <m/>
    <s v="QUDRATOVA GULXAYO BOTIR QIZI"/>
    <s v="41308912340056"/>
    <s v="13.08.1991"/>
    <s v="+998955572526"/>
    <s v="Навоий"/>
    <x v="2"/>
    <s v="А.Навоий МФЙ"/>
    <s v="XOLBO‘TAYEVA LAZIZA TOXIROVNA"/>
    <s v="4020181580002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1:33:23"/>
    <n v="0"/>
    <n v="412000"/>
    <n v="46091.898182870369"/>
    <m/>
    <n v="112708"/>
  </r>
  <r>
    <s v="11789258"/>
    <s v="10.03.2026"/>
    <s v="2026-11215435"/>
    <m/>
    <m/>
    <s v="ASRAKULOVA SHAXNOZA TO‘XTAYEVNA"/>
    <s v="41601855800013"/>
    <s v="16.01.1985"/>
    <s v="+998994173285"/>
    <s v="Навоий"/>
    <x v="2"/>
    <s v="А.Навоий МФЙ"/>
    <s v="XOLBO‘TAYEVA LAZIZA TOXIROVNA"/>
    <s v="4020181580002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1:36:58"/>
    <n v="0"/>
    <n v="412000"/>
    <n v="46091.900671296295"/>
    <m/>
    <n v="112711"/>
  </r>
  <r>
    <s v="11772572"/>
    <s v="10.03.2026"/>
    <s v="2026-11196373"/>
    <m/>
    <m/>
    <s v="MITANOVA DILFUZA MAMARAJABOVNA"/>
    <s v="41906882360104"/>
    <s v="19.06.1988"/>
    <s v="+998972978414"/>
    <s v="Навоий"/>
    <x v="2"/>
    <s v="А.Навоий МФЙ"/>
    <s v="XOLBO‘TAYEVA LAZIZA TOXIROVNA"/>
    <s v="4020181580002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1:31:40"/>
    <n v="0"/>
    <n v="412000"/>
    <n v="46091.896990740737"/>
    <m/>
    <n v="110285"/>
  </r>
  <r>
    <s v="11771726"/>
    <s v="10.03.2026"/>
    <s v="2026-11195426"/>
    <m/>
    <m/>
    <s v="ARTIKOV SHOHZOD SHIRINQULOVICH"/>
    <s v="32809862360034"/>
    <s v="28.09.1986"/>
    <s v="+998951599944"/>
    <s v="Навоий"/>
    <x v="2"/>
    <s v="А.Навоий МФЙ"/>
    <s v="XOLBO‘TAYEVA LAZIZA TOXIROVNA"/>
    <s v="4020181580002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1:32:21"/>
    <n v="0"/>
    <n v="412000"/>
    <n v="46091.897465277776"/>
    <m/>
    <n v="110292"/>
  </r>
  <r>
    <s v="11698480"/>
    <s v="06.03.2026"/>
    <s v="2026-11102059"/>
    <m/>
    <m/>
    <s v="KENJAYEV NURIDDIN NAZAROVICH"/>
    <s v="30608822360028"/>
    <s v="06.08.1982"/>
    <s v="+998944856446"/>
    <s v="Навоий"/>
    <x v="2"/>
    <s v="А.Навоий МФЙ"/>
    <s v="XOLBO‘TAYEVA LAZIZA TOXIROVNA"/>
    <s v="40201815800025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09.03.2026"/>
    <m/>
    <n v="412000"/>
    <m/>
    <d v="2026-03-09T13:30:31"/>
    <n v="0"/>
    <n v="412000"/>
    <n v="46090.562858796293"/>
    <m/>
    <n v="102071"/>
  </r>
  <r>
    <s v="11691410"/>
    <s v="05.03.2026"/>
    <s v="2026-11093632"/>
    <m/>
    <m/>
    <s v="KENJAYEV NURIDDIN NAZAROVICH"/>
    <s v="30608822360028"/>
    <s v="06.08.1982"/>
    <s v="+998944856446"/>
    <s v="Навоий"/>
    <x v="2"/>
    <s v="А.Навоий МФЙ"/>
    <s v="XOLBO‘TAYEVA LAZIZA TOXIROVNA"/>
    <s v="40201815800025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91250"/>
    <s v="05.03.2026"/>
    <s v="2026-11093456"/>
    <m/>
    <m/>
    <s v="JUMABOYEVA GULNOZA AXMADOVNA"/>
    <s v="42412872360016"/>
    <s v="24.12.1987"/>
    <s v="+998973790406"/>
    <s v="Навоий"/>
    <x v="2"/>
    <s v="А.Навоий МФЙ"/>
    <s v="XOLBO‘TAYEVA LAZIZA TOXIROVNA"/>
    <s v="40201815800025"/>
    <x v="0"/>
    <n v="0"/>
    <n v="0"/>
    <s v="Рад"/>
    <s v="Озиқ"/>
    <s v="Озиқ-овқат билан боғлиқ харажатларини қоплаш (Озиқ-овқат)"/>
    <n v="0"/>
    <s v="09.03.2026"/>
    <s v="Oddiy"/>
    <m/>
    <m/>
    <m/>
    <m/>
    <m/>
    <n v="0"/>
    <m/>
    <m/>
    <m/>
    <m/>
  </r>
  <r>
    <s v="11687387"/>
    <s v="05.03.2026"/>
    <s v="2026-11088998"/>
    <m/>
    <m/>
    <s v="XAMROYEVA MUZAYYAM YODGOROVNA"/>
    <s v="43107682360033"/>
    <s v="31.07.1968"/>
    <s v="+998948460505"/>
    <s v="Навоий"/>
    <x v="2"/>
    <s v="А.Навоий МФЙ"/>
    <s v="XOLBO‘TAYEVA LAZIZA TOXIROVNA"/>
    <s v="40201815800025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86590"/>
    <s v="05.03.2026"/>
    <s v="2026-11088044"/>
    <m/>
    <m/>
    <s v="DAVLATOVA OZODA RAUPOVNA"/>
    <s v="42506752360031"/>
    <s v="25.06.1975"/>
    <s v="+998505027553"/>
    <s v="Навоий"/>
    <x v="2"/>
    <s v="Оқмачит МФЙ"/>
    <s v="XOLBO‘TAYEVA LAZIZA TOXIROVNA"/>
    <s v="40201815800025"/>
    <x v="3"/>
    <n v="0"/>
    <n v="0"/>
    <s v="Рад"/>
    <s v="Озиқ"/>
    <s v="Озиқ-овқат билан боғлиқ харажатларини қоплаш (Озиқ-овқат)"/>
    <n v="0"/>
    <s v="11.03.2026"/>
    <s v="Oddiy"/>
    <s v="11.03.2026"/>
    <s v="??????? ??? ????"/>
    <m/>
    <s v="Yuq"/>
    <d v="2026-03-11T08:24:28"/>
    <n v="0"/>
    <m/>
    <n v="46092.350324074076"/>
    <m/>
    <n v="80111"/>
  </r>
  <r>
    <s v="11590607"/>
    <s v="03.03.2026"/>
    <s v="2026-10975279"/>
    <m/>
    <m/>
    <s v="KENJAYEV XUDOYBERDI XAMDAMOVICH"/>
    <s v="32403592360016"/>
    <s v="24.03.1959"/>
    <s v="+998942515170"/>
    <s v="Навоий"/>
    <x v="2"/>
    <s v="А.Навоий МФЙ"/>
    <s v="XOLBO‘TAYEVA LAZIZA TOXIROVNA"/>
    <s v="40201815800025"/>
    <x v="6"/>
    <n v="0"/>
    <n v="0"/>
    <s v="Рад"/>
    <s v="Даволаниш"/>
    <s v="Жарроҳлик амалиётисиз даволаниш харажатларини қоплаш"/>
    <n v="0"/>
    <s v="04.03.2026"/>
    <s v="Oddiy"/>
    <m/>
    <m/>
    <m/>
    <m/>
    <m/>
    <n v="0"/>
    <m/>
    <m/>
    <m/>
    <m/>
  </r>
  <r>
    <s v="11022853"/>
    <s v="02.02.2026"/>
    <s v="2026-10294357"/>
    <m/>
    <m/>
    <s v="KENJAYEV XUDOYBERDI XAMDAMOVICH"/>
    <s v="32403592360016"/>
    <s v="24.03.1959"/>
    <s v="+998972620608"/>
    <s v="Навоий"/>
    <x v="2"/>
    <s v="А.Навоий МФЙ"/>
    <s v="XOLBO‘TAYEVA LAZIZA TOXIROVNA"/>
    <s v="40201815800025"/>
    <x v="6"/>
    <n v="0"/>
    <n v="0"/>
    <s v="Рад"/>
    <s v="Жарроҳлик"/>
    <s v="Жарроҳлик амалиёти харажатларини қоплаш"/>
    <n v="0"/>
    <s v="02.02.2026"/>
    <s v="Oddiy"/>
    <m/>
    <m/>
    <m/>
    <m/>
    <m/>
    <n v="0"/>
    <m/>
    <m/>
    <m/>
    <m/>
  </r>
  <r>
    <s v="10940087"/>
    <s v="27.01.2026"/>
    <s v="2026-10194301"/>
    <m/>
    <m/>
    <s v="KENJAYEV XUDOYBERDI XAMDAMOVICH"/>
    <s v="32403592360016"/>
    <s v="24.03.1959"/>
    <s v="+998948460505"/>
    <s v="Навоий"/>
    <x v="2"/>
    <s v="А.Навоий МФЙ"/>
    <s v="XOLBO‘TAYEVA LAZIZA TOXIROVNA"/>
    <s v="40201815800025"/>
    <x v="6"/>
    <n v="0"/>
    <n v="0"/>
    <s v="Рад"/>
    <s v="Жарроҳлик"/>
    <s v="Жарроҳлик амалиёти харажатларини қоплаш"/>
    <n v="0"/>
    <s v="28.01.2026"/>
    <s v="Oddiy"/>
    <m/>
    <m/>
    <m/>
    <m/>
    <m/>
    <n v="0"/>
    <m/>
    <m/>
    <m/>
    <m/>
  </r>
  <r>
    <s v="10702539"/>
    <s v="08.01.2026"/>
    <s v="2026-09908912"/>
    <m/>
    <m/>
    <s v="KENJAYEV XUDOYBERDI XAMDAMOVICH"/>
    <s v="32403592360016"/>
    <s v="24.03.1959"/>
    <s v="+998948460505"/>
    <s v="Навоий"/>
    <x v="2"/>
    <s v="А.Навоий МФЙ"/>
    <s v="XOLBO‘TAYEVA LAZIZA TOXIROVNA"/>
    <s v="40201815800025"/>
    <x v="6"/>
    <n v="0"/>
    <n v="0"/>
    <s v="Рад"/>
    <s v="Жарроҳлик"/>
    <s v="Жарроҳлик амалиёти харажатларини қоплаш"/>
    <n v="0"/>
    <s v="26.01.2026"/>
    <s v="Oddiy"/>
    <m/>
    <m/>
    <m/>
    <m/>
    <m/>
    <n v="0"/>
    <m/>
    <m/>
    <m/>
    <m/>
  </r>
  <r>
    <s v="13170072"/>
    <s v="03.06.2026"/>
    <s v="2026-12917407"/>
    <m/>
    <m/>
    <s v="YOKUBOVA YORQINOY QOSIM QIZI"/>
    <s v="41801952330037"/>
    <s v="18.01.1995"/>
    <s v="+998900873318"/>
    <s v="Навоий"/>
    <x v="1"/>
    <s v="Гумбаз МФЙ"/>
    <s v="ZAYNIYEVA GULRUX ESHPULOTOVNA"/>
    <s v="41602872330031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4.06.2026"/>
    <m/>
    <n v="412000"/>
    <m/>
    <d v="2026-06-04T10:08:47"/>
    <n v="0"/>
    <n v="412000"/>
    <n v="46177.422766203701"/>
    <m/>
    <n v="274874"/>
  </r>
  <r>
    <s v="13148999"/>
    <s v="03.06.2026"/>
    <s v="2026-12890470"/>
    <m/>
    <m/>
    <s v="TUROBOVA MAXSAD ISTAMPULOTOVNA"/>
    <s v="41705832330095"/>
    <s v="17.05.1983"/>
    <s v="+998913093180"/>
    <s v="Навоий"/>
    <x v="1"/>
    <s v="Гумбаз МФЙ"/>
    <s v="ZAYNIYEVA GULRUX ESHPULOTOVNA"/>
    <s v="41602872330031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3.06.2026"/>
    <s v="Oddiy"/>
    <s v="04.06.2026"/>
    <s v="????? ????????"/>
    <n v="2060000"/>
    <s v="Ha"/>
    <d v="2026-06-04T10:08:15"/>
    <n v="0"/>
    <n v="2060000"/>
    <n v="46177.422395833331"/>
    <m/>
    <n v="274885"/>
  </r>
  <r>
    <s v="13148757"/>
    <s v="03.06.2026"/>
    <s v="2026-12890186"/>
    <m/>
    <m/>
    <s v="TUROBOVA MAXSAD ISTAMPULOTOVNA"/>
    <s v="41705832330095"/>
    <s v="17.05.1983"/>
    <s v="+998913093180"/>
    <s v="Навоий"/>
    <x v="1"/>
    <s v="Гумбаз МФЙ"/>
    <s v="ZAYNIYEVA GULRUX ESHPULOTOVNA"/>
    <s v="41602872330031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4.06.2026"/>
    <m/>
    <n v="412000"/>
    <m/>
    <d v="2026-06-04T10:08:32"/>
    <n v="0"/>
    <n v="412000"/>
    <n v="46177.422592592593"/>
    <m/>
    <n v="274879"/>
  </r>
  <r>
    <s v="12871342"/>
    <s v="07.05.2026"/>
    <s v="2026-12520435"/>
    <m/>
    <m/>
    <s v="MAQSADOVA DILAFRUZ JABBORVNA"/>
    <s v="42703725780023"/>
    <s v="27.03.1972"/>
    <s v="+998501033434"/>
    <s v="Навоий"/>
    <x v="1"/>
    <s v="Гумбаз МФЙ"/>
    <s v="ZAYNIYEVA GULRUX ESHPULOTOVNA"/>
    <s v="41602872330031"/>
    <x v="2"/>
    <n v="0"/>
    <n v="1"/>
    <s v="Тўланди"/>
    <s v="Озиқ"/>
    <s v="Озиқ-овқат билан боғлиқ харажатларини қоплаш (Озиқ-овқат)"/>
    <n v="412000"/>
    <s v="08.05.2026"/>
    <s v="Oddiy"/>
    <s v="13.05.2026"/>
    <m/>
    <n v="412000"/>
    <m/>
    <d v="2026-05-13T14:31:18"/>
    <n v="0"/>
    <n v="412000"/>
    <n v="46155.605069444442"/>
    <m/>
    <n v="187489"/>
  </r>
  <r>
    <s v="12868311"/>
    <s v="07.05.2026"/>
    <s v="2026-12516230"/>
    <m/>
    <m/>
    <s v="SHONAZAROVA NASIBA RAXIMOVNA"/>
    <s v="42808672330087"/>
    <s v="28.08.1967"/>
    <s v="+998888686508"/>
    <s v="Навоий"/>
    <x v="1"/>
    <s v="Гумбаз МФЙ"/>
    <s v="ZAYNIYEVA GULRUX ESHPULOTOVNA"/>
    <s v="41602872330031"/>
    <x v="5"/>
    <n v="0"/>
    <n v="0"/>
    <s v="Қарор"/>
    <s v="Озиқ"/>
    <s v="Озиқ-овқат билан боғлиқ харажатларини қоплаш (Озиқ-овқат)"/>
    <n v="412000"/>
    <s v="07.05.2026"/>
    <s v="Oddiy"/>
    <s v="08.05.2026"/>
    <s v="????? ????????"/>
    <n v="412000"/>
    <s v="Ha"/>
    <d v="2026-05-08T16:46:35"/>
    <n v="0"/>
    <n v="412000"/>
    <n v="46150.699016203704"/>
    <m/>
    <n v="186304"/>
  </r>
  <r>
    <s v="12865361"/>
    <s v="07.05.2026"/>
    <s v="2026-12512258"/>
    <m/>
    <m/>
    <s v="HOSILOVA LOBAR TOSHEVNA"/>
    <s v="42511812330035"/>
    <s v="25.11.1981"/>
    <s v="+998919867404"/>
    <s v="Навоий"/>
    <x v="1"/>
    <s v="Гумбаз МФЙ"/>
    <s v="ZAYNIYEVA GULRUX ESHPULOTOVNA"/>
    <s v="41602872330031"/>
    <x v="2"/>
    <n v="0"/>
    <n v="1"/>
    <s v="Тўланди"/>
    <s v="Озиқ"/>
    <s v="Озиқ-овқат билан боғлиқ харажатларини қоплаш (Озиқ-овқат)"/>
    <n v="412000"/>
    <s v="07.05.2026"/>
    <s v="Oddiy"/>
    <s v="08.05.2026"/>
    <m/>
    <n v="412000"/>
    <m/>
    <d v="2026-05-08T16:40:13"/>
    <n v="0"/>
    <n v="412000"/>
    <n v="46150.694594907407"/>
    <m/>
    <n v="184405"/>
  </r>
  <r>
    <s v="12865268"/>
    <s v="07.05.2026"/>
    <s v="2026-12512138"/>
    <m/>
    <m/>
    <s v="TUKLIYEVA SADOQAT VAFOKULOVNA"/>
    <s v="41907922390068"/>
    <s v="19.07.1992"/>
    <s v="+998888686508"/>
    <s v="Навоий"/>
    <x v="1"/>
    <s v="Гумбаз МФЙ"/>
    <s v="ZAYNIYEVA GULRUX ESHPULOTOVNA"/>
    <s v="41602872330031"/>
    <x v="0"/>
    <n v="0"/>
    <n v="0"/>
    <s v="Рад"/>
    <s v="Озиқ"/>
    <s v="Озиқ-овқат билан боғлиқ харажатларини қоплаш (Озиқ-овқат)"/>
    <n v="0"/>
    <s v="07.05.2026"/>
    <s v="Oddiy"/>
    <m/>
    <m/>
    <m/>
    <m/>
    <m/>
    <n v="0"/>
    <m/>
    <m/>
    <m/>
    <m/>
  </r>
  <r>
    <s v="12865132"/>
    <s v="07.05.2026"/>
    <s v="2026-12511977"/>
    <m/>
    <m/>
    <s v="MUZAFFAROVA NILUFAR ABDURAXIMOVNA"/>
    <s v="42810775780010"/>
    <s v="28.10.1977"/>
    <s v="+998888686508"/>
    <s v="Навоий"/>
    <x v="1"/>
    <s v="Гумбаз МФЙ"/>
    <s v="ZAYNIYEVA GULRUX ESHPULOTOVNA"/>
    <s v="41602872330031"/>
    <x v="5"/>
    <n v="0"/>
    <n v="0"/>
    <s v="Қарор"/>
    <s v="Озиқ"/>
    <s v="Озиқ-овқат билан боғлиқ харажатларини қоплаш (Озиқ-овқат)"/>
    <n v="412000"/>
    <s v="07.05.2026"/>
    <s v="Oddiy"/>
    <s v="08.05.2026"/>
    <s v="????? ????????"/>
    <n v="412000"/>
    <s v="Ha"/>
    <d v="2026-05-08T16:36:51"/>
    <n v="0"/>
    <n v="412000"/>
    <n v="46150.692256944443"/>
    <m/>
    <n v="184404"/>
  </r>
  <r>
    <s v="12864821"/>
    <s v="07.05.2026"/>
    <s v="2026-12511553"/>
    <m/>
    <m/>
    <s v="ZOIROVA RUXSORA NASULLOYEVNA"/>
    <s v="42512882330051"/>
    <s v="25.12.1988"/>
    <s v="+998918534505"/>
    <s v="Навоий"/>
    <x v="1"/>
    <s v="Гумбаз МФЙ"/>
    <s v="ZAYNIYEVA GULRUX ESHPULOTOVNA"/>
    <s v="41602872330031"/>
    <x v="2"/>
    <n v="0"/>
    <n v="1"/>
    <s v="Тўланди"/>
    <s v="Озиқ"/>
    <s v="Озиқ-овқат билан боғлиқ харажатларини қоплаш (Озиқ-овқат)"/>
    <n v="412000"/>
    <s v="07.05.2026"/>
    <s v="Oddiy"/>
    <s v="08.05.2026"/>
    <m/>
    <n v="412000"/>
    <m/>
    <d v="2026-05-08T16:35:54"/>
    <n v="0"/>
    <n v="412000"/>
    <n v="46150.69159722222"/>
    <m/>
    <n v="184403"/>
  </r>
  <r>
    <s v="12838172"/>
    <s v="06.05.2026"/>
    <s v="2026-12477527"/>
    <m/>
    <m/>
    <s v="RASULOVA IBORA BAXTIYOROVNA"/>
    <s v="40501872330065"/>
    <s v="05.01.1987"/>
    <s v="+998333128084"/>
    <s v="Навоий"/>
    <x v="1"/>
    <s v="Гумбаз МФЙ"/>
    <s v="ZAYNIYEVA GULRUX ESHPULOTOVNA"/>
    <s v="4160287233003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7.05.2026"/>
    <s v="Oddiy"/>
    <s v="08.05.2026"/>
    <m/>
    <n v="2060000"/>
    <m/>
    <d v="2026-05-08T16:41:41"/>
    <n v="0"/>
    <n v="2060000"/>
    <n v="46150.695613425924"/>
    <m/>
    <n v="184408"/>
  </r>
  <r>
    <s v="12838072"/>
    <s v="06.05.2026"/>
    <s v="2026-12477410"/>
    <m/>
    <m/>
    <s v="RASULOVA IBORA BAXTIYOROVNA"/>
    <s v="40501872330065"/>
    <s v="05.01.1987"/>
    <s v="+998333128084"/>
    <s v="Навоий"/>
    <x v="1"/>
    <s v="Гумбаз МФЙ"/>
    <s v="ZAYNIYEVA GULRUX ESHPULOTOVNA"/>
    <s v="41602872330031"/>
    <x v="2"/>
    <n v="0"/>
    <n v="1"/>
    <s v="Тўланди"/>
    <s v="Озиқ"/>
    <s v="Озиқ-овқат билан боғлиқ харажатларини қоплаш (Озиқ-овқат)"/>
    <n v="412000"/>
    <s v="07.05.2026"/>
    <s v="Oddiy"/>
    <s v="08.05.2026"/>
    <m/>
    <n v="412000"/>
    <m/>
    <d v="2026-05-08T16:34:52"/>
    <n v="0"/>
    <n v="412000"/>
    <n v="46150.690879629627"/>
    <m/>
    <n v="184401"/>
  </r>
  <r>
    <s v="11822767"/>
    <s v="11.03.2026"/>
    <s v="2026-11255762"/>
    <m/>
    <m/>
    <s v="CHORIYEV NOSIR NODIR O‘G‘LI"/>
    <s v="31501995780019"/>
    <s v="15.01.1999"/>
    <s v="+998906472454"/>
    <s v="Навоий"/>
    <x v="1"/>
    <s v="Гумбаз МФЙ"/>
    <s v="ZAYNIYEVA GULRUX ESHPULOTOVNA"/>
    <s v="41602872330031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50:14"/>
    <n v="0"/>
    <n v="412000"/>
    <n v="46092.701550925929"/>
    <m/>
    <n v="116579"/>
  </r>
  <r>
    <s v="11806435"/>
    <s v="11.03.2026"/>
    <s v="2026-11236972"/>
    <m/>
    <m/>
    <s v="ZOYIROVA BAXORA NASULLOYEVNA"/>
    <s v="40803872330019"/>
    <s v="08.03.1987"/>
    <s v="+998918534505"/>
    <s v="Навоий"/>
    <x v="1"/>
    <s v="Гумбаз МФЙ"/>
    <s v="ZAYNIYEVA GULRUX ESHPULOTOVNA"/>
    <s v="41602872330031"/>
    <x v="2"/>
    <n v="0"/>
    <n v="1"/>
    <s v="Тўланди"/>
    <s v="Коммунал"/>
    <s v="Коммунал харажатларни қоплаш"/>
    <n v="412000"/>
    <s v="11.03.2026"/>
    <s v="Oddiy"/>
    <s v="12.03.2026"/>
    <m/>
    <n v="412000"/>
    <m/>
    <d v="2026-03-12T09:41:27"/>
    <n v="0"/>
    <n v="412000"/>
    <n v="46093.403784722221"/>
    <m/>
    <n v="116019"/>
  </r>
  <r>
    <s v="11806111"/>
    <s v="11.03.2026"/>
    <s v="2026-11236605"/>
    <m/>
    <m/>
    <s v="ZOYIROVA BAXORA NASULLOYEVNA"/>
    <s v="40803872330019"/>
    <s v="08.03.1987"/>
    <s v="+998918534505"/>
    <s v="Навоий"/>
    <x v="1"/>
    <s v="Гумбаз МФЙ"/>
    <s v="ZAYNIYEVA GULRUX ESHPULOTOVNA"/>
    <s v="41602872330031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00266"/>
    <s v="11.03.2026"/>
    <s v="2026-11228249"/>
    <m/>
    <m/>
    <s v="ZOIROVA RUXSORA NASULLOYEVNA"/>
    <s v="42512882330051"/>
    <s v="25.12.1988"/>
    <s v="+998918534505"/>
    <s v="Навоий"/>
    <x v="1"/>
    <s v="Гумбаз МФЙ"/>
    <s v="ZAYNIYEVA GULRUX ESHPULOTOVNA"/>
    <s v="41602872330031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42429"/>
    <s v="04.03.2026"/>
    <s v="2026-11036200"/>
    <m/>
    <m/>
    <s v="MUHAMMADOVA SHOHSANAM FARHODOVNA"/>
    <s v="42108915780027"/>
    <s v="21.08.1991"/>
    <s v="+998940066169"/>
    <s v="Навоий"/>
    <x v="1"/>
    <s v="Гумбаз МФЙ"/>
    <s v="ZAYNIYEVA GULRUX ESHPULOTOVNA"/>
    <s v="4160287233003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7.03.2026"/>
    <m/>
    <n v="412000"/>
    <m/>
    <d v="2026-03-07T13:04:53"/>
    <n v="0"/>
    <n v="412000"/>
    <n v="46088.545057870368"/>
    <m/>
    <n v="89186"/>
  </r>
  <r>
    <s v="11624150"/>
    <s v="04.03.2026"/>
    <s v="2026-11014903"/>
    <m/>
    <m/>
    <s v="XIDIROVA DILRABO SUVONOVNA"/>
    <s v="41801872330023"/>
    <s v="18.01.1987"/>
    <s v="+998913308487"/>
    <s v="Навоий"/>
    <x v="1"/>
    <s v="Гумбаз МФЙ"/>
    <s v="ZAYNIYEVA GULRUX ESHPULOTOVNA"/>
    <s v="41602872330031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6:08:12"/>
    <n v="0"/>
    <n v="412000"/>
    <n v="46085.672361111108"/>
    <m/>
    <n v="72063"/>
  </r>
  <r>
    <s v="11604480"/>
    <s v="04.03.2026"/>
    <s v="2026-10991966"/>
    <m/>
    <m/>
    <s v="SHUKUROVA DILNAVOZ NURALI QIZI"/>
    <s v="40908942330084"/>
    <s v="09.08.1994"/>
    <s v="+998906468774"/>
    <s v="Навоий"/>
    <x v="1"/>
    <s v="Гумбаз МФЙ"/>
    <s v="ZAYNIYEVA GULRUX ESHPULOTOVNA"/>
    <s v="41602872330031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6:04:55"/>
    <n v="0"/>
    <n v="412000"/>
    <n v="46085.670081018521"/>
    <m/>
    <n v="71214"/>
  </r>
  <r>
    <s v="11200350"/>
    <s v="13.02.2026"/>
    <s v="2026-10503991"/>
    <m/>
    <m/>
    <s v="КАРИМОВА ЛОБАРХОН БЕХЗОД ҚИЗИ"/>
    <s v="62604115780026"/>
    <s v="26.04.2011"/>
    <s v="+998912506721"/>
    <s v="Навоий"/>
    <x v="1"/>
    <s v="Гумбаз МФЙ"/>
    <s v="ZAYNIYEVA GULRUX ESHPULOTOVNA"/>
    <s v="41602872330031"/>
    <x v="2"/>
    <n v="0"/>
    <n v="1"/>
    <s v="Тўланди"/>
    <s v="Коммунал"/>
    <s v="Коммунал харажатларни қоплаш"/>
    <n v="412000"/>
    <s v="19.02.2026"/>
    <s v="Oddiy"/>
    <s v="25.02.2026"/>
    <m/>
    <n v="412000"/>
    <m/>
    <d v="2026-02-25T21:06:23"/>
    <n v="0"/>
    <n v="412000"/>
    <n v="46078.879432870373"/>
    <m/>
    <n v="64225"/>
  </r>
  <r>
    <s v="11200327"/>
    <s v="13.02.2026"/>
    <s v="2026-10503962"/>
    <m/>
    <m/>
    <s v="КАРИМОВА ЛОБАРХОН БЕХЗОД ҚИЗИ"/>
    <s v="62604115780026"/>
    <s v="26.04.2011"/>
    <s v="+998912506721"/>
    <s v="Навоий"/>
    <x v="1"/>
    <s v="Гумбаз МФЙ"/>
    <s v="ZAYNIYEVA GULRUX ESHPULOTOVNA"/>
    <s v="41602872330031"/>
    <x v="0"/>
    <n v="0"/>
    <n v="0"/>
    <s v="Рад"/>
    <s v="Озиқ"/>
    <s v="Озиқ-овқат билан боғлиқ харажатларини қоплаш (Озиқ-овқат)"/>
    <n v="0"/>
    <s v="19.02.2026"/>
    <s v="Oddiy"/>
    <m/>
    <m/>
    <m/>
    <m/>
    <m/>
    <n v="0"/>
    <m/>
    <m/>
    <m/>
    <m/>
  </r>
  <r>
    <s v="11156356"/>
    <s v="12.02.2026"/>
    <s v="2026-10453887"/>
    <m/>
    <m/>
    <s v="MAXMUDOVA MAXSUDA NURITDINOVNA"/>
    <s v="41811772330043"/>
    <s v="18.11.1977"/>
    <s v="+998773169002"/>
    <s v="Навоий"/>
    <x v="1"/>
    <s v="Гумбаз МФЙ"/>
    <s v="ZAYNIYEVA GULRUX ESHPULOTOVNA"/>
    <s v="41602872330031"/>
    <x v="2"/>
    <n v="0"/>
    <n v="1"/>
    <s v="Тўланди"/>
    <s v="Озиқ"/>
    <s v="Озиқ-овқат билан боғлиқ харажатларини қоплаш (Озиқ-овқат)"/>
    <n v="412000"/>
    <s v="19.02.2026"/>
    <s v="Oddiy"/>
    <s v="25.02.2026"/>
    <m/>
    <n v="412000"/>
    <m/>
    <d v="2026-02-25T21:03:12"/>
    <n v="0"/>
    <n v="412000"/>
    <n v="46078.877222222225"/>
    <m/>
    <n v="64112"/>
  </r>
  <r>
    <s v="11156082"/>
    <s v="12.02.2026"/>
    <s v="2026-10453572"/>
    <m/>
    <m/>
    <s v="MAXMUDOVA MAXSUDA NURITDINOVNA"/>
    <s v="41811772330043"/>
    <s v="18.11.1977"/>
    <s v="+998773169002"/>
    <s v="Навоий"/>
    <x v="1"/>
    <s v="Гумбаз МФЙ"/>
    <s v="ZAYNIYEVA GULRUX ESHPULOTOVNA"/>
    <s v="41602872330031"/>
    <x v="2"/>
    <n v="0"/>
    <n v="1"/>
    <s v="Тўланди"/>
    <s v="Коммунал"/>
    <s v="Коммунал харажатларни қоплаш"/>
    <n v="412000"/>
    <s v="19.02.2026"/>
    <s v="Oddiy"/>
    <s v="25.02.2026"/>
    <m/>
    <n v="412000"/>
    <m/>
    <d v="2026-02-25T21:05:47"/>
    <n v="0"/>
    <n v="412000"/>
    <n v="46078.879016203704"/>
    <m/>
    <n v="64221"/>
  </r>
  <r>
    <s v="11115589"/>
    <s v="10.02.2026"/>
    <s v="2026-10406210"/>
    <m/>
    <m/>
    <s v="MAXMUDOVA MAXSUDA NURITDINOVNA"/>
    <s v="41811772330043"/>
    <s v="18.11.1977"/>
    <s v="+998773169002"/>
    <s v="Навоий"/>
    <x v="1"/>
    <s v="Гумбаз МФЙ"/>
    <s v="ZAYNIYEVA GULRUX ESHPULOTOVNA"/>
    <s v="41602872330031"/>
    <x v="7"/>
    <n v="0"/>
    <n v="0"/>
    <s v="Рад"/>
    <s v="Жарроҳлик"/>
    <s v="Жарроҳлик амалиёти харажатларини қоплаш"/>
    <n v="0"/>
    <s v="19.04.2026"/>
    <s v="Oddiy"/>
    <m/>
    <m/>
    <m/>
    <m/>
    <m/>
    <n v="0"/>
    <m/>
    <m/>
    <m/>
    <m/>
  </r>
  <r>
    <s v="13419768"/>
    <s v="18.06.2026"/>
    <s v="2026-13252580"/>
    <m/>
    <m/>
    <s v="FAXRIYEVA DILNOZA RAXIMZYANOVNA"/>
    <s v="41812902350067"/>
    <s v="18.12.1990"/>
    <s v="+998938809018"/>
    <s v="Навоий"/>
    <x v="7"/>
    <s v="Қоровултепа МФЙ"/>
    <s v="SHODMONOVA DILNOZA XOSHIMOVNA"/>
    <s v="41406892390020"/>
    <x v="5"/>
    <n v="0"/>
    <n v="0"/>
    <s v="Қарор"/>
    <s v="Озиқ"/>
    <s v="Озиқ-овқат билан боғлиқ харажатларини қоплаш (Озиқ-овқат)"/>
    <n v="412000"/>
    <s v="18.06.2026"/>
    <s v="Oddiy"/>
    <s v="22.06.2026"/>
    <s v="????? ????????"/>
    <n v="412000"/>
    <s v="Ha"/>
    <d v="2026-06-22T13:09:56"/>
    <n v="0"/>
    <n v="412000"/>
    <n v="46195.548564814817"/>
    <m/>
    <n v="696342"/>
  </r>
  <r>
    <s v="13096526"/>
    <s v="31.05.2026"/>
    <s v="2026-12821692"/>
    <m/>
    <m/>
    <s v="QODIROVA XURSANDOY ABDUVAXTOVNA"/>
    <s v="40703902340024"/>
    <s v="07.03.1990"/>
    <s v="+998939516868"/>
    <s v="Навоий"/>
    <x v="7"/>
    <s v="Қоровултепа МФЙ"/>
    <s v="SHODMONOVA DILNOZA XOSHIMOVNA"/>
    <s v="4140689239002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31.05.2026"/>
    <s v="Oddiy"/>
    <s v="01.06.2026"/>
    <m/>
    <n v="2060000"/>
    <m/>
    <d v="2026-06-01T10:21:04"/>
    <n v="0"/>
    <n v="2060000"/>
    <n v="46174.431296296294"/>
    <m/>
    <n v="213026"/>
  </r>
  <r>
    <s v="13096520"/>
    <s v="31.05.2026"/>
    <s v="2026-12821685"/>
    <m/>
    <m/>
    <s v="QODIROVA XURSANDOY ABDUVAXTOVNA"/>
    <s v="40703902340024"/>
    <s v="07.03.1990"/>
    <s v="+998939516868"/>
    <s v="Навоий"/>
    <x v="7"/>
    <s v="Қоровултепа МФЙ"/>
    <s v="SHODMONOVA DILNOZA XOSHIMOVNA"/>
    <s v="41406892390020"/>
    <x v="2"/>
    <n v="0"/>
    <n v="1"/>
    <s v="Тўланди"/>
    <s v="Озиқ"/>
    <s v="Озиқ-овқат билан боғлиқ харажатларини қоплаш (Озиқ-овқат)"/>
    <n v="412000"/>
    <s v="31.05.2026"/>
    <s v="Oddiy"/>
    <s v="01.06.2026"/>
    <m/>
    <n v="412000"/>
    <m/>
    <d v="2026-06-01T10:28:40"/>
    <n v="0"/>
    <n v="412000"/>
    <n v="46174.436574074076"/>
    <m/>
    <n v="213022"/>
  </r>
  <r>
    <s v="13096517"/>
    <s v="31.05.2026"/>
    <s v="2026-12821679"/>
    <m/>
    <m/>
    <s v="SAPAROVA KAROMAT MINEKULOVNA"/>
    <s v="42201822340046"/>
    <s v="22.01.1982"/>
    <s v="+998932214029"/>
    <s v="Навоий"/>
    <x v="7"/>
    <s v="Қоровултепа МФЙ"/>
    <s v="SHODMONOVA DILNOZA XOSHIMOVNA"/>
    <s v="41406892390020"/>
    <x v="2"/>
    <n v="0"/>
    <n v="1"/>
    <s v="Тўланди"/>
    <s v="Озиқ"/>
    <s v="Озиқ-овқат билан боғлиқ харажатларини қоплаш (Озиқ-овқат)"/>
    <n v="412000"/>
    <s v="31.05.2026"/>
    <s v="Oddiy"/>
    <s v="01.06.2026"/>
    <m/>
    <n v="412000"/>
    <m/>
    <d v="2026-06-01T10:27:53"/>
    <n v="0"/>
    <n v="412000"/>
    <n v="46174.436030092591"/>
    <m/>
    <n v="213023"/>
  </r>
  <r>
    <s v="13096498"/>
    <s v="31.05.2026"/>
    <s v="2026-12821641"/>
    <m/>
    <m/>
    <s v="MUXTAROVA XALIMA ABDULLAYEVNA"/>
    <s v="41803642350068"/>
    <s v="18.03.1964"/>
    <s v="+998337202489"/>
    <s v="Навоий"/>
    <x v="7"/>
    <s v="Қоровултепа МФЙ"/>
    <s v="SHODMONOVA DILNOZA XOSHIMOVNA"/>
    <s v="41406892390020"/>
    <x v="2"/>
    <n v="0"/>
    <n v="2"/>
    <s v="Тўланди"/>
    <s v="Озиқ"/>
    <s v="Озиқ-овқат билан боғлиқ харажатларини қоплаш (Озиқ-овқат)"/>
    <n v="412000"/>
    <s v="31.05.2026"/>
    <s v="Oddiy"/>
    <s v="01.06.2026"/>
    <m/>
    <n v="412000"/>
    <m/>
    <d v="2026-06-01T10:27:00"/>
    <n v="0"/>
    <n v="412000"/>
    <n v="46174.435416666667"/>
    <m/>
    <n v="213024"/>
  </r>
  <r>
    <s v="13090700"/>
    <s v="26.05.2026"/>
    <s v="2026-12812698"/>
    <m/>
    <m/>
    <s v="QORAYEVA MISLIMA XUDOYBERDIYEVNA"/>
    <s v="41803662350062"/>
    <s v="18.03.1966"/>
    <s v="+998931659400"/>
    <s v="Навоий"/>
    <x v="7"/>
    <s v="Қоровултепа МФЙ"/>
    <s v="SHODMONOVA DILNOZA XOSHIMOVNA"/>
    <s v="4140689239002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6.05.2026"/>
    <s v="Oddiy"/>
    <s v="26.05.2026"/>
    <s v="????? ????????"/>
    <n v="2060000"/>
    <s v="Ha"/>
    <d v="2026-05-26T19:32:56"/>
    <n v="0"/>
    <n v="2060000"/>
    <n v="46168.81453703704"/>
    <m/>
    <n v="212262"/>
  </r>
  <r>
    <s v="13090623"/>
    <s v="26.05.2026"/>
    <s v="2026-12812601"/>
    <m/>
    <m/>
    <s v="QORAYEVA MISLIMA XUDOYBERDIYEVNA"/>
    <s v="41803662350062"/>
    <s v="18.03.1966"/>
    <s v="+998931659400"/>
    <s v="Навоий"/>
    <x v="7"/>
    <s v="Қоровултепа МФЙ"/>
    <s v="SHODMONOVA DILNOZA XOSHIMOVNA"/>
    <s v="41406892390020"/>
    <x v="5"/>
    <n v="0"/>
    <n v="0"/>
    <s v="Қарор"/>
    <s v="Озиқ"/>
    <s v="Озиқ-овқат билан боғлиқ харажатларини қоплаш (Озиқ-овқат)"/>
    <n v="412000"/>
    <s v="26.05.2026"/>
    <s v="Oddiy"/>
    <s v="26.05.2026"/>
    <s v="????? ????????"/>
    <n v="412000"/>
    <s v="Ha"/>
    <d v="2026-05-26T19:32:06"/>
    <n v="0"/>
    <n v="412000"/>
    <n v="46168.813958333332"/>
    <m/>
    <n v="212263"/>
  </r>
  <r>
    <s v="12986483"/>
    <s v="18.05.2026"/>
    <s v="2026-12673343"/>
    <m/>
    <m/>
    <s v="ORTIQOVA MAHLIYO XOLMIRZAYEVNA"/>
    <s v="42001892350064"/>
    <s v="20.01.1989"/>
    <s v="+998500098736"/>
    <s v="Навоий"/>
    <x v="7"/>
    <s v="Қоровултепа МФЙ"/>
    <s v="SHODMONOVA DILNOZA XOSHIMOVNA"/>
    <s v="4140689239002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8.05.2026"/>
    <s v="Oddiy"/>
    <m/>
    <m/>
    <m/>
    <m/>
    <m/>
    <n v="0"/>
    <m/>
    <m/>
    <m/>
    <m/>
  </r>
  <r>
    <s v="12986482"/>
    <s v="18.05.2026"/>
    <s v="2026-12673344"/>
    <m/>
    <m/>
    <s v="ORTIQOVA MAHLIYO XOLMIRZAYEVNA"/>
    <s v="42001892350064"/>
    <s v="20.01.1989"/>
    <s v="+998500098736"/>
    <s v="Навоий"/>
    <x v="7"/>
    <s v="Қоровултепа МФЙ"/>
    <s v="SHODMONOVA DILNOZA XOSHIMOVNA"/>
    <s v="41406892390020"/>
    <x v="2"/>
    <n v="0"/>
    <n v="4"/>
    <s v="Тўланди"/>
    <s v="Кийим"/>
    <s v="Кийим-кечак ва бошқа энг зарур товарлар билан боғлиқ харажатларини қоплаш (Кийим-кечак)"/>
    <n v="2060000"/>
    <s v="21.05.2026"/>
    <s v="Oddiy"/>
    <s v="21.05.2026"/>
    <m/>
    <n v="2060000"/>
    <m/>
    <d v="2026-05-21T15:26:32"/>
    <n v="0"/>
    <n v="2060000"/>
    <n v="46163.643425925926"/>
    <m/>
    <n v="203328"/>
  </r>
  <r>
    <s v="11856481"/>
    <s v="12.03.2026"/>
    <s v="2026-11295696"/>
    <m/>
    <m/>
    <s v="OCHILOVA NILUFAR HAMDAMOVNA"/>
    <s v="42102785790016"/>
    <s v="21.02.1978"/>
    <s v="+998992448003"/>
    <s v="Навоий"/>
    <x v="7"/>
    <s v="Қоровултепа МФЙ"/>
    <s v="SHODMONOVA DILNOZA XOSHIMOVNA"/>
    <s v="4140689239002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3.2026"/>
    <s v="Oddiy"/>
    <m/>
    <m/>
    <m/>
    <m/>
    <m/>
    <n v="0"/>
    <m/>
    <m/>
    <m/>
    <m/>
  </r>
  <r>
    <s v="11856276"/>
    <s v="12.03.2026"/>
    <s v="2026-11295473"/>
    <m/>
    <m/>
    <s v="OCHILOVA NILUFAR HAMDAMOVNA"/>
    <s v="42102785790016"/>
    <s v="21.02.1978"/>
    <s v="+998992448003"/>
    <s v="Навоий"/>
    <x v="7"/>
    <s v="Қоровултепа МФЙ"/>
    <s v="SHODMONOVA DILNOZA XOSHIMOVNA"/>
    <s v="41406892390020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04.04.2026"/>
    <m/>
    <n v="412000"/>
    <m/>
    <d v="2026-04-04T22:02:10"/>
    <n v="0"/>
    <n v="412000"/>
    <n v="46116.918171296296"/>
    <m/>
    <n v="126970"/>
  </r>
  <r>
    <s v="11854452"/>
    <s v="12.03.2026"/>
    <s v="2026-11293426"/>
    <m/>
    <m/>
    <s v="NORQULOVA AZIZA QULDOSH QIZI"/>
    <s v="40411912350033"/>
    <s v="04.11.1991"/>
    <s v="+998992201104"/>
    <s v="Навоий"/>
    <x v="7"/>
    <s v="Қоровултепа МФЙ"/>
    <s v="SHODMONOVA DILNOZA XOSHIMOVNA"/>
    <s v="41406892390020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6.03.2026"/>
    <m/>
    <n v="412000"/>
    <m/>
    <d v="2026-03-16T08:05:06"/>
    <n v="0"/>
    <n v="412000"/>
    <n v="46097.336875000001"/>
    <m/>
    <n v="126973"/>
  </r>
  <r>
    <s v="11852067"/>
    <s v="12.03.2026"/>
    <s v="2026-11290689"/>
    <m/>
    <m/>
    <s v="AMANOVA DILRABO NURULLAYEVNA"/>
    <s v="42203735820031"/>
    <s v="22.03.1973"/>
    <s v="+998932104515"/>
    <s v="Навоий"/>
    <x v="7"/>
    <s v="Қоровултепа МФЙ"/>
    <s v="SHODMONOVA DILNOZA XOSHIMOVNA"/>
    <s v="41406892390020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52041"/>
    <s v="12.03.2026"/>
    <s v="2026-11290660"/>
    <m/>
    <m/>
    <s v="AMANOV ALIXAN AKRAMOVICH"/>
    <s v="53008165820015"/>
    <s v="30.08.2016"/>
    <s v="+998932104515"/>
    <s v="Навоий"/>
    <x v="7"/>
    <s v="Қоровултепа МФЙ"/>
    <s v="SHODMONOVA DILNOZA XOSHIMOVNA"/>
    <s v="41406892390020"/>
    <x v="8"/>
    <n v="0"/>
    <n v="0"/>
    <s v="Жараён"/>
    <s v="Кийим"/>
    <s v="Кийим-кечак ва бошқа энг зарур товарлар билан боғлиқ харажатларини қоплаш (Кийим-кечак)"/>
    <n v="2060000"/>
    <s v="08.06.2026"/>
    <s v="Oddiy"/>
    <m/>
    <m/>
    <m/>
    <m/>
    <m/>
    <n v="0"/>
    <m/>
    <m/>
    <m/>
    <m/>
  </r>
  <r>
    <s v="11791287"/>
    <s v="10.03.2026"/>
    <s v="2026-11217928"/>
    <m/>
    <m/>
    <s v="DUSHAMOVA MAMURA NURXONOVNA"/>
    <s v="40410862330023"/>
    <s v="04.10.1986"/>
    <s v="+998951838688"/>
    <s v="Навоий"/>
    <x v="7"/>
    <s v="Қоровултепа МФЙ"/>
    <s v="SHODMONOVA DILNOZA XOSHIMOVNA"/>
    <s v="41406892390020"/>
    <x v="2"/>
    <n v="0"/>
    <n v="2"/>
    <s v="Тўланди"/>
    <s v="Озиқ"/>
    <s v="Озиқ-овқат билан боғлиқ харажатларини қоплаш (Озиқ-овқат)"/>
    <n v="412000"/>
    <s v="11.03.2026"/>
    <s v="Oddiy"/>
    <s v="16.03.2026"/>
    <m/>
    <n v="412000"/>
    <m/>
    <d v="2026-03-16T09:21:05"/>
    <n v="0"/>
    <n v="412000"/>
    <n v="46097.389641203707"/>
    <m/>
    <n v="123522"/>
  </r>
  <r>
    <s v="11789892"/>
    <s v="10.03.2026"/>
    <s v="2026-11216256"/>
    <m/>
    <m/>
    <s v="RASULOVA OYDIN RO‘ZIMUROT QIZI"/>
    <s v="41410945790028"/>
    <s v="14.10.1994"/>
    <s v="+998997859401"/>
    <s v="Навоий"/>
    <x v="7"/>
    <s v="Қоровултепа МФЙ"/>
    <s v="SHODMONOVA DILNOZA XOSHIMOVNA"/>
    <s v="41406892390020"/>
    <x v="6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87846"/>
    <s v="10.03.2026"/>
    <s v="2026-11213679"/>
    <m/>
    <m/>
    <s v="BOZOROVA JUMAGUL OTABEK QIZI"/>
    <s v="41607985790053"/>
    <s v="16.07.1998"/>
    <s v="+998948661176"/>
    <s v="Навоий"/>
    <x v="7"/>
    <s v="Қоровултепа МФЙ"/>
    <s v="SHODMONOVA DILNOZA XOSHIMOVNA"/>
    <s v="41406892390020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87591"/>
    <s v="10.03.2026"/>
    <s v="2026-11213372"/>
    <m/>
    <m/>
    <s v="MUSAYEVA LOBAR RAJABBOYEVNA"/>
    <s v="42808912380045"/>
    <s v="28.08.1991"/>
    <s v="+998936698848"/>
    <s v="Навоий"/>
    <x v="7"/>
    <s v="Қоровултепа МФЙ"/>
    <s v="SHODMONOVA DILNOZA XOSHIMOVNA"/>
    <s v="41406892390020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6.03.2026"/>
    <m/>
    <n v="412000"/>
    <m/>
    <d v="2026-03-16T09:18:40"/>
    <n v="0"/>
    <n v="412000"/>
    <n v="46097.387962962966"/>
    <m/>
    <n v="123531"/>
  </r>
  <r>
    <s v="11754605"/>
    <s v="10.03.2026"/>
    <s v="2026-11175957"/>
    <m/>
    <m/>
    <s v="ERNAZAROVA FOTIMA SAYFULLO QIZI"/>
    <s v="43011922420028"/>
    <s v="30.11.1992"/>
    <s v="+998910898977"/>
    <s v="Навоий"/>
    <x v="7"/>
    <s v="Қоровултепа МФЙ"/>
    <s v="SHODMONOVA DILNOZA XOSHIMOVNA"/>
    <s v="41406892390020"/>
    <x v="2"/>
    <n v="0"/>
    <n v="2"/>
    <s v="Тўланди"/>
    <s v="Озиқ"/>
    <s v="Озиқ-овқат билан боғлиқ харажатларини қоплаш (Озиқ-овқат)"/>
    <n v="412000"/>
    <s v="11.03.2026"/>
    <s v="Oddiy"/>
    <s v="16.03.2026"/>
    <m/>
    <n v="412000"/>
    <m/>
    <d v="2026-03-16T09:13:16"/>
    <n v="0"/>
    <n v="412000"/>
    <n v="46097.384212962963"/>
    <m/>
    <n v="123542"/>
  </r>
  <r>
    <s v="11585150"/>
    <s v="03.03.2026"/>
    <s v="2026-10968961"/>
    <m/>
    <m/>
    <s v="ORTIQOVA MAHLIYO XOLMIRZAYEVNA"/>
    <s v="42001892350064"/>
    <s v="20.01.1989"/>
    <s v="+998942590387"/>
    <s v="Навоий"/>
    <x v="7"/>
    <s v="Қоровултепа МФЙ"/>
    <s v="SHODMONOVA DILNOZA XOSHIMOVNA"/>
    <s v="41406892390020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0732483"/>
    <s v="10.01.2026"/>
    <s v="2026-09943638"/>
    <m/>
    <m/>
    <s v="OCHILOVA NILUFAR HAMDAMOVNA"/>
    <s v="42102785790016"/>
    <s v="21.02.1978"/>
    <s v="+998938982242"/>
    <s v="Навоий"/>
    <x v="7"/>
    <s v="Қоровултепа МФЙ"/>
    <s v="SHODMONOVA DILNOZA XOSHIMOVNA"/>
    <s v="41406892390020"/>
    <x v="7"/>
    <n v="0"/>
    <n v="0"/>
    <s v="Рад"/>
    <s v="Жарроҳлик"/>
    <s v="Жарроҳлик амалиёти харажатларини қоплаш"/>
    <n v="0"/>
    <s v="11.03.2026"/>
    <s v="Oddiy"/>
    <m/>
    <m/>
    <m/>
    <m/>
    <m/>
    <n v="0"/>
    <m/>
    <m/>
    <m/>
    <m/>
  </r>
  <r>
    <s v="13316815"/>
    <s v="11.06.2026"/>
    <s v="2026-13113923"/>
    <m/>
    <m/>
    <s v="BAXTIYOROV DONIYOR IXTIYOR O‘G‘LI"/>
    <s v="51307005850048"/>
    <s v="13.07.2000"/>
    <s v="+998936775515"/>
    <s v="Навоий"/>
    <x v="4"/>
    <s v="Янги Зарафшон МФЙ"/>
    <s v="MAXAMMATOVA NARSULUV UBAYDULLAYEVNA"/>
    <s v="40806922320024"/>
    <x v="5"/>
    <n v="0"/>
    <n v="0"/>
    <s v="Қарор"/>
    <s v="Озиқ"/>
    <s v="Озиқ-овқат билан боғлиқ харажатларини қоплаш (Озиқ-овқат)"/>
    <n v="412000"/>
    <s v="12.06.2026"/>
    <s v="Oddiy"/>
    <s v="15.06.2026"/>
    <s v="????? ????????"/>
    <n v="412000"/>
    <s v="Ha"/>
    <d v="2026-06-15T17:21:34"/>
    <n v="0"/>
    <n v="412000"/>
    <n v="46188.723310185182"/>
    <m/>
    <n v="425434"/>
  </r>
  <r>
    <s v="13296782"/>
    <s v="11.06.2026"/>
    <s v="2026-13088446"/>
    <m/>
    <m/>
    <s v="FARMANOVA XILOLA YUSUFOVNA"/>
    <s v="42006882320023"/>
    <s v="20.06.1988"/>
    <s v="+998930547421"/>
    <s v="Навоий"/>
    <x v="4"/>
    <s v="Янги Зарафшон МФЙ"/>
    <s v="MAXAMMATOVA NARSULUV UBAYDULLAYEVNA"/>
    <s v="40806922320024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5.06.2026"/>
    <m/>
    <n v="412000"/>
    <m/>
    <d v="2026-06-15T17:25:02"/>
    <n v="0"/>
    <n v="412000"/>
    <n v="46188.725717592592"/>
    <m/>
    <n v="557298"/>
  </r>
  <r>
    <s v="13289972"/>
    <s v="10.06.2026"/>
    <s v="2026-13079274"/>
    <m/>
    <m/>
    <s v="JALDIBAYEVA UMIDA NUSRATILLAYEVNA"/>
    <s v="40808872350056"/>
    <s v="08.08.1987"/>
    <s v="+998934638384"/>
    <s v="Навоий"/>
    <x v="4"/>
    <s v="Янги Зарафшон МФЙ"/>
    <s v="MAXAMMATOVA NARSULUV UBAYDULLAYEVNA"/>
    <s v="40806922320024"/>
    <x v="5"/>
    <n v="0"/>
    <n v="0"/>
    <s v="Қарор"/>
    <s v="Озиқ"/>
    <s v="Озиқ-овқат билан боғлиқ харажатларини қоплаш (Озиқ-овқат)"/>
    <n v="412000"/>
    <s v="11.06.2026"/>
    <s v="Oddiy"/>
    <s v="12.06.2026"/>
    <s v="????? ????????"/>
    <n v="412000"/>
    <s v="Ha"/>
    <d v="2026-06-12T08:03:41"/>
    <n v="0"/>
    <n v="412000"/>
    <n v="46185.3358912037"/>
    <m/>
    <n v="370282"/>
  </r>
  <r>
    <s v="13283864"/>
    <s v="10.06.2026"/>
    <s v="2026-13071396"/>
    <m/>
    <m/>
    <s v="KARBOZOV SAYFULIN NURMANOVICH"/>
    <s v="31305662370015"/>
    <s v="13.05.1966"/>
    <s v="+998939511103"/>
    <s v="Навоий"/>
    <x v="4"/>
    <s v="Янги Зарафшон МФЙ"/>
    <s v="MAXAMMATOVA NARSULUV UBAYDULLAYEVNA"/>
    <s v="40806922320024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11.06.2026"/>
    <s v="Oddiy"/>
    <s v="11.06.2026"/>
    <s v="????? ????????"/>
    <n v="2060000"/>
    <s v="Ha"/>
    <d v="2026-06-11T17:23:24"/>
    <n v="0"/>
    <n v="2060000"/>
    <n v="46184.724583333336"/>
    <m/>
    <n v="366364"/>
  </r>
  <r>
    <s v="13141371"/>
    <s v="02.06.2026"/>
    <s v="2026-12880373"/>
    <m/>
    <m/>
    <s v="YULDASHEVA MAXSUDA BAHRONOVNA"/>
    <s v="41712792360019"/>
    <s v="17.12.1979"/>
    <s v="+998934336201"/>
    <s v="Навоий"/>
    <x v="4"/>
    <s v="Янги Зарафшон МФЙ"/>
    <s v="MAXAMMATOVA NARSULUV UBAYDULLAYEVNA"/>
    <s v="40806922320024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3.06.2026"/>
    <m/>
    <n v="412000"/>
    <m/>
    <d v="2026-06-03T20:10:57"/>
    <n v="0"/>
    <n v="412000"/>
    <n v="46176.840937499997"/>
    <m/>
    <n v="245370"/>
  </r>
  <r>
    <s v="12710965"/>
    <s v="27.04.2026"/>
    <s v="2026-12318953"/>
    <m/>
    <m/>
    <s v="MAMARAIMOVA QURBONOY ABDULLA QIZI"/>
    <s v="41006922380139"/>
    <s v="10.06.1992"/>
    <s v="+998971159291"/>
    <s v="Навоий"/>
    <x v="4"/>
    <s v="Янги Зарафшон МФЙ"/>
    <s v="MAXAMMATOVA NARSULUV UBAYDULLAYEVNA"/>
    <s v="40806922320024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29.04.2026"/>
    <m/>
    <n v="412000"/>
    <m/>
    <d v="2026-04-29T16:45:29"/>
    <n v="0"/>
    <n v="412000"/>
    <n v="46141.698252314818"/>
    <m/>
    <n v="170251"/>
  </r>
  <r>
    <s v="12679307"/>
    <s v="23.04.2026"/>
    <s v="2026-12277900"/>
    <m/>
    <m/>
    <s v="KARBOZOV SAYFULIN NURMANOVICH"/>
    <s v="31305662370015"/>
    <s v="13.05.1966"/>
    <s v="+998939511103"/>
    <s v="Навоий"/>
    <x v="4"/>
    <s v="Янги Зарафшон МФЙ"/>
    <s v="MAXAMMATOVA NARSULUV UBAYDULLAYEVNA"/>
    <s v="40806922320024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29.04.2026"/>
    <m/>
    <n v="412000"/>
    <m/>
    <d v="2026-04-29T16:46:08"/>
    <n v="0"/>
    <n v="412000"/>
    <n v="46141.698703703703"/>
    <m/>
    <n v="169131"/>
  </r>
  <r>
    <s v="12632313"/>
    <s v="20.04.2026"/>
    <s v="2026-12218502"/>
    <m/>
    <m/>
    <s v="RAXMATOVA DILDORA RAXMANOVNA"/>
    <s v="42408882370011"/>
    <s v="24.08.1988"/>
    <s v="+998934393624"/>
    <s v="Навоий"/>
    <x v="4"/>
    <s v="Янги Зарафшон МФЙ"/>
    <s v="MAXAMMATOVA NARSULUV UBAYDULLAYEVNA"/>
    <s v="40806922320024"/>
    <x v="2"/>
    <n v="1"/>
    <n v="1"/>
    <s v="Тўланди"/>
    <s v="Кийим"/>
    <s v="Кийим-кечак ва бошқа энг зарур товарлар билан боғлиқ харажатларини қоплаш (Кийим-кечак)"/>
    <n v="2060000"/>
    <s v="20.04.2026"/>
    <s v="Oddiy"/>
    <s v="27.04.2026"/>
    <m/>
    <n v="2060000"/>
    <m/>
    <d v="2026-04-27T09:00:27"/>
    <n v="0"/>
    <n v="2060000"/>
    <n v="46139.3753125"/>
    <m/>
    <n v="163367"/>
  </r>
  <r>
    <s v="12612126"/>
    <s v="17.04.2026"/>
    <s v="2026-12193421"/>
    <m/>
    <m/>
    <s v="DAUITBAYEVA XADISHA BALTABAYEVNA"/>
    <s v="60404245850037"/>
    <s v="04.04.2024"/>
    <s v="+998881200595"/>
    <s v="Навоий"/>
    <x v="4"/>
    <s v="Янги Зарафшон МФЙ"/>
    <s v="MAXAMMATOVA NARSULUV UBAYDULLAYEVNA"/>
    <s v="40806922320024"/>
    <x v="8"/>
    <n v="0"/>
    <n v="0"/>
    <s v="Жараён"/>
    <s v="Жарроҳлик"/>
    <s v="Жарроҳлик амалиёти харажатларини қоплаш"/>
    <n v="4120000000"/>
    <s v="28.05.2026"/>
    <s v="Oddiy"/>
    <m/>
    <m/>
    <m/>
    <m/>
    <m/>
    <n v="0"/>
    <m/>
    <m/>
    <m/>
    <m/>
  </r>
  <r>
    <s v="12358322"/>
    <s v="31.03.2026"/>
    <s v="2026-11889559"/>
    <m/>
    <m/>
    <s v="DAVRONOVA NARGIZA NASIMIDDIN QIZI"/>
    <s v="42608996070089"/>
    <s v="26.08.1999"/>
    <s v="+998500859799"/>
    <s v="Навоий"/>
    <x v="4"/>
    <s v="Янги Зарафшон МФЙ"/>
    <s v="MAXAMMATOVA NARSULUV UBAYDULLAYEVNA"/>
    <s v="40806922320024"/>
    <x v="2"/>
    <n v="0"/>
    <n v="2"/>
    <s v="Тўланди"/>
    <s v="Озиқ"/>
    <s v="Озиқ-овқат билан боғлиқ харажатларини қоплаш (Озиқ-овқат)"/>
    <n v="412000"/>
    <s v="31.03.2026"/>
    <s v="Oddiy"/>
    <s v="31.03.2026"/>
    <m/>
    <n v="412000"/>
    <m/>
    <d v="2026-03-31T17:33:35"/>
    <n v="0"/>
    <n v="412000"/>
    <n v="46112.73165509259"/>
    <m/>
    <n v="146064"/>
  </r>
  <r>
    <s v="12358055"/>
    <s v="31.03.2026"/>
    <s v="2026-11889251"/>
    <m/>
    <m/>
    <s v="DAVRONOVA NARGIZA NASIMIDDIN QIZI"/>
    <s v="42608996070089"/>
    <s v="26.08.1999"/>
    <s v="+998500859799"/>
    <s v="Навоий"/>
    <x v="4"/>
    <s v="Янги Зарафшон МФЙ"/>
    <s v="MAXAMMATOVA NARSULUV UBAYDULLAYEVNA"/>
    <s v="4080692232002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31.03.2026"/>
    <s v="Oddiy"/>
    <s v="31.03.2026"/>
    <m/>
    <n v="2060000"/>
    <m/>
    <d v="2026-03-31T17:34:17"/>
    <n v="0"/>
    <n v="2060000"/>
    <n v="46112.732141203705"/>
    <m/>
    <n v="146065"/>
  </r>
  <r>
    <s v="12341721"/>
    <s v="31.03.2026"/>
    <s v="2026-11870231"/>
    <m/>
    <m/>
    <s v="SAMURATOVA AYSHARI MIRXIYEVNA"/>
    <s v="42909592400022"/>
    <s v="29.09.1959"/>
    <s v="+998936614058"/>
    <s v="Навоий"/>
    <x v="4"/>
    <s v="Янги Зарафшон МФЙ"/>
    <s v="MAXAMMATOVA NARSULUV UBAYDULLAYEVNA"/>
    <s v="40806922320024"/>
    <x v="2"/>
    <n v="0"/>
    <n v="1"/>
    <s v="Тўланди"/>
    <s v="Озиқ"/>
    <s v="Озиқ-овқат билан боғлиқ харажатларини қоплаш (Озиқ-овқат)"/>
    <n v="412000"/>
    <s v="08.04.2026"/>
    <s v="Oddiy"/>
    <s v="14.04.2026"/>
    <m/>
    <n v="412000"/>
    <m/>
    <d v="2026-04-14T18:29:38"/>
    <n v="0"/>
    <n v="412000"/>
    <n v="46126.770578703705"/>
    <m/>
    <n v="154249"/>
  </r>
  <r>
    <s v="12321315"/>
    <s v="30.03.2026"/>
    <s v="2026-11846127"/>
    <m/>
    <m/>
    <s v="DJUMABAYEVA IMONA RUSLAN QIZI"/>
    <s v="62403255770016"/>
    <s v="24.03.2025"/>
    <s v="+998934393624"/>
    <s v="Навоий"/>
    <x v="4"/>
    <s v="Янги Зарафшон МФЙ"/>
    <s v="MAXAMMATOVA NARSULUV UBAYDULLAYEVNA"/>
    <s v="40806922320024"/>
    <x v="0"/>
    <n v="0"/>
    <n v="0"/>
    <s v="Рад"/>
    <s v="Жарроҳлик"/>
    <s v="Жарроҳлик амалиёти харажатларини қоплаш"/>
    <n v="0"/>
    <s v="06.04.2026"/>
    <s v="Oddiy"/>
    <m/>
    <m/>
    <m/>
    <m/>
    <m/>
    <n v="0"/>
    <m/>
    <m/>
    <m/>
    <m/>
  </r>
  <r>
    <s v="12319848"/>
    <s v="30.03.2026"/>
    <s v="2026-11844410"/>
    <m/>
    <m/>
    <s v="SEYDALIYEVA JANAT KAZIMOVNA"/>
    <s v="41701862370023"/>
    <s v="17.01.1986"/>
    <s v="+998934338286"/>
    <s v="Навоий"/>
    <x v="4"/>
    <s v="Янги Зарафшон МФЙ"/>
    <s v="MAXAMMATOVA NARSULUV UBAYDULLAYEVNA"/>
    <s v="40806922320024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1.04.2026"/>
    <s v="Oddiy"/>
    <s v="06.04.2026"/>
    <m/>
    <n v="2060000"/>
    <m/>
    <d v="2026-04-06T15:26:27"/>
    <n v="0"/>
    <n v="2060000"/>
    <n v="46118.643368055556"/>
    <m/>
    <n v="147281"/>
  </r>
  <r>
    <s v="12245430"/>
    <s v="27.03.2026"/>
    <s v="2026-11755385"/>
    <m/>
    <m/>
    <s v="ABDAZIMOVA MERUYERT DJANIBEKOVNA"/>
    <s v="42206822370011"/>
    <s v="22.06.1982"/>
    <s v="+998500031059"/>
    <s v="Навоий"/>
    <x v="4"/>
    <s v="Янги Зарафшон МФЙ"/>
    <s v="MAXAMMATOVA NARSULUV UBAYDULLAYEVNA"/>
    <s v="4080692232002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30.03.2026"/>
    <s v="Oddiy"/>
    <s v="31.03.2026"/>
    <m/>
    <n v="2060000"/>
    <m/>
    <d v="2026-03-31T17:35:01"/>
    <n v="0"/>
    <n v="2060000"/>
    <n v="46112.73265046296"/>
    <m/>
    <n v="144756"/>
  </r>
  <r>
    <s v="12245342"/>
    <s v="27.03.2026"/>
    <s v="2026-11755286"/>
    <m/>
    <m/>
    <s v="ABDAZIMOVA MERUYERT DJANIBEKOVNA"/>
    <s v="42206822370011"/>
    <s v="22.06.1982"/>
    <s v="+998500031059"/>
    <s v="Навоий"/>
    <x v="4"/>
    <s v="Янги Зарафшон МФЙ"/>
    <s v="MAXAMMATOVA NARSULUV UBAYDULLAYEVNA"/>
    <s v="40806922320024"/>
    <x v="2"/>
    <n v="0"/>
    <n v="1"/>
    <s v="Тўланди"/>
    <s v="Озиқ"/>
    <s v="Озиқ-овқат билан боғлиқ харажатларини қоплаш (Озиқ-овқат)"/>
    <n v="412000"/>
    <s v="30.03.2026"/>
    <s v="Oddiy"/>
    <s v="31.03.2026"/>
    <m/>
    <n v="412000"/>
    <m/>
    <d v="2026-03-31T17:35:42"/>
    <n v="0"/>
    <n v="412000"/>
    <n v="46112.733124999999"/>
    <m/>
    <n v="144741"/>
  </r>
  <r>
    <s v="12243525"/>
    <s v="27.03.2026"/>
    <s v="2026-11753130"/>
    <m/>
    <m/>
    <s v="XIDIROVA DILBAR TOSHTEMIROVNA"/>
    <s v="42004702380015"/>
    <s v="20.04.1970"/>
    <s v="+998934377667"/>
    <s v="Навоий"/>
    <x v="4"/>
    <s v="Янги Зарафшон МФЙ"/>
    <s v="MAXAMMATOVA NARSULUV UBAYDULLAYEVNA"/>
    <s v="40806922320024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30.03.2026"/>
    <s v="Oddiy"/>
    <m/>
    <m/>
    <m/>
    <m/>
    <m/>
    <n v="0"/>
    <m/>
    <m/>
    <m/>
    <m/>
  </r>
  <r>
    <s v="12243268"/>
    <s v="27.03.2026"/>
    <s v="2026-11752826"/>
    <m/>
    <m/>
    <s v="XIDIROVA DILBAR TOSHTEMIROVNA"/>
    <s v="42004702380015"/>
    <s v="20.04.1970"/>
    <s v="+998934377667"/>
    <s v="Навоий"/>
    <x v="4"/>
    <s v="Янги Зарафшон МФЙ"/>
    <s v="MAXAMMATOVA NARSULUV UBAYDULLAYEVNA"/>
    <s v="40806922320024"/>
    <x v="0"/>
    <n v="0"/>
    <n v="0"/>
    <s v="Рад"/>
    <s v="Даволаниш"/>
    <s v="Жарроҳлик амалиётисиз даволаниш харажатларини қоплаш"/>
    <n v="0"/>
    <s v="28.05.2026"/>
    <s v="Oddiy"/>
    <m/>
    <m/>
    <m/>
    <m/>
    <m/>
    <n v="0"/>
    <m/>
    <m/>
    <m/>
    <m/>
  </r>
  <r>
    <s v="12243182"/>
    <s v="27.03.2026"/>
    <s v="2026-11752728"/>
    <m/>
    <m/>
    <s v="XIDIROVA DILBAR TOSHTEMIROVNA"/>
    <s v="42004702380015"/>
    <s v="20.04.1970"/>
    <s v="+998934377667"/>
    <s v="Навоий"/>
    <x v="4"/>
    <s v="Янги Зарафшон МФЙ"/>
    <s v="MAXAMMATOVA NARSULUV UBAYDULLAYEVNA"/>
    <s v="40806922320024"/>
    <x v="6"/>
    <n v="0"/>
    <n v="0"/>
    <s v="Рад"/>
    <s v="Озиқ"/>
    <s v="Озиқ-овқат билан боғлиқ харажатларини қоплаш (Озиқ-овқат)"/>
    <n v="0"/>
    <s v="30.03.2026"/>
    <s v="Oddiy"/>
    <m/>
    <m/>
    <m/>
    <m/>
    <m/>
    <n v="0"/>
    <m/>
    <m/>
    <m/>
    <m/>
  </r>
  <r>
    <s v="12153248"/>
    <s v="24.03.2026"/>
    <s v="2026-11644991"/>
    <m/>
    <m/>
    <s v="ABDAZIMOVA MERUYERT DJANIBEKOVNA"/>
    <s v="42206822370011"/>
    <s v="22.06.1982"/>
    <s v="+998500031059"/>
    <s v="Навоий"/>
    <x v="4"/>
    <s v="Янги Зарафшон МФЙ"/>
    <s v="MAXAMMATOVA NARSULUV UBAYDULLAYEVNA"/>
    <s v="4080692232002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4.03.2026"/>
    <s v="Oddiy"/>
    <m/>
    <m/>
    <m/>
    <m/>
    <m/>
    <n v="0"/>
    <m/>
    <m/>
    <m/>
    <m/>
  </r>
  <r>
    <s v="12152400"/>
    <s v="24.03.2026"/>
    <s v="2026-11643978"/>
    <m/>
    <m/>
    <s v="ABDAZIMOVA MERUYERT DJANIBEKOVNA"/>
    <s v="42206822370011"/>
    <s v="22.06.1982"/>
    <s v="+998500031059"/>
    <s v="Навоий"/>
    <x v="4"/>
    <s v="Янги Зарафшон МФЙ"/>
    <s v="MAXAMMATOVA NARSULUV UBAYDULLAYEVNA"/>
    <s v="4080692232002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4.03.2026"/>
    <s v="Oddiy"/>
    <m/>
    <m/>
    <m/>
    <m/>
    <m/>
    <n v="0"/>
    <m/>
    <m/>
    <m/>
    <m/>
  </r>
  <r>
    <s v="12139637"/>
    <s v="24.03.2026"/>
    <s v="2026-11629064"/>
    <m/>
    <m/>
    <s v="ABDAZIMOVA MERUYERT DJANIBEKOVNA"/>
    <s v="42206822370011"/>
    <s v="22.06.1982"/>
    <s v="+998500031059"/>
    <s v="Навоий"/>
    <x v="4"/>
    <s v="Янги Зарафшон МФЙ"/>
    <s v="MAXAMMATOVA NARSULUV UBAYDULLAYEVNA"/>
    <s v="4080692232002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4.03.2026"/>
    <s v="Oddiy"/>
    <m/>
    <m/>
    <m/>
    <m/>
    <m/>
    <n v="0"/>
    <m/>
    <m/>
    <m/>
    <m/>
  </r>
  <r>
    <s v="11732407"/>
    <s v="07.03.2026"/>
    <s v="2026-11141029"/>
    <m/>
    <m/>
    <s v="BUZAUOVA JANAT UAGITOVNA"/>
    <s v="40702875850013"/>
    <s v="07.02.1987"/>
    <s v="+998933119117"/>
    <s v="Навоий"/>
    <x v="4"/>
    <s v="Янги Зарафшон МФЙ"/>
    <s v="MAXAMMATOVA NARSULUV UBAYDULLAYEVNA"/>
    <s v="40806922320024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4:30:09"/>
    <n v="0"/>
    <n v="412000"/>
    <n v="46091.604270833333"/>
    <m/>
    <n v="105379"/>
  </r>
  <r>
    <s v="11731967"/>
    <s v="07.03.2026"/>
    <s v="2026-11140521"/>
    <m/>
    <m/>
    <s v="YERMEKBAYEVA PARDAGUL KOXANBAYEVNA"/>
    <s v="61611005810025"/>
    <s v="16.11.2000"/>
    <s v="+998930461029"/>
    <s v="Навоий"/>
    <x v="4"/>
    <s v="Янги Зарафшон МФЙ"/>
    <s v="MAXAMMATOVA NARSULUV UBAYDULLAYEVNA"/>
    <s v="40806922320024"/>
    <x v="1"/>
    <n v="0"/>
    <n v="0"/>
    <s v="Рад"/>
    <s v="Озиқ"/>
    <s v="Озиқ-овқат билан боғлиқ харажатларини қоплаш (Озиқ-овқат)"/>
    <n v="0"/>
    <s v="11.05.2026"/>
    <s v="Oddiy"/>
    <s v="10.03.2026"/>
    <m/>
    <n v="412000"/>
    <m/>
    <d v="2026-03-10T15:55:23"/>
    <n v="0"/>
    <n v="412000"/>
    <n v="46091.663460648146"/>
    <m/>
    <n v="106774"/>
  </r>
  <r>
    <s v="11731897"/>
    <s v="07.03.2026"/>
    <s v="2026-11140441"/>
    <m/>
    <m/>
    <s v="JEMURATOVA KAMILA BUXARBAYEVNA"/>
    <s v="41403852370029"/>
    <s v="14.03.1985"/>
    <s v="+998933133982"/>
    <s v="Навоий"/>
    <x v="4"/>
    <s v="Янги Зарафшон МФЙ"/>
    <s v="MAXAMMATOVA NARSULUV UBAYDULLAYEVNA"/>
    <s v="40806922320024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31851"/>
    <s v="07.03.2026"/>
    <s v="2026-11140386"/>
    <m/>
    <m/>
    <s v="TURSINBAYEVA PERIZAT GABITOVNA"/>
    <s v="41612922370032"/>
    <s v="16.12.1992"/>
    <s v="+998939881692"/>
    <s v="Навоий"/>
    <x v="4"/>
    <s v="Янги Зарафшон МФЙ"/>
    <s v="MAXAMMATOVA NARSULUV UBAYDULLAYEVNA"/>
    <s v="40806922320024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4:11:07"/>
    <n v="0"/>
    <n v="412000"/>
    <n v="46091.591053240743"/>
    <m/>
    <n v="105317"/>
  </r>
  <r>
    <s v="11731781"/>
    <s v="07.03.2026"/>
    <s v="2026-11140301"/>
    <m/>
    <m/>
    <s v="TOSHIMOV HASAN SHONAZAROVICH"/>
    <s v="32405902380055"/>
    <s v="24.05.1990"/>
    <s v="+998948464774"/>
    <s v="Навоий"/>
    <x v="4"/>
    <s v="Янги Зарафшон МФЙ"/>
    <s v="MAXAMMATOVA NARSULUV UBAYDULLAYEVNA"/>
    <s v="40806922320024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5:35:55"/>
    <n v="0"/>
    <n v="412000"/>
    <n v="46091.649942129632"/>
    <m/>
    <n v="105321"/>
  </r>
  <r>
    <s v="11731745"/>
    <s v="07.03.2026"/>
    <s v="2026-11140257"/>
    <m/>
    <m/>
    <s v="KARBOZOV SAYFULIN NURMANOVICH"/>
    <s v="31305662370015"/>
    <s v="13.05.1966"/>
    <s v="+998936632872"/>
    <s v="Навоий"/>
    <x v="4"/>
    <s v="Янги Зарафшон МФЙ"/>
    <s v="MAXAMMATOVA NARSULUV UBAYDULLAYEVNA"/>
    <s v="40806922320024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40608"/>
    <s v="04.03.2026"/>
    <s v="2026-11034111"/>
    <m/>
    <m/>
    <s v="JALDIBAYEVA UMIDA NUSRATILLAYEVNA"/>
    <s v="40808872350056"/>
    <s v="08.08.1987"/>
    <s v="+998955863641"/>
    <s v="Навоий"/>
    <x v="4"/>
    <s v="Янги Зарафшон МФЙ"/>
    <s v="MAXAMMATOVA NARSULUV UBAYDULLAYEVNA"/>
    <s v="40806922320024"/>
    <x v="1"/>
    <n v="0"/>
    <n v="0"/>
    <s v="Рад"/>
    <s v="Озиқ"/>
    <s v="Озиқ-овқат билан боғлиқ харажатларини қоплаш (Озиқ-овқат)"/>
    <n v="0"/>
    <s v="11.05.2026"/>
    <s v="Oddiy"/>
    <s v="10.03.2026"/>
    <m/>
    <n v="412000"/>
    <m/>
    <d v="2026-03-10T10:55:03"/>
    <n v="0"/>
    <n v="412000"/>
    <n v="46091.454895833333"/>
    <m/>
    <n v="92783"/>
  </r>
  <r>
    <s v="11639346"/>
    <s v="04.03.2026"/>
    <s v="2026-11032652"/>
    <m/>
    <m/>
    <s v="SAGINBAYEVA BIBIXAN AKILBEKOVNA"/>
    <s v="41505602400021"/>
    <s v="15.05.1960"/>
    <s v="+998934302943"/>
    <s v="Навоий"/>
    <x v="4"/>
    <s v="Янги Зарафшон МФЙ"/>
    <s v="MAXAMMATOVA NARSULUV UBAYDULLAYEVNA"/>
    <s v="40806922320024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0:54:12"/>
    <n v="0"/>
    <n v="412000"/>
    <n v="46091.454305555555"/>
    <m/>
    <n v="92865"/>
  </r>
  <r>
    <s v="11639101"/>
    <s v="04.03.2026"/>
    <s v="2026-11032360"/>
    <m/>
    <m/>
    <s v="TULEGENOVA PERIZAT YERGESHOVNA"/>
    <s v="62606025810020"/>
    <s v="26.06.2002"/>
    <s v="+998931442597"/>
    <s v="Навоий"/>
    <x v="4"/>
    <s v="Янги Зарафшон МФЙ"/>
    <s v="MAXAMMATOVA NARSULUV UBAYDULLAYEVNA"/>
    <s v="40806922320024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19:06:30"/>
    <n v="0"/>
    <n v="412000"/>
    <n v="46088.796180555553"/>
    <m/>
    <n v="93027"/>
  </r>
  <r>
    <s v="11631781"/>
    <s v="04.03.2026"/>
    <s v="2026-11023820"/>
    <m/>
    <m/>
    <s v="TOSHIMOV HASAN SHONAZAROVICH"/>
    <s v="32405902380055"/>
    <s v="24.05.1990"/>
    <s v="+998948464774"/>
    <s v="Навоий"/>
    <x v="4"/>
    <s v="Янги Зарафшон МФЙ"/>
    <s v="MAXAMMATOVA NARSULUV UBAYDULLAYEVNA"/>
    <s v="40806922320024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1495"/>
    <s v="04.03.2026"/>
    <s v="2026-11023479"/>
    <m/>
    <m/>
    <s v="ORALOVA AMANKUL ABUOVNA"/>
    <s v="40111612400026"/>
    <s v="01.11.1961"/>
    <s v="+998972980863"/>
    <s v="Навоий"/>
    <x v="4"/>
    <s v="Янги Зарафшон МФЙ"/>
    <s v="MAXAMMATOVA NARSULUV UBAYDULLAYEVNA"/>
    <s v="40806922320024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0:54:39"/>
    <n v="0"/>
    <n v="412000"/>
    <n v="46091.454618055555"/>
    <m/>
    <n v="92794"/>
  </r>
  <r>
    <s v="11619528"/>
    <s v="04.03.2026"/>
    <s v="2026-11009465"/>
    <m/>
    <m/>
    <s v="KARBOZOV SAYFULIN NURMANOVICH"/>
    <s v="31305662370015"/>
    <s v="13.05.1966"/>
    <s v="+998939511103"/>
    <s v="Навоий"/>
    <x v="4"/>
    <s v="Янги Зарафшон МФЙ"/>
    <s v="MAXAMMATOVA NARSULUV UBAYDULLAYEVNA"/>
    <s v="40806922320024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19277"/>
    <s v="04.03.2026"/>
    <s v="2026-11009162"/>
    <m/>
    <m/>
    <s v="ESHPO‘LOTOVA MUBORAK BAXTIYOROVNA"/>
    <s v="42408815310095"/>
    <s v="24.08.1981"/>
    <s v="+998931372888"/>
    <s v="Навоий"/>
    <x v="4"/>
    <s v="Янги Зарафшон МФЙ"/>
    <s v="MAXAMMATOVA NARSULUV UBAYDULLAYEVNA"/>
    <s v="40806922320024"/>
    <x v="1"/>
    <n v="0"/>
    <n v="0"/>
    <s v="Рад"/>
    <s v="Озиқ"/>
    <s v="Озиқ-овқат билан боғлиқ харажатларини қоплаш (Озиқ-овқат)"/>
    <n v="0"/>
    <s v="11.05.2026"/>
    <s v="Oddiy"/>
    <s v="10.03.2026"/>
    <m/>
    <n v="412000"/>
    <m/>
    <d v="2026-03-10T10:54:20"/>
    <n v="0"/>
    <n v="412000"/>
    <n v="46091.454398148147"/>
    <m/>
    <n v="92822"/>
  </r>
  <r>
    <s v="11441961"/>
    <s v="25.02.2026"/>
    <s v="2026-10799775"/>
    <m/>
    <m/>
    <s v="SEYDALIYEVA JANAT KAZIMOVNA"/>
    <s v="41701862370023"/>
    <s v="17.01.1986"/>
    <s v="+998934338286"/>
    <s v="Навоий"/>
    <x v="4"/>
    <s v="Янги Зарафшон МФЙ"/>
    <s v="MAXAMMATOVA NARSULUV UBAYDULLAYEVNA"/>
    <s v="4080692232002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3.2026"/>
    <s v="Oddiy"/>
    <m/>
    <m/>
    <m/>
    <m/>
    <m/>
    <n v="0"/>
    <m/>
    <m/>
    <m/>
    <m/>
  </r>
  <r>
    <s v="11441880"/>
    <s v="25.02.2026"/>
    <s v="2026-10799669"/>
    <m/>
    <m/>
    <s v="SEYDALIYEVA JANAT KAZIMOVNA"/>
    <s v="41701862370023"/>
    <s v="17.01.1986"/>
    <s v="+998934338286"/>
    <s v="Навоий"/>
    <x v="4"/>
    <s v="Янги Зарафшон МФЙ"/>
    <s v="MAXAMMATOVA NARSULUV UBAYDULLAYEVNA"/>
    <s v="40806922320024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19:13:51"/>
    <n v="0"/>
    <n v="412000"/>
    <n v="46088.80128472222"/>
    <m/>
    <n v="92886"/>
  </r>
  <r>
    <s v="11399966"/>
    <s v="23.02.2026"/>
    <s v="2026-10748823"/>
    <m/>
    <m/>
    <s v="XIDIROVA DILBAR TOSHTEMIROVNA"/>
    <s v="42004702380015"/>
    <s v="20.04.1970"/>
    <s v="+998934377667"/>
    <s v="Навоий"/>
    <x v="4"/>
    <s v="Янги Зарафшон МФЙ"/>
    <s v="MAXAMMATOVA NARSULUV UBAYDULLAYEVNA"/>
    <s v="40806922320024"/>
    <x v="6"/>
    <n v="0"/>
    <n v="0"/>
    <s v="Рад"/>
    <s v="Коммунал"/>
    <s v="Коммунал харажатларни қоплаш"/>
    <n v="0"/>
    <s v="11.03.2026"/>
    <s v="Oddiy"/>
    <m/>
    <m/>
    <m/>
    <m/>
    <m/>
    <n v="0"/>
    <m/>
    <m/>
    <m/>
    <m/>
  </r>
  <r>
    <s v="11194412"/>
    <s v="13.02.2026"/>
    <s v="2026-10497043"/>
    <m/>
    <m/>
    <s v="NORMURADOVA MADINA NORMURAD QIZI"/>
    <s v="41610925500014"/>
    <s v="16.10.1992"/>
    <s v="+998939963122"/>
    <s v="Навоий"/>
    <x v="4"/>
    <s v="Янги Зарафшон МФЙ"/>
    <s v="MAXAMMATOVA NARSULUV UBAYDULLAYEVNA"/>
    <s v="40806922320024"/>
    <x v="1"/>
    <n v="0"/>
    <n v="0"/>
    <s v="Рад"/>
    <s v="Таъмир"/>
    <s v="Уй-жойини таъмирлаш харажатларини қоплаш"/>
    <n v="0"/>
    <s v="15.06.2026"/>
    <s v="Oddiy"/>
    <s v="11.03.2026"/>
    <m/>
    <n v="20600000"/>
    <m/>
    <d v="2026-03-11T10:43:08"/>
    <n v="0"/>
    <n v="20600000"/>
    <n v="46092.446620370371"/>
    <m/>
    <n v="64937"/>
  </r>
  <r>
    <s v="11189060"/>
    <s v="13.02.2026"/>
    <s v="2026-10491051"/>
    <m/>
    <m/>
    <s v="NORMURADOVA MADINA NORMURAD QIZI"/>
    <s v="41610925500014"/>
    <s v="16.10.1992"/>
    <s v="+998991934211"/>
    <s v="Навоий"/>
    <x v="4"/>
    <s v="Янги Зарафшон МФЙ"/>
    <s v="MAXAMMATOVA NARSULUV UBAYDULLAYEVNA"/>
    <s v="40806922320024"/>
    <x v="0"/>
    <n v="0"/>
    <n v="0"/>
    <s v="Рад"/>
    <s v="Таъмир"/>
    <s v="Уй-жойини таъмирлаш харажатларини қоплаш"/>
    <n v="0"/>
    <s v="13.02.2026"/>
    <s v="Oddiy"/>
    <m/>
    <m/>
    <m/>
    <m/>
    <m/>
    <n v="0"/>
    <m/>
    <m/>
    <m/>
    <m/>
  </r>
  <r>
    <s v="11158306"/>
    <s v="12.02.2026"/>
    <s v="2026-10456041"/>
    <m/>
    <m/>
    <s v="NUSRATOVA LAYLO ISLOM QIZI"/>
    <s v="42007975850025"/>
    <s v="20.07.1997"/>
    <s v="+998904127442"/>
    <s v="Навоий"/>
    <x v="4"/>
    <s v="Янги Зарафшон МФЙ"/>
    <s v="MAXAMMATOVA NARSULUV UBAYDULLAYEVNA"/>
    <s v="40806922320024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0"/>
    <s v="07.03.2026"/>
    <s v="Oddiy"/>
    <s v="07.03.2026"/>
    <s v="????? ????????"/>
    <n v="2060000"/>
    <s v="Ha"/>
    <d v="2026-03-07T19:15:42"/>
    <n v="0"/>
    <n v="2060000"/>
    <n v="46088.802569444444"/>
    <m/>
    <n v="64828"/>
  </r>
  <r>
    <s v="11050160"/>
    <s v="04.02.2026"/>
    <s v="2026-10326758"/>
    <m/>
    <m/>
    <s v="SEYDALIYEVA JANAT KAZIMOVNA"/>
    <s v="41701862370023"/>
    <s v="17.01.1986"/>
    <s v="+998934338286"/>
    <s v="Навоий"/>
    <x v="4"/>
    <s v="Янги Зарафшон МФЙ"/>
    <s v="MAXAMMATOVA NARSULUV UBAYDULLAYEVNA"/>
    <s v="4080692232002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1017514"/>
    <s v="02.02.2026"/>
    <s v="2026-10288283"/>
    <m/>
    <m/>
    <s v="SAMURATOVA AYSHARI MIRXIYEVNA"/>
    <s v="42909592400022"/>
    <s v="29.09.1959"/>
    <s v="+998936614058"/>
    <s v="Навоий"/>
    <x v="4"/>
    <s v="Янги Зарафшон МФЙ"/>
    <s v="MAXAMMATOVA NARSULUV UBAYDULLAYEVNA"/>
    <s v="40806922320024"/>
    <x v="2"/>
    <n v="0"/>
    <n v="1"/>
    <s v="Тўланди"/>
    <s v="Коммунал"/>
    <s v="Коммунал харажатларни қоплаш"/>
    <n v="412000"/>
    <s v="02.02.2026"/>
    <s v="Oddiy"/>
    <s v="09.02.2026"/>
    <m/>
    <n v="412000"/>
    <m/>
    <d v="2026-02-09T15:32:56"/>
    <n v="0"/>
    <n v="412000"/>
    <n v="46062.647870370369"/>
    <m/>
    <n v="61708"/>
  </r>
  <r>
    <s v="11001794"/>
    <s v="02.02.2026"/>
    <s v="2026-10269931"/>
    <m/>
    <m/>
    <s v="SAMURATOVA AYSHARI MIRXIYEVNA"/>
    <s v="42909592400022"/>
    <s v="29.09.1959"/>
    <s v="+998936614058"/>
    <s v="Навоий"/>
    <x v="4"/>
    <s v="Янги Зарафшон МФЙ"/>
    <s v="MAXAMMATOVA NARSULUV UBAYDULLAYEVNA"/>
    <s v="40806922320024"/>
    <x v="0"/>
    <n v="0"/>
    <n v="0"/>
    <s v="Рад"/>
    <s v="Коммунал"/>
    <s v="Коммунал харажатларни қоплаш"/>
    <n v="0"/>
    <s v="02.02.2026"/>
    <s v="Oddiy"/>
    <m/>
    <m/>
    <m/>
    <m/>
    <m/>
    <n v="0"/>
    <m/>
    <m/>
    <m/>
    <m/>
  </r>
  <r>
    <s v="11000624"/>
    <s v="02.02.2026"/>
    <s v="2026-10268588"/>
    <m/>
    <m/>
    <s v="TURSINBAYEVA PERIZAT GABITOVNA"/>
    <s v="41612922370032"/>
    <s v="16.12.1992"/>
    <s v="+998939881692"/>
    <s v="Навоий"/>
    <x v="4"/>
    <s v="Янги Зарафшон МФЙ"/>
    <s v="MAXAMMATOVA NARSULUV UBAYDULLAYEVNA"/>
    <s v="40806922320024"/>
    <x v="2"/>
    <n v="0"/>
    <n v="1"/>
    <s v="Тўланди"/>
    <s v="Коммунал"/>
    <s v="Коммунал харажатларни қоплаш"/>
    <n v="412000"/>
    <s v="02.02.2026"/>
    <s v="Oddiy"/>
    <s v="09.02.2026"/>
    <m/>
    <n v="412000"/>
    <m/>
    <d v="2026-02-09T15:33:10"/>
    <n v="0"/>
    <n v="412000"/>
    <n v="46062.648032407407"/>
    <m/>
    <n v="61268"/>
  </r>
  <r>
    <s v="10999958"/>
    <s v="02.02.2026"/>
    <s v="2026-10267837"/>
    <m/>
    <m/>
    <s v="TURSINBAYEVA PERIZAT GABITOVNA"/>
    <s v="41612922370032"/>
    <s v="16.12.1992"/>
    <s v="+998939881692"/>
    <s v="Навоий"/>
    <x v="4"/>
    <s v="Янги Зарафшон МФЙ"/>
    <s v="MAXAMMATOVA NARSULUV UBAYDULLAYEVNA"/>
    <s v="40806922320024"/>
    <x v="0"/>
    <n v="0"/>
    <n v="0"/>
    <s v="Рад"/>
    <s v="Коммунал"/>
    <s v="Коммунал харажатларни қоплаш"/>
    <n v="0"/>
    <s v="02.02.2026"/>
    <s v="Oddiy"/>
    <m/>
    <m/>
    <m/>
    <m/>
    <m/>
    <n v="0"/>
    <m/>
    <m/>
    <m/>
    <m/>
  </r>
  <r>
    <s v="10999514"/>
    <s v="02.02.2026"/>
    <s v="2026-10267345"/>
    <m/>
    <m/>
    <s v="KARBOZOV SAYFULIN NURMANOVICH"/>
    <s v="31305662370015"/>
    <s v="13.05.1966"/>
    <s v="+998939511103"/>
    <s v="Навоий"/>
    <x v="4"/>
    <s v="Янги Зарафшон МФЙ"/>
    <s v="MAXAMMATOVA NARSULUV UBAYDULLAYEVNA"/>
    <s v="40806922320024"/>
    <x v="2"/>
    <n v="0"/>
    <n v="1"/>
    <s v="Тўланди"/>
    <s v="Коммунал"/>
    <s v="Коммунал харажатларни қоплаш"/>
    <n v="412000"/>
    <s v="02.02.2026"/>
    <s v="Oddiy"/>
    <s v="09.02.2026"/>
    <m/>
    <n v="412000"/>
    <m/>
    <d v="2026-02-09T15:33:20"/>
    <n v="0"/>
    <n v="412000"/>
    <n v="46062.648148148146"/>
    <m/>
    <n v="61264"/>
  </r>
  <r>
    <s v="10999315"/>
    <s v="02.02.2026"/>
    <s v="2026-10267124"/>
    <m/>
    <m/>
    <s v="KARBOZOV SAYFULIN NURMANOVICH"/>
    <s v="31305662370015"/>
    <s v="13.05.1966"/>
    <s v="+998939511103"/>
    <s v="Навоий"/>
    <x v="4"/>
    <s v="Янги Зарафшон МФЙ"/>
    <s v="MAXAMMATOVA NARSULUV UBAYDULLAYEVNA"/>
    <s v="4080692232002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0998523"/>
    <s v="02.02.2026"/>
    <s v="2026-10266233"/>
    <m/>
    <m/>
    <s v="KARBOZOV SAYFULIN NURMANOVICH"/>
    <s v="31305662370015"/>
    <s v="13.05.1966"/>
    <s v="+998939511103"/>
    <s v="Навоий"/>
    <x v="4"/>
    <s v="Янги Зарафшон МФЙ"/>
    <s v="MAXAMMATOVA NARSULUV UBAYDULLAYEVNA"/>
    <s v="40806922320024"/>
    <x v="0"/>
    <n v="0"/>
    <n v="0"/>
    <s v="Рад"/>
    <s v="Коммунал"/>
    <s v="Коммунал харажатларни қоплаш"/>
    <n v="0"/>
    <s v="02.02.2026"/>
    <s v="Oddiy"/>
    <m/>
    <m/>
    <m/>
    <m/>
    <m/>
    <n v="0"/>
    <m/>
    <m/>
    <m/>
    <m/>
  </r>
  <r>
    <s v="10982691"/>
    <s v="30.01.2026"/>
    <s v="2026-10246176"/>
    <m/>
    <m/>
    <s v="ABDAZIMOVA MERUYERT DJANIBEKOVNA"/>
    <s v="42206822370011"/>
    <s v="22.06.1982"/>
    <s v="+998934345485"/>
    <s v="Навоий"/>
    <x v="4"/>
    <s v="Янги Зарафшон МФЙ"/>
    <s v="MAXAMMATOVA NARSULUV UBAYDULLAYEVNA"/>
    <s v="40806922320024"/>
    <x v="2"/>
    <n v="0"/>
    <n v="1"/>
    <s v="Тўланди"/>
    <s v="Коммунал"/>
    <s v="Коммунал харажатларни қоплаш"/>
    <n v="412000"/>
    <s v="30.01.2026"/>
    <s v="Oddiy"/>
    <s v="09.02.2026"/>
    <m/>
    <n v="412000"/>
    <m/>
    <d v="2026-02-09T15:30:46"/>
    <n v="0"/>
    <n v="412000"/>
    <n v="46062.646365740744"/>
    <m/>
    <n v="60545"/>
  </r>
  <r>
    <s v="10982310"/>
    <s v="30.01.2026"/>
    <s v="2026-10245747"/>
    <m/>
    <m/>
    <s v="ORALOVA AMANKUL ABUOVNA"/>
    <s v="40111612400026"/>
    <s v="01.11.1961"/>
    <s v="+998939963122"/>
    <s v="Навоий"/>
    <x v="4"/>
    <s v="Янги Зарафшон МФЙ"/>
    <s v="MAXAMMATOVA NARSULUV UBAYDULLAYEVNA"/>
    <s v="40806922320024"/>
    <x v="2"/>
    <n v="0"/>
    <n v="1"/>
    <s v="Тўланди"/>
    <s v="Коммунал"/>
    <s v="Коммунал харажатларни қоплаш"/>
    <n v="412000"/>
    <s v="30.01.2026"/>
    <s v="Oddiy"/>
    <s v="09.02.2026"/>
    <m/>
    <n v="412000"/>
    <m/>
    <d v="2026-02-09T15:33:32"/>
    <n v="0"/>
    <n v="412000"/>
    <n v="46062.648287037038"/>
    <m/>
    <n v="60547"/>
  </r>
  <r>
    <s v="10901519"/>
    <s v="23.01.2026"/>
    <s v="2026-10147054"/>
    <m/>
    <m/>
    <s v="ORALOVA AMANKUL ABUOVNA"/>
    <s v="40111612400026"/>
    <s v="01.11.1961"/>
    <s v="+998972980863"/>
    <s v="Навоий"/>
    <x v="4"/>
    <s v="Янги Зарафшон МФЙ"/>
    <s v="MAXAMMATOVA NARSULUV UBAYDULLAYEVNA"/>
    <s v="40806922320024"/>
    <x v="0"/>
    <n v="0"/>
    <n v="0"/>
    <s v="Рад"/>
    <s v="Коммунал"/>
    <s v="Коммунал харажатларни қоплаш"/>
    <n v="0"/>
    <s v="23.01.2026"/>
    <s v="Oddiy"/>
    <m/>
    <m/>
    <m/>
    <m/>
    <m/>
    <n v="0"/>
    <m/>
    <m/>
    <m/>
    <m/>
  </r>
  <r>
    <s v="10886149"/>
    <s v="22.01.2026"/>
    <s v="2026-10129168"/>
    <m/>
    <m/>
    <s v="ORALOVA AMANKUL ABUOVNA"/>
    <s v="40111612400026"/>
    <s v="01.11.1961"/>
    <s v="+998939963122"/>
    <s v="Навоий"/>
    <x v="4"/>
    <s v="Янги Зарафшон МФЙ"/>
    <s v="MAXAMMATOVA NARSULUV UBAYDULLAYEVNA"/>
    <s v="40806922320024"/>
    <x v="0"/>
    <n v="0"/>
    <n v="0"/>
    <s v="Рад"/>
    <s v="Коммунал"/>
    <s v="Коммунал харажатларни қоплаш"/>
    <n v="0"/>
    <s v="22.01.2026"/>
    <s v="Oddiy"/>
    <m/>
    <m/>
    <m/>
    <m/>
    <m/>
    <n v="0"/>
    <m/>
    <m/>
    <m/>
    <m/>
  </r>
  <r>
    <s v="10876539"/>
    <s v="21.01.2026"/>
    <s v="2026-10117706"/>
    <m/>
    <m/>
    <s v="ORALOVA AMANKUL ABUOVNA"/>
    <s v="40111612400026"/>
    <s v="01.11.1961"/>
    <s v="+998972980863"/>
    <s v="Навоий"/>
    <x v="4"/>
    <s v="Янги Зарафшон МФЙ"/>
    <s v="MAXAMMATOVA NARSULUV UBAYDULLAYEVNA"/>
    <s v="40806922320024"/>
    <x v="0"/>
    <n v="0"/>
    <n v="0"/>
    <s v="Рад"/>
    <s v="Коммунал"/>
    <s v="Коммунал харажатларни қоплаш"/>
    <n v="0"/>
    <s v="21.01.2026"/>
    <s v="Oddiy"/>
    <m/>
    <m/>
    <m/>
    <m/>
    <m/>
    <n v="0"/>
    <m/>
    <m/>
    <m/>
    <m/>
  </r>
  <r>
    <s v="10829627"/>
    <s v="16.01.2026"/>
    <s v="2026-10060541"/>
    <m/>
    <m/>
    <s v="PULATOVA DURDONA SUVON QIZI"/>
    <s v="40707956060024"/>
    <s v="07.07.1995"/>
    <s v="+998938815588"/>
    <s v="Навоий"/>
    <x v="4"/>
    <s v="Янги Зарафшон МФЙ"/>
    <s v="MAXAMMATOVA NARSULUV UBAYDULLAYEVNA"/>
    <s v="4080692232002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6.01.2026"/>
    <s v="Oddiy"/>
    <s v="20.01.2026"/>
    <m/>
    <n v="2060000"/>
    <m/>
    <d v="2026-01-20T13:43:00"/>
    <n v="0"/>
    <n v="2060000"/>
    <n v="46042.571527777778"/>
    <m/>
    <n v="58417"/>
  </r>
  <r>
    <s v="10807070"/>
    <s v="15.01.2026"/>
    <s v="2026-10034073"/>
    <m/>
    <m/>
    <s v="YERMEKBAYEVA PARDAGUL KOXANBAYEVNA"/>
    <s v="61611005810025"/>
    <s v="16.11.2000"/>
    <s v="+998930461029"/>
    <s v="Навоий"/>
    <x v="4"/>
    <s v="Янги Зарафшон МФЙ"/>
    <s v="MAXAMMATOVA NARSULUV UBAYDULLAYEVNA"/>
    <s v="40806922320024"/>
    <x v="0"/>
    <n v="0"/>
    <n v="0"/>
    <s v="Рад"/>
    <s v="Коммунал"/>
    <s v="Коммунал харажатларни қоплаш"/>
    <n v="0"/>
    <s v="20.01.2026"/>
    <s v="Oddiy"/>
    <m/>
    <m/>
    <m/>
    <m/>
    <m/>
    <n v="0"/>
    <m/>
    <m/>
    <m/>
    <m/>
  </r>
  <r>
    <s v="10734850"/>
    <s v="12.01.2026"/>
    <s v="2026-09946563"/>
    <m/>
    <m/>
    <s v="TURSINBAYEVA PERIZAT GABITOVNA"/>
    <s v="41612922370032"/>
    <s v="16.12.1992"/>
    <s v="+998939881692"/>
    <s v="Навоий"/>
    <x v="4"/>
    <s v="Янги Зарафшон МФЙ"/>
    <s v="MAXAMMATOVA NARSULUV UBAYDULLAYEVNA"/>
    <s v="40806922320024"/>
    <x v="0"/>
    <n v="0"/>
    <n v="0"/>
    <s v="Рад"/>
    <s v="Коммунал"/>
    <s v="Коммунал харажатларни қоплаш"/>
    <n v="0"/>
    <s v="20.01.2026"/>
    <s v="Oddiy"/>
    <m/>
    <m/>
    <m/>
    <m/>
    <m/>
    <n v="0"/>
    <m/>
    <m/>
    <m/>
    <m/>
  </r>
  <r>
    <s v="13385654"/>
    <s v="16.06.2026"/>
    <s v="2026-13206974"/>
    <m/>
    <m/>
    <s v="INOYATOVA SURAYYO JAXANGIROVNA"/>
    <s v="41412902390047"/>
    <s v="14.12.1990"/>
    <s v="+998942587575"/>
    <s v="Навоий"/>
    <x v="5"/>
    <s v="Меъмор МФЙ"/>
    <s v="MO‘MINOV OLIMJON ORIFOVICH"/>
    <s v="30308872390052"/>
    <x v="5"/>
    <n v="0"/>
    <n v="0"/>
    <s v="Қарор"/>
    <s v="Озиқ"/>
    <s v="Озиқ-овқат билан боғлиқ харажатларини қоплаш (Озиқ-овқат)"/>
    <n v="412000"/>
    <s v="16.06.2026"/>
    <s v="Oddiy"/>
    <s v="18.06.2026"/>
    <s v="????? ????????"/>
    <n v="412000"/>
    <s v="Ha"/>
    <d v="2026-06-18T17:18:56"/>
    <n v="0"/>
    <n v="412000"/>
    <n v="46191.72148148148"/>
    <m/>
    <n v="658355"/>
  </r>
  <r>
    <s v="13333857"/>
    <s v="12.06.2026"/>
    <s v="2026-13136779"/>
    <m/>
    <m/>
    <s v="ACHILOVA OYSHA AXMEDOVNA"/>
    <s v="42604805800027"/>
    <s v="26.04.1980"/>
    <s v="+998934343581"/>
    <s v="Навоий"/>
    <x v="5"/>
    <s v="Меъмор МФЙ"/>
    <s v="MO‘MINOV OLIMJON ORIFOVICH"/>
    <s v="30308872390052"/>
    <x v="5"/>
    <n v="0"/>
    <n v="0"/>
    <s v="Қарор"/>
    <s v="Озиқ"/>
    <s v="Озиқ-овқат билан боғлиқ харажатларини қоплаш (Озиқ-овқат)"/>
    <n v="412000"/>
    <s v="12.06.2026"/>
    <s v="Oddiy"/>
    <s v="16.06.2026"/>
    <s v="????? ????????"/>
    <n v="412000"/>
    <s v="Ha"/>
    <d v="2026-06-16T12:38:54"/>
    <n v="0"/>
    <n v="412000"/>
    <n v="46189.527013888888"/>
    <m/>
    <n v="564922"/>
  </r>
  <r>
    <s v="13333676"/>
    <s v="12.06.2026"/>
    <s v="2026-13136535"/>
    <m/>
    <m/>
    <s v="BAKAYEVA UGILOY BAFOYEVNA"/>
    <s v="40408882380074"/>
    <s v="04.08.1988"/>
    <s v="+998991210915"/>
    <s v="Навоий"/>
    <x v="5"/>
    <s v="Меъмор МФЙ"/>
    <s v="MO‘MINOV OLIMJON ORIFOVICH"/>
    <s v="30308872390052"/>
    <x v="5"/>
    <n v="0"/>
    <n v="0"/>
    <s v="Қарор"/>
    <s v="Озиқ"/>
    <s v="Озиқ-овқат билан боғлиқ харажатларини қоплаш (Озиқ-овқат)"/>
    <n v="412000"/>
    <s v="12.06.2026"/>
    <s v="Oddiy"/>
    <s v="16.06.2026"/>
    <s v="????? ????????"/>
    <n v="412000"/>
    <s v="Ha"/>
    <d v="2026-06-16T12:38:16"/>
    <n v="0"/>
    <n v="412000"/>
    <n v="46189.526574074072"/>
    <m/>
    <n v="564929"/>
  </r>
  <r>
    <s v="13301911"/>
    <s v="11.06.2026"/>
    <s v="2026-13094547"/>
    <m/>
    <m/>
    <s v="DJURAYEVA ELVINA BAXODIROVNA"/>
    <s v="41501882390043"/>
    <s v="15.01.1988"/>
    <s v="+998934325980"/>
    <s v="Навоий"/>
    <x v="5"/>
    <s v="Меъмор МФЙ"/>
    <s v="MO‘MINOV OLIMJON ORIFOVICH"/>
    <s v="30308872390052"/>
    <x v="5"/>
    <n v="0"/>
    <n v="0"/>
    <s v="Қарор"/>
    <s v="Озиқ"/>
    <s v="Озиқ-овқат билан боғлиқ харажатларини қоплаш (Озиқ-овқат)"/>
    <n v="412000"/>
    <s v="12.06.2026"/>
    <s v="Oddiy"/>
    <s v="12.06.2026"/>
    <s v="????? ????????"/>
    <n v="412000"/>
    <s v="Ha"/>
    <d v="2026-06-12T16:41:11"/>
    <n v="0"/>
    <n v="412000"/>
    <n v="46185.6952662037"/>
    <m/>
    <n v="416674"/>
  </r>
  <r>
    <s v="13112719"/>
    <s v="01.06.2026"/>
    <s v="2026-12843024"/>
    <m/>
    <m/>
    <s v="SHODMONOVA DILNOZA YANDASHEVNA"/>
    <s v="40707842330026"/>
    <s v="07.07.1984"/>
    <s v="+998935530780"/>
    <s v="Навоий"/>
    <x v="5"/>
    <s v="Меъмор МФЙ"/>
    <s v="MO‘MINOV OLIMJON ORIFOVICH"/>
    <s v="3030887239005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1.06.2026"/>
    <s v="Oddiy"/>
    <s v="03.06.2026"/>
    <s v="????? ????????"/>
    <n v="2060000"/>
    <s v="Ha"/>
    <d v="2026-06-03T16:11:01"/>
    <n v="0"/>
    <n v="2060000"/>
    <n v="46176.674317129633"/>
    <m/>
    <n v="215213"/>
  </r>
  <r>
    <s v="13043916"/>
    <s v="22.05.2026"/>
    <s v="2026-12748159"/>
    <m/>
    <m/>
    <s v="MARDONOVA MOXINUR IXTIYOR QIZI"/>
    <s v="42905942330012"/>
    <s v="29.05.1994"/>
    <s v="+998930459429"/>
    <s v="Навоий"/>
    <x v="5"/>
    <s v="Меъмор МФЙ"/>
    <s v="MO‘MINOV OLIMJON ORIFOVICH"/>
    <s v="30308872390052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25.05.2026"/>
    <m/>
    <n v="412000"/>
    <m/>
    <d v="2026-05-25T11:32:32"/>
    <n v="0"/>
    <n v="412000"/>
    <n v="46167.480925925927"/>
    <m/>
    <n v="206129"/>
  </r>
  <r>
    <s v="12632277"/>
    <s v="20.04.2026"/>
    <s v="2026-12218457"/>
    <m/>
    <m/>
    <s v="JO‘RAYEVA GULNISO ZIYODILOYEVNA"/>
    <s v="40510792360025"/>
    <s v="05.10.1979"/>
    <s v="+998500029998"/>
    <s v="Навоий"/>
    <x v="5"/>
    <s v="Меъмор МФЙ"/>
    <s v="MO‘MINOV OLIMJON ORIFOVICH"/>
    <s v="30308872390052"/>
    <x v="0"/>
    <n v="0"/>
    <n v="0"/>
    <s v="Рад"/>
    <s v="Ижара"/>
    <s v="Ижтимоий ҳимоя муҳтож аҳоли қатламига ижара шартномаси бўйича ёрдам пули субсидя қилиб бериш аризаси"/>
    <n v="0"/>
    <s v="20.04.2026"/>
    <s v="Oddiy"/>
    <m/>
    <m/>
    <m/>
    <m/>
    <m/>
    <n v="0"/>
    <m/>
    <m/>
    <m/>
    <m/>
  </r>
  <r>
    <s v="12624411"/>
    <s v="20.04.2026"/>
    <s v="2026-12208774"/>
    <m/>
    <m/>
    <s v="TOIROVA MAXLIYO HAMZA QIZI"/>
    <s v="41106912350017"/>
    <s v="11.06.1991"/>
    <s v="+998959014100"/>
    <s v="Навоий"/>
    <x v="5"/>
    <s v="Меъмор МФЙ"/>
    <s v="MO‘MINOV OLIMJON ORIFOVICH"/>
    <s v="30308872390052"/>
    <x v="2"/>
    <n v="0"/>
    <n v="1"/>
    <s v="Тўланди"/>
    <s v="Озиқ"/>
    <s v="Озиқ-овқат билан боғлиқ харажатларини қоплаш (Озиқ-овқат)"/>
    <n v="412000"/>
    <s v="20.04.2026"/>
    <s v="Oddiy"/>
    <s v="23.04.2026"/>
    <m/>
    <n v="412000"/>
    <m/>
    <d v="2026-04-23T16:10:39"/>
    <n v="0"/>
    <n v="412000"/>
    <n v="46135.674062500002"/>
    <m/>
    <n v="164039"/>
  </r>
  <r>
    <s v="12616216"/>
    <s v="17.04.2026"/>
    <s v="2026-12198435"/>
    <m/>
    <m/>
    <s v="TOIROVA MAXLIYO HAMZA QIZI"/>
    <s v="41106912350017"/>
    <s v="11.06.1991"/>
    <s v="+998959014100"/>
    <s v="Навоий"/>
    <x v="5"/>
    <s v="Меъмор МФЙ"/>
    <s v="MO‘MINOV OLIMJON ORIFOVICH"/>
    <s v="30308872390052"/>
    <x v="0"/>
    <n v="0"/>
    <n v="0"/>
    <s v="Рад"/>
    <s v="Озиқ"/>
    <s v="Озиқ-овқат билан боғлиқ харажатларини қоплаш (Озиқ-овқат)"/>
    <n v="0"/>
    <s v="19.04.2026"/>
    <s v="Oddiy"/>
    <m/>
    <m/>
    <m/>
    <m/>
    <m/>
    <n v="0"/>
    <m/>
    <m/>
    <m/>
    <m/>
  </r>
  <r>
    <s v="12469530"/>
    <s v="07.04.2026"/>
    <s v="2026-12022005"/>
    <m/>
    <m/>
    <s v="TOIROVA MAXLIYO HAMZA QIZI"/>
    <s v="41106912350017"/>
    <s v="11.06.1991"/>
    <s v="+998959014100"/>
    <s v="Навоий"/>
    <x v="5"/>
    <s v="Меъмор МФЙ"/>
    <s v="MO‘MINOV OLIMJON ORIFOVICH"/>
    <s v="3030887239005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7.04.2026"/>
    <s v="Oddiy"/>
    <s v="10.04.2026"/>
    <m/>
    <n v="2060000"/>
    <m/>
    <d v="2026-04-10T15:43:11"/>
    <n v="0"/>
    <n v="2060000"/>
    <n v="46122.654988425929"/>
    <m/>
    <n v="150981"/>
  </r>
  <r>
    <s v="12309182"/>
    <s v="30.03.2026"/>
    <s v="2026-11831708"/>
    <m/>
    <m/>
    <s v="JO‘RAYEVA GULNISO ZIYODILOYEVNA"/>
    <s v="40510792360025"/>
    <s v="05.10.1979"/>
    <s v="+998500029998"/>
    <s v="Навоий"/>
    <x v="5"/>
    <s v="Меъмор МФЙ"/>
    <s v="MO‘MINOV OLIMJON ORIFOVICH"/>
    <s v="30308872390052"/>
    <x v="0"/>
    <n v="0"/>
    <n v="0"/>
    <s v="Рад"/>
    <s v="Ижара"/>
    <s v="Ижтимоий ҳимоя муҳтож аҳоли қатламига ижара шартномаси бўйича ёрдам пули субсидя қилиб бериш аризаси"/>
    <n v="0"/>
    <s v="30.03.2026"/>
    <s v="Oddiy"/>
    <m/>
    <m/>
    <m/>
    <m/>
    <m/>
    <n v="0"/>
    <m/>
    <m/>
    <m/>
    <m/>
  </r>
  <r>
    <s v="11842590"/>
    <s v="11.03.2026"/>
    <s v="2026-11279449"/>
    <m/>
    <m/>
    <s v="JO‘RAYEVA GULNISO ZIYODILOYEVNA"/>
    <s v="40510792360025"/>
    <s v="05.10.1979"/>
    <s v="+998500029998"/>
    <s v="Навоий"/>
    <x v="5"/>
    <s v="Меъмор МФЙ"/>
    <s v="MO‘MINOV OLIMJON ORIFOVICH"/>
    <s v="30308872390052"/>
    <x v="2"/>
    <n v="0"/>
    <n v="1"/>
    <s v="Тўланди"/>
    <s v="Коммунал"/>
    <s v="Коммунал харажатларни қоплаш"/>
    <n v="412000"/>
    <s v="11.03.2026"/>
    <s v="Oddiy"/>
    <s v="12.03.2026"/>
    <m/>
    <n v="412000"/>
    <m/>
    <d v="2026-03-12T12:57:53"/>
    <n v="0"/>
    <n v="412000"/>
    <n v="46093.540196759262"/>
    <m/>
    <n v="127318"/>
  </r>
  <r>
    <s v="11824293"/>
    <s v="11.03.2026"/>
    <s v="2026-11257566"/>
    <m/>
    <m/>
    <s v="JUMAYEVA TULFIYA ERDONOVNA"/>
    <s v="40504842390065"/>
    <s v="05.04.1984"/>
    <s v="+998994121174"/>
    <s v="Навоий"/>
    <x v="5"/>
    <s v="Меъмор МФЙ"/>
    <s v="MO‘MINOV OLIMJON ORIFOVICH"/>
    <s v="30308872390052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35:33"/>
    <n v="0"/>
    <n v="412000"/>
    <n v="46092.691354166665"/>
    <m/>
    <n v="118063"/>
  </r>
  <r>
    <s v="11676704"/>
    <s v="05.03.2026"/>
    <s v="2026-11076634"/>
    <m/>
    <m/>
    <s v="SHODMONOVA DILNOZA YANDASHEVNA"/>
    <s v="40707842330026"/>
    <s v="07.07.1984"/>
    <s v="+998935530780"/>
    <s v="Навоий"/>
    <x v="5"/>
    <s v="Меъмор МФЙ"/>
    <s v="MO‘MINOV OLIMJON ORIFOVICH"/>
    <s v="3030887239005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1:53:04"/>
    <n v="0"/>
    <n v="412000"/>
    <n v="46091.495185185187"/>
    <m/>
    <n v="79874"/>
  </r>
  <r>
    <s v="11640387"/>
    <s v="04.03.2026"/>
    <s v="2026-11033857"/>
    <m/>
    <m/>
    <s v="NIYOZOVA NOILA SAMATOVNA"/>
    <s v="40602882380061"/>
    <s v="06.02.1988"/>
    <s v="+998948268887"/>
    <s v="Навоий"/>
    <x v="5"/>
    <s v="Меъмор МФЙ"/>
    <s v="MO‘MINOV OLIMJON ORIFOVICH"/>
    <s v="3030887239005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0:09:30"/>
    <n v="0"/>
    <n v="412000"/>
    <n v="46092.423263888886"/>
    <m/>
    <n v="110150"/>
  </r>
  <r>
    <s v="11441060"/>
    <s v="25.02.2026"/>
    <s v="2026-10798660"/>
    <m/>
    <m/>
    <s v="JO‘RAYEVA GULNISO ZIYODILOYEVNA"/>
    <s v="40510792360025"/>
    <s v="05.10.1979"/>
    <s v="+998500029998"/>
    <s v="Навоий"/>
    <x v="5"/>
    <s v="Меъмор МФЙ"/>
    <s v="MO‘MINOV OLIMJON ORIFOVICH"/>
    <s v="3030887239005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2:29:58"/>
    <n v="0"/>
    <n v="412000"/>
    <n v="46091.520810185182"/>
    <m/>
    <n v="79847"/>
  </r>
  <r>
    <s v="11321924"/>
    <s v="20.02.2026"/>
    <s v="2026-10647328"/>
    <m/>
    <m/>
    <s v="JO‘RAYEVA GULNISO ZIYODILOYEVNA"/>
    <s v="40510792360025"/>
    <s v="05.10.1979"/>
    <s v="+998500029998"/>
    <s v="Навоий"/>
    <x v="5"/>
    <s v="Меъмор МФЙ"/>
    <s v="MO‘MINOV OLIMJON ORIFOVICH"/>
    <s v="30308872390052"/>
    <x v="0"/>
    <n v="0"/>
    <n v="0"/>
    <s v="Рад"/>
    <s v="Коммунал"/>
    <s v="Коммунал харажатларни қоплаш"/>
    <n v="0"/>
    <s v="20.02.2026"/>
    <s v="Oddiy"/>
    <m/>
    <m/>
    <m/>
    <m/>
    <m/>
    <n v="0"/>
    <m/>
    <m/>
    <m/>
    <m/>
  </r>
  <r>
    <s v="11294844"/>
    <s v="19.02.2026"/>
    <s v="2026-10615079"/>
    <m/>
    <m/>
    <s v="JO‘RAYEVA GULNISO ZIYODILOYEVNA"/>
    <s v="40510792360025"/>
    <s v="05.10.1979"/>
    <s v="+998500029998"/>
    <s v="Навоий"/>
    <x v="5"/>
    <s v="Меъмор МФЙ"/>
    <s v="MO‘MINOV OLIMJON ORIFOVICH"/>
    <s v="30308872390052"/>
    <x v="0"/>
    <n v="0"/>
    <n v="0"/>
    <s v="Рад"/>
    <s v="Коммунал"/>
    <s v="Коммунал харажатларни қоплаш"/>
    <n v="0"/>
    <s v="19.02.2026"/>
    <s v="Oddiy"/>
    <m/>
    <m/>
    <m/>
    <m/>
    <m/>
    <n v="0"/>
    <m/>
    <m/>
    <m/>
    <m/>
  </r>
  <r>
    <s v="11289605"/>
    <s v="19.02.2026"/>
    <s v="2026-10608819"/>
    <m/>
    <m/>
    <s v="SHODMONOVA DILNOZA YANDASHEVNA"/>
    <s v="40707842330026"/>
    <s v="07.07.1984"/>
    <s v="+998991851747"/>
    <s v="Навоий"/>
    <x v="5"/>
    <s v="Меъмор МФЙ"/>
    <s v="MO‘MINOV OLIMJON ORIFOVICH"/>
    <s v="30308872390052"/>
    <x v="2"/>
    <n v="0"/>
    <n v="1"/>
    <s v="Тўланди"/>
    <s v="Қарздорлик"/>
    <s v="Коммунал хизматлар бўйича қарздорликни қоплаш"/>
    <n v="2060000"/>
    <s v="19.02.2026"/>
    <s v="Oddiy"/>
    <s v="25.02.2026"/>
    <m/>
    <n v="799168"/>
    <m/>
    <d v="2026-02-25T17:13:31"/>
    <n v="0"/>
    <n v="799168"/>
    <n v="46078.717719907407"/>
    <m/>
    <n v="64155"/>
  </r>
  <r>
    <s v="13415969"/>
    <s v="18.06.2026"/>
    <s v="2026-13247495"/>
    <m/>
    <m/>
    <s v="KADIROVA TATYANA ANDREYEVNA"/>
    <s v="40903975860023"/>
    <s v="09.03.1997"/>
    <s v="+998701317727"/>
    <s v="Навоий"/>
    <x v="5"/>
    <s v="Олтин Водий МФЙ"/>
    <s v="BARNAYEV SARDOR MAHMASOLI O‘G‘LI"/>
    <s v="32510922380014"/>
    <x v="2"/>
    <n v="0"/>
    <n v="1"/>
    <s v="Тўланди"/>
    <s v="Озиқ"/>
    <s v="Озиқ-овқат билан боғлиқ харажатларини қоплаш (Озиқ-овқат)"/>
    <n v="412000"/>
    <s v="18.06.2026"/>
    <s v="Oddiy"/>
    <s v="19.06.2026"/>
    <m/>
    <n v="412000"/>
    <m/>
    <d v="2026-06-19T14:59:46"/>
    <n v="0"/>
    <n v="412000"/>
    <n v="46192.624837962961"/>
    <m/>
    <n v="698424"/>
  </r>
  <r>
    <s v="13316444"/>
    <s v="11.06.2026"/>
    <s v="2026-13113405"/>
    <m/>
    <m/>
    <s v="AZIZOVA KAMOLA NORMUMINOVNA"/>
    <s v="41808912390087"/>
    <s v="18.08.1991"/>
    <s v="+998991999118"/>
    <s v="Навоий"/>
    <x v="5"/>
    <s v="Олтин Водий МФЙ"/>
    <s v="BARNAYEV SARDOR MAHMASOLI O‘G‘LI"/>
    <s v="3251092238001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1.06.2026"/>
    <s v="Oddiy"/>
    <s v="12.06.2026"/>
    <m/>
    <n v="2060000"/>
    <m/>
    <d v="2026-06-12T09:08:49"/>
    <n v="0"/>
    <n v="2060000"/>
    <n v="46185.381122685183"/>
    <m/>
    <n v="389275"/>
  </r>
  <r>
    <s v="13223354"/>
    <s v="08.06.2026"/>
    <s v="2026-12989600"/>
    <m/>
    <m/>
    <s v="UMAROVA GULNOZA RAXMATOVNA"/>
    <s v="41806912390029"/>
    <s v="18.06.1991"/>
    <s v="+998938003015"/>
    <s v="Навоий"/>
    <x v="5"/>
    <s v="Олтин Водий МФЙ"/>
    <s v="BARNAYEV SARDOR MAHMASOLI O‘G‘LI"/>
    <s v="32510922380014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8.06.2026"/>
    <s v="Oddiy"/>
    <s v="09.06.2026"/>
    <s v="????? ????????"/>
    <n v="2060000"/>
    <s v="Ha"/>
    <d v="2026-06-09T10:19:58"/>
    <n v="0"/>
    <n v="2060000"/>
    <n v="46182.430532407408"/>
    <m/>
    <n v="306708"/>
  </r>
  <r>
    <s v="13149561"/>
    <s v="03.06.2026"/>
    <s v="2026-12891149"/>
    <m/>
    <m/>
    <s v="QASIMOVA NAFISA AXATKULOVNA"/>
    <s v="42605882390087"/>
    <s v="26.05.1988"/>
    <s v="+998505043925"/>
    <s v="Навоий"/>
    <x v="5"/>
    <s v="Олтин Водий МФЙ"/>
    <s v="BARNAYEV SARDOR MAHMASOLI O‘G‘LI"/>
    <s v="3251092238001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6.2026"/>
    <s v="Oddiy"/>
    <m/>
    <m/>
    <m/>
    <m/>
    <m/>
    <n v="0"/>
    <m/>
    <m/>
    <m/>
    <m/>
  </r>
  <r>
    <s v="13035911"/>
    <s v="21.05.2026"/>
    <s v="2026-12737786"/>
    <m/>
    <m/>
    <s v="XAZRATOVA NAFISA KOBILOVNA"/>
    <s v="41411805820031"/>
    <s v="14.11.1980"/>
    <s v="+998934300480"/>
    <s v="Навоий"/>
    <x v="5"/>
    <s v="Олтин Водий МФЙ"/>
    <s v="BARNAYEV SARDOR MAHMASOLI O‘G‘LI"/>
    <s v="32510922380014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17:23:28"/>
    <n v="0"/>
    <n v="412000"/>
    <n v="46163.724629629629"/>
    <m/>
    <n v="204021"/>
  </r>
  <r>
    <s v="13035084"/>
    <s v="21.05.2026"/>
    <s v="2026-12736687"/>
    <m/>
    <m/>
    <s v="XAZRATOVA NAFISA KOBILOVNA"/>
    <s v="41411805820031"/>
    <s v="14.11.1980"/>
    <s v="+998934300480"/>
    <s v="Навоий"/>
    <x v="5"/>
    <s v="Олтин Водий МФЙ"/>
    <s v="BARNAYEV SARDOR MAHMASOLI O‘G‘LI"/>
    <s v="3251092238001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1.05.2026"/>
    <s v="Oddiy"/>
    <m/>
    <m/>
    <m/>
    <m/>
    <m/>
    <n v="0"/>
    <m/>
    <m/>
    <m/>
    <m/>
  </r>
  <r>
    <s v="13021006"/>
    <s v="21.05.2026"/>
    <s v="2026-12718543"/>
    <m/>
    <m/>
    <s v="YO‘LDOSHEVA MUNISA YO‘LDOSH QIZI"/>
    <s v="40411955800023"/>
    <s v="04.11.1995"/>
    <s v="+998973212322"/>
    <s v="Навоий"/>
    <x v="5"/>
    <s v="Олтин Водий МФЙ"/>
    <s v="BARNAYEV SARDOR MAHMASOLI O‘G‘LI"/>
    <s v="32510922380014"/>
    <x v="0"/>
    <n v="0"/>
    <n v="0"/>
    <s v="Рад"/>
    <s v="Озиқ"/>
    <s v="Озиқ-овқат билан боғлиқ харажатларини қоплаш (Озиқ-овқат)"/>
    <n v="0"/>
    <s v="21.05.2026"/>
    <s v="Oddiy"/>
    <m/>
    <m/>
    <m/>
    <m/>
    <m/>
    <n v="0"/>
    <m/>
    <m/>
    <m/>
    <m/>
  </r>
  <r>
    <s v="12760447"/>
    <s v="01.05.2026"/>
    <s v="2026-12383217"/>
    <m/>
    <m/>
    <s v="RAIMOVA XURSHIDA AKTAMOVNA"/>
    <s v="41906872380062"/>
    <s v="19.06.1987"/>
    <s v="+998337051321"/>
    <s v="Навоий"/>
    <x v="5"/>
    <s v="Олтин Водий МФЙ"/>
    <s v="BARNAYEV SARDOR MAHMASOLI O‘G‘LI"/>
    <s v="32510922380014"/>
    <x v="2"/>
    <n v="0"/>
    <n v="1"/>
    <s v="Тўланди"/>
    <s v="Озиқ"/>
    <s v="Озиқ-овқат билан боғлиқ харажатларини қоплаш (Озиқ-овқат)"/>
    <n v="412000"/>
    <s v="01.05.2026"/>
    <s v="Oddiy"/>
    <s v="01.05.2026"/>
    <m/>
    <n v="412000"/>
    <m/>
    <d v="2026-05-01T14:13:24"/>
    <n v="0"/>
    <n v="412000"/>
    <n v="46143.592638888891"/>
    <m/>
    <n v="175602"/>
  </r>
  <r>
    <s v="12758387"/>
    <s v="01.05.2026"/>
    <s v="2026-12380811"/>
    <m/>
    <m/>
    <s v="DUSBAYEVA MALIKA FURKAT QIZI"/>
    <s v="41008955830027"/>
    <s v="10.08.1995"/>
    <s v="+998933160454"/>
    <s v="Навоий"/>
    <x v="5"/>
    <s v="Олтин Водий МФЙ"/>
    <s v="BARNAYEV SARDOR MAHMASOLI O‘G‘LI"/>
    <s v="32510922380014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1.05.2026"/>
    <s v="Oddiy"/>
    <s v="02.05.2026"/>
    <m/>
    <n v="2060000"/>
    <m/>
    <d v="2026-05-02T10:25:25"/>
    <n v="0"/>
    <n v="2060000"/>
    <n v="46144.434317129628"/>
    <m/>
    <n v="175604"/>
  </r>
  <r>
    <s v="12751235"/>
    <s v="30.04.2026"/>
    <s v="2026-12371535"/>
    <m/>
    <m/>
    <s v="RAXIMOVA SHAXNOZA MIRZAYEVNA"/>
    <s v="42412862390058"/>
    <s v="24.12.1986"/>
    <s v="+998973790035"/>
    <s v="Навоий"/>
    <x v="5"/>
    <s v="Олтин Водий МФЙ"/>
    <s v="BARNAYEV SARDOR MAHMASOLI O‘G‘LI"/>
    <s v="32510922380014"/>
    <x v="2"/>
    <n v="0"/>
    <n v="1"/>
    <s v="Тўланди"/>
    <s v="Озиқ"/>
    <s v="Озиқ-овқат билан боғлиқ харажатларини қоплаш (Озиқ-овқат)"/>
    <n v="412000"/>
    <s v="30.04.2026"/>
    <s v="Oddiy"/>
    <s v="30.04.2026"/>
    <m/>
    <n v="412000"/>
    <m/>
    <d v="2026-04-30T16:43:58"/>
    <n v="0"/>
    <n v="412000"/>
    <n v="46142.697199074071"/>
    <m/>
    <n v="174698"/>
  </r>
  <r>
    <s v="12734144"/>
    <s v="29.04.2026"/>
    <s v="2026-12349021"/>
    <m/>
    <m/>
    <s v="AZIZOVA KAMOLA NORMUMINOVNA"/>
    <s v="41808912390087"/>
    <s v="18.08.1991"/>
    <s v="+998991999118"/>
    <s v="Навоий"/>
    <x v="5"/>
    <s v="Олтин Водий МФЙ"/>
    <s v="BARNAYEV SARDOR MAHMASOLI O‘G‘LI"/>
    <s v="32510922380014"/>
    <x v="2"/>
    <n v="0"/>
    <n v="1"/>
    <s v="Тўланди"/>
    <s v="Озиқ"/>
    <s v="Озиқ-овқат билан боғлиқ харажатларини қоплаш (Озиқ-овқат)"/>
    <n v="412000"/>
    <s v="29.04.2026"/>
    <s v="Oddiy"/>
    <s v="30.04.2026"/>
    <m/>
    <n v="412000"/>
    <m/>
    <d v="2026-04-30T16:45:11"/>
    <n v="0"/>
    <n v="412000"/>
    <n v="46142.69804398148"/>
    <m/>
    <n v="174692"/>
  </r>
  <r>
    <s v="12711597"/>
    <s v="27.04.2026"/>
    <s v="2026-12319769"/>
    <m/>
    <m/>
    <s v="SHODIYEVA SHODIYA RAXIMOVNA"/>
    <s v="41911805830019"/>
    <s v="19.11.1980"/>
    <s v="+998935807376"/>
    <s v="Навоий"/>
    <x v="5"/>
    <s v="Олтин Водий МФЙ"/>
    <s v="BARNAYEV SARDOR MAHMASOLI O‘G‘LI"/>
    <s v="32510922380014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28.04.2026"/>
    <m/>
    <n v="412000"/>
    <m/>
    <d v="2026-04-28T11:49:01"/>
    <n v="0"/>
    <n v="412000"/>
    <n v="46140.492372685185"/>
    <m/>
    <n v="170696"/>
  </r>
  <r>
    <s v="12710415"/>
    <s v="27.04.2026"/>
    <s v="2026-12318221"/>
    <m/>
    <m/>
    <s v="ERGASHEVA NIGORA NORMURATOVNA"/>
    <s v="40908873960015"/>
    <s v="09.08.1987"/>
    <s v="+998918520087"/>
    <s v="Навоий"/>
    <x v="5"/>
    <s v="Олтин Водий МФЙ"/>
    <s v="BARNAYEV SARDOR MAHMASOLI O‘G‘LI"/>
    <s v="32510922380014"/>
    <x v="0"/>
    <n v="0"/>
    <n v="0"/>
    <s v="Рад"/>
    <s v="Озиқ"/>
    <s v="Озиқ-овқат билан боғлиқ харажатларини қоплаш (Озиқ-овқат)"/>
    <n v="0"/>
    <s v="27.04.2026"/>
    <s v="Oddiy"/>
    <m/>
    <m/>
    <m/>
    <m/>
    <m/>
    <n v="0"/>
    <m/>
    <m/>
    <m/>
    <m/>
  </r>
  <r>
    <s v="12174934"/>
    <s v="25.03.2026"/>
    <s v="2026-11670749"/>
    <m/>
    <m/>
    <s v="JO‘RAYEVA MUSHTARIY AZAMAT QIZI"/>
    <s v="41411976070017"/>
    <s v="14.11.1997"/>
    <s v="+998955560601"/>
    <s v="Навоий"/>
    <x v="5"/>
    <s v="Иймон МФЙ"/>
    <s v="BARNAYEV SARDOR MAHMASOLI O‘G‘LI"/>
    <s v="32510922380014"/>
    <x v="3"/>
    <n v="0"/>
    <n v="0"/>
    <s v="Рад"/>
    <s v="Озиқ"/>
    <s v="Озиқ-овқат билан боғлиқ харажатларини қоплаш (Озиқ-овқат)"/>
    <n v="0"/>
    <s v="30.03.2026"/>
    <s v="Oddiy"/>
    <s v="30.03.2026"/>
    <s v="??????? ??? ????"/>
    <m/>
    <s v="Yuq"/>
    <d v="2026-03-30T11:01:20"/>
    <n v="0"/>
    <m/>
    <n v="46111.45925925926"/>
    <m/>
    <n v="142168"/>
  </r>
  <r>
    <s v="11933081"/>
    <s v="13.03.2026"/>
    <s v="2026-11385539"/>
    <m/>
    <m/>
    <s v="QASIMOVA NAFISA AXATKULOVNA"/>
    <s v="42605882390087"/>
    <s v="26.05.1988"/>
    <s v="+998940155157"/>
    <s v="Навоий"/>
    <x v="5"/>
    <s v="Олтин Водий МФЙ"/>
    <s v="BARNAYEV SARDOR MAHMASOLI O‘G‘LI"/>
    <s v="32510922380014"/>
    <x v="1"/>
    <n v="0"/>
    <n v="0"/>
    <s v="Рад"/>
    <s v="Озиқ"/>
    <s v="Озиқ-овқат билан боғлиқ харажатларини қоплаш (Озиқ-овқат)"/>
    <n v="0"/>
    <s v="04.06.2026"/>
    <s v="Oddiy"/>
    <s v="24.03.2026"/>
    <m/>
    <n v="412000"/>
    <m/>
    <d v="2026-03-24T10:06:56"/>
    <n v="0"/>
    <n v="412000"/>
    <n v="46105.421481481484"/>
    <m/>
    <n v="135789"/>
  </r>
  <r>
    <s v="11888068"/>
    <s v="12.03.2026"/>
    <s v="2026-11332775"/>
    <m/>
    <m/>
    <s v="YORMATOVA MAFTUNA OCHIL QIZI"/>
    <s v="42001932350018"/>
    <s v="20.01.1993"/>
    <s v="+998938110008"/>
    <s v="Навоий"/>
    <x v="5"/>
    <s v="Олтин Водий МФЙ"/>
    <s v="BARNAYEV SARDOR MAHMASOLI O‘G‘LI"/>
    <s v="32510922380014"/>
    <x v="7"/>
    <n v="0"/>
    <n v="0"/>
    <s v="Рад"/>
    <s v="Даволаниш"/>
    <s v="Жарроҳлик амалиётисиз даволаниш харажатларини қоплаш"/>
    <n v="0"/>
    <s v="13.05.2026"/>
    <s v="Oddiy"/>
    <m/>
    <m/>
    <m/>
    <m/>
    <m/>
    <n v="0"/>
    <m/>
    <m/>
    <m/>
    <m/>
  </r>
  <r>
    <s v="11884971"/>
    <s v="12.03.2026"/>
    <s v="2026-11329148"/>
    <m/>
    <m/>
    <s v="ABDULLAYEVA IRINA VYACHESLAVOVNA"/>
    <s v="40307942390025"/>
    <s v="03.07.1994"/>
    <s v="+998913374354"/>
    <s v="Навоий"/>
    <x v="5"/>
    <s v="Олтин Водий МФЙ"/>
    <s v="BARNAYEV SARDOR MAHMASOLI O‘G‘LI"/>
    <s v="32510922380014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57860"/>
    <s v="12.03.2026"/>
    <s v="2026-11297265"/>
    <m/>
    <m/>
    <s v="YORMATOVA MAFTUNA OCHIL QIZI"/>
    <s v="42001932350018"/>
    <s v="20.01.1993"/>
    <s v="+998938110008"/>
    <s v="Навоий"/>
    <x v="5"/>
    <s v="Олтин Водий МФЙ"/>
    <s v="BARNAYEV SARDOR MAHMASOLI O‘G‘LI"/>
    <s v="3251092238001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3.2026"/>
    <s v="Oddiy"/>
    <m/>
    <m/>
    <m/>
    <m/>
    <m/>
    <n v="0"/>
    <m/>
    <m/>
    <m/>
    <m/>
  </r>
  <r>
    <s v="11796353"/>
    <s v="11.03.2026"/>
    <s v="2026-11223902"/>
    <m/>
    <m/>
    <s v="ATOQULOVA MUHLISA MATYOQUBOVNA"/>
    <s v="42405862420021"/>
    <s v="24.05.1986"/>
    <s v="+998913338626"/>
    <s v="Навоий"/>
    <x v="5"/>
    <s v="Олтин Водий МФЙ"/>
    <s v="BARNAYEV SARDOR MAHMASOLI O‘G‘LI"/>
    <s v="32510922380014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06646"/>
    <s v="06.03.2026"/>
    <s v="2026-11111166"/>
    <m/>
    <m/>
    <s v="DUSBAYEVA MALIKA FURKAT QIZI"/>
    <s v="41008955830027"/>
    <s v="10.08.1995"/>
    <s v="+998933160454"/>
    <s v="Навоий"/>
    <x v="5"/>
    <s v="Олтин Водий МФЙ"/>
    <s v="BARNAYEV SARDOR MAHMASOLI O‘G‘LI"/>
    <s v="32510922380014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686342"/>
    <s v="05.03.2026"/>
    <s v="2026-11087746"/>
    <m/>
    <m/>
    <s v="AZIZOVA KAMOLA NORMUMINOVNA"/>
    <s v="41808912390087"/>
    <s v="18.08.1991"/>
    <s v="+998991999118"/>
    <s v="Навоий"/>
    <x v="5"/>
    <s v="Олтин Водий МФЙ"/>
    <s v="BARNAYEV SARDOR MAHMASOLI O‘G‘LI"/>
    <s v="32510922380014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82596"/>
    <s v="05.03.2026"/>
    <s v="2026-11083458"/>
    <m/>
    <m/>
    <s v="ATOQULOVA MUHLISA MATYOQUBOVNA"/>
    <s v="42405862420021"/>
    <s v="24.05.1986"/>
    <s v="+998913338626"/>
    <s v="Навоий"/>
    <x v="5"/>
    <s v="Олтин Водий МФЙ"/>
    <s v="BARNAYEV SARDOR MAHMASOLI O‘G‘LI"/>
    <s v="32510922380014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15732"/>
    <s v="04.03.2026"/>
    <s v="2026-11004968"/>
    <m/>
    <m/>
    <s v="IBRAGIMOVA SHAXNOZA SOHIBBOYEVNA"/>
    <s v="40302985790014"/>
    <s v="03.02.1998"/>
    <s v="+998973779098"/>
    <s v="Навоий"/>
    <x v="5"/>
    <s v="Олтин Водий МФЙ"/>
    <s v="BARNAYEV SARDOR MAHMASOLI O‘G‘LI"/>
    <s v="32510922380014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13652"/>
    <s v="04.03.2026"/>
    <s v="2026-11002531"/>
    <m/>
    <m/>
    <s v="RAXIMOVA SHAXNOZA MIRZAYEVNA"/>
    <s v="42412862390058"/>
    <s v="24.12.1986"/>
    <s v="+998973790035"/>
    <s v="Навоий"/>
    <x v="5"/>
    <s v="Олтин Водий МФЙ"/>
    <s v="BARNAYEV SARDOR MAHMASOLI O‘G‘LI"/>
    <s v="32510922380014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444832"/>
    <s v="25.02.2026"/>
    <s v="2026-10803275"/>
    <m/>
    <m/>
    <s v="XUJAQULOVA GULNOZA SHUKRULLO QIZI"/>
    <s v="42506912340101"/>
    <s v="25.06.1991"/>
    <s v="+998992459691"/>
    <s v="Навоий"/>
    <x v="5"/>
    <s v="Олтин Водий МФЙ"/>
    <s v="BARNAYEV SARDOR MAHMASOLI O‘G‘LI"/>
    <s v="32510922380014"/>
    <x v="2"/>
    <n v="0"/>
    <n v="5"/>
    <s v="Тўланди"/>
    <s v="Кийим"/>
    <s v="Кийим-кечак ва бошқа энг зарур товарлар билан боғлиқ харажатларини қоплаш (Кийим-кечак)"/>
    <n v="2060000"/>
    <s v="25.02.2026"/>
    <s v="Oddiy"/>
    <s v="02.03.2026"/>
    <m/>
    <n v="2060000"/>
    <m/>
    <d v="2026-03-02T11:41:51"/>
    <n v="0"/>
    <n v="2060000"/>
    <n v="46083.487395833334"/>
    <m/>
    <n v="66748"/>
  </r>
  <r>
    <s v="11286151"/>
    <s v="19.02.2026"/>
    <s v="2026-10604860"/>
    <m/>
    <m/>
    <s v="BAKIYEV BAXODIR ZIYODILLAYEVICH"/>
    <s v="31510512390024"/>
    <s v="15.10.1951"/>
    <s v="+998884711951"/>
    <s v="Навоий"/>
    <x v="5"/>
    <s v="Олтин Водий МФЙ"/>
    <s v="BARNAYEV SARDOR MAHMASOLI O‘G‘LI"/>
    <s v="32510922380014"/>
    <x v="0"/>
    <n v="0"/>
    <n v="0"/>
    <s v="Рад"/>
    <s v="Жарроҳлик"/>
    <s v="Жарроҳлик амалиёти харажатларини қоплаш"/>
    <n v="0"/>
    <s v="19.02.2026"/>
    <s v="Oddiy"/>
    <m/>
    <m/>
    <m/>
    <m/>
    <m/>
    <n v="0"/>
    <m/>
    <m/>
    <m/>
    <m/>
  </r>
  <r>
    <s v="11180288"/>
    <s v="13.02.2026"/>
    <s v="2026-10481085"/>
    <m/>
    <m/>
    <s v="XUSANOVA DIYORA FARXODOVNA"/>
    <s v="62110065840016"/>
    <s v="21.10.2006"/>
    <s v="+998881471071"/>
    <s v="Навоий"/>
    <x v="5"/>
    <s v="Олтин Водий МФЙ"/>
    <s v="BARNAYEV SARDOR MAHMASOLI O‘G‘LI"/>
    <s v="32510922380014"/>
    <x v="0"/>
    <n v="0"/>
    <n v="0"/>
    <s v="Рад"/>
    <s v="Озиқ"/>
    <s v="Озиқ-овқат билан боғлиқ харажатларини қоплаш (Озиқ-овқат)"/>
    <n v="0"/>
    <s v="13.02.2026"/>
    <s v="Oddiy"/>
    <m/>
    <m/>
    <m/>
    <m/>
    <m/>
    <n v="0"/>
    <m/>
    <m/>
    <m/>
    <m/>
  </r>
  <r>
    <s v="11117986"/>
    <s v="10.02.2026"/>
    <s v="2026-10409070"/>
    <m/>
    <m/>
    <s v="XAMDAMOVA MUQADDAM SHODIYAROVNA"/>
    <s v="41001796100034"/>
    <s v="10.01.1979"/>
    <s v="+998933173207"/>
    <s v="Навоий"/>
    <x v="5"/>
    <s v="Олтин Водий МФЙ"/>
    <s v="BARNAYEV SARDOR MAHMASOLI O‘G‘LI"/>
    <s v="32510922380014"/>
    <x v="0"/>
    <n v="0"/>
    <n v="0"/>
    <s v="Рад"/>
    <s v="Озиқ"/>
    <s v="Озиқ-овқат билан боғлиқ харажатларини қоплаш (Озиқ-овқат)"/>
    <n v="0"/>
    <s v="10.02.2026"/>
    <s v="Oddiy"/>
    <m/>
    <m/>
    <m/>
    <m/>
    <m/>
    <n v="0"/>
    <m/>
    <m/>
    <m/>
    <m/>
  </r>
  <r>
    <s v="13293732"/>
    <s v="10.06.2026"/>
    <s v="2026-13084337"/>
    <m/>
    <m/>
    <s v="DUSTOVA DILOBAR ISOMIDDINOVNA"/>
    <s v="40312902420014"/>
    <s v="03.12.1990"/>
    <s v="+998883788712"/>
    <s v="Навоий"/>
    <x v="5"/>
    <s v="Ишонч МФЙ"/>
    <s v="OSTONOV RIXSIDDIN ABDURASHIT O‘G‘LI"/>
    <s v="33010912390012"/>
    <x v="0"/>
    <n v="0"/>
    <n v="0"/>
    <s v="Рад"/>
    <s v="Озиқ"/>
    <s v="Озиқ-овқат билан боғлиқ харажатларини қоплаш (Озиқ-овқат)"/>
    <n v="0"/>
    <s v="10.06.2026"/>
    <s v="Oddiy"/>
    <m/>
    <m/>
    <m/>
    <m/>
    <m/>
    <n v="0"/>
    <m/>
    <m/>
    <m/>
    <m/>
  </r>
  <r>
    <s v="13293463"/>
    <s v="10.06.2026"/>
    <s v="2026-13083985"/>
    <m/>
    <m/>
    <s v="DUSTOVA DILOBAR ISOMIDDINOVNA"/>
    <s v="40312902420014"/>
    <s v="03.12.1990"/>
    <s v="+998883788712"/>
    <s v="Навоий"/>
    <x v="5"/>
    <s v="Ишонч МФЙ"/>
    <s v="OSTONOV RIXSIDDIN ABDURASHIT O‘G‘LI"/>
    <s v="33010912390012"/>
    <x v="8"/>
    <n v="0"/>
    <n v="0"/>
    <s v="Жараён"/>
    <s v="Даволаниш"/>
    <s v="Жарроҳлик амалиётисиз даволаниш харажатларини қоплаш"/>
    <n v="20600000"/>
    <s v="10.06.2026"/>
    <s v="Oddiy"/>
    <m/>
    <m/>
    <m/>
    <m/>
    <m/>
    <n v="0"/>
    <m/>
    <m/>
    <m/>
    <m/>
  </r>
  <r>
    <s v="13291885"/>
    <s v="10.06.2026"/>
    <s v="2026-13081824"/>
    <m/>
    <m/>
    <s v="BARATOVA FERUZA BAYOT QIZI"/>
    <s v="42010922390044"/>
    <s v="20.10.1992"/>
    <s v="+998932532092"/>
    <s v="Навоий"/>
    <x v="5"/>
    <s v="Ишонч МФЙ"/>
    <s v="OSTONOV RIXSIDDIN ABDURASHIT O‘G‘LI"/>
    <s v="33010912390012"/>
    <x v="5"/>
    <n v="0"/>
    <n v="0"/>
    <s v="Қарор"/>
    <s v="Озиқ"/>
    <s v="Озиқ-овқат билан боғлиқ харажатларини қоплаш (Озиқ-овқат)"/>
    <n v="412000"/>
    <s v="10.06.2026"/>
    <s v="Oddiy"/>
    <s v="11.06.2026"/>
    <s v="????? ????????"/>
    <n v="412000"/>
    <s v="Ha"/>
    <d v="2026-06-11T09:38:44"/>
    <n v="0"/>
    <n v="412000"/>
    <n v="46184.401898148149"/>
    <m/>
    <n v="340014"/>
  </r>
  <r>
    <s v="13141682"/>
    <s v="02.06.2026"/>
    <s v="2026-12880773"/>
    <m/>
    <m/>
    <s v="JABBOROVA FERUZA ESONMURODOVNA"/>
    <s v="41105902380049"/>
    <s v="11.05.1990"/>
    <s v="+998931542730"/>
    <s v="Навоий"/>
    <x v="5"/>
    <s v="Ишонч МФЙ"/>
    <s v="OSTONOV RIXSIDDIN ABDURASHIT O‘G‘LI"/>
    <s v="3301091239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6.2026"/>
    <s v="Oddiy"/>
    <m/>
    <m/>
    <m/>
    <m/>
    <m/>
    <n v="0"/>
    <m/>
    <m/>
    <m/>
    <m/>
  </r>
  <r>
    <s v="13141666"/>
    <s v="02.06.2026"/>
    <s v="2026-12880751"/>
    <m/>
    <m/>
    <s v="JABBOROVA FERUZA ESONMURODOVNA"/>
    <s v="41105902380049"/>
    <s v="11.05.1990"/>
    <s v="+998931542730"/>
    <s v="Навоий"/>
    <x v="5"/>
    <s v="Ишонч МФЙ"/>
    <s v="OSTONOV RIXSIDDIN ABDURASHIT O‘G‘LI"/>
    <s v="33010912390012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3.06.2026"/>
    <m/>
    <n v="412000"/>
    <m/>
    <d v="2026-06-03T17:50:50"/>
    <n v="0"/>
    <n v="412000"/>
    <n v="46176.743634259263"/>
    <m/>
    <n v="224614"/>
  </r>
  <r>
    <s v="13088774"/>
    <s v="26.05.2026"/>
    <s v="2026-12810107"/>
    <s v="OCHILOVA XURSHIDAXON SHONAZAROVNA"/>
    <s v="43008822390067"/>
    <s v="YORKULOV MUHAMMADALI AVAZBEK O`G`LI"/>
    <s v="51806225840070"/>
    <s v="18.06.2022"/>
    <s v="+998504008282"/>
    <s v="Навоий"/>
    <x v="5"/>
    <s v="Ишонч МФЙ"/>
    <s v="OSTONOV RIXSIDDIN ABDURASHIT O‘G‘LI"/>
    <s v="33010912390012"/>
    <x v="0"/>
    <n v="0"/>
    <n v="0"/>
    <s v="Рад"/>
    <s v="Жарроҳлик"/>
    <s v="Жарроҳлик амалиёти харажатларини қоплаш"/>
    <n v="0"/>
    <s v="26.05.2026"/>
    <s v="Oddiy"/>
    <m/>
    <m/>
    <m/>
    <m/>
    <m/>
    <n v="0"/>
    <m/>
    <m/>
    <m/>
    <m/>
  </r>
  <r>
    <s v="13070727"/>
    <s v="25.05.2026"/>
    <s v="2026-12785488"/>
    <m/>
    <m/>
    <s v="BABANIYOZOVA MATLUBA SAYDULLAYEVNA"/>
    <s v="41503873960057"/>
    <s v="15.03.1987"/>
    <s v="+998973233349"/>
    <s v="Навоий"/>
    <x v="5"/>
    <s v="Ишонч МФЙ"/>
    <s v="OSTONOV RIXSIDDIN ABDURASHIT O‘G‘LI"/>
    <s v="3301091239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5.05.2026"/>
    <s v="Oddiy"/>
    <m/>
    <m/>
    <m/>
    <m/>
    <m/>
    <n v="0"/>
    <m/>
    <m/>
    <m/>
    <m/>
  </r>
  <r>
    <s v="13070685"/>
    <s v="25.05.2026"/>
    <s v="2026-12785434"/>
    <m/>
    <m/>
    <s v="BABANIYOZOVA MATLUBA SAYDULLAYEVNA"/>
    <s v="41503873960057"/>
    <s v="15.03.1987"/>
    <s v="+998973233349"/>
    <s v="Навоий"/>
    <x v="5"/>
    <s v="Ишонч МФЙ"/>
    <s v="OSTONOV RIXSIDDIN ABDURASHIT O‘G‘LI"/>
    <s v="33010912390012"/>
    <x v="0"/>
    <n v="0"/>
    <n v="0"/>
    <s v="Рад"/>
    <s v="Озиқ"/>
    <s v="Озиқ-овқат билан боғлиқ харажатларини қоплаш (Озиқ-овқат)"/>
    <n v="0"/>
    <s v="25.05.2026"/>
    <s v="Oddiy"/>
    <m/>
    <m/>
    <m/>
    <m/>
    <m/>
    <n v="0"/>
    <m/>
    <m/>
    <m/>
    <m/>
  </r>
  <r>
    <s v="13045914"/>
    <s v="22.05.2026"/>
    <s v="2026-12750681"/>
    <m/>
    <m/>
    <s v="OCHILOVA XURSHIDAXON SHONAZAROVNA"/>
    <s v="43008822390067"/>
    <s v="30.08.1982"/>
    <s v="+998936122012"/>
    <s v="Навоий"/>
    <x v="5"/>
    <s v="Ишонч МФЙ"/>
    <s v="OSTONOV RIXSIDDIN ABDURASHIT O‘G‘LI"/>
    <s v="33010912390012"/>
    <x v="0"/>
    <n v="0"/>
    <n v="0"/>
    <s v="Рад"/>
    <s v="Жарроҳлик"/>
    <s v="Жарроҳлик амалиёти харажатларини қоплаш"/>
    <n v="0"/>
    <s v="26.05.2026"/>
    <s v="Oddiy"/>
    <m/>
    <m/>
    <m/>
    <m/>
    <m/>
    <n v="0"/>
    <m/>
    <m/>
    <m/>
    <m/>
  </r>
  <r>
    <s v="12707704"/>
    <s v="27.04.2026"/>
    <s v="2026-12314759"/>
    <m/>
    <m/>
    <s v="XUJANIYAZOVA GULBADOLBEGIM UBAIDULLAYEVNA"/>
    <s v="40709893920067"/>
    <s v="07.09.1989"/>
    <s v="+998958217401"/>
    <s v="Навоий"/>
    <x v="5"/>
    <s v="Ишонч МФЙ"/>
    <s v="OSTONOV RIXSIDDIN ABDURASHIT O‘G‘LI"/>
    <s v="33010912390012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29.04.2026"/>
    <m/>
    <n v="412000"/>
    <m/>
    <d v="2026-04-29T10:33:09"/>
    <n v="0"/>
    <n v="412000"/>
    <n v="46141.439687500002"/>
    <m/>
    <n v="169959"/>
  </r>
  <r>
    <s v="12517425"/>
    <s v="10.04.2026"/>
    <s v="2026-12079690"/>
    <m/>
    <m/>
    <s v="BOLTAYEVA YULDUZ SHUXRATOVNA"/>
    <s v="41704822390059"/>
    <s v="17.04.1982"/>
    <s v="+998942201782"/>
    <s v="Навоий"/>
    <x v="5"/>
    <s v="Ишонч МФЙ"/>
    <s v="OSTONOV RIXSIDDIN ABDURASHIT O‘G‘LI"/>
    <s v="33010912390012"/>
    <x v="0"/>
    <n v="0"/>
    <n v="0"/>
    <s v="Рад"/>
    <s v="Озиқ"/>
    <s v="Озиқ-овқат билан боғлиқ харажатларини қоплаш (Озиқ-овқат)"/>
    <n v="0"/>
    <s v="21.04.2026"/>
    <s v="Oddiy"/>
    <m/>
    <m/>
    <m/>
    <m/>
    <m/>
    <n v="0"/>
    <m/>
    <m/>
    <m/>
    <m/>
  </r>
  <r>
    <s v="12456361"/>
    <s v="06.04.2026"/>
    <s v="2026-12005678"/>
    <m/>
    <m/>
    <s v="NORMAMATOVA YULDUZOY SAMANDAR QIZI"/>
    <s v="42601962380016"/>
    <s v="26.01.1996"/>
    <s v="+998955729626"/>
    <s v="Навоий"/>
    <x v="5"/>
    <s v="Ишонч МФЙ"/>
    <s v="OSTONOV RIXSIDDIN ABDURASHIT O‘G‘LI"/>
    <s v="3301091239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4.2026"/>
    <s v="Oddiy"/>
    <m/>
    <m/>
    <m/>
    <m/>
    <m/>
    <n v="0"/>
    <m/>
    <m/>
    <m/>
    <m/>
  </r>
  <r>
    <s v="12455694"/>
    <s v="06.04.2026"/>
    <s v="2026-12004882"/>
    <m/>
    <m/>
    <s v="NORMAMATOVA YULDUZOY SAMANDAR QIZI"/>
    <s v="42601962380016"/>
    <s v="26.01.1996"/>
    <s v="+998955729626"/>
    <s v="Навоий"/>
    <x v="5"/>
    <s v="Ишонч МФЙ"/>
    <s v="OSTONOV RIXSIDDIN ABDURASHIT O‘G‘LI"/>
    <s v="33010912390012"/>
    <x v="5"/>
    <n v="0"/>
    <n v="0"/>
    <s v="Қарор"/>
    <s v="Озиқ"/>
    <s v="Озиқ-овқат билан боғлиқ харажатларини қоплаш (Озиқ-овқат)"/>
    <n v="412000"/>
    <s v="06.04.2026"/>
    <s v="Oddiy"/>
    <s v="07.04.2026"/>
    <s v="????? ????????"/>
    <n v="412000"/>
    <s v="Ha"/>
    <d v="2026-04-07T11:39:22"/>
    <n v="0"/>
    <n v="412000"/>
    <n v="46119.485671296294"/>
    <m/>
    <n v="150408"/>
  </r>
  <r>
    <s v="12455192"/>
    <s v="06.04.2026"/>
    <s v="2026-12004287"/>
    <m/>
    <m/>
    <s v="NORMAMATOVA YULDUZOY SAMANDAR QIZI"/>
    <s v="42601962380016"/>
    <s v="26.01.1996"/>
    <s v="+998955729626"/>
    <s v="Навоий"/>
    <x v="5"/>
    <s v="Ишонч МФЙ"/>
    <s v="OSTONOV RIXSIDDIN ABDURASHIT O‘G‘LI"/>
    <s v="33010912390012"/>
    <x v="0"/>
    <n v="0"/>
    <n v="0"/>
    <s v="Рад"/>
    <s v="Ижара"/>
    <s v="Ижтимоий ҳимоя муҳтож аҳоли қатламига ижара шартномаси бўйича ёрдам пули субсидя қилиб бериш аризаси"/>
    <n v="0"/>
    <s v="06.04.2026"/>
    <s v="Oddiy"/>
    <m/>
    <m/>
    <m/>
    <m/>
    <m/>
    <n v="0"/>
    <m/>
    <m/>
    <m/>
    <m/>
  </r>
  <r>
    <s v="12395231"/>
    <s v="01.04.2026"/>
    <s v="2026-11932142"/>
    <m/>
    <m/>
    <s v="IBRAGIMOV RUSTAM UKTAMOVICH"/>
    <s v="30311792390013"/>
    <s v="03.11.1979"/>
    <s v="+998337764628"/>
    <s v="Навоий"/>
    <x v="5"/>
    <s v="Ишонч МФЙ"/>
    <s v="OSTONOV RIXSIDDIN ABDURASHIT O‘G‘LI"/>
    <s v="33010912390012"/>
    <x v="6"/>
    <n v="0"/>
    <n v="0"/>
    <s v="Рад"/>
    <s v="Даволаниш"/>
    <s v="Жарроҳлик амалиётисиз даволаниш харажатларини қоплаш"/>
    <n v="0"/>
    <s v="01.04.2026"/>
    <s v="Oddiy"/>
    <m/>
    <m/>
    <m/>
    <m/>
    <m/>
    <n v="0"/>
    <m/>
    <m/>
    <m/>
    <m/>
  </r>
  <r>
    <s v="12389677"/>
    <s v="01.04.2026"/>
    <s v="2026-11925671"/>
    <m/>
    <m/>
    <s v="MADRIMOVA QUVONCHBONU JUMANAZAROVNA"/>
    <s v="41508863150043"/>
    <s v="15.08.1986"/>
    <s v="+998882601400"/>
    <s v="Навоий"/>
    <x v="5"/>
    <s v="Ишонч МФЙ"/>
    <s v="OSTONOV RIXSIDDIN ABDURASHIT O‘G‘LI"/>
    <s v="33010912390012"/>
    <x v="6"/>
    <n v="0"/>
    <n v="0"/>
    <s v="Рад"/>
    <s v="Жарроҳлик"/>
    <s v="Жарроҳлик амалиёти харажатларини қоплаш"/>
    <n v="0"/>
    <s v="01.04.2026"/>
    <s v="Oddiy"/>
    <m/>
    <m/>
    <m/>
    <m/>
    <m/>
    <n v="0"/>
    <m/>
    <m/>
    <m/>
    <m/>
  </r>
  <r>
    <s v="12231377"/>
    <s v="26.03.2026"/>
    <s v="2026-11738024"/>
    <m/>
    <m/>
    <s v="ESHMUMINOVA NARGIZ OCHILOVNA"/>
    <s v="41203805760011"/>
    <s v="12.03.1980"/>
    <s v="+998936614331"/>
    <s v="Навоий"/>
    <x v="5"/>
    <s v="Ишонч МФЙ"/>
    <s v="OSTONOV RIXSIDDIN ABDURASHIT O‘G‘LI"/>
    <s v="33010912390012"/>
    <x v="6"/>
    <n v="0"/>
    <n v="0"/>
    <s v="Рад"/>
    <s v="Даволаниш"/>
    <s v="Жарроҳлик амалиётисиз даволаниш харажатларини қоплаш"/>
    <n v="0"/>
    <s v="26.03.2026"/>
    <s v="Oddiy"/>
    <m/>
    <m/>
    <m/>
    <m/>
    <m/>
    <n v="0"/>
    <m/>
    <m/>
    <m/>
    <m/>
  </r>
  <r>
    <s v="12204131"/>
    <s v="26.03.2026"/>
    <s v="2026-11705489"/>
    <m/>
    <m/>
    <s v="ESHQULOVA DINORA ULUG‘BEK QIZI"/>
    <s v="40108942390026"/>
    <s v="01.08.1994"/>
    <s v="+998933190545"/>
    <s v="Навоий"/>
    <x v="5"/>
    <s v="Ишонч МФЙ"/>
    <s v="OSTONOV RIXSIDDIN ABDURASHIT O‘G‘LI"/>
    <s v="33010912390012"/>
    <x v="2"/>
    <n v="0"/>
    <n v="1"/>
    <s v="Тўланди"/>
    <s v="Озиқ"/>
    <s v="Озиқ-овқат билан боғлиқ харажатларини қоплаш (Озиқ-овқат)"/>
    <n v="412000"/>
    <s v="26.03.2026"/>
    <s v="Oddiy"/>
    <s v="26.03.2026"/>
    <m/>
    <n v="412000"/>
    <m/>
    <d v="2026-03-26T19:22:39"/>
    <n v="0"/>
    <n v="412000"/>
    <n v="46107.807395833333"/>
    <m/>
    <n v="142637"/>
  </r>
  <r>
    <s v="11926304"/>
    <s v="13.03.2026"/>
    <s v="2026-11377692"/>
    <m/>
    <m/>
    <s v="NORMAMATOVA YULDUZOY SAMANDAR QIZI"/>
    <s v="42601962380016"/>
    <s v="26.01.1996"/>
    <s v="+998955729626"/>
    <s v="Навоий"/>
    <x v="5"/>
    <s v="Ишонч МФЙ"/>
    <s v="OSTONOV RIXSIDDIN ABDURASHIT O‘G‘LI"/>
    <s v="33010912390012"/>
    <x v="6"/>
    <n v="0"/>
    <n v="0"/>
    <s v="Рад"/>
    <s v="Озиқ"/>
    <s v="Озиқ-овқат билан боғлиқ харажатларини қоплаш (Озиқ-овқат)"/>
    <n v="0"/>
    <s v="13.03.2026"/>
    <s v="Oddiy"/>
    <m/>
    <m/>
    <m/>
    <m/>
    <m/>
    <n v="0"/>
    <m/>
    <m/>
    <m/>
    <m/>
  </r>
  <r>
    <s v="11892653"/>
    <s v="12.03.2026"/>
    <s v="2026-11338229"/>
    <m/>
    <m/>
    <s v="SHODIYEVA TANZILA ERMAMATOVNA"/>
    <s v="40706852390022"/>
    <s v="07.06.1985"/>
    <s v="+998938300323"/>
    <s v="Навоий"/>
    <x v="5"/>
    <s v="Ишонч МФЙ"/>
    <s v="OSTONOV RIXSIDDIN ABDURASHIT O‘G‘LI"/>
    <s v="33010912390012"/>
    <x v="2"/>
    <n v="0"/>
    <n v="2"/>
    <s v="Тўланди"/>
    <s v="Озиқ"/>
    <s v="Озиқ-овқат билан боғлиқ харажатларини қоплаш (Озиқ-овқат)"/>
    <n v="412000"/>
    <s v="13.03.2026"/>
    <s v="Oddiy"/>
    <s v="17.03.2026"/>
    <m/>
    <n v="412000"/>
    <m/>
    <d v="2026-03-17T11:04:27"/>
    <n v="0"/>
    <n v="412000"/>
    <n v="46098.461423611108"/>
    <m/>
    <n v="132808"/>
  </r>
  <r>
    <s v="11872918"/>
    <s v="12.03.2026"/>
    <s v="2026-11314589"/>
    <m/>
    <m/>
    <s v="SAMATOVA DILOROM ABDUVAXIDOVNA"/>
    <s v="41810882380074"/>
    <s v="18.10.1988"/>
    <s v="+998944116303"/>
    <s v="Навоий"/>
    <x v="5"/>
    <s v="Ишонч МФЙ"/>
    <s v="OSTONOV RIXSIDDIN ABDURASHIT O‘G‘LI"/>
    <s v="3301091239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4.2026"/>
    <s v="Oddiy"/>
    <m/>
    <m/>
    <m/>
    <m/>
    <m/>
    <n v="0"/>
    <m/>
    <m/>
    <m/>
    <m/>
  </r>
  <r>
    <s v="11838772"/>
    <s v="11.03.2026"/>
    <s v="2026-11274873"/>
    <m/>
    <m/>
    <s v="BOZOROVA DILFUZA UMIDOVNA"/>
    <s v="60208015820019"/>
    <s v="02.08.2001"/>
    <s v="+998913336330"/>
    <s v="Навоий"/>
    <x v="5"/>
    <s v="Ишонч МФЙ"/>
    <s v="OSTONOV RIXSIDDIN ABDURASHIT O‘G‘LI"/>
    <s v="33010912390012"/>
    <x v="5"/>
    <n v="0"/>
    <n v="0"/>
    <s v="Қарор"/>
    <s v="Озиқ"/>
    <s v="Озиқ-овқат билан боғлиқ харажатларини қоплаш (Озиқ-овқат)"/>
    <n v="412000"/>
    <s v="11.03.2026"/>
    <s v="Oddiy"/>
    <s v="13.03.2026"/>
    <s v="????? ????????"/>
    <n v="412000"/>
    <s v="Ha"/>
    <d v="2026-03-13T13:47:23"/>
    <n v="0"/>
    <n v="412000"/>
    <n v="46094.574571759258"/>
    <m/>
    <n v="123169"/>
  </r>
  <r>
    <s v="11818482"/>
    <s v="11.03.2026"/>
    <s v="2026-11250772"/>
    <m/>
    <m/>
    <s v="SAMATOVA DILOROM ABDUVAXIDOVNA"/>
    <s v="41810882380074"/>
    <s v="18.10.1988"/>
    <s v="+998944116303"/>
    <s v="Навоий"/>
    <x v="5"/>
    <s v="Ишонч МФЙ"/>
    <s v="OSTONOV RIXSIDDIN ABDURASHIT O‘G‘LI"/>
    <s v="33010912390012"/>
    <x v="2"/>
    <n v="0"/>
    <n v="2"/>
    <s v="Тўланди"/>
    <s v="Озиқ"/>
    <s v="Озиқ-овқат билан боғлиқ харажатларини қоплаш (Озиқ-овқат)"/>
    <n v="412000"/>
    <s v="11.03.2026"/>
    <s v="Oddiy"/>
    <s v="13.03.2026"/>
    <m/>
    <n v="412000"/>
    <m/>
    <d v="2026-03-13T13:46:13"/>
    <n v="0"/>
    <n v="412000"/>
    <n v="46094.573761574073"/>
    <m/>
    <n v="119792"/>
  </r>
  <r>
    <s v="11798168"/>
    <s v="11.03.2026"/>
    <s v="2026-11225933"/>
    <m/>
    <m/>
    <s v="NORMAMATOVA YULDUZOY SAMANDAR QIZI"/>
    <s v="42601962380016"/>
    <s v="26.01.1996"/>
    <s v="+998955729626"/>
    <s v="Навоий"/>
    <x v="5"/>
    <s v="Ишонч МФЙ"/>
    <s v="OSTONOV RIXSIDDIN ABDURASHIT O‘G‘LI"/>
    <s v="33010912390012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86278"/>
    <s v="05.03.2026"/>
    <s v="2026-11087675"/>
    <m/>
    <m/>
    <s v="ERGASHEVA DILAFRUZ MAMASOLIYEVNA"/>
    <s v="41310853960035"/>
    <s v="13.10.1985"/>
    <s v="+998913338798"/>
    <s v="Навоий"/>
    <x v="5"/>
    <s v="Ишонч МФЙ"/>
    <s v="OSTONOV RIXSIDDIN ABDURASHIT O‘G‘LI"/>
    <s v="33010912390012"/>
    <x v="2"/>
    <n v="0"/>
    <n v="3"/>
    <s v="Тўланди"/>
    <s v="Озиқ"/>
    <s v="Озиқ-овқат билан боғлиқ харажатларини қоплаш (Озиқ-овқат)"/>
    <n v="412000"/>
    <s v="11.03.2026"/>
    <s v="Oddiy"/>
    <s v="13.03.2026"/>
    <m/>
    <n v="412000"/>
    <m/>
    <d v="2026-03-13T13:46:47"/>
    <n v="0"/>
    <n v="412000"/>
    <n v="46094.574155092596"/>
    <m/>
    <n v="123163"/>
  </r>
  <r>
    <s v="11402579"/>
    <s v="23.02.2026"/>
    <s v="2026-10751783"/>
    <m/>
    <m/>
    <s v="BOZOROVA DILFUZA UMIDOVNA"/>
    <s v="60208015820019"/>
    <s v="02.08.2001"/>
    <s v="+998935382109"/>
    <s v="Навоий"/>
    <x v="5"/>
    <s v="Ишонч МФЙ"/>
    <s v="OSTONOV RIXSIDDIN ABDURASHIT O‘G‘LI"/>
    <s v="3301091239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3.02.2026"/>
    <s v="Oddiy"/>
    <m/>
    <m/>
    <m/>
    <m/>
    <m/>
    <n v="0"/>
    <m/>
    <m/>
    <m/>
    <m/>
  </r>
  <r>
    <s v="11402490"/>
    <s v="23.02.2026"/>
    <s v="2026-10751688"/>
    <m/>
    <m/>
    <s v="BOZOROVA DILFUZA UMIDOVNA"/>
    <s v="60208015820019"/>
    <s v="02.08.2001"/>
    <s v="+998935382109"/>
    <s v="Навоий"/>
    <x v="5"/>
    <s v="Ишонч МФЙ"/>
    <s v="OSTONOV RIXSIDDIN ABDURASHIT O‘G‘LI"/>
    <s v="33010912390012"/>
    <x v="0"/>
    <n v="0"/>
    <n v="0"/>
    <s v="Рад"/>
    <s v="Озиқ"/>
    <s v="Озиқ-овқат билан боғлиқ харажатларини қоплаш (Озиқ-овқат)"/>
    <n v="0"/>
    <s v="23.02.2026"/>
    <s v="Oddiy"/>
    <m/>
    <m/>
    <m/>
    <m/>
    <m/>
    <n v="0"/>
    <m/>
    <m/>
    <m/>
    <m/>
  </r>
  <r>
    <s v="10862730"/>
    <s v="20.01.2026"/>
    <s v="2026-10101327"/>
    <m/>
    <m/>
    <s v="IBRAGIMOV RUSTAM UKTAMOVICH"/>
    <s v="30311792390013"/>
    <s v="03.11.1979"/>
    <s v="+998337764628"/>
    <s v="Навоий"/>
    <x v="5"/>
    <s v="Ишонч МФЙ"/>
    <s v="OSTONOV RIXSIDDIN ABDURASHIT O‘G‘LI"/>
    <s v="33010912390012"/>
    <x v="6"/>
    <n v="0"/>
    <n v="0"/>
    <s v="Рад"/>
    <s v="Даволаниш"/>
    <s v="Жарроҳлик амалиётисиз даволаниш харажатларини қоплаш"/>
    <n v="0"/>
    <s v="20.01.2026"/>
    <s v="Oddiy"/>
    <m/>
    <m/>
    <m/>
    <m/>
    <m/>
    <n v="0"/>
    <m/>
    <m/>
    <m/>
    <m/>
  </r>
  <r>
    <s v="13025573"/>
    <s v="21.05.2026"/>
    <s v="2026-12724259"/>
    <m/>
    <m/>
    <s v="G‘AYBULLAYEVA SABINA ABDULLA QIZI"/>
    <s v="62106005790019"/>
    <s v="21.06.2000"/>
    <s v="+998505502387"/>
    <s v="Навоий"/>
    <x v="7"/>
    <s v="Карвон МФЙ"/>
    <s v="RUZIYEV XUSRAV NEMATOVICH"/>
    <s v="30305872350079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2.05.2026"/>
    <m/>
    <n v="412000"/>
    <m/>
    <d v="2026-05-22T19:50:28"/>
    <n v="0"/>
    <n v="412000"/>
    <n v="46164.82671296296"/>
    <m/>
    <n v="203326"/>
  </r>
  <r>
    <s v="12928120"/>
    <s v="14.05.2026"/>
    <s v="2026-12597069"/>
    <m/>
    <m/>
    <s v="XOLMURODOVA NIGINA AVAZ QIZI"/>
    <s v="60806035360023"/>
    <s v="08.06.2003"/>
    <s v="+998949802107"/>
    <s v="Навоий"/>
    <x v="7"/>
    <s v="Карвон МФЙ"/>
    <s v="RUZIYEV XUSRAV NEMATOVICH"/>
    <s v="30305872350079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4.05.2026"/>
    <m/>
    <n v="412000"/>
    <m/>
    <d v="2026-05-14T10:11:44"/>
    <n v="0"/>
    <n v="412000"/>
    <n v="46156.424814814818"/>
    <m/>
    <n v="190230"/>
  </r>
  <r>
    <s v="12892339"/>
    <s v="12.05.2026"/>
    <s v="2026-12550854"/>
    <m/>
    <m/>
    <s v="TO‘XTAYEV SAYFULLA KAMOLOVICH"/>
    <s v="30205792350019"/>
    <s v="02.05.1979"/>
    <s v="+998505028729"/>
    <s v="Навоий"/>
    <x v="7"/>
    <s v="Карвон МФЙ"/>
    <s v="RUZIYEV XUSRAV NEMATOVICH"/>
    <s v="30305872350079"/>
    <x v="2"/>
    <n v="0"/>
    <n v="1"/>
    <s v="Тўланди"/>
    <s v="Озиқ"/>
    <s v="Озиқ-овқат билан боғлиқ харажатларини қоплаш (Озиқ-овқат)"/>
    <n v="412000"/>
    <s v="12.05.2026"/>
    <s v="Oddiy"/>
    <s v="12.05.2026"/>
    <m/>
    <n v="412000"/>
    <m/>
    <d v="2026-05-12T10:29:54"/>
    <n v="0"/>
    <n v="412000"/>
    <n v="46154.437430555554"/>
    <m/>
    <n v="187624"/>
  </r>
  <r>
    <s v="12851756"/>
    <s v="06.05.2026"/>
    <s v="2026-12494944"/>
    <m/>
    <m/>
    <s v="BADIROVA LOBAR YUSUPBOYEVNA"/>
    <s v="42205815790032"/>
    <s v="22.05.1981"/>
    <s v="+998977961216"/>
    <s v="Навоий"/>
    <x v="7"/>
    <s v="Карвон МФЙ"/>
    <s v="RUZIYEV XUSRAV NEMATOVICH"/>
    <s v="30305872350079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06.05.2026"/>
    <s v="Oddiy"/>
    <s v="07.05.2026"/>
    <m/>
    <n v="2060000"/>
    <m/>
    <d v="2026-05-07T09:46:43"/>
    <n v="0"/>
    <n v="2060000"/>
    <n v="46149.407442129632"/>
    <m/>
    <n v="183420"/>
  </r>
  <r>
    <s v="12738219"/>
    <s v="29.04.2026"/>
    <s v="2026-12354512"/>
    <m/>
    <m/>
    <s v="OBLOQULOVA NASIBA RAFIKOVNA"/>
    <s v="41505802350010"/>
    <s v="15.05.1980"/>
    <s v="+998880314505"/>
    <s v="Навоий"/>
    <x v="7"/>
    <s v="Карвон МФЙ"/>
    <s v="RUZIYEV XUSRAV NEMATOVICH"/>
    <s v="3030587235007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9.04.2026"/>
    <s v="Oddiy"/>
    <s v="30.04.2026"/>
    <m/>
    <n v="2060000"/>
    <m/>
    <d v="2026-04-30T16:18:06"/>
    <n v="0"/>
    <n v="2060000"/>
    <n v="46142.679236111115"/>
    <m/>
    <n v="174198"/>
  </r>
  <r>
    <s v="12733187"/>
    <s v="29.04.2026"/>
    <s v="2026-12347827"/>
    <m/>
    <m/>
    <s v="OCHILOVA NAFISA ERDONOVNA"/>
    <s v="42910835790028"/>
    <s v="29.10.1983"/>
    <s v="+998931218329"/>
    <s v="Навоий"/>
    <x v="7"/>
    <s v="Карвон МФЙ"/>
    <s v="RUZIYEV XUSRAV NEMATOVICH"/>
    <s v="30305872350079"/>
    <x v="2"/>
    <n v="0"/>
    <n v="1"/>
    <s v="Тўланди"/>
    <s v="Озиқ"/>
    <s v="Озиқ-овқат билан боғлиқ харажатларини қоплаш (Озиқ-овқат)"/>
    <n v="412000"/>
    <s v="30.04.2026"/>
    <s v="Oddiy"/>
    <s v="30.04.2026"/>
    <m/>
    <n v="412000"/>
    <m/>
    <d v="2026-04-30T16:18:29"/>
    <n v="0"/>
    <n v="412000"/>
    <n v="46142.679502314815"/>
    <m/>
    <n v="174196"/>
  </r>
  <r>
    <s v="12498658"/>
    <s v="08.04.2026"/>
    <s v="2026-12057294"/>
    <m/>
    <m/>
    <s v="NEMATOVA ZARINA AKBARALI QIZI"/>
    <s v="42011995790018"/>
    <s v="20.11.1999"/>
    <s v="+998994377971"/>
    <s v="Навоий"/>
    <x v="7"/>
    <s v="Карвон МФЙ"/>
    <s v="RUZIYEV XUSRAV NEMATOVICH"/>
    <s v="3030587235007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6.04.2026"/>
    <s v="Oddiy"/>
    <s v="16.04.2026"/>
    <m/>
    <n v="2060000"/>
    <m/>
    <d v="2026-04-16T18:05:33"/>
    <n v="0"/>
    <n v="2060000"/>
    <n v="46128.753854166665"/>
    <m/>
    <n v="157355"/>
  </r>
  <r>
    <s v="12433149"/>
    <s v="03.04.2026"/>
    <s v="2026-11977431"/>
    <m/>
    <m/>
    <s v="RUSTAMOVA NURJAHON OKTAMOVNA"/>
    <s v="40210822350027"/>
    <s v="02.10.1982"/>
    <s v="+998943784282"/>
    <s v="Навоий"/>
    <x v="7"/>
    <s v="Карвон МФЙ"/>
    <s v="RUZIYEV XUSRAV NEMATOVICH"/>
    <s v="30305872350079"/>
    <x v="2"/>
    <n v="0"/>
    <n v="2"/>
    <s v="Тўланди"/>
    <s v="Озиқ"/>
    <s v="Озиқ-овқат билан боғлиқ харажатларини қоплаш (Озиқ-овқат)"/>
    <n v="412000"/>
    <s v="04.04.2026"/>
    <s v="Oddiy"/>
    <s v="09.04.2026"/>
    <m/>
    <n v="412000"/>
    <m/>
    <d v="2026-04-09T01:33:36"/>
    <n v="0"/>
    <n v="412000"/>
    <n v="46121.065000000002"/>
    <m/>
    <n v="152768"/>
  </r>
  <r>
    <s v="12433127"/>
    <s v="03.04.2026"/>
    <s v="2026-11977402"/>
    <m/>
    <m/>
    <s v="RUSTAMOVA NURJAHON OKTAMOVNA"/>
    <s v="40210822350027"/>
    <s v="02.10.1982"/>
    <s v="+998943784282"/>
    <s v="Навоий"/>
    <x v="7"/>
    <s v="Карвон МФЙ"/>
    <s v="RUZIYEV XUSRAV NEMATOVICH"/>
    <s v="3030587235007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4.04.2026"/>
    <s v="Oddiy"/>
    <s v="09.04.2026"/>
    <m/>
    <n v="2060000"/>
    <m/>
    <d v="2026-04-09T01:35:19"/>
    <n v="0"/>
    <n v="2060000"/>
    <n v="46121.066192129627"/>
    <m/>
    <n v="152777"/>
  </r>
  <r>
    <s v="12432970"/>
    <s v="03.04.2026"/>
    <s v="2026-11977209"/>
    <m/>
    <m/>
    <s v="BADIROVA LOBAR YUSUPBOYEVNA"/>
    <s v="42205815790032"/>
    <s v="22.05.1981"/>
    <s v="+998977961216"/>
    <s v="Навоий"/>
    <x v="7"/>
    <s v="Карвон МФЙ"/>
    <s v="RUZIYEV XUSRAV NEMATOVICH"/>
    <s v="30305872350079"/>
    <x v="2"/>
    <n v="0"/>
    <n v="1"/>
    <s v="Тўланди"/>
    <s v="Озиқ"/>
    <s v="Озиқ-овқат билан боғлиқ харажатларини қоплаш (Озиқ-овқат)"/>
    <n v="412000"/>
    <s v="04.04.2026"/>
    <s v="Oddiy"/>
    <s v="09.04.2026"/>
    <m/>
    <n v="412000"/>
    <m/>
    <d v="2026-04-09T01:33:59"/>
    <n v="0"/>
    <n v="412000"/>
    <n v="46121.065266203703"/>
    <m/>
    <n v="152769"/>
  </r>
  <r>
    <s v="12389549"/>
    <s v="01.04.2026"/>
    <s v="2026-11925530"/>
    <m/>
    <m/>
    <s v="RUSTAMOVA MOXIGUL SULAYMONOVNA"/>
    <s v="40610832350066"/>
    <s v="06.10.1983"/>
    <s v="+998934391879"/>
    <s v="Навоий"/>
    <x v="7"/>
    <s v="Карвон МФЙ"/>
    <s v="RUZIYEV XUSRAV NEMATOVICH"/>
    <s v="30305872350079"/>
    <x v="2"/>
    <n v="0"/>
    <n v="1"/>
    <s v="Тўланди"/>
    <s v="Озиқ"/>
    <s v="Озиқ-овқат билан боғлиқ харажатларини қоплаш (Озиқ-овқат)"/>
    <n v="412000"/>
    <s v="04.04.2026"/>
    <s v="Oddiy"/>
    <s v="09.04.2026"/>
    <m/>
    <n v="412000"/>
    <m/>
    <d v="2026-04-09T01:34:19"/>
    <n v="0"/>
    <n v="412000"/>
    <n v="46121.065497685187"/>
    <m/>
    <n v="152773"/>
  </r>
  <r>
    <s v="12318240"/>
    <s v="30.03.2026"/>
    <s v="2026-11842448"/>
    <m/>
    <m/>
    <s v="DILMURODOVA MAHBUBA AZIM QIZI"/>
    <s v="62404045790014"/>
    <s v="24.04.2004"/>
    <s v="+998931643747"/>
    <s v="Навоий"/>
    <x v="7"/>
    <s v="Карвон МФЙ"/>
    <s v="RUZIYEV XUSRAV NEMATOVICH"/>
    <s v="3030587235007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30.03.2026"/>
    <s v="Oddiy"/>
    <s v="01.04.2026"/>
    <m/>
    <n v="2060000"/>
    <m/>
    <d v="2026-04-01T08:44:54"/>
    <n v="0"/>
    <n v="2060000"/>
    <n v="46113.36451388889"/>
    <m/>
    <n v="146283"/>
  </r>
  <r>
    <s v="12317575"/>
    <s v="30.03.2026"/>
    <s v="2026-11841646"/>
    <m/>
    <m/>
    <s v="DILMURODOVA MAHBUBA AZIM QIZI"/>
    <s v="62404045790014"/>
    <s v="24.04.2004"/>
    <s v="+998931643747"/>
    <s v="Навоий"/>
    <x v="7"/>
    <s v="Карвон МФЙ"/>
    <s v="RUZIYEV XUSRAV NEMATOVICH"/>
    <s v="3030587235007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30.03.2026"/>
    <s v="Oddiy"/>
    <m/>
    <m/>
    <m/>
    <m/>
    <m/>
    <n v="0"/>
    <m/>
    <m/>
    <m/>
    <m/>
  </r>
  <r>
    <s v="12094204"/>
    <s v="19.03.2026"/>
    <s v="2026-11575895"/>
    <m/>
    <m/>
    <s v="NURILLAYEVA OYDINOY ERKIN QIZI"/>
    <s v="62501005790025"/>
    <s v="25.01.2000"/>
    <s v="+998976689501"/>
    <s v="Навоий"/>
    <x v="7"/>
    <s v="Карвон МФЙ"/>
    <s v="RUZIYEV XUSRAV NEMATOVICH"/>
    <s v="30305872350079"/>
    <x v="2"/>
    <n v="0"/>
    <n v="1"/>
    <s v="Тўланди"/>
    <s v="Озиқ"/>
    <s v="Озиқ-овқат билан боғлиқ харажатларини қоплаш (Озиқ-овқат)"/>
    <n v="412000"/>
    <s v="19.03.2026"/>
    <s v="Oddiy"/>
    <s v="23.03.2026"/>
    <m/>
    <n v="412000"/>
    <m/>
    <d v="2026-03-23T17:20:02"/>
    <n v="0"/>
    <n v="412000"/>
    <n v="46104.722245370373"/>
    <m/>
    <n v="139724"/>
  </r>
  <r>
    <s v="12084834"/>
    <s v="18.03.2026"/>
    <s v="2026-11564140"/>
    <m/>
    <m/>
    <s v="OBLOQULOVA NASIBA RAFIKOVNA"/>
    <s v="41505802350010"/>
    <s v="15.05.1980"/>
    <s v="+998880314505"/>
    <s v="Навоий"/>
    <x v="7"/>
    <s v="Карвон МФЙ"/>
    <s v="RUZIYEV XUSRAV NEMATOVICH"/>
    <s v="30305872350079"/>
    <x v="2"/>
    <n v="0"/>
    <n v="1"/>
    <s v="Тўланди"/>
    <s v="Озиқ"/>
    <s v="Озиқ-овқат билан боғлиқ харажатларини қоплаш (Озиқ-овқат)"/>
    <n v="412000"/>
    <s v="18.03.2026"/>
    <s v="Oddiy"/>
    <s v="19.03.2026"/>
    <m/>
    <n v="412000"/>
    <m/>
    <d v="2026-03-19T09:54:16"/>
    <n v="0"/>
    <n v="412000"/>
    <n v="46100.412685185183"/>
    <m/>
    <n v="139553"/>
  </r>
  <r>
    <s v="12084228"/>
    <s v="18.03.2026"/>
    <s v="2026-11563293"/>
    <m/>
    <m/>
    <s v="XUDOYBERDIYEVA STORA SALIMOVNA"/>
    <s v="43108912350088"/>
    <s v="31.08.1991"/>
    <s v="+998500753070"/>
    <s v="Навоий"/>
    <x v="7"/>
    <s v="Карвон МФЙ"/>
    <s v="RUZIYEV XUSRAV NEMATOVICH"/>
    <s v="30305872350079"/>
    <x v="2"/>
    <n v="0"/>
    <n v="1"/>
    <s v="Тўланди"/>
    <s v="Озиқ"/>
    <s v="Озиқ-овқат билан боғлиқ харажатларини қоплаш (Озиқ-овқат)"/>
    <n v="412000"/>
    <s v="18.03.2026"/>
    <s v="Oddiy"/>
    <s v="19.03.2026"/>
    <m/>
    <n v="412000"/>
    <m/>
    <d v="2026-03-19T09:54:52"/>
    <n v="0"/>
    <n v="412000"/>
    <n v="46100.413101851853"/>
    <m/>
    <n v="139554"/>
  </r>
  <r>
    <s v="12084210"/>
    <s v="18.03.2026"/>
    <s v="2026-11563271"/>
    <m/>
    <m/>
    <s v="XUDOYBERDIYEVA STORA SALIMOVNA"/>
    <s v="43108912350088"/>
    <s v="31.08.1991"/>
    <s v="+998500753070"/>
    <s v="Навоий"/>
    <x v="7"/>
    <s v="Карвон МФЙ"/>
    <s v="RUZIYEV XUSRAV NEMATOVICH"/>
    <s v="3030587235007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8.03.2026"/>
    <s v="Oddiy"/>
    <s v="19.03.2026"/>
    <m/>
    <n v="2060000"/>
    <m/>
    <d v="2026-03-19T09:57:35"/>
    <n v="0"/>
    <n v="2060000"/>
    <n v="46100.414988425924"/>
    <m/>
    <n v="139558"/>
  </r>
  <r>
    <s v="12084144"/>
    <s v="18.03.2026"/>
    <s v="2026-11563186"/>
    <m/>
    <m/>
    <s v="NIYOZOVA FOTIMA QO‘LDOSHEVNA"/>
    <s v="41907902350035"/>
    <s v="19.07.1990"/>
    <s v="+998902347636"/>
    <s v="Навоий"/>
    <x v="7"/>
    <s v="Карвон МФЙ"/>
    <s v="RUZIYEV XUSRAV NEMATOVICH"/>
    <s v="3030587235007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8.03.2026"/>
    <s v="Oddiy"/>
    <s v="19.03.2026"/>
    <m/>
    <n v="2060000"/>
    <m/>
    <d v="2026-03-19T09:58:19"/>
    <n v="0"/>
    <n v="2060000"/>
    <n v="46100.415497685186"/>
    <m/>
    <n v="139560"/>
  </r>
  <r>
    <s v="12084105"/>
    <s v="18.03.2026"/>
    <s v="2026-11563135"/>
    <m/>
    <m/>
    <s v="ENAZAROVA SAIDA TUROBOVNA"/>
    <s v="41602882350032"/>
    <s v="16.02.1988"/>
    <s v="+998936128848"/>
    <s v="Навоий"/>
    <x v="7"/>
    <s v="Карвон МФЙ"/>
    <s v="RUZIYEV XUSRAV NEMATOVICH"/>
    <s v="3030587235007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8.03.2026"/>
    <s v="Oddiy"/>
    <s v="19.03.2026"/>
    <m/>
    <n v="2060000"/>
    <m/>
    <d v="2026-03-19T09:59:00"/>
    <n v="0"/>
    <n v="2060000"/>
    <n v="46100.415972222225"/>
    <m/>
    <n v="139561"/>
  </r>
  <r>
    <s v="12084055"/>
    <s v="18.03.2026"/>
    <s v="2026-11563076"/>
    <m/>
    <m/>
    <s v="RIZAQULOVA MUNISA ISMATULLAYEVNA"/>
    <s v="42405942350035"/>
    <s v="24.05.1994"/>
    <s v="+998973210809"/>
    <s v="Навоий"/>
    <x v="7"/>
    <s v="Карвон МФЙ"/>
    <s v="RUZIYEV XUSRAV NEMATOVICH"/>
    <s v="3030587235007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8.03.2026"/>
    <s v="Oddiy"/>
    <s v="19.03.2026"/>
    <m/>
    <n v="2060000"/>
    <m/>
    <d v="2026-03-19T10:00:19"/>
    <n v="0"/>
    <n v="2060000"/>
    <n v="46100.416886574072"/>
    <m/>
    <n v="139562"/>
  </r>
  <r>
    <s v="12083948"/>
    <s v="18.03.2026"/>
    <s v="2026-11562934"/>
    <m/>
    <m/>
    <s v="RIZAQULOVA MUNISA ISMATULLAYEVNA"/>
    <s v="42405942350035"/>
    <s v="24.05.1994"/>
    <s v="+998973210809"/>
    <s v="Навоий"/>
    <x v="7"/>
    <s v="Карвон МФЙ"/>
    <s v="RUZIYEV XUSRAV NEMATOVICH"/>
    <s v="30305872350079"/>
    <x v="2"/>
    <n v="0"/>
    <n v="1"/>
    <s v="Тўланди"/>
    <s v="Озиқ"/>
    <s v="Озиқ-овқат билан боғлиқ харажатларини қоплаш (Озиқ-овқат)"/>
    <n v="412000"/>
    <s v="18.03.2026"/>
    <s v="Oddiy"/>
    <s v="19.03.2026"/>
    <m/>
    <n v="412000"/>
    <m/>
    <d v="2026-03-19T09:55:26"/>
    <n v="0"/>
    <n v="412000"/>
    <n v="46100.413495370369"/>
    <m/>
    <n v="139555"/>
  </r>
  <r>
    <s v="12083785"/>
    <s v="18.03.2026"/>
    <s v="2026-11562720"/>
    <m/>
    <m/>
    <s v="OCHILOVA MAVJUDA TURSUNOVNA"/>
    <s v="42402702350029"/>
    <s v="24.02.1970"/>
    <s v="+998947941617"/>
    <s v="Навоий"/>
    <x v="7"/>
    <s v="Карвон МФЙ"/>
    <s v="RUZIYEV XUSRAV NEMATOVICH"/>
    <s v="30305872350079"/>
    <x v="2"/>
    <n v="0"/>
    <n v="2"/>
    <s v="Тўланди"/>
    <s v="Озиқ"/>
    <s v="Озиқ-овқат билан боғлиқ харажатларини қоплаш (Озиқ-овқат)"/>
    <n v="412000"/>
    <s v="18.03.2026"/>
    <s v="Oddiy"/>
    <s v="19.03.2026"/>
    <m/>
    <n v="412000"/>
    <m/>
    <d v="2026-03-19T09:56:15"/>
    <n v="0"/>
    <n v="412000"/>
    <n v="46100.4140625"/>
    <m/>
    <n v="139556"/>
  </r>
  <r>
    <s v="12083743"/>
    <s v="18.03.2026"/>
    <s v="2026-11562660"/>
    <m/>
    <m/>
    <s v="ISAKULOVA ZUXRA RAXMATULLAYEVNA"/>
    <s v="41112722320023"/>
    <s v="11.12.1972"/>
    <s v="+998944282194"/>
    <s v="Навоий"/>
    <x v="7"/>
    <s v="Карвон МФЙ"/>
    <s v="RUZIYEV XUSRAV NEMATOVICH"/>
    <s v="30305872350079"/>
    <x v="2"/>
    <n v="0"/>
    <n v="1"/>
    <s v="Тўланди"/>
    <s v="Озиқ"/>
    <s v="Озиқ-овқат билан боғлиқ харажатларини қоплаш (Озиқ-овқат)"/>
    <n v="412000"/>
    <s v="18.03.2026"/>
    <s v="Oddiy"/>
    <s v="19.03.2026"/>
    <m/>
    <n v="412000"/>
    <m/>
    <d v="2026-03-19T09:56:49"/>
    <n v="0"/>
    <n v="412000"/>
    <n v="46100.414456018516"/>
    <m/>
    <n v="139557"/>
  </r>
  <r>
    <s v="12008819"/>
    <s v="16.03.2026"/>
    <s v="2026-11476290"/>
    <m/>
    <m/>
    <s v="ZARIPOVA TURSUNOY ABDUHALIM QIZI"/>
    <s v="42410942350013"/>
    <s v="24.10.1994"/>
    <s v="+998996040087"/>
    <s v="Навоий"/>
    <x v="7"/>
    <s v="Карвон МФЙ"/>
    <s v="RUZIYEV XUSRAV NEMATOVICH"/>
    <s v="30305872350079"/>
    <x v="2"/>
    <n v="0"/>
    <n v="1"/>
    <s v="Тўланди"/>
    <s v="Озиқ"/>
    <s v="Озиқ-овқат билан боғлиқ харажатларини қоплаш (Озиқ-овқат)"/>
    <n v="412000"/>
    <s v="16.03.2026"/>
    <s v="Oddiy"/>
    <s v="18.03.2026"/>
    <m/>
    <n v="412000"/>
    <m/>
    <d v="2026-03-18T14:34:05"/>
    <n v="0"/>
    <n v="412000"/>
    <n v="46099.607002314813"/>
    <m/>
    <n v="137241"/>
  </r>
  <r>
    <s v="12008803"/>
    <s v="16.03.2026"/>
    <s v="2026-11476266"/>
    <m/>
    <m/>
    <s v="ZARIPOVA TURSUNOY ABDUHALIM QIZI"/>
    <s v="42410942350013"/>
    <s v="24.10.1994"/>
    <s v="+998996040087"/>
    <s v="Навоий"/>
    <x v="7"/>
    <s v="Карвон МФЙ"/>
    <s v="RUZIYEV XUSRAV NEMATOVICH"/>
    <s v="30305872350079"/>
    <x v="0"/>
    <n v="0"/>
    <n v="0"/>
    <s v="Рад"/>
    <s v="Озиқ"/>
    <s v="Озиқ-овқат билан боғлиқ харажатларини қоплаш (Озиқ-овқат)"/>
    <n v="0"/>
    <s v="16.03.2026"/>
    <s v="Oddiy"/>
    <m/>
    <m/>
    <m/>
    <m/>
    <m/>
    <n v="0"/>
    <m/>
    <m/>
    <m/>
    <m/>
  </r>
  <r>
    <s v="12008772"/>
    <s v="16.03.2026"/>
    <s v="2026-11476230"/>
    <m/>
    <m/>
    <s v="ZARIPOVA TURSUNOY ABDUHALIM QIZI"/>
    <s v="42410942350013"/>
    <s v="24.10.1994"/>
    <s v="+998996040087"/>
    <s v="Навоий"/>
    <x v="7"/>
    <s v="Карвон МФЙ"/>
    <s v="RUZIYEV XUSRAV NEMATOVICH"/>
    <s v="30305872350079"/>
    <x v="0"/>
    <n v="0"/>
    <n v="0"/>
    <s v="Рад"/>
    <s v="Озиқ"/>
    <s v="Озиқ-овқат билан боғлиқ харажатларини қоплаш (Озиқ-овқат)"/>
    <n v="0"/>
    <s v="16.03.2026"/>
    <s v="Oddiy"/>
    <m/>
    <m/>
    <m/>
    <m/>
    <m/>
    <n v="0"/>
    <m/>
    <m/>
    <m/>
    <m/>
  </r>
  <r>
    <s v="12008737"/>
    <s v="16.03.2026"/>
    <s v="2026-11476186"/>
    <m/>
    <m/>
    <s v="ENAZAROVA SAIDA TUROBOVNA"/>
    <s v="41602882350032"/>
    <s v="16.02.1988"/>
    <s v="+998950095722"/>
    <s v="Навоий"/>
    <x v="7"/>
    <s v="Карвон МФЙ"/>
    <s v="RUZIYEV XUSRAV NEMATOVICH"/>
    <s v="30305872350079"/>
    <x v="1"/>
    <n v="0"/>
    <n v="0"/>
    <s v="Рад"/>
    <s v="Озиқ"/>
    <s v="Озиқ-овқат билан боғлиқ харажатларини қоплаш (Озиқ-овқат)"/>
    <n v="0"/>
    <s v="19.05.2026"/>
    <s v="Oddiy"/>
    <s v="18.03.2026"/>
    <m/>
    <n v="412000"/>
    <m/>
    <d v="2026-03-18T14:33:36"/>
    <n v="0"/>
    <n v="412000"/>
    <n v="46099.606666666667"/>
    <m/>
    <n v="137242"/>
  </r>
  <r>
    <s v="12008680"/>
    <s v="16.03.2026"/>
    <s v="2026-11476102"/>
    <m/>
    <m/>
    <s v="NIYOZOVA FOTIMA QO‘LDOSHEVNA"/>
    <s v="41907902350035"/>
    <s v="19.07.1990"/>
    <s v="+998504044059"/>
    <s v="Навоий"/>
    <x v="7"/>
    <s v="Карвон МФЙ"/>
    <s v="RUZIYEV XUSRAV NEMATOVICH"/>
    <s v="30305872350079"/>
    <x v="2"/>
    <n v="0"/>
    <n v="2"/>
    <s v="Тўланди"/>
    <s v="Озиқ"/>
    <s v="Озиқ-овқат билан боғлиқ харажатларини қоплаш (Озиқ-овқат)"/>
    <n v="412000"/>
    <s v="16.03.2026"/>
    <s v="Oddiy"/>
    <s v="18.03.2026"/>
    <m/>
    <n v="412000"/>
    <m/>
    <d v="2026-03-18T14:32:07"/>
    <n v="0"/>
    <n v="412000"/>
    <n v="46099.605636574073"/>
    <m/>
    <n v="137243"/>
  </r>
  <r>
    <s v="11937358"/>
    <s v="13.03.2026"/>
    <s v="2026-11390749"/>
    <m/>
    <m/>
    <s v="RIZAQULOVA MUNISA ISMATULLAYEVNA"/>
    <s v="42405942350035"/>
    <s v="24.05.1994"/>
    <s v="+998973210809"/>
    <s v="Навоий"/>
    <x v="7"/>
    <s v="Карвон МФЙ"/>
    <s v="RUZIYEV XUSRAV NEMATOVICH"/>
    <s v="3030587235007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3.2026"/>
    <s v="Oddiy"/>
    <m/>
    <m/>
    <m/>
    <m/>
    <m/>
    <n v="0"/>
    <m/>
    <m/>
    <m/>
    <m/>
  </r>
  <r>
    <s v="11579863"/>
    <s v="03.03.2026"/>
    <s v="2026-10962758"/>
    <m/>
    <m/>
    <s v="JUMAYEVA MAXLIYO SHAXRIDINOVNA"/>
    <s v="41908882350103"/>
    <s v="19.08.1988"/>
    <s v="+998942283019"/>
    <s v="Навоий"/>
    <x v="7"/>
    <s v="Карвон МФЙ"/>
    <s v="RUZIYEV XUSRAV NEMATOVICH"/>
    <s v="30305872350079"/>
    <x v="0"/>
    <n v="0"/>
    <n v="0"/>
    <s v="Рад"/>
    <s v="Озиқ"/>
    <s v="Озиқ-овқат билан боғлиқ харажатларини қоплаш (Озиқ-овқат)"/>
    <n v="0"/>
    <s v="16.03.2026"/>
    <s v="Oddiy"/>
    <m/>
    <m/>
    <m/>
    <m/>
    <m/>
    <n v="0"/>
    <m/>
    <m/>
    <m/>
    <m/>
  </r>
  <r>
    <s v="11561639"/>
    <s v="03.03.2026"/>
    <s v="2026-10941694"/>
    <m/>
    <m/>
    <s v="NEMATOVA ZARINA AKBARALI QIZI"/>
    <s v="42011995790018"/>
    <s v="20.11.1999"/>
    <s v="+998994377971"/>
    <s v="Навоий"/>
    <x v="7"/>
    <s v="Карвон МФЙ"/>
    <s v="RUZIYEV XUSRAV NEMATOVICH"/>
    <s v="30305872350079"/>
    <x v="2"/>
    <n v="0"/>
    <n v="1"/>
    <s v="Тўланди"/>
    <s v="Озиқ"/>
    <s v="Озиқ-овқат билан боғлиқ харажатларини қоплаш (Озиқ-овқат)"/>
    <n v="412000"/>
    <s v="16.03.2026"/>
    <s v="Oddiy"/>
    <s v="18.03.2026"/>
    <m/>
    <n v="412000"/>
    <m/>
    <d v="2026-03-18T14:32:37"/>
    <n v="0"/>
    <n v="412000"/>
    <n v="46099.605983796297"/>
    <m/>
    <n v="137246"/>
  </r>
  <r>
    <s v="11444178"/>
    <s v="25.02.2026"/>
    <s v="2026-10802497"/>
    <m/>
    <m/>
    <s v="RUSTAMOVA NURJAHON OKTAMOVNA"/>
    <s v="40210822350027"/>
    <s v="02.10.1982"/>
    <s v="+998943784282"/>
    <s v="Навоий"/>
    <x v="7"/>
    <s v="Карвон МФЙ"/>
    <s v="RUZIYEV XUSRAV NEMATOVICH"/>
    <s v="30305872350079"/>
    <x v="6"/>
    <n v="0"/>
    <n v="0"/>
    <s v="Рад"/>
    <s v="Озиқ"/>
    <s v="Озиқ-овқат билан боғлиқ харажатларини қоплаш (Озиқ-овқат)"/>
    <n v="0"/>
    <s v="16.03.2026"/>
    <s v="Oddiy"/>
    <m/>
    <m/>
    <m/>
    <m/>
    <m/>
    <n v="0"/>
    <m/>
    <m/>
    <m/>
    <m/>
  </r>
  <r>
    <s v="11321321"/>
    <s v="20.02.2026"/>
    <s v="2026-10646629"/>
    <m/>
    <m/>
    <s v="MUSTOFOYEVA SABOHAT MURTOZA QIZI"/>
    <s v="60906005790042"/>
    <s v="09.06.2000"/>
    <s v="+998942230026"/>
    <s v="Навоий"/>
    <x v="7"/>
    <s v="Карвон МФЙ"/>
    <s v="RUZIYEV XUSRAV NEMATOVICH"/>
    <s v="30305872350079"/>
    <x v="0"/>
    <n v="0"/>
    <n v="0"/>
    <s v="Рад"/>
    <s v="Коммунал"/>
    <s v="Коммунал харажатларни қоплаш"/>
    <n v="0"/>
    <s v="20.02.2026"/>
    <s v="Oddiy"/>
    <m/>
    <m/>
    <m/>
    <m/>
    <m/>
    <n v="0"/>
    <m/>
    <m/>
    <m/>
    <m/>
  </r>
  <r>
    <s v="11307168"/>
    <s v="19.02.2026"/>
    <s v="2026-10629722"/>
    <m/>
    <m/>
    <s v="MUHIDDINOVA DIYORA MUHIDDIN QIZI"/>
    <s v="61004045790024"/>
    <s v="10.04.2004"/>
    <s v="+998913349798"/>
    <s v="Навоий"/>
    <x v="7"/>
    <s v="Карвон МФЙ"/>
    <s v="RUZIYEV XUSRAV NEMATOVICH"/>
    <s v="30305872350079"/>
    <x v="0"/>
    <n v="0"/>
    <n v="0"/>
    <s v="Рад"/>
    <s v="Коммунал"/>
    <s v="Коммунал харажатларни қоплаш"/>
    <n v="0"/>
    <s v="19.03.2026"/>
    <s v="Oddiy"/>
    <m/>
    <m/>
    <m/>
    <m/>
    <m/>
    <n v="0"/>
    <m/>
    <m/>
    <m/>
    <m/>
  </r>
  <r>
    <s v="11244004"/>
    <s v="17.02.2026"/>
    <s v="2026-10555857"/>
    <m/>
    <m/>
    <s v="KAMOLOVA MARJONA UBAYDULLO QIZI"/>
    <s v="41811995790037"/>
    <s v="18.11.1999"/>
    <s v="+998772704227"/>
    <s v="Навоий"/>
    <x v="7"/>
    <s v="Карвон МФЙ"/>
    <s v="RUZIYEV XUSRAV NEMATOVICH"/>
    <s v="30305872350079"/>
    <x v="2"/>
    <n v="0"/>
    <n v="3"/>
    <s v="Тўланди"/>
    <s v="Озиқ"/>
    <s v="Озиқ-овқат билан боғлиқ харажатларини қоплаш (Озиқ-овқат)"/>
    <n v="412000"/>
    <s v="16.03.2026"/>
    <s v="Oddiy"/>
    <s v="18.03.2026"/>
    <m/>
    <n v="412000"/>
    <m/>
    <d v="2026-03-18T14:33:12"/>
    <n v="0"/>
    <n v="412000"/>
    <n v="46099.606388888889"/>
    <m/>
    <n v="137244"/>
  </r>
  <r>
    <s v="10985179"/>
    <s v="30.01.2026"/>
    <s v="2026-10249085"/>
    <m/>
    <m/>
    <s v="KAMOLOVA MARJONA UBAYDULLO QIZI"/>
    <s v="41811995790037"/>
    <s v="18.11.1999"/>
    <s v="+998772704227"/>
    <s v="Навоий"/>
    <x v="7"/>
    <s v="Карвон МФЙ"/>
    <s v="RUZIYEV XUSRAV NEMATOVICH"/>
    <s v="30305872350079"/>
    <x v="0"/>
    <n v="0"/>
    <n v="0"/>
    <s v="Рад"/>
    <s v="Озиқ"/>
    <s v="Озиқ-овқат билан боғлиқ харажатларини қоплаш (Озиқ-овқат)"/>
    <n v="0"/>
    <s v="02.02.2026"/>
    <s v="Oddiy"/>
    <m/>
    <m/>
    <m/>
    <m/>
    <m/>
    <n v="0"/>
    <m/>
    <m/>
    <m/>
    <m/>
  </r>
  <r>
    <s v="10960889"/>
    <s v="29.01.2026"/>
    <s v="2026-10220568"/>
    <m/>
    <m/>
    <s v="ENAZAROVA SAIDA TUROBOVNA"/>
    <s v="41602882350032"/>
    <s v="16.02.1988"/>
    <s v="+998994112060"/>
    <s v="Навоий"/>
    <x v="7"/>
    <s v="Карвон МФЙ"/>
    <s v="RUZIYEV XUSRAV NEMATOVICH"/>
    <s v="30305872350079"/>
    <x v="2"/>
    <n v="0"/>
    <n v="1"/>
    <s v="Тўланди"/>
    <s v="Таъмир"/>
    <s v="Уй-жойини таъмирлаш харажатларини қоплаш"/>
    <n v="20600000"/>
    <s v="29.01.2026"/>
    <s v="Oddiy"/>
    <s v="29.01.2026"/>
    <s v="????? ????????"/>
    <n v="13795000"/>
    <s v="Ha"/>
    <d v="2026-01-29T19:10:59"/>
    <n v="0"/>
    <n v="13795000"/>
    <n v="46051.799293981479"/>
    <m/>
    <n v="60289"/>
  </r>
  <r>
    <s v="10942648"/>
    <s v="27.01.2026"/>
    <s v="2026-10197533"/>
    <m/>
    <m/>
    <s v="ENAZAROVA SAIDA TUROBOVNA"/>
    <s v="41602882350032"/>
    <s v="16.02.1988"/>
    <s v="+998994112060"/>
    <s v="Навоий"/>
    <x v="7"/>
    <s v="Карвон МФЙ"/>
    <s v="RUZIYEV XUSRAV NEMATOVICH"/>
    <s v="30305872350079"/>
    <x v="0"/>
    <n v="0"/>
    <n v="0"/>
    <s v="Рад"/>
    <s v="Таъмир"/>
    <s v="Уй-жойини таъмирлаш харажатларини қоплаш"/>
    <n v="0"/>
    <s v="27.01.2026"/>
    <s v="Oddiy"/>
    <m/>
    <m/>
    <m/>
    <m/>
    <m/>
    <n v="0"/>
    <m/>
    <m/>
    <m/>
    <m/>
  </r>
  <r>
    <s v="10873930"/>
    <s v="21.01.2026"/>
    <s v="2026-10114688"/>
    <m/>
    <m/>
    <s v="MIRZOQULOV MUHRIDDIN MEHRIDDINOVICH"/>
    <s v="52701015790010"/>
    <s v="27.01.2001"/>
    <s v="+998933351663"/>
    <s v="Навоий"/>
    <x v="7"/>
    <s v="Карвон МФЙ"/>
    <s v="RUZIYEV XUSRAV NEMATOVICH"/>
    <s v="30305872350079"/>
    <x v="0"/>
    <n v="0"/>
    <n v="0"/>
    <s v="Рад"/>
    <s v="Жарроҳлик"/>
    <s v="Жарроҳлик амалиёти харажатларини қоплаш"/>
    <n v="0"/>
    <s v="10.02.2026"/>
    <s v="Oddiy"/>
    <m/>
    <m/>
    <m/>
    <m/>
    <m/>
    <n v="0"/>
    <m/>
    <m/>
    <m/>
    <m/>
  </r>
  <r>
    <s v="10815337"/>
    <s v="15.01.2026"/>
    <s v="2026-10043666"/>
    <m/>
    <m/>
    <s v="OBLOQULOVA NASIBA RAFIKOVNA"/>
    <s v="41505802350010"/>
    <s v="15.05.1980"/>
    <s v="+998880314505"/>
    <s v="Навоий"/>
    <x v="7"/>
    <s v="Карвон МФЙ"/>
    <s v="RUZIYEV XUSRAV NEMATOVICH"/>
    <s v="3030587235007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5.01.2026"/>
    <s v="Oddiy"/>
    <s v="16.01.2026"/>
    <m/>
    <n v="2060000"/>
    <m/>
    <d v="2026-01-16T12:35:36"/>
    <n v="0"/>
    <n v="2060000"/>
    <n v="46038.524722222224"/>
    <m/>
    <n v="57897"/>
  </r>
  <r>
    <s v="10729011"/>
    <s v="10.01.2026"/>
    <s v="2026-09939408"/>
    <m/>
    <m/>
    <s v="MUHIDDINOVA DIYORA MUHIDDIN QIZI"/>
    <s v="61004045790024"/>
    <s v="10.04.2004"/>
    <s v="+998702181004"/>
    <s v="Навоий"/>
    <x v="7"/>
    <s v="Карвон МФЙ"/>
    <s v="RUZIYEV XUSRAV NEMATOVICH"/>
    <s v="30305872350079"/>
    <x v="2"/>
    <n v="0"/>
    <n v="4"/>
    <s v="Тўланди"/>
    <s v="Кийим"/>
    <s v="Кийим-кечак ва бошқа энг зарур товарлар билан боғлиқ харажатларини қоплаш (Кийим-кечак)"/>
    <n v="2060000"/>
    <s v="10.01.2026"/>
    <s v="Oddiy"/>
    <s v="10.01.2026"/>
    <m/>
    <n v="2060000"/>
    <m/>
    <d v="2026-01-10T12:17:34"/>
    <n v="0"/>
    <n v="2060000"/>
    <n v="46032.512199074074"/>
    <m/>
    <n v="55681"/>
  </r>
  <r>
    <s v="10718106"/>
    <s v="09.01.2026"/>
    <s v="2026-09926593"/>
    <m/>
    <m/>
    <s v="NURILLAYEVA OYDINOY ERKIN QIZI"/>
    <s v="62501005790025"/>
    <s v="25.01.2000"/>
    <s v="+998880562501"/>
    <s v="Навоий"/>
    <x v="7"/>
    <s v="Карвон МФЙ"/>
    <s v="RUZIYEV XUSRAV NEMATOVICH"/>
    <s v="3030587235007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9.01.2026"/>
    <s v="Oddiy"/>
    <s v="12.01.2026"/>
    <m/>
    <n v="2060000"/>
    <m/>
    <d v="2026-01-12T13:56:48"/>
    <n v="0"/>
    <n v="2060000"/>
    <n v="46034.581111111111"/>
    <m/>
    <n v="55682"/>
  </r>
  <r>
    <s v="13181893"/>
    <s v="04.06.2026"/>
    <s v="2026-12932384"/>
    <m/>
    <m/>
    <s v="XOJIBAKIYEV FAYZULLO QURBONOVICH"/>
    <s v="32512405790011"/>
    <s v="25.12.1940"/>
    <s v="+998936125015"/>
    <s v="Навоий"/>
    <x v="6"/>
    <s v="Юксалиш МФЙ"/>
    <s v="KASIMOVA ZULFIYA OSTANOVNA"/>
    <s v="41901805770026"/>
    <x v="0"/>
    <n v="0"/>
    <n v="0"/>
    <s v="Рад"/>
    <s v="Озиқ"/>
    <s v="Озиқ-овқат билан боғлиқ харажатларини қоплаш (Озиқ-овқат)"/>
    <n v="0"/>
    <s v="04.06.2026"/>
    <s v="Oddiy"/>
    <m/>
    <m/>
    <m/>
    <m/>
    <m/>
    <n v="0"/>
    <m/>
    <m/>
    <m/>
    <m/>
  </r>
  <r>
    <s v="12998580"/>
    <s v="19.05.2026"/>
    <s v="2026-12688728"/>
    <m/>
    <m/>
    <s v="QOLDIBAYEV XIDIRBOY XXX"/>
    <s v="31004535770027"/>
    <s v="10.04.1953"/>
    <s v="+998936125015"/>
    <s v="Навоий"/>
    <x v="6"/>
    <s v="Юксалиш МФЙ"/>
    <s v="KASIMOVA ZULFIYA OSTANOVNA"/>
    <s v="41901805770026"/>
    <x v="0"/>
    <n v="0"/>
    <n v="0"/>
    <s v="Рад"/>
    <s v="Озиқ"/>
    <s v="Озиқ-овқат билан боғлиқ харажатларини қоплаш (Озиқ-овқат)"/>
    <n v="0"/>
    <s v="19.05.2026"/>
    <s v="Oddiy"/>
    <m/>
    <m/>
    <m/>
    <m/>
    <m/>
    <n v="0"/>
    <m/>
    <m/>
    <m/>
    <m/>
  </r>
  <r>
    <s v="12516127"/>
    <s v="10.04.2026"/>
    <s v="2026-12078197"/>
    <m/>
    <m/>
    <s v="G‘ANIYEVA FARIDA BAPANOVNA"/>
    <s v="40405742340016"/>
    <s v="04.05.1974"/>
    <s v="+998943527444"/>
    <s v="Навоий"/>
    <x v="6"/>
    <s v="Юксалиш МФЙ"/>
    <s v="KASIMOVA ZULFIYA OSTANOVNA"/>
    <s v="41901805770026"/>
    <x v="9"/>
    <n v="0"/>
    <n v="0"/>
    <s v="Жараён"/>
    <s v="Озиқ"/>
    <s v="Озиқ-овқат билан боғлиқ харажатларини қоплаш (Озиқ-овқат)"/>
    <n v="412000"/>
    <s v="27.04.2026"/>
    <s v="Oddiy"/>
    <m/>
    <s v="??????? ??????? ???? ??????????"/>
    <m/>
    <s v="Yuq"/>
    <m/>
    <n v="0"/>
    <m/>
    <m/>
    <m/>
    <n v="170579"/>
  </r>
  <r>
    <s v="12141872"/>
    <s v="24.03.2026"/>
    <s v="2026-11631723"/>
    <m/>
    <m/>
    <s v="G‘ANIYEVA DILOROM URUNOVNA"/>
    <s v="42010611070037"/>
    <s v="20.10.1961"/>
    <s v="+998996887461"/>
    <s v="Навоий"/>
    <x v="6"/>
    <s v="Юксалиш МФЙ"/>
    <s v="KASIMOVA ZULFIYA OSTANOVNA"/>
    <s v="41901805770026"/>
    <x v="10"/>
    <n v="0"/>
    <n v="0"/>
    <s v="Жараён"/>
    <s v="Даволаниш"/>
    <s v="Жарроҳлик амалиётисиз даволаниш харажатларини қоплаш"/>
    <n v="20600000"/>
    <m/>
    <s v="Oddiy"/>
    <m/>
    <m/>
    <m/>
    <m/>
    <m/>
    <n v="0"/>
    <m/>
    <m/>
    <m/>
    <m/>
  </r>
  <r>
    <s v="12089284"/>
    <s v="19.03.2026"/>
    <s v="2026-11570093"/>
    <m/>
    <m/>
    <s v="JAULIBAYEVA RAUSHANGUL BOXANBAYEVNA"/>
    <s v="40306902410050"/>
    <s v="03.06.1990"/>
    <s v="+998953872988"/>
    <s v="Навоий"/>
    <x v="6"/>
    <s v="Юксалиш МФЙ"/>
    <s v="KASIMOVA ZULFIYA OSTANOVNA"/>
    <s v="41901805770026"/>
    <x v="2"/>
    <n v="0"/>
    <n v="1"/>
    <s v="Тўланди"/>
    <s v="Озиқ"/>
    <s v="Озиқ-овқат билан боғлиқ харажатларини қоплаш (Озиқ-овқат)"/>
    <n v="412000"/>
    <s v="19.03.2026"/>
    <s v="Oddiy"/>
    <s v="19.03.2026"/>
    <m/>
    <n v="412000"/>
    <m/>
    <d v="2026-03-19T14:56:56"/>
    <n v="0"/>
    <n v="412000"/>
    <n v="46100.622870370367"/>
    <m/>
    <n v="139617"/>
  </r>
  <r>
    <s v="12023502"/>
    <s v="17.03.2026"/>
    <s v="2026-11493067"/>
    <m/>
    <m/>
    <s v="XOLMIRZAYEVA FARANGIZ MURODOVNA"/>
    <s v="40310965770024"/>
    <s v="03.10.1996"/>
    <s v="+998930498396"/>
    <s v="Навоий"/>
    <x v="6"/>
    <s v="Юксалиш МФЙ"/>
    <s v="KASIMOVA ZULFIYA OSTANOVNA"/>
    <s v="41901805770026"/>
    <x v="2"/>
    <n v="0"/>
    <n v="4"/>
    <s v="Тўланди"/>
    <s v="Озиқ"/>
    <s v="Озиқ-овқат билан боғлиқ харажатларини қоплаш (Озиқ-овқат)"/>
    <n v="412000"/>
    <s v="17.03.2026"/>
    <s v="Oddiy"/>
    <s v="19.03.2026"/>
    <m/>
    <n v="412000"/>
    <m/>
    <d v="2026-03-19T14:56:08"/>
    <n v="0"/>
    <n v="412000"/>
    <n v="46100.622314814813"/>
    <m/>
    <n v="137928"/>
  </r>
  <r>
    <s v="11999740"/>
    <s v="16.03.2026"/>
    <s v="2026-11465440"/>
    <m/>
    <m/>
    <s v="QO‘LDOSHEVA AZIZA OBLOQULOVNA"/>
    <s v="40203851070059"/>
    <s v="02.03.1985"/>
    <s v="+998951569209"/>
    <s v="Навоий"/>
    <x v="6"/>
    <s v="Юксалиш МФЙ"/>
    <s v="KASIMOVA ZULFIYA OSTANOVNA"/>
    <s v="41901805770026"/>
    <x v="2"/>
    <n v="0"/>
    <n v="1"/>
    <s v="Тўланди"/>
    <s v="Озиқ"/>
    <s v="Озиқ-овқат билан боғлиқ харажатларини қоплаш (Озиқ-овқат)"/>
    <n v="412000"/>
    <s v="16.03.2026"/>
    <s v="Oddiy"/>
    <s v="16.03.2026"/>
    <m/>
    <n v="412000"/>
    <m/>
    <d v="2026-03-16T17:23:19"/>
    <n v="0"/>
    <n v="412000"/>
    <n v="46097.72452546296"/>
    <m/>
    <n v="136620"/>
  </r>
  <r>
    <s v="11997481"/>
    <s v="16.03.2026"/>
    <s v="2026-11462771"/>
    <m/>
    <m/>
    <s v="BAXRONOVA SHAHLO BARNOYEVNA"/>
    <s v="41203842340098"/>
    <s v="12.03.1984"/>
    <s v="+998930948475"/>
    <s v="Навоий"/>
    <x v="6"/>
    <s v="Юксалиш МФЙ"/>
    <s v="KASIMOVA ZULFIYA OSTANOVNA"/>
    <s v="41901805770026"/>
    <x v="2"/>
    <n v="0"/>
    <n v="1"/>
    <s v="Тўланди"/>
    <s v="Озиқ"/>
    <s v="Озиқ-овқат билан боғлиқ харажатларини қоплаш (Озиқ-овқат)"/>
    <n v="412000"/>
    <s v="16.03.2026"/>
    <s v="Oddiy"/>
    <s v="16.03.2026"/>
    <m/>
    <n v="412000"/>
    <m/>
    <d v="2026-03-16T17:24:13"/>
    <n v="0"/>
    <n v="412000"/>
    <n v="46097.72515046296"/>
    <m/>
    <n v="136586"/>
  </r>
  <r>
    <s v="11856114"/>
    <s v="12.03.2026"/>
    <s v="2026-11295293"/>
    <m/>
    <m/>
    <s v="AXMEDOVA GULNORA MAXMUDOVNA"/>
    <s v="40906682380019"/>
    <s v="09.06.1968"/>
    <s v="+998946760968"/>
    <s v="Навоий"/>
    <x v="6"/>
    <s v="Юксалиш МФЙ"/>
    <s v="KASIMOVA ZULFIYA OSTANOVNA"/>
    <s v="41901805770026"/>
    <x v="6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778738"/>
    <s v="10.03.2026"/>
    <s v="2026-11203317"/>
    <m/>
    <m/>
    <s v="G‘ANIYEVA FARIDA BAPANOVNA"/>
    <s v="40405742340016"/>
    <s v="04.05.1974"/>
    <s v="+998943527444"/>
    <s v="Навоий"/>
    <x v="6"/>
    <s v="Юксалиш МФЙ"/>
    <s v="KASIMOVA ZULFIYA OSTANOVNA"/>
    <s v="41901805770026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77524"/>
    <s v="10.03.2026"/>
    <s v="2026-11201931"/>
    <m/>
    <m/>
    <s v="RAXMATOVA MEXRINISO RAXMANOVNA"/>
    <s v="40405732320022"/>
    <s v="04.05.1973"/>
    <s v="+998333151040"/>
    <s v="Навоий"/>
    <x v="6"/>
    <s v="Юксалиш МФЙ"/>
    <s v="KASIMOVA ZULFIYA OSTANOVNA"/>
    <s v="41901805770026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0:29:24"/>
    <n v="0"/>
    <n v="412000"/>
    <n v="46092.437083333331"/>
    <m/>
    <n v="107127"/>
  </r>
  <r>
    <s v="11764005"/>
    <s v="10.03.2026"/>
    <s v="2026-11186576"/>
    <m/>
    <m/>
    <s v="ESHPO‘LATOVA MATLUBA NIZOMOVNA"/>
    <s v="42607785790016"/>
    <s v="26.07.1978"/>
    <s v="+998997022678"/>
    <s v="Навоий"/>
    <x v="6"/>
    <s v="Юксалиш МФЙ"/>
    <s v="KASIMOVA ZULFIYA OSTANOVNA"/>
    <s v="41901805770026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20845"/>
    <s v="06.03.2026"/>
    <s v="2026-11127313"/>
    <m/>
    <m/>
    <s v="YADGAROVA TURG‘UNOY JUMMAYEVNA"/>
    <s v="42112891861339"/>
    <s v="21.12.1989"/>
    <s v="+998507218601"/>
    <s v="Навоий"/>
    <x v="6"/>
    <s v="Юксалиш МФЙ"/>
    <s v="KASIMOVA ZULFIYA OSTANOVNA"/>
    <s v="41901805770026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630418"/>
    <s v="04.03.2026"/>
    <s v="2026-11022231"/>
    <m/>
    <m/>
    <s v="G‘ANIYEVA FARIDA BAPANOVNA"/>
    <s v="40405742340016"/>
    <s v="04.05.1974"/>
    <s v="+998943527444"/>
    <s v="Навоий"/>
    <x v="6"/>
    <s v="Юксалиш МФЙ"/>
    <s v="KASIMOVA ZULFIYA OSTANOVNA"/>
    <s v="41901805770026"/>
    <x v="7"/>
    <n v="0"/>
    <n v="0"/>
    <s v="Рад"/>
    <s v="Даволаниш"/>
    <s v="Жарроҳлик амалиётисиз даволаниш харажатларини қоплаш"/>
    <n v="0"/>
    <s v="05.05.2026"/>
    <s v="Oddiy"/>
    <m/>
    <m/>
    <m/>
    <m/>
    <m/>
    <n v="0"/>
    <m/>
    <m/>
    <m/>
    <m/>
  </r>
  <r>
    <s v="11630079"/>
    <s v="04.03.2026"/>
    <s v="2026-11021834"/>
    <m/>
    <m/>
    <s v="NURBEKOVA NARGIZA ABDIRAXMONOVNA"/>
    <s v="40503864040019"/>
    <s v="05.03.1986"/>
    <s v="+998939568605"/>
    <s v="Навоий"/>
    <x v="6"/>
    <s v="Юксалиш МФЙ"/>
    <s v="KASIMOVA ZULFIYA OSTANOVNA"/>
    <s v="4190180577002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0.03.2026"/>
    <s v="Oddiy"/>
    <s v="11.03.2026"/>
    <m/>
    <n v="2060000"/>
    <m/>
    <d v="2026-03-11T10:28:28"/>
    <n v="0"/>
    <n v="2060000"/>
    <n v="46092.436435185184"/>
    <m/>
    <n v="107130"/>
  </r>
  <r>
    <s v="11629450"/>
    <s v="04.03.2026"/>
    <s v="2026-11021101"/>
    <m/>
    <m/>
    <s v="BOBOQULOVA ZEBINISO G‘AFFUR QIZI"/>
    <s v="40106955780061"/>
    <s v="01.06.1995"/>
    <s v="+998992368895"/>
    <s v="Навоий"/>
    <x v="6"/>
    <s v="Юксалиш МФЙ"/>
    <s v="KASIMOVA ZULFIYA OSTANOVNA"/>
    <s v="41901805770026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439194"/>
    <s v="25.02.2026"/>
    <s v="2026-10796105"/>
    <m/>
    <m/>
    <s v="ALMAXANOVA GULMIRA YELIBAYEVNA"/>
    <s v="41803732320016"/>
    <s v="18.03.1973"/>
    <s v="+998932691073"/>
    <s v="Навоий"/>
    <x v="6"/>
    <s v="Юксалиш МФЙ"/>
    <s v="KASIMOVA ZULFIYA OSTANOVNA"/>
    <s v="41901805770026"/>
    <x v="6"/>
    <n v="0"/>
    <n v="0"/>
    <s v="Рад"/>
    <s v="Даволаниш"/>
    <s v="Жарроҳлик амалиётисиз даволаниш харажатларини қоплаш"/>
    <n v="0"/>
    <s v="25.02.2026"/>
    <s v="Oddiy"/>
    <m/>
    <m/>
    <m/>
    <m/>
    <m/>
    <n v="0"/>
    <m/>
    <m/>
    <m/>
    <m/>
  </r>
  <r>
    <s v="11308971"/>
    <s v="20.02.2026"/>
    <s v="2026-10632094"/>
    <m/>
    <m/>
    <s v="TURDIYEV TAJIBAY KUVATOVICH"/>
    <s v="32704542320019"/>
    <s v="27.04.1954"/>
    <s v="+998933225327"/>
    <s v="Навоий"/>
    <x v="6"/>
    <s v="Юксалиш МФЙ"/>
    <s v="KASIMOVA ZULFIYA OSTANOVNA"/>
    <s v="41901805770026"/>
    <x v="0"/>
    <n v="0"/>
    <n v="0"/>
    <s v="Рад"/>
    <s v="Даволаниш"/>
    <s v="Жарроҳлик амалиётисиз даволаниш харажатларини қоплаш"/>
    <n v="0"/>
    <s v="20.02.2026"/>
    <s v="Oddiy"/>
    <m/>
    <m/>
    <m/>
    <m/>
    <m/>
    <n v="0"/>
    <m/>
    <m/>
    <m/>
    <m/>
  </r>
  <r>
    <s v="11214614"/>
    <s v="16.02.2026"/>
    <s v="2026-10521350"/>
    <m/>
    <m/>
    <s v="BERDIYEV KURALBAY KUSHEKOVICH"/>
    <s v="30407622320016"/>
    <s v="04.07.1962"/>
    <s v="+998994150962"/>
    <s v="Навоий"/>
    <x v="6"/>
    <s v="Юксалиш МФЙ"/>
    <s v="KASIMOVA ZULFIYA OSTANOVNA"/>
    <s v="41901805770026"/>
    <x v="0"/>
    <n v="0"/>
    <n v="0"/>
    <s v="Рад"/>
    <s v="Коммунал"/>
    <s v="Коммунал харажатларни қоплаш"/>
    <n v="0"/>
    <s v="16.02.2026"/>
    <s v="Oddiy"/>
    <m/>
    <m/>
    <m/>
    <m/>
    <m/>
    <n v="0"/>
    <m/>
    <m/>
    <m/>
    <m/>
  </r>
  <r>
    <s v="11132556"/>
    <s v="11.02.2026"/>
    <s v="2026-10426055"/>
    <m/>
    <m/>
    <s v="RAXMATOVA MEXRINISO RAXMANOVNA"/>
    <s v="40405732320022"/>
    <s v="04.05.1973"/>
    <s v="+998333151040"/>
    <s v="Навоий"/>
    <x v="6"/>
    <s v="Юксалиш МФЙ"/>
    <s v="KASIMOVA ZULFIYA OSTANOVNA"/>
    <s v="41901805770026"/>
    <x v="0"/>
    <n v="0"/>
    <n v="0"/>
    <s v="Рад"/>
    <s v="Коммунал"/>
    <s v="Коммунал харажатларни қоплаш"/>
    <n v="0"/>
    <s v="11.02.2026"/>
    <s v="Oddiy"/>
    <m/>
    <m/>
    <m/>
    <m/>
    <m/>
    <n v="0"/>
    <m/>
    <m/>
    <m/>
    <m/>
  </r>
  <r>
    <s v="10977699"/>
    <s v="30.01.2026"/>
    <s v="2026-10240418"/>
    <m/>
    <m/>
    <s v="URAZBAYEVA UMIDA TOYMURAT QIZI"/>
    <s v="61507005770019"/>
    <s v="15.07.2000"/>
    <s v="+998930901790"/>
    <s v="Навоий"/>
    <x v="6"/>
    <s v="Юксалиш МФЙ"/>
    <s v="KASIMOVA ZULFIYA OSTANOVNA"/>
    <s v="41901805770026"/>
    <x v="2"/>
    <n v="0"/>
    <n v="1"/>
    <s v="Тўланди"/>
    <s v="Қарздорлик"/>
    <s v="Коммунал хизматлар бўйича қарздорликни қоплаш"/>
    <n v="2060000"/>
    <s v="30.01.2026"/>
    <s v="Oddiy"/>
    <s v="10.02.2026"/>
    <m/>
    <n v="274958"/>
    <m/>
    <d v="2026-02-10T14:18:30"/>
    <n v="0"/>
    <n v="274958"/>
    <n v="46063.596180555556"/>
    <m/>
    <n v="60583"/>
  </r>
  <r>
    <s v="10971203"/>
    <s v="29.01.2026"/>
    <s v="2026-10232594"/>
    <m/>
    <m/>
    <s v="ARTIKOVA FERUZA TAGAYEVNA"/>
    <s v="42101862350057"/>
    <s v="21.01.1986"/>
    <s v="+998934337181"/>
    <s v="Навоий"/>
    <x v="6"/>
    <s v="Юксалиш МФЙ"/>
    <s v="KASIMOVA ZULFIYA OSTANOVNA"/>
    <s v="41901805770026"/>
    <x v="6"/>
    <n v="0"/>
    <n v="0"/>
    <s v="Рад"/>
    <s v="Коммунал"/>
    <s v="Коммунал харажатларни қоплаш"/>
    <n v="0"/>
    <s v="30.01.2026"/>
    <s v="Oddiy"/>
    <m/>
    <m/>
    <m/>
    <m/>
    <m/>
    <n v="0"/>
    <m/>
    <m/>
    <m/>
    <m/>
  </r>
  <r>
    <s v="10970834"/>
    <s v="29.01.2026"/>
    <s v="2026-10232177"/>
    <m/>
    <m/>
    <s v="YADGAROVA TURG‘UNOY JUMMAYEVNA"/>
    <s v="42112891861339"/>
    <s v="21.12.1989"/>
    <s v="+998507218601"/>
    <s v="Навоий"/>
    <x v="6"/>
    <s v="Юксалиш МФЙ"/>
    <s v="KASIMOVA ZULFIYA OSTANOVNA"/>
    <s v="41901805770026"/>
    <x v="0"/>
    <n v="0"/>
    <n v="0"/>
    <s v="Рад"/>
    <s v="Коммунал"/>
    <s v="Коммунал харажатларни қоплаш"/>
    <n v="0"/>
    <s v="10.02.2026"/>
    <s v="Oddiy"/>
    <m/>
    <m/>
    <m/>
    <m/>
    <m/>
    <n v="0"/>
    <m/>
    <m/>
    <m/>
    <m/>
  </r>
  <r>
    <s v="10846461"/>
    <s v="19.01.2026"/>
    <s v="2026-10080846"/>
    <m/>
    <m/>
    <s v="HAYDAROV JAMSHID SHODIYEVICH"/>
    <s v="30701832330079"/>
    <s v="07.01.1983"/>
    <s v="+998951639209"/>
    <s v="Навоий"/>
    <x v="6"/>
    <s v="Юксалиш МФЙ"/>
    <s v="KASIMOVA ZULFIYA OSTANOVNA"/>
    <s v="41901805770026"/>
    <x v="0"/>
    <n v="0"/>
    <n v="0"/>
    <s v="Рад"/>
    <s v="Жарроҳлик"/>
    <s v="Жарроҳлик амалиёти харажатларини қоплаш"/>
    <n v="0"/>
    <s v="11.02.2026"/>
    <s v="Oddiy"/>
    <m/>
    <m/>
    <m/>
    <m/>
    <m/>
    <n v="0"/>
    <m/>
    <m/>
    <m/>
    <m/>
  </r>
  <r>
    <s v="10842222"/>
    <s v="19.01.2026"/>
    <s v="2026-10075902"/>
    <m/>
    <m/>
    <s v="ARTIKOVA OBIDA SHARIFOVNA"/>
    <s v="41207685770021"/>
    <s v="12.07.1968"/>
    <s v="+998994252398"/>
    <s v="Навоий"/>
    <x v="6"/>
    <s v="Юксалиш МФЙ"/>
    <s v="KASIMOVA ZULFIYA OSTANOVNA"/>
    <s v="41901805770026"/>
    <x v="0"/>
    <n v="0"/>
    <n v="0"/>
    <s v="Рад"/>
    <s v="Даволаниш"/>
    <s v="Жарроҳлик амалиётисиз даволаниш харажатларини қоплаш"/>
    <n v="0"/>
    <s v="20.01.2026"/>
    <s v="Oddiy"/>
    <m/>
    <m/>
    <m/>
    <m/>
    <m/>
    <n v="0"/>
    <m/>
    <m/>
    <m/>
    <m/>
  </r>
  <r>
    <s v="10766658"/>
    <s v="13.01.2026"/>
    <s v="2026-09983969"/>
    <m/>
    <m/>
    <s v="AXMEDOV ATAQUL RUZIYEVICH"/>
    <s v="32509622320026"/>
    <s v="25.09.1962"/>
    <s v="+998934396562"/>
    <s v="Навоий"/>
    <x v="6"/>
    <s v="Юксалиш МФЙ"/>
    <s v="KASIMOVA ZULFIYA OSTANOVNA"/>
    <s v="41901805770026"/>
    <x v="0"/>
    <n v="0"/>
    <n v="0"/>
    <s v="Рад"/>
    <s v="Коммунал"/>
    <s v="Коммунал харажатларни қоплаш"/>
    <n v="0"/>
    <s v="10.02.2026"/>
    <s v="Oddiy"/>
    <m/>
    <m/>
    <m/>
    <m/>
    <m/>
    <n v="0"/>
    <m/>
    <m/>
    <m/>
    <m/>
  </r>
  <r>
    <s v="10720022"/>
    <s v="09.01.2026"/>
    <s v="2026-09928699"/>
    <m/>
    <m/>
    <s v="GANIYEVA SOJIDA RAXIMOVNA"/>
    <s v="40106902320016"/>
    <s v="01.06.1990"/>
    <s v="+998991331053"/>
    <s v="Навоий"/>
    <x v="6"/>
    <s v="Юксалиш МФЙ"/>
    <s v="KASIMOVA ZULFIYA OSTANOVNA"/>
    <s v="41901805770026"/>
    <x v="6"/>
    <n v="0"/>
    <n v="0"/>
    <s v="Рад"/>
    <s v="Коммунал"/>
    <s v="Коммунал харажатларни қоплаш"/>
    <n v="0"/>
    <s v="14.01.2026"/>
    <s v="Oddiy"/>
    <m/>
    <m/>
    <m/>
    <m/>
    <m/>
    <n v="0"/>
    <m/>
    <m/>
    <m/>
    <m/>
  </r>
  <r>
    <s v="12703752"/>
    <s v="27.04.2026"/>
    <s v="2026-12309592"/>
    <m/>
    <m/>
    <s v="QULIYEVA GULZODA RASULOVNA"/>
    <s v="42512862340047"/>
    <s v="25.12.1986"/>
    <s v="+998936651472"/>
    <s v="Навоий"/>
    <x v="5"/>
    <s v="Янги ҳаёт"/>
    <s v="SABIROV G‘IYOSJAN USMANOVICH"/>
    <s v="30811922410016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27.04.2026"/>
    <m/>
    <n v="412000"/>
    <m/>
    <d v="2026-04-27T18:16:16"/>
    <n v="0"/>
    <n v="412000"/>
    <n v="46139.761296296296"/>
    <m/>
    <n v="169554"/>
  </r>
  <r>
    <s v="12703177"/>
    <s v="27.04.2026"/>
    <s v="2026-12308850"/>
    <m/>
    <m/>
    <s v="NAZAROVA YELENA ALEKSANDROVNA"/>
    <s v="41108772390011"/>
    <s v="11.08.1977"/>
    <s v="+998935130877"/>
    <s v="Навоий"/>
    <x v="5"/>
    <s v="Янги ҳаёт"/>
    <s v="SABIROV G‘IYOSJAN USMANOVICH"/>
    <s v="30811922410016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27.04.2026"/>
    <m/>
    <n v="412000"/>
    <m/>
    <d v="2026-04-27T18:16:35"/>
    <n v="0"/>
    <n v="412000"/>
    <n v="46139.761516203704"/>
    <m/>
    <n v="169553"/>
  </r>
  <r>
    <s v="12700046"/>
    <s v="27.04.2026"/>
    <s v="2026-12305005"/>
    <m/>
    <m/>
    <s v="JABBOROVA MAFTUNA HAMZA QIZI"/>
    <s v="41305932330016"/>
    <s v="13.05.1993"/>
    <s v="+998943070960"/>
    <s v="Навоий"/>
    <x v="5"/>
    <s v="Фаровон"/>
    <s v="SABIROV G‘IYOSJAN USMANOVICH"/>
    <s v="3081192241001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7.04.2026"/>
    <s v="Oddiy"/>
    <m/>
    <m/>
    <m/>
    <m/>
    <m/>
    <n v="0"/>
    <m/>
    <m/>
    <m/>
    <m/>
  </r>
  <r>
    <s v="12699880"/>
    <s v="27.04.2026"/>
    <s v="2026-12304779"/>
    <m/>
    <m/>
    <s v="MIRZOYEVA E’TIBOR SHUHRAT QIZI"/>
    <s v="40105945780023"/>
    <s v="01.05.1994"/>
    <s v="+998942318777"/>
    <s v="Навоий"/>
    <x v="5"/>
    <s v="Янги ҳаёт"/>
    <s v="SABIROV G‘IYOSJAN USMANOVICH"/>
    <s v="30811922410016"/>
    <x v="2"/>
    <n v="0"/>
    <n v="6"/>
    <s v="Тўланди"/>
    <s v="Кийим"/>
    <s v="Кийим-кечак ва бошқа энг зарур товарлар билан боғлиқ харажатларини қоплаш (Кийим-кечак)"/>
    <n v="2060000"/>
    <s v="27.04.2026"/>
    <s v="Oddiy"/>
    <s v="27.04.2026"/>
    <m/>
    <n v="2060000"/>
    <m/>
    <d v="2026-04-27T18:15:40"/>
    <n v="0"/>
    <n v="2060000"/>
    <n v="46139.760879629626"/>
    <m/>
    <n v="169558"/>
  </r>
  <r>
    <s v="12698494"/>
    <s v="26.04.2026"/>
    <s v="2026-12302956"/>
    <m/>
    <m/>
    <s v="ASADOVA MILKIYAT KALANDAROVNA"/>
    <s v="40201812330015"/>
    <s v="02.01.1981"/>
    <s v="+998906471609"/>
    <s v="Навоий"/>
    <x v="5"/>
    <s v="Янги ҳаёт"/>
    <s v="SABIROV G‘IYOSJAN USMANOVICH"/>
    <s v="30811922410016"/>
    <x v="2"/>
    <n v="0"/>
    <n v="5"/>
    <s v="Тўланди"/>
    <s v="Кийим"/>
    <s v="Кийим-кечак ва бошқа энг зарур товарлар билан боғлиқ харажатларини қоплаш (Кийим-кечак)"/>
    <n v="2060000"/>
    <s v="26.04.2026"/>
    <s v="Oddiy"/>
    <s v="27.04.2026"/>
    <m/>
    <n v="2060000"/>
    <m/>
    <d v="2026-04-27T18:15:59"/>
    <n v="0"/>
    <n v="2060000"/>
    <n v="46139.761099537034"/>
    <m/>
    <n v="169557"/>
  </r>
  <r>
    <s v="12698492"/>
    <s v="26.04.2026"/>
    <s v="2026-12302954"/>
    <m/>
    <m/>
    <s v="ASADOVA MILKIYAT KALANDAROVNA"/>
    <s v="40201812330015"/>
    <s v="02.01.1981"/>
    <s v="+998906471609"/>
    <s v="Навоий"/>
    <x v="5"/>
    <s v="Янги ҳаёт"/>
    <s v="SABIROV G‘IYOSJAN USMANOVICH"/>
    <s v="30811922410016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27.04.2026"/>
    <m/>
    <n v="412000"/>
    <m/>
    <d v="2026-04-27T18:19:55"/>
    <n v="0"/>
    <n v="412000"/>
    <n v="46139.763831018521"/>
    <m/>
    <n v="169551"/>
  </r>
  <r>
    <s v="12694186"/>
    <s v="24.04.2026"/>
    <s v="2026-12297054"/>
    <m/>
    <m/>
    <s v="MIRZOYEVA E’TIBOR SHUHRAT QIZI"/>
    <s v="40105945780023"/>
    <s v="01.05.1994"/>
    <s v="+998942318777"/>
    <s v="Навоий"/>
    <x v="5"/>
    <s v="Янги ҳаёт"/>
    <s v="SABIROV G‘IYOSJAN USMANOVICH"/>
    <s v="30811922410016"/>
    <x v="2"/>
    <n v="0"/>
    <n v="1"/>
    <s v="Тўланди"/>
    <s v="Озиқ"/>
    <s v="Озиқ-овқат билан боғлиқ харажатларини қоплаш (Озиқ-овқат)"/>
    <n v="412000"/>
    <s v="24.04.2026"/>
    <s v="Oddiy"/>
    <s v="27.04.2026"/>
    <m/>
    <n v="412000"/>
    <m/>
    <d v="2026-04-27T18:17:44"/>
    <n v="0"/>
    <n v="412000"/>
    <n v="46139.762314814812"/>
    <m/>
    <n v="169549"/>
  </r>
  <r>
    <s v="12692001"/>
    <s v="24.04.2026"/>
    <s v="2026-12294241"/>
    <m/>
    <m/>
    <s v="ISLOMOVA MOHIGUL LATIF QIZI"/>
    <s v="41011975850014"/>
    <s v="10.11.1997"/>
    <s v="+998945974440"/>
    <s v="Навоий"/>
    <x v="5"/>
    <s v="Янги ҳаёт"/>
    <s v="SABIROV G‘IYOSJAN USMANOVICH"/>
    <s v="30811922410016"/>
    <x v="2"/>
    <n v="0"/>
    <n v="1"/>
    <s v="Тўланди"/>
    <s v="Озиқ"/>
    <s v="Озиқ-овқат билан боғлиқ харажатларини қоплаш (Озиқ-овқат)"/>
    <n v="412000"/>
    <s v="24.04.2026"/>
    <s v="Oddiy"/>
    <s v="27.04.2026"/>
    <m/>
    <n v="412000"/>
    <m/>
    <d v="2026-04-27T18:18:04"/>
    <n v="0"/>
    <n v="412000"/>
    <n v="46139.762546296297"/>
    <m/>
    <n v="169548"/>
  </r>
  <r>
    <s v="12647427"/>
    <s v="21.04.2026"/>
    <s v="2026-12237211"/>
    <m/>
    <m/>
    <s v="MURTOZAYEVA ZEBO BURITOSHEVNA"/>
    <s v="40309892380028"/>
    <s v="03.09.1989"/>
    <s v="+998951331150"/>
    <s v="Навоий"/>
    <x v="5"/>
    <s v="Янги ҳаёт"/>
    <s v="SABIROV G‘IYOSJAN USMANOVICH"/>
    <s v="30811922410016"/>
    <x v="2"/>
    <n v="0"/>
    <n v="4"/>
    <s v="Тўланди"/>
    <s v="Кийим"/>
    <s v="Кийим-кечак ва бошқа энг зарур товарлар билан боғлиқ харажатларини қоплаш (Кийим-кечак)"/>
    <n v="2060000"/>
    <s v="21.04.2026"/>
    <s v="Oddiy"/>
    <s v="22.04.2026"/>
    <m/>
    <n v="2060000"/>
    <m/>
    <d v="2026-04-22T20:31:56"/>
    <n v="0"/>
    <n v="2060000"/>
    <n v="46134.855509259258"/>
    <m/>
    <n v="164021"/>
  </r>
  <r>
    <s v="12628283"/>
    <s v="20.04.2026"/>
    <s v="2026-12213537"/>
    <m/>
    <m/>
    <s v="NORMURODOVA MISLIMA XOLBUTAYEVNA"/>
    <s v="42210742420026"/>
    <s v="22.10.1974"/>
    <s v="+998970874554"/>
    <s v="Навоий"/>
    <x v="5"/>
    <s v="Янги ҳаёт"/>
    <s v="SABIROV G‘IYOSJAN USMANOVICH"/>
    <s v="30811922410016"/>
    <x v="2"/>
    <n v="0"/>
    <n v="2"/>
    <s v="Тўланди"/>
    <s v="Озиқ"/>
    <s v="Озиқ-овқат билан боғлиқ харажатларини қоплаш (Озиқ-овқат)"/>
    <n v="412000"/>
    <s v="20.04.2026"/>
    <s v="Oddiy"/>
    <s v="22.04.2026"/>
    <m/>
    <n v="412000"/>
    <m/>
    <d v="2026-04-22T20:31:31"/>
    <n v="0"/>
    <n v="412000"/>
    <n v="46134.855219907404"/>
    <m/>
    <n v="164040"/>
  </r>
  <r>
    <s v="12628254"/>
    <s v="20.04.2026"/>
    <s v="2026-12213493"/>
    <m/>
    <m/>
    <s v="NORMURODOVA MISLIMA XOLBUTAYEVNA"/>
    <s v="42210742420026"/>
    <s v="22.10.1974"/>
    <s v="+998970874554"/>
    <s v="Навоий"/>
    <x v="5"/>
    <s v="Янги ҳаёт"/>
    <s v="SABIROV G‘IYOSJAN USMANOVICH"/>
    <s v="30811922410016"/>
    <x v="2"/>
    <n v="0"/>
    <n v="4"/>
    <s v="Тўланди"/>
    <s v="Кийим"/>
    <s v="Кийим-кечак ва бошқа энг зарур товарлар билан боғлиқ харажатларини қоплаш (Кийим-кечак)"/>
    <n v="2060000"/>
    <s v="20.04.2026"/>
    <s v="Oddiy"/>
    <s v="22.04.2026"/>
    <m/>
    <n v="2060000"/>
    <m/>
    <d v="2026-04-22T20:32:16"/>
    <n v="0"/>
    <n v="2060000"/>
    <n v="46134.855740740742"/>
    <m/>
    <n v="164016"/>
  </r>
  <r>
    <s v="12625529"/>
    <s v="20.04.2026"/>
    <s v="2026-12210145"/>
    <m/>
    <m/>
    <s v="QO‘CHQOROVA SAYYORA MO‘MINOVNA"/>
    <s v="41209862380036"/>
    <s v="12.09.1986"/>
    <s v="+998878115455"/>
    <s v="Навоий"/>
    <x v="5"/>
    <s v="Янги ҳаёт"/>
    <s v="SABIROV G‘IYOSJAN USMANOVICH"/>
    <s v="30811922410016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0.04.2026"/>
    <s v="Oddiy"/>
    <s v="22.04.2026"/>
    <m/>
    <n v="2060000"/>
    <m/>
    <d v="2026-04-22T20:32:35"/>
    <n v="0"/>
    <n v="2060000"/>
    <n v="46134.85596064815"/>
    <m/>
    <n v="164015"/>
  </r>
  <r>
    <s v="12604331"/>
    <s v="16.04.2026"/>
    <s v="2026-12184119"/>
    <m/>
    <m/>
    <s v="TO‘XTAYEVA SHAHLO HUSNIDDIN QIZI"/>
    <s v="60805005830047"/>
    <s v="08.05.2000"/>
    <s v="+998955773828"/>
    <s v="Навоий"/>
    <x v="5"/>
    <s v="Янги ҳаёт"/>
    <s v="SABIROV G‘IYOSJAN USMANOVICH"/>
    <s v="30811922410016"/>
    <x v="2"/>
    <n v="0"/>
    <n v="4"/>
    <s v="Тўланди"/>
    <s v="Кийим"/>
    <s v="Кийим-кечак ва бошқа энг зарур товарлар билан боғлиқ харажатларини қоплаш (Кийим-кечак)"/>
    <n v="2060000"/>
    <s v="16.04.2026"/>
    <s v="Oddiy"/>
    <s v="17.04.2026"/>
    <m/>
    <n v="2060000"/>
    <m/>
    <d v="2026-04-17T17:36:38"/>
    <n v="0"/>
    <n v="2060000"/>
    <n v="46129.733773148146"/>
    <m/>
    <n v="159353"/>
  </r>
  <r>
    <s v="12180668"/>
    <s v="25.03.2026"/>
    <s v="2026-11677426"/>
    <m/>
    <m/>
    <s v="RAXMONOV FAXRIDDIN TASHTUXTAYEVICH"/>
    <s v="30901795840011"/>
    <s v="09.01.1979"/>
    <s v="+998931461191"/>
    <s v="Навоий"/>
    <x v="5"/>
    <s v="Янги ҳаёт"/>
    <s v="SABIROV G‘IYOSJAN USMANOVICH"/>
    <s v="30811922410016"/>
    <x v="0"/>
    <n v="0"/>
    <n v="0"/>
    <s v="Рад"/>
    <s v="Даволаниш"/>
    <s v="Жарроҳлик амалиётисиз даволаниш харажатларини қоплаш"/>
    <n v="0"/>
    <s v="26.03.2026"/>
    <s v="Oddiy"/>
    <m/>
    <m/>
    <m/>
    <m/>
    <m/>
    <n v="0"/>
    <m/>
    <m/>
    <m/>
    <m/>
  </r>
  <r>
    <s v="12147170"/>
    <s v="24.03.2026"/>
    <s v="2026-11637946"/>
    <m/>
    <m/>
    <s v="BOLATOVA GULMIRA ASHIMOVNA"/>
    <s v="41205822390057"/>
    <s v="12.05.1982"/>
    <s v="+998945782545"/>
    <s v="Навоий"/>
    <x v="5"/>
    <s v="Янги ҳаёт"/>
    <s v="SABIROV G‘IYOSJAN USMANOVICH"/>
    <s v="3081192241001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4.03.2026"/>
    <s v="Oddiy"/>
    <m/>
    <m/>
    <m/>
    <m/>
    <m/>
    <n v="0"/>
    <m/>
    <m/>
    <m/>
    <m/>
  </r>
  <r>
    <s v="12115416"/>
    <s v="19.03.2026"/>
    <s v="2026-11600693"/>
    <m/>
    <m/>
    <s v="ACHILOVA SHAXNOZA ERKINOVNA"/>
    <s v="42511882390029"/>
    <s v="25.11.1988"/>
    <s v="+998945717900"/>
    <s v="Навоий"/>
    <x v="5"/>
    <s v="Янги ҳаёт"/>
    <s v="SABIROV G‘IYOSJAN USMANOVICH"/>
    <s v="30811922410016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9.03.2026"/>
    <s v="Oddiy"/>
    <s v="24.03.2026"/>
    <m/>
    <n v="2060000"/>
    <m/>
    <d v="2026-03-24T11:08:10"/>
    <n v="0"/>
    <n v="2060000"/>
    <n v="46105.464004629626"/>
    <m/>
    <n v="141166"/>
  </r>
  <r>
    <s v="12114028"/>
    <s v="19.03.2026"/>
    <s v="2026-11599053"/>
    <m/>
    <m/>
    <s v="ACHILOVA SHAXNOZA ERKINOVNA"/>
    <s v="42511882390029"/>
    <s v="25.11.1988"/>
    <s v="+998945717900"/>
    <s v="Навоий"/>
    <x v="5"/>
    <s v="Янги ҳаёт"/>
    <s v="SABIROV G‘IYOSJAN USMANOVICH"/>
    <s v="30811922410016"/>
    <x v="2"/>
    <n v="0"/>
    <n v="2"/>
    <s v="Тўланди"/>
    <s v="Озиқ"/>
    <s v="Озиқ-овқат билан боғлиқ харажатларини қоплаш (Озиқ-овқат)"/>
    <n v="412000"/>
    <s v="19.03.2026"/>
    <s v="Oddiy"/>
    <s v="24.03.2026"/>
    <m/>
    <n v="412000"/>
    <m/>
    <d v="2026-03-24T11:07:58"/>
    <n v="0"/>
    <n v="412000"/>
    <n v="46105.463865740741"/>
    <m/>
    <n v="141165"/>
  </r>
  <r>
    <s v="12045768"/>
    <s v="18.03.2026"/>
    <s v="2026-11518279"/>
    <m/>
    <m/>
    <s v="OCHILOVA SABOHAT XOLMURADOVNA"/>
    <s v="40704766100012"/>
    <s v="07.04.1976"/>
    <s v="+998952599988"/>
    <s v="Навоий"/>
    <x v="5"/>
    <s v="Янги ҳаёт"/>
    <s v="SABIROV G‘IYOSJAN USMANOVICH"/>
    <s v="3081192241001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8.03.2026"/>
    <s v="Oddiy"/>
    <s v="19.03.2026"/>
    <m/>
    <n v="2060000"/>
    <m/>
    <d v="2026-03-19T08:53:25"/>
    <n v="0"/>
    <n v="2060000"/>
    <n v="46100.370428240742"/>
    <m/>
    <n v="139118"/>
  </r>
  <r>
    <s v="12023825"/>
    <s v="17.03.2026"/>
    <s v="2026-11493425"/>
    <m/>
    <m/>
    <s v="MURTOZAYEVA ZEBO BURITOSHEVNA"/>
    <s v="40309892380028"/>
    <s v="03.09.1989"/>
    <s v="+998951331150"/>
    <s v="Навоий"/>
    <x v="5"/>
    <s v="Янги ҳаёт"/>
    <s v="SABIROV G‘IYOSJAN USMANOVICH"/>
    <s v="30811922410016"/>
    <x v="2"/>
    <n v="0"/>
    <n v="3"/>
    <s v="Тўланди"/>
    <s v="Озиқ"/>
    <s v="Озиқ-овқат билан боғлиқ харажатларини қоплаш (Озиқ-овқат)"/>
    <n v="412000"/>
    <s v="17.03.2026"/>
    <s v="Oddiy"/>
    <s v="19.03.2026"/>
    <m/>
    <n v="412000"/>
    <m/>
    <d v="2026-03-19T08:52:18"/>
    <n v="0"/>
    <n v="412000"/>
    <n v="46100.369652777779"/>
    <m/>
    <n v="139107"/>
  </r>
  <r>
    <s v="11928826"/>
    <s v="13.03.2026"/>
    <s v="2026-11380606"/>
    <m/>
    <m/>
    <s v="SHAYMARDANOV SALIM XALIMOVICH"/>
    <s v="30908542390016"/>
    <s v="09.08.1954"/>
    <s v="+998942235754"/>
    <s v="Навоий"/>
    <x v="5"/>
    <s v="Янги ҳаёт"/>
    <s v="SABIROV G‘IYOSJAN USMANOVICH"/>
    <s v="30811922410016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4.03.2026"/>
    <m/>
    <n v="412000"/>
    <m/>
    <d v="2026-03-14T22:40:53"/>
    <n v="0"/>
    <n v="412000"/>
    <n v="46095.945057870369"/>
    <m/>
    <n v="132969"/>
  </r>
  <r>
    <s v="11874700"/>
    <s v="12.03.2026"/>
    <s v="2026-11316720"/>
    <m/>
    <m/>
    <s v="VOHOBOVA GULNOZA TO‘XTAMURODOVNA"/>
    <s v="41712892340016"/>
    <s v="17.12.1989"/>
    <s v="+998971202900"/>
    <s v="Навоий"/>
    <x v="5"/>
    <s v="Янги ҳаёт"/>
    <s v="SABIROV G‘IYOSJAN USMANOVICH"/>
    <s v="30811922410016"/>
    <x v="2"/>
    <n v="0"/>
    <n v="2"/>
    <s v="Тўланди"/>
    <s v="Озиқ"/>
    <s v="Озиқ-овқат билан боғлиқ харажатларини қоплаш (Озиқ-овқат)"/>
    <n v="412000"/>
    <s v="12.03.2026"/>
    <s v="Oddiy"/>
    <s v="13.03.2026"/>
    <m/>
    <n v="412000"/>
    <m/>
    <d v="2026-03-13T08:34:11"/>
    <n v="0"/>
    <n v="412000"/>
    <n v="46094.357071759259"/>
    <m/>
    <n v="128399"/>
  </r>
  <r>
    <s v="11873379"/>
    <s v="12.03.2026"/>
    <s v="2026-11315113"/>
    <m/>
    <m/>
    <s v="VOHOBOVA GULNOZA TO‘XTAMURODOVNA"/>
    <s v="41712892340016"/>
    <s v="17.12.1989"/>
    <s v="+998971202900"/>
    <s v="Навоий"/>
    <x v="5"/>
    <s v="Истиқбол маҳалла фуқаролар йиғини МФЙ"/>
    <s v="SABIROV G‘IYOSJAN USMANOVICH"/>
    <s v="30811922410016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71487"/>
    <s v="12.03.2026"/>
    <s v="2026-11312904"/>
    <m/>
    <m/>
    <s v="OCHILOVA SABOHAT XOLMURADOVNA"/>
    <s v="40704766100012"/>
    <s v="07.04.1976"/>
    <s v="+998952599988"/>
    <s v="Навоий"/>
    <x v="5"/>
    <s v="Янги ҳаёт"/>
    <s v="SABIROV G‘IYOSJAN USMANOVICH"/>
    <s v="30811922410016"/>
    <x v="2"/>
    <n v="0"/>
    <n v="3"/>
    <s v="Тўланди"/>
    <s v="Озиқ"/>
    <s v="Озиқ-овқат билан боғлиқ харажатларини қоплаш (Озиқ-овқат)"/>
    <n v="412000"/>
    <s v="12.03.2026"/>
    <s v="Oddiy"/>
    <s v="13.03.2026"/>
    <m/>
    <n v="412000"/>
    <m/>
    <d v="2026-03-13T08:34:02"/>
    <n v="0"/>
    <n v="412000"/>
    <n v="46094.35696759259"/>
    <m/>
    <n v="127657"/>
  </r>
  <r>
    <s v="11869684"/>
    <s v="12.03.2026"/>
    <s v="2026-11310792"/>
    <m/>
    <m/>
    <s v="NARBUTAYEV BAXROM AXTAMOVICH"/>
    <s v="30805822350055"/>
    <s v="08.05.1982"/>
    <s v="+998931454343"/>
    <s v="Навоий"/>
    <x v="5"/>
    <s v="Янги ҳаёт"/>
    <s v="SABIROV G‘IYOSJAN USMANOVICH"/>
    <s v="30811922410016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3.03.2026"/>
    <m/>
    <n v="412000"/>
    <m/>
    <d v="2026-03-13T08:33:51"/>
    <n v="0"/>
    <n v="412000"/>
    <n v="46094.356840277775"/>
    <m/>
    <n v="127656"/>
  </r>
  <r>
    <s v="11867723"/>
    <s v="12.03.2026"/>
    <s v="2026-11308541"/>
    <m/>
    <m/>
    <s v="JURAYEVA MARXABO XIMMATOVNA"/>
    <s v="42603782360010"/>
    <s v="26.03.1978"/>
    <s v="+998933189530"/>
    <s v="Навоий"/>
    <x v="5"/>
    <s v="Янги ҳаёт"/>
    <s v="SABIROV G‘IYOSJAN USMANOVICH"/>
    <s v="30811922410016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3.03.2026"/>
    <m/>
    <n v="412000"/>
    <m/>
    <d v="2026-03-13T08:33:40"/>
    <n v="0"/>
    <n v="412000"/>
    <n v="46094.356712962966"/>
    <m/>
    <n v="127654"/>
  </r>
  <r>
    <s v="11857673"/>
    <s v="12.03.2026"/>
    <s v="2026-11297047"/>
    <m/>
    <m/>
    <s v="BOLATOVA GULMIRA ASHIMOVNA"/>
    <s v="41205822390057"/>
    <s v="12.05.1982"/>
    <s v="+998945782545"/>
    <s v="Навоий"/>
    <x v="5"/>
    <s v="Янги ҳаёт"/>
    <s v="SABIROV G‘IYOSJAN USMANOVICH"/>
    <s v="30811922410016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0:58:42"/>
    <n v="0"/>
    <n v="412000"/>
    <n v="46093.457430555558"/>
    <m/>
    <n v="127041"/>
  </r>
  <r>
    <s v="11844456"/>
    <s v="11.03.2026"/>
    <s v="2026-11281639"/>
    <m/>
    <m/>
    <s v="TO‘XTAYEVA SHAHLO HUSNIDDIN QIZI"/>
    <s v="60805005830047"/>
    <s v="08.05.2000"/>
    <s v="+998955773828"/>
    <s v="Навоий"/>
    <x v="5"/>
    <s v="Янги ҳаёт"/>
    <s v="SABIROV G‘IYOSJAN USMANOVICH"/>
    <s v="3081192241001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20:47:15"/>
    <n v="0"/>
    <n v="412000"/>
    <n v="46092.86614583333"/>
    <m/>
    <n v="123172"/>
  </r>
  <r>
    <s v="11842949"/>
    <s v="11.03.2026"/>
    <s v="2026-11279862"/>
    <m/>
    <m/>
    <s v="NEVARAYEVA SANOBAR ILXOMOVNA"/>
    <s v="40106873910061"/>
    <s v="01.06.1987"/>
    <s v="+998990465076"/>
    <s v="Навоий"/>
    <x v="5"/>
    <s v="Янги ҳаёт"/>
    <s v="SABIROV G‘IYOSJAN USMANOVICH"/>
    <s v="30811922410016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42536"/>
    <s v="11.03.2026"/>
    <s v="2026-11279385"/>
    <m/>
    <m/>
    <s v="JABBOROVA MAFTUNA HAMZA QIZI"/>
    <s v="41305932330016"/>
    <s v="13.05.1993"/>
    <s v="+998943070960"/>
    <s v="Навоий"/>
    <x v="5"/>
    <s v="Янги ҳаёт"/>
    <s v="SABIROV G‘IYOSJAN USMANOVICH"/>
    <s v="3081192241001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8:02:49"/>
    <n v="0"/>
    <n v="412000"/>
    <n v="46092.751956018517"/>
    <m/>
    <n v="121233"/>
  </r>
  <r>
    <s v="11809244"/>
    <s v="11.03.2026"/>
    <s v="2026-11240137"/>
    <m/>
    <m/>
    <s v="SHAYMARDANOV SALIM XALIMOVICH"/>
    <s v="30908542390016"/>
    <s v="09.08.1954"/>
    <s v="+998942235754"/>
    <s v="Навоий"/>
    <x v="5"/>
    <s v="Янги ҳаёт"/>
    <s v="SABIROV G‘IYOSJAN USMANOVICH"/>
    <s v="30811922410016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1.03.2026"/>
    <s v="Oddiy"/>
    <s v="11.03.2026"/>
    <m/>
    <n v="2060000"/>
    <m/>
    <d v="2026-03-11T15:43:53"/>
    <n v="0"/>
    <n v="2060000"/>
    <n v="46092.655474537038"/>
    <m/>
    <n v="115455"/>
  </r>
  <r>
    <s v="11795419"/>
    <s v="11.03.2026"/>
    <s v="2026-11222870"/>
    <m/>
    <m/>
    <s v="JABBOROVA MAFTUNA HAMZA QIZI"/>
    <s v="41305932330016"/>
    <s v="13.05.1993"/>
    <s v="+998943070960"/>
    <s v="Навоий"/>
    <x v="5"/>
    <s v="Янги ҳаёт"/>
    <s v="SABIROV G‘IYOSJAN USMANOVICH"/>
    <s v="30811922410016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86795"/>
    <s v="10.03.2026"/>
    <s v="2026-11212417"/>
    <m/>
    <m/>
    <s v="QO‘CHQOROVA SAYYORA MO‘MINOVNA"/>
    <s v="41209862380036"/>
    <s v="12.09.1986"/>
    <s v="+998878115455"/>
    <s v="Навоий"/>
    <x v="5"/>
    <s v="Янги ҳаёт"/>
    <s v="SABIROV G‘IYOSJAN USMANOVICH"/>
    <s v="30811922410016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20:02"/>
    <n v="0"/>
    <n v="412000"/>
    <n v="46092.388912037037"/>
    <m/>
    <n v="113875"/>
  </r>
  <r>
    <s v="11785441"/>
    <s v="10.03.2026"/>
    <s v="2026-11210850"/>
    <m/>
    <m/>
    <s v="AXMATOVA IRODA MURODILLOYEVNA"/>
    <s v="40208852330045"/>
    <s v="02.08.1985"/>
    <s v="+998907302832"/>
    <s v="Навоий"/>
    <x v="5"/>
    <s v="Янги ҳаёт"/>
    <s v="SABIROV G‘IYOSJAN USMANOVICH"/>
    <s v="30811922410016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19:47"/>
    <n v="0"/>
    <n v="412000"/>
    <n v="46092.388738425929"/>
    <m/>
    <n v="110152"/>
  </r>
  <r>
    <s v="11768766"/>
    <s v="10.03.2026"/>
    <s v="2026-11192050"/>
    <m/>
    <m/>
    <s v="SHAYMARDANOV SALIM XALIMOVICH"/>
    <s v="30908542390016"/>
    <s v="09.08.1954"/>
    <s v="+998942235754"/>
    <s v="Навоий"/>
    <x v="5"/>
    <s v="Янги ҳаёт"/>
    <s v="SABIROV G‘IYOSJAN USMANOVICH"/>
    <s v="30811922410016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07887"/>
    <s v="06.03.2026"/>
    <s v="2026-11112541"/>
    <m/>
    <m/>
    <s v="NEVARAYEVA SANOBAR ILXOMOVNA"/>
    <s v="40106873910061"/>
    <s v="01.06.1987"/>
    <s v="+998990465076"/>
    <s v="Навоий"/>
    <x v="5"/>
    <s v="Янги ҳаёт"/>
    <s v="SABIROV G‘IYOSJAN USMANOVICH"/>
    <s v="30811922410016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82647"/>
    <s v="05.03.2026"/>
    <s v="2026-11083515"/>
    <m/>
    <m/>
    <s v="MUXAMEDOV NORMURAT XXX"/>
    <s v="30701545820025"/>
    <s v="07.01.1954"/>
    <s v="+998934340892"/>
    <s v="Навоий"/>
    <x v="5"/>
    <s v="Янги ҳаёт"/>
    <s v="SABIROV G‘IYOSJAN USMANOVICH"/>
    <s v="3081192241001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0:54:20"/>
    <n v="0"/>
    <n v="412000"/>
    <n v="46087.454398148147"/>
    <m/>
    <n v="79884"/>
  </r>
  <r>
    <s v="11658718"/>
    <s v="05.03.2026"/>
    <s v="2026-11055880"/>
    <m/>
    <m/>
    <s v="VOHOBOVA GULNOZA TO‘XTAMURODOVNA"/>
    <s v="41712892340016"/>
    <s v="17.12.1989"/>
    <s v="+998883862224"/>
    <s v="Навоий"/>
    <x v="5"/>
    <s v="Янги ҳаёт"/>
    <s v="SABIROV G‘IYOSJAN USMANOVICH"/>
    <s v="30811922410016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563201"/>
    <s v="03.03.2026"/>
    <s v="2026-10943418"/>
    <m/>
    <m/>
    <s v="OCHILOVA SABOHAT XOLMURADOVNA"/>
    <s v="40704766100012"/>
    <s v="07.04.1976"/>
    <s v="+998952599988"/>
    <s v="Навоий"/>
    <x v="5"/>
    <s v="Янги ҳаёт"/>
    <s v="SABIROV G‘IYOSJAN USMANOVICH"/>
    <s v="30811922410016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156106"/>
    <s v="12.02.2026"/>
    <s v="2026-10453605"/>
    <m/>
    <m/>
    <s v="NARBUTAYEV BAXROM AXTAMOVICH"/>
    <s v="30805822350055"/>
    <s v="08.05.1982"/>
    <s v="+998932710787"/>
    <s v="Навоий"/>
    <x v="5"/>
    <s v="Янги ҳаёт"/>
    <s v="SABIROV G‘IYOSJAN USMANOVICH"/>
    <s v="30811922410016"/>
    <x v="0"/>
    <n v="0"/>
    <n v="0"/>
    <s v="Рад"/>
    <s v="Озиқ"/>
    <s v="Озиқ-овқат билан боғлиқ харажатларини қоплаш (Озиқ-овқат)"/>
    <n v="0"/>
    <s v="13.02.2026"/>
    <s v="Oddiy"/>
    <m/>
    <m/>
    <m/>
    <m/>
    <m/>
    <n v="0"/>
    <m/>
    <m/>
    <m/>
    <m/>
  </r>
  <r>
    <s v="13430090"/>
    <s v="19.06.2026"/>
    <s v="2026-13266288"/>
    <m/>
    <m/>
    <s v="EGAMBERDIYEVA NAFISA VALIJONOVNA"/>
    <s v="40302912340093"/>
    <s v="03.02.1991"/>
    <s v="+998504441541"/>
    <s v="Навоий"/>
    <x v="5"/>
    <s v="Янгиобод МФЙ"/>
    <s v="ISMOILOVA GULNOZA MAXMUDOVNA"/>
    <s v="40807892090069"/>
    <x v="0"/>
    <n v="0"/>
    <n v="0"/>
    <s v="Рад"/>
    <s v="Озиқ"/>
    <s v="Озиқ-овқат билан боғлиқ харажатларини қоплаш (Озиқ-овқат)"/>
    <n v="0"/>
    <s v="19.06.2026"/>
    <s v="Oddiy"/>
    <m/>
    <m/>
    <m/>
    <m/>
    <m/>
    <n v="0"/>
    <m/>
    <m/>
    <m/>
    <m/>
  </r>
  <r>
    <s v="13429548"/>
    <s v="19.06.2026"/>
    <s v="2026-13265610"/>
    <m/>
    <m/>
    <s v="EGAMBERDIYEVA NAFISA VALIJONOVNA"/>
    <s v="40302912340093"/>
    <s v="03.02.1991"/>
    <s v="+998504441541"/>
    <s v="Навоий"/>
    <x v="5"/>
    <s v="Янгиобод МФЙ"/>
    <s v="ISMOILOVA GULNOZA MAXMUDOVNA"/>
    <s v="4080789209006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6.2026"/>
    <s v="Oddiy"/>
    <m/>
    <m/>
    <m/>
    <m/>
    <m/>
    <n v="0"/>
    <m/>
    <m/>
    <m/>
    <m/>
  </r>
  <r>
    <s v="13418988"/>
    <s v="18.06.2026"/>
    <s v="2026-13251563"/>
    <m/>
    <m/>
    <s v="FAYZIYEVA ZILOLA IBODILLO QIZI"/>
    <s v="40103985840028"/>
    <s v="01.03.1998"/>
    <s v="+998953784347"/>
    <s v="Навоий"/>
    <x v="5"/>
    <s v="Янгиобод МФЙ"/>
    <s v="ISMOILOVA GULNOZA MAXMUDOVNA"/>
    <s v="4080789209006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6.2026"/>
    <s v="Oddiy"/>
    <m/>
    <m/>
    <m/>
    <m/>
    <m/>
    <n v="0"/>
    <m/>
    <m/>
    <m/>
    <m/>
  </r>
  <r>
    <s v="13404564"/>
    <s v="17.06.2026"/>
    <s v="2026-13231981"/>
    <m/>
    <m/>
    <s v="BEKOVA ZARINA IRKINOVNA"/>
    <s v="41208922390057"/>
    <s v="12.08.1992"/>
    <s v="+998882848586"/>
    <s v="Навоий"/>
    <x v="5"/>
    <s v="Янгиобод МФЙ"/>
    <s v="ISMOILOVA GULNOZA MAXMUDOVNA"/>
    <s v="40807892090069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22.06.2026"/>
    <s v="????? ????????"/>
    <n v="412000"/>
    <s v="Ha"/>
    <d v="2026-06-22T09:51:38"/>
    <n v="0"/>
    <n v="412000"/>
    <n v="46195.410856481481"/>
    <m/>
    <n v="680782"/>
  </r>
  <r>
    <s v="13403985"/>
    <s v="17.06.2026"/>
    <s v="2026-13231102"/>
    <m/>
    <m/>
    <s v="XALILOVA ALINA YADGAROVNA"/>
    <s v="62802085840047"/>
    <s v="28.02.2008"/>
    <s v="+998994153632"/>
    <s v="Навоий"/>
    <x v="5"/>
    <s v="Янгиобод МФЙ"/>
    <s v="ISMOILOVA GULNOZA MAXMUDOVNA"/>
    <s v="40807892090069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17.06.2026"/>
    <s v="????? ????????"/>
    <n v="412000"/>
    <s v="Ha"/>
    <d v="2026-06-17T16:21:15"/>
    <n v="0"/>
    <n v="412000"/>
    <n v="46190.681423611109"/>
    <m/>
    <n v="663214"/>
  </r>
  <r>
    <s v="13395803"/>
    <s v="17.06.2026"/>
    <s v="2026-13220398"/>
    <m/>
    <m/>
    <s v="JURAYEVA AZIZA BOSHMANOVNA"/>
    <s v="41311903960010"/>
    <s v="13.11.1990"/>
    <s v="+998944782024"/>
    <s v="Навоий"/>
    <x v="5"/>
    <s v="Янгиобод МФЙ"/>
    <s v="ISMOILOVA GULNOZA MAXMUDOVNA"/>
    <s v="40807892090069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17.06.2026"/>
    <s v="????? ????????"/>
    <n v="412000"/>
    <s v="Ha"/>
    <d v="2026-06-17T16:22:04"/>
    <n v="0"/>
    <n v="412000"/>
    <n v="46190.681990740741"/>
    <m/>
    <n v="658371"/>
  </r>
  <r>
    <s v="13394825"/>
    <s v="17.06.2026"/>
    <s v="2026-13219172"/>
    <m/>
    <m/>
    <s v="XASANOVA RUZIGUL AXMAT QIZI"/>
    <s v="42102932390041"/>
    <s v="21.02.1993"/>
    <s v="+998939452272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22.06.2026"/>
    <s v="Oddiy"/>
    <s v="22.06.2026"/>
    <m/>
    <n v="412000"/>
    <m/>
    <d v="2026-06-22T14:35:21"/>
    <n v="0"/>
    <n v="412000"/>
    <n v="46195.607881944445"/>
    <m/>
    <n v="748692"/>
  </r>
  <r>
    <s v="13368217"/>
    <s v="15.06.2026"/>
    <s v="2026-13183639"/>
    <m/>
    <m/>
    <s v="TESHAYEVA ZUXRA YUSUPOVNA"/>
    <s v="41510792380060"/>
    <s v="15.10.1979"/>
    <s v="+998931479091"/>
    <s v="Навоий"/>
    <x v="5"/>
    <s v="Янгиобод МФЙ"/>
    <s v="ISMOILOVA GULNOZA MAXMUDOVNA"/>
    <s v="40807892090069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17.06.2026"/>
    <s v="????? ????????"/>
    <n v="412000"/>
    <s v="Ha"/>
    <d v="2026-06-17T16:23:36"/>
    <n v="0"/>
    <n v="412000"/>
    <n v="46190.683055555557"/>
    <m/>
    <n v="658347"/>
  </r>
  <r>
    <s v="13366481"/>
    <s v="15.06.2026"/>
    <s v="2026-13181289"/>
    <m/>
    <m/>
    <s v="XAMDAMOVA AMINA XAMDAMOVNA"/>
    <s v="40308932390014"/>
    <s v="03.08.1993"/>
    <s v="+998992459191"/>
    <s v="Навоий"/>
    <x v="5"/>
    <s v="Янгиобод МФЙ"/>
    <s v="ISMOILOVA GULNOZA MAXMUDOVNA"/>
    <s v="4080789209006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5.06.2026"/>
    <s v="Oddiy"/>
    <s v="17.06.2026"/>
    <s v="????? ????????"/>
    <n v="2060000"/>
    <s v="Ha"/>
    <d v="2026-06-17T10:35:44"/>
    <n v="0"/>
    <n v="2060000"/>
    <n v="46190.441481481481"/>
    <m/>
    <n v="574417"/>
  </r>
  <r>
    <s v="13355838"/>
    <s v="15.06.2026"/>
    <s v="2026-13166892"/>
    <m/>
    <m/>
    <s v="BARATOV RASHID KASIMOVICH"/>
    <s v="31104625760025"/>
    <s v="11.04.1962"/>
    <s v="+998931908062"/>
    <s v="Навоий"/>
    <x v="5"/>
    <s v="Янгиобод МФЙ"/>
    <s v="ISMOILOVA GULNOZA MAXMUDOVNA"/>
    <s v="40807892090069"/>
    <x v="8"/>
    <n v="0"/>
    <n v="0"/>
    <s v="Жараён"/>
    <s v="Жарроҳлик"/>
    <s v="Жарроҳлик амалиёти харажатларини қоплаш"/>
    <n v="4120000000"/>
    <s v="15.06.2026"/>
    <s v="Oddiy"/>
    <m/>
    <m/>
    <m/>
    <m/>
    <m/>
    <n v="0"/>
    <m/>
    <m/>
    <m/>
    <m/>
  </r>
  <r>
    <s v="13354636"/>
    <s v="15.06.2026"/>
    <s v="2026-13165362"/>
    <m/>
    <m/>
    <s v="TUROPOVA GULMIRAXON KURBONOVNA"/>
    <s v="40301902390050"/>
    <s v="03.01.1990"/>
    <s v="+998992939099"/>
    <s v="Навоий"/>
    <x v="5"/>
    <s v="Янгиобод МФЙ"/>
    <s v="ISMOILOVA GULNOZA MAXMUDOVNA"/>
    <s v="40807892090069"/>
    <x v="0"/>
    <n v="0"/>
    <n v="0"/>
    <s v="Рад"/>
    <s v="Озиқ"/>
    <s v="Озиқ-овқат билан боғлиқ харажатларини қоплаш (Озиқ-овқат)"/>
    <n v="0"/>
    <s v="17.06.2026"/>
    <s v="Oddiy"/>
    <m/>
    <m/>
    <m/>
    <m/>
    <m/>
    <n v="0"/>
    <m/>
    <m/>
    <m/>
    <m/>
  </r>
  <r>
    <s v="13152879"/>
    <s v="03.06.2026"/>
    <s v="2026-12895210"/>
    <m/>
    <m/>
    <s v="SOBIROVA MAFTUNA TURAQULOVNA"/>
    <s v="40608912360012"/>
    <s v="06.08.1991"/>
    <s v="+998501551217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3.06.2026"/>
    <m/>
    <n v="412000"/>
    <m/>
    <d v="2026-06-03T10:45:00"/>
    <n v="0"/>
    <n v="412000"/>
    <n v="46176.447916666664"/>
    <m/>
    <n v="245853"/>
  </r>
  <r>
    <s v="13083698"/>
    <s v="26.05.2026"/>
    <s v="2026-12803476"/>
    <m/>
    <m/>
    <s v="DILOVA DILFUZA SALIM QIZI"/>
    <s v="61311015840013"/>
    <s v="13.11.2001"/>
    <s v="+998950754549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0:45:26"/>
    <n v="0"/>
    <n v="412000"/>
    <n v="46168.448217592595"/>
    <m/>
    <n v="211500"/>
  </r>
  <r>
    <s v="13067864"/>
    <s v="25.05.2026"/>
    <s v="2026-12781841"/>
    <m/>
    <m/>
    <s v="KARINGIN ANDREY SULEYMANOVICH"/>
    <s v="31709832390054"/>
    <s v="17.09.1983"/>
    <s v="+998502525283"/>
    <s v="Навоий"/>
    <x v="5"/>
    <s v="Янгиобод МФЙ"/>
    <s v="ISMOILOVA GULNOZA MAXMUDOVNA"/>
    <s v="4080789209006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5.05.2026"/>
    <s v="Oddiy"/>
    <s v="25.05.2026"/>
    <m/>
    <n v="2060000"/>
    <m/>
    <d v="2026-05-25T09:50:48"/>
    <n v="0"/>
    <n v="2060000"/>
    <n v="46167.410277777781"/>
    <m/>
    <n v="209309"/>
  </r>
  <r>
    <s v="13054971"/>
    <s v="22.05.2026"/>
    <s v="2026-12762649"/>
    <m/>
    <m/>
    <s v="NASULLOYEVA MOHIGUL SHERALIYEVNA"/>
    <s v="40902902330064"/>
    <s v="09.02.1990"/>
    <s v="+998973220902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22.05.2026"/>
    <m/>
    <n v="412000"/>
    <m/>
    <d v="2026-05-22T17:09:59"/>
    <n v="0"/>
    <n v="412000"/>
    <n v="46164.715266203704"/>
    <m/>
    <n v="206810"/>
  </r>
  <r>
    <s v="13054499"/>
    <s v="22.05.2026"/>
    <s v="2026-12761996"/>
    <m/>
    <m/>
    <s v="JURAKULOVA SHAXNOZA AZZAMOVNA"/>
    <s v="40208872390096"/>
    <s v="02.08.1987"/>
    <s v="+998912538700"/>
    <s v="Навоий"/>
    <x v="5"/>
    <s v="Янгиобод МФЙ"/>
    <s v="ISMOILOVA GULNOZA MAXMUDOVNA"/>
    <s v="40807892090069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22.05.2026"/>
    <s v="Oddiy"/>
    <s v="22.05.2026"/>
    <s v="????? ????????"/>
    <n v="2060000"/>
    <s v="Ha"/>
    <d v="2026-05-22T17:09:10"/>
    <n v="0"/>
    <n v="2060000"/>
    <n v="46164.714699074073"/>
    <m/>
    <n v="206808"/>
  </r>
  <r>
    <s v="13053202"/>
    <s v="22.05.2026"/>
    <s v="2026-12760267"/>
    <m/>
    <m/>
    <s v="NAYIMOVA UMIDA ABDIXAKIMOVNA"/>
    <s v="40201822350023"/>
    <s v="02.01.1982"/>
    <s v="+998936638482"/>
    <s v="Навоий"/>
    <x v="5"/>
    <s v="Янгиобод МФЙ"/>
    <s v="ISMOILOVA GULNOZA MAXMUDOVNA"/>
    <s v="40807892090069"/>
    <x v="5"/>
    <n v="0"/>
    <n v="0"/>
    <s v="Қарор"/>
    <s v="Озиқ"/>
    <s v="Озиқ-овқат билан боғлиқ харажатларини қоплаш (Озиқ-овқат)"/>
    <n v="412000"/>
    <s v="22.05.2026"/>
    <s v="Oddiy"/>
    <s v="22.05.2026"/>
    <s v="????? ????????"/>
    <n v="412000"/>
    <s v="Ha"/>
    <d v="2026-05-22T17:10:44"/>
    <n v="0"/>
    <n v="412000"/>
    <n v="46164.715787037036"/>
    <m/>
    <n v="206813"/>
  </r>
  <r>
    <s v="13038605"/>
    <s v="21.05.2026"/>
    <s v="2026-12741410"/>
    <m/>
    <m/>
    <s v="ACHILOVA ZARINA JAMOLOVNA"/>
    <s v="41504955840010"/>
    <s v="15.04.1995"/>
    <s v="+998700729939"/>
    <s v="Навоий"/>
    <x v="5"/>
    <s v="Янгиобод МФЙ"/>
    <s v="ISMOILOVA GULNOZA MAXMUDOVNA"/>
    <s v="4080789209006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1.05.2026"/>
    <s v="Oddiy"/>
    <s v="22.05.2026"/>
    <s v="????? ????????"/>
    <n v="2060000"/>
    <s v="Ha"/>
    <d v="2026-05-22T15:07:28"/>
    <n v="0"/>
    <n v="2060000"/>
    <n v="46164.630185185182"/>
    <m/>
    <n v="206123"/>
  </r>
  <r>
    <s v="13033507"/>
    <s v="21.05.2026"/>
    <s v="2026-12734580"/>
    <m/>
    <m/>
    <s v="XAYRULLOYEV ABBOSJON SAYDULLO O‘G‘LI"/>
    <s v="30712975840024"/>
    <s v="07.12.1997"/>
    <s v="+998993388878"/>
    <s v="Навоий"/>
    <x v="5"/>
    <s v="Янгиобод МФЙ"/>
    <s v="ISMOILOVA GULNOZA MAXMUDOVNA"/>
    <s v="4080789209006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1.05.2026"/>
    <s v="Oddiy"/>
    <m/>
    <m/>
    <m/>
    <m/>
    <m/>
    <n v="0"/>
    <m/>
    <m/>
    <m/>
    <m/>
  </r>
  <r>
    <s v="13022450"/>
    <s v="21.05.2026"/>
    <s v="2026-12720343"/>
    <m/>
    <m/>
    <s v="SHAMSIDDINOVA SHAXLO XUSNIDDIN QIZI"/>
    <s v="41610935830015"/>
    <s v="16.10.1993"/>
    <s v="+998880995353"/>
    <s v="Навоий"/>
    <x v="5"/>
    <s v="Янгиобод МФЙ"/>
    <s v="ISMOILOVA GULNOZA MAXMUDOVNA"/>
    <s v="40807892090069"/>
    <x v="5"/>
    <n v="0"/>
    <n v="0"/>
    <s v="Қарор"/>
    <s v="Озиқ"/>
    <s v="Озиқ-овқат билан боғлиқ харажатларини қоплаш (Озиқ-овқат)"/>
    <n v="412000"/>
    <s v="21.05.2026"/>
    <s v="Oddiy"/>
    <s v="22.05.2026"/>
    <s v="????? ????????"/>
    <n v="412000"/>
    <s v="Ha"/>
    <d v="2026-05-22T15:04:53"/>
    <n v="0"/>
    <n v="412000"/>
    <n v="46164.628391203703"/>
    <m/>
    <n v="205086"/>
  </r>
  <r>
    <s v="13022277"/>
    <s v="21.05.2026"/>
    <s v="2026-12720126"/>
    <m/>
    <m/>
    <s v="RUZIYEVA SARVINOZ ALIJON QIZI"/>
    <s v="40906922390048"/>
    <s v="09.06.1992"/>
    <s v="+998918480992"/>
    <s v="Навоий"/>
    <x v="5"/>
    <s v="Янгиобод МФЙ"/>
    <s v="ISMOILOVA GULNOZA MAXMUDOVNA"/>
    <s v="40807892090069"/>
    <x v="2"/>
    <n v="0"/>
    <n v="2"/>
    <s v="Тўланди"/>
    <s v="Озиқ"/>
    <s v="Озиқ-овқат билан боғлиқ харажатларини қоплаш (Озиқ-овқат)"/>
    <n v="412000"/>
    <s v="21.05.2026"/>
    <s v="Oddiy"/>
    <s v="22.05.2026"/>
    <m/>
    <n v="412000"/>
    <m/>
    <d v="2026-05-22T15:05:48"/>
    <n v="0"/>
    <n v="412000"/>
    <n v="46164.629027777781"/>
    <m/>
    <n v="205091"/>
  </r>
  <r>
    <s v="13019142"/>
    <s v="20.05.2026"/>
    <s v="2026-12715995"/>
    <m/>
    <m/>
    <s v="ACHILOVA ZARINA JAMOLOVNA"/>
    <s v="41504955840010"/>
    <s v="15.04.1995"/>
    <s v="+998918530227"/>
    <s v="Навоий"/>
    <x v="5"/>
    <s v="Янгиобод МФЙ"/>
    <s v="ISMOILOVA GULNOZA MAXMUDOVNA"/>
    <s v="40807892090069"/>
    <x v="5"/>
    <n v="0"/>
    <n v="0"/>
    <s v="Қарор"/>
    <s v="Озиқ"/>
    <s v="Озиқ-овқат билан боғлиқ харажатларини қоплаш (Озиқ-овқат)"/>
    <n v="412000"/>
    <s v="21.05.2026"/>
    <s v="Oddiy"/>
    <s v="22.05.2026"/>
    <s v="????? ????????"/>
    <n v="412000"/>
    <s v="Ha"/>
    <d v="2026-05-22T15:06:41"/>
    <n v="0"/>
    <n v="412000"/>
    <n v="46164.629641203705"/>
    <m/>
    <n v="205092"/>
  </r>
  <r>
    <s v="13019137"/>
    <s v="20.05.2026"/>
    <s v="2026-12715986"/>
    <m/>
    <m/>
    <s v="ACHILOVA ZARINA JAMOLOVNA"/>
    <s v="41504955840010"/>
    <s v="15.04.1995"/>
    <s v="+998918530227"/>
    <s v="Навоий"/>
    <x v="5"/>
    <s v="Янгиобод МФЙ"/>
    <s v="ISMOILOVA GULNOZA MAXMUDOVNA"/>
    <s v="4080789209006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1.05.2026"/>
    <s v="Oddiy"/>
    <m/>
    <m/>
    <m/>
    <m/>
    <m/>
    <n v="0"/>
    <m/>
    <m/>
    <m/>
    <m/>
  </r>
  <r>
    <s v="12981857"/>
    <s v="18.05.2026"/>
    <s v="2026-12666661"/>
    <m/>
    <m/>
    <s v="NORMURADOV ANVAR NORBUTAYEVICH"/>
    <s v="32811783960053"/>
    <s v="28.11.1978"/>
    <s v="+998333540715"/>
    <s v="Навоий"/>
    <x v="5"/>
    <s v="Янгиобод МФЙ"/>
    <s v="ISMOILOVA GULNOZA MAXMUDOVNA"/>
    <s v="40807892090069"/>
    <x v="5"/>
    <n v="0"/>
    <n v="0"/>
    <s v="Қарор"/>
    <s v="Озиқ"/>
    <s v="Озиқ-овқат билан боғлиқ харажатларини қоплаш (Озиқ-овқат)"/>
    <n v="412000"/>
    <s v="20.05.2026"/>
    <s v="Oddiy"/>
    <s v="20.05.2026"/>
    <s v="????? ????????"/>
    <n v="412000"/>
    <s v="Ha"/>
    <d v="2026-05-20T21:05:34"/>
    <n v="0"/>
    <n v="412000"/>
    <n v="46162.878865740742"/>
    <m/>
    <n v="201551"/>
  </r>
  <r>
    <s v="12954814"/>
    <s v="15.05.2026"/>
    <s v="2026-12631203"/>
    <m/>
    <m/>
    <s v="SHURIGIN SERGEY ALEKSANDROVICH"/>
    <s v="31901762390014"/>
    <s v="19.01.1976"/>
    <s v="+998994473445"/>
    <s v="Навоий"/>
    <x v="5"/>
    <s v="Янгиобод МФЙ"/>
    <s v="ISMOILOVA GULNOZA MAXMUDOVNA"/>
    <s v="40807892090069"/>
    <x v="5"/>
    <n v="0"/>
    <n v="0"/>
    <s v="Қарор"/>
    <s v="Озиқ"/>
    <s v="Озиқ-овқат билан боғлиқ харажатларини қоплаш (Озиқ-овқат)"/>
    <n v="412000"/>
    <s v="20.05.2026"/>
    <s v="Oddiy"/>
    <s v="20.05.2026"/>
    <s v="????? ????????"/>
    <n v="412000"/>
    <s v="Ha"/>
    <d v="2026-05-20T21:06:53"/>
    <n v="0"/>
    <n v="412000"/>
    <n v="46162.879780092589"/>
    <m/>
    <n v="201552"/>
  </r>
  <r>
    <s v="12949960"/>
    <s v="15.05.2026"/>
    <s v="2026-12625257"/>
    <m/>
    <m/>
    <s v="NAVRUZOVA NORGUL YUSUPOVNA"/>
    <s v="42005965760028"/>
    <s v="20.05.1996"/>
    <s v="+998931192476"/>
    <s v="Навоий"/>
    <x v="5"/>
    <s v="Янгиобод МФЙ"/>
    <s v="ISMOILOVA GULNOZA MAXMUDOVNA"/>
    <s v="40807892090069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20.05.2026"/>
    <s v="Oddiy"/>
    <s v="20.05.2026"/>
    <s v="????? ????????"/>
    <n v="2060000"/>
    <s v="Ha"/>
    <d v="2026-05-20T21:17:20"/>
    <n v="0"/>
    <n v="2060000"/>
    <n v="46162.887037037035"/>
    <m/>
    <n v="201563"/>
  </r>
  <r>
    <s v="12949913"/>
    <s v="15.05.2026"/>
    <s v="2026-12625207"/>
    <m/>
    <m/>
    <s v="NAVRUZOVA NORGUL YUSUPOVNA"/>
    <s v="42005965760028"/>
    <s v="20.05.1996"/>
    <s v="+998931192476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0.05.2026"/>
    <m/>
    <n v="412000"/>
    <m/>
    <d v="2026-05-20T21:14:57"/>
    <n v="0"/>
    <n v="412000"/>
    <n v="46162.885381944441"/>
    <m/>
    <n v="201554"/>
  </r>
  <r>
    <s v="12948442"/>
    <s v="15.05.2026"/>
    <s v="2026-12623422"/>
    <m/>
    <m/>
    <s v="NARZIYEVA NASIBA AXATOVNA"/>
    <s v="41612852390029"/>
    <s v="16.12.1985"/>
    <s v="+998906192215"/>
    <s v="Навоий"/>
    <x v="5"/>
    <s v="Янгиобод МФЙ"/>
    <s v="ISMOILOVA GULNOZA MAXMUDOVNA"/>
    <s v="4080789209006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0.05.2026"/>
    <s v="Oddiy"/>
    <s v="20.05.2026"/>
    <s v="????? ????????"/>
    <n v="2060000"/>
    <s v="Ha"/>
    <d v="2026-05-20T17:22:33"/>
    <n v="0"/>
    <n v="2060000"/>
    <n v="46162.723993055559"/>
    <m/>
    <n v="200963"/>
  </r>
  <r>
    <s v="12948400"/>
    <s v="15.05.2026"/>
    <s v="2026-12623373"/>
    <m/>
    <m/>
    <s v="NARZIYEVA NASIBA AXATOVNA"/>
    <s v="41612852390029"/>
    <s v="16.12.1985"/>
    <s v="+998906192215"/>
    <s v="Навоий"/>
    <x v="5"/>
    <s v="Янгиобод МФЙ"/>
    <s v="ISMOILOVA GULNOZA MAXMUDOVNA"/>
    <s v="40807892090069"/>
    <x v="5"/>
    <n v="0"/>
    <n v="0"/>
    <s v="Қарор"/>
    <s v="Озиқ"/>
    <s v="Озиқ-овқат билан боғлиқ харажатларини қоплаш (Озиқ-овқат)"/>
    <n v="412000"/>
    <s v="20.05.2026"/>
    <s v="Oddiy"/>
    <s v="20.05.2026"/>
    <s v="????? ????????"/>
    <n v="412000"/>
    <s v="Ha"/>
    <d v="2026-05-20T21:13:36"/>
    <n v="0"/>
    <n v="412000"/>
    <n v="46162.884444444448"/>
    <m/>
    <n v="201553"/>
  </r>
  <r>
    <s v="12942758"/>
    <s v="14.05.2026"/>
    <s v="2026-12616018"/>
    <m/>
    <m/>
    <s v="TOJIYEVA MUXABBAT ILXOMOVNA"/>
    <s v="42305923960012"/>
    <s v="23.05.1992"/>
    <s v="+998885482324"/>
    <s v="Навоий"/>
    <x v="5"/>
    <s v="Янгиобод МФЙ"/>
    <s v="ISMOILOVA GULNOZA MAXMUDOVNA"/>
    <s v="40807892090069"/>
    <x v="5"/>
    <n v="0"/>
    <n v="0"/>
    <s v="Қарор"/>
    <s v="Озиқ"/>
    <s v="Озиқ-овқат билан боғлиқ харажатларини қоплаш (Озиқ-овқат)"/>
    <n v="412000"/>
    <s v="14.05.2026"/>
    <s v="Oddiy"/>
    <s v="20.05.2026"/>
    <s v="????? ????????"/>
    <n v="412000"/>
    <s v="Ha"/>
    <d v="2026-05-20T17:17:10"/>
    <n v="0"/>
    <n v="412000"/>
    <n v="46162.720254629632"/>
    <m/>
    <n v="198573"/>
  </r>
  <r>
    <s v="12935262"/>
    <s v="14.05.2026"/>
    <s v="2026-12606258"/>
    <m/>
    <m/>
    <s v="IBROHIMOVA GULIZA ODILJON QIZI"/>
    <s v="41702985840017"/>
    <s v="17.02.1998"/>
    <s v="+998977972496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20.05.2026"/>
    <m/>
    <n v="412000"/>
    <m/>
    <d v="2026-05-20T17:18:03"/>
    <n v="0"/>
    <n v="412000"/>
    <n v="46162.720868055556"/>
    <m/>
    <n v="198693"/>
  </r>
  <r>
    <s v="12934754"/>
    <s v="14.05.2026"/>
    <s v="2026-12605580"/>
    <m/>
    <m/>
    <s v="SAYUSTOV VYACHESLAV GRIGOREVICH"/>
    <s v="32608752390056"/>
    <s v="26.08.1975"/>
    <s v="+998507010875"/>
    <s v="Навоий"/>
    <x v="5"/>
    <s v="Янгиобод МФЙ"/>
    <s v="ISMOILOVA GULNOZA MAXMUDOVNA"/>
    <s v="4080789209006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4.05.2026"/>
    <s v="Oddiy"/>
    <s v="15.05.2026"/>
    <s v="????? ????????"/>
    <n v="2060000"/>
    <s v="Ha"/>
    <d v="2026-05-15T08:34:21"/>
    <n v="0"/>
    <n v="2060000"/>
    <n v="46157.357187499998"/>
    <m/>
    <n v="191203"/>
  </r>
  <r>
    <s v="12934598"/>
    <s v="14.05.2026"/>
    <s v="2026-12605384"/>
    <m/>
    <m/>
    <s v="SAYUSTOV VYACHESLAV GRIGOREVICH"/>
    <s v="32608752390056"/>
    <s v="26.08.1975"/>
    <s v="+998507010875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4.05.2026"/>
    <m/>
    <n v="412000"/>
    <m/>
    <d v="2026-05-14T12:02:33"/>
    <n v="0"/>
    <n v="412000"/>
    <n v="46156.501770833333"/>
    <m/>
    <n v="190839"/>
  </r>
  <r>
    <s v="12932383"/>
    <s v="14.05.2026"/>
    <s v="2026-12602444"/>
    <m/>
    <m/>
    <s v="FAYZIYEVA ZILOLA IBODILLO QIZI"/>
    <s v="40103985840028"/>
    <s v="01.03.1998"/>
    <s v="+998508556444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4.05.2026"/>
    <m/>
    <n v="412000"/>
    <m/>
    <d v="2026-05-14T11:51:14"/>
    <n v="0"/>
    <n v="412000"/>
    <n v="46156.49391203704"/>
    <m/>
    <n v="190688"/>
  </r>
  <r>
    <s v="12932042"/>
    <s v="14.05.2026"/>
    <s v="2026-12602021"/>
    <m/>
    <m/>
    <s v="BABANAROVA KAROMAT ABDALIMOVNA"/>
    <s v="40703732390011"/>
    <s v="07.03.1973"/>
    <s v="+998993440847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4.05.2026"/>
    <m/>
    <n v="412000"/>
    <m/>
    <d v="2026-05-14T11:23:16"/>
    <n v="0"/>
    <n v="412000"/>
    <n v="46156.474490740744"/>
    <m/>
    <n v="190593"/>
  </r>
  <r>
    <s v="12931235"/>
    <s v="14.05.2026"/>
    <s v="2026-12601030"/>
    <m/>
    <m/>
    <s v="XOJANOVA TUXTAGUL MAXAMATOVNA"/>
    <s v="41704842350048"/>
    <s v="17.04.1984"/>
    <s v="+998972841704"/>
    <s v="Навоий"/>
    <x v="5"/>
    <s v="Янгиобод МФЙ"/>
    <s v="ISMOILOVA GULNOZA MAXMUDOVNA"/>
    <s v="40807892090069"/>
    <x v="5"/>
    <n v="0"/>
    <n v="0"/>
    <s v="Қарор"/>
    <s v="Озиқ"/>
    <s v="Озиқ-овқат билан боғлиқ харажатларини қоплаш (Озиқ-овқат)"/>
    <n v="412000"/>
    <s v="14.05.2026"/>
    <s v="Oddiy"/>
    <s v="14.05.2026"/>
    <s v="????? ????????"/>
    <n v="412000"/>
    <s v="Ha"/>
    <d v="2026-05-14T11:24:10"/>
    <n v="0"/>
    <n v="412000"/>
    <n v="46156.475115740737"/>
    <m/>
    <n v="190602"/>
  </r>
  <r>
    <s v="12928327"/>
    <s v="14.05.2026"/>
    <s v="2026-12597335"/>
    <m/>
    <m/>
    <s v="XOJANOVA TUXTAGUL MAXAMATOVNA"/>
    <s v="41704842350048"/>
    <s v="17.04.1984"/>
    <s v="+998972841704"/>
    <s v="Навоий"/>
    <x v="5"/>
    <s v="Янгиобод МФЙ"/>
    <s v="ISMOILOVA GULNOZA MAXMUDOVNA"/>
    <s v="40807892090069"/>
    <x v="0"/>
    <n v="0"/>
    <n v="0"/>
    <s v="Рад"/>
    <s v="Озиқ"/>
    <s v="Озиқ-овқат билан боғлиқ харажатларини қоплаш (Озиқ-овқат)"/>
    <n v="0"/>
    <s v="14.05.2026"/>
    <s v="Oddiy"/>
    <m/>
    <m/>
    <m/>
    <m/>
    <m/>
    <n v="0"/>
    <m/>
    <m/>
    <m/>
    <m/>
  </r>
  <r>
    <s v="12922889"/>
    <s v="13.05.2026"/>
    <s v="2026-12590607"/>
    <m/>
    <m/>
    <s v="NAMAZOVA NARGIZA ERGASHEVNA"/>
    <s v="40709852390021"/>
    <s v="07.09.1985"/>
    <s v="+998509008507"/>
    <s v="Навоий"/>
    <x v="5"/>
    <s v="Янгиобод МФЙ"/>
    <s v="ISMOILOVA GULNOZA MAXMUDOVNA"/>
    <s v="40807892090069"/>
    <x v="5"/>
    <n v="0"/>
    <n v="0"/>
    <s v="Қарор"/>
    <s v="Озиқ"/>
    <s v="Озиқ-овқат билан боғлиқ харажатларини қоплаш (Озиқ-овқат)"/>
    <n v="412000"/>
    <s v="13.05.2026"/>
    <s v="Oddiy"/>
    <s v="14.05.2026"/>
    <s v="????? ????????"/>
    <n v="412000"/>
    <s v="Ha"/>
    <d v="2026-05-14T11:19:20"/>
    <n v="0"/>
    <n v="412000"/>
    <n v="46156.471759259257"/>
    <m/>
    <n v="190369"/>
  </r>
  <r>
    <s v="12921685"/>
    <s v="13.05.2026"/>
    <s v="2026-12588874"/>
    <m/>
    <m/>
    <s v="ISOKOV FURQAT XAMRAYEVICH"/>
    <s v="32408902390013"/>
    <s v="24.08.1990"/>
    <s v="+998933155590"/>
    <s v="Навоий"/>
    <x v="5"/>
    <s v="Янгиобод МФЙ"/>
    <s v="ISMOILOVA GULNOZA MAXMUDOVNA"/>
    <s v="40807892090069"/>
    <x v="2"/>
    <n v="0"/>
    <n v="6"/>
    <s v="Тўланди"/>
    <s v="Кийим"/>
    <s v="Кийим-кечак ва бошқа энг зарур товарлар билан боғлиқ харажатларини қоплаш (Кийим-кечак)"/>
    <n v="2060000"/>
    <s v="13.05.2026"/>
    <s v="Oddiy"/>
    <s v="13.05.2026"/>
    <m/>
    <n v="2060000"/>
    <m/>
    <d v="2026-05-13T19:42:37"/>
    <n v="0"/>
    <n v="2060000"/>
    <n v="46155.821261574078"/>
    <m/>
    <n v="189733"/>
  </r>
  <r>
    <s v="12921668"/>
    <s v="13.05.2026"/>
    <s v="2026-12588849"/>
    <m/>
    <m/>
    <s v="ERGASHOVA NAVRUZOY ERKIN QIZI"/>
    <s v="42103932350060"/>
    <s v="21.03.1993"/>
    <s v="+998944123311"/>
    <s v="Навоий"/>
    <x v="5"/>
    <s v="Янгиобод МФЙ"/>
    <s v="ISMOILOVA GULNOZA MAXMUDOVNA"/>
    <s v="4080789209006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3.05.2026"/>
    <s v="Oddiy"/>
    <s v="13.05.2026"/>
    <s v="????? ????????"/>
    <n v="2060000"/>
    <s v="Ha"/>
    <d v="2026-05-13T19:41:10"/>
    <n v="0"/>
    <n v="2060000"/>
    <n v="46155.820254629631"/>
    <m/>
    <n v="189731"/>
  </r>
  <r>
    <s v="12919150"/>
    <s v="13.05.2026"/>
    <s v="2026-12585478"/>
    <m/>
    <m/>
    <s v="OSTONOVA FIRUZA FURQATOVNA"/>
    <s v="43108892390067"/>
    <s v="31.08.1989"/>
    <s v="+998930888919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13.05.2026"/>
    <s v="Oddiy"/>
    <s v="13.05.2026"/>
    <m/>
    <n v="412000"/>
    <m/>
    <d v="2026-05-13T20:31:08"/>
    <n v="0"/>
    <n v="412000"/>
    <n v="46155.854953703703"/>
    <m/>
    <n v="189834"/>
  </r>
  <r>
    <s v="12916592"/>
    <s v="13.05.2026"/>
    <s v="2026-12582171"/>
    <m/>
    <m/>
    <s v="SADULLAYEV ERALI NASIROVICH"/>
    <s v="30101702380122"/>
    <s v="01.01.1970"/>
    <s v="+998933151056"/>
    <s v="Навоий"/>
    <x v="5"/>
    <s v="Янгиобод МФЙ"/>
    <s v="ISMOILOVA GULNOZA MAXMUDOVNA"/>
    <s v="40807892090069"/>
    <x v="0"/>
    <n v="0"/>
    <n v="0"/>
    <s v="Рад"/>
    <s v="Даволаниш"/>
    <s v="Жарроҳлик амалиётисиз даволаниш харажатларини қоплаш"/>
    <n v="0"/>
    <s v="13.05.2026"/>
    <s v="Oddiy"/>
    <m/>
    <m/>
    <m/>
    <m/>
    <m/>
    <n v="0"/>
    <m/>
    <m/>
    <m/>
    <m/>
  </r>
  <r>
    <s v="12893816"/>
    <s v="12.05.2026"/>
    <s v="2026-12552695"/>
    <m/>
    <m/>
    <s v="ISOKOV FURQAT XAMRAYEVICH"/>
    <s v="32408902390013"/>
    <s v="24.08.1990"/>
    <s v="+998933155590"/>
    <s v="Навоий"/>
    <x v="5"/>
    <s v="Янгиобод МФЙ"/>
    <s v="ISMOILOVA GULNOZA MAXMUDOVNA"/>
    <s v="40807892090069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5.2026"/>
    <s v="Oddiy"/>
    <s v="12.05.2026"/>
    <s v="??????? ??? ????"/>
    <m/>
    <s v="Yuq"/>
    <d v="2026-05-12T20:10:59"/>
    <n v="0"/>
    <m/>
    <n v="46154.840960648151"/>
    <m/>
    <n v="187687"/>
  </r>
  <r>
    <s v="12874386"/>
    <s v="08.05.2026"/>
    <s v="2026-12524514"/>
    <m/>
    <m/>
    <s v="ERGASHOVA NAVRUZOY ERKIN QIZI"/>
    <s v="42103932350060"/>
    <s v="21.03.1993"/>
    <s v="+998944123311"/>
    <s v="Навоий"/>
    <x v="5"/>
    <s v="Янгиобод МФЙ"/>
    <s v="ISMOILOVA GULNOZA MAXMUDOVNA"/>
    <s v="40807892090069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5.2026"/>
    <s v="Oddiy"/>
    <s v="12.05.2026"/>
    <s v="??????? ??? ????"/>
    <m/>
    <s v="Yuq"/>
    <d v="2026-05-12T20:13:00"/>
    <n v="0"/>
    <m/>
    <n v="46154.842361111114"/>
    <m/>
    <n v="187686"/>
  </r>
  <r>
    <s v="12874043"/>
    <s v="08.05.2026"/>
    <s v="2026-12524102"/>
    <m/>
    <m/>
    <s v="SHODMONOVA GUZAL SUYUNOVNA"/>
    <s v="40304825830023"/>
    <s v="03.04.1982"/>
    <s v="+998507728203"/>
    <s v="Навоий"/>
    <x v="5"/>
    <s v="Янгиобод МФЙ"/>
    <s v="ISMOILOVA GULNOZA MAXMUDOVNA"/>
    <s v="40807892090069"/>
    <x v="5"/>
    <n v="0"/>
    <n v="0"/>
    <s v="Қарор"/>
    <s v="Озиқ"/>
    <s v="Озиқ-овқат билан боғлиқ харажатларини қоплаш (Озиқ-овқат)"/>
    <n v="412000"/>
    <s v="13.05.2026"/>
    <s v="Oddiy"/>
    <s v="14.05.2026"/>
    <s v="????? ????????"/>
    <n v="412000"/>
    <s v="Ha"/>
    <d v="2026-05-14T11:20:06"/>
    <n v="0"/>
    <n v="412000"/>
    <n v="46156.472291666665"/>
    <m/>
    <n v="190372"/>
  </r>
  <r>
    <s v="12869977"/>
    <s v="07.05.2026"/>
    <s v="2026-12518623"/>
    <m/>
    <m/>
    <s v="SUYAROVA XILOLA ZAYIROVNA"/>
    <s v="41702843960024"/>
    <s v="17.02.1984"/>
    <s v="+998999488402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13.05.2026"/>
    <s v="Oddiy"/>
    <s v="14.05.2026"/>
    <m/>
    <n v="412000"/>
    <m/>
    <d v="2026-05-14T11:22:20"/>
    <n v="0"/>
    <n v="412000"/>
    <n v="46156.47384259259"/>
    <m/>
    <n v="190374"/>
  </r>
  <r>
    <s v="12856924"/>
    <s v="07.05.2026"/>
    <s v="2026-12501586"/>
    <m/>
    <m/>
    <s v="KAXAROVA ZAMIRA QODIROVNA"/>
    <s v="42805605820017"/>
    <s v="28.05.1960"/>
    <s v="+998501953706"/>
    <s v="Навоий"/>
    <x v="5"/>
    <s v="Янгиобод МФЙ"/>
    <s v="ISMOILOVA GULNOZA MAXMUDOVNA"/>
    <s v="40807892090069"/>
    <x v="5"/>
    <n v="0"/>
    <n v="0"/>
    <s v="Қарор"/>
    <s v="Озиқ"/>
    <s v="Озиқ-овқат билан боғлиқ харажатларини қоплаш (Озиқ-овқат)"/>
    <n v="412000"/>
    <s v="07.05.2026"/>
    <s v="Oddiy"/>
    <s v="08.05.2026"/>
    <s v="????? ????????"/>
    <n v="412000"/>
    <s v="Ha"/>
    <d v="2026-05-08T18:40:11"/>
    <n v="0"/>
    <n v="412000"/>
    <n v="46150.777905092589"/>
    <m/>
    <n v="186045"/>
  </r>
  <r>
    <s v="12848501"/>
    <s v="06.05.2026"/>
    <s v="2026-12490560"/>
    <m/>
    <m/>
    <s v="FROLOVA YANA ALEKSANDROVNA"/>
    <s v="40110912390035"/>
    <s v="01.10.1991"/>
    <s v="+998990363402"/>
    <s v="Навоий"/>
    <x v="5"/>
    <s v="Янгиобод МФЙ"/>
    <s v="ISMOILOVA GULNOZA MAXMUDOVNA"/>
    <s v="4080789209006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6.05.2026"/>
    <s v="Oddiy"/>
    <s v="07.05.2026"/>
    <s v="????? ????????"/>
    <n v="2060000"/>
    <s v="Ha"/>
    <d v="2026-05-07T17:00:04"/>
    <n v="0"/>
    <n v="2060000"/>
    <n v="46149.708379629628"/>
    <m/>
    <n v="183022"/>
  </r>
  <r>
    <s v="12848055"/>
    <s v="06.05.2026"/>
    <s v="2026-12489952"/>
    <m/>
    <m/>
    <s v="NURMUXAMEDOVA LOLA SHAVKATOVNA"/>
    <s v="40512902390014"/>
    <s v="05.12.1990"/>
    <s v="+998994586740"/>
    <s v="Навоий"/>
    <x v="5"/>
    <s v="Янгиобод МФЙ"/>
    <s v="ISMOILOVA GULNOZA MAXMUDOVNA"/>
    <s v="40807892090069"/>
    <x v="2"/>
    <n v="0"/>
    <n v="19"/>
    <s v="Тўланди"/>
    <s v="Кийим"/>
    <s v="Кийим-кечак ва бошқа энг зарур товарлар билан боғлиқ харажатларини қоплаш (Кийим-кечак)"/>
    <n v="2060000"/>
    <s v="06.05.2026"/>
    <s v="Oddiy"/>
    <s v="07.05.2026"/>
    <m/>
    <n v="2060000"/>
    <m/>
    <d v="2026-05-07T16:58:34"/>
    <n v="0"/>
    <n v="2060000"/>
    <n v="46149.707337962966"/>
    <m/>
    <n v="183021"/>
  </r>
  <r>
    <s v="12847405"/>
    <s v="06.05.2026"/>
    <s v="2026-12489041"/>
    <m/>
    <m/>
    <s v="BUZRUKOVA GULXAYO TO‘LKINOVNA"/>
    <s v="42809892330017"/>
    <s v="28.09.1989"/>
    <s v="+998777772901"/>
    <s v="Навоий"/>
    <x v="5"/>
    <s v="Янгиобод МФЙ"/>
    <s v="ISMOILOVA GULNOZA MAXMUDOVNA"/>
    <s v="40807892090069"/>
    <x v="0"/>
    <n v="0"/>
    <n v="0"/>
    <s v="Рад"/>
    <s v="Озиқ"/>
    <s v="Озиқ-овқат билан боғлиқ харажатларини қоплаш (Озиқ-овқат)"/>
    <n v="0"/>
    <s v="06.05.2026"/>
    <s v="Oddiy"/>
    <m/>
    <m/>
    <m/>
    <m/>
    <m/>
    <n v="0"/>
    <m/>
    <m/>
    <m/>
    <m/>
  </r>
  <r>
    <s v="12845362"/>
    <s v="06.05.2026"/>
    <s v="2026-12486409"/>
    <m/>
    <m/>
    <s v="KARINGIN ANDREY SULEYMANOVICH"/>
    <s v="31709832390054"/>
    <s v="17.09.1983"/>
    <s v="+998948830983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06.05.2026"/>
    <s v="Oddiy"/>
    <s v="07.05.2026"/>
    <m/>
    <n v="412000"/>
    <m/>
    <d v="2026-05-07T16:57:40"/>
    <n v="0"/>
    <n v="412000"/>
    <n v="46149.706712962965"/>
    <m/>
    <n v="183015"/>
  </r>
  <r>
    <s v="12833992"/>
    <s v="06.05.2026"/>
    <s v="2026-12472561"/>
    <m/>
    <m/>
    <s v="SUYAROVA XILOLA ZAYIROVNA"/>
    <s v="41702843960024"/>
    <s v="17.02.1984"/>
    <s v="+998999488402"/>
    <s v="Навоий"/>
    <x v="5"/>
    <s v="Янгиобод МФЙ"/>
    <s v="ISMOILOVA GULNOZA MAXMUDOVNA"/>
    <s v="4080789209006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5.2026"/>
    <s v="Oddiy"/>
    <m/>
    <m/>
    <m/>
    <m/>
    <m/>
    <n v="0"/>
    <m/>
    <m/>
    <m/>
    <m/>
  </r>
  <r>
    <s v="12832321"/>
    <s v="06.05.2026"/>
    <s v="2026-12470616"/>
    <m/>
    <m/>
    <s v="MAVLONOVA MASKA TOSHEVNA"/>
    <s v="40812642380022"/>
    <s v="08.12.1964"/>
    <s v="+998913094977"/>
    <s v="Навоий"/>
    <x v="5"/>
    <s v="Янгиобод МФЙ"/>
    <s v="ISMOILOVA GULNOZA MAXMUDOVNA"/>
    <s v="40807892090069"/>
    <x v="0"/>
    <n v="0"/>
    <n v="0"/>
    <s v="Рад"/>
    <s v="Озиқ"/>
    <s v="Озиқ-овқат билан боғлиқ харажатларини қоплаш (Озиқ-овқат)"/>
    <n v="0"/>
    <s v="06.05.2026"/>
    <s v="Oddiy"/>
    <m/>
    <m/>
    <m/>
    <m/>
    <m/>
    <n v="0"/>
    <m/>
    <m/>
    <m/>
    <m/>
  </r>
  <r>
    <s v="12831694"/>
    <s v="06.05.2026"/>
    <s v="2026-12469845"/>
    <m/>
    <m/>
    <s v="TUROPOVA GULMIRAXON KURBONOVNA"/>
    <s v="40301902390050"/>
    <s v="03.01.1990"/>
    <s v="+998992939099"/>
    <s v="Навоий"/>
    <x v="5"/>
    <s v="Янгиобод МФЙ"/>
    <s v="ISMOILOVA GULNOZA MAXMUDOVNA"/>
    <s v="40807892090069"/>
    <x v="0"/>
    <n v="0"/>
    <n v="0"/>
    <s v="Рад"/>
    <s v="Озиқ"/>
    <s v="Озиқ-овқат билан боғлиқ харажатларини қоплаш (Озиқ-овқат)"/>
    <n v="0"/>
    <s v="06.05.2026"/>
    <s v="Oddiy"/>
    <m/>
    <m/>
    <m/>
    <m/>
    <m/>
    <n v="0"/>
    <m/>
    <m/>
    <m/>
    <m/>
  </r>
  <r>
    <s v="12831078"/>
    <s v="06.05.2026"/>
    <s v="2026-12469124"/>
    <m/>
    <m/>
    <s v="ADURAHIMOVA DILAFRO‘Z ABDUSALIM QIZI"/>
    <s v="42006975800034"/>
    <s v="20.06.1997"/>
    <s v="+998952249720"/>
    <s v="Навоий"/>
    <x v="5"/>
    <s v="Янгиобод МФЙ"/>
    <s v="ISMOILOVA GULNOZA MAXMUDOVNA"/>
    <s v="40807892090069"/>
    <x v="0"/>
    <n v="0"/>
    <n v="0"/>
    <s v="Рад"/>
    <s v="Озиқ"/>
    <s v="Озиқ-овқат билан боғлиқ харажатларини қоплаш (Озиқ-овқат)"/>
    <n v="0"/>
    <s v="06.05.2026"/>
    <s v="Oddiy"/>
    <m/>
    <m/>
    <m/>
    <m/>
    <m/>
    <n v="0"/>
    <m/>
    <m/>
    <m/>
    <m/>
  </r>
  <r>
    <s v="12830646"/>
    <s v="06.05.2026"/>
    <s v="2026-12468630"/>
    <m/>
    <m/>
    <s v="ADURAHIMOVA DILAFRO‘Z ABDUSALIM QIZI"/>
    <s v="42006975800034"/>
    <s v="20.06.1997"/>
    <s v="+998952249720"/>
    <s v="Навоий"/>
    <x v="5"/>
    <s v="Янгиобод МФЙ"/>
    <s v="ISMOILOVA GULNOZA MAXMUDOVNA"/>
    <s v="4080789209006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5.2026"/>
    <s v="Oddiy"/>
    <m/>
    <m/>
    <m/>
    <m/>
    <m/>
    <n v="0"/>
    <m/>
    <m/>
    <m/>
    <m/>
  </r>
  <r>
    <s v="12756984"/>
    <s v="01.05.2026"/>
    <s v="2026-12379162"/>
    <m/>
    <m/>
    <s v="HOMIDOVA DILFUZA JUMABOYEVNA"/>
    <s v="41005912360010"/>
    <s v="10.05.1991"/>
    <s v="+998932989105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07.05.2026"/>
    <s v="Oddiy"/>
    <s v="08.05.2026"/>
    <m/>
    <n v="412000"/>
    <m/>
    <d v="2026-05-08T18:44:31"/>
    <n v="0"/>
    <n v="412000"/>
    <n v="46150.780914351853"/>
    <m/>
    <n v="186796"/>
  </r>
  <r>
    <s v="12743607"/>
    <s v="30.04.2026"/>
    <s v="2026-12361567"/>
    <m/>
    <m/>
    <s v="IKRAMOVA SHAXNOZA IXTIYOROVNA"/>
    <s v="41902952390019"/>
    <s v="19.02.1995"/>
    <s v="+998507047164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07.05.2026"/>
    <s v="Oddiy"/>
    <s v="08.05.2026"/>
    <m/>
    <n v="412000"/>
    <m/>
    <d v="2026-05-08T18:41:25"/>
    <n v="0"/>
    <n v="412000"/>
    <n v="46150.778761574074"/>
    <m/>
    <n v="186795"/>
  </r>
  <r>
    <s v="12736499"/>
    <s v="29.04.2026"/>
    <s v="2026-12352100"/>
    <m/>
    <m/>
    <s v="QURBONOVA ADIBA QODIROVNA"/>
    <s v="42108903960015"/>
    <s v="21.08.1990"/>
    <s v="+998977960203"/>
    <s v="Навоий"/>
    <x v="5"/>
    <s v="Янгиобод МФЙ"/>
    <s v="ISMOILOVA GULNOZA MAXMUDOVNA"/>
    <s v="40807892090069"/>
    <x v="2"/>
    <n v="0"/>
    <n v="2"/>
    <s v="Тўланди"/>
    <s v="Озиқ"/>
    <s v="Озиқ-овқат билан боғлиқ харажатларини қоплаш (Озиқ-овқат)"/>
    <n v="412000"/>
    <s v="30.04.2026"/>
    <s v="Oddiy"/>
    <s v="07.05.2026"/>
    <m/>
    <n v="412000"/>
    <m/>
    <d v="2026-05-07T16:40:07"/>
    <n v="0"/>
    <n v="412000"/>
    <n v="46149.694525462961"/>
    <m/>
    <n v="174694"/>
  </r>
  <r>
    <s v="12727630"/>
    <s v="28.04.2026"/>
    <s v="2026-12340364"/>
    <m/>
    <m/>
    <s v="XAYRULLOYEV ABBOSJON SAYDULLO O‘G‘LI"/>
    <s v="30712975840024"/>
    <s v="07.12.1997"/>
    <s v="+998993388878"/>
    <s v="Навоий"/>
    <x v="5"/>
    <s v="Янгиобод МФЙ"/>
    <s v="ISMOILOVA GULNOZA MAXMUDOVNA"/>
    <s v="4080789209006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8.04.2026"/>
    <s v="Oddiy"/>
    <m/>
    <m/>
    <m/>
    <m/>
    <m/>
    <n v="0"/>
    <m/>
    <m/>
    <m/>
    <m/>
  </r>
  <r>
    <s v="12718166"/>
    <s v="28.04.2026"/>
    <s v="2026-12328365"/>
    <m/>
    <m/>
    <s v="JUMANOVA DILDORA NORBABAYEVNA"/>
    <s v="42812762340063"/>
    <s v="28.12.1976"/>
    <s v="+998955720376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28.04.2026"/>
    <s v="Oddiy"/>
    <s v="30.04.2026"/>
    <m/>
    <n v="412000"/>
    <m/>
    <d v="2026-04-30T10:04:14"/>
    <n v="0"/>
    <n v="412000"/>
    <n v="46142.419606481482"/>
    <m/>
    <n v="172062"/>
  </r>
  <r>
    <s v="12713767"/>
    <s v="27.04.2026"/>
    <s v="2026-12322658"/>
    <m/>
    <m/>
    <s v="BOLIYEVA MADINA NIZOMIDDIN QIZI"/>
    <s v="42712975830020"/>
    <s v="27.12.1997"/>
    <s v="+998702181335"/>
    <s v="Навоий"/>
    <x v="5"/>
    <s v="Янгиобод МФЙ"/>
    <s v="ISMOILOVA GULNOZA MAXMUDOVNA"/>
    <s v="40807892090069"/>
    <x v="1"/>
    <n v="0"/>
    <n v="0"/>
    <s v="Рад"/>
    <s v="Озиқ"/>
    <s v="Озиқ-овқат билан боғлиқ харажатларини қоплаш (Озиқ-овқат)"/>
    <n v="0"/>
    <s v="29.06.2026"/>
    <s v="Oddiy"/>
    <s v="28.04.2026"/>
    <m/>
    <n v="412000"/>
    <m/>
    <d v="2026-04-28T15:02:29"/>
    <n v="0"/>
    <n v="412000"/>
    <n v="46140.62672453704"/>
    <m/>
    <n v="170699"/>
  </r>
  <r>
    <s v="12711813"/>
    <s v="27.04.2026"/>
    <s v="2026-12320066"/>
    <m/>
    <m/>
    <s v="BOLIYEVA MADINA NIZOMIDDIN QIZI"/>
    <s v="42712975830020"/>
    <s v="27.12.1997"/>
    <s v="+998944812998"/>
    <s v="Навоий"/>
    <x v="5"/>
    <s v="Янгиобод МФЙ"/>
    <s v="ISMOILOVA GULNOZA MAXMUDOVNA"/>
    <s v="40807892090069"/>
    <x v="2"/>
    <n v="0"/>
    <n v="4"/>
    <s v="Тўланди"/>
    <s v="Кийим"/>
    <s v="Кийим-кечак ва бошқа энг зарур товарлар билан боғлиқ харажатларини қоплаш (Кийим-кечак)"/>
    <n v="2060000"/>
    <s v="27.04.2026"/>
    <s v="Oddiy"/>
    <s v="28.04.2026"/>
    <m/>
    <n v="2060000"/>
    <m/>
    <d v="2026-04-28T15:02:41"/>
    <n v="0"/>
    <n v="2060000"/>
    <n v="46140.626863425925"/>
    <m/>
    <n v="170704"/>
  </r>
  <r>
    <s v="12684661"/>
    <s v="24.04.2026"/>
    <s v="2026-12284895"/>
    <m/>
    <m/>
    <s v="OCHILOVA ZINURA AMINOVNA"/>
    <s v="41011832400031"/>
    <s v="10.11.1983"/>
    <s v="+998934118300"/>
    <s v="Навоий"/>
    <x v="5"/>
    <s v="Янгиобод МФЙ"/>
    <s v="ISMOILOVA GULNOZA MAXMUDOVNA"/>
    <s v="40807892090069"/>
    <x v="1"/>
    <n v="0"/>
    <n v="0"/>
    <s v="Рад"/>
    <s v="Озиқ"/>
    <s v="Озиқ-овқат билан боғлиқ харажатларини қоплаш (Озиқ-овқат)"/>
    <n v="0"/>
    <s v="01.07.2026"/>
    <s v="Oddiy"/>
    <s v="30.04.2026"/>
    <m/>
    <n v="412000"/>
    <m/>
    <d v="2026-04-30T10:04:33"/>
    <n v="0"/>
    <n v="412000"/>
    <n v="46142.41982638889"/>
    <m/>
    <n v="172059"/>
  </r>
  <r>
    <s v="12674120"/>
    <s v="23.04.2026"/>
    <s v="2026-12271238"/>
    <m/>
    <m/>
    <s v="XURAMOVA DIYORA MUROD QIZI"/>
    <s v="40203995790013"/>
    <s v="02.03.1999"/>
    <s v="+998996711118"/>
    <s v="Навоий"/>
    <x v="5"/>
    <s v="Янгиобод МФЙ"/>
    <s v="ISMOILOVA GULNOZA MAXMUDOVNA"/>
    <s v="4080789209006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3.04.2026"/>
    <s v="Oddiy"/>
    <s v="28.04.2026"/>
    <m/>
    <n v="2060000"/>
    <m/>
    <d v="2026-04-28T10:17:37"/>
    <n v="0"/>
    <n v="2060000"/>
    <n v="46140.428900462961"/>
    <m/>
    <n v="166046"/>
  </r>
  <r>
    <s v="12673685"/>
    <s v="23.04.2026"/>
    <s v="2026-12270671"/>
    <m/>
    <m/>
    <s v="SANAKULOVA YODGORA BOXODIROVNA"/>
    <s v="41507892340067"/>
    <s v="15.07.1989"/>
    <s v="+998940107900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23.04.2026"/>
    <s v="Oddiy"/>
    <s v="27.04.2026"/>
    <m/>
    <n v="412000"/>
    <m/>
    <d v="2026-04-27T11:06:15"/>
    <n v="0"/>
    <n v="412000"/>
    <n v="46139.462673611109"/>
    <m/>
    <n v="166042"/>
  </r>
  <r>
    <s v="12673058"/>
    <s v="23.04.2026"/>
    <s v="2026-12269906"/>
    <m/>
    <m/>
    <s v="SANAKULOVA YODGORA BOXODIROVNA"/>
    <s v="41507892340067"/>
    <s v="15.07.1989"/>
    <s v="+998940107900"/>
    <s v="Навоий"/>
    <x v="5"/>
    <s v="Янгиобод МФЙ"/>
    <s v="ISMOILOVA GULNOZA MAXMUDOVNA"/>
    <s v="4080789209006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3.04.2026"/>
    <s v="Oddiy"/>
    <m/>
    <m/>
    <m/>
    <m/>
    <m/>
    <n v="0"/>
    <m/>
    <m/>
    <m/>
    <m/>
  </r>
  <r>
    <s v="12664639"/>
    <s v="22.04.2026"/>
    <s v="2026-12259188"/>
    <m/>
    <m/>
    <s v="OBLAQULOVA MALAHAT ALISHEROVNA"/>
    <s v="61405026100038"/>
    <s v="14.05.2002"/>
    <s v="+998501051523"/>
    <s v="Навоий"/>
    <x v="5"/>
    <s v="Янгиобод МФЙ"/>
    <s v="ISMOILOVA GULNOZA MAXMUDOVNA"/>
    <s v="40807892090069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29.06.2026"/>
    <s v="Oddiy"/>
    <s v="28.04.2026"/>
    <m/>
    <n v="2060000"/>
    <m/>
    <d v="2026-04-28T10:19:45"/>
    <n v="0"/>
    <n v="2060000"/>
    <n v="46140.430381944447"/>
    <m/>
    <n v="166751"/>
  </r>
  <r>
    <s v="12664112"/>
    <s v="22.04.2026"/>
    <s v="2026-12258470"/>
    <m/>
    <m/>
    <s v="OBLAQULOVA MAFTUNA ALISHEROVNA"/>
    <s v="40410986100010"/>
    <s v="04.10.1998"/>
    <s v="+998335850225"/>
    <s v="Навоий"/>
    <x v="5"/>
    <s v="Янгиобод МФЙ"/>
    <s v="ISMOILOVA GULNOZA MAXMUDOVNA"/>
    <s v="40807892090069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29.06.2026"/>
    <s v="Oddiy"/>
    <s v="28.04.2026"/>
    <m/>
    <n v="2060000"/>
    <m/>
    <d v="2026-04-28T10:18:44"/>
    <n v="0"/>
    <n v="2060000"/>
    <n v="46140.429675925923"/>
    <m/>
    <n v="166750"/>
  </r>
  <r>
    <s v="12648325"/>
    <s v="21.04.2026"/>
    <s v="2026-12238444"/>
    <m/>
    <m/>
    <s v="JO‘RAQULOVA ZAYNAB XAMROQULOVNA"/>
    <s v="41606812390071"/>
    <s v="16.06.1981"/>
    <s v="+998331840148"/>
    <s v="Навоий"/>
    <x v="5"/>
    <s v="Янгиобод МФЙ"/>
    <s v="ISMOILOVA GULNOZA MAXMUDOVNA"/>
    <s v="4080789209006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1.04.2026"/>
    <s v="Oddiy"/>
    <m/>
    <m/>
    <m/>
    <m/>
    <m/>
    <n v="0"/>
    <m/>
    <m/>
    <m/>
    <m/>
  </r>
  <r>
    <s v="12645956"/>
    <s v="21.04.2026"/>
    <s v="2026-12235339"/>
    <m/>
    <m/>
    <s v="XAMDAMOVA AMINA XAMDAMOVNA"/>
    <s v="40308932390014"/>
    <s v="03.08.1993"/>
    <s v="+998992459191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28.04.2026"/>
    <s v="Oddiy"/>
    <s v="30.04.2026"/>
    <m/>
    <n v="412000"/>
    <m/>
    <d v="2026-04-30T10:04:51"/>
    <n v="0"/>
    <n v="412000"/>
    <n v="46142.420034722221"/>
    <m/>
    <n v="172057"/>
  </r>
  <r>
    <s v="12639993"/>
    <s v="21.04.2026"/>
    <s v="2026-12227936"/>
    <m/>
    <m/>
    <s v="XOMIDOVA RA’NO NIMATOVNA"/>
    <s v="42304792310012"/>
    <s v="23.04.1979"/>
    <s v="+998918467727"/>
    <s v="Навоий"/>
    <x v="5"/>
    <s v="Янгиобод МФЙ"/>
    <s v="ISMOILOVA GULNOZA MAXMUDOVNA"/>
    <s v="4080789209006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1.04.2026"/>
    <s v="Oddiy"/>
    <s v="28.04.2026"/>
    <m/>
    <n v="2060000"/>
    <m/>
    <d v="2026-04-28T09:34:42"/>
    <n v="0"/>
    <n v="2060000"/>
    <n v="46140.399097222224"/>
    <m/>
    <n v="164018"/>
  </r>
  <r>
    <s v="12637276"/>
    <s v="21.04.2026"/>
    <s v="2026-12224598"/>
    <m/>
    <m/>
    <s v="TOSHIMOVA MUSHTARIY BAROT QIZI"/>
    <s v="42002985840013"/>
    <s v="20.02.1998"/>
    <s v="+998930950098"/>
    <s v="Навоий"/>
    <x v="5"/>
    <s v="Янгиобод МФЙ"/>
    <s v="ISMOILOVA GULNOZA MAXMUDOVNA"/>
    <s v="4080789209006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1.04.2026"/>
    <s v="Oddiy"/>
    <s v="28.04.2026"/>
    <m/>
    <n v="2060000"/>
    <m/>
    <d v="2026-04-28T09:33:19"/>
    <n v="0"/>
    <n v="2060000"/>
    <n v="46140.398136574076"/>
    <m/>
    <n v="164017"/>
  </r>
  <r>
    <s v="12622618"/>
    <s v="20.04.2026"/>
    <s v="2026-12206593"/>
    <m/>
    <m/>
    <s v="QURBONOVA ADIBA QODIROVNA"/>
    <s v="42108903960015"/>
    <s v="21.08.1990"/>
    <s v="+998977960203"/>
    <s v="Навоий"/>
    <x v="5"/>
    <s v="Янгиобод МФЙ"/>
    <s v="ISMOILOVA GULNOZA MAXMUDOVNA"/>
    <s v="40807892090069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21.04.2026"/>
    <s v="Oddiy"/>
    <s v="27.04.2026"/>
    <m/>
    <n v="2060000"/>
    <m/>
    <d v="2026-04-27T18:16:11"/>
    <n v="0"/>
    <n v="2060000"/>
    <n v="46139.761238425926"/>
    <m/>
    <n v="164012"/>
  </r>
  <r>
    <s v="12607114"/>
    <s v="17.04.2026"/>
    <s v="2026-12187532"/>
    <m/>
    <m/>
    <s v="JO‘RAYEVA DILNOZA HAMZAYEVNA"/>
    <s v="41104913960079"/>
    <s v="11.04.1991"/>
    <s v="+998942823120"/>
    <s v="Навоий"/>
    <x v="5"/>
    <s v="Янгиобод МФЙ"/>
    <s v="ISMOILOVA GULNOZA MAXMUDOVNA"/>
    <s v="4080789209006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7.04.2026"/>
    <s v="Oddiy"/>
    <s v="27.04.2026"/>
    <m/>
    <n v="2060000"/>
    <m/>
    <d v="2026-04-27T12:12:40"/>
    <n v="0"/>
    <n v="2060000"/>
    <n v="46139.508796296293"/>
    <m/>
    <n v="159357"/>
  </r>
  <r>
    <s v="12606218"/>
    <s v="17.04.2026"/>
    <s v="2026-12186472"/>
    <m/>
    <m/>
    <s v="BUZRUKOVA GULXAYO TO‘LKINOVNA"/>
    <s v="42809892330017"/>
    <s v="28.09.1989"/>
    <s v="+998777772901"/>
    <s v="Навоий"/>
    <x v="5"/>
    <s v="Янгиобод МФЙ"/>
    <s v="ISMOILOVA GULNOZA MAXMUDOVNA"/>
    <s v="40807892090069"/>
    <x v="0"/>
    <n v="0"/>
    <n v="0"/>
    <s v="Рад"/>
    <s v="Озиқ"/>
    <s v="Озиқ-овқат билан боғлиқ харажатларини қоплаш (Озиқ-овқат)"/>
    <n v="0"/>
    <s v="17.04.2026"/>
    <s v="Oddiy"/>
    <m/>
    <m/>
    <m/>
    <m/>
    <m/>
    <n v="0"/>
    <m/>
    <m/>
    <m/>
    <m/>
  </r>
  <r>
    <s v="12566076"/>
    <s v="14.04.2026"/>
    <s v="2026-12137798"/>
    <m/>
    <m/>
    <s v="MURODOVA MEXRINISO XXX"/>
    <s v="41011575820019"/>
    <s v="10.11.1957"/>
    <s v="+998905009229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17.04.2026"/>
    <s v="Oddiy"/>
    <s v="28.04.2026"/>
    <m/>
    <n v="412000"/>
    <m/>
    <d v="2026-04-28T09:38:21"/>
    <n v="0"/>
    <n v="412000"/>
    <n v="46140.401631944442"/>
    <m/>
    <n v="164034"/>
  </r>
  <r>
    <s v="12560917"/>
    <s v="14.04.2026"/>
    <s v="2026-12131764"/>
    <m/>
    <m/>
    <s v="NAJMIDDINOV AZIZJON ANVAR O‘G‘LI"/>
    <s v="52906085800021"/>
    <s v="29.06.2008"/>
    <s v="+998913367691"/>
    <s v="Навоий"/>
    <x v="5"/>
    <s v="Янгиобод МФЙ"/>
    <s v="ISMOILOVA GULNOZA MAXMUDOVNA"/>
    <s v="40807892090069"/>
    <x v="10"/>
    <n v="0"/>
    <n v="0"/>
    <s v="Жараён"/>
    <s v="Жарроҳлик"/>
    <s v="Жарроҳлик амалиёти харажатларини қоплаш"/>
    <n v="4120000000"/>
    <m/>
    <s v="Oddiy"/>
    <m/>
    <m/>
    <m/>
    <m/>
    <m/>
    <n v="0"/>
    <m/>
    <m/>
    <m/>
    <m/>
  </r>
  <r>
    <s v="12560553"/>
    <s v="14.04.2026"/>
    <s v="2026-12131356"/>
    <m/>
    <m/>
    <s v="SHERINOVA ROXILA AXMEDOVNA"/>
    <s v="41808652340018"/>
    <s v="18.08.1965"/>
    <s v="+998913367691"/>
    <s v="Навоий"/>
    <x v="5"/>
    <s v="Янгиобод МФЙ"/>
    <s v="ISMOILOVA GULNOZA MAXMUDOVNA"/>
    <s v="40807892090069"/>
    <x v="0"/>
    <n v="0"/>
    <n v="0"/>
    <s v="Рад"/>
    <s v="Жарроҳлик"/>
    <s v="Жарроҳлик амалиёти харажатларини қоплаш"/>
    <n v="0"/>
    <s v="21.04.2026"/>
    <s v="Oddiy"/>
    <m/>
    <m/>
    <m/>
    <m/>
    <m/>
    <n v="0"/>
    <m/>
    <m/>
    <m/>
    <m/>
  </r>
  <r>
    <s v="12520367"/>
    <s v="10.04.2026"/>
    <s v="2026-12083022"/>
    <m/>
    <m/>
    <s v="BERDIYEVA FOTIMA ABDIJABBOROVNA"/>
    <s v="40103812350014"/>
    <s v="01.03.1981"/>
    <s v="+998991263958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17.04.2026"/>
    <s v="Oddiy"/>
    <s v="28.04.2026"/>
    <m/>
    <n v="412000"/>
    <m/>
    <d v="2026-04-28T09:37:37"/>
    <n v="0"/>
    <n v="412000"/>
    <n v="46140.401122685187"/>
    <m/>
    <n v="164033"/>
  </r>
  <r>
    <s v="12508313"/>
    <s v="09.04.2026"/>
    <s v="2026-12068626"/>
    <m/>
    <m/>
    <s v="XOMIDOVA RA’NO NIMATOVNA"/>
    <s v="42304792310012"/>
    <s v="23.04.1979"/>
    <s v="+998918467727"/>
    <s v="Навоий"/>
    <x v="5"/>
    <s v="Янгиобод МФЙ"/>
    <s v="ISMOILOVA GULNOZA MAXMUDOVNA"/>
    <s v="4080789209006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4.2026"/>
    <s v="Oddiy"/>
    <m/>
    <m/>
    <m/>
    <m/>
    <m/>
    <n v="0"/>
    <m/>
    <m/>
    <m/>
    <m/>
  </r>
  <r>
    <s v="12465524"/>
    <s v="07.04.2026"/>
    <s v="2026-12017090"/>
    <m/>
    <m/>
    <s v="SATTAROVA FERUZA TAG‘AYBEKOVNA"/>
    <s v="42608802360010"/>
    <s v="26.08.1980"/>
    <s v="+998936630561"/>
    <s v="Навоий"/>
    <x v="5"/>
    <s v="Янгиобод МФЙ"/>
    <s v="ISMOILOVA GULNOZA MAXMUDOVNA"/>
    <s v="40807892090069"/>
    <x v="1"/>
    <n v="0"/>
    <n v="0"/>
    <s v="Рад"/>
    <s v="Озиқ"/>
    <s v="Озиқ-овқат билан боғлиқ харажатларини қоплаш (Озиқ-овқат)"/>
    <n v="0"/>
    <s v="29.06.2026"/>
    <s v="Oddiy"/>
    <s v="28.04.2026"/>
    <m/>
    <n v="412000"/>
    <m/>
    <d v="2026-04-28T09:35:51"/>
    <n v="0"/>
    <n v="412000"/>
    <n v="46140.399895833332"/>
    <m/>
    <n v="164024"/>
  </r>
  <r>
    <s v="12448273"/>
    <s v="06.04.2026"/>
    <s v="2026-11996151"/>
    <m/>
    <m/>
    <s v="SHODMONOVA GUZAL SUYUNOVNA"/>
    <s v="40304825830023"/>
    <s v="03.04.1982"/>
    <s v="+998507728203"/>
    <s v="Навоий"/>
    <x v="5"/>
    <s v="Янгиобод МФЙ"/>
    <s v="ISMOILOVA GULNOZA MAXMUDOVNA"/>
    <s v="4080789209006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6.04.2026"/>
    <s v="Oddiy"/>
    <s v="07.04.2026"/>
    <m/>
    <n v="2060000"/>
    <m/>
    <d v="2026-04-07T11:56:08"/>
    <n v="0"/>
    <n v="2060000"/>
    <n v="46119.497314814813"/>
    <m/>
    <n v="149692"/>
  </r>
  <r>
    <s v="12445636"/>
    <s v="06.04.2026"/>
    <s v="2026-11993156"/>
    <m/>
    <m/>
    <s v="TUROPOVA GULMIRAXON KURBONOVNA"/>
    <s v="40301902390050"/>
    <s v="03.01.1990"/>
    <s v="+998992939099"/>
    <s v="Навоий"/>
    <x v="5"/>
    <s v="Янгиобод МФЙ"/>
    <s v="ISMOILOVA GULNOZA MAXMUDOVNA"/>
    <s v="40807892090069"/>
    <x v="0"/>
    <n v="0"/>
    <n v="0"/>
    <s v="Рад"/>
    <s v="Озиқ"/>
    <s v="Озиқ-овқат билан боғлиқ харажатларини қоплаш (Озиқ-овқат)"/>
    <n v="0"/>
    <s v="06.04.2026"/>
    <s v="Oddiy"/>
    <m/>
    <m/>
    <m/>
    <m/>
    <m/>
    <n v="0"/>
    <m/>
    <m/>
    <m/>
    <m/>
  </r>
  <r>
    <s v="12403648"/>
    <s v="02.04.2026"/>
    <s v="2026-11942302"/>
    <m/>
    <m/>
    <s v="JO‘RAYEVA DILNOZA HAMZAYEVNA"/>
    <s v="41104913960079"/>
    <s v="11.04.1991"/>
    <s v="+998942823120"/>
    <s v="Навоий"/>
    <x v="5"/>
    <s v="Янгиобод МФЙ"/>
    <s v="ISMOILOVA GULNOZA MAXMUDOVNA"/>
    <s v="40807892090069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4.2026"/>
    <s v="Oddiy"/>
    <s v="10.04.2026"/>
    <s v="??????? ??? ????"/>
    <m/>
    <s v="Yuq"/>
    <d v="2026-04-10T09:33:53"/>
    <n v="0"/>
    <m/>
    <n v="46122.398530092592"/>
    <m/>
    <n v="149691"/>
  </r>
  <r>
    <s v="12396181"/>
    <s v="01.04.2026"/>
    <s v="2026-11933258"/>
    <m/>
    <m/>
    <s v="KARIMJONOVA SANOBAR NAIMOVNA"/>
    <s v="42601852390060"/>
    <s v="26.01.1985"/>
    <s v="+998932633933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01.04.2026"/>
    <s v="Oddiy"/>
    <s v="07.04.2026"/>
    <m/>
    <n v="412000"/>
    <m/>
    <d v="2026-04-07T11:52:10"/>
    <n v="0"/>
    <n v="412000"/>
    <n v="46119.494560185187"/>
    <m/>
    <n v="148466"/>
  </r>
  <r>
    <s v="12395234"/>
    <s v="01.04.2026"/>
    <s v="2026-11932145"/>
    <m/>
    <m/>
    <s v="ZEYNALOVA CHINARA CHINGIZOVNA"/>
    <s v="42309912350011"/>
    <s v="23.09.1991"/>
    <s v="+998913169991"/>
    <s v="Навоий"/>
    <x v="5"/>
    <s v="Янгиобод МФЙ"/>
    <s v="ISMOILOVA GULNOZA MAXMUDOVNA"/>
    <s v="40807892090069"/>
    <x v="1"/>
    <n v="0"/>
    <n v="0"/>
    <s v="Рад"/>
    <s v="Озиқ"/>
    <s v="Озиқ-овқат билан боғлиқ харажатларини қоплаш (Озиқ-овқат)"/>
    <n v="0"/>
    <s v="08.06.2026"/>
    <s v="Oddiy"/>
    <s v="07.04.2026"/>
    <m/>
    <n v="412000"/>
    <m/>
    <d v="2026-04-07T12:03:55"/>
    <n v="0"/>
    <n v="412000"/>
    <n v="46119.50271990741"/>
    <m/>
    <n v="148465"/>
  </r>
  <r>
    <s v="12395025"/>
    <s v="01.04.2026"/>
    <s v="2026-11931883"/>
    <m/>
    <m/>
    <s v="JO‘RAQULOVA ZAYNAB XAMROQULOVNA"/>
    <s v="41606812390071"/>
    <s v="16.06.1981"/>
    <s v="+998934330148"/>
    <s v="Навоий"/>
    <x v="5"/>
    <s v="Янгиобод МФЙ"/>
    <s v="ISMOILOVA GULNOZA MAXMUDOVNA"/>
    <s v="40807892090069"/>
    <x v="1"/>
    <n v="0"/>
    <n v="0"/>
    <s v="Рад"/>
    <s v="Озиқ"/>
    <s v="Озиқ-овқат билан боғлиқ харажатларини қоплаш (Озиқ-овқат)"/>
    <n v="0"/>
    <s v="08.06.2026"/>
    <s v="Oddiy"/>
    <s v="07.04.2026"/>
    <m/>
    <n v="412000"/>
    <m/>
    <d v="2026-04-07T11:59:55"/>
    <n v="0"/>
    <n v="412000"/>
    <n v="46119.499942129631"/>
    <m/>
    <n v="148464"/>
  </r>
  <r>
    <s v="12394624"/>
    <s v="01.04.2026"/>
    <s v="2026-11931418"/>
    <m/>
    <m/>
    <s v="RUSTAMOVA RUZIGUL XODIYEVNA"/>
    <s v="42910712390013"/>
    <s v="29.10.1971"/>
    <s v="+998949571888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01.04.2026"/>
    <s v="Oddiy"/>
    <s v="07.04.2026"/>
    <m/>
    <n v="412000"/>
    <m/>
    <d v="2026-04-07T11:58:15"/>
    <n v="0"/>
    <n v="412000"/>
    <n v="46119.498784722222"/>
    <m/>
    <n v="148463"/>
  </r>
  <r>
    <s v="12390530"/>
    <s v="01.04.2026"/>
    <s v="2026-11926639"/>
    <m/>
    <m/>
    <s v="RUZIMURODOVA SHAXNOZA RUZIMURODOVNA"/>
    <s v="40805912390085"/>
    <s v="08.05.1991"/>
    <s v="+998913315669"/>
    <s v="Навоий"/>
    <x v="5"/>
    <s v="Янгиобод МФЙ"/>
    <s v="ISMOILOVA GULNOZA MAXMUDOVNA"/>
    <s v="40807892090069"/>
    <x v="1"/>
    <n v="0"/>
    <n v="0"/>
    <s v="Рад"/>
    <s v="Озиқ"/>
    <s v="Озиқ-овқат билан боғлиқ харажатларини қоплаш (Озиқ-овқат)"/>
    <n v="0"/>
    <s v="08.06.2026"/>
    <s v="Oddiy"/>
    <s v="07.04.2026"/>
    <m/>
    <n v="412000"/>
    <m/>
    <d v="2026-04-07T11:54:02"/>
    <n v="0"/>
    <n v="412000"/>
    <n v="46119.495856481481"/>
    <m/>
    <n v="148461"/>
  </r>
  <r>
    <s v="12346894"/>
    <s v="31.03.2026"/>
    <s v="2026-11876238"/>
    <m/>
    <m/>
    <s v="USMONOVA NILUFAR NURNAZAROVNA"/>
    <s v="41709864040036"/>
    <s v="17.09.1986"/>
    <s v="+998938330884"/>
    <s v="Навоий"/>
    <x v="5"/>
    <s v="Янгиобод МФЙ"/>
    <s v="ISMOILOVA GULNOZA MAXMUDOVNA"/>
    <s v="40807892090069"/>
    <x v="1"/>
    <n v="0"/>
    <n v="0"/>
    <s v="Рад"/>
    <s v="Даволаниш"/>
    <s v="Жарроҳлик амалиётисиз даволаниш харажатларини қоплаш"/>
    <n v="0"/>
    <s v="28.04.2026"/>
    <s v="Oddiy"/>
    <m/>
    <m/>
    <m/>
    <m/>
    <m/>
    <n v="0"/>
    <m/>
    <m/>
    <m/>
    <m/>
  </r>
  <r>
    <s v="12342455"/>
    <s v="31.03.2026"/>
    <s v="2026-11871082"/>
    <m/>
    <m/>
    <s v="RUZIMURODOVA SHAXNOZA RUZIMURODOVNA"/>
    <s v="40805912390085"/>
    <s v="08.05.1991"/>
    <s v="+998913315669"/>
    <s v="Навоий"/>
    <x v="5"/>
    <s v="Янгиобод МФЙ"/>
    <s v="ISMOILOVA GULNOZA MAXMUDOVNA"/>
    <s v="40807892090069"/>
    <x v="5"/>
    <n v="0"/>
    <n v="0"/>
    <s v="Қарор"/>
    <s v="Даволаниш"/>
    <s v="Жарроҳлик амалиётисиз даволаниш харажатларини қоплаш"/>
    <n v="20600000"/>
    <s v="31.03.2026"/>
    <s v="Oddiy"/>
    <s v="08.05.2026"/>
    <s v="????? ????????"/>
    <n v="9974400"/>
    <s v="Ha"/>
    <d v="2026-05-08T18:25:26"/>
    <n v="0"/>
    <n v="9974400"/>
    <n v="46150.76766203704"/>
    <m/>
    <n v="181516"/>
  </r>
  <r>
    <s v="12264320"/>
    <s v="27.03.2026"/>
    <s v="2026-11777825"/>
    <m/>
    <m/>
    <s v="JURAYEVA NOZIMA XASANOVNA"/>
    <s v="40301852340011"/>
    <s v="03.01.1985"/>
    <s v="+998934338503"/>
    <s v="Навоий"/>
    <x v="5"/>
    <s v="Янгиобод МФЙ"/>
    <s v="ISMOILOVA GULNOZA MAXMUDOVNA"/>
    <s v="4080789209006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1.04.2026"/>
    <s v="Oddiy"/>
    <s v="07.04.2026"/>
    <s v="????? ????????"/>
    <n v="2060000"/>
    <s v="Ha"/>
    <d v="2026-04-07T11:39:04"/>
    <n v="0"/>
    <n v="2060000"/>
    <n v="46119.485462962963"/>
    <m/>
    <n v="148469"/>
  </r>
  <r>
    <s v="12247132"/>
    <s v="27.03.2026"/>
    <s v="2026-11757365"/>
    <m/>
    <m/>
    <s v="TUROPOVA GULMIRAXON KURBONOVNA"/>
    <s v="40301902390050"/>
    <s v="03.01.1990"/>
    <s v="+998992939099"/>
    <s v="Навоий"/>
    <x v="5"/>
    <s v="Янгиобод МФЙ"/>
    <s v="ISMOILOVA GULNOZA MAXMUDOVNA"/>
    <s v="40807892090069"/>
    <x v="0"/>
    <n v="0"/>
    <n v="0"/>
    <s v="Рад"/>
    <s v="Озиқ"/>
    <s v="Озиқ-овқат билан боғлиқ харажатларини қоплаш (Озиқ-овқат)"/>
    <n v="0"/>
    <s v="27.03.2026"/>
    <s v="Oddiy"/>
    <m/>
    <m/>
    <m/>
    <m/>
    <m/>
    <n v="0"/>
    <m/>
    <m/>
    <m/>
    <m/>
  </r>
  <r>
    <s v="12220274"/>
    <s v="26.03.2026"/>
    <s v="2026-11724674"/>
    <m/>
    <m/>
    <s v="SOBIROVA GULZODA ROZIK QIZI"/>
    <s v="41503955800033"/>
    <s v="15.03.1995"/>
    <s v="+998937031595"/>
    <s v="Навоий"/>
    <x v="5"/>
    <s v="Янгиобод МФЙ"/>
    <s v="ISMOILOVA GULNOZA MAXMUDOVNA"/>
    <s v="4080789209006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6.03.2026"/>
    <s v="Oddiy"/>
    <m/>
    <m/>
    <m/>
    <m/>
    <m/>
    <n v="0"/>
    <m/>
    <m/>
    <m/>
    <m/>
  </r>
  <r>
    <s v="12180810"/>
    <s v="25.03.2026"/>
    <s v="2026-11677591"/>
    <m/>
    <m/>
    <s v="MAVLONOVA MASKA TOSHEVNA"/>
    <s v="40812642380022"/>
    <s v="08.12.1964"/>
    <s v="+998913094977"/>
    <s v="Навоий"/>
    <x v="5"/>
    <s v="Янгиобод МФЙ"/>
    <s v="ISMOILOVA GULNOZA MAXMUDOVNA"/>
    <s v="40807892090069"/>
    <x v="0"/>
    <n v="0"/>
    <n v="0"/>
    <s v="Рад"/>
    <s v="Озиқ"/>
    <s v="Озиқ-овқат билан боғлиқ харажатларини қоплаш (Озиқ-овқат)"/>
    <n v="0"/>
    <s v="25.03.2026"/>
    <s v="Oddiy"/>
    <m/>
    <m/>
    <m/>
    <m/>
    <m/>
    <n v="0"/>
    <m/>
    <m/>
    <m/>
    <m/>
  </r>
  <r>
    <s v="12089371"/>
    <s v="19.03.2026"/>
    <s v="2026-11570191"/>
    <m/>
    <m/>
    <s v="SHAMSIYEVA DILFUZA MANSUROVNA"/>
    <s v="42502813420045"/>
    <s v="25.02.1981"/>
    <s v="+998919910441"/>
    <s v="Навоий"/>
    <x v="5"/>
    <s v="Янгиобод МФЙ"/>
    <s v="ISMOILOVA GULNOZA MAXMUDOVNA"/>
    <s v="40807892090069"/>
    <x v="0"/>
    <n v="0"/>
    <n v="0"/>
    <s v="Рад"/>
    <s v="Озиқ"/>
    <s v="Озиқ-овқат билан боғлиқ харажатларини қоплаш (Озиқ-овқат)"/>
    <n v="0"/>
    <s v="19.03.2026"/>
    <s v="Oddiy"/>
    <m/>
    <m/>
    <m/>
    <m/>
    <m/>
    <n v="0"/>
    <m/>
    <m/>
    <m/>
    <m/>
  </r>
  <r>
    <s v="12072463"/>
    <s v="18.03.2026"/>
    <s v="2026-11548612"/>
    <m/>
    <m/>
    <s v="OMONBOYEVA MAHLIYO TILLABOY QIZI"/>
    <s v="40106965790034"/>
    <s v="01.06.1996"/>
    <s v="+998937381875"/>
    <s v="Навоий"/>
    <x v="5"/>
    <s v="Янгиобод МФЙ"/>
    <s v="ISMOILOVA GULNOZA MAXMUDOVNA"/>
    <s v="4080789209006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8.03.2026"/>
    <s v="Oddiy"/>
    <s v="24.03.2026"/>
    <m/>
    <n v="2060000"/>
    <m/>
    <d v="2026-03-24T11:02:48"/>
    <n v="0"/>
    <n v="2060000"/>
    <n v="46105.460277777776"/>
    <m/>
    <n v="139114"/>
  </r>
  <r>
    <s v="12055157"/>
    <s v="18.03.2026"/>
    <s v="2026-11528818"/>
    <m/>
    <m/>
    <s v="ISMATOVA NIGORA OYBEK QIZI"/>
    <s v="61607025840038"/>
    <s v="16.07.2002"/>
    <s v="+998976858884"/>
    <s v="Навоий"/>
    <x v="5"/>
    <s v="Янгиобод МФЙ"/>
    <s v="ISMOILOVA GULNOZA MAXMUDOVNA"/>
    <s v="4080789209006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8.03.2026"/>
    <s v="Oddiy"/>
    <s v="24.03.2026"/>
    <m/>
    <n v="2060000"/>
    <m/>
    <d v="2026-03-24T11:04:56"/>
    <n v="0"/>
    <n v="2060000"/>
    <n v="46105.461759259262"/>
    <m/>
    <n v="139117"/>
  </r>
  <r>
    <s v="12053852"/>
    <s v="18.03.2026"/>
    <s v="2026-11527300"/>
    <m/>
    <m/>
    <s v="URTAKOVA ZILOLA G‘AYBULLAYEVNA"/>
    <s v="41206822390036"/>
    <s v="12.06.1982"/>
    <s v="+998931481266"/>
    <s v="Навоий"/>
    <x v="5"/>
    <s v="Янгиобод МФЙ"/>
    <s v="ISMOILOVA GULNOZA MAXMUDOVNA"/>
    <s v="40807892090069"/>
    <x v="2"/>
    <n v="0"/>
    <n v="2"/>
    <s v="Тўланди"/>
    <s v="Озиқ"/>
    <s v="Озиқ-овқат билан боғлиқ харажатларини қоплаш (Озиқ-овқат)"/>
    <n v="412000"/>
    <s v="18.03.2026"/>
    <s v="Oddiy"/>
    <s v="24.03.2026"/>
    <m/>
    <n v="412000"/>
    <m/>
    <d v="2026-03-24T11:01:25"/>
    <n v="0"/>
    <n v="412000"/>
    <n v="46105.459317129629"/>
    <m/>
    <n v="139111"/>
  </r>
  <r>
    <s v="12047009"/>
    <s v="18.03.2026"/>
    <s v="2026-11519662"/>
    <m/>
    <m/>
    <s v="OMONBOYEVA MAHLIYO TILLABOY QIZI"/>
    <s v="40106965790034"/>
    <s v="01.06.1996"/>
    <s v="+998937381875"/>
    <s v="Навоий"/>
    <x v="5"/>
    <s v="Янгиобод МФЙ"/>
    <s v="ISMOILOVA GULNOZA MAXMUDOVNA"/>
    <s v="4080789209006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8.03.2026"/>
    <s v="Oddiy"/>
    <m/>
    <m/>
    <m/>
    <m/>
    <m/>
    <n v="0"/>
    <m/>
    <m/>
    <m/>
    <m/>
  </r>
  <r>
    <s v="12025874"/>
    <s v="17.03.2026"/>
    <s v="2026-11495779"/>
    <m/>
    <m/>
    <s v="JURAYEVA NOZIMA XASANOVNA"/>
    <s v="40301852340011"/>
    <s v="03.01.1985"/>
    <s v="+998934338503"/>
    <s v="Навоий"/>
    <x v="5"/>
    <s v="Янгиобод МФЙ"/>
    <s v="ISMOILOVA GULNOZA MAXMUDOVNA"/>
    <s v="4080789209006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8.03.2026"/>
    <s v="Oddiy"/>
    <s v="24.03.2026"/>
    <m/>
    <n v="2060000"/>
    <m/>
    <d v="2026-03-24T11:06:02"/>
    <n v="0"/>
    <n v="2060000"/>
    <n v="46105.462523148148"/>
    <m/>
    <n v="139119"/>
  </r>
  <r>
    <s v="11999405"/>
    <s v="16.03.2026"/>
    <s v="2026-11465059"/>
    <m/>
    <m/>
    <s v="BABAKULOVA NURXON XAMROYEVNA"/>
    <s v="42202883980024"/>
    <s v="22.02.1988"/>
    <s v="+998501089550"/>
    <s v="Навоий"/>
    <x v="5"/>
    <s v="Янгиобод МФЙ"/>
    <s v="ISMOILOVA GULNOZA MAXMUDOVNA"/>
    <s v="4080789209006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3.2026"/>
    <s v="Oddiy"/>
    <m/>
    <m/>
    <m/>
    <m/>
    <m/>
    <n v="0"/>
    <m/>
    <m/>
    <m/>
    <m/>
  </r>
  <r>
    <s v="11997740"/>
    <s v="16.03.2026"/>
    <s v="2026-11463064"/>
    <m/>
    <m/>
    <s v="SOBIROVA MAFTUNA TURAQULOVNA"/>
    <s v="40608912360012"/>
    <s v="06.08.1991"/>
    <s v="+998501551217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16.03.2026"/>
    <s v="Oddiy"/>
    <s v="18.03.2026"/>
    <m/>
    <n v="412000"/>
    <m/>
    <d v="2026-03-18T09:17:56"/>
    <n v="0"/>
    <n v="412000"/>
    <n v="46099.387453703705"/>
    <m/>
    <n v="137499"/>
  </r>
  <r>
    <s v="11933632"/>
    <s v="13.03.2026"/>
    <s v="2026-11386170"/>
    <m/>
    <m/>
    <s v="BUZRUKOVA GULXAYO TO‘LKINOVNA"/>
    <s v="42809892330017"/>
    <s v="28.09.1989"/>
    <s v="+998777772901"/>
    <s v="Навоий"/>
    <x v="5"/>
    <s v="Янгиобод МФЙ"/>
    <s v="ISMOILOVA GULNOZA MAXMUDOVNA"/>
    <s v="4080789209006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3.03.2026"/>
    <s v="Oddiy"/>
    <s v="18.03.2026"/>
    <m/>
    <n v="2060000"/>
    <m/>
    <d v="2026-03-18T09:19:33"/>
    <n v="0"/>
    <n v="2060000"/>
    <n v="46099.38857638889"/>
    <m/>
    <n v="133849"/>
  </r>
  <r>
    <s v="11916097"/>
    <s v="13.03.2026"/>
    <s v="2026-11365908"/>
    <m/>
    <m/>
    <s v="UROQOVA FAROG‘AT SHAVQIYEVNA"/>
    <s v="41001685840038"/>
    <s v="10.01.1968"/>
    <s v="+998333011214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3.03.2026"/>
    <m/>
    <n v="412000"/>
    <m/>
    <d v="2026-03-13T11:39:04"/>
    <n v="0"/>
    <n v="412000"/>
    <n v="46094.485462962963"/>
    <m/>
    <n v="132281"/>
  </r>
  <r>
    <s v="11910706"/>
    <s v="13.03.2026"/>
    <s v="2026-11359834"/>
    <m/>
    <m/>
    <s v="MURODOVA SARVINOZ NORMUMINOVNA"/>
    <s v="41511842390011"/>
    <s v="15.11.1984"/>
    <s v="+998930896949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3.03.2026"/>
    <m/>
    <n v="412000"/>
    <m/>
    <d v="2026-03-13T11:23:42"/>
    <n v="0"/>
    <n v="412000"/>
    <n v="46094.474791666667"/>
    <m/>
    <n v="132040"/>
  </r>
  <r>
    <s v="11885156"/>
    <s v="12.03.2026"/>
    <s v="2026-11329356"/>
    <m/>
    <m/>
    <s v="TOSHPULATOV ISLOMJON KOMILJONOVICH"/>
    <s v="32406976100044"/>
    <s v="24.06.1997"/>
    <s v="+998944979910"/>
    <s v="Навоий"/>
    <x v="5"/>
    <s v="Янгиобод МФЙ"/>
    <s v="ISMOILOVA GULNOZA MAXMUDOVNA"/>
    <s v="40807892090069"/>
    <x v="1"/>
    <n v="0"/>
    <n v="0"/>
    <s v="Рад"/>
    <s v="Қарздорлик"/>
    <s v="Коммунал хизматлар бўйича қарздорликни қоплаш"/>
    <n v="0"/>
    <s v="13.03.2026"/>
    <s v="Oddiy"/>
    <m/>
    <m/>
    <m/>
    <m/>
    <m/>
    <n v="0"/>
    <m/>
    <m/>
    <m/>
    <n v="132812"/>
  </r>
  <r>
    <s v="11860617"/>
    <s v="12.03.2026"/>
    <s v="2026-11300518"/>
    <m/>
    <m/>
    <s v="TUROPOVA GULMIRAXON KURBONOVNA"/>
    <s v="40301902390050"/>
    <s v="03.01.1990"/>
    <s v="+998992939099"/>
    <s v="Навоий"/>
    <x v="5"/>
    <s v="Янгиобод МФЙ"/>
    <s v="ISMOILOVA GULNOZA MAXMUDOVNA"/>
    <s v="4080789209006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3.03.2026"/>
    <s v="Oddiy"/>
    <s v="18.03.2026"/>
    <m/>
    <n v="2060000"/>
    <m/>
    <d v="2026-03-18T09:14:24"/>
    <n v="0"/>
    <n v="2060000"/>
    <n v="46099.385000000002"/>
    <m/>
    <n v="133848"/>
  </r>
  <r>
    <s v="11836003"/>
    <s v="11.03.2026"/>
    <s v="2026-11271633"/>
    <m/>
    <m/>
    <s v="IKRAMOVA SHAXNOZA IXTIYOROVNA"/>
    <s v="41902952390019"/>
    <s v="19.02.1995"/>
    <s v="+998507047164"/>
    <s v="Навоий"/>
    <x v="5"/>
    <s v="Янгиобод МФЙ"/>
    <s v="ISMOILOVA GULNOZA MAXMUDOVNA"/>
    <s v="40807892090069"/>
    <x v="2"/>
    <n v="0"/>
    <n v="1"/>
    <s v="Тўланди"/>
    <s v="Қарздорлик"/>
    <s v="Коммунал хизматлар бўйича қарздорликни қоплаш"/>
    <n v="2060000"/>
    <s v="11.03.2026"/>
    <s v="Oddiy"/>
    <s v="12.03.2026"/>
    <m/>
    <n v="763004"/>
    <m/>
    <d v="2026-03-12T11:52:38"/>
    <n v="0"/>
    <n v="763004"/>
    <n v="46093.494884259257"/>
    <m/>
    <n v="127326"/>
  </r>
  <r>
    <s v="11832617"/>
    <s v="11.03.2026"/>
    <s v="2026-11267706"/>
    <m/>
    <m/>
    <s v="SULTONOVA QIZLARXON ASOMOVNA"/>
    <s v="42112872340071"/>
    <s v="21.12.1987"/>
    <s v="+998934612115"/>
    <s v="Навоий"/>
    <x v="5"/>
    <s v="Янгиобод МФЙ"/>
    <s v="ISMOILOVA GULNOZA MAXMUDOVNA"/>
    <s v="40807892090069"/>
    <x v="1"/>
    <n v="0"/>
    <n v="0"/>
    <s v="Рад"/>
    <s v="Озиқ"/>
    <s v="Озиқ-овқат билан боғлиқ харажатларини қоплаш (Озиқ-овқат)"/>
    <n v="0"/>
    <s v="14.05.2026"/>
    <s v="Oddiy"/>
    <s v="13.03.2026"/>
    <m/>
    <n v="412000"/>
    <m/>
    <d v="2026-03-13T11:15:53"/>
    <n v="0"/>
    <n v="412000"/>
    <n v="46094.469363425924"/>
    <m/>
    <n v="131896"/>
  </r>
  <r>
    <s v="11801032"/>
    <s v="11.03.2026"/>
    <s v="2026-11229085"/>
    <m/>
    <m/>
    <s v="MURODOVA SARVINOZ NORMUMINOVNA"/>
    <s v="41511842390011"/>
    <s v="15.11.1984"/>
    <s v="+998930896949"/>
    <s v="Навоий"/>
    <x v="5"/>
    <s v="Янгиобод МФЙ"/>
    <s v="ISMOILOVA GULNOZA MAXMUDOVNA"/>
    <s v="40807892090069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708992"/>
    <s v="06.03.2026"/>
    <s v="2026-11113774"/>
    <m/>
    <m/>
    <s v="UROQOVA FAROG‘AT SHAVQIYEVNA"/>
    <s v="41001685840038"/>
    <s v="10.01.1968"/>
    <s v="+998913321001"/>
    <s v="Навоий"/>
    <x v="5"/>
    <s v="Янгиобод МФЙ"/>
    <s v="ISMOILOVA GULNOZA MAXMUDOVNA"/>
    <s v="40807892090069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43551"/>
    <s v="04.03.2026"/>
    <s v="2026-11037529"/>
    <m/>
    <m/>
    <s v="SANAYEVA ADOLAT RAVSHANOVNA"/>
    <s v="40309553960015"/>
    <s v="03.09.1955"/>
    <s v="+998700561782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8:37:11"/>
    <n v="0"/>
    <n v="412000"/>
    <n v="46087.359155092592"/>
    <m/>
    <n v="79870"/>
  </r>
  <r>
    <s v="11640562"/>
    <s v="04.03.2026"/>
    <s v="2026-11034055"/>
    <m/>
    <m/>
    <s v="PUSHKINA NATALIYA ALEKSANDROVNA"/>
    <s v="41204672390019"/>
    <s v="12.04.1967"/>
    <s v="+998933155412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8:36:51"/>
    <n v="0"/>
    <n v="412000"/>
    <n v="46087.358923611115"/>
    <m/>
    <n v="79867"/>
  </r>
  <r>
    <s v="11604379"/>
    <s v="04.03.2026"/>
    <s v="2026-10991847"/>
    <m/>
    <m/>
    <s v="ESHNIYAZOVA FAROG‘AT BERDIMURATOVNA"/>
    <s v="41004575840015"/>
    <s v="10.04.1957"/>
    <s v="+998918551977"/>
    <s v="Навоий"/>
    <x v="5"/>
    <s v="Янгиобод МФЙ"/>
    <s v="ISMOILOVA GULNOZA MAXMUDOVNA"/>
    <s v="4080789209006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4.03.2026"/>
    <s v="Oddiy"/>
    <s v="05.03.2026"/>
    <m/>
    <n v="2060000"/>
    <m/>
    <d v="2026-03-05T10:28:49"/>
    <n v="0"/>
    <n v="2060000"/>
    <n v="46086.436678240738"/>
    <m/>
    <n v="72275"/>
  </r>
  <r>
    <s v="11604210"/>
    <s v="04.03.2026"/>
    <s v="2026-10991650"/>
    <m/>
    <m/>
    <s v="ESHNIYAZOVA FAROG‘AT BERDIMURATOVNA"/>
    <s v="41004575840015"/>
    <s v="10.04.1957"/>
    <s v="+998918551977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8:36:31"/>
    <n v="0"/>
    <n v="412000"/>
    <n v="46087.35869212963"/>
    <m/>
    <n v="79862"/>
  </r>
  <r>
    <s v="11603555"/>
    <s v="04.03.2026"/>
    <s v="2026-10990921"/>
    <m/>
    <m/>
    <s v="KUZIBOYEVA ZARIFA TASHBOLTAYEVNA"/>
    <s v="41903853960019"/>
    <s v="19.03.1985"/>
    <s v="+998919912697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8:36:10"/>
    <n v="0"/>
    <n v="412000"/>
    <n v="46087.358449074076"/>
    <m/>
    <n v="79858"/>
  </r>
  <r>
    <s v="11603054"/>
    <s v="04.03.2026"/>
    <s v="2026-10990384"/>
    <m/>
    <m/>
    <s v="USMONOVA NILUFAR NURNAZAROVNA"/>
    <s v="41709864040036"/>
    <s v="17.09.1986"/>
    <s v="+998938330884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8:35:46"/>
    <n v="0"/>
    <n v="412000"/>
    <n v="46087.358171296299"/>
    <m/>
    <n v="79852"/>
  </r>
  <r>
    <s v="11602346"/>
    <s v="04.03.2026"/>
    <s v="2026-10989562"/>
    <m/>
    <m/>
    <s v="SHODMONOVA GUZAL SUYUNOVNA"/>
    <s v="40304825830023"/>
    <s v="03.04.1982"/>
    <s v="+998507728203"/>
    <s v="Навоий"/>
    <x v="5"/>
    <s v="Янгиобод МФЙ"/>
    <s v="ISMOILOVA GULNOZA MAXMUDOVNA"/>
    <s v="40807892090069"/>
    <x v="1"/>
    <n v="0"/>
    <n v="0"/>
    <s v="Рад"/>
    <s v="Озиқ"/>
    <s v="Озиқ-овқат билан боғлиқ харажатларини қоплаш (Озиқ-овқат)"/>
    <n v="0"/>
    <s v="06.05.2026"/>
    <s v="Oddiy"/>
    <s v="05.03.2026"/>
    <m/>
    <n v="412000"/>
    <m/>
    <d v="2026-03-05T10:47:19"/>
    <n v="0"/>
    <n v="412000"/>
    <n v="46086.449525462966"/>
    <m/>
    <n v="70847"/>
  </r>
  <r>
    <s v="11601656"/>
    <s v="04.03.2026"/>
    <s v="2026-10988776"/>
    <m/>
    <m/>
    <s v="NORQULOVA SABOHAT BOBOKUL QIZI"/>
    <s v="40106912330034"/>
    <s v="01.06.1991"/>
    <s v="+998943730103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0:19:54"/>
    <n v="0"/>
    <n v="412000"/>
    <n v="46086.430486111109"/>
    <m/>
    <n v="70844"/>
  </r>
  <r>
    <s v="11601199"/>
    <s v="04.03.2026"/>
    <s v="2026-10988261"/>
    <m/>
    <m/>
    <s v="BURIYEVA ZAMIRA SALIYEVNA"/>
    <s v="43011692390022"/>
    <s v="30.11.1969"/>
    <s v="+998942564545"/>
    <s v="Навоий"/>
    <x v="5"/>
    <s v="Янгиобод МФЙ"/>
    <s v="ISMOILOVA GULNOZA MAXMUDOVNA"/>
    <s v="40807892090069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600863"/>
    <s v="04.03.2026"/>
    <s v="2026-10987884"/>
    <m/>
    <m/>
    <s v="BO‘RIYEVA DILRABO G‘AYBULLO QIZI"/>
    <s v="40406922390050"/>
    <s v="04.06.1992"/>
    <s v="+998505010692"/>
    <s v="Навоий"/>
    <x v="5"/>
    <s v="Янгиобод МФЙ"/>
    <s v="ISMOILOVA GULNOZA MAXMUDOVNA"/>
    <s v="4080789209006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1:47:49"/>
    <n v="0"/>
    <n v="412000"/>
    <n v="46085.491539351853"/>
    <m/>
    <n v="70314"/>
  </r>
  <r>
    <s v="11600053"/>
    <s v="04.03.2026"/>
    <s v="2026-10986971"/>
    <m/>
    <m/>
    <s v="NORMURADOV ANVAR NORBUTAYEVICH"/>
    <s v="32811783960053"/>
    <s v="28.11.1978"/>
    <s v="+998907398386"/>
    <s v="Навоий"/>
    <x v="5"/>
    <s v="Янгиобод МФЙ"/>
    <s v="ISMOILOVA GULNOZA MAXMUDOVNA"/>
    <s v="40807892090069"/>
    <x v="1"/>
    <n v="0"/>
    <n v="0"/>
    <s v="Рад"/>
    <s v="Озиқ"/>
    <s v="Озиқ-овқат билан боғлиқ харажатларини қоплаш (Озиқ-овқат)"/>
    <n v="0"/>
    <s v="13.05.2026"/>
    <s v="Oddiy"/>
    <s v="04.03.2026"/>
    <m/>
    <n v="412000"/>
    <m/>
    <d v="2026-03-04T11:45:38"/>
    <n v="0"/>
    <n v="412000"/>
    <n v="46085.490023148152"/>
    <m/>
    <n v="70160"/>
  </r>
  <r>
    <s v="11570792"/>
    <s v="03.03.2026"/>
    <s v="2026-10952011"/>
    <m/>
    <m/>
    <s v="MAVLONOVA MASKA TOSHEVNA"/>
    <s v="40812642380022"/>
    <s v="08.12.1964"/>
    <s v="+998913094977"/>
    <s v="Навоий"/>
    <x v="5"/>
    <s v="Янгиобод МФЙ"/>
    <s v="ISMOILOVA GULNOZA MAXMUDOVNA"/>
    <s v="4080789209006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3.03.2026"/>
    <s v="Oddiy"/>
    <s v="04.03.2026"/>
    <m/>
    <n v="2060000"/>
    <m/>
    <d v="2026-03-04T11:12:05"/>
    <n v="0"/>
    <n v="2060000"/>
    <n v="46085.466724537036"/>
    <m/>
    <n v="67744"/>
  </r>
  <r>
    <s v="11562994"/>
    <s v="03.03.2026"/>
    <s v="2026-10943198"/>
    <m/>
    <m/>
    <s v="SHAMSIYEVA DILFUZA MANSUROVNA"/>
    <s v="42502813420045"/>
    <s v="25.02.1981"/>
    <s v="+998919910441"/>
    <s v="Навоий"/>
    <x v="5"/>
    <s v="Янгиобод МФЙ"/>
    <s v="ISMOILOVA GULNOZA MAXMUDOVNA"/>
    <s v="4080789209006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3.03.2026"/>
    <s v="Oddiy"/>
    <s v="04.03.2026"/>
    <m/>
    <n v="2060000"/>
    <m/>
    <d v="2026-03-04T11:09:44"/>
    <n v="0"/>
    <n v="2060000"/>
    <n v="46085.465092592596"/>
    <m/>
    <n v="67739"/>
  </r>
  <r>
    <s v="11544631"/>
    <s v="02.03.2026"/>
    <s v="2026-10921535"/>
    <m/>
    <m/>
    <s v="SHAMSIYEVA DILFUZA MANSUROVNA"/>
    <s v="42502813420045"/>
    <s v="25.02.1981"/>
    <s v="+998919910441"/>
    <s v="Навоий"/>
    <x v="5"/>
    <s v="Янгиобод МФЙ"/>
    <s v="ISMOILOVA GULNOZA MAXMUDOVNA"/>
    <s v="4080789209006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3.2026"/>
    <s v="Oddiy"/>
    <m/>
    <m/>
    <m/>
    <m/>
    <m/>
    <n v="0"/>
    <m/>
    <m/>
    <m/>
    <m/>
  </r>
  <r>
    <s v="11494366"/>
    <s v="27.02.2026"/>
    <s v="2026-10862069"/>
    <m/>
    <m/>
    <s v="SHAMSIYEVA DILFUZA MANSUROVNA"/>
    <s v="42502813420045"/>
    <s v="25.02.1981"/>
    <s v="+998919910441"/>
    <s v="Навоий"/>
    <x v="5"/>
    <s v="Янгиобод МФЙ"/>
    <s v="ISMOILOVA GULNOZA MAXMUDOVNA"/>
    <s v="40807892090069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27.02.2026"/>
    <s v="Oddiy"/>
    <m/>
    <m/>
    <m/>
    <m/>
    <m/>
    <n v="0"/>
    <m/>
    <m/>
    <m/>
    <m/>
  </r>
  <r>
    <s v="11493923"/>
    <s v="27.02.2026"/>
    <s v="2026-10861567"/>
    <m/>
    <m/>
    <s v="RAXMONOVA MUNAVVAR ISROILOVNA"/>
    <s v="41803862350040"/>
    <s v="18.03.1986"/>
    <s v="+998508188618"/>
    <s v="Навоий"/>
    <x v="5"/>
    <s v="Янгиобод МФЙ"/>
    <s v="ISMOILOVA GULNOZA MAXMUDOVNA"/>
    <s v="40807892090069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27.02.2026"/>
    <s v="Oddiy"/>
    <m/>
    <m/>
    <m/>
    <m/>
    <m/>
    <n v="0"/>
    <m/>
    <m/>
    <m/>
    <m/>
  </r>
  <r>
    <s v="11488788"/>
    <s v="27.02.2026"/>
    <s v="2026-10855395"/>
    <m/>
    <m/>
    <s v="XUSENOV RAFIK URGUCHEVICH"/>
    <s v="32609552390088"/>
    <s v="26.09.1955"/>
    <s v="+998933140303"/>
    <s v="Навоий"/>
    <x v="5"/>
    <s v="Янгиобод МФЙ"/>
    <s v="ISMOILOVA GULNOZA MAXMUDOVNA"/>
    <s v="4080789209006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7.02.2026"/>
    <s v="Oddiy"/>
    <s v="03.03.2026"/>
    <m/>
    <n v="2060000"/>
    <m/>
    <d v="2026-03-03T12:04:24"/>
    <n v="0"/>
    <n v="2060000"/>
    <n v="46084.503055555557"/>
    <m/>
    <n v="66750"/>
  </r>
  <r>
    <s v="11471607"/>
    <s v="26.02.2026"/>
    <s v="2026-10834803"/>
    <m/>
    <m/>
    <s v="OMONBOYEVA MAHLIYO TILLABOY QIZI"/>
    <s v="40106965790034"/>
    <s v="01.06.1996"/>
    <s v="+998937381875"/>
    <s v="Навоий"/>
    <x v="5"/>
    <s v="Янгиобод МФЙ"/>
    <s v="ISMOILOVA GULNOZA MAXMUDOVNA"/>
    <s v="40807892090069"/>
    <x v="7"/>
    <n v="0"/>
    <n v="0"/>
    <s v="Рад"/>
    <s v="Жарроҳлик"/>
    <s v="Жарроҳлик амалиёти харажатларини қоплаш"/>
    <n v="0"/>
    <s v="26.04.2026"/>
    <s v="Oddiy"/>
    <m/>
    <m/>
    <m/>
    <m/>
    <m/>
    <n v="0"/>
    <m/>
    <m/>
    <m/>
    <m/>
  </r>
  <r>
    <s v="11281430"/>
    <s v="19.02.2026"/>
    <s v="2026-10599547"/>
    <m/>
    <m/>
    <s v="IKRAMOVA SHAXNOZA IXTIYOROVNA"/>
    <s v="41902952390019"/>
    <s v="19.02.1995"/>
    <s v="+998507047164"/>
    <s v="Навоий"/>
    <x v="5"/>
    <s v="Янгиобод МФЙ"/>
    <s v="ISMOILOVA GULNOZA MAXMUDOVNA"/>
    <s v="4080789209006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9.02.2026"/>
    <s v="Oddiy"/>
    <s v="23.02.2026"/>
    <m/>
    <n v="2060000"/>
    <m/>
    <d v="2026-02-23T21:08:53"/>
    <n v="0"/>
    <n v="2060000"/>
    <n v="46076.881168981483"/>
    <m/>
    <n v="64013"/>
  </r>
  <r>
    <s v="11281176"/>
    <s v="19.02.2026"/>
    <s v="2026-10599265"/>
    <m/>
    <m/>
    <s v="SHAMSIDDINOVA MAFTUNA AKBAROVNA"/>
    <s v="42409985840032"/>
    <s v="24.09.1998"/>
    <s v="+998948214433"/>
    <s v="Навоий"/>
    <x v="5"/>
    <s v="Янгиобод МФЙ"/>
    <s v="ISMOILOVA GULNOZA MAXMUDOVNA"/>
    <s v="4080789209006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9.02.2026"/>
    <s v="Oddiy"/>
    <s v="23.02.2026"/>
    <m/>
    <n v="2060000"/>
    <m/>
    <d v="2026-02-23T21:08:37"/>
    <n v="0"/>
    <n v="2060000"/>
    <n v="46076.880983796298"/>
    <m/>
    <n v="64014"/>
  </r>
  <r>
    <s v="11135749"/>
    <s v="11.02.2026"/>
    <s v="2026-10429718"/>
    <m/>
    <m/>
    <s v="MAVLONOVA MASKA TOSHEVNA"/>
    <s v="40812642380022"/>
    <s v="08.12.1964"/>
    <s v="+998913094977"/>
    <s v="Навоий"/>
    <x v="5"/>
    <s v="Янгиобод МФЙ"/>
    <s v="ISMOILOVA GULNOZA MAXMUDOVNA"/>
    <s v="40807892090069"/>
    <x v="0"/>
    <n v="0"/>
    <n v="0"/>
    <s v="Рад"/>
    <s v="Озиқ"/>
    <s v="Озиқ-овқат билан боғлиқ харажатларини қоплаш (Озиқ-овқат)"/>
    <n v="0"/>
    <s v="11.02.2026"/>
    <s v="Oddiy"/>
    <m/>
    <m/>
    <m/>
    <m/>
    <m/>
    <n v="0"/>
    <m/>
    <m/>
    <m/>
    <m/>
  </r>
  <r>
    <s v="10938125"/>
    <s v="27.01.2026"/>
    <s v="2026-10191731"/>
    <m/>
    <m/>
    <s v="ESHNIYAZOVA FAROG‘AT BERDIMURATOVNA"/>
    <s v="41004575840015"/>
    <s v="10.04.1957"/>
    <s v="+998918551977"/>
    <s v="Навоий"/>
    <x v="5"/>
    <s v="Янгиобод МФЙ"/>
    <s v="ISMOILOVA GULNOZA MAXMUDOVNA"/>
    <s v="4080789209006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7.01.2026"/>
    <s v="Oddiy"/>
    <m/>
    <m/>
    <m/>
    <m/>
    <m/>
    <n v="0"/>
    <m/>
    <m/>
    <m/>
    <m/>
  </r>
  <r>
    <s v="10870001"/>
    <s v="20.01.2026"/>
    <s v="2026-10109903"/>
    <m/>
    <m/>
    <s v="BUZRUKOVA GULXAYO TO‘LKINOVNA"/>
    <s v="42809892330017"/>
    <s v="28.09.1989"/>
    <s v="+998777772901"/>
    <s v="Навоий"/>
    <x v="5"/>
    <s v="Янгиобод МФЙ"/>
    <s v="ISMOILOVA GULNOZA MAXMUDOVNA"/>
    <s v="4080789209006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0.01.2026"/>
    <s v="Oddiy"/>
    <m/>
    <m/>
    <m/>
    <m/>
    <m/>
    <n v="0"/>
    <m/>
    <m/>
    <m/>
    <m/>
  </r>
  <r>
    <s v="10850598"/>
    <s v="19.01.2026"/>
    <s v="2026-10086157"/>
    <m/>
    <m/>
    <s v="IKRAMOVA SHAXNOZA IXTIYOROVNA"/>
    <s v="41902952390019"/>
    <s v="19.02.1995"/>
    <s v="+998507047164"/>
    <s v="Навоий"/>
    <x v="5"/>
    <s v="Янгиобод МФЙ"/>
    <s v="ISMOILOVA GULNOZA MAXMUDOVNA"/>
    <s v="4080789209006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1.2026"/>
    <s v="Oddiy"/>
    <m/>
    <m/>
    <m/>
    <m/>
    <m/>
    <n v="0"/>
    <m/>
    <m/>
    <m/>
    <m/>
  </r>
  <r>
    <s v="10820298"/>
    <s v="16.01.2026"/>
    <s v="2026-10049651"/>
    <m/>
    <m/>
    <s v="SHAMSIDDINOVA MAFTUNA AKBAROVNA"/>
    <s v="42409985840032"/>
    <s v="24.09.1998"/>
    <s v="+998948214433"/>
    <s v="Навоий"/>
    <x v="5"/>
    <s v="Янгиобод МФЙ"/>
    <s v="ISMOILOVA GULNOZA MAXMUDOVNA"/>
    <s v="4080789209006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1.2026"/>
    <s v="Oddiy"/>
    <m/>
    <m/>
    <m/>
    <m/>
    <m/>
    <n v="0"/>
    <m/>
    <m/>
    <m/>
    <m/>
  </r>
  <r>
    <s v="10664660"/>
    <s v="07.01.2026"/>
    <s v="2026-09865880"/>
    <m/>
    <m/>
    <s v="HOMIDOVA SARVINOZ FAXRITDIN QIZI"/>
    <s v="40604932340010"/>
    <s v="06.04.1993"/>
    <s v="+998900850774"/>
    <s v="Навоий"/>
    <x v="5"/>
    <s v="Янгиобод МФЙ"/>
    <s v="ISMOILOVA GULNOZA MAXMUDOVNA"/>
    <s v="40807892090069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7.01.2026"/>
    <s v="Oddiy"/>
    <m/>
    <m/>
    <m/>
    <m/>
    <m/>
    <n v="0"/>
    <m/>
    <m/>
    <m/>
    <m/>
  </r>
  <r>
    <s v="10653426"/>
    <s v="07.01.2026"/>
    <s v="2026-09853520"/>
    <m/>
    <m/>
    <s v="IKRAMOVA SHAXNOZA IXTIYOROVNA"/>
    <s v="41902952390019"/>
    <s v="19.02.1995"/>
    <s v="+998507047164"/>
    <s v="Навоий"/>
    <x v="5"/>
    <s v="Янгиобод МФЙ"/>
    <s v="ISMOILOVA GULNOZA MAXMUDOVNA"/>
    <s v="40807892090069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7.01.2026"/>
    <s v="Oddiy"/>
    <m/>
    <m/>
    <m/>
    <m/>
    <m/>
    <n v="0"/>
    <m/>
    <m/>
    <m/>
    <m/>
  </r>
  <r>
    <s v="13398680"/>
    <s v="17.06.2026"/>
    <s v="2026-13224014"/>
    <m/>
    <m/>
    <s v="JURAYEVA XUSNIYA ASATOVNA"/>
    <s v="43003592410018"/>
    <s v="30.03.1959"/>
    <s v="+998930833426"/>
    <s v="Навоий"/>
    <x v="5"/>
    <s v="Кимёгар МФЙ"/>
    <s v="KARSHIYEVA NAZIMA ISKANDAROVNA"/>
    <s v="42906893930032"/>
    <x v="0"/>
    <n v="0"/>
    <n v="0"/>
    <s v="Рад"/>
    <s v="Озиқ"/>
    <s v="Озиқ-овқат билан боғлиқ харажатларини қоплаш (Озиқ-овқат)"/>
    <n v="0"/>
    <s v="17.06.2026"/>
    <s v="Oddiy"/>
    <m/>
    <m/>
    <m/>
    <m/>
    <m/>
    <n v="0"/>
    <m/>
    <m/>
    <m/>
    <m/>
  </r>
  <r>
    <s v="13398398"/>
    <s v="17.06.2026"/>
    <s v="2026-13223665"/>
    <m/>
    <m/>
    <s v="XOJIYAZOVA SADOQAT YAGMIROVNA"/>
    <s v="42310882390062"/>
    <s v="23.10.1988"/>
    <s v="+998935882991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17.06.2026"/>
    <s v="Oddiy"/>
    <s v="17.06.2026"/>
    <m/>
    <n v="412000"/>
    <m/>
    <d v="2026-06-17T16:26:09"/>
    <n v="0"/>
    <n v="412000"/>
    <n v="46190.68482638889"/>
    <m/>
    <n v="663218"/>
  </r>
  <r>
    <s v="13324555"/>
    <s v="12.06.2026"/>
    <s v="2026-13124367"/>
    <m/>
    <m/>
    <s v="BOLTAYEVA SHIRINGUL OLIMOVNA"/>
    <s v="40806912390071"/>
    <s v="08.06.1991"/>
    <s v="+998912513937"/>
    <s v="Навоий"/>
    <x v="5"/>
    <s v="Кимёгар МФЙ"/>
    <s v="KARSHIYEVA NAZIMA ISKANDAROVNA"/>
    <s v="42906893930032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17.06.2026"/>
    <s v="????? ????????"/>
    <n v="412000"/>
    <s v="Ha"/>
    <d v="2026-06-17T16:24:26"/>
    <n v="0"/>
    <n v="412000"/>
    <n v="46190.683634259258"/>
    <m/>
    <n v="663221"/>
  </r>
  <r>
    <s v="13231571"/>
    <s v="08.06.2026"/>
    <s v="2026-12999800"/>
    <m/>
    <m/>
    <s v="ERGASHEVA DILAFRUZ SHONAZAROVNA"/>
    <s v="42701923960021"/>
    <s v="27.01.1992"/>
    <s v="+998979387177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08.06.2026"/>
    <m/>
    <n v="412000"/>
    <m/>
    <d v="2026-06-08T16:02:02"/>
    <n v="0"/>
    <n v="412000"/>
    <n v="46181.668078703704"/>
    <m/>
    <n v="306723"/>
  </r>
  <r>
    <s v="13231186"/>
    <s v="08.06.2026"/>
    <s v="2026-12999294"/>
    <m/>
    <m/>
    <s v="AMONOVA UMIDA ILHAMOVNA"/>
    <s v="42610945760015"/>
    <s v="26.10.1994"/>
    <s v="+998950693635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08.06.2026"/>
    <m/>
    <n v="412000"/>
    <m/>
    <d v="2026-06-08T16:03:46"/>
    <n v="0"/>
    <n v="412000"/>
    <n v="46181.669282407405"/>
    <m/>
    <n v="306721"/>
  </r>
  <r>
    <s v="13230091"/>
    <s v="08.06.2026"/>
    <s v="2026-12997849"/>
    <m/>
    <m/>
    <s v="RUSTAMOVA RUXSORA ISTAMJON QIZI"/>
    <s v="42404985820026"/>
    <s v="24.04.1998"/>
    <s v="+998947403733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08.06.2026"/>
    <m/>
    <n v="412000"/>
    <m/>
    <d v="2026-06-08T16:04:10"/>
    <n v="0"/>
    <n v="412000"/>
    <n v="46181.669560185182"/>
    <m/>
    <n v="306715"/>
  </r>
  <r>
    <s v="13176716"/>
    <s v="04.06.2026"/>
    <s v="2026-12925986"/>
    <m/>
    <m/>
    <s v="TOHIROV BAXTYOR TOHIROVICH"/>
    <s v="31104985800012"/>
    <s v="11.04.1998"/>
    <s v="+998900412929"/>
    <s v="Навоий"/>
    <x v="5"/>
    <s v="Кимёгар МФЙ"/>
    <s v="KARSHIYEVA NAZIMA ISKANDAROVNA"/>
    <s v="42906893930032"/>
    <x v="8"/>
    <n v="0"/>
    <n v="0"/>
    <s v="Жараён"/>
    <s v="Жарроҳлик"/>
    <s v="Жарроҳлик амалиёти харажатларини қоплаш"/>
    <n v="4120000000"/>
    <s v="04.06.2026"/>
    <s v="Oddiy"/>
    <m/>
    <m/>
    <m/>
    <m/>
    <m/>
    <n v="0"/>
    <m/>
    <m/>
    <m/>
    <m/>
  </r>
  <r>
    <s v="13170302"/>
    <s v="03.06.2026"/>
    <s v="2026-12917723"/>
    <m/>
    <m/>
    <s v="ALIMOVA GULMIRA ABDISATTOROVNA"/>
    <s v="41711862340067"/>
    <s v="17.11.1986"/>
    <s v="+998907323906"/>
    <s v="Навоий"/>
    <x v="5"/>
    <s v="Кимёгар МФЙ"/>
    <s v="KARSHIYEVA NAZIMA ISKANDAROVNA"/>
    <s v="42906893930032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3.06.2026"/>
    <s v="Oddiy"/>
    <s v="05.06.2026"/>
    <s v="????? ????????"/>
    <n v="2060000"/>
    <s v="Ha"/>
    <d v="2026-06-05T18:35:26"/>
    <n v="0"/>
    <n v="2060000"/>
    <n v="46178.774606481478"/>
    <m/>
    <n v="301712"/>
  </r>
  <r>
    <s v="13156822"/>
    <s v="03.06.2026"/>
    <s v="2026-12900101"/>
    <m/>
    <m/>
    <s v="TOHIROV BAXTYOR TOHIROVICH"/>
    <s v="31104985800012"/>
    <s v="11.04.1998"/>
    <s v="+998900412929"/>
    <s v="Навоий"/>
    <x v="5"/>
    <s v="Кимёгар МФЙ"/>
    <s v="KARSHIYEVA NAZIMA ISKANDAROVNA"/>
    <s v="42906893930032"/>
    <x v="0"/>
    <n v="0"/>
    <n v="0"/>
    <s v="Рад"/>
    <s v="Жарроҳлик"/>
    <s v="Жарроҳлик амалиёти харажатларини қоплаш"/>
    <n v="0"/>
    <s v="03.06.2026"/>
    <s v="Oddiy"/>
    <m/>
    <m/>
    <m/>
    <m/>
    <m/>
    <n v="0"/>
    <m/>
    <m/>
    <m/>
    <m/>
  </r>
  <r>
    <s v="13135198"/>
    <s v="02.06.2026"/>
    <s v="2026-12872441"/>
    <m/>
    <m/>
    <s v="AXMEDOVA YULDUZ XAKIMOVNA"/>
    <s v="42108842390021"/>
    <s v="21.08.1984"/>
    <s v="+998913342770"/>
    <s v="Навоий"/>
    <x v="5"/>
    <s v="Кимёгар МФЙ"/>
    <s v="KARSHIYEVA NAZIMA ISKANDAROVNA"/>
    <s v="42906893930032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2.06.2026"/>
    <s v="Oddiy"/>
    <s v="02.06.2026"/>
    <s v="????? ????????"/>
    <n v="2060000"/>
    <s v="Ha"/>
    <d v="2026-06-02T11:51:02"/>
    <n v="0"/>
    <n v="2060000"/>
    <n v="46175.493773148148"/>
    <m/>
    <n v="218841"/>
  </r>
  <r>
    <s v="13130647"/>
    <s v="02.06.2026"/>
    <s v="2026-12866618"/>
    <m/>
    <m/>
    <s v="ARTIKOV ABDUXAKIM XOLBAYEVICH"/>
    <s v="32405626620011"/>
    <s v="24.05.1962"/>
    <s v="+998888731962"/>
    <s v="Навоий"/>
    <x v="5"/>
    <s v="Кимёгар МФЙ"/>
    <s v="KARSHIYEVA NAZIMA ISKANDAROVNA"/>
    <s v="42906893930032"/>
    <x v="8"/>
    <n v="0"/>
    <n v="0"/>
    <s v="Жараён"/>
    <s v="Даволаниш"/>
    <s v="Жарроҳлик амалиётисиз даволаниш харажатларини қоплаш"/>
    <n v="20600000"/>
    <s v="02.06.2026"/>
    <s v="Oddiy"/>
    <m/>
    <m/>
    <m/>
    <m/>
    <m/>
    <n v="0"/>
    <m/>
    <m/>
    <m/>
    <m/>
  </r>
  <r>
    <s v="13037918"/>
    <s v="21.05.2026"/>
    <s v="2026-12740493"/>
    <m/>
    <m/>
    <s v="KASIMOVA UGILOY BAXODIROVNA"/>
    <s v="42905842390020"/>
    <s v="29.05.1984"/>
    <s v="+998934647323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18:07:05"/>
    <n v="0"/>
    <n v="412000"/>
    <n v="46163.754918981482"/>
    <m/>
    <n v="204305"/>
  </r>
  <r>
    <s v="13037740"/>
    <s v="21.05.2026"/>
    <s v="2026-12740263"/>
    <m/>
    <m/>
    <s v="ARTIKOV ABDUXAKIM XOLBAYEVICH"/>
    <s v="32405626620011"/>
    <s v="24.05.1962"/>
    <s v="+998939522939"/>
    <s v="Навоий"/>
    <x v="5"/>
    <s v="Кимёгар МФЙ"/>
    <s v="KARSHIYEVA NAZIMA ISKANDAROVNA"/>
    <s v="42906893930032"/>
    <x v="3"/>
    <n v="0"/>
    <n v="0"/>
    <s v="Рад"/>
    <s v="Озиқ"/>
    <s v="Озиқ-овқат билан боғлиқ харажатларини қоплаш (Озиқ-овқат)"/>
    <n v="0"/>
    <s v="21.05.2026"/>
    <s v="Oddiy"/>
    <s v="21.05.2026"/>
    <s v="??????? ??? ????"/>
    <m/>
    <s v="Yuq"/>
    <d v="2026-05-21T18:07:59"/>
    <n v="0"/>
    <m/>
    <n v="46163.755543981482"/>
    <m/>
    <n v="204304"/>
  </r>
  <r>
    <s v="13026741"/>
    <s v="21.05.2026"/>
    <s v="2026-12725767"/>
    <m/>
    <m/>
    <s v="TUYCHIYEVA NARGIZA NEMATILLOYEVNA"/>
    <s v="42509832390021"/>
    <s v="25.09.1983"/>
    <s v="+998505115553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15:15:45"/>
    <n v="0"/>
    <n v="412000"/>
    <n v="46163.635937500003"/>
    <m/>
    <n v="202734"/>
  </r>
  <r>
    <s v="13013483"/>
    <s v="20.05.2026"/>
    <s v="2026-12708301"/>
    <m/>
    <m/>
    <s v="MUSTOFOYEVA ZULAYXO BAHODIR QIZI"/>
    <s v="41906922340022"/>
    <s v="19.06.1992"/>
    <s v="+998886844002"/>
    <s v="Навоий"/>
    <x v="5"/>
    <s v="Кимёгар МФЙ"/>
    <s v="KARSHIYEVA NAZIMA ISKANDAROVNA"/>
    <s v="42906893930032"/>
    <x v="2"/>
    <n v="0"/>
    <n v="4"/>
    <s v="Тўланди"/>
    <s v="Кийим"/>
    <s v="Кийим-кечак ва бошқа энг зарур товарлар билан боғлиқ харажатларини қоплаш (Кийим-кечак)"/>
    <n v="2060000"/>
    <s v="20.05.2026"/>
    <s v="Oddiy"/>
    <s v="21.05.2026"/>
    <m/>
    <n v="2060000"/>
    <m/>
    <d v="2026-05-21T11:37:08"/>
    <n v="0"/>
    <n v="2060000"/>
    <n v="46163.484120370369"/>
    <m/>
    <n v="201349"/>
  </r>
  <r>
    <s v="13000181"/>
    <s v="19.05.2026"/>
    <s v="2026-12690864"/>
    <m/>
    <m/>
    <s v="ISMATOVA YULDUZ ISOMIDDIN QIZI"/>
    <s v="40503985790026"/>
    <s v="05.03.1998"/>
    <s v="+998936718998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19.05.2026"/>
    <m/>
    <n v="412000"/>
    <m/>
    <d v="2026-05-19T20:26:30"/>
    <n v="0"/>
    <n v="412000"/>
    <n v="46161.851736111108"/>
    <m/>
    <n v="197953"/>
  </r>
  <r>
    <s v="13000165"/>
    <s v="19.05.2026"/>
    <s v="2026-12690847"/>
    <m/>
    <m/>
    <s v="ZELENSKIY STANISLAV OLEGOVICH"/>
    <s v="40509695840017"/>
    <s v="05.09.1969"/>
    <s v="+998900880307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19.05.2026"/>
    <m/>
    <n v="412000"/>
    <m/>
    <d v="2026-05-19T20:25:38"/>
    <n v="0"/>
    <n v="412000"/>
    <n v="46161.851134259261"/>
    <m/>
    <n v="197954"/>
  </r>
  <r>
    <s v="12974997"/>
    <s v="18.05.2026"/>
    <s v="2026-12657694"/>
    <m/>
    <m/>
    <s v="SAITOVA SHAXNOZA BOBONAZAROVNA"/>
    <s v="42506843960111"/>
    <s v="25.06.1984"/>
    <s v="+998944848420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18.05.2026"/>
    <s v="Oddiy"/>
    <s v="19.05.2026"/>
    <m/>
    <n v="412000"/>
    <m/>
    <d v="2026-05-19T18:07:39"/>
    <n v="0"/>
    <n v="412000"/>
    <n v="46161.755312499998"/>
    <m/>
    <n v="196178"/>
  </r>
  <r>
    <s v="12931506"/>
    <s v="14.05.2026"/>
    <s v="2026-12601364"/>
    <m/>
    <m/>
    <s v="RASHIDOVA NAZOKAT RASHIDOVNA"/>
    <s v="41212902390052"/>
    <s v="12.12.1990"/>
    <s v="+998944129012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4.05.2026"/>
    <m/>
    <n v="412000"/>
    <m/>
    <d v="2026-05-14T11:22:15"/>
    <n v="0"/>
    <n v="412000"/>
    <n v="46156.47378472222"/>
    <m/>
    <n v="190598"/>
  </r>
  <r>
    <s v="12866736"/>
    <s v="07.05.2026"/>
    <s v="2026-12514030"/>
    <m/>
    <m/>
    <s v="MUSTOFOYEVA ZULAYXO BAHODIR QIZI"/>
    <s v="41906922340022"/>
    <s v="19.06.1992"/>
    <s v="+998886844002"/>
    <s v="Навоий"/>
    <x v="5"/>
    <s v="Кимёгар МФЙ"/>
    <s v="KARSHIYEVA NAZIMA ISKANDAROVNA"/>
    <s v="42906893930032"/>
    <x v="2"/>
    <n v="0"/>
    <n v="2"/>
    <s v="Тўланди"/>
    <s v="Озиқ"/>
    <s v="Озиқ-овқат билан боғлиқ харажатларини қоплаш (Озиқ-овқат)"/>
    <n v="412000"/>
    <s v="07.05.2026"/>
    <s v="Oddiy"/>
    <s v="08.05.2026"/>
    <m/>
    <n v="412000"/>
    <m/>
    <d v="2026-05-08T14:41:11"/>
    <n v="0"/>
    <n v="412000"/>
    <n v="46150.611932870372"/>
    <m/>
    <n v="186048"/>
  </r>
  <r>
    <s v="12858161"/>
    <s v="07.05.2026"/>
    <s v="2026-12503098"/>
    <m/>
    <m/>
    <s v="ESHNIYAZOV JAVLON TOSHTEMIROVICH"/>
    <s v="31712875840019"/>
    <s v="17.12.1987"/>
    <s v="+998940518796"/>
    <s v="Навоий"/>
    <x v="5"/>
    <s v="Кимёгар МФЙ"/>
    <s v="KARSHIYEVA NAZIMA ISKANDAROVNA"/>
    <s v="42906893930032"/>
    <x v="0"/>
    <n v="0"/>
    <n v="0"/>
    <s v="Рад"/>
    <s v="Жарроҳлик"/>
    <s v="Жарроҳлик амалиёти харажатларини қоплаш"/>
    <n v="0"/>
    <s v="07.05.2026"/>
    <s v="Oddiy"/>
    <m/>
    <m/>
    <m/>
    <m/>
    <m/>
    <n v="0"/>
    <m/>
    <m/>
    <m/>
    <m/>
  </r>
  <r>
    <s v="12855419"/>
    <s v="07.05.2026"/>
    <s v="2026-12499793"/>
    <m/>
    <m/>
    <s v="NARZULLAYEVA NARGIZ ABSATTAROVNA"/>
    <s v="42710795790010"/>
    <s v="27.10.1979"/>
    <s v="+998884600079"/>
    <s v="Навоий"/>
    <x v="5"/>
    <s v="Кимёгар МФЙ"/>
    <s v="KARSHIYEVA NAZIMA ISKANDAROVNA"/>
    <s v="42906893930032"/>
    <x v="2"/>
    <n v="0"/>
    <n v="2"/>
    <s v="Тўланди"/>
    <s v="Озиқ"/>
    <s v="Озиқ-овқат билан боғлиқ харажатларини қоплаш (Озиқ-овқат)"/>
    <n v="412000"/>
    <s v="07.05.2026"/>
    <s v="Oddiy"/>
    <s v="07.05.2026"/>
    <m/>
    <n v="412000"/>
    <m/>
    <d v="2026-05-07T16:34:09"/>
    <n v="0"/>
    <n v="412000"/>
    <n v="46149.690381944441"/>
    <m/>
    <n v="184541"/>
  </r>
  <r>
    <s v="12851815"/>
    <s v="06.05.2026"/>
    <s v="2026-12495020"/>
    <m/>
    <m/>
    <s v="VALIYEVA GULSHAN SULTONOVNA"/>
    <s v="40209782330031"/>
    <s v="02.09.1978"/>
    <s v="+998913389058"/>
    <s v="Навоий"/>
    <x v="5"/>
    <s v="Кимёгар МФЙ"/>
    <s v="KARSHIYEVA NAZIMA ISKANDAROVNA"/>
    <s v="42906893930032"/>
    <x v="0"/>
    <n v="0"/>
    <n v="0"/>
    <s v="Рад"/>
    <s v="Озиқ"/>
    <s v="Озиқ-овқат билан боғлиқ харажатларини қоплаш (Озиқ-овқат)"/>
    <n v="0"/>
    <s v="06.05.2026"/>
    <s v="Oddiy"/>
    <m/>
    <m/>
    <m/>
    <m/>
    <m/>
    <n v="0"/>
    <m/>
    <m/>
    <m/>
    <m/>
  </r>
  <r>
    <s v="12850868"/>
    <s v="06.05.2026"/>
    <s v="2026-12493712"/>
    <m/>
    <m/>
    <s v="NAJIMOVA DILSHODA MUXIDDINOVNA"/>
    <s v="42702902380164"/>
    <s v="27.02.1990"/>
    <s v="+998943122791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06.05.2026"/>
    <s v="Oddiy"/>
    <s v="06.05.2026"/>
    <m/>
    <n v="412000"/>
    <m/>
    <d v="2026-05-06T19:40:38"/>
    <n v="0"/>
    <n v="412000"/>
    <n v="46148.819884259261"/>
    <m/>
    <n v="183234"/>
  </r>
  <r>
    <s v="12807559"/>
    <s v="04.05.2026"/>
    <s v="2026-12441991"/>
    <s v="AMIRIDDINOVA AZIZA ALIQULOVNA"/>
    <s v="40506933960140"/>
    <s v="BAXODIROVA ASILA TUXTAMUROD QIZI"/>
    <s v="60209145840025"/>
    <s v="02.09.2014"/>
    <s v="+998900862516"/>
    <s v="Навоий"/>
    <x v="5"/>
    <s v="Кимёгар МФЙ"/>
    <s v="KARSHIYEVA NAZIMA ISKANDAROVNA"/>
    <s v="42906893930032"/>
    <x v="8"/>
    <n v="0"/>
    <n v="0"/>
    <s v="Жараён"/>
    <s v="Даволаниш"/>
    <s v="Жарроҳлик амалиётисиз даволаниш харажатларини қоплаш"/>
    <n v="20600000"/>
    <s v="06.05.2026"/>
    <s v="Oddiy"/>
    <m/>
    <m/>
    <m/>
    <m/>
    <m/>
    <n v="0"/>
    <m/>
    <m/>
    <m/>
    <m/>
  </r>
  <r>
    <s v="12806027"/>
    <s v="04.05.2026"/>
    <s v="2026-12439961"/>
    <m/>
    <m/>
    <s v="NE’MATOVA DILAFRUZ ASLON QIZI"/>
    <s v="40501942400027"/>
    <s v="05.01.1994"/>
    <s v="+998933178118"/>
    <s v="Навоий"/>
    <x v="5"/>
    <s v="Кимёгар МФЙ"/>
    <s v="KARSHIYEVA NAZIMA ISKANDAROVNA"/>
    <s v="42906893930032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04.05.2026"/>
    <s v="Oddiy"/>
    <s v="04.05.2026"/>
    <m/>
    <n v="2060000"/>
    <m/>
    <d v="2026-05-04T19:22:01"/>
    <n v="0"/>
    <n v="2060000"/>
    <n v="46146.806956018518"/>
    <m/>
    <n v="179888"/>
  </r>
  <r>
    <s v="12801225"/>
    <s v="04.05.2026"/>
    <s v="2026-12434097"/>
    <m/>
    <m/>
    <s v="USMONOVA RA’NO ULUG‘MURODOVNA"/>
    <s v="42007822350025"/>
    <s v="20.07.1982"/>
    <s v="+998931932082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04.05.2026"/>
    <s v="Oddiy"/>
    <s v="04.05.2026"/>
    <m/>
    <n v="412000"/>
    <m/>
    <d v="2026-05-04T17:42:09"/>
    <n v="0"/>
    <n v="412000"/>
    <n v="46146.737604166665"/>
    <m/>
    <n v="179439"/>
  </r>
  <r>
    <s v="12800726"/>
    <s v="04.05.2026"/>
    <s v="2026-12433496"/>
    <m/>
    <m/>
    <s v="USMONOVA RA’NO ULUG‘MURODOVNA"/>
    <s v="42007822350025"/>
    <s v="20.07.1982"/>
    <s v="+998931932082"/>
    <s v="Навоий"/>
    <x v="5"/>
    <s v="Кимёгар МФЙ"/>
    <s v="KARSHIYEVA NAZIMA ISKANDAROVNA"/>
    <s v="4290689393003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5.2026"/>
    <s v="Oddiy"/>
    <m/>
    <m/>
    <m/>
    <m/>
    <m/>
    <n v="0"/>
    <m/>
    <m/>
    <m/>
    <m/>
  </r>
  <r>
    <s v="12737524"/>
    <s v="29.04.2026"/>
    <s v="2026-12353547"/>
    <m/>
    <m/>
    <s v="ERGASHEVA SITORA QAHRAMON QIZI"/>
    <s v="41803955840027"/>
    <s v="18.03.1995"/>
    <s v="+998932919295"/>
    <s v="Навоий"/>
    <x v="5"/>
    <s v="Кимёгар МФЙ"/>
    <s v="KARSHIYEVA NAZIMA ISKANDAROVNA"/>
    <s v="42906893930032"/>
    <x v="2"/>
    <n v="0"/>
    <n v="2"/>
    <s v="Тўланди"/>
    <s v="Озиқ"/>
    <s v="Озиқ-овқат билан боғлиқ харажатларини қоплаш (Озиқ-овқат)"/>
    <n v="412000"/>
    <s v="29.04.2026"/>
    <s v="Oddiy"/>
    <s v="29.04.2026"/>
    <m/>
    <n v="412000"/>
    <m/>
    <d v="2026-04-29T17:56:02"/>
    <n v="0"/>
    <n v="412000"/>
    <n v="46141.747245370374"/>
    <m/>
    <n v="173264"/>
  </r>
  <r>
    <s v="12737395"/>
    <s v="29.04.2026"/>
    <s v="2026-12353361"/>
    <m/>
    <m/>
    <s v="SULAYMANOVA SHAXNOZA MIRZOJONOVNA"/>
    <s v="42907875840019"/>
    <s v="29.07.1987"/>
    <s v="+998997578788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29.04.2026"/>
    <s v="Oddiy"/>
    <s v="29.04.2026"/>
    <m/>
    <n v="412000"/>
    <m/>
    <d v="2026-04-29T17:55:07"/>
    <n v="0"/>
    <n v="412000"/>
    <n v="46141.746608796297"/>
    <m/>
    <n v="173265"/>
  </r>
  <r>
    <s v="12737176"/>
    <s v="29.04.2026"/>
    <s v="2026-12353025"/>
    <m/>
    <m/>
    <s v="RIZAQULOVA MUNAVVAR KAMOLIDDIN QIZI"/>
    <s v="42410952380011"/>
    <s v="24.10.1995"/>
    <s v="+998930869605"/>
    <s v="Навоий"/>
    <x v="5"/>
    <s v="Кимёгар МФЙ"/>
    <s v="KARSHIYEVA NAZIMA ISKANDAROVNA"/>
    <s v="42906893930032"/>
    <x v="0"/>
    <n v="0"/>
    <n v="0"/>
    <s v="Рад"/>
    <s v="Озиқ"/>
    <s v="Озиқ-овқат билан боғлиқ харажатларини қоплаш (Озиқ-овқат)"/>
    <n v="0"/>
    <s v="29.04.2026"/>
    <s v="Oddiy"/>
    <m/>
    <m/>
    <m/>
    <m/>
    <m/>
    <n v="0"/>
    <m/>
    <m/>
    <m/>
    <m/>
  </r>
  <r>
    <s v="12730692"/>
    <s v="29.04.2026"/>
    <s v="2026-12344578"/>
    <m/>
    <m/>
    <s v="OLIMOVA GULBAXOR TULKUNOVNA"/>
    <s v="42004902390045"/>
    <s v="20.04.1990"/>
    <s v="+998937512720"/>
    <s v="Навоий"/>
    <x v="5"/>
    <s v="Кимёгар МФЙ"/>
    <s v="KARSHIYEVA NAZIMA ISKANDAROVNA"/>
    <s v="4290689393003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9.04.2026"/>
    <s v="Oddiy"/>
    <s v="29.04.2026"/>
    <m/>
    <n v="2060000"/>
    <m/>
    <d v="2026-04-29T17:30:18"/>
    <n v="0"/>
    <n v="2060000"/>
    <n v="46141.729375000003"/>
    <m/>
    <n v="172665"/>
  </r>
  <r>
    <s v="12727960"/>
    <s v="28.04.2026"/>
    <s v="2026-12340785"/>
    <m/>
    <m/>
    <s v="OSINA NARGIZA XUJANAZAROVNA"/>
    <s v="42004822390024"/>
    <s v="20.04.1982"/>
    <s v="+998906198638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28.04.2026"/>
    <s v="Oddiy"/>
    <s v="28.04.2026"/>
    <m/>
    <n v="412000"/>
    <m/>
    <d v="2026-04-28T19:32:02"/>
    <n v="0"/>
    <n v="412000"/>
    <n v="46140.81391203704"/>
    <m/>
    <n v="172056"/>
  </r>
  <r>
    <s v="12727911"/>
    <s v="28.04.2026"/>
    <s v="2026-12340725"/>
    <m/>
    <m/>
    <s v="RASHIDOVA ANORGUL BOBOQULOVNA"/>
    <s v="42311765820010"/>
    <s v="23.11.1976"/>
    <s v="+998992179313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28.04.2026"/>
    <s v="Oddiy"/>
    <s v="28.04.2026"/>
    <m/>
    <n v="412000"/>
    <m/>
    <d v="2026-04-28T19:30:52"/>
    <n v="0"/>
    <n v="412000"/>
    <n v="46140.813101851854"/>
    <m/>
    <n v="172058"/>
  </r>
  <r>
    <s v="12727885"/>
    <s v="28.04.2026"/>
    <s v="2026-12340694"/>
    <m/>
    <m/>
    <s v="GADOYEVA OYTULA BOBORAXMATOVNA"/>
    <s v="43005923960012"/>
    <s v="30.05.1992"/>
    <s v="+998501877853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28.04.2026"/>
    <s v="Oddiy"/>
    <s v="28.04.2026"/>
    <m/>
    <n v="412000"/>
    <m/>
    <d v="2026-04-28T19:29:45"/>
    <n v="0"/>
    <n v="412000"/>
    <n v="46140.812326388892"/>
    <m/>
    <n v="172061"/>
  </r>
  <r>
    <s v="12713795"/>
    <s v="27.04.2026"/>
    <s v="2026-12322694"/>
    <m/>
    <m/>
    <s v="MAMAJANOVA IRINA ISMATOVNA"/>
    <s v="40306795840024"/>
    <s v="03.06.1979"/>
    <s v="+998938611203"/>
    <s v="Навоий"/>
    <x v="5"/>
    <s v="Кимёгар МФЙ"/>
    <s v="KARSHIYEVA NAZIMA ISKANDAROVNA"/>
    <s v="42906893930032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28.04.2026"/>
    <s v="Oddiy"/>
    <s v="28.04.2026"/>
    <s v="????? ????????"/>
    <n v="2060000"/>
    <s v="Ha"/>
    <d v="2026-04-28T19:28:09"/>
    <n v="0"/>
    <n v="2060000"/>
    <n v="46140.811215277776"/>
    <m/>
    <n v="172063"/>
  </r>
  <r>
    <s v="12713765"/>
    <s v="27.04.2026"/>
    <s v="2026-12322653"/>
    <m/>
    <m/>
    <s v="MAMAJANOVA IRINA ISMATOVNA"/>
    <s v="40306795840024"/>
    <s v="03.06.1979"/>
    <s v="+998938611203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28.04.2026"/>
    <m/>
    <n v="412000"/>
    <m/>
    <d v="2026-04-28T09:50:38"/>
    <n v="0"/>
    <n v="412000"/>
    <n v="46140.410162037035"/>
    <m/>
    <n v="170698"/>
  </r>
  <r>
    <s v="12616698"/>
    <s v="17.04.2026"/>
    <s v="2026-12199087"/>
    <m/>
    <m/>
    <s v="BOZOROVA SURAYYO RAYIMBOYEVNA"/>
    <s v="41612825790014"/>
    <s v="16.12.1982"/>
    <s v="+998930672510"/>
    <s v="Навоий"/>
    <x v="5"/>
    <s v="Кимёгар МФЙ"/>
    <s v="KARSHIYEVA NAZIMA ISKANDAROVNA"/>
    <s v="42906893930032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7.04.2026"/>
    <s v="Oddiy"/>
    <s v="23.04.2026"/>
    <m/>
    <n v="2060000"/>
    <m/>
    <d v="2026-04-23T12:06:58"/>
    <n v="0"/>
    <n v="2060000"/>
    <n v="46135.504837962966"/>
    <m/>
    <n v="159652"/>
  </r>
  <r>
    <s v="12616648"/>
    <s v="17.04.2026"/>
    <s v="2026-12199021"/>
    <m/>
    <m/>
    <s v="XASANOVA NILUFAR BERDIMUROTOVNA"/>
    <s v="43004795820037"/>
    <s v="30.04.1979"/>
    <s v="+998770312135"/>
    <s v="Навоий"/>
    <x v="5"/>
    <s v="Кимёгар МФЙ"/>
    <s v="KARSHIYEVA NAZIMA ISKANDAROVNA"/>
    <s v="42906893930032"/>
    <x v="1"/>
    <n v="0"/>
    <n v="0"/>
    <s v="Рад"/>
    <s v="Озиқ"/>
    <s v="Озиқ-овқат билан боғлиқ харажатларини қоплаш (Озиқ-овқат)"/>
    <n v="0"/>
    <s v="24.06.2026"/>
    <s v="Oddiy"/>
    <s v="23.04.2026"/>
    <m/>
    <n v="412000"/>
    <m/>
    <d v="2026-04-23T12:08:07"/>
    <n v="0"/>
    <n v="412000"/>
    <n v="46135.505636574075"/>
    <m/>
    <n v="159651"/>
  </r>
  <r>
    <s v="12590678"/>
    <s v="15.04.2026"/>
    <s v="2026-12167275"/>
    <m/>
    <m/>
    <s v="SUYUNOVA NIGORA BOZORBOY QIZI"/>
    <s v="40801912380017"/>
    <s v="08.01.1991"/>
    <s v="+998907319575"/>
    <s v="Навоий"/>
    <x v="5"/>
    <s v="Кимёгар МФЙ"/>
    <s v="KARSHIYEVA NAZIMA ISKANDAROVNA"/>
    <s v="42906893930032"/>
    <x v="0"/>
    <n v="0"/>
    <n v="0"/>
    <s v="Рад"/>
    <s v="Озиқ"/>
    <s v="Озиқ-овқат билан боғлиқ харажатларини қоплаш (Озиқ-овқат)"/>
    <n v="0"/>
    <s v="17.04.2026"/>
    <s v="Oddiy"/>
    <m/>
    <m/>
    <m/>
    <m/>
    <m/>
    <n v="0"/>
    <m/>
    <m/>
    <m/>
    <m/>
  </r>
  <r>
    <s v="12553944"/>
    <s v="13.04.2026"/>
    <s v="2026-12122840"/>
    <m/>
    <m/>
    <s v="SHEROVA MOHIGUL TOLIBOVNA"/>
    <s v="41308822330055"/>
    <s v="13.08.1982"/>
    <s v="+998770351733"/>
    <s v="Навоий"/>
    <x v="5"/>
    <s v="Кимёгар МФЙ"/>
    <s v="KARSHIYEVA NAZIMA ISKANDAROVNA"/>
    <s v="42906893930032"/>
    <x v="0"/>
    <n v="0"/>
    <n v="0"/>
    <s v="Рад"/>
    <s v="Озиқ"/>
    <s v="Озиқ-овқат билан боғлиқ харажатларини қоплаш (Озиқ-овқат)"/>
    <n v="0"/>
    <s v="17.04.2026"/>
    <s v="Oddiy"/>
    <m/>
    <m/>
    <m/>
    <m/>
    <m/>
    <n v="0"/>
    <m/>
    <m/>
    <m/>
    <m/>
  </r>
  <r>
    <s v="12532021"/>
    <s v="10.04.2026"/>
    <s v="2026-12096769"/>
    <m/>
    <m/>
    <s v="MAMAJANOVA KAROLINA FARXADOVNA"/>
    <s v="61507175840026"/>
    <s v="15.07.2017"/>
    <s v="+998931341977"/>
    <s v="Навоий"/>
    <x v="5"/>
    <s v="Кимёгар МФЙ"/>
    <s v="KARSHIYEVA NAZIMA ISKANDAROVNA"/>
    <s v="42906893930032"/>
    <x v="7"/>
    <n v="0"/>
    <n v="0"/>
    <s v="Рад"/>
    <s v="Даволаниш"/>
    <s v="Жарроҳлик амалиётисиз даволаниш харажатларини қоплаш"/>
    <n v="0"/>
    <s v="14.06.2026"/>
    <s v="Oddiy"/>
    <m/>
    <m/>
    <m/>
    <m/>
    <m/>
    <n v="0"/>
    <m/>
    <m/>
    <m/>
    <m/>
  </r>
  <r>
    <s v="12495417"/>
    <s v="08.04.2026"/>
    <s v="2026-12053180"/>
    <m/>
    <m/>
    <s v="BOBOBEKOVA ZILOLA RAVSHANQULOVNA"/>
    <s v="40603822390076"/>
    <s v="06.03.1982"/>
    <s v="+998883226382"/>
    <s v="Навоий"/>
    <x v="5"/>
    <s v="Кимёгар МФЙ"/>
    <s v="KARSHIYEVA NAZIMA ISKANDAROVNA"/>
    <s v="42906893930032"/>
    <x v="0"/>
    <n v="0"/>
    <n v="0"/>
    <s v="Рад"/>
    <s v="Озиқ"/>
    <s v="Озиқ-овқат билан боғлиқ харажатларини қоплаш (Озиқ-овқат)"/>
    <n v="0"/>
    <s v="08.04.2026"/>
    <s v="Oddiy"/>
    <m/>
    <m/>
    <m/>
    <m/>
    <m/>
    <n v="0"/>
    <m/>
    <m/>
    <m/>
    <m/>
  </r>
  <r>
    <s v="12494944"/>
    <s v="08.04.2026"/>
    <s v="2026-12052589"/>
    <m/>
    <m/>
    <s v="MINBOYEVA ZILOLA YUNUS QIZI"/>
    <s v="40608903960014"/>
    <s v="06.08.1990"/>
    <s v="+998944998090"/>
    <s v="Навоий"/>
    <x v="5"/>
    <s v="Кимёгар МФЙ"/>
    <s v="KARSHIYEVA NAZIMA ISKANDAROVNA"/>
    <s v="42906893930032"/>
    <x v="7"/>
    <n v="0"/>
    <n v="0"/>
    <s v="Рад"/>
    <s v="Жарроҳлик"/>
    <s v="Жарроҳлик амалиёти харажатларини қоплаш"/>
    <n v="0"/>
    <s v="08.06.2026"/>
    <s v="Oddiy"/>
    <m/>
    <m/>
    <m/>
    <m/>
    <m/>
    <n v="0"/>
    <m/>
    <m/>
    <m/>
    <m/>
  </r>
  <r>
    <s v="12494857"/>
    <s v="08.04.2026"/>
    <s v="2026-12052485"/>
    <m/>
    <m/>
    <s v="MINBOYEVA ZILOLA YUNUS QIZI"/>
    <s v="40608903960014"/>
    <s v="06.08.1990"/>
    <s v="+998944998090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08.04.2026"/>
    <s v="Oddiy"/>
    <s v="08.04.2026"/>
    <m/>
    <n v="412000"/>
    <m/>
    <d v="2026-04-08T18:20:46"/>
    <n v="0"/>
    <n v="412000"/>
    <n v="46120.764421296299"/>
    <m/>
    <n v="152616"/>
  </r>
  <r>
    <s v="12493615"/>
    <s v="08.04.2026"/>
    <s v="2026-12051008"/>
    <m/>
    <m/>
    <s v="OLIMOVA GULBAXOR TULKUNOVNA"/>
    <s v="42004902390045"/>
    <s v="20.04.1990"/>
    <s v="+998937512720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08.04.2026"/>
    <s v="Oddiy"/>
    <s v="08.04.2026"/>
    <m/>
    <n v="412000"/>
    <m/>
    <d v="2026-04-08T18:21:07"/>
    <n v="0"/>
    <n v="412000"/>
    <n v="46120.764664351853"/>
    <m/>
    <n v="152615"/>
  </r>
  <r>
    <s v="12492831"/>
    <s v="08.04.2026"/>
    <s v="2026-12050074"/>
    <m/>
    <m/>
    <s v="OBLOKULOVA DILAFRUZ SHERALIYEVNA"/>
    <s v="41306872390025"/>
    <s v="13.06.1987"/>
    <s v="+998933791388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08.04.2026"/>
    <s v="Oddiy"/>
    <s v="08.04.2026"/>
    <m/>
    <n v="412000"/>
    <m/>
    <d v="2026-04-08T18:21:24"/>
    <n v="0"/>
    <n v="412000"/>
    <n v="46120.764861111114"/>
    <m/>
    <n v="152613"/>
  </r>
  <r>
    <s v="12413386"/>
    <s v="02.04.2026"/>
    <s v="2026-11953825"/>
    <m/>
    <m/>
    <s v="OLIMOVA GULBAXOR TULKUNOVNA"/>
    <s v="42004902390045"/>
    <s v="20.04.1990"/>
    <s v="+998937512720"/>
    <s v="Навоий"/>
    <x v="5"/>
    <s v="Кимёгар МФЙ"/>
    <s v="KARSHIYEVA NAZIMA ISKANDAROVNA"/>
    <s v="42906893930032"/>
    <x v="0"/>
    <n v="0"/>
    <n v="0"/>
    <s v="Рад"/>
    <s v="Озиқ"/>
    <s v="Озиқ-овқат билан боғлиқ харажатларини қоплаш (Озиқ-овқат)"/>
    <n v="0"/>
    <s v="02.04.2026"/>
    <s v="Oddiy"/>
    <m/>
    <m/>
    <m/>
    <m/>
    <m/>
    <n v="0"/>
    <m/>
    <m/>
    <m/>
    <m/>
  </r>
  <r>
    <s v="12402621"/>
    <s v="02.04.2026"/>
    <s v="2026-11941141"/>
    <m/>
    <m/>
    <s v="AXMEDOVA YULDUZ XAKIMOVNA"/>
    <s v="42108842390021"/>
    <s v="21.08.1984"/>
    <s v="+998913342770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02.04.2026"/>
    <s v="Oddiy"/>
    <s v="03.04.2026"/>
    <m/>
    <n v="412000"/>
    <m/>
    <d v="2026-04-03T17:37:00"/>
    <n v="0"/>
    <n v="412000"/>
    <n v="46115.734027777777"/>
    <m/>
    <n v="148467"/>
  </r>
  <r>
    <s v="12312259"/>
    <s v="30.03.2026"/>
    <s v="2026-11835317"/>
    <m/>
    <m/>
    <s v="XAZRATKULOV G‘ULOM MAMATKULOVICH"/>
    <s v="30510675820029"/>
    <s v="05.10.1967"/>
    <s v="+998932623811"/>
    <s v="Навоий"/>
    <x v="5"/>
    <s v="Кимёгар МФЙ"/>
    <s v="KARSHIYEVA NAZIMA ISKANDAROVNA"/>
    <s v="42906893930032"/>
    <x v="6"/>
    <n v="0"/>
    <n v="0"/>
    <s v="Рад"/>
    <s v="Даволаниш"/>
    <s v="Жарроҳлик амалиётисиз даволаниш харажатларини қоплаш"/>
    <n v="0"/>
    <s v="30.03.2026"/>
    <s v="Oddiy"/>
    <m/>
    <m/>
    <m/>
    <m/>
    <m/>
    <n v="0"/>
    <m/>
    <m/>
    <m/>
    <m/>
  </r>
  <r>
    <s v="12270344"/>
    <s v="27.03.2026"/>
    <s v="2026-11785189"/>
    <m/>
    <m/>
    <s v="MAMAJANOVA IRINA ISMATOVNA"/>
    <s v="40306795840024"/>
    <s v="03.06.1979"/>
    <s v="+998931341977"/>
    <s v="Навоий"/>
    <x v="5"/>
    <s v="Кимёгар МФЙ"/>
    <s v="KARSHIYEVA NAZIMA ISKANDAROVNA"/>
    <s v="42906893930032"/>
    <x v="7"/>
    <n v="0"/>
    <n v="0"/>
    <s v="Рад"/>
    <s v="Даволаниш"/>
    <s v="Жарроҳлик амалиётисиз даволаниш харажатларини қоплаш"/>
    <n v="0"/>
    <s v="30.05.2026"/>
    <s v="Oddiy"/>
    <m/>
    <m/>
    <m/>
    <m/>
    <m/>
    <n v="0"/>
    <m/>
    <m/>
    <m/>
    <m/>
  </r>
  <r>
    <s v="12264909"/>
    <s v="27.03.2026"/>
    <s v="2026-11778565"/>
    <m/>
    <m/>
    <s v="NE’MATOVA DILAFRUZ ASLON QIZI"/>
    <s v="40501942400027"/>
    <s v="05.01.1994"/>
    <s v="+998933178118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30.03.2026"/>
    <s v="Oddiy"/>
    <s v="30.03.2026"/>
    <m/>
    <n v="412000"/>
    <m/>
    <d v="2026-03-30T12:10:04"/>
    <n v="0"/>
    <n v="412000"/>
    <n v="46111.506990740738"/>
    <m/>
    <n v="144850"/>
  </r>
  <r>
    <s v="12119475"/>
    <s v="19.03.2026"/>
    <s v="2026-11605609"/>
    <m/>
    <m/>
    <s v="BERDIYEVA MUBORAK XUSNIDDIN QIZI"/>
    <s v="41701986100012"/>
    <s v="17.01.1998"/>
    <s v="+998933173515"/>
    <s v="Навоий"/>
    <x v="5"/>
    <s v="Кимёгар МФЙ"/>
    <s v="KARSHIYEVA NAZIMA ISKANDAROVNA"/>
    <s v="42906893930032"/>
    <x v="2"/>
    <n v="0"/>
    <n v="2"/>
    <s v="Тўланди"/>
    <s v="Озиқ"/>
    <s v="Озиқ-овқат билан боғлиқ харажатларини қоплаш (Озиқ-овқат)"/>
    <n v="412000"/>
    <s v="19.03.2026"/>
    <s v="Oddiy"/>
    <s v="24.03.2026"/>
    <m/>
    <n v="412000"/>
    <m/>
    <d v="2026-03-24T11:33:43"/>
    <n v="0"/>
    <n v="412000"/>
    <n v="46105.481747685182"/>
    <m/>
    <n v="141162"/>
  </r>
  <r>
    <s v="12119216"/>
    <s v="19.03.2026"/>
    <s v="2026-11605305"/>
    <m/>
    <m/>
    <s v="ISLOMOVA MEHRINISO ISKANDAROVNA"/>
    <s v="42708922360016"/>
    <s v="27.08.1992"/>
    <s v="+998954449290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19.03.2026"/>
    <s v="Oddiy"/>
    <s v="24.03.2026"/>
    <m/>
    <n v="412000"/>
    <m/>
    <d v="2026-03-24T11:30:39"/>
    <n v="0"/>
    <n v="412000"/>
    <n v="46105.479618055557"/>
    <m/>
    <n v="141163"/>
  </r>
  <r>
    <s v="12118961"/>
    <s v="19.03.2026"/>
    <s v="2026-11604989"/>
    <m/>
    <m/>
    <s v="BOZOROVA SURAYYO RAYIMBOYEVNA"/>
    <s v="41612825790014"/>
    <s v="16.12.1982"/>
    <s v="+998930672510"/>
    <s v="Навоий"/>
    <x v="5"/>
    <s v="Кимёгар МФЙ"/>
    <s v="KARSHIYEVA NAZIMA ISKANDAROVNA"/>
    <s v="42906893930032"/>
    <x v="2"/>
    <n v="0"/>
    <n v="2"/>
    <s v="Тўланди"/>
    <s v="Озиқ"/>
    <s v="Озиқ-овқат билан боғлиқ харажатларини қоплаш (Озиқ-овқат)"/>
    <n v="412000"/>
    <s v="19.03.2026"/>
    <s v="Oddiy"/>
    <s v="24.03.2026"/>
    <m/>
    <n v="412000"/>
    <m/>
    <d v="2026-03-24T11:27:33"/>
    <n v="0"/>
    <n v="412000"/>
    <n v="46105.477465277778"/>
    <m/>
    <n v="141164"/>
  </r>
  <r>
    <s v="12094331"/>
    <s v="19.03.2026"/>
    <s v="2026-11576043"/>
    <m/>
    <m/>
    <s v="RIZAKULOVA SAODAT XAYRULLAYEVNA"/>
    <s v="42602912380045"/>
    <s v="26.02.1991"/>
    <s v="+998933161991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19.03.2026"/>
    <s v="Oddiy"/>
    <s v="19.03.2026"/>
    <m/>
    <n v="412000"/>
    <m/>
    <d v="2026-03-19T18:14:29"/>
    <n v="0"/>
    <n v="412000"/>
    <n v="46100.760057870371"/>
    <m/>
    <n v="140327"/>
  </r>
  <r>
    <s v="12070071"/>
    <s v="18.03.2026"/>
    <s v="2026-11545878"/>
    <m/>
    <m/>
    <s v="XUJAKULOVA NILUFAR XOLIYOROVNA"/>
    <s v="41710843960032"/>
    <s v="17.10.1984"/>
    <s v="+998995840003"/>
    <s v="Навоий"/>
    <x v="5"/>
    <s v="Кимёгар МФЙ"/>
    <s v="KARSHIYEVA NAZIMA ISKANDAROVNA"/>
    <s v="42906893930032"/>
    <x v="6"/>
    <n v="0"/>
    <n v="0"/>
    <s v="Рад"/>
    <s v="Озиқ"/>
    <s v="Озиқ-овқат билан боғлиқ харажатларини қоплаш (Озиқ-овқат)"/>
    <n v="0"/>
    <s v="18.03.2026"/>
    <s v="Oddiy"/>
    <m/>
    <m/>
    <m/>
    <m/>
    <m/>
    <n v="0"/>
    <m/>
    <m/>
    <m/>
    <m/>
  </r>
  <r>
    <s v="12064129"/>
    <s v="18.03.2026"/>
    <s v="2026-11538987"/>
    <m/>
    <m/>
    <s v="AXMEDOVA BAHORA ABDIRAZOKOVNA"/>
    <s v="42403852360025"/>
    <s v="24.03.1985"/>
    <s v="+998886851185"/>
    <s v="Навоий"/>
    <x v="5"/>
    <s v="Кимёгар МФЙ"/>
    <s v="KARSHIYEVA NAZIMA ISKANDAROVNA"/>
    <s v="42906893930032"/>
    <x v="2"/>
    <n v="0"/>
    <n v="2"/>
    <s v="Тўланди"/>
    <s v="Озиқ"/>
    <s v="Озиқ-овқат билан боғлиқ харажатларини қоплаш (Озиқ-овқат)"/>
    <n v="412000"/>
    <s v="18.03.2026"/>
    <s v="Oddiy"/>
    <s v="19.03.2026"/>
    <m/>
    <n v="412000"/>
    <m/>
    <d v="2026-03-19T14:52:03"/>
    <n v="0"/>
    <n v="412000"/>
    <n v="46100.619479166664"/>
    <m/>
    <n v="139124"/>
  </r>
  <r>
    <s v="12062547"/>
    <s v="18.03.2026"/>
    <s v="2026-11537225"/>
    <m/>
    <m/>
    <s v="SOBIROVA ZUHRA SHAMSHIDINOVNA"/>
    <s v="41604996100031"/>
    <s v="16.04.1999"/>
    <s v="+998932995153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18.03.2026"/>
    <s v="Oddiy"/>
    <s v="19.03.2026"/>
    <m/>
    <n v="412000"/>
    <m/>
    <d v="2026-03-19T14:52:15"/>
    <n v="0"/>
    <n v="412000"/>
    <n v="46100.619618055556"/>
    <m/>
    <n v="139123"/>
  </r>
  <r>
    <s v="12028976"/>
    <s v="17.03.2026"/>
    <s v="2026-11499311"/>
    <m/>
    <m/>
    <s v="NARZULLAYEVA DILAFRUZ BAXODIROVNA"/>
    <s v="40609843960038"/>
    <s v="06.09.1984"/>
    <s v="+998933868484"/>
    <s v="Навоий"/>
    <x v="5"/>
    <s v="Кимёгар МФЙ"/>
    <s v="KARSHIYEVA NAZIMA ISKANDAROVNA"/>
    <s v="42906893930032"/>
    <x v="6"/>
    <n v="0"/>
    <n v="0"/>
    <s v="Рад"/>
    <s v="Озиқ"/>
    <s v="Озиқ-овқат билан боғлиқ харажатларини қоплаш (Озиқ-овқат)"/>
    <n v="0"/>
    <s v="17.03.2026"/>
    <s v="Oddiy"/>
    <m/>
    <m/>
    <m/>
    <m/>
    <m/>
    <n v="0"/>
    <m/>
    <m/>
    <m/>
    <m/>
  </r>
  <r>
    <s v="12023291"/>
    <s v="17.03.2026"/>
    <s v="2026-11492833"/>
    <m/>
    <m/>
    <s v="MURODILLOYEVA MAFTUNA MURTOZ QIZI"/>
    <s v="40203955820017"/>
    <s v="02.03.1995"/>
    <s v="+998505066996"/>
    <s v="Навоий"/>
    <x v="5"/>
    <s v="Кимёгар МФЙ"/>
    <s v="KARSHIYEVA NAZIMA ISKANDAROVNA"/>
    <s v="42906893930032"/>
    <x v="0"/>
    <n v="0"/>
    <n v="0"/>
    <s v="Рад"/>
    <s v="Даволаниш"/>
    <s v="Жарроҳлик амалиётисиз даволаниш харажатларини қоплаш"/>
    <n v="0"/>
    <s v="17.03.2026"/>
    <s v="Oddiy"/>
    <m/>
    <m/>
    <m/>
    <m/>
    <m/>
    <n v="0"/>
    <m/>
    <m/>
    <m/>
    <m/>
  </r>
  <r>
    <s v="12015853"/>
    <s v="17.03.2026"/>
    <s v="2026-11484411"/>
    <m/>
    <m/>
    <s v="ORTIQOV BEKTOSH ERDIKULOVICH"/>
    <s v="30901902360027"/>
    <s v="09.01.1990"/>
    <s v="+998772949090"/>
    <s v="Навоий"/>
    <x v="5"/>
    <s v="Кимёгар МФЙ"/>
    <s v="KARSHIYEVA NAZIMA ISKANDAROVNA"/>
    <s v="42906893930032"/>
    <x v="0"/>
    <n v="0"/>
    <n v="0"/>
    <s v="Рад"/>
    <s v="Жарроҳлик"/>
    <s v="Жарроҳлик амалиёти харажатларини қоплаш"/>
    <n v="0"/>
    <s v="17.03.2026"/>
    <s v="Oddiy"/>
    <m/>
    <m/>
    <m/>
    <m/>
    <m/>
    <n v="0"/>
    <m/>
    <m/>
    <m/>
    <m/>
  </r>
  <r>
    <s v="11956121"/>
    <s v="14.03.2026"/>
    <s v="2026-11413999"/>
    <m/>
    <m/>
    <s v="ALIMOVA GULMIRA ABDISATTOROVNA"/>
    <s v="41711862340067"/>
    <s v="17.11.1986"/>
    <s v="+998933151030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14.03.2026"/>
    <s v="Oddiy"/>
    <s v="16.03.2026"/>
    <m/>
    <n v="412000"/>
    <m/>
    <d v="2026-03-16T09:48:01"/>
    <n v="0"/>
    <n v="412000"/>
    <n v="46097.40834490741"/>
    <m/>
    <n v="135246"/>
  </r>
  <r>
    <s v="11893147"/>
    <s v="12.03.2026"/>
    <s v="2026-11338824"/>
    <m/>
    <m/>
    <s v="POLVONOVA SOHIBA AZAMATOVNA"/>
    <s v="40712892350058"/>
    <s v="07.12.1989"/>
    <s v="+998992182711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3.03.2026"/>
    <m/>
    <n v="412000"/>
    <m/>
    <d v="2026-03-13T10:49:35"/>
    <n v="0"/>
    <n v="412000"/>
    <n v="46094.451099537036"/>
    <m/>
    <n v="131899"/>
  </r>
  <r>
    <s v="11880839"/>
    <s v="12.03.2026"/>
    <s v="2026-11324242"/>
    <m/>
    <m/>
    <s v="DAVIDOVA YULIYA OLEGOVNA"/>
    <s v="41508832390025"/>
    <s v="15.08.1983"/>
    <s v="+998930738315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5:26:49"/>
    <n v="0"/>
    <n v="412000"/>
    <n v="46093.643622685187"/>
    <m/>
    <n v="128770"/>
  </r>
  <r>
    <s v="11880068"/>
    <s v="12.03.2026"/>
    <s v="2026-11323299"/>
    <m/>
    <m/>
    <s v="XAMDAMOVA ZIYODA SOBIR QIZI"/>
    <s v="41203955820010"/>
    <s v="12.03.1995"/>
    <s v="+998918450055"/>
    <s v="Навоий"/>
    <x v="5"/>
    <s v="Кимёгар МФЙ"/>
    <s v="KARSHIYEVA NAZIMA ISKANDAROVNA"/>
    <s v="42906893930032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5:27:35"/>
    <n v="0"/>
    <n v="412000"/>
    <n v="46093.644155092596"/>
    <m/>
    <n v="128769"/>
  </r>
  <r>
    <s v="11769932"/>
    <s v="10.03.2026"/>
    <s v="2026-11193395"/>
    <m/>
    <m/>
    <s v="QAYIMOVA ZULFIYA HASANOVNA"/>
    <s v="41302785820017"/>
    <s v="13.02.1978"/>
    <s v="+998958217386"/>
    <s v="Навоий"/>
    <x v="5"/>
    <s v="Кимёгар МФЙ"/>
    <s v="KARSHIYEVA NAZIMA ISKANDAROVNA"/>
    <s v="4290689393003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0.03.2026"/>
    <s v="Oddiy"/>
    <s v="11.03.2026"/>
    <m/>
    <n v="2060000"/>
    <m/>
    <d v="2026-03-11T11:06:06"/>
    <n v="0"/>
    <n v="2060000"/>
    <n v="46092.462569444448"/>
    <m/>
    <n v="109581"/>
  </r>
  <r>
    <s v="11768971"/>
    <s v="10.03.2026"/>
    <s v="2026-11192281"/>
    <m/>
    <m/>
    <s v="ASHUROVA DILNOZA ILXOMOVNA"/>
    <s v="40507892390069"/>
    <s v="05.07.1989"/>
    <s v="+998994474958"/>
    <s v="Навоий"/>
    <x v="5"/>
    <s v="Кимёгар МФЙ"/>
    <s v="KARSHIYEVA NAZIMA ISKANDAROVNA"/>
    <s v="4290689393003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0.03.2026"/>
    <s v="Oddiy"/>
    <s v="12.03.2026"/>
    <m/>
    <n v="2060000"/>
    <m/>
    <d v="2026-03-12T18:17:43"/>
    <n v="0"/>
    <n v="2060000"/>
    <n v="46093.762303240743"/>
    <m/>
    <n v="109577"/>
  </r>
  <r>
    <s v="11692032"/>
    <s v="05.03.2026"/>
    <s v="2026-11094358"/>
    <m/>
    <m/>
    <s v="ARTIKOV ABDUXAKIM XOLBAYEVICH"/>
    <s v="32405626620011"/>
    <s v="24.05.1962"/>
    <s v="+998958217386"/>
    <s v="Навоий"/>
    <x v="5"/>
    <s v="Кимёгар МФЙ"/>
    <s v="KARSHIYEVA NAZIMA ISKANDAROVNA"/>
    <s v="4290689393003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28334"/>
    <s v="04.03.2026"/>
    <s v="2026-11019788"/>
    <m/>
    <m/>
    <s v="RASHIDOVA NAZOKAT RASHIDOVNA"/>
    <s v="41212902390052"/>
    <s v="12.12.1990"/>
    <s v="+998944129012"/>
    <s v="Навоий"/>
    <x v="5"/>
    <s v="Кимёгар МФЙ"/>
    <s v="KARSHIYEVA NAZIMA ISKANDAROVNA"/>
    <s v="4290689393003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5.03.2026"/>
    <s v="Oddiy"/>
    <m/>
    <m/>
    <m/>
    <m/>
    <m/>
    <n v="0"/>
    <m/>
    <m/>
    <m/>
    <m/>
  </r>
  <r>
    <s v="10927032"/>
    <s v="26.01.2026"/>
    <s v="2026-10178428"/>
    <m/>
    <m/>
    <s v="RASHIDOVA NAZOKAT RASHIDOVNA"/>
    <s v="41212902390052"/>
    <s v="12.12.1990"/>
    <s v="+998944129012"/>
    <s v="Навоий"/>
    <x v="5"/>
    <s v="Кимёгар МФЙ"/>
    <s v="KARSHIYEVA NAZIMA ISKANDAROVNA"/>
    <s v="42906893930032"/>
    <x v="0"/>
    <n v="0"/>
    <n v="0"/>
    <s v="Рад"/>
    <s v="Озиқ"/>
    <s v="Озиқ-овқат билан боғлиқ харажатларини қоплаш (Озиқ-овқат)"/>
    <n v="0"/>
    <s v="26.01.2026"/>
    <s v="Oddiy"/>
    <m/>
    <m/>
    <m/>
    <m/>
    <m/>
    <n v="0"/>
    <m/>
    <m/>
    <m/>
    <m/>
  </r>
  <r>
    <s v="10926880"/>
    <s v="26.01.2026"/>
    <s v="2026-10178246"/>
    <m/>
    <m/>
    <s v="RASHIDOVA NAZOKAT RASHIDOVNA"/>
    <s v="41212902390052"/>
    <s v="12.12.1990"/>
    <s v="+998944129012"/>
    <s v="Навоий"/>
    <x v="5"/>
    <s v="Кимёгар МФЙ"/>
    <s v="KARSHIYEVA NAZIMA ISKANDAROVNA"/>
    <s v="4290689393003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6.01.2026"/>
    <s v="Oddiy"/>
    <m/>
    <m/>
    <m/>
    <m/>
    <m/>
    <n v="0"/>
    <m/>
    <m/>
    <m/>
    <m/>
  </r>
  <r>
    <s v="10841251"/>
    <s v="19.01.2026"/>
    <s v="2026-10074850"/>
    <m/>
    <m/>
    <s v="ESHKOBILOV MAXSUD G‘ULOMOVICH"/>
    <s v="32903893960068"/>
    <s v="29.03.1989"/>
    <s v="+998931068903"/>
    <s v="Навоий"/>
    <x v="5"/>
    <s v="Кимёгар МФЙ"/>
    <s v="KARSHIYEVA NAZIMA ISKANDAROVNA"/>
    <s v="42906893930032"/>
    <x v="2"/>
    <n v="0"/>
    <n v="1"/>
    <s v="Тўланди"/>
    <s v="Жарроҳлик"/>
    <s v="Жарроҳлик амалиёти харажатларини қоплаш"/>
    <n v="4120000000"/>
    <s v="19.01.2026"/>
    <s v="Oddiy"/>
    <s v="10.02.2026"/>
    <m/>
    <n v="69000000"/>
    <m/>
    <d v="2026-02-10T15:31:06"/>
    <n v="0"/>
    <n v="69000000"/>
    <n v="46063.646597222221"/>
    <m/>
    <n v="62147"/>
  </r>
  <r>
    <s v="10717034"/>
    <s v="09.01.2026"/>
    <s v="2026-09925376"/>
    <m/>
    <m/>
    <s v="BARATOVA SAYYORA ABDUNAZAR QIZI"/>
    <s v="42006952390039"/>
    <s v="20.06.1995"/>
    <s v="+998919919778"/>
    <s v="Навоий"/>
    <x v="5"/>
    <s v="Кимёгар МФЙ"/>
    <s v="KARSHIYEVA NAZIMA ISKANDAROVNA"/>
    <s v="42906893930032"/>
    <x v="7"/>
    <n v="0"/>
    <n v="0"/>
    <s v="Рад"/>
    <s v="Даволаниш"/>
    <s v="Жарроҳлик амалиётисиз даволаниш харажатларини қоплаш"/>
    <n v="0"/>
    <s v="09.03.2026"/>
    <s v="Oddiy"/>
    <m/>
    <m/>
    <m/>
    <m/>
    <m/>
    <n v="0"/>
    <m/>
    <m/>
    <m/>
    <m/>
  </r>
  <r>
    <s v="10620888"/>
    <s v="05.01.2026"/>
    <s v="2026-09816983"/>
    <m/>
    <m/>
    <s v="MAMAJANOVA IRINA ISMATOVNA"/>
    <s v="40306795840024"/>
    <s v="03.06.1979"/>
    <s v="+998931341977"/>
    <s v="Навоий"/>
    <x v="5"/>
    <s v="Кимёгар МФЙ"/>
    <s v="KARSHIYEVA NAZIMA ISKANDAROVNA"/>
    <s v="42906893930032"/>
    <x v="1"/>
    <n v="0"/>
    <n v="0"/>
    <s v="Рад"/>
    <s v="Озиқ"/>
    <s v="Озиқ-овқат билан боғлиқ харажатларини қоплаш (Озиқ-овқат)"/>
    <n v="0"/>
    <s v="05.01.2026"/>
    <s v="Oddiy"/>
    <s v="05.01.2026"/>
    <s v="????? ????????"/>
    <n v="412000"/>
    <s v="Ha"/>
    <d v="2026-01-05T18:04:49"/>
    <n v="0"/>
    <n v="412000"/>
    <n v="46027.753344907411"/>
    <m/>
    <n v="52874"/>
  </r>
  <r>
    <s v="13419235"/>
    <s v="18.06.2026"/>
    <s v="2026-13251875"/>
    <m/>
    <m/>
    <s v="MANSUROV SUXROB MUSTAFAYEVICH"/>
    <s v="32407892390029"/>
    <s v="24.07.1989"/>
    <s v="+998934253111"/>
    <s v="Навоий"/>
    <x v="5"/>
    <s v="Хумо МФЙ"/>
    <s v="APTAROV ASLIDDIN YARQULOVICH"/>
    <s v="31406775840010"/>
    <x v="8"/>
    <n v="0"/>
    <n v="0"/>
    <s v="Жараён"/>
    <s v="Жарроҳлик"/>
    <s v="Жарроҳлик амалиёти харажатларини қоплаш"/>
    <n v="4120000000"/>
    <s v="18.06.2026"/>
    <s v="Oddiy"/>
    <m/>
    <m/>
    <m/>
    <m/>
    <m/>
    <n v="0"/>
    <m/>
    <m/>
    <m/>
    <m/>
  </r>
  <r>
    <s v="13338156"/>
    <s v="12.06.2026"/>
    <s v="2026-13142707"/>
    <m/>
    <m/>
    <s v="ISOMIDDINOV SHOHIJAHON ISOMIDDINOVICH"/>
    <s v="30511942360059"/>
    <s v="05.11.1994"/>
    <s v="+998976999975"/>
    <s v="Навоий"/>
    <x v="5"/>
    <s v="Хумо МФЙ"/>
    <s v="APTAROV ASLIDDIN YARQULOVICH"/>
    <s v="3140677584001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2.06.2026"/>
    <s v="Oddiy"/>
    <s v="15.06.2026"/>
    <s v="????? ????????"/>
    <n v="2060000"/>
    <s v="Ha"/>
    <d v="2026-06-15T16:52:25"/>
    <n v="0"/>
    <n v="2060000"/>
    <n v="46188.703067129631"/>
    <m/>
    <n v="564981"/>
  </r>
  <r>
    <s v="13338113"/>
    <s v="12.06.2026"/>
    <s v="2026-13142636"/>
    <m/>
    <m/>
    <s v="ISOMIDDINOV SHOHIJAHON ISOMIDDINOVICH"/>
    <s v="30511942360059"/>
    <s v="05.11.1994"/>
    <s v="+998976999975"/>
    <s v="Навоий"/>
    <x v="5"/>
    <s v="Хумо МФЙ"/>
    <s v="APTAROV ASLIDDIN YARQULOVICH"/>
    <s v="31406775840010"/>
    <x v="5"/>
    <n v="0"/>
    <n v="0"/>
    <s v="Қарор"/>
    <s v="Озиқ"/>
    <s v="Озиқ-овқат билан боғлиқ харажатларини қоплаш (Озиқ-овқат)"/>
    <n v="412000"/>
    <s v="12.06.2026"/>
    <s v="Oddiy"/>
    <s v="15.06.2026"/>
    <s v="????? ????????"/>
    <n v="412000"/>
    <s v="Ha"/>
    <d v="2026-06-15T16:51:53"/>
    <n v="0"/>
    <n v="412000"/>
    <n v="46188.702696759261"/>
    <m/>
    <n v="564902"/>
  </r>
  <r>
    <s v="13110006"/>
    <s v="01.06.2026"/>
    <s v="2026-12839388"/>
    <m/>
    <m/>
    <s v="MANSUROVA MATLUBA ERKINOVNA"/>
    <s v="40605872380018"/>
    <s v="06.05.1987"/>
    <s v="+998934253111"/>
    <s v="Навоий"/>
    <x v="5"/>
    <s v="Хумо МФЙ"/>
    <s v="APTAROV ASLIDDIN YARQULOVICH"/>
    <s v="31406775840010"/>
    <x v="2"/>
    <n v="1"/>
    <n v="1"/>
    <s v="Тўланди"/>
    <s v="Кийим"/>
    <s v="Кийим-кечак ва бошқа энг зарур товарлар билан боғлиқ харажатларини қоплаш (Кийим-кечак)"/>
    <n v="2060000"/>
    <s v="01.06.2026"/>
    <s v="Oddiy"/>
    <s v="01.06.2026"/>
    <m/>
    <n v="2060000"/>
    <m/>
    <d v="2026-06-01T17:18:47"/>
    <n v="0"/>
    <n v="2060000"/>
    <n v="46174.721377314818"/>
    <m/>
    <n v="214023"/>
  </r>
  <r>
    <s v="12995455"/>
    <s v="19.05.2026"/>
    <s v="2026-12684829"/>
    <m/>
    <m/>
    <s v="MANSUROVA MATLUBA ERKINOVNA"/>
    <s v="40605872380018"/>
    <s v="06.05.1987"/>
    <s v="+998934253111"/>
    <s v="Навоий"/>
    <x v="5"/>
    <s v="Хумо МФЙ"/>
    <s v="APTAROV ASLIDDIN YARQULOVICH"/>
    <s v="3140677584001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5.2026"/>
    <s v="Oddiy"/>
    <m/>
    <m/>
    <m/>
    <m/>
    <m/>
    <n v="0"/>
    <m/>
    <m/>
    <m/>
    <m/>
  </r>
  <r>
    <s v="12884518"/>
    <s v="08.05.2026"/>
    <s v="2026-12537411"/>
    <m/>
    <m/>
    <s v="IZZATILLOYEVA GULSHODA IKROM QIZI"/>
    <s v="42510995310041"/>
    <s v="25.10.1999"/>
    <s v="+998905138613"/>
    <s v="Навоий"/>
    <x v="5"/>
    <s v="Хумо МФЙ"/>
    <s v="APTAROV ASLIDDIN YARQULOVICH"/>
    <s v="31406775840010"/>
    <x v="0"/>
    <n v="0"/>
    <n v="0"/>
    <s v="Рад"/>
    <s v="Озиқ"/>
    <s v="Озиқ-овқат билан боғлиқ харажатларини қоплаш (Озиқ-овқат)"/>
    <n v="0"/>
    <s v="14.05.2026"/>
    <s v="Oddiy"/>
    <m/>
    <m/>
    <m/>
    <m/>
    <m/>
    <n v="0"/>
    <m/>
    <m/>
    <m/>
    <m/>
  </r>
  <r>
    <s v="12730235"/>
    <s v="29.04.2026"/>
    <s v="2026-12343992"/>
    <m/>
    <m/>
    <s v="XUDAYOROVA NIGINA AXTAMOVNA"/>
    <s v="42507912390015"/>
    <s v="25.07.1991"/>
    <s v="+998936608328"/>
    <s v="Навоий"/>
    <x v="5"/>
    <s v="Хумо МФЙ"/>
    <s v="APTAROV ASLIDDIN YARQULOVICH"/>
    <s v="31406775840010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29.04.2026"/>
    <s v="Oddiy"/>
    <s v="30.04.2026"/>
    <m/>
    <n v="2060000"/>
    <m/>
    <d v="2026-04-30T10:41:24"/>
    <n v="0"/>
    <n v="2060000"/>
    <n v="46142.445416666669"/>
    <m/>
    <n v="172663"/>
  </r>
  <r>
    <s v="12729985"/>
    <s v="29.04.2026"/>
    <s v="2026-12343676"/>
    <m/>
    <m/>
    <s v="XUDAYOROVA NIGINA AXTAMOVNA"/>
    <s v="42507912390015"/>
    <s v="25.07.1991"/>
    <s v="+998936608328"/>
    <s v="Навоий"/>
    <x v="5"/>
    <s v="Хумо МФЙ"/>
    <s v="APTAROV ASLIDDIN YARQULOVICH"/>
    <s v="31406775840010"/>
    <x v="2"/>
    <n v="0"/>
    <n v="1"/>
    <s v="Тўланди"/>
    <s v="Озиқ"/>
    <s v="Озиқ-овқат билан боғлиқ харажатларини қоплаш (Озиқ-овқат)"/>
    <n v="412000"/>
    <s v="29.04.2026"/>
    <s v="Oddiy"/>
    <s v="30.04.2026"/>
    <m/>
    <n v="412000"/>
    <m/>
    <d v="2026-04-30T10:40:48"/>
    <n v="0"/>
    <n v="412000"/>
    <n v="46142.445"/>
    <m/>
    <n v="172660"/>
  </r>
  <r>
    <s v="12646142"/>
    <s v="21.04.2026"/>
    <s v="2026-12235575"/>
    <m/>
    <m/>
    <s v="REVINA MARIYA PETROVNA"/>
    <s v="60502165760017"/>
    <s v="05.02.2016"/>
    <s v="+998918542503"/>
    <s v="Навоий"/>
    <x v="5"/>
    <s v="Хумо МФЙ"/>
    <s v="APTAROV ASLIDDIN YARQULOVICH"/>
    <s v="31406775840010"/>
    <x v="6"/>
    <n v="0"/>
    <n v="0"/>
    <s v="Рад"/>
    <s v="Даволаниш"/>
    <s v="Жарроҳлик амалиётисиз даволаниш харажатларини қоплаш"/>
    <n v="0"/>
    <s v="29.04.2026"/>
    <s v="Oddiy"/>
    <m/>
    <m/>
    <m/>
    <m/>
    <m/>
    <n v="0"/>
    <m/>
    <m/>
    <m/>
    <m/>
  </r>
  <r>
    <s v="12445546"/>
    <s v="06.04.2026"/>
    <s v="2026-11993058"/>
    <m/>
    <m/>
    <s v="AXMEDOVA LOLA KURBANOVNA"/>
    <s v="41302742390052"/>
    <s v="13.02.1974"/>
    <s v="+998913318025"/>
    <s v="Навоий"/>
    <x v="5"/>
    <s v="Хумо МФЙ"/>
    <s v="APTAROV ASLIDDIN YARQULOVICH"/>
    <s v="31406775840010"/>
    <x v="2"/>
    <n v="0"/>
    <n v="2"/>
    <s v="Тўланди"/>
    <s v="Озиқ"/>
    <s v="Озиқ-овқат билан боғлиқ харажатларини қоплаш (Озиқ-овқат)"/>
    <n v="412000"/>
    <s v="06.04.2026"/>
    <s v="Oddiy"/>
    <s v="08.04.2026"/>
    <m/>
    <n v="412000"/>
    <m/>
    <d v="2026-04-08T15:38:21"/>
    <n v="0"/>
    <n v="412000"/>
    <n v="46120.651631944442"/>
    <m/>
    <n v="149689"/>
  </r>
  <r>
    <s v="12287493"/>
    <s v="28.03.2026"/>
    <s v="2026-11806051"/>
    <m/>
    <m/>
    <s v="UMAROVA LOLA SAMATOVNA"/>
    <s v="40803882350027"/>
    <s v="08.03.1988"/>
    <s v="+998995559968"/>
    <s v="Навоий"/>
    <x v="5"/>
    <s v="Хумо МФЙ"/>
    <s v="APTAROV ASLIDDIN YARQULOVICH"/>
    <s v="31406775840010"/>
    <x v="2"/>
    <n v="0"/>
    <n v="1"/>
    <s v="Тўланди"/>
    <s v="Озиқ"/>
    <s v="Озиқ-овқат билан боғлиқ харажатларини қоплаш (Озиқ-овқат)"/>
    <n v="412000"/>
    <s v="28.03.2026"/>
    <s v="Oddiy"/>
    <s v="30.03.2026"/>
    <m/>
    <n v="412000"/>
    <m/>
    <d v="2026-03-30T17:47:15"/>
    <n v="0"/>
    <n v="412000"/>
    <n v="46111.74114583333"/>
    <m/>
    <n v="144852"/>
  </r>
  <r>
    <s v="12282949"/>
    <s v="28.03.2026"/>
    <s v="2026-11800547"/>
    <m/>
    <m/>
    <s v="XUZUROVA SEVARA BOBAKULOVNA"/>
    <s v="42908853960017"/>
    <s v="29.08.1985"/>
    <s v="+998913380809"/>
    <s v="Навоий"/>
    <x v="5"/>
    <s v="Хумо МФЙ"/>
    <s v="APTAROV ASLIDDIN YARQULOVICH"/>
    <s v="31406775840010"/>
    <x v="6"/>
    <n v="0"/>
    <n v="0"/>
    <s v="Рад"/>
    <s v="Озиқ"/>
    <s v="Озиқ-овқат билан боғлиқ харажатларини қоплаш (Озиқ-овқат)"/>
    <n v="0"/>
    <s v="28.03.2026"/>
    <s v="Oddiy"/>
    <m/>
    <m/>
    <m/>
    <m/>
    <m/>
    <n v="0"/>
    <m/>
    <m/>
    <m/>
    <m/>
  </r>
  <r>
    <s v="12282872"/>
    <s v="28.03.2026"/>
    <s v="2026-11800451"/>
    <m/>
    <m/>
    <s v="TOG‘AYEVA FOTIMA TOLIBOVNA"/>
    <s v="42002841070022"/>
    <s v="20.02.1984"/>
    <s v="+998992847050"/>
    <s v="Навоий"/>
    <x v="5"/>
    <s v="Хумо МФЙ"/>
    <s v="APTAROV ASLIDDIN YARQULOVICH"/>
    <s v="31406775840010"/>
    <x v="0"/>
    <n v="0"/>
    <n v="0"/>
    <s v="Рад"/>
    <s v="Озиқ"/>
    <s v="Озиқ-овқат билан боғлиқ харажатларини қоплаш (Озиқ-овқат)"/>
    <n v="0"/>
    <s v="28.03.2026"/>
    <s v="Oddiy"/>
    <m/>
    <m/>
    <m/>
    <m/>
    <m/>
    <n v="0"/>
    <m/>
    <m/>
    <m/>
    <m/>
  </r>
  <r>
    <s v="12282803"/>
    <s v="28.03.2026"/>
    <s v="2026-11800361"/>
    <m/>
    <m/>
    <s v="RO‘ZIYEVA MARHABO HAMROYEVNA"/>
    <s v="40208785820011"/>
    <s v="02.08.1978"/>
    <s v="+998930860848"/>
    <s v="Навоий"/>
    <x v="5"/>
    <s v="Хумо МФЙ"/>
    <s v="APTAROV ASLIDDIN YARQULOVICH"/>
    <s v="31406775840010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28.03.2026"/>
    <s v="Oddiy"/>
    <s v="30.03.2026"/>
    <m/>
    <n v="2060000"/>
    <m/>
    <d v="2026-03-30T17:47:58"/>
    <n v="0"/>
    <n v="2060000"/>
    <n v="46111.741643518515"/>
    <m/>
    <n v="144853"/>
  </r>
  <r>
    <s v="12282755"/>
    <s v="28.03.2026"/>
    <s v="2026-11800302"/>
    <m/>
    <m/>
    <s v="RO‘ZIYEVA MARHABO HAMROYEVNA"/>
    <s v="40208785820011"/>
    <s v="02.08.1978"/>
    <s v="+998930860848"/>
    <s v="Навоий"/>
    <x v="5"/>
    <s v="Хумо МФЙ"/>
    <s v="APTAROV ASLIDDIN YARQULOVICH"/>
    <s v="31406775840010"/>
    <x v="2"/>
    <n v="0"/>
    <n v="1"/>
    <s v="Тўланди"/>
    <s v="Озиқ"/>
    <s v="Озиқ-овқат билан боғлиқ харажатларини қоплаш (Озиқ-овқат)"/>
    <n v="412000"/>
    <s v="28.03.2026"/>
    <s v="Oddiy"/>
    <s v="30.03.2026"/>
    <m/>
    <n v="412000"/>
    <m/>
    <d v="2026-03-30T17:46:36"/>
    <n v="0"/>
    <n v="412000"/>
    <n v="46111.740694444445"/>
    <m/>
    <n v="144851"/>
  </r>
  <r>
    <s v="12214475"/>
    <s v="26.03.2026"/>
    <s v="2026-11717816"/>
    <m/>
    <m/>
    <s v="REVINA ANASTASIYA ALEKSANDROVNA"/>
    <s v="42503975840014"/>
    <s v="25.03.1997"/>
    <s v="+998918542503"/>
    <s v="Навоий"/>
    <x v="5"/>
    <s v="Хумо МФЙ"/>
    <s v="APTAROV ASLIDDIN YARQULOVICH"/>
    <s v="31406775840010"/>
    <x v="2"/>
    <n v="0"/>
    <n v="1"/>
    <s v="Тўланди"/>
    <s v="Озиқ"/>
    <s v="Озиқ-овқат билан боғлиқ харажатларини қоплаш (Озиқ-овқат)"/>
    <n v="412000"/>
    <s v="26.03.2026"/>
    <s v="Oddiy"/>
    <s v="30.03.2026"/>
    <m/>
    <n v="412000"/>
    <m/>
    <d v="2026-03-30T17:45:54"/>
    <n v="0"/>
    <n v="412000"/>
    <n v="46111.740208333336"/>
    <m/>
    <n v="143283"/>
  </r>
  <r>
    <s v="11691359"/>
    <s v="05.03.2026"/>
    <s v="2026-11093577"/>
    <m/>
    <m/>
    <s v="MANSUROV SUXROB MUSTAFAYEVICH"/>
    <s v="32407892390029"/>
    <s v="24.07.1989"/>
    <s v="+998934253111"/>
    <s v="Навоий"/>
    <x v="5"/>
    <s v="Хумо МФЙ"/>
    <s v="APTAROV ASLIDDIN YARQULOVICH"/>
    <s v="3140677584001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6:13:59"/>
    <n v="0"/>
    <n v="412000"/>
    <n v="46091.676377314812"/>
    <m/>
    <n v="87581"/>
  </r>
  <r>
    <s v="11683953"/>
    <s v="05.03.2026"/>
    <s v="2026-11085028"/>
    <m/>
    <m/>
    <s v="SOBIROVA ZUHRA SADRIDDIN QIZI"/>
    <s v="62308005790017"/>
    <s v="23.08.2000"/>
    <s v="+998888960018"/>
    <s v="Навоий"/>
    <x v="5"/>
    <s v="Хумо МФЙ"/>
    <s v="APTAROV ASLIDDIN YARQULOVICH"/>
    <s v="31406775840010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81729"/>
    <s v="05.03.2026"/>
    <s v="2026-11082449"/>
    <m/>
    <m/>
    <s v="BOTIROV LAZIZ ABDUXAMIDOVICH"/>
    <s v="32503842390047"/>
    <s v="25.03.1984"/>
    <s v="+998977955536"/>
    <s v="Навоий"/>
    <x v="5"/>
    <s v="Хумо МФЙ"/>
    <s v="APTAROV ASLIDDIN YARQULOVICH"/>
    <s v="3140677584001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6:14:39"/>
    <n v="0"/>
    <n v="412000"/>
    <n v="46091.676840277774"/>
    <m/>
    <n v="81087"/>
  </r>
  <r>
    <s v="11419931"/>
    <s v="24.02.2026"/>
    <s v="2026-10772613"/>
    <m/>
    <m/>
    <s v="MANSUROV SUXROB MUSTAFAYEVICH"/>
    <s v="32407892390029"/>
    <s v="24.07.1989"/>
    <s v="+998934253111"/>
    <s v="Навоий"/>
    <x v="5"/>
    <s v="Хумо МФЙ"/>
    <s v="APTAROV ASLIDDIN YARQULOVICH"/>
    <s v="31406775840010"/>
    <x v="0"/>
    <n v="0"/>
    <n v="0"/>
    <s v="Рад"/>
    <s v="Озиқ"/>
    <s v="Озиқ-овқат билан боғлиқ харажатларини қоплаш (Озиқ-овқат)"/>
    <n v="0"/>
    <s v="24.02.2026"/>
    <s v="Oddiy"/>
    <m/>
    <m/>
    <m/>
    <m/>
    <m/>
    <n v="0"/>
    <m/>
    <m/>
    <m/>
    <m/>
  </r>
  <r>
    <s v="12737089"/>
    <s v="29.04.2026"/>
    <s v="2026-12352895"/>
    <m/>
    <m/>
    <s v="USMONOV ALISHER TOYIROVICH"/>
    <s v="30710755790019"/>
    <s v="07.10.1975"/>
    <s v="+998945441075"/>
    <s v="Навоий"/>
    <x v="6"/>
    <s v="Зафаробод МФЙ"/>
    <s v="PARMANOVA ZILOLA NIZAMOVNA"/>
    <s v="42304782320029"/>
    <x v="11"/>
    <n v="0"/>
    <n v="0"/>
    <s v="Жараён"/>
    <s v="Даволаниш"/>
    <s v="Жарроҳлик амалиётисиз даволаниш харажатларини қоплаш"/>
    <m/>
    <m/>
    <s v="Oddiy"/>
    <m/>
    <m/>
    <m/>
    <m/>
    <m/>
    <n v="0"/>
    <m/>
    <m/>
    <m/>
    <m/>
  </r>
  <r>
    <s v="12698079"/>
    <s v="25.04.2026"/>
    <s v="2026-12302426"/>
    <m/>
    <m/>
    <s v="KILICHEVA SURAYYO ISROILOVNA"/>
    <s v="41005835310017"/>
    <s v="10.05.1983"/>
    <s v="+998931028372"/>
    <s v="Навоий"/>
    <x v="6"/>
    <s v="Зафаробод МФЙ"/>
    <s v="PARMANOVA ZILOLA NIZAMOVNA"/>
    <s v="42304782320029"/>
    <x v="0"/>
    <n v="0"/>
    <n v="0"/>
    <s v="Рад"/>
    <s v="Таъмир"/>
    <s v="Уй-жойини таъмирлаш харажатларини қоплаш"/>
    <n v="0"/>
    <s v="27.04.2026"/>
    <s v="Oddiy"/>
    <m/>
    <m/>
    <m/>
    <m/>
    <m/>
    <n v="0"/>
    <m/>
    <m/>
    <m/>
    <m/>
  </r>
  <r>
    <s v="12554647"/>
    <s v="13.04.2026"/>
    <s v="2026-12123686"/>
    <m/>
    <m/>
    <s v="RAXMONOVA KIBORA NURMAXAMAD QIZI"/>
    <s v="40710932350044"/>
    <s v="07.10.1993"/>
    <s v="+998994170093"/>
    <s v="Навоий"/>
    <x v="6"/>
    <s v="Зафаробод МФЙ"/>
    <s v="PARMANOVA ZILOLA NIZAMOVNA"/>
    <s v="4230478232002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7.04.2026"/>
    <s v="Oddiy"/>
    <s v="28.04.2026"/>
    <m/>
    <n v="2060000"/>
    <m/>
    <d v="2026-04-28T10:43:19"/>
    <n v="0"/>
    <n v="2060000"/>
    <n v="46140.446747685186"/>
    <m/>
    <n v="170557"/>
  </r>
  <r>
    <s v="12554521"/>
    <s v="13.04.2026"/>
    <s v="2026-12123530"/>
    <m/>
    <m/>
    <s v="DJAILXANOVA ALIYA SARSENBAYEVNA"/>
    <s v="41608891070011"/>
    <s v="16.08.1989"/>
    <s v="+998930638852"/>
    <s v="Навоий"/>
    <x v="6"/>
    <s v="Зафаробод МФЙ"/>
    <s v="PARMANOVA ZILOLA NIZAMOVNA"/>
    <s v="4230478232002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7.04.2026"/>
    <s v="Oddiy"/>
    <s v="28.04.2026"/>
    <m/>
    <n v="2060000"/>
    <m/>
    <d v="2026-04-28T10:43:31"/>
    <n v="0"/>
    <n v="2060000"/>
    <n v="46140.446886574071"/>
    <m/>
    <n v="170558"/>
  </r>
  <r>
    <s v="12028316"/>
    <s v="17.03.2026"/>
    <s v="2026-11498551"/>
    <m/>
    <m/>
    <s v="YULDASHOVA XURSHIDA IMOMQULOVNA"/>
    <s v="42609925790012"/>
    <s v="26.09.1992"/>
    <s v="+998942543067"/>
    <s v="Навоий"/>
    <x v="6"/>
    <s v="Кўкча МФЙ"/>
    <s v="PARMANOVA ZILOLA NIZAMOVNA"/>
    <s v="42304782320029"/>
    <x v="2"/>
    <n v="0"/>
    <n v="1"/>
    <s v="Тўланди"/>
    <s v="Озиқ"/>
    <s v="Озиқ-овқат билан боғлиқ харажатларини қоплаш (Озиқ-овқат)"/>
    <n v="412000"/>
    <s v="17.03.2026"/>
    <s v="Oddiy"/>
    <s v="24.03.2026"/>
    <m/>
    <n v="412000"/>
    <m/>
    <d v="2026-03-24T15:15:42"/>
    <n v="0"/>
    <n v="412000"/>
    <n v="46105.63590277778"/>
    <m/>
    <n v="137935"/>
  </r>
  <r>
    <s v="12027082"/>
    <s v="17.03.2026"/>
    <s v="2026-11497143"/>
    <m/>
    <m/>
    <s v="DUYSENBAYEVA BAXTIGUL MIRZABAYEVNA"/>
    <s v="42411872320015"/>
    <s v="24.11.1987"/>
    <s v="+998944810178"/>
    <s v="Навоий"/>
    <x v="6"/>
    <s v="Кўкча МФЙ"/>
    <s v="PARMANOVA ZILOLA NIZAMOVNA"/>
    <s v="42304782320029"/>
    <x v="2"/>
    <n v="0"/>
    <n v="1"/>
    <s v="Тўланди"/>
    <s v="Озиқ"/>
    <s v="Озиқ-овқат билан боғлиқ харажатларини қоплаш (Озиқ-овқат)"/>
    <n v="412000"/>
    <s v="17.03.2026"/>
    <s v="Oddiy"/>
    <s v="24.03.2026"/>
    <m/>
    <n v="412000"/>
    <m/>
    <d v="2026-03-24T15:16:13"/>
    <n v="0"/>
    <n v="412000"/>
    <n v="46105.636261574073"/>
    <m/>
    <n v="137934"/>
  </r>
  <r>
    <s v="12026560"/>
    <s v="17.03.2026"/>
    <s v="2026-11496549"/>
    <m/>
    <m/>
    <s v="KOLMAXANOV NURKEN JOLGOSBEKOVICH"/>
    <s v="32801901070054"/>
    <s v="28.01.1990"/>
    <s v="+998931295921"/>
    <s v="Навоий"/>
    <x v="6"/>
    <s v="Кўкча МФЙ"/>
    <s v="PARMANOVA ZILOLA NIZAMOVNA"/>
    <s v="42304782320029"/>
    <x v="2"/>
    <n v="0"/>
    <n v="1"/>
    <s v="Тўланди"/>
    <s v="Озиқ"/>
    <s v="Озиқ-овқат билан боғлиқ харажатларини қоплаш (Озиқ-овқат)"/>
    <n v="412000"/>
    <s v="17.03.2026"/>
    <s v="Oddiy"/>
    <s v="24.03.2026"/>
    <m/>
    <n v="412000"/>
    <m/>
    <d v="2026-03-24T15:16:42"/>
    <n v="0"/>
    <n v="412000"/>
    <n v="46105.636597222219"/>
    <m/>
    <n v="137933"/>
  </r>
  <r>
    <s v="12026273"/>
    <s v="17.03.2026"/>
    <s v="2026-11496228"/>
    <m/>
    <m/>
    <s v="TURIMOVA JANAGUL MIRZAXMETOVNA"/>
    <s v="41503651070039"/>
    <s v="15.03.1965"/>
    <s v="+998931295921"/>
    <s v="Навоий"/>
    <x v="6"/>
    <s v="Кўкча МФЙ"/>
    <s v="PARMANOVA ZILOLA NIZAMOVNA"/>
    <s v="42304782320029"/>
    <x v="2"/>
    <n v="0"/>
    <n v="1"/>
    <s v="Тўланди"/>
    <s v="Озиқ"/>
    <s v="Озиқ-овқат билан боғлиқ харажатларини қоплаш (Озиқ-овқат)"/>
    <n v="412000"/>
    <s v="17.03.2026"/>
    <s v="Oddiy"/>
    <s v="24.03.2026"/>
    <m/>
    <n v="412000"/>
    <m/>
    <d v="2026-03-24T15:17:08"/>
    <n v="0"/>
    <n v="412000"/>
    <n v="46105.63689814815"/>
    <m/>
    <n v="137932"/>
  </r>
  <r>
    <s v="12026054"/>
    <s v="17.03.2026"/>
    <s v="2026-11495983"/>
    <m/>
    <m/>
    <s v="BOTABAYEVA FERUZA KORGANBAYEVNA"/>
    <s v="42511902370013"/>
    <s v="25.11.1990"/>
    <s v="+998952162356"/>
    <s v="Навоий"/>
    <x v="6"/>
    <s v="Кўкча МФЙ"/>
    <s v="PARMANOVA ZILOLA NIZAMOVNA"/>
    <s v="42304782320029"/>
    <x v="2"/>
    <n v="0"/>
    <n v="1"/>
    <s v="Тўланди"/>
    <s v="Озиқ"/>
    <s v="Озиқ-овқат билан боғлиқ харажатларини қоплаш (Озиқ-овқат)"/>
    <n v="412000"/>
    <s v="17.03.2026"/>
    <s v="Oddiy"/>
    <s v="24.03.2026"/>
    <m/>
    <n v="412000"/>
    <m/>
    <d v="2026-03-24T15:17:38"/>
    <n v="0"/>
    <n v="412000"/>
    <n v="46105.637245370373"/>
    <m/>
    <n v="137930"/>
  </r>
  <r>
    <s v="11767700"/>
    <s v="10.03.2026"/>
    <s v="2026-11190803"/>
    <m/>
    <m/>
    <s v="SHISHKOVA YELENA VALEREVNA"/>
    <s v="42107951170027"/>
    <s v="21.07.1995"/>
    <s v="+998945777005"/>
    <s v="Навоий"/>
    <x v="6"/>
    <s v="Зафаробод МФЙ"/>
    <s v="PARMANOVA ZILOLA NIZAMOVNA"/>
    <s v="42304782320029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7.03.2026"/>
    <m/>
    <n v="412000"/>
    <m/>
    <d v="2026-03-17T11:37:31"/>
    <n v="0"/>
    <n v="412000"/>
    <n v="46098.484386574077"/>
    <m/>
    <n v="105770"/>
  </r>
  <r>
    <s v="11766706"/>
    <s v="10.03.2026"/>
    <s v="2026-11189680"/>
    <m/>
    <m/>
    <s v="RASULOVA GULRUX BEKMURAT QIZI"/>
    <s v="40412952320019"/>
    <s v="04.12.1995"/>
    <s v="+998916481717"/>
    <s v="Навоий"/>
    <x v="6"/>
    <s v="Зафаробод МФЙ"/>
    <s v="PARMANOVA ZILOLA NIZAMOVNA"/>
    <s v="42304782320029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65860"/>
    <s v="10.03.2026"/>
    <s v="2026-11188692"/>
    <m/>
    <m/>
    <s v="O‘RINOVA KOMILA MAXMUD QIZI"/>
    <s v="40910932390013"/>
    <s v="09.10.1993"/>
    <s v="+998991977693"/>
    <s v="Навоий"/>
    <x v="6"/>
    <s v="Зафаробод МФЙ"/>
    <s v="PARMANOVA ZILOLA NIZAMOVNA"/>
    <s v="42304782320029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591380"/>
    <s v="03.03.2026"/>
    <s v="2026-10976226"/>
    <m/>
    <m/>
    <s v="NUTFULLAYEVA NIGINA BAXODIROVNA"/>
    <s v="41710931050072"/>
    <s v="17.10.1993"/>
    <s v="+998938322767"/>
    <s v="Навоий"/>
    <x v="6"/>
    <s v="Зафаробод МФЙ"/>
    <s v="PARMANOVA ZILOLA NIZAMOVNA"/>
    <s v="4230478232002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3.2026"/>
    <s v="Oddiy"/>
    <m/>
    <m/>
    <m/>
    <m/>
    <m/>
    <n v="0"/>
    <m/>
    <m/>
    <m/>
    <m/>
  </r>
  <r>
    <s v="11591320"/>
    <s v="03.03.2026"/>
    <s v="2026-10976145"/>
    <m/>
    <m/>
    <s v="ABDUALIMOVA GO‘ZAL NEGMATULAYEVNA"/>
    <s v="41907862360019"/>
    <s v="19.07.1986"/>
    <s v="+998992686086"/>
    <s v="Навоий"/>
    <x v="6"/>
    <s v="Зафаробод МФЙ"/>
    <s v="PARMANOVA ZILOLA NIZAMOVNA"/>
    <s v="4230478232002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2.03.2026"/>
    <s v="Oddiy"/>
    <s v="17.03.2026"/>
    <m/>
    <n v="2060000"/>
    <m/>
    <d v="2026-03-17T11:37:54"/>
    <n v="0"/>
    <n v="2060000"/>
    <n v="46098.484652777777"/>
    <m/>
    <n v="133083"/>
  </r>
  <r>
    <s v="11591168"/>
    <s v="03.03.2026"/>
    <s v="2026-10975955"/>
    <m/>
    <m/>
    <s v="ABDUALIMOVA GO‘ZAL NEGMATULAYEVNA"/>
    <s v="41907862360019"/>
    <s v="19.07.1986"/>
    <s v="+998992686086"/>
    <s v="Навоий"/>
    <x v="6"/>
    <s v="Зафаробод МФЙ"/>
    <s v="PARMANOVA ZILOLA NIZAMOVNA"/>
    <s v="42304782320029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90189"/>
    <s v="03.03.2026"/>
    <s v="2026-10974784"/>
    <m/>
    <m/>
    <s v="SAVRIYEVA MASTURA RAVSHAN QIZI"/>
    <s v="40905931170067"/>
    <s v="09.05.1993"/>
    <s v="+998918559193"/>
    <s v="Навоий"/>
    <x v="6"/>
    <s v="Зафаробод МФЙ"/>
    <s v="PARMANOVA ZILOLA NIZAMOVNA"/>
    <s v="42304782320029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89995"/>
    <s v="03.03.2026"/>
    <s v="2026-10974557"/>
    <m/>
    <m/>
    <s v="NUTFULLAYEVA NIGINA BAXODIROVNA"/>
    <s v="41710931050072"/>
    <s v="17.10.1993"/>
    <s v="+998938322767"/>
    <s v="Навоий"/>
    <x v="6"/>
    <s v="Зафаробод МФЙ"/>
    <s v="PARMANOVA ZILOLA NIZAMOVNA"/>
    <s v="42304782320029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3285468"/>
    <s v="10.06.2026"/>
    <s v="2026-13073418"/>
    <m/>
    <m/>
    <s v="SARSENBAYEVA KAMILA KONARBAYEVNA"/>
    <s v="42404782320037"/>
    <s v="24.04.1978"/>
    <s v="+998930722478"/>
    <s v="Навоий"/>
    <x v="6"/>
    <s v="Саржал МФЙ"/>
    <s v="ADILOV OLJAS KALDIBEK ULI"/>
    <s v="31304902320025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0.06.2026"/>
    <s v="Oddiy"/>
    <s v="14.06.2026"/>
    <s v="????? ????????"/>
    <n v="2060000"/>
    <s v="Ha"/>
    <d v="2026-06-14T10:48:51"/>
    <n v="0"/>
    <n v="2060000"/>
    <n v="46187.450590277775"/>
    <m/>
    <n v="337721"/>
  </r>
  <r>
    <s v="13275159"/>
    <s v="10.06.2026"/>
    <s v="2026-13060340"/>
    <m/>
    <m/>
    <s v="KURSAKBAYEVA KENJEGUL SARSENBAYEVNA"/>
    <s v="42603712320013"/>
    <s v="26.03.1971"/>
    <s v="+998937531302"/>
    <s v="Навоий"/>
    <x v="6"/>
    <s v="Саржал МФЙ"/>
    <s v="ADILOV OLJAS KALDIBEK ULI"/>
    <s v="3130490232002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6.2026"/>
    <s v="Oddiy"/>
    <m/>
    <m/>
    <m/>
    <m/>
    <m/>
    <n v="0"/>
    <m/>
    <m/>
    <m/>
    <m/>
  </r>
  <r>
    <s v="13107279"/>
    <s v="01.06.2026"/>
    <s v="2026-12835180"/>
    <m/>
    <m/>
    <s v="FARMONOVA NURGUL SAYDAZIMOVNA"/>
    <s v="41012952360023"/>
    <s v="10.12.1995"/>
    <s v="+998886849000"/>
    <s v="Навоий"/>
    <x v="6"/>
    <s v="Саржал МФЙ"/>
    <s v="ADILOV OLJAS KALDIBEK ULI"/>
    <s v="3130490232002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6.2026"/>
    <s v="Oddiy"/>
    <m/>
    <m/>
    <m/>
    <m/>
    <m/>
    <n v="0"/>
    <m/>
    <m/>
    <m/>
    <m/>
  </r>
  <r>
    <s v="13104652"/>
    <s v="01.06.2026"/>
    <s v="2026-12831901"/>
    <m/>
    <m/>
    <s v="SARSENBAYEVA ZAMIRA KONARBAYEVNA"/>
    <s v="40405832320016"/>
    <s v="04.05.1983"/>
    <s v="+998933352011"/>
    <s v="Навоий"/>
    <x v="6"/>
    <s v="Саржал МФЙ"/>
    <s v="ADILOV OLJAS KALDIBEK ULI"/>
    <s v="31304902320025"/>
    <x v="9"/>
    <n v="0"/>
    <n v="0"/>
    <s v="Жараён"/>
    <s v="Кийим"/>
    <s v="Кийим-кечак ва бошқа энг зарур товарлар билан боғлиқ харажатларини қоплаш (Кийим-кечак)"/>
    <n v="2060000"/>
    <s v="01.06.2026"/>
    <s v="Oddiy"/>
    <m/>
    <s v="??????? ??????? ???? ??????????"/>
    <m/>
    <s v="Yuq"/>
    <m/>
    <n v="0"/>
    <m/>
    <m/>
    <m/>
    <n v="213885"/>
  </r>
  <r>
    <s v="13082109"/>
    <s v="26.05.2026"/>
    <s v="2026-12801472"/>
    <m/>
    <m/>
    <s v="KURSAKBAYEVA KENJEGUL SARSENBAYEVNA"/>
    <s v="42603712320013"/>
    <s v="26.03.1971"/>
    <s v="+998937531302"/>
    <s v="Навоий"/>
    <x v="6"/>
    <s v="Саржал МФЙ"/>
    <s v="ADILOV OLJAS KALDIBEK ULI"/>
    <s v="31304902320025"/>
    <x v="0"/>
    <n v="0"/>
    <n v="0"/>
    <s v="Рад"/>
    <s v="Озиқ"/>
    <s v="Озиқ-овқат билан боғлиқ харажатларини қоплаш (Озиқ-овқат)"/>
    <n v="0"/>
    <s v="26.05.2026"/>
    <s v="Oddiy"/>
    <m/>
    <m/>
    <m/>
    <m/>
    <m/>
    <n v="0"/>
    <m/>
    <m/>
    <m/>
    <m/>
  </r>
  <r>
    <s v="13077791"/>
    <s v="25.05.2026"/>
    <s v="2026-12795304"/>
    <m/>
    <m/>
    <s v="GANIYEVA ZOYA ZARUBEKOVNA"/>
    <s v="41607602320014"/>
    <s v="16.07.1960"/>
    <s v="+998932512192"/>
    <s v="Навоий"/>
    <x v="6"/>
    <s v="Саржал МФЙ"/>
    <s v="ADILOV OLJAS KALDIBEK ULI"/>
    <s v="31304902320025"/>
    <x v="5"/>
    <n v="0"/>
    <n v="0"/>
    <s v="Қарор"/>
    <s v="Озиқ"/>
    <s v="Озиқ-овқат билан боғлиқ харажатларини қоплаш (Озиқ-овқат)"/>
    <n v="412000"/>
    <s v="25.05.2026"/>
    <s v="Oddiy"/>
    <s v="31.05.2026"/>
    <s v="????? ????????"/>
    <n v="412000"/>
    <s v="Ha"/>
    <d v="2026-05-31T12:57:36"/>
    <n v="0"/>
    <n v="412000"/>
    <n v="46173.54"/>
    <m/>
    <n v="212326"/>
  </r>
  <r>
    <s v="12738114"/>
    <s v="29.04.2026"/>
    <s v="2026-12354372"/>
    <m/>
    <m/>
    <s v="ISKAXOVA ASEM NAZAR QIZI"/>
    <s v="42004902320022"/>
    <s v="20.04.1990"/>
    <s v="+998934918690"/>
    <s v="Навоий"/>
    <x v="6"/>
    <s v="Саржал МФЙ"/>
    <s v="ADILOV OLJAS KALDIBEK ULI"/>
    <s v="31304902320025"/>
    <x v="0"/>
    <n v="0"/>
    <n v="0"/>
    <s v="Рад"/>
    <s v="Озиқ"/>
    <s v="Озиқ-овқат билан боғлиқ харажатларини қоплаш (Озиқ-овқат)"/>
    <n v="0"/>
    <s v="29.04.2026"/>
    <s v="Oddiy"/>
    <m/>
    <m/>
    <m/>
    <m/>
    <m/>
    <n v="0"/>
    <m/>
    <m/>
    <m/>
    <m/>
  </r>
  <r>
    <s v="12548544"/>
    <s v="13.04.2026"/>
    <s v="2026-12116280"/>
    <m/>
    <m/>
    <s v="SARSENBAYEVA ZAMIRA KONARBAYEVNA"/>
    <s v="40405832320016"/>
    <s v="04.05.1983"/>
    <s v="+998933352011"/>
    <s v="Навоий"/>
    <x v="6"/>
    <s v="Саржал МФЙ"/>
    <s v="ADILOV OLJAS KALDIBEK ULI"/>
    <s v="31304902320025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29.04.2026"/>
    <m/>
    <n v="412000"/>
    <m/>
    <d v="2026-04-29T16:16:45"/>
    <n v="0"/>
    <n v="412000"/>
    <n v="46141.678298611114"/>
    <m/>
    <n v="172855"/>
  </r>
  <r>
    <s v="11838624"/>
    <s v="11.03.2026"/>
    <s v="2026-11274684"/>
    <m/>
    <m/>
    <s v="NARKAMANOVA RAXAT MINJASOVNA"/>
    <s v="41704835770017"/>
    <s v="17.04.1983"/>
    <s v="+998933161783"/>
    <s v="Навоий"/>
    <x v="6"/>
    <s v="Саржал МФЙ"/>
    <s v="ADILOV OLJAS KALDIBEK ULI"/>
    <s v="31304902320025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09:55:03"/>
    <n v="0"/>
    <n v="412000"/>
    <n v="46093.413229166668"/>
    <m/>
    <n v="123345"/>
  </r>
  <r>
    <s v="11838384"/>
    <s v="11.03.2026"/>
    <s v="2026-11274400"/>
    <m/>
    <m/>
    <s v="DJUMAYEVA NARGIZA NADIROVNA"/>
    <s v="40504862320039"/>
    <s v="05.04.1986"/>
    <s v="+998931098286"/>
    <s v="Навоий"/>
    <x v="6"/>
    <s v="Саржал МФЙ"/>
    <s v="ADILOV OLJAS KALDIBEK ULI"/>
    <s v="31304902320025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09:54:45"/>
    <n v="0"/>
    <n v="412000"/>
    <n v="46093.41302083333"/>
    <m/>
    <n v="123352"/>
  </r>
  <r>
    <s v="11837113"/>
    <s v="11.03.2026"/>
    <s v="2026-11272930"/>
    <m/>
    <m/>
    <s v="KALMAXANOVA TANSULU TURABEKOVNA"/>
    <s v="40202742320042"/>
    <s v="02.02.1974"/>
    <s v="+998973232110"/>
    <s v="Навоий"/>
    <x v="6"/>
    <s v="Саржал МФЙ"/>
    <s v="ADILOV OLJAS KALDIBEK ULI"/>
    <s v="31304902320025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09:54:25"/>
    <n v="0"/>
    <n v="412000"/>
    <n v="46093.412789351853"/>
    <m/>
    <n v="123368"/>
  </r>
  <r>
    <s v="11781927"/>
    <s v="10.03.2026"/>
    <s v="2026-11206896"/>
    <m/>
    <m/>
    <s v="AUGANOV AIP ALENOVICH"/>
    <s v="30607632320015"/>
    <s v="06.07.1963"/>
    <s v="+998970869191"/>
    <s v="Навоий"/>
    <x v="6"/>
    <s v="Саржал МФЙ"/>
    <s v="ADILOV OLJAS KALDIBEK ULI"/>
    <s v="31304902320025"/>
    <x v="1"/>
    <n v="0"/>
    <n v="0"/>
    <s v="Рад"/>
    <s v="Озиқ"/>
    <s v="Озиқ-овқат билан боғлиқ харажатларини қоплаш (Озиқ-овқат)"/>
    <n v="0"/>
    <s v="11.05.2026"/>
    <s v="Oddiy"/>
    <s v="10.03.2026"/>
    <m/>
    <n v="412000"/>
    <m/>
    <d v="2026-03-10T22:09:39"/>
    <n v="0"/>
    <n v="412000"/>
    <n v="46091.923368055555"/>
    <m/>
    <n v="112712"/>
  </r>
  <r>
    <s v="11781481"/>
    <s v="10.03.2026"/>
    <s v="2026-11206388"/>
    <m/>
    <m/>
    <s v="ILMURATOVA GULAYIM ABILKASIMOVNA"/>
    <s v="41801842320018"/>
    <s v="18.01.1984"/>
    <s v="+998935601126"/>
    <s v="Навоий"/>
    <x v="6"/>
    <s v="Саржал МФЙ"/>
    <s v="ADILOV OLJAS KALDIBEK ULI"/>
    <s v="3130490232002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2:09:05"/>
    <n v="0"/>
    <n v="412000"/>
    <n v="46091.922974537039"/>
    <m/>
    <n v="112828"/>
  </r>
  <r>
    <s v="11781295"/>
    <s v="10.03.2026"/>
    <s v="2026-11206173"/>
    <m/>
    <m/>
    <s v="XAMDAMOVA OLMAGUL TASHTEMIROVNA"/>
    <s v="41108802320045"/>
    <s v="11.08.1980"/>
    <s v="+998930952853"/>
    <s v="Навоий"/>
    <x v="6"/>
    <s v="Саржал МФЙ"/>
    <s v="ADILOV OLJAS KALDIBEK ULI"/>
    <s v="3130490232002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2:10:09"/>
    <n v="0"/>
    <n v="412000"/>
    <n v="46091.923715277779"/>
    <m/>
    <n v="112601"/>
  </r>
  <r>
    <s v="11779705"/>
    <s v="10.03.2026"/>
    <s v="2026-11204395"/>
    <m/>
    <m/>
    <s v="SADU ULPAN KOJAKELDI KIZI"/>
    <s v="43107975770015"/>
    <s v="31.07.1997"/>
    <s v="+998944819602"/>
    <s v="Навоий"/>
    <x v="6"/>
    <s v="Саржал МФЙ"/>
    <s v="ADILOV OLJAS KALDIBEK ULI"/>
    <s v="3130490232002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2:10:26"/>
    <n v="0"/>
    <n v="412000"/>
    <n v="46091.92391203704"/>
    <m/>
    <n v="112543"/>
  </r>
  <r>
    <s v="11779203"/>
    <s v="10.03.2026"/>
    <s v="2026-11203834"/>
    <m/>
    <m/>
    <s v="AXMEDOVA MUHAYYO BAXADIROVNA"/>
    <s v="41209852320051"/>
    <s v="12.09.1985"/>
    <s v="+998935078385"/>
    <s v="Навоий"/>
    <x v="6"/>
    <s v="Саржал МФЙ"/>
    <s v="ADILOV OLJAS KALDIBEK ULI"/>
    <s v="3130490232002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2:09:53"/>
    <n v="0"/>
    <n v="412000"/>
    <n v="46091.923530092594"/>
    <m/>
    <n v="112643"/>
  </r>
  <r>
    <s v="11772289"/>
    <s v="10.03.2026"/>
    <s v="2026-11196058"/>
    <m/>
    <m/>
    <s v="KALMAXANOVA TANSULU TURABEKOVNA"/>
    <s v="40202742320042"/>
    <s v="02.02.1974"/>
    <s v="+998886849000"/>
    <s v="Навоий"/>
    <x v="6"/>
    <s v="Саржал МФЙ"/>
    <s v="ADILOV OLJAS KALDIBEK ULI"/>
    <s v="31304902320025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590609"/>
    <s v="03.03.2026"/>
    <s v="2026-10975281"/>
    <m/>
    <m/>
    <s v="NARKAMANOVA RAXAT MINJASOVNA"/>
    <s v="41704835770017"/>
    <s v="17.04.1983"/>
    <s v="+998942556690"/>
    <s v="Навоий"/>
    <x v="6"/>
    <s v="Саржал МФЙ"/>
    <s v="ADILOV OLJAS KALDIBEK ULI"/>
    <s v="31304902320025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337523"/>
    <s v="20.02.2026"/>
    <s v="2026-10666422"/>
    <m/>
    <m/>
    <s v="DJUMAYEVA NARGIZA NADIROVNA"/>
    <s v="40504862320039"/>
    <s v="05.04.1986"/>
    <s v="+998931098286"/>
    <s v="Навоий"/>
    <x v="6"/>
    <s v="Саржал МФЙ"/>
    <s v="ADILOV OLJAS KALDIBEK ULI"/>
    <s v="3130490232002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0.02.2026"/>
    <s v="Oddiy"/>
    <m/>
    <m/>
    <m/>
    <m/>
    <m/>
    <n v="0"/>
    <m/>
    <m/>
    <m/>
    <m/>
  </r>
  <r>
    <s v="13183663"/>
    <s v="04.06.2026"/>
    <s v="2026-12934622"/>
    <m/>
    <m/>
    <s v="UROKOVA FERUZA KULDASHEVNA"/>
    <s v="43105862330034"/>
    <s v="31.05.1986"/>
    <s v="+998993322853"/>
    <s v="Навоий"/>
    <x v="5"/>
    <s v="Тараққиёт"/>
    <s v="GAZIYEVA NARGIZA CHARIYEVNA"/>
    <s v="4090782239004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6.2026"/>
    <s v="Oddiy"/>
    <m/>
    <m/>
    <m/>
    <m/>
    <m/>
    <n v="0"/>
    <m/>
    <m/>
    <m/>
    <m/>
  </r>
  <r>
    <s v="13183599"/>
    <s v="04.06.2026"/>
    <s v="2026-12934532"/>
    <m/>
    <m/>
    <s v="UROKOVA FERUZA KULDASHEVNA"/>
    <s v="43105862330034"/>
    <s v="31.05.1986"/>
    <s v="+998993322853"/>
    <s v="Навоий"/>
    <x v="5"/>
    <s v="Тараққиёт"/>
    <s v="GAZIYEVA NARGIZA CHARIYEVNA"/>
    <s v="40907822390040"/>
    <x v="2"/>
    <n v="0"/>
    <n v="3"/>
    <s v="Тўланди"/>
    <s v="Озиқ"/>
    <s v="Озиқ-овқат билан боғлиқ харажатларини қоплаш (Озиқ-овқат)"/>
    <n v="412000"/>
    <s v="04.06.2026"/>
    <s v="Oddiy"/>
    <s v="10.06.2026"/>
    <m/>
    <n v="412000"/>
    <m/>
    <d v="2026-06-10T14:05:26"/>
    <n v="0"/>
    <n v="412000"/>
    <n v="46183.587106481478"/>
    <m/>
    <n v="301684"/>
  </r>
  <r>
    <s v="13154952"/>
    <s v="03.06.2026"/>
    <s v="2026-12897798"/>
    <m/>
    <m/>
    <s v="YUSUPOVA FIRUZA TEMIROVNA"/>
    <s v="43012842330013"/>
    <s v="30.12.1984"/>
    <s v="+998919455001"/>
    <s v="Навоий"/>
    <x v="5"/>
    <s v="Тараққиёт"/>
    <s v="GAZIYEVA NARGIZA CHARIYEVNA"/>
    <s v="4090782239004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6.2026"/>
    <s v="Oddiy"/>
    <m/>
    <m/>
    <m/>
    <m/>
    <m/>
    <n v="0"/>
    <m/>
    <m/>
    <m/>
    <m/>
  </r>
  <r>
    <s v="13154887"/>
    <s v="03.06.2026"/>
    <s v="2026-12897720"/>
    <m/>
    <m/>
    <s v="YUSUPOVA FIRUZA TEMIROVNA"/>
    <s v="43012842330013"/>
    <s v="30.12.1984"/>
    <s v="+998919455001"/>
    <s v="Навоий"/>
    <x v="5"/>
    <s v="Тараққиёт"/>
    <s v="GAZIYEVA NARGIZA CHARIYEVNA"/>
    <s v="40907822390040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10.06.2026"/>
    <m/>
    <n v="412000"/>
    <m/>
    <d v="2026-06-10T13:58:13"/>
    <n v="0"/>
    <n v="412000"/>
    <n v="46183.582094907404"/>
    <m/>
    <n v="301691"/>
  </r>
  <r>
    <s v="13055693"/>
    <s v="22.05.2026"/>
    <s v="2026-12763659"/>
    <s v="ERGASHEV FARXOD SANOYEVICH"/>
    <s v="33107662390026"/>
    <s v="ERGASHEV FARXOD SANOYEVICH"/>
    <s v="33107662390026"/>
    <s v="31.07.1966"/>
    <s v="+998913333132"/>
    <s v="Навоий"/>
    <x v="5"/>
    <s v="Тараққиёт"/>
    <s v="GAZIYEVA NARGIZA CHARIYEVNA"/>
    <s v="40907822390040"/>
    <x v="0"/>
    <n v="0"/>
    <n v="0"/>
    <s v="Рад"/>
    <s v="Таъмир"/>
    <s v="Уй-жойини таъмирлаш харажатларини қоплаш"/>
    <n v="0"/>
    <s v="22.05.2026"/>
    <s v="Oddiy"/>
    <m/>
    <m/>
    <m/>
    <m/>
    <m/>
    <n v="0"/>
    <m/>
    <m/>
    <m/>
    <m/>
  </r>
  <r>
    <s v="12642464"/>
    <s v="21.04.2026"/>
    <s v="2026-12230972"/>
    <m/>
    <m/>
    <s v="NUSRATOVA FERUZA SAYFIDDIN QIZI"/>
    <s v="41201985780023"/>
    <s v="12.01.1998"/>
    <s v="+998992516165"/>
    <s v="Навоий"/>
    <x v="5"/>
    <s v="Узилишкент МФЙ"/>
    <s v="GAZIYEVA NARGIZA CHARIYEVNA"/>
    <s v="40907822390040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29.04.2026"/>
    <s v="Oddiy"/>
    <s v="29.04.2026"/>
    <s v="??????? ??? ????"/>
    <m/>
    <s v="Yuq"/>
    <d v="2026-04-29T11:37:27"/>
    <n v="0"/>
    <m/>
    <n v="46141.484340277777"/>
    <m/>
    <n v="164019"/>
  </r>
  <r>
    <s v="12642446"/>
    <s v="21.04.2026"/>
    <s v="2026-12230952"/>
    <m/>
    <m/>
    <s v="NUSRATOVA FERUZA SAYFIDDIN QIZI"/>
    <s v="41201985780023"/>
    <s v="12.01.1998"/>
    <s v="+998992516165"/>
    <s v="Навоий"/>
    <x v="5"/>
    <s v="Тараққиёт"/>
    <s v="GAZIYEVA NARGIZA CHARIYEVNA"/>
    <s v="40907822390040"/>
    <x v="3"/>
    <n v="0"/>
    <n v="0"/>
    <s v="Рад"/>
    <s v="Озиқ"/>
    <s v="Озиқ-овқат билан боғлиқ харажатларини қоплаш (Озиқ-овқат)"/>
    <n v="0"/>
    <s v="04.05.2026"/>
    <s v="Oddiy"/>
    <s v="04.05.2026"/>
    <s v="??????? ??? ????"/>
    <m/>
    <s v="Yuq"/>
    <d v="2026-05-04T17:15:59"/>
    <n v="0"/>
    <m/>
    <n v="46146.71943287037"/>
    <m/>
    <n v="164041"/>
  </r>
  <r>
    <s v="12596968"/>
    <s v="16.04.2026"/>
    <s v="2026-12174889"/>
    <m/>
    <m/>
    <s v="RAXMONOV MUXRIDDIN SUNNATOVICH"/>
    <s v="32702975840023"/>
    <s v="27.02.1997"/>
    <s v="+998990320312"/>
    <s v="Навоий"/>
    <x v="5"/>
    <s v="Тараққиёт"/>
    <s v="GAZIYEVA NARGIZA CHARIYEVNA"/>
    <s v="4090782239004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4.2026"/>
    <s v="Oddiy"/>
    <m/>
    <m/>
    <m/>
    <m/>
    <m/>
    <n v="0"/>
    <m/>
    <m/>
    <m/>
    <m/>
  </r>
  <r>
    <s v="12596928"/>
    <s v="16.04.2026"/>
    <s v="2026-12174845"/>
    <m/>
    <m/>
    <s v="RAXMONOV MUXRIDDIN SUNNATOVICH"/>
    <s v="32702975840023"/>
    <s v="27.02.1997"/>
    <s v="+998990320312"/>
    <s v="Навоий"/>
    <x v="5"/>
    <s v="Тараққиёт"/>
    <s v="GAZIYEVA NARGIZA CHARIYEVNA"/>
    <s v="40907822390040"/>
    <x v="0"/>
    <n v="0"/>
    <n v="0"/>
    <s v="Рад"/>
    <s v="Озиқ"/>
    <s v="Озиқ-овқат билан боғлиқ харажатларини қоплаш (Озиқ-овқат)"/>
    <n v="0"/>
    <s v="16.04.2026"/>
    <s v="Oddiy"/>
    <m/>
    <m/>
    <m/>
    <m/>
    <m/>
    <n v="0"/>
    <m/>
    <m/>
    <m/>
    <m/>
  </r>
  <r>
    <s v="12566527"/>
    <s v="14.04.2026"/>
    <s v="2026-12138326"/>
    <m/>
    <m/>
    <s v="ISMOILOVA SARVINOZ AVAZ QIZI"/>
    <s v="62010005800015"/>
    <s v="20.10.2000"/>
    <s v="+998942960032"/>
    <s v="Навоий"/>
    <x v="5"/>
    <s v="Тараққиёт"/>
    <s v="GAZIYEVA NARGIZA CHARIYEVNA"/>
    <s v="4090782239004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4.2026"/>
    <s v="Oddiy"/>
    <m/>
    <m/>
    <m/>
    <m/>
    <m/>
    <n v="0"/>
    <m/>
    <m/>
    <m/>
    <m/>
  </r>
  <r>
    <s v="12463032"/>
    <s v="07.04.2026"/>
    <s v="2026-12014144"/>
    <m/>
    <m/>
    <s v="ISMOILOVA SARVINOZ AVAZ QIZI"/>
    <s v="62010005800015"/>
    <s v="20.10.2000"/>
    <s v="+998930854345"/>
    <s v="Навоий"/>
    <x v="5"/>
    <s v="Тараққиёт"/>
    <s v="GAZIYEVA NARGIZA CHARIYEVNA"/>
    <s v="4090782239004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7.04.2026"/>
    <s v="Oddiy"/>
    <m/>
    <m/>
    <m/>
    <m/>
    <m/>
    <n v="0"/>
    <m/>
    <m/>
    <m/>
    <m/>
  </r>
  <r>
    <s v="12025934"/>
    <s v="17.03.2026"/>
    <s v="2026-11495841"/>
    <m/>
    <m/>
    <s v="UROKOVA FERUZA KULDASHEVNA"/>
    <s v="43105862330034"/>
    <s v="31.05.1986"/>
    <s v="+998993322853"/>
    <s v="Навоий"/>
    <x v="5"/>
    <s v="Тараққиёт"/>
    <s v="GAZIYEVA NARGIZA CHARIYEVNA"/>
    <s v="40907822390040"/>
    <x v="0"/>
    <n v="0"/>
    <n v="0"/>
    <s v="Рад"/>
    <s v="Озиқ"/>
    <s v="Озиқ-овқат билан боғлиқ харажатларини қоплаш (Озиқ-овқат)"/>
    <n v="0"/>
    <s v="06.04.2026"/>
    <s v="Oddiy"/>
    <m/>
    <m/>
    <m/>
    <m/>
    <m/>
    <n v="0"/>
    <m/>
    <m/>
    <m/>
    <m/>
  </r>
  <r>
    <s v="11673751"/>
    <s v="05.03.2026"/>
    <s v="2026-11073130"/>
    <m/>
    <m/>
    <s v="DAMINOVA MUJGONA ISMATJON QIZI"/>
    <s v="40408922380073"/>
    <s v="04.08.1992"/>
    <s v="+998970852277"/>
    <s v="Навоий"/>
    <x v="5"/>
    <s v="Тараққиёт"/>
    <s v="GAZIYEVA NARGIZA CHARIYEVNA"/>
    <s v="40907822390040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60503"/>
    <s v="05.03.2026"/>
    <s v="2026-11057889"/>
    <m/>
    <m/>
    <s v="RAXMONOVA DILAFRO‘Z ERKINOVNA"/>
    <s v="40204931060076"/>
    <s v="02.04.1993"/>
    <s v="+998900861339"/>
    <s v="Навоий"/>
    <x v="5"/>
    <s v="Тараққиёт"/>
    <s v="GAZIYEVA NARGIZA CHARIYEVNA"/>
    <s v="40907822390040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3382189"/>
    <s v="16.06.2026"/>
    <s v="2026-13202197"/>
    <m/>
    <m/>
    <s v="KURBANOVA SAYYORA BAXODIROVNA"/>
    <s v="40902882390054"/>
    <s v="09.02.1988"/>
    <s v="+998504773364"/>
    <s v="Навоий"/>
    <x v="5"/>
    <s v="Баҳор МФЙ"/>
    <s v="ZAYNIDDINOV XISLAT KURBONOVICH"/>
    <s v="31512752360036"/>
    <x v="5"/>
    <n v="0"/>
    <n v="0"/>
    <s v="Қарор"/>
    <s v="Озиқ"/>
    <s v="Озиқ-овқат билан боғлиқ харажатларини қоплаш (Озиқ-овқат)"/>
    <n v="412000"/>
    <s v="16.06.2026"/>
    <s v="Oddiy"/>
    <s v="22.06.2026"/>
    <s v="????? ????????"/>
    <n v="412000"/>
    <s v="Ha"/>
    <d v="2026-06-22T17:16:17"/>
    <n v="0"/>
    <n v="412000"/>
    <n v="46195.719641203701"/>
    <m/>
    <n v="611751"/>
  </r>
  <r>
    <s v="13228620"/>
    <s v="08.06.2026"/>
    <s v="2026-12996052"/>
    <m/>
    <m/>
    <s v="BOBOYEV AZIZ SANOQULOVICH"/>
    <s v="30507872390075"/>
    <s v="05.07.1987"/>
    <s v="+998913321707"/>
    <s v="Навоий"/>
    <x v="5"/>
    <s v="Баҳор МФЙ"/>
    <s v="ZAYNIDDINOV XISLAT KURBONOVICH"/>
    <s v="31512752360036"/>
    <x v="5"/>
    <n v="0"/>
    <n v="0"/>
    <s v="Қарор"/>
    <s v="Озиқ"/>
    <s v="Озиқ-овқат билан боғлиқ харажатларини қоплаш (Озиқ-овқат)"/>
    <n v="412000"/>
    <s v="08.06.2026"/>
    <s v="Oddiy"/>
    <s v="11.06.2026"/>
    <s v="????? ????????"/>
    <n v="412000"/>
    <s v="Ha"/>
    <d v="2026-06-11T15:19:18"/>
    <n v="0"/>
    <n v="412000"/>
    <n v="46184.638402777775"/>
    <m/>
    <n v="307857"/>
  </r>
  <r>
    <s v="12902063"/>
    <s v="12.05.2026"/>
    <s v="2026-12563096"/>
    <m/>
    <m/>
    <s v="ABDURASULOVA SVETLANA VLADIMIROVNA"/>
    <s v="41901700160058"/>
    <s v="19.01.1970"/>
    <s v="+998910874643"/>
    <s v="Навоий"/>
    <x v="5"/>
    <s v="Баҳор МФЙ"/>
    <s v="ZAYNIDDINOV XISLAT KURBONOVICH"/>
    <s v="31512752360036"/>
    <x v="2"/>
    <n v="0"/>
    <n v="2"/>
    <s v="Тўланди"/>
    <s v="Озиқ"/>
    <s v="Озиқ-овқат билан боғлиқ харажатларини қоплаш (Озиқ-овқат)"/>
    <n v="412000"/>
    <s v="13.05.2026"/>
    <s v="Oddiy"/>
    <s v="20.05.2026"/>
    <m/>
    <n v="412000"/>
    <m/>
    <d v="2026-05-20T10:18:40"/>
    <n v="0"/>
    <n v="412000"/>
    <n v="46162.429629629631"/>
    <m/>
    <n v="189109"/>
  </r>
  <r>
    <s v="12894013"/>
    <s v="12.05.2026"/>
    <s v="2026-12552934"/>
    <m/>
    <m/>
    <s v="NARZIYEVA VIKTORIYA XXX"/>
    <s v="60805025850021"/>
    <s v="08.05.2002"/>
    <s v="+998939510878"/>
    <s v="Навоий"/>
    <x v="5"/>
    <s v="Баҳор МФЙ"/>
    <s v="ZAYNIDDINOV XISLAT KURBONOVICH"/>
    <s v="31512752360036"/>
    <x v="0"/>
    <n v="0"/>
    <n v="0"/>
    <s v="Рад"/>
    <s v="Озиқ"/>
    <s v="Озиқ-овқат билан боғлиқ харажатларини қоплаш (Озиқ-овқат)"/>
    <n v="0"/>
    <s v="13.05.2026"/>
    <s v="Oddiy"/>
    <m/>
    <m/>
    <m/>
    <m/>
    <m/>
    <n v="0"/>
    <m/>
    <m/>
    <m/>
    <m/>
  </r>
  <r>
    <s v="12575220"/>
    <s v="15.04.2026"/>
    <s v="2026-12148582"/>
    <m/>
    <m/>
    <s v="SHAFOYEVA DILFUZA QARSHIBOYEVNA"/>
    <s v="43001815800015"/>
    <s v="30.01.1981"/>
    <s v="+998902336662"/>
    <s v="Навоий"/>
    <x v="5"/>
    <s v="Баҳор МФЙ"/>
    <s v="ZAYNIDDINOV XISLAT KURBONOVICH"/>
    <s v="31512752360036"/>
    <x v="0"/>
    <n v="0"/>
    <n v="0"/>
    <s v="Рад"/>
    <s v="Озиқ"/>
    <s v="Озиқ-овқат билан боғлиқ харажатларини қоплаш (Озиқ-овқат)"/>
    <n v="0"/>
    <s v="17.04.2026"/>
    <s v="Oddiy"/>
    <m/>
    <m/>
    <m/>
    <m/>
    <m/>
    <n v="0"/>
    <m/>
    <m/>
    <m/>
    <m/>
  </r>
  <r>
    <s v="12490568"/>
    <s v="08.04.2026"/>
    <s v="2026-12047445"/>
    <m/>
    <m/>
    <s v="TUYCHIYEVA SHAXLO DILSHOD QIZI"/>
    <s v="42708942420013"/>
    <s v="27.08.1994"/>
    <s v="+998947730706"/>
    <s v="Навоий"/>
    <x v="5"/>
    <s v="Баҳор МФЙ"/>
    <s v="ZAYNIDDINOV XISLAT KURBONOVICH"/>
    <s v="31512752360036"/>
    <x v="2"/>
    <n v="0"/>
    <n v="1"/>
    <s v="Тўланди"/>
    <s v="Озиқ"/>
    <s v="Озиқ-овқат билан боғлиқ харажатларини қоплаш (Озиқ-овқат)"/>
    <n v="412000"/>
    <s v="08.04.2026"/>
    <s v="Oddiy"/>
    <s v="14.04.2026"/>
    <m/>
    <n v="412000"/>
    <m/>
    <d v="2026-04-14T09:34:32"/>
    <n v="0"/>
    <n v="412000"/>
    <n v="46126.398981481485"/>
    <m/>
    <n v="152611"/>
  </r>
  <r>
    <s v="12322048"/>
    <s v="30.03.2026"/>
    <s v="2026-11847009"/>
    <m/>
    <m/>
    <s v="ABDIYEVA MAHLIYO ANVAR QIZI"/>
    <s v="40607922380065"/>
    <s v="06.07.1992"/>
    <s v="+998932938292"/>
    <s v="Навоий"/>
    <x v="5"/>
    <s v="Баҳор МФЙ"/>
    <s v="ZAYNIDDINOV XISLAT KURBONOVICH"/>
    <s v="31512752360036"/>
    <x v="2"/>
    <n v="0"/>
    <n v="1"/>
    <s v="Тўланди"/>
    <s v="Озиқ"/>
    <s v="Озиқ-овқат билан боғлиқ харажатларини қоплаш (Озиқ-овқат)"/>
    <n v="412000"/>
    <s v="30.03.2026"/>
    <s v="Oddiy"/>
    <s v="31.03.2026"/>
    <m/>
    <n v="412000"/>
    <m/>
    <d v="2026-03-31T08:49:37"/>
    <n v="0"/>
    <n v="412000"/>
    <n v="46112.367789351854"/>
    <m/>
    <n v="145305"/>
  </r>
  <r>
    <s v="12314419"/>
    <s v="30.03.2026"/>
    <s v="2026-11837898"/>
    <m/>
    <m/>
    <s v="TEMIROVA SHOXISTA RASULOVNA"/>
    <s v="40204832390072"/>
    <s v="02.04.1983"/>
    <s v="+998883445565"/>
    <s v="Навоий"/>
    <x v="5"/>
    <s v="Баҳор МФЙ"/>
    <s v="ZAYNIDDINOV XISLAT KURBONOVICH"/>
    <s v="31512752360036"/>
    <x v="2"/>
    <n v="0"/>
    <n v="1"/>
    <s v="Тўланди"/>
    <s v="Озиқ"/>
    <s v="Озиқ-овқат билан боғлиқ харажатларини қоплаш (Озиқ-овқат)"/>
    <n v="412000"/>
    <s v="30.03.2026"/>
    <s v="Oddiy"/>
    <s v="31.03.2026"/>
    <m/>
    <n v="412000"/>
    <m/>
    <d v="2026-03-31T08:50:16"/>
    <n v="0"/>
    <n v="412000"/>
    <n v="46112.36824074074"/>
    <m/>
    <n v="145211"/>
  </r>
  <r>
    <s v="12314126"/>
    <s v="30.03.2026"/>
    <s v="2026-11837537"/>
    <m/>
    <m/>
    <s v="SAPAROVA ZILOLA SHOKIR QIZI"/>
    <s v="41602932390012"/>
    <s v="16.02.1993"/>
    <s v="+998956701692"/>
    <s v="Навоий"/>
    <x v="5"/>
    <s v="Баҳор МФЙ"/>
    <s v="ZAYNIDDINOV XISLAT KURBONOVICH"/>
    <s v="31512752360036"/>
    <x v="2"/>
    <n v="0"/>
    <n v="2"/>
    <s v="Тўланди"/>
    <s v="Озиқ"/>
    <s v="Озиқ-овқат билан боғлиқ харажатларини қоплаш (Озиқ-овқат)"/>
    <n v="412000"/>
    <s v="30.03.2026"/>
    <s v="Oddiy"/>
    <s v="31.03.2026"/>
    <m/>
    <n v="412000"/>
    <m/>
    <d v="2026-03-31T08:51:12"/>
    <n v="0"/>
    <n v="412000"/>
    <n v="46112.368888888886"/>
    <m/>
    <n v="145210"/>
  </r>
  <r>
    <s v="11842755"/>
    <s v="11.03.2026"/>
    <s v="2026-11279644"/>
    <m/>
    <m/>
    <s v="SAPAROVA ZILOLA SHOKIR QIZI"/>
    <s v="41602932390012"/>
    <s v="16.02.1993"/>
    <s v="+998940534181"/>
    <s v="Навоий"/>
    <x v="5"/>
    <s v="Баҳор МФЙ"/>
    <s v="ZAYNIDDINOV XISLAT KURBONOVICH"/>
    <s v="31512752360036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11948"/>
    <s v="11.03.2026"/>
    <s v="2026-11243260"/>
    <m/>
    <m/>
    <s v="YULDOSHOVA DILXAYO TOXIR QIZI"/>
    <s v="42507912350017"/>
    <s v="25.07.1991"/>
    <s v="+998999400791"/>
    <s v="Навоий"/>
    <x v="5"/>
    <s v="Баҳор МФЙ"/>
    <s v="ZAYNIDDINOV XISLAT KURBONOVICH"/>
    <s v="31512752360036"/>
    <x v="2"/>
    <n v="0"/>
    <n v="7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4:45:20"/>
    <n v="0"/>
    <n v="412000"/>
    <n v="46092.614814814813"/>
    <m/>
    <n v="116109"/>
  </r>
  <r>
    <s v="11608767"/>
    <s v="04.03.2026"/>
    <s v="2026-10996891"/>
    <m/>
    <m/>
    <s v="YULDOSHOVA DILXAYO TOXIR QIZI"/>
    <s v="42507912350017"/>
    <s v="25.07.1991"/>
    <s v="+998933111946"/>
    <s v="Навоий"/>
    <x v="5"/>
    <s v="Баҳор МФЙ"/>
    <s v="ZAYNIDDINOV XISLAT KURBONOVICH"/>
    <s v="31512752360036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263673"/>
    <s v="18.02.2026"/>
    <s v="2026-10578588"/>
    <s v="TOSHTEMIROVA GULZODA QILICHOVNA"/>
    <s v="40202732350039"/>
    <s v="OCHILOVA MOXINABANU NARMURATOVNA"/>
    <s v="41403985850021"/>
    <s v="14.03.1998"/>
    <s v="+998773393101"/>
    <s v="Навоий"/>
    <x v="5"/>
    <s v="Баҳор МФЙ"/>
    <s v="ZAYNIDDINOV XISLAT KURBONOVICH"/>
    <s v="31512752360036"/>
    <x v="2"/>
    <n v="0"/>
    <n v="1"/>
    <s v="Тўланди"/>
    <s v="Қарздорлик"/>
    <s v="Коммунал хизматлар бўйича қарздорликни қоплаш"/>
    <n v="2060000"/>
    <s v="18.02.2026"/>
    <s v="Oddiy"/>
    <s v="11.03.2026"/>
    <m/>
    <n v="244603"/>
    <m/>
    <d v="2026-03-11T11:12:22"/>
    <n v="0"/>
    <n v="244603"/>
    <n v="46092.466921296298"/>
    <m/>
    <n v="64152"/>
  </r>
  <r>
    <s v="11165328"/>
    <s v="12.02.2026"/>
    <s v="2026-10463940"/>
    <m/>
    <m/>
    <s v="TUYCHIYEVA SHAXLO DILSHOD QIZI"/>
    <s v="42708942420013"/>
    <s v="27.08.1994"/>
    <s v="+998947730706"/>
    <s v="Навоий"/>
    <x v="5"/>
    <s v="Баҳор МФЙ"/>
    <s v="ZAYNIDDINOV XISLAT KURBONOVICH"/>
    <s v="31512752360036"/>
    <x v="0"/>
    <n v="0"/>
    <n v="0"/>
    <s v="Рад"/>
    <s v="Озиқ"/>
    <s v="Озиқ-овқат билан боғлиқ харажатларини қоплаш (Озиқ-овқат)"/>
    <n v="0"/>
    <s v="13.02.2026"/>
    <s v="Oddiy"/>
    <m/>
    <m/>
    <m/>
    <m/>
    <m/>
    <n v="0"/>
    <m/>
    <m/>
    <m/>
    <m/>
  </r>
  <r>
    <s v="10955504"/>
    <s v="28.01.2026"/>
    <s v="2026-10213817"/>
    <m/>
    <m/>
    <s v="TUYCHIYEVA SHAXLO DILSHOD QIZI"/>
    <s v="42708942420013"/>
    <s v="27.08.1994"/>
    <s v="+998947730706"/>
    <s v="Навоий"/>
    <x v="5"/>
    <s v="Баҳор МФЙ"/>
    <s v="ZAYNIDDINOV XISLAT KURBONOVICH"/>
    <s v="31512752360036"/>
    <x v="0"/>
    <n v="0"/>
    <n v="0"/>
    <s v="Рад"/>
    <s v="Озиқ"/>
    <s v="Озиқ-овқат билан боғлиқ харажатларини қоплаш (Озиқ-овқат)"/>
    <n v="0"/>
    <s v="29.01.2026"/>
    <s v="Oddiy"/>
    <m/>
    <m/>
    <m/>
    <m/>
    <m/>
    <n v="0"/>
    <m/>
    <m/>
    <m/>
    <m/>
  </r>
  <r>
    <s v="13469642"/>
    <s v="22.06.2026"/>
    <s v="2026-13321051"/>
    <m/>
    <m/>
    <s v="ORTIKOVA LAYLO RIZOKULOVNA"/>
    <s v="40706795840011"/>
    <s v="07.06.1979"/>
    <s v="+998880110679"/>
    <s v="Навоий"/>
    <x v="5"/>
    <s v="Лочин МФЙ"/>
    <s v="SOBIROVA MUXABBAT SHONAZAROVNA"/>
    <s v="41111802390040"/>
    <x v="2"/>
    <n v="0"/>
    <n v="1"/>
    <s v="Тўланди"/>
    <s v="Озиқ"/>
    <s v="Озиқ-овқат билан боғлиқ харажатларини қоплаш (Озиқ-овқат)"/>
    <n v="412000"/>
    <s v="22.06.2026"/>
    <s v="Oddiy"/>
    <s v="23.06.2026"/>
    <m/>
    <n v="412000"/>
    <m/>
    <d v="2026-06-23T11:41:57"/>
    <n v="0"/>
    <n v="412000"/>
    <n v="46196.48746527778"/>
    <m/>
    <n v="752215"/>
  </r>
  <r>
    <s v="13309820"/>
    <s v="11.06.2026"/>
    <s v="2026-13104477"/>
    <m/>
    <m/>
    <s v="ABDIRASILOVA NARGIZA USMONOVNA"/>
    <s v="40503842390017"/>
    <s v="05.03.1984"/>
    <s v="+998907315727"/>
    <s v="Навоий"/>
    <x v="5"/>
    <s v="Лочин МФЙ"/>
    <s v="SOBIROVA MUXABBAT SHONAZAROVNA"/>
    <s v="41111802390040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2.06.2026"/>
    <m/>
    <n v="412000"/>
    <m/>
    <d v="2026-06-12T17:16:00"/>
    <n v="0"/>
    <n v="412000"/>
    <n v="46185.719444444447"/>
    <m/>
    <n v="416679"/>
  </r>
  <r>
    <s v="13307392"/>
    <s v="11.06.2026"/>
    <s v="2026-13101351"/>
    <m/>
    <m/>
    <s v="MUXAMMEDOVA XOLIDA NAIMOVNA"/>
    <s v="42205815820010"/>
    <s v="22.05.1981"/>
    <s v="+998940574707"/>
    <s v="Навоий"/>
    <x v="5"/>
    <s v="Лочин МФЙ"/>
    <s v="SOBIROVA MUXABBAT SHONAZAROVNA"/>
    <s v="41111802390040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5.06.2026"/>
    <m/>
    <n v="412000"/>
    <m/>
    <d v="2026-06-15T17:33:24"/>
    <n v="0"/>
    <n v="412000"/>
    <n v="46188.731527777774"/>
    <m/>
    <n v="564945"/>
  </r>
  <r>
    <s v="13260454"/>
    <s v="09.06.2026"/>
    <s v="2026-13038521"/>
    <m/>
    <m/>
    <s v="TO‘XTAYEVA UMIDA IXTIYOROVNA"/>
    <s v="42402935800014"/>
    <s v="24.02.1993"/>
    <s v="+998770870423"/>
    <s v="Навоий"/>
    <x v="5"/>
    <s v="Лочин МФЙ"/>
    <s v="SOBIROVA MUXABBAT SHONAZAROVNA"/>
    <s v="41111802390040"/>
    <x v="2"/>
    <n v="1"/>
    <n v="1"/>
    <s v="Тўланди"/>
    <s v="Кийим"/>
    <s v="Кийим-кечак ва бошқа энг зарур товарлар билан боғлиқ харажатларини қоплаш (Кийим-кечак)"/>
    <n v="2060000"/>
    <s v="11.06.2026"/>
    <s v="Oddiy"/>
    <s v="12.06.2026"/>
    <m/>
    <n v="2060000"/>
    <m/>
    <d v="2026-06-12T17:29:54"/>
    <n v="0"/>
    <n v="2060000"/>
    <n v="46185.729097222225"/>
    <m/>
    <n v="383817"/>
  </r>
  <r>
    <s v="13239294"/>
    <s v="08.06.2026"/>
    <s v="2026-13009759"/>
    <m/>
    <m/>
    <s v="CHORIKULOVA FERUZA BAXODIR QIZI"/>
    <s v="60306005840028"/>
    <s v="03.06.2000"/>
    <s v="+998509775948"/>
    <s v="Навоий"/>
    <x v="5"/>
    <s v="Лочин МФЙ"/>
    <s v="SOBIROVA MUXABBAT SHONAZAROVNA"/>
    <s v="41111802390040"/>
    <x v="2"/>
    <n v="0"/>
    <n v="2"/>
    <s v="Тўланди"/>
    <s v="Озиқ"/>
    <s v="Озиқ-овқат билан боғлиқ харажатларини қоплаш (Озиқ-овқат)"/>
    <n v="412000"/>
    <s v="08.06.2026"/>
    <s v="Oddiy"/>
    <s v="08.06.2026"/>
    <m/>
    <n v="412000"/>
    <m/>
    <d v="2026-06-08T18:09:07"/>
    <n v="0"/>
    <n v="412000"/>
    <n v="46181.756331018521"/>
    <m/>
    <n v="307854"/>
  </r>
  <r>
    <s v="13230808"/>
    <s v="08.06.2026"/>
    <s v="2026-12998759"/>
    <m/>
    <m/>
    <s v="ABDIRASILOVA MADINA BAXTIBAY QIZI"/>
    <s v="41911912320016"/>
    <s v="19.11.1991"/>
    <s v="+998919911118"/>
    <s v="Навоий"/>
    <x v="5"/>
    <s v="Лочин МФЙ"/>
    <s v="SOBIROVA MUXABBAT SHONAZAROVNA"/>
    <s v="41111802390040"/>
    <x v="5"/>
    <n v="0"/>
    <n v="0"/>
    <s v="Қарор"/>
    <s v="Озиқ"/>
    <s v="Озиқ-овқат билан боғлиқ харажатларини қоплаш (Озиқ-овқат)"/>
    <n v="412000"/>
    <s v="08.06.2026"/>
    <s v="Oddiy"/>
    <s v="08.06.2026"/>
    <s v="????? ????????"/>
    <n v="412000"/>
    <s v="Ha"/>
    <d v="2026-06-08T18:08:48"/>
    <n v="0"/>
    <n v="412000"/>
    <n v="46181.756111111114"/>
    <m/>
    <n v="306717"/>
  </r>
  <r>
    <s v="13223935"/>
    <s v="08.06.2026"/>
    <s v="2026-12990287"/>
    <m/>
    <m/>
    <s v="KIYOMOVA NARGIZA NARPULATOVNA"/>
    <s v="40809762320029"/>
    <s v="08.09.1976"/>
    <s v="+998930896676"/>
    <s v="Навоий"/>
    <x v="5"/>
    <s v="Лочин МФЙ"/>
    <s v="SOBIROVA MUXABBAT SHONAZAROVNA"/>
    <s v="41111802390040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08.06.2026"/>
    <m/>
    <n v="412000"/>
    <m/>
    <d v="2026-06-08T18:08:29"/>
    <n v="0"/>
    <n v="412000"/>
    <n v="46181.755891203706"/>
    <m/>
    <n v="306712"/>
  </r>
  <r>
    <s v="13082611"/>
    <s v="26.05.2026"/>
    <s v="2026-12802086"/>
    <m/>
    <m/>
    <s v="ABDULLOYEVA ABERA AKRAMOVNA"/>
    <s v="40410821070065"/>
    <s v="04.10.1982"/>
    <s v="+998952388377"/>
    <s v="Навоий"/>
    <x v="5"/>
    <s v="Лочин МФЙ"/>
    <s v="SOBIROVA MUXABBAT SHONAZAROVNA"/>
    <s v="41111802390040"/>
    <x v="5"/>
    <n v="0"/>
    <n v="0"/>
    <s v="Қарор"/>
    <s v="Озиқ"/>
    <s v="Озиқ-овқат билан боғлиқ харажатларини қоплаш (Озиқ-овқат)"/>
    <n v="412000"/>
    <s v="26.05.2026"/>
    <s v="Oddiy"/>
    <s v="01.06.2026"/>
    <s v="????? ????????"/>
    <n v="412000"/>
    <s v="Ha"/>
    <d v="2026-06-01T16:00:00"/>
    <n v="0"/>
    <n v="412000"/>
    <n v="46174.666666666664"/>
    <m/>
    <n v="211199"/>
  </r>
  <r>
    <s v="13027948"/>
    <s v="21.05.2026"/>
    <s v="2026-12727316"/>
    <m/>
    <m/>
    <s v="KUVARDINA JANNA IVANOVNA"/>
    <s v="41010872390021"/>
    <s v="10.10.1987"/>
    <s v="+998913304169"/>
    <s v="Навоий"/>
    <x v="5"/>
    <s v="Лочин МФЙ"/>
    <s v="SOBIROVA MUXABBAT SHONAZAROVNA"/>
    <s v="41111802390040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6.05.2026"/>
    <m/>
    <n v="412000"/>
    <m/>
    <d v="2026-05-26T09:37:38"/>
    <n v="0"/>
    <n v="412000"/>
    <n v="46168.401134259257"/>
    <m/>
    <n v="202738"/>
  </r>
  <r>
    <s v="13024199"/>
    <s v="21.05.2026"/>
    <s v="2026-12722546"/>
    <m/>
    <m/>
    <s v="JO‘RAQULOVA FOTIMA SATTOROVNA"/>
    <s v="42010942360054"/>
    <s v="20.10.1994"/>
    <s v="+998888649515"/>
    <s v="Навоий"/>
    <x v="5"/>
    <s v="Лочин МФЙ"/>
    <s v="SOBIROVA MUXABBAT SHONAZAROVNA"/>
    <s v="41111802390040"/>
    <x v="5"/>
    <n v="0"/>
    <n v="0"/>
    <s v="Қарор"/>
    <s v="Озиқ"/>
    <s v="Озиқ-овқат билан боғлиқ харажатларини қоплаш (Озиқ-овқат)"/>
    <n v="412000"/>
    <s v="21.05.2026"/>
    <s v="Oddiy"/>
    <s v="26.05.2026"/>
    <s v="????? ????????"/>
    <n v="412000"/>
    <s v="Ha"/>
    <d v="2026-05-26T09:38:39"/>
    <n v="0"/>
    <n v="412000"/>
    <n v="46168.40184027778"/>
    <m/>
    <n v="202732"/>
  </r>
  <r>
    <s v="13023299"/>
    <s v="21.05.2026"/>
    <s v="2026-12721409"/>
    <m/>
    <m/>
    <s v="TO‘XTAYEVA UMIDA IXTIYOROVNA"/>
    <s v="42402935800014"/>
    <s v="24.02.1993"/>
    <s v="+998770870423"/>
    <s v="Навоий"/>
    <x v="5"/>
    <s v="Лочин МФЙ"/>
    <s v="SOBIROVA MUXABBAT SHONAZAROVNA"/>
    <s v="41111802390040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6.05.2026"/>
    <m/>
    <n v="412000"/>
    <m/>
    <d v="2026-05-26T09:38:54"/>
    <n v="0"/>
    <n v="412000"/>
    <n v="46168.402013888888"/>
    <m/>
    <n v="202728"/>
  </r>
  <r>
    <s v="13023016"/>
    <s v="21.05.2026"/>
    <s v="2026-12721054"/>
    <m/>
    <m/>
    <s v="AZZAMOVA FOTIMA AZZAMOVNA"/>
    <s v="40707882350035"/>
    <s v="07.07.1988"/>
    <s v="+998919243086"/>
    <s v="Навоий"/>
    <x v="5"/>
    <s v="Лочин МФЙ"/>
    <s v="SOBIROVA MUXABBAT SHONAZAROVNA"/>
    <s v="41111802390040"/>
    <x v="5"/>
    <n v="0"/>
    <n v="0"/>
    <s v="Қарор"/>
    <s v="Озиқ"/>
    <s v="Озиқ-овқат билан боғлиқ харажатларини қоплаш (Озиқ-овқат)"/>
    <n v="412000"/>
    <s v="21.05.2026"/>
    <s v="Oddiy"/>
    <s v="26.05.2026"/>
    <s v="????? ????????"/>
    <n v="412000"/>
    <s v="Ha"/>
    <d v="2026-05-26T09:39:07"/>
    <n v="0"/>
    <n v="412000"/>
    <n v="46168.40216435185"/>
    <m/>
    <n v="202727"/>
  </r>
  <r>
    <s v="13021942"/>
    <s v="21.05.2026"/>
    <s v="2026-12719710"/>
    <m/>
    <m/>
    <s v="BOBOKULOVA O‘G‘ILOY NORBOYEVNA"/>
    <s v="42901875780025"/>
    <s v="29.01.1987"/>
    <s v="+998330810187"/>
    <s v="Навоий"/>
    <x v="5"/>
    <s v="Лочин МФЙ"/>
    <s v="SOBIROVA MUXABBAT SHONAZAROVNA"/>
    <s v="41111802390040"/>
    <x v="5"/>
    <n v="0"/>
    <n v="0"/>
    <s v="Қарор"/>
    <s v="Озиқ"/>
    <s v="Озиқ-овқат билан боғлиқ харажатларини қоплаш (Озиқ-овқат)"/>
    <n v="412000"/>
    <s v="21.05.2026"/>
    <s v="Oddiy"/>
    <s v="26.05.2026"/>
    <s v="????? ????????"/>
    <n v="412000"/>
    <s v="Ha"/>
    <d v="2026-05-26T09:39:31"/>
    <n v="0"/>
    <n v="412000"/>
    <n v="46168.402442129627"/>
    <m/>
    <n v="202722"/>
  </r>
  <r>
    <s v="13014406"/>
    <s v="20.05.2026"/>
    <s v="2026-12709500"/>
    <m/>
    <m/>
    <s v="ERGASHEVA ZUBAYDA TO‘RAYEVNA"/>
    <s v="43003591120033"/>
    <s v="30.03.1959"/>
    <s v="+998936693883"/>
    <s v="Навоий"/>
    <x v="5"/>
    <s v="Лочин МФЙ"/>
    <s v="SOBIROVA MUXABBAT SHONAZAROVNA"/>
    <s v="41111802390040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6.05.2026"/>
    <m/>
    <n v="412000"/>
    <m/>
    <d v="2026-05-26T09:39:43"/>
    <n v="0"/>
    <n v="412000"/>
    <n v="46168.402581018519"/>
    <m/>
    <n v="201954"/>
  </r>
  <r>
    <s v="12933822"/>
    <s v="14.05.2026"/>
    <s v="2026-12604369"/>
    <m/>
    <m/>
    <s v="G‘AYBULLOYEVA KOMILA SAYFULLOYEVNA"/>
    <s v="40305735840012"/>
    <s v="03.05.1973"/>
    <s v="+998913320048"/>
    <s v="Навоий"/>
    <x v="5"/>
    <s v="Лочин МФЙ"/>
    <s v="SOBIROVA MUXABBAT SHONAZAROVNA"/>
    <s v="41111802390040"/>
    <x v="5"/>
    <n v="0"/>
    <n v="0"/>
    <s v="Қарор"/>
    <s v="Озиқ"/>
    <s v="Озиқ-овқат билан боғлиқ харажатларини қоплаш (Озиқ-овқат)"/>
    <n v="412000"/>
    <s v="14.05.2026"/>
    <s v="Oddiy"/>
    <s v="20.05.2026"/>
    <s v="????? ????????"/>
    <n v="412000"/>
    <s v="Ha"/>
    <d v="2026-05-20T11:05:29"/>
    <n v="0"/>
    <n v="412000"/>
    <n v="46162.462141203701"/>
    <m/>
    <n v="198576"/>
  </r>
  <r>
    <s v="12927336"/>
    <s v="14.05.2026"/>
    <s v="2026-12596110"/>
    <m/>
    <m/>
    <s v="BAXRONOV BEKZOD BAXODIROVICH"/>
    <s v="32705845840013"/>
    <s v="27.05.1984"/>
    <s v="+998949953335"/>
    <s v="Навоий"/>
    <x v="5"/>
    <s v="Лочин МФЙ"/>
    <s v="SOBIROVA MUXABBAT SHONAZAROVNA"/>
    <s v="41111802390040"/>
    <x v="5"/>
    <n v="0"/>
    <n v="0"/>
    <s v="Қарор"/>
    <s v="Озиқ"/>
    <s v="Озиқ-овқат билан боғлиқ харажатларини қоплаш (Озиқ-овқат)"/>
    <n v="412000"/>
    <s v="14.05.2026"/>
    <s v="Oddiy"/>
    <s v="20.05.2026"/>
    <s v="????? ????????"/>
    <n v="412000"/>
    <s v="Ha"/>
    <d v="2026-05-20T11:06:49"/>
    <n v="0"/>
    <n v="412000"/>
    <n v="46162.463067129633"/>
    <m/>
    <n v="198692"/>
  </r>
  <r>
    <s v="12916924"/>
    <s v="13.05.2026"/>
    <s v="2026-12582632"/>
    <m/>
    <m/>
    <s v="YUSUPOV ULUGBEK IZATILLAYEVICH"/>
    <s v="30110722390019"/>
    <s v="01.10.1972"/>
    <s v="+998938830172"/>
    <s v="Навоий"/>
    <x v="5"/>
    <s v="Лочин МФЙ"/>
    <s v="SOBIROVA MUXABBAT SHONAZAROVNA"/>
    <s v="41111802390040"/>
    <x v="2"/>
    <n v="0"/>
    <n v="1"/>
    <s v="Тўланди"/>
    <s v="Озиқ"/>
    <s v="Озиқ-овқат билан боғлиқ харажатларини қоплаш (Озиқ-овқат)"/>
    <n v="412000"/>
    <s v="13.05.2026"/>
    <s v="Oddiy"/>
    <s v="20.05.2026"/>
    <m/>
    <n v="412000"/>
    <m/>
    <d v="2026-05-20T09:40:35"/>
    <n v="0"/>
    <n v="412000"/>
    <n v="46162.403182870374"/>
    <m/>
    <n v="189832"/>
  </r>
  <r>
    <s v="12915800"/>
    <s v="13.05.2026"/>
    <s v="2026-12581143"/>
    <m/>
    <m/>
    <s v="HAYITOVA SITORA MUSA QIZI"/>
    <s v="60304015860016"/>
    <s v="03.04.2001"/>
    <s v="+998938573335"/>
    <s v="Навоий"/>
    <x v="5"/>
    <s v="Лочин МФЙ"/>
    <s v="SOBIROVA MUXABBAT SHONAZAROVNA"/>
    <s v="41111802390040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20.05.2026"/>
    <m/>
    <n v="412000"/>
    <m/>
    <d v="2026-05-20T11:03:02"/>
    <n v="0"/>
    <n v="412000"/>
    <n v="46162.460439814815"/>
    <m/>
    <n v="192218"/>
  </r>
  <r>
    <s v="12833207"/>
    <s v="06.05.2026"/>
    <s v="2026-12471632"/>
    <m/>
    <m/>
    <s v="O‘RALOVA NASIBA O‘RAL QIZI"/>
    <s v="42302932360011"/>
    <s v="23.02.1993"/>
    <s v="+998932177293"/>
    <s v="Навоий"/>
    <x v="5"/>
    <s v="Лочин МФЙ"/>
    <s v="SOBIROVA MUXABBAT SHONAZAROVNA"/>
    <s v="41111802390040"/>
    <x v="2"/>
    <n v="0"/>
    <n v="1"/>
    <s v="Тўланди"/>
    <s v="Озиқ"/>
    <s v="Озиқ-овқат билан боғлиқ харажатларини қоплаш (Озиқ-овқат)"/>
    <n v="412000"/>
    <s v="12.05.2026"/>
    <s v="Oddiy"/>
    <s v="13.05.2026"/>
    <m/>
    <n v="412000"/>
    <m/>
    <d v="2026-05-13T17:22:29"/>
    <n v="0"/>
    <n v="412000"/>
    <n v="46155.723946759259"/>
    <m/>
    <n v="187685"/>
  </r>
  <r>
    <s v="12718198"/>
    <s v="28.04.2026"/>
    <s v="2026-12328402"/>
    <m/>
    <m/>
    <s v="SUVONOV LAZIZJON SALOXIDDINOVICH"/>
    <s v="32605902380026"/>
    <s v="26.05.1990"/>
    <s v="+998990959029"/>
    <s v="Навоий"/>
    <x v="5"/>
    <s v="Лочин МФЙ"/>
    <s v="SOBIROVA MUXABBAT SHONAZAROVNA"/>
    <s v="41111802390040"/>
    <x v="6"/>
    <n v="0"/>
    <n v="0"/>
    <s v="Рад"/>
    <s v="Озиқ"/>
    <s v="Озиқ-овқат билан боғлиқ харажатларини қоплаш (Озиқ-овқат)"/>
    <n v="0"/>
    <s v="28.04.2026"/>
    <s v="Oddiy"/>
    <m/>
    <m/>
    <m/>
    <m/>
    <m/>
    <n v="0"/>
    <m/>
    <m/>
    <m/>
    <m/>
  </r>
  <r>
    <s v="12716613"/>
    <s v="28.04.2026"/>
    <s v="2026-12326459"/>
    <m/>
    <m/>
    <s v="UNGAROVA ROXILA MIRZAKULOVNA"/>
    <s v="40910882360054"/>
    <s v="09.10.1988"/>
    <s v="+998944538589"/>
    <s v="Навоий"/>
    <x v="5"/>
    <s v="Лочин МФЙ"/>
    <s v="SOBIROVA MUXABBAT SHONAZAROVNA"/>
    <s v="41111802390040"/>
    <x v="2"/>
    <n v="0"/>
    <n v="1"/>
    <s v="Тўланди"/>
    <s v="Озиқ"/>
    <s v="Озиқ-овқат билан боғлиқ харажатларини қоплаш (Озиқ-овқат)"/>
    <n v="412000"/>
    <s v="28.04.2026"/>
    <s v="Oddiy"/>
    <s v="29.04.2026"/>
    <m/>
    <n v="412000"/>
    <m/>
    <d v="2026-04-29T17:40:21"/>
    <n v="0"/>
    <n v="412000"/>
    <n v="46141.736354166664"/>
    <m/>
    <n v="172060"/>
  </r>
  <r>
    <s v="12661098"/>
    <s v="22.04.2026"/>
    <s v="2026-12254459"/>
    <m/>
    <m/>
    <s v="RAMAZANOV SHERZOD BAXRITDINOVICH"/>
    <s v="31704902340092"/>
    <s v="17.04.1990"/>
    <s v="+998997052727"/>
    <s v="Навоий"/>
    <x v="5"/>
    <s v="Лочин МФЙ"/>
    <s v="SOBIROVA MUXABBAT SHONAZAROVNA"/>
    <s v="41111802390040"/>
    <x v="6"/>
    <n v="0"/>
    <n v="0"/>
    <s v="Рад"/>
    <s v="Озиқ"/>
    <s v="Озиқ-овқат билан боғлиқ харажатларини қоплаш (Озиқ-овқат)"/>
    <n v="0"/>
    <s v="22.04.2026"/>
    <s v="Oddiy"/>
    <m/>
    <m/>
    <m/>
    <m/>
    <m/>
    <n v="0"/>
    <m/>
    <m/>
    <m/>
    <m/>
  </r>
  <r>
    <s v="11886248"/>
    <s v="12.03.2026"/>
    <s v="2026-11330654"/>
    <m/>
    <m/>
    <s v="MAVLONOVA SITORA MAXMUDOVNA"/>
    <s v="42806962390027"/>
    <s v="28.06.1996"/>
    <s v="+998907319382"/>
    <s v="Навоий"/>
    <x v="5"/>
    <s v="Лочин МФЙ"/>
    <s v="SOBIROVA MUXABBAT SHONAZAROVNA"/>
    <s v="41111802390040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6.03.2026"/>
    <m/>
    <n v="412000"/>
    <m/>
    <d v="2026-03-16T09:12:20"/>
    <n v="0"/>
    <n v="412000"/>
    <n v="46097.383564814816"/>
    <m/>
    <n v="131897"/>
  </r>
  <r>
    <s v="11875508"/>
    <s v="12.03.2026"/>
    <s v="2026-11317662"/>
    <m/>
    <m/>
    <s v="G‘ULOMOVA SOBIRA G‘ULOM QIZI"/>
    <s v="41412942380055"/>
    <s v="14.12.1994"/>
    <s v="+998946731124"/>
    <s v="Навоий"/>
    <x v="5"/>
    <s v="Лочин МФЙ"/>
    <s v="SOBIROVA MUXABBAT SHONAZAROVNA"/>
    <s v="41111802390040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6.03.2026"/>
    <m/>
    <n v="412000"/>
    <m/>
    <d v="2026-03-16T09:10:33"/>
    <n v="0"/>
    <n v="412000"/>
    <n v="46097.382326388892"/>
    <m/>
    <n v="129594"/>
  </r>
  <r>
    <s v="11829739"/>
    <s v="11.03.2026"/>
    <s v="2026-11264122"/>
    <m/>
    <m/>
    <s v="ABDULLOYEVA ABERA AKRAMOVNA"/>
    <s v="40410821070065"/>
    <s v="04.10.1982"/>
    <s v="+998952388377"/>
    <s v="Навоий"/>
    <x v="5"/>
    <s v="Лочин МФЙ"/>
    <s v="SOBIROVA MUXABBAT SHONAZAROVNA"/>
    <s v="41111802390040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16:56"/>
    <n v="0"/>
    <n v="412000"/>
    <n v="46092.678425925929"/>
    <m/>
    <n v="118074"/>
  </r>
  <r>
    <s v="11819354"/>
    <s v="11.03.2026"/>
    <s v="2026-11251788"/>
    <m/>
    <m/>
    <s v="AMONOVA MAVLUDA QARSHIBOYEVNA"/>
    <s v="42110823920121"/>
    <s v="21.10.1982"/>
    <s v="+998333168777"/>
    <s v="Навоий"/>
    <x v="5"/>
    <s v="Лочин МФЙ"/>
    <s v="SOBIROVA MUXABBAT SHONAZAROVNA"/>
    <s v="41111802390040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15:06"/>
    <n v="0"/>
    <n v="412000"/>
    <n v="46092.677152777775"/>
    <m/>
    <n v="118058"/>
  </r>
  <r>
    <s v="11807829"/>
    <s v="11.03.2026"/>
    <s v="2026-11238535"/>
    <m/>
    <m/>
    <s v="AMONOVA MAVLUDA QARSHIBOYEVNA"/>
    <s v="42110823920121"/>
    <s v="21.10.1982"/>
    <s v="+998333168777"/>
    <s v="Навоий"/>
    <x v="5"/>
    <s v="Лочин МФЙ"/>
    <s v="SOBIROVA MUXABBAT SHONAZAROVNA"/>
    <s v="41111802390040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05448"/>
    <s v="06.03.2026"/>
    <s v="2026-11109833"/>
    <m/>
    <m/>
    <s v="TOSHQULOVA MAQSUDA VOXITOVNA"/>
    <s v="42109936100018"/>
    <s v="21.09.1993"/>
    <s v="+998999405359"/>
    <s v="Навоий"/>
    <x v="5"/>
    <s v="Лочин МФЙ"/>
    <s v="SOBIROVA MUXABBAT SHONAZAROVNA"/>
    <s v="41111802390040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85692"/>
    <s v="05.03.2026"/>
    <s v="2026-11087005"/>
    <m/>
    <m/>
    <s v="ABDULLOYEVA ABERA AKRAMOVNA"/>
    <s v="40410821070065"/>
    <s v="04.10.1982"/>
    <s v="+998952388377"/>
    <s v="Навоий"/>
    <x v="5"/>
    <s v="Лочин МФЙ"/>
    <s v="SOBIROVA MUXABBAT SHONAZAROVNA"/>
    <s v="41111802390040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84126"/>
    <s v="05.03.2026"/>
    <s v="2026-11085228"/>
    <m/>
    <m/>
    <s v="XOJIYEVA FARZONA ASATULLA QIZI"/>
    <s v="62407055420018"/>
    <s v="24.07.2005"/>
    <s v="+998883630305"/>
    <s v="Навоий"/>
    <x v="5"/>
    <s v="Лочин МФЙ"/>
    <s v="SOBIROVA MUXABBAT SHONAZAROVNA"/>
    <s v="4111180239004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35:10"/>
    <n v="0"/>
    <n v="412000"/>
    <n v="46086.732754629629"/>
    <m/>
    <n v="79889"/>
  </r>
  <r>
    <s v="11681920"/>
    <s v="05.03.2026"/>
    <s v="2026-11082677"/>
    <m/>
    <m/>
    <s v="O‘RALOVA NASIBA O‘RAL QIZI"/>
    <s v="42302932360011"/>
    <s v="23.02.1993"/>
    <s v="+998932177293"/>
    <s v="Навоий"/>
    <x v="5"/>
    <s v="Лочин МФЙ"/>
    <s v="SOBIROVA MUXABBAT SHONAZAROVNA"/>
    <s v="4111180239004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32:59"/>
    <n v="0"/>
    <n v="412000"/>
    <n v="46086.731238425928"/>
    <m/>
    <n v="79881"/>
  </r>
  <r>
    <s v="11681216"/>
    <s v="05.03.2026"/>
    <s v="2026-11081870"/>
    <m/>
    <m/>
    <s v="YARASHEVA DILRABO ZARIF QIZI"/>
    <s v="40902912390063"/>
    <s v="09.02.1991"/>
    <s v="+998913371336"/>
    <s v="Навоий"/>
    <x v="5"/>
    <s v="Лочин МФЙ"/>
    <s v="SOBIROVA MUXABBAT SHONAZAROVNA"/>
    <s v="41111802390040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28:03"/>
    <n v="0"/>
    <n v="412000"/>
    <n v="46086.727812500001"/>
    <m/>
    <n v="79877"/>
  </r>
  <r>
    <s v="11612575"/>
    <s v="04.03.2026"/>
    <s v="2026-11001242"/>
    <m/>
    <m/>
    <s v="SOBIROVA GULNORA BOLTABAYEVNA"/>
    <s v="41310733110020"/>
    <s v="13.10.1973"/>
    <s v="+998500740173"/>
    <s v="Навоий"/>
    <x v="5"/>
    <s v="Лочин МФЙ"/>
    <s v="SOBIROVA MUXABBAT SHONAZAROVNA"/>
    <s v="4111180239004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02:27"/>
    <n v="0"/>
    <n v="412000"/>
    <n v="46087.501701388886"/>
    <m/>
    <n v="79864"/>
  </r>
  <r>
    <s v="11610817"/>
    <s v="04.03.2026"/>
    <s v="2026-10999197"/>
    <m/>
    <m/>
    <s v="OCHILOVA GULNOZA TO‘LQIN QIZI"/>
    <s v="40906996070035"/>
    <s v="09.06.1999"/>
    <s v="+998933418669"/>
    <s v="Навоий"/>
    <x v="5"/>
    <s v="Лочин МФЙ"/>
    <s v="SOBIROVA MUXABBAT SHONAZAROVNA"/>
    <s v="4111180239004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23:37"/>
    <n v="0"/>
    <n v="412000"/>
    <n v="46086.724733796298"/>
    <m/>
    <n v="79863"/>
  </r>
  <r>
    <s v="11601152"/>
    <s v="04.03.2026"/>
    <s v="2026-10988205"/>
    <m/>
    <m/>
    <s v="DOLIYEVA GUZAL TOGAYEVNA"/>
    <s v="42709863960053"/>
    <s v="27.09.1986"/>
    <s v="+998912507737"/>
    <s v="Навоий"/>
    <x v="5"/>
    <s v="Лочин МФЙ"/>
    <s v="SOBIROVA MUXABBAT SHONAZAROVNA"/>
    <s v="4111180239004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12:23"/>
    <n v="0"/>
    <n v="412000"/>
    <n v="46086.716932870368"/>
    <m/>
    <n v="79849"/>
  </r>
  <r>
    <s v="11559965"/>
    <s v="03.03.2026"/>
    <s v="2026-10939797"/>
    <m/>
    <m/>
    <s v="XOJIYEVA FARZONA ASATULLA QIZI"/>
    <s v="62407055420018"/>
    <s v="24.07.2005"/>
    <s v="+998883630305"/>
    <s v="Навоий"/>
    <x v="5"/>
    <s v="Лочин МФЙ"/>
    <s v="SOBIROVA MUXABBAT SHONAZAROVNA"/>
    <s v="41111802390040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440178"/>
    <s v="25.02.2026"/>
    <s v="2026-10797377"/>
    <m/>
    <m/>
    <s v="TO‘XTAYEVA UMIDA IXTIYOROVNA"/>
    <s v="42402935800014"/>
    <s v="24.02.1993"/>
    <s v="+998770870423"/>
    <s v="Навоий"/>
    <x v="5"/>
    <s v="Лочин МФЙ"/>
    <s v="SOBIROVA MUXABBAT SHONAZAROVNA"/>
    <s v="41111802390040"/>
    <x v="2"/>
    <n v="0"/>
    <n v="1"/>
    <s v="Тўланди"/>
    <s v="Озиқ"/>
    <s v="Озиқ-овқат билан боғлиқ харажатларини қоплаш (Озиқ-овқат)"/>
    <n v="412000"/>
    <s v="26.02.2026"/>
    <s v="Oddiy"/>
    <s v="02.03.2026"/>
    <m/>
    <n v="412000"/>
    <m/>
    <d v="2026-03-02T12:00:50"/>
    <n v="0"/>
    <n v="412000"/>
    <n v="46083.500578703701"/>
    <m/>
    <n v="66738"/>
  </r>
  <r>
    <s v="11437082"/>
    <s v="25.02.2026"/>
    <s v="2026-10793330"/>
    <m/>
    <m/>
    <s v="O‘RALOVA NASIBA O‘RAL QIZI"/>
    <s v="42302932360011"/>
    <s v="23.02.1993"/>
    <s v="+998932177293"/>
    <s v="Навоий"/>
    <x v="5"/>
    <s v="Лочин МФЙ"/>
    <s v="SOBIROVA MUXABBAT SHONAZAROVNA"/>
    <s v="41111802390040"/>
    <x v="0"/>
    <n v="0"/>
    <n v="0"/>
    <s v="Рад"/>
    <s v="Озиқ"/>
    <s v="Озиқ-овқат билан боғлиқ харажатларини қоплаш (Озиқ-овқат)"/>
    <n v="0"/>
    <s v="26.02.2026"/>
    <s v="Oddiy"/>
    <m/>
    <m/>
    <m/>
    <m/>
    <m/>
    <n v="0"/>
    <m/>
    <m/>
    <m/>
    <m/>
  </r>
  <r>
    <s v="13125192"/>
    <s v="02.06.2026"/>
    <s v="2026-12860007"/>
    <m/>
    <m/>
    <s v="ISMOILOVA KAMOLA SAMANDAROVNA"/>
    <s v="40408885760011"/>
    <s v="04.08.1988"/>
    <s v="+998992750067"/>
    <s v="Навоий"/>
    <x v="5"/>
    <s v="Зиёкор"/>
    <s v="JUMAQULOVA MA’MURA ANVAR QIZI"/>
    <s v="41802995860026"/>
    <x v="0"/>
    <n v="0"/>
    <n v="0"/>
    <s v="Рад"/>
    <s v="Озиқ"/>
    <s v="Озиқ-овқат билан боғлиқ харажатларини қоплаш (Озиқ-овқат)"/>
    <n v="0"/>
    <s v="02.06.2026"/>
    <s v="Oddiy"/>
    <m/>
    <m/>
    <m/>
    <m/>
    <m/>
    <n v="0"/>
    <m/>
    <m/>
    <m/>
    <m/>
  </r>
  <r>
    <s v="12915635"/>
    <s v="13.05.2026"/>
    <s v="2026-12580933"/>
    <m/>
    <m/>
    <s v="UMAROVA NOZIMA FAXRIDDIN QIZI"/>
    <s v="40608932380166"/>
    <s v="06.08.1993"/>
    <s v="+998777440728"/>
    <s v="Навоий"/>
    <x v="5"/>
    <s v="Зиёкор"/>
    <s v="JUMAQULOVA MA’MURA ANVAR QIZI"/>
    <s v="41802995860026"/>
    <x v="0"/>
    <n v="0"/>
    <n v="0"/>
    <s v="Рад"/>
    <s v="Озиқ"/>
    <s v="Озиқ-овқат билан боғлиқ харажатларини қоплаш (Озиқ-овқат)"/>
    <n v="0"/>
    <s v="13.05.2026"/>
    <s v="Oddiy"/>
    <m/>
    <m/>
    <m/>
    <m/>
    <m/>
    <n v="0"/>
    <m/>
    <m/>
    <m/>
    <m/>
  </r>
  <r>
    <s v="12915158"/>
    <s v="13.05.2026"/>
    <s v="2026-12580296"/>
    <m/>
    <m/>
    <s v="UMAROVA NOZIMA FAXRIDDIN QIZI"/>
    <s v="40608932380166"/>
    <s v="06.08.1993"/>
    <s v="+998777440728"/>
    <s v="Навоий"/>
    <x v="5"/>
    <s v="Зиёкор"/>
    <s v="JUMAQULOVA MA’MURA ANVAR QIZI"/>
    <s v="4180299586002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3.05.2026"/>
    <s v="Oddiy"/>
    <m/>
    <m/>
    <m/>
    <m/>
    <m/>
    <n v="0"/>
    <m/>
    <m/>
    <m/>
    <m/>
  </r>
  <r>
    <s v="12878469"/>
    <s v="08.05.2026"/>
    <s v="2026-12529520"/>
    <m/>
    <m/>
    <s v="RUZIYEVA MUNISA BEGMAMATOVNA"/>
    <s v="42109825850026"/>
    <s v="21.09.1982"/>
    <s v="+998941159119"/>
    <s v="Навоий"/>
    <x v="5"/>
    <s v="Зиёкор"/>
    <s v="JUMAQULOVA MA’MURA ANVAR QIZI"/>
    <s v="41802995860026"/>
    <x v="0"/>
    <n v="0"/>
    <n v="0"/>
    <s v="Рад"/>
    <s v="Даволаниш"/>
    <s v="Жарроҳлик амалиётисиз даволаниш харажатларини қоплаш"/>
    <n v="0"/>
    <s v="08.05.2026"/>
    <s v="Oddiy"/>
    <m/>
    <m/>
    <m/>
    <m/>
    <m/>
    <n v="0"/>
    <m/>
    <m/>
    <m/>
    <m/>
  </r>
  <r>
    <s v="12859433"/>
    <s v="07.05.2026"/>
    <s v="2026-12504673"/>
    <m/>
    <m/>
    <s v="OLIMOVA MARJONA O‘KTAM QIZI"/>
    <s v="61201025360042"/>
    <s v="12.01.2002"/>
    <s v="+998995245517"/>
    <s v="Навоий"/>
    <x v="5"/>
    <s v="Зиёкор"/>
    <s v="JUMAQULOVA MA’MURA ANVAR QIZI"/>
    <s v="4180299586002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7.05.2026"/>
    <s v="Oddiy"/>
    <m/>
    <m/>
    <m/>
    <m/>
    <m/>
    <n v="0"/>
    <m/>
    <m/>
    <m/>
    <m/>
  </r>
  <r>
    <s v="12801564"/>
    <s v="04.05.2026"/>
    <s v="2026-12434483"/>
    <m/>
    <m/>
    <s v="HAFIZOVA SHAHNOZA SHAMUROTOVNA"/>
    <s v="40106772390081"/>
    <s v="01.06.1977"/>
    <s v="+998973781797"/>
    <s v="Навоий"/>
    <x v="5"/>
    <s v="Зиёкор"/>
    <s v="JUMAQULOVA MA’MURA ANVAR QIZI"/>
    <s v="41802995860026"/>
    <x v="8"/>
    <n v="0"/>
    <n v="0"/>
    <s v="Жараён"/>
    <s v="Даволаниш"/>
    <s v="Жарроҳлик амалиётисиз даволаниш харажатларини қоплаш"/>
    <n v="20600000"/>
    <s v="07.05.2026"/>
    <s v="Oddiy"/>
    <m/>
    <m/>
    <m/>
    <m/>
    <m/>
    <n v="0"/>
    <m/>
    <m/>
    <m/>
    <m/>
  </r>
  <r>
    <s v="12753965"/>
    <s v="30.04.2026"/>
    <s v="2026-12375173"/>
    <m/>
    <m/>
    <s v="HAFIZOVA SHAHNOZA SHAMUROTOVNA"/>
    <s v="40106772390081"/>
    <s v="01.06.1977"/>
    <s v="+998973781797"/>
    <s v="Навоий"/>
    <x v="5"/>
    <s v="Зиёкор"/>
    <s v="JUMAQULOVA MA’MURA ANVAR QIZI"/>
    <s v="4180299586002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5.2026"/>
    <s v="Oddiy"/>
    <m/>
    <m/>
    <m/>
    <m/>
    <m/>
    <n v="0"/>
    <m/>
    <m/>
    <m/>
    <m/>
  </r>
  <r>
    <s v="12753942"/>
    <s v="30.04.2026"/>
    <s v="2026-12375140"/>
    <m/>
    <m/>
    <s v="HAFIZOVA SHAHNOZA SHAMUROTOVNA"/>
    <s v="40106772390081"/>
    <s v="01.06.1977"/>
    <s v="+998973781797"/>
    <s v="Навоий"/>
    <x v="5"/>
    <s v="Зиёкор"/>
    <s v="JUMAQULOVA MA’MURA ANVAR QIZI"/>
    <s v="41802995860026"/>
    <x v="2"/>
    <n v="0"/>
    <n v="1"/>
    <s v="Тўланди"/>
    <s v="Озиқ"/>
    <s v="Озиқ-овқат билан боғлиқ харажатларини қоплаш (Озиқ-овқат)"/>
    <n v="412000"/>
    <s v="04.05.2026"/>
    <s v="Oddiy"/>
    <s v="05.05.2026"/>
    <m/>
    <n v="412000"/>
    <m/>
    <d v="2026-05-05T10:24:37"/>
    <n v="0"/>
    <n v="412000"/>
    <n v="46147.433761574073"/>
    <m/>
    <n v="179435"/>
  </r>
  <r>
    <s v="12735301"/>
    <s v="29.04.2026"/>
    <s v="2026-12350544"/>
    <m/>
    <m/>
    <s v="OLIMOVA MARJONA O‘KTAM QIZI"/>
    <s v="61201025360042"/>
    <s v="12.01.2002"/>
    <s v="+998995245517"/>
    <s v="Навоий"/>
    <x v="5"/>
    <s v="Зиёкор"/>
    <s v="JUMAQULOVA MA’MURA ANVAR QIZI"/>
    <s v="41802995860026"/>
    <x v="0"/>
    <n v="0"/>
    <n v="0"/>
    <s v="Рад"/>
    <s v="Озиқ"/>
    <s v="Озиқ-овқат билан боғлиқ харажатларини қоплаш (Озиқ-овқат)"/>
    <n v="0"/>
    <s v="30.04.2026"/>
    <s v="Oddiy"/>
    <m/>
    <m/>
    <m/>
    <m/>
    <m/>
    <n v="0"/>
    <m/>
    <m/>
    <m/>
    <m/>
  </r>
  <r>
    <s v="12735217"/>
    <s v="29.04.2026"/>
    <s v="2026-12350440"/>
    <m/>
    <m/>
    <s v="OLIMOVA MARJONA O‘KTAM QIZI"/>
    <s v="61201025360042"/>
    <s v="12.01.2002"/>
    <s v="+998995245517"/>
    <s v="Навоий"/>
    <x v="5"/>
    <s v="Зиёкор"/>
    <s v="JUMAQULOVA MA’MURA ANVAR QIZI"/>
    <s v="4180299586002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30.04.2026"/>
    <s v="Oddiy"/>
    <m/>
    <m/>
    <m/>
    <m/>
    <m/>
    <n v="0"/>
    <m/>
    <m/>
    <m/>
    <m/>
  </r>
  <r>
    <s v="12728826"/>
    <s v="29.04.2026"/>
    <s v="2026-12342182"/>
    <m/>
    <m/>
    <s v="RO‘ZIYEVA E’TIBOR ABDURAYIMOVNA"/>
    <s v="40204812380019"/>
    <s v="02.04.1981"/>
    <s v="+998945820041"/>
    <s v="Навоий"/>
    <x v="5"/>
    <s v="Мурувват МФЙ"/>
    <s v="JUMAQULOVA MA’MURA ANVAR QIZI"/>
    <s v="41802995860026"/>
    <x v="8"/>
    <n v="0"/>
    <n v="0"/>
    <s v="Жараён"/>
    <s v="Даволаниш"/>
    <s v="Жарроҳлик амалиётисиз даволаниш харажатларини қоплаш"/>
    <n v="20600000"/>
    <s v="07.05.2026"/>
    <s v="Oddiy"/>
    <m/>
    <m/>
    <m/>
    <m/>
    <m/>
    <n v="0"/>
    <m/>
    <m/>
    <m/>
    <m/>
  </r>
  <r>
    <s v="12677210"/>
    <s v="23.04.2026"/>
    <s v="2026-12275149"/>
    <m/>
    <m/>
    <s v="RAXMATOVA NODIRA HASANOVNA"/>
    <s v="42902921170098"/>
    <s v="29.02.1992"/>
    <s v="+998913377500"/>
    <s v="Навоий"/>
    <x v="5"/>
    <s v="Зиёкор"/>
    <s v="JUMAQULOVA MA’MURA ANVAR QIZI"/>
    <s v="4180299586002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3.04.2026"/>
    <s v="Oddiy"/>
    <s v="23.04.2026"/>
    <m/>
    <n v="2060000"/>
    <m/>
    <d v="2026-04-23T17:02:15"/>
    <n v="0"/>
    <n v="2060000"/>
    <n v="46135.70989583333"/>
    <m/>
    <n v="166047"/>
  </r>
  <r>
    <s v="12670638"/>
    <s v="23.04.2026"/>
    <s v="2026-12266894"/>
    <m/>
    <m/>
    <s v="RAXMATOVA NODIRA HASANOVNA"/>
    <s v="42902921170098"/>
    <s v="29.02.1992"/>
    <s v="+998913377500"/>
    <s v="Навоий"/>
    <x v="5"/>
    <s v="Зиёкор"/>
    <s v="JUMAQULOVA MA’MURA ANVAR QIZI"/>
    <s v="41802995860026"/>
    <x v="2"/>
    <n v="0"/>
    <n v="1"/>
    <s v="Тўланди"/>
    <s v="Озиқ"/>
    <s v="Озиқ-овқат билан боғлиқ харажатларини қоплаш (Озиқ-овқат)"/>
    <n v="412000"/>
    <s v="23.04.2026"/>
    <s v="Oddiy"/>
    <s v="23.04.2026"/>
    <m/>
    <n v="412000"/>
    <m/>
    <d v="2026-04-23T17:00:21"/>
    <n v="0"/>
    <n v="412000"/>
    <n v="46135.70857638889"/>
    <m/>
    <n v="166041"/>
  </r>
  <r>
    <s v="12670559"/>
    <s v="23.04.2026"/>
    <s v="2026-12266788"/>
    <m/>
    <m/>
    <s v="RAXMATOVA NODIRA HASANOVNA"/>
    <s v="42902921170098"/>
    <s v="29.02.1992"/>
    <s v="+998913377500"/>
    <s v="Навоий"/>
    <x v="5"/>
    <s v="Зиёкор"/>
    <s v="JUMAQULOVA MA’MURA ANVAR QIZI"/>
    <s v="4180299586002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3.04.2026"/>
    <s v="Oddiy"/>
    <m/>
    <m/>
    <m/>
    <m/>
    <m/>
    <n v="0"/>
    <m/>
    <m/>
    <m/>
    <m/>
  </r>
  <r>
    <s v="12644375"/>
    <s v="21.04.2026"/>
    <s v="2026-12233342"/>
    <m/>
    <m/>
    <s v="UMEDOVA GULCHEXRA RAVSHANOVNA"/>
    <s v="40311842330014"/>
    <s v="03.11.1984"/>
    <s v="+998906198984"/>
    <s v="Навоий"/>
    <x v="5"/>
    <s v="Зиёкор"/>
    <s v="JUMAQULOVA MA’MURA ANVAR QIZI"/>
    <s v="41802995860026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1.04.2026"/>
    <s v="Oddiy"/>
    <s v="23.04.2026"/>
    <m/>
    <n v="2060000"/>
    <m/>
    <d v="2026-04-23T08:53:46"/>
    <n v="0"/>
    <n v="2060000"/>
    <n v="46135.370671296296"/>
    <m/>
    <n v="164020"/>
  </r>
  <r>
    <s v="12636330"/>
    <s v="21.04.2026"/>
    <s v="2026-12223493"/>
    <m/>
    <m/>
    <s v="RO‘ZIYEVA E’TIBOR ABDURAYIMOVNA"/>
    <s v="40204812380019"/>
    <s v="02.04.1981"/>
    <s v="+998945820041"/>
    <s v="Навоий"/>
    <x v="5"/>
    <s v="Зиёкор"/>
    <s v="JUMAQULOVA MA’MURA ANVAR QIZI"/>
    <s v="41802995860026"/>
    <x v="6"/>
    <n v="0"/>
    <n v="0"/>
    <s v="Рад"/>
    <s v="Жарроҳлик"/>
    <s v="Жарроҳлик амалиёти харажатларини қоплаш"/>
    <n v="0"/>
    <s v="29.04.2026"/>
    <s v="Oddiy"/>
    <m/>
    <m/>
    <m/>
    <m/>
    <m/>
    <n v="0"/>
    <m/>
    <m/>
    <m/>
    <m/>
  </r>
  <r>
    <s v="12615667"/>
    <s v="17.04.2026"/>
    <s v="2026-12197713"/>
    <m/>
    <m/>
    <s v="RO‘ZIYEVA E’TIBOR ABDURAYIMOVNA"/>
    <s v="40204812380019"/>
    <s v="02.04.1981"/>
    <s v="+998945820041"/>
    <s v="Навоий"/>
    <x v="5"/>
    <s v="Зиёкор"/>
    <s v="JUMAQULOVA MA’MURA ANVAR QIZI"/>
    <s v="41802995860026"/>
    <x v="1"/>
    <n v="0"/>
    <n v="0"/>
    <s v="Рад"/>
    <s v="Жарроҳлик"/>
    <s v="Жарроҳлик амалиёти харажатларини қоплаш"/>
    <n v="0"/>
    <s v="21.04.2026"/>
    <s v="Oddiy"/>
    <m/>
    <m/>
    <m/>
    <m/>
    <m/>
    <n v="0"/>
    <m/>
    <m/>
    <m/>
    <m/>
  </r>
  <r>
    <s v="12555510"/>
    <s v="13.04.2026"/>
    <s v="2026-12124736"/>
    <m/>
    <m/>
    <s v="IBROIIMOVA NAFISA ISMOILOVNA"/>
    <s v="42008832390092"/>
    <s v="20.08.1983"/>
    <s v="+998947155010"/>
    <s v="Навоий"/>
    <x v="5"/>
    <s v="Зиёкор"/>
    <s v="JUMAQULOVA MA’MURA ANVAR QIZI"/>
    <s v="4180299586002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3.04.2026"/>
    <s v="Oddiy"/>
    <s v="22.04.2026"/>
    <m/>
    <n v="2060000"/>
    <m/>
    <d v="2026-04-22T11:35:10"/>
    <n v="0"/>
    <n v="2060000"/>
    <n v="46134.482754629629"/>
    <m/>
    <n v="154477"/>
  </r>
  <r>
    <s v="12414636"/>
    <s v="02.04.2026"/>
    <s v="2026-11955337"/>
    <s v="SHUKUROVA SHAXLO ZIYADILLOYEVNA"/>
    <s v="42301873920100"/>
    <s v="MUXAMMADIYEV OYBEKJON OTAMUROD O`G`LI"/>
    <s v="50311215830025"/>
    <s v="03.11.2021"/>
    <s v="+998880271987"/>
    <s v="Навоий"/>
    <x v="5"/>
    <s v="Зиёкор"/>
    <s v="JUMAQULOVA MA’MURA ANVAR QIZI"/>
    <s v="41802995860026"/>
    <x v="7"/>
    <n v="0"/>
    <n v="0"/>
    <s v="Рад"/>
    <s v="Жарроҳлик"/>
    <s v="Жарроҳлик амалиёти харажатларини қоплаш"/>
    <n v="0"/>
    <s v="02.06.2026"/>
    <s v="Oddiy"/>
    <m/>
    <m/>
    <m/>
    <m/>
    <m/>
    <n v="0"/>
    <m/>
    <m/>
    <m/>
    <m/>
  </r>
  <r>
    <s v="12414490"/>
    <s v="02.04.2026"/>
    <s v="2026-11955162"/>
    <m/>
    <m/>
    <s v="SHUKUROVA SHAXLO ZIYADILLOYEVNA"/>
    <s v="42301873920100"/>
    <s v="23.01.1987"/>
    <s v="+998880271987"/>
    <s v="Навоий"/>
    <x v="5"/>
    <s v="Зиёкор"/>
    <s v="JUMAQULOVA MA’MURA ANVAR QIZI"/>
    <s v="41802995860026"/>
    <x v="0"/>
    <n v="0"/>
    <n v="0"/>
    <s v="Рад"/>
    <s v="Жарроҳлик"/>
    <s v="Жарроҳлик амалиёти харажатларини қоплаш"/>
    <n v="0"/>
    <s v="02.04.2026"/>
    <s v="Oddiy"/>
    <m/>
    <m/>
    <m/>
    <m/>
    <m/>
    <n v="0"/>
    <m/>
    <m/>
    <m/>
    <m/>
  </r>
  <r>
    <s v="12385334"/>
    <s v="01.04.2026"/>
    <s v="2026-11920810"/>
    <m/>
    <m/>
    <s v="RO‘ZIYEVA E’TIBOR ABDURAYIMOVNA"/>
    <s v="40204812380019"/>
    <s v="02.04.1981"/>
    <s v="+998945820041"/>
    <s v="Навоий"/>
    <x v="5"/>
    <s v="Зиёкор"/>
    <s v="JUMAQULOVA MA’MURA ANVAR QIZI"/>
    <s v="41802995860026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08.06.2026"/>
    <s v="Oddiy"/>
    <s v="07.04.2026"/>
    <m/>
    <n v="2060000"/>
    <m/>
    <d v="2026-04-07T11:44:25"/>
    <n v="0"/>
    <n v="2060000"/>
    <n v="46119.489178240743"/>
    <m/>
    <n v="146919"/>
  </r>
  <r>
    <s v="12187177"/>
    <s v="25.03.2026"/>
    <s v="2026-11685101"/>
    <m/>
    <m/>
    <s v="JURAYEVA DILDORA NURIDDINOVNA"/>
    <s v="42301882350022"/>
    <s v="23.01.1988"/>
    <s v="+998500778887"/>
    <s v="Навоий"/>
    <x v="5"/>
    <s v="Зиёкор"/>
    <s v="JUMAQULOVA MA’MURA ANVAR QIZI"/>
    <s v="4180299586002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1.04.2026"/>
    <s v="Oddiy"/>
    <s v="07.04.2026"/>
    <m/>
    <n v="2060000"/>
    <m/>
    <d v="2026-04-07T11:44:41"/>
    <n v="0"/>
    <n v="2060000"/>
    <n v="46119.489363425928"/>
    <m/>
    <n v="146917"/>
  </r>
  <r>
    <s v="12184020"/>
    <s v="25.03.2026"/>
    <s v="2026-11681383"/>
    <m/>
    <m/>
    <s v="TANIYEVA XOLIDA FAYZULLAYEVNA"/>
    <s v="41312813960033"/>
    <s v="13.12.1981"/>
    <s v="+998972832082"/>
    <s v="Навоий"/>
    <x v="5"/>
    <s v="Зиёкор"/>
    <s v="JUMAQULOVA MA’MURA ANVAR QIZI"/>
    <s v="41802995860026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25.03.2026"/>
    <s v="Oddiy"/>
    <s v="25.03.2026"/>
    <m/>
    <n v="2060000"/>
    <m/>
    <d v="2026-03-25T15:04:11"/>
    <n v="0"/>
    <n v="2060000"/>
    <n v="46106.627905092595"/>
    <m/>
    <n v="142176"/>
  </r>
  <r>
    <s v="12179148"/>
    <s v="25.03.2026"/>
    <s v="2026-11675656"/>
    <m/>
    <m/>
    <s v="XOLOVA ZEBINISO NASULLOYEVNA"/>
    <s v="40907822330024"/>
    <s v="09.07.1982"/>
    <s v="+998770219737"/>
    <s v="Навоий"/>
    <x v="5"/>
    <s v="Зиёкор"/>
    <s v="JUMAQULOVA MA’MURA ANVAR QIZI"/>
    <s v="4180299586002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5.03.2026"/>
    <s v="Oddiy"/>
    <s v="25.03.2026"/>
    <m/>
    <n v="2060000"/>
    <m/>
    <d v="2026-03-25T15:04:32"/>
    <n v="0"/>
    <n v="2060000"/>
    <n v="46106.628148148149"/>
    <m/>
    <n v="142175"/>
  </r>
  <r>
    <s v="12020027"/>
    <s v="17.03.2026"/>
    <s v="2026-11489216"/>
    <m/>
    <m/>
    <s v="LATIPOVA MOXIGUL RUSTAMOVNA"/>
    <s v="40108882390016"/>
    <s v="01.08.1988"/>
    <s v="+998993398808"/>
    <s v="Навоий"/>
    <x v="5"/>
    <s v="Зиёкор"/>
    <s v="JUMAQULOVA MA’MURA ANVAR QIZI"/>
    <s v="41802995860026"/>
    <x v="2"/>
    <n v="0"/>
    <n v="3"/>
    <s v="Тўланди"/>
    <s v="Озиқ"/>
    <s v="Озиқ-овқат билан боғлиқ харажатларини қоплаш (Озиқ-овқат)"/>
    <n v="412000"/>
    <s v="17.03.2026"/>
    <s v="Oddiy"/>
    <s v="17.03.2026"/>
    <m/>
    <n v="412000"/>
    <m/>
    <d v="2026-03-17T12:22:12"/>
    <n v="0"/>
    <n v="412000"/>
    <n v="46098.515416666669"/>
    <m/>
    <n v="137600"/>
  </r>
  <r>
    <s v="12019243"/>
    <s v="17.03.2026"/>
    <s v="2026-11488322"/>
    <m/>
    <m/>
    <s v="LATIPOVA MOXIGUL RUSTAMOVNA"/>
    <s v="40108882390016"/>
    <s v="01.08.1988"/>
    <s v="+998993398808"/>
    <s v="Навоий"/>
    <x v="5"/>
    <s v="Зиёкор"/>
    <s v="JUMAQULOVA MA’MURA ANVAR QIZI"/>
    <s v="41802995860026"/>
    <x v="0"/>
    <n v="0"/>
    <n v="0"/>
    <s v="Рад"/>
    <s v="Озиқ"/>
    <s v="Озиқ-овқат билан боғлиқ харажатларини қоплаш (Озиқ-овқат)"/>
    <n v="0"/>
    <s v="17.03.2026"/>
    <s v="Oddiy"/>
    <m/>
    <m/>
    <m/>
    <m/>
    <m/>
    <n v="0"/>
    <m/>
    <m/>
    <m/>
    <m/>
  </r>
  <r>
    <s v="12017121"/>
    <s v="17.03.2026"/>
    <s v="2026-11485881"/>
    <m/>
    <m/>
    <s v="LATIPOVA MOXIGUL RUSTAMOVNA"/>
    <s v="40108882390016"/>
    <s v="01.08.1988"/>
    <s v="+998993398808"/>
    <s v="Навоий"/>
    <x v="5"/>
    <s v="Зиёкор"/>
    <s v="JUMAQULOVA MA’MURA ANVAR QIZI"/>
    <s v="41802995860026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7.03.2026"/>
    <s v="Oddiy"/>
    <s v="17.03.2026"/>
    <m/>
    <n v="2060000"/>
    <m/>
    <d v="2026-03-17T12:22:26"/>
    <n v="0"/>
    <n v="2060000"/>
    <n v="46098.5155787037"/>
    <m/>
    <n v="137533"/>
  </r>
  <r>
    <s v="11918342"/>
    <s v="13.03.2026"/>
    <s v="2026-11368437"/>
    <m/>
    <m/>
    <s v="KELDIYOROVA MUNIRA NABIYEVNA"/>
    <s v="41811822330049"/>
    <s v="18.11.1982"/>
    <s v="+998770978242"/>
    <s v="Навоий"/>
    <x v="5"/>
    <s v="Зиёкор"/>
    <s v="JUMAQULOVA MA’MURA ANVAR QIZI"/>
    <s v="41802995860026"/>
    <x v="1"/>
    <n v="0"/>
    <n v="0"/>
    <s v="Рад"/>
    <s v="Озиқ"/>
    <s v="Озиқ-овқат билан боғлиқ харажатларини қоплаш (Озиқ-овқат)"/>
    <n v="0"/>
    <s v="14.05.2026"/>
    <s v="Oddiy"/>
    <s v="13.03.2026"/>
    <m/>
    <n v="412000"/>
    <m/>
    <d v="2026-03-13T12:12:12"/>
    <n v="0"/>
    <n v="412000"/>
    <n v="46094.508472222224"/>
    <m/>
    <n v="132455"/>
  </r>
  <r>
    <s v="11836369"/>
    <s v="11.03.2026"/>
    <s v="2026-11272062"/>
    <m/>
    <m/>
    <s v="RUZIYEVA MUNISA BEGMAMATOVNA"/>
    <s v="42109825850026"/>
    <s v="21.09.1982"/>
    <s v="+998941159119"/>
    <s v="Навоий"/>
    <x v="5"/>
    <s v="Зиёкор"/>
    <s v="JUMAQULOVA MA’MURA ANVAR QIZI"/>
    <s v="4180299586002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3.03.2026"/>
    <s v="Oddiy"/>
    <s v="13.03.2026"/>
    <m/>
    <n v="2060000"/>
    <m/>
    <d v="2026-03-13T12:15:28"/>
    <n v="0"/>
    <n v="2060000"/>
    <n v="46094.510740740741"/>
    <m/>
    <n v="132460"/>
  </r>
  <r>
    <s v="11767522"/>
    <s v="10.03.2026"/>
    <s v="2026-11190604"/>
    <m/>
    <m/>
    <s v="RASULOVA MADINA BAROTOVNA"/>
    <s v="42007842350036"/>
    <s v="20.07.1984"/>
    <s v="+998943783787"/>
    <s v="Навоий"/>
    <x v="5"/>
    <s v="Зиёкор"/>
    <s v="JUMAQULOVA MA’MURA ANVAR QIZI"/>
    <s v="4180299586002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3.03.2026"/>
    <s v="Oddiy"/>
    <s v="13.03.2026"/>
    <m/>
    <n v="2060000"/>
    <m/>
    <d v="2026-03-13T12:13:34"/>
    <n v="0"/>
    <n v="2060000"/>
    <n v="46094.509421296294"/>
    <m/>
    <n v="132456"/>
  </r>
  <r>
    <s v="11682827"/>
    <s v="05.03.2026"/>
    <s v="2026-11083719"/>
    <m/>
    <m/>
    <s v="PULATOVA AZIZA MIRSAYITOVNA"/>
    <s v="42804842380067"/>
    <s v="28.04.1984"/>
    <s v="+998934348428"/>
    <s v="Навоий"/>
    <x v="5"/>
    <s v="Зиёкор"/>
    <s v="JUMAQULOVA MA’MURA ANVAR QIZI"/>
    <s v="4180299586002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18:46"/>
    <n v="0"/>
    <n v="412000"/>
    <n v="46086.721365740741"/>
    <m/>
    <n v="79887"/>
  </r>
  <r>
    <s v="11680832"/>
    <s v="05.03.2026"/>
    <s v="2026-11081414"/>
    <m/>
    <m/>
    <s v="JURAYEVA DILDORA NURIDDINOVNA"/>
    <s v="42301882350022"/>
    <s v="23.01.1988"/>
    <s v="+998500778887"/>
    <s v="Навоий"/>
    <x v="5"/>
    <s v="Зиёкор"/>
    <s v="JUMAQULOVA MA’MURA ANVAR QIZI"/>
    <s v="41802995860026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19:05"/>
    <n v="0"/>
    <n v="412000"/>
    <n v="46086.721585648149"/>
    <m/>
    <n v="79876"/>
  </r>
  <r>
    <s v="11672576"/>
    <s v="05.03.2026"/>
    <s v="2026-11071722"/>
    <m/>
    <m/>
    <s v="RUZIYEVA MUNISA BEGMAMATOVNA"/>
    <s v="42109825850026"/>
    <s v="21.09.1982"/>
    <s v="+998941159119"/>
    <s v="Навоий"/>
    <x v="5"/>
    <s v="Зиёкор"/>
    <s v="JUMAQULOVA MA’MURA ANVAR QIZI"/>
    <s v="4180299586002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19:22"/>
    <n v="0"/>
    <n v="412000"/>
    <n v="46086.721782407411"/>
    <m/>
    <n v="79873"/>
  </r>
  <r>
    <s v="11660762"/>
    <s v="05.03.2026"/>
    <s v="2026-11058173"/>
    <m/>
    <m/>
    <s v="RO‘ZIYEVA E’TIBOR ABDURAYIMOVNA"/>
    <s v="40204812380019"/>
    <s v="02.04.1981"/>
    <s v="+998945820041"/>
    <s v="Навоий"/>
    <x v="5"/>
    <s v="Зиёкор"/>
    <s v="JUMAQULOVA MA’MURA ANVAR QIZI"/>
    <s v="4180299586002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19:39"/>
    <n v="0"/>
    <n v="412000"/>
    <n v="46086.721979166665"/>
    <m/>
    <n v="79871"/>
  </r>
  <r>
    <s v="11658892"/>
    <s v="05.03.2026"/>
    <s v="2026-11056076"/>
    <m/>
    <m/>
    <s v="SUNNATOVA MALIKA ILYOS QIZI"/>
    <s v="41510975780016"/>
    <s v="15.10.1997"/>
    <s v="+998941053933"/>
    <s v="Навоий"/>
    <x v="5"/>
    <s v="Зиёкор"/>
    <s v="JUMAQULOVA MA’MURA ANVAR QIZI"/>
    <s v="41802995860026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2581"/>
    <s v="04.03.2026"/>
    <s v="2026-11024785"/>
    <m/>
    <m/>
    <s v="YULDASHOVA DILFUZA QULDASHEVNA"/>
    <s v="42410723930012"/>
    <s v="24.10.1972"/>
    <s v="+998958217390"/>
    <s v="Навоий"/>
    <x v="5"/>
    <s v="Зиёкор"/>
    <s v="JUMAQULOVA MA’MURA ANVAR QIZI"/>
    <s v="41802995860026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629205"/>
    <s v="04.03.2026"/>
    <s v="2026-11020812"/>
    <m/>
    <m/>
    <s v="XAKIMOVA YULDUZ ASATILLAYEVNA"/>
    <s v="42612853980017"/>
    <s v="26.12.1985"/>
    <s v="+998335662685"/>
    <s v="Навоий"/>
    <x v="5"/>
    <s v="Зиёкор"/>
    <s v="JUMAQULOVA MA’MURA ANVAR QIZI"/>
    <s v="4180299586002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0:22:33"/>
    <n v="0"/>
    <n v="412000"/>
    <n v="46087.432326388887"/>
    <m/>
    <n v="87580"/>
  </r>
  <r>
    <s v="11617757"/>
    <s v="04.03.2026"/>
    <s v="2026-11007331"/>
    <m/>
    <m/>
    <s v="SHUKUROVA SHAXLO ZIYADILLOYEVNA"/>
    <s v="42301873920100"/>
    <s v="23.01.1987"/>
    <s v="+998880271987"/>
    <s v="Навоий"/>
    <x v="5"/>
    <s v="Зиёкор"/>
    <s v="JUMAQULOVA MA’MURA ANVAR QIZI"/>
    <s v="4180299586002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19:56"/>
    <n v="0"/>
    <n v="412000"/>
    <n v="46086.722175925926"/>
    <m/>
    <n v="79865"/>
  </r>
  <r>
    <s v="11616930"/>
    <s v="04.03.2026"/>
    <s v="2026-11006364"/>
    <m/>
    <m/>
    <s v="RASULOVA MADINA BAROTOVNA"/>
    <s v="42007842350036"/>
    <s v="20.07.1984"/>
    <s v="+998943783787"/>
    <s v="Навоий"/>
    <x v="5"/>
    <s v="Зиёкор"/>
    <s v="JUMAQULOVA MA’MURA ANVAR QIZI"/>
    <s v="4180299586002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0:25:33"/>
    <n v="0"/>
    <n v="412000"/>
    <n v="46087.43440972222"/>
    <m/>
    <n v="87579"/>
  </r>
  <r>
    <s v="11616425"/>
    <s v="04.03.2026"/>
    <s v="2026-11005783"/>
    <m/>
    <m/>
    <s v="IBROIIMOVA NAFISA ISMOILOVNA"/>
    <s v="42008832390092"/>
    <s v="20.08.1983"/>
    <s v="+998947155010"/>
    <s v="Навоий"/>
    <x v="5"/>
    <s v="Зиёкор"/>
    <s v="JUMAQULOVA MA’MURA ANVAR QIZI"/>
    <s v="4180299586002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0:28:18"/>
    <n v="0"/>
    <n v="412000"/>
    <n v="46087.436319444445"/>
    <m/>
    <n v="87578"/>
  </r>
  <r>
    <s v="11616196"/>
    <s v="04.03.2026"/>
    <s v="2026-11005511"/>
    <m/>
    <m/>
    <s v="PULATOVA AZIZA MIRSAYITOVNA"/>
    <s v="42804842380067"/>
    <s v="28.04.1984"/>
    <s v="+998934348428"/>
    <s v="Навоий"/>
    <x v="5"/>
    <s v="Зиёкор"/>
    <s v="JUMAQULOVA MA’MURA ANVAR QIZI"/>
    <s v="41802995860026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15544"/>
    <s v="04.03.2026"/>
    <s v="2026-11004742"/>
    <m/>
    <m/>
    <s v="TOTLIBOYEVA GULRUH ISOMIDDIN QIZI"/>
    <s v="41606942360027"/>
    <s v="16.06.1994"/>
    <s v="+998939513195"/>
    <s v="Навоий"/>
    <x v="5"/>
    <s v="Зиёкор"/>
    <s v="JUMAQULOVA MA’MURA ANVAR QIZI"/>
    <s v="41802995860026"/>
    <x v="2"/>
    <n v="0"/>
    <n v="3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1:11:07"/>
    <n v="0"/>
    <n v="412000"/>
    <n v="46086.466053240743"/>
    <m/>
    <n v="70849"/>
  </r>
  <r>
    <s v="11580567"/>
    <s v="03.03.2026"/>
    <s v="2026-10963588"/>
    <m/>
    <m/>
    <s v="TANIYEVA XOLIDA FAYZULLAYEVNA"/>
    <s v="41312813960033"/>
    <s v="13.12.1981"/>
    <s v="+998882832082"/>
    <s v="Навоий"/>
    <x v="5"/>
    <s v="Зиёкор"/>
    <s v="JUMAQULOVA MA’MURA ANVAR QIZI"/>
    <s v="41802995860026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1:15:20"/>
    <n v="0"/>
    <n v="412000"/>
    <n v="46086.468981481485"/>
    <m/>
    <n v="70033"/>
  </r>
  <r>
    <s v="11426642"/>
    <s v="24.02.2026"/>
    <s v="2026-10780335"/>
    <m/>
    <m/>
    <s v="ABDINAZAROVA SEVARA ZAYNITDIN QIZI"/>
    <s v="40109922390025"/>
    <s v="01.09.1992"/>
    <s v="+998993779285"/>
    <s v="Навоий"/>
    <x v="5"/>
    <s v="Зиёкор"/>
    <s v="JUMAQULOVA MA’MURA ANVAR QIZI"/>
    <s v="41802995860026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24.02.2026"/>
    <s v="Oddiy"/>
    <s v="11.03.2026"/>
    <m/>
    <n v="2060000"/>
    <m/>
    <d v="2026-03-11T09:39:18"/>
    <n v="0"/>
    <n v="2060000"/>
    <n v="46092.402291666665"/>
    <m/>
    <n v="109567"/>
  </r>
  <r>
    <s v="11426591"/>
    <s v="24.02.2026"/>
    <s v="2026-10780273"/>
    <m/>
    <m/>
    <s v="TANIYEVA XOLIDA FAYZULLAYEVNA"/>
    <s v="41312813960033"/>
    <s v="13.12.1981"/>
    <s v="+998972832082"/>
    <s v="Навоий"/>
    <x v="5"/>
    <s v="Зиёкор"/>
    <s v="JUMAQULOVA MA’MURA ANVAR QIZI"/>
    <s v="41802995860026"/>
    <x v="6"/>
    <n v="0"/>
    <n v="0"/>
    <s v="Рад"/>
    <s v="Озиқ"/>
    <s v="Озиқ-овқат билан боғлиқ харажатларини қоплаш (Озиқ-овқат)"/>
    <n v="0"/>
    <s v="24.02.2026"/>
    <s v="Oddiy"/>
    <m/>
    <m/>
    <m/>
    <m/>
    <m/>
    <n v="0"/>
    <m/>
    <m/>
    <m/>
    <m/>
  </r>
  <r>
    <s v="11426556"/>
    <s v="24.02.2026"/>
    <s v="2026-10780233"/>
    <m/>
    <m/>
    <s v="TANIYEVA XOLIDA FAYZULLAYEVNA"/>
    <s v="41312813960033"/>
    <s v="13.12.1981"/>
    <s v="+998972832082"/>
    <s v="Навоий"/>
    <x v="5"/>
    <s v="Зиёкор"/>
    <s v="JUMAQULOVA MA’MURA ANVAR QIZI"/>
    <s v="41802995860026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24.02.2026"/>
    <s v="Oddiy"/>
    <m/>
    <m/>
    <m/>
    <m/>
    <m/>
    <n v="0"/>
    <m/>
    <m/>
    <m/>
    <m/>
  </r>
  <r>
    <s v="11423245"/>
    <s v="24.02.2026"/>
    <s v="2026-10776386"/>
    <m/>
    <m/>
    <s v="TANIYEVA XOLIDA FAYZULLAYEVNA"/>
    <s v="41312813960033"/>
    <s v="13.12.1981"/>
    <s v="+998972832082"/>
    <s v="Навоий"/>
    <x v="5"/>
    <s v="Зиёкор"/>
    <s v="JUMAQULOVA MA’MURA ANVAR QIZI"/>
    <s v="41802995860026"/>
    <x v="0"/>
    <n v="0"/>
    <n v="0"/>
    <s v="Рад"/>
    <s v="Озиқ"/>
    <s v="Озиқ-овқат билан боғлиқ харажатларини қоплаш (Озиқ-овқат)"/>
    <n v="0"/>
    <s v="24.02.2026"/>
    <s v="Oddiy"/>
    <m/>
    <m/>
    <m/>
    <m/>
    <m/>
    <n v="0"/>
    <m/>
    <m/>
    <m/>
    <m/>
  </r>
  <r>
    <s v="11406790"/>
    <s v="24.02.2026"/>
    <s v="2026-10756974"/>
    <m/>
    <m/>
    <s v="TANIYEVA XOLIDA FAYZULLAYEVNA"/>
    <s v="41312813960033"/>
    <s v="13.12.1981"/>
    <s v="+998972832082"/>
    <s v="Навоий"/>
    <x v="5"/>
    <s v="Зиёкор"/>
    <s v="JUMAQULOVA MA’MURA ANVAR QIZI"/>
    <s v="4180299586002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4.02.2026"/>
    <s v="Oddiy"/>
    <m/>
    <m/>
    <m/>
    <m/>
    <m/>
    <n v="0"/>
    <m/>
    <m/>
    <m/>
    <m/>
  </r>
  <r>
    <s v="11399103"/>
    <s v="23.02.2026"/>
    <s v="2026-10747827"/>
    <m/>
    <m/>
    <s v="SHUKUROVA SHAXLO ZIYADILLOYEVNA"/>
    <s v="42301873920100"/>
    <s v="23.01.1987"/>
    <s v="+998880271987"/>
    <s v="Навоий"/>
    <x v="5"/>
    <s v="Зиёкор"/>
    <s v="JUMAQULOVA MA’MURA ANVAR QIZI"/>
    <s v="41802995860026"/>
    <x v="0"/>
    <n v="0"/>
    <n v="0"/>
    <s v="Рад"/>
    <s v="Озиқ"/>
    <s v="Озиқ-овқат билан боғлиқ харажатларини қоплаш (Озиқ-овқат)"/>
    <n v="0"/>
    <s v="23.02.2026"/>
    <s v="Oddiy"/>
    <m/>
    <m/>
    <m/>
    <m/>
    <m/>
    <n v="0"/>
    <m/>
    <m/>
    <m/>
    <m/>
  </r>
  <r>
    <s v="11398737"/>
    <s v="23.02.2026"/>
    <s v="2026-10747410"/>
    <m/>
    <m/>
    <s v="SHUKUROVA SHAXLO ZIYADILLOYEVNA"/>
    <s v="42301873920100"/>
    <s v="23.01.1987"/>
    <s v="+998880271987"/>
    <s v="Навоий"/>
    <x v="5"/>
    <s v="Зиёкор"/>
    <s v="JUMAQULOVA MA’MURA ANVAR QIZI"/>
    <s v="41802995860026"/>
    <x v="2"/>
    <n v="0"/>
    <n v="4"/>
    <s v="Тўланди"/>
    <s v="Кийим"/>
    <s v="Кийим-кечак ва бошқа энг зарур товарлар билан боғлиқ харажатларини қоплаш (Кийим-кечак)"/>
    <n v="2060000"/>
    <s v="23.02.2026"/>
    <s v="Oddiy"/>
    <s v="11.03.2026"/>
    <m/>
    <n v="2060000"/>
    <m/>
    <d v="2026-03-11T09:36:34"/>
    <n v="0"/>
    <n v="2060000"/>
    <n v="46092.400393518517"/>
    <m/>
    <n v="109561"/>
  </r>
  <r>
    <s v="11383907"/>
    <s v="23.02.2026"/>
    <s v="2026-10730788"/>
    <m/>
    <m/>
    <s v="ABDINAZAROVA SEVARA ZAYNITDIN QIZI"/>
    <s v="40109922390025"/>
    <s v="01.09.1992"/>
    <s v="+998993779285"/>
    <s v="Навоий"/>
    <x v="5"/>
    <s v="Зиёкор"/>
    <s v="JUMAQULOVA MA’MURA ANVAR QIZI"/>
    <s v="4180299586002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4.02.2026"/>
    <s v="Oddiy"/>
    <m/>
    <m/>
    <m/>
    <m/>
    <m/>
    <n v="0"/>
    <m/>
    <m/>
    <m/>
    <m/>
  </r>
  <r>
    <s v="11231401"/>
    <s v="16.02.2026"/>
    <s v="2026-10540855"/>
    <m/>
    <m/>
    <s v="SHUKUROVA SHAXLO ZIYADILLOYEVNA"/>
    <s v="42301873920100"/>
    <s v="23.01.1987"/>
    <s v="+998880271987"/>
    <s v="Навоий"/>
    <x v="5"/>
    <s v="Зиёкор"/>
    <s v="JUMAQULOVA MA’MURA ANVAR QIZI"/>
    <s v="41802995860026"/>
    <x v="2"/>
    <n v="0"/>
    <n v="1"/>
    <s v="Тўланди"/>
    <s v="Коммунал"/>
    <s v="Коммунал харажатларни қоплаш"/>
    <n v="412000"/>
    <s v="16.02.2026"/>
    <s v="Oddiy"/>
    <s v="24.02.2026"/>
    <m/>
    <n v="412000"/>
    <m/>
    <d v="2026-02-24T13:05:59"/>
    <n v="0"/>
    <n v="412000"/>
    <n v="46077.54582175926"/>
    <m/>
    <n v="62745"/>
  </r>
  <r>
    <s v="11231374"/>
    <s v="16.02.2026"/>
    <s v="2026-10540823"/>
    <m/>
    <m/>
    <s v="OSTANOVA NIGORA TOJIMURADOVNA"/>
    <s v="41105893960022"/>
    <s v="11.05.1989"/>
    <s v="+998942202127"/>
    <s v="Навоий"/>
    <x v="5"/>
    <s v="Зиёкор"/>
    <s v="JUMAQULOVA MA’MURA ANVAR QIZI"/>
    <s v="41802995860026"/>
    <x v="2"/>
    <n v="0"/>
    <n v="1"/>
    <s v="Тўланди"/>
    <s v="Коммунал"/>
    <s v="Коммунал харажатларни қоплаш"/>
    <n v="412000"/>
    <s v="16.02.2026"/>
    <s v="Oddiy"/>
    <s v="19.02.2026"/>
    <m/>
    <n v="412000"/>
    <m/>
    <d v="2026-02-19T15:32:49"/>
    <n v="0"/>
    <n v="412000"/>
    <n v="46072.647789351853"/>
    <m/>
    <n v="62744"/>
  </r>
  <r>
    <s v="11231287"/>
    <s v="16.02.2026"/>
    <s v="2026-10540711"/>
    <m/>
    <m/>
    <s v="RO‘ZIYEVA E’TIBOR ABDURAYIMOVNA"/>
    <s v="40204812380019"/>
    <s v="02.04.1981"/>
    <s v="+998945820041"/>
    <s v="Навоий"/>
    <x v="5"/>
    <s v="Зиёкор"/>
    <s v="JUMAQULOVA MA’MURA ANVAR QIZI"/>
    <s v="41802995860026"/>
    <x v="6"/>
    <n v="0"/>
    <n v="0"/>
    <s v="Рад"/>
    <s v="Коммунал"/>
    <s v="Коммунал харажатларни қоплаш"/>
    <n v="0"/>
    <s v="16.02.2026"/>
    <s v="Oddiy"/>
    <m/>
    <m/>
    <m/>
    <m/>
    <m/>
    <n v="0"/>
    <m/>
    <m/>
    <m/>
    <m/>
  </r>
  <r>
    <s v="11225530"/>
    <s v="16.02.2026"/>
    <s v="2026-10533983"/>
    <m/>
    <m/>
    <s v="RO‘ZIYEVA E’TIBOR ABDURAYIMOVNA"/>
    <s v="40204812380019"/>
    <s v="02.04.1981"/>
    <s v="+998945820041"/>
    <s v="Навоий"/>
    <x v="5"/>
    <s v="Новжа МФЙ"/>
    <s v="JUMAQULOVA MA’MURA ANVAR QIZI"/>
    <s v="41802995860026"/>
    <x v="6"/>
    <n v="0"/>
    <n v="0"/>
    <s v="Рад"/>
    <s v="Коммунал"/>
    <s v="Коммунал харажатларни қоплаш"/>
    <n v="0"/>
    <s v="16.02.2026"/>
    <s v="Oddiy"/>
    <m/>
    <m/>
    <m/>
    <m/>
    <m/>
    <n v="0"/>
    <m/>
    <m/>
    <m/>
    <m/>
  </r>
  <r>
    <s v="11223539"/>
    <s v="16.02.2026"/>
    <s v="2026-10531638"/>
    <m/>
    <m/>
    <s v="OSTANOVA NIGORA TOJIMURADOVNA"/>
    <s v="41105893960022"/>
    <s v="11.05.1989"/>
    <s v="+998942202127"/>
    <s v="Навоий"/>
    <x v="5"/>
    <s v="Зиёкор"/>
    <s v="JUMAQULOVA MA’MURA ANVAR QIZI"/>
    <s v="41802995860026"/>
    <x v="0"/>
    <n v="0"/>
    <n v="0"/>
    <s v="Рад"/>
    <s v="Коммунал"/>
    <s v="Коммунал харажатларни қоплаш"/>
    <n v="0"/>
    <s v="16.02.2026"/>
    <s v="Oddiy"/>
    <m/>
    <m/>
    <m/>
    <m/>
    <m/>
    <n v="0"/>
    <m/>
    <m/>
    <m/>
    <m/>
  </r>
  <r>
    <s v="11222410"/>
    <s v="16.02.2026"/>
    <s v="2026-10530334"/>
    <m/>
    <m/>
    <s v="SHUKUROVA SHAXLO ZIYADILLOYEVNA"/>
    <s v="42301873920100"/>
    <s v="23.01.1987"/>
    <s v="+998880271987"/>
    <s v="Навоий"/>
    <x v="5"/>
    <s v="Зиёкор"/>
    <s v="JUMAQULOVA MA’MURA ANVAR QIZI"/>
    <s v="41802995860026"/>
    <x v="0"/>
    <n v="0"/>
    <n v="0"/>
    <s v="Рад"/>
    <s v="Коммунал"/>
    <s v="Коммунал харажатларни қоплаш"/>
    <n v="0"/>
    <s v="16.02.2026"/>
    <s v="Oddiy"/>
    <m/>
    <m/>
    <m/>
    <m/>
    <m/>
    <n v="0"/>
    <m/>
    <m/>
    <m/>
    <m/>
  </r>
  <r>
    <s v="11175240"/>
    <s v="13.02.2026"/>
    <s v="2026-10475442"/>
    <m/>
    <m/>
    <s v="RO‘ZIYEVA E’TIBOR ABDURAYIMOVNA"/>
    <s v="40204812380019"/>
    <s v="02.04.1981"/>
    <s v="+998945820041"/>
    <s v="Навоий"/>
    <x v="5"/>
    <s v="Зиёкор"/>
    <s v="JUMAQULOVA MA’MURA ANVAR QIZI"/>
    <s v="41802995860026"/>
    <x v="6"/>
    <n v="0"/>
    <n v="0"/>
    <s v="Рад"/>
    <s v="Даволаниш"/>
    <s v="Жарроҳлик амалиётисиз даволаниш харажатларини қоплаш"/>
    <n v="0"/>
    <s v="13.02.2026"/>
    <s v="Oddiy"/>
    <m/>
    <m/>
    <m/>
    <m/>
    <m/>
    <n v="0"/>
    <m/>
    <m/>
    <m/>
    <m/>
  </r>
  <r>
    <s v="11167019"/>
    <s v="12.02.2026"/>
    <s v="2026-10465783"/>
    <m/>
    <m/>
    <s v="XOLOVA ZEBINISO NASULLOYEVNA"/>
    <s v="40907822330024"/>
    <s v="09.07.1982"/>
    <s v="+998770219737"/>
    <s v="Навоий"/>
    <x v="5"/>
    <s v="Зиёкор"/>
    <s v="JUMAQULOVA MA’MURA ANVAR QIZI"/>
    <s v="41802995860026"/>
    <x v="7"/>
    <n v="0"/>
    <n v="0"/>
    <s v="Рад"/>
    <s v="Даволаниш"/>
    <s v="Жарроҳлик амалиётисиз даволаниш харажатларини қоплаш"/>
    <n v="0"/>
    <s v="13.04.2026"/>
    <s v="Oddiy"/>
    <m/>
    <m/>
    <m/>
    <m/>
    <m/>
    <n v="0"/>
    <m/>
    <m/>
    <m/>
    <m/>
  </r>
  <r>
    <s v="11132927"/>
    <s v="11.02.2026"/>
    <s v="2026-10426481"/>
    <m/>
    <m/>
    <s v="RO‘ZIYEVA E’TIBOR ABDURAYIMOVNA"/>
    <s v="40204812380019"/>
    <s v="02.04.1981"/>
    <s v="+998945820041"/>
    <s v="Навоий"/>
    <x v="5"/>
    <s v="Зиёкор"/>
    <s v="JUMAQULOVA MA’MURA ANVAR QIZI"/>
    <s v="41802995860026"/>
    <x v="6"/>
    <n v="0"/>
    <n v="0"/>
    <s v="Рад"/>
    <s v="Даволаниш"/>
    <s v="Жарроҳлик амалиётисиз даволаниш харажатларини қоплаш"/>
    <n v="0"/>
    <s v="11.02.2026"/>
    <s v="Oddiy"/>
    <m/>
    <m/>
    <m/>
    <m/>
    <m/>
    <n v="0"/>
    <m/>
    <m/>
    <m/>
    <m/>
  </r>
  <r>
    <s v="11081598"/>
    <s v="05.02.2026"/>
    <s v="2026-10365783"/>
    <m/>
    <m/>
    <s v="SHUKUROVA SHAXLO ZIYADILLOYEVNA"/>
    <s v="42301873920100"/>
    <s v="23.01.1987"/>
    <s v="+998880271987"/>
    <s v="Навоий"/>
    <x v="5"/>
    <s v="Зиёкор"/>
    <s v="JUMAQULOVA MA’MURA ANVAR QIZI"/>
    <s v="41802995860026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5.02.2026"/>
    <s v="Oddiy"/>
    <m/>
    <m/>
    <m/>
    <m/>
    <m/>
    <n v="0"/>
    <m/>
    <m/>
    <m/>
    <m/>
  </r>
  <r>
    <s v="11080854"/>
    <s v="05.02.2026"/>
    <s v="2026-10364818"/>
    <m/>
    <m/>
    <s v="RO‘ZIYEVA E’TIBOR ABDURAYIMOVNA"/>
    <s v="40204812380019"/>
    <s v="02.04.1981"/>
    <s v="+998945820041"/>
    <s v="Навоий"/>
    <x v="5"/>
    <s v="Зиёкор"/>
    <s v="JUMAQULOVA MA’MURA ANVAR QIZI"/>
    <s v="41802995860026"/>
    <x v="6"/>
    <n v="0"/>
    <n v="0"/>
    <s v="Рад"/>
    <s v="Даволаниш"/>
    <s v="Жарроҳлик амалиётисиз даволаниш харажатларини қоплаш"/>
    <n v="0"/>
    <s v="05.02.2026"/>
    <s v="Oddiy"/>
    <m/>
    <m/>
    <m/>
    <m/>
    <m/>
    <n v="0"/>
    <m/>
    <m/>
    <m/>
    <m/>
  </r>
  <r>
    <s v="10986638"/>
    <s v="30.01.2026"/>
    <s v="2026-10250798"/>
    <m/>
    <m/>
    <s v="RO‘ZIYEVA E’TIBOR ABDURAYIMOVNA"/>
    <s v="40204812380019"/>
    <s v="02.04.1981"/>
    <s v="+998501851634"/>
    <s v="Навоий"/>
    <x v="5"/>
    <s v="Зиёкор"/>
    <s v="JUMAQULOVA MA’MURA ANVAR QIZI"/>
    <s v="41802995860026"/>
    <x v="0"/>
    <n v="0"/>
    <n v="0"/>
    <s v="Рад"/>
    <s v="Даволаниш"/>
    <s v="Жарроҳлик амалиётисиз даволаниш харажатларини қоплаш"/>
    <n v="0"/>
    <s v="03.02.2026"/>
    <s v="Oddiy"/>
    <m/>
    <m/>
    <m/>
    <m/>
    <m/>
    <n v="0"/>
    <m/>
    <m/>
    <m/>
    <m/>
  </r>
  <r>
    <s v="10659075"/>
    <s v="07.01.2026"/>
    <s v="2026-09859698"/>
    <m/>
    <m/>
    <s v="PRIMOVA MOHIDA ISLOMOVNA"/>
    <s v="42610615790012"/>
    <s v="26.10.1961"/>
    <s v="+998938683132"/>
    <s v="Навоий"/>
    <x v="5"/>
    <s v="Маърифат"/>
    <s v="JUMAQULOVA MA’MURA ANVAR QIZI"/>
    <s v="41802995860026"/>
    <x v="6"/>
    <n v="0"/>
    <n v="0"/>
    <s v="Рад"/>
    <s v="Жарроҳлик"/>
    <s v="Жарроҳлик амалиёти харажатларини қоплаш"/>
    <n v="0"/>
    <s v="07.01.2026"/>
    <s v="Oddiy"/>
    <m/>
    <m/>
    <m/>
    <m/>
    <m/>
    <n v="0"/>
    <m/>
    <m/>
    <m/>
    <m/>
  </r>
  <r>
    <s v="13382115"/>
    <s v="16.06.2026"/>
    <s v="2026-13202097"/>
    <m/>
    <m/>
    <s v="KAXOROV NODIRBEK ABDINAZAROVICH"/>
    <s v="30710852380135"/>
    <s v="07.10.1985"/>
    <s v="+998777246962"/>
    <s v="Навоий"/>
    <x v="0"/>
    <s v="Хўжақулобод МФЙ"/>
    <s v="SOHIBOV HASAN OLIM O‘G‘LI"/>
    <s v="32512903680098"/>
    <x v="5"/>
    <n v="0"/>
    <n v="0"/>
    <s v="Қарор"/>
    <s v="Озиқ"/>
    <s v="Озиқ-овқат билан боғлиқ харажатларини қоплаш (Озиқ-овқат)"/>
    <n v="412000"/>
    <s v="16.06.2026"/>
    <s v="Oddiy"/>
    <s v="19.06.2026"/>
    <s v="????? ????????"/>
    <n v="412000"/>
    <s v="Ha"/>
    <d v="2026-06-19T08:43:03"/>
    <n v="0"/>
    <n v="412000"/>
    <n v="46192.363229166665"/>
    <m/>
    <n v="653669"/>
  </r>
  <r>
    <s v="13377422"/>
    <s v="16.06.2026"/>
    <s v="2026-13195947"/>
    <m/>
    <m/>
    <s v="ERNIYOZOVA FERUZA KOMILOVNA"/>
    <s v="41003862380036"/>
    <s v="10.03.1986"/>
    <s v="+998935707086"/>
    <s v="Навоий"/>
    <x v="0"/>
    <s v="Хўжақулобод МФЙ"/>
    <s v="SOHIBOV HASAN OLIM O‘G‘LI"/>
    <s v="32512903680098"/>
    <x v="5"/>
    <n v="0"/>
    <n v="0"/>
    <s v="Қарор"/>
    <s v="Озиқ"/>
    <s v="Озиқ-овқат билан боғлиқ харажатларини қоплаш (Озиқ-овқат)"/>
    <n v="412000"/>
    <s v="16.06.2026"/>
    <s v="Oddiy"/>
    <s v="19.06.2026"/>
    <s v="????? ????????"/>
    <n v="412000"/>
    <s v="Ha"/>
    <d v="2026-06-19T08:43:29"/>
    <n v="0"/>
    <n v="412000"/>
    <n v="46192.363530092596"/>
    <m/>
    <n v="653661"/>
  </r>
  <r>
    <s v="13151794"/>
    <s v="03.06.2026"/>
    <s v="2026-12893865"/>
    <m/>
    <m/>
    <s v="QALANDAROVA DILOROM BAHRIDDINOVNA"/>
    <s v="41011882380024"/>
    <s v="10.11.1988"/>
    <s v="+998942272406"/>
    <s v="Навоий"/>
    <x v="0"/>
    <s v="Хўжақулобод МФЙ"/>
    <s v="SOHIBOV HASAN OLIM O‘G‘LI"/>
    <s v="32512903680098"/>
    <x v="0"/>
    <n v="0"/>
    <n v="0"/>
    <s v="Рад"/>
    <s v="Таъмир"/>
    <s v="Уй-жойини таъмирлаш харажатларини қоплаш"/>
    <n v="0"/>
    <s v="03.06.2026"/>
    <s v="Oddiy"/>
    <m/>
    <m/>
    <m/>
    <m/>
    <m/>
    <n v="0"/>
    <m/>
    <m/>
    <m/>
    <m/>
  </r>
  <r>
    <s v="13150968"/>
    <s v="03.06.2026"/>
    <s v="2026-12892867"/>
    <m/>
    <m/>
    <s v="BAZAROVA MUXLISA RAVSHANOVNA"/>
    <s v="42909842380049"/>
    <s v="29.09.1984"/>
    <s v="+998971672666"/>
    <s v="Навоий"/>
    <x v="0"/>
    <s v="Хўжақулобод МФЙ"/>
    <s v="SOHIBOV HASAN OLIM O‘G‘LI"/>
    <s v="32512903680098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4.06.2026"/>
    <m/>
    <n v="412000"/>
    <m/>
    <d v="2026-06-04T08:55:03"/>
    <n v="0"/>
    <n v="412000"/>
    <n v="46177.371562499997"/>
    <m/>
    <n v="247783"/>
  </r>
  <r>
    <s v="13071152"/>
    <s v="25.05.2026"/>
    <s v="2026-12786030"/>
    <s v="RAYIMOVA GULNOZA KULMAMATOVNA"/>
    <s v="41512862380143"/>
    <s v="SHAMSIDDINOV SANJARBEK G‘AYRAT O‘G‘LI"/>
    <s v="50409095830159"/>
    <s v="04.09.2009"/>
    <s v="+998935808602"/>
    <s v="Навоий"/>
    <x v="0"/>
    <s v="Хўжақулобод МФЙ"/>
    <s v="SOHIBOV HASAN OLIM O‘G‘LI"/>
    <s v="32512903680098"/>
    <x v="7"/>
    <n v="0"/>
    <n v="0"/>
    <s v="Рад"/>
    <s v="Даволаниш"/>
    <s v="Жарроҳлик амалиётисиз даволаниш харажатларини қоплаш"/>
    <n v="0"/>
    <s v="22.06.2026"/>
    <s v="Oddiy"/>
    <m/>
    <m/>
    <m/>
    <m/>
    <m/>
    <n v="0"/>
    <m/>
    <m/>
    <m/>
    <m/>
  </r>
  <r>
    <s v="13004391"/>
    <s v="20.05.2026"/>
    <s v="2026-12696280"/>
    <m/>
    <m/>
    <s v="NARZULLAYEV KUNUZOQ SHOKIR O‘G‘LI"/>
    <s v="31206942380044"/>
    <s v="12.06.1994"/>
    <s v="+998918500026"/>
    <s v="Навоий"/>
    <x v="0"/>
    <s v="Хўжақулобод МФЙ"/>
    <s v="SOHIBOV HASAN OLIM O‘G‘LI"/>
    <s v="32512903680098"/>
    <x v="2"/>
    <n v="0"/>
    <n v="1"/>
    <s v="Тўланди"/>
    <s v="Ижара"/>
    <s v="Ижтимоий ҳимоя муҳтож аҳоли қатламига ижара шартномаси бўйича ёрдам пули субсидя қилиб бериш аризаси"/>
    <n v="2472000"/>
    <s v="20.05.2026"/>
    <s v="Oddiy"/>
    <s v="25.05.2026"/>
    <m/>
    <n v="2235157"/>
    <m/>
    <d v="2026-05-25T09:44:37"/>
    <n v="0"/>
    <n v="2235157"/>
    <n v="46167.4059837963"/>
    <m/>
    <n v="200474"/>
  </r>
  <r>
    <s v="12883501"/>
    <s v="08.05.2026"/>
    <s v="2026-12535991"/>
    <m/>
    <m/>
    <s v="NARZULLAYEV KUNUZOQ SHOKIR O‘G‘LI"/>
    <s v="31206942380044"/>
    <s v="12.06.1994"/>
    <s v="+998971460026"/>
    <s v="Навоий"/>
    <x v="0"/>
    <s v="Хўжақулобод МФЙ"/>
    <s v="SOHIBOV HASAN OLIM O‘G‘LI"/>
    <s v="3251290368009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8.05.2026"/>
    <s v="Oddiy"/>
    <m/>
    <m/>
    <m/>
    <m/>
    <m/>
    <n v="0"/>
    <m/>
    <m/>
    <m/>
    <m/>
  </r>
  <r>
    <s v="12882622"/>
    <s v="08.05.2026"/>
    <s v="2026-12534892"/>
    <m/>
    <m/>
    <s v="NARZULLAYEV KUNUZOQ SHOKIR O‘G‘LI"/>
    <s v="31206942380044"/>
    <s v="12.06.1994"/>
    <s v="+998971460026"/>
    <s v="Навоий"/>
    <x v="0"/>
    <s v="Хўжақулобод МФЙ"/>
    <s v="SOHIBOV HASAN OLIM O‘G‘LI"/>
    <s v="3251290368009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8.05.2026"/>
    <s v="Oddiy"/>
    <m/>
    <m/>
    <m/>
    <m/>
    <m/>
    <n v="0"/>
    <m/>
    <m/>
    <m/>
    <m/>
  </r>
  <r>
    <s v="12788574"/>
    <s v="04.05.2026"/>
    <s v="2026-12419628"/>
    <m/>
    <m/>
    <s v="RASHIDOVA NAFISA AXMADOVNA"/>
    <s v="40812862380129"/>
    <s v="08.12.1986"/>
    <s v="+998939388682"/>
    <s v="Навоий"/>
    <x v="0"/>
    <s v="Хўжақулобод МФЙ"/>
    <s v="SOHIBOV HASAN OLIM O‘G‘LI"/>
    <s v="32512903680098"/>
    <x v="3"/>
    <n v="0"/>
    <n v="0"/>
    <s v="Рад"/>
    <s v="Озиқ"/>
    <s v="Озиқ-овқат билан боғлиқ харажатларини қоплаш (Озиқ-овқат)"/>
    <n v="0"/>
    <s v="20.05.2026"/>
    <s v="Oddiy"/>
    <s v="20.05.2026"/>
    <s v="??????? ??? ????"/>
    <m/>
    <s v="Yuq"/>
    <d v="2026-05-20T09:05:34"/>
    <n v="0"/>
    <m/>
    <n v="46162.378865740742"/>
    <m/>
    <n v="178348"/>
  </r>
  <r>
    <s v="12783447"/>
    <s v="04.05.2026"/>
    <s v="2026-12413992"/>
    <m/>
    <m/>
    <s v="SODIQOVA SHAHLO ABDULLO QIZI"/>
    <s v="40706955830049"/>
    <s v="07.06.1995"/>
    <s v="+998936606367"/>
    <s v="Навоий"/>
    <x v="0"/>
    <s v="Хўжақулобод МФЙ"/>
    <s v="SOHIBOV HASAN OLIM O‘G‘LI"/>
    <s v="32512903680098"/>
    <x v="0"/>
    <n v="0"/>
    <n v="0"/>
    <s v="Рад"/>
    <s v="Озиқ"/>
    <s v="Озиқ-овқат билан боғлиқ харажатларини қоплаш (Озиқ-овқат)"/>
    <n v="0"/>
    <s v="04.05.2026"/>
    <s v="Oddiy"/>
    <m/>
    <m/>
    <m/>
    <m/>
    <m/>
    <n v="0"/>
    <m/>
    <m/>
    <m/>
    <m/>
  </r>
  <r>
    <s v="12772161"/>
    <s v="01.05.2026"/>
    <s v="2026-12397883"/>
    <m/>
    <m/>
    <s v="OYDINOVA AROFAT ERKIN QIZI"/>
    <s v="61108045830019"/>
    <s v="11.08.2004"/>
    <s v="+998946333199"/>
    <s v="Навоий"/>
    <x v="0"/>
    <s v="Хўжақулобод МФЙ"/>
    <s v="SOHIBOV HASAN OLIM O‘G‘LI"/>
    <s v="3251290368009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5.05.2026"/>
    <s v="Oddiy"/>
    <m/>
    <m/>
    <m/>
    <m/>
    <m/>
    <n v="0"/>
    <m/>
    <m/>
    <m/>
    <m/>
  </r>
  <r>
    <s v="12689218"/>
    <s v="24.04.2026"/>
    <s v="2026-12290611"/>
    <s v="ERGASHEV SARDOR SADRIDDIN O‘G‘LI"/>
    <s v="30811912380048"/>
    <s v="SADRIDDINOV MUHAMMADALI SARDOR O`G`LI"/>
    <s v="51510225830031"/>
    <s v="15.10.2022"/>
    <s v="+998771699108"/>
    <s v="Навоий"/>
    <x v="0"/>
    <s v="Хўжақулобод МФЙ"/>
    <s v="SOHIBOV HASAN OLIM O‘G‘LI"/>
    <s v="32512903680098"/>
    <x v="6"/>
    <n v="0"/>
    <n v="0"/>
    <s v="Рад"/>
    <s v="Жарроҳлик"/>
    <s v="Жарроҳлик амалиёти харажатларини қоплаш"/>
    <n v="0"/>
    <s v="29.04.2026"/>
    <s v="Oddiy"/>
    <m/>
    <m/>
    <m/>
    <m/>
    <m/>
    <n v="0"/>
    <m/>
    <m/>
    <m/>
    <m/>
  </r>
  <r>
    <s v="12688414"/>
    <s v="24.04.2026"/>
    <s v="2026-12289582"/>
    <m/>
    <m/>
    <s v="ERGASHEV SARDOR SADRIDDIN O‘G‘LI"/>
    <s v="30811912380048"/>
    <s v="08.11.1991"/>
    <s v="+998771699108"/>
    <s v="Навоий"/>
    <x v="0"/>
    <s v="Хўжақулобод МФЙ"/>
    <s v="SOHIBOV HASAN OLIM O‘G‘LI"/>
    <s v="32512903680098"/>
    <x v="0"/>
    <n v="0"/>
    <n v="0"/>
    <s v="Рад"/>
    <s v="Жарроҳлик"/>
    <s v="Жарроҳлик амалиёти харажатларини қоплаш"/>
    <n v="0"/>
    <s v="24.04.2026"/>
    <s v="Oddiy"/>
    <m/>
    <m/>
    <m/>
    <m/>
    <m/>
    <n v="0"/>
    <m/>
    <m/>
    <m/>
    <m/>
  </r>
  <r>
    <s v="12686481"/>
    <s v="24.04.2026"/>
    <s v="2026-12287128"/>
    <m/>
    <m/>
    <s v="JUMAYEVA XUSNIYA BAHODIR QIZI"/>
    <s v="42004945830014"/>
    <s v="20.04.1994"/>
    <s v="+998777246962"/>
    <s v="Навоий"/>
    <x v="0"/>
    <s v="Хўжақулобод МФЙ"/>
    <s v="SOHIBOV HASAN OLIM O‘G‘LI"/>
    <s v="32512903680098"/>
    <x v="8"/>
    <n v="0"/>
    <n v="0"/>
    <s v="Жараён"/>
    <s v="Жарроҳлик"/>
    <s v="Жарроҳлик амалиёти харажатларини қоплаш"/>
    <n v="4120000000"/>
    <s v="14.05.2026"/>
    <s v="Oddiy"/>
    <m/>
    <m/>
    <m/>
    <m/>
    <m/>
    <n v="0"/>
    <m/>
    <m/>
    <m/>
    <m/>
  </r>
  <r>
    <s v="12660408"/>
    <s v="22.04.2026"/>
    <s v="2026-12253577"/>
    <m/>
    <m/>
    <s v="KAXOROV NODIRBEK ABDINAZAROVICH"/>
    <s v="30710852380135"/>
    <s v="07.10.1985"/>
    <s v="+998777246962"/>
    <s v="Навоий"/>
    <x v="0"/>
    <s v="Хўжақулобод МФЙ"/>
    <s v="SOHIBOV HASAN OLIM O‘G‘LI"/>
    <s v="32512903680098"/>
    <x v="1"/>
    <n v="0"/>
    <n v="0"/>
    <s v="Рад"/>
    <s v="Жарроҳлик"/>
    <s v="Жарроҳлик амалиёти харажатларини қоплаш"/>
    <n v="0"/>
    <s v="24.04.2026"/>
    <s v="Oddiy"/>
    <m/>
    <m/>
    <m/>
    <m/>
    <m/>
    <n v="0"/>
    <m/>
    <m/>
    <m/>
    <m/>
  </r>
  <r>
    <s v="12616304"/>
    <s v="17.04.2026"/>
    <s v="2026-12198541"/>
    <m/>
    <m/>
    <s v="MUMINOV NAJMIDDIN JUMANAZAROVICH"/>
    <s v="31704755830016"/>
    <s v="17.04.1975"/>
    <s v="+998943737282"/>
    <s v="Навоий"/>
    <x v="0"/>
    <s v="Хўжақулобод МФЙ"/>
    <s v="SOHIBOV HASAN OLIM O‘G‘LI"/>
    <s v="32512903680098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1.04.2026"/>
    <s v="Oddiy"/>
    <s v="27.04.2026"/>
    <s v="????? ????????"/>
    <n v="2060000"/>
    <s v="Ha"/>
    <d v="2026-04-27T18:50:15"/>
    <n v="0"/>
    <n v="2060000"/>
    <n v="46139.784895833334"/>
    <m/>
    <n v="163118"/>
  </r>
  <r>
    <s v="12602397"/>
    <s v="16.04.2026"/>
    <s v="2026-12181654"/>
    <m/>
    <m/>
    <s v="SHAROPOVA NASIBA RAVSHANOVNA"/>
    <s v="42509855830010"/>
    <s v="25.09.1985"/>
    <s v="+998930855486"/>
    <s v="Навоий"/>
    <x v="0"/>
    <s v="Хўжақулобод МФЙ"/>
    <s v="SOHIBOV HASAN OLIM O‘G‘LI"/>
    <s v="32512903680098"/>
    <x v="2"/>
    <n v="0"/>
    <n v="1"/>
    <s v="Тўланди"/>
    <s v="Озиқ"/>
    <s v="Озиқ-овқат билан боғлиқ харажатларини қоплаш (Озиқ-овқат)"/>
    <n v="412000"/>
    <s v="22.04.2026"/>
    <s v="Oddiy"/>
    <s v="27.04.2026"/>
    <m/>
    <n v="412000"/>
    <m/>
    <d v="2026-04-27T18:49:42"/>
    <n v="0"/>
    <n v="412000"/>
    <n v="46139.784513888888"/>
    <m/>
    <n v="164593"/>
  </r>
  <r>
    <s v="12596395"/>
    <s v="16.04.2026"/>
    <s v="2026-12174196"/>
    <m/>
    <m/>
    <s v="MUMINOV NAJMIDDIN JUMANAZAROVICH"/>
    <s v="31704755830016"/>
    <s v="17.04.1975"/>
    <s v="+998943737282"/>
    <s v="Навоий"/>
    <x v="0"/>
    <s v="Хўжақулобод МФЙ"/>
    <s v="SOHIBOV HASAN OLIM O‘G‘LI"/>
    <s v="3251290368009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7.04.2026"/>
    <s v="Oddiy"/>
    <m/>
    <m/>
    <m/>
    <m/>
    <m/>
    <n v="0"/>
    <m/>
    <m/>
    <m/>
    <m/>
  </r>
  <r>
    <s v="12593269"/>
    <s v="16.04.2026"/>
    <s v="2026-12170402"/>
    <m/>
    <m/>
    <s v="OYDINOVA AROFAT ERKIN QIZI"/>
    <s v="61108045830019"/>
    <s v="11.08.2004"/>
    <s v="+998946333199"/>
    <s v="Навоий"/>
    <x v="0"/>
    <s v="Хўжақулобод МФЙ"/>
    <s v="SOHIBOV HASAN OLIM O‘G‘LI"/>
    <s v="32512903680098"/>
    <x v="0"/>
    <n v="0"/>
    <n v="0"/>
    <s v="Рад"/>
    <s v="Озиқ"/>
    <s v="Озиқ-овқат билан боғлиқ харажатларини қоплаш (Озиқ-овқат)"/>
    <n v="0"/>
    <s v="21.04.2026"/>
    <s v="Oddiy"/>
    <m/>
    <m/>
    <m/>
    <m/>
    <m/>
    <n v="0"/>
    <m/>
    <m/>
    <m/>
    <m/>
  </r>
  <r>
    <s v="12578284"/>
    <s v="15.04.2026"/>
    <s v="2026-12152169"/>
    <m/>
    <m/>
    <s v="SHODIYEVA SHAHNOZA SADRIDDIN QIZI"/>
    <s v="42312912380070"/>
    <s v="23.12.1991"/>
    <s v="+998946688791"/>
    <s v="Навоий"/>
    <x v="0"/>
    <s v="Хўжақулобод МФЙ"/>
    <s v="SOHIBOV HASAN OLIM O‘G‘LI"/>
    <s v="32512903680098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6.04.2026"/>
    <s v="Oddiy"/>
    <s v="21.04.2026"/>
    <m/>
    <n v="2060000"/>
    <m/>
    <d v="2026-04-21T09:09:41"/>
    <n v="0"/>
    <n v="2060000"/>
    <n v="46133.381724537037"/>
    <m/>
    <n v="158313"/>
  </r>
  <r>
    <s v="12514891"/>
    <s v="10.04.2026"/>
    <s v="2026-12076783"/>
    <m/>
    <m/>
    <s v="ERGASHEV SARDOR SADRIDDIN O‘G‘LI"/>
    <s v="30811912380048"/>
    <s v="08.11.1991"/>
    <s v="+998771699108"/>
    <s v="Навоий"/>
    <x v="0"/>
    <s v="Хўжақулобод МФЙ"/>
    <s v="SOHIBOV HASAN OLIM O‘G‘LI"/>
    <s v="32512903680098"/>
    <x v="1"/>
    <n v="0"/>
    <n v="0"/>
    <s v="Рад"/>
    <s v="Жарроҳлик"/>
    <s v="Жарроҳлик амалиёти харажатларини қоплаш"/>
    <n v="0"/>
    <s v="24.04.2026"/>
    <s v="Oddiy"/>
    <m/>
    <m/>
    <m/>
    <m/>
    <m/>
    <n v="0"/>
    <m/>
    <m/>
    <m/>
    <m/>
  </r>
  <r>
    <s v="12476034"/>
    <s v="07.04.2026"/>
    <s v="2026-12030025"/>
    <m/>
    <m/>
    <s v="UMAROV ULMAS MEYLIYEVICH"/>
    <s v="30603852380112"/>
    <s v="06.03.1985"/>
    <s v="+998934387808"/>
    <s v="Навоий"/>
    <x v="0"/>
    <s v="Хўжақулобод МФЙ"/>
    <s v="SOHIBOV HASAN OLIM O‘G‘LI"/>
    <s v="32512903680098"/>
    <x v="7"/>
    <n v="0"/>
    <n v="0"/>
    <s v="Рад"/>
    <s v="Жарроҳлик"/>
    <s v="Жарроҳлик амалиёти харажатларини қоплаш"/>
    <n v="0"/>
    <s v="13.06.2026"/>
    <s v="Oddiy"/>
    <m/>
    <m/>
    <m/>
    <m/>
    <m/>
    <n v="0"/>
    <m/>
    <m/>
    <m/>
    <m/>
  </r>
  <r>
    <s v="12475823"/>
    <s v="07.04.2026"/>
    <s v="2026-12029753"/>
    <m/>
    <m/>
    <s v="UMAROVA LOBARXON SAMATOVNA"/>
    <s v="40103892380011"/>
    <s v="01.03.1989"/>
    <s v="+998934387808"/>
    <s v="Навоий"/>
    <x v="0"/>
    <s v="Хўжақулобод МФЙ"/>
    <s v="SOHIBOV HASAN OLIM O‘G‘LI"/>
    <s v="32512903680098"/>
    <x v="5"/>
    <n v="0"/>
    <n v="0"/>
    <s v="Қарор"/>
    <s v="Таъмир"/>
    <s v="Уй-жойини таъмирлаш харажатларини қоплаш"/>
    <n v="20600000"/>
    <s v="07.04.2026"/>
    <s v="Oddiy"/>
    <s v="21.04.2026"/>
    <s v="????? ????????"/>
    <n v="20600000"/>
    <s v="Ha"/>
    <d v="2026-04-21T09:10:57"/>
    <n v="0"/>
    <n v="20600000"/>
    <n v="46133.382604166669"/>
    <m/>
    <n v="157566"/>
  </r>
  <r>
    <s v="12475422"/>
    <s v="07.04.2026"/>
    <s v="2026-12029259"/>
    <m/>
    <m/>
    <s v="UMAROVA LOBARXON SAMATOVNA"/>
    <s v="40103892380011"/>
    <s v="01.03.1989"/>
    <s v="+998934387808"/>
    <s v="Навоий"/>
    <x v="0"/>
    <s v="Хўжақулобод МФЙ"/>
    <s v="SOHIBOV HASAN OLIM O‘G‘LI"/>
    <s v="32512903680098"/>
    <x v="0"/>
    <n v="0"/>
    <n v="0"/>
    <s v="Рад"/>
    <s v="Таъмир"/>
    <s v="Уй-жойини таъмирлаш харажатларини қоплаш"/>
    <n v="0"/>
    <s v="07.04.2026"/>
    <s v="Oddiy"/>
    <m/>
    <m/>
    <m/>
    <m/>
    <m/>
    <n v="0"/>
    <m/>
    <m/>
    <m/>
    <m/>
  </r>
  <r>
    <s v="12446931"/>
    <s v="06.04.2026"/>
    <s v="2026-11994624"/>
    <m/>
    <m/>
    <s v="SHARIPOVA ZILOLA SALIMOVNA"/>
    <s v="40708852380139"/>
    <s v="07.08.1985"/>
    <s v="+998944854231"/>
    <s v="Навоий"/>
    <x v="0"/>
    <s v="Хўжақулобод МФЙ"/>
    <s v="SOHIBOV HASAN OLIM O‘G‘LI"/>
    <s v="32512903680098"/>
    <x v="7"/>
    <n v="0"/>
    <n v="0"/>
    <s v="Рад"/>
    <s v="Даволаниш"/>
    <s v="Жарроҳлик амалиётисиз даволаниш харажатларини қоплаш"/>
    <n v="0"/>
    <s v="06.06.2026"/>
    <s v="Oddiy"/>
    <m/>
    <m/>
    <m/>
    <m/>
    <m/>
    <n v="0"/>
    <m/>
    <m/>
    <m/>
    <m/>
  </r>
  <r>
    <s v="12423396"/>
    <s v="03.04.2026"/>
    <s v="2026-11965798"/>
    <m/>
    <m/>
    <s v="SHODIYEVA SHAHNOZA SADRIDDIN QIZI"/>
    <s v="42312912380070"/>
    <s v="23.12.1991"/>
    <s v="+998946688791"/>
    <s v="Навоий"/>
    <x v="0"/>
    <s v="Хўжақулобод МФЙ"/>
    <s v="SOHIBOV HASAN OLIM O‘G‘LI"/>
    <s v="32512903680098"/>
    <x v="0"/>
    <n v="0"/>
    <n v="0"/>
    <s v="Рад"/>
    <s v="Озиқ"/>
    <s v="Озиқ-овқат билан боғлиқ харажатларини қоплаш (Озиқ-овқат)"/>
    <n v="0"/>
    <s v="03.04.2026"/>
    <s v="Oddiy"/>
    <m/>
    <m/>
    <m/>
    <m/>
    <m/>
    <n v="0"/>
    <m/>
    <m/>
    <m/>
    <m/>
  </r>
  <r>
    <s v="12421684"/>
    <s v="03.04.2026"/>
    <s v="2026-11963874"/>
    <m/>
    <m/>
    <s v="ERGASHEVA OYNISA TUXTAMUROD QIZI"/>
    <s v="40801932380129"/>
    <s v="08.01.1993"/>
    <s v="+998939040893"/>
    <s v="Навоий"/>
    <x v="0"/>
    <s v="Хўжақулобод МФЙ"/>
    <s v="SOHIBOV HASAN OLIM O‘G‘LI"/>
    <s v="32512903680098"/>
    <x v="0"/>
    <n v="0"/>
    <n v="0"/>
    <s v="Рад"/>
    <s v="Озиқ"/>
    <s v="Озиқ-овқат билан боғлиқ харажатларини қоплаш (Озиқ-овқат)"/>
    <n v="0"/>
    <s v="03.04.2026"/>
    <s v="Oddiy"/>
    <m/>
    <m/>
    <m/>
    <m/>
    <m/>
    <n v="0"/>
    <m/>
    <m/>
    <m/>
    <m/>
  </r>
  <r>
    <s v="12116839"/>
    <s v="19.03.2026"/>
    <s v="2026-11602402"/>
    <m/>
    <m/>
    <s v="BOLTAYEVA GULZODA ORIF QIZI"/>
    <s v="41309912380026"/>
    <s v="13.09.1991"/>
    <s v="+998970141972"/>
    <s v="Навоий"/>
    <x v="0"/>
    <s v="Хўжақулобод МФЙ"/>
    <s v="SOHIBOV HASAN OLIM O‘G‘LI"/>
    <s v="32512903680098"/>
    <x v="2"/>
    <n v="0"/>
    <n v="1"/>
    <s v="Тўланди"/>
    <s v="Озиқ"/>
    <s v="Озиқ-овқат билан боғлиқ харажатларини қоплаш (Озиқ-овқат)"/>
    <n v="412000"/>
    <s v="26.03.2026"/>
    <s v="Oddiy"/>
    <s v="30.03.2026"/>
    <m/>
    <n v="412000"/>
    <m/>
    <d v="2026-03-30T15:49:12"/>
    <n v="0"/>
    <n v="412000"/>
    <n v="46111.659166666665"/>
    <m/>
    <n v="142907"/>
  </r>
  <r>
    <s v="11928713"/>
    <s v="13.03.2026"/>
    <s v="2026-11380462"/>
    <m/>
    <m/>
    <s v="QALANDAROVA DILOROM BAHRIDDINOVNA"/>
    <s v="41011882380024"/>
    <s v="10.11.1988"/>
    <s v="+998942272406"/>
    <s v="Навоий"/>
    <x v="0"/>
    <s v="Хўжақулобод МФЙ"/>
    <s v="SOHIBOV HASAN OLIM O‘G‘LI"/>
    <s v="32512903680098"/>
    <x v="2"/>
    <n v="0"/>
    <n v="1"/>
    <s v="Тўланди"/>
    <s v="Озиқ"/>
    <s v="Озиқ-овқат билан боғлиқ харажатларини қоплаш (Озиқ-овқат)"/>
    <n v="412000"/>
    <s v="14.03.2026"/>
    <s v="Oddiy"/>
    <s v="18.03.2026"/>
    <m/>
    <n v="412000"/>
    <m/>
    <d v="2026-03-18T13:57:29"/>
    <n v="0"/>
    <n v="412000"/>
    <n v="46099.581585648149"/>
    <m/>
    <n v="134775"/>
  </r>
  <r>
    <s v="11823192"/>
    <s v="11.03.2026"/>
    <s v="2026-11256268"/>
    <m/>
    <m/>
    <s v="XALIKULOV FARXOD ALIMOVICH"/>
    <s v="31906872380128"/>
    <s v="19.06.1987"/>
    <s v="+998932591487"/>
    <s v="Навоий"/>
    <x v="0"/>
    <s v="Хўжақулобод МФЙ"/>
    <s v="SOHIBOV HASAN OLIM O‘G‘LI"/>
    <s v="32512903680098"/>
    <x v="5"/>
    <n v="0"/>
    <n v="0"/>
    <s v="Қарор"/>
    <s v="Таъмир"/>
    <s v="Уй-жойини таъмирлаш харажатларини қоплаш"/>
    <n v="20600000"/>
    <s v="12.03.2026"/>
    <s v="Oddiy"/>
    <s v="26.03.2026"/>
    <s v="????? ????????"/>
    <n v="16000000"/>
    <s v="Ha"/>
    <d v="2026-03-26T14:44:00"/>
    <n v="0"/>
    <n v="16000000"/>
    <n v="46107.613888888889"/>
    <m/>
    <n v="140618"/>
  </r>
  <r>
    <s v="11727286"/>
    <s v="06.03.2026"/>
    <s v="2026-11134859"/>
    <m/>
    <m/>
    <s v="MUMINOVA ADOLAT JUMANAZAROVNA"/>
    <s v="42405825830030"/>
    <s v="24.05.1982"/>
    <s v="+998933173533"/>
    <s v="Навоий"/>
    <x v="0"/>
    <s v="Хўжақулобод МФЙ"/>
    <s v="SOHIBOV HASAN OLIM O‘G‘LI"/>
    <s v="32512903680098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1.03.2026"/>
    <s v="Oddiy"/>
    <s v="12.03.2026"/>
    <m/>
    <n v="2060000"/>
    <m/>
    <d v="2026-03-12T17:50:40"/>
    <n v="0"/>
    <n v="2060000"/>
    <n v="46093.743518518517"/>
    <m/>
    <n v="121600"/>
  </r>
  <r>
    <s v="11727042"/>
    <s v="06.03.2026"/>
    <s v="2026-11134576"/>
    <m/>
    <m/>
    <s v="MUMINOVA ADOLAT JUMANAZAROVNA"/>
    <s v="42405825830030"/>
    <s v="24.05.1982"/>
    <s v="+998933173533"/>
    <s v="Навоий"/>
    <x v="0"/>
    <s v="Хўжақулобод МФЙ"/>
    <s v="SOHIBOV HASAN OLIM O‘G‘LI"/>
    <s v="3251290368009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3.2026"/>
    <s v="Oddiy"/>
    <m/>
    <m/>
    <m/>
    <m/>
    <m/>
    <n v="0"/>
    <m/>
    <m/>
    <m/>
    <m/>
  </r>
  <r>
    <s v="11724174"/>
    <s v="06.03.2026"/>
    <s v="2026-11131163"/>
    <m/>
    <m/>
    <s v="ERNIYOZOVA FERUZA KOMILOVNA"/>
    <s v="41003862380036"/>
    <s v="10.03.1986"/>
    <s v="+998934311978"/>
    <s v="Навоий"/>
    <x v="0"/>
    <s v="Хўжақулобод МФЙ"/>
    <s v="SOHIBOV HASAN OLIM O‘G‘LI"/>
    <s v="32512903680098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11:09:14"/>
    <n v="0"/>
    <n v="412000"/>
    <n v="46088.464745370373"/>
    <m/>
    <n v="91936"/>
  </r>
  <r>
    <s v="11723151"/>
    <s v="06.03.2026"/>
    <s v="2026-11129985"/>
    <m/>
    <m/>
    <s v="KODIROVA OZODA YUSUPOVNA"/>
    <s v="42409882380167"/>
    <s v="24.09.1988"/>
    <s v="+998930633237"/>
    <s v="Навоий"/>
    <x v="0"/>
    <s v="Хўжақулобод МФЙ"/>
    <s v="SOHIBOV HASAN OLIM O‘G‘LI"/>
    <s v="32512903680098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11:08:56"/>
    <n v="0"/>
    <n v="412000"/>
    <n v="46088.464537037034"/>
    <m/>
    <n v="91937"/>
  </r>
  <r>
    <s v="11722858"/>
    <s v="06.03.2026"/>
    <s v="2026-11129641"/>
    <m/>
    <m/>
    <s v="RUZIYEVA UMIDA DILMURODOVNA"/>
    <s v="41706852380073"/>
    <s v="17.06.1985"/>
    <s v="+998933173533"/>
    <s v="Навоий"/>
    <x v="0"/>
    <s v="Хўжақулобод МФЙ"/>
    <s v="SOHIBOV HASAN OLIM O‘G‘LI"/>
    <s v="32512903680098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11:08:21"/>
    <n v="0"/>
    <n v="412000"/>
    <n v="46088.464131944442"/>
    <m/>
    <n v="91938"/>
  </r>
  <r>
    <s v="11722171"/>
    <s v="06.03.2026"/>
    <s v="2026-11128853"/>
    <m/>
    <m/>
    <s v="TO‘XTAYEVA MA’MURA YULDOSHEVNA"/>
    <s v="42808905830016"/>
    <s v="28.08.1990"/>
    <s v="+998507900928"/>
    <s v="Навоий"/>
    <x v="0"/>
    <s v="Хўжақулобод МФЙ"/>
    <s v="SOHIBOV HASAN OLIM O‘G‘LI"/>
    <s v="32512903680098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11:08:01"/>
    <n v="0"/>
    <n v="412000"/>
    <n v="46088.463900462964"/>
    <m/>
    <n v="91940"/>
  </r>
  <r>
    <s v="11721687"/>
    <s v="06.03.2026"/>
    <s v="2026-11128302"/>
    <m/>
    <m/>
    <s v="KARIMOVA GULCHEHRA MARDONOVNA"/>
    <s v="41602792380039"/>
    <s v="16.02.1979"/>
    <s v="+998933173533"/>
    <s v="Навоий"/>
    <x v="0"/>
    <s v="Хўжақулобод МФЙ"/>
    <s v="SOHIBOV HASAN OLIM O‘G‘LI"/>
    <s v="32512903680098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11:07:39"/>
    <n v="0"/>
    <n v="412000"/>
    <n v="46088.463645833333"/>
    <m/>
    <n v="91941"/>
  </r>
  <r>
    <s v="11657945"/>
    <s v="05.03.2026"/>
    <s v="2026-11055005"/>
    <m/>
    <m/>
    <s v="TURSUNOVA OLTINOY NORMAMATOVNA"/>
    <s v="42005872380195"/>
    <s v="20.05.1987"/>
    <s v="+998933173533"/>
    <s v="Навоий"/>
    <x v="0"/>
    <s v="Хўжақулобод МФЙ"/>
    <s v="SOHIBOV HASAN OLIM O‘G‘LI"/>
    <s v="32512903680098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11:09:29"/>
    <n v="0"/>
    <n v="412000"/>
    <n v="46088.464918981481"/>
    <m/>
    <n v="89790"/>
  </r>
  <r>
    <s v="11657252"/>
    <s v="05.03.2026"/>
    <s v="2026-11054236"/>
    <m/>
    <m/>
    <s v="TURNIYOZOV ASROBIL SHOMAMAT O‘G‘LI"/>
    <s v="31001932380057"/>
    <s v="10.01.1993"/>
    <s v="+998934389310"/>
    <s v="Навоий"/>
    <x v="0"/>
    <s v="Хўжақулобод МФЙ"/>
    <s v="SOHIBOV HASAN OLIM O‘G‘LI"/>
    <s v="32512903680098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56890"/>
    <s v="05.03.2026"/>
    <s v="2026-11053835"/>
    <m/>
    <m/>
    <s v="ZAXARCHUK FARIDA VIKTOR QIZI"/>
    <s v="40805965830020"/>
    <s v="08.05.1996"/>
    <s v="+998931659596"/>
    <s v="Навоий"/>
    <x v="0"/>
    <s v="Хўжақулобод МФЙ"/>
    <s v="SOHIBOV HASAN OLIM O‘G‘LI"/>
    <s v="32512903680098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11:07:17"/>
    <n v="0"/>
    <n v="412000"/>
    <n v="46088.463391203702"/>
    <m/>
    <n v="91961"/>
  </r>
  <r>
    <s v="11655534"/>
    <s v="05.03.2026"/>
    <s v="2026-11052317"/>
    <m/>
    <m/>
    <s v="ERGASHEV SARDOR SADRIDDIN O‘G‘LI"/>
    <s v="30811912380048"/>
    <s v="08.11.1991"/>
    <s v="+998771699108"/>
    <s v="Навоий"/>
    <x v="0"/>
    <s v="Хўжақулобод МФЙ"/>
    <s v="SOHIBOV HASAN OLIM O‘G‘LI"/>
    <s v="32512903680098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579626"/>
    <s v="03.03.2026"/>
    <s v="2026-10962474"/>
    <m/>
    <m/>
    <s v="MUMINOVA ADOLAT JUMANAZAROVNA"/>
    <s v="42405825830030"/>
    <s v="24.05.1982"/>
    <s v="+998933173533"/>
    <s v="Навоий"/>
    <x v="0"/>
    <s v="Хўжақулобод МФЙ"/>
    <s v="SOHIBOV HASAN OLIM O‘G‘LI"/>
    <s v="32512903680098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6.03.2026"/>
    <m/>
    <n v="412000"/>
    <m/>
    <d v="2026-03-06T08:40:58"/>
    <n v="0"/>
    <n v="412000"/>
    <n v="46087.36178240741"/>
    <m/>
    <n v="68433"/>
  </r>
  <r>
    <s v="13153537"/>
    <s v="03.06.2026"/>
    <s v="2026-12896019"/>
    <m/>
    <m/>
    <s v="O‘KTAMOVA SHALOLA O‘KTAM QIZI"/>
    <s v="43008945830026"/>
    <s v="30.08.1994"/>
    <s v="+998931579404"/>
    <s v="Навоий"/>
    <x v="0"/>
    <s v="Тамабахрин МФЙ"/>
    <s v="NOMOZOV SARDOR UCHQUN O‘G‘LI"/>
    <s v="3220594583001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3.06.2026"/>
    <s v="Oddiy"/>
    <s v="04.06.2026"/>
    <s v="????? ????????"/>
    <n v="2060000"/>
    <s v="Ha"/>
    <d v="2026-06-04T10:48:24"/>
    <n v="0"/>
    <n v="2060000"/>
    <n v="46177.450277777774"/>
    <m/>
    <n v="247776"/>
  </r>
  <r>
    <s v="13153490"/>
    <s v="03.06.2026"/>
    <s v="2026-12895951"/>
    <m/>
    <m/>
    <s v="O‘KTAMOVA SHALOLA O‘KTAM QIZI"/>
    <s v="43008945830026"/>
    <s v="30.08.1994"/>
    <s v="+998931579404"/>
    <s v="Навоий"/>
    <x v="0"/>
    <s v="Тамабахрин МФЙ"/>
    <s v="NOMOZOV SARDOR UCHQUN O‘G‘LI"/>
    <s v="32205945830012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4.06.2026"/>
    <m/>
    <n v="412000"/>
    <m/>
    <d v="2026-06-04T10:42:30"/>
    <n v="0"/>
    <n v="412000"/>
    <n v="46177.446180555555"/>
    <m/>
    <n v="247788"/>
  </r>
  <r>
    <s v="13059976"/>
    <s v="23.05.2026"/>
    <s v="2026-12769992"/>
    <m/>
    <m/>
    <s v="HAKIMOVA GULIZIYO BAXTIYOROVNA"/>
    <s v="42203842380051"/>
    <s v="22.03.1984"/>
    <s v="+998934303846"/>
    <s v="Навоий"/>
    <x v="0"/>
    <s v="Тамабахрин МФЙ"/>
    <s v="NOMOZOV SARDOR UCHQUN O‘G‘LI"/>
    <s v="32205945830012"/>
    <x v="2"/>
    <n v="0"/>
    <n v="1"/>
    <s v="Тўланди"/>
    <s v="Озиқ"/>
    <s v="Озиқ-овқат билан боғлиқ харажатларини қоплаш (Озиқ-овқат)"/>
    <n v="412000"/>
    <s v="23.05.2026"/>
    <s v="Oddiy"/>
    <s v="23.05.2026"/>
    <m/>
    <n v="412000"/>
    <m/>
    <d v="2026-05-23T11:16:09"/>
    <n v="0"/>
    <n v="412000"/>
    <n v="46165.469548611109"/>
    <m/>
    <n v="207803"/>
  </r>
  <r>
    <s v="13024874"/>
    <s v="21.05.2026"/>
    <s v="2026-12723381"/>
    <m/>
    <m/>
    <s v="MAMATQULOV AKMAL BURXONOVICH"/>
    <s v="31205802380011"/>
    <s v="12.05.1980"/>
    <s v="+998942251756"/>
    <s v="Навоий"/>
    <x v="0"/>
    <s v="Тамабахрин МФЙ"/>
    <s v="NOMOZOV SARDOR UCHQUN O‘G‘LI"/>
    <s v="32205945830012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11:05:14"/>
    <n v="0"/>
    <n v="412000"/>
    <n v="46163.461967592593"/>
    <m/>
    <n v="202333"/>
  </r>
  <r>
    <s v="12597492"/>
    <s v="16.04.2026"/>
    <s v="2026-12175516"/>
    <m/>
    <m/>
    <s v="ISLOMOV UMIDJON XXX"/>
    <s v="31206912380029"/>
    <s v="12.06.1991"/>
    <s v="+998933222730"/>
    <s v="Навоий"/>
    <x v="0"/>
    <s v="Тамабахрин МФЙ"/>
    <s v="NOMOZOV SARDOR UCHQUN O‘G‘LI"/>
    <s v="32205945830012"/>
    <x v="2"/>
    <n v="0"/>
    <n v="1"/>
    <s v="Тўланди"/>
    <s v="Озиқ"/>
    <s v="Озиқ-овқат билан боғлиқ харажатларини қоплаш (Озиқ-овқат)"/>
    <n v="412000"/>
    <s v="17.04.2026"/>
    <s v="Oddiy"/>
    <s v="17.04.2026"/>
    <m/>
    <n v="412000"/>
    <m/>
    <d v="2026-04-17T13:19:14"/>
    <n v="0"/>
    <n v="412000"/>
    <n v="46129.555023148147"/>
    <m/>
    <n v="158309"/>
  </r>
  <r>
    <s v="12567824"/>
    <s v="14.04.2026"/>
    <s v="2026-12139931"/>
    <m/>
    <m/>
    <s v="ISLOMOV UMIDJON XXX"/>
    <s v="31206912380029"/>
    <s v="12.06.1991"/>
    <s v="+998933222730"/>
    <s v="Навоий"/>
    <x v="0"/>
    <s v="Тамабахрин МФЙ"/>
    <s v="NOMOZOV SARDOR UCHQUN O‘G‘LI"/>
    <s v="3220594583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4.04.2026"/>
    <s v="Oddiy"/>
    <s v="14.04.2026"/>
    <m/>
    <n v="2060000"/>
    <m/>
    <d v="2026-04-14T12:30:48"/>
    <n v="0"/>
    <n v="2060000"/>
    <n v="46126.52138888889"/>
    <m/>
    <n v="154813"/>
  </r>
  <r>
    <s v="12094774"/>
    <s v="19.03.2026"/>
    <s v="2026-11576551"/>
    <m/>
    <m/>
    <s v="DUSYAROVA TURSUNOY XXX"/>
    <s v="42304924040026"/>
    <s v="23.04.1992"/>
    <s v="+998954443666"/>
    <s v="Навоий"/>
    <x v="0"/>
    <s v="Тамабахрин МФЙ"/>
    <s v="NOMOZOV SARDOR UCHQUN O‘G‘LI"/>
    <s v="3220594583001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5.03.2026"/>
    <s v="Oddiy"/>
    <s v="31.03.2026"/>
    <m/>
    <n v="2060000"/>
    <m/>
    <d v="2026-03-31T09:26:02"/>
    <n v="0"/>
    <n v="2060000"/>
    <n v="46112.393078703702"/>
    <m/>
    <n v="142186"/>
  </r>
  <r>
    <s v="11754469"/>
    <s v="10.03.2026"/>
    <s v="2026-11175806"/>
    <m/>
    <m/>
    <s v="TOSHANOVA ZARIFA FATXUDINOVNA"/>
    <s v="42911882380057"/>
    <s v="29.11.1988"/>
    <s v="+998931686889"/>
    <s v="Навоий"/>
    <x v="0"/>
    <s v="Тамабахрин МФЙ"/>
    <s v="NOMOZOV SARDOR UCHQUN O‘G‘LI"/>
    <s v="32205945830012"/>
    <x v="7"/>
    <n v="0"/>
    <n v="0"/>
    <s v="Рад"/>
    <s v="Жарроҳлик"/>
    <s v="Жарроҳлик амалиёти харажатларини қоплаш"/>
    <n v="0"/>
    <s v="10.05.2026"/>
    <s v="Oddiy"/>
    <m/>
    <m/>
    <m/>
    <m/>
    <m/>
    <n v="0"/>
    <m/>
    <m/>
    <m/>
    <m/>
  </r>
  <r>
    <s v="11712235"/>
    <s v="06.03.2026"/>
    <s v="2026-11117430"/>
    <m/>
    <m/>
    <s v="ABDULLAYEV OG‘ABEK ARSLONBEK O‘G‘LI"/>
    <s v="30109953100041"/>
    <s v="01.09.1995"/>
    <s v="+998884329500"/>
    <s v="Навоий"/>
    <x v="0"/>
    <s v="Тамабахрин МФЙ"/>
    <s v="NOMOZOV SARDOR UCHQUN O‘G‘LI"/>
    <s v="3220594583001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8.03.2026"/>
    <m/>
    <n v="412000"/>
    <m/>
    <d v="2026-03-08T11:41:21"/>
    <n v="0"/>
    <n v="412000"/>
    <n v="46089.48704861111"/>
    <m/>
    <n v="98592"/>
  </r>
  <r>
    <s v="11708180"/>
    <s v="06.03.2026"/>
    <s v="2026-11112871"/>
    <m/>
    <m/>
    <s v="ABDULLAYEV OG‘ABEK ARSLONBEK O‘G‘LI"/>
    <s v="30109953100041"/>
    <s v="01.09.1995"/>
    <s v="+998884329500"/>
    <s v="Навоий"/>
    <x v="0"/>
    <s v="Тамабахрин МФЙ"/>
    <s v="NOMOZOV SARDOR UCHQUN O‘G‘LI"/>
    <s v="32205945830012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701522"/>
    <s v="06.03.2026"/>
    <s v="2026-11105416"/>
    <m/>
    <m/>
    <s v="MUXAMMADIYEVA AZIZA RUSTAMOVNA"/>
    <s v="40901862380067"/>
    <s v="09.01.1986"/>
    <s v="+998973666160"/>
    <s v="Навоий"/>
    <x v="0"/>
    <s v="Тамабахрин МФЙ"/>
    <s v="NOMOZOV SARDOR UCHQUN O‘G‘LI"/>
    <s v="32205945830012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6.03.2026"/>
    <m/>
    <n v="412000"/>
    <m/>
    <d v="2026-03-06T11:05:06"/>
    <n v="0"/>
    <n v="412000"/>
    <n v="46087.461875000001"/>
    <m/>
    <n v="89935"/>
  </r>
  <r>
    <s v="11683980"/>
    <s v="05.03.2026"/>
    <s v="2026-11085060"/>
    <m/>
    <m/>
    <s v="SHUKUROVA TURDIGUL NURALIYEVNA"/>
    <s v="41212842380038"/>
    <s v="12.12.1984"/>
    <s v="+998773183279"/>
    <s v="Навоий"/>
    <x v="0"/>
    <s v="Тамабахрин МФЙ"/>
    <s v="NOMOZOV SARDOR UCHQUN O‘G‘LI"/>
    <s v="3220594583001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19:40"/>
    <n v="0"/>
    <n v="412000"/>
    <n v="46086.721990740742"/>
    <m/>
    <n v="80476"/>
  </r>
  <r>
    <s v="11630081"/>
    <s v="04.03.2026"/>
    <s v="2026-11021835"/>
    <m/>
    <m/>
    <s v="SHUKUROVA TURDIGUL NURALIYEVNA"/>
    <s v="41212842380038"/>
    <s v="12.12.1984"/>
    <s v="+998935198412"/>
    <s v="Навоий"/>
    <x v="0"/>
    <s v="Тамабахрин МФЙ"/>
    <s v="NOMOZOV SARDOR UCHQUN O‘G‘LI"/>
    <s v="3220594583001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574395"/>
    <s v="03.03.2026"/>
    <s v="2026-10956084"/>
    <m/>
    <m/>
    <s v="DUSYAROVA TURSUNOY XXX"/>
    <s v="42304924040026"/>
    <s v="23.04.1992"/>
    <s v="+998954443666"/>
    <s v="Навоий"/>
    <x v="0"/>
    <s v="Тамабахрин МФЙ"/>
    <s v="NOMOZOV SARDOR UCHQUN O‘G‘LI"/>
    <s v="32205945830012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6:44:45"/>
    <n v="0"/>
    <n v="412000"/>
    <n v="46084.697743055556"/>
    <m/>
    <n v="68105"/>
  </r>
  <r>
    <s v="11573080"/>
    <s v="03.03.2026"/>
    <s v="2026-10954579"/>
    <m/>
    <m/>
    <s v="DUSYAROVA TURSUNOY XXX"/>
    <s v="42304924040026"/>
    <s v="23.04.1992"/>
    <s v="+998954443666"/>
    <s v="Навоий"/>
    <x v="0"/>
    <s v="Тамабахрин МФЙ"/>
    <s v="NOMOZOV SARDOR UCHQUN O‘G‘LI"/>
    <s v="32205945830012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72682"/>
    <s v="03.03.2026"/>
    <s v="2026-10954139"/>
    <m/>
    <m/>
    <s v="KENJAYEVA FERUZA ISMATILLAYEVNA"/>
    <s v="40311862380121"/>
    <s v="03.11.1986"/>
    <s v="+998946911700"/>
    <s v="Навоий"/>
    <x v="0"/>
    <s v="Тамабахрин МФЙ"/>
    <s v="NOMOZOV SARDOR UCHQUN O‘G‘LI"/>
    <s v="3220594583001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3.03.2026"/>
    <s v="Oddiy"/>
    <s v="03.03.2026"/>
    <m/>
    <n v="2060000"/>
    <m/>
    <d v="2026-03-03T13:39:41"/>
    <n v="0"/>
    <n v="2060000"/>
    <n v="46084.569224537037"/>
    <m/>
    <n v="67642"/>
  </r>
  <r>
    <s v="11570153"/>
    <s v="03.03.2026"/>
    <s v="2026-10951284"/>
    <m/>
    <m/>
    <s v="KENJAYEVA FERUZA ISMATILLAYEVNA"/>
    <s v="40311862380121"/>
    <s v="03.11.1986"/>
    <s v="+998946911700"/>
    <s v="Навоий"/>
    <x v="0"/>
    <s v="Тамабахрин МФЙ"/>
    <s v="NOMOZOV SARDOR UCHQUN O‘G‘LI"/>
    <s v="3220594583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3.2026"/>
    <s v="Oddiy"/>
    <m/>
    <m/>
    <m/>
    <m/>
    <m/>
    <n v="0"/>
    <m/>
    <m/>
    <m/>
    <m/>
  </r>
  <r>
    <s v="11567683"/>
    <s v="03.03.2026"/>
    <s v="2026-10948470"/>
    <m/>
    <m/>
    <s v="SULTANOVA MADINA SOBIROVNA"/>
    <s v="42112875830016"/>
    <s v="21.12.1987"/>
    <s v="+998949848783"/>
    <s v="Навоий"/>
    <x v="0"/>
    <s v="Тамабахрин МФЙ"/>
    <s v="NOMOZOV SARDOR UCHQUN O‘G‘LI"/>
    <s v="32205945830012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3:54:05"/>
    <n v="0"/>
    <n v="412000"/>
    <n v="46084.579224537039"/>
    <m/>
    <n v="67562"/>
  </r>
  <r>
    <s v="11566264"/>
    <s v="03.03.2026"/>
    <s v="2026-10946850"/>
    <m/>
    <m/>
    <s v="KENJAYEVA FERUZA ISMATILLAYEVNA"/>
    <s v="40311862380121"/>
    <s v="03.11.1986"/>
    <s v="+998946911700"/>
    <s v="Навоий"/>
    <x v="0"/>
    <s v="Тамабахрин МФЙ"/>
    <s v="NOMOZOV SARDOR UCHQUN O‘G‘LI"/>
    <s v="32205945830012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3:51:12"/>
    <n v="0"/>
    <n v="412000"/>
    <n v="46084.577222222222"/>
    <m/>
    <n v="67565"/>
  </r>
  <r>
    <s v="11565890"/>
    <s v="03.03.2026"/>
    <s v="2026-10946434"/>
    <m/>
    <m/>
    <s v="DUSYAROVA TURSUNOY XXX"/>
    <s v="42304924040026"/>
    <s v="23.04.1992"/>
    <s v="+998954443666"/>
    <s v="Навоий"/>
    <x v="0"/>
    <s v="Тамабахрин МФЙ"/>
    <s v="NOMOZOV SARDOR UCHQUN O‘G‘LI"/>
    <s v="32205945830012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491778"/>
    <s v="27.02.2026"/>
    <s v="2026-10859072"/>
    <m/>
    <m/>
    <s v="ISAQOV TEMUR XAMZAYEVICH"/>
    <s v="31809892380067"/>
    <s v="18.09.1989"/>
    <s v="+998883689400"/>
    <s v="Навоий"/>
    <x v="0"/>
    <s v="Тамабахрин МФЙ"/>
    <s v="NOMOZOV SARDOR UCHQUN O‘G‘LI"/>
    <s v="32205945830012"/>
    <x v="2"/>
    <n v="0"/>
    <n v="1"/>
    <s v="Тўланди"/>
    <s v="Озиқ"/>
    <s v="Озиқ-овқат билан боғлиқ харажатларини қоплаш (Озиқ-овқат)"/>
    <n v="412000"/>
    <s v="27.02.2026"/>
    <s v="Oddiy"/>
    <s v="27.02.2026"/>
    <m/>
    <n v="412000"/>
    <m/>
    <d v="2026-02-27T15:03:48"/>
    <n v="0"/>
    <n v="412000"/>
    <n v="46080.627638888887"/>
    <m/>
    <n v="66237"/>
  </r>
  <r>
    <s v="11491702"/>
    <s v="27.02.2026"/>
    <s v="2026-10858988"/>
    <m/>
    <m/>
    <s v="ISAQOV TEMUR XAMZAYEVICH"/>
    <s v="31809892380067"/>
    <s v="18.09.1989"/>
    <s v="+998883689400"/>
    <s v="Навоий"/>
    <x v="0"/>
    <s v="Тамабахрин МФЙ"/>
    <s v="NOMOZOV SARDOR UCHQUN O‘G‘LI"/>
    <s v="3220594583001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7.02.2026"/>
    <s v="Oddiy"/>
    <s v="27.02.2026"/>
    <m/>
    <n v="2060000"/>
    <m/>
    <d v="2026-02-27T15:03:29"/>
    <n v="0"/>
    <n v="2060000"/>
    <n v="46080.627418981479"/>
    <m/>
    <n v="66241"/>
  </r>
  <r>
    <s v="11403292"/>
    <s v="23.02.2026"/>
    <s v="2026-10752599"/>
    <m/>
    <m/>
    <s v="AZIZOVA GULMIRA TOJIMURODOVNA"/>
    <s v="42712805830020"/>
    <s v="27.12.1980"/>
    <s v="+998942282780"/>
    <s v="Навоий"/>
    <x v="0"/>
    <s v="Тамабахрин МФЙ"/>
    <s v="NOMOZOV SARDOR UCHQUN O‘G‘LI"/>
    <s v="3220594583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3.02.2026"/>
    <s v="Oddiy"/>
    <m/>
    <m/>
    <m/>
    <m/>
    <m/>
    <n v="0"/>
    <m/>
    <m/>
    <m/>
    <m/>
  </r>
  <r>
    <s v="11403258"/>
    <s v="23.02.2026"/>
    <s v="2026-10752561"/>
    <m/>
    <m/>
    <s v="AZIZOVA GULMIRA TOJIMURODOVNA"/>
    <s v="42712805830020"/>
    <s v="27.12.1980"/>
    <s v="+998942282780"/>
    <s v="Навоий"/>
    <x v="0"/>
    <s v="Тамабахрин МФЙ"/>
    <s v="NOMOZOV SARDOR UCHQUN O‘G‘LI"/>
    <s v="32205945830012"/>
    <x v="6"/>
    <n v="0"/>
    <n v="0"/>
    <s v="Рад"/>
    <s v="Озиқ"/>
    <s v="Озиқ-овқат билан боғлиқ харажатларини қоплаш (Озиқ-овқат)"/>
    <n v="0"/>
    <s v="23.02.2026"/>
    <s v="Oddiy"/>
    <m/>
    <m/>
    <m/>
    <m/>
    <m/>
    <n v="0"/>
    <m/>
    <m/>
    <m/>
    <m/>
  </r>
  <r>
    <s v="11402425"/>
    <s v="23.02.2026"/>
    <s v="2026-10751615"/>
    <m/>
    <m/>
    <s v="MUXAMMADIYEVA GULMIRA ILXOMOVNA"/>
    <s v="42911892380124"/>
    <s v="29.11.1989"/>
    <s v="+998912510126"/>
    <s v="Навоий"/>
    <x v="0"/>
    <s v="Тамабахрин МФЙ"/>
    <s v="NOMOZOV SARDOR UCHQUN O‘G‘LI"/>
    <s v="3220594583001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3.02.2026"/>
    <s v="Oddiy"/>
    <s v="27.02.2026"/>
    <m/>
    <n v="2060000"/>
    <m/>
    <d v="2026-02-27T13:29:37"/>
    <n v="0"/>
    <n v="2060000"/>
    <n v="46080.5622337963"/>
    <m/>
    <n v="65095"/>
  </r>
  <r>
    <s v="10708171"/>
    <s v="09.01.2026"/>
    <s v="2026-09915335"/>
    <m/>
    <m/>
    <s v="ISHONQULOV HUSAN NORMUMIN O‘G‘LI"/>
    <s v="52505025830016"/>
    <s v="25.05.2002"/>
    <s v="+998946180225"/>
    <s v="Навоий"/>
    <x v="0"/>
    <s v="Тамабахрин МФЙ"/>
    <s v="NOMOZOV SARDOR UCHQUN O‘G‘LI"/>
    <s v="32205945830012"/>
    <x v="7"/>
    <n v="0"/>
    <n v="0"/>
    <s v="Рад"/>
    <s v="Даволаниш"/>
    <s v="Жарроҳлик амалиётисиз даволаниш харажатларини қоплаш"/>
    <n v="0"/>
    <s v="09.03.2026"/>
    <s v="Oddiy"/>
    <m/>
    <m/>
    <m/>
    <m/>
    <m/>
    <n v="0"/>
    <m/>
    <m/>
    <m/>
    <m/>
  </r>
  <r>
    <s v="13118848"/>
    <s v="01.06.2026"/>
    <s v="2026-12851324"/>
    <m/>
    <m/>
    <s v="SAFAROV SHUKURILLO YULDASHEVICH"/>
    <s v="31007762330059"/>
    <s v="10.07.1976"/>
    <s v="+998913325188"/>
    <s v="Навоий"/>
    <x v="1"/>
    <s v="Ғамхўр МФЙ"/>
    <s v="SAFAROV OZODJON JABBOROVICH"/>
    <s v="33006842330042"/>
    <x v="2"/>
    <n v="0"/>
    <n v="1"/>
    <s v="Тўланди"/>
    <s v="Озиқ"/>
    <s v="Озиқ-овқат билан боғлиқ харажатларини қоплаш (Озиқ-овқат)"/>
    <n v="412000"/>
    <s v="04.06.2026"/>
    <s v="Oddiy"/>
    <s v="05.06.2026"/>
    <m/>
    <n v="412000"/>
    <m/>
    <d v="2026-06-05T12:28:23"/>
    <n v="0"/>
    <n v="412000"/>
    <n v="46178.51971064815"/>
    <m/>
    <n v="278122"/>
  </r>
  <r>
    <s v="12849398"/>
    <s v="06.05.2026"/>
    <s v="2026-12491731"/>
    <m/>
    <m/>
    <s v="HASANOVA MANZURA SHAMSIYEVNA"/>
    <s v="43012821070097"/>
    <s v="30.12.1982"/>
    <s v="+998883788484"/>
    <s v="Навоий"/>
    <x v="1"/>
    <s v="Ғамхўр МФЙ"/>
    <s v="SAFAROV OZODJON JABBOROVICH"/>
    <s v="33006842330042"/>
    <x v="5"/>
    <n v="0"/>
    <n v="0"/>
    <s v="Қарор"/>
    <s v="Озиқ"/>
    <s v="Озиқ-овқат билан боғлиқ харажатларини қоплаш (Озиқ-овқат)"/>
    <n v="412000"/>
    <s v="08.05.2026"/>
    <s v="Oddiy"/>
    <s v="08.05.2026"/>
    <s v="????? ????????"/>
    <n v="412000"/>
    <s v="Ha"/>
    <d v="2026-05-08T15:41:24"/>
    <n v="0"/>
    <n v="412000"/>
    <n v="46150.653749999998"/>
    <m/>
    <n v="186498"/>
  </r>
  <r>
    <s v="12665219"/>
    <s v="22.04.2026"/>
    <s v="2026-12259965"/>
    <m/>
    <m/>
    <s v="XOTAMOVA OYDIN JO‘RAYEVNA"/>
    <s v="41202762330053"/>
    <s v="12.02.1976"/>
    <s v="+998876700216"/>
    <s v="Навоий"/>
    <x v="1"/>
    <s v="Ғамхўр МФЙ"/>
    <s v="SAFAROV OZODJON JABBOROVICH"/>
    <s v="33006842330042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24.06.2026"/>
    <s v="Oddiy"/>
    <s v="23.04.2026"/>
    <m/>
    <n v="2060000"/>
    <m/>
    <d v="2026-04-23T09:52:25"/>
    <n v="0"/>
    <n v="2060000"/>
    <n v="46135.411400462966"/>
    <m/>
    <n v="164889"/>
  </r>
  <r>
    <s v="12664236"/>
    <s v="22.04.2026"/>
    <s v="2026-12258651"/>
    <m/>
    <m/>
    <s v="XOLOVA QURBONGUL SAYDULLOYEVNA"/>
    <s v="41709832330035"/>
    <s v="17.09.1983"/>
    <s v="+998905692018"/>
    <s v="Навоий"/>
    <x v="1"/>
    <s v="Ғамхўр МФЙ"/>
    <s v="SAFAROV OZODJON JABBOROVICH"/>
    <s v="33006842330042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23.06.2026"/>
    <s v="Oddiy"/>
    <s v="22.04.2026"/>
    <m/>
    <n v="2060000"/>
    <m/>
    <d v="2026-04-22T17:01:39"/>
    <n v="0"/>
    <n v="2060000"/>
    <n v="46134.709479166668"/>
    <m/>
    <n v="164413"/>
  </r>
  <r>
    <s v="12663833"/>
    <s v="22.04.2026"/>
    <s v="2026-12258051"/>
    <m/>
    <m/>
    <s v="XOLOVA QURBONGUL SAYDULLOYEVNA"/>
    <s v="41709832330035"/>
    <s v="17.09.1983"/>
    <s v="+998888192018"/>
    <s v="Навоий"/>
    <x v="1"/>
    <s v="Ғамхўр МФЙ"/>
    <s v="SAFAROV OZODJON JABBOROVICH"/>
    <s v="33006842330042"/>
    <x v="2"/>
    <n v="0"/>
    <n v="1"/>
    <s v="Тўланди"/>
    <s v="Озиқ"/>
    <s v="Озиқ-овқат билан боғлиқ харажатларини қоплаш (Озиқ-овқат)"/>
    <n v="412000"/>
    <s v="22.04.2026"/>
    <s v="Oddiy"/>
    <s v="22.04.2026"/>
    <m/>
    <n v="412000"/>
    <m/>
    <d v="2026-04-22T17:12:12"/>
    <n v="0"/>
    <n v="412000"/>
    <n v="46134.716805555552"/>
    <m/>
    <n v="164410"/>
  </r>
  <r>
    <s v="11836672"/>
    <s v="11.03.2026"/>
    <s v="2026-11272415"/>
    <m/>
    <m/>
    <s v="RAQIBOVA MAHKAMTOSH AMONOVNA"/>
    <s v="42501765780023"/>
    <s v="25.01.1976"/>
    <s v="+998973777625"/>
    <s v="Навоий"/>
    <x v="1"/>
    <s v="Ғамхўр МФЙ"/>
    <s v="SAFAROV OZODJON JABBOROVICH"/>
    <s v="33006842330042"/>
    <x v="1"/>
    <n v="0"/>
    <n v="0"/>
    <s v="Рад"/>
    <s v="Коммунал"/>
    <s v="Коммунал харажатларни қоплаш"/>
    <n v="0"/>
    <s v="13.03.2026"/>
    <s v="Oddiy"/>
    <m/>
    <m/>
    <m/>
    <m/>
    <m/>
    <n v="0"/>
    <m/>
    <m/>
    <m/>
    <n v="132908"/>
  </r>
  <r>
    <s v="11834638"/>
    <s v="11.03.2026"/>
    <s v="2026-11270049"/>
    <m/>
    <m/>
    <s v="BAROTOVA NOZIMA YULDOSHEVNA"/>
    <s v="41308892330030"/>
    <s v="13.08.1989"/>
    <s v="+998888608626"/>
    <s v="Навоий"/>
    <x v="1"/>
    <s v="Ғамхўр МФЙ"/>
    <s v="SAFAROV OZODJON JABBOROVICH"/>
    <s v="33006842330042"/>
    <x v="1"/>
    <n v="0"/>
    <n v="0"/>
    <s v="Рад"/>
    <s v="Коммунал"/>
    <s v="Коммунал харажатларни қоплаш"/>
    <n v="0"/>
    <s v="13.03.2026"/>
    <s v="Oddiy"/>
    <m/>
    <m/>
    <m/>
    <m/>
    <m/>
    <n v="0"/>
    <m/>
    <m/>
    <m/>
    <n v="132910"/>
  </r>
  <r>
    <s v="11832151"/>
    <s v="11.03.2026"/>
    <s v="2026-11267151"/>
    <m/>
    <m/>
    <s v="XOTAMOVA OYDIN JO‘RAYEVNA"/>
    <s v="41202762330053"/>
    <s v="12.02.1976"/>
    <s v="+998913330216"/>
    <s v="Навоий"/>
    <x v="1"/>
    <s v="Ғамхўр МФЙ"/>
    <s v="SAFAROV OZODJON JABBOROVICH"/>
    <s v="33006842330042"/>
    <x v="1"/>
    <n v="0"/>
    <n v="0"/>
    <s v="Рад"/>
    <s v="Коммунал"/>
    <s v="Коммунал харажатларни қоплаш"/>
    <n v="0"/>
    <s v="13.03.2026"/>
    <s v="Oddiy"/>
    <m/>
    <m/>
    <m/>
    <m/>
    <m/>
    <n v="0"/>
    <m/>
    <m/>
    <m/>
    <n v="132782"/>
  </r>
  <r>
    <s v="11831358"/>
    <s v="11.03.2026"/>
    <s v="2026-11266178"/>
    <m/>
    <m/>
    <s v="SAFAROV MADAMIN YULDASHEVICH"/>
    <s v="31703842330051"/>
    <s v="17.03.1984"/>
    <s v="+998888192018"/>
    <s v="Навоий"/>
    <x v="1"/>
    <s v="Ғамхўр МФЙ"/>
    <s v="SAFAROV OZODJON JABBOROVICH"/>
    <s v="33006842330042"/>
    <x v="1"/>
    <n v="0"/>
    <n v="0"/>
    <s v="Рад"/>
    <s v="Коммунал"/>
    <s v="Коммунал харажатларни қоплаш"/>
    <n v="0"/>
    <s v="13.03.2026"/>
    <s v="Oddiy"/>
    <m/>
    <m/>
    <m/>
    <m/>
    <m/>
    <n v="0"/>
    <m/>
    <m/>
    <m/>
    <n v="132783"/>
  </r>
  <r>
    <s v="11826131"/>
    <s v="11.03.2026"/>
    <s v="2026-11259711"/>
    <m/>
    <m/>
    <s v="EGAMBERDIYEVA OYSANAM DAVRONOVNA"/>
    <s v="41309852330042"/>
    <s v="13.09.1985"/>
    <s v="+998882986325"/>
    <s v="Навоий"/>
    <x v="1"/>
    <s v="Ғамхўр МФЙ"/>
    <s v="SAFAROV OZODJON JABBOROVICH"/>
    <s v="33006842330042"/>
    <x v="1"/>
    <n v="0"/>
    <n v="0"/>
    <s v="Рад"/>
    <s v="Коммунал"/>
    <s v="Коммунал харажатларни қоплаш"/>
    <n v="0"/>
    <s v="13.03.2026"/>
    <s v="Oddiy"/>
    <m/>
    <m/>
    <m/>
    <m/>
    <m/>
    <n v="0"/>
    <m/>
    <m/>
    <m/>
    <n v="132784"/>
  </r>
  <r>
    <s v="11823082"/>
    <s v="11.03.2026"/>
    <s v="2026-11256143"/>
    <m/>
    <m/>
    <s v="EGAMBERDIYEVA OYSANAM DAVRONOVNA"/>
    <s v="41309852330042"/>
    <s v="13.09.1985"/>
    <s v="+998882986325"/>
    <s v="Навоий"/>
    <x v="1"/>
    <s v="Ғамхўр МФЙ"/>
    <s v="SAFAROV OZODJON JABBOROVICH"/>
    <s v="33006842330042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4:10:40"/>
    <n v="0"/>
    <n v="412000"/>
    <n v="46092.590740740743"/>
    <m/>
    <n v="116801"/>
  </r>
  <r>
    <s v="11820532"/>
    <s v="11.03.2026"/>
    <s v="2026-11253151"/>
    <m/>
    <m/>
    <s v="SAFAROV MADAMIN YULDASHEVICH"/>
    <s v="31703842330051"/>
    <s v="17.03.1984"/>
    <s v="+998888192018"/>
    <s v="Навоий"/>
    <x v="1"/>
    <s v="Ғамхўр МФЙ"/>
    <s v="SAFAROV OZODJON JABBOROVICH"/>
    <s v="33006842330042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4:53:56"/>
    <n v="0"/>
    <n v="412000"/>
    <n v="46092.620787037034"/>
    <m/>
    <n v="117638"/>
  </r>
  <r>
    <s v="11796445"/>
    <s v="11.03.2026"/>
    <s v="2026-11224008"/>
    <m/>
    <m/>
    <s v="XOTAMOVA OYDIN JO‘RAYEVNA"/>
    <s v="41202762330053"/>
    <s v="12.02.1976"/>
    <s v="+998913330216"/>
    <s v="Навоий"/>
    <x v="1"/>
    <s v="Ғамхўр МФЙ"/>
    <s v="SAFAROV OZODJON JABBOROVICH"/>
    <s v="33006842330042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3:02:24"/>
    <n v="0"/>
    <n v="412000"/>
    <n v="46092.543333333335"/>
    <m/>
    <n v="115404"/>
  </r>
  <r>
    <s v="11795971"/>
    <s v="11.03.2026"/>
    <s v="2026-11223491"/>
    <m/>
    <m/>
    <s v="SAFAROV MADAMIN YULDASHEVICH"/>
    <s v="31703842330051"/>
    <s v="17.03.1984"/>
    <s v="+998888192018"/>
    <s v="Навоий"/>
    <x v="1"/>
    <s v="Ғамхўр МФЙ"/>
    <s v="SAFAROV OZODJON JABBOROVICH"/>
    <s v="33006842330042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19839"/>
    <s v="04.03.2026"/>
    <s v="2026-11009831"/>
    <m/>
    <m/>
    <s v="XOTAMOVA OYDIN JO‘RAYEVNA"/>
    <s v="41202762330053"/>
    <s v="12.02.1976"/>
    <s v="+998909490215"/>
    <s v="Навоий"/>
    <x v="1"/>
    <s v="Ғамхўр МФЙ"/>
    <s v="SAFAROV OZODJON JABBOROVICH"/>
    <s v="3300684233004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19115"/>
    <s v="04.03.2026"/>
    <s v="2026-11008966"/>
    <m/>
    <m/>
    <s v="BAROTOVA NOZIMA YULDOSHEVNA"/>
    <s v="41308892330030"/>
    <s v="13.08.1989"/>
    <s v="+998888608626"/>
    <s v="Навоий"/>
    <x v="1"/>
    <s v="Ғамхўр МФЙ"/>
    <s v="SAFAROV OZODJON JABBOROVICH"/>
    <s v="3300684233004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0:17:37"/>
    <n v="0"/>
    <n v="412000"/>
    <n v="46086.428900462961"/>
    <m/>
    <n v="76126"/>
  </r>
  <r>
    <s v="11614400"/>
    <s v="04.03.2026"/>
    <s v="2026-11003390"/>
    <m/>
    <m/>
    <s v="RAQIBOVA MAHKAMTOSH AMONOVNA"/>
    <s v="42501765780023"/>
    <s v="25.01.1976"/>
    <s v="+998991207408"/>
    <s v="Навоий"/>
    <x v="1"/>
    <s v="Ғамхўр МФЙ"/>
    <s v="SAFAROV OZODJON JABBOROVICH"/>
    <s v="33006842330042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1:19:18"/>
    <n v="0"/>
    <n v="412000"/>
    <n v="46086.471736111111"/>
    <m/>
    <n v="76093"/>
  </r>
  <r>
    <s v="13412481"/>
    <s v="18.06.2026"/>
    <s v="2026-13242817"/>
    <m/>
    <m/>
    <s v="TASHANOV SAYDALIM RAXMONOVICH"/>
    <s v="31810632380049"/>
    <s v="18.10.1963"/>
    <s v="+998933471863"/>
    <s v="Навоий"/>
    <x v="0"/>
    <s v="Фидокор МФЙ"/>
    <s v="AZAMATOVA SHAXNOZA AZAMATOVNA"/>
    <s v="40211892380051"/>
    <x v="12"/>
    <n v="0"/>
    <n v="0"/>
    <s v="Жараён"/>
    <s v="Таъмир"/>
    <s v="Уй-жойини таъмирлаш харажатларини қоплаш"/>
    <n v="20600000"/>
    <s v="18.06.2026"/>
    <s v="Oddiy"/>
    <m/>
    <m/>
    <m/>
    <m/>
    <m/>
    <n v="0"/>
    <m/>
    <m/>
    <m/>
    <m/>
  </r>
  <r>
    <s v="13215551"/>
    <s v="06.06.2026"/>
    <s v="2026-12977739"/>
    <m/>
    <m/>
    <s v="QUVONDIQOV ABDIROZIQ KAMILOVICH"/>
    <s v="30812682390037"/>
    <s v="08.12.1968"/>
    <s v="+998939521505"/>
    <s v="Навоий"/>
    <x v="0"/>
    <s v="Фидокор МФЙ"/>
    <s v="AZAMATOVA SHAXNOZA AZAMATOVNA"/>
    <s v="40211892380051"/>
    <x v="6"/>
    <n v="0"/>
    <n v="0"/>
    <s v="Рад"/>
    <s v="Жарроҳлик"/>
    <s v="Жарроҳлик амалиёти харажатларини қоплаш"/>
    <n v="0"/>
    <s v="06.06.2026"/>
    <s v="Oddiy"/>
    <m/>
    <m/>
    <m/>
    <m/>
    <m/>
    <n v="0"/>
    <m/>
    <m/>
    <m/>
    <m/>
  </r>
  <r>
    <s v="13179375"/>
    <s v="04.06.2026"/>
    <s v="2026-12929210"/>
    <m/>
    <m/>
    <s v="ASLONOVA ULJONOY YOQUB QIZI"/>
    <s v="40911955830012"/>
    <s v="09.11.1995"/>
    <s v="+998933130910"/>
    <s v="Навоий"/>
    <x v="0"/>
    <s v="Фидокор МФЙ"/>
    <s v="AZAMATOVA SHAXNOZA AZAMATOVNA"/>
    <s v="40211892380051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4.06.2026"/>
    <s v="Oddiy"/>
    <s v="05.06.2026"/>
    <s v="????? ????????"/>
    <n v="2060000"/>
    <s v="Ha"/>
    <d v="2026-06-05T00:05:32"/>
    <n v="0"/>
    <n v="2060000"/>
    <n v="46178.003842592596"/>
    <m/>
    <n v="282397"/>
  </r>
  <r>
    <s v="13179205"/>
    <s v="04.06.2026"/>
    <s v="2026-12929006"/>
    <m/>
    <m/>
    <s v="ASLONOVA ULJONOY YOQUB QIZI"/>
    <s v="40911955830012"/>
    <s v="09.11.1995"/>
    <s v="+998933130910"/>
    <s v="Навоий"/>
    <x v="0"/>
    <s v="Фидокор МФЙ"/>
    <s v="AZAMATOVA SHAXNOZA AZAMATOVNA"/>
    <s v="40211892380051"/>
    <x v="2"/>
    <n v="0"/>
    <n v="1"/>
    <s v="Тўланди"/>
    <s v="Озиқ"/>
    <s v="Озиқ-овқат билан боғлиқ харажатларини қоплаш (Озиқ-овқат)"/>
    <n v="412000"/>
    <s v="04.06.2026"/>
    <s v="Oddiy"/>
    <s v="05.06.2026"/>
    <m/>
    <n v="412000"/>
    <m/>
    <d v="2026-06-05T00:04:25"/>
    <n v="0"/>
    <n v="412000"/>
    <n v="46178.003067129626"/>
    <m/>
    <n v="282385"/>
  </r>
  <r>
    <s v="13086243"/>
    <s v="26.05.2026"/>
    <s v="2026-12806755"/>
    <m/>
    <m/>
    <s v="NABIYEV JURABEK SHERQULOVICH"/>
    <s v="30712835830035"/>
    <s v="07.12.1983"/>
    <s v="+998943751504"/>
    <s v="Навоий"/>
    <x v="0"/>
    <s v="Фидокор МФЙ"/>
    <s v="AZAMATOVA SHAXNOZA AZAMATOVNA"/>
    <s v="40211892380051"/>
    <x v="5"/>
    <n v="0"/>
    <n v="0"/>
    <s v="Қарор"/>
    <s v="Таъмир"/>
    <s v="Уй-жойини таъмирлаш харажатларини қоплаш"/>
    <n v="20600000"/>
    <s v="26.05.2026"/>
    <s v="Oddiy"/>
    <s v="03.06.2026"/>
    <s v="????? ????????"/>
    <n v="20600000"/>
    <s v="Ha"/>
    <d v="2026-06-03T15:29:48"/>
    <n v="0"/>
    <n v="20600000"/>
    <n v="46176.645694444444"/>
    <m/>
    <n v="248484"/>
  </r>
  <r>
    <s v="13085600"/>
    <s v="26.05.2026"/>
    <s v="2026-12805904"/>
    <m/>
    <m/>
    <s v="NOMOZOVA NURXON QURBON QIZI"/>
    <s v="40907955830020"/>
    <s v="09.07.1995"/>
    <s v="+998943751504"/>
    <s v="Навоий"/>
    <x v="0"/>
    <s v="Фидокор МФЙ"/>
    <s v="AZAMATOVA SHAXNOZA AZAMATOVNA"/>
    <s v="40211892380051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6:53:30"/>
    <n v="0"/>
    <n v="412000"/>
    <n v="46168.703819444447"/>
    <m/>
    <n v="212020"/>
  </r>
  <r>
    <s v="13085525"/>
    <s v="26.05.2026"/>
    <s v="2026-12805814"/>
    <m/>
    <m/>
    <s v="ISROILOVA IRODA ILHOMOVNA"/>
    <s v="42805882400063"/>
    <s v="28.05.1988"/>
    <s v="+998958001002"/>
    <s v="Навоий"/>
    <x v="0"/>
    <s v="Фидокор МФЙ"/>
    <s v="AZAMATOVA SHAXNOZA AZAMATOVNA"/>
    <s v="40211892380051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6:54:10"/>
    <n v="0"/>
    <n v="412000"/>
    <n v="46168.704282407409"/>
    <m/>
    <n v="212019"/>
  </r>
  <r>
    <s v="13085147"/>
    <s v="26.05.2026"/>
    <s v="2026-12805344"/>
    <m/>
    <m/>
    <s v="ATANIYOZOVA BAXTIGUL MURTOZAYEVNA"/>
    <s v="42811815830025"/>
    <s v="28.11.1981"/>
    <s v="+998958001002"/>
    <s v="Навоий"/>
    <x v="0"/>
    <s v="Фидокор МФЙ"/>
    <s v="AZAMATOVA SHAXNOZA AZAMATOVNA"/>
    <s v="40211892380051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6:54:43"/>
    <n v="0"/>
    <n v="412000"/>
    <n v="46168.704664351855"/>
    <m/>
    <n v="212018"/>
  </r>
  <r>
    <s v="13077671"/>
    <s v="25.05.2026"/>
    <s v="2026-12795131"/>
    <m/>
    <m/>
    <s v="XAKIMOVA SHAXLO TOSHTEMIROVNA"/>
    <s v="40103802380025"/>
    <s v="01.03.1980"/>
    <s v="+998958001002"/>
    <s v="Навоий"/>
    <x v="0"/>
    <s v="Фидокор МФЙ"/>
    <s v="AZAMATOVA SHAXNOZA AZAMATOVNA"/>
    <s v="4021189238005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6.05.2026"/>
    <s v="Oddiy"/>
    <s v="26.05.2026"/>
    <m/>
    <n v="2060000"/>
    <m/>
    <d v="2026-05-26T16:52:52"/>
    <n v="0"/>
    <n v="2060000"/>
    <n v="46168.703379629631"/>
    <m/>
    <n v="212056"/>
  </r>
  <r>
    <s v="13067739"/>
    <s v="25.05.2026"/>
    <s v="2026-12781683"/>
    <m/>
    <m/>
    <s v="NAZAROV MIRZOHID ABDIHALIMOVICH"/>
    <s v="31501742380040"/>
    <s v="15.01.1974"/>
    <s v="+998943751504"/>
    <s v="Навоий"/>
    <x v="0"/>
    <s v="Фидокор МФЙ"/>
    <s v="AZAMATOVA SHAXNOZA AZAMATOVNA"/>
    <s v="40211892380051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6:56:33"/>
    <n v="0"/>
    <n v="412000"/>
    <n v="46168.705937500003"/>
    <m/>
    <n v="212176"/>
  </r>
  <r>
    <s v="12666665"/>
    <s v="22.04.2026"/>
    <s v="2026-12261928"/>
    <m/>
    <m/>
    <s v="MURODOVA MUHAYYO BAXTIYOR QIZI"/>
    <s v="40207995830076"/>
    <s v="02.07.1999"/>
    <s v="+998940059902"/>
    <s v="Навоий"/>
    <x v="0"/>
    <s v="Фидокор МФЙ"/>
    <s v="AZAMATOVA SHAXNOZA AZAMATOVNA"/>
    <s v="40211892380051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3.04.2026"/>
    <s v="Oddiy"/>
    <s v="30.04.2026"/>
    <s v="????? ????????"/>
    <n v="2060000"/>
    <s v="Ha"/>
    <d v="2026-04-30T11:29:13"/>
    <n v="0"/>
    <n v="2060000"/>
    <n v="46142.478622685187"/>
    <m/>
    <n v="166189"/>
  </r>
  <r>
    <s v="12214777"/>
    <s v="26.03.2026"/>
    <s v="2026-11718173"/>
    <m/>
    <m/>
    <s v="MURODOVA MUHAYYO BAXTIYOR QIZI"/>
    <s v="40207995830076"/>
    <s v="02.07.1999"/>
    <s v="+998940059902"/>
    <s v="Навоий"/>
    <x v="0"/>
    <s v="Ишонч МФЙ"/>
    <s v="AZAMATOVA SHAXNOZA AZAMATOVNA"/>
    <s v="4021189238005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31.03.2026"/>
    <s v="Oddiy"/>
    <m/>
    <m/>
    <m/>
    <m/>
    <m/>
    <n v="0"/>
    <m/>
    <m/>
    <m/>
    <m/>
  </r>
  <r>
    <s v="12011702"/>
    <s v="17.03.2026"/>
    <s v="2026-11479703"/>
    <m/>
    <m/>
    <s v="NABIYEV JURABEK SHERQULOVICH"/>
    <s v="30712835830035"/>
    <s v="07.12.1983"/>
    <s v="+998958001002"/>
    <s v="Навоий"/>
    <x v="0"/>
    <s v="Фидокор МФЙ"/>
    <s v="AZAMATOVA SHAXNOZA AZAMATOVNA"/>
    <s v="40211892380051"/>
    <x v="0"/>
    <n v="0"/>
    <n v="0"/>
    <s v="Рад"/>
    <s v="Таъмир"/>
    <s v="Уй-жойини таъмирлаш харажатларини қоплаш"/>
    <n v="0"/>
    <s v="17.03.2026"/>
    <s v="Oddiy"/>
    <m/>
    <m/>
    <m/>
    <m/>
    <m/>
    <n v="0"/>
    <m/>
    <m/>
    <m/>
    <m/>
  </r>
  <r>
    <s v="11765767"/>
    <s v="10.03.2026"/>
    <s v="2026-11188588"/>
    <m/>
    <m/>
    <s v="SANAQULOVA DILOBAR NE’MATOVNA"/>
    <s v="40906785830026"/>
    <s v="09.06.1978"/>
    <s v="+998770467861"/>
    <s v="Навоий"/>
    <x v="0"/>
    <s v="Фидокор МФЙ"/>
    <s v="AZAMATOVA SHAXNOZA AZAMATOVNA"/>
    <s v="4021189238005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4.03.2026"/>
    <s v="Oddiy"/>
    <s v="16.03.2026"/>
    <m/>
    <n v="2060000"/>
    <m/>
    <d v="2026-03-16T09:28:51"/>
    <n v="0"/>
    <n v="2060000"/>
    <n v="46097.39503472222"/>
    <m/>
    <n v="134735"/>
  </r>
  <r>
    <s v="11765488"/>
    <s v="10.03.2026"/>
    <s v="2026-11188279"/>
    <m/>
    <m/>
    <s v="SANAQULOVA DILOBAR NE’MATOVNA"/>
    <s v="40906785830026"/>
    <s v="09.06.1978"/>
    <s v="+998770467861"/>
    <s v="Навоий"/>
    <x v="0"/>
    <s v="Фидокор МФЙ"/>
    <s v="AZAMATOVA SHAXNOZA AZAMATOVNA"/>
    <s v="4021189238005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3:42:11"/>
    <n v="0"/>
    <n v="412000"/>
    <n v="46091.570960648147"/>
    <m/>
    <n v="105337"/>
  </r>
  <r>
    <s v="11765221"/>
    <s v="10.03.2026"/>
    <s v="2026-11187970"/>
    <m/>
    <m/>
    <s v="CHUTBOYEV DILSHOD AXMADOVICH"/>
    <s v="31602825830019"/>
    <s v="16.02.1982"/>
    <s v="+998942523212"/>
    <s v="Навоий"/>
    <x v="0"/>
    <s v="Фидокор МФЙ"/>
    <s v="AZAMATOVA SHAXNOZA AZAMATOVNA"/>
    <s v="4021189238005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3:43:22"/>
    <n v="0"/>
    <n v="412000"/>
    <n v="46091.571782407409"/>
    <m/>
    <n v="105331"/>
  </r>
  <r>
    <s v="11758901"/>
    <s v="10.03.2026"/>
    <s v="2026-11180775"/>
    <m/>
    <m/>
    <s v="RAMAZONOVA MAHBUBA QUZIBOYEVNA"/>
    <s v="42104882380037"/>
    <s v="21.04.1988"/>
    <s v="+998933107562"/>
    <s v="Навоий"/>
    <x v="0"/>
    <s v="Фидокор МФЙ"/>
    <s v="AZAMATOVA SHAXNOZA AZAMATOVNA"/>
    <s v="4021189238005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3:44:35"/>
    <n v="0"/>
    <n v="412000"/>
    <n v="46091.572627314818"/>
    <m/>
    <n v="105272"/>
  </r>
  <r>
    <s v="11730493"/>
    <s v="07.03.2026"/>
    <s v="2026-11138819"/>
    <m/>
    <m/>
    <s v="ATANIYOZOVA BAXTIGUL MURTOZAYEVNA"/>
    <s v="42811815830025"/>
    <s v="28.11.1981"/>
    <s v="+998773183286"/>
    <s v="Навоий"/>
    <x v="0"/>
    <s v="Фидокор МФЙ"/>
    <s v="AZAMATOVA SHAXNOZA AZAMATOVNA"/>
    <s v="40211892380051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41985"/>
    <s v="04.03.2026"/>
    <s v="2026-11035701"/>
    <m/>
    <m/>
    <s v="AZIMOVA SHOXNOZA ABDIMUMINOVNA"/>
    <s v="40701822380029"/>
    <s v="07.01.1982"/>
    <s v="+998936648050"/>
    <s v="Навоий"/>
    <x v="0"/>
    <s v="Фидокор МФЙ"/>
    <s v="AZAMATOVA SHAXNOZA AZAMATOVNA"/>
    <s v="40211892380051"/>
    <x v="2"/>
    <n v="0"/>
    <n v="1"/>
    <s v="Тўланди"/>
    <s v="Озиқ"/>
    <s v="Озиқ-овқат билан боғлиқ харажатларини қоплаш (Озиқ-овқат)"/>
    <n v="412000"/>
    <s v="08.03.2026"/>
    <s v="Oddiy"/>
    <s v="10.03.2026"/>
    <m/>
    <n v="412000"/>
    <m/>
    <d v="2026-03-10T08:50:37"/>
    <n v="0"/>
    <n v="412000"/>
    <n v="46091.368483796294"/>
    <m/>
    <n v="100878"/>
  </r>
  <r>
    <s v="11637634"/>
    <s v="04.03.2026"/>
    <s v="2026-11030687"/>
    <m/>
    <m/>
    <s v="ATANIYOZOVA BAXTIGUL MURTOZAYEVNA"/>
    <s v="42811815830025"/>
    <s v="28.11.1981"/>
    <s v="+998773183286"/>
    <s v="Навоий"/>
    <x v="0"/>
    <s v="Фидокор МФЙ"/>
    <s v="AZAMATOVA SHAXNOZA AZAMATOVNA"/>
    <s v="40211892380051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7462"/>
    <s v="04.03.2026"/>
    <s v="2026-11030493"/>
    <m/>
    <m/>
    <s v="NABIYEV JURABEK SHERQULOVICH"/>
    <s v="30712835830035"/>
    <s v="07.12.1983"/>
    <s v="+998773183286"/>
    <s v="Навоий"/>
    <x v="0"/>
    <s v="Фидокор МФЙ"/>
    <s v="AZAMATOVA SHAXNOZA AZAMATOVNA"/>
    <s v="40211892380051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6697"/>
    <s v="04.03.2026"/>
    <s v="2026-11029602"/>
    <m/>
    <m/>
    <s v="ALIQULOVA DILNAVOZ G‘AYBULLAYEVNA"/>
    <s v="40903812380068"/>
    <s v="09.03.1981"/>
    <s v="+998773183286"/>
    <s v="Навоий"/>
    <x v="0"/>
    <s v="Фидокор МФЙ"/>
    <s v="AZAMATOVA SHAXNOZA AZAMATOVNA"/>
    <s v="40211892380051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34546"/>
    <s v="04.03.2026"/>
    <s v="2026-11027064"/>
    <m/>
    <m/>
    <s v="KARIMOVA MADINA ZOKIRBOYEVNA"/>
    <s v="42410882380080"/>
    <s v="24.10.1988"/>
    <s v="+998942275510"/>
    <s v="Навоий"/>
    <x v="0"/>
    <s v="Фидокор МФЙ"/>
    <s v="AZAMATOVA SHAXNOZA AZAMATOVNA"/>
    <s v="40211892380051"/>
    <x v="2"/>
    <n v="0"/>
    <n v="1"/>
    <s v="Тўланди"/>
    <s v="Озиқ"/>
    <s v="Озиқ-овқат билан боғлиқ харажатларини қоплаш (Озиқ-овқат)"/>
    <n v="412000"/>
    <s v="08.03.2026"/>
    <s v="Oddiy"/>
    <s v="10.03.2026"/>
    <m/>
    <n v="412000"/>
    <m/>
    <d v="2026-03-10T08:49:45"/>
    <n v="0"/>
    <n v="412000"/>
    <n v="46091.367881944447"/>
    <m/>
    <n v="100877"/>
  </r>
  <r>
    <s v="11569950"/>
    <s v="03.03.2026"/>
    <s v="2026-10951059"/>
    <m/>
    <m/>
    <s v="SANAKULOVA LUTFIYA RAXMATULLAYEVNA"/>
    <s v="41612832380028"/>
    <s v="16.12.1983"/>
    <s v="+998936631682"/>
    <s v="Навоий"/>
    <x v="0"/>
    <s v="Фидокор МФЙ"/>
    <s v="AZAMATOVA SHAXNOZA AZAMATOVNA"/>
    <s v="40211892380051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69500"/>
    <s v="03.03.2026"/>
    <s v="2026-10950554"/>
    <m/>
    <m/>
    <s v="KARIMOV FAXRIDDIN ISMATILLO O‘G‘LI"/>
    <s v="30212912380021"/>
    <s v="02.12.1991"/>
    <s v="+998943751504"/>
    <s v="Навоий"/>
    <x v="0"/>
    <s v="Фидокор МФЙ"/>
    <s v="AZAMATOVA SHAXNOZA AZAMATOVNA"/>
    <s v="40211892380051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2989988"/>
    <s v="19.05.2026"/>
    <s v="2026-12677931"/>
    <m/>
    <m/>
    <s v="PARMONOVA GULRA’NO NURIDDINOVNA"/>
    <s v="42204892380028"/>
    <s v="22.04.1989"/>
    <s v="+998942285459"/>
    <s v="Навоий"/>
    <x v="0"/>
    <s v="Буғирдоқ МФЙ"/>
    <s v="BARNAYEV KAMOL ABDURAXIMOVICH"/>
    <s v="30103865830012"/>
    <x v="5"/>
    <n v="0"/>
    <n v="0"/>
    <s v="Қарор"/>
    <s v="Озиқ"/>
    <s v="Озиқ-овқат билан боғлиқ харажатларини қоплаш (Озиқ-овқат)"/>
    <n v="412000"/>
    <s v="19.05.2026"/>
    <s v="Oddiy"/>
    <s v="22.05.2026"/>
    <s v="????? ????????"/>
    <n v="412000"/>
    <s v="Ha"/>
    <d v="2026-05-22T14:50:18"/>
    <n v="0"/>
    <n v="412000"/>
    <n v="46164.618263888886"/>
    <m/>
    <n v="196359"/>
  </r>
  <r>
    <s v="12699494"/>
    <s v="27.04.2026"/>
    <s v="2026-12304308"/>
    <m/>
    <m/>
    <s v="HAMDAMOV ASAQUL HAMDAM O‘G‘LI"/>
    <s v="30507922380067"/>
    <s v="05.07.1992"/>
    <s v="+998931594492"/>
    <s v="Навоий"/>
    <x v="0"/>
    <s v="Буғирдоқ МФЙ"/>
    <s v="BARNAYEV KAMOL ABDURAXIMOVICH"/>
    <s v="30103865830012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27.04.2026"/>
    <m/>
    <n v="412000"/>
    <m/>
    <d v="2026-04-27T11:01:39"/>
    <n v="0"/>
    <n v="412000"/>
    <n v="46139.459479166668"/>
    <m/>
    <n v="168972"/>
  </r>
  <r>
    <s v="12155748"/>
    <s v="24.03.2026"/>
    <s v="2026-11647923"/>
    <s v="MUSAYEVA MUNISA NOSIR QIZI"/>
    <s v="40611965830016"/>
    <s v="QO`LDOSHOV ELYORBEK BAHODIR O`G`LI"/>
    <s v="51907255830023"/>
    <s v="19.07.2025"/>
    <s v="+998883049396"/>
    <s v="Навоий"/>
    <x v="0"/>
    <s v="Буғирдоқ МФЙ"/>
    <s v="BARNAYEV KAMOL ABDURAXIMOVICH"/>
    <s v="30103865830012"/>
    <x v="6"/>
    <n v="0"/>
    <n v="0"/>
    <s v="Рад"/>
    <s v="Жарроҳлик"/>
    <s v="Жарроҳлик амалиёти харажатларини қоплаш"/>
    <n v="0"/>
    <s v="24.03.2026"/>
    <s v="Oddiy"/>
    <m/>
    <m/>
    <m/>
    <m/>
    <m/>
    <n v="0"/>
    <m/>
    <m/>
    <m/>
    <m/>
  </r>
  <r>
    <s v="11677410"/>
    <s v="05.03.2026"/>
    <s v="2026-11077467"/>
    <m/>
    <m/>
    <s v="RAXMONOVA MEHRINISO SALIMOVNA"/>
    <s v="40606805830042"/>
    <s v="06.06.1980"/>
    <s v="+998977492377"/>
    <s v="Навоий"/>
    <x v="0"/>
    <s v="Буғирдоқ МФЙ"/>
    <s v="BARNAYEV KAMOL ABDURAXIMOVICH"/>
    <s v="30103865830012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10:22:42"/>
    <n v="0"/>
    <n v="412000"/>
    <n v="46088.432430555556"/>
    <m/>
    <n v="91963"/>
  </r>
  <r>
    <s v="11669666"/>
    <s v="05.03.2026"/>
    <s v="2026-11068321"/>
    <m/>
    <m/>
    <s v="UMAROVA JAMILA XONNAZAROVNA"/>
    <s v="41701872380027"/>
    <s v="17.01.1987"/>
    <s v="+998938898717"/>
    <s v="Навоий"/>
    <x v="0"/>
    <s v="Буғирдоқ МФЙ"/>
    <s v="BARNAYEV KAMOL ABDURAXIMOVICH"/>
    <s v="30103865830012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10:24:32"/>
    <n v="0"/>
    <n v="412000"/>
    <n v="46088.433703703704"/>
    <m/>
    <n v="91962"/>
  </r>
  <r>
    <s v="11629041"/>
    <s v="04.03.2026"/>
    <s v="2026-11020630"/>
    <m/>
    <m/>
    <s v="GADAYEVA KOMILA SAYPILLAYEVNA"/>
    <s v="42501852380055"/>
    <s v="25.01.1985"/>
    <s v="+998934613441"/>
    <s v="Навоий"/>
    <x v="0"/>
    <s v="Буғирдоқ МФЙ"/>
    <s v="BARNAYEV KAMOL ABDURAXIMOVICH"/>
    <s v="30103865830012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10:26:00"/>
    <n v="0"/>
    <n v="412000"/>
    <n v="46088.43472222222"/>
    <m/>
    <n v="91949"/>
  </r>
  <r>
    <s v="11627551"/>
    <s v="04.03.2026"/>
    <s v="2026-11018853"/>
    <m/>
    <m/>
    <s v="NODIROVA ZAMIRA BOLIQULOVNA"/>
    <s v="41709852380010"/>
    <s v="17.09.1985"/>
    <s v="+998934639374"/>
    <s v="Навоий"/>
    <x v="0"/>
    <s v="Буғирдоқ МФЙ"/>
    <s v="BARNAYEV KAMOL ABDURAXIMOVICH"/>
    <s v="30103865830012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10:27:01"/>
    <n v="0"/>
    <n v="412000"/>
    <n v="46088.435428240744"/>
    <m/>
    <n v="91939"/>
  </r>
  <r>
    <s v="11619469"/>
    <s v="04.03.2026"/>
    <s v="2026-11009399"/>
    <m/>
    <m/>
    <s v="ISRAILOVA MAMLAKAT AZAMATOVNA"/>
    <s v="40202805830022"/>
    <s v="02.02.1980"/>
    <s v="+998930484280"/>
    <s v="Навоий"/>
    <x v="0"/>
    <s v="Буғирдоқ МФЙ"/>
    <s v="BARNAYEV KAMOL ABDURAXIMOVICH"/>
    <s v="30103865830012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6.03.2026"/>
    <m/>
    <n v="412000"/>
    <m/>
    <d v="2026-03-06T22:27:17"/>
    <n v="0"/>
    <n v="412000"/>
    <n v="46087.935613425929"/>
    <m/>
    <n v="89787"/>
  </r>
  <r>
    <s v="10959702"/>
    <s v="29.01.2026"/>
    <s v="2026-10219157"/>
    <m/>
    <m/>
    <s v="SAFAROV SULTONMUROD AKROM O‘G‘LI"/>
    <s v="31306925830019"/>
    <s v="13.06.1992"/>
    <s v="+998934360102"/>
    <s v="Навоий"/>
    <x v="0"/>
    <s v="Буғирдоқ МФЙ"/>
    <s v="BARNAYEV KAMOL ABDURAXIMOVICH"/>
    <s v="30103865830012"/>
    <x v="5"/>
    <n v="0"/>
    <n v="0"/>
    <s v="Қарор"/>
    <s v="Жарроҳлик"/>
    <s v="Жарроҳлик амалиёти харажатларини қоплаш"/>
    <n v="4120000000"/>
    <s v="29.01.2026"/>
    <s v="Oddiy"/>
    <s v="16.02.2026"/>
    <s v="????? ????????"/>
    <n v="33949522"/>
    <s v="Ha"/>
    <d v="2026-02-16T17:29:21"/>
    <n v="0"/>
    <n v="33949522"/>
    <n v="46069.728715277779"/>
    <m/>
    <n v="62210"/>
  </r>
  <r>
    <s v="10954142"/>
    <s v="28.01.2026"/>
    <s v="2026-10212156"/>
    <m/>
    <m/>
    <s v="SAFAROV SULTONMUROD AKROM O‘G‘LI"/>
    <s v="31306925830019"/>
    <s v="13.06.1992"/>
    <s v="+998934360102"/>
    <s v="Навоий"/>
    <x v="0"/>
    <s v="Буғирдоқ МФЙ"/>
    <s v="BARNAYEV KAMOL ABDURAXIMOVICH"/>
    <s v="30103865830012"/>
    <x v="0"/>
    <n v="0"/>
    <n v="0"/>
    <s v="Рад"/>
    <s v="Жарроҳлик"/>
    <s v="Жарроҳлик амалиёти харажатларини қоплаш"/>
    <n v="0"/>
    <s v="28.01.2026"/>
    <s v="Oddiy"/>
    <m/>
    <m/>
    <m/>
    <m/>
    <m/>
    <n v="0"/>
    <m/>
    <m/>
    <m/>
    <m/>
  </r>
  <r>
    <s v="10762645"/>
    <s v="12.01.2026"/>
    <s v="2026-09979165"/>
    <m/>
    <m/>
    <s v="ERGASHEVA MAHBUBA TUXTANIYOZOVNA"/>
    <s v="42506802380017"/>
    <s v="25.06.1980"/>
    <s v="+998934675359"/>
    <s v="Навоий"/>
    <x v="0"/>
    <s v="Буғирдоқ МФЙ"/>
    <s v="BARNAYEV KAMOL ABDURAXIMOVICH"/>
    <s v="30103865830012"/>
    <x v="2"/>
    <n v="0"/>
    <n v="1"/>
    <s v="Тўланди"/>
    <s v="Озиқ"/>
    <s v="Озиқ-овқат билан боғлиқ харажатларини қоплаш (Озиқ-овқат)"/>
    <n v="412000"/>
    <s v="12.01.2026"/>
    <s v="Oddiy"/>
    <s v="20.01.2026"/>
    <m/>
    <n v="412000"/>
    <m/>
    <d v="2026-01-20T17:50:09"/>
    <n v="0"/>
    <n v="412000"/>
    <n v="46042.743159722224"/>
    <m/>
    <n v="56936"/>
  </r>
  <r>
    <s v="10762616"/>
    <s v="12.01.2026"/>
    <s v="2026-09979131"/>
    <m/>
    <m/>
    <s v="ERGASHEVA MAHBUBA TUXTANIYOZOVNA"/>
    <s v="42506802380017"/>
    <s v="25.06.1980"/>
    <s v="+998934675359"/>
    <s v="Навоий"/>
    <x v="0"/>
    <s v="Буғирдоқ МФЙ"/>
    <s v="BARNAYEV KAMOL ABDURAXIMOVICH"/>
    <s v="3010386583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2.01.2026"/>
    <s v="Oddiy"/>
    <s v="21.01.2026"/>
    <m/>
    <n v="2060000"/>
    <m/>
    <d v="2026-01-21T17:15:47"/>
    <n v="0"/>
    <n v="2060000"/>
    <n v="46043.719293981485"/>
    <m/>
    <n v="58775"/>
  </r>
  <r>
    <s v="12472615"/>
    <s v="07.04.2026"/>
    <s v="2026-12025704"/>
    <m/>
    <m/>
    <s v="OTAQULOVA GULRUX ISMATILLAYEVNA"/>
    <s v="42001872380078"/>
    <s v="20.01.1987"/>
    <s v="+998934607862"/>
    <s v="Навоий"/>
    <x v="0"/>
    <s v="Авоқли МФЙ"/>
    <s v="TO‘RAQULOV AZIMJON ALIQULOVICH"/>
    <s v="3080584238001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7.04.2026"/>
    <s v="Oddiy"/>
    <s v="08.04.2026"/>
    <m/>
    <n v="2060000"/>
    <m/>
    <d v="2026-04-08T09:43:11"/>
    <n v="0"/>
    <n v="2060000"/>
    <n v="46120.404988425929"/>
    <m/>
    <n v="151117"/>
  </r>
  <r>
    <s v="12383089"/>
    <s v="01.04.2026"/>
    <s v="2026-11918335"/>
    <m/>
    <m/>
    <s v="TURNIYOZOVA RUZIBUVI KAMALBAYEVNA"/>
    <s v="41804812380070"/>
    <s v="18.04.1981"/>
    <s v="+998934607862"/>
    <s v="Навоий"/>
    <x v="0"/>
    <s v="Авоқли МФЙ"/>
    <s v="TO‘RAQULOV AZIMJON ALIQULOVICH"/>
    <s v="3080584238001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1.04.2026"/>
    <s v="Oddiy"/>
    <s v="01.04.2026"/>
    <m/>
    <n v="2060000"/>
    <m/>
    <d v="2026-04-01T12:49:10"/>
    <n v="0"/>
    <n v="2060000"/>
    <n v="46113.534143518518"/>
    <m/>
    <n v="146731"/>
  </r>
  <r>
    <s v="12382419"/>
    <s v="01.04.2026"/>
    <s v="2026-11917595"/>
    <m/>
    <m/>
    <s v="QURBONOV BEKTOSH NORQULOVICH"/>
    <s v="32606835830011"/>
    <s v="26.06.1983"/>
    <s v="+998913358400"/>
    <s v="Навоий"/>
    <x v="0"/>
    <s v="Авоқли МФЙ"/>
    <s v="TO‘RAQULOV AZIMJON ALIQULOVICH"/>
    <s v="3080584238001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1.04.2026"/>
    <s v="Oddiy"/>
    <s v="01.04.2026"/>
    <m/>
    <n v="2060000"/>
    <m/>
    <d v="2026-04-01T12:49:40"/>
    <n v="0"/>
    <n v="2060000"/>
    <n v="46113.534490740742"/>
    <m/>
    <n v="146730"/>
  </r>
  <r>
    <s v="12381982"/>
    <s v="01.04.2026"/>
    <s v="2026-11917126"/>
    <m/>
    <m/>
    <s v="TURNIYOZOVA RUZIBUVI KAMALBAYEVNA"/>
    <s v="41804812380070"/>
    <s v="18.04.1981"/>
    <s v="+998934607862"/>
    <s v="Навоий"/>
    <x v="0"/>
    <s v="Авоқли МФЙ"/>
    <s v="TO‘RAQULOV AZIMJON ALIQULOVICH"/>
    <s v="3080584238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4.2026"/>
    <s v="Oddiy"/>
    <m/>
    <m/>
    <m/>
    <m/>
    <m/>
    <n v="0"/>
    <m/>
    <m/>
    <m/>
    <m/>
  </r>
  <r>
    <s v="12381947"/>
    <s v="01.04.2026"/>
    <s v="2026-11917083"/>
    <m/>
    <m/>
    <s v="QURBONOV BEKTOSH NORQULOVICH"/>
    <s v="32606835830011"/>
    <s v="26.06.1983"/>
    <s v="+998913358400"/>
    <s v="Навоий"/>
    <x v="0"/>
    <s v="Авоқли МФЙ"/>
    <s v="TO‘RAQULOV AZIMJON ALIQULOVICH"/>
    <s v="3080584238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4.2026"/>
    <s v="Oddiy"/>
    <m/>
    <m/>
    <m/>
    <m/>
    <m/>
    <n v="0"/>
    <m/>
    <m/>
    <m/>
    <m/>
  </r>
  <r>
    <s v="12024512"/>
    <s v="17.03.2026"/>
    <s v="2026-11494191"/>
    <m/>
    <m/>
    <s v="DEXKONOVA JASMINA AZIZBEK QIZI"/>
    <s v="62204105830038"/>
    <s v="22.04.2010"/>
    <s v="+998913358400"/>
    <s v="Навоий"/>
    <x v="0"/>
    <s v="Авоқли МФЙ"/>
    <s v="TO‘RAQULOV AZIMJON ALIQULOVICH"/>
    <s v="30805842380012"/>
    <x v="2"/>
    <n v="0"/>
    <n v="1"/>
    <s v="Тўланди"/>
    <s v="Жарроҳлик"/>
    <s v="Жарроҳлик амалиёти харажатларини қоплаш"/>
    <n v="4120000000"/>
    <s v="17.03.2026"/>
    <s v="Oddiy"/>
    <s v="08.04.2026"/>
    <m/>
    <n v="31390949"/>
    <m/>
    <d v="2026-04-08T09:42:47"/>
    <n v="0"/>
    <n v="31390949"/>
    <n v="46120.404710648145"/>
    <m/>
    <n v="151174"/>
  </r>
  <r>
    <s v="11990076"/>
    <s v="16.03.2026"/>
    <s v="2026-11453962"/>
    <m/>
    <m/>
    <s v="QURBONOVA ORASTA NORTOJIYEVNA"/>
    <s v="41404913960034"/>
    <s v="14.04.1991"/>
    <s v="+998946828891"/>
    <s v="Навоий"/>
    <x v="0"/>
    <s v="Авоқли МФЙ"/>
    <s v="TO‘RAQULOV AZIMJON ALIQULOVICH"/>
    <s v="3080584238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3.2026"/>
    <s v="Oddiy"/>
    <m/>
    <m/>
    <m/>
    <m/>
    <m/>
    <n v="0"/>
    <m/>
    <m/>
    <m/>
    <m/>
  </r>
  <r>
    <s v="11989538"/>
    <s v="16.03.2026"/>
    <s v="2026-11453311"/>
    <m/>
    <m/>
    <s v="QURBONOVA ORASTA NORTOJIYEVNA"/>
    <s v="41404913960034"/>
    <s v="14.04.1991"/>
    <s v="+998946828891"/>
    <s v="Навоий"/>
    <x v="0"/>
    <s v="Авоқли МФЙ"/>
    <s v="TO‘RAQULOV AZIMJON ALIQULOVICH"/>
    <s v="30805842380012"/>
    <x v="2"/>
    <n v="0"/>
    <n v="1"/>
    <s v="Тўланди"/>
    <s v="Озиқ"/>
    <s v="Озиқ-овқат билан боғлиқ харажатларини қоплаш (Озиқ-овқат)"/>
    <n v="412000"/>
    <s v="16.03.2026"/>
    <s v="Oddiy"/>
    <s v="19.03.2026"/>
    <m/>
    <n v="412000"/>
    <m/>
    <d v="2026-03-19T12:07:48"/>
    <n v="0"/>
    <n v="412000"/>
    <n v="46100.505416666667"/>
    <m/>
    <n v="136619"/>
  </r>
  <r>
    <s v="11877896"/>
    <s v="12.03.2026"/>
    <s v="2026-11320574"/>
    <m/>
    <m/>
    <s v="QURBONOVA ORASTA NORTOJIYEVNA"/>
    <s v="41404913960034"/>
    <s v="14.04.1991"/>
    <s v="+998934607862"/>
    <s v="Навоий"/>
    <x v="0"/>
    <s v="Авоқли МФЙ"/>
    <s v="TO‘RAQULOV AZIMJON ALIQULOVICH"/>
    <s v="30805842380012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779893"/>
    <s v="10.03.2026"/>
    <s v="2026-11204603"/>
    <m/>
    <m/>
    <s v="RAVSHANOVA MADINABONU TOSHTEMIROVNA"/>
    <s v="41305872380018"/>
    <s v="13.05.1987"/>
    <s v="+998934607862"/>
    <s v="Навоий"/>
    <x v="0"/>
    <s v="Авоқли МФЙ"/>
    <s v="TO‘RAQULOV AZIMJON ALIQULOVICH"/>
    <s v="3080584238001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0.03.2026"/>
    <s v="Oddiy"/>
    <s v="11.03.2026"/>
    <m/>
    <n v="2060000"/>
    <m/>
    <d v="2026-03-11T09:20:25"/>
    <n v="0"/>
    <n v="2060000"/>
    <n v="46092.389178240737"/>
    <m/>
    <n v="114081"/>
  </r>
  <r>
    <s v="11778284"/>
    <s v="10.03.2026"/>
    <s v="2026-11202799"/>
    <m/>
    <m/>
    <s v="XALIKULOVA SHAXZODA TASHNIYAZOVNA"/>
    <s v="41505672330013"/>
    <s v="15.05.1967"/>
    <s v="+998773183291"/>
    <s v="Навоий"/>
    <x v="0"/>
    <s v="Авоқли МФЙ"/>
    <s v="TO‘RAQULOV AZIMJON ALIQULOVICH"/>
    <s v="3080584238001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21:00"/>
    <n v="0"/>
    <n v="412000"/>
    <n v="46092.38958333333"/>
    <m/>
    <n v="110607"/>
  </r>
  <r>
    <s v="11656380"/>
    <s v="05.03.2026"/>
    <s v="2026-11053257"/>
    <m/>
    <m/>
    <s v="ISKANDAROVA MA’MURA MUZAFFAR QIZI"/>
    <s v="41903945830031"/>
    <s v="19.03.1994"/>
    <s v="+998934607862"/>
    <s v="Навоий"/>
    <x v="0"/>
    <s v="Авоқли МФЙ"/>
    <s v="TO‘RAQULOV AZIMJON ALIQULOVICH"/>
    <s v="3080584238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3.2026"/>
    <s v="Oddiy"/>
    <m/>
    <m/>
    <m/>
    <m/>
    <m/>
    <n v="0"/>
    <m/>
    <m/>
    <m/>
    <m/>
  </r>
  <r>
    <s v="11656157"/>
    <s v="05.03.2026"/>
    <s v="2026-11053010"/>
    <m/>
    <m/>
    <s v="XALIKULOVA SHAXZODA TASHNIYAZOVNA"/>
    <s v="41505672330013"/>
    <s v="15.05.1967"/>
    <s v="+998773183291"/>
    <s v="Навоий"/>
    <x v="0"/>
    <s v="Авоқли МФЙ"/>
    <s v="TO‘RAQULOV AZIMJON ALIQULOVICH"/>
    <s v="3080584238001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0.03.2026"/>
    <s v="Oddiy"/>
    <s v="11.03.2026"/>
    <m/>
    <n v="2060000"/>
    <m/>
    <d v="2026-03-11T09:20:41"/>
    <n v="0"/>
    <n v="2060000"/>
    <n v="46092.389363425929"/>
    <m/>
    <n v="114076"/>
  </r>
  <r>
    <s v="11655903"/>
    <s v="05.03.2026"/>
    <s v="2026-11052732"/>
    <m/>
    <m/>
    <s v="XALIKULOVA SHAXZODA TASHNIYAZOVNA"/>
    <s v="41505672330013"/>
    <s v="15.05.1967"/>
    <s v="+998913358400"/>
    <s v="Навоий"/>
    <x v="0"/>
    <s v="Авоқли МФЙ"/>
    <s v="TO‘RAQULOV AZIMJON ALIQULOVICH"/>
    <s v="30805842380012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652235"/>
    <s v="04.03.2026"/>
    <s v="2026-11048524"/>
    <m/>
    <m/>
    <s v="XALIKULOVA SHAXZODA TASHNIYAZOVNA"/>
    <s v="41505672330013"/>
    <s v="15.05.1967"/>
    <s v="+998913358400"/>
    <s v="Навоий"/>
    <x v="0"/>
    <s v="Авоқли МФЙ"/>
    <s v="TO‘RAQULOV AZIMJON ALIQULOVICH"/>
    <s v="3080584238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5.03.2026"/>
    <s v="Oddiy"/>
    <m/>
    <m/>
    <m/>
    <m/>
    <m/>
    <n v="0"/>
    <m/>
    <m/>
    <m/>
    <m/>
  </r>
  <r>
    <s v="11639085"/>
    <s v="04.03.2026"/>
    <s v="2026-11032343"/>
    <m/>
    <m/>
    <s v="SHARIPOVA MUNIRA MURODULLA QIZI"/>
    <s v="42104925830011"/>
    <s v="21.04.1992"/>
    <s v="+998773183291"/>
    <s v="Навоий"/>
    <x v="0"/>
    <s v="Авоқли МФЙ"/>
    <s v="TO‘RAQULOV AZIMJON ALIQULOVICH"/>
    <s v="3080584238001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4.03.2026"/>
    <s v="Oddiy"/>
    <s v="05.03.2026"/>
    <m/>
    <n v="2060000"/>
    <m/>
    <d v="2026-03-05T16:26:59"/>
    <n v="0"/>
    <n v="2060000"/>
    <n v="46086.68540509259"/>
    <m/>
    <n v="76831"/>
  </r>
  <r>
    <s v="11629489"/>
    <s v="04.03.2026"/>
    <s v="2026-11021143"/>
    <m/>
    <m/>
    <s v="SHARIPOVA MUNIRA MURODULLA QIZI"/>
    <s v="42104925830011"/>
    <s v="21.04.1992"/>
    <s v="+998773183291"/>
    <s v="Навоий"/>
    <x v="0"/>
    <s v="Авоқли МФЙ"/>
    <s v="TO‘RAQULOV AZIMJON ALIQULOVICH"/>
    <s v="30805842380012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6:28:33"/>
    <n v="0"/>
    <n v="412000"/>
    <n v="46086.686493055553"/>
    <m/>
    <n v="76795"/>
  </r>
  <r>
    <s v="11629308"/>
    <s v="04.03.2026"/>
    <s v="2026-11020929"/>
    <m/>
    <m/>
    <s v="HAKIMOVA VAZIRA ISMATOVNA"/>
    <s v="40412872380045"/>
    <s v="04.12.1987"/>
    <s v="+998773183291"/>
    <s v="Навоий"/>
    <x v="0"/>
    <s v="Авоқли МФЙ"/>
    <s v="TO‘RAQULOV AZIMJON ALIQULOVICH"/>
    <s v="30805842380012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6:28:12"/>
    <n v="0"/>
    <n v="412000"/>
    <n v="46086.686249999999"/>
    <m/>
    <n v="76816"/>
  </r>
  <r>
    <s v="11629104"/>
    <s v="04.03.2026"/>
    <s v="2026-11020703"/>
    <m/>
    <m/>
    <s v="XALIKULOVA SHAXZODA TASHNIYAZOVNA"/>
    <s v="41505672330013"/>
    <s v="15.05.1967"/>
    <s v="+998773183291"/>
    <s v="Навоий"/>
    <x v="0"/>
    <s v="Авоқли МФЙ"/>
    <s v="TO‘RAQULOV AZIMJON ALIQULOVICH"/>
    <s v="30805842380012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628905"/>
    <s v="04.03.2026"/>
    <s v="2026-11020460"/>
    <m/>
    <m/>
    <s v="JUMAQULOVA YULDUZ XONNAZAR QIZI"/>
    <s v="41509922380049"/>
    <s v="15.09.1992"/>
    <s v="+998934607862"/>
    <s v="Навоий"/>
    <x v="0"/>
    <s v="Авоқли МФЙ"/>
    <s v="TO‘RAQULOV AZIMJON ALIQULOVICH"/>
    <s v="30805842380012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6:27:59"/>
    <n v="0"/>
    <n v="412000"/>
    <n v="46086.686099537037"/>
    <m/>
    <n v="76817"/>
  </r>
  <r>
    <s v="11628717"/>
    <s v="04.03.2026"/>
    <s v="2026-11020235"/>
    <m/>
    <m/>
    <s v="RAVSHANOVA MADINABONU TOSHTEMIROVNA"/>
    <s v="41305872380018"/>
    <s v="13.05.1987"/>
    <s v="+998934607862"/>
    <s v="Навоий"/>
    <x v="0"/>
    <s v="Авоқли МФЙ"/>
    <s v="TO‘RAQULOV AZIMJON ALIQULOVICH"/>
    <s v="30805842380012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6:27:45"/>
    <n v="0"/>
    <n v="412000"/>
    <n v="46086.685937499999"/>
    <m/>
    <n v="76818"/>
  </r>
  <r>
    <s v="11625595"/>
    <s v="04.03.2026"/>
    <s v="2026-11016602"/>
    <m/>
    <m/>
    <s v="ASTANAYEVA KUMUSH SANAQULOVNA"/>
    <s v="40504845830036"/>
    <s v="05.04.1984"/>
    <s v="+998913358400"/>
    <s v="Навоий"/>
    <x v="0"/>
    <s v="Авоқли МФЙ"/>
    <s v="TO‘RAQULOV AZIMJON ALIQULOVICH"/>
    <s v="30805842380012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6:27:26"/>
    <n v="0"/>
    <n v="412000"/>
    <n v="46086.685717592591"/>
    <m/>
    <n v="76820"/>
  </r>
  <r>
    <s v="11621515"/>
    <s v="04.03.2026"/>
    <s v="2026-11011800"/>
    <m/>
    <m/>
    <s v="ISKANDAROVA MA’MURA MUZAFFAR QIZI"/>
    <s v="41903945830031"/>
    <s v="19.03.1994"/>
    <s v="+998913358400"/>
    <s v="Навоий"/>
    <x v="0"/>
    <s v="Авоқли МФЙ"/>
    <s v="TO‘RAQULOV AZIMJON ALIQULOVICH"/>
    <s v="30805842380012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403471"/>
    <s v="23.02.2026"/>
    <s v="2026-10752799"/>
    <m/>
    <m/>
    <s v="XO‘JAMURODOVA MUBORAK OTANIYOZOVNA"/>
    <s v="40803902380030"/>
    <s v="08.03.1990"/>
    <s v="+998913358400"/>
    <s v="Навоий"/>
    <x v="0"/>
    <s v="Авоқли МФЙ"/>
    <s v="TO‘RAQULOV AZIMJON ALIQULOVICH"/>
    <s v="30805842380012"/>
    <x v="2"/>
    <n v="0"/>
    <n v="1"/>
    <s v="Тўланди"/>
    <s v="Озиқ"/>
    <s v="Озиқ-овқат билан боғлиқ харажатларини қоплаш (Озиқ-овқат)"/>
    <n v="412000"/>
    <s v="23.02.2026"/>
    <s v="Oddiy"/>
    <s v="24.02.2026"/>
    <m/>
    <n v="412000"/>
    <m/>
    <d v="2026-02-24T12:31:04"/>
    <n v="0"/>
    <n v="412000"/>
    <n v="46077.521574074075"/>
    <m/>
    <n v="64971"/>
  </r>
  <r>
    <s v="11403287"/>
    <s v="23.02.2026"/>
    <s v="2026-10752592"/>
    <m/>
    <m/>
    <s v="XO‘JAMURODOVA MUBORAK OTANIYOZOVNA"/>
    <s v="40803902380030"/>
    <s v="08.03.1990"/>
    <s v="+998913358400"/>
    <s v="Навоий"/>
    <x v="0"/>
    <s v="Авоқли МФЙ"/>
    <s v="TO‘RAQULOV AZIMJON ALIQULOVICH"/>
    <s v="30805842380012"/>
    <x v="2"/>
    <n v="0"/>
    <n v="4"/>
    <s v="Тўланди"/>
    <s v="Кийим"/>
    <s v="Кийим-кечак ва бошқа энг зарур товарлар билан боғлиқ харажатларини қоплаш (Кийим-кечак)"/>
    <n v="2060000"/>
    <s v="23.02.2026"/>
    <s v="Oddiy"/>
    <s v="24.02.2026"/>
    <m/>
    <n v="2060000"/>
    <m/>
    <d v="2026-02-24T12:30:33"/>
    <n v="0"/>
    <n v="2060000"/>
    <n v="46077.521215277775"/>
    <m/>
    <n v="64976"/>
  </r>
  <r>
    <s v="11402049"/>
    <s v="23.02.2026"/>
    <s v="2026-10751204"/>
    <m/>
    <m/>
    <s v="HAKIMOVA VAZIRA ISMATOVNA"/>
    <s v="40412872380045"/>
    <s v="04.12.1987"/>
    <s v="+998773183291"/>
    <s v="Навоий"/>
    <x v="0"/>
    <s v="Авоқли МФЙ"/>
    <s v="TO‘RAQULOV AZIMJON ALIQULOVICH"/>
    <s v="30805842380012"/>
    <x v="0"/>
    <n v="0"/>
    <n v="0"/>
    <s v="Рад"/>
    <s v="Озиқ"/>
    <s v="Озиқ-овқат билан боғлиқ харажатларини қоплаш (Озиқ-овқат)"/>
    <n v="0"/>
    <s v="23.02.2026"/>
    <s v="Oddiy"/>
    <m/>
    <m/>
    <m/>
    <m/>
    <m/>
    <n v="0"/>
    <m/>
    <m/>
    <m/>
    <m/>
  </r>
  <r>
    <s v="11294708"/>
    <s v="19.02.2026"/>
    <s v="2026-10614909"/>
    <m/>
    <m/>
    <s v="ASTANAYEVA KUMUSH SANAQULOVNA"/>
    <s v="40504845830036"/>
    <s v="05.04.1984"/>
    <s v="+998773183291"/>
    <s v="Навоий"/>
    <x v="0"/>
    <s v="Авоқли МФЙ"/>
    <s v="TO‘RAQULOV AZIMJON ALIQULOVICH"/>
    <s v="30805842380012"/>
    <x v="0"/>
    <n v="0"/>
    <n v="0"/>
    <s v="Рад"/>
    <s v="Озиқ"/>
    <s v="Озиқ-овқат билан боғлиқ харажатларини қоплаш (Озиқ-овқат)"/>
    <n v="0"/>
    <s v="19.02.2026"/>
    <s v="Oddiy"/>
    <m/>
    <m/>
    <m/>
    <m/>
    <m/>
    <n v="0"/>
    <m/>
    <m/>
    <m/>
    <m/>
  </r>
  <r>
    <s v="11266334"/>
    <s v="18.02.2026"/>
    <s v="2026-10581647"/>
    <m/>
    <m/>
    <s v="RASULOV BUNYOD AZAMATOVICH"/>
    <s v="31902842380093"/>
    <s v="19.02.1984"/>
    <s v="+998913358400"/>
    <s v="Навоий"/>
    <x v="0"/>
    <s v="Авоқли МФЙ"/>
    <s v="TO‘RAQULOV AZIMJON ALIQULOVICH"/>
    <s v="3080584238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8.02.2026"/>
    <s v="Oddiy"/>
    <m/>
    <m/>
    <m/>
    <m/>
    <m/>
    <n v="0"/>
    <m/>
    <m/>
    <m/>
    <m/>
  </r>
  <r>
    <s v="11205728"/>
    <s v="14.02.2026"/>
    <s v="2026-10511000"/>
    <m/>
    <m/>
    <s v="QURBONOVA ORASTA NORTOJIYEVNA"/>
    <s v="41404913960034"/>
    <s v="14.04.1991"/>
    <s v="+998913358400"/>
    <s v="Навоий"/>
    <x v="0"/>
    <s v="Авоқли МФЙ"/>
    <s v="TO‘RAQULOV AZIMJON ALIQULOVICH"/>
    <s v="30805842380012"/>
    <x v="0"/>
    <n v="0"/>
    <n v="0"/>
    <s v="Рад"/>
    <s v="Озиқ"/>
    <s v="Озиқ-овқат билан боғлиқ харажатларини қоплаш (Озиқ-овқат)"/>
    <n v="0"/>
    <s v="14.02.2026"/>
    <s v="Oddiy"/>
    <m/>
    <m/>
    <m/>
    <m/>
    <m/>
    <n v="0"/>
    <m/>
    <m/>
    <m/>
    <m/>
  </r>
  <r>
    <s v="11205296"/>
    <s v="14.02.2026"/>
    <s v="2026-10510481"/>
    <m/>
    <m/>
    <s v="RAXMONOVA ZILOLA BAXRANOVNA"/>
    <s v="40108872380081"/>
    <s v="01.08.1987"/>
    <s v="+998913358400"/>
    <s v="Навоий"/>
    <x v="0"/>
    <s v="Авоқли МФЙ"/>
    <s v="TO‘RAQULOV AZIMJON ALIQULOVICH"/>
    <s v="30805842380012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4.02.2026"/>
    <s v="Oddiy"/>
    <s v="14.02.2026"/>
    <m/>
    <n v="2060000"/>
    <m/>
    <d v="2026-02-14T13:43:54"/>
    <n v="0"/>
    <n v="2060000"/>
    <n v="46067.572152777779"/>
    <m/>
    <n v="62437"/>
  </r>
  <r>
    <s v="11112746"/>
    <s v="09.02.2026"/>
    <s v="2026-10402769"/>
    <m/>
    <m/>
    <s v="ISKANDAROVA MA’MURA MUZAFFAR QIZI"/>
    <s v="41903945830031"/>
    <s v="19.03.1994"/>
    <s v="+998913358400"/>
    <s v="Навоий"/>
    <x v="0"/>
    <s v="Авоқли МФЙ"/>
    <s v="TO‘RAQULOV AZIMJON ALIQULOVICH"/>
    <s v="30805842380012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1108742"/>
    <s v="09.02.2026"/>
    <s v="2026-10398004"/>
    <m/>
    <m/>
    <s v="XALIKULOVA SHAXZODA TASHNIYAZOVNA"/>
    <s v="41505672330013"/>
    <s v="15.05.1967"/>
    <s v="+998913358400"/>
    <s v="Навоий"/>
    <x v="0"/>
    <s v="Авоқли МФЙ"/>
    <s v="TO‘RAQULOV AZIMJON ALIQULOVICH"/>
    <s v="30805842380012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1104303"/>
    <s v="09.02.2026"/>
    <s v="2026-10392797"/>
    <m/>
    <m/>
    <s v="ASADOVA SARVINOZ NIZOMIDDINOVNA"/>
    <s v="42405965830046"/>
    <s v="24.05.1996"/>
    <s v="+998934607862"/>
    <s v="Навоий"/>
    <x v="0"/>
    <s v="Авоқли МФЙ"/>
    <s v="TO‘RAQULOV AZIMJON ALIQULOVICH"/>
    <s v="30805842380012"/>
    <x v="6"/>
    <n v="0"/>
    <n v="0"/>
    <s v="Рад"/>
    <s v="Озиқ"/>
    <s v="Озиқ-овқат билан боғлиқ харажатларини қоплаш (Озиқ-овқат)"/>
    <n v="0"/>
    <s v="09.02.2026"/>
    <s v="Oddiy"/>
    <m/>
    <m/>
    <m/>
    <m/>
    <m/>
    <n v="0"/>
    <m/>
    <m/>
    <m/>
    <m/>
  </r>
  <r>
    <s v="11104216"/>
    <s v="09.02.2026"/>
    <s v="2026-10392692"/>
    <m/>
    <m/>
    <s v="ASADOVA SARVINOZ NIZOMIDDINOVNA"/>
    <s v="42405965830046"/>
    <s v="24.05.1996"/>
    <s v="+998934607862"/>
    <s v="Навоий"/>
    <x v="0"/>
    <s v="Авоқли МФЙ"/>
    <s v="TO‘RAQULOV AZIMJON ALIQULOVICH"/>
    <s v="30805842380012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1104111"/>
    <s v="09.02.2026"/>
    <s v="2026-10392568"/>
    <m/>
    <m/>
    <s v="RAXMONOVA ZILOLA BAXRANOVNA"/>
    <s v="40108872380081"/>
    <s v="01.08.1987"/>
    <s v="+998913358400"/>
    <s v="Навоий"/>
    <x v="0"/>
    <s v="Авоқли МФЙ"/>
    <s v="TO‘RAQULOV AZIMJON ALIQULOVICH"/>
    <s v="30805842380012"/>
    <x v="0"/>
    <n v="0"/>
    <n v="0"/>
    <s v="Рад"/>
    <s v="Озиқ"/>
    <s v="Озиқ-овқат билан боғлиқ харажатларини қоплаш (Озиқ-овқат)"/>
    <n v="0"/>
    <s v="09.02.2026"/>
    <s v="Oddiy"/>
    <m/>
    <m/>
    <m/>
    <m/>
    <m/>
    <n v="0"/>
    <m/>
    <m/>
    <m/>
    <m/>
  </r>
  <r>
    <s v="11104085"/>
    <s v="09.02.2026"/>
    <s v="2026-10392534"/>
    <m/>
    <m/>
    <s v="RAXMONOVA ZILOLA BAXRANOVNA"/>
    <s v="40108872380081"/>
    <s v="01.08.1987"/>
    <s v="+998913358400"/>
    <s v="Навоий"/>
    <x v="0"/>
    <s v="Авоқли МФЙ"/>
    <s v="TO‘RAQULOV AZIMJON ALIQULOVICH"/>
    <s v="30805842380012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0987689"/>
    <s v="30.01.2026"/>
    <s v="2026-10252010"/>
    <m/>
    <m/>
    <s v="OTAQULOVA GULRUX ISMATILLAYEVNA"/>
    <s v="42001872380078"/>
    <s v="20.01.1987"/>
    <s v="+998934607862"/>
    <s v="Навоий"/>
    <x v="0"/>
    <s v="Авоқли МФЙ"/>
    <s v="TO‘RAQULOV AZIMJON ALIQULOVICH"/>
    <s v="30805842380012"/>
    <x v="1"/>
    <n v="0"/>
    <n v="0"/>
    <s v="Рад"/>
    <s v="Таъмир"/>
    <s v="Уй-жойини таъмирлаш харажатларини қоплаш"/>
    <n v="0"/>
    <s v="13.05.2026"/>
    <s v="Oddiy"/>
    <s v="31.01.2026"/>
    <m/>
    <n v="20600000"/>
    <m/>
    <d v="2026-01-31T13:04:00"/>
    <n v="0"/>
    <n v="20600000"/>
    <n v="46053.544444444444"/>
    <m/>
    <n v="60846"/>
  </r>
  <r>
    <s v="10986877"/>
    <s v="30.01.2026"/>
    <s v="2026-10251078"/>
    <m/>
    <m/>
    <s v="OTAQULOVA GULRUX ISMATILLAYEVNA"/>
    <s v="42001872380078"/>
    <s v="20.01.1987"/>
    <s v="+998913358400"/>
    <s v="Навоий"/>
    <x v="0"/>
    <s v="Авоқли МФЙ"/>
    <s v="TO‘RAQULOV AZIMJON ALIQULOVICH"/>
    <s v="30805842380012"/>
    <x v="0"/>
    <n v="0"/>
    <n v="0"/>
    <s v="Рад"/>
    <s v="Таъмир"/>
    <s v="Уй-жойини таъмирлаш харажатларини қоплаш"/>
    <n v="0"/>
    <s v="30.01.2026"/>
    <s v="Oddiy"/>
    <m/>
    <m/>
    <m/>
    <m/>
    <m/>
    <n v="0"/>
    <m/>
    <m/>
    <m/>
    <m/>
  </r>
  <r>
    <s v="10794212"/>
    <s v="14.01.2026"/>
    <s v="2026-10019310"/>
    <m/>
    <m/>
    <s v="SA’DULLAYEV AZIZBEK DEXKONOVICH"/>
    <s v="32805872380095"/>
    <s v="28.05.1987"/>
    <s v="+998913358400"/>
    <s v="Навоий"/>
    <x v="0"/>
    <s v="Авоқли МФЙ"/>
    <s v="TO‘RAQULOV AZIMJON ALIQULOVICH"/>
    <s v="30805842380012"/>
    <x v="5"/>
    <n v="0"/>
    <n v="0"/>
    <s v="Қарор"/>
    <s v="Озиқ"/>
    <s v="Озиқ-овқат билан боғлиқ харажатларини қоплаш (Озиқ-овқат)"/>
    <n v="412000"/>
    <s v="14.01.2026"/>
    <s v="Oddiy"/>
    <s v="15.01.2026"/>
    <s v="????? ????????"/>
    <n v="412000"/>
    <s v="Ha"/>
    <d v="2026-01-15T13:04:00"/>
    <n v="0"/>
    <n v="412000"/>
    <n v="46037.544444444444"/>
    <m/>
    <n v="57277"/>
  </r>
  <r>
    <s v="13219854"/>
    <s v="07.06.2026"/>
    <s v="2026-12984161"/>
    <m/>
    <m/>
    <s v="TO‘XTANIYOZOV G‘ULOMIDDIN NAJMIDDIN O‘G‘LI"/>
    <s v="32110945830013"/>
    <s v="21.10.1994"/>
    <s v="+998938437177"/>
    <s v="Навоий"/>
    <x v="0"/>
    <s v="Галабек МФЙ"/>
    <s v="NORMAMATOVA BAXTIGUL UTABOVNA"/>
    <s v="41205782380068"/>
    <x v="6"/>
    <n v="0"/>
    <n v="0"/>
    <s v="Рад"/>
    <s v="Даволаниш"/>
    <s v="Жарроҳлик амалиётисиз даволаниш харажатларини қоплаш"/>
    <n v="0"/>
    <s v="07.06.2026"/>
    <s v="Oddiy"/>
    <m/>
    <m/>
    <m/>
    <m/>
    <m/>
    <n v="0"/>
    <m/>
    <m/>
    <m/>
    <m/>
  </r>
  <r>
    <s v="13155951"/>
    <s v="03.06.2026"/>
    <s v="2026-12899030"/>
    <m/>
    <m/>
    <s v="YULDOSHEVA JAMILA BOBONIYOZOVNA"/>
    <s v="43005622380021"/>
    <s v="30.05.1962"/>
    <s v="+998943795747"/>
    <s v="Навоий"/>
    <x v="0"/>
    <s v="Галабек МФЙ"/>
    <s v="NORMAMATOVA BAXTIGUL UTABOVNA"/>
    <s v="41205782380068"/>
    <x v="2"/>
    <n v="0"/>
    <n v="1"/>
    <s v="Тўланди"/>
    <s v="Жарроҳлик"/>
    <s v="Жарроҳлик амалиёти харажатларини қоплаш"/>
    <n v="4120000000"/>
    <s v="03.06.2026"/>
    <s v="Oddiy"/>
    <s v="11.06.2026"/>
    <m/>
    <n v="2973636"/>
    <m/>
    <d v="2026-06-11T08:22:35"/>
    <n v="0"/>
    <n v="2973636"/>
    <n v="46184.349016203705"/>
    <m/>
    <n v="313585"/>
  </r>
  <r>
    <s v="13053548"/>
    <s v="22.05.2026"/>
    <s v="2026-12760718"/>
    <m/>
    <m/>
    <s v="RAXMATOVA HILOLA ABDUG‘AFFOR QIZI"/>
    <s v="42608892380118"/>
    <s v="26.08.1989"/>
    <s v="+998936780309"/>
    <s v="Навоий"/>
    <x v="0"/>
    <s v="Галабек МФЙ"/>
    <s v="NORMAMATOVA BAXTIGUL UTABOVNA"/>
    <s v="4120578238006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2.05.2026"/>
    <s v="Oddiy"/>
    <m/>
    <m/>
    <m/>
    <m/>
    <m/>
    <n v="0"/>
    <m/>
    <m/>
    <m/>
    <m/>
  </r>
  <r>
    <s v="13047225"/>
    <s v="22.05.2026"/>
    <s v="2026-12752301"/>
    <m/>
    <m/>
    <s v="RAXMATOVA HILOLA ABDUG‘AFFOR QIZI"/>
    <s v="42608892380118"/>
    <s v="26.08.1989"/>
    <s v="+998936780309"/>
    <s v="Навоий"/>
    <x v="0"/>
    <s v="Галабек МФЙ"/>
    <s v="NORMAMATOVA BAXTIGUL UTABOVNA"/>
    <s v="41205782380068"/>
    <x v="0"/>
    <n v="0"/>
    <n v="0"/>
    <s v="Рад"/>
    <s v="Озиқ"/>
    <s v="Озиқ-овқат билан боғлиқ харажатларини қоплаш (Озиқ-овқат)"/>
    <n v="0"/>
    <s v="22.05.2026"/>
    <s v="Oddiy"/>
    <m/>
    <m/>
    <m/>
    <m/>
    <m/>
    <n v="0"/>
    <m/>
    <m/>
    <m/>
    <m/>
  </r>
  <r>
    <s v="13045665"/>
    <s v="22.05.2026"/>
    <s v="2026-12750362"/>
    <m/>
    <m/>
    <s v="NARZULLAYEVA ANAR MIZOMOVNA"/>
    <s v="40505652380011"/>
    <s v="05.05.1965"/>
    <s v="+998931485750"/>
    <s v="Навоий"/>
    <x v="0"/>
    <s v="Галабек МФЙ"/>
    <s v="NORMAMATOVA BAXTIGUL UTABOVNA"/>
    <s v="41205782380068"/>
    <x v="0"/>
    <n v="0"/>
    <n v="0"/>
    <s v="Рад"/>
    <s v="Озиқ"/>
    <s v="Озиқ-овқат билан боғлиқ харажатларини қоплаш (Озиқ-овқат)"/>
    <n v="0"/>
    <s v="22.05.2026"/>
    <s v="Oddiy"/>
    <m/>
    <m/>
    <m/>
    <m/>
    <m/>
    <n v="0"/>
    <m/>
    <m/>
    <m/>
    <m/>
  </r>
  <r>
    <s v="12932959"/>
    <s v="14.05.2026"/>
    <s v="2026-12603231"/>
    <m/>
    <m/>
    <s v="NARZIYEVA IZZAT SHARIPOVNA"/>
    <s v="41301605830014"/>
    <s v="13.01.1960"/>
    <s v="+998951188299"/>
    <s v="Навоий"/>
    <x v="0"/>
    <s v="Галабек МФЙ"/>
    <s v="NORMAMATOVA BAXTIGUL UTABOVNA"/>
    <s v="41205782380068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4.05.2026"/>
    <m/>
    <n v="412000"/>
    <m/>
    <d v="2026-05-14T15:07:59"/>
    <n v="0"/>
    <n v="412000"/>
    <n v="46156.630543981482"/>
    <m/>
    <n v="191450"/>
  </r>
  <r>
    <s v="12894442"/>
    <s v="12.05.2026"/>
    <s v="2026-12553475"/>
    <m/>
    <m/>
    <s v="HAYITOVA TURSUNTOSH RAYIMOVNA"/>
    <s v="41607775830022"/>
    <s v="16.07.1977"/>
    <s v="+998888821677"/>
    <s v="Навоий"/>
    <x v="0"/>
    <s v="Галабек МФЙ"/>
    <s v="NORMAMATOVA BAXTIGUL UTABOVNA"/>
    <s v="41205782380068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2.05.2026"/>
    <s v="Oddiy"/>
    <s v="13.05.2026"/>
    <m/>
    <n v="2060000"/>
    <m/>
    <d v="2026-05-13T12:12:50"/>
    <n v="0"/>
    <n v="2060000"/>
    <n v="46155.508912037039"/>
    <m/>
    <n v="187897"/>
  </r>
  <r>
    <s v="12735219"/>
    <s v="29.04.2026"/>
    <s v="2026-12350442"/>
    <m/>
    <m/>
    <s v="HAMRAYEVA GULHAYO OLIMJON QIZI"/>
    <s v="42901932380025"/>
    <s v="29.01.1993"/>
    <s v="+998933196187"/>
    <s v="Навоий"/>
    <x v="0"/>
    <s v="Галабек МФЙ"/>
    <s v="NORMAMATOVA BAXTIGUL UTABOVNA"/>
    <s v="41205782380068"/>
    <x v="0"/>
    <n v="0"/>
    <n v="0"/>
    <s v="Рад"/>
    <s v="Озиқ"/>
    <s v="Озиқ-овқат билан боғлиқ харажатларини қоплаш (Озиқ-овқат)"/>
    <n v="0"/>
    <s v="29.04.2026"/>
    <s v="Oddiy"/>
    <m/>
    <m/>
    <m/>
    <m/>
    <m/>
    <n v="0"/>
    <m/>
    <m/>
    <m/>
    <m/>
  </r>
  <r>
    <s v="12654985"/>
    <s v="22.04.2026"/>
    <s v="2026-12246795"/>
    <m/>
    <m/>
    <s v="TOSHEVA ZILOLA XAYRULLAYEVNA"/>
    <s v="40910862380117"/>
    <s v="09.10.1986"/>
    <s v="+998941330986"/>
    <s v="Навоий"/>
    <x v="0"/>
    <s v="Галабек МФЙ"/>
    <s v="NORMAMATOVA BAXTIGUL UTABOVNA"/>
    <s v="41205782380068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2.04.2026"/>
    <s v="Oddiy"/>
    <s v="23.04.2026"/>
    <m/>
    <n v="2060000"/>
    <m/>
    <d v="2026-04-23T09:57:46"/>
    <n v="0"/>
    <n v="2060000"/>
    <n v="46135.41511574074"/>
    <m/>
    <n v="164602"/>
  </r>
  <r>
    <s v="12626344"/>
    <s v="20.04.2026"/>
    <s v="2026-12211139"/>
    <m/>
    <m/>
    <s v="MAHAMMADIYEVA KAMOLA ISAQULOVNA"/>
    <s v="42212872380018"/>
    <s v="22.12.1987"/>
    <s v="+998934375950"/>
    <s v="Навоий"/>
    <x v="0"/>
    <s v="Галабек МФЙ"/>
    <s v="NORMAMATOVA BAXTIGUL UTABOVNA"/>
    <s v="41205782380068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0.04.2026"/>
    <s v="Oddiy"/>
    <s v="21.04.2026"/>
    <m/>
    <n v="2060000"/>
    <m/>
    <d v="2026-04-21T14:36:27"/>
    <n v="0"/>
    <n v="2060000"/>
    <n v="46133.60864583333"/>
    <m/>
    <n v="161696"/>
  </r>
  <r>
    <s v="12626004"/>
    <s v="20.04.2026"/>
    <s v="2026-12210726"/>
    <m/>
    <m/>
    <s v="MURODOVA FERUZA ABDUHAKIMOVNA"/>
    <s v="42509902380024"/>
    <s v="25.09.1990"/>
    <s v="+998881272526"/>
    <s v="Навоий"/>
    <x v="0"/>
    <s v="Галабек МФЙ"/>
    <s v="NORMAMATOVA BAXTIGUL UTABOVNA"/>
    <s v="41205782380068"/>
    <x v="6"/>
    <n v="0"/>
    <n v="0"/>
    <s v="Рад"/>
    <s v="Озиқ"/>
    <s v="Озиқ-овқат билан боғлиқ харажатларини қоплаш (Озиқ-овқат)"/>
    <n v="0"/>
    <s v="20.04.2026"/>
    <s v="Oddiy"/>
    <m/>
    <m/>
    <m/>
    <m/>
    <m/>
    <n v="0"/>
    <m/>
    <m/>
    <m/>
    <m/>
  </r>
  <r>
    <s v="12624958"/>
    <s v="20.04.2026"/>
    <s v="2026-12209427"/>
    <m/>
    <m/>
    <s v="MURODOVA FERUZA ABDUHAKIMOVNA"/>
    <s v="42509902380024"/>
    <s v="25.09.1990"/>
    <s v="+998881272526"/>
    <s v="Навоий"/>
    <x v="0"/>
    <s v="Галабек МФЙ"/>
    <s v="NORMAMATOVA BAXTIGUL UTABOVNA"/>
    <s v="41205782380068"/>
    <x v="0"/>
    <n v="0"/>
    <n v="0"/>
    <s v="Рад"/>
    <s v="Озиқ"/>
    <s v="Озиқ-овқат билан боғлиқ харажатларини қоплаш (Озиқ-овқат)"/>
    <n v="0"/>
    <s v="20.04.2026"/>
    <s v="Oddiy"/>
    <m/>
    <m/>
    <m/>
    <m/>
    <m/>
    <n v="0"/>
    <m/>
    <m/>
    <m/>
    <m/>
  </r>
  <r>
    <s v="12622509"/>
    <s v="20.04.2026"/>
    <s v="2026-12206471"/>
    <m/>
    <m/>
    <s v="SULTONOV BUNYOD MARDONOVICH"/>
    <s v="33108882380136"/>
    <s v="31.08.1988"/>
    <s v="+998942259288"/>
    <s v="Навоий"/>
    <x v="0"/>
    <s v="Галабек МФЙ"/>
    <s v="NORMAMATOVA BAXTIGUL UTABOVNA"/>
    <s v="41205782380068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0.04.2026"/>
    <s v="Oddiy"/>
    <s v="20.04.2026"/>
    <m/>
    <n v="2060000"/>
    <m/>
    <d v="2026-04-20T10:06:26"/>
    <n v="0"/>
    <n v="2060000"/>
    <n v="46132.421134259261"/>
    <m/>
    <n v="160390"/>
  </r>
  <r>
    <s v="12575803"/>
    <s v="15.04.2026"/>
    <s v="2026-12149254"/>
    <m/>
    <m/>
    <s v="SULTONOV BUNYOD MARDONOVICH"/>
    <s v="33108882380136"/>
    <s v="31.08.1988"/>
    <s v="+998942529288"/>
    <s v="Навоий"/>
    <x v="0"/>
    <s v="Галабек МФЙ"/>
    <s v="NORMAMATOVA BAXTIGUL UTABOVNA"/>
    <s v="41205782380068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16.04.2026"/>
    <m/>
    <n v="412000"/>
    <m/>
    <d v="2026-04-16T14:34:29"/>
    <n v="0"/>
    <n v="412000"/>
    <n v="46128.60728009259"/>
    <m/>
    <n v="156517"/>
  </r>
  <r>
    <s v="12542956"/>
    <s v="13.04.2026"/>
    <s v="2026-12109616"/>
    <m/>
    <m/>
    <s v="TOSHEVA ZILOLA XAYRULLAYEVNA"/>
    <s v="40910862380117"/>
    <s v="09.10.1986"/>
    <s v="+998941330986"/>
    <s v="Навоий"/>
    <x v="0"/>
    <s v="Галабек МФЙ"/>
    <s v="NORMAMATOVA BAXTIGUL UTABOVNA"/>
    <s v="41205782380068"/>
    <x v="2"/>
    <n v="0"/>
    <n v="1"/>
    <s v="Тўланди"/>
    <s v="Озиқ"/>
    <s v="Озиқ-овқат билан боғлиқ харажатларини қоплаш (Озиқ-овқат)"/>
    <n v="412000"/>
    <s v="13.04.2026"/>
    <s v="Oddiy"/>
    <s v="14.04.2026"/>
    <m/>
    <n v="412000"/>
    <m/>
    <d v="2026-04-14T08:23:16"/>
    <n v="0"/>
    <n v="412000"/>
    <n v="46126.349490740744"/>
    <m/>
    <n v="154285"/>
  </r>
  <r>
    <s v="11759211"/>
    <s v="10.03.2026"/>
    <s v="2026-11181130"/>
    <m/>
    <m/>
    <s v="MAHAMMADIYEVA KAMOLA ISAQULOVNA"/>
    <s v="42212872380018"/>
    <s v="22.12.1987"/>
    <s v="+998943765800"/>
    <s v="Навоий"/>
    <x v="0"/>
    <s v="Галабек МФЙ"/>
    <s v="NORMAMATOVA BAXTIGUL UTABOVNA"/>
    <s v="41205782380068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0:13:49"/>
    <n v="0"/>
    <n v="412000"/>
    <n v="46092.426261574074"/>
    <m/>
    <n v="105796"/>
  </r>
  <r>
    <s v="11715525"/>
    <s v="06.03.2026"/>
    <s v="2026-11121277"/>
    <m/>
    <m/>
    <s v="BERDIYEVA DILAFRUZ NEMATILLAYEVNA"/>
    <s v="43101802390087"/>
    <s v="31.01.1980"/>
    <s v="+998882282829"/>
    <s v="Навоий"/>
    <x v="0"/>
    <s v="Галабек МФЙ"/>
    <s v="NORMAMATOVA BAXTIGUL UTABOVNA"/>
    <s v="41205782380068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09:39:16"/>
    <n v="0"/>
    <n v="412000"/>
    <n v="46088.402268518519"/>
    <m/>
    <n v="91970"/>
  </r>
  <r>
    <s v="11702990"/>
    <s v="06.03.2026"/>
    <s v="2026-11107067"/>
    <m/>
    <m/>
    <s v="SUYUNOVA MU’TABAR IBRAGIMOVNA"/>
    <s v="41801845830026"/>
    <s v="18.01.1984"/>
    <s v="+998938258488"/>
    <s v="Навоий"/>
    <x v="0"/>
    <s v="Галабек МФЙ"/>
    <s v="NORMAMATOVA BAXTIGUL UTABOVNA"/>
    <s v="41205782380068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09:37:04"/>
    <n v="0"/>
    <n v="412000"/>
    <n v="46088.400740740741"/>
    <m/>
    <n v="91967"/>
  </r>
  <r>
    <s v="11688913"/>
    <s v="05.03.2026"/>
    <s v="2026-11090741"/>
    <m/>
    <m/>
    <s v="MAHAMMADIYEVA KAMOLA ISAQULOVNA"/>
    <s v="42212872380018"/>
    <s v="22.12.1987"/>
    <s v="+998934375950"/>
    <s v="Навоий"/>
    <x v="0"/>
    <s v="Галабек МФЙ"/>
    <s v="NORMAMATOVA BAXTIGUL UTABOVNA"/>
    <s v="41205782380068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82219"/>
    <s v="05.03.2026"/>
    <s v="2026-11083013"/>
    <m/>
    <m/>
    <s v="GADOYEVA ORZIGUL SHIRINBOYEVNA"/>
    <s v="41707882380109"/>
    <s v="17.07.1988"/>
    <s v="+998933164622"/>
    <s v="Навоий"/>
    <x v="0"/>
    <s v="Галабек МФЙ"/>
    <s v="NORMAMATOVA BAXTIGUL UTABOVNA"/>
    <s v="41205782380068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3432"/>
    <s v="04.03.2026"/>
    <s v="2026-11025771"/>
    <m/>
    <m/>
    <s v="YARASHEVA GAVHAR OLIMQUL QIZI"/>
    <s v="40805912380033"/>
    <s v="08.05.1991"/>
    <s v="+998872959111"/>
    <s v="Навоий"/>
    <x v="0"/>
    <s v="Галабек МФЙ"/>
    <s v="NORMAMATOVA BAXTIGUL UTABOVNA"/>
    <s v="41205782380068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2894"/>
    <s v="04.03.2026"/>
    <s v="2026-11025149"/>
    <m/>
    <m/>
    <s v="BAXRONOVA CHINORA VSLITDIN QIZI"/>
    <s v="42007975830052"/>
    <s v="20.07.1997"/>
    <s v="+998884438897"/>
    <s v="Навоий"/>
    <x v="0"/>
    <s v="Галабек МФЙ"/>
    <s v="NORMAMATOVA BAXTIGUL UTABOVNA"/>
    <s v="41205782380068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9:08:35"/>
    <n v="0"/>
    <n v="412000"/>
    <n v="46087.380960648145"/>
    <m/>
    <n v="80437"/>
  </r>
  <r>
    <s v="11565403"/>
    <s v="03.03.2026"/>
    <s v="2026-10945882"/>
    <m/>
    <m/>
    <s v="HAYITOVA TURSUNTOSH RAYIMOVNA"/>
    <s v="41607775830022"/>
    <s v="16.07.1977"/>
    <s v="+998888821677"/>
    <s v="Навоий"/>
    <x v="0"/>
    <s v="Галабек МФЙ"/>
    <s v="NORMAMATOVA BAXTIGUL UTABOVNA"/>
    <s v="41205782380068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9:11:59"/>
    <n v="0"/>
    <n v="412000"/>
    <n v="46087.383321759262"/>
    <m/>
    <n v="80429"/>
  </r>
  <r>
    <s v="11146477"/>
    <s v="11.02.2026"/>
    <s v="2026-10442074"/>
    <m/>
    <m/>
    <s v="RUZIYEVA SHALOLA BEKPULOTOVNA"/>
    <s v="40708903920017"/>
    <s v="07.08.1990"/>
    <s v="+998932661914"/>
    <s v="Навоий"/>
    <x v="0"/>
    <s v="Галабек МФЙ"/>
    <s v="NORMAMATOVA BAXTIGUL UTABOVNA"/>
    <s v="41205782380068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2.2026"/>
    <s v="Oddiy"/>
    <m/>
    <m/>
    <m/>
    <m/>
    <m/>
    <n v="0"/>
    <m/>
    <m/>
    <m/>
    <m/>
  </r>
  <r>
    <s v="11130199"/>
    <s v="11.02.2026"/>
    <s v="2026-10423437"/>
    <m/>
    <m/>
    <s v="BAXRONOVA CHINORA VSLITDIN QIZI"/>
    <s v="42007975830052"/>
    <s v="20.07.1997"/>
    <s v="+998933162919"/>
    <s v="Навоий"/>
    <x v="0"/>
    <s v="Галабек МФЙ"/>
    <s v="NORMAMATOVA BAXTIGUL UTABOVNA"/>
    <s v="4120578238006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2.2026"/>
    <s v="Oddiy"/>
    <m/>
    <m/>
    <m/>
    <m/>
    <m/>
    <n v="0"/>
    <m/>
    <m/>
    <m/>
    <m/>
  </r>
  <r>
    <s v="13276365"/>
    <s v="10.06.2026"/>
    <s v="2026-13061870"/>
    <s v="BOBONIYOZOVA GULCHEHRA UMIDJON QIZI"/>
    <s v="42411985830014"/>
    <s v="NASRIDDINOV MUHAMMADALI QURBONALI O`G`LI"/>
    <s v="50508255830074"/>
    <s v="05.08.2025"/>
    <s v="+998773589507"/>
    <s v="Навоий"/>
    <x v="0"/>
    <s v="Бахшижар МФЙ"/>
    <s v="YO‘LDOSHEVA ADIBA ABDUHAKIMOVNA"/>
    <s v="40807882380075"/>
    <x v="8"/>
    <n v="0"/>
    <n v="0"/>
    <s v="Жараён"/>
    <s v="Даволаниш"/>
    <s v="Жарроҳлик амалиётисиз даволаниш харажатларини қоплаш"/>
    <n v="20600000"/>
    <s v="10.06.2026"/>
    <s v="Oddiy"/>
    <m/>
    <m/>
    <m/>
    <m/>
    <m/>
    <n v="0"/>
    <m/>
    <m/>
    <m/>
    <m/>
  </r>
  <r>
    <s v="13275656"/>
    <s v="10.06.2026"/>
    <s v="2026-13060987"/>
    <m/>
    <m/>
    <s v="BOBONIYOZOVA GULCHEHRA UMIDJON QIZI"/>
    <s v="42411985830014"/>
    <s v="24.11.1998"/>
    <s v="+998773589507"/>
    <s v="Навоий"/>
    <x v="0"/>
    <s v="Бахшижар МФЙ"/>
    <s v="YO‘LDOSHEVA ADIBA ABDUHAKIMOVNA"/>
    <s v="40807882380075"/>
    <x v="1"/>
    <n v="0"/>
    <n v="0"/>
    <s v="Рад"/>
    <s v="Даволаниш"/>
    <s v="Жарроҳлик амалиётисиз даволаниш харажатларини қоплаш"/>
    <n v="0"/>
    <s v="18.06.2026"/>
    <s v="Oddiy"/>
    <m/>
    <m/>
    <m/>
    <m/>
    <m/>
    <n v="0"/>
    <m/>
    <m/>
    <m/>
    <m/>
  </r>
  <r>
    <s v="13066772"/>
    <s v="25.05.2026"/>
    <s v="2026-12780437"/>
    <m/>
    <m/>
    <s v="DUSTBOYEVA FAROG‘AT ORZIYEVNA"/>
    <s v="40706685830047"/>
    <s v="07.06.1968"/>
    <s v="+998887782410"/>
    <s v="Навоий"/>
    <x v="0"/>
    <s v="Бахшижар МФЙ"/>
    <s v="YO‘LDOSHEVA ADIBA ABDUHAKIMOVNA"/>
    <s v="40807882380075"/>
    <x v="8"/>
    <n v="0"/>
    <n v="0"/>
    <s v="Жараён"/>
    <s v="Даволаниш"/>
    <s v="Жарроҳлик амалиётисиз даволаниш харажатларини қоплаш"/>
    <n v="20600000"/>
    <s v="01.06.2026"/>
    <s v="Oddiy"/>
    <m/>
    <m/>
    <m/>
    <m/>
    <m/>
    <n v="0"/>
    <m/>
    <m/>
    <m/>
    <m/>
  </r>
  <r>
    <s v="13017408"/>
    <s v="20.05.2026"/>
    <s v="2026-12713509"/>
    <m/>
    <m/>
    <s v="BOBOQULOVA DILNOZA MARDONOVNA"/>
    <s v="42901832380062"/>
    <s v="29.01.1983"/>
    <s v="+998880130053"/>
    <s v="Навоий"/>
    <x v="0"/>
    <s v="Бахшижар МФЙ"/>
    <s v="YO‘LDOSHEVA ADIBA ABDUHAKIMOVNA"/>
    <s v="4080788238007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0.05.2026"/>
    <s v="Oddiy"/>
    <m/>
    <m/>
    <m/>
    <m/>
    <m/>
    <n v="0"/>
    <m/>
    <m/>
    <m/>
    <m/>
  </r>
  <r>
    <s v="13015995"/>
    <s v="20.05.2026"/>
    <s v="2026-12711590"/>
    <m/>
    <m/>
    <s v="XUDAYNAZAROVA OSIYO ZAPARIDINOVNA"/>
    <s v="42407862380028"/>
    <s v="24.07.1986"/>
    <s v="+998932254460"/>
    <s v="Навоий"/>
    <x v="0"/>
    <s v="Бахшижар МФЙ"/>
    <s v="YO‘LDOSHEVA ADIBA ABDUHAKIMOVNA"/>
    <s v="40807882380075"/>
    <x v="3"/>
    <n v="0"/>
    <n v="0"/>
    <s v="Рад"/>
    <s v="Озиқ"/>
    <s v="Озиқ-овқат билан боғлиқ харажатларини қоплаш (Озиқ-овқат)"/>
    <n v="0"/>
    <s v="04.06.2026"/>
    <s v="Oddiy"/>
    <s v="04.06.2026"/>
    <s v="??????? ??? ????"/>
    <m/>
    <s v="Yuq"/>
    <d v="2026-06-04T15:29:45"/>
    <n v="0"/>
    <m/>
    <n v="46177.64565972222"/>
    <m/>
    <n v="201389"/>
  </r>
  <r>
    <s v="12994607"/>
    <s v="19.05.2026"/>
    <s v="2026-12683774"/>
    <m/>
    <m/>
    <s v="JIYANOVA NODIRA OBILOVNA"/>
    <s v="40505735830031"/>
    <s v="05.05.1973"/>
    <s v="+998880860573"/>
    <s v="Навоий"/>
    <x v="0"/>
    <s v="Бахшижар МФЙ"/>
    <s v="YO‘LDOSHEVA ADIBA ABDUHAKIMOVNA"/>
    <s v="40807882380075"/>
    <x v="5"/>
    <n v="0"/>
    <n v="0"/>
    <s v="Қарор"/>
    <s v="Озиқ"/>
    <s v="Озиқ-овқат билан боғлиқ харажатларини қоплаш (Озиқ-овқат)"/>
    <n v="412000"/>
    <s v="19.05.2026"/>
    <s v="Oddiy"/>
    <s v="19.05.2026"/>
    <s v="????? ????????"/>
    <n v="412000"/>
    <s v="Ha"/>
    <d v="2026-05-19T21:40:45"/>
    <n v="0"/>
    <n v="412000"/>
    <n v="46161.903298611112"/>
    <m/>
    <n v="196572"/>
  </r>
  <r>
    <s v="12994133"/>
    <s v="19.05.2026"/>
    <s v="2026-12683162"/>
    <m/>
    <m/>
    <s v="RAXMONOV SHAROFIDDIN SHAMSIDDINOVICH"/>
    <s v="32402882380051"/>
    <s v="24.02.1988"/>
    <s v="+998951834245"/>
    <s v="Навоий"/>
    <x v="0"/>
    <s v="Бахшижар МФЙ"/>
    <s v="YO‘LDOSHEVA ADIBA ABDUHAKIMOVNA"/>
    <s v="40807882380075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19.05.2026"/>
    <m/>
    <n v="412000"/>
    <m/>
    <d v="2026-05-19T21:41:31"/>
    <n v="0"/>
    <n v="412000"/>
    <n v="46161.903831018521"/>
    <m/>
    <n v="196567"/>
  </r>
  <r>
    <s v="12413837"/>
    <s v="02.04.2026"/>
    <s v="2026-11954372"/>
    <m/>
    <m/>
    <s v="SHAMSIDDINOV ABDULLOH SHAROFIDDIN O`G`LI"/>
    <s v="52003195830015"/>
    <s v="20.03.2019"/>
    <s v="+998951834245"/>
    <s v="Навоий"/>
    <x v="0"/>
    <s v="Бахшижар МФЙ"/>
    <s v="YO‘LDOSHEVA ADIBA ABDUHAKIMOVNA"/>
    <s v="40807882380075"/>
    <x v="7"/>
    <n v="0"/>
    <n v="0"/>
    <s v="Рад"/>
    <s v="Даволаниш"/>
    <s v="Жарроҳлик амалиётисиз даволаниш харажатларини қоплаш"/>
    <n v="0"/>
    <s v="02.06.2026"/>
    <s v="Oddiy"/>
    <m/>
    <m/>
    <m/>
    <m/>
    <m/>
    <n v="0"/>
    <m/>
    <m/>
    <m/>
    <m/>
  </r>
  <r>
    <s v="12106120"/>
    <s v="19.03.2026"/>
    <s v="2026-11589850"/>
    <m/>
    <m/>
    <s v="DUSTBOYEVA FAROG‘AT ORZIYEVNA"/>
    <s v="40706685830047"/>
    <s v="07.06.1968"/>
    <s v="+998974426668"/>
    <s v="Навоий"/>
    <x v="0"/>
    <s v="Бахшижар МФЙ"/>
    <s v="YO‘LDOSHEVA ADIBA ABDUHAKIMOVNA"/>
    <s v="40807882380075"/>
    <x v="7"/>
    <n v="0"/>
    <n v="0"/>
    <s v="Рад"/>
    <s v="Даволаниш"/>
    <s v="Жарроҳлик амалиётисиз даволаниш харажатларини қоплаш"/>
    <n v="0"/>
    <s v="19.05.2026"/>
    <s v="Oddiy"/>
    <m/>
    <m/>
    <m/>
    <m/>
    <m/>
    <n v="0"/>
    <m/>
    <m/>
    <m/>
    <m/>
  </r>
  <r>
    <s v="11868648"/>
    <s v="12.03.2026"/>
    <s v="2026-11309574"/>
    <s v="MIYLIYEVA SOJIDA ASHIROVNA"/>
    <s v="42002812380024"/>
    <s v="ISOQULOVA XADICHA G`ULOMJON QIZI"/>
    <s v="63007175830020"/>
    <s v="30.07.2017"/>
    <s v="+998953352081"/>
    <s v="Навоий"/>
    <x v="0"/>
    <s v="Олтинсой МФЙ"/>
    <s v="YO‘LDOSHEVA ADIBA ABDUHAKIMOVNA"/>
    <s v="40807882380075"/>
    <x v="7"/>
    <n v="0"/>
    <n v="0"/>
    <s v="Рад"/>
    <s v="Даволаниш"/>
    <s v="Жарроҳлик амалиётисиз даволаниш харажатларини қоплаш"/>
    <n v="0"/>
    <s v="12.05.2026"/>
    <s v="Oddiy"/>
    <m/>
    <m/>
    <m/>
    <m/>
    <m/>
    <n v="0"/>
    <m/>
    <m/>
    <m/>
    <m/>
  </r>
  <r>
    <s v="11834503"/>
    <s v="11.03.2026"/>
    <s v="2026-11269896"/>
    <m/>
    <m/>
    <s v="JALILOV JAMOLIDDIN RAYIMBERDIYEVICH"/>
    <s v="32808755830029"/>
    <s v="28.08.1975"/>
    <s v="+998773183281"/>
    <s v="Навоий"/>
    <x v="0"/>
    <s v="Бахшижар МФЙ"/>
    <s v="YO‘LDOSHEVA ADIBA ABDUHAKIMOVNA"/>
    <s v="40807882380075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3.03.2026"/>
    <m/>
    <n v="412000"/>
    <m/>
    <d v="2026-03-13T17:06:08"/>
    <n v="0"/>
    <n v="412000"/>
    <n v="46094.712592592594"/>
    <m/>
    <n v="121513"/>
  </r>
  <r>
    <s v="11829682"/>
    <s v="11.03.2026"/>
    <s v="2026-11264057"/>
    <m/>
    <m/>
    <s v="JALILOV JAMOLIDDIN RAYIMBERDIYEVICH"/>
    <s v="32808755830029"/>
    <s v="28.08.1975"/>
    <s v="+998773183281"/>
    <s v="Навоий"/>
    <x v="0"/>
    <s v="Олтинсой МФЙ"/>
    <s v="YO‘LDOSHEVA ADIBA ABDUHAKIMOVNA"/>
    <s v="40807882380075"/>
    <x v="3"/>
    <n v="0"/>
    <n v="0"/>
    <s v="Рад"/>
    <s v="Озиқ"/>
    <s v="Озиқ-овқат билан боғлиқ харажатларини қоплаш (Озиқ-овқат)"/>
    <n v="0"/>
    <s v="11.03.2026"/>
    <s v="Oddiy"/>
    <s v="11.03.2026"/>
    <s v="??????? ??? ????"/>
    <m/>
    <s v="Yuq"/>
    <d v="2026-03-11T15:44:21"/>
    <n v="0"/>
    <m/>
    <n v="46092.655798611115"/>
    <m/>
    <n v="118199"/>
  </r>
  <r>
    <s v="11635039"/>
    <s v="04.03.2026"/>
    <s v="2026-11027657"/>
    <m/>
    <m/>
    <s v="ESHNAZAROV ANVAR FAYZULLAYEVICH"/>
    <s v="30811792380080"/>
    <s v="08.11.1979"/>
    <s v="+998948477702"/>
    <s v="Навоий"/>
    <x v="0"/>
    <s v="Бахшижар МФЙ"/>
    <s v="YO‘LDOSHEVA ADIBA ABDUHAKIMOVNA"/>
    <s v="40807882380075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1:54:56"/>
    <n v="0"/>
    <n v="412000"/>
    <n v="46091.496481481481"/>
    <m/>
    <n v="97457"/>
  </r>
  <r>
    <s v="11627143"/>
    <s v="04.03.2026"/>
    <s v="2026-11018382"/>
    <m/>
    <m/>
    <s v="BOYMURADOVA GULCHEXRA ISMATOVNA"/>
    <s v="42410682380026"/>
    <s v="24.10.1968"/>
    <s v="+998878976611"/>
    <s v="Навоий"/>
    <x v="0"/>
    <s v="Бахшижар МФЙ"/>
    <s v="YO‘LDOSHEVA ADIBA ABDUHAKIMOVNA"/>
    <s v="40807882380075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1:41:35"/>
    <n v="0"/>
    <n v="412000"/>
    <n v="46091.487210648149"/>
    <m/>
    <n v="97395"/>
  </r>
  <r>
    <s v="11626009"/>
    <s v="04.03.2026"/>
    <s v="2026-11017072"/>
    <m/>
    <m/>
    <s v="JALILOV JAMOLIDDIN RAYIMBERDIYEVICH"/>
    <s v="32808755830029"/>
    <s v="28.08.1975"/>
    <s v="+998885590877"/>
    <s v="Навоий"/>
    <x v="0"/>
    <s v="Бахшижар МФЙ"/>
    <s v="YO‘LDOSHEVA ADIBA ABDUHAKIMOVNA"/>
    <s v="40807882380075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25664"/>
    <s v="04.03.2026"/>
    <s v="2026-11016681"/>
    <m/>
    <m/>
    <s v="HALIMOV ELMUROD KARIMOVICH"/>
    <s v="32805712380023"/>
    <s v="28.05.1971"/>
    <s v="+998972375554"/>
    <s v="Навоий"/>
    <x v="0"/>
    <s v="Бахшижар МФЙ"/>
    <s v="YO‘LDOSHEVA ADIBA ABDUHAKIMOVNA"/>
    <s v="40807882380075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1:40:14"/>
    <n v="0"/>
    <n v="412000"/>
    <n v="46091.486273148148"/>
    <m/>
    <n v="97391"/>
  </r>
  <r>
    <s v="11622076"/>
    <s v="04.03.2026"/>
    <s v="2026-11012479"/>
    <m/>
    <m/>
    <s v="DUSTBOYEVA FAROG‘AT ORZIYEVNA"/>
    <s v="40706685830047"/>
    <s v="07.06.1968"/>
    <s v="+998974426668"/>
    <s v="Навоий"/>
    <x v="0"/>
    <s v="Бахшижар МФЙ"/>
    <s v="YO‘LDOSHEVA ADIBA ABDUHAKIMOVNA"/>
    <s v="40807882380075"/>
    <x v="1"/>
    <n v="0"/>
    <n v="0"/>
    <s v="Рад"/>
    <s v="Озиқ"/>
    <s v="Озиқ-овқат билан боғлиқ харажатларини қоплаш (Озиқ-овқат)"/>
    <n v="0"/>
    <s v="11.05.2026"/>
    <s v="Oddiy"/>
    <s v="10.03.2026"/>
    <m/>
    <n v="412000"/>
    <m/>
    <d v="2026-03-10T11:42:39"/>
    <n v="0"/>
    <n v="412000"/>
    <n v="46091.487951388888"/>
    <m/>
    <n v="97401"/>
  </r>
  <r>
    <s v="11312442"/>
    <s v="20.02.2026"/>
    <s v="2026-10636356"/>
    <s v="SAITOVA MUXAYYO SHOMUROTOVNA"/>
    <s v="41806863960021"/>
    <s v="QUTBIDINOVA IMONA BURIBOY QIZI"/>
    <s v="62511215830020"/>
    <s v="25.11.2021"/>
    <s v="+998973778685"/>
    <s v="Навоий"/>
    <x v="0"/>
    <s v="Бахшижар МФЙ"/>
    <s v="YO‘LDOSHEVA ADIBA ABDUHAKIMOVNA"/>
    <s v="40807882380075"/>
    <x v="1"/>
    <n v="0"/>
    <n v="0"/>
    <s v="Рад"/>
    <s v="Даволаниш"/>
    <s v="Жарроҳлик амалиётисиз даволаниш харажатларини қоплаш"/>
    <n v="0"/>
    <s v="20.02.2026"/>
    <s v="Oddiy"/>
    <m/>
    <m/>
    <m/>
    <m/>
    <m/>
    <n v="0"/>
    <m/>
    <m/>
    <m/>
    <m/>
  </r>
  <r>
    <s v="11293277"/>
    <s v="19.02.2026"/>
    <s v="2026-10613152"/>
    <m/>
    <m/>
    <s v="TOSHEVA GULMIRA NURILLAYEVNA"/>
    <s v="41307902380030"/>
    <s v="13.07.1990"/>
    <s v="+998976680501"/>
    <s v="Навоий"/>
    <x v="0"/>
    <s v="Бахшижар МФЙ"/>
    <s v="YO‘LDOSHEVA ADIBA ABDUHAKIMOVNA"/>
    <s v="40807882380075"/>
    <x v="1"/>
    <n v="0"/>
    <n v="0"/>
    <s v="Рад"/>
    <s v="Озиқ"/>
    <s v="Озиқ-овқат билан боғлиқ харажатларини қоплаш (Озиқ-овқат)"/>
    <n v="0"/>
    <s v="21.04.2026"/>
    <s v="Oddiy"/>
    <s v="20.02.2026"/>
    <m/>
    <n v="412000"/>
    <m/>
    <d v="2026-02-20T15:28:09"/>
    <n v="0"/>
    <n v="412000"/>
    <n v="46073.644548611112"/>
    <m/>
    <n v="63754"/>
  </r>
  <r>
    <s v="10888018"/>
    <s v="22.01.2026"/>
    <s v="2026-10131302"/>
    <m/>
    <m/>
    <s v="TOSHEVA GULMIRA NURILLAYEVNA"/>
    <s v="41307902380030"/>
    <s v="13.07.1990"/>
    <s v="+998880682500"/>
    <s v="Навоий"/>
    <x v="0"/>
    <s v="Бахшижар МФЙ"/>
    <s v="YO‘LDOSHEVA ADIBA ABDUHAKIMOVNA"/>
    <s v="40807882380075"/>
    <x v="0"/>
    <n v="0"/>
    <n v="0"/>
    <s v="Рад"/>
    <s v="Озиқ"/>
    <s v="Озиқ-овқат билан боғлиқ харажатларини қоплаш (Озиқ-овқат)"/>
    <n v="0"/>
    <s v="23.01.2026"/>
    <s v="Oddiy"/>
    <m/>
    <m/>
    <m/>
    <m/>
    <m/>
    <n v="0"/>
    <m/>
    <m/>
    <m/>
    <m/>
  </r>
  <r>
    <s v="10869650"/>
    <s v="20.01.2026"/>
    <s v="2026-10109474"/>
    <m/>
    <m/>
    <s v="TOSHEVA GULMIRA NURILLAYEVNA"/>
    <s v="41307902380030"/>
    <s v="13.07.1990"/>
    <s v="+998976680501"/>
    <s v="Навоий"/>
    <x v="0"/>
    <s v="Бахшижар МФЙ"/>
    <s v="YO‘LDOSHEVA ADIBA ABDUHAKIMOVNA"/>
    <s v="40807882380075"/>
    <x v="0"/>
    <n v="0"/>
    <n v="0"/>
    <s v="Рад"/>
    <s v="Озиқ"/>
    <s v="Озиқ-овқат билан боғлиқ харажатларини қоплаш (Озиқ-овқат)"/>
    <n v="0"/>
    <s v="21.01.2026"/>
    <s v="Oddiy"/>
    <m/>
    <m/>
    <m/>
    <m/>
    <m/>
    <n v="0"/>
    <m/>
    <m/>
    <m/>
    <m/>
  </r>
  <r>
    <s v="13141862"/>
    <s v="02.06.2026"/>
    <s v="2026-12881012"/>
    <m/>
    <m/>
    <s v="RAVSHANOVA RAYXON TOJIYEVNA"/>
    <s v="42601735830036"/>
    <s v="26.01.1973"/>
    <s v="+998931552620"/>
    <s v="Навоий"/>
    <x v="0"/>
    <s v="Зарафшон МФЙ"/>
    <s v="UMRZOQOVA MARG‘UBA O‘RINBOYEVNA"/>
    <s v="40301765830038"/>
    <x v="0"/>
    <n v="0"/>
    <n v="0"/>
    <s v="Рад"/>
    <s v="Даволаниш"/>
    <s v="Жарроҳлик амалиётисиз даволаниш харажатларини қоплаш"/>
    <n v="0"/>
    <s v="02.06.2026"/>
    <s v="Oddiy"/>
    <m/>
    <m/>
    <m/>
    <m/>
    <m/>
    <n v="0"/>
    <m/>
    <m/>
    <m/>
    <m/>
  </r>
  <r>
    <s v="13132909"/>
    <s v="02.06.2026"/>
    <s v="2026-12869494"/>
    <m/>
    <m/>
    <s v="ILYASOV MAQSUD MAXMUD O‘G‘LI"/>
    <s v="32601933960068"/>
    <s v="26.01.1993"/>
    <s v="+998955863669"/>
    <s v="Навоий"/>
    <x v="0"/>
    <s v="Зарафшон МФЙ"/>
    <s v="UMRZOQOVA MARG‘UBA O‘RINBOYEVNA"/>
    <s v="40301765830038"/>
    <x v="5"/>
    <n v="0"/>
    <n v="0"/>
    <s v="Қарор"/>
    <s v="Даволаниш"/>
    <s v="Жарроҳлик амалиётисиз даволаниш харажатларини қоплаш"/>
    <n v="20600000"/>
    <s v="02.06.2026"/>
    <s v="Oddiy"/>
    <s v="25.06.2026"/>
    <s v="????? ????????"/>
    <n v="9974400"/>
    <s v="Ha"/>
    <d v="2026-06-25T08:17:33"/>
    <n v="0"/>
    <n v="9974400"/>
    <n v="46198.345520833333"/>
    <m/>
    <n v="659908"/>
  </r>
  <r>
    <s v="12851409"/>
    <s v="06.05.2026"/>
    <s v="2026-12494486"/>
    <m/>
    <m/>
    <s v="RAVSHANOVA RAYXON TOJIYEVNA"/>
    <s v="42601735830036"/>
    <s v="26.01.1973"/>
    <s v="+998934362620"/>
    <s v="Навоий"/>
    <x v="0"/>
    <s v="Зарафшон МФЙ"/>
    <s v="UMRZOQOVA MARG‘UBA O‘RINBOYEVNA"/>
    <s v="40301765830038"/>
    <x v="6"/>
    <n v="0"/>
    <n v="0"/>
    <s v="Рад"/>
    <s v="Озиқ"/>
    <s v="Озиқ-овқат билан боғлиқ харажатларини қоплаш (Озиқ-овқат)"/>
    <n v="0"/>
    <s v="06.05.2026"/>
    <s v="Oddiy"/>
    <m/>
    <m/>
    <m/>
    <m/>
    <m/>
    <n v="0"/>
    <m/>
    <m/>
    <m/>
    <m/>
  </r>
  <r>
    <s v="12674967"/>
    <s v="23.04.2026"/>
    <s v="2026-12272280"/>
    <m/>
    <m/>
    <s v="BOBOYEVA DILFUZA MARDIQUL QIZI"/>
    <s v="42409922380072"/>
    <s v="24.09.1992"/>
    <s v="+998937937576"/>
    <s v="Навоий"/>
    <x v="0"/>
    <s v="Зарафшон МФЙ"/>
    <s v="UMRZOQOVA MARG‘UBA O‘RINBOYEVNA"/>
    <s v="4030176583003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3.04.2026"/>
    <s v="Oddiy"/>
    <m/>
    <m/>
    <m/>
    <m/>
    <m/>
    <n v="0"/>
    <m/>
    <m/>
    <m/>
    <m/>
  </r>
  <r>
    <s v="12674872"/>
    <s v="23.04.2026"/>
    <s v="2026-12272158"/>
    <m/>
    <m/>
    <s v="BOBOYEVA DILFUZA MARDIQUL QIZI"/>
    <s v="42409922380072"/>
    <s v="24.09.1992"/>
    <s v="+998937937576"/>
    <s v="Навоий"/>
    <x v="0"/>
    <s v="Зарафшон МФЙ"/>
    <s v="UMRZOQOVA MARG‘UBA O‘RINBOYEVNA"/>
    <s v="40301765830038"/>
    <x v="3"/>
    <n v="0"/>
    <n v="0"/>
    <s v="Рад"/>
    <s v="Озиқ"/>
    <s v="Озиқ-овқат билан боғлиқ харажатларини қоплаш (Озиқ-овқат)"/>
    <n v="0"/>
    <s v="08.05.2026"/>
    <s v="Oddiy"/>
    <s v="08.05.2026"/>
    <s v="??????? ??? ????"/>
    <m/>
    <s v="Yuq"/>
    <d v="2026-05-08T15:37:15"/>
    <n v="0"/>
    <m/>
    <n v="46150.650868055556"/>
    <m/>
    <n v="165476"/>
  </r>
  <r>
    <s v="12520815"/>
    <s v="10.04.2026"/>
    <s v="2026-12083546"/>
    <m/>
    <m/>
    <s v="OSTONOVA GULXAYYO JUMAQULOVNA"/>
    <s v="41411892380056"/>
    <s v="14.11.1989"/>
    <s v="+998507588506"/>
    <s v="Навоий"/>
    <x v="0"/>
    <s v="Зарафшон МФЙ"/>
    <s v="UMRZOQOVA MARG‘UBA O‘RINBOYEVNA"/>
    <s v="40301765830038"/>
    <x v="2"/>
    <n v="0"/>
    <n v="1"/>
    <s v="Тўланди"/>
    <s v="Жарроҳлик"/>
    <s v="Жарроҳлик амалиёти харажатларини қоплаш"/>
    <n v="4120000000"/>
    <s v="16.04.2026"/>
    <s v="Oddiy"/>
    <s v="04.06.2026"/>
    <m/>
    <n v="2973636"/>
    <m/>
    <d v="2026-06-04T08:41:05"/>
    <n v="0"/>
    <n v="2973636"/>
    <n v="46177.361863425926"/>
    <m/>
    <n v="216547"/>
  </r>
  <r>
    <s v="12501746"/>
    <s v="09.04.2026"/>
    <s v="2026-12060941"/>
    <m/>
    <m/>
    <s v="BOBOYEVA DILFUZA MARDIQUL QIZI"/>
    <s v="42409922380072"/>
    <s v="24.09.1992"/>
    <s v="+998946753616"/>
    <s v="Навоий"/>
    <x v="0"/>
    <s v="Зарафшон МФЙ"/>
    <s v="UMRZOQOVA MARG‘UBA O‘RINBOYEVNA"/>
    <s v="40301765830038"/>
    <x v="0"/>
    <n v="0"/>
    <n v="0"/>
    <s v="Рад"/>
    <s v="Озиқ"/>
    <s v="Озиқ-овқат билан боғлиқ харажатларини қоплаш (Озиқ-овқат)"/>
    <n v="0"/>
    <s v="13.04.2026"/>
    <s v="Oddiy"/>
    <m/>
    <m/>
    <m/>
    <m/>
    <m/>
    <n v="0"/>
    <m/>
    <m/>
    <m/>
    <m/>
  </r>
  <r>
    <s v="12501524"/>
    <s v="09.04.2026"/>
    <s v="2026-12060690"/>
    <m/>
    <m/>
    <s v="BOBOYEVA DILFUZA MARDIQUL QIZI"/>
    <s v="42409922380072"/>
    <s v="24.09.1992"/>
    <s v="+998946753616"/>
    <s v="Навоий"/>
    <x v="0"/>
    <s v="Зарафшон МФЙ"/>
    <s v="UMRZOQOVA MARG‘UBA O‘RINBOYEVNA"/>
    <s v="4030176583003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3.04.2026"/>
    <s v="Oddiy"/>
    <m/>
    <m/>
    <m/>
    <m/>
    <m/>
    <n v="0"/>
    <m/>
    <m/>
    <m/>
    <m/>
  </r>
  <r>
    <s v="12131451"/>
    <s v="23.03.2026"/>
    <s v="2026-11619432"/>
    <m/>
    <m/>
    <s v="ASHIROV MURODILLA RUZIYEVICH"/>
    <s v="31102882380101"/>
    <s v="11.02.1988"/>
    <s v="+998880511666"/>
    <s v="Навоий"/>
    <x v="0"/>
    <s v="Зарафшон МФЙ"/>
    <s v="UMRZOQOVA MARG‘UBA O‘RINBOYEVNA"/>
    <s v="40301765830038"/>
    <x v="0"/>
    <n v="0"/>
    <n v="0"/>
    <s v="Рад"/>
    <s v="Даволаниш"/>
    <s v="Жарроҳлик амалиётисиз даволаниш харажатларини қоплаш"/>
    <n v="0"/>
    <s v="24.03.2026"/>
    <s v="Oddiy"/>
    <m/>
    <m/>
    <m/>
    <m/>
    <m/>
    <n v="0"/>
    <m/>
    <m/>
    <m/>
    <m/>
  </r>
  <r>
    <s v="11765290"/>
    <s v="10.03.2026"/>
    <s v="2026-11188059"/>
    <m/>
    <m/>
    <s v="RAZZAKOVA SURAYYO ABBOSOVNA"/>
    <s v="42706893960048"/>
    <s v="27.06.1989"/>
    <s v="+998999056188"/>
    <s v="Навоий"/>
    <x v="0"/>
    <s v="Зарафшон МФЙ"/>
    <s v="UMRZOQOVA MARG‘UBA O‘RINBOYEVNA"/>
    <s v="40301765830038"/>
    <x v="7"/>
    <n v="0"/>
    <n v="0"/>
    <s v="Рад"/>
    <s v="Даволаниш"/>
    <s v="Жарроҳлик амалиётисиз даволаниш харажатларини қоплаш"/>
    <n v="0"/>
    <s v="11.05.2026"/>
    <s v="Oddiy"/>
    <m/>
    <m/>
    <m/>
    <m/>
    <m/>
    <n v="0"/>
    <m/>
    <m/>
    <m/>
    <m/>
  </r>
  <r>
    <s v="11762597"/>
    <s v="10.03.2026"/>
    <s v="2026-11184948"/>
    <m/>
    <m/>
    <s v="YAKUBOV OLIMJON ODILOVICH"/>
    <s v="30608852380085"/>
    <s v="06.08.1985"/>
    <s v="+998955863669"/>
    <s v="Навоий"/>
    <x v="0"/>
    <s v="Зарафшон МФЙ"/>
    <s v="UMRZOQOVA MARG‘UBA O‘RINBOYEVNA"/>
    <s v="40301765830038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09:40:32"/>
    <n v="0"/>
    <n v="412000"/>
    <n v="46093.403148148151"/>
    <m/>
    <n v="120877"/>
  </r>
  <r>
    <s v="11761573"/>
    <s v="10.03.2026"/>
    <s v="2026-11183805"/>
    <m/>
    <m/>
    <s v="RAVSHANOVA NIGORA SHONAZAROVNA"/>
    <s v="41002845830038"/>
    <s v="10.02.1984"/>
    <s v="+998955863669"/>
    <s v="Навоий"/>
    <x v="0"/>
    <s v="Зарафшон МФЙ"/>
    <s v="UMRZOQOVA MARG‘UBA O‘RINBOYEVNA"/>
    <s v="40301765830038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09:41:08"/>
    <n v="0"/>
    <n v="412000"/>
    <n v="46093.403564814813"/>
    <m/>
    <n v="120863"/>
  </r>
  <r>
    <s v="11650177"/>
    <s v="04.03.2026"/>
    <s v="2026-11045387"/>
    <m/>
    <m/>
    <s v="YESHNAZAROV RAFAIL BARDASHEVICH"/>
    <s v="33011582380013"/>
    <s v="30.11.1958"/>
    <s v="+998955863669"/>
    <s v="Навоий"/>
    <x v="0"/>
    <s v="Зарафшон МФЙ"/>
    <s v="UMRZOQOVA MARG‘UBA O‘RINBOYEVNA"/>
    <s v="40301765830038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50092"/>
    <s v="04.03.2026"/>
    <s v="2026-11045286"/>
    <m/>
    <m/>
    <s v="JUMAYEVA AZIZA ISROILOVNA"/>
    <s v="40402862380027"/>
    <s v="04.02.1986"/>
    <s v="+998883696898"/>
    <s v="Навоий"/>
    <x v="0"/>
    <s v="Зарафшон МФЙ"/>
    <s v="UMRZOQOVA MARG‘UBA O‘RINBOYEVNA"/>
    <s v="40301765830038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49838"/>
    <s v="04.03.2026"/>
    <s v="2026-11044976"/>
    <m/>
    <m/>
    <s v="ISLAMOV BEGALI DANIYOROVICH"/>
    <s v="31004632380084"/>
    <s v="10.04.1963"/>
    <s v="+998936650809"/>
    <s v="Навоий"/>
    <x v="0"/>
    <s v="Зарафшон МФЙ"/>
    <s v="UMRZOQOVA MARG‘UBA O‘RINBOYEVNA"/>
    <s v="40301765830038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49632"/>
    <s v="04.03.2026"/>
    <s v="2026-11044733"/>
    <m/>
    <m/>
    <s v="XURRAMOVA UMRINISO AZAMATXON QIZI"/>
    <s v="41908945830029"/>
    <s v="19.08.1994"/>
    <s v="+998930739419"/>
    <s v="Навоий"/>
    <x v="0"/>
    <s v="Зарафшон МФЙ"/>
    <s v="UMRZOQOVA MARG‘UBA O‘RINBOYEVNA"/>
    <s v="40301765830038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49442"/>
    <s v="04.03.2026"/>
    <s v="2026-11044508"/>
    <m/>
    <m/>
    <s v="TOXIROVA NILUFAR RAXIMOVNA"/>
    <s v="41507812380014"/>
    <s v="15.07.1981"/>
    <s v="+998931552620"/>
    <s v="Навоий"/>
    <x v="0"/>
    <s v="Зарафшон МФЙ"/>
    <s v="UMRZOQOVA MARG‘UBA O‘RINBOYEVNA"/>
    <s v="40301765830038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3017171"/>
    <s v="20.05.2026"/>
    <s v="2026-12713162"/>
    <m/>
    <m/>
    <s v="TILABOV YAXYO BAZAROVICH"/>
    <s v="30406822380048"/>
    <s v="04.06.1982"/>
    <s v="+998931124981"/>
    <s v="Навоий"/>
    <x v="0"/>
    <s v="Истиқлол МФЙ"/>
    <s v="AXMEDOVA MARJONA ASATILLO QIZI"/>
    <s v="4050991238004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0.05.2026"/>
    <s v="Oddiy"/>
    <s v="21.05.2026"/>
    <s v="????? ????????"/>
    <n v="2060000"/>
    <s v="Ha"/>
    <d v="2026-05-21T11:05:54"/>
    <n v="0"/>
    <n v="2060000"/>
    <n v="46163.462430555555"/>
    <m/>
    <n v="201391"/>
  </r>
  <r>
    <s v="13017150"/>
    <s v="20.05.2026"/>
    <s v="2026-12713134"/>
    <m/>
    <m/>
    <s v="TILABOV YAXYO BAZAROVICH"/>
    <s v="30406822380048"/>
    <s v="04.06.1982"/>
    <s v="+998931124981"/>
    <s v="Навоий"/>
    <x v="0"/>
    <s v="Истиқлол МФЙ"/>
    <s v="AXMEDOVA MARJONA ASATILLO QIZI"/>
    <s v="40509912380049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1.05.2026"/>
    <m/>
    <n v="412000"/>
    <m/>
    <d v="2026-05-21T11:09:41"/>
    <n v="0"/>
    <n v="412000"/>
    <n v="46163.465057870373"/>
    <m/>
    <n v="201388"/>
  </r>
  <r>
    <s v="11756050"/>
    <s v="10.03.2026"/>
    <s v="2026-11177563"/>
    <m/>
    <m/>
    <s v="SHERNAZAROVA SOHIBA TOLIBOVNA"/>
    <s v="40203885830021"/>
    <s v="02.03.1988"/>
    <s v="+998950937464"/>
    <s v="Навоий"/>
    <x v="0"/>
    <s v="Истиқлол МФЙ"/>
    <s v="AXMEDOVA MARJONA ASATILLO QIZI"/>
    <s v="40509912380049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3:52:15"/>
    <n v="0"/>
    <n v="412000"/>
    <n v="46091.577951388892"/>
    <m/>
    <n v="105264"/>
  </r>
  <r>
    <s v="11733154"/>
    <s v="07.03.2026"/>
    <s v="2026-11141873"/>
    <m/>
    <m/>
    <s v="ERGASHEVA FOTIMA OBIDJON QIZI"/>
    <s v="63005005830017"/>
    <s v="30.05.2000"/>
    <s v="+998939941566"/>
    <s v="Навоий"/>
    <x v="0"/>
    <s v="Истиқлол МФЙ"/>
    <s v="AXMEDOVA MARJONA ASATILLO QIZI"/>
    <s v="40509912380049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8.03.2026"/>
    <m/>
    <n v="412000"/>
    <m/>
    <d v="2026-03-08T06:21:48"/>
    <n v="0"/>
    <n v="412000"/>
    <n v="46089.265138888892"/>
    <m/>
    <n v="100397"/>
  </r>
  <r>
    <s v="11733021"/>
    <s v="07.03.2026"/>
    <s v="2026-11141727"/>
    <m/>
    <m/>
    <s v="XO‘JAYEVA MAFTUNA KELDIYOR QIZI"/>
    <s v="43103932380019"/>
    <s v="31.03.1993"/>
    <s v="+998932802721"/>
    <s v="Навоий"/>
    <x v="0"/>
    <s v="Истиқлол МФЙ"/>
    <s v="AXMEDOVA MARJONA ASATILLO QIZI"/>
    <s v="40509912380049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8.03.2026"/>
    <m/>
    <n v="412000"/>
    <m/>
    <d v="2026-03-08T06:22:43"/>
    <n v="0"/>
    <n v="412000"/>
    <n v="46089.265775462962"/>
    <m/>
    <n v="100396"/>
  </r>
  <r>
    <s v="11732936"/>
    <s v="07.03.2026"/>
    <s v="2026-11141634"/>
    <m/>
    <m/>
    <s v="TURSUNOVA MAXLIYO JURAQULOVNA"/>
    <s v="41610892380118"/>
    <s v="16.10.1989"/>
    <s v="+998940358512"/>
    <s v="Навоий"/>
    <x v="0"/>
    <s v="Истиқлол МФЙ"/>
    <s v="AXMEDOVA MARJONA ASATILLO QIZI"/>
    <s v="40509912380049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8.03.2026"/>
    <m/>
    <n v="412000"/>
    <m/>
    <d v="2026-03-08T06:23:08"/>
    <n v="0"/>
    <n v="412000"/>
    <n v="46089.266064814816"/>
    <m/>
    <n v="100395"/>
  </r>
  <r>
    <s v="11697550"/>
    <s v="06.03.2026"/>
    <s v="2026-11100998"/>
    <m/>
    <m/>
    <s v="TURSUNOVA MAXLIYO JURAQULOVNA"/>
    <s v="41610892380118"/>
    <s v="16.10.1989"/>
    <s v="+998940358512"/>
    <s v="Навоий"/>
    <x v="0"/>
    <s v="Истиқлол МФЙ"/>
    <s v="AXMEDOVA MARJONA ASATILLO QIZI"/>
    <s v="40509912380049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97537"/>
    <s v="06.03.2026"/>
    <s v="2026-11100979"/>
    <m/>
    <m/>
    <s v="XOLIQULOVA MALOHAT ABDULLA QIZI"/>
    <s v="40509912380018"/>
    <s v="05.09.1991"/>
    <s v="+998936203219"/>
    <s v="Навоий"/>
    <x v="0"/>
    <s v="Истиқлол МФЙ"/>
    <s v="AXMEDOVA MARJONA ASATILLO QIZI"/>
    <s v="40509912380049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09:37:26"/>
    <n v="0"/>
    <n v="412000"/>
    <n v="46088.400995370372"/>
    <m/>
    <n v="92809"/>
  </r>
  <r>
    <s v="11697472"/>
    <s v="06.03.2026"/>
    <s v="2026-11100903"/>
    <m/>
    <m/>
    <s v="MALLAYEVA NODIRA BOZARBOYEVNA"/>
    <s v="41602782380094"/>
    <s v="16.02.1978"/>
    <s v="+998944883148"/>
    <s v="Навоий"/>
    <x v="0"/>
    <s v="Истиқлол МФЙ"/>
    <s v="AXMEDOVA MARJONA ASATILLO QIZI"/>
    <s v="40509912380049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09:42:06"/>
    <n v="0"/>
    <n v="412000"/>
    <n v="46088.404236111113"/>
    <m/>
    <n v="92808"/>
  </r>
  <r>
    <s v="11620508"/>
    <s v="04.03.2026"/>
    <s v="2026-11010592"/>
    <m/>
    <m/>
    <s v="XO‘JAYEVA MAFTUNA KELDIYOR QIZI"/>
    <s v="43103932380019"/>
    <s v="31.03.1993"/>
    <s v="+998932802721"/>
    <s v="Навоий"/>
    <x v="0"/>
    <s v="Истиқлол МФЙ"/>
    <s v="AXMEDOVA MARJONA ASATILLO QIZI"/>
    <s v="40509912380049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06668"/>
    <s v="04.03.2026"/>
    <s v="2026-10994466"/>
    <m/>
    <m/>
    <s v="ERGASHEVA FOTIMA OBIDJON QIZI"/>
    <s v="63005005830017"/>
    <s v="30.05.2000"/>
    <s v="+998934789600"/>
    <s v="Навоий"/>
    <x v="0"/>
    <s v="Истиқлол МФЙ"/>
    <s v="AXMEDOVA MARJONA ASATILLO QIZI"/>
    <s v="40509912380049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0737472"/>
    <s v="12.01.2026"/>
    <s v="2026-09949461"/>
    <s v="QARSHIYEVA NIGINA RASHID QIZI"/>
    <s v="61112045830018"/>
    <s v="KAMOLIDDINOVA IMONA IBROHIM QIZI"/>
    <s v="62706255830042"/>
    <s v="27.06.2025"/>
    <s v="+998912500703"/>
    <s v="Навоий"/>
    <x v="0"/>
    <s v="Истиқлол МФЙ"/>
    <s v="AXMEDOVA MARJONA ASATILLO QIZI"/>
    <s v="40509912380049"/>
    <x v="6"/>
    <n v="0"/>
    <n v="0"/>
    <s v="Рад"/>
    <s v="Жарроҳлик"/>
    <s v="Жарроҳлик амалиёти харажатларини қоплаш"/>
    <n v="0"/>
    <s v="12.01.2026"/>
    <s v="Oddiy"/>
    <m/>
    <m/>
    <m/>
    <m/>
    <m/>
    <n v="0"/>
    <m/>
    <m/>
    <m/>
    <m/>
  </r>
  <r>
    <s v="13367146"/>
    <s v="15.06.2026"/>
    <s v="2026-13182187"/>
    <m/>
    <m/>
    <s v="BERDIYEV MAXSUD SHAYDULLOYEVICH"/>
    <s v="32702872380026"/>
    <s v="27.02.1987"/>
    <s v="+998930483229"/>
    <s v="Навоий"/>
    <x v="0"/>
    <s v="Майдон МФЙ"/>
    <s v="NURIDDINOVA MADINA NURIDDIN QIZI"/>
    <s v="4150290238002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6.06.2026"/>
    <s v="Oddiy"/>
    <s v="18.06.2026"/>
    <s v="????? ????????"/>
    <n v="2060000"/>
    <s v="Ha"/>
    <d v="2026-06-18T08:58:18"/>
    <n v="0"/>
    <n v="2060000"/>
    <n v="46191.373819444445"/>
    <m/>
    <n v="615403"/>
  </r>
  <r>
    <s v="13306016"/>
    <s v="11.06.2026"/>
    <s v="2026-13099544"/>
    <m/>
    <m/>
    <s v="KURALOV UTKIR RAXIMKULOVICH"/>
    <s v="30408862380035"/>
    <s v="04.08.1986"/>
    <s v="+998997358646"/>
    <s v="Навоий"/>
    <x v="0"/>
    <s v="Майдон МФЙ"/>
    <s v="NURIDDINOVA MADINA NURIDDIN QIZI"/>
    <s v="41502902380020"/>
    <x v="5"/>
    <n v="0"/>
    <n v="0"/>
    <s v="Қарор"/>
    <s v="Таъмир"/>
    <s v="Уй-жойини таъмирлаш харажатларини қоплаш"/>
    <n v="20600000"/>
    <s v="12.06.2026"/>
    <s v="Oddiy"/>
    <s v="22.06.2026"/>
    <s v="????? ????????"/>
    <n v="10000000"/>
    <s v="Ha"/>
    <d v="2026-06-22T12:30:59"/>
    <n v="0"/>
    <n v="10000000"/>
    <n v="46195.521516203706"/>
    <m/>
    <n v="717058"/>
  </r>
  <r>
    <s v="13256106"/>
    <s v="09.06.2026"/>
    <s v="2026-13033067"/>
    <m/>
    <m/>
    <s v="ALIQULOVA ARZIGUL DUSMURADOVNA"/>
    <s v="40211685830020"/>
    <s v="02.11.1968"/>
    <s v="+998991853906"/>
    <s v="Навоий"/>
    <x v="0"/>
    <s v="Майдон МФЙ"/>
    <s v="NURIDDINOVA MADINA NURIDDIN QIZI"/>
    <s v="4150290238002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9.06.2026"/>
    <s v="Oddiy"/>
    <s v="12.06.2026"/>
    <s v="????? ????????"/>
    <n v="2060000"/>
    <s v="Ha"/>
    <d v="2026-06-12T09:36:37"/>
    <n v="0"/>
    <n v="2060000"/>
    <n v="46185.40042824074"/>
    <m/>
    <n v="310379"/>
  </r>
  <r>
    <s v="13256048"/>
    <s v="09.06.2026"/>
    <s v="2026-13033001"/>
    <m/>
    <m/>
    <s v="ALIQULOVA ARZIGUL DUSMURADOVNA"/>
    <s v="40211685830020"/>
    <s v="02.11.1968"/>
    <s v="+998991853906"/>
    <s v="Навоий"/>
    <x v="0"/>
    <s v="Майдон МФЙ"/>
    <s v="NURIDDINOVA MADINA NURIDDIN QIZI"/>
    <s v="41502902380020"/>
    <x v="5"/>
    <n v="0"/>
    <n v="0"/>
    <s v="Қарор"/>
    <s v="Озиқ"/>
    <s v="Озиқ-овқат билан боғлиқ харажатларини қоплаш (Озиқ-овқат)"/>
    <n v="412000"/>
    <s v="09.06.2026"/>
    <s v="Oddiy"/>
    <s v="12.06.2026"/>
    <s v="????? ????????"/>
    <n v="412000"/>
    <s v="Ha"/>
    <d v="2026-06-12T09:37:16"/>
    <n v="0"/>
    <n v="412000"/>
    <n v="46185.400879629633"/>
    <m/>
    <n v="310385"/>
  </r>
  <r>
    <s v="13233421"/>
    <s v="08.06.2026"/>
    <s v="2026-13002198"/>
    <m/>
    <m/>
    <s v="SHARIPOVA HULKAR QODIROVNA"/>
    <s v="42910755830044"/>
    <s v="29.10.1975"/>
    <s v="+998990652975"/>
    <s v="Навоий"/>
    <x v="0"/>
    <s v="Майдон МФЙ"/>
    <s v="NURIDDINOVA MADINA NURIDDIN QIZI"/>
    <s v="4150290238002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9.06.2026"/>
    <s v="Oddiy"/>
    <s v="12.06.2026"/>
    <s v="????? ????????"/>
    <n v="2060000"/>
    <s v="Ha"/>
    <d v="2026-06-12T09:35:53"/>
    <n v="0"/>
    <n v="2060000"/>
    <n v="46185.399918981479"/>
    <m/>
    <n v="310377"/>
  </r>
  <r>
    <s v="13090912"/>
    <s v="26.05.2026"/>
    <s v="2026-12813002"/>
    <m/>
    <m/>
    <s v="MUQIMOV ZULFIQOR RAXMATILLAYEVICH"/>
    <s v="30703835830017"/>
    <s v="07.03.1983"/>
    <s v="+998993820783"/>
    <s v="Навоий"/>
    <x v="0"/>
    <s v="Майдон МФЙ"/>
    <s v="NURIDDINOVA MADINA NURIDDIN QIZI"/>
    <s v="41502902380020"/>
    <x v="6"/>
    <n v="0"/>
    <n v="0"/>
    <s v="Рад"/>
    <s v="Техноген"/>
    <s v="Ёнғин, сув тошқини, зилзила ва бошқа техноген ҳодисалар оқибатида зарар кўрган уй-жойларни тиклаш ва таъмирлаш харажатларини қоплаш"/>
    <n v="0"/>
    <s v="04.06.2026"/>
    <s v="Oddiy"/>
    <m/>
    <m/>
    <m/>
    <m/>
    <m/>
    <n v="0"/>
    <m/>
    <m/>
    <m/>
    <m/>
  </r>
  <r>
    <s v="13084332"/>
    <s v="26.05.2026"/>
    <s v="2026-12804265"/>
    <m/>
    <m/>
    <s v="XAMIDOV OTABEK RAXIMQULOVICH"/>
    <s v="31412872380058"/>
    <s v="14.12.1987"/>
    <s v="+998993845066"/>
    <s v="Навоий"/>
    <x v="0"/>
    <s v="Майдон МФЙ"/>
    <s v="NURIDDINOVA MADINA NURIDDIN QIZI"/>
    <s v="4150290238002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4.06.2026"/>
    <s v="Oddiy"/>
    <s v="12.06.2026"/>
    <s v="????? ????????"/>
    <n v="2060000"/>
    <s v="Ha"/>
    <d v="2026-06-12T09:34:01"/>
    <n v="0"/>
    <n v="2060000"/>
    <n v="46185.398622685185"/>
    <m/>
    <n v="276318"/>
  </r>
  <r>
    <s v="13084281"/>
    <s v="26.05.2026"/>
    <s v="2026-12804199"/>
    <m/>
    <m/>
    <s v="XAMIDOV OTABEK RAXIMQULOVICH"/>
    <s v="31412872380058"/>
    <s v="14.12.1987"/>
    <s v="+998993845066"/>
    <s v="Навоий"/>
    <x v="0"/>
    <s v="Майдон МФЙ"/>
    <s v="NURIDDINOVA MADINA NURIDDIN QIZI"/>
    <s v="41502902380020"/>
    <x v="6"/>
    <n v="0"/>
    <n v="0"/>
    <s v="Рад"/>
    <s v="Озиқ"/>
    <s v="Озиқ-овқат билан боғлиқ харажатларини қоплаш (Озиқ-овқат)"/>
    <n v="0"/>
    <s v="26.05.2026"/>
    <s v="Oddiy"/>
    <m/>
    <m/>
    <m/>
    <m/>
    <m/>
    <n v="0"/>
    <m/>
    <m/>
    <m/>
    <m/>
  </r>
  <r>
    <s v="13084052"/>
    <s v="26.05.2026"/>
    <s v="2026-12803919"/>
    <m/>
    <m/>
    <s v="XAMIDOV OTABEK RAXIMQULOVICH"/>
    <s v="31412872380058"/>
    <s v="14.12.1987"/>
    <s v="+998993845066"/>
    <s v="Навоий"/>
    <x v="0"/>
    <s v="Майдон МФЙ"/>
    <s v="NURIDDINOVA MADINA NURIDDIN QIZI"/>
    <s v="41502902380020"/>
    <x v="12"/>
    <n v="0"/>
    <n v="0"/>
    <s v="Жараён"/>
    <s v="Техноген"/>
    <s v="Ёнғин, сув тошқини, зилзила ва бошқа техноген ҳодисалар оқибатида зарар кўрган уй-жойларни тиклаш ва таъмирлаш харажатларини қоплаш"/>
    <n v="61800000"/>
    <s v="04.06.2026"/>
    <s v="Oddiy"/>
    <m/>
    <m/>
    <m/>
    <m/>
    <m/>
    <n v="0"/>
    <m/>
    <m/>
    <m/>
    <m/>
  </r>
  <r>
    <s v="13075585"/>
    <s v="25.05.2026"/>
    <s v="2026-12792191"/>
    <s v="XO‘JANOVA MASTURA FAXRIDDIN QIZI"/>
    <s v="40612922380067"/>
    <s v="ISMAILOVA RO`ZIGUL SHUXRAT QIZI"/>
    <s v="61007155830020"/>
    <s v="10.07.2015"/>
    <s v="+998953611590"/>
    <s v="Навоий"/>
    <x v="0"/>
    <s v="Майдон МФЙ"/>
    <s v="NURIDDINOVA MADINA NURIDDIN QIZI"/>
    <s v="41502902380020"/>
    <x v="7"/>
    <n v="0"/>
    <n v="0"/>
    <s v="Рад"/>
    <s v="Даволаниш"/>
    <s v="Жарроҳлик амалиётисиз даволаниш харажатларини қоплаш"/>
    <n v="0"/>
    <s v="03.06.2026"/>
    <s v="Oddiy"/>
    <m/>
    <m/>
    <m/>
    <m/>
    <m/>
    <n v="0"/>
    <m/>
    <m/>
    <m/>
    <m/>
  </r>
  <r>
    <s v="12710049"/>
    <s v="27.04.2026"/>
    <s v="2026-12317736"/>
    <m/>
    <m/>
    <s v="BERDIYEVA DILDORA SHAYDULLAYEVNA"/>
    <s v="40804882380045"/>
    <s v="08.04.1988"/>
    <s v="+998953878139"/>
    <s v="Навоий"/>
    <x v="0"/>
    <s v="Майдон МФЙ"/>
    <s v="NURIDDINOVA MADINA NURIDDIN QIZI"/>
    <s v="4150290238002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4.05.2026"/>
    <s v="Oddiy"/>
    <s v="04.05.2026"/>
    <m/>
    <n v="2060000"/>
    <m/>
    <d v="2026-05-04T16:07:52"/>
    <n v="0"/>
    <n v="2060000"/>
    <n v="46146.672129629631"/>
    <m/>
    <n v="178357"/>
  </r>
  <r>
    <s v="12709122"/>
    <s v="27.04.2026"/>
    <s v="2026-12316565"/>
    <m/>
    <m/>
    <s v="RUZIMURODOVA KARAMAT UMIROVNA"/>
    <s v="42506652410012"/>
    <s v="25.06.1965"/>
    <s v="+998930483229"/>
    <s v="Навоий"/>
    <x v="0"/>
    <s v="Майдон МФЙ"/>
    <s v="NURIDDINOVA MADINA NURIDDIN QIZI"/>
    <s v="4150290238002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4.05.2026"/>
    <s v="Oddiy"/>
    <s v="04.05.2026"/>
    <m/>
    <n v="2060000"/>
    <m/>
    <d v="2026-05-04T16:08:15"/>
    <n v="0"/>
    <n v="2060000"/>
    <n v="46146.672395833331"/>
    <m/>
    <n v="178355"/>
  </r>
  <r>
    <s v="12611175"/>
    <s v="17.04.2026"/>
    <s v="2026-12192270"/>
    <m/>
    <m/>
    <s v="RUZIMURODOV JAMOLIDDIN UMIROVICH"/>
    <s v="32909772380028"/>
    <s v="29.09.1977"/>
    <s v="+998950927729"/>
    <s v="Навоий"/>
    <x v="0"/>
    <s v="Майдон МФЙ"/>
    <s v="NURIDDINOVA MADINA NURIDDIN QIZI"/>
    <s v="41502902380020"/>
    <x v="5"/>
    <n v="0"/>
    <n v="0"/>
    <s v="Қарор"/>
    <s v="Таъмир"/>
    <s v="Уй-жойини таъмирлаш харажатларини қоплаш"/>
    <n v="20600000"/>
    <s v="04.06.2026"/>
    <s v="Oddiy"/>
    <s v="22.06.2026"/>
    <s v="????? ????????"/>
    <n v="12000000"/>
    <s v="Ha"/>
    <d v="2026-06-22T12:34:05"/>
    <n v="0"/>
    <n v="12000000"/>
    <n v="46195.523668981485"/>
    <m/>
    <n v="665585"/>
  </r>
  <r>
    <s v="12579193"/>
    <s v="15.04.2026"/>
    <s v="2026-12153244"/>
    <m/>
    <m/>
    <s v="RAYIMOV ABDIMUMIN RUSTAMOVICH"/>
    <s v="31805672380021"/>
    <s v="18.05.1967"/>
    <s v="+998933431867"/>
    <s v="Навоий"/>
    <x v="0"/>
    <s v="Майдон МФЙ"/>
    <s v="NURIDDINOVA MADINA NURIDDIN QIZI"/>
    <s v="41502902380020"/>
    <x v="7"/>
    <n v="0"/>
    <n v="0"/>
    <s v="Рад"/>
    <s v="Даволаниш"/>
    <s v="Жарроҳлик амалиётисиз даволаниш харажатларини қоплаш"/>
    <n v="0"/>
    <s v="15.06.2026"/>
    <s v="Oddiy"/>
    <m/>
    <m/>
    <m/>
    <m/>
    <m/>
    <n v="0"/>
    <m/>
    <m/>
    <m/>
    <m/>
  </r>
  <r>
    <s v="12553263"/>
    <s v="13.04.2026"/>
    <s v="2026-12122006"/>
    <m/>
    <m/>
    <s v="KURALOV UTKIR RAXIMKULOVICH"/>
    <s v="30408862380035"/>
    <s v="04.08.1986"/>
    <s v="+998953878139"/>
    <s v="Навоий"/>
    <x v="0"/>
    <s v="Майдон МФЙ"/>
    <s v="NURIDDINOVA MADINA NURIDDIN QIZI"/>
    <s v="41502902380020"/>
    <x v="0"/>
    <n v="0"/>
    <n v="0"/>
    <s v="Рад"/>
    <s v="Таъмир"/>
    <s v="Уй-жойини таъмирлаш харажатларини қоплаш"/>
    <n v="0"/>
    <s v="17.04.2026"/>
    <s v="Oddiy"/>
    <m/>
    <m/>
    <m/>
    <m/>
    <m/>
    <n v="0"/>
    <m/>
    <m/>
    <m/>
    <m/>
  </r>
  <r>
    <s v="12195192"/>
    <s v="25.03.2026"/>
    <s v="2026-11694582"/>
    <s v="XO‘JANOVA MASTURA FAXRIDDIN QIZI"/>
    <s v="40612922380067"/>
    <s v="ISMAILOVA RO`ZIGUL SHUXRAT QIZI"/>
    <s v="61007155830020"/>
    <s v="10.07.2015"/>
    <s v="+998953611590"/>
    <s v="Навоий"/>
    <x v="0"/>
    <s v="Майдон МФЙ"/>
    <s v="NURIDDINOVA MADINA NURIDDIN QIZI"/>
    <s v="41502902380020"/>
    <x v="7"/>
    <n v="0"/>
    <n v="0"/>
    <s v="Рад"/>
    <s v="Даволаниш"/>
    <s v="Жарроҳлик амалиётисиз даволаниш харажатларини қоплаш"/>
    <n v="0"/>
    <s v="25.05.2026"/>
    <s v="Oddiy"/>
    <m/>
    <m/>
    <m/>
    <m/>
    <m/>
    <n v="0"/>
    <m/>
    <m/>
    <m/>
    <m/>
  </r>
  <r>
    <s v="12193506"/>
    <s v="25.03.2026"/>
    <s v="2026-11692620"/>
    <m/>
    <m/>
    <s v="RAYIMOV ABDIMUMIN RUSTAMOVICH"/>
    <s v="31805672380021"/>
    <s v="18.05.1967"/>
    <s v="+998953878139"/>
    <s v="Навоий"/>
    <x v="0"/>
    <s v="Майдон МФЙ"/>
    <s v="NURIDDINOVA MADINA NURIDDIN QIZI"/>
    <s v="41502902380020"/>
    <x v="3"/>
    <n v="0"/>
    <n v="0"/>
    <s v="Рад"/>
    <s v="Даволаниш"/>
    <s v="Жарроҳлик амалиётисиз даволаниш харажатларини қоплаш"/>
    <n v="0"/>
    <s v="14.04.2026"/>
    <s v="Oddiy"/>
    <s v="14.04.2026"/>
    <s v="??????? ??? ????"/>
    <m/>
    <s v="Yuq"/>
    <d v="2026-04-14T18:10:34"/>
    <n v="0"/>
    <m/>
    <n v="46126.757337962961"/>
    <m/>
    <n v="154822"/>
  </r>
  <r>
    <s v="12191061"/>
    <s v="25.03.2026"/>
    <s v="2026-11689762"/>
    <m/>
    <m/>
    <s v="NURNIYAZOV ABDURAXMON XAMONOVICH"/>
    <s v="30112542380027"/>
    <s v="01.12.1954"/>
    <s v="+998993521781"/>
    <s v="Навоий"/>
    <x v="0"/>
    <s v="Майдон МФЙ"/>
    <s v="NURIDDINOVA MADINA NURIDDIN QIZI"/>
    <s v="41502902380020"/>
    <x v="6"/>
    <n v="0"/>
    <n v="0"/>
    <s v="Рад"/>
    <s v="Даволаниш"/>
    <s v="Жарроҳлик амалиётисиз даволаниш харажатларини қоплаш"/>
    <n v="0"/>
    <s v="25.03.2026"/>
    <s v="Oddiy"/>
    <m/>
    <m/>
    <m/>
    <m/>
    <m/>
    <n v="0"/>
    <m/>
    <m/>
    <m/>
    <m/>
  </r>
  <r>
    <s v="11861587"/>
    <s v="12.03.2026"/>
    <s v="2026-11301587"/>
    <m/>
    <m/>
    <s v="QUROLOVA MAYRAM XUSHVAQOVNA"/>
    <s v="41504682380029"/>
    <s v="15.04.1968"/>
    <s v="+998943342797"/>
    <s v="Навоий"/>
    <x v="0"/>
    <s v="Майдон МФЙ"/>
    <s v="NURIDDINOVA MADINA NURIDDIN QIZI"/>
    <s v="41502902380020"/>
    <x v="0"/>
    <n v="0"/>
    <n v="0"/>
    <s v="Рад"/>
    <s v="Жарроҳлик"/>
    <s v="Жарроҳлик амалиёти харажатларини қоплаш"/>
    <n v="0"/>
    <s v="16.03.2026"/>
    <s v="Oddiy"/>
    <m/>
    <m/>
    <m/>
    <m/>
    <m/>
    <n v="0"/>
    <m/>
    <m/>
    <m/>
    <m/>
  </r>
  <r>
    <s v="11792122"/>
    <s v="10.03.2026"/>
    <s v="2026-11218940"/>
    <m/>
    <m/>
    <s v="SAYEBNIYOZOVA SHOXNOZA JANIYEVNA"/>
    <s v="41307862380149"/>
    <s v="13.07.1986"/>
    <s v="+998953733772"/>
    <s v="Навоий"/>
    <x v="0"/>
    <s v="Майдон МФЙ"/>
    <s v="NURIDDINOVA MADINA NURIDDIN QIZI"/>
    <s v="4150290238002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4.03.2026"/>
    <s v="Oddiy"/>
    <s v="23.03.2026"/>
    <m/>
    <n v="2060000"/>
    <m/>
    <d v="2026-03-23T12:12:55"/>
    <n v="0"/>
    <n v="2060000"/>
    <n v="46104.508969907409"/>
    <m/>
    <n v="134748"/>
  </r>
  <r>
    <s v="11791256"/>
    <s v="10.03.2026"/>
    <s v="2026-11217884"/>
    <m/>
    <m/>
    <s v="SAYEBNIYOZOVA SHOXNOZA JANIYEVNA"/>
    <s v="41307862380149"/>
    <s v="13.07.1986"/>
    <s v="+998953733772"/>
    <s v="Навоий"/>
    <x v="0"/>
    <s v="Майдон МФЙ"/>
    <s v="NURIDDINOVA MADINA NURIDDIN QIZI"/>
    <s v="4150290238002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3:02:06"/>
    <n v="0"/>
    <n v="412000"/>
    <n v="46092.543124999997"/>
    <m/>
    <n v="113525"/>
  </r>
  <r>
    <s v="11791066"/>
    <s v="10.03.2026"/>
    <s v="2026-11217663"/>
    <s v="XO‘JANOVA MASTURA FAXRIDDIN QIZI"/>
    <s v="40612922380067"/>
    <s v="ISMAILOVA RO`ZIGUL SHUXRAT QIZI"/>
    <s v="61007155830020"/>
    <s v="10.07.2015"/>
    <s v="+998990080612"/>
    <s v="Навоий"/>
    <x v="0"/>
    <s v="Майдон МФЙ"/>
    <s v="NURIDDINOVA MADINA NURIDDIN QIZI"/>
    <s v="41502902380020"/>
    <x v="0"/>
    <n v="0"/>
    <n v="0"/>
    <s v="Рад"/>
    <s v="Даволаниш"/>
    <s v="Жарроҳлик амалиётисиз даволаниш харажатларини қоплаш"/>
    <n v="0"/>
    <s v="16.03.2026"/>
    <s v="Oddiy"/>
    <m/>
    <m/>
    <m/>
    <m/>
    <m/>
    <n v="0"/>
    <m/>
    <m/>
    <m/>
    <m/>
  </r>
  <r>
    <s v="11765014"/>
    <s v="10.03.2026"/>
    <s v="2026-11187738"/>
    <m/>
    <m/>
    <s v="HIMMATOV AKBAR BOLIYEVICH"/>
    <s v="31112842380030"/>
    <s v="11.12.1984"/>
    <s v="+998771748486"/>
    <s v="Навоий"/>
    <x v="0"/>
    <s v="Майдон МФЙ"/>
    <s v="NURIDDINOVA MADINA NURIDDIN QIZI"/>
    <s v="4150290238002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0.03.2026"/>
    <s v="Oddiy"/>
    <s v="11.03.2026"/>
    <m/>
    <n v="2060000"/>
    <m/>
    <d v="2026-03-11T13:02:43"/>
    <n v="0"/>
    <n v="2060000"/>
    <n v="46092.543553240743"/>
    <m/>
    <n v="114080"/>
  </r>
  <r>
    <s v="11764738"/>
    <s v="10.03.2026"/>
    <s v="2026-11187416"/>
    <m/>
    <m/>
    <s v="PORMONOVA KAMOLA XAYRULLAYEVNA"/>
    <s v="42707862380108"/>
    <s v="27.07.1986"/>
    <s v="+998930388464"/>
    <s v="Навоий"/>
    <x v="0"/>
    <s v="Майдон МФЙ"/>
    <s v="NURIDDINOVA MADINA NURIDDIN QIZI"/>
    <s v="41502902380020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3:01:39"/>
    <n v="0"/>
    <n v="412000"/>
    <n v="46092.542812500003"/>
    <m/>
    <n v="112764"/>
  </r>
  <r>
    <s v="11763921"/>
    <s v="10.03.2026"/>
    <s v="2026-11186484"/>
    <m/>
    <m/>
    <s v="RUZIMURODOVA KARAMAT UMIROVNA"/>
    <s v="42506652410012"/>
    <s v="25.06.1965"/>
    <s v="+998953878139"/>
    <s v="Навоий"/>
    <x v="0"/>
    <s v="Майдон МФЙ"/>
    <s v="NURIDDINOVA MADINA NURIDDIN QIZI"/>
    <s v="41502902380020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29843"/>
    <s v="06.03.2026"/>
    <s v="2026-11137999"/>
    <s v="TOSHNIYOZOVA ZULAYXO HUSANOVNA"/>
    <s v="41011685830069"/>
    <s v="RAYIMOV ABDIMUMIN RUSTAMOVICH"/>
    <s v="31805672380021"/>
    <s v="18.05.1967"/>
    <s v="+998933431867"/>
    <s v="Навоий"/>
    <x v="0"/>
    <s v="Майдон МФЙ"/>
    <s v="NURIDDINOVA MADINA NURIDDIN QIZI"/>
    <s v="41502902380020"/>
    <x v="0"/>
    <n v="0"/>
    <n v="0"/>
    <s v="Рад"/>
    <s v="Даволаниш"/>
    <s v="Жарроҳлик амалиётисиз даволаниш харажатларини қоплаш"/>
    <n v="0"/>
    <s v="16.03.2026"/>
    <s v="Oddiy"/>
    <m/>
    <m/>
    <m/>
    <m/>
    <m/>
    <n v="0"/>
    <m/>
    <m/>
    <m/>
    <m/>
  </r>
  <r>
    <s v="11633434"/>
    <s v="04.03.2026"/>
    <s v="2026-11025772"/>
    <m/>
    <m/>
    <s v="DOSTONOV SHERZOD RAJABOVICH"/>
    <s v="30301812380069"/>
    <s v="03.01.1981"/>
    <s v="+998944645664"/>
    <s v="Навоий"/>
    <x v="0"/>
    <s v="Майдон МФЙ"/>
    <s v="NURIDDINOVA MADINA NURIDDIN QIZI"/>
    <s v="4150290238002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0.03.2026"/>
    <s v="Oddiy"/>
    <s v="11.03.2026"/>
    <m/>
    <n v="2060000"/>
    <m/>
    <d v="2026-03-11T13:02:25"/>
    <n v="0"/>
    <n v="2060000"/>
    <n v="46092.543344907404"/>
    <m/>
    <n v="114074"/>
  </r>
  <r>
    <s v="11627058"/>
    <s v="04.03.2026"/>
    <s v="2026-11018286"/>
    <m/>
    <m/>
    <s v="RUZIMURODOVA KARAMAT UMIROVNA"/>
    <s v="42506652410012"/>
    <s v="25.06.1965"/>
    <s v="+998933446406"/>
    <s v="Навоий"/>
    <x v="0"/>
    <s v="Майдон МФЙ"/>
    <s v="NURIDDINOVA MADINA NURIDDIN QIZI"/>
    <s v="41502902380020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26769"/>
    <s v="04.03.2026"/>
    <s v="2026-11017956"/>
    <m/>
    <m/>
    <s v="BERDIYEVA DILDORA SHAYDULLAYEVNA"/>
    <s v="40804882380045"/>
    <s v="08.04.1988"/>
    <s v="+998971207788"/>
    <s v="Навоий"/>
    <x v="0"/>
    <s v="Майдон МФЙ"/>
    <s v="NURIDDINOVA MADINA NURIDDIN QIZI"/>
    <s v="41502902380020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3:03:13"/>
    <n v="0"/>
    <n v="412000"/>
    <n v="46092.543900462966"/>
    <m/>
    <n v="114794"/>
  </r>
  <r>
    <s v="11626131"/>
    <s v="04.03.2026"/>
    <s v="2026-11017220"/>
    <m/>
    <m/>
    <s v="HUSANOV RUSTAM ISOMIDDIN O‘G‘LI"/>
    <s v="32407942380042"/>
    <s v="24.07.1994"/>
    <s v="+998953611590"/>
    <s v="Навоий"/>
    <x v="0"/>
    <s v="Майдон МФЙ"/>
    <s v="NURIDDINOVA MADINA NURIDDIN QIZI"/>
    <s v="41502902380020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3:03:53"/>
    <n v="0"/>
    <n v="412000"/>
    <n v="46092.544363425928"/>
    <m/>
    <n v="114801"/>
  </r>
  <r>
    <s v="11624740"/>
    <s v="04.03.2026"/>
    <s v="2026-11015596"/>
    <m/>
    <m/>
    <s v="RASULOVA SHOXSANAM ALIMOVNA"/>
    <s v="41404842380053"/>
    <s v="14.04.1984"/>
    <s v="+998955670925"/>
    <s v="Навоий"/>
    <x v="0"/>
    <s v="Майдон МФЙ"/>
    <s v="NURIDDINOVA MADINA NURIDDIN QIZI"/>
    <s v="41502902380020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24316"/>
    <s v="04.03.2026"/>
    <s v="2026-11015093"/>
    <m/>
    <m/>
    <s v="SHAXRIYEVA NAIMA TURDIBOYEVNA"/>
    <s v="41801822380092"/>
    <s v="18.01.1982"/>
    <s v="+998993662316"/>
    <s v="Навоий"/>
    <x v="0"/>
    <s v="Майдон МФЙ"/>
    <s v="NURIDDINOVA MADINA NURIDDIN QIZI"/>
    <s v="41502902380020"/>
    <x v="2"/>
    <n v="0"/>
    <n v="2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3:04:19"/>
    <n v="0"/>
    <n v="412000"/>
    <n v="46092.544664351852"/>
    <m/>
    <n v="114819"/>
  </r>
  <r>
    <s v="11518466"/>
    <s v="02.03.2026"/>
    <s v="2026-10891747"/>
    <m/>
    <m/>
    <s v="ISAYEV SHERALI SAPARTOSHEVICH"/>
    <s v="30809862380025"/>
    <s v="08.09.1986"/>
    <s v="+998953878139"/>
    <s v="Навоий"/>
    <x v="0"/>
    <s v="Майдон МФЙ"/>
    <s v="NURIDDINOVA MADINA NURIDDIN QIZI"/>
    <s v="41502902380020"/>
    <x v="0"/>
    <n v="0"/>
    <n v="0"/>
    <s v="Рад"/>
    <s v="Даволаниш"/>
    <s v="Жарроҳлик амалиётисиз даволаниш харажатларини қоплаш"/>
    <n v="0"/>
    <s v="16.03.2026"/>
    <s v="Oddiy"/>
    <m/>
    <m/>
    <m/>
    <m/>
    <m/>
    <n v="0"/>
    <m/>
    <m/>
    <m/>
    <m/>
  </r>
  <r>
    <s v="11029271"/>
    <s v="03.02.2026"/>
    <s v="2026-10301944"/>
    <m/>
    <m/>
    <s v="BERDIYEVA DILDORA SHAYDULLAYEVNA"/>
    <s v="40804882380045"/>
    <s v="08.04.1988"/>
    <s v="+998505735888"/>
    <s v="Навоий"/>
    <x v="0"/>
    <s v="Майдон МФЙ"/>
    <s v="NURIDDINOVA MADINA NURIDDIN QIZI"/>
    <s v="41502902380020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0978906"/>
    <s v="30.01.2026"/>
    <s v="2026-10241823"/>
    <m/>
    <m/>
    <s v="DOSTONOV SHERZOD RAJABOVICH"/>
    <s v="30301812380069"/>
    <s v="03.01.1981"/>
    <s v="+998944645664"/>
    <s v="Навоий"/>
    <x v="0"/>
    <s v="Майдон МФЙ"/>
    <s v="NURIDDINOVA MADINA NURIDDIN QIZI"/>
    <s v="41502902380020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1224634"/>
    <s v="16.02.2026"/>
    <s v="2026-10532893"/>
    <m/>
    <m/>
    <s v="RASULOVA SHALOLA AYUBXONOVNA"/>
    <s v="40811902350023"/>
    <s v="08.11.1990"/>
    <s v="+998990454236"/>
    <s v="Навоий"/>
    <x v="7"/>
    <s v="Қалқонота МФЙ"/>
    <s v="XUDAYQULOV ELMUROD RAYIMQULOVICH"/>
    <s v="3040871235005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8.03.2026"/>
    <s v="Oddiy"/>
    <s v="09.04.2026"/>
    <m/>
    <n v="2060000"/>
    <m/>
    <d v="2026-04-09T14:12:32"/>
    <n v="0"/>
    <n v="2060000"/>
    <n v="46121.592037037037"/>
    <m/>
    <n v="147979"/>
  </r>
  <r>
    <s v="11079928"/>
    <s v="05.02.2026"/>
    <s v="2026-10363564"/>
    <m/>
    <m/>
    <s v="IMOMOVA MAFTUNA EGAMBERDIYEVNA"/>
    <s v="42110912340043"/>
    <s v="21.10.1991"/>
    <s v="+998934620603"/>
    <s v="Навоий"/>
    <x v="7"/>
    <s v="Қалқонота МФЙ"/>
    <s v="XUDAYQULOV ELMUROD RAYIMQULOVICH"/>
    <s v="30408712350052"/>
    <x v="6"/>
    <n v="0"/>
    <n v="0"/>
    <s v="Рад"/>
    <s v="Озиқ"/>
    <s v="Озиқ-овқат билан боғлиқ харажатларини қоплаш (Озиқ-овқат)"/>
    <n v="0"/>
    <s v="05.02.2026"/>
    <s v="Oddiy"/>
    <m/>
    <m/>
    <m/>
    <m/>
    <m/>
    <n v="0"/>
    <m/>
    <m/>
    <m/>
    <m/>
  </r>
  <r>
    <s v="11078349"/>
    <s v="05.02.2026"/>
    <s v="2026-10361471"/>
    <m/>
    <m/>
    <s v="TURAYEVA AZIZA SADRITDIN QIZI"/>
    <s v="43006932350047"/>
    <s v="30.06.1993"/>
    <s v="+998931282770"/>
    <s v="Навоий"/>
    <x v="7"/>
    <s v="Қалқонота МФЙ"/>
    <s v="XUDAYQULOV ELMUROD RAYIMQULOVICH"/>
    <s v="30408712350052"/>
    <x v="0"/>
    <n v="0"/>
    <n v="0"/>
    <s v="Рад"/>
    <s v="Озиқ"/>
    <s v="Озиқ-овқат билан боғлиқ харажатларини қоплаш (Озиқ-овқат)"/>
    <n v="0"/>
    <s v="05.02.2026"/>
    <s v="Oddiy"/>
    <m/>
    <m/>
    <m/>
    <m/>
    <m/>
    <n v="0"/>
    <m/>
    <m/>
    <m/>
    <m/>
  </r>
  <r>
    <s v="13331028"/>
    <s v="12.06.2026"/>
    <s v="2026-13132883"/>
    <m/>
    <m/>
    <s v="BEKOVA NARGIZA SIROJIDDINOVNA"/>
    <s v="60809035760026"/>
    <s v="08.09.2003"/>
    <s v="+998934771399"/>
    <s v="Навоий"/>
    <x v="4"/>
    <s v="Алишер Навоий МФЙ"/>
    <s v="AXMEDOVA ADASHOY DILMUROD QIZI"/>
    <s v="6141200583001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2.06.2026"/>
    <s v="Oddiy"/>
    <s v="15.06.2026"/>
    <s v="????? ????????"/>
    <n v="2060000"/>
    <s v="Ha"/>
    <d v="2026-06-15T07:39:56"/>
    <n v="0"/>
    <n v="2060000"/>
    <n v="46188.319398148145"/>
    <m/>
    <n v="425442"/>
  </r>
  <r>
    <s v="13331002"/>
    <s v="12.06.2026"/>
    <s v="2026-13132849"/>
    <m/>
    <m/>
    <s v="BEKOVA NARGIZA SIROJIDDINOVNA"/>
    <s v="60809035760026"/>
    <s v="08.09.2003"/>
    <s v="+998934771399"/>
    <s v="Навоий"/>
    <x v="4"/>
    <s v="Алишер Навоий МФЙ"/>
    <s v="AXMEDOVA ADASHOY DILMUROD QIZI"/>
    <s v="61412005830013"/>
    <x v="1"/>
    <n v="0"/>
    <n v="0"/>
    <s v="Рад"/>
    <s v="Озиқ"/>
    <s v="Озиқ-овқат билан боғлиқ харажатларини қоплаш (Озиқ-овқат)"/>
    <n v="0"/>
    <s v="16.06.2026"/>
    <s v="Oddiy"/>
    <m/>
    <m/>
    <m/>
    <m/>
    <m/>
    <n v="0"/>
    <m/>
    <m/>
    <m/>
    <m/>
  </r>
  <r>
    <s v="12653707"/>
    <s v="22.04.2026"/>
    <s v="2026-12245242"/>
    <m/>
    <m/>
    <s v="XAMDAMOVA RUXSORA RUSTAMOVNA"/>
    <s v="41904825850026"/>
    <s v="19.04.1982"/>
    <s v="+998944818400"/>
    <s v="Навоий"/>
    <x v="4"/>
    <s v="Алишер Навоий МФЙ"/>
    <s v="AXMEDOVA ADASHOY DILMUROD QIZI"/>
    <s v="6141200583001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2.04.2026"/>
    <s v="Oddiy"/>
    <s v="23.04.2026"/>
    <m/>
    <n v="2060000"/>
    <m/>
    <d v="2026-04-23T17:45:29"/>
    <n v="0"/>
    <n v="2060000"/>
    <n v="46135.739918981482"/>
    <m/>
    <n v="163370"/>
  </r>
  <r>
    <s v="12653087"/>
    <s v="22.04.2026"/>
    <s v="2026-12244496"/>
    <m/>
    <m/>
    <s v="XAMDAMOVA RUXSORA RUSTAMOVNA"/>
    <s v="41904825850026"/>
    <s v="19.04.1982"/>
    <s v="+998944818400"/>
    <s v="Навоий"/>
    <x v="4"/>
    <s v="Алишер Навоий МФЙ"/>
    <s v="AXMEDOVA ADASHOY DILMUROD QIZI"/>
    <s v="61412005830013"/>
    <x v="2"/>
    <n v="0"/>
    <n v="1"/>
    <s v="Тўланди"/>
    <s v="Озиқ"/>
    <s v="Озиқ-овқат билан боғлиқ харажатларини қоплаш (Озиқ-овқат)"/>
    <n v="412000"/>
    <s v="22.04.2026"/>
    <s v="Oddiy"/>
    <s v="23.04.2026"/>
    <m/>
    <n v="412000"/>
    <m/>
    <d v="2026-04-23T17:45:04"/>
    <n v="0"/>
    <n v="412000"/>
    <n v="46135.739629629628"/>
    <m/>
    <n v="163248"/>
  </r>
  <r>
    <s v="12599856"/>
    <s v="16.04.2026"/>
    <s v="2026-12178480"/>
    <m/>
    <m/>
    <s v="QOSIMOVA ZEBUNISO SHERMAMATOVNA"/>
    <s v="41901882380172"/>
    <s v="19.01.1988"/>
    <s v="+998936688819"/>
    <s v="Навоий"/>
    <x v="4"/>
    <s v="Алишер Навоий МФЙ"/>
    <s v="AXMEDOVA ADASHOY DILMUROD QIZI"/>
    <s v="6141200583001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6.04.2026"/>
    <s v="Oddiy"/>
    <s v="17.04.2026"/>
    <m/>
    <n v="2060000"/>
    <m/>
    <d v="2026-04-17T08:18:58"/>
    <n v="0"/>
    <n v="2060000"/>
    <n v="46129.346504629626"/>
    <m/>
    <n v="156638"/>
  </r>
  <r>
    <s v="12597102"/>
    <s v="16.04.2026"/>
    <s v="2026-12175042"/>
    <m/>
    <m/>
    <s v="QOSIMOVA ZEBUNISO SHERMAMATOVNA"/>
    <s v="41901882380172"/>
    <s v="19.01.1988"/>
    <s v="+998936688819"/>
    <s v="Навоий"/>
    <x v="4"/>
    <s v="Алишер Навоий МФЙ"/>
    <s v="AXMEDOVA ADASHOY DILMUROD QIZI"/>
    <s v="61412005830013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17.04.2026"/>
    <m/>
    <n v="412000"/>
    <m/>
    <d v="2026-04-17T10:23:36"/>
    <n v="0"/>
    <n v="412000"/>
    <n v="46129.433055555557"/>
    <m/>
    <n v="156020"/>
  </r>
  <r>
    <s v="12495824"/>
    <s v="08.04.2026"/>
    <s v="2026-12053670"/>
    <m/>
    <m/>
    <s v="SAYFULLAYEVA AZIZA MAXSUDOVNA"/>
    <s v="41902962400038"/>
    <s v="19.02.1996"/>
    <s v="+998930961435"/>
    <s v="Навоий"/>
    <x v="4"/>
    <s v="Алишер Навоий МФЙ"/>
    <s v="AXMEDOVA ADASHOY DILMUROD QIZI"/>
    <s v="61412005830013"/>
    <x v="2"/>
    <n v="0"/>
    <n v="1"/>
    <s v="Тўланди"/>
    <s v="Озиқ"/>
    <s v="Озиқ-овқат билан боғлиқ харажатларини қоплаш (Озиқ-овқат)"/>
    <n v="412000"/>
    <s v="08.04.2026"/>
    <s v="Oddiy"/>
    <s v="09.04.2026"/>
    <m/>
    <n v="412000"/>
    <m/>
    <d v="2026-04-09T11:23:16"/>
    <n v="0"/>
    <n v="412000"/>
    <n v="46121.474490740744"/>
    <m/>
    <n v="152453"/>
  </r>
  <r>
    <s v="12493186"/>
    <s v="08.04.2026"/>
    <s v="2026-12050493"/>
    <m/>
    <m/>
    <s v="GRITSENKO IRINA SERGEYEVNA"/>
    <s v="41805932400073"/>
    <s v="18.05.1993"/>
    <s v="+998933172254"/>
    <s v="Навоий"/>
    <x v="4"/>
    <s v="Алишер Навоий МФЙ"/>
    <s v="AXMEDOVA ADASHOY DILMUROD QIZI"/>
    <s v="61412005830013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08.04.2026"/>
    <s v="Oddiy"/>
    <s v="09.04.2026"/>
    <m/>
    <n v="2060000"/>
    <m/>
    <d v="2026-04-09T11:22:16"/>
    <n v="0"/>
    <n v="2060000"/>
    <n v="46121.473796296297"/>
    <m/>
    <n v="152243"/>
  </r>
  <r>
    <s v="12492479"/>
    <s v="08.04.2026"/>
    <s v="2026-12049643"/>
    <m/>
    <m/>
    <s v="AVEZOVA SHAXINA ABBOS QIZI"/>
    <s v="61102035860015"/>
    <s v="11.02.2003"/>
    <s v="+998500742528"/>
    <s v="Навоий"/>
    <x v="4"/>
    <s v="Алишер Навоий МФЙ"/>
    <s v="AXMEDOVA ADASHOY DILMUROD QIZI"/>
    <s v="61412005830013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8.04.2026"/>
    <s v="Oddiy"/>
    <s v="09.04.2026"/>
    <m/>
    <n v="2060000"/>
    <m/>
    <d v="2026-04-09T11:22:49"/>
    <n v="0"/>
    <n v="2060000"/>
    <n v="46121.474178240744"/>
    <m/>
    <n v="152214"/>
  </r>
  <r>
    <s v="11765685"/>
    <s v="10.03.2026"/>
    <s v="2026-11188493"/>
    <m/>
    <m/>
    <s v="BELYAK YEKATERINA ANDREYEVNA"/>
    <s v="41406950260018"/>
    <s v="14.06.1995"/>
    <s v="+998938991210"/>
    <s v="Навоий"/>
    <x v="4"/>
    <s v="Алишер Навоий МФЙ"/>
    <s v="AXMEDOVA ADASHOY DILMUROD QIZI"/>
    <s v="6141200583001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6:42:31"/>
    <n v="0"/>
    <n v="412000"/>
    <n v="46091.696192129632"/>
    <m/>
    <n v="105301"/>
  </r>
  <r>
    <s v="11765405"/>
    <s v="10.03.2026"/>
    <s v="2026-11188185"/>
    <m/>
    <m/>
    <s v="GRITSENKO IRINA SERGEYEVNA"/>
    <s v="41805932400073"/>
    <s v="18.05.1993"/>
    <s v="+998933172254"/>
    <s v="Навоий"/>
    <x v="4"/>
    <s v="Алишер Навоий МФЙ"/>
    <s v="AXMEDOVA ADASHOY DILMUROD QIZI"/>
    <s v="6141200583001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6:42:54"/>
    <n v="0"/>
    <n v="412000"/>
    <n v="46091.696458333332"/>
    <m/>
    <n v="105308"/>
  </r>
  <r>
    <s v="11698556"/>
    <s v="06.03.2026"/>
    <s v="2026-11102139"/>
    <m/>
    <m/>
    <s v="GRITSENKO IRINA SERGEYEVNA"/>
    <s v="41805932400073"/>
    <s v="18.05.1993"/>
    <s v="+998933172254"/>
    <s v="Навоий"/>
    <x v="4"/>
    <s v="Алишер Навоий МФЙ"/>
    <s v="AXMEDOVA ADASHOY DILMUROD QIZI"/>
    <s v="61412005830013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19413"/>
    <s v="04.03.2026"/>
    <s v="2026-11009322"/>
    <m/>
    <m/>
    <s v="AVEZOVA SHAXINA ABBOS QIZI"/>
    <s v="61102035860015"/>
    <s v="11.02.2003"/>
    <s v="+998500742528"/>
    <s v="Навоий"/>
    <x v="4"/>
    <s v="Алишер Навоий МФЙ"/>
    <s v="AXMEDOVA ADASHOY DILMUROD QIZI"/>
    <s v="61412005830013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09:36:40"/>
    <n v="0"/>
    <n v="412000"/>
    <n v="46086.400462962964"/>
    <m/>
    <n v="71830"/>
  </r>
  <r>
    <s v="11277534"/>
    <s v="18.02.2026"/>
    <s v="2026-10594722"/>
    <m/>
    <m/>
    <s v="BELYAK YEKATERINA ANDREYEVNA"/>
    <s v="41406950260018"/>
    <s v="14.06.1995"/>
    <s v="+998938991210"/>
    <s v="Навоий"/>
    <x v="4"/>
    <s v="Алишер Навоий МФЙ"/>
    <s v="AXMEDOVA ADASHOY DILMUROD QIZI"/>
    <s v="6141200583001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9.02.2026"/>
    <s v="Oddiy"/>
    <s v="02.03.2026"/>
    <m/>
    <n v="2060000"/>
    <m/>
    <d v="2026-03-02T10:05:39"/>
    <n v="0"/>
    <n v="2060000"/>
    <n v="46083.420590277776"/>
    <m/>
    <n v="64827"/>
  </r>
  <r>
    <s v="10896687"/>
    <s v="22.01.2026"/>
    <s v="2026-10141227"/>
    <m/>
    <m/>
    <s v="SAYFULLAYEVA AZIZA MAXSUDOVNA"/>
    <s v="41902962400038"/>
    <s v="19.02.1996"/>
    <s v="+998930961435"/>
    <s v="Навоий"/>
    <x v="4"/>
    <s v="Алишер Навоий МФЙ"/>
    <s v="AXMEDOVA ADASHOY DILMUROD QIZI"/>
    <s v="61412005830013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26.01.2026"/>
    <s v="Oddiy"/>
    <s v="30.01.2026"/>
    <m/>
    <n v="2060000"/>
    <m/>
    <d v="2026-01-30T17:48:10"/>
    <n v="0"/>
    <n v="2060000"/>
    <n v="46052.741782407407"/>
    <m/>
    <n v="59727"/>
  </r>
  <r>
    <s v="10736170"/>
    <s v="12.01.2026"/>
    <s v="2026-09948014"/>
    <m/>
    <m/>
    <s v="TURAPOV NEMATJON YERGASHOVICH"/>
    <s v="30105682400047"/>
    <s v="01.05.1968"/>
    <s v="+998936642554"/>
    <s v="Навоий"/>
    <x v="4"/>
    <s v="Алишер Навоий МФЙ"/>
    <s v="AXMEDOVA ADASHOY DILMUROD QIZI"/>
    <s v="61412005830013"/>
    <x v="6"/>
    <n v="0"/>
    <n v="0"/>
    <s v="Рад"/>
    <s v="Даволаниш"/>
    <s v="Жарроҳлик амалиётисиз даволаниш харажатларини қоплаш"/>
    <n v="0"/>
    <s v="12.01.2026"/>
    <s v="Oddiy"/>
    <m/>
    <m/>
    <m/>
    <m/>
    <m/>
    <n v="0"/>
    <m/>
    <m/>
    <m/>
    <m/>
  </r>
  <r>
    <s v="13284169"/>
    <s v="10.06.2026"/>
    <s v="2026-13071796"/>
    <m/>
    <m/>
    <s v="SHADMONOVA NAFISA SHOMATOVNA"/>
    <s v="42605912400018"/>
    <s v="26.05.1991"/>
    <s v="+998937624900"/>
    <s v="Навоий"/>
    <x v="4"/>
    <s v="Истиқлол"/>
    <s v="IBRAGIMOVA GULCHIROY IMOMOVNA"/>
    <s v="4301293240007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0.06.2026"/>
    <s v="Oddiy"/>
    <s v="11.06.2026"/>
    <s v="????? ????????"/>
    <n v="2060000"/>
    <s v="Ha"/>
    <d v="2026-06-11T08:40:39"/>
    <n v="0"/>
    <n v="2060000"/>
    <n v="46184.361562500002"/>
    <m/>
    <n v="333830"/>
  </r>
  <r>
    <s v="13181016"/>
    <s v="04.06.2026"/>
    <s v="2026-12931270"/>
    <m/>
    <m/>
    <s v="SHADMONOVA NAFISA SHOMATOVNA"/>
    <s v="42605912400018"/>
    <s v="26.05.1991"/>
    <s v="+998937624900"/>
    <s v="Навоий"/>
    <x v="4"/>
    <s v="Истиқлол"/>
    <s v="IBRAGIMOVA GULCHIROY IMOMOVNA"/>
    <s v="43012932400079"/>
    <x v="2"/>
    <n v="0"/>
    <n v="1"/>
    <s v="Тўланди"/>
    <s v="Озиқ"/>
    <s v="Озиқ-овқат билан боғлиқ харажатларини қоплаш (Озиқ-овқат)"/>
    <n v="412000"/>
    <s v="04.06.2026"/>
    <s v="Oddiy"/>
    <s v="04.06.2026"/>
    <m/>
    <n v="412000"/>
    <m/>
    <d v="2026-06-04T11:40:48"/>
    <n v="0"/>
    <n v="412000"/>
    <n v="46177.486666666664"/>
    <m/>
    <n v="278190"/>
  </r>
  <r>
    <s v="12959577"/>
    <s v="15.05.2026"/>
    <s v="2026-12637234"/>
    <m/>
    <m/>
    <s v="AFANASEVA VALENTINA VITALEVNA"/>
    <s v="40507842400017"/>
    <s v="05.07.1984"/>
    <s v="+998939566776"/>
    <s v="Навоий"/>
    <x v="4"/>
    <s v="Истиқлол"/>
    <s v="IBRAGIMOVA GULCHIROY IMOMOVNA"/>
    <s v="4301293240007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5.05.2026"/>
    <s v="Oddiy"/>
    <s v="15.05.2026"/>
    <m/>
    <n v="2060000"/>
    <m/>
    <d v="2026-05-15T16:43:14"/>
    <n v="0"/>
    <n v="2060000"/>
    <n v="46157.696689814817"/>
    <m/>
    <n v="193882"/>
  </r>
  <r>
    <s v="12865249"/>
    <s v="07.05.2026"/>
    <s v="2026-12512114"/>
    <m/>
    <m/>
    <s v="JUMAYEVA ZEBINISO ANVAROVNA"/>
    <s v="40711872350013"/>
    <s v="07.11.1987"/>
    <s v="+998933113048"/>
    <s v="Навоий"/>
    <x v="4"/>
    <s v="Истиқлол"/>
    <s v="IBRAGIMOVA GULCHIROY IMOMOVNA"/>
    <s v="43012932400079"/>
    <x v="2"/>
    <n v="0"/>
    <n v="1"/>
    <s v="Тўланди"/>
    <s v="Озиқ"/>
    <s v="Озиқ-овқат билан боғлиқ харажатларини қоплаш (Озиқ-овқат)"/>
    <n v="412000"/>
    <s v="07.05.2026"/>
    <s v="Oddiy"/>
    <s v="07.05.2026"/>
    <m/>
    <n v="412000"/>
    <m/>
    <d v="2026-05-07T14:42:50"/>
    <n v="0"/>
    <n v="412000"/>
    <n v="46149.613078703704"/>
    <m/>
    <n v="184390"/>
  </r>
  <r>
    <s v="12808965"/>
    <s v="05.05.2026"/>
    <s v="2026-12443838"/>
    <m/>
    <m/>
    <s v="AHADOVA DILSHODA TO‘LQIN QIZI"/>
    <s v="60509015310099"/>
    <s v="05.09.2001"/>
    <s v="+998505823812"/>
    <s v="Навоий"/>
    <x v="4"/>
    <s v="Истиқлол"/>
    <s v="IBRAGIMOVA GULCHIROY IMOMOVNA"/>
    <s v="4301293240007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5.05.2026"/>
    <s v="Oddiy"/>
    <s v="05.05.2026"/>
    <m/>
    <n v="2060000"/>
    <m/>
    <d v="2026-05-05T09:54:24"/>
    <n v="0"/>
    <n v="2060000"/>
    <n v="46147.412777777776"/>
    <m/>
    <n v="180088"/>
  </r>
  <r>
    <s v="12664036"/>
    <s v="22.04.2026"/>
    <s v="2026-12258367"/>
    <m/>
    <m/>
    <s v="TURDIYEVA NASIBA FARIDOVNA"/>
    <s v="40912852400027"/>
    <s v="09.12.1985"/>
    <s v="+998936641551"/>
    <s v="Навоий"/>
    <x v="4"/>
    <s v="Истиқлол"/>
    <s v="IBRAGIMOVA GULCHIROY IMOMOVNA"/>
    <s v="43012932400079"/>
    <x v="6"/>
    <n v="0"/>
    <n v="0"/>
    <s v="Рад"/>
    <s v="Озиқ"/>
    <s v="Озиқ-овқат билан боғлиқ харажатларини қоплаш (Озиқ-овқат)"/>
    <n v="0"/>
    <s v="22.04.2026"/>
    <s v="Oddiy"/>
    <m/>
    <m/>
    <m/>
    <m/>
    <m/>
    <n v="0"/>
    <m/>
    <m/>
    <m/>
    <m/>
  </r>
  <r>
    <s v="12492169"/>
    <s v="08.04.2026"/>
    <s v="2026-12049301"/>
    <m/>
    <m/>
    <s v="AHADOVA DILSHODA TO‘LQIN QIZI"/>
    <s v="60509015310099"/>
    <s v="05.09.2001"/>
    <s v="+998945744107"/>
    <s v="Навоий"/>
    <x v="4"/>
    <s v="Истиқлол"/>
    <s v="IBRAGIMOVA GULCHIROY IMOMOVNA"/>
    <s v="43012932400079"/>
    <x v="2"/>
    <n v="0"/>
    <n v="1"/>
    <s v="Тўланди"/>
    <s v="Озиқ"/>
    <s v="Озиқ-овқат билан боғлиқ харажатларини қоплаш (Озиқ-овқат)"/>
    <n v="412000"/>
    <s v="08.04.2026"/>
    <s v="Oddiy"/>
    <s v="08.04.2026"/>
    <m/>
    <n v="412000"/>
    <m/>
    <d v="2026-04-08T15:33:29"/>
    <n v="0"/>
    <n v="412000"/>
    <n v="46120.648252314815"/>
    <m/>
    <n v="152216"/>
  </r>
  <r>
    <s v="11631592"/>
    <s v="04.03.2026"/>
    <s v="2026-11023595"/>
    <m/>
    <m/>
    <s v="RUZIKULOV AZIZ RAJOBOVICH"/>
    <s v="30611792400038"/>
    <s v="06.11.1979"/>
    <s v="+998942280611"/>
    <s v="Навоий"/>
    <x v="4"/>
    <s v="Истиқлол"/>
    <s v="IBRAGIMOVA GULCHIROY IMOMOVNA"/>
    <s v="4301293240007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0:02:08"/>
    <n v="0"/>
    <n v="412000"/>
    <n v="46086.41814814815"/>
    <m/>
    <n v="72513"/>
  </r>
  <r>
    <s v="11071843"/>
    <s v="05.02.2026"/>
    <s v="2026-10352800"/>
    <m/>
    <m/>
    <s v="AFANASEVA VALENTINA VITALEVNA"/>
    <s v="40507842400017"/>
    <s v="05.07.1984"/>
    <s v="+998939566776"/>
    <s v="Навоий"/>
    <x v="4"/>
    <s v="Истиқлол"/>
    <s v="IBRAGIMOVA GULCHIROY IMOMOVNA"/>
    <s v="43012932400079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0:17:10"/>
    <n v="0"/>
    <n v="412000"/>
    <n v="46086.428587962961"/>
    <m/>
    <n v="76667"/>
  </r>
  <r>
    <s v="13083272"/>
    <s v="26.05.2026"/>
    <s v="2026-12802899"/>
    <m/>
    <m/>
    <s v="XUDOYQULOVA JAMILA KOMILOVNA"/>
    <s v="40907912340087"/>
    <s v="09.07.1991"/>
    <s v="+998950032124"/>
    <s v="Навоий"/>
    <x v="3"/>
    <s v="Деҳқонобод МФЙ"/>
    <s v="OLIMOVA SITORA KALANDAR QIZI"/>
    <s v="42503975760024"/>
    <x v="0"/>
    <n v="0"/>
    <n v="0"/>
    <s v="Рад"/>
    <s v="Озиқ"/>
    <s v="Озиқ-овқат билан боғлиқ харажатларини қоплаш (Озиқ-овқат)"/>
    <n v="0"/>
    <s v="26.05.2026"/>
    <s v="Oddiy"/>
    <m/>
    <m/>
    <m/>
    <m/>
    <m/>
    <n v="0"/>
    <m/>
    <m/>
    <m/>
    <m/>
  </r>
  <r>
    <s v="12985121"/>
    <s v="18.05.2026"/>
    <s v="2026-12671457"/>
    <m/>
    <m/>
    <s v="BURANOVA GULNISA JANALIYEVNA"/>
    <s v="42111692860031"/>
    <s v="21.11.1969"/>
    <s v="+998883681711"/>
    <s v="Навоий"/>
    <x v="3"/>
    <s v="Деҳқонобод МФЙ"/>
    <s v="OLIMOVA SITORA KALANDAR QIZI"/>
    <s v="42503975760024"/>
    <x v="3"/>
    <n v="0"/>
    <n v="0"/>
    <s v="Рад"/>
    <s v="Таъмир"/>
    <s v="Уй-жойини таъмирлаш харажатларини қоплаш"/>
    <n v="0"/>
    <s v="17.06.2026"/>
    <s v="Oddiy"/>
    <s v="17.06.2026"/>
    <s v="??????? ??? ????"/>
    <m/>
    <s v="Yuq"/>
    <d v="2026-06-17T15:46:22"/>
    <n v="0"/>
    <m/>
    <n v="46190.657199074078"/>
    <m/>
    <n v="427252"/>
  </r>
  <r>
    <s v="12983373"/>
    <s v="18.05.2026"/>
    <s v="2026-12668830"/>
    <m/>
    <m/>
    <s v="BURANOVA GULNISA JANALIYEVNA"/>
    <s v="42111692860031"/>
    <s v="21.11.1969"/>
    <s v="+998883681711"/>
    <s v="Навоий"/>
    <x v="3"/>
    <s v="Деҳқонобод МФЙ"/>
    <s v="OLIMOVA SITORA KALANDAR QIZI"/>
    <s v="42503975760024"/>
    <x v="0"/>
    <n v="0"/>
    <n v="0"/>
    <s v="Рад"/>
    <s v="Таъмир"/>
    <s v="Уй-жойини таъмирлаш харажатларини қоплаш"/>
    <n v="0"/>
    <s v="18.05.2026"/>
    <s v="Oddiy"/>
    <m/>
    <m/>
    <m/>
    <m/>
    <m/>
    <n v="0"/>
    <m/>
    <m/>
    <m/>
    <m/>
  </r>
  <r>
    <s v="12927372"/>
    <s v="14.05.2026"/>
    <s v="2026-12596146"/>
    <m/>
    <m/>
    <s v="BURANOVA GULNISA JANALIYEVNA"/>
    <s v="42111692860031"/>
    <s v="21.11.1969"/>
    <s v="+998883681711"/>
    <s v="Навоий"/>
    <x v="3"/>
    <s v="Деҳқонобод МФЙ"/>
    <s v="OLIMOVA SITORA KALANDAR QIZI"/>
    <s v="42503975760024"/>
    <x v="0"/>
    <n v="0"/>
    <n v="0"/>
    <s v="Рад"/>
    <s v="Таъмир"/>
    <s v="Уй-жойини таъмирлаш харажатларини қоплаш"/>
    <n v="0"/>
    <s v="14.05.2026"/>
    <s v="Oddiy"/>
    <m/>
    <m/>
    <m/>
    <m/>
    <m/>
    <n v="0"/>
    <m/>
    <m/>
    <m/>
    <m/>
  </r>
  <r>
    <s v="12853571"/>
    <s v="07.05.2026"/>
    <s v="2026-12497592"/>
    <m/>
    <m/>
    <s v="HASANOVA DONOXON XOLMO‘MINOVNA"/>
    <s v="40307975800058"/>
    <s v="03.07.1997"/>
    <s v="+998934360397"/>
    <s v="Навоий"/>
    <x v="3"/>
    <s v="Деҳқонобод МФЙ"/>
    <s v="OLIMOVA SITORA KALANDAR QIZI"/>
    <s v="42503975760024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7.05.2026"/>
    <s v="Oddiy"/>
    <s v="07.05.2026"/>
    <m/>
    <n v="2060000"/>
    <m/>
    <d v="2026-05-07T10:52:37"/>
    <n v="0"/>
    <n v="2060000"/>
    <n v="46149.453206018516"/>
    <m/>
    <n v="183720"/>
  </r>
  <r>
    <s v="12724630"/>
    <s v="28.04.2026"/>
    <s v="2026-12336627"/>
    <m/>
    <m/>
    <s v="KAXAROV SOIBJON KARIMOVICH"/>
    <s v="30208662340026"/>
    <s v="02.08.1966"/>
    <s v="+998907312597"/>
    <s v="Навоий"/>
    <x v="3"/>
    <s v="Деҳқонобод МФЙ"/>
    <s v="OLIMOVA SITORA KALANDAR QIZI"/>
    <s v="42503975760024"/>
    <x v="6"/>
    <n v="0"/>
    <n v="0"/>
    <s v="Рад"/>
    <s v="Таъмир"/>
    <s v="Уй-жойини таъмирлаш харажатларини қоплаш"/>
    <n v="0"/>
    <s v="28.04.2026"/>
    <s v="Oddiy"/>
    <m/>
    <m/>
    <m/>
    <m/>
    <m/>
    <n v="0"/>
    <m/>
    <m/>
    <m/>
    <m/>
  </r>
  <r>
    <s v="12706836"/>
    <s v="27.04.2026"/>
    <s v="2026-12313604"/>
    <m/>
    <m/>
    <s v="HAMRAYEVA GUZAL TILEMISOVNA"/>
    <s v="40809852420017"/>
    <s v="08.09.1985"/>
    <s v="+998912492526"/>
    <s v="Навоий"/>
    <x v="3"/>
    <s v="Деҳқонобод МФЙ"/>
    <s v="OLIMOVA SITORA KALANDAR QIZI"/>
    <s v="42503975760024"/>
    <x v="0"/>
    <n v="0"/>
    <n v="0"/>
    <s v="Рад"/>
    <s v="Озиқ"/>
    <s v="Озиқ-овқат билан боғлиқ харажатларини қоплаш (Озиқ-овқат)"/>
    <n v="0"/>
    <s v="27.04.2026"/>
    <s v="Oddiy"/>
    <m/>
    <m/>
    <m/>
    <m/>
    <m/>
    <n v="0"/>
    <m/>
    <m/>
    <m/>
    <m/>
  </r>
  <r>
    <s v="12646384"/>
    <s v="21.04.2026"/>
    <s v="2026-12235879"/>
    <m/>
    <m/>
    <s v="HASANOVA DONOXON XOLMO‘MINOVNA"/>
    <s v="40307975800058"/>
    <s v="03.07.1997"/>
    <s v="+998934360397"/>
    <s v="Навоий"/>
    <x v="3"/>
    <s v="Деҳқонобод МФЙ"/>
    <s v="OLIMOVA SITORA KALANDAR QIZI"/>
    <s v="4250397576002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1.04.2026"/>
    <s v="Oddiy"/>
    <m/>
    <m/>
    <m/>
    <m/>
    <m/>
    <n v="0"/>
    <m/>
    <m/>
    <m/>
    <m/>
  </r>
  <r>
    <s v="12530995"/>
    <s v="10.04.2026"/>
    <s v="2026-12095519"/>
    <m/>
    <m/>
    <s v="JAMOLOV KAMOL SAYITOVICH"/>
    <s v="31602672340022"/>
    <s v="16.02.1967"/>
    <s v="+998907312597"/>
    <s v="Навоий"/>
    <x v="3"/>
    <s v="Деҳқонобод МФЙ"/>
    <s v="OLIMOVA SITORA KALANDAR QIZI"/>
    <s v="42503975760024"/>
    <x v="0"/>
    <n v="0"/>
    <n v="0"/>
    <s v="Рад"/>
    <s v="Даволаниш"/>
    <s v="Жарроҳлик амалиётисиз даволаниш харажатларини қоплаш"/>
    <n v="0"/>
    <s v="24.04.2026"/>
    <s v="Oddiy"/>
    <m/>
    <m/>
    <m/>
    <m/>
    <m/>
    <n v="0"/>
    <m/>
    <m/>
    <m/>
    <m/>
  </r>
  <r>
    <s v="11682811"/>
    <s v="05.03.2026"/>
    <s v="2026-11083702"/>
    <m/>
    <m/>
    <s v="RO‘ZIYEVA IRODA IZZAT QIZI"/>
    <s v="41708965820017"/>
    <s v="17.08.1996"/>
    <s v="+998907312597"/>
    <s v="Навоий"/>
    <x v="3"/>
    <s v="Деҳқонобод МФЙ"/>
    <s v="OLIMOVA SITORA KALANDAR QIZI"/>
    <s v="42503975760024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5:36:15"/>
    <n v="0"/>
    <n v="412000"/>
    <n v="46086.650173611109"/>
    <m/>
    <n v="78423"/>
  </r>
  <r>
    <s v="11682497"/>
    <s v="05.03.2026"/>
    <s v="2026-11083339"/>
    <m/>
    <m/>
    <s v="RO‘ZIYEVA IRODA IZZAT QIZI"/>
    <s v="41708965820017"/>
    <s v="17.08.1996"/>
    <s v="+998907312597"/>
    <s v="Навоий"/>
    <x v="3"/>
    <s v="Деҳқонобод МФЙ"/>
    <s v="OLIMOVA SITORA KALANDAR QIZI"/>
    <s v="42503975760024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81953"/>
    <s v="05.03.2026"/>
    <s v="2026-11082715"/>
    <m/>
    <m/>
    <s v="ORTIQOV XUSEN DILMUROD O‘G‘LI"/>
    <s v="31902922340061"/>
    <s v="19.02.1992"/>
    <s v="+998907312597"/>
    <s v="Навоий"/>
    <x v="3"/>
    <s v="Деҳқонобод МФЙ"/>
    <s v="OLIMOVA SITORA KALANDAR QIZI"/>
    <s v="42503975760024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5:39:45"/>
    <n v="0"/>
    <n v="412000"/>
    <n v="46086.652604166666"/>
    <m/>
    <n v="77799"/>
  </r>
  <r>
    <s v="11678328"/>
    <s v="05.03.2026"/>
    <s v="2026-11078548"/>
    <m/>
    <m/>
    <s v="RO‘ZIYEVA IRODA IZZAT QIZI"/>
    <s v="41708965820017"/>
    <s v="17.08.1996"/>
    <s v="+998942299665"/>
    <s v="Навоий"/>
    <x v="3"/>
    <s v="Деҳқонобод МФЙ"/>
    <s v="OLIMOVA SITORA KALANDAR QIZI"/>
    <s v="42503975760024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78217"/>
    <s v="05.03.2026"/>
    <s v="2026-11078421"/>
    <m/>
    <m/>
    <s v="HASANOVA DONOXON XOLMO‘MINOVNA"/>
    <s v="40307975800058"/>
    <s v="03.07.1997"/>
    <s v="+998934360397"/>
    <s v="Навоий"/>
    <x v="3"/>
    <s v="Деҳқонобод МФЙ"/>
    <s v="OLIMOVA SITORA KALANDAR QIZI"/>
    <s v="42503975760024"/>
    <x v="2"/>
    <n v="0"/>
    <n v="3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5:44:30"/>
    <n v="0"/>
    <n v="412000"/>
    <n v="46086.655902777777"/>
    <m/>
    <n v="77467"/>
  </r>
  <r>
    <s v="11674700"/>
    <s v="05.03.2026"/>
    <s v="2026-11074247"/>
    <m/>
    <m/>
    <s v="ORTIQOV XUSEN DILMUROD O‘G‘LI"/>
    <s v="31902922340061"/>
    <s v="19.02.1992"/>
    <s v="+998501234163"/>
    <s v="Навоий"/>
    <x v="3"/>
    <s v="Деҳқонобод МФЙ"/>
    <s v="OLIMOVA SITORA KALANDAR QIZI"/>
    <s v="42503975760024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74470"/>
    <s v="05.03.2026"/>
    <s v="2026-11073980"/>
    <m/>
    <m/>
    <s v="AXMEDOVA LOBAR BOLTAYEVNA"/>
    <s v="42808862340072"/>
    <s v="28.08.1986"/>
    <s v="+998335600923"/>
    <s v="Навоий"/>
    <x v="3"/>
    <s v="Деҳқонобод МФЙ"/>
    <s v="OLIMOVA SITORA KALANDAR QIZI"/>
    <s v="42503975760024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5:42:21"/>
    <n v="0"/>
    <n v="412000"/>
    <n v="46086.654409722221"/>
    <m/>
    <n v="77468"/>
  </r>
  <r>
    <s v="11579096"/>
    <s v="03.03.2026"/>
    <s v="2026-10961874"/>
    <m/>
    <m/>
    <s v="BOBOQULOVA DINORA SHAVKATOVNA"/>
    <s v="42806862340038"/>
    <s v="28.06.1986"/>
    <s v="+998902365686"/>
    <s v="Навоий"/>
    <x v="3"/>
    <s v="Деҳқонобод МФЙ"/>
    <s v="OLIMOVA SITORA KALANDAR QIZI"/>
    <s v="42503975760024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5:50:31"/>
    <n v="0"/>
    <n v="412000"/>
    <n v="46086.660081018519"/>
    <m/>
    <n v="71706"/>
  </r>
  <r>
    <s v="10628449"/>
    <s v="06.01.2026"/>
    <s v="2026-09825676"/>
    <m/>
    <m/>
    <s v="BURANOVA GULNISA JANALIYEVNA"/>
    <s v="42111692860031"/>
    <s v="21.11.1969"/>
    <s v="+998913343734"/>
    <s v="Навоий"/>
    <x v="3"/>
    <s v="Деҳқонобод МФЙ"/>
    <s v="OLIMOVA SITORA KALANDAR QIZI"/>
    <s v="42503975760024"/>
    <x v="6"/>
    <n v="0"/>
    <n v="0"/>
    <s v="Рад"/>
    <s v="Даволаниш"/>
    <s v="Жарроҳлик амалиётисиз даволаниш харажатларини қоплаш"/>
    <n v="0"/>
    <s v="06.01.2026"/>
    <s v="Oddiy"/>
    <m/>
    <m/>
    <m/>
    <m/>
    <m/>
    <n v="0"/>
    <m/>
    <m/>
    <m/>
    <m/>
  </r>
  <r>
    <s v="11699882"/>
    <s v="06.03.2026"/>
    <s v="2026-11103607"/>
    <m/>
    <m/>
    <s v="JO‘RAQULOVA E’TIBOR AZIMOVNA"/>
    <s v="40510841120136"/>
    <s v="05.10.1984"/>
    <s v="+998880861918"/>
    <s v="Навоий"/>
    <x v="4"/>
    <s v="Тинчлик МФЙ"/>
    <s v="JALILOVA MADINA SHAHOBIDDINOVNA"/>
    <s v="4300988107008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16:11"/>
    <n v="0"/>
    <n v="412000"/>
    <n v="46092.719571759262"/>
    <m/>
    <n v="115972"/>
  </r>
  <r>
    <s v="11699641"/>
    <s v="06.03.2026"/>
    <s v="2026-11103345"/>
    <m/>
    <m/>
    <s v="ORZIQULOVA ZARNIGOR PIRMAMAT QIZI"/>
    <s v="41503942400057"/>
    <s v="15.03.1994"/>
    <s v="+998939550664"/>
    <s v="Навоий"/>
    <x v="4"/>
    <s v="Тинчлик МФЙ"/>
    <s v="JALILOVA MADINA SHAHOBIDDINOVNA"/>
    <s v="43009881070086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124198"/>
    <s v="10.02.2026"/>
    <s v="2026-10416234"/>
    <m/>
    <m/>
    <s v="BAFOQULOVA SHAHZODA ULUG‘BEK QIZI"/>
    <s v="62103045360013"/>
    <s v="21.03.2004"/>
    <s v="+998940020209"/>
    <s v="Навоий"/>
    <x v="4"/>
    <s v="Тинчлик МФЙ"/>
    <s v="JALILOVA MADINA SHAHOBIDDINOVNA"/>
    <s v="43009881070086"/>
    <x v="2"/>
    <n v="0"/>
    <n v="1"/>
    <s v="Тўланди"/>
    <s v="Озиқ"/>
    <s v="Озиқ-овқат билан боғлиқ харажатларини қоплаш (Озиқ-овқат)"/>
    <n v="412000"/>
    <s v="23.02.2026"/>
    <s v="Oddiy"/>
    <s v="27.02.2026"/>
    <m/>
    <n v="412000"/>
    <m/>
    <d v="2026-02-27T14:35:32"/>
    <n v="0"/>
    <n v="412000"/>
    <n v="46080.60800925926"/>
    <m/>
    <n v="64840"/>
  </r>
  <r>
    <s v="11123603"/>
    <s v="10.02.2026"/>
    <s v="2026-10415519"/>
    <m/>
    <m/>
    <s v="BAFOQULOVA SHAHZODA ULUG‘BEK QIZI"/>
    <s v="62103045360013"/>
    <s v="21.03.2004"/>
    <s v="+998940020209"/>
    <s v="Навоий"/>
    <x v="4"/>
    <s v="Тинчлик МФЙ"/>
    <s v="JALILOVA MADINA SHAHOBIDDINOVNA"/>
    <s v="43009881070086"/>
    <x v="0"/>
    <n v="0"/>
    <n v="0"/>
    <s v="Рад"/>
    <s v="Озиқ"/>
    <s v="Озиқ-овқат билан боғлиқ харажатларини қоплаш (Озиқ-овқат)"/>
    <n v="0"/>
    <s v="10.02.2026"/>
    <s v="Oddiy"/>
    <m/>
    <m/>
    <m/>
    <m/>
    <m/>
    <n v="0"/>
    <m/>
    <m/>
    <m/>
    <m/>
  </r>
  <r>
    <s v="13100617"/>
    <s v="01.06.2026"/>
    <s v="2026-12826907"/>
    <m/>
    <m/>
    <s v="MAMANAZAROVA BASHORAT AKBAROVNA"/>
    <s v="41012852380026"/>
    <s v="10.12.1985"/>
    <s v="+998997551185"/>
    <s v="Навоий"/>
    <x v="4"/>
    <s v="Наврўз МФЙ"/>
    <s v="NAIMOVA SEVARA XUSENOVNA"/>
    <s v="4161299585002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1.06.2026"/>
    <s v="Oddiy"/>
    <s v="01.06.2026"/>
    <m/>
    <n v="2060000"/>
    <m/>
    <d v="2026-06-01T15:05:17"/>
    <n v="0"/>
    <n v="2060000"/>
    <n v="46174.628668981481"/>
    <m/>
    <n v="213658"/>
  </r>
  <r>
    <s v="13015589"/>
    <s v="20.05.2026"/>
    <s v="2026-12711031"/>
    <m/>
    <m/>
    <s v="MAMANAZAROVA BASHORAT AKBAROVNA"/>
    <s v="41012852380026"/>
    <s v="10.12.1985"/>
    <s v="+998997551185"/>
    <s v="Навоий"/>
    <x v="4"/>
    <s v="Наврўз МФЙ"/>
    <s v="NAIMOVA SEVARA XUSENOVNA"/>
    <s v="41612995850024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0.05.2026"/>
    <m/>
    <n v="412000"/>
    <m/>
    <d v="2026-05-20T16:50:11"/>
    <n v="0"/>
    <n v="412000"/>
    <n v="46162.701516203706"/>
    <m/>
    <n v="200745"/>
  </r>
  <r>
    <s v="13015278"/>
    <s v="20.05.2026"/>
    <s v="2026-12710646"/>
    <m/>
    <m/>
    <s v="UMUROVA NOZIGUL HUSNIDDIN QIZI"/>
    <s v="42209941170010"/>
    <s v="22.09.1994"/>
    <s v="+998944767868"/>
    <s v="Навоий"/>
    <x v="4"/>
    <s v="Наврўз МФЙ"/>
    <s v="NAIMOVA SEVARA XUSENOVNA"/>
    <s v="41612995850024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0.05.2026"/>
    <s v="Oddiy"/>
    <s v="20.05.2026"/>
    <m/>
    <n v="2060000"/>
    <m/>
    <d v="2026-05-20T16:49:28"/>
    <n v="0"/>
    <n v="2060000"/>
    <n v="46162.701018518521"/>
    <m/>
    <n v="200742"/>
  </r>
  <r>
    <s v="13001586"/>
    <s v="20.05.2026"/>
    <s v="2026-12692785"/>
    <m/>
    <m/>
    <s v="DUSTOV DADAXON AKBAROVICH"/>
    <s v="32108882330020"/>
    <s v="21.08.1988"/>
    <s v="+998913093479"/>
    <s v="Навоий"/>
    <x v="4"/>
    <s v="Наврўз МФЙ"/>
    <s v="NAIMOVA SEVARA XUSENOVNA"/>
    <s v="4161299585002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0.05.2026"/>
    <s v="Oddiy"/>
    <s v="20.05.2026"/>
    <m/>
    <n v="2060000"/>
    <m/>
    <d v="2026-05-20T09:55:08"/>
    <n v="0"/>
    <n v="2060000"/>
    <n v="46162.413287037038"/>
    <m/>
    <n v="198566"/>
  </r>
  <r>
    <s v="12982530"/>
    <s v="18.05.2026"/>
    <s v="2026-12667594"/>
    <m/>
    <m/>
    <s v="EGAMBERDIYEVA MAHFUZA O‘TKIR QIZI"/>
    <s v="41807985820033"/>
    <s v="18.07.1998"/>
    <s v="+998932269818"/>
    <s v="Навоий"/>
    <x v="4"/>
    <s v="Наврўз МФЙ"/>
    <s v="NAIMOVA SEVARA XUSENOVNA"/>
    <s v="41612995850024"/>
    <x v="2"/>
    <n v="0"/>
    <n v="1"/>
    <s v="Тўланди"/>
    <s v="Озиқ"/>
    <s v="Озиқ-овқат билан боғлиқ харажатларини қоплаш (Озиқ-овқат)"/>
    <n v="412000"/>
    <s v="18.05.2026"/>
    <s v="Oddiy"/>
    <s v="19.05.2026"/>
    <m/>
    <n v="412000"/>
    <m/>
    <d v="2026-05-19T16:40:23"/>
    <n v="0"/>
    <n v="412000"/>
    <n v="46161.694710648146"/>
    <m/>
    <n v="194945"/>
  </r>
  <r>
    <s v="12917840"/>
    <s v="13.05.2026"/>
    <s v="2026-12583795"/>
    <m/>
    <m/>
    <s v="EGAMBERDIYEVA MAHFUZA O‘TKIR QIZI"/>
    <s v="41807985820033"/>
    <s v="18.07.1998"/>
    <s v="+998932269818"/>
    <s v="Навоий"/>
    <x v="4"/>
    <s v="Наврўз МФЙ"/>
    <s v="NAIMOVA SEVARA XUSENOVNA"/>
    <s v="41612995850024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3.05.2026"/>
    <s v="Oddiy"/>
    <s v="13.05.2026"/>
    <s v="????? ????????"/>
    <n v="2060000"/>
    <s v="Ha"/>
    <d v="2026-05-13T16:56:17"/>
    <n v="0"/>
    <n v="2060000"/>
    <n v="46155.705752314818"/>
    <m/>
    <n v="189237"/>
  </r>
  <r>
    <s v="12917127"/>
    <s v="13.05.2026"/>
    <s v="2026-12582894"/>
    <m/>
    <m/>
    <s v="KEBADZE YULIYA IVANOVNA"/>
    <s v="40107805850013"/>
    <s v="01.07.1980"/>
    <s v="+998991255262"/>
    <s v="Навоий"/>
    <x v="4"/>
    <s v="Наврўз МФЙ"/>
    <s v="NAIMOVA SEVARA XUSENOVNA"/>
    <s v="41612995850024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3.05.2026"/>
    <s v="Oddiy"/>
    <s v="13.05.2026"/>
    <m/>
    <n v="2060000"/>
    <m/>
    <d v="2026-05-13T16:47:47"/>
    <n v="0"/>
    <n v="2060000"/>
    <n v="46155.699849537035"/>
    <m/>
    <n v="189238"/>
  </r>
  <r>
    <s v="12811775"/>
    <s v="05.05.2026"/>
    <s v="2026-12446906"/>
    <m/>
    <m/>
    <s v="RAXMONOVA MEXRINISO NORXOLOVNA"/>
    <s v="43008835850015"/>
    <s v="30.08.1983"/>
    <s v="+998907328377"/>
    <s v="Навоий"/>
    <x v="4"/>
    <s v="Наврўз МФЙ"/>
    <s v="NAIMOVA SEVARA XUSENOVNA"/>
    <s v="41612995850024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5.05.2026"/>
    <s v="Oddiy"/>
    <s v="06.05.2026"/>
    <m/>
    <n v="2060000"/>
    <m/>
    <d v="2026-05-06T15:49:49"/>
    <n v="0"/>
    <n v="2060000"/>
    <n v="46148.659594907411"/>
    <m/>
    <n v="180244"/>
  </r>
  <r>
    <s v="12811127"/>
    <s v="05.05.2026"/>
    <s v="2026-12446193"/>
    <m/>
    <m/>
    <s v="LIZOGUBOVA YULIYA GRIGOREVNA"/>
    <s v="41806922400024"/>
    <s v="18.06.1992"/>
    <s v="+998934691992"/>
    <s v="Навоий"/>
    <x v="4"/>
    <s v="Наврўз МФЙ"/>
    <s v="NAIMOVA SEVARA XUSENOVNA"/>
    <s v="41612995850024"/>
    <x v="2"/>
    <n v="0"/>
    <n v="18"/>
    <s v="Тўланди"/>
    <s v="Кийим"/>
    <s v="Кийим-кечак ва бошқа энг зарур товарлар билан боғлиқ харажатларини қоплаш (Кийим-кечак)"/>
    <n v="2060000"/>
    <s v="05.05.2026"/>
    <s v="Oddiy"/>
    <s v="06.05.2026"/>
    <m/>
    <n v="2060000"/>
    <m/>
    <d v="2026-05-06T15:49:20"/>
    <n v="0"/>
    <n v="2060000"/>
    <n v="46148.659259259257"/>
    <m/>
    <n v="180245"/>
  </r>
  <r>
    <s v="12801993"/>
    <s v="04.05.2026"/>
    <s v="2026-12434976"/>
    <m/>
    <m/>
    <s v="RAXMONOVA MEXRINISO NORXOLOVNA"/>
    <s v="43008835850015"/>
    <s v="30.08.1983"/>
    <s v="+998907328377"/>
    <s v="Навоий"/>
    <x v="4"/>
    <s v="Наврўз МФЙ"/>
    <s v="NAIMOVA SEVARA XUSENOVNA"/>
    <s v="4161299585002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5.2026"/>
    <s v="Oddiy"/>
    <m/>
    <m/>
    <m/>
    <m/>
    <m/>
    <n v="0"/>
    <m/>
    <m/>
    <m/>
    <m/>
  </r>
  <r>
    <s v="12801013"/>
    <s v="04.05.2026"/>
    <s v="2026-12433839"/>
    <m/>
    <m/>
    <s v="LIZOGUBOVA YULIYA GRIGOREVNA"/>
    <s v="41806922400024"/>
    <s v="18.06.1992"/>
    <s v="+998934691992"/>
    <s v="Навоий"/>
    <x v="4"/>
    <s v="Наврўз МФЙ"/>
    <s v="NAIMOVA SEVARA XUSENOVNA"/>
    <s v="4161299585002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5.2026"/>
    <s v="Oddiy"/>
    <m/>
    <m/>
    <m/>
    <m/>
    <m/>
    <n v="0"/>
    <m/>
    <m/>
    <m/>
    <m/>
  </r>
  <r>
    <s v="12783306"/>
    <s v="04.05.2026"/>
    <s v="2026-12413844"/>
    <m/>
    <m/>
    <s v="DUSTOV DADAXON AKBAROVICH"/>
    <s v="32108882330020"/>
    <s v="21.08.1988"/>
    <s v="+998913093479"/>
    <s v="Навоий"/>
    <x v="4"/>
    <s v="Наврўз МФЙ"/>
    <s v="NAIMOVA SEVARA XUSENOVNA"/>
    <s v="41612995850024"/>
    <x v="2"/>
    <n v="0"/>
    <n v="1"/>
    <s v="Тўланди"/>
    <s v="Озиқ"/>
    <s v="Озиқ-овқат билан боғлиқ харажатларини қоплаш (Озиқ-овқат)"/>
    <n v="412000"/>
    <s v="04.05.2026"/>
    <s v="Oddiy"/>
    <s v="06.05.2026"/>
    <m/>
    <n v="412000"/>
    <m/>
    <d v="2026-05-06T15:50:15"/>
    <n v="0"/>
    <n v="412000"/>
    <n v="46148.659895833334"/>
    <m/>
    <n v="178104"/>
  </r>
  <r>
    <s v="12768643"/>
    <s v="01.05.2026"/>
    <s v="2026-12393379"/>
    <m/>
    <m/>
    <s v="KAZAKOVA FERUZA JO‘RABOY QIZI"/>
    <s v="42605932400012"/>
    <s v="26.05.1993"/>
    <s v="+998991649326"/>
    <s v="Навоий"/>
    <x v="4"/>
    <s v="Наврўз МФЙ"/>
    <s v="NAIMOVA SEVARA XUSENOVNA"/>
    <s v="41612995850024"/>
    <x v="2"/>
    <n v="0"/>
    <n v="1"/>
    <s v="Тўланди"/>
    <s v="Даволаниш"/>
    <s v="Жарроҳлик амалиётисиз даволаниш харажатларини қоплаш"/>
    <n v="20600000"/>
    <s v="06.05.2026"/>
    <s v="Oddiy"/>
    <s v="19.05.2026"/>
    <m/>
    <n v="8400000"/>
    <m/>
    <d v="2026-05-19T16:35:12"/>
    <n v="0"/>
    <n v="8400000"/>
    <n v="46161.691111111111"/>
    <m/>
    <n v="194948"/>
  </r>
  <r>
    <s v="12466452"/>
    <s v="07.04.2026"/>
    <s v="2026-12018229"/>
    <m/>
    <m/>
    <s v="KAZAKOVA FERUZA JO‘RABOY QIZI"/>
    <s v="42605932400012"/>
    <s v="26.05.1993"/>
    <s v="+998991649326"/>
    <s v="Навоий"/>
    <x v="4"/>
    <s v="Наврўз МФЙ"/>
    <s v="NAIMOVA SEVARA XUSENOVNA"/>
    <s v="41612995850024"/>
    <x v="2"/>
    <n v="0"/>
    <n v="1"/>
    <s v="Тўланди"/>
    <s v="Озиқ"/>
    <s v="Озиқ-овқат билан боғлиқ харажатларини қоплаш (Озиқ-овқат)"/>
    <n v="412000"/>
    <s v="07.04.2026"/>
    <s v="Oddiy"/>
    <s v="10.04.2026"/>
    <m/>
    <n v="412000"/>
    <m/>
    <d v="2026-04-10T08:36:24"/>
    <n v="0"/>
    <n v="412000"/>
    <n v="46122.358611111114"/>
    <m/>
    <n v="150484"/>
  </r>
  <r>
    <s v="13417293"/>
    <s v="18.06.2026"/>
    <s v="2026-13249239"/>
    <m/>
    <m/>
    <s v="NURKULOV OLEG NARZULLAYEVICH"/>
    <s v="31303755850013"/>
    <s v="13.03.1975"/>
    <s v="+998934351180"/>
    <s v="Навоий"/>
    <x v="4"/>
    <s v="Олтин водий МФЙ"/>
    <s v="ESHONKULOVA IRODA ABDUJABBOROVNA"/>
    <s v="40204862360041"/>
    <x v="2"/>
    <n v="0"/>
    <n v="1"/>
    <s v="Тўланди"/>
    <s v="Озиқ"/>
    <s v="Озиқ-овқат билан боғлиқ харажатларини қоплаш (Озиқ-овқат)"/>
    <n v="412000"/>
    <s v="18.06.2026"/>
    <s v="Oddiy"/>
    <s v="19.06.2026"/>
    <m/>
    <n v="412000"/>
    <m/>
    <d v="2026-06-19T10:34:45"/>
    <n v="0"/>
    <n v="412000"/>
    <n v="46192.440798611111"/>
    <m/>
    <n v="696305"/>
  </r>
  <r>
    <s v="12962032"/>
    <s v="15.05.2026"/>
    <s v="2026-12640424"/>
    <m/>
    <m/>
    <s v="DAMINOV RAFAIL RAFIKOVICH"/>
    <s v="30506802400026"/>
    <s v="05.06.1980"/>
    <s v="+998945733705"/>
    <s v="Навоий"/>
    <x v="4"/>
    <s v="Олтин водий МФЙ"/>
    <s v="ESHONKULOVA IRODA ABDUJABBOROVNA"/>
    <s v="40204862360041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20.05.2026"/>
    <m/>
    <n v="412000"/>
    <m/>
    <d v="2026-05-20T10:30:09"/>
    <n v="0"/>
    <n v="412000"/>
    <n v="46162.437604166669"/>
    <m/>
    <n v="197927"/>
  </r>
  <r>
    <s v="12736166"/>
    <s v="29.04.2026"/>
    <s v="2026-12351659"/>
    <m/>
    <m/>
    <s v="NAIMOVA LOBAR MADRAXIM QIZI"/>
    <s v="41906921170028"/>
    <s v="19.06.1992"/>
    <s v="+998919745262"/>
    <s v="Навоий"/>
    <x v="4"/>
    <s v="Олтин водий МФЙ"/>
    <s v="ESHONKULOVA IRODA ABDUJABBOROVNA"/>
    <s v="40204862360041"/>
    <x v="2"/>
    <n v="0"/>
    <n v="1"/>
    <s v="Тўланди"/>
    <s v="Озиқ"/>
    <s v="Озиқ-овқат билан боғлиқ харажатларини қоплаш (Озиқ-овқат)"/>
    <n v="412000"/>
    <s v="29.04.2026"/>
    <s v="Oddiy"/>
    <s v="30.04.2026"/>
    <m/>
    <n v="412000"/>
    <m/>
    <d v="2026-04-30T08:38:06"/>
    <n v="0"/>
    <n v="412000"/>
    <n v="46142.359791666669"/>
    <m/>
    <n v="173278"/>
  </r>
  <r>
    <s v="12493543"/>
    <s v="08.04.2026"/>
    <s v="2026-12050921"/>
    <m/>
    <m/>
    <s v="MUSABEKOVA RAUSHAN MIRDJAVXAROVNA"/>
    <s v="40612832400020"/>
    <s v="06.12.1983"/>
    <s v="+998933383369"/>
    <s v="Навоий"/>
    <x v="4"/>
    <s v="Олтин водий МФЙ"/>
    <s v="ESHONKULOVA IRODA ABDUJABBOROVNA"/>
    <s v="4020486236004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8.04.2026"/>
    <s v="Oddiy"/>
    <s v="09.04.2026"/>
    <m/>
    <n v="2060000"/>
    <m/>
    <d v="2026-04-09T15:55:03"/>
    <n v="0"/>
    <n v="2060000"/>
    <n v="46121.663229166668"/>
    <m/>
    <n v="152321"/>
  </r>
  <r>
    <s v="12179949"/>
    <s v="25.03.2026"/>
    <s v="2026-11676578"/>
    <m/>
    <m/>
    <s v="SAIDOVA XULKARXON G‘AYRAT QIZI"/>
    <s v="40303951640018"/>
    <s v="03.03.1995"/>
    <s v="+998503010395"/>
    <s v="Навоий"/>
    <x v="4"/>
    <s v="Олтин водий МФЙ"/>
    <s v="ESHONKULOVA IRODA ABDUJABBOROVNA"/>
    <s v="40204862360041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25.03.2026"/>
    <s v="Oddiy"/>
    <s v="25.03.2026"/>
    <m/>
    <n v="2060000"/>
    <m/>
    <d v="2026-03-25T11:58:24"/>
    <n v="0"/>
    <n v="2060000"/>
    <n v="46106.498888888891"/>
    <m/>
    <n v="142014"/>
  </r>
  <r>
    <s v="11785344"/>
    <s v="10.03.2026"/>
    <s v="2026-11210747"/>
    <m/>
    <m/>
    <s v="SUNNATOVA SHAHNOZA ISMATILLA QIZI"/>
    <s v="42601932380046"/>
    <s v="26.01.1993"/>
    <s v="+998930965577"/>
    <s v="Навоий"/>
    <x v="4"/>
    <s v="Олтин водий МФЙ"/>
    <s v="ESHONKULOVA IRODA ABDUJABBOROVNA"/>
    <s v="4020486236004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23:04"/>
    <n v="0"/>
    <n v="412000"/>
    <n v="46091.766018518516"/>
    <m/>
    <n v="110113"/>
  </r>
  <r>
    <s v="11764429"/>
    <s v="10.03.2026"/>
    <s v="2026-11187064"/>
    <m/>
    <m/>
    <s v="SUNNATOVA SHAHNOZA ISMATILLA QIZI"/>
    <s v="42601932380046"/>
    <s v="26.01.1993"/>
    <s v="+998930965577"/>
    <s v="Навоий"/>
    <x v="4"/>
    <s v="Олтин водий МФЙ"/>
    <s v="ESHONKULOVA IRODA ABDUJABBOROVNA"/>
    <s v="40204862360041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63834"/>
    <s v="10.03.2026"/>
    <s v="2026-11186385"/>
    <m/>
    <m/>
    <s v="TOJIYEVA RISOLATXON OLIMJON QIZI"/>
    <s v="40701945830023"/>
    <s v="07.01.1994"/>
    <s v="+998936879407"/>
    <s v="Навоий"/>
    <x v="4"/>
    <s v="Олтин водий МФЙ"/>
    <s v="ESHONKULOVA IRODA ABDUJABBOROVNA"/>
    <s v="4020486236004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08:23"/>
    <n v="0"/>
    <n v="412000"/>
    <n v="46091.75582175926"/>
    <m/>
    <n v="109695"/>
  </r>
  <r>
    <s v="11725242"/>
    <s v="06.03.2026"/>
    <s v="2026-11132456"/>
    <m/>
    <m/>
    <s v="SUNNATOVA SHAHNOZA ISMATILLA QIZI"/>
    <s v="42601932380046"/>
    <s v="26.01.1993"/>
    <s v="+998930965577"/>
    <s v="Навоий"/>
    <x v="4"/>
    <s v="Олтин водий МФЙ"/>
    <s v="ESHONKULOVA IRODA ABDUJABBOROVNA"/>
    <s v="40204862360041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22665"/>
    <s v="06.03.2026"/>
    <s v="2026-11129427"/>
    <m/>
    <m/>
    <s v="SUNNATOVA SHAHNOZA ISMATILLA QIZI"/>
    <s v="42601932380046"/>
    <s v="26.01.1993"/>
    <s v="+998930965577"/>
    <s v="Навоий"/>
    <x v="4"/>
    <s v="Олтин водий МФЙ"/>
    <s v="ESHONKULOVA IRODA ABDUJABBOROVNA"/>
    <s v="40204862360041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709815"/>
    <s v="06.03.2026"/>
    <s v="2026-11114691"/>
    <m/>
    <m/>
    <s v="TOJIYEVA RISOLATXON OLIMJON QIZI"/>
    <s v="40701945830023"/>
    <s v="07.01.1994"/>
    <s v="+998936879407"/>
    <s v="Навоий"/>
    <x v="4"/>
    <s v="Олтин водий МФЙ"/>
    <s v="ESHONKULOVA IRODA ABDUJABBOROVNA"/>
    <s v="40204862360041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390605"/>
    <s v="23.02.2026"/>
    <s v="2026-10738205"/>
    <m/>
    <m/>
    <s v="SHAMSIDDINOVA OZODA SADRIDDIN QIZI"/>
    <s v="42101995850022"/>
    <s v="21.01.1999"/>
    <s v="+998937055212"/>
    <s v="Навоий"/>
    <x v="4"/>
    <s v="Олтин водий МФЙ"/>
    <s v="ESHONKULOVA IRODA ABDUJABBOROVNA"/>
    <s v="4020486236004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3.02.2026"/>
    <s v="Oddiy"/>
    <s v="23.02.2026"/>
    <m/>
    <n v="2060000"/>
    <m/>
    <d v="2026-02-23T11:46:08"/>
    <n v="0"/>
    <n v="2060000"/>
    <n v="46076.490370370368"/>
    <m/>
    <n v="64857"/>
  </r>
  <r>
    <s v="11039986"/>
    <s v="03.02.2026"/>
    <s v="2026-10314277"/>
    <m/>
    <m/>
    <s v="SHAMSIDDINOVA OZODA SADRIDDIN QIZI"/>
    <s v="42101995850022"/>
    <s v="21.01.1999"/>
    <s v="+998937055212"/>
    <s v="Навоий"/>
    <x v="4"/>
    <s v="Олтин водий МФЙ"/>
    <s v="ESHONKULOVA IRODA ABDUJABBOROVNA"/>
    <s v="4020486236004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5.02.2026"/>
    <s v="Oddiy"/>
    <m/>
    <m/>
    <m/>
    <m/>
    <m/>
    <n v="0"/>
    <m/>
    <m/>
    <m/>
    <m/>
  </r>
  <r>
    <s v="13299850"/>
    <s v="11.06.2026"/>
    <s v="2026-13092069"/>
    <m/>
    <m/>
    <s v="HASANOVA ZARINA MUZAFFAR QIZI"/>
    <s v="62803056070052"/>
    <s v="28.03.2005"/>
    <s v="+998952142279"/>
    <s v="Навоий"/>
    <x v="4"/>
    <s v="Баҳор МФЙ"/>
    <s v="UMMATOVA NILUFAR ASKAT QIZI"/>
    <s v="42405952400014"/>
    <x v="2"/>
    <n v="0"/>
    <n v="1"/>
    <s v="Тўланди"/>
    <s v="Озиқ"/>
    <s v="Озиқ-овқат билан боғлиқ харажатларини қоплаш (Озиқ-овқат)"/>
    <n v="412000"/>
    <s v="11.06.2026"/>
    <s v="Oddiy"/>
    <s v="11.06.2026"/>
    <m/>
    <n v="412000"/>
    <m/>
    <d v="2026-06-11T14:50:17"/>
    <n v="0"/>
    <n v="412000"/>
    <n v="46184.618252314816"/>
    <m/>
    <n v="373249"/>
  </r>
  <r>
    <s v="13051394"/>
    <s v="22.05.2026"/>
    <s v="2026-12757879"/>
    <m/>
    <m/>
    <s v="PO‘LATOVA BAXTIGUL SUYUNDIK QIZI"/>
    <s v="41501965830028"/>
    <s v="15.01.1996"/>
    <s v="+998942801551"/>
    <s v="Навоий"/>
    <x v="4"/>
    <s v="Баҳор МФЙ"/>
    <s v="UMMATOVA NILUFAR ASKAT QIZI"/>
    <s v="42405952400014"/>
    <x v="0"/>
    <n v="0"/>
    <n v="0"/>
    <s v="Рад"/>
    <s v="Даволаниш"/>
    <s v="Жарроҳлик амалиётисиз даволаниш харажатларини қоплаш"/>
    <n v="0"/>
    <s v="22.05.2026"/>
    <s v="Oddiy"/>
    <m/>
    <m/>
    <m/>
    <m/>
    <m/>
    <n v="0"/>
    <m/>
    <m/>
    <m/>
    <m/>
  </r>
  <r>
    <s v="12901641"/>
    <s v="12.05.2026"/>
    <s v="2026-12562560"/>
    <m/>
    <m/>
    <s v="BOBOQULOVA MALIKA OLIMOVNA"/>
    <s v="61207045850011"/>
    <s v="12.07.2004"/>
    <s v="+998977979197"/>
    <s v="Навоий"/>
    <x v="4"/>
    <s v="Баҳор МФЙ"/>
    <s v="UMMATOVA NILUFAR ASKAT QIZI"/>
    <s v="4240595240001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3.05.2026"/>
    <s v="Oddiy"/>
    <s v="13.05.2026"/>
    <m/>
    <n v="2060000"/>
    <m/>
    <d v="2026-05-13T14:44:47"/>
    <n v="0"/>
    <n v="2060000"/>
    <n v="46155.614432870374"/>
    <m/>
    <n v="188922"/>
  </r>
  <r>
    <s v="12760003"/>
    <s v="01.05.2026"/>
    <s v="2026-12382687"/>
    <m/>
    <m/>
    <s v="BOBOQULOVA MALIKA OLIMOVNA"/>
    <s v="61207045850011"/>
    <s v="12.07.2004"/>
    <s v="+998977979197"/>
    <s v="Навоий"/>
    <x v="4"/>
    <s v="Баҳор МФЙ"/>
    <s v="UMMATOVA NILUFAR ASKAT QIZI"/>
    <s v="42405952400014"/>
    <x v="2"/>
    <n v="0"/>
    <n v="1"/>
    <s v="Тўланди"/>
    <s v="Озиқ"/>
    <s v="Озиқ-овқат билан боғлиқ харажатларини қоплаш (Озиқ-овқат)"/>
    <n v="412000"/>
    <s v="01.05.2026"/>
    <s v="Oddiy"/>
    <s v="04.05.2026"/>
    <m/>
    <n v="412000"/>
    <m/>
    <d v="2026-05-04T11:18:42"/>
    <n v="0"/>
    <n v="412000"/>
    <n v="46146.471319444441"/>
    <m/>
    <n v="176586"/>
  </r>
  <r>
    <s v="12573668"/>
    <s v="15.04.2026"/>
    <s v="2026-12146819"/>
    <m/>
    <m/>
    <s v="GALIYEVA NASIMA NABIYEVNA"/>
    <s v="41208942400035"/>
    <s v="12.08.1994"/>
    <s v="+998930500552"/>
    <s v="Навоий"/>
    <x v="4"/>
    <s v="Баҳор МФЙ"/>
    <s v="UMMATOVA NILUFAR ASKAT QIZI"/>
    <s v="42405952400014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5.04.2026"/>
    <s v="Oddiy"/>
    <s v="15.04.2026"/>
    <m/>
    <n v="2060000"/>
    <m/>
    <d v="2026-04-15T09:27:23"/>
    <n v="0"/>
    <n v="2060000"/>
    <n v="46127.394016203703"/>
    <m/>
    <n v="155142"/>
  </r>
  <r>
    <s v="12513711"/>
    <s v="10.04.2026"/>
    <s v="2026-12075438"/>
    <m/>
    <m/>
    <s v="GALIYEVA NASIMA NABIYEVNA"/>
    <s v="41208942400035"/>
    <s v="12.08.1994"/>
    <s v="+998930500552"/>
    <s v="Навоий"/>
    <x v="4"/>
    <s v="Баҳор МФЙ"/>
    <s v="UMMATOVA NILUFAR ASKAT QIZI"/>
    <s v="42405952400014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4.2026"/>
    <s v="Oddiy"/>
    <m/>
    <m/>
    <m/>
    <m/>
    <m/>
    <n v="0"/>
    <m/>
    <m/>
    <m/>
    <m/>
  </r>
  <r>
    <s v="12383575"/>
    <s v="01.04.2026"/>
    <s v="2026-11918862"/>
    <m/>
    <m/>
    <s v="GALIYEVA NASIMA NABIYEVNA"/>
    <s v="41208942400035"/>
    <s v="12.08.1994"/>
    <s v="+998930500552"/>
    <s v="Навоий"/>
    <x v="4"/>
    <s v="Баҳор МФЙ"/>
    <s v="UMMATOVA NILUFAR ASKAT QIZI"/>
    <s v="4240595240001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4.2026"/>
    <s v="Oddiy"/>
    <m/>
    <m/>
    <m/>
    <m/>
    <m/>
    <n v="0"/>
    <m/>
    <m/>
    <m/>
    <m/>
  </r>
  <r>
    <s v="12383497"/>
    <s v="01.04.2026"/>
    <s v="2026-11918771"/>
    <m/>
    <m/>
    <s v="GALIYEVA NASIMA NABIYEVNA"/>
    <s v="41208942400035"/>
    <s v="12.08.1994"/>
    <s v="+998930500552"/>
    <s v="Навоий"/>
    <x v="4"/>
    <s v="Баҳор МФЙ"/>
    <s v="UMMATOVA NILUFAR ASKAT QIZI"/>
    <s v="42405952400014"/>
    <x v="2"/>
    <n v="0"/>
    <n v="1"/>
    <s v="Тўланди"/>
    <s v="Озиқ"/>
    <s v="Озиқ-овқат билан боғлиқ харажатларини қоплаш (Озиқ-овқат)"/>
    <n v="412000"/>
    <s v="01.04.2026"/>
    <s v="Oddiy"/>
    <s v="01.04.2026"/>
    <m/>
    <n v="412000"/>
    <m/>
    <d v="2026-04-01T10:30:19"/>
    <n v="0"/>
    <n v="412000"/>
    <n v="46113.437719907408"/>
    <m/>
    <n v="146714"/>
  </r>
  <r>
    <s v="12383116"/>
    <s v="01.04.2026"/>
    <s v="2026-11918362"/>
    <m/>
    <m/>
    <s v="BOLTAYEVA MUXABBAT NABIYEVNA"/>
    <s v="40207862400018"/>
    <s v="02.07.1986"/>
    <s v="+998931562747"/>
    <s v="Навоий"/>
    <x v="4"/>
    <s v="Баҳор МФЙ"/>
    <s v="UMMATOVA NILUFAR ASKAT QIZI"/>
    <s v="4240595240001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1.04.2026"/>
    <s v="Oddiy"/>
    <s v="01.04.2026"/>
    <m/>
    <n v="2060000"/>
    <m/>
    <d v="2026-04-01T10:30:01"/>
    <n v="0"/>
    <n v="2060000"/>
    <n v="46113.437511574077"/>
    <m/>
    <n v="146734"/>
  </r>
  <r>
    <s v="12383035"/>
    <s v="01.04.2026"/>
    <s v="2026-11918277"/>
    <m/>
    <m/>
    <s v="BOLTAYEVA MUXABBAT NABIYEVNA"/>
    <s v="40207862400018"/>
    <s v="02.07.1986"/>
    <s v="+998931562747"/>
    <s v="Навоий"/>
    <x v="4"/>
    <s v="Баҳор МФЙ"/>
    <s v="UMMATOVA NILUFAR ASKAT QIZI"/>
    <s v="42405952400014"/>
    <x v="3"/>
    <n v="0"/>
    <n v="0"/>
    <s v="Рад"/>
    <s v="Озиқ"/>
    <s v="Озиқ-овқат билан боғлиқ харажатларини қоплаш (Озиқ-овқат)"/>
    <n v="0"/>
    <s v="14.04.2026"/>
    <s v="Oddiy"/>
    <s v="14.04.2026"/>
    <s v="??????? ??? ????"/>
    <m/>
    <s v="Yuq"/>
    <d v="2026-04-14T09:35:32"/>
    <n v="0"/>
    <m/>
    <n v="46126.399675925924"/>
    <m/>
    <n v="146715"/>
  </r>
  <r>
    <s v="11632359"/>
    <s v="04.03.2026"/>
    <s v="2026-11024526"/>
    <m/>
    <m/>
    <s v="BOLTAYEVA MUXABBAT NABIYEVNA"/>
    <s v="40207862400018"/>
    <s v="02.07.1986"/>
    <s v="+998931562747"/>
    <s v="Навоий"/>
    <x v="4"/>
    <s v="Баҳор МФЙ"/>
    <s v="UMMATOVA NILUFAR ASKAT QIZI"/>
    <s v="42405952400014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18996"/>
    <s v="04.03.2026"/>
    <s v="2026-11008821"/>
    <m/>
    <m/>
    <s v="JURAVLYOVA YELIZAVETA OLEGOVNA"/>
    <s v="42611872400045"/>
    <s v="26.11.1987"/>
    <s v="+998934350623"/>
    <s v="Навоий"/>
    <x v="4"/>
    <s v="Баҳор МФЙ"/>
    <s v="UMMATOVA NILUFAR ASKAT QIZI"/>
    <s v="42405952400014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8:27:01"/>
    <n v="0"/>
    <n v="412000"/>
    <n v="46087.352094907408"/>
    <m/>
    <n v="79573"/>
  </r>
  <r>
    <s v="11612571"/>
    <s v="04.03.2026"/>
    <s v="2026-11001239"/>
    <m/>
    <m/>
    <s v="STEPANOVA ALYONA SERGEYEVNA"/>
    <s v="42409902400066"/>
    <s v="24.09.1990"/>
    <s v="+998933164364"/>
    <s v="Навоий"/>
    <x v="4"/>
    <s v="Баҳор МФЙ"/>
    <s v="UMMATOVA NILUFAR ASKAT QIZI"/>
    <s v="42405952400014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0:56:24"/>
    <n v="0"/>
    <n v="412000"/>
    <n v="46086.455833333333"/>
    <m/>
    <n v="70758"/>
  </r>
  <r>
    <s v="11612261"/>
    <s v="04.03.2026"/>
    <s v="2026-11000858"/>
    <m/>
    <m/>
    <s v="XAYRIYEVA ZILOLA FARMONOVNA"/>
    <s v="41401892330054"/>
    <s v="14.01.1989"/>
    <s v="+998934344112"/>
    <s v="Навоий"/>
    <x v="4"/>
    <s v="Баҳор МФЙ"/>
    <s v="UMMATOVA NILUFAR ASKAT QIZI"/>
    <s v="42405952400014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0:55:52"/>
    <n v="0"/>
    <n v="412000"/>
    <n v="46086.455462962964"/>
    <m/>
    <n v="70221"/>
  </r>
  <r>
    <s v="11522252"/>
    <s v="02.03.2026"/>
    <s v="2026-10895903"/>
    <m/>
    <m/>
    <s v="JURAVLYOVA YELIZAVETA OLEGOVNA"/>
    <s v="42611872400045"/>
    <s v="26.11.1987"/>
    <s v="+998942268330"/>
    <s v="Навоий"/>
    <x v="4"/>
    <s v="Баҳор МФЙ"/>
    <s v="UMMATOVA NILUFAR ASKAT QIZI"/>
    <s v="42405952400014"/>
    <x v="6"/>
    <n v="0"/>
    <n v="0"/>
    <s v="Рад"/>
    <s v="Озиқ"/>
    <s v="Озиқ-овқат билан боғлиқ харажатларини қоплаш (Озиқ-овқат)"/>
    <n v="0"/>
    <s v="02.03.2026"/>
    <s v="Oddiy"/>
    <m/>
    <m/>
    <m/>
    <m/>
    <m/>
    <n v="0"/>
    <m/>
    <m/>
    <m/>
    <m/>
  </r>
  <r>
    <s v="11219245"/>
    <s v="16.02.2026"/>
    <s v="2026-10526649"/>
    <m/>
    <m/>
    <s v="GALIYEVA NASIMA NABIYEVNA"/>
    <s v="41208942400035"/>
    <s v="12.08.1994"/>
    <s v="+998930500552"/>
    <s v="Навоий"/>
    <x v="4"/>
    <s v="Баҳор МФЙ"/>
    <s v="UMMATOVA NILUFAR ASKAT QIZI"/>
    <s v="42405952400014"/>
    <x v="6"/>
    <n v="0"/>
    <n v="0"/>
    <s v="Рад"/>
    <s v="Озиқ"/>
    <s v="Озиқ-овқат билан боғлиқ харажатларини қоплаш (Озиқ-овқат)"/>
    <n v="0"/>
    <s v="02.03.2026"/>
    <s v="Oddiy"/>
    <m/>
    <m/>
    <m/>
    <m/>
    <m/>
    <n v="0"/>
    <m/>
    <m/>
    <m/>
    <m/>
  </r>
  <r>
    <s v="11219116"/>
    <s v="16.02.2026"/>
    <s v="2026-10526497"/>
    <m/>
    <m/>
    <s v="GALIYEVA NASIMA NABIYEVNA"/>
    <s v="41208942400035"/>
    <s v="12.08.1994"/>
    <s v="+998930500552"/>
    <s v="Навоий"/>
    <x v="4"/>
    <s v="Баҳор МФЙ"/>
    <s v="UMMATOVA NILUFAR ASKAT QIZI"/>
    <s v="42405952400014"/>
    <x v="6"/>
    <n v="0"/>
    <n v="0"/>
    <s v="Рад"/>
    <s v="Коммунал"/>
    <s v="Коммунал харажатларни қоплаш"/>
    <n v="0"/>
    <s v="02.03.2026"/>
    <s v="Oddiy"/>
    <m/>
    <m/>
    <m/>
    <m/>
    <m/>
    <n v="0"/>
    <m/>
    <m/>
    <m/>
    <m/>
  </r>
  <r>
    <s v="11119791"/>
    <s v="10.02.2026"/>
    <s v="2026-10411096"/>
    <m/>
    <m/>
    <s v="STEPANOVA ALYONA SERGEYEVNA"/>
    <s v="42409902400066"/>
    <s v="24.09.1990"/>
    <s v="+998933164364"/>
    <s v="Навоий"/>
    <x v="4"/>
    <s v="Баҳор МФЙ"/>
    <s v="UMMATOVA NILUFAR ASKAT QIZI"/>
    <s v="42405952400014"/>
    <x v="6"/>
    <n v="0"/>
    <n v="0"/>
    <s v="Рад"/>
    <s v="Озиқ"/>
    <s v="Озиқ-овқат билан боғлиқ харажатларини қоплаш (Озиқ-овқат)"/>
    <n v="0"/>
    <s v="02.03.2026"/>
    <s v="Oddiy"/>
    <m/>
    <m/>
    <m/>
    <m/>
    <m/>
    <n v="0"/>
    <m/>
    <m/>
    <m/>
    <m/>
  </r>
  <r>
    <s v="11119120"/>
    <s v="10.02.2026"/>
    <s v="2026-10410351"/>
    <m/>
    <m/>
    <s v="STEPANOVA ALYONA SERGEYEVNA"/>
    <s v="42409902400066"/>
    <s v="24.09.1990"/>
    <s v="+998933164364"/>
    <s v="Навоий"/>
    <x v="4"/>
    <s v="Баҳор МФЙ"/>
    <s v="UMMATOVA NILUFAR ASKAT QIZI"/>
    <s v="42405952400014"/>
    <x v="0"/>
    <n v="0"/>
    <n v="0"/>
    <s v="Рад"/>
    <s v="Озиқ"/>
    <s v="Озиқ-овқат билан боғлиқ харажатларини қоплаш (Озиқ-овқат)"/>
    <n v="0"/>
    <s v="10.02.2026"/>
    <s v="Oddiy"/>
    <m/>
    <m/>
    <m/>
    <m/>
    <m/>
    <n v="0"/>
    <m/>
    <m/>
    <m/>
    <m/>
  </r>
  <r>
    <s v="11084273"/>
    <s v="06.02.2026"/>
    <s v="2026-10369043"/>
    <m/>
    <m/>
    <s v="STEPANOVA ALYONA SERGEYEVNA"/>
    <s v="42409902400066"/>
    <s v="24.09.1990"/>
    <s v="+998933164364"/>
    <s v="Навоий"/>
    <x v="4"/>
    <s v="Баҳор МФЙ"/>
    <s v="UMMATOVA NILUFAR ASKAT QIZI"/>
    <s v="42405952400014"/>
    <x v="0"/>
    <n v="0"/>
    <n v="0"/>
    <s v="Рад"/>
    <s v="Озиқ"/>
    <s v="Озиқ-овқат билан боғлиқ харажатларини қоплаш (Озиқ-овқат)"/>
    <n v="0"/>
    <s v="06.02.2026"/>
    <s v="Oddiy"/>
    <m/>
    <m/>
    <m/>
    <m/>
    <m/>
    <n v="0"/>
    <m/>
    <m/>
    <m/>
    <m/>
  </r>
  <r>
    <s v="11083411"/>
    <s v="06.02.2026"/>
    <s v="2026-10368049"/>
    <m/>
    <m/>
    <s v="JURAVLYOVA YELIZAVETA OLEGOVNA"/>
    <s v="42611872400045"/>
    <s v="26.11.1987"/>
    <s v="+998942187071"/>
    <s v="Навоий"/>
    <x v="4"/>
    <s v="Баҳор МФЙ"/>
    <s v="UMMATOVA NILUFAR ASKAT QIZI"/>
    <s v="42405952400014"/>
    <x v="6"/>
    <n v="0"/>
    <n v="0"/>
    <s v="Рад"/>
    <s v="Озиқ"/>
    <s v="Озиқ-овқат билан боғлиқ харажатларини қоплаш (Озиқ-овқат)"/>
    <n v="0"/>
    <s v="06.02.2026"/>
    <s v="Oddiy"/>
    <m/>
    <m/>
    <m/>
    <m/>
    <m/>
    <n v="0"/>
    <m/>
    <m/>
    <m/>
    <m/>
  </r>
  <r>
    <s v="11025428"/>
    <s v="03.02.2026"/>
    <s v="2026-10297499"/>
    <m/>
    <m/>
    <s v="DOSMURATOVA LIZA KAYFULLAYEVNA"/>
    <s v="42410642370014"/>
    <s v="24.10.1964"/>
    <s v="+998930832464"/>
    <s v="Навоий"/>
    <x v="4"/>
    <s v="Баҳор МФЙ"/>
    <s v="UMMATOVA NILUFAR ASKAT QIZI"/>
    <s v="42405952400014"/>
    <x v="6"/>
    <n v="0"/>
    <n v="0"/>
    <s v="Рад"/>
    <s v="Коммунал"/>
    <s v="Коммунал харажатларни қоплаш"/>
    <n v="0"/>
    <s v="06.02.2026"/>
    <s v="Oddiy"/>
    <m/>
    <m/>
    <m/>
    <m/>
    <m/>
    <n v="0"/>
    <m/>
    <m/>
    <m/>
    <m/>
  </r>
  <r>
    <s v="10994830"/>
    <s v="31.01.2026"/>
    <s v="2026-10261529"/>
    <m/>
    <m/>
    <s v="JURAVLYOVA YELIZAVETA OLEGOVNA"/>
    <s v="42611872400045"/>
    <s v="26.11.1987"/>
    <s v="+998942187071"/>
    <s v="Навоий"/>
    <x v="4"/>
    <s v="Баҳор МФЙ"/>
    <s v="UMMATOVA NILUFAR ASKAT QIZI"/>
    <s v="42405952400014"/>
    <x v="0"/>
    <n v="0"/>
    <n v="0"/>
    <s v="Рад"/>
    <s v="Озиқ"/>
    <s v="Озиқ-овқат билан боғлиқ харажатларини қоплаш (Озиқ-овқат)"/>
    <n v="0"/>
    <s v="06.02.2026"/>
    <s v="Oddiy"/>
    <m/>
    <m/>
    <m/>
    <m/>
    <m/>
    <n v="0"/>
    <m/>
    <m/>
    <m/>
    <m/>
  </r>
  <r>
    <s v="10994789"/>
    <s v="31.01.2026"/>
    <s v="2026-10261472"/>
    <m/>
    <m/>
    <s v="STEPANOVA ALYONA SERGEYEVNA"/>
    <s v="42409902400066"/>
    <s v="24.09.1990"/>
    <s v="+998933164364"/>
    <s v="Навоий"/>
    <x v="4"/>
    <s v="Баҳор МФЙ"/>
    <s v="UMMATOVA NILUFAR ASKAT QIZI"/>
    <s v="42405952400014"/>
    <x v="0"/>
    <n v="0"/>
    <n v="0"/>
    <s v="Рад"/>
    <s v="Озиқ"/>
    <s v="Озиқ-овқат билан боғлиқ харажатларини қоплаш (Озиқ-овқат)"/>
    <n v="0"/>
    <s v="06.02.2026"/>
    <s v="Oddiy"/>
    <m/>
    <m/>
    <m/>
    <m/>
    <m/>
    <n v="0"/>
    <m/>
    <m/>
    <m/>
    <m/>
  </r>
  <r>
    <s v="10983682"/>
    <s v="30.01.2026"/>
    <s v="2026-10247310"/>
    <m/>
    <m/>
    <s v="BOLTAYEVA MUXABBAT NABIYEVNA"/>
    <s v="40207862400018"/>
    <s v="02.07.1986"/>
    <s v="+998931962747"/>
    <s v="Навоий"/>
    <x v="4"/>
    <s v="Баҳор МФЙ"/>
    <s v="UMMATOVA NILUFAR ASKAT QIZI"/>
    <s v="42405952400014"/>
    <x v="0"/>
    <n v="0"/>
    <n v="0"/>
    <s v="Рад"/>
    <s v="Коммунал"/>
    <s v="Коммунал харажатларни қоплаш"/>
    <n v="0"/>
    <s v="06.02.2026"/>
    <s v="Oddiy"/>
    <m/>
    <m/>
    <m/>
    <m/>
    <m/>
    <n v="0"/>
    <m/>
    <m/>
    <m/>
    <m/>
  </r>
  <r>
    <s v="10983534"/>
    <s v="30.01.2026"/>
    <s v="2026-10247138"/>
    <m/>
    <m/>
    <s v="STEPANOVA ALYONA SERGEYEVNA"/>
    <s v="42409902400066"/>
    <s v="24.09.1990"/>
    <s v="+998933164364"/>
    <s v="Навоий"/>
    <x v="4"/>
    <s v="Баҳор МФЙ"/>
    <s v="UMMATOVA NILUFAR ASKAT QIZI"/>
    <s v="42405952400014"/>
    <x v="0"/>
    <n v="0"/>
    <n v="0"/>
    <s v="Рад"/>
    <s v="Коммунал"/>
    <s v="Коммунал харажатларни қоплаш"/>
    <n v="0"/>
    <s v="06.02.2026"/>
    <s v="Oddiy"/>
    <m/>
    <m/>
    <m/>
    <m/>
    <m/>
    <n v="0"/>
    <m/>
    <m/>
    <m/>
    <m/>
  </r>
  <r>
    <s v="12991550"/>
    <s v="19.05.2026"/>
    <s v="2026-12679887"/>
    <m/>
    <m/>
    <s v="ISMAYLOVA RAUSHANA PRIMKULOVNA"/>
    <s v="40101932320012"/>
    <s v="01.01.1993"/>
    <s v="+998934589692"/>
    <s v="Навоий"/>
    <x v="4"/>
    <s v="Геолог МФЙ"/>
    <s v="SATTAROVA KAMOLA XUSANOVNA"/>
    <s v="4180793396003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9.05.2026"/>
    <s v="Oddiy"/>
    <s v="19.05.2026"/>
    <m/>
    <n v="2060000"/>
    <m/>
    <d v="2026-05-19T11:58:03"/>
    <n v="0"/>
    <n v="2060000"/>
    <n v="46161.498645833337"/>
    <m/>
    <n v="196106"/>
  </r>
  <r>
    <s v="12981109"/>
    <s v="18.05.2026"/>
    <s v="2026-12665644"/>
    <m/>
    <m/>
    <s v="DJURAYEVA MAXBUBA ILXOMOVNA"/>
    <s v="41604882340079"/>
    <s v="16.04.1988"/>
    <s v="+998941748088"/>
    <s v="Навоий"/>
    <x v="4"/>
    <s v="Геолог МФЙ"/>
    <s v="SATTAROVA KAMOLA XUSANOVNA"/>
    <s v="41807933960031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19.05.2026"/>
    <s v="Oddiy"/>
    <s v="19.05.2026"/>
    <s v="????? ????????"/>
    <n v="2060000"/>
    <s v="Ha"/>
    <d v="2026-05-19T11:57:42"/>
    <n v="0"/>
    <n v="2060000"/>
    <n v="46161.498402777775"/>
    <m/>
    <n v="195482"/>
  </r>
  <r>
    <s v="12849790"/>
    <s v="06.05.2026"/>
    <s v="2026-12492247"/>
    <m/>
    <m/>
    <s v="VAFOQULOV MUSLIMBEK SHUXRATOVICH"/>
    <s v="31108933960023"/>
    <s v="11.08.1993"/>
    <s v="+998937367227"/>
    <s v="Навоий"/>
    <x v="4"/>
    <s v="Геолог МФЙ"/>
    <s v="SATTAROVA KAMOLA XUSANOVNA"/>
    <s v="41807933960031"/>
    <x v="2"/>
    <n v="0"/>
    <n v="1"/>
    <s v="Тўланди"/>
    <s v="Озиқ"/>
    <s v="Озиқ-овқат билан боғлиқ харажатларини қоплаш (Озиқ-овқат)"/>
    <n v="412000"/>
    <s v="06.05.2026"/>
    <s v="Oddiy"/>
    <s v="07.05.2026"/>
    <m/>
    <n v="412000"/>
    <m/>
    <d v="2026-05-07T10:54:34"/>
    <n v="0"/>
    <n v="412000"/>
    <n v="46149.454560185186"/>
    <m/>
    <n v="183188"/>
  </r>
  <r>
    <s v="12849722"/>
    <s v="06.05.2026"/>
    <s v="2026-12492150"/>
    <s v="VAFOQULOV MUSLIMBEK SHUXRATOVICH"/>
    <s v="31108933960023"/>
    <s v="VAFOQULOV MUSTAFOBEK MUSLIMBEKOVICH"/>
    <s v="52802265850014"/>
    <s v="28.02.2026"/>
    <s v="+998937367227"/>
    <s v="Навоий"/>
    <x v="4"/>
    <s v="Геолог МФЙ"/>
    <s v="SATTAROVA KAMOLA XUSANOVNA"/>
    <s v="41807933960031"/>
    <x v="8"/>
    <n v="0"/>
    <n v="0"/>
    <s v="Жараён"/>
    <s v="Жарроҳлик"/>
    <s v="Жарроҳлик амалиёти харажатларини қоплаш"/>
    <n v="4120000000"/>
    <s v="07.05.2026"/>
    <s v="Oddiy"/>
    <m/>
    <m/>
    <m/>
    <m/>
    <m/>
    <n v="0"/>
    <m/>
    <m/>
    <m/>
    <m/>
  </r>
  <r>
    <s v="11639528"/>
    <s v="04.03.2026"/>
    <s v="2026-11032849"/>
    <m/>
    <m/>
    <s v="ISMAYLOVA RAUSHANA PRIMKULOVNA"/>
    <s v="40101932320012"/>
    <s v="01.01.1993"/>
    <s v="+998934589692"/>
    <s v="Навоий"/>
    <x v="4"/>
    <s v="Геолог МФЙ"/>
    <s v="SATTAROVA KAMOLA XUSANOVNA"/>
    <s v="4180793396003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01:50"/>
    <n v="0"/>
    <n v="412000"/>
    <n v="46091.751273148147"/>
    <m/>
    <n v="105344"/>
  </r>
  <r>
    <s v="11638793"/>
    <s v="04.03.2026"/>
    <s v="2026-11032012"/>
    <m/>
    <m/>
    <s v="DJURAYEVA MAXBUBA ILXOMOVNA"/>
    <s v="41604882340079"/>
    <s v="16.04.1988"/>
    <s v="+998941748088"/>
    <s v="Навоий"/>
    <x v="4"/>
    <s v="Геолог МФЙ"/>
    <s v="SATTAROVA KAMOLA XUSANOVNA"/>
    <s v="41807933960031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7:57:38"/>
    <n v="0"/>
    <n v="412000"/>
    <n v="46091.748356481483"/>
    <m/>
    <n v="105333"/>
  </r>
  <r>
    <s v="11621889"/>
    <s v="04.03.2026"/>
    <s v="2026-11012260"/>
    <m/>
    <m/>
    <s v="USMONOVA ZUHRA LATIF QIZI"/>
    <s v="42708912350029"/>
    <s v="27.08.1991"/>
    <s v="+998930899127"/>
    <s v="Навоий"/>
    <x v="4"/>
    <s v="Геолог МФЙ"/>
    <s v="SATTAROVA KAMOLA XUSANOVNA"/>
    <s v="4180793396003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7:55:16"/>
    <n v="0"/>
    <n v="412000"/>
    <n v="46091.746712962966"/>
    <m/>
    <n v="105354"/>
  </r>
  <r>
    <s v="11003091"/>
    <s v="02.02.2026"/>
    <s v="2026-10271399"/>
    <m/>
    <m/>
    <s v="XUDAYBERDIYEVA BUVNIYAZ BERDIBOYEVNA"/>
    <s v="40209776100019"/>
    <s v="02.09.1977"/>
    <s v="+998944997702"/>
    <s v="Навоий"/>
    <x v="4"/>
    <s v="Геолог МФЙ"/>
    <s v="SATTAROVA KAMOLA XUSANOVNA"/>
    <s v="41807933960031"/>
    <x v="2"/>
    <n v="0"/>
    <n v="1"/>
    <s v="Тўланди"/>
    <s v="Озиқ"/>
    <s v="Озиқ-овқат билан боғлиқ харажатларини қоплаш (Озиқ-овқат)"/>
    <n v="412000"/>
    <s v="23.02.2026"/>
    <s v="Oddiy"/>
    <s v="24.02.2026"/>
    <m/>
    <n v="412000"/>
    <m/>
    <d v="2026-02-24T17:05:56"/>
    <n v="0"/>
    <n v="412000"/>
    <n v="46077.712453703702"/>
    <m/>
    <n v="64841"/>
  </r>
  <r>
    <s v="13125984"/>
    <s v="02.06.2026"/>
    <s v="2026-12860916"/>
    <m/>
    <m/>
    <s v="SHAROPOVA DILBAR SALOXIDDINOVNA"/>
    <s v="42010841070078"/>
    <s v="20.10.1984"/>
    <s v="+998939846984"/>
    <s v="Навоий"/>
    <x v="4"/>
    <s v="Қурувчи МФЙ"/>
    <s v="JULIYEVA AZIZA SIDIKOVNA"/>
    <s v="42707862360041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2.06.2026"/>
    <m/>
    <n v="412000"/>
    <m/>
    <d v="2026-06-02T10:44:17"/>
    <n v="0"/>
    <n v="412000"/>
    <n v="46175.447418981479"/>
    <m/>
    <n v="216858"/>
  </r>
  <r>
    <s v="12715841"/>
    <s v="28.04.2026"/>
    <s v="2026-12325503"/>
    <m/>
    <m/>
    <s v="AMANNAZAROVA YULIYA SERVEROVNA"/>
    <s v="60406025850044"/>
    <s v="04.06.2002"/>
    <s v="+998772690531"/>
    <s v="Навоий"/>
    <x v="4"/>
    <s v="Қурувчи МФЙ"/>
    <s v="JULIYEVA AZIZA SIDIKOVNA"/>
    <s v="42707862360041"/>
    <x v="1"/>
    <n v="0"/>
    <n v="0"/>
    <s v="Рад"/>
    <s v="Озиқ"/>
    <s v="Озиқ-овқат билан боғлиқ харажатларини қоплаш (Озиқ-овқат)"/>
    <n v="0"/>
    <s v="29.06.2026"/>
    <s v="Oddiy"/>
    <s v="28.04.2026"/>
    <m/>
    <n v="412000"/>
    <m/>
    <d v="2026-04-28T10:59:44"/>
    <n v="0"/>
    <n v="412000"/>
    <n v="46140.458148148151"/>
    <m/>
    <n v="171014"/>
  </r>
  <r>
    <s v="12657909"/>
    <s v="22.04.2026"/>
    <s v="2026-12250454"/>
    <m/>
    <m/>
    <s v="ERGASHOVA NURIYA TURAYEVNA"/>
    <s v="40106615850022"/>
    <s v="01.06.1961"/>
    <s v="+998934338640"/>
    <s v="Навоий"/>
    <x v="4"/>
    <s v="Қурувчи МФЙ"/>
    <s v="JULIYEVA AZIZA SIDIKOVNA"/>
    <s v="42707862360041"/>
    <x v="6"/>
    <n v="0"/>
    <n v="0"/>
    <s v="Рад"/>
    <s v="Озиқ"/>
    <s v="Озиқ-овқат билан боғлиқ харажатларини қоплаш (Озиқ-овқат)"/>
    <n v="0"/>
    <s v="22.04.2026"/>
    <s v="Oddiy"/>
    <m/>
    <m/>
    <m/>
    <m/>
    <m/>
    <n v="0"/>
    <m/>
    <m/>
    <m/>
    <m/>
  </r>
  <r>
    <s v="12604839"/>
    <s v="17.04.2026"/>
    <s v="2026-12184809"/>
    <m/>
    <m/>
    <s v="TUXTAMISHEVA DILNOZA RAMAZONOVNA"/>
    <s v="41202895780015"/>
    <s v="12.02.1989"/>
    <s v="+998505751354"/>
    <s v="Навоий"/>
    <x v="4"/>
    <s v="Қурувчи МФЙ"/>
    <s v="JULIYEVA AZIZA SIDIKOVNA"/>
    <s v="4270786236004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7.04.2026"/>
    <s v="Oddiy"/>
    <s v="17.04.2026"/>
    <m/>
    <n v="2060000"/>
    <m/>
    <d v="2026-04-17T14:45:04"/>
    <n v="0"/>
    <n v="2060000"/>
    <n v="46129.614629629628"/>
    <m/>
    <n v="158839"/>
  </r>
  <r>
    <s v="12558455"/>
    <s v="14.04.2026"/>
    <s v="2026-12128958"/>
    <m/>
    <m/>
    <s v="QO‘ZIYEVA ZARINA FARHODOVNA"/>
    <s v="42105962400025"/>
    <s v="21.05.1996"/>
    <s v="+998938349933"/>
    <s v="Навоий"/>
    <x v="4"/>
    <s v="Қурувчи МФЙ"/>
    <s v="JULIYEVA AZIZA SIDIKOVNA"/>
    <s v="42707862360041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4.04.2026"/>
    <s v="Oddiy"/>
    <s v="14.04.2026"/>
    <m/>
    <n v="2060000"/>
    <m/>
    <d v="2026-04-14T11:15:07"/>
    <n v="0"/>
    <n v="2060000"/>
    <n v="46126.468831018516"/>
    <m/>
    <n v="154579"/>
  </r>
  <r>
    <s v="12543063"/>
    <s v="13.04.2026"/>
    <s v="2026-12109737"/>
    <m/>
    <m/>
    <s v="OMONOVA NAFISA ORIPJONOVNA"/>
    <s v="40112813950093"/>
    <s v="01.12.1981"/>
    <s v="+998942886181"/>
    <s v="Навоий"/>
    <x v="4"/>
    <s v="Қурувчи МФЙ"/>
    <s v="JULIYEVA AZIZA SIDIKOVNA"/>
    <s v="4270786236004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4.04.2026"/>
    <s v="Oddiy"/>
    <s v="14.04.2026"/>
    <m/>
    <n v="2060000"/>
    <m/>
    <d v="2026-04-14T09:21:44"/>
    <n v="0"/>
    <n v="2060000"/>
    <n v="46126.390092592592"/>
    <m/>
    <n v="154578"/>
  </r>
  <r>
    <s v="12491224"/>
    <s v="08.04.2026"/>
    <s v="2026-12048207"/>
    <m/>
    <m/>
    <s v="TILAVOVA SARVINISO SOBIR QIZI"/>
    <s v="62705025850033"/>
    <s v="27.05.2002"/>
    <s v="+998880592024"/>
    <s v="Навоий"/>
    <x v="4"/>
    <s v="Қурувчи МФЙ"/>
    <s v="JULIYEVA AZIZA SIDIKOVNA"/>
    <s v="4270786236004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8.04.2026"/>
    <s v="Oddiy"/>
    <s v="08.04.2026"/>
    <m/>
    <n v="2060000"/>
    <m/>
    <d v="2026-04-08T15:18:00"/>
    <n v="0"/>
    <n v="2060000"/>
    <n v="46120.637499999997"/>
    <m/>
    <n v="152215"/>
  </r>
  <r>
    <s v="12482316"/>
    <s v="08.04.2026"/>
    <s v="2026-12037877"/>
    <m/>
    <m/>
    <s v="TUXTAMISHEVA DILNOZA RAMAZONOVNA"/>
    <s v="41202895780015"/>
    <s v="12.02.1989"/>
    <s v="+998505751354"/>
    <s v="Навоий"/>
    <x v="4"/>
    <s v="Қурувчи МФЙ"/>
    <s v="JULIYEVA AZIZA SIDIKOVNA"/>
    <s v="42707862360041"/>
    <x v="2"/>
    <n v="0"/>
    <n v="1"/>
    <s v="Тўланди"/>
    <s v="Озиқ"/>
    <s v="Озиқ-овқат билан боғлиқ харажатларини қоплаш (Озиқ-овқат)"/>
    <n v="412000"/>
    <s v="08.04.2026"/>
    <s v="Oddiy"/>
    <s v="08.04.2026"/>
    <m/>
    <n v="412000"/>
    <m/>
    <d v="2026-04-08T11:34:57"/>
    <n v="0"/>
    <n v="412000"/>
    <n v="46120.482604166667"/>
    <m/>
    <n v="151527"/>
  </r>
  <r>
    <s v="12475667"/>
    <s v="07.04.2026"/>
    <s v="2026-12029565"/>
    <m/>
    <m/>
    <s v="AN VERONIKA MIRONOVNA"/>
    <s v="43103962400022"/>
    <s v="31.03.1996"/>
    <s v="+998931633196"/>
    <s v="Навоий"/>
    <x v="4"/>
    <s v="Қурувчи МФЙ"/>
    <s v="JULIYEVA AZIZA SIDIKOVNA"/>
    <s v="42707862360041"/>
    <x v="2"/>
    <n v="0"/>
    <n v="1"/>
    <s v="Тўланди"/>
    <s v="Озиқ"/>
    <s v="Озиқ-овқат билан боғлиқ харажатларини қоплаш (Озиқ-овқат)"/>
    <n v="412000"/>
    <s v="07.04.2026"/>
    <s v="Oddiy"/>
    <s v="07.04.2026"/>
    <m/>
    <n v="412000"/>
    <m/>
    <d v="2026-04-07T17:16:42"/>
    <n v="0"/>
    <n v="412000"/>
    <n v="46119.719930555555"/>
    <m/>
    <n v="151027"/>
  </r>
  <r>
    <s v="12475326"/>
    <s v="07.04.2026"/>
    <s v="2026-12029142"/>
    <m/>
    <m/>
    <s v="AN VERONIKA MIRONOVNA"/>
    <s v="43103962400022"/>
    <s v="31.03.1996"/>
    <s v="+998931633196"/>
    <s v="Навоий"/>
    <x v="4"/>
    <s v="Қурувчи МФЙ"/>
    <s v="JULIYEVA AZIZA SIDIKOVNA"/>
    <s v="4270786236004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7.04.2026"/>
    <s v="Oddiy"/>
    <s v="07.04.2026"/>
    <m/>
    <n v="2060000"/>
    <m/>
    <d v="2026-04-07T17:25:29"/>
    <n v="0"/>
    <n v="2060000"/>
    <n v="46119.726030092592"/>
    <m/>
    <n v="151002"/>
  </r>
  <r>
    <s v="12393665"/>
    <s v="01.04.2026"/>
    <s v="2026-11930310"/>
    <m/>
    <m/>
    <s v="TILAVOVA SARVINISO SOBIR QIZI"/>
    <s v="62705025850033"/>
    <s v="27.05.2002"/>
    <s v="+998880592024"/>
    <s v="Навоий"/>
    <x v="4"/>
    <s v="Қурувчи МФЙ"/>
    <s v="JULIYEVA AZIZA SIDIKOVNA"/>
    <s v="4270786236004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4.2026"/>
    <s v="Oddiy"/>
    <m/>
    <m/>
    <m/>
    <m/>
    <m/>
    <n v="0"/>
    <m/>
    <m/>
    <m/>
    <m/>
  </r>
  <r>
    <s v="11983566"/>
    <s v="16.03.2026"/>
    <s v="2026-11446272"/>
    <m/>
    <m/>
    <s v="SHTAGER ANJELIKA VLADISLAVOVNA"/>
    <s v="40711962400020"/>
    <s v="07.11.1996"/>
    <s v="+998500067660"/>
    <s v="Навоий"/>
    <x v="4"/>
    <s v="Қурувчи МФЙ"/>
    <s v="JULIYEVA AZIZA SIDIKOVNA"/>
    <s v="4270786236004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6.03.2026"/>
    <s v="Oddiy"/>
    <s v="16.03.2026"/>
    <m/>
    <n v="2060000"/>
    <m/>
    <d v="2026-03-16T14:21:43"/>
    <n v="0"/>
    <n v="2060000"/>
    <n v="46097.598414351851"/>
    <m/>
    <n v="136080"/>
  </r>
  <r>
    <s v="11827188"/>
    <s v="11.03.2026"/>
    <s v="2026-11261085"/>
    <m/>
    <m/>
    <s v="GAYBULLOYEVA MAFTUNA BOTIROVNA"/>
    <s v="42201952400010"/>
    <s v="22.01.1995"/>
    <s v="+998938480095"/>
    <s v="Навоий"/>
    <x v="4"/>
    <s v="Қурувчи МФЙ"/>
    <s v="JULIYEVA AZIZA SIDIKOVNA"/>
    <s v="42707862360041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5:26:59"/>
    <n v="0"/>
    <n v="412000"/>
    <n v="46092.643738425926"/>
    <m/>
    <n v="117686"/>
  </r>
  <r>
    <s v="11826646"/>
    <s v="11.03.2026"/>
    <s v="2026-11260292"/>
    <m/>
    <m/>
    <s v="GAYBULLOYEVA MAFTUNA BOTIROVNA"/>
    <s v="42201952400010"/>
    <s v="22.01.1995"/>
    <s v="+998938480095"/>
    <s v="Навоий"/>
    <x v="4"/>
    <s v="Қурувчи МФЙ"/>
    <s v="JULIYEVA AZIZA SIDIKOVNA"/>
    <s v="4270786236004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3.03.2026"/>
    <s v="Oddiy"/>
    <s v="16.03.2026"/>
    <m/>
    <n v="2060000"/>
    <m/>
    <d v="2026-03-16T09:04:48"/>
    <n v="0"/>
    <n v="2060000"/>
    <n v="46097.378333333334"/>
    <m/>
    <n v="133175"/>
  </r>
  <r>
    <s v="11805596"/>
    <s v="11.03.2026"/>
    <s v="2026-11236047"/>
    <m/>
    <m/>
    <s v="SHTAGER ANJELIKA VLADISLAVOVNA"/>
    <s v="40711962400020"/>
    <s v="07.11.1996"/>
    <s v="+998500067660"/>
    <s v="Навоий"/>
    <x v="4"/>
    <s v="Қурувчи МФЙ"/>
    <s v="JULIYEVA AZIZA SIDIKOVNA"/>
    <s v="42707862360041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5:26:28"/>
    <n v="0"/>
    <n v="412000"/>
    <n v="46092.643379629626"/>
    <m/>
    <n v="117466"/>
  </r>
  <r>
    <s v="11794872"/>
    <s v="11.03.2026"/>
    <s v="2026-11222266"/>
    <m/>
    <m/>
    <s v="GAYBULLOYEVA MAFTUNA BOTIROVNA"/>
    <s v="42201952400010"/>
    <s v="22.01.1995"/>
    <s v="+998938480095"/>
    <s v="Навоий"/>
    <x v="4"/>
    <s v="Қурувчи МФЙ"/>
    <s v="JULIYEVA AZIZA SIDIKOVNA"/>
    <s v="42707862360041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83913"/>
    <s v="10.03.2026"/>
    <s v="2026-11209098"/>
    <m/>
    <m/>
    <s v="QO‘ZIYEVA ZARINA FARHODOVNA"/>
    <s v="42105962400025"/>
    <s v="21.05.1996"/>
    <s v="+998938349933"/>
    <s v="Навоий"/>
    <x v="4"/>
    <s v="Қурувчи МФЙ"/>
    <s v="JULIYEVA AZIZA SIDIKOVNA"/>
    <s v="4270786236004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7:36:13"/>
    <n v="0"/>
    <n v="412000"/>
    <n v="46091.733483796299"/>
    <m/>
    <n v="109076"/>
  </r>
  <r>
    <s v="11612421"/>
    <s v="04.03.2026"/>
    <s v="2026-11001048"/>
    <m/>
    <m/>
    <s v="TILAVOVA SARVINISO SOBIR QIZI"/>
    <s v="62705025850033"/>
    <s v="27.05.2002"/>
    <s v="+998880592024"/>
    <s v="Навоий"/>
    <x v="4"/>
    <s v="Қурувчи МФЙ"/>
    <s v="JULIYEVA AZIZA SIDIKOVNA"/>
    <s v="42707862360041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1:59:33"/>
    <n v="0"/>
    <n v="412000"/>
    <n v="46085.4996875"/>
    <m/>
    <n v="70305"/>
  </r>
  <r>
    <s v="11564200"/>
    <s v="03.03.2026"/>
    <s v="2026-10944542"/>
    <m/>
    <m/>
    <s v="OMONOVA NAFISA ORIPJONOVNA"/>
    <s v="40112813950093"/>
    <s v="01.12.1981"/>
    <s v="+998942886181"/>
    <s v="Навоий"/>
    <x v="4"/>
    <s v="Қурувчи МФЙ"/>
    <s v="JULIYEVA AZIZA SIDIKOVNA"/>
    <s v="42707862360041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2:01:16"/>
    <n v="0"/>
    <n v="412000"/>
    <n v="46085.500879629632"/>
    <m/>
    <n v="70310"/>
  </r>
  <r>
    <s v="11408607"/>
    <s v="24.02.2026"/>
    <s v="2026-10758987"/>
    <m/>
    <m/>
    <s v="DURDIYEVA DILDARGUL TAXIROVNA"/>
    <s v="40101823170072"/>
    <s v="01.01.1982"/>
    <s v="+998936980182"/>
    <s v="Навоий"/>
    <x v="4"/>
    <s v="Қурувчи МФЙ"/>
    <s v="JULIYEVA AZIZA SIDIKOVNA"/>
    <s v="42707862360041"/>
    <x v="2"/>
    <n v="0"/>
    <n v="1"/>
    <s v="Тўланди"/>
    <s v="Озиқ"/>
    <s v="Озиқ-овқат билан боғлиқ харажатларини қоплаш (Озиқ-овқат)"/>
    <n v="412000"/>
    <s v="27.02.2026"/>
    <s v="Oddiy"/>
    <s v="27.02.2026"/>
    <m/>
    <n v="412000"/>
    <m/>
    <d v="2026-02-27T17:44:00"/>
    <n v="0"/>
    <n v="412000"/>
    <n v="46080.738888888889"/>
    <m/>
    <n v="66177"/>
  </r>
  <r>
    <s v="11389394"/>
    <s v="23.02.2026"/>
    <s v="2026-10736883"/>
    <m/>
    <m/>
    <s v="EGAMBERDIYEVA SHAXNOZA ABDIMANNONOVNA"/>
    <s v="40211862380074"/>
    <s v="02.11.1986"/>
    <s v="+998880850228"/>
    <s v="Навоий"/>
    <x v="4"/>
    <s v="Қурувчи МФЙ"/>
    <s v="JULIYEVA AZIZA SIDIKOVNA"/>
    <s v="42707862360041"/>
    <x v="2"/>
    <n v="0"/>
    <n v="1"/>
    <s v="Тўланди"/>
    <s v="Озиқ"/>
    <s v="Озиқ-овқат билан боғлиқ харажатларини қоплаш (Озиқ-овқат)"/>
    <n v="412000"/>
    <s v="23.02.2026"/>
    <s v="Oddiy"/>
    <s v="23.02.2026"/>
    <m/>
    <n v="412000"/>
    <m/>
    <d v="2026-02-23T14:27:21"/>
    <n v="0"/>
    <n v="412000"/>
    <n v="46076.602326388886"/>
    <m/>
    <n v="64860"/>
  </r>
  <r>
    <s v="11113928"/>
    <s v="10.02.2026"/>
    <s v="2026-10404281"/>
    <m/>
    <m/>
    <s v="EGAMBERDIYEVA SHAXNOZA ABDIMANNONOVNA"/>
    <s v="40211862380074"/>
    <s v="02.11.1986"/>
    <s v="+998880850228"/>
    <s v="Навоий"/>
    <x v="4"/>
    <s v="Қурувчи МФЙ"/>
    <s v="JULIYEVA AZIZA SIDIKOVNA"/>
    <s v="42707862360041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1084345"/>
    <s v="06.02.2026"/>
    <s v="2026-10369129"/>
    <m/>
    <m/>
    <s v="KURBANOV ASAN YUSUPOVICH"/>
    <s v="30105552400069"/>
    <s v="01.05.1955"/>
    <s v="+998933156308"/>
    <s v="Навоий"/>
    <x v="4"/>
    <s v="Қурувчи МФЙ"/>
    <s v="JULIYEVA AZIZA SIDIKOVNA"/>
    <s v="42707862360041"/>
    <x v="0"/>
    <n v="0"/>
    <n v="0"/>
    <s v="Рад"/>
    <s v="Даволаниш"/>
    <s v="Жарроҳлик амалиётисиз даволаниш харажатларини қоплаш"/>
    <n v="0"/>
    <s v="06.02.2026"/>
    <s v="Oddiy"/>
    <m/>
    <m/>
    <m/>
    <m/>
    <m/>
    <n v="0"/>
    <m/>
    <m/>
    <m/>
    <m/>
  </r>
  <r>
    <s v="11048376"/>
    <s v="03.02.2026"/>
    <s v="2026-10324437"/>
    <m/>
    <m/>
    <s v="EGAMBERDIYEVA SHAXNOZA ABDIMANNONOVNA"/>
    <s v="40211862380074"/>
    <s v="02.11.1986"/>
    <s v="+998880850228"/>
    <s v="Навоий"/>
    <x v="4"/>
    <s v="Қурувчи МФЙ"/>
    <s v="JULIYEVA AZIZA SIDIKOVNA"/>
    <s v="42707862360041"/>
    <x v="0"/>
    <n v="0"/>
    <n v="0"/>
    <s v="Рад"/>
    <s v="Озиқ"/>
    <s v="Озиқ-овқат билан боғлиқ харажатларини қоплаш (Озиқ-овқат)"/>
    <n v="0"/>
    <s v="09.02.2026"/>
    <s v="Oddiy"/>
    <m/>
    <m/>
    <m/>
    <m/>
    <m/>
    <n v="0"/>
    <m/>
    <m/>
    <m/>
    <m/>
  </r>
  <r>
    <s v="10995412"/>
    <s v="31.01.2026"/>
    <s v="2026-10262326"/>
    <m/>
    <m/>
    <s v="GAYBULLOYEVA MAFTUNA BOTIROVNA"/>
    <s v="42201952400010"/>
    <s v="22.01.1995"/>
    <s v="+998938480095"/>
    <s v="Навоий"/>
    <x v="4"/>
    <s v="Қурувчи МФЙ"/>
    <s v="JULIYEVA AZIZA SIDIKOVNA"/>
    <s v="4270786236004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31.01.2026"/>
    <s v="Oddiy"/>
    <m/>
    <m/>
    <m/>
    <m/>
    <m/>
    <n v="0"/>
    <m/>
    <m/>
    <m/>
    <m/>
  </r>
  <r>
    <s v="13381289"/>
    <s v="16.06.2026"/>
    <s v="2026-13201011"/>
    <m/>
    <m/>
    <s v="XOSHIMOV JAMSHID XOSILOVICH"/>
    <s v="32705812330028"/>
    <s v="27.05.1981"/>
    <s v="+998940324709"/>
    <s v="Навоий"/>
    <x v="1"/>
    <s v="Янги Ҳаёт МФЙ"/>
    <s v="RIZOQULOV MIRJALOL UCHQUN O‘G‘LI"/>
    <s v="32907995780021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7.06.2026"/>
    <s v="Oddiy"/>
    <s v="17.06.2026"/>
    <s v="????? ????????"/>
    <n v="2060000"/>
    <s v="Ha"/>
    <d v="2026-06-17T10:06:23"/>
    <n v="0"/>
    <n v="2060000"/>
    <n v="46190.421099537038"/>
    <m/>
    <n v="656159"/>
  </r>
  <r>
    <s v="13290719"/>
    <s v="10.06.2026"/>
    <s v="2026-13080276"/>
    <m/>
    <m/>
    <s v="HASANOVA JAMILA OCHIL QIZI"/>
    <s v="40309902330153"/>
    <s v="03.09.1990"/>
    <s v="+998995718545"/>
    <s v="Навоий"/>
    <x v="1"/>
    <s v="Янги Ҳаёт МФЙ"/>
    <s v="RIZOQULOV MIRJALOL UCHQUN O‘G‘LI"/>
    <s v="32907995780021"/>
    <x v="8"/>
    <n v="0"/>
    <n v="0"/>
    <s v="Жараён"/>
    <s v="Даволаниш"/>
    <s v="Жарроҳлик амалиётисиз даволаниш харажатларини қоплаш"/>
    <n v="20600000"/>
    <s v="10.06.2026"/>
    <s v="Oddiy"/>
    <m/>
    <m/>
    <m/>
    <m/>
    <m/>
    <n v="0"/>
    <m/>
    <m/>
    <m/>
    <m/>
  </r>
  <r>
    <s v="13240251"/>
    <s v="08.06.2026"/>
    <s v="2026-13011045"/>
    <m/>
    <m/>
    <s v="SUYUNOVA SANIYA BOBONAZAROVNA"/>
    <s v="40308935620017"/>
    <s v="03.08.1993"/>
    <s v="+998933374066"/>
    <s v="Навоий"/>
    <x v="1"/>
    <s v="Янги Ҳаёт МФЙ"/>
    <s v="RIZOQULOV MIRJALOL UCHQUN O‘G‘LI"/>
    <s v="32907995780021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08.06.2026"/>
    <m/>
    <n v="412000"/>
    <m/>
    <d v="2026-06-08T17:12:35"/>
    <n v="0"/>
    <n v="412000"/>
    <n v="46181.71707175926"/>
    <m/>
    <n v="307412"/>
  </r>
  <r>
    <s v="12821151"/>
    <s v="05.05.2026"/>
    <s v="2026-12457399"/>
    <m/>
    <m/>
    <s v="KARIMOVA GULSHODA AMONOVNA"/>
    <s v="42807911170033"/>
    <s v="28.07.1991"/>
    <s v="+998888112807"/>
    <s v="Навоий"/>
    <x v="1"/>
    <s v="Янги Ҳаёт МФЙ"/>
    <s v="RIZOQULOV MIRJALOL UCHQUN O‘G‘LI"/>
    <s v="3290799578002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5.05.2026"/>
    <s v="Oddiy"/>
    <s v="06.05.2026"/>
    <m/>
    <n v="2060000"/>
    <m/>
    <d v="2026-05-06T10:35:37"/>
    <n v="0"/>
    <n v="2060000"/>
    <n v="46148.441400462965"/>
    <m/>
    <n v="181122"/>
  </r>
  <r>
    <s v="12820491"/>
    <s v="05.05.2026"/>
    <s v="2026-12456631"/>
    <m/>
    <m/>
    <s v="KARIMOVA GULSHODA AMONOVNA"/>
    <s v="42807911170033"/>
    <s v="28.07.1991"/>
    <s v="+998888112807"/>
    <s v="Навоий"/>
    <x v="1"/>
    <s v="Янги Ҳаёт МФЙ"/>
    <s v="RIZOQULOV MIRJALOL UCHQUN O‘G‘LI"/>
    <s v="32907995780021"/>
    <x v="2"/>
    <n v="0"/>
    <n v="1"/>
    <s v="Тўланди"/>
    <s v="Озиқ"/>
    <s v="Озиқ-овқат билан боғлиқ харажатларини қоплаш (Озиқ-овқат)"/>
    <n v="412000"/>
    <s v="05.05.2026"/>
    <s v="Oddiy"/>
    <s v="06.05.2026"/>
    <m/>
    <n v="412000"/>
    <m/>
    <d v="2026-05-06T10:31:58"/>
    <n v="0"/>
    <n v="412000"/>
    <n v="46148.43886574074"/>
    <m/>
    <n v="181124"/>
  </r>
  <r>
    <s v="12818642"/>
    <s v="05.05.2026"/>
    <s v="2026-12454567"/>
    <m/>
    <m/>
    <s v="HASANOVA JAMILA OCHIL QIZI"/>
    <s v="40309902330153"/>
    <s v="03.09.1990"/>
    <s v="+998995718545"/>
    <s v="Навоий"/>
    <x v="1"/>
    <s v="Янги Ҳаёт МФЙ"/>
    <s v="RIZOQULOV MIRJALOL UCHQUN O‘G‘LI"/>
    <s v="3290799578002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5.05.2026"/>
    <s v="Oddiy"/>
    <s v="06.05.2026"/>
    <m/>
    <n v="2060000"/>
    <m/>
    <d v="2026-05-06T10:37:43"/>
    <n v="0"/>
    <n v="2060000"/>
    <n v="46148.442858796298"/>
    <m/>
    <n v="181121"/>
  </r>
  <r>
    <s v="12686402"/>
    <s v="24.04.2026"/>
    <s v="2026-12287025"/>
    <m/>
    <m/>
    <s v="HASANOVA JAMILA OCHIL QIZI"/>
    <s v="40309902330153"/>
    <s v="03.09.1990"/>
    <s v="+998995718545"/>
    <s v="Навоий"/>
    <x v="1"/>
    <s v="Янги Ҳаёт МФЙ"/>
    <s v="RIZOQULOV MIRJALOL UCHQUN O‘G‘LI"/>
    <s v="32907995780021"/>
    <x v="2"/>
    <n v="0"/>
    <n v="1"/>
    <s v="Тўланди"/>
    <s v="Озиқ"/>
    <s v="Озиқ-овқат билан боғлиқ харажатларини қоплаш (Озиқ-овқат)"/>
    <n v="412000"/>
    <s v="24.04.2026"/>
    <s v="Oddiy"/>
    <s v="27.04.2026"/>
    <m/>
    <n v="412000"/>
    <m/>
    <d v="2026-04-27T09:14:14"/>
    <n v="0"/>
    <n v="412000"/>
    <n v="46139.384884259256"/>
    <m/>
    <n v="167162"/>
  </r>
  <r>
    <s v="11771622"/>
    <s v="10.03.2026"/>
    <s v="2026-11195314"/>
    <m/>
    <m/>
    <s v="XOSHIMOV JAMSHID XOSILOVICH"/>
    <s v="32705812330028"/>
    <s v="27.05.1981"/>
    <s v="+998940324709"/>
    <s v="Навоий"/>
    <x v="1"/>
    <s v="Янги Ҳаёт МФЙ"/>
    <s v="RIZOQULOV MIRJALOL UCHQUN O‘G‘LI"/>
    <s v="3290799578002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22:39"/>
    <n v="0"/>
    <n v="412000"/>
    <n v="46091.765729166669"/>
    <m/>
    <n v="105917"/>
  </r>
  <r>
    <s v="11769750"/>
    <s v="10.03.2026"/>
    <s v="2026-11193186"/>
    <m/>
    <m/>
    <s v="JUMAYEVA ZIYODA ZARIFOVNA"/>
    <s v="42004725780029"/>
    <s v="20.04.1972"/>
    <s v="+998997512366"/>
    <s v="Навоий"/>
    <x v="1"/>
    <s v="Янги Ҳаёт МФЙ"/>
    <s v="RIZOQULOV MIRJALOL UCHQUN O‘G‘LI"/>
    <s v="3290799578002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3:35:32"/>
    <n v="0"/>
    <n v="412000"/>
    <n v="46091.566342592596"/>
    <m/>
    <n v="104980"/>
  </r>
  <r>
    <s v="11758924"/>
    <s v="10.03.2026"/>
    <s v="2026-11180796"/>
    <m/>
    <m/>
    <s v="YODGOROVA LOBAR SUR’AT QIZI"/>
    <s v="40511922330107"/>
    <s v="05.11.1992"/>
    <s v="+998930066139"/>
    <s v="Навоий"/>
    <x v="1"/>
    <s v="Янги Ҳаёт МФЙ"/>
    <s v="RIZOQULOV MIRJALOL UCHQUN O‘G‘LI"/>
    <s v="32907995780021"/>
    <x v="1"/>
    <n v="0"/>
    <n v="0"/>
    <s v="Рад"/>
    <s v="Озиқ"/>
    <s v="Озиқ-овқат билан боғлиқ харажатларини қоплаш (Озиқ-овқат)"/>
    <n v="0"/>
    <s v="11.05.2026"/>
    <s v="Oddiy"/>
    <s v="10.03.2026"/>
    <m/>
    <n v="412000"/>
    <m/>
    <d v="2026-03-10T13:36:21"/>
    <n v="0"/>
    <n v="412000"/>
    <n v="46091.56690972222"/>
    <m/>
    <n v="104815"/>
  </r>
  <r>
    <s v="11736124"/>
    <s v="07.03.2026"/>
    <s v="2026-11145311"/>
    <m/>
    <m/>
    <s v="KELDIYOROVA GULXAYO AMRIDDINOVNA"/>
    <s v="41904902330025"/>
    <s v="19.04.1990"/>
    <s v="+998949160419"/>
    <s v="Навоий"/>
    <x v="1"/>
    <s v="Янги Ҳаёт МФЙ"/>
    <s v="RIZOQULOV MIRJALOL UCHQUN O‘G‘LI"/>
    <s v="32907995780021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53495"/>
    <s v="05.03.2026"/>
    <s v="2026-11050013"/>
    <m/>
    <m/>
    <s v="NORKULOVA NARGIZA TURAKULOVNA"/>
    <s v="40111775780010"/>
    <s v="01.11.1977"/>
    <s v="+998973578999"/>
    <s v="Навоий"/>
    <x v="1"/>
    <s v="Янги Ҳаёт МФЙ"/>
    <s v="RIZOQULOV MIRJALOL UCHQUN O‘G‘LI"/>
    <s v="32907995780021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20:25:52"/>
    <n v="0"/>
    <n v="412000"/>
    <n v="46088.8512962963"/>
    <m/>
    <n v="97039"/>
  </r>
  <r>
    <s v="11653083"/>
    <s v="05.03.2026"/>
    <s v="2026-11049551"/>
    <m/>
    <m/>
    <s v="NORKULOVA NARGIZA TURAKULOVNA"/>
    <s v="40111775780010"/>
    <s v="01.11.1977"/>
    <s v="+998973578999"/>
    <s v="Навоий"/>
    <x v="1"/>
    <s v="Янги Ҳаёт МФЙ"/>
    <s v="RIZOQULOV MIRJALOL UCHQUN O‘G‘LI"/>
    <s v="32907995780021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124844"/>
    <s v="10.02.2026"/>
    <s v="2026-10417027"/>
    <m/>
    <m/>
    <s v="RAHMATOVA MEHRIGIYO ASHRAPOVNA"/>
    <s v="41710851060041"/>
    <s v="17.10.1985"/>
    <s v="+998973578999"/>
    <s v="Навоий"/>
    <x v="1"/>
    <s v="Янги Ҳаёт МФЙ"/>
    <s v="RIZOQULOV MIRJALOL UCHQUN O‘G‘LI"/>
    <s v="32907995780021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20.02.2026"/>
    <s v="Oddiy"/>
    <m/>
    <m/>
    <m/>
    <m/>
    <m/>
    <n v="0"/>
    <m/>
    <m/>
    <m/>
    <m/>
  </r>
  <r>
    <s v="11124554"/>
    <s v="10.02.2026"/>
    <s v="2026-10416664"/>
    <m/>
    <m/>
    <s v="KELDIYOROVA GULXAYO AMRIDDINOVNA"/>
    <s v="41904902330025"/>
    <s v="19.04.1990"/>
    <s v="+998949160419"/>
    <s v="Навоий"/>
    <x v="1"/>
    <s v="Янги Ҳаёт МФЙ"/>
    <s v="RIZOQULOV MIRJALOL UCHQUN O‘G‘LI"/>
    <s v="32907995780021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20.02.2026"/>
    <s v="Oddiy"/>
    <m/>
    <m/>
    <m/>
    <m/>
    <m/>
    <n v="0"/>
    <m/>
    <m/>
    <m/>
    <m/>
  </r>
  <r>
    <s v="11124141"/>
    <s v="10.02.2026"/>
    <s v="2026-10416166"/>
    <m/>
    <m/>
    <s v="RO‘ZIYEV AZIZBEK SHARIFOVICH"/>
    <s v="31801872330088"/>
    <s v="18.01.1987"/>
    <s v="+998973578999"/>
    <s v="Навоий"/>
    <x v="1"/>
    <s v="Янги Ҳаёт МФЙ"/>
    <s v="RIZOQULOV MIRJALOL UCHQUN O‘G‘LI"/>
    <s v="32907995780021"/>
    <x v="3"/>
    <n v="0"/>
    <n v="0"/>
    <s v="Рад"/>
    <s v="Озиқ"/>
    <s v="Озиқ-овқат билан боғлиқ харажатларини қоплаш (Озиқ-овқат)"/>
    <n v="0"/>
    <s v="10.03.2026"/>
    <s v="Oddiy"/>
    <s v="10.03.2026"/>
    <s v="??????? ??? ????"/>
    <m/>
    <s v="Yuq"/>
    <d v="2026-03-10T13:03:27"/>
    <n v="0"/>
    <m/>
    <n v="46091.544062499997"/>
    <m/>
    <n v="64958"/>
  </r>
  <r>
    <s v="13075191"/>
    <s v="25.05.2026"/>
    <s v="2026-12791635"/>
    <m/>
    <m/>
    <s v="QAHHOROV XOLMUROD FARMON O‘G‘LI"/>
    <s v="33008942380013"/>
    <s v="30.08.1994"/>
    <s v="+998977322030"/>
    <s v="Навоий"/>
    <x v="0"/>
    <s v="Учқора МФЙ"/>
    <s v="XUSHVAQOVA NASIBA ISMATULLAYEVNA"/>
    <s v="41609862380016"/>
    <x v="8"/>
    <n v="0"/>
    <n v="0"/>
    <s v="Жараён"/>
    <s v="Жарроҳлик"/>
    <s v="Жарроҳлик амалиёти харажатларини қоплаш"/>
    <n v="4120000000"/>
    <s v="25.05.2026"/>
    <s v="Oddiy"/>
    <m/>
    <m/>
    <m/>
    <m/>
    <m/>
    <n v="0"/>
    <m/>
    <m/>
    <m/>
    <m/>
  </r>
  <r>
    <s v="12987193"/>
    <s v="19.05.2026"/>
    <s v="2026-12674388"/>
    <m/>
    <m/>
    <s v="BOYMANOVA GULCHINOR XOLMAMATOVNA"/>
    <s v="41505905830011"/>
    <s v="15.05.1990"/>
    <s v="+998771307410"/>
    <s v="Навоий"/>
    <x v="0"/>
    <s v="Учқора МФЙ"/>
    <s v="XUSHVAQOVA NASIBA ISMATULLAYEVNA"/>
    <s v="41609862380016"/>
    <x v="3"/>
    <n v="0"/>
    <n v="0"/>
    <s v="Рад"/>
    <s v="Озиқ"/>
    <s v="Озиқ-овқат билан боғлиқ харажатларини қоплаш (Озиқ-овқат)"/>
    <n v="0"/>
    <s v="04.06.2026"/>
    <s v="Oddiy"/>
    <s v="04.06.2026"/>
    <s v="??????? ??? ????"/>
    <m/>
    <s v="Yuq"/>
    <d v="2026-06-04T15:21:00"/>
    <n v="0"/>
    <m/>
    <n v="46177.63958333333"/>
    <m/>
    <n v="199455"/>
  </r>
  <r>
    <s v="12768052"/>
    <s v="01.05.2026"/>
    <s v="2026-12392645"/>
    <m/>
    <m/>
    <s v="ARZIYEV AKMAL ZAYNIDDIN O‘G‘LI"/>
    <s v="31301955830060"/>
    <s v="13.01.1995"/>
    <s v="+998975588616"/>
    <s v="Навоий"/>
    <x v="0"/>
    <s v="Учқора МФЙ"/>
    <s v="XUSHVAQOVA NASIBA ISMATULLAYEVNA"/>
    <s v="41609862380016"/>
    <x v="5"/>
    <n v="0"/>
    <n v="0"/>
    <s v="Қарор"/>
    <s v="Озиқ"/>
    <s v="Озиқ-овқат билан боғлиқ харажатларини қоплаш (Озиқ-овқат)"/>
    <n v="412000"/>
    <s v="01.05.2026"/>
    <s v="Oddiy"/>
    <s v="04.06.2026"/>
    <s v="????? ????????"/>
    <n v="412000"/>
    <s v="Ha"/>
    <d v="2026-06-04T15:20:34"/>
    <n v="0"/>
    <n v="412000"/>
    <n v="46177.639282407406"/>
    <m/>
    <n v="178347"/>
  </r>
  <r>
    <s v="12676077"/>
    <s v="23.04.2026"/>
    <s v="2026-12273738"/>
    <m/>
    <m/>
    <s v="SATTOROV FARRUX FAXRIDDINOVICH"/>
    <s v="33010865830018"/>
    <s v="30.10.1986"/>
    <s v="+998973680686"/>
    <s v="Навоий"/>
    <x v="0"/>
    <s v="Учқора МФЙ"/>
    <s v="XUSHVAQOVA NASIBA ISMATULLAYEVNA"/>
    <s v="41609862380016"/>
    <x v="8"/>
    <n v="0"/>
    <n v="0"/>
    <s v="Жараён"/>
    <s v="Даволаниш"/>
    <s v="Жарроҳлик амалиётисиз даволаниш харажатларини қоплаш"/>
    <n v="20600000"/>
    <s v="07.05.2026"/>
    <s v="Oddiy"/>
    <m/>
    <m/>
    <m/>
    <m/>
    <m/>
    <n v="0"/>
    <m/>
    <m/>
    <m/>
    <m/>
  </r>
  <r>
    <s v="12609521"/>
    <s v="17.04.2026"/>
    <s v="2026-12190305"/>
    <m/>
    <m/>
    <s v="SATTOROV FARRUX FAXRIDDINOVICH"/>
    <s v="33010865830018"/>
    <s v="30.10.1986"/>
    <s v="+998973680686"/>
    <s v="Навоий"/>
    <x v="0"/>
    <s v="Учқора МФЙ"/>
    <s v="XUSHVAQOVA NASIBA ISMATULLAYEVNA"/>
    <s v="41609862380016"/>
    <x v="0"/>
    <n v="0"/>
    <n v="0"/>
    <s v="Рад"/>
    <s v="Даволаниш"/>
    <s v="Жарроҳлик амалиётисиз даволаниш харажатларини қоплаш"/>
    <n v="0"/>
    <s v="22.04.2026"/>
    <s v="Oddiy"/>
    <m/>
    <m/>
    <m/>
    <m/>
    <m/>
    <n v="0"/>
    <m/>
    <m/>
    <m/>
    <m/>
  </r>
  <r>
    <s v="12609443"/>
    <s v="17.04.2026"/>
    <s v="2026-12190223"/>
    <m/>
    <m/>
    <s v="SATTOROV FARRUX FAXRIDDINOVICH"/>
    <s v="33010865830018"/>
    <s v="30.10.1986"/>
    <s v="+998973680686"/>
    <s v="Навоий"/>
    <x v="0"/>
    <s v="Учқора МФЙ"/>
    <s v="XUSHVAQOVA NASIBA ISMATULLAYEVNA"/>
    <s v="41609862380016"/>
    <x v="0"/>
    <n v="0"/>
    <n v="0"/>
    <s v="Рад"/>
    <s v="Озиқ"/>
    <s v="Озиқ-овқат билан боғлиқ харажатларини қоплаш (Озиқ-овқат)"/>
    <n v="0"/>
    <s v="17.04.2026"/>
    <s v="Oddiy"/>
    <m/>
    <m/>
    <m/>
    <m/>
    <m/>
    <n v="0"/>
    <m/>
    <m/>
    <m/>
    <m/>
  </r>
  <r>
    <s v="12530056"/>
    <s v="10.04.2026"/>
    <s v="2026-12094382"/>
    <m/>
    <m/>
    <s v="RUSTAMOVA RUXSORA QUDRAT QIZI"/>
    <s v="40809955830018"/>
    <s v="08.09.1995"/>
    <s v="+998771307410"/>
    <s v="Навоий"/>
    <x v="0"/>
    <s v="Учқора МФЙ"/>
    <s v="XUSHVAQOVA NASIBA ISMATULLAYEVNA"/>
    <s v="41609862380016"/>
    <x v="6"/>
    <n v="0"/>
    <n v="0"/>
    <s v="Рад"/>
    <s v="Озиқ"/>
    <s v="Озиқ-овқат билан боғлиқ харажатларини қоплаш (Озиқ-овқат)"/>
    <n v="0"/>
    <s v="17.04.2026"/>
    <s v="Oddiy"/>
    <m/>
    <m/>
    <m/>
    <m/>
    <m/>
    <n v="0"/>
    <m/>
    <m/>
    <m/>
    <m/>
  </r>
  <r>
    <s v="12529652"/>
    <s v="10.04.2026"/>
    <s v="2026-12093882"/>
    <m/>
    <m/>
    <s v="PORMONOVA RUZIBUVI ABDURAYIM QIZI"/>
    <s v="61711015830041"/>
    <s v="17.11.2001"/>
    <s v="+998948126999"/>
    <s v="Навоий"/>
    <x v="0"/>
    <s v="Учқора МФЙ"/>
    <s v="XUSHVAQOVA NASIBA ISMATULLAYEVNA"/>
    <s v="41609862380016"/>
    <x v="0"/>
    <n v="0"/>
    <n v="0"/>
    <s v="Рад"/>
    <s v="Озиқ"/>
    <s v="Озиқ-овқат билан боғлиқ харажатларини қоплаш (Озиқ-овқат)"/>
    <n v="0"/>
    <s v="17.04.2026"/>
    <s v="Oddiy"/>
    <m/>
    <m/>
    <m/>
    <m/>
    <m/>
    <n v="0"/>
    <m/>
    <m/>
    <m/>
    <m/>
  </r>
  <r>
    <s v="12529262"/>
    <s v="10.04.2026"/>
    <s v="2026-12093402"/>
    <m/>
    <m/>
    <s v="OBLAQULOV ULASHJON ERKIN O‘G‘LI"/>
    <s v="32211932380035"/>
    <s v="22.11.1993"/>
    <s v="+998937960355"/>
    <s v="Навоий"/>
    <x v="0"/>
    <s v="Учқора МФЙ"/>
    <s v="XUSHVAQOVA NASIBA ISMATULLAYEVNA"/>
    <s v="41609862380016"/>
    <x v="0"/>
    <n v="0"/>
    <n v="0"/>
    <s v="Рад"/>
    <s v="Озиқ"/>
    <s v="Озиқ-овқат билан боғлиқ харажатларини қоплаш (Озиқ-овқат)"/>
    <n v="0"/>
    <s v="17.04.2026"/>
    <s v="Oddiy"/>
    <m/>
    <m/>
    <m/>
    <m/>
    <m/>
    <n v="0"/>
    <m/>
    <m/>
    <m/>
    <m/>
  </r>
  <r>
    <s v="11888410"/>
    <s v="12.03.2026"/>
    <s v="2026-11333172"/>
    <m/>
    <m/>
    <s v="ESHNAZAROVA DILDORA TURAKULOVNA"/>
    <s v="40907825830035"/>
    <s v="09.07.1982"/>
    <s v="+998973228387"/>
    <s v="Навоий"/>
    <x v="0"/>
    <s v="Учқора МФЙ"/>
    <s v="XUSHVAQOVA NASIBA ISMATULLAYEVNA"/>
    <s v="41609862380016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79437"/>
    <s v="12.03.2026"/>
    <s v="2026-11322522"/>
    <m/>
    <m/>
    <s v="RUSTAMOVA RUXSORA QUDRAT QIZI"/>
    <s v="40809955830018"/>
    <s v="08.09.1995"/>
    <s v="+998771529295"/>
    <s v="Навоий"/>
    <x v="0"/>
    <s v="Учқора МФЙ"/>
    <s v="XUSHVAQOVA NASIBA ISMATULLAYEVNA"/>
    <s v="41609862380016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78467"/>
    <s v="12.03.2026"/>
    <s v="2026-11321304"/>
    <m/>
    <m/>
    <s v="ACHILOV ABDUVAHOB MAHAMMADIYEVICH"/>
    <s v="31811752380030"/>
    <s v="18.11.1975"/>
    <s v="+998975588616"/>
    <s v="Навоий"/>
    <x v="0"/>
    <s v="Учқора МФЙ"/>
    <s v="XUSHVAQOVA NASIBA ISMATULLAYEVNA"/>
    <s v="41609862380016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78215"/>
    <s v="12.03.2026"/>
    <s v="2026-11320990"/>
    <m/>
    <m/>
    <s v="YORIQULOVA MUXLISA AKROMJON QIZI"/>
    <s v="40205995830025"/>
    <s v="02.05.1999"/>
    <s v="+998938008586"/>
    <s v="Навоий"/>
    <x v="0"/>
    <s v="Учқора МФЙ"/>
    <s v="XUSHVAQOVA NASIBA ISMATULLAYEVNA"/>
    <s v="41609862380016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7.03.2026"/>
    <m/>
    <n v="412000"/>
    <m/>
    <d v="2026-03-17T10:52:48"/>
    <n v="0"/>
    <n v="412000"/>
    <n v="46098.453333333331"/>
    <m/>
    <n v="128805"/>
  </r>
  <r>
    <s v="11876794"/>
    <s v="12.03.2026"/>
    <s v="2026-11319203"/>
    <m/>
    <m/>
    <s v="XO‘JANAZAROVA GULMIRA MURODULLAYEVNA"/>
    <s v="40111903950087"/>
    <s v="01.11.1990"/>
    <s v="+998975588616"/>
    <s v="Навоий"/>
    <x v="0"/>
    <s v="Учқора МФЙ"/>
    <s v="XUSHVAQOVA NASIBA ISMATULLAYEVNA"/>
    <s v="41609862380016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7.03.2026"/>
    <m/>
    <n v="412000"/>
    <m/>
    <d v="2026-03-17T10:53:03"/>
    <n v="0"/>
    <n v="412000"/>
    <n v="46098.453506944446"/>
    <m/>
    <n v="128804"/>
  </r>
  <r>
    <s v="11855186"/>
    <s v="12.03.2026"/>
    <s v="2026-11294253"/>
    <m/>
    <m/>
    <s v="IBODOVA YORQINOY OCHILOVNA"/>
    <s v="40911792380071"/>
    <s v="09.11.1979"/>
    <s v="+998975588616"/>
    <s v="Навоий"/>
    <x v="0"/>
    <s v="Учқора МФЙ"/>
    <s v="XUSHVAQOVA NASIBA ISMATULLAYEVNA"/>
    <s v="41609862380016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7.03.2026"/>
    <m/>
    <n v="412000"/>
    <m/>
    <d v="2026-03-17T11:26:27"/>
    <n v="0"/>
    <n v="412000"/>
    <n v="46098.476701388892"/>
    <m/>
    <n v="127812"/>
  </r>
  <r>
    <s v="11754970"/>
    <s v="10.03.2026"/>
    <s v="2026-11176362"/>
    <m/>
    <m/>
    <s v="ESHBOYEVA SHOHZODA SAYDINOVNA"/>
    <s v="41508672380031"/>
    <s v="15.08.1967"/>
    <s v="+998975588616"/>
    <s v="Навоий"/>
    <x v="0"/>
    <s v="Учқора МФЙ"/>
    <s v="XUSHVAQOVA NASIBA ISMATULLAYEVNA"/>
    <s v="41609862380016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32095"/>
    <s v="07.03.2026"/>
    <s v="2026-11140666"/>
    <m/>
    <m/>
    <s v="IBODOVA YORQINOY OCHILOVNA"/>
    <s v="40911792380071"/>
    <s v="09.11.1979"/>
    <s v="+998973697578"/>
    <s v="Навоий"/>
    <x v="0"/>
    <s v="Учқора МФЙ"/>
    <s v="XUSHVAQOVA NASIBA ISMATULLAYEVNA"/>
    <s v="41609862380016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25212"/>
    <s v="04.03.2026"/>
    <s v="2026-11016148"/>
    <m/>
    <m/>
    <s v="ACHILOV ABDUVAHOB MAHAMMADIYEVICH"/>
    <s v="31811752380030"/>
    <s v="18.11.1975"/>
    <s v="+998975588616"/>
    <s v="Навоий"/>
    <x v="0"/>
    <s v="Учқора МФЙ"/>
    <s v="XUSHVAQOVA NASIBA ISMATULLAYEVNA"/>
    <s v="41609862380016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16544"/>
    <s v="04.03.2026"/>
    <s v="2026-11005919"/>
    <m/>
    <m/>
    <s v="YORIQULOVA MUXLISA AKROMJON QIZI"/>
    <s v="40205995830025"/>
    <s v="02.05.1999"/>
    <s v="+998770465911"/>
    <s v="Навоий"/>
    <x v="0"/>
    <s v="Учқора МФЙ"/>
    <s v="XUSHVAQOVA NASIBA ISMATULLAYEVNA"/>
    <s v="41609862380016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16233"/>
    <s v="04.03.2026"/>
    <s v="2026-11005559"/>
    <m/>
    <m/>
    <s v="XO‘JANAZAROVA GULMIRA MURODULLAYEVNA"/>
    <s v="40111903950087"/>
    <s v="01.11.1990"/>
    <s v="+998944800190"/>
    <s v="Навоий"/>
    <x v="0"/>
    <s v="Учқора МФЙ"/>
    <s v="XUSHVAQOVA NASIBA ISMATULLAYEVNA"/>
    <s v="41609862380016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14872"/>
    <s v="04.03.2026"/>
    <s v="2026-11003945"/>
    <m/>
    <m/>
    <s v="AXMEDOVA MARIFAT RABBIMQUL QIZI"/>
    <s v="41712912380033"/>
    <s v="17.12.1991"/>
    <s v="+998973228387"/>
    <s v="Навоий"/>
    <x v="0"/>
    <s v="Учқора МФЙ"/>
    <s v="XUSHVAQOVA NASIBA ISMATULLAYEVNA"/>
    <s v="41609862380016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14444"/>
    <s v="04.03.2026"/>
    <s v="2026-11003440"/>
    <m/>
    <m/>
    <s v="RUSTAMOVA RUXSORA QUDRAT QIZI"/>
    <s v="40809955830018"/>
    <s v="08.09.1995"/>
    <s v="+998771529295"/>
    <s v="Навоий"/>
    <x v="0"/>
    <s v="Учқора МФЙ"/>
    <s v="XUSHVAQOVA NASIBA ISMATULLAYEVNA"/>
    <s v="41609862380016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453217"/>
    <s v="26.02.2026"/>
    <s v="2026-10813387"/>
    <m/>
    <m/>
    <s v="QAHHOROV XOLMUROD FARMON O‘G‘LI"/>
    <s v="33008942380013"/>
    <s v="30.08.1994"/>
    <s v="+998977322030"/>
    <s v="Навоий"/>
    <x v="0"/>
    <s v="Учқора МФЙ"/>
    <s v="XUSHVAQOVA NASIBA ISMATULLAYEVNA"/>
    <s v="41609862380016"/>
    <x v="0"/>
    <n v="0"/>
    <n v="0"/>
    <s v="Рад"/>
    <s v="Жарроҳлик"/>
    <s v="Жарроҳлик амалиёти харажатларини қоплаш"/>
    <n v="0"/>
    <s v="16.03.2026"/>
    <s v="Oddiy"/>
    <m/>
    <m/>
    <m/>
    <m/>
    <m/>
    <n v="0"/>
    <m/>
    <m/>
    <m/>
    <m/>
  </r>
  <r>
    <s v="11300896"/>
    <s v="19.02.2026"/>
    <s v="2026-10622342"/>
    <m/>
    <m/>
    <s v="XUSHVAQOVA ZARIFA TOSHNAZAROVNA"/>
    <s v="42211872380046"/>
    <s v="22.11.1987"/>
    <s v="+998973228387"/>
    <s v="Навоий"/>
    <x v="0"/>
    <s v="Учқора МФЙ"/>
    <s v="XUSHVAQOVA NASIBA ISMATULLAYEVNA"/>
    <s v="41609862380016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287734"/>
    <s v="19.02.2026"/>
    <s v="2026-10606639"/>
    <m/>
    <m/>
    <s v="BAXRONOV MAVLONO HASAN O‘G‘LI"/>
    <s v="30810995830019"/>
    <s v="08.10.1999"/>
    <s v="+998881605700"/>
    <s v="Навоий"/>
    <x v="0"/>
    <s v="Учқора МФЙ"/>
    <s v="XUSHVAQOVA NASIBA ISMATULLAYEVNA"/>
    <s v="41609862380016"/>
    <x v="0"/>
    <n v="0"/>
    <n v="0"/>
    <s v="Рад"/>
    <s v="Жарроҳлик"/>
    <s v="Жарроҳлик амалиёти харажатларини қоплаш"/>
    <n v="0"/>
    <s v="21.02.2026"/>
    <s v="Oddiy"/>
    <m/>
    <m/>
    <m/>
    <m/>
    <m/>
    <n v="0"/>
    <m/>
    <m/>
    <m/>
    <m/>
  </r>
  <r>
    <s v="11272441"/>
    <s v="18.02.2026"/>
    <s v="2026-10588764"/>
    <m/>
    <m/>
    <s v="NORQOBILOVA VILOYAT MUSTOFOYEVNA"/>
    <s v="40809792380091"/>
    <s v="08.09.1979"/>
    <s v="+998975588616"/>
    <s v="Навоий"/>
    <x v="0"/>
    <s v="Учқора МФЙ"/>
    <s v="XUSHVAQOVA NASIBA ISMATULLAYEVNA"/>
    <s v="41609862380016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095979"/>
    <s v="07.02.2026"/>
    <s v="2026-10383054"/>
    <m/>
    <m/>
    <s v="UMAROVA ZULXUMOR FORMONOVNA"/>
    <s v="40706745830019"/>
    <s v="07.06.1974"/>
    <s v="+998975588616"/>
    <s v="Навоий"/>
    <x v="0"/>
    <s v="Учқора МФЙ"/>
    <s v="XUSHVAQOVA NASIBA ISMATULLAYEVNA"/>
    <s v="41609862380016"/>
    <x v="0"/>
    <n v="0"/>
    <n v="0"/>
    <s v="Рад"/>
    <s v="Озиқ"/>
    <s v="Озиқ-овқат билан боғлиқ харажатларини қоплаш (Озиқ-овқат)"/>
    <n v="0"/>
    <s v="09.02.2026"/>
    <s v="Oddiy"/>
    <m/>
    <m/>
    <m/>
    <m/>
    <m/>
    <n v="0"/>
    <m/>
    <m/>
    <m/>
    <m/>
  </r>
  <r>
    <s v="11086502"/>
    <s v="06.02.2026"/>
    <s v="2026-10371681"/>
    <m/>
    <m/>
    <s v="ESHBOYEVA SHOHZODA SAYDINOVNA"/>
    <s v="41508672380031"/>
    <s v="15.08.1967"/>
    <s v="+998975588616"/>
    <s v="Навоий"/>
    <x v="0"/>
    <s v="Учқора МФЙ"/>
    <s v="XUSHVAQOVA NASIBA ISMATULLAYEVNA"/>
    <s v="41609862380016"/>
    <x v="0"/>
    <n v="0"/>
    <n v="0"/>
    <s v="Рад"/>
    <s v="Озиқ"/>
    <s v="Озиқ-овқат билан боғлиқ харажатларини қоплаш (Озиқ-овқат)"/>
    <n v="0"/>
    <s v="09.02.2026"/>
    <s v="Oddiy"/>
    <m/>
    <m/>
    <m/>
    <m/>
    <m/>
    <n v="0"/>
    <m/>
    <m/>
    <m/>
    <m/>
  </r>
  <r>
    <s v="12933022"/>
    <s v="14.05.2026"/>
    <s v="2026-12603309"/>
    <m/>
    <m/>
    <s v="SOHIBOVA NIGORA KARIM QIZI"/>
    <s v="41506975780055"/>
    <s v="15.06.1997"/>
    <s v="+998941002757"/>
    <s v="Навоий"/>
    <x v="1"/>
    <s v="Хомработ МФЙ"/>
    <s v="ZAYNIDDINOV ZUHRIDDIN TO‘LAN O‘G‘LI"/>
    <s v="52704015780012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19.05.2026"/>
    <m/>
    <n v="412000"/>
    <m/>
    <d v="2026-05-19T18:35:00"/>
    <n v="0"/>
    <n v="412000"/>
    <n v="46161.774305555555"/>
    <m/>
    <n v="197478"/>
  </r>
  <r>
    <s v="12712394"/>
    <s v="27.04.2026"/>
    <s v="2026-12320799"/>
    <m/>
    <m/>
    <s v="O`TAGANOV ISTAM RUSTAMOVICH"/>
    <s v="30610782330115"/>
    <s v="06.10.1978"/>
    <s v="+998935305459"/>
    <s v="Навоий"/>
    <x v="1"/>
    <s v="Хомработ МФЙ"/>
    <s v="ZAYNIDDINOV ZUHRIDDIN TO‘LAN O‘G‘LI"/>
    <s v="5270401578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7.04.2026"/>
    <s v="Oddiy"/>
    <s v="27.04.2026"/>
    <m/>
    <n v="2060000"/>
    <m/>
    <d v="2026-04-27T19:05:03"/>
    <n v="0"/>
    <n v="2060000"/>
    <n v="46139.795173611114"/>
    <m/>
    <n v="170478"/>
  </r>
  <r>
    <s v="12709896"/>
    <s v="27.04.2026"/>
    <s v="2026-12317528"/>
    <m/>
    <m/>
    <s v="O‘TAGANOVA ZULXUMOR RUSTAMOVNA"/>
    <s v="43101842330021"/>
    <s v="31.01.1984"/>
    <s v="+998932893805"/>
    <s v="Навоий"/>
    <x v="1"/>
    <s v="Хомработ МФЙ"/>
    <s v="ZAYNIDDINOV ZUHRIDDIN TO‘LAN O‘G‘LI"/>
    <s v="5270401578001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7.04.2026"/>
    <s v="Oddiy"/>
    <s v="27.04.2026"/>
    <s v="????? ????????"/>
    <n v="2060000"/>
    <s v="Ha"/>
    <d v="2026-04-27T19:03:21"/>
    <n v="0"/>
    <n v="2060000"/>
    <n v="46139.793993055559"/>
    <m/>
    <n v="170479"/>
  </r>
  <r>
    <s v="12709863"/>
    <s v="27.04.2026"/>
    <s v="2026-12317484"/>
    <m/>
    <m/>
    <s v="O`TAGANOV ISTAM RUSTAMOVICH"/>
    <s v="30610782330115"/>
    <s v="06.10.1978"/>
    <s v="+998996103805"/>
    <s v="Навоий"/>
    <x v="1"/>
    <s v="Хомработ МФЙ"/>
    <s v="ZAYNIDDINOV ZUHRIDDIN TO‘LAN O‘G‘LI"/>
    <s v="5270401578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7.04.2026"/>
    <s v="Oddiy"/>
    <m/>
    <m/>
    <m/>
    <m/>
    <m/>
    <n v="0"/>
    <m/>
    <m/>
    <m/>
    <m/>
  </r>
  <r>
    <s v="12709811"/>
    <s v="27.04.2026"/>
    <s v="2026-12317415"/>
    <m/>
    <m/>
    <s v="O`TAGANOV ISTAM RUSTAMOVICH"/>
    <s v="30610782330115"/>
    <s v="06.10.1978"/>
    <s v="+998996103805"/>
    <s v="Навоий"/>
    <x v="1"/>
    <s v="Хомработ МФЙ"/>
    <s v="ZAYNIDDINOV ZUHRIDDIN TO‘LAN O‘G‘LI"/>
    <s v="52704015780012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27.04.2026"/>
    <m/>
    <n v="412000"/>
    <m/>
    <d v="2026-04-27T16:55:03"/>
    <n v="0"/>
    <n v="412000"/>
    <n v="46139.704895833333"/>
    <m/>
    <n v="170051"/>
  </r>
  <r>
    <s v="12709640"/>
    <s v="27.04.2026"/>
    <s v="2026-12317210"/>
    <m/>
    <m/>
    <s v="O‘TAGANOVA ZULXUMOR RUSTAMOVNA"/>
    <s v="43101842330021"/>
    <s v="31.01.1984"/>
    <s v="+998932893805"/>
    <s v="Навоий"/>
    <x v="1"/>
    <s v="Хомработ МФЙ"/>
    <s v="ZAYNIDDINOV ZUHRIDDIN TO‘LAN O‘G‘LI"/>
    <s v="52704015780012"/>
    <x v="2"/>
    <n v="0"/>
    <n v="2"/>
    <s v="Тўланди"/>
    <s v="Озиқ"/>
    <s v="Озиқ-овқат билан боғлиқ харажатларини қоплаш (Озиқ-овқат)"/>
    <n v="412000"/>
    <s v="27.04.2026"/>
    <s v="Oddiy"/>
    <s v="27.04.2026"/>
    <m/>
    <n v="412000"/>
    <m/>
    <d v="2026-04-27T16:57:05"/>
    <n v="0"/>
    <n v="412000"/>
    <n v="46139.706307870372"/>
    <m/>
    <n v="170048"/>
  </r>
  <r>
    <s v="12698201"/>
    <s v="25.04.2026"/>
    <s v="2026-12302585"/>
    <m/>
    <m/>
    <s v="ISLOMOV XUDOYQUL QAHHOR O‘G‘LI"/>
    <s v="51503095780034"/>
    <s v="15.03.2009"/>
    <s v="+998773183308"/>
    <s v="Навоий"/>
    <x v="1"/>
    <s v="Хомработ МФЙ"/>
    <s v="ZAYNIDDINOV ZUHRIDDIN TO‘LAN O‘G‘LI"/>
    <s v="5270401578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7.04.2026"/>
    <s v="Oddiy"/>
    <s v="27.04.2026"/>
    <m/>
    <n v="2060000"/>
    <m/>
    <d v="2026-04-27T17:04:18"/>
    <n v="0"/>
    <n v="2060000"/>
    <n v="46139.711319444446"/>
    <m/>
    <n v="170234"/>
  </r>
  <r>
    <s v="12698174"/>
    <s v="25.04.2026"/>
    <s v="2026-12302548"/>
    <m/>
    <m/>
    <s v="SAIDOVA NODIRA GAYBULLAYEVNA"/>
    <s v="43010762390012"/>
    <s v="30.10.1976"/>
    <s v="+998948850427"/>
    <s v="Навоий"/>
    <x v="1"/>
    <s v="Хомработ МФЙ"/>
    <s v="ZAYNIDDINOV ZUHRIDDIN TO‘LAN O‘G‘LI"/>
    <s v="52704015780012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27.04.2026"/>
    <m/>
    <n v="412000"/>
    <m/>
    <d v="2026-04-27T16:59:10"/>
    <n v="0"/>
    <n v="412000"/>
    <n v="46139.707754629628"/>
    <m/>
    <n v="170047"/>
  </r>
  <r>
    <s v="12698162"/>
    <s v="25.04.2026"/>
    <s v="2026-12302529"/>
    <m/>
    <m/>
    <s v="RAXMANOVA MANZURA AKRAMOVNA"/>
    <s v="41001863960080"/>
    <s v="10.01.1986"/>
    <s v="+998913383430"/>
    <s v="Навоий"/>
    <x v="1"/>
    <s v="Хомработ МФЙ"/>
    <s v="ZAYNIDDINOV ZUHRIDDIN TO‘LAN O‘G‘LI"/>
    <s v="52704015780012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27.04.2026"/>
    <m/>
    <n v="412000"/>
    <m/>
    <d v="2026-04-27T17:01:17"/>
    <n v="0"/>
    <n v="412000"/>
    <n v="46139.709224537037"/>
    <m/>
    <n v="170044"/>
  </r>
  <r>
    <s v="12698132"/>
    <s v="25.04.2026"/>
    <s v="2026-12302493"/>
    <m/>
    <m/>
    <s v="ШАРИЁРОВ СУННАТЖОН ШЕРЗОД ЎҒЛИ"/>
    <s v="52803105780052"/>
    <s v="28.03.2010"/>
    <s v="+998913383430"/>
    <s v="Навоий"/>
    <x v="1"/>
    <s v="Хомработ МФЙ"/>
    <s v="ZAYNIDDINOV ZUHRIDDIN TO‘LAN O‘G‘LI"/>
    <s v="5270401578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7.04.2026"/>
    <s v="Oddiy"/>
    <s v="27.04.2026"/>
    <m/>
    <n v="2060000"/>
    <m/>
    <d v="2026-04-27T19:01:24"/>
    <n v="0"/>
    <n v="2060000"/>
    <n v="46139.792638888888"/>
    <m/>
    <n v="170480"/>
  </r>
  <r>
    <s v="12268826"/>
    <s v="27.03.2026"/>
    <s v="2026-11783302"/>
    <m/>
    <m/>
    <s v="XUDOYBAXSHOVA GULSHODA G‘APPORQUL QIZI"/>
    <s v="40406922350014"/>
    <s v="04.06.1992"/>
    <s v="+998946440029"/>
    <s v="Навоий"/>
    <x v="1"/>
    <s v="Хомработ МФЙ"/>
    <s v="ZAYNIDDINOV ZUHRIDDIN TO‘LAN O‘G‘LI"/>
    <s v="52704015780012"/>
    <x v="2"/>
    <n v="0"/>
    <n v="1"/>
    <s v="Тўланди"/>
    <s v="Озиқ"/>
    <s v="Озиқ-овқат билан боғлиқ харажатларини қоплаш (Озиқ-овқат)"/>
    <n v="412000"/>
    <s v="27.03.2026"/>
    <s v="Oddiy"/>
    <s v="28.03.2026"/>
    <m/>
    <n v="412000"/>
    <m/>
    <d v="2026-03-28T11:45:36"/>
    <n v="0"/>
    <n v="412000"/>
    <n v="46109.49"/>
    <m/>
    <n v="144151"/>
  </r>
  <r>
    <s v="12119713"/>
    <s v="19.03.2026"/>
    <s v="2026-11605886"/>
    <m/>
    <m/>
    <s v="MAJIDOVA MARJONA HAMRO QIZI"/>
    <s v="62707035780029"/>
    <s v="27.07.2003"/>
    <s v="+998906650787"/>
    <s v="Навоий"/>
    <x v="1"/>
    <s v="Хомработ МФЙ"/>
    <s v="ZAYNIDDINOV ZUHRIDDIN TO‘LAN O‘G‘LI"/>
    <s v="52704015780012"/>
    <x v="0"/>
    <n v="0"/>
    <n v="0"/>
    <s v="Рад"/>
    <s v="Озиқ"/>
    <s v="Озиқ-овқат билан боғлиқ харажатларини қоплаш (Озиқ-овқат)"/>
    <n v="0"/>
    <s v="19.03.2026"/>
    <s v="Oddiy"/>
    <m/>
    <m/>
    <m/>
    <m/>
    <m/>
    <n v="0"/>
    <m/>
    <m/>
    <m/>
    <m/>
  </r>
  <r>
    <s v="11791076"/>
    <s v="10.03.2026"/>
    <s v="2026-11217674"/>
    <m/>
    <m/>
    <s v="XUDOYBAXSHOVA GULSHODA G‘APPORQUL QIZI"/>
    <s v="40406922350014"/>
    <s v="04.06.1992"/>
    <s v="+998906650787"/>
    <s v="Навоий"/>
    <x v="1"/>
    <s v="Хомработ МФЙ"/>
    <s v="ZAYNIDDINOV ZUHRIDDIN TO‘LAN O‘G‘LI"/>
    <s v="52704015780012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696761"/>
    <s v="06.03.2026"/>
    <s v="2026-11100044"/>
    <m/>
    <m/>
    <s v="XASANOVA DILDORA MIRPULATOVNA"/>
    <s v="42306845780023"/>
    <s v="23.06.1984"/>
    <s v="+998907310275"/>
    <s v="Навоий"/>
    <x v="1"/>
    <s v="Хомработ МФЙ"/>
    <s v="ZAYNIDDINOV ZUHRIDDIN TO‘LAN O‘G‘LI"/>
    <s v="5270401578001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8:55:34"/>
    <n v="0"/>
    <n v="412000"/>
    <n v="46092.371921296297"/>
    <m/>
    <n v="113381"/>
  </r>
  <r>
    <s v="11650363"/>
    <s v="04.03.2026"/>
    <s v="2026-11045636"/>
    <m/>
    <m/>
    <s v="JALILOVA QIZLAROY RASHIDOVNA"/>
    <s v="40405862330014"/>
    <s v="04.05.1986"/>
    <s v="+998773183308"/>
    <s v="Навоий"/>
    <x v="1"/>
    <s v="Хомработ МФЙ"/>
    <s v="ZAYNIDDINOV ZUHRIDDIN TO‘LAN O‘G‘LI"/>
    <s v="5270401578001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0:30:38"/>
    <n v="0"/>
    <n v="412000"/>
    <n v="46086.437939814816"/>
    <m/>
    <n v="75485"/>
  </r>
  <r>
    <s v="11649747"/>
    <s v="04.03.2026"/>
    <s v="2026-11044868"/>
    <m/>
    <m/>
    <s v="BOLTAYEVA FIRUZA UZOQOVNA"/>
    <s v="40902871070019"/>
    <s v="09.02.1987"/>
    <s v="+998948850427"/>
    <s v="Навоий"/>
    <x v="1"/>
    <s v="Хомработ МФЙ"/>
    <s v="ZAYNIDDINOV ZUHRIDDIN TO‘LAN O‘G‘LI"/>
    <s v="52704015780012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0:25:30"/>
    <n v="0"/>
    <n v="412000"/>
    <n v="46086.434374999997"/>
    <m/>
    <n v="75493"/>
  </r>
  <r>
    <s v="11649359"/>
    <s v="04.03.2026"/>
    <s v="2026-11044408"/>
    <m/>
    <m/>
    <s v="OCHILOVA GULMIRA NAMOZOVNA"/>
    <s v="40412812330024"/>
    <s v="04.12.1981"/>
    <s v="+998948850427"/>
    <s v="Навоий"/>
    <x v="1"/>
    <s v="Хомработ МФЙ"/>
    <s v="ZAYNIDDINOV ZUHRIDDIN TO‘LAN O‘G‘LI"/>
    <s v="5270401578001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8:45:47"/>
    <n v="0"/>
    <n v="412000"/>
    <n v="46092.365127314813"/>
    <m/>
    <n v="113661"/>
  </r>
  <r>
    <s v="11649316"/>
    <s v="04.03.2026"/>
    <s v="2026-11044350"/>
    <m/>
    <m/>
    <s v="MUROTOVA PARDAOY NORKULOVNA"/>
    <s v="42012735780034"/>
    <s v="20.12.1973"/>
    <s v="+998773183308"/>
    <s v="Навоий"/>
    <x v="1"/>
    <s v="Хомработ МФЙ"/>
    <s v="ZAYNIDDINOV ZUHRIDDIN TO‘LAN O‘G‘LI"/>
    <s v="5270401578001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8:48:10"/>
    <n v="0"/>
    <n v="412000"/>
    <n v="46092.366782407407"/>
    <m/>
    <n v="113659"/>
  </r>
  <r>
    <s v="11338571"/>
    <s v="20.02.2026"/>
    <s v="2026-10667768"/>
    <m/>
    <m/>
    <s v="OCHILOVA GULMIRA NAMOZOVNA"/>
    <s v="40412812330024"/>
    <s v="04.12.1981"/>
    <s v="+998773183308"/>
    <s v="Навоий"/>
    <x v="1"/>
    <s v="Хомработ МФЙ"/>
    <s v="ZAYNIDDINOV ZUHRIDDIN TO‘LAN O‘G‘LI"/>
    <s v="52704015780012"/>
    <x v="2"/>
    <n v="0"/>
    <n v="1"/>
    <s v="Тўланди"/>
    <s v="Коммунал"/>
    <s v="Коммунал харажатларни қоплаш"/>
    <n v="412000"/>
    <s v="24.02.2026"/>
    <s v="Oddiy"/>
    <s v="25.02.2026"/>
    <m/>
    <n v="412000"/>
    <m/>
    <d v="2026-02-25T18:45:14"/>
    <n v="0"/>
    <n v="412000"/>
    <n v="46078.781412037039"/>
    <m/>
    <n v="65612"/>
  </r>
  <r>
    <s v="11338183"/>
    <s v="20.02.2026"/>
    <s v="2026-10667274"/>
    <m/>
    <m/>
    <s v="MUROTOVA PARDAOY NORKULOVNA"/>
    <s v="42012735780034"/>
    <s v="20.12.1973"/>
    <s v="+998948850427"/>
    <s v="Навоий"/>
    <x v="1"/>
    <s v="Хомработ МФЙ"/>
    <s v="ZAYNIDDINOV ZUHRIDDIN TO‘LAN O‘G‘LI"/>
    <s v="52704015780012"/>
    <x v="2"/>
    <n v="0"/>
    <n v="1"/>
    <s v="Тўланди"/>
    <s v="Коммунал"/>
    <s v="Коммунал харажатларни қоплаш"/>
    <n v="412000"/>
    <s v="24.02.2026"/>
    <s v="Oddiy"/>
    <s v="28.02.2026"/>
    <m/>
    <n v="412000"/>
    <m/>
    <d v="2026-02-28T10:15:14"/>
    <n v="0"/>
    <n v="412000"/>
    <n v="46081.427245370367"/>
    <m/>
    <n v="65611"/>
  </r>
  <r>
    <s v="11018623"/>
    <s v="02.02.2026"/>
    <s v="2026-10289579"/>
    <m/>
    <m/>
    <s v="OCHILOVA GULMIRA NAMOZOVNA"/>
    <s v="40412812330024"/>
    <s v="04.12.1981"/>
    <s v="+998773183308"/>
    <s v="Навоий"/>
    <x v="1"/>
    <s v="Хомработ МФЙ"/>
    <s v="ZAYNIDDINOV ZUHRIDDIN TO‘LAN O‘G‘LI"/>
    <s v="52704015780012"/>
    <x v="6"/>
    <n v="0"/>
    <n v="0"/>
    <s v="Рад"/>
    <s v="Коммунал"/>
    <s v="Коммунал харажатларни қоплаш"/>
    <n v="0"/>
    <s v="05.02.2026"/>
    <s v="Oddiy"/>
    <m/>
    <m/>
    <m/>
    <m/>
    <m/>
    <n v="0"/>
    <m/>
    <m/>
    <m/>
    <m/>
  </r>
  <r>
    <s v="13347545"/>
    <s v="13.06.2026"/>
    <s v="2026-13156005"/>
    <m/>
    <m/>
    <s v="TO‘XTAYEVA DILNOZA SHOMURODOVNA"/>
    <s v="41305871060056"/>
    <s v="13.05.1987"/>
    <s v="+998884151387"/>
    <s v="Навоий"/>
    <x v="1"/>
    <s v="Хусбуддин МФЙ"/>
    <s v="ESANOV JASURBEK KAMOL O‘G‘LI"/>
    <s v="30301985290033"/>
    <x v="2"/>
    <n v="0"/>
    <n v="1"/>
    <s v="Тўланди"/>
    <s v="Озиқ"/>
    <s v="Озиқ-овқат билан боғлиқ харажатларини қоплаш (Озиқ-овқат)"/>
    <n v="412000"/>
    <s v="17.06.2026"/>
    <s v="Oddiy"/>
    <s v="17.06.2026"/>
    <m/>
    <n v="412000"/>
    <m/>
    <d v="2026-06-17T10:45:21"/>
    <n v="0"/>
    <n v="412000"/>
    <n v="46190.448159722226"/>
    <m/>
    <n v="656983"/>
  </r>
  <r>
    <s v="13101395"/>
    <s v="01.06.2026"/>
    <s v="2026-12827833"/>
    <m/>
    <m/>
    <s v="IKROMOVA MOHIGUL IBODULLO QIZI"/>
    <s v="42012925780022"/>
    <s v="20.12.1992"/>
    <s v="+998990770752"/>
    <s v="Навоий"/>
    <x v="1"/>
    <s v="Хусбуддин МФЙ"/>
    <s v="ESANOV JASURBEK KAMOL O‘G‘LI"/>
    <s v="3030198529003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6.2026"/>
    <s v="Oddiy"/>
    <m/>
    <m/>
    <m/>
    <m/>
    <m/>
    <n v="0"/>
    <m/>
    <m/>
    <m/>
    <m/>
  </r>
  <r>
    <s v="13085929"/>
    <s v="26.05.2026"/>
    <s v="2026-12806319"/>
    <m/>
    <m/>
    <s v="MAXSUDOVA MAMLAKAT MAXMUDOVNA"/>
    <s v="40603732330025"/>
    <s v="06.03.1973"/>
    <s v="+998919910075"/>
    <s v="Навоий"/>
    <x v="1"/>
    <s v="Хусбуддин МФЙ"/>
    <s v="ESANOV JASURBEK KAMOL O‘G‘LI"/>
    <s v="30301985290033"/>
    <x v="8"/>
    <n v="0"/>
    <n v="0"/>
    <s v="Жараён"/>
    <s v="Жарроҳлик"/>
    <s v="Жарроҳлик амалиёти харажатларини қоплаш"/>
    <n v="4120000000"/>
    <s v="26.05.2026"/>
    <s v="Oddiy"/>
    <m/>
    <m/>
    <m/>
    <m/>
    <m/>
    <n v="0"/>
    <m/>
    <m/>
    <m/>
    <m/>
  </r>
  <r>
    <s v="12935887"/>
    <s v="14.05.2026"/>
    <s v="2026-12607126"/>
    <m/>
    <m/>
    <s v="IKROMOVA MOHIGUL IBODULLO QIZI"/>
    <s v="42012925780022"/>
    <s v="20.12.1992"/>
    <s v="+998990770752"/>
    <s v="Навоий"/>
    <x v="1"/>
    <s v="Хусбуддин МФЙ"/>
    <s v="ESANOV JASURBEK KAMOL O‘G‘LI"/>
    <s v="3030198529003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4.05.2026"/>
    <s v="Oddiy"/>
    <m/>
    <m/>
    <m/>
    <m/>
    <m/>
    <n v="0"/>
    <m/>
    <m/>
    <m/>
    <m/>
  </r>
  <r>
    <s v="12935864"/>
    <s v="14.05.2026"/>
    <s v="2026-12607098"/>
    <m/>
    <m/>
    <s v="IKROMOVA MOHIGUL IBODULLO QIZI"/>
    <s v="42012925780022"/>
    <s v="20.12.1992"/>
    <s v="+998990770752"/>
    <s v="Навоий"/>
    <x v="1"/>
    <s v="Хусбуддин МФЙ"/>
    <s v="ESANOV JASURBEK KAMOL O‘G‘LI"/>
    <s v="30301985290033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4.05.2026"/>
    <m/>
    <n v="412000"/>
    <m/>
    <d v="2026-05-14T18:48:47"/>
    <n v="0"/>
    <n v="412000"/>
    <n v="46156.783877314818"/>
    <m/>
    <n v="191978"/>
  </r>
  <r>
    <s v="12935384"/>
    <s v="14.05.2026"/>
    <s v="2026-12606424"/>
    <m/>
    <m/>
    <s v="UZOQOVA RAMZIYA KENJAYEVNA"/>
    <s v="41510812330039"/>
    <s v="15.10.1981"/>
    <s v="+998919868180"/>
    <s v="Навоий"/>
    <x v="1"/>
    <s v="Хусбуддин МФЙ"/>
    <s v="ESANOV JASURBEK KAMOL O‘G‘LI"/>
    <s v="3030198529003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4.05.2026"/>
    <s v="Oddiy"/>
    <s v="14.05.2026"/>
    <m/>
    <n v="2060000"/>
    <m/>
    <d v="2026-05-14T18:47:52"/>
    <n v="0"/>
    <n v="2060000"/>
    <n v="46156.78324074074"/>
    <m/>
    <n v="191981"/>
  </r>
  <r>
    <s v="12934044"/>
    <s v="14.05.2026"/>
    <s v="2026-12604665"/>
    <m/>
    <m/>
    <s v="UROKOVA NOZIMA AMONOVNA"/>
    <s v="41110875780028"/>
    <s v="11.10.1987"/>
    <s v="+998972838780"/>
    <s v="Навоий"/>
    <x v="1"/>
    <s v="Хусбуддин МФЙ"/>
    <s v="ESANOV JASURBEK KAMOL O‘G‘LI"/>
    <s v="30301985290033"/>
    <x v="2"/>
    <n v="0"/>
    <n v="22"/>
    <s v="Тўланди"/>
    <s v="Кийим"/>
    <s v="Кийим-кечак ва бошқа энг зарур товарлар билан боғлиқ харажатларини қоплаш (Кийим-кечак)"/>
    <n v="2060000"/>
    <s v="14.05.2026"/>
    <s v="Oddiy"/>
    <s v="15.05.2026"/>
    <m/>
    <n v="2060000"/>
    <m/>
    <d v="2026-05-15T02:50:40"/>
    <n v="0"/>
    <n v="2060000"/>
    <n v="46157.118518518517"/>
    <m/>
    <n v="191983"/>
  </r>
  <r>
    <s v="12933422"/>
    <s v="14.05.2026"/>
    <s v="2026-12603827"/>
    <m/>
    <m/>
    <s v="SAFAROVA MOXICHEXRA SUNATULLOYEVNA"/>
    <s v="42004852330023"/>
    <s v="20.04.1985"/>
    <s v="+998505036867"/>
    <s v="Навоий"/>
    <x v="1"/>
    <s v="Хусбуддин МФЙ"/>
    <s v="ESANOV JASURBEK KAMOL O‘G‘LI"/>
    <s v="3030198529003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4.05.2026"/>
    <s v="Oddiy"/>
    <s v="20.05.2026"/>
    <s v="????? ????????"/>
    <n v="2060000"/>
    <s v="Ha"/>
    <d v="2026-05-20T15:02:30"/>
    <n v="0"/>
    <n v="2060000"/>
    <n v="46162.626736111109"/>
    <m/>
    <n v="197724"/>
  </r>
  <r>
    <s v="12932981"/>
    <s v="14.05.2026"/>
    <s v="2026-12603256"/>
    <m/>
    <m/>
    <s v="SAFAROVA MOXICHEXRA SUNATULLOYEVNA"/>
    <s v="42004852330023"/>
    <s v="20.04.1985"/>
    <s v="+998505036867"/>
    <s v="Навоий"/>
    <x v="1"/>
    <s v="Хусбуддин МФЙ"/>
    <s v="ESANOV JASURBEK KAMOL O‘G‘LI"/>
    <s v="30301985290033"/>
    <x v="5"/>
    <n v="0"/>
    <n v="0"/>
    <s v="Қарор"/>
    <s v="Озиқ"/>
    <s v="Озиқ-овқат билан боғлиқ харажатларини қоплаш (Озиқ-овқат)"/>
    <n v="412000"/>
    <s v="14.05.2026"/>
    <s v="Oddiy"/>
    <s v="15.05.2026"/>
    <s v="????? ????????"/>
    <n v="412000"/>
    <s v="Ha"/>
    <d v="2026-05-15T02:51:09"/>
    <n v="0"/>
    <n v="412000"/>
    <n v="46157.118854166663"/>
    <m/>
    <n v="191980"/>
  </r>
  <r>
    <s v="12897198"/>
    <s v="12.05.2026"/>
    <s v="2026-12556935"/>
    <m/>
    <m/>
    <s v="NOSIROV NODIM QO‘ZIYEVICH"/>
    <s v="30602672330022"/>
    <s v="06.02.1967"/>
    <s v="+998773183314"/>
    <s v="Навоий"/>
    <x v="1"/>
    <s v="Хусбуддин МФЙ"/>
    <s v="ESANOV JASURBEK KAMOL O‘G‘LI"/>
    <s v="30301985290033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4.05.2026"/>
    <m/>
    <n v="412000"/>
    <m/>
    <d v="2026-05-14T11:13:16"/>
    <n v="0"/>
    <n v="412000"/>
    <n v="46156.467546296299"/>
    <m/>
    <n v="190495"/>
  </r>
  <r>
    <s v="12841905"/>
    <s v="06.05.2026"/>
    <s v="2026-12482186"/>
    <m/>
    <m/>
    <s v="MANSUROVA ZULFIZAR MAXMUD QIZI"/>
    <s v="42512955780035"/>
    <s v="25.12.1995"/>
    <s v="+998883221125"/>
    <s v="Навоий"/>
    <x v="1"/>
    <s v="Хусбуддин МФЙ"/>
    <s v="ESANOV JASURBEK KAMOL O‘G‘LI"/>
    <s v="3030198529003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5.2026"/>
    <s v="Oddiy"/>
    <m/>
    <m/>
    <m/>
    <m/>
    <m/>
    <n v="0"/>
    <m/>
    <m/>
    <m/>
    <m/>
  </r>
  <r>
    <s v="12840264"/>
    <s v="06.05.2026"/>
    <s v="2026-12480094"/>
    <m/>
    <m/>
    <s v="RASULOVA GULFERA RAXMONOVNA"/>
    <s v="42805882680047"/>
    <s v="28.05.1988"/>
    <s v="+998885798883"/>
    <s v="Навоий"/>
    <x v="1"/>
    <s v="Хусбуддин МФЙ"/>
    <s v="ESANOV JASURBEK KAMOL O‘G‘LI"/>
    <s v="30301985290033"/>
    <x v="0"/>
    <n v="0"/>
    <n v="0"/>
    <s v="Рад"/>
    <s v="Даволаниш"/>
    <s v="Жарроҳлик амалиётисиз даволаниш харажатларини қоплаш"/>
    <n v="0"/>
    <s v="06.05.2026"/>
    <s v="Oddiy"/>
    <m/>
    <m/>
    <m/>
    <m/>
    <m/>
    <n v="0"/>
    <m/>
    <m/>
    <m/>
    <m/>
  </r>
  <r>
    <s v="12441854"/>
    <s v="06.04.2026"/>
    <s v="2026-11988885"/>
    <m/>
    <m/>
    <s v="KARIMOVA ZILOLA ISROILOVNA"/>
    <s v="42103852350032"/>
    <s v="21.03.1985"/>
    <s v="+998913087374"/>
    <s v="Навоий"/>
    <x v="1"/>
    <s v="Хусбуддин МФЙ"/>
    <s v="ESANOV JASURBEK KAMOL O‘G‘LI"/>
    <s v="3030198529003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6.04.2026"/>
    <s v="Oddiy"/>
    <s v="07.04.2026"/>
    <m/>
    <n v="2060000"/>
    <m/>
    <d v="2026-04-07T12:35:46"/>
    <n v="0"/>
    <n v="2060000"/>
    <n v="46119.524837962963"/>
    <m/>
    <n v="149469"/>
  </r>
  <r>
    <s v="12441766"/>
    <s v="06.04.2026"/>
    <s v="2026-11988784"/>
    <m/>
    <m/>
    <s v="KARIMOVA ZILOLA ISROILOVNA"/>
    <s v="42103852350032"/>
    <s v="21.03.1985"/>
    <s v="+998913087374"/>
    <s v="Навоий"/>
    <x v="1"/>
    <s v="Хусбуддин МФЙ"/>
    <s v="ESANOV JASURBEK KAMOL O‘G‘LI"/>
    <s v="30301985290033"/>
    <x v="2"/>
    <n v="0"/>
    <n v="1"/>
    <s v="Тўланди"/>
    <s v="Озиқ"/>
    <s v="Озиқ-овқат билан боғлиқ харажатларини қоплаш (Озиқ-овқат)"/>
    <n v="412000"/>
    <s v="06.04.2026"/>
    <s v="Oddiy"/>
    <s v="07.04.2026"/>
    <m/>
    <n v="412000"/>
    <m/>
    <d v="2026-04-07T11:29:16"/>
    <n v="0"/>
    <n v="412000"/>
    <n v="46119.47865740741"/>
    <m/>
    <n v="149472"/>
  </r>
  <r>
    <s v="11843175"/>
    <s v="11.03.2026"/>
    <s v="2026-11280133"/>
    <m/>
    <m/>
    <s v="SHODIYEVA MOXICHEXRA HAZRATKULOVNA"/>
    <s v="40907875780010"/>
    <s v="09.07.1987"/>
    <s v="+998991577498"/>
    <s v="Навоий"/>
    <x v="1"/>
    <s v="Хусбуддин МФЙ"/>
    <s v="ESANOV JASURBEK KAMOL O‘G‘LI"/>
    <s v="3030198529003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8:02:41"/>
    <n v="0"/>
    <n v="412000"/>
    <n v="46092.751863425925"/>
    <m/>
    <n v="121419"/>
  </r>
  <r>
    <s v="11843120"/>
    <s v="11.03.2026"/>
    <s v="2026-11280070"/>
    <m/>
    <m/>
    <s v="ZOKIROVA GULCHEHRA SULAYMONOVNA"/>
    <s v="41702832330027"/>
    <s v="17.02.1983"/>
    <s v="+998773183314"/>
    <s v="Навоий"/>
    <x v="1"/>
    <s v="Хусбуддин МФЙ"/>
    <s v="ESANOV JASURBEK KAMOL O‘G‘LI"/>
    <s v="3030198529003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8:04:52"/>
    <n v="0"/>
    <n v="412000"/>
    <n v="46092.753379629627"/>
    <m/>
    <n v="121427"/>
  </r>
  <r>
    <s v="11827348"/>
    <s v="11.03.2026"/>
    <s v="2026-11261277"/>
    <m/>
    <m/>
    <s v="UROKOVA NOZIMA AMONOVNA"/>
    <s v="41110875780028"/>
    <s v="11.10.1987"/>
    <s v="+998972838780"/>
    <s v="Навоий"/>
    <x v="1"/>
    <s v="Хусбуддин МФЙ"/>
    <s v="ESANOV JASURBEK KAMOL O‘G‘LI"/>
    <s v="3030198529003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47:10"/>
    <n v="0"/>
    <n v="412000"/>
    <n v="46092.699421296296"/>
    <m/>
    <n v="117667"/>
  </r>
  <r>
    <s v="11799309"/>
    <s v="11.03.2026"/>
    <s v="2026-11227187"/>
    <m/>
    <m/>
    <s v="ZOKIROVA GULCHEHRA SULAYMONOVNA"/>
    <s v="41702832330027"/>
    <s v="17.02.1983"/>
    <s v="+998913097375"/>
    <s v="Навоий"/>
    <x v="1"/>
    <s v="Хусбуддин МФЙ"/>
    <s v="ESANOV JASURBEK KAMOL O‘G‘LI"/>
    <s v="3030198529003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8600"/>
    <s v="11.03.2026"/>
    <s v="2026-11226409"/>
    <m/>
    <m/>
    <s v="UROKOVA NOZIMA AMONOVNA"/>
    <s v="41110875780028"/>
    <s v="11.10.1987"/>
    <s v="+998972838780"/>
    <s v="Навоий"/>
    <x v="1"/>
    <s v="Хусбуддин МФЙ"/>
    <s v="ESANOV JASURBEK KAMOL O‘G‘LI"/>
    <s v="3030198529003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87936"/>
    <s v="05.03.2026"/>
    <s v="2026-11089631"/>
    <m/>
    <m/>
    <s v="XUDOYQULOVA SAODAT RUSTAMOVNA"/>
    <s v="42705892330052"/>
    <s v="27.05.1989"/>
    <s v="+998945560819"/>
    <s v="Навоий"/>
    <x v="1"/>
    <s v="Хусбуддин МФЙ"/>
    <s v="ESANOV JASURBEK KAMOL O‘G‘LI"/>
    <s v="3030198529003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09:26:40"/>
    <n v="0"/>
    <n v="412000"/>
    <n v="46091.393518518518"/>
    <m/>
    <n v="89131"/>
  </r>
  <r>
    <s v="11628993"/>
    <s v="04.03.2026"/>
    <s v="2026-11020566"/>
    <m/>
    <m/>
    <s v="UZOQOVA RAMZIYA KENJAYEVNA"/>
    <s v="41510812330039"/>
    <s v="15.10.1981"/>
    <s v="+998919868180"/>
    <s v="Навоий"/>
    <x v="1"/>
    <s v="Хусбуддин МФЙ"/>
    <s v="ESANOV JASURBEK KAMOL O‘G‘LI"/>
    <s v="30301985290033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5:42:40"/>
    <n v="0"/>
    <n v="412000"/>
    <n v="46086.654629629629"/>
    <m/>
    <n v="76084"/>
  </r>
  <r>
    <s v="11618783"/>
    <s v="04.03.2026"/>
    <s v="2026-11008569"/>
    <m/>
    <m/>
    <s v="XUDOYQULOVA SAODAT RUSTAMOVNA"/>
    <s v="42705892330052"/>
    <s v="27.05.1989"/>
    <s v="+998945560819"/>
    <s v="Навоий"/>
    <x v="1"/>
    <s v="Хусбуддин МФЙ"/>
    <s v="ESANOV JASURBEK KAMOL O‘G‘LI"/>
    <s v="30301985290033"/>
    <x v="2"/>
    <n v="0"/>
    <n v="1"/>
    <s v="Тўланди"/>
    <s v="Коммунал"/>
    <s v="Коммунал харажатларни қоплаш"/>
    <n v="412000"/>
    <s v="04.03.2026"/>
    <s v="Oddiy"/>
    <s v="05.03.2026"/>
    <m/>
    <n v="412000"/>
    <m/>
    <d v="2026-03-05T15:45:23"/>
    <n v="0"/>
    <n v="412000"/>
    <n v="46086.6565162037"/>
    <m/>
    <n v="71869"/>
  </r>
  <r>
    <s v="11613105"/>
    <s v="04.03.2026"/>
    <s v="2026-11001870"/>
    <m/>
    <m/>
    <s v="UZOQOVA RAMZIYA KENJAYEVNA"/>
    <s v="41510812330039"/>
    <s v="15.10.1981"/>
    <s v="+998919868180"/>
    <s v="Навоий"/>
    <x v="1"/>
    <s v="Хусбуддин МФЙ"/>
    <s v="ESANOV JASURBEK KAMOL O‘G‘LI"/>
    <s v="30301985290033"/>
    <x v="2"/>
    <n v="0"/>
    <n v="1"/>
    <s v="Тўланди"/>
    <s v="Коммунал"/>
    <s v="Коммунал харажатларни қоплаш"/>
    <n v="412000"/>
    <s v="04.03.2026"/>
    <s v="Oddiy"/>
    <s v="05.03.2026"/>
    <m/>
    <n v="412000"/>
    <m/>
    <d v="2026-03-05T15:44:49"/>
    <n v="0"/>
    <n v="412000"/>
    <n v="46086.656122685185"/>
    <m/>
    <n v="71891"/>
  </r>
  <r>
    <s v="11607827"/>
    <s v="04.03.2026"/>
    <s v="2026-10995825"/>
    <m/>
    <m/>
    <s v="XUDOYQULOVA SAODAT RUSTAMOVNA"/>
    <s v="42705892330052"/>
    <s v="27.05.1989"/>
    <s v="+998945560819"/>
    <s v="Навоий"/>
    <x v="1"/>
    <s v="Хусбуддин МФЙ"/>
    <s v="ESANOV JASURBEK KAMOL O‘G‘LI"/>
    <s v="30301985290033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66624"/>
    <s v="03.03.2026"/>
    <s v="2026-10947254"/>
    <m/>
    <m/>
    <s v="UZOQOVA RAMZIYA KENJAYEVNA"/>
    <s v="41510812330039"/>
    <s v="15.10.1981"/>
    <s v="+998919868180"/>
    <s v="Навоий"/>
    <x v="1"/>
    <s v="Хусбуддин МФЙ"/>
    <s v="ESANOV JASURBEK KAMOL O‘G‘LI"/>
    <s v="30301985290033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3410166"/>
    <s v="18.06.2026"/>
    <s v="2026-13239811"/>
    <s v="CHORIYEVA ZUHRA NURULLAYEVNA"/>
    <s v="40408912330033"/>
    <s v="NASULLAYEV NAZARBEK ZAFAR O`G`LI"/>
    <s v="50307165780024"/>
    <s v="03.07.2016"/>
    <s v="+998884291500"/>
    <s v="Навоий"/>
    <x v="1"/>
    <s v="Шейхон МФЙ"/>
    <s v="JAMILOV RAMAZON JASUR O‘G‘LI"/>
    <s v="31001995780038"/>
    <x v="6"/>
    <n v="0"/>
    <n v="0"/>
    <s v="Рад"/>
    <s v="Жарроҳлик"/>
    <s v="Жарроҳлик амалиёти харажатларини қоплаш"/>
    <n v="0"/>
    <s v="18.06.2026"/>
    <s v="Oddiy"/>
    <m/>
    <m/>
    <m/>
    <m/>
    <m/>
    <n v="0"/>
    <m/>
    <m/>
    <m/>
    <m/>
  </r>
  <r>
    <s v="13264157"/>
    <s v="09.06.2026"/>
    <s v="2026-13043236"/>
    <m/>
    <m/>
    <s v="ISKANDAROVA GULJAHON UMAROVNA"/>
    <s v="41609892330036"/>
    <s v="16.09.1989"/>
    <s v="+998970854779"/>
    <s v="Навоий"/>
    <x v="1"/>
    <s v="Шейхон МФЙ"/>
    <s v="JAMILOV RAMAZON JASUR O‘G‘LI"/>
    <s v="31001995780038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9.06.2026"/>
    <s v="Oddiy"/>
    <s v="10.06.2026"/>
    <s v="????? ????????"/>
    <n v="2060000"/>
    <s v="Ha"/>
    <d v="2026-06-10T11:46:16"/>
    <n v="0"/>
    <n v="2060000"/>
    <n v="46183.49046296296"/>
    <m/>
    <n v="313364"/>
  </r>
  <r>
    <s v="13264143"/>
    <s v="09.06.2026"/>
    <s v="2026-13043219"/>
    <m/>
    <m/>
    <s v="ISKANDAROVA GULJAHON UMAROVNA"/>
    <s v="41609892330036"/>
    <s v="16.09.1989"/>
    <s v="+998970854779"/>
    <s v="Навоий"/>
    <x v="1"/>
    <s v="Шейхон МФЙ"/>
    <s v="JAMILOV RAMAZON JASUR O‘G‘LI"/>
    <s v="31001995780038"/>
    <x v="2"/>
    <n v="0"/>
    <n v="1"/>
    <s v="Тўланди"/>
    <s v="Озиқ"/>
    <s v="Озиқ-овқат билан боғлиқ харажатларини қоплаш (Озиқ-овқат)"/>
    <n v="412000"/>
    <s v="09.06.2026"/>
    <s v="Oddiy"/>
    <s v="10.06.2026"/>
    <m/>
    <n v="412000"/>
    <m/>
    <d v="2026-06-10T10:36:10"/>
    <n v="0"/>
    <n v="412000"/>
    <n v="46183.441782407404"/>
    <m/>
    <n v="313349"/>
  </r>
  <r>
    <s v="13263823"/>
    <s v="09.06.2026"/>
    <s v="2026-13042824"/>
    <m/>
    <m/>
    <s v="BOLTAYEVA MUXLISA SHUKRULLOYEVNA"/>
    <s v="40307892330072"/>
    <s v="03.07.1989"/>
    <s v="+998976847578"/>
    <s v="Навоий"/>
    <x v="1"/>
    <s v="Шейхон МФЙ"/>
    <s v="JAMILOV RAMAZON JASUR O‘G‘LI"/>
    <s v="31001995780038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9.06.2026"/>
    <s v="Oddiy"/>
    <s v="10.06.2026"/>
    <s v="????? ????????"/>
    <n v="2060000"/>
    <s v="Ha"/>
    <d v="2026-06-10T11:42:57"/>
    <n v="0"/>
    <n v="2060000"/>
    <n v="46183.488159722219"/>
    <m/>
    <n v="313362"/>
  </r>
  <r>
    <s v="13263804"/>
    <s v="09.06.2026"/>
    <s v="2026-13042799"/>
    <m/>
    <m/>
    <s v="BOLTAYEVA MUXLISA SHUKRULLOYEVNA"/>
    <s v="40307892330072"/>
    <s v="03.07.1989"/>
    <s v="+998976847578"/>
    <s v="Навоий"/>
    <x v="1"/>
    <s v="Шейхон МФЙ"/>
    <s v="JAMILOV RAMAZON JASUR O‘G‘LI"/>
    <s v="31001995780038"/>
    <x v="2"/>
    <n v="0"/>
    <n v="1"/>
    <s v="Тўланди"/>
    <s v="Озиқ"/>
    <s v="Озиқ-овқат билан боғлиқ харажатларини қоплаш (Озиқ-овқат)"/>
    <n v="412000"/>
    <s v="09.06.2026"/>
    <s v="Oddiy"/>
    <s v="10.06.2026"/>
    <m/>
    <n v="412000"/>
    <m/>
    <d v="2026-06-10T10:35:31"/>
    <n v="0"/>
    <n v="412000"/>
    <n v="46183.441331018519"/>
    <m/>
    <n v="313346"/>
  </r>
  <r>
    <s v="13263763"/>
    <s v="09.06.2026"/>
    <s v="2026-13042749"/>
    <m/>
    <m/>
    <s v="ASLONOVA GULNORA TOIROVNA"/>
    <s v="40411902330126"/>
    <s v="04.11.1990"/>
    <s v="+998913095058"/>
    <s v="Навоий"/>
    <x v="1"/>
    <s v="Шейхон МФЙ"/>
    <s v="JAMILOV RAMAZON JASUR O‘G‘LI"/>
    <s v="31001995780038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9.06.2026"/>
    <s v="Oddiy"/>
    <s v="10.06.2026"/>
    <s v="????? ????????"/>
    <n v="2060000"/>
    <s v="Ha"/>
    <d v="2026-06-10T11:43:12"/>
    <n v="0"/>
    <n v="2060000"/>
    <n v="46183.488333333335"/>
    <m/>
    <n v="313360"/>
  </r>
  <r>
    <s v="13263736"/>
    <s v="09.06.2026"/>
    <s v="2026-13042719"/>
    <m/>
    <m/>
    <s v="ASLONOVA GULNORA TOIROVNA"/>
    <s v="40411902330126"/>
    <s v="04.11.1990"/>
    <s v="+998913095058"/>
    <s v="Навоий"/>
    <x v="1"/>
    <s v="Шейхон МФЙ"/>
    <s v="JAMILOV RAMAZON JASUR O‘G‘LI"/>
    <s v="31001995780038"/>
    <x v="5"/>
    <n v="0"/>
    <n v="0"/>
    <s v="Қарор"/>
    <s v="Озиқ"/>
    <s v="Озиқ-овқат билан боғлиқ харажатларини қоплаш (Озиқ-овқат)"/>
    <n v="412000"/>
    <s v="09.06.2026"/>
    <s v="Oddiy"/>
    <s v="10.06.2026"/>
    <s v="????? ????????"/>
    <n v="412000"/>
    <s v="Ha"/>
    <d v="2026-06-10T10:21:49"/>
    <n v="0"/>
    <n v="412000"/>
    <n v="46183.431817129633"/>
    <m/>
    <n v="313344"/>
  </r>
  <r>
    <s v="13263673"/>
    <s v="09.06.2026"/>
    <s v="2026-13042646"/>
    <m/>
    <m/>
    <s v="AMONOVA OZODA SATTOR QIZI"/>
    <s v="40502945780028"/>
    <s v="05.02.1994"/>
    <s v="+998972974771"/>
    <s v="Навоий"/>
    <x v="1"/>
    <s v="Шейхон МФЙ"/>
    <s v="JAMILOV RAMAZON JASUR O‘G‘LI"/>
    <s v="31001995780038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9.06.2026"/>
    <s v="Oddiy"/>
    <s v="10.06.2026"/>
    <s v="????? ????????"/>
    <n v="2060000"/>
    <s v="Ha"/>
    <d v="2026-06-10T11:47:41"/>
    <n v="0"/>
    <n v="2060000"/>
    <n v="46183.491446759261"/>
    <m/>
    <n v="313357"/>
  </r>
  <r>
    <s v="13263651"/>
    <s v="09.06.2026"/>
    <s v="2026-13042616"/>
    <m/>
    <m/>
    <s v="AMONOVA OZODA SATTOR QIZI"/>
    <s v="40502945780028"/>
    <s v="05.02.1994"/>
    <s v="+998972974771"/>
    <s v="Навоий"/>
    <x v="1"/>
    <s v="Шейхон МФЙ"/>
    <s v="JAMILOV RAMAZON JASUR O‘G‘LI"/>
    <s v="31001995780038"/>
    <x v="0"/>
    <n v="0"/>
    <n v="0"/>
    <s v="Рад"/>
    <s v="Озиқ"/>
    <s v="Озиқ-овқат билан боғлиқ харажатларини қоплаш (Озиқ-овқат)"/>
    <n v="0"/>
    <s v="09.06.2026"/>
    <s v="Oddiy"/>
    <m/>
    <m/>
    <m/>
    <m/>
    <m/>
    <n v="0"/>
    <m/>
    <m/>
    <m/>
    <m/>
  </r>
  <r>
    <s v="13263240"/>
    <s v="09.06.2026"/>
    <s v="2026-13042090"/>
    <m/>
    <m/>
    <s v="RO‘ZIYEV NURALI IDIYEVICH"/>
    <s v="32702795780015"/>
    <s v="27.02.1979"/>
    <s v="+998943263839"/>
    <s v="Навоий"/>
    <x v="1"/>
    <s v="Шейхон МФЙ"/>
    <s v="JAMILOV RAMAZON JASUR O‘G‘LI"/>
    <s v="31001995780038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9.06.2026"/>
    <s v="Oddiy"/>
    <s v="10.06.2026"/>
    <s v="????? ????????"/>
    <n v="2060000"/>
    <s v="Ha"/>
    <d v="2026-06-10T11:43:25"/>
    <n v="0"/>
    <n v="2060000"/>
    <n v="46183.488483796296"/>
    <m/>
    <n v="313354"/>
  </r>
  <r>
    <s v="13263197"/>
    <s v="09.06.2026"/>
    <s v="2026-13042039"/>
    <m/>
    <m/>
    <s v="RO‘ZIYEV NURALI IDIYEVICH"/>
    <s v="32702795780015"/>
    <s v="27.02.1979"/>
    <s v="+998884709669"/>
    <s v="Навоий"/>
    <x v="1"/>
    <s v="Шейхон МФЙ"/>
    <s v="JAMILOV RAMAZON JASUR O‘G‘LI"/>
    <s v="31001995780038"/>
    <x v="2"/>
    <n v="0"/>
    <n v="1"/>
    <s v="Тўланди"/>
    <s v="Озиқ"/>
    <s v="Озиқ-овқат билан боғлиқ харажатларини қоплаш (Озиқ-овқат)"/>
    <n v="412000"/>
    <s v="09.06.2026"/>
    <s v="Oddiy"/>
    <s v="10.06.2026"/>
    <m/>
    <n v="412000"/>
    <m/>
    <d v="2026-06-10T10:19:53"/>
    <n v="0"/>
    <n v="412000"/>
    <n v="46183.430474537039"/>
    <m/>
    <n v="313341"/>
  </r>
  <r>
    <s v="12852642"/>
    <s v="06.05.2026"/>
    <s v="2026-12496255"/>
    <m/>
    <m/>
    <s v="ISKANDOROVA ZEBO ISLOMOVNA"/>
    <s v="42012832330075"/>
    <s v="20.12.1983"/>
    <s v="+998992506863"/>
    <s v="Навоий"/>
    <x v="1"/>
    <s v="Шейхон МФЙ"/>
    <s v="JAMILOV RAMAZON JASUR O‘G‘LI"/>
    <s v="31001995780038"/>
    <x v="5"/>
    <n v="0"/>
    <n v="0"/>
    <s v="Қарор"/>
    <s v="Озиқ"/>
    <s v="Озиқ-овқат билан боғлиқ харажатларини қоплаш (Озиқ-овқат)"/>
    <n v="412000"/>
    <s v="12.05.2026"/>
    <s v="Oddiy"/>
    <s v="12.05.2026"/>
    <s v="????? ????????"/>
    <n v="412000"/>
    <s v="Ha"/>
    <d v="2026-05-12T09:09:21"/>
    <n v="0"/>
    <n v="412000"/>
    <n v="46154.381493055553"/>
    <m/>
    <n v="187488"/>
  </r>
  <r>
    <s v="12230969"/>
    <s v="26.03.2026"/>
    <s v="2026-11737534"/>
    <m/>
    <m/>
    <s v="ROZIQOVA DILSORA RAFIQ QIZI"/>
    <s v="62201005780032"/>
    <s v="22.01.2000"/>
    <s v="+998990937433"/>
    <s v="Навоий"/>
    <x v="1"/>
    <s v="Шейхон МФЙ"/>
    <s v="JAMILOV RAMAZON JASUR O‘G‘LI"/>
    <s v="31001995780038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6.03.2026"/>
    <s v="Oddiy"/>
    <s v="26.03.2026"/>
    <m/>
    <n v="2060000"/>
    <m/>
    <d v="2026-03-26T17:56:17"/>
    <n v="0"/>
    <n v="2060000"/>
    <n v="46107.747418981482"/>
    <m/>
    <n v="143168"/>
  </r>
  <r>
    <s v="12230941"/>
    <s v="26.03.2026"/>
    <s v="2026-11737501"/>
    <m/>
    <m/>
    <s v="ROZIQOVA DILSORA RAFIQ QIZI"/>
    <s v="62201005780032"/>
    <s v="22.01.2000"/>
    <s v="+998990937433"/>
    <s v="Навоий"/>
    <x v="1"/>
    <s v="Шейхон МФЙ"/>
    <s v="JAMILOV RAMAZON JASUR O‘G‘LI"/>
    <s v="31001995780038"/>
    <x v="2"/>
    <n v="0"/>
    <n v="1"/>
    <s v="Тўланди"/>
    <s v="Озиқ"/>
    <s v="Озиқ-овқат билан боғлиқ харажатларини қоплаш (Озиқ-овқат)"/>
    <n v="412000"/>
    <s v="26.03.2026"/>
    <s v="Oddiy"/>
    <s v="26.03.2026"/>
    <m/>
    <n v="412000"/>
    <m/>
    <d v="2026-03-26T17:51:19"/>
    <n v="0"/>
    <n v="412000"/>
    <n v="46107.743969907409"/>
    <m/>
    <n v="143163"/>
  </r>
  <r>
    <s v="12154028"/>
    <s v="24.03.2026"/>
    <s v="2026-11645903"/>
    <m/>
    <m/>
    <s v="ABDULLAYEVA NILUFAR ZAYNIDDIN QIZI"/>
    <s v="42301995780024"/>
    <s v="23.01.1999"/>
    <s v="+998973679899"/>
    <s v="Навоий"/>
    <x v="1"/>
    <s v="Шейхон МФЙ"/>
    <s v="JAMILOV RAMAZON JASUR O‘G‘LI"/>
    <s v="31001995780038"/>
    <x v="2"/>
    <n v="0"/>
    <n v="11"/>
    <s v="Тўланди"/>
    <s v="Озиқ"/>
    <s v="Озиқ-овқат билан боғлиқ харажатларини қоплаш (Озиқ-овқат)"/>
    <n v="412000"/>
    <s v="24.03.2026"/>
    <s v="Oddiy"/>
    <s v="24.03.2026"/>
    <m/>
    <n v="412000"/>
    <m/>
    <d v="2026-03-24T12:11:24"/>
    <n v="0"/>
    <n v="412000"/>
    <n v="46105.507916666669"/>
    <m/>
    <n v="141274"/>
  </r>
  <r>
    <s v="12153220"/>
    <s v="24.03.2026"/>
    <s v="2026-11644957"/>
    <m/>
    <m/>
    <s v="ABDULLAYEVA NILUFAR ZAYNIDDIN QIZI"/>
    <s v="42301995780024"/>
    <s v="23.01.1999"/>
    <s v="+998973679899"/>
    <s v="Навоий"/>
    <x v="1"/>
    <s v="Шейхон МФЙ"/>
    <s v="JAMILOV RAMAZON JASUR O‘G‘LI"/>
    <s v="3100199578003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4.03.2026"/>
    <s v="Oddiy"/>
    <m/>
    <m/>
    <m/>
    <m/>
    <m/>
    <n v="0"/>
    <m/>
    <m/>
    <m/>
    <m/>
  </r>
  <r>
    <s v="12151611"/>
    <s v="24.03.2026"/>
    <s v="2026-11643085"/>
    <m/>
    <m/>
    <s v="TILAVOVA GULISTON NIYOZ QIZI"/>
    <s v="42206985780038"/>
    <s v="22.06.1998"/>
    <s v="+998959049809"/>
    <s v="Навоий"/>
    <x v="1"/>
    <s v="Шейхон МФЙ"/>
    <s v="JAMILOV RAMAZON JASUR O‘G‘LI"/>
    <s v="31001995780038"/>
    <x v="2"/>
    <n v="0"/>
    <n v="1"/>
    <s v="Тўланди"/>
    <s v="Озиқ"/>
    <s v="Озиқ-овқат билан боғлиқ харажатларини қоплаш (Озиқ-овқат)"/>
    <n v="412000"/>
    <s v="24.03.2026"/>
    <s v="Oddiy"/>
    <s v="24.03.2026"/>
    <m/>
    <n v="412000"/>
    <m/>
    <d v="2026-03-24T12:10:08"/>
    <n v="0"/>
    <n v="412000"/>
    <n v="46105.507037037038"/>
    <m/>
    <n v="141275"/>
  </r>
  <r>
    <s v="11769418"/>
    <s v="10.03.2026"/>
    <s v="2026-11192814"/>
    <m/>
    <m/>
    <s v="AMONOVA MAVJUDA SHABONOVNA"/>
    <s v="42607812330068"/>
    <s v="26.07.1981"/>
    <s v="+998883686061"/>
    <s v="Навоий"/>
    <x v="1"/>
    <s v="Шейхон МФЙ"/>
    <s v="JAMILOV RAMAZON JASUR O‘G‘LI"/>
    <s v="31001995780038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4:02:10"/>
    <n v="0"/>
    <n v="412000"/>
    <n v="46092.584837962961"/>
    <m/>
    <n v="106829"/>
  </r>
  <r>
    <s v="11723567"/>
    <s v="06.03.2026"/>
    <s v="2026-11130452"/>
    <m/>
    <m/>
    <s v="AMINOVA YULDUZ DAVLAT QIZI"/>
    <s v="42712922330069"/>
    <s v="27.12.1992"/>
    <s v="+998773183326"/>
    <s v="Навоий"/>
    <x v="1"/>
    <s v="Шейхон МФЙ"/>
    <s v="JAMILOV RAMAZON JASUR O‘G‘LI"/>
    <s v="31001995780038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2:41:13"/>
    <n v="0"/>
    <n v="412000"/>
    <n v="46091.528622685182"/>
    <m/>
    <n v="104213"/>
  </r>
  <r>
    <s v="11723306"/>
    <s v="06.03.2026"/>
    <s v="2026-11130156"/>
    <m/>
    <m/>
    <s v="SAMADILLAYEVA MUXLISA NORMUROD QIZI"/>
    <s v="60102005670085"/>
    <s v="01.02.2000"/>
    <s v="+998935547878"/>
    <s v="Навоий"/>
    <x v="1"/>
    <s v="Шейхон МФЙ"/>
    <s v="JAMILOV RAMAZON JASUR O‘G‘LI"/>
    <s v="31001995780038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2:41:28"/>
    <n v="0"/>
    <n v="412000"/>
    <n v="46091.528796296298"/>
    <m/>
    <n v="104550"/>
  </r>
  <r>
    <s v="11723058"/>
    <s v="06.03.2026"/>
    <s v="2026-11129872"/>
    <m/>
    <m/>
    <s v="XALILOVA MAYSARA GAFUROVNA"/>
    <s v="40505882330088"/>
    <s v="05.05.1988"/>
    <s v="+998935547878"/>
    <s v="Навоий"/>
    <x v="1"/>
    <s v="Шейхон МФЙ"/>
    <s v="JAMILOV RAMAZON JASUR O‘G‘LI"/>
    <s v="31001995780038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2:40:58"/>
    <n v="0"/>
    <n v="412000"/>
    <n v="46091.528449074074"/>
    <m/>
    <n v="103647"/>
  </r>
  <r>
    <s v="11718529"/>
    <s v="06.03.2026"/>
    <s v="2026-11124674"/>
    <m/>
    <m/>
    <s v="FAYZULLAYEVA QUNDUZ QAHHOR QIZI"/>
    <s v="40210942330066"/>
    <s v="02.10.1994"/>
    <s v="+998970867738"/>
    <s v="Навоий"/>
    <x v="1"/>
    <s v="Шейхон МФЙ"/>
    <s v="JAMILOV RAMAZON JASUR O‘G‘LI"/>
    <s v="31001995780038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18316"/>
    <s v="06.03.2026"/>
    <s v="2026-11124435"/>
    <m/>
    <m/>
    <s v="AMONOVA MAVJUDA SHABONOVNA"/>
    <s v="42607812330068"/>
    <s v="26.07.1981"/>
    <s v="+998883686061"/>
    <s v="Навоий"/>
    <x v="1"/>
    <s v="Шейхон МФЙ"/>
    <s v="JAMILOV RAMAZON JASUR O‘G‘LI"/>
    <s v="31001995780038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717952"/>
    <s v="06.03.2026"/>
    <s v="2026-11124032"/>
    <m/>
    <m/>
    <s v="RAXMONOVA MAXSUDA SHUXRATOVNA"/>
    <s v="42908892330015"/>
    <s v="29.08.1989"/>
    <s v="+998918552989"/>
    <s v="Навоий"/>
    <x v="1"/>
    <s v="Шейхон МФЙ"/>
    <s v="JAMILOV RAMAZON JASUR O‘G‘LI"/>
    <s v="31001995780038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6.03.2026"/>
    <m/>
    <n v="412000"/>
    <m/>
    <d v="2026-03-06T17:03:47"/>
    <n v="0"/>
    <n v="412000"/>
    <n v="46087.710960648146"/>
    <m/>
    <n v="90465"/>
  </r>
  <r>
    <s v="11650922"/>
    <s v="04.03.2026"/>
    <s v="2026-11046312"/>
    <m/>
    <m/>
    <s v="AMONOVA MAVJUDA SHABONOVNA"/>
    <s v="42607812330068"/>
    <s v="26.07.1981"/>
    <s v="+998883686061"/>
    <s v="Навоий"/>
    <x v="1"/>
    <s v="Шейхон МФЙ"/>
    <s v="JAMILOV RAMAZON JASUR O‘G‘LI"/>
    <s v="31001995780038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7887"/>
    <s v="04.03.2026"/>
    <s v="2026-11030968"/>
    <m/>
    <m/>
    <s v="RAXMONOVA MAXSUDA SHUXRATOVNA"/>
    <s v="42908892330015"/>
    <s v="29.08.1989"/>
    <s v="+998918552989"/>
    <s v="Навоий"/>
    <x v="1"/>
    <s v="Шейхон МФЙ"/>
    <s v="JAMILOV RAMAZON JASUR O‘G‘LI"/>
    <s v="31001995780038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3254556"/>
    <s v="09.06.2026"/>
    <s v="2026-13031192"/>
    <m/>
    <m/>
    <s v="AKRAMOVA GULHAYO AMINOVNA"/>
    <s v="42107892330014"/>
    <s v="21.07.1989"/>
    <s v="+998906194310"/>
    <s v="Навоий"/>
    <x v="1"/>
    <s v="Ванғози МФЙ"/>
    <s v="SHODIYEVA GULRUX XAIT QIZI"/>
    <s v="42301922330058"/>
    <x v="4"/>
    <n v="0"/>
    <n v="0"/>
    <s v="Жараён"/>
    <s v="Озиқ"/>
    <s v="Озиқ-овқат билан боғлиқ харажатларини қоплаш (Озиқ-овқат)"/>
    <n v="412000"/>
    <s v="09.06.2026"/>
    <s v="Oddiy"/>
    <s v="10.06.2026"/>
    <m/>
    <n v="412000"/>
    <m/>
    <d v="2026-06-10T09:33:35"/>
    <n v="0"/>
    <n v="412000"/>
    <n v="46183.398321759261"/>
    <m/>
    <n v="313333"/>
  </r>
  <r>
    <s v="13253297"/>
    <s v="09.06.2026"/>
    <s v="2026-13029678"/>
    <m/>
    <m/>
    <s v="TOSHPO‘LOTOVA MARJONA TO‘YIBOY QIZI"/>
    <s v="60805045780018"/>
    <s v="08.05.2004"/>
    <s v="+998900880363"/>
    <s v="Навоий"/>
    <x v="1"/>
    <s v="Ванғози МФЙ"/>
    <s v="SHODIYEVA GULRUX XAIT QIZI"/>
    <s v="42301922330058"/>
    <x v="5"/>
    <n v="0"/>
    <n v="0"/>
    <s v="Қарор"/>
    <s v="Озиқ"/>
    <s v="Озиқ-овқат билан боғлиқ харажатларини қоплаш (Озиқ-овқат)"/>
    <n v="412000"/>
    <s v="09.06.2026"/>
    <s v="Oddiy"/>
    <s v="09.06.2026"/>
    <s v="????? ????????"/>
    <n v="412000"/>
    <s v="Ha"/>
    <d v="2026-06-09T10:39:50"/>
    <n v="0"/>
    <n v="412000"/>
    <n v="46182.444328703707"/>
    <m/>
    <n v="309507"/>
  </r>
  <r>
    <s v="13117041"/>
    <s v="01.06.2026"/>
    <s v="2026-12848806"/>
    <m/>
    <m/>
    <s v="NOROVA SAFIYA JO‘RABEK QIZI"/>
    <s v="40604942330058"/>
    <s v="06.04.1994"/>
    <s v="+998889709194"/>
    <s v="Навоий"/>
    <x v="1"/>
    <s v="Ванғози МФЙ"/>
    <s v="SHODIYEVA GULRUX XAIT QIZI"/>
    <s v="42301922330058"/>
    <x v="2"/>
    <n v="0"/>
    <n v="1"/>
    <s v="Тўланди"/>
    <s v="Озиқ"/>
    <s v="Озиқ-овқат билан боғлиқ харажатларини қоплаш (Озиқ-овқат)"/>
    <n v="412000"/>
    <s v="04.06.2026"/>
    <s v="Oddiy"/>
    <s v="04.06.2026"/>
    <m/>
    <n v="412000"/>
    <m/>
    <d v="2026-06-04T11:01:26"/>
    <n v="0"/>
    <n v="412000"/>
    <n v="46177.459328703706"/>
    <m/>
    <n v="277804"/>
  </r>
  <r>
    <s v="13043041"/>
    <s v="22.05.2026"/>
    <s v="2026-12747038"/>
    <m/>
    <m/>
    <s v="HASANOVA ZULFIYA HALIMOVNA"/>
    <s v="62710035280037"/>
    <s v="27.10.2003"/>
    <s v="+998886687447"/>
    <s v="Навоий"/>
    <x v="1"/>
    <s v="Ванғози МФЙ"/>
    <s v="SHODIYEVA GULRUX XAIT QIZI"/>
    <s v="42301922330058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22.05.2026"/>
    <m/>
    <n v="412000"/>
    <m/>
    <d v="2026-05-22T16:18:15"/>
    <n v="0"/>
    <n v="412000"/>
    <n v="46164.679340277777"/>
    <m/>
    <n v="206645"/>
  </r>
  <r>
    <s v="12976438"/>
    <s v="18.05.2026"/>
    <s v="2026-12659556"/>
    <m/>
    <m/>
    <s v="MARDONOVA MANZURA JO‘RAYEVNA"/>
    <s v="42406822330039"/>
    <s v="24.06.1982"/>
    <s v="+998500208224"/>
    <s v="Навоий"/>
    <x v="1"/>
    <s v="Ванғози МФЙ"/>
    <s v="SHODIYEVA GULRUX XAIT QIZI"/>
    <s v="42301922330058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22.05.2026"/>
    <m/>
    <n v="412000"/>
    <m/>
    <d v="2026-05-22T16:18:04"/>
    <n v="0"/>
    <n v="412000"/>
    <n v="46164.679212962961"/>
    <m/>
    <n v="206643"/>
  </r>
  <r>
    <s v="12976190"/>
    <s v="18.05.2026"/>
    <s v="2026-12659259"/>
    <m/>
    <m/>
    <s v="TOSHPO‘LATOVA MOHICHEHRA ORIF QIZI"/>
    <s v="41707985780040"/>
    <s v="17.07.1998"/>
    <s v="+998900886864"/>
    <s v="Навоий"/>
    <x v="1"/>
    <s v="Ванғози МФЙ"/>
    <s v="SHODIYEVA GULRUX XAIT QIZI"/>
    <s v="42301922330058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22.05.2026"/>
    <m/>
    <n v="412000"/>
    <m/>
    <d v="2026-05-22T16:17:52"/>
    <n v="0"/>
    <n v="412000"/>
    <n v="46164.679074074076"/>
    <m/>
    <n v="206641"/>
  </r>
  <r>
    <s v="12961142"/>
    <s v="15.05.2026"/>
    <s v="2026-12639284"/>
    <m/>
    <m/>
    <s v="ATOYEV SHOIM NARZIYEVICH"/>
    <s v="30703642330018"/>
    <s v="07.03.1964"/>
    <s v="+998990581522"/>
    <s v="Навоий"/>
    <x v="1"/>
    <s v="Ванғози МФЙ"/>
    <s v="SHODIYEVA GULRUX XAIT QIZI"/>
    <s v="42301922330058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5.05.2026"/>
    <s v="Oddiy"/>
    <s v="21.05.2026"/>
    <s v="????? ????????"/>
    <n v="2060000"/>
    <s v="Ha"/>
    <d v="2026-05-21T13:47:55"/>
    <n v="0"/>
    <n v="2060000"/>
    <n v="46163.574942129628"/>
    <m/>
    <n v="197718"/>
  </r>
  <r>
    <s v="12961089"/>
    <s v="15.05.2026"/>
    <s v="2026-12639213"/>
    <m/>
    <m/>
    <s v="ATOYEV SHOIM NARZIYEVICH"/>
    <s v="30703642330018"/>
    <s v="07.03.1964"/>
    <s v="+998990581522"/>
    <s v="Навоий"/>
    <x v="1"/>
    <s v="Ванғози МФЙ"/>
    <s v="SHODIYEVA GULRUX XAIT QIZI"/>
    <s v="42301922330058"/>
    <x v="5"/>
    <n v="0"/>
    <n v="0"/>
    <s v="Қарор"/>
    <s v="Озиқ"/>
    <s v="Озиқ-овқат билан боғлиқ харажатларини қоплаш (Озиқ-овқат)"/>
    <n v="412000"/>
    <s v="15.05.2026"/>
    <s v="Oddiy"/>
    <s v="19.05.2026"/>
    <s v="????? ????????"/>
    <n v="412000"/>
    <s v="Ha"/>
    <d v="2026-05-19T15:36:50"/>
    <n v="0"/>
    <n v="412000"/>
    <n v="46161.650578703702"/>
    <m/>
    <n v="194307"/>
  </r>
  <r>
    <s v="12949571"/>
    <s v="15.05.2026"/>
    <s v="2026-12624792"/>
    <m/>
    <m/>
    <s v="BAHRIYEVA MAFTUNA NOSIROVNA"/>
    <s v="41405902330023"/>
    <s v="14.05.1990"/>
    <s v="+998902335050"/>
    <s v="Навоий"/>
    <x v="1"/>
    <s v="Ванғози МФЙ"/>
    <s v="SHODIYEVA GULRUX XAIT QIZI"/>
    <s v="42301922330058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21.05.2026"/>
    <m/>
    <n v="412000"/>
    <m/>
    <d v="2026-05-21T13:48:12"/>
    <n v="0"/>
    <n v="412000"/>
    <n v="46163.575138888889"/>
    <m/>
    <n v="197712"/>
  </r>
  <r>
    <s v="12928716"/>
    <s v="14.05.2026"/>
    <s v="2026-12597826"/>
    <m/>
    <m/>
    <s v="TOLIBOVA KUMUSHOY JAMOL QIZI"/>
    <s v="41604922330026"/>
    <s v="16.04.1992"/>
    <s v="+998773183310"/>
    <s v="Навоий"/>
    <x v="1"/>
    <s v="Ванғози МФЙ"/>
    <s v="SHODIYEVA GULRUX XAIT QIZI"/>
    <s v="42301922330058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9.05.2026"/>
    <m/>
    <n v="412000"/>
    <m/>
    <d v="2026-05-19T15:36:40"/>
    <n v="0"/>
    <n v="412000"/>
    <n v="46161.650462962964"/>
    <m/>
    <n v="190497"/>
  </r>
  <r>
    <s v="12926719"/>
    <s v="14.05.2026"/>
    <s v="2026-12595368"/>
    <m/>
    <m/>
    <s v="BARNOYEVA GULHAYO NURIDDIN QIZI"/>
    <s v="41703932330052"/>
    <s v="17.03.1993"/>
    <s v="+998951745855"/>
    <s v="Навоий"/>
    <x v="1"/>
    <s v="Ванғози МФЙ"/>
    <s v="SHODIYEVA GULRUX XAIT QIZI"/>
    <s v="42301922330058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22.05.2026"/>
    <m/>
    <n v="412000"/>
    <m/>
    <d v="2026-05-22T16:17:42"/>
    <n v="0"/>
    <n v="412000"/>
    <n v="46164.67895833333"/>
    <m/>
    <n v="206640"/>
  </r>
  <r>
    <s v="12898913"/>
    <s v="12.05.2026"/>
    <s v="2026-12559125"/>
    <m/>
    <m/>
    <s v="JALILOVA SHAXINABONU BOTIR QIZI"/>
    <s v="42507965780016"/>
    <s v="25.07.1996"/>
    <s v="+998905013312"/>
    <s v="Навоий"/>
    <x v="1"/>
    <s v="Ванғози МФЙ"/>
    <s v="SHODIYEVA GULRUX XAIT QIZI"/>
    <s v="42301922330058"/>
    <x v="2"/>
    <n v="0"/>
    <n v="1"/>
    <s v="Тўланди"/>
    <s v="Озиқ"/>
    <s v="Озиқ-овқат билан боғлиқ харажатларини қоплаш (Озиқ-овқат)"/>
    <n v="412000"/>
    <s v="13.05.2026"/>
    <s v="Oddiy"/>
    <s v="13.05.2026"/>
    <m/>
    <n v="412000"/>
    <m/>
    <d v="2026-05-13T13:00:26"/>
    <n v="0"/>
    <n v="412000"/>
    <n v="46155.541967592595"/>
    <m/>
    <n v="188764"/>
  </r>
  <r>
    <s v="12898334"/>
    <s v="12.05.2026"/>
    <s v="2026-12558408"/>
    <m/>
    <m/>
    <s v="KARIMOVA MUXABAT ZARIFOVNA"/>
    <s v="41406782330013"/>
    <s v="14.06.1978"/>
    <s v="+998905011292"/>
    <s v="Навоий"/>
    <x v="1"/>
    <s v="Ванғози МФЙ"/>
    <s v="SHODIYEVA GULRUX XAIT QIZI"/>
    <s v="42301922330058"/>
    <x v="2"/>
    <n v="0"/>
    <n v="1"/>
    <s v="Тўланди"/>
    <s v="Озиқ"/>
    <s v="Озиқ-овқат билан боғлиқ харажатларини қоплаш (Озиқ-овқат)"/>
    <n v="412000"/>
    <s v="13.05.2026"/>
    <s v="Oddiy"/>
    <s v="13.05.2026"/>
    <m/>
    <n v="412000"/>
    <m/>
    <d v="2026-05-13T13:00:06"/>
    <n v="0"/>
    <n v="412000"/>
    <n v="46155.54173611111"/>
    <m/>
    <n v="188763"/>
  </r>
  <r>
    <s v="12804853"/>
    <s v="04.05.2026"/>
    <s v="2026-12438452"/>
    <m/>
    <m/>
    <s v="MAXMUDOVA FERUZA NORBOYEVNA"/>
    <s v="41203886120016"/>
    <s v="12.03.1988"/>
    <s v="+998907171568"/>
    <s v="Навоий"/>
    <x v="1"/>
    <s v="Ванғози МФЙ"/>
    <s v="SHODIYEVA GULRUX XAIT QIZI"/>
    <s v="42301922330058"/>
    <x v="2"/>
    <n v="0"/>
    <n v="1"/>
    <s v="Тўланди"/>
    <s v="Озиқ"/>
    <s v="Озиқ-овқат билан боғлиқ харажатларини қоплаш (Озиқ-овқат)"/>
    <n v="412000"/>
    <s v="12.05.2026"/>
    <s v="Oddiy"/>
    <s v="13.05.2026"/>
    <m/>
    <n v="412000"/>
    <m/>
    <d v="2026-05-13T12:43:38"/>
    <n v="0"/>
    <n v="412000"/>
    <n v="46155.530300925922"/>
    <m/>
    <n v="188164"/>
  </r>
  <r>
    <s v="12793315"/>
    <s v="04.05.2026"/>
    <s v="2026-12424945"/>
    <m/>
    <m/>
    <s v="ORTIKOVA SHABON YUSUFOVNA"/>
    <s v="43010685780011"/>
    <s v="30.10.1968"/>
    <s v="+998902335050"/>
    <s v="Навоий"/>
    <x v="1"/>
    <s v="Ванғози МФЙ"/>
    <s v="SHODIYEVA GULRUX XAIT QIZI"/>
    <s v="42301922330058"/>
    <x v="0"/>
    <n v="0"/>
    <n v="0"/>
    <s v="Рад"/>
    <s v="Таъмир"/>
    <s v="Уй-жойини таъмирлаш харажатларини қоплаш"/>
    <n v="0"/>
    <s v="13.05.2026"/>
    <s v="Oddiy"/>
    <m/>
    <m/>
    <m/>
    <m/>
    <m/>
    <n v="0"/>
    <m/>
    <m/>
    <m/>
    <m/>
  </r>
  <r>
    <s v="12751214"/>
    <s v="30.04.2026"/>
    <s v="2026-12371511"/>
    <m/>
    <m/>
    <s v="SAVRIDINOVA SHODIYA G‘AFFOR QZI"/>
    <s v="40510965780016"/>
    <s v="05.10.1996"/>
    <s v="+998913353768"/>
    <s v="Навоий"/>
    <x v="1"/>
    <s v="Ванғози МФЙ"/>
    <s v="SHODIYEVA GULRUX XAIT QIZI"/>
    <s v="42301922330058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30.04.2026"/>
    <s v="Oddiy"/>
    <s v="07.05.2026"/>
    <m/>
    <n v="2060000"/>
    <m/>
    <d v="2026-05-07T10:40:59"/>
    <n v="0"/>
    <n v="2060000"/>
    <n v="46149.445127314815"/>
    <m/>
    <n v="176196"/>
  </r>
  <r>
    <s v="12737090"/>
    <s v="29.04.2026"/>
    <s v="2026-12352896"/>
    <m/>
    <m/>
    <s v="QODIROVA TOSHTUXTA QO‘LDASHEVNA"/>
    <s v="41507582330015"/>
    <s v="15.07.1958"/>
    <s v="+998906200343"/>
    <s v="Навоий"/>
    <x v="1"/>
    <s v="Ванғози МФЙ"/>
    <s v="SHODIYEVA GULRUX XAIT QIZI"/>
    <s v="42301922330058"/>
    <x v="6"/>
    <n v="0"/>
    <n v="0"/>
    <s v="Рад"/>
    <s v="Озиқ"/>
    <s v="Озиқ-овқат билан боғлиқ харажатларини қоплаш (Озиқ-овқат)"/>
    <n v="0"/>
    <s v="29.04.2026"/>
    <s v="Oddiy"/>
    <m/>
    <m/>
    <m/>
    <m/>
    <m/>
    <n v="0"/>
    <m/>
    <m/>
    <m/>
    <m/>
  </r>
  <r>
    <s v="12730477"/>
    <s v="29.04.2026"/>
    <s v="2026-12344319"/>
    <m/>
    <m/>
    <s v="KURBONOVA RAYXONOY RUZIKULOVNA"/>
    <s v="40901752330019"/>
    <s v="09.01.1975"/>
    <s v="+998990581522"/>
    <s v="Навоий"/>
    <x v="1"/>
    <s v="Ванғози МФЙ"/>
    <s v="SHODIYEVA GULRUX XAIT QIZI"/>
    <s v="42301922330058"/>
    <x v="5"/>
    <n v="0"/>
    <n v="0"/>
    <s v="Қарор"/>
    <s v="Озиқ"/>
    <s v="Озиқ-овқат билан боғлиқ харажатларини қоплаш (Озиқ-овқат)"/>
    <n v="412000"/>
    <s v="29.04.2026"/>
    <s v="Oddiy"/>
    <s v="01.05.2026"/>
    <s v="????? ????????"/>
    <n v="412000"/>
    <s v="Ha"/>
    <d v="2026-05-01T09:16:18"/>
    <n v="0"/>
    <n v="412000"/>
    <n v="46143.386319444442"/>
    <m/>
    <n v="173573"/>
  </r>
  <r>
    <s v="12730447"/>
    <s v="29.04.2026"/>
    <s v="2026-12344280"/>
    <m/>
    <m/>
    <s v="KURBONOVA RAYXONOY RUZIKULOVNA"/>
    <s v="40901752330019"/>
    <s v="09.01.1975"/>
    <s v="+998990581522"/>
    <s v="Навоий"/>
    <x v="1"/>
    <s v="Ванғози МФЙ"/>
    <s v="SHODIYEVA GULRUX XAIT QIZI"/>
    <s v="42301922330058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30.04.2026"/>
    <s v="Oddiy"/>
    <s v="07.05.2026"/>
    <m/>
    <n v="2060000"/>
    <m/>
    <d v="2026-05-07T10:41:31"/>
    <n v="0"/>
    <n v="2060000"/>
    <n v="46149.445497685185"/>
    <m/>
    <n v="176188"/>
  </r>
  <r>
    <s v="12722425"/>
    <s v="28.04.2026"/>
    <s v="2026-12333802"/>
    <m/>
    <m/>
    <s v="TEMIROVA XOSIYAT NUFTILLOYEVNA"/>
    <s v="42610882330032"/>
    <s v="26.10.1988"/>
    <s v="+998919904562"/>
    <s v="Навоий"/>
    <x v="1"/>
    <s v="Ванғози МФЙ"/>
    <s v="SHODIYEVA GULRUX XAIT QIZI"/>
    <s v="42301922330058"/>
    <x v="2"/>
    <n v="0"/>
    <n v="2"/>
    <s v="Тўланди"/>
    <s v="Озиқ"/>
    <s v="Озиқ-овқат билан боғлиқ харажатларини қоплаш (Озиқ-овқат)"/>
    <n v="412000"/>
    <s v="29.04.2026"/>
    <s v="Oddiy"/>
    <s v="01.05.2026"/>
    <m/>
    <n v="412000"/>
    <m/>
    <d v="2026-05-01T09:16:05"/>
    <n v="0"/>
    <n v="412000"/>
    <n v="46143.38616898148"/>
    <m/>
    <n v="173574"/>
  </r>
  <r>
    <s v="12499930"/>
    <s v="09.04.2026"/>
    <s v="2026-12058897"/>
    <m/>
    <m/>
    <s v="NOROVA SAFIYA JO‘RABEK QIZI"/>
    <s v="40604942330058"/>
    <s v="06.04.1994"/>
    <s v="+998889709194"/>
    <s v="Навоий"/>
    <x v="1"/>
    <s v="Ванғози МФЙ"/>
    <s v="SHODIYEVA GULRUX XAIT QIZI"/>
    <s v="42301922330058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25.04.2026"/>
    <s v="Oddiy"/>
    <s v="27.04.2026"/>
    <m/>
    <n v="2060000"/>
    <m/>
    <d v="2026-04-27T09:41:09"/>
    <n v="0"/>
    <n v="2060000"/>
    <n v="46139.40357638889"/>
    <m/>
    <n v="168937"/>
  </r>
  <r>
    <s v="12475274"/>
    <s v="07.04.2026"/>
    <s v="2026-12029080"/>
    <m/>
    <m/>
    <s v="BAHRIYEVA MAFTUNA NOSIROVNA"/>
    <s v="41405902330023"/>
    <s v="14.05.1990"/>
    <s v="+998902335050"/>
    <s v="Навоий"/>
    <x v="1"/>
    <s v="Ванғози МФЙ"/>
    <s v="SHODIYEVA GULRUX XAIT QIZI"/>
    <s v="42301922330058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5.04.2026"/>
    <s v="Oddiy"/>
    <s v="27.04.2026"/>
    <m/>
    <n v="2060000"/>
    <m/>
    <d v="2026-04-27T09:40:37"/>
    <n v="0"/>
    <n v="2060000"/>
    <n v="46139.40320601852"/>
    <m/>
    <n v="168939"/>
  </r>
  <r>
    <s v="11894510"/>
    <s v="12.03.2026"/>
    <s v="2026-11340490"/>
    <m/>
    <m/>
    <s v="AXADOVA DILRABO NAIMOVNA"/>
    <s v="42704852330068"/>
    <s v="27.04.1985"/>
    <s v="+998912508413"/>
    <s v="Навоий"/>
    <x v="1"/>
    <s v="Ванғози МФЙ"/>
    <s v="SHODIYEVA GULRUX XAIT QIZI"/>
    <s v="42301922330058"/>
    <x v="2"/>
    <n v="0"/>
    <n v="1"/>
    <s v="Тўланди"/>
    <s v="Озиқ"/>
    <s v="Озиқ-овқат билан боғлиқ харажатларини қоплаш (Озиқ-овқат)"/>
    <n v="412000"/>
    <s v="17.03.2026"/>
    <s v="Oddiy"/>
    <s v="18.03.2026"/>
    <m/>
    <n v="412000"/>
    <m/>
    <d v="2026-03-18T12:13:08"/>
    <n v="0"/>
    <n v="412000"/>
    <n v="46099.509120370371"/>
    <m/>
    <n v="138566"/>
  </r>
  <r>
    <s v="11851236"/>
    <s v="12.03.2026"/>
    <s v="2026-11289692"/>
    <m/>
    <m/>
    <s v="TOLIBOVA KUMUSHOY JAMOL QIZI"/>
    <s v="41604922330026"/>
    <s v="16.04.1992"/>
    <s v="+998773183310"/>
    <s v="Навоий"/>
    <x v="1"/>
    <s v="Ванғози МФЙ"/>
    <s v="SHODIYEVA GULRUX XAIT QIZI"/>
    <s v="42301922330058"/>
    <x v="1"/>
    <n v="0"/>
    <n v="0"/>
    <s v="Рад"/>
    <s v="Озиқ"/>
    <s v="Озиқ-овқат билан боғлиқ харажатларини қоплаш (Озиқ-овқат)"/>
    <n v="0"/>
    <s v="13.05.2026"/>
    <s v="Oddiy"/>
    <s v="12.03.2026"/>
    <m/>
    <n v="412000"/>
    <m/>
    <d v="2026-03-12T10:45:02"/>
    <n v="0"/>
    <n v="412000"/>
    <n v="46093.447939814818"/>
    <m/>
    <n v="126288"/>
  </r>
  <r>
    <s v="11851227"/>
    <s v="12.03.2026"/>
    <s v="2026-11289680"/>
    <m/>
    <m/>
    <s v="MARDONOVA MANZURA JO‘RAYEVNA"/>
    <s v="42406822330039"/>
    <s v="24.06.1982"/>
    <s v="+998906200343"/>
    <s v="Навоий"/>
    <x v="1"/>
    <s v="Ванғози МФЙ"/>
    <s v="SHODIYEVA GULRUX XAIT QIZI"/>
    <s v="42301922330058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0:44:25"/>
    <n v="0"/>
    <n v="412000"/>
    <n v="46093.447511574072"/>
    <m/>
    <n v="126297"/>
  </r>
  <r>
    <s v="11684445"/>
    <s v="05.03.2026"/>
    <s v="2026-11085579"/>
    <m/>
    <m/>
    <s v="TOLIBOVA KUMUSHOY JAMOL QIZI"/>
    <s v="41604922330026"/>
    <s v="16.04.1992"/>
    <s v="+998919903181"/>
    <s v="Навоий"/>
    <x v="1"/>
    <s v="Ванғози МФЙ"/>
    <s v="SHODIYEVA GULRUX XAIT QIZI"/>
    <s v="42301922330058"/>
    <x v="0"/>
    <n v="0"/>
    <n v="0"/>
    <s v="Рад"/>
    <s v="Озиқ"/>
    <s v="Озиқ-овқат билан боғлиқ харажатларини қоплаш (Озиқ-овқат)"/>
    <n v="0"/>
    <s v="08.03.2026"/>
    <s v="Oddiy"/>
    <m/>
    <m/>
    <m/>
    <m/>
    <m/>
    <n v="0"/>
    <m/>
    <m/>
    <m/>
    <m/>
  </r>
  <r>
    <s v="11635750"/>
    <s v="04.03.2026"/>
    <s v="2026-11028490"/>
    <m/>
    <m/>
    <s v="MARDONOVA MANZURA JO‘RAYEVNA"/>
    <s v="42406822330039"/>
    <s v="24.06.1982"/>
    <s v="+998907325720"/>
    <s v="Навоий"/>
    <x v="1"/>
    <s v="Ванғози МФЙ"/>
    <s v="SHODIYEVA GULRUX XAIT QIZI"/>
    <s v="42301922330058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266489"/>
    <s v="18.02.2026"/>
    <s v="2026-10581827"/>
    <m/>
    <m/>
    <s v="HASANOVA ZULFIYA HALIMOVNA"/>
    <s v="62710035280037"/>
    <s v="27.10.2003"/>
    <s v="+998886687447"/>
    <s v="Навоий"/>
    <x v="1"/>
    <s v="Ванғози МФЙ"/>
    <s v="SHODIYEVA GULRUX XAIT QIZI"/>
    <s v="42301922330058"/>
    <x v="2"/>
    <n v="0"/>
    <n v="1"/>
    <s v="Тўланди"/>
    <s v="Коммунал"/>
    <s v="Коммунал харажатларни қоплаш"/>
    <n v="412000"/>
    <s v="12.03.2026"/>
    <s v="Oddiy"/>
    <s v="12.03.2026"/>
    <m/>
    <n v="412000"/>
    <m/>
    <d v="2026-03-12T10:44:09"/>
    <n v="0"/>
    <n v="412000"/>
    <n v="46093.447326388887"/>
    <m/>
    <n v="126411"/>
  </r>
  <r>
    <s v="11075214"/>
    <s v="05.02.2026"/>
    <s v="2026-10357236"/>
    <m/>
    <m/>
    <s v="OTAQULOVA YULDUZ NAJBIDINOVNA"/>
    <s v="40803722330020"/>
    <s v="08.03.1972"/>
    <s v="+998919914041"/>
    <s v="Навоий"/>
    <x v="1"/>
    <s v="Ванғози МФЙ"/>
    <s v="SHODIYEVA GULRUX XAIT QIZI"/>
    <s v="42301922330058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0:21:40"/>
    <n v="0"/>
    <n v="412000"/>
    <n v="46086.431712962964"/>
    <m/>
    <n v="76004"/>
  </r>
  <r>
    <s v="13430554"/>
    <s v="19.06.2026"/>
    <s v="2026-13266898"/>
    <m/>
    <m/>
    <s v="KOMILOVA SHOIRA AXMATOVNA"/>
    <s v="41208672380014"/>
    <s v="12.08.1967"/>
    <s v="+998943760405"/>
    <s v="Навоий"/>
    <x v="0"/>
    <s v="Деҳқонобод МФЙ"/>
    <s v="QARSHIYEVA FERUZA AHATOVNA"/>
    <s v="42810872380025"/>
    <x v="2"/>
    <n v="0"/>
    <n v="1"/>
    <s v="Тўланди"/>
    <s v="Озиқ"/>
    <s v="Озиқ-овқат билан боғлиқ харажатларини қоплаш (Озиқ-овқат)"/>
    <n v="412000"/>
    <s v="19.06.2026"/>
    <s v="Oddiy"/>
    <s v="19.06.2026"/>
    <m/>
    <n v="412000"/>
    <m/>
    <d v="2026-06-19T15:11:26"/>
    <n v="0"/>
    <n v="412000"/>
    <n v="46192.632939814815"/>
    <m/>
    <n v="697934"/>
  </r>
  <r>
    <s v="13430125"/>
    <s v="19.06.2026"/>
    <s v="2026-13266334"/>
    <m/>
    <m/>
    <s v="ADIZOV BURXON NORMAMATOVICH"/>
    <s v="31109792380083"/>
    <s v="11.09.1979"/>
    <s v="+998934463443"/>
    <s v="Навоий"/>
    <x v="0"/>
    <s v="Деҳқонобод МФЙ"/>
    <s v="QARSHIYEVA FERUZA AHATOVNA"/>
    <s v="42810872380025"/>
    <x v="2"/>
    <n v="0"/>
    <n v="1"/>
    <s v="Тўланди"/>
    <s v="Озиқ"/>
    <s v="Озиқ-овқат билан боғлиқ харажатларини қоплаш (Озиқ-овқат)"/>
    <n v="412000"/>
    <s v="19.06.2026"/>
    <s v="Oddiy"/>
    <s v="19.06.2026"/>
    <m/>
    <n v="412000"/>
    <m/>
    <d v="2026-06-19T15:10:21"/>
    <n v="0"/>
    <n v="412000"/>
    <n v="46192.632187499999"/>
    <m/>
    <n v="697929"/>
  </r>
  <r>
    <s v="13429030"/>
    <s v="19.06.2026"/>
    <s v="2026-13264947"/>
    <m/>
    <m/>
    <s v="RAXMATOVA GULNOZA ASATOVNA"/>
    <s v="42108845760016"/>
    <s v="21.08.1984"/>
    <s v="+998943760405"/>
    <s v="Навоий"/>
    <x v="0"/>
    <s v="Деҳқонобод МФЙ"/>
    <s v="QARSHIYEVA FERUZA AHATOVNA"/>
    <s v="42810872380025"/>
    <x v="2"/>
    <n v="0"/>
    <n v="1"/>
    <s v="Тўланди"/>
    <s v="Озиқ"/>
    <s v="Озиқ-овқат билан боғлиқ харажатларини қоплаш (Озиқ-овқат)"/>
    <n v="412000"/>
    <s v="19.06.2026"/>
    <s v="Oddiy"/>
    <s v="19.06.2026"/>
    <m/>
    <n v="412000"/>
    <m/>
    <d v="2026-06-19T15:09:20"/>
    <n v="0"/>
    <n v="412000"/>
    <n v="46192.631481481483"/>
    <m/>
    <n v="697925"/>
  </r>
  <r>
    <s v="13088903"/>
    <s v="26.05.2026"/>
    <s v="2026-12810268"/>
    <m/>
    <m/>
    <s v="ERNAZAROV SHIRINBOY PIRNAZAROVICH"/>
    <s v="30603672380013"/>
    <s v="06.03.1967"/>
    <s v="+998970862016"/>
    <s v="Навоий"/>
    <x v="0"/>
    <s v="Деҳқонобод МФЙ"/>
    <s v="QARSHIYEVA FERUZA AHATOVNA"/>
    <s v="4281087238002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6.2026"/>
    <s v="Oddiy"/>
    <m/>
    <m/>
    <m/>
    <m/>
    <m/>
    <n v="0"/>
    <m/>
    <m/>
    <m/>
    <m/>
  </r>
  <r>
    <s v="13088840"/>
    <s v="26.05.2026"/>
    <s v="2026-12810191"/>
    <m/>
    <m/>
    <s v="ERNAZAROV SHIRINBOY PIRNAZAROVICH"/>
    <s v="30603672380013"/>
    <s v="06.03.1967"/>
    <s v="+998970862016"/>
    <s v="Навоий"/>
    <x v="0"/>
    <s v="Деҳқонобод МФЙ"/>
    <s v="QARSHIYEVA FERUZA AHATOVNA"/>
    <s v="42810872380025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15.06.2026"/>
    <m/>
    <n v="412000"/>
    <m/>
    <d v="2026-06-15T12:12:34"/>
    <n v="0"/>
    <n v="412000"/>
    <n v="46188.508726851855"/>
    <m/>
    <n v="213708"/>
  </r>
  <r>
    <s v="13088660"/>
    <s v="26.05.2026"/>
    <s v="2026-12809945"/>
    <m/>
    <m/>
    <s v="DOVULOV OBLOQUL MIZAMOVICH"/>
    <s v="31009595830027"/>
    <s v="10.09.1959"/>
    <s v="+998970862016"/>
    <s v="Навоий"/>
    <x v="0"/>
    <s v="Деҳқонобод МФЙ"/>
    <s v="QARSHIYEVA FERUZA AHATOVNA"/>
    <s v="42810872380025"/>
    <x v="0"/>
    <n v="0"/>
    <n v="0"/>
    <s v="Рад"/>
    <s v="Озиқ"/>
    <s v="Озиқ-овқат билан боғлиқ харажатларини қоплаш (Озиқ-овқат)"/>
    <n v="0"/>
    <s v="01.06.2026"/>
    <s v="Oddiy"/>
    <m/>
    <m/>
    <m/>
    <m/>
    <m/>
    <n v="0"/>
    <m/>
    <m/>
    <m/>
    <m/>
  </r>
  <r>
    <s v="12424320"/>
    <s v="03.04.2026"/>
    <s v="2026-11966863"/>
    <m/>
    <m/>
    <s v="FAZLIDDINOV IMRON AKMAL O`G`LI"/>
    <s v="51006235830065"/>
    <s v="10.06.2023"/>
    <s v="+998933129003"/>
    <s v="Навоий"/>
    <x v="0"/>
    <s v="Деҳқонобод МФЙ"/>
    <s v="QARSHIYEVA FERUZA AHATOVNA"/>
    <s v="42810872380025"/>
    <x v="7"/>
    <n v="0"/>
    <n v="0"/>
    <s v="Рад"/>
    <s v="Даволаниш"/>
    <s v="Жарроҳлик амалиётисиз даволаниш харажатларини қоплаш"/>
    <n v="0"/>
    <s v="06.06.2026"/>
    <s v="Oddiy"/>
    <m/>
    <m/>
    <m/>
    <m/>
    <m/>
    <n v="0"/>
    <m/>
    <m/>
    <m/>
    <m/>
  </r>
  <r>
    <s v="12003490"/>
    <s v="16.03.2026"/>
    <s v="2026-11469885"/>
    <m/>
    <m/>
    <s v="MIRSADINOV MUXTORKUL BADIRDINOVICH"/>
    <s v="31103615830018"/>
    <s v="11.03.1961"/>
    <s v="+998504553883"/>
    <s v="Навоий"/>
    <x v="0"/>
    <s v="Деҳқонобод МФЙ"/>
    <s v="QARSHIYEVA FERUZA AHATOVNA"/>
    <s v="42810872380025"/>
    <x v="0"/>
    <n v="0"/>
    <n v="0"/>
    <s v="Рад"/>
    <s v="Жарроҳлик"/>
    <s v="Жарроҳлик амалиёти харажатларини қоплаш"/>
    <n v="0"/>
    <s v="19.03.2026"/>
    <s v="Oddiy"/>
    <m/>
    <m/>
    <m/>
    <m/>
    <m/>
    <n v="0"/>
    <m/>
    <m/>
    <m/>
    <m/>
  </r>
  <r>
    <s v="11854082"/>
    <s v="12.03.2026"/>
    <s v="2026-11293011"/>
    <m/>
    <m/>
    <s v="XAMIDOVA MARXABO BOBOQULOVNA"/>
    <s v="41102722380028"/>
    <s v="11.02.1972"/>
    <s v="+998933455653"/>
    <s v="Навоий"/>
    <x v="0"/>
    <s v="Деҳқонобод МФЙ"/>
    <s v="QARSHIYEVA FERUZA AHATOVNA"/>
    <s v="42810872380025"/>
    <x v="0"/>
    <n v="0"/>
    <n v="0"/>
    <s v="Рад"/>
    <s v="Даволаниш"/>
    <s v="Жарроҳлик амалиётисиз даволаниш харажатларини қоплаш"/>
    <n v="0"/>
    <s v="14.03.2026"/>
    <s v="Oddiy"/>
    <m/>
    <m/>
    <m/>
    <m/>
    <m/>
    <n v="0"/>
    <m/>
    <m/>
    <m/>
    <m/>
  </r>
  <r>
    <s v="11853490"/>
    <s v="12.03.2026"/>
    <s v="2026-11292327"/>
    <m/>
    <m/>
    <s v="ERNAZAROV SHIRINBOY PIRNAZAROVICH"/>
    <s v="30603672380013"/>
    <s v="06.03.1967"/>
    <s v="+998944832887"/>
    <s v="Навоий"/>
    <x v="0"/>
    <s v="Деҳқонобод МФЙ"/>
    <s v="QARSHIYEVA FERUZA AHATOVNA"/>
    <s v="42810872380025"/>
    <x v="6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625582"/>
    <s v="04.03.2026"/>
    <s v="2026-11016587"/>
    <m/>
    <m/>
    <s v="XAMIDOVA MARXABO BOBOQULOVNA"/>
    <s v="41102722380028"/>
    <s v="11.02.1972"/>
    <s v="+998933455653"/>
    <s v="Навоий"/>
    <x v="0"/>
    <s v="Деҳқонобод МФЙ"/>
    <s v="QARSHIYEVA FERUZA AHATOVNA"/>
    <s v="42810872380025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2:59:50"/>
    <n v="0"/>
    <n v="412000"/>
    <n v="46092.541550925926"/>
    <m/>
    <n v="114804"/>
  </r>
  <r>
    <s v="11624888"/>
    <s v="04.03.2026"/>
    <s v="2026-11015765"/>
    <m/>
    <m/>
    <s v="AXMEDOVA XURSHIDA TUXTAMURODOVNA"/>
    <s v="40312812380073"/>
    <s v="03.12.1981"/>
    <s v="+998942701171"/>
    <s v="Навоий"/>
    <x v="0"/>
    <s v="Деҳқонобод МФЙ"/>
    <s v="QARSHIYEVA FERUZA AHATOVNA"/>
    <s v="42810872380025"/>
    <x v="1"/>
    <n v="0"/>
    <n v="0"/>
    <s v="Рад"/>
    <s v="Озиқ"/>
    <s v="Озиқ-овқат билан боғлиқ харажатларини қоплаш (Озиқ-овқат)"/>
    <n v="0"/>
    <s v="12.05.2026"/>
    <s v="Oddiy"/>
    <s v="11.03.2026"/>
    <m/>
    <n v="412000"/>
    <m/>
    <d v="2026-03-11T12:59:24"/>
    <n v="0"/>
    <n v="412000"/>
    <n v="46092.541250000002"/>
    <m/>
    <n v="114807"/>
  </r>
  <r>
    <s v="11624716"/>
    <s v="04.03.2026"/>
    <s v="2026-11015565"/>
    <m/>
    <m/>
    <s v="BAXRIDDINOVA NOILA IXTIYOR QIZI"/>
    <s v="41508955830084"/>
    <s v="15.08.1995"/>
    <s v="+998931259503"/>
    <s v="Навоий"/>
    <x v="0"/>
    <s v="Деҳқонобод МФЙ"/>
    <s v="QARSHIYEVA FERUZA AHATOVNA"/>
    <s v="42810872380025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2:59:05"/>
    <n v="0"/>
    <n v="412000"/>
    <n v="46092.541030092594"/>
    <m/>
    <n v="114810"/>
  </r>
  <r>
    <s v="11624447"/>
    <s v="04.03.2026"/>
    <s v="2026-11015249"/>
    <m/>
    <m/>
    <s v="TOSHEVA MU’TABAR MAMAYUSUPOVNA"/>
    <s v="42108832380089"/>
    <s v="21.08.1983"/>
    <s v="+998979456655"/>
    <s v="Навоий"/>
    <x v="0"/>
    <s v="Деҳқонобод МФЙ"/>
    <s v="QARSHIYEVA FERUZA AHATOVNA"/>
    <s v="42810872380025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3:00:13"/>
    <n v="0"/>
    <n v="412000"/>
    <n v="46092.541817129626"/>
    <m/>
    <n v="114797"/>
  </r>
  <r>
    <s v="11621564"/>
    <s v="04.03.2026"/>
    <s v="2026-11011871"/>
    <m/>
    <m/>
    <s v="QUVONDIQOVA ZUXRA NORQUL QIZI"/>
    <s v="41911912380056"/>
    <s v="19.11.1991"/>
    <s v="+998930914940"/>
    <s v="Навоий"/>
    <x v="0"/>
    <s v="Деҳқонобод МФЙ"/>
    <s v="QARSHIYEVA FERUZA AHATOVNA"/>
    <s v="42810872380025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2:52:28"/>
    <n v="0"/>
    <n v="412000"/>
    <n v="46092.536435185182"/>
    <m/>
    <n v="114832"/>
  </r>
  <r>
    <s v="11492930"/>
    <s v="27.02.2026"/>
    <s v="2026-10860422"/>
    <m/>
    <m/>
    <s v="AXMEDOVA XURSHIDA TUXTAMURODOVNA"/>
    <s v="40312812380073"/>
    <s v="03.12.1981"/>
    <s v="+998942701171"/>
    <s v="Навоий"/>
    <x v="0"/>
    <s v="Деҳқонобод МФЙ"/>
    <s v="QARSHIYEVA FERUZA AHATOVNA"/>
    <s v="42810872380025"/>
    <x v="0"/>
    <n v="0"/>
    <n v="0"/>
    <s v="Рад"/>
    <s v="Даволаниш"/>
    <s v="Жарроҳлик амалиётисиз даволаниш харажатларини қоплаш"/>
    <n v="0"/>
    <s v="14.03.2026"/>
    <s v="Oddiy"/>
    <m/>
    <m/>
    <m/>
    <m/>
    <m/>
    <n v="0"/>
    <m/>
    <m/>
    <m/>
    <m/>
  </r>
  <r>
    <s v="11492341"/>
    <s v="27.02.2026"/>
    <s v="2026-10859744"/>
    <m/>
    <m/>
    <s v="ASATOVA DILSHODA XUDOYSHUKUR QIZI"/>
    <s v="61612145830045"/>
    <s v="16.12.2014"/>
    <s v="+998943968982"/>
    <s v="Навоий"/>
    <x v="0"/>
    <s v="Деҳқонобод МФЙ"/>
    <s v="QARSHIYEVA FERUZA AHATOVNA"/>
    <s v="42810872380025"/>
    <x v="0"/>
    <n v="0"/>
    <n v="0"/>
    <s v="Рад"/>
    <s v="Жарроҳлик"/>
    <s v="Жарроҳлик амалиёти харажатларини қоплаш"/>
    <n v="0"/>
    <s v="14.03.2026"/>
    <s v="Oddiy"/>
    <m/>
    <m/>
    <m/>
    <m/>
    <m/>
    <n v="0"/>
    <m/>
    <m/>
    <m/>
    <m/>
  </r>
  <r>
    <s v="13288008"/>
    <s v="10.06.2026"/>
    <s v="2026-13076734"/>
    <m/>
    <m/>
    <s v="EGAMOVA NASIBA RINATOVNA"/>
    <s v="40501902330036"/>
    <s v="05.01.1990"/>
    <s v="+998902371090"/>
    <s v="Навоий"/>
    <x v="1"/>
    <s v="Маданият МФЙ"/>
    <s v="RAXIMOVA MUXAYO SHAVQIYEVNA"/>
    <s v="42703712330035"/>
    <x v="0"/>
    <n v="0"/>
    <n v="0"/>
    <s v="Рад"/>
    <s v="Озиқ"/>
    <s v="Озиқ-овқат билан боғлиқ харажатларини қоплаш (Озиқ-овқат)"/>
    <n v="0"/>
    <s v="12.06.2026"/>
    <s v="Oddiy"/>
    <m/>
    <m/>
    <m/>
    <m/>
    <m/>
    <n v="0"/>
    <m/>
    <m/>
    <m/>
    <m/>
  </r>
  <r>
    <s v="13086811"/>
    <s v="26.05.2026"/>
    <s v="2026-12807488"/>
    <m/>
    <m/>
    <s v="RAXMATOVA XOLIDA SAYDULLOYEVNA"/>
    <s v="40309892330061"/>
    <s v="03.09.1989"/>
    <s v="+998884709669"/>
    <s v="Навоий"/>
    <x v="1"/>
    <s v="Маданият МФЙ"/>
    <s v="RAXIMOVA MUXAYO SHAVQIYEVNA"/>
    <s v="42703712330035"/>
    <x v="5"/>
    <n v="0"/>
    <n v="0"/>
    <s v="Қарор"/>
    <s v="Озиқ"/>
    <s v="Озиқ-овқат билан боғлиқ харажатларини қоплаш (Озиқ-овқат)"/>
    <n v="412000"/>
    <s v="01.06.2026"/>
    <s v="Oddiy"/>
    <s v="12.06.2026"/>
    <s v="????? ????????"/>
    <n v="412000"/>
    <s v="Ha"/>
    <d v="2026-06-12T17:01:07"/>
    <n v="0"/>
    <n v="412000"/>
    <n v="46185.709108796298"/>
    <m/>
    <n v="215467"/>
  </r>
  <r>
    <s v="13086696"/>
    <s v="26.05.2026"/>
    <s v="2026-12807346"/>
    <m/>
    <m/>
    <s v="NORQULOVA STORA ABDUJALOL KIZI"/>
    <s v="43105965780019"/>
    <s v="31.05.1996"/>
    <s v="+998919915710"/>
    <s v="Навоий"/>
    <x v="1"/>
    <s v="Маданият МФЙ"/>
    <s v="RAXIMOVA MUXAYO SHAVQIYEVNA"/>
    <s v="42703712330035"/>
    <x v="4"/>
    <n v="0"/>
    <n v="0"/>
    <s v="Жараён"/>
    <s v="Озиқ"/>
    <s v="Озиқ-овқат билан боғлиқ харажатларини қоплаш (Озиқ-овқат)"/>
    <n v="412000"/>
    <s v="01.06.2026"/>
    <s v="Oddiy"/>
    <m/>
    <m/>
    <m/>
    <m/>
    <m/>
    <n v="0"/>
    <m/>
    <m/>
    <m/>
    <n v="303875"/>
  </r>
  <r>
    <s v="13023946"/>
    <s v="21.05.2026"/>
    <s v="2026-12722215"/>
    <m/>
    <m/>
    <s v="EGAMOVA NASIBA RINATOVNA"/>
    <s v="40501902330036"/>
    <s v="05.01.1990"/>
    <s v="+998902371090"/>
    <s v="Навоий"/>
    <x v="1"/>
    <s v="Маданият МФЙ"/>
    <s v="RAXIMOVA MUXAYO SHAVQIYEVNA"/>
    <s v="42703712330035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6.2026"/>
    <s v="Oddiy"/>
    <s v="03.06.2026"/>
    <s v="??????? ??? ????"/>
    <m/>
    <s v="Yuq"/>
    <d v="2026-06-03T09:53:54"/>
    <n v="0"/>
    <m/>
    <n v="46176.412430555552"/>
    <m/>
    <n v="202704"/>
  </r>
  <r>
    <s v="13022968"/>
    <s v="21.05.2026"/>
    <s v="2026-12720992"/>
    <m/>
    <m/>
    <s v="PO‘LATOVA MAHLIYO G‘OLIB QIZI"/>
    <s v="40705955780033"/>
    <s v="07.05.1995"/>
    <s v="+998970869397"/>
    <s v="Навоий"/>
    <x v="1"/>
    <s v="Маданият МФЙ"/>
    <s v="RAXIMOVA MUXAYO SHAVQIYEVNA"/>
    <s v="42703712330035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6.2026"/>
    <s v="Oddiy"/>
    <s v="03.06.2026"/>
    <s v="??????? ??? ????"/>
    <m/>
    <s v="Yuq"/>
    <d v="2026-06-03T09:54:19"/>
    <n v="0"/>
    <m/>
    <n v="46176.412719907406"/>
    <m/>
    <n v="202708"/>
  </r>
  <r>
    <s v="13015381"/>
    <s v="20.05.2026"/>
    <s v="2026-12710776"/>
    <m/>
    <m/>
    <s v="G‘AYBULLAYEVA SABOXAT SUNNATOVNA"/>
    <s v="41407902330029"/>
    <s v="14.07.1990"/>
    <s v="+998918547581"/>
    <s v="Навоий"/>
    <x v="1"/>
    <s v="Маданият МФЙ"/>
    <s v="RAXIMOVA MUXAYO SHAVQIYEVNA"/>
    <s v="42703712330035"/>
    <x v="3"/>
    <n v="0"/>
    <n v="0"/>
    <s v="Рад"/>
    <s v="Озиқ"/>
    <s v="Озиқ-овқат билан боғлиқ харажатларини қоплаш (Озиқ-овқат)"/>
    <n v="0"/>
    <s v="02.06.2026"/>
    <s v="Oddiy"/>
    <s v="02.06.2026"/>
    <s v="??????? ??? ????"/>
    <m/>
    <s v="Yuq"/>
    <d v="2026-06-02T16:15:59"/>
    <n v="0"/>
    <m/>
    <n v="46175.677766203706"/>
    <m/>
    <n v="201695"/>
  </r>
  <r>
    <s v="13001950"/>
    <s v="20.05.2026"/>
    <s v="2026-12693232"/>
    <m/>
    <m/>
    <s v="YO‘LDOSHEVA DILFUZA ERKIN QIZI"/>
    <s v="41011975780021"/>
    <s v="10.11.1997"/>
    <s v="+998902372015"/>
    <s v="Навоий"/>
    <x v="1"/>
    <s v="Маданият МФЙ"/>
    <s v="RAXIMOVA MUXAYO SHAVQIYEVNA"/>
    <s v="42703712330035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6.2026"/>
    <s v="Oddiy"/>
    <s v="03.06.2026"/>
    <s v="??????? ??? ????"/>
    <m/>
    <s v="Yuq"/>
    <d v="2026-06-03T09:53:29"/>
    <n v="0"/>
    <m/>
    <n v="46176.412141203706"/>
    <m/>
    <n v="202699"/>
  </r>
  <r>
    <s v="12914443"/>
    <s v="13.05.2026"/>
    <s v="2026-12579382"/>
    <m/>
    <m/>
    <s v="ZIKRULLAYEVA ORZUGUL SHOMURODOVNA"/>
    <s v="42301912330020"/>
    <s v="23.01.1991"/>
    <s v="+998953219177"/>
    <s v="Навоий"/>
    <x v="1"/>
    <s v="Маданият МФЙ"/>
    <s v="RAXIMOVA MUXAYO SHAVQIYEVNA"/>
    <s v="42703712330035"/>
    <x v="0"/>
    <n v="0"/>
    <n v="0"/>
    <s v="Рад"/>
    <s v="Озиқ"/>
    <s v="Озиқ-овқат билан боғлиқ харажатларини қоплаш (Озиқ-овқат)"/>
    <n v="0"/>
    <s v="13.05.2026"/>
    <s v="Oddiy"/>
    <m/>
    <m/>
    <m/>
    <m/>
    <m/>
    <n v="0"/>
    <m/>
    <m/>
    <m/>
    <m/>
  </r>
  <r>
    <s v="12906639"/>
    <s v="12.05.2026"/>
    <s v="2026-12569166"/>
    <m/>
    <m/>
    <s v="ISMATILLOYEVA FERUZA NUSRATILLO KIZI"/>
    <s v="41212935780011"/>
    <s v="12.12.1993"/>
    <s v="+998907315252"/>
    <s v="Навоий"/>
    <x v="1"/>
    <s v="Маданият МФЙ"/>
    <s v="RAXIMOVA MUXAYO SHAVQIYEVNA"/>
    <s v="42703712330035"/>
    <x v="2"/>
    <n v="0"/>
    <n v="1"/>
    <s v="Тўланди"/>
    <s v="Озиқ"/>
    <s v="Озиқ-овқат билан боғлиқ харажатларини қоплаш (Озиқ-овқат)"/>
    <n v="412000"/>
    <s v="13.05.2026"/>
    <s v="Oddiy"/>
    <s v="20.05.2026"/>
    <m/>
    <n v="412000"/>
    <m/>
    <d v="2026-05-20T17:11:30"/>
    <n v="0"/>
    <n v="412000"/>
    <n v="46162.716319444444"/>
    <m/>
    <n v="189982"/>
  </r>
  <r>
    <s v="12906306"/>
    <s v="12.05.2026"/>
    <s v="2026-12568668"/>
    <m/>
    <m/>
    <s v="SHODIYEVA OZODA MIRZOHID QIZI"/>
    <s v="43112932330049"/>
    <s v="31.12.1993"/>
    <s v="+998993120900"/>
    <s v="Навоий"/>
    <x v="1"/>
    <s v="Маданият МФЙ"/>
    <s v="RAXIMOVA MUXAYO SHAVQIYEVNA"/>
    <s v="42703712330035"/>
    <x v="2"/>
    <n v="0"/>
    <n v="1"/>
    <s v="Тўланди"/>
    <s v="Озиқ"/>
    <s v="Озиқ-овқат билан боғлиқ харажатларини қоплаш (Озиқ-овқат)"/>
    <n v="412000"/>
    <s v="13.05.2026"/>
    <s v="Oddiy"/>
    <s v="20.05.2026"/>
    <m/>
    <n v="412000"/>
    <m/>
    <d v="2026-05-20T17:10:01"/>
    <n v="0"/>
    <n v="412000"/>
    <n v="46162.715289351851"/>
    <m/>
    <n v="189984"/>
  </r>
  <r>
    <s v="12645354"/>
    <s v="21.04.2026"/>
    <s v="2026-12234582"/>
    <m/>
    <m/>
    <s v="SHODIYEVA XOLIDA QURBONOVNA"/>
    <s v="42911765780024"/>
    <s v="29.11.1976"/>
    <s v="+998880861129"/>
    <s v="Навоий"/>
    <x v="1"/>
    <s v="Маданият МФЙ"/>
    <s v="RAXIMOVA MUXAYO SHAVQIYEVNA"/>
    <s v="42703712330035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07.05.2026"/>
    <s v="Oddiy"/>
    <s v="07.05.2026"/>
    <s v="??????? ??? ????"/>
    <m/>
    <s v="Yuq"/>
    <d v="2026-05-07T15:00:34"/>
    <n v="0"/>
    <m/>
    <n v="46149.625393518516"/>
    <m/>
    <n v="163664"/>
  </r>
  <r>
    <s v="12458131"/>
    <s v="06.04.2026"/>
    <s v="2026-12007893"/>
    <m/>
    <m/>
    <s v="SHODIYEVA OZODA MIRZOHID QIZI"/>
    <s v="43112932330049"/>
    <s v="31.12.1993"/>
    <s v="+998993120900"/>
    <s v="Навоий"/>
    <x v="1"/>
    <s v="Маданият МФЙ"/>
    <s v="RAXIMOVA MUXAYO SHAVQIYEVNA"/>
    <s v="42703712330035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06.04.2026"/>
    <s v="Oddiy"/>
    <s v="10.04.2026"/>
    <m/>
    <n v="2060000"/>
    <m/>
    <d v="2026-04-10T10:27:29"/>
    <n v="0"/>
    <n v="2060000"/>
    <n v="46122.435752314814"/>
    <m/>
    <n v="150110"/>
  </r>
  <r>
    <s v="12406334"/>
    <s v="02.04.2026"/>
    <s v="2026-11945433"/>
    <m/>
    <m/>
    <s v="PO‘LATOVA MAHLIYO G‘OLIB QIZI"/>
    <s v="40705955780033"/>
    <s v="07.05.1995"/>
    <s v="+998970869397"/>
    <s v="Навоий"/>
    <x v="1"/>
    <s v="Маданият МФЙ"/>
    <s v="RAXIMOVA MUXAYO SHAVQIYEVNA"/>
    <s v="42703712330035"/>
    <x v="2"/>
    <n v="0"/>
    <n v="1"/>
    <s v="Тўланди"/>
    <s v="Озиқ"/>
    <s v="Озиқ-овқат билан боғлиқ харажатларини қоплаш (Озиқ-овқат)"/>
    <n v="412000"/>
    <s v="02.04.2026"/>
    <s v="Oddiy"/>
    <s v="06.04.2026"/>
    <m/>
    <n v="412000"/>
    <m/>
    <d v="2026-04-06T15:11:20"/>
    <n v="0"/>
    <n v="412000"/>
    <n v="46118.632870370369"/>
    <m/>
    <n v="147570"/>
  </r>
  <r>
    <s v="12373141"/>
    <s v="31.03.2026"/>
    <s v="2026-11906767"/>
    <m/>
    <m/>
    <s v="RASULOVA MARJONA TOHIR QIZI"/>
    <s v="43108915780013"/>
    <s v="31.08.1991"/>
    <s v="+998900865663"/>
    <s v="Навоий"/>
    <x v="1"/>
    <s v="Маданият МФЙ"/>
    <s v="RAXIMOVA MUXAYO SHAVQIYEVNA"/>
    <s v="42703712330035"/>
    <x v="1"/>
    <n v="0"/>
    <n v="0"/>
    <s v="Рад"/>
    <s v="Озиқ"/>
    <s v="Озиқ-овқат билан боғлиқ харажатларини қоплаш (Озиқ-овқат)"/>
    <n v="0"/>
    <s v="21.06.2026"/>
    <s v="Oddiy"/>
    <s v="20.04.2026"/>
    <m/>
    <n v="412000"/>
    <m/>
    <d v="2026-04-20T18:02:38"/>
    <n v="0"/>
    <n v="412000"/>
    <n v="46132.751828703702"/>
    <m/>
    <n v="146706"/>
  </r>
  <r>
    <s v="12372733"/>
    <s v="31.03.2026"/>
    <s v="2026-11906286"/>
    <m/>
    <m/>
    <s v="PO‘LATOVA MAHLIYO G‘OLIB QIZI"/>
    <s v="40705955780033"/>
    <s v="07.05.1995"/>
    <s v="+998912534349"/>
    <s v="Навоий"/>
    <x v="1"/>
    <s v="Маданият МФЙ"/>
    <s v="RAXIMOVA MUXAYO SHAVQIYEVNA"/>
    <s v="42703712330035"/>
    <x v="0"/>
    <n v="0"/>
    <n v="0"/>
    <s v="Рад"/>
    <s v="Озиқ"/>
    <s v="Озиқ-овқат билан боғлиқ харажатларини қоплаш (Озиқ-овқат)"/>
    <n v="0"/>
    <s v="31.03.2026"/>
    <s v="Oddiy"/>
    <m/>
    <m/>
    <m/>
    <m/>
    <m/>
    <n v="0"/>
    <m/>
    <m/>
    <m/>
    <m/>
  </r>
  <r>
    <s v="12371977"/>
    <s v="31.03.2026"/>
    <s v="2026-11905348"/>
    <m/>
    <m/>
    <s v="G‘AYBULLAYEVA SABOXAT SUNNATOVNA"/>
    <s v="41407902330029"/>
    <s v="14.07.1990"/>
    <s v="+998912534349"/>
    <s v="Навоий"/>
    <x v="1"/>
    <s v="Маданият МФЙ"/>
    <s v="RAXIMOVA MUXAYO SHAVQIYEVNA"/>
    <s v="42703712330035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31.03.2026"/>
    <s v="Oddiy"/>
    <s v="06.04.2026"/>
    <m/>
    <n v="2060000"/>
    <m/>
    <d v="2026-04-06T15:11:08"/>
    <n v="0"/>
    <n v="2060000"/>
    <n v="46118.632731481484"/>
    <m/>
    <n v="148440"/>
  </r>
  <r>
    <s v="12221287"/>
    <s v="26.03.2026"/>
    <s v="2026-11725839"/>
    <m/>
    <m/>
    <s v="RASULOVA MARJONA TOHIR QIZI"/>
    <s v="43108915780013"/>
    <s v="31.08.1991"/>
    <s v="+998907394846"/>
    <s v="Навоий"/>
    <x v="1"/>
    <s v="Маданият МФЙ"/>
    <s v="RAXIMOVA MUXAYO SHAVQIYEVNA"/>
    <s v="42703712330035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31.03.2026"/>
    <s v="Oddiy"/>
    <s v="06.04.2026"/>
    <m/>
    <n v="2060000"/>
    <m/>
    <d v="2026-04-06T15:10:25"/>
    <n v="0"/>
    <n v="2060000"/>
    <n v="46118.632233796299"/>
    <m/>
    <n v="146770"/>
  </r>
  <r>
    <s v="12166252"/>
    <s v="24.03.2026"/>
    <s v="2026-11660010"/>
    <m/>
    <m/>
    <s v="NORQULOVA STORA ABDUJALOL KIZI"/>
    <s v="43105965780019"/>
    <s v="31.05.1996"/>
    <s v="+998991830744"/>
    <s v="Навоий"/>
    <x v="1"/>
    <s v="Маданият МФЙ"/>
    <s v="RAXIMOVA MUXAYO SHAVQIYEVNA"/>
    <s v="42703712330035"/>
    <x v="2"/>
    <n v="0"/>
    <n v="4"/>
    <s v="Тўланди"/>
    <s v="Кийим"/>
    <s v="Кийим-кечак ва бошқа энг зарур товарлар билан боғлиқ харажатларини қоплаш (Кийим-кечак)"/>
    <n v="2060000"/>
    <s v="24.03.2026"/>
    <s v="Oddiy"/>
    <s v="31.03.2026"/>
    <m/>
    <n v="2060000"/>
    <m/>
    <d v="2026-03-31T15:23:13"/>
    <n v="0"/>
    <n v="2060000"/>
    <n v="46112.641122685185"/>
    <m/>
    <n v="141594"/>
  </r>
  <r>
    <s v="12164101"/>
    <s v="24.03.2026"/>
    <s v="2026-11657599"/>
    <m/>
    <m/>
    <s v="NORQULOVA STORA ABDUJALOL KIZI"/>
    <s v="43105965780019"/>
    <s v="31.05.1996"/>
    <s v="+998991830744"/>
    <s v="Навоий"/>
    <x v="1"/>
    <s v="Маданият МФЙ"/>
    <s v="RAXIMOVA MUXAYO SHAVQIYEVNA"/>
    <s v="42703712330035"/>
    <x v="0"/>
    <n v="0"/>
    <n v="0"/>
    <s v="Рад"/>
    <s v="Озиқ"/>
    <s v="Озиқ-овқат билан боғлиқ харажатларини қоплаш (Озиқ-овқат)"/>
    <n v="0"/>
    <s v="24.03.2026"/>
    <s v="Oddiy"/>
    <m/>
    <m/>
    <m/>
    <m/>
    <m/>
    <n v="0"/>
    <m/>
    <m/>
    <m/>
    <m/>
  </r>
  <r>
    <s v="11637728"/>
    <s v="04.03.2026"/>
    <s v="2026-11030792"/>
    <m/>
    <m/>
    <s v="FOZILOVA GULJAHON MUSTAFOYEVNA"/>
    <s v="41708902330133"/>
    <s v="17.08.1990"/>
    <s v="+998947221790"/>
    <s v="Навоий"/>
    <x v="1"/>
    <s v="Маданият МФЙ"/>
    <s v="RAXIMOVA MUXAYO SHAVQIYEVNA"/>
    <s v="42703712330035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7.03.2026"/>
    <m/>
    <n v="412000"/>
    <m/>
    <d v="2026-03-07T12:31:39"/>
    <n v="0"/>
    <n v="412000"/>
    <n v="46088.521979166668"/>
    <m/>
    <n v="72433"/>
  </r>
  <r>
    <s v="11637106"/>
    <s v="04.03.2026"/>
    <s v="2026-11030083"/>
    <m/>
    <m/>
    <s v="PO‘LATOVA ZULFIYA ZUBAYD QIZI"/>
    <s v="41407912330019"/>
    <s v="14.07.1991"/>
    <s v="+998993360881"/>
    <s v="Навоий"/>
    <x v="1"/>
    <s v="Маданият МФЙ"/>
    <s v="RAXIMOVA MUXAYO SHAVQIYEVNA"/>
    <s v="42703712330035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11.03.2026"/>
    <m/>
    <n v="412000"/>
    <m/>
    <d v="2026-03-11T15:59:17"/>
    <n v="0"/>
    <n v="412000"/>
    <n v="46092.666168981479"/>
    <m/>
    <n v="72431"/>
  </r>
  <r>
    <s v="11635397"/>
    <s v="04.03.2026"/>
    <s v="2026-11028079"/>
    <m/>
    <m/>
    <s v="BOZOROV BOBOJON XUDOYOROVICH"/>
    <s v="32809912330022"/>
    <s v="28.09.1991"/>
    <s v="+998973205100"/>
    <s v="Навоий"/>
    <x v="1"/>
    <s v="Маданият МФЙ"/>
    <s v="RAXIMOVA MUXAYO SHAVQIYEVNA"/>
    <s v="42703712330035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4654"/>
    <s v="04.03.2026"/>
    <s v="2026-11027189"/>
    <m/>
    <m/>
    <s v="ABDULLOYEVA YULDUZXON AMRILLO QIZI"/>
    <s v="41305965780022"/>
    <s v="13.05.1996"/>
    <s v="+998993480146"/>
    <s v="Навоий"/>
    <x v="1"/>
    <s v="Маданият МФЙ"/>
    <s v="RAXIMOVA MUXAYO SHAVQIYEVNA"/>
    <s v="42703712330035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270487"/>
    <s v="18.02.2026"/>
    <s v="2026-10586536"/>
    <m/>
    <m/>
    <s v="BAZAROV MAXMUD MUSTAFAYEVICH"/>
    <s v="32009772340045"/>
    <s v="20.09.1977"/>
    <s v="+998770379177"/>
    <s v="Навоий"/>
    <x v="1"/>
    <s v="Маданият МФЙ"/>
    <s v="RAXIMOVA MUXAYO SHAVQIYEVNA"/>
    <s v="42703712330035"/>
    <x v="7"/>
    <n v="0"/>
    <n v="0"/>
    <s v="Рад"/>
    <s v="Даволаниш"/>
    <s v="Жарроҳлик амалиётисиз даволаниш харажатларини қоплаш"/>
    <n v="0"/>
    <s v="19.04.2026"/>
    <s v="Oddiy"/>
    <m/>
    <m/>
    <m/>
    <m/>
    <m/>
    <n v="0"/>
    <m/>
    <m/>
    <m/>
    <m/>
  </r>
  <r>
    <s v="11011120"/>
    <s v="02.02.2026"/>
    <s v="2026-10280651"/>
    <m/>
    <m/>
    <s v="G‘AYBULLAYEVA SABOXAT SUNNATOVNA"/>
    <s v="41407902330029"/>
    <s v="14.07.1990"/>
    <s v="+998918547581"/>
    <s v="Навоий"/>
    <x v="1"/>
    <s v="Маданият МФЙ"/>
    <s v="RAXIMOVA MUXAYO SHAVQIYEVNA"/>
    <s v="42703712330035"/>
    <x v="0"/>
    <n v="0"/>
    <n v="0"/>
    <s v="Рад"/>
    <s v="Озиқ"/>
    <s v="Озиқ-овқат билан боғлиқ харажатларини қоплаш (Озиқ-овқат)"/>
    <n v="0"/>
    <s v="02.02.2026"/>
    <s v="Oddiy"/>
    <m/>
    <m/>
    <m/>
    <m/>
    <m/>
    <n v="0"/>
    <m/>
    <m/>
    <m/>
    <m/>
  </r>
  <r>
    <s v="10979062"/>
    <s v="30.01.2026"/>
    <s v="2026-10241997"/>
    <m/>
    <m/>
    <s v="TOSHPO‘LATOVA MAXFIRAT MAXSUD QIZI"/>
    <s v="41502995780057"/>
    <s v="15.02.1999"/>
    <s v="+998951489008"/>
    <s v="Навоий"/>
    <x v="1"/>
    <s v="Маданият МФЙ"/>
    <s v="RAXIMOVA MUXAYO SHAVQIYEVNA"/>
    <s v="42703712330035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9.02.2026"/>
    <s v="Oddiy"/>
    <s v="11.03.2026"/>
    <m/>
    <n v="2060000"/>
    <m/>
    <d v="2026-03-11T15:54:20"/>
    <n v="0"/>
    <n v="2060000"/>
    <n v="46092.662731481483"/>
    <m/>
    <n v="65246"/>
  </r>
  <r>
    <s v="13434479"/>
    <s v="19.06.2026"/>
    <s v="2026-13272108"/>
    <m/>
    <m/>
    <s v="ABDULLAYEVA MEXRINISO KAMOLIDDIN QIZI"/>
    <s v="42402956020079"/>
    <s v="24.02.1995"/>
    <s v="+998500736606"/>
    <s v="Навоий"/>
    <x v="0"/>
    <s v="Чағатой МФЙ"/>
    <s v="PIRMATOV ALISHER ZAYNIDDINOVICH"/>
    <s v="33112912380043"/>
    <x v="2"/>
    <n v="0"/>
    <n v="1"/>
    <s v="Тўланди"/>
    <s v="Озиқ"/>
    <s v="Озиқ-овқат билан боғлиқ харажатларини қоплаш (Озиқ-овқат)"/>
    <n v="412000"/>
    <s v="19.06.2026"/>
    <s v="Oddiy"/>
    <s v="21.06.2026"/>
    <m/>
    <n v="412000"/>
    <m/>
    <d v="2026-06-21T17:25:05"/>
    <n v="0"/>
    <n v="412000"/>
    <n v="46194.725752314815"/>
    <m/>
    <n v="699827"/>
  </r>
  <r>
    <s v="13014718"/>
    <s v="20.05.2026"/>
    <s v="2026-12709899"/>
    <m/>
    <m/>
    <s v="ABDIMUMINOVA SANOBAR BERDIKULOVNA"/>
    <s v="42703825830037"/>
    <s v="27.03.1982"/>
    <s v="+998932292782"/>
    <s v="Навоий"/>
    <x v="0"/>
    <s v="Чағатой МФЙ"/>
    <s v="PIRMATOV ALISHER ZAYNIDDINOVICH"/>
    <s v="33112912380043"/>
    <x v="8"/>
    <n v="0"/>
    <n v="0"/>
    <s v="Жараён"/>
    <s v="Жарроҳлик"/>
    <s v="Жарроҳлик амалиёти харажатларини қоплаш"/>
    <n v="4120000000"/>
    <s v="20.05.2026"/>
    <s v="Oddiy"/>
    <m/>
    <m/>
    <m/>
    <m/>
    <m/>
    <n v="0"/>
    <m/>
    <m/>
    <m/>
    <m/>
  </r>
  <r>
    <s v="12540208"/>
    <s v="13.04.2026"/>
    <s v="2026-12106401"/>
    <m/>
    <m/>
    <s v="FAYZIYEVA FIRUZA MAMAYUSUFOVNA"/>
    <s v="40507802380108"/>
    <s v="05.07.1980"/>
    <s v="+998943800580"/>
    <s v="Навоий"/>
    <x v="0"/>
    <s v="Чағатой МФЙ"/>
    <s v="PIRMATOV ALISHER ZAYNIDDINOVICH"/>
    <s v="33112912380043"/>
    <x v="7"/>
    <n v="0"/>
    <n v="0"/>
    <s v="Рад"/>
    <s v="Даволаниш"/>
    <s v="Жарроҳлик амалиётисиз даволаниш харажатларини қоплаш"/>
    <n v="0"/>
    <s v="14.06.2026"/>
    <s v="Oddiy"/>
    <m/>
    <m/>
    <m/>
    <m/>
    <m/>
    <n v="0"/>
    <m/>
    <m/>
    <m/>
    <m/>
  </r>
  <r>
    <s v="12502067"/>
    <s v="09.04.2026"/>
    <s v="2026-12061299"/>
    <m/>
    <m/>
    <s v="FAYZIYEVA FIRUZA MAMAYUSUFOVNA"/>
    <s v="40507802380108"/>
    <s v="05.07.1980"/>
    <s v="+998943800580"/>
    <s v="Навоий"/>
    <x v="0"/>
    <s v="Чағатой МФЙ"/>
    <s v="PIRMATOV ALISHER ZAYNIDDINOVICH"/>
    <s v="33112912380043"/>
    <x v="1"/>
    <n v="0"/>
    <n v="0"/>
    <s v="Рад"/>
    <s v="Даволаниш"/>
    <s v="Жарроҳлик амалиётисиз даволаниш харажатларини қоплаш"/>
    <n v="0"/>
    <s v="13.04.2026"/>
    <s v="Oddiy"/>
    <m/>
    <m/>
    <m/>
    <m/>
    <m/>
    <n v="0"/>
    <m/>
    <m/>
    <m/>
    <m/>
  </r>
  <r>
    <s v="11760105"/>
    <s v="10.03.2026"/>
    <s v="2026-11182127"/>
    <m/>
    <m/>
    <s v="SORIYEVA DILSHODA KENJAYEVNA"/>
    <s v="42003885830018"/>
    <s v="20.03.1988"/>
    <s v="+998972058803"/>
    <s v="Навоий"/>
    <x v="0"/>
    <s v="Чағатой МФЙ"/>
    <s v="PIRMATOV ALISHER ZAYNIDDINOVICH"/>
    <s v="3311291238004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10:38:40"/>
    <n v="0"/>
    <n v="412000"/>
    <n v="46093.443518518521"/>
    <m/>
    <n v="105280"/>
  </r>
  <r>
    <s v="11737158"/>
    <s v="07.03.2026"/>
    <s v="2026-11146799"/>
    <m/>
    <m/>
    <s v="SORIYEVA DILSHODA KENJAYEVNA"/>
    <s v="42003885830018"/>
    <s v="20.03.1988"/>
    <s v="+998933578803"/>
    <s v="Навоий"/>
    <x v="0"/>
    <s v="Чағатой МФЙ"/>
    <s v="PIRMATOV ALISHER ZAYNIDDINOVICH"/>
    <s v="33112912380043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34639"/>
    <s v="07.03.2026"/>
    <s v="2026-11143575"/>
    <m/>
    <m/>
    <s v="KULMURODOVA SARVINOZ MIYASSAR QIZI"/>
    <s v="42704943920172"/>
    <s v="27.04.1994"/>
    <s v="+998951522794"/>
    <s v="Навоий"/>
    <x v="0"/>
    <s v="Чағатой МФЙ"/>
    <s v="PIRMATOV ALISHER ZAYNIDDINOVICH"/>
    <s v="33112912380043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10:37:44"/>
    <n v="0"/>
    <n v="412000"/>
    <n v="46093.442870370367"/>
    <m/>
    <n v="114533"/>
  </r>
  <r>
    <s v="11722543"/>
    <s v="06.03.2026"/>
    <s v="2026-11129286"/>
    <m/>
    <m/>
    <s v="NARZIYEVA MUXAYO SAYDULLAYEVNA"/>
    <s v="40206822380067"/>
    <s v="02.06.1982"/>
    <s v="+998931106982"/>
    <s v="Навоий"/>
    <x v="0"/>
    <s v="Чағатой МФЙ"/>
    <s v="PIRMATOV ALISHER ZAYNIDDINOVICH"/>
    <s v="33112912380043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10:38:48"/>
    <n v="0"/>
    <n v="412000"/>
    <n v="46088.443611111114"/>
    <m/>
    <n v="93131"/>
  </r>
  <r>
    <s v="11713102"/>
    <s v="06.03.2026"/>
    <s v="2026-11118467"/>
    <m/>
    <m/>
    <s v="AXMATOVA MALIKA ISMOILOVNA"/>
    <s v="40103862380111"/>
    <s v="01.03.1986"/>
    <s v="+998948630386"/>
    <s v="Навоий"/>
    <x v="0"/>
    <s v="Чағатой МФЙ"/>
    <s v="PIRMATOV ALISHER ZAYNIDDINOVICH"/>
    <s v="33112912380043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10:39:14"/>
    <n v="0"/>
    <n v="412000"/>
    <n v="46088.443912037037"/>
    <m/>
    <n v="93130"/>
  </r>
  <r>
    <s v="11575425"/>
    <s v="03.03.2026"/>
    <s v="2026-10957296"/>
    <m/>
    <m/>
    <s v="SORIYEVA DILSHODA KENJAYEVNA"/>
    <s v="42003885830018"/>
    <s v="20.03.1988"/>
    <s v="+998972058803"/>
    <s v="Навоий"/>
    <x v="0"/>
    <s v="Чағатой МФЙ"/>
    <s v="PIRMATOV ALISHER ZAYNIDDINOVICH"/>
    <s v="33112912380043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568824"/>
    <s v="03.03.2026"/>
    <s v="2026-10949795"/>
    <m/>
    <m/>
    <s v="KULMURODOVA SARVINOZ MIYASSAR QIZI"/>
    <s v="42704943920172"/>
    <s v="27.04.1994"/>
    <s v="+998951522794"/>
    <s v="Навоий"/>
    <x v="0"/>
    <s v="Чағатой МФЙ"/>
    <s v="PIRMATOV ALISHER ZAYNIDDINOVICH"/>
    <s v="33112912380043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565602"/>
    <s v="03.03.2026"/>
    <s v="2026-10946112"/>
    <m/>
    <m/>
    <s v="ISLOMOVA SARVINOZ ABDIMANONOVNA"/>
    <s v="42708842380075"/>
    <s v="27.08.1984"/>
    <s v="+998932111684"/>
    <s v="Навоий"/>
    <x v="0"/>
    <s v="Чағатой МФЙ"/>
    <s v="PIRMATOV ALISHER ZAYNIDDINOVICH"/>
    <s v="33112912380043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10:38:15"/>
    <n v="0"/>
    <n v="412000"/>
    <n v="46088.443229166667"/>
    <m/>
    <n v="93552"/>
  </r>
  <r>
    <s v="13288643"/>
    <s v="10.06.2026"/>
    <s v="2026-13077557"/>
    <m/>
    <m/>
    <s v="DUSHAMOVA FOTIMA NURALI QIZI"/>
    <s v="41109932330117"/>
    <s v="11.09.1993"/>
    <s v="+998990963256"/>
    <s v="Навоий"/>
    <x v="1"/>
    <s v="Хўжақўрғон МФЙ"/>
    <s v="MUXTOROV RUSTAM DONIYOR O‘G‘LI"/>
    <s v="3160595233002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0.06.2026"/>
    <s v="Oddiy"/>
    <s v="11.06.2026"/>
    <m/>
    <n v="2060000"/>
    <m/>
    <d v="2026-06-11T15:14:49"/>
    <n v="0"/>
    <n v="2060000"/>
    <n v="46184.635289351849"/>
    <m/>
    <n v="367145"/>
  </r>
  <r>
    <s v="13288072"/>
    <s v="10.06.2026"/>
    <s v="2026-13076807"/>
    <m/>
    <m/>
    <s v="AMONOVA SOJIDA AXROR QIZI"/>
    <s v="42203975780049"/>
    <s v="22.03.1997"/>
    <s v="+998951639720"/>
    <s v="Навоий"/>
    <x v="1"/>
    <s v="Хўжақўрғон МФЙ"/>
    <s v="MUXTOROV RUSTAM DONIYOR O‘G‘LI"/>
    <s v="3160595233002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6.2026"/>
    <s v="Oddiy"/>
    <m/>
    <m/>
    <m/>
    <m/>
    <m/>
    <n v="0"/>
    <m/>
    <m/>
    <m/>
    <m/>
  </r>
  <r>
    <s v="13287994"/>
    <s v="10.06.2026"/>
    <s v="2026-13076710"/>
    <m/>
    <m/>
    <s v="AMONOVA SOJIDA AXROR QIZI"/>
    <s v="42203975780049"/>
    <s v="22.03.1997"/>
    <s v="+998951639720"/>
    <s v="Навоий"/>
    <x v="1"/>
    <s v="Хўжақўрғон МФЙ"/>
    <s v="MUXTOROV RUSTAM DONIYOR O‘G‘LI"/>
    <s v="31605952330023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1.06.2026"/>
    <m/>
    <n v="412000"/>
    <m/>
    <d v="2026-06-11T15:16:00"/>
    <n v="0"/>
    <n v="412000"/>
    <n v="46184.636111111111"/>
    <m/>
    <n v="339148"/>
  </r>
  <r>
    <s v="13285797"/>
    <s v="10.06.2026"/>
    <s v="2026-13073856"/>
    <m/>
    <m/>
    <s v="SIDIQOVA SURAYYO ISKANDAROVNA"/>
    <s v="40501882330031"/>
    <s v="05.01.1988"/>
    <s v="+998334398805"/>
    <s v="Навоий"/>
    <x v="1"/>
    <s v="Хўжақўрғон МФЙ"/>
    <s v="MUXTOROV RUSTAM DONIYOR O‘G‘LI"/>
    <s v="3160595233002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0.06.2026"/>
    <s v="Oddiy"/>
    <s v="11.06.2026"/>
    <s v="????? ????????"/>
    <n v="2060000"/>
    <s v="Ha"/>
    <d v="2026-06-11T15:12:47"/>
    <n v="0"/>
    <n v="2060000"/>
    <n v="46184.633877314816"/>
    <m/>
    <n v="367152"/>
  </r>
  <r>
    <s v="13285724"/>
    <s v="10.06.2026"/>
    <s v="2026-13073763"/>
    <m/>
    <m/>
    <s v="SIDIQOVA SURAYYO ISKANDAROVNA"/>
    <s v="40501882330031"/>
    <s v="05.01.1988"/>
    <s v="+998334398805"/>
    <s v="Навоий"/>
    <x v="1"/>
    <s v="Хўжақўрғон МФЙ"/>
    <s v="MUXTOROV RUSTAM DONIYOR O‘G‘LI"/>
    <s v="31605952330023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1.06.2026"/>
    <m/>
    <n v="412000"/>
    <m/>
    <d v="2026-06-11T15:16:48"/>
    <n v="0"/>
    <n v="412000"/>
    <n v="46184.636666666665"/>
    <m/>
    <n v="339107"/>
  </r>
  <r>
    <s v="13239186"/>
    <s v="08.06.2026"/>
    <s v="2026-13009630"/>
    <m/>
    <m/>
    <s v="DUSHAMOVA FOTIMA NURALI QIZI"/>
    <s v="41109932330117"/>
    <s v="11.09.1993"/>
    <s v="+998990963256"/>
    <s v="Навоий"/>
    <x v="1"/>
    <s v="Хўжақўрғон МФЙ"/>
    <s v="MUXTOROV RUSTAM DONIYOR O‘G‘LI"/>
    <s v="31605952330023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08.06.2026"/>
    <m/>
    <n v="412000"/>
    <m/>
    <d v="2026-06-08T17:05:52"/>
    <n v="0"/>
    <n v="412000"/>
    <n v="46181.712407407409"/>
    <m/>
    <n v="307410"/>
  </r>
  <r>
    <s v="13234149"/>
    <s v="08.06.2026"/>
    <s v="2026-13003134"/>
    <m/>
    <m/>
    <s v="NOSIROVA NOZANIN SADRIDDIN QIZI"/>
    <s v="41408932330047"/>
    <s v="14.08.1993"/>
    <s v="+998774937722"/>
    <s v="Навоий"/>
    <x v="1"/>
    <s v="Хўжақўрғон МФЙ"/>
    <s v="MUXTOROV RUSTAM DONIYOR O‘G‘LI"/>
    <s v="31605952330023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08.06.2026"/>
    <m/>
    <n v="412000"/>
    <m/>
    <d v="2026-06-08T15:07:56"/>
    <n v="0"/>
    <n v="412000"/>
    <n v="46181.630509259259"/>
    <m/>
    <n v="306955"/>
  </r>
  <r>
    <s v="13234101"/>
    <s v="08.06.2026"/>
    <s v="2026-13003062"/>
    <m/>
    <m/>
    <s v="NOSIROVA NOZANIN SADRIDDIN QIZI"/>
    <s v="41408932330047"/>
    <s v="14.08.1993"/>
    <s v="+998774937722"/>
    <s v="Навоий"/>
    <x v="1"/>
    <s v="Хўжақўрғон МФЙ"/>
    <s v="MUXTOROV RUSTAM DONIYOR O‘G‘LI"/>
    <s v="31605952330023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8.06.2026"/>
    <s v="Oddiy"/>
    <s v="08.06.2026"/>
    <s v="????? ????????"/>
    <n v="2060000"/>
    <s v="Ha"/>
    <d v="2026-06-08T17:15:44"/>
    <n v="0"/>
    <n v="2060000"/>
    <n v="46181.719259259262"/>
    <m/>
    <n v="307415"/>
  </r>
  <r>
    <s v="13224065"/>
    <s v="08.06.2026"/>
    <s v="2026-12990448"/>
    <m/>
    <m/>
    <s v="KAMILOVA SVETA RASULOVNA"/>
    <s v="41907702330039"/>
    <s v="19.07.1970"/>
    <s v="+998978909418"/>
    <s v="Навоий"/>
    <x v="1"/>
    <s v="Хўжақўрғон МФЙ"/>
    <s v="MUXTOROV RUSTAM DONIYOR O‘G‘LI"/>
    <s v="31605952330023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8.06.2026"/>
    <s v="Oddiy"/>
    <s v="08.06.2026"/>
    <s v="????? ????????"/>
    <n v="2060000"/>
    <s v="Ha"/>
    <d v="2026-06-08T11:04:32"/>
    <n v="0"/>
    <n v="2060000"/>
    <n v="46181.461481481485"/>
    <m/>
    <n v="303888"/>
  </r>
  <r>
    <s v="13223913"/>
    <s v="08.06.2026"/>
    <s v="2026-12990257"/>
    <m/>
    <m/>
    <s v="KAMILOVA SVETA RASULOVNA"/>
    <s v="41907702330039"/>
    <s v="19.07.1970"/>
    <s v="+998978909418"/>
    <s v="Навоий"/>
    <x v="1"/>
    <s v="Хўжақўрғон МФЙ"/>
    <s v="MUXTOROV RUSTAM DONIYOR O‘G‘LI"/>
    <s v="31605952330023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08.06.2026"/>
    <m/>
    <n v="412000"/>
    <m/>
    <d v="2026-06-08T11:02:48"/>
    <n v="0"/>
    <n v="412000"/>
    <n v="46181.460277777776"/>
    <m/>
    <n v="303865"/>
  </r>
  <r>
    <s v="13223204"/>
    <s v="08.06.2026"/>
    <s v="2026-12989410"/>
    <m/>
    <m/>
    <s v="SADULLAYEVA DILOROM NARZULLO QIZI"/>
    <s v="40308955780014"/>
    <s v="03.08.1995"/>
    <s v="+998907309970"/>
    <s v="Навоий"/>
    <x v="1"/>
    <s v="Хўжақўрғон МФЙ"/>
    <s v="MUXTOROV RUSTAM DONIYOR O‘G‘LI"/>
    <s v="3160595233002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8.06.2026"/>
    <s v="Oddiy"/>
    <s v="08.06.2026"/>
    <s v="????? ????????"/>
    <n v="2060000"/>
    <s v="Ha"/>
    <d v="2026-06-08T11:06:30"/>
    <n v="0"/>
    <n v="2060000"/>
    <n v="46181.462847222225"/>
    <m/>
    <n v="303891"/>
  </r>
  <r>
    <s v="13195121"/>
    <s v="04.06.2026"/>
    <s v="2026-12949769"/>
    <m/>
    <m/>
    <s v="SADULLAYEVA DILOROM NARZULLO QIZI"/>
    <s v="40308955780014"/>
    <s v="03.08.1995"/>
    <s v="+998907309970"/>
    <s v="Навоий"/>
    <x v="1"/>
    <s v="Хўжақўрғон МФЙ"/>
    <s v="MUXTOROV RUSTAM DONIYOR O‘G‘LI"/>
    <s v="3160595233002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6.2026"/>
    <s v="Oddiy"/>
    <m/>
    <m/>
    <m/>
    <m/>
    <m/>
    <n v="0"/>
    <m/>
    <m/>
    <m/>
    <m/>
  </r>
  <r>
    <s v="12975422"/>
    <s v="18.05.2026"/>
    <s v="2026-12658252"/>
    <m/>
    <m/>
    <s v="SADULLAYEVA DILOROM NARZULLO QIZI"/>
    <s v="40308955780014"/>
    <s v="03.08.1995"/>
    <s v="+998907309970"/>
    <s v="Навоий"/>
    <x v="1"/>
    <s v="Хўжақўрғон МФЙ"/>
    <s v="MUXTOROV RUSTAM DONIYOR O‘G‘LI"/>
    <s v="31605952330023"/>
    <x v="2"/>
    <n v="0"/>
    <n v="1"/>
    <s v="Тўланди"/>
    <s v="Озиқ"/>
    <s v="Озиқ-овқат билан боғлиқ харажатларини қоплаш (Озиқ-овқат)"/>
    <n v="412000"/>
    <s v="18.05.2026"/>
    <s v="Oddiy"/>
    <s v="20.05.2026"/>
    <m/>
    <n v="412000"/>
    <m/>
    <d v="2026-05-20T23:57:28"/>
    <n v="0"/>
    <n v="412000"/>
    <n v="46162.998240740744"/>
    <m/>
    <n v="195595"/>
  </r>
  <r>
    <s v="12895518"/>
    <s v="12.05.2026"/>
    <s v="2026-12554854"/>
    <m/>
    <m/>
    <s v="MAXMUDOVA MUAZZAM ISLOMOVNA"/>
    <s v="40410822330056"/>
    <s v="04.10.1982"/>
    <s v="+998993366951"/>
    <s v="Навоий"/>
    <x v="1"/>
    <s v="Хўжақўрғон МФЙ"/>
    <s v="MUXTOROV RUSTAM DONIYOR O‘G‘LI"/>
    <s v="3160595233002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2.05.2026"/>
    <s v="Oddiy"/>
    <s v="13.05.2026"/>
    <m/>
    <n v="2060000"/>
    <m/>
    <d v="2026-05-13T13:59:25"/>
    <n v="0"/>
    <n v="2060000"/>
    <n v="46155.582928240743"/>
    <m/>
    <n v="187891"/>
  </r>
  <r>
    <s v="12895057"/>
    <s v="12.05.2026"/>
    <s v="2026-12554266"/>
    <m/>
    <m/>
    <s v="MAXMUDOVA MUAZZAM ISLOMOVNA"/>
    <s v="40410822330056"/>
    <s v="04.10.1982"/>
    <s v="+998993366951"/>
    <s v="Навоий"/>
    <x v="1"/>
    <s v="Хўжақўрғон МФЙ"/>
    <s v="MUXTOROV RUSTAM DONIYOR O‘G‘LI"/>
    <s v="31605952330023"/>
    <x v="2"/>
    <n v="0"/>
    <n v="1"/>
    <s v="Тўланди"/>
    <s v="Озиқ"/>
    <s v="Озиқ-овқат билан боғлиқ харажатларини қоплаш (Озиқ-овқат)"/>
    <n v="412000"/>
    <s v="12.05.2026"/>
    <s v="Oddiy"/>
    <s v="13.05.2026"/>
    <m/>
    <n v="412000"/>
    <m/>
    <d v="2026-05-13T13:59:53"/>
    <n v="0"/>
    <n v="412000"/>
    <n v="46155.583252314813"/>
    <m/>
    <n v="187885"/>
  </r>
  <r>
    <s v="12758166"/>
    <s v="01.05.2026"/>
    <s v="2026-12380560"/>
    <m/>
    <m/>
    <s v="G‘AYRATOV DILSHOD HAZRAT O‘G‘LI"/>
    <s v="30509962330028"/>
    <s v="05.09.1996"/>
    <s v="+998918507404"/>
    <s v="Навоий"/>
    <x v="1"/>
    <s v="Хўжақўрғон МФЙ"/>
    <s v="MUXTOROV RUSTAM DONIYOR O‘G‘LI"/>
    <s v="3160595233002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4.05.2026"/>
    <s v="Oddiy"/>
    <s v="12.05.2026"/>
    <s v="????? ????????"/>
    <n v="2060000"/>
    <s v="Ha"/>
    <d v="2026-05-12T11:05:57"/>
    <n v="0"/>
    <n v="2060000"/>
    <n v="46154.462465277778"/>
    <m/>
    <n v="177953"/>
  </r>
  <r>
    <s v="12758067"/>
    <s v="01.05.2026"/>
    <s v="2026-12380448"/>
    <m/>
    <m/>
    <s v="G‘AYRATOV DILSHOD HAZRAT O‘G‘LI"/>
    <s v="30509962330028"/>
    <s v="05.09.1996"/>
    <s v="+998918507404"/>
    <s v="Навоий"/>
    <x v="1"/>
    <s v="Хўжақўрғон МФЙ"/>
    <s v="MUXTOROV RUSTAM DONIYOR O‘G‘LI"/>
    <s v="31605952330023"/>
    <x v="5"/>
    <n v="0"/>
    <n v="0"/>
    <s v="Қарор"/>
    <s v="Озиқ"/>
    <s v="Озиқ-овқат билан боғлиқ харажатларини қоплаш (Озиқ-овқат)"/>
    <n v="412000"/>
    <s v="04.05.2026"/>
    <s v="Oddiy"/>
    <s v="12.05.2026"/>
    <s v="????? ????????"/>
    <n v="412000"/>
    <s v="Ha"/>
    <d v="2026-05-12T11:06:24"/>
    <n v="0"/>
    <n v="412000"/>
    <n v="46154.462777777779"/>
    <m/>
    <n v="177954"/>
  </r>
  <r>
    <s v="12082967"/>
    <s v="18.03.2026"/>
    <s v="2026-11561579"/>
    <m/>
    <m/>
    <s v="DILMURODOVA ZULFIYA RAXIMOVNA"/>
    <s v="42910852330041"/>
    <s v="29.10.1985"/>
    <s v="+998931997518"/>
    <s v="Навоий"/>
    <x v="1"/>
    <s v="Хўжақўрғон МФЙ"/>
    <s v="MUXTOROV RUSTAM DONIYOR O‘G‘LI"/>
    <s v="31605952330023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8.03.2026"/>
    <s v="Oddiy"/>
    <s v="18.03.2026"/>
    <m/>
    <n v="2060000"/>
    <m/>
    <d v="2026-03-18T18:30:47"/>
    <n v="0"/>
    <n v="2060000"/>
    <n v="46099.771377314813"/>
    <m/>
    <n v="139347"/>
  </r>
  <r>
    <s v="12082938"/>
    <s v="18.03.2026"/>
    <s v="2026-11561541"/>
    <m/>
    <m/>
    <s v="DILMURODOVA ZULFIYA RAXIMOVNA"/>
    <s v="42910852330041"/>
    <s v="29.10.1985"/>
    <s v="+998931997518"/>
    <s v="Навоий"/>
    <x v="1"/>
    <s v="Хўжақўрғон МФЙ"/>
    <s v="MUXTOROV RUSTAM DONIYOR O‘G‘LI"/>
    <s v="31605952330023"/>
    <x v="2"/>
    <n v="0"/>
    <n v="2"/>
    <s v="Тўланди"/>
    <s v="Озиқ"/>
    <s v="Озиқ-овқат билан боғлиқ харажатларини қоплаш (Озиқ-овқат)"/>
    <n v="412000"/>
    <s v="18.03.2026"/>
    <s v="Oddiy"/>
    <s v="18.03.2026"/>
    <m/>
    <n v="412000"/>
    <m/>
    <d v="2026-03-18T18:25:40"/>
    <n v="0"/>
    <n v="412000"/>
    <n v="46099.767824074072"/>
    <m/>
    <n v="139343"/>
  </r>
  <r>
    <s v="12081003"/>
    <s v="18.03.2026"/>
    <s v="2026-11559141"/>
    <m/>
    <m/>
    <s v="MOVLONOVA MUBORAK BAXRONOVNA"/>
    <s v="42408862380045"/>
    <s v="24.08.1986"/>
    <s v="+998977973467"/>
    <s v="Навоий"/>
    <x v="1"/>
    <s v="Хўжақўрғон МФЙ"/>
    <s v="MUXTOROV RUSTAM DONIYOR O‘G‘LI"/>
    <s v="3160595233002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8.03.2026"/>
    <s v="Oddiy"/>
    <s v="19.03.2026"/>
    <m/>
    <n v="2060000"/>
    <m/>
    <d v="2026-03-19T08:44:07"/>
    <n v="0"/>
    <n v="2060000"/>
    <n v="46100.363969907405"/>
    <m/>
    <n v="139330"/>
  </r>
  <r>
    <s v="12080848"/>
    <s v="18.03.2026"/>
    <s v="2026-11558937"/>
    <m/>
    <m/>
    <s v="MOVLONOVA MUBORAK BAXRONOVNA"/>
    <s v="42408862380045"/>
    <s v="24.08.1986"/>
    <s v="+998977973467"/>
    <s v="Навоий"/>
    <x v="1"/>
    <s v="Хўжақўрғон МФЙ"/>
    <s v="MUXTOROV RUSTAM DONIYOR O‘G‘LI"/>
    <s v="31605952330023"/>
    <x v="2"/>
    <n v="0"/>
    <n v="1"/>
    <s v="Тўланди"/>
    <s v="Озиқ"/>
    <s v="Озиқ-овқат билан боғлиқ харажатларини қоплаш (Озиқ-овқат)"/>
    <n v="412000"/>
    <s v="18.03.2026"/>
    <s v="Oddiy"/>
    <s v="18.03.2026"/>
    <m/>
    <n v="412000"/>
    <m/>
    <d v="2026-03-18T18:26:50"/>
    <n v="0"/>
    <n v="412000"/>
    <n v="46099.768634259257"/>
    <m/>
    <n v="139327"/>
  </r>
  <r>
    <s v="12077516"/>
    <s v="18.03.2026"/>
    <s v="2026-11554614"/>
    <m/>
    <m/>
    <s v="TURAYEVA DILNOZA TOSHPULOT QIZI"/>
    <s v="41403952330022"/>
    <s v="14.03.1995"/>
    <s v="+998918475152"/>
    <s v="Навоий"/>
    <x v="1"/>
    <s v="Хўжақўрғон МФЙ"/>
    <s v="MUXTOROV RUSTAM DONIYOR O‘G‘LI"/>
    <s v="31605952330023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8.03.2026"/>
    <s v="Oddiy"/>
    <s v="19.03.2026"/>
    <m/>
    <n v="2060000"/>
    <m/>
    <d v="2026-03-19T08:43:50"/>
    <n v="0"/>
    <n v="2060000"/>
    <n v="46100.36377314815"/>
    <m/>
    <n v="139331"/>
  </r>
  <r>
    <s v="12077385"/>
    <s v="18.03.2026"/>
    <s v="2026-11554432"/>
    <m/>
    <m/>
    <s v="TURAYEVA DILNOZA TOSHPULOT QIZI"/>
    <s v="41403952330022"/>
    <s v="14.03.1995"/>
    <s v="+998918475152"/>
    <s v="Навоий"/>
    <x v="1"/>
    <s v="Хўжақўрғон МФЙ"/>
    <s v="MUXTOROV RUSTAM DONIYOR O‘G‘LI"/>
    <s v="31605952330023"/>
    <x v="2"/>
    <n v="0"/>
    <n v="1"/>
    <s v="Тўланди"/>
    <s v="Озиқ"/>
    <s v="Озиқ-овқат билан боғлиқ харажатларини қоплаш (Озиқ-овқат)"/>
    <n v="412000"/>
    <s v="18.03.2026"/>
    <s v="Oddiy"/>
    <s v="18.03.2026"/>
    <m/>
    <n v="412000"/>
    <m/>
    <d v="2026-03-18T18:27:08"/>
    <n v="0"/>
    <n v="412000"/>
    <n v="46099.768842592595"/>
    <m/>
    <n v="139328"/>
  </r>
  <r>
    <s v="11857601"/>
    <s v="12.03.2026"/>
    <s v="2026-11296962"/>
    <m/>
    <m/>
    <s v="XASANOV KUDRAT KIYOMOVICH"/>
    <s v="31702805780010"/>
    <s v="17.02.1980"/>
    <s v="+998912530166"/>
    <s v="Навоий"/>
    <x v="1"/>
    <s v="Хўжақўрғон МФЙ"/>
    <s v="MUXTOROV RUSTAM DONIYOR O‘G‘LI"/>
    <s v="31605952330023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789064"/>
    <s v="10.03.2026"/>
    <s v="2026-11215196"/>
    <m/>
    <m/>
    <s v="TOSHEVA DILAFRUZ ASHRAF QIZI"/>
    <s v="40109955780046"/>
    <s v="01.09.1995"/>
    <s v="+998994493055"/>
    <s v="Навоий"/>
    <x v="1"/>
    <s v="Хўжақўрғон МФЙ"/>
    <s v="MUXTOROV RUSTAM DONIYOR O‘G‘LI"/>
    <s v="3160595233002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8:43:56"/>
    <n v="0"/>
    <n v="412000"/>
    <n v="46092.363842592589"/>
    <m/>
    <n v="112949"/>
  </r>
  <r>
    <s v="11782208"/>
    <s v="10.03.2026"/>
    <s v="2026-11207200"/>
    <m/>
    <m/>
    <s v="LUKMONOVA OZODA AMONOVNA"/>
    <s v="41603822330015"/>
    <s v="16.03.1982"/>
    <s v="+998884327007"/>
    <s v="Навоий"/>
    <x v="1"/>
    <s v="Хўжақўрғон МФЙ"/>
    <s v="MUXTOROV RUSTAM DONIYOR O‘G‘LI"/>
    <s v="31605952330023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29:52"/>
    <n v="0"/>
    <n v="412000"/>
    <n v="46091.770740740743"/>
    <m/>
    <n v="109214"/>
  </r>
  <r>
    <s v="11777470"/>
    <s v="10.03.2026"/>
    <s v="2026-11201871"/>
    <m/>
    <m/>
    <s v="MUHAMMEDOV UCHQUNJON IMOMOVICH"/>
    <s v="30708902330087"/>
    <s v="07.08.1990"/>
    <s v="+998339659190"/>
    <s v="Навоий"/>
    <x v="1"/>
    <s v="Хўжақўрғон МФЙ"/>
    <s v="MUXTOROV RUSTAM DONIYOR O‘G‘LI"/>
    <s v="31605952330023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28:19"/>
    <n v="0"/>
    <n v="412000"/>
    <n v="46091.76966435185"/>
    <m/>
    <n v="109247"/>
  </r>
  <r>
    <s v="11769984"/>
    <s v="10.03.2026"/>
    <s v="2026-11193452"/>
    <m/>
    <m/>
    <s v="RAXMATOVA MAMURA UMAR QIZI"/>
    <s v="43101975780045"/>
    <s v="31.01.1997"/>
    <s v="+998907177393"/>
    <s v="Навоий"/>
    <x v="1"/>
    <s v="Хўжақўрғон МФЙ"/>
    <s v="MUXTOROV RUSTAM DONIYOR O‘G‘LI"/>
    <s v="31605952330023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31:25"/>
    <n v="0"/>
    <n v="412000"/>
    <n v="46091.771817129629"/>
    <m/>
    <n v="104999"/>
  </r>
  <r>
    <s v="11769612"/>
    <s v="10.03.2026"/>
    <s v="2026-11193030"/>
    <m/>
    <m/>
    <s v="ASADOV TO‘LQIN RAXMONOVICH"/>
    <s v="32712892330060"/>
    <s v="27.12.1989"/>
    <s v="+998912528074"/>
    <s v="Навоий"/>
    <x v="1"/>
    <s v="Хўжақўрғон МФЙ"/>
    <s v="MUXTOROV RUSTAM DONIYOR O‘G‘LI"/>
    <s v="3160595233002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32:11"/>
    <n v="0"/>
    <n v="412000"/>
    <n v="46091.772349537037"/>
    <m/>
    <n v="104820"/>
  </r>
  <r>
    <s v="11658199"/>
    <s v="05.03.2026"/>
    <s v="2026-11055292"/>
    <m/>
    <m/>
    <s v="RAXMATOVA MAMURA UMAR QIZI"/>
    <s v="43101975780045"/>
    <s v="31.01.1997"/>
    <s v="+998918469398"/>
    <s v="Навоий"/>
    <x v="1"/>
    <s v="Хўжақўрғон МФЙ"/>
    <s v="MUXTOROV RUSTAM DONIYOR O‘G‘LI"/>
    <s v="31605952330023"/>
    <x v="0"/>
    <n v="0"/>
    <n v="0"/>
    <s v="Рад"/>
    <s v="Озиқ"/>
    <s v="Озиқ-овқат билан боғлиқ харажатларини қоплаш (Озиқ-овқат)"/>
    <n v="0"/>
    <s v="08.03.2026"/>
    <s v="Oddiy"/>
    <m/>
    <m/>
    <m/>
    <m/>
    <m/>
    <n v="0"/>
    <m/>
    <m/>
    <m/>
    <m/>
  </r>
  <r>
    <s v="11657918"/>
    <s v="05.03.2026"/>
    <s v="2026-11054977"/>
    <m/>
    <m/>
    <s v="SODIQOV OLIMBOY YO‘LDOSHEVICH"/>
    <s v="31610672330033"/>
    <s v="16.10.1967"/>
    <s v="+998993008273"/>
    <s v="Навоий"/>
    <x v="1"/>
    <s v="Хўжақўрғон МФЙ"/>
    <s v="MUXTOROV RUSTAM DONIYOR O‘G‘LI"/>
    <s v="31605952330023"/>
    <x v="6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645827"/>
    <s v="04.03.2026"/>
    <s v="2026-11040189"/>
    <m/>
    <m/>
    <s v="NURMURODOV SHERZOD TUXTAMURODOVICH"/>
    <s v="32801852330094"/>
    <s v="28.01.1985"/>
    <s v="+998507602885"/>
    <s v="Навоий"/>
    <x v="1"/>
    <s v="Хўжақўрғон МФЙ"/>
    <s v="MUXTOROV RUSTAM DONIYOR O‘G‘LI"/>
    <s v="31605952330023"/>
    <x v="1"/>
    <n v="0"/>
    <n v="0"/>
    <s v="Рад"/>
    <s v="Коммунал"/>
    <s v="Коммунал харажатларни қоплаш"/>
    <n v="0"/>
    <s v="15.03.2026"/>
    <s v="Oddiy"/>
    <m/>
    <m/>
    <m/>
    <m/>
    <m/>
    <n v="0"/>
    <m/>
    <m/>
    <m/>
    <n v="135265"/>
  </r>
  <r>
    <s v="11645660"/>
    <s v="04.03.2026"/>
    <s v="2026-11039998"/>
    <m/>
    <m/>
    <s v="NURMURODOV SHERZOD TUXTAMURODOVICH"/>
    <s v="32801852330094"/>
    <s v="28.01.1985"/>
    <s v="+998507602885"/>
    <s v="Навоий"/>
    <x v="1"/>
    <s v="Хўжақўрғон МФЙ"/>
    <s v="MUXTOROV RUSTAM DONIYOR O‘G‘LI"/>
    <s v="31605952330023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09:03:09"/>
    <n v="0"/>
    <n v="412000"/>
    <n v="46086.377187500002"/>
    <m/>
    <n v="72427"/>
  </r>
  <r>
    <s v="11643770"/>
    <s v="04.03.2026"/>
    <s v="2026-11037779"/>
    <m/>
    <m/>
    <s v="LUKMONOVA OZODA AMONOVNA"/>
    <s v="41603822330015"/>
    <s v="16.03.1982"/>
    <s v="+998990603482"/>
    <s v="Навоий"/>
    <x v="1"/>
    <s v="Хўжақўрғон МФЙ"/>
    <s v="MUXTOROV RUSTAM DONIYOR O‘G‘LI"/>
    <s v="31605952330023"/>
    <x v="1"/>
    <n v="0"/>
    <n v="0"/>
    <s v="Рад"/>
    <s v="Коммунал"/>
    <s v="Коммунал харажатларни қоплаш"/>
    <n v="0"/>
    <s v="15.03.2026"/>
    <s v="Oddiy"/>
    <m/>
    <m/>
    <m/>
    <m/>
    <m/>
    <n v="0"/>
    <m/>
    <m/>
    <m/>
    <n v="135266"/>
  </r>
  <r>
    <s v="11643617"/>
    <s v="04.03.2026"/>
    <s v="2026-11037603"/>
    <m/>
    <m/>
    <s v="LUKMONOVA OZODA AMONOVNA"/>
    <s v="41603822330015"/>
    <s v="16.03.1982"/>
    <s v="+998990603482"/>
    <s v="Навоий"/>
    <x v="1"/>
    <s v="Хўжақўрғон МФЙ"/>
    <s v="MUXTOROV RUSTAM DONIYOR O‘G‘LI"/>
    <s v="3160595233002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3.2026"/>
    <s v="Oddiy"/>
    <m/>
    <m/>
    <m/>
    <m/>
    <m/>
    <n v="0"/>
    <m/>
    <m/>
    <m/>
    <m/>
  </r>
  <r>
    <s v="11614626"/>
    <s v="04.03.2026"/>
    <s v="2026-11003656"/>
    <m/>
    <m/>
    <s v="LUKMONOVA OZODA AMONOVNA"/>
    <s v="41603822330015"/>
    <s v="16.03.1982"/>
    <s v="+998918457767"/>
    <s v="Навоий"/>
    <x v="1"/>
    <s v="Хўжақўрғон МФЙ"/>
    <s v="MUXTOROV RUSTAM DONIYOR O‘G‘LI"/>
    <s v="31605952330023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603567"/>
    <s v="04.03.2026"/>
    <s v="2026-10990938"/>
    <m/>
    <m/>
    <s v="RUSTAMOVA DILOVAR BERDIBOYEVNA"/>
    <s v="41703742330026"/>
    <s v="17.03.1974"/>
    <s v="+998993008273"/>
    <s v="Навоий"/>
    <x v="1"/>
    <s v="Хўжақўрғон МФЙ"/>
    <s v="MUXTOROV RUSTAM DONIYOR O‘G‘LI"/>
    <s v="31605952330023"/>
    <x v="6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603407"/>
    <s v="04.03.2026"/>
    <s v="2026-10990755"/>
    <m/>
    <m/>
    <s v="RUSTAMOVA DILOVAR BERDIBOYEVNA"/>
    <s v="41703742330026"/>
    <s v="17.03.1974"/>
    <s v="+998993008273"/>
    <s v="Навоий"/>
    <x v="1"/>
    <s v="Хўжақўрғон МФЙ"/>
    <s v="MUXTOROV RUSTAM DONIYOR O‘G‘LI"/>
    <s v="31605952330023"/>
    <x v="0"/>
    <n v="0"/>
    <n v="0"/>
    <s v="Рад"/>
    <s v="Коммунал"/>
    <s v="Коммунал харажатларни қоплаш"/>
    <n v="0"/>
    <s v="15.03.2026"/>
    <s v="Oddiy"/>
    <m/>
    <m/>
    <m/>
    <m/>
    <m/>
    <n v="0"/>
    <m/>
    <m/>
    <m/>
    <m/>
  </r>
  <r>
    <s v="11589059"/>
    <s v="03.03.2026"/>
    <s v="2026-10973477"/>
    <m/>
    <m/>
    <s v="HOSILOVA MAXSUDA HUSENOVNA"/>
    <s v="41102912330028"/>
    <s v="11.02.1991"/>
    <s v="+998918547767"/>
    <s v="Навоий"/>
    <x v="1"/>
    <s v="Хўжақўрғон МФЙ"/>
    <s v="MUXTOROV RUSTAM DONIYOR O‘G‘LI"/>
    <s v="31605952330023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227109"/>
    <s v="16.02.2026"/>
    <s v="2026-10535848"/>
    <m/>
    <m/>
    <s v="AMONOVA SOJIDA AXROR QIZI"/>
    <s v="42203975780049"/>
    <s v="22.03.1997"/>
    <s v="+998951639720"/>
    <s v="Навоий"/>
    <x v="1"/>
    <s v="Хўжақўрғон МФЙ"/>
    <s v="MUXTOROV RUSTAM DONIYOR O‘G‘LI"/>
    <s v="31605952330023"/>
    <x v="0"/>
    <n v="0"/>
    <n v="0"/>
    <s v="Рад"/>
    <s v="Коммунал"/>
    <s v="Коммунал харажатларни қоплаш"/>
    <n v="0"/>
    <s v="26.02.2026"/>
    <s v="Oddiy"/>
    <m/>
    <m/>
    <m/>
    <m/>
    <m/>
    <n v="0"/>
    <m/>
    <m/>
    <m/>
    <m/>
  </r>
  <r>
    <s v="11220781"/>
    <s v="16.02.2026"/>
    <s v="2026-10528449"/>
    <m/>
    <m/>
    <s v="AMONOVA SOJIDA AXROR QIZI"/>
    <s v="42203975780049"/>
    <s v="22.03.1997"/>
    <s v="+998951639720"/>
    <s v="Навоий"/>
    <x v="1"/>
    <s v="Хўжақўрғон МФЙ"/>
    <s v="MUXTOROV RUSTAM DONIYOR O‘G‘LI"/>
    <s v="31605952330023"/>
    <x v="0"/>
    <n v="0"/>
    <n v="0"/>
    <s v="Рад"/>
    <s v="Озиқ"/>
    <s v="Озиқ-овқат билан боғлиқ харажатларини қоплаш (Озиқ-овқат)"/>
    <n v="0"/>
    <s v="26.02.2026"/>
    <s v="Oddiy"/>
    <m/>
    <m/>
    <m/>
    <m/>
    <m/>
    <n v="0"/>
    <m/>
    <m/>
    <m/>
    <m/>
  </r>
  <r>
    <s v="11068673"/>
    <s v="05.02.2026"/>
    <s v="2026-10348522"/>
    <m/>
    <m/>
    <s v="BOZOROVA MAXFUZA MUXIDDINOVNA"/>
    <s v="40109902340110"/>
    <s v="01.09.1990"/>
    <s v="+998948141990"/>
    <s v="Навоий"/>
    <x v="1"/>
    <s v="Хўжақўрғон МФЙ"/>
    <s v="MUXTOROV RUSTAM DONIYOR O‘G‘LI"/>
    <s v="31605952330023"/>
    <x v="0"/>
    <n v="0"/>
    <n v="0"/>
    <s v="Рад"/>
    <s v="Озиқ"/>
    <s v="Озиқ-овқат билан боғлиқ харажатларини қоплаш (Озиқ-овқат)"/>
    <n v="0"/>
    <s v="05.02.2026"/>
    <s v="Oddiy"/>
    <m/>
    <m/>
    <m/>
    <m/>
    <m/>
    <n v="0"/>
    <m/>
    <m/>
    <m/>
    <m/>
  </r>
  <r>
    <s v="13382775"/>
    <s v="16.06.2026"/>
    <s v="2026-13203001"/>
    <m/>
    <m/>
    <s v="JO‘RAYEVA RUXSORA QAHRAMON QIZI"/>
    <s v="41705952330045"/>
    <s v="17.05.1995"/>
    <s v="+998912529424"/>
    <s v="Навоий"/>
    <x v="1"/>
    <s v="Қалъайи-Азизон МФЙ"/>
    <s v="XUDOYQULOVA NOZIMA NORPO‘LOT QIZI"/>
    <s v="40106932330083"/>
    <x v="2"/>
    <n v="0"/>
    <n v="1"/>
    <s v="Тўланди"/>
    <s v="Озиқ"/>
    <s v="Озиқ-овқат билан боғлиқ харажатларини қоплаш (Озиқ-овқат)"/>
    <n v="412000"/>
    <s v="17.06.2026"/>
    <s v="Oddiy"/>
    <s v="17.06.2026"/>
    <m/>
    <n v="412000"/>
    <m/>
    <d v="2026-06-17T10:01:32"/>
    <n v="0"/>
    <n v="412000"/>
    <n v="46190.417731481481"/>
    <m/>
    <n v="656143"/>
  </r>
  <r>
    <s v="13309807"/>
    <s v="11.06.2026"/>
    <s v="2026-13104463"/>
    <m/>
    <m/>
    <s v="NURMONOV XAMID ELMURODOVICH"/>
    <s v="30802822330076"/>
    <s v="08.02.1982"/>
    <s v="+998882984222"/>
    <s v="Навоий"/>
    <x v="1"/>
    <s v="Қалъайи-Азизон МФЙ"/>
    <s v="XUDOYQULOVA NOZIMA NORPO‘LOT QIZI"/>
    <s v="40106932330083"/>
    <x v="2"/>
    <n v="0"/>
    <n v="1"/>
    <s v="Тўланди"/>
    <s v="Озиқ"/>
    <s v="Озиқ-овқат билан боғлиқ харажатларини қоплаш (Озиқ-овқат)"/>
    <n v="412000"/>
    <s v="11.06.2026"/>
    <s v="Oddiy"/>
    <s v="11.06.2026"/>
    <m/>
    <n v="412000"/>
    <m/>
    <d v="2026-06-11T15:18:07"/>
    <n v="0"/>
    <n v="412000"/>
    <n v="46184.63758101852"/>
    <m/>
    <n v="379280"/>
  </r>
  <r>
    <s v="13307031"/>
    <s v="11.06.2026"/>
    <s v="2026-13100851"/>
    <m/>
    <m/>
    <s v="ISLOMOVA RUXSORA KOMILJON QIZI"/>
    <s v="43101952330029"/>
    <s v="31.01.1995"/>
    <s v="+998951919459"/>
    <s v="Навоий"/>
    <x v="1"/>
    <s v="Қалъайи-Азизон МФЙ"/>
    <s v="XUDOYQULOVA NOZIMA NORPO‘LOT QIZI"/>
    <s v="40106932330083"/>
    <x v="2"/>
    <n v="0"/>
    <n v="1"/>
    <s v="Тўланди"/>
    <s v="Озиқ"/>
    <s v="Озиқ-овқат билан боғлиқ харажатларини қоплаш (Озиқ-овқат)"/>
    <n v="412000"/>
    <s v="11.06.2026"/>
    <s v="Oddiy"/>
    <s v="11.06.2026"/>
    <m/>
    <n v="412000"/>
    <m/>
    <d v="2026-06-11T15:17:26"/>
    <n v="0"/>
    <n v="412000"/>
    <n v="46184.637106481481"/>
    <m/>
    <n v="377756"/>
  </r>
  <r>
    <s v="13306383"/>
    <s v="11.06.2026"/>
    <s v="2026-13100013"/>
    <m/>
    <m/>
    <s v="BOBOYEVA MAQSUDA G‘IYOSIDDINOVNA"/>
    <s v="42402802330033"/>
    <s v="24.02.1980"/>
    <s v="+998500743664"/>
    <s v="Навоий"/>
    <x v="1"/>
    <s v="Қалъайи-Азизон МФЙ"/>
    <s v="XUDOYQULOVA NOZIMA NORPO‘LOT QIZI"/>
    <s v="40106932330083"/>
    <x v="0"/>
    <n v="0"/>
    <n v="0"/>
    <s v="Рад"/>
    <s v="Озиқ"/>
    <s v="Озиқ-овқат билан боғлиқ харажатларини қоплаш (Озиқ-овқат)"/>
    <n v="0"/>
    <s v="11.06.2026"/>
    <s v="Oddiy"/>
    <m/>
    <m/>
    <m/>
    <m/>
    <m/>
    <n v="0"/>
    <m/>
    <m/>
    <m/>
    <m/>
  </r>
  <r>
    <s v="13303723"/>
    <s v="11.06.2026"/>
    <s v="2026-13096714"/>
    <m/>
    <m/>
    <s v="SHOMURODOVA SHAHNOZA NASIMOVNA"/>
    <s v="41206872330022"/>
    <s v="12.06.1987"/>
    <s v="+998910889240"/>
    <s v="Навоий"/>
    <x v="1"/>
    <s v="Қалъайи-Азизон МФЙ"/>
    <s v="XUDOYQULOVA NOZIMA NORPO‘LOT QIZI"/>
    <s v="40106932330083"/>
    <x v="0"/>
    <n v="0"/>
    <n v="0"/>
    <s v="Рад"/>
    <s v="Озиқ"/>
    <s v="Озиқ-овқат билан боғлиқ харажатларини қоплаш (Озиқ-овқат)"/>
    <n v="0"/>
    <s v="11.06.2026"/>
    <s v="Oddiy"/>
    <m/>
    <m/>
    <m/>
    <m/>
    <m/>
    <n v="0"/>
    <m/>
    <m/>
    <m/>
    <m/>
  </r>
  <r>
    <s v="13033551"/>
    <s v="21.05.2026"/>
    <s v="2026-12734639"/>
    <m/>
    <m/>
    <s v="MUMINOVA MAVLUDA BERDIYEVNA"/>
    <s v="41111725780018"/>
    <s v="11.11.1972"/>
    <s v="+998990161172"/>
    <s v="Навоий"/>
    <x v="1"/>
    <s v="Қалъайи-Азизон МФЙ"/>
    <s v="XUDOYQULOVA NOZIMA NORPO‘LOT QIZI"/>
    <s v="4010693233008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1.05.2026"/>
    <s v="Oddiy"/>
    <s v="21.05.2026"/>
    <m/>
    <n v="2060000"/>
    <m/>
    <d v="2026-05-21T17:23:41"/>
    <n v="0"/>
    <n v="2060000"/>
    <n v="46163.724780092591"/>
    <m/>
    <n v="203824"/>
  </r>
  <r>
    <s v="12772057"/>
    <s v="01.05.2026"/>
    <s v="2026-12397751"/>
    <m/>
    <m/>
    <s v="SAFAROVA ADOLAT RUSTAMOVNA"/>
    <s v="41009692330014"/>
    <s v="10.09.1969"/>
    <s v="+998938721609"/>
    <s v="Навоий"/>
    <x v="1"/>
    <s v="Қалъайи-Азизон МФЙ"/>
    <s v="XUDOYQULOVA NOZIMA NORPO‘LOT QIZI"/>
    <s v="40106932330083"/>
    <x v="2"/>
    <n v="0"/>
    <n v="1"/>
    <s v="Тўланди"/>
    <s v="Таъмир"/>
    <s v="Уй-жойини таъмирлаш харажатларини қоплаш"/>
    <n v="20600000"/>
    <s v="07.05.2026"/>
    <s v="Oddiy"/>
    <s v="20.05.2026"/>
    <s v="????? ????????"/>
    <n v="19800000"/>
    <s v="Ha"/>
    <d v="2026-05-20T12:31:25"/>
    <n v="0"/>
    <n v="19800000"/>
    <n v="46162.521817129629"/>
    <m/>
    <n v="197493"/>
  </r>
  <r>
    <s v="12771036"/>
    <s v="01.05.2026"/>
    <s v="2026-12396428"/>
    <m/>
    <m/>
    <s v="ORIPOVA GULNORA TURDIYEVNA"/>
    <s v="41907602330014"/>
    <s v="19.07.1960"/>
    <s v="+998886840312"/>
    <s v="Навоий"/>
    <x v="1"/>
    <s v="Қалъайи-Азизон МФЙ"/>
    <s v="XUDOYQULOVA NOZIMA NORPO‘LOT QIZI"/>
    <s v="40106932330083"/>
    <x v="2"/>
    <n v="0"/>
    <n v="1"/>
    <s v="Тўланди"/>
    <s v="Озиқ"/>
    <s v="Озиқ-овқат билан боғлиқ харажатларини қоплаш (Озиқ-овқат)"/>
    <n v="412000"/>
    <s v="01.05.2026"/>
    <s v="Oddiy"/>
    <s v="07.05.2026"/>
    <m/>
    <n v="412000"/>
    <m/>
    <d v="2026-05-07T12:14:10"/>
    <n v="0"/>
    <n v="412000"/>
    <n v="46149.509837962964"/>
    <m/>
    <n v="176534"/>
  </r>
  <r>
    <s v="12624729"/>
    <s v="20.04.2026"/>
    <s v="2026-12209157"/>
    <m/>
    <m/>
    <s v="XUSHVAKOVA ZIYODA RUSTAMOVNA"/>
    <s v="41001853960083"/>
    <s v="10.01.1985"/>
    <s v="+998953871001"/>
    <s v="Навоий"/>
    <x v="1"/>
    <s v="Қалъайи-Азизон МФЙ"/>
    <s v="XUDOYQULOVA NOZIMA NORPO‘LOT QIZI"/>
    <s v="40106932330083"/>
    <x v="2"/>
    <n v="0"/>
    <n v="1"/>
    <s v="Тўланди"/>
    <s v="Озиқ"/>
    <s v="Озиқ-овқат билан боғлиқ харажатларини қоплаш (Озиқ-овқат)"/>
    <n v="412000"/>
    <s v="22.04.2026"/>
    <s v="Oddiy"/>
    <s v="22.04.2026"/>
    <m/>
    <n v="412000"/>
    <m/>
    <d v="2026-04-22T11:49:27"/>
    <n v="0"/>
    <n v="412000"/>
    <n v="46134.492673611108"/>
    <m/>
    <n v="163660"/>
  </r>
  <r>
    <s v="11736957"/>
    <s v="07.03.2026"/>
    <s v="2026-11146427"/>
    <m/>
    <m/>
    <s v="ISTAMOVA YULDUZ IXTIYOR QIZI"/>
    <s v="40603975780023"/>
    <s v="06.03.1997"/>
    <s v="+998932504992"/>
    <s v="Навоий"/>
    <x v="1"/>
    <s v="Қалъайи-Азизон МФЙ"/>
    <s v="XUDOYQULOVA NOZIMA NORPO‘LOT QIZI"/>
    <s v="4010693233008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83959"/>
    <s v="05.03.2026"/>
    <s v="2026-11085037"/>
    <m/>
    <m/>
    <s v="HAMROYEVA GULNOZA TUXTAMUROD QIZI"/>
    <s v="41211955780012"/>
    <s v="12.11.1995"/>
    <s v="+998992361295"/>
    <s v="Навоий"/>
    <x v="1"/>
    <s v="Қалъайи-Азизон МФЙ"/>
    <s v="XUDOYQULOVA NOZIMA NORPO‘LOT QIZI"/>
    <s v="40106932330083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11.03.2026"/>
    <m/>
    <n v="412000"/>
    <m/>
    <d v="2026-03-11T06:27:54"/>
    <n v="0"/>
    <n v="412000"/>
    <n v="46092.269375000003"/>
    <m/>
    <n v="89136"/>
  </r>
  <r>
    <s v="11662832"/>
    <s v="05.03.2026"/>
    <s v="2026-11060522"/>
    <m/>
    <m/>
    <s v="UMAROVA RO‘ZIGUL XXX"/>
    <s v="40205562330019"/>
    <s v="02.05.1956"/>
    <s v="+998941170655"/>
    <s v="Навоий"/>
    <x v="1"/>
    <s v="Қалъайи-Азизон МФЙ"/>
    <s v="XUDOYQULOVA NOZIMA NORPO‘LOT QIZI"/>
    <s v="40106932330083"/>
    <x v="6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54275"/>
    <s v="05.03.2026"/>
    <s v="2026-11050913"/>
    <m/>
    <m/>
    <s v="G‘AYBULLOYEVA DILFUZA BEKPULOTOVNA"/>
    <s v="41805885780044"/>
    <s v="18.05.1988"/>
    <s v="+998934320251"/>
    <s v="Навоий"/>
    <x v="1"/>
    <s v="Қалъайи-Азизон МФЙ"/>
    <s v="XUDOYQULOVA NOZIMA NORPO‘LOT QIZI"/>
    <s v="40106932330083"/>
    <x v="1"/>
    <n v="0"/>
    <n v="0"/>
    <s v="Рад"/>
    <s v="Озиқ"/>
    <s v="Озиқ-овқат билан боғлиқ харажатларини қоплаш (Озиқ-овқат)"/>
    <n v="0"/>
    <s v="06.05.2026"/>
    <s v="Oddiy"/>
    <s v="05.03.2026"/>
    <m/>
    <n v="412000"/>
    <m/>
    <d v="2026-03-05T16:07:31"/>
    <n v="0"/>
    <n v="412000"/>
    <n v="46086.671886574077"/>
    <m/>
    <n v="79459"/>
  </r>
  <r>
    <s v="11643294"/>
    <s v="04.03.2026"/>
    <s v="2026-11037227"/>
    <m/>
    <m/>
    <s v="HAMROYEVA GULNOZA TUXTAMUROD QIZI"/>
    <s v="41211955780012"/>
    <s v="12.11.1995"/>
    <s v="+998992361295"/>
    <s v="Навоий"/>
    <x v="1"/>
    <s v="Қалъайи-Азизон МФЙ"/>
    <s v="XUDOYQULOVA NOZIMA NORPO‘LOT QIZI"/>
    <s v="40106932330083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42914"/>
    <s v="04.03.2026"/>
    <s v="2026-11036786"/>
    <m/>
    <m/>
    <s v="NASIMOVA DILBAR ELMUROT QIZI"/>
    <s v="41112912330018"/>
    <s v="11.12.1991"/>
    <s v="+998945326707"/>
    <s v="Навоий"/>
    <x v="1"/>
    <s v="Қалъайи-Азизон МФЙ"/>
    <s v="XUDOYQULOVA NOZIMA NORPO‘LOT QIZI"/>
    <s v="40106932330083"/>
    <x v="0"/>
    <n v="0"/>
    <n v="0"/>
    <s v="Рад"/>
    <s v="Коммунал"/>
    <s v="Коммунал харажатларни қоплаш"/>
    <n v="0"/>
    <s v="05.03.2026"/>
    <s v="Oddiy"/>
    <m/>
    <m/>
    <m/>
    <m/>
    <m/>
    <n v="0"/>
    <m/>
    <m/>
    <m/>
    <m/>
  </r>
  <r>
    <s v="11642699"/>
    <s v="04.03.2026"/>
    <s v="2026-11036546"/>
    <m/>
    <m/>
    <s v="NASIMOVA DILBAR ELMUROT QIZI"/>
    <s v="41112912330018"/>
    <s v="11.12.1991"/>
    <s v="+998945326707"/>
    <s v="Навоий"/>
    <x v="1"/>
    <s v="Қалъайи-Азизон МФЙ"/>
    <s v="XUDOYQULOVA NOZIMA NORPO‘LOT QIZI"/>
    <s v="40106932330083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9795"/>
    <s v="04.03.2026"/>
    <s v="2026-11033171"/>
    <m/>
    <m/>
    <s v="ISTAMOVA YULDUZ IXTIYOR QIZI"/>
    <s v="40603975780023"/>
    <s v="06.03.1997"/>
    <s v="+998932504992"/>
    <s v="Навоий"/>
    <x v="1"/>
    <s v="Қалъайи-Азизон МФЙ"/>
    <s v="XUDOYQULOVA NOZIMA NORPO‘LOT QIZI"/>
    <s v="40106932330083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9522"/>
    <s v="04.03.2026"/>
    <s v="2026-11032841"/>
    <m/>
    <m/>
    <s v="ISTAMOVA YULDUZ IXTIYOR QIZI"/>
    <s v="40603975780023"/>
    <s v="06.03.1997"/>
    <s v="+998932504992"/>
    <s v="Навоий"/>
    <x v="1"/>
    <s v="Қалъайи-Азизон МФЙ"/>
    <s v="XUDOYQULOVA NOZIMA NORPO‘LOT QIZI"/>
    <s v="40106932330083"/>
    <x v="0"/>
    <n v="0"/>
    <n v="0"/>
    <s v="Рад"/>
    <s v="Коммунал"/>
    <s v="Коммунал харажатларни қоплаш"/>
    <n v="0"/>
    <s v="06.03.2026"/>
    <s v="Oddiy"/>
    <m/>
    <m/>
    <m/>
    <m/>
    <m/>
    <n v="0"/>
    <m/>
    <m/>
    <m/>
    <m/>
  </r>
  <r>
    <s v="13096352"/>
    <s v="31.05.2026"/>
    <s v="2026-12821339"/>
    <m/>
    <m/>
    <s v="JUMANAZAROVA SITORA SEVDIYOR QIZI"/>
    <s v="42701985790028"/>
    <s v="27.01.1998"/>
    <s v="+998888941155"/>
    <s v="Навоий"/>
    <x v="7"/>
    <s v="Кўҳрон МФЙ"/>
    <s v="XAMRAYEV MAMURJON DAVLATOVICH"/>
    <s v="3211189235001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6.2026"/>
    <s v="Oddiy"/>
    <m/>
    <m/>
    <m/>
    <m/>
    <m/>
    <n v="0"/>
    <m/>
    <m/>
    <m/>
    <m/>
  </r>
  <r>
    <s v="13083955"/>
    <s v="26.05.2026"/>
    <s v="2026-12803798"/>
    <m/>
    <m/>
    <s v="SAMATOVA SHAXLO ABDIMAJITOVNA"/>
    <s v="40403732350010"/>
    <s v="04.03.1973"/>
    <s v="+998933770473"/>
    <s v="Навоий"/>
    <x v="7"/>
    <s v="Кўҳрон МФЙ"/>
    <s v="XAMRAYEV MAMURJON DAVLATOVICH"/>
    <s v="3211189235001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6.05.2026"/>
    <s v="Oddiy"/>
    <s v="26.05.2026"/>
    <m/>
    <n v="2060000"/>
    <m/>
    <d v="2026-05-26T10:56:57"/>
    <n v="0"/>
    <n v="2060000"/>
    <n v="46168.45621527778"/>
    <m/>
    <n v="211516"/>
  </r>
  <r>
    <s v="12070713"/>
    <s v="18.03.2026"/>
    <s v="2026-11546606"/>
    <m/>
    <m/>
    <s v="KENJAYEVA ZARNIGOR SHODIKULOVNA"/>
    <s v="41108892390030"/>
    <s v="11.08.1989"/>
    <s v="+998932058925"/>
    <s v="Навоий"/>
    <x v="7"/>
    <s v="Кўҳрон МФЙ"/>
    <s v="XAMRAYEV MAMURJON DAVLATOVICH"/>
    <s v="32111892350010"/>
    <x v="0"/>
    <n v="0"/>
    <n v="0"/>
    <s v="Рад"/>
    <s v="Озиқ"/>
    <s v="Озиқ-овқат билан боғлиқ харажатларини қоплаш (Озиқ-овқат)"/>
    <n v="0"/>
    <s v="18.03.2026"/>
    <s v="Oddiy"/>
    <m/>
    <m/>
    <m/>
    <m/>
    <m/>
    <n v="0"/>
    <m/>
    <m/>
    <m/>
    <m/>
  </r>
  <r>
    <s v="11982092"/>
    <s v="16.03.2026"/>
    <s v="2026-11444573"/>
    <m/>
    <m/>
    <s v="USENOVA GULSHAT SERAPOVNA"/>
    <s v="42109742350032"/>
    <s v="21.09.1974"/>
    <s v="+998932682174"/>
    <s v="Навоий"/>
    <x v="7"/>
    <s v="Кўҳрон МФЙ"/>
    <s v="XAMRAYEV MAMURJON DAVLATOVICH"/>
    <s v="3211189235001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3.2026"/>
    <s v="Oddiy"/>
    <m/>
    <m/>
    <m/>
    <m/>
    <m/>
    <n v="0"/>
    <m/>
    <m/>
    <m/>
    <m/>
  </r>
  <r>
    <s v="11685943"/>
    <s v="05.03.2026"/>
    <s v="2026-11087295"/>
    <m/>
    <m/>
    <s v="JALILOVA NARGIZA SHARIPOVNA"/>
    <s v="41607842340063"/>
    <s v="16.07.1984"/>
    <s v="+998937358416"/>
    <s v="Навоий"/>
    <x v="7"/>
    <s v="Кўҳрон МФЙ"/>
    <s v="XAMRAYEV MAMURJON DAVLATOVICH"/>
    <s v="32111892350010"/>
    <x v="0"/>
    <n v="0"/>
    <n v="0"/>
    <s v="Рад"/>
    <s v="Озиқ"/>
    <s v="Озиқ-овқат билан боғлиқ харажатларини қоплаш (Озиқ-овқат)"/>
    <n v="0"/>
    <s v="09.03.2026"/>
    <s v="Oddiy"/>
    <m/>
    <m/>
    <m/>
    <m/>
    <m/>
    <n v="0"/>
    <m/>
    <m/>
    <m/>
    <m/>
  </r>
  <r>
    <s v="11576803"/>
    <s v="03.03.2026"/>
    <s v="2026-10959177"/>
    <m/>
    <m/>
    <s v="USMONOVA UMIDA AZAMATOVNA"/>
    <s v="41412932360061"/>
    <s v="14.12.1993"/>
    <s v="+998992931493"/>
    <s v="Навоий"/>
    <x v="7"/>
    <s v="Кўҳрон МФЙ"/>
    <s v="XAMRAYEV MAMURJON DAVLATOVICH"/>
    <s v="32111892350010"/>
    <x v="2"/>
    <n v="0"/>
    <n v="2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3:22:58"/>
    <n v="0"/>
    <n v="412000"/>
    <n v="46084.557615740741"/>
    <m/>
    <n v="67932"/>
  </r>
  <r>
    <s v="11575379"/>
    <s v="03.03.2026"/>
    <s v="2026-10957212"/>
    <m/>
    <m/>
    <s v="USMONOVA UMIDA AZAMATOVNA"/>
    <s v="41412932360061"/>
    <s v="14.12.1993"/>
    <s v="+998992931493"/>
    <s v="Навоий"/>
    <x v="7"/>
    <s v="Кўҳрон МФЙ"/>
    <s v="XAMRAYEV MAMURJON DAVLATOVICH"/>
    <s v="32111892350010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67481"/>
    <s v="03.03.2026"/>
    <s v="2026-10948230"/>
    <m/>
    <m/>
    <s v="XUSHVAQOVA MEXRINISO RASUL QIZI"/>
    <s v="62708035790029"/>
    <s v="27.08.2003"/>
    <s v="+998997895800"/>
    <s v="Навоий"/>
    <x v="7"/>
    <s v="Кўҳрон МФЙ"/>
    <s v="XAMRAYEV MAMURJON DAVLATOVICH"/>
    <s v="32111892350010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1:37:57"/>
    <n v="0"/>
    <n v="412000"/>
    <n v="46084.4846875"/>
    <m/>
    <n v="67369"/>
  </r>
  <r>
    <s v="11564195"/>
    <s v="03.03.2026"/>
    <s v="2026-10944533"/>
    <m/>
    <m/>
    <s v="RAYIMOVA SALIMA ISMATULLAYEVNA"/>
    <s v="40705922350038"/>
    <s v="07.05.1992"/>
    <s v="+998953659294"/>
    <s v="Навоий"/>
    <x v="7"/>
    <s v="Кўҳрон МФЙ"/>
    <s v="XAMRAYEV MAMURJON DAVLATOVICH"/>
    <s v="32111892350010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1:35:59"/>
    <n v="0"/>
    <n v="412000"/>
    <n v="46084.48332175926"/>
    <m/>
    <n v="67371"/>
  </r>
  <r>
    <s v="11562808"/>
    <s v="03.03.2026"/>
    <s v="2026-10942987"/>
    <m/>
    <m/>
    <s v="USENOVA GULSHAT SERAPOVNA"/>
    <s v="42109742350032"/>
    <s v="21.09.1974"/>
    <s v="+998942201783"/>
    <s v="Навоий"/>
    <x v="7"/>
    <s v="Кўҳрон МФЙ"/>
    <s v="XAMRAYEV MAMURJON DAVLATOVICH"/>
    <s v="32111892350010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1:33:23"/>
    <n v="0"/>
    <n v="412000"/>
    <n v="46084.481516203705"/>
    <m/>
    <n v="67374"/>
  </r>
  <r>
    <s v="11293271"/>
    <s v="19.02.2026"/>
    <s v="2026-10613146"/>
    <m/>
    <m/>
    <s v="XOLMURATOV JONIBEK YAHYOVICH"/>
    <s v="30101892350093"/>
    <s v="01.01.1989"/>
    <s v="+998942570800"/>
    <s v="Навоий"/>
    <x v="7"/>
    <s v="Кўҳрон МФЙ"/>
    <s v="XAMRAYEV MAMURJON DAVLATOVICH"/>
    <s v="32111892350010"/>
    <x v="1"/>
    <n v="0"/>
    <n v="0"/>
    <s v="Рад"/>
    <s v="Коммунал"/>
    <s v="Коммунал харажатларни қоплаш"/>
    <n v="0"/>
    <s v="20.02.2026"/>
    <s v="Oddiy"/>
    <s v="20.02.2026"/>
    <m/>
    <n v="412000"/>
    <m/>
    <d v="2026-02-20T11:37:34"/>
    <n v="0"/>
    <n v="412000"/>
    <n v="46073.4844212963"/>
    <m/>
    <n v="64092"/>
  </r>
  <r>
    <s v="10796153"/>
    <s v="14.01.2026"/>
    <s v="2026-10021557"/>
    <m/>
    <m/>
    <s v="O‘NGAROVA ZUMRAT XOLDOROVNA"/>
    <s v="41902862360014"/>
    <s v="19.02.1986"/>
    <s v="+998940662589"/>
    <s v="Навоий"/>
    <x v="7"/>
    <s v="Кўҳрон МФЙ"/>
    <s v="XAMRAYEV MAMURJON DAVLATOVICH"/>
    <s v="3211189235001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4.01.2026"/>
    <s v="Oddiy"/>
    <s v="14.01.2026"/>
    <m/>
    <n v="2060000"/>
    <m/>
    <d v="2026-01-14T17:12:03"/>
    <n v="0"/>
    <n v="2060000"/>
    <n v="46036.71670138889"/>
    <m/>
    <n v="57371"/>
  </r>
  <r>
    <s v="13111417"/>
    <s v="01.06.2026"/>
    <s v="2026-12841347"/>
    <m/>
    <m/>
    <s v="MIYLIYEVA SAODAT SHAMSIYEVNA"/>
    <s v="41805885830019"/>
    <s v="18.05.1988"/>
    <s v="+998773183293"/>
    <s v="Навоий"/>
    <x v="0"/>
    <s v="Уйшун МФЙ"/>
    <s v="AXATOV MANSUR OSTONA O‘G‘LI"/>
    <s v="3131190238006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6.2026"/>
    <s v="Oddiy"/>
    <m/>
    <m/>
    <m/>
    <m/>
    <m/>
    <n v="0"/>
    <m/>
    <m/>
    <m/>
    <m/>
  </r>
  <r>
    <s v="13108388"/>
    <s v="01.06.2026"/>
    <s v="2026-12836584"/>
    <m/>
    <m/>
    <s v="AXMEDOVA FOTIMA AMIROVNA"/>
    <s v="42010635830026"/>
    <s v="20.10.1963"/>
    <s v="+998883232026"/>
    <s v="Навоий"/>
    <x v="0"/>
    <s v="Уйшун МФЙ"/>
    <s v="AXATOV MANSUR OSTONA O‘G‘LI"/>
    <s v="31311902380063"/>
    <x v="0"/>
    <n v="0"/>
    <n v="0"/>
    <s v="Рад"/>
    <s v="Озиқ"/>
    <s v="Озиқ-овқат билан боғлиқ харажатларини қоплаш (Озиқ-овқат)"/>
    <n v="0"/>
    <s v="01.06.2026"/>
    <s v="Oddiy"/>
    <m/>
    <m/>
    <m/>
    <m/>
    <m/>
    <n v="0"/>
    <m/>
    <m/>
    <m/>
    <m/>
  </r>
  <r>
    <s v="12903198"/>
    <s v="12.05.2026"/>
    <s v="2026-12564534"/>
    <m/>
    <m/>
    <s v="TUXSONOV DONIYOR XOLMURODOVICH"/>
    <s v="30406845830010"/>
    <s v="04.06.1984"/>
    <s v="+998934617422"/>
    <s v="Навоий"/>
    <x v="0"/>
    <s v="Уйшун МФЙ"/>
    <s v="AXATOV MANSUR OSTONA O‘G‘LI"/>
    <s v="31311902380063"/>
    <x v="0"/>
    <n v="0"/>
    <n v="0"/>
    <s v="Рад"/>
    <s v="Даволаниш"/>
    <s v="Жарроҳлик амалиётисиз даволаниш харажатларини қоплаш"/>
    <n v="0"/>
    <s v="19.05.2026"/>
    <s v="Oddiy"/>
    <m/>
    <m/>
    <m/>
    <m/>
    <m/>
    <n v="0"/>
    <m/>
    <m/>
    <m/>
    <m/>
  </r>
  <r>
    <s v="11760296"/>
    <s v="10.03.2026"/>
    <s v="2026-11182357"/>
    <m/>
    <m/>
    <s v="ORTIQOVA HANIFA YUNUSOVNA"/>
    <s v="41009575830013"/>
    <s v="10.09.1957"/>
    <s v="+998932267987"/>
    <s v="Навоий"/>
    <x v="0"/>
    <s v="Уйшун МФЙ"/>
    <s v="AXATOV MANSUR OSTONA O‘G‘LI"/>
    <s v="3131190238006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6:05:54"/>
    <n v="0"/>
    <n v="412000"/>
    <n v="46092.670763888891"/>
    <m/>
    <n v="110596"/>
  </r>
  <r>
    <s v="11732237"/>
    <s v="07.03.2026"/>
    <s v="2026-11140823"/>
    <m/>
    <m/>
    <s v="RAJABOVA MARG‘UBA TOSHNAZAROVNA"/>
    <s v="40107802380058"/>
    <s v="01.07.1980"/>
    <s v="+998972831444"/>
    <s v="Навоий"/>
    <x v="0"/>
    <s v="Уйшун МФЙ"/>
    <s v="AXATOV MANSUR OSTONA O‘G‘LI"/>
    <s v="31311902380063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1:14:00"/>
    <n v="0"/>
    <n v="412000"/>
    <n v="46091.468055555553"/>
    <m/>
    <n v="94186"/>
  </r>
  <r>
    <s v="11706141"/>
    <s v="06.03.2026"/>
    <s v="2026-11110604"/>
    <m/>
    <m/>
    <s v="RAJABOVA MARG‘UBA TOSHNAZAROVNA"/>
    <s v="40107802380058"/>
    <s v="01.07.1980"/>
    <s v="+998883787605"/>
    <s v="Навоий"/>
    <x v="0"/>
    <s v="Уйшун МФЙ"/>
    <s v="AXATOV MANSUR OSTONA O‘G‘LI"/>
    <s v="31311902380063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96188"/>
    <s v="05.03.2026"/>
    <s v="2026-11099316"/>
    <m/>
    <m/>
    <s v="KARAMIDDINOVA DILNOZA SHAROBIDDIN QIZI"/>
    <s v="41203912380135"/>
    <s v="12.03.1991"/>
    <s v="+998956242022"/>
    <s v="Навоий"/>
    <x v="0"/>
    <s v="Уйшун МФЙ"/>
    <s v="AXATOV MANSUR OSTONA O‘G‘LI"/>
    <s v="31311902380063"/>
    <x v="2"/>
    <n v="0"/>
    <n v="1"/>
    <s v="Тўланди"/>
    <s v="Озиқ"/>
    <s v="Озиқ-овқат билан боғлиқ харажатларини қоплаш (Озиқ-овқат)"/>
    <n v="412000"/>
    <s v="08.03.2026"/>
    <s v="Oddiy"/>
    <s v="10.03.2026"/>
    <m/>
    <n v="412000"/>
    <m/>
    <d v="2026-03-10T11:13:26"/>
    <n v="0"/>
    <n v="412000"/>
    <n v="46091.467662037037"/>
    <m/>
    <n v="100390"/>
  </r>
  <r>
    <s v="11696120"/>
    <s v="05.03.2026"/>
    <s v="2026-11099230"/>
    <m/>
    <m/>
    <s v="KARAMIDDINOVA DILNOZA SHAROBIDDIN QIZI"/>
    <s v="41203912380135"/>
    <s v="12.03.1991"/>
    <s v="+998956242022"/>
    <s v="Навоий"/>
    <x v="0"/>
    <s v="Уйшун МФЙ"/>
    <s v="AXATOV MANSUR OSTONA O‘G‘LI"/>
    <s v="31311902380063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95948"/>
    <s v="05.03.2026"/>
    <s v="2026-11099010"/>
    <m/>
    <m/>
    <s v="TUXSONOVA SHAXNOZA YUSUFOVNA"/>
    <s v="40104862380107"/>
    <s v="01.04.1986"/>
    <s v="+998947351990"/>
    <s v="Навоий"/>
    <x v="0"/>
    <s v="Уйшун МФЙ"/>
    <s v="AXATOV MANSUR OSTONA O‘G‘LI"/>
    <s v="3131190238006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1:14:51"/>
    <n v="0"/>
    <n v="412000"/>
    <n v="46091.468645833331"/>
    <m/>
    <n v="88581"/>
  </r>
  <r>
    <s v="11695782"/>
    <s v="05.03.2026"/>
    <s v="2026-11098817"/>
    <m/>
    <m/>
    <s v="TOSHEV UMID ASATILLOYEVICH"/>
    <s v="31408892380123"/>
    <s v="14.08.1989"/>
    <s v="+998773183293"/>
    <s v="Навоий"/>
    <x v="0"/>
    <s v="Уйшун МФЙ"/>
    <s v="AXATOV MANSUR OSTONA O‘G‘LI"/>
    <s v="3131190238006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1:14:27"/>
    <n v="0"/>
    <n v="412000"/>
    <n v="46091.468368055554"/>
    <m/>
    <n v="88583"/>
  </r>
  <r>
    <s v="11616391"/>
    <s v="04.03.2026"/>
    <s v="2026-11005743"/>
    <m/>
    <m/>
    <s v="ODILOVA MARHABO SIDDIQ QIZI"/>
    <s v="42007912380037"/>
    <s v="20.07.1991"/>
    <s v="+998956242022"/>
    <s v="Навоий"/>
    <x v="0"/>
    <s v="Уйшун МФЙ"/>
    <s v="AXATOV MANSUR OSTONA O‘G‘LI"/>
    <s v="3131190238006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3.2026"/>
    <s v="Oddiy"/>
    <m/>
    <m/>
    <m/>
    <m/>
    <m/>
    <n v="0"/>
    <m/>
    <m/>
    <m/>
    <m/>
  </r>
  <r>
    <s v="11403484"/>
    <s v="23.02.2026"/>
    <s v="2026-10752815"/>
    <m/>
    <m/>
    <s v="KARAMIDDINOVA DILNOZA SHAROBIDDIN QIZI"/>
    <s v="41203912380135"/>
    <s v="12.03.1991"/>
    <s v="+998936001417"/>
    <s v="Навоий"/>
    <x v="0"/>
    <s v="Уйшун МФЙ"/>
    <s v="AXATOV MANSUR OSTONA O‘G‘LI"/>
    <s v="31311902380063"/>
    <x v="0"/>
    <n v="0"/>
    <n v="0"/>
    <s v="Рад"/>
    <s v="Коммунал"/>
    <s v="Коммунал харажатларни қоплаш"/>
    <n v="0"/>
    <s v="23.02.2026"/>
    <s v="Oddiy"/>
    <m/>
    <m/>
    <m/>
    <m/>
    <m/>
    <n v="0"/>
    <m/>
    <m/>
    <m/>
    <m/>
  </r>
  <r>
    <s v="13044526"/>
    <s v="22.05.2026"/>
    <s v="2026-12748937"/>
    <s v="MANSUROV ULUGBEK BOBOKULOVICH"/>
    <s v="32705742330028"/>
    <s v="ULUG`BEKOV TURONBEK UMRBEKOVICH"/>
    <s v="51807245780043"/>
    <s v="18.07.2024"/>
    <s v="+998905011819"/>
    <s v="Навоий"/>
    <x v="1"/>
    <s v="Ғойибон МФЙ"/>
    <s v="MUXAMMEDOV MIRAZIZ MURTAZO O‘G‘LI"/>
    <s v="32204995780025"/>
    <x v="0"/>
    <n v="0"/>
    <n v="0"/>
    <s v="Рад"/>
    <s v="Жарроҳлик"/>
    <s v="Жарроҳлик амалиёти харажатларини қоплаш"/>
    <n v="0"/>
    <s v="26.05.2026"/>
    <s v="Oddiy"/>
    <m/>
    <m/>
    <m/>
    <m/>
    <m/>
    <n v="0"/>
    <m/>
    <m/>
    <m/>
    <m/>
  </r>
  <r>
    <s v="13021841"/>
    <s v="21.05.2026"/>
    <s v="2026-12719576"/>
    <m/>
    <m/>
    <s v="ASLONOV NUSRAT QUDRATILLOYEVICH"/>
    <s v="32404832330071"/>
    <s v="24.04.1983"/>
    <s v="+998907318204"/>
    <s v="Навоий"/>
    <x v="1"/>
    <s v="Ғойибон МФЙ"/>
    <s v="MUXAMMEDOV MIRAZIZ MURTAZO O‘G‘LI"/>
    <s v="32204995780025"/>
    <x v="5"/>
    <n v="0"/>
    <n v="0"/>
    <s v="Қарор"/>
    <s v="Жарроҳлик"/>
    <s v="Жарроҳлик амалиёти харажатларини қоплаш"/>
    <n v="4120000000"/>
    <s v="21.05.2026"/>
    <s v="Oddiy"/>
    <s v="09.06.2026"/>
    <s v="????? ????????"/>
    <n v="50783608"/>
    <s v="Ha"/>
    <d v="2026-06-09T09:30:43"/>
    <n v="0"/>
    <n v="50783608"/>
    <n v="46182.396331018521"/>
    <m/>
    <n v="303372"/>
  </r>
  <r>
    <s v="12771360"/>
    <s v="01.05.2026"/>
    <s v="2026-12396850"/>
    <m/>
    <m/>
    <s v="MADIYEVA MADINA RAXMATULLAYEVNA"/>
    <s v="40302875780019"/>
    <s v="03.02.1987"/>
    <s v="+998977530793"/>
    <s v="Навоий"/>
    <x v="1"/>
    <s v="Ғойибон МФЙ"/>
    <s v="MUXAMMEDOV MIRAZIZ MURTAZO O‘G‘LI"/>
    <s v="32204995780025"/>
    <x v="2"/>
    <n v="0"/>
    <n v="1"/>
    <s v="Тўланди"/>
    <s v="Озиқ"/>
    <s v="Озиқ-овқат билан боғлиқ харажатларини қоплаш (Озиқ-овқат)"/>
    <n v="412000"/>
    <s v="05.05.2026"/>
    <s v="Oddiy"/>
    <s v="05.05.2026"/>
    <m/>
    <n v="412000"/>
    <m/>
    <d v="2026-05-05T12:27:06"/>
    <n v="0"/>
    <n v="412000"/>
    <n v="46147.518819444442"/>
    <m/>
    <n v="180136"/>
  </r>
  <r>
    <s v="12761180"/>
    <s v="01.05.2026"/>
    <s v="2026-12384095"/>
    <m/>
    <m/>
    <s v="SHUKUROVA FAZILAT FAZLIDDIN QIZI"/>
    <s v="41908932330035"/>
    <s v="19.08.1993"/>
    <s v="+998919918295"/>
    <s v="Навоий"/>
    <x v="1"/>
    <s v="Ғойибон МФЙ"/>
    <s v="MUXAMMEDOV MIRAZIZ MURTAZO O‘G‘LI"/>
    <s v="32204995780025"/>
    <x v="2"/>
    <n v="0"/>
    <n v="1"/>
    <s v="Тўланди"/>
    <s v="Озиқ"/>
    <s v="Озиқ-овқат билан боғлиқ харажатларини қоплаш (Озиқ-овқат)"/>
    <n v="412000"/>
    <s v="01.05.2026"/>
    <s v="Oddiy"/>
    <s v="05.05.2026"/>
    <m/>
    <n v="412000"/>
    <m/>
    <d v="2026-05-05T08:38:29"/>
    <n v="0"/>
    <n v="412000"/>
    <n v="46147.36005787037"/>
    <m/>
    <n v="176187"/>
  </r>
  <r>
    <s v="12544313"/>
    <s v="13.04.2026"/>
    <s v="2026-12111242"/>
    <m/>
    <m/>
    <s v="JO‘RAYEVA GULNOZA ASATOVNA"/>
    <s v="41603842330019"/>
    <s v="16.03.1984"/>
    <s v="+998912518489"/>
    <s v="Навоий"/>
    <x v="1"/>
    <s v="Ғойибон МФЙ"/>
    <s v="MUXAMMEDOV MIRAZIZ MURTAZO O‘G‘LI"/>
    <s v="32204995780025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4.04.2026"/>
    <s v="Oddiy"/>
    <s v="15.04.2026"/>
    <m/>
    <n v="2060000"/>
    <m/>
    <d v="2026-04-15T09:37:39"/>
    <n v="0"/>
    <n v="2060000"/>
    <n v="46127.401145833333"/>
    <m/>
    <n v="155122"/>
  </r>
  <r>
    <s v="11899921"/>
    <s v="12.03.2026"/>
    <s v="2026-11346915"/>
    <m/>
    <m/>
    <s v="SHAMSIYEV SHERZOD SHAVQIYEVICH"/>
    <s v="31603815780019"/>
    <s v="16.03.1981"/>
    <s v="+998938960580"/>
    <s v="Навоий"/>
    <x v="1"/>
    <s v="Ғойибон МФЙ"/>
    <s v="MUXAMMEDOV MIRAZIZ MURTAZO O‘G‘LI"/>
    <s v="32204995780025"/>
    <x v="2"/>
    <n v="0"/>
    <n v="1"/>
    <s v="Тўланди"/>
    <s v="Коммунал"/>
    <s v="Коммунал харажатларни қоплаш"/>
    <n v="412000"/>
    <s v="12.03.2026"/>
    <s v="Oddiy"/>
    <s v="14.03.2026"/>
    <m/>
    <n v="412000"/>
    <m/>
    <d v="2026-03-14T11:13:20"/>
    <n v="0"/>
    <n v="412000"/>
    <n v="46095.467592592591"/>
    <m/>
    <n v="132021"/>
  </r>
  <r>
    <s v="11898046"/>
    <s v="12.03.2026"/>
    <s v="2026-11344699"/>
    <m/>
    <m/>
    <s v="NAJMIDDINOVA OYDIN XAYRULLOYEVNA"/>
    <s v="42009852330035"/>
    <s v="20.09.1985"/>
    <s v="+998942510447"/>
    <s v="Навоий"/>
    <x v="1"/>
    <s v="Ғойибон МФЙ"/>
    <s v="MUXAMMEDOV MIRAZIZ MURTAZO O‘G‘LI"/>
    <s v="32204995780025"/>
    <x v="2"/>
    <n v="0"/>
    <n v="1"/>
    <s v="Тўланди"/>
    <s v="Коммунал"/>
    <s v="Коммунал харажатларни қоплаш"/>
    <n v="412000"/>
    <s v="12.03.2026"/>
    <s v="Oddiy"/>
    <s v="12.03.2026"/>
    <m/>
    <n v="412000"/>
    <m/>
    <d v="2026-03-12T18:27:17"/>
    <n v="0"/>
    <n v="412000"/>
    <n v="46093.768946759257"/>
    <m/>
    <n v="129836"/>
  </r>
  <r>
    <s v="11896070"/>
    <s v="12.03.2026"/>
    <s v="2026-11342347"/>
    <m/>
    <m/>
    <s v="SAYFULLOYEVA MADINA MUXAMMAD QIZI"/>
    <s v="40308912330018"/>
    <s v="03.08.1991"/>
    <s v="+998912502729"/>
    <s v="Навоий"/>
    <x v="1"/>
    <s v="Ғойибон МФЙ"/>
    <s v="MUXAMMEDOV MIRAZIZ MURTAZO O‘G‘LI"/>
    <s v="32204995780025"/>
    <x v="0"/>
    <n v="0"/>
    <n v="0"/>
    <s v="Рад"/>
    <s v="Коммунал"/>
    <s v="Коммунал харажатларни қоплаш"/>
    <n v="0"/>
    <s v="12.03.2026"/>
    <s v="Oddiy"/>
    <m/>
    <m/>
    <m/>
    <m/>
    <m/>
    <n v="0"/>
    <m/>
    <m/>
    <m/>
    <m/>
  </r>
  <r>
    <s v="11880861"/>
    <s v="12.03.2026"/>
    <s v="2026-11324266"/>
    <m/>
    <m/>
    <s v="NE’MATOVA MAHTOB RO‘ZIYEVNA"/>
    <s v="41708692330049"/>
    <s v="17.08.1969"/>
    <s v="+998900866869"/>
    <s v="Навоий"/>
    <x v="1"/>
    <s v="Ғойибон МФЙ"/>
    <s v="MUXAMMEDOV MIRAZIZ MURTAZO O‘G‘LI"/>
    <s v="32204995780025"/>
    <x v="2"/>
    <n v="0"/>
    <n v="1"/>
    <s v="Тўланди"/>
    <s v="Коммунал"/>
    <s v="Коммунал харажатларни қоплаш"/>
    <n v="412000"/>
    <s v="12.03.2026"/>
    <s v="Oddiy"/>
    <s v="12.03.2026"/>
    <m/>
    <n v="412000"/>
    <m/>
    <d v="2026-03-12T16:59:21"/>
    <n v="0"/>
    <n v="412000"/>
    <n v="46093.707881944443"/>
    <m/>
    <n v="129450"/>
  </r>
  <r>
    <s v="11843551"/>
    <s v="11.03.2026"/>
    <s v="2026-11280577"/>
    <m/>
    <m/>
    <s v="IRGASHOVA DILDORA XUDAYAROVNA"/>
    <s v="40910795780019"/>
    <s v="09.10.1979"/>
    <s v="+998913091167"/>
    <s v="Навоий"/>
    <x v="1"/>
    <s v="Ғойибон МФЙ"/>
    <s v="MUXAMMEDOV MIRAZIZ MURTAZO O‘G‘LI"/>
    <s v="32204995780025"/>
    <x v="2"/>
    <n v="0"/>
    <n v="1"/>
    <s v="Тўланди"/>
    <s v="Коммунал"/>
    <s v="Коммунал харажатларни қоплаш"/>
    <n v="412000"/>
    <s v="11.03.2026"/>
    <s v="Oddiy"/>
    <s v="12.03.2026"/>
    <m/>
    <n v="412000"/>
    <m/>
    <d v="2026-03-12T13:00:11"/>
    <n v="0"/>
    <n v="412000"/>
    <n v="46093.54179398148"/>
    <m/>
    <n v="126441"/>
  </r>
  <r>
    <s v="11842748"/>
    <s v="11.03.2026"/>
    <s v="2026-11279634"/>
    <m/>
    <m/>
    <s v="RO‘ZIYEVA DILNAVOZ HAMROYEVNA"/>
    <s v="40206792330022"/>
    <s v="02.06.1979"/>
    <s v="+998918545375"/>
    <s v="Навоий"/>
    <x v="1"/>
    <s v="Ғойибон МФЙ"/>
    <s v="MUXAMMEDOV MIRAZIZ MURTAZO O‘G‘LI"/>
    <s v="32204995780025"/>
    <x v="2"/>
    <n v="0"/>
    <n v="1"/>
    <s v="Тўланди"/>
    <s v="Коммунал"/>
    <s v="Коммунал харажатларни қоплаш"/>
    <n v="412000"/>
    <s v="11.03.2026"/>
    <s v="Oddiy"/>
    <s v="12.03.2026"/>
    <m/>
    <n v="412000"/>
    <m/>
    <d v="2026-03-12T10:13:55"/>
    <n v="0"/>
    <n v="412000"/>
    <n v="46093.42633101852"/>
    <m/>
    <n v="126437"/>
  </r>
  <r>
    <s v="11841330"/>
    <s v="11.03.2026"/>
    <s v="2026-11277914"/>
    <m/>
    <m/>
    <s v="NE’MATOVA GULNOZ IBODOVNA"/>
    <s v="41608742330099"/>
    <s v="16.08.1974"/>
    <s v="+998992261674"/>
    <s v="Навоий"/>
    <x v="1"/>
    <s v="Ғойибон МФЙ"/>
    <s v="MUXAMMEDOV MIRAZIZ MURTAZO O‘G‘LI"/>
    <s v="32204995780025"/>
    <x v="2"/>
    <n v="0"/>
    <n v="1"/>
    <s v="Тўланди"/>
    <s v="Коммунал"/>
    <s v="Коммунал харажатларни қоплаш"/>
    <n v="412000"/>
    <s v="11.03.2026"/>
    <s v="Oddiy"/>
    <s v="12.03.2026"/>
    <m/>
    <n v="412000"/>
    <m/>
    <d v="2026-03-12T13:01:30"/>
    <n v="0"/>
    <n v="412000"/>
    <n v="46093.542708333334"/>
    <m/>
    <n v="126448"/>
  </r>
  <r>
    <s v="11810158"/>
    <s v="11.03.2026"/>
    <s v="2026-11241192"/>
    <m/>
    <m/>
    <s v="QODIROV OZOD KARIMOVICH"/>
    <s v="33010812330019"/>
    <s v="30.10.1981"/>
    <s v="+998972986565"/>
    <s v="Навоий"/>
    <x v="1"/>
    <s v="Ғойибон МФЙ"/>
    <s v="MUXAMMEDOV MIRAZIZ MURTAZO O‘G‘LI"/>
    <s v="32204995780025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3:27:33"/>
    <n v="0"/>
    <n v="412000"/>
    <n v="46092.560798611114"/>
    <m/>
    <n v="115838"/>
  </r>
  <r>
    <s v="11792301"/>
    <s v="10.03.2026"/>
    <s v="2026-11219176"/>
    <m/>
    <m/>
    <s v="SAVRIYEVA ZARINA SAMAD QIZI"/>
    <s v="41511995780037"/>
    <s v="15.11.1999"/>
    <s v="+998335700040"/>
    <s v="Навоий"/>
    <x v="1"/>
    <s v="Ғойибон МФЙ"/>
    <s v="MUXAMMEDOV MIRAZIZ MURTAZO O‘G‘LI"/>
    <s v="32204995780025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1909"/>
    <s v="10.03.2026"/>
    <s v="2026-11218680"/>
    <m/>
    <m/>
    <s v="SAMADOV UMEDJON ABDUXOLIKOVICH"/>
    <s v="32805862330055"/>
    <s v="28.05.1986"/>
    <s v="+998773183315"/>
    <s v="Навоий"/>
    <x v="1"/>
    <s v="Ғойибон МФЙ"/>
    <s v="MUXAMMEDOV MIRAZIZ MURTAZO O‘G‘LI"/>
    <s v="3220499578002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35:15"/>
    <n v="0"/>
    <n v="412000"/>
    <n v="46092.39947916667"/>
    <m/>
    <n v="113652"/>
  </r>
  <r>
    <s v="11722239"/>
    <s v="06.03.2026"/>
    <s v="2026-11128933"/>
    <m/>
    <m/>
    <s v="IRGASHOVA DILDORA XUDAYAROVNA"/>
    <s v="40910795780019"/>
    <s v="09.10.1979"/>
    <s v="+998902331167"/>
    <s v="Навоий"/>
    <x v="1"/>
    <s v="Ғойибон МФЙ"/>
    <s v="MUXAMMEDOV MIRAZIZ MURTAZO O‘G‘LI"/>
    <s v="3220499578002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24:27"/>
    <n v="0"/>
    <n v="412000"/>
    <n v="46092.391979166663"/>
    <m/>
    <n v="113004"/>
  </r>
  <r>
    <s v="11639622"/>
    <s v="04.03.2026"/>
    <s v="2026-11032964"/>
    <m/>
    <m/>
    <s v="AMONOVA ZEBINISO SALIM QIZI"/>
    <s v="42504965780031"/>
    <s v="25.04.1996"/>
    <s v="+998992835707"/>
    <s v="Навоий"/>
    <x v="1"/>
    <s v="Ғойибон МФЙ"/>
    <s v="MUXAMMEDOV MIRAZIZ MURTAZO O‘G‘LI"/>
    <s v="32204995780025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5:50:46"/>
    <n v="0"/>
    <n v="412000"/>
    <n v="46087.660254629627"/>
    <m/>
    <n v="89190"/>
  </r>
  <r>
    <s v="11636533"/>
    <s v="04.03.2026"/>
    <s v="2026-11029402"/>
    <m/>
    <m/>
    <s v="SAFAROV FAXRITDIN TOLIBOVICH"/>
    <s v="30205685780015"/>
    <s v="02.05.1968"/>
    <s v="+998336506878"/>
    <s v="Навоий"/>
    <x v="1"/>
    <s v="Ғойибон МФЙ"/>
    <s v="MUXAMMEDOV MIRAZIZ MURTAZO O‘G‘LI"/>
    <s v="3220499578002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31:29"/>
    <n v="0"/>
    <n v="412000"/>
    <n v="46092.396863425929"/>
    <m/>
    <n v="113006"/>
  </r>
  <r>
    <s v="11620069"/>
    <s v="04.03.2026"/>
    <s v="2026-11010092"/>
    <m/>
    <m/>
    <s v="HUSENOVA GULCHEHRA JUMANAZAROVNA"/>
    <s v="40412652330051"/>
    <s v="04.12.1965"/>
    <s v="+998990454736"/>
    <s v="Навоий"/>
    <x v="1"/>
    <s v="Ғойибон МФЙ"/>
    <s v="MUXAMMEDOV MIRAZIZ MURTAZO O‘G‘LI"/>
    <s v="32204995780025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18768"/>
    <s v="04.03.2026"/>
    <s v="2026-11008547"/>
    <m/>
    <m/>
    <s v="SAFAROV FAXRITDIN TOLIBOVICH"/>
    <s v="30205685780015"/>
    <s v="02.05.1968"/>
    <s v="+998912466040"/>
    <s v="Навоий"/>
    <x v="1"/>
    <s v="Ғойибон МФЙ"/>
    <s v="MUXAMMEDOV MIRAZIZ MURTAZO O‘G‘LI"/>
    <s v="32204995780025"/>
    <x v="2"/>
    <n v="0"/>
    <n v="1"/>
    <s v="Тўланди"/>
    <s v="Коммунал"/>
    <s v="Коммунал харажатларни қоплаш"/>
    <n v="412000"/>
    <s v="04.03.2026"/>
    <s v="Oddiy"/>
    <s v="04.03.2026"/>
    <m/>
    <n v="412000"/>
    <m/>
    <d v="2026-03-04T15:30:36"/>
    <n v="0"/>
    <n v="412000"/>
    <n v="46085.646249999998"/>
    <m/>
    <n v="71871"/>
  </r>
  <r>
    <s v="11255173"/>
    <s v="18.02.2026"/>
    <s v="2026-10568983"/>
    <m/>
    <m/>
    <s v="QODIROV OZOD KARIMOVICH"/>
    <s v="33010812330019"/>
    <s v="30.10.1981"/>
    <s v="+998991619275"/>
    <s v="Навоий"/>
    <x v="1"/>
    <s v="Ғойибон МФЙ"/>
    <s v="MUXAMMEDOV MIRAZIZ MURTAZO O‘G‘LI"/>
    <s v="32204995780025"/>
    <x v="2"/>
    <n v="0"/>
    <n v="1"/>
    <s v="Тўланди"/>
    <s v="Коммунал"/>
    <s v="Коммунал харажатларни қоплаш"/>
    <n v="412000"/>
    <s v="04.03.2026"/>
    <s v="Oddiy"/>
    <s v="05.03.2026"/>
    <m/>
    <n v="412000"/>
    <m/>
    <d v="2026-03-05T18:03:09"/>
    <n v="0"/>
    <n v="412000"/>
    <n v="46086.752187500002"/>
    <m/>
    <n v="72223"/>
  </r>
  <r>
    <s v="11039661"/>
    <s v="03.02.2026"/>
    <s v="2026-10313881"/>
    <m/>
    <m/>
    <s v="NURMATOVA MAXFUZA SADILLOYEVNA"/>
    <s v="40611832330034"/>
    <s v="06.11.1983"/>
    <s v="+998933563841"/>
    <s v="Навоий"/>
    <x v="1"/>
    <s v="Ғойибон МФЙ"/>
    <s v="MUXAMMEDOV MIRAZIZ MURTAZO O‘G‘LI"/>
    <s v="32204995780025"/>
    <x v="6"/>
    <n v="0"/>
    <n v="0"/>
    <s v="Рад"/>
    <s v="Коммунал"/>
    <s v="Коммунал харажатларни қоплаш"/>
    <n v="0"/>
    <s v="05.02.2026"/>
    <s v="Oddiy"/>
    <m/>
    <m/>
    <m/>
    <m/>
    <m/>
    <n v="0"/>
    <m/>
    <m/>
    <m/>
    <m/>
  </r>
  <r>
    <s v="11023463"/>
    <s v="02.02.2026"/>
    <s v="2026-10295065"/>
    <m/>
    <m/>
    <s v="BOBOJONOVA RA’NO RUSTAM QIZI"/>
    <s v="42212922330064"/>
    <s v="22.12.1992"/>
    <s v="+998887290607"/>
    <s v="Навоий"/>
    <x v="1"/>
    <s v="Ғойибон МФЙ"/>
    <s v="MUXAMMEDOV MIRAZIZ MURTAZO O‘G‘LI"/>
    <s v="32204995780025"/>
    <x v="2"/>
    <n v="0"/>
    <n v="1"/>
    <s v="Тўланди"/>
    <s v="Озиқ"/>
    <s v="Озиқ-овқат билан боғлиқ харажатларини қоплаш (Озиқ-овқат)"/>
    <n v="412000"/>
    <s v="02.02.2026"/>
    <s v="Oddiy"/>
    <s v="03.02.2026"/>
    <m/>
    <n v="412000"/>
    <m/>
    <d v="2026-02-03T11:21:16"/>
    <n v="0"/>
    <n v="412000"/>
    <n v="46056.473101851851"/>
    <m/>
    <n v="61906"/>
  </r>
  <r>
    <s v="11023203"/>
    <s v="02.02.2026"/>
    <s v="2026-10294760"/>
    <m/>
    <m/>
    <s v="SAYFULLAYEVA ZIYODA NARZULLAYEVNA"/>
    <s v="42806592330039"/>
    <s v="28.06.1959"/>
    <s v="+998970851558"/>
    <s v="Навоий"/>
    <x v="1"/>
    <s v="Ғойибон МФЙ"/>
    <s v="MUXAMMEDOV MIRAZIZ MURTAZO O‘G‘LI"/>
    <s v="32204995780025"/>
    <x v="2"/>
    <n v="0"/>
    <n v="1"/>
    <s v="Тўланди"/>
    <s v="Коммунал"/>
    <s v="Коммунал харажатларни қоплаш"/>
    <n v="412000"/>
    <s v="02.02.2026"/>
    <s v="Oddiy"/>
    <s v="09.02.2026"/>
    <m/>
    <n v="412000"/>
    <m/>
    <d v="2026-02-09T17:23:50"/>
    <n v="0"/>
    <n v="412000"/>
    <n v="46062.72488425926"/>
    <m/>
    <n v="62129"/>
  </r>
  <r>
    <s v="13341770"/>
    <s v="13.06.2026"/>
    <s v="2026-13148009"/>
    <m/>
    <m/>
    <s v="NURULLOYEVA SITORA TUYIBOY QIZI"/>
    <s v="40202965780012"/>
    <s v="02.02.1996"/>
    <s v="+998883224200"/>
    <s v="Навоий"/>
    <x v="1"/>
    <s v="Тавоис МФЙ"/>
    <s v="XALILOV ALIJON ALISHER O‘G‘LI"/>
    <s v="33103995780024"/>
    <x v="2"/>
    <n v="0"/>
    <n v="1"/>
    <s v="Тўланди"/>
    <s v="Озиқ"/>
    <s v="Озиқ-овқат билан боғлиқ харажатларини қоплаш (Озиқ-овқат)"/>
    <n v="412000"/>
    <s v="16.06.2026"/>
    <s v="Oddiy"/>
    <s v="18.06.2026"/>
    <m/>
    <n v="412000"/>
    <m/>
    <d v="2026-06-18T11:19:37"/>
    <n v="0"/>
    <n v="412000"/>
    <n v="46191.471956018519"/>
    <m/>
    <n v="611163"/>
  </r>
  <r>
    <s v="13008214"/>
    <s v="20.05.2026"/>
    <s v="2026-12701254"/>
    <m/>
    <m/>
    <s v="JALOLOVA FERUZA KAMOLOVNA"/>
    <s v="42905872330012"/>
    <s v="29.05.1987"/>
    <s v="+998882848885"/>
    <s v="Навоий"/>
    <x v="1"/>
    <s v="Тавоис МФЙ"/>
    <s v="XALILOV ALIJON ALISHER O‘G‘LI"/>
    <s v="33103995780024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7.05.2026"/>
    <m/>
    <n v="412000"/>
    <m/>
    <d v="2026-05-27T16:52:15"/>
    <n v="0"/>
    <n v="412000"/>
    <n v="46169.702951388892"/>
    <m/>
    <n v="200661"/>
  </r>
  <r>
    <s v="12999635"/>
    <s v="19.05.2026"/>
    <s v="2026-12690119"/>
    <m/>
    <m/>
    <s v="SHARIPOVA GULBAHOR BOTIR QIZI"/>
    <s v="62103015780034"/>
    <s v="21.03.2001"/>
    <s v="+998955863604"/>
    <s v="Навоий"/>
    <x v="1"/>
    <s v="Тавоис МФЙ"/>
    <s v="XALILOV ALIJON ALISHER O‘G‘LI"/>
    <s v="33103995780024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22.05.2026"/>
    <m/>
    <n v="412000"/>
    <m/>
    <d v="2026-05-22T17:08:54"/>
    <n v="0"/>
    <n v="412000"/>
    <n v="46164.714513888888"/>
    <m/>
    <n v="197707"/>
  </r>
  <r>
    <s v="12925881"/>
    <s v="14.05.2026"/>
    <s v="2026-12594355"/>
    <m/>
    <m/>
    <s v="BARAKAYEVA SHAROFAT AXMEDOVNA"/>
    <s v="42707602330039"/>
    <s v="27.07.1960"/>
    <s v="+998955863604"/>
    <s v="Навоий"/>
    <x v="1"/>
    <s v="Тавоис МФЙ"/>
    <s v="XALILOV ALIJON ALISHER O‘G‘LI"/>
    <s v="33103995780024"/>
    <x v="0"/>
    <n v="0"/>
    <n v="0"/>
    <s v="Рад"/>
    <s v="Озиқ"/>
    <s v="Озиқ-овқат билан боғлиқ харажатларини қоплаш (Озиқ-овқат)"/>
    <n v="0"/>
    <s v="14.05.2026"/>
    <s v="Oddiy"/>
    <m/>
    <m/>
    <m/>
    <m/>
    <m/>
    <n v="0"/>
    <m/>
    <m/>
    <m/>
    <m/>
  </r>
  <r>
    <s v="12920291"/>
    <s v="13.05.2026"/>
    <s v="2026-12586980"/>
    <m/>
    <m/>
    <s v="ISTAMOV AKMAL AKTAMOVICH"/>
    <s v="30812792330019"/>
    <s v="08.12.1979"/>
    <s v="+998958680949"/>
    <s v="Навоий"/>
    <x v="1"/>
    <s v="Тавоис МФЙ"/>
    <s v="XALILOV ALIJON ALISHER O‘G‘LI"/>
    <s v="33103995780024"/>
    <x v="2"/>
    <n v="0"/>
    <n v="1"/>
    <s v="Тўланди"/>
    <s v="Озиқ"/>
    <s v="Озиқ-овқат билан боғлиқ харажатларини қоплаш (Озиқ-овқат)"/>
    <n v="412000"/>
    <s v="13.05.2026"/>
    <s v="Oddiy"/>
    <s v="15.05.2026"/>
    <m/>
    <n v="412000"/>
    <m/>
    <d v="2026-05-15T13:57:02"/>
    <n v="0"/>
    <n v="412000"/>
    <n v="46157.581273148149"/>
    <m/>
    <n v="189974"/>
  </r>
  <r>
    <s v="12898116"/>
    <s v="12.05.2026"/>
    <s v="2026-12558127"/>
    <m/>
    <m/>
    <s v="JALILOVA MOHIGUL XOLIQOVNA"/>
    <s v="40606822330059"/>
    <s v="06.06.1982"/>
    <s v="+998958680949"/>
    <s v="Навоий"/>
    <x v="1"/>
    <s v="Тавоис МФЙ"/>
    <s v="XALILOV ALIJON ALISHER O‘G‘LI"/>
    <s v="33103995780024"/>
    <x v="0"/>
    <n v="0"/>
    <n v="0"/>
    <s v="Рад"/>
    <s v="Озиқ"/>
    <s v="Озиқ-овқат билан боғлиқ харажатларини қоплаш (Озиқ-овқат)"/>
    <n v="0"/>
    <s v="12.05.2026"/>
    <s v="Oddiy"/>
    <m/>
    <m/>
    <m/>
    <m/>
    <m/>
    <n v="0"/>
    <m/>
    <m/>
    <m/>
    <m/>
  </r>
  <r>
    <s v="12885511"/>
    <s v="08.05.2026"/>
    <s v="2026-12538827"/>
    <s v="G‘AYBULLOYEVA GULYOR TOSHPO‘LOT QIZI"/>
    <s v="40208942330025"/>
    <s v="TILLOYEVA GULASAL ZUXRIDDIN QIZI"/>
    <s v="61403165780016"/>
    <s v="14.03.2016"/>
    <s v="+998887339493"/>
    <s v="Навоий"/>
    <x v="1"/>
    <s v="Тавоис МФЙ"/>
    <s v="XALILOV ALIJON ALISHER O‘G‘LI"/>
    <s v="33103995780024"/>
    <x v="8"/>
    <n v="0"/>
    <n v="0"/>
    <s v="Жараён"/>
    <s v="Жарроҳлик"/>
    <s v="Жарроҳлик амалиёти харажатларини қоплаш"/>
    <n v="4120000000"/>
    <s v="08.05.2026"/>
    <s v="Oddiy"/>
    <m/>
    <m/>
    <m/>
    <m/>
    <m/>
    <n v="0"/>
    <m/>
    <m/>
    <m/>
    <m/>
  </r>
  <r>
    <s v="12827521"/>
    <s v="05.05.2026"/>
    <s v="2026-12464671"/>
    <m/>
    <m/>
    <s v="MUXTOROVA SHAHNOZA AMRILLO QIZI"/>
    <s v="40311965780024"/>
    <s v="03.11.1996"/>
    <s v="+998880479600"/>
    <s v="Навоий"/>
    <x v="1"/>
    <s v="Пахтаобод МФЙ"/>
    <s v="XALILOV ALIJON ALISHER O‘G‘LI"/>
    <s v="33103995780024"/>
    <x v="2"/>
    <n v="0"/>
    <n v="1"/>
    <s v="Тўланди"/>
    <s v="Озиқ"/>
    <s v="Озиқ-овқат билан боғлиқ харажатларини қоплаш (Озиқ-овқат)"/>
    <n v="412000"/>
    <s v="05.05.2026"/>
    <s v="Oddiy"/>
    <s v="06.05.2026"/>
    <m/>
    <n v="412000"/>
    <m/>
    <d v="2026-05-06T12:23:06"/>
    <n v="0"/>
    <n v="412000"/>
    <n v="46148.516041666669"/>
    <m/>
    <n v="181126"/>
  </r>
  <r>
    <s v="12623739"/>
    <s v="20.04.2026"/>
    <s v="2026-12207955"/>
    <m/>
    <m/>
    <s v="YUNUSOVA MUXLISA QANDIYOR QIZI"/>
    <s v="40410945780011"/>
    <s v="04.10.1994"/>
    <s v="+998955863604"/>
    <s v="Навоий"/>
    <x v="1"/>
    <s v="Тавоис МФЙ"/>
    <s v="XALILOV ALIJON ALISHER O‘G‘LI"/>
    <s v="33103995780024"/>
    <x v="2"/>
    <n v="0"/>
    <n v="1"/>
    <s v="Тўланди"/>
    <s v="Озиқ"/>
    <s v="Озиқ-овқат билан боғлиқ харажатларини қоплаш (Озиқ-овқат)"/>
    <n v="412000"/>
    <s v="20.04.2026"/>
    <s v="Oddiy"/>
    <s v="23.04.2026"/>
    <m/>
    <n v="412000"/>
    <m/>
    <d v="2026-04-23T17:27:15"/>
    <n v="0"/>
    <n v="412000"/>
    <n v="46135.727256944447"/>
    <m/>
    <n v="160694"/>
  </r>
  <r>
    <s v="11883058"/>
    <s v="12.03.2026"/>
    <s v="2026-11326889"/>
    <m/>
    <m/>
    <s v="JUMAYEVA ILZERA JAMOL QIZI"/>
    <s v="42509912330057"/>
    <s v="25.09.1991"/>
    <s v="+998958680949"/>
    <s v="Навоий"/>
    <x v="1"/>
    <s v="Тавоис МФЙ"/>
    <s v="XALILOV ALIJON ALISHER O‘G‘LI"/>
    <s v="33103995780024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06.04.2026"/>
    <m/>
    <n v="412000"/>
    <m/>
    <d v="2026-04-06T14:44:18"/>
    <n v="0"/>
    <n v="412000"/>
    <n v="46118.61409722222"/>
    <m/>
    <n v="129383"/>
  </r>
  <r>
    <s v="11672372"/>
    <s v="05.03.2026"/>
    <s v="2026-11071470"/>
    <m/>
    <m/>
    <s v="NAJMIDDINOVA SADOKAT FATULLOYEVNA"/>
    <s v="40511862330058"/>
    <s v="05.11.1986"/>
    <s v="+998996498605"/>
    <s v="Навоий"/>
    <x v="1"/>
    <s v="Тавоис МФЙ"/>
    <s v="XALILOV ALIJON ALISHER O‘G‘LI"/>
    <s v="33103995780024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0:27:09"/>
    <n v="0"/>
    <n v="412000"/>
    <n v="46091.435520833336"/>
    <m/>
    <n v="81671"/>
  </r>
  <r>
    <s v="11648746"/>
    <s v="04.03.2026"/>
    <s v="2026-11043679"/>
    <m/>
    <m/>
    <s v="HAKIMOV RUZIMUROD RAVSHANOVICH"/>
    <s v="30208892330015"/>
    <s v="02.08.1989"/>
    <s v="+998770780889"/>
    <s v="Навоий"/>
    <x v="1"/>
    <s v="Тавоис МФЙ"/>
    <s v="XALILOV ALIJON ALISHER O‘G‘LI"/>
    <s v="33103995780024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10.03.2026"/>
    <m/>
    <n v="412000"/>
    <m/>
    <d v="2026-03-10T10:25:41"/>
    <n v="0"/>
    <n v="412000"/>
    <n v="46091.434502314813"/>
    <m/>
    <n v="75531"/>
  </r>
  <r>
    <s v="11648549"/>
    <s v="04.03.2026"/>
    <s v="2026-11043432"/>
    <m/>
    <m/>
    <s v="SAFAROVA RISOLAT RUSTAMOVNA"/>
    <s v="42908762330068"/>
    <s v="29.08.1976"/>
    <s v="+998910872976"/>
    <s v="Навоий"/>
    <x v="1"/>
    <s v="Тавоис МФЙ"/>
    <s v="XALILOV ALIJON ALISHER O‘G‘LI"/>
    <s v="33103995780024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10.03.2026"/>
    <m/>
    <n v="412000"/>
    <m/>
    <d v="2026-03-10T10:26:49"/>
    <n v="0"/>
    <n v="412000"/>
    <n v="46091.435289351852"/>
    <m/>
    <n v="75551"/>
  </r>
  <r>
    <s v="11631878"/>
    <s v="04.03.2026"/>
    <s v="2026-11023943"/>
    <m/>
    <m/>
    <s v="MURODOVA DILNAVOZ DAVRONOVNA"/>
    <s v="42403812330033"/>
    <s v="24.03.1981"/>
    <s v="+998500015971"/>
    <s v="Навоий"/>
    <x v="1"/>
    <s v="Тавоис МФЙ"/>
    <s v="XALILOV ALIJON ALISHER O‘G‘LI"/>
    <s v="33103995780024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600928"/>
    <s v="04.03.2026"/>
    <s v="2026-10987953"/>
    <m/>
    <m/>
    <s v="SAMADOVA MOHIGUL NEMATULLA QIZI"/>
    <s v="60601035780017"/>
    <s v="06.01.2003"/>
    <s v="+998955863604"/>
    <s v="Навоий"/>
    <x v="1"/>
    <s v="Истиқлол МФЙ"/>
    <s v="XALILOV ALIJON ALISHER O‘G‘LI"/>
    <s v="33103995780024"/>
    <x v="3"/>
    <n v="0"/>
    <n v="0"/>
    <s v="Рад"/>
    <s v="Озиқ"/>
    <s v="Озиқ-овқат билан боғлиқ харажатларини қоплаш (Озиқ-овқат)"/>
    <n v="0"/>
    <s v="16.03.2026"/>
    <s v="Oddiy"/>
    <s v="16.03.2026"/>
    <s v="??????? ??? ????"/>
    <m/>
    <s v="Yuq"/>
    <d v="2026-03-16T15:53:01"/>
    <n v="0"/>
    <m/>
    <n v="46097.661817129629"/>
    <m/>
    <n v="71212"/>
  </r>
  <r>
    <s v="11600727"/>
    <s v="04.03.2026"/>
    <s v="2026-10987738"/>
    <m/>
    <m/>
    <s v="QAYUMOVA MAXLIYO BAXODIROVNA"/>
    <s v="42801852330109"/>
    <s v="28.01.1985"/>
    <s v="+998977153436"/>
    <s v="Навоий"/>
    <x v="1"/>
    <s v="Тавоис МФЙ"/>
    <s v="XALILOV ALIJON ALISHER O‘G‘LI"/>
    <s v="33103995780024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9:59:20"/>
    <n v="0"/>
    <n v="412000"/>
    <n v="46085.832870370374"/>
    <m/>
    <n v="71194"/>
  </r>
  <r>
    <s v="11565224"/>
    <s v="03.03.2026"/>
    <s v="2026-10945688"/>
    <m/>
    <m/>
    <s v="HOJIYEVA DILBAR HUSENOVNA"/>
    <s v="40912875780012"/>
    <s v="09.12.1987"/>
    <s v="+998958680949"/>
    <s v="Навоий"/>
    <x v="1"/>
    <s v="Тавоис МФЙ"/>
    <s v="XALILOV ALIJON ALISHER O‘G‘LI"/>
    <s v="33103995780024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4:19:32"/>
    <n v="0"/>
    <n v="412000"/>
    <n v="46085.596898148149"/>
    <m/>
    <n v="67496"/>
  </r>
  <r>
    <s v="11565079"/>
    <s v="03.03.2026"/>
    <s v="2026-10945521"/>
    <m/>
    <m/>
    <s v="OCHILOVA KAMOLA YO‘LDOSHEVNA"/>
    <s v="42201901070101"/>
    <s v="22.01.1990"/>
    <s v="+998958680949"/>
    <s v="Навоий"/>
    <x v="1"/>
    <s v="Тавоис МФЙ"/>
    <s v="XALILOV ALIJON ALISHER O‘G‘LI"/>
    <s v="33103995780024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4:23:35"/>
    <n v="0"/>
    <n v="412000"/>
    <n v="46085.599710648145"/>
    <m/>
    <n v="67497"/>
  </r>
  <r>
    <s v="11270950"/>
    <s v="18.02.2026"/>
    <s v="2026-10587066"/>
    <m/>
    <m/>
    <s v="AXMEDOV JURABEK ROZIKOVICH"/>
    <s v="31003885780012"/>
    <s v="10.03.1988"/>
    <s v="+998906185363"/>
    <s v="Навоий"/>
    <x v="1"/>
    <s v="Тавоис МФЙ"/>
    <s v="XALILOV ALIJON ALISHER O‘G‘LI"/>
    <s v="33103995780024"/>
    <x v="6"/>
    <n v="0"/>
    <n v="0"/>
    <s v="Рад"/>
    <s v="Коммунал"/>
    <s v="Коммунал харажатларни қоплаш"/>
    <n v="0"/>
    <s v="18.02.2026"/>
    <s v="Oddiy"/>
    <m/>
    <m/>
    <m/>
    <m/>
    <m/>
    <n v="0"/>
    <m/>
    <m/>
    <m/>
    <m/>
  </r>
  <r>
    <s v="11081029"/>
    <s v="05.02.2026"/>
    <s v="2026-10365053"/>
    <m/>
    <m/>
    <s v="JUMAYEVA ILZERA JAMOL QIZI"/>
    <s v="42509912330057"/>
    <s v="25.09.1991"/>
    <s v="+998958680949"/>
    <s v="Навоий"/>
    <x v="1"/>
    <s v="Тавоис МФЙ"/>
    <s v="XALILOV ALIJON ALISHER O‘G‘LI"/>
    <s v="33103995780024"/>
    <x v="6"/>
    <n v="0"/>
    <n v="0"/>
    <s v="Рад"/>
    <s v="Озиқ"/>
    <s v="Озиқ-овқат билан боғлиқ харажатларини қоплаш (Озиқ-овқат)"/>
    <n v="0"/>
    <s v="05.02.2026"/>
    <s v="Oddiy"/>
    <m/>
    <m/>
    <m/>
    <m/>
    <m/>
    <n v="0"/>
    <m/>
    <m/>
    <m/>
    <m/>
  </r>
  <r>
    <s v="10999879"/>
    <s v="02.02.2026"/>
    <s v="2026-10267741"/>
    <m/>
    <m/>
    <s v="BOZOROV BAXTIYOR XOLMUROTOVICH"/>
    <s v="32309652330015"/>
    <s v="23.09.1965"/>
    <s v="+998946180965"/>
    <s v="Навоий"/>
    <x v="1"/>
    <s v="Тавоис МФЙ"/>
    <s v="XALILOV ALIJON ALISHER O‘G‘LI"/>
    <s v="33103995780024"/>
    <x v="2"/>
    <n v="0"/>
    <n v="1"/>
    <s v="Тўланди"/>
    <s v="Коммунал"/>
    <s v="Коммунал харажатларни қоплаш"/>
    <n v="412000"/>
    <s v="02.02.2026"/>
    <s v="Oddiy"/>
    <s v="03.02.2026"/>
    <m/>
    <n v="400000"/>
    <m/>
    <d v="2026-02-03T11:51:34"/>
    <n v="0"/>
    <n v="400000"/>
    <n v="46056.494143518517"/>
    <m/>
    <n v="61405"/>
  </r>
  <r>
    <s v="10995439"/>
    <s v="31.01.2026"/>
    <s v="2026-10262359"/>
    <m/>
    <m/>
    <s v="HUSENOV ELNAZAR DJUMANAZAROVICH"/>
    <s v="31607705780013"/>
    <s v="16.07.1970"/>
    <s v="+998933220399"/>
    <s v="Навоий"/>
    <x v="1"/>
    <s v="Тавоис МФЙ"/>
    <s v="XALILOV ALIJON ALISHER O‘G‘LI"/>
    <s v="33103995780024"/>
    <x v="0"/>
    <n v="0"/>
    <n v="0"/>
    <s v="Рад"/>
    <s v="Коммунал"/>
    <s v="Коммунал харажатларни қоплаш"/>
    <n v="0"/>
    <s v="31.01.2026"/>
    <s v="Oddiy"/>
    <m/>
    <m/>
    <m/>
    <m/>
    <m/>
    <n v="0"/>
    <m/>
    <m/>
    <m/>
    <m/>
  </r>
  <r>
    <s v="10987281"/>
    <s v="30.01.2026"/>
    <s v="2026-10251543"/>
    <m/>
    <m/>
    <s v="OCHILOVA KAMOLA YO‘LDOSHEVNA"/>
    <s v="42201901070101"/>
    <s v="22.01.1990"/>
    <s v="+998958680949"/>
    <s v="Навоий"/>
    <x v="1"/>
    <s v="Тавоис МФЙ"/>
    <s v="XALILOV ALIJON ALISHER O‘G‘LI"/>
    <s v="33103995780024"/>
    <x v="6"/>
    <n v="0"/>
    <n v="0"/>
    <s v="Рад"/>
    <s v="Коммунал"/>
    <s v="Коммунал харажатларни қоплаш"/>
    <n v="0"/>
    <s v="30.01.2026"/>
    <s v="Oddiy"/>
    <m/>
    <m/>
    <m/>
    <m/>
    <m/>
    <n v="0"/>
    <m/>
    <m/>
    <m/>
    <m/>
  </r>
  <r>
    <s v="10629195"/>
    <s v="06.01.2026"/>
    <s v="2026-09826456"/>
    <m/>
    <m/>
    <s v="ELOVA GULMIRA XIKMATOVNA"/>
    <s v="43001862330086"/>
    <s v="30.01.1986"/>
    <s v="+998778773037"/>
    <s v="Навоий"/>
    <x v="1"/>
    <s v="Тавоис МФЙ"/>
    <s v="XALILOV ALIJON ALISHER O‘G‘LI"/>
    <s v="33103995780024"/>
    <x v="0"/>
    <n v="0"/>
    <n v="0"/>
    <s v="Рад"/>
    <s v="Озиқ"/>
    <s v="Озиқ-овқат билан боғлиқ харажатларини қоплаш (Озиқ-овқат)"/>
    <n v="0"/>
    <s v="27.01.2026"/>
    <s v="Oddiy"/>
    <m/>
    <m/>
    <m/>
    <m/>
    <m/>
    <n v="0"/>
    <m/>
    <m/>
    <m/>
    <m/>
  </r>
  <r>
    <s v="13168404"/>
    <s v="03.06.2026"/>
    <s v="2026-12915126"/>
    <s v="ODILOVA OZODA OQIL QIZI"/>
    <s v="61403035780014"/>
    <s v="SAMADOVA IFORAXON AHADJON QIZI"/>
    <s v="62705235780049"/>
    <s v="27.05.2023"/>
    <s v="+998919861550"/>
    <s v="Навоий"/>
    <x v="1"/>
    <s v="Башир МФЙ"/>
    <s v="CHO‘LIYEVA HURRIYAT XAMROYEVNA"/>
    <s v="41008862330043"/>
    <x v="8"/>
    <n v="0"/>
    <n v="0"/>
    <s v="Жараён"/>
    <s v="Даволаниш"/>
    <s v="Жарроҳлик амалиётисиз даволаниш харажатларини қоплаш"/>
    <n v="20600000"/>
    <s v="06.06.2026"/>
    <s v="Oddiy"/>
    <m/>
    <m/>
    <m/>
    <m/>
    <m/>
    <n v="0"/>
    <m/>
    <m/>
    <m/>
    <m/>
  </r>
  <r>
    <s v="13162232"/>
    <s v="03.06.2026"/>
    <s v="2026-12907000"/>
    <m/>
    <m/>
    <s v="MIRZOYEV BOTIR NEGOVICH"/>
    <s v="30801882330075"/>
    <s v="08.01.1988"/>
    <s v="+998886684111"/>
    <s v="Навоий"/>
    <x v="1"/>
    <s v="Башир МФЙ"/>
    <s v="CHO‘LIYEVA HURRIYAT XAMROYEVNA"/>
    <s v="41008862330043"/>
    <x v="5"/>
    <n v="0"/>
    <n v="0"/>
    <s v="Қарор"/>
    <s v="Озиқ"/>
    <s v="Озиқ-овқат билан боғлиқ харажатларини қоплаш (Озиқ-овқат)"/>
    <n v="412000"/>
    <s v="05.06.2026"/>
    <s v="Oddiy"/>
    <s v="08.06.2026"/>
    <s v="????? ????????"/>
    <n v="412000"/>
    <s v="Ha"/>
    <d v="2026-06-08T13:44:23"/>
    <n v="0"/>
    <n v="412000"/>
    <n v="46181.572488425925"/>
    <m/>
    <n v="303872"/>
  </r>
  <r>
    <s v="12963358"/>
    <s v="15.05.2026"/>
    <s v="2026-12642131"/>
    <m/>
    <m/>
    <s v="ODILOV ABDULLOJON HAMROQUL O‘G‘LI"/>
    <s v="53101065780015"/>
    <s v="31.01.2006"/>
    <s v="+998970524422"/>
    <s v="Навоий"/>
    <x v="1"/>
    <s v="Башир МФЙ"/>
    <s v="CHO‘LIYEVA HURRIYAT XAMROYEVNA"/>
    <s v="41008862330043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19.05.2026"/>
    <m/>
    <n v="412000"/>
    <m/>
    <d v="2026-05-19T22:15:47"/>
    <n v="0"/>
    <n v="412000"/>
    <n v="46161.927627314813"/>
    <m/>
    <n v="194305"/>
  </r>
  <r>
    <s v="12962985"/>
    <s v="15.05.2026"/>
    <s v="2026-12641657"/>
    <m/>
    <m/>
    <s v="AXADOVA NARGIZA NEGBOY QIZI"/>
    <s v="40904942330051"/>
    <s v="09.04.1994"/>
    <s v="+998772706580"/>
    <s v="Навоий"/>
    <x v="1"/>
    <s v="Башир МФЙ"/>
    <s v="CHO‘LIYEVA HURRIYAT XAMROYEVNA"/>
    <s v="41008862330043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19.05.2026"/>
    <m/>
    <n v="412000"/>
    <m/>
    <d v="2026-05-19T22:17:28"/>
    <n v="0"/>
    <n v="412000"/>
    <n v="46161.928796296299"/>
    <m/>
    <n v="197710"/>
  </r>
  <r>
    <s v="12961841"/>
    <s v="15.05.2026"/>
    <s v="2026-12640171"/>
    <m/>
    <m/>
    <s v="AXADOVA NARGIZA NEGBOY QIZI"/>
    <s v="40904942330051"/>
    <s v="09.04.1994"/>
    <s v="+998907399242"/>
    <s v="Навоий"/>
    <x v="1"/>
    <s v="Башир МФЙ"/>
    <s v="CHO‘LIYEVA HURRIYAT XAMROYEVNA"/>
    <s v="41008862330043"/>
    <x v="0"/>
    <n v="0"/>
    <n v="0"/>
    <s v="Рад"/>
    <s v="Озиқ"/>
    <s v="Озиқ-овқат билан боғлиқ харажатларини қоплаш (Озиқ-овқат)"/>
    <n v="0"/>
    <s v="15.05.2026"/>
    <s v="Oddiy"/>
    <m/>
    <m/>
    <m/>
    <m/>
    <m/>
    <n v="0"/>
    <m/>
    <m/>
    <m/>
    <m/>
  </r>
  <r>
    <s v="11876592"/>
    <s v="12.03.2026"/>
    <s v="2026-11318956"/>
    <m/>
    <m/>
    <s v="TAXIROVA NARGIZA NEGMAT QIZI"/>
    <s v="42412932330025"/>
    <s v="24.12.1993"/>
    <s v="+998959171884"/>
    <s v="Навоий"/>
    <x v="1"/>
    <s v="Башир МФЙ"/>
    <s v="CHO‘LIYEVA HURRIYAT XAMROYEVNA"/>
    <s v="4100886233004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2.03.2026"/>
    <s v="Oddiy"/>
    <s v="14.03.2026"/>
    <m/>
    <n v="2060000"/>
    <m/>
    <d v="2026-03-14T11:02:01"/>
    <n v="0"/>
    <n v="2060000"/>
    <n v="46095.459733796299"/>
    <m/>
    <n v="128422"/>
  </r>
  <r>
    <s v="11826669"/>
    <s v="11.03.2026"/>
    <s v="2026-11260156"/>
    <m/>
    <m/>
    <s v="JURAYEV TOSHPULOT TO‘RAYEVICH"/>
    <s v="32905762330031"/>
    <s v="29.05.1976"/>
    <s v="+998918470250"/>
    <s v="Навоий"/>
    <x v="1"/>
    <s v="Башир МФЙ"/>
    <s v="CHO‘LIYEVA HURRIYAT XAMROYEVNA"/>
    <s v="4100886233004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08:43"/>
    <n v="0"/>
    <n v="412000"/>
    <n v="46092.672719907408"/>
    <m/>
    <n v="119086"/>
  </r>
  <r>
    <s v="11826369"/>
    <s v="11.03.2026"/>
    <s v="2026-11260367"/>
    <m/>
    <m/>
    <s v="JURAYEV TOSHPULOT TO‘RAYEVICH"/>
    <s v="32905762330031"/>
    <s v="29.05.1976"/>
    <s v="+998918470250"/>
    <s v="Навоий"/>
    <x v="1"/>
    <s v="Башир МФЙ"/>
    <s v="CHO‘LIYEVA HURRIYAT XAMROYEVNA"/>
    <s v="4100886233004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24079"/>
    <s v="11.03.2026"/>
    <s v="2026-11257322"/>
    <m/>
    <m/>
    <s v="JO‘RAYEVA MAXSUDA ALIJONOVNA"/>
    <s v="40311875760026"/>
    <s v="03.11.1987"/>
    <s v="+998905015210"/>
    <s v="Навоий"/>
    <x v="1"/>
    <s v="Башир МФЙ"/>
    <s v="CHO‘LIYEVA HURRIYAT XAMROYEVNA"/>
    <s v="41008862330043"/>
    <x v="2"/>
    <n v="0"/>
    <n v="2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5:34:46"/>
    <n v="0"/>
    <n v="412000"/>
    <n v="46092.649143518516"/>
    <m/>
    <n v="117055"/>
  </r>
  <r>
    <s v="11685579"/>
    <s v="05.03.2026"/>
    <s v="2026-11086873"/>
    <m/>
    <m/>
    <s v="ESHONKULOVA XURSAND UROKOVNA"/>
    <s v="41702772330086"/>
    <s v="17.02.1977"/>
    <s v="+998912490255"/>
    <s v="Навоий"/>
    <x v="1"/>
    <s v="Башир МФЙ"/>
    <s v="CHO‘LIYEVA HURRIYAT XAMROYEVNA"/>
    <s v="41008862330043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68255"/>
    <s v="05.03.2026"/>
    <s v="2026-11066720"/>
    <m/>
    <m/>
    <s v="ODILOVA OZODA OQIL QIZI"/>
    <s v="61403035780014"/>
    <s v="14.03.2003"/>
    <s v="+998919861550"/>
    <s v="Навоий"/>
    <x v="1"/>
    <s v="Башир МФЙ"/>
    <s v="CHO‘LIYEVA HURRIYAT XAMROYEVNA"/>
    <s v="4100886233004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06:16"/>
    <n v="0"/>
    <n v="412000"/>
    <n v="46086.671018518522"/>
    <m/>
    <n v="79468"/>
  </r>
  <r>
    <s v="11649468"/>
    <s v="04.03.2026"/>
    <s v="2026-11044539"/>
    <m/>
    <m/>
    <s v="ABDULLOYEVA SHAHNOZA G‘ULOMOVNA"/>
    <s v="41903955310022"/>
    <s v="19.03.1995"/>
    <s v="+998919901995"/>
    <s v="Навоий"/>
    <x v="1"/>
    <s v="Башир МФЙ"/>
    <s v="CHO‘LIYEVA HURRIYAT XAMROYEVNA"/>
    <s v="4100886233004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7.03.2026"/>
    <m/>
    <n v="412000"/>
    <m/>
    <d v="2026-03-07T12:00:51"/>
    <n v="0"/>
    <n v="412000"/>
    <n v="46088.500590277778"/>
    <m/>
    <n v="79454"/>
  </r>
  <r>
    <s v="11607939"/>
    <s v="04.03.2026"/>
    <s v="2026-10995955"/>
    <m/>
    <m/>
    <s v="TAXIROVA NARGIZA NEGMAT QIZI"/>
    <s v="42412932330025"/>
    <s v="24.12.1993"/>
    <s v="+998959171884"/>
    <s v="Навоий"/>
    <x v="1"/>
    <s v="Башир МФЙ"/>
    <s v="CHO‘LIYEVA HURRIYAT XAMROYEVNA"/>
    <s v="41008862330043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5:29:48"/>
    <n v="0"/>
    <n v="412000"/>
    <n v="46085.645694444444"/>
    <m/>
    <n v="71179"/>
  </r>
  <r>
    <s v="11607658"/>
    <s v="04.03.2026"/>
    <s v="2026-10995641"/>
    <m/>
    <m/>
    <s v="TAXIROVA NARGIZA NEGMAT QIZI"/>
    <s v="42412932330025"/>
    <s v="24.12.1993"/>
    <s v="+998959171884"/>
    <s v="Навоий"/>
    <x v="1"/>
    <s v="Башир МФЙ"/>
    <s v="CHO‘LIYEVA HURRIYAT XAMROYEVNA"/>
    <s v="4100886233004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3.2026"/>
    <s v="Oddiy"/>
    <m/>
    <m/>
    <m/>
    <m/>
    <m/>
    <n v="0"/>
    <m/>
    <m/>
    <m/>
    <m/>
  </r>
  <r>
    <s v="11298568"/>
    <s v="19.02.2026"/>
    <s v="2026-10619559"/>
    <m/>
    <m/>
    <s v="NIZOMOVA GULCHEXRA SATTOROVNA"/>
    <s v="42611692330023"/>
    <s v="26.11.1969"/>
    <s v="+998913355266"/>
    <s v="Навоий"/>
    <x v="1"/>
    <s v="Башир МФЙ"/>
    <s v="CHO‘LIYEVA HURRIYAT XAMROYEVNA"/>
    <s v="41008862330043"/>
    <x v="6"/>
    <n v="0"/>
    <n v="0"/>
    <s v="Рад"/>
    <s v="Коммунал"/>
    <s v="Коммунал харажатларни қоплаш"/>
    <n v="0"/>
    <s v="19.02.2026"/>
    <s v="Oddiy"/>
    <m/>
    <m/>
    <m/>
    <m/>
    <m/>
    <n v="0"/>
    <m/>
    <m/>
    <m/>
    <m/>
  </r>
  <r>
    <s v="11221626"/>
    <s v="16.02.2026"/>
    <s v="2026-10529416"/>
    <m/>
    <m/>
    <s v="NIZOMOVA GULCHEXRA SATTOROVNA"/>
    <s v="42611692330023"/>
    <s v="26.11.1969"/>
    <s v="+998913355266"/>
    <s v="Навоий"/>
    <x v="1"/>
    <s v="Башир МФЙ"/>
    <s v="CHO‘LIYEVA HURRIYAT XAMROYEVNA"/>
    <s v="41008862330043"/>
    <x v="6"/>
    <n v="0"/>
    <n v="0"/>
    <s v="Рад"/>
    <s v="Озиқ"/>
    <s v="Озиқ-овқат билан боғлиқ харажатларини қоплаш (Озиқ-овқат)"/>
    <n v="0"/>
    <s v="19.02.2026"/>
    <s v="Oddiy"/>
    <m/>
    <m/>
    <m/>
    <m/>
    <m/>
    <n v="0"/>
    <m/>
    <m/>
    <m/>
    <m/>
  </r>
  <r>
    <s v="11125109"/>
    <s v="10.02.2026"/>
    <s v="2026-10417366"/>
    <m/>
    <m/>
    <s v="BOZOROVA DILFUZA ILHOMOVNA"/>
    <s v="41806882330056"/>
    <s v="18.06.1988"/>
    <s v="+998948636717"/>
    <s v="Навоий"/>
    <x v="1"/>
    <s v="Башир МФЙ"/>
    <s v="CHO‘LIYEVA HURRIYAT XAMROYEVNA"/>
    <s v="41008862330043"/>
    <x v="6"/>
    <n v="0"/>
    <n v="0"/>
    <s v="Рад"/>
    <s v="Озиқ"/>
    <s v="Озиқ-овқат билан боғлиқ харажатларини қоплаш (Озиқ-овқат)"/>
    <n v="0"/>
    <s v="12.02.2026"/>
    <s v="Oddiy"/>
    <m/>
    <m/>
    <m/>
    <m/>
    <m/>
    <n v="0"/>
    <m/>
    <m/>
    <m/>
    <m/>
  </r>
  <r>
    <s v="11125092"/>
    <s v="10.02.2026"/>
    <s v="2026-10417343"/>
    <m/>
    <m/>
    <s v="BOZOROVA DILFUZA ILHOMOVNA"/>
    <s v="41806882330056"/>
    <s v="18.06.1988"/>
    <s v="+998948636717"/>
    <s v="Навоий"/>
    <x v="1"/>
    <s v="Башир МФЙ"/>
    <s v="CHO‘LIYEVA HURRIYAT XAMROYEVNA"/>
    <s v="4100886233004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9.02.2026"/>
    <s v="Oddiy"/>
    <s v="07.03.2026"/>
    <s v="????? ????????"/>
    <n v="2060000"/>
    <s v="Ha"/>
    <d v="2026-03-07T12:09:02"/>
    <n v="0"/>
    <n v="2060000"/>
    <n v="46088.506273148145"/>
    <m/>
    <n v="64186"/>
  </r>
  <r>
    <s v="11123679"/>
    <s v="10.02.2026"/>
    <s v="2026-10415605"/>
    <m/>
    <m/>
    <s v="ALIQULOVA ZEVARA BAXRITDINOVNA"/>
    <s v="41201872380039"/>
    <s v="12.01.1987"/>
    <s v="+998913384795"/>
    <s v="Навоий"/>
    <x v="1"/>
    <s v="Башир МФЙ"/>
    <s v="CHO‘LIYEVA HURRIYAT XAMROYEVNA"/>
    <s v="41008862330043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2.2026"/>
    <s v="Oddiy"/>
    <m/>
    <m/>
    <m/>
    <m/>
    <m/>
    <n v="0"/>
    <m/>
    <m/>
    <m/>
    <m/>
  </r>
  <r>
    <s v="11120726"/>
    <s v="10.02.2026"/>
    <s v="2026-10412155"/>
    <m/>
    <m/>
    <s v="AHROROVA GULHAYO AKBAR QIZI"/>
    <s v="42309922330052"/>
    <s v="23.09.1992"/>
    <s v="+998882334548"/>
    <s v="Навоий"/>
    <x v="1"/>
    <s v="Башир МФЙ"/>
    <s v="CHO‘LIYEVA HURRIYAT XAMROYEVNA"/>
    <s v="41008862330043"/>
    <x v="0"/>
    <n v="0"/>
    <n v="0"/>
    <s v="Рад"/>
    <s v="Озиқ"/>
    <s v="Озиқ-овқат билан боғлиқ харажатларини қоплаш (Озиқ-овқат)"/>
    <n v="0"/>
    <s v="10.02.2026"/>
    <s v="Oddiy"/>
    <m/>
    <m/>
    <m/>
    <m/>
    <m/>
    <n v="0"/>
    <m/>
    <m/>
    <m/>
    <m/>
  </r>
  <r>
    <s v="13292213"/>
    <s v="10.06.2026"/>
    <s v="2026-13082261"/>
    <m/>
    <m/>
    <s v="TUXTAYEVA NARGIZA ESHPULATOVNA"/>
    <s v="40302862330115"/>
    <s v="03.02.1986"/>
    <s v="+998972830038"/>
    <s v="Навоий"/>
    <x v="1"/>
    <s v="Ободдиёр МФЙ"/>
    <s v="KABILOVA DILAFRUZ MAMARASULOVNA"/>
    <s v="40303871650049"/>
    <x v="12"/>
    <n v="0"/>
    <n v="0"/>
    <s v="Жараён"/>
    <s v="Таъмир"/>
    <s v="Уй-жойини таъмирлаш харажатларини қоплаш"/>
    <n v="20600000"/>
    <s v="15.06.2026"/>
    <s v="Oddiy"/>
    <m/>
    <m/>
    <m/>
    <m/>
    <m/>
    <n v="0"/>
    <m/>
    <m/>
    <m/>
    <m/>
  </r>
  <r>
    <s v="13029065"/>
    <s v="21.05.2026"/>
    <s v="2026-12728783"/>
    <m/>
    <m/>
    <s v="YUSUPOVA SAYOHAT SALOYIDINOVNA"/>
    <s v="42605882330047"/>
    <s v="26.05.1988"/>
    <s v="+998947031171"/>
    <s v="Навоий"/>
    <x v="1"/>
    <s v="Ободдиёр МФЙ"/>
    <s v="KABILOVA DILAFRUZ MAMARASULOVNA"/>
    <s v="40303871650049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17:30:54"/>
    <n v="0"/>
    <n v="412000"/>
    <n v="46163.729791666665"/>
    <m/>
    <n v="203420"/>
  </r>
  <r>
    <s v="13024470"/>
    <s v="21.05.2026"/>
    <s v="2026-12722888"/>
    <m/>
    <m/>
    <s v="BAXTIYOROVA SUFIYA UMRZOQ QIZI"/>
    <s v="40106975780096"/>
    <s v="01.06.1997"/>
    <s v="+998912486267"/>
    <s v="Навоий"/>
    <x v="1"/>
    <s v="Ободдиёр МФЙ"/>
    <s v="KABILOVA DILAFRUZ MAMARASULOVNA"/>
    <s v="40303871650049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13:19:33"/>
    <n v="0"/>
    <n v="412000"/>
    <n v="46163.555243055554"/>
    <m/>
    <n v="202697"/>
  </r>
  <r>
    <s v="12845464"/>
    <s v="06.05.2026"/>
    <s v="2026-12486543"/>
    <m/>
    <m/>
    <s v="RAXMATOVA DILNOZA RUZIKULOVNA"/>
    <s v="41310852330059"/>
    <s v="13.10.1985"/>
    <s v="+998939310229"/>
    <s v="Навоий"/>
    <x v="1"/>
    <s v="Ободдиёр МФЙ"/>
    <s v="KABILOVA DILAFRUZ MAMARASULOVNA"/>
    <s v="4030387165004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6.05.2026"/>
    <s v="Oddiy"/>
    <s v="08.05.2026"/>
    <m/>
    <n v="2060000"/>
    <m/>
    <d v="2026-05-08T10:59:45"/>
    <n v="0"/>
    <n v="2060000"/>
    <n v="46150.45815972222"/>
    <m/>
    <n v="182934"/>
  </r>
  <r>
    <s v="12768647"/>
    <s v="01.05.2026"/>
    <s v="2026-12393384"/>
    <m/>
    <m/>
    <s v="RAXMATOVA DILNOZA RUZIKULOVNA"/>
    <s v="41310852330059"/>
    <s v="13.10.1985"/>
    <s v="+998939310229"/>
    <s v="Навоий"/>
    <x v="1"/>
    <s v="Ободдиёр МФЙ"/>
    <s v="KABILOVA DILAFRUZ MAMARASULOVNA"/>
    <s v="40303871650049"/>
    <x v="2"/>
    <n v="0"/>
    <n v="2"/>
    <s v="Тўланди"/>
    <s v="Озиқ"/>
    <s v="Озиқ-овқат билан боғлиқ харажатларини қоплаш (Озиқ-овқат)"/>
    <n v="412000"/>
    <s v="06.05.2026"/>
    <s v="Oddiy"/>
    <s v="08.05.2026"/>
    <m/>
    <n v="412000"/>
    <m/>
    <d v="2026-05-08T11:06:35"/>
    <n v="0"/>
    <n v="412000"/>
    <n v="46150.462905092594"/>
    <m/>
    <n v="183706"/>
  </r>
  <r>
    <s v="12675027"/>
    <s v="23.04.2026"/>
    <s v="2026-12272359"/>
    <m/>
    <m/>
    <s v="RAZZOQOVA MAXBUBA OTABEK QIZI"/>
    <s v="42712945310044"/>
    <s v="27.12.1994"/>
    <s v="+998918560094"/>
    <s v="Навоий"/>
    <x v="1"/>
    <s v="Ободдиёр МФЙ"/>
    <s v="KABILOVA DILAFRUZ MAMARASULOVNA"/>
    <s v="40303871650049"/>
    <x v="2"/>
    <n v="0"/>
    <n v="6"/>
    <s v="Тўланди"/>
    <s v="Кийим"/>
    <s v="Кийим-кечак ва бошқа энг зарур товарлар билан боғлиқ харажатларини қоплаш (Кийим-кечак)"/>
    <n v="2060000"/>
    <s v="23.04.2026"/>
    <s v="Oddiy"/>
    <s v="29.04.2026"/>
    <m/>
    <n v="2060000"/>
    <m/>
    <d v="2026-04-29T09:10:39"/>
    <n v="0"/>
    <n v="2060000"/>
    <n v="46141.382395833331"/>
    <m/>
    <n v="166454"/>
  </r>
  <r>
    <s v="12674977"/>
    <s v="23.04.2026"/>
    <s v="2026-12272296"/>
    <m/>
    <m/>
    <s v="RAZZOQOVA MAXBUBA OTABEK QIZI"/>
    <s v="42712945310044"/>
    <s v="27.12.1994"/>
    <s v="+998918560094"/>
    <s v="Навоий"/>
    <x v="1"/>
    <s v="Ободдиёр МФЙ"/>
    <s v="KABILOVA DILAFRUZ MAMARASULOVNA"/>
    <s v="40303871650049"/>
    <x v="2"/>
    <n v="0"/>
    <n v="1"/>
    <s v="Тўланди"/>
    <s v="Озиқ"/>
    <s v="Озиқ-овқат билан боғлиқ харажатларини қоплаш (Озиқ-овқат)"/>
    <n v="412000"/>
    <s v="23.04.2026"/>
    <s v="Oddiy"/>
    <s v="29.04.2026"/>
    <m/>
    <n v="412000"/>
    <m/>
    <d v="2026-04-29T09:11:39"/>
    <n v="0"/>
    <n v="412000"/>
    <n v="46141.383090277777"/>
    <m/>
    <n v="165622"/>
  </r>
  <r>
    <s v="12658102"/>
    <s v="22.04.2026"/>
    <s v="2026-12250692"/>
    <m/>
    <m/>
    <s v="TUROBOVA DILOVAR OBIDDIN QIZI"/>
    <s v="42904975780018"/>
    <s v="29.04.1997"/>
    <s v="+998913332997"/>
    <s v="Навоий"/>
    <x v="1"/>
    <s v="Ободдиёр МФЙ"/>
    <s v="KABILOVA DILAFRUZ MAMARASULOVNA"/>
    <s v="4030387165004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3.04.2026"/>
    <s v="Oddiy"/>
    <s v="29.04.2026"/>
    <m/>
    <n v="2060000"/>
    <m/>
    <d v="2026-04-29T09:09:42"/>
    <n v="0"/>
    <n v="2060000"/>
    <n v="46141.381736111114"/>
    <m/>
    <n v="166455"/>
  </r>
  <r>
    <s v="12657782"/>
    <s v="22.04.2026"/>
    <s v="2026-12250297"/>
    <m/>
    <m/>
    <s v="TUROBOVA DILOVAR OBIDDIN QIZI"/>
    <s v="42904975780018"/>
    <s v="29.04.1997"/>
    <s v="+998913333038"/>
    <s v="Навоий"/>
    <x v="1"/>
    <s v="Ободдиёр МФЙ"/>
    <s v="KABILOVA DILAFRUZ MAMARASULOVNA"/>
    <s v="40303871650049"/>
    <x v="5"/>
    <n v="0"/>
    <n v="0"/>
    <s v="Қарор"/>
    <s v="Озиқ"/>
    <s v="Озиқ-овқат билан боғлиқ харажатларини қоплаш (Озиқ-овқат)"/>
    <n v="412000"/>
    <s v="23.04.2026"/>
    <s v="Oddiy"/>
    <s v="29.04.2026"/>
    <s v="????? ????????"/>
    <n v="412000"/>
    <s v="Ha"/>
    <d v="2026-04-29T09:11:13"/>
    <n v="0"/>
    <n v="412000"/>
    <n v="46141.382789351854"/>
    <m/>
    <n v="165623"/>
  </r>
  <r>
    <s v="12616075"/>
    <s v="17.04.2026"/>
    <s v="2026-12198247"/>
    <m/>
    <m/>
    <s v="TUROBOVA DILOVAR OBIDDIN QIZI"/>
    <s v="42904975780018"/>
    <s v="29.04.1997"/>
    <s v="+998913333038"/>
    <s v="Навоий"/>
    <x v="1"/>
    <s v="Ободдиёр МФЙ"/>
    <s v="KABILOVA DILAFRUZ MAMARASULOVNA"/>
    <s v="4030387165004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7.04.2026"/>
    <s v="Oddiy"/>
    <m/>
    <m/>
    <m/>
    <m/>
    <m/>
    <n v="0"/>
    <m/>
    <m/>
    <m/>
    <m/>
  </r>
  <r>
    <s v="12603565"/>
    <s v="16.04.2026"/>
    <s v="2026-12183114"/>
    <m/>
    <m/>
    <s v="RAXIMOVA AVERA MURODILLOYEVNA"/>
    <s v="40502822330018"/>
    <s v="05.02.1982"/>
    <s v="+998935802582"/>
    <s v="Навоий"/>
    <x v="1"/>
    <s v="Ободдиёр МФЙ"/>
    <s v="KABILOVA DILAFRUZ MAMARASULOVNA"/>
    <s v="40303871650049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6.04.2026"/>
    <s v="Oddiy"/>
    <s v="17.04.2026"/>
    <m/>
    <n v="2060000"/>
    <m/>
    <d v="2026-04-17T18:01:16"/>
    <n v="0"/>
    <n v="2060000"/>
    <n v="46129.750879629632"/>
    <m/>
    <n v="158640"/>
  </r>
  <r>
    <s v="12603538"/>
    <s v="16.04.2026"/>
    <s v="2026-12183082"/>
    <m/>
    <m/>
    <s v="RAXIMOVA AVERA MURODILLOYEVNA"/>
    <s v="40502822330018"/>
    <s v="05.02.1982"/>
    <s v="+998935802582"/>
    <s v="Навоий"/>
    <x v="1"/>
    <s v="Ободдиёр МФЙ"/>
    <s v="KABILOVA DILAFRUZ MAMARASULOVNA"/>
    <s v="40303871650049"/>
    <x v="2"/>
    <n v="0"/>
    <n v="2"/>
    <s v="Тўланди"/>
    <s v="Озиқ"/>
    <s v="Озиқ-овқат билан боғлиқ харажатларини қоплаш (Озиқ-овқат)"/>
    <n v="412000"/>
    <s v="16.04.2026"/>
    <s v="Oddiy"/>
    <s v="17.04.2026"/>
    <m/>
    <n v="412000"/>
    <m/>
    <d v="2026-04-17T18:01:47"/>
    <n v="0"/>
    <n v="412000"/>
    <n v="46129.751238425924"/>
    <m/>
    <n v="158627"/>
  </r>
  <r>
    <s v="12602685"/>
    <s v="16.04.2026"/>
    <s v="2026-12182001"/>
    <m/>
    <m/>
    <s v="MUXTOROVA SEVARA MUZROF QIZI"/>
    <s v="41609952330046"/>
    <s v="16.09.1995"/>
    <s v="+998335959510"/>
    <s v="Навоий"/>
    <x v="1"/>
    <s v="Ободдиёр МФЙ"/>
    <s v="KABILOVA DILAFRUZ MAMARASULOVNA"/>
    <s v="4030387165004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4.2026"/>
    <s v="Oddiy"/>
    <m/>
    <m/>
    <m/>
    <m/>
    <m/>
    <n v="0"/>
    <m/>
    <m/>
    <m/>
    <m/>
  </r>
  <r>
    <s v="12602626"/>
    <s v="16.04.2026"/>
    <s v="2026-12181928"/>
    <m/>
    <m/>
    <s v="MUXTOROVA SEVARA MUZROF QIZI"/>
    <s v="41609952330046"/>
    <s v="16.09.1995"/>
    <s v="+998919889510"/>
    <s v="Навоий"/>
    <x v="1"/>
    <s v="Ободдиёр МФЙ"/>
    <s v="KABILOVA DILAFRUZ MAMARASULOVNA"/>
    <s v="40303871650049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17.04.2026"/>
    <m/>
    <n v="412000"/>
    <m/>
    <d v="2026-04-17T18:02:17"/>
    <n v="0"/>
    <n v="412000"/>
    <n v="46129.751585648148"/>
    <m/>
    <n v="157390"/>
  </r>
  <r>
    <s v="12114796"/>
    <s v="19.03.2026"/>
    <s v="2026-11599953"/>
    <m/>
    <m/>
    <s v="TUXTAYEVA NARGIZA ESHPULATOVNA"/>
    <s v="40302862330115"/>
    <s v="03.02.1986"/>
    <s v="+998953168602"/>
    <s v="Навоий"/>
    <x v="1"/>
    <s v="Ободдиёр МФЙ"/>
    <s v="KABILOVA DILAFRUZ MAMARASULOVNA"/>
    <s v="40303871650049"/>
    <x v="2"/>
    <n v="0"/>
    <n v="1"/>
    <s v="Тўланди"/>
    <s v="Озиқ"/>
    <s v="Озиқ-овқат билан боғлиқ харажатларини қоплаш (Озиқ-овқат)"/>
    <n v="412000"/>
    <s v="19.03.2026"/>
    <s v="Oddiy"/>
    <s v="25.03.2026"/>
    <m/>
    <n v="412000"/>
    <m/>
    <d v="2026-03-25T13:52:59"/>
    <n v="0"/>
    <n v="412000"/>
    <n v="46106.578460648147"/>
    <m/>
    <n v="140504"/>
  </r>
  <r>
    <s v="12111531"/>
    <s v="19.03.2026"/>
    <s v="2026-11596093"/>
    <m/>
    <m/>
    <s v="RAXIMOV MIRZOHID MAMAT O‘G‘LI"/>
    <s v="32204912330090"/>
    <s v="22.04.1991"/>
    <s v="+998883779901"/>
    <s v="Навоий"/>
    <x v="1"/>
    <s v="Ободдиёр МФЙ"/>
    <s v="KABILOVA DILAFRUZ MAMARASULOVNA"/>
    <s v="40303871650049"/>
    <x v="2"/>
    <n v="0"/>
    <n v="1"/>
    <s v="Тўланди"/>
    <s v="Озиқ"/>
    <s v="Озиқ-овқат билан боғлиқ харажатларини қоплаш (Озиқ-овқат)"/>
    <n v="412000"/>
    <s v="19.03.2026"/>
    <s v="Oddiy"/>
    <s v="21.03.2026"/>
    <m/>
    <n v="412000"/>
    <m/>
    <d v="2026-03-21T07:54:22"/>
    <n v="0"/>
    <n v="412000"/>
    <n v="46102.329421296294"/>
    <m/>
    <n v="140395"/>
  </r>
  <r>
    <s v="12109776"/>
    <s v="19.03.2026"/>
    <s v="2026-11594090"/>
    <m/>
    <m/>
    <s v="SOBIROVA NARGIZAOY TO‘RAKULOVNA"/>
    <s v="42602802330028"/>
    <s v="26.02.1980"/>
    <s v="+998902358728"/>
    <s v="Навоий"/>
    <x v="1"/>
    <s v="Ободдиёр МФЙ"/>
    <s v="KABILOVA DILAFRUZ MAMARASULOVNA"/>
    <s v="40303871650049"/>
    <x v="2"/>
    <n v="0"/>
    <n v="2"/>
    <s v="Тўланди"/>
    <s v="Озиқ"/>
    <s v="Озиқ-овқат билан боғлиқ харажатларини қоплаш (Озиқ-овқат)"/>
    <n v="412000"/>
    <s v="19.03.2026"/>
    <s v="Oddiy"/>
    <s v="21.03.2026"/>
    <m/>
    <n v="412000"/>
    <m/>
    <d v="2026-03-21T07:52:27"/>
    <n v="0"/>
    <n v="412000"/>
    <n v="46102.328090277777"/>
    <m/>
    <n v="140398"/>
  </r>
  <r>
    <s v="11910592"/>
    <s v="13.03.2026"/>
    <s v="2026-11359707"/>
    <m/>
    <m/>
    <s v="XASANOVA LOBAR FAXRIDDINOVNA"/>
    <s v="40301953820186"/>
    <s v="03.01.1995"/>
    <s v="+998907174252"/>
    <s v="Навоий"/>
    <x v="1"/>
    <s v="Ободдиёр МФЙ"/>
    <s v="KABILOVA DILAFRUZ MAMARASULOVNA"/>
    <s v="40303871650049"/>
    <x v="2"/>
    <n v="0"/>
    <n v="1"/>
    <s v="Тўланди"/>
    <s v="Озиқ"/>
    <s v="Озиқ-овқат билан боғлиқ харажатларини қоплаш (Озиқ-овқат)"/>
    <n v="412000"/>
    <s v="15.03.2026"/>
    <s v="Oddiy"/>
    <s v="21.03.2026"/>
    <m/>
    <n v="412000"/>
    <m/>
    <d v="2026-03-21T07:55:04"/>
    <n v="0"/>
    <n v="412000"/>
    <n v="46102.329907407409"/>
    <m/>
    <n v="135262"/>
  </r>
  <r>
    <s v="11876240"/>
    <s v="12.03.2026"/>
    <s v="2026-11318534"/>
    <m/>
    <m/>
    <s v="RAXIMOVA AVERA MURODILLOYEVNA"/>
    <s v="40502822330018"/>
    <s v="05.02.1982"/>
    <s v="+998935802582"/>
    <s v="Навоий"/>
    <x v="1"/>
    <s v="Ободдиёр МФЙ"/>
    <s v="KABILOVA DILAFRUZ MAMARASULOVNA"/>
    <s v="40303871650049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39260"/>
    <s v="11.03.2026"/>
    <s v="2026-11275450"/>
    <m/>
    <m/>
    <s v="G‘AYBULLAYEVA SABOXAT OCHIL QIZI"/>
    <s v="40408912330064"/>
    <s v="04.08.1991"/>
    <s v="+998907314748"/>
    <s v="Навоий"/>
    <x v="1"/>
    <s v="Ободдиёр МФЙ"/>
    <s v="KABILOVA DILAFRUZ MAMARASULOVNA"/>
    <s v="40303871650049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6.03.2026"/>
    <m/>
    <n v="412000"/>
    <m/>
    <d v="2026-03-16T15:43:16"/>
    <n v="0"/>
    <n v="412000"/>
    <n v="46097.655046296299"/>
    <m/>
    <n v="120214"/>
  </r>
  <r>
    <s v="11838229"/>
    <s v="11.03.2026"/>
    <s v="2026-11274221"/>
    <m/>
    <m/>
    <s v="ISROILOVA GULZODA HASANOVNA"/>
    <s v="41303725780019"/>
    <s v="13.03.1972"/>
    <s v="+998913335196"/>
    <s v="Навоий"/>
    <x v="1"/>
    <s v="Ободдиёр МФЙ"/>
    <s v="KABILOVA DILAFRUZ MAMARASULOVNA"/>
    <s v="40303871650049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03:54"/>
    <n v="0"/>
    <n v="412000"/>
    <n v="46092.711041666669"/>
    <m/>
    <n v="120060"/>
  </r>
  <r>
    <s v="11770572"/>
    <s v="10.03.2026"/>
    <s v="2026-11194129"/>
    <m/>
    <m/>
    <s v="XASANOVA LOBAR FAXRIDDINOVNA"/>
    <s v="40301953820186"/>
    <s v="03.01.1995"/>
    <s v="+998918479592"/>
    <s v="Навоий"/>
    <x v="1"/>
    <s v="Ободдиёр МФЙ"/>
    <s v="KABILOVA DILAFRUZ MAMARASULOVNA"/>
    <s v="40303871650049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55639"/>
    <s v="10.03.2026"/>
    <s v="2026-11177111"/>
    <m/>
    <m/>
    <s v="YUSUPOVA SAYOHAT SALOYIDINOVNA"/>
    <s v="42605882330047"/>
    <s v="26.05.1988"/>
    <s v="+998913334324"/>
    <s v="Навоий"/>
    <x v="1"/>
    <s v="Ободдиёр МФЙ"/>
    <s v="KABILOVA DILAFRUZ MAMARASULOVNA"/>
    <s v="40303871650049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36932"/>
    <s v="07.03.2026"/>
    <s v="2026-11146394"/>
    <m/>
    <m/>
    <s v="MADIYEVA KAMOLA UTKIROVNA"/>
    <s v="40908882330036"/>
    <s v="09.08.1988"/>
    <s v="+998947031171"/>
    <s v="Навоий"/>
    <x v="1"/>
    <s v="Ободдиёр МФЙ"/>
    <s v="KABILOVA DILAFRUZ MAMARASULOVNA"/>
    <s v="40303871650049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6:21:27"/>
    <n v="0"/>
    <n v="412000"/>
    <n v="46092.681562500002"/>
    <m/>
    <n v="104386"/>
  </r>
  <r>
    <s v="11721227"/>
    <s v="06.03.2026"/>
    <s v="2026-11127763"/>
    <m/>
    <m/>
    <s v="MARDONOVA MAKSUDA TURSUNOVNA"/>
    <s v="41010742330041"/>
    <s v="10.10.1974"/>
    <s v="+998950721374"/>
    <s v="Навоий"/>
    <x v="1"/>
    <s v="Ободдиёр МФЙ"/>
    <s v="KABILOVA DILAFRUZ MAMARASULOVNA"/>
    <s v="4030387165004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0.03.2026"/>
    <s v="Oddiy"/>
    <s v="11.03.2026"/>
    <m/>
    <n v="2060000"/>
    <m/>
    <d v="2026-03-11T16:10:07"/>
    <n v="0"/>
    <n v="2060000"/>
    <n v="46092.673692129632"/>
    <m/>
    <n v="105187"/>
  </r>
  <r>
    <s v="11200035"/>
    <s v="13.02.2026"/>
    <s v="2026-10503612"/>
    <m/>
    <m/>
    <s v="UMUROV ALIJON UZOKOVICH"/>
    <s v="30402852330073"/>
    <s v="04.02.1985"/>
    <s v="+998906202714"/>
    <s v="Навоий"/>
    <x v="1"/>
    <s v="Ободдиёр МФЙ"/>
    <s v="KABILOVA DILAFRUZ MAMARASULOVNA"/>
    <s v="40303871650049"/>
    <x v="7"/>
    <n v="0"/>
    <n v="0"/>
    <s v="Рад"/>
    <s v="Жарроҳлик"/>
    <s v="Жарроҳлик амалиёти харажатларини қоплаш"/>
    <n v="0"/>
    <s v="12.05.2026"/>
    <s v="Oddiy"/>
    <m/>
    <m/>
    <m/>
    <m/>
    <m/>
    <n v="0"/>
    <m/>
    <m/>
    <m/>
    <m/>
  </r>
  <r>
    <s v="11124039"/>
    <s v="10.02.2026"/>
    <s v="2026-10416031"/>
    <m/>
    <m/>
    <s v="TURDIYEVA GULMIRA SHOKIROVNA"/>
    <s v="43103892330084"/>
    <s v="31.03.1989"/>
    <s v="+998880530389"/>
    <s v="Навоий"/>
    <x v="1"/>
    <s v="Ободдиёр МФЙ"/>
    <s v="KABILOVA DILAFRUZ MAMARASULOVNA"/>
    <s v="40303871650049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3072290"/>
    <s v="25.05.2026"/>
    <s v="2026-12787577"/>
    <m/>
    <m/>
    <s v="UMAROVA ZILOLA ILHOMOVNA"/>
    <s v="41108882380081"/>
    <s v="11.08.1988"/>
    <s v="+998934211061"/>
    <s v="Навоий"/>
    <x v="0"/>
    <s v="Сарой МФЙ"/>
    <s v="BAXRONOV BERDIYOR SHAROFIDDIN O‘G‘LI"/>
    <s v="3120199583004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5.05.2026"/>
    <s v="Oddiy"/>
    <s v="25.05.2026"/>
    <m/>
    <n v="2060000"/>
    <m/>
    <d v="2026-05-25T14:32:14"/>
    <n v="0"/>
    <n v="2060000"/>
    <n v="46167.605717592596"/>
    <m/>
    <n v="210385"/>
  </r>
  <r>
    <s v="13032152"/>
    <s v="21.05.2026"/>
    <s v="2026-12732835"/>
    <m/>
    <m/>
    <s v="ERGASHEV JURABEK ABDIMUMINOVICH"/>
    <s v="32905902380074"/>
    <s v="29.05.1990"/>
    <s v="+998936627271"/>
    <s v="Навоий"/>
    <x v="0"/>
    <s v="Сарой МФЙ"/>
    <s v="BAXRONOV BERDIYOR SHAROFIDDIN O‘G‘LI"/>
    <s v="31201995830043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24.05.2026"/>
    <s v="Oddiy"/>
    <s v="25.05.2026"/>
    <m/>
    <n v="2060000"/>
    <m/>
    <d v="2026-05-25T11:13:01"/>
    <n v="0"/>
    <n v="2060000"/>
    <n v="46167.467372685183"/>
    <m/>
    <n v="209584"/>
  </r>
  <r>
    <s v="12663492"/>
    <s v="22.04.2026"/>
    <s v="2026-12257601"/>
    <m/>
    <m/>
    <s v="BURONOVA NORXOL XXX"/>
    <s v="42702585830026"/>
    <s v="27.02.1958"/>
    <s v="+998773183292"/>
    <s v="Навоий"/>
    <x v="0"/>
    <s v="Сарой МФЙ"/>
    <s v="BAXRONOV BERDIYOR SHAROFIDDIN O‘G‘LI"/>
    <s v="31201995830043"/>
    <x v="2"/>
    <n v="0"/>
    <n v="1"/>
    <s v="Тўланди"/>
    <s v="Озиқ"/>
    <s v="Озиқ-овқат билан боғлиқ харажатларини қоплаш (Озиқ-овқат)"/>
    <n v="412000"/>
    <s v="23.04.2026"/>
    <s v="Oddiy"/>
    <s v="29.04.2026"/>
    <m/>
    <n v="412000"/>
    <m/>
    <d v="2026-04-29T10:25:59"/>
    <n v="0"/>
    <n v="412000"/>
    <n v="46141.434710648151"/>
    <m/>
    <n v="165344"/>
  </r>
  <r>
    <s v="12464120"/>
    <s v="07.04.2026"/>
    <s v="2026-12015415"/>
    <m/>
    <m/>
    <s v="RASULOV KARAMIDIN XAMROYEVICH"/>
    <s v="32805652380037"/>
    <s v="28.05.1965"/>
    <s v="+998931382865"/>
    <s v="Навоий"/>
    <x v="0"/>
    <s v="Сарой МФЙ"/>
    <s v="BAXRONOV BERDIYOR SHAROFIDDIN O‘G‘LI"/>
    <s v="31201995830043"/>
    <x v="7"/>
    <n v="0"/>
    <n v="0"/>
    <s v="Рад"/>
    <s v="Жарроҳлик"/>
    <s v="Жарроҳлик амалиёти харажатларини қоплаш"/>
    <n v="0"/>
    <s v="07.06.2026"/>
    <s v="Oddiy"/>
    <m/>
    <m/>
    <m/>
    <m/>
    <m/>
    <n v="0"/>
    <m/>
    <m/>
    <m/>
    <m/>
  </r>
  <r>
    <s v="12463723"/>
    <s v="07.04.2026"/>
    <s v="2026-12014945"/>
    <m/>
    <m/>
    <s v="RASULOV KARAMIDIN XAMROYEVICH"/>
    <s v="32805652380037"/>
    <s v="28.05.1965"/>
    <s v="+998931382865"/>
    <s v="Навоий"/>
    <x v="0"/>
    <s v="Сарой МФЙ"/>
    <s v="BAXRONOV BERDIYOR SHAROFIDDIN O‘G‘LI"/>
    <s v="31201995830043"/>
    <x v="0"/>
    <n v="0"/>
    <n v="0"/>
    <s v="Рад"/>
    <s v="Жарроҳлик"/>
    <s v="Жарроҳлик амалиёти харажатларини қоплаш"/>
    <n v="0"/>
    <s v="07.04.2026"/>
    <s v="Oddiy"/>
    <m/>
    <m/>
    <m/>
    <m/>
    <m/>
    <n v="0"/>
    <m/>
    <m/>
    <m/>
    <m/>
  </r>
  <r>
    <s v="12145550"/>
    <s v="24.03.2026"/>
    <s v="2026-11636022"/>
    <m/>
    <m/>
    <s v="ADIZOVA DILBAR ABDUXALIM QIZI"/>
    <s v="42305985830018"/>
    <s v="23.05.1998"/>
    <s v="+998933100169"/>
    <s v="Навоий"/>
    <x v="0"/>
    <s v="Сарой МФЙ"/>
    <s v="BAXRONOV BERDIYOR SHAROFIDDIN O‘G‘LI"/>
    <s v="31201995830043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5.03.2026"/>
    <s v="Oddiy"/>
    <s v="26.03.2026"/>
    <m/>
    <n v="2060000"/>
    <m/>
    <d v="2026-03-26T12:52:57"/>
    <n v="0"/>
    <n v="2060000"/>
    <n v="46107.536770833336"/>
    <m/>
    <n v="142185"/>
  </r>
  <r>
    <s v="11727173"/>
    <s v="06.03.2026"/>
    <s v="2026-11134730"/>
    <m/>
    <m/>
    <s v="BOTIROVA MAXLIYO RUZIMURODOVNA"/>
    <s v="40502892380106"/>
    <s v="05.02.1989"/>
    <s v="+998938809912"/>
    <s v="Навоий"/>
    <x v="0"/>
    <s v="Сарой МФЙ"/>
    <s v="BAXRONOV BERDIYOR SHAROFIDDIN O‘G‘LI"/>
    <s v="31201995830043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10:28:14"/>
    <n v="0"/>
    <n v="412000"/>
    <n v="46088.436273148145"/>
    <m/>
    <n v="91935"/>
  </r>
  <r>
    <s v="11639821"/>
    <s v="04.03.2026"/>
    <s v="2026-11033203"/>
    <m/>
    <m/>
    <s v="SHIRINOVA QUNDUZ DEHQONOVNA"/>
    <s v="42302862380022"/>
    <s v="23.02.1986"/>
    <s v="+998942290306"/>
    <s v="Навоий"/>
    <x v="0"/>
    <s v="Сарой МФЙ"/>
    <s v="BAXRONOV BERDIYOR SHAROFIDDIN O‘G‘LI"/>
    <s v="31201995830043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10:28:33"/>
    <n v="0"/>
    <n v="412000"/>
    <n v="46088.436493055553"/>
    <m/>
    <n v="88597"/>
  </r>
  <r>
    <s v="11639195"/>
    <s v="04.03.2026"/>
    <s v="2026-11032472"/>
    <m/>
    <m/>
    <s v="TOJIYEVA NODIRA ESHMAMATOVNA"/>
    <s v="41901835830013"/>
    <s v="19.01.1983"/>
    <s v="+998934491081"/>
    <s v="Навоий"/>
    <x v="0"/>
    <s v="Сарой МФЙ"/>
    <s v="BAXRONOV BERDIYOR SHAROFIDDIN O‘G‘LI"/>
    <s v="31201995830043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10:25:38"/>
    <n v="0"/>
    <n v="412000"/>
    <n v="46088.434467592589"/>
    <m/>
    <n v="91960"/>
  </r>
  <r>
    <s v="11638823"/>
    <s v="04.03.2026"/>
    <s v="2026-11032049"/>
    <m/>
    <m/>
    <s v="JURAYEVA DILNOZA JUMAQULOVNA"/>
    <s v="42305862380069"/>
    <s v="23.05.1986"/>
    <s v="+998934631886"/>
    <s v="Навоий"/>
    <x v="0"/>
    <s v="Сарой МФЙ"/>
    <s v="BAXRONOV BERDIYOR SHAROFIDDIN O‘G‘LI"/>
    <s v="31201995830043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10:26:40"/>
    <n v="0"/>
    <n v="412000"/>
    <n v="46088.435185185182"/>
    <m/>
    <n v="91955"/>
  </r>
  <r>
    <s v="11632514"/>
    <s v="04.03.2026"/>
    <s v="2026-11024703"/>
    <m/>
    <m/>
    <s v="QUDRATOV UMIDJON NEMATILLAYEVICH"/>
    <s v="31805882380099"/>
    <s v="18.05.1988"/>
    <s v="+998939521535"/>
    <s v="Навоий"/>
    <x v="0"/>
    <s v="Сарой МФЙ"/>
    <s v="BAXRONOV BERDIYOR SHAROFIDDIN O‘G‘LI"/>
    <s v="31201995830043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31177"/>
    <s v="04.03.2026"/>
    <s v="2026-11023104"/>
    <m/>
    <m/>
    <s v="TOJIYEV BEKTOSH FAYZULLAYEVICH"/>
    <s v="30908755830017"/>
    <s v="09.08.1975"/>
    <s v="+998936630875"/>
    <s v="Навоий"/>
    <x v="0"/>
    <s v="Сарой МФЙ"/>
    <s v="BAXRONOV BERDIYOR SHAROFIDDIN O‘G‘LI"/>
    <s v="31201995830043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10:27:07"/>
    <n v="0"/>
    <n v="412000"/>
    <n v="46088.435497685183"/>
    <m/>
    <n v="91951"/>
  </r>
  <r>
    <s v="11173200"/>
    <s v="12.02.2026"/>
    <s v="2026-10472929"/>
    <m/>
    <m/>
    <s v="RAHMONBERDIYEVA NAZIRA ZARIPOVNA"/>
    <s v="40204755830015"/>
    <s v="02.04.1975"/>
    <s v="+998970197502"/>
    <s v="Навоий"/>
    <x v="0"/>
    <s v="Сарой МФЙ"/>
    <s v="BAXRONOV BERDIYOR SHAROFIDDIN O‘G‘LI"/>
    <s v="3120199583004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7.02.2026"/>
    <s v="Oddiy"/>
    <m/>
    <m/>
    <m/>
    <m/>
    <m/>
    <n v="0"/>
    <m/>
    <m/>
    <m/>
    <m/>
  </r>
  <r>
    <s v="11173184"/>
    <s v="12.02.2026"/>
    <s v="2026-10472910"/>
    <m/>
    <m/>
    <s v="RAHMONBERDIYEVA NAZIRA ZARIPOVNA"/>
    <s v="40204755830015"/>
    <s v="02.04.1975"/>
    <s v="+998970197502"/>
    <s v="Навоий"/>
    <x v="0"/>
    <s v="Сарой МФЙ"/>
    <s v="BAXRONOV BERDIYOR SHAROFIDDIN O‘G‘LI"/>
    <s v="31201995830043"/>
    <x v="6"/>
    <n v="0"/>
    <n v="0"/>
    <s v="Рад"/>
    <s v="Коммунал"/>
    <s v="Коммунал харажатларни қоплаш"/>
    <n v="0"/>
    <s v="17.02.2026"/>
    <s v="Oddiy"/>
    <m/>
    <m/>
    <m/>
    <m/>
    <m/>
    <n v="0"/>
    <m/>
    <m/>
    <m/>
    <m/>
  </r>
  <r>
    <s v="10651312"/>
    <s v="06.01.2026"/>
    <s v="2026-09851100"/>
    <m/>
    <m/>
    <s v="QURBONOVA SHAHRIBONU BURANOVNA"/>
    <s v="40812602380048"/>
    <s v="08.12.1960"/>
    <s v="+998947610860"/>
    <s v="Навоий"/>
    <x v="0"/>
    <s v="Сарой МФЙ"/>
    <s v="BAXRONOV BERDIYOR SHAROFIDDIN O‘G‘LI"/>
    <s v="31201995830043"/>
    <x v="0"/>
    <n v="0"/>
    <n v="0"/>
    <s v="Рад"/>
    <s v="Коммунал"/>
    <s v="Коммунал харажатларни қоплаш"/>
    <n v="0"/>
    <s v="17.01.2026"/>
    <s v="Oddiy"/>
    <m/>
    <m/>
    <m/>
    <m/>
    <m/>
    <n v="0"/>
    <m/>
    <m/>
    <m/>
    <m/>
  </r>
  <r>
    <s v="13195995"/>
    <s v="04.06.2026"/>
    <s v="2026-12950962"/>
    <m/>
    <m/>
    <s v="GAYBULLAYEVA MUNOJOT QANDIYOROVNA"/>
    <s v="40301892330050"/>
    <s v="03.01.1989"/>
    <s v="+998931082029"/>
    <s v="Навоий"/>
    <x v="1"/>
    <s v="Қушарти МФЙ"/>
    <s v="KURBANOVA ZULFIYA KAIMOVNA"/>
    <s v="42904862390014"/>
    <x v="5"/>
    <n v="0"/>
    <n v="0"/>
    <s v="Қарор"/>
    <s v="Озиқ"/>
    <s v="Озиқ-овқат билан боғлиқ харажатларини қоплаш (Озиқ-овқат)"/>
    <n v="412000"/>
    <s v="04.06.2026"/>
    <s v="Oddiy"/>
    <s v="05.06.2026"/>
    <s v="????? ????????"/>
    <n v="412000"/>
    <s v="Ha"/>
    <d v="2026-06-05T17:59:44"/>
    <n v="0"/>
    <n v="412000"/>
    <n v="46178.749814814815"/>
    <m/>
    <n v="297805"/>
  </r>
  <r>
    <s v="13184655"/>
    <s v="04.06.2026"/>
    <s v="2026-12935957"/>
    <m/>
    <m/>
    <s v="KAMOLOVA ANORA HAMROQUL QIZI"/>
    <s v="42009952330050"/>
    <s v="20.09.1995"/>
    <s v="+998886931793"/>
    <s v="Навоий"/>
    <x v="1"/>
    <s v="Қушарти МФЙ"/>
    <s v="KURBANOVA ZULFIYA KAIMOVNA"/>
    <s v="42904862390014"/>
    <x v="2"/>
    <n v="0"/>
    <n v="1"/>
    <s v="Тўланди"/>
    <s v="Озиқ"/>
    <s v="Озиқ-овқат билан боғлиқ харажатларини қоплаш (Озиқ-овқат)"/>
    <n v="412000"/>
    <s v="04.06.2026"/>
    <s v="Oddiy"/>
    <s v="04.06.2026"/>
    <m/>
    <n v="412000"/>
    <m/>
    <d v="2026-06-04T15:00:36"/>
    <n v="0"/>
    <n v="412000"/>
    <n v="46177.625416666669"/>
    <m/>
    <n v="282737"/>
  </r>
  <r>
    <s v="13183900"/>
    <s v="04.06.2026"/>
    <s v="2026-12934920"/>
    <m/>
    <m/>
    <s v="EGAMOVA DILRABO BOZORBOYEVNA"/>
    <s v="42110845310010"/>
    <s v="21.10.1984"/>
    <s v="+998932749408"/>
    <s v="Навоий"/>
    <x v="1"/>
    <s v="Қушарти МФЙ"/>
    <s v="KURBANOVA ZULFIYA KAIMOVNA"/>
    <s v="42904862390014"/>
    <x v="2"/>
    <n v="0"/>
    <n v="1"/>
    <s v="Тўланди"/>
    <s v="Озиқ"/>
    <s v="Озиқ-овқат билан боғлиқ харажатларини қоплаш (Озиқ-овқат)"/>
    <n v="412000"/>
    <s v="04.06.2026"/>
    <s v="Oddiy"/>
    <s v="04.06.2026"/>
    <m/>
    <n v="412000"/>
    <m/>
    <d v="2026-06-04T14:56:13"/>
    <n v="0"/>
    <n v="412000"/>
    <n v="46177.622372685182"/>
    <m/>
    <n v="280075"/>
  </r>
  <r>
    <s v="13049297"/>
    <s v="22.05.2026"/>
    <s v="2026-12754963"/>
    <m/>
    <m/>
    <s v="RAXMATOVA LAYLO ISMATOVNA"/>
    <s v="40203842330036"/>
    <s v="02.03.1984"/>
    <s v="+998335118508"/>
    <s v="Навоий"/>
    <x v="1"/>
    <s v="Қушарти МФЙ"/>
    <s v="KURBANOVA ZULFIYA KAIMOVNA"/>
    <s v="42904862390014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23.05.2026"/>
    <m/>
    <n v="412000"/>
    <m/>
    <d v="2026-05-23T11:08:27"/>
    <n v="0"/>
    <n v="412000"/>
    <n v="46165.464201388888"/>
    <m/>
    <n v="206196"/>
  </r>
  <r>
    <s v="12916410"/>
    <s v="13.05.2026"/>
    <s v="2026-12581928"/>
    <m/>
    <m/>
    <s v="GAYBULLAYEVA MUNOJOT QANDIYOROVNA"/>
    <s v="40301892330050"/>
    <s v="03.01.1989"/>
    <s v="+998931085029"/>
    <s v="Навоий"/>
    <x v="1"/>
    <s v="Қушарти МФЙ"/>
    <s v="KURBANOVA ZULFIYA KAIMOVNA"/>
    <s v="42904862390014"/>
    <x v="0"/>
    <n v="0"/>
    <n v="0"/>
    <s v="Рад"/>
    <s v="Озиқ"/>
    <s v="Озиқ-овқат билан боғлиқ харажатларини қоплаш (Озиқ-овқат)"/>
    <n v="0"/>
    <s v="13.05.2026"/>
    <s v="Oddiy"/>
    <m/>
    <m/>
    <m/>
    <m/>
    <m/>
    <n v="0"/>
    <m/>
    <m/>
    <m/>
    <m/>
  </r>
  <r>
    <s v="12849737"/>
    <s v="06.05.2026"/>
    <s v="2026-12492172"/>
    <m/>
    <m/>
    <s v="ASHUROVA YULDUZ ERKINOVNA"/>
    <s v="40111852390097"/>
    <s v="01.11.1985"/>
    <s v="+998947187185"/>
    <s v="Навоий"/>
    <x v="1"/>
    <s v="Қушарти МФЙ"/>
    <s v="KURBANOVA ZULFIYA KAIMOVNA"/>
    <s v="42904862390014"/>
    <x v="2"/>
    <n v="0"/>
    <n v="1"/>
    <s v="Тўланди"/>
    <s v="Озиқ"/>
    <s v="Озиқ-овқат билан боғлиқ харажатларини қоплаш (Озиқ-овқат)"/>
    <n v="412000"/>
    <s v="06.05.2026"/>
    <s v="Oddiy"/>
    <s v="07.05.2026"/>
    <m/>
    <n v="412000"/>
    <m/>
    <d v="2026-05-07T12:17:19"/>
    <n v="0"/>
    <n v="412000"/>
    <n v="46149.512025462966"/>
    <m/>
    <n v="183712"/>
  </r>
  <r>
    <s v="12837117"/>
    <s v="06.05.2026"/>
    <s v="2026-12476281"/>
    <m/>
    <m/>
    <s v="JO‘RAQULOVA GULZORA SHARIF QIZI"/>
    <s v="41106975780013"/>
    <s v="11.06.1997"/>
    <s v="+998913381512"/>
    <s v="Навоий"/>
    <x v="1"/>
    <s v="Қушарти МФЙ"/>
    <s v="KURBANOVA ZULFIYA KAIMOVNA"/>
    <s v="42904862390014"/>
    <x v="2"/>
    <n v="0"/>
    <n v="1"/>
    <s v="Тўланди"/>
    <s v="Озиқ"/>
    <s v="Озиқ-овқат билан боғлиқ харажатларини қоплаш (Озиқ-овқат)"/>
    <n v="412000"/>
    <s v="06.05.2026"/>
    <s v="Oddiy"/>
    <s v="07.05.2026"/>
    <m/>
    <n v="412000"/>
    <m/>
    <d v="2026-05-07T11:40:47"/>
    <n v="0"/>
    <n v="412000"/>
    <n v="46149.486655092594"/>
    <m/>
    <n v="183710"/>
  </r>
  <r>
    <s v="12735284"/>
    <s v="29.04.2026"/>
    <s v="2026-12350526"/>
    <m/>
    <m/>
    <s v="GAYBULLAYEVA MUNOJOT QANDIYOROVNA"/>
    <s v="40301892330050"/>
    <s v="03.01.1989"/>
    <s v="+998931085029"/>
    <s v="Навоий"/>
    <x v="1"/>
    <s v="Қушарти МФЙ"/>
    <s v="KURBANOVA ZULFIYA KAIMOVNA"/>
    <s v="42904862390014"/>
    <x v="0"/>
    <n v="0"/>
    <n v="0"/>
    <s v="Рад"/>
    <s v="Озиқ"/>
    <s v="Озиқ-овқат билан боғлиқ харажатларини қоплаш (Озиқ-овқат)"/>
    <n v="0"/>
    <s v="01.05.2026"/>
    <s v="Oddiy"/>
    <m/>
    <m/>
    <m/>
    <m/>
    <m/>
    <n v="0"/>
    <m/>
    <m/>
    <m/>
    <m/>
  </r>
  <r>
    <s v="12680826"/>
    <s v="23.04.2026"/>
    <s v="2026-12279901"/>
    <m/>
    <m/>
    <s v="SAYFULLOYEVA YULDUZ SAYFULLO QIZI"/>
    <s v="40510912330037"/>
    <s v="05.10.1991"/>
    <s v="+998940850591"/>
    <s v="Навоий"/>
    <x v="1"/>
    <s v="Улфатбиби МФЙ"/>
    <s v="KURBANOVA ZULFIYA KAIMOVNA"/>
    <s v="42904862390014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5.2026"/>
    <s v="Oddiy"/>
    <s v="04.05.2026"/>
    <s v="??????? ??? ????"/>
    <m/>
    <s v="Yuq"/>
    <d v="2026-05-04T18:14:47"/>
    <n v="0"/>
    <m/>
    <n v="46146.760266203702"/>
    <m/>
    <n v="166963"/>
  </r>
  <r>
    <s v="12677332"/>
    <s v="23.04.2026"/>
    <s v="2026-12275300"/>
    <m/>
    <m/>
    <s v="RASULOVA SHOHSANAM OBIDDIN QIZI"/>
    <s v="40705942330090"/>
    <s v="07.05.1994"/>
    <s v="+998880342122"/>
    <s v="Навоий"/>
    <x v="1"/>
    <s v="Қушарти МФЙ"/>
    <s v="KURBANOVA ZULFIYA KAIMOVNA"/>
    <s v="42904862390014"/>
    <x v="2"/>
    <n v="0"/>
    <n v="1"/>
    <s v="Тўланди"/>
    <s v="Озиқ"/>
    <s v="Озиқ-овқат билан боғлиқ харажатларини қоплаш (Озиқ-овқат)"/>
    <n v="412000"/>
    <s v="23.04.2026"/>
    <s v="Oddiy"/>
    <s v="28.04.2026"/>
    <m/>
    <n v="412000"/>
    <m/>
    <d v="2026-04-28T09:48:16"/>
    <n v="0"/>
    <n v="412000"/>
    <n v="46140.408518518518"/>
    <m/>
    <n v="166288"/>
  </r>
  <r>
    <s v="12543666"/>
    <s v="13.04.2026"/>
    <s v="2026-12110465"/>
    <m/>
    <m/>
    <s v="TESHAYEVA ZIYODAXON NIYOZOVNA"/>
    <s v="41302891070034"/>
    <s v="13.02.1989"/>
    <s v="+998949017656"/>
    <s v="Навоий"/>
    <x v="1"/>
    <s v="Қушарти МФЙ"/>
    <s v="KURBANOVA ZULFIYA KAIMOVNA"/>
    <s v="42904862390014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20.04.2026"/>
    <m/>
    <n v="412000"/>
    <m/>
    <d v="2026-04-20T12:29:19"/>
    <n v="0"/>
    <n v="412000"/>
    <n v="46132.520358796297"/>
    <m/>
    <n v="158638"/>
  </r>
  <r>
    <s v="12475154"/>
    <s v="07.04.2026"/>
    <s v="2026-12028928"/>
    <m/>
    <m/>
    <s v="KARIMOVA VAZIRA ZOKIR QIZI"/>
    <s v="42203925780013"/>
    <s v="22.03.1992"/>
    <s v="+998934064348"/>
    <s v="Навоий"/>
    <x v="1"/>
    <s v="Қушарти МФЙ"/>
    <s v="KURBANOVA ZULFIYA KAIMOVNA"/>
    <s v="4290486239001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7.04.2026"/>
    <s v="Oddiy"/>
    <m/>
    <m/>
    <m/>
    <m/>
    <m/>
    <n v="0"/>
    <m/>
    <m/>
    <m/>
    <m/>
  </r>
  <r>
    <s v="12459134"/>
    <s v="06.04.2026"/>
    <s v="2026-12009126"/>
    <m/>
    <m/>
    <s v="JUMAYEV TO‘XTASIN HAMROYEVICH"/>
    <s v="32003745780016"/>
    <s v="20.03.1974"/>
    <s v="+998990764849"/>
    <s v="Навоий"/>
    <x v="1"/>
    <s v="Қушарти МФЙ"/>
    <s v="KURBANOVA ZULFIYA KAIMOVNA"/>
    <s v="42904862390014"/>
    <x v="2"/>
    <n v="0"/>
    <n v="1"/>
    <s v="Тўланди"/>
    <s v="Озиқ"/>
    <s v="Озиқ-овқат билан боғлиқ харажатларини қоплаш (Озиқ-овқат)"/>
    <n v="412000"/>
    <s v="06.04.2026"/>
    <s v="Oddiy"/>
    <s v="07.04.2026"/>
    <m/>
    <n v="412000"/>
    <m/>
    <d v="2026-04-07T09:40:48"/>
    <n v="0"/>
    <n v="412000"/>
    <n v="46119.403333333335"/>
    <m/>
    <n v="150297"/>
  </r>
  <r>
    <s v="11787529"/>
    <s v="10.03.2026"/>
    <s v="2026-11213297"/>
    <m/>
    <m/>
    <s v="BOZOROVA OZODA SHAHOBIDDIN QIZI"/>
    <s v="61205025830024"/>
    <s v="12.05.2002"/>
    <s v="+998975584868"/>
    <s v="Навоий"/>
    <x v="1"/>
    <s v="Қушарти МФЙ"/>
    <s v="KURBANOVA ZULFIYA KAIMOVNA"/>
    <s v="42904862390014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58:19"/>
    <n v="0"/>
    <n v="412000"/>
    <n v="46092.415497685186"/>
    <m/>
    <n v="112994"/>
  </r>
  <r>
    <s v="11786932"/>
    <s v="10.03.2026"/>
    <s v="2026-11212586"/>
    <m/>
    <m/>
    <s v="SAYFULLAYEVA MARYAM FAXRIDDIN QIZI"/>
    <s v="42311965780020"/>
    <s v="23.11.1996"/>
    <s v="+998883778999"/>
    <s v="Навоий"/>
    <x v="1"/>
    <s v="Қушарти МФЙ"/>
    <s v="KURBANOVA ZULFIYA KAIMOVNA"/>
    <s v="42904862390014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45:42"/>
    <n v="0"/>
    <n v="412000"/>
    <n v="46092.406736111108"/>
    <m/>
    <n v="112997"/>
  </r>
  <r>
    <s v="11786863"/>
    <s v="10.03.2026"/>
    <s v="2026-11212502"/>
    <m/>
    <m/>
    <s v="QUVONDIQOVA MADINA RO‘ZIYEVNA"/>
    <s v="41905882330047"/>
    <s v="19.05.1988"/>
    <s v="+998909924406"/>
    <s v="Навоий"/>
    <x v="1"/>
    <s v="Қушарти МФЙ"/>
    <s v="KURBANOVA ZULFIYA KAIMOVNA"/>
    <s v="42904862390014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33:20"/>
    <n v="0"/>
    <n v="412000"/>
    <n v="46092.398148148146"/>
    <m/>
    <n v="113001"/>
  </r>
  <r>
    <s v="11723722"/>
    <s v="06.03.2026"/>
    <s v="2026-11130633"/>
    <m/>
    <m/>
    <s v="QUVONDIQOVA MADINA RO‘ZIYEVNA"/>
    <s v="41905882330047"/>
    <s v="19.05.1988"/>
    <s v="+998909924406"/>
    <s v="Навоий"/>
    <x v="1"/>
    <s v="Қушарти МФЙ"/>
    <s v="KURBANOVA ZULFIYA KAIMOVNA"/>
    <s v="42904862390014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722694"/>
    <s v="06.03.2026"/>
    <s v="2026-11129461"/>
    <m/>
    <m/>
    <s v="SAYFULLAYEVA MARYAM FAXRIDDIN QIZI"/>
    <s v="42311965780020"/>
    <s v="23.11.1996"/>
    <s v="+998334619397"/>
    <s v="Навоий"/>
    <x v="1"/>
    <s v="Қушарти МФЙ"/>
    <s v="KURBANOVA ZULFIYA KAIMOVNA"/>
    <s v="42904862390014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662896"/>
    <s v="05.03.2026"/>
    <s v="2026-11060596"/>
    <m/>
    <m/>
    <s v="BOBOQULOVA TURSUNOY RAVSHANOVNA"/>
    <s v="43010812330030"/>
    <s v="30.10.1981"/>
    <s v="+998990764849"/>
    <s v="Навоий"/>
    <x v="1"/>
    <s v="Қушарти МФЙ"/>
    <s v="KURBANOVA ZULFIYA KAIMOVNA"/>
    <s v="42904862390014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0:05:27"/>
    <n v="0"/>
    <n v="412000"/>
    <n v="46092.420451388891"/>
    <m/>
    <n v="105935"/>
  </r>
  <r>
    <s v="11662140"/>
    <s v="05.03.2026"/>
    <s v="2026-11059742"/>
    <m/>
    <m/>
    <s v="BOZOROVA OZODA SHAHOBIDDIN QIZI"/>
    <s v="61205025830024"/>
    <s v="12.05.2002"/>
    <s v="+998970935554"/>
    <s v="Навоий"/>
    <x v="1"/>
    <s v="Қушарти МФЙ"/>
    <s v="KURBANOVA ZULFIYA KAIMOVNA"/>
    <s v="42904862390014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57137"/>
    <s v="05.03.2026"/>
    <s v="2026-11054109"/>
    <m/>
    <m/>
    <s v="ASHUROVA SAYYORA FARMANOVNA"/>
    <s v="42801715780014"/>
    <s v="28.01.1971"/>
    <s v="+998902348469"/>
    <s v="Навоий"/>
    <x v="1"/>
    <s v="Қушарти МФЙ"/>
    <s v="KURBANOVA ZULFIYA KAIMOVNA"/>
    <s v="42904862390014"/>
    <x v="2"/>
    <n v="0"/>
    <n v="2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12:30:55"/>
    <n v="0"/>
    <n v="412000"/>
    <n v="46088.521469907406"/>
    <m/>
    <n v="90567"/>
  </r>
  <r>
    <s v="11403072"/>
    <s v="23.02.2026"/>
    <s v="2026-10752355"/>
    <m/>
    <m/>
    <s v="JO‘RAYEVA NOZIMA TO‘RAYEVNA"/>
    <s v="41706812330049"/>
    <s v="17.06.1981"/>
    <s v="+998909162479"/>
    <s v="Навоий"/>
    <x v="1"/>
    <s v="Қушарти МФЙ"/>
    <s v="KURBANOVA ZULFIYA KAIMOVNA"/>
    <s v="42904862390014"/>
    <x v="1"/>
    <n v="0"/>
    <n v="0"/>
    <s v="Рад"/>
    <s v="Озиқ"/>
    <s v="Озиқ-овқат билан боғлиқ харажатларини қоплаш (Озиқ-овқат)"/>
    <n v="0"/>
    <s v="08.05.2026"/>
    <s v="Oddiy"/>
    <s v="07.03.2026"/>
    <m/>
    <n v="412000"/>
    <m/>
    <d v="2026-03-07T12:35:50"/>
    <n v="0"/>
    <n v="412000"/>
    <n v="46088.524884259263"/>
    <m/>
    <n v="89196"/>
  </r>
  <r>
    <s v="10874082"/>
    <s v="21.01.2026"/>
    <s v="2026-10114857"/>
    <m/>
    <m/>
    <s v="SAYFULLOYEVA YULDUZ SAYFULLO QIZI"/>
    <s v="40510912330037"/>
    <s v="05.10.1991"/>
    <s v="+998940850591"/>
    <s v="Навоий"/>
    <x v="1"/>
    <s v="Қушарти МФЙ"/>
    <s v="KURBANOVA ZULFIYA KAIMOVNA"/>
    <s v="4290486239001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1.01.2026"/>
    <s v="Oddiy"/>
    <m/>
    <m/>
    <m/>
    <m/>
    <m/>
    <n v="0"/>
    <m/>
    <m/>
    <m/>
    <m/>
  </r>
  <r>
    <s v="13419949"/>
    <s v="18.06.2026"/>
    <s v="2026-13252826"/>
    <m/>
    <m/>
    <s v="IBRAGIMOVA TASLIMA XXX"/>
    <s v="41407572330031"/>
    <s v="14.07.1957"/>
    <s v="+998933355833"/>
    <s v="Навоий"/>
    <x v="1"/>
    <s v="Бўстон МФЙ"/>
    <s v="YARASHEVA NODIRA ABDURASHIDOVNA"/>
    <s v="42401885780034"/>
    <x v="5"/>
    <n v="0"/>
    <n v="0"/>
    <s v="Қарор"/>
    <s v="Озиқ"/>
    <s v="Озиқ-овқат билан боғлиқ харажатларини қоплаш (Озиқ-овқат)"/>
    <n v="412000"/>
    <s v="18.06.2026"/>
    <s v="Oddiy"/>
    <s v="19.06.2026"/>
    <s v="????? ????????"/>
    <n v="412000"/>
    <s v="Ha"/>
    <d v="2026-06-19T23:08:25"/>
    <n v="0"/>
    <n v="412000"/>
    <n v="46192.964178240742"/>
    <m/>
    <n v="695365"/>
  </r>
  <r>
    <s v="13293287"/>
    <s v="10.06.2026"/>
    <s v="2026-13083751"/>
    <m/>
    <m/>
    <s v="YULDOSHOVA LAYLO G‘AYBULLAYEVNA"/>
    <s v="40112832330025"/>
    <s v="01.12.1983"/>
    <s v="+998958420045"/>
    <s v="Навоий"/>
    <x v="1"/>
    <s v="Бўстон МФЙ"/>
    <s v="YARASHEVA NODIRA ABDURASHIDOVNA"/>
    <s v="42401885780034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2.06.2026"/>
    <m/>
    <n v="412000"/>
    <m/>
    <d v="2026-06-12T16:27:09"/>
    <n v="0"/>
    <n v="412000"/>
    <n v="46185.685520833336"/>
    <m/>
    <n v="367108"/>
  </r>
  <r>
    <s v="13102659"/>
    <s v="01.06.2026"/>
    <s v="2026-12829406"/>
    <m/>
    <m/>
    <s v="ZARIPOVA MAXBUBA SHAVKATOVNA"/>
    <s v="42904875780017"/>
    <s v="29.04.1987"/>
    <s v="+998884434484"/>
    <s v="Навоий"/>
    <x v="1"/>
    <s v="Бўстон МФЙ"/>
    <s v="YARASHEVA NODIRA ABDURASHIDOVNA"/>
    <s v="42401885780034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1.06.2026"/>
    <m/>
    <n v="412000"/>
    <m/>
    <d v="2026-06-01T18:21:00"/>
    <n v="0"/>
    <n v="412000"/>
    <n v="46174.76458333333"/>
    <m/>
    <n v="214279"/>
  </r>
  <r>
    <s v="13042492"/>
    <s v="22.05.2026"/>
    <s v="2026-12746350"/>
    <m/>
    <m/>
    <s v="RUZIYEVA TUXTA XXX"/>
    <s v="40203505780019"/>
    <s v="02.03.1950"/>
    <s v="+998913362068"/>
    <s v="Навоий"/>
    <x v="1"/>
    <s v="Бўстон МФЙ"/>
    <s v="YARASHEVA NODIRA ABDURASHIDOVNA"/>
    <s v="42401885780034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22.05.2026"/>
    <m/>
    <n v="412000"/>
    <m/>
    <d v="2026-05-22T10:54:34"/>
    <n v="0"/>
    <n v="412000"/>
    <n v="46164.454560185186"/>
    <m/>
    <n v="205177"/>
  </r>
  <r>
    <s v="13041951"/>
    <s v="22.05.2026"/>
    <s v="2026-12745678"/>
    <m/>
    <m/>
    <s v="SULTANOVA ROXILA XUJAKULOVNA"/>
    <s v="40703602330017"/>
    <s v="07.03.1960"/>
    <s v="+998990713845"/>
    <s v="Навоий"/>
    <x v="1"/>
    <s v="Бўстон МФЙ"/>
    <s v="YARASHEVA NODIRA ABDURASHIDOVNA"/>
    <s v="42401885780034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22.05.2026"/>
    <m/>
    <n v="412000"/>
    <m/>
    <d v="2026-05-22T10:54:17"/>
    <n v="0"/>
    <n v="412000"/>
    <n v="46164.454363425924"/>
    <m/>
    <n v="205178"/>
  </r>
  <r>
    <s v="12934173"/>
    <s v="14.05.2026"/>
    <s v="2026-12604825"/>
    <m/>
    <m/>
    <s v="AXMEDOVA XOLIDA XAMZAYEVNA"/>
    <s v="42303852330047"/>
    <s v="23.03.1985"/>
    <s v="+998918498785"/>
    <s v="Навоий"/>
    <x v="1"/>
    <s v="Бўстон МФЙ"/>
    <s v="YARASHEVA NODIRA ABDURASHIDOVNA"/>
    <s v="42401885780034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5.05.2026"/>
    <m/>
    <n v="412000"/>
    <m/>
    <d v="2026-05-15T08:48:24"/>
    <n v="0"/>
    <n v="412000"/>
    <n v="46157.366944444446"/>
    <m/>
    <n v="191979"/>
  </r>
  <r>
    <s v="12887924"/>
    <s v="10.05.2026"/>
    <s v="2026-12543222"/>
    <m/>
    <m/>
    <s v="SULTANOVA ROXILA XUJAKULOVNA"/>
    <s v="40703602330017"/>
    <s v="07.03.1960"/>
    <s v="+998990713845"/>
    <s v="Навоий"/>
    <x v="1"/>
    <s v="Бўстон МФЙ"/>
    <s v="YARASHEVA NODIRA ABDURASHIDOVNA"/>
    <s v="42401885780034"/>
    <x v="2"/>
    <n v="0"/>
    <n v="1"/>
    <s v="Тўланди"/>
    <s v="Жарроҳлик"/>
    <s v="Жарроҳлик амалиёти харажатларини қоплаш"/>
    <n v="4120000000"/>
    <s v="10.05.2026"/>
    <s v="Oddiy"/>
    <s v="06.06.2026"/>
    <m/>
    <n v="7374516"/>
    <m/>
    <d v="2026-06-06T12:27:46"/>
    <n v="0"/>
    <n v="7374516"/>
    <n v="46179.519282407404"/>
    <m/>
    <n v="279079"/>
  </r>
  <r>
    <s v="12808508"/>
    <s v="05.05.2026"/>
    <s v="2026-12443300"/>
    <m/>
    <m/>
    <s v="AMONOVA MOHIGUL HUSEN QIZI"/>
    <s v="41011922330011"/>
    <s v="10.11.1992"/>
    <s v="+998773183319"/>
    <s v="Навоий"/>
    <x v="1"/>
    <s v="Бўстон МФЙ"/>
    <s v="YARASHEVA NODIRA ABDURASHIDOVNA"/>
    <s v="42401885780034"/>
    <x v="2"/>
    <n v="0"/>
    <n v="1"/>
    <s v="Тўланди"/>
    <s v="Озиқ"/>
    <s v="Озиқ-овқат билан боғлиқ харажатларини қоплаш (Озиқ-овқат)"/>
    <n v="412000"/>
    <s v="05.05.2026"/>
    <s v="Oddiy"/>
    <s v="05.05.2026"/>
    <m/>
    <n v="412000"/>
    <m/>
    <d v="2026-05-05T09:41:26"/>
    <n v="0"/>
    <n v="412000"/>
    <n v="46147.403773148151"/>
    <m/>
    <n v="180133"/>
  </r>
  <r>
    <s v="12808504"/>
    <s v="05.05.2026"/>
    <s v="2026-12443296"/>
    <m/>
    <m/>
    <s v="OBLOYEVA NAZOKAT NURIDDINOVNA"/>
    <s v="41402842330076"/>
    <s v="14.02.1984"/>
    <s v="+998773183319"/>
    <s v="Навоий"/>
    <x v="1"/>
    <s v="Бўстон МФЙ"/>
    <s v="YARASHEVA NODIRA ABDURASHIDOVNA"/>
    <s v="42401885780034"/>
    <x v="2"/>
    <n v="0"/>
    <n v="1"/>
    <s v="Тўланди"/>
    <s v="Озиқ"/>
    <s v="Озиқ-овқат билан боғлиқ харажатларини қоплаш (Озиқ-овқат)"/>
    <n v="412000"/>
    <s v="05.05.2026"/>
    <s v="Oddiy"/>
    <s v="05.05.2026"/>
    <m/>
    <n v="412000"/>
    <m/>
    <d v="2026-05-05T09:42:58"/>
    <n v="0"/>
    <n v="412000"/>
    <n v="46147.40483796296"/>
    <m/>
    <n v="180134"/>
  </r>
  <r>
    <s v="12808501"/>
    <s v="05.05.2026"/>
    <s v="2026-12443292"/>
    <m/>
    <m/>
    <s v="NASRIYEVA MANZURA KAXRAMONOVNA"/>
    <s v="42210872330048"/>
    <s v="22.10.1987"/>
    <s v="+998994620282"/>
    <s v="Навоий"/>
    <x v="1"/>
    <s v="Бўстон МФЙ"/>
    <s v="YARASHEVA NODIRA ABDURASHIDOVNA"/>
    <s v="4240188578003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5.05.2026"/>
    <s v="Oddiy"/>
    <s v="05.05.2026"/>
    <m/>
    <n v="2060000"/>
    <m/>
    <d v="2026-05-05T09:46:15"/>
    <n v="0"/>
    <n v="2060000"/>
    <n v="46147.407118055555"/>
    <m/>
    <n v="180137"/>
  </r>
  <r>
    <s v="12808497"/>
    <s v="05.05.2026"/>
    <s v="2026-12443287"/>
    <m/>
    <m/>
    <s v="NASRIYEVA MANZURA KAXRAMONOVNA"/>
    <s v="42210872330048"/>
    <s v="22.10.1987"/>
    <s v="+998994620282"/>
    <s v="Навоий"/>
    <x v="1"/>
    <s v="Бўстон МФЙ"/>
    <s v="YARASHEVA NODIRA ABDURASHIDOVNA"/>
    <s v="42401885780034"/>
    <x v="2"/>
    <n v="0"/>
    <n v="1"/>
    <s v="Тўланди"/>
    <s v="Озиқ"/>
    <s v="Озиқ-овқат билан боғлиқ харажатларини қоплаш (Озиқ-овқат)"/>
    <n v="412000"/>
    <s v="05.05.2026"/>
    <s v="Oddiy"/>
    <s v="05.05.2026"/>
    <m/>
    <n v="412000"/>
    <m/>
    <d v="2026-05-05T09:44:23"/>
    <n v="0"/>
    <n v="412000"/>
    <n v="46147.405821759261"/>
    <m/>
    <n v="180135"/>
  </r>
  <r>
    <s v="12808250"/>
    <s v="04.05.2026"/>
    <s v="2026-12442895"/>
    <m/>
    <m/>
    <s v="ACHILOVA ZARNIGOR SHAVKATOVNA"/>
    <s v="40803922330015"/>
    <s v="08.03.1992"/>
    <s v="+998994532924"/>
    <s v="Навоий"/>
    <x v="1"/>
    <s v="Бўстон МФЙ"/>
    <s v="YARASHEVA NODIRA ABDURASHIDOVNA"/>
    <s v="42401885780034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4.05.2026"/>
    <s v="Oddiy"/>
    <s v="05.05.2026"/>
    <m/>
    <n v="2060000"/>
    <m/>
    <d v="2026-05-05T09:47:43"/>
    <n v="0"/>
    <n v="2060000"/>
    <n v="46147.408136574071"/>
    <m/>
    <n v="180138"/>
  </r>
  <r>
    <s v="12808204"/>
    <s v="04.05.2026"/>
    <s v="2026-12442817"/>
    <m/>
    <m/>
    <s v="ACHILOVA ZARNIGOR SHAVKATOVNA"/>
    <s v="40803922330015"/>
    <s v="08.03.1992"/>
    <s v="+998770964300"/>
    <s v="Навоий"/>
    <x v="1"/>
    <s v="Бўстон МФЙ"/>
    <s v="YARASHEVA NODIRA ABDURASHIDOVNA"/>
    <s v="4240188578003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5.2026"/>
    <s v="Oddiy"/>
    <m/>
    <m/>
    <m/>
    <m/>
    <m/>
    <n v="0"/>
    <m/>
    <m/>
    <m/>
    <m/>
  </r>
  <r>
    <s v="12767806"/>
    <s v="01.05.2026"/>
    <s v="2026-12392343"/>
    <m/>
    <m/>
    <s v="KUDRATOVA MOXIRA YANDASHEVNA"/>
    <s v="42902842330012"/>
    <s v="29.02.1984"/>
    <s v="+998951811940"/>
    <s v="Навоий"/>
    <x v="1"/>
    <s v="Бўстон МФЙ"/>
    <s v="YARASHEVA NODIRA ABDURASHIDOVNA"/>
    <s v="42401885780034"/>
    <x v="2"/>
    <n v="0"/>
    <n v="1"/>
    <s v="Тўланди"/>
    <s v="Озиқ"/>
    <s v="Озиқ-овқат билан боғлиқ харажатларини қоплаш (Озиқ-овқат)"/>
    <n v="412000"/>
    <s v="01.05.2026"/>
    <s v="Oddiy"/>
    <s v="01.05.2026"/>
    <m/>
    <n v="412000"/>
    <m/>
    <d v="2026-05-01T15:39:18"/>
    <n v="0"/>
    <n v="412000"/>
    <n v="46143.652291666665"/>
    <m/>
    <n v="176177"/>
  </r>
  <r>
    <s v="12766319"/>
    <s v="01.05.2026"/>
    <s v="2026-12390484"/>
    <m/>
    <m/>
    <s v="BAXTIYOROVA SHAROFAT UMRZOQ QIZI"/>
    <s v="41304955780015"/>
    <s v="13.04.1995"/>
    <s v="+998910891211"/>
    <s v="Навоий"/>
    <x v="1"/>
    <s v="Бўстон МФЙ"/>
    <s v="YARASHEVA NODIRA ABDURASHIDOVNA"/>
    <s v="42401885780034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1.05.2026"/>
    <s v="Oddiy"/>
    <s v="01.05.2026"/>
    <m/>
    <n v="2060000"/>
    <m/>
    <d v="2026-05-01T15:32:05"/>
    <n v="0"/>
    <n v="2060000"/>
    <n v="46143.647280092591"/>
    <m/>
    <n v="176195"/>
  </r>
  <r>
    <s v="12765741"/>
    <s v="01.05.2026"/>
    <s v="2026-12389759"/>
    <m/>
    <m/>
    <s v="IKRAMOVA JAMILA RAVSHANOVNA"/>
    <s v="42701832420021"/>
    <s v="27.01.1983"/>
    <s v="+998887209966"/>
    <s v="Навоий"/>
    <x v="1"/>
    <s v="Бўстон МФЙ"/>
    <s v="YARASHEVA NODIRA ABDURASHIDOVNA"/>
    <s v="42401885780034"/>
    <x v="2"/>
    <n v="0"/>
    <n v="1"/>
    <s v="Тўланди"/>
    <s v="Озиқ"/>
    <s v="Озиқ-овқат билан боғлиқ харажатларини қоплаш (Озиқ-овқат)"/>
    <n v="412000"/>
    <s v="01.05.2026"/>
    <s v="Oddiy"/>
    <s v="01.05.2026"/>
    <m/>
    <n v="412000"/>
    <m/>
    <d v="2026-05-01T15:38:44"/>
    <n v="0"/>
    <n v="412000"/>
    <n v="46143.651898148149"/>
    <m/>
    <n v="176178"/>
  </r>
  <r>
    <s v="12765153"/>
    <s v="01.05.2026"/>
    <s v="2026-12388985"/>
    <m/>
    <m/>
    <s v="NIYOZOVA GULCHIROY QAHRAMON QIZI"/>
    <s v="42710945780010"/>
    <s v="27.10.1994"/>
    <s v="+998880335253"/>
    <s v="Навоий"/>
    <x v="1"/>
    <s v="Бўстон МФЙ"/>
    <s v="YARASHEVA NODIRA ABDURASHIDOVNA"/>
    <s v="42401885780034"/>
    <x v="5"/>
    <n v="0"/>
    <n v="0"/>
    <s v="Қарор"/>
    <s v="Озиқ"/>
    <s v="Озиқ-овқат билан боғлиқ харажатларини қоплаш (Озиқ-овқат)"/>
    <n v="412000"/>
    <s v="01.05.2026"/>
    <s v="Oddiy"/>
    <s v="01.05.2026"/>
    <s v="????? ????????"/>
    <n v="412000"/>
    <s v="Ha"/>
    <d v="2026-05-01T15:33:13"/>
    <n v="0"/>
    <n v="412000"/>
    <n v="46143.64806712963"/>
    <m/>
    <n v="176185"/>
  </r>
  <r>
    <s v="12764835"/>
    <s v="01.05.2026"/>
    <s v="2026-12388593"/>
    <m/>
    <m/>
    <s v="BAXTIYOROVA SHAROFAT UMRZOQ QIZI"/>
    <s v="41304955780015"/>
    <s v="13.04.1995"/>
    <s v="+998910891211"/>
    <s v="Навоий"/>
    <x v="1"/>
    <s v="Бўстон МФЙ"/>
    <s v="YARASHEVA NODIRA ABDURASHIDOVNA"/>
    <s v="42401885780034"/>
    <x v="2"/>
    <n v="0"/>
    <n v="1"/>
    <s v="Тўланди"/>
    <s v="Озиқ"/>
    <s v="Озиқ-овқат билан боғлиқ харажатларини қоплаш (Озиқ-овқат)"/>
    <n v="412000"/>
    <s v="01.05.2026"/>
    <s v="Oddiy"/>
    <s v="01.05.2026"/>
    <m/>
    <n v="412000"/>
    <m/>
    <d v="2026-05-01T15:34:22"/>
    <n v="0"/>
    <n v="412000"/>
    <n v="46143.648865740739"/>
    <m/>
    <n v="176179"/>
  </r>
  <r>
    <s v="12763817"/>
    <s v="01.05.2026"/>
    <s v="2026-12387347"/>
    <m/>
    <m/>
    <s v="BO‘RONOVA MANZURA JO‘RAYEVNA"/>
    <s v="43004832330060"/>
    <s v="30.04.1983"/>
    <s v="+998919912683"/>
    <s v="Навоий"/>
    <x v="1"/>
    <s v="Бўстон МФЙ"/>
    <s v="YARASHEVA NODIRA ABDURASHIDOVNA"/>
    <s v="4240188578003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1.05.2026"/>
    <s v="Oddiy"/>
    <s v="01.05.2026"/>
    <m/>
    <n v="2060000"/>
    <m/>
    <d v="2026-05-01T15:32:41"/>
    <n v="0"/>
    <n v="2060000"/>
    <n v="46143.647696759261"/>
    <m/>
    <n v="176194"/>
  </r>
  <r>
    <s v="12763692"/>
    <s v="01.05.2026"/>
    <s v="2026-12387181"/>
    <m/>
    <m/>
    <s v="BO‘RONOVA MANZURA JO‘RAYEVNA"/>
    <s v="43004832330060"/>
    <s v="30.04.1983"/>
    <s v="+998919912683"/>
    <s v="Навоий"/>
    <x v="1"/>
    <s v="Бўстон МФЙ"/>
    <s v="YARASHEVA NODIRA ABDURASHIDOVNA"/>
    <s v="42401885780034"/>
    <x v="2"/>
    <n v="0"/>
    <n v="1"/>
    <s v="Тўланди"/>
    <s v="Озиқ"/>
    <s v="Озиқ-овқат билан боғлиқ харажатларини қоплаш (Озиқ-овқат)"/>
    <n v="412000"/>
    <s v="01.05.2026"/>
    <s v="Oddiy"/>
    <s v="01.05.2026"/>
    <m/>
    <n v="412000"/>
    <m/>
    <d v="2026-05-01T15:33:31"/>
    <n v="0"/>
    <n v="412000"/>
    <n v="46143.648275462961"/>
    <m/>
    <n v="176184"/>
  </r>
  <r>
    <s v="12763131"/>
    <s v="01.05.2026"/>
    <s v="2026-12386449"/>
    <m/>
    <m/>
    <s v="XOJIYEV RAXMON XAMRAYEVICH"/>
    <s v="30104852330052"/>
    <s v="01.04.1985"/>
    <s v="+998906655759"/>
    <s v="Навоий"/>
    <x v="1"/>
    <s v="Бўстон МФЙ"/>
    <s v="YARASHEVA NODIRA ABDURASHIDOVNA"/>
    <s v="42401885780034"/>
    <x v="2"/>
    <n v="0"/>
    <n v="1"/>
    <s v="Тўланди"/>
    <s v="Озиқ"/>
    <s v="Озиқ-овқат билан боғлиқ харажатларини қоплаш (Озиқ-овқат)"/>
    <n v="412000"/>
    <s v="01.05.2026"/>
    <s v="Oddiy"/>
    <s v="01.05.2026"/>
    <m/>
    <n v="412000"/>
    <m/>
    <d v="2026-05-01T15:33:52"/>
    <n v="0"/>
    <n v="412000"/>
    <n v="46143.648518518516"/>
    <m/>
    <n v="176180"/>
  </r>
  <r>
    <s v="12573172"/>
    <s v="14.04.2026"/>
    <s v="2026-12146170"/>
    <m/>
    <m/>
    <s v="XAYITOV SOBIRJON TOSHEVICH"/>
    <s v="31404662330039"/>
    <s v="14.04.1966"/>
    <s v="+998994532924"/>
    <s v="Навоий"/>
    <x v="1"/>
    <s v="Бўстон МФЙ"/>
    <s v="YARASHEVA NODIRA ABDURASHIDOVNA"/>
    <s v="42401885780034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4.04.2026"/>
    <s v="Oddiy"/>
    <m/>
    <m/>
    <m/>
    <m/>
    <m/>
    <n v="0"/>
    <m/>
    <m/>
    <m/>
    <m/>
  </r>
  <r>
    <s v="12206602"/>
    <s v="26.03.2026"/>
    <s v="2026-11708402"/>
    <m/>
    <m/>
    <s v="ESHONOVA DURDONA SUVONQUL QIZI"/>
    <s v="40806935780019"/>
    <s v="08.06.1993"/>
    <s v="+998994532924"/>
    <s v="Навоий"/>
    <x v="1"/>
    <s v="Бўстон МФЙ"/>
    <s v="YARASHEVA NODIRA ABDURASHIDOVNA"/>
    <s v="42401885780034"/>
    <x v="6"/>
    <n v="0"/>
    <n v="0"/>
    <s v="Рад"/>
    <s v="Озиқ"/>
    <s v="Озиқ-овқат билан боғлиқ харажатларини қоплаш (Озиқ-овқат)"/>
    <n v="0"/>
    <s v="26.03.2026"/>
    <s v="Oddiy"/>
    <m/>
    <m/>
    <m/>
    <m/>
    <m/>
    <n v="0"/>
    <m/>
    <m/>
    <m/>
    <m/>
  </r>
  <r>
    <s v="11961681"/>
    <s v="15.03.2026"/>
    <s v="2026-11420942"/>
    <m/>
    <m/>
    <s v="XOLIQOVA GULMEHRA KARIM QIZI"/>
    <s v="40409965780039"/>
    <s v="04.09.1996"/>
    <s v="+998994532924"/>
    <s v="Навоий"/>
    <x v="1"/>
    <s v="Бўстон МФЙ"/>
    <s v="YARASHEVA NODIRA ABDURASHIDOVNA"/>
    <s v="42401885780034"/>
    <x v="2"/>
    <n v="0"/>
    <n v="1"/>
    <s v="Тўланди"/>
    <s v="Озиқ"/>
    <s v="Озиқ-овқат билан боғлиқ харажатларини қоплаш (Озиқ-овқат)"/>
    <n v="412000"/>
    <s v="15.03.2026"/>
    <s v="Oddiy"/>
    <s v="16.03.2026"/>
    <m/>
    <n v="412000"/>
    <m/>
    <d v="2026-03-16T09:31:56"/>
    <n v="0"/>
    <n v="412000"/>
    <n v="46097.397175925929"/>
    <m/>
    <n v="135258"/>
  </r>
  <r>
    <s v="11961669"/>
    <s v="15.03.2026"/>
    <s v="2026-11420930"/>
    <m/>
    <m/>
    <s v="TURAKULOVA DILFUZA JAMOLOVNA"/>
    <s v="42004792330037"/>
    <s v="20.04.1979"/>
    <s v="+998994532924"/>
    <s v="Навоий"/>
    <x v="1"/>
    <s v="Бўстон МФЙ"/>
    <s v="YARASHEVA NODIRA ABDURASHIDOVNA"/>
    <s v="42401885780034"/>
    <x v="2"/>
    <n v="0"/>
    <n v="1"/>
    <s v="Тўланди"/>
    <s v="Озиқ"/>
    <s v="Озиқ-овқат билан боғлиқ харажатларини қоплаш (Озиқ-овқат)"/>
    <n v="412000"/>
    <s v="15.03.2026"/>
    <s v="Oddiy"/>
    <s v="16.03.2026"/>
    <m/>
    <n v="412000"/>
    <m/>
    <d v="2026-03-16T09:31:18"/>
    <n v="0"/>
    <n v="412000"/>
    <n v="46097.396736111114"/>
    <m/>
    <n v="135259"/>
  </r>
  <r>
    <s v="11961665"/>
    <s v="15.03.2026"/>
    <s v="2026-11420923"/>
    <m/>
    <m/>
    <s v="RAXMATOVA MATLUBA KARIMOVNA"/>
    <s v="42210832330033"/>
    <s v="22.10.1983"/>
    <s v="+998994532924"/>
    <s v="Навоий"/>
    <x v="1"/>
    <s v="Бўстон МФЙ"/>
    <s v="YARASHEVA NODIRA ABDURASHIDOVNA"/>
    <s v="42401885780034"/>
    <x v="2"/>
    <n v="0"/>
    <n v="1"/>
    <s v="Тўланди"/>
    <s v="Озиқ"/>
    <s v="Озиқ-овқат билан боғлиқ харажатларини қоплаш (Озиқ-овқат)"/>
    <n v="412000"/>
    <s v="15.03.2026"/>
    <s v="Oddiy"/>
    <s v="16.03.2026"/>
    <m/>
    <n v="412000"/>
    <m/>
    <d v="2026-03-16T09:25:21"/>
    <n v="0"/>
    <n v="412000"/>
    <n v="46097.392604166664"/>
    <m/>
    <n v="135260"/>
  </r>
  <r>
    <s v="11889001"/>
    <s v="12.03.2026"/>
    <s v="2026-11333868"/>
    <m/>
    <m/>
    <s v="UZOKOVA SHAXLO KODIR KIZI"/>
    <s v="41908902330065"/>
    <s v="19.08.1990"/>
    <s v="+998994532924"/>
    <s v="Навоий"/>
    <x v="1"/>
    <s v="Бўстон МФЙ"/>
    <s v="YARASHEVA NODIRA ABDURASHIDOVNA"/>
    <s v="42401885780034"/>
    <x v="2"/>
    <n v="0"/>
    <n v="2"/>
    <s v="Тўланди"/>
    <s v="Озиқ"/>
    <s v="Озиқ-овқат билан боғлиқ харажатларини қоплаш (Озиқ-овқат)"/>
    <n v="412000"/>
    <s v="12.03.2026"/>
    <s v="Oddiy"/>
    <s v="14.03.2026"/>
    <m/>
    <n v="412000"/>
    <m/>
    <d v="2026-03-14T10:53:05"/>
    <n v="0"/>
    <n v="412000"/>
    <n v="46095.453530092593"/>
    <m/>
    <n v="132020"/>
  </r>
  <r>
    <s v="11884408"/>
    <s v="12.03.2026"/>
    <s v="2026-11328484"/>
    <m/>
    <m/>
    <s v="QUDRATOV HASAN ULUG‘BEK O‘G‘LI"/>
    <s v="53103055780021"/>
    <s v="31.03.2005"/>
    <s v="+998994532924"/>
    <s v="Навоий"/>
    <x v="1"/>
    <s v="Бўстон МФЙ"/>
    <s v="YARASHEVA NODIRA ABDURASHIDOVNA"/>
    <s v="42401885780034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78098"/>
    <s v="12.03.2026"/>
    <s v="2026-11320841"/>
    <m/>
    <m/>
    <s v="TURAKULOVA DILFUZA JAMOLOVNA"/>
    <s v="42004792330037"/>
    <s v="20.04.1979"/>
    <s v="+998778002079"/>
    <s v="Навоий"/>
    <x v="1"/>
    <s v="Бўстон МФЙ"/>
    <s v="YARASHEVA NODIRA ABDURASHIDOVNA"/>
    <s v="42401885780034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76349"/>
    <s v="12.03.2026"/>
    <s v="2026-11318659"/>
    <m/>
    <m/>
    <s v="ACHILOVA ZARNIGOR SHAVKATOVNA"/>
    <s v="40803922330015"/>
    <s v="08.03.1992"/>
    <s v="+998955855545"/>
    <s v="Навоий"/>
    <x v="1"/>
    <s v="Бўстон МФЙ"/>
    <s v="YARASHEVA NODIRA ABDURASHIDOVNA"/>
    <s v="42401885780034"/>
    <x v="2"/>
    <n v="0"/>
    <n v="3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4:28:42"/>
    <n v="0"/>
    <n v="412000"/>
    <n v="46093.603263888886"/>
    <m/>
    <n v="128407"/>
  </r>
  <r>
    <s v="11761094"/>
    <s v="10.03.2026"/>
    <s v="2026-11183270"/>
    <m/>
    <m/>
    <s v="QILICHEVA MADINA KAMALOVNA"/>
    <s v="42706885310015"/>
    <s v="27.06.1988"/>
    <s v="+998994532924"/>
    <s v="Навоий"/>
    <x v="1"/>
    <s v="Бўстон МФЙ"/>
    <s v="YARASHEVA NODIRA ABDURASHIDOVNA"/>
    <s v="42401885780034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8:34:53"/>
    <n v="0"/>
    <n v="412000"/>
    <n v="46092.357557870368"/>
    <m/>
    <n v="106826"/>
  </r>
  <r>
    <s v="11644023"/>
    <s v="04.03.2026"/>
    <s v="2026-11038080"/>
    <m/>
    <m/>
    <s v="BAXRONOVA MARZIYA A’ZAMOVNA"/>
    <s v="42411702330029"/>
    <s v="24.11.1970"/>
    <s v="+998905017019"/>
    <s v="Навоий"/>
    <x v="1"/>
    <s v="Бўстон МФЙ"/>
    <s v="YARASHEVA NODIRA ABDURASHIDOVNA"/>
    <s v="42401885780034"/>
    <x v="2"/>
    <n v="0"/>
    <n v="3"/>
    <s v="Тўланди"/>
    <s v="Озиқ"/>
    <s v="Озиқ-овқат билан боғлиқ харажатларини қоплаш (Озиқ-овқат)"/>
    <n v="412000"/>
    <s v="04.03.2026"/>
    <s v="Oddiy"/>
    <s v="06.03.2026"/>
    <m/>
    <n v="412000"/>
    <m/>
    <d v="2026-03-06T04:59:05"/>
    <n v="0"/>
    <n v="412000"/>
    <n v="46087.207696759258"/>
    <m/>
    <n v="75895"/>
  </r>
  <r>
    <s v="11632520"/>
    <s v="04.03.2026"/>
    <s v="2026-11024709"/>
    <m/>
    <m/>
    <s v="ABROROVA OBIDA NODIROVNA"/>
    <s v="42805662330012"/>
    <s v="28.05.1966"/>
    <s v="+998951530725"/>
    <s v="Навоий"/>
    <x v="1"/>
    <s v="Бўстон МФЙ"/>
    <s v="YARASHEVA NODIRA ABDURASHIDOVNA"/>
    <s v="42401885780034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6:27:31"/>
    <n v="0"/>
    <n v="412000"/>
    <n v="46085.68577546296"/>
    <m/>
    <n v="72038"/>
  </r>
  <r>
    <s v="11290648"/>
    <s v="19.02.2026"/>
    <s v="2026-10610019"/>
    <m/>
    <m/>
    <s v="XOLIQOVA GULNOZA HALIMOVNA"/>
    <s v="43007832330052"/>
    <s v="30.07.1983"/>
    <s v="+998910896005"/>
    <s v="Навоий"/>
    <x v="1"/>
    <s v="Бўстон МФЙ"/>
    <s v="YARASHEVA NODIRA ABDURASHIDOVNA"/>
    <s v="42401885780034"/>
    <x v="3"/>
    <n v="0"/>
    <n v="0"/>
    <s v="Рад"/>
    <s v="Озиқ"/>
    <s v="Озиқ-овқат билан боғлиқ харажатларини қоплаш (Озиқ-овқат)"/>
    <n v="0"/>
    <s v="10.03.2026"/>
    <s v="Oddiy"/>
    <s v="10.03.2026"/>
    <s v="??????? ??? ????"/>
    <m/>
    <s v="Yuq"/>
    <d v="2026-03-10T12:34:54"/>
    <n v="0"/>
    <m/>
    <n v="46091.524236111109"/>
    <m/>
    <n v="65244"/>
  </r>
  <r>
    <s v="11289803"/>
    <s v="19.02.2026"/>
    <s v="2026-10609055"/>
    <m/>
    <m/>
    <s v="TUROBOVA SANOBAR MAXMUDOVNA"/>
    <s v="42705742330018"/>
    <s v="27.05.1974"/>
    <s v="+998994532924"/>
    <s v="Навоий"/>
    <x v="1"/>
    <s v="Бўстон МФЙ"/>
    <s v="YARASHEVA NODIRA ABDURASHIDOVNA"/>
    <s v="42401885780034"/>
    <x v="2"/>
    <n v="0"/>
    <n v="3"/>
    <s v="Тўланди"/>
    <s v="Озиқ"/>
    <s v="Озиқ-овқат билан боғлиқ харажатларини қоплаш (Озиқ-овқат)"/>
    <n v="412000"/>
    <s v="23.02.2026"/>
    <s v="Oddiy"/>
    <s v="04.03.2026"/>
    <m/>
    <n v="412000"/>
    <m/>
    <d v="2026-03-04T14:31:33"/>
    <n v="0"/>
    <n v="412000"/>
    <n v="46085.605243055557"/>
    <m/>
    <n v="65249"/>
  </r>
  <r>
    <s v="11152174"/>
    <s v="11.02.2026"/>
    <s v="2026-10448758"/>
    <m/>
    <m/>
    <s v="SHAMSIYEVA SHAHNOZA NASRIDDIN QIZI"/>
    <s v="40910985780014"/>
    <s v="09.10.1998"/>
    <s v="+998951891263"/>
    <s v="Навоий"/>
    <x v="1"/>
    <s v="Бўстон МФЙ"/>
    <s v="YARASHEVA NODIRA ABDURASHIDOVNA"/>
    <s v="42401885780034"/>
    <x v="2"/>
    <n v="0"/>
    <n v="1"/>
    <s v="Тўланди"/>
    <s v="Озиқ"/>
    <s v="Озиқ-овқат билан боғлиқ харажатларини қоплаш (Озиқ-овқат)"/>
    <n v="412000"/>
    <s v="23.02.2026"/>
    <s v="Oddiy"/>
    <s v="04.03.2026"/>
    <m/>
    <n v="412000"/>
    <m/>
    <d v="2026-03-04T14:29:43"/>
    <n v="0"/>
    <n v="412000"/>
    <n v="46085.60396990741"/>
    <m/>
    <n v="65250"/>
  </r>
  <r>
    <s v="13099958"/>
    <s v="01.06.2026"/>
    <s v="2026-12826098"/>
    <m/>
    <m/>
    <s v="BERDIYEVA MUKARAM UMUROVNA"/>
    <s v="41812612330012"/>
    <s v="18.12.1961"/>
    <s v="+998934380541"/>
    <s v="Навоий"/>
    <x v="1"/>
    <s v="Сўфиён МФЙ"/>
    <s v="MUXTOROV AZIZBEK MUXTOR O‘G‘LI"/>
    <s v="50101005780021"/>
    <x v="6"/>
    <n v="0"/>
    <n v="0"/>
    <s v="Рад"/>
    <s v="Жарроҳлик"/>
    <s v="Жарроҳлик амалиёти харажатларини қоплаш"/>
    <n v="0"/>
    <s v="01.06.2026"/>
    <s v="Oddiy"/>
    <m/>
    <m/>
    <m/>
    <m/>
    <m/>
    <n v="0"/>
    <m/>
    <m/>
    <m/>
    <m/>
  </r>
  <r>
    <s v="12792939"/>
    <s v="04.05.2026"/>
    <s v="2026-12424508"/>
    <m/>
    <m/>
    <s v="UMUROVA SALIMA ZAYIROVNA"/>
    <s v="41402612330035"/>
    <s v="14.02.1961"/>
    <s v="+998883030823"/>
    <s v="Навоий"/>
    <x v="1"/>
    <s v="Сўфиён МФЙ"/>
    <s v="MUXTOROV AZIZBEK MUXTOR O‘G‘LI"/>
    <s v="50101005780021"/>
    <x v="5"/>
    <n v="0"/>
    <n v="0"/>
    <s v="Қарор"/>
    <s v="Жарроҳлик"/>
    <s v="Жарроҳлик амалиёти харажатларини қоплаш"/>
    <n v="4120000000"/>
    <s v="07.05.2026"/>
    <s v="Oddiy"/>
    <s v="14.05.2026"/>
    <s v="????? ????????"/>
    <n v="58171075"/>
    <s v="Ha"/>
    <d v="2026-05-14T08:53:11"/>
    <n v="0"/>
    <n v="58171075"/>
    <n v="46156.370266203703"/>
    <m/>
    <n v="189431"/>
  </r>
  <r>
    <s v="11858622"/>
    <s v="12.03.2026"/>
    <s v="2026-11298132"/>
    <m/>
    <m/>
    <s v="SATTOROVA NASIBA FATTOYEVNA"/>
    <s v="42304862330047"/>
    <s v="23.04.1986"/>
    <s v="+998912545020"/>
    <s v="Навоий"/>
    <x v="1"/>
    <s v="Сўфиён МФЙ"/>
    <s v="MUXTOROV AZIZBEK MUXTOR O‘G‘LI"/>
    <s v="50101005780021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0:26:27"/>
    <n v="0"/>
    <n v="412000"/>
    <n v="46093.435034722221"/>
    <m/>
    <n v="126835"/>
  </r>
  <r>
    <s v="11791595"/>
    <s v="10.03.2026"/>
    <s v="2026-11218295"/>
    <m/>
    <m/>
    <s v="OLIMOVA SHOHIDA ODILOVNA"/>
    <s v="42707815780029"/>
    <s v="27.07.1981"/>
    <s v="+998993372825"/>
    <s v="Навоий"/>
    <x v="1"/>
    <s v="Сўфиён МФЙ"/>
    <s v="MUXTOROV AZIZBEK MUXTOR O‘G‘LI"/>
    <s v="5010100578002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3:49:13"/>
    <n v="0"/>
    <n v="412000"/>
    <n v="46091.992511574077"/>
    <m/>
    <n v="113401"/>
  </r>
  <r>
    <s v="11791409"/>
    <s v="10.03.2026"/>
    <s v="2026-11218074"/>
    <m/>
    <m/>
    <s v="ADIZOVA SHAXLO AKRAMOVNA"/>
    <s v="41204722330037"/>
    <s v="12.04.1972"/>
    <s v="+998910890151"/>
    <s v="Навоий"/>
    <x v="1"/>
    <s v="Сўфиён МФЙ"/>
    <s v="MUXTOROV AZIZBEK MUXTOR O‘G‘LI"/>
    <s v="50101005780021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6:17:03"/>
    <n v="0"/>
    <n v="412000"/>
    <n v="46092.678506944445"/>
    <m/>
    <n v="113416"/>
  </r>
  <r>
    <s v="11791294"/>
    <s v="10.03.2026"/>
    <s v="2026-11217936"/>
    <m/>
    <m/>
    <s v="NURMURODOVA NARGIZA RAXIM QIZI"/>
    <s v="40703955780020"/>
    <s v="07.03.1995"/>
    <s v="+998990799557"/>
    <s v="Навоий"/>
    <x v="1"/>
    <s v="Сўфиён МФЙ"/>
    <s v="MUXTOROV AZIZBEK MUXTOR O‘G‘LI"/>
    <s v="5010100578002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3:48:22"/>
    <n v="0"/>
    <n v="412000"/>
    <n v="46091.9919212963"/>
    <m/>
    <n v="113215"/>
  </r>
  <r>
    <s v="11791182"/>
    <s v="10.03.2026"/>
    <s v="2026-11217799"/>
    <m/>
    <m/>
    <s v="GADOYEVA DILNAVOZ ABDURASHIDOVNA"/>
    <s v="42909871070124"/>
    <s v="29.09.1987"/>
    <s v="+998993252964"/>
    <s v="Навоий"/>
    <x v="1"/>
    <s v="Сўфиён МФЙ"/>
    <s v="MUXTOROV AZIZBEK MUXTOR O‘G‘LI"/>
    <s v="5010100578002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3:47:56"/>
    <n v="0"/>
    <n v="412000"/>
    <n v="46091.991620370369"/>
    <m/>
    <n v="113209"/>
  </r>
  <r>
    <s v="11735977"/>
    <s v="07.03.2026"/>
    <s v="2026-11145146"/>
    <m/>
    <m/>
    <s v="BOZOROVA MASTURA TO‘XTA QIZI"/>
    <s v="41402922330042"/>
    <s v="14.02.1992"/>
    <s v="+998913095625"/>
    <s v="Навоий"/>
    <x v="1"/>
    <s v="Сўфиён МФЙ"/>
    <s v="MUXTOROV AZIZBEK MUXTOR O‘G‘LI"/>
    <s v="50101005780021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34820"/>
    <s v="07.03.2026"/>
    <s v="2026-11143801"/>
    <m/>
    <m/>
    <s v="ASHUROV DOSTON KAMOL O‘G‘LI"/>
    <s v="31203912330018"/>
    <s v="12.03.1991"/>
    <s v="+998913314888"/>
    <s v="Навоий"/>
    <x v="1"/>
    <s v="Сўфиён МФЙ"/>
    <s v="MUXTOROV AZIZBEK MUXTOR O‘G‘LI"/>
    <s v="5010100578002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2:32:18"/>
    <n v="0"/>
    <n v="412000"/>
    <n v="46091.939097222225"/>
    <m/>
    <n v="112952"/>
  </r>
  <r>
    <s v="11734629"/>
    <s v="07.03.2026"/>
    <s v="2026-11143565"/>
    <m/>
    <m/>
    <s v="RAXIMOVA DILRABO XOLIKOVNA"/>
    <s v="42810672330028"/>
    <s v="28.10.1967"/>
    <s v="+998883219212"/>
    <s v="Навоий"/>
    <x v="1"/>
    <s v="Сўфиён МФЙ"/>
    <s v="MUXTOROV AZIZBEK MUXTOR O‘G‘LI"/>
    <s v="5010100578002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3:47:36"/>
    <n v="0"/>
    <n v="412000"/>
    <n v="46091.991388888891"/>
    <m/>
    <n v="112963"/>
  </r>
  <r>
    <s v="11734367"/>
    <s v="07.03.2026"/>
    <s v="2026-11143264"/>
    <m/>
    <m/>
    <s v="GADOYEVA DILNAVOZ ABDURASHIDOVNA"/>
    <s v="42909871070124"/>
    <s v="29.09.1987"/>
    <s v="+998993252964"/>
    <s v="Навоий"/>
    <x v="1"/>
    <s v="Сўфиён МФЙ"/>
    <s v="MUXTOROV AZIZBEK MUXTOR O‘G‘LI"/>
    <s v="50101005780021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5526"/>
    <s v="04.03.2026"/>
    <s v="2026-11028233"/>
    <m/>
    <m/>
    <s v="NURMURODOVA NARGIZA RAXIM QIZI"/>
    <s v="40703955780020"/>
    <s v="07.03.1995"/>
    <s v="+998990799557"/>
    <s v="Навоий"/>
    <x v="1"/>
    <s v="Сўфиён МФЙ"/>
    <s v="MUXTOROV AZIZBEK MUXTOR O‘G‘LI"/>
    <s v="50101005780021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3314159"/>
    <s v="11.06.2026"/>
    <s v="2026-13110289"/>
    <m/>
    <m/>
    <s v="BAXRAMOVA MOXIRA KARIMOVNA"/>
    <s v="43004682330025"/>
    <s v="30.04.1968"/>
    <s v="+998995715352"/>
    <s v="Навоий"/>
    <x v="1"/>
    <s v="Яшнобод МФЙ"/>
    <s v="TOLIBOVA NILUFAR AKBAROVNA"/>
    <s v="42901852330047"/>
    <x v="2"/>
    <n v="0"/>
    <n v="1"/>
    <s v="Тўланди"/>
    <s v="Озиқ"/>
    <s v="Озиқ-овқат билан боғлиқ харажатларини қоплаш (Озиқ-овқат)"/>
    <n v="412000"/>
    <s v="11.06.2026"/>
    <s v="Oddiy"/>
    <s v="12.06.2026"/>
    <m/>
    <n v="412000"/>
    <m/>
    <d v="2026-06-12T09:19:20"/>
    <n v="0"/>
    <n v="412000"/>
    <n v="46185.388425925928"/>
    <m/>
    <n v="415723"/>
  </r>
  <r>
    <s v="13312149"/>
    <s v="11.06.2026"/>
    <s v="2026-13107544"/>
    <m/>
    <m/>
    <s v="G‘AFUROV BOBOJON QAHOROVICH"/>
    <s v="30211735760012"/>
    <s v="02.11.1973"/>
    <s v="+998946391766"/>
    <s v="Навоий"/>
    <x v="1"/>
    <s v="Яшнобод МФЙ"/>
    <s v="TOLIBOVA NILUFAR AKBAROVNA"/>
    <s v="42901852330047"/>
    <x v="5"/>
    <n v="0"/>
    <n v="0"/>
    <s v="Қарор"/>
    <s v="Озиқ"/>
    <s v="Озиқ-овқат билан боғлиқ харажатларини қоплаш (Озиқ-овқат)"/>
    <n v="412000"/>
    <s v="11.06.2026"/>
    <s v="Oddiy"/>
    <s v="12.06.2026"/>
    <s v="????? ????????"/>
    <n v="412000"/>
    <s v="Ha"/>
    <d v="2026-06-12T09:19:42"/>
    <n v="0"/>
    <n v="412000"/>
    <n v="46185.388680555552"/>
    <m/>
    <n v="415718"/>
  </r>
  <r>
    <s v="13248932"/>
    <s v="09.06.2026"/>
    <s v="2026-13023156"/>
    <m/>
    <m/>
    <s v="TURDIYEVA LOBAR IBODULLAYEVNA"/>
    <s v="43001862330062"/>
    <s v="30.01.1986"/>
    <s v="+998500266563"/>
    <s v="Навоий"/>
    <x v="1"/>
    <s v="Яшнобод МФЙ"/>
    <s v="TOLIBOVA NILUFAR AKBAROVNA"/>
    <s v="42901852330047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1.06.2026"/>
    <m/>
    <n v="412000"/>
    <m/>
    <d v="2026-06-11T15:11:25"/>
    <n v="0"/>
    <n v="412000"/>
    <n v="46184.632928240739"/>
    <m/>
    <n v="339091"/>
  </r>
  <r>
    <s v="12864533"/>
    <s v="07.05.2026"/>
    <s v="2026-12511169"/>
    <m/>
    <m/>
    <s v="DAVRONOV UMARBOY KURBANOVICH"/>
    <s v="32803702330018"/>
    <s v="28.03.1970"/>
    <s v="+998956280370"/>
    <s v="Навоий"/>
    <x v="1"/>
    <s v="Яшнобод МФЙ"/>
    <s v="TOLIBOVA NILUFAR AKBAROVNA"/>
    <s v="42901852330047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4.06.2026"/>
    <m/>
    <n v="412000"/>
    <m/>
    <d v="2026-06-04T21:23:27"/>
    <n v="0"/>
    <n v="412000"/>
    <n v="46177.891284722224"/>
    <m/>
    <n v="214816"/>
  </r>
  <r>
    <s v="12417635"/>
    <s v="03.04.2026"/>
    <s v="2026-11959361"/>
    <m/>
    <m/>
    <s v="HAMITOVA SHAHNOZA BAHRON QIZI"/>
    <s v="40804952330026"/>
    <s v="08.04.1995"/>
    <s v="+998947312520"/>
    <s v="Навоий"/>
    <x v="1"/>
    <s v="Яшнобод МФЙ"/>
    <s v="TOLIBOVA NILUFAR AKBAROVNA"/>
    <s v="42901852330047"/>
    <x v="8"/>
    <n v="0"/>
    <n v="0"/>
    <s v="Жараён"/>
    <s v="Жарроҳлик"/>
    <s v="Жарроҳлик амалиёти харажатларини қоплаш"/>
    <n v="4120000000"/>
    <s v="02.06.2026"/>
    <s v="Oddiy"/>
    <m/>
    <m/>
    <m/>
    <m/>
    <m/>
    <n v="0"/>
    <m/>
    <m/>
    <m/>
    <m/>
  </r>
  <r>
    <s v="11872560"/>
    <s v="12.03.2026"/>
    <s v="2026-11314157"/>
    <m/>
    <m/>
    <s v="NASRIYEVA NIGORA RAMAZON QIZI"/>
    <s v="41511985780023"/>
    <s v="15.11.1998"/>
    <s v="+998979019122"/>
    <s v="Навоий"/>
    <x v="1"/>
    <s v="Яшнобод МФЙ"/>
    <s v="TOLIBOVA NILUFAR AKBAROVNA"/>
    <s v="42901852330047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67804"/>
    <s v="12.03.2026"/>
    <s v="2026-11308645"/>
    <m/>
    <m/>
    <s v="YARASHOVA GULSARA ISMOIL QIZI"/>
    <s v="41404975780027"/>
    <s v="14.04.1997"/>
    <s v="+998777320047"/>
    <s v="Навоий"/>
    <x v="1"/>
    <s v="Яшнобод МФЙ"/>
    <s v="TOLIBOVA NILUFAR AKBAROVNA"/>
    <s v="42901852330047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4.03.2026"/>
    <m/>
    <n v="412000"/>
    <m/>
    <d v="2026-03-14T10:57:04"/>
    <n v="0"/>
    <n v="412000"/>
    <n v="46095.456296296295"/>
    <m/>
    <n v="127865"/>
  </r>
  <r>
    <s v="11841566"/>
    <s v="11.03.2026"/>
    <s v="2026-11278208"/>
    <m/>
    <m/>
    <s v="SIROJEVA SEVARA AVAZ QIZI"/>
    <s v="62505065780022"/>
    <s v="25.05.2006"/>
    <s v="+998947454240"/>
    <s v="Навоий"/>
    <x v="1"/>
    <s v="Яшнобод МФЙ"/>
    <s v="TOLIBOVA NILUFAR AKBAROVNA"/>
    <s v="42901852330047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40836"/>
    <s v="11.03.2026"/>
    <s v="2026-11277307"/>
    <m/>
    <m/>
    <s v="ADIZOVA KAMOLA NAYIMOVNA"/>
    <s v="40612892330053"/>
    <s v="06.12.1989"/>
    <s v="+998990343631"/>
    <s v="Навоий"/>
    <x v="1"/>
    <s v="Яшнобод МФЙ"/>
    <s v="TOLIBOVA NILUFAR AKBAROVNA"/>
    <s v="42901852330047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3.03.2026"/>
    <m/>
    <n v="412000"/>
    <m/>
    <d v="2026-03-13T17:00:35"/>
    <n v="0"/>
    <n v="412000"/>
    <n v="46094.708738425928"/>
    <m/>
    <n v="126305"/>
  </r>
  <r>
    <s v="11840288"/>
    <s v="11.03.2026"/>
    <s v="2026-11276654"/>
    <m/>
    <m/>
    <s v="HAYDAROVA ABERA AKMAL QIZI"/>
    <s v="40606995780026"/>
    <s v="06.06.1999"/>
    <s v="+998947340305"/>
    <s v="Навоий"/>
    <x v="1"/>
    <s v="Яшнобод МФЙ"/>
    <s v="TOLIBOVA NILUFAR AKBAROVNA"/>
    <s v="42901852330047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3.03.2026"/>
    <m/>
    <n v="412000"/>
    <m/>
    <d v="2026-03-13T17:01:03"/>
    <n v="0"/>
    <n v="412000"/>
    <n v="46094.709062499998"/>
    <m/>
    <n v="126316"/>
  </r>
  <r>
    <s v="11829890"/>
    <s v="11.03.2026"/>
    <s v="2026-11264299"/>
    <m/>
    <m/>
    <s v="TILAVOVA ROXILA BAXRONOVNA"/>
    <s v="41701852330080"/>
    <s v="17.01.1985"/>
    <s v="+998885871800"/>
    <s v="Навоий"/>
    <x v="1"/>
    <s v="Яшнобод МФЙ"/>
    <s v="TOLIBOVA NILUFAR AKBAROVNA"/>
    <s v="42901852330047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3.03.2026"/>
    <m/>
    <n v="412000"/>
    <m/>
    <d v="2026-03-13T16:59:52"/>
    <n v="0"/>
    <n v="412000"/>
    <n v="46094.708240740743"/>
    <m/>
    <n v="119134"/>
  </r>
  <r>
    <s v="11734212"/>
    <s v="07.03.2026"/>
    <s v="2026-11143096"/>
    <m/>
    <m/>
    <s v="NASRIYEVA NIGORA RAMAZON QIZI"/>
    <s v="41511985780023"/>
    <s v="15.11.1998"/>
    <s v="+998979019122"/>
    <s v="Навоий"/>
    <x v="1"/>
    <s v="Яшнобод МФЙ"/>
    <s v="TOLIBOVA NILUFAR AKBAROVNA"/>
    <s v="42901852330047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33712"/>
    <s v="07.03.2026"/>
    <s v="2026-11142520"/>
    <m/>
    <m/>
    <s v="G‘AYBULLOYEVA NILUFAR G‘AYBULLO QIZI"/>
    <s v="60101035780012"/>
    <s v="01.01.2003"/>
    <s v="+998910889373"/>
    <s v="Навоий"/>
    <x v="1"/>
    <s v="Яшнобод МФЙ"/>
    <s v="TOLIBOVA NILUFAR AKBAROVNA"/>
    <s v="42901852330047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4.03.2026"/>
    <m/>
    <n v="412000"/>
    <m/>
    <d v="2026-03-14T10:56:27"/>
    <n v="0"/>
    <n v="412000"/>
    <n v="46095.455868055556"/>
    <m/>
    <n v="109266"/>
  </r>
  <r>
    <s v="11733387"/>
    <s v="07.03.2026"/>
    <s v="2026-11142139"/>
    <m/>
    <m/>
    <s v="RO‘ZIYEVA DILFUZA TOSHOVNA"/>
    <s v="41302782330027"/>
    <s v="13.02.1978"/>
    <s v="+998912504015"/>
    <s v="Навоий"/>
    <x v="1"/>
    <s v="Яшнобод МФЙ"/>
    <s v="TOLIBOVA NILUFAR AKBAROVNA"/>
    <s v="42901852330047"/>
    <x v="6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235112"/>
    <s v="17.02.2026"/>
    <s v="2026-10545646"/>
    <m/>
    <m/>
    <s v="NORQULOV ELBEK ELYORJON O`GLI"/>
    <s v="50606195780025"/>
    <s v="06.06.2019"/>
    <s v="+998991381210"/>
    <s v="Навоий"/>
    <x v="1"/>
    <s v="Яшнобод МФЙ"/>
    <s v="TOLIBOVA NILUFAR AKBAROVNA"/>
    <s v="42901852330047"/>
    <x v="7"/>
    <n v="0"/>
    <n v="0"/>
    <s v="Рад"/>
    <s v="Даволаниш"/>
    <s v="Жарроҳлик амалиётисиз даволаниш харажатларини қоплаш"/>
    <n v="0"/>
    <s v="21.04.2026"/>
    <s v="Oddiy"/>
    <m/>
    <m/>
    <m/>
    <m/>
    <m/>
    <n v="0"/>
    <m/>
    <m/>
    <m/>
    <m/>
  </r>
  <r>
    <s v="13413330"/>
    <s v="18.06.2026"/>
    <s v="2026-13243923"/>
    <m/>
    <m/>
    <s v="RO‘ZIKULOV ISMOIL BAXTIYOR O‘G‘LI"/>
    <s v="30407912330019"/>
    <s v="04.07.1991"/>
    <s v="+998773183329"/>
    <s v="Навоий"/>
    <x v="1"/>
    <s v="Гулбоғ МФЙ"/>
    <s v="PULATOV ULMAS FAYZULLAYEVICH"/>
    <s v="32805852330072"/>
    <x v="0"/>
    <n v="0"/>
    <n v="0"/>
    <s v="Рад"/>
    <s v="Озиқ"/>
    <s v="Озиқ-овқат билан боғлиқ харажатларини қоплаш (Озиқ-овқат)"/>
    <n v="0"/>
    <s v="18.06.2026"/>
    <s v="Oddiy"/>
    <m/>
    <m/>
    <m/>
    <m/>
    <m/>
    <n v="0"/>
    <m/>
    <m/>
    <m/>
    <m/>
  </r>
  <r>
    <s v="13412588"/>
    <s v="18.06.2026"/>
    <s v="2026-13242963"/>
    <m/>
    <m/>
    <s v="TURDIYEVA RA’NO NASIMOVNA"/>
    <s v="43101822330058"/>
    <s v="31.01.1982"/>
    <s v="+998773183329"/>
    <s v="Навоий"/>
    <x v="1"/>
    <s v="Гулбоғ МФЙ"/>
    <s v="PULATOV ULMAS FAYZULLAYEVICH"/>
    <s v="32805852330072"/>
    <x v="0"/>
    <n v="0"/>
    <n v="0"/>
    <s v="Рад"/>
    <s v="Озиқ"/>
    <s v="Озиқ-овқат билан боғлиқ харажатларини қоплаш (Озиқ-овқат)"/>
    <n v="0"/>
    <s v="18.06.2026"/>
    <s v="Oddiy"/>
    <m/>
    <m/>
    <m/>
    <m/>
    <m/>
    <n v="0"/>
    <m/>
    <m/>
    <m/>
    <m/>
  </r>
  <r>
    <s v="13382085"/>
    <s v="16.06.2026"/>
    <s v="2026-13202060"/>
    <m/>
    <m/>
    <s v="FAYZIYEVA GULZODA TILAVOVNA"/>
    <s v="40910775780015"/>
    <s v="09.10.1977"/>
    <s v="+998938695258"/>
    <s v="Навоий"/>
    <x v="1"/>
    <s v="Гулбоғ МФЙ"/>
    <s v="PULATOV ULMAS FAYZULLAYEVICH"/>
    <s v="3280585233007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6.06.2026"/>
    <s v="Oddiy"/>
    <s v="17.06.2026"/>
    <s v="????? ????????"/>
    <n v="2060000"/>
    <s v="Ha"/>
    <d v="2026-06-17T12:15:01"/>
    <n v="0"/>
    <n v="2060000"/>
    <n v="46190.510428240741"/>
    <m/>
    <n v="611223"/>
  </r>
  <r>
    <s v="13382063"/>
    <s v="16.06.2026"/>
    <s v="2026-13202027"/>
    <m/>
    <m/>
    <s v="FAYZIYEVA GULZODA TILAVOVNA"/>
    <s v="40910775780015"/>
    <s v="09.10.1977"/>
    <s v="+998938695258"/>
    <s v="Навоий"/>
    <x v="1"/>
    <s v="Гулбоғ МФЙ"/>
    <s v="PULATOV ULMAS FAYZULLAYEVICH"/>
    <s v="32805852330072"/>
    <x v="0"/>
    <n v="0"/>
    <n v="0"/>
    <s v="Рад"/>
    <s v="Озиқ"/>
    <s v="Озиқ-овқат билан боғлиқ харажатларини қоплаш (Озиқ-овқат)"/>
    <n v="0"/>
    <s v="17.06.2026"/>
    <s v="Oddiy"/>
    <m/>
    <m/>
    <m/>
    <m/>
    <m/>
    <n v="0"/>
    <m/>
    <m/>
    <m/>
    <m/>
  </r>
  <r>
    <s v="13352779"/>
    <s v="15.06.2026"/>
    <s v="2026-13163036"/>
    <m/>
    <m/>
    <s v="RUZIKULOVA MARZIYA XXX"/>
    <s v="40601572330018"/>
    <s v="06.01.1957"/>
    <s v="+998906195556"/>
    <s v="Навоий"/>
    <x v="1"/>
    <s v="Гулбоғ МФЙ"/>
    <s v="PULATOV ULMAS FAYZULLAYEVICH"/>
    <s v="32805852330072"/>
    <x v="0"/>
    <n v="0"/>
    <n v="0"/>
    <s v="Рад"/>
    <s v="Озиқ"/>
    <s v="Озиқ-овқат билан боғлиқ харажатларини қоплаш (Озиқ-овқат)"/>
    <n v="0"/>
    <s v="17.06.2026"/>
    <s v="Oddiy"/>
    <m/>
    <m/>
    <m/>
    <m/>
    <m/>
    <n v="0"/>
    <m/>
    <m/>
    <m/>
    <m/>
  </r>
  <r>
    <s v="13223508"/>
    <s v="08.06.2026"/>
    <s v="2026-12989787"/>
    <m/>
    <m/>
    <s v="SANOQULOVA FIRUZA MUXAMATOVNA"/>
    <s v="42406871140098"/>
    <s v="24.06.1987"/>
    <s v="+998997182802"/>
    <s v="Навоий"/>
    <x v="1"/>
    <s v="Гулбоғ МФЙ"/>
    <s v="PULATOV ULMAS FAYZULLAYEVICH"/>
    <s v="32805852330072"/>
    <x v="5"/>
    <n v="0"/>
    <n v="0"/>
    <s v="Қарор"/>
    <s v="Озиқ"/>
    <s v="Озиқ-овқат билан боғлиқ харажатларини қоплаш (Озиқ-овқат)"/>
    <n v="412000"/>
    <s v="08.06.2026"/>
    <s v="Oddiy"/>
    <s v="12.06.2026"/>
    <s v="????? ????????"/>
    <n v="412000"/>
    <s v="Ha"/>
    <d v="2026-06-12T16:22:26"/>
    <n v="0"/>
    <n v="412000"/>
    <n v="46185.682245370372"/>
    <m/>
    <n v="307408"/>
  </r>
  <r>
    <s v="13223407"/>
    <s v="08.06.2026"/>
    <s v="2026-12989664"/>
    <m/>
    <m/>
    <s v="SANOQULOVA FIRUZA MUXAMATOVNA"/>
    <s v="42406871140098"/>
    <s v="24.06.1987"/>
    <s v="+998997182802"/>
    <s v="Навоий"/>
    <x v="1"/>
    <s v="Гулбоғ МФЙ"/>
    <s v="PULATOV ULMAS FAYZULLAYEVICH"/>
    <s v="3280585233007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8.06.2026"/>
    <s v="Oddiy"/>
    <s v="12.06.2026"/>
    <s v="????? ????????"/>
    <n v="2060000"/>
    <s v="Ha"/>
    <d v="2026-06-12T16:22:11"/>
    <n v="0"/>
    <n v="2060000"/>
    <n v="46185.682071759256"/>
    <m/>
    <n v="307416"/>
  </r>
  <r>
    <s v="13156251"/>
    <s v="03.06.2026"/>
    <s v="2026-12899407"/>
    <m/>
    <m/>
    <s v="BAXRONOVA MUSALAM ILYASOVNA"/>
    <s v="42911572330052"/>
    <s v="29.11.1957"/>
    <s v="+998949845055"/>
    <s v="Навоий"/>
    <x v="1"/>
    <s v="Гулбоғ МФЙ"/>
    <s v="PULATOV ULMAS FAYZULLAYEVICH"/>
    <s v="32805852330072"/>
    <x v="0"/>
    <n v="0"/>
    <n v="0"/>
    <s v="Рад"/>
    <s v="Жарроҳлик"/>
    <s v="Жарроҳлик амалиёти харажатларини қоплаш"/>
    <n v="0"/>
    <s v="18.06.2026"/>
    <s v="Oddiy"/>
    <m/>
    <m/>
    <m/>
    <m/>
    <m/>
    <n v="0"/>
    <m/>
    <m/>
    <m/>
    <m/>
  </r>
  <r>
    <s v="13148559"/>
    <s v="03.06.2026"/>
    <s v="2026-12889946"/>
    <m/>
    <m/>
    <s v="RUZIKULOVA MARZIYA XXX"/>
    <s v="40601572330018"/>
    <s v="06.01.1957"/>
    <s v="+998906195556"/>
    <s v="Навоий"/>
    <x v="1"/>
    <s v="Гулбоғ МФЙ"/>
    <s v="PULATOV ULMAS FAYZULLAYEVICH"/>
    <s v="32805852330072"/>
    <x v="0"/>
    <n v="0"/>
    <n v="0"/>
    <s v="Рад"/>
    <s v="Озиқ"/>
    <s v="Озиқ-овқат билан боғлиқ харажатларини қоплаш (Озиқ-овқат)"/>
    <n v="0"/>
    <s v="08.06.2026"/>
    <s v="Oddiy"/>
    <m/>
    <m/>
    <m/>
    <m/>
    <m/>
    <n v="0"/>
    <m/>
    <m/>
    <m/>
    <m/>
  </r>
  <r>
    <s v="13046172"/>
    <s v="22.05.2026"/>
    <s v="2026-12751013"/>
    <m/>
    <m/>
    <s v="XIDIROVA DILSHODA XOLMUMINOVNA"/>
    <s v="41906885780017"/>
    <s v="19.06.1988"/>
    <s v="+998942255989"/>
    <s v="Навоий"/>
    <x v="1"/>
    <s v="Гулбоғ МФЙ"/>
    <s v="PULATOV ULMAS FAYZULLAYEVICH"/>
    <s v="32805852330072"/>
    <x v="5"/>
    <n v="0"/>
    <n v="0"/>
    <s v="Қарор"/>
    <s v="Озиқ"/>
    <s v="Озиқ-овқат билан боғлиқ харажатларини қоплаш (Озиқ-овқат)"/>
    <n v="412000"/>
    <s v="01.06.2026"/>
    <s v="Oddiy"/>
    <s v="08.06.2026"/>
    <s v="????? ????????"/>
    <n v="412000"/>
    <s v="Ha"/>
    <d v="2026-06-08T11:33:50"/>
    <n v="0"/>
    <n v="412000"/>
    <n v="46181.481828703705"/>
    <m/>
    <n v="214946"/>
  </r>
  <r>
    <s v="13035621"/>
    <s v="21.05.2026"/>
    <s v="2026-12737387"/>
    <m/>
    <m/>
    <s v="SAYFIYEVA ASILA SAIDOVNA"/>
    <s v="41601775780028"/>
    <s v="16.01.1977"/>
    <s v="+998945259077"/>
    <s v="Навоий"/>
    <x v="1"/>
    <s v="Гулбоғ МФЙ"/>
    <s v="PULATOV ULMAS FAYZULLAYEVICH"/>
    <s v="32805852330072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6.2026"/>
    <s v="Oddiy"/>
    <s v="01.06.2026"/>
    <s v="??????? ??? ????"/>
    <m/>
    <s v="Yuq"/>
    <d v="2026-06-01T17:59:53"/>
    <n v="0"/>
    <m/>
    <n v="46174.749918981484"/>
    <m/>
    <n v="203831"/>
  </r>
  <r>
    <s v="13035554"/>
    <s v="21.05.2026"/>
    <s v="2026-12737304"/>
    <m/>
    <m/>
    <s v="SAYFIYEVA ASILA SAIDOVNA"/>
    <s v="41601775780028"/>
    <s v="16.01.1977"/>
    <s v="+998945259077"/>
    <s v="Навоий"/>
    <x v="1"/>
    <s v="Гулбоғ МФЙ"/>
    <s v="PULATOV ULMAS FAYZULLAYEVICH"/>
    <s v="32805852330072"/>
    <x v="3"/>
    <n v="0"/>
    <n v="0"/>
    <s v="Рад"/>
    <s v="Озиқ"/>
    <s v="Озиқ-овқат билан боғлиқ харажатларини қоплаш (Озиқ-овқат)"/>
    <n v="0"/>
    <s v="01.06.2026"/>
    <s v="Oddiy"/>
    <s v="01.06.2026"/>
    <s v="??????? ??? ????"/>
    <m/>
    <s v="Yuq"/>
    <d v="2026-06-01T18:00:29"/>
    <n v="0"/>
    <m/>
    <n v="46174.750335648147"/>
    <m/>
    <n v="203850"/>
  </r>
  <r>
    <s v="12943796"/>
    <s v="14.05.2026"/>
    <s v="2026-12617397"/>
    <m/>
    <m/>
    <s v="BAFOYEVA ZEBINISO O‘KTAMOVNA"/>
    <s v="40207901070110"/>
    <s v="02.07.1990"/>
    <s v="+998918520810"/>
    <s v="Навоий"/>
    <x v="1"/>
    <s v="Гулбоғ МФЙ"/>
    <s v="PULATOV ULMAS FAYZULLAYEVICH"/>
    <s v="32805852330072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20.05.2026"/>
    <m/>
    <n v="412000"/>
    <m/>
    <d v="2026-05-20T15:09:27"/>
    <n v="0"/>
    <n v="412000"/>
    <n v="46162.631562499999"/>
    <m/>
    <n v="192324"/>
  </r>
  <r>
    <s v="12943689"/>
    <s v="14.05.2026"/>
    <s v="2026-12617259"/>
    <m/>
    <m/>
    <s v="BAFOYEVA ZEBINISO O‘KTAMOVNA"/>
    <s v="40207901070110"/>
    <s v="02.07.1990"/>
    <s v="+998918520810"/>
    <s v="Навоий"/>
    <x v="1"/>
    <s v="Гулбоғ МФЙ"/>
    <s v="PULATOV ULMAS FAYZULLAYEVICH"/>
    <s v="3280585233007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4.05.2026"/>
    <s v="Oddiy"/>
    <s v="20.05.2026"/>
    <m/>
    <n v="2060000"/>
    <m/>
    <d v="2026-05-20T15:09:39"/>
    <n v="0"/>
    <n v="2060000"/>
    <n v="46162.631701388891"/>
    <m/>
    <n v="192328"/>
  </r>
  <r>
    <s v="12941681"/>
    <s v="14.05.2026"/>
    <s v="2026-12614546"/>
    <m/>
    <m/>
    <s v="SHOYEV AZIM AXTAMOVICH"/>
    <s v="33107725780018"/>
    <s v="31.07.1972"/>
    <s v="+998913380949"/>
    <s v="Навоий"/>
    <x v="1"/>
    <s v="Гулбоғ МФЙ"/>
    <s v="PULATOV ULMAS FAYZULLAYEVICH"/>
    <s v="32805852330072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20.05.2026"/>
    <m/>
    <n v="412000"/>
    <m/>
    <d v="2026-05-20T15:09:14"/>
    <n v="0"/>
    <n v="412000"/>
    <n v="46162.631412037037"/>
    <m/>
    <n v="191975"/>
  </r>
  <r>
    <s v="12896834"/>
    <s v="12.05.2026"/>
    <s v="2026-12556466"/>
    <m/>
    <m/>
    <s v="TOIROVA DILNOZA TOLIB QIZI"/>
    <s v="40803925780013"/>
    <s v="08.03.1992"/>
    <s v="+998906202004"/>
    <s v="Навоий"/>
    <x v="1"/>
    <s v="Гулбоғ МФЙ"/>
    <s v="PULATOV ULMAS FAYZULLAYEVICH"/>
    <s v="32805852330072"/>
    <x v="5"/>
    <n v="0"/>
    <n v="0"/>
    <s v="Қарор"/>
    <s v="Озиқ"/>
    <s v="Озиқ-овқат билан боғлиқ харажатларини қоплаш (Озиқ-овқат)"/>
    <n v="412000"/>
    <s v="12.05.2026"/>
    <s v="Oddiy"/>
    <s v="14.05.2026"/>
    <s v="????? ????????"/>
    <n v="412000"/>
    <s v="Ha"/>
    <d v="2026-05-14T11:32:13"/>
    <n v="0"/>
    <n v="412000"/>
    <n v="46156.480706018519"/>
    <m/>
    <n v="187886"/>
  </r>
  <r>
    <s v="12855637"/>
    <s v="07.05.2026"/>
    <s v="2026-12500051"/>
    <m/>
    <m/>
    <s v="ZARIPOVA LOLA RUSTAMOVNA"/>
    <s v="41008732330027"/>
    <s v="10.08.1973"/>
    <s v="+998938661557"/>
    <s v="Навоий"/>
    <x v="1"/>
    <s v="Гулбоғ МФЙ"/>
    <s v="PULATOV ULMAS FAYZULLAYEVICH"/>
    <s v="3280585233007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8.05.2026"/>
    <s v="Oddiy"/>
    <s v="08.05.2026"/>
    <m/>
    <n v="2060000"/>
    <m/>
    <d v="2026-05-08T14:42:43"/>
    <n v="0"/>
    <n v="2060000"/>
    <n v="46150.612997685188"/>
    <m/>
    <n v="186306"/>
  </r>
  <r>
    <s v="12841305"/>
    <s v="06.05.2026"/>
    <s v="2026-12481438"/>
    <m/>
    <m/>
    <s v="ZARIPOVA LOLA RUSTAMOVNA"/>
    <s v="41008732330027"/>
    <s v="10.08.1973"/>
    <s v="+998938661557"/>
    <s v="Навоий"/>
    <x v="1"/>
    <s v="Гулбоғ МФЙ"/>
    <s v="PULATOV ULMAS FAYZULLAYEVICH"/>
    <s v="3280585233007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5.2026"/>
    <s v="Oddiy"/>
    <m/>
    <m/>
    <m/>
    <m/>
    <m/>
    <n v="0"/>
    <m/>
    <m/>
    <m/>
    <m/>
  </r>
  <r>
    <s v="12832363"/>
    <s v="06.05.2026"/>
    <s v="2026-12470666"/>
    <m/>
    <m/>
    <s v="OLIMOVA ZULFIZAR FARMONOVNA"/>
    <s v="43009861140044"/>
    <s v="30.09.1986"/>
    <s v="+998996818844"/>
    <s v="Навоий"/>
    <x v="1"/>
    <s v="Гулбоғ МФЙ"/>
    <s v="PULATOV ULMAS FAYZULLAYEVICH"/>
    <s v="3280585233007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8.05.2026"/>
    <s v="Oddiy"/>
    <s v="08.05.2026"/>
    <m/>
    <n v="2060000"/>
    <m/>
    <d v="2026-05-08T14:45:40"/>
    <n v="0"/>
    <n v="2060000"/>
    <n v="46150.615046296298"/>
    <m/>
    <n v="186305"/>
  </r>
  <r>
    <s v="12831942"/>
    <s v="06.05.2026"/>
    <s v="2026-12470144"/>
    <m/>
    <m/>
    <s v="TOIROVA DILNOZA TOLIB QIZI"/>
    <s v="40803925780013"/>
    <s v="08.03.1992"/>
    <s v="+998906202004"/>
    <s v="Навоий"/>
    <x v="1"/>
    <s v="Гулбоғ МФЙ"/>
    <s v="PULATOV ULMAS FAYZULLAYEVICH"/>
    <s v="32805852330072"/>
    <x v="0"/>
    <n v="0"/>
    <n v="0"/>
    <s v="Рад"/>
    <s v="Озиқ"/>
    <s v="Озиқ-овқат билан боғлиқ харажатларини қоплаш (Озиқ-овқат)"/>
    <n v="0"/>
    <s v="08.05.2026"/>
    <s v="Oddiy"/>
    <m/>
    <m/>
    <m/>
    <m/>
    <m/>
    <n v="0"/>
    <m/>
    <m/>
    <m/>
    <m/>
  </r>
  <r>
    <s v="12789315"/>
    <s v="04.05.2026"/>
    <s v="2026-12420447"/>
    <m/>
    <m/>
    <s v="TOIROVA DILNOZA TOLIB QIZI"/>
    <s v="40803925780013"/>
    <s v="08.03.1992"/>
    <s v="+998906202004"/>
    <s v="Навоий"/>
    <x v="1"/>
    <s v="Гулбоғ МФЙ"/>
    <s v="PULATOV ULMAS FAYZULLAYEVICH"/>
    <s v="32805852330072"/>
    <x v="0"/>
    <n v="0"/>
    <n v="0"/>
    <s v="Рад"/>
    <s v="Озиқ"/>
    <s v="Озиқ-овқат билан боғлиқ харажатларини қоплаш (Озиқ-овқат)"/>
    <n v="0"/>
    <s v="06.05.2026"/>
    <s v="Oddiy"/>
    <m/>
    <m/>
    <m/>
    <m/>
    <m/>
    <n v="0"/>
    <m/>
    <m/>
    <m/>
    <m/>
  </r>
  <r>
    <s v="12705307"/>
    <s v="27.04.2026"/>
    <s v="2026-12311640"/>
    <m/>
    <m/>
    <s v="SHODIYEVA OYSARA SHARIPOVNA"/>
    <s v="40209791140061"/>
    <s v="02.09.1979"/>
    <s v="+998942428804"/>
    <s v="Навоий"/>
    <x v="1"/>
    <s v="Гулбоғ МФЙ"/>
    <s v="PULATOV ULMAS FAYZULLAYEVICH"/>
    <s v="32805852330072"/>
    <x v="2"/>
    <n v="0"/>
    <n v="6"/>
    <s v="Тўланди"/>
    <s v="Кийим"/>
    <s v="Кийим-кечак ва бошқа энг зарур товарлар билан боғлиқ харажатларини қоплаш (Кийим-кечак)"/>
    <n v="2060000"/>
    <s v="28.04.2026"/>
    <s v="Oddiy"/>
    <s v="30.04.2026"/>
    <m/>
    <n v="2060000"/>
    <m/>
    <d v="2026-04-30T15:26:03"/>
    <n v="0"/>
    <n v="2060000"/>
    <n v="46142.643090277779"/>
    <m/>
    <n v="171758"/>
  </r>
  <r>
    <s v="12617880"/>
    <s v="18.04.2026"/>
    <s v="2026-12200684"/>
    <m/>
    <m/>
    <s v="RO‘ZIQULOVA MAFTUNA OTAQUL QIZI"/>
    <s v="42204925780016"/>
    <s v="22.04.1992"/>
    <s v="+998990837193"/>
    <s v="Навоий"/>
    <x v="1"/>
    <s v="Гулбоғ МФЙ"/>
    <s v="PULATOV ULMAS FAYZULLAYEVICH"/>
    <s v="32805852330072"/>
    <x v="2"/>
    <n v="0"/>
    <n v="5"/>
    <s v="Тўланди"/>
    <s v="Кийим"/>
    <s v="Кийим-кечак ва бошқа энг зарур товарлар билан боғлиқ харажатларини қоплаш (Кийим-кечак)"/>
    <n v="2060000"/>
    <s v="18.04.2026"/>
    <s v="Oddiy"/>
    <s v="23.04.2026"/>
    <m/>
    <n v="2060000"/>
    <m/>
    <d v="2026-04-23T12:02:28"/>
    <n v="0"/>
    <n v="2060000"/>
    <n v="46135.501712962963"/>
    <m/>
    <n v="160228"/>
  </r>
  <r>
    <s v="12616484"/>
    <s v="17.04.2026"/>
    <s v="2026-12198810"/>
    <m/>
    <m/>
    <s v="TUXTAYEVA NILUFAR RUSTAMOVNA"/>
    <s v="41810851060011"/>
    <s v="18.10.1985"/>
    <s v="+998773183329"/>
    <s v="Навоий"/>
    <x v="1"/>
    <s v="Гулбоғ МФЙ"/>
    <s v="PULATOV ULMAS FAYZULLAYEVICH"/>
    <s v="3280585233007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8.04.2026"/>
    <s v="Oddiy"/>
    <s v="23.04.2026"/>
    <m/>
    <n v="2060000"/>
    <m/>
    <d v="2026-04-23T12:02:40"/>
    <n v="0"/>
    <n v="2060000"/>
    <n v="46135.501851851855"/>
    <m/>
    <n v="160229"/>
  </r>
  <r>
    <s v="12616473"/>
    <s v="17.04.2026"/>
    <s v="2026-12198801"/>
    <m/>
    <m/>
    <s v="TUXTAYEVA NILUFAR RUSTAMOVNA"/>
    <s v="41810851060011"/>
    <s v="18.10.1985"/>
    <s v="+998773183329"/>
    <s v="Навоий"/>
    <x v="1"/>
    <s v="Гулбоғ МФЙ"/>
    <s v="PULATOV ULMAS FAYZULLAYEVICH"/>
    <s v="32805852330072"/>
    <x v="2"/>
    <n v="0"/>
    <n v="1"/>
    <s v="Тўланди"/>
    <s v="Озиқ"/>
    <s v="Озиқ-овқат билан боғлиқ харажатларини қоплаш (Озиқ-овқат)"/>
    <n v="412000"/>
    <s v="18.04.2026"/>
    <s v="Oddiy"/>
    <s v="23.04.2026"/>
    <m/>
    <n v="412000"/>
    <m/>
    <d v="2026-04-23T12:02:09"/>
    <n v="0"/>
    <n v="412000"/>
    <n v="46135.501493055555"/>
    <m/>
    <n v="160203"/>
  </r>
  <r>
    <s v="12588147"/>
    <s v="15.04.2026"/>
    <s v="2026-12164119"/>
    <m/>
    <m/>
    <s v="RUSTAMOV BUNYODJON BOYMUROD O‘G‘LI"/>
    <s v="32905932330119"/>
    <s v="29.05.1993"/>
    <s v="+998900880252"/>
    <s v="Навоий"/>
    <x v="1"/>
    <s v="Гулбоғ МФЙ"/>
    <s v="PULATOV ULMAS FAYZULLAYEVICH"/>
    <s v="32805852330072"/>
    <x v="1"/>
    <n v="0"/>
    <n v="0"/>
    <s v="Рад"/>
    <s v="Озиқ"/>
    <s v="Озиқ-овқат билан боғлиқ харажатларини қоплаш (Озиқ-овқат)"/>
    <n v="0"/>
    <s v="18.06.2026"/>
    <s v="Oddiy"/>
    <s v="17.04.2026"/>
    <m/>
    <n v="412000"/>
    <m/>
    <d v="2026-04-17T15:02:23"/>
    <n v="0"/>
    <n v="412000"/>
    <n v="46129.626655092594"/>
    <m/>
    <n v="158630"/>
  </r>
  <r>
    <s v="12585828"/>
    <s v="15.04.2026"/>
    <s v="2026-12161252"/>
    <m/>
    <m/>
    <s v="RO‘ZIQULOVA MAFTUNA OTAQUL QIZI"/>
    <s v="42204925780016"/>
    <s v="22.04.1992"/>
    <s v="+998990837193"/>
    <s v="Навоий"/>
    <x v="1"/>
    <s v="Гулбоғ МФЙ"/>
    <s v="PULATOV ULMAS FAYZULLAYEVICH"/>
    <s v="32805852330072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17.04.2026"/>
    <m/>
    <n v="412000"/>
    <m/>
    <d v="2026-04-17T15:01:56"/>
    <n v="0"/>
    <n v="412000"/>
    <n v="46129.626342592594"/>
    <m/>
    <n v="158633"/>
  </r>
  <r>
    <s v="12533107"/>
    <s v="11.04.2026"/>
    <s v="2026-12098086"/>
    <m/>
    <m/>
    <s v="RO‘ZIKULOVA NARZIGUL NAMOZOVNA"/>
    <s v="40410902330060"/>
    <s v="04.10.1990"/>
    <s v="+998949082580"/>
    <s v="Навоий"/>
    <x v="1"/>
    <s v="Гулбоғ МФЙ"/>
    <s v="PULATOV ULMAS FAYZULLAYEVICH"/>
    <s v="3280585233007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6.04.2026"/>
    <s v="Oddiy"/>
    <s v="17.04.2026"/>
    <m/>
    <n v="2060000"/>
    <m/>
    <d v="2026-04-17T15:03:13"/>
    <n v="0"/>
    <n v="2060000"/>
    <n v="46129.627233796295"/>
    <m/>
    <n v="157361"/>
  </r>
  <r>
    <s v="12523947"/>
    <s v="10.04.2026"/>
    <s v="2026-12087214"/>
    <m/>
    <m/>
    <s v="SOBIROVA KUMUSH SODIQ QIZI"/>
    <s v="62808015780012"/>
    <s v="28.08.2001"/>
    <s v="+998913320298"/>
    <s v="Навоий"/>
    <x v="1"/>
    <s v="Гулбоғ МФЙ"/>
    <s v="PULATOV ULMAS FAYZULLAYEVICH"/>
    <s v="32805852330072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17.04.2026"/>
    <m/>
    <n v="412000"/>
    <m/>
    <d v="2026-04-17T15:02:51"/>
    <n v="0"/>
    <n v="412000"/>
    <n v="46129.626979166664"/>
    <m/>
    <n v="157371"/>
  </r>
  <r>
    <s v="12512015"/>
    <s v="09.04.2026"/>
    <s v="2026-12073129"/>
    <m/>
    <m/>
    <s v="RO‘ZIKULOVA NARZIGUL NAMOZOVNA"/>
    <s v="40410902330060"/>
    <s v="04.10.1990"/>
    <s v="+998930046188"/>
    <s v="Навоий"/>
    <x v="1"/>
    <s v="Гулбоғ МФЙ"/>
    <s v="PULATOV ULMAS FAYZULLAYEVICH"/>
    <s v="3280585233007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4.2026"/>
    <s v="Oddiy"/>
    <m/>
    <m/>
    <m/>
    <m/>
    <m/>
    <n v="0"/>
    <m/>
    <m/>
    <m/>
    <m/>
  </r>
  <r>
    <s v="12448712"/>
    <s v="06.04.2026"/>
    <s v="2026-11996680"/>
    <m/>
    <m/>
    <s v="SHODIYEVA MAHLIYO USMONOVNA"/>
    <s v="41403872330087"/>
    <s v="14.03.1987"/>
    <s v="+998948913239"/>
    <s v="Навоий"/>
    <x v="1"/>
    <s v="Гулбоғ МФЙ"/>
    <s v="PULATOV ULMAS FAYZULLAYEVICH"/>
    <s v="32805852330072"/>
    <x v="2"/>
    <n v="0"/>
    <n v="1"/>
    <s v="Тўланди"/>
    <s v="Озиқ"/>
    <s v="Озиқ-овқат билан боғлиқ харажатларини қоплаш (Озиқ-овқат)"/>
    <n v="412000"/>
    <s v="06.04.2026"/>
    <s v="Oddiy"/>
    <s v="06.04.2026"/>
    <m/>
    <n v="412000"/>
    <m/>
    <d v="2026-04-06T16:24:35"/>
    <n v="0"/>
    <n v="412000"/>
    <n v="46118.683738425927"/>
    <m/>
    <n v="149859"/>
  </r>
  <r>
    <s v="12448578"/>
    <s v="06.04.2026"/>
    <s v="2026-11996510"/>
    <m/>
    <m/>
    <s v="SHODIYEVA MAHLIYO USMONOVNA"/>
    <s v="41403872330087"/>
    <s v="14.03.1987"/>
    <s v="+998948913239"/>
    <s v="Навоий"/>
    <x v="1"/>
    <s v="Гулбоғ МФЙ"/>
    <s v="PULATOV ULMAS FAYZULLAYEVICH"/>
    <s v="3280585233007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6.04.2026"/>
    <s v="Oddiy"/>
    <s v="06.04.2026"/>
    <m/>
    <n v="2060000"/>
    <m/>
    <d v="2026-04-06T16:24:12"/>
    <n v="0"/>
    <n v="2060000"/>
    <n v="46118.683472222219"/>
    <m/>
    <n v="149861"/>
  </r>
  <r>
    <s v="12301784"/>
    <s v="30.03.2026"/>
    <s v="2026-11823234"/>
    <m/>
    <m/>
    <s v="O‘RINOV OG‘ABEK OTABEK O‘G‘LI"/>
    <s v="51612015780026"/>
    <s v="16.12.2001"/>
    <s v="+998951753616"/>
    <s v="Навоий"/>
    <x v="1"/>
    <s v="Гулбоғ МФЙ"/>
    <s v="PULATOV ULMAS FAYZULLAYEVICH"/>
    <s v="32805852330072"/>
    <x v="2"/>
    <n v="0"/>
    <n v="1"/>
    <s v="Тўланди"/>
    <s v="Озиқ"/>
    <s v="Озиқ-овқат билан боғлиқ харажатларини қоплаш (Озиқ-овқат)"/>
    <n v="412000"/>
    <s v="06.04.2026"/>
    <s v="Oddiy"/>
    <s v="06.04.2026"/>
    <m/>
    <n v="412000"/>
    <m/>
    <d v="2026-04-06T16:24:23"/>
    <n v="0"/>
    <n v="412000"/>
    <n v="46118.683599537035"/>
    <m/>
    <n v="149860"/>
  </r>
  <r>
    <s v="12260556"/>
    <s v="27.03.2026"/>
    <s v="2026-11773344"/>
    <m/>
    <m/>
    <s v="MIRZAYEVA SANOBAR TOLIB QIZI"/>
    <s v="40812952330027"/>
    <s v="08.12.1995"/>
    <s v="+998907321109"/>
    <s v="Навоий"/>
    <x v="1"/>
    <s v="Гулбоғ МФЙ"/>
    <s v="PULATOV ULMAS FAYZULLAYEVICH"/>
    <s v="3280585233007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6.04.2026"/>
    <s v="Oddiy"/>
    <s v="06.04.2026"/>
    <m/>
    <n v="2060000"/>
    <m/>
    <d v="2026-04-06T16:24:00"/>
    <n v="0"/>
    <n v="2060000"/>
    <n v="46118.683333333334"/>
    <m/>
    <n v="149862"/>
  </r>
  <r>
    <s v="12260223"/>
    <s v="27.03.2026"/>
    <s v="2026-11772938"/>
    <m/>
    <m/>
    <s v="G‘IYOSOVA DILNAVOZ SAYFITDINOVNA"/>
    <s v="40410865310011"/>
    <s v="04.10.1986"/>
    <s v="+998932252161"/>
    <s v="Навоий"/>
    <x v="1"/>
    <s v="Гулбоғ МФЙ"/>
    <s v="PULATOV ULMAS FAYZULLAYEVICH"/>
    <s v="3280585233007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6.04.2026"/>
    <s v="Oddiy"/>
    <s v="06.04.2026"/>
    <m/>
    <n v="2060000"/>
    <m/>
    <d v="2026-04-06T16:23:44"/>
    <n v="0"/>
    <n v="2060000"/>
    <n v="46118.683148148149"/>
    <m/>
    <n v="149863"/>
  </r>
  <r>
    <s v="11980099"/>
    <s v="16.03.2026"/>
    <s v="2026-11442233"/>
    <m/>
    <m/>
    <s v="NASRIYEVA MAFTUNA QOSIM QIZI"/>
    <s v="42003931060060"/>
    <s v="20.03.1993"/>
    <s v="+998702182980"/>
    <s v="Навоий"/>
    <x v="1"/>
    <s v="Гулбоғ МФЙ"/>
    <s v="PULATOV ULMAS FAYZULLAYEVICH"/>
    <s v="3280585233007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6.03.2026"/>
    <s v="Oddiy"/>
    <s v="16.03.2026"/>
    <m/>
    <n v="2060000"/>
    <m/>
    <d v="2026-03-16T17:25:26"/>
    <n v="0"/>
    <n v="2060000"/>
    <n v="46097.725995370369"/>
    <m/>
    <n v="136755"/>
  </r>
  <r>
    <s v="11807326"/>
    <s v="11.03.2026"/>
    <s v="2026-11237958"/>
    <m/>
    <m/>
    <s v="XAYRIYEVA ELNORA NURMUROD QIZI"/>
    <s v="42205932330032"/>
    <s v="22.05.1993"/>
    <s v="+998913109091"/>
    <s v="Навоий"/>
    <x v="1"/>
    <s v="Гулбоғ МФЙ"/>
    <s v="PULATOV ULMAS FAYZULLAYEVICH"/>
    <s v="32805852330072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13:01"/>
    <n v="0"/>
    <n v="412000"/>
    <n v="46092.675706018519"/>
    <m/>
    <n v="115570"/>
  </r>
  <r>
    <s v="11806960"/>
    <s v="11.03.2026"/>
    <s v="2026-11237562"/>
    <m/>
    <m/>
    <s v="NIYOZOVA TURSUNOY TUXTAYEVNA"/>
    <s v="42107831140069"/>
    <s v="21.07.1983"/>
    <s v="+998906188797"/>
    <s v="Навоий"/>
    <x v="1"/>
    <s v="Гулбоғ МФЙ"/>
    <s v="PULATOV ULMAS FAYZULLAYEVICH"/>
    <s v="32805852330072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12:16"/>
    <n v="0"/>
    <n v="412000"/>
    <n v="46092.675185185188"/>
    <m/>
    <n v="115574"/>
  </r>
  <r>
    <s v="11806458"/>
    <s v="11.03.2026"/>
    <s v="2026-11237000"/>
    <m/>
    <m/>
    <s v="NIYOZOVA TURSUNOY TUXTAYEVNA"/>
    <s v="42107831140069"/>
    <s v="21.07.1983"/>
    <s v="+998906188797"/>
    <s v="Навоий"/>
    <x v="1"/>
    <s v="Гулбоғ МФЙ"/>
    <s v="PULATOV ULMAS FAYZULLAYEVICH"/>
    <s v="32805852330072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05551"/>
    <s v="11.03.2026"/>
    <s v="2026-11235994"/>
    <m/>
    <m/>
    <s v="XAYRIYEVA ELNORA NURMUROD QIZI"/>
    <s v="42205932330032"/>
    <s v="22.05.1993"/>
    <s v="+998913109091"/>
    <s v="Навоий"/>
    <x v="1"/>
    <s v="Гулбоғ МФЙ"/>
    <s v="PULATOV ULMAS FAYZULLAYEVICH"/>
    <s v="32805852330072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04808"/>
    <s v="11.03.2026"/>
    <s v="2026-11235174"/>
    <m/>
    <m/>
    <s v="NIYOZOVA TURSUNOY TUXTAYEVNA"/>
    <s v="42107831140069"/>
    <s v="21.07.1983"/>
    <s v="+998906188797"/>
    <s v="Навоий"/>
    <x v="1"/>
    <s v="Гулбоғ МФЙ"/>
    <s v="PULATOV ULMAS FAYZULLAYEVICH"/>
    <s v="32805852330072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58489"/>
    <s v="10.03.2026"/>
    <s v="2026-11180308"/>
    <m/>
    <m/>
    <s v="NIYOZOVA TURSUNOY TUXTAYEVNA"/>
    <s v="42107831140069"/>
    <s v="21.07.1983"/>
    <s v="+998906188797"/>
    <s v="Навоий"/>
    <x v="1"/>
    <s v="Гулбоғ МФЙ"/>
    <s v="PULATOV ULMAS FAYZULLAYEVICH"/>
    <s v="32805852330072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88785"/>
    <s v="05.03.2026"/>
    <s v="2026-11090598"/>
    <m/>
    <m/>
    <s v="XOSILOV MUROT NOSIROVICH"/>
    <s v="30206885780027"/>
    <s v="02.06.1988"/>
    <s v="+998912511934"/>
    <s v="Навоий"/>
    <x v="1"/>
    <s v="Гулбоғ МФЙ"/>
    <s v="PULATOV ULMAS FAYZULLAYEVICH"/>
    <s v="32805852330072"/>
    <x v="1"/>
    <n v="0"/>
    <n v="0"/>
    <s v="Рад"/>
    <s v="Озиқ"/>
    <s v="Озиқ-овқат билан боғлиқ харажатларини қоплаш (Озиқ-овқат)"/>
    <n v="0"/>
    <s v="12.05.2026"/>
    <s v="Oddiy"/>
    <s v="11.03.2026"/>
    <m/>
    <n v="412000"/>
    <m/>
    <d v="2026-03-11T16:14:22"/>
    <n v="0"/>
    <n v="412000"/>
    <n v="46092.67664351852"/>
    <m/>
    <n v="104549"/>
  </r>
  <r>
    <s v="11674575"/>
    <s v="05.03.2026"/>
    <s v="2026-11074105"/>
    <m/>
    <m/>
    <s v="SHAMSIYEVA RAYHON NASIMOVNA"/>
    <s v="41611911060046"/>
    <s v="16.11.1991"/>
    <s v="+998906185159"/>
    <s v="Навоий"/>
    <x v="1"/>
    <s v="Гулбоғ МФЙ"/>
    <s v="PULATOV ULMAS FAYZULLAYEVICH"/>
    <s v="3280585233007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6:15:13"/>
    <n v="0"/>
    <n v="412000"/>
    <n v="46092.677233796298"/>
    <m/>
    <n v="104547"/>
  </r>
  <r>
    <s v="11673389"/>
    <s v="05.03.2026"/>
    <s v="2026-11072682"/>
    <m/>
    <m/>
    <s v="QUVONOVA MAVLUDA BAXODIROVNA"/>
    <s v="41001815310011"/>
    <s v="10.01.1981"/>
    <s v="+998909248110"/>
    <s v="Навоий"/>
    <x v="1"/>
    <s v="Гулбоғ МФЙ"/>
    <s v="PULATOV ULMAS FAYZULLAYEVICH"/>
    <s v="3280585233007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6:15:36"/>
    <n v="0"/>
    <n v="412000"/>
    <n v="46092.677499999998"/>
    <m/>
    <n v="104546"/>
  </r>
  <r>
    <s v="11673100"/>
    <s v="05.03.2026"/>
    <s v="2026-11072338"/>
    <m/>
    <m/>
    <s v="NIYOZOVA TURSUNOY TUXTAYEVNA"/>
    <s v="42107831140069"/>
    <s v="21.07.1983"/>
    <s v="+998906188797"/>
    <s v="Навоий"/>
    <x v="1"/>
    <s v="Гулбоғ МФЙ"/>
    <s v="PULATOV ULMAS FAYZULLAYEVICH"/>
    <s v="32805852330072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667551"/>
    <s v="05.03.2026"/>
    <s v="2026-11065913"/>
    <m/>
    <m/>
    <s v="TOSHPO‘LOTOVA MUQADDAS MURTAZO QIZI"/>
    <s v="41307912330032"/>
    <s v="13.07.1991"/>
    <s v="+998912511934"/>
    <s v="Навоий"/>
    <x v="1"/>
    <s v="Гулбоғ МФЙ"/>
    <s v="PULATOV ULMAS FAYZULLAYEVICH"/>
    <s v="32805852330072"/>
    <x v="0"/>
    <n v="0"/>
    <n v="0"/>
    <s v="Рад"/>
    <s v="Коммунал"/>
    <s v="Коммунал харажатларни қоплаш"/>
    <n v="0"/>
    <s v="11.03.2026"/>
    <s v="Oddiy"/>
    <m/>
    <m/>
    <m/>
    <m/>
    <m/>
    <n v="0"/>
    <m/>
    <m/>
    <m/>
    <m/>
  </r>
  <r>
    <s v="11667223"/>
    <s v="05.03.2026"/>
    <s v="2026-11065550"/>
    <m/>
    <m/>
    <s v="XOSILOV MUROT NOSIROVICH"/>
    <s v="30206885780027"/>
    <s v="02.06.1988"/>
    <s v="+998912511934"/>
    <s v="Навоий"/>
    <x v="1"/>
    <s v="Гулбоғ МФЙ"/>
    <s v="PULATOV ULMAS FAYZULLAYEVICH"/>
    <s v="3280585233007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277043"/>
    <s v="18.02.2026"/>
    <s v="2026-10594107"/>
    <m/>
    <m/>
    <s v="TOSHPO‘LOTOVA MUQADDAS MURTAZO QIZI"/>
    <s v="41307912330032"/>
    <s v="13.07.1991"/>
    <s v="+998900852103"/>
    <s v="Навоий"/>
    <x v="1"/>
    <s v="Гулбоғ МФЙ"/>
    <s v="PULATOV ULMAS FAYZULLAYEVICH"/>
    <s v="32805852330072"/>
    <x v="0"/>
    <n v="0"/>
    <n v="0"/>
    <s v="Рад"/>
    <s v="Озиқ"/>
    <s v="Озиқ-овқат билан боғлиқ харажатларини қоплаш (Озиқ-овқат)"/>
    <n v="0"/>
    <s v="18.02.2026"/>
    <s v="Oddiy"/>
    <m/>
    <m/>
    <m/>
    <m/>
    <m/>
    <n v="0"/>
    <m/>
    <m/>
    <m/>
    <m/>
  </r>
  <r>
    <s v="11276245"/>
    <s v="18.02.2026"/>
    <s v="2026-10593176"/>
    <m/>
    <m/>
    <s v="TOSHPO‘LOTOVA MUQADDAS MURTAZO QIZI"/>
    <s v="41307912330032"/>
    <s v="13.07.1991"/>
    <s v="+998900852103"/>
    <s v="Навоий"/>
    <x v="1"/>
    <s v="Гулбоғ МФЙ"/>
    <s v="PULATOV ULMAS FAYZULLAYEVICH"/>
    <s v="32805852330072"/>
    <x v="0"/>
    <n v="0"/>
    <n v="0"/>
    <s v="Рад"/>
    <s v="Коммунал"/>
    <s v="Коммунал харажатларни қоплаш"/>
    <n v="0"/>
    <s v="18.02.2026"/>
    <s v="Oddiy"/>
    <m/>
    <m/>
    <m/>
    <m/>
    <m/>
    <n v="0"/>
    <m/>
    <m/>
    <m/>
    <m/>
  </r>
  <r>
    <s v="11123783"/>
    <s v="10.02.2026"/>
    <s v="2026-10415732"/>
    <m/>
    <m/>
    <s v="O‘RINOV OG‘ABEK OTABEK O‘G‘LI"/>
    <s v="51612015780026"/>
    <s v="16.12.2001"/>
    <s v="+998990722662"/>
    <s v="Навоий"/>
    <x v="1"/>
    <s v="Гулбоғ МФЙ"/>
    <s v="PULATOV ULMAS FAYZULLAYEVICH"/>
    <s v="32805852330072"/>
    <x v="0"/>
    <n v="0"/>
    <n v="0"/>
    <s v="Рад"/>
    <s v="Озиқ"/>
    <s v="Озиқ-овқат билан боғлиқ харажатларини қоплаш (Озиқ-овқат)"/>
    <n v="0"/>
    <s v="10.02.2026"/>
    <s v="Oddiy"/>
    <m/>
    <m/>
    <m/>
    <m/>
    <m/>
    <n v="0"/>
    <m/>
    <m/>
    <m/>
    <m/>
  </r>
  <r>
    <s v="13288303"/>
    <s v="10.06.2026"/>
    <s v="2026-13077116"/>
    <m/>
    <m/>
    <s v="JAMILOVA GAVHAR NIZOMJON QIZI"/>
    <s v="41510995790017"/>
    <s v="15.10.1999"/>
    <s v="+998944491599"/>
    <s v="Навоий"/>
    <x v="7"/>
    <s v="Қалқонота МФЙ"/>
    <s v="ABILKOSIMOVA MADINA MUXIDDINOVNA"/>
    <s v="40701995840025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1.06.2026"/>
    <s v="Oddiy"/>
    <s v="11.06.2026"/>
    <s v="????? ????????"/>
    <n v="2060000"/>
    <s v="Ha"/>
    <d v="2026-06-11T17:02:44"/>
    <n v="0"/>
    <n v="2060000"/>
    <n v="46184.710231481484"/>
    <m/>
    <n v="373507"/>
  </r>
  <r>
    <s v="13288260"/>
    <s v="10.06.2026"/>
    <s v="2026-13077056"/>
    <m/>
    <m/>
    <s v="JAMILOVA GAVHAR NIZOMJON QIZI"/>
    <s v="41510995790017"/>
    <s v="15.10.1999"/>
    <s v="+998944491599"/>
    <s v="Навоий"/>
    <x v="7"/>
    <s v="Қалқонота МФЙ"/>
    <s v="ABILKOSIMOVA MADINA MUXIDDINOVNA"/>
    <s v="40701995840025"/>
    <x v="5"/>
    <n v="0"/>
    <n v="0"/>
    <s v="Қарор"/>
    <s v="Озиқ"/>
    <s v="Озиқ-овқат билан боғлиқ харажатларини қоплаш (Озиқ-овқат)"/>
    <n v="412000"/>
    <s v="11.06.2026"/>
    <s v="Oddiy"/>
    <s v="11.06.2026"/>
    <s v="????? ????????"/>
    <n v="412000"/>
    <s v="Ha"/>
    <d v="2026-06-11T17:02:29"/>
    <n v="0"/>
    <n v="412000"/>
    <n v="46184.710057870368"/>
    <m/>
    <n v="373483"/>
  </r>
  <r>
    <s v="13096653"/>
    <s v="31.05.2026"/>
    <s v="2026-12821932"/>
    <m/>
    <m/>
    <s v="DUSMURODOVA DILNOZA ELMURODOVNA"/>
    <s v="40710722350014"/>
    <s v="07.10.1972"/>
    <s v="+998934057207"/>
    <s v="Навоий"/>
    <x v="7"/>
    <s v="Қалқонота МФЙ"/>
    <s v="ABILKOSIMOVA MADINA MUXIDDINOVNA"/>
    <s v="40701995840025"/>
    <x v="2"/>
    <n v="0"/>
    <n v="1"/>
    <s v="Тўланди"/>
    <s v="Озиқ"/>
    <s v="Озиқ-овқат билан боғлиқ харажатларини қоплаш (Озиқ-овқат)"/>
    <n v="412000"/>
    <s v="31.05.2026"/>
    <s v="Oddiy"/>
    <s v="01.06.2026"/>
    <m/>
    <n v="412000"/>
    <m/>
    <d v="2026-06-01T00:11:37"/>
    <n v="0"/>
    <n v="412000"/>
    <n v="46174.008067129631"/>
    <m/>
    <n v="213031"/>
  </r>
  <r>
    <s v="13094996"/>
    <s v="30.05.2026"/>
    <s v="2026-12819164"/>
    <m/>
    <m/>
    <s v="SAMANDAROV XUSNITDIN KELDIYOROVICH"/>
    <s v="30804702350019"/>
    <s v="08.04.1970"/>
    <s v="+998919911128"/>
    <s v="Навоий"/>
    <x v="7"/>
    <s v="Қалқонота МФЙ"/>
    <s v="ABILKOSIMOVA MADINA MUXIDDINOVNA"/>
    <s v="40701995840025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30.05.2026"/>
    <s v="Oddiy"/>
    <s v="30.05.2026"/>
    <s v="????? ????????"/>
    <n v="2060000"/>
    <s v="Ha"/>
    <d v="2026-05-30T18:52:45"/>
    <n v="0"/>
    <n v="2060000"/>
    <n v="46172.786631944444"/>
    <m/>
    <n v="212822"/>
  </r>
  <r>
    <s v="13094974"/>
    <s v="30.05.2026"/>
    <s v="2026-12819124"/>
    <m/>
    <m/>
    <s v="SAMANDAROVA MUNIRA MAXMUDOVNA"/>
    <s v="42405802350029"/>
    <s v="24.05.1980"/>
    <s v="+998919911128"/>
    <s v="Навоий"/>
    <x v="7"/>
    <s v="Қалқонота МФЙ"/>
    <s v="ABILKOSIMOVA MADINA MUXIDDINOVNA"/>
    <s v="4070199584002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30.05.2026"/>
    <s v="Oddiy"/>
    <m/>
    <m/>
    <m/>
    <m/>
    <m/>
    <n v="0"/>
    <m/>
    <m/>
    <m/>
    <m/>
  </r>
  <r>
    <s v="13094971"/>
    <s v="30.05.2026"/>
    <s v="2026-12819120"/>
    <m/>
    <m/>
    <s v="SAMANDAROVA MUNIRA MAXMUDOVNA"/>
    <s v="42405802350029"/>
    <s v="24.05.1980"/>
    <s v="+998919911128"/>
    <s v="Навоий"/>
    <x v="7"/>
    <s v="Қалқонота МФЙ"/>
    <s v="ABILKOSIMOVA MADINA MUXIDDINOVNA"/>
    <s v="40701995840025"/>
    <x v="2"/>
    <n v="0"/>
    <n v="1"/>
    <s v="Тўланди"/>
    <s v="Озиқ"/>
    <s v="Озиқ-овқат билан боғлиқ харажатларини қоплаш (Озиқ-овқат)"/>
    <n v="412000"/>
    <s v="30.05.2026"/>
    <s v="Oddiy"/>
    <s v="30.05.2026"/>
    <m/>
    <n v="412000"/>
    <m/>
    <d v="2026-05-30T18:21:25"/>
    <n v="0"/>
    <n v="412000"/>
    <n v="46172.764872685184"/>
    <m/>
    <n v="212762"/>
  </r>
  <r>
    <s v="13088735"/>
    <s v="26.05.2026"/>
    <s v="2026-12810051"/>
    <m/>
    <m/>
    <s v="JALILOVA GULNOZ OLIMOVNA"/>
    <s v="41807852350083"/>
    <s v="18.07.1985"/>
    <s v="+998957671986"/>
    <s v="Навоий"/>
    <x v="7"/>
    <s v="Қалқонота МФЙ"/>
    <s v="ABILKOSIMOVA MADINA MUXIDDINOVNA"/>
    <s v="40701995840025"/>
    <x v="2"/>
    <n v="1"/>
    <n v="1"/>
    <s v="Тўланди"/>
    <s v="Кийим"/>
    <s v="Кийим-кечак ва бошқа энг зарур товарлар билан боғлиқ харажатларини қоплаш (Кийим-кечак)"/>
    <n v="2060000"/>
    <s v="26.05.2026"/>
    <s v="Oddiy"/>
    <s v="26.05.2026"/>
    <m/>
    <n v="2060000"/>
    <m/>
    <d v="2026-05-26T15:13:51"/>
    <n v="0"/>
    <n v="2060000"/>
    <n v="46168.634618055556"/>
    <m/>
    <n v="211944"/>
  </r>
  <r>
    <s v="13088690"/>
    <s v="26.05.2026"/>
    <s v="2026-12809963"/>
    <m/>
    <m/>
    <s v="JALILOVA GULNOZ OLIMOVNA"/>
    <s v="41807852350083"/>
    <s v="18.07.1985"/>
    <s v="+998957671986"/>
    <s v="Навоий"/>
    <x v="7"/>
    <s v="Қалқонота МФЙ"/>
    <s v="ABILKOSIMOVA MADINA MUXIDDINOVNA"/>
    <s v="40701995840025"/>
    <x v="2"/>
    <n v="0"/>
    <n v="2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5:13:37"/>
    <n v="0"/>
    <n v="412000"/>
    <n v="46168.634456018517"/>
    <m/>
    <n v="211922"/>
  </r>
  <r>
    <s v="13088689"/>
    <s v="26.05.2026"/>
    <s v="2026-12809949"/>
    <m/>
    <m/>
    <s v="JALILOVA GULNOZ OLIMOVNA"/>
    <s v="41807852350083"/>
    <s v="18.07.1985"/>
    <s v="+998957671986"/>
    <s v="Навоий"/>
    <x v="7"/>
    <s v="Қалқонота МФЙ"/>
    <s v="ABILKOSIMOVA MADINA MUXIDDINOVNA"/>
    <s v="40701995840025"/>
    <x v="0"/>
    <n v="0"/>
    <n v="0"/>
    <s v="Рад"/>
    <s v="Озиқ"/>
    <s v="Озиқ-овқат билан боғлиқ харажатларини қоплаш (Озиқ-овқат)"/>
    <n v="0"/>
    <s v="26.05.2026"/>
    <s v="Oddiy"/>
    <m/>
    <m/>
    <m/>
    <m/>
    <m/>
    <n v="0"/>
    <m/>
    <m/>
    <m/>
    <m/>
  </r>
  <r>
    <s v="13088595"/>
    <s v="26.05.2026"/>
    <s v="2026-12809860"/>
    <m/>
    <m/>
    <s v="KENJAYEVA SHAXNOZA ZOKIR QIZI"/>
    <s v="43009913960149"/>
    <s v="30.09.1991"/>
    <s v="+998939566900"/>
    <s v="Навоий"/>
    <x v="7"/>
    <s v="Қалқонота МФЙ"/>
    <s v="ABILKOSIMOVA MADINA MUXIDDINOVNA"/>
    <s v="40701995840025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6.05.2026"/>
    <s v="Oddiy"/>
    <s v="26.05.2026"/>
    <m/>
    <n v="2060000"/>
    <m/>
    <d v="2026-05-26T15:15:38"/>
    <n v="0"/>
    <n v="2060000"/>
    <n v="46168.63585648148"/>
    <m/>
    <n v="211945"/>
  </r>
  <r>
    <s v="13088582"/>
    <s v="26.05.2026"/>
    <s v="2026-12809843"/>
    <m/>
    <m/>
    <s v="KENJAYEVA SHAXNOZA ZOKIR QIZI"/>
    <s v="43009913960149"/>
    <s v="30.09.1991"/>
    <s v="+998939566900"/>
    <s v="Навоий"/>
    <x v="7"/>
    <s v="Қалқонота МФЙ"/>
    <s v="ABILKOSIMOVA MADINA MUXIDDINOVNA"/>
    <s v="40701995840025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5:16:40"/>
    <n v="0"/>
    <n v="412000"/>
    <n v="46168.636574074073"/>
    <m/>
    <n v="211943"/>
  </r>
  <r>
    <s v="13085708"/>
    <s v="26.05.2026"/>
    <s v="2026-12806042"/>
    <m/>
    <m/>
    <s v="MAMATOVA MAFTUNA SAFAROVNA"/>
    <s v="42506902360014"/>
    <s v="25.06.1990"/>
    <s v="+998990417673"/>
    <s v="Навоий"/>
    <x v="7"/>
    <s v="Қалқонота МФЙ"/>
    <s v="ABILKOSIMOVA MADINA MUXIDDINOVNA"/>
    <s v="40701995840025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6.05.2026"/>
    <s v="Oddiy"/>
    <s v="26.05.2026"/>
    <s v="????? ????????"/>
    <n v="2060000"/>
    <s v="Ha"/>
    <d v="2026-05-26T11:38:27"/>
    <n v="0"/>
    <n v="2060000"/>
    <n v="46168.485034722224"/>
    <m/>
    <n v="211612"/>
  </r>
  <r>
    <s v="13085696"/>
    <s v="26.05.2026"/>
    <s v="2026-12806024"/>
    <m/>
    <m/>
    <s v="MAMATOVA MAFTUNA SAFAROVNA"/>
    <s v="42506902360014"/>
    <s v="25.06.1990"/>
    <s v="+998990417673"/>
    <s v="Навоий"/>
    <x v="7"/>
    <s v="Қалқонота МФЙ"/>
    <s v="ABILKOSIMOVA MADINA MUXIDDINOVNA"/>
    <s v="40701995840025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1:39:45"/>
    <n v="0"/>
    <n v="412000"/>
    <n v="46168.485937500001"/>
    <m/>
    <n v="211608"/>
  </r>
  <r>
    <s v="13083078"/>
    <s v="26.05.2026"/>
    <s v="2026-12802660"/>
    <m/>
    <m/>
    <s v="IMOMOVA MAFTUNA EGAMBERDIYEVNA"/>
    <s v="42110912340043"/>
    <s v="21.10.1991"/>
    <s v="+998934620603"/>
    <s v="Навоий"/>
    <x v="7"/>
    <s v="Қалқонота МФЙ"/>
    <s v="ABILKOSIMOVA MADINA MUXIDDINOVNA"/>
    <s v="40701995840025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1:02:16"/>
    <n v="0"/>
    <n v="412000"/>
    <n v="46168.459907407407"/>
    <m/>
    <n v="211513"/>
  </r>
  <r>
    <s v="13082845"/>
    <s v="26.05.2026"/>
    <s v="2026-12802380"/>
    <m/>
    <m/>
    <s v="BAXRONOVA FAROG‘AT AXMADOVNA"/>
    <s v="42212822350036"/>
    <s v="22.12.1982"/>
    <s v="+998700598107"/>
    <s v="Навоий"/>
    <x v="7"/>
    <s v="Қалқонота МФЙ"/>
    <s v="ABILKOSIMOVA MADINA MUXIDDINOVNA"/>
    <s v="40701995840025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6.05.2026"/>
    <s v="Oddiy"/>
    <s v="30.05.2026"/>
    <s v="????? ????????"/>
    <n v="2060000"/>
    <s v="Ha"/>
    <d v="2026-05-30T11:25:38"/>
    <n v="0"/>
    <n v="2060000"/>
    <n v="46172.476134259261"/>
    <m/>
    <n v="212387"/>
  </r>
  <r>
    <s v="13082067"/>
    <s v="26.05.2026"/>
    <s v="2026-12801421"/>
    <m/>
    <m/>
    <s v="BAXRONOVA FAROG‘AT AXMADOVNA"/>
    <s v="42212822350036"/>
    <s v="22.12.1982"/>
    <s v="+998700598107"/>
    <s v="Навоий"/>
    <x v="7"/>
    <s v="Қалқонота МФЙ"/>
    <s v="ABILKOSIMOVA MADINA MUXIDDINOVNA"/>
    <s v="40701995840025"/>
    <x v="5"/>
    <n v="0"/>
    <n v="0"/>
    <s v="Қарор"/>
    <s v="Озиқ"/>
    <s v="Озиқ-овқат билан боғлиқ харажатларини қоплаш (Озиқ-овқат)"/>
    <n v="412000"/>
    <s v="26.05.2026"/>
    <s v="Oddiy"/>
    <s v="26.05.2026"/>
    <s v="????? ????????"/>
    <n v="412000"/>
    <s v="Ha"/>
    <d v="2026-05-26T11:00:01"/>
    <n v="0"/>
    <n v="412000"/>
    <n v="46168.458344907405"/>
    <m/>
    <n v="211515"/>
  </r>
  <r>
    <s v="13081917"/>
    <s v="26.05.2026"/>
    <s v="2026-12801231"/>
    <m/>
    <m/>
    <s v="IMOMOVA MAFTUNA EGAMBERDIYEVNA"/>
    <s v="42110912340043"/>
    <s v="21.10.1991"/>
    <s v="+998934620603"/>
    <s v="Навоий"/>
    <x v="7"/>
    <s v="Қалқонота МФЙ"/>
    <s v="ABILKOSIMOVA MADINA MUXIDDINOVNA"/>
    <s v="40701995840025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6.05.2026"/>
    <s v="Oddiy"/>
    <s v="26.05.2026"/>
    <m/>
    <n v="2060000"/>
    <m/>
    <d v="2026-05-26T11:03:35"/>
    <n v="0"/>
    <n v="2060000"/>
    <n v="46168.460821759261"/>
    <m/>
    <n v="211161"/>
  </r>
  <r>
    <s v="13081904"/>
    <s v="26.05.2026"/>
    <s v="2026-12801215"/>
    <m/>
    <m/>
    <s v="IMOMOVA MAFTUNA EGAMBERDIYEVNA"/>
    <s v="42110912340043"/>
    <s v="21.10.1991"/>
    <s v="+998934620603"/>
    <s v="Навоий"/>
    <x v="7"/>
    <s v="Қалқонота МФЙ"/>
    <s v="ABILKOSIMOVA MADINA MUXIDDINOVNA"/>
    <s v="40701995840025"/>
    <x v="0"/>
    <n v="0"/>
    <n v="0"/>
    <s v="Рад"/>
    <s v="Озиқ"/>
    <s v="Озиқ-овқат билан боғлиқ харажатларини қоплаш (Озиқ-овқат)"/>
    <n v="0"/>
    <s v="26.05.2026"/>
    <s v="Oddiy"/>
    <m/>
    <m/>
    <m/>
    <m/>
    <m/>
    <n v="0"/>
    <m/>
    <m/>
    <m/>
    <m/>
  </r>
  <r>
    <s v="13067230"/>
    <s v="25.05.2026"/>
    <s v="2026-12781024"/>
    <m/>
    <m/>
    <s v="RAYIMOVA GULYORA XODI QIZI"/>
    <s v="40307965790022"/>
    <s v="03.07.1996"/>
    <s v="+998995739607"/>
    <s v="Навоий"/>
    <x v="7"/>
    <s v="Қалқонота МФЙ"/>
    <s v="ABILKOSIMOVA MADINA MUXIDDINOVNA"/>
    <s v="40701995840025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5.05.2026"/>
    <s v="Oddiy"/>
    <s v="25.05.2026"/>
    <m/>
    <n v="2060000"/>
    <m/>
    <d v="2026-05-25T10:06:51"/>
    <n v="0"/>
    <n v="2060000"/>
    <n v="46167.421423611115"/>
    <m/>
    <n v="209295"/>
  </r>
  <r>
    <s v="13067117"/>
    <s v="25.05.2026"/>
    <s v="2026-12780884"/>
    <m/>
    <m/>
    <s v="RAYIMOVA GULYORA XODI QIZI"/>
    <s v="40307965790022"/>
    <s v="03.07.1996"/>
    <s v="+998995739607"/>
    <s v="Навоий"/>
    <x v="7"/>
    <s v="Қалқонота МФЙ"/>
    <s v="ABILKOSIMOVA MADINA MUXIDDINOVNA"/>
    <s v="40701995840025"/>
    <x v="2"/>
    <n v="0"/>
    <n v="1"/>
    <s v="Тўланди"/>
    <s v="Озиқ"/>
    <s v="Озиқ-овқат билан боғлиқ харажатларини қоплаш (Озиқ-овқат)"/>
    <n v="412000"/>
    <s v="25.05.2026"/>
    <s v="Oddiy"/>
    <s v="25.05.2026"/>
    <m/>
    <n v="412000"/>
    <m/>
    <d v="2026-05-25T10:08:05"/>
    <n v="0"/>
    <n v="412000"/>
    <n v="46167.422280092593"/>
    <m/>
    <n v="209245"/>
  </r>
  <r>
    <s v="13000737"/>
    <s v="19.05.2026"/>
    <s v="2026-12691636"/>
    <m/>
    <m/>
    <s v="ALLAYAROVA OLYA JURAKULOVNA"/>
    <s v="40610752390012"/>
    <s v="06.10.1975"/>
    <s v="+998934381677"/>
    <s v="Навоий"/>
    <x v="7"/>
    <s v="Қалқонота МФЙ"/>
    <s v="ABILKOSIMOVA MADINA MUXIDDINOVNA"/>
    <s v="40701995840025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9.05.2026"/>
    <s v="Oddiy"/>
    <s v="20.05.2026"/>
    <m/>
    <n v="2060000"/>
    <m/>
    <d v="2026-05-20T11:09:03"/>
    <n v="0"/>
    <n v="2060000"/>
    <n v="46162.464618055557"/>
    <m/>
    <n v="198602"/>
  </r>
  <r>
    <s v="12994110"/>
    <s v="19.05.2026"/>
    <s v="2026-12683131"/>
    <m/>
    <m/>
    <s v="DAVRANOVA DILOBAR XAMDAMOVNA"/>
    <s v="41002853930023"/>
    <s v="10.02.1985"/>
    <s v="+998934361085"/>
    <s v="Навоий"/>
    <x v="7"/>
    <s v="Қалқонота МФЙ"/>
    <s v="ABILKOSIMOVA MADINA MUXIDDINOVNA"/>
    <s v="40701995840025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9.05.2026"/>
    <s v="Oddiy"/>
    <s v="20.05.2026"/>
    <m/>
    <n v="2060000"/>
    <m/>
    <d v="2026-05-20T09:06:41"/>
    <n v="0"/>
    <n v="2060000"/>
    <n v="46162.379641203705"/>
    <m/>
    <n v="197014"/>
  </r>
  <r>
    <s v="12988238"/>
    <s v="19.05.2026"/>
    <s v="2026-12675685"/>
    <m/>
    <m/>
    <s v="ALLAYAROVA OLYA JURAKULOVNA"/>
    <s v="40610752390012"/>
    <s v="06.10.1975"/>
    <s v="+998934381677"/>
    <s v="Навоий"/>
    <x v="7"/>
    <s v="Қалқонота МФЙ"/>
    <s v="ABILKOSIMOVA MADINA MUXIDDINOVNA"/>
    <s v="40701995840025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20.05.2026"/>
    <m/>
    <n v="412000"/>
    <m/>
    <d v="2026-05-20T09:04:32"/>
    <n v="0"/>
    <n v="412000"/>
    <n v="46162.378148148149"/>
    <m/>
    <n v="197009"/>
  </r>
  <r>
    <s v="12988201"/>
    <s v="19.05.2026"/>
    <s v="2026-12675643"/>
    <m/>
    <m/>
    <s v="ALLAYAROVA OLYA JURAKULOVNA"/>
    <s v="40610752390012"/>
    <s v="06.10.1975"/>
    <s v="+998934381677"/>
    <s v="Навоий"/>
    <x v="7"/>
    <s v="Қалқонота МФЙ"/>
    <s v="ABILKOSIMOVA MADINA MUXIDDINOVNA"/>
    <s v="4070199584002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5.2026"/>
    <s v="Oddiy"/>
    <m/>
    <m/>
    <m/>
    <m/>
    <m/>
    <n v="0"/>
    <m/>
    <m/>
    <m/>
    <m/>
  </r>
  <r>
    <s v="12710032"/>
    <s v="27.04.2026"/>
    <s v="2026-12317715"/>
    <m/>
    <m/>
    <s v="DAVRANOVA DILOBAR XAMDAMOVNA"/>
    <s v="41002853930023"/>
    <s v="10.02.1985"/>
    <s v="+998934361085"/>
    <s v="Навоий"/>
    <x v="7"/>
    <s v="Қалқонота МФЙ"/>
    <s v="ABILKOSIMOVA MADINA MUXIDDINOVNA"/>
    <s v="40701995840025"/>
    <x v="2"/>
    <n v="0"/>
    <n v="1"/>
    <s v="Тўланди"/>
    <s v="Озиқ"/>
    <s v="Озиқ-овқат билан боғлиқ харажатларини қоплаш (Озиқ-овқат)"/>
    <n v="412000"/>
    <s v="28.04.2026"/>
    <s v="Oddiy"/>
    <s v="01.05.2026"/>
    <m/>
    <n v="412000"/>
    <m/>
    <d v="2026-05-01T15:27:26"/>
    <n v="0"/>
    <n v="412000"/>
    <n v="46143.644050925926"/>
    <m/>
    <n v="172363"/>
  </r>
  <r>
    <s v="12709230"/>
    <s v="27.04.2026"/>
    <s v="2026-12316693"/>
    <m/>
    <m/>
    <s v="SAPAROVA ROBIYA YAVKACHEVNA"/>
    <s v="40508592390069"/>
    <s v="05.08.1959"/>
    <s v="+998948467881"/>
    <s v="Навоий"/>
    <x v="7"/>
    <s v="Қалқонота МФЙ"/>
    <s v="ABILKOSIMOVA MADINA MUXIDDINOVNA"/>
    <s v="40701995840025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27.04.2026"/>
    <m/>
    <n v="412000"/>
    <m/>
    <d v="2026-04-27T15:44:00"/>
    <n v="0"/>
    <n v="412000"/>
    <n v="46139.655555555553"/>
    <m/>
    <n v="169869"/>
  </r>
  <r>
    <s v="12614265"/>
    <s v="17.04.2026"/>
    <s v="2026-12195978"/>
    <m/>
    <m/>
    <s v="SAFAROVA GULSARA RUZIMUROTOVNA"/>
    <s v="41802872350068"/>
    <s v="18.02.1987"/>
    <s v="+998942261887"/>
    <s v="Навоий"/>
    <x v="7"/>
    <s v="Қалқонота МФЙ"/>
    <s v="ABILKOSIMOVA MADINA MUXIDDINOVNA"/>
    <s v="40701995840025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22.04.2026"/>
    <s v="Oddiy"/>
    <s v="23.04.2026"/>
    <m/>
    <n v="2060000"/>
    <m/>
    <d v="2026-04-23T14:43:22"/>
    <n v="0"/>
    <n v="2060000"/>
    <n v="46135.613449074073"/>
    <m/>
    <n v="164924"/>
  </r>
  <r>
    <s v="12592347"/>
    <s v="16.04.2026"/>
    <s v="2026-12169302"/>
    <m/>
    <m/>
    <s v="JURAKULOVA MAXBUBA ISMAILOVNA"/>
    <s v="42205815790018"/>
    <s v="22.05.1981"/>
    <s v="+998335715504"/>
    <s v="Навоий"/>
    <x v="7"/>
    <s v="Қалқонота МФЙ"/>
    <s v="ABILKOSIMOVA MADINA MUXIDDINOVNA"/>
    <s v="40701995840025"/>
    <x v="2"/>
    <n v="0"/>
    <n v="5"/>
    <s v="Тўланди"/>
    <s v="Кийим"/>
    <s v="Кийим-кечак ва бошқа энг зарур товарлар билан боғлиқ харажатларини қоплаш (Кийим-кечак)"/>
    <n v="2060000"/>
    <s v="16.04.2026"/>
    <s v="Oddiy"/>
    <s v="21.04.2026"/>
    <m/>
    <n v="2060000"/>
    <m/>
    <d v="2026-04-21T14:00:59"/>
    <n v="0"/>
    <n v="2060000"/>
    <n v="46133.584016203706"/>
    <m/>
    <n v="157356"/>
  </r>
  <r>
    <s v="12479726"/>
    <s v="08.04.2026"/>
    <s v="2026-12034905"/>
    <m/>
    <m/>
    <s v="AMONOVA G‘OLIBA RAXMONBERDI QIZI"/>
    <s v="42108956130072"/>
    <s v="21.08.1995"/>
    <s v="+998957708795"/>
    <s v="Навоий"/>
    <x v="7"/>
    <s v="Қалқонота МФЙ"/>
    <s v="ABILKOSIMOVA MADINA MUXIDDINOVNA"/>
    <s v="40701995840025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8.04.2026"/>
    <s v="Oddiy"/>
    <s v="09.04.2026"/>
    <m/>
    <n v="2060000"/>
    <m/>
    <d v="2026-04-09T11:56:44"/>
    <n v="0"/>
    <n v="2060000"/>
    <n v="46121.497731481482"/>
    <m/>
    <n v="152776"/>
  </r>
  <r>
    <s v="11992815"/>
    <s v="16.03.2026"/>
    <s v="2026-11457215"/>
    <m/>
    <m/>
    <s v="MAMATOV ISKANDAR XOLIQULOVICH"/>
    <s v="32308672350027"/>
    <s v="23.08.1967"/>
    <s v="+998995894242"/>
    <s v="Навоий"/>
    <x v="7"/>
    <s v="Қалқонота МФЙ"/>
    <s v="ABILKOSIMOVA MADINA MUXIDDINOVNA"/>
    <s v="40701995840025"/>
    <x v="2"/>
    <n v="0"/>
    <n v="1"/>
    <s v="Тўланди"/>
    <s v="Озиқ"/>
    <s v="Озиқ-овқат билан боғлиқ харажатларини қоплаш (Озиқ-овқат)"/>
    <n v="412000"/>
    <s v="16.03.2026"/>
    <s v="Oddiy"/>
    <s v="16.03.2026"/>
    <m/>
    <n v="412000"/>
    <m/>
    <d v="2026-03-16T16:56:09"/>
    <n v="0"/>
    <n v="412000"/>
    <n v="46097.705659722225"/>
    <m/>
    <n v="136636"/>
  </r>
  <r>
    <s v="11839138"/>
    <s v="11.03.2026"/>
    <s v="2026-11275306"/>
    <m/>
    <m/>
    <s v="SHODIYEVA ZARNIGOR O‘TKIR QIZI"/>
    <s v="41404942350046"/>
    <s v="14.04.1994"/>
    <s v="+998958422240"/>
    <s v="Навоий"/>
    <x v="7"/>
    <s v="Қалқонота МФЙ"/>
    <s v="ABILKOSIMOVA MADINA MUXIDDINOVNA"/>
    <s v="40701995840025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07:49"/>
    <n v="0"/>
    <n v="412000"/>
    <n v="46092.713761574072"/>
    <m/>
    <n v="120177"/>
  </r>
  <r>
    <s v="11837481"/>
    <s v="11.03.2026"/>
    <s v="2026-11273353"/>
    <m/>
    <m/>
    <s v="JURAKULOVA MAXBUBA ISMAILOVNA"/>
    <s v="42205815790018"/>
    <s v="22.05.1981"/>
    <s v="+998884180581"/>
    <s v="Навоий"/>
    <x v="7"/>
    <s v="Қалқонота МФЙ"/>
    <s v="ABILKOSIMOVA MADINA MUXIDDINOVNA"/>
    <s v="40701995840025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13:00"/>
    <n v="0"/>
    <n v="412000"/>
    <n v="46092.717361111114"/>
    <m/>
    <n v="120418"/>
  </r>
  <r>
    <s v="11837064"/>
    <s v="11.03.2026"/>
    <s v="2026-11272870"/>
    <m/>
    <m/>
    <s v="NORMURATOVA MUXAYYO NURMUROTOVNA"/>
    <s v="42110742350018"/>
    <s v="21.10.1974"/>
    <s v="+998934332606"/>
    <s v="Навоий"/>
    <x v="7"/>
    <s v="Қалқонота МФЙ"/>
    <s v="ABILKOSIMOVA MADINA MUXIDDINOVNA"/>
    <s v="40701995840025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10:50"/>
    <n v="0"/>
    <n v="412000"/>
    <n v="46092.715856481482"/>
    <m/>
    <n v="120421"/>
  </r>
  <r>
    <s v="11795357"/>
    <s v="11.03.2026"/>
    <s v="2026-11222807"/>
    <m/>
    <m/>
    <s v="ADIZOVA GULNORA ABDULLAYEVNA"/>
    <s v="42305852350030"/>
    <s v="23.05.1985"/>
    <s v="+998993845005"/>
    <s v="Навоий"/>
    <x v="7"/>
    <s v="Қалқонота МФЙ"/>
    <s v="ABILKOSIMOVA MADINA MUXIDDINOVNA"/>
    <s v="40701995840025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64748"/>
    <s v="10.03.2026"/>
    <s v="2026-11187431"/>
    <m/>
    <m/>
    <s v="SAMANDAROVA MUNIRA MAXMUDOVNA"/>
    <s v="42405802350029"/>
    <s v="24.05.1980"/>
    <s v="+998919911128"/>
    <s v="Навоий"/>
    <x v="7"/>
    <s v="Қалқонота МФЙ"/>
    <s v="ABILKOSIMOVA MADINA MUXIDDINOVNA"/>
    <s v="40701995840025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98164"/>
    <s v="06.03.2026"/>
    <s v="2026-11101699"/>
    <m/>
    <m/>
    <s v="MAMANAZAROVA NORXOL RAXIMOVNA"/>
    <s v="40610872350019"/>
    <s v="06.10.1987"/>
    <s v="+998919918807"/>
    <s v="Навоий"/>
    <x v="7"/>
    <s v="Қалқонота МФЙ"/>
    <s v="ABILKOSIMOVA MADINA MUXIDDINOVNA"/>
    <s v="40701995840025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09:14:35"/>
    <n v="0"/>
    <n v="412000"/>
    <n v="46092.385127314818"/>
    <m/>
    <n v="100686"/>
  </r>
  <r>
    <s v="11670842"/>
    <s v="05.03.2026"/>
    <s v="2026-11069672"/>
    <m/>
    <m/>
    <s v="RASULOVA SHALOLA AYUBXONOVNA"/>
    <s v="40811902350023"/>
    <s v="08.11.1990"/>
    <s v="+998872951424"/>
    <s v="Навоий"/>
    <x v="7"/>
    <s v="Қалқонота МФЙ"/>
    <s v="ABILKOSIMOVA MADINA MUXIDDINOVNA"/>
    <s v="40701995840025"/>
    <x v="2"/>
    <n v="0"/>
    <n v="1"/>
    <s v="Тўланди"/>
    <s v="Озиқ"/>
    <s v="Озиқ-овқат билан боғлиқ харажатларини қоплаш (Озиқ-овқат)"/>
    <n v="412000"/>
    <s v="08.03.2026"/>
    <s v="Oddiy"/>
    <s v="11.03.2026"/>
    <m/>
    <n v="412000"/>
    <m/>
    <d v="2026-03-11T09:18:04"/>
    <n v="0"/>
    <n v="412000"/>
    <n v="46092.387546296297"/>
    <m/>
    <n v="102282"/>
  </r>
  <r>
    <s v="13355453"/>
    <s v="15.06.2026"/>
    <s v="2026-13166398"/>
    <m/>
    <m/>
    <s v="NASULLOYEVA GULZODA BAXTIYOR QIZI"/>
    <s v="40206975310032"/>
    <s v="02.06.1997"/>
    <s v="+998912410688"/>
    <s v="Навоий"/>
    <x v="8"/>
    <s v="Navoiy МФЙ"/>
    <s v="QUDRATOVA GULNISO FAYZULLOYEVNA"/>
    <s v="43006841070027"/>
    <x v="2"/>
    <n v="0"/>
    <n v="1"/>
    <s v="Тўланди"/>
    <s v="Озиқ"/>
    <s v="Озиқ-овқат билан боғлиқ харажатларини қоплаш (Озиқ-овқат)"/>
    <n v="412000"/>
    <s v="16.06.2026"/>
    <s v="Oddiy"/>
    <s v="16.06.2026"/>
    <m/>
    <n v="412000"/>
    <m/>
    <d v="2026-06-16T09:32:41"/>
    <n v="0"/>
    <n v="412000"/>
    <n v="46189.397696759261"/>
    <m/>
    <n v="605918"/>
  </r>
  <r>
    <s v="13153164"/>
    <s v="03.06.2026"/>
    <s v="2026-12895546"/>
    <m/>
    <m/>
    <s v="UMIROVA SHAXNOZA XASANOVNA"/>
    <s v="40205885830027"/>
    <s v="02.05.1988"/>
    <s v="+998939527755"/>
    <s v="Навоий"/>
    <x v="8"/>
    <s v="Navoiy МФЙ"/>
    <s v="QUDRATOVA GULNISO FAYZULLOYEVNA"/>
    <s v="43006841070027"/>
    <x v="5"/>
    <n v="0"/>
    <n v="0"/>
    <s v="Қарор"/>
    <s v="Озиқ"/>
    <s v="Озиқ-овқат билан боғлиқ харажатларини қоплаш (Озиқ-овқат)"/>
    <n v="412000"/>
    <s v="04.06.2026"/>
    <s v="Oddiy"/>
    <s v="04.06.2026"/>
    <s v="????? ????????"/>
    <n v="412000"/>
    <s v="Ha"/>
    <d v="2026-06-04T16:45:09"/>
    <n v="0"/>
    <n v="412000"/>
    <n v="46177.698020833333"/>
    <m/>
    <n v="285430"/>
  </r>
  <r>
    <s v="13063847"/>
    <s v="24.05.2026"/>
    <s v="2026-12776036"/>
    <m/>
    <m/>
    <s v="KATUNSEVA NIGINA ALEKSANDROVNA"/>
    <s v="63101035810020"/>
    <s v="31.01.2003"/>
    <s v="+998880561330"/>
    <s v="Навоий"/>
    <x v="8"/>
    <s v="Navoiy МФЙ"/>
    <s v="QUDRATOVA GULNISO FAYZULLOYEVNA"/>
    <s v="43006841070027"/>
    <x v="2"/>
    <n v="0"/>
    <n v="1"/>
    <s v="Тўланди"/>
    <s v="Озиқ"/>
    <s v="Озиқ-овқат билан боғлиқ харажатларини қоплаш (Озиқ-овқат)"/>
    <n v="412000"/>
    <s v="24.05.2026"/>
    <s v="Oddiy"/>
    <s v="24.05.2026"/>
    <m/>
    <n v="412000"/>
    <m/>
    <d v="2026-05-24T12:07:39"/>
    <n v="0"/>
    <n v="412000"/>
    <n v="46166.505312499998"/>
    <m/>
    <n v="208588"/>
  </r>
  <r>
    <s v="13016478"/>
    <s v="20.05.2026"/>
    <s v="2026-12712239"/>
    <m/>
    <m/>
    <s v="BAFOYEVA ALINA MUXTOROVNA"/>
    <s v="61303055860014"/>
    <s v="13.03.2005"/>
    <s v="+998958422250"/>
    <s v="Навоий"/>
    <x v="8"/>
    <s v="Navoiy МФЙ"/>
    <s v="QUDRATOVA GULNISO FAYZULLOYEVNA"/>
    <s v="43006841070027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0.05.2026"/>
    <m/>
    <n v="412000"/>
    <m/>
    <d v="2026-05-20T17:29:28"/>
    <n v="0"/>
    <n v="412000"/>
    <n v="46162.728796296295"/>
    <m/>
    <n v="200906"/>
  </r>
  <r>
    <s v="13000601"/>
    <s v="19.05.2026"/>
    <s v="2026-12691444"/>
    <m/>
    <m/>
    <s v="KATUNSEVA NIGINA ALEKSANDROVNA"/>
    <s v="63101035810020"/>
    <s v="31.01.2003"/>
    <s v="+998880561330"/>
    <s v="Навоий"/>
    <x v="8"/>
    <s v="Navoiy МФЙ"/>
    <s v="QUDRATOVA GULNISO FAYZULLOYEVNA"/>
    <s v="43006841070027"/>
    <x v="0"/>
    <n v="0"/>
    <n v="0"/>
    <s v="Рад"/>
    <s v="Озиқ"/>
    <s v="Озиқ-овқат билан боғлиқ харажатларини қоплаш (Озиқ-овқат)"/>
    <n v="0"/>
    <s v="19.05.2026"/>
    <s v="Oddiy"/>
    <m/>
    <m/>
    <m/>
    <m/>
    <m/>
    <n v="0"/>
    <m/>
    <m/>
    <m/>
    <m/>
  </r>
  <r>
    <s v="13000536"/>
    <s v="19.05.2026"/>
    <s v="2026-12691360"/>
    <m/>
    <m/>
    <s v="BAFOYEVA ALINA MUXTOROVNA"/>
    <s v="61303055860014"/>
    <s v="13.03.2005"/>
    <s v="+998880561330"/>
    <s v="Навоий"/>
    <x v="8"/>
    <s v="Navoiy МФЙ"/>
    <s v="QUDRATOVA GULNISO FAYZULLOYEVNA"/>
    <s v="43006841070027"/>
    <x v="0"/>
    <n v="0"/>
    <n v="0"/>
    <s v="Рад"/>
    <s v="Озиқ"/>
    <s v="Озиқ-овқат билан боғлиқ харажатларини қоплаш (Озиқ-овқат)"/>
    <n v="0"/>
    <s v="19.05.2026"/>
    <s v="Oddiy"/>
    <m/>
    <m/>
    <m/>
    <m/>
    <m/>
    <n v="0"/>
    <m/>
    <m/>
    <m/>
    <m/>
  </r>
  <r>
    <s v="12492822"/>
    <s v="08.04.2026"/>
    <s v="2026-12050062"/>
    <m/>
    <m/>
    <s v="MUSIN AYDAR NAILOVICH"/>
    <s v="32012842410027"/>
    <s v="20.12.1984"/>
    <s v="+998933107530"/>
    <s v="Навоий"/>
    <x v="8"/>
    <s v="Navoiy МФЙ"/>
    <s v="QUDRATOVA GULNISO FAYZULLOYEVNA"/>
    <s v="43006841070027"/>
    <x v="6"/>
    <n v="0"/>
    <n v="0"/>
    <s v="Рад"/>
    <s v="Жарроҳлик"/>
    <s v="Жарроҳлик амалиёти харажатларини қоплаш"/>
    <n v="0"/>
    <s v="08.04.2026"/>
    <s v="Oddiy"/>
    <m/>
    <m/>
    <m/>
    <m/>
    <m/>
    <n v="0"/>
    <m/>
    <m/>
    <m/>
    <m/>
  </r>
  <r>
    <s v="11939243"/>
    <s v="13.03.2026"/>
    <s v="2026-11393153"/>
    <m/>
    <m/>
    <s v="JO‘RAYEVA OZODA SHAMSIDDIN QIZI"/>
    <s v="41505975310042"/>
    <s v="15.05.1997"/>
    <s v="+998907300795"/>
    <s v="Навоий"/>
    <x v="8"/>
    <s v="Navoiy МФЙ"/>
    <s v="QUDRATOVA GULNISO FAYZULLOYEVNA"/>
    <s v="43006841070027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4.03.2026"/>
    <m/>
    <n v="412000"/>
    <m/>
    <d v="2026-03-14T09:53:10"/>
    <n v="0"/>
    <n v="412000"/>
    <n v="46095.411921296298"/>
    <m/>
    <n v="133749"/>
  </r>
  <r>
    <s v="11939183"/>
    <s v="13.03.2026"/>
    <s v="2026-11393079"/>
    <m/>
    <m/>
    <s v="XABIBULINA VIKTORIYA RADIKOVNA"/>
    <s v="40306942410010"/>
    <s v="03.06.1994"/>
    <s v="+998934303781"/>
    <s v="Навоий"/>
    <x v="8"/>
    <s v="Navoiy МФЙ"/>
    <s v="QUDRATOVA GULNISO FAYZULLOYEVNA"/>
    <s v="43006841070027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4.03.2026"/>
    <m/>
    <n v="412000"/>
    <m/>
    <d v="2026-03-14T09:47:48"/>
    <n v="0"/>
    <n v="412000"/>
    <n v="46095.408194444448"/>
    <m/>
    <n v="133750"/>
  </r>
  <r>
    <s v="11939079"/>
    <s v="13.03.2026"/>
    <s v="2026-11392952"/>
    <m/>
    <m/>
    <s v="MUSOYEVA SHOIRA BOBIROVNA"/>
    <s v="41405892410046"/>
    <s v="14.05.1989"/>
    <s v="+998934303781"/>
    <s v="Навоий"/>
    <x v="8"/>
    <s v="Navoiy МФЙ"/>
    <s v="QUDRATOVA GULNISO FAYZULLOYEVNA"/>
    <s v="43006841070027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4.03.2026"/>
    <m/>
    <n v="412000"/>
    <m/>
    <d v="2026-03-14T09:38:32"/>
    <n v="0"/>
    <n v="412000"/>
    <n v="46095.401759259257"/>
    <m/>
    <n v="133751"/>
  </r>
  <r>
    <s v="11875838"/>
    <s v="12.03.2026"/>
    <s v="2026-11318050"/>
    <m/>
    <m/>
    <s v="ESHONQULOVA FERUZA G‘ULOMOVNA"/>
    <s v="41812862620022"/>
    <s v="18.12.1986"/>
    <s v="+998507248884"/>
    <s v="Навоий"/>
    <x v="8"/>
    <s v="Navoiy МФЙ"/>
    <s v="QUDRATOVA GULNISO FAYZULLOYEVNA"/>
    <s v="43006841070027"/>
    <x v="6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75264"/>
    <s v="12.03.2026"/>
    <s v="2026-11317379"/>
    <m/>
    <m/>
    <s v="XABIBULINA VIKTORIYA RADIKOVNA"/>
    <s v="40306942410010"/>
    <s v="03.06.1994"/>
    <s v="+998931363685"/>
    <s v="Навоий"/>
    <x v="8"/>
    <s v="Navoiy МФЙ"/>
    <s v="QUDRATOVA GULNISO FAYZULLOYEVNA"/>
    <s v="43006841070027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74980"/>
    <s v="12.03.2026"/>
    <s v="2026-11317040"/>
    <m/>
    <m/>
    <s v="ERMANOVA NILUFAR BOBOQAMBAR QIZI"/>
    <s v="40606962380015"/>
    <s v="06.06.1996"/>
    <s v="+998939568996"/>
    <s v="Навоий"/>
    <x v="8"/>
    <s v="Navoiy МФЙ"/>
    <s v="QUDRATOVA GULNISO FAYZULLOYEVNA"/>
    <s v="43006841070027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3:13:44"/>
    <n v="0"/>
    <n v="412000"/>
    <n v="46093.551203703704"/>
    <m/>
    <n v="128513"/>
  </r>
  <r>
    <s v="11874600"/>
    <s v="12.03.2026"/>
    <s v="2026-11316596"/>
    <m/>
    <m/>
    <s v="JO‘RAYEVA OZODA SHAMSIDDIN QIZI"/>
    <s v="41505975310042"/>
    <s v="15.05.1997"/>
    <s v="+998994442081"/>
    <s v="Навоий"/>
    <x v="8"/>
    <s v="Navoiy МФЙ"/>
    <s v="QUDRATOVA GULNISO FAYZULLOYEVNA"/>
    <s v="43006841070027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198864"/>
    <s v="13.02.2026"/>
    <s v="2026-10502185"/>
    <m/>
    <m/>
    <s v="TEMIROVA MAFTUNA TO‘LQIN QIZI"/>
    <s v="42506955250027"/>
    <s v="25.06.1995"/>
    <s v="+998906131224"/>
    <s v="Навоий"/>
    <x v="8"/>
    <s v="Navoiy МФЙ"/>
    <s v="QUDRATOVA GULNISO FAYZULLOYEVNA"/>
    <s v="43006841070027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21:35:10"/>
    <n v="0"/>
    <n v="412000"/>
    <n v="46086.899421296293"/>
    <m/>
    <n v="71378"/>
  </r>
  <r>
    <s v="13112853"/>
    <s v="01.06.2026"/>
    <s v="2026-12843207"/>
    <m/>
    <m/>
    <s v="MASLOVA NATALYA DMITRIYEVNA"/>
    <s v="62905055840015"/>
    <s v="29.05.2005"/>
    <s v="+998902342905"/>
    <s v="Навоий"/>
    <x v="5"/>
    <s v="Мурувват МФЙ"/>
    <s v="VOHIDOVA DIYORA ZOHID QIZI"/>
    <s v="41209965780023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1.06.2026"/>
    <m/>
    <n v="412000"/>
    <m/>
    <d v="2026-06-01T17:15:06"/>
    <n v="0"/>
    <n v="412000"/>
    <n v="46174.718819444446"/>
    <m/>
    <n v="214680"/>
  </r>
  <r>
    <s v="13002380"/>
    <s v="20.05.2026"/>
    <s v="2026-12693740"/>
    <m/>
    <m/>
    <s v="TOKPANOVA NILUFAR DJUMANIYAZOVNA"/>
    <s v="42608852390023"/>
    <s v="26.08.1985"/>
    <s v="+998907321705"/>
    <s v="Навоий"/>
    <x v="5"/>
    <s v="Мурувват МФЙ"/>
    <s v="VOHIDOVA DIYORA ZOHID QIZI"/>
    <s v="41209965780023"/>
    <x v="0"/>
    <n v="0"/>
    <n v="0"/>
    <s v="Рад"/>
    <s v="Озиқ"/>
    <s v="Озиқ-овқат билан боғлиқ харажатларини қоплаш (Озиқ-овқат)"/>
    <n v="0"/>
    <s v="20.05.2026"/>
    <s v="Oddiy"/>
    <m/>
    <m/>
    <m/>
    <m/>
    <m/>
    <n v="0"/>
    <m/>
    <m/>
    <m/>
    <m/>
  </r>
  <r>
    <s v="12936262"/>
    <s v="14.05.2026"/>
    <s v="2026-12607608"/>
    <m/>
    <m/>
    <s v="ESHMAMATOVA GULMIRA SHOKIR QIZI"/>
    <s v="41207932380023"/>
    <s v="12.07.1993"/>
    <s v="+998970128993"/>
    <s v="Навоий"/>
    <x v="5"/>
    <s v="Мурувват МФЙ"/>
    <s v="VOHIDOVA DIYORA ZOHID QIZI"/>
    <s v="41209965780023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20.05.2026"/>
    <m/>
    <n v="412000"/>
    <m/>
    <d v="2026-05-20T09:02:29"/>
    <n v="0"/>
    <n v="412000"/>
    <n v="46162.37672453704"/>
    <m/>
    <n v="197952"/>
  </r>
  <r>
    <s v="12447144"/>
    <s v="06.04.2026"/>
    <s v="2026-11994855"/>
    <m/>
    <m/>
    <s v="SHEGAY YEKATERINA MIXAILOVNA"/>
    <s v="42803922390013"/>
    <s v="28.03.1992"/>
    <s v="+998913357973"/>
    <s v="Навоий"/>
    <x v="5"/>
    <s v="Мурувват МФЙ"/>
    <s v="VOHIDOVA DIYORA ZOHID QIZI"/>
    <s v="41209965780023"/>
    <x v="2"/>
    <n v="0"/>
    <n v="1"/>
    <s v="Тўланди"/>
    <s v="Озиқ"/>
    <s v="Озиқ-овқат билан боғлиқ харажатларини қоплаш (Озиқ-овқат)"/>
    <n v="412000"/>
    <s v="06.04.2026"/>
    <s v="Oddiy"/>
    <s v="06.04.2026"/>
    <m/>
    <n v="412000"/>
    <m/>
    <d v="2026-04-06T14:10:55"/>
    <n v="0"/>
    <n v="412000"/>
    <n v="46118.590914351851"/>
    <m/>
    <n v="149690"/>
  </r>
  <r>
    <s v="11810767"/>
    <s v="11.03.2026"/>
    <s v="2026-11241888"/>
    <m/>
    <m/>
    <s v="TOKPANOVA NAZIRA DJUMANIYAZ QIZI"/>
    <s v="41312952390034"/>
    <s v="13.12.1995"/>
    <s v="+998902338228"/>
    <s v="Навоий"/>
    <x v="5"/>
    <s v="Мурувват МФЙ"/>
    <s v="VOHIDOVA DIYORA ZOHID QIZI"/>
    <s v="41209965780023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2:16:33"/>
    <n v="0"/>
    <n v="412000"/>
    <n v="46093.511493055557"/>
    <m/>
    <n v="127650"/>
  </r>
  <r>
    <s v="11758877"/>
    <s v="10.03.2026"/>
    <s v="2026-11180746"/>
    <m/>
    <m/>
    <s v="TOKPANOVA NILUFAR DJUMANIYAZOVNA"/>
    <s v="42608852390023"/>
    <s v="26.08.1985"/>
    <s v="+998907321705"/>
    <s v="Навоий"/>
    <x v="5"/>
    <s v="Мурувват МФЙ"/>
    <s v="VOHIDOVA DIYORA ZOHID QIZI"/>
    <s v="41209965780023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3275550"/>
    <s v="10.06.2026"/>
    <s v="2026-13060863"/>
    <m/>
    <m/>
    <s v="YULDASHOVA ULJON KUDRATOVNA"/>
    <s v="42304842350030"/>
    <s v="23.04.1984"/>
    <s v="+998932190625"/>
    <s v="Навоий"/>
    <x v="7"/>
    <s v="Келачи МФЙ"/>
    <s v="ASHUROV ISOMIDDIN BAXRIDDINOVICH"/>
    <s v="32711842350059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0.06.2026"/>
    <m/>
    <n v="412000"/>
    <m/>
    <d v="2026-06-10T12:26:04"/>
    <n v="0"/>
    <n v="412000"/>
    <n v="46183.518101851849"/>
    <m/>
    <n v="327097"/>
  </r>
  <r>
    <s v="13274939"/>
    <s v="10.06.2026"/>
    <s v="2026-13060076"/>
    <m/>
    <m/>
    <s v="BAHRANOVA GULLOLA ERDONOVNA"/>
    <s v="42710892350027"/>
    <s v="27.10.1989"/>
    <s v="+998990842963"/>
    <s v="Навоий"/>
    <x v="7"/>
    <s v="Келачи МФЙ"/>
    <s v="ASHUROV ISOMIDDIN BAXRIDDINOVICH"/>
    <s v="32711842350059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0.06.2026"/>
    <m/>
    <n v="412000"/>
    <m/>
    <d v="2026-06-10T12:22:47"/>
    <n v="0"/>
    <n v="412000"/>
    <n v="46183.515821759262"/>
    <m/>
    <n v="328309"/>
  </r>
  <r>
    <s v="13228973"/>
    <s v="08.06.2026"/>
    <s v="2026-12996487"/>
    <m/>
    <m/>
    <s v="HAMROYEVA BUSTONAY TUXTAYEVNA"/>
    <s v="42501712350017"/>
    <s v="25.01.1971"/>
    <s v="+998995689998"/>
    <s v="Навоий"/>
    <x v="7"/>
    <s v="Келачи МФЙ"/>
    <s v="ASHUROV ISOMIDDIN BAXRIDDINOVICH"/>
    <s v="32711842350059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08.06.2026"/>
    <s v="????? ????????"/>
    <n v="412000"/>
    <s v="Ha"/>
    <d v="2026-06-08T12:12:03"/>
    <n v="0"/>
    <n v="412000"/>
    <n v="46181.508368055554"/>
    <m/>
    <n v="305511"/>
  </r>
  <r>
    <s v="12069811"/>
    <s v="18.03.2026"/>
    <s v="2026-11545576"/>
    <m/>
    <m/>
    <s v="SOLIYEV ZOXIDJON ZIYODULLAYEVICH"/>
    <s v="30408775790017"/>
    <s v="04.08.1977"/>
    <s v="+998958422231"/>
    <s v="Навоий"/>
    <x v="7"/>
    <s v="Келачи МФЙ"/>
    <s v="ASHUROV ISOMIDDIN BAXRIDDINOVICH"/>
    <s v="32711842350059"/>
    <x v="6"/>
    <n v="0"/>
    <n v="0"/>
    <s v="Рад"/>
    <s v="Озиқ"/>
    <s v="Озиқ-овқат билан боғлиқ харажатларини қоплаш (Озиқ-овқат)"/>
    <n v="0"/>
    <s v="27.03.2026"/>
    <s v="Oddiy"/>
    <m/>
    <m/>
    <m/>
    <m/>
    <m/>
    <n v="0"/>
    <m/>
    <m/>
    <m/>
    <m/>
  </r>
  <r>
    <s v="11870886"/>
    <s v="12.03.2026"/>
    <s v="2026-11312229"/>
    <m/>
    <m/>
    <s v="SHADIBAYEVA QANDIGUL KUBEYEVNA"/>
    <s v="42101885790014"/>
    <s v="21.01.1988"/>
    <s v="+998907179816"/>
    <s v="Навоий"/>
    <x v="7"/>
    <s v="Келачи МФЙ"/>
    <s v="ASHUROV ISOMIDDIN BAXRIDDINOVICH"/>
    <s v="32711842350059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5:14:17"/>
    <n v="0"/>
    <n v="412000"/>
    <n v="46093.634918981479"/>
    <m/>
    <n v="129218"/>
  </r>
  <r>
    <s v="11857417"/>
    <s v="12.03.2026"/>
    <s v="2026-11296753"/>
    <m/>
    <m/>
    <s v="NEMATOVA DILSORA ZAFAR QIZI"/>
    <s v="43107955790022"/>
    <s v="31.07.1995"/>
    <s v="+998993605807"/>
    <s v="Навоий"/>
    <x v="7"/>
    <s v="Келачи МФЙ"/>
    <s v="ASHUROV ISOMIDDIN BAXRIDDINOVICH"/>
    <s v="32711842350059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5:07:37"/>
    <n v="0"/>
    <n v="412000"/>
    <n v="46093.630289351851"/>
    <m/>
    <n v="126966"/>
  </r>
  <r>
    <s v="11856747"/>
    <s v="12.03.2026"/>
    <s v="2026-11296005"/>
    <m/>
    <m/>
    <s v="YULDASHOVA ULJON KUDRATOVNA"/>
    <s v="42304842350030"/>
    <s v="23.04.1984"/>
    <s v="+998952770231"/>
    <s v="Навоий"/>
    <x v="7"/>
    <s v="Келачи МФЙ"/>
    <s v="ASHUROV ISOMIDDIN BAXRIDDINOVICH"/>
    <s v="32711842350059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5:10:10"/>
    <n v="0"/>
    <n v="412000"/>
    <n v="46093.632060185184"/>
    <m/>
    <n v="126968"/>
  </r>
  <r>
    <s v="11854566"/>
    <s v="12.03.2026"/>
    <s v="2026-11293557"/>
    <m/>
    <m/>
    <s v="IKRAMOVA ZEBUNISO RABBIMQUL QIZI"/>
    <s v="42602952350028"/>
    <s v="26.02.1995"/>
    <s v="+998952770231"/>
    <s v="Навоий"/>
    <x v="7"/>
    <s v="Келачи МФЙ"/>
    <s v="ASHUROV ISOMIDDIN BAXRIDDINOVICH"/>
    <s v="32711842350059"/>
    <x v="6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40722"/>
    <s v="11.03.2026"/>
    <s v="2026-11277170"/>
    <m/>
    <m/>
    <s v="JUMAYEV UKTAM PARDAYEVICH"/>
    <s v="32008592390018"/>
    <s v="20.08.1959"/>
    <s v="+998990725789"/>
    <s v="Навоий"/>
    <x v="7"/>
    <s v="Келачи МФЙ"/>
    <s v="ASHUROV ISOMIDDIN BAXRIDDINOVICH"/>
    <s v="32711842350059"/>
    <x v="1"/>
    <n v="0"/>
    <n v="0"/>
    <s v="Рад"/>
    <s v="Озиқ"/>
    <s v="Озиқ-овқат билан боғлиқ харажатларини қоплаш (Озиқ-овқат)"/>
    <n v="0"/>
    <s v="13.05.2026"/>
    <s v="Oddiy"/>
    <s v="12.03.2026"/>
    <m/>
    <n v="412000"/>
    <m/>
    <d v="2026-03-12T15:04:39"/>
    <n v="0"/>
    <n v="412000"/>
    <n v="46093.628229166665"/>
    <m/>
    <n v="120720"/>
  </r>
  <r>
    <s v="11840067"/>
    <s v="11.03.2026"/>
    <s v="2026-11276395"/>
    <m/>
    <m/>
    <s v="BURANOVA GULMERA KUCHIMOVNA"/>
    <s v="41202882350045"/>
    <s v="12.02.1988"/>
    <s v="+998993606121"/>
    <s v="Навоий"/>
    <x v="7"/>
    <s v="Келачи МФЙ"/>
    <s v="ASHUROV ISOMIDDIN BAXRIDDINOVICH"/>
    <s v="32711842350059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5:06:34"/>
    <n v="0"/>
    <n v="412000"/>
    <n v="46093.629560185182"/>
    <m/>
    <n v="120728"/>
  </r>
  <r>
    <s v="11587411"/>
    <s v="03.03.2026"/>
    <s v="2026-10971509"/>
    <m/>
    <m/>
    <s v="SHADIBAYEVA QANDIGUL KUBEYEVNA"/>
    <s v="42101885790014"/>
    <s v="21.01.1988"/>
    <s v="+998993605807"/>
    <s v="Навоий"/>
    <x v="7"/>
    <s v="Келачи МФЙ"/>
    <s v="ASHUROV ISOMIDDIN BAXRIDDINOVICH"/>
    <s v="32711842350059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87284"/>
    <s v="03.03.2026"/>
    <s v="2026-10971365"/>
    <m/>
    <m/>
    <s v="BURANOVA GULMERA KUCHIMOVNA"/>
    <s v="41202882350045"/>
    <s v="12.02.1988"/>
    <s v="+998912538812"/>
    <s v="Навоий"/>
    <x v="7"/>
    <s v="Келачи МФЙ"/>
    <s v="ASHUROV ISOMIDDIN BAXRIDDINOVICH"/>
    <s v="32711842350059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586895"/>
    <s v="03.03.2026"/>
    <s v="2026-10970925"/>
    <m/>
    <m/>
    <s v="JUMAYEV UKTAM PARDAYEVICH"/>
    <s v="32008592390018"/>
    <s v="20.08.1959"/>
    <s v="+998992082059"/>
    <s v="Навоий"/>
    <x v="7"/>
    <s v="Келачи МФЙ"/>
    <s v="ASHUROV ISOMIDDIN BAXRIDDINOVICH"/>
    <s v="32711842350059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585249"/>
    <s v="03.03.2026"/>
    <s v="2026-10969066"/>
    <m/>
    <m/>
    <s v="YULDASHOVA ULJON KUDRATOVNA"/>
    <s v="42304842350030"/>
    <s v="23.04.1984"/>
    <s v="+998937232384"/>
    <s v="Навоий"/>
    <x v="7"/>
    <s v="Келачи МФЙ"/>
    <s v="ASHUROV ISOMIDDIN BAXRIDDINOVICH"/>
    <s v="32711842350059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429373"/>
    <s v="24.02.2026"/>
    <s v="2026-10783590"/>
    <m/>
    <m/>
    <s v="NEMATOVA DILSORA ZAFAR QIZI"/>
    <s v="43107955790022"/>
    <s v="31.07.1995"/>
    <s v="+998994481800"/>
    <s v="Навоий"/>
    <x v="7"/>
    <s v="Келачи МФЙ"/>
    <s v="ASHUROV ISOMIDDIN BAXRIDDINOVICH"/>
    <s v="32711842350059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3189342"/>
    <s v="04.06.2026"/>
    <s v="2026-12942097"/>
    <m/>
    <m/>
    <s v="RO‘ZIYEVA GAVHAR MUHIDDIN QIZI"/>
    <s v="41904952350017"/>
    <s v="19.04.1995"/>
    <s v="+998990180409"/>
    <s v="Навоий"/>
    <x v="7"/>
    <s v="Тошработ МФЙ"/>
    <s v="NURMURADOVA MOHINAXON ISMAT QIZI"/>
    <s v="4120593235005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4.06.2026"/>
    <s v="Oddiy"/>
    <s v="04.06.2026"/>
    <s v="????? ????????"/>
    <n v="2060000"/>
    <s v="Ha"/>
    <d v="2026-06-04T16:48:38"/>
    <n v="0"/>
    <n v="2060000"/>
    <n v="46177.700439814813"/>
    <m/>
    <n v="285035"/>
  </r>
  <r>
    <s v="13117811"/>
    <s v="01.06.2026"/>
    <s v="2026-12849868"/>
    <m/>
    <m/>
    <s v="ERMATOVA MUXAYYO TURSUNBOYEVNA"/>
    <s v="42706852360010"/>
    <s v="27.06.1985"/>
    <s v="+998934391188"/>
    <s v="Навоий"/>
    <x v="7"/>
    <s v="Тошработ МФЙ"/>
    <s v="NURMURADOVA MOHINAXON ISMAT QIZI"/>
    <s v="41205932350057"/>
    <x v="0"/>
    <n v="0"/>
    <n v="0"/>
    <s v="Рад"/>
    <s v="Таъмир"/>
    <s v="Уй-жойини таъмирлаш харажатларини қоплаш"/>
    <n v="0"/>
    <s v="01.06.2026"/>
    <s v="Oddiy"/>
    <m/>
    <m/>
    <m/>
    <m/>
    <m/>
    <n v="0"/>
    <m/>
    <m/>
    <m/>
    <m/>
  </r>
  <r>
    <s v="13092098"/>
    <s v="28.05.2026"/>
    <s v="2026-12814870"/>
    <m/>
    <m/>
    <s v="RIZAYEVA YULDUZ TO‘RAQULOVNA"/>
    <s v="40511862360059"/>
    <s v="05.11.1986"/>
    <s v="+998770870686"/>
    <s v="Навоий"/>
    <x v="7"/>
    <s v="Тошработ МФЙ"/>
    <s v="NURMURADOVA MOHINAXON ISMAT QIZI"/>
    <s v="41205932350057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8.05.2026"/>
    <s v="Oddiy"/>
    <s v="30.05.2026"/>
    <m/>
    <n v="2060000"/>
    <m/>
    <d v="2026-05-30T09:23:24"/>
    <n v="0"/>
    <n v="2060000"/>
    <n v="46172.391250000001"/>
    <m/>
    <n v="212409"/>
  </r>
  <r>
    <s v="13086978"/>
    <s v="26.05.2026"/>
    <s v="2026-12807730"/>
    <m/>
    <m/>
    <s v="BERDIQULOVA DILRABO YADGOROVNA"/>
    <s v="41805742350027"/>
    <s v="18.05.1974"/>
    <s v="+998937358870"/>
    <s v="Навоий"/>
    <x v="7"/>
    <s v="Тошработ МФЙ"/>
    <s v="NURMURADOVA MOHINAXON ISMAT QIZI"/>
    <s v="41205932350057"/>
    <x v="2"/>
    <n v="0"/>
    <n v="2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2:54:41"/>
    <n v="0"/>
    <n v="412000"/>
    <n v="46168.537974537037"/>
    <m/>
    <n v="211717"/>
  </r>
  <r>
    <s v="13086156"/>
    <s v="26.05.2026"/>
    <s v="2026-12806630"/>
    <m/>
    <m/>
    <s v="RIZAYEVA YULDUZ TO‘RAQULOVNA"/>
    <s v="40511862360059"/>
    <s v="05.11.1986"/>
    <s v="+998770870686"/>
    <s v="Навоий"/>
    <x v="7"/>
    <s v="Тошработ МФЙ"/>
    <s v="NURMURADOVA MOHINAXON ISMAT QIZI"/>
    <s v="41205932350057"/>
    <x v="2"/>
    <n v="0"/>
    <n v="3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2:54:25"/>
    <n v="0"/>
    <n v="412000"/>
    <n v="46168.537789351853"/>
    <m/>
    <n v="211718"/>
  </r>
  <r>
    <s v="12906056"/>
    <s v="12.05.2026"/>
    <s v="2026-12568266"/>
    <m/>
    <m/>
    <s v="PIRNAZAROV NABI TUXTAYEVICH"/>
    <s v="32701672350013"/>
    <s v="27.01.1967"/>
    <s v="+998997752796"/>
    <s v="Навоий"/>
    <x v="7"/>
    <s v="Тошработ МФЙ"/>
    <s v="NURMURADOVA MOHINAXON ISMAT QIZI"/>
    <s v="41205932350057"/>
    <x v="2"/>
    <n v="0"/>
    <n v="2"/>
    <s v="Тўланди"/>
    <s v="Озиқ"/>
    <s v="Озиқ-овқат билан боғлиқ харажатларини қоплаш (Озиқ-овқат)"/>
    <n v="412000"/>
    <s v="13.05.2026"/>
    <s v="Oddiy"/>
    <s v="20.05.2026"/>
    <m/>
    <n v="412000"/>
    <m/>
    <d v="2026-05-20T11:22:11"/>
    <n v="0"/>
    <n v="412000"/>
    <n v="46162.473738425928"/>
    <m/>
    <n v="198097"/>
  </r>
  <r>
    <s v="12672547"/>
    <s v="23.04.2026"/>
    <s v="2026-12269265"/>
    <m/>
    <m/>
    <s v="XOLOVA OYZODA SHAROPOVNA"/>
    <s v="41207652350016"/>
    <s v="12.07.1965"/>
    <s v="+998990180409"/>
    <s v="Навоий"/>
    <x v="7"/>
    <s v="Тошработ МФЙ"/>
    <s v="NURMURADOVA MOHINAXON ISMAT QIZI"/>
    <s v="41205932350057"/>
    <x v="6"/>
    <n v="0"/>
    <n v="0"/>
    <s v="Рад"/>
    <s v="Озиқ"/>
    <s v="Озиқ-овқат билан боғлиқ харажатларини қоплаш (Озиқ-овқат)"/>
    <n v="0"/>
    <s v="23.04.2026"/>
    <s v="Oddiy"/>
    <m/>
    <m/>
    <m/>
    <m/>
    <m/>
    <n v="0"/>
    <m/>
    <m/>
    <m/>
    <m/>
  </r>
  <r>
    <s v="11832319"/>
    <s v="11.03.2026"/>
    <s v="2026-11267349"/>
    <m/>
    <m/>
    <s v="XALIKOVA SURAYYO XUSANOVNA"/>
    <s v="42412852350015"/>
    <s v="24.12.1985"/>
    <s v="+998995791756"/>
    <s v="Навоий"/>
    <x v="7"/>
    <s v="Тошработ МФЙ"/>
    <s v="NURMURADOVA MOHINAXON ISMAT QIZI"/>
    <s v="41205932350057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42:50"/>
    <n v="0"/>
    <n v="412000"/>
    <n v="46092.696412037039"/>
    <m/>
    <n v="118580"/>
  </r>
  <r>
    <s v="11619909"/>
    <s v="04.03.2026"/>
    <s v="2026-11009914"/>
    <m/>
    <m/>
    <s v="PARMONOV JALOL XOLIQOVICH"/>
    <s v="32602712350014"/>
    <s v="26.02.1971"/>
    <s v="+998991752671"/>
    <s v="Навоий"/>
    <x v="7"/>
    <s v="Тошработ МФЙ"/>
    <s v="NURMURADOVA MOHINAXON ISMAT QIZI"/>
    <s v="41205932350057"/>
    <x v="2"/>
    <n v="0"/>
    <n v="1"/>
    <s v="Тўланди"/>
    <s v="Коммунал"/>
    <s v="Коммунал харажатларни қоплаш"/>
    <n v="412000"/>
    <s v="04.03.2026"/>
    <s v="Oddiy"/>
    <s v="06.03.2026"/>
    <m/>
    <n v="400000"/>
    <m/>
    <d v="2026-03-06T08:54:04"/>
    <n v="0"/>
    <n v="400000"/>
    <n v="46087.370879629627"/>
    <m/>
    <n v="82954"/>
  </r>
  <r>
    <s v="11573145"/>
    <s v="03.03.2026"/>
    <s v="2026-10954654"/>
    <m/>
    <m/>
    <s v="CHINMIRZAYEVA XURSAND TOYIROVNA"/>
    <s v="42502762360043"/>
    <s v="25.02.1976"/>
    <s v="+998991752671"/>
    <s v="Навоий"/>
    <x v="7"/>
    <s v="Тошработ МФЙ"/>
    <s v="NURMURADOVA MOHINAXON ISMAT QIZI"/>
    <s v="41205932350057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3:05:52"/>
    <n v="0"/>
    <n v="412000"/>
    <n v="46084.545740740738"/>
    <m/>
    <n v="67596"/>
  </r>
  <r>
    <s v="11569564"/>
    <s v="03.03.2026"/>
    <s v="2026-10950630"/>
    <m/>
    <m/>
    <s v="JURAYEVA MUNISA BAXRONOVNA"/>
    <s v="40111842350092"/>
    <s v="01.11.1984"/>
    <s v="+998994138348"/>
    <s v="Навоий"/>
    <x v="7"/>
    <s v="Тошработ МФЙ"/>
    <s v="NURMURADOVA MOHINAXON ISMAT QIZI"/>
    <s v="41205932350057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3:05:07"/>
    <n v="0"/>
    <n v="412000"/>
    <n v="46084.545219907406"/>
    <m/>
    <n v="67527"/>
  </r>
  <r>
    <s v="11568697"/>
    <s v="03.03.2026"/>
    <s v="2026-10949643"/>
    <m/>
    <m/>
    <s v="RO‘ZIYEVA GAVHAR MUHIDDIN QIZI"/>
    <s v="41904952350017"/>
    <s v="19.04.1995"/>
    <s v="+998990180409"/>
    <s v="Навоий"/>
    <x v="7"/>
    <s v="Тошработ МФЙ"/>
    <s v="NURMURADOVA MOHINAXON ISMAT QIZI"/>
    <s v="41205932350057"/>
    <x v="2"/>
    <n v="0"/>
    <n v="2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3:04:04"/>
    <n v="0"/>
    <n v="412000"/>
    <n v="46084.544490740744"/>
    <m/>
    <n v="67529"/>
  </r>
  <r>
    <s v="11565817"/>
    <s v="03.03.2026"/>
    <s v="2026-10946351"/>
    <m/>
    <m/>
    <s v="OCHILOVA MOYIRA UMUR QIZI"/>
    <s v="40706872340052"/>
    <s v="07.06.1987"/>
    <s v="+998995275752"/>
    <s v="Навоий"/>
    <x v="7"/>
    <s v="Тошработ МФЙ"/>
    <s v="NURMURADOVA MOHINAXON ISMAT QIZI"/>
    <s v="41205932350057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2:43:46"/>
    <n v="0"/>
    <n v="412000"/>
    <n v="46084.530393518522"/>
    <m/>
    <n v="67530"/>
  </r>
  <r>
    <s v="11216581"/>
    <s v="16.02.2026"/>
    <s v="2026-10523584"/>
    <m/>
    <m/>
    <s v="RO‘ZIYEVA GAVHAR MUHIDDIN QIZI"/>
    <s v="41904952350017"/>
    <s v="19.04.1995"/>
    <s v="+998990180409"/>
    <s v="Навоий"/>
    <x v="7"/>
    <s v="Тошработ МФЙ"/>
    <s v="NURMURADOVA MOHINAXON ISMAT QIZI"/>
    <s v="41205932350057"/>
    <x v="0"/>
    <n v="0"/>
    <n v="0"/>
    <s v="Рад"/>
    <s v="Озиқ"/>
    <s v="Озиқ-овқат билан боғлиқ харажатларини қоплаш (Озиқ-овқат)"/>
    <n v="0"/>
    <s v="16.02.2026"/>
    <s v="Oddiy"/>
    <m/>
    <m/>
    <m/>
    <m/>
    <m/>
    <n v="0"/>
    <m/>
    <m/>
    <m/>
    <m/>
  </r>
  <r>
    <s v="11166271"/>
    <s v="12.02.2026"/>
    <s v="2026-10464977"/>
    <m/>
    <m/>
    <s v="FARMONOVA SITORA OBIDJON QIZI"/>
    <s v="62807005790033"/>
    <s v="28.07.2000"/>
    <s v="+998933769120"/>
    <s v="Навоий"/>
    <x v="7"/>
    <s v="Тошработ МФЙ"/>
    <s v="NURMURADOVA MOHINAXON ISMAT QIZI"/>
    <s v="41205932350057"/>
    <x v="0"/>
    <n v="0"/>
    <n v="0"/>
    <s v="Рад"/>
    <s v="Озиқ"/>
    <s v="Озиқ-овқат билан боғлиқ харажатларини қоплаш (Озиқ-овқат)"/>
    <n v="0"/>
    <s v="13.02.2026"/>
    <s v="Oddiy"/>
    <m/>
    <m/>
    <m/>
    <m/>
    <m/>
    <n v="0"/>
    <m/>
    <m/>
    <m/>
    <m/>
  </r>
  <r>
    <s v="10931135"/>
    <s v="26.01.2026"/>
    <s v="2026-10183354"/>
    <m/>
    <m/>
    <s v="ABEDOV HUSAN MUSTAPOYEVICH"/>
    <s v="31708752350025"/>
    <s v="17.08.1975"/>
    <s v="+998934391188"/>
    <s v="Навоий"/>
    <x v="7"/>
    <s v="Тошработ МФЙ"/>
    <s v="NURMURADOVA MOHINAXON ISMAT QIZI"/>
    <s v="4120593235005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6.01.2026"/>
    <s v="Oddiy"/>
    <s v="28.01.2026"/>
    <m/>
    <n v="2060000"/>
    <m/>
    <d v="2026-01-28T16:11:13"/>
    <n v="0"/>
    <n v="2060000"/>
    <n v="46050.674456018518"/>
    <m/>
    <n v="59776"/>
  </r>
  <r>
    <s v="10928626"/>
    <s v="26.01.2026"/>
    <s v="2026-10180331"/>
    <m/>
    <m/>
    <s v="RAJABBAYEVA LAYLOXON ERKIN QIZI"/>
    <s v="40309932350019"/>
    <s v="03.09.1993"/>
    <s v="+998992870331"/>
    <s v="Навоий"/>
    <x v="7"/>
    <s v="Тошработ МФЙ"/>
    <s v="NURMURADOVA MOHINAXON ISMAT QIZI"/>
    <s v="4120593235005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6.01.2026"/>
    <s v="Oddiy"/>
    <s v="28.01.2026"/>
    <m/>
    <n v="2060000"/>
    <m/>
    <d v="2026-01-28T16:12:57"/>
    <n v="0"/>
    <n v="2060000"/>
    <n v="46050.675659722219"/>
    <m/>
    <n v="59777"/>
  </r>
  <r>
    <s v="10921879"/>
    <s v="26.01.2026"/>
    <s v="2026-10172486"/>
    <m/>
    <m/>
    <s v="ABEDOV HUSAN MUSTAPOYEVICH"/>
    <s v="31708752350025"/>
    <s v="17.08.1975"/>
    <s v="+998934391188"/>
    <s v="Навоий"/>
    <x v="7"/>
    <s v="Тошработ МФЙ"/>
    <s v="NURMURADOVA MOHINAXON ISMAT QIZI"/>
    <s v="41205932350057"/>
    <x v="0"/>
    <n v="0"/>
    <n v="0"/>
    <s v="Рад"/>
    <s v="Даволаниш"/>
    <s v="Жарроҳлик амалиётисиз даволаниш харажатларини қоплаш"/>
    <n v="0"/>
    <s v="26.01.2026"/>
    <s v="Oddiy"/>
    <m/>
    <m/>
    <m/>
    <m/>
    <m/>
    <n v="0"/>
    <m/>
    <m/>
    <m/>
    <m/>
  </r>
  <r>
    <s v="13241764"/>
    <s v="08.06.2026"/>
    <s v="2026-13013037"/>
    <m/>
    <m/>
    <s v="MO‘MINOVA MEHRINISO QOBILOVNA"/>
    <s v="42405911070056"/>
    <s v="24.05.1991"/>
    <s v="+998937046931"/>
    <s v="Навоий"/>
    <x v="8"/>
    <s v="Абай МФЙ"/>
    <s v="MAXMUDOVA GULBAHOR ZIYODULLO QIZI"/>
    <s v="4200992241001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8.06.2026"/>
    <s v="Oddiy"/>
    <m/>
    <m/>
    <m/>
    <m/>
    <m/>
    <n v="0"/>
    <m/>
    <m/>
    <m/>
    <m/>
  </r>
  <r>
    <s v="13241210"/>
    <s v="08.06.2026"/>
    <s v="2026-13012288"/>
    <m/>
    <m/>
    <s v="MO‘MINOVA MEHRINISO QOBILOVNA"/>
    <s v="42405911070056"/>
    <s v="24.05.1991"/>
    <s v="+998937046931"/>
    <s v="Навоий"/>
    <x v="8"/>
    <s v="Абай МФЙ"/>
    <s v="MAXMUDOVA GULBAHOR ZIYODULLO QIZI"/>
    <s v="4200992241001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8.06.2026"/>
    <s v="Oddiy"/>
    <m/>
    <m/>
    <m/>
    <m/>
    <m/>
    <n v="0"/>
    <m/>
    <m/>
    <m/>
    <m/>
  </r>
  <r>
    <s v="13239901"/>
    <s v="08.06.2026"/>
    <s v="2026-13010598"/>
    <m/>
    <m/>
    <s v="MO‘MINOVA MEHRINISO QOBILOVNA"/>
    <s v="42405911070056"/>
    <s v="24.05.1991"/>
    <s v="+998937046931"/>
    <s v="Навоий"/>
    <x v="8"/>
    <s v="Абай МФЙ"/>
    <s v="MAXMUDOVA GULBAHOR ZIYODULLO QIZI"/>
    <s v="4200992241001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8.06.2026"/>
    <s v="Oddiy"/>
    <m/>
    <m/>
    <m/>
    <m/>
    <m/>
    <n v="0"/>
    <m/>
    <m/>
    <m/>
    <m/>
  </r>
  <r>
    <s v="13176633"/>
    <s v="04.06.2026"/>
    <s v="2026-12925876"/>
    <m/>
    <m/>
    <s v="MO‘MINOVA MEHRINISO QOBILOVNA"/>
    <s v="42405911070056"/>
    <s v="24.05.1991"/>
    <s v="+998937046931"/>
    <s v="Навоий"/>
    <x v="8"/>
    <s v="Абай МФЙ"/>
    <s v="MAXMUDOVA GULBAHOR ZIYODULLO QIZI"/>
    <s v="4200992241001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6.2026"/>
    <s v="Oddiy"/>
    <m/>
    <m/>
    <m/>
    <m/>
    <m/>
    <n v="0"/>
    <m/>
    <m/>
    <m/>
    <m/>
  </r>
  <r>
    <s v="13113641"/>
    <s v="01.06.2026"/>
    <s v="2026-12844239"/>
    <m/>
    <m/>
    <s v="SAYIPNAZAROV JANABEK JANIBEKOVICH"/>
    <s v="30509605860011"/>
    <s v="05.09.1960"/>
    <s v="+998936632009"/>
    <s v="Навоий"/>
    <x v="8"/>
    <s v="Абай МФЙ"/>
    <s v="MAXMUDOVA GULBAHOR ZIYODULLO QIZI"/>
    <s v="42009922410018"/>
    <x v="0"/>
    <n v="0"/>
    <n v="0"/>
    <s v="Рад"/>
    <s v="Даволаниш"/>
    <s v="Жарроҳлик амалиётисиз даволаниш харажатларини қоплаш"/>
    <n v="0"/>
    <s v="01.06.2026"/>
    <s v="Oddiy"/>
    <m/>
    <m/>
    <m/>
    <m/>
    <m/>
    <n v="0"/>
    <m/>
    <m/>
    <m/>
    <m/>
  </r>
  <r>
    <s v="13083364"/>
    <s v="26.05.2026"/>
    <s v="2026-12803027"/>
    <m/>
    <m/>
    <s v="BABAYEVA MATLUBA JAMONKULOVNA"/>
    <s v="40506883920069"/>
    <s v="05.06.1988"/>
    <s v="+998931560588"/>
    <s v="Навоий"/>
    <x v="8"/>
    <s v="Абай МФЙ"/>
    <s v="MAXMUDOVA GULBAHOR ZIYODULLO QIZI"/>
    <s v="42009922410018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0:58:43"/>
    <n v="0"/>
    <n v="412000"/>
    <n v="46168.457442129627"/>
    <m/>
    <n v="211529"/>
  </r>
  <r>
    <s v="11891109"/>
    <s v="12.03.2026"/>
    <s v="2026-11336409"/>
    <m/>
    <m/>
    <s v="SATBAYEVA JANGUL KENESBEKOVNA"/>
    <s v="42306882370021"/>
    <s v="23.06.1988"/>
    <s v="+998939520586"/>
    <s v="Навоий"/>
    <x v="8"/>
    <s v="Абай МФЙ"/>
    <s v="MAXMUDOVA GULBAHOR ZIYODULLO QIZI"/>
    <s v="42009922410018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2.03.2026"/>
    <s v="Oddiy"/>
    <s v="12.03.2026"/>
    <m/>
    <n v="2060000"/>
    <m/>
    <d v="2026-03-12T21:27:27"/>
    <n v="0"/>
    <n v="2060000"/>
    <n v="46093.894062500003"/>
    <m/>
    <n v="130655"/>
  </r>
  <r>
    <s v="11695334"/>
    <s v="05.03.2026"/>
    <s v="2026-11098262"/>
    <m/>
    <m/>
    <s v="QAYUMOVA LOBAR MUXAMMADOVNA"/>
    <s v="40709841170087"/>
    <s v="07.09.1984"/>
    <s v="+998939548373"/>
    <s v="Навоий"/>
    <x v="8"/>
    <s v="Абай МФЙ"/>
    <s v="MAXMUDOVA GULBAHOR ZIYODULLO QIZI"/>
    <s v="42009922410018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1:56:16"/>
    <n v="0"/>
    <n v="412000"/>
    <n v="46086.914074074077"/>
    <m/>
    <n v="85723"/>
  </r>
  <r>
    <s v="11695241"/>
    <s v="05.03.2026"/>
    <s v="2026-11098137"/>
    <m/>
    <m/>
    <s v="ZAYNIDDINOVA MOHINUR RAHMATULLO QIZI"/>
    <s v="40504912380020"/>
    <s v="05.04.1991"/>
    <s v="+998939548373"/>
    <s v="Навоий"/>
    <x v="8"/>
    <s v="Абай МФЙ"/>
    <s v="MAXMUDOVA GULBAHOR ZIYODULLO QIZI"/>
    <s v="42009922410018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1:53:16"/>
    <n v="0"/>
    <n v="412000"/>
    <n v="46086.911990740744"/>
    <m/>
    <n v="85595"/>
  </r>
  <r>
    <s v="11694643"/>
    <s v="05.03.2026"/>
    <s v="2026-11097436"/>
    <m/>
    <m/>
    <s v="ZAYNIDDINOVA MOHINUR RAHMATULLO QIZI"/>
    <s v="40504912380020"/>
    <s v="05.04.1991"/>
    <s v="+998947403991"/>
    <s v="Навоий"/>
    <x v="8"/>
    <s v="Абай МФЙ"/>
    <s v="MAXMUDOVA GULBAHOR ZIYODULLO QIZI"/>
    <s v="42009922410018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94130"/>
    <s v="05.03.2026"/>
    <s v="2026-11096832"/>
    <m/>
    <m/>
    <s v="QAYUMOVA LOBAR MUXAMMADOVNA"/>
    <s v="40709841170087"/>
    <s v="07.09.1984"/>
    <s v="+998940598877"/>
    <s v="Навоий"/>
    <x v="8"/>
    <s v="Абай МФЙ"/>
    <s v="MAXMUDOVA GULBAHOR ZIYODULLO QIZI"/>
    <s v="42009922410018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63545"/>
    <s v="05.03.2026"/>
    <s v="2026-11061311"/>
    <m/>
    <m/>
    <s v="QAHHOROVA HALIMA FAXRIDDIN QIZI"/>
    <s v="42803931120124"/>
    <s v="28.03.1993"/>
    <s v="+998904146421"/>
    <s v="Навоий"/>
    <x v="8"/>
    <s v="Абай МФЙ"/>
    <s v="MAXMUDOVA GULBAHOR ZIYODULLO QIZI"/>
    <s v="42009922410018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0:59:16"/>
    <n v="0"/>
    <n v="412000"/>
    <n v="46086.874490740738"/>
    <m/>
    <n v="84685"/>
  </r>
  <r>
    <s v="11621967"/>
    <s v="04.03.2026"/>
    <s v="2026-11012356"/>
    <m/>
    <m/>
    <s v="MO‘MINOVA MEHRINISO QOBILOVNA"/>
    <s v="42405911070056"/>
    <s v="24.05.1991"/>
    <s v="+998936632009"/>
    <s v="Навоий"/>
    <x v="8"/>
    <s v="Абай МФЙ"/>
    <s v="MAXMUDOVA GULBAHOR ZIYODULLO QIZI"/>
    <s v="42009922410018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3:15:01"/>
    <n v="0"/>
    <n v="412000"/>
    <n v="46085.552094907405"/>
    <m/>
    <n v="70925"/>
  </r>
  <r>
    <s v="11610864"/>
    <s v="04.03.2026"/>
    <s v="2026-10999250"/>
    <m/>
    <m/>
    <s v="MO‘MINOVA MEHRINISO QOBILOVNA"/>
    <s v="42405911070056"/>
    <s v="24.05.1991"/>
    <s v="+998958422247"/>
    <s v="Навоий"/>
    <x v="8"/>
    <s v="Абай МФЙ"/>
    <s v="MAXMUDOVA GULBAHOR ZIYODULLO QIZI"/>
    <s v="42009922410018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99066"/>
    <s v="04.03.2026"/>
    <s v="2026-10985888"/>
    <m/>
    <m/>
    <s v="QAHHOROVA HALIMA FAXRIDDIN QIZI"/>
    <s v="42803931120124"/>
    <s v="28.03.1993"/>
    <s v="+998904146421"/>
    <s v="Навоий"/>
    <x v="8"/>
    <s v="Абай МФЙ"/>
    <s v="MAXMUDOVA GULBAHOR ZIYODULLO QIZI"/>
    <s v="42009922410018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98007"/>
    <s v="04.03.2026"/>
    <s v="2026-10984677"/>
    <m/>
    <m/>
    <s v="MO‘MINOVA MEHRINISO QOBILOVNA"/>
    <s v="42405911070056"/>
    <s v="24.05.1991"/>
    <s v="+998958422247"/>
    <s v="Навоий"/>
    <x v="8"/>
    <s v="Абай МФЙ"/>
    <s v="MAXMUDOVA GULBAHOR ZIYODULLO QIZI"/>
    <s v="42009922410018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422310"/>
    <s v="24.02.2026"/>
    <s v="2026-10775313"/>
    <m/>
    <m/>
    <s v="QAYUMOVA LOBAR MUXAMMADOVNA"/>
    <s v="40709841170087"/>
    <s v="07.09.1984"/>
    <s v="+998940598877"/>
    <s v="Навоий"/>
    <x v="8"/>
    <s v="Абай МФЙ"/>
    <s v="MAXMUDOVA GULBAHOR ZIYODULLO QIZI"/>
    <s v="42009922410018"/>
    <x v="0"/>
    <n v="0"/>
    <n v="0"/>
    <s v="Рад"/>
    <s v="Озиқ"/>
    <s v="Озиқ-овқат билан боғлиқ харажатларини қоплаш (Озиқ-овқат)"/>
    <n v="0"/>
    <s v="24.02.2026"/>
    <s v="Oddiy"/>
    <m/>
    <m/>
    <m/>
    <m/>
    <m/>
    <n v="0"/>
    <m/>
    <m/>
    <m/>
    <m/>
  </r>
  <r>
    <s v="10955676"/>
    <s v="28.01.2026"/>
    <s v="2026-10214024"/>
    <m/>
    <m/>
    <s v="SAYIPNAZAROV JANABEK JANIBEKOVICH"/>
    <s v="30509605860011"/>
    <s v="05.09.1960"/>
    <s v="+998933136339"/>
    <s v="Навоий"/>
    <x v="8"/>
    <s v="Абай МФЙ"/>
    <s v="MAXMUDOVA GULBAHOR ZIYODULLO QIZI"/>
    <s v="42009922410018"/>
    <x v="0"/>
    <n v="0"/>
    <n v="0"/>
    <s v="Рад"/>
    <s v="Даволаниш"/>
    <s v="Жарроҳлик амалиётисиз даволаниш харажатларини қоплаш"/>
    <n v="0"/>
    <s v="28.01.2026"/>
    <s v="Oddiy"/>
    <m/>
    <m/>
    <m/>
    <m/>
    <m/>
    <n v="0"/>
    <m/>
    <m/>
    <m/>
    <m/>
  </r>
  <r>
    <s v="13018843"/>
    <s v="20.05.2026"/>
    <s v="2026-12715545"/>
    <m/>
    <m/>
    <s v="SADIROVA LOBAR NURIDINOVNA"/>
    <s v="40109832390038"/>
    <s v="01.09.1983"/>
    <s v="+998930720672"/>
    <s v="Навоий"/>
    <x v="5"/>
    <s v="Турон МФЙ"/>
    <s v="SHERALIYEVA LAYLO SHERALI QIZI"/>
    <s v="40401995830056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2.05.2026"/>
    <m/>
    <n v="412000"/>
    <m/>
    <d v="2026-05-22T14:19:07"/>
    <n v="0"/>
    <n v="412000"/>
    <n v="46164.596608796295"/>
    <m/>
    <n v="201555"/>
  </r>
  <r>
    <s v="13018739"/>
    <s v="20.05.2026"/>
    <s v="2026-12715393"/>
    <m/>
    <m/>
    <s v="IMOMOVA SHOXIDA SALOMOVNA"/>
    <s v="41306792380076"/>
    <s v="13.06.1979"/>
    <s v="+998934307211"/>
    <s v="Навоий"/>
    <x v="5"/>
    <s v="Турон МФЙ"/>
    <s v="SHERALIYEVA LAYLO SHERALI QIZI"/>
    <s v="40401995830056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2.05.2026"/>
    <m/>
    <n v="412000"/>
    <m/>
    <d v="2026-05-22T14:18:16"/>
    <n v="0"/>
    <n v="412000"/>
    <n v="46164.596018518518"/>
    <m/>
    <n v="201424"/>
  </r>
  <r>
    <s v="13018669"/>
    <s v="20.05.2026"/>
    <s v="2026-12715290"/>
    <m/>
    <m/>
    <s v="EGAMBERDIYEVA SALOMAT ELMURODOVNA"/>
    <s v="42610852340069"/>
    <s v="26.10.1985"/>
    <s v="+998919860356"/>
    <s v="Навоий"/>
    <x v="5"/>
    <s v="Турон МФЙ"/>
    <s v="SHERALIYEVA LAYLO SHERALI QIZI"/>
    <s v="4040199583005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0.05.2026"/>
    <s v="Oddiy"/>
    <s v="22.05.2026"/>
    <m/>
    <n v="2060000"/>
    <m/>
    <d v="2026-05-22T14:18:39"/>
    <n v="0"/>
    <n v="2060000"/>
    <n v="46164.596284722225"/>
    <m/>
    <n v="201425"/>
  </r>
  <r>
    <s v="12749606"/>
    <s v="30.04.2026"/>
    <s v="2026-12369354"/>
    <m/>
    <m/>
    <s v="XAMROKULOVA MUXLISA NAZARJON QIZI"/>
    <s v="62506026070019"/>
    <s v="25.06.2002"/>
    <s v="+998941809297"/>
    <s v="Навоий"/>
    <x v="5"/>
    <s v="Турон МФЙ"/>
    <s v="SHERALIYEVA LAYLO SHERALI QIZI"/>
    <s v="40401995830056"/>
    <x v="8"/>
    <n v="0"/>
    <n v="0"/>
    <s v="Жараён"/>
    <s v="Даволаниш"/>
    <s v="Жарроҳлик амалиётисиз даволаниш харажатларини қоплаш"/>
    <n v="20600000"/>
    <s v="07.05.2026"/>
    <s v="Oddiy"/>
    <m/>
    <m/>
    <m/>
    <m/>
    <m/>
    <n v="0"/>
    <m/>
    <m/>
    <m/>
    <m/>
  </r>
  <r>
    <s v="12304398"/>
    <s v="30.03.2026"/>
    <s v="2026-11826215"/>
    <m/>
    <m/>
    <s v="KOMILOVA SOLIHA FARRUXOVNA"/>
    <s v="63009206100016"/>
    <s v="30.09.2020"/>
    <s v="+998992601709"/>
    <s v="Навоий"/>
    <x v="5"/>
    <s v="Турон МФЙ"/>
    <s v="SHERALIYEVA LAYLO SHERALI QIZI"/>
    <s v="40401995830056"/>
    <x v="2"/>
    <n v="0"/>
    <n v="1"/>
    <s v="Тўланди"/>
    <s v="Жарроҳлик"/>
    <s v="Жарроҳлик амалиёти харажатларини қоплаш"/>
    <n v="4120000000"/>
    <s v="30.03.2026"/>
    <s v="Oddiy"/>
    <s v="11.05.2026"/>
    <m/>
    <n v="26226757"/>
    <m/>
    <d v="2026-05-11T09:47:50"/>
    <n v="0"/>
    <n v="26226757"/>
    <n v="46153.408217592594"/>
    <m/>
    <n v="183235"/>
  </r>
  <r>
    <s v="12232075"/>
    <s v="26.03.2026"/>
    <s v="2026-11738873"/>
    <m/>
    <m/>
    <s v="GOLOVACH ANNA VASILEVNA"/>
    <s v="43009742390032"/>
    <s v="30.09.1974"/>
    <s v="+998913356674"/>
    <s v="Навоий"/>
    <x v="5"/>
    <s v="Турон МФЙ"/>
    <s v="SHERALIYEVA LAYLO SHERALI QIZI"/>
    <s v="40401995830056"/>
    <x v="6"/>
    <n v="0"/>
    <n v="0"/>
    <s v="Рад"/>
    <s v="Жарроҳлик"/>
    <s v="Жарроҳлик амалиёти харажатларини қоплаш"/>
    <n v="0"/>
    <s v="26.03.2026"/>
    <s v="Oddiy"/>
    <m/>
    <m/>
    <m/>
    <m/>
    <m/>
    <n v="0"/>
    <m/>
    <m/>
    <m/>
    <m/>
  </r>
  <r>
    <s v="11920640"/>
    <s v="13.03.2026"/>
    <s v="2026-11371036"/>
    <m/>
    <m/>
    <s v="XAMROKULOVA MUXLISA NAZARJON QIZI"/>
    <s v="62506026070019"/>
    <s v="25.06.2002"/>
    <s v="+998941809297"/>
    <s v="Навоий"/>
    <x v="5"/>
    <s v="Турон МФЙ"/>
    <s v="SHERALIYEVA LAYLO SHERALI QIZI"/>
    <s v="40401995830056"/>
    <x v="6"/>
    <n v="0"/>
    <n v="0"/>
    <s v="Рад"/>
    <s v="Даволаниш"/>
    <s v="Жарроҳлик амалиётисиз даволаниш харажатларини қоплаш"/>
    <n v="0"/>
    <s v="13.03.2026"/>
    <s v="Oddiy"/>
    <m/>
    <m/>
    <m/>
    <m/>
    <m/>
    <n v="0"/>
    <m/>
    <m/>
    <m/>
    <m/>
  </r>
  <r>
    <s v="11920214"/>
    <s v="13.03.2026"/>
    <s v="2026-11370546"/>
    <m/>
    <m/>
    <s v="XAMROKULOVA MUXLISA NAZARJON QIZI"/>
    <s v="62506026070019"/>
    <s v="25.06.2002"/>
    <s v="+998941809297"/>
    <s v="Навоий"/>
    <x v="5"/>
    <s v="Турон МФЙ"/>
    <s v="SHERALIYEVA LAYLO SHERALI QIZI"/>
    <s v="40401995830056"/>
    <x v="0"/>
    <n v="0"/>
    <n v="0"/>
    <s v="Рад"/>
    <s v="Даволаниш"/>
    <s v="Жарроҳлик амалиётисиз даволаниш харажатларини қоплаш"/>
    <n v="0"/>
    <s v="13.03.2026"/>
    <s v="Oddiy"/>
    <m/>
    <m/>
    <m/>
    <m/>
    <m/>
    <n v="0"/>
    <m/>
    <m/>
    <m/>
    <m/>
  </r>
  <r>
    <s v="11919288"/>
    <s v="13.03.2026"/>
    <s v="2026-11369498"/>
    <m/>
    <m/>
    <s v="XAMROKULOVA MUXLISA NAZARJON QIZI"/>
    <s v="62506026070019"/>
    <s v="25.06.2002"/>
    <s v="+998941809297"/>
    <s v="Навоий"/>
    <x v="5"/>
    <s v="Турон МФЙ"/>
    <s v="SHERALIYEVA LAYLO SHERALI QIZI"/>
    <s v="40401995830056"/>
    <x v="0"/>
    <n v="0"/>
    <n v="0"/>
    <s v="Рад"/>
    <s v="Даволаниш"/>
    <s v="Жарроҳлик амалиётисиз даволаниш харажатларини қоплаш"/>
    <n v="0"/>
    <s v="13.03.2026"/>
    <s v="Oddiy"/>
    <m/>
    <m/>
    <m/>
    <m/>
    <m/>
    <n v="0"/>
    <m/>
    <m/>
    <m/>
    <m/>
  </r>
  <r>
    <s v="11819713"/>
    <s v="11.03.2026"/>
    <s v="2026-11252203"/>
    <m/>
    <m/>
    <s v="JUMAYEVA NAVBAHOR OZOTOVNA"/>
    <s v="40803792350023"/>
    <s v="08.03.1979"/>
    <s v="+998958255511"/>
    <s v="Навоий"/>
    <x v="5"/>
    <s v="Турон МФЙ"/>
    <s v="SHERALIYEVA LAYLO SHERALI QIZI"/>
    <s v="40401995830056"/>
    <x v="2"/>
    <n v="0"/>
    <n v="2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40:32"/>
    <n v="0"/>
    <n v="412000"/>
    <n v="46092.694814814815"/>
    <m/>
    <n v="115778"/>
  </r>
  <r>
    <s v="11796050"/>
    <s v="11.03.2026"/>
    <s v="2026-11223575"/>
    <m/>
    <m/>
    <s v="EGAMBERDIYEVA SALOMAT ELMURODOVNA"/>
    <s v="42610852340069"/>
    <s v="26.10.1985"/>
    <s v="+998919860356"/>
    <s v="Навоий"/>
    <x v="5"/>
    <s v="Турон МФЙ"/>
    <s v="SHERALIYEVA LAYLO SHERALI QIZI"/>
    <s v="4040199583005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38:56"/>
    <n v="0"/>
    <n v="412000"/>
    <n v="46092.693703703706"/>
    <m/>
    <n v="115427"/>
  </r>
  <r>
    <s v="11611346"/>
    <s v="04.03.2026"/>
    <s v="2026-10999808"/>
    <m/>
    <m/>
    <s v="ZOKIROVA DILNOZA SUNNATILLOYEVNA"/>
    <s v="43004852360010"/>
    <s v="30.04.1985"/>
    <s v="+998990311299"/>
    <s v="Навоий"/>
    <x v="5"/>
    <s v="Турон МФЙ"/>
    <s v="SHERALIYEVA LAYLO SHERALI QIZI"/>
    <s v="40401995830056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11.03.2026"/>
    <m/>
    <n v="412000"/>
    <m/>
    <d v="2026-03-11T09:10:49"/>
    <n v="0"/>
    <n v="412000"/>
    <n v="46092.382511574076"/>
    <m/>
    <n v="70153"/>
  </r>
  <r>
    <s v="11610857"/>
    <s v="04.03.2026"/>
    <s v="2026-10999244"/>
    <m/>
    <m/>
    <s v="ZOKIROVA DILNOZA SUNNATILLOYEVNA"/>
    <s v="43004852360010"/>
    <s v="30.04.1985"/>
    <s v="+998990311299"/>
    <s v="Навоий"/>
    <x v="5"/>
    <s v="Турон МФЙ"/>
    <s v="SHERALIYEVA LAYLO SHERALI QIZI"/>
    <s v="4040199583005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4.03.2026"/>
    <s v="Oddiy"/>
    <s v="11.03.2026"/>
    <m/>
    <n v="2060000"/>
    <m/>
    <d v="2026-03-11T09:11:07"/>
    <n v="0"/>
    <n v="2060000"/>
    <n v="46092.382719907408"/>
    <m/>
    <n v="70071"/>
  </r>
  <r>
    <s v="11609296"/>
    <s v="04.03.2026"/>
    <s v="2026-10997481"/>
    <m/>
    <m/>
    <s v="ZOKIROVA DILNOZA SUNNATILLOYEVNA"/>
    <s v="43004852360010"/>
    <s v="30.04.1985"/>
    <s v="+998990311299"/>
    <s v="Навоий"/>
    <x v="5"/>
    <s v="Турон МФЙ"/>
    <s v="SHERALIYEVA LAYLO SHERALI QIZI"/>
    <s v="40401995830056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62783"/>
    <s v="03.03.2026"/>
    <s v="2026-10942963"/>
    <m/>
    <m/>
    <s v="OMONOVA LATOFAT ERKIN QIZI"/>
    <s v="42401945800018"/>
    <s v="24.01.1994"/>
    <s v="+998936122694"/>
    <s v="Навоий"/>
    <x v="5"/>
    <s v="Турон МФЙ"/>
    <s v="SHERALIYEVA LAYLO SHERALI QIZI"/>
    <s v="4040199583005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6.03.2026"/>
    <s v="Oddiy"/>
    <s v="30.03.2026"/>
    <m/>
    <n v="2060000"/>
    <m/>
    <d v="2026-03-30T11:46:26"/>
    <n v="0"/>
    <n v="2060000"/>
    <n v="46111.490578703706"/>
    <m/>
    <n v="137531"/>
  </r>
  <r>
    <s v="11392915"/>
    <s v="23.02.2026"/>
    <s v="2026-10740806"/>
    <m/>
    <m/>
    <s v="URAZOVA MOHIRA TOSHTEMIROVNA"/>
    <s v="40202932390015"/>
    <s v="02.02.1993"/>
    <s v="+998913359300"/>
    <s v="Навоий"/>
    <x v="5"/>
    <s v="Турон МФЙ"/>
    <s v="SHERALIYEVA LAYLO SHERALI QIZI"/>
    <s v="40401995830056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24.02.2026"/>
    <s v="Oddiy"/>
    <m/>
    <m/>
    <m/>
    <m/>
    <m/>
    <n v="0"/>
    <m/>
    <m/>
    <m/>
    <m/>
  </r>
  <r>
    <s v="11237036"/>
    <s v="17.02.2026"/>
    <s v="2026-10547810"/>
    <m/>
    <m/>
    <s v="NEMATOV ZOHIDJON ERGASHEVICH"/>
    <s v="30808832390035"/>
    <s v="08.08.1983"/>
    <s v="+998937870883"/>
    <s v="Навоий"/>
    <x v="5"/>
    <s v="Турон МФЙ"/>
    <s v="SHERALIYEVA LAYLO SHERALI QIZI"/>
    <s v="40401995830056"/>
    <x v="2"/>
    <n v="0"/>
    <n v="1"/>
    <s v="Тўланди"/>
    <s v="Қарздорлик"/>
    <s v="Коммунал хизматлар бўйича қарздорликни қоплаш"/>
    <n v="2060000"/>
    <s v="17.02.2026"/>
    <s v="Oddiy"/>
    <s v="17.02.2026"/>
    <m/>
    <n v="1723484"/>
    <m/>
    <d v="2026-02-17T11:26:54"/>
    <n v="0"/>
    <n v="1723484"/>
    <n v="46070.477013888885"/>
    <m/>
    <n v="62904"/>
  </r>
  <r>
    <s v="11169951"/>
    <s v="12.02.2026"/>
    <s v="2026-10469064"/>
    <m/>
    <m/>
    <s v="KOMILOVA SOLIHA FARRUXOVNA"/>
    <s v="63009206100016"/>
    <s v="30.09.2020"/>
    <s v="+998992601709"/>
    <s v="Навоий"/>
    <x v="5"/>
    <s v="Турон МФЙ"/>
    <s v="SHERALIYEVA LAYLO SHERALI QIZI"/>
    <s v="40401995830056"/>
    <x v="6"/>
    <n v="0"/>
    <n v="0"/>
    <s v="Рад"/>
    <s v="Жарроҳлик"/>
    <s v="Жарроҳлик амалиёти харажатларини қоплаш"/>
    <n v="0"/>
    <s v="12.02.2026"/>
    <s v="Oddiy"/>
    <m/>
    <m/>
    <m/>
    <m/>
    <m/>
    <n v="0"/>
    <m/>
    <m/>
    <m/>
    <m/>
  </r>
  <r>
    <s v="11149971"/>
    <s v="11.02.2026"/>
    <s v="2026-10446163"/>
    <m/>
    <m/>
    <s v="NEMATOV ZOHIDJON ERGASHEVICH"/>
    <s v="30808832390035"/>
    <s v="08.08.1983"/>
    <s v="+998937870883"/>
    <s v="Навоий"/>
    <x v="5"/>
    <s v="Турон МФЙ"/>
    <s v="SHERALIYEVA LAYLO SHERALI QIZI"/>
    <s v="40401995830056"/>
    <x v="6"/>
    <n v="0"/>
    <n v="0"/>
    <s v="Рад"/>
    <s v="Қарздорлик"/>
    <s v="Коммунал хизматлар бўйича қарздорликни қоплаш"/>
    <n v="0"/>
    <s v="11.02.2026"/>
    <s v="Oddiy"/>
    <m/>
    <m/>
    <m/>
    <m/>
    <m/>
    <n v="0"/>
    <m/>
    <m/>
    <m/>
    <m/>
  </r>
  <r>
    <s v="11016786"/>
    <s v="02.02.2026"/>
    <s v="2026-10287453"/>
    <m/>
    <m/>
    <s v="XAMROKULOVA MUXLISA NAZARJON QIZI"/>
    <s v="62506026070019"/>
    <s v="25.06.2002"/>
    <s v="+998941809297"/>
    <s v="Навоий"/>
    <x v="5"/>
    <s v="Турон МФЙ"/>
    <s v="SHERALIYEVA LAYLO SHERALI QIZI"/>
    <s v="40401995830056"/>
    <x v="6"/>
    <n v="0"/>
    <n v="0"/>
    <s v="Рад"/>
    <s v="Даволаниш"/>
    <s v="Жарроҳлик амалиётисиз даволаниш харажатларини қоплаш"/>
    <n v="0"/>
    <s v="02.02.2026"/>
    <s v="Oddiy"/>
    <m/>
    <m/>
    <m/>
    <m/>
    <m/>
    <n v="0"/>
    <m/>
    <m/>
    <m/>
    <m/>
  </r>
  <r>
    <s v="10721664"/>
    <s v="09.01.2026"/>
    <s v="2026-09930752"/>
    <m/>
    <m/>
    <s v="JUMAYEV PULAT ESHMURADOVICH"/>
    <s v="32112422390018"/>
    <s v="21.12.1942"/>
    <s v="+998973211029"/>
    <s v="Навоий"/>
    <x v="5"/>
    <s v="Турон МФЙ"/>
    <s v="SHERALIYEVA LAYLO SHERALI QIZI"/>
    <s v="40401995830056"/>
    <x v="6"/>
    <n v="0"/>
    <n v="0"/>
    <s v="Рад"/>
    <s v="Жарроҳлик"/>
    <s v="Жарроҳлик амалиёти харажатларини қоплаш"/>
    <n v="0"/>
    <s v="11.02.2026"/>
    <s v="Oddiy"/>
    <m/>
    <m/>
    <m/>
    <m/>
    <m/>
    <n v="0"/>
    <m/>
    <m/>
    <m/>
    <m/>
  </r>
  <r>
    <s v="13234717"/>
    <s v="08.06.2026"/>
    <s v="2026-13003840"/>
    <m/>
    <m/>
    <s v="UMIRZAXOVA TAMASHA ALISHBEKOVNA"/>
    <s v="42605832410018"/>
    <s v="26.05.1983"/>
    <s v="+998932545177"/>
    <s v="Навоий"/>
    <x v="8"/>
    <s v="Мустақиллик МФЙ"/>
    <s v="TOSHMAMATOVA MALOHAT ULUG‘MUROD QIZI"/>
    <s v="40109912380021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08.06.2026"/>
    <m/>
    <n v="412000"/>
    <m/>
    <d v="2026-06-08T15:11:07"/>
    <n v="0"/>
    <n v="412000"/>
    <n v="46181.632719907408"/>
    <m/>
    <n v="306938"/>
  </r>
  <r>
    <s v="12942217"/>
    <s v="14.05.2026"/>
    <s v="2026-12615257"/>
    <m/>
    <m/>
    <s v="TO‘RAYEVA E’ZOZA SHAVKAT QIZI"/>
    <s v="41804985830048"/>
    <s v="18.04.1998"/>
    <s v="+998942232575"/>
    <s v="Навоий"/>
    <x v="8"/>
    <s v="Мустақиллик МФЙ"/>
    <s v="TOSHMAMATOVA MALOHAT ULUG‘MUROD QIZI"/>
    <s v="40109912380021"/>
    <x v="0"/>
    <n v="0"/>
    <n v="0"/>
    <s v="Рад"/>
    <s v="Озиқ"/>
    <s v="Озиқ-овқат билан боғлиқ харажатларини қоплаш (Озиқ-овқат)"/>
    <n v="0"/>
    <s v="14.05.2026"/>
    <s v="Oddiy"/>
    <m/>
    <m/>
    <m/>
    <m/>
    <m/>
    <n v="0"/>
    <m/>
    <m/>
    <m/>
    <m/>
  </r>
  <r>
    <s v="12141636"/>
    <s v="24.03.2026"/>
    <s v="2026-11631447"/>
    <m/>
    <m/>
    <s v="UMIRZAXOVA TAMASHA ALISHBEKOVNA"/>
    <s v="42605832410018"/>
    <s v="26.05.1983"/>
    <s v="+998932545177"/>
    <s v="Навоий"/>
    <x v="8"/>
    <s v="Мустақиллик МФЙ"/>
    <s v="TOSHMAMATOVA MALOHAT ULUG‘MUROD QIZI"/>
    <s v="40109912380021"/>
    <x v="7"/>
    <n v="0"/>
    <n v="0"/>
    <s v="Рад"/>
    <s v="Даволаниш"/>
    <s v="Жарроҳлик амалиётисиз даволаниш харажатларини қоплаш"/>
    <n v="0"/>
    <s v="24.05.2026"/>
    <s v="Oddiy"/>
    <m/>
    <m/>
    <m/>
    <m/>
    <m/>
    <n v="0"/>
    <m/>
    <m/>
    <m/>
    <m/>
  </r>
  <r>
    <s v="11933947"/>
    <s v="13.03.2026"/>
    <s v="2026-11386546"/>
    <m/>
    <m/>
    <s v="NAMOZOVA MUHAYO DILMURODOVNA"/>
    <s v="40801942410010"/>
    <s v="08.01.1994"/>
    <s v="+998936640894"/>
    <s v="Навоий"/>
    <x v="8"/>
    <s v="Мустақиллик МФЙ"/>
    <s v="TOSHMAMATOVA MALOHAT ULUG‘MUROD QIZI"/>
    <s v="40109912380021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5.03.2026"/>
    <m/>
    <n v="412000"/>
    <m/>
    <d v="2026-03-15T15:12:29"/>
    <n v="0"/>
    <n v="412000"/>
    <n v="46096.633668981478"/>
    <m/>
    <n v="133237"/>
  </r>
  <r>
    <s v="11828269"/>
    <s v="11.03.2026"/>
    <s v="2026-11262367"/>
    <m/>
    <m/>
    <s v="KAMOLOVA LOLA HAMIDOVNA"/>
    <s v="41212831120089"/>
    <s v="12.12.1983"/>
    <s v="+998930050727"/>
    <s v="Навоий"/>
    <x v="8"/>
    <s v="Мустақиллик МФЙ"/>
    <s v="TOSHMAMATOVA MALOHAT ULUG‘MUROD QIZI"/>
    <s v="40109912380021"/>
    <x v="2"/>
    <n v="0"/>
    <n v="2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09:24"/>
    <n v="0"/>
    <n v="412000"/>
    <n v="46092.673194444447"/>
    <m/>
    <n v="118207"/>
  </r>
  <r>
    <s v="11799484"/>
    <s v="11.03.2026"/>
    <s v="2026-11227382"/>
    <m/>
    <m/>
    <s v="KAMOLOVA LOLA HAMIDOVNA"/>
    <s v="41212831120089"/>
    <s v="12.12.1983"/>
    <s v="+998930050727"/>
    <s v="Навоий"/>
    <x v="8"/>
    <s v="Мустақиллик МФЙ"/>
    <s v="TOSHMAMATOVA MALOHAT ULUG‘MUROD QIZI"/>
    <s v="40109912380021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556195"/>
    <s v="03.03.2026"/>
    <s v="2026-10935584"/>
    <m/>
    <m/>
    <s v="UMIRZAXOVA TAMASHA ALISHBEKOVNA"/>
    <s v="42605832410018"/>
    <s v="26.05.1983"/>
    <s v="+998932545177"/>
    <s v="Навоий"/>
    <x v="8"/>
    <s v="Мустақиллик МФЙ"/>
    <s v="TOSHMAMATOVA MALOHAT ULUG‘MUROD QIZI"/>
    <s v="40109912380021"/>
    <x v="5"/>
    <n v="0"/>
    <n v="0"/>
    <s v="Қарор"/>
    <s v="Озиқ"/>
    <s v="Озиқ-овқат билан боғлиқ харажатларини қоплаш (Озиқ-овқат)"/>
    <n v="412000"/>
    <s v="03.03.2026"/>
    <s v="Oddiy"/>
    <s v="03.03.2026"/>
    <s v="????? ????????"/>
    <n v="412000"/>
    <s v="Ha"/>
    <d v="2026-03-03T10:03:43"/>
    <n v="0"/>
    <n v="412000"/>
    <n v="46084.419247685182"/>
    <m/>
    <n v="67198"/>
  </r>
  <r>
    <s v="11263507"/>
    <s v="18.02.2026"/>
    <s v="2026-10578390"/>
    <m/>
    <m/>
    <s v="UMIRZAXOVA TAMASHA ALISHBEKOVNA"/>
    <s v="42605832410018"/>
    <s v="26.05.1983"/>
    <s v="+998932545177"/>
    <s v="Навоий"/>
    <x v="8"/>
    <s v="Мустақиллик МФЙ"/>
    <s v="TOSHMAMATOVA MALOHAT ULUG‘MUROD QIZI"/>
    <s v="40109912380021"/>
    <x v="6"/>
    <n v="0"/>
    <n v="0"/>
    <s v="Рад"/>
    <s v="Озиқ"/>
    <s v="Озиқ-овқат билан боғлиқ харажатларини қоплаш (Озиқ-овқат)"/>
    <n v="0"/>
    <s v="18.02.2026"/>
    <s v="Oddiy"/>
    <m/>
    <m/>
    <m/>
    <m/>
    <m/>
    <n v="0"/>
    <m/>
    <m/>
    <m/>
    <m/>
  </r>
  <r>
    <s v="11088739"/>
    <s v="06.02.2026"/>
    <s v="2026-10374327"/>
    <m/>
    <m/>
    <s v="UMIRZAXOVA TAMASHA ALISHBEKOVNA"/>
    <s v="42605832410018"/>
    <s v="26.05.1983"/>
    <s v="+998939631282"/>
    <s v="Навоий"/>
    <x v="8"/>
    <s v="Мустақиллик МФЙ"/>
    <s v="TOSHMAMATOVA MALOHAT ULUG‘MUROD QIZI"/>
    <s v="40109912380021"/>
    <x v="6"/>
    <n v="0"/>
    <n v="0"/>
    <s v="Рад"/>
    <s v="Озиқ"/>
    <s v="Озиқ-овқат билан боғлиқ харажатларини қоплаш (Озиқ-овқат)"/>
    <n v="0"/>
    <s v="07.02.2026"/>
    <s v="Oddiy"/>
    <m/>
    <m/>
    <m/>
    <m/>
    <m/>
    <n v="0"/>
    <m/>
    <m/>
    <m/>
    <m/>
  </r>
  <r>
    <s v="11078494"/>
    <s v="05.02.2026"/>
    <s v="2026-10361670"/>
    <m/>
    <m/>
    <s v="UMIRZAXOVA TAMASHA ALISHBEKOVNA"/>
    <s v="42605832410018"/>
    <s v="26.05.1983"/>
    <s v="+998932545177"/>
    <s v="Навоий"/>
    <x v="8"/>
    <s v="Мустақиллик МФЙ"/>
    <s v="TOSHMAMATOVA MALOHAT ULUG‘MUROD QIZI"/>
    <s v="40109912380021"/>
    <x v="0"/>
    <n v="0"/>
    <n v="0"/>
    <s v="Рад"/>
    <s v="Озиқ"/>
    <s v="Озиқ-овқат билан боғлиқ харажатларини қоплаш (Озиқ-овқат)"/>
    <n v="0"/>
    <s v="05.02.2026"/>
    <s v="Oddiy"/>
    <m/>
    <m/>
    <m/>
    <m/>
    <m/>
    <n v="0"/>
    <m/>
    <m/>
    <m/>
    <m/>
  </r>
  <r>
    <s v="11068407"/>
    <s v="05.02.2026"/>
    <s v="2026-10348168"/>
    <m/>
    <m/>
    <s v="UMIRZAXOVA TAMASHA ALISHBEKOVNA"/>
    <s v="42605832410018"/>
    <s v="26.05.1983"/>
    <s v="+998932545177"/>
    <s v="Навоий"/>
    <x v="8"/>
    <s v="Мустақиллик МФЙ"/>
    <s v="TOSHMAMATOVA MALOHAT ULUG‘MUROD QIZI"/>
    <s v="40109912380021"/>
    <x v="0"/>
    <n v="0"/>
    <n v="0"/>
    <s v="Рад"/>
    <s v="Озиқ"/>
    <s v="Озиқ-овқат билан боғлиқ харажатларини қоплаш (Озиқ-овқат)"/>
    <n v="0"/>
    <s v="05.02.2026"/>
    <s v="Oddiy"/>
    <m/>
    <m/>
    <m/>
    <m/>
    <m/>
    <n v="0"/>
    <m/>
    <m/>
    <m/>
    <m/>
  </r>
  <r>
    <s v="12987233"/>
    <s v="19.05.2026"/>
    <s v="2026-12674432"/>
    <m/>
    <m/>
    <s v="TAYROV AXMAD YULDASHOVICH"/>
    <s v="30104695790015"/>
    <s v="01.04.1969"/>
    <s v="+998991570581"/>
    <s v="Навоий"/>
    <x v="7"/>
    <s v="Оқ олтин МФЙ"/>
    <s v="RUZIYEVA YULDUZ MUSTAFOYEVNA"/>
    <s v="41105812350037"/>
    <x v="9"/>
    <n v="0"/>
    <n v="0"/>
    <s v="Жараён"/>
    <s v="Озиқ"/>
    <s v="Озиқ-овқат билан боғлиқ харажатларини қоплаш (Озиқ-овқат)"/>
    <n v="412000"/>
    <s v="20.05.2026"/>
    <s v="Oddiy"/>
    <m/>
    <s v="??????? ??????? ???? ??????????"/>
    <m/>
    <s v="Yuq"/>
    <m/>
    <n v="0"/>
    <m/>
    <m/>
    <m/>
    <n v="199533"/>
  </r>
  <r>
    <s v="12589740"/>
    <s v="15.04.2026"/>
    <s v="2026-12166108"/>
    <m/>
    <m/>
    <s v="ESHQUVATOVA KAROMAT JUMAYEVNA"/>
    <s v="42901722350025"/>
    <s v="29.01.1972"/>
    <s v="+998943741208"/>
    <s v="Навоий"/>
    <x v="7"/>
    <s v="Оқ олтин МФЙ"/>
    <s v="RUZIYEVA YULDUZ MUSTAFOYEVNA"/>
    <s v="41105812350037"/>
    <x v="5"/>
    <n v="0"/>
    <n v="0"/>
    <s v="Қарор"/>
    <s v="Таъмир"/>
    <s v="Уй-жойини таъмирлаш харажатларини қоплаш"/>
    <n v="20600000"/>
    <s v="15.04.2026"/>
    <s v="Oddiy"/>
    <s v="16.04.2026"/>
    <s v="????? ????????"/>
    <n v="15500000"/>
    <s v="Ha"/>
    <d v="2026-04-16T16:48:37"/>
    <n v="0"/>
    <n v="15500000"/>
    <n v="46128.700428240743"/>
    <m/>
    <n v="155954"/>
  </r>
  <r>
    <s v="12285483"/>
    <s v="28.03.2026"/>
    <s v="2026-11803601"/>
    <m/>
    <m/>
    <s v="ABDINAZAROVA IRODA DJUMANAZAROVNA"/>
    <s v="41911872350049"/>
    <s v="19.11.1987"/>
    <s v="+998885598987"/>
    <s v="Навоий"/>
    <x v="7"/>
    <s v="Оқ олтин МФЙ"/>
    <s v="RUZIYEVA YULDUZ MUSTAFOYEVNA"/>
    <s v="41105812350037"/>
    <x v="5"/>
    <n v="0"/>
    <n v="0"/>
    <s v="Қарор"/>
    <s v="Таъмир"/>
    <s v="Уй-жойини таъмирлаш харажатларини қоплаш"/>
    <n v="20600000"/>
    <s v="28.03.2026"/>
    <s v="Oddiy"/>
    <s v="01.04.2026"/>
    <s v="????? ????????"/>
    <n v="20000000"/>
    <s v="Ha"/>
    <d v="2026-04-01T12:18:39"/>
    <n v="0"/>
    <n v="20000000"/>
    <n v="46113.51295138889"/>
    <m/>
    <n v="144334"/>
  </r>
  <r>
    <s v="11651606"/>
    <s v="04.03.2026"/>
    <s v="2026-11047656"/>
    <m/>
    <m/>
    <s v="HAMROYEVA O‘LMAS YULDOSHOVNA"/>
    <s v="41008602350012"/>
    <s v="10.08.1960"/>
    <s v="+998957802601"/>
    <s v="Навоий"/>
    <x v="7"/>
    <s v="Оқ олтин МФЙ"/>
    <s v="RUZIYEVA YULDUZ MUSTAFOYEVNA"/>
    <s v="4110581235003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2:56:49"/>
    <n v="0"/>
    <n v="412000"/>
    <n v="46086.539456018516"/>
    <m/>
    <n v="75456"/>
  </r>
  <r>
    <s v="11631987"/>
    <s v="04.03.2026"/>
    <s v="2026-11024063"/>
    <m/>
    <m/>
    <s v="RAVSHANOVA NIGORA SHAKATOVNA"/>
    <s v="40811892380033"/>
    <s v="08.11.1989"/>
    <s v="+998883654443"/>
    <s v="Навоий"/>
    <x v="7"/>
    <s v="Оқ олтин МФЙ"/>
    <s v="RUZIYEVA YULDUZ MUSTAFOYEVNA"/>
    <s v="41105812350037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2:57:16"/>
    <n v="0"/>
    <n v="412000"/>
    <n v="46086.539768518516"/>
    <m/>
    <n v="75460"/>
  </r>
  <r>
    <s v="11580269"/>
    <s v="03.03.2026"/>
    <s v="2026-10963243"/>
    <m/>
    <m/>
    <s v="ISTIMOV JURABEK RUZIQULOVICH"/>
    <s v="33110762350063"/>
    <s v="31.10.1976"/>
    <s v="+998958422235"/>
    <s v="Навоий"/>
    <x v="7"/>
    <s v="Оқ олтин МФЙ"/>
    <s v="RUZIYEVA YULDUZ MUSTAFOYEVNA"/>
    <s v="41105812350037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4:55:10"/>
    <n v="0"/>
    <n v="412000"/>
    <n v="46084.62164351852"/>
    <m/>
    <n v="68224"/>
  </r>
  <r>
    <s v="11568087"/>
    <s v="03.03.2026"/>
    <s v="2026-10948931"/>
    <m/>
    <m/>
    <s v="GAPPOROV ASLIDDIN ZAYNI O‘G‘LI"/>
    <s v="52607035790011"/>
    <s v="26.07.2003"/>
    <s v="+998996885282"/>
    <s v="Навоий"/>
    <x v="7"/>
    <s v="Оқ олтин МФЙ"/>
    <s v="RUZIYEVA YULDUZ MUSTAFOYEVNA"/>
    <s v="41105812350037"/>
    <x v="1"/>
    <n v="0"/>
    <n v="0"/>
    <s v="Рад"/>
    <s v="Озиқ"/>
    <s v="Озиқ-овқат билан боғлиқ харажатларини қоплаш (Озиқ-овқат)"/>
    <n v="0"/>
    <s v="04.05.2026"/>
    <s v="Oddiy"/>
    <s v="03.03.2026"/>
    <m/>
    <n v="412000"/>
    <m/>
    <d v="2026-03-03T11:52:52"/>
    <n v="0"/>
    <n v="412000"/>
    <n v="46084.495046296295"/>
    <m/>
    <n v="67373"/>
  </r>
  <r>
    <s v="11565685"/>
    <s v="03.03.2026"/>
    <s v="2026-10946202"/>
    <m/>
    <m/>
    <s v="ABDINAZAROVA SARVINOZ JUMANAZAROVNA"/>
    <s v="42104862350032"/>
    <s v="21.04.1986"/>
    <s v="+998991902186"/>
    <s v="Навоий"/>
    <x v="7"/>
    <s v="Оқ олтин МФЙ"/>
    <s v="RUZIYEVA YULDUZ MUSTAFOYEVNA"/>
    <s v="41105812350037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2:26:20"/>
    <n v="0"/>
    <n v="412000"/>
    <n v="46084.518287037034"/>
    <m/>
    <n v="67532"/>
  </r>
  <r>
    <s v="13074781"/>
    <s v="25.05.2026"/>
    <s v="2026-12791051"/>
    <m/>
    <m/>
    <s v="CHECHULINA YELENA MIXAYLOVNA"/>
    <s v="41708855860017"/>
    <s v="17.08.1985"/>
    <s v="+998938006520"/>
    <s v="Навоий"/>
    <x v="8"/>
    <s v="Дўстлик МФЙ"/>
    <s v="PIRNAZAROVA NAVBAXOR BOBORAYIMOVNA"/>
    <s v="42110835860013"/>
    <x v="9"/>
    <n v="0"/>
    <n v="0"/>
    <s v="Жараён"/>
    <s v="Озиқ"/>
    <s v="Озиқ-овқат билан боғлиқ харажатларини қоплаш (Озиқ-овқат)"/>
    <n v="412000"/>
    <s v="25.05.2026"/>
    <s v="Oddiy"/>
    <m/>
    <s v="??????? ??????? ???? ??????????"/>
    <m/>
    <s v="Yuq"/>
    <m/>
    <n v="0"/>
    <m/>
    <m/>
    <m/>
    <n v="210281"/>
  </r>
  <r>
    <s v="13052784"/>
    <s v="22.05.2026"/>
    <s v="2026-12759703"/>
    <m/>
    <m/>
    <s v="TIMOSHKIN PAVEL ANATOLEVICH"/>
    <s v="32206682410020"/>
    <s v="22.06.1968"/>
    <s v="+998933116840"/>
    <s v="Навоий"/>
    <x v="8"/>
    <s v="Дўстлик МФЙ"/>
    <s v="PIRNAZAROVA NAVBAXOR BOBORAYIMOVNA"/>
    <s v="42110835860013"/>
    <x v="0"/>
    <n v="0"/>
    <n v="0"/>
    <s v="Рад"/>
    <s v="Озиқ"/>
    <s v="Озиқ-овқат билан боғлиқ харажатларини қоплаш (Озиқ-овқат)"/>
    <n v="0"/>
    <s v="22.05.2026"/>
    <s v="Oddiy"/>
    <m/>
    <m/>
    <m/>
    <m/>
    <m/>
    <n v="0"/>
    <m/>
    <m/>
    <m/>
    <m/>
  </r>
  <r>
    <s v="13052369"/>
    <s v="22.05.2026"/>
    <s v="2026-12759173"/>
    <m/>
    <m/>
    <s v="TIMOSHKIN PAVEL ANATOLEVICH"/>
    <s v="32206682410020"/>
    <s v="22.06.1968"/>
    <s v="+998933116840"/>
    <s v="Навоий"/>
    <x v="8"/>
    <s v="Дўстлик МФЙ"/>
    <s v="PIRNAZAROVA NAVBAXOR BOBORAYIMOVNA"/>
    <s v="42110835860013"/>
    <x v="0"/>
    <n v="0"/>
    <n v="0"/>
    <s v="Рад"/>
    <s v="Озиқ"/>
    <s v="Озиқ-овқат билан боғлиқ харажатларини қоплаш (Озиқ-овқат)"/>
    <n v="0"/>
    <s v="22.05.2026"/>
    <s v="Oddiy"/>
    <m/>
    <m/>
    <m/>
    <m/>
    <m/>
    <n v="0"/>
    <m/>
    <m/>
    <m/>
    <m/>
  </r>
  <r>
    <s v="13022287"/>
    <s v="21.05.2026"/>
    <s v="2026-12720138"/>
    <m/>
    <m/>
    <s v="CHORIYEV AZIZBEK XASAN O‘G‘LI"/>
    <s v="30303975860020"/>
    <s v="03.03.1997"/>
    <s v="+998936546532"/>
    <s v="Навоий"/>
    <x v="8"/>
    <s v="Дўстлик МФЙ"/>
    <s v="PIRNAZAROVA NAVBAXOR BOBORAYIMOVNA"/>
    <s v="42110835860013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11:58:51"/>
    <n v="0"/>
    <n v="412000"/>
    <n v="46163.499201388891"/>
    <m/>
    <n v="202613"/>
  </r>
  <r>
    <s v="12995958"/>
    <s v="19.05.2026"/>
    <s v="2026-12685466"/>
    <m/>
    <m/>
    <s v="CHORIYEV AZIZBEK XASAN O‘G‘LI"/>
    <s v="30303975860020"/>
    <s v="03.03.1997"/>
    <s v="+998936546532"/>
    <s v="Навоий"/>
    <x v="8"/>
    <s v="Дўстлик МФЙ"/>
    <s v="PIRNAZAROVA NAVBAXOR BOBORAYIMOVNA"/>
    <s v="42110835860013"/>
    <x v="0"/>
    <n v="0"/>
    <n v="0"/>
    <s v="Рад"/>
    <s v="Озиқ"/>
    <s v="Озиқ-овқат билан боғлиқ харажатларини қоплаш (Озиқ-овқат)"/>
    <n v="0"/>
    <s v="19.05.2026"/>
    <s v="Oddiy"/>
    <m/>
    <m/>
    <m/>
    <m/>
    <m/>
    <n v="0"/>
    <m/>
    <m/>
    <m/>
    <m/>
  </r>
  <r>
    <s v="12975420"/>
    <s v="18.05.2026"/>
    <s v="2026-12658251"/>
    <m/>
    <m/>
    <s v="CHORIYEV AZIZBEK XASAN O‘G‘LI"/>
    <s v="30303975860020"/>
    <s v="03.03.1997"/>
    <s v="+998936546532"/>
    <s v="Навоий"/>
    <x v="8"/>
    <s v="Дўстлик МФЙ"/>
    <s v="PIRNAZAROVA NAVBAXOR BOBORAYIMOVNA"/>
    <s v="42110835860013"/>
    <x v="0"/>
    <n v="0"/>
    <n v="0"/>
    <s v="Рад"/>
    <s v="Озиқ"/>
    <s v="Озиқ-овқат билан боғлиқ харажатларини қоплаш (Озиқ-овқат)"/>
    <n v="0"/>
    <s v="19.05.2026"/>
    <s v="Oddiy"/>
    <m/>
    <m/>
    <m/>
    <m/>
    <m/>
    <n v="0"/>
    <m/>
    <m/>
    <m/>
    <m/>
  </r>
  <r>
    <s v="11842605"/>
    <s v="11.03.2026"/>
    <s v="2026-11279458"/>
    <m/>
    <m/>
    <s v="TILEUKULOVA ALIYA UMIRZAXOVNA"/>
    <s v="42306892410034"/>
    <s v="23.06.1989"/>
    <s v="+998991578906"/>
    <s v="Навоий"/>
    <x v="8"/>
    <s v="Дўстлик МФЙ"/>
    <s v="PIRNAZAROVA NAVBAXOR BOBORAYIMOVNA"/>
    <s v="4211083586001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6:10:20"/>
    <n v="0"/>
    <n v="412000"/>
    <n v="46093.673842592594"/>
    <m/>
    <n v="121898"/>
  </r>
  <r>
    <s v="11829367"/>
    <s v="11.03.2026"/>
    <s v="2026-11263679"/>
    <m/>
    <m/>
    <s v="ABDULLAYEVA DILNAZA MAXKAMBAYEVNA"/>
    <s v="42903850560064"/>
    <s v="29.03.1985"/>
    <s v="+998886689097"/>
    <s v="Навоий"/>
    <x v="8"/>
    <s v="Дўстлик МФЙ"/>
    <s v="PIRNAZAROVA NAVBAXOR BOBORAYIMOVNA"/>
    <s v="4211083586001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21432"/>
    <s v="11.03.2026"/>
    <s v="2026-11254206"/>
    <m/>
    <m/>
    <s v="BABAYEVA DILRABO ABDUMAJIT QIZI"/>
    <s v="41507945970014"/>
    <s v="15.07.1994"/>
    <s v="+998932661594"/>
    <s v="Навоий"/>
    <x v="8"/>
    <s v="Дўстлик МФЙ"/>
    <s v="PIRNAZAROVA NAVBAXOR BOBORAYIMOVNA"/>
    <s v="4211083586001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6:10:34"/>
    <n v="0"/>
    <n v="412000"/>
    <n v="46093.674004629633"/>
    <m/>
    <n v="116520"/>
  </r>
  <r>
    <s v="11625713"/>
    <s v="04.03.2026"/>
    <s v="2026-11016734"/>
    <m/>
    <m/>
    <s v="JO‘RAYEVA OYBIBI SAYFULLA QIZI"/>
    <s v="60109035560027"/>
    <s v="01.09.2003"/>
    <s v="+998507544773"/>
    <s v="Навоий"/>
    <x v="8"/>
    <s v="Дўстлик МФЙ"/>
    <s v="PIRNAZAROVA NAVBAXOR BOBORAYIMOVNA"/>
    <s v="42110835860013"/>
    <x v="2"/>
    <n v="0"/>
    <n v="2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7:39:06"/>
    <n v="0"/>
    <n v="412000"/>
    <n v="46085.735486111109"/>
    <m/>
    <n v="71568"/>
  </r>
  <r>
    <s v="11617901"/>
    <s v="04.03.2026"/>
    <s v="2026-11007492"/>
    <m/>
    <m/>
    <s v="JO‘RAYEVA OYBIBI SAYFULLA QIZI"/>
    <s v="60109035560027"/>
    <s v="01.09.2003"/>
    <s v="+998507544773"/>
    <s v="Навоий"/>
    <x v="8"/>
    <s v="Дўстлик МФЙ"/>
    <s v="PIRNAZAROVA NAVBAXOR BOBORAYIMOVNA"/>
    <s v="42110835860013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610836"/>
    <s v="04.03.2026"/>
    <s v="2026-10999218"/>
    <m/>
    <m/>
    <s v="XAMROYEVA GO‘ZAL OTABEK QIZI"/>
    <s v="42506985860014"/>
    <s v="25.06.1998"/>
    <s v="+998931192898"/>
    <s v="Навоий"/>
    <x v="8"/>
    <s v="Дўстлик МФЙ"/>
    <s v="PIRNAZAROVA NAVBAXOR BOBORAYIMOVNA"/>
    <s v="42110835860013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4:02:24"/>
    <n v="0"/>
    <n v="412000"/>
    <n v="46085.584999999999"/>
    <m/>
    <n v="70144"/>
  </r>
  <r>
    <s v="11571273"/>
    <s v="03.03.2026"/>
    <s v="2026-10952549"/>
    <m/>
    <m/>
    <s v="MUYDINOVA MASHHURA YUNUS QIZI"/>
    <s v="62409015830024"/>
    <s v="24.09.2001"/>
    <s v="+998500091645"/>
    <s v="Навоий"/>
    <x v="8"/>
    <s v="Дўстлик МФЙ"/>
    <s v="PIRNAZAROVA NAVBAXOR BOBORAYIMOVNA"/>
    <s v="42110835860013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63685"/>
    <s v="03.03.2026"/>
    <s v="2026-10943967"/>
    <m/>
    <m/>
    <s v="BABAYEVA DILRABO ABDUMAJIT QIZI"/>
    <s v="41507945970014"/>
    <s v="15.07.1994"/>
    <s v="+998934355324"/>
    <s v="Навоий"/>
    <x v="8"/>
    <s v="Дўстлик МФЙ"/>
    <s v="PIRNAZAROVA NAVBAXOR BOBORAYIMOVNA"/>
    <s v="42110835860013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480568"/>
    <s v="27.02.2026"/>
    <s v="2026-10845731"/>
    <m/>
    <m/>
    <s v="QOBILOVA DILRABO ABDUHAKIMOVNA"/>
    <s v="42101902380095"/>
    <s v="21.01.1990"/>
    <s v="+998997553821"/>
    <s v="Навоий"/>
    <x v="8"/>
    <s v="Дўстлик МФЙ"/>
    <s v="PIRNAZAROVA NAVBAXOR BOBORAYIMOVNA"/>
    <s v="42110835860013"/>
    <x v="0"/>
    <n v="0"/>
    <n v="0"/>
    <s v="Рад"/>
    <s v="Ижара"/>
    <s v="Ижтимоий ҳимоя муҳтож аҳоли қатламига ижара шартномаси бўйича ёрдам пули субсидя қилиб бериш аризаси"/>
    <n v="0"/>
    <s v="27.02.2026"/>
    <s v="Oddiy"/>
    <m/>
    <m/>
    <m/>
    <m/>
    <m/>
    <n v="0"/>
    <m/>
    <m/>
    <m/>
    <m/>
  </r>
  <r>
    <s v="11434706"/>
    <s v="25.02.2026"/>
    <s v="2026-10790281"/>
    <m/>
    <m/>
    <s v="QOBILOVA DILRABO ABDUHAKIMOVNA"/>
    <s v="42101902380095"/>
    <s v="21.01.1990"/>
    <s v="+998997553821"/>
    <s v="Навоий"/>
    <x v="8"/>
    <s v="Дўстлик МФЙ"/>
    <s v="PIRNAZAROVA NAVBAXOR BOBORAYIMOVNA"/>
    <s v="42110835860013"/>
    <x v="0"/>
    <n v="0"/>
    <n v="0"/>
    <s v="Рад"/>
    <s v="Ижара"/>
    <s v="Ижтимоий ҳимоя муҳтож аҳоли қатламига ижара шартномаси бўйича ёрдам пули субсидя қилиб бериш аризаси"/>
    <n v="0"/>
    <s v="26.02.2026"/>
    <s v="Oddiy"/>
    <m/>
    <m/>
    <m/>
    <m/>
    <m/>
    <n v="0"/>
    <m/>
    <m/>
    <m/>
    <m/>
  </r>
  <r>
    <s v="11424080"/>
    <s v="24.02.2026"/>
    <s v="2026-10777336"/>
    <m/>
    <m/>
    <s v="ABDULLAYEVA DILNAZA MAXKAMBAYEVNA"/>
    <s v="42903850560064"/>
    <s v="29.03.1985"/>
    <s v="+998993232985"/>
    <s v="Навоий"/>
    <x v="8"/>
    <s v="Дўстлик МФЙ"/>
    <s v="PIRNAZAROVA NAVBAXOR BOBORAYIMOVNA"/>
    <s v="42110835860013"/>
    <x v="0"/>
    <n v="0"/>
    <n v="0"/>
    <s v="Рад"/>
    <s v="Озиқ"/>
    <s v="Озиқ-овқат билан боғлиқ харажатларини қоплаш (Озиқ-овқат)"/>
    <n v="0"/>
    <s v="24.02.2026"/>
    <s v="Oddiy"/>
    <m/>
    <m/>
    <m/>
    <m/>
    <m/>
    <n v="0"/>
    <m/>
    <m/>
    <m/>
    <m/>
  </r>
  <r>
    <s v="11196757"/>
    <s v="13.02.2026"/>
    <s v="2026-10499762"/>
    <m/>
    <m/>
    <s v="MUYDINOVA MASHHURA YUNUS QIZI"/>
    <s v="62409015830024"/>
    <s v="24.09.2001"/>
    <s v="+998884609391"/>
    <s v="Навоий"/>
    <x v="8"/>
    <s v="Дўстлик МФЙ"/>
    <s v="PIRNAZAROVA NAVBAXOR BOBORAYIMOVNA"/>
    <s v="42110835860013"/>
    <x v="0"/>
    <n v="0"/>
    <n v="0"/>
    <s v="Рад"/>
    <s v="Озиқ"/>
    <s v="Озиқ-овқат билан боғлиқ харажатларини қоплаш (Озиқ-овқат)"/>
    <n v="0"/>
    <s v="13.02.2026"/>
    <s v="Oddiy"/>
    <m/>
    <m/>
    <m/>
    <m/>
    <m/>
    <n v="0"/>
    <m/>
    <m/>
    <m/>
    <m/>
  </r>
  <r>
    <s v="13393925"/>
    <s v="17.06.2026"/>
    <s v="2026-13217808"/>
    <m/>
    <m/>
    <s v="TOIROV SAYDILLO AXDAMOVICH"/>
    <s v="33112735840027"/>
    <s v="31.12.1973"/>
    <s v="+998933237331"/>
    <s v="Навоий"/>
    <x v="5"/>
    <s v="Хаёт МФЙ"/>
    <s v="MAMATOVA MADINA FARXODOVNA"/>
    <s v="42812942390080"/>
    <x v="5"/>
    <n v="0"/>
    <n v="0"/>
    <s v="Қарор"/>
    <s v="Жарроҳлик"/>
    <s v="Жарроҳлик амалиёти харажатларини қоплаш"/>
    <n v="4120000000"/>
    <s v="17.06.2026"/>
    <s v="Oddiy"/>
    <s v="23.06.2026"/>
    <s v="????? ????????"/>
    <n v="24149575"/>
    <s v="Ha"/>
    <d v="2026-06-23T11:20:12"/>
    <n v="0"/>
    <n v="24149575"/>
    <n v="46196.472361111111"/>
    <m/>
    <n v="749726"/>
  </r>
  <r>
    <s v="13263037"/>
    <s v="09.06.2026"/>
    <s v="2026-13041838"/>
    <m/>
    <m/>
    <s v="RAZAKOVA ZUXRA XASANOVNA"/>
    <s v="40603715840015"/>
    <s v="06.03.1971"/>
    <s v="+998906201878"/>
    <s v="Навоий"/>
    <x v="5"/>
    <s v="Хаёт МФЙ"/>
    <s v="MAMATOVA MADINA FARXODOVNA"/>
    <s v="42812942390080"/>
    <x v="8"/>
    <n v="0"/>
    <n v="0"/>
    <s v="Жараён"/>
    <s v="Даволаниш"/>
    <s v="Жарроҳлик амалиётисиз даволаниш харажатларини қоплаш"/>
    <n v="20600000"/>
    <s v="09.06.2026"/>
    <s v="Oddiy"/>
    <m/>
    <m/>
    <m/>
    <m/>
    <m/>
    <n v="0"/>
    <m/>
    <m/>
    <m/>
    <m/>
  </r>
  <r>
    <s v="13243755"/>
    <s v="08.06.2026"/>
    <s v="2026-13015679"/>
    <m/>
    <m/>
    <s v="ABDURAXMANOVA GULNOZA ISKANDAROVNA"/>
    <s v="40606882390053"/>
    <s v="06.06.1988"/>
    <s v="+998990161666"/>
    <s v="Навоий"/>
    <x v="5"/>
    <s v="Хаёт МФЙ"/>
    <s v="MAMATOVA MADINA FARXODOVNA"/>
    <s v="4281294239008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8.06.2026"/>
    <s v="Oddiy"/>
    <m/>
    <m/>
    <m/>
    <m/>
    <m/>
    <n v="0"/>
    <m/>
    <m/>
    <m/>
    <m/>
  </r>
  <r>
    <s v="13243451"/>
    <s v="08.06.2026"/>
    <s v="2026-13015275"/>
    <m/>
    <m/>
    <s v="ABDURAXMANOVA GULNOZA ISKANDAROVNA"/>
    <s v="40606882390053"/>
    <s v="06.06.1988"/>
    <s v="+998990161666"/>
    <s v="Навоий"/>
    <x v="5"/>
    <s v="Хаёт МФЙ"/>
    <s v="MAMATOVA MADINA FARXODOVNA"/>
    <s v="42812942390080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22.06.2026"/>
    <m/>
    <n v="412000"/>
    <m/>
    <d v="2026-06-22T09:48:01"/>
    <n v="0"/>
    <n v="412000"/>
    <n v="46195.40834490741"/>
    <m/>
    <n v="307849"/>
  </r>
  <r>
    <s v="13130367"/>
    <s v="02.06.2026"/>
    <s v="2026-12866263"/>
    <m/>
    <m/>
    <s v="TESHAYEVA MASTURA NIZOMIDDINOVNA"/>
    <s v="42810823960018"/>
    <s v="28.10.1982"/>
    <s v="+998931107331"/>
    <s v="Навоий"/>
    <x v="5"/>
    <s v="Хаёт МФЙ"/>
    <s v="MAMATOVA MADINA FARXODOVNA"/>
    <s v="4281294239008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2.06.2026"/>
    <s v="Oddiy"/>
    <s v="02.06.2026"/>
    <s v="????? ????????"/>
    <n v="2060000"/>
    <s v="Ha"/>
    <d v="2026-06-02T12:27:40"/>
    <n v="0"/>
    <n v="2060000"/>
    <n v="46175.519212962965"/>
    <m/>
    <n v="218848"/>
  </r>
  <r>
    <s v="13128766"/>
    <s v="02.06.2026"/>
    <s v="2026-12864283"/>
    <m/>
    <m/>
    <s v="TESHAYEVA MASTURA NIZOMIDDINOVNA"/>
    <s v="42810823960018"/>
    <s v="28.10.1982"/>
    <s v="+998931107331"/>
    <s v="Навоий"/>
    <x v="5"/>
    <s v="Гўрўғли маҳалла фуқаролар йиғини МФЙ"/>
    <s v="MAMATOVA MADINA FARXODOVNA"/>
    <s v="42812942390080"/>
    <x v="3"/>
    <n v="0"/>
    <n v="0"/>
    <s v="Рад"/>
    <s v="Озиқ"/>
    <s v="Озиқ-овқат билан боғлиқ харажатларини қоплаш (Озиқ-овқат)"/>
    <n v="0"/>
    <s v="11.06.2026"/>
    <s v="Oddiy"/>
    <s v="11.06.2026"/>
    <s v="??????? ??? ????"/>
    <m/>
    <s v="Yuq"/>
    <d v="2026-06-11T11:25:16"/>
    <n v="0"/>
    <m/>
    <n v="46184.47587962963"/>
    <m/>
    <n v="218833"/>
  </r>
  <r>
    <s v="13118145"/>
    <s v="01.06.2026"/>
    <s v="2026-12850321"/>
    <m/>
    <m/>
    <s v="ORTIQOV BURXONJON TOLIBOVICH"/>
    <s v="31502832330028"/>
    <s v="15.02.1983"/>
    <s v="+998886682080"/>
    <s v="Навоий"/>
    <x v="5"/>
    <s v="Хаёт МФЙ"/>
    <s v="MAMATOVA MADINA FARXODOVNA"/>
    <s v="42812942390080"/>
    <x v="7"/>
    <n v="0"/>
    <n v="0"/>
    <s v="Рад"/>
    <s v="Даволаниш"/>
    <s v="Жарроҳлик амалиётисиз даволаниш харажатларини қоплаш"/>
    <n v="0"/>
    <s v="11.06.2026"/>
    <s v="Oddiy"/>
    <m/>
    <m/>
    <m/>
    <m/>
    <m/>
    <n v="0"/>
    <m/>
    <m/>
    <m/>
    <m/>
  </r>
  <r>
    <s v="13087987"/>
    <s v="26.05.2026"/>
    <s v="2026-12809088"/>
    <m/>
    <m/>
    <s v="PALVANOVA NIGORO OCHILOVNA"/>
    <s v="42507802880015"/>
    <s v="25.07.1980"/>
    <s v="+998773378025"/>
    <s v="Навоий"/>
    <x v="5"/>
    <s v="Хаёт МФЙ"/>
    <s v="MAMATOVA MADINA FARXODOVNA"/>
    <s v="42812942390080"/>
    <x v="0"/>
    <n v="0"/>
    <n v="0"/>
    <s v="Рад"/>
    <s v="Озиқ"/>
    <s v="Озиқ-овқат билан боғлиқ харажатларини қоплаш (Озиқ-овқат)"/>
    <n v="0"/>
    <s v="26.05.2026"/>
    <s v="Oddiy"/>
    <m/>
    <m/>
    <m/>
    <m/>
    <m/>
    <n v="0"/>
    <m/>
    <m/>
    <m/>
    <m/>
  </r>
  <r>
    <s v="13087915"/>
    <s v="26.05.2026"/>
    <s v="2026-12808988"/>
    <m/>
    <m/>
    <s v="PALVANOVA NIGORO OCHILOVNA"/>
    <s v="42507802880015"/>
    <s v="25.07.1980"/>
    <s v="+998773378025"/>
    <s v="Навоий"/>
    <x v="5"/>
    <s v="Хаёт МФЙ"/>
    <s v="MAMATOVA MADINA FARXODOVNA"/>
    <s v="4281294239008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6.05.2026"/>
    <s v="Oddiy"/>
    <s v="26.05.2026"/>
    <m/>
    <n v="2060000"/>
    <m/>
    <d v="2026-05-26T14:06:36"/>
    <n v="0"/>
    <n v="2060000"/>
    <n v="46168.587916666664"/>
    <m/>
    <n v="211837"/>
  </r>
  <r>
    <s v="13074272"/>
    <s v="25.05.2026"/>
    <s v="2026-12790358"/>
    <m/>
    <m/>
    <s v="SHARIPOVA MALIKA RAMAZANOVNA"/>
    <s v="41510922390046"/>
    <s v="15.10.1992"/>
    <s v="+998200169212"/>
    <s v="Навоий"/>
    <x v="5"/>
    <s v="Хаёт МФЙ"/>
    <s v="MAMATOVA MADINA FARXODOVNA"/>
    <s v="4281294239008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5.05.2026"/>
    <s v="Oddiy"/>
    <s v="25.05.2026"/>
    <m/>
    <n v="2060000"/>
    <m/>
    <d v="2026-05-25T12:38:51"/>
    <n v="0"/>
    <n v="2060000"/>
    <n v="46167.526979166665"/>
    <m/>
    <n v="210209"/>
  </r>
  <r>
    <s v="13073454"/>
    <s v="25.05.2026"/>
    <s v="2026-12789229"/>
    <m/>
    <m/>
    <s v="SHARIPOVA MALIKA RAMAZANOVNA"/>
    <s v="41510922390046"/>
    <s v="15.10.1992"/>
    <s v="+998200169212"/>
    <s v="Навоий"/>
    <x v="5"/>
    <s v="Хаёт МФЙ"/>
    <s v="MAMATOVA MADINA FARXODOVNA"/>
    <s v="42812942390080"/>
    <x v="2"/>
    <n v="0"/>
    <n v="1"/>
    <s v="Тўланди"/>
    <s v="Озиқ"/>
    <s v="Озиқ-овқат билан боғлиқ харажатларини қоплаш (Озиқ-овқат)"/>
    <n v="412000"/>
    <s v="25.05.2026"/>
    <s v="Oddiy"/>
    <s v="25.05.2026"/>
    <m/>
    <n v="412000"/>
    <m/>
    <d v="2026-05-25T12:37:59"/>
    <n v="0"/>
    <n v="412000"/>
    <n v="46167.526377314818"/>
    <m/>
    <n v="210199"/>
  </r>
  <r>
    <s v="13071568"/>
    <s v="25.05.2026"/>
    <s v="2026-12786607"/>
    <m/>
    <m/>
    <s v="ABDILLAYEVA DILAFRUZ PAYZILLAYEVNA"/>
    <s v="40206842390051"/>
    <s v="02.06.1984"/>
    <s v="+998885021441"/>
    <s v="Навоий"/>
    <x v="5"/>
    <s v="Хаёт МФЙ"/>
    <s v="MAMATOVA MADINA FARXODOVNA"/>
    <s v="42812942390080"/>
    <x v="2"/>
    <n v="0"/>
    <n v="1"/>
    <s v="Тўланди"/>
    <s v="Озиқ"/>
    <s v="Озиқ-овқат билан боғлиқ харажатларини қоплаш (Озиқ-овқат)"/>
    <n v="412000"/>
    <s v="25.05.2026"/>
    <s v="Oddiy"/>
    <s v="25.05.2026"/>
    <m/>
    <n v="412000"/>
    <m/>
    <d v="2026-05-25T11:24:34"/>
    <n v="0"/>
    <n v="412000"/>
    <n v="46167.475393518522"/>
    <m/>
    <n v="209855"/>
  </r>
  <r>
    <s v="12973086"/>
    <s v="18.05.2026"/>
    <s v="2026-12655261"/>
    <m/>
    <m/>
    <s v="USMANOV BAXTIYAR BAXSHILLAYEVICH"/>
    <s v="31006815840015"/>
    <s v="10.06.1981"/>
    <s v="+998918514412"/>
    <s v="Навоий"/>
    <x v="5"/>
    <s v="Хаёт МФЙ"/>
    <s v="MAMATOVA MADINA FARXODOVNA"/>
    <s v="42812942390080"/>
    <x v="6"/>
    <n v="0"/>
    <n v="0"/>
    <s v="Рад"/>
    <s v="Озиқ"/>
    <s v="Озиқ-овқат билан боғлиқ харажатларини қоплаш (Озиқ-овқат)"/>
    <n v="0"/>
    <s v="18.05.2026"/>
    <s v="Oddiy"/>
    <m/>
    <m/>
    <m/>
    <m/>
    <m/>
    <n v="0"/>
    <m/>
    <m/>
    <m/>
    <m/>
  </r>
  <r>
    <s v="12885971"/>
    <s v="08.05.2026"/>
    <s v="2026-12539515"/>
    <m/>
    <m/>
    <s v="RAZAKOVA ZUXRA XASANOVNA"/>
    <s v="40603715840015"/>
    <s v="06.03.1971"/>
    <s v="+998906201878"/>
    <s v="Навоий"/>
    <x v="5"/>
    <s v="Хаёт МФЙ"/>
    <s v="MAMATOVA MADINA FARXODOVNA"/>
    <s v="42812942390080"/>
    <x v="0"/>
    <n v="0"/>
    <n v="0"/>
    <s v="Рад"/>
    <s v="Озиқ"/>
    <s v="Озиқ-овқат билан боғлиқ харажатларини қоплаш (Озиқ-овқат)"/>
    <n v="0"/>
    <s v="08.05.2026"/>
    <s v="Oddiy"/>
    <m/>
    <m/>
    <m/>
    <m/>
    <m/>
    <n v="0"/>
    <m/>
    <m/>
    <m/>
    <m/>
  </r>
  <r>
    <s v="12704955"/>
    <s v="27.04.2026"/>
    <s v="2026-12311142"/>
    <m/>
    <m/>
    <s v="DJO‘RAYEVA DILOROM XAMIDOVNA"/>
    <s v="42312725840019"/>
    <s v="23.12.1972"/>
    <s v="+998502702704"/>
    <s v="Навоий"/>
    <x v="5"/>
    <s v="Хаёт МФЙ"/>
    <s v="MAMATOVA MADINA FARXODOVNA"/>
    <s v="4281294239008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7.04.2026"/>
    <s v="Oddiy"/>
    <s v="28.04.2026"/>
    <m/>
    <n v="2060000"/>
    <m/>
    <d v="2026-04-28T13:56:06"/>
    <n v="0"/>
    <n v="2060000"/>
    <n v="46140.580625000002"/>
    <m/>
    <n v="169559"/>
  </r>
  <r>
    <s v="12431468"/>
    <s v="03.04.2026"/>
    <s v="2026-11975279"/>
    <m/>
    <m/>
    <s v="FAYZIYEVA AZIZA SAYFIDINOVNA"/>
    <s v="42704902340100"/>
    <s v="27.04.1990"/>
    <s v="+998945697775"/>
    <s v="Навоий"/>
    <x v="5"/>
    <s v="Хаёт МФЙ"/>
    <s v="MAMATOVA MADINA FARXODOVNA"/>
    <s v="42812942390080"/>
    <x v="2"/>
    <n v="0"/>
    <n v="1"/>
    <s v="Тўланди"/>
    <s v="Озиқ"/>
    <s v="Озиқ-овқат билан боғлиқ харажатларини қоплаш (Озиқ-овқат)"/>
    <n v="412000"/>
    <s v="03.04.2026"/>
    <s v="Oddiy"/>
    <s v="03.04.2026"/>
    <m/>
    <n v="412000"/>
    <m/>
    <d v="2026-04-03T16:20:14"/>
    <n v="0"/>
    <n v="412000"/>
    <n v="46115.680717592593"/>
    <m/>
    <n v="148608"/>
  </r>
  <r>
    <s v="12189863"/>
    <s v="25.03.2026"/>
    <s v="2026-11688325"/>
    <m/>
    <m/>
    <s v="SAXATOVA MUXABAT TURABOVNA"/>
    <s v="43103605840011"/>
    <s v="31.03.1960"/>
    <s v="+998913326094"/>
    <s v="Навоий"/>
    <x v="5"/>
    <s v="Хаёт МФЙ"/>
    <s v="MAMATOVA MADINA FARXODOVNA"/>
    <s v="42812942390080"/>
    <x v="0"/>
    <n v="0"/>
    <n v="0"/>
    <s v="Рад"/>
    <s v="Таъмир"/>
    <s v="Уй-жойини таъмирлаш харажатларини қоплаш"/>
    <n v="0"/>
    <s v="25.03.2026"/>
    <s v="Oddiy"/>
    <m/>
    <m/>
    <m/>
    <m/>
    <m/>
    <n v="0"/>
    <m/>
    <m/>
    <m/>
    <m/>
  </r>
  <r>
    <s v="11884213"/>
    <s v="12.03.2026"/>
    <s v="2026-11328247"/>
    <m/>
    <m/>
    <s v="FARMONOVA MAHLIYO NAVRO‘ZOVNA"/>
    <s v="41306965800013"/>
    <s v="13.06.1996"/>
    <s v="+998939545596"/>
    <s v="Навоий"/>
    <x v="5"/>
    <s v="Хаёт МФЙ"/>
    <s v="MAMATOVA MADINA FARXODOVNA"/>
    <s v="4281294239008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3.03.2026"/>
    <s v="Oddiy"/>
    <s v="26.03.2026"/>
    <m/>
    <n v="2060000"/>
    <m/>
    <d v="2026-03-26T14:00:46"/>
    <n v="0"/>
    <n v="2060000"/>
    <n v="46107.583865740744"/>
    <m/>
    <n v="132625"/>
  </r>
  <r>
    <s v="11861235"/>
    <s v="12.03.2026"/>
    <s v="2026-11301195"/>
    <m/>
    <m/>
    <s v="RAXMATOVA NIGINA SHUHRAT QIZI"/>
    <s v="62602025820032"/>
    <s v="26.02.2002"/>
    <s v="+998938501999"/>
    <s v="Навоий"/>
    <x v="5"/>
    <s v="Хаёт МФЙ"/>
    <s v="MAMATOVA MADINA FARXODOVNA"/>
    <s v="42812942390080"/>
    <x v="0"/>
    <n v="0"/>
    <n v="0"/>
    <s v="Рад"/>
    <s v="Коммунал"/>
    <s v="Коммунал харажатларни қоплаш"/>
    <n v="0"/>
    <s v="12.03.2026"/>
    <s v="Oddiy"/>
    <m/>
    <m/>
    <m/>
    <m/>
    <m/>
    <n v="0"/>
    <m/>
    <m/>
    <m/>
    <m/>
  </r>
  <r>
    <s v="11828806"/>
    <s v="11.03.2026"/>
    <s v="2026-11263007"/>
    <m/>
    <m/>
    <s v="XAYDAROVA SABOHAT KAMOL QIZI"/>
    <s v="61308015840048"/>
    <s v="13.08.2001"/>
    <s v="+998882845848"/>
    <s v="Навоий"/>
    <x v="5"/>
    <s v="Хаёт МФЙ"/>
    <s v="MAMATOVA MADINA FARXODOVNA"/>
    <s v="42812942390080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33:44"/>
    <n v="0"/>
    <n v="412000"/>
    <n v="46092.690092592595"/>
    <m/>
    <n v="119596"/>
  </r>
  <r>
    <s v="11809264"/>
    <s v="11.03.2026"/>
    <s v="2026-11240163"/>
    <m/>
    <m/>
    <s v="AZIMOV JASUR QURBON O‘G‘LI"/>
    <s v="31108922390073"/>
    <s v="11.08.1992"/>
    <s v="+998507140769"/>
    <s v="Навоий"/>
    <x v="5"/>
    <s v="Хаёт МФЙ"/>
    <s v="MAMATOVA MADINA FARXODOVNA"/>
    <s v="42812942390080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06582"/>
    <s v="11.03.2026"/>
    <s v="2026-11237131"/>
    <m/>
    <m/>
    <s v="XAYDAROVA SABOHAT KAMOL QIZI"/>
    <s v="61308015840048"/>
    <s v="13.08.2001"/>
    <s v="+998882845848"/>
    <s v="Навоий"/>
    <x v="5"/>
    <s v="Хаёт МФЙ"/>
    <s v="MAMATOVA MADINA FARXODOVNA"/>
    <s v="42812942390080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580178"/>
    <s v="03.03.2026"/>
    <s v="2026-10963134"/>
    <m/>
    <m/>
    <s v="DJO‘RAYEVA DILOROM XAMIDOVNA"/>
    <s v="42312725840019"/>
    <s v="23.12.1972"/>
    <s v="+998505533370"/>
    <s v="Навоий"/>
    <x v="5"/>
    <s v="Хаёт МФЙ"/>
    <s v="MAMATOVA MADINA FARXODOVNA"/>
    <s v="42812942390080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577596"/>
    <s v="03.03.2026"/>
    <s v="2026-10960102"/>
    <m/>
    <m/>
    <s v="OSTANOVA SURAYYO NORMO‘MINOVNA"/>
    <s v="42402902380084"/>
    <s v="24.02.1990"/>
    <s v="+998936783555"/>
    <s v="Навоий"/>
    <x v="5"/>
    <s v="Хаёт МФЙ"/>
    <s v="MAMATOVA MADINA FARXODOVNA"/>
    <s v="4281294239008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1:21:17"/>
    <n v="0"/>
    <n v="412000"/>
    <n v="46091.473113425927"/>
    <m/>
    <n v="81075"/>
  </r>
  <r>
    <s v="11490931"/>
    <s v="27.02.2026"/>
    <s v="2026-10858035"/>
    <m/>
    <m/>
    <s v="JO‘RAQULOVA MUATTAR ZIYADULLAYEVNA"/>
    <s v="43004773960012"/>
    <s v="30.04.1977"/>
    <s v="+998947370883"/>
    <s v="Навоий"/>
    <x v="5"/>
    <s v="Хаёт МФЙ"/>
    <s v="MAMATOVA MADINA FARXODOVNA"/>
    <s v="42812942390080"/>
    <x v="6"/>
    <n v="0"/>
    <n v="0"/>
    <s v="Рад"/>
    <s v="Жарроҳлик"/>
    <s v="Жарроҳлик амалиёти харажатларини қоплаш"/>
    <n v="0"/>
    <s v="27.02.2026"/>
    <s v="Oddiy"/>
    <m/>
    <m/>
    <m/>
    <m/>
    <m/>
    <n v="0"/>
    <m/>
    <m/>
    <m/>
    <m/>
  </r>
  <r>
    <s v="11438267"/>
    <s v="25.02.2026"/>
    <s v="2026-10794903"/>
    <m/>
    <m/>
    <s v="JO‘RAQULOVA MUATTAR ZIYADULLAYEVNA"/>
    <s v="43004773960012"/>
    <s v="30.04.1977"/>
    <s v="+998947370883"/>
    <s v="Навоий"/>
    <x v="5"/>
    <s v="Хаёт МФЙ"/>
    <s v="MAMATOVA MADINA FARXODOVNA"/>
    <s v="42812942390080"/>
    <x v="0"/>
    <n v="0"/>
    <n v="0"/>
    <s v="Рад"/>
    <s v="Жарроҳлик"/>
    <s v="Жарроҳлик амалиёти харажатларини қоплаш"/>
    <n v="0"/>
    <s v="27.02.2026"/>
    <s v="Oddiy"/>
    <m/>
    <m/>
    <m/>
    <m/>
    <m/>
    <n v="0"/>
    <m/>
    <m/>
    <m/>
    <m/>
  </r>
  <r>
    <s v="11230733"/>
    <s v="16.02.2026"/>
    <s v="2026-10540037"/>
    <m/>
    <m/>
    <s v="FAYZIYEVA MUHAYYO NURILLO QIZI"/>
    <s v="41111945830034"/>
    <s v="11.11.1994"/>
    <s v="+998944831194"/>
    <s v="Навоий"/>
    <x v="5"/>
    <s v="Хаёт МФЙ"/>
    <s v="MAMATOVA MADINA FARXODOVNA"/>
    <s v="42812942390080"/>
    <x v="2"/>
    <n v="0"/>
    <n v="1"/>
    <s v="Тўланди"/>
    <s v="Коммунал"/>
    <s v="Коммунал харажатларни қоплаш"/>
    <n v="412000"/>
    <s v="16.02.2026"/>
    <s v="Oddiy"/>
    <s v="10.03.2026"/>
    <m/>
    <n v="412000"/>
    <m/>
    <d v="2026-03-10T11:20:57"/>
    <n v="0"/>
    <n v="412000"/>
    <n v="46091.472881944443"/>
    <m/>
    <n v="62747"/>
  </r>
  <r>
    <s v="11228851"/>
    <s v="16.02.2026"/>
    <s v="2026-10537873"/>
    <m/>
    <m/>
    <s v="FAYZIYEVA MUHAYYO NURILLO QIZI"/>
    <s v="41111945830034"/>
    <s v="11.11.1994"/>
    <s v="+998944831194"/>
    <s v="Навоий"/>
    <x v="5"/>
    <s v="Хаёт МФЙ"/>
    <s v="MAMATOVA MADINA FARXODOVNA"/>
    <s v="42812942390080"/>
    <x v="0"/>
    <n v="0"/>
    <n v="0"/>
    <s v="Рад"/>
    <s v="Коммунал"/>
    <s v="Коммунал харажатларни қоплаш"/>
    <n v="0"/>
    <s v="16.02.2026"/>
    <s v="Oddiy"/>
    <m/>
    <m/>
    <m/>
    <m/>
    <m/>
    <n v="0"/>
    <m/>
    <m/>
    <m/>
    <m/>
  </r>
  <r>
    <s v="11220266"/>
    <s v="16.02.2026"/>
    <s v="2026-10527834"/>
    <m/>
    <m/>
    <s v="FAYZIYEVA MUHAYYO NURILLO QIZI"/>
    <s v="41111945830034"/>
    <s v="11.11.1994"/>
    <s v="+998944831194"/>
    <s v="Навоий"/>
    <x v="5"/>
    <s v="Хаёт МФЙ"/>
    <s v="MAMATOVA MADINA FARXODOVNA"/>
    <s v="42812942390080"/>
    <x v="0"/>
    <n v="0"/>
    <n v="0"/>
    <s v="Рад"/>
    <s v="Коммунал"/>
    <s v="Коммунал харажатларни қоплаш"/>
    <n v="0"/>
    <s v="16.02.2026"/>
    <s v="Oddiy"/>
    <m/>
    <m/>
    <m/>
    <m/>
    <m/>
    <n v="0"/>
    <m/>
    <m/>
    <m/>
    <m/>
  </r>
  <r>
    <s v="11164372"/>
    <s v="12.02.2026"/>
    <s v="2026-10462854"/>
    <m/>
    <m/>
    <s v="TEMIRKULIYEVA MADINA RAVSHANOVNA"/>
    <s v="62501005840038"/>
    <s v="25.01.2000"/>
    <s v="+998907308737"/>
    <s v="Навоий"/>
    <x v="5"/>
    <s v="Хаёт МФЙ"/>
    <s v="MAMATOVA MADINA FARXODOVNA"/>
    <s v="42812942390080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2.2026"/>
    <s v="Oddiy"/>
    <m/>
    <m/>
    <m/>
    <m/>
    <m/>
    <n v="0"/>
    <m/>
    <m/>
    <m/>
    <m/>
  </r>
  <r>
    <s v="11008554"/>
    <s v="02.02.2026"/>
    <s v="2026-10277614"/>
    <m/>
    <m/>
    <s v="TEMIRKULIYEVA MADINA RAVSHANOVNA"/>
    <s v="62501005840038"/>
    <s v="25.01.2000"/>
    <s v="+998907308737"/>
    <s v="Навоий"/>
    <x v="5"/>
    <s v="Хаёт МФЙ"/>
    <s v="MAMATOVA MADINA FARXODOVNA"/>
    <s v="4281294239008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0966151"/>
    <s v="29.01.2026"/>
    <s v="2026-10226699"/>
    <m/>
    <m/>
    <s v="TEMIRKULIYEVA MADINA RAVSHANOVNA"/>
    <s v="62501005840038"/>
    <s v="25.01.2000"/>
    <s v="+998907308737"/>
    <s v="Навоий"/>
    <x v="5"/>
    <s v="Хаёт МФЙ"/>
    <s v="MAMATOVA MADINA FARXODOVNA"/>
    <s v="4281294239008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9.01.2026"/>
    <s v="Oddiy"/>
    <m/>
    <m/>
    <m/>
    <m/>
    <m/>
    <n v="0"/>
    <m/>
    <m/>
    <m/>
    <m/>
  </r>
  <r>
    <s v="13261361"/>
    <s v="09.06.2026"/>
    <s v="2026-13039652"/>
    <m/>
    <m/>
    <s v="OTAQULOVA GULRUX ISMATILLAYEVNA"/>
    <s v="42001872380078"/>
    <s v="20.01.1987"/>
    <s v="+998932848705"/>
    <s v="Навоий"/>
    <x v="0"/>
    <s v="Авоқли МФЙ"/>
    <s v="SATTOROV JAVOHIRJON KOMIL O‘G‘LI"/>
    <s v="32901945830031"/>
    <x v="5"/>
    <n v="0"/>
    <n v="0"/>
    <s v="Қарор"/>
    <s v="Таъмир"/>
    <s v="Уй-жойини таъмирлаш харажатларини қоплаш"/>
    <n v="20600000"/>
    <s v="10.06.2026"/>
    <s v="Oddiy"/>
    <s v="18.06.2026"/>
    <s v="????? ????????"/>
    <n v="17000000"/>
    <s v="Ha"/>
    <d v="2026-06-18T16:14:04"/>
    <n v="0"/>
    <n v="17000000"/>
    <n v="46191.676435185182"/>
    <m/>
    <n v="665495"/>
  </r>
  <r>
    <s v="13226523"/>
    <s v="08.06.2026"/>
    <s v="2026-12993464"/>
    <m/>
    <m/>
    <s v="JUMAYEVA SANOATXON QUSHMUROT QIZI"/>
    <s v="41809912360041"/>
    <s v="18.09.1991"/>
    <s v="+998990959991"/>
    <s v="Навоий"/>
    <x v="0"/>
    <s v="Ангидон МФЙ"/>
    <s v="SATTOROV JAVOHIRJON KOMIL O‘G‘LI"/>
    <s v="32901945830031"/>
    <x v="5"/>
    <n v="0"/>
    <n v="0"/>
    <s v="Қарор"/>
    <s v="Озиқ"/>
    <s v="Озиқ-овқат билан боғлиқ харажатларини қоплаш (Озиқ-овқат)"/>
    <n v="412000"/>
    <s v="10.06.2026"/>
    <s v="Oddiy"/>
    <s v="12.06.2026"/>
    <s v="????? ????????"/>
    <n v="412000"/>
    <s v="Ha"/>
    <d v="2026-06-12T18:45:10"/>
    <n v="0"/>
    <n v="412000"/>
    <n v="46185.781365740739"/>
    <m/>
    <n v="329469"/>
  </r>
  <r>
    <s v="13226314"/>
    <s v="08.06.2026"/>
    <s v="2026-12993192"/>
    <m/>
    <m/>
    <s v="USMANOV SHERMUROD TOG‘AYMURODOVICH"/>
    <s v="30309892380076"/>
    <s v="03.09.1989"/>
    <s v="+998990959991"/>
    <s v="Навоий"/>
    <x v="0"/>
    <s v="Ангидон МФЙ"/>
    <s v="SATTOROV JAVOHIRJON KOMIL O‘G‘LI"/>
    <s v="32901945830031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0.06.2026"/>
    <s v="Oddiy"/>
    <s v="12.06.2026"/>
    <s v="????? ????????"/>
    <n v="2060000"/>
    <s v="Ha"/>
    <d v="2026-06-12T18:45:40"/>
    <n v="0"/>
    <n v="2060000"/>
    <n v="46185.781712962962"/>
    <m/>
    <n v="366875"/>
  </r>
  <r>
    <s v="12212201"/>
    <s v="26.03.2026"/>
    <s v="2026-11715034"/>
    <m/>
    <m/>
    <s v="SAIDOVA GULZODA QUTBIDDIN QIZI"/>
    <s v="42507965830036"/>
    <s v="25.07.1996"/>
    <s v="+998956695556"/>
    <s v="Навоий"/>
    <x v="0"/>
    <s v="Ангидон МФЙ"/>
    <s v="SATTOROV JAVOHIRJON KOMIL O‘G‘LI"/>
    <s v="32901945830031"/>
    <x v="2"/>
    <n v="0"/>
    <n v="1"/>
    <s v="Тўланди"/>
    <s v="Озиқ"/>
    <s v="Озиқ-овқат билан боғлиқ харажатларини қоплаш (Озиқ-овқат)"/>
    <n v="412000"/>
    <s v="26.03.2026"/>
    <s v="Oddiy"/>
    <s v="26.03.2026"/>
    <m/>
    <n v="412000"/>
    <m/>
    <d v="2026-03-26T12:12:19"/>
    <n v="0"/>
    <n v="412000"/>
    <n v="46107.508553240739"/>
    <m/>
    <n v="142770"/>
  </r>
  <r>
    <s v="12212129"/>
    <s v="26.03.2026"/>
    <s v="2026-11714939"/>
    <m/>
    <m/>
    <s v="SUVONQULOV XURSHID SAYIMNAZAR O‘G‘LI"/>
    <s v="31705942380022"/>
    <s v="17.05.1994"/>
    <s v="+998956695556"/>
    <s v="Навоий"/>
    <x v="0"/>
    <s v="Ангидон МФЙ"/>
    <s v="SATTOROV JAVOHIRJON KOMIL O‘G‘LI"/>
    <s v="32901945830031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26.03.2026"/>
    <s v="Oddiy"/>
    <s v="26.03.2026"/>
    <m/>
    <n v="2060000"/>
    <m/>
    <d v="2026-03-26T12:20:30"/>
    <n v="0"/>
    <n v="2060000"/>
    <n v="46107.514236111114"/>
    <m/>
    <n v="142773"/>
  </r>
  <r>
    <s v="12136374"/>
    <s v="23.03.2026"/>
    <s v="2026-11625137"/>
    <m/>
    <m/>
    <s v="ERGASHEV G‘ULOMJON FARHODOVICH"/>
    <s v="31904862380017"/>
    <s v="19.04.1986"/>
    <s v="+998771779018"/>
    <s v="Навоий"/>
    <x v="0"/>
    <s v="Ангидон МФЙ"/>
    <s v="SATTOROV JAVOHIRJON KOMIL O‘G‘LI"/>
    <s v="32901945830031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6.03.2026"/>
    <s v="Oddiy"/>
    <s v="26.03.2026"/>
    <m/>
    <n v="2060000"/>
    <m/>
    <d v="2026-03-26T12:19:43"/>
    <n v="0"/>
    <n v="2060000"/>
    <n v="46107.513692129629"/>
    <m/>
    <n v="142772"/>
  </r>
  <r>
    <s v="12135983"/>
    <s v="23.03.2026"/>
    <s v="2026-11624671"/>
    <m/>
    <m/>
    <s v="ERGASHEV KOMILJON YULDOSH O‘G‘LI"/>
    <s v="32210902380086"/>
    <s v="22.10.1990"/>
    <s v="+998775079209"/>
    <s v="Навоий"/>
    <x v="0"/>
    <s v="Ангидон МФЙ"/>
    <s v="SATTOROV JAVOHIRJON KOMIL O‘G‘LI"/>
    <s v="32901945830031"/>
    <x v="0"/>
    <n v="0"/>
    <n v="0"/>
    <s v="Рад"/>
    <s v="Озиқ"/>
    <s v="Озиқ-овқат билан боғлиқ харажатларини қоплаш (Озиқ-овқат)"/>
    <n v="0"/>
    <s v="26.03.2026"/>
    <s v="Oddiy"/>
    <m/>
    <m/>
    <m/>
    <m/>
    <m/>
    <n v="0"/>
    <m/>
    <m/>
    <m/>
    <m/>
  </r>
  <r>
    <s v="12135940"/>
    <s v="23.03.2026"/>
    <s v="2026-11624623"/>
    <m/>
    <m/>
    <s v="ERGASHEV KOMILJON YULDOSH O‘G‘LI"/>
    <s v="32210902380086"/>
    <s v="22.10.1990"/>
    <s v="+998775079209"/>
    <s v="Навоий"/>
    <x v="0"/>
    <s v="Ангидон МФЙ"/>
    <s v="SATTOROV JAVOHIRJON KOMIL O‘G‘LI"/>
    <s v="32901945830031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6.03.2026"/>
    <s v="Oddiy"/>
    <s v="26.03.2026"/>
    <m/>
    <n v="2060000"/>
    <m/>
    <d v="2026-03-26T12:11:30"/>
    <n v="0"/>
    <n v="2060000"/>
    <n v="46107.507986111108"/>
    <m/>
    <n v="142771"/>
  </r>
  <r>
    <s v="12135803"/>
    <s v="23.03.2026"/>
    <s v="2026-11624457"/>
    <m/>
    <m/>
    <s v="TURDIYEVA MANZURA ILXOMIDDINOVNA"/>
    <s v="41411882380105"/>
    <s v="14.11.1988"/>
    <s v="+998992711413"/>
    <s v="Навоий"/>
    <x v="0"/>
    <s v="Ангидон МФЙ"/>
    <s v="SATTOROV JAVOHIRJON KOMIL O‘G‘LI"/>
    <s v="32901945830031"/>
    <x v="0"/>
    <n v="0"/>
    <n v="0"/>
    <s v="Рад"/>
    <s v="Озиқ"/>
    <s v="Озиқ-овқат билан боғлиқ харажатларини қоплаш (Озиқ-овқат)"/>
    <n v="0"/>
    <s v="26.03.2026"/>
    <s v="Oddiy"/>
    <m/>
    <m/>
    <m/>
    <m/>
    <m/>
    <n v="0"/>
    <m/>
    <m/>
    <m/>
    <m/>
  </r>
  <r>
    <s v="11702071"/>
    <s v="06.03.2026"/>
    <s v="2026-11106038"/>
    <m/>
    <m/>
    <s v="MAMARASULOVA MA’RIFAT NURMAMATOVNA"/>
    <s v="42011945830029"/>
    <s v="20.11.1994"/>
    <s v="+998882841009"/>
    <s v="Навоий"/>
    <x v="0"/>
    <s v="Ангидон МФЙ"/>
    <s v="SATTOROV JAVOHIRJON KOMIL O‘G‘LI"/>
    <s v="32901945830031"/>
    <x v="5"/>
    <n v="0"/>
    <n v="0"/>
    <s v="Қарор"/>
    <s v="Озиқ"/>
    <s v="Озиқ-овқат билан боғлиқ харажатларини қоплаш (Озиқ-овқат)"/>
    <n v="412000"/>
    <s v="07.03.2026"/>
    <s v="Oddiy"/>
    <s v="13.03.2026"/>
    <s v="????? ????????"/>
    <n v="412000"/>
    <s v="Ha"/>
    <d v="2026-03-13T15:04:16"/>
    <n v="0"/>
    <n v="412000"/>
    <n v="46094.627962962964"/>
    <m/>
    <n v="114661"/>
  </r>
  <r>
    <s v="11701393"/>
    <s v="06.03.2026"/>
    <s v="2026-11105275"/>
    <m/>
    <m/>
    <s v="ASHIROVA MATLUBA RAJABBOYEVNA"/>
    <s v="40103865830019"/>
    <s v="01.03.1986"/>
    <s v="+998771779018"/>
    <s v="Навоий"/>
    <x v="0"/>
    <s v="Ангидон МФЙ"/>
    <s v="SATTOROV JAVOHIRJON KOMIL O‘G‘LI"/>
    <s v="32901945830031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3.03.2026"/>
    <m/>
    <n v="412000"/>
    <m/>
    <d v="2026-03-13T15:04:58"/>
    <n v="0"/>
    <n v="412000"/>
    <n v="46094.628449074073"/>
    <m/>
    <n v="114663"/>
  </r>
  <r>
    <s v="11701022"/>
    <s v="06.03.2026"/>
    <s v="2026-11104861"/>
    <m/>
    <m/>
    <s v="SOHIBOVA GAVHAR BARATOVNA"/>
    <s v="40405735830023"/>
    <s v="04.05.1973"/>
    <s v="+998992667309"/>
    <s v="Навоий"/>
    <x v="0"/>
    <s v="Ангидон МФЙ"/>
    <s v="SATTOROV JAVOHIRJON KOMIL O‘G‘LI"/>
    <s v="32901945830031"/>
    <x v="5"/>
    <n v="0"/>
    <n v="0"/>
    <s v="Қарор"/>
    <s v="Озиқ"/>
    <s v="Озиқ-овқат билан боғлиқ харажатларини қоплаш (Озиқ-овқат)"/>
    <n v="412000"/>
    <s v="07.03.2026"/>
    <s v="Oddiy"/>
    <s v="13.03.2026"/>
    <s v="????? ????????"/>
    <n v="412000"/>
    <s v="Ha"/>
    <d v="2026-03-13T15:06:15"/>
    <n v="0"/>
    <n v="412000"/>
    <n v="46094.629340277781"/>
    <m/>
    <n v="114669"/>
  </r>
  <r>
    <s v="11700323"/>
    <s v="06.03.2026"/>
    <s v="2026-11104089"/>
    <m/>
    <m/>
    <s v="SHENNANOVA SHARIFA NOMOZOVNA"/>
    <s v="40306795830010"/>
    <s v="03.06.1979"/>
    <s v="+998773183297"/>
    <s v="Навоий"/>
    <x v="0"/>
    <s v="Ангидон МФЙ"/>
    <s v="SATTOROV JAVOHIRJON KOMIL O‘G‘LI"/>
    <s v="32901945830031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00048"/>
    <s v="06.03.2026"/>
    <s v="2026-11103792"/>
    <m/>
    <m/>
    <s v="ISANQULOVA FOTIMA SHERMUXAMEDOVNA"/>
    <s v="42804882380058"/>
    <s v="28.04.1988"/>
    <s v="+998880854107"/>
    <s v="Навоий"/>
    <x v="0"/>
    <s v="Ангидон МФЙ"/>
    <s v="SATTOROV JAVOHIRJON KOMIL O‘G‘LI"/>
    <s v="32901945830031"/>
    <x v="5"/>
    <n v="0"/>
    <n v="0"/>
    <s v="Қарор"/>
    <s v="Озиқ"/>
    <s v="Озиқ-овқат билан боғлиқ харажатларини қоплаш (Озиқ-овқат)"/>
    <n v="412000"/>
    <s v="07.03.2026"/>
    <s v="Oddiy"/>
    <s v="13.03.2026"/>
    <s v="????? ????????"/>
    <n v="412000"/>
    <s v="Ha"/>
    <d v="2026-03-13T15:08:39"/>
    <n v="0"/>
    <n v="412000"/>
    <n v="46094.631006944444"/>
    <m/>
    <n v="114672"/>
  </r>
  <r>
    <s v="13466198"/>
    <s v="22.06.2026"/>
    <s v="2026-13316135"/>
    <m/>
    <m/>
    <s v="YUSUPOVA GULRUX ESHQULOVNA"/>
    <s v="41211835800029"/>
    <s v="12.11.1983"/>
    <s v="+998944851977"/>
    <s v="Навоий"/>
    <x v="2"/>
    <s v="Янгиҳаёт МФЙ"/>
    <s v="ULASHEV O‘TKIR ABDIRASILOVICH"/>
    <s v="30105742360027"/>
    <x v="5"/>
    <n v="0"/>
    <n v="0"/>
    <s v="Қарор"/>
    <s v="Озиқ"/>
    <s v="Озиқ-овқат билан боғлиқ харажатларини қоплаш (Озиқ-овқат)"/>
    <n v="412000"/>
    <s v="22.06.2026"/>
    <s v="Oddiy"/>
    <s v="23.06.2026"/>
    <s v="????? ????????"/>
    <n v="412000"/>
    <s v="Ha"/>
    <d v="2026-06-23T12:08:23"/>
    <n v="0"/>
    <n v="412000"/>
    <n v="46196.50582175926"/>
    <m/>
    <n v="752451"/>
  </r>
  <r>
    <s v="13407107"/>
    <s v="17.06.2026"/>
    <s v="2026-13235967"/>
    <m/>
    <m/>
    <s v="FAXRIDDINOV SOBITJON YORMAMATOVICH"/>
    <s v="31704892360012"/>
    <s v="17.04.1989"/>
    <s v="+998937137139"/>
    <s v="Навоий"/>
    <x v="2"/>
    <s v="Янгиҳаёт МФЙ"/>
    <s v="ULASHEV O‘TKIR ABDIRASILOVICH"/>
    <s v="30105742360027"/>
    <x v="5"/>
    <n v="0"/>
    <n v="0"/>
    <s v="Қарор"/>
    <s v="Озиқ"/>
    <s v="Озиқ-овқат билан боғлиқ харажатларини қоплаш (Озиқ-овқат)"/>
    <n v="412000"/>
    <s v="18.06.2026"/>
    <s v="Oddiy"/>
    <s v="19.06.2026"/>
    <s v="????? ????????"/>
    <n v="412000"/>
    <s v="Ha"/>
    <d v="2026-06-19T17:58:06"/>
    <n v="0"/>
    <n v="412000"/>
    <n v="46192.748680555553"/>
    <m/>
    <n v="682556"/>
  </r>
  <r>
    <s v="13406948"/>
    <s v="17.06.2026"/>
    <s v="2026-13235730"/>
    <m/>
    <m/>
    <s v="SHIRINOVA DILNAVOZ NORBEKOVNA"/>
    <s v="42309822360021"/>
    <s v="23.09.1982"/>
    <s v="+998931897229"/>
    <s v="Навоий"/>
    <x v="2"/>
    <s v="Янгиҳаёт МФЙ"/>
    <s v="ULASHEV O‘TKIR ABDIRASILOVICH"/>
    <s v="30105742360027"/>
    <x v="5"/>
    <n v="0"/>
    <n v="0"/>
    <s v="Қарор"/>
    <s v="Озиқ"/>
    <s v="Озиқ-овқат билан боғлиқ харажатларини қоплаш (Озиқ-овқат)"/>
    <n v="412000"/>
    <s v="18.06.2026"/>
    <s v="Oddiy"/>
    <s v="19.06.2026"/>
    <s v="????? ????????"/>
    <n v="412000"/>
    <s v="Ha"/>
    <d v="2026-06-19T17:57:36"/>
    <n v="0"/>
    <n v="412000"/>
    <n v="46192.748333333337"/>
    <m/>
    <n v="682558"/>
  </r>
  <r>
    <s v="13016875"/>
    <s v="20.05.2026"/>
    <s v="2026-12712770"/>
    <m/>
    <m/>
    <s v="ASATOVA ZAYNAB SHIRINBOY QIZI"/>
    <s v="41603995800032"/>
    <s v="16.03.1999"/>
    <s v="+998936633490"/>
    <s v="Навоий"/>
    <x v="2"/>
    <s v="Янгиҳаёт МФЙ"/>
    <s v="ULASHEV O‘TKIR ABDIRASILOVICH"/>
    <s v="30105742360027"/>
    <x v="0"/>
    <n v="0"/>
    <n v="0"/>
    <s v="Рад"/>
    <s v="Озиқ"/>
    <s v="Озиқ-овқат билан боғлиқ харажатларини қоплаш (Озиқ-овқат)"/>
    <n v="0"/>
    <s v="17.06.2026"/>
    <s v="Oddiy"/>
    <m/>
    <m/>
    <m/>
    <m/>
    <m/>
    <n v="0"/>
    <m/>
    <m/>
    <m/>
    <m/>
  </r>
  <r>
    <s v="11688299"/>
    <s v="05.03.2026"/>
    <s v="2026-11090045"/>
    <m/>
    <m/>
    <s v="QAROYEVA FERUZA TODJIYEVNA"/>
    <s v="40102832360012"/>
    <s v="01.02.1983"/>
    <s v="+998931311562"/>
    <s v="Навоий"/>
    <x v="2"/>
    <s v="Янгиҳаёт МФЙ"/>
    <s v="ULASHEV O‘TKIR ABDIRASILOVICH"/>
    <s v="30105742360027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2.03.2026"/>
    <m/>
    <n v="412000"/>
    <m/>
    <d v="2026-03-12T12:36:00"/>
    <n v="0"/>
    <n v="412000"/>
    <n v="46093.525000000001"/>
    <m/>
    <n v="102669"/>
  </r>
  <r>
    <s v="11687238"/>
    <s v="05.03.2026"/>
    <s v="2026-11088815"/>
    <m/>
    <m/>
    <s v="MAMAYEVA YULDUZ XOLMUROTOVNA"/>
    <s v="41402912360015"/>
    <s v="14.02.1991"/>
    <s v="+998943777790"/>
    <s v="Навоий"/>
    <x v="2"/>
    <s v="Янгиҳаёт МФЙ"/>
    <s v="ULASHEV O‘TKIR ABDIRASILOVICH"/>
    <s v="30105742360027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2.03.2026"/>
    <m/>
    <n v="412000"/>
    <m/>
    <d v="2026-03-12T12:34:20"/>
    <n v="0"/>
    <n v="412000"/>
    <n v="46093.523842592593"/>
    <m/>
    <n v="102670"/>
  </r>
  <r>
    <s v="11672431"/>
    <s v="05.03.2026"/>
    <s v="2026-11071549"/>
    <m/>
    <m/>
    <s v="YUSUPOVA GULZADA GAYBULLAYEVNA"/>
    <s v="42209895800014"/>
    <s v="22.09.1989"/>
    <s v="+998336769303"/>
    <s v="Навоий"/>
    <x v="2"/>
    <s v="Янгиҳаёт МФЙ"/>
    <s v="ULASHEV O‘TKIR ABDIRASILOVICH"/>
    <s v="30105742360027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2.03.2026"/>
    <m/>
    <n v="412000"/>
    <m/>
    <d v="2026-03-12T12:33:50"/>
    <n v="0"/>
    <n v="412000"/>
    <n v="46093.523495370369"/>
    <m/>
    <n v="102671"/>
  </r>
  <r>
    <s v="11671188"/>
    <s v="05.03.2026"/>
    <s v="2026-11070063"/>
    <m/>
    <m/>
    <s v="RAHMONOVA AZIZA AMONQULOVNA"/>
    <s v="40401805800013"/>
    <s v="04.01.1980"/>
    <s v="+998500714944"/>
    <s v="Навоий"/>
    <x v="2"/>
    <s v="Янгиҳаёт МФЙ"/>
    <s v="ULASHEV O‘TKIR ABDIRASILOVICH"/>
    <s v="30105742360027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2.03.2026"/>
    <m/>
    <n v="412000"/>
    <m/>
    <d v="2026-03-12T12:32:15"/>
    <n v="0"/>
    <n v="412000"/>
    <n v="46093.52239583333"/>
    <m/>
    <n v="102672"/>
  </r>
  <r>
    <s v="11669002"/>
    <s v="05.03.2026"/>
    <s v="2026-11067565"/>
    <m/>
    <m/>
    <s v="SATTOROVA GAVHAR BAHRIDDINOVNA"/>
    <s v="42709932360030"/>
    <s v="27.09.1993"/>
    <s v="+998934822709"/>
    <s v="Навоий"/>
    <x v="2"/>
    <s v="Янгиҳаёт МФЙ"/>
    <s v="ULASHEV O‘TKIR ABDIRASILOVICH"/>
    <s v="30105742360027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2.03.2026"/>
    <m/>
    <n v="412000"/>
    <m/>
    <d v="2026-03-12T12:31:03"/>
    <n v="0"/>
    <n v="412000"/>
    <n v="46093.521562499998"/>
    <m/>
    <n v="102673"/>
  </r>
  <r>
    <s v="11668222"/>
    <s v="05.03.2026"/>
    <s v="2026-11066681"/>
    <m/>
    <m/>
    <s v="AXMEDOVA AZIZA BOYIRBOYEVNA"/>
    <s v="40305832360037"/>
    <s v="03.05.1983"/>
    <s v="+998941904448"/>
    <s v="Навоий"/>
    <x v="2"/>
    <s v="Янгиҳаёт МФЙ"/>
    <s v="ULASHEV O‘TKIR ABDIRASILOVICH"/>
    <s v="30105742360027"/>
    <x v="5"/>
    <n v="0"/>
    <n v="0"/>
    <s v="Қарор"/>
    <s v="Озиқ"/>
    <s v="Озиқ-овқат билан боғлиқ харажатларини қоплаш (Озиқ-овқат)"/>
    <n v="412000"/>
    <s v="09.03.2026"/>
    <s v="Oddiy"/>
    <s v="12.03.2026"/>
    <s v="????? ????????"/>
    <n v="412000"/>
    <s v="Ha"/>
    <d v="2026-03-12T12:30:37"/>
    <n v="0"/>
    <n v="412000"/>
    <n v="46093.521261574075"/>
    <m/>
    <n v="102676"/>
  </r>
  <r>
    <s v="11640989"/>
    <s v="04.03.2026"/>
    <s v="2026-11034549"/>
    <m/>
    <m/>
    <s v="TURSUNOVA MUHLISA ZARIPOVNA"/>
    <s v="40304945800034"/>
    <s v="03.04.1994"/>
    <s v="+998992977994"/>
    <s v="Навоий"/>
    <x v="2"/>
    <s v="Янгиҳаёт МФЙ"/>
    <s v="ULASHEV O‘TKIR ABDIRASILOVICH"/>
    <s v="30105742360027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2.03.2026"/>
    <m/>
    <n v="412000"/>
    <m/>
    <d v="2026-03-12T12:30:15"/>
    <n v="0"/>
    <n v="412000"/>
    <n v="46093.521006944444"/>
    <m/>
    <n v="102678"/>
  </r>
  <r>
    <s v="11636576"/>
    <s v="04.03.2026"/>
    <s v="2026-11029456"/>
    <m/>
    <m/>
    <s v="NURMAMATOVA ZARINA BOZORQUL QIZI"/>
    <s v="40812945800023"/>
    <s v="08.12.1994"/>
    <s v="+998932029601"/>
    <s v="Навоий"/>
    <x v="2"/>
    <s v="Янгиҳаёт МФЙ"/>
    <s v="ULASHEV O‘TKIR ABDIRASILOVICH"/>
    <s v="30105742360027"/>
    <x v="1"/>
    <n v="0"/>
    <n v="0"/>
    <s v="Рад"/>
    <s v="Озиқ"/>
    <s v="Озиқ-овқат билан боғлиқ харажатларини қоплаш (Озиқ-овқат)"/>
    <n v="0"/>
    <s v="13.05.2026"/>
    <s v="Oddiy"/>
    <s v="12.03.2026"/>
    <m/>
    <n v="412000"/>
    <m/>
    <d v="2026-03-12T12:29:51"/>
    <n v="0"/>
    <n v="412000"/>
    <n v="46093.520729166667"/>
    <m/>
    <n v="102680"/>
  </r>
  <r>
    <s v="13230914"/>
    <s v="08.06.2026"/>
    <s v="2026-12998913"/>
    <m/>
    <m/>
    <s v="SHOMURADOVA SHAXZODA XXX"/>
    <s v="40808575790016"/>
    <s v="08.08.1957"/>
    <s v="+998943160185"/>
    <s v="Навоий"/>
    <x v="7"/>
    <s v="Ғужбоғтепа МФЙ"/>
    <s v="QUDRATOV SAMANDAR XUDOYQULOVICH"/>
    <s v="30803812350038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08.06.2026"/>
    <m/>
    <n v="412000"/>
    <m/>
    <d v="2026-06-08T18:35:14"/>
    <n v="0"/>
    <n v="412000"/>
    <n v="46181.774467592593"/>
    <m/>
    <n v="307118"/>
  </r>
  <r>
    <s v="13226020"/>
    <s v="08.06.2026"/>
    <s v="2026-12992818"/>
    <m/>
    <m/>
    <s v="DUSMATOVA XALIMA NORBOYEVNA"/>
    <s v="40512642350028"/>
    <s v="05.12.1964"/>
    <s v="+998931452264"/>
    <s v="Навоий"/>
    <x v="7"/>
    <s v="Ғужбоғтепа МФЙ"/>
    <s v="QUDRATOV SAMANDAR XUDOYQULOVICH"/>
    <s v="30803812350038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08.06.2026"/>
    <m/>
    <n v="412000"/>
    <m/>
    <d v="2026-06-08T12:30:48"/>
    <n v="0"/>
    <n v="412000"/>
    <n v="46181.52138888889"/>
    <m/>
    <n v="305521"/>
  </r>
  <r>
    <s v="13158616"/>
    <s v="03.06.2026"/>
    <s v="2026-12902413"/>
    <m/>
    <m/>
    <s v="HASANOVA SAODAT HASAN QIZI"/>
    <s v="41007902360040"/>
    <s v="10.07.1990"/>
    <s v="+998991747990"/>
    <s v="Навоий"/>
    <x v="7"/>
    <s v="Ғужбоғтепа МФЙ"/>
    <s v="QUDRATOV SAMANDAR XUDOYQULOVICH"/>
    <s v="30803812350038"/>
    <x v="5"/>
    <n v="0"/>
    <n v="0"/>
    <s v="Қарор"/>
    <s v="Озиқ"/>
    <s v="Озиқ-овқат билан боғлиқ харажатларини қоплаш (Озиқ-овқат)"/>
    <n v="412000"/>
    <s v="03.06.2026"/>
    <s v="Oddiy"/>
    <s v="05.06.2026"/>
    <s v="????? ????????"/>
    <n v="412000"/>
    <s v="Ha"/>
    <d v="2026-06-05T08:56:53"/>
    <n v="0"/>
    <n v="412000"/>
    <n v="46178.372835648152"/>
    <m/>
    <n v="257126"/>
  </r>
  <r>
    <s v="13157858"/>
    <s v="03.06.2026"/>
    <s v="2026-12901436"/>
    <m/>
    <m/>
    <s v="SHAMURATOV TUXTAMUROT MUSTAPAYEVICH"/>
    <s v="30406652350022"/>
    <s v="04.06.1965"/>
    <s v="+998952770330"/>
    <s v="Навоий"/>
    <x v="7"/>
    <s v="Ғужбоғтепа МФЙ"/>
    <s v="QUDRATOV SAMANDAR XUDOYQULOVICH"/>
    <s v="30803812350038"/>
    <x v="6"/>
    <n v="0"/>
    <n v="0"/>
    <s v="Рад"/>
    <s v="Озиқ"/>
    <s v="Озиқ-овқат билан боғлиқ харажатларини қоплаш (Озиқ-овқат)"/>
    <n v="0"/>
    <s v="03.06.2026"/>
    <s v="Oddiy"/>
    <m/>
    <m/>
    <m/>
    <m/>
    <m/>
    <n v="0"/>
    <m/>
    <m/>
    <m/>
    <m/>
  </r>
  <r>
    <s v="13156045"/>
    <s v="03.06.2026"/>
    <s v="2026-12899149"/>
    <m/>
    <m/>
    <s v="HAMRAYEV ABDIMALIK ABDIVAITOVICH"/>
    <s v="32003602350013"/>
    <s v="20.03.1960"/>
    <s v="+998931458301"/>
    <s v="Навоий"/>
    <x v="7"/>
    <s v="Ғужбоғтепа МФЙ"/>
    <s v="QUDRATOV SAMANDAR XUDOYQULOVICH"/>
    <s v="30803812350038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5.06.2026"/>
    <m/>
    <n v="412000"/>
    <m/>
    <d v="2026-06-05T08:53:19"/>
    <n v="0"/>
    <n v="412000"/>
    <n v="46178.370358796295"/>
    <m/>
    <n v="257129"/>
  </r>
  <r>
    <s v="13151168"/>
    <s v="03.06.2026"/>
    <s v="2026-12893109"/>
    <m/>
    <m/>
    <s v="ORTIKOVA IBODAT ZIYODOVNA"/>
    <s v="42405862350045"/>
    <s v="24.05.1986"/>
    <s v="+998933272486"/>
    <s v="Навоий"/>
    <x v="7"/>
    <s v="Ғужбоғтепа МФЙ"/>
    <s v="QUDRATOV SAMANDAR XUDOYQULOVICH"/>
    <s v="30803812350038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5.06.2026"/>
    <m/>
    <n v="412000"/>
    <m/>
    <d v="2026-06-05T08:55:08"/>
    <n v="0"/>
    <n v="412000"/>
    <n v="46178.371620370373"/>
    <m/>
    <n v="257134"/>
  </r>
  <r>
    <s v="13095257"/>
    <s v="30.05.2026"/>
    <s v="2026-12819552"/>
    <m/>
    <m/>
    <s v="QAIMOVA SHAXLO FAYZILLAYEVNA"/>
    <s v="42903752350053"/>
    <s v="29.03.1975"/>
    <s v="+998937534588"/>
    <s v="Навоий"/>
    <x v="7"/>
    <s v="Ғужбоғтепа МФЙ"/>
    <s v="QUDRATOV SAMANDAR XUDOYQULOVICH"/>
    <s v="30803812350038"/>
    <x v="2"/>
    <n v="0"/>
    <n v="1"/>
    <s v="Тўланди"/>
    <s v="Озиқ"/>
    <s v="Озиқ-овқат билан боғлиқ харажатларини қоплаш (Озиқ-овқат)"/>
    <n v="412000"/>
    <s v="31.05.2026"/>
    <s v="Oddiy"/>
    <s v="03.06.2026"/>
    <m/>
    <n v="412000"/>
    <m/>
    <d v="2026-06-03T16:33:16"/>
    <n v="0"/>
    <n v="412000"/>
    <n v="46176.689768518518"/>
    <m/>
    <n v="212935"/>
  </r>
  <r>
    <s v="13090852"/>
    <s v="26.05.2026"/>
    <s v="2026-12812913"/>
    <m/>
    <m/>
    <s v="SAFAROVA MAKKAMTOSH XXX"/>
    <s v="40101582350045"/>
    <s v="01.01.1958"/>
    <s v="+998939851519"/>
    <s v="Навоий"/>
    <x v="7"/>
    <s v="Ғужбоғтепа МФЙ"/>
    <s v="QUDRATOV SAMANDAR XUDOYQULOVICH"/>
    <s v="30803812350038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8:47:21"/>
    <n v="0"/>
    <n v="412000"/>
    <n v="46168.782881944448"/>
    <m/>
    <n v="212272"/>
  </r>
  <r>
    <s v="11893780"/>
    <s v="12.03.2026"/>
    <s v="2026-11339592"/>
    <m/>
    <m/>
    <s v="QAIMOVA SHAXLO FAYZILLAYEVNA"/>
    <s v="42903752350053"/>
    <s v="29.03.1975"/>
    <s v="+998937534588"/>
    <s v="Навоий"/>
    <x v="7"/>
    <s v="Ғужбоғтепа МФЙ"/>
    <s v="QUDRATOV SAMANDAR XUDOYQULOVICH"/>
    <s v="30803812350038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6.03.2026"/>
    <m/>
    <n v="412000"/>
    <m/>
    <d v="2026-03-16T10:22:45"/>
    <n v="0"/>
    <n v="412000"/>
    <n v="46097.43246527778"/>
    <m/>
    <n v="129495"/>
  </r>
  <r>
    <s v="11838014"/>
    <s v="11.03.2026"/>
    <s v="2026-11273961"/>
    <m/>
    <m/>
    <s v="MAMANAZAROVA IRODA BO‘RON QIZI"/>
    <s v="40707955790012"/>
    <s v="07.07.1995"/>
    <s v="+998937480795"/>
    <s v="Навоий"/>
    <x v="7"/>
    <s v="Ғужбоғтепа МФЙ"/>
    <s v="QUDRATOV SAMANDAR XUDOYQULOVICH"/>
    <s v="30803812350038"/>
    <x v="2"/>
    <n v="0"/>
    <n v="2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5:58:59"/>
    <n v="0"/>
    <n v="412000"/>
    <n v="46093.665960648148"/>
    <m/>
    <n v="119893"/>
  </r>
  <r>
    <s v="11835164"/>
    <s v="11.03.2026"/>
    <s v="2026-11270662"/>
    <m/>
    <m/>
    <s v="SHAMURATOV TUXTAMUROT MUSTAPAYEVICH"/>
    <s v="30406652350022"/>
    <s v="04.06.1965"/>
    <s v="+998932733064"/>
    <s v="Навоий"/>
    <x v="7"/>
    <s v="Ғужбоғтепа МФЙ"/>
    <s v="QUDRATOV SAMANDAR XUDOYQULOVICH"/>
    <s v="30803812350038"/>
    <x v="6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31173"/>
    <s v="11.03.2026"/>
    <s v="2026-11265945"/>
    <m/>
    <m/>
    <s v="SHOMURATOVA MUBORAK HAMITOVNA"/>
    <s v="43012702350018"/>
    <s v="30.12.1970"/>
    <s v="+998933227031"/>
    <s v="Навоий"/>
    <x v="7"/>
    <s v="Ғужбоғтепа МФЙ"/>
    <s v="QUDRATOV SAMANDAR XUDOYQULOVICH"/>
    <s v="30803812350038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5:59:30"/>
    <n v="0"/>
    <n v="412000"/>
    <n v="46093.666319444441"/>
    <m/>
    <n v="118583"/>
  </r>
  <r>
    <s v="11808671"/>
    <s v="11.03.2026"/>
    <s v="2026-11239484"/>
    <m/>
    <m/>
    <s v="AMONOV AKTAM XAMROYEVICH"/>
    <s v="33108602350029"/>
    <s v="31.08.1960"/>
    <s v="+998505450904"/>
    <s v="Навоий"/>
    <x v="7"/>
    <s v="Ғужбоғтепа МФЙ"/>
    <s v="QUDRATOV SAMANDAR XUDOYQULOVICH"/>
    <s v="30803812350038"/>
    <x v="6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76897"/>
    <s v="10.03.2026"/>
    <s v="2026-11201228"/>
    <m/>
    <m/>
    <s v="QAIMOVA SHAXLO FAYZILLAYEVNA"/>
    <s v="42903752350053"/>
    <s v="29.03.1975"/>
    <s v="+998937534588"/>
    <s v="Навоий"/>
    <x v="7"/>
    <s v="Ғужбоғтепа МФЙ"/>
    <s v="QUDRATOV SAMANDAR XUDOYQULOVICH"/>
    <s v="30803812350038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91821"/>
    <s v="05.03.2026"/>
    <s v="2026-11094112"/>
    <m/>
    <m/>
    <s v="ORTIKOVA IBODAT ZIYODOVNA"/>
    <s v="42405862350045"/>
    <s v="24.05.1986"/>
    <s v="+998933272486"/>
    <s v="Навоий"/>
    <x v="7"/>
    <s v="Ғужбоғтепа МФЙ"/>
    <s v="QUDRATOV SAMANDAR XUDOYQULOVICH"/>
    <s v="30803812350038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580387"/>
    <s v="03.03.2026"/>
    <s v="2026-10963377"/>
    <m/>
    <m/>
    <s v="URINBAYEVA MAYRAMXON RAXMONOVNA"/>
    <s v="40711604190052"/>
    <s v="07.11.1960"/>
    <s v="+998880833092"/>
    <s v="Навоий"/>
    <x v="7"/>
    <s v="Ғужбоғтепа МФЙ"/>
    <s v="QUDRATOV SAMANDAR XUDOYQULOVICH"/>
    <s v="30803812350038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6:59:41"/>
    <n v="0"/>
    <n v="412000"/>
    <n v="46086.708113425928"/>
    <m/>
    <n v="70294"/>
  </r>
  <r>
    <s v="11579941"/>
    <s v="03.03.2026"/>
    <s v="2026-10962852"/>
    <m/>
    <m/>
    <s v="ISLOMOVA MAFTUNA TOLIB QIZI"/>
    <s v="42309985790059"/>
    <s v="23.09.1998"/>
    <s v="+998941710113"/>
    <s v="Навоий"/>
    <x v="7"/>
    <s v="Ғужбоғтепа МФЙ"/>
    <s v="QUDRATOV SAMANDAR XUDOYQULOVICH"/>
    <s v="30803812350038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68166"/>
    <s v="03.03.2026"/>
    <s v="2026-10949025"/>
    <m/>
    <m/>
    <s v="NURNAZAROVA NASIBA KOLIKNAZAROVNA"/>
    <s v="41107712350063"/>
    <s v="11.07.1971"/>
    <s v="+998942282696"/>
    <s v="Навоий"/>
    <x v="7"/>
    <s v="Ғужбоғтепа МФЙ"/>
    <s v="QUDRATOV SAMANDAR XUDOYQULOVICH"/>
    <s v="30803812350038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59:44"/>
    <n v="0"/>
    <n v="412000"/>
    <n v="46086.749814814815"/>
    <m/>
    <n v="80944"/>
  </r>
  <r>
    <s v="13362536"/>
    <s v="15.06.2026"/>
    <s v="2026-13176090"/>
    <m/>
    <m/>
    <s v="QOPLONOVA GULASAL TO‘LQIN QIZI"/>
    <s v="41102936140029"/>
    <s v="11.02.1993"/>
    <s v="+998336261184"/>
    <s v="Навоий"/>
    <x v="2"/>
    <s v="Жарма МФЙ"/>
    <s v="HAQNAZAROV JAVOHIR IBODILLO O‘G‘LI"/>
    <s v="52710025800040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17.06.2026"/>
    <s v="????? ????????"/>
    <n v="412000"/>
    <s v="Ha"/>
    <d v="2026-06-17T10:36:28"/>
    <n v="0"/>
    <n v="412000"/>
    <n v="46190.441990740743"/>
    <m/>
    <n v="656927"/>
  </r>
  <r>
    <s v="12742137"/>
    <s v="30.04.2026"/>
    <s v="2026-12359664"/>
    <m/>
    <m/>
    <s v="NURMANOVA MATLUBA QODIRBOYEVNA"/>
    <s v="40908892360034"/>
    <s v="09.08.1989"/>
    <s v="+998940830383"/>
    <s v="Навоий"/>
    <x v="2"/>
    <s v="Жарма МФЙ"/>
    <s v="HAQNAZAROV JAVOHIR IBODILLO O‘G‘LI"/>
    <s v="52710025800040"/>
    <x v="5"/>
    <n v="0"/>
    <n v="0"/>
    <s v="Қарор"/>
    <s v="Озиқ"/>
    <s v="Озиқ-овқат билан боғлиқ харажатларини қоплаш (Озиқ-овқат)"/>
    <n v="412000"/>
    <s v="01.06.2026"/>
    <s v="Oddiy"/>
    <s v="01.06.2026"/>
    <s v="????? ????????"/>
    <n v="412000"/>
    <s v="Ha"/>
    <d v="2026-06-01T18:39:12"/>
    <n v="0"/>
    <n v="412000"/>
    <n v="46174.777222222219"/>
    <m/>
    <n v="214641"/>
  </r>
  <r>
    <s v="11684428"/>
    <s v="05.03.2026"/>
    <s v="2026-11085559"/>
    <m/>
    <m/>
    <s v="XALILOVA AZIZA JUMANAZAROVNA"/>
    <s v="40508832360038"/>
    <s v="05.08.1983"/>
    <s v="+998887740583"/>
    <s v="Навоий"/>
    <x v="2"/>
    <s v="Жарма МФЙ"/>
    <s v="HAQNAZAROV JAVOHIR IBODILLO O‘G‘LI"/>
    <s v="5271002580004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34:45"/>
    <n v="0"/>
    <n v="412000"/>
    <n v="46086.690798611111"/>
    <m/>
    <n v="79213"/>
  </r>
  <r>
    <s v="11684176"/>
    <s v="05.03.2026"/>
    <s v="2026-11085283"/>
    <m/>
    <m/>
    <s v="ARIPOV ISLOM HAYDAROVICH"/>
    <s v="30405785800013"/>
    <s v="04.05.1978"/>
    <s v="+998937330714"/>
    <s v="Навоий"/>
    <x v="2"/>
    <s v="Жарма МФЙ"/>
    <s v="HAQNAZAROV JAVOHIR IBODILLO O‘G‘LI"/>
    <s v="5271002580004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32:48"/>
    <n v="0"/>
    <n v="412000"/>
    <n v="46086.689444444448"/>
    <m/>
    <n v="79228"/>
  </r>
  <r>
    <s v="11645790"/>
    <s v="04.03.2026"/>
    <s v="2026-11040150"/>
    <m/>
    <m/>
    <s v="ARIPOV ISLOM HAYDAROVICH"/>
    <s v="30405785800013"/>
    <s v="04.05.1978"/>
    <s v="+998937330714"/>
    <s v="Навоий"/>
    <x v="2"/>
    <s v="Жарма МФЙ"/>
    <s v="HAQNAZAROV JAVOHIR IBODILLO O‘G‘LI"/>
    <s v="52710025800040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45333"/>
    <s v="04.03.2026"/>
    <s v="2026-11039616"/>
    <m/>
    <m/>
    <s v="SAYFIDDINOVA GULJAMOL SHUHRATILLO QIZI"/>
    <s v="43008995800020"/>
    <s v="30.08.1999"/>
    <s v="+998885592592"/>
    <s v="Навоий"/>
    <x v="2"/>
    <s v="Жарма МФЙ"/>
    <s v="HAQNAZAROV JAVOHIR IBODILLO O‘G‘LI"/>
    <s v="5271002580004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30:10"/>
    <n v="0"/>
    <n v="412000"/>
    <n v="46086.687615740739"/>
    <m/>
    <n v="79474"/>
  </r>
  <r>
    <s v="11644320"/>
    <s v="04.03.2026"/>
    <s v="2026-11038440"/>
    <m/>
    <m/>
    <s v="ARALOV SADRIDDIN ABLAKULOVICH"/>
    <s v="32712732360013"/>
    <s v="27.12.1973"/>
    <s v="+998978527733"/>
    <s v="Навоий"/>
    <x v="2"/>
    <s v="Жарма МФЙ"/>
    <s v="HAQNAZAROV JAVOHIR IBODILLO O‘G‘LI"/>
    <s v="5271002580004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27:39"/>
    <n v="0"/>
    <n v="412000"/>
    <n v="46086.685868055552"/>
    <m/>
    <n v="79486"/>
  </r>
  <r>
    <s v="11644149"/>
    <s v="04.03.2026"/>
    <s v="2026-11038231"/>
    <m/>
    <m/>
    <s v="SHAMIYEVA MUHAYYO USMONOVNA"/>
    <s v="41405882360050"/>
    <s v="14.05.1988"/>
    <s v="+998942289795"/>
    <s v="Навоий"/>
    <x v="2"/>
    <s v="Жарма МФЙ"/>
    <s v="HAQNAZAROV JAVOHIR IBODILLO O‘G‘LI"/>
    <s v="5271002580004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20:35"/>
    <n v="0"/>
    <n v="412000"/>
    <n v="46086.680960648147"/>
    <m/>
    <n v="79500"/>
  </r>
  <r>
    <s v="11637758"/>
    <s v="04.03.2026"/>
    <s v="2026-11030822"/>
    <m/>
    <m/>
    <s v="HAYITOVA DILFUZA SHIRINQULOVNA"/>
    <s v="40112872360062"/>
    <s v="01.12.1987"/>
    <s v="+998933118932"/>
    <s v="Навоий"/>
    <x v="2"/>
    <s v="Жарма МФЙ"/>
    <s v="HAQNAZAROV JAVOHIR IBODILLO O‘G‘LI"/>
    <s v="5271002580004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15:44"/>
    <n v="0"/>
    <n v="412000"/>
    <n v="46086.67759259259"/>
    <m/>
    <n v="79523"/>
  </r>
  <r>
    <s v="11637237"/>
    <s v="04.03.2026"/>
    <s v="2026-11030235"/>
    <m/>
    <m/>
    <s v="AZAMOVA ELMIRA SHAMSIYEVNA"/>
    <s v="41409902350012"/>
    <s v="14.09.1990"/>
    <s v="+998934310585"/>
    <s v="Навоий"/>
    <x v="2"/>
    <s v="Жарма МФЙ"/>
    <s v="HAQNAZAROV JAVOHIR IBODILLO O‘G‘LI"/>
    <s v="5271002580004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39:45"/>
    <n v="0"/>
    <n v="412000"/>
    <n v="46086.69427083333"/>
    <m/>
    <n v="78053"/>
  </r>
  <r>
    <s v="11636727"/>
    <s v="04.03.2026"/>
    <s v="2026-11029644"/>
    <m/>
    <m/>
    <s v="QURBONOVA MARDIXOL XIDIROVNA"/>
    <s v="41905722360014"/>
    <s v="19.05.1972"/>
    <s v="+998870345772"/>
    <s v="Навоий"/>
    <x v="2"/>
    <s v="Жарма МФЙ"/>
    <s v="HAQNAZAROV JAVOHIR IBODILLO O‘G‘LI"/>
    <s v="5271002580004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23:30"/>
    <n v="0"/>
    <n v="412000"/>
    <n v="46086.682986111111"/>
    <m/>
    <n v="78109"/>
  </r>
  <r>
    <s v="11635203"/>
    <s v="04.03.2026"/>
    <s v="2026-11027852"/>
    <m/>
    <m/>
    <s v="XALILOVA AZIZA JUMANAZAROVNA"/>
    <s v="40508832360038"/>
    <s v="05.08.1983"/>
    <s v="+998887740583"/>
    <s v="Навоий"/>
    <x v="2"/>
    <s v="Жарма МФЙ"/>
    <s v="HAQNAZAROV JAVOHIR IBODILLO O‘G‘LI"/>
    <s v="52710025800040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4800"/>
    <s v="04.03.2026"/>
    <s v="2026-11027377"/>
    <m/>
    <m/>
    <s v="SAFARNIYOZOVA MUNIRA SHODIQUL QIZI"/>
    <s v="43112925800014"/>
    <s v="31.12.1992"/>
    <s v="+998975599392"/>
    <s v="Навоий"/>
    <x v="2"/>
    <s v="Жарма МФЙ"/>
    <s v="HAQNAZAROV JAVOHIR IBODILLO O‘G‘LI"/>
    <s v="5271002580004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38:29"/>
    <n v="0"/>
    <n v="412000"/>
    <n v="46086.693391203706"/>
    <m/>
    <n v="78102"/>
  </r>
  <r>
    <s v="11630911"/>
    <s v="04.03.2026"/>
    <s v="2026-11022782"/>
    <m/>
    <m/>
    <s v="QURBONOVA SURAYYO NURALI QIZI"/>
    <s v="42209942360049"/>
    <s v="22.09.1994"/>
    <s v="+998975012294"/>
    <s v="Навоий"/>
    <x v="2"/>
    <s v="Жарма МФЙ"/>
    <s v="HAQNAZAROV JAVOHIR IBODILLO O‘G‘LI"/>
    <s v="5271002580004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36:32"/>
    <n v="0"/>
    <n v="412000"/>
    <n v="46086.692037037035"/>
    <m/>
    <n v="78117"/>
  </r>
  <r>
    <s v="11091829"/>
    <s v="06.02.2026"/>
    <s v="2026-10378134"/>
    <m/>
    <m/>
    <s v="KULTAYEV SHERZOD SHIRINKULOVICH"/>
    <s v="30106892360095"/>
    <s v="01.06.1989"/>
    <s v="+998885311702"/>
    <s v="Навоий"/>
    <x v="2"/>
    <s v="Жарма МФЙ"/>
    <s v="HAQNAZAROV JAVOHIR IBODILLO O‘G‘LI"/>
    <s v="52710025800040"/>
    <x v="6"/>
    <n v="0"/>
    <n v="0"/>
    <s v="Рад"/>
    <s v="Жарроҳлик"/>
    <s v="Жарроҳлик амалиёти харажатларини қоплаш"/>
    <n v="0"/>
    <s v="10.02.2026"/>
    <s v="Oddiy"/>
    <m/>
    <m/>
    <m/>
    <m/>
    <m/>
    <n v="0"/>
    <m/>
    <m/>
    <m/>
    <m/>
  </r>
  <r>
    <s v="10991218"/>
    <s v="30.01.2026"/>
    <s v="2026-10256528"/>
    <m/>
    <m/>
    <s v="QURALOVA DILSHODA ACHILOVNA"/>
    <s v="42310832360011"/>
    <s v="23.10.1983"/>
    <s v="+998930538330"/>
    <s v="Навоий"/>
    <x v="2"/>
    <s v="Жарма МФЙ"/>
    <s v="HAQNAZAROV JAVOHIR IBODILLO O‘G‘LI"/>
    <s v="52710025800040"/>
    <x v="6"/>
    <n v="0"/>
    <n v="0"/>
    <s v="Рад"/>
    <s v="Коммунал"/>
    <s v="Коммунал харажатларни қоплаш"/>
    <n v="0"/>
    <s v="10.02.2026"/>
    <s v="Oddiy"/>
    <m/>
    <m/>
    <m/>
    <m/>
    <m/>
    <n v="0"/>
    <m/>
    <m/>
    <m/>
    <m/>
  </r>
  <r>
    <s v="13432967"/>
    <s v="19.06.2026"/>
    <s v="2026-13270050"/>
    <m/>
    <m/>
    <s v="AVALBEKOVA TURSUNOY JURABOYEVNA"/>
    <s v="40110822360023"/>
    <s v="01.10.1982"/>
    <s v="+998997531780"/>
    <s v="Навоий"/>
    <x v="2"/>
    <s v="Амир Темур МФЙ"/>
    <s v="SHODIYEVA SHAHLO SHERMATOVNA"/>
    <s v="40212965800021"/>
    <x v="5"/>
    <n v="0"/>
    <n v="0"/>
    <s v="Қарор"/>
    <s v="Озиқ"/>
    <s v="Озиқ-овқат билан боғлиқ харажатларини қоплаш (Озиқ-овқат)"/>
    <n v="412000"/>
    <s v="19.06.2026"/>
    <s v="Oddiy"/>
    <s v="19.06.2026"/>
    <s v="????? ????????"/>
    <n v="412000"/>
    <s v="Ha"/>
    <d v="2026-06-19T16:44:24"/>
    <n v="0"/>
    <n v="412000"/>
    <n v="46192.697500000002"/>
    <m/>
    <n v="702531"/>
  </r>
  <r>
    <s v="13432803"/>
    <s v="19.06.2026"/>
    <s v="2026-13269820"/>
    <m/>
    <m/>
    <s v="BEGAYEVA SEVARA SIDIQOVNA"/>
    <s v="41506862360029"/>
    <s v="15.06.1986"/>
    <s v="+998973208401"/>
    <s v="Навоий"/>
    <x v="2"/>
    <s v="Амир Темур МФЙ"/>
    <s v="SHODIYEVA SHAHLO SHERMATOVNA"/>
    <s v="40212965800021"/>
    <x v="5"/>
    <n v="0"/>
    <n v="0"/>
    <s v="Қарор"/>
    <s v="Озиқ"/>
    <s v="Озиқ-овқат билан боғлиқ харажатларини қоплаш (Озиқ-овқат)"/>
    <n v="412000"/>
    <s v="19.06.2026"/>
    <s v="Oddiy"/>
    <s v="19.06.2026"/>
    <s v="????? ????????"/>
    <n v="412000"/>
    <s v="Ha"/>
    <d v="2026-06-19T16:44:14"/>
    <n v="0"/>
    <n v="412000"/>
    <n v="46192.697384259256"/>
    <m/>
    <n v="702535"/>
  </r>
  <r>
    <s v="13432595"/>
    <s v="19.06.2026"/>
    <s v="2026-13269530"/>
    <m/>
    <m/>
    <s v="FAYZULLAYEV SADULLO KAXOROVICH"/>
    <s v="32803752360045"/>
    <s v="28.03.1975"/>
    <s v="+998880012798"/>
    <s v="Навоий"/>
    <x v="2"/>
    <s v="Амир Темур МФЙ"/>
    <s v="SHODIYEVA SHAHLO SHERMATOVNA"/>
    <s v="40212965800021"/>
    <x v="5"/>
    <n v="0"/>
    <n v="0"/>
    <s v="Қарор"/>
    <s v="Озиқ"/>
    <s v="Озиқ-овқат билан боғлиқ харажатларини қоплаш (Озиқ-овқат)"/>
    <n v="412000"/>
    <s v="19.06.2026"/>
    <s v="Oddiy"/>
    <s v="19.06.2026"/>
    <s v="????? ????????"/>
    <n v="412000"/>
    <s v="Ha"/>
    <d v="2026-06-19T16:43:59"/>
    <n v="0"/>
    <n v="412000"/>
    <n v="46192.697210648148"/>
    <m/>
    <n v="702539"/>
  </r>
  <r>
    <s v="13423457"/>
    <s v="18.06.2026"/>
    <s v="2026-13257606"/>
    <m/>
    <m/>
    <s v="NURIDDINOVA NARGIZA FAXRIDDINOVNA"/>
    <s v="42008842360043"/>
    <s v="20.08.1984"/>
    <s v="+998936075457"/>
    <s v="Навоий"/>
    <x v="2"/>
    <s v="Амир Темур МФЙ"/>
    <s v="SHODIYEVA SHAHLO SHERMATOVNA"/>
    <s v="40212965800021"/>
    <x v="5"/>
    <n v="0"/>
    <n v="0"/>
    <s v="Қарор"/>
    <s v="Озиқ"/>
    <s v="Озиқ-овқат билан боғлиқ харажатларини қоплаш (Озиқ-овқат)"/>
    <n v="412000"/>
    <s v="18.06.2026"/>
    <s v="Oddiy"/>
    <s v="19.06.2026"/>
    <s v="????? ????????"/>
    <n v="412000"/>
    <s v="Ha"/>
    <d v="2026-06-19T16:44:34"/>
    <n v="0"/>
    <n v="412000"/>
    <n v="46192.697615740741"/>
    <m/>
    <n v="686638"/>
  </r>
  <r>
    <s v="13298649"/>
    <s v="11.06.2026"/>
    <s v="2026-13090646"/>
    <m/>
    <m/>
    <s v="FAYZIYEV MUSTAFO XAYRIDDINOVICH"/>
    <s v="31802692360022"/>
    <s v="18.02.1969"/>
    <s v="+998933121869"/>
    <s v="Навоий"/>
    <x v="2"/>
    <s v="Амир Темур МФЙ"/>
    <s v="SHODIYEVA SHAHLO SHERMATOVNA"/>
    <s v="40212965800021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5.06.2026"/>
    <m/>
    <n v="412000"/>
    <m/>
    <d v="2026-06-15T14:25:58"/>
    <n v="0"/>
    <n v="412000"/>
    <n v="46188.601365740738"/>
    <m/>
    <n v="475197"/>
  </r>
  <r>
    <s v="12716634"/>
    <s v="28.04.2026"/>
    <s v="2026-12326481"/>
    <m/>
    <m/>
    <s v="QO‘LDOSHEVA NILUFAR FAXRIDDINOVNA"/>
    <s v="42507955800021"/>
    <s v="25.07.1995"/>
    <s v="+998931295895"/>
    <s v="Навоий"/>
    <x v="2"/>
    <s v="Амир Темур МФЙ"/>
    <s v="SHODIYEVA SHAHLO SHERMATOVNA"/>
    <s v="4021296580002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8.04.2026"/>
    <s v="Oddiy"/>
    <m/>
    <m/>
    <m/>
    <m/>
    <m/>
    <n v="0"/>
    <m/>
    <m/>
    <m/>
    <m/>
  </r>
  <r>
    <s v="11697073"/>
    <s v="06.03.2026"/>
    <s v="2026-11100443"/>
    <m/>
    <m/>
    <s v="NURIDDINOVA NARGIZA FAXRIDDINOVNA"/>
    <s v="42008842360043"/>
    <s v="20.08.1984"/>
    <s v="+998958422199"/>
    <s v="Навоий"/>
    <x v="2"/>
    <s v="Амир Темур МФЙ"/>
    <s v="SHODIYEVA SHAHLO SHERMATOVNA"/>
    <s v="40212965800021"/>
    <x v="2"/>
    <n v="0"/>
    <n v="3"/>
    <s v="Тўланди"/>
    <s v="Озиқ"/>
    <s v="Озиқ-овқат билан боғлиқ харажатларини қоплаш (Озиқ-овқат)"/>
    <n v="412000"/>
    <s v="06.03.2026"/>
    <s v="Oddiy"/>
    <s v="06.03.2026"/>
    <m/>
    <n v="412000"/>
    <m/>
    <d v="2026-03-06T09:35:59"/>
    <n v="0"/>
    <n v="412000"/>
    <n v="46087.399988425925"/>
    <m/>
    <n v="88694"/>
  </r>
  <r>
    <s v="11697063"/>
    <s v="06.03.2026"/>
    <s v="2026-11100430"/>
    <m/>
    <m/>
    <s v="ISLOMOVA ZARINA SUNNATOVNA"/>
    <s v="42501882360076"/>
    <s v="25.01.1988"/>
    <s v="+998998670112"/>
    <s v="Навоий"/>
    <x v="2"/>
    <s v="Амир Темур МФЙ"/>
    <s v="SHODIYEVA SHAHLO SHERMATOVNA"/>
    <s v="40212965800021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6.03.2026"/>
    <m/>
    <n v="412000"/>
    <m/>
    <d v="2026-03-06T09:36:20"/>
    <n v="0"/>
    <n v="412000"/>
    <n v="46087.400231481479"/>
    <m/>
    <n v="88697"/>
  </r>
  <r>
    <s v="11685705"/>
    <s v="05.03.2026"/>
    <s v="2026-11087020"/>
    <m/>
    <m/>
    <s v="ERNAZAROVA LAZZAT BOBOMURADOVNA"/>
    <s v="42908862360060"/>
    <s v="29.08.1986"/>
    <s v="+998993824045"/>
    <s v="Навоий"/>
    <x v="2"/>
    <s v="Амир Темур МФЙ"/>
    <s v="SHODIYEVA SHAHLO SHERMATOVNA"/>
    <s v="40212965800021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6.03.2026"/>
    <m/>
    <n v="412000"/>
    <m/>
    <d v="2026-03-06T09:36:38"/>
    <n v="0"/>
    <n v="412000"/>
    <n v="46087.400439814817"/>
    <m/>
    <n v="88708"/>
  </r>
  <r>
    <s v="11685412"/>
    <s v="05.03.2026"/>
    <s v="2026-11086679"/>
    <m/>
    <m/>
    <s v="ISLOMOVA ZARINA SUNNATOVNA"/>
    <s v="42501882360076"/>
    <s v="25.01.1988"/>
    <s v="+998991848617"/>
    <s v="Навоий"/>
    <x v="2"/>
    <s v="Амир Темур МФЙ"/>
    <s v="SHODIYEVA SHAHLO SHERMATOVNA"/>
    <s v="40212965800021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8621"/>
    <s v="04.03.2026"/>
    <s v="2026-11031803"/>
    <m/>
    <m/>
    <s v="ERNAZAROVA LAZZAT BOBOMURADOVNA"/>
    <s v="42908862360060"/>
    <s v="29.08.1986"/>
    <s v="+998997103344"/>
    <s v="Навоий"/>
    <x v="2"/>
    <s v="Амир Темур МФЙ"/>
    <s v="SHODIYEVA SHAHLO SHERMATOVNA"/>
    <s v="40212965800021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2777"/>
    <s v="04.03.2026"/>
    <s v="2026-11025008"/>
    <m/>
    <m/>
    <s v="ISLOMOVA ZARINA SUNNATOVNA"/>
    <s v="42501882360076"/>
    <s v="25.01.1988"/>
    <s v="+998991848617"/>
    <s v="Навоий"/>
    <x v="2"/>
    <s v="Амир Темур МФЙ"/>
    <s v="SHODIYEVA SHAHLO SHERMATOVNA"/>
    <s v="40212965800021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1589"/>
    <s v="04.03.2026"/>
    <s v="2026-11023586"/>
    <m/>
    <m/>
    <s v="BAFOYEVA XURSHIDA SAYFULLOYEVNA"/>
    <s v="40708872360021"/>
    <s v="07.08.1987"/>
    <s v="+998997980112"/>
    <s v="Навоий"/>
    <x v="2"/>
    <s v="Амир Темур МФЙ"/>
    <s v="SHODIYEVA SHAHLO SHERMATOVNA"/>
    <s v="40212965800021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8:25:27"/>
    <n v="0"/>
    <n v="412000"/>
    <n v="46086.76767361111"/>
    <m/>
    <n v="79603"/>
  </r>
  <r>
    <s v="11622402"/>
    <s v="04.03.2026"/>
    <s v="2026-11012861"/>
    <m/>
    <m/>
    <s v="QURBONOVA SHAHZODA MAVLONOVNA"/>
    <s v="41003955800014"/>
    <s v="10.03.1995"/>
    <s v="+998932881026"/>
    <s v="Навоий"/>
    <x v="2"/>
    <s v="Амир Темур МФЙ"/>
    <s v="SHODIYEVA SHAHLO SHERMATOVNA"/>
    <s v="4021296580002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8:25:42"/>
    <n v="0"/>
    <n v="412000"/>
    <n v="46086.767847222225"/>
    <m/>
    <n v="79651"/>
  </r>
  <r>
    <s v="11622108"/>
    <s v="04.03.2026"/>
    <s v="2026-11012519"/>
    <m/>
    <m/>
    <s v="YODGOROVA DILBAR QO‘ZIBOYEVNA"/>
    <s v="40108772360031"/>
    <s v="01.08.1977"/>
    <s v="+998997120174"/>
    <s v="Навоий"/>
    <x v="2"/>
    <s v="Амир Темур МФЙ"/>
    <s v="SHODIYEVA SHAHLO SHERMATOVNA"/>
    <s v="40212965800021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8:24:21"/>
    <n v="0"/>
    <n v="412000"/>
    <n v="46086.766909722224"/>
    <m/>
    <n v="78136"/>
  </r>
  <r>
    <s v="11621855"/>
    <s v="04.03.2026"/>
    <s v="2026-11012221"/>
    <m/>
    <m/>
    <s v="ERNAZAROVA IZZAT BOBOMURODOVNA"/>
    <s v="40601902360014"/>
    <s v="06.01.1990"/>
    <s v="+998945618490"/>
    <s v="Навоий"/>
    <x v="2"/>
    <s v="Амир Темур МФЙ"/>
    <s v="SHODIYEVA SHAHLO SHERMATOVNA"/>
    <s v="40212965800021"/>
    <x v="1"/>
    <n v="0"/>
    <n v="0"/>
    <s v="Рад"/>
    <s v="Озиқ"/>
    <s v="Озиқ-овқат билан боғлиқ харажатларини қоплаш (Озиқ-овқат)"/>
    <n v="0"/>
    <s v="06.05.2026"/>
    <s v="Oddiy"/>
    <s v="05.03.2026"/>
    <m/>
    <n v="412000"/>
    <m/>
    <d v="2026-03-05T18:24:55"/>
    <n v="0"/>
    <n v="412000"/>
    <n v="46086.76730324074"/>
    <m/>
    <n v="78140"/>
  </r>
  <r>
    <s v="11620964"/>
    <s v="04.03.2026"/>
    <s v="2026-11011137"/>
    <m/>
    <m/>
    <s v="JO‘RAYEVA NOZIGUL TONGOTAR QIZI"/>
    <s v="42112923930017"/>
    <s v="21.12.1992"/>
    <s v="+998936682528"/>
    <s v="Навоий"/>
    <x v="2"/>
    <s v="Амир Темур МФЙ"/>
    <s v="SHODIYEVA SHAHLO SHERMATOVNA"/>
    <s v="4021296580002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8:25:12"/>
    <n v="0"/>
    <n v="412000"/>
    <n v="46086.767500000002"/>
    <m/>
    <n v="78146"/>
  </r>
  <r>
    <s v="13399450"/>
    <s v="17.06.2026"/>
    <s v="2026-13225007"/>
    <m/>
    <m/>
    <s v="MAXKAMOVA MOHINUR AHMADJONOVNA"/>
    <s v="40808902360017"/>
    <s v="08.08.1990"/>
    <s v="+998992192777"/>
    <s v="Навоий"/>
    <x v="2"/>
    <s v="Миришкор МФЙ"/>
    <s v="AZIMOVA GULMIRA ANVAROVNA"/>
    <s v="40607882360055"/>
    <x v="2"/>
    <n v="0"/>
    <n v="1"/>
    <s v="Тўланди"/>
    <s v="Озиқ"/>
    <s v="Озиқ-овқат билан боғлиқ харажатларини қоплаш (Озиқ-овқат)"/>
    <n v="412000"/>
    <s v="17.06.2026"/>
    <s v="Oddiy"/>
    <s v="17.06.2026"/>
    <m/>
    <n v="412000"/>
    <m/>
    <d v="2026-06-17T18:27:24"/>
    <n v="0"/>
    <n v="412000"/>
    <n v="46190.76902777778"/>
    <m/>
    <n v="664819"/>
  </r>
  <r>
    <s v="13398632"/>
    <s v="17.06.2026"/>
    <s v="2026-13223954"/>
    <m/>
    <m/>
    <s v="HUSANOVA DILNAVOZ HUSANOVNA"/>
    <s v="40312872360057"/>
    <s v="03.12.1987"/>
    <s v="+998777625232"/>
    <s v="Навоий"/>
    <x v="2"/>
    <s v="Миришкор МФЙ"/>
    <s v="AZIMOVA GULMIRA ANVAROVNA"/>
    <s v="40607882360055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17.06.2026"/>
    <s v="????? ????????"/>
    <n v="412000"/>
    <s v="Ha"/>
    <d v="2026-06-17T18:26:58"/>
    <n v="0"/>
    <n v="412000"/>
    <n v="46190.768726851849"/>
    <m/>
    <n v="664822"/>
  </r>
  <r>
    <s v="13398385"/>
    <s v="17.06.2026"/>
    <s v="2026-13223644"/>
    <m/>
    <m/>
    <s v="JO‘RAQULOVA FERUZA AZZAMOVNA"/>
    <s v="41701852360067"/>
    <s v="17.01.1985"/>
    <s v="+998934349568"/>
    <s v="Навоий"/>
    <x v="2"/>
    <s v="Миришкор МФЙ"/>
    <s v="AZIMOVA GULMIRA ANVAROVNA"/>
    <s v="40607882360055"/>
    <x v="2"/>
    <n v="0"/>
    <n v="1"/>
    <s v="Тўланди"/>
    <s v="Озиқ"/>
    <s v="Озиқ-овқат билан боғлиқ харажатларини қоплаш (Озиқ-овқат)"/>
    <n v="412000"/>
    <s v="17.06.2026"/>
    <s v="Oddiy"/>
    <s v="17.06.2026"/>
    <m/>
    <n v="412000"/>
    <m/>
    <d v="2026-06-17T18:26:30"/>
    <n v="0"/>
    <n v="412000"/>
    <n v="46190.76840277778"/>
    <m/>
    <n v="664826"/>
  </r>
  <r>
    <s v="13396193"/>
    <s v="17.06.2026"/>
    <s v="2026-13220881"/>
    <m/>
    <m/>
    <s v="RAVSHANOVA DILNOZA TAVAKKALOVNA"/>
    <s v="41902985800035"/>
    <s v="19.02.1998"/>
    <s v="+998949138887"/>
    <s v="Навоий"/>
    <x v="2"/>
    <s v="Миришкор МФЙ"/>
    <s v="AZIMOVA GULMIRA ANVAROVNA"/>
    <s v="40607882360055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17.06.2026"/>
    <s v="????? ????????"/>
    <n v="412000"/>
    <s v="Ha"/>
    <d v="2026-06-17T18:25:08"/>
    <n v="0"/>
    <n v="412000"/>
    <n v="46190.767453703702"/>
    <m/>
    <n v="664828"/>
  </r>
  <r>
    <s v="13395909"/>
    <s v="17.06.2026"/>
    <s v="2026-13220532"/>
    <m/>
    <m/>
    <s v="HAMROYEVA BAHORA AZIMOVNA"/>
    <s v="42407852360010"/>
    <s v="24.07.1985"/>
    <s v="+998957082277"/>
    <s v="Навоий"/>
    <x v="2"/>
    <s v="Миришкор МФЙ"/>
    <s v="AZIMOVA GULMIRA ANVAROVNA"/>
    <s v="40607882360055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17.06.2026"/>
    <s v="????? ????????"/>
    <n v="412000"/>
    <s v="Ha"/>
    <d v="2026-06-17T18:24:25"/>
    <n v="0"/>
    <n v="412000"/>
    <n v="46190.766956018517"/>
    <m/>
    <n v="664831"/>
  </r>
  <r>
    <s v="13371429"/>
    <s v="15.06.2026"/>
    <s v="2026-13188004"/>
    <m/>
    <m/>
    <s v="YORQULOVA NODIRA BAHRONOVNA"/>
    <s v="41508965800028"/>
    <s v="15.08.1996"/>
    <s v="+998932421596"/>
    <s v="Навоий"/>
    <x v="2"/>
    <s v="Миришкор МФЙ"/>
    <s v="AZIMOVA GULMIRA ANVAROVNA"/>
    <s v="40607882360055"/>
    <x v="6"/>
    <n v="0"/>
    <n v="0"/>
    <s v="Рад"/>
    <s v="Озиқ"/>
    <s v="Озиқ-овқат билан боғлиқ харажатларини қоплаш (Озиқ-овқат)"/>
    <n v="0"/>
    <s v="17.06.2026"/>
    <s v="Oddiy"/>
    <m/>
    <m/>
    <m/>
    <m/>
    <m/>
    <n v="0"/>
    <m/>
    <m/>
    <m/>
    <m/>
  </r>
  <r>
    <s v="13362684"/>
    <s v="15.06.2026"/>
    <s v="2026-13176283"/>
    <m/>
    <m/>
    <s v="QALANDAROVA SHOHIDA AMONOVNA"/>
    <s v="42306852360023"/>
    <s v="23.06.1985"/>
    <s v="+998959517500"/>
    <s v="Навоий"/>
    <x v="2"/>
    <s v="Миришкор МФЙ"/>
    <s v="AZIMOVA GULMIRA ANVAROVNA"/>
    <s v="40607882360055"/>
    <x v="2"/>
    <n v="0"/>
    <n v="1"/>
    <s v="Тўланди"/>
    <s v="Озиқ"/>
    <s v="Озиқ-овқат билан боғлиқ харажатларини қоплаш (Озиқ-овқат)"/>
    <n v="412000"/>
    <s v="17.06.2026"/>
    <s v="Oddiy"/>
    <s v="17.06.2026"/>
    <m/>
    <n v="412000"/>
    <m/>
    <d v="2026-06-17T18:27:51"/>
    <n v="0"/>
    <n v="412000"/>
    <n v="46190.76934027778"/>
    <m/>
    <n v="656912"/>
  </r>
  <r>
    <s v="12632165"/>
    <s v="20.04.2026"/>
    <s v="2026-12218309"/>
    <m/>
    <m/>
    <s v="RAXMONOV ALISHER QO‘ZIBOYEVICH"/>
    <s v="32110802360035"/>
    <s v="21.10.1980"/>
    <s v="+998942221355"/>
    <s v="Навоий"/>
    <x v="2"/>
    <s v="Миришкор МФЙ"/>
    <s v="AZIMOVA GULMIRA ANVAROVNA"/>
    <s v="40607882360055"/>
    <x v="5"/>
    <n v="0"/>
    <n v="0"/>
    <s v="Қарор"/>
    <s v="Жарроҳлик"/>
    <s v="Жарроҳлик амалиёти харажатларини қоплаш"/>
    <n v="4120000000"/>
    <s v="08.05.2026"/>
    <s v="Oddiy"/>
    <s v="07.06.2026"/>
    <s v="????? ????????"/>
    <n v="15000000"/>
    <s v="Ha"/>
    <d v="2026-06-07T19:25:36"/>
    <n v="0"/>
    <n v="15000000"/>
    <n v="46180.809444444443"/>
    <m/>
    <n v="217989"/>
  </r>
  <r>
    <s v="11874583"/>
    <s v="12.03.2026"/>
    <s v="2026-11316573"/>
    <m/>
    <m/>
    <s v="JO‘RAQULOVA FERUZA AZZAMOVNA"/>
    <s v="41701852360067"/>
    <s v="17.01.1985"/>
    <s v="+998934349568"/>
    <s v="Навоий"/>
    <x v="2"/>
    <s v="Миришкор МФЙ"/>
    <s v="AZIMOVA GULMIRA ANVAROVNA"/>
    <s v="40607882360055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6.03.2026"/>
    <m/>
    <n v="412000"/>
    <m/>
    <d v="2026-03-16T17:29:50"/>
    <n v="0"/>
    <n v="412000"/>
    <n v="46097.729050925926"/>
    <m/>
    <n v="128254"/>
  </r>
  <r>
    <s v="11772556"/>
    <s v="10.03.2026"/>
    <s v="2026-11196357"/>
    <m/>
    <m/>
    <s v="JO‘RAQULOVA FERUZA AZZAMOVNA"/>
    <s v="41701852360067"/>
    <s v="17.01.1985"/>
    <s v="+998934349568"/>
    <s v="Навоий"/>
    <x v="2"/>
    <s v="Миришкор МФЙ"/>
    <s v="AZIMOVA GULMIRA ANVAROVNA"/>
    <s v="40607882360055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65365"/>
    <s v="10.03.2026"/>
    <s v="2026-11188145"/>
    <m/>
    <m/>
    <s v="SHAMSIYEVA GULMIRA SATTOROVNA"/>
    <s v="42509922360055"/>
    <s v="25.09.1992"/>
    <s v="+998932521954"/>
    <s v="Навоий"/>
    <x v="2"/>
    <s v="Миришкор МФЙ"/>
    <s v="AZIMOVA GULMIRA ANVAROVNA"/>
    <s v="4060788236005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12:11:09"/>
    <n v="0"/>
    <n v="412000"/>
    <n v="46093.507743055554"/>
    <m/>
    <n v="110298"/>
  </r>
  <r>
    <s v="11764482"/>
    <s v="10.03.2026"/>
    <s v="2026-11187131"/>
    <m/>
    <m/>
    <s v="SHARIPOVA NARGIZA NASIMOVNA"/>
    <s v="41812852360013"/>
    <s v="18.12.1985"/>
    <s v="+998934154043"/>
    <s v="Навоий"/>
    <x v="2"/>
    <s v="Миришкор МФЙ"/>
    <s v="AZIMOVA GULMIRA ANVAROVNA"/>
    <s v="4060788236005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12:10:39"/>
    <n v="0"/>
    <n v="412000"/>
    <n v="46093.507395833331"/>
    <m/>
    <n v="110304"/>
  </r>
  <r>
    <s v="11763769"/>
    <s v="10.03.2026"/>
    <s v="2026-11186306"/>
    <m/>
    <m/>
    <s v="QALANDAROVA SHOHIDA AMONOVNA"/>
    <s v="42306852360023"/>
    <s v="23.06.1985"/>
    <s v="+998959517500"/>
    <s v="Навоий"/>
    <x v="2"/>
    <s v="Миришкор МФЙ"/>
    <s v="AZIMOVA GULMIRA ANVAROVNA"/>
    <s v="4060788236005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12:09:46"/>
    <n v="0"/>
    <n v="412000"/>
    <n v="46093.506782407407"/>
    <m/>
    <n v="110310"/>
  </r>
  <r>
    <s v="11761739"/>
    <s v="10.03.2026"/>
    <s v="2026-11183990"/>
    <m/>
    <m/>
    <s v="RAHMONOVA MAFTUNA QODIROVNA"/>
    <s v="42402985800033"/>
    <s v="24.02.1998"/>
    <s v="+998944815588"/>
    <s v="Навоий"/>
    <x v="2"/>
    <s v="Миришкор МФЙ"/>
    <s v="AZIMOVA GULMIRA ANVAROVNA"/>
    <s v="40607882360055"/>
    <x v="6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14240"/>
    <s v="06.03.2026"/>
    <s v="2026-11119809"/>
    <m/>
    <m/>
    <s v="MUXITDINOVA DILDORA BAXRITDINOVNA"/>
    <s v="42703752360027"/>
    <s v="27.03.1975"/>
    <s v="+998997417570"/>
    <s v="Навоий"/>
    <x v="2"/>
    <s v="Миришкор МФЙ"/>
    <s v="AZIMOVA GULMIRA ANVAROVNA"/>
    <s v="40607882360055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2.03.2026"/>
    <m/>
    <n v="412000"/>
    <m/>
    <d v="2026-03-12T12:11:32"/>
    <n v="0"/>
    <n v="412000"/>
    <n v="46093.508009259262"/>
    <m/>
    <n v="102095"/>
  </r>
  <r>
    <s v="13383000"/>
    <s v="16.06.2026"/>
    <s v="2026-13203312"/>
    <m/>
    <m/>
    <s v="AXMEDOVA DILDORA NORMURODOVNA"/>
    <s v="42002842340034"/>
    <s v="20.02.1984"/>
    <s v="+998990958468"/>
    <s v="Навоий"/>
    <x v="3"/>
    <s v="Наврўз МФЙ"/>
    <s v="KARIMOVA ZAMIRA TOXIROVNA"/>
    <s v="42002922350014"/>
    <x v="0"/>
    <n v="0"/>
    <n v="0"/>
    <s v="Рад"/>
    <s v="Озиқ"/>
    <s v="Озиқ-овқат билан боғлиқ харажатларини қоплаш (Озиқ-овқат)"/>
    <n v="0"/>
    <s v="18.06.2026"/>
    <s v="Oddiy"/>
    <m/>
    <m/>
    <m/>
    <m/>
    <m/>
    <n v="0"/>
    <m/>
    <m/>
    <m/>
    <m/>
  </r>
  <r>
    <s v="13382907"/>
    <s v="16.06.2026"/>
    <s v="2026-13203179"/>
    <m/>
    <m/>
    <s v="AXMEDOVA DILDORA NORMURODOVNA"/>
    <s v="42002842340034"/>
    <s v="20.02.1984"/>
    <s v="+998990958468"/>
    <s v="Навоий"/>
    <x v="3"/>
    <s v="Наврўз МФЙ"/>
    <s v="KARIMOVA ZAMIRA TOXIROVNA"/>
    <s v="42002922350014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8.06.2026"/>
    <s v="Oddiy"/>
    <s v="18.06.2026"/>
    <s v="????? ????????"/>
    <n v="2060000"/>
    <s v="Ha"/>
    <d v="2026-06-18T18:03:12"/>
    <n v="0"/>
    <n v="2060000"/>
    <n v="46191.752222222225"/>
    <m/>
    <n v="684425"/>
  </r>
  <r>
    <s v="13046749"/>
    <s v="22.05.2026"/>
    <s v="2026-12751716"/>
    <m/>
    <m/>
    <s v="NARZIYEV OYBEKJON BAHODIR O‘G‘LI"/>
    <s v="31002965820015"/>
    <s v="10.02.1996"/>
    <s v="+998997382868"/>
    <s v="Навоий"/>
    <x v="3"/>
    <s v="Наврўз МФЙ"/>
    <s v="KARIMOVA ZAMIRA TOXIROVNA"/>
    <s v="42002922350014"/>
    <x v="0"/>
    <n v="0"/>
    <n v="0"/>
    <s v="Рад"/>
    <s v="Озиқ"/>
    <s v="Озиқ-овқат билан боғлиқ харажатларини қоплаш (Озиқ-овқат)"/>
    <n v="0"/>
    <s v="22.05.2026"/>
    <s v="Oddiy"/>
    <m/>
    <m/>
    <m/>
    <m/>
    <m/>
    <n v="0"/>
    <m/>
    <m/>
    <m/>
    <m/>
  </r>
  <r>
    <s v="12289755"/>
    <s v="28.03.2026"/>
    <s v="2026-11808761"/>
    <m/>
    <m/>
    <s v="ODILOVA DILBAR AMONOVNA"/>
    <s v="40312872420012"/>
    <s v="03.12.1987"/>
    <s v="+998953878179"/>
    <s v="Навоий"/>
    <x v="3"/>
    <s v="Наврўз МФЙ"/>
    <s v="KARIMOVA ZAMIRA TOXIROVNA"/>
    <s v="42002922350014"/>
    <x v="2"/>
    <n v="0"/>
    <n v="1"/>
    <s v="Тўланди"/>
    <s v="Озиқ"/>
    <s v="Озиқ-овқат билан боғлиқ харажатларини қоплаш (Озиқ-овқат)"/>
    <n v="412000"/>
    <s v="29.03.2026"/>
    <s v="Oddiy"/>
    <s v="30.03.2026"/>
    <m/>
    <n v="412000"/>
    <m/>
    <d v="2026-03-30T18:20:31"/>
    <n v="0"/>
    <n v="412000"/>
    <n v="46111.764247685183"/>
    <m/>
    <n v="144632"/>
  </r>
  <r>
    <s v="12289628"/>
    <s v="28.03.2026"/>
    <s v="2026-11808616"/>
    <m/>
    <m/>
    <s v="RAMAZANOV BAXTBEK FARXOD O‘G‘LI"/>
    <s v="52101105820027"/>
    <s v="21.01.2010"/>
    <s v="+998991552382"/>
    <s v="Навоий"/>
    <x v="3"/>
    <s v="Наврўз МФЙ"/>
    <s v="KARIMOVA ZAMIRA TOXIROVNA"/>
    <s v="42002922350014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6.2026"/>
    <s v="Oddiy"/>
    <s v="30.03.2026"/>
    <m/>
    <n v="2060000"/>
    <m/>
    <d v="2026-03-30T18:21:16"/>
    <n v="0"/>
    <n v="2060000"/>
    <n v="46111.764768518522"/>
    <m/>
    <n v="144634"/>
  </r>
  <r>
    <s v="12289445"/>
    <s v="28.03.2026"/>
    <s v="2026-11808395"/>
    <m/>
    <m/>
    <s v="NARBADALOVA MOHIDIL IKROMITDINOVNA"/>
    <s v="41401872360068"/>
    <s v="14.01.1987"/>
    <s v="+998883211031"/>
    <s v="Навоий"/>
    <x v="3"/>
    <s v="Наврўз МФЙ"/>
    <s v="KARIMOVA ZAMIRA TOXIROVNA"/>
    <s v="4200292235001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9.03.2026"/>
    <s v="Oddiy"/>
    <m/>
    <m/>
    <m/>
    <m/>
    <m/>
    <n v="0"/>
    <m/>
    <m/>
    <m/>
    <m/>
  </r>
  <r>
    <s v="11900235"/>
    <s v="12.03.2026"/>
    <s v="2026-11347321"/>
    <m/>
    <m/>
    <s v="ADIZOVA SEVARAXON SODIK QIZI"/>
    <s v="40106965840030"/>
    <s v="01.06.1996"/>
    <s v="+998943740196"/>
    <s v="Навоий"/>
    <x v="3"/>
    <s v="Наврўз МФЙ"/>
    <s v="KARIMOVA ZAMIRA TOXIROVNA"/>
    <s v="42002922350014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3.03.2026"/>
    <m/>
    <n v="412000"/>
    <m/>
    <d v="2026-03-13T12:25:30"/>
    <n v="0"/>
    <n v="412000"/>
    <n v="46094.517708333333"/>
    <m/>
    <n v="129979"/>
  </r>
  <r>
    <s v="11898504"/>
    <s v="12.03.2026"/>
    <s v="2026-11345255"/>
    <m/>
    <m/>
    <s v="TURDIYEV SHOHRUH MANSUROVICH"/>
    <s v="32407962360011"/>
    <s v="24.07.1996"/>
    <s v="+998953878179"/>
    <s v="Навоий"/>
    <x v="3"/>
    <s v="Наврўз МФЙ"/>
    <s v="KARIMOVA ZAMIRA TOXIROVNA"/>
    <s v="42002922350014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3.03.2026"/>
    <m/>
    <n v="412000"/>
    <m/>
    <d v="2026-03-13T12:32:40"/>
    <n v="0"/>
    <n v="412000"/>
    <n v="46094.522685185184"/>
    <m/>
    <n v="129967"/>
  </r>
  <r>
    <s v="11792202"/>
    <s v="10.03.2026"/>
    <s v="2026-11219051"/>
    <m/>
    <m/>
    <s v="ARZIYEVA DILNOZA UMARQULOVNA"/>
    <s v="41701952390014"/>
    <s v="17.01.1995"/>
    <s v="+998952770230"/>
    <s v="Навоий"/>
    <x v="3"/>
    <s v="Наврўз МФЙ"/>
    <s v="KARIMOVA ZAMIRA TOXIROVNA"/>
    <s v="42002922350014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691522"/>
    <s v="05.03.2026"/>
    <s v="2026-11093769"/>
    <m/>
    <m/>
    <s v="NARBADALOVA MOHIDIL IKROMITDINOVNA"/>
    <s v="41401872360068"/>
    <s v="14.01.1987"/>
    <s v="+998952770230"/>
    <s v="Навоий"/>
    <x v="3"/>
    <s v="Наврўз МФЙ"/>
    <s v="KARIMOVA ZAMIRA TOXIROVNA"/>
    <s v="42002922350014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5:05:53"/>
    <n v="0"/>
    <n v="412000"/>
    <n v="46087.62908564815"/>
    <m/>
    <n v="82317"/>
  </r>
  <r>
    <s v="11689384"/>
    <s v="05.03.2026"/>
    <s v="2026-11091290"/>
    <m/>
    <m/>
    <s v="SUVANOV IXTIYOR AXATOVICH"/>
    <s v="33004832340022"/>
    <s v="30.04.1983"/>
    <s v="+998931186483"/>
    <s v="Навоий"/>
    <x v="3"/>
    <s v="Наврўз МФЙ"/>
    <s v="KARIMOVA ZAMIRA TOXIROVNA"/>
    <s v="42002922350014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5:06:32"/>
    <n v="0"/>
    <n v="412000"/>
    <n v="46087.629537037035"/>
    <m/>
    <n v="81297"/>
  </r>
  <r>
    <s v="11321127"/>
    <s v="20.02.2026"/>
    <s v="2026-10646406"/>
    <m/>
    <m/>
    <s v="ODILOVA DILBAR AMONOVNA"/>
    <s v="40312872420012"/>
    <s v="03.12.1987"/>
    <s v="+998952770230"/>
    <s v="Навоий"/>
    <x v="3"/>
    <s v="Наврўз МФЙ"/>
    <s v="KARIMOVA ZAMIRA TOXIROVNA"/>
    <s v="42002922350014"/>
    <x v="2"/>
    <n v="0"/>
    <n v="1"/>
    <s v="Тўланди"/>
    <s v="Коммунал"/>
    <s v="Коммунал харажатларни қоплаш"/>
    <n v="412000"/>
    <s v="20.02.2026"/>
    <s v="Oddiy"/>
    <s v="24.02.2026"/>
    <m/>
    <n v="412000"/>
    <m/>
    <d v="2026-02-24T17:18:09"/>
    <n v="0"/>
    <n v="412000"/>
    <n v="46077.720937500002"/>
    <m/>
    <n v="64423"/>
  </r>
  <r>
    <s v="11077203"/>
    <s v="05.02.2026"/>
    <s v="2026-10359982"/>
    <m/>
    <m/>
    <s v="NARBADALOVA MOHIDIL IKROMITDINOVNA"/>
    <s v="41401872360068"/>
    <s v="14.01.1987"/>
    <s v="+998883211031"/>
    <s v="Навоий"/>
    <x v="3"/>
    <s v="Наврўз МФЙ"/>
    <s v="KARIMOVA ZAMIRA TOXIROVNA"/>
    <s v="4200292235001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0950665"/>
    <s v="28.01.2026"/>
    <s v="2026-10207891"/>
    <m/>
    <m/>
    <s v="ABDUMURATOV BAXTIYOR TUXMURZAYEVICH"/>
    <s v="31603692380010"/>
    <s v="16.03.1969"/>
    <s v="+998995217113"/>
    <s v="Навоий"/>
    <x v="3"/>
    <s v="Наврўз МФЙ"/>
    <s v="KARIMOVA ZAMIRA TOXIROVNA"/>
    <s v="42002922350014"/>
    <x v="0"/>
    <n v="0"/>
    <n v="0"/>
    <s v="Рад"/>
    <s v="Даволаниш"/>
    <s v="Жарроҳлик амалиётисиз даволаниш харажатларини қоплаш"/>
    <n v="0"/>
    <s v="02.02.2026"/>
    <s v="Oddiy"/>
    <m/>
    <m/>
    <m/>
    <m/>
    <m/>
    <n v="0"/>
    <m/>
    <m/>
    <m/>
    <m/>
  </r>
  <r>
    <s v="13167219"/>
    <s v="03.06.2026"/>
    <s v="2026-12913493"/>
    <m/>
    <m/>
    <s v="BOZOROV HASAN OMONOVICH"/>
    <s v="32511881070015"/>
    <s v="25.11.1988"/>
    <s v="+998943752272"/>
    <s v="Навоий"/>
    <x v="8"/>
    <s v="Айтим МФЙ"/>
    <s v="KARSHIYEV VASLIDDIN OCHILOVICH"/>
    <s v="30811833920055"/>
    <x v="5"/>
    <n v="0"/>
    <n v="0"/>
    <s v="Қарор"/>
    <s v="Озиқ"/>
    <s v="Озиқ-овқат билан боғлиқ харажатларини қоплаш (Озиқ-овқат)"/>
    <n v="412000"/>
    <s v="03.06.2026"/>
    <s v="Oddiy"/>
    <s v="03.06.2026"/>
    <s v="????? ????????"/>
    <n v="412000"/>
    <s v="Ha"/>
    <d v="2026-06-03T17:18:18"/>
    <n v="0"/>
    <n v="412000"/>
    <n v="46176.721041666664"/>
    <m/>
    <n v="254822"/>
  </r>
  <r>
    <s v="13115654"/>
    <s v="01.06.2026"/>
    <s v="2026-12846886"/>
    <m/>
    <m/>
    <s v="MAXMASHUKUROV BEXZOD ABDUJABBOR O‘G‘LI"/>
    <s v="52703005860026"/>
    <s v="27.03.2000"/>
    <s v="+998977973845"/>
    <s v="Навоий"/>
    <x v="8"/>
    <s v="Айтим МФЙ"/>
    <s v="KARSHIYEV VASLIDDIN OCHILOVICH"/>
    <s v="30811833920055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1.06.2026"/>
    <m/>
    <n v="412000"/>
    <m/>
    <d v="2026-06-01T16:05:10"/>
    <n v="0"/>
    <n v="412000"/>
    <n v="46174.670254629629"/>
    <m/>
    <n v="214353"/>
  </r>
  <r>
    <s v="12421882"/>
    <s v="03.04.2026"/>
    <s v="2026-11964096"/>
    <m/>
    <m/>
    <s v="RASHIDOVA ANORA AMRIDDIN QIZI"/>
    <s v="42007995860019"/>
    <s v="20.07.1999"/>
    <s v="+998932607180"/>
    <s v="Навоий"/>
    <x v="8"/>
    <s v="Айтим МФЙ"/>
    <s v="KARSHIYEV VASLIDDIN OCHILOVICH"/>
    <s v="30811833920055"/>
    <x v="0"/>
    <n v="0"/>
    <n v="0"/>
    <s v="Рад"/>
    <s v="Озиқ"/>
    <s v="Озиқ-овқат билан боғлиқ харажатларини қоплаш (Озиқ-овқат)"/>
    <n v="0"/>
    <s v="03.04.2026"/>
    <s v="Oddiy"/>
    <m/>
    <m/>
    <m/>
    <m/>
    <m/>
    <n v="0"/>
    <m/>
    <m/>
    <m/>
    <m/>
  </r>
  <r>
    <s v="11711230"/>
    <s v="06.03.2026"/>
    <s v="2026-11116285"/>
    <m/>
    <m/>
    <s v="IBODULLAYEVA OZODA JO‘RABOY QIZI"/>
    <s v="62303036070053"/>
    <s v="23.03.2003"/>
    <s v="+998940662777"/>
    <s v="Навоий"/>
    <x v="8"/>
    <s v="Айтим МФЙ"/>
    <s v="KARSHIYEV VASLIDDIN OCHILOVICH"/>
    <s v="30811833920055"/>
    <x v="2"/>
    <n v="0"/>
    <n v="2"/>
    <s v="Тўланди"/>
    <s v="Озиқ"/>
    <s v="Озиқ-овқат билан боғлиқ харажатларини қоплаш (Озиқ-овқат)"/>
    <n v="412000"/>
    <s v="06.03.2026"/>
    <s v="Oddiy"/>
    <s v="06.03.2026"/>
    <m/>
    <n v="412000"/>
    <m/>
    <d v="2026-03-06T20:20:03"/>
    <n v="0"/>
    <n v="412000"/>
    <n v="46087.847256944442"/>
    <m/>
    <n v="91227"/>
  </r>
  <r>
    <s v="11665693"/>
    <s v="05.03.2026"/>
    <s v="2026-11063790"/>
    <m/>
    <m/>
    <s v="SHAMSIYEVA LOLA SHARIPOVNA"/>
    <s v="42308892340030"/>
    <s v="23.08.1989"/>
    <s v="+998973658188"/>
    <s v="Навоий"/>
    <x v="8"/>
    <s v="Айтим МФЙ"/>
    <s v="KARSHIYEV VASLIDDIN OCHILOVICH"/>
    <s v="30811833920055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2:08:58"/>
    <n v="0"/>
    <n v="412000"/>
    <n v="46086.922893518517"/>
    <m/>
    <n v="85605"/>
  </r>
  <r>
    <s v="11664929"/>
    <s v="05.03.2026"/>
    <s v="2026-11062902"/>
    <m/>
    <m/>
    <s v="QUDRATOVA GAVHAR XUSNIDDIN QIZI"/>
    <s v="40901952380047"/>
    <s v="09.01.1995"/>
    <s v="+998933143996"/>
    <s v="Навоий"/>
    <x v="8"/>
    <s v="Айтим МФЙ"/>
    <s v="KARSHIYEV VASLIDDIN OCHILOVICH"/>
    <s v="30811833920055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2:04:06"/>
    <n v="0"/>
    <n v="412000"/>
    <n v="46086.91951388889"/>
    <m/>
    <n v="85510"/>
  </r>
  <r>
    <s v="11615308"/>
    <s v="04.03.2026"/>
    <s v="2026-11004454"/>
    <m/>
    <m/>
    <s v="BOBONOROVA DINORA BEGDULLO QIZI"/>
    <s v="41303995830047"/>
    <s v="13.03.1999"/>
    <s v="+998939701193"/>
    <s v="Навоий"/>
    <x v="8"/>
    <s v="Айтим МФЙ"/>
    <s v="KARSHIYEV VASLIDDIN OCHILOVICH"/>
    <s v="30811833920055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2:12:22"/>
    <n v="0"/>
    <n v="412000"/>
    <n v="46085.508587962962"/>
    <m/>
    <n v="70557"/>
  </r>
  <r>
    <s v="11611068"/>
    <s v="04.03.2026"/>
    <s v="2026-10999489"/>
    <m/>
    <m/>
    <s v="BOBONOROVA DINORA BEGDULLO QIZI"/>
    <s v="41303995830047"/>
    <s v="13.03.1999"/>
    <s v="+998939701193"/>
    <s v="Навоий"/>
    <x v="8"/>
    <s v="Айтим МФЙ"/>
    <s v="KARSHIYEV VASLIDDIN OCHILOVICH"/>
    <s v="30811833920055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72804"/>
    <s v="03.03.2026"/>
    <s v="2026-10954273"/>
    <m/>
    <m/>
    <s v="IBODULLAYEVA OZODA JO‘RABOY QIZI"/>
    <s v="62303036070053"/>
    <s v="23.03.2003"/>
    <s v="+998940662777"/>
    <s v="Навоий"/>
    <x v="8"/>
    <s v="Айтим МФЙ"/>
    <s v="KARSHIYEV VASLIDDIN OCHILOVICH"/>
    <s v="30811833920055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67154"/>
    <s v="03.03.2026"/>
    <s v="2026-10947866"/>
    <m/>
    <m/>
    <s v="SAYFULLAYEVA NIGORA SHOKIR QIZI"/>
    <s v="40611942420036"/>
    <s v="06.11.1994"/>
    <s v="+998935840058"/>
    <s v="Навоий"/>
    <x v="8"/>
    <s v="Айтим МФЙ"/>
    <s v="KARSHIYEV VASLIDDIN OCHILOVICH"/>
    <s v="30811833920055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59231"/>
    <s v="03.03.2026"/>
    <s v="2026-10938978"/>
    <m/>
    <m/>
    <s v="SHAMSIYEVA LOLA SHARIPOVNA"/>
    <s v="42308892340030"/>
    <s v="23.08.1989"/>
    <s v="+998973658188"/>
    <s v="Навоий"/>
    <x v="8"/>
    <s v="Айтим МФЙ"/>
    <s v="KARSHIYEV VASLIDDIN OCHILOVICH"/>
    <s v="30811833920055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56595"/>
    <s v="03.03.2026"/>
    <s v="2026-10936031"/>
    <m/>
    <m/>
    <s v="QUDRATOVA GAVHAR XUSNIDDIN QIZI"/>
    <s v="40901952380047"/>
    <s v="09.01.1995"/>
    <s v="+998933143996"/>
    <s v="Навоий"/>
    <x v="8"/>
    <s v="Айтим МФЙ"/>
    <s v="KARSHIYEV VASLIDDIN OCHILOVICH"/>
    <s v="30811833920055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197252"/>
    <s v="13.02.2026"/>
    <s v="2026-10500313"/>
    <m/>
    <m/>
    <s v="MOROZOVA REGINA SANJAROVNA"/>
    <s v="60503045860023"/>
    <s v="05.03.2004"/>
    <s v="+998941490420"/>
    <s v="Навоий"/>
    <x v="8"/>
    <s v="Айтим МФЙ"/>
    <s v="KARSHIYEV VASLIDDIN OCHILOVICH"/>
    <s v="30811833920055"/>
    <x v="2"/>
    <n v="0"/>
    <n v="1"/>
    <s v="Тўланди"/>
    <s v="Озиқ"/>
    <s v="Озиқ-овқат билан боғлиқ харажатларини қоплаш (Озиқ-овқат)"/>
    <n v="412000"/>
    <s v="13.02.2026"/>
    <s v="Oddiy"/>
    <s v="13.02.2026"/>
    <m/>
    <n v="412000"/>
    <m/>
    <d v="2026-02-13T17:36:29"/>
    <n v="0"/>
    <n v="412000"/>
    <n v="46066.733668981484"/>
    <m/>
    <n v="62361"/>
  </r>
  <r>
    <s v="11195883"/>
    <s v="13.02.2026"/>
    <s v="2026-10498730"/>
    <m/>
    <m/>
    <s v="QUDRATOVA GAVHAR XUSNIDDIN QIZI"/>
    <s v="40901952380047"/>
    <s v="09.01.1995"/>
    <s v="+998933143996"/>
    <s v="Навоий"/>
    <x v="8"/>
    <s v="Айтим МФЙ"/>
    <s v="KARSHIYEV VASLIDDIN OCHILOVICH"/>
    <s v="30811833920055"/>
    <x v="0"/>
    <n v="0"/>
    <n v="0"/>
    <s v="Рад"/>
    <s v="Озиқ"/>
    <s v="Озиқ-овқат билан боғлиқ харажатларини қоплаш (Озиқ-овқат)"/>
    <n v="0"/>
    <s v="13.02.2026"/>
    <s v="Oddiy"/>
    <m/>
    <m/>
    <m/>
    <m/>
    <m/>
    <n v="0"/>
    <m/>
    <m/>
    <m/>
    <m/>
  </r>
  <r>
    <s v="10958499"/>
    <s v="28.01.2026"/>
    <s v="2026-10217546"/>
    <m/>
    <m/>
    <s v="TOG‘AYEVA NILUFAR JAMOLOVNA"/>
    <s v="41402800220067"/>
    <s v="14.02.1980"/>
    <s v="+998944846611"/>
    <s v="Навоий"/>
    <x v="8"/>
    <s v="Айтим МФЙ"/>
    <s v="KARSHIYEV VASLIDDIN OCHILOVICH"/>
    <s v="30811833920055"/>
    <x v="2"/>
    <n v="0"/>
    <n v="1"/>
    <s v="Тўланди"/>
    <s v="Қарздорлик"/>
    <s v="Коммунал хизматлар бўйича қарздорликни қоплаш"/>
    <n v="2060000"/>
    <s v="29.01.2026"/>
    <s v="Oddiy"/>
    <s v="29.01.2026"/>
    <m/>
    <n v="393436"/>
    <m/>
    <d v="2026-01-29T14:33:39"/>
    <n v="0"/>
    <n v="393436"/>
    <n v="46051.60670138889"/>
    <m/>
    <n v="60251"/>
  </r>
  <r>
    <s v="13069775"/>
    <s v="25.05.2026"/>
    <s v="2026-12784265"/>
    <m/>
    <m/>
    <s v="RASULOV JASURBEK XAMITOVICH"/>
    <s v="30110892400055"/>
    <s v="01.10.1989"/>
    <s v="+998954998889"/>
    <s v="Навоий"/>
    <x v="4"/>
    <s v="Кончилар МФЙ"/>
    <s v="XALILOVA KAMOLA SHIRINBOYEVNA"/>
    <s v="40202892380057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25.05.2026"/>
    <s v="Oddiy"/>
    <s v="26.05.2026"/>
    <m/>
    <n v="2060000"/>
    <m/>
    <d v="2026-05-26T07:38:40"/>
    <n v="0"/>
    <n v="2060000"/>
    <n v="46168.318518518521"/>
    <m/>
    <n v="209678"/>
  </r>
  <r>
    <s v="13023145"/>
    <s v="21.05.2026"/>
    <s v="2026-12721217"/>
    <m/>
    <m/>
    <s v="RASULOV OBIDJON XOMIDOVICH"/>
    <s v="30912795850025"/>
    <s v="09.12.1979"/>
    <s v="+998934397909"/>
    <s v="Навоий"/>
    <x v="4"/>
    <s v="Кончилар МФЙ"/>
    <s v="XALILOVA KAMOLA SHIRINBOYEVNA"/>
    <s v="4020289238005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2.05.2026"/>
    <s v="Oddiy"/>
    <s v="26.05.2026"/>
    <m/>
    <n v="2060000"/>
    <m/>
    <d v="2026-05-26T07:39:18"/>
    <n v="0"/>
    <n v="2060000"/>
    <n v="46168.318958333337"/>
    <m/>
    <n v="209471"/>
  </r>
  <r>
    <s v="13023109"/>
    <s v="21.05.2026"/>
    <s v="2026-12721171"/>
    <m/>
    <m/>
    <s v="RASULOV OBIDJON XOMIDOVICH"/>
    <s v="30912795850025"/>
    <s v="09.12.1979"/>
    <s v="+998934397909"/>
    <s v="Навоий"/>
    <x v="4"/>
    <s v="Кончилар МФЙ"/>
    <s v="XALILOVA KAMOLA SHIRINBOYEVNA"/>
    <s v="40202892380057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26.05.2026"/>
    <m/>
    <n v="412000"/>
    <m/>
    <d v="2026-05-26T07:39:56"/>
    <n v="0"/>
    <n v="412000"/>
    <n v="46168.319398148145"/>
    <m/>
    <n v="209469"/>
  </r>
  <r>
    <s v="12960047"/>
    <s v="15.05.2026"/>
    <s v="2026-12637872"/>
    <m/>
    <m/>
    <s v="PRIMOVA LOLA SAYIDALIMOVNA"/>
    <s v="41710912400032"/>
    <s v="17.10.1991"/>
    <s v="+998948401791"/>
    <s v="Навоий"/>
    <x v="4"/>
    <s v="Кончилар МФЙ"/>
    <s v="XALILOVA KAMOLA SHIRINBOYEVNA"/>
    <s v="4020289238005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5.05.2026"/>
    <s v="Oddiy"/>
    <s v="20.05.2026"/>
    <m/>
    <n v="2060000"/>
    <m/>
    <d v="2026-05-20T08:44:42"/>
    <n v="0"/>
    <n v="2060000"/>
    <n v="46162.364374999997"/>
    <m/>
    <n v="197947"/>
  </r>
  <r>
    <s v="12960018"/>
    <s v="15.05.2026"/>
    <s v="2026-12637833"/>
    <m/>
    <m/>
    <s v="PRIMOVA LOLA SAYIDALIMOVNA"/>
    <s v="41710912400032"/>
    <s v="17.10.1991"/>
    <s v="+998948401791"/>
    <s v="Навоий"/>
    <x v="4"/>
    <s v="Кончилар МФЙ"/>
    <s v="XALILOVA KAMOLA SHIRINBOYEVNA"/>
    <s v="40202892380057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20.05.2026"/>
    <m/>
    <n v="412000"/>
    <m/>
    <d v="2026-05-20T08:45:41"/>
    <n v="0"/>
    <n v="412000"/>
    <n v="46162.365057870367"/>
    <m/>
    <n v="197926"/>
  </r>
  <r>
    <s v="12959248"/>
    <s v="15.05.2026"/>
    <s v="2026-12636810"/>
    <m/>
    <m/>
    <s v="DJUMAYEVA MANSHUK KENSHILIKOVNA"/>
    <s v="42302842400047"/>
    <s v="23.02.1984"/>
    <s v="+998934710188"/>
    <s v="Навоий"/>
    <x v="4"/>
    <s v="Кончилар МФЙ"/>
    <s v="XALILOVA KAMOLA SHIRINBOYEVNA"/>
    <s v="4020289238005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5.05.2026"/>
    <s v="Oddiy"/>
    <s v="20.05.2026"/>
    <m/>
    <n v="2060000"/>
    <m/>
    <d v="2026-05-20T08:47:14"/>
    <n v="0"/>
    <n v="2060000"/>
    <n v="46162.36613425926"/>
    <m/>
    <n v="193885"/>
  </r>
  <r>
    <s v="12959146"/>
    <s v="15.05.2026"/>
    <s v="2026-12636691"/>
    <m/>
    <m/>
    <s v="DJUMAYEVA MANSHUK KENSHILIKOVNA"/>
    <s v="42302842400047"/>
    <s v="23.02.1984"/>
    <s v="+998934710188"/>
    <s v="Навоий"/>
    <x v="4"/>
    <s v="Кончилар МФЙ"/>
    <s v="XALILOVA KAMOLA SHIRINBOYEVNA"/>
    <s v="40202892380057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20.05.2026"/>
    <m/>
    <n v="412000"/>
    <m/>
    <d v="2026-05-20T08:46:37"/>
    <n v="0"/>
    <n v="412000"/>
    <n v="46162.365706018521"/>
    <m/>
    <n v="197924"/>
  </r>
  <r>
    <s v="11697375"/>
    <s v="06.03.2026"/>
    <s v="2026-11100795"/>
    <m/>
    <m/>
    <s v="LUKYANOVA IRINA VASILEVNA"/>
    <s v="42405862400058"/>
    <s v="24.05.1986"/>
    <s v="+998933145372"/>
    <s v="Навоий"/>
    <x v="4"/>
    <s v="Кончилар МФЙ"/>
    <s v="XALILOVA KAMOLA SHIRINBOYEVNA"/>
    <s v="40202892380057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66959"/>
    <s v="05.03.2026"/>
    <s v="2026-11065256"/>
    <m/>
    <m/>
    <s v="MIRZOYEVA DURDONA LUQMONOVNA"/>
    <s v="41711901070124"/>
    <s v="17.11.1990"/>
    <s v="+998934159933"/>
    <s v="Навоий"/>
    <x v="4"/>
    <s v="Кончилар МФЙ"/>
    <s v="XALILOVA KAMOLA SHIRINBOYEVNA"/>
    <s v="40202892380057"/>
    <x v="6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21704"/>
    <s v="04.03.2026"/>
    <s v="2026-11012040"/>
    <m/>
    <m/>
    <s v="SOBIRJONOVA SHAXNOZA SOBIRJON QIZI"/>
    <s v="40802965830014"/>
    <s v="08.02.1996"/>
    <s v="+998939582289"/>
    <s v="Навоий"/>
    <x v="4"/>
    <s v="Кончилар МФЙ"/>
    <s v="XALILOVA KAMOLA SHIRINBOYEVNA"/>
    <s v="40202892380057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3:20:50"/>
    <n v="0"/>
    <n v="412000"/>
    <n v="46085.556134259263"/>
    <m/>
    <n v="70969"/>
  </r>
  <r>
    <s v="11609356"/>
    <s v="04.03.2026"/>
    <s v="2026-10997543"/>
    <m/>
    <m/>
    <s v="IBROHIMOVA MALIKA NAMOZ QIZI"/>
    <s v="40708941120011"/>
    <s v="07.08.1994"/>
    <s v="+998881019777"/>
    <s v="Навоий"/>
    <x v="4"/>
    <s v="Кончилар МФЙ"/>
    <s v="XALILOVA KAMOLA SHIRINBOYEVNA"/>
    <s v="40202892380057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2:07:49"/>
    <n v="0"/>
    <n v="412000"/>
    <n v="46085.505428240744"/>
    <m/>
    <n v="70077"/>
  </r>
  <r>
    <s v="11064346"/>
    <s v="04.02.2026"/>
    <s v="2026-10343140"/>
    <m/>
    <m/>
    <s v="DJUMAYEVA MANSHUK KENSHILIKOVNA"/>
    <s v="42302842400047"/>
    <s v="23.02.1984"/>
    <s v="+998934710188"/>
    <s v="Навоий"/>
    <x v="4"/>
    <s v="Кончилар МФЙ"/>
    <s v="XALILOVA KAMOLA SHIRINBOYEVNA"/>
    <s v="4020289238005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1047720"/>
    <s v="03.02.2026"/>
    <s v="2026-10323649"/>
    <m/>
    <m/>
    <s v="RASULOV JASURBEK XAMITOVICH"/>
    <s v="30110892400055"/>
    <s v="01.10.1989"/>
    <s v="+998700202588"/>
    <s v="Навоий"/>
    <x v="4"/>
    <s v="Кончилар МФЙ"/>
    <s v="XALILOVA KAMOLA SHIRINBOYEVNA"/>
    <s v="40202892380057"/>
    <x v="2"/>
    <n v="0"/>
    <n v="1"/>
    <s v="Тўланди"/>
    <s v="Озиқ"/>
    <s v="Озиқ-овқат билан боғлиқ харажатларини қоплаш (Озиқ-овқат)"/>
    <n v="412000"/>
    <s v="23.02.2026"/>
    <s v="Oddiy"/>
    <s v="24.02.2026"/>
    <m/>
    <n v="412000"/>
    <m/>
    <d v="2026-02-24T17:09:34"/>
    <n v="0"/>
    <n v="412000"/>
    <n v="46077.71497685185"/>
    <m/>
    <n v="64965"/>
  </r>
  <r>
    <s v="13061441"/>
    <s v="23.05.2026"/>
    <s v="2026-12772349"/>
    <m/>
    <m/>
    <s v="MUSTAPAYEV IBAT MURTOZAYEVICH"/>
    <s v="30602682350016"/>
    <s v="06.02.1968"/>
    <s v="+998958422234"/>
    <s v="Навоий"/>
    <x v="7"/>
    <s v="Пахтакор МФЙ"/>
    <s v="RAXMATOVA NAFISAXON SOBIROVNA"/>
    <s v="41203895820017"/>
    <x v="2"/>
    <n v="0"/>
    <n v="1"/>
    <s v="Тўланди"/>
    <s v="Озиқ"/>
    <s v="Озиқ-овқат билан боғлиқ харажатларини қоплаш (Озиқ-овқат)"/>
    <n v="412000"/>
    <s v="23.05.2026"/>
    <s v="Oddiy"/>
    <s v="17.06.2026"/>
    <m/>
    <n v="412000"/>
    <m/>
    <d v="2026-06-17T09:24:27"/>
    <n v="0"/>
    <n v="412000"/>
    <n v="46190.391979166663"/>
    <m/>
    <n v="208218"/>
  </r>
  <r>
    <s v="13060287"/>
    <s v="23.05.2026"/>
    <s v="2026-12770473"/>
    <m/>
    <m/>
    <s v="TURSUNOVA FERUZA RUSTAMOVNA"/>
    <s v="42610852350066"/>
    <s v="26.10.1985"/>
    <s v="+998881888500"/>
    <s v="Навоий"/>
    <x v="7"/>
    <s v="Пахтакор МФЙ"/>
    <s v="RAXMATOVA NAFISAXON SOBIROVNA"/>
    <s v="41203895820017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3.05.2026"/>
    <s v="Oddiy"/>
    <s v="23.05.2026"/>
    <m/>
    <n v="2060000"/>
    <m/>
    <d v="2026-05-23T14:12:00"/>
    <n v="0"/>
    <n v="2060000"/>
    <n v="46165.591666666667"/>
    <m/>
    <n v="208019"/>
  </r>
  <r>
    <s v="13034643"/>
    <s v="21.05.2026"/>
    <s v="2026-12736097"/>
    <m/>
    <m/>
    <s v="ERGASHEVA SEVARA ALISHER QIZI"/>
    <s v="42801965830017"/>
    <s v="28.01.1996"/>
    <s v="+998889217181"/>
    <s v="Навоий"/>
    <x v="7"/>
    <s v="Пахтакор МФЙ"/>
    <s v="RAXMATOVA NAFISAXON SOBIROVNA"/>
    <s v="41203895820017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23:33:37"/>
    <n v="0"/>
    <n v="412000"/>
    <n v="46163.981678240743"/>
    <m/>
    <n v="204063"/>
  </r>
  <r>
    <s v="13028319"/>
    <s v="21.05.2026"/>
    <s v="2026-12727813"/>
    <m/>
    <m/>
    <s v="HUSENOVA XOLIDA BOBOJON QIZI"/>
    <s v="41001942350012"/>
    <s v="10.01.1994"/>
    <s v="+998880835658"/>
    <s v="Навоий"/>
    <x v="7"/>
    <s v="Пахтакор МФЙ"/>
    <s v="RAXMATOVA NAFISAXON SOBIROVNA"/>
    <s v="41203895820017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23:33:17"/>
    <n v="0"/>
    <n v="412000"/>
    <n v="46163.981446759259"/>
    <m/>
    <n v="203104"/>
  </r>
  <r>
    <s v="13021813"/>
    <s v="21.05.2026"/>
    <s v="2026-12719543"/>
    <m/>
    <m/>
    <s v="ERGASHEVA SEVARA ALISHER QIZI"/>
    <s v="42801965830017"/>
    <s v="28.01.1996"/>
    <s v="+998889217181"/>
    <s v="Навоий"/>
    <x v="7"/>
    <s v="Пахтакор МФЙ"/>
    <s v="RAXMATOVA NAFISAXON SOBIROVNA"/>
    <s v="4120389582001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1.05.2026"/>
    <s v="Oddiy"/>
    <s v="21.05.2026"/>
    <s v="????? ????????"/>
    <n v="2060000"/>
    <s v="Ha"/>
    <d v="2026-05-21T11:52:54"/>
    <n v="0"/>
    <n v="2060000"/>
    <n v="46163.495069444441"/>
    <m/>
    <n v="202495"/>
  </r>
  <r>
    <s v="11834144"/>
    <s v="11.03.2026"/>
    <s v="2026-11269487"/>
    <m/>
    <m/>
    <s v="HUSENOVA XOLIDA BOBOJON QIZI"/>
    <s v="41001942350012"/>
    <s v="10.01.1994"/>
    <s v="+998880835658"/>
    <s v="Навоий"/>
    <x v="7"/>
    <s v="Пахтакор МФЙ"/>
    <s v="RAXMATOVA NAFISAXON SOBIROVNA"/>
    <s v="41203895820017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5:57:10"/>
    <n v="0"/>
    <n v="412000"/>
    <n v="46092.664699074077"/>
    <m/>
    <n v="119025"/>
  </r>
  <r>
    <s v="11802782"/>
    <s v="11.03.2026"/>
    <s v="2026-11231227"/>
    <m/>
    <m/>
    <s v="PULATOVA SHAHLO ISMOILOVNA"/>
    <s v="42109882350062"/>
    <s v="21.09.1988"/>
    <s v="+998501019598"/>
    <s v="Навоий"/>
    <x v="7"/>
    <s v="Пахтакор МФЙ"/>
    <s v="RAXMATOVA NAFISAXON SOBIROVNA"/>
    <s v="41203895820017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55362"/>
    <s v="10.03.2026"/>
    <s v="2026-11176798"/>
    <m/>
    <m/>
    <s v="KUDRATOVA REGINA OKTAMOVNA"/>
    <s v="40109955840025"/>
    <s v="01.09.1995"/>
    <s v="+998930439295"/>
    <s v="Навоий"/>
    <x v="7"/>
    <s v="Пахтакор МФЙ"/>
    <s v="RAXMATOVA NAFISAXON SOBIROVNA"/>
    <s v="41203895820017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4:44:36"/>
    <n v="0"/>
    <n v="412000"/>
    <n v="46091.614305555559"/>
    <m/>
    <n v="105381"/>
  </r>
  <r>
    <s v="11663097"/>
    <s v="05.03.2026"/>
    <s v="2026-11060825"/>
    <m/>
    <m/>
    <s v="ISMATOV JAVLON MUXTAROVICH"/>
    <s v="31506872390044"/>
    <s v="15.06.1987"/>
    <s v="+998997508532"/>
    <s v="Навоий"/>
    <x v="7"/>
    <s v="Пахтакор МФЙ"/>
    <s v="RAXMATOVA NAFISAXON SOBIROVNA"/>
    <s v="41203895820017"/>
    <x v="0"/>
    <n v="0"/>
    <n v="0"/>
    <s v="Рад"/>
    <s v="Таъмир"/>
    <s v="Уй-жойини таъмирлаш харажатларини қоплаш"/>
    <n v="0"/>
    <s v="05.03.2026"/>
    <s v="Oddiy"/>
    <m/>
    <m/>
    <m/>
    <m/>
    <m/>
    <n v="0"/>
    <m/>
    <m/>
    <m/>
    <m/>
  </r>
  <r>
    <s v="11618913"/>
    <s v="04.03.2026"/>
    <s v="2026-11008722"/>
    <m/>
    <m/>
    <s v="DAVLATOVA ZOYA YUSUPOVNA"/>
    <s v="42804702350012"/>
    <s v="28.04.1970"/>
    <s v="+998886122025"/>
    <s v="Навоий"/>
    <x v="7"/>
    <s v="Пахтакор МФЙ"/>
    <s v="RAXMATOVA NAFISAXON SOBIROVNA"/>
    <s v="4120389582001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9:32:16"/>
    <n v="0"/>
    <n v="412000"/>
    <n v="46087.397407407407"/>
    <m/>
    <n v="80936"/>
  </r>
  <r>
    <s v="11579027"/>
    <s v="03.03.2026"/>
    <s v="2026-10961794"/>
    <m/>
    <m/>
    <s v="BAHRONOVA NASIBA BAXTIYOROVNA"/>
    <s v="42109835790013"/>
    <s v="21.09.1983"/>
    <s v="+998991533839"/>
    <s v="Навоий"/>
    <x v="7"/>
    <s v="Пахтакор МФЙ"/>
    <s v="RAXMATOVA NAFISAXON SOBIROVNA"/>
    <s v="41203895820017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09:48:32"/>
    <n v="0"/>
    <n v="412000"/>
    <n v="46086.408703703702"/>
    <m/>
    <n v="70843"/>
  </r>
  <r>
    <s v="11574750"/>
    <s v="03.03.2026"/>
    <s v="2026-10956482"/>
    <m/>
    <m/>
    <s v="ABLAKULOVA GULXAYO ESHMURATOVNA"/>
    <s v="41202902340043"/>
    <s v="12.02.1990"/>
    <s v="+998937961202"/>
    <s v="Навоий"/>
    <x v="7"/>
    <s v="Пахтакор МФЙ"/>
    <s v="RAXMATOVA NAFISAXON SOBIROVNA"/>
    <s v="41203895820017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2:04:56"/>
    <n v="0"/>
    <n v="412000"/>
    <n v="46085.503425925926"/>
    <m/>
    <n v="67934"/>
  </r>
  <r>
    <s v="11438229"/>
    <s v="25.02.2026"/>
    <s v="2026-10794858"/>
    <m/>
    <m/>
    <s v="ABLAKULOVA GULXAYO ESHMURATOVNA"/>
    <s v="41202902340043"/>
    <s v="12.02.1990"/>
    <s v="+998937761202"/>
    <s v="Навоий"/>
    <x v="7"/>
    <s v="Пахтакор МФЙ"/>
    <s v="RAXMATOVA NAFISAXON SOBIROVNA"/>
    <s v="41203895820017"/>
    <x v="2"/>
    <n v="0"/>
    <n v="1"/>
    <s v="Тўланди"/>
    <s v="Коммунал"/>
    <s v="Коммунал харажатларни қоплаш"/>
    <n v="412000"/>
    <s v="25.02.2026"/>
    <s v="Oddiy"/>
    <s v="26.02.2026"/>
    <m/>
    <n v="400000"/>
    <m/>
    <d v="2026-02-26T20:20:10"/>
    <n v="0"/>
    <n v="400000"/>
    <n v="46079.847337962965"/>
    <m/>
    <n v="65737"/>
  </r>
  <r>
    <s v="11280201"/>
    <s v="18.02.2026"/>
    <s v="2026-10598009"/>
    <m/>
    <m/>
    <s v="BAHRONOVA NASIBA BAXTIYOROVNA"/>
    <s v="42109835790013"/>
    <s v="21.09.1983"/>
    <s v="+998991533839"/>
    <s v="Навоий"/>
    <x v="7"/>
    <s v="Пахтакор МФЙ"/>
    <s v="RAXMATOVA NAFISAXON SOBIROVNA"/>
    <s v="41203895820017"/>
    <x v="2"/>
    <n v="0"/>
    <n v="1"/>
    <s v="Тўланди"/>
    <s v="Коммунал"/>
    <s v="Коммунал харажатларни қоплаш"/>
    <n v="412000"/>
    <s v="18.02.2026"/>
    <s v="Oddiy"/>
    <s v="20.02.2026"/>
    <m/>
    <n v="400000"/>
    <m/>
    <d v="2026-02-20T12:40:10"/>
    <n v="0"/>
    <n v="400000"/>
    <n v="46073.52789351852"/>
    <m/>
    <n v="64091"/>
  </r>
  <r>
    <s v="11277373"/>
    <s v="18.02.2026"/>
    <s v="2026-10594511"/>
    <m/>
    <m/>
    <s v="OCHILOV AZIZJON GADOYNIYOZOVICH"/>
    <s v="32605862350026"/>
    <s v="26.05.1986"/>
    <s v="+998889217181"/>
    <s v="Навоий"/>
    <x v="7"/>
    <s v="Пахтакор МФЙ"/>
    <s v="RAXMATOVA NAFISAXON SOBIROVNA"/>
    <s v="41203895820017"/>
    <x v="2"/>
    <n v="0"/>
    <n v="1"/>
    <s v="Тўланди"/>
    <s v="Таъмир"/>
    <s v="Уй-жойини таъмирлаш харажатларини қоплаш"/>
    <n v="20600000"/>
    <s v="18.02.2026"/>
    <s v="Oddiy"/>
    <s v="26.02.2026"/>
    <s v="????? ????????"/>
    <n v="20600000"/>
    <s v="Ha"/>
    <d v="2026-02-26T16:51:27"/>
    <n v="0"/>
    <n v="20600000"/>
    <n v="46079.70239583333"/>
    <m/>
    <n v="65631"/>
  </r>
  <r>
    <s v="11275097"/>
    <s v="18.02.2026"/>
    <s v="2026-10591840"/>
    <m/>
    <m/>
    <s v="RAXMATOVA DILOBAR SATTOR QIZI"/>
    <s v="42702975790031"/>
    <s v="27.02.1997"/>
    <s v="+998931020597"/>
    <s v="Навоий"/>
    <x v="7"/>
    <s v="Пахтакор МФЙ"/>
    <s v="RAXMATOVA NAFISAXON SOBIROVNA"/>
    <s v="41203895820017"/>
    <x v="0"/>
    <n v="0"/>
    <n v="0"/>
    <s v="Рад"/>
    <s v="Озиқ"/>
    <s v="Озиқ-овқат билан боғлиқ харажатларини қоплаш (Озиқ-овқат)"/>
    <n v="0"/>
    <s v="18.02.2026"/>
    <s v="Oddiy"/>
    <m/>
    <m/>
    <m/>
    <m/>
    <m/>
    <n v="0"/>
    <m/>
    <m/>
    <m/>
    <m/>
  </r>
  <r>
    <s v="11229701"/>
    <s v="16.02.2026"/>
    <s v="2026-10538850"/>
    <s v="BAXRONQULOV NURALIBEK G‘ULOMJONOVICH"/>
    <s v="52102095790013"/>
    <s v="FAYZIYEVA ZUXRA SAMATOVNA"/>
    <s v="42906842350025"/>
    <s v="29.06.1984"/>
    <s v="+998881035960"/>
    <s v="Навоий"/>
    <x v="7"/>
    <s v="Пахтакор МФЙ"/>
    <s v="RAXMATOVA NAFISAXON SOBIROVNA"/>
    <s v="41203895820017"/>
    <x v="1"/>
    <n v="0"/>
    <n v="0"/>
    <s v="Рад"/>
    <s v="Жарроҳлик"/>
    <s v="Жарроҳлик амалиёти харажатларини қоплаш"/>
    <n v="0"/>
    <s v="16.02.2026"/>
    <s v="Oddiy"/>
    <m/>
    <m/>
    <m/>
    <m/>
    <m/>
    <n v="0"/>
    <m/>
    <m/>
    <m/>
    <m/>
  </r>
  <r>
    <s v="11216299"/>
    <s v="16.02.2026"/>
    <s v="2026-10523261"/>
    <m/>
    <m/>
    <s v="RAXMONOVA XOSYAT ILYOS QIZI"/>
    <s v="42611985800022"/>
    <s v="26.11.1998"/>
    <s v="+998502079559"/>
    <s v="Навоий"/>
    <x v="7"/>
    <s v="Пахтакор МФЙ"/>
    <s v="RAXMATOVA NAFISAXON SOBIROVNA"/>
    <s v="4120389582001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2.2026"/>
    <s v="Oddiy"/>
    <m/>
    <m/>
    <m/>
    <m/>
    <m/>
    <n v="0"/>
    <m/>
    <m/>
    <m/>
    <m/>
  </r>
  <r>
    <s v="10985965"/>
    <s v="30.01.2026"/>
    <s v="2026-10250011"/>
    <m/>
    <m/>
    <s v="DAVLATOVA ZOYA YUSUPOVNA"/>
    <s v="42804702350012"/>
    <s v="28.04.1970"/>
    <s v="+998886122025"/>
    <s v="Навоий"/>
    <x v="7"/>
    <s v="Пахтакор МФЙ"/>
    <s v="RAXMATOVA NAFISAXON SOBIROVNA"/>
    <s v="41203895820017"/>
    <x v="1"/>
    <n v="0"/>
    <n v="0"/>
    <s v="Рад"/>
    <s v="Жарроҳлик"/>
    <s v="Жарроҳлик амалиёти харажатларини қоплаш"/>
    <n v="0"/>
    <s v="30.03.2026"/>
    <s v="Oddiy"/>
    <m/>
    <m/>
    <m/>
    <m/>
    <m/>
    <n v="0"/>
    <m/>
    <m/>
    <m/>
    <m/>
  </r>
  <r>
    <s v="10813661"/>
    <s v="15.01.2026"/>
    <s v="2026-10041696"/>
    <m/>
    <m/>
    <s v="PARDAYEVA FIRUZA ANVAR QIZI"/>
    <s v="61509015820025"/>
    <s v="15.09.2001"/>
    <s v="+998939349301"/>
    <s v="Навоий"/>
    <x v="7"/>
    <s v="Пахтакор МФЙ"/>
    <s v="RAXMATOVA NAFISAXON SOBIROVNA"/>
    <s v="41203895820017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1.2026"/>
    <s v="Oddiy"/>
    <s v="16.01.2026"/>
    <s v="??????? ??? ????"/>
    <m/>
    <s v="Yuq"/>
    <d v="2026-01-16T18:15:34"/>
    <n v="0"/>
    <m/>
    <n v="46038.760810185187"/>
    <m/>
    <n v="58202"/>
  </r>
  <r>
    <s v="13338324"/>
    <s v="12.06.2026"/>
    <s v="2026-13142955"/>
    <m/>
    <m/>
    <s v="ISKANDAROVA MAKKAMTOSH XUSANOVNA"/>
    <s v="40910852380134"/>
    <s v="09.10.1985"/>
    <s v="+998934710891"/>
    <s v="Навоий"/>
    <x v="7"/>
    <s v="Бешрабод МФЙ"/>
    <s v="AZIMOVA ZARNIGOR SHUXRATOVNA"/>
    <s v="4210591235001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2.06.2026"/>
    <s v="Oddiy"/>
    <s v="13.06.2026"/>
    <s v="????? ????????"/>
    <n v="2060000"/>
    <s v="Ha"/>
    <d v="2026-06-13T15:19:21"/>
    <n v="0"/>
    <n v="2060000"/>
    <n v="46186.638437499998"/>
    <m/>
    <n v="467387"/>
  </r>
  <r>
    <s v="13338137"/>
    <s v="12.06.2026"/>
    <s v="2026-13142671"/>
    <m/>
    <m/>
    <s v="ISKANDAROVA MAKKAMTOSH XUSANOVNA"/>
    <s v="40910852380134"/>
    <s v="09.10.1985"/>
    <s v="+998934710891"/>
    <s v="Навоий"/>
    <x v="7"/>
    <s v="Бешрабод МФЙ"/>
    <s v="AZIMOVA ZARNIGOR SHUXRATOVNA"/>
    <s v="42105912350017"/>
    <x v="5"/>
    <n v="0"/>
    <n v="0"/>
    <s v="Қарор"/>
    <s v="Озиқ"/>
    <s v="Озиқ-овқат билан боғлиқ харажатларини қоплаш (Озиқ-овқат)"/>
    <n v="412000"/>
    <s v="12.06.2026"/>
    <s v="Oddiy"/>
    <s v="13.06.2026"/>
    <s v="????? ????????"/>
    <n v="412000"/>
    <s v="Ha"/>
    <d v="2026-06-13T15:22:58"/>
    <n v="0"/>
    <n v="412000"/>
    <n v="46186.640949074077"/>
    <m/>
    <n v="467378"/>
  </r>
  <r>
    <s v="13095738"/>
    <s v="31.05.2026"/>
    <s v="2026-12820291"/>
    <m/>
    <m/>
    <s v="BOBOYEVA GULLOLA BURONOVNA"/>
    <s v="41011902350066"/>
    <s v="10.11.1990"/>
    <s v="+998919907221"/>
    <s v="Навоий"/>
    <x v="7"/>
    <s v="Бешрабод МФЙ"/>
    <s v="AZIMOVA ZARNIGOR SHUXRATOVNA"/>
    <s v="42105912350017"/>
    <x v="2"/>
    <n v="0"/>
    <n v="1"/>
    <s v="Тўланди"/>
    <s v="Озиқ"/>
    <s v="Озиқ-овқат билан боғлиқ харажатларини қоплаш (Озиқ-овқат)"/>
    <n v="412000"/>
    <s v="31.05.2026"/>
    <s v="Oddiy"/>
    <s v="31.05.2026"/>
    <m/>
    <n v="412000"/>
    <m/>
    <d v="2026-05-31T13:59:23"/>
    <n v="0"/>
    <n v="412000"/>
    <n v="46173.582905092589"/>
    <m/>
    <n v="212924"/>
  </r>
  <r>
    <s v="13095722"/>
    <s v="31.05.2026"/>
    <s v="2026-12820267"/>
    <m/>
    <m/>
    <s v="OCHILOVA NIGORA XALILOVNA"/>
    <s v="41407642350011"/>
    <s v="14.07.1964"/>
    <s v="+998990682141"/>
    <s v="Навоий"/>
    <x v="7"/>
    <s v="Бешрабод МФЙ"/>
    <s v="AZIMOVA ZARNIGOR SHUXRATOVNA"/>
    <s v="42105912350017"/>
    <x v="2"/>
    <n v="0"/>
    <n v="1"/>
    <s v="Тўланди"/>
    <s v="Озиқ"/>
    <s v="Озиқ-овқат билан боғлиқ харажатларини қоплаш (Озиқ-овқат)"/>
    <n v="412000"/>
    <s v="31.05.2026"/>
    <s v="Oddiy"/>
    <s v="31.05.2026"/>
    <m/>
    <n v="412000"/>
    <m/>
    <d v="2026-05-31T13:55:34"/>
    <n v="0"/>
    <n v="412000"/>
    <n v="46173.580254629633"/>
    <m/>
    <n v="212925"/>
  </r>
  <r>
    <s v="13094846"/>
    <s v="30.05.2026"/>
    <s v="2026-12818922"/>
    <m/>
    <m/>
    <s v="SHODMONOVA NILUFAR AXATOVNA"/>
    <s v="41706802350060"/>
    <s v="17.06.1980"/>
    <s v="+998959085259"/>
    <s v="Навоий"/>
    <x v="7"/>
    <s v="Бешрабод МФЙ"/>
    <s v="AZIMOVA ZARNIGOR SHUXRATOVNA"/>
    <s v="42105912350017"/>
    <x v="5"/>
    <n v="0"/>
    <n v="0"/>
    <s v="Қарор"/>
    <s v="Озиқ"/>
    <s v="Озиқ-овқат билан боғлиқ харажатларини қоплаш (Озиқ-овқат)"/>
    <n v="412000"/>
    <s v="30.05.2026"/>
    <s v="Oddiy"/>
    <s v="30.05.2026"/>
    <s v="????? ????????"/>
    <n v="412000"/>
    <s v="Ha"/>
    <d v="2026-05-30T17:16:58"/>
    <n v="0"/>
    <n v="412000"/>
    <n v="46172.72011574074"/>
    <m/>
    <n v="212711"/>
  </r>
  <r>
    <s v="13090670"/>
    <s v="26.05.2026"/>
    <s v="2026-12812659"/>
    <m/>
    <m/>
    <s v="JO‘RAYEVA XURSHIDA MAJITOVNA"/>
    <s v="40607832350039"/>
    <s v="06.07.1983"/>
    <s v="+998942554717"/>
    <s v="Навоий"/>
    <x v="7"/>
    <s v="Бешрабод МФЙ"/>
    <s v="AZIMOVA ZARNIGOR SHUXRATOVNA"/>
    <s v="42105912350017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30.05.2026"/>
    <m/>
    <n v="412000"/>
    <m/>
    <d v="2026-05-30T15:17:50"/>
    <n v="0"/>
    <n v="412000"/>
    <n v="46172.637384259258"/>
    <m/>
    <n v="212237"/>
  </r>
  <r>
    <s v="12769269"/>
    <s v="01.05.2026"/>
    <s v="2026-12394185"/>
    <s v="JUMANOVA ZAMIRA NORPULATOVNA"/>
    <s v="41404902350031"/>
    <s v="ХОЛПУЛАТОВ МИРШОДБЕК МУРОДИЛЛО ЎҒЛИ"/>
    <s v="52409135790023"/>
    <s v="24.09.2013"/>
    <s v="+998905001511"/>
    <s v="Навоий"/>
    <x v="7"/>
    <s v="Бешрабод МФЙ"/>
    <s v="AZIMOVA ZARNIGOR SHUXRATOVNA"/>
    <s v="4210591235001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6.05.2026"/>
    <s v="Oddiy"/>
    <s v="10.05.2026"/>
    <s v="????? ????????"/>
    <n v="2060000"/>
    <s v="Ha"/>
    <d v="2026-05-10T17:11:12"/>
    <n v="0"/>
    <n v="2060000"/>
    <n v="46152.716111111113"/>
    <m/>
    <n v="183422"/>
  </r>
  <r>
    <s v="12768859"/>
    <s v="01.05.2026"/>
    <s v="2026-12393656"/>
    <m/>
    <m/>
    <s v="JUMANOVA ZAMIRA NORPULATOVNA"/>
    <s v="41404902350031"/>
    <s v="14.04.1990"/>
    <s v="+998905001511"/>
    <s v="Навоий"/>
    <x v="7"/>
    <s v="Бешрабод МФЙ"/>
    <s v="AZIMOVA ZARNIGOR SHUXRATOVNA"/>
    <s v="42105912350017"/>
    <x v="0"/>
    <n v="0"/>
    <n v="0"/>
    <s v="Рад"/>
    <s v="Озиқ"/>
    <s v="Озиқ-овқат билан боғлиқ харажатларини қоплаш (Озиқ-овқат)"/>
    <n v="0"/>
    <s v="06.05.2026"/>
    <s v="Oddiy"/>
    <m/>
    <m/>
    <m/>
    <m/>
    <m/>
    <n v="0"/>
    <m/>
    <m/>
    <m/>
    <m/>
  </r>
  <r>
    <s v="11851774"/>
    <s v="12.03.2026"/>
    <s v="2026-11290357"/>
    <m/>
    <m/>
    <s v="SHODIYEVA NARGIZA HALIQULOVNA"/>
    <s v="41608782350046"/>
    <s v="16.08.1978"/>
    <s v="+998880398300"/>
    <s v="Навоий"/>
    <x v="7"/>
    <s v="Бешрабод МФЙ"/>
    <s v="AZIMOVA ZARNIGOR SHUXRATOVNA"/>
    <s v="42105912350017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08:38:02"/>
    <n v="0"/>
    <n v="412000"/>
    <n v="46093.35974537037"/>
    <m/>
    <n v="125934"/>
  </r>
  <r>
    <s v="11644144"/>
    <s v="04.03.2026"/>
    <s v="2026-11038225"/>
    <m/>
    <m/>
    <s v="ISHMATOVA LATOFAT TOSHAXMADOVNA"/>
    <s v="40207862350050"/>
    <s v="02.07.1986"/>
    <s v="+998933118602"/>
    <s v="Навоий"/>
    <x v="7"/>
    <s v="Бешрабод МФЙ"/>
    <s v="AZIMOVA ZARNIGOR SHUXRATOVNA"/>
    <s v="42105912350017"/>
    <x v="2"/>
    <n v="0"/>
    <n v="1"/>
    <s v="Тўланди"/>
    <s v="Озиқ"/>
    <s v="Озиқ-овқат билан боғлиқ харажатларини қоплаш (Озиқ-овқат)"/>
    <n v="412000"/>
    <s v="08.03.2026"/>
    <s v="Oddiy"/>
    <s v="08.03.2026"/>
    <m/>
    <n v="412000"/>
    <m/>
    <d v="2026-03-08T22:21:38"/>
    <n v="0"/>
    <n v="412000"/>
    <n v="46089.931689814817"/>
    <m/>
    <n v="100687"/>
  </r>
  <r>
    <s v="11643213"/>
    <s v="04.03.2026"/>
    <s v="2026-11037133"/>
    <m/>
    <m/>
    <s v="OSTANAYEVA MOXIGUL SAMADOVNA"/>
    <s v="40311871170018"/>
    <s v="03.11.1987"/>
    <s v="+998997350387"/>
    <s v="Навоий"/>
    <x v="7"/>
    <s v="Бешрабод МФЙ"/>
    <s v="AZIMOVA ZARNIGOR SHUXRATOVNA"/>
    <s v="42105912350017"/>
    <x v="2"/>
    <n v="0"/>
    <n v="1"/>
    <s v="Тўланди"/>
    <s v="Озиқ"/>
    <s v="Озиқ-овқат билан боғлиқ харажатларини қоплаш (Озиқ-овқат)"/>
    <n v="412000"/>
    <s v="08.03.2026"/>
    <s v="Oddiy"/>
    <s v="08.03.2026"/>
    <m/>
    <n v="412000"/>
    <m/>
    <d v="2026-03-08T22:15:21"/>
    <n v="0"/>
    <n v="412000"/>
    <n v="46089.92732638889"/>
    <m/>
    <n v="100688"/>
  </r>
  <r>
    <s v="11573229"/>
    <s v="03.03.2026"/>
    <s v="2026-10954749"/>
    <m/>
    <m/>
    <s v="RADJAPOVA GULCHIN DJURAKULOVNA"/>
    <s v="42512832350036"/>
    <s v="25.12.1983"/>
    <s v="+998886858884"/>
    <s v="Навоий"/>
    <x v="7"/>
    <s v="Бешрабод МФЙ"/>
    <s v="AZIMOVA ZARNIGOR SHUXRATOVNA"/>
    <s v="42105912350017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3:27:23"/>
    <n v="0"/>
    <n v="412000"/>
    <n v="46084.560682870368"/>
    <m/>
    <n v="67770"/>
  </r>
  <r>
    <s v="11569167"/>
    <s v="03.03.2026"/>
    <s v="2026-10950184"/>
    <m/>
    <m/>
    <s v="RAYIMOVA FERUZA NORMURODOVNA"/>
    <s v="40611812350041"/>
    <s v="06.11.1981"/>
    <s v="+998948141482"/>
    <s v="Навоий"/>
    <x v="7"/>
    <s v="Бешрабод МФЙ"/>
    <s v="AZIMOVA ZARNIGOR SHUXRATOVNA"/>
    <s v="42105912350017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3:02:44"/>
    <n v="0"/>
    <n v="412000"/>
    <n v="46084.543564814812"/>
    <m/>
    <n v="67773"/>
  </r>
  <r>
    <s v="10838137"/>
    <s v="18.01.2026"/>
    <s v="2026-10070874"/>
    <m/>
    <m/>
    <s v="SHODIYEV JAMSHIDJON NORBEK O‘G‘LI"/>
    <s v="52203095790048"/>
    <s v="22.03.2009"/>
    <s v="+998500203875"/>
    <s v="Навоий"/>
    <x v="7"/>
    <s v="Бешрабод МФЙ"/>
    <s v="AZIMOVA ZARNIGOR SHUXRATOVNA"/>
    <s v="42105912350017"/>
    <x v="1"/>
    <n v="0"/>
    <n v="0"/>
    <s v="Рад"/>
    <s v="Жарроҳлик"/>
    <s v="Жарроҳлик амалиёти харажатларини қоплаш"/>
    <n v="0"/>
    <s v="20.03.2026"/>
    <s v="Oddiy"/>
    <m/>
    <m/>
    <m/>
    <m/>
    <m/>
    <n v="0"/>
    <m/>
    <m/>
    <m/>
    <m/>
  </r>
  <r>
    <s v="12999572"/>
    <s v="19.05.2026"/>
    <s v="2026-12690038"/>
    <m/>
    <m/>
    <s v="RAJABOVA GULMIRA ABDIMUMINOVNA"/>
    <s v="42904882380035"/>
    <s v="29.04.1988"/>
    <s v="+998934333090"/>
    <s v="Навоий"/>
    <x v="0"/>
    <s v="Чечакота МФЙ"/>
    <s v="ESANQULOVA LAZIZA SAIT QIZI"/>
    <s v="40803911671343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02.06.2026"/>
    <m/>
    <n v="412000"/>
    <m/>
    <d v="2026-06-02T11:28:27"/>
    <n v="0"/>
    <n v="412000"/>
    <n v="46175.478090277778"/>
    <m/>
    <n v="197398"/>
  </r>
  <r>
    <s v="12995143"/>
    <s v="19.05.2026"/>
    <s v="2026-12684446"/>
    <m/>
    <m/>
    <s v="RAJABOVA GULMIRA ABDIMUMINOVNA"/>
    <s v="42904882380035"/>
    <s v="29.04.1988"/>
    <s v="+998943197588"/>
    <s v="Навоий"/>
    <x v="0"/>
    <s v="Чечакота МФЙ"/>
    <s v="ESANQULOVA LAZIZA SAIT QIZI"/>
    <s v="40803911671343"/>
    <x v="0"/>
    <n v="0"/>
    <n v="0"/>
    <s v="Рад"/>
    <s v="Озиқ"/>
    <s v="Озиқ-овқат билан боғлиқ харажатларини қоплаш (Озиқ-овқат)"/>
    <n v="0"/>
    <s v="19.05.2026"/>
    <s v="Oddiy"/>
    <m/>
    <m/>
    <m/>
    <m/>
    <m/>
    <n v="0"/>
    <m/>
    <m/>
    <m/>
    <m/>
  </r>
  <r>
    <s v="12994950"/>
    <s v="19.05.2026"/>
    <s v="2026-12684206"/>
    <m/>
    <m/>
    <s v="TASHMANOVA NOILA ROXMON QIZI"/>
    <s v="41908905830014"/>
    <s v="19.08.1990"/>
    <s v="+998944852978"/>
    <s v="Навоий"/>
    <x v="0"/>
    <s v="Чечакота МФЙ"/>
    <s v="ESANQULOVA LAZIZA SAIT QIZI"/>
    <s v="40803911671343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02.06.2026"/>
    <m/>
    <n v="412000"/>
    <m/>
    <d v="2026-06-02T11:28:52"/>
    <n v="0"/>
    <n v="412000"/>
    <n v="46175.478379629632"/>
    <m/>
    <n v="197215"/>
  </r>
  <r>
    <s v="12835359"/>
    <s v="06.05.2026"/>
    <s v="2026-12474187"/>
    <m/>
    <m/>
    <s v="XAYITOVA SANOAT SAMATOVNA"/>
    <s v="41610805830037"/>
    <s v="16.10.1980"/>
    <s v="+998500781900"/>
    <s v="Навоий"/>
    <x v="0"/>
    <s v="Чечакота МФЙ"/>
    <s v="ESANQULOVA LAZIZA SAIT QIZI"/>
    <s v="40803911671343"/>
    <x v="2"/>
    <n v="0"/>
    <n v="1"/>
    <s v="Тўланди"/>
    <s v="Озиқ"/>
    <s v="Озиқ-овқат билан боғлиқ харажатларини қоплаш (Озиқ-овқат)"/>
    <n v="412000"/>
    <s v="06.05.2026"/>
    <s v="Oddiy"/>
    <s v="07.05.2026"/>
    <m/>
    <n v="412000"/>
    <m/>
    <d v="2026-05-07T16:24:19"/>
    <n v="0"/>
    <n v="412000"/>
    <n v="46149.683553240742"/>
    <m/>
    <n v="182454"/>
  </r>
  <r>
    <s v="12718079"/>
    <s v="28.04.2026"/>
    <s v="2026-12328250"/>
    <m/>
    <m/>
    <s v="JUMAYEV ESHPULAT O‘TAYEVICH"/>
    <s v="31005595830063"/>
    <s v="10.05.1959"/>
    <s v="+998942246355"/>
    <s v="Навоий"/>
    <x v="0"/>
    <s v="Чечакота МФЙ"/>
    <s v="ESANQULOVA LAZIZA SAIT QIZI"/>
    <s v="40803911671343"/>
    <x v="0"/>
    <n v="0"/>
    <n v="0"/>
    <s v="Рад"/>
    <s v="Жарроҳлик"/>
    <s v="Жарроҳлик амалиёти харажатларини қоплаш"/>
    <n v="0"/>
    <s v="30.04.2026"/>
    <s v="Oddiy"/>
    <m/>
    <m/>
    <m/>
    <m/>
    <m/>
    <n v="0"/>
    <m/>
    <m/>
    <m/>
    <m/>
  </r>
  <r>
    <s v="11780029"/>
    <s v="10.03.2026"/>
    <s v="2026-11204750"/>
    <m/>
    <m/>
    <s v="SUNNATOVA AZIZA AKBAR QIZI"/>
    <s v="41412902380019"/>
    <s v="14.12.1990"/>
    <s v="+998941661811"/>
    <s v="Навоий"/>
    <x v="0"/>
    <s v="Чечакота МФЙ"/>
    <s v="ESANQULOVA LAZIZA SAIT QIZI"/>
    <s v="40803911671343"/>
    <x v="2"/>
    <n v="0"/>
    <n v="1"/>
    <s v="Тўланди"/>
    <s v="Озиқ"/>
    <s v="Озиқ-овқат билан боғлиқ харажатларини қоплаш (Озиқ-овқат)"/>
    <n v="412000"/>
    <s v="14.03.2026"/>
    <s v="Oddiy"/>
    <s v="23.03.2026"/>
    <m/>
    <n v="412000"/>
    <m/>
    <d v="2026-03-23T10:01:10"/>
    <n v="0"/>
    <n v="412000"/>
    <n v="46104.41747685185"/>
    <m/>
    <n v="134751"/>
  </r>
  <r>
    <s v="11623209"/>
    <s v="04.03.2026"/>
    <s v="2026-11013806"/>
    <m/>
    <m/>
    <s v="BOBOMURODOVA IRODA SOBIR QIZI"/>
    <s v="42202945830041"/>
    <s v="22.02.1994"/>
    <s v="+998935811610"/>
    <s v="Навоий"/>
    <x v="0"/>
    <s v="Чечакота МФЙ"/>
    <s v="ESANQULOVA LAZIZA SAIT QIZI"/>
    <s v="40803911671343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622449"/>
    <s v="04.03.2026"/>
    <s v="2026-11012910"/>
    <m/>
    <m/>
    <s v="GEYAZOVA SOXIBA MUXIDDINOVNA"/>
    <s v="40301822380018"/>
    <s v="03.01.1982"/>
    <s v="+998935248411"/>
    <s v="Навоий"/>
    <x v="0"/>
    <s v="Чечакота МФЙ"/>
    <s v="ESANQULOVA LAZIZA SAIT QIZI"/>
    <s v="40803911671343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10.03.2026"/>
    <m/>
    <n v="412000"/>
    <m/>
    <d v="2026-03-10T07:58:14"/>
    <n v="0"/>
    <n v="412000"/>
    <n v="46091.332106481481"/>
    <m/>
    <n v="76821"/>
  </r>
  <r>
    <s v="11621760"/>
    <s v="04.03.2026"/>
    <s v="2026-11012099"/>
    <m/>
    <m/>
    <s v="RAJABOVA GULMIRA ABDIMUMINOVNA"/>
    <s v="42904882380035"/>
    <s v="29.04.1988"/>
    <s v="+998943197588"/>
    <s v="Навоий"/>
    <x v="0"/>
    <s v="Чечакота МФЙ"/>
    <s v="ESANQULOVA LAZIZA SAIT QIZI"/>
    <s v="40803911671343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621503"/>
    <s v="04.03.2026"/>
    <s v="2026-11011782"/>
    <m/>
    <m/>
    <s v="AVLONOVA SHAXLO USMANJONOVNA"/>
    <s v="40907852380013"/>
    <s v="09.07.1985"/>
    <s v="+998937088509"/>
    <s v="Навоий"/>
    <x v="0"/>
    <s v="Чечакота МФЙ"/>
    <s v="ESANQULOVA LAZIZA SAIT QIZI"/>
    <s v="4080391167134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0:45:19"/>
    <n v="0"/>
    <n v="412000"/>
    <n v="46091.448136574072"/>
    <m/>
    <n v="76823"/>
  </r>
  <r>
    <s v="11620496"/>
    <s v="04.03.2026"/>
    <s v="2026-11010577"/>
    <m/>
    <m/>
    <s v="O‘ROQOVA OYSANAM ZIYODULLO QIZI"/>
    <s v="41407965830070"/>
    <s v="14.07.1996"/>
    <s v="+998942217666"/>
    <s v="Навоий"/>
    <x v="0"/>
    <s v="Чечакота МФЙ"/>
    <s v="ESANQULOVA LAZIZA SAIT QIZI"/>
    <s v="40803911671343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0:45:04"/>
    <n v="0"/>
    <n v="412000"/>
    <n v="46091.447962962964"/>
    <m/>
    <n v="76825"/>
  </r>
  <r>
    <s v="11552364"/>
    <s v="02.03.2026"/>
    <s v="2026-10931046"/>
    <m/>
    <m/>
    <s v="ABDUXALIMOVA AZIZA ABDUHALIM QIZI"/>
    <s v="40905975830028"/>
    <s v="09.05.1997"/>
    <s v="+998939544044"/>
    <s v="Навоий"/>
    <x v="0"/>
    <s v="Чечакота МФЙ"/>
    <s v="ESANQULOVA LAZIZA SAIT QIZI"/>
    <s v="4080391167134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0:44:49"/>
    <n v="0"/>
    <n v="412000"/>
    <n v="46091.447789351849"/>
    <m/>
    <n v="76827"/>
  </r>
  <r>
    <s v="11552295"/>
    <s v="02.03.2026"/>
    <s v="2026-10930955"/>
    <m/>
    <m/>
    <s v="MAMASOLIYEVA DILDORA NURIDDIN QIZI"/>
    <s v="40812942380094"/>
    <s v="08.12.1994"/>
    <s v="+998936999944"/>
    <s v="Навоий"/>
    <x v="0"/>
    <s v="Чечакота МФЙ"/>
    <s v="ESANQULOVA LAZIZA SAIT QIZI"/>
    <s v="40803911671343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0:44:29"/>
    <n v="0"/>
    <n v="412000"/>
    <n v="46091.447557870371"/>
    <m/>
    <n v="76828"/>
  </r>
  <r>
    <s v="11463412"/>
    <s v="26.02.2026"/>
    <s v="2026-10825240"/>
    <m/>
    <m/>
    <s v="JURAQULOVA FERUZA UKTAMOVNA"/>
    <s v="42403902380025"/>
    <s v="24.03.1990"/>
    <s v="+998931478890"/>
    <s v="Навоий"/>
    <x v="0"/>
    <s v="Чечакота МФЙ"/>
    <s v="ESANQULOVA LAZIZA SAIT QIZI"/>
    <s v="4080391167134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7.03.2026"/>
    <m/>
    <n v="412000"/>
    <m/>
    <d v="2026-03-07T22:09:34"/>
    <n v="0"/>
    <n v="412000"/>
    <n v="46088.923310185186"/>
    <m/>
    <n v="76829"/>
  </r>
  <r>
    <s v="11462143"/>
    <s v="26.02.2026"/>
    <s v="2026-10823689"/>
    <m/>
    <m/>
    <s v="FAYZULLAYEVA GULHAYO G‘ULOMIDDIN QIZI"/>
    <s v="40309912380047"/>
    <s v="03.09.1991"/>
    <s v="+998935678891"/>
    <s v="Навоий"/>
    <x v="0"/>
    <s v="Чечакота МФЙ"/>
    <s v="ESANQULOVA LAZIZA SAIT QIZI"/>
    <s v="40803911671343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7.03.2026"/>
    <m/>
    <n v="412000"/>
    <m/>
    <d v="2026-03-07T22:08:20"/>
    <n v="0"/>
    <n v="412000"/>
    <n v="46088.922453703701"/>
    <m/>
    <n v="76830"/>
  </r>
  <r>
    <s v="11462065"/>
    <s v="26.02.2026"/>
    <s v="2026-10823594"/>
    <m/>
    <m/>
    <s v="FAYZULLAYEVA GULHAYO G‘ULOMIDDIN QIZI"/>
    <s v="40309912380047"/>
    <s v="03.09.1991"/>
    <s v="+998935678891"/>
    <s v="Навоий"/>
    <x v="0"/>
    <s v="Чечакота МФЙ"/>
    <s v="ESANQULOVA LAZIZA SAIT QIZI"/>
    <s v="4080391167134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3.2026"/>
    <s v="Oddiy"/>
    <m/>
    <m/>
    <m/>
    <m/>
    <m/>
    <n v="0"/>
    <m/>
    <m/>
    <m/>
    <m/>
  </r>
  <r>
    <s v="13356099"/>
    <s v="15.06.2026"/>
    <s v="2026-13167220"/>
    <m/>
    <m/>
    <s v="YADGOROV SADRI SAVRIYEVICH"/>
    <s v="32208635780015"/>
    <s v="22.08.1963"/>
    <s v="+998906468484"/>
    <s v="Навоий"/>
    <x v="1"/>
    <s v="Зарметан МФЙ"/>
    <s v="TOLIBOVA SAODAT SOYIB QIZI"/>
    <s v="60208005780013"/>
    <x v="12"/>
    <n v="0"/>
    <n v="0"/>
    <s v="Жараён"/>
    <s v="Таъмир"/>
    <s v="Уй-жойини таъмирлаш харажатларини қоплаш"/>
    <n v="20600000"/>
    <s v="18.06.2026"/>
    <s v="Oddiy"/>
    <m/>
    <m/>
    <m/>
    <m/>
    <m/>
    <n v="0"/>
    <m/>
    <m/>
    <m/>
    <m/>
  </r>
  <r>
    <s v="13353908"/>
    <s v="15.06.2026"/>
    <s v="2026-13164454"/>
    <m/>
    <m/>
    <s v="YADGOROV SADRI SAVRIYEVICH"/>
    <s v="32208635780015"/>
    <s v="22.08.1963"/>
    <s v="+998906468484"/>
    <s v="Навоий"/>
    <x v="1"/>
    <s v="Зарметан МФЙ"/>
    <s v="TOLIBOVA SAODAT SOYIB QIZI"/>
    <s v="60208005780013"/>
    <x v="0"/>
    <n v="0"/>
    <n v="0"/>
    <s v="Рад"/>
    <s v="Таъмир"/>
    <s v="Уй-жойини таъмирлаш харажатларини қоплаш"/>
    <n v="0"/>
    <s v="15.06.2026"/>
    <s v="Oddiy"/>
    <m/>
    <m/>
    <m/>
    <m/>
    <m/>
    <n v="0"/>
    <m/>
    <m/>
    <m/>
    <m/>
  </r>
  <r>
    <s v="13302709"/>
    <s v="11.06.2026"/>
    <s v="2026-13095496"/>
    <m/>
    <m/>
    <s v="TO‘XSANOV SALIM SADULLAYEVICH"/>
    <s v="32705635780011"/>
    <s v="27.05.1963"/>
    <s v="+998900852176"/>
    <s v="Навоий"/>
    <x v="1"/>
    <s v="Зарметан МФЙ"/>
    <s v="TOLIBOVA SAODAT SOYIB QIZI"/>
    <s v="60208005780013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2.06.2026"/>
    <m/>
    <n v="412000"/>
    <m/>
    <d v="2026-06-12T10:01:49"/>
    <n v="0"/>
    <n v="412000"/>
    <n v="46185.417928240742"/>
    <m/>
    <n v="415711"/>
  </r>
  <r>
    <s v="13220951"/>
    <s v="08.06.2026"/>
    <s v="2026-12986481"/>
    <m/>
    <m/>
    <s v="BOLTAYEVA ZEBINISO HIKMATILLOYEVNA"/>
    <s v="41404892330060"/>
    <s v="14.04.1989"/>
    <s v="+998900876788"/>
    <s v="Навоий"/>
    <x v="1"/>
    <s v="Зарметан МФЙ"/>
    <s v="TOLIBOVA SAODAT SOYIB QIZI"/>
    <s v="6020800578001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8.06.2026"/>
    <s v="Oddiy"/>
    <s v="08.06.2026"/>
    <s v="????? ????????"/>
    <n v="2060000"/>
    <s v="Ha"/>
    <d v="2026-06-08T11:21:32"/>
    <n v="0"/>
    <n v="2060000"/>
    <n v="46181.473287037035"/>
    <m/>
    <n v="304180"/>
  </r>
  <r>
    <s v="13002919"/>
    <s v="20.05.2026"/>
    <s v="2026-12694409"/>
    <m/>
    <m/>
    <s v="KURBONOVA GULSANAM SHUKRULLOYEVNA"/>
    <s v="41211802330018"/>
    <s v="12.11.1980"/>
    <s v="+998900870780"/>
    <s v="Навоий"/>
    <x v="1"/>
    <s v="Зарметан МФЙ"/>
    <s v="TOLIBOVA SAODAT SOYIB QIZI"/>
    <s v="60208005780013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20.05.2026"/>
    <s v="Oddiy"/>
    <s v="20.05.2026"/>
    <m/>
    <n v="2060000"/>
    <m/>
    <d v="2026-05-20T09:40:50"/>
    <n v="0"/>
    <n v="2060000"/>
    <n v="46162.403356481482"/>
    <m/>
    <n v="198644"/>
  </r>
  <r>
    <s v="12973173"/>
    <s v="18.05.2026"/>
    <s v="2026-12655366"/>
    <m/>
    <m/>
    <s v="KURBONOVA GULSANAM SHUKRULLOYEVNA"/>
    <s v="41211802330018"/>
    <s v="12.11.1980"/>
    <s v="+998335480309"/>
    <s v="Навоий"/>
    <x v="1"/>
    <s v="Зарметан МФЙ"/>
    <s v="TOLIBOVA SAODAT SOYIB QIZI"/>
    <s v="6020800578001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0.05.2026"/>
    <s v="Oddiy"/>
    <m/>
    <m/>
    <m/>
    <m/>
    <m/>
    <n v="0"/>
    <m/>
    <m/>
    <m/>
    <m/>
  </r>
  <r>
    <s v="12835099"/>
    <s v="06.05.2026"/>
    <s v="2026-12473856"/>
    <m/>
    <m/>
    <s v="BOLTAYEVA ZEBINISO HIKMATILLOYEVNA"/>
    <s v="41404892330060"/>
    <s v="14.04.1989"/>
    <s v="+998900886788"/>
    <s v="Навоий"/>
    <x v="1"/>
    <s v="Зарметан МФЙ"/>
    <s v="TOLIBOVA SAODAT SOYIB QIZI"/>
    <s v="60208005780013"/>
    <x v="2"/>
    <n v="0"/>
    <n v="1"/>
    <s v="Тўланди"/>
    <s v="Озиқ"/>
    <s v="Озиқ-овқат билан боғлиқ харажатларини қоплаш (Озиқ-овқат)"/>
    <n v="412000"/>
    <s v="06.05.2026"/>
    <s v="Oddiy"/>
    <s v="07.05.2026"/>
    <m/>
    <n v="412000"/>
    <m/>
    <d v="2026-05-07T10:13:20"/>
    <n v="0"/>
    <n v="412000"/>
    <n v="46149.425925925927"/>
    <m/>
    <n v="183708"/>
  </r>
  <r>
    <s v="12736320"/>
    <s v="29.04.2026"/>
    <s v="2026-12351857"/>
    <m/>
    <m/>
    <s v="SHABONOV MIRZOBEK SULTON O‘G‘LI"/>
    <s v="31909985780027"/>
    <s v="19.09.1998"/>
    <s v="+998939517412"/>
    <s v="Навоий"/>
    <x v="1"/>
    <s v="Зарметан МФЙ"/>
    <s v="TOLIBOVA SAODAT SOYIB QIZI"/>
    <s v="60208005780013"/>
    <x v="2"/>
    <n v="0"/>
    <n v="1"/>
    <s v="Тўланди"/>
    <s v="Озиқ"/>
    <s v="Озиқ-овқат билан боғлиқ харажатларини қоплаш (Озиқ-овқат)"/>
    <n v="412000"/>
    <s v="29.04.2026"/>
    <s v="Oddiy"/>
    <s v="30.04.2026"/>
    <m/>
    <n v="412000"/>
    <m/>
    <d v="2026-04-30T09:42:10"/>
    <n v="0"/>
    <n v="412000"/>
    <n v="46142.404282407406"/>
    <m/>
    <n v="173571"/>
  </r>
  <r>
    <s v="12736250"/>
    <s v="29.04.2026"/>
    <s v="2026-12351764"/>
    <m/>
    <m/>
    <s v="XIROCHEVA SHOXIDA ILXOMOVNA"/>
    <s v="40511882330021"/>
    <s v="05.11.1988"/>
    <s v="+998912534349"/>
    <s v="Навоий"/>
    <x v="1"/>
    <s v="Зарметан МФЙ"/>
    <s v="TOLIBOVA SAODAT SOYIB QIZI"/>
    <s v="60208005780013"/>
    <x v="2"/>
    <n v="0"/>
    <n v="1"/>
    <s v="Тўланди"/>
    <s v="Озиқ"/>
    <s v="Озиқ-овқат билан боғлиқ харажатларини қоплаш (Озиқ-овқат)"/>
    <n v="412000"/>
    <s v="29.04.2026"/>
    <s v="Oddiy"/>
    <s v="30.04.2026"/>
    <m/>
    <n v="412000"/>
    <m/>
    <d v="2026-04-30T09:41:50"/>
    <n v="0"/>
    <n v="412000"/>
    <n v="46142.404050925928"/>
    <m/>
    <n v="173572"/>
  </r>
  <r>
    <s v="12224784"/>
    <s v="26.03.2026"/>
    <s v="2026-11730015"/>
    <m/>
    <m/>
    <s v="SHABONOVA KAMOLA SULTON QIZI"/>
    <s v="42503935780020"/>
    <s v="25.03.1993"/>
    <s v="+998939517412"/>
    <s v="Навоий"/>
    <x v="1"/>
    <s v="Зарметан МФЙ"/>
    <s v="TOLIBOVA SAODAT SOYIB QIZI"/>
    <s v="60208005780013"/>
    <x v="2"/>
    <n v="0"/>
    <n v="1"/>
    <s v="Тўланди"/>
    <s v="Озиқ"/>
    <s v="Озиқ-овқат билан боғлиқ харажатларини қоплаш (Озиқ-овқат)"/>
    <n v="412000"/>
    <s v="30.03.2026"/>
    <s v="Oddiy"/>
    <s v="06.04.2026"/>
    <m/>
    <n v="412000"/>
    <m/>
    <d v="2026-04-06T14:29:30"/>
    <n v="0"/>
    <n v="412000"/>
    <n v="46118.603819444441"/>
    <m/>
    <n v="145679"/>
  </r>
  <r>
    <s v="11788424"/>
    <s v="10.03.2026"/>
    <s v="2026-11214406"/>
    <m/>
    <m/>
    <s v="SAVRIYEVA FARIDA BAXSHILLO QIZI"/>
    <s v="40407975780054"/>
    <s v="04.07.1997"/>
    <s v="+998918460868"/>
    <s v="Навоий"/>
    <x v="1"/>
    <s v="Зарметан МФЙ"/>
    <s v="TOLIBOVA SAODAT SOYIB QIZI"/>
    <s v="6020800578001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8:40:09"/>
    <n v="0"/>
    <n v="412000"/>
    <n v="46092.361215277779"/>
    <m/>
    <n v="112986"/>
  </r>
  <r>
    <s v="11787821"/>
    <s v="10.03.2026"/>
    <s v="2026-11213651"/>
    <m/>
    <m/>
    <s v="BOBOQULOVA OYJAMOL BAXTIYOR QIZI"/>
    <s v="60301025850017"/>
    <s v="03.01.2002"/>
    <s v="+998912524303"/>
    <s v="Навоий"/>
    <x v="1"/>
    <s v="Зарметан МФЙ"/>
    <s v="TOLIBOVA SAODAT SOYIB QIZI"/>
    <s v="6020800578001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8:39:51"/>
    <n v="0"/>
    <n v="412000"/>
    <n v="46092.361006944448"/>
    <m/>
    <n v="112990"/>
  </r>
  <r>
    <s v="11787736"/>
    <s v="10.03.2026"/>
    <s v="2026-11213549"/>
    <m/>
    <m/>
    <s v="RAXMONOVA MADINA SUNATILLOYEVNA"/>
    <s v="42008892330092"/>
    <s v="20.08.1989"/>
    <s v="+998948460500"/>
    <s v="Навоий"/>
    <x v="1"/>
    <s v="Зарметан МФЙ"/>
    <s v="TOLIBOVA SAODAT SOYIB QIZI"/>
    <s v="60208005780013"/>
    <x v="1"/>
    <n v="0"/>
    <n v="0"/>
    <s v="Рад"/>
    <s v="Озиқ"/>
    <s v="Озиқ-овқат билан боғлиқ харажатларини қоплаш (Озиқ-овқат)"/>
    <n v="0"/>
    <s v="12.05.2026"/>
    <s v="Oddiy"/>
    <s v="11.03.2026"/>
    <m/>
    <n v="412000"/>
    <m/>
    <d v="2026-03-11T08:39:29"/>
    <n v="0"/>
    <n v="412000"/>
    <n v="46092.360752314817"/>
    <m/>
    <n v="112991"/>
  </r>
  <r>
    <s v="11787183"/>
    <s v="10.03.2026"/>
    <s v="2026-11212896"/>
    <m/>
    <m/>
    <s v="OCHILOVA ZUMRAD CHO‘LIYEVNA"/>
    <s v="40512602330110"/>
    <s v="05.12.1960"/>
    <s v="+998993726332"/>
    <s v="Навоий"/>
    <x v="1"/>
    <s v="Зарметан МФЙ"/>
    <s v="TOLIBOVA SAODAT SOYIB QIZI"/>
    <s v="6020800578001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8:39:00"/>
    <n v="0"/>
    <n v="412000"/>
    <n v="46092.36041666667"/>
    <m/>
    <n v="112995"/>
  </r>
  <r>
    <s v="11735127"/>
    <s v="07.03.2026"/>
    <s v="2026-11144163"/>
    <m/>
    <m/>
    <s v="XOLMURODOVA JASMINA JASUR QIZI"/>
    <s v="61608075780033"/>
    <s v="16.08.2007"/>
    <s v="+998912534323"/>
    <s v="Навоий"/>
    <x v="1"/>
    <s v="Зарметан МФЙ"/>
    <s v="TOLIBOVA SAODAT SOYIB QIZI"/>
    <s v="60208005780013"/>
    <x v="2"/>
    <n v="0"/>
    <n v="1"/>
    <s v="Тўланди"/>
    <s v="Озиқ"/>
    <s v="Озиқ-овқат билан боғлиқ харажатларини қоплаш (Озиқ-овқат)"/>
    <n v="412000"/>
    <s v="08.03.2026"/>
    <s v="Oddiy"/>
    <s v="11.03.2026"/>
    <m/>
    <n v="412000"/>
    <m/>
    <d v="2026-03-11T08:40:25"/>
    <n v="0"/>
    <n v="412000"/>
    <n v="46092.361400462964"/>
    <m/>
    <n v="102338"/>
  </r>
  <r>
    <s v="13175487"/>
    <s v="04.06.2026"/>
    <s v="2026-12924526"/>
    <m/>
    <m/>
    <s v="AG‘ZAMOVA NURNISO AG‘ZAMOVNA"/>
    <s v="41811892380012"/>
    <s v="18.11.1989"/>
    <s v="+998948891889"/>
    <s v="Навоий"/>
    <x v="0"/>
    <s v="Хўжақўрғон МФЙ"/>
    <s v="NARZIYEVA SEVARA OYBEK QIZI"/>
    <s v="42108932380080"/>
    <x v="5"/>
    <n v="0"/>
    <n v="0"/>
    <s v="Қарор"/>
    <s v="Озиқ"/>
    <s v="Озиқ-овқат билан боғлиқ харажатларини қоплаш (Озиқ-овқат)"/>
    <n v="412000"/>
    <s v="04.06.2026"/>
    <s v="Oddiy"/>
    <s v="12.06.2026"/>
    <s v="????? ????????"/>
    <n v="412000"/>
    <s v="Ha"/>
    <d v="2026-06-12T16:30:32"/>
    <n v="0"/>
    <n v="412000"/>
    <n v="46185.68787037037"/>
    <m/>
    <n v="279808"/>
  </r>
  <r>
    <s v="13169948"/>
    <s v="03.06.2026"/>
    <s v="2026-12917242"/>
    <m/>
    <m/>
    <s v="JANIQULOV ULMASJON SHAXOBIDDIN O‘G‘LI"/>
    <s v="32704975830015"/>
    <s v="27.04.1997"/>
    <s v="+998938971550"/>
    <s v="Навоий"/>
    <x v="0"/>
    <s v="Хўжақўрғон МФЙ"/>
    <s v="NARZIYEVA SEVARA OYBEK QIZI"/>
    <s v="4210893238008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6.2026"/>
    <s v="Oddiy"/>
    <m/>
    <m/>
    <m/>
    <m/>
    <m/>
    <n v="0"/>
    <m/>
    <m/>
    <m/>
    <m/>
  </r>
  <r>
    <s v="13169922"/>
    <s v="03.06.2026"/>
    <s v="2026-12917211"/>
    <m/>
    <m/>
    <s v="JANIQULOV ULMASJON SHAXOBIDDIN O‘G‘LI"/>
    <s v="32704975830015"/>
    <s v="27.04.1997"/>
    <s v="+998938971550"/>
    <s v="Навоий"/>
    <x v="0"/>
    <s v="Хўжақўрғон МФЙ"/>
    <s v="NARZIYEVA SEVARA OYBEK QIZI"/>
    <s v="42108932380080"/>
    <x v="5"/>
    <n v="0"/>
    <n v="0"/>
    <s v="Қарор"/>
    <s v="Озиқ"/>
    <s v="Озиқ-овқат билан боғлиқ харажатларини қоплаш (Озиқ-овқат)"/>
    <n v="412000"/>
    <s v="03.06.2026"/>
    <s v="Oddiy"/>
    <s v="04.06.2026"/>
    <s v="????? ????????"/>
    <n v="412000"/>
    <s v="Ha"/>
    <d v="2026-06-04T08:48:04"/>
    <n v="0"/>
    <n v="412000"/>
    <n v="46177.366712962961"/>
    <m/>
    <n v="256883"/>
  </r>
  <r>
    <s v="13167553"/>
    <s v="03.06.2026"/>
    <s v="2026-12913938"/>
    <m/>
    <m/>
    <s v="HUSANOVA MADINA XASANOVNA"/>
    <s v="42806872380057"/>
    <s v="28.06.1987"/>
    <s v="+998501502887"/>
    <s v="Навоий"/>
    <x v="0"/>
    <s v="Хўжақўрғон МФЙ"/>
    <s v="NARZIYEVA SEVARA OYBEK QIZI"/>
    <s v="42108932380080"/>
    <x v="5"/>
    <n v="0"/>
    <n v="0"/>
    <s v="Қарор"/>
    <s v="Озиқ"/>
    <s v="Озиқ-овқат билан боғлиқ харажатларини қоплаш (Озиқ-овқат)"/>
    <n v="412000"/>
    <s v="03.06.2026"/>
    <s v="Oddiy"/>
    <s v="04.06.2026"/>
    <s v="????? ????????"/>
    <n v="412000"/>
    <s v="Ha"/>
    <d v="2026-06-04T09:04:23"/>
    <n v="0"/>
    <n v="412000"/>
    <n v="46177.37804398148"/>
    <m/>
    <n v="255702"/>
  </r>
  <r>
    <s v="13162167"/>
    <s v="03.06.2026"/>
    <s v="2026-12906917"/>
    <m/>
    <m/>
    <s v="ABDUXALIMOVA MUNIRA SOBIRIDDIN QIZI"/>
    <s v="61207025830020"/>
    <s v="12.07.2002"/>
    <s v="+998993309502"/>
    <s v="Навоий"/>
    <x v="0"/>
    <s v="Хўжақўрғон МФЙ"/>
    <s v="NARZIYEVA SEVARA OYBEK QIZI"/>
    <s v="42108932380080"/>
    <x v="0"/>
    <n v="0"/>
    <n v="0"/>
    <s v="Рад"/>
    <s v="Озиқ"/>
    <s v="Озиқ-овқат билан боғлиқ харажатларини қоплаш (Озиқ-овқат)"/>
    <n v="0"/>
    <s v="03.06.2026"/>
    <s v="Oddiy"/>
    <m/>
    <m/>
    <m/>
    <m/>
    <m/>
    <n v="0"/>
    <m/>
    <m/>
    <m/>
    <m/>
  </r>
  <r>
    <s v="13130749"/>
    <s v="02.06.2026"/>
    <s v="2026-12866743"/>
    <m/>
    <m/>
    <s v="ARZIQULOVA FOTIMA SHUKUROVNA"/>
    <s v="40705642380016"/>
    <s v="07.05.1964"/>
    <s v="+998934627268"/>
    <s v="Навоий"/>
    <x v="0"/>
    <s v="Хўжақўрғон МФЙ"/>
    <s v="NARZIYEVA SEVARA OYBEK QIZI"/>
    <s v="42108932380080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4.06.2026"/>
    <m/>
    <n v="412000"/>
    <m/>
    <d v="2026-06-04T09:06:47"/>
    <n v="0"/>
    <n v="412000"/>
    <n v="46177.379710648151"/>
    <m/>
    <n v="227645"/>
  </r>
  <r>
    <s v="13052460"/>
    <s v="22.05.2026"/>
    <s v="2026-12759295"/>
    <m/>
    <m/>
    <s v="ESONOV SARDOR SHERZOD O‘G‘LI"/>
    <s v="30701965830051"/>
    <s v="07.01.1996"/>
    <s v="+998931962966"/>
    <s v="Навоий"/>
    <x v="0"/>
    <s v="Хўжақўрғон МФЙ"/>
    <s v="NARZIYEVA SEVARA OYBEK QIZI"/>
    <s v="42108932380080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26.05.2026"/>
    <m/>
    <n v="412000"/>
    <m/>
    <d v="2026-05-26T11:48:11"/>
    <n v="0"/>
    <n v="412000"/>
    <n v="46168.491793981484"/>
    <m/>
    <n v="207314"/>
  </r>
  <r>
    <s v="13035115"/>
    <s v="21.05.2026"/>
    <s v="2026-12736724"/>
    <s v="RIZOYEVA NAFISA BARNOQUL QIZI"/>
    <s v="42703942380158"/>
    <s v="PIRMAMATOVA NARGIZA QODIR QIZI"/>
    <s v="62003165830035"/>
    <s v="20.03.2016"/>
    <s v="+998940528594"/>
    <s v="Навоий"/>
    <x v="0"/>
    <s v="Хўжақўрғон МФЙ"/>
    <s v="NARZIYEVA SEVARA OYBEK QIZI"/>
    <s v="42108932380080"/>
    <x v="8"/>
    <n v="0"/>
    <n v="0"/>
    <s v="Жараён"/>
    <s v="Даволаниш"/>
    <s v="Жарроҳлик амалиётисиз даволаниш харажатларини қоплаш"/>
    <n v="20600000"/>
    <s v="21.05.2026"/>
    <s v="Oddiy"/>
    <m/>
    <m/>
    <m/>
    <m/>
    <m/>
    <n v="0"/>
    <m/>
    <m/>
    <m/>
    <m/>
  </r>
  <r>
    <s v="13001406"/>
    <s v="20.05.2026"/>
    <s v="2026-12692560"/>
    <m/>
    <m/>
    <s v="NARZIQULOVA SHAXLO MIYLIQULOVNA"/>
    <s v="40404842380029"/>
    <s v="04.04.1984"/>
    <s v="+998940842784"/>
    <s v="Навоий"/>
    <x v="0"/>
    <s v="Хўжақўрғон МФЙ"/>
    <s v="NARZIYEVA SEVARA OYBEK QIZI"/>
    <s v="42108932380080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1.05.2026"/>
    <m/>
    <n v="412000"/>
    <m/>
    <d v="2026-05-21T16:36:24"/>
    <n v="0"/>
    <n v="412000"/>
    <n v="46163.691944444443"/>
    <m/>
    <n v="198506"/>
  </r>
  <r>
    <s v="13001381"/>
    <s v="20.05.2026"/>
    <s v="2026-12692531"/>
    <m/>
    <m/>
    <s v="NARZIQULOVA SHAXLO MIYLIQULOVNA"/>
    <s v="40404842380029"/>
    <s v="04.04.1984"/>
    <s v="+998940842784"/>
    <s v="Навоий"/>
    <x v="0"/>
    <s v="Хўжақўрғон МФЙ"/>
    <s v="NARZIYEVA SEVARA OYBEK QIZI"/>
    <s v="42108932380080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20.05.2026"/>
    <s v="Oddiy"/>
    <s v="21.05.2026"/>
    <s v="????? ????????"/>
    <n v="2060000"/>
    <s v="Ha"/>
    <d v="2026-05-21T16:37:46"/>
    <n v="0"/>
    <n v="2060000"/>
    <n v="46163.692893518521"/>
    <m/>
    <n v="198613"/>
  </r>
  <r>
    <s v="12974516"/>
    <s v="18.05.2026"/>
    <s v="2026-12657073"/>
    <m/>
    <m/>
    <s v="ESONOV SARDOR SHERZOD O‘G‘LI"/>
    <s v="30701965830051"/>
    <s v="07.01.1996"/>
    <s v="+998938131176"/>
    <s v="Навоий"/>
    <x v="0"/>
    <s v="Хўжақўрғон МФЙ"/>
    <s v="NARZIYEVA SEVARA OYBEK QIZI"/>
    <s v="42108932380080"/>
    <x v="0"/>
    <n v="0"/>
    <n v="0"/>
    <s v="Рад"/>
    <s v="Озиқ"/>
    <s v="Озиқ-овқат билан боғлиқ харажатларини қоплаш (Озиқ-овқат)"/>
    <n v="0"/>
    <s v="19.05.2026"/>
    <s v="Oddiy"/>
    <m/>
    <m/>
    <m/>
    <m/>
    <m/>
    <n v="0"/>
    <m/>
    <m/>
    <m/>
    <m/>
  </r>
  <r>
    <s v="12926949"/>
    <s v="14.05.2026"/>
    <s v="2026-12595633"/>
    <m/>
    <m/>
    <s v="RIZOYEVA NAFISA BARNOQUL QIZI"/>
    <s v="42703942380158"/>
    <s v="27.03.1994"/>
    <s v="+998940528594"/>
    <s v="Навоий"/>
    <x v="0"/>
    <s v="Хўжақўрғон МФЙ"/>
    <s v="NARZIYEVA SEVARA OYBEK QIZI"/>
    <s v="4210893238008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4.05.2026"/>
    <s v="Oddiy"/>
    <m/>
    <m/>
    <m/>
    <m/>
    <m/>
    <n v="0"/>
    <m/>
    <m/>
    <m/>
    <m/>
  </r>
  <r>
    <s v="12924870"/>
    <s v="14.05.2026"/>
    <s v="2026-12593172"/>
    <m/>
    <m/>
    <s v="RIZOYEVA NAFISA BARNOQUL QIZI"/>
    <s v="42703942380158"/>
    <s v="27.03.1994"/>
    <s v="+998940528594"/>
    <s v="Навоий"/>
    <x v="0"/>
    <s v="Хўжақўрғон МФЙ"/>
    <s v="NARZIYEVA SEVARA OYBEK QIZI"/>
    <s v="42108932380080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21.05.2026"/>
    <m/>
    <n v="412000"/>
    <m/>
    <d v="2026-05-21T16:36:54"/>
    <n v="0"/>
    <n v="412000"/>
    <n v="46163.692291666666"/>
    <m/>
    <n v="190173"/>
  </r>
  <r>
    <s v="12608427"/>
    <s v="17.04.2026"/>
    <s v="2026-12189062"/>
    <m/>
    <m/>
    <s v="IMAMOV AZIM NIMATOVICH"/>
    <s v="31301685830013"/>
    <s v="13.01.1968"/>
    <s v="+998942556368"/>
    <s v="Навоий"/>
    <x v="0"/>
    <s v="Хўжақўрғон МФЙ"/>
    <s v="NARZIYEVA SEVARA OYBEK QIZI"/>
    <s v="42108932380080"/>
    <x v="2"/>
    <n v="0"/>
    <n v="1"/>
    <s v="Тўланди"/>
    <s v="Озиқ"/>
    <s v="Озиқ-овқат билан боғлиқ харажатларини қоплаш (Озиқ-овқат)"/>
    <n v="412000"/>
    <s v="18.04.2026"/>
    <s v="Oddiy"/>
    <s v="22.04.2026"/>
    <m/>
    <n v="412000"/>
    <m/>
    <d v="2026-04-22T10:58:53"/>
    <n v="0"/>
    <n v="412000"/>
    <n v="46134.457557870373"/>
    <m/>
    <n v="159925"/>
  </r>
  <r>
    <s v="12607150"/>
    <s v="17.04.2026"/>
    <s v="2026-12187575"/>
    <m/>
    <m/>
    <s v="XUSANOVA GULSANAM SHOSAITOVNA"/>
    <s v="42306812380043"/>
    <s v="23.06.1981"/>
    <s v="+998507770681"/>
    <s v="Навоий"/>
    <x v="0"/>
    <s v="Хўжақўрғон МФЙ"/>
    <s v="NARZIYEVA SEVARA OYBEK QIZI"/>
    <s v="4210893238008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8.04.2026"/>
    <s v="Oddiy"/>
    <m/>
    <m/>
    <m/>
    <m/>
    <m/>
    <n v="0"/>
    <m/>
    <m/>
    <m/>
    <m/>
  </r>
  <r>
    <s v="12606953"/>
    <s v="17.04.2026"/>
    <s v="2026-12187340"/>
    <m/>
    <m/>
    <s v="XUSANOVA GULSANAM SHOSAITOVNA"/>
    <s v="42306812380043"/>
    <s v="23.06.1981"/>
    <s v="+998507770681"/>
    <s v="Навоий"/>
    <x v="0"/>
    <s v="Хўжақўрғон МФЙ"/>
    <s v="NARZIYEVA SEVARA OYBEK QIZI"/>
    <s v="42108932380080"/>
    <x v="2"/>
    <n v="0"/>
    <n v="1"/>
    <s v="Тўланди"/>
    <s v="Озиқ"/>
    <s v="Озиқ-овқат билан боғлиқ харажатларини қоплаш (Озиқ-овқат)"/>
    <n v="412000"/>
    <s v="18.04.2026"/>
    <s v="Oddiy"/>
    <s v="22.04.2026"/>
    <m/>
    <n v="412000"/>
    <m/>
    <d v="2026-04-22T10:59:21"/>
    <n v="0"/>
    <n v="412000"/>
    <n v="46134.457881944443"/>
    <m/>
    <n v="159923"/>
  </r>
  <r>
    <s v="12520907"/>
    <s v="10.04.2026"/>
    <s v="2026-12083654"/>
    <m/>
    <m/>
    <s v="SUYAROVA FARANGIZ SHUHRAT QIZI"/>
    <s v="40306975830056"/>
    <s v="03.06.1997"/>
    <s v="+998933919703"/>
    <s v="Навоий"/>
    <x v="0"/>
    <s v="Хўжақўрғон МФЙ"/>
    <s v="NARZIYEVA SEVARA OYBEK QIZI"/>
    <s v="42108932380080"/>
    <x v="0"/>
    <n v="0"/>
    <n v="0"/>
    <s v="Рад"/>
    <s v="Озиқ"/>
    <s v="Озиқ-овқат билан боғлиқ харажатларини қоплаш (Озиқ-овқат)"/>
    <n v="0"/>
    <s v="18.04.2026"/>
    <s v="Oddiy"/>
    <m/>
    <m/>
    <m/>
    <m/>
    <m/>
    <n v="0"/>
    <m/>
    <m/>
    <m/>
    <m/>
  </r>
  <r>
    <s v="12181319"/>
    <s v="25.03.2026"/>
    <s v="2026-11678183"/>
    <m/>
    <m/>
    <s v="IMAMOV AZIM NIMATOVICH"/>
    <s v="31301685830013"/>
    <s v="13.01.1968"/>
    <s v="+998942556368"/>
    <s v="Навоий"/>
    <x v="0"/>
    <s v="Хўжақўрғон МФЙ"/>
    <s v="NARZIYEVA SEVARA OYBEK QIZI"/>
    <s v="42108932380080"/>
    <x v="0"/>
    <n v="0"/>
    <n v="0"/>
    <s v="Рад"/>
    <s v="Озиқ"/>
    <s v="Озиқ-овқат билан боғлиқ харажатларини қоплаш (Озиқ-овқат)"/>
    <n v="0"/>
    <s v="25.03.2026"/>
    <s v="Oddiy"/>
    <m/>
    <m/>
    <m/>
    <m/>
    <m/>
    <n v="0"/>
    <m/>
    <m/>
    <m/>
    <m/>
  </r>
  <r>
    <s v="11731949"/>
    <s v="07.03.2026"/>
    <s v="2026-11140500"/>
    <m/>
    <m/>
    <s v="YAXSHILIKOVA UMIDA YAXYOYEVNA"/>
    <s v="40812852380115"/>
    <s v="08.12.1985"/>
    <s v="+998997972825"/>
    <s v="Навоий"/>
    <x v="0"/>
    <s v="Хўжақўрғон МФЙ"/>
    <s v="NARZIYEVA SEVARA OYBEK QIZI"/>
    <s v="42108932380080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10:42:02"/>
    <n v="0"/>
    <n v="412000"/>
    <n v="46088.445856481485"/>
    <m/>
    <n v="93563"/>
  </r>
  <r>
    <s v="11731934"/>
    <s v="07.03.2026"/>
    <s v="2026-11140480"/>
    <m/>
    <m/>
    <s v="NARZIQULOVA SHAXLO MIYLIQULOVNA"/>
    <s v="40404842380029"/>
    <s v="04.04.1984"/>
    <s v="+998997972825"/>
    <s v="Навоий"/>
    <x v="0"/>
    <s v="Хўжақўрғон МФЙ"/>
    <s v="NARZIYEVA SEVARA OYBEK QIZI"/>
    <s v="42108932380080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31824"/>
    <s v="07.03.2026"/>
    <s v="2026-11140350"/>
    <m/>
    <m/>
    <s v="DEHQONOVA GULSIMA YORMAMATOVNA"/>
    <s v="41310862380145"/>
    <s v="13.10.1986"/>
    <s v="+998943760504"/>
    <s v="Навоий"/>
    <x v="0"/>
    <s v="Хўжақўрғон МФЙ"/>
    <s v="NARZIYEVA SEVARA OYBEK QIZI"/>
    <s v="42108932380080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31722"/>
    <s v="07.03.2026"/>
    <s v="2026-11140233"/>
    <m/>
    <m/>
    <s v="XOLMATOVA UMIDA SAMANDAROVNA"/>
    <s v="41708882380025"/>
    <s v="17.08.1988"/>
    <s v="+998957210687"/>
    <s v="Навоий"/>
    <x v="0"/>
    <s v="Хўжақўрғон МФЙ"/>
    <s v="NARZIYEVA SEVARA OYBEK QIZI"/>
    <s v="42108932380080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10:54:59"/>
    <n v="0"/>
    <n v="412000"/>
    <n v="46088.45484953704"/>
    <m/>
    <n v="93132"/>
  </r>
  <r>
    <s v="11669201"/>
    <s v="05.03.2026"/>
    <s v="2026-11067799"/>
    <m/>
    <m/>
    <s v="YAXSHILIKOVA UMIDA YAXYOYEVNA"/>
    <s v="40812852380115"/>
    <s v="08.12.1985"/>
    <s v="+998933001985"/>
    <s v="Навоий"/>
    <x v="0"/>
    <s v="Хўжақўрғон МФЙ"/>
    <s v="NARZIYEVA SEVARA OYBEK QIZI"/>
    <s v="4210893238008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2.03.2026"/>
    <s v="Oddiy"/>
    <s v="23.03.2026"/>
    <m/>
    <n v="2060000"/>
    <m/>
    <d v="2026-03-23T12:11:01"/>
    <n v="0"/>
    <n v="2060000"/>
    <n v="46104.507650462961"/>
    <m/>
    <n v="131575"/>
  </r>
  <r>
    <s v="11644190"/>
    <s v="04.03.2026"/>
    <s v="2026-11038281"/>
    <m/>
    <m/>
    <s v="YAXSHILIKOVA UMIDA YAXYOYEVNA"/>
    <s v="40812852380115"/>
    <s v="08.12.1985"/>
    <s v="+998933001985"/>
    <s v="Навоий"/>
    <x v="0"/>
    <s v="Хўжақўрғон МФЙ"/>
    <s v="NARZIYEVA SEVARA OYBEK QIZI"/>
    <s v="42108932380080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43857"/>
    <s v="04.03.2026"/>
    <s v="2026-11037883"/>
    <m/>
    <m/>
    <s v="HUSANOVA NODIRA JAHONGIR QIZI"/>
    <s v="42007985830066"/>
    <s v="20.07.1998"/>
    <s v="+998942526484"/>
    <s v="Навоий"/>
    <x v="0"/>
    <s v="Хўжақўрғон МФЙ"/>
    <s v="NARZIYEVA SEVARA OYBEK QIZI"/>
    <s v="42108932380080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10:49:04"/>
    <n v="0"/>
    <n v="412000"/>
    <n v="46088.450740740744"/>
    <m/>
    <n v="93127"/>
  </r>
  <r>
    <s v="11643414"/>
    <s v="04.03.2026"/>
    <s v="2026-11037379"/>
    <m/>
    <m/>
    <s v="SHIRINOVA RISOLAT MURODULLA QIZI"/>
    <s v="40610945830033"/>
    <s v="06.10.1994"/>
    <s v="+998930090694"/>
    <s v="Навоий"/>
    <x v="0"/>
    <s v="Хўжақўрғон МФЙ"/>
    <s v="NARZIYEVA SEVARA OYBEK QIZI"/>
    <s v="42108932380080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42550"/>
    <s v="04.03.2026"/>
    <s v="2026-11036365"/>
    <m/>
    <m/>
    <s v="XOLMATOVA UMIDA SAMANDAROVNA"/>
    <s v="41708882380025"/>
    <s v="17.08.1988"/>
    <s v="+998942278088"/>
    <s v="Навоий"/>
    <x v="0"/>
    <s v="Хўжақўрғон МФЙ"/>
    <s v="NARZIYEVA SEVARA OYBEK QIZI"/>
    <s v="42108932380080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42137"/>
    <s v="04.03.2026"/>
    <s v="2026-11035870"/>
    <m/>
    <m/>
    <s v="DEHQONOVA GULSIMA YORMAMATOVNA"/>
    <s v="41310862380145"/>
    <s v="13.10.1986"/>
    <s v="+998943760504"/>
    <s v="Навоий"/>
    <x v="0"/>
    <s v="Хўжақўрғон МФЙ"/>
    <s v="NARZIYEVA SEVARA OYBEK QIZI"/>
    <s v="42108932380080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41861"/>
    <s v="04.03.2026"/>
    <s v="2026-11035561"/>
    <m/>
    <m/>
    <s v="NARZIQULOVA SHAXLO MIYLIQULOVNA"/>
    <s v="40404842380029"/>
    <s v="04.04.1984"/>
    <s v="+998941860484"/>
    <s v="Навоий"/>
    <x v="0"/>
    <s v="Хўжақўрғон МФЙ"/>
    <s v="NARZIYEVA SEVARA OYBEK QIZI"/>
    <s v="42108932380080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255054"/>
    <s v="18.02.2026"/>
    <s v="2026-10568839"/>
    <m/>
    <m/>
    <s v="NARZIQULOVA SHAXLO MIYLIQULOVNA"/>
    <s v="40404842380029"/>
    <s v="04.04.1984"/>
    <s v="+998941860484"/>
    <s v="Навоий"/>
    <x v="0"/>
    <s v="Хўжақўрғон МФЙ"/>
    <s v="NARZIYEVA SEVARA OYBEK QIZI"/>
    <s v="42108932380080"/>
    <x v="2"/>
    <n v="0"/>
    <n v="1"/>
    <s v="Тўланди"/>
    <s v="Коммунал"/>
    <s v="Коммунал харажатларни қоплаш"/>
    <n v="412000"/>
    <s v="19.02.2026"/>
    <s v="Oddiy"/>
    <s v="07.03.2026"/>
    <m/>
    <n v="412000"/>
    <m/>
    <d v="2026-03-07T10:43:13"/>
    <n v="0"/>
    <n v="412000"/>
    <n v="46088.44667824074"/>
    <m/>
    <n v="64954"/>
  </r>
  <r>
    <s v="11254944"/>
    <s v="18.02.2026"/>
    <s v="2026-10568712"/>
    <m/>
    <m/>
    <s v="DEHQONOVA GULSIMA YORMAMATOVNA"/>
    <s v="41310862380145"/>
    <s v="13.10.1986"/>
    <s v="+998943760504"/>
    <s v="Навоий"/>
    <x v="0"/>
    <s v="Хўжақўрғон МФЙ"/>
    <s v="NARZIYEVA SEVARA OYBEK QIZI"/>
    <s v="42108932380080"/>
    <x v="0"/>
    <n v="0"/>
    <n v="0"/>
    <s v="Рад"/>
    <s v="Коммунал"/>
    <s v="Коммунал харажатларни қоплаш"/>
    <n v="0"/>
    <s v="19.02.2026"/>
    <s v="Oddiy"/>
    <m/>
    <m/>
    <m/>
    <m/>
    <m/>
    <n v="0"/>
    <m/>
    <m/>
    <m/>
    <m/>
  </r>
  <r>
    <s v="13247301"/>
    <s v="09.06.2026"/>
    <s v="2026-13021015"/>
    <m/>
    <m/>
    <s v="BAKIROV XAYDAR XXX"/>
    <s v="30306532360016"/>
    <s v="03.06.1953"/>
    <s v="+998990439079"/>
    <s v="Навоий"/>
    <x v="2"/>
    <s v="Каттасой МФЙ"/>
    <s v="MURODOV NE’MAT XOLMIRZOYEVICH"/>
    <s v="32209892360015"/>
    <x v="6"/>
    <n v="0"/>
    <n v="0"/>
    <s v="Рад"/>
    <s v="Озиқ"/>
    <s v="Озиқ-овқат билан боғлиқ харажатларини қоплаш (Озиқ-овқат)"/>
    <n v="0"/>
    <s v="23.06.2026"/>
    <s v="Oddiy"/>
    <m/>
    <m/>
    <m/>
    <m/>
    <m/>
    <n v="0"/>
    <m/>
    <m/>
    <m/>
    <m/>
  </r>
  <r>
    <s v="12660651"/>
    <s v="22.04.2026"/>
    <s v="2026-12253876"/>
    <m/>
    <m/>
    <s v="MEXLIYEVA CHAMANOY XXX"/>
    <s v="41003462360021"/>
    <s v="10.03.1946"/>
    <s v="+998993838919"/>
    <s v="Навоий"/>
    <x v="2"/>
    <s v="Каттасой МФЙ"/>
    <s v="MURODOV NE’MAT XOLMIRZOYEVICH"/>
    <s v="32209892360015"/>
    <x v="6"/>
    <n v="0"/>
    <n v="0"/>
    <s v="Рад"/>
    <s v="Озиқ"/>
    <s v="Озиқ-овқат билан боғлиқ харажатларини қоплаш (Озиқ-овқат)"/>
    <n v="0"/>
    <s v="23.06.2026"/>
    <s v="Oddiy"/>
    <m/>
    <m/>
    <m/>
    <m/>
    <m/>
    <n v="0"/>
    <m/>
    <m/>
    <m/>
    <m/>
  </r>
  <r>
    <s v="11856506"/>
    <s v="12.03.2026"/>
    <s v="2026-11295728"/>
    <m/>
    <m/>
    <s v="TILABOVA FOTIMA SHAVKAROVNA"/>
    <s v="40709842360061"/>
    <s v="07.09.1984"/>
    <s v="+998770561181"/>
    <s v="Навоий"/>
    <x v="2"/>
    <s v="Каттасой МФЙ"/>
    <s v="MURODOV NE’MAT XOLMIRZOYEVICH"/>
    <s v="32209892360015"/>
    <x v="10"/>
    <n v="0"/>
    <n v="0"/>
    <s v="Жараён"/>
    <s v="Озиқ"/>
    <s v="Озиқ-овқат билан боғлиқ харажатларини қоплаш (Озиқ-овқат)"/>
    <n v="412000"/>
    <m/>
    <s v="Oddiy"/>
    <m/>
    <m/>
    <m/>
    <m/>
    <m/>
    <n v="0"/>
    <m/>
    <m/>
    <m/>
    <m/>
  </r>
  <r>
    <s v="11795332"/>
    <s v="11.03.2026"/>
    <s v="2026-11222778"/>
    <m/>
    <m/>
    <s v="JO‘RAYEVA SHAXNOZA O‘SARBOY QIZI"/>
    <s v="41412966400025"/>
    <s v="14.12.1996"/>
    <s v="+998994351690"/>
    <s v="Навоий"/>
    <x v="2"/>
    <s v="Каттасой МФЙ"/>
    <s v="MURODOV NE’MAT XOLMIRZOYEVICH"/>
    <s v="32209892360015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2:54:40"/>
    <n v="0"/>
    <n v="412000"/>
    <n v="46093.537962962961"/>
    <m/>
    <n v="120632"/>
  </r>
  <r>
    <s v="11794958"/>
    <s v="11.03.2026"/>
    <s v="2026-11222359"/>
    <m/>
    <m/>
    <s v="QO‘ZIYEVA GULNORA ALIBOYEVNA"/>
    <s v="41906912880035"/>
    <s v="19.06.1991"/>
    <s v="+998992306585"/>
    <s v="Навоий"/>
    <x v="2"/>
    <s v="Каттасой МФЙ"/>
    <s v="MURODOV NE’MAT XOLMIRZOYEVICH"/>
    <s v="32209892360015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2:54:09"/>
    <n v="0"/>
    <n v="412000"/>
    <n v="46093.537604166668"/>
    <m/>
    <n v="120669"/>
  </r>
  <r>
    <s v="11794750"/>
    <s v="11.03.2026"/>
    <s v="2026-11222130"/>
    <m/>
    <m/>
    <s v="MUXAMMADOVA MARHABO ABULOVNA"/>
    <s v="43110902360012"/>
    <s v="31.10.1990"/>
    <s v="+998933125883"/>
    <s v="Навоий"/>
    <x v="2"/>
    <s v="Каттасой МФЙ"/>
    <s v="MURODOV NE’MAT XOLMIRZOYEVICH"/>
    <s v="32209892360015"/>
    <x v="1"/>
    <n v="0"/>
    <n v="0"/>
    <s v="Рад"/>
    <s v="Озиқ"/>
    <s v="Озиқ-овқат билан боғлиқ харажатларини қоплаш (Озиқ-овқат)"/>
    <n v="0"/>
    <s v="13.05.2026"/>
    <s v="Oddiy"/>
    <s v="12.03.2026"/>
    <m/>
    <n v="412000"/>
    <m/>
    <d v="2026-03-12T12:53:35"/>
    <n v="0"/>
    <n v="412000"/>
    <n v="46093.537210648145"/>
    <m/>
    <n v="120676"/>
  </r>
  <r>
    <s v="11731337"/>
    <s v="07.03.2026"/>
    <s v="2026-11139805"/>
    <m/>
    <m/>
    <s v="MEXLIYEVA CHAMANOY XXX"/>
    <s v="41003462360021"/>
    <s v="10.03.1946"/>
    <s v="+998958422191"/>
    <s v="Навоий"/>
    <x v="2"/>
    <s v="Каттасой МФЙ"/>
    <s v="MURODOV NE’MAT XOLMIRZOYEVICH"/>
    <s v="32209892360015"/>
    <x v="6"/>
    <n v="0"/>
    <n v="0"/>
    <s v="Рад"/>
    <s v="Озиқ"/>
    <s v="Озиқ-овқат билан боғлиқ харажатларини қоплаш (Озиқ-овқат)"/>
    <n v="0"/>
    <s v="09.03.2026"/>
    <s v="Oddiy"/>
    <m/>
    <m/>
    <m/>
    <m/>
    <m/>
    <n v="0"/>
    <m/>
    <m/>
    <m/>
    <m/>
  </r>
  <r>
    <s v="11713975"/>
    <s v="06.03.2026"/>
    <s v="2026-11119502"/>
    <m/>
    <m/>
    <s v="PARDAYEVA FARAHNOZ TO`YBOYEVNA"/>
    <s v="41809985800028"/>
    <s v="18.09.1998"/>
    <s v="+998995590165"/>
    <s v="Навоий"/>
    <x v="2"/>
    <s v="Каттасой МФЙ"/>
    <s v="MURODOV NE’MAT XOLMIRZOYEVICH"/>
    <s v="32209892360015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2.03.2026"/>
    <m/>
    <n v="412000"/>
    <m/>
    <d v="2026-03-12T12:39:10"/>
    <n v="0"/>
    <n v="412000"/>
    <n v="46093.527199074073"/>
    <m/>
    <n v="102731"/>
  </r>
  <r>
    <s v="11640955"/>
    <s v="04.03.2026"/>
    <s v="2026-11034503"/>
    <m/>
    <m/>
    <s v="XOLNAZAROVA BUNAFSHA NURIDDINOVNA"/>
    <s v="42203995800079"/>
    <s v="22.03.1999"/>
    <s v="+998952619792"/>
    <s v="Навоий"/>
    <x v="2"/>
    <s v="Каттасой МФЙ"/>
    <s v="MURODOV NE’MAT XOLMIRZOYEVICH"/>
    <s v="32209892360015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2.03.2026"/>
    <m/>
    <n v="412000"/>
    <m/>
    <d v="2026-03-12T12:40:06"/>
    <n v="0"/>
    <n v="412000"/>
    <n v="46093.52784722222"/>
    <m/>
    <n v="102732"/>
  </r>
  <r>
    <s v="11639611"/>
    <s v="04.03.2026"/>
    <s v="2026-11032953"/>
    <m/>
    <m/>
    <s v="QURBONOVA GULINISO SHAVKATOVNA"/>
    <s v="40105925800017"/>
    <s v="01.05.1992"/>
    <s v="+998772048999"/>
    <s v="Навоий"/>
    <x v="2"/>
    <s v="Каттасой МФЙ"/>
    <s v="MURODOV NE’MAT XOLMIRZOYEVICH"/>
    <s v="32209892360015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2.03.2026"/>
    <m/>
    <n v="412000"/>
    <m/>
    <d v="2026-03-12T12:40:33"/>
    <n v="0"/>
    <n v="412000"/>
    <n v="46093.52815972222"/>
    <m/>
    <n v="102733"/>
  </r>
  <r>
    <s v="11638038"/>
    <s v="04.03.2026"/>
    <s v="2026-11031134"/>
    <m/>
    <m/>
    <s v="JO‘LIBEKOVA FARANGIS MIRZAQUL QIZI"/>
    <s v="41210985800022"/>
    <s v="12.10.1998"/>
    <s v="+998995991298"/>
    <s v="Навоий"/>
    <x v="2"/>
    <s v="Каттасой МФЙ"/>
    <s v="MURODOV NE’MAT XOLMIRZOYEVICH"/>
    <s v="32209892360015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2.03.2026"/>
    <m/>
    <n v="412000"/>
    <m/>
    <d v="2026-03-12T12:41:03"/>
    <n v="0"/>
    <n v="412000"/>
    <n v="46093.528506944444"/>
    <m/>
    <n v="102734"/>
  </r>
  <r>
    <s v="13019021"/>
    <s v="20.05.2026"/>
    <s v="2026-12715798"/>
    <m/>
    <m/>
    <s v="AXMADOVA FOTIMA IBADULLAYEVNA"/>
    <s v="42804852350070"/>
    <s v="28.04.1985"/>
    <s v="+998936602316"/>
    <s v="Навоий"/>
    <x v="7"/>
    <s v="Гулистон МФЙ"/>
    <s v="SHODIYEV MUZAFFAR SULAYMONOVICH"/>
    <s v="30208872350053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1.05.2026"/>
    <m/>
    <n v="412000"/>
    <m/>
    <d v="2026-05-21T09:39:35"/>
    <n v="0"/>
    <n v="412000"/>
    <n v="46163.402488425927"/>
    <m/>
    <n v="201691"/>
  </r>
  <r>
    <s v="11583562"/>
    <s v="03.03.2026"/>
    <s v="2026-10967097"/>
    <m/>
    <m/>
    <s v="DJABBAROVA NILUFAR KUDRATOVNA"/>
    <s v="40204832340039"/>
    <s v="02.04.1983"/>
    <s v="+998941028081"/>
    <s v="Навоий"/>
    <x v="7"/>
    <s v="Гулистон МФЙ"/>
    <s v="SHODIYEV MUZAFFAR SULAYMONOVICH"/>
    <s v="30208872350053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583212"/>
    <s v="03.03.2026"/>
    <s v="2026-10966683"/>
    <m/>
    <m/>
    <s v="ELIMOVA RA’NO BEKMUROTOVNA"/>
    <s v="42909805790010"/>
    <s v="29.09.1980"/>
    <s v="+998935338184"/>
    <s v="Навоий"/>
    <x v="7"/>
    <s v="Гулистон МФЙ"/>
    <s v="SHODIYEV MUZAFFAR SULAYMONOVICH"/>
    <s v="3020887235005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09:32:47"/>
    <n v="0"/>
    <n v="412000"/>
    <n v="46093.397766203707"/>
    <m/>
    <n v="108736"/>
  </r>
  <r>
    <s v="11582807"/>
    <s v="03.03.2026"/>
    <s v="2026-10966220"/>
    <m/>
    <m/>
    <s v="TOSHPULATOVA GULNORA ORZIKULOVNA"/>
    <s v="43108872350034"/>
    <s v="31.08.1987"/>
    <s v="+998952379876"/>
    <s v="Навоий"/>
    <x v="7"/>
    <s v="Гулистон МФЙ"/>
    <s v="SHODIYEV MUZAFFAR SULAYMONOVICH"/>
    <s v="30208872350053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582260"/>
    <s v="03.03.2026"/>
    <s v="2026-10965580"/>
    <m/>
    <m/>
    <s v="JO‘RAYEVA GULNOZA BEKMUROTOVNA"/>
    <s v="42602912350013"/>
    <s v="26.02.1991"/>
    <s v="+998935882691"/>
    <s v="Навоий"/>
    <x v="7"/>
    <s v="Гулистон МФЙ"/>
    <s v="SHODIYEV MUZAFFAR SULAYMONOVICH"/>
    <s v="3020887235005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09:33:02"/>
    <n v="0"/>
    <n v="412000"/>
    <n v="46093.397939814815"/>
    <m/>
    <n v="108726"/>
  </r>
  <r>
    <s v="11573933"/>
    <s v="03.03.2026"/>
    <s v="2026-10955559"/>
    <m/>
    <m/>
    <s v="O‘SAROVA SADOQAT NURULLOYEVNA"/>
    <s v="41412892330030"/>
    <s v="14.12.1989"/>
    <s v="+998933667494"/>
    <s v="Навоий"/>
    <x v="7"/>
    <s v="Гулистон МФЙ"/>
    <s v="SHODIYEV MUZAFFAR SULAYMONOVICH"/>
    <s v="3020887235005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09:33:15"/>
    <n v="0"/>
    <n v="412000"/>
    <n v="46093.398090277777"/>
    <m/>
    <n v="108724"/>
  </r>
  <r>
    <s v="10728135"/>
    <s v="10.01.2026"/>
    <s v="2026-09938410"/>
    <m/>
    <m/>
    <s v="SHARIPOV ABDURAZAX DJUMAYEVICH"/>
    <s v="32807642320010"/>
    <s v="28.07.1964"/>
    <s v="+998934600806"/>
    <s v="Навоий"/>
    <x v="7"/>
    <s v="Гулистон МФЙ"/>
    <s v="SHODIYEV MUZAFFAR SULAYMONOVICH"/>
    <s v="30208872350053"/>
    <x v="2"/>
    <n v="0"/>
    <n v="1"/>
    <s v="Тўланди"/>
    <s v="Таъмир"/>
    <s v="Уй-жойини таъмирлаш харажатларини қоплаш"/>
    <n v="20600000"/>
    <s v="10.01.2026"/>
    <s v="Oddiy"/>
    <s v="10.01.2026"/>
    <s v="????? ????????"/>
    <n v="12000000"/>
    <s v="Ha"/>
    <d v="2026-01-10T11:46:45"/>
    <n v="0"/>
    <n v="12000000"/>
    <n v="46032.490798611114"/>
    <m/>
    <n v="55630"/>
  </r>
  <r>
    <s v="13153865"/>
    <s v="03.06.2026"/>
    <s v="2026-12896417"/>
    <m/>
    <m/>
    <s v="SHUHRATOVA DILINORA SHARIFJONOVNA"/>
    <s v="60509036100042"/>
    <s v="05.09.2003"/>
    <s v="+998330302871"/>
    <s v="Навоий"/>
    <x v="7"/>
    <s v="Янги куч МФЙ"/>
    <s v="EGAMBERDIYEV BEKZOD ELMURODOVICH"/>
    <s v="30101832350077"/>
    <x v="0"/>
    <n v="0"/>
    <n v="0"/>
    <s v="Рад"/>
    <s v="Озиқ"/>
    <s v="Озиқ-овқат билан боғлиқ харажатларини қоплаш (Озиқ-овқат)"/>
    <n v="0"/>
    <s v="03.06.2026"/>
    <s v="Oddiy"/>
    <m/>
    <m/>
    <m/>
    <m/>
    <m/>
    <n v="0"/>
    <m/>
    <m/>
    <m/>
    <m/>
  </r>
  <r>
    <s v="13131256"/>
    <s v="02.06.2026"/>
    <s v="2026-12867385"/>
    <m/>
    <m/>
    <s v="JUMAYEV SOBIT NURMUMIN O‘G‘LI"/>
    <s v="30101955790042"/>
    <s v="01.01.1995"/>
    <s v="+998931586618"/>
    <s v="Навоий"/>
    <x v="7"/>
    <s v="Янги куч МФЙ"/>
    <s v="EGAMBERDIYEV BEKZOD ELMURODOVICH"/>
    <s v="3010183235007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2.06.2026"/>
    <s v="Oddiy"/>
    <s v="02.06.2026"/>
    <s v="????? ????????"/>
    <n v="2060000"/>
    <s v="Ha"/>
    <d v="2026-06-02T11:27:03"/>
    <n v="0"/>
    <n v="2060000"/>
    <n v="46175.477118055554"/>
    <m/>
    <n v="217936"/>
  </r>
  <r>
    <s v="13131189"/>
    <s v="02.06.2026"/>
    <s v="2026-12867302"/>
    <m/>
    <m/>
    <s v="JUMAYEV SOBIT NURMUMIN O‘G‘LI"/>
    <s v="30101955790042"/>
    <s v="01.01.1995"/>
    <s v="+998931586618"/>
    <s v="Навоий"/>
    <x v="7"/>
    <s v="Янги куч МФЙ"/>
    <s v="EGAMBERDIYEV BEKZOD ELMURODOVICH"/>
    <s v="30101832350077"/>
    <x v="0"/>
    <n v="0"/>
    <n v="0"/>
    <s v="Рад"/>
    <s v="Озиқ"/>
    <s v="Озиқ-овқат билан боғлиқ харажатларини қоплаш (Озиқ-овқат)"/>
    <n v="0"/>
    <s v="02.06.2026"/>
    <s v="Oddiy"/>
    <m/>
    <m/>
    <m/>
    <m/>
    <m/>
    <n v="0"/>
    <m/>
    <m/>
    <m/>
    <m/>
  </r>
  <r>
    <s v="13107921"/>
    <s v="01.06.2026"/>
    <s v="2026-12835988"/>
    <m/>
    <m/>
    <s v="SAFAROVA ZARRINA NEMATILLOYEVNA"/>
    <s v="42006915800018"/>
    <s v="20.06.1991"/>
    <s v="+998953273139"/>
    <s v="Навоий"/>
    <x v="7"/>
    <s v="Янги куч МФЙ"/>
    <s v="EGAMBERDIYEV BEKZOD ELMURODOVICH"/>
    <s v="30101832350077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1.06.2026"/>
    <s v="Oddiy"/>
    <s v="01.06.2026"/>
    <s v="????? ????????"/>
    <n v="2060000"/>
    <s v="Ha"/>
    <d v="2026-06-01T15:19:11"/>
    <n v="0"/>
    <n v="2060000"/>
    <n v="46174.638321759259"/>
    <m/>
    <n v="214100"/>
  </r>
  <r>
    <s v="13107790"/>
    <s v="01.06.2026"/>
    <s v="2026-12835831"/>
    <m/>
    <m/>
    <s v="SAFAROVA ZARRINA NEMATILLOYEVNA"/>
    <s v="42006915800018"/>
    <s v="20.06.1991"/>
    <s v="+998953273139"/>
    <s v="Навоий"/>
    <x v="7"/>
    <s v="Янги куч МФЙ"/>
    <s v="EGAMBERDIYEV BEKZOD ELMURODOVICH"/>
    <s v="30101832350077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1.06.2026"/>
    <m/>
    <n v="412000"/>
    <m/>
    <d v="2026-06-01T15:00:23"/>
    <n v="0"/>
    <n v="412000"/>
    <n v="46174.6252662037"/>
    <m/>
    <n v="214088"/>
  </r>
  <r>
    <s v="13076058"/>
    <s v="25.05.2026"/>
    <s v="2026-12792852"/>
    <m/>
    <m/>
    <s v="FAYZULLAYEVA SEVARA G‘AYRAT QIZI"/>
    <s v="61811005790022"/>
    <s v="18.11.2000"/>
    <s v="+998950383296"/>
    <s v="Навоий"/>
    <x v="7"/>
    <s v="Янги куч МФЙ"/>
    <s v="EGAMBERDIYEV BEKZOD ELMURODOVICH"/>
    <s v="3010183235007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5.05.2026"/>
    <s v="Oddiy"/>
    <s v="25.05.2026"/>
    <m/>
    <n v="2060000"/>
    <m/>
    <d v="2026-05-25T18:20:56"/>
    <n v="0"/>
    <n v="2060000"/>
    <n v="46167.764537037037"/>
    <m/>
    <n v="210689"/>
  </r>
  <r>
    <s v="13076029"/>
    <s v="25.05.2026"/>
    <s v="2026-12792811"/>
    <m/>
    <m/>
    <s v="FAYZULLAYEVA SEVARA G‘AYRAT QIZI"/>
    <s v="61811005790022"/>
    <s v="18.11.2000"/>
    <s v="+998950383296"/>
    <s v="Навоий"/>
    <x v="7"/>
    <s v="Янги куч МФЙ"/>
    <s v="EGAMBERDIYEV BEKZOD ELMURODOVICH"/>
    <s v="30101832350077"/>
    <x v="2"/>
    <n v="0"/>
    <n v="1"/>
    <s v="Тўланди"/>
    <s v="Озиқ"/>
    <s v="Озиқ-овқат билан боғлиқ харажатларини қоплаш (Озиқ-овқат)"/>
    <n v="412000"/>
    <s v="25.05.2026"/>
    <s v="Oddiy"/>
    <s v="25.05.2026"/>
    <m/>
    <n v="412000"/>
    <m/>
    <d v="2026-05-25T18:21:30"/>
    <n v="0"/>
    <n v="412000"/>
    <n v="46167.764930555553"/>
    <m/>
    <n v="210687"/>
  </r>
  <r>
    <s v="13075959"/>
    <s v="25.05.2026"/>
    <s v="2026-12792716"/>
    <m/>
    <m/>
    <s v="QULDASHOVA ELYUFAR MANSUR QIZI"/>
    <s v="41810912350037"/>
    <s v="18.10.1991"/>
    <s v="+998701158513"/>
    <s v="Навоий"/>
    <x v="7"/>
    <s v="Янги куч МФЙ"/>
    <s v="EGAMBERDIYEV BEKZOD ELMURODOVICH"/>
    <s v="30101832350077"/>
    <x v="2"/>
    <n v="0"/>
    <n v="1"/>
    <s v="Тўланди"/>
    <s v="Озиқ"/>
    <s v="Озиқ-овқат билан боғлиқ харажатларини қоплаш (Озиқ-овқат)"/>
    <n v="412000"/>
    <s v="25.05.2026"/>
    <s v="Oddiy"/>
    <s v="25.05.2026"/>
    <m/>
    <n v="412000"/>
    <m/>
    <d v="2026-05-25T18:21:14"/>
    <n v="0"/>
    <n v="412000"/>
    <n v="46167.764745370368"/>
    <m/>
    <n v="210688"/>
  </r>
  <r>
    <s v="13002036"/>
    <s v="20.05.2026"/>
    <s v="2026-12693329"/>
    <m/>
    <m/>
    <s v="BEGAYEV EL’YOR DILMURATOVICH"/>
    <s v="30306862350075"/>
    <s v="03.06.1986"/>
    <s v="+998334028685"/>
    <s v="Навоий"/>
    <x v="7"/>
    <s v="Янги куч МФЙ"/>
    <s v="EGAMBERDIYEV BEKZOD ELMURODOVICH"/>
    <s v="30101832350077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1.05.2026"/>
    <m/>
    <n v="412000"/>
    <m/>
    <d v="2026-05-21T08:22:12"/>
    <n v="0"/>
    <n v="412000"/>
    <n v="46163.348749999997"/>
    <m/>
    <n v="201393"/>
  </r>
  <r>
    <s v="12940646"/>
    <s v="14.05.2026"/>
    <s v="2026-12613221"/>
    <m/>
    <m/>
    <s v="UMURZOQOVA GULCHEXRA USMONOVNA"/>
    <s v="42210852350055"/>
    <s v="22.10.1985"/>
    <s v="+998999997647"/>
    <s v="Навоий"/>
    <x v="7"/>
    <s v="Янги куч МФЙ"/>
    <s v="EGAMBERDIYEV BEKZOD ELMURODOVICH"/>
    <s v="3010183235007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4.05.2026"/>
    <s v="Oddiy"/>
    <s v="20.05.2026"/>
    <m/>
    <n v="2060000"/>
    <m/>
    <d v="2026-05-20T11:51:30"/>
    <n v="0"/>
    <n v="2060000"/>
    <n v="46162.494097222225"/>
    <m/>
    <n v="197753"/>
  </r>
  <r>
    <s v="12940601"/>
    <s v="14.05.2026"/>
    <s v="2026-12613163"/>
    <m/>
    <m/>
    <s v="UMURZOQOVA GULCHEXRA USMONOVNA"/>
    <s v="42210852350055"/>
    <s v="22.10.1985"/>
    <s v="+998999997647"/>
    <s v="Навоий"/>
    <x v="7"/>
    <s v="Янги куч МФЙ"/>
    <s v="EGAMBERDIYEV BEKZOD ELMURODOVICH"/>
    <s v="30101832350077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20.05.2026"/>
    <m/>
    <n v="412000"/>
    <m/>
    <d v="2026-05-20T11:51:07"/>
    <n v="0"/>
    <n v="412000"/>
    <n v="46162.493831018517"/>
    <m/>
    <n v="198096"/>
  </r>
  <r>
    <s v="12895678"/>
    <s v="12.05.2026"/>
    <s v="2026-12555045"/>
    <m/>
    <m/>
    <s v="O‘ROQOVA OYSHAXAR JAVBROVNA"/>
    <s v="40104682350014"/>
    <s v="01.04.1968"/>
    <s v="+998942040168"/>
    <s v="Навоий"/>
    <x v="7"/>
    <s v="Янги куч МФЙ"/>
    <s v="EGAMBERDIYEV BEKZOD ELMURODOVICH"/>
    <s v="3010183235007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5.2026"/>
    <s v="Oddiy"/>
    <m/>
    <m/>
    <m/>
    <m/>
    <m/>
    <n v="0"/>
    <m/>
    <m/>
    <m/>
    <m/>
  </r>
  <r>
    <s v="12895607"/>
    <s v="12.05.2026"/>
    <s v="2026-12554955"/>
    <m/>
    <m/>
    <s v="O‘ROQOVA OYSHAXAR JAVBROVNA"/>
    <s v="40104682350014"/>
    <s v="01.04.1968"/>
    <s v="+998942040168"/>
    <s v="Навоий"/>
    <x v="7"/>
    <s v="Янги куч МФЙ"/>
    <s v="EGAMBERDIYEV BEKZOD ELMURODOVICH"/>
    <s v="30101832350077"/>
    <x v="2"/>
    <n v="0"/>
    <n v="1"/>
    <s v="Тўланди"/>
    <s v="Озиқ"/>
    <s v="Озиқ-овқат билан боғлиқ харажатларини қоплаш (Озиқ-овқат)"/>
    <n v="412000"/>
    <s v="12.05.2026"/>
    <s v="Oddiy"/>
    <s v="14.05.2026"/>
    <m/>
    <n v="412000"/>
    <m/>
    <d v="2026-05-14T10:09:39"/>
    <n v="0"/>
    <n v="412000"/>
    <n v="46156.423368055555"/>
    <m/>
    <n v="188445"/>
  </r>
  <r>
    <s v="12094109"/>
    <s v="19.03.2026"/>
    <s v="2026-11575781"/>
    <m/>
    <m/>
    <s v="ISKANDAROV ZUFARJON ISROILOVICH"/>
    <s v="31107815790037"/>
    <s v="11.07.1981"/>
    <s v="+998934370772"/>
    <s v="Навоий"/>
    <x v="7"/>
    <s v="Янги куч МФЙ"/>
    <s v="EGAMBERDIYEV BEKZOD ELMURODOVICH"/>
    <s v="30101832350077"/>
    <x v="2"/>
    <n v="0"/>
    <n v="2"/>
    <s v="Тўланди"/>
    <s v="Озиқ"/>
    <s v="Озиқ-овқат билан боғлиқ харажатларини қоплаш (Озиқ-овқат)"/>
    <n v="412000"/>
    <s v="19.03.2026"/>
    <s v="Oddiy"/>
    <s v="19.03.2026"/>
    <m/>
    <n v="412000"/>
    <m/>
    <d v="2026-03-19T10:52:37"/>
    <n v="0"/>
    <n v="412000"/>
    <n v="46100.453206018516"/>
    <m/>
    <n v="139725"/>
  </r>
  <r>
    <s v="11584741"/>
    <s v="03.03.2026"/>
    <s v="2026-10968481"/>
    <m/>
    <m/>
    <s v="XOLBUTAYEVA DILBAR ABSALOMOVNA"/>
    <s v="42411872350016"/>
    <s v="24.11.1987"/>
    <s v="+998933111987"/>
    <s v="Навоий"/>
    <x v="7"/>
    <s v="Янги куч МФЙ"/>
    <s v="EGAMBERDIYEV BEKZOD ELMURODOVICH"/>
    <s v="3010183235007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3.03.2026"/>
    <s v="Oddiy"/>
    <s v="04.03.2026"/>
    <m/>
    <n v="2060000"/>
    <m/>
    <d v="2026-03-04T14:28:32"/>
    <n v="0"/>
    <n v="2060000"/>
    <n v="46085.603148148148"/>
    <m/>
    <n v="70315"/>
  </r>
  <r>
    <s v="11584693"/>
    <s v="03.03.2026"/>
    <s v="2026-10968427"/>
    <m/>
    <m/>
    <s v="XOLBUTAYEVA DILBAR ABSALOMOVNA"/>
    <s v="42411872350016"/>
    <s v="24.11.1987"/>
    <s v="+998933111987"/>
    <s v="Навоий"/>
    <x v="7"/>
    <s v="Янги куч МФЙ"/>
    <s v="EGAMBERDIYEV BEKZOD ELMURODOVICH"/>
    <s v="30101832350077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0:10:42"/>
    <n v="0"/>
    <n v="412000"/>
    <n v="46085.424097222225"/>
    <m/>
    <n v="68952"/>
  </r>
  <r>
    <s v="11583814"/>
    <s v="03.03.2026"/>
    <s v="2026-10967384"/>
    <m/>
    <m/>
    <s v="ERNAZAROVA ZULXUMOR TOSHPULAT QIZI"/>
    <s v="42611932350059"/>
    <s v="26.11.1993"/>
    <s v="+998777312693"/>
    <s v="Навоий"/>
    <x v="7"/>
    <s v="Янги куч МФЙ"/>
    <s v="EGAMBERDIYEV BEKZOD ELMURODOVICH"/>
    <s v="3010183235007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3.2026"/>
    <s v="Oddiy"/>
    <m/>
    <m/>
    <m/>
    <m/>
    <m/>
    <n v="0"/>
    <m/>
    <m/>
    <m/>
    <m/>
  </r>
  <r>
    <s v="11583723"/>
    <s v="03.03.2026"/>
    <s v="2026-10967278"/>
    <m/>
    <m/>
    <s v="ERNAZAROVA ZULXUMOR TOSHPULAT QIZI"/>
    <s v="42611932350059"/>
    <s v="26.11.1993"/>
    <s v="+998777312693"/>
    <s v="Навоий"/>
    <x v="7"/>
    <s v="Янги куч МФЙ"/>
    <s v="EGAMBERDIYEV BEKZOD ELMURODOVICH"/>
    <s v="30101832350077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83582"/>
    <s v="03.03.2026"/>
    <s v="2026-10967120"/>
    <m/>
    <m/>
    <s v="QODIROVA MAHBUBA XXX"/>
    <s v="40405842350052"/>
    <s v="04.05.1984"/>
    <s v="+998997566469"/>
    <s v="Навоий"/>
    <x v="7"/>
    <s v="Янги куч МФЙ"/>
    <s v="EGAMBERDIYEV BEKZOD ELMURODOVICH"/>
    <s v="30101832350077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0:11:01"/>
    <n v="0"/>
    <n v="412000"/>
    <n v="46085.424317129633"/>
    <m/>
    <n v="68951"/>
  </r>
  <r>
    <s v="11583488"/>
    <s v="03.03.2026"/>
    <s v="2026-10967014"/>
    <m/>
    <m/>
    <s v="KILICHEVA NOZIMA OLIMOVNA"/>
    <s v="42603883960010"/>
    <s v="26.03.1988"/>
    <s v="+998944821526"/>
    <s v="Навоий"/>
    <x v="7"/>
    <s v="Янги куч МФЙ"/>
    <s v="EGAMBERDIYEV BEKZOD ELMURODOVICH"/>
    <s v="3010183235007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3.2026"/>
    <s v="Oddiy"/>
    <m/>
    <m/>
    <m/>
    <m/>
    <m/>
    <n v="0"/>
    <m/>
    <m/>
    <m/>
    <m/>
  </r>
  <r>
    <s v="11583433"/>
    <s v="03.03.2026"/>
    <s v="2026-10966951"/>
    <m/>
    <m/>
    <s v="KILICHEVA NOZIMA OLIMOVNA"/>
    <s v="42603883960010"/>
    <s v="26.03.1988"/>
    <s v="+998944821526"/>
    <s v="Навоий"/>
    <x v="7"/>
    <s v="Янги куч МФЙ"/>
    <s v="EGAMBERDIYEV BEKZOD ELMURODOVICH"/>
    <s v="30101832350077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0:10:20"/>
    <n v="0"/>
    <n v="412000"/>
    <n v="46085.423842592594"/>
    <m/>
    <n v="68953"/>
  </r>
  <r>
    <s v="11583317"/>
    <s v="03.03.2026"/>
    <s v="2026-10966807"/>
    <m/>
    <m/>
    <s v="NARZULLAYEVA MARIYA NAJMIDDIN QIZI"/>
    <s v="40310955790014"/>
    <s v="03.10.1995"/>
    <s v="+998937100395"/>
    <s v="Навоий"/>
    <x v="7"/>
    <s v="Янги куч МФЙ"/>
    <s v="EGAMBERDIYEV BEKZOD ELMURODOVICH"/>
    <s v="3010183235007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3.2026"/>
    <s v="Oddiy"/>
    <m/>
    <m/>
    <m/>
    <m/>
    <m/>
    <n v="0"/>
    <m/>
    <m/>
    <m/>
    <m/>
  </r>
  <r>
    <s v="11583275"/>
    <s v="03.03.2026"/>
    <s v="2026-10966754"/>
    <m/>
    <m/>
    <s v="NARZULLAYEVA MARIYA NAJMIDDIN QIZI"/>
    <s v="40310955790014"/>
    <s v="03.10.1995"/>
    <s v="+998937100395"/>
    <s v="Навоий"/>
    <x v="7"/>
    <s v="Янги куч МФЙ"/>
    <s v="EGAMBERDIYEV BEKZOD ELMURODOVICH"/>
    <s v="30101832350077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0:09:59"/>
    <n v="0"/>
    <n v="412000"/>
    <n v="46085.42359953704"/>
    <m/>
    <n v="68954"/>
  </r>
  <r>
    <s v="11467154"/>
    <s v="26.02.2026"/>
    <s v="2026-10829693"/>
    <m/>
    <m/>
    <s v="UROQOVA SADAF ABDUXOMIDOVNA"/>
    <s v="40103852380107"/>
    <s v="01.03.1985"/>
    <s v="+998935840185"/>
    <s v="Навоий"/>
    <x v="7"/>
    <s v="Янги куч МФЙ"/>
    <s v="EGAMBERDIYEV BEKZOD ELMURODOVICH"/>
    <s v="30101832350077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0:09:35"/>
    <n v="0"/>
    <n v="412000"/>
    <n v="46085.423321759263"/>
    <m/>
    <n v="68955"/>
  </r>
  <r>
    <s v="11467094"/>
    <s v="26.02.2026"/>
    <s v="2026-10829624"/>
    <m/>
    <m/>
    <s v="UROQOVA SADAF ABDUXOMIDOVNA"/>
    <s v="40103852380107"/>
    <s v="01.03.1985"/>
    <s v="+998935840185"/>
    <s v="Навоий"/>
    <x v="7"/>
    <s v="Янги куч МФЙ"/>
    <s v="EGAMBERDIYEV BEKZOD ELMURODOVICH"/>
    <s v="3010183235007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6.02.2026"/>
    <s v="Oddiy"/>
    <m/>
    <m/>
    <m/>
    <m/>
    <m/>
    <n v="0"/>
    <m/>
    <m/>
    <m/>
    <m/>
  </r>
  <r>
    <s v="11320449"/>
    <s v="20.02.2026"/>
    <s v="2026-10645634"/>
    <m/>
    <m/>
    <s v="RO‘ZIYEV FARHOD MUZAFFAROVICH"/>
    <s v="31402842350035"/>
    <s v="14.02.1984"/>
    <s v="+998935840185"/>
    <s v="Навоий"/>
    <x v="7"/>
    <s v="Янги куч МФЙ"/>
    <s v="EGAMBERDIYEV BEKZOD ELMURODOVICH"/>
    <s v="30101832350077"/>
    <x v="0"/>
    <n v="0"/>
    <n v="0"/>
    <s v="Рад"/>
    <s v="Коммунал"/>
    <s v="Коммунал харажатларни қоплаш"/>
    <n v="0"/>
    <s v="20.02.2026"/>
    <s v="Oddiy"/>
    <m/>
    <m/>
    <m/>
    <m/>
    <m/>
    <n v="0"/>
    <m/>
    <m/>
    <m/>
    <m/>
  </r>
  <r>
    <s v="13125974"/>
    <s v="02.06.2026"/>
    <s v="2026-12860905"/>
    <m/>
    <m/>
    <s v="YUSUPOVA GAVXAR BEKMURATOVNA"/>
    <s v="41109822350067"/>
    <s v="11.09.1982"/>
    <s v="+998931997723"/>
    <s v="Навоий"/>
    <x v="7"/>
    <s v="Навкар МФЙ"/>
    <s v="ISLOMOVA MOHINA RUSTAM QIZI"/>
    <s v="62103025790014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2.06.2026"/>
    <s v="Oddiy"/>
    <s v="02.06.2026"/>
    <m/>
    <n v="2060000"/>
    <m/>
    <d v="2026-06-02T10:28:57"/>
    <n v="0"/>
    <n v="2060000"/>
    <n v="46175.43677083333"/>
    <m/>
    <n v="215968"/>
  </r>
  <r>
    <s v="13094394"/>
    <s v="30.05.2026"/>
    <s v="2026-12818248"/>
    <m/>
    <m/>
    <s v="YUSUPOVA GAVXAR BEKMURATOVNA"/>
    <s v="41109822350067"/>
    <s v="11.09.1982"/>
    <s v="+998931997723"/>
    <s v="Навоий"/>
    <x v="7"/>
    <s v="Навкар МФЙ"/>
    <s v="ISLOMOVA MOHINA RUSTAM QIZI"/>
    <s v="62103025790014"/>
    <x v="2"/>
    <n v="0"/>
    <n v="1"/>
    <s v="Тўланди"/>
    <s v="Озиқ"/>
    <s v="Озиқ-овқат билан боғлиқ харажатларини қоплаш (Озиқ-овқат)"/>
    <n v="412000"/>
    <s v="30.05.2026"/>
    <s v="Oddiy"/>
    <s v="01.06.2026"/>
    <m/>
    <n v="412000"/>
    <m/>
    <d v="2026-06-01T10:06:26"/>
    <n v="0"/>
    <n v="412000"/>
    <n v="46174.421134259261"/>
    <m/>
    <n v="212649"/>
  </r>
  <r>
    <s v="13079245"/>
    <s v="25.05.2026"/>
    <s v="2026-12797368"/>
    <m/>
    <m/>
    <s v="BABAJANOVA NAZOKAT ABDIKADIR QIZI"/>
    <s v="61801005790018"/>
    <s v="18.01.2000"/>
    <s v="+998773304515"/>
    <s v="Навоий"/>
    <x v="7"/>
    <s v="Навкар МФЙ"/>
    <s v="ISLOMOVA MOHINA RUSTAM QIZI"/>
    <s v="62103025790014"/>
    <x v="2"/>
    <n v="0"/>
    <n v="1"/>
    <s v="Тўланди"/>
    <s v="Озиқ"/>
    <s v="Озиқ-овқат билан боғлиқ харажатларини қоплаш (Озиқ-овқат)"/>
    <n v="412000"/>
    <s v="25.05.2026"/>
    <s v="Oddiy"/>
    <s v="26.05.2026"/>
    <m/>
    <n v="412000"/>
    <m/>
    <d v="2026-05-26T12:25:30"/>
    <n v="0"/>
    <n v="412000"/>
    <n v="46168.517708333333"/>
    <m/>
    <n v="211157"/>
  </r>
  <r>
    <s v="13078810"/>
    <s v="25.05.2026"/>
    <s v="2026-12796732"/>
    <m/>
    <m/>
    <s v="BOBOKALONOVA XONZODA RAJABBOYEVNA"/>
    <s v="40101685790016"/>
    <s v="01.01.1968"/>
    <s v="+998940573139"/>
    <s v="Навоий"/>
    <x v="7"/>
    <s v="Навкар МФЙ"/>
    <s v="ISLOMOVA MOHINA RUSTAM QIZI"/>
    <s v="62103025790014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s v="????? ????????"/>
    <n v="412000"/>
    <s v="Ha"/>
    <d v="2026-05-26T15:15:18"/>
    <n v="0"/>
    <n v="412000"/>
    <n v="46168.635625000003"/>
    <m/>
    <n v="211867"/>
  </r>
  <r>
    <s v="12985322"/>
    <s v="18.05.2026"/>
    <s v="2026-12671761"/>
    <m/>
    <m/>
    <s v="BOBOKALONOVA XONZODA RAJABBOYEVNA"/>
    <s v="40101685790016"/>
    <s v="01.01.1968"/>
    <s v="+998940573139"/>
    <s v="Навоий"/>
    <x v="7"/>
    <s v="Навкар МФЙ"/>
    <s v="ISLOMOVA MOHINA RUSTAM QIZI"/>
    <s v="62103025790014"/>
    <x v="5"/>
    <n v="0"/>
    <n v="0"/>
    <s v="Қарор"/>
    <s v="Таъмир"/>
    <s v="Уй-жойини таъмирлаш харажатларини қоплаш"/>
    <n v="20600000"/>
    <s v="18.05.2026"/>
    <s v="Oddiy"/>
    <s v="20.05.2026"/>
    <s v="????? ????????"/>
    <n v="20600000"/>
    <s v="Ha"/>
    <d v="2026-05-20T12:12:48"/>
    <n v="0"/>
    <n v="20600000"/>
    <n v="46162.508888888886"/>
    <m/>
    <n v="199233"/>
  </r>
  <r>
    <s v="12760515"/>
    <s v="01.05.2026"/>
    <s v="2026-12383291"/>
    <m/>
    <m/>
    <s v="MAMATOV G‘ULOM JUMAQULOVICH"/>
    <s v="30305812350039"/>
    <s v="03.05.1981"/>
    <s v="+998772568273"/>
    <s v="Навоий"/>
    <x v="7"/>
    <s v="Навкар МФЙ"/>
    <s v="ISLOMOVA MOHINA RUSTAM QIZI"/>
    <s v="62103025790014"/>
    <x v="3"/>
    <n v="0"/>
    <n v="0"/>
    <s v="Рад"/>
    <s v="Таъмир"/>
    <s v="Уй-жойини таъмирлаш харажатларини қоплаш"/>
    <n v="0"/>
    <s v="06.05.2026"/>
    <s v="Oddiy"/>
    <s v="06.05.2026"/>
    <s v="??????? ??? ????"/>
    <m/>
    <s v="Yuq"/>
    <d v="2026-05-06T15:50:08"/>
    <n v="0"/>
    <m/>
    <n v="46148.659814814811"/>
    <m/>
    <n v="181364"/>
  </r>
  <r>
    <s v="11906975"/>
    <s v="13.03.2026"/>
    <s v="2026-11355535"/>
    <m/>
    <m/>
    <s v="NAZAROVA ANOR NEMATOVNA"/>
    <s v="41508642350015"/>
    <s v="15.08.1964"/>
    <s v="+998999491564"/>
    <s v="Навоий"/>
    <x v="7"/>
    <s v="Навкар МФЙ"/>
    <s v="ISLOMOVA MOHINA RUSTAM QIZI"/>
    <s v="62103025790014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3.03.2026"/>
    <m/>
    <n v="412000"/>
    <m/>
    <d v="2026-03-13T11:50:51"/>
    <n v="0"/>
    <n v="412000"/>
    <n v="46094.493645833332"/>
    <m/>
    <n v="131792"/>
  </r>
  <r>
    <s v="11906545"/>
    <s v="13.03.2026"/>
    <s v="2026-11355044"/>
    <m/>
    <m/>
    <s v="SHUKUROVA DILOROM SHODIYEVNA"/>
    <s v="41007625790021"/>
    <s v="10.07.1962"/>
    <s v="+998990485862"/>
    <s v="Навоий"/>
    <x v="7"/>
    <s v="Навкар МФЙ"/>
    <s v="ISLOMOVA MOHINA RUSTAM QIZI"/>
    <s v="62103025790014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3.03.2026"/>
    <m/>
    <n v="412000"/>
    <m/>
    <d v="2026-03-13T11:52:41"/>
    <n v="0"/>
    <n v="412000"/>
    <n v="46094.49491898148"/>
    <m/>
    <n v="131796"/>
  </r>
  <r>
    <s v="11808329"/>
    <s v="11.03.2026"/>
    <s v="2026-11239106"/>
    <m/>
    <m/>
    <s v="ORZIYEVA IRODA ISROYILOVNA"/>
    <s v="41110882340079"/>
    <s v="11.10.1988"/>
    <s v="+998939560042"/>
    <s v="Навоий"/>
    <x v="7"/>
    <s v="Навкар МФЙ"/>
    <s v="ISLOMOVA MOHINA RUSTAM QIZI"/>
    <s v="62103025790014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3.03.2026"/>
    <m/>
    <n v="412000"/>
    <m/>
    <d v="2026-03-13T11:41:02"/>
    <n v="0"/>
    <n v="412000"/>
    <n v="46094.486828703702"/>
    <m/>
    <n v="129224"/>
  </r>
  <r>
    <s v="11808185"/>
    <s v="11.03.2026"/>
    <s v="2026-11238946"/>
    <m/>
    <m/>
    <s v="АКРАМОВ ҲУСАН АВАЗ ЎҒЛИ"/>
    <s v="51101135790023"/>
    <s v="11.01.2013"/>
    <s v="+998939560042"/>
    <s v="Навоий"/>
    <x v="7"/>
    <s v="Навкар МФЙ"/>
    <s v="ISLOMOVA MOHINA RUSTAM QIZI"/>
    <s v="6210302579001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3.2026"/>
    <s v="Oddiy"/>
    <m/>
    <m/>
    <m/>
    <m/>
    <m/>
    <n v="0"/>
    <m/>
    <m/>
    <m/>
    <m/>
  </r>
  <r>
    <s v="11806710"/>
    <s v="11.03.2026"/>
    <s v="2026-11237279"/>
    <m/>
    <m/>
    <s v="OTAMURODOVA AZIZA IKROMOVNA"/>
    <s v="42307772350022"/>
    <s v="23.07.1977"/>
    <s v="+998508507873"/>
    <s v="Навоий"/>
    <x v="7"/>
    <s v="Навкар МФЙ"/>
    <s v="ISLOMOVA MOHINA RUSTAM QIZI"/>
    <s v="6210302579001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3.03.2026"/>
    <s v="Oddiy"/>
    <s v="13.03.2026"/>
    <m/>
    <n v="2060000"/>
    <m/>
    <d v="2026-03-13T11:53:52"/>
    <n v="0"/>
    <n v="2060000"/>
    <n v="46094.495740740742"/>
    <m/>
    <n v="131851"/>
  </r>
  <r>
    <s v="11773434"/>
    <s v="10.03.2026"/>
    <s v="2026-11197344"/>
    <m/>
    <m/>
    <s v="NAZAROVA ANOR NEMATOVNA"/>
    <s v="41508642350015"/>
    <s v="15.08.1964"/>
    <s v="+998999491564"/>
    <s v="Навоий"/>
    <x v="7"/>
    <s v="Навкар МФЙ"/>
    <s v="ISLOMOVA MOHINA RUSTAM QIZI"/>
    <s v="62103025790014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69923"/>
    <s v="10.03.2026"/>
    <s v="2026-11193384"/>
    <m/>
    <m/>
    <s v="SHUKUROVA DILOROM SHODIYEVNA"/>
    <s v="41007625790021"/>
    <s v="10.07.1962"/>
    <s v="+998990485862"/>
    <s v="Навоий"/>
    <x v="7"/>
    <s v="Навкар МФЙ"/>
    <s v="ISLOMOVA MOHINA RUSTAM QIZI"/>
    <s v="62103025790014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69181"/>
    <s v="10.03.2026"/>
    <s v="2026-11192533"/>
    <m/>
    <m/>
    <s v="SAFAROVA KOMUNA NAJIMOVNA"/>
    <s v="43003642350028"/>
    <s v="30.03.1964"/>
    <s v="+998931243064"/>
    <s v="Навоий"/>
    <x v="7"/>
    <s v="Навкар МФЙ"/>
    <s v="ISLOMOVA MOHINA RUSTAM QIZI"/>
    <s v="62103025790014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3.03.2026"/>
    <m/>
    <n v="412000"/>
    <m/>
    <d v="2026-03-13T11:42:50"/>
    <n v="0"/>
    <n v="412000"/>
    <n v="46094.488078703704"/>
    <m/>
    <n v="129226"/>
  </r>
  <r>
    <s v="11768827"/>
    <s v="10.03.2026"/>
    <s v="2026-11192123"/>
    <m/>
    <m/>
    <s v="BOBOKALONOVA DILBAR NEGBOYEVNA"/>
    <s v="43004892350042"/>
    <s v="30.04.1989"/>
    <s v="+998933257510"/>
    <s v="Навоий"/>
    <x v="7"/>
    <s v="Навкар МФЙ"/>
    <s v="ISLOMOVA MOHINA RUSTAM QIZI"/>
    <s v="62103025790014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3.03.2026"/>
    <m/>
    <n v="412000"/>
    <m/>
    <d v="2026-03-13T11:49:20"/>
    <n v="0"/>
    <n v="412000"/>
    <n v="46094.492592592593"/>
    <m/>
    <n v="129227"/>
  </r>
  <r>
    <s v="11297713"/>
    <s v="19.02.2026"/>
    <s v="2026-10618521"/>
    <m/>
    <m/>
    <s v="AKBAROVA NILUFAR IXTIYOR QIZI"/>
    <s v="40711915790013"/>
    <s v="07.11.1991"/>
    <s v="+998953281500"/>
    <s v="Навоий"/>
    <x v="7"/>
    <s v="Навкар МФЙ"/>
    <s v="ISLOMOVA MOHINA RUSTAM QIZI"/>
    <s v="6210302579001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3.03.2026"/>
    <s v="Oddiy"/>
    <s v="13.03.2026"/>
    <m/>
    <n v="2060000"/>
    <m/>
    <d v="2026-03-13T11:55:15"/>
    <n v="0"/>
    <n v="2060000"/>
    <n v="46094.496701388889"/>
    <m/>
    <n v="131854"/>
  </r>
  <r>
    <s v="11236494"/>
    <s v="17.02.2026"/>
    <s v="2026-10547203"/>
    <m/>
    <m/>
    <s v="MUHAMMEDOVA SHAHNOZA RADJOVNA"/>
    <s v="41711932420057"/>
    <s v="17.11.1993"/>
    <s v="+998954814343"/>
    <s v="Навоий"/>
    <x v="7"/>
    <s v="Навкар МФЙ"/>
    <s v="ISLOMOVA MOHINA RUSTAM QIZI"/>
    <s v="62103025790014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0847864"/>
    <s v="19.01.2026"/>
    <s v="2026-10082473"/>
    <m/>
    <m/>
    <s v="AKBAROVA NILUFAR IXTIYOR QIZI"/>
    <s v="40711915790013"/>
    <s v="07.11.1991"/>
    <s v="+998953281500"/>
    <s v="Навоий"/>
    <x v="7"/>
    <s v="Навкар МФЙ"/>
    <s v="ISLOMOVA MOHINA RUSTAM QIZI"/>
    <s v="62103025790014"/>
    <x v="0"/>
    <n v="0"/>
    <n v="0"/>
    <s v="Рад"/>
    <s v="Озиқ"/>
    <s v="Озиқ-овқат билан боғлиқ харажатларини қоплаш (Озиқ-овқат)"/>
    <n v="0"/>
    <s v="26.01.2026"/>
    <s v="Oddiy"/>
    <m/>
    <m/>
    <m/>
    <m/>
    <m/>
    <n v="0"/>
    <m/>
    <m/>
    <m/>
    <m/>
  </r>
  <r>
    <s v="10837245"/>
    <s v="18.01.2026"/>
    <s v="2026-10069779"/>
    <m/>
    <m/>
    <s v="AXMEDOVA NIGORA UKTAM QIZI"/>
    <s v="40301922390047"/>
    <s v="03.01.1992"/>
    <s v="+998996679202"/>
    <s v="Навоий"/>
    <x v="7"/>
    <s v="Навкар МФЙ"/>
    <s v="ISLOMOVA MOHINA RUSTAM QIZI"/>
    <s v="62103025790014"/>
    <x v="0"/>
    <n v="0"/>
    <n v="0"/>
    <s v="Рад"/>
    <s v="Озиқ"/>
    <s v="Озиқ-овқат билан боғлиқ харажатларини қоплаш (Озиқ-овқат)"/>
    <n v="0"/>
    <s v="26.01.2026"/>
    <s v="Oddiy"/>
    <m/>
    <m/>
    <m/>
    <m/>
    <m/>
    <n v="0"/>
    <m/>
    <m/>
    <m/>
    <m/>
  </r>
  <r>
    <s v="13280096"/>
    <s v="10.06.2026"/>
    <s v="2026-13066505"/>
    <m/>
    <m/>
    <s v="JUMAQULOVA MAYRAJAB QOBUL QIZI"/>
    <s v="40512955830059"/>
    <s v="05.12.1995"/>
    <s v="+998950961116"/>
    <s v="Навоий"/>
    <x v="0"/>
    <s v="Олтинсой МФЙ"/>
    <s v="KADIROVA ZEBO NASRIDDINOVNA"/>
    <s v="4221284238002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0.06.2026"/>
    <s v="Oddiy"/>
    <s v="12.06.2026"/>
    <m/>
    <n v="2060000"/>
    <m/>
    <d v="2026-06-12T08:47:12"/>
    <n v="0"/>
    <n v="2060000"/>
    <n v="46185.366111111114"/>
    <m/>
    <n v="366882"/>
  </r>
  <r>
    <s v="13280023"/>
    <s v="10.06.2026"/>
    <s v="2026-13066421"/>
    <m/>
    <m/>
    <s v="JUMAQULOVA MAYRAJAB QOBUL QIZI"/>
    <s v="40512955830059"/>
    <s v="05.12.1995"/>
    <s v="+998950961116"/>
    <s v="Навоий"/>
    <x v="0"/>
    <s v="Олтинсой МФЙ"/>
    <s v="KADIROVA ZEBO NASRIDDINOVNA"/>
    <s v="42212842380024"/>
    <x v="0"/>
    <n v="0"/>
    <n v="0"/>
    <s v="Рад"/>
    <s v="Озиқ"/>
    <s v="Озиқ-овқат билан боғлиқ харажатларини қоплаш (Озиқ-овқат)"/>
    <n v="0"/>
    <s v="10.06.2026"/>
    <s v="Oddiy"/>
    <m/>
    <m/>
    <m/>
    <m/>
    <m/>
    <n v="0"/>
    <m/>
    <m/>
    <m/>
    <m/>
  </r>
  <r>
    <s v="13101593"/>
    <s v="01.06.2026"/>
    <s v="2026-12828082"/>
    <m/>
    <m/>
    <s v="ELIBOYEVA FOTIMA TOSHTURDIYEVNA"/>
    <s v="40812725830011"/>
    <s v="08.12.1972"/>
    <s v="+998952195543"/>
    <s v="Навоий"/>
    <x v="0"/>
    <s v="Олтинсой МФЙ"/>
    <s v="KADIROVA ZEBO NASRIDDINOVNA"/>
    <s v="42212842380024"/>
    <x v="6"/>
    <n v="0"/>
    <n v="0"/>
    <s v="Рад"/>
    <s v="Озиқ"/>
    <s v="Озиқ-овқат билан боғлиқ харажатларини қоплаш (Озиқ-овқат)"/>
    <n v="0"/>
    <s v="03.06.2026"/>
    <s v="Oddiy"/>
    <m/>
    <m/>
    <m/>
    <m/>
    <m/>
    <n v="0"/>
    <m/>
    <m/>
    <m/>
    <m/>
  </r>
  <r>
    <s v="13003275"/>
    <s v="20.05.2026"/>
    <s v="2026-12694837"/>
    <m/>
    <m/>
    <s v="QANDAHOROVA SHAODAT TESHAYEVNA"/>
    <s v="42812565830020"/>
    <s v="28.12.1956"/>
    <s v="+998933222856"/>
    <s v="Навоий"/>
    <x v="0"/>
    <s v="Олтинсой МФЙ"/>
    <s v="KADIROVA ZEBO NASRIDDINOVNA"/>
    <s v="42212842380024"/>
    <x v="0"/>
    <n v="0"/>
    <n v="0"/>
    <s v="Рад"/>
    <s v="Даволаниш"/>
    <s v="Жарроҳлик амалиётисиз даволаниш харажатларини қоплаш"/>
    <n v="0"/>
    <s v="20.05.2026"/>
    <s v="Oddiy"/>
    <m/>
    <m/>
    <m/>
    <m/>
    <m/>
    <n v="0"/>
    <m/>
    <m/>
    <m/>
    <m/>
  </r>
  <r>
    <s v="12990871"/>
    <s v="19.05.2026"/>
    <s v="2026-12679039"/>
    <m/>
    <m/>
    <s v="XUSANOV OZODJON YARMAMATOVICH"/>
    <s v="32003862380032"/>
    <s v="20.03.1986"/>
    <s v="+998880682500"/>
    <s v="Навоий"/>
    <x v="0"/>
    <s v="Олтинсой МФЙ"/>
    <s v="KADIROVA ZEBO NASRIDDINOVNA"/>
    <s v="42212842380024"/>
    <x v="5"/>
    <n v="0"/>
    <n v="0"/>
    <s v="Қарор"/>
    <s v="Озиқ"/>
    <s v="Озиқ-овқат билан боғлиқ харажатларини қоплаш (Озиқ-овқат)"/>
    <n v="412000"/>
    <s v="19.05.2026"/>
    <s v="Oddiy"/>
    <s v="20.05.2026"/>
    <s v="????? ????????"/>
    <n v="412000"/>
    <s v="Ha"/>
    <d v="2026-05-20T16:08:24"/>
    <n v="0"/>
    <n v="412000"/>
    <n v="46162.672500000001"/>
    <m/>
    <n v="196222"/>
  </r>
  <r>
    <s v="12990576"/>
    <s v="19.05.2026"/>
    <s v="2026-12678665"/>
    <m/>
    <m/>
    <s v="QURBONOV O‘TKIR UMURZOQOVICH"/>
    <s v="31510762380017"/>
    <s v="15.10.1976"/>
    <s v="+998993601976"/>
    <s v="Навоий"/>
    <x v="0"/>
    <s v="Олтинсой МФЙ"/>
    <s v="KADIROVA ZEBO NASRIDDINOVNA"/>
    <s v="42212842380024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20.05.2026"/>
    <m/>
    <n v="412000"/>
    <m/>
    <d v="2026-05-20T16:13:02"/>
    <n v="0"/>
    <n v="412000"/>
    <n v="46162.675717592596"/>
    <m/>
    <n v="196562"/>
  </r>
  <r>
    <s v="12989821"/>
    <s v="19.05.2026"/>
    <s v="2026-12677707"/>
    <m/>
    <m/>
    <s v="KANDAXAROVA NODIRA RAXMATOVNA"/>
    <s v="41007842380058"/>
    <s v="10.07.1984"/>
    <s v="+998883238331"/>
    <s v="Навоий"/>
    <x v="0"/>
    <s v="Олтинсой МФЙ"/>
    <s v="KADIROVA ZEBO NASRIDDINOVNA"/>
    <s v="42212842380024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20.05.2026"/>
    <m/>
    <n v="412000"/>
    <m/>
    <d v="2026-05-20T16:29:18"/>
    <n v="0"/>
    <n v="412000"/>
    <n v="46162.687013888892"/>
    <m/>
    <n v="198500"/>
  </r>
  <r>
    <s v="12987696"/>
    <s v="19.05.2026"/>
    <s v="2026-12675005"/>
    <m/>
    <m/>
    <s v="RIZAYEVA ZEBO BO‘RIBOYEVNA"/>
    <s v="42608852380040"/>
    <s v="26.08.1985"/>
    <s v="+998934600128"/>
    <s v="Навоий"/>
    <x v="0"/>
    <s v="Олтинсой МФЙ"/>
    <s v="KADIROVA ZEBO NASRIDDINOVNA"/>
    <s v="42212842380024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20.05.2026"/>
    <m/>
    <n v="412000"/>
    <m/>
    <d v="2026-05-20T16:25:51"/>
    <n v="0"/>
    <n v="412000"/>
    <n v="46162.684618055559"/>
    <m/>
    <n v="198354"/>
  </r>
  <r>
    <s v="11810296"/>
    <s v="11.03.2026"/>
    <s v="2026-11241355"/>
    <m/>
    <m/>
    <s v="QULDOSHEVA ZARNIGOR BAXRIDDIN QIZI"/>
    <s v="40509985830078"/>
    <s v="05.09.1998"/>
    <s v="+998990919373"/>
    <s v="Навоий"/>
    <x v="0"/>
    <s v="Олтинсой МФЙ"/>
    <s v="KADIROVA ZEBO NASRIDDINOVNA"/>
    <s v="42212842380024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5:19:31"/>
    <n v="0"/>
    <n v="412000"/>
    <n v="46092.638553240744"/>
    <m/>
    <n v="118194"/>
  </r>
  <r>
    <s v="11809252"/>
    <s v="11.03.2026"/>
    <s v="2026-11240143"/>
    <m/>
    <m/>
    <s v="XUSANOVA MAFTUNA HASANOVNA"/>
    <s v="40205902380030"/>
    <s v="02.05.1990"/>
    <s v="+998935939551"/>
    <s v="Навоий"/>
    <x v="0"/>
    <s v="Олтинсой МФЙ"/>
    <s v="KADIROVA ZEBO NASRIDDINOVNA"/>
    <s v="42212842380024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5:24:26"/>
    <n v="0"/>
    <n v="412000"/>
    <n v="46092.641967592594"/>
    <m/>
    <n v="118183"/>
  </r>
  <r>
    <s v="11808904"/>
    <s v="11.03.2026"/>
    <s v="2026-11239749"/>
    <m/>
    <m/>
    <s v="MIZOMOVA DILBAR MUXAMMADI QIZI"/>
    <s v="40703912380012"/>
    <s v="07.03.1991"/>
    <s v="+998991866406"/>
    <s v="Навоий"/>
    <x v="0"/>
    <s v="Олтинсой МФЙ"/>
    <s v="KADIROVA ZEBO NASRIDDINOVNA"/>
    <s v="42212842380024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5:34:18"/>
    <n v="0"/>
    <n v="412000"/>
    <n v="46092.648819444446"/>
    <m/>
    <n v="118169"/>
  </r>
  <r>
    <s v="11632534"/>
    <s v="04.03.2026"/>
    <s v="2026-11024725"/>
    <m/>
    <m/>
    <s v="BAXRONOVA MAFTUNA MURODILLA QIZI"/>
    <s v="42103985830010"/>
    <s v="21.03.1998"/>
    <s v="+998971207788"/>
    <s v="Навоий"/>
    <x v="0"/>
    <s v="Олтинсой МФЙ"/>
    <s v="KADIROVA ZEBO NASRIDDINOVNA"/>
    <s v="42212842380024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0:38:15"/>
    <n v="0"/>
    <n v="412000"/>
    <n v="46092.443229166667"/>
    <m/>
    <n v="114508"/>
  </r>
  <r>
    <s v="11631831"/>
    <s v="04.03.2026"/>
    <s v="2026-11023886"/>
    <m/>
    <m/>
    <s v="XUSANOVA MAFTUNA HASANOVNA"/>
    <s v="40205902380030"/>
    <s v="02.05.1990"/>
    <s v="+998935939551"/>
    <s v="Навоий"/>
    <x v="0"/>
    <s v="Олтинсой МФЙ"/>
    <s v="KADIROVA ZEBO NASRIDDINOVNA"/>
    <s v="42212842380024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1084"/>
    <s v="04.03.2026"/>
    <s v="2026-11022987"/>
    <m/>
    <m/>
    <s v="QULDOSHEVA ZARNIGOR BAXRIDDIN QIZI"/>
    <s v="40509985830078"/>
    <s v="05.09.1998"/>
    <s v="+998884600646"/>
    <s v="Навоий"/>
    <x v="0"/>
    <s v="Олтинсой МФЙ"/>
    <s v="KADIROVA ZEBO NASRIDDINOVNA"/>
    <s v="42212842380024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0522"/>
    <s v="04.03.2026"/>
    <s v="2026-11022349"/>
    <m/>
    <m/>
    <s v="ABDIMURODOVA LOBAR ESHMUROD QIZI"/>
    <s v="41607962380028"/>
    <s v="16.07.1996"/>
    <s v="+998943669098"/>
    <s v="Навоий"/>
    <x v="0"/>
    <s v="Олтинсой МФЙ"/>
    <s v="KADIROVA ZEBO NASRIDDINOVNA"/>
    <s v="42212842380024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0:34:34"/>
    <n v="0"/>
    <n v="412000"/>
    <n v="46092.440671296295"/>
    <m/>
    <n v="114694"/>
  </r>
  <r>
    <s v="11629609"/>
    <s v="04.03.2026"/>
    <s v="2026-11021285"/>
    <m/>
    <m/>
    <s v="MIZOMOVA DILBAR MUXAMMADI QIZI"/>
    <s v="40703912380012"/>
    <s v="07.03.1991"/>
    <s v="+998991866406"/>
    <s v="Навоий"/>
    <x v="0"/>
    <s v="Олтинсой МФЙ"/>
    <s v="KADIROVA ZEBO NASRIDDINOVNA"/>
    <s v="42212842380024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155137"/>
    <s v="12.02.2026"/>
    <s v="2026-10452492"/>
    <s v="KARIMOVA MALIKA XALILOVNA"/>
    <s v="42303915830020"/>
    <s v="SIROJIDDINOV DILSHODJON DONIYOR O`G`LI"/>
    <s v="51907205830028"/>
    <s v="19.07.2020"/>
    <s v="+998774482141"/>
    <s v="Навоий"/>
    <x v="0"/>
    <s v="Олтинсой МФЙ"/>
    <s v="KADIROVA ZEBO NASRIDDINOVNA"/>
    <s v="42212842380024"/>
    <x v="0"/>
    <n v="0"/>
    <n v="0"/>
    <s v="Рад"/>
    <s v="Жарроҳлик"/>
    <s v="Жарроҳлик амалиёти харажатларини қоплаш"/>
    <n v="0"/>
    <s v="12.02.2026"/>
    <s v="Oddiy"/>
    <m/>
    <m/>
    <m/>
    <m/>
    <m/>
    <n v="0"/>
    <m/>
    <m/>
    <m/>
    <m/>
  </r>
  <r>
    <s v="12602000"/>
    <s v="16.04.2026"/>
    <s v="2026-12181149"/>
    <m/>
    <m/>
    <s v="SANAQULOVA ROXILA JONUZOQOVNA"/>
    <s v="42605872380090"/>
    <s v="26.05.1987"/>
    <s v="+998931125533"/>
    <s v="Навоий"/>
    <x v="0"/>
    <s v="Пахтакор МФЙ"/>
    <s v="TOSHTEMIROVA NAVRO‘ZA AKROM QIZI"/>
    <s v="6200301583003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4.2026"/>
    <s v="Oddiy"/>
    <m/>
    <m/>
    <m/>
    <m/>
    <m/>
    <n v="0"/>
    <m/>
    <m/>
    <m/>
    <m/>
  </r>
  <r>
    <s v="11824082"/>
    <s v="11.03.2026"/>
    <s v="2026-11257325"/>
    <m/>
    <m/>
    <s v="SOLIYEVA FAZILA XXX"/>
    <s v="40510562380040"/>
    <s v="05.10.1956"/>
    <s v="+998774012294"/>
    <s v="Навоий"/>
    <x v="0"/>
    <s v="Пахтакор МФЙ"/>
    <s v="TOSHTEMIROVA NAVRO‘ZA AKROM QIZI"/>
    <s v="62003015830039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1:10:17"/>
    <n v="0"/>
    <n v="412000"/>
    <n v="46093.465474537035"/>
    <m/>
    <n v="121578"/>
  </r>
  <r>
    <s v="11823810"/>
    <s v="11.03.2026"/>
    <s v="2026-11257001"/>
    <m/>
    <m/>
    <s v="KENJAYEVA LOLA MUXAMMADIYEVNA"/>
    <s v="42004795830017"/>
    <s v="20.04.1979"/>
    <s v="+998931700412"/>
    <s v="Навоий"/>
    <x v="0"/>
    <s v="Пахтакор МФЙ"/>
    <s v="TOSHTEMIROVA NAVRO‘ZA AKROM QIZI"/>
    <s v="62003015830039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1:04:31"/>
    <n v="0"/>
    <n v="412000"/>
    <n v="46093.461469907408"/>
    <m/>
    <n v="121583"/>
  </r>
  <r>
    <s v="11823664"/>
    <s v="11.03.2026"/>
    <s v="2026-11256831"/>
    <m/>
    <m/>
    <s v="AMINOVA MAXLIYO SHONAZAR QIZI"/>
    <s v="41705915830010"/>
    <s v="17.05.1991"/>
    <s v="+998905012906"/>
    <s v="Навоий"/>
    <x v="0"/>
    <s v="Пахтакор МФЙ"/>
    <s v="TOSHTEMIROVA NAVRO‘ZA AKROM QIZI"/>
    <s v="62003015830039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0:58:07"/>
    <n v="0"/>
    <n v="412000"/>
    <n v="46093.457025462965"/>
    <m/>
    <n v="121586"/>
  </r>
  <r>
    <s v="11793552"/>
    <s v="11.03.2026"/>
    <s v="2026-11220780"/>
    <m/>
    <m/>
    <s v="KENJAYEVA LOLA MUXAMMADIYEVNA"/>
    <s v="42004795830017"/>
    <s v="20.04.1979"/>
    <s v="+998905012906"/>
    <s v="Навоий"/>
    <x v="0"/>
    <s v="Пахтакор МФЙ"/>
    <s v="TOSHTEMIROVA NAVRO‘ZA AKROM QIZI"/>
    <s v="62003015830039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3532"/>
    <s v="11.03.2026"/>
    <s v="2026-11220758"/>
    <m/>
    <m/>
    <s v="AMINOVA MAXLIYO SHONAZAR QIZI"/>
    <s v="41705915830010"/>
    <s v="17.05.1991"/>
    <s v="+998774012294"/>
    <s v="Навоий"/>
    <x v="0"/>
    <s v="Пахтакор МФЙ"/>
    <s v="TOSHTEMIROVA NAVRO‘ZA AKROM QIZI"/>
    <s v="62003015830039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3515"/>
    <s v="11.03.2026"/>
    <s v="2026-11220735"/>
    <m/>
    <m/>
    <s v="AMINOVA MAXLIYO SHONAZAR QIZI"/>
    <s v="41705915830010"/>
    <s v="17.05.1991"/>
    <s v="+998774012294"/>
    <s v="Навоий"/>
    <x v="0"/>
    <s v="Пахтакор МФЙ"/>
    <s v="TOSHTEMIROVA NAVRO‘ZA AKROM QIZI"/>
    <s v="62003015830039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3498"/>
    <s v="11.03.2026"/>
    <s v="2026-11220716"/>
    <m/>
    <m/>
    <s v="AMINOVA MAXLIYO SHONAZAR QIZI"/>
    <s v="41705915830010"/>
    <s v="17.05.1991"/>
    <s v="+998774012294"/>
    <s v="Навоий"/>
    <x v="0"/>
    <s v="Пахтакор МФЙ"/>
    <s v="TOSHTEMIROVA NAVRO‘ZA AKROM QIZI"/>
    <s v="62003015830039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57710"/>
    <s v="10.03.2026"/>
    <s v="2026-11179437"/>
    <m/>
    <m/>
    <s v="SOLIYEVA FAZILA XXX"/>
    <s v="40510562380040"/>
    <s v="05.10.1956"/>
    <s v="+998774012294"/>
    <s v="Навоий"/>
    <x v="0"/>
    <s v="Пахтакор МФЙ"/>
    <s v="TOSHTEMIROVA NAVRO‘ZA AKROM QIZI"/>
    <s v="62003015830039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634096"/>
    <s v="04.03.2026"/>
    <s v="2026-11026532"/>
    <m/>
    <m/>
    <s v="MIRZAYEVA RUXSAT G‘ULOMOVNA"/>
    <s v="41009802380032"/>
    <s v="10.09.1980"/>
    <s v="+998944538010"/>
    <s v="Навоий"/>
    <x v="0"/>
    <s v="Пахтакор МФЙ"/>
    <s v="TOSHTEMIROVA NAVRO‘ZA AKROM QIZI"/>
    <s v="62003015830039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9.03.2026"/>
    <m/>
    <n v="412000"/>
    <m/>
    <d v="2026-03-09T10:26:09"/>
    <n v="0"/>
    <n v="412000"/>
    <n v="46090.43482638889"/>
    <m/>
    <n v="97407"/>
  </r>
  <r>
    <s v="11632159"/>
    <s v="04.03.2026"/>
    <s v="2026-11024270"/>
    <m/>
    <m/>
    <s v="ABDULLAYEVA OYDINISO SAIDNAZAROVNA"/>
    <s v="40809822380024"/>
    <s v="08.09.1982"/>
    <s v="+998774012294"/>
    <s v="Навоий"/>
    <x v="0"/>
    <s v="Пахтакор МФЙ"/>
    <s v="TOSHTEMIROVA NAVRO‘ZA AKROM QIZI"/>
    <s v="62003015830039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1364"/>
    <s v="04.03.2026"/>
    <s v="2026-11023330"/>
    <m/>
    <m/>
    <s v="XASANOVA MUAZZAM ASATULLO QIZI"/>
    <s v="43012923920012"/>
    <s v="30.12.1992"/>
    <s v="+998934329092"/>
    <s v="Навоий"/>
    <x v="0"/>
    <s v="Пахтакор МФЙ"/>
    <s v="TOSHTEMIROVA NAVRO‘ZA AKROM QIZI"/>
    <s v="62003015830039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9.03.2026"/>
    <m/>
    <n v="412000"/>
    <m/>
    <d v="2026-03-09T10:28:49"/>
    <n v="0"/>
    <n v="412000"/>
    <n v="46090.436678240738"/>
    <m/>
    <n v="97404"/>
  </r>
  <r>
    <s v="11630811"/>
    <s v="04.03.2026"/>
    <s v="2026-11022669"/>
    <m/>
    <m/>
    <s v="MURODOVA NIGORA OLIM QIZI"/>
    <s v="40906923920031"/>
    <s v="09.06.1992"/>
    <s v="+998992240052"/>
    <s v="Навоий"/>
    <x v="0"/>
    <s v="Пахтакор МФЙ"/>
    <s v="TOSHTEMIROVA NAVRO‘ZA AKROM QIZI"/>
    <s v="62003015830039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29982"/>
    <s v="04.03.2026"/>
    <s v="2026-11021729"/>
    <m/>
    <m/>
    <s v="ABDIXALILOVA MAFTUNA ABDUG‘ANI QIZI"/>
    <s v="61806035830020"/>
    <s v="18.06.2003"/>
    <s v="+998941481317"/>
    <s v="Навоий"/>
    <x v="0"/>
    <s v="Пахтакор МФЙ"/>
    <s v="TOSHTEMIROVA NAVRO‘ZA AKROM QIZI"/>
    <s v="62003015830039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182031"/>
    <s v="13.02.2026"/>
    <s v="2026-10483044"/>
    <m/>
    <m/>
    <s v="BEGALIYEVA GULBAXOR QUVONDIQOVNA"/>
    <s v="40911882380013"/>
    <s v="09.11.1988"/>
    <s v="+998955578809"/>
    <s v="Навоий"/>
    <x v="0"/>
    <s v="Пахтакор МФЙ"/>
    <s v="TOSHTEMIROVA NAVRO‘ZA AKROM QIZI"/>
    <s v="62003015830039"/>
    <x v="2"/>
    <n v="0"/>
    <n v="1"/>
    <s v="Тўланди"/>
    <s v="Қарздорлик"/>
    <s v="Коммунал хизматлар бўйича қарздорликни қоплаш"/>
    <n v="2060000"/>
    <s v="19.02.2026"/>
    <s v="Oddiy"/>
    <s v="09.03.2026"/>
    <m/>
    <n v="412000"/>
    <m/>
    <d v="2026-03-09T10:35:47"/>
    <n v="0"/>
    <n v="412000"/>
    <n v="46090.441516203704"/>
    <m/>
    <n v="64268"/>
  </r>
  <r>
    <s v="13176685"/>
    <s v="04.06.2026"/>
    <s v="2026-12925943"/>
    <m/>
    <m/>
    <s v="TO‘XTASHEVA ZUHRO QUVONDIQ QIZI"/>
    <s v="41806922380067"/>
    <s v="18.06.1992"/>
    <s v="+998942630315"/>
    <s v="Навоий"/>
    <x v="0"/>
    <s v="Тошқулоқ МФЙ"/>
    <s v="ABDULLAYEVA UMIDA ABDIRAIMOVNA"/>
    <s v="42708842380068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4.06.2026"/>
    <s v="Oddiy"/>
    <s v="05.06.2026"/>
    <s v="????? ????????"/>
    <n v="2060000"/>
    <s v="Ha"/>
    <d v="2026-06-05T13:48:12"/>
    <n v="0"/>
    <n v="2060000"/>
    <n v="46178.575138888889"/>
    <m/>
    <n v="279798"/>
  </r>
  <r>
    <s v="13038115"/>
    <s v="21.05.2026"/>
    <s v="2026-12740760"/>
    <m/>
    <m/>
    <s v="SULOYMONOV ANVAR AHMAD O‘G‘LI"/>
    <s v="30704912380056"/>
    <s v="07.04.1991"/>
    <s v="+998942199104"/>
    <s v="Навоий"/>
    <x v="0"/>
    <s v="Тошқулоқ МФЙ"/>
    <s v="ABDULLAYEVA UMIDA ABDIRAIMOVNA"/>
    <s v="42708842380068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19:48:53"/>
    <n v="0"/>
    <n v="412000"/>
    <n v="46163.825613425928"/>
    <m/>
    <n v="204387"/>
  </r>
  <r>
    <s v="13037453"/>
    <s v="21.05.2026"/>
    <s v="2026-12739868"/>
    <m/>
    <m/>
    <s v="AXMATOV TUXTAMUROD XXX"/>
    <s v="32001522380011"/>
    <s v="20.01.1952"/>
    <s v="+998933181182"/>
    <s v="Навоий"/>
    <x v="0"/>
    <s v="Тошқулоқ МФЙ"/>
    <s v="ABDULLAYEVA UMIDA ABDIRAIMOVNA"/>
    <s v="42708842380068"/>
    <x v="6"/>
    <n v="0"/>
    <n v="0"/>
    <s v="Рад"/>
    <s v="Озиқ"/>
    <s v="Озиқ-овқат билан боғлиқ харажатларини қоплаш (Озиқ-овқат)"/>
    <n v="0"/>
    <s v="21.05.2026"/>
    <s v="Oddiy"/>
    <m/>
    <m/>
    <m/>
    <m/>
    <m/>
    <n v="0"/>
    <m/>
    <m/>
    <m/>
    <m/>
  </r>
  <r>
    <s v="11759346"/>
    <s v="10.03.2026"/>
    <s v="2026-11181280"/>
    <m/>
    <m/>
    <s v="ADIZOVA NODIRA AZAMATOVNA"/>
    <s v="41104882380128"/>
    <s v="11.04.1988"/>
    <s v="+998940832188"/>
    <s v="Навоий"/>
    <x v="0"/>
    <s v="Тошқулоқ МФЙ"/>
    <s v="ABDULLAYEVA UMIDA ABDIRAIMOVNA"/>
    <s v="42708842380068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7.03.2026"/>
    <m/>
    <n v="412000"/>
    <m/>
    <d v="2026-03-17T20:35:49"/>
    <n v="0"/>
    <n v="412000"/>
    <n v="46098.858206018522"/>
    <m/>
    <n v="114091"/>
  </r>
  <r>
    <s v="11731079"/>
    <s v="07.03.2026"/>
    <s v="2026-11139503"/>
    <m/>
    <m/>
    <s v="TO‘XTASHEVA ZUHRO QUVONDIQ QIZI"/>
    <s v="41806922380067"/>
    <s v="18.06.1992"/>
    <s v="+998942262527"/>
    <s v="Навоий"/>
    <x v="0"/>
    <s v="Тошқулоқ МФЙ"/>
    <s v="ABDULLAYEVA UMIDA ABDIRAIMOVNA"/>
    <s v="42708842380068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31052"/>
    <s v="07.03.2026"/>
    <s v="2026-11139467"/>
    <m/>
    <m/>
    <s v="SODIQOVA ROZIYA TURAQULOVNA"/>
    <s v="42103872380107"/>
    <s v="21.03.1987"/>
    <s v="+998944843745"/>
    <s v="Навоий"/>
    <x v="0"/>
    <s v="Тошқулоқ МФЙ"/>
    <s v="ABDULLAYEVA UMIDA ABDIRAIMOVNA"/>
    <s v="42708842380068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10:10:09"/>
    <n v="0"/>
    <n v="412000"/>
    <n v="46088.423715277779"/>
    <m/>
    <n v="92811"/>
  </r>
  <r>
    <s v="11698659"/>
    <s v="06.03.2026"/>
    <s v="2026-11102250"/>
    <m/>
    <m/>
    <s v="QUDRATOVA MIYASSAR MAXMUDOVNA"/>
    <s v="41801755830015"/>
    <s v="18.01.1975"/>
    <s v="+998906180820"/>
    <s v="Навоий"/>
    <x v="0"/>
    <s v="Тошқулоқ МФЙ"/>
    <s v="ABDULLAYEVA UMIDA ABDIRAIMOVNA"/>
    <s v="42708842380068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10:12:47"/>
    <n v="0"/>
    <n v="412000"/>
    <n v="46088.425543981481"/>
    <m/>
    <n v="92810"/>
  </r>
  <r>
    <s v="11642567"/>
    <s v="04.03.2026"/>
    <s v="2026-11036389"/>
    <m/>
    <m/>
    <s v="SHUKUROV FOZIL YULDOSHEVICH"/>
    <s v="31408782380062"/>
    <s v="14.08.1978"/>
    <s v="+998935831507"/>
    <s v="Навоий"/>
    <x v="0"/>
    <s v="Тошқулоқ МФЙ"/>
    <s v="ABDULLAYEVA UMIDA ABDIRAIMOVNA"/>
    <s v="42708842380068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21:13:47"/>
    <n v="0"/>
    <n v="412000"/>
    <n v="46086.884571759256"/>
    <m/>
    <n v="76160"/>
  </r>
  <r>
    <s v="11598932"/>
    <s v="04.03.2026"/>
    <s v="2026-10985747"/>
    <m/>
    <m/>
    <s v="XOLIQULOVA NARGIZA ALIQULOVNA"/>
    <s v="40408822380027"/>
    <s v="04.08.1982"/>
    <s v="+998934338204"/>
    <s v="Навоий"/>
    <x v="0"/>
    <s v="Тошқулоқ МФЙ"/>
    <s v="ABDULLAYEVA UMIDA ABDIRAIMOVNA"/>
    <s v="42708842380068"/>
    <x v="0"/>
    <n v="0"/>
    <n v="0"/>
    <s v="Рад"/>
    <s v="Жарроҳлик"/>
    <s v="Жарроҳлик амалиёти харажатларини қоплаш"/>
    <n v="0"/>
    <s v="05.03.2026"/>
    <s v="Oddiy"/>
    <m/>
    <m/>
    <m/>
    <m/>
    <m/>
    <n v="0"/>
    <m/>
    <m/>
    <m/>
    <m/>
  </r>
  <r>
    <s v="11578497"/>
    <s v="03.03.2026"/>
    <s v="2026-10961168"/>
    <m/>
    <m/>
    <s v="CHORIQULOVA NARGIZA XOLIQULOVNA"/>
    <s v="42909785830021"/>
    <s v="29.09.1978"/>
    <s v="+998948811911"/>
    <s v="Навоий"/>
    <x v="0"/>
    <s v="Тошқулоқ МФЙ"/>
    <s v="ABDULLAYEVA UMIDA ABDIRAIMOVNA"/>
    <s v="42708842380068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198662"/>
    <s v="13.02.2026"/>
    <s v="2026-10501950"/>
    <m/>
    <m/>
    <s v="RAJABOV RAXIMBERDI XUDAYBERDIYEVICH"/>
    <s v="31701772380050"/>
    <s v="17.01.1977"/>
    <s v="+998991940581"/>
    <s v="Навоий"/>
    <x v="0"/>
    <s v="Гулистон МФЙ"/>
    <s v="HOSILOV JAMSHID TOJIYEVICH"/>
    <s v="32405882380120"/>
    <x v="2"/>
    <n v="0"/>
    <n v="1"/>
    <s v="Тўланди"/>
    <s v="Коммунал"/>
    <s v="Коммунал харажатларни қоплаш"/>
    <n v="412000"/>
    <s v="20.02.2026"/>
    <s v="Oddiy"/>
    <s v="25.02.2026"/>
    <m/>
    <n v="412000"/>
    <m/>
    <d v="2026-02-25T16:00:33"/>
    <n v="0"/>
    <n v="412000"/>
    <n v="46078.667048611111"/>
    <m/>
    <n v="64955"/>
  </r>
  <r>
    <s v="11198579"/>
    <s v="13.02.2026"/>
    <s v="2026-10501859"/>
    <m/>
    <m/>
    <s v="RAJABOV RAXIMBERDI XUDAYBERDIYEVICH"/>
    <s v="31701772380050"/>
    <s v="17.01.1977"/>
    <s v="+998991940581"/>
    <s v="Навоий"/>
    <x v="0"/>
    <s v="Гулистон МФЙ"/>
    <s v="HOSILOV JAMSHID TOJIYEVICH"/>
    <s v="32405882380120"/>
    <x v="0"/>
    <n v="0"/>
    <n v="0"/>
    <s v="Рад"/>
    <s v="Озиқ"/>
    <s v="Озиқ-овқат билан боғлиқ харажатларини қоплаш (Озиқ-овқат)"/>
    <n v="0"/>
    <s v="20.02.2026"/>
    <s v="Oddiy"/>
    <m/>
    <m/>
    <m/>
    <m/>
    <m/>
    <n v="0"/>
    <m/>
    <m/>
    <m/>
    <m/>
  </r>
  <r>
    <s v="11198334"/>
    <s v="13.02.2026"/>
    <s v="2026-10501556"/>
    <m/>
    <m/>
    <s v="MIRZOYEVA MAVJUDA ABDUVOXIDOVNA"/>
    <s v="42503662380018"/>
    <s v="25.03.1966"/>
    <s v="+998906209822"/>
    <s v="Навоий"/>
    <x v="0"/>
    <s v="Гулистон МФЙ"/>
    <s v="HOSILOV JAMSHID TOJIYEVICH"/>
    <s v="32405882380120"/>
    <x v="1"/>
    <n v="0"/>
    <n v="0"/>
    <s v="Рад"/>
    <s v="Озиқ"/>
    <s v="Озиқ-овқат билан боғлиқ харажатларини қоплаш (Озиқ-овқат)"/>
    <n v="0"/>
    <s v="06.05.2026"/>
    <s v="Oddiy"/>
    <s v="25.02.2026"/>
    <m/>
    <n v="412000"/>
    <m/>
    <d v="2026-02-25T16:01:09"/>
    <n v="0"/>
    <n v="412000"/>
    <n v="46078.66746527778"/>
    <m/>
    <n v="64393"/>
  </r>
  <r>
    <s v="11052283"/>
    <s v="04.02.2026"/>
    <s v="2026-10329158"/>
    <m/>
    <m/>
    <s v="MIRZOYEVA MAVJUDA ABDUVOXIDOVNA"/>
    <s v="42503662380018"/>
    <s v="25.03.1966"/>
    <s v="+998906209822"/>
    <s v="Навоий"/>
    <x v="0"/>
    <s v="Гулистон МФЙ"/>
    <s v="HOSILOV JAMSHID TOJIYEVICH"/>
    <s v="32405882380120"/>
    <x v="0"/>
    <n v="0"/>
    <n v="0"/>
    <s v="Рад"/>
    <s v="Даволаниш"/>
    <s v="Жарроҳлик амалиётисиз даволаниш харажатларини қоплаш"/>
    <n v="0"/>
    <s v="10.02.2026"/>
    <s v="Oddiy"/>
    <m/>
    <m/>
    <m/>
    <m/>
    <m/>
    <n v="0"/>
    <m/>
    <m/>
    <m/>
    <m/>
  </r>
  <r>
    <s v="10744868"/>
    <s v="12.01.2026"/>
    <s v="2026-09957589"/>
    <m/>
    <m/>
    <s v="MIRZOYEVA MAVJUDA ABDUVOXIDOVNA"/>
    <s v="42503662380018"/>
    <s v="25.03.1966"/>
    <s v="+998906209822"/>
    <s v="Навоий"/>
    <x v="0"/>
    <s v="Гулистон МФЙ"/>
    <s v="HOSILOV JAMSHID TOJIYEVICH"/>
    <s v="32405882380120"/>
    <x v="6"/>
    <n v="0"/>
    <n v="0"/>
    <s v="Рад"/>
    <s v="Даволаниш"/>
    <s v="Жарроҳлик амалиётисиз даволаниш харажатларини қоплаш"/>
    <n v="0"/>
    <s v="12.01.2026"/>
    <s v="Oddiy"/>
    <m/>
    <m/>
    <m/>
    <m/>
    <m/>
    <n v="0"/>
    <m/>
    <m/>
    <m/>
    <m/>
  </r>
  <r>
    <s v="13014822"/>
    <s v="20.05.2026"/>
    <s v="2026-12710033"/>
    <m/>
    <m/>
    <s v="JURAYEVA NAFISA XUSNIDDIN QIZI"/>
    <s v="40206932380034"/>
    <s v="02.06.1993"/>
    <s v="+998933112123"/>
    <s v="Навоий"/>
    <x v="5"/>
    <s v="Умид МФЙ"/>
    <s v="ASLONOV DILSHOD AHROR O‘G‘LI"/>
    <s v="32511966700022"/>
    <x v="5"/>
    <n v="0"/>
    <n v="0"/>
    <s v="Қарор"/>
    <s v="Озиқ"/>
    <s v="Озиқ-овқат билан боғлиқ харажатларини қоплаш (Озиқ-овқат)"/>
    <n v="412000"/>
    <s v="20.05.2026"/>
    <s v="Oddiy"/>
    <s v="22.05.2026"/>
    <s v="????? ????????"/>
    <n v="412000"/>
    <s v="Ha"/>
    <d v="2026-05-22T09:12:52"/>
    <n v="0"/>
    <n v="412000"/>
    <n v="46164.383935185186"/>
    <m/>
    <n v="201347"/>
  </r>
  <r>
    <s v="12960543"/>
    <s v="15.05.2026"/>
    <s v="2026-12638518"/>
    <m/>
    <m/>
    <s v="KAZIMOVA SHOXSANAM JUMABAYEVNA"/>
    <s v="42508762390011"/>
    <s v="25.08.1976"/>
    <s v="+998934330256"/>
    <s v="Навоий"/>
    <x v="5"/>
    <s v="Умид МФЙ"/>
    <s v="ASLONOV DILSHOD AHROR O‘G‘LI"/>
    <s v="32511966700022"/>
    <x v="0"/>
    <n v="0"/>
    <n v="0"/>
    <s v="Рад"/>
    <s v="Таъмир"/>
    <s v="Уй-жойини таъмирлаш харажатларини қоплаш"/>
    <n v="0"/>
    <s v="15.05.2026"/>
    <s v="Oddiy"/>
    <m/>
    <m/>
    <m/>
    <m/>
    <m/>
    <n v="0"/>
    <m/>
    <m/>
    <m/>
    <m/>
  </r>
  <r>
    <s v="12953772"/>
    <s v="15.05.2026"/>
    <s v="2026-12629877"/>
    <m/>
    <m/>
    <s v="IBODULLOYEVA NILUFAR IKROM QIZI"/>
    <s v="40607962410027"/>
    <s v="06.07.1996"/>
    <s v="+998919960706"/>
    <s v="Навоий"/>
    <x v="5"/>
    <s v="Умид МФЙ"/>
    <s v="ASLONOV DILSHOD AHROR O‘G‘LI"/>
    <s v="32511966700022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19.05.2026"/>
    <m/>
    <n v="412000"/>
    <m/>
    <d v="2026-05-19T12:21:39"/>
    <n v="0"/>
    <n v="412000"/>
    <n v="46161.515034722222"/>
    <m/>
    <n v="193132"/>
  </r>
  <r>
    <s v="12899845"/>
    <s v="12.05.2026"/>
    <s v="2026-12560269"/>
    <m/>
    <m/>
    <s v="SHUKUROVA DILBAR KAROMAT QIZI"/>
    <s v="40201935790015"/>
    <s v="02.01.1993"/>
    <s v="+998500909387"/>
    <s v="Навоий"/>
    <x v="5"/>
    <s v="Умид МФЙ"/>
    <s v="ASLONOV DILSHOD AHROR O‘G‘LI"/>
    <s v="32511966700022"/>
    <x v="0"/>
    <n v="0"/>
    <n v="0"/>
    <s v="Рад"/>
    <s v="Озиқ"/>
    <s v="Озиқ-овқат билан боғлиқ харажатларини қоплаш (Озиқ-овқат)"/>
    <n v="0"/>
    <s v="12.05.2026"/>
    <s v="Oddiy"/>
    <m/>
    <m/>
    <m/>
    <m/>
    <m/>
    <n v="0"/>
    <m/>
    <m/>
    <m/>
    <m/>
  </r>
  <r>
    <s v="12899827"/>
    <s v="12.05.2026"/>
    <s v="2026-12560334"/>
    <m/>
    <m/>
    <s v="SHUKUROVA DILBAR KAROMAT QIZI"/>
    <s v="40201935790015"/>
    <s v="02.01.1993"/>
    <s v="+998500909387"/>
    <s v="Навоий"/>
    <x v="5"/>
    <s v="Умид МФЙ"/>
    <s v="ASLONOV DILSHOD AHROR O‘G‘LI"/>
    <s v="32511966700022"/>
    <x v="0"/>
    <n v="0"/>
    <n v="0"/>
    <s v="Рад"/>
    <s v="Озиқ"/>
    <s v="Озиқ-овқат билан боғлиқ харажатларини қоплаш (Озиқ-овқат)"/>
    <n v="0"/>
    <s v="12.05.2026"/>
    <s v="Oddiy"/>
    <m/>
    <m/>
    <m/>
    <m/>
    <m/>
    <n v="0"/>
    <m/>
    <m/>
    <m/>
    <m/>
  </r>
  <r>
    <s v="12787976"/>
    <s v="04.05.2026"/>
    <s v="2026-12418963"/>
    <m/>
    <m/>
    <s v="DJURAYEVA GULMIRA SAYFULLAYEVNA"/>
    <s v="43011862340011"/>
    <s v="30.11.1986"/>
    <s v="+998885588684"/>
    <s v="Навоий"/>
    <x v="5"/>
    <s v="Умид МФЙ"/>
    <s v="ASLONOV DILSHOD AHROR O‘G‘LI"/>
    <s v="32511966700022"/>
    <x v="0"/>
    <n v="0"/>
    <n v="0"/>
    <s v="Рад"/>
    <s v="Озиқ"/>
    <s v="Озиқ-овқат билан боғлиқ харажатларини қоплаш (Озиқ-овқат)"/>
    <n v="0"/>
    <s v="04.05.2026"/>
    <s v="Oddiy"/>
    <m/>
    <m/>
    <m/>
    <m/>
    <m/>
    <n v="0"/>
    <m/>
    <m/>
    <m/>
    <m/>
  </r>
  <r>
    <s v="12787128"/>
    <s v="04.05.2026"/>
    <s v="2026-12418023"/>
    <m/>
    <m/>
    <s v="ERGASHEVA NORJON YADGAROVNA"/>
    <s v="40906672380043"/>
    <s v="09.06.1967"/>
    <s v="+998939540589"/>
    <s v="Навоий"/>
    <x v="5"/>
    <s v="Умид МФЙ"/>
    <s v="ASLONOV DILSHOD AHROR O‘G‘LI"/>
    <s v="32511966700022"/>
    <x v="2"/>
    <n v="0"/>
    <n v="1"/>
    <s v="Тўланди"/>
    <s v="Озиқ"/>
    <s v="Озиқ-овқат билан боғлиқ харажатларини қоплаш (Озиқ-овқат)"/>
    <n v="412000"/>
    <s v="04.05.2026"/>
    <s v="Oddiy"/>
    <s v="06.05.2026"/>
    <m/>
    <n v="412000"/>
    <m/>
    <d v="2026-05-06T15:16:10"/>
    <n v="0"/>
    <n v="412000"/>
    <n v="46148.63622685185"/>
    <m/>
    <n v="178853"/>
  </r>
  <r>
    <s v="12735699"/>
    <s v="29.04.2026"/>
    <s v="2026-12351053"/>
    <m/>
    <m/>
    <s v="BEGIMQULOVA NIGINABONU IXTIYOR QIZI"/>
    <s v="40102975840011"/>
    <s v="01.02.1997"/>
    <s v="+998884710626"/>
    <s v="Навоий"/>
    <x v="5"/>
    <s v="Умид МФЙ"/>
    <s v="ASLONOV DILSHOD AHROR O‘G‘LI"/>
    <s v="32511966700022"/>
    <x v="1"/>
    <n v="0"/>
    <n v="0"/>
    <s v="Рад"/>
    <s v="Даволаниш"/>
    <s v="Жарроҳлик амалиётисиз даволаниш харажатларини қоплаш"/>
    <n v="0"/>
    <s v="14.05.2026"/>
    <s v="Oddiy"/>
    <m/>
    <m/>
    <m/>
    <m/>
    <m/>
    <n v="0"/>
    <m/>
    <m/>
    <m/>
    <m/>
  </r>
  <r>
    <s v="12641491"/>
    <s v="21.04.2026"/>
    <s v="2026-12229753"/>
    <m/>
    <m/>
    <s v="BEGIMQULOVA NIGINABONU IXTIYOR QIZI"/>
    <s v="40102975840011"/>
    <s v="01.02.1997"/>
    <s v="+998884710626"/>
    <s v="Навоий"/>
    <x v="5"/>
    <s v="Умид МФЙ"/>
    <s v="ASLONOV DILSHOD AHROR O‘G‘LI"/>
    <s v="32511966700022"/>
    <x v="6"/>
    <n v="0"/>
    <n v="0"/>
    <s v="Рад"/>
    <s v="Даволаниш"/>
    <s v="Жарроҳлик амалиётисиз даволаниш харажатларини қоплаш"/>
    <n v="0"/>
    <s v="29.04.2026"/>
    <s v="Oddiy"/>
    <m/>
    <m/>
    <m/>
    <m/>
    <m/>
    <n v="0"/>
    <m/>
    <m/>
    <m/>
    <m/>
  </r>
  <r>
    <s v="12509635"/>
    <s v="09.04.2026"/>
    <s v="2026-12070246"/>
    <m/>
    <m/>
    <s v="BEGIMQULOVA NIGINABONU IXTIYOR QIZI"/>
    <s v="40102975840011"/>
    <s v="01.02.1997"/>
    <s v="+998884710626"/>
    <s v="Навоий"/>
    <x v="5"/>
    <s v="Умид МФЙ"/>
    <s v="ASLONOV DILSHOD AHROR O‘G‘LI"/>
    <s v="32511966700022"/>
    <x v="3"/>
    <n v="0"/>
    <n v="0"/>
    <s v="Рад"/>
    <s v="Даволаниш"/>
    <s v="Жарроҳлик амалиётисиз даволаниш харажатларини қоплаш"/>
    <n v="0"/>
    <s v="16.04.2026"/>
    <s v="Oddiy"/>
    <s v="16.04.2026"/>
    <s v="??????? ??? ????"/>
    <m/>
    <s v="Yuq"/>
    <d v="2026-04-16T16:17:55"/>
    <n v="0"/>
    <m/>
    <n v="46128.679108796299"/>
    <m/>
    <n v="155737"/>
  </r>
  <r>
    <s v="12262179"/>
    <s v="27.03.2026"/>
    <s v="2026-11775278"/>
    <m/>
    <m/>
    <s v="RASULOVA ELMIRA AZAMATOVNA"/>
    <s v="41610952390055"/>
    <s v="16.10.1995"/>
    <s v="+998950994244"/>
    <s v="Навоий"/>
    <x v="5"/>
    <s v="Умид МФЙ"/>
    <s v="ASLONOV DILSHOD AHROR O‘G‘LI"/>
    <s v="32511966700022"/>
    <x v="2"/>
    <n v="0"/>
    <n v="1"/>
    <s v="Тўланди"/>
    <s v="Озиқ"/>
    <s v="Озиқ-овқат билан боғлиқ харажатларини қоплаш (Озиқ-овқат)"/>
    <n v="412000"/>
    <s v="27.03.2026"/>
    <s v="Oddiy"/>
    <s v="30.03.2026"/>
    <m/>
    <n v="412000"/>
    <m/>
    <d v="2026-03-30T15:40:16"/>
    <n v="0"/>
    <n v="412000"/>
    <n v="46111.652962962966"/>
    <m/>
    <n v="144849"/>
  </r>
  <r>
    <s v="12254956"/>
    <s v="27.03.2026"/>
    <s v="2026-11766795"/>
    <m/>
    <m/>
    <s v="ERGASHEVA QANDALAT UBAYDULLAYEVNA"/>
    <s v="40311880080018"/>
    <s v="03.11.1988"/>
    <s v="+998942237766"/>
    <s v="Навоий"/>
    <x v="5"/>
    <s v="Умид МФЙ"/>
    <s v="ASLONOV DILSHOD AHROR O‘G‘LI"/>
    <s v="32511966700022"/>
    <x v="2"/>
    <n v="0"/>
    <n v="1"/>
    <s v="Тўланди"/>
    <s v="Озиқ"/>
    <s v="Озиқ-овқат билан боғлиқ харажатларини қоплаш (Озиқ-овқат)"/>
    <n v="412000"/>
    <s v="27.03.2026"/>
    <s v="Oddiy"/>
    <s v="30.03.2026"/>
    <m/>
    <n v="412000"/>
    <m/>
    <d v="2026-03-30T15:39:13"/>
    <n v="0"/>
    <n v="412000"/>
    <n v="46111.652233796296"/>
    <m/>
    <n v="143793"/>
  </r>
  <r>
    <s v="12152947"/>
    <s v="24.03.2026"/>
    <s v="2026-11644628"/>
    <m/>
    <m/>
    <s v="SAYPULLAYEVA NILUFAR MURODILLO QIZI"/>
    <s v="40607932350016"/>
    <s v="06.07.1993"/>
    <s v="+998933195612"/>
    <s v="Навоий"/>
    <x v="5"/>
    <s v="Умид МФЙ"/>
    <s v="ASLONOV DILSHOD AHROR O‘G‘LI"/>
    <s v="32511966700022"/>
    <x v="2"/>
    <n v="0"/>
    <n v="1"/>
    <s v="Тўланди"/>
    <s v="Озиқ"/>
    <s v="Озиқ-овқат билан боғлиқ харажатларини қоплаш (Озиқ-овқат)"/>
    <n v="412000"/>
    <s v="24.03.2026"/>
    <s v="Oddiy"/>
    <s v="30.03.2026"/>
    <m/>
    <n v="412000"/>
    <m/>
    <d v="2026-03-30T15:38:39"/>
    <n v="0"/>
    <n v="412000"/>
    <n v="46111.65184027778"/>
    <m/>
    <n v="142163"/>
  </r>
  <r>
    <s v="12073671"/>
    <s v="18.03.2026"/>
    <s v="2026-11549960"/>
    <m/>
    <m/>
    <s v="TOKAREVA YEKATERINA ALEKSANDROVNA"/>
    <s v="41308952390028"/>
    <s v="13.08.1995"/>
    <s v="+998933059301"/>
    <s v="Навоий"/>
    <x v="5"/>
    <s v="Умид МФЙ"/>
    <s v="ASLONOV DILSHOD AHROR O‘G‘LI"/>
    <s v="32511966700022"/>
    <x v="2"/>
    <n v="0"/>
    <n v="1"/>
    <s v="Тўланди"/>
    <s v="Озиқ"/>
    <s v="Озиқ-овқат билан боғлиқ харажатларини қоплаш (Озиқ-овқат)"/>
    <n v="412000"/>
    <s v="18.03.2026"/>
    <s v="Oddiy"/>
    <s v="24.03.2026"/>
    <m/>
    <n v="412000"/>
    <m/>
    <d v="2026-03-24T13:26:21"/>
    <n v="0"/>
    <n v="412000"/>
    <n v="46105.559965277775"/>
    <m/>
    <n v="139125"/>
  </r>
  <r>
    <s v="11998266"/>
    <s v="16.03.2026"/>
    <s v="2026-11463696"/>
    <m/>
    <m/>
    <s v="UMURZAKOVA SAYYORA XALMURADOVNA"/>
    <s v="41501862340075"/>
    <s v="15.01.1986"/>
    <s v="+998913394433"/>
    <s v="Навоий"/>
    <x v="5"/>
    <s v="Умид МФЙ"/>
    <s v="ASLONOV DILSHOD AHROR O‘G‘LI"/>
    <s v="32511966700022"/>
    <x v="0"/>
    <n v="0"/>
    <n v="0"/>
    <s v="Рад"/>
    <s v="Озиқ"/>
    <s v="Озиқ-овқат билан боғлиқ харажатларини қоплаш (Озиқ-овқат)"/>
    <n v="0"/>
    <s v="16.03.2026"/>
    <s v="Oddiy"/>
    <m/>
    <m/>
    <m/>
    <m/>
    <m/>
    <n v="0"/>
    <m/>
    <m/>
    <m/>
    <m/>
  </r>
  <r>
    <s v="11998205"/>
    <s v="16.03.2026"/>
    <s v="2026-11463615"/>
    <m/>
    <m/>
    <s v="UMURZAKOVA SAYYORA XALMURADOVNA"/>
    <s v="41501862340075"/>
    <s v="15.01.1986"/>
    <s v="+998913394433"/>
    <s v="Навоий"/>
    <x v="5"/>
    <s v="Умид МФЙ"/>
    <s v="ASLONOV DILSHOD AHROR O‘G‘LI"/>
    <s v="32511966700022"/>
    <x v="7"/>
    <n v="0"/>
    <n v="0"/>
    <s v="Рад"/>
    <s v="Даволаниш"/>
    <s v="Жарроҳлик амалиётисиз даволаниш харажатларини қоплаш"/>
    <n v="0"/>
    <s v="16.05.2026"/>
    <s v="Oddiy"/>
    <m/>
    <m/>
    <m/>
    <m/>
    <m/>
    <n v="0"/>
    <m/>
    <m/>
    <m/>
    <m/>
  </r>
  <r>
    <s v="11686659"/>
    <s v="05.03.2026"/>
    <s v="2026-11088130"/>
    <m/>
    <m/>
    <s v="IBODULLOYEVA NILUFAR IKROM QIZI"/>
    <s v="40607962410027"/>
    <s v="06.07.1996"/>
    <s v="+998919960706"/>
    <s v="Навоий"/>
    <x v="5"/>
    <s v="Умид МФЙ"/>
    <s v="ASLONOV DILSHOD AHROR O‘G‘LI"/>
    <s v="32511966700022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84710"/>
    <s v="05.03.2026"/>
    <s v="2026-11085880"/>
    <m/>
    <m/>
    <s v="ADIZOVA NIGORA KELDIYOROVNA"/>
    <s v="41901902350020"/>
    <s v="19.01.1990"/>
    <s v="+998338579798"/>
    <s v="Навоий"/>
    <x v="5"/>
    <s v="Умид МФЙ"/>
    <s v="ASLONOV DILSHOD AHROR O‘G‘LI"/>
    <s v="3251196670002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1.03.2026"/>
    <m/>
    <n v="412000"/>
    <m/>
    <d v="2026-03-11T12:59:59"/>
    <n v="0"/>
    <n v="412000"/>
    <n v="46092.541655092595"/>
    <m/>
    <n v="79893"/>
  </r>
  <r>
    <s v="11662397"/>
    <s v="05.03.2026"/>
    <s v="2026-11060028"/>
    <m/>
    <m/>
    <s v="PRIMQULOVA MOXIGUL SHAVQI KIZI"/>
    <s v="42809965780022"/>
    <s v="28.09.1996"/>
    <s v="+998931912357"/>
    <s v="Навоий"/>
    <x v="5"/>
    <s v="Умид МФЙ"/>
    <s v="ASLONOV DILSHOD AHROR O‘G‘LI"/>
    <s v="32511966700022"/>
    <x v="0"/>
    <n v="0"/>
    <n v="0"/>
    <s v="Рад"/>
    <s v="Коммунал"/>
    <s v="Коммунал харажатларни қоплаш"/>
    <n v="0"/>
    <s v="11.03.2026"/>
    <s v="Oddiy"/>
    <m/>
    <m/>
    <m/>
    <m/>
    <m/>
    <n v="0"/>
    <m/>
    <m/>
    <m/>
    <m/>
  </r>
  <r>
    <s v="11642691"/>
    <s v="04.03.2026"/>
    <s v="2026-11036532"/>
    <m/>
    <m/>
    <s v="DUSBAYEVA NURXON SAFAROVNA"/>
    <s v="40510872360015"/>
    <s v="05.10.1987"/>
    <s v="+998933110587"/>
    <s v="Навоий"/>
    <x v="5"/>
    <s v="Умид МФЙ"/>
    <s v="ASLONOV DILSHOD AHROR O‘G‘LI"/>
    <s v="32511966700022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41473"/>
    <s v="04.03.2026"/>
    <s v="2026-11035123"/>
    <m/>
    <m/>
    <s v="ADIZOVA NIGORA KELDIYOROVNA"/>
    <s v="41901902350020"/>
    <s v="19.01.1990"/>
    <s v="+998338579798"/>
    <s v="Навоий"/>
    <x v="5"/>
    <s v="Умид МФЙ"/>
    <s v="ASLONOV DILSHOD AHROR O‘G‘LI"/>
    <s v="3251196670002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41170"/>
    <s v="04.03.2026"/>
    <s v="2026-11034743"/>
    <m/>
    <m/>
    <s v="SHARIPOVA MANZURA XAYRULLAYEVNA"/>
    <s v="40810642340011"/>
    <s v="08.10.1964"/>
    <s v="+998935800864"/>
    <s v="Навоий"/>
    <x v="5"/>
    <s v="Умид МФЙ"/>
    <s v="ASLONOV DILSHOD AHROR O‘G‘LI"/>
    <s v="3251196670002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1.03.2026"/>
    <m/>
    <n v="412000"/>
    <m/>
    <d v="2026-03-11T13:00:36"/>
    <n v="0"/>
    <n v="412000"/>
    <n v="46092.542083333334"/>
    <m/>
    <n v="79868"/>
  </r>
  <r>
    <s v="11638925"/>
    <s v="04.03.2026"/>
    <s v="2026-11032165"/>
    <m/>
    <m/>
    <s v="NURIDDINOVA YULDUZ XOLMURODOVNA"/>
    <s v="42001862360077"/>
    <s v="20.01.1986"/>
    <s v="+998931561720"/>
    <s v="Навоий"/>
    <x v="5"/>
    <s v="Умид МФЙ"/>
    <s v="ASLONOV DILSHOD AHROR O‘G‘LI"/>
    <s v="3251196670002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1.03.2026"/>
    <m/>
    <n v="412000"/>
    <m/>
    <d v="2026-03-11T13:01:19"/>
    <n v="0"/>
    <n v="412000"/>
    <n v="46092.542581018519"/>
    <m/>
    <n v="79866"/>
  </r>
  <r>
    <s v="11259220"/>
    <s v="18.02.2026"/>
    <s v="2026-10573538"/>
    <m/>
    <m/>
    <s v="KAZIMOVA SHOXSANAM JUMABAYEVNA"/>
    <s v="42508762390011"/>
    <s v="25.08.1976"/>
    <s v="+998934330256"/>
    <s v="Навоий"/>
    <x v="5"/>
    <s v="Умид МФЙ"/>
    <s v="ASLONOV DILSHOD AHROR O‘G‘LI"/>
    <s v="32511966700022"/>
    <x v="6"/>
    <n v="0"/>
    <n v="0"/>
    <s v="Рад"/>
    <s v="Даволаниш"/>
    <s v="Жарроҳлик амалиётисиз даволаниш харажатларини қоплаш"/>
    <n v="0"/>
    <s v="18.02.2026"/>
    <s v="Oddiy"/>
    <m/>
    <m/>
    <m/>
    <m/>
    <m/>
    <n v="0"/>
    <m/>
    <m/>
    <m/>
    <m/>
  </r>
  <r>
    <s v="11130442"/>
    <s v="11.02.2026"/>
    <s v="2026-10423693"/>
    <m/>
    <m/>
    <s v="PRIMQULOVA MOXIGUL SHAVQI KIZI"/>
    <s v="42809965780022"/>
    <s v="28.09.1996"/>
    <s v="+998931912357"/>
    <s v="Навоий"/>
    <x v="5"/>
    <s v="Умид МФЙ"/>
    <s v="ASLONOV DILSHOD AHROR O‘G‘LI"/>
    <s v="32511966700022"/>
    <x v="0"/>
    <n v="0"/>
    <n v="0"/>
    <s v="Рад"/>
    <s v="Коммунал"/>
    <s v="Коммунал харажатларни қоплаш"/>
    <n v="0"/>
    <s v="11.02.2026"/>
    <s v="Oddiy"/>
    <m/>
    <m/>
    <m/>
    <m/>
    <m/>
    <n v="0"/>
    <m/>
    <m/>
    <m/>
    <m/>
  </r>
  <r>
    <s v="13399463"/>
    <s v="17.06.2026"/>
    <s v="2026-13225026"/>
    <m/>
    <m/>
    <s v="SADIROVA IBODAT SOBIROVNA"/>
    <s v="41206592340044"/>
    <s v="12.06.1959"/>
    <s v="+998906192175"/>
    <s v="Навоий"/>
    <x v="5"/>
    <s v="Фаровон"/>
    <s v="AKRAMOVA DILAFRO‘Z AKROM QIZI"/>
    <s v="42111975830052"/>
    <x v="6"/>
    <n v="0"/>
    <n v="0"/>
    <s v="Рад"/>
    <s v="Жарроҳлик"/>
    <s v="Жарроҳлик амалиёти харажатларини қоплаш"/>
    <n v="0"/>
    <s v="17.06.2026"/>
    <s v="Oddiy"/>
    <m/>
    <m/>
    <m/>
    <m/>
    <m/>
    <n v="0"/>
    <m/>
    <m/>
    <m/>
    <m/>
  </r>
  <r>
    <s v="13175568"/>
    <s v="04.06.2026"/>
    <s v="2026-12924627"/>
    <s v="PARDAYEVA OYZODA MURODULLAYEVNA"/>
    <s v="41206895830013"/>
    <s v="QODIROV XUDOYBERDI ABROR O`G`LI"/>
    <s v="51606145830012"/>
    <s v="16.06.2014"/>
    <s v="+998938971232"/>
    <s v="Навоий"/>
    <x v="5"/>
    <s v="Фаровон"/>
    <s v="AKRAMOVA DILAFRO‘Z AKROM QIZI"/>
    <s v="42111975830052"/>
    <x v="8"/>
    <n v="0"/>
    <n v="0"/>
    <s v="Жараён"/>
    <s v="Даволаниш"/>
    <s v="Жарроҳлик амалиётисиз даволаниш харажатларини қоплаш"/>
    <n v="20600000"/>
    <s v="04.06.2026"/>
    <s v="Oddiy"/>
    <m/>
    <m/>
    <m/>
    <m/>
    <m/>
    <n v="0"/>
    <m/>
    <m/>
    <m/>
    <m/>
  </r>
  <r>
    <s v="13174966"/>
    <s v="04.06.2026"/>
    <s v="2026-12923905"/>
    <m/>
    <m/>
    <s v="PARDAYEVA OYZODA MURODULLAYEVNA"/>
    <s v="41206895830013"/>
    <s v="12.06.1989"/>
    <s v="+998938971232"/>
    <s v="Навоий"/>
    <x v="5"/>
    <s v="Фаровон"/>
    <s v="AKRAMOVA DILAFRO‘Z AKROM QIZI"/>
    <s v="42111975830052"/>
    <x v="0"/>
    <n v="0"/>
    <n v="0"/>
    <s v="Рад"/>
    <s v="Даволаниш"/>
    <s v="Жарроҳлик амалиётисиз даволаниш харажатларини қоплаш"/>
    <n v="0"/>
    <s v="04.06.2026"/>
    <s v="Oddiy"/>
    <m/>
    <m/>
    <m/>
    <m/>
    <m/>
    <n v="0"/>
    <m/>
    <m/>
    <m/>
    <m/>
  </r>
  <r>
    <s v="12992304"/>
    <s v="19.05.2026"/>
    <s v="2026-12680828"/>
    <m/>
    <m/>
    <s v="RAYIMOVA MALIKA QUVONDIQ QIZI"/>
    <s v="41302923960041"/>
    <s v="13.02.1992"/>
    <s v="+998507041392"/>
    <s v="Навоий"/>
    <x v="5"/>
    <s v="Фаровон"/>
    <s v="AKRAMOVA DILAFRO‘Z AKROM QIZI"/>
    <s v="4211197583005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9.05.2026"/>
    <s v="Oddiy"/>
    <s v="19.05.2026"/>
    <m/>
    <n v="2060000"/>
    <m/>
    <d v="2026-05-19T11:25:44"/>
    <n v="0"/>
    <n v="2060000"/>
    <n v="46161.476203703707"/>
    <m/>
    <n v="196204"/>
  </r>
  <r>
    <s v="12992268"/>
    <s v="19.05.2026"/>
    <s v="2026-12680773"/>
    <m/>
    <m/>
    <s v="RAYIMOVA MALIKA QUVONDIQ QIZI"/>
    <s v="41302923960041"/>
    <s v="13.02.1992"/>
    <s v="+998507041392"/>
    <s v="Навоий"/>
    <x v="5"/>
    <s v="Фаровон"/>
    <s v="AKRAMOVA DILAFRO‘Z AKROM QIZI"/>
    <s v="42111975830052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19.05.2026"/>
    <m/>
    <n v="412000"/>
    <m/>
    <d v="2026-05-19T11:25:25"/>
    <n v="0"/>
    <n v="412000"/>
    <n v="46161.475983796299"/>
    <m/>
    <n v="196175"/>
  </r>
  <r>
    <s v="12943301"/>
    <s v="14.05.2026"/>
    <s v="2026-12616737"/>
    <m/>
    <m/>
    <s v="UMIRZOKOVA MAXFUZA MUXAMMADIYEVNA"/>
    <s v="43001902360017"/>
    <s v="30.01.1990"/>
    <s v="+998994563090"/>
    <s v="Навоий"/>
    <x v="5"/>
    <s v="Фаровон"/>
    <s v="AKRAMOVA DILAFRO‘Z AKROM QIZI"/>
    <s v="42111975830052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5.05.2026"/>
    <m/>
    <n v="412000"/>
    <m/>
    <d v="2026-05-15T16:17:22"/>
    <n v="0"/>
    <n v="412000"/>
    <n v="46157.678726851853"/>
    <m/>
    <n v="192159"/>
  </r>
  <r>
    <s v="12760151"/>
    <s v="01.05.2026"/>
    <s v="2026-12382870"/>
    <m/>
    <m/>
    <s v="PARDAYEVA HILOLA AMINJONOVNA"/>
    <s v="40405882340077"/>
    <s v="04.05.1988"/>
    <s v="+998999539077"/>
    <s v="Навоий"/>
    <x v="5"/>
    <s v="Фаровон"/>
    <s v="AKRAMOVA DILAFRO‘Z AKROM QIZI"/>
    <s v="42111975830052"/>
    <x v="2"/>
    <n v="0"/>
    <n v="1"/>
    <s v="Тўланди"/>
    <s v="Ижара"/>
    <s v="Ижтимоий ҳимоя муҳтож аҳоли қатламига ижара шартномаси бўйича ёрдам пули субсидя қилиб бериш аризаси"/>
    <n v="4500000"/>
    <s v="13.05.2026"/>
    <s v="Oddiy"/>
    <s v="14.05.2026"/>
    <m/>
    <n v="4500000"/>
    <m/>
    <d v="2026-05-14T08:52:28"/>
    <n v="0"/>
    <n v="4500000"/>
    <n v="46156.369768518518"/>
    <m/>
    <n v="188736"/>
  </r>
  <r>
    <s v="12748358"/>
    <s v="30.04.2026"/>
    <s v="2026-12367709"/>
    <m/>
    <m/>
    <s v="SATTOROVA YULDUZ HAMRO QIZI"/>
    <s v="41310912330021"/>
    <s v="13.10.1991"/>
    <s v="+998886032336"/>
    <s v="Навоий"/>
    <x v="5"/>
    <s v="Фаровон"/>
    <s v="AKRAMOVA DILAFRO‘Z AKROM QIZI"/>
    <s v="42111975830052"/>
    <x v="2"/>
    <n v="0"/>
    <n v="1"/>
    <s v="Тўланди"/>
    <s v="Озиқ"/>
    <s v="Озиқ-овқат билан боғлиқ харажатларини қоплаш (Озиқ-овқат)"/>
    <n v="412000"/>
    <s v="30.04.2026"/>
    <s v="Oddiy"/>
    <s v="30.04.2026"/>
    <m/>
    <n v="412000"/>
    <m/>
    <d v="2026-04-30T13:39:30"/>
    <n v="0"/>
    <n v="412000"/>
    <n v="46142.569097222222"/>
    <m/>
    <n v="174237"/>
  </r>
  <r>
    <s v="12736685"/>
    <s v="29.04.2026"/>
    <s v="2026-12352349"/>
    <m/>
    <m/>
    <s v="FARMONOVA GULRUX ABDUNABI QIZI"/>
    <s v="41505902330024"/>
    <s v="15.05.1990"/>
    <s v="+998932967571"/>
    <s v="Навоий"/>
    <x v="5"/>
    <s v="Фаровон"/>
    <s v="AKRAMOVA DILAFRO‘Z AKROM QIZI"/>
    <s v="42111975830052"/>
    <x v="2"/>
    <n v="0"/>
    <n v="1"/>
    <s v="Тўланди"/>
    <s v="Озиқ"/>
    <s v="Озиқ-овқат билан боғлиқ харажатларини қоплаш (Озиқ-овқат)"/>
    <n v="412000"/>
    <s v="29.04.2026"/>
    <s v="Oddiy"/>
    <s v="29.04.2026"/>
    <m/>
    <n v="412000"/>
    <m/>
    <d v="2026-04-29T16:59:51"/>
    <n v="0"/>
    <n v="412000"/>
    <n v="46141.708229166667"/>
    <m/>
    <n v="173153"/>
  </r>
  <r>
    <s v="12736215"/>
    <s v="29.04.2026"/>
    <s v="2026-12351722"/>
    <m/>
    <m/>
    <s v="SEVAROV NURITDINJON AXATOVICH"/>
    <s v="31401505840014"/>
    <s v="14.01.1950"/>
    <s v="+998905014231"/>
    <s v="Навоий"/>
    <x v="5"/>
    <s v="Фаровон"/>
    <s v="AKRAMOVA DILAFRO‘Z AKROM QIZI"/>
    <s v="42111975830052"/>
    <x v="2"/>
    <n v="0"/>
    <n v="1"/>
    <s v="Тўланди"/>
    <s v="Озиқ"/>
    <s v="Озиқ-овқат билан боғлиқ харажатларини қоплаш (Озиқ-овқат)"/>
    <n v="412000"/>
    <s v="29.04.2026"/>
    <s v="Oddiy"/>
    <s v="29.04.2026"/>
    <m/>
    <n v="412000"/>
    <m/>
    <d v="2026-04-29T16:39:46"/>
    <n v="0"/>
    <n v="412000"/>
    <n v="46141.694282407407"/>
    <m/>
    <n v="173131"/>
  </r>
  <r>
    <s v="12734924"/>
    <s v="29.04.2026"/>
    <s v="2026-12350054"/>
    <m/>
    <m/>
    <s v="SAYFULLOYEVA DILBAR NASULLAYEVNA"/>
    <s v="41308805840014"/>
    <s v="13.08.1980"/>
    <s v="+998906467180"/>
    <s v="Навоий"/>
    <x v="5"/>
    <s v="Фаровон"/>
    <s v="AKRAMOVA DILAFRO‘Z AKROM QIZI"/>
    <s v="42111975830052"/>
    <x v="2"/>
    <n v="0"/>
    <n v="1"/>
    <s v="Тўланди"/>
    <s v="Озиқ"/>
    <s v="Озиқ-овқат билан боғлиқ харажатларини қоплаш (Озиқ-овқат)"/>
    <n v="412000"/>
    <s v="29.04.2026"/>
    <s v="Oddiy"/>
    <s v="29.04.2026"/>
    <m/>
    <n v="412000"/>
    <m/>
    <d v="2026-04-29T15:46:56"/>
    <n v="0"/>
    <n v="412000"/>
    <n v="46141.657592592594"/>
    <m/>
    <n v="172961"/>
  </r>
  <r>
    <s v="12709845"/>
    <s v="27.04.2026"/>
    <s v="2026-12317457"/>
    <m/>
    <m/>
    <s v="TURSUNOVA DILFUZA NURULLAYEVNA"/>
    <s v="41202882380015"/>
    <s v="12.02.1988"/>
    <s v="+998919900581"/>
    <s v="Навоий"/>
    <x v="5"/>
    <s v="Фаровон"/>
    <s v="AKRAMOVA DILAFRO‘Z AKROM QIZI"/>
    <s v="42111975830052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27.04.2026"/>
    <m/>
    <n v="412000"/>
    <m/>
    <d v="2026-04-27T15:13:03"/>
    <n v="0"/>
    <n v="412000"/>
    <n v="46139.634062500001"/>
    <m/>
    <n v="169937"/>
  </r>
  <r>
    <s v="12709552"/>
    <s v="27.04.2026"/>
    <s v="2026-12317104"/>
    <m/>
    <m/>
    <s v="TURSUNOVA DILFUZA NURULLAYEVNA"/>
    <s v="41202882380015"/>
    <s v="12.02.1988"/>
    <s v="+998919900581"/>
    <s v="Навоий"/>
    <x v="5"/>
    <s v="Фаровон"/>
    <s v="AKRAMOVA DILAFRO‘Z AKROM QIZI"/>
    <s v="42111975830052"/>
    <x v="0"/>
    <n v="0"/>
    <n v="0"/>
    <s v="Рад"/>
    <s v="Озиқ"/>
    <s v="Озиқ-овқат билан боғлиқ харажатларини қоплаш (Озиқ-овқат)"/>
    <n v="0"/>
    <s v="27.04.2026"/>
    <s v="Oddiy"/>
    <m/>
    <m/>
    <m/>
    <m/>
    <m/>
    <n v="0"/>
    <m/>
    <m/>
    <m/>
    <m/>
  </r>
  <r>
    <s v="12679374"/>
    <s v="23.04.2026"/>
    <s v="2026-12277988"/>
    <m/>
    <m/>
    <s v="RAZZAKOVA MUXAYYO BAXTIYOROVNA"/>
    <s v="40306832340043"/>
    <s v="03.06.1983"/>
    <s v="+998907317071"/>
    <s v="Навоий"/>
    <x v="5"/>
    <s v="Фаровон"/>
    <s v="AKRAMOVA DILAFRO‘Z AKROM QIZI"/>
    <s v="42111975830052"/>
    <x v="2"/>
    <n v="0"/>
    <n v="1"/>
    <s v="Тўланди"/>
    <s v="Озиқ"/>
    <s v="Озиқ-овқат билан боғлиқ харажатларини қоплаш (Озиқ-овқат)"/>
    <n v="412000"/>
    <s v="23.04.2026"/>
    <s v="Oddiy"/>
    <s v="23.04.2026"/>
    <m/>
    <n v="412000"/>
    <m/>
    <d v="2026-04-23T16:46:34"/>
    <n v="0"/>
    <n v="412000"/>
    <n v="46135.699004629627"/>
    <m/>
    <n v="166120"/>
  </r>
  <r>
    <s v="12616188"/>
    <s v="17.04.2026"/>
    <s v="2026-12198405"/>
    <m/>
    <m/>
    <s v="ISKANDAROVA MUNISA ISKANDAR QIZI"/>
    <s v="41602942380106"/>
    <s v="16.02.1994"/>
    <s v="+998931093117"/>
    <s v="Навоий"/>
    <x v="5"/>
    <s v="Фаровон"/>
    <s v="AKRAMOVA DILAFRO‘Z AKROM QIZI"/>
    <s v="4211197583005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7.04.2026"/>
    <s v="Oddiy"/>
    <s v="17.04.2026"/>
    <m/>
    <n v="2060000"/>
    <m/>
    <d v="2026-04-17T18:04:09"/>
    <n v="0"/>
    <n v="2060000"/>
    <n v="46129.752881944441"/>
    <m/>
    <n v="159470"/>
  </r>
  <r>
    <s v="12616085"/>
    <s v="17.04.2026"/>
    <s v="2026-12198262"/>
    <m/>
    <m/>
    <s v="ISKANDAROVA MUNISA ISKANDAR QIZI"/>
    <s v="41602942380106"/>
    <s v="16.02.1994"/>
    <s v="+998931093117"/>
    <s v="Навоий"/>
    <x v="5"/>
    <s v="Фаровон"/>
    <s v="AKRAMOVA DILAFRO‘Z AKROM QIZI"/>
    <s v="4211197583005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7.04.2026"/>
    <s v="Oddiy"/>
    <m/>
    <m/>
    <m/>
    <m/>
    <m/>
    <n v="0"/>
    <m/>
    <m/>
    <m/>
    <m/>
  </r>
  <r>
    <s v="12616066"/>
    <s v="17.04.2026"/>
    <s v="2026-12198235"/>
    <m/>
    <m/>
    <s v="ISKANDAROVA MUNISA ISKANDAR QIZI"/>
    <s v="41602942380106"/>
    <s v="16.02.1994"/>
    <s v="+998931093117"/>
    <s v="Навоий"/>
    <x v="5"/>
    <s v="Фаровон"/>
    <s v="AKRAMOVA DILAFRO‘Z AKROM QIZI"/>
    <s v="42111975830052"/>
    <x v="2"/>
    <n v="0"/>
    <n v="1"/>
    <s v="Тўланди"/>
    <s v="Озиқ"/>
    <s v="Озиқ-овқат билан боғлиқ харажатларини қоплаш (Озиқ-овқат)"/>
    <n v="412000"/>
    <s v="17.04.2026"/>
    <s v="Oddiy"/>
    <s v="17.04.2026"/>
    <m/>
    <n v="412000"/>
    <m/>
    <d v="2026-04-17T18:03:06"/>
    <n v="0"/>
    <n v="412000"/>
    <n v="46129.752152777779"/>
    <m/>
    <n v="159469"/>
  </r>
  <r>
    <s v="12607279"/>
    <s v="17.04.2026"/>
    <s v="2026-12187729"/>
    <m/>
    <m/>
    <s v="BOYMURATOVA MAXFUZA SHERKULEVNA"/>
    <s v="42006882390060"/>
    <s v="20.06.1988"/>
    <s v="+998935882329"/>
    <s v="Навоий"/>
    <x v="5"/>
    <s v="Фаровон"/>
    <s v="AKRAMOVA DILAFRO‘Z AKROM QIZI"/>
    <s v="42111975830052"/>
    <x v="2"/>
    <n v="0"/>
    <n v="1"/>
    <s v="Тўланди"/>
    <s v="Озиқ"/>
    <s v="Озиқ-овқат билан боғлиқ харажатларини қоплаш (Озиқ-овқат)"/>
    <n v="412000"/>
    <s v="17.04.2026"/>
    <s v="Oddiy"/>
    <s v="17.04.2026"/>
    <m/>
    <n v="412000"/>
    <m/>
    <d v="2026-04-17T10:24:02"/>
    <n v="0"/>
    <n v="412000"/>
    <n v="46129.433356481481"/>
    <m/>
    <n v="158228"/>
  </r>
  <r>
    <s v="12607253"/>
    <s v="17.04.2026"/>
    <s v="2026-12187699"/>
    <m/>
    <m/>
    <s v="BOYMURATOVA MAXFUZA SHERKULEVNA"/>
    <s v="42006882390060"/>
    <s v="20.06.1988"/>
    <s v="+998935882329"/>
    <s v="Навоий"/>
    <x v="5"/>
    <s v="Фаровон"/>
    <s v="AKRAMOVA DILAFRO‘Z AKROM QIZI"/>
    <s v="42111975830052"/>
    <x v="2"/>
    <n v="0"/>
    <n v="4"/>
    <s v="Тўланди"/>
    <s v="Кийим"/>
    <s v="Кийим-кечак ва бошқа энг зарур товарлар билан боғлиқ харажатларини қоплаш (Кийим-кечак)"/>
    <n v="2060000"/>
    <s v="17.04.2026"/>
    <s v="Oddiy"/>
    <s v="17.04.2026"/>
    <m/>
    <n v="2060000"/>
    <m/>
    <d v="2026-04-17T10:25:17"/>
    <n v="0"/>
    <n v="2060000"/>
    <n v="46129.434224537035"/>
    <m/>
    <n v="158229"/>
  </r>
  <r>
    <s v="12518960"/>
    <s v="10.04.2026"/>
    <s v="2026-12081421"/>
    <m/>
    <m/>
    <s v="JURAYEVA GULZIRA RAYIMKULOVNA"/>
    <s v="41201882390019"/>
    <s v="12.01.1988"/>
    <s v="+998944839593"/>
    <s v="Навоий"/>
    <x v="5"/>
    <s v="Фаровон"/>
    <s v="AKRAMOVA DILAFRO‘Z AKROM QIZI"/>
    <s v="4211197583005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6.04.2026"/>
    <s v="Oddiy"/>
    <s v="16.04.2026"/>
    <m/>
    <n v="2060000"/>
    <m/>
    <d v="2026-04-16T12:15:17"/>
    <n v="0"/>
    <n v="2060000"/>
    <n v="46128.510613425926"/>
    <m/>
    <n v="156182"/>
  </r>
  <r>
    <s v="12518910"/>
    <s v="10.04.2026"/>
    <s v="2026-12081363"/>
    <m/>
    <m/>
    <s v="JURAYEVA GULZIRA RAYIMKULOVNA"/>
    <s v="41201882390019"/>
    <s v="12.01.1988"/>
    <s v="+998944839593"/>
    <s v="Навоий"/>
    <x v="5"/>
    <s v="Фаровон"/>
    <s v="AKRAMOVA DILAFRO‘Z AKROM QIZI"/>
    <s v="42111975830052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16.04.2026"/>
    <m/>
    <n v="412000"/>
    <m/>
    <d v="2026-04-16T12:14:43"/>
    <n v="0"/>
    <n v="412000"/>
    <n v="46128.51021990741"/>
    <m/>
    <n v="156174"/>
  </r>
  <r>
    <s v="12518808"/>
    <s v="10.04.2026"/>
    <s v="2026-12081248"/>
    <m/>
    <m/>
    <s v="BERDIYEVA SABINA HASAN QIZI"/>
    <s v="60610025840031"/>
    <s v="06.10.2002"/>
    <s v="+998948797535"/>
    <s v="Навоий"/>
    <x v="5"/>
    <s v="Фаровон"/>
    <s v="AKRAMOVA DILAFRO‘Z AKROM QIZI"/>
    <s v="42111975830052"/>
    <x v="2"/>
    <n v="0"/>
    <n v="4"/>
    <s v="Тўланди"/>
    <s v="Кийим"/>
    <s v="Кийим-кечак ва бошқа энг зарур товарлар билан боғлиқ харажатларини қоплаш (Кийим-кечак)"/>
    <n v="2060000"/>
    <s v="16.04.2026"/>
    <s v="Oddiy"/>
    <s v="16.04.2026"/>
    <m/>
    <n v="2060000"/>
    <m/>
    <d v="2026-04-16T12:15:28"/>
    <n v="0"/>
    <n v="2060000"/>
    <n v="46128.510740740741"/>
    <m/>
    <n v="156189"/>
  </r>
  <r>
    <s v="12518743"/>
    <s v="10.04.2026"/>
    <s v="2026-12081172"/>
    <m/>
    <m/>
    <s v="BERDIYEVA SABINA HASAN QIZI"/>
    <s v="60610025840031"/>
    <s v="06.10.2002"/>
    <s v="+998948797535"/>
    <s v="Навоий"/>
    <x v="5"/>
    <s v="Фаровон"/>
    <s v="AKRAMOVA DILAFRO‘Z AKROM QIZI"/>
    <s v="42111975830052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16.04.2026"/>
    <m/>
    <n v="412000"/>
    <m/>
    <d v="2026-04-16T12:15:05"/>
    <n v="0"/>
    <n v="412000"/>
    <n v="46128.510474537034"/>
    <m/>
    <n v="156179"/>
  </r>
  <r>
    <s v="12467189"/>
    <s v="07.04.2026"/>
    <s v="2026-12019144"/>
    <m/>
    <m/>
    <s v="XAYRULLAYEVA SITORA FURKATOVNA"/>
    <s v="41705976100031"/>
    <s v="17.05.1997"/>
    <s v="+998940442321"/>
    <s v="Навоий"/>
    <x v="5"/>
    <s v="Фаровон"/>
    <s v="AKRAMOVA DILAFRO‘Z AKROM QIZI"/>
    <s v="42111975830052"/>
    <x v="2"/>
    <n v="0"/>
    <n v="3"/>
    <s v="Тўланди"/>
    <s v="Ижара"/>
    <s v="Ижтимоий ҳимоя муҳтож аҳоли қатламига ижара шартномаси бўйича ёрдам пули субсидя қилиб бериш аризаси"/>
    <n v="6000000"/>
    <s v="07.04.2026"/>
    <s v="Oddiy"/>
    <s v="07.04.2026"/>
    <m/>
    <n v="6000000"/>
    <m/>
    <d v="2026-04-07T11:28:00"/>
    <n v="0"/>
    <n v="6000000"/>
    <n v="46119.477777777778"/>
    <m/>
    <n v="150513"/>
  </r>
  <r>
    <s v="12466160"/>
    <s v="07.04.2026"/>
    <s v="2026-12017853"/>
    <m/>
    <m/>
    <s v="JURAYEVA GULZIRA RAYIMKULOVNA"/>
    <s v="41201882390019"/>
    <s v="12.01.1988"/>
    <s v="+998944839593"/>
    <s v="Навоий"/>
    <x v="5"/>
    <s v="Фаровон"/>
    <s v="AKRAMOVA DILAFRO‘Z AKROM QIZI"/>
    <s v="42111975830052"/>
    <x v="5"/>
    <n v="0"/>
    <n v="0"/>
    <s v="Қарор"/>
    <s v="Жарроҳлик"/>
    <s v="Жарроҳлик амалиёти харажатларини қоплаш"/>
    <n v="4120000000"/>
    <s v="07.04.2026"/>
    <s v="Oddiy"/>
    <s v="30.04.2026"/>
    <s v="????? ????????"/>
    <n v="9974400"/>
    <s v="Ha"/>
    <d v="2026-04-30T10:53:21"/>
    <n v="0"/>
    <n v="9974400"/>
    <n v="46142.453715277778"/>
    <m/>
    <n v="172066"/>
  </r>
  <r>
    <s v="12455221"/>
    <s v="06.04.2026"/>
    <s v="2026-12004324"/>
    <m/>
    <m/>
    <s v="RASULOV NODIR ERKINOVICH"/>
    <s v="32202883960078"/>
    <s v="22.02.1988"/>
    <s v="+998930859191"/>
    <s v="Навоий"/>
    <x v="5"/>
    <s v="Фаровон"/>
    <s v="AKRAMOVA DILAFRO‘Z AKROM QIZI"/>
    <s v="4211197583005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6.04.2026"/>
    <s v="Oddiy"/>
    <s v="07.04.2026"/>
    <m/>
    <n v="2060000"/>
    <m/>
    <d v="2026-04-07T10:29:12"/>
    <n v="0"/>
    <n v="2060000"/>
    <n v="46119.436944444446"/>
    <m/>
    <n v="149814"/>
  </r>
  <r>
    <s v="12454583"/>
    <s v="06.04.2026"/>
    <s v="2026-12003591"/>
    <m/>
    <m/>
    <s v="RASULOV NODIR ERKINOVICH"/>
    <s v="32202883960078"/>
    <s v="22.02.1988"/>
    <s v="+998930859191"/>
    <s v="Навоий"/>
    <x v="5"/>
    <s v="Фаровон"/>
    <s v="AKRAMOVA DILAFRO‘Z AKROM QIZI"/>
    <s v="42111975830052"/>
    <x v="2"/>
    <n v="0"/>
    <n v="1"/>
    <s v="Тўланди"/>
    <s v="Озиқ"/>
    <s v="Озиқ-овқат билан боғлиқ харажатларини қоплаш (Озиқ-овқат)"/>
    <n v="412000"/>
    <s v="06.04.2026"/>
    <s v="Oddiy"/>
    <s v="07.04.2026"/>
    <m/>
    <n v="412000"/>
    <m/>
    <d v="2026-04-07T10:29:58"/>
    <n v="0"/>
    <n v="412000"/>
    <n v="46119.437476851854"/>
    <m/>
    <n v="149807"/>
  </r>
  <r>
    <s v="12257659"/>
    <s v="27.03.2026"/>
    <s v="2026-11769939"/>
    <m/>
    <m/>
    <s v="BABAYEVA RA’NO ASHURBOYEVNA"/>
    <s v="41309843960038"/>
    <s v="13.09.1984"/>
    <s v="+998976850084"/>
    <s v="Навоий"/>
    <x v="5"/>
    <s v="Фаровон"/>
    <s v="AKRAMOVA DILAFRO‘Z AKROM QIZI"/>
    <s v="42111975830052"/>
    <x v="7"/>
    <n v="0"/>
    <n v="0"/>
    <s v="Рад"/>
    <s v="Даволаниш"/>
    <s v="Жарроҳлик амалиётисиз даволаниш харажатларини қоплаш"/>
    <n v="0"/>
    <s v="27.05.2026"/>
    <s v="Oddiy"/>
    <m/>
    <m/>
    <m/>
    <m/>
    <m/>
    <n v="0"/>
    <m/>
    <m/>
    <m/>
    <m/>
  </r>
  <r>
    <s v="12222813"/>
    <s v="26.03.2026"/>
    <s v="2026-11727653"/>
    <m/>
    <m/>
    <s v="RASULOV NODIR ERKINOVICH"/>
    <s v="32202883960078"/>
    <s v="22.02.1988"/>
    <s v="+998930859191"/>
    <s v="Навоий"/>
    <x v="5"/>
    <s v="Фаровон"/>
    <s v="AKRAMOVA DILAFRO‘Z AKROM QIZI"/>
    <s v="42111975830052"/>
    <x v="0"/>
    <n v="0"/>
    <n v="0"/>
    <s v="Рад"/>
    <s v="Озиқ"/>
    <s v="Озиқ-овқат билан боғлиқ харажатларини қоплаш (Озиқ-овқат)"/>
    <n v="0"/>
    <s v="26.03.2026"/>
    <s v="Oddiy"/>
    <m/>
    <m/>
    <m/>
    <m/>
    <m/>
    <n v="0"/>
    <m/>
    <m/>
    <m/>
    <m/>
  </r>
  <r>
    <s v="12183350"/>
    <s v="25.03.2026"/>
    <s v="2026-11680586"/>
    <m/>
    <m/>
    <s v="XAYRULLAYEVA SITORA FURKATOVNA"/>
    <s v="41705976100031"/>
    <s v="17.05.1997"/>
    <s v="+998933332787"/>
    <s v="Навоий"/>
    <x v="5"/>
    <s v="Фаровон"/>
    <s v="AKRAMOVA DILAFRO‘Z AKROM QIZI"/>
    <s v="42111975830052"/>
    <x v="0"/>
    <n v="0"/>
    <n v="0"/>
    <s v="Рад"/>
    <s v="Ижара"/>
    <s v="Ижтимоий ҳимоя муҳтож аҳоли қатламига ижара шартномаси бўйича ёрдам пули субсидя қилиб бериш аризаси"/>
    <n v="0"/>
    <s v="25.03.2026"/>
    <s v="Oddiy"/>
    <m/>
    <m/>
    <m/>
    <m/>
    <m/>
    <n v="0"/>
    <m/>
    <m/>
    <m/>
    <m/>
  </r>
  <r>
    <s v="12182443"/>
    <s v="25.03.2026"/>
    <s v="2026-11679496"/>
    <m/>
    <m/>
    <s v="XAYRULLAYEVA SITORA FURKATOVNA"/>
    <s v="41705976100031"/>
    <s v="17.05.1997"/>
    <s v="+998933332787"/>
    <s v="Навоий"/>
    <x v="5"/>
    <s v="Фаровон"/>
    <s v="AKRAMOVA DILAFRO‘Z AKROM QIZI"/>
    <s v="42111975830052"/>
    <x v="0"/>
    <n v="0"/>
    <n v="0"/>
    <s v="Рад"/>
    <s v="Ижара"/>
    <s v="Ижтимоий ҳимоя муҳтож аҳоли қатламига ижара шартномаси бўйича ёрдам пули субсидя қилиб бериш аризаси"/>
    <n v="0"/>
    <s v="25.03.2026"/>
    <s v="Oddiy"/>
    <m/>
    <m/>
    <m/>
    <m/>
    <m/>
    <n v="0"/>
    <m/>
    <m/>
    <m/>
    <m/>
  </r>
  <r>
    <s v="12180534"/>
    <s v="25.03.2026"/>
    <s v="2026-11677261"/>
    <m/>
    <m/>
    <s v="XAYRULLAYEVA SITORA FURKATOVNA"/>
    <s v="41705976100031"/>
    <s v="17.05.1997"/>
    <s v="+998933332787"/>
    <s v="Навоий"/>
    <x v="5"/>
    <s v="Фаровон"/>
    <s v="AKRAMOVA DILAFRO‘Z AKROM QIZI"/>
    <s v="4211197583005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6.03.2026"/>
    <s v="Oddiy"/>
    <s v="27.03.2026"/>
    <m/>
    <n v="2060000"/>
    <m/>
    <d v="2026-03-27T09:36:13"/>
    <n v="0"/>
    <n v="2060000"/>
    <n v="46108.400150462963"/>
    <m/>
    <n v="143286"/>
  </r>
  <r>
    <s v="12180377"/>
    <s v="25.03.2026"/>
    <s v="2026-11677084"/>
    <m/>
    <m/>
    <s v="XAYRULLAYEVA SITORA FURKATOVNA"/>
    <s v="41705976100031"/>
    <s v="17.05.1997"/>
    <s v="+998933332787"/>
    <s v="Навоий"/>
    <x v="5"/>
    <s v="Фаровон"/>
    <s v="AKRAMOVA DILAFRO‘Z AKROM QIZI"/>
    <s v="42111975830052"/>
    <x v="2"/>
    <n v="0"/>
    <n v="1"/>
    <s v="Тўланди"/>
    <s v="Озиқ"/>
    <s v="Озиқ-овқат билан боғлиқ харажатларини қоплаш (Озиқ-овқат)"/>
    <n v="412000"/>
    <s v="26.03.2026"/>
    <s v="Oddiy"/>
    <s v="27.03.2026"/>
    <m/>
    <n v="412000"/>
    <m/>
    <d v="2026-03-27T09:36:25"/>
    <n v="0"/>
    <n v="412000"/>
    <n v="46108.400289351855"/>
    <m/>
    <n v="143284"/>
  </r>
  <r>
    <s v="12088430"/>
    <s v="19.03.2026"/>
    <s v="2026-11569026"/>
    <m/>
    <m/>
    <s v="OBLOKULOVA FARANGIZ BAXRIDDIN QIZI"/>
    <s v="40508952420036"/>
    <s v="05.08.1995"/>
    <s v="+998970854770"/>
    <s v="Навоий"/>
    <x v="5"/>
    <s v="Фаровон"/>
    <s v="AKRAMOVA DILAFRO‘Z AKROM QIZI"/>
    <s v="42111975830052"/>
    <x v="2"/>
    <n v="0"/>
    <n v="1"/>
    <s v="Тўланди"/>
    <s v="Озиқ"/>
    <s v="Озиқ-овқат билан боғлиқ харажатларини қоплаш (Озиқ-овқат)"/>
    <n v="412000"/>
    <s v="19.03.2026"/>
    <s v="Oddiy"/>
    <s v="24.03.2026"/>
    <m/>
    <n v="412000"/>
    <m/>
    <d v="2026-03-24T17:38:50"/>
    <n v="0"/>
    <n v="412000"/>
    <n v="46105.735300925924"/>
    <m/>
    <n v="140326"/>
  </r>
  <r>
    <s v="12088335"/>
    <s v="19.03.2026"/>
    <s v="2026-11568909"/>
    <m/>
    <m/>
    <s v="OBLOKULOVA FARANGIZ BAXRIDDIN QIZI"/>
    <s v="40508952420036"/>
    <s v="05.08.1995"/>
    <s v="+998970854770"/>
    <s v="Навоий"/>
    <x v="5"/>
    <s v="Фаровон"/>
    <s v="AKRAMOVA DILAFRO‘Z AKROM QIZI"/>
    <s v="4211197583005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9.03.2026"/>
    <s v="Oddiy"/>
    <s v="24.03.2026"/>
    <m/>
    <n v="2060000"/>
    <m/>
    <d v="2026-03-24T17:37:34"/>
    <n v="0"/>
    <n v="2060000"/>
    <n v="46105.7344212963"/>
    <m/>
    <n v="140330"/>
  </r>
  <r>
    <s v="12053827"/>
    <s v="18.03.2026"/>
    <s v="2026-11527275"/>
    <m/>
    <m/>
    <s v="ISKANDAROVA MUNISA ISKANDAR QIZI"/>
    <s v="41602942380106"/>
    <s v="16.02.1994"/>
    <s v="+998931093117"/>
    <s v="Навоий"/>
    <x v="5"/>
    <s v="Фаровон"/>
    <s v="AKRAMOVA DILAFRO‘Z AKROM QIZI"/>
    <s v="42111975830052"/>
    <x v="0"/>
    <n v="0"/>
    <n v="0"/>
    <s v="Рад"/>
    <s v="Озиқ"/>
    <s v="Озиқ-овқат билан боғлиқ харажатларини қоплаш (Озиқ-овқат)"/>
    <n v="0"/>
    <s v="18.03.2026"/>
    <s v="Oddiy"/>
    <m/>
    <m/>
    <m/>
    <m/>
    <m/>
    <n v="0"/>
    <m/>
    <m/>
    <m/>
    <m/>
  </r>
  <r>
    <s v="11984176"/>
    <s v="16.03.2026"/>
    <s v="2026-11446980"/>
    <m/>
    <m/>
    <s v="PO‘LATOVA NAFOSAT HIKMATILLOYEVNA"/>
    <s v="41703902330075"/>
    <s v="17.03.1990"/>
    <s v="+998934462515"/>
    <s v="Навоий"/>
    <x v="5"/>
    <s v="Фаровон"/>
    <s v="AKRAMOVA DILAFRO‘Z AKROM QIZI"/>
    <s v="42111975830052"/>
    <x v="0"/>
    <n v="0"/>
    <n v="0"/>
    <s v="Рад"/>
    <s v="Жарроҳлик"/>
    <s v="Жарроҳлик амалиёти харажатларини қоплаш"/>
    <n v="0"/>
    <s v="07.04.2026"/>
    <s v="Oddiy"/>
    <m/>
    <m/>
    <m/>
    <m/>
    <m/>
    <n v="0"/>
    <m/>
    <m/>
    <m/>
    <m/>
  </r>
  <r>
    <s v="11821958"/>
    <s v="11.03.2026"/>
    <s v="2026-11254820"/>
    <m/>
    <m/>
    <s v="UMURZAKOVA UMIDA GADAYNIYAZOVNA"/>
    <s v="41003862390019"/>
    <s v="10.03.1986"/>
    <s v="+998500171686"/>
    <s v="Навоий"/>
    <x v="5"/>
    <s v="Фаровон"/>
    <s v="AKRAMOVA DILAFRO‘Z AKROM QIZI"/>
    <s v="42111975830052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4:02:42"/>
    <n v="0"/>
    <n v="412000"/>
    <n v="46092.58520833333"/>
    <m/>
    <n v="116564"/>
  </r>
  <r>
    <s v="11820443"/>
    <s v="11.03.2026"/>
    <s v="2026-11253042"/>
    <m/>
    <m/>
    <s v="MARDONOVA SHOXSANAM DILMUROD QIZI"/>
    <s v="40206912340070"/>
    <s v="02.06.1991"/>
    <s v="+998942224588"/>
    <s v="Навоий"/>
    <x v="5"/>
    <s v="Фаровон"/>
    <s v="AKRAMOVA DILAFRO‘Z AKROM QIZI"/>
    <s v="42111975830052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3:30:27"/>
    <n v="0"/>
    <n v="412000"/>
    <n v="46092.5628125"/>
    <m/>
    <n v="115874"/>
  </r>
  <r>
    <s v="11819981"/>
    <s v="11.03.2026"/>
    <s v="2026-11252516"/>
    <m/>
    <m/>
    <s v="PO‘LATOVA IRODA HUSAN QIZI"/>
    <s v="40307955830017"/>
    <s v="03.07.1995"/>
    <s v="+998900859507"/>
    <s v="Навоий"/>
    <x v="5"/>
    <s v="Фаровон"/>
    <s v="AKRAMOVA DILAFRO‘Z AKROM QIZI"/>
    <s v="42111975830052"/>
    <x v="2"/>
    <n v="0"/>
    <n v="2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3:29:22"/>
    <n v="0"/>
    <n v="412000"/>
    <n v="46092.562060185184"/>
    <m/>
    <n v="115783"/>
  </r>
  <r>
    <s v="11806332"/>
    <s v="11.03.2026"/>
    <s v="2026-11236857"/>
    <s v="MARDONOVA SHOXSANAM DILMUROD QIZI"/>
    <s v="40206912340070"/>
    <s v="ISMATILLAYEV HAYOTJON HALIMJONOVICH"/>
    <s v="51008155820036"/>
    <s v="10.08.2015"/>
    <s v="+998942224588"/>
    <s v="Навоий"/>
    <x v="5"/>
    <s v="Фаровон"/>
    <s v="AKRAMOVA DILAFRO‘Z AKROM QIZI"/>
    <s v="42111975830052"/>
    <x v="7"/>
    <n v="0"/>
    <n v="0"/>
    <s v="Рад"/>
    <s v="Даволаниш"/>
    <s v="Жарроҳлик амалиётисиз даволаниш харажатларини қоплаш"/>
    <n v="0"/>
    <s v="07.06.2026"/>
    <s v="Oddiy"/>
    <m/>
    <m/>
    <m/>
    <m/>
    <m/>
    <n v="0"/>
    <m/>
    <m/>
    <m/>
    <m/>
  </r>
  <r>
    <s v="11805507"/>
    <s v="11.03.2026"/>
    <s v="2026-11235944"/>
    <m/>
    <m/>
    <s v="MARDONOVA SHOXSANAM DILMUROD QIZI"/>
    <s v="40206912340070"/>
    <s v="02.06.1991"/>
    <s v="+998942224588"/>
    <s v="Навоий"/>
    <x v="5"/>
    <s v="Фаровон"/>
    <s v="AKRAMOVA DILAFRO‘Z AKROM QIZI"/>
    <s v="42111975830052"/>
    <x v="0"/>
    <n v="0"/>
    <n v="0"/>
    <s v="Рад"/>
    <s v="Даволаниш"/>
    <s v="Жарроҳлик амалиётисиз даволаниш харажатларини қоплаш"/>
    <n v="0"/>
    <s v="11.03.2026"/>
    <s v="Oddiy"/>
    <m/>
    <m/>
    <m/>
    <m/>
    <m/>
    <n v="0"/>
    <m/>
    <m/>
    <m/>
    <m/>
  </r>
  <r>
    <s v="11805219"/>
    <s v="11.03.2026"/>
    <s v="2026-11235624"/>
    <m/>
    <m/>
    <s v="MARDONOVA SHOXSANAM DILMUROD QIZI"/>
    <s v="40206912340070"/>
    <s v="02.06.1991"/>
    <s v="+998942224588"/>
    <s v="Навоий"/>
    <x v="5"/>
    <s v="Фаровон"/>
    <s v="AKRAMOVA DILAFRO‘Z AKROM QIZI"/>
    <s v="42111975830052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8023"/>
    <s v="11.03.2026"/>
    <s v="2026-11225779"/>
    <m/>
    <m/>
    <s v="PO‘LATOVA IRODA HUSAN QIZI"/>
    <s v="40307955830017"/>
    <s v="03.07.1995"/>
    <s v="+998900859507"/>
    <s v="Навоий"/>
    <x v="5"/>
    <s v="Фаровон"/>
    <s v="AKRAMOVA DILAFRO‘Z AKROM QIZI"/>
    <s v="42111975830052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572704"/>
    <s v="03.03.2026"/>
    <s v="2026-10954159"/>
    <m/>
    <m/>
    <s v="XUSHVAQTOVA GULZORA AMONOVNA"/>
    <s v="40702922360029"/>
    <s v="07.02.1992"/>
    <s v="+998990926769"/>
    <s v="Навоий"/>
    <x v="5"/>
    <s v="Фаровон"/>
    <s v="AKRAMOVA DILAFRO‘Z AKROM QIZI"/>
    <s v="42111975830052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1:21:03"/>
    <n v="0"/>
    <n v="412000"/>
    <n v="46085.472951388889"/>
    <m/>
    <n v="67717"/>
  </r>
  <r>
    <s v="11565369"/>
    <s v="03.03.2026"/>
    <s v="2026-10945832"/>
    <s v="MURABOVA ZEBINISO HASAN QIZI"/>
    <s v="40207955310048"/>
    <s v="MURABOV ABDULLOH UMMAT O`G`LI"/>
    <s v="50203245820041"/>
    <s v="02.03.2024"/>
    <s v="+998918258242"/>
    <s v="Навоий"/>
    <x v="5"/>
    <s v="Фаровон"/>
    <s v="AKRAMOVA DILAFRO‘Z AKROM QIZI"/>
    <s v="42111975830052"/>
    <x v="0"/>
    <n v="0"/>
    <n v="0"/>
    <s v="Рад"/>
    <s v="Даволаниш"/>
    <s v="Жарроҳлик амалиётисиз даволаниш харажатларини қоплаш"/>
    <n v="0"/>
    <s v="03.03.2026"/>
    <s v="Oddiy"/>
    <m/>
    <m/>
    <m/>
    <m/>
    <m/>
    <n v="0"/>
    <m/>
    <m/>
    <m/>
    <m/>
  </r>
  <r>
    <s v="11562833"/>
    <s v="03.03.2026"/>
    <s v="2026-10943015"/>
    <m/>
    <m/>
    <s v="SAFAROVA KOMILA ERGASH QIZI"/>
    <s v="42812952380011"/>
    <s v="28.12.1995"/>
    <s v="+998952779528"/>
    <s v="Навоий"/>
    <x v="5"/>
    <s v="Фаровон"/>
    <s v="AKRAMOVA DILAFRO‘Z AKROM QIZI"/>
    <s v="42111975830052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60867"/>
    <s v="03.03.2026"/>
    <s v="2026-10940837"/>
    <m/>
    <m/>
    <s v="XUSHVAQTOVA GULZORA AMONOVNA"/>
    <s v="40702922360029"/>
    <s v="07.02.1992"/>
    <s v="+998990926769"/>
    <s v="Навоий"/>
    <x v="5"/>
    <s v="Фаровон"/>
    <s v="AKRAMOVA DILAFRO‘Z AKROM QIZI"/>
    <s v="4211197583005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3.03.2026"/>
    <s v="Oddiy"/>
    <s v="04.03.2026"/>
    <m/>
    <n v="2060000"/>
    <m/>
    <d v="2026-03-04T11:26:31"/>
    <n v="0"/>
    <n v="2060000"/>
    <n v="46085.476747685185"/>
    <m/>
    <n v="67730"/>
  </r>
  <r>
    <s v="11560678"/>
    <s v="03.03.2026"/>
    <s v="2026-10940619"/>
    <m/>
    <m/>
    <s v="XUSHVAQTOVA GULZORA AMONOVNA"/>
    <s v="40702922360029"/>
    <s v="07.02.1992"/>
    <s v="+998990926769"/>
    <s v="Навоий"/>
    <x v="5"/>
    <s v="Фаровон"/>
    <s v="AKRAMOVA DILAFRO‘Z AKROM QIZI"/>
    <s v="42111975830052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57645"/>
    <s v="03.03.2026"/>
    <s v="2026-10937221"/>
    <m/>
    <m/>
    <s v="QLICHOVA RUXSORA NORMAMAT QIZI"/>
    <s v="42512922380062"/>
    <s v="25.12.1992"/>
    <s v="+998883445511"/>
    <s v="Навоий"/>
    <x v="5"/>
    <s v="Фаровон"/>
    <s v="AKRAMOVA DILAFRO‘Z AKROM QIZI"/>
    <s v="42111975830052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0:58:11"/>
    <n v="0"/>
    <n v="412000"/>
    <n v="46084.457071759258"/>
    <m/>
    <n v="67199"/>
  </r>
  <r>
    <s v="11543024"/>
    <s v="02.03.2026"/>
    <s v="2026-10919692"/>
    <m/>
    <m/>
    <s v="QLICHOVA RUXSORA NORMAMAT QIZI"/>
    <s v="42512922380062"/>
    <s v="25.12.1992"/>
    <s v="+998883445511"/>
    <s v="Навоий"/>
    <x v="5"/>
    <s v="Фаровон"/>
    <s v="AKRAMOVA DILAFRO‘Z AKROM QIZI"/>
    <s v="4211197583005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3.03.2026"/>
    <s v="Oddiy"/>
    <s v="04.03.2026"/>
    <m/>
    <n v="2060000"/>
    <m/>
    <d v="2026-03-04T11:23:11"/>
    <n v="0"/>
    <n v="2060000"/>
    <n v="46085.474432870367"/>
    <m/>
    <n v="67726"/>
  </r>
  <r>
    <s v="11295914"/>
    <s v="19.02.2026"/>
    <s v="2026-10616395"/>
    <m/>
    <m/>
    <s v="PO‘LATOVA IRODA HUSAN QIZI"/>
    <s v="40307955830017"/>
    <s v="03.07.1995"/>
    <s v="+998900859507"/>
    <s v="Навоий"/>
    <x v="5"/>
    <s v="Фаровон"/>
    <s v="AKRAMOVA DILAFRO‘Z AKROM QIZI"/>
    <s v="42111975830052"/>
    <x v="0"/>
    <n v="0"/>
    <n v="0"/>
    <s v="Рад"/>
    <s v="Озиқ"/>
    <s v="Озиқ-овқат билан боғлиқ харажатларини қоплаш (Озиқ-овқат)"/>
    <n v="0"/>
    <s v="19.02.2026"/>
    <s v="Oddiy"/>
    <m/>
    <m/>
    <m/>
    <m/>
    <m/>
    <n v="0"/>
    <m/>
    <m/>
    <m/>
    <m/>
  </r>
  <r>
    <s v="11295888"/>
    <s v="19.02.2026"/>
    <s v="2026-10616362"/>
    <m/>
    <m/>
    <s v="PO‘LATOVA IRODA HUSAN QIZI"/>
    <s v="40307955830017"/>
    <s v="03.07.1995"/>
    <s v="+998900859507"/>
    <s v="Навоий"/>
    <x v="5"/>
    <s v="Фаровон"/>
    <s v="AKRAMOVA DILAFRO‘Z AKROM QIZI"/>
    <s v="42111975830052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9.02.2026"/>
    <s v="Oddiy"/>
    <s v="23.02.2026"/>
    <m/>
    <n v="2060000"/>
    <m/>
    <d v="2026-02-23T17:31:03"/>
    <n v="0"/>
    <n v="2060000"/>
    <n v="46076.729895833334"/>
    <m/>
    <n v="64973"/>
  </r>
  <r>
    <s v="11294893"/>
    <s v="19.02.2026"/>
    <s v="2026-10615146"/>
    <m/>
    <m/>
    <s v="ISKANDAROVA MUNISA ISKANDAR QIZI"/>
    <s v="41602942380106"/>
    <s v="16.02.1994"/>
    <s v="+998931093117"/>
    <s v="Навоий"/>
    <x v="5"/>
    <s v="Фаровон"/>
    <s v="AKRAMOVA DILAFRO‘Z AKROM QIZI"/>
    <s v="4211197583005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2.2026"/>
    <s v="Oddiy"/>
    <m/>
    <m/>
    <m/>
    <m/>
    <m/>
    <n v="0"/>
    <m/>
    <m/>
    <m/>
    <m/>
  </r>
  <r>
    <s v="11294861"/>
    <s v="19.02.2026"/>
    <s v="2026-10615106"/>
    <m/>
    <m/>
    <s v="ISKANDAROVA MUNISA ISKANDAR QIZI"/>
    <s v="41602942380106"/>
    <s v="16.02.1994"/>
    <s v="+998931093117"/>
    <s v="Навоий"/>
    <x v="5"/>
    <s v="Фаровон"/>
    <s v="AKRAMOVA DILAFRO‘Z AKROM QIZI"/>
    <s v="42111975830052"/>
    <x v="0"/>
    <n v="0"/>
    <n v="0"/>
    <s v="Рад"/>
    <s v="Озиқ"/>
    <s v="Озиқ-овқат билан боғлиқ харажатларини қоплаш (Озиқ-овқат)"/>
    <n v="0"/>
    <s v="19.02.2026"/>
    <s v="Oddiy"/>
    <m/>
    <m/>
    <m/>
    <m/>
    <m/>
    <n v="0"/>
    <m/>
    <m/>
    <m/>
    <m/>
  </r>
  <r>
    <s v="10745064"/>
    <s v="12.01.2026"/>
    <s v="2026-09957810"/>
    <m/>
    <m/>
    <s v="O‘KTAMOV MA’MURJON TO‘LQIN O‘G‘LI"/>
    <s v="30811985800014"/>
    <s v="08.11.1998"/>
    <s v="+998889433223"/>
    <s v="Навоий"/>
    <x v="5"/>
    <s v="Фаровон"/>
    <s v="AKRAMOVA DILAFRO‘Z AKROM QIZI"/>
    <s v="42111975830052"/>
    <x v="1"/>
    <n v="0"/>
    <n v="0"/>
    <s v="Рад"/>
    <s v="Озиқ"/>
    <s v="Озиқ-овқат билан боғлиқ харажатларини қоплаш (Озиқ-овқат)"/>
    <n v="0"/>
    <s v="15.01.2026"/>
    <s v="Oddiy"/>
    <s v="15.01.2026"/>
    <s v="????? ????????"/>
    <n v="412000"/>
    <s v="Ha"/>
    <d v="2026-01-15T10:05:14"/>
    <n v="0"/>
    <n v="412000"/>
    <n v="46037.420300925929"/>
    <m/>
    <n v="56053"/>
  </r>
  <r>
    <s v="10617542"/>
    <s v="05.01.2026"/>
    <s v="2026-09813050"/>
    <m/>
    <m/>
    <s v="O‘KTAMOV MA’MURJON TO‘LQIN O‘G‘LI"/>
    <s v="30811985800014"/>
    <s v="08.11.1998"/>
    <s v="+998889433223"/>
    <s v="Навоий"/>
    <x v="5"/>
    <s v="Фаровон"/>
    <s v="AKRAMOVA DILAFRO‘Z AKROM QIZI"/>
    <s v="42111975830052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4.2026"/>
    <s v="Oddiy"/>
    <s v="15.01.2026"/>
    <m/>
    <n v="2060000"/>
    <m/>
    <d v="2026-01-15T10:05:58"/>
    <n v="0"/>
    <n v="2060000"/>
    <n v="46037.420810185184"/>
    <m/>
    <n v="52531"/>
  </r>
  <r>
    <s v="12902444"/>
    <s v="12.05.2026"/>
    <s v="2026-12563561"/>
    <m/>
    <m/>
    <s v="NURGELDIYEVA AMANGUL SAGINBAYEVNA"/>
    <s v="41101822320031"/>
    <s v="11.01.1982"/>
    <s v="+998772610416"/>
    <s v="Навоий"/>
    <x v="6"/>
    <s v="Учтепа МФЙ"/>
    <s v="BOJBANOV NARIMAN SAMATOVICH"/>
    <s v="33010962320018"/>
    <x v="0"/>
    <n v="0"/>
    <n v="0"/>
    <s v="Рад"/>
    <s v="Озиқ"/>
    <s v="Озиқ-овқат билан боғлиқ харажатларини қоплаш (Озиқ-овқат)"/>
    <n v="0"/>
    <s v="12.05.2026"/>
    <s v="Oddiy"/>
    <m/>
    <m/>
    <m/>
    <m/>
    <m/>
    <n v="0"/>
    <m/>
    <m/>
    <m/>
    <m/>
  </r>
  <r>
    <s v="11782889"/>
    <s v="10.03.2026"/>
    <s v="2026-11207955"/>
    <m/>
    <m/>
    <s v="ABDIRAMANOVA ULPAN MOLDABEKOVNA"/>
    <s v="42003862370025"/>
    <s v="20.03.1986"/>
    <s v="+998771362086"/>
    <s v="Навоий"/>
    <x v="6"/>
    <s v="Учтепа МФЙ"/>
    <s v="BOJBANOV NARIMAN SAMATOVICH"/>
    <s v="33010962320018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1:56:22"/>
    <n v="0"/>
    <n v="412000"/>
    <n v="46091.914143518516"/>
    <m/>
    <n v="112306"/>
  </r>
  <r>
    <s v="11760260"/>
    <s v="10.03.2026"/>
    <s v="2026-11182313"/>
    <m/>
    <m/>
    <s v="DOSANOVA SHINAR YESENALIYEVNA"/>
    <s v="40706872320010"/>
    <s v="07.06.1987"/>
    <s v="+998990722087"/>
    <s v="Навоий"/>
    <x v="6"/>
    <s v="Учтепа МФЙ"/>
    <s v="BOJBANOV NARIMAN SAMATOVICH"/>
    <s v="33010962320018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46:28"/>
    <n v="0"/>
    <n v="412000"/>
    <n v="46091.782268518517"/>
    <m/>
    <n v="105772"/>
  </r>
  <r>
    <s v="11759052"/>
    <s v="10.03.2026"/>
    <s v="2026-11180948"/>
    <m/>
    <m/>
    <s v="SAPAROV KANAT SANAKULOVICH"/>
    <s v="32610942320048"/>
    <s v="26.10.1994"/>
    <s v="+998950389894"/>
    <s v="Навоий"/>
    <x v="6"/>
    <s v="Учтепа МФЙ"/>
    <s v="BOJBANOV NARIMAN SAMATOVICH"/>
    <s v="33010962320018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47:01"/>
    <n v="0"/>
    <n v="412000"/>
    <n v="46091.782650462963"/>
    <m/>
    <n v="105774"/>
  </r>
  <r>
    <s v="11757908"/>
    <s v="10.03.2026"/>
    <s v="2026-11179663"/>
    <m/>
    <m/>
    <s v="KUANDIKOVA AKERKE KENESBEKOVNA"/>
    <s v="42503932320025"/>
    <s v="25.03.1993"/>
    <s v="+998770509193"/>
    <s v="Навоий"/>
    <x v="6"/>
    <s v="Учтепа МФЙ"/>
    <s v="BOJBANOV NARIMAN SAMATOVICH"/>
    <s v="33010962320018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4.03.2026"/>
    <m/>
    <n v="412000"/>
    <m/>
    <d v="2026-03-14T08:42:56"/>
    <n v="0"/>
    <n v="412000"/>
    <n v="46095.36314814815"/>
    <m/>
    <n v="105775"/>
  </r>
  <r>
    <s v="11619830"/>
    <s v="04.03.2026"/>
    <s v="2026-11009828"/>
    <m/>
    <m/>
    <s v="MANATOVA JANSULU AYAZBAYEVNA"/>
    <s v="40601882320035"/>
    <s v="06.01.1988"/>
    <s v="+998991880688"/>
    <s v="Навоий"/>
    <x v="6"/>
    <s v="Учтепа МФЙ"/>
    <s v="BOJBANOV NARIMAN SAMATOVICH"/>
    <s v="33010962320018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45:51"/>
    <n v="0"/>
    <n v="412000"/>
    <n v="46091.781840277778"/>
    <m/>
    <n v="104504"/>
  </r>
  <r>
    <s v="13025719"/>
    <s v="21.05.2026"/>
    <s v="2026-12724446"/>
    <m/>
    <m/>
    <s v="HALIMOVA HILOLA HOMITOVNA"/>
    <s v="40712905780029"/>
    <s v="07.12.1990"/>
    <s v="+998913386866"/>
    <s v="Навоий"/>
    <x v="1"/>
    <s v="Алишер Навоий МФЙ"/>
    <s v="AYUBOVA DILSHUNOS XAYRULLO QIZI"/>
    <s v="42307912330042"/>
    <x v="6"/>
    <n v="0"/>
    <n v="0"/>
    <s v="Рад"/>
    <s v="Жарроҳлик"/>
    <s v="Жарроҳлик амалиёти харажатларини қоплаш"/>
    <n v="0"/>
    <s v="21.05.2026"/>
    <s v="Oddiy"/>
    <m/>
    <m/>
    <m/>
    <m/>
    <m/>
    <n v="0"/>
    <m/>
    <m/>
    <m/>
    <m/>
  </r>
  <r>
    <s v="13014238"/>
    <s v="20.05.2026"/>
    <s v="2026-12709281"/>
    <m/>
    <m/>
    <s v="TOSHPO‘LOTOVA VAZIRA ABDUVAHOB QIZI"/>
    <s v="42104932330045"/>
    <s v="21.04.1993"/>
    <s v="+998887952125"/>
    <s v="Навоий"/>
    <x v="1"/>
    <s v="Алишер Навоий МФЙ"/>
    <s v="AYUBOVA DILSHUNOS XAYRULLO QIZI"/>
    <s v="42307912330042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10:06:33"/>
    <n v="0"/>
    <n v="412000"/>
    <n v="46163.421215277776"/>
    <m/>
    <n v="202031"/>
  </r>
  <r>
    <s v="12988811"/>
    <s v="19.05.2026"/>
    <s v="2026-12676437"/>
    <m/>
    <m/>
    <s v="TOYIROVA OZODA ISKANDAROVNA"/>
    <s v="42610812330019"/>
    <s v="26.10.1981"/>
    <s v="+998951220081"/>
    <s v="Навоий"/>
    <x v="1"/>
    <s v="Алишер Навоий МФЙ"/>
    <s v="AYUBOVA DILSHUNOS XAYRULLO QIZI"/>
    <s v="42307912330042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0.05.2026"/>
    <m/>
    <n v="412000"/>
    <m/>
    <d v="2026-05-20T12:00:58"/>
    <n v="0"/>
    <n v="412000"/>
    <n v="46162.500671296293"/>
    <m/>
    <n v="199096"/>
  </r>
  <r>
    <s v="12934424"/>
    <s v="14.05.2026"/>
    <s v="2026-12605155"/>
    <m/>
    <m/>
    <s v="SHAKIROV SIROJ HIKMATILLO O‘G‘LI"/>
    <s v="31105925780018"/>
    <s v="11.05.1992"/>
    <s v="+998884872122"/>
    <s v="Навоий"/>
    <x v="1"/>
    <s v="Алишер Навоий МФЙ"/>
    <s v="AYUBOVA DILSHUNOS XAYRULLO QIZI"/>
    <s v="42307912330042"/>
    <x v="2"/>
    <n v="0"/>
    <n v="2"/>
    <s v="Тўланди"/>
    <s v="Ижара"/>
    <s v="Ижтимоий ҳимоя муҳтож аҳоли қатламига ижара шартномаси бўйича ёрдам пули субсидя қилиб бериш аризаси"/>
    <n v="4944000"/>
    <s v="14.05.2026"/>
    <s v="Oddiy"/>
    <s v="14.05.2026"/>
    <m/>
    <n v="4944000"/>
    <m/>
    <d v="2026-05-14T12:17:47"/>
    <n v="0"/>
    <n v="4944000"/>
    <n v="46156.512349537035"/>
    <m/>
    <n v="190861"/>
  </r>
  <r>
    <s v="12706731"/>
    <s v="27.04.2026"/>
    <s v="2026-12313467"/>
    <m/>
    <m/>
    <s v="XAMROYEVA MALOXAT FAYZULLOYEVNA"/>
    <s v="40809715780029"/>
    <s v="08.09.1971"/>
    <s v="+998935104867"/>
    <s v="Навоий"/>
    <x v="1"/>
    <s v="Алишер Навоий МФЙ"/>
    <s v="AYUBOVA DILSHUNOS XAYRULLO QIZI"/>
    <s v="42307912330042"/>
    <x v="0"/>
    <n v="0"/>
    <n v="0"/>
    <s v="Рад"/>
    <s v="Озиқ"/>
    <s v="Озиқ-овқат билан боғлиқ харажатларини қоплаш (Озиқ-овқат)"/>
    <n v="0"/>
    <s v="27.04.2026"/>
    <s v="Oddiy"/>
    <m/>
    <m/>
    <m/>
    <m/>
    <m/>
    <n v="0"/>
    <m/>
    <m/>
    <m/>
    <m/>
  </r>
  <r>
    <s v="12671648"/>
    <s v="23.04.2026"/>
    <s v="2026-12268140"/>
    <m/>
    <m/>
    <s v="TUYBAYEVA DILBAR IRGASHEVNA"/>
    <s v="40105795780019"/>
    <s v="01.05.1979"/>
    <s v="+998912526463"/>
    <s v="Навоий"/>
    <x v="1"/>
    <s v="Алишер Навоий МФЙ"/>
    <s v="AYUBOVA DILSHUNOS XAYRULLO QIZI"/>
    <s v="42307912330042"/>
    <x v="2"/>
    <n v="0"/>
    <n v="1"/>
    <s v="Тўланди"/>
    <s v="Таъмир"/>
    <s v="Уй-жойини таъмирлаш харажатларини қоплаш"/>
    <n v="20600000"/>
    <s v="20.05.2026"/>
    <s v="Oddiy"/>
    <s v="21.05.2026"/>
    <s v="????? ????????"/>
    <n v="11550000"/>
    <s v="Ha"/>
    <d v="2026-05-21T10:09:51"/>
    <n v="0"/>
    <n v="11550000"/>
    <n v="46163.423506944448"/>
    <m/>
    <n v="202056"/>
  </r>
  <r>
    <s v="12461391"/>
    <s v="07.04.2026"/>
    <s v="2026-12012265"/>
    <m/>
    <m/>
    <s v="RAHIMOVA ZARNIGOR JAMOL QIZI"/>
    <s v="42002922330034"/>
    <s v="20.02.1992"/>
    <s v="+998883219200"/>
    <s v="Навоий"/>
    <x v="1"/>
    <s v="Алишер Навоий МФЙ"/>
    <s v="AYUBOVA DILSHUNOS XAYRULLO QIZI"/>
    <s v="42307912330042"/>
    <x v="2"/>
    <n v="0"/>
    <n v="1"/>
    <s v="Тўланди"/>
    <s v="Озиқ"/>
    <s v="Озиқ-овқат билан боғлиқ харажатларини қоплаш (Озиқ-овқат)"/>
    <n v="412000"/>
    <s v="07.04.2026"/>
    <s v="Oddiy"/>
    <s v="09.04.2026"/>
    <m/>
    <n v="412000"/>
    <m/>
    <d v="2026-04-09T12:04:03"/>
    <n v="0"/>
    <n v="412000"/>
    <n v="46121.502812500003"/>
    <m/>
    <n v="150296"/>
  </r>
  <r>
    <s v="12423815"/>
    <s v="03.04.2026"/>
    <s v="2026-11966272"/>
    <m/>
    <m/>
    <s v="UROQOVA MOHINUR SHOKIR QIZI"/>
    <s v="42711922330035"/>
    <s v="27.11.1992"/>
    <s v="+998931212427"/>
    <s v="Навоий"/>
    <x v="1"/>
    <s v="Алишер Навоий МФЙ"/>
    <s v="AYUBOVA DILSHUNOS XAYRULLO QIZI"/>
    <s v="42307912330042"/>
    <x v="2"/>
    <n v="0"/>
    <n v="1"/>
    <s v="Тўланди"/>
    <s v="Озиқ"/>
    <s v="Озиқ-овқат билан боғлиқ харажатларини қоплаш (Озиқ-овқат)"/>
    <n v="412000"/>
    <s v="03.04.2026"/>
    <s v="Oddiy"/>
    <s v="03.04.2026"/>
    <m/>
    <n v="412000"/>
    <m/>
    <d v="2026-04-03T11:24:01"/>
    <n v="0"/>
    <n v="412000"/>
    <n v="46115.475011574075"/>
    <m/>
    <n v="148251"/>
  </r>
  <r>
    <s v="11812095"/>
    <s v="11.03.2026"/>
    <s v="2026-11243432"/>
    <m/>
    <m/>
    <s v="BOZOROVA NIGORA BAXTIYOROVNA"/>
    <s v="42611825780017"/>
    <s v="26.11.1982"/>
    <s v="+998912528767"/>
    <s v="Навоий"/>
    <x v="1"/>
    <s v="Алишер Навоий МФЙ"/>
    <s v="AYUBOVA DILSHUNOS XAYRULLO QIZI"/>
    <s v="42307912330042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4:59:09"/>
    <n v="0"/>
    <n v="412000"/>
    <n v="46092.624409722222"/>
    <m/>
    <n v="117065"/>
  </r>
  <r>
    <s v="11810248"/>
    <s v="11.03.2026"/>
    <s v="2026-11241297"/>
    <m/>
    <m/>
    <s v="MANSUROV MA’RUF MAXKAM O‘G‘LI"/>
    <s v="30108942330027"/>
    <s v="01.08.1994"/>
    <s v="+998913330533"/>
    <s v="Навоий"/>
    <x v="1"/>
    <s v="Алишер Навоий МФЙ"/>
    <s v="AYUBOVA DILSHUNOS XAYRULLO QIZI"/>
    <s v="42307912330042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4:58:11"/>
    <n v="0"/>
    <n v="412000"/>
    <n v="46092.623738425929"/>
    <m/>
    <n v="117061"/>
  </r>
  <r>
    <s v="11806972"/>
    <s v="11.03.2026"/>
    <s v="2026-11237575"/>
    <m/>
    <m/>
    <s v="NORMURATOVA GULRUX IRKINOVNA"/>
    <s v="41008862330029"/>
    <s v="10.08.1986"/>
    <s v="+998953315039"/>
    <s v="Навоий"/>
    <x v="1"/>
    <s v="Алишер Навоий МФЙ"/>
    <s v="AYUBOVA DILSHUNOS XAYRULLO QIZI"/>
    <s v="42307912330042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4:57:05"/>
    <n v="0"/>
    <n v="412000"/>
    <n v="46092.622974537036"/>
    <m/>
    <n v="117049"/>
  </r>
  <r>
    <s v="11805382"/>
    <s v="11.03.2026"/>
    <s v="2026-11235802"/>
    <m/>
    <m/>
    <s v="BAQOYEVA MAFTUNA TO‘YMUROD QIZI"/>
    <s v="43001985340032"/>
    <s v="30.01.1998"/>
    <s v="+998940684446"/>
    <s v="Навоий"/>
    <x v="1"/>
    <s v="Алишер Навоий МФЙ"/>
    <s v="AYUBOVA DILSHUNOS XAYRULLO QIZI"/>
    <s v="42307912330042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5:00:58"/>
    <n v="0"/>
    <n v="412000"/>
    <n v="46092.625671296293"/>
    <m/>
    <n v="117674"/>
  </r>
  <r>
    <s v="11682872"/>
    <s v="05.03.2026"/>
    <s v="2026-11083768"/>
    <m/>
    <m/>
    <s v="SATTOROVA BARCHINOY HASANOVNA"/>
    <s v="42103895780010"/>
    <s v="21.03.1989"/>
    <s v="+998933148858"/>
    <s v="Навоий"/>
    <x v="1"/>
    <s v="Алишер Навоий МФЙ"/>
    <s v="AYUBOVA DILSHUNOS XAYRULLO QIZI"/>
    <s v="4230791233004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03:58"/>
    <n v="0"/>
    <n v="412000"/>
    <n v="46086.669421296298"/>
    <m/>
    <n v="79320"/>
  </r>
  <r>
    <s v="11681143"/>
    <s v="05.03.2026"/>
    <s v="2026-11081791"/>
    <m/>
    <m/>
    <s v="ESANOVA NAZOKAT ALIYEVNA"/>
    <s v="42405902330095"/>
    <s v="24.05.1990"/>
    <s v="+998913385257"/>
    <s v="Навоий"/>
    <x v="1"/>
    <s v="Алишер Навоий МФЙ"/>
    <s v="AYUBOVA DILSHUNOS XAYRULLO QIZI"/>
    <s v="4230791233004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03:29"/>
    <n v="0"/>
    <n v="412000"/>
    <n v="46086.669085648151"/>
    <m/>
    <n v="79341"/>
  </r>
  <r>
    <s v="11637109"/>
    <s v="04.03.2026"/>
    <s v="2026-11030085"/>
    <m/>
    <m/>
    <s v="ESANOVA NAZOKAT ALIYEVNA"/>
    <s v="42405902330095"/>
    <s v="24.05.1990"/>
    <s v="+998913385257"/>
    <s v="Навоий"/>
    <x v="1"/>
    <s v="Алишер Навоий МФЙ"/>
    <s v="AYUBOVA DILSHUNOS XAYRULLO QIZI"/>
    <s v="4230791233004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111649"/>
    <s v="09.02.2026"/>
    <s v="2026-10401430"/>
    <m/>
    <m/>
    <s v="BAQOYEVA MAFTUNA TO‘YMUROD QIZI"/>
    <s v="43001985340032"/>
    <s v="30.01.1998"/>
    <s v="+998940684446"/>
    <s v="Навоий"/>
    <x v="1"/>
    <s v="Алишер Навоий МФЙ"/>
    <s v="AYUBOVA DILSHUNOS XAYRULLO QIZI"/>
    <s v="4230791233004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2.2026"/>
    <s v="Oddiy"/>
    <m/>
    <m/>
    <m/>
    <m/>
    <m/>
    <n v="0"/>
    <m/>
    <m/>
    <m/>
    <m/>
  </r>
  <r>
    <s v="13055630"/>
    <s v="22.05.2026"/>
    <s v="2026-12763585"/>
    <m/>
    <m/>
    <s v="ILYOSOVA XUMORA OTABEK QIZI"/>
    <s v="41509975780016"/>
    <s v="15.09.1997"/>
    <s v="+998996882225"/>
    <s v="Навоий"/>
    <x v="1"/>
    <s v="Кулолон МФЙ"/>
    <s v="HAYITOV UMIDJON SALIMOVICH"/>
    <s v="3250374233002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2.05.2026"/>
    <s v="Oddiy"/>
    <s v="22.05.2026"/>
    <m/>
    <n v="2060000"/>
    <m/>
    <d v="2026-05-22T17:04:45"/>
    <n v="0"/>
    <n v="2060000"/>
    <n v="46164.711631944447"/>
    <m/>
    <n v="206957"/>
  </r>
  <r>
    <s v="13055372"/>
    <s v="22.05.2026"/>
    <s v="2026-12763214"/>
    <m/>
    <m/>
    <s v="SAFAROVA UMIDA ABDURAXMONOVNA"/>
    <s v="40402862330053"/>
    <s v="04.02.1986"/>
    <s v="+998995020486"/>
    <s v="Навоий"/>
    <x v="1"/>
    <s v="Кулолон МФЙ"/>
    <s v="HAYITOV UMIDJON SALIMOVICH"/>
    <s v="32503742330020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22.05.2026"/>
    <m/>
    <n v="412000"/>
    <m/>
    <d v="2026-05-22T17:04:58"/>
    <n v="0"/>
    <n v="412000"/>
    <n v="46164.711782407408"/>
    <m/>
    <n v="206955"/>
  </r>
  <r>
    <s v="13055049"/>
    <s v="22.05.2026"/>
    <s v="2026-12762760"/>
    <m/>
    <m/>
    <s v="IBRAGIMOV IXTIYOR BAXTIYOROVICH"/>
    <s v="30311795780026"/>
    <s v="03.11.1979"/>
    <s v="+998919889394"/>
    <s v="Навоий"/>
    <x v="1"/>
    <s v="Тавоис МФЙ"/>
    <s v="HAYITOV UMIDJON SALIMOVICH"/>
    <s v="32503742330020"/>
    <x v="3"/>
    <n v="0"/>
    <n v="0"/>
    <s v="Рад"/>
    <s v="Озиқ"/>
    <s v="Озиқ-овқат билан боғлиқ харажатларини қоплаш (Озиқ-овқат)"/>
    <n v="0"/>
    <s v="27.05.2026"/>
    <s v="Oddiy"/>
    <s v="27.05.2026"/>
    <s v="??????? ??? ????"/>
    <m/>
    <s v="Yuq"/>
    <d v="2026-05-27T17:05:02"/>
    <n v="0"/>
    <m/>
    <n v="46169.711828703701"/>
    <m/>
    <n v="206851"/>
  </r>
  <r>
    <s v="12632574"/>
    <s v="20.04.2026"/>
    <s v="2026-12218842"/>
    <m/>
    <m/>
    <s v="ILYOSOVA XUMORA OTABEK QIZI"/>
    <s v="41509975780016"/>
    <s v="15.09.1997"/>
    <s v="+998885582225"/>
    <s v="Навоий"/>
    <x v="1"/>
    <s v="Кулолон МФЙ"/>
    <s v="HAYITOV UMIDJON SALIMOVICH"/>
    <s v="32503742330020"/>
    <x v="0"/>
    <n v="0"/>
    <n v="0"/>
    <s v="Рад"/>
    <s v="Озиқ"/>
    <s v="Озиқ-овқат билан боғлиқ харажатларини қоплаш (Озиқ-овқат)"/>
    <n v="0"/>
    <s v="20.04.2026"/>
    <s v="Oddiy"/>
    <m/>
    <m/>
    <m/>
    <m/>
    <m/>
    <n v="0"/>
    <m/>
    <m/>
    <m/>
    <m/>
  </r>
  <r>
    <s v="12582324"/>
    <s v="15.04.2026"/>
    <s v="2026-12156981"/>
    <m/>
    <m/>
    <s v="ҲАСАНОВ АНВАР БОЗОР ЎҒЛИ"/>
    <s v="50401135780019"/>
    <s v="04.01.2013"/>
    <s v="+998919889394"/>
    <s v="Навоий"/>
    <x v="1"/>
    <s v="Кулолон МФЙ"/>
    <s v="HAYITOV UMIDJON SALIMOVICH"/>
    <s v="32503742330020"/>
    <x v="2"/>
    <n v="0"/>
    <n v="1"/>
    <s v="Тўланди"/>
    <s v="Озиқ"/>
    <s v="Озиқ-овқат билан боғлиқ харажатларини қоплаш (Озиқ-овқат)"/>
    <n v="412000"/>
    <s v="30.04.2026"/>
    <s v="Oddiy"/>
    <s v="30.04.2026"/>
    <m/>
    <n v="412000"/>
    <m/>
    <d v="2026-04-30T11:58:55"/>
    <n v="0"/>
    <n v="412000"/>
    <n v="46142.499247685184"/>
    <m/>
    <n v="174064"/>
  </r>
  <r>
    <s v="11671424"/>
    <s v="05.03.2026"/>
    <s v="2026-11070329"/>
    <m/>
    <m/>
    <s v="NASIMOVA NORJON ABDUSALOM QIZI"/>
    <s v="61112005780021"/>
    <s v="11.12.2000"/>
    <s v="+998774433932"/>
    <s v="Навоий"/>
    <x v="1"/>
    <s v="Кулолон МФЙ"/>
    <s v="HAYITOV UMIDJON SALIMOVICH"/>
    <s v="3250374233002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5.03.2026"/>
    <s v="Oddiy"/>
    <s v="06.03.2026"/>
    <m/>
    <n v="2060000"/>
    <m/>
    <d v="2026-03-06T12:06:01"/>
    <n v="0"/>
    <n v="2060000"/>
    <n v="46087.504178240742"/>
    <m/>
    <n v="81690"/>
  </r>
  <r>
    <s v="11670720"/>
    <s v="05.03.2026"/>
    <s v="2026-11069527"/>
    <m/>
    <m/>
    <s v="HASANOV G‘AYRAT RAMAZON O‘G‘LI"/>
    <s v="32102942330032"/>
    <s v="21.02.1994"/>
    <s v="+998880560276"/>
    <s v="Навоий"/>
    <x v="1"/>
    <s v="Кулолон МФЙ"/>
    <s v="HAYITOV UMIDJON SALIMOVICH"/>
    <s v="3250374233002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10:31"/>
    <n v="0"/>
    <n v="412000"/>
    <n v="46087.507303240738"/>
    <m/>
    <n v="81640"/>
  </r>
  <r>
    <s v="11670005"/>
    <s v="05.03.2026"/>
    <s v="2026-11068708"/>
    <m/>
    <m/>
    <s v="NASIMOVA NORJON ABDUSALOM QIZI"/>
    <s v="61112005780021"/>
    <s v="11.12.2000"/>
    <s v="+998774433932"/>
    <s v="Навоий"/>
    <x v="1"/>
    <s v="Кулолон МФЙ"/>
    <s v="HAYITOV UMIDJON SALIMOVICH"/>
    <s v="32503742330020"/>
    <x v="2"/>
    <n v="0"/>
    <n v="3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09:32"/>
    <n v="0"/>
    <n v="412000"/>
    <n v="46087.506620370368"/>
    <m/>
    <n v="81650"/>
  </r>
  <r>
    <s v="11669243"/>
    <s v="05.03.2026"/>
    <s v="2026-11067849"/>
    <m/>
    <m/>
    <s v="TUYIYEVA MUXIBA ZAYNIDDINOVNA"/>
    <s v="41503802330058"/>
    <s v="15.03.1980"/>
    <s v="+998918563009"/>
    <s v="Навоий"/>
    <x v="1"/>
    <s v="Кулолон МФЙ"/>
    <s v="HAYITOV UMIDJON SALIMOVICH"/>
    <s v="3250374233002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08:48"/>
    <n v="0"/>
    <n v="412000"/>
    <n v="46087.506111111114"/>
    <m/>
    <n v="81658"/>
  </r>
  <r>
    <s v="11668720"/>
    <s v="05.03.2026"/>
    <s v="2026-11067239"/>
    <m/>
    <m/>
    <s v="SHODIYEV DAVLAT RAUPOVICH"/>
    <s v="30110872330020"/>
    <s v="01.10.1987"/>
    <s v="+998888667776"/>
    <s v="Навоий"/>
    <x v="1"/>
    <s v="Кулолон МФЙ"/>
    <s v="HAYITOV UMIDJON SALIMOVICH"/>
    <s v="32503742330020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08:03"/>
    <n v="0"/>
    <n v="412000"/>
    <n v="46087.505590277775"/>
    <m/>
    <n v="81664"/>
  </r>
  <r>
    <s v="11667865"/>
    <s v="05.03.2026"/>
    <s v="2026-11066270"/>
    <m/>
    <m/>
    <s v="MIRZOYEVA OZODA BAXTIYOROVNA"/>
    <s v="40209831070046"/>
    <s v="02.09.1983"/>
    <s v="+998919889394"/>
    <s v="Навоий"/>
    <x v="1"/>
    <s v="Кулолон МФЙ"/>
    <s v="HAYITOV UMIDJON SALIMOVICH"/>
    <s v="3250374233002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07:14"/>
    <n v="0"/>
    <n v="412000"/>
    <n v="46087.505023148151"/>
    <m/>
    <n v="81678"/>
  </r>
  <r>
    <s v="11003328"/>
    <s v="02.02.2026"/>
    <s v="2026-10271673"/>
    <m/>
    <m/>
    <s v="MIRZOYEVA OZODA BAXTIYOROVNA"/>
    <s v="40209831070046"/>
    <s v="02.09.1983"/>
    <s v="+998918563009"/>
    <s v="Навоий"/>
    <x v="1"/>
    <s v="Кулолон МФЙ"/>
    <s v="HAYITOV UMIDJON SALIMOVICH"/>
    <s v="32503742330020"/>
    <x v="0"/>
    <n v="0"/>
    <n v="0"/>
    <s v="Рад"/>
    <s v="Қарздорлик"/>
    <s v="Коммунал хизматлар бўйича қарздорликни қоплаш"/>
    <n v="0"/>
    <s v="10.02.2026"/>
    <s v="Oddiy"/>
    <m/>
    <m/>
    <m/>
    <m/>
    <m/>
    <n v="0"/>
    <m/>
    <m/>
    <m/>
    <m/>
  </r>
  <r>
    <s v="13167098"/>
    <s v="03.06.2026"/>
    <s v="2026-12913336"/>
    <m/>
    <m/>
    <s v="FAYZIYEVA FERUZA ISMATULLOYEVNA"/>
    <s v="42405815820012"/>
    <s v="24.05.1981"/>
    <s v="+998932269078"/>
    <s v="Навоий"/>
    <x v="3"/>
    <s v="Арғун МФЙ"/>
    <s v="KIYOMOVA DILAFRUZ JAXONOVNA"/>
    <s v="41906842330073"/>
    <x v="9"/>
    <n v="0"/>
    <n v="0"/>
    <s v="Жараён"/>
    <s v="Кийим"/>
    <s v="Кийим-кечак ва бошқа энг зарур товарлар билан боғлиқ харажатларини қоплаш (Кийим-кечак)"/>
    <n v="2060000"/>
    <s v="04.06.2026"/>
    <s v="Oddiy"/>
    <m/>
    <s v="??????? ??????? ???? ??????????"/>
    <m/>
    <s v="Yuq"/>
    <m/>
    <n v="0"/>
    <m/>
    <m/>
    <m/>
    <n v="279971"/>
  </r>
  <r>
    <s v="13167042"/>
    <s v="03.06.2026"/>
    <s v="2026-12913274"/>
    <m/>
    <m/>
    <s v="FAYZIYEVA FERUZA ISMATULLOYEVNA"/>
    <s v="42405815820012"/>
    <s v="24.05.1981"/>
    <s v="+998932269078"/>
    <s v="Навоий"/>
    <x v="3"/>
    <s v="Арғун МФЙ"/>
    <s v="KIYOMOVA DILAFRUZ JAXONOVNA"/>
    <s v="41906842330073"/>
    <x v="2"/>
    <n v="0"/>
    <n v="9"/>
    <s v="Тўланди"/>
    <s v="Озиқ"/>
    <s v="Озиқ-овқат билан боғлиқ харажатларини қоплаш (Озиқ-овқат)"/>
    <n v="412000"/>
    <s v="03.06.2026"/>
    <s v="Oddiy"/>
    <s v="04.06.2026"/>
    <m/>
    <n v="412000"/>
    <m/>
    <d v="2026-06-04T09:54:29"/>
    <n v="0"/>
    <n v="412000"/>
    <n v="46177.412835648145"/>
    <m/>
    <n v="258735"/>
  </r>
  <r>
    <s v="13158496"/>
    <s v="03.06.2026"/>
    <s v="2026-12902255"/>
    <m/>
    <m/>
    <s v="BAXTIYOROVA UMIDA BAXTIYOR QIZI"/>
    <s v="60105035820037"/>
    <s v="01.05.2003"/>
    <s v="+998931883502"/>
    <s v="Навоий"/>
    <x v="3"/>
    <s v="Арғун МФЙ"/>
    <s v="KIYOMOVA DILAFRUZ JAXONOVNA"/>
    <s v="41906842330073"/>
    <x v="9"/>
    <n v="0"/>
    <n v="0"/>
    <s v="Жараён"/>
    <s v="Кийим"/>
    <s v="Кийим-кечак ва бошқа энг зарур товарлар билан боғлиқ харажатларини қоплаш (Кийим-кечак)"/>
    <n v="2060000"/>
    <s v="03.06.2026"/>
    <s v="Oddiy"/>
    <m/>
    <s v="??????? ??????? ???? ??????????"/>
    <m/>
    <s v="Yuq"/>
    <m/>
    <n v="0"/>
    <m/>
    <m/>
    <m/>
    <n v="248770"/>
  </r>
  <r>
    <s v="13158326"/>
    <s v="03.06.2026"/>
    <s v="2026-12902041"/>
    <m/>
    <m/>
    <s v="NURKULOVA XILOLA KAMILOVNA"/>
    <s v="41301825820020"/>
    <s v="13.01.1982"/>
    <s v="+998919908382"/>
    <s v="Навоий"/>
    <x v="3"/>
    <s v="Арғун МФЙ"/>
    <s v="KIYOMOVA DILAFRUZ JAXONOVNA"/>
    <s v="4190684233007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3.06.2026"/>
    <s v="Oddiy"/>
    <s v="03.06.2026"/>
    <s v="????? ????????"/>
    <n v="2060000"/>
    <s v="Ha"/>
    <d v="2026-06-03T13:08:57"/>
    <n v="0"/>
    <n v="2060000"/>
    <n v="46176.547881944447"/>
    <m/>
    <n v="248774"/>
  </r>
  <r>
    <s v="13158053"/>
    <s v="03.06.2026"/>
    <s v="2026-12901680"/>
    <m/>
    <m/>
    <s v="MUXAMEDOVA DILNOZA FARHOD QIZI"/>
    <s v="40811975310047"/>
    <s v="08.11.1997"/>
    <s v="+998932590646"/>
    <s v="Навоий"/>
    <x v="3"/>
    <s v="Арғун МФЙ"/>
    <s v="KIYOMOVA DILAFRUZ JAXONOVNA"/>
    <s v="41906842330073"/>
    <x v="2"/>
    <n v="1"/>
    <n v="10"/>
    <s v="Тўланди"/>
    <s v="Кийим"/>
    <s v="Кийим-кечак ва бошқа энг зарур товарлар билан боғлиқ харажатларини қоплаш (Кийим-кечак)"/>
    <n v="2060000"/>
    <s v="03.06.2026"/>
    <s v="Oddiy"/>
    <s v="03.06.2026"/>
    <m/>
    <n v="2060000"/>
    <m/>
    <d v="2026-06-03T13:08:35"/>
    <n v="0"/>
    <n v="2060000"/>
    <n v="46176.547627314816"/>
    <m/>
    <n v="248778"/>
  </r>
  <r>
    <s v="13137874"/>
    <s v="02.06.2026"/>
    <s v="2026-12875917"/>
    <m/>
    <m/>
    <s v="MUXAMEDOVA DILNOZA FARHOD QIZI"/>
    <s v="40811975310047"/>
    <s v="08.11.1997"/>
    <s v="+998932590646"/>
    <s v="Навоий"/>
    <x v="3"/>
    <s v="Арғун МФЙ"/>
    <s v="KIYOMOVA DILAFRUZ JAXONOVNA"/>
    <s v="4190684233007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6.2026"/>
    <s v="Oddiy"/>
    <m/>
    <m/>
    <m/>
    <m/>
    <m/>
    <n v="0"/>
    <m/>
    <m/>
    <m/>
    <m/>
  </r>
  <r>
    <s v="13137810"/>
    <s v="02.06.2026"/>
    <s v="2026-12875831"/>
    <m/>
    <m/>
    <s v="MUXAMEDOVA DILNOZA FARHOD QIZI"/>
    <s v="40811975310047"/>
    <s v="08.11.1997"/>
    <s v="+998932590646"/>
    <s v="Навоий"/>
    <x v="3"/>
    <s v="Арғун МФЙ"/>
    <s v="KIYOMOVA DILAFRUZ JAXONOVNA"/>
    <s v="41906842330073"/>
    <x v="2"/>
    <n v="0"/>
    <n v="3"/>
    <s v="Тўланди"/>
    <s v="Озиқ"/>
    <s v="Озиқ-овқат билан боғлиқ харажатларини қоплаш (Озиқ-овқат)"/>
    <n v="412000"/>
    <s v="03.06.2026"/>
    <s v="Oddiy"/>
    <s v="03.06.2026"/>
    <m/>
    <n v="412000"/>
    <m/>
    <d v="2026-06-03T12:45:40"/>
    <n v="0"/>
    <n v="412000"/>
    <n v="46176.531712962962"/>
    <m/>
    <n v="245903"/>
  </r>
  <r>
    <s v="13137219"/>
    <s v="02.06.2026"/>
    <s v="2026-12875063"/>
    <m/>
    <m/>
    <s v="BAXTIYOROVA UMIDA BAXTIYOR QIZI"/>
    <s v="60105035820037"/>
    <s v="01.05.2003"/>
    <s v="+998931883502"/>
    <s v="Навоий"/>
    <x v="3"/>
    <s v="Арғун МФЙ"/>
    <s v="KIYOMOVA DILAFRUZ JAXONOVNA"/>
    <s v="41906842330073"/>
    <x v="8"/>
    <n v="0"/>
    <n v="0"/>
    <s v="Жараён"/>
    <s v="Жарроҳлик"/>
    <s v="Жарроҳлик амалиёти харажатларини қоплаш"/>
    <n v="4120000000"/>
    <s v="08.06.2026"/>
    <s v="Oddiy"/>
    <m/>
    <m/>
    <m/>
    <m/>
    <m/>
    <n v="0"/>
    <m/>
    <m/>
    <m/>
    <m/>
  </r>
  <r>
    <s v="13137075"/>
    <s v="02.06.2026"/>
    <s v="2026-12874883"/>
    <m/>
    <m/>
    <s v="BAXTIYOROVA UMIDA BAXTIYOR QIZI"/>
    <s v="60105035820037"/>
    <s v="01.05.2003"/>
    <s v="+998931883502"/>
    <s v="Навоий"/>
    <x v="3"/>
    <s v="Арғун МФЙ"/>
    <s v="KIYOMOVA DILAFRUZ JAXONOVNA"/>
    <s v="4190684233007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6.2026"/>
    <s v="Oddiy"/>
    <m/>
    <m/>
    <m/>
    <m/>
    <m/>
    <n v="0"/>
    <m/>
    <m/>
    <m/>
    <m/>
  </r>
  <r>
    <s v="13136834"/>
    <s v="02.06.2026"/>
    <s v="2026-12874569"/>
    <m/>
    <m/>
    <s v="BAXTIYOROVA UMIDA BAXTIYOR QIZI"/>
    <s v="60105035820037"/>
    <s v="01.05.2003"/>
    <s v="+998931883502"/>
    <s v="Навоий"/>
    <x v="3"/>
    <s v="Арғун МФЙ"/>
    <s v="KIYOMOVA DILAFRUZ JAXONOVNA"/>
    <s v="41906842330073"/>
    <x v="5"/>
    <n v="0"/>
    <n v="0"/>
    <s v="Қарор"/>
    <s v="Озиқ"/>
    <s v="Озиқ-овқат билан боғлиқ харажатларини қоплаш (Озиқ-овқат)"/>
    <n v="412000"/>
    <s v="03.06.2026"/>
    <s v="Oddiy"/>
    <s v="03.06.2026"/>
    <s v="????? ????????"/>
    <n v="412000"/>
    <s v="Ha"/>
    <d v="2026-06-03T12:41:29"/>
    <n v="0"/>
    <n v="412000"/>
    <n v="46176.528807870367"/>
    <m/>
    <n v="245910"/>
  </r>
  <r>
    <s v="13129633"/>
    <s v="02.06.2026"/>
    <s v="2026-12865347"/>
    <m/>
    <m/>
    <s v="NURKULOVA XILOLA KAMILOVNA"/>
    <s v="41301825820020"/>
    <s v="13.01.1982"/>
    <s v="+998919908382"/>
    <s v="Навоий"/>
    <x v="3"/>
    <s v="Арғун МФЙ"/>
    <s v="KIYOMOVA DILAFRUZ JAXONOVNA"/>
    <s v="41906842330073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3.06.2026"/>
    <m/>
    <n v="412000"/>
    <m/>
    <d v="2026-06-03T12:40:47"/>
    <n v="0"/>
    <n v="412000"/>
    <n v="46176.528321759259"/>
    <m/>
    <n v="247759"/>
  </r>
  <r>
    <s v="13129330"/>
    <s v="02.06.2026"/>
    <s v="2026-12864965"/>
    <m/>
    <m/>
    <s v="NURKULOVA XILOLA KAMILOVNA"/>
    <s v="41301825820020"/>
    <s v="13.01.1982"/>
    <s v="+998919908382"/>
    <s v="Навоий"/>
    <x v="3"/>
    <s v="Арғун МФЙ"/>
    <s v="KIYOMOVA DILAFRUZ JAXONOVNA"/>
    <s v="4190684233007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6.2026"/>
    <s v="Oddiy"/>
    <m/>
    <m/>
    <m/>
    <m/>
    <m/>
    <n v="0"/>
    <m/>
    <m/>
    <m/>
    <m/>
  </r>
  <r>
    <s v="13033425"/>
    <s v="21.05.2026"/>
    <s v="2026-12734469"/>
    <m/>
    <m/>
    <s v="XAKIMOVA XALIMA XAYDAROVNA"/>
    <s v="43103695820010"/>
    <s v="31.03.1969"/>
    <s v="+998933126120"/>
    <s v="Навоий"/>
    <x v="3"/>
    <s v="Арғун МФЙ"/>
    <s v="KIYOMOVA DILAFRUZ JAXONOVNA"/>
    <s v="41906842330073"/>
    <x v="2"/>
    <n v="0"/>
    <n v="16"/>
    <s v="Тўланди"/>
    <s v="Кийим"/>
    <s v="Кийим-кечак ва бошқа энг зарур товарлар билан боғлиқ харажатларини қоплаш (Кийим-кечак)"/>
    <n v="2060000"/>
    <s v="21.05.2026"/>
    <s v="Oddiy"/>
    <s v="22.05.2026"/>
    <m/>
    <n v="2060000"/>
    <m/>
    <d v="2026-05-22T10:07:47"/>
    <n v="0"/>
    <n v="2060000"/>
    <n v="46164.422071759262"/>
    <m/>
    <n v="203575"/>
  </r>
  <r>
    <s v="13033355"/>
    <s v="21.05.2026"/>
    <s v="2026-12734379"/>
    <m/>
    <m/>
    <s v="XAKIMOVA XALIMA XAYDAROVNA"/>
    <s v="43103695820010"/>
    <s v="31.03.1969"/>
    <s v="+998933126120"/>
    <s v="Навоий"/>
    <x v="3"/>
    <s v="Арғун МФЙ"/>
    <s v="KIYOMOVA DILAFRUZ JAXONOVNA"/>
    <s v="41906842330073"/>
    <x v="2"/>
    <n v="0"/>
    <n v="4"/>
    <s v="Тўланди"/>
    <s v="Озиқ"/>
    <s v="Озиқ-овқат билан боғлиқ харажатларини қоплаш (Озиқ-овқат)"/>
    <n v="412000"/>
    <s v="21.05.2026"/>
    <s v="Oddiy"/>
    <s v="22.05.2026"/>
    <m/>
    <n v="412000"/>
    <m/>
    <d v="2026-05-22T10:08:12"/>
    <n v="0"/>
    <n v="412000"/>
    <n v="46164.422361111108"/>
    <m/>
    <n v="203573"/>
  </r>
  <r>
    <s v="13026640"/>
    <s v="21.05.2026"/>
    <s v="2026-12725640"/>
    <m/>
    <m/>
    <s v="ABDULLAYEVA SHAXINABONU YANDASH QIZI"/>
    <s v="61008035820014"/>
    <s v="10.08.2003"/>
    <s v="+998936097974"/>
    <s v="Навоий"/>
    <x v="3"/>
    <s v="Арғун МФЙ"/>
    <s v="KIYOMOVA DILAFRUZ JAXONOVNA"/>
    <s v="41906842330073"/>
    <x v="2"/>
    <n v="0"/>
    <n v="29"/>
    <s v="Тўланди"/>
    <s v="Кийим"/>
    <s v="Кийим-кечак ва бошқа энг зарур товарлар билан боғлиқ харажатларини қоплаш (Кийим-кечак)"/>
    <n v="2060000"/>
    <s v="21.05.2026"/>
    <s v="Oddiy"/>
    <s v="21.05.2026"/>
    <m/>
    <n v="2060000"/>
    <m/>
    <d v="2026-05-21T15:05:29"/>
    <n v="0"/>
    <n v="2060000"/>
    <n v="46163.628807870373"/>
    <m/>
    <n v="202579"/>
  </r>
  <r>
    <s v="13015800"/>
    <s v="20.05.2026"/>
    <s v="2026-12711330"/>
    <m/>
    <m/>
    <s v="RAZZAKOVA SHAXNOZA MAXMUDJON QIZI"/>
    <s v="42309912390057"/>
    <s v="23.09.1991"/>
    <s v="+998918499989"/>
    <s v="Навоий"/>
    <x v="3"/>
    <s v="Арғун МФЙ"/>
    <s v="KIYOMOVA DILAFRUZ JAXONOVNA"/>
    <s v="41906842330073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1.05.2026"/>
    <m/>
    <n v="412000"/>
    <m/>
    <d v="2026-05-21T09:41:59"/>
    <n v="0"/>
    <n v="412000"/>
    <n v="46163.40415509259"/>
    <m/>
    <n v="200866"/>
  </r>
  <r>
    <s v="13015433"/>
    <s v="20.05.2026"/>
    <s v="2026-12710843"/>
    <m/>
    <m/>
    <s v="BOBOQULOVA UMIDA ESANOVNA"/>
    <s v="40904852340054"/>
    <s v="09.04.1985"/>
    <s v="+998945108581"/>
    <s v="Навоий"/>
    <x v="3"/>
    <s v="Арғун МФЙ"/>
    <s v="KIYOMOVA DILAFRUZ JAXONOVNA"/>
    <s v="41906842330073"/>
    <x v="2"/>
    <n v="0"/>
    <n v="13"/>
    <s v="Тўланди"/>
    <s v="Кийим"/>
    <s v="Кийим-кечак ва бошқа энг зарур товарлар билан боғлиқ харажатларини қоплаш (Кийим-кечак)"/>
    <n v="2060000"/>
    <s v="20.05.2026"/>
    <s v="Oddiy"/>
    <s v="21.05.2026"/>
    <m/>
    <n v="2060000"/>
    <m/>
    <d v="2026-05-21T09:41:40"/>
    <n v="0"/>
    <n v="2060000"/>
    <n v="46163.403935185182"/>
    <m/>
    <n v="200869"/>
  </r>
  <r>
    <s v="13014160"/>
    <s v="20.05.2026"/>
    <s v="2026-12709175"/>
    <m/>
    <m/>
    <s v="XIDIROVA OYGUL UMAROVNA"/>
    <s v="43004692390048"/>
    <s v="30.04.1969"/>
    <s v="+998932061004"/>
    <s v="Навоий"/>
    <x v="3"/>
    <s v="Арғун МФЙ"/>
    <s v="KIYOMOVA DILAFRUZ JAXONOVNA"/>
    <s v="41906842330073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20.05.2026"/>
    <s v="Oddiy"/>
    <s v="21.05.2026"/>
    <s v="????? ????????"/>
    <n v="2060000"/>
    <s v="Ha"/>
    <d v="2026-05-21T09:41:09"/>
    <n v="0"/>
    <n v="2060000"/>
    <n v="46163.40357638889"/>
    <m/>
    <n v="200870"/>
  </r>
  <r>
    <s v="13014084"/>
    <s v="20.05.2026"/>
    <s v="2026-12709079"/>
    <m/>
    <m/>
    <s v="XIDIROVA OYGUL UMAROVNA"/>
    <s v="43004692390048"/>
    <s v="30.04.1969"/>
    <s v="+998932061004"/>
    <s v="Навоий"/>
    <x v="3"/>
    <s v="Арғун МФЙ"/>
    <s v="KIYOMOVA DILAFRUZ JAXONOVNA"/>
    <s v="41906842330073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0.05.2026"/>
    <m/>
    <n v="412000"/>
    <m/>
    <d v="2026-05-20T17:02:37"/>
    <n v="0"/>
    <n v="412000"/>
    <n v="46162.710150462961"/>
    <m/>
    <n v="200549"/>
  </r>
  <r>
    <s v="13011717"/>
    <s v="20.05.2026"/>
    <s v="2026-12706022"/>
    <m/>
    <m/>
    <s v="BOBOQULOVA UMIDA ESANOVNA"/>
    <s v="40904852340054"/>
    <s v="09.04.1985"/>
    <s v="+998912518500"/>
    <s v="Навоий"/>
    <x v="3"/>
    <s v="Арғун МФЙ"/>
    <s v="KIYOMOVA DILAFRUZ JAXONOVNA"/>
    <s v="41906842330073"/>
    <x v="5"/>
    <n v="0"/>
    <n v="0"/>
    <s v="Қарор"/>
    <s v="Озиқ"/>
    <s v="Озиқ-овқат билан боғлиқ харажатларини қоплаш (Озиқ-овқат)"/>
    <n v="412000"/>
    <s v="20.05.2026"/>
    <s v="Oddiy"/>
    <s v="20.05.2026"/>
    <s v="????? ????????"/>
    <n v="412000"/>
    <s v="Ha"/>
    <d v="2026-05-20T17:02:15"/>
    <n v="0"/>
    <n v="412000"/>
    <n v="46162.70989583333"/>
    <m/>
    <n v="200556"/>
  </r>
  <r>
    <s v="12992732"/>
    <s v="19.05.2026"/>
    <s v="2026-12681384"/>
    <m/>
    <m/>
    <s v="QOXOROVA SHAXNOZA SHAMSHIYEVNA"/>
    <s v="41606872340047"/>
    <s v="16.06.1987"/>
    <s v="+998770702307"/>
    <s v="Навоий"/>
    <x v="3"/>
    <s v="Арғун МФЙ"/>
    <s v="KIYOMOVA DILAFRUZ JAXONOVNA"/>
    <s v="41906842330073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0.05.2026"/>
    <m/>
    <n v="412000"/>
    <m/>
    <d v="2026-05-20T17:01:48"/>
    <n v="0"/>
    <n v="412000"/>
    <n v="46162.709583333337"/>
    <m/>
    <n v="200559"/>
  </r>
  <r>
    <s v="12992677"/>
    <s v="19.05.2026"/>
    <s v="2026-12681314"/>
    <m/>
    <m/>
    <s v="QOXOROVA SHAXNOZA SHAMSHIYEVNA"/>
    <s v="41606872340047"/>
    <s v="16.06.1987"/>
    <s v="+998770702307"/>
    <s v="Навоий"/>
    <x v="3"/>
    <s v="Арғун МФЙ"/>
    <s v="KIYOMOVA DILAFRUZ JAXONOVNA"/>
    <s v="41906842330073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0.05.2026"/>
    <s v="Oddiy"/>
    <s v="21.05.2026"/>
    <m/>
    <n v="2060000"/>
    <m/>
    <d v="2026-05-21T09:40:28"/>
    <n v="0"/>
    <n v="2060000"/>
    <n v="46163.403101851851"/>
    <m/>
    <n v="200872"/>
  </r>
  <r>
    <s v="12992181"/>
    <s v="19.05.2026"/>
    <s v="2026-12680670"/>
    <m/>
    <m/>
    <s v="BOBOQULOVA UMIDA ESANOVNA"/>
    <s v="40904852340054"/>
    <s v="09.04.1985"/>
    <s v="+998945108581"/>
    <s v="Навоий"/>
    <x v="3"/>
    <s v="Арғун МФЙ"/>
    <s v="KIYOMOVA DILAFRUZ JAXONOVNA"/>
    <s v="4190684233007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0.05.2026"/>
    <s v="Oddiy"/>
    <m/>
    <m/>
    <m/>
    <m/>
    <m/>
    <n v="0"/>
    <m/>
    <m/>
    <m/>
    <m/>
  </r>
  <r>
    <s v="12992005"/>
    <s v="19.05.2026"/>
    <s v="2026-12680441"/>
    <m/>
    <m/>
    <s v="BOBOQULOVA UMIDA ESANOVNA"/>
    <s v="40904852340054"/>
    <s v="09.04.1985"/>
    <s v="+998945108581"/>
    <s v="Навоий"/>
    <x v="3"/>
    <s v="Арғун МФЙ"/>
    <s v="KIYOMOVA DILAFRUZ JAXONOVNA"/>
    <s v="41906842330073"/>
    <x v="0"/>
    <n v="0"/>
    <n v="0"/>
    <s v="Рад"/>
    <s v="Озиқ"/>
    <s v="Озиқ-овқат билан боғлиқ харажатларини қоплаш (Озиқ-овқат)"/>
    <n v="0"/>
    <s v="20.05.2026"/>
    <s v="Oddiy"/>
    <m/>
    <m/>
    <m/>
    <m/>
    <m/>
    <n v="0"/>
    <m/>
    <m/>
    <m/>
    <m/>
  </r>
  <r>
    <s v="12825791"/>
    <s v="05.05.2026"/>
    <s v="2026-12462670"/>
    <m/>
    <m/>
    <s v="LATIPOVA ZUXRO BAXSHILLOYEVNA"/>
    <s v="40607772340015"/>
    <s v="06.07.1977"/>
    <s v="+998913399126"/>
    <s v="Навоий"/>
    <x v="3"/>
    <s v="Арғун МФЙ"/>
    <s v="KIYOMOVA DILAFRUZ JAXONOVNA"/>
    <s v="41906842330073"/>
    <x v="2"/>
    <n v="0"/>
    <n v="1"/>
    <s v="Тўланди"/>
    <s v="Озиқ"/>
    <s v="Озиқ-овқат билан боғлиқ харажатларини қоплаш (Озиқ-овқат)"/>
    <n v="412000"/>
    <s v="05.05.2026"/>
    <s v="Oddiy"/>
    <s v="07.05.2026"/>
    <m/>
    <n v="412000"/>
    <m/>
    <d v="2026-05-07T16:22:21"/>
    <n v="0"/>
    <n v="412000"/>
    <n v="46149.682187500002"/>
    <m/>
    <n v="181512"/>
  </r>
  <r>
    <s v="12825649"/>
    <s v="05.05.2026"/>
    <s v="2026-12462509"/>
    <m/>
    <m/>
    <s v="LATIPOVA ZUXRO BAXSHILLOYEVNA"/>
    <s v="40607772340015"/>
    <s v="06.07.1977"/>
    <s v="+998913399126"/>
    <s v="Навоий"/>
    <x v="3"/>
    <s v="Арғун МФЙ"/>
    <s v="KIYOMOVA DILAFRUZ JAXONOVNA"/>
    <s v="4190684233007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5.05.2026"/>
    <s v="Oddiy"/>
    <s v="07.05.2026"/>
    <m/>
    <n v="2060000"/>
    <m/>
    <d v="2026-05-07T16:21:57"/>
    <n v="0"/>
    <n v="2060000"/>
    <n v="46149.681909722225"/>
    <m/>
    <n v="181513"/>
  </r>
  <r>
    <s v="12821980"/>
    <s v="05.05.2026"/>
    <s v="2026-12458363"/>
    <m/>
    <m/>
    <s v="YULDASHEVA SALIMA NAZAROVNA"/>
    <s v="42212933960016"/>
    <s v="22.12.1993"/>
    <s v="+998937489050"/>
    <s v="Навоий"/>
    <x v="3"/>
    <s v="Арғун МФЙ"/>
    <s v="KIYOMOVA DILAFRUZ JAXONOVNA"/>
    <s v="4190684233007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5.05.2026"/>
    <s v="Oddiy"/>
    <s v="07.05.2026"/>
    <m/>
    <n v="2060000"/>
    <m/>
    <d v="2026-05-07T16:22:43"/>
    <n v="0"/>
    <n v="2060000"/>
    <n v="46149.682442129626"/>
    <m/>
    <n v="180915"/>
  </r>
  <r>
    <s v="12815485"/>
    <s v="05.05.2026"/>
    <s v="2026-12450996"/>
    <m/>
    <m/>
    <s v="YULDASHEVA SALIMA NAZAROVNA"/>
    <s v="42212933960016"/>
    <s v="22.12.1993"/>
    <s v="+998937489050"/>
    <s v="Навоий"/>
    <x v="3"/>
    <s v="Арғун МФЙ"/>
    <s v="KIYOMOVA DILAFRUZ JAXONOVNA"/>
    <s v="4190684233007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5.05.2026"/>
    <s v="Oddiy"/>
    <m/>
    <m/>
    <m/>
    <m/>
    <m/>
    <n v="0"/>
    <m/>
    <m/>
    <m/>
    <m/>
  </r>
  <r>
    <s v="12815199"/>
    <s v="05.05.2026"/>
    <s v="2026-12450683"/>
    <m/>
    <m/>
    <s v="YULDASHEVA SALIMA NAZAROVNA"/>
    <s v="42212933960016"/>
    <s v="22.12.1993"/>
    <s v="+998937489050"/>
    <s v="Навоий"/>
    <x v="3"/>
    <s v="Арғун МФЙ"/>
    <s v="KIYOMOVA DILAFRUZ JAXONOVNA"/>
    <s v="41906842330073"/>
    <x v="2"/>
    <n v="0"/>
    <n v="1"/>
    <s v="Тўланди"/>
    <s v="Озиқ"/>
    <s v="Озиқ-овқат билан боғлиқ харажатларини қоплаш (Озиқ-овқат)"/>
    <n v="412000"/>
    <s v="05.05.2026"/>
    <s v="Oddiy"/>
    <s v="07.05.2026"/>
    <m/>
    <n v="412000"/>
    <m/>
    <d v="2026-05-07T16:23:02"/>
    <n v="0"/>
    <n v="412000"/>
    <n v="46149.682662037034"/>
    <m/>
    <n v="180662"/>
  </r>
  <r>
    <s v="12615890"/>
    <s v="17.04.2026"/>
    <s v="2026-12198020"/>
    <m/>
    <m/>
    <s v="FAYZIYEVA SHAHNOZA SAYIT QIZI"/>
    <s v="41801912360016"/>
    <s v="18.01.1991"/>
    <s v="+998956246759"/>
    <s v="Навоий"/>
    <x v="3"/>
    <s v="Арғун МФЙ"/>
    <s v="KIYOMOVA DILAFRUZ JAXONOVNA"/>
    <s v="4190684233007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0.04.2026"/>
    <s v="Oddiy"/>
    <m/>
    <m/>
    <m/>
    <m/>
    <m/>
    <n v="0"/>
    <m/>
    <m/>
    <m/>
    <m/>
  </r>
  <r>
    <s v="12615743"/>
    <s v="17.04.2026"/>
    <s v="2026-12197818"/>
    <m/>
    <m/>
    <s v="FAYZIYEVA SHAHNOZA SAYIT QIZI"/>
    <s v="41801912360016"/>
    <s v="18.01.1991"/>
    <s v="+998956246759"/>
    <s v="Навоий"/>
    <x v="3"/>
    <s v="Арғун МФЙ"/>
    <s v="KIYOMOVA DILAFRUZ JAXONOVNA"/>
    <s v="4190684233007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7.04.2026"/>
    <s v="Oddiy"/>
    <m/>
    <m/>
    <m/>
    <m/>
    <m/>
    <n v="0"/>
    <m/>
    <m/>
    <m/>
    <m/>
  </r>
  <r>
    <s v="12615648"/>
    <s v="17.04.2026"/>
    <s v="2026-12197689"/>
    <m/>
    <m/>
    <s v="FAYZIYEVA SHAHNOZA SAYIT QIZI"/>
    <s v="41801912360016"/>
    <s v="18.01.1991"/>
    <s v="+998956246759"/>
    <s v="Навоий"/>
    <x v="3"/>
    <s v="Арғун МФЙ"/>
    <s v="KIYOMOVA DILAFRUZ JAXONOVNA"/>
    <s v="4190684233007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7.04.2026"/>
    <s v="Oddiy"/>
    <m/>
    <m/>
    <m/>
    <m/>
    <m/>
    <n v="0"/>
    <m/>
    <m/>
    <m/>
    <m/>
  </r>
  <r>
    <s v="12615596"/>
    <s v="17.04.2026"/>
    <s v="2026-12197631"/>
    <m/>
    <m/>
    <s v="FAYZIYEVA SHAHNOZA SAYIT QIZI"/>
    <s v="41801912360016"/>
    <s v="18.01.1991"/>
    <s v="+998956246759"/>
    <s v="Навоий"/>
    <x v="3"/>
    <s v="Арғун МФЙ"/>
    <s v="KIYOMOVA DILAFRUZ JAXONOVNA"/>
    <s v="41906842330073"/>
    <x v="2"/>
    <n v="0"/>
    <n v="1"/>
    <s v="Тўланди"/>
    <s v="Озиқ"/>
    <s v="Озиқ-овқат билан боғлиқ харажатларини қоплаш (Озиқ-овқат)"/>
    <n v="412000"/>
    <s v="17.04.2026"/>
    <s v="Oddiy"/>
    <s v="21.04.2026"/>
    <m/>
    <n v="412000"/>
    <m/>
    <d v="2026-04-21T17:01:27"/>
    <n v="0"/>
    <n v="412000"/>
    <n v="46133.709340277775"/>
    <m/>
    <n v="160220"/>
  </r>
  <r>
    <s v="12609791"/>
    <s v="17.04.2026"/>
    <s v="2026-12190623"/>
    <m/>
    <m/>
    <s v="FAYZIYEVA SHAHNOZA SAYIT QIZI"/>
    <s v="41801912360016"/>
    <s v="18.01.1991"/>
    <s v="+998900858407"/>
    <s v="Навоий"/>
    <x v="3"/>
    <s v="Арғун МФЙ"/>
    <s v="KIYOMOVA DILAFRUZ JAXONOVNA"/>
    <s v="4190684233007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7.04.2026"/>
    <s v="Oddiy"/>
    <m/>
    <m/>
    <m/>
    <m/>
    <m/>
    <n v="0"/>
    <m/>
    <m/>
    <m/>
    <m/>
  </r>
  <r>
    <s v="12253976"/>
    <s v="27.03.2026"/>
    <s v="2026-11765576"/>
    <m/>
    <m/>
    <s v="GANIYEVA ZULFIYA QAXRAMON QIZI"/>
    <s v="42409932420030"/>
    <s v="24.09.1993"/>
    <s v="+998930911211"/>
    <s v="Навоий"/>
    <x v="3"/>
    <s v="Арғун МФЙ"/>
    <s v="KIYOMOVA DILAFRUZ JAXONOVNA"/>
    <s v="41906842330073"/>
    <x v="2"/>
    <n v="0"/>
    <n v="2"/>
    <s v="Тўланди"/>
    <s v="Озиқ"/>
    <s v="Озиқ-овқат билан боғлиқ харажатларини қоплаш (Озиқ-овқат)"/>
    <n v="412000"/>
    <s v="27.03.2026"/>
    <s v="Oddiy"/>
    <s v="28.03.2026"/>
    <m/>
    <n v="412000"/>
    <m/>
    <d v="2026-03-28T18:55:15"/>
    <n v="0"/>
    <n v="412000"/>
    <n v="46109.788368055553"/>
    <m/>
    <n v="144340"/>
  </r>
  <r>
    <s v="12253860"/>
    <s v="27.03.2026"/>
    <s v="2026-11765434"/>
    <m/>
    <m/>
    <s v="GANIYEVA ZULFIYA QAXRAMON QIZI"/>
    <s v="42409932420030"/>
    <s v="24.09.1993"/>
    <s v="+998930911211"/>
    <s v="Навоий"/>
    <x v="3"/>
    <s v="Арғун МФЙ"/>
    <s v="KIYOMOVA DILAFRUZ JAXONOVNA"/>
    <s v="41906842330073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7.03.2026"/>
    <s v="Oddiy"/>
    <s v="28.03.2026"/>
    <m/>
    <n v="2060000"/>
    <m/>
    <d v="2026-03-28T18:53:48"/>
    <n v="0"/>
    <n v="2060000"/>
    <n v="46109.787361111114"/>
    <m/>
    <n v="144341"/>
  </r>
  <r>
    <s v="12225553"/>
    <s v="26.03.2026"/>
    <s v="2026-11730936"/>
    <m/>
    <m/>
    <s v="G‘AFUROVA SHALOLA XOLMUROD QIZI"/>
    <s v="42708945820016"/>
    <s v="27.08.1994"/>
    <s v="+998913399126"/>
    <s v="Навоий"/>
    <x v="3"/>
    <s v="Арғун МФЙ"/>
    <s v="KIYOMOVA DILAFRUZ JAXONOVNA"/>
    <s v="4190684233007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6.03.2026"/>
    <s v="Oddiy"/>
    <s v="28.03.2026"/>
    <m/>
    <n v="2060000"/>
    <m/>
    <d v="2026-03-28T00:02:11"/>
    <n v="0"/>
    <n v="2060000"/>
    <n v="46109.001516203702"/>
    <m/>
    <n v="143161"/>
  </r>
  <r>
    <s v="12225369"/>
    <s v="26.03.2026"/>
    <s v="2026-11730726"/>
    <m/>
    <m/>
    <s v="G‘AFUROVA SHALOLA XOLMUROD QIZI"/>
    <s v="42708945820016"/>
    <s v="27.08.1994"/>
    <s v="+998913399126"/>
    <s v="Навоий"/>
    <x v="3"/>
    <s v="Арғун МФЙ"/>
    <s v="KIYOMOVA DILAFRUZ JAXONOVNA"/>
    <s v="41906842330073"/>
    <x v="2"/>
    <n v="0"/>
    <n v="1"/>
    <s v="Тўланди"/>
    <s v="Озиқ"/>
    <s v="Озиқ-овқат билан боғлиқ харажатларини қоплаш (Озиқ-овқат)"/>
    <n v="412000"/>
    <s v="26.03.2026"/>
    <s v="Oddiy"/>
    <s v="28.03.2026"/>
    <m/>
    <n v="412000"/>
    <m/>
    <d v="2026-03-28T00:04:11"/>
    <n v="0"/>
    <n v="412000"/>
    <n v="46109.002905092595"/>
    <m/>
    <n v="143158"/>
  </r>
  <r>
    <s v="11659473"/>
    <s v="05.03.2026"/>
    <s v="2026-11056721"/>
    <m/>
    <m/>
    <s v="QUVONDIQOVA SAODAT ABDURASULOVNA"/>
    <s v="40201742380034"/>
    <s v="02.01.1974"/>
    <s v="+998913320595"/>
    <s v="Навоий"/>
    <x v="3"/>
    <s v="Арғун МФЙ"/>
    <s v="KIYOMOVA DILAFRUZ JAXONOVNA"/>
    <s v="4190684233007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6:31:56"/>
    <n v="0"/>
    <n v="412000"/>
    <n v="46087.688842592594"/>
    <m/>
    <n v="78574"/>
  </r>
  <r>
    <s v="11638319"/>
    <s v="04.03.2026"/>
    <s v="2026-11031464"/>
    <m/>
    <m/>
    <s v="ACHILOVA MARXABO SHODIYEVNA"/>
    <s v="40507792340032"/>
    <s v="05.07.1979"/>
    <s v="+998913399126"/>
    <s v="Навоий"/>
    <x v="3"/>
    <s v="Арғун МФЙ"/>
    <s v="KIYOMOVA DILAFRUZ JAXONOVNA"/>
    <s v="41906842330073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3165"/>
    <s v="04.03.2026"/>
    <s v="2026-11025468"/>
    <m/>
    <m/>
    <s v="KUVANDIKOVA FIRUZA TUYMUROD QIZI"/>
    <s v="40807975840037"/>
    <s v="08.07.1997"/>
    <s v="+998913399126"/>
    <s v="Навоий"/>
    <x v="3"/>
    <s v="Арғун МФЙ"/>
    <s v="KIYOMOVA DILAFRUZ JAXONOVNA"/>
    <s v="41906842330073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3:41:22"/>
    <n v="0"/>
    <n v="412000"/>
    <n v="46086.570393518516"/>
    <m/>
    <n v="72141"/>
  </r>
  <r>
    <s v="11573545"/>
    <s v="03.03.2026"/>
    <s v="2026-10955121"/>
    <m/>
    <m/>
    <s v="ABDULLAYEVA SHAXINABONU YANDASH QIZI"/>
    <s v="61008035820014"/>
    <s v="10.08.2003"/>
    <s v="+998936097974"/>
    <s v="Навоий"/>
    <x v="3"/>
    <s v="Арғун МФЙ"/>
    <s v="KIYOMOVA DILAFRUZ JAXONOVNA"/>
    <s v="41906842330073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5.03.2026"/>
    <m/>
    <n v="412000"/>
    <m/>
    <d v="2026-03-05T13:42:10"/>
    <n v="0"/>
    <n v="412000"/>
    <n v="46086.570949074077"/>
    <m/>
    <n v="67676"/>
  </r>
  <r>
    <s v="11568533"/>
    <s v="03.03.2026"/>
    <s v="2026-10949457"/>
    <m/>
    <m/>
    <s v="YAKUBOVA DLAFRO‘Z RUSTAM QIZI"/>
    <s v="40306942390109"/>
    <s v="03.06.1994"/>
    <s v="+998888812224"/>
    <s v="Навоий"/>
    <x v="3"/>
    <s v="Арғун МФЙ"/>
    <s v="KIYOMOVA DILAFRUZ JAXONOVNA"/>
    <s v="41906842330073"/>
    <x v="2"/>
    <n v="0"/>
    <n v="1"/>
    <s v="Тўланди"/>
    <s v="Коммунал"/>
    <s v="Коммунал харажатларни қоплаш"/>
    <n v="412000"/>
    <s v="03.03.2026"/>
    <s v="Oddiy"/>
    <s v="05.03.2026"/>
    <m/>
    <n v="412000"/>
    <m/>
    <d v="2026-03-05T13:41:54"/>
    <n v="0"/>
    <n v="412000"/>
    <n v="46086.570763888885"/>
    <m/>
    <n v="69453"/>
  </r>
  <r>
    <s v="11568249"/>
    <s v="03.03.2026"/>
    <s v="2026-10949122"/>
    <m/>
    <m/>
    <s v="YAKUBOVA DLAFRO‘Z RUSTAM QIZI"/>
    <s v="40306942390109"/>
    <s v="03.06.1994"/>
    <s v="+998888812224"/>
    <s v="Навоий"/>
    <x v="3"/>
    <s v="Арғун МФЙ"/>
    <s v="KIYOMOVA DILAFRUZ JAXONOVNA"/>
    <s v="41906842330073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5.03.2026"/>
    <m/>
    <n v="412000"/>
    <m/>
    <d v="2026-03-05T13:42:57"/>
    <n v="0"/>
    <n v="412000"/>
    <n v="46086.571493055555"/>
    <m/>
    <n v="67400"/>
  </r>
  <r>
    <s v="11489362"/>
    <s v="27.02.2026"/>
    <s v="2026-10856106"/>
    <m/>
    <m/>
    <s v="GANIYEVA ZULFIYA QAXRAMON QIZI"/>
    <s v="42409932420030"/>
    <s v="24.09.1993"/>
    <s v="+998930911211"/>
    <s v="Навоий"/>
    <x v="3"/>
    <s v="Арғун МФЙ"/>
    <s v="KIYOMOVA DILAFRUZ JAXONOVNA"/>
    <s v="41906842330073"/>
    <x v="2"/>
    <n v="0"/>
    <n v="1"/>
    <s v="Тўланди"/>
    <s v="Коммунал"/>
    <s v="Коммунал харажатларни қоплаш"/>
    <n v="412000"/>
    <s v="04.03.2026"/>
    <s v="Oddiy"/>
    <s v="05.03.2026"/>
    <m/>
    <n v="412000"/>
    <m/>
    <d v="2026-03-05T13:41:13"/>
    <n v="0"/>
    <n v="412000"/>
    <n v="46086.570289351854"/>
    <m/>
    <n v="72148"/>
  </r>
  <r>
    <s v="11486096"/>
    <s v="27.02.2026"/>
    <s v="2026-10852160"/>
    <m/>
    <m/>
    <s v="SHAROPOVA GULCHIROY NASIMOVNA"/>
    <s v="41105832330044"/>
    <s v="11.05.1983"/>
    <s v="+998886260511"/>
    <s v="Навоий"/>
    <x v="3"/>
    <s v="Арғун МФЙ"/>
    <s v="KIYOMOVA DILAFRUZ JAXONOVNA"/>
    <s v="41906842330073"/>
    <x v="2"/>
    <n v="0"/>
    <n v="1"/>
    <s v="Тўланди"/>
    <s v="Коммунал"/>
    <s v="Коммунал харажатларни қоплаш"/>
    <n v="412000"/>
    <s v="04.03.2026"/>
    <s v="Oddiy"/>
    <s v="05.03.2026"/>
    <m/>
    <n v="412000"/>
    <m/>
    <d v="2026-03-05T13:41:03"/>
    <n v="0"/>
    <n v="412000"/>
    <n v="46086.570173611108"/>
    <m/>
    <n v="72150"/>
  </r>
  <r>
    <s v="11461189"/>
    <s v="26.02.2026"/>
    <s v="2026-10822578"/>
    <m/>
    <m/>
    <s v="MAXMUDOVA DILSORA SUNNATILLO QIZI"/>
    <s v="41411965820010"/>
    <s v="14.11.1996"/>
    <s v="+998932290041"/>
    <s v="Навоий"/>
    <x v="3"/>
    <s v="Арғун МФЙ"/>
    <s v="KIYOMOVA DILAFRUZ JAXONOVNA"/>
    <s v="41906842330073"/>
    <x v="2"/>
    <n v="0"/>
    <n v="1"/>
    <s v="Тўланди"/>
    <s v="Коммунал"/>
    <s v="Коммунал харажатларни қоплаш"/>
    <n v="412000"/>
    <s v="04.03.2026"/>
    <s v="Oddiy"/>
    <s v="05.03.2026"/>
    <m/>
    <n v="412000"/>
    <m/>
    <d v="2026-03-05T13:40:56"/>
    <n v="0"/>
    <n v="412000"/>
    <n v="46086.570092592592"/>
    <m/>
    <n v="72153"/>
  </r>
  <r>
    <s v="11460323"/>
    <s v="26.02.2026"/>
    <s v="2026-10821596"/>
    <m/>
    <m/>
    <s v="NASIROVA DILSHODA SADRIDDINOVNA"/>
    <s v="43008902340014"/>
    <s v="30.08.1990"/>
    <s v="+998933132824"/>
    <s v="Навоий"/>
    <x v="3"/>
    <s v="Арғун МФЙ"/>
    <s v="KIYOMOVA DILAFRUZ JAXONOVNA"/>
    <s v="41906842330073"/>
    <x v="2"/>
    <n v="0"/>
    <n v="1"/>
    <s v="Тўланди"/>
    <s v="Коммунал"/>
    <s v="Коммунал харажатларни қоплаш"/>
    <n v="412000"/>
    <s v="04.03.2026"/>
    <s v="Oddiy"/>
    <s v="05.03.2026"/>
    <m/>
    <n v="412000"/>
    <m/>
    <d v="2026-03-05T13:40:46"/>
    <n v="0"/>
    <n v="412000"/>
    <n v="46086.569976851853"/>
    <m/>
    <n v="72155"/>
  </r>
  <r>
    <s v="11459057"/>
    <s v="26.02.2026"/>
    <s v="2026-10820100"/>
    <m/>
    <m/>
    <s v="FAYZIYEVA SHAHLO SANJAR QIZI"/>
    <s v="63004075820023"/>
    <s v="30.04.2007"/>
    <s v="+998931508124"/>
    <s v="Навоий"/>
    <x v="3"/>
    <s v="Арғун МФЙ"/>
    <s v="KIYOMOVA DILAFRUZ JAXONOVNA"/>
    <s v="41906842330073"/>
    <x v="2"/>
    <n v="0"/>
    <n v="1"/>
    <s v="Тўланди"/>
    <s v="Коммунал"/>
    <s v="Коммунал харажатларни қоплаш"/>
    <n v="412000"/>
    <s v="04.03.2026"/>
    <s v="Oddiy"/>
    <s v="05.03.2026"/>
    <m/>
    <n v="412000"/>
    <m/>
    <d v="2026-03-05T13:40:23"/>
    <n v="0"/>
    <n v="412000"/>
    <n v="46086.569710648146"/>
    <m/>
    <n v="72157"/>
  </r>
  <r>
    <s v="11429262"/>
    <s v="24.02.2026"/>
    <s v="2026-10783455"/>
    <m/>
    <m/>
    <s v="XAMRAYEVA DILFUZA AKRAMOVNA"/>
    <s v="41308722340044"/>
    <s v="13.08.1972"/>
    <s v="+998913399126"/>
    <s v="Навоий"/>
    <x v="3"/>
    <s v="Арғун МФЙ"/>
    <s v="KIYOMOVA DILAFRUZ JAXONOVNA"/>
    <s v="41906842330073"/>
    <x v="6"/>
    <n v="0"/>
    <n v="0"/>
    <s v="Рад"/>
    <s v="Коммунал"/>
    <s v="Коммунал харажатларни қоплаш"/>
    <n v="0"/>
    <s v="24.02.2026"/>
    <s v="Oddiy"/>
    <m/>
    <m/>
    <m/>
    <m/>
    <m/>
    <n v="0"/>
    <m/>
    <m/>
    <m/>
    <m/>
  </r>
  <r>
    <s v="11194444"/>
    <s v="13.02.2026"/>
    <s v="2026-10497079"/>
    <m/>
    <m/>
    <s v="XAMRAYEVA DILFUZA AKRAMOVNA"/>
    <s v="41308722340044"/>
    <s v="13.08.1972"/>
    <s v="+998888812224"/>
    <s v="Навоий"/>
    <x v="3"/>
    <s v="Арғун МФЙ"/>
    <s v="KIYOMOVA DILAFRUZ JAXONOVNA"/>
    <s v="41906842330073"/>
    <x v="0"/>
    <n v="0"/>
    <n v="0"/>
    <s v="Рад"/>
    <s v="Коммунал"/>
    <s v="Коммунал харажатларни қоплаш"/>
    <n v="0"/>
    <s v="24.02.2026"/>
    <s v="Oddiy"/>
    <m/>
    <m/>
    <m/>
    <m/>
    <m/>
    <n v="0"/>
    <m/>
    <m/>
    <m/>
    <m/>
  </r>
  <r>
    <s v="11183945"/>
    <s v="13.02.2026"/>
    <s v="2026-10485215"/>
    <m/>
    <m/>
    <s v="ABDULLAYEVA SHAXINABONU YANDASH QIZI"/>
    <s v="61008035820014"/>
    <s v="10.08.2003"/>
    <s v="+998913399126"/>
    <s v="Навоий"/>
    <x v="3"/>
    <s v="Арғун МФЙ"/>
    <s v="KIYOMOVA DILAFRUZ JAXONOVNA"/>
    <s v="41906842330073"/>
    <x v="2"/>
    <n v="0"/>
    <n v="1"/>
    <s v="Тўланди"/>
    <s v="Коммунал"/>
    <s v="Коммунал харажатларни қоплаш"/>
    <n v="412000"/>
    <s v="24.02.2026"/>
    <s v="Oddiy"/>
    <s v="05.03.2026"/>
    <m/>
    <n v="412000"/>
    <m/>
    <d v="2026-03-05T13:43:33"/>
    <n v="0"/>
    <n v="412000"/>
    <n v="46086.571909722225"/>
    <m/>
    <n v="65351"/>
  </r>
  <r>
    <s v="11178946"/>
    <s v="13.02.2026"/>
    <s v="2026-10479594"/>
    <m/>
    <m/>
    <s v="NEMATOV AVAZJON JO‘RAKULOVICH"/>
    <s v="31308715820019"/>
    <s v="13.08.1971"/>
    <s v="+998932290041"/>
    <s v="Навоий"/>
    <x v="3"/>
    <s v="Арғун МФЙ"/>
    <s v="KIYOMOVA DILAFRUZ JAXONOVNA"/>
    <s v="41906842330073"/>
    <x v="2"/>
    <n v="0"/>
    <n v="1"/>
    <s v="Тўланди"/>
    <s v="Коммунал"/>
    <s v="Коммунал харажатларни қоплаш"/>
    <n v="412000"/>
    <s v="24.02.2026"/>
    <s v="Oddiy"/>
    <s v="05.03.2026"/>
    <m/>
    <n v="412000"/>
    <m/>
    <d v="2026-03-05T13:43:24"/>
    <n v="0"/>
    <n v="412000"/>
    <n v="46086.571805555555"/>
    <m/>
    <n v="65352"/>
  </r>
  <r>
    <s v="13422403"/>
    <s v="18.06.2026"/>
    <s v="2026-13256150"/>
    <m/>
    <m/>
    <s v="MARDONOVA OYSAPAR ERGASHEVNA"/>
    <s v="42008595830048"/>
    <s v="20.08.1959"/>
    <s v="+998932652059"/>
    <s v="Навоий"/>
    <x v="0"/>
    <s v="Самарқанд МФЙ"/>
    <s v="HAQBERDIYEV ABBOS SAYDULLA O‘G‘LI"/>
    <s v="30912985830040"/>
    <x v="6"/>
    <n v="0"/>
    <n v="0"/>
    <s v="Рад"/>
    <s v="Озиқ"/>
    <s v="Озиқ-овқат билан боғлиқ харажатларини қоплаш (Озиқ-овқат)"/>
    <n v="0"/>
    <s v="18.06.2026"/>
    <s v="Oddiy"/>
    <m/>
    <m/>
    <m/>
    <m/>
    <m/>
    <n v="0"/>
    <m/>
    <m/>
    <m/>
    <m/>
  </r>
  <r>
    <s v="13421965"/>
    <s v="18.06.2026"/>
    <s v="2026-13255560"/>
    <m/>
    <m/>
    <s v="RO‘ZIQULOVA DILNAVOZ BOLIQUL QIZI"/>
    <s v="62506026060043"/>
    <s v="25.06.2002"/>
    <s v="+998991868815"/>
    <s v="Навоий"/>
    <x v="0"/>
    <s v="Самарқанд МФЙ"/>
    <s v="HAQBERDIYEV ABBOS SAYDULLA O‘G‘LI"/>
    <s v="30912985830040"/>
    <x v="2"/>
    <n v="0"/>
    <n v="1"/>
    <s v="Тўланди"/>
    <s v="Озиқ"/>
    <s v="Озиқ-овқат билан боғлиқ харажатларини қоплаш (Озиқ-овқат)"/>
    <n v="412000"/>
    <s v="18.06.2026"/>
    <s v="Oddiy"/>
    <s v="19.06.2026"/>
    <m/>
    <n v="412000"/>
    <m/>
    <d v="2026-06-19T14:21:49"/>
    <n v="0"/>
    <n v="412000"/>
    <n v="46192.598483796297"/>
    <m/>
    <n v="684665"/>
  </r>
  <r>
    <s v="13305040"/>
    <s v="11.06.2026"/>
    <s v="2026-13098332"/>
    <m/>
    <m/>
    <s v="KARIMOVA ZARNIGOR NURIDDIN QIZI"/>
    <s v="41110942380032"/>
    <s v="11.10.1994"/>
    <s v="+998935669697"/>
    <s v="Навоий"/>
    <x v="0"/>
    <s v="Самарқанд МФЙ"/>
    <s v="HAQBERDIYEV ABBOS SAYDULLA O‘G‘LI"/>
    <s v="3091298583004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1.06.2026"/>
    <s v="Oddiy"/>
    <s v="13.06.2026"/>
    <s v="????? ????????"/>
    <n v="2060000"/>
    <s v="Ha"/>
    <d v="2026-06-13T19:04:29"/>
    <n v="0"/>
    <n v="2060000"/>
    <n v="46186.79478009259"/>
    <m/>
    <n v="382688"/>
  </r>
  <r>
    <s v="12963701"/>
    <s v="15.05.2026"/>
    <s v="2026-12642601"/>
    <m/>
    <m/>
    <s v="NARZIYEVA LAZIZA AKTAMOVNA"/>
    <s v="42006852380101"/>
    <s v="20.06.1985"/>
    <s v="+998990342085"/>
    <s v="Навоий"/>
    <x v="0"/>
    <s v="Самарқанд МФЙ"/>
    <s v="HAQBERDIYEV ABBOS SAYDULLA O‘G‘LI"/>
    <s v="30912985830040"/>
    <x v="5"/>
    <n v="0"/>
    <n v="0"/>
    <s v="Қарор"/>
    <s v="Таъмир"/>
    <s v="Уй-жойини таъмирлаш харажатларини қоплаш"/>
    <n v="20600000"/>
    <s v="15.05.2026"/>
    <s v="Oddiy"/>
    <s v="04.06.2026"/>
    <s v="????? ????????"/>
    <n v="11000000"/>
    <s v="Ha"/>
    <d v="2026-06-04T15:46:10"/>
    <n v="0"/>
    <n v="11000000"/>
    <n v="46177.657060185185"/>
    <m/>
    <n v="256628"/>
  </r>
  <r>
    <s v="12907720"/>
    <s v="12.05.2026"/>
    <s v="2026-12570593"/>
    <m/>
    <m/>
    <s v="NORIMOVA DILSHODA MUSTAFAYEVNA"/>
    <s v="41507892380065"/>
    <s v="15.07.1989"/>
    <s v="+998777310419"/>
    <s v="Навоий"/>
    <x v="0"/>
    <s v="Самарқанд МФЙ"/>
    <s v="HAQBERDIYEV ABBOS SAYDULLA O‘G‘LI"/>
    <s v="30912985830040"/>
    <x v="0"/>
    <n v="0"/>
    <n v="0"/>
    <s v="Рад"/>
    <s v="Озиқ"/>
    <s v="Озиқ-овқат билан боғлиқ харажатларини қоплаш (Озиқ-овқат)"/>
    <n v="0"/>
    <s v="12.05.2026"/>
    <s v="Oddiy"/>
    <m/>
    <m/>
    <m/>
    <m/>
    <m/>
    <n v="0"/>
    <m/>
    <m/>
    <m/>
    <m/>
  </r>
  <r>
    <s v="12750859"/>
    <s v="30.04.2026"/>
    <s v="2026-12371041"/>
    <s v="KURBONOVA SADOQAT MAXAMMATQUL QIZI"/>
    <s v="42908822380042"/>
    <s v="ABDIRAXMONOVA FOTIMA ZAFARJON QIZI"/>
    <s v="60103245830051"/>
    <s v="01.03.2024"/>
    <s v="+998910894252"/>
    <s v="Навоий"/>
    <x v="0"/>
    <s v="Парахун МФЙ"/>
    <s v="HAQBERDIYEV ABBOS SAYDULLA O‘G‘LI"/>
    <s v="30912985830040"/>
    <x v="1"/>
    <n v="0"/>
    <n v="0"/>
    <s v="Рад"/>
    <s v="Жарроҳлик"/>
    <s v="Жарроҳлик амалиёти харажатларини қоплаш"/>
    <n v="0"/>
    <s v="15.05.2026"/>
    <s v="Oddiy"/>
    <m/>
    <m/>
    <m/>
    <m/>
    <m/>
    <n v="0"/>
    <m/>
    <m/>
    <m/>
    <m/>
  </r>
  <r>
    <s v="12749800"/>
    <s v="30.04.2026"/>
    <s v="2026-12369617"/>
    <s v="KURBONOVA SADOQAT MAXAMMATQUL QIZI"/>
    <s v="42908822380042"/>
    <s v="ABDIRAXMONOVA FOTIMA ZAFARJON QIZI"/>
    <s v="60103245830051"/>
    <s v="01.03.2024"/>
    <s v="+998910894252"/>
    <s v="Навоий"/>
    <x v="0"/>
    <s v="Парахун МФЙ"/>
    <s v="HAQBERDIYEV ABBOS SAYDULLA O‘G‘LI"/>
    <s v="30912985830040"/>
    <x v="0"/>
    <n v="0"/>
    <n v="0"/>
    <s v="Рад"/>
    <s v="Даволаниш"/>
    <s v="Жарроҳлик амалиётисиз даволаниш харажатларини қоплаш"/>
    <n v="0"/>
    <s v="30.04.2026"/>
    <s v="Oddiy"/>
    <m/>
    <m/>
    <m/>
    <m/>
    <m/>
    <n v="0"/>
    <m/>
    <m/>
    <m/>
    <m/>
  </r>
  <r>
    <s v="12167522"/>
    <s v="24.03.2026"/>
    <s v="2026-11661471"/>
    <m/>
    <m/>
    <s v="NARZIYEVA LAZIZA AKTAMOVNA"/>
    <s v="42006852380101"/>
    <s v="20.06.1985"/>
    <s v="+998990342085"/>
    <s v="Навоий"/>
    <x v="0"/>
    <s v="Самарқанд МФЙ"/>
    <s v="HAQBERDIYEV ABBOS SAYDULLA O‘G‘LI"/>
    <s v="30912985830040"/>
    <x v="0"/>
    <n v="0"/>
    <n v="0"/>
    <s v="Рад"/>
    <s v="Таъмир"/>
    <s v="Уй-жойини таъмирлаш харажатларини қоплаш"/>
    <n v="0"/>
    <s v="31.03.2026"/>
    <s v="Oddiy"/>
    <m/>
    <m/>
    <m/>
    <m/>
    <m/>
    <n v="0"/>
    <m/>
    <m/>
    <m/>
    <m/>
  </r>
  <r>
    <s v="12003086"/>
    <s v="16.03.2026"/>
    <s v="2026-11469414"/>
    <m/>
    <m/>
    <s v="NIYAZOV IXTIYOR BAXTIYAROVICH"/>
    <s v="32005872380059"/>
    <s v="20.05.1987"/>
    <s v="+998912498789"/>
    <s v="Навоий"/>
    <x v="0"/>
    <s v="Самарқанд МФЙ"/>
    <s v="HAQBERDIYEV ABBOS SAYDULLA O‘G‘LI"/>
    <s v="30912985830040"/>
    <x v="6"/>
    <n v="0"/>
    <n v="0"/>
    <s v="Рад"/>
    <s v="Озиқ"/>
    <s v="Озиқ-овқат билан боғлиқ харажатларини қоплаш (Озиқ-овқат)"/>
    <n v="0"/>
    <s v="16.03.2026"/>
    <s v="Oddiy"/>
    <m/>
    <m/>
    <m/>
    <m/>
    <m/>
    <n v="0"/>
    <m/>
    <m/>
    <m/>
    <m/>
  </r>
  <r>
    <s v="11870734"/>
    <s v="12.03.2026"/>
    <s v="2026-11312049"/>
    <m/>
    <m/>
    <s v="ERGASHEVA MUBORAK IBRAGIMOVNA"/>
    <s v="42701852380040"/>
    <s v="27.01.1985"/>
    <s v="+998931018852"/>
    <s v="Навоий"/>
    <x v="0"/>
    <s v="Самарқанд МФЙ"/>
    <s v="HAQBERDIYEV ABBOS SAYDULLA O‘G‘LI"/>
    <s v="30912985830040"/>
    <x v="7"/>
    <n v="0"/>
    <n v="0"/>
    <s v="Рад"/>
    <s v="Жарроҳлик"/>
    <s v="Жарроҳлик амалиёти харажатларини қоплаш"/>
    <n v="0"/>
    <s v="12.05.2026"/>
    <s v="Oddiy"/>
    <m/>
    <m/>
    <m/>
    <m/>
    <m/>
    <n v="0"/>
    <m/>
    <m/>
    <m/>
    <m/>
  </r>
  <r>
    <s v="11778681"/>
    <s v="10.03.2026"/>
    <s v="2026-11203258"/>
    <m/>
    <m/>
    <s v="RAJABOVA FERUZA AKTAMOVNA"/>
    <s v="42702775830021"/>
    <s v="27.02.1977"/>
    <s v="+998952772702"/>
    <s v="Навоий"/>
    <x v="0"/>
    <s v="Самарқанд МФЙ"/>
    <s v="HAQBERDIYEV ABBOS SAYDULLA O‘G‘LI"/>
    <s v="3091298583004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5:26:44"/>
    <n v="0"/>
    <n v="412000"/>
    <n v="46092.643564814818"/>
    <m/>
    <n v="110609"/>
  </r>
  <r>
    <s v="11732341"/>
    <s v="07.03.2026"/>
    <s v="2026-11140948"/>
    <m/>
    <m/>
    <s v="RAJABOVA FERUZA AKTAMOVNA"/>
    <s v="42702775830021"/>
    <s v="27.02.1977"/>
    <s v="+998952772702"/>
    <s v="Навоий"/>
    <x v="0"/>
    <s v="Самарқанд МФЙ"/>
    <s v="HAQBERDIYEV ABBOS SAYDULLA O‘G‘LI"/>
    <s v="30912985830040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32046"/>
    <s v="07.03.2026"/>
    <s v="2026-11140612"/>
    <m/>
    <m/>
    <s v="SHIRINOV TUYG‘UNJON ESIRGAPOVICH"/>
    <s v="32605795830019"/>
    <s v="26.05.1979"/>
    <s v="+998887958484"/>
    <s v="Навоий"/>
    <x v="0"/>
    <s v="Самарқанд МФЙ"/>
    <s v="HAQBERDIYEV ABBOS SAYDULLA O‘G‘LI"/>
    <s v="30912985830040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11:04:30"/>
    <n v="0"/>
    <n v="412000"/>
    <n v="46088.461458333331"/>
    <m/>
    <n v="93565"/>
  </r>
  <r>
    <s v="11720830"/>
    <s v="06.03.2026"/>
    <s v="2026-11127297"/>
    <m/>
    <m/>
    <s v="ISROILOVA HAFIZA BAXTIYOR QIZI"/>
    <s v="41706945830045"/>
    <s v="17.06.1994"/>
    <s v="+998932621535"/>
    <s v="Навоий"/>
    <x v="0"/>
    <s v="Самарқанд МФЙ"/>
    <s v="HAQBERDIYEV ABBOS SAYDULLA O‘G‘LI"/>
    <s v="30912985830040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08:54:17"/>
    <n v="0"/>
    <n v="412000"/>
    <n v="46088.371030092596"/>
    <m/>
    <n v="91947"/>
  </r>
  <r>
    <s v="11700558"/>
    <s v="06.03.2026"/>
    <s v="2026-11104339"/>
    <m/>
    <m/>
    <s v="ISROILOVA HAFIZA BAXTIYOR QIZI"/>
    <s v="41706945830045"/>
    <s v="17.06.1994"/>
    <s v="+998338790007"/>
    <s v="Навоий"/>
    <x v="0"/>
    <s v="Самарқанд МФЙ"/>
    <s v="HAQBERDIYEV ABBOS SAYDULLA O‘G‘LI"/>
    <s v="30912985830040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45363"/>
    <s v="04.03.2026"/>
    <s v="2026-11039648"/>
    <m/>
    <m/>
    <s v="NARZIYEVA LAZIZA AKTAMOVNA"/>
    <s v="42006852380101"/>
    <s v="20.06.1985"/>
    <s v="+998943863899"/>
    <s v="Навоий"/>
    <x v="0"/>
    <s v="Самарқанд МФЙ"/>
    <s v="HAQBERDIYEV ABBOS SAYDULLA O‘G‘LI"/>
    <s v="30912985830040"/>
    <x v="2"/>
    <n v="0"/>
    <n v="3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9:13:35"/>
    <n v="0"/>
    <n v="412000"/>
    <n v="46087.384432870371"/>
    <m/>
    <n v="80463"/>
  </r>
  <r>
    <s v="11580880"/>
    <s v="03.03.2026"/>
    <s v="2026-10963955"/>
    <m/>
    <m/>
    <s v="NARZIYEVA LAZIZA AKTAMOVNA"/>
    <s v="42006852380101"/>
    <s v="20.06.1985"/>
    <s v="+998903919969"/>
    <s v="Навоий"/>
    <x v="0"/>
    <s v="Самарқанд МФЙ"/>
    <s v="HAQBERDIYEV ABBOS SAYDULLA O‘G‘LI"/>
    <s v="30912985830040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80777"/>
    <s v="03.03.2026"/>
    <s v="2026-10963833"/>
    <m/>
    <m/>
    <s v="YULDOSHEVA DILFUZA KAROMIDDINOVNA"/>
    <s v="40709862380021"/>
    <s v="07.09.1986"/>
    <s v="+998903919969"/>
    <s v="Навоий"/>
    <x v="0"/>
    <s v="Самарқанд МФЙ"/>
    <s v="HAQBERDIYEV ABBOS SAYDULLA O‘G‘LI"/>
    <s v="30912985830040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579791"/>
    <s v="03.03.2026"/>
    <s v="2026-10962666"/>
    <m/>
    <m/>
    <s v="NARZIYEVA LAZIZA AKTAMOVNA"/>
    <s v="42006852380101"/>
    <s v="20.06.1985"/>
    <s v="+998990342085"/>
    <s v="Навоий"/>
    <x v="0"/>
    <s v="Самарқанд МФЙ"/>
    <s v="HAQBERDIYEV ABBOS SAYDULLA O‘G‘LI"/>
    <s v="30912985830040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74243"/>
    <s v="03.03.2026"/>
    <s v="2026-10955910"/>
    <m/>
    <m/>
    <s v="KARIMOVA SAYYORA KAMOLOVNA"/>
    <s v="41403732380014"/>
    <s v="14.03.1973"/>
    <s v="+998502006688"/>
    <s v="Навоий"/>
    <x v="0"/>
    <s v="Самарқанд МФЙ"/>
    <s v="HAQBERDIYEV ABBOS SAYDULLA O‘G‘LI"/>
    <s v="30912985830040"/>
    <x v="2"/>
    <n v="0"/>
    <n v="2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1:09:27"/>
    <n v="0"/>
    <n v="412000"/>
    <n v="46085.464895833335"/>
    <m/>
    <n v="67647"/>
  </r>
  <r>
    <s v="11452077"/>
    <s v="26.02.2026"/>
    <s v="2026-10812115"/>
    <m/>
    <m/>
    <s v="KARIMOVA SAYYORA KAMOLOVNA"/>
    <s v="41403732380014"/>
    <s v="14.03.1973"/>
    <s v="+998502006688"/>
    <s v="Навоий"/>
    <x v="0"/>
    <s v="Самарқанд МФЙ"/>
    <s v="HAQBERDIYEV ABBOS SAYDULLA O‘G‘LI"/>
    <s v="30912985830040"/>
    <x v="6"/>
    <n v="0"/>
    <n v="0"/>
    <s v="Рад"/>
    <s v="Озиқ"/>
    <s v="Озиқ-овқат билан боғлиқ харажатларини қоплаш (Озиқ-овқат)"/>
    <n v="0"/>
    <s v="26.02.2026"/>
    <s v="Oddiy"/>
    <m/>
    <m/>
    <m/>
    <m/>
    <m/>
    <n v="0"/>
    <m/>
    <m/>
    <m/>
    <m/>
  </r>
  <r>
    <s v="11288179"/>
    <s v="19.02.2026"/>
    <s v="2026-10607174"/>
    <m/>
    <m/>
    <s v="SHIRINOV TUYG‘UNJON ESIRGAPOVICH"/>
    <s v="32605795830019"/>
    <s v="26.05.1979"/>
    <s v="+998887958484"/>
    <s v="Навоий"/>
    <x v="0"/>
    <s v="Самарқанд МФЙ"/>
    <s v="HAQBERDIYEV ABBOS SAYDULLA O‘G‘LI"/>
    <s v="3091298583004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0.02.2026"/>
    <s v="Oddiy"/>
    <m/>
    <m/>
    <m/>
    <m/>
    <m/>
    <n v="0"/>
    <m/>
    <m/>
    <m/>
    <m/>
  </r>
  <r>
    <s v="11081240"/>
    <s v="05.02.2026"/>
    <s v="2026-10365327"/>
    <m/>
    <m/>
    <s v="RASULOVA MAFTUNA KAROMIDDIN QIZI"/>
    <s v="40106902380032"/>
    <s v="01.06.1990"/>
    <s v="+998500542219"/>
    <s v="Навоий"/>
    <x v="0"/>
    <s v="Самарқанд МФЙ"/>
    <s v="HAQBERDIYEV ABBOS SAYDULLA O‘G‘LI"/>
    <s v="30912985830040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5.02.2026"/>
    <s v="Oddiy"/>
    <m/>
    <m/>
    <m/>
    <m/>
    <m/>
    <n v="0"/>
    <m/>
    <m/>
    <m/>
    <m/>
  </r>
  <r>
    <s v="11076301"/>
    <s v="05.02.2026"/>
    <s v="2026-10358723"/>
    <m/>
    <m/>
    <s v="KARIMOVA SAYYORA KAMOLOVNA"/>
    <s v="41403732380014"/>
    <s v="14.03.1973"/>
    <s v="+998502006688"/>
    <s v="Навоий"/>
    <x v="0"/>
    <s v="Самарқанд МФЙ"/>
    <s v="HAQBERDIYEV ABBOS SAYDULLA O‘G‘LI"/>
    <s v="30912985830040"/>
    <x v="0"/>
    <n v="0"/>
    <n v="0"/>
    <s v="Рад"/>
    <s v="Озиқ"/>
    <s v="Озиқ-овқат билан боғлиқ харажатларини қоплаш (Озиқ-овқат)"/>
    <n v="0"/>
    <s v="05.02.2026"/>
    <s v="Oddiy"/>
    <m/>
    <m/>
    <m/>
    <m/>
    <m/>
    <n v="0"/>
    <m/>
    <m/>
    <m/>
    <m/>
  </r>
  <r>
    <s v="13336958"/>
    <s v="12.06.2026"/>
    <s v="2026-13140998"/>
    <m/>
    <m/>
    <s v="NUSHBAKOVA DILBAR NORMURODOVNA"/>
    <s v="42106843960016"/>
    <s v="21.06.1984"/>
    <s v="+998946296202"/>
    <s v="Навоий"/>
    <x v="3"/>
    <s v="Нурафшон МФЙ"/>
    <s v="ESHQUVATOVA FOTIMAXON SAMAT QIZI"/>
    <s v="4201095242003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6.2026"/>
    <s v="Oddiy"/>
    <m/>
    <m/>
    <m/>
    <m/>
    <m/>
    <n v="0"/>
    <m/>
    <m/>
    <m/>
    <m/>
  </r>
  <r>
    <s v="13103747"/>
    <s v="01.06.2026"/>
    <s v="2026-12830754"/>
    <m/>
    <m/>
    <s v="ABDULLAYEVA MARXABO ZAYNIDINOVNA"/>
    <s v="41210792340021"/>
    <s v="12.10.1979"/>
    <s v="+998338831279"/>
    <s v="Навоий"/>
    <x v="3"/>
    <s v="Нурафшон МФЙ"/>
    <s v="ESHQUVATOVA FOTIMAXON SAMAT QIZI"/>
    <s v="42010952420030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3.06.2026"/>
    <m/>
    <n v="412000"/>
    <m/>
    <d v="2026-06-03T17:11:08"/>
    <n v="0"/>
    <n v="412000"/>
    <n v="46176.716064814813"/>
    <m/>
    <n v="213434"/>
  </r>
  <r>
    <s v="13072540"/>
    <s v="25.05.2026"/>
    <s v="2026-12787937"/>
    <m/>
    <m/>
    <s v="MARDONOV AKMAL DAVRONOVICH"/>
    <s v="31501565820013"/>
    <s v="15.01.1956"/>
    <s v="+998933149212"/>
    <s v="Навоий"/>
    <x v="3"/>
    <s v="Нурафшон МФЙ"/>
    <s v="ESHQUVATOVA FOTIMAXON SAMAT QIZI"/>
    <s v="42010952420030"/>
    <x v="3"/>
    <n v="0"/>
    <n v="0"/>
    <s v="Рад"/>
    <s v="Озиқ"/>
    <s v="Озиқ-овқат билан боғлиқ харажатларини қоплаш (Озиқ-овқат)"/>
    <n v="0"/>
    <s v="03.06.2026"/>
    <s v="Oddiy"/>
    <s v="03.06.2026"/>
    <s v="??????? ??? ????"/>
    <m/>
    <s v="Yuq"/>
    <d v="2026-06-03T09:06:48"/>
    <n v="0"/>
    <m/>
    <n v="46176.37972222222"/>
    <m/>
    <n v="212009"/>
  </r>
  <r>
    <s v="13069329"/>
    <s v="25.05.2026"/>
    <s v="2026-12783684"/>
    <m/>
    <m/>
    <s v="BOBOMIRZAYEVA DURDONA ISMATILLAYEVNA"/>
    <s v="40906912340046"/>
    <s v="09.06.1991"/>
    <s v="+998952311991"/>
    <s v="Навоий"/>
    <x v="3"/>
    <s v="Нурафшон МФЙ"/>
    <s v="ESHQUVATOVA FOTIMAXON SAMAT QIZI"/>
    <s v="42010952420030"/>
    <x v="5"/>
    <n v="0"/>
    <n v="0"/>
    <s v="Қарор"/>
    <s v="Озиқ"/>
    <s v="Озиқ-овқат билан боғлиқ харажатларини қоплаш (Озиқ-овқат)"/>
    <n v="412000"/>
    <s v="25.05.2026"/>
    <s v="Oddiy"/>
    <s v="01.06.2026"/>
    <s v="????? ????????"/>
    <n v="412000"/>
    <s v="Ha"/>
    <d v="2026-06-01T10:35:22"/>
    <n v="0"/>
    <n v="412000"/>
    <n v="46174.44122685185"/>
    <m/>
    <n v="209993"/>
  </r>
  <r>
    <s v="13035120"/>
    <s v="21.05.2026"/>
    <s v="2026-12736733"/>
    <m/>
    <m/>
    <s v="ERNAZAROVA BARCHINOY SHAVKAT QIZI"/>
    <s v="62606025820010"/>
    <s v="26.06.2002"/>
    <s v="+998992230017"/>
    <s v="Навоий"/>
    <x v="3"/>
    <s v="Нурафшон МФЙ"/>
    <s v="ESHQUVATOVA FOTIMAXON SAMAT QIZI"/>
    <s v="42010952420030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5.05.2026"/>
    <m/>
    <n v="412000"/>
    <m/>
    <d v="2026-05-25T10:38:01"/>
    <n v="0"/>
    <n v="412000"/>
    <n v="46167.443067129629"/>
    <m/>
    <n v="204318"/>
  </r>
  <r>
    <s v="13034500"/>
    <s v="21.05.2026"/>
    <s v="2026-12735916"/>
    <m/>
    <m/>
    <s v="URAKOVA YULDUZ ABDURAXMONOVNA"/>
    <s v="40507832340079"/>
    <s v="05.07.1983"/>
    <s v="+998997727650"/>
    <s v="Навоий"/>
    <x v="3"/>
    <s v="Нурафшон МФЙ"/>
    <s v="ESHQUVATOVA FOTIMAXON SAMAT QIZI"/>
    <s v="42010952420030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17:28:59"/>
    <n v="0"/>
    <n v="412000"/>
    <n v="46163.728460648148"/>
    <m/>
    <n v="203714"/>
  </r>
  <r>
    <s v="13027836"/>
    <s v="21.05.2026"/>
    <s v="2026-12727175"/>
    <m/>
    <m/>
    <s v="AXMEDOVA LAYLO IBRAGIMOVNA"/>
    <s v="40109872340062"/>
    <s v="01.09.1987"/>
    <s v="+998947383353"/>
    <s v="Навоий"/>
    <x v="3"/>
    <s v="Нурафшон МФЙ"/>
    <s v="ESHQUVATOVA FOTIMAXON SAMAT QIZI"/>
    <s v="42010952420030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17:33:52"/>
    <n v="0"/>
    <n v="412000"/>
    <n v="46163.731851851851"/>
    <m/>
    <n v="202730"/>
  </r>
  <r>
    <s v="12792748"/>
    <s v="04.05.2026"/>
    <s v="2026-12424298"/>
    <m/>
    <m/>
    <s v="BOZOROVA MUXABBAT ISOBRIDDINOVNA"/>
    <s v="42203855820012"/>
    <s v="22.03.1985"/>
    <s v="+998997795655"/>
    <s v="Навоий"/>
    <x v="3"/>
    <s v="Нурафшон МФЙ"/>
    <s v="ESHQUVATOVA FOTIMAXON SAMAT QIZI"/>
    <s v="42010952420030"/>
    <x v="2"/>
    <n v="0"/>
    <n v="1"/>
    <s v="Тўланди"/>
    <s v="Озиқ"/>
    <s v="Озиқ-овқат билан боғлиқ харажатларини қоплаш (Озиқ-овқат)"/>
    <n v="412000"/>
    <s v="04.05.2026"/>
    <s v="Oddiy"/>
    <s v="10.05.2026"/>
    <m/>
    <n v="412000"/>
    <m/>
    <d v="2026-05-10T09:40:03"/>
    <n v="0"/>
    <n v="412000"/>
    <n v="46152.402812499997"/>
    <m/>
    <n v="178722"/>
  </r>
  <r>
    <s v="12789815"/>
    <s v="04.05.2026"/>
    <s v="2026-12421009"/>
    <m/>
    <m/>
    <s v="POLVONOVA QUMRI ANATOLIY QIZI"/>
    <s v="61205005820016"/>
    <s v="12.05.2000"/>
    <s v="+998942163612"/>
    <s v="Навоий"/>
    <x v="3"/>
    <s v="Нурафшон МФЙ"/>
    <s v="ESHQUVATOVA FOTIMAXON SAMAT QIZI"/>
    <s v="42010952420030"/>
    <x v="2"/>
    <n v="0"/>
    <n v="1"/>
    <s v="Тўланди"/>
    <s v="Озиқ"/>
    <s v="Озиқ-овқат билан боғлиқ харажатларини қоплаш (Озиқ-овқат)"/>
    <n v="412000"/>
    <s v="04.05.2026"/>
    <s v="Oddiy"/>
    <s v="04.05.2026"/>
    <m/>
    <n v="412000"/>
    <m/>
    <d v="2026-05-04T11:40:03"/>
    <n v="0"/>
    <n v="412000"/>
    <n v="46146.486145833333"/>
    <m/>
    <n v="178213"/>
  </r>
  <r>
    <s v="12789037"/>
    <s v="04.05.2026"/>
    <s v="2026-12420144"/>
    <m/>
    <m/>
    <s v="POLVONOVA QUMRI ANATOLIY QIZI"/>
    <s v="61205005820016"/>
    <s v="12.05.2000"/>
    <s v="+998942163612"/>
    <s v="Навоий"/>
    <x v="3"/>
    <s v="Нурафшон МФЙ"/>
    <s v="ESHQUVATOVA FOTIMAXON SAMAT QIZI"/>
    <s v="42010952420030"/>
    <x v="0"/>
    <n v="0"/>
    <n v="0"/>
    <s v="Рад"/>
    <s v="Озиқ"/>
    <s v="Озиқ-овқат билан боғлиқ харажатларини қоплаш (Озиқ-овқат)"/>
    <n v="0"/>
    <s v="04.05.2026"/>
    <s v="Oddiy"/>
    <m/>
    <m/>
    <m/>
    <m/>
    <m/>
    <n v="0"/>
    <m/>
    <m/>
    <m/>
    <m/>
  </r>
  <r>
    <s v="12750370"/>
    <s v="30.04.2026"/>
    <s v="2026-12370401"/>
    <m/>
    <m/>
    <s v="SAPAROVA MUMINA XIKMATOVNA"/>
    <s v="40401602340015"/>
    <s v="04.01.1960"/>
    <s v="+998930918723"/>
    <s v="Навоий"/>
    <x v="3"/>
    <s v="Нурафшон МФЙ"/>
    <s v="ESHQUVATOVA FOTIMAXON SAMAT QIZI"/>
    <s v="42010952420030"/>
    <x v="5"/>
    <n v="0"/>
    <n v="0"/>
    <s v="Қарор"/>
    <s v="Озиқ"/>
    <s v="Озиқ-овқат билан боғлиқ харажатларини қоплаш (Озиқ-овқат)"/>
    <n v="412000"/>
    <s v="01.05.2026"/>
    <s v="Oddiy"/>
    <s v="04.05.2026"/>
    <s v="????? ????????"/>
    <n v="412000"/>
    <s v="Ha"/>
    <d v="2026-05-04T11:40:35"/>
    <n v="0"/>
    <n v="412000"/>
    <n v="46146.486516203702"/>
    <m/>
    <n v="175760"/>
  </r>
  <r>
    <s v="12743084"/>
    <s v="30.04.2026"/>
    <s v="2026-12360825"/>
    <m/>
    <m/>
    <s v="ERGASHEVA SHAXNOZA NEMAT QIZI"/>
    <s v="40905985820035"/>
    <s v="09.05.1998"/>
    <s v="+998887075522"/>
    <s v="Навоий"/>
    <x v="3"/>
    <s v="Нурафшон МФЙ"/>
    <s v="ESHQUVATOVA FOTIMAXON SAMAT QIZI"/>
    <s v="42010952420030"/>
    <x v="2"/>
    <n v="0"/>
    <n v="1"/>
    <s v="Тўланди"/>
    <s v="Озиқ"/>
    <s v="Озиқ-овқат билан боғлиқ харажатларини қоплаш (Озиқ-овқат)"/>
    <n v="412000"/>
    <s v="01.05.2026"/>
    <s v="Oddiy"/>
    <s v="04.05.2026"/>
    <m/>
    <n v="412000"/>
    <m/>
    <d v="2026-05-04T11:40:22"/>
    <n v="0"/>
    <n v="412000"/>
    <n v="46146.48636574074"/>
    <m/>
    <n v="175781"/>
  </r>
  <r>
    <s v="11766920"/>
    <s v="10.03.2026"/>
    <s v="2026-11189920"/>
    <m/>
    <m/>
    <s v="FARMONOVA ZARIFA UKTAMOVNA"/>
    <s v="42812835820025"/>
    <s v="28.12.1983"/>
    <s v="+998992848328"/>
    <s v="Навоий"/>
    <x v="3"/>
    <s v="Нурафшон МФЙ"/>
    <s v="ESHQUVATOVA FOTIMAXON SAMAT QIZI"/>
    <s v="4201095242003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4:08:28"/>
    <n v="0"/>
    <n v="412000"/>
    <n v="46091.589212962965"/>
    <m/>
    <n v="105535"/>
  </r>
  <r>
    <s v="11760681"/>
    <s v="10.03.2026"/>
    <s v="2026-11182795"/>
    <m/>
    <m/>
    <s v="RAXMANOV ILYOS AXTAMOVICH"/>
    <s v="31505695820017"/>
    <s v="15.05.1969"/>
    <s v="+998930895775"/>
    <s v="Навоий"/>
    <x v="3"/>
    <s v="Нурафшон МФЙ"/>
    <s v="ESHQUVATOVA FOTIMAXON SAMAT QIZI"/>
    <s v="4201095242003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4:45:39"/>
    <n v="0"/>
    <n v="412000"/>
    <n v="46091.615034722221"/>
    <m/>
    <n v="105538"/>
  </r>
  <r>
    <s v="11687345"/>
    <s v="05.03.2026"/>
    <s v="2026-11088945"/>
    <m/>
    <m/>
    <s v="AXMEDOVA DILRABO ABDUKARIMOVNA"/>
    <s v="42110822390044"/>
    <s v="21.10.1982"/>
    <s v="+998947383353"/>
    <s v="Навоий"/>
    <x v="3"/>
    <s v="Нурафшон МФЙ"/>
    <s v="ESHQUVATOVA FOTIMAXON SAMAT QIZI"/>
    <s v="42010952420030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4:07:47"/>
    <n v="0"/>
    <n v="412000"/>
    <n v="46091.588738425926"/>
    <m/>
    <n v="104157"/>
  </r>
  <r>
    <s v="11614295"/>
    <s v="04.03.2026"/>
    <s v="2026-11003274"/>
    <m/>
    <m/>
    <s v="SHODIYEVA LOLA SADIROVNA"/>
    <s v="42401785820018"/>
    <s v="24.01.1978"/>
    <s v="+998883682868"/>
    <s v="Навоий"/>
    <x v="3"/>
    <s v="Нурафшон МФЙ"/>
    <s v="ESHQUVATOVA FOTIMAXON SAMAT QIZI"/>
    <s v="42010952420030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1:47:38"/>
    <n v="0"/>
    <n v="412000"/>
    <n v="46086.491412037038"/>
    <m/>
    <n v="70344"/>
  </r>
  <r>
    <s v="11613993"/>
    <s v="04.03.2026"/>
    <s v="2026-11002923"/>
    <m/>
    <m/>
    <s v="RAMAZONOVA SITORA ZOKIR QIZI"/>
    <s v="42806922340024"/>
    <s v="28.06.1992"/>
    <s v="+998933149212"/>
    <s v="Навоий"/>
    <x v="3"/>
    <s v="Нурафшон МФЙ"/>
    <s v="ESHQUVATOVA FOTIMAXON SAMAT QIZI"/>
    <s v="42010952420030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1:48:06"/>
    <n v="0"/>
    <n v="412000"/>
    <n v="46086.491736111115"/>
    <m/>
    <n v="70335"/>
  </r>
  <r>
    <s v="11566366"/>
    <s v="03.03.2026"/>
    <s v="2026-10946966"/>
    <m/>
    <m/>
    <s v="RAMAZONOVA SITORA ZOKIR QIZI"/>
    <s v="42806922340024"/>
    <s v="28.06.1992"/>
    <s v="+998933149212"/>
    <s v="Навоий"/>
    <x v="3"/>
    <s v="Нурафшон МФЙ"/>
    <s v="ESHQUVATOVA FOTIMAXON SAMAT QIZI"/>
    <s v="42010952420030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3298060"/>
    <s v="11.06.2026"/>
    <s v="2026-13089933"/>
    <m/>
    <m/>
    <s v="ISMOILOV OYBEKJON OLIMJONOVICH"/>
    <s v="31012822380066"/>
    <s v="10.12.1982"/>
    <s v="+998334884593"/>
    <s v="Навоий"/>
    <x v="0"/>
    <s v="Фаровон"/>
    <s v="YORIQULOV UMIDJON ABDUVALI O‘G‘LI"/>
    <s v="31511965830011"/>
    <x v="8"/>
    <n v="0"/>
    <n v="0"/>
    <s v="Жараён"/>
    <s v="Жарроҳлик"/>
    <s v="Жарроҳлик амалиёти харажатларини қоплаш"/>
    <n v="4120000000"/>
    <s v="16.06.2026"/>
    <s v="Oddiy"/>
    <m/>
    <m/>
    <m/>
    <m/>
    <m/>
    <n v="0"/>
    <m/>
    <m/>
    <m/>
    <m/>
  </r>
  <r>
    <s v="13196737"/>
    <s v="04.06.2026"/>
    <s v="2026-12951980"/>
    <m/>
    <m/>
    <s v="TURSUNOVA SHODIYA QODIR QIZI"/>
    <s v="42205995830014"/>
    <s v="22.05.1999"/>
    <s v="+998955863652"/>
    <s v="Навоий"/>
    <x v="0"/>
    <s v="Фаровон"/>
    <s v="YORIQULOV UMIDJON ABDUVALI O‘G‘LI"/>
    <s v="31511965830011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4.06.2026"/>
    <s v="Oddiy"/>
    <s v="05.06.2026"/>
    <s v="????? ????????"/>
    <n v="2060000"/>
    <s v="Ha"/>
    <d v="2026-06-05T17:05:01"/>
    <n v="0"/>
    <n v="2060000"/>
    <n v="46178.711817129632"/>
    <m/>
    <n v="288750"/>
  </r>
  <r>
    <s v="13196724"/>
    <s v="04.06.2026"/>
    <s v="2026-12951959"/>
    <m/>
    <m/>
    <s v="TURSUNOVA SHODIYA QODIR QIZI"/>
    <s v="42205995830014"/>
    <s v="22.05.1999"/>
    <s v="+998955863652"/>
    <s v="Навоий"/>
    <x v="0"/>
    <s v="Фаровон"/>
    <s v="YORIQULOV UMIDJON ABDUVALI O‘G‘LI"/>
    <s v="31511965830011"/>
    <x v="5"/>
    <n v="0"/>
    <n v="0"/>
    <s v="Қарор"/>
    <s v="Озиқ"/>
    <s v="Озиқ-овқат билан боғлиқ харажатларини қоплаш (Озиқ-овқат)"/>
    <n v="412000"/>
    <s v="04.06.2026"/>
    <s v="Oddiy"/>
    <s v="05.06.2026"/>
    <s v="????? ????????"/>
    <n v="412000"/>
    <s v="Ha"/>
    <d v="2026-06-05T17:07:46"/>
    <n v="0"/>
    <n v="412000"/>
    <n v="46178.713726851849"/>
    <m/>
    <n v="288745"/>
  </r>
  <r>
    <s v="12960933"/>
    <s v="15.05.2026"/>
    <s v="2026-12639013"/>
    <m/>
    <m/>
    <s v="TEMIROVA MOHIGUL ABDUMAJITOVNA"/>
    <s v="43010842380036"/>
    <s v="30.10.1984"/>
    <s v="+998889454243"/>
    <s v="Навоий"/>
    <x v="0"/>
    <s v="Фаровон"/>
    <s v="YORIQULOV UMIDJON ABDUVALI O‘G‘LI"/>
    <s v="31511965830011"/>
    <x v="5"/>
    <n v="0"/>
    <n v="0"/>
    <s v="Қарор"/>
    <s v="Таъмир"/>
    <s v="Уй-жойини таъмирлаш харажатларини қоплаш"/>
    <n v="20600000"/>
    <s v="21.05.2026"/>
    <s v="Oddiy"/>
    <s v="19.06.2026"/>
    <s v="????? ????????"/>
    <n v="13000000"/>
    <s v="Ha"/>
    <d v="2026-06-19T10:00:06"/>
    <n v="0"/>
    <n v="13000000"/>
    <n v="46192.41673611111"/>
    <m/>
    <n v="679360"/>
  </r>
  <r>
    <s v="12944388"/>
    <s v="14.05.2026"/>
    <s v="2026-12618201"/>
    <m/>
    <m/>
    <s v="TEMIROVA MOHIGUL ABDUMAJITOVNA"/>
    <s v="43010842380036"/>
    <s v="30.10.1984"/>
    <s v="+998939063433"/>
    <s v="Навоий"/>
    <x v="0"/>
    <s v="Фаровон"/>
    <s v="YORIQULOV UMIDJON ABDUVALI O‘G‘LI"/>
    <s v="31511965830011"/>
    <x v="0"/>
    <n v="0"/>
    <n v="0"/>
    <s v="Рад"/>
    <s v="Таъмир"/>
    <s v="Уй-жойини таъмирлаш харажатларини қоплаш"/>
    <n v="0"/>
    <s v="14.05.2026"/>
    <s v="Oddiy"/>
    <m/>
    <m/>
    <m/>
    <m/>
    <m/>
    <n v="0"/>
    <m/>
    <m/>
    <m/>
    <m/>
  </r>
  <r>
    <s v="12928240"/>
    <s v="14.05.2026"/>
    <s v="2026-12597217"/>
    <m/>
    <m/>
    <s v="NAJMIDDINOVA SHOXISTA NAJMIDDIN QIZI"/>
    <s v="41010892380174"/>
    <s v="10.10.1989"/>
    <s v="+998955863652"/>
    <s v="Навоий"/>
    <x v="0"/>
    <s v="Фаровон"/>
    <s v="YORIQULOV UMIDJON ABDUVALI O‘G‘LI"/>
    <s v="3151196583001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4.05.2026"/>
    <s v="Oddiy"/>
    <m/>
    <m/>
    <m/>
    <m/>
    <m/>
    <n v="0"/>
    <m/>
    <m/>
    <m/>
    <m/>
  </r>
  <r>
    <s v="12561828"/>
    <s v="14.04.2026"/>
    <s v="2026-12132839"/>
    <m/>
    <m/>
    <s v="NAJMIDDINOVA SHOXISTA NAJMIDDIN QIZI"/>
    <s v="41010892380174"/>
    <s v="10.10.1989"/>
    <s v="+998934842141"/>
    <s v="Навоий"/>
    <x v="0"/>
    <s v="Фаровон"/>
    <s v="YORIQULOV UMIDJON ABDUVALI O‘G‘LI"/>
    <s v="31511965830011"/>
    <x v="4"/>
    <n v="0"/>
    <n v="0"/>
    <s v="Жараён"/>
    <s v="Озиқ"/>
    <s v="Озиқ-овқат билан боғлиқ харажатларини қоплаш (Озиқ-овқат)"/>
    <n v="412000"/>
    <s v="20.04.2026"/>
    <s v="Oddiy"/>
    <m/>
    <m/>
    <m/>
    <m/>
    <m/>
    <n v="0"/>
    <m/>
    <m/>
    <m/>
    <n v="160415"/>
  </r>
  <r>
    <s v="11778392"/>
    <s v="10.03.2026"/>
    <s v="2026-11202919"/>
    <m/>
    <m/>
    <s v="ISLOMOVA NILUFAR SHOKIROVNA"/>
    <s v="41204892380102"/>
    <s v="12.04.1989"/>
    <s v="+998955863652"/>
    <s v="Навоий"/>
    <x v="0"/>
    <s v="Фаровон"/>
    <s v="YORIQULOV UMIDJON ABDUVALI O‘G‘LI"/>
    <s v="3151196583001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14:04:14"/>
    <n v="0"/>
    <n v="412000"/>
    <n v="46093.586273148147"/>
    <m/>
    <n v="110608"/>
  </r>
  <r>
    <s v="11776891"/>
    <s v="10.03.2026"/>
    <s v="2026-11201222"/>
    <m/>
    <m/>
    <s v="ISLOMOVA NILUFAR SHOKIROVNA"/>
    <s v="41204892380102"/>
    <s v="12.04.1989"/>
    <s v="+998955863652"/>
    <s v="Навоий"/>
    <x v="0"/>
    <s v="Фаровон"/>
    <s v="YORIQULOV UMIDJON ABDUVALI O‘G‘LI"/>
    <s v="31511965830011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76017"/>
    <s v="10.03.2026"/>
    <s v="2026-11200227"/>
    <m/>
    <m/>
    <s v="NAZAROVA NILUFAR SUNNATULLAYEVNA"/>
    <s v="41409842380065"/>
    <s v="14.09.1984"/>
    <s v="+998955863652"/>
    <s v="Навоий"/>
    <x v="0"/>
    <s v="Фаровон"/>
    <s v="YORIQULOV UMIDJON ABDUVALI O‘G‘LI"/>
    <s v="3151196583001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14:02:52"/>
    <n v="0"/>
    <n v="412000"/>
    <n v="46093.585324074076"/>
    <m/>
    <n v="110602"/>
  </r>
  <r>
    <s v="11774778"/>
    <s v="10.03.2026"/>
    <s v="2026-11198846"/>
    <m/>
    <m/>
    <s v="QOZOQOVA HAYITGUL TOSHTEMIROVNA"/>
    <s v="42802692380019"/>
    <s v="28.02.1969"/>
    <s v="+998955863652"/>
    <s v="Навоий"/>
    <x v="0"/>
    <s v="Фаровон"/>
    <s v="YORIQULOV UMIDJON ABDUVALI O‘G‘LI"/>
    <s v="3151196583001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14:01:24"/>
    <n v="0"/>
    <n v="412000"/>
    <n v="46093.584305555552"/>
    <m/>
    <n v="106599"/>
  </r>
  <r>
    <s v="11774334"/>
    <s v="10.03.2026"/>
    <s v="2026-11198338"/>
    <m/>
    <m/>
    <s v="QOZOQOVA HAYITGUL TOSHTEMIROVNA"/>
    <s v="42802692380019"/>
    <s v="28.02.1969"/>
    <s v="+998955863652"/>
    <s v="Навоий"/>
    <x v="0"/>
    <s v="Фаровон"/>
    <s v="YORIQULOV UMIDJON ABDUVALI O‘G‘LI"/>
    <s v="31511965830011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37609"/>
    <s v="07.03.2026"/>
    <s v="2026-11147321"/>
    <m/>
    <m/>
    <s v="ISOMITDINOV BEXRUZBEK ODILOVICH"/>
    <s v="30104952380065"/>
    <s v="01.04.1995"/>
    <s v="+998955863652"/>
    <s v="Навоий"/>
    <x v="0"/>
    <s v="Фаровон"/>
    <s v="YORIQULOV UMIDJON ABDUVALI O‘G‘LI"/>
    <s v="3151196583001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13:57:54"/>
    <n v="0"/>
    <n v="412000"/>
    <n v="46093.581875000003"/>
    <m/>
    <n v="105615"/>
  </r>
  <r>
    <s v="11570251"/>
    <s v="03.03.2026"/>
    <s v="2026-10951400"/>
    <m/>
    <m/>
    <s v="O‘TKIROVA NILUFAR HASANOVNA"/>
    <s v="41012762380022"/>
    <s v="10.12.1976"/>
    <s v="+998931764181"/>
    <s v="Навоий"/>
    <x v="0"/>
    <s v="Фаровон"/>
    <s v="YORIQULOV UMIDJON ABDUVALI O‘G‘LI"/>
    <s v="31511965830011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12.03.2026"/>
    <m/>
    <n v="412000"/>
    <m/>
    <d v="2026-03-12T13:51:40"/>
    <n v="0"/>
    <n v="412000"/>
    <n v="46093.577546296299"/>
    <m/>
    <n v="67557"/>
  </r>
  <r>
    <s v="11568105"/>
    <s v="03.03.2026"/>
    <s v="2026-10948954"/>
    <m/>
    <m/>
    <s v="O‘TKIROVA NILUFAR HASANOVNA"/>
    <s v="41012762380022"/>
    <s v="10.12.1976"/>
    <s v="+998931764181"/>
    <s v="Навоий"/>
    <x v="0"/>
    <s v="Фаровон"/>
    <s v="YORIQULOV UMIDJON ABDUVALI O‘G‘LI"/>
    <s v="31511965830011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404209"/>
    <s v="23.02.2026"/>
    <s v="2026-10753627"/>
    <m/>
    <m/>
    <s v="MAMEDOVA LEYLA YASHAYEVNA"/>
    <s v="41303872380012"/>
    <s v="13.03.1987"/>
    <s v="+998941226267"/>
    <s v="Навоий"/>
    <x v="0"/>
    <s v="Фаровон"/>
    <s v="YORIQULOV UMIDJON ABDUVALI O‘G‘LI"/>
    <s v="31511965830011"/>
    <x v="1"/>
    <n v="0"/>
    <n v="0"/>
    <s v="Рад"/>
    <s v="Озиқ"/>
    <s v="Озиқ-овқат билан боғлиқ харажатларини қоплаш (Озиқ-овқат)"/>
    <n v="0"/>
    <s v="13.05.2026"/>
    <s v="Oddiy"/>
    <s v="12.03.2026"/>
    <m/>
    <n v="412000"/>
    <m/>
    <d v="2026-03-12T13:59:31"/>
    <n v="0"/>
    <n v="412000"/>
    <n v="46093.582997685182"/>
    <m/>
    <n v="105791"/>
  </r>
  <r>
    <s v="11401349"/>
    <s v="23.02.2026"/>
    <s v="2026-10750388"/>
    <m/>
    <m/>
    <s v="TURSUNOVA SHODIYA QODIR QIZI"/>
    <s v="42205995830014"/>
    <s v="22.05.1999"/>
    <s v="+998913350890"/>
    <s v="Навоий"/>
    <x v="0"/>
    <s v="Фаровон"/>
    <s v="YORIQULOV UMIDJON ABDUVALI O‘G‘LI"/>
    <s v="31511965830011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25.04.2026"/>
    <s v="Oddiy"/>
    <s v="24.02.2026"/>
    <m/>
    <n v="2060000"/>
    <m/>
    <d v="2026-02-24T11:06:43"/>
    <n v="0"/>
    <n v="2060000"/>
    <n v="46077.462997685187"/>
    <m/>
    <n v="64948"/>
  </r>
  <r>
    <s v="11398860"/>
    <s v="23.02.2026"/>
    <s v="2026-10747554"/>
    <m/>
    <m/>
    <s v="TURSUNOVA SHODIYA QODIR QIZI"/>
    <s v="42205995830014"/>
    <s v="22.05.1999"/>
    <s v="+998913350890"/>
    <s v="Навоий"/>
    <x v="0"/>
    <s v="Фаровон"/>
    <s v="YORIQULOV UMIDJON ABDUVALI O‘G‘LI"/>
    <s v="31511965830011"/>
    <x v="1"/>
    <n v="0"/>
    <n v="0"/>
    <s v="Рад"/>
    <s v="Озиқ"/>
    <s v="Озиқ-овқат билан боғлиқ харажатларини қоплаш (Озиқ-овқат)"/>
    <n v="0"/>
    <s v="25.04.2026"/>
    <s v="Oddiy"/>
    <s v="24.02.2026"/>
    <m/>
    <n v="412000"/>
    <m/>
    <d v="2026-02-24T11:03:24"/>
    <n v="0"/>
    <n v="412000"/>
    <n v="46077.460694444446"/>
    <m/>
    <n v="64916"/>
  </r>
  <r>
    <s v="11109144"/>
    <s v="09.02.2026"/>
    <s v="2026-10398453"/>
    <m/>
    <m/>
    <s v="TURSUNOVA SHODIYA QODIR QIZI"/>
    <s v="42205995830014"/>
    <s v="22.05.1999"/>
    <s v="+998930869892"/>
    <s v="Навоий"/>
    <x v="0"/>
    <s v="Фаровон"/>
    <s v="YORIQULOV UMIDJON ABDUVALI O‘G‘LI"/>
    <s v="31511965830011"/>
    <x v="6"/>
    <n v="0"/>
    <n v="0"/>
    <s v="Рад"/>
    <s v="Озиқ"/>
    <s v="Озиқ-овқат билан боғлиқ харажатларини қоплаш (Озиқ-овқат)"/>
    <n v="0"/>
    <s v="09.02.2026"/>
    <s v="Oddiy"/>
    <m/>
    <m/>
    <m/>
    <m/>
    <m/>
    <n v="0"/>
    <m/>
    <m/>
    <m/>
    <m/>
  </r>
  <r>
    <s v="11047283"/>
    <s v="03.02.2026"/>
    <s v="2026-10323138"/>
    <m/>
    <m/>
    <s v="YULDOSHEVA DILFUZA BAXRIDDINOVNA"/>
    <s v="40112812380095"/>
    <s v="01.12.1981"/>
    <s v="+998941855542"/>
    <s v="Навоий"/>
    <x v="0"/>
    <s v="Фаровон"/>
    <s v="YORIQULOV UMIDJON ABDUVALI O‘G‘LI"/>
    <s v="31511965830011"/>
    <x v="6"/>
    <n v="0"/>
    <n v="0"/>
    <s v="Рад"/>
    <s v="Коммунал"/>
    <s v="Коммунал харажатларни қоплаш"/>
    <n v="0"/>
    <s v="10.02.2026"/>
    <s v="Oddiy"/>
    <m/>
    <m/>
    <m/>
    <m/>
    <m/>
    <n v="0"/>
    <m/>
    <m/>
    <m/>
    <m/>
  </r>
  <r>
    <s v="10953318"/>
    <s v="28.01.2026"/>
    <s v="2026-10211170"/>
    <m/>
    <m/>
    <s v="LAPAYEVA NURIYA YASHAYEVNA"/>
    <s v="40304805830029"/>
    <s v="03.04.1980"/>
    <s v="+998941437333"/>
    <s v="Навоий"/>
    <x v="0"/>
    <s v="Фаровон"/>
    <s v="YORIQULOV UMIDJON ABDUVALI O‘G‘LI"/>
    <s v="31511965830011"/>
    <x v="2"/>
    <n v="0"/>
    <n v="1"/>
    <s v="Тўланди"/>
    <s v="Озиқ"/>
    <s v="Озиқ-овқат билан боғлиқ харажатларини қоплаш (Озиқ-овқат)"/>
    <n v="412000"/>
    <s v="28.01.2026"/>
    <s v="Oddiy"/>
    <s v="30.01.2026"/>
    <m/>
    <n v="412000"/>
    <m/>
    <d v="2026-01-30T11:41:18"/>
    <n v="0"/>
    <n v="412000"/>
    <n v="46052.487013888887"/>
    <m/>
    <n v="60052"/>
  </r>
  <r>
    <s v="10884293"/>
    <s v="21.01.2026"/>
    <s v="2026-10126851"/>
    <m/>
    <m/>
    <s v="LAPAYEVA NURIYA YASHAYEVNA"/>
    <s v="40304805830029"/>
    <s v="03.04.1980"/>
    <s v="+998941437333"/>
    <s v="Навоий"/>
    <x v="0"/>
    <s v="Фаровон"/>
    <s v="YORIQULOV UMIDJON ABDUVALI O‘G‘LI"/>
    <s v="31511965830011"/>
    <x v="0"/>
    <n v="0"/>
    <n v="0"/>
    <s v="Рад"/>
    <s v="Озиқ"/>
    <s v="Озиқ-овқат билан боғлиқ харажатларини қоплаш (Озиқ-овқат)"/>
    <n v="0"/>
    <s v="21.01.2026"/>
    <s v="Oddiy"/>
    <m/>
    <m/>
    <m/>
    <m/>
    <m/>
    <n v="0"/>
    <m/>
    <m/>
    <m/>
    <m/>
  </r>
  <r>
    <s v="13289196"/>
    <s v="10.06.2026"/>
    <s v="2026-13078251"/>
    <m/>
    <m/>
    <s v="BOBOYEVA MUXLISA KAHHOROVNA"/>
    <s v="42410862360013"/>
    <s v="24.10.1986"/>
    <s v="+998937370025"/>
    <s v="Навоий"/>
    <x v="3"/>
    <s v="Катта мачит МФЙ"/>
    <s v="KARIMOVA OYSHA VALI QIZI"/>
    <s v="42310912340045"/>
    <x v="12"/>
    <n v="0"/>
    <n v="0"/>
    <s v="Жараён"/>
    <s v="Таъмир"/>
    <s v="Уй-жойини таъмирлаш харажатларини қоплаш"/>
    <n v="20600000"/>
    <s v="10.06.2026"/>
    <s v="Oddiy"/>
    <m/>
    <m/>
    <m/>
    <m/>
    <m/>
    <n v="0"/>
    <m/>
    <m/>
    <m/>
    <m/>
  </r>
  <r>
    <s v="13257583"/>
    <s v="09.06.2026"/>
    <s v="2026-13034893"/>
    <m/>
    <m/>
    <s v="URUNOVA SHAXNOZA ILHOM QIZI"/>
    <s v="41605932420013"/>
    <s v="16.05.1993"/>
    <s v="+998885019394"/>
    <s v="Навоий"/>
    <x v="3"/>
    <s v="Катта мачит МФЙ"/>
    <s v="KARIMOVA OYSHA VALI QIZI"/>
    <s v="42310912340045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9.06.2026"/>
    <s v="Oddiy"/>
    <s v="10.06.2026"/>
    <s v="????? ????????"/>
    <n v="2060000"/>
    <s v="Ha"/>
    <d v="2026-06-10T13:27:09"/>
    <n v="0"/>
    <n v="2060000"/>
    <n v="46183.560520833336"/>
    <m/>
    <n v="311281"/>
  </r>
  <r>
    <s v="13257515"/>
    <s v="09.06.2026"/>
    <s v="2026-13034816"/>
    <m/>
    <m/>
    <s v="URUNOVA SHAXNOZA ILHOM QIZI"/>
    <s v="41605932420013"/>
    <s v="16.05.1993"/>
    <s v="+998885019394"/>
    <s v="Навоий"/>
    <x v="3"/>
    <s v="Катта мачит МФЙ"/>
    <s v="KARIMOVA OYSHA VALI QIZI"/>
    <s v="42310912340045"/>
    <x v="2"/>
    <n v="0"/>
    <n v="1"/>
    <s v="Тўланди"/>
    <s v="Озиқ"/>
    <s v="Озиқ-овқат билан боғлиқ харажатларини қоплаш (Озиқ-овқат)"/>
    <n v="412000"/>
    <s v="09.06.2026"/>
    <s v="Oddiy"/>
    <s v="11.06.2026"/>
    <m/>
    <n v="412000"/>
    <m/>
    <d v="2026-06-11T09:09:25"/>
    <n v="0"/>
    <n v="412000"/>
    <n v="46184.381539351853"/>
    <m/>
    <n v="311297"/>
  </r>
  <r>
    <s v="13257387"/>
    <s v="09.06.2026"/>
    <s v="2026-13034657"/>
    <m/>
    <m/>
    <s v="BUXOROVA SITORA ALISHER QIZI"/>
    <s v="40112952420017"/>
    <s v="01.12.1995"/>
    <s v="+998951389890"/>
    <s v="Навоий"/>
    <x v="3"/>
    <s v="Катта мачит МФЙ"/>
    <s v="KARIMOVA OYSHA VALI QIZI"/>
    <s v="42310912340045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9.06.2026"/>
    <s v="Oddiy"/>
    <s v="11.06.2026"/>
    <s v="????? ????????"/>
    <n v="2060000"/>
    <s v="Ha"/>
    <d v="2026-06-11T09:03:30"/>
    <n v="0"/>
    <n v="2060000"/>
    <n v="46184.377430555556"/>
    <m/>
    <n v="311286"/>
  </r>
  <r>
    <s v="13257231"/>
    <s v="09.06.2026"/>
    <s v="2026-13034455"/>
    <m/>
    <m/>
    <s v="BUXOROVA SITORA ALISHER QIZI"/>
    <s v="40112952420017"/>
    <s v="01.12.1995"/>
    <s v="+998951389890"/>
    <s v="Навоий"/>
    <x v="3"/>
    <s v="Катта мачит МФЙ"/>
    <s v="KARIMOVA OYSHA VALI QIZI"/>
    <s v="42310912340045"/>
    <x v="2"/>
    <n v="0"/>
    <n v="1"/>
    <s v="Тўланди"/>
    <s v="Озиқ"/>
    <s v="Озиқ-овқат билан боғлиқ харажатларини қоплаш (Озиқ-овқат)"/>
    <n v="412000"/>
    <s v="09.06.2026"/>
    <s v="Oddiy"/>
    <s v="11.06.2026"/>
    <m/>
    <n v="412000"/>
    <m/>
    <d v="2026-06-11T09:09:58"/>
    <n v="0"/>
    <n v="412000"/>
    <n v="46184.381921296299"/>
    <m/>
    <n v="311304"/>
  </r>
  <r>
    <s v="13179053"/>
    <s v="04.06.2026"/>
    <s v="2026-12928814"/>
    <m/>
    <m/>
    <s v="AXMEDOVA MADINA XAKIMOVNA"/>
    <s v="41601822340016"/>
    <s v="16.01.1982"/>
    <s v="+998931858258"/>
    <s v="Навоий"/>
    <x v="3"/>
    <s v="Катта мачит МФЙ"/>
    <s v="KARIMOVA OYSHA VALI QIZI"/>
    <s v="42310912340045"/>
    <x v="2"/>
    <n v="0"/>
    <n v="1"/>
    <s v="Тўланди"/>
    <s v="Озиқ"/>
    <s v="Озиқ-овқат билан боғлиқ харажатларини қоплаш (Озиқ-овқат)"/>
    <n v="412000"/>
    <s v="04.06.2026"/>
    <s v="Oddiy"/>
    <s v="04.06.2026"/>
    <m/>
    <n v="412000"/>
    <m/>
    <d v="2026-06-04T12:51:26"/>
    <n v="0"/>
    <n v="412000"/>
    <n v="46177.535717592589"/>
    <m/>
    <n v="279967"/>
  </r>
  <r>
    <s v="12974317"/>
    <s v="18.05.2026"/>
    <s v="2026-12656821"/>
    <m/>
    <m/>
    <s v="RAVSHANOVA SHAXLO TASHPO‘LATOVNA"/>
    <s v="40104903960079"/>
    <s v="01.04.1990"/>
    <s v="+998933102590"/>
    <s v="Навоий"/>
    <x v="3"/>
    <s v="Катта мачит МФЙ"/>
    <s v="KARIMOVA OYSHA VALI QIZI"/>
    <s v="42310912340045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1.05.2026"/>
    <s v="Oddiy"/>
    <s v="21.05.2026"/>
    <m/>
    <n v="2060000"/>
    <m/>
    <d v="2026-05-21T09:43:49"/>
    <n v="0"/>
    <n v="2060000"/>
    <n v="46163.405428240738"/>
    <m/>
    <n v="201835"/>
  </r>
  <r>
    <s v="12753024"/>
    <s v="30.04.2026"/>
    <s v="2026-12373928"/>
    <m/>
    <m/>
    <s v="BOBOYOROVA MAHBUBA BARATOVNA"/>
    <s v="40504922340029"/>
    <s v="05.04.1992"/>
    <s v="+998339327220"/>
    <s v="Навоий"/>
    <x v="3"/>
    <s v="Катта мачит МФЙ"/>
    <s v="KARIMOVA OYSHA VALI QIZI"/>
    <s v="42310912340045"/>
    <x v="2"/>
    <n v="0"/>
    <n v="1"/>
    <s v="Тўланди"/>
    <s v="Озиқ"/>
    <s v="Озиқ-овқат билан боғлиқ харажатларини қоплаш (Озиқ-овқат)"/>
    <n v="412000"/>
    <s v="30.04.2026"/>
    <s v="Oddiy"/>
    <s v="06.05.2026"/>
    <m/>
    <n v="412000"/>
    <m/>
    <d v="2026-05-06T06:02:35"/>
    <n v="0"/>
    <n v="412000"/>
    <n v="46148.251793981479"/>
    <m/>
    <n v="175550"/>
  </r>
  <r>
    <s v="12752977"/>
    <s v="30.04.2026"/>
    <s v="2026-12373859"/>
    <m/>
    <m/>
    <s v="BOBOYOROVA MAHBUBA BARATOVNA"/>
    <s v="40504922340029"/>
    <s v="05.04.1992"/>
    <s v="+998339327220"/>
    <s v="Навоий"/>
    <x v="3"/>
    <s v="Катта мачит МФЙ"/>
    <s v="KARIMOVA OYSHA VALI QIZI"/>
    <s v="4231091234004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30.04.2026"/>
    <s v="Oddiy"/>
    <m/>
    <m/>
    <m/>
    <m/>
    <m/>
    <n v="0"/>
    <m/>
    <m/>
    <m/>
    <m/>
  </r>
  <r>
    <s v="12675912"/>
    <s v="23.04.2026"/>
    <s v="2026-12273533"/>
    <m/>
    <m/>
    <s v="NODIROVA FARIDA MUSAMIDDIN QIZI"/>
    <s v="41910912390050"/>
    <s v="19.10.1991"/>
    <s v="+998948911019"/>
    <s v="Навоий"/>
    <x v="3"/>
    <s v="Катта мачит МФЙ"/>
    <s v="KARIMOVA OYSHA VALI QIZI"/>
    <s v="42310912340045"/>
    <x v="2"/>
    <n v="0"/>
    <n v="5"/>
    <s v="Тўланди"/>
    <s v="Кийим"/>
    <s v="Кийим-кечак ва бошқа энг зарур товарлар билан боғлиқ харажатларини қоплаш (Кийим-кечак)"/>
    <n v="2060000"/>
    <s v="23.04.2026"/>
    <s v="Oddiy"/>
    <s v="24.04.2026"/>
    <m/>
    <n v="2060000"/>
    <m/>
    <d v="2026-04-24T08:57:45"/>
    <n v="0"/>
    <n v="2060000"/>
    <n v="46136.373437499999"/>
    <m/>
    <n v="166323"/>
  </r>
  <r>
    <s v="12673746"/>
    <s v="23.04.2026"/>
    <s v="2026-12270744"/>
    <m/>
    <m/>
    <s v="SAFAROVA GULZODA IBROXIM QIZI"/>
    <s v="41304953960024"/>
    <s v="13.04.1995"/>
    <s v="+998770842018"/>
    <s v="Навоий"/>
    <x v="3"/>
    <s v="Катта мачит МФЙ"/>
    <s v="KARIMOVA OYSHA VALI QIZI"/>
    <s v="42310912340045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3.04.2026"/>
    <s v="Oddiy"/>
    <s v="24.04.2026"/>
    <m/>
    <n v="2060000"/>
    <m/>
    <d v="2026-04-24T09:00:01"/>
    <n v="0"/>
    <n v="2060000"/>
    <n v="46136.375011574077"/>
    <m/>
    <n v="166732"/>
  </r>
  <r>
    <s v="12673683"/>
    <s v="23.04.2026"/>
    <s v="2026-12270668"/>
    <m/>
    <m/>
    <s v="SAFAROVA GULZODA IBROXIM QIZI"/>
    <s v="41304953960024"/>
    <s v="13.04.1995"/>
    <s v="+998772831746"/>
    <s v="Навоий"/>
    <x v="3"/>
    <s v="Катта мачит МФЙ"/>
    <s v="KARIMOVA OYSHA VALI QIZI"/>
    <s v="42310912340045"/>
    <x v="2"/>
    <n v="0"/>
    <n v="1"/>
    <s v="Тўланди"/>
    <s v="Озиқ"/>
    <s v="Озиқ-овқат билан боғлиқ харажатларини қоплаш (Озиқ-овқат)"/>
    <n v="412000"/>
    <s v="23.04.2026"/>
    <s v="Oddiy"/>
    <s v="24.04.2026"/>
    <m/>
    <n v="412000"/>
    <m/>
    <d v="2026-04-24T08:58:06"/>
    <n v="0"/>
    <n v="412000"/>
    <n v="46136.373680555553"/>
    <m/>
    <n v="166729"/>
  </r>
  <r>
    <s v="12666368"/>
    <s v="22.04.2026"/>
    <s v="2026-12261516"/>
    <m/>
    <m/>
    <s v="NODIROVA FARIDA MUSAMIDDIN QIZI"/>
    <s v="41910912390050"/>
    <s v="19.10.1991"/>
    <s v="+998948911019"/>
    <s v="Навоий"/>
    <x v="3"/>
    <s v="Катта мачит МФЙ"/>
    <s v="KARIMOVA OYSHA VALI QIZI"/>
    <s v="4231091234004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3.04.2026"/>
    <s v="Oddiy"/>
    <m/>
    <m/>
    <m/>
    <m/>
    <m/>
    <n v="0"/>
    <m/>
    <m/>
    <m/>
    <m/>
  </r>
  <r>
    <s v="12546257"/>
    <s v="13.04.2026"/>
    <s v="2026-12113505"/>
    <m/>
    <m/>
    <s v="BOTIROVA MAXSUDA G‘AYRATJON QIZI"/>
    <s v="41409942350072"/>
    <s v="14.09.1994"/>
    <s v="+998932711994"/>
    <s v="Навоий"/>
    <x v="3"/>
    <s v="Катта мачит МФЙ"/>
    <s v="KARIMOVA OYSHA VALI QIZI"/>
    <s v="42310912340045"/>
    <x v="2"/>
    <n v="0"/>
    <n v="2"/>
    <s v="Тўланди"/>
    <s v="Озиқ"/>
    <s v="Озиқ-овқат билан боғлиқ харажатларини қоплаш (Озиқ-овқат)"/>
    <n v="412000"/>
    <s v="17.04.2026"/>
    <s v="Oddiy"/>
    <s v="17.04.2026"/>
    <m/>
    <n v="412000"/>
    <m/>
    <d v="2026-04-17T11:18:33"/>
    <n v="0"/>
    <n v="412000"/>
    <n v="46129.471215277779"/>
    <m/>
    <n v="157809"/>
  </r>
  <r>
    <s v="12468218"/>
    <s v="07.04.2026"/>
    <s v="2026-12020401"/>
    <m/>
    <m/>
    <s v="SAFAROVA GULZODA IBROXIM QIZI"/>
    <s v="41304953960024"/>
    <s v="13.04.1995"/>
    <s v="+998772831746"/>
    <s v="Навоий"/>
    <x v="3"/>
    <s v="Катта мачит МФЙ"/>
    <s v="KARIMOVA OYSHA VALI QIZI"/>
    <s v="42310912340045"/>
    <x v="7"/>
    <n v="0"/>
    <n v="0"/>
    <s v="Рад"/>
    <s v="Даволаниш"/>
    <s v="Жарроҳлик амалиётисиз даволаниш харажатларини қоплаш"/>
    <n v="0"/>
    <s v="07.06.2026"/>
    <s v="Oddiy"/>
    <m/>
    <m/>
    <m/>
    <m/>
    <m/>
    <n v="0"/>
    <m/>
    <m/>
    <m/>
    <m/>
  </r>
  <r>
    <s v="12464817"/>
    <s v="07.04.2026"/>
    <s v="2026-12016219"/>
    <m/>
    <m/>
    <s v="RAVSHANOVA SHAXLO TASHPO‘LATOVNA"/>
    <s v="40104903960079"/>
    <s v="01.04.1990"/>
    <s v="+998933102590"/>
    <s v="Навоий"/>
    <x v="3"/>
    <s v="Катта мачит МФЙ"/>
    <s v="KARIMOVA OYSHA VALI QIZI"/>
    <s v="42310912340045"/>
    <x v="2"/>
    <n v="0"/>
    <n v="1"/>
    <s v="Тўланди"/>
    <s v="Озиқ"/>
    <s v="Озиқ-овқат билан боғлиқ харажатларини қоплаш (Озиқ-овқат)"/>
    <n v="412000"/>
    <s v="07.04.2026"/>
    <s v="Oddiy"/>
    <s v="09.04.2026"/>
    <m/>
    <n v="412000"/>
    <m/>
    <d v="2026-04-09T12:42:58"/>
    <n v="0"/>
    <n v="412000"/>
    <n v="46121.52983796296"/>
    <m/>
    <n v="150511"/>
  </r>
  <r>
    <s v="12464699"/>
    <s v="07.04.2026"/>
    <s v="2026-12016080"/>
    <m/>
    <m/>
    <s v="RAVSHANOVA SHAXLO TASHPO‘LATOVNA"/>
    <s v="40104903960079"/>
    <s v="01.04.1990"/>
    <s v="+998933102590"/>
    <s v="Навоий"/>
    <x v="3"/>
    <s v="Катта мачит МФЙ"/>
    <s v="KARIMOVA OYSHA VALI QIZI"/>
    <s v="42310912340045"/>
    <x v="0"/>
    <n v="0"/>
    <n v="0"/>
    <s v="Рад"/>
    <s v="Даволаниш"/>
    <s v="Жарроҳлик амалиётисиз даволаниш харажатларини қоплаш"/>
    <n v="0"/>
    <s v="07.04.2026"/>
    <s v="Oddiy"/>
    <m/>
    <m/>
    <m/>
    <m/>
    <m/>
    <n v="0"/>
    <m/>
    <m/>
    <m/>
    <m/>
  </r>
  <r>
    <s v="12403454"/>
    <s v="02.04.2026"/>
    <s v="2026-11942084"/>
    <m/>
    <m/>
    <s v="ASADOVA MAXFIZA ISMOILOVNA"/>
    <s v="41207575780013"/>
    <s v="12.07.1957"/>
    <s v="+998938640757"/>
    <s v="Навоий"/>
    <x v="3"/>
    <s v="Катта мачит МФЙ"/>
    <s v="KARIMOVA OYSHA VALI QIZI"/>
    <s v="42310912340045"/>
    <x v="2"/>
    <n v="0"/>
    <n v="1"/>
    <s v="Тўланди"/>
    <s v="Озиқ"/>
    <s v="Озиқ-овқат билан боғлиқ харажатларини қоплаш (Озиқ-овқат)"/>
    <n v="412000"/>
    <s v="02.04.2026"/>
    <s v="Oddiy"/>
    <s v="02.04.2026"/>
    <m/>
    <n v="412000"/>
    <m/>
    <d v="2026-04-02T16:03:43"/>
    <n v="0"/>
    <n v="412000"/>
    <n v="46114.669247685182"/>
    <m/>
    <n v="147413"/>
  </r>
  <r>
    <s v="11990418"/>
    <s v="16.03.2026"/>
    <s v="2026-11454364"/>
    <m/>
    <m/>
    <s v="BAXSHULLAYEVA KUMUSH HAMZA QIZI"/>
    <s v="40908975820020"/>
    <s v="09.08.1997"/>
    <s v="+998907300809"/>
    <s v="Навоий"/>
    <x v="3"/>
    <s v="Катта мачит МФЙ"/>
    <s v="KARIMOVA OYSHA VALI QIZI"/>
    <s v="4231091234004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3.2026"/>
    <s v="Oddiy"/>
    <m/>
    <m/>
    <m/>
    <m/>
    <m/>
    <n v="0"/>
    <m/>
    <m/>
    <m/>
    <m/>
  </r>
  <r>
    <s v="11990240"/>
    <s v="16.03.2026"/>
    <s v="2026-11454147"/>
    <m/>
    <m/>
    <s v="BAXSHULLAYEVA KUMUSH HAMZA QIZI"/>
    <s v="40908975820020"/>
    <s v="09.08.1997"/>
    <s v="+998907300809"/>
    <s v="Навоий"/>
    <x v="3"/>
    <s v="Катта мачит МФЙ"/>
    <s v="KARIMOVA OYSHA VALI QIZI"/>
    <s v="42310912340045"/>
    <x v="2"/>
    <n v="0"/>
    <n v="1"/>
    <s v="Тўланди"/>
    <s v="Озиқ"/>
    <s v="Озиқ-овқат билан боғлиқ харажатларини қоплаш (Озиқ-овқат)"/>
    <n v="412000"/>
    <s v="16.03.2026"/>
    <s v="Oddiy"/>
    <s v="17.03.2026"/>
    <m/>
    <n v="412000"/>
    <m/>
    <d v="2026-03-17T11:48:52"/>
    <n v="0"/>
    <n v="412000"/>
    <n v="46098.492268518516"/>
    <m/>
    <n v="136523"/>
  </r>
  <r>
    <s v="11870670"/>
    <s v="12.03.2026"/>
    <s v="2026-11311973"/>
    <m/>
    <m/>
    <s v="G‘APPOROVA DILNOZA IZZATULLO QIZI"/>
    <s v="40606986170012"/>
    <s v="06.06.1998"/>
    <s v="+998936510052"/>
    <s v="Навоий"/>
    <x v="3"/>
    <s v="Катта мачит МФЙ"/>
    <s v="KARIMOVA OYSHA VALI QIZI"/>
    <s v="42310912340045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2.03.2026"/>
    <s v="Oddiy"/>
    <s v="16.03.2026"/>
    <m/>
    <n v="2060000"/>
    <m/>
    <d v="2026-03-16T08:40:35"/>
    <n v="0"/>
    <n v="2060000"/>
    <n v="46097.361516203702"/>
    <m/>
    <n v="128882"/>
  </r>
  <r>
    <s v="11869971"/>
    <s v="12.03.2026"/>
    <s v="2026-11311138"/>
    <m/>
    <m/>
    <s v="G‘APPOROVA DILNOZA IZZATULLO QIZI"/>
    <s v="40606986170012"/>
    <s v="06.06.1998"/>
    <s v="+998936510052"/>
    <s v="Навоий"/>
    <x v="3"/>
    <s v="Катта мачит МФЙ"/>
    <s v="KARIMOVA OYSHA VALI QIZI"/>
    <s v="42310912340045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758329"/>
    <s v="10.03.2026"/>
    <s v="2026-11180132"/>
    <m/>
    <m/>
    <s v="BUXOROVA SITORA ALISHER QIZI"/>
    <s v="40112952420017"/>
    <s v="01.12.1995"/>
    <s v="+998200275404"/>
    <s v="Навоий"/>
    <x v="3"/>
    <s v="Катта мачит МФЙ"/>
    <s v="KARIMOVA OYSHA VALI QIZI"/>
    <s v="4231091234004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2:50:52"/>
    <n v="0"/>
    <n v="412000"/>
    <n v="46091.535324074073"/>
    <m/>
    <n v="104665"/>
  </r>
  <r>
    <s v="11697823"/>
    <s v="06.03.2026"/>
    <s v="2026-11101314"/>
    <m/>
    <m/>
    <s v="BOBOYOROVA MAHBUBA BARATOVNA"/>
    <s v="40504922340029"/>
    <s v="05.04.1992"/>
    <s v="+998994145743"/>
    <s v="Навоий"/>
    <x v="3"/>
    <s v="Катта мачит МФЙ"/>
    <s v="KARIMOVA OYSHA VALI QIZI"/>
    <s v="42310912340045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69288"/>
    <s v="05.03.2026"/>
    <s v="2026-11067899"/>
    <m/>
    <m/>
    <s v="ISHNAZAROVA XABIBA ODILOVNA"/>
    <s v="41601852390012"/>
    <s v="16.01.1985"/>
    <s v="+998936626278"/>
    <s v="Навоий"/>
    <x v="3"/>
    <s v="Катта мачит МФЙ"/>
    <s v="KARIMOVA OYSHA VALI QIZI"/>
    <s v="42310912340045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6.03.2026"/>
    <m/>
    <n v="412000"/>
    <m/>
    <d v="2026-03-06T08:53:21"/>
    <n v="0"/>
    <n v="412000"/>
    <n v="46087.370381944442"/>
    <m/>
    <n v="88545"/>
  </r>
  <r>
    <s v="11629338"/>
    <s v="04.03.2026"/>
    <s v="2026-11020963"/>
    <m/>
    <m/>
    <s v="RAVSHANOVA GULZODA ABDIGAFFOROVNA"/>
    <s v="42104832350024"/>
    <s v="21.04.1983"/>
    <s v="+998997507925"/>
    <s v="Навоий"/>
    <x v="3"/>
    <s v="Катта мачит МФЙ"/>
    <s v="KARIMOVA OYSHA VALI QIZI"/>
    <s v="42310912340045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1:12:36"/>
    <n v="0"/>
    <n v="412000"/>
    <n v="46086.467083333337"/>
    <m/>
    <n v="75490"/>
  </r>
  <r>
    <s v="11604566"/>
    <s v="04.03.2026"/>
    <s v="2026-10992061"/>
    <m/>
    <m/>
    <s v="ODILOVA LOLA OBLAQULOVNA"/>
    <s v="40902785780011"/>
    <s v="09.02.1978"/>
    <s v="+998994145743"/>
    <s v="Навоий"/>
    <x v="3"/>
    <s v="Катта мачит МФЙ"/>
    <s v="KARIMOVA OYSHA VALI QIZI"/>
    <s v="42310912340045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1:41:17"/>
    <n v="0"/>
    <n v="412000"/>
    <n v="46085.487002314818"/>
    <m/>
    <n v="69893"/>
  </r>
  <r>
    <s v="11584115"/>
    <s v="03.03.2026"/>
    <s v="2026-10967730"/>
    <m/>
    <m/>
    <s v="SAYFITDINOVA MAXLIYO HUSEN QIZI"/>
    <s v="40107985820026"/>
    <s v="01.07.1998"/>
    <s v="+998883229727"/>
    <s v="Навоий"/>
    <x v="3"/>
    <s v="Катта мачит МФЙ"/>
    <s v="KARIMOVA OYSHA VALI QIZI"/>
    <s v="42310912340045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1:19:16"/>
    <n v="0"/>
    <n v="412000"/>
    <n v="46085.471712962964"/>
    <m/>
    <n v="69668"/>
  </r>
  <r>
    <s v="11578271"/>
    <s v="03.03.2026"/>
    <s v="2026-10960911"/>
    <m/>
    <m/>
    <s v="BUXOROVA SITORA ALISHER QIZI"/>
    <s v="40112952420017"/>
    <s v="01.12.1995"/>
    <s v="+998994145743"/>
    <s v="Навоий"/>
    <x v="3"/>
    <s v="Катта мачит МФЙ"/>
    <s v="KARIMOVA OYSHA VALI QIZI"/>
    <s v="4231091234004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3.2026"/>
    <s v="Oddiy"/>
    <m/>
    <m/>
    <m/>
    <m/>
    <m/>
    <n v="0"/>
    <m/>
    <m/>
    <m/>
    <m/>
  </r>
  <r>
    <s v="11575251"/>
    <s v="03.03.2026"/>
    <s v="2026-10957070"/>
    <m/>
    <m/>
    <s v="ODILOVA LOLA OBLAQULOVNA"/>
    <s v="40902785780011"/>
    <s v="09.02.1978"/>
    <s v="+998931420278"/>
    <s v="Навоий"/>
    <x v="3"/>
    <s v="Катта мачит МФЙ"/>
    <s v="KARIMOVA OYSHA VALI QIZI"/>
    <s v="42310912340045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69915"/>
    <s v="03.03.2026"/>
    <s v="2026-10951021"/>
    <m/>
    <m/>
    <s v="BUXOROVA SITORA ALISHER QIZI"/>
    <s v="40112952420017"/>
    <s v="01.12.1995"/>
    <s v="+998933083734"/>
    <s v="Навоий"/>
    <x v="3"/>
    <s v="Катта мачит МФЙ"/>
    <s v="KARIMOVA OYSHA VALI QIZI"/>
    <s v="42310912340045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0720264"/>
    <s v="09.01.2026"/>
    <s v="2026-09928975"/>
    <m/>
    <m/>
    <s v="BUXOROVA SITORA ALISHER QIZI"/>
    <s v="40112952420017"/>
    <s v="01.12.1995"/>
    <s v="+998957782821"/>
    <s v="Навоий"/>
    <x v="3"/>
    <s v="Катта мачит МФЙ"/>
    <s v="KARIMOVA OYSHA VALI QIZI"/>
    <s v="42310912340045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9.01.2026"/>
    <s v="Oddiy"/>
    <s v="22.01.2026"/>
    <m/>
    <n v="2060000"/>
    <m/>
    <d v="2026-01-22T14:28:49"/>
    <n v="0"/>
    <n v="2060000"/>
    <n v="46044.603344907409"/>
    <m/>
    <n v="57671"/>
  </r>
  <r>
    <s v="13162966"/>
    <s v="03.06.2026"/>
    <s v="2026-12907898"/>
    <m/>
    <m/>
    <s v="IMOMOVA DILNOZA VALIYEVNA"/>
    <s v="41705912340037"/>
    <s v="17.05.1991"/>
    <s v="+998918504046"/>
    <s v="Навоий"/>
    <x v="3"/>
    <s v="Хўжа Хисрав МФЙ"/>
    <s v="NUNNAZAROVA LATOFAT QAHRAMONOVNA"/>
    <s v="41206902380036"/>
    <x v="5"/>
    <n v="0"/>
    <n v="0"/>
    <s v="Қарор"/>
    <s v="Озиқ"/>
    <s v="Озиқ-овқат билан боғлиқ харажатларини қоплаш (Озиқ-овқат)"/>
    <n v="412000"/>
    <s v="03.06.2026"/>
    <s v="Oddiy"/>
    <s v="03.06.2026"/>
    <s v="????? ????????"/>
    <n v="412000"/>
    <s v="Ha"/>
    <d v="2026-06-03T16:16:11"/>
    <n v="0"/>
    <n v="412000"/>
    <n v="46176.677905092591"/>
    <m/>
    <n v="253244"/>
  </r>
  <r>
    <s v="13162867"/>
    <s v="03.06.2026"/>
    <s v="2026-12907773"/>
    <m/>
    <m/>
    <s v="IMOMOVA DILNOZA VALIYEVNA"/>
    <s v="41705912340037"/>
    <s v="17.05.1991"/>
    <s v="+998918504046"/>
    <s v="Навоий"/>
    <x v="3"/>
    <s v="Хўжа Хисрав МФЙ"/>
    <s v="NUNNAZAROVA LATOFAT QAHRAMONOVNA"/>
    <s v="4120690238003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3.06.2026"/>
    <s v="Oddiy"/>
    <s v="03.06.2026"/>
    <s v="????? ????????"/>
    <n v="2060000"/>
    <s v="Ha"/>
    <d v="2026-06-03T16:18:11"/>
    <n v="0"/>
    <n v="2060000"/>
    <n v="46176.679293981484"/>
    <m/>
    <n v="253257"/>
  </r>
  <r>
    <s v="13158952"/>
    <s v="03.06.2026"/>
    <s v="2026-12902832"/>
    <m/>
    <m/>
    <s v="JO‘RAYEVA DILAFRUZ KAMILOVNA"/>
    <s v="42512805820014"/>
    <s v="25.12.1980"/>
    <s v="+998919917980"/>
    <s v="Навоий"/>
    <x v="3"/>
    <s v="Хўжа Хисрав МФЙ"/>
    <s v="NUNNAZAROVA LATOFAT QAHRAMONOVNA"/>
    <s v="41206902380036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9.06.2026"/>
    <m/>
    <n v="412000"/>
    <m/>
    <d v="2026-06-09T08:52:05"/>
    <n v="0"/>
    <n v="412000"/>
    <n v="46182.369502314818"/>
    <m/>
    <n v="254166"/>
  </r>
  <r>
    <s v="13158891"/>
    <s v="03.06.2026"/>
    <s v="2026-12902759"/>
    <m/>
    <m/>
    <s v="JO‘RAYEVA DILAFRUZ KAMILOVNA"/>
    <s v="42512805820014"/>
    <s v="25.12.1980"/>
    <s v="+998919917980"/>
    <s v="Навоий"/>
    <x v="3"/>
    <s v="Хўжа Хисрав МФЙ"/>
    <s v="NUNNAZAROVA LATOFAT QAHRAMONOVNA"/>
    <s v="4120690238003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3.06.2026"/>
    <s v="Oddiy"/>
    <s v="09.06.2026"/>
    <s v="????? ????????"/>
    <n v="2060000"/>
    <s v="Ha"/>
    <d v="2026-06-09T08:50:46"/>
    <n v="0"/>
    <n v="2060000"/>
    <n v="46182.368587962963"/>
    <m/>
    <n v="254138"/>
  </r>
  <r>
    <s v="13077881"/>
    <s v="25.05.2026"/>
    <s v="2026-12795421"/>
    <m/>
    <m/>
    <s v="HAYITOVA AZIZA SHAVKATOVNA"/>
    <s v="40102872380052"/>
    <s v="01.02.1987"/>
    <s v="+998946598700"/>
    <s v="Навоий"/>
    <x v="3"/>
    <s v="Хўжа Хисрав МФЙ"/>
    <s v="NUNNAZAROVA LATOFAT QAHRAMONOVNA"/>
    <s v="41206902380036"/>
    <x v="0"/>
    <n v="0"/>
    <n v="0"/>
    <s v="Рад"/>
    <s v="Озиқ"/>
    <s v="Озиқ-овқат билан боғлиқ харажатларини қоплаш (Озиқ-овқат)"/>
    <n v="0"/>
    <s v="25.05.2026"/>
    <s v="Oddiy"/>
    <m/>
    <m/>
    <m/>
    <m/>
    <m/>
    <n v="0"/>
    <m/>
    <m/>
    <m/>
    <m/>
  </r>
  <r>
    <s v="13077832"/>
    <s v="25.05.2026"/>
    <s v="2026-12795360"/>
    <m/>
    <m/>
    <s v="HAYITOVA AZIZA SHAVKATOVNA"/>
    <s v="40102872380052"/>
    <s v="01.02.1987"/>
    <s v="+998946598700"/>
    <s v="Навоий"/>
    <x v="3"/>
    <s v="Хўжа Хисрав МФЙ"/>
    <s v="NUNNAZAROVA LATOFAT QAHRAMONOVNA"/>
    <s v="4120690238003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3.06.2026"/>
    <s v="Oddiy"/>
    <s v="03.06.2026"/>
    <m/>
    <n v="2060000"/>
    <m/>
    <d v="2026-06-03T12:16:28"/>
    <n v="0"/>
    <n v="2060000"/>
    <n v="46176.511435185188"/>
    <m/>
    <n v="247771"/>
  </r>
  <r>
    <s v="13021534"/>
    <s v="21.05.2026"/>
    <s v="2026-12719189"/>
    <m/>
    <m/>
    <s v="PULATOVA MUMINA OSTANOVNA"/>
    <s v="40906672390019"/>
    <s v="09.06.1967"/>
    <s v="+998904666609"/>
    <s v="Навоий"/>
    <x v="3"/>
    <s v="Хўжа Хисрав МФЙ"/>
    <s v="NUNNAZAROVA LATOFAT QAHRAMONOVNA"/>
    <s v="41206902380036"/>
    <x v="6"/>
    <n v="0"/>
    <n v="0"/>
    <s v="Рад"/>
    <s v="Озиқ"/>
    <s v="Озиқ-овқат билан боғлиқ харажатларини қоплаш (Озиқ-овқат)"/>
    <n v="0"/>
    <s v="21.05.2026"/>
    <s v="Oddiy"/>
    <m/>
    <m/>
    <m/>
    <m/>
    <m/>
    <n v="0"/>
    <m/>
    <m/>
    <m/>
    <m/>
  </r>
  <r>
    <s v="12954864"/>
    <s v="15.05.2026"/>
    <s v="2026-12631265"/>
    <m/>
    <m/>
    <s v="FAYZULLAYEVA SHAHLO ISROIILOVNA"/>
    <s v="40606835820015"/>
    <s v="06.06.1983"/>
    <s v="+998332508183"/>
    <s v="Навоий"/>
    <x v="3"/>
    <s v="Хўжа Хисрав МФЙ"/>
    <s v="NUNNAZAROVA LATOFAT QAHRAMONOVNA"/>
    <s v="41206902380036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5.05.2026"/>
    <s v="Oddiy"/>
    <s v="21.05.2026"/>
    <m/>
    <n v="2060000"/>
    <m/>
    <d v="2026-05-21T14:36:12"/>
    <n v="0"/>
    <n v="2060000"/>
    <n v="46163.608472222222"/>
    <m/>
    <n v="197432"/>
  </r>
  <r>
    <s v="12954793"/>
    <s v="15.05.2026"/>
    <s v="2026-12631172"/>
    <m/>
    <m/>
    <s v="FAYZULLAYEVA SHAHLO ISROIILOVNA"/>
    <s v="40606835820015"/>
    <s v="06.06.1983"/>
    <s v="+998332508183"/>
    <s v="Навоий"/>
    <x v="3"/>
    <s v="Хўжа Хисрав МФЙ"/>
    <s v="NUNNAZAROVA LATOFAT QAHRAMONOVNA"/>
    <s v="41206902380036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21.05.2026"/>
    <m/>
    <n v="412000"/>
    <m/>
    <d v="2026-05-21T14:38:07"/>
    <n v="0"/>
    <n v="412000"/>
    <n v="46163.609803240739"/>
    <m/>
    <n v="197413"/>
  </r>
  <r>
    <s v="12927034"/>
    <s v="14.05.2026"/>
    <s v="2026-12595735"/>
    <m/>
    <m/>
    <s v="FAYZULLAYEVA SHAHLO ISROIILOVNA"/>
    <s v="40606835820015"/>
    <s v="06.06.1983"/>
    <s v="+998332508183"/>
    <s v="Навоий"/>
    <x v="3"/>
    <s v="Хўжа Хисрав МФЙ"/>
    <s v="NUNNAZAROVA LATOFAT QAHRAMONOVNA"/>
    <s v="4120690238003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4.05.2026"/>
    <s v="Oddiy"/>
    <m/>
    <m/>
    <m/>
    <m/>
    <m/>
    <n v="0"/>
    <m/>
    <m/>
    <m/>
    <m/>
  </r>
  <r>
    <s v="12926674"/>
    <s v="14.05.2026"/>
    <s v="2026-12595317"/>
    <m/>
    <m/>
    <s v="FAYZULLAYEVA SHAHLO ISROIILOVNA"/>
    <s v="40606835820015"/>
    <s v="06.06.1983"/>
    <s v="+998332508183"/>
    <s v="Навоий"/>
    <x v="3"/>
    <s v="Хўжа Хисрав МФЙ"/>
    <s v="NUNNAZAROVA LATOFAT QAHRAMONOVNA"/>
    <s v="41206902380036"/>
    <x v="0"/>
    <n v="0"/>
    <n v="0"/>
    <s v="Рад"/>
    <s v="Озиқ"/>
    <s v="Озиқ-овқат билан боғлиқ харажатларини қоплаш (Озиқ-овқат)"/>
    <n v="0"/>
    <s v="14.05.2026"/>
    <s v="Oddiy"/>
    <m/>
    <m/>
    <m/>
    <m/>
    <m/>
    <n v="0"/>
    <m/>
    <m/>
    <m/>
    <m/>
  </r>
  <r>
    <s v="12892324"/>
    <s v="12.05.2026"/>
    <s v="2026-12550842"/>
    <m/>
    <m/>
    <s v="BERDIYEVA MOXINUR VALIJON QIZI"/>
    <s v="40203951930013"/>
    <s v="02.03.1995"/>
    <s v="+998995285452"/>
    <s v="Навоий"/>
    <x v="3"/>
    <s v="Хўжа Хисрав МФЙ"/>
    <s v="NUNNAZAROVA LATOFAT QAHRAMONOVNA"/>
    <s v="41206902380036"/>
    <x v="0"/>
    <n v="0"/>
    <n v="0"/>
    <s v="Рад"/>
    <s v="Озиқ"/>
    <s v="Озиқ-овқат билан боғлиқ харажатларини қоплаш (Озиқ-овқат)"/>
    <n v="0"/>
    <s v="14.05.2026"/>
    <s v="Oddiy"/>
    <m/>
    <m/>
    <m/>
    <m/>
    <m/>
    <n v="0"/>
    <m/>
    <m/>
    <m/>
    <m/>
  </r>
  <r>
    <s v="12892210"/>
    <s v="12.05.2026"/>
    <s v="2026-12550702"/>
    <m/>
    <m/>
    <s v="BERDIYEVA MOXINUR VALIJON QIZI"/>
    <s v="40203951930013"/>
    <s v="02.03.1995"/>
    <s v="+998995285452"/>
    <s v="Навоий"/>
    <x v="3"/>
    <s v="Хўжа Хисрав МФЙ"/>
    <s v="NUNNAZAROVA LATOFAT QAHRAMONOVNA"/>
    <s v="4120690238003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4.05.2026"/>
    <s v="Oddiy"/>
    <s v="14.05.2026"/>
    <m/>
    <n v="2060000"/>
    <m/>
    <d v="2026-05-14T16:26:44"/>
    <n v="0"/>
    <n v="2060000"/>
    <n v="46156.685231481482"/>
    <m/>
    <n v="191458"/>
  </r>
  <r>
    <s v="12176951"/>
    <s v="25.03.2026"/>
    <s v="2026-11673125"/>
    <m/>
    <m/>
    <s v="MANSUROVA GULNARA UKTAMOVNA"/>
    <s v="42904795310024"/>
    <s v="29.04.1979"/>
    <s v="+998939748988"/>
    <s v="Навоий"/>
    <x v="3"/>
    <s v="Хўжа Хисрав МФЙ"/>
    <s v="NUNNAZAROVA LATOFAT QAHRAMONOVNA"/>
    <s v="4120690238003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5.03.2026"/>
    <s v="Oddiy"/>
    <s v="25.03.2026"/>
    <m/>
    <n v="2060000"/>
    <m/>
    <d v="2026-03-25T12:39:28"/>
    <n v="0"/>
    <n v="2060000"/>
    <n v="46106.527407407404"/>
    <m/>
    <n v="141925"/>
  </r>
  <r>
    <s v="11662248"/>
    <s v="05.03.2026"/>
    <s v="2026-11059857"/>
    <m/>
    <m/>
    <s v="XIDIROVA MUNISA BOTIROVNA"/>
    <s v="41104872360033"/>
    <s v="11.04.1987"/>
    <s v="+998913301052"/>
    <s v="Навоий"/>
    <x v="3"/>
    <s v="Хўжа Хисрав МФЙ"/>
    <s v="NUNNAZAROVA LATOFAT QAHRAMONOVNA"/>
    <s v="41206902380036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1:14:41"/>
    <n v="0"/>
    <n v="412000"/>
    <n v="46091.468530092592"/>
    <m/>
    <n v="103824"/>
  </r>
  <r>
    <s v="11661593"/>
    <s v="05.03.2026"/>
    <s v="2026-11059124"/>
    <m/>
    <m/>
    <s v="AMONTOSHOVA MUXAYYO NURALI QIZI"/>
    <s v="41305932350010"/>
    <s v="13.05.1993"/>
    <s v="+998999476215"/>
    <s v="Навоий"/>
    <x v="3"/>
    <s v="Хўжа Хисрав МФЙ"/>
    <s v="NUNNAZAROVA LATOFAT QAHRAMONOVNA"/>
    <s v="41206902380036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1:13:22"/>
    <n v="0"/>
    <n v="412000"/>
    <n v="46091.467615740738"/>
    <m/>
    <n v="103825"/>
  </r>
  <r>
    <s v="11661045"/>
    <s v="05.03.2026"/>
    <s v="2026-11058493"/>
    <m/>
    <m/>
    <s v="BAXRANOVA DILSO‘Z SHAROFIDDINOVNA"/>
    <s v="62704026100024"/>
    <s v="27.04.2002"/>
    <s v="+998886597075"/>
    <s v="Навоий"/>
    <x v="3"/>
    <s v="Хўжа Хисрав МФЙ"/>
    <s v="NUNNAZAROVA LATOFAT QAHRAMONOVNA"/>
    <s v="41206902380036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1:11:52"/>
    <n v="0"/>
    <n v="412000"/>
    <n v="46091.466574074075"/>
    <m/>
    <n v="103826"/>
  </r>
  <r>
    <s v="11660036"/>
    <s v="05.03.2026"/>
    <s v="2026-11057349"/>
    <m/>
    <m/>
    <s v="RAXMONOVA GULNOZA UKTAMOVNA"/>
    <s v="42603815820032"/>
    <s v="26.03.1981"/>
    <s v="+998913338115"/>
    <s v="Навоий"/>
    <x v="3"/>
    <s v="Хўжа Хисрав МФЙ"/>
    <s v="NUNNAZAROVA LATOFAT QAHRAMONOVNA"/>
    <s v="41206902380036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1:10:14"/>
    <n v="0"/>
    <n v="412000"/>
    <n v="46091.465439814812"/>
    <m/>
    <n v="103922"/>
  </r>
  <r>
    <s v="11659378"/>
    <s v="05.03.2026"/>
    <s v="2026-11056615"/>
    <m/>
    <m/>
    <s v="FAYZULLAYEVA SHAHLO ISROIILOVNA"/>
    <s v="40606835820015"/>
    <s v="06.06.1983"/>
    <s v="+998912492277"/>
    <s v="Навоий"/>
    <x v="3"/>
    <s v="Хўжа Хисрав МФЙ"/>
    <s v="NUNNAZAROVA LATOFAT QAHRAMONOVNA"/>
    <s v="41206902380036"/>
    <x v="6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613842"/>
    <s v="04.03.2026"/>
    <s v="2026-11002744"/>
    <m/>
    <m/>
    <s v="MANSUROVA GULNARA UKTAMOVNA"/>
    <s v="42904795310024"/>
    <s v="29.04.1979"/>
    <s v="+998939748988"/>
    <s v="Навоий"/>
    <x v="3"/>
    <s v="Хўжа Хисрав МФЙ"/>
    <s v="NUNNAZAROVA LATOFAT QAHRAMONOVNA"/>
    <s v="41206902380036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4:40:44"/>
    <n v="0"/>
    <n v="412000"/>
    <n v="46091.611620370371"/>
    <m/>
    <n v="104924"/>
  </r>
  <r>
    <s v="11582695"/>
    <s v="03.03.2026"/>
    <s v="2026-10966079"/>
    <m/>
    <m/>
    <s v="MANSUROVA GULNARA UKTAMOVNA"/>
    <s v="42904795310024"/>
    <s v="29.04.1979"/>
    <s v="+998993828449"/>
    <s v="Навоий"/>
    <x v="3"/>
    <s v="Хўжа Хисрав МФЙ"/>
    <s v="NUNNAZAROVA LATOFAT QAHRAMONOVNA"/>
    <s v="41206902380036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0951365"/>
    <s v="28.01.2026"/>
    <s v="2026-10208778"/>
    <m/>
    <m/>
    <s v="ESHMURODOVA KAMOLA ABDUHALIMOVNA"/>
    <s v="41612862340076"/>
    <s v="16.12.1986"/>
    <s v="+998905001686"/>
    <s v="Навоий"/>
    <x v="3"/>
    <s v="Хўжа Хисрав МФЙ"/>
    <s v="NUNNAZAROVA LATOFAT QAHRAMONOVNA"/>
    <s v="41206902380036"/>
    <x v="4"/>
    <n v="0"/>
    <n v="0"/>
    <s v="Жараён"/>
    <s v="Озиқ"/>
    <s v="Озиқ-овқат билан боғлиқ харажатларини қоплаш (Озиқ-овқат)"/>
    <n v="412000"/>
    <s v="28.01.2026"/>
    <s v="Oddiy"/>
    <s v="02.02.2026"/>
    <m/>
    <n v="412000"/>
    <m/>
    <d v="2026-02-02T16:00:07"/>
    <n v="0"/>
    <n v="412000"/>
    <n v="46055.666747685187"/>
    <m/>
    <n v="60028"/>
  </r>
  <r>
    <s v="10951249"/>
    <s v="28.01.2026"/>
    <s v="2026-10208625"/>
    <m/>
    <m/>
    <s v="ESHMURODOVA KAMOLA ABDUHALIMOVNA"/>
    <s v="41612862340076"/>
    <s v="16.12.1986"/>
    <s v="+998913343734"/>
    <s v="Навоий"/>
    <x v="3"/>
    <s v="Хўжа Хисрав МФЙ"/>
    <s v="NUNNAZAROVA LATOFAT QAHRAMONOVNA"/>
    <s v="41206902380036"/>
    <x v="2"/>
    <n v="0"/>
    <n v="1"/>
    <s v="Тўланди"/>
    <s v="Коммунал"/>
    <s v="Коммунал харажатларни қоплаш"/>
    <n v="412000"/>
    <s v="28.01.2026"/>
    <s v="Oddiy"/>
    <s v="02.02.2026"/>
    <m/>
    <n v="412000"/>
    <m/>
    <d v="2026-02-02T16:00:27"/>
    <n v="0"/>
    <n v="412000"/>
    <n v="46055.666979166665"/>
    <m/>
    <n v="60023"/>
  </r>
  <r>
    <s v="13282239"/>
    <s v="10.06.2026"/>
    <s v="2026-13069347"/>
    <m/>
    <m/>
    <s v="ADIZOVA LAYLO MIRZO QIZI"/>
    <s v="40303942380057"/>
    <s v="03.03.1994"/>
    <s v="+998943787949"/>
    <s v="Навоий"/>
    <x v="3"/>
    <s v="Бешкент МФЙ"/>
    <s v="SHERALIYEVA MOHIGUL SHERALIYEVNA"/>
    <s v="4250198580001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0.06.2026"/>
    <s v="Oddiy"/>
    <s v="11.06.2026"/>
    <s v="????? ????????"/>
    <n v="2060000"/>
    <s v="Ha"/>
    <d v="2026-06-11T09:36:56"/>
    <n v="0"/>
    <n v="2060000"/>
    <n v="46184.400648148148"/>
    <m/>
    <n v="336275"/>
  </r>
  <r>
    <s v="13282216"/>
    <s v="10.06.2026"/>
    <s v="2026-13069319"/>
    <m/>
    <m/>
    <s v="ADIZOVA LAYLO MIRZO QIZI"/>
    <s v="40303942380057"/>
    <s v="03.03.1994"/>
    <s v="+998943787949"/>
    <s v="Навоий"/>
    <x v="3"/>
    <s v="Бешкент МФЙ"/>
    <s v="SHERALIYEVA MOHIGUL SHERALIYEVNA"/>
    <s v="42501985800017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1.06.2026"/>
    <m/>
    <n v="412000"/>
    <m/>
    <d v="2026-06-11T09:17:01"/>
    <n v="0"/>
    <n v="412000"/>
    <n v="46184.386817129627"/>
    <m/>
    <n v="337573"/>
  </r>
  <r>
    <s v="13281732"/>
    <s v="10.06.2026"/>
    <s v="2026-13068641"/>
    <m/>
    <m/>
    <s v="NORMURADOVA JASMIN UTKIROVNA"/>
    <s v="60402065840012"/>
    <s v="04.02.2006"/>
    <s v="+998900865323"/>
    <s v="Навоий"/>
    <x v="3"/>
    <s v="Бешкент МФЙ"/>
    <s v="SHERALIYEVA MOHIGUL SHERALIYEVNA"/>
    <s v="42501985800017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10.06.2026"/>
    <s v="Oddiy"/>
    <s v="11.06.2026"/>
    <s v="????? ????????"/>
    <n v="2060000"/>
    <s v="Ha"/>
    <d v="2026-06-11T09:27:30"/>
    <n v="0"/>
    <n v="2060000"/>
    <n v="46184.394097222219"/>
    <m/>
    <n v="336279"/>
  </r>
  <r>
    <s v="13281715"/>
    <s v="10.06.2026"/>
    <s v="2026-13068619"/>
    <m/>
    <m/>
    <s v="NORMURADOVA JASMIN UTKIROVNA"/>
    <s v="60402065840012"/>
    <s v="04.02.2006"/>
    <s v="+998900865323"/>
    <s v="Навоий"/>
    <x v="3"/>
    <s v="Бешкент МФЙ"/>
    <s v="SHERALIYEVA MOHIGUL SHERALIYEVNA"/>
    <s v="42501985800017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1.06.2026"/>
    <m/>
    <n v="412000"/>
    <m/>
    <d v="2026-06-11T09:07:09"/>
    <n v="0"/>
    <n v="412000"/>
    <n v="46184.379965277774"/>
    <m/>
    <n v="337915"/>
  </r>
  <r>
    <s v="13225941"/>
    <s v="08.06.2026"/>
    <s v="2026-12992726"/>
    <m/>
    <m/>
    <s v="XAKIMOVA MADINA XUSANOVNA"/>
    <s v="41912923960152"/>
    <s v="19.12.1992"/>
    <s v="+998940681219"/>
    <s v="Навоий"/>
    <x v="3"/>
    <s v="Бешкент МФЙ"/>
    <s v="SHERALIYEVA MOHIGUL SHERALIYEVNA"/>
    <s v="42501985800017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8.06.2026"/>
    <s v="Oddiy"/>
    <s v="08.06.2026"/>
    <s v="????? ????????"/>
    <n v="2060000"/>
    <s v="Ha"/>
    <d v="2026-06-08T12:21:10"/>
    <n v="0"/>
    <n v="2060000"/>
    <n v="46181.514699074076"/>
    <m/>
    <n v="305471"/>
  </r>
  <r>
    <s v="13225864"/>
    <s v="08.06.2026"/>
    <s v="2026-12992633"/>
    <m/>
    <m/>
    <s v="XAKIMOVA MADINA XUSANOVNA"/>
    <s v="41912923960152"/>
    <s v="19.12.1992"/>
    <s v="+998940681219"/>
    <s v="Навоий"/>
    <x v="3"/>
    <s v="Бешкент МФЙ"/>
    <s v="SHERALIYEVA MOHIGUL SHERALIYEVNA"/>
    <s v="42501985800017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08.06.2026"/>
    <m/>
    <n v="412000"/>
    <m/>
    <d v="2026-06-08T13:58:40"/>
    <n v="0"/>
    <n v="412000"/>
    <n v="46181.582407407404"/>
    <m/>
    <n v="306679"/>
  </r>
  <r>
    <s v="13161349"/>
    <s v="03.06.2026"/>
    <s v="2026-12905848"/>
    <m/>
    <m/>
    <s v="ASHUROVA AZIZA KARIMOVNA"/>
    <s v="40312862340063"/>
    <s v="03.12.1986"/>
    <s v="+998907170447"/>
    <s v="Навоий"/>
    <x v="3"/>
    <s v="Бешкент МФЙ"/>
    <s v="SHERALIYEVA MOHIGUL SHERALIYEVNA"/>
    <s v="42501985800017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3.06.2026"/>
    <m/>
    <n v="412000"/>
    <m/>
    <d v="2026-06-03T16:48:58"/>
    <n v="0"/>
    <n v="412000"/>
    <n v="46176.700671296298"/>
    <m/>
    <n v="253249"/>
  </r>
  <r>
    <s v="13156786"/>
    <s v="03.06.2026"/>
    <s v="2026-12900061"/>
    <m/>
    <m/>
    <s v="RAXMATOVA GULSUMA O‘ROQOVNA"/>
    <s v="40806722340033"/>
    <s v="08.06.1972"/>
    <s v="+998939031972"/>
    <s v="Навоий"/>
    <x v="3"/>
    <s v="Бешкент МФЙ"/>
    <s v="SHERALIYEVA MOHIGUL SHERALIYEVNA"/>
    <s v="42501985800017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3.06.2026"/>
    <m/>
    <n v="412000"/>
    <m/>
    <d v="2026-06-03T14:16:36"/>
    <n v="0"/>
    <n v="412000"/>
    <n v="46176.594861111109"/>
    <m/>
    <n v="248767"/>
  </r>
  <r>
    <s v="12974803"/>
    <s v="18.05.2026"/>
    <s v="2026-12657446"/>
    <m/>
    <m/>
    <s v="SHUKUROV ABDULLA ASATOVICH"/>
    <s v="31705832340057"/>
    <s v="17.05.1983"/>
    <s v="+998936610148"/>
    <s v="Навоий"/>
    <x v="3"/>
    <s v="Бешкент МФЙ"/>
    <s v="SHERALIYEVA MOHIGUL SHERALIYEVNA"/>
    <s v="4250198580001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1.05.2026"/>
    <s v="Oddiy"/>
    <s v="21.05.2026"/>
    <m/>
    <n v="2060000"/>
    <m/>
    <d v="2026-05-21T11:13:52"/>
    <n v="0"/>
    <n v="2060000"/>
    <n v="46163.467962962961"/>
    <m/>
    <n v="202365"/>
  </r>
  <r>
    <s v="12001252"/>
    <s v="16.03.2026"/>
    <s v="2026-11467214"/>
    <m/>
    <m/>
    <s v="KENJAYEVA LATOFAT RASHIDOVNA"/>
    <s v="41801732340014"/>
    <s v="18.01.1973"/>
    <s v="+998993901555"/>
    <s v="Навоий"/>
    <x v="3"/>
    <s v="Бешкент МФЙ"/>
    <s v="SHERALIYEVA MOHIGUL SHERALIYEVNA"/>
    <s v="42501985800017"/>
    <x v="2"/>
    <n v="0"/>
    <n v="1"/>
    <s v="Тўланди"/>
    <s v="Озиқ"/>
    <s v="Озиқ-овқат билан боғлиқ харажатларини қоплаш (Озиқ-овқат)"/>
    <n v="412000"/>
    <s v="16.03.2026"/>
    <s v="Oddiy"/>
    <s v="16.03.2026"/>
    <m/>
    <n v="412000"/>
    <m/>
    <d v="2026-03-16T17:46:21"/>
    <n v="0"/>
    <n v="412000"/>
    <n v="46097.740520833337"/>
    <m/>
    <n v="136754"/>
  </r>
  <r>
    <s v="11893550"/>
    <s v="12.03.2026"/>
    <s v="2026-11339315"/>
    <m/>
    <m/>
    <s v="KENJAYEVA LATOFAT RASHIDOVNA"/>
    <s v="41801732340014"/>
    <s v="18.01.1973"/>
    <s v="+998934356870"/>
    <s v="Навоий"/>
    <x v="3"/>
    <s v="Бешкент МФЙ"/>
    <s v="SHERALIYEVA MOHIGUL SHERALIYEVNA"/>
    <s v="42501985800017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92573"/>
    <s v="12.03.2026"/>
    <s v="2026-11338136"/>
    <m/>
    <m/>
    <s v="KENJAYEVA LATOFAT RASHIDOVNA"/>
    <s v="41801732340014"/>
    <s v="18.01.1973"/>
    <s v="+998934356870"/>
    <s v="Навоий"/>
    <x v="3"/>
    <s v="Бешкент МФЙ"/>
    <s v="SHERALIYEVA MOHIGUL SHERALIYEVNA"/>
    <s v="42501985800017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92239"/>
    <s v="12.03.2026"/>
    <s v="2026-11337757"/>
    <m/>
    <m/>
    <s v="KENJAYEVA LATOFAT RASHIDOVNA"/>
    <s v="41801732340014"/>
    <s v="18.01.1973"/>
    <s v="+998934356870"/>
    <s v="Навоий"/>
    <x v="3"/>
    <s v="Бешкент МФЙ"/>
    <s v="SHERALIYEVA MOHIGUL SHERALIYEVNA"/>
    <s v="42501985800017"/>
    <x v="0"/>
    <n v="0"/>
    <n v="0"/>
    <s v="Рад"/>
    <s v="Коммунал"/>
    <s v="Коммунал харажатларни қоплаш"/>
    <n v="0"/>
    <s v="14.03.2026"/>
    <s v="Oddiy"/>
    <m/>
    <m/>
    <m/>
    <m/>
    <m/>
    <n v="0"/>
    <m/>
    <m/>
    <m/>
    <m/>
  </r>
  <r>
    <s v="11690346"/>
    <s v="05.03.2026"/>
    <s v="2026-11092405"/>
    <m/>
    <m/>
    <s v="SAFAROVA NAFISA MAJIDOVNA"/>
    <s v="40611832360035"/>
    <s v="06.11.1983"/>
    <s v="+998942520116"/>
    <s v="Навоий"/>
    <x v="3"/>
    <s v="Бешкент МФЙ"/>
    <s v="SHERALIYEVA MOHIGUL SHERALIYEVNA"/>
    <s v="4250198580001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44:29"/>
    <n v="0"/>
    <n v="412000"/>
    <n v="46086.739224537036"/>
    <m/>
    <n v="81282"/>
  </r>
  <r>
    <s v="11689836"/>
    <s v="05.03.2026"/>
    <s v="2026-11091823"/>
    <m/>
    <m/>
    <s v="FARDAYEV ISLOM IBRAGIMOVICH"/>
    <s v="30408652340021"/>
    <s v="04.08.1965"/>
    <s v="+998945150865"/>
    <s v="Навоий"/>
    <x v="3"/>
    <s v="Бешкент МФЙ"/>
    <s v="SHERALIYEVA MOHIGUL SHERALIYEVNA"/>
    <s v="42501985800017"/>
    <x v="6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86843"/>
    <s v="05.03.2026"/>
    <s v="2026-11088347"/>
    <m/>
    <m/>
    <s v="AXMEDOVA UMIDA SAYFULLA QIZI"/>
    <s v="40808922340024"/>
    <s v="08.08.1992"/>
    <s v="+998918560088"/>
    <s v="Навоий"/>
    <x v="3"/>
    <s v="Бешкент МФЙ"/>
    <s v="SHERALIYEVA MOHIGUL SHERALIYEVNA"/>
    <s v="4250198580001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11:51"/>
    <n v="0"/>
    <n v="412000"/>
    <n v="46086.716562499998"/>
    <m/>
    <n v="80204"/>
  </r>
  <r>
    <s v="11686593"/>
    <s v="05.03.2026"/>
    <s v="2026-11088046"/>
    <m/>
    <m/>
    <s v="FARDAYEV ISLOM IBRAGIMOVICH"/>
    <s v="30408652340021"/>
    <s v="04.08.1965"/>
    <s v="+998945150865"/>
    <s v="Навоий"/>
    <x v="3"/>
    <s v="Бешкент МФЙ"/>
    <s v="SHERALIYEVA MOHIGUL SHERALIYEVNA"/>
    <s v="42501985800017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86282"/>
    <s v="05.03.2026"/>
    <s v="2026-11087680"/>
    <m/>
    <m/>
    <s v="RADJABOVA DILRABO FURQATOVNA"/>
    <s v="43103872340056"/>
    <s v="31.03.1987"/>
    <s v="+998937413323"/>
    <s v="Навоий"/>
    <x v="3"/>
    <s v="Бешкент МФЙ"/>
    <s v="SHERALIYEVA MOHIGUL SHERALIYEVNA"/>
    <s v="4250198580001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9:10:11"/>
    <n v="0"/>
    <n v="412000"/>
    <n v="46087.382071759261"/>
    <m/>
    <n v="81292"/>
  </r>
  <r>
    <s v="11666873"/>
    <s v="05.03.2026"/>
    <s v="2026-11065163"/>
    <m/>
    <m/>
    <s v="FARDAYEV ISLOM IBRAGIMOVICH"/>
    <s v="30408652340021"/>
    <s v="04.08.1965"/>
    <s v="+998945150865"/>
    <s v="Навоий"/>
    <x v="3"/>
    <s v="Бешкент МФЙ"/>
    <s v="SHERALIYEVA MOHIGUL SHERALIYEVNA"/>
    <s v="42501985800017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65926"/>
    <s v="05.03.2026"/>
    <s v="2026-11064048"/>
    <m/>
    <m/>
    <s v="SHAMSIYEVA GULNOZA VAHOBOVNA"/>
    <s v="42411882380014"/>
    <s v="24.11.1988"/>
    <s v="+998936610148"/>
    <s v="Навоий"/>
    <x v="3"/>
    <s v="Бешкент МФЙ"/>
    <s v="SHERALIYEVA MOHIGUL SHERALIYEVNA"/>
    <s v="4250198580001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26:09"/>
    <n v="0"/>
    <n v="412000"/>
    <n v="46086.68482638889"/>
    <m/>
    <n v="79600"/>
  </r>
  <r>
    <s v="11661883"/>
    <s v="05.03.2026"/>
    <s v="2026-11059457"/>
    <m/>
    <m/>
    <s v="RADJABOVA DILRABO FURQATOVNA"/>
    <s v="43103872340056"/>
    <s v="31.03.1987"/>
    <s v="+998937413323"/>
    <s v="Навоий"/>
    <x v="3"/>
    <s v="Бешкент МФЙ"/>
    <s v="SHERALIYEVA MOHIGUL SHERALIYEVNA"/>
    <s v="42501985800017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575698"/>
    <s v="03.03.2026"/>
    <s v="2026-10957690"/>
    <m/>
    <m/>
    <s v="AXMEDOVA UMIDA SAYFULLA QIZI"/>
    <s v="40808922340024"/>
    <s v="08.08.1992"/>
    <s v="+998918560088"/>
    <s v="Навоий"/>
    <x v="3"/>
    <s v="Бешкент МФЙ"/>
    <s v="SHERALIYEVA MOHIGUL SHERALIYEVNA"/>
    <s v="42501985800017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574365"/>
    <s v="03.03.2026"/>
    <s v="2026-10956051"/>
    <m/>
    <m/>
    <s v="TO‘XTAYEVA BONU BAHODIR QIZI"/>
    <s v="41910932420025"/>
    <s v="19.10.1993"/>
    <s v="+998992551117"/>
    <s v="Навоий"/>
    <x v="3"/>
    <s v="Бешкент МФЙ"/>
    <s v="SHERALIYEVA MOHIGUL SHERALIYEVNA"/>
    <s v="42501985800017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1:31:26"/>
    <n v="0"/>
    <n v="412000"/>
    <n v="46085.480162037034"/>
    <m/>
    <n v="67633"/>
  </r>
  <r>
    <s v="10798138"/>
    <s v="14.01.2026"/>
    <s v="2026-10023807"/>
    <m/>
    <m/>
    <s v="HAMROYEVA YULDUZ ZAYNIDDINOVNA"/>
    <s v="42009805820013"/>
    <s v="20.09.1980"/>
    <s v="+998956246764"/>
    <s v="Навоий"/>
    <x v="3"/>
    <s v="Бешкент МФЙ"/>
    <s v="SHERALIYEVA MOHIGUL SHERALIYEVNA"/>
    <s v="4250198580001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8.01.2026"/>
    <s v="Oddiy"/>
    <m/>
    <m/>
    <m/>
    <m/>
    <m/>
    <n v="0"/>
    <m/>
    <m/>
    <m/>
    <m/>
  </r>
  <r>
    <s v="10798089"/>
    <s v="14.01.2026"/>
    <s v="2026-10023752"/>
    <m/>
    <m/>
    <s v="HAMROYEVA YULDUZ ZAYNIDDINOVNA"/>
    <s v="42009805820013"/>
    <s v="20.09.1980"/>
    <s v="+998956246764"/>
    <s v="Навоий"/>
    <x v="3"/>
    <s v="Бешкент МФЙ"/>
    <s v="SHERALIYEVA MOHIGUL SHERALIYEVNA"/>
    <s v="42501985800017"/>
    <x v="6"/>
    <n v="0"/>
    <n v="0"/>
    <s v="Рад"/>
    <s v="Озиқ"/>
    <s v="Озиқ-овқат билан боғлиқ харажатларини қоплаш (Озиқ-овқат)"/>
    <n v="0"/>
    <s v="28.01.2026"/>
    <s v="Oddiy"/>
    <m/>
    <m/>
    <m/>
    <m/>
    <m/>
    <n v="0"/>
    <m/>
    <m/>
    <m/>
    <m/>
  </r>
  <r>
    <s v="11786982"/>
    <s v="10.03.2026"/>
    <s v="2026-11212645"/>
    <m/>
    <m/>
    <s v="ABDULLOYEVA MOHIGUL YODGOROVNA"/>
    <s v="40508835820034"/>
    <s v="05.08.1983"/>
    <s v="+998913343734"/>
    <s v="Навоий"/>
    <x v="3"/>
    <s v="Янгиобод МФЙ"/>
    <s v="MUXTOROV DOSTONBEK ALISHER O‘G‘LI"/>
    <s v="3070595242006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14:14:37"/>
    <n v="0"/>
    <n v="412000"/>
    <n v="46093.5934837963"/>
    <m/>
    <n v="110577"/>
  </r>
  <r>
    <s v="11766960"/>
    <s v="10.03.2026"/>
    <s v="2026-11189970"/>
    <m/>
    <m/>
    <s v="ISTAMOVA DILRABO RIZA QIZI"/>
    <s v="42212975790033"/>
    <s v="22.12.1997"/>
    <s v="+998913343734"/>
    <s v="Навоий"/>
    <x v="3"/>
    <s v="Янгиобод МФЙ"/>
    <s v="MUXTOROV DOSTONBEK ALISHER O‘G‘LI"/>
    <s v="3070595242006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4:19:13"/>
    <n v="0"/>
    <n v="412000"/>
    <n v="46091.596678240741"/>
    <m/>
    <n v="105131"/>
  </r>
  <r>
    <s v="11766502"/>
    <s v="10.03.2026"/>
    <s v="2026-11189452"/>
    <m/>
    <m/>
    <s v="BAXRONOVA SURAYYO BAHRIDDIN QIZI"/>
    <s v="42205915820028"/>
    <s v="22.05.1991"/>
    <s v="+998913343734"/>
    <s v="Навоий"/>
    <x v="3"/>
    <s v="Янгиобод МФЙ"/>
    <s v="MUXTOROV DOSTONBEK ALISHER O‘G‘LI"/>
    <s v="3070595242006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2:57:21"/>
    <n v="0"/>
    <n v="412000"/>
    <n v="46091.539826388886"/>
    <m/>
    <n v="104667"/>
  </r>
  <r>
    <s v="11766311"/>
    <s v="10.03.2026"/>
    <s v="2026-11189224"/>
    <m/>
    <m/>
    <s v="SHERINOVA JAMILA KOMILOVNA"/>
    <s v="41709852420019"/>
    <s v="17.09.1985"/>
    <s v="+998913343734"/>
    <s v="Навоий"/>
    <x v="3"/>
    <s v="Ўзбекистон МФЙ"/>
    <s v="MUXTOROV DOSTONBEK ALISHER O‘G‘LI"/>
    <s v="30705952420063"/>
    <x v="3"/>
    <n v="0"/>
    <n v="0"/>
    <s v="Рад"/>
    <s v="Озиқ"/>
    <s v="Озиқ-овқат билан боғлиқ харажатларини қоплаш (Озиқ-овқат)"/>
    <n v="0"/>
    <s v="12.03.2026"/>
    <s v="Oddiy"/>
    <s v="12.03.2026"/>
    <s v="??????? ??? ????"/>
    <m/>
    <s v="Yuq"/>
    <d v="2026-03-12T14:15:58"/>
    <n v="0"/>
    <m/>
    <n v="46093.594421296293"/>
    <m/>
    <n v="105134"/>
  </r>
  <r>
    <s v="11640473"/>
    <s v="04.03.2026"/>
    <s v="2026-11033948"/>
    <m/>
    <m/>
    <s v="SHODIYEVA DINARA ODIL QIZI"/>
    <s v="62911015790016"/>
    <s v="29.11.2001"/>
    <s v="+998957279404"/>
    <s v="Навоий"/>
    <x v="3"/>
    <s v="Янгиобод МФЙ"/>
    <s v="MUXTOROV DOSTONBEK ALISHER O‘G‘LI"/>
    <s v="3070595242006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2:13:01"/>
    <n v="0"/>
    <n v="412000"/>
    <n v="46091.509039351855"/>
    <m/>
    <n v="77804"/>
  </r>
  <r>
    <s v="11578543"/>
    <s v="03.03.2026"/>
    <s v="2026-10961220"/>
    <m/>
    <m/>
    <s v="UMAROVA DINORA ERKINOVNA"/>
    <s v="42211882340069"/>
    <s v="22.11.1988"/>
    <s v="+998951782424"/>
    <s v="Навоий"/>
    <x v="3"/>
    <s v="Янгиобод МФЙ"/>
    <s v="MUXTOROV DOSTONBEK ALISHER O‘G‘LI"/>
    <s v="30705952420063"/>
    <x v="1"/>
    <n v="0"/>
    <n v="0"/>
    <s v="Рад"/>
    <s v="Озиқ"/>
    <s v="Озиқ-овқат билан боғлиқ харажатларини қоплаш (Озиқ-овқат)"/>
    <n v="0"/>
    <s v="11.05.2026"/>
    <s v="Oddiy"/>
    <s v="10.03.2026"/>
    <m/>
    <n v="412000"/>
    <m/>
    <d v="2026-03-10T11:44:45"/>
    <n v="0"/>
    <n v="412000"/>
    <n v="46091.48940972222"/>
    <m/>
    <n v="77813"/>
  </r>
  <r>
    <s v="11242416"/>
    <s v="17.02.2026"/>
    <s v="2026-10554018"/>
    <m/>
    <m/>
    <s v="BAXRONOVA SURAYYO BAHRIDDIN QIZI"/>
    <s v="42205915820028"/>
    <s v="22.05.1991"/>
    <s v="+998934382777"/>
    <s v="Навоий"/>
    <x v="3"/>
    <s v="Янгиобод МФЙ"/>
    <s v="MUXTOROV DOSTONBEK ALISHER O‘G‘LI"/>
    <s v="30705952420063"/>
    <x v="0"/>
    <n v="0"/>
    <n v="0"/>
    <s v="Рад"/>
    <s v="Озиқ"/>
    <s v="Озиқ-овқат билан боғлиқ харажатларини қоплаш (Озиқ-овқат)"/>
    <n v="0"/>
    <s v="20.02.2026"/>
    <s v="Oddiy"/>
    <m/>
    <m/>
    <m/>
    <m/>
    <m/>
    <n v="0"/>
    <m/>
    <m/>
    <m/>
    <m/>
  </r>
  <r>
    <s v="11187668"/>
    <s v="13.02.2026"/>
    <s v="2026-10489457"/>
    <m/>
    <m/>
    <s v="KAYUMOVA UMRINISO ABSALAMOVNA"/>
    <s v="43003842380090"/>
    <s v="30.03.1984"/>
    <s v="+998913343734"/>
    <s v="Навоий"/>
    <x v="3"/>
    <s v="Янгиобод МФЙ"/>
    <s v="MUXTOROV DOSTONBEK ALISHER O‘G‘LI"/>
    <s v="30705952420063"/>
    <x v="2"/>
    <n v="0"/>
    <n v="1"/>
    <s v="Тўланди"/>
    <s v="Коммунал"/>
    <s v="Коммунал харажатларни қоплаш"/>
    <n v="412000"/>
    <s v="13.02.2026"/>
    <s v="Oddiy"/>
    <s v="16.02.2026"/>
    <m/>
    <n v="412000"/>
    <m/>
    <d v="2026-02-16T17:55:21"/>
    <n v="0"/>
    <n v="412000"/>
    <n v="46069.746770833335"/>
    <m/>
    <n v="62285"/>
  </r>
  <r>
    <s v="11187575"/>
    <s v="13.02.2026"/>
    <s v="2026-10489344"/>
    <m/>
    <m/>
    <s v="KAYUMOVA UMRINISO ABSALAMOVNA"/>
    <s v="43003842380090"/>
    <s v="30.03.1984"/>
    <s v="+998913343734"/>
    <s v="Навоий"/>
    <x v="3"/>
    <s v="Янгиобод МФЙ"/>
    <s v="MUXTOROV DOSTONBEK ALISHER O‘G‘LI"/>
    <s v="30705952420063"/>
    <x v="0"/>
    <n v="0"/>
    <n v="0"/>
    <s v="Рад"/>
    <s v="Коммунал"/>
    <s v="Коммунал харажатларни қоплаш"/>
    <n v="0"/>
    <s v="13.02.2026"/>
    <s v="Oddiy"/>
    <m/>
    <m/>
    <m/>
    <m/>
    <m/>
    <n v="0"/>
    <m/>
    <m/>
    <m/>
    <m/>
  </r>
  <r>
    <s v="11111852"/>
    <s v="09.02.2026"/>
    <s v="2026-10401664"/>
    <m/>
    <m/>
    <s v="SHERINOVA JAMILA KOMILOVNA"/>
    <s v="41709852420019"/>
    <s v="17.09.1985"/>
    <s v="+998330045001"/>
    <s v="Навоий"/>
    <x v="3"/>
    <s v="Янгиобод МФЙ"/>
    <s v="MUXTOROV DOSTONBEK ALISHER O‘G‘LI"/>
    <s v="30705952420063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2.2026"/>
    <s v="Oddiy"/>
    <m/>
    <m/>
    <m/>
    <m/>
    <m/>
    <n v="0"/>
    <m/>
    <m/>
    <m/>
    <m/>
  </r>
  <r>
    <s v="11111743"/>
    <s v="09.02.2026"/>
    <s v="2026-10401540"/>
    <m/>
    <m/>
    <s v="SHERINOVA JAMILA KOMILOVNA"/>
    <s v="41709852420019"/>
    <s v="17.09.1985"/>
    <s v="+998330045001"/>
    <s v="Навоий"/>
    <x v="3"/>
    <s v="Янгиобод МФЙ"/>
    <s v="MUXTOROV DOSTONBEK ALISHER O‘G‘LI"/>
    <s v="30705952420063"/>
    <x v="6"/>
    <n v="0"/>
    <n v="0"/>
    <s v="Рад"/>
    <s v="Озиқ"/>
    <s v="Озиқ-овқат билан боғлиқ харажатларини қоплаш (Озиқ-овқат)"/>
    <n v="0"/>
    <s v="09.02.2026"/>
    <s v="Oddiy"/>
    <m/>
    <m/>
    <m/>
    <m/>
    <m/>
    <n v="0"/>
    <m/>
    <m/>
    <m/>
    <m/>
  </r>
  <r>
    <s v="13151574"/>
    <s v="03.06.2026"/>
    <s v="2026-12893603"/>
    <m/>
    <m/>
    <s v="AKRAMOVA NASIBA MUSTAFOYEVNA"/>
    <s v="41003912360038"/>
    <s v="10.03.1991"/>
    <s v="+998888965353"/>
    <s v="Навоий"/>
    <x v="9"/>
    <s v="Гулистон МФЙ"/>
    <s v="HAMROYEVA DILBAR SHUKUROVNA"/>
    <s v="40405732360020"/>
    <x v="8"/>
    <n v="0"/>
    <n v="0"/>
    <s v="Жараён"/>
    <s v="Даволаниш"/>
    <s v="Жарроҳлик амалиётисиз даволаниш харажатларини қоплаш"/>
    <n v="20600000"/>
    <s v="03.06.2026"/>
    <s v="Oddiy"/>
    <m/>
    <m/>
    <m/>
    <m/>
    <m/>
    <n v="0"/>
    <m/>
    <m/>
    <m/>
    <m/>
  </r>
  <r>
    <s v="13131767"/>
    <s v="02.06.2026"/>
    <s v="2026-12868029"/>
    <m/>
    <m/>
    <s v="JURAYEVA UMIDA SULAYMONOVNA"/>
    <s v="42705852360055"/>
    <s v="27.05.1985"/>
    <s v="+998883693200"/>
    <s v="Навоий"/>
    <x v="9"/>
    <s v="Гулистон МФЙ"/>
    <s v="HAMROYEVA DILBAR SHUKUROVNA"/>
    <s v="40405732360020"/>
    <x v="0"/>
    <n v="0"/>
    <n v="0"/>
    <s v="Рад"/>
    <s v="Даволаниш"/>
    <s v="Жарроҳлик амалиётисиз даволаниш харажатларини қоплаш"/>
    <n v="0"/>
    <s v="02.06.2026"/>
    <s v="Oddiy"/>
    <m/>
    <m/>
    <m/>
    <m/>
    <m/>
    <n v="0"/>
    <m/>
    <m/>
    <m/>
    <m/>
  </r>
  <r>
    <s v="13072360"/>
    <s v="25.05.2026"/>
    <s v="2026-12787684"/>
    <m/>
    <m/>
    <s v="PULATOVA GULYOR AKBAROVNA"/>
    <s v="41805842360032"/>
    <s v="18.05.1984"/>
    <s v="+998887971661"/>
    <s v="Навоий"/>
    <x v="9"/>
    <s v="Гулистон МФЙ"/>
    <s v="HAMROYEVA DILBAR SHUKUROVNA"/>
    <s v="40405732360020"/>
    <x v="8"/>
    <n v="0"/>
    <n v="0"/>
    <s v="Жараён"/>
    <s v="Даволаниш"/>
    <s v="Жарроҳлик амалиётисиз даволаниш харажатларини қоплаш"/>
    <n v="20600000"/>
    <s v="25.05.2026"/>
    <s v="Oddiy"/>
    <m/>
    <m/>
    <m/>
    <m/>
    <m/>
    <n v="0"/>
    <m/>
    <m/>
    <m/>
    <m/>
  </r>
  <r>
    <s v="13016631"/>
    <s v="20.05.2026"/>
    <s v="2026-12712441"/>
    <m/>
    <m/>
    <s v="RAVSHANOVA ZILOLA NURILLOYEVNA"/>
    <s v="41108862360014"/>
    <s v="11.08.1986"/>
    <s v="+998880562882"/>
    <s v="Навоий"/>
    <x v="9"/>
    <s v="Гулистон МФЙ"/>
    <s v="HAMROYEVA DILBAR SHUKUROVNA"/>
    <s v="40405732360020"/>
    <x v="0"/>
    <n v="0"/>
    <n v="0"/>
    <s v="Рад"/>
    <s v="Озиқ"/>
    <s v="Озиқ-овқат билан боғлиқ харажатларини қоплаш (Озиқ-овқат)"/>
    <n v="0"/>
    <s v="21.05.2026"/>
    <s v="Oddiy"/>
    <m/>
    <m/>
    <m/>
    <m/>
    <m/>
    <n v="0"/>
    <m/>
    <m/>
    <m/>
    <m/>
  </r>
  <r>
    <s v="13009394"/>
    <s v="20.05.2026"/>
    <s v="2026-12702835"/>
    <m/>
    <m/>
    <s v="SAYFULLOYEVA AZIZA QALANDAROVNA"/>
    <s v="42610721070031"/>
    <s v="26.10.1972"/>
    <s v="+998882108695"/>
    <s v="Навоий"/>
    <x v="9"/>
    <s v="Гулистон МФЙ"/>
    <s v="HAMROYEVA DILBAR SHUKUROVNA"/>
    <s v="40405732360020"/>
    <x v="0"/>
    <n v="0"/>
    <n v="0"/>
    <s v="Рад"/>
    <s v="Озиқ"/>
    <s v="Озиқ-овқат билан боғлиқ харажатларини қоплаш (Озиқ-овқат)"/>
    <n v="0"/>
    <s v="21.05.2026"/>
    <s v="Oddiy"/>
    <m/>
    <m/>
    <m/>
    <m/>
    <m/>
    <n v="0"/>
    <m/>
    <m/>
    <m/>
    <m/>
  </r>
  <r>
    <s v="12943591"/>
    <s v="14.05.2026"/>
    <s v="2026-12617129"/>
    <m/>
    <m/>
    <s v="XAMROYEVA MARXABO ISMATOVNA"/>
    <s v="40306735800031"/>
    <s v="03.06.1973"/>
    <s v="+998973672769"/>
    <s v="Навоий"/>
    <x v="9"/>
    <s v="Гулистон МФЙ"/>
    <s v="HAMROYEVA DILBAR SHUKUROVNA"/>
    <s v="40405732360020"/>
    <x v="0"/>
    <n v="0"/>
    <n v="0"/>
    <s v="Рад"/>
    <s v="Озиқ"/>
    <s v="Озиқ-овқат билан боғлиқ харажатларини қоплаш (Озиқ-овқат)"/>
    <n v="0"/>
    <s v="15.05.2026"/>
    <s v="Oddiy"/>
    <m/>
    <m/>
    <m/>
    <m/>
    <m/>
    <n v="0"/>
    <m/>
    <m/>
    <m/>
    <m/>
  </r>
  <r>
    <s v="12879101"/>
    <s v="08.05.2026"/>
    <s v="2026-12530326"/>
    <m/>
    <m/>
    <s v="BOBOYEVA GULCHEXRA QUYSINOVNA"/>
    <s v="42110692360019"/>
    <s v="21.10.1969"/>
    <s v="+998913369860"/>
    <s v="Навоий"/>
    <x v="9"/>
    <s v="Гулистон МФЙ"/>
    <s v="HAMROYEVA DILBAR SHUKUROVNA"/>
    <s v="40405732360020"/>
    <x v="8"/>
    <n v="0"/>
    <n v="0"/>
    <s v="Жараён"/>
    <s v="Даволаниш"/>
    <s v="Жарроҳлик амалиётисиз даволаниш харажатларини қоплаш"/>
    <n v="20600000"/>
    <s v="08.05.2026"/>
    <s v="Oddiy"/>
    <m/>
    <m/>
    <m/>
    <m/>
    <m/>
    <n v="0"/>
    <m/>
    <m/>
    <m/>
    <m/>
  </r>
  <r>
    <s v="12876690"/>
    <s v="08.05.2026"/>
    <s v="2026-12527311"/>
    <m/>
    <m/>
    <s v="QODIROVA GULBAYOZ ISMATOVNA"/>
    <s v="42612832360027"/>
    <s v="26.12.1983"/>
    <s v="+998907171644"/>
    <s v="Навоий"/>
    <x v="9"/>
    <s v="Гулистон МФЙ"/>
    <s v="HAMROYEVA DILBAR SHUKUROVNA"/>
    <s v="40405732360020"/>
    <x v="8"/>
    <n v="0"/>
    <n v="0"/>
    <s v="Жараён"/>
    <s v="Даволаниш"/>
    <s v="Жарроҳлик амалиётисиз даволаниш харажатларини қоплаш"/>
    <n v="20600000"/>
    <s v="08.05.2026"/>
    <s v="Oddiy"/>
    <m/>
    <m/>
    <m/>
    <m/>
    <m/>
    <n v="0"/>
    <m/>
    <m/>
    <m/>
    <m/>
  </r>
  <r>
    <s v="12730123"/>
    <s v="29.04.2026"/>
    <s v="2026-12343848"/>
    <m/>
    <m/>
    <s v="PRIMOVA FAYRUZA SHERMAT QIZI"/>
    <s v="42301975800018"/>
    <s v="23.01.1997"/>
    <s v="+998975099793"/>
    <s v="Навоий"/>
    <x v="9"/>
    <s v="Гулистон МФЙ"/>
    <s v="HAMROYEVA DILBAR SHUKUROVNA"/>
    <s v="40405732360020"/>
    <x v="7"/>
    <n v="0"/>
    <n v="0"/>
    <s v="Рад"/>
    <s v="Даволаниш"/>
    <s v="Жарроҳлик амалиётисиз даволаниш харажатларини қоплаш"/>
    <n v="0"/>
    <s v="20.05.2026"/>
    <s v="Oddiy"/>
    <m/>
    <m/>
    <m/>
    <m/>
    <m/>
    <n v="0"/>
    <m/>
    <m/>
    <m/>
    <m/>
  </r>
  <r>
    <s v="12116640"/>
    <s v="19.03.2026"/>
    <s v="2026-11602162"/>
    <m/>
    <m/>
    <s v="PO‘LOTOV SUPON QODIROVICH"/>
    <s v="31004645800010"/>
    <s v="10.04.1964"/>
    <s v="+998977979093"/>
    <s v="Навоий"/>
    <x v="9"/>
    <s v="Гулистон МФЙ"/>
    <s v="HAMROYEVA DILBAR SHUKUROVNA"/>
    <s v="40405732360020"/>
    <x v="6"/>
    <n v="0"/>
    <n v="0"/>
    <s v="Рад"/>
    <s v="Озиқ"/>
    <s v="Озиқ-овқат билан боғлиқ харажатларини қоплаш (Озиқ-овқат)"/>
    <n v="0"/>
    <s v="31.03.2026"/>
    <s v="Oddiy"/>
    <m/>
    <m/>
    <m/>
    <m/>
    <m/>
    <n v="0"/>
    <m/>
    <m/>
    <m/>
    <m/>
  </r>
  <r>
    <s v="11974849"/>
    <s v="16.03.2026"/>
    <s v="2026-11436263"/>
    <m/>
    <m/>
    <s v="MURODOV BANIVUR SALIMOVICH"/>
    <s v="32509822360064"/>
    <s v="25.09.1982"/>
    <s v="+998939880334"/>
    <s v="Навоий"/>
    <x v="9"/>
    <s v="Шайхон МФЙ"/>
    <s v="HAMROYEVA DILBAR SHUKUROVNA"/>
    <s v="40405732360020"/>
    <x v="6"/>
    <n v="0"/>
    <n v="0"/>
    <s v="Рад"/>
    <s v="Даволаниш"/>
    <s v="Жарроҳлик амалиётисиз даволаниш харажатларини қоплаш"/>
    <n v="0"/>
    <s v="16.03.2026"/>
    <s v="Oddiy"/>
    <m/>
    <m/>
    <m/>
    <m/>
    <m/>
    <n v="0"/>
    <m/>
    <m/>
    <m/>
    <m/>
  </r>
  <r>
    <s v="11890752"/>
    <s v="12.03.2026"/>
    <s v="2026-11335987"/>
    <m/>
    <m/>
    <s v="TIRKASHEV RAMIZ RAXMONOVICH"/>
    <s v="31903902360040"/>
    <s v="19.03.1990"/>
    <s v="+998979918883"/>
    <s v="Навоий"/>
    <x v="9"/>
    <s v="Тумар МФЙ"/>
    <s v="HAMROYEVA DILBAR SHUKUROVNA"/>
    <s v="40405732360020"/>
    <x v="0"/>
    <n v="0"/>
    <n v="0"/>
    <s v="Рад"/>
    <s v="Жарроҳлик"/>
    <s v="Жарроҳлик амалиёти харажатларини қоплаш"/>
    <n v="0"/>
    <s v="12.03.2026"/>
    <s v="Oddiy"/>
    <m/>
    <m/>
    <m/>
    <m/>
    <m/>
    <n v="0"/>
    <m/>
    <m/>
    <m/>
    <m/>
  </r>
  <r>
    <s v="11862028"/>
    <s v="12.03.2026"/>
    <s v="2026-11302072"/>
    <m/>
    <m/>
    <s v="YUSUPOVA MATLUBA TOYIROVNA"/>
    <s v="42302902360010"/>
    <s v="23.02.1990"/>
    <s v="+998931452329"/>
    <s v="Навоий"/>
    <x v="9"/>
    <s v="Гулистон МФЙ"/>
    <s v="HAMROYEVA DILBAR SHUKUROVNA"/>
    <s v="40405732360020"/>
    <x v="6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782961"/>
    <s v="10.03.2026"/>
    <s v="2026-11208029"/>
    <m/>
    <m/>
    <s v="PULATOVA GULYOR AKBAROVNA"/>
    <s v="41805842360032"/>
    <s v="18.05.1984"/>
    <s v="+998887971661"/>
    <s v="Навоий"/>
    <x v="9"/>
    <s v="Гулистон МФЙ"/>
    <s v="HAMROYEVA DILBAR SHUKUROVNA"/>
    <s v="4040573236002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7:43:36"/>
    <n v="0"/>
    <n v="412000"/>
    <n v="46091.738611111112"/>
    <m/>
    <n v="108893"/>
  </r>
  <r>
    <s v="11782534"/>
    <s v="10.03.2026"/>
    <s v="2026-11207568"/>
    <m/>
    <m/>
    <s v="TOSHEVA GULANDON BOBOKULOVNA"/>
    <s v="42606822360018"/>
    <s v="26.06.1982"/>
    <s v="+998905013370"/>
    <s v="Навоий"/>
    <x v="9"/>
    <s v="Гулистон МФЙ"/>
    <s v="HAMROYEVA DILBAR SHUKUROVNA"/>
    <s v="4040573236002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50:04"/>
    <n v="0"/>
    <n v="412000"/>
    <n v="46092.409768518519"/>
    <m/>
    <n v="108897"/>
  </r>
  <r>
    <s v="11782413"/>
    <s v="10.03.2026"/>
    <s v="2026-11207421"/>
    <m/>
    <m/>
    <s v="NAMOZOVA MOHIDIL QAYIMOVNA"/>
    <s v="41702852360147"/>
    <s v="17.02.1985"/>
    <s v="+998873102109"/>
    <s v="Навоий"/>
    <x v="9"/>
    <s v="Гулистон МФЙ"/>
    <s v="HAMROYEVA DILBAR SHUKUROVNA"/>
    <s v="4040573236002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10:59"/>
    <n v="0"/>
    <n v="412000"/>
    <n v="46092.382627314815"/>
    <m/>
    <n v="109532"/>
  </r>
  <r>
    <s v="11781527"/>
    <s v="10.03.2026"/>
    <s v="2026-11206446"/>
    <m/>
    <m/>
    <s v="QOZOQOVA XADICHA YUSUPOVNA"/>
    <s v="40906732360028"/>
    <s v="09.06.1973"/>
    <s v="+998882283334"/>
    <s v="Навоий"/>
    <x v="9"/>
    <s v="Гулистон МФЙ"/>
    <s v="HAMROYEVA DILBAR SHUKUROVNA"/>
    <s v="4040573236002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7:32:36"/>
    <n v="0"/>
    <n v="412000"/>
    <n v="46091.73097222222"/>
    <m/>
    <n v="108900"/>
  </r>
  <r>
    <s v="11760029"/>
    <s v="10.03.2026"/>
    <s v="2026-11182046"/>
    <m/>
    <m/>
    <s v="JURAQULOV BURHON CHO‘LIYEVICH"/>
    <s v="30801852360068"/>
    <s v="08.01.1985"/>
    <s v="+998973684994"/>
    <s v="Навоий"/>
    <x v="9"/>
    <s v="Гулистон МФЙ"/>
    <s v="HAMROYEVA DILBAR SHUKUROVNA"/>
    <s v="4040573236002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7:44:20"/>
    <n v="0"/>
    <n v="412000"/>
    <n v="46091.739120370374"/>
    <m/>
    <n v="108905"/>
  </r>
  <r>
    <s v="11613559"/>
    <s v="04.03.2026"/>
    <s v="2026-11002415"/>
    <m/>
    <m/>
    <s v="PARDAYEVA MOHINUR SHAHOBIDDIN QIZI"/>
    <s v="60404035800019"/>
    <s v="04.04.2003"/>
    <s v="+998973657222"/>
    <s v="Навоий"/>
    <x v="9"/>
    <s v="Гулистон МФЙ"/>
    <s v="HAMROYEVA DILBAR SHUKUROVNA"/>
    <s v="4040573236002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49:40"/>
    <n v="0"/>
    <n v="412000"/>
    <n v="46092.409490740742"/>
    <m/>
    <n v="108910"/>
  </r>
  <r>
    <s v="11473041"/>
    <s v="26.02.2026"/>
    <s v="2026-10836507"/>
    <m/>
    <m/>
    <s v="CHO`LIYEV BOBIR BURHON O`G`LI"/>
    <s v="51306215800018"/>
    <s v="13.06.2021"/>
    <s v="+998973684994"/>
    <s v="Навоий"/>
    <x v="9"/>
    <s v="Гулистон МФЙ"/>
    <s v="HAMROYEVA DILBAR SHUKUROVNA"/>
    <s v="40405732360020"/>
    <x v="6"/>
    <n v="0"/>
    <n v="0"/>
    <s v="Рад"/>
    <s v="Жарроҳлик"/>
    <s v="Жарроҳлик амалиёти харажатларини қоплаш"/>
    <n v="0"/>
    <s v="26.02.2026"/>
    <s v="Oddiy"/>
    <m/>
    <m/>
    <m/>
    <m/>
    <m/>
    <n v="0"/>
    <m/>
    <m/>
    <m/>
    <m/>
  </r>
  <r>
    <s v="11470829"/>
    <s v="26.02.2026"/>
    <s v="2026-10833889"/>
    <m/>
    <m/>
    <s v="NUSRATOV SHAHRAMBEK FURQATOVICH"/>
    <s v="51501075800039"/>
    <s v="15.01.2007"/>
    <s v="+998906209576"/>
    <s v="Навоий"/>
    <x v="9"/>
    <s v="Гулистон МФЙ"/>
    <s v="HAMROYEVA DILBAR SHUKUROVNA"/>
    <s v="40405732360020"/>
    <x v="0"/>
    <n v="0"/>
    <n v="0"/>
    <s v="Рад"/>
    <s v="Жарроҳлик"/>
    <s v="Жарроҳлик амалиёти харажатларини қоплаш"/>
    <n v="0"/>
    <s v="26.02.2026"/>
    <s v="Oddiy"/>
    <m/>
    <m/>
    <m/>
    <m/>
    <m/>
    <n v="0"/>
    <m/>
    <m/>
    <m/>
    <m/>
  </r>
  <r>
    <s v="11450794"/>
    <s v="26.02.2026"/>
    <s v="2026-10810702"/>
    <m/>
    <m/>
    <s v="NORALIYEV ANVAR NORBOYEVICH"/>
    <s v="32906775760011"/>
    <s v="29.06.1977"/>
    <s v="+998885586226"/>
    <s v="Навоий"/>
    <x v="9"/>
    <s v="Гулистон МФЙ"/>
    <s v="HAMROYEVA DILBAR SHUKUROVNA"/>
    <s v="40405732360020"/>
    <x v="6"/>
    <n v="0"/>
    <n v="0"/>
    <s v="Рад"/>
    <s v="Даволаниш"/>
    <s v="Жарроҳлик амалиётисиз даволаниш харажатларини қоплаш"/>
    <n v="0"/>
    <s v="26.02.2026"/>
    <s v="Oddiy"/>
    <m/>
    <m/>
    <m/>
    <m/>
    <m/>
    <n v="0"/>
    <m/>
    <m/>
    <m/>
    <m/>
  </r>
  <r>
    <s v="11079026"/>
    <s v="05.02.2026"/>
    <s v="2026-10362388"/>
    <m/>
    <m/>
    <s v="HAYITOVA SAYYORA NURMUROD QIZI"/>
    <s v="41105975800015"/>
    <s v="11.05.1997"/>
    <s v="+998888320900"/>
    <s v="Навоий"/>
    <x v="9"/>
    <s v="Гулистон МФЙ"/>
    <s v="HAMROYEVA DILBAR SHUKUROVNA"/>
    <s v="40405732360020"/>
    <x v="0"/>
    <n v="0"/>
    <n v="0"/>
    <s v="Рад"/>
    <s v="Даволаниш"/>
    <s v="Жарроҳлик амалиётисиз даволаниш харажатларини қоплаш"/>
    <n v="0"/>
    <s v="05.02.2026"/>
    <s v="Oddiy"/>
    <m/>
    <m/>
    <m/>
    <m/>
    <m/>
    <n v="0"/>
    <m/>
    <m/>
    <m/>
    <m/>
  </r>
  <r>
    <s v="11032516"/>
    <s v="03.02.2026"/>
    <s v="2026-10305632"/>
    <s v="QURBONOV ABROR ASROROVICH"/>
    <s v="32312912360055"/>
    <s v="ASROROVA SHAHZODA ABROR QIZI"/>
    <s v="60312205800034"/>
    <s v="03.12.2020"/>
    <s v="+998973235115"/>
    <s v="Навоий"/>
    <x v="9"/>
    <s v="Гулистон МФЙ"/>
    <s v="HAMROYEVA DILBAR SHUKUROVNA"/>
    <s v="40405732360020"/>
    <x v="0"/>
    <n v="0"/>
    <n v="0"/>
    <s v="Рад"/>
    <s v="Жарроҳлик"/>
    <s v="Жарроҳлик амалиёти харажатларини қоплаш"/>
    <n v="0"/>
    <s v="06.02.2026"/>
    <s v="Oddiy"/>
    <m/>
    <m/>
    <m/>
    <m/>
    <m/>
    <n v="0"/>
    <m/>
    <m/>
    <m/>
    <m/>
  </r>
  <r>
    <s v="11005358"/>
    <s v="02.02.2026"/>
    <s v="2026-10273954"/>
    <m/>
    <m/>
    <s v="BOZOROVA BAXRIYA XASANOVNA"/>
    <s v="41712832360032"/>
    <s v="17.12.1983"/>
    <s v="+998978288822"/>
    <s v="Навоий"/>
    <x v="9"/>
    <s v="Гулистон МФЙ"/>
    <s v="HAMROYEVA DILBAR SHUKUROVNA"/>
    <s v="40405732360020"/>
    <x v="6"/>
    <n v="0"/>
    <n v="0"/>
    <s v="Рад"/>
    <s v="Даволаниш"/>
    <s v="Жарроҳлик амалиётисиз даволаниш харажатларини қоплаш"/>
    <n v="0"/>
    <s v="02.02.2026"/>
    <s v="Oddiy"/>
    <m/>
    <m/>
    <m/>
    <m/>
    <m/>
    <n v="0"/>
    <m/>
    <m/>
    <m/>
    <m/>
  </r>
  <r>
    <s v="10998438"/>
    <s v="02.02.2026"/>
    <s v="2026-10266136"/>
    <m/>
    <m/>
    <s v="TOXIROVA AZIZABONU SHAXOBIDDIN QIZI"/>
    <s v="60602065800016"/>
    <s v="06.02.2006"/>
    <s v="+998907398887"/>
    <s v="Навоий"/>
    <x v="9"/>
    <s v="Гулистон МФЙ"/>
    <s v="HAMROYEVA DILBAR SHUKUROVNA"/>
    <s v="40405732360020"/>
    <x v="0"/>
    <n v="0"/>
    <n v="0"/>
    <s v="Рад"/>
    <s v="Даволаниш"/>
    <s v="Жарроҳлик амалиётисиз даволаниш харажатларини қоплаш"/>
    <n v="0"/>
    <s v="02.02.2026"/>
    <s v="Oddiy"/>
    <m/>
    <m/>
    <m/>
    <m/>
    <m/>
    <n v="0"/>
    <m/>
    <m/>
    <m/>
    <m/>
  </r>
  <r>
    <s v="10907119"/>
    <s v="23.01.2026"/>
    <s v="2026-10153403"/>
    <m/>
    <m/>
    <s v="NARZIYEVA XANIFA ABDIHAMITOVNA"/>
    <s v="41503762360043"/>
    <s v="15.03.1976"/>
    <s v="+998918550606"/>
    <s v="Навоий"/>
    <x v="9"/>
    <s v="Гулистон МФЙ"/>
    <s v="HAMROYEVA DILBAR SHUKUROVNA"/>
    <s v="40405732360020"/>
    <x v="0"/>
    <n v="0"/>
    <n v="0"/>
    <s v="Рад"/>
    <s v="Даволаниш"/>
    <s v="Жарроҳлик амалиётисиз даволаниш харажатларини қоплаш"/>
    <n v="0"/>
    <s v="23.01.2026"/>
    <s v="Oddiy"/>
    <m/>
    <m/>
    <m/>
    <m/>
    <m/>
    <n v="0"/>
    <m/>
    <m/>
    <m/>
    <m/>
  </r>
  <r>
    <s v="10691604"/>
    <s v="08.01.2026"/>
    <s v="2026-09896413"/>
    <m/>
    <m/>
    <s v="SHUKRILLAYEV NIZOMIDDIN NEMATOVICH"/>
    <s v="31201772360020"/>
    <s v="12.01.1977"/>
    <s v="+998942593443"/>
    <s v="Навоий"/>
    <x v="9"/>
    <s v="Гулистон МФЙ"/>
    <s v="HAMROYEVA DILBAR SHUKUROVNA"/>
    <s v="40405732360020"/>
    <x v="6"/>
    <n v="0"/>
    <n v="0"/>
    <s v="Рад"/>
    <s v="Даволаниш"/>
    <s v="Жарроҳлик амалиётисиз даволаниш харажатларини қоплаш"/>
    <n v="0"/>
    <s v="08.01.2026"/>
    <s v="Oddiy"/>
    <m/>
    <m/>
    <m/>
    <m/>
    <m/>
    <n v="0"/>
    <m/>
    <m/>
    <m/>
    <m/>
  </r>
  <r>
    <s v="13132317"/>
    <s v="02.06.2026"/>
    <s v="2026-12868713"/>
    <m/>
    <m/>
    <s v="IZBOSAROVA MEXRINISO RAXMATOVNA"/>
    <s v="41102765800017"/>
    <s v="11.02.1976"/>
    <s v="+998972382883"/>
    <s v="Навоий"/>
    <x v="9"/>
    <s v="Мармаробод МФЙ"/>
    <s v="TO‘XTAYEVA GULASAL NAJMIDDIN QIZI"/>
    <s v="61402025800019"/>
    <x v="8"/>
    <n v="0"/>
    <n v="0"/>
    <s v="Жараён"/>
    <s v="Даволаниш"/>
    <s v="Жарроҳлик амалиётисиз даволаниш харажатларини қоплаш"/>
    <n v="20600000"/>
    <s v="02.06.2026"/>
    <s v="Oddiy"/>
    <m/>
    <m/>
    <m/>
    <m/>
    <m/>
    <n v="0"/>
    <m/>
    <m/>
    <m/>
    <m/>
  </r>
  <r>
    <s v="13132198"/>
    <s v="02.06.2026"/>
    <s v="2026-12868567"/>
    <m/>
    <m/>
    <s v="EGAMBERDIYEVA CHAROS FAZLIDDIN QIZI"/>
    <s v="60908055800027"/>
    <s v="09.08.2005"/>
    <s v="+998972382883"/>
    <s v="Навоий"/>
    <x v="9"/>
    <s v="Мармаробод МФЙ"/>
    <s v="TO‘XTAYEVA GULASAL NAJMIDDIN QIZI"/>
    <s v="61402025800019"/>
    <x v="8"/>
    <n v="0"/>
    <n v="0"/>
    <s v="Жараён"/>
    <s v="Даволаниш"/>
    <s v="Жарроҳлик амалиётисиз даволаниш харажатларини қоплаш"/>
    <n v="20600000"/>
    <s v="02.06.2026"/>
    <s v="Oddiy"/>
    <m/>
    <m/>
    <m/>
    <m/>
    <m/>
    <n v="0"/>
    <m/>
    <m/>
    <m/>
    <m/>
  </r>
  <r>
    <s v="12972275"/>
    <s v="18.05.2026"/>
    <s v="2026-12654273"/>
    <m/>
    <m/>
    <s v="HUSAYNOVA NILUFAR RAUF QIZI"/>
    <s v="40304955800017"/>
    <s v="03.04.1995"/>
    <s v="+998918543100"/>
    <s v="Навоий"/>
    <x v="9"/>
    <s v="Мармаробод МФЙ"/>
    <s v="TO‘XTAYEVA GULASAL NAJMIDDIN QIZI"/>
    <s v="61402025800019"/>
    <x v="8"/>
    <n v="0"/>
    <n v="0"/>
    <s v="Жараён"/>
    <s v="Даволаниш"/>
    <s v="Жарроҳлик амалиётисиз даволаниш харажатларини қоплаш"/>
    <n v="20600000"/>
    <s v="18.05.2026"/>
    <s v="Oddiy"/>
    <m/>
    <m/>
    <m/>
    <m/>
    <m/>
    <n v="0"/>
    <m/>
    <m/>
    <m/>
    <m/>
  </r>
  <r>
    <s v="12963310"/>
    <s v="15.05.2026"/>
    <s v="2026-12642069"/>
    <m/>
    <m/>
    <s v="XOTAMOV YUSUF XAMDAMOVICH"/>
    <s v="32704842360058"/>
    <s v="27.04.1984"/>
    <s v="+998885598404"/>
    <s v="Навоий"/>
    <x v="9"/>
    <s v="Мармаробод МФЙ"/>
    <s v="TO‘XTAYEVA GULASAL NAJMIDDIN QIZI"/>
    <s v="61402025800019"/>
    <x v="4"/>
    <n v="0"/>
    <n v="0"/>
    <s v="Жараён"/>
    <s v="Кийим"/>
    <s v="Кийим-кечак ва бошқа энг зарур товарлар билан боғлиқ харажатларини қоплаш (Кийим-кечак)"/>
    <n v="2060000"/>
    <s v="15.05.2026"/>
    <s v="Oddiy"/>
    <m/>
    <m/>
    <m/>
    <m/>
    <m/>
    <n v="0"/>
    <m/>
    <m/>
    <m/>
    <n v="195486"/>
  </r>
  <r>
    <s v="12880502"/>
    <s v="08.05.2026"/>
    <s v="2026-12532094"/>
    <s v="QODIROVA SABOAT HAMROYEVNA"/>
    <s v="41605632360017"/>
    <s v="ЗАРИПОВ ШАРИФЖОН СУХРОБ ЎҒЛИ"/>
    <s v="51912125800022"/>
    <s v="19.12.2012"/>
    <s v="+998913366305"/>
    <s v="Навоий"/>
    <x v="9"/>
    <s v="Мармаробод МФЙ"/>
    <s v="TO‘XTAYEVA GULASAL NAJMIDDIN QIZI"/>
    <s v="61402025800019"/>
    <x v="7"/>
    <n v="0"/>
    <n v="0"/>
    <s v="Рад"/>
    <s v="Даволаниш"/>
    <s v="Жарроҳлик амалиётисиз даволаниш харажатларини қоплаш"/>
    <n v="0"/>
    <s v="08.06.2026"/>
    <s v="Oddiy"/>
    <m/>
    <m/>
    <m/>
    <m/>
    <m/>
    <n v="0"/>
    <m/>
    <m/>
    <m/>
    <m/>
  </r>
  <r>
    <s v="12864144"/>
    <s v="07.05.2026"/>
    <s v="2026-12510649"/>
    <m/>
    <m/>
    <s v="HUSAYNOVA NILUFAR RAUF QIZI"/>
    <s v="40304955800017"/>
    <s v="03.04.1995"/>
    <s v="+998918543100"/>
    <s v="Навоий"/>
    <x v="9"/>
    <s v="Мармаробод МФЙ"/>
    <s v="TO‘XTAYEVA GULASAL NAJMIDDIN QIZI"/>
    <s v="61402025800019"/>
    <x v="0"/>
    <n v="0"/>
    <n v="0"/>
    <s v="Рад"/>
    <s v="Даволаниш"/>
    <s v="Жарроҳлик амалиётисиз даволаниш харажатларини қоплаш"/>
    <n v="0"/>
    <s v="12.05.2026"/>
    <s v="Oddiy"/>
    <m/>
    <m/>
    <m/>
    <m/>
    <m/>
    <n v="0"/>
    <m/>
    <m/>
    <m/>
    <m/>
  </r>
  <r>
    <s v="12863644"/>
    <s v="07.05.2026"/>
    <s v="2026-12510023"/>
    <m/>
    <m/>
    <s v="SHODIYEVA GULCHIN JO‘RAQULOVNA"/>
    <s v="41311915800010"/>
    <s v="13.11.1991"/>
    <s v="+998931040767"/>
    <s v="Навоий"/>
    <x v="9"/>
    <s v="Мармаробод МФЙ"/>
    <s v="TO‘XTAYEVA GULASAL NAJMIDDIN QIZI"/>
    <s v="6140202580001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7.05.2026"/>
    <s v="Oddiy"/>
    <m/>
    <m/>
    <m/>
    <m/>
    <m/>
    <n v="0"/>
    <m/>
    <m/>
    <m/>
    <m/>
  </r>
  <r>
    <s v="12826281"/>
    <s v="05.05.2026"/>
    <s v="2026-12463235"/>
    <m/>
    <m/>
    <s v="PARDAYEVA MOHINUR ABDURASULOVNA"/>
    <s v="41306902360019"/>
    <s v="13.06.1990"/>
    <s v="+998335171561"/>
    <s v="Навоий"/>
    <x v="9"/>
    <s v="Мармаробод МФЙ"/>
    <s v="TO‘XTAYEVA GULASAL NAJMIDDIN QIZI"/>
    <s v="61402025800019"/>
    <x v="4"/>
    <n v="0"/>
    <n v="0"/>
    <s v="Жараён"/>
    <s v="Жарроҳлик"/>
    <s v="Жарроҳлик амалиёти харажатларини қоплаш"/>
    <n v="4120000000"/>
    <s v="12.05.2026"/>
    <s v="Oddiy"/>
    <m/>
    <m/>
    <m/>
    <m/>
    <m/>
    <n v="0"/>
    <m/>
    <m/>
    <m/>
    <n v="302493"/>
  </r>
  <r>
    <s v="12826163"/>
    <s v="05.05.2026"/>
    <s v="2026-12463100"/>
    <m/>
    <m/>
    <s v="HOJIYEVA FARIDA IXTIYOREVNA"/>
    <s v="42908882360033"/>
    <s v="29.08.1988"/>
    <s v="+998880106633"/>
    <s v="Навоий"/>
    <x v="9"/>
    <s v="Мармаробод МФЙ"/>
    <s v="TO‘XTAYEVA GULASAL NAJMIDDIN QIZI"/>
    <s v="61402025800019"/>
    <x v="8"/>
    <n v="0"/>
    <n v="0"/>
    <s v="Жараён"/>
    <s v="Даволаниш"/>
    <s v="Жарроҳлик амалиётисиз даволаниш харажатларини қоплаш"/>
    <n v="20600000"/>
    <s v="06.05.2026"/>
    <s v="Oddiy"/>
    <m/>
    <m/>
    <m/>
    <m/>
    <m/>
    <n v="0"/>
    <m/>
    <m/>
    <m/>
    <m/>
  </r>
  <r>
    <s v="12765676"/>
    <s v="01.05.2026"/>
    <s v="2026-12389669"/>
    <m/>
    <m/>
    <s v="ORTIQOVA SHABON TURSUNOVNA"/>
    <s v="42411665800016"/>
    <s v="24.11.1966"/>
    <s v="+998889789192"/>
    <s v="Навоий"/>
    <x v="9"/>
    <s v="Мармаробод МФЙ"/>
    <s v="TO‘XTAYEVA GULASAL NAJMIDDIN QIZI"/>
    <s v="61402025800019"/>
    <x v="4"/>
    <n v="0"/>
    <n v="0"/>
    <s v="Жараён"/>
    <s v="Даволаниш"/>
    <s v="Жарроҳлик амалиётисиз даволаниш харажатларини қоплаш"/>
    <n v="20600000"/>
    <s v="06.05.2026"/>
    <s v="Oddiy"/>
    <m/>
    <m/>
    <m/>
    <m/>
    <m/>
    <n v="0"/>
    <m/>
    <m/>
    <m/>
    <n v="684461"/>
  </r>
  <r>
    <s v="12683861"/>
    <s v="24.04.2026"/>
    <s v="2026-12283914"/>
    <m/>
    <m/>
    <s v="RAXMATOVA DILSHODA XASANOVNA"/>
    <s v="41712892360041"/>
    <s v="17.12.1989"/>
    <s v="+998931065617"/>
    <s v="Навоий"/>
    <x v="9"/>
    <s v="Мармаробод МФЙ"/>
    <s v="TO‘XTAYEVA GULASAL NAJMIDDIN QIZI"/>
    <s v="61402025800019"/>
    <x v="8"/>
    <n v="0"/>
    <n v="0"/>
    <s v="Жараён"/>
    <s v="Даволаниш"/>
    <s v="Жарроҳлик амалиётисиз даволаниш харажатларини қоплаш"/>
    <n v="20600000"/>
    <s v="06.05.2026"/>
    <s v="Oddiy"/>
    <m/>
    <m/>
    <m/>
    <m/>
    <m/>
    <n v="0"/>
    <m/>
    <m/>
    <m/>
    <m/>
  </r>
  <r>
    <s v="12613949"/>
    <s v="17.04.2026"/>
    <s v="2026-12195595"/>
    <m/>
    <m/>
    <s v="BAHRIDDINOV SIROJIDDIN ZAYNIDDINOVICH"/>
    <s v="31407902360023"/>
    <s v="14.07.1990"/>
    <s v="+998973201842"/>
    <s v="Навоий"/>
    <x v="9"/>
    <s v="Мармаробод МФЙ"/>
    <s v="TO‘XTAYEVA GULASAL NAJMIDDIN QIZI"/>
    <s v="61402025800019"/>
    <x v="6"/>
    <n v="0"/>
    <n v="0"/>
    <s v="Рад"/>
    <s v="Даволаниш"/>
    <s v="Жарроҳлик амалиётисиз даволаниш харажатларини қоплаш"/>
    <n v="0"/>
    <s v="17.04.2026"/>
    <s v="Oddiy"/>
    <m/>
    <m/>
    <m/>
    <m/>
    <m/>
    <n v="0"/>
    <m/>
    <m/>
    <m/>
    <m/>
  </r>
  <r>
    <s v="12496767"/>
    <s v="08.04.2026"/>
    <s v="2026-12054824"/>
    <m/>
    <m/>
    <s v="ТУРСУНМУРОДОВА ҚАЛБИНУР РЎЗИМУРОДОВНА"/>
    <s v="52805125800019"/>
    <s v="28.05.2012"/>
    <s v="+998887375155"/>
    <s v="Навоий"/>
    <x v="9"/>
    <s v="Мармаробод МФЙ"/>
    <s v="TO‘XTAYEVA GULASAL NAJMIDDIN QIZI"/>
    <s v="61402025800019"/>
    <x v="7"/>
    <n v="0"/>
    <n v="0"/>
    <s v="Рад"/>
    <s v="Даволаниш"/>
    <s v="Жарроҳлик амалиётисиз даволаниш харажатларини қоплаш"/>
    <n v="0"/>
    <s v="08.06.2026"/>
    <s v="Oddiy"/>
    <m/>
    <m/>
    <m/>
    <m/>
    <m/>
    <n v="0"/>
    <m/>
    <m/>
    <m/>
    <m/>
  </r>
  <r>
    <s v="12496592"/>
    <s v="08.04.2026"/>
    <s v="2026-12054600"/>
    <m/>
    <m/>
    <s v="OLIMOVA RUSHANO ERKINOVNA"/>
    <s v="41401872360013"/>
    <s v="14.01.1987"/>
    <s v="+998887375155"/>
    <s v="Навоий"/>
    <x v="9"/>
    <s v="Мармаробод МФЙ"/>
    <s v="TO‘XTAYEVA GULASAL NAJMIDDIN QIZI"/>
    <s v="61402025800019"/>
    <x v="0"/>
    <n v="0"/>
    <n v="0"/>
    <s v="Рад"/>
    <s v="Даволаниш"/>
    <s v="Жарроҳлик амалиётисиз даволаниш харажатларини қоплаш"/>
    <n v="0"/>
    <s v="08.04.2026"/>
    <s v="Oddiy"/>
    <m/>
    <m/>
    <m/>
    <m/>
    <m/>
    <n v="0"/>
    <m/>
    <m/>
    <m/>
    <m/>
  </r>
  <r>
    <s v="12468086"/>
    <s v="07.04.2026"/>
    <s v="2026-12020234"/>
    <m/>
    <m/>
    <s v="ORTIQOVA FOTIMA MURODOVNA"/>
    <s v="40105882360100"/>
    <s v="01.05.1988"/>
    <s v="+998919863394"/>
    <s v="Навоий"/>
    <x v="9"/>
    <s v="Мармаробод МФЙ"/>
    <s v="TO‘XTAYEVA GULASAL NAJMIDDIN QIZI"/>
    <s v="61402025800019"/>
    <x v="5"/>
    <n v="0"/>
    <n v="0"/>
    <s v="Қарор"/>
    <s v="Даволаниш"/>
    <s v="Жарроҳлик амалиётисиз даволаниш харажатларини қоплаш"/>
    <n v="20600000"/>
    <s v="07.04.2026"/>
    <s v="Oddiy"/>
    <s v="18.06.2026"/>
    <s v="????? ????????"/>
    <n v="9136364"/>
    <s v="Ha"/>
    <d v="2026-06-18T12:44:34"/>
    <n v="0"/>
    <n v="9136364"/>
    <n v="46191.530949074076"/>
    <m/>
    <n v="189340"/>
  </r>
  <r>
    <s v="12076234"/>
    <s v="18.03.2026"/>
    <s v="2026-11552966"/>
    <m/>
    <m/>
    <s v="KARIMOVA ROHAT HUSENOVNA"/>
    <s v="41311785800017"/>
    <s v="13.11.1978"/>
    <s v="+998770427243"/>
    <s v="Навоий"/>
    <x v="9"/>
    <s v="Мармаробод МФЙ"/>
    <s v="TO‘XTAYEVA GULASAL NAJMIDDIN QIZI"/>
    <s v="61402025800019"/>
    <x v="0"/>
    <n v="0"/>
    <n v="0"/>
    <s v="Рад"/>
    <s v="Озиқ"/>
    <s v="Озиқ-овқат билан боғлиқ харажатларини қоплаш (Озиқ-овқат)"/>
    <n v="0"/>
    <s v="02.04.2026"/>
    <s v="Oddiy"/>
    <m/>
    <m/>
    <m/>
    <m/>
    <m/>
    <n v="0"/>
    <m/>
    <m/>
    <m/>
    <m/>
  </r>
  <r>
    <s v="11864282"/>
    <s v="12.03.2026"/>
    <s v="2026-11304610"/>
    <m/>
    <m/>
    <s v="OTAYEVA HUSNIGUL HOMIDOVNA"/>
    <s v="40902912360031"/>
    <s v="09.02.1991"/>
    <s v="+998973285554"/>
    <s v="Навоий"/>
    <x v="9"/>
    <s v="Мармаробод МФЙ"/>
    <s v="TO‘XTAYEVA GULASAL NAJMIDDIN QIZI"/>
    <s v="61402025800019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07.06.2026"/>
    <s v="Oddiy"/>
    <s v="06.04.2026"/>
    <m/>
    <n v="2060000"/>
    <m/>
    <d v="2026-04-06T11:32:03"/>
    <n v="0"/>
    <n v="2060000"/>
    <n v="46118.480590277781"/>
    <m/>
    <n v="134989"/>
  </r>
  <r>
    <s v="11832385"/>
    <s v="11.03.2026"/>
    <s v="2026-11267423"/>
    <m/>
    <m/>
    <s v="OTAYEVA HUSNIGUL HOMIDOVNA"/>
    <s v="40902912360031"/>
    <s v="09.02.1991"/>
    <s v="+998973285554"/>
    <s v="Навоий"/>
    <x v="9"/>
    <s v="Мармаробод МФЙ"/>
    <s v="TO‘XTAYEVA GULASAL NAJMIDDIN QIZI"/>
    <s v="6140202580001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3.2026"/>
    <s v="Oddiy"/>
    <m/>
    <m/>
    <m/>
    <m/>
    <m/>
    <n v="0"/>
    <m/>
    <m/>
    <m/>
    <m/>
  </r>
  <r>
    <s v="11829604"/>
    <s v="11.03.2026"/>
    <s v="2026-11263963"/>
    <m/>
    <m/>
    <s v="QODIROVA YULDUZ SAYFIDDINOVNA"/>
    <s v="40412912360026"/>
    <s v="04.12.1991"/>
    <s v="+998883239004"/>
    <s v="Навоий"/>
    <x v="9"/>
    <s v="Мармаробод МФЙ"/>
    <s v="TO‘XTAYEVA GULASAL NAJMIDDIN QIZI"/>
    <s v="61402025800019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7.03.2026"/>
    <m/>
    <n v="412000"/>
    <m/>
    <d v="2026-03-17T10:52:57"/>
    <n v="0"/>
    <n v="412000"/>
    <n v="46098.4534375"/>
    <m/>
    <n v="120900"/>
  </r>
  <r>
    <s v="11591130"/>
    <s v="03.03.2026"/>
    <s v="2026-10975898"/>
    <m/>
    <m/>
    <s v="SOBIROVA GULSARA SOLIBOYEVNA"/>
    <s v="41101822360022"/>
    <s v="11.01.1982"/>
    <s v="+998884469555"/>
    <s v="Навоий"/>
    <x v="9"/>
    <s v="Мармаробод МФЙ"/>
    <s v="TO‘XTAYEVA GULASAL NAJMIDDIN QIZI"/>
    <s v="6140202580001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6.03.2026"/>
    <m/>
    <n v="412000"/>
    <m/>
    <d v="2026-03-06T09:30:41"/>
    <n v="0"/>
    <n v="412000"/>
    <n v="46087.396307870367"/>
    <m/>
    <n v="70375"/>
  </r>
  <r>
    <s v="11590996"/>
    <s v="03.03.2026"/>
    <s v="2026-10975741"/>
    <m/>
    <m/>
    <s v="NISHONOVA SHAHNOZA ODIL QIZI"/>
    <s v="42109975800027"/>
    <s v="21.09.1997"/>
    <s v="+998912507733"/>
    <s v="Навоий"/>
    <x v="9"/>
    <s v="Мармаробод МФЙ"/>
    <s v="TO‘XTAYEVA GULASAL NAJMIDDIN QIZI"/>
    <s v="6140202580001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6.03.2026"/>
    <m/>
    <n v="412000"/>
    <m/>
    <d v="2026-03-06T09:30:52"/>
    <n v="0"/>
    <n v="412000"/>
    <n v="46087.396435185183"/>
    <m/>
    <n v="71785"/>
  </r>
  <r>
    <s v="11590809"/>
    <s v="03.03.2026"/>
    <s v="2026-10975506"/>
    <m/>
    <m/>
    <s v="VOHIDOVA FERUZA SHERALIYEVNA"/>
    <s v="40109872360042"/>
    <s v="01.09.1987"/>
    <s v="+998975589559"/>
    <s v="Навоий"/>
    <x v="9"/>
    <s v="Мармаробод МФЙ"/>
    <s v="TO‘XTAYEVA GULASAL NAJMIDDIN QIZI"/>
    <s v="6140202580001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6.03.2026"/>
    <m/>
    <n v="412000"/>
    <m/>
    <d v="2026-03-06T09:30:22"/>
    <n v="0"/>
    <n v="412000"/>
    <n v="46087.396087962959"/>
    <m/>
    <n v="71787"/>
  </r>
  <r>
    <s v="11590703"/>
    <s v="03.03.2026"/>
    <s v="2026-10975388"/>
    <m/>
    <m/>
    <s v="G‘AFFUROVA NIGORA ILHOM QIZI"/>
    <s v="42812945800036"/>
    <s v="28.12.1994"/>
    <s v="+998973799100"/>
    <s v="Навоий"/>
    <x v="9"/>
    <s v="Мармаробод МФЙ"/>
    <s v="TO‘XTAYEVA GULASAL NAJMIDDIN QIZI"/>
    <s v="6140202580001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6.03.2026"/>
    <m/>
    <n v="412000"/>
    <m/>
    <d v="2026-03-06T09:30:09"/>
    <n v="0"/>
    <n v="412000"/>
    <n v="46087.395937499998"/>
    <m/>
    <n v="71789"/>
  </r>
  <r>
    <s v="11590530"/>
    <s v="03.03.2026"/>
    <s v="2026-10975189"/>
    <m/>
    <m/>
    <s v="KARIMOVA MUNIRA JO‘RAKULOVNA"/>
    <s v="42804892360068"/>
    <s v="28.04.1989"/>
    <s v="+998976685659"/>
    <s v="Навоий"/>
    <x v="9"/>
    <s v="Мармаробод МФЙ"/>
    <s v="TO‘XTAYEVA GULASAL NAJMIDDIN QIZI"/>
    <s v="6140202580001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6.03.2026"/>
    <m/>
    <n v="412000"/>
    <m/>
    <d v="2026-03-06T09:29:58"/>
    <n v="0"/>
    <n v="412000"/>
    <n v="46087.395810185182"/>
    <m/>
    <n v="71791"/>
  </r>
  <r>
    <s v="11440964"/>
    <s v="25.02.2026"/>
    <s v="2026-10798540"/>
    <m/>
    <m/>
    <s v="ESONOV UYGUN RO‘ZIQULOVICH"/>
    <s v="31001712360019"/>
    <s v="10.01.1971"/>
    <s v="+998972971973"/>
    <s v="Навоий"/>
    <x v="9"/>
    <s v="Мармаробод МФЙ"/>
    <s v="TO‘XTAYEVA GULASAL NAJMIDDIN QIZI"/>
    <s v="61402025800019"/>
    <x v="6"/>
    <n v="0"/>
    <n v="0"/>
    <s v="Рад"/>
    <s v="Жарроҳлик"/>
    <s v="Жарроҳлик амалиёти харажатларини қоплаш"/>
    <n v="0"/>
    <s v="25.02.2026"/>
    <s v="Oddiy"/>
    <m/>
    <m/>
    <m/>
    <m/>
    <m/>
    <n v="0"/>
    <m/>
    <m/>
    <m/>
    <m/>
  </r>
  <r>
    <s v="11250919"/>
    <s v="17.02.2026"/>
    <s v="2026-10563757"/>
    <m/>
    <m/>
    <s v="BOZOROV KAROMAT XOJIYEVICH"/>
    <s v="31108642360028"/>
    <s v="11.08.1964"/>
    <s v="+998918543100"/>
    <s v="Навоий"/>
    <x v="9"/>
    <s v="Мармаробод МФЙ"/>
    <s v="TO‘XTAYEVA GULASAL NAJMIDDIN QIZI"/>
    <s v="61402025800019"/>
    <x v="0"/>
    <n v="0"/>
    <n v="0"/>
    <s v="Рад"/>
    <s v="Даволаниш"/>
    <s v="Жарроҳлик амалиётисиз даволаниш харажатларини қоплаш"/>
    <n v="0"/>
    <s v="17.02.2026"/>
    <s v="Oddiy"/>
    <m/>
    <m/>
    <m/>
    <m/>
    <m/>
    <n v="0"/>
    <m/>
    <m/>
    <m/>
    <m/>
  </r>
  <r>
    <s v="11084317"/>
    <s v="06.02.2026"/>
    <s v="2026-10369094"/>
    <m/>
    <m/>
    <s v="XOTAMOV YUSUF XAMDAMOVICH"/>
    <s v="32704842360058"/>
    <s v="27.04.1984"/>
    <s v="+998885598404"/>
    <s v="Навоий"/>
    <x v="9"/>
    <s v="Мармаробод МФЙ"/>
    <s v="TO‘XTAYEVA GULASAL NAJMIDDIN QIZI"/>
    <s v="61402025800019"/>
    <x v="0"/>
    <n v="0"/>
    <n v="0"/>
    <s v="Рад"/>
    <s v="Озиқ"/>
    <s v="Озиқ-овқат билан боғлиқ харажатларини қоплаш (Озиқ-овқат)"/>
    <n v="0"/>
    <s v="10.02.2026"/>
    <s v="Oddiy"/>
    <m/>
    <m/>
    <m/>
    <m/>
    <m/>
    <n v="0"/>
    <m/>
    <m/>
    <m/>
    <m/>
  </r>
  <r>
    <s v="13188348"/>
    <s v="04.06.2026"/>
    <s v="2026-12940767"/>
    <m/>
    <m/>
    <s v="SAPAROVA XILOLA TOIROVNA"/>
    <s v="41609762340017"/>
    <s v="16.09.1976"/>
    <s v="+998973122272"/>
    <s v="Навоий"/>
    <x v="3"/>
    <s v="Пахтаобод МФЙ"/>
    <s v="SADINOV ALISHER ORTIQ O‘G‘LI"/>
    <s v="51804005840030"/>
    <x v="2"/>
    <n v="0"/>
    <n v="1"/>
    <s v="Тўланди"/>
    <s v="Озиқ"/>
    <s v="Озиқ-овқат билан боғлиқ харажатларини қоплаш (Озиқ-овқат)"/>
    <n v="412000"/>
    <s v="05.06.2026"/>
    <s v="Oddiy"/>
    <s v="08.06.2026"/>
    <m/>
    <n v="412000"/>
    <m/>
    <d v="2026-06-08T13:09:33"/>
    <n v="0"/>
    <n v="412000"/>
    <n v="46181.548298611109"/>
    <m/>
    <n v="302263"/>
  </r>
  <r>
    <s v="13187894"/>
    <s v="04.06.2026"/>
    <s v="2026-12940191"/>
    <m/>
    <m/>
    <s v="QUVOTOVA DILDORA ERKINOVNA"/>
    <s v="41405885790016"/>
    <s v="14.05.1988"/>
    <s v="+998701269070"/>
    <s v="Навоий"/>
    <x v="3"/>
    <s v="Пахтаобод МФЙ"/>
    <s v="SADINOV ALISHER ORTIQ O‘G‘LI"/>
    <s v="51804005840030"/>
    <x v="2"/>
    <n v="0"/>
    <n v="1"/>
    <s v="Тўланди"/>
    <s v="Озиқ"/>
    <s v="Озиқ-овқат билан боғлиқ харажатларини қоплаш (Озиқ-овқат)"/>
    <n v="412000"/>
    <s v="05.06.2026"/>
    <s v="Oddiy"/>
    <s v="08.06.2026"/>
    <m/>
    <n v="412000"/>
    <m/>
    <d v="2026-06-08T13:09:23"/>
    <n v="0"/>
    <n v="412000"/>
    <n v="46181.548182870371"/>
    <m/>
    <n v="302264"/>
  </r>
  <r>
    <s v="13187817"/>
    <s v="04.06.2026"/>
    <s v="2026-12940088"/>
    <m/>
    <m/>
    <s v="QUVOTOVA DILDORA ERKINOVNA"/>
    <s v="41405885790016"/>
    <s v="14.05.1988"/>
    <s v="+998701269070"/>
    <s v="Навоий"/>
    <x v="3"/>
    <s v="Пахтаобод МФЙ"/>
    <s v="SADINOV ALISHER ORTIQ O‘G‘LI"/>
    <s v="5180400584003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5.06.2026"/>
    <s v="Oddiy"/>
    <s v="08.06.2026"/>
    <s v="????? ????????"/>
    <n v="2060000"/>
    <s v="Ha"/>
    <d v="2026-06-08T13:09:11"/>
    <n v="0"/>
    <n v="2060000"/>
    <n v="46181.548043981478"/>
    <m/>
    <n v="302270"/>
  </r>
  <r>
    <s v="13028958"/>
    <s v="21.05.2026"/>
    <s v="2026-12728645"/>
    <m/>
    <m/>
    <s v="BAXRONOVA MAXLIYO ASATULLA QIZI"/>
    <s v="42705923930046"/>
    <s v="27.05.1992"/>
    <s v="+998953172705"/>
    <s v="Навоий"/>
    <x v="3"/>
    <s v="Пахтаобод МФЙ"/>
    <s v="SADINOV ALISHER ORTIQ O‘G‘LI"/>
    <s v="5180400584003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1.05.2026"/>
    <s v="Oddiy"/>
    <s v="21.05.2026"/>
    <m/>
    <n v="2060000"/>
    <m/>
    <d v="2026-05-21T16:54:22"/>
    <n v="0"/>
    <n v="2060000"/>
    <n v="46163.704421296294"/>
    <m/>
    <n v="203576"/>
  </r>
  <r>
    <s v="12973664"/>
    <s v="18.05.2026"/>
    <s v="2026-12655999"/>
    <m/>
    <m/>
    <s v="DJALOLOVA NAFISA MUXIDINOVNA"/>
    <s v="41909872340032"/>
    <s v="19.09.1987"/>
    <s v="+998992170612"/>
    <s v="Навоий"/>
    <x v="3"/>
    <s v="Пахтаобод МФЙ"/>
    <s v="SADINOV ALISHER ORTIQ O‘G‘LI"/>
    <s v="51804005840030"/>
    <x v="0"/>
    <n v="0"/>
    <n v="0"/>
    <s v="Рад"/>
    <s v="Озиқ"/>
    <s v="Озиқ-овқат билан боғлиқ харажатларини қоплаш (Озиқ-овқат)"/>
    <n v="0"/>
    <s v="19.05.2026"/>
    <s v="Oddiy"/>
    <m/>
    <m/>
    <m/>
    <m/>
    <m/>
    <n v="0"/>
    <m/>
    <m/>
    <m/>
    <m/>
  </r>
  <r>
    <s v="12958165"/>
    <s v="15.05.2026"/>
    <s v="2026-12635481"/>
    <m/>
    <m/>
    <s v="SULTANOVA DILFUZA YUSUPOVNA"/>
    <s v="41203822340049"/>
    <s v="12.03.1982"/>
    <s v="+998973697701"/>
    <s v="Навоий"/>
    <x v="3"/>
    <s v="Пахтаобод МФЙ"/>
    <s v="SADINOV ALISHER ORTIQ O‘G‘LI"/>
    <s v="5180400584003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5.05.2026"/>
    <s v="Oddiy"/>
    <s v="21.05.2026"/>
    <s v="????? ????????"/>
    <n v="2060000"/>
    <s v="Ha"/>
    <d v="2026-05-21T16:54:32"/>
    <n v="0"/>
    <n v="2060000"/>
    <n v="46163.70453703704"/>
    <m/>
    <n v="197427"/>
  </r>
  <r>
    <s v="12958132"/>
    <s v="15.05.2026"/>
    <s v="2026-12635440"/>
    <m/>
    <m/>
    <s v="SULTANOVA DILFUZA YUSUPOVNA"/>
    <s v="41203822340049"/>
    <s v="12.03.1982"/>
    <s v="+998973697701"/>
    <s v="Навоий"/>
    <x v="3"/>
    <s v="Пахтаобод МФЙ"/>
    <s v="SADINOV ALISHER ORTIQ O‘G‘LI"/>
    <s v="51804005840030"/>
    <x v="5"/>
    <n v="0"/>
    <n v="0"/>
    <s v="Қарор"/>
    <s v="Озиқ"/>
    <s v="Озиқ-овқат билан боғлиқ харажатларини қоплаш (Озиқ-овқат)"/>
    <n v="412000"/>
    <s v="15.05.2026"/>
    <s v="Oddiy"/>
    <s v="21.05.2026"/>
    <s v="????? ????????"/>
    <n v="412000"/>
    <s v="Ha"/>
    <d v="2026-05-21T16:55:59"/>
    <n v="0"/>
    <n v="412000"/>
    <n v="46163.705543981479"/>
    <m/>
    <n v="197405"/>
  </r>
  <r>
    <s v="12957819"/>
    <s v="15.05.2026"/>
    <s v="2026-12635062"/>
    <m/>
    <m/>
    <s v="SAFAROVA MAXFUZA RAMAZONOVNA"/>
    <s v="42707812340035"/>
    <s v="27.07.1981"/>
    <s v="+998884438111"/>
    <s v="Навоий"/>
    <x v="3"/>
    <s v="Пахтаобод МФЙ"/>
    <s v="SADINOV ALISHER ORTIQ O‘G‘LI"/>
    <s v="51804005840030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21.05.2026"/>
    <m/>
    <n v="412000"/>
    <m/>
    <d v="2026-05-21T16:55:45"/>
    <n v="0"/>
    <n v="412000"/>
    <n v="46163.705381944441"/>
    <m/>
    <n v="197406"/>
  </r>
  <r>
    <s v="12957025"/>
    <s v="15.05.2026"/>
    <s v="2026-12634036"/>
    <m/>
    <m/>
    <s v="ADINAYEVA GULNOZ TURABOYEVNA"/>
    <s v="42506825820013"/>
    <s v="25.06.1982"/>
    <s v="+998915859959"/>
    <s v="Навоий"/>
    <x v="3"/>
    <s v="Пахтаобод МФЙ"/>
    <s v="SADINOV ALISHER ORTIQ O‘G‘LI"/>
    <s v="51804005840030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21.05.2026"/>
    <m/>
    <n v="412000"/>
    <m/>
    <d v="2026-05-21T16:55:23"/>
    <n v="0"/>
    <n v="412000"/>
    <n v="46163.705127314817"/>
    <m/>
    <n v="197409"/>
  </r>
  <r>
    <s v="12886373"/>
    <s v="08.05.2026"/>
    <s v="2026-12540130"/>
    <m/>
    <m/>
    <s v="QODIROVA MARJONA ISMAT QIZI"/>
    <s v="40412975820024"/>
    <s v="04.12.1997"/>
    <s v="+998883207008"/>
    <s v="Навоий"/>
    <x v="3"/>
    <s v="Пахтаобод МФЙ"/>
    <s v="SADINOV ALISHER ORTIQ O‘G‘LI"/>
    <s v="5180400584003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8.05.2026"/>
    <s v="Oddiy"/>
    <s v="08.05.2026"/>
    <m/>
    <n v="2060000"/>
    <m/>
    <d v="2026-05-08T19:16:01"/>
    <n v="0"/>
    <n v="2060000"/>
    <n v="46150.802789351852"/>
    <m/>
    <n v="186906"/>
  </r>
  <r>
    <s v="12886311"/>
    <s v="08.05.2026"/>
    <s v="2026-12540034"/>
    <m/>
    <m/>
    <s v="QODIROVA MARJONA ISMAT QIZI"/>
    <s v="40412975820024"/>
    <s v="04.12.1997"/>
    <s v="+998883207008"/>
    <s v="Навоий"/>
    <x v="3"/>
    <s v="Пахтаобод МФЙ"/>
    <s v="SADINOV ALISHER ORTIQ O‘G‘LI"/>
    <s v="5180400584003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8.05.2026"/>
    <s v="Oddiy"/>
    <m/>
    <m/>
    <m/>
    <m/>
    <m/>
    <n v="0"/>
    <m/>
    <m/>
    <m/>
    <m/>
  </r>
  <r>
    <s v="12886304"/>
    <s v="08.05.2026"/>
    <s v="2026-12540026"/>
    <m/>
    <m/>
    <s v="QODIROVA MARJONA ISMAT QIZI"/>
    <s v="40412975820024"/>
    <s v="04.12.1997"/>
    <s v="+998883207008"/>
    <s v="Навоий"/>
    <x v="3"/>
    <s v="Пахтаобод МФЙ"/>
    <s v="SADINOV ALISHER ORTIQ O‘G‘LI"/>
    <s v="51804005840030"/>
    <x v="2"/>
    <n v="0"/>
    <n v="1"/>
    <s v="Тўланди"/>
    <s v="Озиқ"/>
    <s v="Озиқ-овқат билан боғлиқ харажатларини қоплаш (Озиқ-овқат)"/>
    <n v="412000"/>
    <s v="08.05.2026"/>
    <s v="Oddiy"/>
    <s v="08.05.2026"/>
    <m/>
    <n v="412000"/>
    <m/>
    <d v="2026-05-08T19:16:18"/>
    <n v="0"/>
    <n v="412000"/>
    <n v="46150.802986111114"/>
    <m/>
    <n v="186900"/>
  </r>
  <r>
    <s v="12857348"/>
    <s v="07.05.2026"/>
    <s v="2026-12502095"/>
    <m/>
    <m/>
    <s v="MAMATQULOVA FERUZA ANNABERDIYEVNA"/>
    <s v="41106752340030"/>
    <s v="11.06.1975"/>
    <s v="+998508827232"/>
    <s v="Навоий"/>
    <x v="3"/>
    <s v="Пахтаобод МФЙ"/>
    <s v="SADINOV ALISHER ORTIQ O‘G‘LI"/>
    <s v="51804005840030"/>
    <x v="0"/>
    <n v="0"/>
    <n v="0"/>
    <s v="Рад"/>
    <s v="Озиқ"/>
    <s v="Озиқ-овқат билан боғлиқ харажатларини қоплаш (Озиқ-овқат)"/>
    <n v="0"/>
    <s v="14.05.2026"/>
    <s v="Oddiy"/>
    <m/>
    <m/>
    <m/>
    <m/>
    <m/>
    <n v="0"/>
    <m/>
    <m/>
    <m/>
    <m/>
  </r>
  <r>
    <s v="12850239"/>
    <s v="06.05.2026"/>
    <s v="2026-12492853"/>
    <m/>
    <m/>
    <s v="ABDULLAYEVA NIGORA SATTOROVNA"/>
    <s v="40109895820011"/>
    <s v="01.09.1989"/>
    <s v="+998882286202"/>
    <s v="Навоий"/>
    <x v="3"/>
    <s v="Пахтаобод МФЙ"/>
    <s v="SADINOV ALISHER ORTIQ O‘G‘LI"/>
    <s v="51804005840030"/>
    <x v="2"/>
    <n v="0"/>
    <n v="1"/>
    <s v="Тўланди"/>
    <s v="Озиқ"/>
    <s v="Озиқ-овқат билан боғлиқ харажатларини қоплаш (Озиқ-овқат)"/>
    <n v="412000"/>
    <s v="08.05.2026"/>
    <s v="Oddiy"/>
    <s v="12.05.2026"/>
    <m/>
    <n v="412000"/>
    <m/>
    <d v="2026-05-12T11:13:15"/>
    <n v="0"/>
    <n v="412000"/>
    <n v="46154.467534722222"/>
    <m/>
    <n v="187269"/>
  </r>
  <r>
    <s v="12850215"/>
    <s v="06.05.2026"/>
    <s v="2026-12492819"/>
    <m/>
    <m/>
    <s v="ABDULLAYEVA NIGORA SATTOROVNA"/>
    <s v="40109895820011"/>
    <s v="01.09.1989"/>
    <s v="+998882286202"/>
    <s v="Навоий"/>
    <x v="3"/>
    <s v="Пахтаобод МФЙ"/>
    <s v="SADINOV ALISHER ORTIQ O‘G‘LI"/>
    <s v="5180400584003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8.05.2026"/>
    <s v="Oddiy"/>
    <s v="12.05.2026"/>
    <m/>
    <n v="2060000"/>
    <m/>
    <d v="2026-05-12T11:13:39"/>
    <n v="0"/>
    <n v="2060000"/>
    <n v="46154.467812499999"/>
    <m/>
    <n v="187270"/>
  </r>
  <r>
    <s v="12816012"/>
    <s v="05.05.2026"/>
    <s v="2026-12451580"/>
    <m/>
    <m/>
    <s v="JURAYEVA SHAXLO KODIROVNA"/>
    <s v="42805892390031"/>
    <s v="28.05.1989"/>
    <s v="+998883659888"/>
    <s v="Навоий"/>
    <x v="3"/>
    <s v="Пахтаобод МФЙ"/>
    <s v="SADINOV ALISHER ORTIQ O‘G‘LI"/>
    <s v="5180400584003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5.05.2026"/>
    <s v="Oddiy"/>
    <m/>
    <m/>
    <m/>
    <m/>
    <m/>
    <n v="0"/>
    <m/>
    <m/>
    <m/>
    <m/>
  </r>
  <r>
    <s v="12714344"/>
    <s v="27.04.2026"/>
    <s v="2026-12323485"/>
    <m/>
    <m/>
    <s v="NORPO‘LATOVA SITORA YUNUS QIZI"/>
    <s v="42306995820011"/>
    <s v="23.06.1999"/>
    <s v="+998883230076"/>
    <s v="Навоий"/>
    <x v="3"/>
    <s v="Пахтаобод МФЙ"/>
    <s v="SADINOV ALISHER ORTIQ O‘G‘LI"/>
    <s v="5180400584003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9.04.2026"/>
    <s v="Oddiy"/>
    <s v="29.04.2026"/>
    <m/>
    <n v="2060000"/>
    <m/>
    <d v="2026-04-29T18:17:39"/>
    <n v="0"/>
    <n v="2060000"/>
    <n v="46141.762256944443"/>
    <m/>
    <n v="172422"/>
  </r>
  <r>
    <s v="12712471"/>
    <s v="27.04.2026"/>
    <s v="2026-12320905"/>
    <m/>
    <m/>
    <s v="MUSTAPAYEVA ZAMIRA NEMATOVNA"/>
    <s v="42101622340043"/>
    <s v="21.01.1962"/>
    <s v="+998973795599"/>
    <s v="Навоий"/>
    <x v="3"/>
    <s v="Пахтаобод МФЙ"/>
    <s v="SADINOV ALISHER ORTIQ O‘G‘LI"/>
    <s v="51804005840030"/>
    <x v="2"/>
    <n v="0"/>
    <n v="1"/>
    <s v="Тўланди"/>
    <s v="Озиқ"/>
    <s v="Озиқ-овқат билан боғлиқ харажатларини қоплаш (Озиқ-овқат)"/>
    <n v="412000"/>
    <s v="04.05.2026"/>
    <s v="Oddiy"/>
    <s v="12.05.2026"/>
    <m/>
    <n v="412000"/>
    <m/>
    <d v="2026-05-12T11:15:31"/>
    <n v="0"/>
    <n v="412000"/>
    <n v="46154.469108796293"/>
    <m/>
    <n v="178723"/>
  </r>
  <r>
    <s v="12590479"/>
    <s v="15.04.2026"/>
    <s v="2026-12167029"/>
    <m/>
    <m/>
    <s v="MARDONOVA GO‘ZAL BOTIR QIZI"/>
    <s v="40909995820010"/>
    <s v="09.09.1999"/>
    <s v="+998955589699"/>
    <s v="Навоий"/>
    <x v="3"/>
    <s v="Пахтаобод МФЙ"/>
    <s v="SADINOV ALISHER ORTIQ O‘G‘LI"/>
    <s v="51804005840030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21.04.2026"/>
    <s v="Oddiy"/>
    <s v="22.04.2026"/>
    <m/>
    <n v="2060000"/>
    <m/>
    <d v="2026-04-22T17:11:57"/>
    <n v="0"/>
    <n v="2060000"/>
    <n v="46134.716631944444"/>
    <m/>
    <n v="164001"/>
  </r>
  <r>
    <s v="12563053"/>
    <s v="14.04.2026"/>
    <s v="2026-12134253"/>
    <m/>
    <m/>
    <s v="NORCHAYEVA NAFISA ISROILOVNA"/>
    <s v="41001852340059"/>
    <s v="10.01.1985"/>
    <s v="+998934227447"/>
    <s v="Навоий"/>
    <x v="3"/>
    <s v="Пахтаобод МФЙ"/>
    <s v="SADINOV ALISHER ORTIQ O‘G‘LI"/>
    <s v="5180400584003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4.04.2026"/>
    <s v="Oddiy"/>
    <s v="21.04.2026"/>
    <m/>
    <n v="2060000"/>
    <m/>
    <d v="2026-04-21T15:55:18"/>
    <n v="0"/>
    <n v="2060000"/>
    <n v="46133.663402777776"/>
    <m/>
    <n v="154966"/>
  </r>
  <r>
    <s v="12562631"/>
    <s v="14.04.2026"/>
    <s v="2026-12133772"/>
    <m/>
    <m/>
    <s v="NORCHAYEVA NAFISA ISROILOVNA"/>
    <s v="41001852340059"/>
    <s v="10.01.1985"/>
    <s v="+998934227447"/>
    <s v="Навоий"/>
    <x v="3"/>
    <s v="Пахтаобод МФЙ"/>
    <s v="SADINOV ALISHER ORTIQ O‘G‘LI"/>
    <s v="5180400584003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4.04.2026"/>
    <s v="Oddiy"/>
    <m/>
    <m/>
    <m/>
    <m/>
    <m/>
    <n v="0"/>
    <m/>
    <m/>
    <m/>
    <m/>
  </r>
  <r>
    <s v="12156164"/>
    <s v="24.03.2026"/>
    <s v="2026-11648420"/>
    <m/>
    <m/>
    <s v="NORMURADOVA QUNDUZ BOBOMURATOVNA"/>
    <s v="42608903960089"/>
    <s v="26.08.1990"/>
    <s v="+998971305111"/>
    <s v="Навоий"/>
    <x v="3"/>
    <s v="Пахтаобод МФЙ"/>
    <s v="SADINOV ALISHER ORTIQ O‘G‘LI"/>
    <s v="5180400584003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4.03.2026"/>
    <s v="Oddiy"/>
    <s v="30.03.2026"/>
    <m/>
    <n v="2060000"/>
    <m/>
    <d v="2026-03-30T08:27:00"/>
    <n v="0"/>
    <n v="2060000"/>
    <n v="46111.352083333331"/>
    <m/>
    <n v="141688"/>
  </r>
  <r>
    <s v="12155918"/>
    <s v="24.03.2026"/>
    <s v="2026-11648134"/>
    <m/>
    <m/>
    <s v="NORMURADOVA QUNDUZ BOBOMURATOVNA"/>
    <s v="42608903960089"/>
    <s v="26.08.1990"/>
    <s v="+998971305111"/>
    <s v="Навоий"/>
    <x v="3"/>
    <s v="Пахтаобод МФЙ"/>
    <s v="SADINOV ALISHER ORTIQ O‘G‘LI"/>
    <s v="51804005840030"/>
    <x v="2"/>
    <n v="0"/>
    <n v="1"/>
    <s v="Тўланди"/>
    <s v="Озиқ"/>
    <s v="Озиқ-овқат билан боғлиқ харажатларини қоплаш (Озиқ-овқат)"/>
    <n v="412000"/>
    <s v="24.03.2026"/>
    <s v="Oddiy"/>
    <s v="30.03.2026"/>
    <m/>
    <n v="412000"/>
    <m/>
    <d v="2026-03-30T08:26:15"/>
    <n v="0"/>
    <n v="412000"/>
    <n v="46111.3515625"/>
    <m/>
    <n v="141529"/>
  </r>
  <r>
    <s v="12153297"/>
    <s v="24.03.2026"/>
    <s v="2026-11645053"/>
    <m/>
    <m/>
    <s v="JUMANAZAROVA ROHAT SUYUNOVNA"/>
    <s v="40702805820013"/>
    <s v="07.02.1980"/>
    <s v="+998886690203"/>
    <s v="Навоий"/>
    <x v="3"/>
    <s v="Пахтаобод МФЙ"/>
    <s v="SADINOV ALISHER ORTIQ O‘G‘LI"/>
    <s v="51804005840030"/>
    <x v="2"/>
    <n v="0"/>
    <n v="1"/>
    <s v="Тўланди"/>
    <s v="Озиқ"/>
    <s v="Озиқ-овқат билан боғлиқ харажатларини қоплаш (Озиқ-овқат)"/>
    <n v="412000"/>
    <s v="24.03.2026"/>
    <s v="Oddiy"/>
    <s v="30.03.2026"/>
    <m/>
    <n v="412000"/>
    <m/>
    <d v="2026-03-30T08:26:37"/>
    <n v="0"/>
    <n v="412000"/>
    <n v="46111.351817129631"/>
    <m/>
    <n v="141686"/>
  </r>
  <r>
    <s v="12115199"/>
    <s v="19.03.2026"/>
    <s v="2026-11600441"/>
    <m/>
    <m/>
    <s v="BOZOROV NOR SHODIYEVICH"/>
    <s v="30102642340016"/>
    <s v="01.02.1964"/>
    <s v="+998936644295"/>
    <s v="Навоий"/>
    <x v="3"/>
    <s v="Пахтаобод МФЙ"/>
    <s v="SADINOV ALISHER ORTIQ O‘G‘LI"/>
    <s v="51804005840030"/>
    <x v="0"/>
    <n v="0"/>
    <n v="0"/>
    <s v="Рад"/>
    <s v="Озиқ"/>
    <s v="Озиқ-овқат билан боғлиқ харажатларини қоплаш (Озиқ-овқат)"/>
    <n v="0"/>
    <s v="24.03.2026"/>
    <s v="Oddiy"/>
    <m/>
    <m/>
    <m/>
    <m/>
    <m/>
    <n v="0"/>
    <m/>
    <m/>
    <m/>
    <m/>
  </r>
  <r>
    <s v="12068172"/>
    <s v="18.03.2026"/>
    <s v="2026-11543663"/>
    <m/>
    <m/>
    <s v="ISHNAZAROVA UMIDA ZIYADULLAYEVNA"/>
    <s v="40802852390052"/>
    <s v="08.02.1985"/>
    <s v="+998973698777"/>
    <s v="Навоий"/>
    <x v="3"/>
    <s v="Пахтаобод МФЙ"/>
    <s v="SADINOV ALISHER ORTIQ O‘G‘LI"/>
    <s v="5180400584003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8.03.2026"/>
    <s v="Oddiy"/>
    <s v="30.03.2026"/>
    <m/>
    <n v="2060000"/>
    <m/>
    <d v="2026-03-30T08:25:50"/>
    <n v="0"/>
    <n v="2060000"/>
    <n v="46111.351273148146"/>
    <m/>
    <n v="138921"/>
  </r>
  <r>
    <s v="11899679"/>
    <s v="12.03.2026"/>
    <s v="2026-11346618"/>
    <m/>
    <m/>
    <s v="XODJAYEVA MATLUBA RAMAZONOVNA"/>
    <s v="40108902340085"/>
    <s v="01.08.1990"/>
    <s v="+998889679111"/>
    <s v="Навоий"/>
    <x v="3"/>
    <s v="Пахтаобод МФЙ"/>
    <s v="SADINOV ALISHER ORTIQ O‘G‘LI"/>
    <s v="5180400584003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3.03.2026"/>
    <s v="Oddiy"/>
    <s v="14.03.2026"/>
    <m/>
    <n v="2060000"/>
    <m/>
    <d v="2026-03-14T13:17:23"/>
    <n v="0"/>
    <n v="2060000"/>
    <n v="46095.553738425922"/>
    <m/>
    <n v="133892"/>
  </r>
  <r>
    <s v="11899652"/>
    <s v="12.03.2026"/>
    <s v="2026-11346588"/>
    <m/>
    <m/>
    <s v="XODJAYEVA MATLUBA RAMAZONOVNA"/>
    <s v="40108902340085"/>
    <s v="01.08.1990"/>
    <s v="+998889679111"/>
    <s v="Навоий"/>
    <x v="3"/>
    <s v="Пахтаобод МФЙ"/>
    <s v="SADINOV ALISHER ORTIQ O‘G‘LI"/>
    <s v="51804005840030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99229"/>
    <s v="12.03.2026"/>
    <s v="2026-11346101"/>
    <m/>
    <m/>
    <s v="ISLOMOVA DILSO‘Z SHOKIR QIZI"/>
    <s v="61303015820025"/>
    <s v="13.03.2001"/>
    <s v="+998935198338"/>
    <s v="Навоий"/>
    <x v="3"/>
    <s v="Пахтаобод МФЙ"/>
    <s v="SADINOV ALISHER ORTIQ O‘G‘LI"/>
    <s v="51804005840030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8:31:09"/>
    <n v="0"/>
    <n v="412000"/>
    <n v="46093.771631944444"/>
    <m/>
    <n v="129825"/>
  </r>
  <r>
    <s v="11898821"/>
    <s v="12.03.2026"/>
    <s v="2026-11345620"/>
    <m/>
    <m/>
    <s v="JUMABOYEVA OROM SHAXRIDDIN QIZI"/>
    <s v="40805995820024"/>
    <s v="08.05.1999"/>
    <s v="+998990192081"/>
    <s v="Навоий"/>
    <x v="3"/>
    <s v="Пахтаобод МФЙ"/>
    <s v="SADINOV ALISHER ORTIQ O‘G‘LI"/>
    <s v="51804005840030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8:30:31"/>
    <n v="0"/>
    <n v="412000"/>
    <n v="46093.771192129629"/>
    <m/>
    <n v="129719"/>
  </r>
  <r>
    <s v="11896891"/>
    <s v="12.03.2026"/>
    <s v="2026-11343322"/>
    <m/>
    <m/>
    <s v="BAXRONOVA MAXLIYO ASATULLA QIZI"/>
    <s v="42705923930046"/>
    <s v="27.05.1992"/>
    <s v="+998953172705"/>
    <s v="Навоий"/>
    <x v="3"/>
    <s v="Пахтаобод МФЙ"/>
    <s v="SADINOV ALISHER ORTIQ O‘G‘LI"/>
    <s v="5180400584003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3.03.2026"/>
    <s v="Oddiy"/>
    <m/>
    <m/>
    <m/>
    <m/>
    <m/>
    <n v="0"/>
    <m/>
    <m/>
    <m/>
    <m/>
  </r>
  <r>
    <s v="11896792"/>
    <s v="12.03.2026"/>
    <s v="2026-11343211"/>
    <m/>
    <m/>
    <s v="BAXRONOVA MAXLIYO ASATULLA QIZI"/>
    <s v="42705923930046"/>
    <s v="27.05.1992"/>
    <s v="+998953172705"/>
    <s v="Навоий"/>
    <x v="3"/>
    <s v="Пахтаобод МФЙ"/>
    <s v="SADINOV ALISHER ORTIQ O‘G‘LI"/>
    <s v="51804005840030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8:30:52"/>
    <n v="0"/>
    <n v="412000"/>
    <n v="46093.771435185183"/>
    <m/>
    <n v="129721"/>
  </r>
  <r>
    <s v="11692605"/>
    <s v="05.03.2026"/>
    <s v="2026-11095016"/>
    <m/>
    <m/>
    <s v="URALOVA SHAXNOZA MAMATKULOVNA"/>
    <s v="40708852360041"/>
    <s v="07.08.1985"/>
    <s v="+998507730785"/>
    <s v="Навоий"/>
    <x v="3"/>
    <s v="Пахтаобод МФЙ"/>
    <s v="SADINOV ALISHER ORTIQ O‘G‘LI"/>
    <s v="5180400584003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0:05:58"/>
    <n v="0"/>
    <n v="412000"/>
    <n v="46091.420810185184"/>
    <m/>
    <n v="85476"/>
  </r>
  <r>
    <s v="11692458"/>
    <s v="05.03.2026"/>
    <s v="2026-11094851"/>
    <m/>
    <m/>
    <s v="MARDONOVA GO‘ZAL BOTIR QIZI"/>
    <s v="40909995820010"/>
    <s v="09.09.1999"/>
    <s v="+998955589699"/>
    <s v="Навоий"/>
    <x v="3"/>
    <s v="Пахтаобод МФЙ"/>
    <s v="SADINOV ALISHER ORTIQ O‘G‘LI"/>
    <s v="5180400584003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0:05:49"/>
    <n v="0"/>
    <n v="412000"/>
    <n v="46091.420706018522"/>
    <m/>
    <n v="85478"/>
  </r>
  <r>
    <s v="11692368"/>
    <s v="05.03.2026"/>
    <s v="2026-11094746"/>
    <m/>
    <m/>
    <s v="MARDONOVA GO‘ZAL BOTIR QIZI"/>
    <s v="40909995820010"/>
    <s v="09.09.1999"/>
    <s v="+998955589699"/>
    <s v="Навоий"/>
    <x v="3"/>
    <s v="Пахтаобод МФЙ"/>
    <s v="SADINOV ALISHER ORTIQ O‘G‘LI"/>
    <s v="51804005840030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92223"/>
    <s v="05.03.2026"/>
    <s v="2026-11094578"/>
    <m/>
    <m/>
    <s v="ISMOILOVA NASIBA BAXODIROVNA"/>
    <s v="40107832340013"/>
    <s v="01.07.1983"/>
    <s v="+998950958183"/>
    <s v="Навоий"/>
    <x v="3"/>
    <s v="Пахтаобод МФЙ"/>
    <s v="SADINOV ALISHER ORTIQ O‘G‘LI"/>
    <s v="51804005840030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0:05:40"/>
    <n v="0"/>
    <n v="412000"/>
    <n v="46091.420601851853"/>
    <m/>
    <n v="85481"/>
  </r>
  <r>
    <s v="11692025"/>
    <s v="05.03.2026"/>
    <s v="2026-11094349"/>
    <m/>
    <m/>
    <s v="QUVONDIQOVA SOJIDA USMONOVNA"/>
    <s v="40111776840054"/>
    <s v="01.11.1977"/>
    <s v="+998944103324"/>
    <s v="Навоий"/>
    <x v="3"/>
    <s v="Пахтаобод МФЙ"/>
    <s v="SADINOV ALISHER ORTIQ O‘G‘LI"/>
    <s v="5180400584003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0:06:05"/>
    <n v="0"/>
    <n v="412000"/>
    <n v="46091.420891203707"/>
    <m/>
    <n v="82315"/>
  </r>
  <r>
    <s v="11691774"/>
    <s v="05.03.2026"/>
    <s v="2026-11094055"/>
    <m/>
    <m/>
    <s v="NORCHAYEVA NAFISA ISROILOVNA"/>
    <s v="41001852340059"/>
    <s v="10.01.1985"/>
    <s v="+998934227447"/>
    <s v="Навоий"/>
    <x v="3"/>
    <s v="Пахтаобод МФЙ"/>
    <s v="SADINOV ALISHER ORTIQ O‘G‘LI"/>
    <s v="51804005840030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7157"/>
    <s v="04.03.2026"/>
    <s v="2026-11030136"/>
    <m/>
    <m/>
    <s v="NORCHAYEVA NAFISA ISROILOVNA"/>
    <s v="41001852340059"/>
    <s v="10.01.1985"/>
    <s v="+998934227447"/>
    <s v="Навоий"/>
    <x v="3"/>
    <s v="Пахтаобод МФЙ"/>
    <s v="SADINOV ALISHER ORTIQ O‘G‘LI"/>
    <s v="51804005840030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4976"/>
    <s v="04.03.2026"/>
    <s v="2026-11027583"/>
    <m/>
    <m/>
    <s v="DJALOLOVA NAFISA MUXIDINOVNA"/>
    <s v="41909872340032"/>
    <s v="19.09.1987"/>
    <s v="+998992170612"/>
    <s v="Навоий"/>
    <x v="3"/>
    <s v="Пахтаобод МФЙ"/>
    <s v="SADINOV ALISHER ORTIQ O‘G‘LI"/>
    <s v="5180400584003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1:07:12"/>
    <n v="0"/>
    <n v="412000"/>
    <n v="46091.463333333333"/>
    <m/>
    <n v="81313"/>
  </r>
  <r>
    <s v="11531214"/>
    <s v="02.03.2026"/>
    <s v="2026-10905876"/>
    <m/>
    <m/>
    <s v="ISHNAZAROVA UMIDA ZIYADULLAYEVNA"/>
    <s v="40802852390052"/>
    <s v="08.02.1985"/>
    <s v="+998973698777"/>
    <s v="Навоий"/>
    <x v="3"/>
    <s v="Пахтаобод МФЙ"/>
    <s v="SADINOV ALISHER ORTIQ O‘G‘LI"/>
    <s v="5180400584003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3.2026"/>
    <s v="Oddiy"/>
    <m/>
    <m/>
    <m/>
    <m/>
    <m/>
    <n v="0"/>
    <m/>
    <m/>
    <m/>
    <m/>
  </r>
  <r>
    <s v="11190357"/>
    <s v="13.02.2026"/>
    <s v="2026-10492486"/>
    <m/>
    <m/>
    <s v="JURAYEVA SHAXLO KODIROVNA"/>
    <s v="42805892390031"/>
    <s v="28.05.1989"/>
    <s v="+998883659888"/>
    <s v="Навоий"/>
    <x v="3"/>
    <s v="Пахтаобод МФЙ"/>
    <s v="SADINOV ALISHER ORTIQ O‘G‘LI"/>
    <s v="51804005840030"/>
    <x v="0"/>
    <n v="0"/>
    <n v="0"/>
    <s v="Рад"/>
    <s v="Коммунал"/>
    <s v="Коммунал харажатларни қоплаш"/>
    <n v="0"/>
    <s v="13.02.2026"/>
    <s v="Oddiy"/>
    <m/>
    <m/>
    <m/>
    <m/>
    <m/>
    <n v="0"/>
    <m/>
    <m/>
    <m/>
    <m/>
  </r>
  <r>
    <s v="11185371"/>
    <s v="13.02.2026"/>
    <s v="2026-10486807"/>
    <m/>
    <m/>
    <s v="RADJABOV BO‘RI SADINOVICH"/>
    <s v="30509532340013"/>
    <s v="05.09.1953"/>
    <s v="+998973795599"/>
    <s v="Навоий"/>
    <x v="3"/>
    <s v="Пахтаобод МФЙ"/>
    <s v="SADINOV ALISHER ORTIQ O‘G‘LI"/>
    <s v="51804005840030"/>
    <x v="0"/>
    <n v="0"/>
    <n v="0"/>
    <s v="Рад"/>
    <s v="Даволаниш"/>
    <s v="Жарроҳлик амалиётисиз даволаниш харажатларини қоплаш"/>
    <n v="0"/>
    <s v="13.02.2026"/>
    <s v="Oddiy"/>
    <m/>
    <m/>
    <m/>
    <m/>
    <m/>
    <n v="0"/>
    <m/>
    <m/>
    <m/>
    <m/>
  </r>
  <r>
    <s v="10689303"/>
    <s v="08.01.2026"/>
    <s v="2026-09893847"/>
    <m/>
    <m/>
    <s v="IBODULLAYEVA GULSHODA SHARIB QIZI"/>
    <s v="40410953960027"/>
    <s v="04.10.1995"/>
    <s v="+998973782288"/>
    <s v="Навоий"/>
    <x v="3"/>
    <s v="Пахтаобод МФЙ"/>
    <s v="SADINOV ALISHER ORTIQ O‘G‘LI"/>
    <s v="51804005840030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2.2026"/>
    <s v="Oddiy"/>
    <m/>
    <m/>
    <m/>
    <m/>
    <m/>
    <n v="0"/>
    <m/>
    <m/>
    <m/>
    <m/>
  </r>
  <r>
    <s v="13440935"/>
    <s v="19.06.2026"/>
    <s v="2026-13280744"/>
    <m/>
    <m/>
    <s v="BERDIMURATOVA BAKITGUL TOKISHOVNA"/>
    <s v="40106952370016"/>
    <s v="01.06.1995"/>
    <s v="+998994917395"/>
    <s v="Навоий"/>
    <x v="10"/>
    <s v="Томдибулоқ МФЙ"/>
    <s v="IZENOVA SALIXA RAYIMBAYEVNA"/>
    <s v="42507722370023"/>
    <x v="5"/>
    <n v="0"/>
    <n v="0"/>
    <s v="Қарор"/>
    <s v="Озиқ"/>
    <s v="Озиқ-овқат билан боғлиқ харажатларини қоплаш (Озиқ-овқат)"/>
    <n v="412000"/>
    <s v="19.06.2026"/>
    <s v="Oddiy"/>
    <s v="26.06.2026"/>
    <s v="????? ????????"/>
    <n v="412000"/>
    <s v="Ha"/>
    <d v="2026-06-26T16:07:23"/>
    <n v="0"/>
    <n v="412000"/>
    <n v="46199.671793981484"/>
    <m/>
    <n v="765517"/>
  </r>
  <r>
    <s v="13440499"/>
    <s v="19.06.2026"/>
    <s v="2026-13280169"/>
    <m/>
    <m/>
    <s v="UTEPOVA TAGAYGUL YERTOSTIKOVNA"/>
    <s v="40107872370050"/>
    <s v="01.07.1987"/>
    <s v="+998930736388"/>
    <s v="Навоий"/>
    <x v="10"/>
    <s v="Томдибулоқ МФЙ"/>
    <s v="IZENOVA SALIXA RAYIMBAYEVNA"/>
    <s v="4250772237002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9.06.2026"/>
    <s v="Oddiy"/>
    <s v="26.06.2026"/>
    <s v="????? ????????"/>
    <n v="2060000"/>
    <s v="Ha"/>
    <d v="2026-06-26T16:06:51"/>
    <n v="0"/>
    <n v="2060000"/>
    <n v="46199.671423611115"/>
    <m/>
    <n v="765522"/>
  </r>
  <r>
    <s v="13426163"/>
    <s v="19.06.2026"/>
    <s v="2026-13261380"/>
    <m/>
    <m/>
    <s v="MENEYEVA JAMAL KALXAMANOVNA"/>
    <s v="42904575810016"/>
    <s v="29.04.1957"/>
    <s v="+998931373657"/>
    <s v="Навоий"/>
    <x v="10"/>
    <s v="Томдибулоқ МФЙ"/>
    <s v="IZENOVA SALIXA RAYIMBAYEVNA"/>
    <s v="42507722370023"/>
    <x v="0"/>
    <n v="0"/>
    <n v="0"/>
    <s v="Рад"/>
    <s v="Таъмир"/>
    <s v="Уй-жойини таъмирлаш харажатларини қоплаш"/>
    <n v="0"/>
    <s v="26.06.2026"/>
    <s v="Oddiy"/>
    <m/>
    <m/>
    <m/>
    <m/>
    <m/>
    <n v="0"/>
    <m/>
    <m/>
    <m/>
    <m/>
  </r>
  <r>
    <s v="13291372"/>
    <s v="10.06.2026"/>
    <s v="2026-13081145"/>
    <m/>
    <m/>
    <s v="YUSUPOV BAXITBEK JOLAUSHIYEVICH"/>
    <s v="31906762370015"/>
    <s v="19.06.1976"/>
    <s v="+998505787617"/>
    <s v="Навоий"/>
    <x v="10"/>
    <s v="Томдибулоқ МФЙ"/>
    <s v="IZENOVA SALIXA RAYIMBAYEVNA"/>
    <s v="42507722370023"/>
    <x v="2"/>
    <n v="0"/>
    <n v="1"/>
    <s v="Тўланди"/>
    <s v="Озиқ"/>
    <s v="Озиқ-овқат билан боғлиқ харажатларини қоплаш (Озиқ-овқат)"/>
    <n v="412000"/>
    <s v="11.06.2026"/>
    <s v="Oddiy"/>
    <s v="12.06.2026"/>
    <m/>
    <n v="412000"/>
    <m/>
    <d v="2026-06-12T16:30:48"/>
    <n v="0"/>
    <n v="412000"/>
    <n v="46185.688055555554"/>
    <m/>
    <n v="418965"/>
  </r>
  <r>
    <s v="13291241"/>
    <s v="10.06.2026"/>
    <s v="2026-13080974"/>
    <m/>
    <m/>
    <s v="YUSUPOV BAXITBEK JOLAUSHIYEVICH"/>
    <s v="31906762370015"/>
    <s v="19.06.1976"/>
    <s v="+998505787617"/>
    <s v="Навоий"/>
    <x v="10"/>
    <s v="Томдибулоқ МФЙ"/>
    <s v="IZENOVA SALIXA RAYIMBAYEVNA"/>
    <s v="4250772237002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1.06.2026"/>
    <s v="Oddiy"/>
    <s v="12.06.2026"/>
    <s v="????? ????????"/>
    <n v="2060000"/>
    <s v="Ha"/>
    <d v="2026-06-12T16:28:57"/>
    <n v="0"/>
    <n v="2060000"/>
    <n v="46185.68677083333"/>
    <m/>
    <n v="418980"/>
  </r>
  <r>
    <s v="13218524"/>
    <s v="06.06.2026"/>
    <s v="2026-12982192"/>
    <m/>
    <m/>
    <s v="AXMETOVA JANAGUL PARIDONOVNA"/>
    <s v="41305842370010"/>
    <s v="13.05.1984"/>
    <s v="+998931373657"/>
    <s v="Навоий"/>
    <x v="10"/>
    <s v="Томдибулоқ МФЙ"/>
    <s v="IZENOVA SALIXA RAYIMBAYEVNA"/>
    <s v="42507722370023"/>
    <x v="0"/>
    <n v="0"/>
    <n v="0"/>
    <s v="Рад"/>
    <s v="Таъмир"/>
    <s v="Уй-жойини таъмирлаш харажатларини қоплаш"/>
    <n v="0"/>
    <s v="06.06.2026"/>
    <s v="Oddiy"/>
    <m/>
    <m/>
    <m/>
    <m/>
    <m/>
    <n v="0"/>
    <m/>
    <m/>
    <m/>
    <m/>
  </r>
  <r>
    <s v="13121808"/>
    <s v="01.06.2026"/>
    <s v="2026-12855512"/>
    <m/>
    <m/>
    <s v="MENEYEVA JAMAL KALXAMANOVNA"/>
    <s v="42904575810016"/>
    <s v="29.04.1957"/>
    <s v="+998931373657"/>
    <s v="Навоий"/>
    <x v="10"/>
    <s v="Томдибулоқ МФЙ"/>
    <s v="IZENOVA SALIXA RAYIMBAYEVNA"/>
    <s v="42507722370023"/>
    <x v="0"/>
    <n v="0"/>
    <n v="0"/>
    <s v="Рад"/>
    <s v="Таъмир"/>
    <s v="Уй-жойини таъмирлаш харажатларини қоплаш"/>
    <n v="0"/>
    <s v="05.06.2026"/>
    <s v="Oddiy"/>
    <m/>
    <m/>
    <m/>
    <m/>
    <m/>
    <n v="0"/>
    <m/>
    <m/>
    <m/>
    <m/>
  </r>
  <r>
    <s v="13120173"/>
    <s v="01.06.2026"/>
    <s v="2026-12853181"/>
    <m/>
    <m/>
    <s v="YERJANOVA BALNUR ABDIBAYEVNA"/>
    <s v="40209902370011"/>
    <s v="02.09.1990"/>
    <s v="+998939545481"/>
    <s v="Навоий"/>
    <x v="10"/>
    <s v="Ақтов МФЙ"/>
    <s v="IZENOVA SALIXA RAYIMBAYEVNA"/>
    <s v="42507722370023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1.06.2026"/>
    <s v="Oddiy"/>
    <s v="04.06.2026"/>
    <s v="????? ????????"/>
    <n v="2060000"/>
    <s v="Ha"/>
    <d v="2026-06-04T17:20:49"/>
    <n v="0"/>
    <n v="2060000"/>
    <n v="46177.72278935185"/>
    <m/>
    <n v="215726"/>
  </r>
  <r>
    <s v="12984186"/>
    <s v="18.05.2026"/>
    <s v="2026-12670031"/>
    <m/>
    <m/>
    <s v="BEGIMBETOV UMIRXAN KOSHIMOVICH"/>
    <s v="31508602370021"/>
    <s v="15.08.1960"/>
    <s v="+998936603915"/>
    <s v="Навоий"/>
    <x v="10"/>
    <s v="Томдибулоқ МФЙ"/>
    <s v="IZENOVA SALIXA RAYIMBAYEVNA"/>
    <s v="42507722370023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20.05.2026"/>
    <m/>
    <n v="412000"/>
    <m/>
    <d v="2026-05-20T15:54:13"/>
    <n v="0"/>
    <n v="412000"/>
    <n v="46162.66265046296"/>
    <m/>
    <n v="195821"/>
  </r>
  <r>
    <s v="12979993"/>
    <s v="18.05.2026"/>
    <s v="2026-12664195"/>
    <m/>
    <m/>
    <s v="BERDIMURATOVA BAKITGUL TOKISHOVNA"/>
    <s v="40106952370016"/>
    <s v="01.06.1995"/>
    <s v="+998994917395"/>
    <s v="Навоий"/>
    <x v="10"/>
    <s v="Томдибулоқ МФЙ"/>
    <s v="IZENOVA SALIXA RAYIMBAYEVNA"/>
    <s v="4250772237002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9.05.2026"/>
    <s v="Oddiy"/>
    <s v="20.05.2026"/>
    <m/>
    <n v="2060000"/>
    <m/>
    <d v="2026-05-20T15:49:52"/>
    <n v="0"/>
    <n v="2060000"/>
    <n v="46162.659629629627"/>
    <m/>
    <n v="195828"/>
  </r>
  <r>
    <s v="12572505"/>
    <s v="14.04.2026"/>
    <s v="2026-12145343"/>
    <m/>
    <m/>
    <s v="MENEYEVA JAMAL KALXAMANOVNA"/>
    <s v="42904575810016"/>
    <s v="29.04.1957"/>
    <s v="+998931373657"/>
    <s v="Навоий"/>
    <x v="10"/>
    <s v="Томдибулоқ МФЙ"/>
    <s v="IZENOVA SALIXA RAYIMBAYEVNA"/>
    <s v="42507722370023"/>
    <x v="2"/>
    <n v="0"/>
    <n v="1"/>
    <s v="Тўланди"/>
    <s v="Озиқ"/>
    <s v="Озиқ-овқат билан боғлиқ харажатларини қоплаш (Озиқ-овқат)"/>
    <n v="412000"/>
    <s v="20.04.2026"/>
    <s v="Oddiy"/>
    <s v="29.04.2026"/>
    <m/>
    <n v="412000"/>
    <m/>
    <d v="2026-04-29T11:38:52"/>
    <n v="0"/>
    <n v="412000"/>
    <n v="46141.485324074078"/>
    <m/>
    <n v="170101"/>
  </r>
  <r>
    <s v="11827506"/>
    <s v="11.03.2026"/>
    <s v="2026-11261467"/>
    <m/>
    <m/>
    <s v="TULEGENOVA GULZIRA JANDULLAYEVNA"/>
    <s v="40811872370018"/>
    <s v="08.11.1987"/>
    <s v="+998996198788"/>
    <s v="Навоий"/>
    <x v="10"/>
    <s v="Томдибулоқ МФЙ"/>
    <s v="IZENOVA SALIXA RAYIMBAYEVNA"/>
    <s v="42507722370023"/>
    <x v="5"/>
    <n v="0"/>
    <n v="0"/>
    <s v="Қарор"/>
    <s v="Озиқ"/>
    <s v="Озиқ-овқат билан боғлиқ харажатларини қоплаш (Озиқ-овқат)"/>
    <n v="412000"/>
    <s v="11.03.2026"/>
    <s v="Oddiy"/>
    <s v="11.03.2026"/>
    <s v="????? ????????"/>
    <n v="412000"/>
    <s v="Ha"/>
    <d v="2026-03-11T16:55:12"/>
    <n v="0"/>
    <n v="412000"/>
    <n v="46092.705000000002"/>
    <m/>
    <n v="117979"/>
  </r>
  <r>
    <s v="11825843"/>
    <s v="11.03.2026"/>
    <s v="2026-11259370"/>
    <m/>
    <m/>
    <s v="TURATBAYEVA ELENORA USENBAYEVNA"/>
    <s v="42508872410014"/>
    <s v="25.08.1987"/>
    <s v="+998993670387"/>
    <s v="Навоий"/>
    <x v="10"/>
    <s v="Томдибулоқ МФЙ"/>
    <s v="IZENOVA SALIXA RAYIMBAYEVNA"/>
    <s v="4250772237002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54:39"/>
    <n v="0"/>
    <n v="412000"/>
    <n v="46092.704618055555"/>
    <m/>
    <n v="117982"/>
  </r>
  <r>
    <s v="11825125"/>
    <s v="11.03.2026"/>
    <s v="2026-11258526"/>
    <m/>
    <m/>
    <s v="ABUSHAKIROVA AQZIRA SABIT-QIZI"/>
    <s v="60808035810012"/>
    <s v="08.08.2003"/>
    <s v="+998993656097"/>
    <s v="Навоий"/>
    <x v="10"/>
    <s v="Томдибулоқ МФЙ"/>
    <s v="IZENOVA SALIXA RAYIMBAYEVNA"/>
    <s v="42507722370023"/>
    <x v="1"/>
    <n v="0"/>
    <n v="0"/>
    <s v="Рад"/>
    <s v="Озиқ"/>
    <s v="Озиқ-овқат билан боғлиқ харажатларини қоплаш (Озиқ-овқат)"/>
    <n v="0"/>
    <s v="12.05.2026"/>
    <s v="Oddiy"/>
    <s v="11.03.2026"/>
    <m/>
    <n v="412000"/>
    <m/>
    <d v="2026-03-11T16:54:10"/>
    <n v="0"/>
    <n v="412000"/>
    <n v="46092.704282407409"/>
    <m/>
    <n v="117985"/>
  </r>
  <r>
    <s v="11823283"/>
    <s v="11.03.2026"/>
    <s v="2026-11256376"/>
    <m/>
    <m/>
    <s v="JUMANIYAZOVA MARJAN ZARKIN QIZI"/>
    <s v="62405065810016"/>
    <s v="24.05.2006"/>
    <s v="+998939370622"/>
    <s v="Навоий"/>
    <x v="10"/>
    <s v="Томдибулоқ МФЙ"/>
    <s v="IZENOVA SALIXA RAYIMBAYEVNA"/>
    <s v="4250772237002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52:05"/>
    <n v="0"/>
    <n v="412000"/>
    <n v="46092.702835648146"/>
    <m/>
    <n v="117994"/>
  </r>
  <r>
    <s v="11818780"/>
    <s v="11.03.2026"/>
    <s v="2026-11251118"/>
    <m/>
    <m/>
    <s v="SERIKBAYEVA ZAGIRA SADUOVNA"/>
    <s v="40306802370029"/>
    <s v="03.06.1980"/>
    <s v="+998997587880"/>
    <s v="Навоий"/>
    <x v="10"/>
    <s v="Томдибулоқ МФЙ"/>
    <s v="IZENOVA SALIXA RAYIMBAYEVNA"/>
    <s v="4250772237002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56:14"/>
    <n v="0"/>
    <n v="412000"/>
    <n v="46092.705717592595"/>
    <m/>
    <n v="116273"/>
  </r>
  <r>
    <s v="11817912"/>
    <s v="11.03.2026"/>
    <s v="2026-11250119"/>
    <m/>
    <m/>
    <s v="ABDIRASILOVA SAULE TAJIMXANOVNA"/>
    <s v="40511862370018"/>
    <s v="05.11.1986"/>
    <s v="+998936230586"/>
    <s v="Навоий"/>
    <x v="10"/>
    <s v="Томдибулоқ МФЙ"/>
    <s v="IZENOVA SALIXA RAYIMBAYEVNA"/>
    <s v="4250772237002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5:27:52"/>
    <n v="0"/>
    <n v="412000"/>
    <n v="46092.64435185185"/>
    <m/>
    <n v="116278"/>
  </r>
  <r>
    <s v="11774780"/>
    <s v="10.03.2026"/>
    <s v="2026-11198849"/>
    <m/>
    <m/>
    <s v="KAYIROV BIBARIS KENJALIYEVICH"/>
    <s v="32107962370015"/>
    <s v="21.07.1996"/>
    <s v="+998938579096"/>
    <s v="Навоий"/>
    <x v="10"/>
    <s v="Томдибулоқ МФЙ"/>
    <s v="IZENOVA SALIXA RAYIMBAYEVNA"/>
    <s v="42507722370023"/>
    <x v="0"/>
    <n v="0"/>
    <n v="0"/>
    <s v="Рад"/>
    <s v="Даволаниш"/>
    <s v="Жарроҳлик амалиётисиз даволаниш харажатларини қоплаш"/>
    <n v="0"/>
    <s v="11.03.2026"/>
    <s v="Oddiy"/>
    <m/>
    <m/>
    <m/>
    <m/>
    <m/>
    <n v="0"/>
    <m/>
    <m/>
    <m/>
    <m/>
  </r>
  <r>
    <s v="11774236"/>
    <s v="10.03.2026"/>
    <s v="2026-11198232"/>
    <m/>
    <m/>
    <s v="UTEPOVA TAGAYGUL YERTOSTIKOVNA"/>
    <s v="40107872370050"/>
    <s v="01.07.1987"/>
    <s v="+998930736388"/>
    <s v="Навоий"/>
    <x v="10"/>
    <s v="Томдибулоқ МФЙ"/>
    <s v="IZENOVA SALIXA RAYIMBAYEVNA"/>
    <s v="4250772237002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7:17:11"/>
    <n v="0"/>
    <n v="412000"/>
    <n v="46091.720266203702"/>
    <m/>
    <n v="107242"/>
  </r>
  <r>
    <s v="11773869"/>
    <s v="10.03.2026"/>
    <s v="2026-11197824"/>
    <m/>
    <m/>
    <s v="PAZILOVA AYMAN KENESBAYEVNA"/>
    <s v="40905812370012"/>
    <s v="09.05.1981"/>
    <s v="+998931456581"/>
    <s v="Навоий"/>
    <x v="10"/>
    <s v="Томдибулоқ МФЙ"/>
    <s v="IZENOVA SALIXA RAYIMBAYEVNA"/>
    <s v="42507722370023"/>
    <x v="0"/>
    <n v="0"/>
    <n v="0"/>
    <s v="Рад"/>
    <s v="Даволаниш"/>
    <s v="Жарроҳлик амалиётисиз даволаниш харажатларини қоплаш"/>
    <n v="0"/>
    <s v="11.03.2026"/>
    <s v="Oddiy"/>
    <m/>
    <m/>
    <m/>
    <m/>
    <m/>
    <n v="0"/>
    <m/>
    <m/>
    <m/>
    <m/>
  </r>
  <r>
    <s v="11773713"/>
    <s v="10.03.2026"/>
    <s v="2026-11197654"/>
    <m/>
    <m/>
    <s v="PAZILOVA AYMAN KENESBAYEVNA"/>
    <s v="40905812370012"/>
    <s v="09.05.1981"/>
    <s v="+998931456581"/>
    <s v="Навоий"/>
    <x v="10"/>
    <s v="Томдибулоқ МФЙ"/>
    <s v="IZENOVA SALIXA RAYIMBAYEVNA"/>
    <s v="4250772237002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7:16:52"/>
    <n v="0"/>
    <n v="412000"/>
    <n v="46091.720046296294"/>
    <m/>
    <n v="107253"/>
  </r>
  <r>
    <s v="11773361"/>
    <s v="10.03.2026"/>
    <s v="2026-11197264"/>
    <m/>
    <m/>
    <s v="JUNISOVA AYGUL AYDARBEKOVNA"/>
    <s v="43011872370026"/>
    <s v="30.11.1987"/>
    <s v="+998935753235"/>
    <s v="Навоий"/>
    <x v="10"/>
    <s v="Томдибулоқ МФЙ"/>
    <s v="IZENOVA SALIXA RAYIMBAYEVNA"/>
    <s v="4250772237002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7:11:44"/>
    <n v="0"/>
    <n v="412000"/>
    <n v="46091.716481481482"/>
    <m/>
    <n v="107260"/>
  </r>
  <r>
    <s v="11771806"/>
    <s v="10.03.2026"/>
    <s v="2026-11195512"/>
    <m/>
    <m/>
    <s v="NAURIZBAYEVA GULZABIRA NAZARSHAYEVNA"/>
    <s v="40109842370048"/>
    <s v="01.09.1984"/>
    <s v="+998933178479"/>
    <s v="Навоий"/>
    <x v="10"/>
    <s v="Ақтов МФЙ"/>
    <s v="IZENOVA SALIXA RAYIMBAYEVNA"/>
    <s v="4250772237002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6:28:14"/>
    <n v="0"/>
    <n v="412000"/>
    <n v="46091.686273148145"/>
    <m/>
    <n v="107266"/>
  </r>
  <r>
    <s v="11771607"/>
    <s v="10.03.2026"/>
    <s v="2026-11195297"/>
    <m/>
    <m/>
    <s v="AXMETOV BATIRJAN YELAMANOVICH"/>
    <s v="31903862370017"/>
    <s v="19.03.1986"/>
    <s v="+998935142088"/>
    <s v="Навоий"/>
    <x v="10"/>
    <s v="Ақтов МФЙ"/>
    <s v="IZENOVA SALIXA RAYIMBAYEVNA"/>
    <s v="4250772237002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6:27:57"/>
    <n v="0"/>
    <n v="412000"/>
    <n v="46091.686076388891"/>
    <m/>
    <n v="107271"/>
  </r>
  <r>
    <s v="11771020"/>
    <s v="10.03.2026"/>
    <s v="2026-11194645"/>
    <m/>
    <m/>
    <s v="TAGAYEVA SALIMA YESENBAYEVNA"/>
    <s v="40908785810011"/>
    <s v="09.08.1978"/>
    <s v="+998936610786"/>
    <s v="Навоий"/>
    <x v="10"/>
    <s v="Ақтов МФЙ"/>
    <s v="IZENOVA SALIXA RAYIMBAYEVNA"/>
    <s v="4250772237002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6:49:44"/>
    <n v="0"/>
    <n v="412000"/>
    <n v="46091.701203703706"/>
    <m/>
    <n v="107275"/>
  </r>
  <r>
    <s v="11770660"/>
    <s v="10.03.2026"/>
    <s v="2026-11194223"/>
    <m/>
    <m/>
    <s v="MANIBAYEV TANAT BEKMURZAYEVICH"/>
    <s v="32308822370028"/>
    <s v="23.08.1982"/>
    <s v="+998938920307"/>
    <s v="Навоий"/>
    <x v="10"/>
    <s v="Ақтов МФЙ"/>
    <s v="IZENOVA SALIXA RAYIMBAYEVNA"/>
    <s v="4250772237002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6:27:34"/>
    <n v="0"/>
    <n v="412000"/>
    <n v="46091.685810185183"/>
    <m/>
    <n v="107279"/>
  </r>
  <r>
    <s v="11672513"/>
    <s v="05.03.2026"/>
    <s v="2026-11071641"/>
    <m/>
    <m/>
    <s v="AXMETOV BATIRJAN YELAMANOVICH"/>
    <s v="31903862370017"/>
    <s v="19.03.1986"/>
    <s v="+998935142088"/>
    <s v="Навоий"/>
    <x v="10"/>
    <s v="Ақтов МФЙ"/>
    <s v="IZENOVA SALIXA RAYIMBAYEVNA"/>
    <s v="42507722370023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68960"/>
    <s v="05.03.2026"/>
    <s v="2026-11067517"/>
    <m/>
    <m/>
    <s v="NAURIZBAYEVA GULZABIRA NAZARSHAYEVNA"/>
    <s v="40109842370048"/>
    <s v="01.09.1984"/>
    <s v="+998933178479"/>
    <s v="Навоий"/>
    <x v="10"/>
    <s v="Ақтов МФЙ"/>
    <s v="IZENOVA SALIXA RAYIMBAYEVNA"/>
    <s v="42507722370023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04384"/>
    <s v="04.03.2026"/>
    <s v="2026-10991852"/>
    <m/>
    <m/>
    <s v="TAGAYEVA SALIMA YESENBAYEVNA"/>
    <s v="40908785810011"/>
    <s v="09.08.1978"/>
    <s v="+998936610786"/>
    <s v="Навоий"/>
    <x v="10"/>
    <s v="Ақтов МФЙ"/>
    <s v="IZENOVA SALIXA RAYIMBAYEVNA"/>
    <s v="42507722370023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577393"/>
    <s v="03.03.2026"/>
    <s v="2026-10959854"/>
    <m/>
    <m/>
    <s v="JUNISOVA AYGUL AYDARBEKOVNA"/>
    <s v="43011872370026"/>
    <s v="30.11.1987"/>
    <s v="+998935753235"/>
    <s v="Навоий"/>
    <x v="10"/>
    <s v="Томдибулоқ МФЙ"/>
    <s v="IZENOVA SALIXA RAYIMBAYEVNA"/>
    <s v="42507722370023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576374"/>
    <s v="03.03.2026"/>
    <s v="2026-10958633"/>
    <m/>
    <m/>
    <s v="JUNISOVA AYGUL AYDARBEKOVNA"/>
    <s v="43011872370026"/>
    <s v="30.11.1987"/>
    <s v="+998935753235"/>
    <s v="Навоий"/>
    <x v="10"/>
    <s v="Томдибулоқ МФЙ"/>
    <s v="IZENOVA SALIXA RAYIMBAYEVNA"/>
    <s v="4250772237002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5.03.2026"/>
    <s v="Oddiy"/>
    <m/>
    <m/>
    <m/>
    <m/>
    <m/>
    <n v="0"/>
    <m/>
    <m/>
    <m/>
    <m/>
  </r>
  <r>
    <s v="11094470"/>
    <s v="06.02.2026"/>
    <s v="2026-10381181"/>
    <m/>
    <m/>
    <s v="TAGAYEVA SALIMA YESENBAYEVNA"/>
    <s v="40908785810011"/>
    <s v="09.08.1978"/>
    <s v="+998936610786"/>
    <s v="Навоий"/>
    <x v="10"/>
    <s v="Ақтов МФЙ"/>
    <s v="IZENOVA SALIXA RAYIMBAYEVNA"/>
    <s v="42507722370023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2.2026"/>
    <s v="Oddiy"/>
    <m/>
    <m/>
    <m/>
    <m/>
    <m/>
    <n v="0"/>
    <m/>
    <m/>
    <m/>
    <m/>
  </r>
  <r>
    <s v="11056732"/>
    <s v="04.02.2026"/>
    <s v="2026-10334252"/>
    <m/>
    <m/>
    <s v="JUNISOVA AYGUL AYDARBEKOVNA"/>
    <s v="43011872370026"/>
    <s v="30.11.1987"/>
    <s v="+998932183815"/>
    <s v="Навоий"/>
    <x v="10"/>
    <s v="Томдибулоқ МФЙ"/>
    <s v="IZENOVA SALIXA RAYIMBAYEVNA"/>
    <s v="42507722370023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2.2026"/>
    <s v="Oddiy"/>
    <m/>
    <m/>
    <m/>
    <m/>
    <m/>
    <n v="0"/>
    <m/>
    <m/>
    <m/>
    <m/>
  </r>
  <r>
    <s v="10991330"/>
    <s v="30.01.2026"/>
    <s v="2026-10256707"/>
    <m/>
    <m/>
    <s v="NAURIZBAYEVA GULZABIRA NAZARSHAYEVNA"/>
    <s v="40109842370048"/>
    <s v="01.09.1984"/>
    <s v="+998933178479"/>
    <s v="Навоий"/>
    <x v="10"/>
    <s v="Ақтов МФЙ"/>
    <s v="IZENOVA SALIXA RAYIMBAYEVNA"/>
    <s v="42507722370023"/>
    <x v="0"/>
    <n v="0"/>
    <n v="0"/>
    <s v="Рад"/>
    <s v="Коммунал"/>
    <s v="Коммунал харажатларни қоплаш"/>
    <n v="0"/>
    <s v="30.01.2026"/>
    <s v="Oddiy"/>
    <m/>
    <m/>
    <m/>
    <m/>
    <m/>
    <n v="0"/>
    <m/>
    <m/>
    <m/>
    <m/>
  </r>
  <r>
    <s v="10991056"/>
    <s v="30.01.2026"/>
    <s v="2026-10256274"/>
    <m/>
    <m/>
    <s v="TUREMURATOVA AYNUR AYAGANOVNA"/>
    <s v="41810782370021"/>
    <s v="18.10.1978"/>
    <s v="+998933781375"/>
    <s v="Навоий"/>
    <x v="10"/>
    <s v="Томдибулоқ МФЙ"/>
    <s v="IZENOVA SALIXA RAYIMBAYEVNA"/>
    <s v="42507722370023"/>
    <x v="0"/>
    <n v="0"/>
    <n v="0"/>
    <s v="Рад"/>
    <s v="Коммунал"/>
    <s v="Коммунал харажатларни қоплаш"/>
    <n v="0"/>
    <s v="30.01.2026"/>
    <s v="Oddiy"/>
    <m/>
    <m/>
    <m/>
    <m/>
    <m/>
    <n v="0"/>
    <m/>
    <m/>
    <m/>
    <m/>
  </r>
  <r>
    <s v="10901237"/>
    <s v="23.01.2026"/>
    <s v="2026-10146737"/>
    <m/>
    <m/>
    <s v="MIRZAYEVA ZERKUL ABDIRAXIMOVNA"/>
    <s v="42202802370015"/>
    <s v="22.02.1980"/>
    <s v="+998954287680"/>
    <s v="Навоий"/>
    <x v="10"/>
    <s v="Шиели МФЙ"/>
    <s v="IZENOVA SALIXA RAYIMBAYEVNA"/>
    <s v="4250772237002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6.01.2026"/>
    <s v="Oddiy"/>
    <m/>
    <m/>
    <m/>
    <m/>
    <m/>
    <n v="0"/>
    <m/>
    <m/>
    <m/>
    <m/>
  </r>
  <r>
    <s v="10716166"/>
    <s v="09.01.2026"/>
    <s v="2026-09924368"/>
    <m/>
    <m/>
    <s v="ABDIRASILOVA SAULE TAJIMXANOVNA"/>
    <s v="40511862370018"/>
    <s v="05.11.1986"/>
    <s v="+998936230586"/>
    <s v="Навоий"/>
    <x v="10"/>
    <s v="Томдибулоқ МФЙ"/>
    <s v="IZENOVA SALIXA RAYIMBAYEVNA"/>
    <s v="42507722370023"/>
    <x v="0"/>
    <n v="0"/>
    <n v="0"/>
    <s v="Рад"/>
    <s v="Кўмир"/>
    <s v="Кўмир ёки бошқа ёқилғи маҳсулотлари билан таъминлаш харажатларини қоплаш"/>
    <n v="0"/>
    <s v="11.03.2026"/>
    <s v="Oddiy"/>
    <m/>
    <m/>
    <m/>
    <m/>
    <m/>
    <n v="0"/>
    <m/>
    <m/>
    <m/>
    <m/>
  </r>
  <r>
    <s v="12107523"/>
    <s v="19.03.2026"/>
    <s v="2026-11591497"/>
    <m/>
    <m/>
    <s v="TELIBAYEVA ULBIBI MIRZAGALIYEVNA"/>
    <s v="60704005810018"/>
    <s v="07.04.2000"/>
    <s v="+998942210176"/>
    <s v="Навоий"/>
    <x v="10"/>
    <s v="Аяққудуқ МФЙ"/>
    <s v="ESHQUVVATOV LOCHINBEK NOSIR O‘G‘LI"/>
    <s v="51108006070093"/>
    <x v="2"/>
    <n v="0"/>
    <n v="1"/>
    <s v="Тўланди"/>
    <s v="Озиқ"/>
    <s v="Озиқ-овқат билан боғлиқ харажатларини қоплаш (Озиқ-овқат)"/>
    <n v="412000"/>
    <s v="19.03.2026"/>
    <s v="Oddiy"/>
    <s v="28.03.2026"/>
    <m/>
    <n v="412000"/>
    <m/>
    <d v="2026-03-28T11:30:03"/>
    <n v="0"/>
    <n v="412000"/>
    <n v="46109.479201388887"/>
    <m/>
    <n v="140261"/>
  </r>
  <r>
    <s v="12098470"/>
    <s v="19.03.2026"/>
    <s v="2026-11580827"/>
    <m/>
    <m/>
    <s v="JAYNAROVA MARIYA YERGESHOVNA"/>
    <s v="40703852320031"/>
    <s v="07.03.1985"/>
    <s v="+998936609153"/>
    <s v="Навоий"/>
    <x v="10"/>
    <s v="Аяққудуқ МФЙ"/>
    <s v="ESHQUVVATOV LOCHINBEK NOSIR O‘G‘LI"/>
    <s v="51108006070093"/>
    <x v="2"/>
    <n v="0"/>
    <n v="1"/>
    <s v="Тўланди"/>
    <s v="Озиқ"/>
    <s v="Озиқ-овқат билан боғлиқ харажатларини қоплаш (Озиқ-овқат)"/>
    <n v="412000"/>
    <s v="19.03.2026"/>
    <s v="Oddiy"/>
    <s v="28.03.2026"/>
    <m/>
    <n v="412000"/>
    <m/>
    <d v="2026-03-28T11:29:52"/>
    <n v="0"/>
    <n v="412000"/>
    <n v="46109.479074074072"/>
    <m/>
    <n v="140262"/>
  </r>
  <r>
    <s v="12098165"/>
    <s v="19.03.2026"/>
    <s v="2026-11580473"/>
    <m/>
    <m/>
    <s v="ABDIRASILOVA MIRZAGUL TAJIMXANOVNA"/>
    <s v="42511882370018"/>
    <s v="25.11.1988"/>
    <s v="+998944817844"/>
    <s v="Навоий"/>
    <x v="10"/>
    <s v="Аяққудуқ МФЙ"/>
    <s v="ESHQUVVATOV LOCHINBEK NOSIR O‘G‘LI"/>
    <s v="51108006070093"/>
    <x v="2"/>
    <n v="0"/>
    <n v="1"/>
    <s v="Тўланди"/>
    <s v="Озиқ"/>
    <s v="Озиқ-овқат билан боғлиқ харажатларини қоплаш (Озиқ-овқат)"/>
    <n v="412000"/>
    <s v="19.03.2026"/>
    <s v="Oddiy"/>
    <s v="28.03.2026"/>
    <m/>
    <n v="412000"/>
    <m/>
    <d v="2026-03-28T11:29:38"/>
    <n v="0"/>
    <n v="412000"/>
    <n v="46109.478912037041"/>
    <m/>
    <n v="140263"/>
  </r>
  <r>
    <s v="12083537"/>
    <s v="18.03.2026"/>
    <s v="2026-11562355"/>
    <m/>
    <m/>
    <s v="ABILXAZIYEVA KARLIGASH AMANDIKOVNA"/>
    <s v="40101842370082"/>
    <s v="01.01.1984"/>
    <s v="+998931697712"/>
    <s v="Навоий"/>
    <x v="10"/>
    <s v="Аяққудуқ МФЙ"/>
    <s v="ESHQUVVATOV LOCHINBEK NOSIR O‘G‘LI"/>
    <s v="51108006070093"/>
    <x v="1"/>
    <n v="0"/>
    <n v="0"/>
    <s v="Рад"/>
    <s v="Озиқ"/>
    <s v="Озиқ-овқат билан боғлиқ харажатларини қоплаш (Озиқ-овқат)"/>
    <n v="0"/>
    <s v="04.06.2026"/>
    <s v="Oddiy"/>
    <s v="28.03.2026"/>
    <m/>
    <n v="412000"/>
    <m/>
    <d v="2026-03-28T11:29:28"/>
    <n v="0"/>
    <n v="412000"/>
    <n v="46109.478796296295"/>
    <m/>
    <n v="140264"/>
  </r>
  <r>
    <s v="12083524"/>
    <s v="18.03.2026"/>
    <s v="2026-11562340"/>
    <m/>
    <m/>
    <s v="KURBANOVA LUYZA BAZARBAYEVNA"/>
    <s v="42411872370027"/>
    <s v="24.11.1987"/>
    <s v="+998931697712"/>
    <s v="Навоий"/>
    <x v="10"/>
    <s v="Аяққудуқ МФЙ"/>
    <s v="ESHQUVVATOV LOCHINBEK NOSIR O‘G‘LI"/>
    <s v="51108006070093"/>
    <x v="2"/>
    <n v="0"/>
    <n v="1"/>
    <s v="Тўланди"/>
    <s v="Озиқ"/>
    <s v="Озиқ-овқат билан боғлиқ харажатларини қоплаш (Озиқ-овқат)"/>
    <n v="412000"/>
    <s v="19.03.2026"/>
    <s v="Oddiy"/>
    <s v="28.03.2026"/>
    <m/>
    <n v="412000"/>
    <m/>
    <d v="2026-03-28T11:29:17"/>
    <n v="0"/>
    <n v="412000"/>
    <n v="46109.478668981479"/>
    <m/>
    <n v="140265"/>
  </r>
  <r>
    <s v="12083504"/>
    <s v="18.03.2026"/>
    <s v="2026-11562311"/>
    <m/>
    <m/>
    <s v="JORABEKOVA KARSHAGUL ALIKULOVNA"/>
    <s v="42210662370016"/>
    <s v="22.10.1966"/>
    <s v="+998933103785"/>
    <s v="Навоий"/>
    <x v="10"/>
    <s v="Аяққудуқ МФЙ"/>
    <s v="ESHQUVVATOV LOCHINBEK NOSIR O‘G‘LI"/>
    <s v="51108006070093"/>
    <x v="2"/>
    <n v="0"/>
    <n v="1"/>
    <s v="Тўланди"/>
    <s v="Озиқ"/>
    <s v="Озиқ-овқат билан боғлиқ харажатларини қоплаш (Озиқ-овқат)"/>
    <n v="412000"/>
    <s v="19.03.2026"/>
    <s v="Oddiy"/>
    <s v="28.03.2026"/>
    <m/>
    <n v="412000"/>
    <m/>
    <d v="2026-03-28T11:29:07"/>
    <n v="0"/>
    <n v="412000"/>
    <n v="46109.47855324074"/>
    <m/>
    <n v="140267"/>
  </r>
  <r>
    <s v="12083467"/>
    <s v="18.03.2026"/>
    <s v="2026-11562266"/>
    <m/>
    <m/>
    <s v="XALBAYEVA SVETLANA SHARAKULOVNA"/>
    <s v="40305852320033"/>
    <s v="03.05.1985"/>
    <s v="+998936609153"/>
    <s v="Навоий"/>
    <x v="10"/>
    <s v="Аяққудуқ МФЙ"/>
    <s v="ESHQUVVATOV LOCHINBEK NOSIR O‘G‘LI"/>
    <s v="51108006070093"/>
    <x v="2"/>
    <n v="0"/>
    <n v="1"/>
    <s v="Тўланди"/>
    <s v="Озиқ"/>
    <s v="Озиқ-овқат билан боғлиқ харажатларини қоплаш (Озиқ-овқат)"/>
    <n v="412000"/>
    <s v="19.03.2026"/>
    <s v="Oddiy"/>
    <s v="28.03.2026"/>
    <m/>
    <n v="412000"/>
    <m/>
    <d v="2026-03-28T11:28:56"/>
    <n v="0"/>
    <n v="412000"/>
    <n v="46109.478425925925"/>
    <m/>
    <n v="140268"/>
  </r>
  <r>
    <s v="12083423"/>
    <s v="18.03.2026"/>
    <s v="2026-11562209"/>
    <m/>
    <m/>
    <s v="MIRZASHOVA JUPAR KULTUREYEVNA"/>
    <s v="40210702370019"/>
    <s v="02.10.1970"/>
    <s v="+998944662272"/>
    <s v="Навоий"/>
    <x v="10"/>
    <s v="Аяққудуқ МФЙ"/>
    <s v="ESHQUVVATOV LOCHINBEK NOSIR O‘G‘LI"/>
    <s v="51108006070093"/>
    <x v="0"/>
    <n v="0"/>
    <n v="0"/>
    <s v="Рад"/>
    <s v="Озиқ"/>
    <s v="Озиқ-овқат билан боғлиқ харажатларини қоплаш (Озиқ-овқат)"/>
    <n v="0"/>
    <s v="19.03.2026"/>
    <s v="Oddiy"/>
    <m/>
    <m/>
    <m/>
    <m/>
    <m/>
    <n v="0"/>
    <m/>
    <m/>
    <m/>
    <m/>
  </r>
  <r>
    <s v="11872723"/>
    <s v="12.03.2026"/>
    <s v="2026-11314342"/>
    <m/>
    <m/>
    <s v="ALIBAYEVA BAKIT RZAXMETOVNA"/>
    <s v="42306862370034"/>
    <s v="23.06.1986"/>
    <s v="+998951861044"/>
    <s v="Навоий"/>
    <x v="10"/>
    <s v="Сукетти МФЙ"/>
    <s v="ESHQUVVATOV LOCHINBEK NOSIR O‘G‘LI"/>
    <s v="51108006070093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12988"/>
    <s v="11.03.2026"/>
    <s v="2026-11244441"/>
    <m/>
    <m/>
    <s v="AYDARKULOV JANIBEK AMANDIKOVICH"/>
    <s v="32103862370012"/>
    <s v="21.03.1986"/>
    <s v="+998990263386"/>
    <s v="Навоий"/>
    <x v="10"/>
    <s v="Кериз МФЙ"/>
    <s v="ESHQUVVATOV LOCHINBEK NOSIR O‘G‘LI"/>
    <s v="5110800607009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4:52:57"/>
    <n v="0"/>
    <n v="412000"/>
    <n v="46092.620104166665"/>
    <m/>
    <n v="115715"/>
  </r>
  <r>
    <s v="11805536"/>
    <s v="11.03.2026"/>
    <s v="2026-11235982"/>
    <m/>
    <m/>
    <s v="KUANISHBAYEV TOYBEK IBRASHOVICH"/>
    <s v="31811802370046"/>
    <s v="18.11.1980"/>
    <s v="+998991295102"/>
    <s v="Навоий"/>
    <x v="10"/>
    <s v="Кериз МФЙ"/>
    <s v="ESHQUVVATOV LOCHINBEK NOSIR O‘G‘LI"/>
    <s v="5110800607009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4:53:35"/>
    <n v="0"/>
    <n v="412000"/>
    <n v="46092.62054398148"/>
    <m/>
    <n v="115719"/>
  </r>
  <r>
    <s v="11805282"/>
    <s v="11.03.2026"/>
    <s v="2026-11235692"/>
    <m/>
    <m/>
    <s v="TOLISOVA GULJAZIRA JETEBAYEVNA"/>
    <s v="42804862370033"/>
    <s v="28.04.1986"/>
    <s v="+998990218422"/>
    <s v="Навоий"/>
    <x v="10"/>
    <s v="Сукетти МФЙ"/>
    <s v="ESHQUVVATOV LOCHINBEK NOSIR O‘G‘LI"/>
    <s v="5110800607009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40:43"/>
    <n v="0"/>
    <n v="412000"/>
    <n v="46092.736608796295"/>
    <m/>
    <n v="115726"/>
  </r>
  <r>
    <s v="11804514"/>
    <s v="11.03.2026"/>
    <s v="2026-11234854"/>
    <m/>
    <m/>
    <s v="DANBAYEVA AYNA AKILBEKOVNA"/>
    <s v="40311862370023"/>
    <s v="03.11.1986"/>
    <s v="+998991780613"/>
    <s v="Навоий"/>
    <x v="10"/>
    <s v="Кериз МФЙ"/>
    <s v="ESHQUVVATOV LOCHINBEK NOSIR O‘G‘LI"/>
    <s v="5110800607009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4:54:19"/>
    <n v="0"/>
    <n v="412000"/>
    <n v="46092.621053240742"/>
    <m/>
    <n v="115730"/>
  </r>
  <r>
    <s v="11802788"/>
    <s v="11.03.2026"/>
    <s v="2026-11231234"/>
    <m/>
    <m/>
    <s v="TOLISOVA GULJAZIRA JETEBAYEVNA"/>
    <s v="42804862370033"/>
    <s v="28.04.1986"/>
    <s v="+998990218422"/>
    <s v="Навоий"/>
    <x v="10"/>
    <s v="Сукетти МФЙ"/>
    <s v="ESHQUVVATOV LOCHINBEK NOSIR O‘G‘LI"/>
    <s v="5110800607009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86401"/>
    <s v="10.03.2026"/>
    <s v="2026-11211958"/>
    <m/>
    <m/>
    <s v="KUANISHBAYEV TOYBEK IBRASHOVICH"/>
    <s v="31811802370046"/>
    <s v="18.11.1980"/>
    <s v="+998991295102"/>
    <s v="Навоий"/>
    <x v="10"/>
    <s v="Кериз МФЙ"/>
    <s v="ESHQUVVATOV LOCHINBEK NOSIR O‘G‘LI"/>
    <s v="5110800607009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86052"/>
    <s v="10.03.2026"/>
    <s v="2026-11211552"/>
    <m/>
    <m/>
    <s v="KAZAKBAYEVA AYPARSHIN USMANKULOVNA"/>
    <s v="41710762320014"/>
    <s v="17.10.1976"/>
    <s v="+998993159461"/>
    <s v="Навоий"/>
    <x v="10"/>
    <s v="Сукетти МФЙ"/>
    <s v="ESHQUVVATOV LOCHINBEK NOSIR O‘G‘LI"/>
    <s v="5110800607009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23:42"/>
    <n v="0"/>
    <n v="412000"/>
    <n v="46092.724791666667"/>
    <m/>
    <n v="115735"/>
  </r>
  <r>
    <s v="11782419"/>
    <s v="10.03.2026"/>
    <s v="2026-11207427"/>
    <m/>
    <m/>
    <s v="KAZAKBAYEVA AYPARSHIN USMANKULOVNA"/>
    <s v="41710762320014"/>
    <s v="17.10.1976"/>
    <s v="+998993159461"/>
    <s v="Навоий"/>
    <x v="10"/>
    <s v="Сукетти МФЙ"/>
    <s v="ESHQUVVATOV LOCHINBEK NOSIR O‘G‘LI"/>
    <s v="51108006070093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76637"/>
    <s v="10.03.2026"/>
    <s v="2026-11200937"/>
    <m/>
    <m/>
    <s v="JAXANOV GABIT BAUBEKOVICH"/>
    <s v="30502722400027"/>
    <s v="05.02.1972"/>
    <s v="+998991295102"/>
    <s v="Навоий"/>
    <x v="10"/>
    <s v="Кериз МФЙ"/>
    <s v="ESHQUVVATOV LOCHINBEK NOSIR O‘G‘LI"/>
    <s v="51108006070093"/>
    <x v="6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73336"/>
    <s v="10.03.2026"/>
    <s v="2026-11197236"/>
    <m/>
    <m/>
    <s v="KAZAKBAYEVA AYPARSHIN USMANKULOVNA"/>
    <s v="41710762320014"/>
    <s v="17.10.1976"/>
    <s v="+998993159461"/>
    <s v="Навоий"/>
    <x v="10"/>
    <s v="Керегетау МФЙ"/>
    <s v="ESHQUVVATOV LOCHINBEK NOSIR O‘G‘LI"/>
    <s v="51108006070093"/>
    <x v="3"/>
    <n v="0"/>
    <n v="0"/>
    <s v="Рад"/>
    <s v="Озиқ"/>
    <s v="Озиқ-овқат билан боғлиқ харажатларини қоплаш (Озиқ-овқат)"/>
    <n v="0"/>
    <s v="10.03.2026"/>
    <s v="Oddiy"/>
    <s v="10.03.2026"/>
    <s v="??????? ??? ????"/>
    <m/>
    <s v="Yuq"/>
    <d v="2026-03-10T16:30:23"/>
    <n v="0"/>
    <m/>
    <n v="46091.6877662037"/>
    <m/>
    <n v="106064"/>
  </r>
  <r>
    <s v="11771556"/>
    <s v="10.03.2026"/>
    <s v="2026-11195243"/>
    <m/>
    <m/>
    <s v="BEKMURATOVA MAXFUZA SEYTXAZIYEVNA"/>
    <s v="41911795810017"/>
    <s v="19.11.1979"/>
    <s v="+998997562625"/>
    <s v="Навоий"/>
    <x v="10"/>
    <s v="Кериз МФЙ"/>
    <s v="ESHQUVVATOV LOCHINBEK NOSIR O‘G‘LI"/>
    <s v="5110800607009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20:07"/>
    <n v="0"/>
    <n v="412000"/>
    <n v="46091.763969907406"/>
    <m/>
    <n v="106070"/>
  </r>
  <r>
    <s v="11771206"/>
    <s v="10.03.2026"/>
    <s v="2026-11194859"/>
    <m/>
    <m/>
    <s v="TOLISOVA GULJAZIRA JETEBAYEVNA"/>
    <s v="42804862370033"/>
    <s v="28.04.1986"/>
    <s v="+998991295102"/>
    <s v="Навоий"/>
    <x v="10"/>
    <s v="Сукетти МФЙ"/>
    <s v="ESHQUVVATOV LOCHINBEK NOSIR O‘G‘LI"/>
    <s v="51108006070093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69929"/>
    <s v="10.03.2026"/>
    <s v="2026-11193391"/>
    <m/>
    <m/>
    <s v="ABILXAZIYEVA KARLIGASH AMANDIKOVNA"/>
    <s v="40101842370082"/>
    <s v="01.01.1984"/>
    <s v="+998991295102"/>
    <s v="Навоий"/>
    <x v="10"/>
    <s v="Аяққудуқ МФЙ"/>
    <s v="ESHQUVVATOV LOCHINBEK NOSIR O‘G‘LI"/>
    <s v="51108006070093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69343"/>
    <s v="10.03.2026"/>
    <s v="2026-11192728"/>
    <m/>
    <m/>
    <s v="DANBAYEVA AYNA AKILBEKOVNA"/>
    <s v="40311862370023"/>
    <s v="03.11.1986"/>
    <s v="+998991295102"/>
    <s v="Навоий"/>
    <x v="10"/>
    <s v="Кериз МФЙ"/>
    <s v="ESHQUVVATOV LOCHINBEK NOSIR O‘G‘LI"/>
    <s v="51108006070093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68384"/>
    <s v="10.03.2026"/>
    <s v="2026-11191599"/>
    <m/>
    <m/>
    <s v="TOLISOVA GULJAZIRA JETEBAYEVNA"/>
    <s v="42804862370033"/>
    <s v="28.04.1986"/>
    <s v="+998991295102"/>
    <s v="Навоий"/>
    <x v="10"/>
    <s v="Сукетти МФЙ"/>
    <s v="ESHQUVVATOV LOCHINBEK NOSIR O‘G‘LI"/>
    <s v="51108006070093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66905"/>
    <s v="10.03.2026"/>
    <s v="2026-11189901"/>
    <m/>
    <m/>
    <s v="TOLISOVA GULJAZIRA JETEBAYEVNA"/>
    <s v="42804862370033"/>
    <s v="28.04.1986"/>
    <s v="+998991295102"/>
    <s v="Навоий"/>
    <x v="10"/>
    <s v="Сукетти МФЙ"/>
    <s v="ESHQUVVATOV LOCHINBEK NOSIR O‘G‘LI"/>
    <s v="51108006070093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577201"/>
    <s v="03.03.2026"/>
    <s v="2026-10959629"/>
    <m/>
    <m/>
    <s v="DANBAYEVA AYNA AKILBEKOVNA"/>
    <s v="40311862370023"/>
    <s v="03.11.1986"/>
    <s v="+998991780613"/>
    <s v="Навоий"/>
    <x v="10"/>
    <s v="Кериз МФЙ"/>
    <s v="ESHQUVVATOV LOCHINBEK NOSIR O‘G‘LI"/>
    <s v="51108006070093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76819"/>
    <s v="03.03.2026"/>
    <s v="2026-10959192"/>
    <m/>
    <m/>
    <s v="ALMURATOVA SABIRA DILDEBAYEVNA"/>
    <s v="40201885810014"/>
    <s v="02.01.1988"/>
    <s v="+998952538781"/>
    <s v="Навоий"/>
    <x v="10"/>
    <s v="Сукетти МФЙ"/>
    <s v="ESHQUVVATOV LOCHINBEK NOSIR O‘G‘LI"/>
    <s v="51108006070093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76350"/>
    <s v="03.03.2026"/>
    <s v="2026-10958600"/>
    <m/>
    <m/>
    <s v="TOLISOVA GULJAZIRA JETEBAYEVNA"/>
    <s v="42804862370033"/>
    <s v="28.04.1986"/>
    <s v="+998990423293"/>
    <s v="Навоий"/>
    <x v="10"/>
    <s v="Сукетти МФЙ"/>
    <s v="ESHQUVVATOV LOCHINBEK NOSIR O‘G‘LI"/>
    <s v="51108006070093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291540"/>
    <s v="19.02.2026"/>
    <s v="2026-10611079"/>
    <m/>
    <m/>
    <s v="KANATBAYEVA GALIYA MUSILIMOVNA"/>
    <s v="42006785810012"/>
    <s v="20.06.1978"/>
    <s v="+998955863638"/>
    <s v="Навоий"/>
    <x v="10"/>
    <s v="Аяққудуқ МФЙ"/>
    <s v="ESHQUVVATOV LOCHINBEK NOSIR O‘G‘LI"/>
    <s v="5110800607009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9.02.2026"/>
    <s v="Oddiy"/>
    <s v="19.02.2026"/>
    <m/>
    <n v="2060000"/>
    <m/>
    <d v="2026-02-19T12:35:10"/>
    <n v="0"/>
    <n v="2060000"/>
    <n v="46072.524421296293"/>
    <m/>
    <n v="63722"/>
  </r>
  <r>
    <s v="10989481"/>
    <s v="30.01.2026"/>
    <s v="2026-10254133"/>
    <m/>
    <m/>
    <s v="BEKMURATOVA MAXFUZA SEYTXAZIYEVNA"/>
    <s v="41911795810017"/>
    <s v="19.11.1979"/>
    <s v="+998997562625"/>
    <s v="Навоий"/>
    <x v="10"/>
    <s v="Кериз МФЙ"/>
    <s v="ESHQUVVATOV LOCHINBEK NOSIR O‘G‘LI"/>
    <s v="51108006070093"/>
    <x v="0"/>
    <n v="0"/>
    <n v="0"/>
    <s v="Рад"/>
    <s v="Коммунал"/>
    <s v="Коммунал харажатларни қоплаш"/>
    <n v="0"/>
    <s v="30.01.2026"/>
    <s v="Oddiy"/>
    <m/>
    <m/>
    <m/>
    <m/>
    <m/>
    <n v="0"/>
    <m/>
    <m/>
    <m/>
    <m/>
  </r>
  <r>
    <s v="10989370"/>
    <s v="30.01.2026"/>
    <s v="2026-10254002"/>
    <m/>
    <m/>
    <s v="ALIKULOV SIYEZ ABDIMAJITOVICH"/>
    <s v="32302812370030"/>
    <s v="23.02.1981"/>
    <s v="+998991538388"/>
    <s v="Навоий"/>
    <x v="10"/>
    <s v="Сукетти МФЙ"/>
    <s v="ESHQUVVATOV LOCHINBEK NOSIR O‘G‘LI"/>
    <s v="51108006070093"/>
    <x v="0"/>
    <n v="0"/>
    <n v="0"/>
    <s v="Рад"/>
    <s v="Коммунал"/>
    <s v="Коммунал харажатларни қоплаш"/>
    <n v="0"/>
    <s v="30.01.2026"/>
    <s v="Oddiy"/>
    <m/>
    <m/>
    <m/>
    <m/>
    <m/>
    <n v="0"/>
    <m/>
    <m/>
    <m/>
    <m/>
  </r>
  <r>
    <s v="13476654"/>
    <s v="23.06.2026"/>
    <s v="2026-13330840"/>
    <m/>
    <m/>
    <s v="JO‘RAYEVA SHODIGUL DONIYOROVNA"/>
    <s v="41605825800014"/>
    <s v="16.05.1982"/>
    <s v="+998501884318"/>
    <s v="Навоий"/>
    <x v="3"/>
    <s v="Дўстлик МФЙ"/>
    <s v="ABDULLAYEVA NARGIZA BOMROTOVNA"/>
    <s v="40908875820012"/>
    <x v="5"/>
    <n v="0"/>
    <n v="0"/>
    <s v="Қарор"/>
    <s v="Озиқ"/>
    <s v="Озиқ-овқат билан боғлиқ харажатларини қоплаш (Озиқ-овқат)"/>
    <n v="412000"/>
    <s v="23.06.2026"/>
    <s v="Oddiy"/>
    <s v="24.06.2026"/>
    <s v="????? ????????"/>
    <n v="412000"/>
    <s v="Ha"/>
    <d v="2026-06-24T14:47:57"/>
    <n v="0"/>
    <n v="412000"/>
    <n v="46197.616631944446"/>
    <m/>
    <n v="763653"/>
  </r>
  <r>
    <s v="13465707"/>
    <s v="22.06.2026"/>
    <s v="2026-13315463"/>
    <m/>
    <m/>
    <s v="MAXAMADIYEVA NAFISA SOBIRJON QIZI"/>
    <s v="41401995820021"/>
    <s v="14.01.1999"/>
    <s v="+998940371565"/>
    <s v="Навоий"/>
    <x v="3"/>
    <s v="Дўстлик МФЙ"/>
    <s v="ABDULLAYEVA NARGIZA BOMROTOVNA"/>
    <s v="40908875820012"/>
    <x v="5"/>
    <n v="0"/>
    <n v="0"/>
    <s v="Қарор"/>
    <s v="Озиқ"/>
    <s v="Озиқ-овқат билан боғлиқ харажатларини қоплаш (Озиқ-овқат)"/>
    <n v="412000"/>
    <s v="22.06.2026"/>
    <s v="Oddiy"/>
    <s v="22.06.2026"/>
    <s v="????? ????????"/>
    <n v="412000"/>
    <s v="Ha"/>
    <d v="2026-06-22T16:36:52"/>
    <n v="0"/>
    <n v="412000"/>
    <n v="46195.69226851852"/>
    <m/>
    <n v="751561"/>
  </r>
  <r>
    <s v="13465633"/>
    <s v="22.06.2026"/>
    <s v="2026-13315371"/>
    <m/>
    <m/>
    <s v="MAXAMADIYEVA NAFISA SOBIRJON QIZI"/>
    <s v="41401995820021"/>
    <s v="14.01.1999"/>
    <s v="+998940371565"/>
    <s v="Навоий"/>
    <x v="3"/>
    <s v="Дўстлик МФЙ"/>
    <s v="ABDULLAYEVA NARGIZA BOMROTOVNA"/>
    <s v="4090887582001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2.06.2026"/>
    <s v="Oddiy"/>
    <s v="22.06.2026"/>
    <s v="????? ????????"/>
    <n v="2060000"/>
    <s v="Ha"/>
    <d v="2026-06-22T16:35:00"/>
    <n v="0"/>
    <n v="2060000"/>
    <n v="46195.690972222219"/>
    <m/>
    <n v="751566"/>
  </r>
  <r>
    <s v="13408587"/>
    <s v="18.06.2026"/>
    <s v="2026-13237834"/>
    <m/>
    <m/>
    <s v="YADGAROVA GULNORA DJURAYEVNA"/>
    <s v="40501723930013"/>
    <s v="05.01.1972"/>
    <s v="+998936126939"/>
    <s v="Навоий"/>
    <x v="3"/>
    <s v="Дўстлик МФЙ"/>
    <s v="ABDULLAYEVA NARGIZA BOMROTOVNA"/>
    <s v="4090887582001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8.06.2026"/>
    <s v="Oddiy"/>
    <s v="18.06.2026"/>
    <s v="????? ????????"/>
    <n v="2060000"/>
    <s v="Ha"/>
    <d v="2026-06-18T14:29:02"/>
    <n v="0"/>
    <n v="2060000"/>
    <n v="46191.603495370371"/>
    <m/>
    <n v="677788"/>
  </r>
  <r>
    <s v="13261695"/>
    <s v="09.06.2026"/>
    <s v="2026-13040084"/>
    <m/>
    <m/>
    <s v="ISHBOYEVA GULIBO AZAMAT QIZI"/>
    <s v="41405956070018"/>
    <s v="14.05.1995"/>
    <s v="+998956733337"/>
    <s v="Навоий"/>
    <x v="3"/>
    <s v="Дўстлик МФЙ"/>
    <s v="ABDULLAYEVA NARGIZA BOMROTOVNA"/>
    <s v="40908875820012"/>
    <x v="2"/>
    <n v="0"/>
    <n v="2"/>
    <s v="Тўланди"/>
    <s v="Озиқ"/>
    <s v="Озиқ-овқат билан боғлиқ харажатларини қоплаш (Озиқ-овқат)"/>
    <n v="412000"/>
    <s v="09.06.2026"/>
    <s v="Oddiy"/>
    <s v="09.06.2026"/>
    <m/>
    <n v="412000"/>
    <m/>
    <d v="2026-06-09T12:36:23"/>
    <n v="0"/>
    <n v="412000"/>
    <n v="46182.525266203702"/>
    <m/>
    <n v="311433"/>
  </r>
  <r>
    <s v="13261445"/>
    <s v="09.06.2026"/>
    <s v="2026-13039764"/>
    <m/>
    <m/>
    <s v="ISHBOYEVA GULIBO AZAMAT QIZI"/>
    <s v="41405956070018"/>
    <s v="14.05.1995"/>
    <s v="+998956733337"/>
    <s v="Навоий"/>
    <x v="3"/>
    <s v="Дўстлик МФЙ"/>
    <s v="ABDULLAYEVA NARGIZA BOMROTOVNA"/>
    <s v="40908875820012"/>
    <x v="4"/>
    <n v="0"/>
    <n v="0"/>
    <s v="Жараён"/>
    <s v="Ижара"/>
    <s v="Ижтимоий ҳимоя муҳтож аҳоли қатламига ижара шартномаси бўйича ёрдам пули субсидя қилиб бериш аризаси"/>
    <n v="2991000"/>
    <s v="09.06.2026"/>
    <s v="Oddiy"/>
    <m/>
    <m/>
    <m/>
    <m/>
    <m/>
    <n v="0"/>
    <m/>
    <m/>
    <m/>
    <n v="311438"/>
  </r>
  <r>
    <s v="13177842"/>
    <s v="04.06.2026"/>
    <s v="2026-12927327"/>
    <m/>
    <m/>
    <s v="NOROVA SARVINOZ SODIQ QIZI"/>
    <s v="61407046070029"/>
    <s v="14.07.2004"/>
    <s v="+998948151529"/>
    <s v="Навоий"/>
    <x v="3"/>
    <s v="Дўстлик МФЙ"/>
    <s v="ABDULLAYEVA NARGIZA BOMROTOVNA"/>
    <s v="40908875820012"/>
    <x v="8"/>
    <n v="0"/>
    <n v="0"/>
    <s v="Жараён"/>
    <s v="Жарроҳлик"/>
    <s v="Жарроҳлик амалиёти харажатларини қоплаш"/>
    <n v="4120000000"/>
    <s v="08.06.2026"/>
    <s v="Oddiy"/>
    <m/>
    <m/>
    <m/>
    <m/>
    <m/>
    <n v="0"/>
    <m/>
    <m/>
    <m/>
    <m/>
  </r>
  <r>
    <s v="13177546"/>
    <s v="04.06.2026"/>
    <s v="2026-12926975"/>
    <m/>
    <m/>
    <s v="NOROVA SARVINOZ SODIQ QIZI"/>
    <s v="61407046070029"/>
    <s v="14.07.2004"/>
    <s v="+998948151529"/>
    <s v="Навоий"/>
    <x v="3"/>
    <s v="Дўстлик МФЙ"/>
    <s v="ABDULLAYEVA NARGIZA BOMROTOVNA"/>
    <s v="40908875820012"/>
    <x v="2"/>
    <n v="1"/>
    <n v="1"/>
    <s v="Тўланди"/>
    <s v="Кийим"/>
    <s v="Кийим-кечак ва бошқа энг зарур товарлар билан боғлиқ харажатларини қоплаш (Кийим-кечак)"/>
    <n v="2060000"/>
    <s v="04.06.2026"/>
    <s v="Oddiy"/>
    <s v="04.06.2026"/>
    <m/>
    <n v="2060000"/>
    <m/>
    <d v="2026-06-04T10:39:00"/>
    <n v="0"/>
    <n v="2060000"/>
    <n v="46177.443749999999"/>
    <m/>
    <n v="277331"/>
  </r>
  <r>
    <s v="13175702"/>
    <s v="04.06.2026"/>
    <s v="2026-12924789"/>
    <m/>
    <m/>
    <s v="NOROVA SARVINOZ SODIQ QIZI"/>
    <s v="61407046070029"/>
    <s v="14.07.2004"/>
    <s v="+998948151529"/>
    <s v="Навоий"/>
    <x v="3"/>
    <s v="Дўстлик МФЙ"/>
    <s v="ABDULLAYEVA NARGIZA BOMROTOVNA"/>
    <s v="40908875820012"/>
    <x v="2"/>
    <n v="0"/>
    <n v="1"/>
    <s v="Тўланди"/>
    <s v="Озиқ"/>
    <s v="Озиқ-овқат билан боғлиқ харажатларини қоплаш (Озиқ-овқат)"/>
    <n v="412000"/>
    <s v="04.06.2026"/>
    <s v="Oddiy"/>
    <s v="04.06.2026"/>
    <m/>
    <n v="412000"/>
    <m/>
    <d v="2026-06-04T09:53:15"/>
    <n v="0"/>
    <n v="412000"/>
    <n v="46177.411979166667"/>
    <m/>
    <n v="276298"/>
  </r>
  <r>
    <s v="13156499"/>
    <s v="03.06.2026"/>
    <s v="2026-12899706"/>
    <m/>
    <m/>
    <s v="SADULLOYEVA FERUZA NORPULOTOVNA"/>
    <s v="41206812330013"/>
    <s v="12.06.1981"/>
    <s v="+998919917386"/>
    <s v="Навоий"/>
    <x v="3"/>
    <s v="Дўстлик МФЙ"/>
    <s v="ABDULLAYEVA NARGIZA BOMROTOVNA"/>
    <s v="4090887582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3.06.2026"/>
    <s v="Oddiy"/>
    <s v="04.06.2026"/>
    <m/>
    <n v="2060000"/>
    <m/>
    <d v="2026-06-04T10:36:04"/>
    <n v="0"/>
    <n v="2060000"/>
    <n v="46177.441712962966"/>
    <m/>
    <n v="247768"/>
  </r>
  <r>
    <s v="13152934"/>
    <s v="03.06.2026"/>
    <s v="2026-12895275"/>
    <m/>
    <m/>
    <s v="SADULLOYEVA FERUZA NORPULOTOVNA"/>
    <s v="41206812330013"/>
    <s v="12.06.1981"/>
    <s v="+998919917386"/>
    <s v="Навоий"/>
    <x v="3"/>
    <s v="Дўстлик МФЙ"/>
    <s v="ABDULLAYEVA NARGIZA BOMROTOVNA"/>
    <s v="40908875820012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3.06.2026"/>
    <m/>
    <n v="412000"/>
    <m/>
    <d v="2026-06-03T10:45:00"/>
    <n v="0"/>
    <n v="412000"/>
    <n v="46176.447916666664"/>
    <m/>
    <n v="245898"/>
  </r>
  <r>
    <s v="13109879"/>
    <s v="01.06.2026"/>
    <s v="2026-12839227"/>
    <m/>
    <m/>
    <s v="QO‘YSINOVA ZEBO AZAMAT QIZI"/>
    <s v="41405975310111"/>
    <s v="14.05.1997"/>
    <s v="+998931343439"/>
    <s v="Навоий"/>
    <x v="3"/>
    <s v="Дўстлик МФЙ"/>
    <s v="ABDULLAYEVA NARGIZA BOMROTOVNA"/>
    <s v="4090887582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1.06.2026"/>
    <s v="Oddiy"/>
    <s v="01.06.2026"/>
    <m/>
    <n v="2060000"/>
    <m/>
    <d v="2026-06-01T14:45:24"/>
    <n v="0"/>
    <n v="2060000"/>
    <n v="46174.614861111113"/>
    <m/>
    <n v="213956"/>
  </r>
  <r>
    <s v="13025177"/>
    <s v="21.05.2026"/>
    <s v="2026-12723747"/>
    <m/>
    <m/>
    <s v="YADGAROVA GULNORA DJURAYEVNA"/>
    <s v="40501723930013"/>
    <s v="05.01.1972"/>
    <s v="+998936126939"/>
    <s v="Навоий"/>
    <x v="3"/>
    <s v="Дўстлик МФЙ"/>
    <s v="ABDULLAYEVA NARGIZA BOMROTOVNA"/>
    <s v="40908875820012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11:03:55"/>
    <n v="0"/>
    <n v="412000"/>
    <n v="46163.461053240739"/>
    <m/>
    <n v="202347"/>
  </r>
  <r>
    <s v="13024555"/>
    <s v="21.05.2026"/>
    <s v="2026-12722997"/>
    <m/>
    <m/>
    <s v="ABLAKULOVA GULCHEXRA XAYRULLAYEVNA"/>
    <s v="43012705820011"/>
    <s v="30.12.1970"/>
    <s v="+998945913070"/>
    <s v="Навоий"/>
    <x v="3"/>
    <s v="Дўстлик МФЙ"/>
    <s v="ABDULLAYEVA NARGIZA BOMROTOVNA"/>
    <s v="40908875820012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2.05.2026"/>
    <m/>
    <n v="412000"/>
    <m/>
    <d v="2026-05-22T09:44:29"/>
    <n v="0"/>
    <n v="412000"/>
    <n v="46164.405891203707"/>
    <m/>
    <n v="202349"/>
  </r>
  <r>
    <s v="13022364"/>
    <s v="21.05.2026"/>
    <s v="2026-12720232"/>
    <m/>
    <m/>
    <s v="TOIROVA OYZODA JURAKULOVNA"/>
    <s v="41802742390019"/>
    <s v="18.02.1974"/>
    <s v="+998958077494"/>
    <s v="Навоий"/>
    <x v="3"/>
    <s v="Дўстлик МФЙ"/>
    <s v="ABDULLAYEVA NARGIZA BOMROTOVNA"/>
    <s v="40908875820012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2.05.2026"/>
    <m/>
    <n v="412000"/>
    <m/>
    <d v="2026-05-22T09:46:30"/>
    <n v="0"/>
    <n v="412000"/>
    <n v="46164.40729166667"/>
    <m/>
    <n v="202356"/>
  </r>
  <r>
    <s v="12910887"/>
    <s v="13.05.2026"/>
    <s v="2026-12574887"/>
    <m/>
    <m/>
    <s v="QO‘YSINOVA ZEBO AZAMAT QIZI"/>
    <s v="41405975310111"/>
    <s v="14.05.1997"/>
    <s v="+998931343439"/>
    <s v="Навоий"/>
    <x v="3"/>
    <s v="Дўстлик МФЙ"/>
    <s v="ABDULLAYEVA NARGIZA BOMROTOVNA"/>
    <s v="40908875820012"/>
    <x v="2"/>
    <n v="0"/>
    <n v="1"/>
    <s v="Тўланди"/>
    <s v="Озиқ"/>
    <s v="Озиқ-овқат билан боғлиқ харажатларини қоплаш (Озиқ-овқат)"/>
    <n v="412000"/>
    <s v="13.05.2026"/>
    <s v="Oddiy"/>
    <s v="21.05.2026"/>
    <m/>
    <n v="412000"/>
    <m/>
    <d v="2026-05-21T11:18:46"/>
    <n v="0"/>
    <n v="412000"/>
    <n v="46163.471365740741"/>
    <m/>
    <n v="197417"/>
  </r>
  <r>
    <s v="12878043"/>
    <s v="08.05.2026"/>
    <s v="2026-12529000"/>
    <m/>
    <m/>
    <s v="TEMIROVA NASIBA DAVRANOVNA"/>
    <s v="41602735820015"/>
    <s v="16.02.1973"/>
    <s v="+998943311718"/>
    <s v="Навоий"/>
    <x v="3"/>
    <s v="Дўстлик МФЙ"/>
    <s v="ABDULLAYEVA NARGIZA BOMROTOVNA"/>
    <s v="40908875820012"/>
    <x v="2"/>
    <n v="0"/>
    <n v="1"/>
    <s v="Тўланди"/>
    <s v="Озиқ"/>
    <s v="Озиқ-овқат билан боғлиқ харажатларини қоплаш (Озиқ-овқат)"/>
    <n v="412000"/>
    <s v="08.05.2026"/>
    <s v="Oddiy"/>
    <s v="08.05.2026"/>
    <m/>
    <n v="412000"/>
    <m/>
    <d v="2026-05-08T11:11:49"/>
    <n v="0"/>
    <n v="412000"/>
    <n v="46150.466539351852"/>
    <m/>
    <n v="185747"/>
  </r>
  <r>
    <s v="12877651"/>
    <s v="08.05.2026"/>
    <s v="2026-12528532"/>
    <m/>
    <m/>
    <s v="TEMIROVA NASIBA DAVRANOVNA"/>
    <s v="41602735820015"/>
    <s v="16.02.1973"/>
    <s v="+998943311718"/>
    <s v="Навоий"/>
    <x v="3"/>
    <s v="Дўстлик МФЙ"/>
    <s v="ABDULLAYEVA NARGIZA BOMROTOVNA"/>
    <s v="40908875820012"/>
    <x v="0"/>
    <n v="0"/>
    <n v="0"/>
    <s v="Рад"/>
    <s v="Озиқ"/>
    <s v="Озиқ-овқат билан боғлиқ харажатларини қоплаш (Озиқ-овқат)"/>
    <n v="0"/>
    <s v="08.05.2026"/>
    <s v="Oddiy"/>
    <m/>
    <m/>
    <m/>
    <m/>
    <m/>
    <n v="0"/>
    <m/>
    <m/>
    <m/>
    <m/>
  </r>
  <r>
    <s v="12856996"/>
    <s v="07.05.2026"/>
    <s v="2026-12501671"/>
    <m/>
    <m/>
    <s v="KAYNAROVA SANAVAR XOJIYEVNA"/>
    <s v="40204642340027"/>
    <s v="02.04.1964"/>
    <s v="+998771059794"/>
    <s v="Навоий"/>
    <x v="3"/>
    <s v="Дўстлик МФЙ"/>
    <s v="ABDULLAYEVA NARGIZA BOMROTOVNA"/>
    <s v="40908875820012"/>
    <x v="2"/>
    <n v="0"/>
    <n v="1"/>
    <s v="Тўланди"/>
    <s v="Озиқ"/>
    <s v="Озиқ-овқат билан боғлиқ харажатларини қоплаш (Озиқ-овқат)"/>
    <n v="412000"/>
    <s v="07.05.2026"/>
    <s v="Oddiy"/>
    <s v="07.05.2026"/>
    <m/>
    <n v="412000"/>
    <m/>
    <d v="2026-05-07T10:04:58"/>
    <n v="0"/>
    <n v="412000"/>
    <n v="46149.420115740744"/>
    <m/>
    <n v="183719"/>
  </r>
  <r>
    <s v="12805920"/>
    <s v="04.05.2026"/>
    <s v="2026-12439818"/>
    <m/>
    <m/>
    <s v="XUDAYBERDIYEVA YULDUZ ABDIMURATOVNA"/>
    <s v="41010922320035"/>
    <s v="10.10.1992"/>
    <s v="+998880687008"/>
    <s v="Навоий"/>
    <x v="3"/>
    <s v="Дўстлик МФЙ"/>
    <s v="ABDULLAYEVA NARGIZA BOMROTOVNA"/>
    <s v="40908875820012"/>
    <x v="2"/>
    <n v="0"/>
    <n v="1"/>
    <s v="Тўланди"/>
    <s v="Озиқ"/>
    <s v="Озиқ-овқат билан боғлиқ харажатларини қоплаш (Озиқ-овқат)"/>
    <n v="412000"/>
    <s v="04.05.2026"/>
    <s v="Oddiy"/>
    <s v="04.05.2026"/>
    <m/>
    <n v="412000"/>
    <m/>
    <d v="2026-05-04T17:42:54"/>
    <n v="0"/>
    <n v="412000"/>
    <n v="46146.738125000003"/>
    <m/>
    <n v="179650"/>
  </r>
  <r>
    <s v="12804312"/>
    <s v="04.05.2026"/>
    <s v="2026-12437780"/>
    <m/>
    <m/>
    <s v="KARIMOVA LAYLO SHARIFJON QIZI"/>
    <s v="41905985840032"/>
    <s v="19.05.1998"/>
    <s v="+998932452524"/>
    <s v="Навоий"/>
    <x v="3"/>
    <s v="Дўстлик МФЙ"/>
    <s v="ABDULLAYEVA NARGIZA BOMROTOVNA"/>
    <s v="40908875820012"/>
    <x v="2"/>
    <n v="0"/>
    <n v="1"/>
    <s v="Тўланди"/>
    <s v="Озиқ"/>
    <s v="Озиқ-овқат билан боғлиқ харажатларини қоплаш (Озиқ-овқат)"/>
    <n v="412000"/>
    <s v="04.05.2026"/>
    <s v="Oddiy"/>
    <s v="04.05.2026"/>
    <m/>
    <n v="412000"/>
    <m/>
    <d v="2026-05-04T18:01:40"/>
    <n v="0"/>
    <n v="412000"/>
    <n v="46146.751157407409"/>
    <m/>
    <n v="179651"/>
  </r>
  <r>
    <s v="12752591"/>
    <s v="30.04.2026"/>
    <s v="2026-12373300"/>
    <m/>
    <m/>
    <s v="ABDINAZAROVA UMIDA ABDISALAMOVNA"/>
    <s v="42409823930068"/>
    <s v="24.09.1982"/>
    <s v="+998944831060"/>
    <s v="Навоий"/>
    <x v="3"/>
    <s v="Дўстлик МФЙ"/>
    <s v="ABDULLAYEVA NARGIZA BOMROTOVNA"/>
    <s v="40908875820012"/>
    <x v="2"/>
    <n v="0"/>
    <n v="1"/>
    <s v="Тўланди"/>
    <s v="Озиқ"/>
    <s v="Озиқ-овқат билан боғлиқ харажатларини қоплаш (Озиқ-овқат)"/>
    <n v="412000"/>
    <s v="30.04.2026"/>
    <s v="Oddiy"/>
    <s v="30.04.2026"/>
    <m/>
    <n v="412000"/>
    <m/>
    <d v="2026-04-30T16:44:16"/>
    <n v="0"/>
    <n v="412000"/>
    <n v="46142.69740740741"/>
    <m/>
    <n v="174815"/>
  </r>
  <r>
    <s v="12717310"/>
    <s v="28.04.2026"/>
    <s v="2026-12327310"/>
    <m/>
    <m/>
    <s v="KAYNAROVA SANAVAR XOJIYEVNA"/>
    <s v="40204642340027"/>
    <s v="02.04.1964"/>
    <s v="+998771059794"/>
    <s v="Навоий"/>
    <x v="3"/>
    <s v="Дўстлик МФЙ"/>
    <s v="ABDULLAYEVA NARGIZA BOMROTOVNA"/>
    <s v="4090887582001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8.04.2026"/>
    <s v="Oddiy"/>
    <s v="28.04.2026"/>
    <m/>
    <n v="2060000"/>
    <m/>
    <d v="2026-04-28T10:10:57"/>
    <n v="0"/>
    <n v="2060000"/>
    <n v="46140.424270833333"/>
    <m/>
    <n v="171127"/>
  </r>
  <r>
    <s v="12706970"/>
    <s v="27.04.2026"/>
    <s v="2026-12313785"/>
    <m/>
    <m/>
    <s v="SHAMSIYEVA GULNORA NOSIROVNA"/>
    <s v="42802714070027"/>
    <s v="28.02.1971"/>
    <s v="+998939282871"/>
    <s v="Навоий"/>
    <x v="3"/>
    <s v="Дўстлик МФЙ"/>
    <s v="ABDULLAYEVA NARGIZA BOMROTOVNA"/>
    <s v="40908875820012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27.04.2026"/>
    <m/>
    <n v="412000"/>
    <m/>
    <d v="2026-04-27T14:12:14"/>
    <n v="0"/>
    <n v="412000"/>
    <n v="46139.591828703706"/>
    <m/>
    <n v="169708"/>
  </r>
  <r>
    <s v="12684049"/>
    <s v="24.04.2026"/>
    <s v="2026-12284137"/>
    <m/>
    <m/>
    <s v="XUDAYBERDIYEVA YULDUZ ABDIMURATOVNA"/>
    <s v="41010922320035"/>
    <s v="10.10.1992"/>
    <s v="+998880687008"/>
    <s v="Навоий"/>
    <x v="3"/>
    <s v="Дўстлик МФЙ"/>
    <s v="ABDULLAYEVA NARGIZA BOMROTOVNA"/>
    <s v="40908875820012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24.04.2026"/>
    <s v="Oddiy"/>
    <s v="24.04.2026"/>
    <m/>
    <n v="2060000"/>
    <m/>
    <d v="2026-04-24T09:44:58"/>
    <n v="0"/>
    <n v="2060000"/>
    <n v="46136.406226851854"/>
    <m/>
    <n v="166840"/>
  </r>
  <r>
    <s v="12622307"/>
    <s v="20.04.2026"/>
    <s v="2026-12206234"/>
    <m/>
    <m/>
    <s v="RAXMANOVA IRODA DUSTKULOVNA"/>
    <s v="40503872360055"/>
    <s v="05.03.1987"/>
    <s v="+998505800387"/>
    <s v="Навоий"/>
    <x v="3"/>
    <s v="Дўстлик МФЙ"/>
    <s v="ABDULLAYEVA NARGIZA BOMROTOVNA"/>
    <s v="40908875820012"/>
    <x v="2"/>
    <n v="0"/>
    <n v="1"/>
    <s v="Тўланди"/>
    <s v="Озиқ"/>
    <s v="Озиқ-овқат билан боғлиқ харажатларини қоплаш (Озиқ-овқат)"/>
    <n v="412000"/>
    <s v="20.04.2026"/>
    <s v="Oddiy"/>
    <s v="20.04.2026"/>
    <m/>
    <n v="412000"/>
    <m/>
    <d v="2026-04-20T09:54:39"/>
    <n v="0"/>
    <n v="412000"/>
    <n v="46132.412951388891"/>
    <m/>
    <n v="160412"/>
  </r>
  <r>
    <s v="12470396"/>
    <s v="07.04.2026"/>
    <s v="2026-12023029"/>
    <m/>
    <m/>
    <s v="XOLMAMATOVA FOTIMA MUZROB QIZI"/>
    <s v="42707965800037"/>
    <s v="27.07.1996"/>
    <s v="+998930409793"/>
    <s v="Навоий"/>
    <x v="3"/>
    <s v="Дўстлик МФЙ"/>
    <s v="ABDULLAYEVA NARGIZA BOMROTOVNA"/>
    <s v="40908875820012"/>
    <x v="2"/>
    <n v="0"/>
    <n v="2"/>
    <s v="Тўланди"/>
    <s v="Озиқ"/>
    <s v="Озиқ-овқат билан боғлиқ харажатларини қоплаш (Озиқ-овқат)"/>
    <n v="412000"/>
    <s v="07.04.2026"/>
    <s v="Oddiy"/>
    <s v="07.04.2026"/>
    <m/>
    <n v="412000"/>
    <m/>
    <d v="2026-04-07T14:16:39"/>
    <n v="0"/>
    <n v="412000"/>
    <n v="46119.594895833332"/>
    <m/>
    <n v="150692"/>
  </r>
  <r>
    <s v="12451128"/>
    <s v="06.04.2026"/>
    <s v="2026-11999482"/>
    <m/>
    <m/>
    <s v="BERDIYEVA DILAFRUZ RAXMATOVNA"/>
    <s v="41612822390035"/>
    <s v="16.12.1982"/>
    <s v="+998880851282"/>
    <s v="Навоий"/>
    <x v="3"/>
    <s v="Дўстлик МФЙ"/>
    <s v="ABDULLAYEVA NARGIZA BOMROTOVNA"/>
    <s v="40908875820012"/>
    <x v="2"/>
    <n v="0"/>
    <n v="6"/>
    <s v="Тўланди"/>
    <s v="Кийим"/>
    <s v="Кийим-кечак ва бошқа энг зарур товарлар билан боғлиқ харажатларини қоплаш (Кийим-кечак)"/>
    <n v="2060000"/>
    <s v="06.04.2026"/>
    <s v="Oddiy"/>
    <s v="06.04.2026"/>
    <m/>
    <n v="2060000"/>
    <m/>
    <d v="2026-04-06T15:20:15"/>
    <n v="0"/>
    <n v="2060000"/>
    <n v="46118.639062499999"/>
    <m/>
    <n v="149672"/>
  </r>
  <r>
    <s v="12440345"/>
    <s v="06.04.2026"/>
    <s v="2026-11987167"/>
    <m/>
    <m/>
    <s v="NABIYEVA MUXAYYO AXMATOVNA"/>
    <s v="41311692340024"/>
    <s v="13.11.1969"/>
    <s v="+998977964717"/>
    <s v="Навоий"/>
    <x v="3"/>
    <s v="Дўстлик МФЙ"/>
    <s v="ABDULLAYEVA NARGIZA BOMROTOVNA"/>
    <s v="4090887582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6.04.2026"/>
    <s v="Oddiy"/>
    <s v="06.04.2026"/>
    <m/>
    <n v="2060000"/>
    <m/>
    <d v="2026-04-06T09:46:28"/>
    <n v="0"/>
    <n v="2060000"/>
    <n v="46118.407268518517"/>
    <m/>
    <n v="149382"/>
  </r>
  <r>
    <s v="12410774"/>
    <s v="02.04.2026"/>
    <s v="2026-11950707"/>
    <m/>
    <m/>
    <s v="BERDIYEVA DILAFRUZ RAXMATOVNA"/>
    <s v="41612822390035"/>
    <s v="16.12.1982"/>
    <s v="+998880851282"/>
    <s v="Навоий"/>
    <x v="3"/>
    <s v="Дўстлик МФЙ"/>
    <s v="ABDULLAYEVA NARGIZA BOMROTOVNA"/>
    <s v="4090887582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4.2026"/>
    <s v="Oddiy"/>
    <m/>
    <m/>
    <m/>
    <m/>
    <m/>
    <n v="0"/>
    <m/>
    <m/>
    <m/>
    <m/>
  </r>
  <r>
    <s v="12391711"/>
    <s v="01.04.2026"/>
    <s v="2026-11928032"/>
    <m/>
    <m/>
    <s v="XOLMAMATOVA FOTIMA MUZROB QIZI"/>
    <s v="42707965800037"/>
    <s v="27.07.1996"/>
    <s v="+998930409793"/>
    <s v="Навоий"/>
    <x v="3"/>
    <s v="Дўстлик МФЙ"/>
    <s v="ABDULLAYEVA NARGIZA BOMROTOVNA"/>
    <s v="40908875820012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01.04.2026"/>
    <s v="Oddiy"/>
    <s v="01.04.2026"/>
    <m/>
    <n v="2060000"/>
    <m/>
    <d v="2026-04-01T17:11:56"/>
    <n v="0"/>
    <n v="2060000"/>
    <n v="46113.716620370367"/>
    <m/>
    <n v="146974"/>
  </r>
  <r>
    <s v="12386084"/>
    <s v="01.04.2026"/>
    <s v="2026-11921651"/>
    <m/>
    <m/>
    <s v="NABIYEVA MUXAYYO AXMATOVNA"/>
    <s v="41311692340024"/>
    <s v="13.11.1969"/>
    <s v="+998977964717"/>
    <s v="Навоий"/>
    <x v="3"/>
    <s v="Дўстлик МФЙ"/>
    <s v="ABDULLAYEVA NARGIZA BOMROTOVNA"/>
    <s v="4090887582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4.2026"/>
    <s v="Oddiy"/>
    <m/>
    <m/>
    <m/>
    <m/>
    <m/>
    <n v="0"/>
    <m/>
    <m/>
    <m/>
    <m/>
  </r>
  <r>
    <s v="12386014"/>
    <s v="01.04.2026"/>
    <s v="2026-11921575"/>
    <m/>
    <m/>
    <s v="NABIYEVA MUXAYYO AXMATOVNA"/>
    <s v="41311692340024"/>
    <s v="13.11.1969"/>
    <s v="+998977964717"/>
    <s v="Навоий"/>
    <x v="3"/>
    <s v="Дўстлик МФЙ"/>
    <s v="ABDULLAYEVA NARGIZA BOMROTOVNA"/>
    <s v="40908875820012"/>
    <x v="2"/>
    <n v="0"/>
    <n v="1"/>
    <s v="Тўланди"/>
    <s v="Озиқ"/>
    <s v="Озиқ-овқат билан боғлиқ харажатларини қоплаш (Озиқ-овқат)"/>
    <n v="412000"/>
    <s v="01.04.2026"/>
    <s v="Oddiy"/>
    <s v="01.04.2026"/>
    <m/>
    <n v="412000"/>
    <m/>
    <d v="2026-04-01T10:37:18"/>
    <n v="0"/>
    <n v="412000"/>
    <n v="46113.442569444444"/>
    <m/>
    <n v="146748"/>
  </r>
  <r>
    <s v="12345103"/>
    <s v="31.03.2026"/>
    <s v="2026-11874174"/>
    <m/>
    <m/>
    <s v="INOYATOVA NOZIGUL UKTAM QIZI"/>
    <s v="40410912340026"/>
    <s v="04.10.1991"/>
    <s v="+998970619991"/>
    <s v="Навоий"/>
    <x v="3"/>
    <s v="Дўстлик МФЙ"/>
    <s v="ABDULLAYEVA NARGIZA BOMROTOVNA"/>
    <s v="40908875820012"/>
    <x v="2"/>
    <n v="0"/>
    <n v="1"/>
    <s v="Тўланди"/>
    <s v="Озиқ"/>
    <s v="Озиқ-овқат билан боғлиқ харажатларини қоплаш (Озиқ-овқат)"/>
    <n v="412000"/>
    <s v="31.03.2026"/>
    <s v="Oddiy"/>
    <s v="31.03.2026"/>
    <m/>
    <n v="412000"/>
    <m/>
    <d v="2026-03-31T11:24:30"/>
    <n v="0"/>
    <n v="412000"/>
    <n v="46112.475347222222"/>
    <m/>
    <n v="145855"/>
  </r>
  <r>
    <s v="12341116"/>
    <s v="31.03.2026"/>
    <s v="2026-11869554"/>
    <m/>
    <m/>
    <s v="MAMANAZAROVA IRODA HAMDAM QIZI"/>
    <s v="62004006070021"/>
    <s v="20.04.2000"/>
    <s v="+998941182793"/>
    <s v="Навоий"/>
    <x v="3"/>
    <s v="Дўстлик МФЙ"/>
    <s v="ABDULLAYEVA NARGIZA BOMROTOVNA"/>
    <s v="40908875820012"/>
    <x v="2"/>
    <n v="0"/>
    <n v="1"/>
    <s v="Тўланди"/>
    <s v="Озиқ"/>
    <s v="Озиқ-овқат билан боғлиқ харажатларини қоплаш (Озиқ-овқат)"/>
    <n v="412000"/>
    <s v="31.03.2026"/>
    <s v="Oddiy"/>
    <s v="31.03.2026"/>
    <m/>
    <n v="412000"/>
    <m/>
    <d v="2026-03-31T09:51:11"/>
    <n v="0"/>
    <n v="412000"/>
    <n v="46112.410543981481"/>
    <m/>
    <n v="145705"/>
  </r>
  <r>
    <s v="12071681"/>
    <s v="18.03.2026"/>
    <s v="2026-11547709"/>
    <m/>
    <m/>
    <s v="NAZAROVA HILOLA RUSTAMOVNA"/>
    <s v="40202812380020"/>
    <s v="02.02.1981"/>
    <s v="+998950812064"/>
    <s v="Навоий"/>
    <x v="3"/>
    <s v="Дўстлик МФЙ"/>
    <s v="ABDULLAYEVA NARGIZA BOMROTOVNA"/>
    <s v="40908875820012"/>
    <x v="2"/>
    <n v="0"/>
    <n v="1"/>
    <s v="Тўланди"/>
    <s v="Озиқ"/>
    <s v="Озиқ-овқат билан боғлиқ харажатларини қоплаш (Озиқ-овқат)"/>
    <n v="412000"/>
    <s v="18.03.2026"/>
    <s v="Oddiy"/>
    <s v="18.03.2026"/>
    <m/>
    <n v="412000"/>
    <m/>
    <d v="2026-03-18T14:53:23"/>
    <n v="0"/>
    <n v="412000"/>
    <n v="46099.620405092595"/>
    <m/>
    <n v="138936"/>
  </r>
  <r>
    <s v="12052443"/>
    <s v="18.03.2026"/>
    <s v="2026-11525731"/>
    <m/>
    <m/>
    <s v="EGAMOVA MAHLIYO TO‘YMUROD QIZI"/>
    <s v="42707912400015"/>
    <s v="27.07.1991"/>
    <s v="+998886905500"/>
    <s v="Навоий"/>
    <x v="3"/>
    <s v="Дўстлик МФЙ"/>
    <s v="ABDULLAYEVA NARGIZA BOMROTOVNA"/>
    <s v="40908875820012"/>
    <x v="2"/>
    <n v="0"/>
    <n v="1"/>
    <s v="Тўланди"/>
    <s v="Озиқ"/>
    <s v="Озиқ-овқат билан боғлиқ харажатларини қоплаш (Озиқ-овқат)"/>
    <n v="412000"/>
    <s v="18.03.2026"/>
    <s v="Oddiy"/>
    <s v="18.03.2026"/>
    <m/>
    <n v="412000"/>
    <m/>
    <d v="2026-03-18T10:26:45"/>
    <n v="0"/>
    <n v="412000"/>
    <n v="46099.435243055559"/>
    <m/>
    <n v="138415"/>
  </r>
  <r>
    <s v="11899574"/>
    <s v="12.03.2026"/>
    <s v="2026-11346501"/>
    <m/>
    <m/>
    <s v="XUSHVAXOVA SANIYA ZAKIROVNA"/>
    <s v="40906522340018"/>
    <s v="09.06.1952"/>
    <s v="+998889192111"/>
    <s v="Навоий"/>
    <x v="3"/>
    <s v="Дўстлик МФЙ"/>
    <s v="ABDULLAYEVA NARGIZA BOMROTOVNA"/>
    <s v="40908875820012"/>
    <x v="2"/>
    <n v="0"/>
    <n v="2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8:11:31"/>
    <n v="0"/>
    <n v="412000"/>
    <n v="46093.757997685185"/>
    <m/>
    <n v="129822"/>
  </r>
  <r>
    <s v="11815045"/>
    <s v="11.03.2026"/>
    <s v="2026-11246812"/>
    <m/>
    <m/>
    <s v="XUSHVAXOVA SANIYA ZAKIROVNA"/>
    <s v="40906522340018"/>
    <s v="09.06.1952"/>
    <s v="+998931740652"/>
    <s v="Навоий"/>
    <x v="3"/>
    <s v="Дўстлик МФЙ"/>
    <s v="ABDULLAYEVA NARGIZA BOMROTOVNA"/>
    <s v="40908875820012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756924"/>
    <s v="10.03.2026"/>
    <s v="2026-11178545"/>
    <m/>
    <m/>
    <s v="NIYAZOVA SABINA AKTAM QIZI"/>
    <s v="41810965760049"/>
    <s v="18.10.1996"/>
    <s v="+998934321173"/>
    <s v="Навоий"/>
    <x v="3"/>
    <s v="Дўстлик МФЙ"/>
    <s v="ABDULLAYEVA NARGIZA BOMROTOVNA"/>
    <s v="40908875820012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1:22:00"/>
    <n v="0"/>
    <n v="412000"/>
    <n v="46091.473611111112"/>
    <m/>
    <n v="104416"/>
  </r>
  <r>
    <s v="11755163"/>
    <s v="10.03.2026"/>
    <s v="2026-11176579"/>
    <m/>
    <m/>
    <s v="ORTIKOVA DURDONA QO‘LDOSHEVNA"/>
    <s v="41808852330044"/>
    <s v="18.08.1985"/>
    <s v="+998508841808"/>
    <s v="Навоий"/>
    <x v="3"/>
    <s v="Дўстлик МФЙ"/>
    <s v="ABDULLAYEVA NARGIZA BOMROTOVNA"/>
    <s v="40908875820012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1:19:44"/>
    <n v="0"/>
    <n v="412000"/>
    <n v="46091.472037037034"/>
    <m/>
    <n v="104232"/>
  </r>
  <r>
    <s v="11718782"/>
    <s v="06.03.2026"/>
    <s v="2026-11124959"/>
    <m/>
    <m/>
    <s v="ORTIKOVA DURDONA QO‘LDOSHEVNA"/>
    <s v="41808852330044"/>
    <s v="18.08.1985"/>
    <s v="+998508841808"/>
    <s v="Навоий"/>
    <x v="3"/>
    <s v="Дўстлик МФЙ"/>
    <s v="ABDULLAYEVA NARGIZA BOMROTOVNA"/>
    <s v="40908875820012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09739"/>
    <s v="06.03.2026"/>
    <s v="2026-11114606"/>
    <m/>
    <m/>
    <s v="PARDAYEVA XULKAR MAMARAIMOVNA"/>
    <s v="42708862380055"/>
    <s v="27.08.1986"/>
    <s v="+998919911186"/>
    <s v="Навоий"/>
    <x v="3"/>
    <s v="Дўстлик МФЙ"/>
    <s v="ABDULLAYEVA NARGIZA BOMROTOVNA"/>
    <s v="40908875820012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8:00:01"/>
    <n v="0"/>
    <n v="412000"/>
    <n v="46093.750011574077"/>
    <m/>
    <n v="129568"/>
  </r>
  <r>
    <s v="11701167"/>
    <s v="06.03.2026"/>
    <s v="2026-11105023"/>
    <m/>
    <m/>
    <s v="ORTIKOVA DURDONA QO‘LDOSHEVNA"/>
    <s v="41808852330044"/>
    <s v="18.08.1985"/>
    <s v="+998902341205"/>
    <s v="Навоий"/>
    <x v="3"/>
    <s v="Дўстлик МФЙ"/>
    <s v="ABDULLAYEVA NARGIZA BOMROTOVNA"/>
    <s v="40908875820012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83270"/>
    <s v="05.03.2026"/>
    <s v="2026-11084247"/>
    <m/>
    <m/>
    <s v="NIYAZOVA SABINA AKTAM QIZI"/>
    <s v="41810965760049"/>
    <s v="18.10.1996"/>
    <s v="+998934321173"/>
    <s v="Навоий"/>
    <x v="3"/>
    <s v="Дўстлик МФЙ"/>
    <s v="ABDULLAYEVA NARGIZA BOMROTOVNA"/>
    <s v="4090887582001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54800"/>
    <s v="05.03.2026"/>
    <s v="2026-11051504"/>
    <m/>
    <m/>
    <s v="MURTAZOVA MARHABO OLIMOVNA"/>
    <s v="40306862340020"/>
    <s v="03.06.1986"/>
    <s v="+998900869770"/>
    <s v="Навоий"/>
    <x v="3"/>
    <s v="Дўстлик МФЙ"/>
    <s v="ABDULLAYEVA NARGIZA BOMROTOVNA"/>
    <s v="40908875820012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5:16:47"/>
    <n v="0"/>
    <n v="412000"/>
    <n v="46086.636655092596"/>
    <m/>
    <n v="77659"/>
  </r>
  <r>
    <s v="11574436"/>
    <s v="03.03.2026"/>
    <s v="2026-10956127"/>
    <m/>
    <m/>
    <s v="MURTAZOVA MARHABO OLIMOVNA"/>
    <s v="40306862340020"/>
    <s v="03.06.1986"/>
    <s v="+998900869770"/>
    <s v="Навоий"/>
    <x v="3"/>
    <s v="Дўстлик МФЙ"/>
    <s v="ABDULLAYEVA NARGIZA BOMROTOVNA"/>
    <s v="40908875820012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52879"/>
    <s v="02.03.2026"/>
    <s v="2026-10931692"/>
    <m/>
    <m/>
    <s v="SHAROPOVA DILFUZA XAYRULLAYEVNA"/>
    <s v="41212720080034"/>
    <s v="12.12.1972"/>
    <s v="+998889192111"/>
    <s v="Навоий"/>
    <x v="3"/>
    <s v="Дўстлик МФЙ"/>
    <s v="ABDULLAYEVA NARGIZA BOMROTOVNA"/>
    <s v="40908875820012"/>
    <x v="2"/>
    <n v="0"/>
    <n v="2"/>
    <s v="Тўланди"/>
    <s v="Озиқ"/>
    <s v="Озиқ-овқат билан боғлиқ харажатларини қоплаш (Озиқ-овқат)"/>
    <n v="412000"/>
    <s v="02.03.2026"/>
    <s v="Oddiy"/>
    <s v="03.03.2026"/>
    <m/>
    <n v="412000"/>
    <m/>
    <d v="2026-03-03T10:20:16"/>
    <n v="0"/>
    <n v="412000"/>
    <n v="46084.43074074074"/>
    <m/>
    <n v="67235"/>
  </r>
  <r>
    <s v="11552735"/>
    <s v="02.03.2026"/>
    <s v="2026-10931497"/>
    <m/>
    <m/>
    <s v="XAMROYEVA NIGORA JURAQULOVNA"/>
    <s v="42108705820010"/>
    <s v="21.08.1970"/>
    <s v="+998889192111"/>
    <s v="Навоий"/>
    <x v="3"/>
    <s v="Дўстлик МФЙ"/>
    <s v="ABDULLAYEVA NARGIZA BOMROTOVNA"/>
    <s v="40908875820012"/>
    <x v="2"/>
    <n v="0"/>
    <n v="1"/>
    <s v="Тўланди"/>
    <s v="Озиқ"/>
    <s v="Озиқ-овқат билан боғлиқ харажатларини қоплаш (Озиқ-овқат)"/>
    <n v="412000"/>
    <s v="02.03.2026"/>
    <s v="Oddiy"/>
    <s v="03.03.2026"/>
    <m/>
    <n v="412000"/>
    <m/>
    <d v="2026-03-03T10:16:14"/>
    <n v="0"/>
    <n v="412000"/>
    <n v="46084.427939814814"/>
    <m/>
    <n v="67236"/>
  </r>
  <r>
    <s v="11543746"/>
    <s v="02.03.2026"/>
    <s v="2026-10920520"/>
    <m/>
    <m/>
    <s v="SHAROPOVA DILFUZA XAYRULLAYEVNA"/>
    <s v="41212720080034"/>
    <s v="12.12.1972"/>
    <s v="+998902331272"/>
    <s v="Навоий"/>
    <x v="3"/>
    <s v="Дўстлик МФЙ"/>
    <s v="ABDULLAYEVA NARGIZA BOMROTOVNA"/>
    <s v="40908875820012"/>
    <x v="0"/>
    <n v="0"/>
    <n v="0"/>
    <s v="Рад"/>
    <s v="Коммунал"/>
    <s v="Коммунал харажатларни қоплаш"/>
    <n v="0"/>
    <s v="02.03.2026"/>
    <s v="Oddiy"/>
    <m/>
    <m/>
    <m/>
    <m/>
    <m/>
    <n v="0"/>
    <m/>
    <m/>
    <m/>
    <m/>
  </r>
  <r>
    <s v="11475146"/>
    <s v="26.02.2026"/>
    <s v="2026-10838979"/>
    <m/>
    <m/>
    <s v="KARIMOVA LAYLO SHARIFJON QIZI"/>
    <s v="41905985840032"/>
    <s v="19.05.1998"/>
    <s v="+998932452524"/>
    <s v="Навоий"/>
    <x v="3"/>
    <s v="Дўстлик МФЙ"/>
    <s v="ABDULLAYEVA NARGIZA BOMROTOVNA"/>
    <s v="4090887582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6.02.2026"/>
    <s v="Oddiy"/>
    <s v="26.02.2026"/>
    <m/>
    <n v="2060000"/>
    <m/>
    <d v="2026-02-26T17:26:50"/>
    <n v="0"/>
    <n v="2060000"/>
    <n v="46079.726967592593"/>
    <m/>
    <n v="65992"/>
  </r>
  <r>
    <s v="11415870"/>
    <s v="24.02.2026"/>
    <s v="2026-10767568"/>
    <m/>
    <m/>
    <s v="MEYLIYEVA SHAXLOLA NAJMIDDIN QIZI"/>
    <s v="42909922380022"/>
    <s v="29.09.1992"/>
    <s v="+998996399208"/>
    <s v="Навоий"/>
    <x v="3"/>
    <s v="Дўстлик МФЙ"/>
    <s v="ABDULLAYEVA NARGIZA BOMROTOVNA"/>
    <s v="4090887582001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6.02.2026"/>
    <s v="Oddiy"/>
    <s v="26.02.2026"/>
    <m/>
    <n v="2060000"/>
    <m/>
    <d v="2026-02-26T16:55:41"/>
    <n v="0"/>
    <n v="2060000"/>
    <n v="46079.705335648148"/>
    <m/>
    <n v="65945"/>
  </r>
  <r>
    <s v="11188256"/>
    <s v="13.02.2026"/>
    <s v="2026-10490142"/>
    <m/>
    <m/>
    <s v="SHAROPOVA DILFUZA XAYRULLAYEVNA"/>
    <s v="41212720080034"/>
    <s v="12.12.1972"/>
    <s v="+998902331272"/>
    <s v="Навоий"/>
    <x v="3"/>
    <s v="Дўстлик МФЙ"/>
    <s v="ABDULLAYEVA NARGIZA BOMROTOVNA"/>
    <s v="40908875820012"/>
    <x v="0"/>
    <n v="0"/>
    <n v="0"/>
    <s v="Рад"/>
    <s v="Коммунал"/>
    <s v="Коммунал харажатларни қоплаш"/>
    <n v="0"/>
    <s v="13.02.2026"/>
    <s v="Oddiy"/>
    <m/>
    <m/>
    <m/>
    <m/>
    <m/>
    <n v="0"/>
    <m/>
    <m/>
    <m/>
    <m/>
  </r>
  <r>
    <s v="10913033"/>
    <s v="24.01.2026"/>
    <s v="2026-10160978"/>
    <m/>
    <m/>
    <s v="TURDIYEV OQIL AZAMATOVICH"/>
    <s v="32604802340079"/>
    <s v="26.04.1980"/>
    <s v="+998913343734"/>
    <s v="Навоий"/>
    <x v="3"/>
    <s v="Дўстлик МФЙ"/>
    <s v="ABDULLAYEVA NARGIZA BOMROTOVNA"/>
    <s v="40908875820012"/>
    <x v="0"/>
    <n v="0"/>
    <n v="0"/>
    <s v="Рад"/>
    <s v="Озиқ"/>
    <s v="Озиқ-овқат билан боғлиқ харажатларини қоплаш (Озиқ-овқат)"/>
    <n v="0"/>
    <s v="24.01.2026"/>
    <s v="Oddiy"/>
    <m/>
    <m/>
    <m/>
    <m/>
    <m/>
    <n v="0"/>
    <m/>
    <m/>
    <m/>
    <m/>
  </r>
  <r>
    <s v="10912746"/>
    <s v="24.01.2026"/>
    <s v="2026-10160640"/>
    <m/>
    <m/>
    <s v="TURDIYEV OQIL AZAMATOVICH"/>
    <s v="32604802340079"/>
    <s v="26.04.1980"/>
    <s v="+998913343734"/>
    <s v="Навоий"/>
    <x v="3"/>
    <s v="Дўстлик МФЙ"/>
    <s v="ABDULLAYEVA NARGIZA BOMROTOVNA"/>
    <s v="40908875820012"/>
    <x v="0"/>
    <n v="0"/>
    <n v="0"/>
    <s v="Рад"/>
    <s v="Коммунал"/>
    <s v="Коммунал харажатларни қоплаш"/>
    <n v="0"/>
    <s v="24.01.2026"/>
    <s v="Oddiy"/>
    <m/>
    <m/>
    <m/>
    <m/>
    <m/>
    <n v="0"/>
    <m/>
    <m/>
    <m/>
    <m/>
  </r>
  <r>
    <s v="10912106"/>
    <s v="24.01.2026"/>
    <s v="2026-10159871"/>
    <m/>
    <m/>
    <s v="TURDIYEV OQIL AZAMATOVICH"/>
    <s v="32604802340079"/>
    <s v="26.04.1980"/>
    <s v="+998913343734"/>
    <s v="Навоий"/>
    <x v="3"/>
    <s v="Дўстлик МФЙ"/>
    <s v="ABDULLAYEVA NARGIZA BOMROTOVNA"/>
    <s v="40908875820012"/>
    <x v="0"/>
    <n v="0"/>
    <n v="0"/>
    <s v="Рад"/>
    <s v="Коммунал"/>
    <s v="Коммунал харажатларни қоплаш"/>
    <n v="0"/>
    <s v="24.01.2026"/>
    <s v="Oddiy"/>
    <m/>
    <m/>
    <m/>
    <m/>
    <m/>
    <n v="0"/>
    <m/>
    <m/>
    <m/>
    <m/>
  </r>
  <r>
    <s v="10674230"/>
    <s v="07.01.2026"/>
    <s v="2026-09876751"/>
    <m/>
    <m/>
    <s v="BOBOMURADOVA NARGIZA SAG‘DULLA QIZI"/>
    <s v="43008912380019"/>
    <s v="30.08.1991"/>
    <s v="+998944385999"/>
    <s v="Навоий"/>
    <x v="3"/>
    <s v="Дўстлик МФЙ"/>
    <s v="ABDULLAYEVA NARGIZA BOMROTOVNA"/>
    <s v="40908875820012"/>
    <x v="7"/>
    <n v="0"/>
    <n v="0"/>
    <s v="Рад"/>
    <s v="Жарроҳлик"/>
    <s v="Жарроҳлик амалиёти харажатларини қоплаш"/>
    <n v="0"/>
    <s v="07.03.2026"/>
    <s v="Oddiy"/>
    <m/>
    <m/>
    <m/>
    <m/>
    <m/>
    <n v="0"/>
    <m/>
    <m/>
    <m/>
    <m/>
  </r>
  <r>
    <s v="10664705"/>
    <s v="07.01.2026"/>
    <s v="2026-09865928"/>
    <m/>
    <m/>
    <s v="TURAYEVA MAFTUNA MAHMUD QIZI"/>
    <s v="40612912420021"/>
    <s v="06.12.1991"/>
    <s v="+998934719916"/>
    <s v="Навоий"/>
    <x v="3"/>
    <s v="Дўстлик МФЙ"/>
    <s v="ABDULLAYEVA NARGIZA BOMROTOVNA"/>
    <s v="4090887582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7.01.2026"/>
    <s v="Oddiy"/>
    <s v="28.01.2026"/>
    <m/>
    <n v="2060000"/>
    <m/>
    <d v="2026-01-28T09:54:26"/>
    <n v="0"/>
    <n v="2060000"/>
    <n v="46050.412800925929"/>
    <m/>
    <n v="54496"/>
  </r>
  <r>
    <s v="13382270"/>
    <s v="16.06.2026"/>
    <s v="2026-13202299"/>
    <m/>
    <m/>
    <s v="SHODIYEVA NODIRA MAXAMMATOVNA"/>
    <s v="42706953960041"/>
    <s v="27.06.1995"/>
    <s v="+998952529527"/>
    <s v="Навоий"/>
    <x v="3"/>
    <s v="Янгиобод МФЙ"/>
    <s v="MAMATOVA SARVINOZ SAFAR QIZI"/>
    <s v="40611995820041"/>
    <x v="2"/>
    <n v="0"/>
    <n v="2"/>
    <s v="Тўланди"/>
    <s v="Озиқ"/>
    <s v="Озиқ-овқат билан боғлиқ харажатларини қоплаш (Озиқ-овқат)"/>
    <n v="412000"/>
    <s v="16.06.2026"/>
    <s v="Oddiy"/>
    <s v="17.06.2026"/>
    <m/>
    <n v="412000"/>
    <m/>
    <d v="2026-06-17T12:13:43"/>
    <n v="0"/>
    <n v="412000"/>
    <n v="46190.509525462963"/>
    <m/>
    <n v="654473"/>
  </r>
  <r>
    <s v="13289569"/>
    <s v="10.06.2026"/>
    <s v="2026-13078746"/>
    <m/>
    <m/>
    <s v="BAXRONOVA SURAYYO BAHRIDDIN QIZI"/>
    <s v="42205915820028"/>
    <s v="22.05.1991"/>
    <s v="+998931126536"/>
    <s v="Навоий"/>
    <x v="3"/>
    <s v="Янгиобод МФЙ"/>
    <s v="MAMATOVA SARVINOZ SAFAR QIZI"/>
    <s v="40611995820041"/>
    <x v="2"/>
    <n v="1"/>
    <n v="1"/>
    <s v="Тўланди"/>
    <s v="Кийим"/>
    <s v="Кийим-кечак ва бошқа энг зарур товарлар билан боғлиқ харажатларини қоплаш (Кийим-кечак)"/>
    <n v="2060000"/>
    <s v="10.06.2026"/>
    <s v="Oddiy"/>
    <s v="12.06.2026"/>
    <m/>
    <n v="2060000"/>
    <m/>
    <d v="2026-06-12T16:19:39"/>
    <n v="0"/>
    <n v="2060000"/>
    <n v="46185.680312500001"/>
    <m/>
    <n v="368069"/>
  </r>
  <r>
    <s v="13396064"/>
    <s v="17.06.2026"/>
    <s v="2026-13220725"/>
    <m/>
    <m/>
    <s v="XAYITOV BERDIYOR UMAROVICH"/>
    <s v="30210542340017"/>
    <s v="02.10.1954"/>
    <s v="+998944836000"/>
    <s v="Навоий"/>
    <x v="3"/>
    <s v="Хончарбоғ МФЙ"/>
    <s v="BOZOROVA GULCHEHRA SEVDIYOR QIZI"/>
    <s v="61303015820032"/>
    <x v="2"/>
    <n v="0"/>
    <n v="1"/>
    <s v="Тўланди"/>
    <s v="Озиқ"/>
    <s v="Озиқ-овқат билан боғлиқ харажатларини қоплаш (Озиқ-овқат)"/>
    <n v="412000"/>
    <s v="17.06.2026"/>
    <s v="Oddiy"/>
    <s v="17.06.2026"/>
    <m/>
    <n v="412000"/>
    <m/>
    <d v="2026-06-17T11:56:35"/>
    <n v="0"/>
    <n v="412000"/>
    <n v="46190.497627314813"/>
    <m/>
    <n v="660137"/>
  </r>
  <r>
    <s v="13396047"/>
    <s v="17.06.2026"/>
    <s v="2026-13220706"/>
    <m/>
    <m/>
    <s v="XAYITOV BERDIYOR UMAROVICH"/>
    <s v="30210542340017"/>
    <s v="02.10.1954"/>
    <s v="+998944836000"/>
    <s v="Навоий"/>
    <x v="3"/>
    <s v="Хончарбоғ МФЙ"/>
    <s v="BOZOROVA GULCHEHRA SEVDIYOR QIZI"/>
    <s v="6130301582003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7.06.2026"/>
    <s v="Oddiy"/>
    <s v="17.06.2026"/>
    <s v="????? ????????"/>
    <n v="2060000"/>
    <s v="Ha"/>
    <d v="2026-06-17T12:01:25"/>
    <n v="0"/>
    <n v="2060000"/>
    <n v="46190.500983796293"/>
    <m/>
    <n v="660381"/>
  </r>
  <r>
    <s v="13207954"/>
    <s v="05.06.2026"/>
    <s v="2026-12966030"/>
    <m/>
    <m/>
    <s v="XAYITOV BERDIYOR UMAROVICH"/>
    <s v="30210542340017"/>
    <s v="02.10.1954"/>
    <s v="+998944836000"/>
    <s v="Навоий"/>
    <x v="3"/>
    <s v="Хончарбоғ МФЙ"/>
    <s v="BOZOROVA GULCHEHRA SEVDIYOR QIZI"/>
    <s v="61303015820032"/>
    <x v="3"/>
    <n v="0"/>
    <n v="0"/>
    <s v="Рад"/>
    <s v="Озиқ"/>
    <s v="Озиқ-овқат билан боғлиқ харажатларини қоплаш (Озиқ-овқат)"/>
    <n v="0"/>
    <s v="15.06.2026"/>
    <s v="Oddiy"/>
    <s v="15.06.2026"/>
    <s v="??????? ??? ????"/>
    <m/>
    <s v="Yuq"/>
    <d v="2026-06-15T11:08:42"/>
    <n v="0"/>
    <m/>
    <n v="46188.464375000003"/>
    <m/>
    <n v="302261"/>
  </r>
  <r>
    <s v="13207928"/>
    <s v="05.06.2026"/>
    <s v="2026-12966000"/>
    <m/>
    <m/>
    <s v="XAYITOV BERDIYOR UMAROVICH"/>
    <s v="30210542340017"/>
    <s v="02.10.1954"/>
    <s v="+998944836000"/>
    <s v="Навоий"/>
    <x v="3"/>
    <s v="Хончарбоғ МФЙ"/>
    <s v="BOZOROVA GULCHEHRA SEVDIYOR QIZI"/>
    <s v="6130301582003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5.06.2026"/>
    <s v="Oddiy"/>
    <m/>
    <m/>
    <m/>
    <m/>
    <m/>
    <n v="0"/>
    <m/>
    <m/>
    <m/>
    <m/>
  </r>
  <r>
    <s v="13164042"/>
    <s v="03.06.2026"/>
    <s v="2026-12909299"/>
    <m/>
    <m/>
    <s v="AHMADOVA XURSHIDA ISMAT QIZI"/>
    <s v="41011915820011"/>
    <s v="10.11.1991"/>
    <s v="+998330805000"/>
    <s v="Навоий"/>
    <x v="3"/>
    <s v="Хончарбоғ МФЙ"/>
    <s v="BOZOROVA GULCHEHRA SEVDIYOR QIZI"/>
    <s v="61303015820032"/>
    <x v="5"/>
    <n v="0"/>
    <n v="0"/>
    <s v="Қарор"/>
    <s v="Озиқ"/>
    <s v="Озиқ-овқат билан боғлиқ харажатларини қоплаш (Озиқ-овқат)"/>
    <n v="412000"/>
    <s v="03.06.2026"/>
    <s v="Oddiy"/>
    <s v="04.06.2026"/>
    <s v="????? ????????"/>
    <n v="412000"/>
    <s v="Ha"/>
    <d v="2026-06-04T16:03:31"/>
    <n v="0"/>
    <n v="412000"/>
    <n v="46177.669108796297"/>
    <m/>
    <n v="254157"/>
  </r>
  <r>
    <s v="13164034"/>
    <s v="03.06.2026"/>
    <s v="2026-12909287"/>
    <m/>
    <m/>
    <s v="AHMADOVA XURSHIDA ISMAT QIZI"/>
    <s v="41011915820011"/>
    <s v="10.11.1991"/>
    <s v="+998330805000"/>
    <s v="Навоий"/>
    <x v="3"/>
    <s v="Хончарбоғ МФЙ"/>
    <s v="BOZOROVA GULCHEHRA SEVDIYOR QIZI"/>
    <s v="6130301582003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3.06.2026"/>
    <s v="Oddiy"/>
    <s v="04.06.2026"/>
    <s v="????? ????????"/>
    <n v="2060000"/>
    <s v="Ha"/>
    <d v="2026-06-04T16:03:13"/>
    <n v="0"/>
    <n v="2060000"/>
    <n v="46177.668900462966"/>
    <m/>
    <n v="254135"/>
  </r>
  <r>
    <s v="13051962"/>
    <s v="22.05.2026"/>
    <s v="2026-12758614"/>
    <m/>
    <m/>
    <s v="RAVUPOV XASAN RAXMONOVICH"/>
    <s v="30405772390015"/>
    <s v="04.05.1977"/>
    <s v="+998958110998"/>
    <s v="Навоий"/>
    <x v="3"/>
    <s v="Хончарбоғ МФЙ"/>
    <s v="BOZOROVA GULCHEHRA SEVDIYOR QIZI"/>
    <s v="6130301582003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2.05.2026"/>
    <s v="Oddiy"/>
    <s v="22.05.2026"/>
    <m/>
    <n v="2060000"/>
    <m/>
    <d v="2026-05-22T15:12:57"/>
    <n v="0"/>
    <n v="2060000"/>
    <n v="46164.633993055555"/>
    <m/>
    <n v="206125"/>
  </r>
  <r>
    <s v="13027978"/>
    <s v="21.05.2026"/>
    <s v="2026-12727356"/>
    <m/>
    <m/>
    <s v="RAUPOVA MUXAYYO SIROJOVNA"/>
    <s v="40608792340036"/>
    <s v="06.08.1979"/>
    <s v="+998949517709"/>
    <s v="Навоий"/>
    <x v="3"/>
    <s v="Хончарбоғ МФЙ"/>
    <s v="BOZOROVA GULCHEHRA SEVDIYOR QIZI"/>
    <s v="61303015820032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2.05.2026"/>
    <m/>
    <n v="412000"/>
    <m/>
    <d v="2026-05-22T09:59:20"/>
    <n v="0"/>
    <n v="412000"/>
    <n v="46164.416203703702"/>
    <m/>
    <n v="202768"/>
  </r>
  <r>
    <s v="12702157"/>
    <s v="27.04.2026"/>
    <s v="2026-12307588"/>
    <m/>
    <m/>
    <s v="ZOKIROV MAXMUDJON OLIMOVICH"/>
    <s v="31104802340040"/>
    <s v="11.04.1980"/>
    <s v="+998883229727"/>
    <s v="Навоий"/>
    <x v="3"/>
    <s v="Хончарбоғ МФЙ"/>
    <s v="BOZOROVA GULCHEHRA SEVDIYOR QIZI"/>
    <s v="6130301582003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7.04.2026"/>
    <s v="Oddiy"/>
    <s v="27.04.2026"/>
    <m/>
    <n v="2060000"/>
    <m/>
    <d v="2026-04-27T15:08:08"/>
    <n v="0"/>
    <n v="2060000"/>
    <n v="46139.630648148152"/>
    <m/>
    <n v="169077"/>
  </r>
  <r>
    <s v="12665429"/>
    <s v="22.04.2026"/>
    <s v="2026-12260240"/>
    <m/>
    <m/>
    <s v="RIZAYEV KOMIL MIRZAYEVICH"/>
    <s v="31410862340026"/>
    <s v="14.10.1986"/>
    <s v="+998883210008"/>
    <s v="Навоий"/>
    <x v="3"/>
    <s v="Хончарбоғ МФЙ"/>
    <s v="BOZOROVA GULCHEHRA SEVDIYOR QIZI"/>
    <s v="6130301582003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7.04.2026"/>
    <s v="Oddiy"/>
    <s v="27.04.2026"/>
    <m/>
    <n v="2060000"/>
    <m/>
    <d v="2026-04-27T15:07:37"/>
    <n v="0"/>
    <n v="2060000"/>
    <n v="46139.630289351851"/>
    <m/>
    <n v="169078"/>
  </r>
  <r>
    <s v="12615279"/>
    <s v="17.04.2026"/>
    <s v="2026-12197238"/>
    <m/>
    <m/>
    <s v="JURAYEVA GULMIRA JALILOVNA"/>
    <s v="41412882350013"/>
    <s v="14.12.1988"/>
    <s v="+998937131514"/>
    <s v="Навоий"/>
    <x v="3"/>
    <s v="Хончарбоғ МФЙ"/>
    <s v="BOZOROVA GULCHEHRA SEVDIYOR QIZI"/>
    <s v="61303015820032"/>
    <x v="8"/>
    <n v="0"/>
    <n v="0"/>
    <s v="Жараён"/>
    <s v="Жарроҳлик"/>
    <s v="Жарроҳлик амалиёти харажатларини қоплаш"/>
    <n v="4120000000"/>
    <s v="06.05.2026"/>
    <s v="Oddiy"/>
    <m/>
    <m/>
    <m/>
    <m/>
    <m/>
    <n v="0"/>
    <m/>
    <m/>
    <m/>
    <m/>
  </r>
  <r>
    <s v="12614013"/>
    <s v="17.04.2026"/>
    <s v="2026-12195669"/>
    <m/>
    <m/>
    <s v="SUVONOVA SURAYYO ISLOM QIZI"/>
    <s v="41604922340061"/>
    <s v="16.04.1992"/>
    <s v="+998931738918"/>
    <s v="Навоий"/>
    <x v="3"/>
    <s v="Хончарбоғ МФЙ"/>
    <s v="BOZOROVA GULCHEHRA SEVDIYOR QIZI"/>
    <s v="6130301582003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7.04.2026"/>
    <s v="Oddiy"/>
    <s v="22.04.2026"/>
    <m/>
    <n v="2060000"/>
    <m/>
    <d v="2026-04-22T10:51:56"/>
    <n v="0"/>
    <n v="2060000"/>
    <n v="46134.452731481484"/>
    <m/>
    <n v="159262"/>
  </r>
  <r>
    <s v="12546058"/>
    <s v="13.04.2026"/>
    <s v="2026-12113273"/>
    <m/>
    <m/>
    <s v="ZOKIROVA ADOLAT BURONOVNA"/>
    <s v="42011562340022"/>
    <s v="20.11.1956"/>
    <s v="+998942223155"/>
    <s v="Навоий"/>
    <x v="3"/>
    <s v="Хончарбоғ МФЙ"/>
    <s v="BOZOROVA GULCHEHRA SEVDIYOR QIZI"/>
    <s v="61303015820032"/>
    <x v="5"/>
    <n v="0"/>
    <n v="0"/>
    <s v="Қарор"/>
    <s v="Таъмир"/>
    <s v="Уй-жойини таъмирлаш харажатларини қоплаш"/>
    <n v="20600000"/>
    <s v="06.05.2026"/>
    <s v="Oddiy"/>
    <s v="15.06.2026"/>
    <s v="????? ????????"/>
    <n v="10000000"/>
    <s v="Ha"/>
    <d v="2026-06-15T18:01:27"/>
    <n v="0"/>
    <n v="10000000"/>
    <n v="46188.751006944447"/>
    <m/>
    <n v="575588"/>
  </r>
  <r>
    <s v="11767489"/>
    <s v="10.03.2026"/>
    <s v="2026-11190572"/>
    <m/>
    <m/>
    <s v="MAMATOVA RA’NO BAXRONOVNA"/>
    <s v="42509852340037"/>
    <s v="25.09.1985"/>
    <s v="+998933188516"/>
    <s v="Навоий"/>
    <x v="3"/>
    <s v="Хончарбоғ МФЙ"/>
    <s v="BOZOROVA GULCHEHRA SEVDIYOR QIZI"/>
    <s v="6130301582003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5:50:01"/>
    <n v="0"/>
    <n v="412000"/>
    <n v="46091.659733796296"/>
    <m/>
    <n v="106608"/>
  </r>
  <r>
    <s v="11763996"/>
    <s v="10.03.2026"/>
    <s v="2026-11186566"/>
    <m/>
    <m/>
    <s v="ZOKIROV MAXMUDJON OLIMOVICH"/>
    <s v="31104802340040"/>
    <s v="11.04.1980"/>
    <s v="+998938550787"/>
    <s v="Навоий"/>
    <x v="3"/>
    <s v="Хончарбоғ МФЙ"/>
    <s v="BOZOROVA GULCHEHRA SEVDIYOR QIZI"/>
    <s v="6130301582003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5:50:16"/>
    <n v="0"/>
    <n v="412000"/>
    <n v="46091.659907407404"/>
    <m/>
    <n v="106612"/>
  </r>
  <r>
    <s v="11761292"/>
    <s v="10.03.2026"/>
    <s v="2026-11183494"/>
    <m/>
    <m/>
    <s v="XAMROYEVA GULSHAN QOSIMOVNA"/>
    <s v="41907825820024"/>
    <s v="19.07.1982"/>
    <s v="+998938550787"/>
    <s v="Навоий"/>
    <x v="3"/>
    <s v="Хончарбоғ МФЙ"/>
    <s v="BOZOROVA GULCHEHRA SEVDIYOR QIZI"/>
    <s v="6130301582003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5:50:34"/>
    <n v="0"/>
    <n v="412000"/>
    <n v="46091.660115740742"/>
    <m/>
    <n v="107090"/>
  </r>
  <r>
    <s v="11701700"/>
    <s v="06.03.2026"/>
    <s v="2026-11105615"/>
    <m/>
    <m/>
    <s v="ESHQULOVA GULMIRA SOBIR QIZI"/>
    <s v="40408922340020"/>
    <s v="04.08.1992"/>
    <s v="+998919907171"/>
    <s v="Навоий"/>
    <x v="3"/>
    <s v="Хончарбоғ МФЙ"/>
    <s v="BOZOROVA GULCHEHRA SEVDIYOR QIZI"/>
    <s v="61303015820032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86500"/>
    <s v="05.03.2026"/>
    <s v="2026-11087936"/>
    <m/>
    <m/>
    <s v="SAYILXONOVA DILFUZA SULAYMON QIZI"/>
    <s v="43010965790031"/>
    <s v="30.10.1996"/>
    <s v="+998930825190"/>
    <s v="Навоий"/>
    <x v="3"/>
    <s v="Хончарбоғ МФЙ"/>
    <s v="BOZOROVA GULCHEHRA SEVDIYOR QIZI"/>
    <s v="61303015820032"/>
    <x v="6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664743"/>
    <s v="05.03.2026"/>
    <s v="2026-11062692"/>
    <m/>
    <m/>
    <s v="SUVONOVA SURAYYO ISLOM QIZI"/>
    <s v="41604922340061"/>
    <s v="16.04.1992"/>
    <s v="+998931738918"/>
    <s v="Навоий"/>
    <x v="3"/>
    <s v="Хончарбоғ МФЙ"/>
    <s v="BOZOROVA GULCHEHRA SEVDIYOR QIZI"/>
    <s v="6130301582003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8:57:39"/>
    <n v="0"/>
    <n v="412000"/>
    <n v="46087.373368055552"/>
    <m/>
    <n v="78433"/>
  </r>
  <r>
    <s v="11610885"/>
    <s v="04.03.2026"/>
    <s v="2026-10999279"/>
    <m/>
    <m/>
    <s v="AVEZOVA GULNORA AXMEDOVNA"/>
    <s v="40807622340028"/>
    <s v="08.07.1962"/>
    <s v="+998936897671"/>
    <s v="Навоий"/>
    <x v="3"/>
    <s v="Хончарбоғ МФЙ"/>
    <s v="BOZOROVA GULCHEHRA SEVDIYOR QIZI"/>
    <s v="61303015820032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1:22:40"/>
    <n v="0"/>
    <n v="412000"/>
    <n v="46085.474074074074"/>
    <m/>
    <n v="70090"/>
  </r>
  <r>
    <s v="11583947"/>
    <s v="03.03.2026"/>
    <s v="2026-10967528"/>
    <m/>
    <m/>
    <s v="RIZAYEV KOMIL MIRZAYEVICH"/>
    <s v="31410862340026"/>
    <s v="14.10.1986"/>
    <s v="+998883229727"/>
    <s v="Навоий"/>
    <x v="3"/>
    <s v="Хончарбоғ МФЙ"/>
    <s v="BOZOROVA GULCHEHRA SEVDIYOR QIZI"/>
    <s v="61303015820032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1:08:10"/>
    <n v="0"/>
    <n v="412000"/>
    <n v="46085.464004629626"/>
    <m/>
    <n v="69957"/>
  </r>
  <r>
    <s v="11234829"/>
    <s v="17.02.2026"/>
    <s v="2026-10545312"/>
    <m/>
    <m/>
    <s v="RAXIMOV ABDUSATTOR VALIYEVICH"/>
    <s v="31804702340039"/>
    <s v="18.04.1970"/>
    <s v="+998883229727"/>
    <s v="Навоий"/>
    <x v="3"/>
    <s v="Хончарбоғ МФЙ"/>
    <s v="BOZOROVA GULCHEHRA SEVDIYOR QIZI"/>
    <s v="61303015820032"/>
    <x v="2"/>
    <n v="0"/>
    <n v="1"/>
    <s v="Тўланди"/>
    <s v="Коммунал"/>
    <s v="Коммунал харажатларни қоплаш"/>
    <n v="412000"/>
    <s v="17.02.2026"/>
    <s v="Oddiy"/>
    <s v="27.02.2026"/>
    <m/>
    <n v="412000"/>
    <m/>
    <d v="2026-02-27T11:01:09"/>
    <n v="0"/>
    <n v="412000"/>
    <n v="46080.459131944444"/>
    <m/>
    <n v="63176"/>
  </r>
  <r>
    <s v="11225089"/>
    <s v="16.02.2026"/>
    <s v="2026-10533439"/>
    <m/>
    <m/>
    <s v="RAXIMOV ABDUSATTOR VALIYEVICH"/>
    <s v="31804702340039"/>
    <s v="18.04.1970"/>
    <s v="+998883229727"/>
    <s v="Навоий"/>
    <x v="3"/>
    <s v="Хончарбоғ МФЙ"/>
    <s v="BOZOROVA GULCHEHRA SEVDIYOR QIZI"/>
    <s v="61303015820032"/>
    <x v="0"/>
    <n v="0"/>
    <n v="0"/>
    <s v="Рад"/>
    <s v="Коммунал"/>
    <s v="Коммунал харажатларни қоплаш"/>
    <n v="0"/>
    <s v="16.02.2026"/>
    <s v="Oddiy"/>
    <m/>
    <m/>
    <m/>
    <m/>
    <m/>
    <n v="0"/>
    <m/>
    <m/>
    <m/>
    <m/>
  </r>
  <r>
    <s v="11224846"/>
    <s v="16.02.2026"/>
    <s v="2026-10533148"/>
    <m/>
    <m/>
    <s v="RAXIMOV ABDUSATTOR VALIYEVICH"/>
    <s v="31804702340039"/>
    <s v="18.04.1970"/>
    <s v="+998883229727"/>
    <s v="Навоий"/>
    <x v="3"/>
    <s v="Хончарбоғ МФЙ"/>
    <s v="BOZOROVA GULCHEHRA SEVDIYOR QIZI"/>
    <s v="61303015820032"/>
    <x v="0"/>
    <n v="0"/>
    <n v="0"/>
    <s v="Рад"/>
    <s v="Коммунал"/>
    <s v="Коммунал харажатларни қоплаш"/>
    <n v="0"/>
    <s v="16.02.2026"/>
    <s v="Oddiy"/>
    <m/>
    <m/>
    <m/>
    <m/>
    <m/>
    <n v="0"/>
    <m/>
    <m/>
    <m/>
    <m/>
  </r>
  <r>
    <s v="10692943"/>
    <s v="08.01.2026"/>
    <s v="2026-09897949"/>
    <m/>
    <m/>
    <s v="VAFOQULOVA FERUZA O‘TKIR QIZI"/>
    <s v="42308975820020"/>
    <s v="23.08.1997"/>
    <s v="+998934470011"/>
    <s v="Навоий"/>
    <x v="3"/>
    <s v="Хончарбоғ МФЙ"/>
    <s v="BOZOROVA GULCHEHRA SEVDIYOR QIZI"/>
    <s v="61303015820032"/>
    <x v="7"/>
    <n v="0"/>
    <n v="0"/>
    <s v="Рад"/>
    <s v="Жарроҳлик"/>
    <s v="Жарроҳлик амалиёти харажатларини қоплаш"/>
    <n v="0"/>
    <s v="09.03.2026"/>
    <s v="Oddiy"/>
    <m/>
    <m/>
    <m/>
    <m/>
    <m/>
    <n v="0"/>
    <m/>
    <m/>
    <m/>
    <m/>
  </r>
  <r>
    <s v="12305798"/>
    <s v="30.03.2026"/>
    <s v="2026-11827858"/>
    <m/>
    <m/>
    <s v="SA’DIYEVA XURSHIDABONU XAMIDULLO QIZI"/>
    <s v="62402045840052"/>
    <s v="24.02.2004"/>
    <s v="+998770776132"/>
    <s v="Навоий"/>
    <x v="3"/>
    <s v="Ўзбекистон МФЙ"/>
    <s v="TO‘XTAYEVA KAMOLA SHAXOBIDIN QIZI"/>
    <s v="40704942380023"/>
    <x v="0"/>
    <n v="0"/>
    <n v="0"/>
    <s v="Рад"/>
    <s v="Озиқ"/>
    <s v="Озиқ-овқат билан боғлиқ харажатларини қоплаш (Озиқ-овқат)"/>
    <n v="0"/>
    <s v="30.03.2026"/>
    <s v="Oddiy"/>
    <m/>
    <m/>
    <m/>
    <m/>
    <m/>
    <n v="0"/>
    <m/>
    <m/>
    <m/>
    <m/>
  </r>
  <r>
    <s v="12018290"/>
    <s v="17.03.2026"/>
    <s v="2026-11487199"/>
    <m/>
    <m/>
    <s v="KENJAYEVA DILNOZA RUSTAM QIZI"/>
    <s v="41109922390059"/>
    <s v="11.09.1992"/>
    <s v="+998947208777"/>
    <s v="Навоий"/>
    <x v="3"/>
    <s v="Ўзбекистон МФЙ"/>
    <s v="TO‘XTAYEVA KAMOLA SHAXOBIDIN QIZI"/>
    <s v="40704942380023"/>
    <x v="4"/>
    <n v="0"/>
    <n v="0"/>
    <s v="Жараён"/>
    <s v="Жарроҳлик"/>
    <s v="Жарроҳлик амалиёти харажатларини қоплаш"/>
    <n v="4120000000"/>
    <s v="17.03.2026"/>
    <s v="Oddiy"/>
    <m/>
    <m/>
    <m/>
    <m/>
    <m/>
    <n v="0"/>
    <m/>
    <m/>
    <m/>
    <n v="144342"/>
  </r>
  <r>
    <s v="11760618"/>
    <s v="10.03.2026"/>
    <s v="2026-11182721"/>
    <m/>
    <m/>
    <s v="KADIROVA SHAXNOZA AKPAROVNA"/>
    <s v="42412872390017"/>
    <s v="24.12.1987"/>
    <s v="+998907309889"/>
    <s v="Навоий"/>
    <x v="3"/>
    <s v="Ўзбекистон МФЙ"/>
    <s v="TO‘XTAYEVA KAMOLA SHAXOBIDIN QIZI"/>
    <s v="4070494238002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3.2026"/>
    <s v="Oddiy"/>
    <m/>
    <m/>
    <m/>
    <m/>
    <m/>
    <n v="0"/>
    <m/>
    <m/>
    <m/>
    <m/>
  </r>
  <r>
    <s v="11590931"/>
    <s v="03.03.2026"/>
    <s v="2026-10975657"/>
    <m/>
    <m/>
    <s v="XIDIROVA MAFTUNA MUZAFAR QIZI"/>
    <s v="42108955840011"/>
    <s v="21.08.1995"/>
    <s v="+998938340834"/>
    <s v="Навоий"/>
    <x v="3"/>
    <s v="Ўзбекистон МФЙ"/>
    <s v="TO‘XTAYEVA KAMOLA SHAXOBIDIN QIZI"/>
    <s v="40704942380023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589798"/>
    <s v="03.03.2026"/>
    <s v="2026-10974322"/>
    <m/>
    <m/>
    <s v="KADIROVA SHAXNOZA AKPAROVNA"/>
    <s v="42412872390017"/>
    <s v="24.12.1987"/>
    <s v="+998907309889"/>
    <s v="Навоий"/>
    <x v="3"/>
    <s v="Ўзбекистон МФЙ"/>
    <s v="TO‘XTAYEVA KAMOLA SHAXOBIDIN QIZI"/>
    <s v="4070494238002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0:50:35"/>
    <n v="0"/>
    <n v="412000"/>
    <n v="46091.451793981483"/>
    <m/>
    <n v="103803"/>
  </r>
  <r>
    <s v="11589724"/>
    <s v="03.03.2026"/>
    <s v="2026-10974233"/>
    <m/>
    <m/>
    <s v="SA’DIYEVA XURSHIDABONU XAMIDULLO QIZI"/>
    <s v="62402045840052"/>
    <s v="24.02.2004"/>
    <s v="+998337550049"/>
    <s v="Навоий"/>
    <x v="3"/>
    <s v="Ўзбекистон МФЙ"/>
    <s v="TO‘XTAYEVA KAMOLA SHAXOBIDIN QIZI"/>
    <s v="40704942380023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589623"/>
    <s v="03.03.2026"/>
    <s v="2026-10974123"/>
    <m/>
    <m/>
    <s v="MALLAYEVA TOSHBIBI IKROMOVNA"/>
    <s v="40712565760016"/>
    <s v="07.12.1956"/>
    <s v="+998910897757"/>
    <s v="Навоий"/>
    <x v="3"/>
    <s v="Ўзбекистон МФЙ"/>
    <s v="TO‘XTAYEVA KAMOLA SHAXOBIDIN QIZI"/>
    <s v="4070494238002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0:32:27"/>
    <n v="0"/>
    <n v="412000"/>
    <n v="46091.439201388886"/>
    <m/>
    <n v="103804"/>
  </r>
  <r>
    <s v="11589523"/>
    <s v="03.03.2026"/>
    <s v="2026-10974003"/>
    <m/>
    <m/>
    <s v="QURBONOVA NARGIZA BERDIMURODOVNA"/>
    <s v="42110872350041"/>
    <s v="21.10.1987"/>
    <s v="+998934611648"/>
    <s v="Навоий"/>
    <x v="3"/>
    <s v="Ўзбекистон МФЙ"/>
    <s v="TO‘XTAYEVA KAMOLA SHAXOBIDIN QIZI"/>
    <s v="4070494238002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0:42:48"/>
    <n v="0"/>
    <n v="412000"/>
    <n v="46091.446388888886"/>
    <m/>
    <n v="103805"/>
  </r>
  <r>
    <s v="11221458"/>
    <s v="16.02.2026"/>
    <s v="2026-10529227"/>
    <m/>
    <m/>
    <s v="AXMEDOV ERKIN BAHRONOVICH"/>
    <s v="31506542340045"/>
    <s v="15.06.1954"/>
    <s v="+998991535593"/>
    <s v="Навоий"/>
    <x v="3"/>
    <s v="Ўзбекистон МФЙ"/>
    <s v="TO‘XTAYEVA KAMOLA SHAXOBIDIN QIZI"/>
    <s v="40704942380023"/>
    <x v="6"/>
    <n v="0"/>
    <n v="0"/>
    <s v="Рад"/>
    <s v="Коммунал"/>
    <s v="Коммунал харажатларни қоплаш"/>
    <n v="0"/>
    <s v="16.02.2026"/>
    <s v="Oddiy"/>
    <m/>
    <m/>
    <m/>
    <m/>
    <m/>
    <n v="0"/>
    <m/>
    <m/>
    <m/>
    <m/>
  </r>
  <r>
    <s v="11195296"/>
    <s v="13.02.2026"/>
    <s v="2026-10498047"/>
    <m/>
    <m/>
    <s v="TOSHEVA FIRUZA NURIDINOVNA"/>
    <s v="42705882390095"/>
    <s v="27.05.1988"/>
    <s v="+998991060527"/>
    <s v="Навоий"/>
    <x v="3"/>
    <s v="Ўзбекистон МФЙ"/>
    <s v="TO‘XTAYEVA KAMOLA SHAXOBIDIN QIZI"/>
    <s v="40704942380023"/>
    <x v="2"/>
    <n v="0"/>
    <n v="1"/>
    <s v="Тўланди"/>
    <s v="Озиқ"/>
    <s v="Озиқ-овқат билан боғлиқ харажатларини қоплаш (Озиқ-овқат)"/>
    <n v="412000"/>
    <s v="20.02.2026"/>
    <s v="Oddiy"/>
    <s v="23.02.2026"/>
    <m/>
    <n v="412000"/>
    <m/>
    <d v="2026-02-23T13:01:01"/>
    <n v="0"/>
    <n v="412000"/>
    <n v="46076.542372685188"/>
    <m/>
    <n v="64371"/>
  </r>
  <r>
    <s v="11011288"/>
    <s v="02.02.2026"/>
    <s v="2026-10280853"/>
    <m/>
    <m/>
    <s v="TOSHEVA FIRUZA NURIDINOVNA"/>
    <s v="42705882390095"/>
    <s v="27.05.1988"/>
    <s v="+998991060527"/>
    <s v="Навоий"/>
    <x v="3"/>
    <s v="Ўзбекистон МФЙ"/>
    <s v="TO‘XTAYEVA KAMOLA SHAXOBIDIN QIZI"/>
    <s v="40704942380023"/>
    <x v="0"/>
    <n v="0"/>
    <n v="0"/>
    <s v="Рад"/>
    <s v="Озиқ"/>
    <s v="Озиқ-овқат билан боғлиқ харажатларини қоплаш (Озиқ-овқат)"/>
    <n v="0"/>
    <s v="05.02.2026"/>
    <s v="Oddiy"/>
    <m/>
    <m/>
    <m/>
    <m/>
    <m/>
    <n v="0"/>
    <m/>
    <m/>
    <m/>
    <m/>
  </r>
  <r>
    <s v="10666052"/>
    <s v="07.01.2026"/>
    <s v="2026-09867411"/>
    <m/>
    <m/>
    <s v="ESHMURATOVA MA’MURA SHERALI QIZI"/>
    <s v="40406925800013"/>
    <s v="04.06.1992"/>
    <s v="+998991535593"/>
    <s v="Навоий"/>
    <x v="3"/>
    <s v="Ўзбекистон МФЙ"/>
    <s v="TO‘XTAYEVA KAMOLA SHAXOBIDIN QIZI"/>
    <s v="40704942380023"/>
    <x v="0"/>
    <n v="0"/>
    <n v="0"/>
    <s v="Рад"/>
    <s v="Коммунал"/>
    <s v="Коммунал харажатларни қоплаш"/>
    <n v="0"/>
    <s v="05.02.2026"/>
    <s v="Oddiy"/>
    <m/>
    <m/>
    <m/>
    <m/>
    <m/>
    <n v="0"/>
    <m/>
    <m/>
    <m/>
    <m/>
  </r>
  <r>
    <s v="13493835"/>
    <s v="24.06.2026"/>
    <s v="2026-13353787"/>
    <m/>
    <m/>
    <s v="BEGLASHEVA DILNAVO ABDUKOMIL QIZI"/>
    <s v="61204015820010"/>
    <s v="12.04.2001"/>
    <s v="+998973286465"/>
    <s v="Навоий"/>
    <x v="3"/>
    <s v="Талқоқ МФЙ"/>
    <s v="QURBONOVA NARGIZA ISMATOVNA"/>
    <s v="4080478239002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4.06.2026"/>
    <s v="Oddiy"/>
    <s v="24.06.2026"/>
    <s v="????? ????????"/>
    <n v="2060000"/>
    <s v="Ha"/>
    <d v="2026-06-24T09:08:58"/>
    <n v="0"/>
    <n v="2060000"/>
    <n v="46197.381226851852"/>
    <m/>
    <n v="780732"/>
  </r>
  <r>
    <s v="13478672"/>
    <s v="23.06.2026"/>
    <s v="2026-13333420"/>
    <m/>
    <m/>
    <s v="NABIYEVA SHAHLO SHAXRIDDIN QIZI"/>
    <s v="41402922340018"/>
    <s v="14.02.1992"/>
    <s v="+998947212292"/>
    <s v="Навоий"/>
    <x v="3"/>
    <s v="Талқоқ МФЙ"/>
    <s v="QURBONOVA NARGIZA ISMATOVNA"/>
    <s v="4080478239002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3.06.2026"/>
    <s v="Oddiy"/>
    <s v="24.06.2026"/>
    <s v="????? ????????"/>
    <n v="2060000"/>
    <s v="Ha"/>
    <d v="2026-06-24T09:01:42"/>
    <n v="0"/>
    <n v="2060000"/>
    <n v="46197.376180555555"/>
    <m/>
    <n v="769535"/>
  </r>
  <r>
    <s v="13478006"/>
    <s v="23.06.2026"/>
    <s v="2026-13332580"/>
    <m/>
    <m/>
    <s v="QOSIMOVA NAIMA SHOHNIYOZOVNA"/>
    <s v="43007842420015"/>
    <s v="30.07.1984"/>
    <s v="+998991593335"/>
    <s v="Навоий"/>
    <x v="3"/>
    <s v="Талқоқ МФЙ"/>
    <s v="QURBONOVA NARGIZA ISMATOVNA"/>
    <s v="4080478239002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3.06.2026"/>
    <s v="Oddiy"/>
    <s v="24.06.2026"/>
    <s v="????? ????????"/>
    <n v="2060000"/>
    <s v="Ha"/>
    <d v="2026-06-24T09:04:29"/>
    <n v="0"/>
    <n v="2060000"/>
    <n v="46197.378113425926"/>
    <m/>
    <n v="769537"/>
  </r>
  <r>
    <s v="13477918"/>
    <s v="23.06.2026"/>
    <s v="2026-13332466"/>
    <m/>
    <m/>
    <s v="QOSIMOVA NAIMA SHOHNIYOZOVNA"/>
    <s v="43007842420015"/>
    <s v="30.07.1984"/>
    <s v="+998991593335"/>
    <s v="Навоий"/>
    <x v="3"/>
    <s v="Талқоқ МФЙ"/>
    <s v="QURBONOVA NARGIZA ISMATOVNA"/>
    <s v="40804782390027"/>
    <x v="5"/>
    <n v="0"/>
    <n v="0"/>
    <s v="Қарор"/>
    <s v="Озиқ"/>
    <s v="Озиқ-овқат билан боғлиқ харажатларини қоплаш (Озиқ-овқат)"/>
    <n v="412000"/>
    <s v="23.06.2026"/>
    <s v="Oddiy"/>
    <s v="24.06.2026"/>
    <s v="????? ????????"/>
    <n v="412000"/>
    <s v="Ha"/>
    <d v="2026-06-24T08:59:21"/>
    <n v="0"/>
    <n v="412000"/>
    <n v="46197.374548611115"/>
    <m/>
    <n v="769530"/>
  </r>
  <r>
    <s v="13472203"/>
    <s v="22.06.2026"/>
    <s v="2026-13324654"/>
    <m/>
    <m/>
    <s v="ATAXONOVA MADINA KOMILOVNA"/>
    <s v="42909902340013"/>
    <s v="29.09.1990"/>
    <s v="+998907175300"/>
    <s v="Навоий"/>
    <x v="3"/>
    <s v="Талқоқ МФЙ"/>
    <s v="QURBONOVA NARGIZA ISMATOVNA"/>
    <s v="4080478239002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2.06.2026"/>
    <s v="Oddiy"/>
    <s v="23.06.2026"/>
    <s v="????? ????????"/>
    <n v="2060000"/>
    <s v="Ha"/>
    <d v="2026-06-23T11:53:40"/>
    <n v="0"/>
    <n v="2060000"/>
    <n v="46196.49560185185"/>
    <m/>
    <n v="763118"/>
  </r>
  <r>
    <s v="13443026"/>
    <s v="19.06.2026"/>
    <s v="2026-13283605"/>
    <m/>
    <m/>
    <s v="MUHITDINOVA SARVINOZ MUZAFFAR QIZI"/>
    <s v="40102952420010"/>
    <s v="01.02.1995"/>
    <s v="+998509799559"/>
    <s v="Навоий"/>
    <x v="3"/>
    <s v="Талқоқ МФЙ"/>
    <s v="QURBONOVA NARGIZA ISMATOVNA"/>
    <s v="4080478239002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2.06.2026"/>
    <s v="Oddiy"/>
    <s v="22.06.2026"/>
    <s v="????? ????????"/>
    <n v="2060000"/>
    <s v="Ha"/>
    <d v="2026-06-22T18:18:03"/>
    <n v="0"/>
    <n v="2060000"/>
    <n v="46195.76253472222"/>
    <m/>
    <n v="753046"/>
  </r>
  <r>
    <s v="13433141"/>
    <s v="19.06.2026"/>
    <s v="2026-13270281"/>
    <m/>
    <m/>
    <s v="MUROTOV ANVARJON RUZIYEVICH"/>
    <s v="31504752340017"/>
    <s v="15.04.1975"/>
    <s v="+998906471102"/>
    <s v="Навоий"/>
    <x v="3"/>
    <s v="Талқоқ МФЙ"/>
    <s v="QURBONOVA NARGIZA ISMATOVNA"/>
    <s v="4080478239002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2.06.2026"/>
    <s v="Oddiy"/>
    <s v="22.06.2026"/>
    <s v="????? ????????"/>
    <n v="2060000"/>
    <s v="Ha"/>
    <d v="2026-06-22T18:20:31"/>
    <n v="0"/>
    <n v="2060000"/>
    <n v="46195.764247685183"/>
    <m/>
    <n v="753049"/>
  </r>
  <r>
    <s v="13433024"/>
    <s v="19.06.2026"/>
    <s v="2026-13270123"/>
    <m/>
    <m/>
    <s v="RUZIYEVA GULBIBI KARIMOVNA"/>
    <s v="41811802340011"/>
    <s v="18.11.1980"/>
    <s v="+998933740628"/>
    <s v="Навоий"/>
    <x v="3"/>
    <s v="Талқоқ МФЙ"/>
    <s v="QURBONOVA NARGIZA ISMATOVNA"/>
    <s v="4080478239002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2.06.2026"/>
    <s v="Oddiy"/>
    <s v="22.06.2026"/>
    <s v="????? ????????"/>
    <n v="2060000"/>
    <s v="Ha"/>
    <d v="2026-06-22T18:22:53"/>
    <n v="0"/>
    <n v="2060000"/>
    <n v="46195.7658912037"/>
    <m/>
    <n v="753051"/>
  </r>
  <r>
    <s v="13431964"/>
    <s v="19.06.2026"/>
    <s v="2026-13268699"/>
    <m/>
    <m/>
    <s v="RASULOVA DILSUZ ABDIRASHIDOVNA"/>
    <s v="42301903960016"/>
    <s v="23.01.1990"/>
    <s v="+998975586261"/>
    <s v="Навоий"/>
    <x v="3"/>
    <s v="Талқоқ МФЙ"/>
    <s v="QURBONOVA NARGIZA ISMATOVNA"/>
    <s v="4080478239002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2.06.2026"/>
    <s v="Oddiy"/>
    <s v="22.06.2026"/>
    <s v="????? ????????"/>
    <n v="2060000"/>
    <s v="Ha"/>
    <d v="2026-06-22T18:26:06"/>
    <n v="0"/>
    <n v="2060000"/>
    <n v="46195.768125000002"/>
    <m/>
    <n v="753054"/>
  </r>
  <r>
    <s v="13430296"/>
    <s v="19.06.2026"/>
    <s v="2026-13266557"/>
    <m/>
    <m/>
    <s v="MUROTOV ANVARJON RUZIYEVICH"/>
    <s v="31504752340017"/>
    <s v="15.04.1975"/>
    <s v="+998906471102"/>
    <s v="Навоий"/>
    <x v="3"/>
    <s v="Талқоқ МФЙ"/>
    <s v="QURBONOVA NARGIZA ISMATOVNA"/>
    <s v="40804782390027"/>
    <x v="5"/>
    <n v="0"/>
    <n v="0"/>
    <s v="Қарор"/>
    <s v="Озиқ"/>
    <s v="Озиқ-овқат билан боғлиқ харажатларини қоплаш (Озиқ-овқат)"/>
    <n v="412000"/>
    <s v="22.06.2026"/>
    <s v="Oddiy"/>
    <s v="22.06.2026"/>
    <s v="????? ????????"/>
    <n v="412000"/>
    <s v="Ha"/>
    <d v="2026-06-22T18:28:52"/>
    <n v="0"/>
    <n v="412000"/>
    <n v="46195.770046296297"/>
    <m/>
    <n v="753059"/>
  </r>
  <r>
    <s v="13420492"/>
    <s v="18.06.2026"/>
    <s v="2026-13253563"/>
    <m/>
    <m/>
    <s v="MUHITDINOVA SARVINOZ MUZAFFAR QIZI"/>
    <s v="40102952420010"/>
    <s v="01.02.1995"/>
    <s v="+998942621112"/>
    <s v="Навоий"/>
    <x v="3"/>
    <s v="Талқоқ МФЙ"/>
    <s v="QURBONOVA NARGIZA ISMATOVNA"/>
    <s v="4080478239002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8.06.2026"/>
    <s v="Oddiy"/>
    <m/>
    <m/>
    <m/>
    <m/>
    <m/>
    <n v="0"/>
    <m/>
    <m/>
    <m/>
    <m/>
  </r>
  <r>
    <s v="13415426"/>
    <s v="18.06.2026"/>
    <s v="2026-13246774"/>
    <m/>
    <m/>
    <s v="YUSUPOVA UMIDA O‘KTAMOVNA"/>
    <s v="40609792340015"/>
    <s v="06.09.1979"/>
    <s v="+998943750609"/>
    <s v="Навоий"/>
    <x v="3"/>
    <s v="Талқоқ МФЙ"/>
    <s v="QURBONOVA NARGIZA ISMATOVNA"/>
    <s v="40804782390027"/>
    <x v="5"/>
    <n v="0"/>
    <n v="0"/>
    <s v="Қарор"/>
    <s v="Озиқ"/>
    <s v="Озиқ-овқат билан боғлиқ харажатларини қоплаш (Озиқ-овқат)"/>
    <n v="412000"/>
    <s v="22.06.2026"/>
    <s v="Oddiy"/>
    <s v="22.06.2026"/>
    <s v="????? ????????"/>
    <n v="412000"/>
    <s v="Ha"/>
    <d v="2026-06-22T18:30:45"/>
    <n v="0"/>
    <n v="412000"/>
    <n v="46195.771354166667"/>
    <m/>
    <n v="753061"/>
  </r>
  <r>
    <s v="13403053"/>
    <s v="17.06.2026"/>
    <s v="2026-13229844"/>
    <m/>
    <m/>
    <s v="BOBOQULOVA MADINA XALIL QIZI"/>
    <s v="40302932420025"/>
    <s v="03.02.1993"/>
    <s v="+998939525510"/>
    <s v="Навоий"/>
    <x v="3"/>
    <s v="Талқоқ МФЙ"/>
    <s v="QURBONOVA NARGIZA ISMATOVNA"/>
    <s v="40804782390027"/>
    <x v="2"/>
    <n v="0"/>
    <n v="1"/>
    <s v="Тўланди"/>
    <s v="Озиқ"/>
    <s v="Озиқ-овқат билан боғлиқ харажатларини қоплаш (Озиқ-овқат)"/>
    <n v="412000"/>
    <s v="18.06.2026"/>
    <s v="Oddiy"/>
    <s v="22.06.2026"/>
    <m/>
    <n v="412000"/>
    <m/>
    <d v="2026-06-22T17:26:31"/>
    <n v="0"/>
    <n v="412000"/>
    <n v="46195.726747685185"/>
    <m/>
    <n v="678946"/>
  </r>
  <r>
    <s v="13393987"/>
    <s v="17.06.2026"/>
    <s v="2026-13217887"/>
    <m/>
    <m/>
    <s v="BEGLASHEVA DILNAVO ABDUKOMIL QIZI"/>
    <s v="61204015820010"/>
    <s v="12.04.2001"/>
    <s v="+998973286465"/>
    <s v="Навоий"/>
    <x v="3"/>
    <s v="Талқоқ МФЙ"/>
    <s v="QURBONOVA NARGIZA ISMATOVNA"/>
    <s v="4080478239002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8.06.2026"/>
    <s v="Oddiy"/>
    <m/>
    <m/>
    <m/>
    <m/>
    <m/>
    <n v="0"/>
    <m/>
    <m/>
    <m/>
    <m/>
  </r>
  <r>
    <s v="13393895"/>
    <s v="17.06.2026"/>
    <s v="2026-13217771"/>
    <m/>
    <m/>
    <s v="RASULOVA DILSUZ ABDIRASHIDOVNA"/>
    <s v="42301903960016"/>
    <s v="23.01.1990"/>
    <s v="+998975586261"/>
    <s v="Навоий"/>
    <x v="3"/>
    <s v="Талқоқ МФЙ"/>
    <s v="QURBONOVA NARGIZA ISMATOVNA"/>
    <s v="4080478239002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8.06.2026"/>
    <s v="Oddiy"/>
    <m/>
    <m/>
    <m/>
    <m/>
    <m/>
    <n v="0"/>
    <m/>
    <m/>
    <m/>
    <m/>
  </r>
  <r>
    <s v="13393310"/>
    <s v="17.06.2026"/>
    <s v="2026-13217033"/>
    <m/>
    <m/>
    <s v="PARDAYEVA SHAXRIZODA SHERZOD QIZI"/>
    <s v="60909035790028"/>
    <s v="09.09.2003"/>
    <s v="+998993321944"/>
    <s v="Навоий"/>
    <x v="3"/>
    <s v="Талқоқ МФЙ"/>
    <s v="QURBONOVA NARGIZA ISMATOVNA"/>
    <s v="40804782390027"/>
    <x v="5"/>
    <n v="0"/>
    <n v="0"/>
    <s v="Қарор"/>
    <s v="Озиқ"/>
    <s v="Озиқ-овқат билан боғлиқ харажатларини қоплаш (Озиқ-овқат)"/>
    <n v="412000"/>
    <s v="18.06.2026"/>
    <s v="Oddiy"/>
    <s v="22.06.2026"/>
    <s v="????? ????????"/>
    <n v="412000"/>
    <s v="Ha"/>
    <d v="2026-06-22T17:29:10"/>
    <n v="0"/>
    <n v="412000"/>
    <n v="46195.728587962964"/>
    <m/>
    <n v="682319"/>
  </r>
  <r>
    <s v="13383555"/>
    <s v="16.06.2026"/>
    <s v="2026-13204108"/>
    <m/>
    <m/>
    <s v="NABIYEVA SHAHLO SHAXRIDDIN QIZI"/>
    <s v="41402922340018"/>
    <s v="14.02.1992"/>
    <s v="+998947212292"/>
    <s v="Навоий"/>
    <x v="3"/>
    <s v="Талқоқ МФЙ"/>
    <s v="QURBONOVA NARGIZA ISMATOVNA"/>
    <s v="40804782390027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18.06.2026"/>
    <s v="????? ????????"/>
    <n v="412000"/>
    <s v="Ha"/>
    <d v="2026-06-18T11:42:43"/>
    <n v="0"/>
    <n v="412000"/>
    <n v="46191.487997685188"/>
    <m/>
    <n v="664205"/>
  </r>
  <r>
    <s v="13284014"/>
    <s v="10.06.2026"/>
    <s v="2026-13071589"/>
    <m/>
    <m/>
    <s v="BOZOROVA SAIDA MAMASIDIKOVNA"/>
    <s v="42606872390014"/>
    <s v="26.06.1987"/>
    <s v="+998933100087"/>
    <s v="Навоий"/>
    <x v="3"/>
    <s v="Талқоқ МФЙ"/>
    <s v="QURBONOVA NARGIZA ISMATOVNA"/>
    <s v="40804782390027"/>
    <x v="2"/>
    <n v="0"/>
    <n v="10"/>
    <s v="Тўланди"/>
    <s v="Кийим"/>
    <s v="Кийим-кечак ва бошқа энг зарур товарлар билан боғлиқ харажатларини қоплаш (Кийим-кечак)"/>
    <n v="2060000"/>
    <s v="11.06.2026"/>
    <s v="Oddiy"/>
    <s v="12.06.2026"/>
    <m/>
    <n v="2060000"/>
    <m/>
    <d v="2026-06-12T09:23:11"/>
    <n v="0"/>
    <n v="2060000"/>
    <n v="46185.391099537039"/>
    <m/>
    <n v="383126"/>
  </r>
  <r>
    <s v="13283890"/>
    <s v="10.06.2026"/>
    <s v="2026-13071432"/>
    <m/>
    <m/>
    <s v="BOZOROVA SAIDA MAMASIDIKOVNA"/>
    <s v="42606872390014"/>
    <s v="26.06.1987"/>
    <s v="+998933100087"/>
    <s v="Навоий"/>
    <x v="3"/>
    <s v="Талқоқ МФЙ"/>
    <s v="QURBONOVA NARGIZA ISMATOVNA"/>
    <s v="40804782390027"/>
    <x v="2"/>
    <n v="0"/>
    <n v="5"/>
    <s v="Тўланди"/>
    <s v="Озиқ"/>
    <s v="Озиқ-овқат билан боғлиқ харажатларини қоплаш (Озиқ-овқат)"/>
    <n v="412000"/>
    <s v="11.06.2026"/>
    <s v="Oddiy"/>
    <s v="11.06.2026"/>
    <m/>
    <n v="412000"/>
    <m/>
    <d v="2026-06-11T17:52:04"/>
    <n v="0"/>
    <n v="412000"/>
    <n v="46184.744490740741"/>
    <m/>
    <n v="383157"/>
  </r>
  <r>
    <s v="13236341"/>
    <s v="08.06.2026"/>
    <s v="2026-13005918"/>
    <m/>
    <m/>
    <s v="JUMAYEVA RUKIYA AXMEDOVNA"/>
    <s v="41211595820015"/>
    <s v="12.11.1959"/>
    <s v="+998942207092"/>
    <s v="Навоий"/>
    <x v="3"/>
    <s v="Талқоқ МФЙ"/>
    <s v="QURBONOVA NARGIZA ISMATOVNA"/>
    <s v="4080478239002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1.06.2026"/>
    <s v="Oddiy"/>
    <s v="11.06.2026"/>
    <s v="????? ????????"/>
    <n v="2060000"/>
    <s v="Ha"/>
    <d v="2026-06-11T17:52:17"/>
    <n v="0"/>
    <n v="2060000"/>
    <n v="46184.744641203702"/>
    <m/>
    <n v="383131"/>
  </r>
  <r>
    <s v="13236193"/>
    <s v="08.06.2026"/>
    <s v="2026-13005732"/>
    <m/>
    <m/>
    <s v="JUMAYEVA RUKIYA AXMEDOVNA"/>
    <s v="41211595820015"/>
    <s v="12.11.1959"/>
    <s v="+998942207092"/>
    <s v="Навоий"/>
    <x v="3"/>
    <s v="Талқоқ МФЙ"/>
    <s v="QURBONOVA NARGIZA ISMATOVNA"/>
    <s v="40804782390027"/>
    <x v="5"/>
    <n v="0"/>
    <n v="0"/>
    <s v="Қарор"/>
    <s v="Озиқ"/>
    <s v="Озиқ-овқат билан боғлиқ харажатларини қоплаш (Озиқ-овқат)"/>
    <n v="412000"/>
    <s v="11.06.2026"/>
    <s v="Oddiy"/>
    <s v="11.06.2026"/>
    <s v="????? ????????"/>
    <n v="412000"/>
    <s v="Ha"/>
    <d v="2026-06-11T17:51:50"/>
    <n v="0"/>
    <n v="412000"/>
    <n v="46184.744328703702"/>
    <m/>
    <n v="383171"/>
  </r>
  <r>
    <s v="13178917"/>
    <s v="04.06.2026"/>
    <s v="2026-12928659"/>
    <m/>
    <m/>
    <s v="TURDIYEVA MAXFIRAT XAZRATKULOVNA"/>
    <s v="40801872310019"/>
    <s v="08.01.1987"/>
    <s v="+998905000747"/>
    <s v="Навоий"/>
    <x v="3"/>
    <s v="Талқоқ МФЙ"/>
    <s v="QURBONOVA NARGIZA ISMATOVNA"/>
    <s v="4080478239002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5.06.2026"/>
    <s v="Oddiy"/>
    <s v="11.06.2026"/>
    <s v="????? ????????"/>
    <n v="2060000"/>
    <s v="Ha"/>
    <d v="2026-06-11T15:25:43"/>
    <n v="0"/>
    <n v="2060000"/>
    <n v="46184.642858796295"/>
    <m/>
    <n v="302271"/>
  </r>
  <r>
    <s v="13178825"/>
    <s v="04.06.2026"/>
    <s v="2026-12928541"/>
    <m/>
    <m/>
    <s v="TURDIYEVA MAXFIRAT XAZRATKULOVNA"/>
    <s v="40801872310019"/>
    <s v="08.01.1987"/>
    <s v="+998905000747"/>
    <s v="Навоий"/>
    <x v="3"/>
    <s v="Талқоқ МФЙ"/>
    <s v="QURBONOVA NARGIZA ISMATOVNA"/>
    <s v="40804782390027"/>
    <x v="2"/>
    <n v="0"/>
    <n v="1"/>
    <s v="Тўланди"/>
    <s v="Озиқ"/>
    <s v="Озиқ-овқат билан боғлиқ харажатларини қоплаш (Озиқ-овқат)"/>
    <n v="412000"/>
    <s v="05.06.2026"/>
    <s v="Oddiy"/>
    <s v="11.06.2026"/>
    <m/>
    <n v="412000"/>
    <m/>
    <d v="2026-06-11T15:27:31"/>
    <n v="0"/>
    <n v="412000"/>
    <n v="46184.644108796296"/>
    <m/>
    <n v="302265"/>
  </r>
  <r>
    <s v="13177940"/>
    <s v="04.06.2026"/>
    <s v="2026-12927445"/>
    <m/>
    <m/>
    <s v="XAYRULLAYEVA SARVINOZ ASLIDDIN QIZI"/>
    <s v="41107952390047"/>
    <s v="11.07.1995"/>
    <s v="+998930371846"/>
    <s v="Навоий"/>
    <x v="3"/>
    <s v="Талқоқ МФЙ"/>
    <s v="QURBONOVA NARGIZA ISMATOVNA"/>
    <s v="4080478239002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5.06.2026"/>
    <s v="Oddiy"/>
    <s v="11.06.2026"/>
    <s v="????? ????????"/>
    <n v="2060000"/>
    <s v="Ha"/>
    <d v="2026-06-11T15:22:56"/>
    <n v="0"/>
    <n v="2060000"/>
    <n v="46184.640925925924"/>
    <m/>
    <n v="302272"/>
  </r>
  <r>
    <s v="13153854"/>
    <s v="03.06.2026"/>
    <s v="2026-12896403"/>
    <m/>
    <m/>
    <s v="TOG‘AYEVA DILNOZA OLIMJONOVNA"/>
    <s v="41111942390049"/>
    <s v="11.11.1994"/>
    <s v="+998942275232"/>
    <s v="Навоий"/>
    <x v="3"/>
    <s v="Талқоқ МФЙ"/>
    <s v="QURBONOVA NARGIZA ISMATOVNA"/>
    <s v="4080478239002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5.06.2026"/>
    <s v="Oddiy"/>
    <s v="11.06.2026"/>
    <s v="????? ????????"/>
    <n v="2060000"/>
    <s v="Ha"/>
    <d v="2026-06-11T15:20:52"/>
    <n v="0"/>
    <n v="2060000"/>
    <n v="46184.639490740738"/>
    <m/>
    <n v="302273"/>
  </r>
  <r>
    <s v="13153747"/>
    <s v="03.06.2026"/>
    <s v="2026-12896283"/>
    <m/>
    <m/>
    <s v="TOG‘AYEVA DILNOZA OLIMJONOVNA"/>
    <s v="41111942390049"/>
    <s v="11.11.1994"/>
    <s v="+998942275232"/>
    <s v="Навоий"/>
    <x v="3"/>
    <s v="Талқоқ МФЙ"/>
    <s v="QURBONOVA NARGIZA ISMATOVNA"/>
    <s v="40804782390027"/>
    <x v="2"/>
    <n v="0"/>
    <n v="2"/>
    <s v="Тўланди"/>
    <s v="Озиқ"/>
    <s v="Озиқ-овқат билан боғлиқ харажатларини қоплаш (Озиқ-овқат)"/>
    <n v="412000"/>
    <s v="05.06.2026"/>
    <s v="Oddiy"/>
    <s v="11.06.2026"/>
    <m/>
    <n v="412000"/>
    <m/>
    <d v="2026-06-11T15:27:07"/>
    <n v="0"/>
    <n v="412000"/>
    <n v="46184.643831018519"/>
    <m/>
    <n v="302266"/>
  </r>
  <r>
    <s v="13131287"/>
    <s v="02.06.2026"/>
    <s v="2026-12867428"/>
    <m/>
    <m/>
    <s v="RASULOVA DILSUZ ABDIRASHIDOVNA"/>
    <s v="42301903960016"/>
    <s v="23.01.1990"/>
    <s v="+998975586261"/>
    <s v="Навоий"/>
    <x v="3"/>
    <s v="Талқоқ МФЙ"/>
    <s v="QURBONOVA NARGIZA ISMATOVNA"/>
    <s v="4080478239002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5.06.2026"/>
    <s v="Oddiy"/>
    <m/>
    <m/>
    <m/>
    <m/>
    <m/>
    <n v="0"/>
    <m/>
    <m/>
    <m/>
    <m/>
  </r>
  <r>
    <s v="13131051"/>
    <s v="02.06.2026"/>
    <s v="2026-12867126"/>
    <m/>
    <m/>
    <s v="RASULOVA DILSUZ ABDIRASHIDOVNA"/>
    <s v="42301903960016"/>
    <s v="23.01.1990"/>
    <s v="+998975586261"/>
    <s v="Навоий"/>
    <x v="3"/>
    <s v="Талқоқ МФЙ"/>
    <s v="QURBONOVA NARGIZA ISMATOVNA"/>
    <s v="40804782390027"/>
    <x v="2"/>
    <n v="0"/>
    <n v="1"/>
    <s v="Тўланди"/>
    <s v="Озиқ"/>
    <s v="Озиқ-овқат билан боғлиқ харажатларини қоплаш (Озиқ-овқат)"/>
    <n v="412000"/>
    <s v="05.06.2026"/>
    <s v="Oddiy"/>
    <s v="11.06.2026"/>
    <m/>
    <n v="412000"/>
    <m/>
    <d v="2026-06-11T15:21:42"/>
    <n v="0"/>
    <n v="412000"/>
    <n v="46184.640069444446"/>
    <m/>
    <n v="302268"/>
  </r>
  <r>
    <s v="13127710"/>
    <s v="02.06.2026"/>
    <s v="2026-12862994"/>
    <m/>
    <m/>
    <s v="SAFAROVA UMIDA BAXSHILLAYEVNA"/>
    <s v="41604835820036"/>
    <s v="16.04.1983"/>
    <s v="+998913088494"/>
    <s v="Навоий"/>
    <x v="3"/>
    <s v="Талқоқ МФЙ"/>
    <s v="QURBONOVA NARGIZA ISMATOVNA"/>
    <s v="40804782390027"/>
    <x v="2"/>
    <n v="0"/>
    <n v="2"/>
    <s v="Тўланди"/>
    <s v="Озиқ"/>
    <s v="Озиқ-овқат билан боғлиқ харажатларини қоплаш (Озиқ-овқат)"/>
    <n v="412000"/>
    <s v="05.06.2026"/>
    <s v="Oddiy"/>
    <s v="11.06.2026"/>
    <m/>
    <n v="412000"/>
    <m/>
    <d v="2026-06-11T15:26:31"/>
    <n v="0"/>
    <n v="412000"/>
    <n v="46184.643414351849"/>
    <m/>
    <n v="302269"/>
  </r>
  <r>
    <s v="13069467"/>
    <s v="25.05.2026"/>
    <s v="2026-12783859"/>
    <m/>
    <m/>
    <s v="MUHITDINOVA SARVINOZ MUZAFFAR QIZI"/>
    <s v="40102952420010"/>
    <s v="01.02.1995"/>
    <s v="+998942621112"/>
    <s v="Навоий"/>
    <x v="3"/>
    <s v="Талқоқ МФЙ"/>
    <s v="QURBONOVA NARGIZA ISMATOVNA"/>
    <s v="40804782390027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1.06.2026"/>
    <m/>
    <n v="412000"/>
    <m/>
    <d v="2026-06-01T10:55:52"/>
    <n v="0"/>
    <n v="412000"/>
    <n v="46174.455462962964"/>
    <m/>
    <n v="213250"/>
  </r>
  <r>
    <s v="13069184"/>
    <s v="25.05.2026"/>
    <s v="2026-12783499"/>
    <m/>
    <m/>
    <s v="POYANOVA RO‘ZIXOL ABDIXOLIQOVNA"/>
    <s v="42704891951244"/>
    <s v="27.04.1989"/>
    <s v="+998871578900"/>
    <s v="Навоий"/>
    <x v="3"/>
    <s v="Талқоқ МФЙ"/>
    <s v="QURBONOVA NARGIZA ISMATOVNA"/>
    <s v="40804782390027"/>
    <x v="5"/>
    <n v="0"/>
    <n v="0"/>
    <s v="Қарор"/>
    <s v="Озиқ"/>
    <s v="Озиқ-овқат билан боғлиқ харажатларини қоплаш (Озиқ-овқат)"/>
    <n v="412000"/>
    <s v="11.06.2026"/>
    <s v="Oddiy"/>
    <s v="11.06.2026"/>
    <s v="????? ????????"/>
    <n v="412000"/>
    <s v="Ha"/>
    <d v="2026-06-11T17:51:01"/>
    <n v="0"/>
    <n v="412000"/>
    <n v="46184.743761574071"/>
    <m/>
    <n v="383177"/>
  </r>
  <r>
    <s v="13056477"/>
    <s v="22.05.2026"/>
    <s v="2026-12764707"/>
    <m/>
    <m/>
    <s v="XUDOYBERDIYEVA XOLIDA ABDUAXATOVNA"/>
    <s v="41212852330023"/>
    <s v="12.12.1985"/>
    <s v="+998949895868"/>
    <s v="Навоий"/>
    <x v="3"/>
    <s v="Талқоқ МФЙ"/>
    <s v="QURBONOVA NARGIZA ISMATOVNA"/>
    <s v="40804782390027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25.05.2026"/>
    <s v="Oddiy"/>
    <s v="25.05.2026"/>
    <m/>
    <n v="2060000"/>
    <m/>
    <d v="2026-05-25T16:16:44"/>
    <n v="0"/>
    <n v="2060000"/>
    <n v="46167.678287037037"/>
    <m/>
    <n v="209995"/>
  </r>
  <r>
    <s v="13044197"/>
    <s v="22.05.2026"/>
    <s v="2026-12748515"/>
    <m/>
    <m/>
    <s v="RASHIDOVA NAZIMA RASHIDOVNA"/>
    <s v="42708852390017"/>
    <s v="27.08.1985"/>
    <s v="+998933124318"/>
    <s v="Навоий"/>
    <x v="3"/>
    <s v="Талқоқ МФЙ"/>
    <s v="QURBONOVA NARGIZA ISMATOVNA"/>
    <s v="4080478239002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5.05.2026"/>
    <s v="Oddiy"/>
    <s v="25.05.2026"/>
    <m/>
    <n v="2060000"/>
    <m/>
    <d v="2026-05-25T16:16:12"/>
    <n v="0"/>
    <n v="2060000"/>
    <n v="46167.677916666667"/>
    <m/>
    <n v="209996"/>
  </r>
  <r>
    <s v="13043442"/>
    <s v="22.05.2026"/>
    <s v="2026-12747559"/>
    <m/>
    <m/>
    <s v="IBOTOVA DILNOZ TULKINOVNA"/>
    <s v="41208922390026"/>
    <s v="12.08.1992"/>
    <s v="+998931544071"/>
    <s v="Навоий"/>
    <x v="3"/>
    <s v="Талқоқ МФЙ"/>
    <s v="QURBONOVA NARGIZA ISMATOVNA"/>
    <s v="4080478239002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5.05.2026"/>
    <s v="Oddiy"/>
    <s v="25.05.2026"/>
    <m/>
    <n v="2060000"/>
    <m/>
    <d v="2026-05-25T16:15:20"/>
    <n v="0"/>
    <n v="2060000"/>
    <n v="46167.677314814813"/>
    <m/>
    <n v="209997"/>
  </r>
  <r>
    <s v="13043271"/>
    <s v="22.05.2026"/>
    <s v="2026-12747328"/>
    <m/>
    <m/>
    <s v="IBOTOVA DILNOZ TULKINOVNA"/>
    <s v="41208922390026"/>
    <s v="12.08.1992"/>
    <s v="+998931544071"/>
    <s v="Навоий"/>
    <x v="3"/>
    <s v="Талқоқ МФЙ"/>
    <s v="QURBONOVA NARGIZA ISMATOVNA"/>
    <s v="40804782390027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1.06.2026"/>
    <m/>
    <n v="412000"/>
    <m/>
    <d v="2026-06-01T10:55:22"/>
    <n v="0"/>
    <n v="412000"/>
    <n v="46174.45511574074"/>
    <m/>
    <n v="213251"/>
  </r>
  <r>
    <s v="13036797"/>
    <s v="21.05.2026"/>
    <s v="2026-12738981"/>
    <m/>
    <m/>
    <s v="RUZIYEVA NIGORA RUSTAMOVNA"/>
    <s v="40505752340021"/>
    <s v="05.05.1975"/>
    <s v="+998913313409"/>
    <s v="Навоий"/>
    <x v="3"/>
    <s v="Талқоқ МФЙ"/>
    <s v="QURBONOVA NARGIZA ISMATOVNA"/>
    <s v="40804782390027"/>
    <x v="0"/>
    <n v="0"/>
    <n v="0"/>
    <s v="Рад"/>
    <s v="Озиқ"/>
    <s v="Озиқ-овқат билан боғлиқ харажатларини қоплаш (Озиқ-овқат)"/>
    <n v="0"/>
    <s v="01.06.2026"/>
    <s v="Oddiy"/>
    <m/>
    <m/>
    <m/>
    <m/>
    <m/>
    <n v="0"/>
    <m/>
    <m/>
    <m/>
    <m/>
  </r>
  <r>
    <s v="13021588"/>
    <s v="21.05.2026"/>
    <s v="2026-12719256"/>
    <m/>
    <m/>
    <s v="SHARIFOVA DILORA SHOKIROVNA"/>
    <s v="42110902340039"/>
    <s v="21.10.1990"/>
    <s v="+998913393391"/>
    <s v="Навоий"/>
    <x v="3"/>
    <s v="Талқоқ МФЙ"/>
    <s v="QURBONOVA NARGIZA ISMATOVNA"/>
    <s v="4080478239002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5.05.2026"/>
    <s v="Oddiy"/>
    <s v="25.05.2026"/>
    <s v="????? ????????"/>
    <n v="2060000"/>
    <s v="Ha"/>
    <d v="2026-05-25T16:14:59"/>
    <n v="0"/>
    <n v="2060000"/>
    <n v="46167.677071759259"/>
    <m/>
    <n v="209998"/>
  </r>
  <r>
    <s v="13021410"/>
    <s v="21.05.2026"/>
    <s v="2026-12719035"/>
    <m/>
    <m/>
    <s v="SHARIFOVA DILORA SHOKIROVNA"/>
    <s v="42110902340039"/>
    <s v="21.10.1990"/>
    <s v="+998913393391"/>
    <s v="Навоий"/>
    <x v="3"/>
    <s v="Талқоқ МФЙ"/>
    <s v="QURBONOVA NARGIZA ISMATOVNA"/>
    <s v="40804782390027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1.06.2026"/>
    <m/>
    <n v="412000"/>
    <m/>
    <d v="2026-06-01T10:53:19"/>
    <n v="0"/>
    <n v="412000"/>
    <n v="46174.453692129631"/>
    <m/>
    <n v="213252"/>
  </r>
  <r>
    <s v="12920068"/>
    <s v="13.05.2026"/>
    <s v="2026-12586695"/>
    <m/>
    <m/>
    <s v="XUDOYBERDIYEVA MAXLIYO SOBIR QIZI"/>
    <s v="40701965820037"/>
    <s v="07.01.1996"/>
    <s v="+998933190796"/>
    <s v="Навоий"/>
    <x v="3"/>
    <s v="Талқоқ МФЙ"/>
    <s v="QURBONOVA NARGIZA ISMATOVNA"/>
    <s v="4080478239002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9.05.2026"/>
    <s v="Oddiy"/>
    <s v="20.05.2026"/>
    <s v="????? ????????"/>
    <n v="2060000"/>
    <s v="Ha"/>
    <d v="2026-05-20T17:11:07"/>
    <n v="0"/>
    <n v="2060000"/>
    <n v="46162.716053240743"/>
    <m/>
    <n v="196931"/>
  </r>
  <r>
    <s v="12869122"/>
    <s v="07.05.2026"/>
    <s v="2026-12517399"/>
    <m/>
    <m/>
    <s v="RASHIDOVA NAZIMA RASHIDOVNA"/>
    <s v="42708852390017"/>
    <s v="27.08.1985"/>
    <s v="+998933124318"/>
    <s v="Навоий"/>
    <x v="3"/>
    <s v="Талқоқ МФЙ"/>
    <s v="QURBONOVA NARGIZA ISMATOVNA"/>
    <s v="40804782390027"/>
    <x v="2"/>
    <n v="0"/>
    <n v="1"/>
    <s v="Тўланди"/>
    <s v="Озиқ"/>
    <s v="Озиқ-овқат билан боғлиқ харажатларини қоплаш (Озиқ-овқат)"/>
    <n v="412000"/>
    <s v="08.05.2026"/>
    <s v="Oddiy"/>
    <s v="12.05.2026"/>
    <m/>
    <n v="412000"/>
    <m/>
    <d v="2026-05-12T09:27:05"/>
    <n v="0"/>
    <n v="412000"/>
    <n v="46154.393807870372"/>
    <m/>
    <n v="186326"/>
  </r>
  <r>
    <s v="12803742"/>
    <s v="04.05.2026"/>
    <s v="2026-12437079"/>
    <m/>
    <m/>
    <s v="RASHIDOVA NAZIMA RASHIDOVNA"/>
    <s v="42708852390017"/>
    <s v="27.08.1985"/>
    <s v="+998933124318"/>
    <s v="Навоий"/>
    <x v="3"/>
    <s v="Талқоқ МФЙ"/>
    <s v="QURBONOVA NARGIZA ISMATOVNA"/>
    <s v="40804782390027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21.05.2026"/>
    <s v="Oddiy"/>
    <s v="21.05.2026"/>
    <s v="??????? ??? ????"/>
    <m/>
    <s v="Yuq"/>
    <d v="2026-05-21T09:19:37"/>
    <n v="0"/>
    <m/>
    <n v="46163.388622685183"/>
    <m/>
    <n v="188448"/>
  </r>
  <r>
    <s v="12803131"/>
    <s v="04.05.2026"/>
    <s v="2026-12436335"/>
    <m/>
    <m/>
    <s v="ASQAROVA NURINISO ASQAR QIZI"/>
    <s v="41106975830019"/>
    <s v="11.06.1997"/>
    <s v="+998938193929"/>
    <s v="Навоий"/>
    <x v="3"/>
    <s v="Талқоқ МФЙ"/>
    <s v="QURBONOVA NARGIZA ISMATOVNA"/>
    <s v="4080478239002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4.05.2026"/>
    <s v="Oddiy"/>
    <s v="06.05.2026"/>
    <m/>
    <n v="2060000"/>
    <m/>
    <d v="2026-05-06T14:36:22"/>
    <n v="0"/>
    <n v="2060000"/>
    <n v="46148.608587962961"/>
    <m/>
    <n v="180204"/>
  </r>
  <r>
    <s v="12801625"/>
    <s v="04.05.2026"/>
    <s v="2026-12434551"/>
    <m/>
    <m/>
    <s v="YUSUPOVA MUXARRAMA ABDISATTOR QIZI"/>
    <s v="40107922340017"/>
    <s v="01.07.1992"/>
    <s v="+998959870300"/>
    <s v="Навоий"/>
    <x v="3"/>
    <s v="Талқоқ МФЙ"/>
    <s v="QURBONOVA NARGIZA ISMATOVNA"/>
    <s v="40804782390027"/>
    <x v="2"/>
    <n v="0"/>
    <n v="7"/>
    <s v="Тўланди"/>
    <s v="Кийим"/>
    <s v="Кийим-кечак ва бошқа энг зарур товарлар билан боғлиқ харажатларини қоплаш (Кийим-кечак)"/>
    <n v="2060000"/>
    <s v="04.05.2026"/>
    <s v="Oddiy"/>
    <s v="06.05.2026"/>
    <m/>
    <n v="2060000"/>
    <m/>
    <d v="2026-05-06T14:32:12"/>
    <n v="0"/>
    <n v="2060000"/>
    <n v="46148.605694444443"/>
    <m/>
    <n v="180206"/>
  </r>
  <r>
    <s v="12801465"/>
    <s v="04.05.2026"/>
    <s v="2026-12434371"/>
    <m/>
    <m/>
    <s v="NAZAROVA SHAXLO ABDUQODIR QIZI"/>
    <s v="40203932420027"/>
    <s v="02.03.1993"/>
    <s v="+998907312626"/>
    <s v="Навоий"/>
    <x v="3"/>
    <s v="Талқоқ МФЙ"/>
    <s v="QURBONOVA NARGIZA ISMATOVNA"/>
    <s v="40804782390027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04.05.2026"/>
    <s v="Oddiy"/>
    <s v="06.05.2026"/>
    <m/>
    <n v="2060000"/>
    <m/>
    <d v="2026-05-06T14:30:27"/>
    <n v="0"/>
    <n v="2060000"/>
    <n v="46148.604479166665"/>
    <m/>
    <n v="180207"/>
  </r>
  <r>
    <s v="12734189"/>
    <s v="29.04.2026"/>
    <s v="2026-12349079"/>
    <m/>
    <m/>
    <s v="NAZAROVA SHAXLO ABDUQODIR QIZI"/>
    <s v="40203932420027"/>
    <s v="02.03.1993"/>
    <s v="+998907312626"/>
    <s v="Навоий"/>
    <x v="3"/>
    <s v="Талқоқ МФЙ"/>
    <s v="QURBONOVA NARGIZA ISMATOVNA"/>
    <s v="4080478239002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9.04.2026"/>
    <s v="Oddiy"/>
    <m/>
    <m/>
    <m/>
    <m/>
    <m/>
    <n v="0"/>
    <m/>
    <m/>
    <m/>
    <m/>
  </r>
  <r>
    <s v="12733676"/>
    <s v="29.04.2026"/>
    <s v="2026-12348441"/>
    <m/>
    <m/>
    <s v="YOQUBOVA KUMUSHBEGIM HIKMATILLO QIZI"/>
    <s v="60509045820030"/>
    <s v="05.09.2004"/>
    <s v="+998992560636"/>
    <s v="Навоий"/>
    <x v="3"/>
    <s v="Талқоқ МФЙ"/>
    <s v="QURBONOVA NARGIZA ISMATOVNA"/>
    <s v="4080478239002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9.04.2026"/>
    <s v="Oddiy"/>
    <s v="06.05.2026"/>
    <s v="????? ????????"/>
    <n v="2060000"/>
    <s v="Ha"/>
    <d v="2026-05-06T14:41:27"/>
    <n v="0"/>
    <n v="2060000"/>
    <n v="46148.612118055556"/>
    <m/>
    <n v="173127"/>
  </r>
  <r>
    <s v="12732729"/>
    <s v="29.04.2026"/>
    <s v="2026-12347235"/>
    <m/>
    <m/>
    <s v="YUSUPOVA MUXARRAMA ABDISATTOR QIZI"/>
    <s v="40107922340017"/>
    <s v="01.07.1992"/>
    <s v="+998959870300"/>
    <s v="Навоий"/>
    <x v="3"/>
    <s v="Талқоқ МФЙ"/>
    <s v="QURBONOVA NARGIZA ISMATOVNA"/>
    <s v="4080478239002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9.04.2026"/>
    <s v="Oddiy"/>
    <m/>
    <m/>
    <m/>
    <m/>
    <m/>
    <n v="0"/>
    <m/>
    <m/>
    <m/>
    <m/>
  </r>
  <r>
    <s v="12732606"/>
    <s v="29.04.2026"/>
    <s v="2026-12347070"/>
    <m/>
    <m/>
    <s v="AZAMATOV ULUG‘BEK MUZAFFAR O‘G‘LI"/>
    <s v="30503985820045"/>
    <s v="05.03.1998"/>
    <s v="+998906199806"/>
    <s v="Навоий"/>
    <x v="3"/>
    <s v="Талқоқ МФЙ"/>
    <s v="QURBONOVA NARGIZA ISMATOVNA"/>
    <s v="4080478239002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9.04.2026"/>
    <s v="Oddiy"/>
    <s v="06.05.2026"/>
    <s v="????? ????????"/>
    <n v="2060000"/>
    <s v="Ha"/>
    <d v="2026-05-06T14:38:43"/>
    <n v="0"/>
    <n v="2060000"/>
    <n v="46148.610219907408"/>
    <m/>
    <n v="173128"/>
  </r>
  <r>
    <s v="12719402"/>
    <s v="28.04.2026"/>
    <s v="2026-12329907"/>
    <m/>
    <m/>
    <s v="AZIMOVA ZILOLA ATOYEVNA"/>
    <s v="40212892340018"/>
    <s v="02.12.1989"/>
    <s v="+998933538900"/>
    <s v="Навоий"/>
    <x v="3"/>
    <s v="Талқоқ МФЙ"/>
    <s v="QURBONOVA NARGIZA ISMATOVNA"/>
    <s v="40804782390027"/>
    <x v="8"/>
    <n v="0"/>
    <n v="0"/>
    <s v="Жараён"/>
    <s v="Даволаниш"/>
    <s v="Жарроҳлик амалиётисиз даволаниш харажатларини қоплаш"/>
    <n v="20600000"/>
    <s v="06.05.2026"/>
    <s v="Oddiy"/>
    <m/>
    <m/>
    <m/>
    <m/>
    <m/>
    <n v="0"/>
    <m/>
    <m/>
    <m/>
    <m/>
  </r>
  <r>
    <s v="12716646"/>
    <s v="28.04.2026"/>
    <s v="2026-12326499"/>
    <m/>
    <m/>
    <s v="XAYRULLOYEVA FERUZA BAXRON QIZI"/>
    <s v="40908965820016"/>
    <s v="09.08.1996"/>
    <s v="+998880850043"/>
    <s v="Навоий"/>
    <x v="3"/>
    <s v="Талқоқ МФЙ"/>
    <s v="QURBONOVA NARGIZA ISMATOVNA"/>
    <s v="4080478239002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9.04.2026"/>
    <s v="Oddiy"/>
    <m/>
    <m/>
    <m/>
    <m/>
    <m/>
    <n v="0"/>
    <m/>
    <m/>
    <m/>
    <m/>
  </r>
  <r>
    <s v="12709468"/>
    <s v="27.04.2026"/>
    <s v="2026-12316987"/>
    <m/>
    <m/>
    <s v="ASQAROVA NURINISO ASQAR QIZI"/>
    <s v="41106975830019"/>
    <s v="11.06.1997"/>
    <s v="+998938193929"/>
    <s v="Навоий"/>
    <x v="3"/>
    <s v="Талқоқ МФЙ"/>
    <s v="QURBONOVA NARGIZA ISMATOVNA"/>
    <s v="4080478239002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9.04.2026"/>
    <s v="Oddiy"/>
    <m/>
    <m/>
    <m/>
    <m/>
    <m/>
    <n v="0"/>
    <m/>
    <m/>
    <m/>
    <m/>
  </r>
  <r>
    <s v="12386851"/>
    <s v="01.04.2026"/>
    <s v="2026-11922495"/>
    <m/>
    <m/>
    <s v="ATAXONOVA MADINA KOMILOVNA"/>
    <s v="42909902340013"/>
    <s v="29.09.1990"/>
    <s v="+998930721481"/>
    <s v="Навоий"/>
    <x v="3"/>
    <s v="Талқоқ МФЙ"/>
    <s v="QURBONOVA NARGIZA ISMATOVNA"/>
    <s v="40804782390027"/>
    <x v="2"/>
    <n v="0"/>
    <n v="1"/>
    <s v="Тўланди"/>
    <s v="Озиқ"/>
    <s v="Озиқ-овқат билан боғлиқ харажатларини қоплаш (Озиқ-овқат)"/>
    <n v="412000"/>
    <s v="01.04.2026"/>
    <s v="Oddiy"/>
    <s v="01.04.2026"/>
    <m/>
    <n v="412000"/>
    <m/>
    <d v="2026-04-01T15:40:32"/>
    <n v="0"/>
    <n v="412000"/>
    <n v="46113.653148148151"/>
    <m/>
    <n v="146973"/>
  </r>
  <r>
    <s v="12340647"/>
    <s v="31.03.2026"/>
    <s v="2026-11869023"/>
    <m/>
    <m/>
    <s v="YARKULOVA GULMIRA JABBOR QIZI"/>
    <s v="42403942350053"/>
    <s v="24.03.1994"/>
    <s v="+998990146053"/>
    <s v="Навоий"/>
    <x v="3"/>
    <s v="Талқоқ МФЙ"/>
    <s v="QURBONOVA NARGIZA ISMATOVNA"/>
    <s v="40804782390027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1.04.2026"/>
    <s v="Oddiy"/>
    <s v="01.04.2026"/>
    <m/>
    <n v="2060000"/>
    <m/>
    <d v="2026-04-01T15:40:12"/>
    <n v="0"/>
    <n v="2060000"/>
    <n v="46113.652916666666"/>
    <m/>
    <n v="146975"/>
  </r>
  <r>
    <s v="12287002"/>
    <s v="28.03.2026"/>
    <s v="2026-11805434"/>
    <m/>
    <m/>
    <s v="YORQULOVA GULXON NASIRIDINOVNA"/>
    <s v="41402812340041"/>
    <s v="14.02.1981"/>
    <s v="+998995005356"/>
    <s v="Навоий"/>
    <x v="3"/>
    <s v="Талқоқ МФЙ"/>
    <s v="QURBONOVA NARGIZA ISMATOVNA"/>
    <s v="40804782390027"/>
    <x v="0"/>
    <n v="0"/>
    <n v="0"/>
    <s v="Рад"/>
    <s v="Даволаниш"/>
    <s v="Жарроҳлик амалиётисиз даволаниш харажатларини қоплаш"/>
    <n v="0"/>
    <s v="28.03.2026"/>
    <s v="Oddiy"/>
    <m/>
    <m/>
    <m/>
    <m/>
    <m/>
    <n v="0"/>
    <m/>
    <m/>
    <m/>
    <m/>
  </r>
  <r>
    <s v="12223922"/>
    <s v="26.03.2026"/>
    <s v="2026-11728980"/>
    <m/>
    <m/>
    <s v="SULAYMONOVA ZILOLA TOSHMUROD QIZI"/>
    <s v="42307916050014"/>
    <s v="23.07.1991"/>
    <s v="+998995005356"/>
    <s v="Навоий"/>
    <x v="3"/>
    <s v="Талқоқ МФЙ"/>
    <s v="QURBONOVA NARGIZA ISMATOVNA"/>
    <s v="4080478239002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8.03.2026"/>
    <s v="Oddiy"/>
    <m/>
    <m/>
    <m/>
    <m/>
    <m/>
    <n v="0"/>
    <m/>
    <m/>
    <m/>
    <m/>
  </r>
  <r>
    <s v="12223834"/>
    <s v="26.03.2026"/>
    <s v="2026-11728877"/>
    <m/>
    <m/>
    <s v="SULAYMONOVA ZILOLA TOSHMUROD QIZI"/>
    <s v="42307916050014"/>
    <s v="23.07.1991"/>
    <s v="+998995005356"/>
    <s v="Навоий"/>
    <x v="3"/>
    <s v="Талқоқ МФЙ"/>
    <s v="QURBONOVA NARGIZA ISMATOVNA"/>
    <s v="40804782390027"/>
    <x v="2"/>
    <n v="0"/>
    <n v="1"/>
    <s v="Тўланди"/>
    <s v="Озиқ"/>
    <s v="Озиқ-овқат билан боғлиқ харажатларини қоплаш (Озиқ-овқат)"/>
    <n v="412000"/>
    <s v="30.03.2026"/>
    <s v="Oddiy"/>
    <s v="31.03.2026"/>
    <m/>
    <n v="412000"/>
    <m/>
    <d v="2026-03-31T10:01:43"/>
    <n v="0"/>
    <n v="412000"/>
    <n v="46112.417858796296"/>
    <m/>
    <n v="144960"/>
  </r>
  <r>
    <s v="12223697"/>
    <s v="26.03.2026"/>
    <s v="2026-11728718"/>
    <m/>
    <m/>
    <s v="BEGLASHEVA DILNAVO ABDUKOMIL QIZI"/>
    <s v="61204015820010"/>
    <s v="12.04.2001"/>
    <s v="+998995005356"/>
    <s v="Навоий"/>
    <x v="3"/>
    <s v="Талқоқ МФЙ"/>
    <s v="QURBONOVA NARGIZA ISMATOVNA"/>
    <s v="4080478239002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8.03.2026"/>
    <s v="Oddiy"/>
    <m/>
    <m/>
    <m/>
    <m/>
    <m/>
    <n v="0"/>
    <m/>
    <m/>
    <m/>
    <m/>
  </r>
  <r>
    <s v="12223591"/>
    <s v="26.03.2026"/>
    <s v="2026-11728591"/>
    <m/>
    <m/>
    <s v="BEGLASHEVA DILNAVO ABDUKOMIL QIZI"/>
    <s v="61204015820010"/>
    <s v="12.04.2001"/>
    <s v="+998995005356"/>
    <s v="Навоий"/>
    <x v="3"/>
    <s v="Талқоқ МФЙ"/>
    <s v="QURBONOVA NARGIZA ISMATOVNA"/>
    <s v="40804782390027"/>
    <x v="1"/>
    <n v="0"/>
    <n v="0"/>
    <s v="Рад"/>
    <s v="Озиқ"/>
    <s v="Озиқ-овқат билан боғлиқ харажатларини қоплаш (Озиқ-овқат)"/>
    <n v="0"/>
    <s v="04.06.2026"/>
    <s v="Oddiy"/>
    <s v="30.03.2026"/>
    <m/>
    <n v="412000"/>
    <m/>
    <d v="2026-03-30T12:23:22"/>
    <n v="0"/>
    <n v="412000"/>
    <n v="46111.516226851854"/>
    <m/>
    <n v="144633"/>
  </r>
  <r>
    <s v="12170722"/>
    <s v="24.03.2026"/>
    <s v="2026-11665557"/>
    <m/>
    <m/>
    <s v="FARMONOVA LAYLO BOG‘IBEKOVNA"/>
    <s v="41802933150031"/>
    <s v="18.02.1993"/>
    <s v="+998907305356"/>
    <s v="Навоий"/>
    <x v="3"/>
    <s v="Талқоқ МФЙ"/>
    <s v="QURBONOVA NARGIZA ISMATOVNA"/>
    <s v="40804782390027"/>
    <x v="2"/>
    <n v="0"/>
    <n v="1"/>
    <s v="Тўланди"/>
    <s v="Озиқ"/>
    <s v="Озиқ-овқат билан боғлиқ харажатларини қоплаш (Озиқ-овқат)"/>
    <n v="412000"/>
    <s v="25.03.2026"/>
    <s v="Oddiy"/>
    <s v="26.03.2026"/>
    <m/>
    <n v="412000"/>
    <m/>
    <d v="2026-03-26T12:54:01"/>
    <n v="0"/>
    <n v="412000"/>
    <n v="46107.537511574075"/>
    <m/>
    <n v="142116"/>
  </r>
  <r>
    <s v="12170277"/>
    <s v="24.03.2026"/>
    <s v="2026-11664963"/>
    <m/>
    <m/>
    <s v="AZIMOVA ZARNIGOR NAMOZ QIZI"/>
    <s v="41008975820024"/>
    <s v="10.08.1997"/>
    <s v="+998995005356"/>
    <s v="Навоий"/>
    <x v="3"/>
    <s v="Талқоқ МФЙ"/>
    <s v="QURBONOVA NARGIZA ISMATOVNA"/>
    <s v="4080478239002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8.03.2026"/>
    <s v="Oddiy"/>
    <m/>
    <m/>
    <m/>
    <m/>
    <m/>
    <n v="0"/>
    <m/>
    <m/>
    <m/>
    <m/>
  </r>
  <r>
    <s v="12154037"/>
    <s v="24.03.2026"/>
    <s v="2026-11645912"/>
    <m/>
    <m/>
    <s v="SHAKAROVA XOLIDA MAHAMMAD QIZI"/>
    <s v="61705036050094"/>
    <s v="17.05.2003"/>
    <s v="+998942254424"/>
    <s v="Навоий"/>
    <x v="3"/>
    <s v="Талқоқ МФЙ"/>
    <s v="QURBONOVA NARGIZA ISMATOVNA"/>
    <s v="40804782390027"/>
    <x v="1"/>
    <n v="0"/>
    <n v="0"/>
    <s v="Рад"/>
    <s v="Озиқ"/>
    <s v="Озиқ-овқат билан боғлиқ харажатларини қоплаш (Озиқ-овқат)"/>
    <n v="0"/>
    <s v="04.06.2026"/>
    <s v="Oddiy"/>
    <s v="26.03.2026"/>
    <m/>
    <n v="412000"/>
    <m/>
    <d v="2026-03-26T12:54:50"/>
    <n v="0"/>
    <n v="412000"/>
    <n v="46107.538078703707"/>
    <m/>
    <n v="141353"/>
  </r>
  <r>
    <s v="12153777"/>
    <s v="24.03.2026"/>
    <s v="2026-11645613"/>
    <m/>
    <m/>
    <s v="SHAKAROVA XOLIDA MAHAMMAD QIZI"/>
    <s v="61705036050094"/>
    <s v="17.05.2003"/>
    <s v="+998942254424"/>
    <s v="Навоий"/>
    <x v="3"/>
    <s v="Талқоқ МФЙ"/>
    <s v="QURBONOVA NARGIZA ISMATOVNA"/>
    <s v="40804782390027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6.2026"/>
    <s v="Oddiy"/>
    <s v="26.03.2026"/>
    <m/>
    <n v="2060000"/>
    <m/>
    <d v="2026-03-26T12:54:21"/>
    <n v="0"/>
    <n v="2060000"/>
    <n v="46107.537743055553"/>
    <m/>
    <n v="141473"/>
  </r>
  <r>
    <s v="12153310"/>
    <s v="24.03.2026"/>
    <s v="2026-11645067"/>
    <m/>
    <m/>
    <s v="XUDOYBERDIYEVA XOLIDA ABDUAXATOVNA"/>
    <s v="41212852330023"/>
    <s v="12.12.1985"/>
    <s v="+998949895868"/>
    <s v="Навоий"/>
    <x v="3"/>
    <s v="Талқоқ МФЙ"/>
    <s v="QURBONOVA NARGIZA ISMATOVNA"/>
    <s v="40804782390027"/>
    <x v="2"/>
    <n v="0"/>
    <n v="1"/>
    <s v="Тўланди"/>
    <s v="Озиқ"/>
    <s v="Озиқ-овқат билан боғлиқ харажатларини қоплаш (Озиқ-овқат)"/>
    <n v="412000"/>
    <s v="24.03.2026"/>
    <s v="Oddiy"/>
    <s v="26.03.2026"/>
    <m/>
    <n v="412000"/>
    <m/>
    <d v="2026-03-26T12:54:42"/>
    <n v="0"/>
    <n v="412000"/>
    <n v="46107.537986111114"/>
    <m/>
    <n v="141471"/>
  </r>
  <r>
    <s v="12153126"/>
    <s v="24.03.2026"/>
    <s v="2026-11644843"/>
    <m/>
    <m/>
    <s v="XUDOYBERDIYEVA XOLIDA ABDUAXATOVNA"/>
    <s v="41212852330023"/>
    <s v="12.12.1985"/>
    <s v="+998949895868"/>
    <s v="Навоий"/>
    <x v="3"/>
    <s v="Талқоқ МФЙ"/>
    <s v="QURBONOVA NARGIZA ISMATOVNA"/>
    <s v="4080478239002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4.03.2026"/>
    <s v="Oddiy"/>
    <m/>
    <m/>
    <m/>
    <m/>
    <m/>
    <n v="0"/>
    <m/>
    <m/>
    <m/>
    <m/>
  </r>
  <r>
    <s v="12152600"/>
    <s v="24.03.2026"/>
    <s v="2026-11644215"/>
    <m/>
    <m/>
    <s v="JUMAKULOVA SHAHNOZA SUYUNOVNA"/>
    <s v="40710903960056"/>
    <s v="07.10.1990"/>
    <s v="+998932243936"/>
    <s v="Навоий"/>
    <x v="3"/>
    <s v="Талқоқ МФЙ"/>
    <s v="QURBONOVA NARGIZA ISMATOVNA"/>
    <s v="40804782390027"/>
    <x v="2"/>
    <n v="0"/>
    <n v="2"/>
    <s v="Тўланди"/>
    <s v="Озиқ"/>
    <s v="Озиқ-овқат билан боғлиқ харажатларини қоплаш (Озиқ-овқат)"/>
    <n v="412000"/>
    <s v="24.03.2026"/>
    <s v="Oddiy"/>
    <s v="26.03.2026"/>
    <m/>
    <n v="412000"/>
    <m/>
    <d v="2026-03-26T12:54:32"/>
    <n v="0"/>
    <n v="412000"/>
    <n v="46107.537870370368"/>
    <m/>
    <n v="141472"/>
  </r>
  <r>
    <s v="12152445"/>
    <s v="24.03.2026"/>
    <s v="2026-11644032"/>
    <m/>
    <m/>
    <s v="JUMAKULOVA SHAHNOZA SUYUNOVNA"/>
    <s v="40710903960056"/>
    <s v="07.10.1990"/>
    <s v="+998932243936"/>
    <s v="Навоий"/>
    <x v="3"/>
    <s v="Талқоқ МФЙ"/>
    <s v="QURBONOVA NARGIZA ISMATOVNA"/>
    <s v="40804782390027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24.03.2026"/>
    <s v="Oddiy"/>
    <s v="26.03.2026"/>
    <m/>
    <n v="2060000"/>
    <m/>
    <d v="2026-03-26T12:54:10"/>
    <n v="0"/>
    <n v="2060000"/>
    <n v="46107.537615740737"/>
    <m/>
    <n v="141474"/>
  </r>
  <r>
    <s v="12136860"/>
    <s v="23.03.2026"/>
    <s v="2026-11625709"/>
    <m/>
    <m/>
    <s v="RUZIYEVA SHIRINA ALISHER QIZI"/>
    <s v="40112995840050"/>
    <s v="01.12.1999"/>
    <s v="+998933019994"/>
    <s v="Навоий"/>
    <x v="3"/>
    <s v="Талқоқ МФЙ"/>
    <s v="QURBONOVA NARGIZA ISMATOVNA"/>
    <s v="40804782390027"/>
    <x v="2"/>
    <n v="0"/>
    <n v="17"/>
    <s v="Тўланди"/>
    <s v="Кийим"/>
    <s v="Кийим-кечак ва бошқа энг зарур товарлар билан боғлиқ харажатларини қоплаш (Кийим-кечак)"/>
    <n v="2060000"/>
    <s v="23.03.2026"/>
    <s v="Oddiy"/>
    <s v="26.03.2026"/>
    <m/>
    <n v="2060000"/>
    <m/>
    <d v="2026-03-26T12:54:59"/>
    <n v="0"/>
    <n v="2060000"/>
    <n v="46107.538182870368"/>
    <m/>
    <n v="140979"/>
  </r>
  <r>
    <s v="11827535"/>
    <s v="11.03.2026"/>
    <s v="2026-11261512"/>
    <m/>
    <m/>
    <s v="XAYRULLAYEVA SARVINOZ ASLIDDIN QIZI"/>
    <s v="41107952390047"/>
    <s v="11.07.1995"/>
    <s v="+998930371846"/>
    <s v="Навоий"/>
    <x v="3"/>
    <s v="Талқоқ МФЙ"/>
    <s v="QURBONOVA NARGIZA ISMATOVNA"/>
    <s v="40804782390027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6:48:56"/>
    <n v="0"/>
    <n v="412000"/>
    <n v="46093.700648148151"/>
    <m/>
    <n v="117881"/>
  </r>
  <r>
    <s v="11827037"/>
    <s v="11.03.2026"/>
    <s v="2026-11260899"/>
    <m/>
    <m/>
    <s v="YARKULOVA GULMIRA JABBOR QIZI"/>
    <s v="42403942350053"/>
    <s v="24.03.1994"/>
    <s v="+998995005356"/>
    <s v="Навоий"/>
    <x v="3"/>
    <s v="Талқоқ МФЙ"/>
    <s v="QURBONOVA NARGIZA ISMATOVNA"/>
    <s v="40804782390027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6:48:32"/>
    <n v="0"/>
    <n v="412000"/>
    <n v="46093.700370370374"/>
    <m/>
    <n v="117886"/>
  </r>
  <r>
    <s v="11657271"/>
    <s v="05.03.2026"/>
    <s v="2026-11054257"/>
    <m/>
    <m/>
    <s v="MO‘MINOVA DILFUZA ISMAT QIZI"/>
    <s v="41009932420026"/>
    <s v="10.09.1993"/>
    <s v="+998934349293"/>
    <s v="Навоий"/>
    <x v="3"/>
    <s v="Талқоқ МФЙ"/>
    <s v="QURBONOVA NARGIZA ISMATOVNA"/>
    <s v="40804782390027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6.03.2026"/>
    <m/>
    <n v="412000"/>
    <m/>
    <d v="2026-03-06T08:57:29"/>
    <n v="0"/>
    <n v="412000"/>
    <n v="46087.373252314814"/>
    <m/>
    <n v="88547"/>
  </r>
  <r>
    <s v="11656982"/>
    <s v="05.03.2026"/>
    <s v="2026-11053931"/>
    <m/>
    <m/>
    <s v="ASQAROVA NURINISO ASQAR QIZI"/>
    <s v="41106975830019"/>
    <s v="11.06.1997"/>
    <s v="+998995005356"/>
    <s v="Навоий"/>
    <x v="3"/>
    <s v="Талқоқ МФЙ"/>
    <s v="QURBONOVA NARGIZA ISMATOVNA"/>
    <s v="40804782390027"/>
    <x v="1"/>
    <n v="0"/>
    <n v="0"/>
    <s v="Рад"/>
    <s v="Озиқ"/>
    <s v="Озиқ-овқат билан боғлиқ харажатларини қоплаш (Озиқ-овқат)"/>
    <n v="0"/>
    <s v="07.05.2026"/>
    <s v="Oddiy"/>
    <s v="06.03.2026"/>
    <m/>
    <n v="412000"/>
    <m/>
    <d v="2026-03-06T09:40:13"/>
    <n v="0"/>
    <n v="412000"/>
    <n v="46087.402928240743"/>
    <m/>
    <n v="89322"/>
  </r>
  <r>
    <s v="11563720"/>
    <s v="03.03.2026"/>
    <s v="2026-10944010"/>
    <m/>
    <m/>
    <s v="RUZIYEVA GULBIBI KARIMOVNA"/>
    <s v="41811802340011"/>
    <s v="18.11.1980"/>
    <s v="+998932243936"/>
    <s v="Навоий"/>
    <x v="3"/>
    <s v="Талқоқ МФЙ"/>
    <s v="QURBONOVA NARGIZA ISMATOVNA"/>
    <s v="40804782390027"/>
    <x v="1"/>
    <n v="0"/>
    <n v="0"/>
    <s v="Рад"/>
    <s v="Озиқ"/>
    <s v="Озиқ-овқат билан боғлиқ харажатларини қоплаш (Озиқ-овқат)"/>
    <n v="0"/>
    <s v="11.05.2026"/>
    <s v="Oddiy"/>
    <s v="04.03.2026"/>
    <m/>
    <n v="412000"/>
    <m/>
    <d v="2026-03-04T11:40:54"/>
    <n v="0"/>
    <n v="412000"/>
    <n v="46085.48673611111"/>
    <m/>
    <n v="69686"/>
  </r>
  <r>
    <s v="11563388"/>
    <s v="03.03.2026"/>
    <s v="2026-10943630"/>
    <m/>
    <m/>
    <s v="BOZOROVA SABOHAT ILXOMOVNA"/>
    <s v="40501852420010"/>
    <s v="05.01.1985"/>
    <s v="+998913096097"/>
    <s v="Навоий"/>
    <x v="3"/>
    <s v="Талқоқ МФЙ"/>
    <s v="QURBONOVA NARGIZA ISMATOVNA"/>
    <s v="40804782390027"/>
    <x v="1"/>
    <n v="0"/>
    <n v="0"/>
    <s v="Рад"/>
    <s v="Озиқ"/>
    <s v="Озиқ-овқат билан боғлиқ харажатларини қоплаш (Озиқ-овқат)"/>
    <n v="0"/>
    <s v="11.05.2026"/>
    <s v="Oddiy"/>
    <s v="04.03.2026"/>
    <m/>
    <n v="412000"/>
    <m/>
    <d v="2026-03-04T11:40:36"/>
    <n v="0"/>
    <n v="412000"/>
    <n v="46085.486527777779"/>
    <m/>
    <n v="69692"/>
  </r>
  <r>
    <s v="11562338"/>
    <s v="03.03.2026"/>
    <s v="2026-10942462"/>
    <m/>
    <m/>
    <s v="ARTIQOVA DILOROM G‘ULOM QIZI"/>
    <s v="40804965760010"/>
    <s v="08.04.1996"/>
    <s v="+998944853282"/>
    <s v="Навоий"/>
    <x v="3"/>
    <s v="Талқоқ МФЙ"/>
    <s v="QURBONOVA NARGIZA ISMATOVNA"/>
    <s v="40804782390027"/>
    <x v="2"/>
    <n v="0"/>
    <n v="2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1:40:13"/>
    <n v="0"/>
    <n v="412000"/>
    <n v="46085.486261574071"/>
    <m/>
    <n v="69694"/>
  </r>
  <r>
    <s v="11561229"/>
    <s v="03.03.2026"/>
    <s v="2026-10941228"/>
    <m/>
    <m/>
    <s v="BOTIROVA NAFISA XUSENOVNA"/>
    <s v="42204882340023"/>
    <s v="22.04.1988"/>
    <s v="+998933188822"/>
    <s v="Навоий"/>
    <x v="3"/>
    <s v="Талқоқ МФЙ"/>
    <s v="QURBONOVA NARGIZA ISMATOVNA"/>
    <s v="40804782390027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59886"/>
    <s v="03.03.2026"/>
    <s v="2026-10939708"/>
    <m/>
    <m/>
    <s v="XUDOYBERDIYEVA MAXLIYO SOBIR QIZI"/>
    <s v="40701965820037"/>
    <s v="07.01.1996"/>
    <s v="+998933190796"/>
    <s v="Навоий"/>
    <x v="3"/>
    <s v="Талқоқ МФЙ"/>
    <s v="QURBONOVA NARGIZA ISMATOVNA"/>
    <s v="4080478239002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8:58:15"/>
    <n v="0"/>
    <n v="412000"/>
    <n v="46087.373784722222"/>
    <m/>
    <n v="86395"/>
  </r>
  <r>
    <s v="11273236"/>
    <s v="18.02.2026"/>
    <s v="2026-10589695"/>
    <m/>
    <m/>
    <s v="ISAYEVA SHAROFAT SODIQOVNA"/>
    <s v="42209902340061"/>
    <s v="22.09.1990"/>
    <s v="+998932243936"/>
    <s v="Навоий"/>
    <x v="3"/>
    <s v="Талқоқ МФЙ"/>
    <s v="QURBONOVA NARGIZA ISMATOVNA"/>
    <s v="40804782390027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21.04.2026"/>
    <s v="Oddiy"/>
    <s v="20.02.2026"/>
    <m/>
    <n v="2060000"/>
    <m/>
    <d v="2026-02-20T12:36:52"/>
    <n v="0"/>
    <n v="2060000"/>
    <n v="46073.525601851848"/>
    <m/>
    <n v="64161"/>
  </r>
  <r>
    <s v="11273089"/>
    <s v="18.02.2026"/>
    <s v="2026-10589520"/>
    <m/>
    <m/>
    <s v="MO‘MINOVA DILFUZA ISMAT QIZI"/>
    <s v="41009932420026"/>
    <s v="10.09.1993"/>
    <s v="+998934349293"/>
    <s v="Навоий"/>
    <x v="3"/>
    <s v="Талқоқ МФЙ"/>
    <s v="QURBONOVA NARGIZA ISMATOVNA"/>
    <s v="40804782390027"/>
    <x v="2"/>
    <n v="0"/>
    <n v="4"/>
    <s v="Тўланди"/>
    <s v="Кийим"/>
    <s v="Кийим-кечак ва бошқа энг зарур товарлар билан боғлиқ харажатларини қоплаш (Кийим-кечак)"/>
    <n v="2060000"/>
    <s v="19.02.2026"/>
    <s v="Oddiy"/>
    <s v="20.02.2026"/>
    <m/>
    <n v="2060000"/>
    <m/>
    <d v="2026-02-20T12:36:01"/>
    <n v="0"/>
    <n v="2060000"/>
    <n v="46073.525011574071"/>
    <m/>
    <n v="64162"/>
  </r>
  <r>
    <s v="11267101"/>
    <s v="18.02.2026"/>
    <s v="2026-10582583"/>
    <m/>
    <m/>
    <s v="QOBILOVA POKIZA JAMSHID QIZI"/>
    <s v="61207015820019"/>
    <s v="12.07.2001"/>
    <s v="+998995005356"/>
    <s v="Навоий"/>
    <x v="3"/>
    <s v="Талқоқ МФЙ"/>
    <s v="QURBONOVA NARGIZA ISMATOVNA"/>
    <s v="40804782390027"/>
    <x v="0"/>
    <n v="0"/>
    <n v="0"/>
    <s v="Рад"/>
    <s v="Озиқ"/>
    <s v="Озиқ-овқат билан боғлиқ харажатларини қоплаш (Озиқ-овқат)"/>
    <n v="0"/>
    <s v="24.02.2026"/>
    <s v="Oddiy"/>
    <m/>
    <m/>
    <m/>
    <m/>
    <m/>
    <n v="0"/>
    <m/>
    <m/>
    <m/>
    <m/>
  </r>
  <r>
    <s v="11267032"/>
    <s v="18.02.2026"/>
    <s v="2026-10582500"/>
    <m/>
    <m/>
    <s v="QOBILOVA POKIZA JAMSHID QIZI"/>
    <s v="61207015820019"/>
    <s v="12.07.2001"/>
    <s v="+998995005356"/>
    <s v="Навоий"/>
    <x v="3"/>
    <s v="Талқоқ МФЙ"/>
    <s v="QURBONOVA NARGIZA ISMATOVNA"/>
    <s v="40804782390027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2.2026"/>
    <s v="Oddiy"/>
    <m/>
    <m/>
    <m/>
    <m/>
    <m/>
    <n v="0"/>
    <m/>
    <m/>
    <m/>
    <m/>
  </r>
  <r>
    <s v="11216585"/>
    <s v="16.02.2026"/>
    <s v="2026-10523588"/>
    <m/>
    <m/>
    <s v="HAMROYEVA ZAMIRA ZUVAY QIZI"/>
    <s v="40709942420010"/>
    <s v="07.09.1994"/>
    <s v="+998990420994"/>
    <s v="Навоий"/>
    <x v="3"/>
    <s v="Талқоқ МФЙ"/>
    <s v="QURBONOVA NARGIZA ISMATOVNA"/>
    <s v="4080478239002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9.02.2026"/>
    <s v="Oddiy"/>
    <s v="24.02.2026"/>
    <m/>
    <n v="2060000"/>
    <m/>
    <d v="2026-02-24T16:30:13"/>
    <n v="0"/>
    <n v="2060000"/>
    <n v="46077.687650462962"/>
    <m/>
    <n v="64164"/>
  </r>
  <r>
    <s v="11152640"/>
    <s v="11.02.2026"/>
    <s v="2026-10449309"/>
    <m/>
    <m/>
    <s v="MUSIRMANOVA NIGORA OLIMJONOVNA"/>
    <s v="41907965760020"/>
    <s v="19.07.1996"/>
    <s v="+998883784447"/>
    <s v="Навоий"/>
    <x v="3"/>
    <s v="Талқоқ МФЙ"/>
    <s v="QURBONOVA NARGIZA ISMATOVNA"/>
    <s v="40804782390027"/>
    <x v="0"/>
    <n v="0"/>
    <n v="0"/>
    <s v="Рад"/>
    <s v="Озиқ"/>
    <s v="Озиқ-овқат билан боғлиқ харажатларини қоплаш (Озиқ-овқат)"/>
    <n v="0"/>
    <s v="20.02.2026"/>
    <s v="Oddiy"/>
    <m/>
    <m/>
    <m/>
    <m/>
    <m/>
    <n v="0"/>
    <m/>
    <m/>
    <m/>
    <m/>
  </r>
  <r>
    <s v="11152619"/>
    <s v="11.02.2026"/>
    <s v="2026-10449286"/>
    <m/>
    <m/>
    <s v="MUSIRMANOVA NIGORA OLIMJONOVNA"/>
    <s v="41907965760020"/>
    <s v="19.07.1996"/>
    <s v="+998883784447"/>
    <s v="Навоий"/>
    <x v="3"/>
    <s v="Талқоқ МФЙ"/>
    <s v="QURBONOVA NARGIZA ISMATOVNA"/>
    <s v="4080478239002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2.2026"/>
    <s v="Oddiy"/>
    <m/>
    <m/>
    <m/>
    <m/>
    <m/>
    <n v="0"/>
    <m/>
    <m/>
    <m/>
    <m/>
  </r>
  <r>
    <s v="12999639"/>
    <s v="19.05.2026"/>
    <s v="2026-12690124"/>
    <m/>
    <m/>
    <s v="PULATOVA GULNUR KADIRBEKOVNA"/>
    <s v="40104912320017"/>
    <s v="01.04.1991"/>
    <s v="+998941459135"/>
    <s v="Навоий"/>
    <x v="8"/>
    <s v="Yo'lchilar МФЙ"/>
    <s v="BOBOYOROVA YULDUZXON ERKIN QIZI"/>
    <s v="41911922380015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9.05.2026"/>
    <s v="Oddiy"/>
    <s v="20.05.2026"/>
    <m/>
    <n v="2060000"/>
    <m/>
    <d v="2026-05-20T10:42:44"/>
    <n v="0"/>
    <n v="2060000"/>
    <n v="46162.446342592593"/>
    <m/>
    <n v="197490"/>
  </r>
  <r>
    <s v="12999558"/>
    <s v="19.05.2026"/>
    <s v="2026-12690014"/>
    <m/>
    <m/>
    <s v="PULATOVA GULNUR KADIRBEKOVNA"/>
    <s v="40104912320017"/>
    <s v="01.04.1991"/>
    <s v="+998941459135"/>
    <s v="Навоий"/>
    <x v="8"/>
    <s v="Yo'lchilar МФЙ"/>
    <s v="BOBOYOROVA YULDUZXON ERKIN QIZI"/>
    <s v="41911922380015"/>
    <x v="0"/>
    <n v="0"/>
    <n v="0"/>
    <s v="Рад"/>
    <s v="Озиқ"/>
    <s v="Озиқ-овқат билан боғлиқ харажатларини қоплаш (Озиқ-овқат)"/>
    <n v="0"/>
    <s v="19.05.2026"/>
    <s v="Oddiy"/>
    <m/>
    <m/>
    <m/>
    <m/>
    <m/>
    <n v="0"/>
    <m/>
    <m/>
    <m/>
    <m/>
  </r>
  <r>
    <s v="12993708"/>
    <s v="19.05.2026"/>
    <s v="2026-12682653"/>
    <m/>
    <m/>
    <s v="NURILLAYEVA MARJONA ZAFAR QIZI"/>
    <s v="62108045860013"/>
    <s v="21.08.2004"/>
    <s v="+998939541621"/>
    <s v="Навоий"/>
    <x v="8"/>
    <s v="Yo'lchilar МФЙ"/>
    <s v="BOBOYOROVA YULDUZXON ERKIN QIZI"/>
    <s v="41911922380015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19.05.2026"/>
    <m/>
    <n v="412000"/>
    <m/>
    <d v="2026-05-19T12:04:46"/>
    <n v="0"/>
    <n v="412000"/>
    <n v="46161.503310185188"/>
    <m/>
    <n v="196370"/>
  </r>
  <r>
    <s v="12947464"/>
    <s v="15.05.2026"/>
    <s v="2026-12622251"/>
    <m/>
    <m/>
    <s v="GADOYEVA GULBAHOR JUMABOYEVNA"/>
    <s v="42108871120136"/>
    <s v="21.08.1987"/>
    <s v="+998940061975"/>
    <s v="Навоий"/>
    <x v="8"/>
    <s v="Yo'lchilar МФЙ"/>
    <s v="BOBOYOROVA YULDUZXON ERKIN QIZI"/>
    <s v="41911922380015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15.05.2026"/>
    <m/>
    <n v="412000"/>
    <m/>
    <d v="2026-05-15T13:42:39"/>
    <n v="0"/>
    <n v="412000"/>
    <n v="46157.571284722224"/>
    <m/>
    <n v="192721"/>
  </r>
  <r>
    <s v="12919581"/>
    <s v="13.05.2026"/>
    <s v="2026-12586077"/>
    <m/>
    <m/>
    <s v="TAJIYEVA BAGILA JUBAYEVNA"/>
    <s v="40909822410041"/>
    <s v="09.09.1982"/>
    <s v="+998990995082"/>
    <s v="Навоий"/>
    <x v="8"/>
    <s v="Yo'lchilar МФЙ"/>
    <s v="BOBOYOROVA YULDUZXON ERKIN QIZI"/>
    <s v="41911922380015"/>
    <x v="2"/>
    <n v="0"/>
    <n v="1"/>
    <s v="Тўланди"/>
    <s v="Озиқ"/>
    <s v="Озиқ-овқат билан боғлиқ харажатларини қоплаш (Озиқ-овқат)"/>
    <n v="412000"/>
    <s v="13.05.2026"/>
    <s v="Oddiy"/>
    <s v="14.05.2026"/>
    <m/>
    <n v="412000"/>
    <m/>
    <d v="2026-05-14T06:44:57"/>
    <n v="0"/>
    <n v="412000"/>
    <n v="46156.281215277777"/>
    <m/>
    <n v="189415"/>
  </r>
  <r>
    <s v="12886054"/>
    <s v="08.05.2026"/>
    <s v="2026-12539637"/>
    <m/>
    <m/>
    <s v="NORMURODOVA FERUZA OLIMJONOVNA"/>
    <s v="42705895860019"/>
    <s v="27.05.1989"/>
    <s v="+998938729011"/>
    <s v="Навоий"/>
    <x v="8"/>
    <s v="Чечакота МФЙ"/>
    <s v="BOBOYOROVA YULDUZXON ERKIN QIZI"/>
    <s v="41911922380015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18.05.2026"/>
    <s v="Oddiy"/>
    <s v="18.05.2026"/>
    <s v="??????? ??? ????"/>
    <m/>
    <s v="Yuq"/>
    <d v="2026-05-18T15:51:25"/>
    <n v="0"/>
    <m/>
    <n v="46160.66070601852"/>
    <m/>
    <n v="187479"/>
  </r>
  <r>
    <s v="12838095"/>
    <s v="06.05.2026"/>
    <s v="2026-12477436"/>
    <m/>
    <m/>
    <s v="DRANOVSKIY MAKSIM VIKTOROVICH"/>
    <s v="31009842410011"/>
    <s v="10.09.1984"/>
    <s v="+998880931485"/>
    <s v="Навоий"/>
    <x v="8"/>
    <s v="Yo'lchilar МФЙ"/>
    <s v="BOBOYOROVA YULDUZXON ERKIN QIZI"/>
    <s v="41911922380015"/>
    <x v="2"/>
    <n v="0"/>
    <n v="4"/>
    <s v="Тўланди"/>
    <s v="Кийим"/>
    <s v="Кийим-кечак ва бошқа энг зарур товарлар билан боғлиқ харажатларини қоплаш (Кийим-кечак)"/>
    <n v="2060000"/>
    <s v="08.05.2026"/>
    <s v="Oddiy"/>
    <s v="08.05.2026"/>
    <m/>
    <n v="2060000"/>
    <m/>
    <d v="2026-05-08T18:38:18"/>
    <n v="0"/>
    <n v="2060000"/>
    <n v="46150.776597222219"/>
    <m/>
    <n v="186815"/>
  </r>
  <r>
    <s v="12815202"/>
    <s v="05.05.2026"/>
    <s v="2026-12450687"/>
    <m/>
    <m/>
    <s v="DRANOVSKIY MAKSIM VIKTOROVICH"/>
    <s v="31009842410011"/>
    <s v="10.09.1984"/>
    <s v="+998936690609"/>
    <s v="Навоий"/>
    <x v="8"/>
    <s v="Yo'lchilar МФЙ"/>
    <s v="BOBOYOROVA YULDUZXON ERKIN QIZI"/>
    <s v="41911922380015"/>
    <x v="2"/>
    <n v="0"/>
    <n v="1"/>
    <s v="Тўланди"/>
    <s v="Озиқ"/>
    <s v="Озиқ-овқат билан боғлиқ харажатларини қоплаш (Озиқ-овқат)"/>
    <n v="412000"/>
    <s v="05.05.2026"/>
    <s v="Oddiy"/>
    <s v="05.05.2026"/>
    <m/>
    <n v="412000"/>
    <m/>
    <d v="2026-05-05T21:04:05"/>
    <n v="0"/>
    <n v="412000"/>
    <n v="46147.877835648149"/>
    <m/>
    <n v="180551"/>
  </r>
  <r>
    <s v="11819514"/>
    <s v="11.03.2026"/>
    <s v="2026-11251969"/>
    <m/>
    <m/>
    <s v="KANONBAYEVA ASEL JALDAS KIZI"/>
    <s v="42008975860032"/>
    <s v="20.08.1997"/>
    <s v="+998941341988"/>
    <s v="Навоий"/>
    <x v="8"/>
    <s v="Yo'lchilar МФЙ"/>
    <s v="BOBOYOROVA YULDUZXON ERKIN QIZI"/>
    <s v="41911922380015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30:54"/>
    <n v="0"/>
    <n v="412000"/>
    <n v="46092.688125000001"/>
    <m/>
    <n v="118883"/>
  </r>
  <r>
    <s v="11661282"/>
    <s v="05.03.2026"/>
    <s v="2026-11058763"/>
    <m/>
    <m/>
    <s v="DJANGIBAYEVA SHIRINGUL ABDIKAMBAROVNA"/>
    <s v="40909892360044"/>
    <s v="09.09.1989"/>
    <s v="+998942243989"/>
    <s v="Навоий"/>
    <x v="8"/>
    <s v="Yo'lchilar МФЙ"/>
    <s v="BOBOYOROVA YULDUZXON ERKIN QIZI"/>
    <s v="41911922380015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9:15:28"/>
    <n v="0"/>
    <n v="412000"/>
    <n v="46087.385740740741"/>
    <m/>
    <n v="84676"/>
  </r>
  <r>
    <s v="11657955"/>
    <s v="05.03.2026"/>
    <s v="2026-11055021"/>
    <m/>
    <m/>
    <s v="UZAKBAYEVA KLARA SHERGABULOVNA"/>
    <s v="40905873360111"/>
    <s v="09.05.1987"/>
    <s v="+998934610987"/>
    <s v="Навоий"/>
    <x v="8"/>
    <s v="Yo'lchilar МФЙ"/>
    <s v="BOBOYOROVA YULDUZXON ERKIN QIZI"/>
    <s v="41911922380015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9:15:12"/>
    <n v="0"/>
    <n v="412000"/>
    <n v="46087.385555555556"/>
    <m/>
    <n v="84698"/>
  </r>
  <r>
    <s v="11620274"/>
    <s v="04.03.2026"/>
    <s v="2026-11010325"/>
    <m/>
    <m/>
    <s v="FARMONOVA NODIRA UMAR QIZI"/>
    <s v="42701985830027"/>
    <s v="27.01.1998"/>
    <s v="+998947472798"/>
    <s v="Навоий"/>
    <x v="8"/>
    <s v="Yo'lchilar МФЙ"/>
    <s v="BOBOYOROVA YULDUZXON ERKIN QIZI"/>
    <s v="41911922380015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7:28:25"/>
    <n v="0"/>
    <n v="412000"/>
    <n v="46085.728067129632"/>
    <m/>
    <n v="70984"/>
  </r>
  <r>
    <s v="11617811"/>
    <s v="04.03.2026"/>
    <s v="2026-11007389"/>
    <m/>
    <m/>
    <s v="SANDIBAYEVA AYZAT ASKARBEKOVNA"/>
    <s v="41305975850012"/>
    <s v="13.05.1997"/>
    <s v="+998938889497"/>
    <s v="Навоий"/>
    <x v="8"/>
    <s v="Yo'lchilar МФЙ"/>
    <s v="BOBOYOROVA YULDUZXON ERKIN QIZI"/>
    <s v="41911922380015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5:26:26"/>
    <n v="0"/>
    <n v="412000"/>
    <n v="46085.64335648148"/>
    <m/>
    <n v="71137"/>
  </r>
  <r>
    <s v="11578860"/>
    <s v="03.03.2026"/>
    <s v="2026-10961598"/>
    <m/>
    <m/>
    <s v="MARDANOVA UMIDA ANVAROVNA"/>
    <s v="60107056100053"/>
    <s v="01.07.2005"/>
    <s v="+998503009001"/>
    <s v="Навоий"/>
    <x v="8"/>
    <s v="Yo'lchilar МФЙ"/>
    <s v="BOBOYOROVA YULDUZXON ERKIN QIZI"/>
    <s v="41911922380015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5:30:00"/>
    <n v="0"/>
    <n v="412000"/>
    <n v="46085.645833333336"/>
    <m/>
    <n v="71267"/>
  </r>
  <r>
    <s v="11197005"/>
    <s v="13.02.2026"/>
    <s v="2026-10500038"/>
    <m/>
    <m/>
    <s v="SANDIBAYEVA AYZAT ASKARBEKOVNA"/>
    <s v="41305975850012"/>
    <s v="13.05.1997"/>
    <s v="+998938889497"/>
    <s v="Навоий"/>
    <x v="8"/>
    <s v="Yo'lchilar МФЙ"/>
    <s v="BOBOYOROVA YULDUZXON ERKIN QIZI"/>
    <s v="41911922380015"/>
    <x v="0"/>
    <n v="0"/>
    <n v="0"/>
    <s v="Рад"/>
    <s v="Озиқ"/>
    <s v="Озиқ-овқат билан боғлиқ харажатларини қоплаш (Озиқ-овқат)"/>
    <n v="0"/>
    <s v="13.02.2026"/>
    <s v="Oddiy"/>
    <m/>
    <m/>
    <m/>
    <m/>
    <m/>
    <n v="0"/>
    <m/>
    <m/>
    <m/>
    <m/>
  </r>
  <r>
    <s v="13267424"/>
    <s v="09.06.2026"/>
    <s v="2026-13047427"/>
    <m/>
    <m/>
    <s v="AKRAMOVA SABINA SOBIR QIZI"/>
    <s v="40612995820013"/>
    <s v="06.12.1999"/>
    <s v="+998881750500"/>
    <s v="Навоий"/>
    <x v="3"/>
    <s v="Кумушкон МФЙ"/>
    <s v="MAMLIYEV JAMSHID AXATOVICH"/>
    <s v="31409882340037"/>
    <x v="4"/>
    <n v="0"/>
    <n v="0"/>
    <s v="Жараён"/>
    <s v="Озиқ"/>
    <s v="Озиқ-овқат билан боғлиқ харажатларини қоплаш (Озиқ-овқат)"/>
    <n v="412000"/>
    <s v="18.06.2026"/>
    <s v="Oddiy"/>
    <m/>
    <m/>
    <m/>
    <m/>
    <m/>
    <n v="0"/>
    <m/>
    <m/>
    <m/>
    <n v="677306"/>
  </r>
  <r>
    <s v="13223361"/>
    <s v="08.06.2026"/>
    <s v="2026-12989608"/>
    <m/>
    <m/>
    <s v="TURSUNOVA XANIPA JUMAYEVNA"/>
    <s v="42010662340013"/>
    <s v="20.10.1966"/>
    <s v="+998913373210"/>
    <s v="Навоий"/>
    <x v="3"/>
    <s v="Кумушкон МФЙ"/>
    <s v="MAMLIYEV JAMSHID AXATOVICH"/>
    <s v="31409882340037"/>
    <x v="4"/>
    <n v="0"/>
    <n v="0"/>
    <s v="Жараён"/>
    <s v="Озиқ"/>
    <s v="Озиқ-овқат билан боғлиқ харажатларини қоплаш (Озиқ-овқат)"/>
    <n v="412000"/>
    <s v="18.06.2026"/>
    <s v="Oddiy"/>
    <m/>
    <m/>
    <m/>
    <m/>
    <m/>
    <n v="0"/>
    <m/>
    <m/>
    <m/>
    <n v="677308"/>
  </r>
  <r>
    <s v="13183019"/>
    <s v="04.06.2026"/>
    <s v="2026-12933801"/>
    <m/>
    <m/>
    <s v="BERDIYEV OLIMJON ABDIAHADOVICH"/>
    <s v="31005854040103"/>
    <s v="10.05.1985"/>
    <s v="+998943752522"/>
    <s v="Навоий"/>
    <x v="3"/>
    <s v="Кумушкон МФЙ"/>
    <s v="MAMLIYEV JAMSHID AXATOVICH"/>
    <s v="31409882340037"/>
    <x v="0"/>
    <n v="0"/>
    <n v="0"/>
    <s v="Рад"/>
    <s v="Жарроҳлик"/>
    <s v="Жарроҳлик амалиёти харажатларини қоплаш"/>
    <n v="0"/>
    <s v="08.06.2026"/>
    <s v="Oddiy"/>
    <m/>
    <m/>
    <m/>
    <m/>
    <m/>
    <n v="0"/>
    <m/>
    <m/>
    <m/>
    <m/>
  </r>
  <r>
    <s v="13078559"/>
    <s v="25.05.2026"/>
    <s v="2026-12796368"/>
    <m/>
    <m/>
    <s v="BAHODIROVA FARIDA BARNO QIZI"/>
    <s v="43011912340017"/>
    <s v="30.11.1991"/>
    <s v="+998933313553"/>
    <s v="Навоий"/>
    <x v="3"/>
    <s v="Кумушкон МФЙ"/>
    <s v="MAMLIYEV JAMSHID AXATOVICH"/>
    <s v="31409882340037"/>
    <x v="8"/>
    <n v="0"/>
    <n v="0"/>
    <s v="Жараён"/>
    <s v="Даволаниш"/>
    <s v="Жарроҳлик амалиётисиз даволаниш харажатларини қоплаш"/>
    <n v="20600000"/>
    <s v="25.05.2026"/>
    <s v="Oddiy"/>
    <m/>
    <m/>
    <m/>
    <m/>
    <m/>
    <n v="0"/>
    <m/>
    <m/>
    <m/>
    <m/>
  </r>
  <r>
    <s v="13073592"/>
    <s v="25.05.2026"/>
    <s v="2026-12789409"/>
    <m/>
    <m/>
    <s v="MUSTAFOYEVA MOMOGUL MUXTOROVNA"/>
    <s v="41305822390010"/>
    <s v="13.05.1982"/>
    <s v="+998934328602"/>
    <s v="Навоий"/>
    <x v="3"/>
    <s v="Кумушкон МФЙ"/>
    <s v="MAMLIYEV JAMSHID AXATOVICH"/>
    <s v="31409882340037"/>
    <x v="3"/>
    <n v="0"/>
    <n v="0"/>
    <s v="Рад"/>
    <s v="Озиқ"/>
    <s v="Озиқ-овқат билан боғлиқ харажатларини қоплаш (Озиқ-овқат)"/>
    <n v="0"/>
    <s v="01.06.2026"/>
    <s v="Oddiy"/>
    <s v="01.06.2026"/>
    <s v="??????? ??? ????"/>
    <m/>
    <s v="Yuq"/>
    <d v="2026-06-01T10:21:30"/>
    <n v="0"/>
    <m/>
    <n v="46174.431597222225"/>
    <m/>
    <n v="210118"/>
  </r>
  <r>
    <s v="13067919"/>
    <s v="25.05.2026"/>
    <s v="2026-12781920"/>
    <m/>
    <m/>
    <s v="SAFAROVA JAMILA XXX"/>
    <s v="42509562340024"/>
    <s v="25.09.1956"/>
    <s v="+998973213553"/>
    <s v="Навоий"/>
    <x v="3"/>
    <s v="Кумушкон МФЙ"/>
    <s v="MAMLIYEV JAMSHID AXATOVICH"/>
    <s v="31409882340037"/>
    <x v="8"/>
    <n v="0"/>
    <n v="0"/>
    <s v="Жараён"/>
    <s v="Даволаниш"/>
    <s v="Жарроҳлик амалиётисиз даволаниш харажатларини қоплаш"/>
    <n v="20600000"/>
    <s v="25.05.2026"/>
    <s v="Oddiy"/>
    <m/>
    <m/>
    <m/>
    <m/>
    <m/>
    <n v="0"/>
    <m/>
    <m/>
    <m/>
    <m/>
  </r>
  <r>
    <s v="12942427"/>
    <s v="14.05.2026"/>
    <s v="2026-12615542"/>
    <m/>
    <m/>
    <s v="XOLOVA ASIDA FAIZULLOYEVNA"/>
    <s v="42904852340050"/>
    <s v="29.04.1985"/>
    <s v="+998770871088"/>
    <s v="Навоий"/>
    <x v="3"/>
    <s v="Кумушкон МФЙ"/>
    <s v="MAMLIYEV JAMSHID AXATOVICH"/>
    <s v="31409882340037"/>
    <x v="6"/>
    <n v="0"/>
    <n v="0"/>
    <s v="Рад"/>
    <s v="Даволаниш"/>
    <s v="Жарроҳлик амалиётисиз даволаниш харажатларини қоплаш"/>
    <n v="0"/>
    <s v="19.05.2026"/>
    <s v="Oddiy"/>
    <m/>
    <m/>
    <m/>
    <m/>
    <m/>
    <n v="0"/>
    <m/>
    <m/>
    <m/>
    <m/>
  </r>
  <r>
    <s v="12735432"/>
    <s v="29.04.2026"/>
    <s v="2026-12350715"/>
    <m/>
    <m/>
    <s v="XUDOYNAZAROV SIROJIDDIN UMIRZOKOVICH"/>
    <s v="30704872330014"/>
    <s v="07.04.1987"/>
    <s v="+998931338704"/>
    <s v="Навоий"/>
    <x v="3"/>
    <s v="Кумушкон МФЙ"/>
    <s v="MAMLIYEV JAMSHID AXATOVICH"/>
    <s v="31409882340037"/>
    <x v="3"/>
    <n v="0"/>
    <n v="0"/>
    <s v="Рад"/>
    <s v="Озиқ"/>
    <s v="Озиқ-овқат билан боғлиқ харажатларини қоплаш (Озиқ-овқат)"/>
    <n v="0"/>
    <s v="08.06.2026"/>
    <s v="Oddiy"/>
    <s v="08.06.2026"/>
    <s v="??????? ??? ????"/>
    <m/>
    <s v="Yuq"/>
    <d v="2026-06-08T17:29:24"/>
    <n v="0"/>
    <m/>
    <n v="46181.728750000002"/>
    <m/>
    <n v="173060"/>
  </r>
  <r>
    <s v="12726893"/>
    <s v="28.04.2026"/>
    <s v="2026-12339450"/>
    <m/>
    <m/>
    <s v="GAFFAROVA FIRUZA UKTAMOVNA"/>
    <s v="40706892340087"/>
    <s v="07.06.1989"/>
    <s v="+998907312002"/>
    <s v="Навоий"/>
    <x v="3"/>
    <s v="Кумушкон МФЙ"/>
    <s v="MAMLIYEV JAMSHID AXATOVICH"/>
    <s v="31409882340037"/>
    <x v="8"/>
    <n v="0"/>
    <n v="0"/>
    <s v="Жараён"/>
    <s v="Даволаниш"/>
    <s v="Жарроҳлик амалиётисиз даволаниш харажатларини қоплаш"/>
    <n v="20600000"/>
    <s v="25.05.2026"/>
    <s v="Oddiy"/>
    <m/>
    <m/>
    <m/>
    <m/>
    <m/>
    <n v="0"/>
    <m/>
    <m/>
    <m/>
    <m/>
  </r>
  <r>
    <s v="12726657"/>
    <s v="28.04.2026"/>
    <s v="2026-12339161"/>
    <m/>
    <m/>
    <s v="ADILOVA ZIYODA PAXRIDDIN QIZI"/>
    <s v="40109952390057"/>
    <s v="01.09.1995"/>
    <s v="+998973213553"/>
    <s v="Навоий"/>
    <x v="3"/>
    <s v="Кумушкон МФЙ"/>
    <s v="MAMLIYEV JAMSHID AXATOVICH"/>
    <s v="31409882340037"/>
    <x v="8"/>
    <n v="0"/>
    <n v="0"/>
    <s v="Жараён"/>
    <s v="Даволаниш"/>
    <s v="Жарроҳлик амалиётисиз даволаниш харажатларини қоплаш"/>
    <n v="20600000"/>
    <s v="25.05.2026"/>
    <s v="Oddiy"/>
    <m/>
    <m/>
    <m/>
    <m/>
    <m/>
    <n v="0"/>
    <m/>
    <m/>
    <m/>
    <m/>
  </r>
  <r>
    <s v="12713095"/>
    <s v="27.04.2026"/>
    <s v="2026-12321733"/>
    <m/>
    <m/>
    <s v="MAMADIYAROVA SHAXRIZODA BOBOMUROD QIZI"/>
    <s v="60403065820011"/>
    <s v="04.03.2006"/>
    <s v="+998770871088"/>
    <s v="Навоий"/>
    <x v="3"/>
    <s v="Кумушкон МФЙ"/>
    <s v="MAMLIYEV JAMSHID AXATOVICH"/>
    <s v="3140988234003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7.04.2026"/>
    <s v="Oddiy"/>
    <m/>
    <m/>
    <m/>
    <m/>
    <m/>
    <n v="0"/>
    <m/>
    <m/>
    <m/>
    <m/>
  </r>
  <r>
    <s v="12601755"/>
    <s v="16.04.2026"/>
    <s v="2026-12180853"/>
    <m/>
    <m/>
    <s v="TURG‘UNOVA FERUZA NAMOZOVNA"/>
    <s v="40101782340071"/>
    <s v="01.01.1978"/>
    <s v="+998934342597"/>
    <s v="Навоий"/>
    <x v="3"/>
    <s v="Кумушкон МФЙ"/>
    <s v="MAMLIYEV JAMSHID AXATOVICH"/>
    <s v="31409882340037"/>
    <x v="3"/>
    <n v="0"/>
    <n v="0"/>
    <s v="Рад"/>
    <s v="Озиқ"/>
    <s v="Озиқ-овқат билан боғлиқ харажатларини қоплаш (Озиқ-овқат)"/>
    <n v="0"/>
    <s v="08.06.2026"/>
    <s v="Oddiy"/>
    <s v="08.06.2026"/>
    <s v="??????? ??? ????"/>
    <m/>
    <s v="Yuq"/>
    <d v="2026-06-08T17:28:31"/>
    <n v="0"/>
    <m/>
    <n v="46181.728136574071"/>
    <m/>
    <n v="172417"/>
  </r>
  <r>
    <s v="12601705"/>
    <s v="16.04.2026"/>
    <s v="2026-12180789"/>
    <m/>
    <m/>
    <s v="GAFFAROVA FIRUZA UKTAMOVNA"/>
    <s v="40706892340087"/>
    <s v="07.06.1989"/>
    <s v="+998907312002"/>
    <s v="Навоий"/>
    <x v="3"/>
    <s v="Кумушкон МФЙ"/>
    <s v="MAMLIYEV JAMSHID AXATOVICH"/>
    <s v="31409882340037"/>
    <x v="0"/>
    <n v="0"/>
    <n v="0"/>
    <s v="Рад"/>
    <s v="Озиқ"/>
    <s v="Озиқ-овқат билан боғлиқ харажатларини қоплаш (Озиқ-овқат)"/>
    <n v="0"/>
    <s v="26.06.2026"/>
    <s v="Oddiy"/>
    <m/>
    <m/>
    <m/>
    <m/>
    <m/>
    <n v="0"/>
    <m/>
    <m/>
    <m/>
    <m/>
  </r>
  <r>
    <s v="12454742"/>
    <s v="06.04.2026"/>
    <s v="2026-12003762"/>
    <m/>
    <m/>
    <s v="TAG‘OYEVA NIGINA QAXRAMONOVNA"/>
    <s v="40312902390043"/>
    <s v="03.12.1990"/>
    <s v="+998934611321"/>
    <s v="Навоий"/>
    <x v="3"/>
    <s v="Кумушкон МФЙ"/>
    <s v="MAMLIYEV JAMSHID AXATOVICH"/>
    <s v="3140988234003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4.2026"/>
    <s v="Oddiy"/>
    <m/>
    <m/>
    <m/>
    <m/>
    <m/>
    <n v="0"/>
    <m/>
    <m/>
    <m/>
    <m/>
  </r>
  <r>
    <s v="12430872"/>
    <s v="03.04.2026"/>
    <s v="2026-11974555"/>
    <m/>
    <m/>
    <s v="XAMDAMOVA NARGIZA SATTOROVNA"/>
    <s v="42906935820015"/>
    <s v="29.06.1993"/>
    <s v="+998934349385"/>
    <s v="Навоий"/>
    <x v="3"/>
    <s v="Кумушкон МФЙ"/>
    <s v="MAMLIYEV JAMSHID AXATOVICH"/>
    <s v="31409882340037"/>
    <x v="2"/>
    <n v="0"/>
    <n v="1"/>
    <s v="Тўланди"/>
    <s v="Озиқ"/>
    <s v="Озиқ-овқат билан боғлиқ харажатларини қоплаш (Озиқ-овқат)"/>
    <n v="412000"/>
    <s v="06.04.2026"/>
    <s v="Oddiy"/>
    <s v="16.04.2026"/>
    <m/>
    <n v="412000"/>
    <m/>
    <d v="2026-04-16T16:28:11"/>
    <n v="0"/>
    <n v="412000"/>
    <n v="46128.686238425929"/>
    <m/>
    <n v="149811"/>
  </r>
  <r>
    <s v="12411879"/>
    <s v="02.04.2026"/>
    <s v="2026-11952012"/>
    <m/>
    <m/>
    <s v="UMAROVA ZAYNAB ABDURAYIMOVNA"/>
    <s v="41104892340026"/>
    <s v="11.04.1989"/>
    <s v="+998933313553"/>
    <s v="Навоий"/>
    <x v="3"/>
    <s v="Кумушкон МФЙ"/>
    <s v="MAMLIYEV JAMSHID AXATOVICH"/>
    <s v="31409882340037"/>
    <x v="3"/>
    <n v="0"/>
    <n v="0"/>
    <s v="Рад"/>
    <s v="Озиқ"/>
    <s v="Озиқ-овқат билан боғлиқ харажатларини қоплаш (Озиқ-овқат)"/>
    <n v="0"/>
    <s v="08.06.2026"/>
    <s v="Oddiy"/>
    <s v="08.06.2026"/>
    <s v="??????? ??? ????"/>
    <m/>
    <s v="Yuq"/>
    <d v="2026-06-08T17:28:48"/>
    <n v="0"/>
    <m/>
    <n v="46181.728333333333"/>
    <m/>
    <n v="147871"/>
  </r>
  <r>
    <s v="12402976"/>
    <s v="02.04.2026"/>
    <s v="2026-11941539"/>
    <m/>
    <m/>
    <s v="TO‘RAYEVA SITORA MAMADALI QIZI"/>
    <s v="40911932420018"/>
    <s v="09.11.1993"/>
    <s v="+998943736765"/>
    <s v="Навоий"/>
    <x v="3"/>
    <s v="Кумушкон МФЙ"/>
    <s v="MAMLIYEV JAMSHID AXATOVICH"/>
    <s v="31409882340037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08.06.2026"/>
    <s v="Oddiy"/>
    <s v="08.06.2026"/>
    <s v="??????? ??? ????"/>
    <m/>
    <s v="Yuq"/>
    <d v="2026-06-08T17:29:06"/>
    <n v="0"/>
    <m/>
    <n v="46181.728541666664"/>
    <m/>
    <n v="149931"/>
  </r>
  <r>
    <s v="12402069"/>
    <s v="02.04.2026"/>
    <s v="2026-11940526"/>
    <m/>
    <m/>
    <s v="BAXRAMOVA DILFUZA SAYFIYEVNA"/>
    <s v="42909843930029"/>
    <s v="29.09.1984"/>
    <s v="+998934501516"/>
    <s v="Навоий"/>
    <x v="3"/>
    <s v="Кумушкон МФЙ"/>
    <s v="MAMLIYEV JAMSHID AXATOVICH"/>
    <s v="31409882340037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7.06.2026"/>
    <s v="Oddiy"/>
    <s v="16.04.2026"/>
    <m/>
    <n v="2060000"/>
    <m/>
    <d v="2026-04-16T16:26:13"/>
    <n v="0"/>
    <n v="2060000"/>
    <n v="46128.684872685182"/>
    <m/>
    <n v="149932"/>
  </r>
  <r>
    <s v="12401889"/>
    <s v="02.04.2026"/>
    <s v="2026-11940324"/>
    <m/>
    <m/>
    <s v="BAXRAMOVA DILFUZA SAYFIYEVNA"/>
    <s v="42909843930029"/>
    <s v="29.09.1984"/>
    <s v="+998934501516"/>
    <s v="Навоий"/>
    <x v="3"/>
    <s v="Кумушкон МФЙ"/>
    <s v="MAMLIYEV JAMSHID AXATOVICH"/>
    <s v="31409882340037"/>
    <x v="2"/>
    <n v="0"/>
    <n v="1"/>
    <s v="Тўланди"/>
    <s v="Озиқ"/>
    <s v="Озиқ-овқат билан боғлиқ харажатларини қоплаш (Озиқ-овқат)"/>
    <n v="412000"/>
    <s v="06.04.2026"/>
    <s v="Oddiy"/>
    <s v="16.04.2026"/>
    <m/>
    <n v="412000"/>
    <m/>
    <d v="2026-04-16T16:31:20"/>
    <n v="0"/>
    <n v="412000"/>
    <n v="46128.688425925924"/>
    <m/>
    <n v="149779"/>
  </r>
  <r>
    <s v="12400968"/>
    <s v="02.04.2026"/>
    <s v="2026-11939287"/>
    <m/>
    <m/>
    <s v="AVAZXONOVA YODGORA AVAZXONOVNA"/>
    <s v="40707942350069"/>
    <s v="07.07.1994"/>
    <s v="+998938878275"/>
    <s v="Навоий"/>
    <x v="3"/>
    <s v="Кумушкон МФЙ"/>
    <s v="MAMLIYEV JAMSHID AXATOVICH"/>
    <s v="3140988234003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4.2026"/>
    <s v="Oddiy"/>
    <m/>
    <m/>
    <m/>
    <m/>
    <m/>
    <n v="0"/>
    <m/>
    <m/>
    <m/>
    <m/>
  </r>
  <r>
    <s v="12301878"/>
    <s v="30.03.2026"/>
    <s v="2026-11823344"/>
    <m/>
    <m/>
    <s v="BAXRAMOVA DILFUZA SAYFIYEVNA"/>
    <s v="42909843930029"/>
    <s v="29.09.1984"/>
    <s v="+998934501516"/>
    <s v="Навоий"/>
    <x v="3"/>
    <s v="Кумушкон МФЙ"/>
    <s v="MAMLIYEV JAMSHID AXATOVICH"/>
    <s v="3140988234003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30.03.2026"/>
    <s v="Oddiy"/>
    <s v="30.03.2026"/>
    <m/>
    <n v="2060000"/>
    <m/>
    <d v="2026-03-30T15:19:08"/>
    <n v="0"/>
    <n v="2060000"/>
    <n v="46111.638287037036"/>
    <m/>
    <n v="145107"/>
  </r>
  <r>
    <s v="12205300"/>
    <s v="26.03.2026"/>
    <s v="2026-11706872"/>
    <m/>
    <m/>
    <s v="RAXMONOVA BURITOSH TO‘LQIN QIZI"/>
    <s v="41801995830039"/>
    <s v="18.01.1999"/>
    <s v="+998937450118"/>
    <s v="Навоий"/>
    <x v="3"/>
    <s v="Кумушкон МФЙ"/>
    <s v="MAMLIYEV JAMSHID AXATOVICH"/>
    <s v="31409882340037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6.2026"/>
    <s v="Oddiy"/>
    <s v="26.03.2026"/>
    <m/>
    <n v="2060000"/>
    <m/>
    <d v="2026-03-26T17:03:15"/>
    <n v="0"/>
    <n v="2060000"/>
    <n v="46107.710590277777"/>
    <m/>
    <n v="142737"/>
  </r>
  <r>
    <s v="12186789"/>
    <s v="25.03.2026"/>
    <s v="2026-11684650"/>
    <m/>
    <m/>
    <s v="RUZIYEVA ODINA BAXTIYOROVNA"/>
    <s v="40105852350032"/>
    <s v="01.05.1985"/>
    <s v="+998977774788"/>
    <s v="Навоий"/>
    <x v="3"/>
    <s v="Кумушкон МФЙ"/>
    <s v="MAMLIYEV JAMSHID AXATOVICH"/>
    <s v="31409882340037"/>
    <x v="2"/>
    <n v="0"/>
    <n v="13"/>
    <s v="Тўланди"/>
    <s v="Кийим"/>
    <s v="Кийим-кечак ва бошқа энг зарур товарлар билан боғлиқ харажатларини қоплаш (Кийим-кечак)"/>
    <n v="2060000"/>
    <s v="25.03.2026"/>
    <s v="Oddiy"/>
    <s v="26.03.2026"/>
    <m/>
    <n v="2060000"/>
    <m/>
    <d v="2026-03-26T09:32:24"/>
    <n v="0"/>
    <n v="2060000"/>
    <n v="46107.397499999999"/>
    <m/>
    <n v="142117"/>
  </r>
  <r>
    <s v="12182159"/>
    <s v="25.03.2026"/>
    <s v="2026-11679162"/>
    <m/>
    <m/>
    <s v="SHARIPOVA FERUZA MURATOVNA"/>
    <s v="40705872420025"/>
    <s v="07.05.1987"/>
    <s v="+998942137975"/>
    <s v="Навоий"/>
    <x v="3"/>
    <s v="Кумушкон МФЙ"/>
    <s v="MAMLIYEV JAMSHID AXATOVICH"/>
    <s v="3140988234003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5.03.2026"/>
    <s v="Oddiy"/>
    <s v="25.03.2026"/>
    <m/>
    <n v="2060000"/>
    <m/>
    <d v="2026-03-25T11:57:37"/>
    <n v="0"/>
    <n v="2060000"/>
    <n v="46106.498344907406"/>
    <m/>
    <n v="142006"/>
  </r>
  <r>
    <s v="12181857"/>
    <s v="25.03.2026"/>
    <s v="2026-11678798"/>
    <m/>
    <m/>
    <s v="SHARIPOVA FERUZA MURATOVNA"/>
    <s v="40705872420025"/>
    <s v="07.05.1987"/>
    <s v="+998942137975"/>
    <s v="Навоий"/>
    <x v="3"/>
    <s v="Кумушкон МФЙ"/>
    <s v="MAMLIYEV JAMSHID AXATOVICH"/>
    <s v="3140988234003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5.03.2026"/>
    <s v="Oddiy"/>
    <m/>
    <m/>
    <m/>
    <m/>
    <m/>
    <n v="0"/>
    <m/>
    <m/>
    <m/>
    <m/>
  </r>
  <r>
    <s v="12180307"/>
    <s v="25.03.2026"/>
    <s v="2026-11676998"/>
    <m/>
    <m/>
    <s v="RASULOV RUZI OCHILOVICH"/>
    <s v="32302635820017"/>
    <s v="23.02.1963"/>
    <s v="+998936910063"/>
    <s v="Навоий"/>
    <x v="3"/>
    <s v="Кумушкон МФЙ"/>
    <s v="MAMLIYEV JAMSHID AXATOVICH"/>
    <s v="31409882340037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5.03.2026"/>
    <s v="Oddiy"/>
    <s v="25.03.2026"/>
    <m/>
    <n v="2060000"/>
    <m/>
    <d v="2026-03-25T10:52:55"/>
    <n v="0"/>
    <n v="2060000"/>
    <n v="46106.453414351854"/>
    <m/>
    <n v="141924"/>
  </r>
  <r>
    <s v="12179932"/>
    <s v="25.03.2026"/>
    <s v="2026-11676559"/>
    <m/>
    <m/>
    <s v="RASULOV RUZI OCHILOVICH"/>
    <s v="32302635820017"/>
    <s v="23.02.1963"/>
    <s v="+998936910063"/>
    <s v="Навоий"/>
    <x v="3"/>
    <s v="Кумушкон МФЙ"/>
    <s v="MAMLIYEV JAMSHID AXATOVICH"/>
    <s v="3140988234003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5.03.2026"/>
    <s v="Oddiy"/>
    <m/>
    <m/>
    <m/>
    <m/>
    <m/>
    <n v="0"/>
    <m/>
    <m/>
    <m/>
    <m/>
  </r>
  <r>
    <s v="12165714"/>
    <s v="24.03.2026"/>
    <s v="2026-11659400"/>
    <m/>
    <m/>
    <s v="KARIMOVA RISOLAT UBAYDULLAYEVNA"/>
    <s v="40507923910057"/>
    <s v="05.07.1992"/>
    <s v="+998973223010"/>
    <s v="Навоий"/>
    <x v="3"/>
    <s v="Кумушкон МФЙ"/>
    <s v="MAMLIYEV JAMSHID AXATOVICH"/>
    <s v="31409882340037"/>
    <x v="12"/>
    <n v="0"/>
    <n v="0"/>
    <s v="Жараён"/>
    <s v="Таъмир"/>
    <s v="Уй-жойини таъмирлаш харажатларини қоплаш"/>
    <n v="20600000"/>
    <s v="24.03.2026"/>
    <s v="Oddiy"/>
    <m/>
    <m/>
    <m/>
    <m/>
    <m/>
    <n v="0"/>
    <m/>
    <m/>
    <m/>
    <m/>
  </r>
  <r>
    <s v="12150152"/>
    <s v="24.03.2026"/>
    <s v="2026-11641334"/>
    <m/>
    <m/>
    <s v="QURALOVA ZUHRA QUROL QIZI"/>
    <s v="40407934040065"/>
    <s v="04.07.1993"/>
    <s v="+998993929304"/>
    <s v="Навоий"/>
    <x v="3"/>
    <s v="Кумушкон МФЙ"/>
    <s v="MAMLIYEV JAMSHID AXATOVICH"/>
    <s v="31409882340037"/>
    <x v="12"/>
    <n v="0"/>
    <n v="0"/>
    <s v="Жараён"/>
    <s v="Таъмир"/>
    <s v="Уй-жойини таъмирлаш харажатларини қоплаш"/>
    <n v="20600000"/>
    <s v="24.03.2026"/>
    <s v="Oddiy"/>
    <m/>
    <m/>
    <m/>
    <m/>
    <m/>
    <n v="0"/>
    <m/>
    <m/>
    <m/>
    <m/>
  </r>
  <r>
    <s v="12147682"/>
    <s v="24.03.2026"/>
    <s v="2026-11638547"/>
    <m/>
    <m/>
    <s v="ERGASHOV KOMIL MEXRIDDIN O‘G‘LI"/>
    <s v="32809941170026"/>
    <s v="28.09.1994"/>
    <s v="+998937029703"/>
    <s v="Навоий"/>
    <x v="3"/>
    <s v="Кумушкон МФЙ"/>
    <s v="MAMLIYEV JAMSHID AXATOVICH"/>
    <s v="31409882340037"/>
    <x v="7"/>
    <n v="0"/>
    <n v="0"/>
    <s v="Рад"/>
    <s v="Жарроҳлик"/>
    <s v="Жарроҳлик амалиёти харажатларини қоплаш"/>
    <n v="0"/>
    <s v="24.05.2026"/>
    <s v="Oddiy"/>
    <m/>
    <m/>
    <m/>
    <m/>
    <m/>
    <n v="0"/>
    <m/>
    <m/>
    <m/>
    <m/>
  </r>
  <r>
    <s v="12145255"/>
    <s v="24.03.2026"/>
    <s v="2026-11635672"/>
    <m/>
    <m/>
    <s v="BERDIYEVA TURSUNOY ILYOSIDINOVNA"/>
    <s v="40101852390038"/>
    <s v="01.01.1985"/>
    <s v="+998943752522"/>
    <s v="Навоий"/>
    <x v="3"/>
    <s v="Кумушкон МФЙ"/>
    <s v="MAMLIYEV JAMSHID AXATOVICH"/>
    <s v="31409882340037"/>
    <x v="3"/>
    <n v="0"/>
    <n v="0"/>
    <s v="Рад"/>
    <s v="Таъмир"/>
    <s v="Уй-жойини таъмирлаш харажатларини қоплаш"/>
    <n v="0"/>
    <s v="01.06.2026"/>
    <s v="Oddiy"/>
    <s v="01.06.2026"/>
    <s v="??????? ??? ????"/>
    <m/>
    <s v="Yuq"/>
    <d v="2026-06-01T10:25:06"/>
    <n v="0"/>
    <m/>
    <n v="46174.43409722222"/>
    <m/>
    <n v="147057"/>
  </r>
  <r>
    <s v="12143967"/>
    <s v="24.03.2026"/>
    <s v="2026-11634175"/>
    <m/>
    <m/>
    <s v="MUXAMMADIYEVA DURDONA BAXRIDDIN QIZI"/>
    <s v="43001965830036"/>
    <s v="30.01.1996"/>
    <s v="+998939693732"/>
    <s v="Навоий"/>
    <x v="3"/>
    <s v="Кумушкон МФЙ"/>
    <s v="MAMLIYEV JAMSHID AXATOVICH"/>
    <s v="3140988234003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4.03.2026"/>
    <s v="Oddiy"/>
    <s v="24.03.2026"/>
    <s v="????? ????????"/>
    <n v="2060000"/>
    <s v="Ha"/>
    <d v="2026-03-24T10:54:55"/>
    <n v="0"/>
    <n v="2060000"/>
    <n v="46105.45480324074"/>
    <m/>
    <n v="141125"/>
  </r>
  <r>
    <s v="12063769"/>
    <s v="18.03.2026"/>
    <s v="2026-11538597"/>
    <m/>
    <m/>
    <s v="TO‘RAYEVA SITORA MAMADALI QIZI"/>
    <s v="40911932420018"/>
    <s v="09.11.1993"/>
    <s v="+998943736765"/>
    <s v="Навоий"/>
    <x v="3"/>
    <s v="Кумушкон МФЙ"/>
    <s v="MAMLIYEV JAMSHID AXATOVICH"/>
    <s v="31409882340037"/>
    <x v="2"/>
    <n v="0"/>
    <n v="1"/>
    <s v="Тўланди"/>
    <s v="Озиқ"/>
    <s v="Озиқ-овқат билан боғлиқ харажатларини қоплаш (Озиқ-овқат)"/>
    <n v="412000"/>
    <s v="18.03.2026"/>
    <s v="Oddiy"/>
    <s v="24.03.2026"/>
    <m/>
    <n v="412000"/>
    <m/>
    <d v="2026-03-24T09:49:23"/>
    <n v="0"/>
    <n v="412000"/>
    <n v="46105.40929398148"/>
    <m/>
    <n v="139079"/>
  </r>
  <r>
    <s v="12035971"/>
    <s v="17.03.2026"/>
    <s v="2026-11507094"/>
    <m/>
    <m/>
    <s v="QURBANOVA GULNORA NISHANQULOVNA"/>
    <s v="42605751070117"/>
    <s v="26.05.1975"/>
    <s v="+998933313553"/>
    <s v="Навоий"/>
    <x v="3"/>
    <s v="Кумушкон МФЙ"/>
    <s v="MAMLIYEV JAMSHID AXATOVICH"/>
    <s v="31409882340037"/>
    <x v="1"/>
    <n v="0"/>
    <n v="0"/>
    <s v="Рад"/>
    <s v="Озиқ"/>
    <s v="Озиқ-овқат билан боғлиқ харажатларини қоплаш (Озиқ-овқат)"/>
    <n v="0"/>
    <s v="19.05.2026"/>
    <s v="Oddiy"/>
    <s v="18.03.2026"/>
    <m/>
    <n v="412000"/>
    <m/>
    <d v="2026-03-18T15:05:18"/>
    <n v="0"/>
    <n v="412000"/>
    <n v="46099.628680555557"/>
    <m/>
    <n v="137980"/>
  </r>
  <r>
    <s v="12027537"/>
    <s v="17.03.2026"/>
    <s v="2026-11497655"/>
    <m/>
    <m/>
    <s v="XODJAQULOVA MUXAYYO NE’MATOVNA"/>
    <s v="41106832340037"/>
    <s v="11.06.1983"/>
    <s v="+998934901306"/>
    <s v="Навоий"/>
    <x v="3"/>
    <s v="Кумушкон МФЙ"/>
    <s v="MAMLIYEV JAMSHID AXATOVICH"/>
    <s v="31409882340037"/>
    <x v="2"/>
    <n v="0"/>
    <n v="1"/>
    <s v="Тўланди"/>
    <s v="Озиқ"/>
    <s v="Озиқ-овқат билан боғлиқ харажатларини қоплаш (Озиқ-овқат)"/>
    <n v="412000"/>
    <s v="17.03.2026"/>
    <s v="Oddiy"/>
    <s v="18.03.2026"/>
    <m/>
    <n v="412000"/>
    <m/>
    <d v="2026-03-18T15:09:54"/>
    <n v="0"/>
    <n v="412000"/>
    <n v="46099.631874999999"/>
    <m/>
    <n v="137924"/>
  </r>
  <r>
    <s v="12025595"/>
    <s v="17.03.2026"/>
    <s v="2026-11495457"/>
    <m/>
    <m/>
    <s v="ARALOVA MATLUBA BOYMURODOVNA"/>
    <s v="42310862380131"/>
    <s v="23.10.1986"/>
    <s v="+998939246889"/>
    <s v="Навоий"/>
    <x v="3"/>
    <s v="Кумушкон МФЙ"/>
    <s v="MAMLIYEV JAMSHID AXATOVICH"/>
    <s v="31409882340037"/>
    <x v="7"/>
    <n v="0"/>
    <n v="0"/>
    <s v="Рад"/>
    <s v="Жарроҳлик"/>
    <s v="Жарроҳлик амалиёти харажатларини қоплаш"/>
    <n v="0"/>
    <s v="17.05.2026"/>
    <s v="Oddiy"/>
    <m/>
    <m/>
    <m/>
    <m/>
    <m/>
    <n v="0"/>
    <m/>
    <m/>
    <m/>
    <m/>
  </r>
  <r>
    <s v="12023500"/>
    <s v="17.03.2026"/>
    <s v="2026-11493063"/>
    <m/>
    <m/>
    <s v="SOLIYEVA MUSHTARIYBONU SHAVKAT QIZI"/>
    <s v="60504077040014"/>
    <s v="05.04.2007"/>
    <s v="+998934709770"/>
    <s v="Навоий"/>
    <x v="3"/>
    <s v="Кумушкон МФЙ"/>
    <s v="MAMLIYEV JAMSHID AXATOVICH"/>
    <s v="31409882340037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7.03.2026"/>
    <s v="Oddiy"/>
    <s v="17.03.2026"/>
    <m/>
    <n v="2060000"/>
    <m/>
    <d v="2026-03-17T12:00:25"/>
    <n v="0"/>
    <n v="2060000"/>
    <n v="46098.500289351854"/>
    <m/>
    <n v="137601"/>
  </r>
  <r>
    <s v="12012858"/>
    <s v="17.03.2026"/>
    <s v="2026-11481042"/>
    <m/>
    <m/>
    <s v="RUZIYEVA SHAXNOZA AXTAMOVNA"/>
    <s v="41302872420025"/>
    <s v="13.02.1987"/>
    <s v="+998937685251"/>
    <s v="Навоий"/>
    <x v="3"/>
    <s v="Кумушкон МФЙ"/>
    <s v="MAMLIYEV JAMSHID AXATOVICH"/>
    <s v="31409882340037"/>
    <x v="3"/>
    <n v="0"/>
    <n v="0"/>
    <s v="Рад"/>
    <s v="Таъмир"/>
    <s v="Уй-жойини таъмирлаш харажатларини қоплаш"/>
    <n v="0"/>
    <s v="01.06.2026"/>
    <s v="Oddiy"/>
    <s v="01.06.2026"/>
    <s v="??????? ??? ????"/>
    <m/>
    <s v="Yuq"/>
    <d v="2026-06-01T10:23:34"/>
    <n v="0"/>
    <m/>
    <n v="46174.433032407411"/>
    <m/>
    <n v="147078"/>
  </r>
  <r>
    <s v="11975424"/>
    <s v="16.03.2026"/>
    <s v="2026-11436910"/>
    <m/>
    <m/>
    <s v="KINEYEVA GALIYA RIZAYEVNA"/>
    <s v="41206872380010"/>
    <s v="12.06.1987"/>
    <s v="+998886416665"/>
    <s v="Навоий"/>
    <x v="3"/>
    <s v="Кумушкон МФЙ"/>
    <s v="MAMLIYEV JAMSHID AXATOVICH"/>
    <s v="31409882340037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5.2026"/>
    <s v="Oddiy"/>
    <s v="18.03.2026"/>
    <m/>
    <n v="2060000"/>
    <m/>
    <d v="2026-03-18T15:07:41"/>
    <n v="0"/>
    <n v="2060000"/>
    <n v="46099.630335648151"/>
    <m/>
    <n v="137922"/>
  </r>
  <r>
    <s v="11974654"/>
    <s v="16.03.2026"/>
    <s v="2026-11436040"/>
    <m/>
    <m/>
    <s v="KINEYEVA GALIYA RIZAYEVNA"/>
    <s v="41206872380010"/>
    <s v="12.06.1987"/>
    <s v="+998886416665"/>
    <s v="Навоий"/>
    <x v="3"/>
    <s v="Кумушкон МФЙ"/>
    <s v="MAMLIYEV JAMSHID AXATOVICH"/>
    <s v="31409882340037"/>
    <x v="2"/>
    <n v="0"/>
    <n v="1"/>
    <s v="Тўланди"/>
    <s v="Озиқ"/>
    <s v="Озиқ-овқат билан боғлиқ харажатларини қоплаш (Озиқ-овқат)"/>
    <n v="412000"/>
    <s v="16.03.2026"/>
    <s v="Oddiy"/>
    <s v="17.03.2026"/>
    <m/>
    <n v="412000"/>
    <m/>
    <d v="2026-03-17T09:53:03"/>
    <n v="0"/>
    <n v="412000"/>
    <n v="46098.411840277775"/>
    <m/>
    <n v="135829"/>
  </r>
  <r>
    <s v="11933420"/>
    <s v="13.03.2026"/>
    <s v="2026-11385924"/>
    <m/>
    <m/>
    <s v="ARABOVA MALOHAT SHERMAT QIZI"/>
    <s v="40206912390145"/>
    <s v="02.06.1991"/>
    <s v="+998913388921"/>
    <s v="Навоий"/>
    <x v="3"/>
    <s v="Кумушкон МФЙ"/>
    <s v="MAMLIYEV JAMSHID AXATOVICH"/>
    <s v="3140988234003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3.03.2026"/>
    <s v="Oddiy"/>
    <s v="14.03.2026"/>
    <m/>
    <n v="2060000"/>
    <m/>
    <d v="2026-03-14T19:42:50"/>
    <n v="0"/>
    <n v="2060000"/>
    <n v="46095.821412037039"/>
    <m/>
    <n v="133890"/>
  </r>
  <r>
    <s v="11932974"/>
    <s v="13.03.2026"/>
    <s v="2026-11385407"/>
    <m/>
    <m/>
    <s v="ARABOVA MALOHAT SHERMAT QIZI"/>
    <s v="40206912390145"/>
    <s v="02.06.1991"/>
    <s v="+998913388921"/>
    <s v="Навоий"/>
    <x v="3"/>
    <s v="Кумушкон МФЙ"/>
    <s v="MAMLIYEV JAMSHID AXATOVICH"/>
    <s v="31409882340037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4.03.2026"/>
    <m/>
    <n v="412000"/>
    <m/>
    <d v="2026-03-14T19:44:42"/>
    <n v="0"/>
    <n v="412000"/>
    <n v="46095.822708333333"/>
    <m/>
    <n v="133888"/>
  </r>
  <r>
    <s v="11898585"/>
    <s v="12.03.2026"/>
    <s v="2026-11345344"/>
    <m/>
    <m/>
    <s v="ASADOVA GASHANG DJENNATAL"/>
    <s v="41510745840023"/>
    <s v="15.10.1974"/>
    <s v="+998933173712"/>
    <s v="Навоий"/>
    <x v="3"/>
    <s v="Кумушкон МФЙ"/>
    <s v="MAMLIYEV JAMSHID AXATOVICH"/>
    <s v="31409882340037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7:52:03"/>
    <n v="0"/>
    <n v="412000"/>
    <n v="46093.744479166664"/>
    <m/>
    <n v="129646"/>
  </r>
  <r>
    <s v="11898414"/>
    <s v="12.03.2026"/>
    <s v="2026-11345146"/>
    <m/>
    <m/>
    <s v="RAXMATOVA MAFTUNA ELMURODOVNA"/>
    <s v="40505975820010"/>
    <s v="05.05.1997"/>
    <s v="+998935869705"/>
    <s v="Навоий"/>
    <x v="3"/>
    <s v="Кумушкон МФЙ"/>
    <s v="MAMLIYEV JAMSHID AXATOVICH"/>
    <s v="31409882340037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7:48:44"/>
    <n v="0"/>
    <n v="412000"/>
    <n v="46093.742175925923"/>
    <m/>
    <n v="129625"/>
  </r>
  <r>
    <s v="11845435"/>
    <s v="11.03.2026"/>
    <s v="2026-11282802"/>
    <m/>
    <m/>
    <s v="AVAZXONOVA YODGORA AVAZXONOVNA"/>
    <s v="40707942350069"/>
    <s v="07.07.1994"/>
    <s v="+998913343734"/>
    <s v="Навоий"/>
    <x v="3"/>
    <s v="Кумушкон МФЙ"/>
    <s v="MAMLIYEV JAMSHID AXATOVICH"/>
    <s v="3140988234003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3.2026"/>
    <s v="Oddiy"/>
    <m/>
    <m/>
    <m/>
    <m/>
    <m/>
    <n v="0"/>
    <m/>
    <m/>
    <m/>
    <m/>
  </r>
  <r>
    <s v="11845354"/>
    <s v="11.03.2026"/>
    <s v="2026-11282696"/>
    <m/>
    <m/>
    <s v="AVAZXONOVA YODGORA AVAZXONOVNA"/>
    <s v="40707942350069"/>
    <s v="07.07.1994"/>
    <s v="+998913343734"/>
    <s v="Навоий"/>
    <x v="3"/>
    <s v="Кумушкон МФЙ"/>
    <s v="MAMLIYEV JAMSHID AXATOVICH"/>
    <s v="31409882340037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20:38:26"/>
    <n v="0"/>
    <n v="412000"/>
    <n v="46092.860023148147"/>
    <m/>
    <n v="123092"/>
  </r>
  <r>
    <s v="11806320"/>
    <s v="11.03.2026"/>
    <s v="2026-11236845"/>
    <m/>
    <m/>
    <s v="KINEYEVA GALIYA RIZAYEVNA"/>
    <s v="41206872380010"/>
    <s v="12.06.1987"/>
    <s v="+998932882831"/>
    <s v="Навоий"/>
    <x v="3"/>
    <s v="Кумушкон МФЙ"/>
    <s v="MAMLIYEV JAMSHID AXATOVICH"/>
    <s v="31409882340037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9856"/>
    <s v="11.03.2026"/>
    <s v="2026-11227794"/>
    <m/>
    <m/>
    <s v="ARALOVA MATLUBA BOYMURODOVNA"/>
    <s v="42310862380131"/>
    <s v="23.10.1986"/>
    <s v="+998939246889"/>
    <s v="Навоий"/>
    <x v="3"/>
    <s v="Кумушкон МФЙ"/>
    <s v="MAMLIYEV JAMSHID AXATOVICH"/>
    <s v="31409882340037"/>
    <x v="6"/>
    <n v="0"/>
    <n v="0"/>
    <s v="Рад"/>
    <s v="Жарроҳлик"/>
    <s v="Жарроҳлик амалиёти харажатларини қоплаш"/>
    <n v="0"/>
    <s v="11.03.2026"/>
    <s v="Oddiy"/>
    <m/>
    <m/>
    <m/>
    <m/>
    <m/>
    <n v="0"/>
    <m/>
    <m/>
    <m/>
    <m/>
  </r>
  <r>
    <s v="11713216"/>
    <s v="06.03.2026"/>
    <s v="2026-11118610"/>
    <m/>
    <m/>
    <s v="MUXAMMADIYEVA DURDONA BAXRIDDIN QIZI"/>
    <s v="43001965830036"/>
    <s v="30.01.1996"/>
    <s v="+998913343734"/>
    <s v="Навоий"/>
    <x v="3"/>
    <s v="Кумушкон МФЙ"/>
    <s v="MAMLIYEV JAMSHID AXATOVICH"/>
    <s v="31409882340037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0:44:20"/>
    <n v="0"/>
    <n v="412000"/>
    <n v="46091.447453703702"/>
    <m/>
    <n v="103793"/>
  </r>
  <r>
    <s v="11712370"/>
    <s v="06.03.2026"/>
    <s v="2026-11117588"/>
    <m/>
    <m/>
    <s v="XOLDOROVA SHOXSANAM BOBOYOR QIZI"/>
    <s v="41903975830056"/>
    <s v="19.03.1997"/>
    <s v="+998913343734"/>
    <s v="Навоий"/>
    <x v="3"/>
    <s v="Кумушкон МФЙ"/>
    <s v="MAMLIYEV JAMSHID AXATOVICH"/>
    <s v="31409882340037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0:35:49"/>
    <n v="0"/>
    <n v="412000"/>
    <n v="46091.44153935185"/>
    <m/>
    <n v="103794"/>
  </r>
  <r>
    <s v="11712286"/>
    <s v="06.03.2026"/>
    <s v="2026-11117489"/>
    <m/>
    <m/>
    <s v="BAHODIROVA FARIDA BARNO QIZI"/>
    <s v="43011912340017"/>
    <s v="30.11.1991"/>
    <s v="+998913343734"/>
    <s v="Навоий"/>
    <x v="3"/>
    <s v="Кумушкон МФЙ"/>
    <s v="MAMLIYEV JAMSHID AXATOVICH"/>
    <s v="31409882340037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5:16:05"/>
    <n v="0"/>
    <n v="412000"/>
    <n v="46091.63616898148"/>
    <m/>
    <n v="104233"/>
  </r>
  <r>
    <s v="11712164"/>
    <s v="06.03.2026"/>
    <s v="2026-11117353"/>
    <m/>
    <m/>
    <s v="ARZULLAYEVA MUXLISA ISOMIDIN QIZI"/>
    <s v="42101912620048"/>
    <s v="21.01.1991"/>
    <s v="+998913343734"/>
    <s v="Навоий"/>
    <x v="3"/>
    <s v="Кумушкон МФЙ"/>
    <s v="MAMLIYEV JAMSHID AXATOVICH"/>
    <s v="31409882340037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0:33:21"/>
    <n v="0"/>
    <n v="412000"/>
    <n v="46091.439826388887"/>
    <m/>
    <n v="103796"/>
  </r>
  <r>
    <s v="11711992"/>
    <s v="06.03.2026"/>
    <s v="2026-11117158"/>
    <m/>
    <m/>
    <s v="XUJANAZAROVA QUNDUZ TOSHNAZAROVNA"/>
    <s v="42811894040034"/>
    <s v="28.11.1989"/>
    <s v="+998913343734"/>
    <s v="Навоий"/>
    <x v="3"/>
    <s v="Кумушкон МФЙ"/>
    <s v="MAMLIYEV JAMSHID AXATOVICH"/>
    <s v="31409882340037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0:31:24"/>
    <n v="0"/>
    <n v="412000"/>
    <n v="46091.438472222224"/>
    <m/>
    <n v="103797"/>
  </r>
  <r>
    <s v="11711841"/>
    <s v="06.03.2026"/>
    <s v="2026-11116981"/>
    <m/>
    <m/>
    <s v="NORMURODOVA OZODA SANJAR QIZI"/>
    <s v="60903006060017"/>
    <s v="09.03.2000"/>
    <s v="+998913343734"/>
    <s v="Навоий"/>
    <x v="3"/>
    <s v="Кумушкон МФЙ"/>
    <s v="MAMLIYEV JAMSHID AXATOVICH"/>
    <s v="31409882340037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5:13:36"/>
    <n v="0"/>
    <n v="412000"/>
    <n v="46091.634444444448"/>
    <m/>
    <n v="104248"/>
  </r>
  <r>
    <s v="11685341"/>
    <s v="05.03.2026"/>
    <s v="2026-11086597"/>
    <m/>
    <m/>
    <s v="SOLIYEVA MUSHTARIYBONU SHAVKAT QIZI"/>
    <s v="60504077040014"/>
    <s v="05.04.2007"/>
    <s v="+998933313553"/>
    <s v="Навоий"/>
    <x v="3"/>
    <s v="Кумушкон МФЙ"/>
    <s v="MAMLIYEV JAMSHID AXATOVICH"/>
    <s v="31409882340037"/>
    <x v="1"/>
    <n v="0"/>
    <n v="0"/>
    <s v="Рад"/>
    <s v="Озиқ"/>
    <s v="Озиқ-овқат билан боғлиқ харажатларини қоплаш (Озиқ-овқат)"/>
    <n v="0"/>
    <s v="11.05.2026"/>
    <s v="Oddiy"/>
    <s v="10.03.2026"/>
    <m/>
    <n v="412000"/>
    <m/>
    <d v="2026-03-10T10:29:20"/>
    <n v="0"/>
    <n v="412000"/>
    <n v="46091.437037037038"/>
    <m/>
    <n v="103801"/>
  </r>
  <r>
    <s v="11684228"/>
    <s v="05.03.2026"/>
    <s v="2026-11085339"/>
    <m/>
    <m/>
    <s v="JUMAYEVA UMRINISO G‘ULOMOVNA"/>
    <s v="42404835820037"/>
    <s v="24.04.1983"/>
    <s v="+998933313553"/>
    <s v="Навоий"/>
    <x v="3"/>
    <s v="Кумушкон МФЙ"/>
    <s v="MAMLIYEV JAMSHID AXATOVICH"/>
    <s v="31409882340037"/>
    <x v="1"/>
    <n v="0"/>
    <n v="0"/>
    <s v="Рад"/>
    <s v="Озиқ"/>
    <s v="Озиқ-овқат билан боғлиқ харажатларини қоплаш (Озиқ-овқат)"/>
    <n v="0"/>
    <s v="11.05.2026"/>
    <s v="Oddiy"/>
    <s v="10.03.2026"/>
    <m/>
    <n v="412000"/>
    <m/>
    <d v="2026-03-10T09:20:45"/>
    <n v="0"/>
    <n v="412000"/>
    <n v="46091.389409722222"/>
    <m/>
    <n v="79595"/>
  </r>
  <r>
    <s v="11682776"/>
    <s v="05.03.2026"/>
    <s v="2026-11083662"/>
    <m/>
    <m/>
    <s v="YULDOSHOVA GULCHEHRA TOLIBOVNA"/>
    <s v="40701852340039"/>
    <s v="07.01.1985"/>
    <s v="+998933313553"/>
    <s v="Навоий"/>
    <x v="3"/>
    <s v="Кумушкон МФЙ"/>
    <s v="MAMLIYEV JAMSHID AXATOVICH"/>
    <s v="31409882340037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575999"/>
    <s v="03.03.2026"/>
    <s v="2026-10958098"/>
    <m/>
    <m/>
    <s v="TURG‘UNOVA FERUZA NAMOZOVNA"/>
    <s v="40101782340071"/>
    <s v="01.01.1978"/>
    <s v="+998933313553"/>
    <s v="Навоий"/>
    <x v="3"/>
    <s v="Кумушкон МФЙ"/>
    <s v="MAMLIYEV JAMSHID AXATOVICH"/>
    <s v="31409882340037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528880"/>
    <s v="02.03.2026"/>
    <s v="2026-10903244"/>
    <m/>
    <m/>
    <s v="QO‘LDASHEVA SABOXAT ATAKULOVNA"/>
    <s v="41109825820015"/>
    <s v="11.09.1982"/>
    <s v="+998973213553"/>
    <s v="Навоий"/>
    <x v="3"/>
    <s v="Кумушкон МФЙ"/>
    <s v="MAMLIYEV JAMSHID AXATOVICH"/>
    <s v="31409882340037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5.2026"/>
    <s v="Oddiy"/>
    <s v="05.03.2026"/>
    <m/>
    <n v="2060000"/>
    <m/>
    <d v="2026-03-05T12:42:15"/>
    <n v="0"/>
    <n v="2060000"/>
    <n v="46086.529340277775"/>
    <m/>
    <n v="67605"/>
  </r>
  <r>
    <s v="11522519"/>
    <s v="02.03.2026"/>
    <s v="2026-10896195"/>
    <m/>
    <m/>
    <s v="ARALOVA MATLUBA BOYMURODOVNA"/>
    <s v="42310862380131"/>
    <s v="23.10.1986"/>
    <s v="+998939246889"/>
    <s v="Навоий"/>
    <x v="3"/>
    <s v="Кумушкон МФЙ"/>
    <s v="MAMLIYEV JAMSHID AXATOVICH"/>
    <s v="31409882340037"/>
    <x v="6"/>
    <n v="0"/>
    <n v="0"/>
    <s v="Рад"/>
    <s v="Жарроҳлик"/>
    <s v="Жарроҳлик амалиёти харажатларини қоплаш"/>
    <n v="0"/>
    <s v="02.03.2026"/>
    <s v="Oddiy"/>
    <m/>
    <m/>
    <m/>
    <m/>
    <m/>
    <n v="0"/>
    <m/>
    <m/>
    <m/>
    <m/>
  </r>
  <r>
    <s v="11521567"/>
    <s v="02.03.2026"/>
    <s v="2026-10895162"/>
    <m/>
    <m/>
    <s v="ALIQULOVA MUBORAK BAXRIDDINOVNA"/>
    <s v="41603892380033"/>
    <s v="16.03.1989"/>
    <s v="+998939246889"/>
    <s v="Навоий"/>
    <x v="3"/>
    <s v="Кумушкон МФЙ"/>
    <s v="MAMLIYEV JAMSHID AXATOVICH"/>
    <s v="31409882340037"/>
    <x v="0"/>
    <n v="0"/>
    <n v="0"/>
    <s v="Рад"/>
    <s v="Жарроҳлик"/>
    <s v="Жарроҳлик амалиёти харажатларини қоплаш"/>
    <n v="0"/>
    <s v="02.03.2026"/>
    <s v="Oddiy"/>
    <m/>
    <m/>
    <m/>
    <m/>
    <m/>
    <n v="0"/>
    <m/>
    <m/>
    <m/>
    <m/>
  </r>
  <r>
    <s v="11484376"/>
    <s v="27.02.2026"/>
    <s v="2026-10850131"/>
    <m/>
    <m/>
    <s v="MUXAMMADIYEVA DURDONA BAXRIDDIN QIZI"/>
    <s v="43001965830036"/>
    <s v="30.01.1996"/>
    <s v="+998939693732"/>
    <s v="Навоий"/>
    <x v="3"/>
    <s v="Кумушкон МФЙ"/>
    <s v="MAMLIYEV JAMSHID AXATOVICH"/>
    <s v="31409882340037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3.2026"/>
    <s v="Oddiy"/>
    <m/>
    <m/>
    <m/>
    <m/>
    <m/>
    <n v="0"/>
    <m/>
    <m/>
    <m/>
    <m/>
  </r>
  <r>
    <s v="11482102"/>
    <s v="27.02.2026"/>
    <s v="2026-10847485"/>
    <m/>
    <m/>
    <s v="KINEYEVA GALIYA RIZAYEVNA"/>
    <s v="41206872380010"/>
    <s v="12.06.1987"/>
    <s v="+998932882831"/>
    <s v="Навоий"/>
    <x v="3"/>
    <s v="Кумушкон МФЙ"/>
    <s v="MAMLIYEV JAMSHID AXATOVICH"/>
    <s v="31409882340037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3.2026"/>
    <s v="Oddiy"/>
    <m/>
    <m/>
    <m/>
    <m/>
    <m/>
    <n v="0"/>
    <m/>
    <m/>
    <m/>
    <m/>
  </r>
  <r>
    <s v="11466650"/>
    <s v="26.02.2026"/>
    <s v="2026-10829110"/>
    <m/>
    <m/>
    <s v="ALLAYEVA MUXLISA ERKINOVNA"/>
    <s v="42705882350080"/>
    <s v="27.05.1988"/>
    <s v="+998880860588"/>
    <s v="Навоий"/>
    <x v="3"/>
    <s v="Кумушкон МФЙ"/>
    <s v="MAMLIYEV JAMSHID AXATOVICH"/>
    <s v="31409882340037"/>
    <x v="3"/>
    <n v="0"/>
    <n v="0"/>
    <s v="Рад"/>
    <s v="Таъмир"/>
    <s v="Уй-жойини таъмирлаш харажатларини қоплаш"/>
    <n v="0"/>
    <s v="01.06.2026"/>
    <s v="Oddiy"/>
    <s v="01.06.2026"/>
    <s v="??????? ??? ????"/>
    <m/>
    <s v="Yuq"/>
    <d v="2026-06-01T10:28:58"/>
    <n v="0"/>
    <m/>
    <n v="46174.436782407407"/>
    <m/>
    <n v="147067"/>
  </r>
  <r>
    <s v="11466316"/>
    <s v="26.02.2026"/>
    <s v="2026-10828718"/>
    <m/>
    <m/>
    <s v="ALLAYEVA MUXLISA ERKINOVNA"/>
    <s v="42705882350080"/>
    <s v="27.05.1988"/>
    <s v="+998880860588"/>
    <s v="Навоий"/>
    <x v="3"/>
    <s v="Кумушкон МФЙ"/>
    <s v="MAMLIYEV JAMSHID AXATOVICH"/>
    <s v="31409882340037"/>
    <x v="0"/>
    <n v="0"/>
    <n v="0"/>
    <s v="Рад"/>
    <s v="Коммунал"/>
    <s v="Коммунал харажатларни қоплаш"/>
    <n v="0"/>
    <s v="26.02.2026"/>
    <s v="Oddiy"/>
    <m/>
    <m/>
    <m/>
    <m/>
    <m/>
    <n v="0"/>
    <m/>
    <m/>
    <m/>
    <m/>
  </r>
  <r>
    <s v="11453932"/>
    <s v="26.02.2026"/>
    <s v="2026-10814188"/>
    <m/>
    <m/>
    <s v="SULTONOVA NASIBA RAVSHANOVNA"/>
    <s v="40912862340076"/>
    <s v="09.12.1986"/>
    <s v="+998932981821"/>
    <s v="Навоий"/>
    <x v="3"/>
    <s v="Кумушкон МФЙ"/>
    <s v="MAMLIYEV JAMSHID AXATOVICH"/>
    <s v="31409882340037"/>
    <x v="0"/>
    <n v="0"/>
    <n v="0"/>
    <s v="Рад"/>
    <s v="Коммунал"/>
    <s v="Коммунал харажатларни қоплаш"/>
    <n v="0"/>
    <s v="26.02.2026"/>
    <s v="Oddiy"/>
    <m/>
    <m/>
    <m/>
    <m/>
    <m/>
    <n v="0"/>
    <m/>
    <m/>
    <m/>
    <m/>
  </r>
  <r>
    <s v="11453567"/>
    <s v="26.02.2026"/>
    <s v="2026-10813783"/>
    <m/>
    <m/>
    <s v="SULTONOVA NASIBA RAVSHANOVNA"/>
    <s v="40912862340076"/>
    <s v="09.12.1986"/>
    <s v="+998932981821"/>
    <s v="Навоий"/>
    <x v="3"/>
    <s v="Кумушкон МФЙ"/>
    <s v="MAMLIYEV JAMSHID AXATOVICH"/>
    <s v="31409882340037"/>
    <x v="5"/>
    <n v="0"/>
    <n v="0"/>
    <s v="Қарор"/>
    <s v="Таъмир"/>
    <s v="Уй-жойини таъмирлаш харажатларини қоплаш"/>
    <n v="20600000"/>
    <s v="26.02.2026"/>
    <s v="Oddiy"/>
    <s v="17.03.2026"/>
    <s v="????? ????????"/>
    <n v="11000000"/>
    <s v="Ha"/>
    <d v="2026-03-17T09:57:14"/>
    <n v="0"/>
    <n v="11000000"/>
    <n v="46098.41474537037"/>
    <m/>
    <n v="136546"/>
  </r>
  <r>
    <s v="11226365"/>
    <s v="16.02.2026"/>
    <s v="2026-10534980"/>
    <m/>
    <m/>
    <s v="SHARIPOVA FERUZA MURATOVNA"/>
    <s v="40705872420025"/>
    <s v="07.05.1987"/>
    <s v="+998942137975"/>
    <s v="Навоий"/>
    <x v="3"/>
    <s v="Кумушкон МФЙ"/>
    <s v="MAMLIYEV JAMSHID AXATOVICH"/>
    <s v="31409882340037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2.2026"/>
    <s v="Oddiy"/>
    <m/>
    <m/>
    <m/>
    <m/>
    <m/>
    <n v="0"/>
    <m/>
    <m/>
    <m/>
    <m/>
  </r>
  <r>
    <s v="11225657"/>
    <s v="16.02.2026"/>
    <s v="2026-10534125"/>
    <m/>
    <m/>
    <s v="SHARIPOVA FERUZA MURATOVNA"/>
    <s v="40705872420025"/>
    <s v="07.05.1987"/>
    <s v="+998942137975"/>
    <s v="Навоий"/>
    <x v="3"/>
    <s v="Кумушкон МФЙ"/>
    <s v="MAMLIYEV JAMSHID AXATOVICH"/>
    <s v="31409882340037"/>
    <x v="0"/>
    <n v="0"/>
    <n v="0"/>
    <s v="Рад"/>
    <s v="Коммунал"/>
    <s v="Коммунал харажатларни қоплаш"/>
    <n v="0"/>
    <s v="16.02.2026"/>
    <s v="Oddiy"/>
    <m/>
    <m/>
    <m/>
    <m/>
    <m/>
    <n v="0"/>
    <m/>
    <m/>
    <m/>
    <m/>
  </r>
  <r>
    <s v="11219659"/>
    <s v="16.02.2026"/>
    <s v="2026-10527118"/>
    <m/>
    <m/>
    <s v="NORAXMEDOV BAXTIYOR SIDIQOVICH"/>
    <s v="32506892380037"/>
    <s v="25.06.1989"/>
    <s v="+998933115752"/>
    <s v="Навоий"/>
    <x v="3"/>
    <s v="Кумушкон МФЙ"/>
    <s v="MAMLIYEV JAMSHID AXATOVICH"/>
    <s v="31409882340037"/>
    <x v="7"/>
    <n v="0"/>
    <n v="0"/>
    <s v="Рад"/>
    <s v="Жарроҳлик"/>
    <s v="Жарроҳлик амалиёти харажатларини қоплаш"/>
    <n v="0"/>
    <s v="16.04.2026"/>
    <s v="Oddiy"/>
    <m/>
    <m/>
    <m/>
    <m/>
    <m/>
    <n v="0"/>
    <m/>
    <m/>
    <m/>
    <m/>
  </r>
  <r>
    <s v="11198657"/>
    <s v="13.02.2026"/>
    <s v="2026-10501942"/>
    <m/>
    <m/>
    <s v="NEMATOVA OZODA OTAQULOVNA"/>
    <s v="42605882350072"/>
    <s v="26.05.1988"/>
    <s v="+998977956167"/>
    <s v="Навоий"/>
    <x v="3"/>
    <s v="Кумушкон МФЙ"/>
    <s v="MAMLIYEV JAMSHID AXATOVICH"/>
    <s v="31409882340037"/>
    <x v="1"/>
    <n v="0"/>
    <n v="0"/>
    <s v="Рад"/>
    <s v="Таъмир"/>
    <s v="Уй-жойини таъмирлаш харажатларини қоплаш"/>
    <n v="0"/>
    <s v="24.02.2026"/>
    <s v="Oddiy"/>
    <s v="24.02.2026"/>
    <s v="????? ????????"/>
    <n v="13000000"/>
    <s v="Ha"/>
    <d v="2026-02-24T10:29:22"/>
    <n v="0"/>
    <n v="13000000"/>
    <n v="46077.437060185184"/>
    <m/>
    <n v="65060"/>
  </r>
  <r>
    <s v="11184727"/>
    <s v="13.02.2026"/>
    <s v="2026-10486101"/>
    <m/>
    <m/>
    <s v="AVAZXONOVA YODGORA AVAZXONOVNA"/>
    <s v="40707942350069"/>
    <s v="07.07.1994"/>
    <s v="+998933313553"/>
    <s v="Навоий"/>
    <x v="3"/>
    <s v="Кумушкон МФЙ"/>
    <s v="MAMLIYEV JAMSHID AXATOVICH"/>
    <s v="31409882340037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3.2026"/>
    <s v="Oddiy"/>
    <s v="10.03.2026"/>
    <s v="??????? ??? ????"/>
    <m/>
    <s v="Yuq"/>
    <d v="2026-03-10T17:28:46"/>
    <n v="0"/>
    <m/>
    <n v="46091.728310185186"/>
    <m/>
    <n v="62271"/>
  </r>
  <r>
    <s v="11112397"/>
    <s v="09.02.2026"/>
    <s v="2026-10402340"/>
    <m/>
    <m/>
    <s v="OBLOQULOVA DILDORA RUZIKUL QIZI"/>
    <s v="43006895820010"/>
    <s v="30.06.1989"/>
    <s v="+998933559451"/>
    <s v="Навоий"/>
    <x v="3"/>
    <s v="Кумушкон МФЙ"/>
    <s v="MAMLIYEV JAMSHID AXATOVICH"/>
    <s v="31409882340037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0868507"/>
    <s v="20.01.2026"/>
    <s v="2026-10108122"/>
    <m/>
    <m/>
    <s v="XOLIKOVA ZAXRO BAXODIROVNA"/>
    <s v="40101903930132"/>
    <s v="01.01.1990"/>
    <s v="+998932410190"/>
    <s v="Навоий"/>
    <x v="3"/>
    <s v="Кумушкон МФЙ"/>
    <s v="MAMLIYEV JAMSHID AXATOVICH"/>
    <s v="31409882340037"/>
    <x v="0"/>
    <n v="0"/>
    <n v="0"/>
    <s v="Рад"/>
    <s v="Кўмир"/>
    <s v="Кўмир ёки бошқа ёқилғи маҳсулотлари билан таъминлаш харажатларини қоплаш"/>
    <n v="0"/>
    <s v="20.01.2026"/>
    <s v="Oddiy"/>
    <m/>
    <m/>
    <m/>
    <m/>
    <m/>
    <n v="0"/>
    <m/>
    <m/>
    <m/>
    <m/>
  </r>
  <r>
    <s v="10867961"/>
    <s v="20.01.2026"/>
    <s v="2026-10107480"/>
    <m/>
    <m/>
    <s v="RUZIYEVA ODINA BAXTIYOROVNA"/>
    <s v="40105852350032"/>
    <s v="01.05.1985"/>
    <s v="+998977774788"/>
    <s v="Навоий"/>
    <x v="3"/>
    <s v="Кумушкон МФЙ"/>
    <s v="MAMLIYEV JAMSHID AXATOVICH"/>
    <s v="3140988234003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0.01.2026"/>
    <s v="Oddiy"/>
    <m/>
    <m/>
    <m/>
    <m/>
    <m/>
    <n v="0"/>
    <m/>
    <m/>
    <m/>
    <m/>
  </r>
  <r>
    <s v="13396583"/>
    <s v="17.06.2026"/>
    <s v="2026-13221375"/>
    <m/>
    <m/>
    <s v="SAFAROV G‘ANISHER JONUZOQOVICH"/>
    <s v="32610632380040"/>
    <s v="26.10.1963"/>
    <s v="+998946102663"/>
    <s v="Навоий"/>
    <x v="0"/>
    <s v="Новжа МФЙ"/>
    <s v="MAMIROVA GULSHODA NASIMOVNA"/>
    <s v="41606912380099"/>
    <x v="5"/>
    <n v="0"/>
    <n v="0"/>
    <s v="Қарор"/>
    <s v="Озиқ"/>
    <s v="Озиқ-овқат билан боғлиқ харажатларини қоплаш (Озиқ-овқат)"/>
    <n v="412000"/>
    <s v="18.06.2026"/>
    <s v="Oddiy"/>
    <s v="18.06.2026"/>
    <s v="????? ????????"/>
    <n v="412000"/>
    <s v="Ha"/>
    <d v="2026-06-18T15:57:34"/>
    <n v="0"/>
    <n v="412000"/>
    <n v="46191.664976851855"/>
    <m/>
    <n v="678925"/>
  </r>
  <r>
    <s v="12995453"/>
    <s v="19.05.2026"/>
    <s v="2026-12684827"/>
    <m/>
    <m/>
    <s v="HAQQULOVA OYSULUV ERKINOVNA"/>
    <s v="40505872380031"/>
    <s v="05.05.1987"/>
    <s v="+998930862010"/>
    <s v="Навоий"/>
    <x v="0"/>
    <s v="Новжа МФЙ"/>
    <s v="MAMIROVA GULSHODA NASIMOVNA"/>
    <s v="41606912380099"/>
    <x v="0"/>
    <n v="0"/>
    <n v="0"/>
    <s v="Рад"/>
    <s v="Озиқ"/>
    <s v="Озиқ-овқат билан боғлиқ харажатларини қоплаш (Озиқ-овқат)"/>
    <n v="0"/>
    <s v="19.05.2026"/>
    <s v="Oddiy"/>
    <m/>
    <m/>
    <m/>
    <m/>
    <m/>
    <n v="0"/>
    <m/>
    <m/>
    <m/>
    <m/>
  </r>
  <r>
    <s v="12344760"/>
    <s v="31.03.2026"/>
    <s v="2026-11873778"/>
    <m/>
    <m/>
    <s v="QOZOQOVA DILOROM SAMATOVNA"/>
    <s v="42311882380138"/>
    <s v="23.11.1988"/>
    <s v="+998943742388"/>
    <s v="Навоий"/>
    <x v="0"/>
    <s v="Новжа МФЙ"/>
    <s v="MAMIROVA GULSHODA NASIMOVNA"/>
    <s v="4160691238009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31.03.2026"/>
    <s v="Oddiy"/>
    <s v="03.04.2026"/>
    <m/>
    <n v="2060000"/>
    <m/>
    <d v="2026-04-03T10:28:42"/>
    <n v="0"/>
    <n v="2060000"/>
    <n v="46115.436597222222"/>
    <m/>
    <n v="145833"/>
  </r>
  <r>
    <s v="12342153"/>
    <s v="31.03.2026"/>
    <s v="2026-11870726"/>
    <m/>
    <m/>
    <s v="QOZOQOVA DILOROM SAMATOVNA"/>
    <s v="42311882380138"/>
    <s v="23.11.1988"/>
    <s v="+998943742388"/>
    <s v="Навоий"/>
    <x v="0"/>
    <s v="Новжа МФЙ"/>
    <s v="MAMIROVA GULSHODA NASIMOVNA"/>
    <s v="41606912380099"/>
    <x v="0"/>
    <n v="0"/>
    <n v="0"/>
    <s v="Рад"/>
    <s v="Таъмир"/>
    <s v="Уй-жойини таъмирлаш харажатларини қоплаш"/>
    <n v="0"/>
    <s v="31.03.2026"/>
    <s v="Oddiy"/>
    <m/>
    <m/>
    <m/>
    <m/>
    <m/>
    <n v="0"/>
    <m/>
    <m/>
    <m/>
    <m/>
  </r>
  <r>
    <s v="11731997"/>
    <s v="07.03.2026"/>
    <s v="2026-11140555"/>
    <m/>
    <m/>
    <s v="ORIPOVA YULDUZXON ZARIPOVNA"/>
    <s v="41502842380010"/>
    <s v="15.02.1984"/>
    <s v="+998934323038"/>
    <s v="Навоий"/>
    <x v="0"/>
    <s v="Новжа МФЙ"/>
    <s v="MAMIROVA GULSHODA NASIMOVNA"/>
    <s v="41606912380099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3.03.2026"/>
    <m/>
    <n v="412000"/>
    <m/>
    <d v="2026-03-13T10:26:59"/>
    <n v="0"/>
    <n v="412000"/>
    <n v="46094.43540509259"/>
    <m/>
    <n v="103496"/>
  </r>
  <r>
    <s v="11731918"/>
    <s v="07.03.2026"/>
    <s v="2026-11140463"/>
    <m/>
    <m/>
    <s v="MAMADIYOROVA FOTIMA MIYLIYEVNA"/>
    <s v="40601862380033"/>
    <s v="06.01.1986"/>
    <s v="+998947323038"/>
    <s v="Навоий"/>
    <x v="0"/>
    <s v="Новжа МФЙ"/>
    <s v="MAMIROVA GULSHODA NASIMOVNA"/>
    <s v="41606912380099"/>
    <x v="1"/>
    <n v="0"/>
    <n v="0"/>
    <s v="Рад"/>
    <s v="Озиқ"/>
    <s v="Озиқ-овқат билан боғлиқ харажатларини қоплаш (Озиқ-овқат)"/>
    <n v="0"/>
    <s v="14.05.2026"/>
    <s v="Oddiy"/>
    <s v="13.03.2026"/>
    <m/>
    <n v="412000"/>
    <m/>
    <d v="2026-03-13T09:49:08"/>
    <n v="0"/>
    <n v="412000"/>
    <n v="46094.409120370372"/>
    <m/>
    <n v="103536"/>
  </r>
  <r>
    <s v="11666632"/>
    <s v="05.03.2026"/>
    <s v="2026-11064882"/>
    <m/>
    <m/>
    <s v="BAXTIYOROV MIRZIYO A`ZIMJON O`G`LI"/>
    <s v="52008185830013"/>
    <s v="20.08.2018"/>
    <s v="+998934323038"/>
    <s v="Навоий"/>
    <x v="0"/>
    <s v="Новжа МФЙ"/>
    <s v="MAMIROVA GULSHODA NASIMOVNA"/>
    <s v="41606912380099"/>
    <x v="7"/>
    <n v="0"/>
    <n v="0"/>
    <s v="Рад"/>
    <s v="Даволаниш"/>
    <s v="Жарроҳлик амалиётисиз даволаниш харажатларини қоплаш"/>
    <n v="0"/>
    <s v="10.05.2026"/>
    <s v="Oddiy"/>
    <m/>
    <m/>
    <m/>
    <m/>
    <m/>
    <n v="0"/>
    <m/>
    <m/>
    <m/>
    <m/>
  </r>
  <r>
    <s v="11634537"/>
    <s v="04.03.2026"/>
    <s v="2026-11027047"/>
    <m/>
    <m/>
    <s v="SHAMSHIYEVA MUYASSAR NIZOMIDDIN QIZI"/>
    <s v="43006932380118"/>
    <s v="30.06.1993"/>
    <s v="+998945690260"/>
    <s v="Навоий"/>
    <x v="0"/>
    <s v="Новжа МФЙ"/>
    <s v="MAMIROVA GULSHODA NASIMOVNA"/>
    <s v="41606912380099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09:42:56"/>
    <n v="0"/>
    <n v="412000"/>
    <n v="46088.404814814814"/>
    <m/>
    <n v="93123"/>
  </r>
  <r>
    <s v="11627278"/>
    <s v="04.03.2026"/>
    <s v="2026-11018532"/>
    <m/>
    <m/>
    <s v="MAMADIYOROVA FOTIMA MIYLIYEVNA"/>
    <s v="40601862380033"/>
    <s v="06.01.1986"/>
    <s v="+998944838086"/>
    <s v="Навоий"/>
    <x v="0"/>
    <s v="Новжа МФЙ"/>
    <s v="MAMIROVA GULSHODA NASIMOVNA"/>
    <s v="41606912380099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26220"/>
    <s v="04.03.2026"/>
    <s v="2026-11017325"/>
    <m/>
    <m/>
    <s v="TOSHNAZAROVA MASTURA XUDAYQULOVNA"/>
    <s v="41503795830047"/>
    <s v="15.03.1979"/>
    <s v="+998900851579"/>
    <s v="Навоий"/>
    <x v="0"/>
    <s v="Новжа МФЙ"/>
    <s v="MAMIROVA GULSHODA NASIMOVNA"/>
    <s v="41606912380099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09:44:23"/>
    <n v="0"/>
    <n v="412000"/>
    <n v="46088.405821759261"/>
    <m/>
    <n v="93122"/>
  </r>
  <r>
    <s v="11625666"/>
    <s v="04.03.2026"/>
    <s v="2026-11016684"/>
    <m/>
    <m/>
    <s v="MUSAYEVA JAMILA XUJAYEVNA"/>
    <s v="42006632380042"/>
    <s v="20.06.1963"/>
    <s v="+998934370938"/>
    <s v="Навоий"/>
    <x v="0"/>
    <s v="Новжа МФЙ"/>
    <s v="MAMIROVA GULSHODA NASIMOVNA"/>
    <s v="41606912380099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09:44:46"/>
    <n v="0"/>
    <n v="412000"/>
    <n v="46088.406087962961"/>
    <m/>
    <n v="93121"/>
  </r>
  <r>
    <s v="11625043"/>
    <s v="04.03.2026"/>
    <s v="2026-11015948"/>
    <m/>
    <m/>
    <s v="ORIPOVA YULDUZXON ZARIPOVNA"/>
    <s v="41502842380010"/>
    <s v="15.02.1984"/>
    <s v="+998505068415"/>
    <s v="Навоий"/>
    <x v="0"/>
    <s v="Новжа МФЙ"/>
    <s v="MAMIROVA GULSHODA NASIMOVNA"/>
    <s v="41606912380099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518130"/>
    <s v="02.03.2026"/>
    <s v="2026-10891370"/>
    <m/>
    <m/>
    <s v="G‘AYBULLAYEVA GULZODA MAHMUD QIZI"/>
    <s v="41404932380019"/>
    <s v="14.04.1993"/>
    <s v="+998948764989"/>
    <s v="Навоий"/>
    <x v="0"/>
    <s v="Новжа МФЙ"/>
    <s v="MAMIROVA GULSHODA NASIMOVNA"/>
    <s v="41606912380099"/>
    <x v="0"/>
    <n v="0"/>
    <n v="0"/>
    <s v="Рад"/>
    <s v="Даволаниш"/>
    <s v="Жарроҳлик амалиётисиз даволаниш харажатларини қоплаш"/>
    <n v="0"/>
    <s v="10.03.2026"/>
    <s v="Oddiy"/>
    <m/>
    <m/>
    <m/>
    <m/>
    <m/>
    <n v="0"/>
    <m/>
    <m/>
    <m/>
    <m/>
  </r>
  <r>
    <s v="10988527"/>
    <s v="30.01.2026"/>
    <s v="2026-10252994"/>
    <m/>
    <m/>
    <s v="PRIMOV NURIDDIN MUXIDDINOVICH"/>
    <s v="32904752380012"/>
    <s v="29.04.1975"/>
    <s v="+998999457006"/>
    <s v="Навоий"/>
    <x v="0"/>
    <s v="Новжа МФЙ"/>
    <s v="MAMIROVA GULSHODA NASIMOVNA"/>
    <s v="41606912380099"/>
    <x v="6"/>
    <n v="0"/>
    <n v="0"/>
    <s v="Рад"/>
    <s v="Жарроҳлик"/>
    <s v="Жарроҳлик амалиёти харажатларини қоплаш"/>
    <n v="0"/>
    <s v="30.01.2026"/>
    <s v="Oddiy"/>
    <m/>
    <m/>
    <m/>
    <m/>
    <m/>
    <n v="0"/>
    <m/>
    <m/>
    <m/>
    <m/>
  </r>
  <r>
    <s v="12988968"/>
    <s v="19.05.2026"/>
    <s v="2026-12676646"/>
    <m/>
    <m/>
    <s v="ODILOVA SHOXSANAM NURIDDINOVNA"/>
    <s v="42903825830015"/>
    <s v="29.03.1982"/>
    <s v="+998937822903"/>
    <s v="Навоий"/>
    <x v="0"/>
    <s v="Учтепа МФЙ"/>
    <s v="RAIMOVA LOBAR SALOXIDDINOVNA"/>
    <s v="4111178238001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9.05.2026"/>
    <s v="Oddiy"/>
    <s v="19.05.2026"/>
    <m/>
    <n v="2060000"/>
    <m/>
    <d v="2026-05-19T12:57:09"/>
    <n v="0"/>
    <n v="2060000"/>
    <n v="46161.539687500001"/>
    <m/>
    <n v="196538"/>
  </r>
  <r>
    <s v="12900447"/>
    <s v="12.05.2026"/>
    <s v="2026-12561061"/>
    <m/>
    <m/>
    <s v="NORIMOVA SHOHZODA MAMATQUL QIZI"/>
    <s v="40202995830026"/>
    <s v="02.02.1999"/>
    <s v="+998992426299"/>
    <s v="Навоий"/>
    <x v="0"/>
    <s v="Учтепа МФЙ"/>
    <s v="RAIMOVA LOBAR SALOXIDDINOVNA"/>
    <s v="41111782380017"/>
    <x v="2"/>
    <n v="0"/>
    <n v="2"/>
    <s v="Тўланди"/>
    <s v="Озиқ"/>
    <s v="Озиқ-овқат билан боғлиқ харажатларини қоплаш (Озиқ-овқат)"/>
    <n v="412000"/>
    <s v="14.05.2026"/>
    <s v="Oddiy"/>
    <s v="19.05.2026"/>
    <m/>
    <n v="412000"/>
    <m/>
    <d v="2026-05-19T11:41:02"/>
    <n v="0"/>
    <n v="412000"/>
    <n v="46161.486828703702"/>
    <m/>
    <n v="191449"/>
  </r>
  <r>
    <s v="12736231"/>
    <s v="29.04.2026"/>
    <s v="2026-12351744"/>
    <m/>
    <m/>
    <s v="ЭШПУЛАТОВА МУХЛИСА ЗУХРИДДИН ҚИЗИ"/>
    <s v="61707115830043"/>
    <s v="17.07.2011"/>
    <s v="+998882282777"/>
    <s v="Навоий"/>
    <x v="0"/>
    <s v="Учтепа МФЙ"/>
    <s v="RAIMOVA LOBAR SALOXIDDINOVNA"/>
    <s v="41111782380017"/>
    <x v="8"/>
    <n v="0"/>
    <n v="0"/>
    <s v="Жараён"/>
    <s v="Жарроҳлик"/>
    <s v="Жарроҳлик амалиёти харажатларини қоплаш"/>
    <n v="4120000000"/>
    <s v="08.05.2026"/>
    <s v="Oddiy"/>
    <m/>
    <m/>
    <m/>
    <m/>
    <m/>
    <n v="0"/>
    <m/>
    <m/>
    <m/>
    <m/>
  </r>
  <r>
    <s v="11757469"/>
    <s v="10.03.2026"/>
    <s v="2026-11179168"/>
    <m/>
    <m/>
    <s v="XOLMANOVA MUHAYYO ABDURAXMON QIZI"/>
    <s v="42807912380136"/>
    <s v="28.07.1991"/>
    <s v="+998930090280"/>
    <s v="Навоий"/>
    <x v="0"/>
    <s v="Учтепа МФЙ"/>
    <s v="RAIMOVA LOBAR SALOXIDDINOVNA"/>
    <s v="41111782380017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3:41:27"/>
    <n v="0"/>
    <n v="412000"/>
    <n v="46092.570451388892"/>
    <m/>
    <n v="116135"/>
  </r>
  <r>
    <s v="11735067"/>
    <s v="07.03.2026"/>
    <s v="2026-11144092"/>
    <m/>
    <m/>
    <s v="XOLMANOVA MUHAYYO ABDURAXMON QIZI"/>
    <s v="42807912380136"/>
    <s v="28.07.1991"/>
    <s v="+998931040574"/>
    <s v="Навоий"/>
    <x v="0"/>
    <s v="Учтепа МФЙ"/>
    <s v="RAIMOVA LOBAR SALOXIDDINOVNA"/>
    <s v="41111782380017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41283"/>
    <s v="04.03.2026"/>
    <s v="2026-11034887"/>
    <m/>
    <m/>
    <s v="G‘OFFOROVA FARIDA NORBEKOVNA"/>
    <s v="42902882380084"/>
    <s v="29.02.1988"/>
    <s v="+998880562288"/>
    <s v="Навоий"/>
    <x v="0"/>
    <s v="Учтепа МФЙ"/>
    <s v="RAIMOVA LOBAR SALOXIDDINOVNA"/>
    <s v="4111178238001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3:21:26"/>
    <n v="0"/>
    <n v="412000"/>
    <n v="46092.556550925925"/>
    <m/>
    <n v="114413"/>
  </r>
  <r>
    <s v="11640960"/>
    <s v="04.03.2026"/>
    <s v="2026-11034507"/>
    <m/>
    <m/>
    <s v="HAKIMOVA XURSHIDA IBODILLAYEVNA"/>
    <s v="42610795800017"/>
    <s v="26.10.1979"/>
    <s v="+998958800081"/>
    <s v="Навоий"/>
    <x v="0"/>
    <s v="Учтепа МФЙ"/>
    <s v="RAIMOVA LOBAR SALOXIDDINOVNA"/>
    <s v="4111178238001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3:18:55"/>
    <n v="0"/>
    <n v="412000"/>
    <n v="46092.554803240739"/>
    <m/>
    <n v="114415"/>
  </r>
  <r>
    <s v="11640568"/>
    <s v="04.03.2026"/>
    <s v="2026-11034065"/>
    <m/>
    <m/>
    <s v="ISMOILOV MANSUR MAMARASULOVICH"/>
    <s v="30502882380063"/>
    <s v="05.02.1988"/>
    <s v="+998930866101"/>
    <s v="Навоий"/>
    <x v="0"/>
    <s v="Учтепа МФЙ"/>
    <s v="RAIMOVA LOBAR SALOXIDDINOVNA"/>
    <s v="4111178238001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3:22:44"/>
    <n v="0"/>
    <n v="412000"/>
    <n v="46092.557453703703"/>
    <m/>
    <n v="114408"/>
  </r>
  <r>
    <s v="11640052"/>
    <s v="04.03.2026"/>
    <s v="2026-11033472"/>
    <m/>
    <m/>
    <s v="SHIRINOVA DILAFRUZ RAXMONQULOVNA"/>
    <s v="41611882380138"/>
    <s v="16.11.1988"/>
    <s v="+998880538185"/>
    <s v="Навоий"/>
    <x v="0"/>
    <s v="Учтепа МФЙ"/>
    <s v="RAIMOVA LOBAR SALOXIDDINOVNA"/>
    <s v="41111782380017"/>
    <x v="5"/>
    <n v="0"/>
    <n v="0"/>
    <s v="Қарор"/>
    <s v="Озиқ"/>
    <s v="Озиқ-овқат билан боғлиқ харажатларини қоплаш (Озиқ-овқат)"/>
    <n v="412000"/>
    <s v="07.03.2026"/>
    <s v="Oddiy"/>
    <s v="10.03.2026"/>
    <s v="????? ????????"/>
    <n v="412000"/>
    <s v="Ha"/>
    <d v="2026-03-10T11:36:27"/>
    <n v="0"/>
    <n v="412000"/>
    <n v="46091.48364583333"/>
    <m/>
    <n v="93557"/>
  </r>
  <r>
    <s v="11639688"/>
    <s v="04.03.2026"/>
    <s v="2026-11033043"/>
    <m/>
    <m/>
    <s v="XOLMANOVA MUHAYYO ABDURAXMON QIZI"/>
    <s v="42807912380136"/>
    <s v="28.07.1991"/>
    <s v="+998930090280"/>
    <s v="Навоий"/>
    <x v="0"/>
    <s v="Учтепа МФЙ"/>
    <s v="RAIMOVA LOBAR SALOXIDDINOVNA"/>
    <s v="41111782380017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367449"/>
    <s v="21.02.2026"/>
    <s v="2026-10708318"/>
    <m/>
    <m/>
    <s v="ЭШПУЛАТОВА МУХЛИСА ЗУХРИДДИН ҚИЗИ"/>
    <s v="61707115830043"/>
    <s v="17.07.2011"/>
    <s v="+998930357140"/>
    <s v="Навоий"/>
    <x v="0"/>
    <s v="Учтепа МФЙ"/>
    <s v="RAIMOVA LOBAR SALOXIDDINOVNA"/>
    <s v="41111782380017"/>
    <x v="7"/>
    <n v="0"/>
    <n v="0"/>
    <s v="Рад"/>
    <s v="Жарроҳлик"/>
    <s v="Жарроҳлик амалиёти харажатларини қоплаш"/>
    <n v="0"/>
    <s v="21.04.2026"/>
    <s v="Oddiy"/>
    <m/>
    <m/>
    <m/>
    <m/>
    <m/>
    <n v="0"/>
    <m/>
    <m/>
    <m/>
    <m/>
  </r>
  <r>
    <s v="13421054"/>
    <s v="18.06.2026"/>
    <s v="2026-13254325"/>
    <m/>
    <m/>
    <s v="XASANOVA SHAXNOZA ISMATILLAYEVNA"/>
    <s v="42207822380080"/>
    <s v="22.07.1982"/>
    <s v="+998973202282"/>
    <s v="Навоий"/>
    <x v="0"/>
    <s v="Дўстлик МФЙ"/>
    <s v="AMIROVA SHAHNOZA ISMATOVNA"/>
    <s v="4171287238019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6.2026"/>
    <s v="Oddiy"/>
    <m/>
    <m/>
    <m/>
    <m/>
    <m/>
    <n v="0"/>
    <m/>
    <m/>
    <m/>
    <m/>
  </r>
  <r>
    <s v="12669526"/>
    <s v="23.04.2026"/>
    <s v="2026-12265549"/>
    <m/>
    <m/>
    <s v="RUZIYEVA NAFISA ISMAT QIZI"/>
    <s v="40205934070020"/>
    <s v="02.05.1993"/>
    <s v="+998883223800"/>
    <s v="Навоий"/>
    <x v="0"/>
    <s v="Дўстлик МФЙ"/>
    <s v="AMIROVA SHAHNOZA ISMATOVNA"/>
    <s v="41712872380197"/>
    <x v="2"/>
    <n v="0"/>
    <n v="1"/>
    <s v="Тўланди"/>
    <s v="Озиқ"/>
    <s v="Озиқ-овқат билан боғлиқ харажатларини қоплаш (Озиқ-овқат)"/>
    <n v="412000"/>
    <s v="25.04.2026"/>
    <s v="Oddiy"/>
    <s v="28.04.2026"/>
    <m/>
    <n v="412000"/>
    <m/>
    <d v="2026-04-28T12:35:39"/>
    <n v="0"/>
    <n v="412000"/>
    <n v="46140.524756944447"/>
    <m/>
    <n v="168971"/>
  </r>
  <r>
    <s v="12669472"/>
    <s v="23.04.2026"/>
    <s v="2026-12265481"/>
    <m/>
    <m/>
    <s v="RUZIYEVA NAFISA ISMAT QIZI"/>
    <s v="40205934070020"/>
    <s v="02.05.1993"/>
    <s v="+998883223800"/>
    <s v="Навоий"/>
    <x v="0"/>
    <s v="Дўстлик МФЙ"/>
    <s v="AMIROVA SHAHNOZA ISMATOVNA"/>
    <s v="41712872380197"/>
    <x v="8"/>
    <n v="0"/>
    <n v="0"/>
    <s v="Жараён"/>
    <s v="Даволаниш"/>
    <s v="Жарроҳлик амалиётисиз даволаниш харажатларини қоплаш"/>
    <n v="20600000"/>
    <s v="06.05.2026"/>
    <s v="Oddiy"/>
    <m/>
    <m/>
    <m/>
    <m/>
    <m/>
    <n v="0"/>
    <m/>
    <m/>
    <m/>
    <m/>
  </r>
  <r>
    <s v="12602502"/>
    <s v="16.04.2026"/>
    <s v="2026-12181780"/>
    <m/>
    <m/>
    <s v="BOTIROVA RANNA AMANOVNA"/>
    <s v="41506635830012"/>
    <s v="15.06.1963"/>
    <s v="+998934351136"/>
    <s v="Навоий"/>
    <x v="0"/>
    <s v="Дўстлик МФЙ"/>
    <s v="AMIROVA SHAHNOZA ISMATOVNA"/>
    <s v="41712872380197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28.04.2026"/>
    <m/>
    <n v="412000"/>
    <m/>
    <d v="2026-04-28T12:32:50"/>
    <n v="0"/>
    <n v="412000"/>
    <n v="46140.522800925923"/>
    <m/>
    <n v="157817"/>
  </r>
  <r>
    <s v="12602479"/>
    <s v="16.04.2026"/>
    <s v="2026-12181751"/>
    <m/>
    <m/>
    <s v="BOTIROVA RANNA AMANOVNA"/>
    <s v="41506635830012"/>
    <s v="15.06.1963"/>
    <s v="+998934351136"/>
    <s v="Навоий"/>
    <x v="0"/>
    <s v="Дўстлик МФЙ"/>
    <s v="AMIROVA SHAHNOZA ISMATOVNA"/>
    <s v="41712872380197"/>
    <x v="0"/>
    <n v="0"/>
    <n v="0"/>
    <s v="Рад"/>
    <s v="Жарроҳлик"/>
    <s v="Жарроҳлик амалиёти харажатларини қоплаш"/>
    <n v="0"/>
    <s v="27.04.2026"/>
    <s v="Oddiy"/>
    <m/>
    <m/>
    <m/>
    <m/>
    <m/>
    <n v="0"/>
    <m/>
    <m/>
    <m/>
    <m/>
  </r>
  <r>
    <s v="12590991"/>
    <s v="15.04.2026"/>
    <s v="2026-12167649"/>
    <m/>
    <m/>
    <s v="AGZAMOVA SHAODAT NURULLAYEVNA"/>
    <s v="41101622380017"/>
    <s v="11.01.1962"/>
    <s v="+998998241162"/>
    <s v="Навоий"/>
    <x v="0"/>
    <s v="Дўстлик МФЙ"/>
    <s v="AMIROVA SHAHNOZA ISMATOVNA"/>
    <s v="41712872380197"/>
    <x v="0"/>
    <n v="0"/>
    <n v="0"/>
    <s v="Рад"/>
    <s v="Таъмир"/>
    <s v="Уй-жойини таъмирлаш харажатларини қоплаш"/>
    <n v="0"/>
    <s v="04.05.2026"/>
    <s v="Oddiy"/>
    <m/>
    <m/>
    <m/>
    <m/>
    <m/>
    <n v="0"/>
    <m/>
    <m/>
    <m/>
    <m/>
  </r>
  <r>
    <s v="12553459"/>
    <s v="13.04.2026"/>
    <s v="2026-12122245"/>
    <m/>
    <m/>
    <s v="ELMURODOVA MAYRAM SHARIPOVNA"/>
    <s v="40105632380107"/>
    <s v="01.05.1963"/>
    <s v="+998500159363"/>
    <s v="Навоий"/>
    <x v="0"/>
    <s v="Дўстлик МФЙ"/>
    <s v="AMIROVA SHAHNOZA ISMATOVNA"/>
    <s v="41712872380197"/>
    <x v="5"/>
    <n v="0"/>
    <n v="0"/>
    <s v="Қарор"/>
    <s v="Таъмир"/>
    <s v="Уй-жойини таъмирлаш харажатларини қоплаш"/>
    <n v="20600000"/>
    <s v="15.04.2026"/>
    <s v="Oddiy"/>
    <s v="06.05.2026"/>
    <s v="????? ????????"/>
    <n v="15000000"/>
    <s v="Ha"/>
    <d v="2026-05-06T18:43:54"/>
    <n v="0"/>
    <n v="15000000"/>
    <n v="46148.780486111114"/>
    <m/>
    <n v="178875"/>
  </r>
  <r>
    <s v="12540219"/>
    <s v="13.04.2026"/>
    <s v="2026-12106415"/>
    <m/>
    <m/>
    <s v="XAYITMURADOVA SURAYYO KUVONDIKOVNA"/>
    <s v="41208872380061"/>
    <s v="12.08.1987"/>
    <s v="+998992755851"/>
    <s v="Навоий"/>
    <x v="0"/>
    <s v="Дўстлик МФЙ"/>
    <s v="AMIROVA SHAHNOZA ISMATOVNA"/>
    <s v="41712872380197"/>
    <x v="2"/>
    <n v="0"/>
    <n v="1"/>
    <s v="Тўланди"/>
    <s v="Озиқ"/>
    <s v="Озиқ-овқат билан боғлиқ харажатларини қоплаш (Озиқ-овқат)"/>
    <n v="412000"/>
    <s v="17.04.2026"/>
    <s v="Oddiy"/>
    <s v="28.04.2026"/>
    <m/>
    <n v="412000"/>
    <m/>
    <d v="2026-04-28T12:31:18"/>
    <n v="0"/>
    <n v="412000"/>
    <n v="46140.521736111114"/>
    <m/>
    <n v="159922"/>
  </r>
  <r>
    <s v="12538032"/>
    <s v="13.04.2026"/>
    <s v="2026-12103954"/>
    <m/>
    <m/>
    <s v="ABDUMAJIDOVA FARIDA ASADOVNA"/>
    <s v="41101872380069"/>
    <s v="11.01.1987"/>
    <s v="+998959088811"/>
    <s v="Навоий"/>
    <x v="0"/>
    <s v="Дўстлик МФЙ"/>
    <s v="AMIROVA SHAHNOZA ISMATOVNA"/>
    <s v="41712872380197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5.04.2026"/>
    <s v="Oddiy"/>
    <s v="28.04.2026"/>
    <m/>
    <n v="2060000"/>
    <m/>
    <d v="2026-04-28T11:49:37"/>
    <n v="0"/>
    <n v="2060000"/>
    <n v="46140.492789351854"/>
    <m/>
    <n v="158310"/>
  </r>
  <r>
    <s v="12537923"/>
    <s v="13.04.2026"/>
    <s v="2026-12103833"/>
    <m/>
    <m/>
    <s v="ABDUMAJIDOVA FARIDA ASADOVNA"/>
    <s v="41101872380069"/>
    <s v="11.01.1987"/>
    <s v="+998959088811"/>
    <s v="Навоий"/>
    <x v="0"/>
    <s v="Дўстлик МФЙ"/>
    <s v="AMIROVA SHAHNOZA ISMATOVNA"/>
    <s v="41712872380197"/>
    <x v="2"/>
    <n v="0"/>
    <n v="1"/>
    <s v="Тўланди"/>
    <s v="Озиқ"/>
    <s v="Озиқ-овқат билан боғлиқ харажатларини қоплаш (Озиқ-овқат)"/>
    <n v="412000"/>
    <s v="17.04.2026"/>
    <s v="Oddiy"/>
    <s v="28.04.2026"/>
    <m/>
    <n v="412000"/>
    <m/>
    <d v="2026-04-28T12:03:13"/>
    <n v="0"/>
    <n v="412000"/>
    <n v="46140.502233796295"/>
    <m/>
    <n v="159414"/>
  </r>
  <r>
    <s v="12517272"/>
    <s v="10.04.2026"/>
    <s v="2026-12079507"/>
    <m/>
    <m/>
    <s v="NORMURODOVA LAYLO BEXZOD QIZI"/>
    <s v="60303205830031"/>
    <s v="03.03.2020"/>
    <s v="+998944884222"/>
    <s v="Навоий"/>
    <x v="0"/>
    <s v="Дўстлик МФЙ"/>
    <s v="AMIROVA SHAHNOZA ISMATOVNA"/>
    <s v="41712872380197"/>
    <x v="1"/>
    <n v="0"/>
    <n v="0"/>
    <s v="Рад"/>
    <s v="Даволаниш"/>
    <s v="Жарроҳлик амалиётисиз даволаниш харажатларини қоплаш"/>
    <n v="0"/>
    <s v="10.04.2026"/>
    <s v="Oddiy"/>
    <m/>
    <m/>
    <m/>
    <m/>
    <m/>
    <n v="0"/>
    <m/>
    <m/>
    <m/>
    <m/>
  </r>
  <r>
    <s v="12516222"/>
    <s v="10.04.2026"/>
    <s v="2026-12078303"/>
    <m/>
    <m/>
    <s v="NORMURODOVA LAYLO BEXZOD QIZI"/>
    <s v="60303205830031"/>
    <s v="03.03.2020"/>
    <s v="+998944884222"/>
    <s v="Навоий"/>
    <x v="0"/>
    <s v="Дўстлик МФЙ"/>
    <s v="AMIROVA SHAHNOZA ISMATOVNA"/>
    <s v="41712872380197"/>
    <x v="1"/>
    <n v="0"/>
    <n v="0"/>
    <s v="Рад"/>
    <s v="Даволаниш"/>
    <s v="Жарроҳлик амалиётисиз даволаниш харажатларини қоплаш"/>
    <n v="0"/>
    <s v="10.04.2026"/>
    <s v="Oddiy"/>
    <m/>
    <m/>
    <m/>
    <m/>
    <m/>
    <n v="0"/>
    <m/>
    <m/>
    <m/>
    <m/>
  </r>
  <r>
    <s v="12508720"/>
    <s v="09.04.2026"/>
    <s v="2026-12069144"/>
    <m/>
    <m/>
    <s v="JUMAYEVA MA’RIFAT XXX"/>
    <s v="40808555830028"/>
    <s v="08.08.1955"/>
    <s v="+998888395557"/>
    <s v="Навоий"/>
    <x v="0"/>
    <s v="Дўстлик МФЙ"/>
    <s v="AMIROVA SHAHNOZA ISMATOVNA"/>
    <s v="41712872380197"/>
    <x v="5"/>
    <n v="0"/>
    <n v="0"/>
    <s v="Қарор"/>
    <s v="Таъмир"/>
    <s v="Уй-жойини таъмирлаш харажатларини қоплаш"/>
    <n v="20600000"/>
    <s v="13.04.2026"/>
    <s v="Oddiy"/>
    <s v="29.04.2026"/>
    <s v="????? ????????"/>
    <n v="1500000"/>
    <s v="Ha"/>
    <d v="2026-04-29T15:28:43"/>
    <n v="0"/>
    <n v="1500000"/>
    <n v="46141.644942129627"/>
    <m/>
    <n v="171238"/>
  </r>
  <r>
    <s v="12508612"/>
    <s v="09.04.2026"/>
    <s v="2026-12069011"/>
    <m/>
    <m/>
    <s v="БАРАКАЕВ ЭЛШОДЖОН БАХТИЁР ЎҒЛИ"/>
    <s v="52706115830015"/>
    <s v="27.06.2011"/>
    <s v="+998888395557"/>
    <s v="Навоий"/>
    <x v="0"/>
    <s v="Дўстлик МФЙ"/>
    <s v="AMIROVA SHAHNOZA ISMATOVNA"/>
    <s v="4171287238019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3.04.2026"/>
    <s v="Oddiy"/>
    <s v="06.05.2026"/>
    <s v="????? ????????"/>
    <n v="2060000"/>
    <s v="Ha"/>
    <d v="2026-05-06T18:37:09"/>
    <n v="0"/>
    <n v="2060000"/>
    <n v="46148.77579861111"/>
    <m/>
    <n v="154288"/>
  </r>
  <r>
    <s v="12508580"/>
    <s v="09.04.2026"/>
    <s v="2026-12068970"/>
    <m/>
    <m/>
    <s v="JUMAYEVA MA’RIFAT XXX"/>
    <s v="40808555830028"/>
    <s v="08.08.1955"/>
    <s v="+998888395557"/>
    <s v="Навоий"/>
    <x v="0"/>
    <s v="Дўстлик МФЙ"/>
    <s v="AMIROVA SHAHNOZA ISMATOVNA"/>
    <s v="41712872380197"/>
    <x v="2"/>
    <n v="0"/>
    <n v="1"/>
    <s v="Тўланди"/>
    <s v="Озиқ"/>
    <s v="Озиқ-овқат билан боғлиқ харажатларини қоплаш (Озиқ-овқат)"/>
    <n v="412000"/>
    <s v="13.04.2026"/>
    <s v="Oddiy"/>
    <s v="28.04.2026"/>
    <m/>
    <n v="412000"/>
    <m/>
    <d v="2026-04-28T12:33:45"/>
    <n v="0"/>
    <n v="412000"/>
    <n v="46140.5234375"/>
    <m/>
    <n v="154286"/>
  </r>
  <r>
    <s v="12501369"/>
    <s v="09.04.2026"/>
    <s v="2026-12060512"/>
    <m/>
    <m/>
    <s v="XASANOVA SHAXNOZA ISMATILLAYEVNA"/>
    <s v="42207822380080"/>
    <s v="22.07.1982"/>
    <s v="+998973202282"/>
    <s v="Навоий"/>
    <x v="0"/>
    <s v="Дўстлик МФЙ"/>
    <s v="AMIROVA SHAHNOZA ISMATOVNA"/>
    <s v="41712872380197"/>
    <x v="7"/>
    <n v="0"/>
    <n v="0"/>
    <s v="Рад"/>
    <s v="Жарроҳлик"/>
    <s v="Жарроҳлик амалиёти харажатларини қоплаш"/>
    <n v="0"/>
    <s v="09.06.2026"/>
    <s v="Oddiy"/>
    <m/>
    <m/>
    <m/>
    <m/>
    <m/>
    <n v="0"/>
    <m/>
    <m/>
    <m/>
    <m/>
  </r>
  <r>
    <s v="12501292"/>
    <s v="09.04.2026"/>
    <s v="2026-12060421"/>
    <m/>
    <m/>
    <s v="XASANOVA SHAXNOZA ISMATILLAYEVNA"/>
    <s v="42207822380080"/>
    <s v="22.07.1982"/>
    <s v="+998973202282"/>
    <s v="Навоий"/>
    <x v="0"/>
    <s v="Дўстлик МФЙ"/>
    <s v="AMIROVA SHAHNOZA ISMATOVNA"/>
    <s v="41712872380197"/>
    <x v="2"/>
    <n v="0"/>
    <n v="1"/>
    <s v="Тўланди"/>
    <s v="Озиқ"/>
    <s v="Озиқ-овқат билан боғлиқ харажатларини қоплаш (Озиқ-овқат)"/>
    <n v="412000"/>
    <s v="09.04.2026"/>
    <s v="Oddiy"/>
    <s v="13.04.2026"/>
    <m/>
    <n v="412000"/>
    <m/>
    <d v="2026-04-13T11:09:31"/>
    <n v="0"/>
    <n v="412000"/>
    <n v="46125.464942129627"/>
    <m/>
    <n v="153242"/>
  </r>
  <r>
    <s v="12496087"/>
    <s v="08.04.2026"/>
    <s v="2026-12053987"/>
    <m/>
    <m/>
    <s v="MAMATOVA OZODA MAMARAJAB QIZI"/>
    <s v="41809962380026"/>
    <s v="18.09.1996"/>
    <s v="+998935779694"/>
    <s v="Навоий"/>
    <x v="0"/>
    <s v="Дўстлик МФЙ"/>
    <s v="AMIROVA SHAHNOZA ISMATOVNA"/>
    <s v="4171287238019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9.04.2026"/>
    <s v="Oddiy"/>
    <s v="13.04.2026"/>
    <m/>
    <n v="2060000"/>
    <m/>
    <d v="2026-04-13T11:08:56"/>
    <n v="0"/>
    <n v="2060000"/>
    <n v="46125.464537037034"/>
    <m/>
    <n v="152948"/>
  </r>
  <r>
    <s v="12414736"/>
    <s v="02.04.2026"/>
    <s v="2026-11955453"/>
    <m/>
    <m/>
    <s v="JUMAYEVA MA’RIFAT XXX"/>
    <s v="40808555830028"/>
    <s v="08.08.1955"/>
    <s v="+998933392544"/>
    <s v="Навоий"/>
    <x v="0"/>
    <s v="Дўстлик МФЙ"/>
    <s v="AMIROVA SHAHNOZA ISMATOVNA"/>
    <s v="41712872380197"/>
    <x v="7"/>
    <n v="0"/>
    <n v="0"/>
    <s v="Рад"/>
    <s v="Даволаниш"/>
    <s v="Жарроҳлик амалиётисиз даволаниш харажатларини қоплаш"/>
    <n v="0"/>
    <s v="02.06.2026"/>
    <s v="Oddiy"/>
    <m/>
    <m/>
    <m/>
    <m/>
    <m/>
    <n v="0"/>
    <m/>
    <m/>
    <m/>
    <m/>
  </r>
  <r>
    <s v="12396445"/>
    <s v="01.04.2026"/>
    <s v="2026-11933568"/>
    <m/>
    <m/>
    <s v="NARXANOVA DILOROM ERGASH QIZI"/>
    <s v="41110912380048"/>
    <s v="11.10.1991"/>
    <s v="+998997565608"/>
    <s v="Навоий"/>
    <x v="0"/>
    <s v="Дўстлик МФЙ"/>
    <s v="AMIROVA SHAHNOZA ISMATOVNA"/>
    <s v="41712872380197"/>
    <x v="0"/>
    <n v="0"/>
    <n v="0"/>
    <s v="Рад"/>
    <s v="Даволаниш"/>
    <s v="Жарроҳлик амалиётисиз даволаниш харажатларини қоплаш"/>
    <n v="0"/>
    <s v="01.04.2026"/>
    <s v="Oddiy"/>
    <m/>
    <m/>
    <m/>
    <m/>
    <m/>
    <n v="0"/>
    <m/>
    <m/>
    <m/>
    <m/>
  </r>
  <r>
    <s v="12309523"/>
    <s v="30.03.2026"/>
    <s v="2026-11832114"/>
    <m/>
    <m/>
    <s v="AGZAMOVA SHAODAT NURULLAYEVNA"/>
    <s v="41101622380017"/>
    <s v="11.01.1962"/>
    <s v="+998998241162"/>
    <s v="Навоий"/>
    <x v="0"/>
    <s v="Дўстлик МФЙ"/>
    <s v="AMIROVA SHAHNOZA ISMATOVNA"/>
    <s v="41712872380197"/>
    <x v="6"/>
    <n v="0"/>
    <n v="0"/>
    <s v="Рад"/>
    <s v="Озиқ"/>
    <s v="Озиқ-овқат билан боғлиқ харажатларини қоплаш (Озиқ-овқат)"/>
    <n v="0"/>
    <s v="31.03.2026"/>
    <s v="Oddiy"/>
    <m/>
    <m/>
    <m/>
    <m/>
    <m/>
    <n v="0"/>
    <m/>
    <m/>
    <m/>
    <m/>
  </r>
  <r>
    <s v="12180300"/>
    <s v="25.03.2026"/>
    <s v="2026-11676984"/>
    <m/>
    <m/>
    <s v="KARIMOVA DILNOZA ERKIN QIZI"/>
    <s v="41101922380111"/>
    <s v="11.01.1992"/>
    <s v="+998881029092"/>
    <s v="Навоий"/>
    <x v="0"/>
    <s v="Дўстлик МФЙ"/>
    <s v="AMIROVA SHAHNOZA ISMATOVNA"/>
    <s v="41712872380197"/>
    <x v="0"/>
    <n v="0"/>
    <n v="0"/>
    <s v="Рад"/>
    <s v="Таъмир"/>
    <s v="Уй-жойини таъмирлаш харажатларини қоплаш"/>
    <n v="0"/>
    <s v="25.03.2026"/>
    <s v="Oddiy"/>
    <m/>
    <m/>
    <m/>
    <m/>
    <m/>
    <n v="0"/>
    <m/>
    <m/>
    <m/>
    <m/>
  </r>
  <r>
    <s v="12179993"/>
    <s v="25.03.2026"/>
    <s v="2026-11676631"/>
    <m/>
    <m/>
    <s v="ELMURODOVA MAYRAM SHARIPOVNA"/>
    <s v="40105632380107"/>
    <s v="01.05.1963"/>
    <s v="+998500159363"/>
    <s v="Навоий"/>
    <x v="0"/>
    <s v="Дўстлик МФЙ"/>
    <s v="AMIROVA SHAHNOZA ISMATOVNA"/>
    <s v="41712872380197"/>
    <x v="6"/>
    <n v="0"/>
    <n v="0"/>
    <s v="Рад"/>
    <s v="Таъмир"/>
    <s v="Уй-жойини таъмирлаш харажатларини қоплаш"/>
    <n v="0"/>
    <s v="31.03.2026"/>
    <s v="Oddiy"/>
    <m/>
    <m/>
    <m/>
    <m/>
    <m/>
    <n v="0"/>
    <m/>
    <m/>
    <m/>
    <m/>
  </r>
  <r>
    <s v="12084928"/>
    <s v="18.03.2026"/>
    <s v="2026-11564270"/>
    <m/>
    <m/>
    <s v="AVAZ - OXUNOV RAMZAN OXUN JASURBEK  O`G`LI"/>
    <s v="51907215830049"/>
    <s v="19.07.2021"/>
    <s v="+998933392544"/>
    <s v="Навоий"/>
    <x v="0"/>
    <s v="Дўстлик МФЙ"/>
    <s v="AMIROVA SHAHNOZA ISMATOVNA"/>
    <s v="41712872380197"/>
    <x v="7"/>
    <n v="0"/>
    <n v="0"/>
    <s v="Рад"/>
    <s v="Даволаниш"/>
    <s v="Жарроҳлик амалиётисиз даволаниш харажатларини қоплаш"/>
    <n v="0"/>
    <s v="18.05.2026"/>
    <s v="Oddiy"/>
    <m/>
    <m/>
    <m/>
    <m/>
    <m/>
    <n v="0"/>
    <m/>
    <m/>
    <m/>
    <m/>
  </r>
  <r>
    <s v="11666006"/>
    <s v="05.03.2026"/>
    <s v="2026-11064140"/>
    <m/>
    <m/>
    <s v="TUXLIYEVA ZARNIGOR FARXATOVNA"/>
    <s v="42910892380013"/>
    <s v="29.10.1989"/>
    <s v="+998939348929"/>
    <s v="Навоий"/>
    <x v="0"/>
    <s v="Дўстлик МФЙ"/>
    <s v="AMIROVA SHAHNOZA ISMATOVNA"/>
    <s v="4171287238019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3:16:44"/>
    <n v="0"/>
    <n v="412000"/>
    <n v="46092.553287037037"/>
    <m/>
    <n v="114680"/>
  </r>
  <r>
    <s v="11659818"/>
    <s v="05.03.2026"/>
    <s v="2026-11057108"/>
    <m/>
    <m/>
    <s v="HAYDAROVA UMIDA RUSTAM QIZI"/>
    <s v="60112015830038"/>
    <s v="01.12.2001"/>
    <s v="+998990598833"/>
    <s v="Навоий"/>
    <x v="0"/>
    <s v="Дўстлик МФЙ"/>
    <s v="AMIROVA SHAHNOZA ISMATOVNA"/>
    <s v="41712872380197"/>
    <x v="2"/>
    <n v="0"/>
    <n v="2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3:18:06"/>
    <n v="0"/>
    <n v="412000"/>
    <n v="46092.554236111115"/>
    <m/>
    <n v="114685"/>
  </r>
  <r>
    <s v="11636276"/>
    <s v="04.03.2026"/>
    <s v="2026-11029098"/>
    <m/>
    <m/>
    <s v="MAMATOVA OZODA MAMARAJAB QIZI"/>
    <s v="41809962380026"/>
    <s v="18.09.1996"/>
    <s v="+998935779694"/>
    <s v="Навоий"/>
    <x v="0"/>
    <s v="Дўстлик МФЙ"/>
    <s v="AMIROVA SHAHNOZA ISMATOVNA"/>
    <s v="4171287238019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3:15:48"/>
    <n v="0"/>
    <n v="412000"/>
    <n v="46092.55263888889"/>
    <m/>
    <n v="114475"/>
  </r>
  <r>
    <s v="11635680"/>
    <s v="04.03.2026"/>
    <s v="2026-11028419"/>
    <m/>
    <m/>
    <s v="TESHABOYEVA DILAFRUZ FAZLIDDIN QIZI"/>
    <s v="41106915830017"/>
    <s v="11.06.1991"/>
    <s v="+998885950611"/>
    <s v="Навоий"/>
    <x v="0"/>
    <s v="Дўстлик МФЙ"/>
    <s v="AMIROVA SHAHNOZA ISMATOVNA"/>
    <s v="4171287238019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3:16:09"/>
    <n v="0"/>
    <n v="412000"/>
    <n v="46092.552881944444"/>
    <m/>
    <n v="114493"/>
  </r>
  <r>
    <s v="11621125"/>
    <s v="04.03.2026"/>
    <s v="2026-11011318"/>
    <m/>
    <m/>
    <s v="XAMRAYEVA SHOHISTA SHUKUROVNA"/>
    <s v="41404862380057"/>
    <s v="14.04.1986"/>
    <s v="+998339601986"/>
    <s v="Навоий"/>
    <x v="0"/>
    <s v="Дўстлик МФЙ"/>
    <s v="AMIROVA SHAHNOZA ISMATOVNA"/>
    <s v="4171287238019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3:17:45"/>
    <n v="0"/>
    <n v="412000"/>
    <n v="46092.553993055553"/>
    <m/>
    <n v="114895"/>
  </r>
  <r>
    <s v="11619399"/>
    <s v="04.03.2026"/>
    <s v="2026-11009307"/>
    <m/>
    <m/>
    <s v="KARIMOVA DILNOZA ERKIN QIZI"/>
    <s v="41101922380111"/>
    <s v="11.01.1992"/>
    <s v="+998881029092"/>
    <s v="Навоий"/>
    <x v="0"/>
    <s v="Дўстлик МФЙ"/>
    <s v="AMIROVA SHAHNOZA ISMATOVNA"/>
    <s v="4171287238019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3:17:22"/>
    <n v="0"/>
    <n v="412000"/>
    <n v="46092.553726851853"/>
    <m/>
    <n v="114901"/>
  </r>
  <r>
    <s v="11403341"/>
    <s v="23.02.2026"/>
    <s v="2026-10752655"/>
    <m/>
    <m/>
    <s v="XAKIMOVA DILOROM MAMADIYEVNA"/>
    <s v="43007602380016"/>
    <s v="30.07.1960"/>
    <s v="+998997531960"/>
    <s v="Навоий"/>
    <x v="0"/>
    <s v="Дўстлик МФЙ"/>
    <s v="AMIROVA SHAHNOZA ISMATOVNA"/>
    <s v="41712872380197"/>
    <x v="0"/>
    <n v="0"/>
    <n v="0"/>
    <s v="Рад"/>
    <s v="Коммунал"/>
    <s v="Коммунал харажатларни қоплаш"/>
    <n v="0"/>
    <s v="14.03.2026"/>
    <s v="Oddiy"/>
    <m/>
    <m/>
    <m/>
    <m/>
    <m/>
    <n v="0"/>
    <m/>
    <m/>
    <m/>
    <m/>
  </r>
  <r>
    <s v="11248109"/>
    <s v="17.02.2026"/>
    <s v="2026-10560619"/>
    <m/>
    <m/>
    <s v="MUXAMMADIYEVA NARGIZA NURMAMATOVNA"/>
    <s v="42710902380064"/>
    <s v="27.10.1990"/>
    <s v="+998700495700"/>
    <s v="Навоий"/>
    <x v="0"/>
    <s v="Дўстлик МФЙ"/>
    <s v="AMIROVA SHAHNOZA ISMATOVNA"/>
    <s v="41712872380197"/>
    <x v="2"/>
    <n v="0"/>
    <n v="1"/>
    <s v="Тўланди"/>
    <s v="Қарздорлик"/>
    <s v="Коммунал хизматлар бўйича қарздорликни қоплаш"/>
    <n v="2060000"/>
    <s v="17.02.2026"/>
    <s v="Oddiy"/>
    <s v="18.02.2026"/>
    <m/>
    <n v="248314"/>
    <m/>
    <d v="2026-02-18T14:41:29"/>
    <n v="0"/>
    <n v="248314"/>
    <n v="46071.612141203703"/>
    <m/>
    <n v="63269"/>
  </r>
  <r>
    <s v="11154433"/>
    <s v="11.02.2026"/>
    <s v="2026-10451606"/>
    <m/>
    <m/>
    <s v="HAYDAROVA UMIDA RUSTAM QIZI"/>
    <s v="60112015830038"/>
    <s v="01.12.2001"/>
    <s v="+998990598833"/>
    <s v="Навоий"/>
    <x v="0"/>
    <s v="Дўстлик МФЙ"/>
    <s v="AMIROVA SHAHNOZA ISMATOVNA"/>
    <s v="41712872380197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8.02.2026"/>
    <s v="Oddiy"/>
    <m/>
    <m/>
    <m/>
    <m/>
    <m/>
    <n v="0"/>
    <m/>
    <m/>
    <m/>
    <m/>
  </r>
  <r>
    <s v="13172690"/>
    <s v="04.06.2026"/>
    <s v="2026-12921183"/>
    <m/>
    <m/>
    <s v="O‘RINOVA FERUZA SADIRDINOVNA"/>
    <s v="40712882380038"/>
    <s v="07.12.1988"/>
    <s v="+998772249474"/>
    <s v="Навоий"/>
    <x v="0"/>
    <s v="Маданият МФЙ"/>
    <s v="JALILOVA SHOIRA BERDIYOROVNA"/>
    <s v="41708842380010"/>
    <x v="6"/>
    <n v="0"/>
    <n v="0"/>
    <s v="Рад"/>
    <s v="Озиқ"/>
    <s v="Озиқ-овқат билан боғлиқ харажатларини қоплаш (Озиқ-овқат)"/>
    <n v="0"/>
    <s v="08.06.2026"/>
    <s v="Oddiy"/>
    <m/>
    <m/>
    <m/>
    <m/>
    <m/>
    <n v="0"/>
    <m/>
    <m/>
    <m/>
    <m/>
  </r>
  <r>
    <s v="13119730"/>
    <s v="01.06.2026"/>
    <s v="2026-12852544"/>
    <m/>
    <m/>
    <s v="XOLIQULOV OLIMJON TOJIYEVICH"/>
    <s v="31705652380040"/>
    <s v="17.05.1965"/>
    <s v="+998942242217"/>
    <s v="Навоий"/>
    <x v="0"/>
    <s v="Маданият МФЙ"/>
    <s v="JALILOVA SHOIRA BERDIYOROVNA"/>
    <s v="41708842380010"/>
    <x v="5"/>
    <n v="0"/>
    <n v="0"/>
    <s v="Қарор"/>
    <s v="Таъмир"/>
    <s v="Уй-жойини таъмирлаш харажатларини қоплаш"/>
    <n v="20600000"/>
    <s v="01.06.2026"/>
    <s v="Oddiy"/>
    <s v="02.06.2026"/>
    <s v="????? ????????"/>
    <n v="20000000"/>
    <s v="Ha"/>
    <d v="2026-06-02T20:49:05"/>
    <n v="0"/>
    <n v="20000000"/>
    <n v="46175.867418981485"/>
    <m/>
    <n v="226469"/>
  </r>
  <r>
    <s v="12835573"/>
    <s v="06.05.2026"/>
    <s v="2026-12474445"/>
    <m/>
    <m/>
    <s v="IBRAGIMOVA KUMUSHBIBI SHUXRAT QIZI"/>
    <s v="61706025830022"/>
    <s v="17.06.2002"/>
    <s v="+998952541426"/>
    <s v="Навоий"/>
    <x v="0"/>
    <s v="Маданият МФЙ"/>
    <s v="JALILOVA SHOIRA BERDIYOROVNA"/>
    <s v="4170884238001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8.05.2026"/>
    <s v="Oddiy"/>
    <m/>
    <m/>
    <m/>
    <m/>
    <m/>
    <n v="0"/>
    <m/>
    <m/>
    <m/>
    <m/>
  </r>
  <r>
    <s v="12835481"/>
    <s v="06.05.2026"/>
    <s v="2026-12474332"/>
    <m/>
    <m/>
    <s v="IBRAGIMOVA KUMUSHBIBI SHUXRAT QIZI"/>
    <s v="61706025830022"/>
    <s v="17.06.2002"/>
    <s v="+998952541426"/>
    <s v="Навоий"/>
    <x v="0"/>
    <s v="Маданият МФЙ"/>
    <s v="JALILOVA SHOIRA BERDIYOROVNA"/>
    <s v="41708842380010"/>
    <x v="3"/>
    <n v="0"/>
    <n v="0"/>
    <s v="Рад"/>
    <s v="Озиқ"/>
    <s v="Озиқ-овқат билан боғлиқ харажатларини қоплаш (Озиқ-овқат)"/>
    <n v="0"/>
    <s v="04.06.2026"/>
    <s v="Oddiy"/>
    <s v="04.06.2026"/>
    <s v="??????? ??? ????"/>
    <m/>
    <s v="Yuq"/>
    <d v="2026-06-04T15:01:06"/>
    <n v="0"/>
    <m/>
    <n v="46177.625763888886"/>
    <m/>
    <n v="186671"/>
  </r>
  <r>
    <s v="12792886"/>
    <s v="04.05.2026"/>
    <s v="2026-12424451"/>
    <m/>
    <m/>
    <s v="SUVONOVA SOHIBA JURAQULOVNA"/>
    <s v="42107785830010"/>
    <s v="21.07.1978"/>
    <s v="+998942252334"/>
    <s v="Навоий"/>
    <x v="0"/>
    <s v="Маданият МФЙ"/>
    <s v="JALILOVA SHOIRA BERDIYOROVNA"/>
    <s v="41708842380010"/>
    <x v="10"/>
    <n v="0"/>
    <n v="0"/>
    <s v="Жараён"/>
    <s v="Жарроҳлик"/>
    <s v="Жарроҳлик амалиёти харажатларини қоплаш"/>
    <n v="4120000000"/>
    <m/>
    <s v="Oddiy"/>
    <m/>
    <m/>
    <m/>
    <m/>
    <m/>
    <n v="0"/>
    <m/>
    <m/>
    <m/>
    <m/>
  </r>
  <r>
    <s v="12308306"/>
    <s v="30.03.2026"/>
    <s v="2026-11830706"/>
    <m/>
    <m/>
    <s v="TURSUNOVA VAZIRA ZOKIROVNA"/>
    <s v="42806882380054"/>
    <s v="28.06.1988"/>
    <s v="+998930646283"/>
    <s v="Навоий"/>
    <x v="0"/>
    <s v="Маданият МФЙ"/>
    <s v="JALILOVA SHOIRA BERDIYOROVNA"/>
    <s v="41708842380010"/>
    <x v="6"/>
    <n v="0"/>
    <n v="0"/>
    <s v="Рад"/>
    <s v="Жарроҳлик"/>
    <s v="Жарроҳлик амалиёти харажатларини қоплаш"/>
    <n v="0"/>
    <s v="30.03.2026"/>
    <s v="Oddiy"/>
    <m/>
    <m/>
    <m/>
    <m/>
    <m/>
    <n v="0"/>
    <m/>
    <m/>
    <m/>
    <m/>
  </r>
  <r>
    <s v="11880700"/>
    <s v="12.03.2026"/>
    <s v="2026-11324072"/>
    <m/>
    <m/>
    <s v="RASULOVA SOFIYA QALANDAROVNA"/>
    <s v="41404803980054"/>
    <s v="14.04.1980"/>
    <s v="+998937236762"/>
    <s v="Навоий"/>
    <x v="0"/>
    <s v="Маданият МФЙ"/>
    <s v="JALILOVA SHOIRA BERDIYOROVNA"/>
    <s v="41708842380010"/>
    <x v="7"/>
    <n v="0"/>
    <n v="0"/>
    <s v="Рад"/>
    <s v="Даволаниш"/>
    <s v="Жарроҳлик амалиётисиз даволаниш харажатларини қоплаш"/>
    <n v="0"/>
    <s v="15.05.2026"/>
    <s v="Oddiy"/>
    <m/>
    <m/>
    <m/>
    <m/>
    <m/>
    <n v="0"/>
    <m/>
    <m/>
    <m/>
    <m/>
  </r>
  <r>
    <s v="11771231"/>
    <s v="10.03.2026"/>
    <s v="2026-11194887"/>
    <m/>
    <m/>
    <s v="TO‘RAQULOVA MARJONA G‘OLIB QIZI"/>
    <s v="62301005790016"/>
    <s v="23.01.2000"/>
    <s v="+998932402093"/>
    <s v="Навоий"/>
    <x v="0"/>
    <s v="Маданият МФЙ"/>
    <s v="JALILOVA SHOIRA BERDIYOROVNA"/>
    <s v="4170884238001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4:15:47"/>
    <n v="0"/>
    <n v="412000"/>
    <n v="46091.594293981485"/>
    <m/>
    <n v="105800"/>
  </r>
  <r>
    <s v="11770998"/>
    <s v="10.03.2026"/>
    <s v="2026-11194621"/>
    <m/>
    <m/>
    <s v="RASULOVA SOFIYA QALANDAROVNA"/>
    <s v="41404803980054"/>
    <s v="14.04.1980"/>
    <s v="+998505762050"/>
    <s v="Навоий"/>
    <x v="0"/>
    <s v="Маданият МФЙ"/>
    <s v="JALILOVA SHOIRA BERDIYOROVNA"/>
    <s v="41708842380010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38009"/>
    <s v="07.03.2026"/>
    <s v="2026-11147789"/>
    <m/>
    <m/>
    <s v="SAMANDAROVA SHAXROZA YUSUFOVNA"/>
    <s v="40101832380068"/>
    <s v="01.01.1983"/>
    <s v="+998881716699"/>
    <s v="Навоий"/>
    <x v="0"/>
    <s v="Маданият МФЙ"/>
    <s v="JALILOVA SHOIRA BERDIYOROVNA"/>
    <s v="41708842380010"/>
    <x v="2"/>
    <n v="0"/>
    <n v="1"/>
    <s v="Тўланди"/>
    <s v="Озиқ"/>
    <s v="Озиқ-овқат билан боғлиқ харажатларини қоплаш (Озиқ-овқат)"/>
    <n v="412000"/>
    <s v="08.03.2026"/>
    <s v="Oddiy"/>
    <s v="10.03.2026"/>
    <m/>
    <n v="412000"/>
    <m/>
    <d v="2026-03-10T12:42:41"/>
    <n v="0"/>
    <n v="412000"/>
    <n v="46091.529641203706"/>
    <m/>
    <n v="100879"/>
  </r>
  <r>
    <s v="11638194"/>
    <s v="04.03.2026"/>
    <s v="2026-11031320"/>
    <m/>
    <m/>
    <s v="RASULOVA SOFIYA QALANDAROVNA"/>
    <s v="41404803980054"/>
    <s v="14.04.1980"/>
    <s v="+998931968626"/>
    <s v="Навоий"/>
    <x v="0"/>
    <s v="Маданият МФЙ"/>
    <s v="JALILOVA SHOIRA BERDIYOROVNA"/>
    <s v="41708842380010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4401"/>
    <s v="04.03.2026"/>
    <s v="2026-11026891"/>
    <m/>
    <m/>
    <s v="SAMANDAROVA SHAXROZA YUSUFOVNA"/>
    <s v="40101832380068"/>
    <s v="01.01.1983"/>
    <s v="+998936122217"/>
    <s v="Навоий"/>
    <x v="0"/>
    <s v="Маданият МФЙ"/>
    <s v="JALILOVA SHOIRA BERDIYOROVNA"/>
    <s v="41708842380010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3669"/>
    <s v="04.03.2026"/>
    <s v="2026-11026047"/>
    <m/>
    <m/>
    <s v="MO‘MINOVA HAFIZA G‘ANIYEVNA"/>
    <s v="41205892380066"/>
    <s v="12.05.1989"/>
    <s v="+998937236762"/>
    <s v="Навоий"/>
    <x v="0"/>
    <s v="Маданият МФЙ"/>
    <s v="JALILOVA SHOIRA BERDIYOROVNA"/>
    <s v="41708842380010"/>
    <x v="2"/>
    <n v="0"/>
    <n v="1"/>
    <s v="Тўланди"/>
    <s v="Озиқ"/>
    <s v="Озиқ-овқат билан боғлиқ харажатларини қоплаш (Озиқ-овқат)"/>
    <n v="412000"/>
    <s v="08.03.2026"/>
    <s v="Oddiy"/>
    <s v="10.03.2026"/>
    <m/>
    <n v="412000"/>
    <m/>
    <d v="2026-03-10T13:19:18"/>
    <n v="0"/>
    <n v="412000"/>
    <n v="46091.555069444446"/>
    <m/>
    <n v="100876"/>
  </r>
  <r>
    <s v="11591446"/>
    <s v="03.03.2026"/>
    <s v="2026-10976318"/>
    <m/>
    <m/>
    <s v="MAHMUDOVA GAVHAR BAXTIYOR QIZI"/>
    <s v="41211902380076"/>
    <s v="12.11.1990"/>
    <s v="+998940401389"/>
    <s v="Навоий"/>
    <x v="0"/>
    <s v="Маданият МФЙ"/>
    <s v="JALILOVA SHOIRA BERDIYOROVNA"/>
    <s v="41708842380010"/>
    <x v="2"/>
    <n v="0"/>
    <n v="1"/>
    <s v="Тўланди"/>
    <s v="Озиқ"/>
    <s v="Озиқ-овқат билан боғлиқ харажатларини қоплаш (Озиқ-овқат)"/>
    <n v="412000"/>
    <s v="08.03.2026"/>
    <s v="Oddiy"/>
    <s v="10.03.2026"/>
    <m/>
    <n v="412000"/>
    <m/>
    <d v="2026-03-10T13:19:36"/>
    <n v="0"/>
    <n v="412000"/>
    <n v="46091.555277777778"/>
    <m/>
    <n v="100875"/>
  </r>
  <r>
    <s v="11573445"/>
    <s v="03.03.2026"/>
    <s v="2026-10955007"/>
    <m/>
    <m/>
    <s v="TO‘RAQULOVA MARJONA G‘OLIB QIZI"/>
    <s v="62301005790016"/>
    <s v="23.01.2000"/>
    <s v="+998932402093"/>
    <s v="Навоий"/>
    <x v="0"/>
    <s v="Маданият МФЙ"/>
    <s v="JALILOVA SHOIRA BERDIYOROVNA"/>
    <s v="41708842380010"/>
    <x v="6"/>
    <n v="0"/>
    <n v="0"/>
    <s v="Рад"/>
    <s v="Озиқ"/>
    <s v="Озиқ-овқат билан боғлиқ харажатларини қоплаш (Озиқ-овқат)"/>
    <n v="0"/>
    <s v="08.03.2026"/>
    <s v="Oddiy"/>
    <m/>
    <m/>
    <m/>
    <m/>
    <m/>
    <n v="0"/>
    <m/>
    <m/>
    <m/>
    <m/>
  </r>
  <r>
    <s v="13326681"/>
    <s v="12.06.2026"/>
    <s v="2026-13127107"/>
    <m/>
    <m/>
    <s v="XATAMOVA UMRIBONU SAIDAXMAD QIZI"/>
    <s v="42505942380044"/>
    <s v="25.05.1994"/>
    <s v="+998905019692"/>
    <s v="Навоий"/>
    <x v="0"/>
    <s v="Чинобод МФЙ"/>
    <s v="XOLMURODOVA KAMOLA RAYIMOVNA"/>
    <s v="41905812380012"/>
    <x v="2"/>
    <n v="0"/>
    <n v="1"/>
    <s v="Тўланди"/>
    <s v="Озиқ"/>
    <s v="Озиқ-овқат билан боғлиқ харажатларини қоплаш (Озиқ-овқат)"/>
    <n v="412000"/>
    <s v="16.06.2026"/>
    <s v="Oddiy"/>
    <s v="16.06.2026"/>
    <m/>
    <n v="412000"/>
    <m/>
    <d v="2026-06-16T18:58:23"/>
    <n v="0"/>
    <n v="412000"/>
    <n v="46189.790543981479"/>
    <m/>
    <n v="624935"/>
  </r>
  <r>
    <s v="13212411"/>
    <s v="05.06.2026"/>
    <s v="2026-12972178"/>
    <m/>
    <m/>
    <s v="JALILOVA DILAFRUZ TURSUNOVNA"/>
    <s v="42104812380014"/>
    <s v="21.04.1981"/>
    <s v="+998885587505"/>
    <s v="Навоий"/>
    <x v="0"/>
    <s v="Чинобод МФЙ"/>
    <s v="XOLMURODOVA KAMOLA RAYIMOVNA"/>
    <s v="41905812380012"/>
    <x v="2"/>
    <n v="0"/>
    <n v="1"/>
    <s v="Тўланди"/>
    <s v="Озиқ"/>
    <s v="Озиқ-овқат билан боғлиқ харажатларини қоплаш (Озиқ-овқат)"/>
    <n v="412000"/>
    <s v="05.06.2026"/>
    <s v="Oddiy"/>
    <s v="10.06.2026"/>
    <m/>
    <n v="412000"/>
    <m/>
    <d v="2026-06-10T00:05:51"/>
    <n v="0"/>
    <n v="412000"/>
    <n v="46183.004062499997"/>
    <m/>
    <n v="302515"/>
  </r>
  <r>
    <s v="13089696"/>
    <s v="26.05.2026"/>
    <s v="2026-12811335"/>
    <m/>
    <m/>
    <s v="JALILOVA DILAFRUZ TURSUNOVNA"/>
    <s v="42104812380014"/>
    <s v="21.04.1981"/>
    <s v="+998885587505"/>
    <s v="Навоий"/>
    <x v="0"/>
    <s v="Чинобод МФЙ"/>
    <s v="XOLMURODOVA KAMOLA RAYIMOVNA"/>
    <s v="41905812380012"/>
    <x v="0"/>
    <n v="0"/>
    <n v="0"/>
    <s v="Рад"/>
    <s v="Озиқ"/>
    <s v="Озиқ-овқат билан боғлиқ харажатларини қоплаш (Озиқ-овқат)"/>
    <n v="0"/>
    <s v="26.05.2026"/>
    <s v="Oddiy"/>
    <m/>
    <m/>
    <m/>
    <m/>
    <m/>
    <n v="0"/>
    <m/>
    <m/>
    <m/>
    <m/>
  </r>
  <r>
    <s v="11827895"/>
    <s v="11.03.2026"/>
    <s v="2026-11261939"/>
    <m/>
    <m/>
    <s v="SODIQOVA SEVARA NURALIYEVNA"/>
    <s v="40908882380086"/>
    <s v="09.08.1988"/>
    <s v="+998505782188"/>
    <s v="Навоий"/>
    <x v="0"/>
    <s v="Чинобод МФЙ"/>
    <s v="XOLMURODOVA KAMOLA RAYIMOVNA"/>
    <s v="41905812380012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09:16:43"/>
    <n v="0"/>
    <n v="412000"/>
    <n v="46093.386608796296"/>
    <m/>
    <n v="126092"/>
  </r>
  <r>
    <s v="11736429"/>
    <s v="07.03.2026"/>
    <s v="2026-11145651"/>
    <m/>
    <m/>
    <s v="XAMRAYEVA SHAXNOZA RUZIQULOVNA"/>
    <s v="41305862380028"/>
    <s v="13.05.1986"/>
    <s v="+998995854427"/>
    <s v="Навоий"/>
    <x v="0"/>
    <s v="Чинобод МФЙ"/>
    <s v="XOLMURODOVA KAMOLA RAYIMOVNA"/>
    <s v="4190581238001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5:40:44"/>
    <n v="0"/>
    <n v="412000"/>
    <n v="46092.653287037036"/>
    <m/>
    <n v="114532"/>
  </r>
  <r>
    <s v="11636917"/>
    <s v="04.03.2026"/>
    <s v="2026-11029869"/>
    <m/>
    <m/>
    <s v="RAXMONOVA NASIBA IZZATULLAYEVNA"/>
    <s v="42609862380019"/>
    <s v="26.09.1986"/>
    <s v="+998990140708"/>
    <s v="Навоий"/>
    <x v="0"/>
    <s v="Чинобод МФЙ"/>
    <s v="XOLMURODOVA KAMOLA RAYIMOVNA"/>
    <s v="4190581238001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7:12:41"/>
    <n v="0"/>
    <n v="412000"/>
    <n v="46092.717141203706"/>
    <m/>
    <n v="114465"/>
  </r>
  <r>
    <s v="11636096"/>
    <s v="04.03.2026"/>
    <s v="2026-11028883"/>
    <m/>
    <m/>
    <s v="XAMRAYEVA SHAXNOZA RUZIQULOVNA"/>
    <s v="41305862380028"/>
    <s v="13.05.1986"/>
    <s v="+998931471586"/>
    <s v="Навоий"/>
    <x v="0"/>
    <s v="Чинобод МФЙ"/>
    <s v="XOLMURODOVA KAMOLA RAYIMOVNA"/>
    <s v="41905812380012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1477"/>
    <s v="04.03.2026"/>
    <s v="2026-11023455"/>
    <m/>
    <m/>
    <s v="XUDAYAROVA SARVINOZ SAG‘DULLAYEVNA"/>
    <s v="40606892380015"/>
    <s v="06.06.1989"/>
    <s v="+998993787574"/>
    <s v="Навоий"/>
    <x v="0"/>
    <s v="Чинобод МФЙ"/>
    <s v="XOLMURODOVA KAMOLA RAYIMOVNA"/>
    <s v="4190581238001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7:07:28"/>
    <n v="0"/>
    <n v="412000"/>
    <n v="46092.713518518518"/>
    <m/>
    <n v="114524"/>
  </r>
  <r>
    <s v="11624510"/>
    <s v="04.03.2026"/>
    <s v="2026-11015332"/>
    <m/>
    <m/>
    <s v="SAIDOVA MATLUBA KOMIL QIZI"/>
    <s v="41002953920159"/>
    <s v="10.02.1995"/>
    <s v="+998887341002"/>
    <s v="Навоий"/>
    <x v="0"/>
    <s v="Чинобод МФЙ"/>
    <s v="XOLMURODOVA KAMOLA RAYIMOVNA"/>
    <s v="41905812380012"/>
    <x v="2"/>
    <n v="0"/>
    <n v="2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5:36:09"/>
    <n v="0"/>
    <n v="412000"/>
    <n v="46092.650104166663"/>
    <m/>
    <n v="114817"/>
  </r>
  <r>
    <s v="11623723"/>
    <s v="04.03.2026"/>
    <s v="2026-11014404"/>
    <m/>
    <m/>
    <s v="ABDIMANNONOV HUSAN ISROIL O‘G‘LI"/>
    <s v="32804912380022"/>
    <s v="28.04.1991"/>
    <s v="+998944159767"/>
    <s v="Навоий"/>
    <x v="0"/>
    <s v="Чинобод МФЙ"/>
    <s v="XOLMURODOVA KAMOLA RAYIMOVNA"/>
    <s v="4190581238001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5:28:15"/>
    <n v="0"/>
    <n v="412000"/>
    <n v="46092.644618055558"/>
    <m/>
    <n v="114823"/>
  </r>
  <r>
    <s v="11311146"/>
    <s v="20.02.2026"/>
    <s v="2026-10634869"/>
    <m/>
    <m/>
    <s v="RAXMONOVA NASIBA IZZATULLAYEVNA"/>
    <s v="42609862380019"/>
    <s v="26.09.1986"/>
    <s v="+998770841484"/>
    <s v="Навоий"/>
    <x v="0"/>
    <s v="Чинобод МФЙ"/>
    <s v="XOLMURODOVA KAMOLA RAYIMOVNA"/>
    <s v="41905812380012"/>
    <x v="7"/>
    <n v="0"/>
    <n v="0"/>
    <s v="Рад"/>
    <s v="Даволаниш"/>
    <s v="Жарроҳлик амалиётисиз даволаниш харажатларини қоплаш"/>
    <n v="0"/>
    <s v="20.04.2026"/>
    <s v="Oddiy"/>
    <m/>
    <m/>
    <m/>
    <m/>
    <m/>
    <n v="0"/>
    <m/>
    <m/>
    <m/>
    <m/>
  </r>
  <r>
    <s v="11142901"/>
    <s v="11.02.2026"/>
    <s v="2026-10437911"/>
    <m/>
    <m/>
    <s v="NAZAROVA MAXSUDA GADAYNIYOZOVNA"/>
    <s v="42603652380029"/>
    <s v="26.03.1965"/>
    <s v="+998331226169"/>
    <s v="Навоий"/>
    <x v="0"/>
    <s v="Чинобод МФЙ"/>
    <s v="XOLMURODOVA KAMOLA RAYIMOVNA"/>
    <s v="41905812380012"/>
    <x v="2"/>
    <n v="0"/>
    <n v="1"/>
    <s v="Тўланди"/>
    <s v="Қарздорлик"/>
    <s v="Коммунал хизматлар бўйича қарздорликни қоплаш"/>
    <n v="2060000"/>
    <s v="11.03.2026"/>
    <s v="Oddiy"/>
    <s v="11.03.2026"/>
    <m/>
    <n v="250000"/>
    <m/>
    <d v="2026-03-11T15:14:01"/>
    <n v="0"/>
    <n v="250000"/>
    <n v="46092.634733796294"/>
    <m/>
    <n v="116259"/>
  </r>
  <r>
    <s v="11075115"/>
    <s v="05.02.2026"/>
    <s v="2026-10357098"/>
    <m/>
    <m/>
    <s v="ABDURAIMOVA ZULAYXO MAMARAIMOVNA"/>
    <s v="40410705830017"/>
    <s v="04.10.1970"/>
    <s v="+998994251162"/>
    <s v="Навоий"/>
    <x v="0"/>
    <s v="Чинобод МФЙ"/>
    <s v="XOLMURODOVA KAMOLA RAYIMOVNA"/>
    <s v="41905812380012"/>
    <x v="6"/>
    <n v="0"/>
    <n v="0"/>
    <s v="Рад"/>
    <s v="Жарроҳлик"/>
    <s v="Жарроҳлик амалиёти харажатларини қоплаш"/>
    <n v="0"/>
    <s v="07.02.2026"/>
    <s v="Oddiy"/>
    <m/>
    <m/>
    <m/>
    <m/>
    <m/>
    <n v="0"/>
    <m/>
    <m/>
    <m/>
    <m/>
  </r>
  <r>
    <s v="10866021"/>
    <s v="20.01.2026"/>
    <s v="2026-10105269"/>
    <m/>
    <m/>
    <s v="QURBONOVA NIGINA FARXOD QIZI"/>
    <s v="40107952380054"/>
    <s v="01.07.1995"/>
    <s v="+998500058194"/>
    <s v="Навоий"/>
    <x v="0"/>
    <s v="Чинобод МФЙ"/>
    <s v="XOLMURODOVA KAMOLA RAYIMOVNA"/>
    <s v="41905812380012"/>
    <x v="1"/>
    <n v="0"/>
    <n v="0"/>
    <s v="Рад"/>
    <s v="Даволаниш"/>
    <s v="Жарроҳлик амалиётисиз даволаниш харажатларини қоплаш"/>
    <n v="0"/>
    <s v="28.03.2026"/>
    <s v="Oddiy"/>
    <m/>
    <m/>
    <m/>
    <m/>
    <m/>
    <n v="0"/>
    <m/>
    <m/>
    <m/>
    <m/>
  </r>
  <r>
    <s v="13394020"/>
    <s v="17.06.2026"/>
    <s v="2026-13217926"/>
    <m/>
    <m/>
    <s v="ISMOILOVA OYSARA SHOHIMOVNA"/>
    <s v="40901805840023"/>
    <s v="09.01.1980"/>
    <s v="+998943130800"/>
    <s v="Навоий"/>
    <x v="5"/>
    <s v="Орзу МФЙ"/>
    <s v="HAZRATOVA RAISA RO‘ZIQULOVNA"/>
    <s v="41601862350011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17.06.2026"/>
    <s v="????? ????????"/>
    <n v="412000"/>
    <s v="Ha"/>
    <d v="2026-06-17T14:36:13"/>
    <n v="0"/>
    <n v="412000"/>
    <n v="46190.608483796299"/>
    <m/>
    <n v="658366"/>
  </r>
  <r>
    <s v="13321039"/>
    <s v="12.06.2026"/>
    <s v="2026-13119748"/>
    <m/>
    <m/>
    <s v="NURIDDINOVA AZIZA FAXRIDDIN QIZI"/>
    <s v="43012922380123"/>
    <s v="30.12.1992"/>
    <s v="+998945510052"/>
    <s v="Навоий"/>
    <x v="5"/>
    <s v="Орзу МФЙ"/>
    <s v="HAZRATOVA RAISA RO‘ZIQULOVNA"/>
    <s v="4160186235001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6.2026"/>
    <s v="Oddiy"/>
    <m/>
    <m/>
    <m/>
    <m/>
    <m/>
    <n v="0"/>
    <m/>
    <m/>
    <m/>
    <m/>
  </r>
  <r>
    <s v="13263638"/>
    <s v="09.06.2026"/>
    <s v="2026-13042599"/>
    <m/>
    <m/>
    <s v="BAXTIYAROVA JASMINA BAHRIDDINOVNA"/>
    <s v="60109040005027"/>
    <s v="01.09.2004"/>
    <s v="+998912484144"/>
    <s v="Навоий"/>
    <x v="5"/>
    <s v="Орзу МФЙ"/>
    <s v="HAZRATOVA RAISA RO‘ZIQULOVNA"/>
    <s v="41601862350011"/>
    <x v="5"/>
    <n v="0"/>
    <n v="0"/>
    <s v="Қарор"/>
    <s v="Озиқ"/>
    <s v="Озиқ-овқат билан боғлиқ харажатларини қоплаш (Озиқ-овқат)"/>
    <n v="412000"/>
    <s v="10.06.2026"/>
    <s v="Oddiy"/>
    <s v="11.06.2026"/>
    <s v="????? ????????"/>
    <n v="412000"/>
    <s v="Ha"/>
    <d v="2026-06-11T15:20:09"/>
    <n v="0"/>
    <n v="412000"/>
    <n v="46184.638993055552"/>
    <m/>
    <n v="339344"/>
  </r>
  <r>
    <s v="13263514"/>
    <s v="09.06.2026"/>
    <s v="2026-13042448"/>
    <m/>
    <m/>
    <s v="FAYZIYEVA DILOVAR JO‘RAYEVNA"/>
    <s v="41103901110018"/>
    <s v="11.03.1990"/>
    <s v="+998501007773"/>
    <s v="Навоий"/>
    <x v="5"/>
    <s v="Орзу МФЙ"/>
    <s v="HAZRATOVA RAISA RO‘ZIQULOVNA"/>
    <s v="41601862350011"/>
    <x v="5"/>
    <n v="0"/>
    <n v="0"/>
    <s v="Қарор"/>
    <s v="Озиқ"/>
    <s v="Озиқ-овқат билан боғлиқ харажатларини қоплаш (Озиқ-овқат)"/>
    <n v="412000"/>
    <s v="10.06.2026"/>
    <s v="Oddiy"/>
    <s v="11.06.2026"/>
    <s v="????? ????????"/>
    <n v="412000"/>
    <s v="Ha"/>
    <d v="2026-06-11T15:08:33"/>
    <n v="0"/>
    <n v="412000"/>
    <n v="46184.630937499998"/>
    <m/>
    <n v="339927"/>
  </r>
  <r>
    <s v="13263470"/>
    <s v="09.06.2026"/>
    <s v="2026-13042385"/>
    <m/>
    <m/>
    <s v="RABBIMOVA KUNDUZ RAXMONQULOVNA"/>
    <s v="41806833920161"/>
    <s v="18.06.1983"/>
    <s v="+998935298318"/>
    <s v="Навоий"/>
    <x v="5"/>
    <s v="Орзу МФЙ"/>
    <s v="HAZRATOVA RAISA RO‘ZIQULOVNA"/>
    <s v="41601862350011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1.06.2026"/>
    <m/>
    <n v="412000"/>
    <m/>
    <d v="2026-06-11T15:02:02"/>
    <n v="0"/>
    <n v="412000"/>
    <n v="46184.62641203704"/>
    <m/>
    <n v="340065"/>
  </r>
  <r>
    <s v="12827218"/>
    <s v="05.05.2026"/>
    <s v="2026-12464310"/>
    <m/>
    <m/>
    <s v="SHMELSER YEKATERINA MIXAYLOVNA"/>
    <s v="61207035760010"/>
    <s v="12.07.2003"/>
    <s v="+998914394003"/>
    <s v="Навоий"/>
    <x v="5"/>
    <s v="Орзу МФЙ"/>
    <s v="HAZRATOVA RAISA RO‘ZIQULOVNA"/>
    <s v="41601862350011"/>
    <x v="8"/>
    <n v="0"/>
    <n v="0"/>
    <s v="Жараён"/>
    <s v="Жарроҳлик"/>
    <s v="Жарроҳлик амалиёти харажатларини қоплаш"/>
    <n v="4120000000"/>
    <s v="06.05.2026"/>
    <s v="Oddiy"/>
    <m/>
    <m/>
    <m/>
    <m/>
    <m/>
    <n v="0"/>
    <m/>
    <m/>
    <m/>
    <m/>
  </r>
  <r>
    <s v="12734790"/>
    <s v="29.04.2026"/>
    <s v="2026-12349879"/>
    <m/>
    <m/>
    <s v="ZOKIROVA BEG`UBOR ZUFAR QIZI"/>
    <s v="61205205820018"/>
    <s v="12.05.2020"/>
    <s v="+998945510052"/>
    <s v="Навоий"/>
    <x v="5"/>
    <s v="Орзу МФЙ"/>
    <s v="HAZRATOVA RAISA RO‘ZIQULOVNA"/>
    <s v="41601862350011"/>
    <x v="8"/>
    <n v="0"/>
    <n v="0"/>
    <s v="Жараён"/>
    <s v="Жарроҳлик"/>
    <s v="Жарроҳлик амалиёти харажатларини қоплаш"/>
    <n v="4120000000"/>
    <s v="06.05.2026"/>
    <s v="Oddiy"/>
    <m/>
    <m/>
    <m/>
    <m/>
    <m/>
    <n v="0"/>
    <m/>
    <m/>
    <m/>
    <m/>
  </r>
  <r>
    <s v="12728297"/>
    <s v="28.04.2026"/>
    <s v="2026-12341251"/>
    <m/>
    <m/>
    <s v="FAYZIYEVA BASHORAT BAHODIR QIZI"/>
    <s v="41204945800043"/>
    <s v="12.04.1994"/>
    <s v="+998933132691"/>
    <s v="Навоий"/>
    <x v="5"/>
    <s v="Орзу МФЙ"/>
    <s v="HAZRATOVA RAISA RO‘ZIQULOVNA"/>
    <s v="41601862350011"/>
    <x v="0"/>
    <n v="0"/>
    <n v="0"/>
    <s v="Рад"/>
    <s v="Озиқ"/>
    <s v="Озиқ-овқат билан боғлиқ харажатларини қоплаш (Озиқ-овқат)"/>
    <n v="0"/>
    <s v="29.04.2026"/>
    <s v="Oddiy"/>
    <m/>
    <m/>
    <m/>
    <m/>
    <m/>
    <n v="0"/>
    <m/>
    <m/>
    <m/>
    <m/>
  </r>
  <r>
    <s v="12714050"/>
    <s v="27.04.2026"/>
    <s v="2026-12323073"/>
    <m/>
    <m/>
    <s v="OBIDOVA SABINA MA’MUR QIZI"/>
    <s v="61407035840064"/>
    <s v="14.07.2003"/>
    <s v="+998507152545"/>
    <s v="Навоий"/>
    <x v="5"/>
    <s v="Орзу МФЙ"/>
    <s v="HAZRATOVA RAISA RO‘ZIQULOVNA"/>
    <s v="41601862350011"/>
    <x v="5"/>
    <n v="0"/>
    <n v="0"/>
    <s v="Қарор"/>
    <s v="Озиқ"/>
    <s v="Озиқ-овқат билан боғлиқ харажатларини қоплаш (Озиқ-овқат)"/>
    <n v="412000"/>
    <s v="27.04.2026"/>
    <s v="Oddiy"/>
    <s v="04.05.2026"/>
    <s v="????? ????????"/>
    <n v="412000"/>
    <s v="Ha"/>
    <d v="2026-05-04T15:41:57"/>
    <n v="0"/>
    <n v="412000"/>
    <n v="46146.654131944444"/>
    <m/>
    <n v="170701"/>
  </r>
  <r>
    <s v="12598286"/>
    <s v="16.04.2026"/>
    <s v="2026-12176537"/>
    <m/>
    <m/>
    <s v="BAXTIYAROVA GUZAL BAXRITDINOVNA"/>
    <s v="41711872390108"/>
    <s v="17.11.1987"/>
    <s v="+998918277447"/>
    <s v="Навоий"/>
    <x v="5"/>
    <s v="Орзу МФЙ"/>
    <s v="HAZRATOVA RAISA RO‘ZIQULOVNA"/>
    <s v="41601862350011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28.06.2026"/>
    <s v="Oddiy"/>
    <s v="27.04.2026"/>
    <m/>
    <n v="2060000"/>
    <m/>
    <d v="2026-04-27T18:39:43"/>
    <n v="0"/>
    <n v="2060000"/>
    <n v="46139.777581018519"/>
    <m/>
    <n v="164010"/>
  </r>
  <r>
    <s v="12598266"/>
    <s v="16.04.2026"/>
    <s v="2026-12176511"/>
    <m/>
    <m/>
    <s v="BAXTIYAROVA GUZAL BAXRITDINOVNA"/>
    <s v="41711872390108"/>
    <s v="17.11.1987"/>
    <s v="+998918277447"/>
    <s v="Навоий"/>
    <x v="5"/>
    <s v="Орзу МФЙ"/>
    <s v="HAZRATOVA RAISA RO‘ZIQULOVNA"/>
    <s v="41601862350011"/>
    <x v="0"/>
    <n v="0"/>
    <n v="0"/>
    <s v="Рад"/>
    <s v="Озиқ"/>
    <s v="Озиқ-овқат билан боғлиқ харажатларини қоплаш (Озиқ-овқат)"/>
    <n v="0"/>
    <s v="16.04.2026"/>
    <s v="Oddiy"/>
    <m/>
    <m/>
    <m/>
    <m/>
    <m/>
    <n v="0"/>
    <m/>
    <m/>
    <m/>
    <m/>
  </r>
  <r>
    <s v="12469383"/>
    <s v="07.04.2026"/>
    <s v="2026-12021840"/>
    <m/>
    <m/>
    <s v="NURIDDINOVA AZIZA FAXRIDDIN QIZI"/>
    <s v="43012922380123"/>
    <s v="30.12.1992"/>
    <s v="+998945510052"/>
    <s v="Навоий"/>
    <x v="5"/>
    <s v="Орзу МФЙ"/>
    <s v="HAZRATOVA RAISA RO‘ZIQULOVNA"/>
    <s v="41601862350011"/>
    <x v="2"/>
    <n v="0"/>
    <n v="1"/>
    <s v="Тўланди"/>
    <s v="Озиқ"/>
    <s v="Озиқ-овқат билан боғлиқ харажатларини қоплаш (Озиқ-овқат)"/>
    <n v="412000"/>
    <s v="07.04.2026"/>
    <s v="Oddiy"/>
    <s v="07.04.2026"/>
    <m/>
    <n v="412000"/>
    <m/>
    <d v="2026-04-07T15:45:42"/>
    <n v="0"/>
    <n v="412000"/>
    <n v="46119.656736111108"/>
    <m/>
    <n v="150702"/>
  </r>
  <r>
    <s v="12236089"/>
    <s v="26.03.2026"/>
    <s v="2026-11743956"/>
    <m/>
    <m/>
    <s v="SHODIYEVA FOTIMA MUZAPPAROVNA"/>
    <s v="41809822350019"/>
    <s v="18.09.1982"/>
    <s v="+998947581331"/>
    <s v="Навоий"/>
    <x v="5"/>
    <s v="Орзу МФЙ"/>
    <s v="HAZRATOVA RAISA RO‘ZIQULOVNA"/>
    <s v="41601862350011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6.2026"/>
    <s v="Oddiy"/>
    <s v="27.03.2026"/>
    <m/>
    <n v="2060000"/>
    <m/>
    <d v="2026-03-27T09:34:52"/>
    <n v="0"/>
    <n v="2060000"/>
    <n v="46108.399212962962"/>
    <m/>
    <n v="143350"/>
  </r>
  <r>
    <s v="12236056"/>
    <s v="26.03.2026"/>
    <s v="2026-11743917"/>
    <m/>
    <m/>
    <s v="SHODIYEVA FOTIMA MUZAPPAROVNA"/>
    <s v="41809822350019"/>
    <s v="18.09.1982"/>
    <s v="+998947581331"/>
    <s v="Навоий"/>
    <x v="5"/>
    <s v="Орзу МФЙ"/>
    <s v="HAZRATOVA RAISA RO‘ZIQULOVNA"/>
    <s v="41601862350011"/>
    <x v="2"/>
    <n v="0"/>
    <n v="1"/>
    <s v="Тўланди"/>
    <s v="Озиқ"/>
    <s v="Озиқ-овқат билан боғлиқ харажатларини қоплаш (Озиқ-овқат)"/>
    <n v="412000"/>
    <s v="26.03.2026"/>
    <s v="Oddiy"/>
    <s v="27.03.2026"/>
    <m/>
    <n v="412000"/>
    <m/>
    <d v="2026-03-27T09:22:23"/>
    <n v="0"/>
    <n v="412000"/>
    <n v="46108.390543981484"/>
    <m/>
    <n v="143349"/>
  </r>
  <r>
    <s v="12234887"/>
    <s v="26.03.2026"/>
    <s v="2026-11742445"/>
    <m/>
    <m/>
    <s v="XAYRULLAYEVA HILOLA G‘AYBULLAYEVNA"/>
    <s v="42505775840018"/>
    <s v="25.05.1977"/>
    <s v="+998885591528"/>
    <s v="Навоий"/>
    <x v="5"/>
    <s v="Орзу МФЙ"/>
    <s v="HAZRATOVA RAISA RO‘ZIQULOVNA"/>
    <s v="4160186235001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6.03.2026"/>
    <s v="Oddiy"/>
    <s v="27.03.2026"/>
    <m/>
    <n v="2060000"/>
    <m/>
    <d v="2026-03-27T09:16:32"/>
    <n v="0"/>
    <n v="2060000"/>
    <n v="46108.386481481481"/>
    <m/>
    <n v="143310"/>
  </r>
  <r>
    <s v="12234681"/>
    <s v="26.03.2026"/>
    <s v="2026-11742179"/>
    <m/>
    <m/>
    <s v="XAYRULLAYEVA HILOLA G‘AYBULLAYEVNA"/>
    <s v="42505775840018"/>
    <s v="25.05.1977"/>
    <s v="+998885591528"/>
    <s v="Навоий"/>
    <x v="5"/>
    <s v="Орзу МФЙ"/>
    <s v="HAZRATOVA RAISA RO‘ZIQULOVNA"/>
    <s v="41601862350011"/>
    <x v="2"/>
    <n v="0"/>
    <n v="1"/>
    <s v="Тўланди"/>
    <s v="Озиқ"/>
    <s v="Озиқ-овқат билан боғлиқ харажатларини қоплаш (Озиқ-овқат)"/>
    <n v="412000"/>
    <s v="26.03.2026"/>
    <s v="Oddiy"/>
    <s v="27.03.2026"/>
    <m/>
    <n v="412000"/>
    <m/>
    <d v="2026-03-27T09:07:59"/>
    <n v="0"/>
    <n v="412000"/>
    <n v="46108.380543981482"/>
    <m/>
    <n v="143282"/>
  </r>
  <r>
    <s v="11835768"/>
    <s v="11.03.2026"/>
    <s v="2026-11271359"/>
    <m/>
    <m/>
    <s v="IXSANOV ALBERT YAVDATOVICH"/>
    <s v="33009692390039"/>
    <s v="30.09.1969"/>
    <s v="+998994122535"/>
    <s v="Навоий"/>
    <x v="5"/>
    <s v="Орзу МФЙ"/>
    <s v="HAZRATOVA RAISA RO‘ZIQULOVNA"/>
    <s v="4160186235001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3.2026"/>
    <s v="Oddiy"/>
    <m/>
    <m/>
    <m/>
    <m/>
    <m/>
    <n v="0"/>
    <m/>
    <m/>
    <m/>
    <m/>
  </r>
  <r>
    <s v="11835591"/>
    <s v="11.03.2026"/>
    <s v="2026-11271152"/>
    <m/>
    <m/>
    <s v="IXSANOV ALBERT YAVDATOVICH"/>
    <s v="33009692390039"/>
    <s v="30.09.1969"/>
    <s v="+998977974776"/>
    <s v="Навоий"/>
    <x v="5"/>
    <s v="Орзу МФЙ"/>
    <s v="HAZRATOVA RAISA RO‘ZIQULOVNA"/>
    <s v="41601862350011"/>
    <x v="6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23397"/>
    <s v="11.03.2026"/>
    <s v="2026-11256512"/>
    <m/>
    <m/>
    <s v="XAMROYEVA FIRUZA UKTAMOVNA"/>
    <s v="40706892390044"/>
    <s v="07.06.1989"/>
    <s v="+998933190607"/>
    <s v="Навоий"/>
    <x v="5"/>
    <s v="Орзу МФЙ"/>
    <s v="HAZRATOVA RAISA RO‘ZIQULOVNA"/>
    <s v="41601862350011"/>
    <x v="2"/>
    <n v="0"/>
    <n v="2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1:32:36"/>
    <n v="0"/>
    <n v="412000"/>
    <n v="46093.48097222222"/>
    <m/>
    <n v="119595"/>
  </r>
  <r>
    <s v="11822653"/>
    <s v="11.03.2026"/>
    <s v="2026-11255636"/>
    <m/>
    <m/>
    <s v="ADIZOVA SHAXRIBONU BAXODIR QIZI"/>
    <s v="61504005760013"/>
    <s v="15.04.2000"/>
    <s v="+998884601615"/>
    <s v="Навоий"/>
    <x v="5"/>
    <s v="Орзу МФЙ"/>
    <s v="HAZRATOVA RAISA RO‘ZIQULOVNA"/>
    <s v="41601862350011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1:30:59"/>
    <n v="0"/>
    <n v="412000"/>
    <n v="46093.479849537034"/>
    <m/>
    <n v="119796"/>
  </r>
  <r>
    <s v="11802446"/>
    <s v="11.03.2026"/>
    <s v="2026-11230650"/>
    <m/>
    <m/>
    <s v="RAXMATOVA HUSNIYA AXMATQUL QIZI"/>
    <s v="40405995840031"/>
    <s v="04.05.1999"/>
    <s v="+998952339499"/>
    <s v="Навоий"/>
    <x v="5"/>
    <s v="Орзу МФЙ"/>
    <s v="HAZRATOVA RAISA RO‘ZIQULOVNA"/>
    <s v="41601862350011"/>
    <x v="1"/>
    <n v="0"/>
    <n v="0"/>
    <s v="Рад"/>
    <s v="Озиқ"/>
    <s v="Озиқ-овқат билан боғлиқ харажатларини қоплаш (Озиқ-овқат)"/>
    <n v="0"/>
    <s v="13.05.2026"/>
    <s v="Oddiy"/>
    <s v="12.03.2026"/>
    <m/>
    <n v="412000"/>
    <m/>
    <d v="2026-03-12T11:27:27"/>
    <n v="0"/>
    <n v="412000"/>
    <n v="46093.477395833332"/>
    <m/>
    <n v="120324"/>
  </r>
  <r>
    <s v="11797624"/>
    <s v="11.03.2026"/>
    <s v="2026-11225321"/>
    <m/>
    <m/>
    <s v="ZAVQIYEV ALIKUL AMIROVICH"/>
    <s v="31511872360021"/>
    <s v="15.11.1987"/>
    <s v="+998993838787"/>
    <s v="Навоий"/>
    <x v="5"/>
    <s v="Орзу МФЙ"/>
    <s v="HAZRATOVA RAISA RO‘ZIQULOVNA"/>
    <s v="4160186235001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2.03.2026"/>
    <s v="Oddiy"/>
    <s v="16.03.2026"/>
    <m/>
    <n v="2060000"/>
    <m/>
    <d v="2026-03-16T17:27:04"/>
    <n v="0"/>
    <n v="2060000"/>
    <n v="46097.727129629631"/>
    <m/>
    <n v="132297"/>
  </r>
  <r>
    <s v="11796801"/>
    <s v="11.03.2026"/>
    <s v="2026-11224405"/>
    <m/>
    <m/>
    <s v="ZAVQIYEV ALIKUL AMIROVICH"/>
    <s v="31511872360021"/>
    <s v="15.11.1987"/>
    <s v="+998993838787"/>
    <s v="Навоий"/>
    <x v="5"/>
    <s v="Орзу МФЙ"/>
    <s v="HAZRATOVA RAISA RO‘ZIQULOVNA"/>
    <s v="41601862350011"/>
    <x v="2"/>
    <n v="0"/>
    <n v="2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1:34:12"/>
    <n v="0"/>
    <n v="412000"/>
    <n v="46093.482083333336"/>
    <m/>
    <n v="119593"/>
  </r>
  <r>
    <s v="11795389"/>
    <s v="11.03.2026"/>
    <s v="2026-11222839"/>
    <m/>
    <m/>
    <s v="SHMELSER YEKATERINA MIXAYLOVNA"/>
    <s v="61207035760010"/>
    <s v="12.07.2003"/>
    <s v="+998977974776"/>
    <s v="Навоий"/>
    <x v="5"/>
    <s v="Орзу МФЙ"/>
    <s v="HAZRATOVA RAISA RO‘ZIQULOVNA"/>
    <s v="41601862350011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1:35:36"/>
    <n v="0"/>
    <n v="412000"/>
    <n v="46093.483055555553"/>
    <m/>
    <n v="119588"/>
  </r>
  <r>
    <s v="11768517"/>
    <s v="10.03.2026"/>
    <s v="2026-11191756"/>
    <m/>
    <m/>
    <s v="XAMROYEVA FIRUZA UKTAMOVNA"/>
    <s v="40706892390044"/>
    <s v="07.06.1989"/>
    <s v="+998933190607"/>
    <s v="Навоий"/>
    <x v="5"/>
    <s v="Орзу МФЙ"/>
    <s v="HAZRATOVA RAISA RO‘ZIQULOVNA"/>
    <s v="41601862350011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641241"/>
    <s v="04.03.2026"/>
    <s v="2026-11034833"/>
    <m/>
    <m/>
    <s v="QOSIMOVA SHAXNOZA KOMILOVNA"/>
    <s v="40403862340060"/>
    <s v="04.03.1986"/>
    <s v="+998907327671"/>
    <s v="Навоий"/>
    <x v="5"/>
    <s v="Орзу МФЙ"/>
    <s v="HAZRATOVA RAISA RO‘ZIQULOVNA"/>
    <s v="4160186235001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50:22"/>
    <n v="0"/>
    <n v="412000"/>
    <n v="46086.743310185186"/>
    <m/>
    <n v="81081"/>
  </r>
  <r>
    <s v="10773695"/>
    <s v="13.01.2026"/>
    <s v="2026-09993687"/>
    <m/>
    <m/>
    <s v="PULATOVA MUHABBAT RUSTAMOVNA"/>
    <s v="42505842390071"/>
    <s v="25.05.1984"/>
    <s v="+998910897877"/>
    <s v="Навоий"/>
    <x v="5"/>
    <s v="Орзу МФЙ"/>
    <s v="HAZRATOVA RAISA RO‘ZIQULOVNA"/>
    <s v="41601862350011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3.01.2026"/>
    <s v="Oddiy"/>
    <s v="23.02.2026"/>
    <m/>
    <n v="2060000"/>
    <m/>
    <d v="2026-02-23T17:27:23"/>
    <n v="0"/>
    <n v="2060000"/>
    <n v="46076.727349537039"/>
    <m/>
    <n v="58963"/>
  </r>
  <r>
    <s v="13070016"/>
    <s v="25.05.2026"/>
    <s v="2026-12784574"/>
    <m/>
    <m/>
    <s v="JOLAMANOV NURLAN AKILBEKOVICH"/>
    <s v="30210742410019"/>
    <s v="02.10.1974"/>
    <s v="+998933109187"/>
    <s v="Навоий"/>
    <x v="8"/>
    <s v="Мингбулоқ МФЙ"/>
    <s v="UTEYEVA ZULFIYA AMANDIKOVNA"/>
    <s v="40111852410047"/>
    <x v="2"/>
    <n v="0"/>
    <n v="1"/>
    <s v="Тўланди"/>
    <s v="Озиқ"/>
    <s v="Озиқ-овқат билан боғлиқ харажатларини қоплаш (Озиқ-овқат)"/>
    <n v="412000"/>
    <s v="25.05.2026"/>
    <s v="Oddiy"/>
    <s v="25.05.2026"/>
    <m/>
    <n v="412000"/>
    <m/>
    <d v="2026-05-25T16:47:17"/>
    <n v="0"/>
    <n v="412000"/>
    <n v="46167.699502314812"/>
    <m/>
    <n v="209975"/>
  </r>
  <r>
    <s v="11663362"/>
    <s v="05.03.2026"/>
    <s v="2026-11061108"/>
    <m/>
    <m/>
    <s v="TANIQULOVA NAVBAHOR BOLIQULOVNA"/>
    <s v="41509872380137"/>
    <s v="15.09.1987"/>
    <s v="+998933129267"/>
    <s v="Навоий"/>
    <x v="8"/>
    <s v="Мингбулоқ МФЙ"/>
    <s v="UTEYEVA ZULFIYA AMANDIKOVNA"/>
    <s v="40111852410047"/>
    <x v="2"/>
    <n v="0"/>
    <n v="3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8:54:16"/>
    <n v="0"/>
    <n v="412000"/>
    <n v="46087.371018518519"/>
    <m/>
    <n v="85414"/>
  </r>
  <r>
    <s v="11662008"/>
    <s v="05.03.2026"/>
    <s v="2026-11059594"/>
    <m/>
    <m/>
    <s v="ALDABERGENOVA NAZIRA NAGASHIBAYEVNA"/>
    <s v="42604952410041"/>
    <s v="26.04.1995"/>
    <s v="+998935730195"/>
    <s v="Навоий"/>
    <x v="8"/>
    <s v="Мингбулоқ МФЙ"/>
    <s v="UTEYEVA ZULFIYA AMANDIKOVNA"/>
    <s v="40111852410047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8:53:06"/>
    <n v="0"/>
    <n v="412000"/>
    <n v="46087.370208333334"/>
    <m/>
    <n v="85419"/>
  </r>
  <r>
    <s v="13373368"/>
    <s v="15.06.2026"/>
    <s v="2026-13190524"/>
    <m/>
    <m/>
    <s v="XASANOVA GULMIRA XUSANOVNA"/>
    <s v="41108882350035"/>
    <s v="11.08.1988"/>
    <s v="+998930880973"/>
    <s v="Навоий"/>
    <x v="3"/>
    <s v="Фарход МФЙ"/>
    <s v="HALIMOVA IRODA ZAMONOVNA"/>
    <s v="42704881060019"/>
    <x v="5"/>
    <n v="0"/>
    <n v="0"/>
    <s v="Қарор"/>
    <s v="Озиқ"/>
    <s v="Озиқ-овқат билан боғлиқ харажатларини қоплаш (Озиқ-овқат)"/>
    <n v="412000"/>
    <s v="16.06.2026"/>
    <s v="Oddiy"/>
    <s v="17.06.2026"/>
    <s v="????? ????????"/>
    <n v="412000"/>
    <s v="Ha"/>
    <d v="2026-06-17T15:02:01"/>
    <n v="0"/>
    <n v="412000"/>
    <n v="46190.626400462963"/>
    <m/>
    <n v="654489"/>
  </r>
  <r>
    <s v="13316920"/>
    <s v="11.06.2026"/>
    <s v="2026-13114061"/>
    <m/>
    <m/>
    <s v="SODIQOVA NURINISO ABDUMAJIT QIZI"/>
    <s v="43001936090025"/>
    <s v="30.01.1993"/>
    <s v="+998975592023"/>
    <s v="Навоий"/>
    <x v="3"/>
    <s v="Фарход МФЙ"/>
    <s v="HALIMOVA IRODA ZAMONOVNA"/>
    <s v="42704881060019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7.06.2026"/>
    <m/>
    <n v="412000"/>
    <m/>
    <d v="2026-06-17T14:56:16"/>
    <n v="0"/>
    <n v="412000"/>
    <n v="46190.622407407405"/>
    <m/>
    <n v="434893"/>
  </r>
  <r>
    <s v="13167958"/>
    <s v="03.06.2026"/>
    <s v="2026-12914526"/>
    <m/>
    <m/>
    <s v="XAMIDOVA SHAXNOZA FAXRETDINOVNA"/>
    <s v="40807902340027"/>
    <s v="08.07.1990"/>
    <s v="+998883661420"/>
    <s v="Навоий"/>
    <x v="3"/>
    <s v="Фарход МФЙ"/>
    <s v="HALIMOVA IRODA ZAMONOVNA"/>
    <s v="4270488106001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3.06.2026"/>
    <s v="Oddiy"/>
    <s v="09.06.2026"/>
    <s v="????? ????????"/>
    <n v="2060000"/>
    <s v="Ha"/>
    <d v="2026-06-09T10:23:11"/>
    <n v="0"/>
    <n v="2060000"/>
    <n v="46182.432766203703"/>
    <m/>
    <n v="258742"/>
  </r>
  <r>
    <s v="13090650"/>
    <s v="26.05.2026"/>
    <s v="2026-12812635"/>
    <m/>
    <m/>
    <s v="XAMIDOVA SHAXNOZA FAXRETDINOVNA"/>
    <s v="40807902340027"/>
    <s v="08.07.1990"/>
    <s v="+998883661420"/>
    <s v="Навоий"/>
    <x v="3"/>
    <s v="Фарход МФЙ"/>
    <s v="HALIMOVA IRODA ZAMONOVNA"/>
    <s v="42704881060019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09.06.2026"/>
    <m/>
    <n v="412000"/>
    <m/>
    <d v="2026-06-09T10:23:39"/>
    <n v="0"/>
    <n v="412000"/>
    <n v="46182.43309027778"/>
    <m/>
    <n v="212282"/>
  </r>
  <r>
    <s v="13014350"/>
    <s v="20.05.2026"/>
    <s v="2026-12709423"/>
    <m/>
    <m/>
    <s v="FAYZIYEVA JASMINA FAXRITDIN QIZI"/>
    <s v="60209055820058"/>
    <s v="02.09.2005"/>
    <s v="+998878040208"/>
    <s v="Навоий"/>
    <x v="3"/>
    <s v="Фарход МФЙ"/>
    <s v="HALIMOVA IRODA ZAMONOVNA"/>
    <s v="4270488106001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0.05.2026"/>
    <s v="Oddiy"/>
    <s v="09.06.2026"/>
    <s v="????? ????????"/>
    <n v="2060000"/>
    <s v="Ha"/>
    <d v="2026-06-09T10:38:07"/>
    <n v="0"/>
    <n v="2060000"/>
    <n v="46182.443136574075"/>
    <m/>
    <n v="200562"/>
  </r>
  <r>
    <s v="12820842"/>
    <s v="05.05.2026"/>
    <s v="2026-12457046"/>
    <m/>
    <m/>
    <s v="FARMONOVA MUNOJOT RUZIMURODOVNA"/>
    <s v="41407902340033"/>
    <s v="14.07.1990"/>
    <s v="+998913321413"/>
    <s v="Навоий"/>
    <x v="3"/>
    <s v="Фарход МФЙ"/>
    <s v="HALIMOVA IRODA ZAMONOVNA"/>
    <s v="42704881060019"/>
    <x v="2"/>
    <n v="0"/>
    <n v="1"/>
    <s v="Тўланди"/>
    <s v="Озиқ"/>
    <s v="Озиқ-овқат билан боғлиқ харажатларини қоплаш (Озиқ-овқат)"/>
    <n v="412000"/>
    <s v="05.05.2026"/>
    <s v="Oddiy"/>
    <s v="08.05.2026"/>
    <m/>
    <n v="412000"/>
    <m/>
    <d v="2026-05-08T12:05:39"/>
    <n v="0"/>
    <n v="412000"/>
    <n v="46150.503923611112"/>
    <m/>
    <n v="180663"/>
  </r>
  <r>
    <s v="12615878"/>
    <s v="17.04.2026"/>
    <s v="2026-12198004"/>
    <m/>
    <m/>
    <s v="JUMAYEVA GULCHIROY PARDA QIZI"/>
    <s v="40801995820015"/>
    <s v="08.01.1999"/>
    <s v="+998910890558"/>
    <s v="Навоий"/>
    <x v="3"/>
    <s v="Фарход МФЙ"/>
    <s v="HALIMOVA IRODA ZAMONOVNA"/>
    <s v="42704881060019"/>
    <x v="2"/>
    <n v="1"/>
    <n v="1"/>
    <s v="Тўланди"/>
    <s v="Кийим"/>
    <s v="Кийим-кечак ва бошқа энг зарур товарлар билан боғлиқ харажатларини қоплаш (Кийим-кечак)"/>
    <n v="2060000"/>
    <s v="17.04.2026"/>
    <s v="Oddiy"/>
    <s v="24.04.2026"/>
    <m/>
    <n v="2060000"/>
    <m/>
    <d v="2026-04-24T09:11:58"/>
    <n v="0"/>
    <n v="2060000"/>
    <n v="46136.383310185185"/>
    <m/>
    <n v="160221"/>
  </r>
  <r>
    <s v="12615850"/>
    <s v="17.04.2026"/>
    <s v="2026-12197966"/>
    <m/>
    <m/>
    <s v="JUMAYEVA GULCHIROY PARDA QIZI"/>
    <s v="40801995820015"/>
    <s v="08.01.1999"/>
    <s v="+998910890558"/>
    <s v="Навоий"/>
    <x v="3"/>
    <s v="Фарход МФЙ"/>
    <s v="HALIMOVA IRODA ZAMONOVNA"/>
    <s v="42704881060019"/>
    <x v="2"/>
    <n v="0"/>
    <n v="1"/>
    <s v="Тўланди"/>
    <s v="Озиқ"/>
    <s v="Озиқ-овқат билан боғлиқ харажатларини қоплаш (Озиқ-овқат)"/>
    <n v="412000"/>
    <s v="17.04.2026"/>
    <s v="Oddiy"/>
    <s v="24.04.2026"/>
    <m/>
    <n v="412000"/>
    <m/>
    <d v="2026-04-24T09:11:13"/>
    <n v="0"/>
    <n v="412000"/>
    <n v="46136.382789351854"/>
    <m/>
    <n v="160219"/>
  </r>
  <r>
    <s v="11705229"/>
    <s v="06.03.2026"/>
    <s v="2026-11109588"/>
    <m/>
    <m/>
    <s v="TOSHBOYEVA GULBAXOR IXTIYOROVNA"/>
    <s v="42101935820012"/>
    <s v="21.01.1993"/>
    <s v="+998953878166"/>
    <s v="Навоий"/>
    <x v="3"/>
    <s v="Фарход МФЙ"/>
    <s v="HALIMOVA IRODA ZAMONOVNA"/>
    <s v="42704881060019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0.03.2026"/>
    <m/>
    <n v="412000"/>
    <m/>
    <d v="2026-03-10T09:44:09"/>
    <n v="0"/>
    <n v="412000"/>
    <n v="46091.405659722222"/>
    <m/>
    <n v="103237"/>
  </r>
  <r>
    <s v="11700898"/>
    <s v="06.03.2026"/>
    <s v="2026-11104717"/>
    <m/>
    <m/>
    <s v="XUDAYAROVA XURSHIDA AXTAMOVNA"/>
    <s v="41210832420010"/>
    <s v="12.10.1983"/>
    <s v="+998972831505"/>
    <s v="Навоий"/>
    <x v="3"/>
    <s v="Фарход МФЙ"/>
    <s v="HALIMOVA IRODA ZAMONOVNA"/>
    <s v="42704881060019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0.03.2026"/>
    <m/>
    <n v="412000"/>
    <m/>
    <d v="2026-03-10T09:45:08"/>
    <n v="0"/>
    <n v="412000"/>
    <n v="46091.406342592592"/>
    <m/>
    <n v="103238"/>
  </r>
  <r>
    <s v="11686789"/>
    <s v="05.03.2026"/>
    <s v="2026-11088282"/>
    <m/>
    <m/>
    <s v="KENDJAYEVA ROHATOY MURATOVNA"/>
    <s v="40103942390076"/>
    <s v="01.03.1994"/>
    <s v="+998949557117"/>
    <s v="Навоий"/>
    <x v="3"/>
    <s v="Фарход МФЙ"/>
    <s v="HALIMOVA IRODA ZAMONOVNA"/>
    <s v="42704881060019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1:38:06"/>
    <n v="0"/>
    <n v="412000"/>
    <n v="46086.901458333334"/>
    <m/>
    <n v="81305"/>
  </r>
  <r>
    <s v="11625175"/>
    <s v="04.03.2026"/>
    <s v="2026-11016108"/>
    <m/>
    <m/>
    <s v="RAXMONOVA SITORA AZAMAT QIZI"/>
    <s v="60806025820023"/>
    <s v="08.06.2002"/>
    <s v="+998972831505"/>
    <s v="Навоий"/>
    <x v="3"/>
    <s v="Фарход МФЙ"/>
    <s v="HALIMOVA IRODA ZAMONOVNA"/>
    <s v="42704881060019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5:22:31"/>
    <n v="0"/>
    <n v="412000"/>
    <n v="46086.640636574077"/>
    <m/>
    <n v="77809"/>
  </r>
  <r>
    <s v="11607494"/>
    <s v="04.03.2026"/>
    <s v="2026-10995431"/>
    <m/>
    <m/>
    <s v="SAFAROVA NARGIZA XODIYEVNA"/>
    <s v="42412842340028"/>
    <s v="24.12.1984"/>
    <s v="+998933152994"/>
    <s v="Навоий"/>
    <x v="3"/>
    <s v="Фарход МФЙ"/>
    <s v="HALIMOVA IRODA ZAMONOVNA"/>
    <s v="4270488106001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1:27:04"/>
    <n v="0"/>
    <n v="412000"/>
    <n v="46085.477129629631"/>
    <m/>
    <n v="70000"/>
  </r>
  <r>
    <s v="11197215"/>
    <s v="13.02.2026"/>
    <s v="2026-10500273"/>
    <m/>
    <m/>
    <s v="FARMONOVA MUNOJOT RUZIMURODOVNA"/>
    <s v="41407902340033"/>
    <s v="14.07.1990"/>
    <s v="+998913321413"/>
    <s v="Навоий"/>
    <x v="3"/>
    <s v="Фарход МФЙ"/>
    <s v="HALIMOVA IRODA ZAMONOVNA"/>
    <s v="42704881060019"/>
    <x v="2"/>
    <n v="0"/>
    <n v="1"/>
    <s v="Тўланди"/>
    <s v="Коммунал"/>
    <s v="Коммунал харажатларни қоплаш"/>
    <n v="412000"/>
    <s v="16.02.2026"/>
    <s v="Oddiy"/>
    <s v="17.02.2026"/>
    <m/>
    <n v="412000"/>
    <m/>
    <d v="2026-02-17T18:13:29"/>
    <n v="0"/>
    <n v="412000"/>
    <n v="46070.759363425925"/>
    <m/>
    <n v="62508"/>
  </r>
  <r>
    <s v="13048595"/>
    <s v="22.05.2026"/>
    <s v="2026-12754036"/>
    <m/>
    <m/>
    <s v="ATOYEVA MARGUBA HASANOVNA"/>
    <s v="42005782330019"/>
    <s v="20.05.1978"/>
    <s v="+998337383298"/>
    <s v="Навоий"/>
    <x v="1"/>
    <s v="Ўртақўрғон МФЙ"/>
    <s v="USMONOVA SHOIRA EGAMBERDIYEVNA"/>
    <s v="40202864050058"/>
    <x v="12"/>
    <n v="0"/>
    <n v="0"/>
    <s v="Жараён"/>
    <s v="Таъмир"/>
    <s v="Уй-жойини таъмирлаш харажатларини қоплаш"/>
    <n v="20600000"/>
    <s v="22.05.2026"/>
    <s v="Oddiy"/>
    <m/>
    <m/>
    <m/>
    <m/>
    <m/>
    <n v="0"/>
    <m/>
    <m/>
    <m/>
    <m/>
  </r>
  <r>
    <s v="12847689"/>
    <s v="06.05.2026"/>
    <s v="2026-12489432"/>
    <m/>
    <m/>
    <s v="AZIMOVA GULANDOM G‘AYRATOVNA"/>
    <s v="40705862330017"/>
    <s v="07.05.1986"/>
    <s v="+998935048094"/>
    <s v="Навоий"/>
    <x v="1"/>
    <s v="Ўртақўрғон МФЙ"/>
    <s v="USMONOVA SHOIRA EGAMBERDIYEVNA"/>
    <s v="40202864050058"/>
    <x v="2"/>
    <n v="0"/>
    <n v="1"/>
    <s v="Тўланди"/>
    <s v="Озиқ"/>
    <s v="Озиқ-овқат билан боғлиқ харажатларини қоплаш (Озиқ-овқат)"/>
    <n v="412000"/>
    <s v="06.05.2026"/>
    <s v="Oddiy"/>
    <s v="07.05.2026"/>
    <m/>
    <n v="412000"/>
    <m/>
    <d v="2026-05-07T16:57:11"/>
    <n v="0"/>
    <n v="412000"/>
    <n v="46149.706377314818"/>
    <m/>
    <n v="183711"/>
  </r>
  <r>
    <s v="12847464"/>
    <s v="06.05.2026"/>
    <s v="2026-12489118"/>
    <m/>
    <m/>
    <s v="JUMAYEVA MOXIGUL DAVRONOVNA"/>
    <s v="41410782330012"/>
    <s v="14.10.1978"/>
    <s v="+998949267702"/>
    <s v="Навоий"/>
    <x v="1"/>
    <s v="Ўртақўрғон МФЙ"/>
    <s v="USMONOVA SHOIRA EGAMBERDIYEVNA"/>
    <s v="40202864050058"/>
    <x v="8"/>
    <n v="0"/>
    <n v="0"/>
    <s v="Жараён"/>
    <s v="Жарроҳлик"/>
    <s v="Жарроҳлик амалиёти харажатларини қоплаш"/>
    <n v="4120000000"/>
    <s v="06.05.2026"/>
    <s v="Oddiy"/>
    <m/>
    <m/>
    <m/>
    <m/>
    <m/>
    <n v="0"/>
    <m/>
    <m/>
    <m/>
    <m/>
  </r>
  <r>
    <s v="12706125"/>
    <s v="27.04.2026"/>
    <s v="2026-12312693"/>
    <m/>
    <m/>
    <s v="ATOYEVA MARGUBA HASANOVNA"/>
    <s v="42005782330019"/>
    <s v="20.05.1978"/>
    <s v="+998880851597"/>
    <s v="Навоий"/>
    <x v="1"/>
    <s v="Ўртақўрғон МФЙ"/>
    <s v="USMONOVA SHOIRA EGAMBERDIYEVNA"/>
    <s v="40202864050058"/>
    <x v="6"/>
    <n v="0"/>
    <n v="0"/>
    <s v="Рад"/>
    <s v="Таъмир"/>
    <s v="Уй-жойини таъмирлаш харажатларини қоплаш"/>
    <n v="0"/>
    <s v="28.04.2026"/>
    <s v="Oddiy"/>
    <m/>
    <m/>
    <m/>
    <m/>
    <m/>
    <n v="0"/>
    <m/>
    <m/>
    <m/>
    <m/>
  </r>
  <r>
    <s v="12703451"/>
    <s v="27.04.2026"/>
    <s v="2026-12309204"/>
    <m/>
    <m/>
    <s v="ATOYEVA MARGUBA HASANOVNA"/>
    <s v="42005782330019"/>
    <s v="20.05.1978"/>
    <s v="+998337383298"/>
    <s v="Навоий"/>
    <x v="1"/>
    <s v="Ўртақўрғон МФЙ"/>
    <s v="USMONOVA SHOIRA EGAMBERDIYEVNA"/>
    <s v="40202864050058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29.04.2026"/>
    <m/>
    <n v="412000"/>
    <m/>
    <d v="2026-04-29T08:42:55"/>
    <n v="0"/>
    <n v="412000"/>
    <n v="46141.363136574073"/>
    <m/>
    <n v="169575"/>
  </r>
  <r>
    <s v="12682838"/>
    <s v="24.04.2026"/>
    <s v="2026-12282653"/>
    <m/>
    <m/>
    <s v="ASHRAFOVA BARCHINOY SUVON QIZI"/>
    <s v="42611915780011"/>
    <s v="26.11.1991"/>
    <s v="+998945252611"/>
    <s v="Навоий"/>
    <x v="1"/>
    <s v="Ўртақўрғон МФЙ"/>
    <s v="USMONOVA SHOIRA EGAMBERDIYEVNA"/>
    <s v="40202864050058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4.04.2026"/>
    <s v="Oddiy"/>
    <s v="27.04.2026"/>
    <m/>
    <n v="2060000"/>
    <m/>
    <d v="2026-04-27T08:52:20"/>
    <n v="0"/>
    <n v="2060000"/>
    <n v="46139.369675925926"/>
    <m/>
    <n v="166923"/>
  </r>
  <r>
    <s v="12605878"/>
    <s v="17.04.2026"/>
    <s v="2026-12186075"/>
    <m/>
    <m/>
    <s v="ASHRAFOVA BARCHINOY SUVON QIZI"/>
    <s v="42611915780011"/>
    <s v="26.11.1991"/>
    <s v="+998945252611"/>
    <s v="Навоий"/>
    <x v="1"/>
    <s v="Ўртақўрғон МФЙ"/>
    <s v="USMONOVA SHOIRA EGAMBERDIYEVNA"/>
    <s v="40202864050058"/>
    <x v="2"/>
    <n v="0"/>
    <n v="1"/>
    <s v="Тўланди"/>
    <s v="Озиқ"/>
    <s v="Озиқ-овқат билан боғлиқ харажатларини қоплаш (Озиқ-овқат)"/>
    <n v="412000"/>
    <s v="17.04.2026"/>
    <s v="Oddiy"/>
    <s v="18.04.2026"/>
    <m/>
    <n v="412000"/>
    <m/>
    <d v="2026-04-18T17:14:50"/>
    <n v="0"/>
    <n v="412000"/>
    <n v="46130.718634259261"/>
    <m/>
    <n v="158621"/>
  </r>
  <r>
    <s v="12537944"/>
    <s v="13.04.2026"/>
    <s v="2026-12103854"/>
    <m/>
    <m/>
    <s v="HOSILOVA MOXIGUL AKBAROVNA"/>
    <s v="41803882330026"/>
    <s v="18.03.1988"/>
    <s v="+998912529446"/>
    <s v="Навоий"/>
    <x v="1"/>
    <s v="Ўртақўрғон МФЙ"/>
    <s v="USMONOVA SHOIRA EGAMBERDIYEVNA"/>
    <s v="40202864050058"/>
    <x v="2"/>
    <n v="0"/>
    <n v="1"/>
    <s v="Тўланди"/>
    <s v="Таъмир"/>
    <s v="Уй-жойини таъмирлаш харажатларини қоплаш"/>
    <n v="20600000"/>
    <s v="14.04.2026"/>
    <s v="Oddiy"/>
    <s v="20.05.2026"/>
    <s v="????? ????????"/>
    <n v="17900000"/>
    <s v="Ha"/>
    <d v="2026-05-20T10:54:59"/>
    <n v="0"/>
    <n v="17900000"/>
    <n v="46162.45484953704"/>
    <m/>
    <n v="198684"/>
  </r>
  <r>
    <s v="11866626"/>
    <s v="12.03.2026"/>
    <s v="2026-11307283"/>
    <m/>
    <m/>
    <s v="O‘ROQOVA GULDORA JURAKULOVNA"/>
    <s v="40103802330037"/>
    <s v="01.03.1980"/>
    <s v="+998947628085"/>
    <s v="Навоий"/>
    <x v="1"/>
    <s v="Ўртақўрғон МФЙ"/>
    <s v="USMONOVA SHOIRA EGAMBERDIYEVNA"/>
    <s v="40202864050058"/>
    <x v="0"/>
    <n v="0"/>
    <n v="0"/>
    <s v="Рад"/>
    <s v="Коммунал"/>
    <s v="Коммунал харажатларни қоплаш"/>
    <n v="0"/>
    <s v="12.03.2026"/>
    <s v="Oddiy"/>
    <m/>
    <m/>
    <m/>
    <m/>
    <m/>
    <n v="0"/>
    <m/>
    <m/>
    <m/>
    <m/>
  </r>
  <r>
    <s v="11864121"/>
    <s v="12.03.2026"/>
    <s v="2026-11304427"/>
    <m/>
    <m/>
    <s v="INOYATOVA NARGIZA AXTAM QIZI"/>
    <s v="40207962330033"/>
    <s v="02.07.1996"/>
    <s v="+998992436563"/>
    <s v="Навоий"/>
    <x v="1"/>
    <s v="Ўртақўрғон МФЙ"/>
    <s v="USMONOVA SHOIRA EGAMBERDIYEVNA"/>
    <s v="40202864050058"/>
    <x v="0"/>
    <n v="0"/>
    <n v="0"/>
    <s v="Рад"/>
    <s v="Коммунал"/>
    <s v="Коммунал харажатларни қоплаш"/>
    <n v="0"/>
    <s v="12.03.2026"/>
    <s v="Oddiy"/>
    <m/>
    <m/>
    <m/>
    <m/>
    <m/>
    <n v="0"/>
    <m/>
    <m/>
    <m/>
    <m/>
  </r>
  <r>
    <s v="11855804"/>
    <s v="12.03.2026"/>
    <s v="2026-11294941"/>
    <m/>
    <m/>
    <s v="INOYATOVA NARGIZA AXTAM QIZI"/>
    <s v="40207962330033"/>
    <s v="02.07.1996"/>
    <s v="+998992436563"/>
    <s v="Навоий"/>
    <x v="1"/>
    <s v="Ўртақўрғон МФЙ"/>
    <s v="USMONOVA SHOIRA EGAMBERDIYEVNA"/>
    <s v="40202864050058"/>
    <x v="0"/>
    <n v="0"/>
    <n v="0"/>
    <s v="Рад"/>
    <s v="Коммунал"/>
    <s v="Коммунал харажатларни қоплаш"/>
    <n v="0"/>
    <s v="12.03.2026"/>
    <s v="Oddiy"/>
    <m/>
    <m/>
    <m/>
    <m/>
    <m/>
    <n v="0"/>
    <m/>
    <m/>
    <m/>
    <m/>
  </r>
  <r>
    <s v="11855361"/>
    <s v="12.03.2026"/>
    <s v="2026-11294449"/>
    <m/>
    <m/>
    <s v="XAYRULLOYEVA NARGIZA AMONOVNA"/>
    <s v="42107782330016"/>
    <s v="21.07.1978"/>
    <s v="+998330360024"/>
    <s v="Навоий"/>
    <x v="1"/>
    <s v="Ўртақўрғон МФЙ"/>
    <s v="USMONOVA SHOIRA EGAMBERDIYEVNA"/>
    <s v="40202864050058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06.04.2026"/>
    <m/>
    <n v="412000"/>
    <m/>
    <d v="2026-04-06T17:53:07"/>
    <n v="0"/>
    <n v="412000"/>
    <n v="46118.745219907411"/>
    <m/>
    <n v="127871"/>
  </r>
  <r>
    <s v="11659468"/>
    <s v="05.03.2026"/>
    <s v="2026-11056716"/>
    <m/>
    <m/>
    <s v="SAPAROVA RA’NO SAFOYEVNA"/>
    <s v="42001602330065"/>
    <s v="20.01.1960"/>
    <s v="+998996562060"/>
    <s v="Навоий"/>
    <x v="1"/>
    <s v="Ўртақўрғон МФЙ"/>
    <s v="USMONOVA SHOIRA EGAMBERDIYEVNA"/>
    <s v="40202864050058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58819"/>
    <s v="05.03.2026"/>
    <s v="2026-11055989"/>
    <m/>
    <m/>
    <s v="BOLTAYEVA OZODA QUVONDIQ QIZI"/>
    <s v="61704015780030"/>
    <s v="17.04.2001"/>
    <s v="+998900853503"/>
    <s v="Навоий"/>
    <x v="1"/>
    <s v="Ўртақўрғон МФЙ"/>
    <s v="USMONOVA SHOIRA EGAMBERDIYEVNA"/>
    <s v="40202864050058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09:05:54"/>
    <n v="0"/>
    <n v="412000"/>
    <n v="46093.37909722222"/>
    <m/>
    <n v="119108"/>
  </r>
  <r>
    <s v="11642499"/>
    <s v="04.03.2026"/>
    <s v="2026-11036293"/>
    <m/>
    <m/>
    <s v="OBIDOVA IRODA RAVSHANOVNA"/>
    <s v="42901862330114"/>
    <s v="29.01.1986"/>
    <s v="+998991500168"/>
    <s v="Навоий"/>
    <x v="1"/>
    <s v="Ўртақўрғон МФЙ"/>
    <s v="USMONOVA SHOIRA EGAMBERDIYEVNA"/>
    <s v="40202864050058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11.03.2026"/>
    <m/>
    <n v="412000"/>
    <m/>
    <d v="2026-03-11T15:00:26"/>
    <n v="0"/>
    <n v="412000"/>
    <n v="46092.625300925924"/>
    <m/>
    <n v="79446"/>
  </r>
  <r>
    <s v="11641250"/>
    <s v="04.03.2026"/>
    <s v="2026-11034846"/>
    <m/>
    <m/>
    <s v="TO‘QSANOVA IQBOL NORBOYEVNA"/>
    <s v="42611875780012"/>
    <s v="26.11.1987"/>
    <s v="+998910881987"/>
    <s v="Навоий"/>
    <x v="1"/>
    <s v="Ўртақўрғон МФЙ"/>
    <s v="USMONOVA SHOIRA EGAMBERDIYEVNA"/>
    <s v="40202864050058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38:51"/>
    <n v="0"/>
    <n v="412000"/>
    <n v="46086.693645833337"/>
    <m/>
    <n v="79437"/>
  </r>
  <r>
    <s v="11640493"/>
    <s v="04.03.2026"/>
    <s v="2026-11033976"/>
    <m/>
    <m/>
    <s v="TURAYEV MAXSUD MURODULLOYEVICH"/>
    <s v="31003902330033"/>
    <s v="10.03.1990"/>
    <s v="+998913364750"/>
    <s v="Навоий"/>
    <x v="1"/>
    <s v="Ўртақўрғон МФЙ"/>
    <s v="USMONOVA SHOIRA EGAMBERDIYEVNA"/>
    <s v="40202864050058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1.03.2026"/>
    <m/>
    <n v="412000"/>
    <m/>
    <d v="2026-03-11T14:58:40"/>
    <n v="0"/>
    <n v="412000"/>
    <n v="46092.624074074076"/>
    <m/>
    <n v="79430"/>
  </r>
  <r>
    <s v="11597543"/>
    <s v="04.03.2026"/>
    <s v="2026-10984114"/>
    <m/>
    <m/>
    <s v="JO‘RAYEV DIYORBEK TURSUN O‘G‘LI"/>
    <s v="51609045780014"/>
    <s v="16.09.2004"/>
    <s v="+998701042139"/>
    <s v="Навоий"/>
    <x v="1"/>
    <s v="Ўртақўрғон МФЙ"/>
    <s v="USMONOVA SHOIRA EGAMBERDIYEVNA"/>
    <s v="40202864050058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7.03.2026"/>
    <m/>
    <n v="412000"/>
    <m/>
    <d v="2026-03-07T09:37:36"/>
    <n v="0"/>
    <n v="412000"/>
    <n v="46088.40111111111"/>
    <m/>
    <n v="79393"/>
  </r>
  <r>
    <s v="11412447"/>
    <s v="24.02.2026"/>
    <s v="2026-10763377"/>
    <m/>
    <m/>
    <s v="HOSILOVA MOXIGUL AKBAROVNA"/>
    <s v="41803882330026"/>
    <s v="18.03.1988"/>
    <s v="+998912499700"/>
    <s v="Навоий"/>
    <x v="1"/>
    <s v="Ўртақўрғон МФЙ"/>
    <s v="USMONOVA SHOIRA EGAMBERDIYEVNA"/>
    <s v="40202864050058"/>
    <x v="6"/>
    <n v="0"/>
    <n v="0"/>
    <s v="Рад"/>
    <s v="Таъмир"/>
    <s v="Уй-жойини таъмирлаш харажатларини қоплаш"/>
    <n v="0"/>
    <s v="07.03.2026"/>
    <s v="Oddiy"/>
    <m/>
    <m/>
    <m/>
    <m/>
    <m/>
    <n v="0"/>
    <m/>
    <m/>
    <m/>
    <m/>
  </r>
  <r>
    <s v="11411035"/>
    <s v="24.02.2026"/>
    <s v="2026-10761704"/>
    <m/>
    <m/>
    <s v="ATOYEVA MARGUBA HASANOVNA"/>
    <s v="42005782330019"/>
    <s v="20.05.1978"/>
    <s v="+998880851597"/>
    <s v="Навоий"/>
    <x v="1"/>
    <s v="Ўртақўрғон МФЙ"/>
    <s v="USMONOVA SHOIRA EGAMBERDIYEVNA"/>
    <s v="40202864050058"/>
    <x v="2"/>
    <n v="0"/>
    <n v="1"/>
    <s v="Тўланди"/>
    <s v="Коммунал"/>
    <s v="Коммунал харажатларни қоплаш"/>
    <n v="412000"/>
    <s v="12.03.2026"/>
    <s v="Oddiy"/>
    <s v="12.03.2026"/>
    <m/>
    <n v="412000"/>
    <m/>
    <d v="2026-03-12T10:29:25"/>
    <n v="0"/>
    <n v="412000"/>
    <n v="46093.437094907407"/>
    <m/>
    <n v="126419"/>
  </r>
  <r>
    <s v="10991378"/>
    <s v="30.01.2026"/>
    <s v="2026-10256776"/>
    <m/>
    <m/>
    <s v="CHINKULOV UCHKUN ROZIKOVICH"/>
    <s v="32204862330025"/>
    <s v="22.04.1986"/>
    <s v="+998912529446"/>
    <s v="Навоий"/>
    <x v="1"/>
    <s v="Ўртақўрғон МФЙ"/>
    <s v="USMONOVA SHOIRA EGAMBERDIYEVNA"/>
    <s v="40202864050058"/>
    <x v="6"/>
    <n v="0"/>
    <n v="0"/>
    <s v="Рад"/>
    <s v="Таъмир"/>
    <s v="Уй-жойини таъмирлаш харажатларини қоплаш"/>
    <n v="0"/>
    <s v="05.02.2026"/>
    <s v="Oddiy"/>
    <m/>
    <m/>
    <m/>
    <m/>
    <m/>
    <n v="0"/>
    <m/>
    <m/>
    <m/>
    <m/>
  </r>
  <r>
    <s v="10898616"/>
    <s v="22.01.2026"/>
    <s v="2026-10143478"/>
    <m/>
    <m/>
    <s v="HOSILOVA MOXIGUL AKBAROVNA"/>
    <s v="41803882330026"/>
    <s v="18.03.1988"/>
    <s v="+998955283029"/>
    <s v="Навоий"/>
    <x v="1"/>
    <s v="Ўртақўрғон МФЙ"/>
    <s v="USMONOVA SHOIRA EGAMBERDIYEVNA"/>
    <s v="40202864050058"/>
    <x v="0"/>
    <n v="0"/>
    <n v="0"/>
    <s v="Рад"/>
    <s v="Таъмир"/>
    <s v="Уй-жойини таъмирлаш харажатларини қоплаш"/>
    <n v="0"/>
    <s v="22.01.2026"/>
    <s v="Oddiy"/>
    <m/>
    <m/>
    <m/>
    <m/>
    <m/>
    <n v="0"/>
    <m/>
    <m/>
    <m/>
    <m/>
  </r>
  <r>
    <s v="13168450"/>
    <s v="03.06.2026"/>
    <s v="2026-12915176"/>
    <m/>
    <m/>
    <s v="MAXTAGANOVA FERUZA DUYSEBEKOVNA"/>
    <s v="41310852360043"/>
    <s v="13.10.1985"/>
    <s v="+998937277085"/>
    <s v="Навоий"/>
    <x v="2"/>
    <s v="Нуробод"/>
    <s v="ABDURAIMOVA GULLOLA XALILOVNA"/>
    <s v="40402844000013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8.06.2026"/>
    <m/>
    <n v="412000"/>
    <m/>
    <d v="2026-06-08T16:54:47"/>
    <n v="0"/>
    <n v="412000"/>
    <n v="46181.704710648148"/>
    <m/>
    <n v="276936"/>
  </r>
  <r>
    <s v="13167449"/>
    <s v="03.06.2026"/>
    <s v="2026-12913803"/>
    <m/>
    <m/>
    <s v="SOBIROVA NAFISA TOSHMURODOVNA"/>
    <s v="41103842360022"/>
    <s v="11.03.1984"/>
    <s v="+998940698485"/>
    <s v="Навоий"/>
    <x v="2"/>
    <s v="Нуробод"/>
    <s v="ABDURAIMOVA GULLOLA XALILOVNA"/>
    <s v="40402844000013"/>
    <x v="5"/>
    <n v="0"/>
    <n v="0"/>
    <s v="Қарор"/>
    <s v="Озиқ"/>
    <s v="Озиқ-овқат билан боғлиқ харажатларини қоплаш (Озиқ-овқат)"/>
    <n v="412000"/>
    <s v="03.06.2026"/>
    <s v="Oddiy"/>
    <s v="08.06.2026"/>
    <s v="????? ????????"/>
    <n v="412000"/>
    <s v="Ha"/>
    <d v="2026-06-08T16:54:28"/>
    <n v="0"/>
    <n v="412000"/>
    <n v="46181.70449074074"/>
    <m/>
    <n v="276941"/>
  </r>
  <r>
    <s v="13023517"/>
    <s v="21.05.2026"/>
    <s v="2026-12721687"/>
    <m/>
    <m/>
    <s v="ZAYNIDDINOVA ZAMIRA BAHRONOVNA"/>
    <s v="43007952360010"/>
    <s v="30.07.1995"/>
    <s v="+998332052120"/>
    <s v="Навоий"/>
    <x v="2"/>
    <s v="Нуробод"/>
    <s v="ABDURAIMOVA GULLOLA XALILOVNA"/>
    <s v="40402844000013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6.05.2026"/>
    <m/>
    <n v="412000"/>
    <m/>
    <d v="2026-05-26T11:39:28"/>
    <n v="0"/>
    <n v="412000"/>
    <n v="46168.48574074074"/>
    <m/>
    <n v="204716"/>
  </r>
  <r>
    <s v="13014642"/>
    <s v="20.05.2026"/>
    <s v="2026-12709804"/>
    <m/>
    <m/>
    <s v="JUMAYEVA MAFTUNA SAFARTASHEVNA"/>
    <s v="40806902360028"/>
    <s v="08.06.1990"/>
    <s v="+998951508690"/>
    <s v="Навоий"/>
    <x v="2"/>
    <s v="Нуробод"/>
    <s v="ABDURAIMOVA GULLOLA XALILOVNA"/>
    <s v="40402844000013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6.05.2026"/>
    <m/>
    <n v="412000"/>
    <m/>
    <d v="2026-05-26T11:39:56"/>
    <n v="0"/>
    <n v="412000"/>
    <n v="46168.486064814817"/>
    <m/>
    <n v="202072"/>
  </r>
  <r>
    <s v="12973509"/>
    <s v="18.05.2026"/>
    <s v="2026-12655795"/>
    <m/>
    <m/>
    <s v="SHARIPOVA MASHXURA XUDOYKULOVNA"/>
    <s v="42108832360016"/>
    <s v="21.08.1983"/>
    <s v="+998501232545"/>
    <s v="Навоий"/>
    <x v="2"/>
    <s v="Нуробод"/>
    <s v="ABDURAIMOVA GULLOLA XALILOVNA"/>
    <s v="40402844000013"/>
    <x v="2"/>
    <n v="0"/>
    <n v="1"/>
    <s v="Тўланди"/>
    <s v="Озиқ"/>
    <s v="Озиқ-овқат билан боғлиқ харажатларини қоплаш (Озиқ-овқат)"/>
    <n v="412000"/>
    <s v="18.05.2026"/>
    <s v="Oddiy"/>
    <s v="26.05.2026"/>
    <m/>
    <n v="412000"/>
    <m/>
    <d v="2026-05-26T11:40:43"/>
    <n v="0"/>
    <n v="412000"/>
    <n v="46168.486608796295"/>
    <m/>
    <n v="198597"/>
  </r>
  <r>
    <s v="12933489"/>
    <s v="14.05.2026"/>
    <s v="2026-12603920"/>
    <m/>
    <m/>
    <s v="XIDIROVA NURINISO SHERMATOVNA"/>
    <s v="40208582360013"/>
    <s v="02.08.1958"/>
    <s v="+998997303188"/>
    <s v="Навоий"/>
    <x v="2"/>
    <s v="Нуробод"/>
    <s v="ABDURAIMOVA GULLOLA XALILOVNA"/>
    <s v="40402844000013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26.05.2026"/>
    <m/>
    <n v="412000"/>
    <m/>
    <d v="2026-05-26T11:40:18"/>
    <n v="0"/>
    <n v="412000"/>
    <n v="46168.486319444448"/>
    <m/>
    <n v="198607"/>
  </r>
  <r>
    <s v="12509631"/>
    <s v="09.04.2026"/>
    <s v="2026-12070243"/>
    <m/>
    <m/>
    <s v="OTABOYEV NURBEK ESANBOYEVICH"/>
    <s v="32602832360023"/>
    <s v="26.02.1983"/>
    <s v="+998887678010"/>
    <s v="Навоий"/>
    <x v="2"/>
    <s v="Нуробод"/>
    <s v="ABDURAIMOVA GULLOLA XALILOVNA"/>
    <s v="40402844000013"/>
    <x v="5"/>
    <n v="0"/>
    <n v="0"/>
    <s v="Қарор"/>
    <s v="Даволаниш"/>
    <s v="Жарроҳлик амалиётисиз даволаниш харажатларини қоплаш"/>
    <n v="20600000"/>
    <s v="09.04.2026"/>
    <s v="Oddiy"/>
    <s v="29.04.2026"/>
    <s v="????? ????????"/>
    <n v="9974400"/>
    <s v="Ha"/>
    <d v="2026-04-29T10:59:28"/>
    <n v="0"/>
    <n v="9974400"/>
    <n v="46141.457962962966"/>
    <m/>
    <n v="172207"/>
  </r>
  <r>
    <s v="12219847"/>
    <s v="26.03.2026"/>
    <s v="2026-11724180"/>
    <m/>
    <m/>
    <s v="O‘SAROVA KAROMAT USMONQULOVNA"/>
    <s v="42309754080011"/>
    <s v="23.09.1975"/>
    <s v="+998505009508"/>
    <s v="Навоий"/>
    <x v="2"/>
    <s v="Нуробод"/>
    <s v="ABDURAIMOVA GULLOLA XALILOVNA"/>
    <s v="40402844000013"/>
    <x v="2"/>
    <n v="0"/>
    <n v="1"/>
    <s v="Тўланди"/>
    <s v="Озиқ"/>
    <s v="Озиқ-овқат билан боғлиқ харажатларини қоплаш (Озиқ-овқат)"/>
    <n v="412000"/>
    <s v="26.03.2026"/>
    <s v="Oddiy"/>
    <s v="29.04.2026"/>
    <m/>
    <n v="412000"/>
    <m/>
    <d v="2026-04-29T09:27:33"/>
    <n v="0"/>
    <n v="412000"/>
    <n v="46141.394131944442"/>
    <m/>
    <n v="144942"/>
  </r>
  <r>
    <s v="11691896"/>
    <s v="05.03.2026"/>
    <s v="2026-11094198"/>
    <m/>
    <m/>
    <s v="ESHQUVATOVA ZARIFA AXMAD QIZI"/>
    <s v="40110904040098"/>
    <s v="01.10.1990"/>
    <s v="+998942789077"/>
    <s v="Навоий"/>
    <x v="2"/>
    <s v="Нуробод"/>
    <s v="ABDURAIMOVA GULLOLA XALILOVNA"/>
    <s v="40402844000013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9:36:00"/>
    <n v="0"/>
    <n v="412000"/>
    <n v="46087.4"/>
    <m/>
    <n v="84011"/>
  </r>
  <r>
    <s v="11688744"/>
    <s v="05.03.2026"/>
    <s v="2026-11090554"/>
    <m/>
    <m/>
    <s v="QOSIMOVA SHOHSANAM XAYRITDINOVNA"/>
    <s v="42010882360013"/>
    <s v="20.10.1988"/>
    <s v="+998946795653"/>
    <s v="Навоий"/>
    <x v="2"/>
    <s v="Нуробод"/>
    <s v="ABDURAIMOVA GULLOLA XALILOVNA"/>
    <s v="40402844000013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9:40:44"/>
    <n v="0"/>
    <n v="412000"/>
    <n v="46087.403287037036"/>
    <m/>
    <n v="80661"/>
  </r>
  <r>
    <s v="11686596"/>
    <s v="05.03.2026"/>
    <s v="2026-11088050"/>
    <m/>
    <m/>
    <s v="QOSIMOVA SHOHSANAM XAYRITDINOVNA"/>
    <s v="42010882360013"/>
    <s v="20.10.1988"/>
    <s v="+998946795653"/>
    <s v="Навоий"/>
    <x v="2"/>
    <s v="Нуробод"/>
    <s v="ABDURAIMOVA GULLOLA XALILOVNA"/>
    <s v="40402844000013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84158"/>
    <s v="05.03.2026"/>
    <s v="2026-11085264"/>
    <m/>
    <m/>
    <s v="BAFOYEVA NARGIZA ISTAMTOSHEVNA"/>
    <s v="41302872360060"/>
    <s v="13.02.1987"/>
    <s v="+998970688323"/>
    <s v="Навоий"/>
    <x v="2"/>
    <s v="Нуробод"/>
    <s v="ABDURAIMOVA GULLOLA XALILOVNA"/>
    <s v="40402844000013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0:06:05"/>
    <n v="0"/>
    <n v="412000"/>
    <n v="46087.420891203707"/>
    <m/>
    <n v="79404"/>
  </r>
  <r>
    <s v="11637056"/>
    <s v="04.03.2026"/>
    <s v="2026-11030027"/>
    <m/>
    <m/>
    <s v="MANSUROVA DILRABO ISTAMTOSHEVNA"/>
    <s v="40301772360049"/>
    <s v="03.01.1977"/>
    <s v="+998991647074"/>
    <s v="Навоий"/>
    <x v="2"/>
    <s v="Нуробод"/>
    <s v="ABDURAIMOVA GULLOLA XALILOVNA"/>
    <s v="40402844000013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1:04:36"/>
    <n v="0"/>
    <n v="412000"/>
    <n v="46086.878194444442"/>
    <m/>
    <n v="78065"/>
  </r>
  <r>
    <s v="11632914"/>
    <s v="04.03.2026"/>
    <s v="2026-11025178"/>
    <m/>
    <m/>
    <s v="FAYZIYEVA DILRABO RAXMONOVNA"/>
    <s v="42212822360019"/>
    <s v="22.12.1982"/>
    <s v="+998938560529"/>
    <s v="Навоий"/>
    <x v="2"/>
    <s v="Нуробод"/>
    <s v="ABDURAIMOVA GULLOLA XALILOVNA"/>
    <s v="4040284400001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1:04:11"/>
    <n v="0"/>
    <n v="412000"/>
    <n v="46086.877905092595"/>
    <m/>
    <n v="78088"/>
  </r>
  <r>
    <s v="11626071"/>
    <s v="04.03.2026"/>
    <s v="2026-11017144"/>
    <m/>
    <m/>
    <s v="OTABOYEVA OZODA MEHRIQULOVNA"/>
    <s v="40501875800013"/>
    <s v="05.01.1987"/>
    <s v="+998934428705"/>
    <s v="Навоий"/>
    <x v="2"/>
    <s v="Нуробод"/>
    <s v="ABDURAIMOVA GULLOLA XALILOVNA"/>
    <s v="40402844000013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9:28:50"/>
    <n v="0"/>
    <n v="412000"/>
    <n v="46087.39502314815"/>
    <m/>
    <n v="79636"/>
  </r>
  <r>
    <s v="11625291"/>
    <s v="04.03.2026"/>
    <s v="2026-11016235"/>
    <m/>
    <m/>
    <s v="BAFOYEVA NARGIZA ISTAMTOSHEVNA"/>
    <s v="41302872360060"/>
    <s v="13.02.1987"/>
    <s v="+998970688323"/>
    <s v="Навоий"/>
    <x v="2"/>
    <s v="Нуробод"/>
    <s v="ABDURAIMOVA GULLOLA XALILOVNA"/>
    <s v="40402844000013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472233"/>
    <s v="26.02.2026"/>
    <s v="2026-10835538"/>
    <m/>
    <m/>
    <s v="XOTAMOV IKROM RAXMATOVICH"/>
    <s v="31308715800022"/>
    <s v="13.08.1971"/>
    <s v="+998991161969"/>
    <s v="Навоий"/>
    <x v="2"/>
    <s v="Нуробод"/>
    <s v="ABDURAIMOVA GULLOLA XALILOVNA"/>
    <s v="40402844000013"/>
    <x v="0"/>
    <n v="0"/>
    <n v="0"/>
    <s v="Рад"/>
    <s v="Коммунал"/>
    <s v="Коммунал харажатларни қоплаш"/>
    <n v="0"/>
    <s v="26.02.2026"/>
    <s v="Oddiy"/>
    <m/>
    <m/>
    <m/>
    <m/>
    <m/>
    <n v="0"/>
    <m/>
    <m/>
    <m/>
    <m/>
  </r>
  <r>
    <s v="11034548"/>
    <s v="03.02.2026"/>
    <s v="2026-10307955"/>
    <m/>
    <m/>
    <s v="XOTAMOV IKROM RAXMATOVICH"/>
    <s v="31308715800022"/>
    <s v="13.08.1971"/>
    <s v="+998991161969"/>
    <s v="Навоий"/>
    <x v="2"/>
    <s v="Нуробод"/>
    <s v="ABDURAIMOVA GULLOLA XALILOVNA"/>
    <s v="40402844000013"/>
    <x v="6"/>
    <n v="0"/>
    <n v="0"/>
    <s v="Рад"/>
    <s v="Даволаниш"/>
    <s v="Жарроҳлик амалиётисиз даволаниш харажатларини қоплаш"/>
    <n v="0"/>
    <s v="10.02.2026"/>
    <s v="Oddiy"/>
    <m/>
    <m/>
    <m/>
    <m/>
    <m/>
    <n v="0"/>
    <m/>
    <m/>
    <m/>
    <m/>
  </r>
  <r>
    <s v="13445276"/>
    <s v="19.06.2026"/>
    <s v="2026-13286820"/>
    <m/>
    <m/>
    <s v="OCHILOVA YULDUZXON G‘AYRAT QIZI"/>
    <s v="40606922380024"/>
    <s v="06.06.1992"/>
    <s v="+998931473794"/>
    <s v="Навоий"/>
    <x v="5"/>
    <s v="Ватан МФЙ"/>
    <s v="ERDONOVA GULNOZA AKBARALI QIZI"/>
    <s v="40305955830011"/>
    <x v="5"/>
    <n v="0"/>
    <n v="0"/>
    <s v="Қарор"/>
    <s v="Жарроҳлик"/>
    <s v="Жарроҳлик амалиёти харажатларини қоплаш"/>
    <n v="4120000000"/>
    <s v="22.06.2026"/>
    <s v="Oddiy"/>
    <s v="24.06.2026"/>
    <s v="????? ????????"/>
    <n v="34702955"/>
    <s v="Ha"/>
    <d v="2026-06-24T09:37:13"/>
    <n v="0"/>
    <n v="34702955"/>
    <n v="46197.40084490741"/>
    <m/>
    <n v="765521"/>
  </r>
  <r>
    <s v="13379480"/>
    <s v="16.06.2026"/>
    <s v="2026-13198575"/>
    <m/>
    <m/>
    <s v="CHORIYEVA GULNOZA TURSUNOVNA"/>
    <s v="42102742390022"/>
    <s v="21.02.1974"/>
    <s v="+998906460705"/>
    <s v="Навоий"/>
    <x v="5"/>
    <s v="Ватан МФЙ"/>
    <s v="ERDONOVA GULNOZA AKBARALI QIZI"/>
    <s v="40305955830011"/>
    <x v="2"/>
    <n v="0"/>
    <n v="1"/>
    <s v="Тўланди"/>
    <s v="Озиқ"/>
    <s v="Озиқ-овқат билан боғлиқ харажатларини қоплаш (Озиқ-овқат)"/>
    <n v="412000"/>
    <s v="16.06.2026"/>
    <s v="Oddiy"/>
    <s v="16.06.2026"/>
    <m/>
    <n v="412000"/>
    <m/>
    <d v="2026-06-16T10:31:20"/>
    <n v="0"/>
    <n v="412000"/>
    <n v="46189.438425925924"/>
    <m/>
    <n v="608231"/>
  </r>
  <r>
    <s v="13379412"/>
    <s v="16.06.2026"/>
    <s v="2026-13198493"/>
    <m/>
    <m/>
    <s v="CHORIYEVA GULNOZA TURSUNOVNA"/>
    <s v="42102742390022"/>
    <s v="21.02.1974"/>
    <s v="+998906460705"/>
    <s v="Навоий"/>
    <x v="5"/>
    <s v="Ватан МФЙ"/>
    <s v="ERDONOVA GULNOZA AKBARALI QIZI"/>
    <s v="40305955830011"/>
    <x v="0"/>
    <n v="0"/>
    <n v="0"/>
    <s v="Рад"/>
    <s v="Жарроҳлик"/>
    <s v="Жарроҳлик амалиёти харажатларини қоплаш"/>
    <n v="0"/>
    <s v="16.06.2026"/>
    <s v="Oddiy"/>
    <m/>
    <m/>
    <m/>
    <m/>
    <m/>
    <n v="0"/>
    <m/>
    <m/>
    <m/>
    <m/>
  </r>
  <r>
    <s v="13378958"/>
    <s v="16.06.2026"/>
    <s v="2026-13197906"/>
    <m/>
    <m/>
    <s v="JUMABOYEVA SARVINOZ MA’MURJONOVNA"/>
    <s v="43006952390018"/>
    <s v="30.06.1995"/>
    <s v="+998973797972"/>
    <s v="Навоий"/>
    <x v="5"/>
    <s v="Ватан МФЙ"/>
    <s v="ERDONOVA GULNOZA AKBARALI QIZI"/>
    <s v="40305955830011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6.06.2026"/>
    <s v="Oddiy"/>
    <s v="16.06.2026"/>
    <s v="????? ????????"/>
    <n v="2060000"/>
    <s v="Ha"/>
    <d v="2026-06-16T10:25:04"/>
    <n v="0"/>
    <n v="2060000"/>
    <n v="46189.434074074074"/>
    <m/>
    <n v="608246"/>
  </r>
  <r>
    <s v="13378834"/>
    <s v="16.06.2026"/>
    <s v="2026-13197749"/>
    <m/>
    <m/>
    <s v="JUMABOYEVA SARVINOZ MA’MURJONOVNA"/>
    <s v="43006952390018"/>
    <s v="30.06.1995"/>
    <s v="+998973797972"/>
    <s v="Навоий"/>
    <x v="5"/>
    <s v="Ватан МФЙ"/>
    <s v="ERDONOVA GULNOZA AKBARALI QIZI"/>
    <s v="40305955830011"/>
    <x v="5"/>
    <n v="0"/>
    <n v="0"/>
    <s v="Қарор"/>
    <s v="Озиқ"/>
    <s v="Озиқ-овқат билан боғлиқ харажатларини қоплаш (Озиқ-овқат)"/>
    <n v="412000"/>
    <s v="16.06.2026"/>
    <s v="Oddiy"/>
    <s v="16.06.2026"/>
    <s v="????? ????????"/>
    <n v="412000"/>
    <s v="Ha"/>
    <d v="2026-06-16T10:28:13"/>
    <n v="0"/>
    <n v="412000"/>
    <n v="46189.436261574076"/>
    <m/>
    <n v="608237"/>
  </r>
  <r>
    <s v="13327603"/>
    <s v="12.06.2026"/>
    <s v="2026-13128283"/>
    <m/>
    <m/>
    <s v="JUMABOYEVA SARVINOZ MA’MURJONOVNA"/>
    <s v="43006952390018"/>
    <s v="30.06.1995"/>
    <s v="+998973797972"/>
    <s v="Навоий"/>
    <x v="5"/>
    <s v="Ватан МФЙ"/>
    <s v="ERDONOVA GULNOZA AKBARALI QIZI"/>
    <s v="40305955830011"/>
    <x v="0"/>
    <n v="0"/>
    <n v="0"/>
    <s v="Рад"/>
    <s v="Озиқ"/>
    <s v="Озиқ-овқат билан боғлиқ харажатларини қоплаш (Озиқ-овқат)"/>
    <n v="0"/>
    <s v="12.06.2026"/>
    <s v="Oddiy"/>
    <m/>
    <m/>
    <m/>
    <m/>
    <m/>
    <n v="0"/>
    <m/>
    <m/>
    <m/>
    <m/>
  </r>
  <r>
    <s v="13316716"/>
    <s v="11.06.2026"/>
    <s v="2026-13113790"/>
    <m/>
    <m/>
    <s v="BOBOJONOVA DILAFRUZ VALIJON QIZI"/>
    <s v="43005986070028"/>
    <s v="30.05.1998"/>
    <s v="+998505709660"/>
    <s v="Навоий"/>
    <x v="5"/>
    <s v="Ватан МФЙ"/>
    <s v="ERDONOVA GULNOZA AKBARALI QIZI"/>
    <s v="40305955830011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2.06.2026"/>
    <m/>
    <n v="412000"/>
    <m/>
    <d v="2026-06-12T11:13:03"/>
    <n v="0"/>
    <n v="412000"/>
    <n v="46185.467395833337"/>
    <m/>
    <n v="416685"/>
  </r>
  <r>
    <s v="13301285"/>
    <s v="11.06.2026"/>
    <s v="2026-13093773"/>
    <m/>
    <m/>
    <s v="XALIKULOVA MADINA SAYITKULOVNA"/>
    <s v="40408882390040"/>
    <s v="04.08.1988"/>
    <s v="+998994143131"/>
    <s v="Навоий"/>
    <x v="5"/>
    <s v="Ватан МФЙ"/>
    <s v="ERDONOVA GULNOZA AKBARALI QIZI"/>
    <s v="4030595583001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1.06.2026"/>
    <s v="Oddiy"/>
    <s v="11.06.2026"/>
    <m/>
    <n v="2060000"/>
    <m/>
    <d v="2026-06-11T11:15:46"/>
    <n v="0"/>
    <n v="2060000"/>
    <n v="46184.469282407408"/>
    <m/>
    <n v="370382"/>
  </r>
  <r>
    <s v="13300761"/>
    <s v="11.06.2026"/>
    <s v="2026-13093158"/>
    <m/>
    <m/>
    <s v="XALIKULOVA MADINA SAYITKULOVNA"/>
    <s v="40408882390040"/>
    <s v="04.08.1988"/>
    <s v="+998994143131"/>
    <s v="Навоий"/>
    <x v="5"/>
    <s v="Ватан МФЙ"/>
    <s v="ERDONOVA GULNOZA AKBARALI QIZI"/>
    <s v="40305955830011"/>
    <x v="2"/>
    <n v="0"/>
    <n v="1"/>
    <s v="Тўланди"/>
    <s v="Озиқ"/>
    <s v="Озиқ-овқат билан боғлиқ харажатларини қоплаш (Озиқ-овқат)"/>
    <n v="412000"/>
    <s v="11.06.2026"/>
    <s v="Oddiy"/>
    <s v="11.06.2026"/>
    <m/>
    <n v="412000"/>
    <m/>
    <d v="2026-06-11T11:06:28"/>
    <n v="0"/>
    <n v="412000"/>
    <n v="46184.462824074071"/>
    <m/>
    <n v="370335"/>
  </r>
  <r>
    <s v="13057736"/>
    <s v="22.05.2026"/>
    <s v="2026-12766403"/>
    <m/>
    <m/>
    <s v="KISELYOVA OKSANA VLADIMIROVNA"/>
    <s v="40404812390140"/>
    <s v="04.04.1981"/>
    <s v="+998931131600"/>
    <s v="Навоий"/>
    <x v="5"/>
    <s v="Ватан МФЙ"/>
    <s v="ERDONOVA GULNOZA AKBARALI QIZI"/>
    <s v="40305955830011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22.05.2026"/>
    <m/>
    <n v="412000"/>
    <m/>
    <d v="2026-05-22T18:47:41"/>
    <n v="0"/>
    <n v="412000"/>
    <n v="46164.783113425925"/>
    <m/>
    <n v="207313"/>
  </r>
  <r>
    <s v="12729567"/>
    <s v="29.04.2026"/>
    <s v="2026-12343146"/>
    <m/>
    <m/>
    <s v="JAMILOVA MAFTUNA TOSHTEMIR QIZI"/>
    <s v="43110942420051"/>
    <s v="31.10.1994"/>
    <s v="+998883659494"/>
    <s v="Навоий"/>
    <x v="5"/>
    <s v="Ватан МФЙ"/>
    <s v="ERDONOVA GULNOZA AKBARALI QIZI"/>
    <s v="40305955830011"/>
    <x v="2"/>
    <n v="0"/>
    <n v="2"/>
    <s v="Тўланди"/>
    <s v="Озиқ"/>
    <s v="Озиқ-овқат билан боғлиқ харажатларини қоплаш (Озиқ-овқат)"/>
    <n v="412000"/>
    <s v="29.04.2026"/>
    <s v="Oddiy"/>
    <s v="30.04.2026"/>
    <m/>
    <n v="412000"/>
    <m/>
    <d v="2026-04-30T10:07:41"/>
    <n v="0"/>
    <n v="412000"/>
    <n v="46142.422002314815"/>
    <m/>
    <n v="172658"/>
  </r>
  <r>
    <s v="12729358"/>
    <s v="29.04.2026"/>
    <s v="2026-12342887"/>
    <m/>
    <m/>
    <s v="ISMAILOVA ZARIFA ZUFAROVNA"/>
    <s v="40405942390068"/>
    <s v="04.05.1994"/>
    <s v="+998993365444"/>
    <s v="Навоий"/>
    <x v="5"/>
    <s v="Ватан МФЙ"/>
    <s v="ERDONOVA GULNOZA AKBARALI QIZI"/>
    <s v="40305955830011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7.2026"/>
    <s v="Oddiy"/>
    <s v="30.04.2026"/>
    <m/>
    <n v="2060000"/>
    <m/>
    <d v="2026-04-30T10:07:18"/>
    <n v="0"/>
    <n v="2060000"/>
    <n v="46142.421736111108"/>
    <m/>
    <n v="172662"/>
  </r>
  <r>
    <s v="12713383"/>
    <s v="27.04.2026"/>
    <s v="2026-12322118"/>
    <m/>
    <m/>
    <s v="ISMAILOVA ZARIFA ZUFAROVNA"/>
    <s v="40405942390068"/>
    <s v="04.05.1994"/>
    <s v="+998993365444"/>
    <s v="Навоий"/>
    <x v="5"/>
    <s v="Ватан МФЙ"/>
    <s v="ERDONOVA GULNOZA AKBARALI QIZI"/>
    <s v="40305955830011"/>
    <x v="1"/>
    <n v="0"/>
    <n v="0"/>
    <s v="Рад"/>
    <s v="Озиқ"/>
    <s v="Озиқ-овқат билан боғлиқ харажатларини қоплаш (Озиқ-овқат)"/>
    <n v="0"/>
    <s v="29.06.2026"/>
    <s v="Oddiy"/>
    <s v="28.04.2026"/>
    <m/>
    <n v="412000"/>
    <m/>
    <d v="2026-04-28T11:14:18"/>
    <n v="0"/>
    <n v="412000"/>
    <n v="46140.468263888892"/>
    <m/>
    <n v="170697"/>
  </r>
  <r>
    <s v="12713291"/>
    <s v="27.04.2026"/>
    <s v="2026-12322001"/>
    <m/>
    <m/>
    <s v="ISMAILOVA ZARIFA ZUFAROVNA"/>
    <s v="40405942390068"/>
    <s v="04.05.1994"/>
    <s v="+998993365444"/>
    <s v="Навоий"/>
    <x v="5"/>
    <s v="Ватан МФЙ"/>
    <s v="ERDONOVA GULNOZA AKBARALI QIZI"/>
    <s v="40305955830011"/>
    <x v="0"/>
    <n v="0"/>
    <n v="0"/>
    <s v="Рад"/>
    <s v="Озиқ"/>
    <s v="Озиқ-овқат билан боғлиқ харажатларини қоплаш (Озиқ-овқат)"/>
    <n v="0"/>
    <s v="27.04.2026"/>
    <s v="Oddiy"/>
    <m/>
    <m/>
    <m/>
    <m/>
    <m/>
    <n v="0"/>
    <m/>
    <m/>
    <m/>
    <m/>
  </r>
  <r>
    <s v="12712741"/>
    <s v="27.04.2026"/>
    <s v="2026-12321268"/>
    <m/>
    <m/>
    <s v="JAMILOVA MAFTUNA TOSHTEMIR QIZI"/>
    <s v="43110942420051"/>
    <s v="31.10.1994"/>
    <s v="+998883659494"/>
    <s v="Навоий"/>
    <x v="5"/>
    <s v="Ватан МФЙ"/>
    <s v="ERDONOVA GULNOZA AKBARALI QIZI"/>
    <s v="40305955830011"/>
    <x v="2"/>
    <n v="0"/>
    <n v="5"/>
    <s v="Тўланди"/>
    <s v="Кийим"/>
    <s v="Кийим-кечак ва бошқа энг зарур товарлар билан боғлиқ харажатларини қоплаш (Кийим-кечак)"/>
    <n v="2060000"/>
    <s v="27.04.2026"/>
    <s v="Oddiy"/>
    <s v="28.04.2026"/>
    <m/>
    <n v="2060000"/>
    <m/>
    <d v="2026-04-28T11:13:45"/>
    <n v="0"/>
    <n v="2060000"/>
    <n v="46140.467881944445"/>
    <m/>
    <n v="170705"/>
  </r>
  <r>
    <s v="12685533"/>
    <s v="24.04.2026"/>
    <s v="2026-12285961"/>
    <m/>
    <m/>
    <s v="KAYIMOVA MARJONA MUXIDINOVNA"/>
    <s v="40407942390064"/>
    <s v="04.07.1994"/>
    <s v="+998931204277"/>
    <s v="Навоий"/>
    <x v="5"/>
    <s v="Ватан МФЙ"/>
    <s v="ERDONOVA GULNOZA AKBARALI QIZI"/>
    <s v="40305955830011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29.06.2026"/>
    <s v="Oddiy"/>
    <s v="28.04.2026"/>
    <m/>
    <n v="2060000"/>
    <m/>
    <d v="2026-04-28T11:14:46"/>
    <n v="0"/>
    <n v="2060000"/>
    <n v="46140.468587962961"/>
    <m/>
    <n v="169556"/>
  </r>
  <r>
    <s v="12685514"/>
    <s v="24.04.2026"/>
    <s v="2026-12285933"/>
    <m/>
    <m/>
    <s v="KAYIMOVA MARJONA MUXIDINOVNA"/>
    <s v="40407942390064"/>
    <s v="04.07.1994"/>
    <s v="+998931204277"/>
    <s v="Навоий"/>
    <x v="5"/>
    <s v="Ватан МФЙ"/>
    <s v="ERDONOVA GULNOZA AKBARALI QIZI"/>
    <s v="40305955830011"/>
    <x v="1"/>
    <n v="0"/>
    <n v="0"/>
    <s v="Рад"/>
    <s v="Озиқ"/>
    <s v="Озиқ-овқат билан боғлиқ харажатларини қоплаш (Озиқ-овқат)"/>
    <n v="0"/>
    <s v="29.06.2026"/>
    <s v="Oddiy"/>
    <s v="28.04.2026"/>
    <m/>
    <n v="412000"/>
    <m/>
    <d v="2026-04-28T11:16:00"/>
    <n v="0"/>
    <n v="412000"/>
    <n v="46140.469444444447"/>
    <m/>
    <n v="169546"/>
  </r>
  <r>
    <s v="12678254"/>
    <s v="23.04.2026"/>
    <s v="2026-12276542"/>
    <m/>
    <m/>
    <s v="KENJAYEVA SHALOLA UMAROVNA"/>
    <s v="40501813960049"/>
    <s v="05.01.1981"/>
    <s v="+998885588874"/>
    <s v="Навоий"/>
    <x v="5"/>
    <s v="Ватан МФЙ"/>
    <s v="ERDONOVA GULNOZA AKBARALI QIZI"/>
    <s v="40305955830011"/>
    <x v="1"/>
    <n v="0"/>
    <n v="0"/>
    <s v="Рад"/>
    <s v="Озиқ"/>
    <s v="Озиқ-овқат билан боғлиқ харажатларини қоплаш (Озиқ-овқат)"/>
    <n v="0"/>
    <s v="24.06.2026"/>
    <s v="Oddiy"/>
    <s v="23.04.2026"/>
    <m/>
    <n v="412000"/>
    <m/>
    <d v="2026-04-23T16:52:33"/>
    <n v="0"/>
    <n v="412000"/>
    <n v="46135.703159722223"/>
    <m/>
    <n v="166043"/>
  </r>
  <r>
    <s v="12677805"/>
    <s v="23.04.2026"/>
    <s v="2026-12275950"/>
    <m/>
    <m/>
    <s v="KENJAYEVA SHALOLA UMAROVNA"/>
    <s v="40501813960049"/>
    <s v="05.01.1981"/>
    <s v="+998885588874"/>
    <s v="Навоий"/>
    <x v="5"/>
    <s v="Ватан МФЙ"/>
    <s v="ERDONOVA GULNOZA AKBARALI QIZI"/>
    <s v="40305955830011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24.06.2026"/>
    <s v="Oddiy"/>
    <s v="23.04.2026"/>
    <m/>
    <n v="2060000"/>
    <m/>
    <d v="2026-04-23T16:45:06"/>
    <n v="0"/>
    <n v="2060000"/>
    <n v="46135.69798611111"/>
    <m/>
    <n v="166048"/>
  </r>
  <r>
    <s v="12677782"/>
    <s v="23.04.2026"/>
    <s v="2026-12275922"/>
    <m/>
    <m/>
    <s v="KENJAYEVA SHALOLA UMAROVNA"/>
    <s v="40501813960049"/>
    <s v="05.01.1981"/>
    <s v="+998885588874"/>
    <s v="Навоий"/>
    <x v="5"/>
    <s v="Ватан МФЙ"/>
    <s v="ERDONOVA GULNOZA AKBARALI QIZI"/>
    <s v="40305955830011"/>
    <x v="0"/>
    <n v="0"/>
    <n v="0"/>
    <s v="Рад"/>
    <s v="Озиқ"/>
    <s v="Озиқ-овқат билан боғлиқ харажатларини қоплаш (Озиқ-овқат)"/>
    <n v="0"/>
    <s v="23.04.2026"/>
    <s v="Oddiy"/>
    <m/>
    <m/>
    <m/>
    <m/>
    <m/>
    <n v="0"/>
    <m/>
    <m/>
    <m/>
    <m/>
  </r>
  <r>
    <s v="12611026"/>
    <s v="17.04.2026"/>
    <s v="2026-12192099"/>
    <m/>
    <m/>
    <s v="RUZANOVA KURBANGUL NARZULLAYEVNA"/>
    <s v="41506622390037"/>
    <s v="15.06.1962"/>
    <s v="+998997595430"/>
    <s v="Навоий"/>
    <x v="5"/>
    <s v="Ватан МФЙ"/>
    <s v="ERDONOVA GULNOZA AKBARALI QIZI"/>
    <s v="40305955830011"/>
    <x v="6"/>
    <n v="0"/>
    <n v="0"/>
    <s v="Рад"/>
    <s v="Даволаниш"/>
    <s v="Жарроҳлик амалиётисиз даволаниш харажатларини қоплаш"/>
    <n v="0"/>
    <s v="17.04.2026"/>
    <s v="Oddiy"/>
    <m/>
    <m/>
    <m/>
    <m/>
    <m/>
    <n v="0"/>
    <m/>
    <m/>
    <m/>
    <m/>
  </r>
  <r>
    <s v="12396633"/>
    <s v="01.04.2026"/>
    <s v="2026-11933795"/>
    <m/>
    <m/>
    <s v="MAMADIYOROVA SITORA NORBOY QIZI"/>
    <s v="40909952350026"/>
    <s v="09.09.1995"/>
    <s v="+998997147871"/>
    <s v="Навоий"/>
    <x v="5"/>
    <s v="Ватан МФЙ"/>
    <s v="ERDONOVA GULNOZA AKBARALI QIZI"/>
    <s v="40305955830011"/>
    <x v="1"/>
    <n v="0"/>
    <n v="0"/>
    <s v="Рад"/>
    <s v="Озиқ"/>
    <s v="Озиқ-овқат билан боғлиқ харажатларини қоплаш (Озиқ-овқат)"/>
    <n v="0"/>
    <s v="04.06.2026"/>
    <s v="Oddiy"/>
    <s v="03.04.2026"/>
    <m/>
    <n v="412000"/>
    <m/>
    <d v="2026-04-03T16:23:57"/>
    <n v="0"/>
    <n v="412000"/>
    <n v="46115.683298611111"/>
    <m/>
    <n v="148460"/>
  </r>
  <r>
    <s v="12393169"/>
    <s v="01.04.2026"/>
    <s v="2026-11929727"/>
    <m/>
    <m/>
    <s v="RO`ZIYEVA MOHLAROYIM NORMUROD QIZI"/>
    <s v="41111995820049"/>
    <s v="11.11.1999"/>
    <s v="+998881839797"/>
    <s v="Навоий"/>
    <x v="5"/>
    <s v="Ватан МФЙ"/>
    <s v="ERDONOVA GULNOZA AKBARALI QIZI"/>
    <s v="4030595583001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1.04.2026"/>
    <s v="Oddiy"/>
    <s v="01.04.2026"/>
    <m/>
    <n v="2060000"/>
    <m/>
    <d v="2026-04-01T17:23:23"/>
    <n v="0"/>
    <n v="2060000"/>
    <n v="46113.72457175926"/>
    <m/>
    <n v="147041"/>
  </r>
  <r>
    <s v="12384130"/>
    <s v="01.04.2026"/>
    <s v="2026-11919464"/>
    <m/>
    <m/>
    <s v="OCHILOVA YULDUZXON G‘AYRAT QIZI"/>
    <s v="40606922380024"/>
    <s v="06.06.1992"/>
    <s v="+998931473794"/>
    <s v="Навоий"/>
    <x v="5"/>
    <s v="Ватан МФЙ"/>
    <s v="ERDONOVA GULNOZA AKBARALI QIZI"/>
    <s v="40305955830011"/>
    <x v="6"/>
    <n v="0"/>
    <n v="0"/>
    <s v="Рад"/>
    <s v="Жарроҳлик"/>
    <s v="Жарроҳлик амалиёти харажатларини қоплаш"/>
    <n v="0"/>
    <s v="03.04.2026"/>
    <s v="Oddiy"/>
    <m/>
    <m/>
    <m/>
    <m/>
    <m/>
    <n v="0"/>
    <m/>
    <m/>
    <m/>
    <m/>
  </r>
  <r>
    <s v="12382355"/>
    <s v="01.04.2026"/>
    <s v="2026-11917532"/>
    <m/>
    <m/>
    <s v="MURADOV RUSLAN NAMOZOVICH"/>
    <s v="31604872390018"/>
    <s v="16.04.1987"/>
    <s v="+998979421959"/>
    <s v="Навоий"/>
    <x v="5"/>
    <s v="Ватан МФЙ"/>
    <s v="ERDONOVA GULNOZA AKBARALI QIZI"/>
    <s v="40305955830011"/>
    <x v="6"/>
    <n v="0"/>
    <n v="0"/>
    <s v="Рад"/>
    <s v="Даволаниш"/>
    <s v="Жарроҳлик амалиётисиз даволаниш харажатларини қоплаш"/>
    <n v="0"/>
    <s v="01.04.2026"/>
    <s v="Oddiy"/>
    <m/>
    <m/>
    <m/>
    <m/>
    <m/>
    <n v="0"/>
    <m/>
    <m/>
    <m/>
    <m/>
  </r>
  <r>
    <s v="12370817"/>
    <s v="31.03.2026"/>
    <s v="2026-11903971"/>
    <m/>
    <m/>
    <s v="RAXMONOVA RA’NO TOLIBBOYEVNA"/>
    <s v="41405885820018"/>
    <s v="14.05.1988"/>
    <s v="+998942255040"/>
    <s v="Навоий"/>
    <x v="5"/>
    <s v="Ватан МФЙ"/>
    <s v="ERDONOVA GULNOZA AKBARALI QIZI"/>
    <s v="40305955830011"/>
    <x v="2"/>
    <n v="0"/>
    <n v="10"/>
    <s v="Тўланди"/>
    <s v="Кийим"/>
    <s v="Кийим-кечак ва бошқа энг зарур товарлар билан боғлиқ харажатларини қоплаш (Кийим-кечак)"/>
    <n v="2060000"/>
    <s v="31.03.2026"/>
    <s v="Oddiy"/>
    <s v="31.03.2026"/>
    <m/>
    <n v="2060000"/>
    <m/>
    <d v="2026-03-31T19:17:50"/>
    <n v="0"/>
    <n v="2060000"/>
    <n v="46112.804050925923"/>
    <m/>
    <n v="146309"/>
  </r>
  <r>
    <s v="12369534"/>
    <s v="31.03.2026"/>
    <s v="2026-11902427"/>
    <m/>
    <m/>
    <s v="RAXMONOVA RA’NO TOLIBBOYEVNA"/>
    <s v="41405885820018"/>
    <s v="14.05.1988"/>
    <s v="+998942255040"/>
    <s v="Навоий"/>
    <x v="5"/>
    <s v="Ватан МФЙ"/>
    <s v="ERDONOVA GULNOZA AKBARALI QIZI"/>
    <s v="40305955830011"/>
    <x v="2"/>
    <n v="0"/>
    <n v="2"/>
    <s v="Тўланди"/>
    <s v="Озиқ"/>
    <s v="Озиқ-овқат билан боғлиқ харажатларини қоплаш (Озиқ-овқат)"/>
    <n v="412000"/>
    <s v="31.03.2026"/>
    <s v="Oddiy"/>
    <s v="31.03.2026"/>
    <m/>
    <n v="412000"/>
    <m/>
    <d v="2026-03-31T18:52:26"/>
    <n v="0"/>
    <n v="412000"/>
    <n v="46112.786412037036"/>
    <m/>
    <n v="146275"/>
  </r>
  <r>
    <s v="12193507"/>
    <s v="25.03.2026"/>
    <s v="2026-11692621"/>
    <m/>
    <m/>
    <s v="MURADOV RUSLAN NAMOZOVICH"/>
    <s v="31604872390018"/>
    <s v="16.04.1987"/>
    <s v="+998942122984"/>
    <s v="Навоий"/>
    <x v="5"/>
    <s v="Ватан МФЙ"/>
    <s v="ERDONOVA GULNOZA AKBARALI QIZI"/>
    <s v="40305955830011"/>
    <x v="0"/>
    <n v="0"/>
    <n v="0"/>
    <s v="Рад"/>
    <s v="Даволаниш"/>
    <s v="Жарроҳлик амалиётисиз даволаниш харажатларини қоплаш"/>
    <n v="0"/>
    <s v="25.03.2026"/>
    <s v="Oddiy"/>
    <m/>
    <m/>
    <m/>
    <m/>
    <m/>
    <n v="0"/>
    <m/>
    <m/>
    <m/>
    <m/>
  </r>
  <r>
    <s v="12059665"/>
    <s v="18.03.2026"/>
    <s v="2026-11533969"/>
    <m/>
    <m/>
    <s v="JAMILOVA MAFTUNA TOSHTEMIR QIZI"/>
    <s v="43110942420051"/>
    <s v="31.10.1994"/>
    <s v="+998883659494"/>
    <s v="Навоий"/>
    <x v="5"/>
    <s v="Ватан МФЙ"/>
    <s v="ERDONOVA GULNOZA AKBARALI QIZI"/>
    <s v="40305955830011"/>
    <x v="0"/>
    <n v="0"/>
    <n v="0"/>
    <s v="Рад"/>
    <s v="Озиқ"/>
    <s v="Озиқ-овқат билан боғлиқ харажатларини қоплаш (Озиқ-овқат)"/>
    <n v="0"/>
    <s v="18.03.2026"/>
    <s v="Oddiy"/>
    <m/>
    <m/>
    <m/>
    <m/>
    <m/>
    <n v="0"/>
    <m/>
    <m/>
    <m/>
    <m/>
  </r>
  <r>
    <s v="12059073"/>
    <s v="18.03.2026"/>
    <s v="2026-11533304"/>
    <m/>
    <m/>
    <s v="BOYMURODOVA NAFISA MARDONOVNA"/>
    <s v="40102882350041"/>
    <s v="01.02.1988"/>
    <s v="+998931121741"/>
    <s v="Навоий"/>
    <x v="5"/>
    <s v="Ватан МФЙ"/>
    <s v="ERDONOVA GULNOZA AKBARALI QIZI"/>
    <s v="40305955830011"/>
    <x v="2"/>
    <n v="0"/>
    <n v="1"/>
    <s v="Тўланди"/>
    <s v="Озиқ"/>
    <s v="Озиқ-овқат билан боғлиқ харажатларини қоплаш (Озиқ-овқат)"/>
    <n v="412000"/>
    <s v="18.03.2026"/>
    <s v="Oddiy"/>
    <s v="26.03.2026"/>
    <m/>
    <n v="412000"/>
    <m/>
    <d v="2026-03-26T15:27:40"/>
    <n v="0"/>
    <n v="412000"/>
    <n v="46107.644212962965"/>
    <m/>
    <n v="139122"/>
  </r>
  <r>
    <s v="12058038"/>
    <s v="18.03.2026"/>
    <s v="2026-11532137"/>
    <m/>
    <m/>
    <s v="UROKOVA ELMIRA SHERPULOT QIZI"/>
    <s v="42701966060043"/>
    <s v="27.01.1996"/>
    <s v="+998952599396"/>
    <s v="Навоий"/>
    <x v="5"/>
    <s v="Ватан МФЙ"/>
    <s v="ERDONOVA GULNOZA AKBARALI QIZI"/>
    <s v="40305955830011"/>
    <x v="2"/>
    <n v="0"/>
    <n v="1"/>
    <s v="Тўланди"/>
    <s v="Озиқ"/>
    <s v="Озиқ-овқат билан боғлиқ харажатларини қоплаш (Озиқ-овқат)"/>
    <n v="412000"/>
    <s v="18.03.2026"/>
    <s v="Oddiy"/>
    <s v="26.03.2026"/>
    <m/>
    <n v="412000"/>
    <m/>
    <d v="2026-03-26T15:24:29"/>
    <n v="0"/>
    <n v="412000"/>
    <n v="46107.642002314817"/>
    <m/>
    <n v="139121"/>
  </r>
  <r>
    <s v="12018699"/>
    <s v="17.03.2026"/>
    <s v="2026-11487681"/>
    <m/>
    <m/>
    <s v="NURBOYEVA FERUZA ERGASHEVNA"/>
    <s v="42908732380031"/>
    <s v="29.08.1973"/>
    <s v="+998931761050"/>
    <s v="Навоий"/>
    <x v="5"/>
    <s v="Ватан МФЙ"/>
    <s v="ERDONOVA GULNOZA AKBARALI QIZI"/>
    <s v="40305955830011"/>
    <x v="6"/>
    <n v="0"/>
    <n v="0"/>
    <s v="Рад"/>
    <s v="Даволаниш"/>
    <s v="Жарроҳлик амалиётисиз даволаниш харажатларини қоплаш"/>
    <n v="0"/>
    <s v="17.03.2026"/>
    <s v="Oddiy"/>
    <m/>
    <m/>
    <m/>
    <m/>
    <m/>
    <n v="0"/>
    <m/>
    <m/>
    <m/>
    <m/>
  </r>
  <r>
    <s v="12004546"/>
    <s v="16.03.2026"/>
    <s v="2026-11471115"/>
    <m/>
    <m/>
    <s v="MANTIYEV ODIL RUZIKULOVICH"/>
    <s v="30108695760023"/>
    <s v="01.08.1969"/>
    <s v="+998934628089"/>
    <s v="Навоий"/>
    <x v="5"/>
    <s v="Ватан МФЙ"/>
    <s v="ERDONOVA GULNOZA AKBARALI QIZI"/>
    <s v="40305955830011"/>
    <x v="6"/>
    <n v="0"/>
    <n v="0"/>
    <s v="Рад"/>
    <s v="Даволаниш"/>
    <s v="Жарроҳлик амалиётисиз даволаниш харажатларини қоплаш"/>
    <n v="0"/>
    <s v="17.03.2026"/>
    <s v="Oddiy"/>
    <m/>
    <m/>
    <m/>
    <m/>
    <m/>
    <n v="0"/>
    <m/>
    <m/>
    <m/>
    <m/>
  </r>
  <r>
    <s v="11802822"/>
    <s v="11.03.2026"/>
    <s v="2026-11231270"/>
    <m/>
    <m/>
    <s v="BOYMURODOVA NAFISA MARDONOVNA"/>
    <s v="40102882350041"/>
    <s v="01.02.1988"/>
    <s v="+998931121741"/>
    <s v="Навоий"/>
    <x v="5"/>
    <s v="Ватан МФЙ"/>
    <s v="ERDONOVA GULNOZA AKBARALI QIZI"/>
    <s v="40305955830011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43479"/>
    <s v="04.03.2026"/>
    <s v="2026-11037447"/>
    <m/>
    <m/>
    <s v="KENJAYEVA SHALOLA UMAROVNA"/>
    <s v="40501813960049"/>
    <s v="05.01.1981"/>
    <s v="+998885588874"/>
    <s v="Навоий"/>
    <x v="5"/>
    <s v="Ватан МФЙ"/>
    <s v="ERDONOVA GULNOZA AKBARALI QIZI"/>
    <s v="40305955830011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43200"/>
    <s v="04.03.2026"/>
    <s v="2026-11037116"/>
    <m/>
    <m/>
    <s v="NAZAROVA DILSO‘Z TURG‘ON QIZI"/>
    <s v="41207942390041"/>
    <s v="12.07.1994"/>
    <s v="+998902428787"/>
    <s v="Навоий"/>
    <x v="5"/>
    <s v="Ватан МФЙ"/>
    <s v="ERDONOVA GULNOZA AKBARALI QIZI"/>
    <s v="40305955830011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42421"/>
    <s v="04.03.2026"/>
    <s v="2026-11036198"/>
    <m/>
    <m/>
    <s v="NORMUROTOVA NARGIZA NARZIMURODOVNA"/>
    <s v="40907822350011"/>
    <s v="09.07.1982"/>
    <s v="+998947590982"/>
    <s v="Навоий"/>
    <x v="5"/>
    <s v="Бурқут МФЙ"/>
    <s v="ERDONOVA GULNOZA AKBARALI QIZI"/>
    <s v="40305955830011"/>
    <x v="11"/>
    <n v="0"/>
    <n v="0"/>
    <s v="Жараён"/>
    <s v="Озиқ"/>
    <s v="Озиқ-овқат билан боғлиқ харажатларини қоплаш (Озиқ-овқат)"/>
    <m/>
    <m/>
    <s v="Oddiy"/>
    <m/>
    <m/>
    <m/>
    <m/>
    <m/>
    <n v="0"/>
    <m/>
    <m/>
    <m/>
    <m/>
  </r>
  <r>
    <s v="11636924"/>
    <s v="04.03.2026"/>
    <s v="2026-11029875"/>
    <m/>
    <m/>
    <s v="JAMILOVA MAFTUNA TOSHTEMIR QIZI"/>
    <s v="43110942420051"/>
    <s v="31.10.1994"/>
    <s v="+998883659494"/>
    <s v="Навоий"/>
    <x v="5"/>
    <s v="Ватан МФЙ"/>
    <s v="ERDONOVA GULNOZA AKBARALI QIZI"/>
    <s v="40305955830011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570287"/>
    <s v="03.03.2026"/>
    <s v="2026-10951439"/>
    <m/>
    <m/>
    <s v="RAXMONOVA RA’NO TOLIBBOYEVNA"/>
    <s v="41405885820018"/>
    <s v="14.05.1988"/>
    <s v="+998942255040"/>
    <s v="Навоий"/>
    <x v="5"/>
    <s v="Ватан МФЙ"/>
    <s v="ERDONOVA GULNOZA AKBARALI QIZI"/>
    <s v="40305955830011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569634"/>
    <s v="03.03.2026"/>
    <s v="2026-10950708"/>
    <m/>
    <m/>
    <s v="BOYMURODOVA NAFISA MARDONOVNA"/>
    <s v="40102882350041"/>
    <s v="01.02.1988"/>
    <s v="+998931121741"/>
    <s v="Навоий"/>
    <x v="5"/>
    <s v="Ватан МФЙ"/>
    <s v="ERDONOVA GULNOZA AKBARALI QIZI"/>
    <s v="40305955830011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437135"/>
    <s v="25.02.2026"/>
    <s v="2026-10793401"/>
    <m/>
    <m/>
    <s v="JAMILOVA MAFTUNA TOSHTEMIR QIZI"/>
    <s v="43110942420051"/>
    <s v="31.10.1994"/>
    <s v="+998883659494"/>
    <s v="Навоий"/>
    <x v="5"/>
    <s v="Ватан МФЙ"/>
    <s v="ERDONOVA GULNOZA AKBARALI QIZI"/>
    <s v="40305955830011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0812171"/>
    <s v="15.01.2026"/>
    <s v="2026-10039941"/>
    <m/>
    <m/>
    <s v="RO`ZIYEVA MOHLAROYIM NORMUROD QIZI"/>
    <s v="41111995820049"/>
    <s v="11.11.1999"/>
    <s v="+998881839797"/>
    <s v="Навоий"/>
    <x v="5"/>
    <s v="Ватан МФЙ"/>
    <s v="ERDONOVA GULNOZA AKBARALI QIZI"/>
    <s v="40305955830011"/>
    <x v="2"/>
    <n v="0"/>
    <n v="1"/>
    <s v="Тўланди"/>
    <s v="Озиқ"/>
    <s v="Озиқ-овқат билан боғлиқ харажатларини қоплаш (Озиқ-овқат)"/>
    <n v="412000"/>
    <s v="16.01.2026"/>
    <s v="Oddiy"/>
    <s v="30.01.2026"/>
    <m/>
    <n v="412000"/>
    <m/>
    <d v="2026-01-30T16:11:16"/>
    <n v="0"/>
    <n v="412000"/>
    <n v="46052.674490740741"/>
    <m/>
    <n v="58965"/>
  </r>
  <r>
    <s v="10811998"/>
    <s v="15.01.2026"/>
    <s v="2026-10039740"/>
    <m/>
    <m/>
    <s v="RO`ZIYEVA MOHLAROYIM NORMUROD QIZI"/>
    <s v="41111995820049"/>
    <s v="11.11.1999"/>
    <s v="+998881839797"/>
    <s v="Навоий"/>
    <x v="5"/>
    <s v="Ватан МФЙ"/>
    <s v="ERDONOVA GULNOZA AKBARALI QIZI"/>
    <s v="4030595583001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30.01.2026"/>
    <s v="Oddiy"/>
    <m/>
    <m/>
    <m/>
    <m/>
    <m/>
    <n v="0"/>
    <m/>
    <m/>
    <m/>
    <m/>
  </r>
  <r>
    <s v="10673731"/>
    <s v="07.01.2026"/>
    <s v="2026-09876175"/>
    <m/>
    <m/>
    <s v="MAMADIYOROVA SITORA NORBOY QIZI"/>
    <s v="40909952350026"/>
    <s v="09.09.1995"/>
    <s v="+998947990660"/>
    <s v="Навоий"/>
    <x v="5"/>
    <s v="Ватан МФЙ"/>
    <s v="ERDONOVA GULNOZA AKBARALI QIZI"/>
    <s v="4030595583001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7.01.2026"/>
    <s v="Oddiy"/>
    <s v="08.01.2026"/>
    <m/>
    <n v="2060000"/>
    <m/>
    <d v="2026-01-08T12:05:00"/>
    <n v="0"/>
    <n v="2060000"/>
    <n v="46030.503472222219"/>
    <m/>
    <n v="54023"/>
  </r>
  <r>
    <s v="10622686"/>
    <s v="05.01.2026"/>
    <s v="2026-09819049"/>
    <m/>
    <m/>
    <s v="MAMADIYOROVA SITORA NORBOY QIZI"/>
    <s v="40909952350026"/>
    <s v="09.09.1995"/>
    <s v="+998947990660"/>
    <s v="Навоий"/>
    <x v="5"/>
    <s v="Ватан МФЙ"/>
    <s v="ERDONOVA GULNOZA AKBARALI QIZI"/>
    <s v="40305955830011"/>
    <x v="2"/>
    <n v="0"/>
    <n v="6"/>
    <s v="Тўланди"/>
    <s v="Ижара"/>
    <s v="Ижтимоий ҳимоя муҳтож аҳоли қатламига ижара шартномаси бўйича ёрдам пули субсидя қилиб бериш аризаси"/>
    <n v="2472000"/>
    <s v="05.01.2026"/>
    <s v="Oddiy"/>
    <s v="07.01.2026"/>
    <m/>
    <n v="2472000"/>
    <m/>
    <d v="2026-01-07T15:19:51"/>
    <n v="0"/>
    <n v="2472000"/>
    <n v="46029.638784722221"/>
    <m/>
    <n v="52817"/>
  </r>
  <r>
    <s v="13442359"/>
    <s v="19.06.2026"/>
    <s v="2026-13282699"/>
    <m/>
    <m/>
    <s v="SHODIYEVA GULMIRA BAFOYEVNA"/>
    <s v="41608872360030"/>
    <s v="16.08.1987"/>
    <s v="+998997545841"/>
    <s v="Навоий"/>
    <x v="2"/>
    <s v="Мустақиллик МФЙ"/>
    <s v="NAZAROVA FARIDA AXTAMOVNA"/>
    <s v="40204892360066"/>
    <x v="5"/>
    <n v="0"/>
    <n v="0"/>
    <s v="Қарор"/>
    <s v="Озиқ"/>
    <s v="Озиқ-овқат билан боғлиқ харажатларини қоплаш (Озиқ-овқат)"/>
    <n v="412000"/>
    <s v="22.06.2026"/>
    <s v="Oddiy"/>
    <s v="29.06.2026"/>
    <s v="????? ????????"/>
    <n v="412000"/>
    <s v="Ha"/>
    <d v="2026-06-29T09:46:37"/>
    <n v="0"/>
    <n v="412000"/>
    <n v="46202.407372685186"/>
    <m/>
    <n v="752457"/>
  </r>
  <r>
    <s v="13169034"/>
    <s v="03.06.2026"/>
    <s v="2026-12915971"/>
    <m/>
    <m/>
    <s v="O‘ROQOVA NAFOSAT HAYITBOYEVNA"/>
    <s v="42708932360037"/>
    <s v="27.08.1993"/>
    <s v="+998990324528"/>
    <s v="Навоий"/>
    <x v="2"/>
    <s v="Мустақиллик МФЙ"/>
    <s v="NAZAROVA FARIDA AXTAMOVNA"/>
    <s v="4020489236006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6.2026"/>
    <s v="Oddiy"/>
    <m/>
    <m/>
    <m/>
    <m/>
    <m/>
    <n v="0"/>
    <m/>
    <m/>
    <m/>
    <m/>
  </r>
  <r>
    <s v="13169005"/>
    <s v="03.06.2026"/>
    <s v="2026-12915937"/>
    <m/>
    <m/>
    <s v="O‘ROQOVA NAFOSAT HAYITBOYEVNA"/>
    <s v="42708932360037"/>
    <s v="27.08.1993"/>
    <s v="+998990324528"/>
    <s v="Навоий"/>
    <x v="2"/>
    <s v="Мустақиллик МФЙ"/>
    <s v="NAZAROVA FARIDA AXTAMOVNA"/>
    <s v="40204892360066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4.06.2026"/>
    <m/>
    <n v="412000"/>
    <m/>
    <d v="2026-06-04T12:26:00"/>
    <n v="0"/>
    <n v="412000"/>
    <n v="46177.518055555556"/>
    <m/>
    <n v="276868"/>
  </r>
  <r>
    <s v="13168607"/>
    <s v="03.06.2026"/>
    <s v="2026-12915392"/>
    <m/>
    <m/>
    <s v="TURSUNOVA LOBAR IBRAGIMOVNA"/>
    <s v="40803805800051"/>
    <s v="08.03.1980"/>
    <s v="+998957297080"/>
    <s v="Навоий"/>
    <x v="2"/>
    <s v="Мустақиллик МФЙ"/>
    <s v="NAZAROVA FARIDA AXTAMOVNA"/>
    <s v="40204892360066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4.06.2026"/>
    <m/>
    <n v="412000"/>
    <m/>
    <d v="2026-06-04T10:22:35"/>
    <n v="0"/>
    <n v="412000"/>
    <n v="46177.432349537034"/>
    <m/>
    <n v="276875"/>
  </r>
  <r>
    <s v="13168249"/>
    <s v="03.06.2026"/>
    <s v="2026-12914924"/>
    <m/>
    <m/>
    <s v="JUMAYEVA MOXICHEXRA ABDUXAFIZOVNA"/>
    <s v="41401792420019"/>
    <s v="14.01.1979"/>
    <s v="+998955580043"/>
    <s v="Навоий"/>
    <x v="2"/>
    <s v="Мустақиллик МФЙ"/>
    <s v="NAZAROVA FARIDA AXTAMOVNA"/>
    <s v="4020489236006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3.06.2026"/>
    <s v="Oddiy"/>
    <s v="04.06.2026"/>
    <m/>
    <n v="2060000"/>
    <m/>
    <d v="2026-06-04T12:38:08"/>
    <n v="0"/>
    <n v="2060000"/>
    <n v="46177.52648148148"/>
    <m/>
    <n v="276955"/>
  </r>
  <r>
    <s v="13168210"/>
    <s v="03.06.2026"/>
    <s v="2026-12914878"/>
    <m/>
    <m/>
    <s v="JUMAYEVA MOXICHEXRA ABDUXAFIZOVNA"/>
    <s v="41401792420019"/>
    <s v="14.01.1979"/>
    <s v="+998955580043"/>
    <s v="Навоий"/>
    <x v="2"/>
    <s v="Мустақиллик МФЙ"/>
    <s v="NAZAROVA FARIDA AXTAMOVNA"/>
    <s v="40204892360066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4.06.2026"/>
    <m/>
    <n v="412000"/>
    <m/>
    <d v="2026-06-04T12:32:52"/>
    <n v="0"/>
    <n v="412000"/>
    <n v="46177.522824074076"/>
    <m/>
    <n v="276884"/>
  </r>
  <r>
    <s v="13165092"/>
    <s v="03.06.2026"/>
    <s v="2026-12910678"/>
    <m/>
    <m/>
    <s v="ASADOVA GO‘ZAL NE’MATOVNA"/>
    <s v="42706902360023"/>
    <s v="27.06.1990"/>
    <s v="+998972971797"/>
    <s v="Навоий"/>
    <x v="2"/>
    <s v="Мустақиллик МФЙ"/>
    <s v="NAZAROVA FARIDA AXTAMOVNA"/>
    <s v="40204892360066"/>
    <x v="0"/>
    <n v="0"/>
    <n v="0"/>
    <s v="Рад"/>
    <s v="Озиқ"/>
    <s v="Озиқ-овқат билан боғлиқ харажатларини қоплаш (Озиқ-овқат)"/>
    <n v="0"/>
    <s v="03.06.2026"/>
    <s v="Oddiy"/>
    <m/>
    <m/>
    <m/>
    <m/>
    <m/>
    <n v="0"/>
    <m/>
    <m/>
    <m/>
    <m/>
  </r>
  <r>
    <s v="12853058"/>
    <s v="07.05.2026"/>
    <s v="2026-12496966"/>
    <m/>
    <m/>
    <s v="JUMABOYEVA NAZOKAT SAYFIDDINOVNA"/>
    <s v="41501902360023"/>
    <s v="15.01.1990"/>
    <s v="+998973666780"/>
    <s v="Навоий"/>
    <x v="2"/>
    <s v="Мустақиллик МФЙ"/>
    <s v="NAZAROVA FARIDA AXTAMOVNA"/>
    <s v="40204892360066"/>
    <x v="5"/>
    <n v="0"/>
    <n v="0"/>
    <s v="Қарор"/>
    <s v="Озиқ"/>
    <s v="Озиқ-овқат билан боғлиқ харажатларини қоплаш (Озиқ-овқат)"/>
    <n v="412000"/>
    <s v="02.06.2026"/>
    <s v="Oddiy"/>
    <s v="03.06.2026"/>
    <s v="????? ????????"/>
    <n v="412000"/>
    <s v="Ha"/>
    <d v="2026-06-03T16:25:03"/>
    <n v="0"/>
    <n v="412000"/>
    <n v="46176.684062499997"/>
    <m/>
    <n v="252743"/>
  </r>
  <r>
    <s v="12666321"/>
    <s v="22.04.2026"/>
    <s v="2026-12261445"/>
    <m/>
    <m/>
    <s v="BOLTAYEV MURODILLO NASRULLOYEVICH"/>
    <s v="30811912360051"/>
    <s v="08.11.1991"/>
    <s v="+998994911526"/>
    <s v="Навоий"/>
    <x v="2"/>
    <s v="Мустақиллик МФЙ"/>
    <s v="NAZAROVA FARIDA AXTAMOVNA"/>
    <s v="40204892360066"/>
    <x v="5"/>
    <n v="0"/>
    <n v="0"/>
    <s v="Қарор"/>
    <s v="Таъмир"/>
    <s v="Уй-жойини таъмирлаш харажатларини қоплаш"/>
    <n v="20600000"/>
    <s v="20.05.2026"/>
    <s v="Oddiy"/>
    <s v="01.06.2026"/>
    <s v="????? ????????"/>
    <n v="11000000"/>
    <s v="Ha"/>
    <d v="2026-06-01T16:40:22"/>
    <n v="0"/>
    <n v="11000000"/>
    <n v="46174.694699074076"/>
    <m/>
    <n v="213623"/>
  </r>
  <r>
    <s v="12648728"/>
    <s v="21.04.2026"/>
    <s v="2026-12238987"/>
    <m/>
    <m/>
    <s v="RAYIMOVA DILFUZA BEKPULOTOVNA"/>
    <s v="41204792360044"/>
    <s v="12.04.1979"/>
    <s v="+998990072042"/>
    <s v="Навоий"/>
    <x v="2"/>
    <s v="Мустақиллик МФЙ"/>
    <s v="NAZAROVA FARIDA AXTAMOVNA"/>
    <s v="4020489236006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1.05.2026"/>
    <s v="Oddiy"/>
    <s v="01.06.2026"/>
    <m/>
    <n v="2060000"/>
    <m/>
    <d v="2026-06-01T16:42:54"/>
    <n v="0"/>
    <n v="2060000"/>
    <n v="46174.696458333332"/>
    <m/>
    <n v="211269"/>
  </r>
  <r>
    <s v="12459932"/>
    <s v="06.04.2026"/>
    <s v="2026-12010163"/>
    <m/>
    <m/>
    <s v="ZINIYEVA DILDORA MARDONOVNA"/>
    <s v="41307872360034"/>
    <s v="13.07.1987"/>
    <s v="+998771832025"/>
    <s v="Навоий"/>
    <x v="2"/>
    <s v="Мустақиллик МФЙ"/>
    <s v="NAZAROVA FARIDA AXTAMOVNA"/>
    <s v="40204892360066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21.05.2026"/>
    <s v="Oddiy"/>
    <s v="01.06.2026"/>
    <s v="????? ????????"/>
    <n v="2060000"/>
    <s v="Ha"/>
    <d v="2026-06-01T16:42:19"/>
    <n v="0"/>
    <n v="2060000"/>
    <n v="46174.696053240739"/>
    <m/>
    <n v="211271"/>
  </r>
  <r>
    <s v="11968207"/>
    <s v="16.03.2026"/>
    <s v="2026-11428761"/>
    <m/>
    <m/>
    <s v="KOBILOVA DILSHODA YUNUSOVNA"/>
    <s v="42708882360024"/>
    <s v="27.08.1988"/>
    <s v="+998973668818"/>
    <s v="Навоий"/>
    <x v="2"/>
    <s v="Мустақиллик МФЙ"/>
    <s v="NAZAROVA FARIDA AXTAMOVNA"/>
    <s v="4020489236006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2.04.2026"/>
    <s v="Oddiy"/>
    <s v="15.05.2026"/>
    <m/>
    <n v="2060000"/>
    <m/>
    <d v="2026-05-15T09:39:37"/>
    <n v="0"/>
    <n v="2060000"/>
    <n v="46157.402511574073"/>
    <m/>
    <n v="187421"/>
  </r>
  <r>
    <s v="11952983"/>
    <s v="14.03.2026"/>
    <s v="2026-11410024"/>
    <m/>
    <m/>
    <s v="UMIROVA NIGORA NORMURODOVNA"/>
    <s v="40701906100013"/>
    <s v="07.01.1990"/>
    <s v="+998970857565"/>
    <s v="Навоий"/>
    <x v="2"/>
    <s v="Мустақиллик МФЙ"/>
    <s v="NAZAROVA FARIDA AXTAMOVNA"/>
    <s v="40204892360066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3.06.2026"/>
    <m/>
    <n v="412000"/>
    <m/>
    <d v="2026-06-03T16:24:06"/>
    <n v="0"/>
    <n v="412000"/>
    <n v="46176.68340277778"/>
    <m/>
    <n v="252757"/>
  </r>
  <r>
    <s v="11908340"/>
    <s v="13.03.2026"/>
    <s v="2026-11357139"/>
    <m/>
    <m/>
    <s v="BOMIRZAYEV ELYOR RAVSHANOVICH"/>
    <s v="32411842360039"/>
    <s v="24.11.1984"/>
    <s v="+998973656373"/>
    <s v="Навоий"/>
    <x v="2"/>
    <s v="Мустақиллик МФЙ"/>
    <s v="NAZAROVA FARIDA AXTAMOVNA"/>
    <s v="40204892360066"/>
    <x v="5"/>
    <n v="0"/>
    <n v="0"/>
    <s v="Қарор"/>
    <s v="Озиқ"/>
    <s v="Озиқ-овқат билан боғлиқ харажатларини қоплаш (Озиқ-овқат)"/>
    <n v="412000"/>
    <s v="13.03.2026"/>
    <s v="Oddiy"/>
    <s v="17.06.2026"/>
    <s v="????? ????????"/>
    <n v="412000"/>
    <s v="Ha"/>
    <d v="2026-06-17T21:17:25"/>
    <n v="0"/>
    <n v="412000"/>
    <n v="46190.887094907404"/>
    <m/>
    <n v="142011"/>
  </r>
  <r>
    <s v="11732382"/>
    <s v="07.03.2026"/>
    <s v="2026-11140997"/>
    <m/>
    <m/>
    <s v="AMONOVA MAFTUNAXON FARMON QIZI"/>
    <s v="42108925800012"/>
    <s v="21.08.1992"/>
    <s v="+998993428592"/>
    <s v="Навоий"/>
    <x v="2"/>
    <s v="Мустақиллик МФЙ"/>
    <s v="NAZAROVA FARIDA AXTAMOVNA"/>
    <s v="40204892360066"/>
    <x v="2"/>
    <n v="0"/>
    <n v="1"/>
    <s v="Тўланди"/>
    <s v="Озиқ"/>
    <s v="Озиқ-овқат билан боғлиқ харажатларини қоплаш (Озиқ-овқат)"/>
    <n v="412000"/>
    <s v="08.03.2026"/>
    <s v="Oddiy"/>
    <s v="11.03.2026"/>
    <m/>
    <n v="412000"/>
    <m/>
    <d v="2026-03-11T18:16:33"/>
    <n v="0"/>
    <n v="412000"/>
    <n v="46092.761493055557"/>
    <m/>
    <n v="100718"/>
  </r>
  <r>
    <s v="11732196"/>
    <s v="07.03.2026"/>
    <s v="2026-11140776"/>
    <m/>
    <m/>
    <s v="SHERMATOVA SHAXNOZA KARAMATILLAYEVNA"/>
    <s v="40710833920180"/>
    <s v="07.10.1983"/>
    <s v="+998970851170"/>
    <s v="Навоий"/>
    <x v="2"/>
    <s v="Мустақиллик МФЙ"/>
    <s v="NAZAROVA FARIDA AXTAMOVNA"/>
    <s v="40204892360066"/>
    <x v="2"/>
    <n v="0"/>
    <n v="1"/>
    <s v="Тўланди"/>
    <s v="Озиқ"/>
    <s v="Озиқ-овқат билан боғлиқ харажатларини қоплаш (Озиқ-овқат)"/>
    <n v="412000"/>
    <s v="08.03.2026"/>
    <s v="Oddiy"/>
    <s v="11.03.2026"/>
    <m/>
    <n v="412000"/>
    <m/>
    <d v="2026-03-11T18:16:55"/>
    <n v="0"/>
    <n v="412000"/>
    <n v="46092.761747685188"/>
    <m/>
    <n v="100719"/>
  </r>
  <r>
    <s v="11671208"/>
    <s v="05.03.2026"/>
    <s v="2026-11070085"/>
    <m/>
    <m/>
    <s v="SHERMATOVA SHAXNOZA KARAMATILLAYEVNA"/>
    <s v="40710833920180"/>
    <s v="07.10.1983"/>
    <s v="+998970851170"/>
    <s v="Навоий"/>
    <x v="2"/>
    <s v="Мустақиллик МФЙ"/>
    <s v="NAZAROVA FARIDA AXTAMOVNA"/>
    <s v="40204892360066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69680"/>
    <s v="05.03.2026"/>
    <s v="2026-11068335"/>
    <m/>
    <m/>
    <s v="JUMABOYEVA NAZOKAT SAYFIDDINOVNA"/>
    <s v="41501902360023"/>
    <s v="15.01.1990"/>
    <s v="+998973666780"/>
    <s v="Навоий"/>
    <x v="2"/>
    <s v="Мустақиллик МФЙ"/>
    <s v="NAZAROVA FARIDA AXTAMOVNA"/>
    <s v="40204892360066"/>
    <x v="1"/>
    <n v="0"/>
    <n v="0"/>
    <s v="Рад"/>
    <s v="Озиқ"/>
    <s v="Озиқ-овқат билан боғлиқ харажатларини қоплаш (Озиқ-овқат)"/>
    <n v="0"/>
    <s v="07.05.2026"/>
    <s v="Oddiy"/>
    <s v="06.03.2026"/>
    <m/>
    <n v="412000"/>
    <m/>
    <d v="2026-03-06T12:33:24"/>
    <n v="0"/>
    <n v="412000"/>
    <n v="46087.523194444446"/>
    <m/>
    <n v="84046"/>
  </r>
  <r>
    <s v="11663194"/>
    <s v="05.03.2026"/>
    <s v="2026-11060929"/>
    <m/>
    <m/>
    <s v="XUSHNAZAROVA FARANGIZ NURILLOYEVNA"/>
    <s v="42010912360022"/>
    <s v="20.10.1991"/>
    <s v="+998952708591"/>
    <s v="Навоий"/>
    <x v="2"/>
    <s v="Мустақиллик МФЙ"/>
    <s v="NAZAROVA FARIDA AXTAMOVNA"/>
    <s v="4020489236006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32:17"/>
    <n v="0"/>
    <n v="412000"/>
    <n v="46087.522418981483"/>
    <m/>
    <n v="84063"/>
  </r>
  <r>
    <s v="11662139"/>
    <s v="05.03.2026"/>
    <s v="2026-11059741"/>
    <m/>
    <m/>
    <s v="GABDULLINA SUFIYA YAGFAROVNA"/>
    <s v="40309682360025"/>
    <s v="03.09.1968"/>
    <s v="+998940022953"/>
    <s v="Навоий"/>
    <x v="2"/>
    <s v="Мустақиллик МФЙ"/>
    <s v="NAZAROVA FARIDA AXTAMOVNA"/>
    <s v="40204892360066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1.03.2026"/>
    <m/>
    <n v="412000"/>
    <m/>
    <d v="2026-03-11T18:17:18"/>
    <n v="0"/>
    <n v="412000"/>
    <n v="46092.762013888889"/>
    <m/>
    <n v="102790"/>
  </r>
  <r>
    <s v="11657280"/>
    <s v="05.03.2026"/>
    <s v="2026-11054266"/>
    <m/>
    <m/>
    <s v="MUHAMMADOVA GULHAYO HAMROQUL QIZI"/>
    <s v="62805015800032"/>
    <s v="28.05.2001"/>
    <s v="+998957961909"/>
    <s v="Навоий"/>
    <x v="2"/>
    <s v="Мустақиллик МФЙ"/>
    <s v="NAZAROVA FARIDA AXTAMOVNA"/>
    <s v="4020489236006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1.03.2026"/>
    <m/>
    <n v="412000"/>
    <m/>
    <d v="2026-03-11T18:54:04"/>
    <n v="0"/>
    <n v="412000"/>
    <n v="46092.787546296298"/>
    <m/>
    <n v="84069"/>
  </r>
  <r>
    <s v="11655434"/>
    <s v="05.03.2026"/>
    <s v="2026-11052208"/>
    <m/>
    <m/>
    <s v="AMONOVA MAFTUNAXON FARMON QIZI"/>
    <s v="42108925800012"/>
    <s v="21.08.1992"/>
    <s v="+998993428592"/>
    <s v="Навоий"/>
    <x v="2"/>
    <s v="Мустақиллик МФЙ"/>
    <s v="NAZAROVA FARIDA AXTAMOVNA"/>
    <s v="40204892360066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54846"/>
    <s v="05.03.2026"/>
    <s v="2026-11051554"/>
    <m/>
    <m/>
    <s v="FAYZIYEVA DILNOZA MAMARAXIMOVNA"/>
    <s v="42708922360023"/>
    <s v="27.08.1992"/>
    <s v="+998333620028"/>
    <s v="Навоий"/>
    <x v="2"/>
    <s v="Мустақиллик МФЙ"/>
    <s v="NAZAROVA FARIDA AXTAMOVNA"/>
    <s v="40204892360066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11.03.2026"/>
    <m/>
    <n v="412000"/>
    <m/>
    <d v="2026-03-11T18:53:42"/>
    <n v="0"/>
    <n v="412000"/>
    <n v="46092.787291666667"/>
    <m/>
    <n v="84073"/>
  </r>
  <r>
    <s v="11654593"/>
    <s v="05.03.2026"/>
    <s v="2026-11051279"/>
    <m/>
    <m/>
    <s v="NARZULLOYEVA GULNOZ RAXMATILLOYEVNA"/>
    <s v="42403802360020"/>
    <s v="24.03.1980"/>
    <s v="+998502210227"/>
    <s v="Навоий"/>
    <x v="2"/>
    <s v="Мустақиллик МФЙ"/>
    <s v="NAZAROVA FARIDA AXTAMOVNA"/>
    <s v="4020489236006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22:15"/>
    <n v="0"/>
    <n v="412000"/>
    <n v="46087.515451388892"/>
    <m/>
    <n v="84076"/>
  </r>
  <r>
    <s v="11654460"/>
    <s v="05.03.2026"/>
    <s v="2026-11051118"/>
    <m/>
    <m/>
    <s v="SADULLOYEVA FARIDA SALOHIDDINOVNA"/>
    <s v="42805942360036"/>
    <s v="28.05.1994"/>
    <s v="+998934732894"/>
    <s v="Навоий"/>
    <x v="2"/>
    <s v="Мустақиллик МФЙ"/>
    <s v="NAZAROVA FARIDA AXTAMOVNA"/>
    <s v="4020489236006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18:17"/>
    <n v="0"/>
    <n v="412000"/>
    <n v="46087.512696759259"/>
    <m/>
    <n v="84081"/>
  </r>
  <r>
    <s v="11654252"/>
    <s v="05.03.2026"/>
    <s v="2026-11050888"/>
    <m/>
    <m/>
    <s v="PULOTOVA HULKAR FOZILOVNA"/>
    <s v="41010852360019"/>
    <s v="10.10.1985"/>
    <s v="+998997586933"/>
    <s v="Навоий"/>
    <x v="2"/>
    <s v="Мустақиллик МФЙ"/>
    <s v="NAZAROVA FARIDA AXTAMOVNA"/>
    <s v="40204892360066"/>
    <x v="1"/>
    <n v="0"/>
    <n v="0"/>
    <s v="Рад"/>
    <s v="Озиқ"/>
    <s v="Озиқ-овқат билан боғлиқ харажатларини қоплаш (Озиқ-овқат)"/>
    <n v="0"/>
    <s v="07.05.2026"/>
    <s v="Oddiy"/>
    <s v="06.03.2026"/>
    <m/>
    <n v="412000"/>
    <m/>
    <d v="2026-03-06T12:16:47"/>
    <n v="0"/>
    <n v="412000"/>
    <n v="46087.511655092596"/>
    <m/>
    <n v="84088"/>
  </r>
  <r>
    <s v="11653974"/>
    <s v="05.03.2026"/>
    <s v="2026-11050578"/>
    <m/>
    <m/>
    <s v="AMRIYEVA DILSHODA FAXRI QIZI"/>
    <s v="40909946150029"/>
    <s v="09.09.1994"/>
    <s v="+998994911526"/>
    <s v="Навоий"/>
    <x v="2"/>
    <s v="Мустақиллик МФЙ"/>
    <s v="NAZAROVA FARIDA AXTAMOVNA"/>
    <s v="4020489236006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12:14"/>
    <n v="0"/>
    <n v="412000"/>
    <n v="46087.50849537037"/>
    <m/>
    <n v="84093"/>
  </r>
  <r>
    <s v="11653739"/>
    <s v="05.03.2026"/>
    <s v="2026-11050307"/>
    <m/>
    <m/>
    <s v="TO‘YQULOVA DILDORA SHODMONOVNA"/>
    <s v="42609975800015"/>
    <s v="26.09.1997"/>
    <s v="+998770691164"/>
    <s v="Навоий"/>
    <x v="2"/>
    <s v="Мустақиллик МФЙ"/>
    <s v="NAZAROVA FARIDA AXTAMOVNA"/>
    <s v="40204892360066"/>
    <x v="6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323073"/>
    <s v="20.02.2026"/>
    <s v="2026-10648635"/>
    <m/>
    <m/>
    <s v="TUROBOVA GULNOZ SAFARBOYEVNA"/>
    <s v="41311922360015"/>
    <s v="13.11.1992"/>
    <s v="+998508788749"/>
    <s v="Навоий"/>
    <x v="2"/>
    <s v="Мустақиллик МФЙ"/>
    <s v="NAZAROVA FARIDA AXTAMOVNA"/>
    <s v="4020489236006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1.03.2026"/>
    <s v="Oddiy"/>
    <s v="12.03.2026"/>
    <m/>
    <n v="2060000"/>
    <m/>
    <d v="2026-03-12T10:44:23"/>
    <n v="0"/>
    <n v="2060000"/>
    <n v="46093.447488425925"/>
    <m/>
    <n v="121874"/>
  </r>
  <r>
    <s v="11259121"/>
    <s v="18.02.2026"/>
    <s v="2026-10573425"/>
    <m/>
    <m/>
    <s v="SHUKUROVA SHAHNOZA AKMALOVNA"/>
    <s v="42802975800030"/>
    <s v="28.02.1997"/>
    <s v="+998883220228"/>
    <s v="Навоий"/>
    <x v="2"/>
    <s v="Мустақиллик МФЙ"/>
    <s v="NAZAROVA FARIDA AXTAMOVNA"/>
    <s v="4020489236006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1.03.2026"/>
    <s v="Oddiy"/>
    <s v="12.03.2026"/>
    <m/>
    <n v="2060000"/>
    <m/>
    <d v="2026-03-12T10:44:06"/>
    <n v="0"/>
    <n v="2060000"/>
    <n v="46093.447291666664"/>
    <m/>
    <n v="121878"/>
  </r>
  <r>
    <s v="11181230"/>
    <s v="13.02.2026"/>
    <s v="2026-10482149"/>
    <m/>
    <m/>
    <s v="ASADOVA GO‘ZAL NE’MATOVNA"/>
    <s v="42706902360023"/>
    <s v="27.06.1990"/>
    <s v="+998972971797"/>
    <s v="Навоий"/>
    <x v="2"/>
    <s v="Мустақиллик МФЙ"/>
    <s v="NAZAROVA FARIDA AXTAMOVNA"/>
    <s v="40204892360066"/>
    <x v="1"/>
    <n v="0"/>
    <n v="0"/>
    <s v="Рад"/>
    <s v="Коммунал"/>
    <s v="Коммунал харажатларни қоплаш"/>
    <n v="0"/>
    <s v="11.03.2026"/>
    <s v="Oddiy"/>
    <m/>
    <m/>
    <m/>
    <m/>
    <m/>
    <n v="0"/>
    <m/>
    <m/>
    <m/>
    <m/>
  </r>
  <r>
    <s v="10893712"/>
    <s v="22.01.2026"/>
    <s v="2026-10137862"/>
    <m/>
    <m/>
    <s v="GULNAZAROVA KUMUSHOY MUSAYEVNA"/>
    <s v="41902985800028"/>
    <s v="19.02.1998"/>
    <s v="+998990433922"/>
    <s v="Навоий"/>
    <x v="2"/>
    <s v="Мустақиллик МФЙ"/>
    <s v="NAZAROVA FARIDA AXTAMOVNA"/>
    <s v="40204892360066"/>
    <x v="6"/>
    <n v="0"/>
    <n v="0"/>
    <s v="Рад"/>
    <s v="Коммунал"/>
    <s v="Коммунал харажатларни қоплаш"/>
    <n v="0"/>
    <s v="09.02.2026"/>
    <s v="Oddiy"/>
    <m/>
    <m/>
    <m/>
    <m/>
    <m/>
    <n v="0"/>
    <m/>
    <m/>
    <m/>
    <m/>
  </r>
  <r>
    <s v="10834639"/>
    <s v="17.01.2026"/>
    <s v="2026-10066580"/>
    <m/>
    <m/>
    <s v="DIXKANOVA MASTURA XXX"/>
    <s v="42504532360039"/>
    <s v="25.04.1953"/>
    <s v="+998773800107"/>
    <s v="Навоий"/>
    <x v="2"/>
    <s v="Мустақиллик МФЙ"/>
    <s v="NAZAROVA FARIDA AXTAMOVNA"/>
    <s v="40204892360066"/>
    <x v="6"/>
    <n v="0"/>
    <n v="0"/>
    <s v="Рад"/>
    <s v="Жарроҳлик"/>
    <s v="Жарроҳлик амалиёти харажатларини қоплаш"/>
    <n v="0"/>
    <s v="09.02.2026"/>
    <s v="Oddiy"/>
    <m/>
    <m/>
    <m/>
    <m/>
    <m/>
    <n v="0"/>
    <m/>
    <m/>
    <m/>
    <m/>
  </r>
  <r>
    <s v="13382282"/>
    <s v="16.06.2026"/>
    <s v="2026-13202315"/>
    <m/>
    <m/>
    <s v="MAXMUDOV AVAZ MAMADALIYEVICH"/>
    <s v="31003902340023"/>
    <s v="10.03.1990"/>
    <s v="+998991979490"/>
    <s v="Навоий"/>
    <x v="3"/>
    <s v="Малик МФЙ"/>
    <s v="RAZZOQOV UMURBEK RAXMATULLAYEVICH"/>
    <s v="30306852330012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17.06.2026"/>
    <s v="????? ????????"/>
    <n v="412000"/>
    <s v="Ha"/>
    <d v="2026-06-17T12:11:53"/>
    <n v="0"/>
    <n v="412000"/>
    <n v="46190.508252314816"/>
    <m/>
    <n v="660501"/>
  </r>
  <r>
    <s v="13322086"/>
    <s v="12.06.2026"/>
    <s v="2026-13120995"/>
    <m/>
    <m/>
    <s v="RAXMONOVA MAXBUBA TURSUNOVNA"/>
    <s v="40502912350078"/>
    <s v="05.02.1991"/>
    <s v="+998881837703"/>
    <s v="Навоий"/>
    <x v="3"/>
    <s v="Малик МФЙ"/>
    <s v="RAZZOQOV UMURBEK RAXMATULLAYEVICH"/>
    <s v="30306852330012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17.06.2026"/>
    <s v="????? ????????"/>
    <n v="412000"/>
    <s v="Ha"/>
    <d v="2026-06-17T12:10:07"/>
    <n v="0"/>
    <n v="412000"/>
    <n v="46190.507025462961"/>
    <m/>
    <n v="660505"/>
  </r>
  <r>
    <s v="13299950"/>
    <s v="11.06.2026"/>
    <s v="2026-13092195"/>
    <m/>
    <m/>
    <s v="MUXTOROVA MARINA QAXRAMON QIZI"/>
    <s v="61404025820019"/>
    <s v="14.04.2002"/>
    <s v="+998953334332"/>
    <s v="Навоий"/>
    <x v="3"/>
    <s v="Малик МФЙ"/>
    <s v="RAZZOQOV UMURBEK RAXMATULLAYEVICH"/>
    <s v="30306852330012"/>
    <x v="5"/>
    <n v="0"/>
    <n v="0"/>
    <s v="Қарор"/>
    <s v="Озиқ"/>
    <s v="Озиқ-овқат билан боғлиқ харажатларини қоплаш (Озиқ-овқат)"/>
    <n v="412000"/>
    <s v="11.06.2026"/>
    <s v="Oddiy"/>
    <s v="24.06.2026"/>
    <s v="????? ????????"/>
    <n v="412000"/>
    <s v="Ha"/>
    <d v="2026-06-24T11:28:22"/>
    <n v="0"/>
    <n v="412000"/>
    <n v="46197.478032407409"/>
    <m/>
    <n v="369571"/>
  </r>
  <r>
    <s v="13296477"/>
    <s v="11.06.2026"/>
    <s v="2026-13088074"/>
    <m/>
    <m/>
    <s v="TEMIROVA NODIRAXON XOSHIMOVNA"/>
    <s v="42302825820057"/>
    <s v="23.02.1982"/>
    <s v="+998933135009"/>
    <s v="Навоий"/>
    <x v="3"/>
    <s v="Малик МФЙ"/>
    <s v="RAZZOQOV UMURBEK RAXMATULLAYEVICH"/>
    <s v="3030685233001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1.06.2026"/>
    <s v="Oddiy"/>
    <s v="11.06.2026"/>
    <m/>
    <n v="2060000"/>
    <m/>
    <d v="2026-06-11T09:31:42"/>
    <n v="0"/>
    <n v="2060000"/>
    <n v="46184.397013888891"/>
    <m/>
    <n v="368064"/>
  </r>
  <r>
    <s v="13027723"/>
    <s v="21.05.2026"/>
    <s v="2026-12727036"/>
    <m/>
    <m/>
    <s v="BERDIXOLOVA ZARIFA JURAYEVNA"/>
    <s v="42905672420021"/>
    <s v="29.05.1967"/>
    <s v="+998944804771"/>
    <s v="Навоий"/>
    <x v="3"/>
    <s v="Малик МФЙ"/>
    <s v="RAZZOQOV UMURBEK RAXMATULLAYEVICH"/>
    <s v="30306852330012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12:38:08"/>
    <n v="0"/>
    <n v="412000"/>
    <n v="46163.52648148148"/>
    <m/>
    <n v="202769"/>
  </r>
  <r>
    <s v="13021597"/>
    <s v="21.05.2026"/>
    <s v="2026-12719267"/>
    <m/>
    <m/>
    <s v="GADAYEVA RA’NO SHAVQIDINOVNA"/>
    <s v="40706892380047"/>
    <s v="07.06.1989"/>
    <s v="+998889302989"/>
    <s v="Навоий"/>
    <x v="3"/>
    <s v="Малик МФЙ"/>
    <s v="RAZZOQOV UMURBEK RAXMATULLAYEVICH"/>
    <s v="30306852330012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11:12:52"/>
    <n v="0"/>
    <n v="412000"/>
    <n v="46163.467268518521"/>
    <m/>
    <n v="202357"/>
  </r>
  <r>
    <s v="12932052"/>
    <s v="14.05.2026"/>
    <s v="2026-12602029"/>
    <m/>
    <m/>
    <s v="BAXRONOVA MALIKA HAZRATOVNA"/>
    <s v="41102875820019"/>
    <s v="11.02.1987"/>
    <s v="+998930379187"/>
    <s v="Навоий"/>
    <x v="3"/>
    <s v="Малик МФЙ"/>
    <s v="RAZZOQOV UMURBEK RAXMATULLAYEVICH"/>
    <s v="3030685233001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4.05.2026"/>
    <s v="Oddiy"/>
    <s v="14.05.2026"/>
    <s v="????? ????????"/>
    <n v="2060000"/>
    <s v="Ha"/>
    <d v="2026-05-14T12:38:18"/>
    <n v="0"/>
    <n v="2060000"/>
    <n v="46156.526597222219"/>
    <m/>
    <n v="190845"/>
  </r>
  <r>
    <s v="12909963"/>
    <s v="13.05.2026"/>
    <s v="2026-12573798"/>
    <m/>
    <m/>
    <s v="ABDULLAYEVA ZILOLA FAXRIDDIN QIZI"/>
    <s v="41707942420055"/>
    <s v="17.07.1994"/>
    <s v="+998991319217"/>
    <s v="Навоий"/>
    <x v="3"/>
    <s v="Малик МФЙ"/>
    <s v="RAZZOQOV UMURBEK RAXMATULLAYEVICH"/>
    <s v="30306852330012"/>
    <x v="2"/>
    <n v="0"/>
    <n v="1"/>
    <s v="Тўланди"/>
    <s v="Озиқ"/>
    <s v="Озиқ-овқат билан боғлиқ харажатларини қоплаш (Озиқ-овқат)"/>
    <n v="412000"/>
    <s v="13.05.2026"/>
    <s v="Oddiy"/>
    <s v="13.05.2026"/>
    <m/>
    <n v="412000"/>
    <m/>
    <d v="2026-05-13T14:45:47"/>
    <n v="0"/>
    <n v="412000"/>
    <n v="46155.615127314813"/>
    <m/>
    <n v="188856"/>
  </r>
  <r>
    <s v="12838931"/>
    <s v="06.05.2026"/>
    <s v="2026-12478466"/>
    <m/>
    <m/>
    <s v="IRGASHEV G‘AYRAT MURODULLAYEVICH"/>
    <s v="32712765820010"/>
    <s v="27.12.1976"/>
    <s v="+998937061184"/>
    <s v="Навоий"/>
    <x v="3"/>
    <s v="Малик МФЙ"/>
    <s v="RAZZOQOV UMURBEK RAXMATULLAYEVICH"/>
    <s v="30306852330012"/>
    <x v="5"/>
    <n v="0"/>
    <n v="0"/>
    <s v="Қарор"/>
    <s v="Озиқ"/>
    <s v="Озиқ-овқат билан боғлиқ харажатларини қоплаш (Озиқ-овқат)"/>
    <n v="412000"/>
    <s v="06.05.2026"/>
    <s v="Oddiy"/>
    <s v="13.05.2026"/>
    <s v="????? ????????"/>
    <n v="412000"/>
    <s v="Ha"/>
    <d v="2026-05-13T14:46:03"/>
    <n v="0"/>
    <n v="412000"/>
    <n v="46155.615312499998"/>
    <m/>
    <n v="182166"/>
  </r>
  <r>
    <s v="12827592"/>
    <s v="05.05.2026"/>
    <s v="2026-12464755"/>
    <m/>
    <m/>
    <s v="TEMIROVA NODIRAXON XOSHIMOVNA"/>
    <s v="42302825820057"/>
    <s v="23.02.1982"/>
    <s v="+998933135009"/>
    <s v="Навоий"/>
    <x v="3"/>
    <s v="Малик МФЙ"/>
    <s v="RAZZOQOV UMURBEK RAXMATULLAYEVICH"/>
    <s v="30306852330012"/>
    <x v="12"/>
    <n v="0"/>
    <n v="0"/>
    <s v="Жараён"/>
    <s v="Таъмир"/>
    <s v="Уй-жойини таъмирлаш харажатларини қоплаш"/>
    <n v="20600000"/>
    <s v="20.05.2026"/>
    <s v="Oddiy"/>
    <m/>
    <m/>
    <m/>
    <m/>
    <m/>
    <n v="0"/>
    <m/>
    <m/>
    <m/>
    <m/>
  </r>
  <r>
    <s v="12813305"/>
    <s v="05.05.2026"/>
    <s v="2026-12448617"/>
    <m/>
    <m/>
    <s v="MUXAMMEDOVA IRODA AMINJONOVNA"/>
    <s v="41209852340101"/>
    <s v="12.09.1985"/>
    <s v="+998975068700"/>
    <s v="Навоий"/>
    <x v="3"/>
    <s v="Малик МФЙ"/>
    <s v="RAZZOQOV UMURBEK RAXMATULLAYEVICH"/>
    <s v="3030685233001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8.05.2026"/>
    <s v="Oddiy"/>
    <s v="13.05.2026"/>
    <s v="????? ????????"/>
    <n v="2060000"/>
    <s v="Ha"/>
    <d v="2026-05-13T14:42:13"/>
    <n v="0"/>
    <n v="2060000"/>
    <n v="46155.612650462965"/>
    <m/>
    <n v="186907"/>
  </r>
  <r>
    <s v="12735991"/>
    <s v="29.04.2026"/>
    <s v="2026-12351426"/>
    <m/>
    <m/>
    <s v="MUXAMMEDOVA IRODA AMINJONOVNA"/>
    <s v="41209852340101"/>
    <s v="12.09.1985"/>
    <s v="+998975068700"/>
    <s v="Навоий"/>
    <x v="3"/>
    <s v="Малик МФЙ"/>
    <s v="RAZZOQOV UMURBEK RAXMATULLAYEVICH"/>
    <s v="30306852330012"/>
    <x v="2"/>
    <n v="0"/>
    <n v="1"/>
    <s v="Тўланди"/>
    <s v="Озиқ"/>
    <s v="Озиқ-овқат билан боғлиқ харажатларини қоплаш (Озиқ-овқат)"/>
    <n v="412000"/>
    <s v="08.05.2026"/>
    <s v="Oddiy"/>
    <s v="13.05.2026"/>
    <m/>
    <n v="412000"/>
    <m/>
    <d v="2026-05-13T14:42:41"/>
    <n v="0"/>
    <n v="412000"/>
    <n v="46155.612974537034"/>
    <m/>
    <n v="186902"/>
  </r>
  <r>
    <s v="12705420"/>
    <s v="27.04.2026"/>
    <s v="2026-12311777"/>
    <m/>
    <m/>
    <s v="BOBOYEVA SHAHNOZA TOLIBOVNA"/>
    <s v="42505892340033"/>
    <s v="25.05.1989"/>
    <s v="+998933124289"/>
    <s v="Навоий"/>
    <x v="3"/>
    <s v="Малик МФЙ"/>
    <s v="RAZZOQOV UMURBEK RAXMATULLAYEVICH"/>
    <s v="30306852330012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7.2026"/>
    <s v="Oddiy"/>
    <s v="30.04.2026"/>
    <m/>
    <n v="2060000"/>
    <m/>
    <d v="2026-04-30T16:19:01"/>
    <n v="0"/>
    <n v="2060000"/>
    <n v="46142.679872685185"/>
    <m/>
    <n v="173051"/>
  </r>
  <r>
    <s v="12685118"/>
    <s v="24.04.2026"/>
    <s v="2026-12285448"/>
    <m/>
    <m/>
    <s v="SUVONOVA INOBAT CHORIYEVNA"/>
    <s v="41501862340082"/>
    <s v="15.01.1986"/>
    <s v="+998934863399"/>
    <s v="Навоий"/>
    <x v="3"/>
    <s v="Малик МФЙ"/>
    <s v="RAZZOQOV UMURBEK RAXMATULLAYEVICH"/>
    <s v="30306852330012"/>
    <x v="2"/>
    <n v="0"/>
    <n v="1"/>
    <s v="Тўланди"/>
    <s v="Озиқ"/>
    <s v="Озиқ-овқат билан боғлиқ харажатларини қоплаш (Озиқ-овқат)"/>
    <n v="412000"/>
    <s v="29.04.2026"/>
    <s v="Oddiy"/>
    <s v="30.04.2026"/>
    <m/>
    <n v="412000"/>
    <m/>
    <d v="2026-04-30T16:19:25"/>
    <n v="0"/>
    <n v="412000"/>
    <n v="46142.680150462962"/>
    <m/>
    <n v="173050"/>
  </r>
  <r>
    <s v="12680671"/>
    <s v="23.04.2026"/>
    <s v="2026-12279704"/>
    <m/>
    <m/>
    <s v="JURAYEVA SURAYYO IKROMOVNA"/>
    <s v="42207815790014"/>
    <s v="22.07.1981"/>
    <s v="+998772551821"/>
    <s v="Навоий"/>
    <x v="3"/>
    <s v="Малик МФЙ"/>
    <s v="RAZZOQOV UMURBEK RAXMATULLAYEVICH"/>
    <s v="3030685233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3.04.2026"/>
    <s v="Oddiy"/>
    <s v="23.04.2026"/>
    <m/>
    <n v="2060000"/>
    <m/>
    <d v="2026-04-23T17:59:09"/>
    <n v="0"/>
    <n v="2060000"/>
    <n v="46135.749409722222"/>
    <m/>
    <n v="166321"/>
  </r>
  <r>
    <s v="12680492"/>
    <s v="23.04.2026"/>
    <s v="2026-12279472"/>
    <m/>
    <m/>
    <s v="RAXMONOVA ELMIRA ATOYEVNA"/>
    <s v="40307862340016"/>
    <s v="03.07.1986"/>
    <s v="+998934618607"/>
    <s v="Навоий"/>
    <x v="3"/>
    <s v="Малик МФЙ"/>
    <s v="RAZZOQOV UMURBEK RAXMATULLAYEVICH"/>
    <s v="3030685233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3.04.2026"/>
    <s v="Oddiy"/>
    <s v="23.04.2026"/>
    <m/>
    <n v="2060000"/>
    <m/>
    <d v="2026-04-23T17:58:31"/>
    <n v="0"/>
    <n v="2060000"/>
    <n v="46135.748969907407"/>
    <m/>
    <n v="166322"/>
  </r>
  <r>
    <s v="12509711"/>
    <s v="09.04.2026"/>
    <s v="2026-12070339"/>
    <m/>
    <m/>
    <s v="RAXMONOVA ELMIRA ATOYEVNA"/>
    <s v="40307862340016"/>
    <s v="03.07.1986"/>
    <s v="+998934618607"/>
    <s v="Навоий"/>
    <x v="3"/>
    <s v="Малик МФЙ"/>
    <s v="RAZZOQOV UMURBEK RAXMATULLAYEVICH"/>
    <s v="3030685233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4.04.2026"/>
    <s v="Oddiy"/>
    <m/>
    <m/>
    <m/>
    <m/>
    <m/>
    <n v="0"/>
    <m/>
    <m/>
    <m/>
    <m/>
  </r>
  <r>
    <s v="12497464"/>
    <s v="08.04.2026"/>
    <s v="2026-12055716"/>
    <m/>
    <m/>
    <s v="TEMIROVA NODIRAXON XOSHIMOVNA"/>
    <s v="42302825820057"/>
    <s v="23.02.1982"/>
    <s v="+998933135009"/>
    <s v="Навоий"/>
    <x v="3"/>
    <s v="Малик МФЙ"/>
    <s v="RAZZOQOV UMURBEK RAXMATULLAYEVICH"/>
    <s v="30306852330012"/>
    <x v="2"/>
    <n v="0"/>
    <n v="1"/>
    <s v="Тўланди"/>
    <s v="Озиқ"/>
    <s v="Озиқ-овқат билан боғлиқ харажатларини қоплаш (Озиқ-овқат)"/>
    <n v="412000"/>
    <s v="23.04.2026"/>
    <s v="Oddiy"/>
    <s v="23.04.2026"/>
    <m/>
    <n v="412000"/>
    <m/>
    <d v="2026-04-23T17:59:34"/>
    <n v="0"/>
    <n v="412000"/>
    <n v="46135.749699074076"/>
    <m/>
    <n v="166319"/>
  </r>
  <r>
    <s v="12489178"/>
    <s v="08.04.2026"/>
    <s v="2026-12045795"/>
    <m/>
    <m/>
    <s v="RO‘ZIQULOVA SHAXNOZA SHERALIYEVNA"/>
    <s v="41010835820011"/>
    <s v="10.10.1983"/>
    <s v="+998940067583"/>
    <s v="Навоий"/>
    <x v="3"/>
    <s v="Малик МФЙ"/>
    <s v="RAZZOQOV UMURBEK RAXMATULLAYEVICH"/>
    <s v="3030685233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3.04.2026"/>
    <s v="Oddiy"/>
    <s v="23.04.2026"/>
    <m/>
    <n v="2060000"/>
    <m/>
    <d v="2026-04-23T18:22:10"/>
    <n v="0"/>
    <n v="2060000"/>
    <n v="46135.765393518515"/>
    <m/>
    <n v="166394"/>
  </r>
  <r>
    <s v="12474438"/>
    <s v="07.04.2026"/>
    <s v="2026-12028001"/>
    <m/>
    <m/>
    <s v="TEMIROVA NODIRAXON XOSHIMOVNA"/>
    <s v="42302825820057"/>
    <s v="23.02.1982"/>
    <s v="+998933135009"/>
    <s v="Навоий"/>
    <x v="3"/>
    <s v="Малик МФЙ"/>
    <s v="RAZZOQOV UMURBEK RAXMATULLAYEVICH"/>
    <s v="30306852330012"/>
    <x v="0"/>
    <n v="0"/>
    <n v="0"/>
    <s v="Рад"/>
    <s v="Озиқ"/>
    <s v="Озиқ-овқат билан боғлиқ харажатларини қоплаш (Озиқ-овқат)"/>
    <n v="0"/>
    <s v="07.04.2026"/>
    <s v="Oddiy"/>
    <m/>
    <m/>
    <m/>
    <m/>
    <m/>
    <n v="0"/>
    <m/>
    <m/>
    <m/>
    <m/>
  </r>
  <r>
    <s v="12464387"/>
    <s v="07.04.2026"/>
    <s v="2026-12015716"/>
    <m/>
    <m/>
    <s v="BAXRONOVA MALIKA HAZRATOVNA"/>
    <s v="41102875820019"/>
    <s v="11.02.1987"/>
    <s v="+998930379187"/>
    <s v="Навоий"/>
    <x v="3"/>
    <s v="Малик МФЙ"/>
    <s v="RAZZOQOV UMURBEK RAXMATULLAYEVICH"/>
    <s v="30306852330012"/>
    <x v="2"/>
    <n v="0"/>
    <n v="1"/>
    <s v="Тўланди"/>
    <s v="Озиқ"/>
    <s v="Озиқ-овқат билан боғлиқ харажатларини қоплаш (Озиқ-овқат)"/>
    <n v="412000"/>
    <s v="07.04.2026"/>
    <s v="Oddiy"/>
    <s v="09.04.2026"/>
    <m/>
    <n v="412000"/>
    <m/>
    <d v="2026-04-09T11:25:53"/>
    <n v="0"/>
    <n v="412000"/>
    <n v="46121.476307870369"/>
    <m/>
    <n v="151155"/>
  </r>
  <r>
    <s v="12462956"/>
    <s v="07.04.2026"/>
    <s v="2026-12014053"/>
    <m/>
    <m/>
    <s v="SULTONOV SHERALI AMONOVICH"/>
    <s v="31312852340048"/>
    <s v="13.12.1985"/>
    <s v="+998333127775"/>
    <s v="Навоий"/>
    <x v="3"/>
    <s v="Малик МФЙ"/>
    <s v="RAZZOQOV UMURBEK RAXMATULLAYEVICH"/>
    <s v="3030685233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7.04.2026"/>
    <s v="Oddiy"/>
    <s v="09.04.2026"/>
    <m/>
    <n v="2060000"/>
    <m/>
    <d v="2026-04-09T11:27:28"/>
    <n v="0"/>
    <n v="2060000"/>
    <n v="46121.477407407408"/>
    <m/>
    <n v="151157"/>
  </r>
  <r>
    <s v="11896625"/>
    <s v="12.03.2026"/>
    <s v="2026-11343013"/>
    <m/>
    <m/>
    <s v="OTABOYOVA RO‘ZIBIBI ELMUROTOVNA"/>
    <s v="40412682330014"/>
    <s v="04.12.1968"/>
    <s v="+998931770468"/>
    <s v="Навоий"/>
    <x v="3"/>
    <s v="Малик МФЙ"/>
    <s v="RAZZOQOV UMURBEK RAXMATULLAYEVICH"/>
    <s v="30306852330012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716845"/>
    <s v="06.03.2026"/>
    <s v="2026-11122777"/>
    <m/>
    <m/>
    <s v="XOLIQOVA XAFIZA JUMAYEVNA"/>
    <s v="42002635820011"/>
    <s v="20.02.1963"/>
    <s v="+998956246769"/>
    <s v="Навоий"/>
    <x v="3"/>
    <s v="Малик МФЙ"/>
    <s v="RAZZOQOV UMURBEK RAXMATULLAYEVICH"/>
    <s v="3030685233001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1:04:14"/>
    <n v="0"/>
    <n v="412000"/>
    <n v="46091.461273148147"/>
    <m/>
    <n v="103789"/>
  </r>
  <r>
    <s v="11714570"/>
    <s v="06.03.2026"/>
    <s v="2026-11120196"/>
    <m/>
    <m/>
    <s v="G‘AYBULLOYEVA FILURA FAYZULLOYEVNA"/>
    <s v="41004861070012"/>
    <s v="10.04.1986"/>
    <s v="+998956246769"/>
    <s v="Навоий"/>
    <x v="3"/>
    <s v="Малик МФЙ"/>
    <s v="RAZZOQOV UMURBEK RAXMATULLAYEVICH"/>
    <s v="3030685233001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1:04:02"/>
    <n v="0"/>
    <n v="412000"/>
    <n v="46091.461134259262"/>
    <m/>
    <n v="103790"/>
  </r>
  <r>
    <s v="11714282"/>
    <s v="06.03.2026"/>
    <s v="2026-11119859"/>
    <m/>
    <m/>
    <s v="NURBOYEVA SIDIQA XXX"/>
    <s v="40612462340024"/>
    <s v="06.12.1946"/>
    <s v="+998956246769"/>
    <s v="Навоий"/>
    <x v="3"/>
    <s v="Малик МФЙ"/>
    <s v="RAZZOQOV UMURBEK RAXMATULLAYEVICH"/>
    <s v="3030685233001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1:03:30"/>
    <n v="0"/>
    <n v="412000"/>
    <n v="46091.460763888892"/>
    <m/>
    <n v="103791"/>
  </r>
  <r>
    <s v="11636378"/>
    <s v="04.03.2026"/>
    <s v="2026-11029218"/>
    <m/>
    <m/>
    <s v="NURBOYEVA SIDIQA XXX"/>
    <s v="40612462340024"/>
    <s v="06.12.1946"/>
    <s v="+998956246769"/>
    <s v="Навоий"/>
    <x v="3"/>
    <s v="Малик МФЙ"/>
    <s v="RAZZOQOV UMURBEK RAXMATULLAYEVICH"/>
    <s v="3030685233001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4407"/>
    <s v="04.03.2026"/>
    <s v="2026-11026897"/>
    <m/>
    <m/>
    <s v="G‘AYBULLOYEVA FILURA FAYZULLOYEVNA"/>
    <s v="41004861070012"/>
    <s v="10.04.1986"/>
    <s v="+998956246769"/>
    <s v="Навоий"/>
    <x v="3"/>
    <s v="Малик МФЙ"/>
    <s v="RAZZOQOV UMURBEK RAXMATULLAYEVICH"/>
    <s v="3030685233001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581072"/>
    <s v="03.03.2026"/>
    <s v="2026-10964175"/>
    <m/>
    <m/>
    <s v="ABDUXAIROVA HILOLA KUVANDIKOVNA"/>
    <s v="43110835820018"/>
    <s v="31.10.1983"/>
    <s v="+998955588382"/>
    <s v="Навоий"/>
    <x v="3"/>
    <s v="Малик МФЙ"/>
    <s v="RAZZOQOV UMURBEK RAXMATULLAYEVICH"/>
    <s v="30306852330012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6.03.2026"/>
    <m/>
    <n v="412000"/>
    <m/>
    <d v="2026-03-06T14:27:15"/>
    <n v="0"/>
    <n v="412000"/>
    <n v="46087.602256944447"/>
    <m/>
    <n v="90259"/>
  </r>
  <r>
    <s v="11573955"/>
    <s v="03.03.2026"/>
    <s v="2026-10955586"/>
    <m/>
    <m/>
    <s v="QILICHEVA KOMILA XASANOVNA"/>
    <s v="41012835820024"/>
    <s v="10.12.1983"/>
    <s v="+998990825535"/>
    <s v="Навоий"/>
    <x v="3"/>
    <s v="Малик МФЙ"/>
    <s v="RAZZOQOV UMURBEK RAXMATULLAYEVICH"/>
    <s v="30306852330012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6.03.2026"/>
    <m/>
    <n v="412000"/>
    <m/>
    <d v="2026-03-06T14:26:57"/>
    <n v="0"/>
    <n v="412000"/>
    <n v="46087.602048611108"/>
    <m/>
    <n v="90260"/>
  </r>
  <r>
    <s v="11564415"/>
    <s v="03.03.2026"/>
    <s v="2026-10944780"/>
    <m/>
    <m/>
    <s v="G‘AYBULLOYEVA FILURA FAYZULLOYEVNA"/>
    <s v="41004861070012"/>
    <s v="10.04.1986"/>
    <s v="+998973216626"/>
    <s v="Навоий"/>
    <x v="3"/>
    <s v="Малик МФЙ"/>
    <s v="RAZZOQOV UMURBEK RAXMATULLAYEVICH"/>
    <s v="30306852330012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228648"/>
    <s v="16.02.2026"/>
    <s v="2026-10537643"/>
    <m/>
    <m/>
    <s v="SHAMURATOVA NARGIZA PARDAYEVNA"/>
    <s v="40509882340070"/>
    <s v="05.09.1988"/>
    <s v="+998936038809"/>
    <s v="Навоий"/>
    <x v="3"/>
    <s v="Малик МФЙ"/>
    <s v="RAZZOQOV UMURBEK RAXMATULLAYEVICH"/>
    <s v="30306852330012"/>
    <x v="2"/>
    <n v="0"/>
    <n v="1"/>
    <s v="Тўланди"/>
    <s v="Коммунал"/>
    <s v="Коммунал харажатларни қоплаш"/>
    <n v="412000"/>
    <s v="26.02.2026"/>
    <s v="Oddiy"/>
    <s v="03.03.2026"/>
    <m/>
    <n v="412000"/>
    <m/>
    <d v="2026-03-03T10:01:23"/>
    <n v="0"/>
    <n v="412000"/>
    <n v="46084.417627314811"/>
    <m/>
    <n v="65834"/>
  </r>
  <r>
    <s v="11150850"/>
    <s v="11.02.2026"/>
    <s v="2026-10447198"/>
    <m/>
    <m/>
    <s v="TEMIROVA NODIRAXON XOSHIMOVNA"/>
    <s v="42302825820057"/>
    <s v="23.02.1982"/>
    <s v="+998933135009"/>
    <s v="Навоий"/>
    <x v="3"/>
    <s v="Малик МФЙ"/>
    <s v="RAZZOQOV UMURBEK RAXMATULLAYEVICH"/>
    <s v="30306852330012"/>
    <x v="2"/>
    <n v="0"/>
    <n v="1"/>
    <s v="Тўланди"/>
    <s v="Коммунал"/>
    <s v="Коммунал харажатларни қоплаш"/>
    <n v="412000"/>
    <s v="26.02.2026"/>
    <s v="Oddiy"/>
    <s v="03.03.2026"/>
    <m/>
    <n v="412000"/>
    <m/>
    <d v="2026-03-03T09:56:40"/>
    <n v="0"/>
    <n v="412000"/>
    <n v="46084.414351851854"/>
    <m/>
    <n v="65835"/>
  </r>
  <r>
    <s v="11150657"/>
    <s v="11.02.2026"/>
    <s v="2026-10446963"/>
    <m/>
    <m/>
    <s v="XOLIQOVA XAFIZA JUMAYEVNA"/>
    <s v="42002635820011"/>
    <s v="20.02.1963"/>
    <s v="+998947266300"/>
    <s v="Навоий"/>
    <x v="3"/>
    <s v="Малик МФЙ"/>
    <s v="RAZZOQOV UMURBEK RAXMATULLAYEVICH"/>
    <s v="30306852330012"/>
    <x v="0"/>
    <n v="0"/>
    <n v="0"/>
    <s v="Рад"/>
    <s v="Коммунал"/>
    <s v="Коммунал харажатларни қоплаш"/>
    <n v="0"/>
    <s v="16.02.2026"/>
    <s v="Oddiy"/>
    <m/>
    <m/>
    <m/>
    <m/>
    <m/>
    <n v="0"/>
    <m/>
    <m/>
    <m/>
    <m/>
  </r>
  <r>
    <s v="11012806"/>
    <s v="02.02.2026"/>
    <s v="2026-10282663"/>
    <m/>
    <m/>
    <s v="RAFIQOV JASUR FARHODOVICH"/>
    <s v="32806862340055"/>
    <s v="28.06.1986"/>
    <s v="+998883790701"/>
    <s v="Навоий"/>
    <x v="3"/>
    <s v="Малик МФЙ"/>
    <s v="RAZZOQOV UMURBEK RAXMATULLAYEVICH"/>
    <s v="30306852330012"/>
    <x v="7"/>
    <n v="0"/>
    <n v="0"/>
    <s v="Рад"/>
    <s v="Даволаниш"/>
    <s v="Жарроҳлик амалиётисиз даволаниш харажатларини қоплаш"/>
    <n v="0"/>
    <s v="02.04.2026"/>
    <s v="Oddiy"/>
    <m/>
    <m/>
    <m/>
    <m/>
    <m/>
    <n v="0"/>
    <m/>
    <m/>
    <m/>
    <m/>
  </r>
  <r>
    <s v="10964479"/>
    <s v="29.01.2026"/>
    <s v="2026-10224737"/>
    <m/>
    <m/>
    <s v="RAFIQOV JASUR FARHODOVICH"/>
    <s v="32806862340055"/>
    <s v="28.06.1986"/>
    <s v="+998883790701"/>
    <s v="Навоий"/>
    <x v="3"/>
    <s v="Малик МФЙ"/>
    <s v="RAZZOQOV UMURBEK RAXMATULLAYEVICH"/>
    <s v="30306852330012"/>
    <x v="0"/>
    <n v="0"/>
    <n v="0"/>
    <s v="Рад"/>
    <s v="Даволаниш"/>
    <s v="Жарроҳлик амалиётисиз даволаниш харажатларини қоплаш"/>
    <n v="0"/>
    <s v="29.01.2026"/>
    <s v="Oddiy"/>
    <m/>
    <m/>
    <m/>
    <m/>
    <m/>
    <n v="0"/>
    <m/>
    <m/>
    <m/>
    <m/>
  </r>
  <r>
    <s v="10950124"/>
    <s v="28.01.2026"/>
    <s v="2026-10207179"/>
    <m/>
    <m/>
    <s v="OTABOYOVA RO‘ZIBIBI ELMUROTOVNA"/>
    <s v="40412682330014"/>
    <s v="04.12.1968"/>
    <s v="+998977952508"/>
    <s v="Навоий"/>
    <x v="3"/>
    <s v="Малик МФЙ"/>
    <s v="RAZZOQOV UMURBEK RAXMATULLAYEVICH"/>
    <s v="30306852330012"/>
    <x v="0"/>
    <n v="0"/>
    <n v="0"/>
    <s v="Рад"/>
    <s v="Озиқ"/>
    <s v="Озиқ-овқат билан боғлиқ харажатларини қоплаш (Озиқ-овқат)"/>
    <n v="0"/>
    <s v="02.02.2026"/>
    <s v="Oddiy"/>
    <m/>
    <m/>
    <m/>
    <m/>
    <m/>
    <n v="0"/>
    <m/>
    <m/>
    <m/>
    <m/>
  </r>
  <r>
    <s v="10893035"/>
    <s v="22.01.2026"/>
    <s v="2026-10137086"/>
    <m/>
    <m/>
    <s v="TURDIYEV HAMZA ORZIYEVICH"/>
    <s v="30204862340040"/>
    <s v="02.04.1986"/>
    <s v="+998973170400"/>
    <s v="Навоий"/>
    <x v="3"/>
    <s v="Малик МФЙ"/>
    <s v="RAZZOQOV UMURBEK RAXMATULLAYEVICH"/>
    <s v="30306852330012"/>
    <x v="1"/>
    <n v="0"/>
    <n v="0"/>
    <s v="Рад"/>
    <s v="Жарроҳлик"/>
    <s v="Жарроҳлик амалиёти харажатларини қоплаш"/>
    <n v="0"/>
    <s v="23.03.2026"/>
    <s v="Oddiy"/>
    <m/>
    <m/>
    <m/>
    <m/>
    <m/>
    <n v="0"/>
    <m/>
    <m/>
    <m/>
    <m/>
  </r>
  <r>
    <s v="10676218"/>
    <s v="07.01.2026"/>
    <s v="2026-09879093"/>
    <m/>
    <m/>
    <s v="JURAYEVA SURAYYO IKROMOVNA"/>
    <s v="42207815790014"/>
    <s v="22.07.1981"/>
    <s v="+998772551821"/>
    <s v="Навоий"/>
    <x v="3"/>
    <s v="Малик МФЙ"/>
    <s v="RAZZOQOV UMURBEK RAXMATULLAYEVICH"/>
    <s v="30306852330012"/>
    <x v="7"/>
    <n v="0"/>
    <n v="0"/>
    <s v="Рад"/>
    <s v="Жарроҳлик"/>
    <s v="Жарроҳлик амалиёти харажатларини қоплаш"/>
    <n v="0"/>
    <s v="08.03.2026"/>
    <s v="Oddiy"/>
    <m/>
    <m/>
    <m/>
    <m/>
    <m/>
    <n v="0"/>
    <m/>
    <m/>
    <m/>
    <m/>
  </r>
  <r>
    <s v="13010164"/>
    <s v="20.05.2026"/>
    <s v="2026-12703866"/>
    <m/>
    <m/>
    <s v="TOSHTEMIROV YUSUF SHAMSHIYEVICH"/>
    <s v="32003645830011"/>
    <s v="20.03.1964"/>
    <s v="+998949445090"/>
    <s v="Навоий"/>
    <x v="0"/>
    <s v="Кўксарой МФЙ"/>
    <s v="BEGNAZAROVA IJOBAT BAHODIROVNA"/>
    <s v="40608882380122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2.05.2026"/>
    <m/>
    <n v="412000"/>
    <m/>
    <d v="2026-05-22T11:38:49"/>
    <n v="0"/>
    <n v="412000"/>
    <n v="46164.485289351855"/>
    <m/>
    <n v="199818"/>
  </r>
  <r>
    <s v="13009586"/>
    <s v="20.05.2026"/>
    <s v="2026-12703091"/>
    <m/>
    <m/>
    <s v="TOSHTEMIROV YUSUF SHAMSHIYEVICH"/>
    <s v="32003645830011"/>
    <s v="20.03.1964"/>
    <s v="+998949445090"/>
    <s v="Навоий"/>
    <x v="0"/>
    <s v="Кўксарой МФЙ"/>
    <s v="BEGNAZAROVA IJOBAT BAHODIROVNA"/>
    <s v="4060888238012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3.05.2026"/>
    <s v="Oddiy"/>
    <s v="23.05.2026"/>
    <s v="????? ????????"/>
    <n v="2060000"/>
    <s v="Ha"/>
    <d v="2026-05-23T10:47:48"/>
    <n v="0"/>
    <n v="2060000"/>
    <n v="46165.449861111112"/>
    <m/>
    <n v="207710"/>
  </r>
  <r>
    <s v="13009532"/>
    <s v="20.05.2026"/>
    <s v="2026-12703017"/>
    <m/>
    <m/>
    <s v="TOSHTEMIROV YUSUF SHAMSHIYEVICH"/>
    <s v="32003645830011"/>
    <s v="20.03.1964"/>
    <s v="+998949445090"/>
    <s v="Навоий"/>
    <x v="0"/>
    <s v="Кўксарой МФЙ"/>
    <s v="BEGNAZAROVA IJOBAT BAHODIROVNA"/>
    <s v="40608882380122"/>
    <x v="0"/>
    <n v="0"/>
    <n v="0"/>
    <s v="Рад"/>
    <s v="Озиқ"/>
    <s v="Озиқ-овқат билан боғлиқ харажатларини қоплаш (Озиқ-овқат)"/>
    <n v="0"/>
    <s v="20.05.2026"/>
    <s v="Oddiy"/>
    <m/>
    <m/>
    <m/>
    <m/>
    <m/>
    <n v="0"/>
    <m/>
    <m/>
    <m/>
    <m/>
  </r>
  <r>
    <s v="12457806"/>
    <s v="06.04.2026"/>
    <s v="2026-12007472"/>
    <m/>
    <m/>
    <s v="HAYDAROVA DILNOVOZ HAYITOVNA"/>
    <s v="40507832380015"/>
    <s v="05.07.1983"/>
    <s v="+998933174673"/>
    <s v="Навоий"/>
    <x v="0"/>
    <s v="Кўксарой МФЙ"/>
    <s v="BEGNAZAROVA IJOBAT BAHODIROVNA"/>
    <s v="4060888238012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4.2026"/>
    <s v="Oddiy"/>
    <m/>
    <m/>
    <m/>
    <m/>
    <m/>
    <n v="0"/>
    <m/>
    <m/>
    <m/>
    <m/>
  </r>
  <r>
    <s v="12310040"/>
    <s v="30.03.2026"/>
    <s v="2026-11832708"/>
    <m/>
    <m/>
    <s v="HAYDAROVA DILNOVOZ HAYITOVNA"/>
    <s v="40507832380015"/>
    <s v="05.07.1983"/>
    <s v="+998935321054"/>
    <s v="Навоий"/>
    <x v="0"/>
    <s v="Кўксарой МФЙ"/>
    <s v="BEGNAZAROVA IJOBAT BAHODIROVNA"/>
    <s v="4060888238012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4.2026"/>
    <s v="Oddiy"/>
    <m/>
    <m/>
    <m/>
    <m/>
    <m/>
    <n v="0"/>
    <m/>
    <m/>
    <m/>
    <m/>
  </r>
  <r>
    <s v="12309824"/>
    <s v="30.03.2026"/>
    <s v="2026-11832460"/>
    <m/>
    <m/>
    <s v="HAYDAROVA DILNOVOZ HAYITOVNA"/>
    <s v="40507832380015"/>
    <s v="05.07.1983"/>
    <s v="+998935321054"/>
    <s v="Навоий"/>
    <x v="0"/>
    <s v="Кўксарой МФЙ"/>
    <s v="BEGNAZAROVA IJOBAT BAHODIROVNA"/>
    <s v="40608882380122"/>
    <x v="5"/>
    <n v="0"/>
    <n v="0"/>
    <s v="Қарор"/>
    <s v="Озиқ"/>
    <s v="Озиқ-овқат билан боғлиқ харажатларини қоплаш (Озиқ-овқат)"/>
    <n v="412000"/>
    <s v="06.04.2026"/>
    <s v="Oddiy"/>
    <s v="15.04.2026"/>
    <s v="????? ????????"/>
    <n v="412000"/>
    <s v="Ha"/>
    <d v="2026-04-15T11:25:16"/>
    <n v="0"/>
    <n v="412000"/>
    <n v="46127.47587962963"/>
    <m/>
    <n v="150089"/>
  </r>
  <r>
    <s v="11709460"/>
    <s v="06.03.2026"/>
    <s v="2026-11114291"/>
    <m/>
    <m/>
    <s v="MIRZAYEVA FOTIMA G‘AYBULLA QIZI"/>
    <s v="40701935830026"/>
    <s v="07.01.1993"/>
    <s v="+998935790193"/>
    <s v="Навоий"/>
    <x v="0"/>
    <s v="Кўксарой МФЙ"/>
    <s v="BEGNAZAROVA IJOBAT BAHODIROVNA"/>
    <s v="4060888238012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16:15:48"/>
    <n v="0"/>
    <n v="412000"/>
    <n v="46093.67763888889"/>
    <m/>
    <n v="96740"/>
  </r>
  <r>
    <s v="11708080"/>
    <s v="06.03.2026"/>
    <s v="2026-11112754"/>
    <m/>
    <m/>
    <s v="OCHILOVA MU’TABAR BAXTIYOROVNA"/>
    <s v="40209825830010"/>
    <s v="02.09.1982"/>
    <s v="+998931680982"/>
    <s v="Навоий"/>
    <x v="0"/>
    <s v="Кўксарой МФЙ"/>
    <s v="BEGNAZAROVA IJOBAT BAHODIROVNA"/>
    <s v="40608882380122"/>
    <x v="5"/>
    <n v="0"/>
    <n v="0"/>
    <s v="Қарор"/>
    <s v="Озиқ"/>
    <s v="Озиқ-овқат билан боғлиқ харажатларини қоплаш (Озиқ-овқат)"/>
    <n v="412000"/>
    <s v="07.03.2026"/>
    <s v="Oddiy"/>
    <s v="12.03.2026"/>
    <s v="????? ????????"/>
    <n v="412000"/>
    <s v="Ha"/>
    <d v="2026-03-12T16:16:17"/>
    <n v="0"/>
    <n v="412000"/>
    <n v="46093.677974537037"/>
    <m/>
    <n v="96738"/>
  </r>
  <r>
    <s v="11706906"/>
    <s v="06.03.2026"/>
    <s v="2026-11111452"/>
    <m/>
    <m/>
    <s v="URALOVA RA’NO ABDUXALILOVNA"/>
    <s v="40201892380124"/>
    <s v="02.01.1989"/>
    <s v="+998997512701"/>
    <s v="Навоий"/>
    <x v="0"/>
    <s v="Кўксарой МФЙ"/>
    <s v="BEGNAZAROVA IJOBAT BAHODIROVNA"/>
    <s v="4060888238012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16:17:11"/>
    <n v="0"/>
    <n v="412000"/>
    <n v="46093.678599537037"/>
    <m/>
    <n v="96734"/>
  </r>
  <r>
    <s v="11706427"/>
    <s v="06.03.2026"/>
    <s v="2026-11110934"/>
    <m/>
    <m/>
    <s v="SAFAROVA BARNO FAXRIDDINOVNA"/>
    <s v="42402835830021"/>
    <s v="24.02.1983"/>
    <s v="+998933119966"/>
    <s v="Навоий"/>
    <x v="0"/>
    <s v="Кўксарой МФЙ"/>
    <s v="BEGNAZAROVA IJOBAT BAHODIROVNA"/>
    <s v="4060888238012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16:21:36"/>
    <n v="0"/>
    <n v="412000"/>
    <n v="46093.681666666664"/>
    <m/>
    <n v="96731"/>
  </r>
  <r>
    <s v="11705919"/>
    <s v="06.03.2026"/>
    <s v="2026-11110353"/>
    <m/>
    <m/>
    <s v="MUQIMOVA BAXTIGUL ERDANOVNA"/>
    <s v="41612835830010"/>
    <s v="16.12.1983"/>
    <s v="+998939568806"/>
    <s v="Навоий"/>
    <x v="0"/>
    <s v="Кўксарой МФЙ"/>
    <s v="BEGNAZAROVA IJOBAT BAHODIROVNA"/>
    <s v="40608882380122"/>
    <x v="2"/>
    <n v="0"/>
    <n v="2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16:18:25"/>
    <n v="0"/>
    <n v="412000"/>
    <n v="46093.679456018515"/>
    <m/>
    <n v="96728"/>
  </r>
  <r>
    <s v="11672381"/>
    <s v="05.03.2026"/>
    <s v="2026-11071484"/>
    <m/>
    <m/>
    <s v="SAFAROV SHODIYOR ABJALILOVICH"/>
    <s v="32004752380020"/>
    <s v="20.04.1975"/>
    <s v="+998954424449"/>
    <s v="Навоий"/>
    <x v="0"/>
    <s v="Кўксарой МФЙ"/>
    <s v="BEGNAZAROVA IJOBAT BAHODIROVNA"/>
    <s v="40608882380122"/>
    <x v="6"/>
    <n v="0"/>
    <n v="0"/>
    <s v="Рад"/>
    <s v="Даволаниш"/>
    <s v="Жарроҳлик амалиётисиз даволаниш харажатларини қоплаш"/>
    <n v="0"/>
    <s v="01.04.2026"/>
    <s v="Oddiy"/>
    <m/>
    <m/>
    <m/>
    <m/>
    <m/>
    <n v="0"/>
    <m/>
    <m/>
    <m/>
    <m/>
  </r>
  <r>
    <s v="10808373"/>
    <s v="15.01.2026"/>
    <s v="2026-10035579"/>
    <m/>
    <m/>
    <s v="QOBILOVA SHOHIDA NORQULOVNA"/>
    <s v="41702772380050"/>
    <s v="17.02.1977"/>
    <s v="+998938790277"/>
    <s v="Навоий"/>
    <x v="0"/>
    <s v="Кўксарой МФЙ"/>
    <s v="BEGNAZAROVA IJOBAT BAHODIROVNA"/>
    <s v="40608882380122"/>
    <x v="6"/>
    <n v="0"/>
    <n v="0"/>
    <s v="Рад"/>
    <s v="Даволаниш"/>
    <s v="Жарроҳлик амалиётисиз даволаниш харажатларини қоплаш"/>
    <n v="0"/>
    <s v="12.02.2026"/>
    <s v="Oddiy"/>
    <m/>
    <m/>
    <m/>
    <m/>
    <m/>
    <n v="0"/>
    <m/>
    <m/>
    <m/>
    <m/>
  </r>
  <r>
    <s v="13222903"/>
    <s v="08.06.2026"/>
    <s v="2026-12989053"/>
    <m/>
    <m/>
    <s v="OSTANAYEVA SHALOLA ORTIQBOY QIZI"/>
    <s v="41012945830067"/>
    <s v="10.12.1994"/>
    <s v="+998990829039"/>
    <s v="Навоий"/>
    <x v="0"/>
    <s v="Оқтепа МФЙ"/>
    <s v="KUROLOVA NIGORA XUSHVAQOVNA"/>
    <s v="40101802380067"/>
    <x v="2"/>
    <n v="0"/>
    <n v="1"/>
    <s v="Тўланди"/>
    <s v="Озиқ"/>
    <s v="Озиқ-овқат билан боғлиқ харажатларини қоплаш (Озиқ-овқат)"/>
    <n v="412000"/>
    <s v="09.06.2026"/>
    <s v="Oddiy"/>
    <s v="10.06.2026"/>
    <m/>
    <n v="412000"/>
    <m/>
    <d v="2026-06-10T10:13:40"/>
    <n v="0"/>
    <n v="412000"/>
    <n v="46183.426157407404"/>
    <m/>
    <n v="310090"/>
  </r>
  <r>
    <s v="13220341"/>
    <s v="08.06.2026"/>
    <s v="2026-12984999"/>
    <m/>
    <m/>
    <s v="DONIYEV QUTBIDDIN MAXMUDOVICH"/>
    <s v="33003902380041"/>
    <s v="30.03.1990"/>
    <s v="+998990766092"/>
    <s v="Навоий"/>
    <x v="0"/>
    <s v="Оқтепа МФЙ"/>
    <s v="KUROLOVA NIGORA XUSHVAQOVNA"/>
    <s v="4010180238006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9.06.2026"/>
    <s v="Oddiy"/>
    <s v="19.06.2026"/>
    <s v="????? ????????"/>
    <n v="2060000"/>
    <s v="Ha"/>
    <d v="2026-06-19T23:38:43"/>
    <n v="0"/>
    <n v="2060000"/>
    <n v="46192.985219907408"/>
    <m/>
    <n v="310093"/>
  </r>
  <r>
    <s v="13155819"/>
    <s v="03.06.2026"/>
    <s v="2026-12898878"/>
    <m/>
    <m/>
    <s v="AXMEDOVA UMIDA NURMUROD QIZI"/>
    <s v="41608912380033"/>
    <s v="16.08.1991"/>
    <s v="+998996755343"/>
    <s v="Навоий"/>
    <x v="0"/>
    <s v="Оқтепа МФЙ"/>
    <s v="KUROLOVA NIGORA XUSHVAQOVNA"/>
    <s v="40101802380067"/>
    <x v="2"/>
    <n v="1"/>
    <n v="1"/>
    <s v="Тўланди"/>
    <s v="Кийим"/>
    <s v="Кийим-кечак ва бошқа энг зарур товарлар билан боғлиқ харажатларини қоплаш (Кийим-кечак)"/>
    <n v="2060000"/>
    <s v="03.06.2026"/>
    <s v="Oddiy"/>
    <s v="03.06.2026"/>
    <m/>
    <n v="2060000"/>
    <m/>
    <d v="2026-06-03T17:32:36"/>
    <n v="0"/>
    <n v="2060000"/>
    <n v="46176.73097222222"/>
    <m/>
    <n v="254696"/>
  </r>
  <r>
    <s v="13149697"/>
    <s v="03.06.2026"/>
    <s v="2026-12891318"/>
    <m/>
    <m/>
    <s v="ROVSHANOVA ANORA AKTAMOVNA"/>
    <s v="42106882380127"/>
    <s v="21.06.1988"/>
    <s v="+998992428899"/>
    <s v="Навоий"/>
    <x v="0"/>
    <s v="Оқтепа МФЙ"/>
    <s v="KUROLOVA NIGORA XUSHVAQOVNA"/>
    <s v="4010180238006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3.06.2026"/>
    <s v="Oddiy"/>
    <s v="03.06.2026"/>
    <m/>
    <n v="2060000"/>
    <m/>
    <d v="2026-06-03T14:28:06"/>
    <n v="0"/>
    <n v="2060000"/>
    <n v="46176.602847222224"/>
    <m/>
    <n v="245217"/>
  </r>
  <r>
    <s v="13029477"/>
    <s v="21.05.2026"/>
    <s v="2026-12729312"/>
    <m/>
    <m/>
    <s v="XALIMOV SHAXOBIDDIN KARIMBOYEVICH"/>
    <s v="30112762380061"/>
    <s v="01.12.1976"/>
    <s v="+998993606069"/>
    <s v="Навоий"/>
    <x v="0"/>
    <s v="Оқтепа МФЙ"/>
    <s v="KUROLOVA NIGORA XUSHVAQOVNA"/>
    <s v="4010180238006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1.05.2026"/>
    <s v="Oddiy"/>
    <m/>
    <m/>
    <m/>
    <m/>
    <m/>
    <n v="0"/>
    <m/>
    <m/>
    <m/>
    <m/>
  </r>
  <r>
    <s v="12957944"/>
    <s v="15.05.2026"/>
    <s v="2026-12635218"/>
    <m/>
    <m/>
    <s v="OSTANAYEVA SHALOLA ORTIQBOY QIZI"/>
    <s v="41012945830067"/>
    <s v="10.12.1994"/>
    <s v="+998990829039"/>
    <s v="Навоий"/>
    <x v="0"/>
    <s v="Оқтепа МФЙ"/>
    <s v="KUROLOVA NIGORA XUSHVAQOVNA"/>
    <s v="40101802380067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5.05.2026"/>
    <s v="Oddiy"/>
    <s v="19.05.2026"/>
    <m/>
    <n v="2060000"/>
    <m/>
    <d v="2026-05-19T12:09:32"/>
    <n v="0"/>
    <n v="2060000"/>
    <n v="46161.506620370368"/>
    <m/>
    <n v="195445"/>
  </r>
  <r>
    <s v="12918425"/>
    <s v="13.05.2026"/>
    <s v="2026-12584544"/>
    <m/>
    <m/>
    <s v="ROVSHANOVA ANORA AKTAMOVNA"/>
    <s v="42106882380127"/>
    <s v="21.06.1988"/>
    <s v="+998992428899"/>
    <s v="Навоий"/>
    <x v="0"/>
    <s v="Оқтепа МФЙ"/>
    <s v="KUROLOVA NIGORA XUSHVAQOVNA"/>
    <s v="40101802380067"/>
    <x v="2"/>
    <n v="0"/>
    <n v="1"/>
    <s v="Тўланди"/>
    <s v="Озиқ"/>
    <s v="Озиқ-овқат билан боғлиқ харажатларини қоплаш (Озиқ-овқат)"/>
    <n v="412000"/>
    <s v="13.05.2026"/>
    <s v="Oddiy"/>
    <s v="14.05.2026"/>
    <m/>
    <n v="412000"/>
    <m/>
    <d v="2026-05-14T13:03:12"/>
    <n v="0"/>
    <n v="412000"/>
    <n v="46156.543888888889"/>
    <m/>
    <n v="190172"/>
  </r>
  <r>
    <s v="12906153"/>
    <s v="12.05.2026"/>
    <s v="2026-12568443"/>
    <m/>
    <m/>
    <s v="OSTANAYEVA SHALOLA ORTIQBOY QIZI"/>
    <s v="41012945830067"/>
    <s v="10.12.1994"/>
    <s v="+998990829039"/>
    <s v="Навоий"/>
    <x v="0"/>
    <s v="Оқтепа МФЙ"/>
    <s v="KUROLOVA NIGORA XUSHVAQOVNA"/>
    <s v="4010180238006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5.2026"/>
    <s v="Oddiy"/>
    <m/>
    <m/>
    <m/>
    <m/>
    <m/>
    <n v="0"/>
    <m/>
    <m/>
    <m/>
    <m/>
  </r>
  <r>
    <s v="12719538"/>
    <s v="28.04.2026"/>
    <s v="2026-12330088"/>
    <m/>
    <m/>
    <s v="YUSUPOVA BARCHINOY MAMADAMINOVNA"/>
    <s v="42503902380057"/>
    <s v="25.03.1990"/>
    <s v="+998943802901"/>
    <s v="Навоий"/>
    <x v="0"/>
    <s v="Оқтепа МФЙ"/>
    <s v="KUROLOVA NIGORA XUSHVAQOVNA"/>
    <s v="40101802380067"/>
    <x v="2"/>
    <n v="0"/>
    <n v="1"/>
    <s v="Тўланди"/>
    <s v="Озиқ"/>
    <s v="Озиқ-овқат билан боғлиқ харажатларини қоплаш (Озиқ-овқат)"/>
    <n v="412000"/>
    <s v="28.04.2026"/>
    <s v="Oddiy"/>
    <s v="06.05.2026"/>
    <m/>
    <n v="412000"/>
    <m/>
    <d v="2026-05-06T16:30:46"/>
    <n v="0"/>
    <n v="412000"/>
    <n v="46148.688032407408"/>
    <m/>
    <n v="178345"/>
  </r>
  <r>
    <s v="12542729"/>
    <s v="13.04.2026"/>
    <s v="2026-12109365"/>
    <m/>
    <m/>
    <s v="OSTANAYEVA SHALOLA ORTIQBOY QIZI"/>
    <s v="41012945830067"/>
    <s v="10.12.1994"/>
    <s v="+998993808021"/>
    <s v="Навоий"/>
    <x v="0"/>
    <s v="Оқтепа МФЙ"/>
    <s v="KUROLOVA NIGORA XUSHVAQOVNA"/>
    <s v="4010180238006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4.2026"/>
    <s v="Oddiy"/>
    <m/>
    <m/>
    <m/>
    <m/>
    <m/>
    <n v="0"/>
    <m/>
    <m/>
    <m/>
    <m/>
  </r>
  <r>
    <s v="12542620"/>
    <s v="13.04.2026"/>
    <s v="2026-12109213"/>
    <m/>
    <m/>
    <s v="OSTANAYEVA SHALOLA ORTIQBOY QIZI"/>
    <s v="41012945830067"/>
    <s v="10.12.1994"/>
    <s v="+998993808021"/>
    <s v="Навоий"/>
    <x v="0"/>
    <s v="Оқтепа МФЙ"/>
    <s v="KUROLOVA NIGORA XUSHVAQOVNA"/>
    <s v="40101802380067"/>
    <x v="0"/>
    <n v="0"/>
    <n v="0"/>
    <s v="Рад"/>
    <s v="Озиқ"/>
    <s v="Озиқ-овқат билан боғлиқ харажатларини қоплаш (Озиқ-овқат)"/>
    <n v="0"/>
    <s v="16.04.2026"/>
    <s v="Oddiy"/>
    <m/>
    <m/>
    <m/>
    <m/>
    <m/>
    <n v="0"/>
    <m/>
    <m/>
    <m/>
    <m/>
  </r>
  <r>
    <s v="12516018"/>
    <s v="10.04.2026"/>
    <s v="2026-12078070"/>
    <m/>
    <m/>
    <s v="ABDURAXMONOV MUSTAFO NAVRUZ O`G`LI"/>
    <s v="51505215830025"/>
    <s v="15.05.2021"/>
    <s v="+998996270704"/>
    <s v="Навоий"/>
    <x v="0"/>
    <s v="Оқтепа МФЙ"/>
    <s v="KUROLOVA NIGORA XUSHVAQOVNA"/>
    <s v="40101802380067"/>
    <x v="7"/>
    <n v="0"/>
    <n v="0"/>
    <s v="Рад"/>
    <s v="Жарроҳлик"/>
    <s v="Жарроҳлик амалиёти харажатларини қоплаш"/>
    <n v="0"/>
    <s v="15.06.2026"/>
    <s v="Oddiy"/>
    <m/>
    <m/>
    <m/>
    <m/>
    <m/>
    <n v="0"/>
    <m/>
    <m/>
    <m/>
    <m/>
  </r>
  <r>
    <s v="12416821"/>
    <s v="02.04.2026"/>
    <s v="2026-11958117"/>
    <m/>
    <m/>
    <s v="SAYFULLAYEVA GULISTON SHOYIMQUL QIZI"/>
    <s v="42811912380065"/>
    <s v="28.11.1991"/>
    <s v="+998993808021"/>
    <s v="Навоий"/>
    <x v="0"/>
    <s v="Оқтепа МФЙ"/>
    <s v="KUROLOVA NIGORA XUSHVAQOVNA"/>
    <s v="4010180238006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4.2026"/>
    <s v="Oddiy"/>
    <m/>
    <m/>
    <m/>
    <m/>
    <m/>
    <n v="0"/>
    <m/>
    <m/>
    <m/>
    <m/>
  </r>
  <r>
    <s v="12416795"/>
    <s v="02.04.2026"/>
    <s v="2026-11958075"/>
    <m/>
    <m/>
    <s v="SAYFULLAYEVA GULISTON SHOYIMQUL QIZI"/>
    <s v="42811912380065"/>
    <s v="28.11.1991"/>
    <s v="+998993808021"/>
    <s v="Навоий"/>
    <x v="0"/>
    <s v="Оқтепа МФЙ"/>
    <s v="KUROLOVA NIGORA XUSHVAQOVNA"/>
    <s v="40101802380067"/>
    <x v="2"/>
    <n v="0"/>
    <n v="1"/>
    <s v="Тўланди"/>
    <s v="Озиқ"/>
    <s v="Озиқ-овқат билан боғлиқ харажатларини қоплаш (Озиқ-овқат)"/>
    <n v="412000"/>
    <s v="02.04.2026"/>
    <s v="Oddiy"/>
    <s v="03.04.2026"/>
    <m/>
    <n v="412000"/>
    <m/>
    <d v="2026-04-03T16:51:10"/>
    <n v="0"/>
    <n v="412000"/>
    <n v="46115.702199074076"/>
    <m/>
    <n v="148036"/>
  </r>
  <r>
    <s v="11793853"/>
    <s v="11.03.2026"/>
    <s v="2026-11221134"/>
    <m/>
    <m/>
    <s v="SHIRINOVA RAYXON YUSUPOVNA"/>
    <s v="42903835830029"/>
    <s v="29.03.1983"/>
    <s v="+998993808021"/>
    <s v="Навоий"/>
    <x v="0"/>
    <s v="Оқтепа МФЙ"/>
    <s v="KUROLOVA NIGORA XUSHVAQOVNA"/>
    <s v="40101802380067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3795"/>
    <s v="11.03.2026"/>
    <s v="2026-11221062"/>
    <m/>
    <m/>
    <s v="RASHIDOV KAMOLIDDIN MIRZAYEVICH"/>
    <s v="30309812380056"/>
    <s v="03.09.1981"/>
    <s v="+998993808021"/>
    <s v="Навоий"/>
    <x v="0"/>
    <s v="Оқтепа МФЙ"/>
    <s v="KUROLOVA NIGORA XUSHVAQOVNA"/>
    <s v="40101802380067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1676"/>
    <s v="10.03.2026"/>
    <s v="2026-11218390"/>
    <m/>
    <m/>
    <s v="DONIYEV QUTBIDDIN MAXMUDOVICH"/>
    <s v="33003902380041"/>
    <s v="30.03.1990"/>
    <s v="+998993808021"/>
    <s v="Навоий"/>
    <x v="0"/>
    <s v="Оқтепа МФЙ"/>
    <s v="KUROLOVA NIGORA XUSHVAQOVNA"/>
    <s v="40101802380067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91343"/>
    <s v="10.03.2026"/>
    <s v="2026-11217992"/>
    <m/>
    <m/>
    <s v="JALILOVA FERUZA TOIR QIZI"/>
    <s v="41311912380098"/>
    <s v="13.11.1991"/>
    <s v="+998993808021"/>
    <s v="Навоий"/>
    <x v="0"/>
    <s v="Оқтепа МФЙ"/>
    <s v="KUROLOVA NIGORA XUSHVAQOVNA"/>
    <s v="40101802380067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5:37:43"/>
    <n v="0"/>
    <n v="412000"/>
    <n v="46092.234525462962"/>
    <m/>
    <n v="113502"/>
  </r>
  <r>
    <s v="11762990"/>
    <s v="10.03.2026"/>
    <s v="2026-11185407"/>
    <m/>
    <m/>
    <s v="ARALOVA OZODA TAXIROVNA"/>
    <s v="40503872380035"/>
    <s v="05.03.1987"/>
    <s v="+998993808021"/>
    <s v="Навоий"/>
    <x v="0"/>
    <s v="Оқтепа МФЙ"/>
    <s v="KUROLOVA NIGORA XUSHVAQOVNA"/>
    <s v="40101802380067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0:05:39"/>
    <n v="0"/>
    <n v="412000"/>
    <n v="46092.420590277776"/>
    <m/>
    <n v="114101"/>
  </r>
  <r>
    <s v="11761305"/>
    <s v="10.03.2026"/>
    <s v="2026-11183507"/>
    <m/>
    <m/>
    <s v="JALILOVA FERUZA TOIR QIZI"/>
    <s v="41311912380098"/>
    <s v="13.11.1991"/>
    <s v="+998993808021"/>
    <s v="Навоий"/>
    <x v="0"/>
    <s v="Оқтепа МФЙ"/>
    <s v="KUROLOVA NIGORA XUSHVAQOVNA"/>
    <s v="40101802380067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32723"/>
    <s v="07.03.2026"/>
    <s v="2026-11141399"/>
    <m/>
    <m/>
    <s v="ABDIMANNONOV HASAN ISROIL O‘G‘LI"/>
    <s v="32804912380039"/>
    <s v="28.04.1991"/>
    <s v="+998993808021"/>
    <s v="Навоий"/>
    <x v="0"/>
    <s v="Оқтепа МФЙ"/>
    <s v="KUROLOVA NIGORA XUSHVAQOVNA"/>
    <s v="4010180238006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7:41:25"/>
    <n v="0"/>
    <n v="412000"/>
    <n v="46092.73709490741"/>
    <m/>
    <n v="114616"/>
  </r>
  <r>
    <s v="11721459"/>
    <s v="06.03.2026"/>
    <s v="2026-11128050"/>
    <m/>
    <m/>
    <s v="ARALOVA OZODA TAXIROVNA"/>
    <s v="40503872380035"/>
    <s v="05.03.1987"/>
    <s v="+998993808021"/>
    <s v="Навоий"/>
    <x v="0"/>
    <s v="Оқтепа МФЙ"/>
    <s v="KUROLOVA NIGORA XUSHVAQOVNA"/>
    <s v="40101802380067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706675"/>
    <s v="06.03.2026"/>
    <s v="2026-11111199"/>
    <m/>
    <m/>
    <s v="DONIYEV QUTBIDDIN MAXMUDOVICH"/>
    <s v="33003902380041"/>
    <s v="30.03.1990"/>
    <s v="+998993808021"/>
    <s v="Навоий"/>
    <x v="0"/>
    <s v="Оқтепа МФЙ"/>
    <s v="KUROLOVA NIGORA XUSHVAQOVNA"/>
    <s v="40101802380067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99986"/>
    <s v="06.03.2026"/>
    <s v="2026-11103721"/>
    <m/>
    <m/>
    <s v="JALILOVA FERUZA TOIR QIZI"/>
    <s v="41311912380098"/>
    <s v="13.11.1991"/>
    <s v="+998993808021"/>
    <s v="Навоий"/>
    <x v="0"/>
    <s v="Оқтепа МФЙ"/>
    <s v="KUROLOVA NIGORA XUSHVAQOVNA"/>
    <s v="4010180238006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3.2026"/>
    <s v="Oddiy"/>
    <m/>
    <m/>
    <m/>
    <m/>
    <m/>
    <n v="0"/>
    <m/>
    <m/>
    <m/>
    <m/>
  </r>
  <r>
    <s v="11699905"/>
    <s v="06.03.2026"/>
    <s v="2026-11103631"/>
    <m/>
    <m/>
    <s v="JALILOVA FERUZA TOIR QIZI"/>
    <s v="41311912380098"/>
    <s v="13.11.1991"/>
    <s v="+998993808021"/>
    <s v="Навоий"/>
    <x v="0"/>
    <s v="Оқтепа МФЙ"/>
    <s v="KUROLOVA NIGORA XUSHVAQOVNA"/>
    <s v="40101802380067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55054"/>
    <s v="05.03.2026"/>
    <s v="2026-11051789"/>
    <m/>
    <m/>
    <s v="ISOMIDDINOV MAQSUDALI ANASXON O`G`LI"/>
    <s v="52708225830064"/>
    <s v="27.08.2022"/>
    <s v="+998995777223"/>
    <s v="Навоий"/>
    <x v="0"/>
    <s v="Оқтепа МФЙ"/>
    <s v="KUROLOVA NIGORA XUSHVAQOVNA"/>
    <s v="40101802380067"/>
    <x v="6"/>
    <n v="0"/>
    <n v="0"/>
    <s v="Рад"/>
    <s v="Жарроҳлик"/>
    <s v="Жарроҳлик амалиёти харажатларини қоплаш"/>
    <n v="0"/>
    <s v="05.03.2026"/>
    <s v="Oddiy"/>
    <m/>
    <m/>
    <m/>
    <m/>
    <m/>
    <n v="0"/>
    <m/>
    <m/>
    <m/>
    <m/>
  </r>
  <r>
    <s v="11644877"/>
    <s v="04.03.2026"/>
    <s v="2026-11039098"/>
    <m/>
    <m/>
    <s v="TO‘RAQULOV AMIRIDDIN MAHMUD O‘G‘LI"/>
    <s v="32202932380017"/>
    <s v="22.02.1993"/>
    <s v="+998993808021"/>
    <s v="Навоий"/>
    <x v="0"/>
    <s v="Оқтепа МФЙ"/>
    <s v="KUROLOVA NIGORA XUSHVAQOVNA"/>
    <s v="40101802380067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42415"/>
    <s v="04.03.2026"/>
    <s v="2026-11036194"/>
    <m/>
    <m/>
    <s v="DONIYEV SHAROFIDDIN MAXMUDOVICH"/>
    <s v="32509832380027"/>
    <s v="25.09.1983"/>
    <s v="+998951839483"/>
    <s v="Навоий"/>
    <x v="0"/>
    <s v="Оқтепа МФЙ"/>
    <s v="KUROLOVA NIGORA XUSHVAQOVNA"/>
    <s v="40101802380067"/>
    <x v="7"/>
    <n v="0"/>
    <n v="0"/>
    <s v="Рад"/>
    <s v="Жарроҳлик"/>
    <s v="Жарроҳлик амалиёти харажатларини қоплаш"/>
    <n v="0"/>
    <s v="05.05.2026"/>
    <s v="Oddiy"/>
    <m/>
    <m/>
    <m/>
    <m/>
    <m/>
    <n v="0"/>
    <m/>
    <m/>
    <m/>
    <m/>
  </r>
  <r>
    <s v="11619231"/>
    <s v="04.03.2026"/>
    <s v="2026-11009104"/>
    <m/>
    <m/>
    <s v="ABDIMANNONOV HASAN ISROIL O‘G‘LI"/>
    <s v="32804912380039"/>
    <s v="28.04.1991"/>
    <s v="+998993808021"/>
    <s v="Навоий"/>
    <x v="0"/>
    <s v="Оқтепа МФЙ"/>
    <s v="KUROLOVA NIGORA XUSHVAQOVNA"/>
    <s v="40101802380067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1.03.2026"/>
    <s v="Oddiy"/>
    <s v="11.03.2026"/>
    <m/>
    <n v="2060000"/>
    <m/>
    <d v="2026-03-11T17:40:13"/>
    <n v="0"/>
    <n v="2060000"/>
    <n v="46092.736261574071"/>
    <m/>
    <n v="118225"/>
  </r>
  <r>
    <s v="11618971"/>
    <s v="04.03.2026"/>
    <s v="2026-11008792"/>
    <m/>
    <m/>
    <s v="ABDIMANNONOV HASAN ISROIL O‘G‘LI"/>
    <s v="32804912380039"/>
    <s v="28.04.1991"/>
    <s v="+998993808021"/>
    <s v="Навоий"/>
    <x v="0"/>
    <s v="Оқтепа МФЙ"/>
    <s v="KUROLOVA NIGORA XUSHVAQOVNA"/>
    <s v="40101802380067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395159"/>
    <s v="23.02.2026"/>
    <s v="2026-10743328"/>
    <m/>
    <m/>
    <s v="JANIYEV OBID TOXIROVICH"/>
    <s v="32109892380102"/>
    <s v="21.09.1989"/>
    <s v="+998955355544"/>
    <s v="Навоий"/>
    <x v="0"/>
    <s v="Оқтепа МФЙ"/>
    <s v="KUROLOVA NIGORA XUSHVAQOVNA"/>
    <s v="40101802380067"/>
    <x v="6"/>
    <n v="0"/>
    <n v="0"/>
    <s v="Рад"/>
    <s v="Жарроҳлик"/>
    <s v="Жарроҳлик амалиёти харажатларини қоплаш"/>
    <n v="0"/>
    <s v="23.02.2026"/>
    <s v="Oddiy"/>
    <m/>
    <m/>
    <m/>
    <m/>
    <m/>
    <n v="0"/>
    <m/>
    <m/>
    <m/>
    <m/>
  </r>
  <r>
    <s v="11081050"/>
    <s v="05.02.2026"/>
    <s v="2026-10365089"/>
    <m/>
    <m/>
    <s v="ROVSHANOVA ANORA AKTAMOVNA"/>
    <s v="42106882380127"/>
    <s v="21.06.1988"/>
    <s v="+998993808021"/>
    <s v="Навоий"/>
    <x v="0"/>
    <s v="Оқтепа МФЙ"/>
    <s v="KUROLOVA NIGORA XUSHVAQOVNA"/>
    <s v="40101802380067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1065050"/>
    <s v="04.02.2026"/>
    <s v="2026-10343978"/>
    <m/>
    <m/>
    <s v="DONIYEV SHAROFIDDIN MAXMUDOVICH"/>
    <s v="32509832380027"/>
    <s v="25.09.1983"/>
    <s v="+998993808021"/>
    <s v="Навоий"/>
    <x v="0"/>
    <s v="Оқтепа МФЙ"/>
    <s v="KUROLOVA NIGORA XUSHVAQOVNA"/>
    <s v="40101802380067"/>
    <x v="6"/>
    <n v="0"/>
    <n v="0"/>
    <s v="Рад"/>
    <s v="Даволаниш"/>
    <s v="Жарроҳлик амалиётисиз даволаниш харажатларини қоплаш"/>
    <n v="0"/>
    <s v="05.02.2026"/>
    <s v="Oddiy"/>
    <m/>
    <m/>
    <m/>
    <m/>
    <m/>
    <n v="0"/>
    <m/>
    <m/>
    <m/>
    <m/>
  </r>
  <r>
    <s v="12992031"/>
    <s v="19.05.2026"/>
    <s v="2026-12680472"/>
    <m/>
    <m/>
    <s v="SUBXONOV RUSLAN INOM O‘G‘LI"/>
    <s v="50701005360036"/>
    <s v="07.01.2000"/>
    <s v="+998941299912"/>
    <s v="Навоий"/>
    <x v="4"/>
    <s v="Тинчлик МФЙ"/>
    <s v="MUSAYEVA GULNOZA ISMATULLAYEVNA"/>
    <s v="4090283236001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9.05.2026"/>
    <s v="Oddiy"/>
    <s v="20.05.2026"/>
    <m/>
    <n v="2060000"/>
    <m/>
    <d v="2026-05-20T08:33:41"/>
    <n v="0"/>
    <n v="2060000"/>
    <n v="46162.356724537036"/>
    <m/>
    <n v="196470"/>
  </r>
  <r>
    <s v="12991974"/>
    <s v="19.05.2026"/>
    <s v="2026-12680399"/>
    <m/>
    <m/>
    <s v="SUBXONOV RUSLAN INOM O‘G‘LI"/>
    <s v="50701005360036"/>
    <s v="07.01.2000"/>
    <s v="+998941299912"/>
    <s v="Навоий"/>
    <x v="4"/>
    <s v="Тинчлик МФЙ"/>
    <s v="MUSAYEVA GULNOZA ISMATULLAYEVNA"/>
    <s v="40902832360010"/>
    <x v="2"/>
    <n v="0"/>
    <n v="2"/>
    <s v="Тўланди"/>
    <s v="Озиқ"/>
    <s v="Озиқ-овқат билан боғлиқ харажатларини қоплаш (Озиқ-овқат)"/>
    <n v="412000"/>
    <s v="19.05.2026"/>
    <s v="Oddiy"/>
    <s v="20.05.2026"/>
    <m/>
    <n v="412000"/>
    <m/>
    <d v="2026-05-20T08:44:26"/>
    <n v="0"/>
    <n v="412000"/>
    <n v="46162.364189814813"/>
    <m/>
    <n v="196435"/>
  </r>
  <r>
    <s v="12977009"/>
    <s v="18.05.2026"/>
    <s v="2026-12660310"/>
    <m/>
    <m/>
    <s v="JO‘RAQULOVA E’TIBOR AZIMOVNA"/>
    <s v="40510841120136"/>
    <s v="05.10.1984"/>
    <s v="+998880861918"/>
    <s v="Навоий"/>
    <x v="4"/>
    <s v="Тинчлик МФЙ"/>
    <s v="MUSAYEVA GULNOZA ISMATULLAYEVNA"/>
    <s v="4090283236001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9.05.2026"/>
    <s v="Oddiy"/>
    <s v="20.05.2026"/>
    <s v="????? ????????"/>
    <n v="2060000"/>
    <s v="Ha"/>
    <d v="2026-05-20T08:35:47"/>
    <n v="0"/>
    <n v="2060000"/>
    <n v="46162.358182870368"/>
    <m/>
    <n v="196440"/>
  </r>
  <r>
    <s v="12976973"/>
    <s v="18.05.2026"/>
    <s v="2026-12660259"/>
    <m/>
    <m/>
    <s v="JO‘RAQULOVA E’TIBOR AZIMOVNA"/>
    <s v="40510841120136"/>
    <s v="05.10.1984"/>
    <s v="+998880861918"/>
    <s v="Навоий"/>
    <x v="4"/>
    <s v="Тинчлик МФЙ"/>
    <s v="MUSAYEVA GULNOZA ISMATULLAYEVNA"/>
    <s v="40902832360010"/>
    <x v="5"/>
    <n v="0"/>
    <n v="0"/>
    <s v="Қарор"/>
    <s v="Озиқ"/>
    <s v="Озиқ-овқат билан боғлиқ харажатларини қоплаш (Озиқ-овқат)"/>
    <n v="412000"/>
    <s v="19.05.2026"/>
    <s v="Oddiy"/>
    <s v="20.05.2026"/>
    <s v="????? ????????"/>
    <n v="412000"/>
    <s v="Ha"/>
    <d v="2026-05-20T08:43:29"/>
    <n v="0"/>
    <n v="412000"/>
    <n v="46162.363530092596"/>
    <m/>
    <n v="196437"/>
  </r>
  <r>
    <s v="12771377"/>
    <s v="01.05.2026"/>
    <s v="2026-12396873"/>
    <m/>
    <m/>
    <s v="ORZIQULOVA ZARNIGOR PIRMAMAT QIZI"/>
    <s v="41503942400057"/>
    <s v="15.03.1994"/>
    <s v="+998939550664"/>
    <s v="Навоий"/>
    <x v="4"/>
    <s v="Тинчлик МФЙ"/>
    <s v="MUSAYEVA GULNOZA ISMATULLAYEVNA"/>
    <s v="4090283236001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4.05.2026"/>
    <s v="Oddiy"/>
    <s v="06.05.2026"/>
    <m/>
    <n v="2060000"/>
    <m/>
    <d v="2026-05-06T16:32:26"/>
    <n v="0"/>
    <n v="2060000"/>
    <n v="46148.689189814817"/>
    <m/>
    <n v="179734"/>
  </r>
  <r>
    <s v="12771350"/>
    <s v="01.05.2026"/>
    <s v="2026-12396839"/>
    <m/>
    <m/>
    <s v="ORZIQULOVA ZARNIGOR PIRMAMAT QIZI"/>
    <s v="41503942400057"/>
    <s v="15.03.1994"/>
    <s v="+998939550664"/>
    <s v="Навоий"/>
    <x v="4"/>
    <s v="Тинчлик МФЙ"/>
    <s v="MUSAYEVA GULNOZA ISMATULLAYEVNA"/>
    <s v="40902832360010"/>
    <x v="2"/>
    <n v="0"/>
    <n v="1"/>
    <s v="Тўланди"/>
    <s v="Озиқ"/>
    <s v="Озиқ-овқат билан боғлиқ харажатларини қоплаш (Озиқ-овқат)"/>
    <n v="412000"/>
    <s v="01.05.2026"/>
    <s v="Oddiy"/>
    <s v="04.05.2026"/>
    <m/>
    <n v="412000"/>
    <m/>
    <d v="2026-05-04T17:39:46"/>
    <n v="0"/>
    <n v="412000"/>
    <n v="46146.735949074071"/>
    <m/>
    <n v="176582"/>
  </r>
  <r>
    <s v="12769759"/>
    <s v="01.05.2026"/>
    <s v="2026-12394802"/>
    <m/>
    <m/>
    <s v="FARMONOVA MAXBUBA XABIBULLAYEVNA"/>
    <s v="40912886520018"/>
    <s v="09.12.1988"/>
    <s v="+998918493231"/>
    <s v="Навоий"/>
    <x v="4"/>
    <s v="Тинчлик МФЙ"/>
    <s v="MUSAYEVA GULNOZA ISMATULLAYEVNA"/>
    <s v="4090283236001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4.05.2026"/>
    <s v="Oddiy"/>
    <s v="06.05.2026"/>
    <m/>
    <n v="2060000"/>
    <m/>
    <d v="2026-05-06T16:31:56"/>
    <n v="0"/>
    <n v="2060000"/>
    <n v="46148.688842592594"/>
    <m/>
    <n v="179736"/>
  </r>
  <r>
    <s v="12769725"/>
    <s v="01.05.2026"/>
    <s v="2026-12394760"/>
    <m/>
    <m/>
    <s v="FARMONOVA MAXBUBA XABIBULLAYEVNA"/>
    <s v="40912886520018"/>
    <s v="09.12.1988"/>
    <s v="+998918493231"/>
    <s v="Навоий"/>
    <x v="4"/>
    <s v="Тинчлик МФЙ"/>
    <s v="MUSAYEVA GULNOZA ISMATULLAYEVNA"/>
    <s v="40902832360010"/>
    <x v="2"/>
    <n v="0"/>
    <n v="1"/>
    <s v="Тўланди"/>
    <s v="Озиқ"/>
    <s v="Озиқ-овқат билан боғлиқ харажатларини қоплаш (Озиқ-овқат)"/>
    <n v="412000"/>
    <s v="01.05.2026"/>
    <s v="Oddiy"/>
    <s v="04.05.2026"/>
    <m/>
    <n v="412000"/>
    <m/>
    <d v="2026-05-04T17:39:17"/>
    <n v="0"/>
    <n v="412000"/>
    <n v="46146.735613425924"/>
    <m/>
    <n v="176584"/>
  </r>
  <r>
    <s v="12581176"/>
    <s v="15.04.2026"/>
    <s v="2026-12155601"/>
    <m/>
    <m/>
    <s v="SHOYIMOVA MAVLUDA SHAXOBIDDINOVNA"/>
    <s v="41508942400038"/>
    <s v="15.08.1994"/>
    <s v="+998993614686"/>
    <s v="Навоий"/>
    <x v="4"/>
    <s v="Тинчлик МФЙ"/>
    <s v="MUSAYEVA GULNOZA ISMATULLAYEVNA"/>
    <s v="40902832360010"/>
    <x v="2"/>
    <n v="0"/>
    <n v="1"/>
    <s v="Тўланди"/>
    <s v="Озиқ"/>
    <s v="Озиқ-овқат билан боғлиқ харажатларини қоплаш (Озиқ-овқат)"/>
    <n v="412000"/>
    <s v="12.05.2026"/>
    <s v="Oddiy"/>
    <s v="15.05.2026"/>
    <m/>
    <n v="412000"/>
    <m/>
    <d v="2026-05-15T09:25:49"/>
    <n v="0"/>
    <n v="412000"/>
    <n v="46157.392928240741"/>
    <m/>
    <n v="192181"/>
  </r>
  <r>
    <s v="12510213"/>
    <s v="09.04.2026"/>
    <s v="2026-12070944"/>
    <m/>
    <m/>
    <s v="SHOYIMOVA MAVLUDA SHAXOBIDDINOVNA"/>
    <s v="41508942400038"/>
    <s v="15.08.1994"/>
    <s v="+998993614686"/>
    <s v="Навоий"/>
    <x v="4"/>
    <s v="Тинчлик МФЙ"/>
    <s v="MUSAYEVA GULNOZA ISMATULLAYEVNA"/>
    <s v="4090283236001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3.04.2026"/>
    <s v="Oddiy"/>
    <s v="14.04.2026"/>
    <m/>
    <n v="2060000"/>
    <m/>
    <d v="2026-04-14T09:02:35"/>
    <n v="0"/>
    <n v="2060000"/>
    <n v="46126.376793981479"/>
    <m/>
    <n v="154243"/>
  </r>
  <r>
    <s v="12475136"/>
    <s v="07.04.2026"/>
    <s v="2026-12028907"/>
    <m/>
    <m/>
    <s v="BAFOQULOVA SHAHZODA ULUG‘BEK QIZI"/>
    <s v="62103045360013"/>
    <s v="21.03.2004"/>
    <s v="+998940020209"/>
    <s v="Навоий"/>
    <x v="4"/>
    <s v="Тинчлик МФЙ"/>
    <s v="MUSAYEVA GULNOZA ISMATULLAYEVNA"/>
    <s v="4090283236001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7.04.2026"/>
    <s v="Oddiy"/>
    <s v="08.04.2026"/>
    <m/>
    <n v="2060000"/>
    <m/>
    <d v="2026-04-08T09:28:51"/>
    <n v="0"/>
    <n v="2060000"/>
    <n v="46120.39503472222"/>
    <m/>
    <n v="151006"/>
  </r>
  <r>
    <s v="11797365"/>
    <s v="11.03.2026"/>
    <s v="2026-11225033"/>
    <m/>
    <m/>
    <s v="SHARAPOVA ZARINA OTABEKOVNA"/>
    <s v="40206995850015"/>
    <s v="02.06.1999"/>
    <s v="+998933104899"/>
    <s v="Навоий"/>
    <x v="4"/>
    <s v="Наврўз МФЙ"/>
    <s v="MUSAYEVA GULNOZA ISMATULLAYEVNA"/>
    <s v="40902832360010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5:00:37"/>
    <n v="0"/>
    <n v="412000"/>
    <n v="46092.625428240739"/>
    <m/>
    <n v="115906"/>
  </r>
  <r>
    <s v="11795968"/>
    <s v="11.03.2026"/>
    <s v="2026-11223488"/>
    <m/>
    <m/>
    <s v="SHARAPOVA ZARINA OTABEKOVNA"/>
    <s v="40206995850015"/>
    <s v="02.06.1999"/>
    <s v="+998933104899"/>
    <s v="Навоий"/>
    <x v="4"/>
    <s v="Наврўз МФЙ"/>
    <s v="MUSAYEVA GULNOZA ISMATULLAYEVNA"/>
    <s v="40902832360010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35870"/>
    <s v="07.03.2026"/>
    <s v="2026-11145029"/>
    <m/>
    <m/>
    <s v="ROZZUVAYEVA YELENA VITALEVNA"/>
    <s v="41502975850015"/>
    <s v="15.02.1997"/>
    <s v="+998502001349"/>
    <s v="Навоий"/>
    <x v="4"/>
    <s v="Наврўз МФЙ"/>
    <s v="MUSAYEVA GULNOZA ISMATULLAYEVNA"/>
    <s v="4090283236001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7:41:57"/>
    <n v="0"/>
    <n v="412000"/>
    <n v="46091.73746527778"/>
    <m/>
    <n v="109098"/>
  </r>
  <r>
    <s v="11721967"/>
    <s v="06.03.2026"/>
    <s v="2026-11128617"/>
    <m/>
    <m/>
    <s v="UMUROVA NOZIGUL HUSNIDDIN QIZI"/>
    <s v="42209941170010"/>
    <s v="22.09.1994"/>
    <s v="+998944767868"/>
    <s v="Навоий"/>
    <x v="4"/>
    <s v="Наврўз МФЙ"/>
    <s v="MUSAYEVA GULNOZA ISMATULLAYEVNA"/>
    <s v="4090283236001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22:20"/>
    <n v="0"/>
    <n v="412000"/>
    <n v="46091.765509259261"/>
    <m/>
    <n v="108903"/>
  </r>
  <r>
    <s v="11671196"/>
    <s v="05.03.2026"/>
    <s v="2026-11070071"/>
    <m/>
    <m/>
    <s v="SHARAPOVA ZARINA OTABEKOVNA"/>
    <s v="40206995850015"/>
    <s v="02.06.1999"/>
    <s v="+998933104899"/>
    <s v="Навоий"/>
    <x v="4"/>
    <s v="Наврўз МФЙ"/>
    <s v="MUSAYEVA GULNOZA ISMATULLAYEVNA"/>
    <s v="40902832360010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638542"/>
    <s v="04.03.2026"/>
    <s v="2026-11031722"/>
    <m/>
    <m/>
    <s v="DAVLATOVA GULNOZA FERUZ QIZI"/>
    <s v="62510175850039"/>
    <s v="25.10.2017"/>
    <s v="+998939521517"/>
    <s v="Навоий"/>
    <x v="4"/>
    <s v="Наврўз МФЙ"/>
    <s v="MUSAYEVA GULNOZA ISMATULLAYEVNA"/>
    <s v="40902832360010"/>
    <x v="7"/>
    <n v="0"/>
    <n v="0"/>
    <s v="Рад"/>
    <s v="Даволаниш"/>
    <s v="Жарроҳлик амалиётисиз даволаниш харажатларини қоплаш"/>
    <n v="0"/>
    <s v="11.05.2026"/>
    <s v="Oddiy"/>
    <m/>
    <m/>
    <m/>
    <m/>
    <m/>
    <n v="0"/>
    <m/>
    <m/>
    <m/>
    <m/>
  </r>
  <r>
    <s v="11634268"/>
    <s v="04.03.2026"/>
    <s v="2026-11026729"/>
    <m/>
    <m/>
    <s v="LIZOGUBOVA YULIYA GRIGOREVNA"/>
    <s v="41806922400024"/>
    <s v="18.06.1992"/>
    <s v="+998934691992"/>
    <s v="Навоий"/>
    <x v="4"/>
    <s v="Наврўз МФЙ"/>
    <s v="MUSAYEVA GULNOZA ISMATULLAYEVNA"/>
    <s v="4090283236001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31:58"/>
    <n v="0"/>
    <n v="412000"/>
    <n v="46091.772199074076"/>
    <m/>
    <n v="109529"/>
  </r>
  <r>
    <s v="11625670"/>
    <s v="04.03.2026"/>
    <s v="2026-11016688"/>
    <m/>
    <m/>
    <s v="KEBADZE YULIYA IVANOVNA"/>
    <s v="40107805850013"/>
    <s v="01.07.1980"/>
    <s v="+998991255262"/>
    <s v="Навоий"/>
    <x v="4"/>
    <s v="Наврўз МФЙ"/>
    <s v="MUSAYEVA GULNOZA ISMATULLAYEVNA"/>
    <s v="4090283236001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7:42:13"/>
    <n v="0"/>
    <n v="412000"/>
    <n v="46091.737650462965"/>
    <m/>
    <n v="109025"/>
  </r>
  <r>
    <s v="11620447"/>
    <s v="04.03.2026"/>
    <s v="2026-11010525"/>
    <m/>
    <m/>
    <s v="ROZZUVAYEVA YELENA VITALEVNA"/>
    <s v="41502975850015"/>
    <s v="15.02.1997"/>
    <s v="+998502001349"/>
    <s v="Навоий"/>
    <x v="4"/>
    <s v="Наврўз МФЙ"/>
    <s v="MUSAYEVA GULNOZA ISMATULLAYEVNA"/>
    <s v="40902832360010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488387"/>
    <s v="27.02.2026"/>
    <s v="2026-10854921"/>
    <m/>
    <m/>
    <s v="HOJIYEVA MAHLIYO UMED QIZI"/>
    <s v="40408965310026"/>
    <s v="04.08.1996"/>
    <s v="+998939521517"/>
    <s v="Навоий"/>
    <x v="4"/>
    <s v="Наврўз МФЙ"/>
    <s v="MUSAYEVA GULNOZA ISMATULLAYEVNA"/>
    <s v="40902832360010"/>
    <x v="6"/>
    <n v="0"/>
    <n v="0"/>
    <s v="Рад"/>
    <s v="Коммунал"/>
    <s v="Коммунал харажатларни қоплаш"/>
    <n v="0"/>
    <s v="02.03.2026"/>
    <s v="Oddiy"/>
    <m/>
    <m/>
    <m/>
    <m/>
    <m/>
    <n v="0"/>
    <m/>
    <m/>
    <m/>
    <m/>
  </r>
  <r>
    <s v="11388415"/>
    <s v="23.02.2026"/>
    <s v="2026-10735760"/>
    <m/>
    <m/>
    <s v="KAZAKOVA FERUZA JO‘RABOY QIZI"/>
    <s v="42605932400012"/>
    <s v="26.05.1993"/>
    <s v="+998942293231"/>
    <s v="Навоий"/>
    <x v="4"/>
    <s v="Наврўз МФЙ"/>
    <s v="MUSAYEVA GULNOZA ISMATULLAYEVNA"/>
    <s v="40902832360010"/>
    <x v="7"/>
    <n v="0"/>
    <n v="0"/>
    <s v="Рад"/>
    <s v="Даволаниш"/>
    <s v="Жарроҳлик амалиётисиз даволаниш харажатларини қоплаш"/>
    <n v="0"/>
    <s v="23.04.2026"/>
    <s v="Oddiy"/>
    <m/>
    <m/>
    <m/>
    <m/>
    <m/>
    <n v="0"/>
    <m/>
    <m/>
    <m/>
    <m/>
  </r>
  <r>
    <s v="11384463"/>
    <s v="23.02.2026"/>
    <s v="2026-10731416"/>
    <m/>
    <m/>
    <s v="KAZAKOVA FERUZA JO‘RABOY QIZI"/>
    <s v="42605932400012"/>
    <s v="26.05.1993"/>
    <s v="+998942293231"/>
    <s v="Навоий"/>
    <x v="4"/>
    <s v="Наврўз МФЙ"/>
    <s v="MUSAYEVA GULNOZA ISMATULLAYEVNA"/>
    <s v="4090283236001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3.02.2026"/>
    <s v="Oddiy"/>
    <s v="27.02.2026"/>
    <m/>
    <n v="2060000"/>
    <m/>
    <d v="2026-02-27T12:55:26"/>
    <n v="0"/>
    <n v="2060000"/>
    <n v="46080.538495370369"/>
    <m/>
    <n v="64826"/>
  </r>
  <r>
    <s v="11050730"/>
    <s v="04.02.2026"/>
    <s v="2026-10327405"/>
    <m/>
    <m/>
    <s v="KAZAKOVA FERUZA JO‘RABOY QIZI"/>
    <s v="42605932400012"/>
    <s v="26.05.1993"/>
    <s v="+998942293231"/>
    <s v="Навоий"/>
    <x v="4"/>
    <s v="Наврўз МФЙ"/>
    <s v="MUSAYEVA GULNOZA ISMATULLAYEVNA"/>
    <s v="40902832360010"/>
    <x v="6"/>
    <n v="0"/>
    <n v="0"/>
    <s v="Рад"/>
    <s v="Даволаниш"/>
    <s v="Жарроҳлик амалиётисиз даволаниш харажатларини қоплаш"/>
    <n v="0"/>
    <s v="05.02.2026"/>
    <s v="Oddiy"/>
    <m/>
    <m/>
    <m/>
    <m/>
    <m/>
    <n v="0"/>
    <m/>
    <m/>
    <m/>
    <m/>
  </r>
  <r>
    <s v="10991294"/>
    <s v="30.01.2026"/>
    <s v="2026-10256649"/>
    <m/>
    <m/>
    <s v="RAXMONOVA MEXRINISO NORXOLOVNA"/>
    <s v="43008835850015"/>
    <s v="30.08.1983"/>
    <s v="+998907328377"/>
    <s v="Навоий"/>
    <x v="4"/>
    <s v="Наврўз МФЙ"/>
    <s v="MUSAYEVA GULNOZA ISMATULLAYEVNA"/>
    <s v="40902832360010"/>
    <x v="6"/>
    <n v="0"/>
    <n v="0"/>
    <s v="Рад"/>
    <s v="Коммунал"/>
    <s v="Коммунал харажатларни қоплаш"/>
    <n v="0"/>
    <s v="30.01.2026"/>
    <s v="Oddiy"/>
    <m/>
    <m/>
    <m/>
    <m/>
    <m/>
    <n v="0"/>
    <m/>
    <m/>
    <m/>
    <m/>
  </r>
  <r>
    <s v="10962199"/>
    <s v="29.01.2026"/>
    <s v="2026-10222078"/>
    <m/>
    <m/>
    <s v="AXMATOVA SHALOLA BAHODIR QIZI"/>
    <s v="40204975850039"/>
    <s v="02.04.1997"/>
    <s v="+998935560097"/>
    <s v="Навоий"/>
    <x v="4"/>
    <s v="Наврўз МФЙ"/>
    <s v="MUSAYEVA GULNOZA ISMATULLAYEVNA"/>
    <s v="4090283236001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9.01.2026"/>
    <s v="Oddiy"/>
    <s v="29.01.2026"/>
    <m/>
    <n v="2060000"/>
    <m/>
    <d v="2026-01-29T17:22:06"/>
    <n v="0"/>
    <n v="2060000"/>
    <n v="46051.723680555559"/>
    <m/>
    <n v="60298"/>
  </r>
  <r>
    <s v="10897974"/>
    <s v="22.01.2026"/>
    <s v="2026-10142728"/>
    <m/>
    <m/>
    <s v="ROZZUVAYEVA YELENA VITALEVNA"/>
    <s v="41502975850015"/>
    <s v="15.02.1997"/>
    <s v="+998502001349"/>
    <s v="Навоий"/>
    <x v="4"/>
    <s v="Наврўз МФЙ"/>
    <s v="MUSAYEVA GULNOZA ISMATULLAYEVNA"/>
    <s v="4090283236001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2.01.2026"/>
    <s v="Oddiy"/>
    <s v="22.01.2026"/>
    <m/>
    <n v="2060000"/>
    <m/>
    <d v="2026-01-22T18:00:39"/>
    <n v="0"/>
    <n v="2060000"/>
    <n v="46044.750451388885"/>
    <m/>
    <n v="59056"/>
  </r>
  <r>
    <s v="10735559"/>
    <s v="12.01.2026"/>
    <s v="2026-09947351"/>
    <m/>
    <m/>
    <s v="SVIRIDOVA NATALYA SERGEYEVNA"/>
    <s v="41008893170029"/>
    <s v="10.08.1989"/>
    <s v="+998933176513"/>
    <s v="Навоий"/>
    <x v="4"/>
    <s v="Наврўз МФЙ"/>
    <s v="MUSAYEVA GULNOZA ISMATULLAYEVNA"/>
    <s v="4090283236001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2.01.2026"/>
    <s v="Oddiy"/>
    <s v="22.01.2026"/>
    <m/>
    <n v="2060000"/>
    <m/>
    <d v="2026-01-22T16:46:04"/>
    <n v="0"/>
    <n v="2060000"/>
    <n v="46044.698657407411"/>
    <m/>
    <n v="55917"/>
  </r>
  <r>
    <s v="13036055"/>
    <s v="21.05.2026"/>
    <s v="2026-12737965"/>
    <m/>
    <m/>
    <s v="OSTONOV MIRZOHID ZOKIROVICH"/>
    <s v="30311931170139"/>
    <s v="03.11.1993"/>
    <s v="+998949954148"/>
    <s v="Навоий"/>
    <x v="4"/>
    <s v="Юлдуз МФЙ"/>
    <s v="ERGASHOVA MAXBUBA XUSANOVNA"/>
    <s v="4120788238009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1.05.2026"/>
    <s v="Oddiy"/>
    <s v="21.05.2026"/>
    <m/>
    <n v="2060000"/>
    <m/>
    <d v="2026-05-21T17:14:55"/>
    <n v="0"/>
    <n v="2060000"/>
    <n v="46163.718692129631"/>
    <m/>
    <n v="203877"/>
  </r>
  <r>
    <s v="12927991"/>
    <s v="14.05.2026"/>
    <s v="2026-12596904"/>
    <m/>
    <m/>
    <s v="XO‘JAMOVA NAFISA YUSUPOVNA"/>
    <s v="43012795780015"/>
    <s v="30.12.1979"/>
    <s v="+998991855225"/>
    <s v="Навоий"/>
    <x v="4"/>
    <s v="Юлдуз МФЙ"/>
    <s v="ERGASHOVA MAXBUBA XUSANOVNA"/>
    <s v="41207882380096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4.05.2026"/>
    <m/>
    <n v="412000"/>
    <m/>
    <d v="2026-05-14T10:43:15"/>
    <n v="0"/>
    <n v="412000"/>
    <n v="46156.446701388886"/>
    <m/>
    <n v="190342"/>
  </r>
  <r>
    <s v="12921862"/>
    <s v="13.05.2026"/>
    <s v="2026-12589096"/>
    <m/>
    <m/>
    <s v="KURBANOV MUSURMON KUDRATOVICH"/>
    <s v="31202814040014"/>
    <s v="12.02.1981"/>
    <s v="+998936601284"/>
    <s v="Навоий"/>
    <x v="4"/>
    <s v="Юлдуз МФЙ"/>
    <s v="ERGASHOVA MAXBUBA XUSANOVNA"/>
    <s v="41207882380096"/>
    <x v="6"/>
    <n v="0"/>
    <n v="0"/>
    <s v="Рад"/>
    <s v="Даволаниш"/>
    <s v="Жарроҳлик амалиётисиз даволаниш харажатларини қоплаш"/>
    <n v="0"/>
    <s v="08.06.2026"/>
    <s v="Oddiy"/>
    <m/>
    <m/>
    <m/>
    <m/>
    <m/>
    <n v="0"/>
    <m/>
    <m/>
    <m/>
    <m/>
  </r>
  <r>
    <s v="12835369"/>
    <s v="06.05.2026"/>
    <s v="2026-12474198"/>
    <m/>
    <m/>
    <s v="ESANOVA MUHARRAM HUSENOVNA"/>
    <s v="41009975310102"/>
    <s v="10.09.1997"/>
    <s v="+998978618901"/>
    <s v="Навоий"/>
    <x v="4"/>
    <s v="Юлдуз МФЙ"/>
    <s v="ERGASHOVA MAXBUBA XUSANOVNA"/>
    <s v="41207882380096"/>
    <x v="2"/>
    <n v="0"/>
    <n v="1"/>
    <s v="Тўланди"/>
    <s v="Озиқ"/>
    <s v="Озиқ-овқат билан боғлиқ харажатларини қоплаш (Озиқ-овқат)"/>
    <n v="412000"/>
    <s v="06.05.2026"/>
    <s v="Oddiy"/>
    <s v="06.05.2026"/>
    <m/>
    <n v="412000"/>
    <m/>
    <d v="2026-05-06T11:06:16"/>
    <n v="0"/>
    <n v="412000"/>
    <n v="46148.462685185186"/>
    <m/>
    <n v="181835"/>
  </r>
  <r>
    <s v="12586768"/>
    <s v="15.04.2026"/>
    <s v="2026-12162390"/>
    <m/>
    <m/>
    <s v="SANAQULOV NARZILLA XXX"/>
    <s v="30104563960018"/>
    <s v="01.04.1956"/>
    <s v="+998935340785"/>
    <s v="Навоий"/>
    <x v="4"/>
    <s v="Юлдуз МФЙ"/>
    <s v="ERGASHOVA MAXBUBA XUSANOVNA"/>
    <s v="4120788238009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5.04.2026"/>
    <s v="Oddiy"/>
    <s v="25.04.2026"/>
    <m/>
    <n v="2060000"/>
    <m/>
    <d v="2026-04-25T18:55:09"/>
    <n v="0"/>
    <n v="2060000"/>
    <n v="46137.788298611114"/>
    <m/>
    <n v="155480"/>
  </r>
  <r>
    <s v="11784851"/>
    <s v="10.03.2026"/>
    <s v="2026-11210181"/>
    <m/>
    <m/>
    <s v="BOBOYEVA GULMIRA QURBANOVNA"/>
    <s v="41706852360017"/>
    <s v="17.06.1985"/>
    <s v="+998931437916"/>
    <s v="Навоий"/>
    <x v="4"/>
    <s v="Юлдуз МФЙ"/>
    <s v="ERGASHOVA MAXBUBA XUSANOVNA"/>
    <s v="41207882380096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00:31"/>
    <n v="0"/>
    <n v="412000"/>
    <n v="46091.750358796293"/>
    <m/>
    <n v="109715"/>
  </r>
  <r>
    <s v="11768045"/>
    <s v="10.03.2026"/>
    <s v="2026-11191214"/>
    <m/>
    <m/>
    <s v="OSTONOV MIRZOHID ZOKIROVICH"/>
    <s v="30311931170139"/>
    <s v="03.11.1993"/>
    <s v="+998949954148"/>
    <s v="Навоий"/>
    <x v="4"/>
    <s v="Юлдуз МФЙ"/>
    <s v="ERGASHOVA MAXBUBA XUSANOVNA"/>
    <s v="41207882380096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4:27:25"/>
    <n v="0"/>
    <n v="412000"/>
    <n v="46091.602372685185"/>
    <m/>
    <n v="105294"/>
  </r>
  <r>
    <s v="11639503"/>
    <s v="04.03.2026"/>
    <s v="2026-11032824"/>
    <m/>
    <m/>
    <s v="OSTONOV MIRZOHID ZOKIROVICH"/>
    <s v="30311931170139"/>
    <s v="03.11.1993"/>
    <s v="+998949954148"/>
    <s v="Навоий"/>
    <x v="4"/>
    <s v="Юлдуз МФЙ"/>
    <s v="ERGASHOVA MAXBUBA XUSANOVNA"/>
    <s v="41207882380096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13040"/>
    <s v="04.03.2026"/>
    <s v="2026-11001806"/>
    <m/>
    <m/>
    <s v="LISENKO YEKATERINA ALEKSANDROVNA"/>
    <s v="42711842400014"/>
    <s v="27.11.1984"/>
    <s v="+998930982719"/>
    <s v="Навоий"/>
    <x v="4"/>
    <s v="Юлдуз МФЙ"/>
    <s v="ERGASHOVA MAXBUBA XUSANOVNA"/>
    <s v="41207882380096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10.03.2026"/>
    <m/>
    <n v="412000"/>
    <m/>
    <d v="2026-03-10T11:59:38"/>
    <n v="0"/>
    <n v="412000"/>
    <n v="46091.499745370369"/>
    <m/>
    <n v="70231"/>
  </r>
  <r>
    <s v="11443251"/>
    <s v="25.02.2026"/>
    <s v="2026-10801355"/>
    <m/>
    <m/>
    <s v="DJUZBAYEVA ARAILIM AMANDIKOVNA"/>
    <s v="40501932410010"/>
    <s v="05.01.1993"/>
    <s v="+998500769391"/>
    <s v="Навоий"/>
    <x v="4"/>
    <s v="Юлдуз МФЙ"/>
    <s v="ERGASHOVA MAXBUBA XUSANOVNA"/>
    <s v="41207882380096"/>
    <x v="1"/>
    <n v="0"/>
    <n v="0"/>
    <s v="Рад"/>
    <s v="Озиқ"/>
    <s v="Озиқ-овқат билан боғлиқ харажатларини қоплаш (Озиқ-овқат)"/>
    <n v="0"/>
    <s v="28.04.2026"/>
    <s v="Oddiy"/>
    <s v="27.02.2026"/>
    <m/>
    <n v="412000"/>
    <m/>
    <d v="2026-02-27T08:23:57"/>
    <n v="0"/>
    <n v="412000"/>
    <n v="46080.349965277775"/>
    <m/>
    <n v="65559"/>
  </r>
  <r>
    <s v="11080170"/>
    <s v="05.02.2026"/>
    <s v="2026-10363896"/>
    <m/>
    <m/>
    <s v="DJUZBAYEVA ARAILIM AMANDIKOVNA"/>
    <s v="40501932410010"/>
    <s v="05.01.1993"/>
    <s v="+998500769391"/>
    <s v="Навоий"/>
    <x v="4"/>
    <s v="Юлдуз МФЙ"/>
    <s v="ERGASHOVA MAXBUBA XUSANOVNA"/>
    <s v="41207882380096"/>
    <x v="6"/>
    <n v="0"/>
    <n v="0"/>
    <s v="Рад"/>
    <s v="Жарроҳлик"/>
    <s v="Жарроҳлик амалиёти харажатларини қоплаш"/>
    <n v="0"/>
    <s v="05.02.2026"/>
    <s v="Oddiy"/>
    <m/>
    <m/>
    <m/>
    <m/>
    <m/>
    <n v="0"/>
    <m/>
    <m/>
    <m/>
    <m/>
  </r>
  <r>
    <s v="11053870"/>
    <s v="04.02.2026"/>
    <s v="2026-10330989"/>
    <m/>
    <m/>
    <s v="RAIMOV ABDUVOHID AKTAM O‘G‘LI"/>
    <s v="31407935850014"/>
    <s v="14.07.1993"/>
    <s v="+998933163666"/>
    <s v="Навоий"/>
    <x v="4"/>
    <s v="Юлдуз МФЙ"/>
    <s v="ERGASHOVA MAXBUBA XUSANOVNA"/>
    <s v="41207882380096"/>
    <x v="0"/>
    <n v="0"/>
    <n v="0"/>
    <s v="Рад"/>
    <s v="Жарроҳлик"/>
    <s v="Жарроҳлик амалиёти харажатларини қоплаш"/>
    <n v="0"/>
    <s v="10.02.2026"/>
    <s v="Oddiy"/>
    <m/>
    <m/>
    <m/>
    <m/>
    <m/>
    <n v="0"/>
    <m/>
    <m/>
    <m/>
    <m/>
  </r>
  <r>
    <s v="11011050"/>
    <s v="02.02.2026"/>
    <s v="2026-10280575"/>
    <m/>
    <m/>
    <s v="SANAQULOV NARZILLA XXX"/>
    <s v="30104563960018"/>
    <s v="01.04.1956"/>
    <s v="+998972840785"/>
    <s v="Навоий"/>
    <x v="4"/>
    <s v="Юлдуз МФЙ"/>
    <s v="ERGASHOVA MAXBUBA XUSANOVNA"/>
    <s v="41207882380096"/>
    <x v="2"/>
    <n v="0"/>
    <n v="1"/>
    <s v="Тўланди"/>
    <s v="Озиқ"/>
    <s v="Озиқ-овқат билан боғлиқ харажатларини қоплаш (Озиқ-овқат)"/>
    <n v="412000"/>
    <s v="02.02.2026"/>
    <s v="Oddiy"/>
    <s v="02.02.2026"/>
    <m/>
    <n v="412000"/>
    <m/>
    <d v="2026-02-02T14:41:45"/>
    <n v="0"/>
    <n v="412000"/>
    <n v="46055.612326388888"/>
    <m/>
    <n v="61544"/>
  </r>
  <r>
    <s v="10992018"/>
    <s v="30.01.2026"/>
    <s v="2026-10257735"/>
    <m/>
    <m/>
    <s v="AMINJONOVA MALIKA XAMIDJONOVNA"/>
    <s v="60301015850027"/>
    <s v="03.01.2001"/>
    <s v="+998913350245"/>
    <s v="Навоий"/>
    <x v="4"/>
    <s v="Юлдуз МФЙ"/>
    <s v="ERGASHOVA MAXBUBA XUSANOVNA"/>
    <s v="41207882380096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24.04.2026"/>
    <s v="Oddiy"/>
    <s v="02.02.2026"/>
    <m/>
    <n v="2060000"/>
    <m/>
    <d v="2026-02-02T11:07:24"/>
    <n v="0"/>
    <n v="2060000"/>
    <n v="46055.463472222225"/>
    <m/>
    <n v="61125"/>
  </r>
  <r>
    <s v="10974076"/>
    <s v="29.01.2026"/>
    <s v="2026-10235943"/>
    <m/>
    <m/>
    <s v="AMINJONOVA MALIKA XAMIDJONOVNA"/>
    <s v="60301015850027"/>
    <s v="03.01.2001"/>
    <s v="+998332580669"/>
    <s v="Навоий"/>
    <x v="4"/>
    <s v="Юлдуз МФЙ"/>
    <s v="ERGASHOVA MAXBUBA XUSANOVNA"/>
    <s v="4120788238009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9.01.2026"/>
    <s v="Oddiy"/>
    <m/>
    <m/>
    <m/>
    <m/>
    <m/>
    <n v="0"/>
    <m/>
    <m/>
    <m/>
    <m/>
  </r>
  <r>
    <s v="12602211"/>
    <s v="16.04.2026"/>
    <s v="2026-12181417"/>
    <m/>
    <m/>
    <s v="MUSTOFOYEVA SHAHNOZA RAJABBAYEVNA"/>
    <s v="40611862340018"/>
    <s v="06.11.1986"/>
    <s v="+998932338432"/>
    <s v="Навоий"/>
    <x v="3"/>
    <s v="Қахрамон МФЙ"/>
    <s v="FAYZULLAYEVA DILDORA SHAMSIDDINOVNA"/>
    <s v="42808812420029"/>
    <x v="8"/>
    <n v="0"/>
    <n v="0"/>
    <s v="Жараён"/>
    <s v="Даволаниш"/>
    <s v="Жарроҳлик амалиётисиз даволаниш харажатларини қоплаш"/>
    <n v="20600000"/>
    <s v="14.05.2026"/>
    <s v="Oddiy"/>
    <m/>
    <m/>
    <m/>
    <m/>
    <m/>
    <n v="0"/>
    <m/>
    <m/>
    <m/>
    <m/>
  </r>
  <r>
    <s v="12602109"/>
    <s v="16.04.2026"/>
    <s v="2026-12181290"/>
    <m/>
    <m/>
    <s v="ERGASHOVA OYGUL BAXTIYOROVNA"/>
    <s v="43004912350016"/>
    <s v="30.04.1991"/>
    <s v="+998939539091"/>
    <s v="Навоий"/>
    <x v="3"/>
    <s v="Қахрамон МФЙ"/>
    <s v="FAYZULLAYEVA DILDORA SHAMSIDDINOVNA"/>
    <s v="4280881242002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4.2026"/>
    <s v="Oddiy"/>
    <m/>
    <m/>
    <m/>
    <m/>
    <m/>
    <n v="0"/>
    <m/>
    <m/>
    <m/>
    <m/>
  </r>
  <r>
    <s v="12545973"/>
    <s v="13.04.2026"/>
    <s v="2026-12113174"/>
    <m/>
    <m/>
    <s v="NURMATOVA DILAFRUZ G‘AYBULLAYEVNA"/>
    <s v="42904802340017"/>
    <s v="29.04.1980"/>
    <s v="+998931598029"/>
    <s v="Навоий"/>
    <x v="3"/>
    <s v="Қахрамон МФЙ"/>
    <s v="FAYZULLAYEVA DILDORA SHAMSIDDINOVNA"/>
    <s v="4280881242002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4.04.2026"/>
    <s v="Oddiy"/>
    <s v="15.04.2026"/>
    <m/>
    <n v="2060000"/>
    <m/>
    <d v="2026-04-15T16:03:16"/>
    <n v="0"/>
    <n v="2060000"/>
    <n v="46127.668935185182"/>
    <m/>
    <n v="154967"/>
  </r>
  <r>
    <s v="12543963"/>
    <s v="13.04.2026"/>
    <s v="2026-12110832"/>
    <m/>
    <m/>
    <s v="NURMATOVA DILAFRUZ G‘AYBULLAYEVNA"/>
    <s v="42904802340017"/>
    <s v="29.04.1980"/>
    <s v="+998931598029"/>
    <s v="Навоий"/>
    <x v="3"/>
    <s v="Қахрамон МФЙ"/>
    <s v="FAYZULLAYEVA DILDORA SHAMSIDDINOVNA"/>
    <s v="42808812420029"/>
    <x v="0"/>
    <n v="0"/>
    <n v="0"/>
    <s v="Рад"/>
    <s v="Озиқ"/>
    <s v="Озиқ-овқат билан боғлиқ харажатларини қоплаш (Озиқ-овқат)"/>
    <n v="0"/>
    <s v="16.04.2026"/>
    <s v="Oddiy"/>
    <m/>
    <m/>
    <m/>
    <m/>
    <m/>
    <n v="0"/>
    <m/>
    <m/>
    <m/>
    <m/>
  </r>
  <r>
    <s v="12494134"/>
    <s v="08.04.2026"/>
    <s v="2026-12051627"/>
    <m/>
    <m/>
    <s v="NURMATOVA DILAFRUZ G‘AYBULLAYEVNA"/>
    <s v="42904802340017"/>
    <s v="29.04.1980"/>
    <s v="+998931598029"/>
    <s v="Навоий"/>
    <x v="3"/>
    <s v="Қахрамон МФЙ"/>
    <s v="FAYZULLAYEVA DILDORA SHAMSIDDINOVNA"/>
    <s v="4280881242002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8.04.2026"/>
    <s v="Oddiy"/>
    <m/>
    <m/>
    <m/>
    <m/>
    <m/>
    <n v="0"/>
    <m/>
    <m/>
    <m/>
    <m/>
  </r>
  <r>
    <s v="11756483"/>
    <s v="10.03.2026"/>
    <s v="2026-11178055"/>
    <m/>
    <m/>
    <s v="XAMROYEVA MUXAYYO AKRAM QIZI"/>
    <s v="41002925820014"/>
    <s v="10.02.1992"/>
    <s v="+998933127717"/>
    <s v="Навоий"/>
    <x v="3"/>
    <s v="Қахрамон МФЙ"/>
    <s v="FAYZULLAYEVA DILDORA SHAMSIDDINOVNA"/>
    <s v="42808812420029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3:36:33"/>
    <n v="0"/>
    <n v="412000"/>
    <n v="46091.567048611112"/>
    <m/>
    <n v="105057"/>
  </r>
  <r>
    <s v="11716475"/>
    <s v="06.03.2026"/>
    <s v="2026-11122361"/>
    <m/>
    <m/>
    <s v="ALMURODOVA SHOHISTA KURBONALIYEVNA"/>
    <s v="40709842340012"/>
    <s v="07.09.1984"/>
    <s v="+998933742335"/>
    <s v="Навоий"/>
    <x v="3"/>
    <s v="Қахрамон МФЙ"/>
    <s v="FAYZULLAYEVA DILDORA SHAMSIDDINOVNA"/>
    <s v="42808812420029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0.03.2026"/>
    <m/>
    <n v="412000"/>
    <m/>
    <d v="2026-03-10T09:05:21"/>
    <n v="0"/>
    <n v="412000"/>
    <n v="46091.37871527778"/>
    <m/>
    <n v="103231"/>
  </r>
  <r>
    <s v="11629470"/>
    <s v="04.03.2026"/>
    <s v="2026-11021127"/>
    <m/>
    <m/>
    <s v="RAXMATOVA ZARINA MARATOVNA"/>
    <s v="41704925840011"/>
    <s v="17.04.1992"/>
    <s v="+998773588686"/>
    <s v="Навоий"/>
    <x v="3"/>
    <s v="Қахрамон МФЙ"/>
    <s v="FAYZULLAYEVA DILDORA SHAMSIDDINOVNA"/>
    <s v="42808812420029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00:23"/>
    <n v="0"/>
    <n v="412000"/>
    <n v="46086.666932870372"/>
    <m/>
    <n v="79611"/>
  </r>
  <r>
    <s v="11612931"/>
    <s v="04.03.2026"/>
    <s v="2026-11001678"/>
    <m/>
    <m/>
    <s v="AXROROVA SARVINOZ ZOYIROVNA"/>
    <s v="41012933960042"/>
    <s v="10.12.1993"/>
    <s v="+998501036178"/>
    <s v="Навоий"/>
    <x v="3"/>
    <s v="Қахрамон МФЙ"/>
    <s v="FAYZULLAYEVA DILDORA SHAMSIDDINOVNA"/>
    <s v="4280881242002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1:48:39"/>
    <n v="0"/>
    <n v="412000"/>
    <n v="46085.492118055554"/>
    <m/>
    <n v="70337"/>
  </r>
  <r>
    <s v="11566823"/>
    <s v="03.03.2026"/>
    <s v="2026-10947486"/>
    <m/>
    <m/>
    <s v="IMOMOVA GULRUX EGAMBERDIYEVNA"/>
    <s v="40601902340065"/>
    <s v="06.01.1990"/>
    <s v="+998973770664"/>
    <s v="Навоий"/>
    <x v="3"/>
    <s v="Қахрамон МФЙ"/>
    <s v="FAYZULLAYEVA DILDORA SHAMSIDDINOVNA"/>
    <s v="42808812420029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3:25:37"/>
    <n v="0"/>
    <n v="412000"/>
    <n v="46084.55945601852"/>
    <m/>
    <n v="67455"/>
  </r>
  <r>
    <s v="11298280"/>
    <s v="19.02.2026"/>
    <s v="2026-10619212"/>
    <m/>
    <m/>
    <s v="XOSILOVA MAFTUNA ORIFOVNA"/>
    <s v="42711892390059"/>
    <s v="27.11.1989"/>
    <s v="+998500557890"/>
    <s v="Навоий"/>
    <x v="3"/>
    <s v="Қахрамон МФЙ"/>
    <s v="FAYZULLAYEVA DILDORA SHAMSIDDINOVNA"/>
    <s v="42808812420029"/>
    <x v="0"/>
    <n v="0"/>
    <n v="0"/>
    <s v="Рад"/>
    <s v="Озиқ"/>
    <s v="Озиқ-овқат билан боғлиқ харажатларини қоплаш (Озиқ-овқат)"/>
    <n v="0"/>
    <s v="19.02.2026"/>
    <s v="Oddiy"/>
    <m/>
    <m/>
    <m/>
    <m/>
    <m/>
    <n v="0"/>
    <m/>
    <m/>
    <m/>
    <m/>
  </r>
  <r>
    <s v="11193543"/>
    <s v="13.02.2026"/>
    <s v="2026-10496059"/>
    <m/>
    <m/>
    <s v="XOSILOVA MAFTUNA ORIFOVNA"/>
    <s v="42711892390059"/>
    <s v="27.11.1989"/>
    <s v="+998500557890"/>
    <s v="Навоий"/>
    <x v="3"/>
    <s v="Қахрамон МФЙ"/>
    <s v="FAYZULLAYEVA DILDORA SHAMSIDDINOVNA"/>
    <s v="42808812420029"/>
    <x v="0"/>
    <n v="0"/>
    <n v="0"/>
    <s v="Рад"/>
    <s v="Коммунал"/>
    <s v="Коммунал харажатларни қоплаш"/>
    <n v="0"/>
    <s v="13.02.2026"/>
    <s v="Oddiy"/>
    <m/>
    <m/>
    <m/>
    <m/>
    <m/>
    <n v="0"/>
    <m/>
    <m/>
    <m/>
    <m/>
  </r>
  <r>
    <s v="10990034"/>
    <s v="30.01.2026"/>
    <s v="2026-10254791"/>
    <m/>
    <m/>
    <s v="ASADOVA MAFTUNA KOMIL QIZI"/>
    <s v="40711925790010"/>
    <s v="07.11.1992"/>
    <s v="+998933122706"/>
    <s v="Навоий"/>
    <x v="3"/>
    <s v="Қахрамон МФЙ"/>
    <s v="FAYZULLAYEVA DILDORA SHAMSIDDINOVNA"/>
    <s v="42808812420029"/>
    <x v="0"/>
    <n v="0"/>
    <n v="0"/>
    <s v="Рад"/>
    <s v="Коммунал"/>
    <s v="Коммунал харажатларни қоплаш"/>
    <n v="0"/>
    <s v="30.01.2026"/>
    <s v="Oddiy"/>
    <m/>
    <m/>
    <m/>
    <m/>
    <m/>
    <n v="0"/>
    <m/>
    <m/>
    <m/>
    <m/>
  </r>
  <r>
    <s v="13239444"/>
    <s v="08.06.2026"/>
    <s v="2026-13009968"/>
    <m/>
    <m/>
    <s v="MAMADIYAROVA MAXBUBA IBRAGIMOVNA"/>
    <s v="41102845830022"/>
    <s v="11.02.1984"/>
    <s v="+998918552057"/>
    <s v="Навоий"/>
    <x v="0"/>
    <s v="Бинокор МФЙ"/>
    <s v="SHARIPOVA E’ZOZA ALIMUHAMMAD QIZI"/>
    <s v="41612902380080"/>
    <x v="5"/>
    <n v="0"/>
    <n v="0"/>
    <s v="Қарор"/>
    <s v="Озиқ"/>
    <s v="Озиқ-овқат билан боғлиқ харажатларини қоплаш (Озиқ-овқат)"/>
    <n v="412000"/>
    <s v="08.06.2026"/>
    <s v="Oddiy"/>
    <s v="11.06.2026"/>
    <s v="????? ????????"/>
    <n v="412000"/>
    <s v="Ha"/>
    <d v="2026-06-11T09:37:20"/>
    <n v="0"/>
    <n v="412000"/>
    <n v="46184.400925925926"/>
    <m/>
    <n v="307847"/>
  </r>
  <r>
    <s v="13060740"/>
    <s v="23.05.2026"/>
    <s v="2026-12771180"/>
    <m/>
    <m/>
    <s v="KARIMOVA MUXAYYO SALOXIDDIN QIZI"/>
    <s v="40811965830056"/>
    <s v="08.11.1996"/>
    <s v="+998770260121"/>
    <s v="Навоий"/>
    <x v="0"/>
    <s v="Бинокор МФЙ"/>
    <s v="SHARIPOVA E’ZOZA ALIMUHAMMAD QIZI"/>
    <s v="41612902380080"/>
    <x v="8"/>
    <n v="0"/>
    <n v="0"/>
    <s v="Жараён"/>
    <s v="Жарроҳлик"/>
    <s v="Жарроҳлик амалиёти харажатларини қоплаш"/>
    <n v="4120000000"/>
    <s v="23.05.2026"/>
    <s v="Oddiy"/>
    <m/>
    <m/>
    <m/>
    <m/>
    <m/>
    <n v="0"/>
    <m/>
    <m/>
    <m/>
    <m/>
  </r>
  <r>
    <s v="13042615"/>
    <s v="22.05.2026"/>
    <s v="2026-12746507"/>
    <m/>
    <m/>
    <s v="MAMADIYAROVA MAXBUBA IBRAGIMOVNA"/>
    <s v="41102845830022"/>
    <s v="11.02.1984"/>
    <s v="+998990328503"/>
    <s v="Навоий"/>
    <x v="0"/>
    <s v="Бинокор МФЙ"/>
    <s v="SHARIPOVA E’ZOZA ALIMUHAMMAD QIZI"/>
    <s v="41612902380080"/>
    <x v="6"/>
    <n v="0"/>
    <n v="0"/>
    <s v="Рад"/>
    <s v="Озиқ"/>
    <s v="Озиқ-овқат билан боғлиқ харажатларини қоплаш (Озиқ-овқат)"/>
    <n v="0"/>
    <s v="22.05.2026"/>
    <s v="Oddiy"/>
    <m/>
    <m/>
    <m/>
    <m/>
    <m/>
    <n v="0"/>
    <m/>
    <m/>
    <m/>
    <m/>
  </r>
  <r>
    <s v="12840648"/>
    <s v="06.05.2026"/>
    <s v="2026-12480582"/>
    <m/>
    <m/>
    <s v="ESHONOVA SALOMAT LUTFULLAYEVNA"/>
    <s v="42310862380162"/>
    <s v="23.10.1986"/>
    <s v="+998953878127"/>
    <s v="Навоий"/>
    <x v="0"/>
    <s v="Бинокор МФЙ"/>
    <s v="SHARIPOVA E’ZOZA ALIMUHAMMAD QIZI"/>
    <s v="41612902380080"/>
    <x v="2"/>
    <n v="0"/>
    <n v="1"/>
    <s v="Тўланди"/>
    <s v="Озиқ"/>
    <s v="Озиқ-овқат билан боғлиқ харажатларини қоплаш (Озиқ-овқат)"/>
    <n v="412000"/>
    <s v="06.05.2026"/>
    <s v="Oddiy"/>
    <s v="07.05.2026"/>
    <m/>
    <n v="412000"/>
    <m/>
    <d v="2026-05-07T10:43:05"/>
    <n v="0"/>
    <n v="412000"/>
    <n v="46149.446585648147"/>
    <m/>
    <n v="182457"/>
  </r>
  <r>
    <s v="12839234"/>
    <s v="06.05.2026"/>
    <s v="2026-12478828"/>
    <m/>
    <m/>
    <s v="ESHONOVA SALOMAT LUTFULLAYEVNA"/>
    <s v="42310862380162"/>
    <s v="23.10.1986"/>
    <s v="+998953878127"/>
    <s v="Навоий"/>
    <x v="0"/>
    <s v="Бинокор МФЙ"/>
    <s v="SHARIPOVA E’ZOZA ALIMUHAMMAD QIZI"/>
    <s v="4161290238008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6.05.2026"/>
    <s v="Oddiy"/>
    <s v="07.05.2026"/>
    <m/>
    <n v="2060000"/>
    <m/>
    <d v="2026-05-07T10:43:41"/>
    <n v="0"/>
    <n v="2060000"/>
    <n v="46149.447002314817"/>
    <m/>
    <n v="182358"/>
  </r>
  <r>
    <s v="12839128"/>
    <s v="06.05.2026"/>
    <s v="2026-12478700"/>
    <m/>
    <m/>
    <s v="ESHONOVA SALOMAT LUTFULLAYEVNA"/>
    <s v="42310862380162"/>
    <s v="23.10.1986"/>
    <s v="+998953878127"/>
    <s v="Навоий"/>
    <x v="0"/>
    <s v="Бинокор МФЙ"/>
    <s v="SHARIPOVA E’ZOZA ALIMUHAMMAD QIZI"/>
    <s v="41612902380080"/>
    <x v="0"/>
    <n v="0"/>
    <n v="0"/>
    <s v="Рад"/>
    <s v="Озиқ"/>
    <s v="Озиқ-овқат билан боғлиқ харажатларини қоплаш (Озиқ-овқат)"/>
    <n v="0"/>
    <s v="06.05.2026"/>
    <s v="Oddiy"/>
    <m/>
    <m/>
    <m/>
    <m/>
    <m/>
    <n v="0"/>
    <m/>
    <m/>
    <m/>
    <m/>
  </r>
  <r>
    <s v="12688389"/>
    <s v="24.04.2026"/>
    <s v="2026-12289547"/>
    <m/>
    <m/>
    <s v="XALILOVA NARGIZA FAXRIDDIN QIZI"/>
    <s v="42103922380019"/>
    <s v="21.03.1992"/>
    <s v="+998977519222"/>
    <s v="Навоий"/>
    <x v="0"/>
    <s v="Бинокор МФЙ"/>
    <s v="SHARIPOVA E’ZOZA ALIMUHAMMAD QIZI"/>
    <s v="41612902380080"/>
    <x v="0"/>
    <n v="0"/>
    <n v="0"/>
    <s v="Рад"/>
    <s v="Озиқ"/>
    <s v="Озиқ-овқат билан боғлиқ харажатларини қоплаш (Озиқ-овқат)"/>
    <n v="0"/>
    <s v="25.04.2026"/>
    <s v="Oddiy"/>
    <m/>
    <m/>
    <m/>
    <m/>
    <m/>
    <n v="0"/>
    <m/>
    <m/>
    <m/>
    <m/>
  </r>
  <r>
    <s v="12470995"/>
    <s v="07.04.2026"/>
    <s v="2026-12023798"/>
    <m/>
    <m/>
    <s v="IBROXIMOVA MAFTUNA HAYIT QIZI"/>
    <s v="41610902380091"/>
    <s v="16.10.1990"/>
    <s v="+998992920582"/>
    <s v="Навоий"/>
    <x v="0"/>
    <s v="Бинокор МФЙ"/>
    <s v="SHARIPOVA E’ZOZA ALIMUHAMMAD QIZI"/>
    <s v="4161290238008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8.04.2026"/>
    <s v="Oddiy"/>
    <s v="09.04.2026"/>
    <m/>
    <n v="2060000"/>
    <m/>
    <d v="2026-04-09T15:30:00"/>
    <n v="0"/>
    <n v="2060000"/>
    <n v="46121.645833333336"/>
    <m/>
    <n v="152947"/>
  </r>
  <r>
    <s v="12470978"/>
    <s v="07.04.2026"/>
    <s v="2026-12023776"/>
    <m/>
    <m/>
    <s v="IBROXIMOVA MAFTUNA HAYIT QIZI"/>
    <s v="41610902380091"/>
    <s v="16.10.1990"/>
    <s v="+998992920582"/>
    <s v="Навоий"/>
    <x v="0"/>
    <s v="Бинокор МФЙ"/>
    <s v="SHARIPOVA E’ZOZA ALIMUHAMMAD QIZI"/>
    <s v="41612902380080"/>
    <x v="2"/>
    <n v="0"/>
    <n v="1"/>
    <s v="Тўланди"/>
    <s v="Озиқ"/>
    <s v="Озиқ-овқат билан боғлиқ харажатларини қоплаш (Озиқ-овқат)"/>
    <n v="412000"/>
    <s v="08.04.2026"/>
    <s v="Oddiy"/>
    <s v="10.04.2026"/>
    <m/>
    <n v="412000"/>
    <m/>
    <d v="2026-04-10T10:24:52"/>
    <n v="0"/>
    <n v="412000"/>
    <n v="46122.433935185189"/>
    <m/>
    <n v="153240"/>
  </r>
  <r>
    <s v="11760919"/>
    <s v="10.03.2026"/>
    <s v="2026-11183073"/>
    <m/>
    <m/>
    <s v="QARSHIYEVA NODIRAXON ILMURODOVNA"/>
    <s v="41502863920080"/>
    <s v="15.02.1986"/>
    <s v="+998951371502"/>
    <s v="Навоий"/>
    <x v="0"/>
    <s v="Бинокор МФЙ"/>
    <s v="SHARIPOVA E’ZOZA ALIMUHAMMAD QIZI"/>
    <s v="4161290238008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3:56:22"/>
    <n v="0"/>
    <n v="412000"/>
    <n v="46091.580810185187"/>
    <m/>
    <n v="105293"/>
  </r>
  <r>
    <s v="11760411"/>
    <s v="10.03.2026"/>
    <s v="2026-11182479"/>
    <m/>
    <m/>
    <s v="BARNAYEVA AZIZA ANVAR QIZI"/>
    <s v="40801952380022"/>
    <s v="08.01.1995"/>
    <s v="+998508822255"/>
    <s v="Навоий"/>
    <x v="0"/>
    <s v="Бинокор МФЙ"/>
    <s v="SHARIPOVA E’ZOZA ALIMUHAMMAD QIZI"/>
    <s v="4161290238008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3:56:54"/>
    <n v="0"/>
    <n v="412000"/>
    <n v="46091.581180555557"/>
    <m/>
    <n v="105285"/>
  </r>
  <r>
    <s v="11702361"/>
    <s v="06.03.2026"/>
    <s v="2026-11106368"/>
    <m/>
    <m/>
    <s v="NOMOZOVA ZULFIYA BEKPO‘LAT QIZI"/>
    <s v="42209913920025"/>
    <s v="22.09.1991"/>
    <s v="+998937861169"/>
    <s v="Навоий"/>
    <x v="0"/>
    <s v="Бинокор МФЙ"/>
    <s v="SHARIPOVA E’ZOZA ALIMUHAMMAD QIZI"/>
    <s v="41612902380080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09:45:19"/>
    <n v="0"/>
    <n v="412000"/>
    <n v="46091.406469907408"/>
    <m/>
    <n v="93129"/>
  </r>
  <r>
    <s v="11666689"/>
    <s v="05.03.2026"/>
    <s v="2026-11064952"/>
    <m/>
    <m/>
    <s v="JO‘RAYEVA MOHICHEHRA TURAYEVNA"/>
    <s v="42807852380164"/>
    <s v="28.07.1985"/>
    <s v="+998900868890"/>
    <s v="Навоий"/>
    <x v="0"/>
    <s v="Бинокор МФЙ"/>
    <s v="SHARIPOVA E’ZOZA ALIMUHAMMAD QIZI"/>
    <s v="41612902380080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09:46:43"/>
    <n v="0"/>
    <n v="412000"/>
    <n v="46091.407442129632"/>
    <m/>
    <n v="93128"/>
  </r>
  <r>
    <s v="11620560"/>
    <s v="04.03.2026"/>
    <s v="2026-11010656"/>
    <m/>
    <m/>
    <s v="DJABBAROVA BURITOSH SHAKIROVNA"/>
    <s v="42804815830027"/>
    <s v="28.04.1981"/>
    <s v="+998998547209"/>
    <s v="Навоий"/>
    <x v="0"/>
    <s v="Бинокор МФЙ"/>
    <s v="SHARIPOVA E’ZOZA ALIMUHAMMAD QIZI"/>
    <s v="41612902380080"/>
    <x v="2"/>
    <n v="0"/>
    <n v="2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7:41:00"/>
    <n v="0"/>
    <n v="412000"/>
    <n v="46092.736805555556"/>
    <m/>
    <n v="114898"/>
  </r>
  <r>
    <s v="11613994"/>
    <s v="04.03.2026"/>
    <s v="2026-11002924"/>
    <m/>
    <m/>
    <s v="BARNAYEVA AZIZA ANVAR QIZI"/>
    <s v="40801952380022"/>
    <s v="08.01.1995"/>
    <s v="+998508822255"/>
    <s v="Навоий"/>
    <x v="0"/>
    <s v="Бинокор МФЙ"/>
    <s v="SHARIPOVA E’ZOZA ALIMUHAMMAD QIZI"/>
    <s v="4161290238008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0.03.2026"/>
    <s v="Oddiy"/>
    <s v="11.03.2026"/>
    <m/>
    <n v="2060000"/>
    <m/>
    <d v="2026-03-11T09:09:29"/>
    <n v="0"/>
    <n v="2060000"/>
    <n v="46092.381585648145"/>
    <m/>
    <n v="114072"/>
  </r>
  <r>
    <s v="11613775"/>
    <s v="04.03.2026"/>
    <s v="2026-11002665"/>
    <m/>
    <m/>
    <s v="BARNAYEVA AZIZA ANVAR QIZI"/>
    <s v="40801952380022"/>
    <s v="08.01.1995"/>
    <s v="+998508822255"/>
    <s v="Навоий"/>
    <x v="0"/>
    <s v="Бинокор МФЙ"/>
    <s v="SHARIPOVA E’ZOZA ALIMUHAMMAD QIZI"/>
    <s v="41612902380080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12586"/>
    <s v="04.03.2026"/>
    <s v="2026-11001254"/>
    <m/>
    <m/>
    <s v="QARSHIYEVA NODIRAXON ILMURODOVNA"/>
    <s v="41502863920080"/>
    <s v="15.02.1986"/>
    <s v="+998951371502"/>
    <s v="Навоий"/>
    <x v="0"/>
    <s v="Бинокор МФЙ"/>
    <s v="SHARIPOVA E’ZOZA ALIMUHAMMAD QIZI"/>
    <s v="41612902380080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455394"/>
    <s v="26.02.2026"/>
    <s v="2026-10815885"/>
    <m/>
    <m/>
    <s v="QARSHIYEVA NODIRAXON ILMURODOVNA"/>
    <s v="41502863920080"/>
    <s v="15.02.1986"/>
    <s v="+998951371502"/>
    <s v="Навоий"/>
    <x v="0"/>
    <s v="Бинокор МФЙ"/>
    <s v="SHARIPOVA E’ZOZA ALIMUHAMMAD QIZI"/>
    <s v="41612902380080"/>
    <x v="0"/>
    <n v="0"/>
    <n v="0"/>
    <s v="Рад"/>
    <s v="Озиқ"/>
    <s v="Озиқ-овқат билан боғлиқ харажатларини қоплаш (Озиқ-овқат)"/>
    <n v="0"/>
    <s v="26.02.2026"/>
    <s v="Oddiy"/>
    <m/>
    <m/>
    <m/>
    <m/>
    <m/>
    <n v="0"/>
    <m/>
    <m/>
    <m/>
    <m/>
  </r>
  <r>
    <s v="11455322"/>
    <s v="26.02.2026"/>
    <s v="2026-10815800"/>
    <m/>
    <m/>
    <s v="QARSHIYEVA NODIRAXON ILMURODOVNA"/>
    <s v="41502863920080"/>
    <s v="15.02.1986"/>
    <s v="+998951371502"/>
    <s v="Навоий"/>
    <x v="0"/>
    <s v="Бинокор МФЙ"/>
    <s v="SHARIPOVA E’ZOZA ALIMUHAMMAD QIZI"/>
    <s v="4161290238008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6.02.2026"/>
    <s v="Oddiy"/>
    <s v="07.03.2026"/>
    <m/>
    <n v="2060000"/>
    <m/>
    <d v="2026-03-07T05:18:51"/>
    <n v="0"/>
    <n v="2060000"/>
    <n v="46088.22142361111"/>
    <m/>
    <n v="66240"/>
  </r>
  <r>
    <s v="11176401"/>
    <s v="13.02.2026"/>
    <s v="2026-10476724"/>
    <m/>
    <m/>
    <s v="TUXTAYEVA UMIDA KILICHEVNA"/>
    <s v="40512852380042"/>
    <s v="05.12.1985"/>
    <s v="+998991030585"/>
    <s v="Навоий"/>
    <x v="0"/>
    <s v="Бинокор МФЙ"/>
    <s v="SHARIPOVA E’ZOZA ALIMUHAMMAD QIZI"/>
    <s v="4161290238008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3.02.2026"/>
    <s v="Oddiy"/>
    <s v="16.02.2026"/>
    <m/>
    <n v="2060000"/>
    <m/>
    <d v="2026-02-16T14:35:59"/>
    <n v="0"/>
    <n v="2060000"/>
    <n v="46069.60832175926"/>
    <m/>
    <n v="62272"/>
  </r>
  <r>
    <s v="11176241"/>
    <s v="13.02.2026"/>
    <s v="2026-10476549"/>
    <m/>
    <m/>
    <s v="TUXTAYEVA UMIDA KILICHEVNA"/>
    <s v="40512852380042"/>
    <s v="05.12.1985"/>
    <s v="+998991030585"/>
    <s v="Навоий"/>
    <x v="0"/>
    <s v="Бинокор МФЙ"/>
    <s v="SHARIPOVA E’ZOZA ALIMUHAMMAD QIZI"/>
    <s v="41612902380080"/>
    <x v="2"/>
    <n v="0"/>
    <n v="1"/>
    <s v="Тўланди"/>
    <s v="Озиқ"/>
    <s v="Озиқ-овқат билан боғлиқ харажатларини қоплаш (Озиқ-овқат)"/>
    <n v="412000"/>
    <s v="13.02.2026"/>
    <s v="Oddiy"/>
    <s v="20.02.2026"/>
    <m/>
    <n v="412000"/>
    <m/>
    <d v="2026-02-20T16:55:41"/>
    <n v="0"/>
    <n v="412000"/>
    <n v="46073.705335648148"/>
    <m/>
    <n v="63125"/>
  </r>
  <r>
    <s v="11175361"/>
    <s v="13.02.2026"/>
    <s v="2026-10475573"/>
    <m/>
    <m/>
    <s v="QARSHIYEVA NODIRAXON ILMURODOVNA"/>
    <s v="41502863920080"/>
    <s v="15.02.1986"/>
    <s v="+998951371502"/>
    <s v="Навоий"/>
    <x v="0"/>
    <s v="Бинокор МФЙ"/>
    <s v="SHARIPOVA E’ZOZA ALIMUHAMMAD QIZI"/>
    <s v="41612902380080"/>
    <x v="2"/>
    <n v="0"/>
    <n v="1"/>
    <s v="Тўланди"/>
    <s v="Коммунал"/>
    <s v="Коммунал харажатларни қоплаш"/>
    <n v="412000"/>
    <s v="13.02.2026"/>
    <s v="Oddiy"/>
    <s v="20.02.2026"/>
    <m/>
    <n v="412000"/>
    <m/>
    <d v="2026-02-20T17:02:32"/>
    <n v="0"/>
    <n v="412000"/>
    <n v="46073.710092592592"/>
    <m/>
    <n v="63268"/>
  </r>
  <r>
    <s v="11141067"/>
    <s v="11.02.2026"/>
    <s v="2026-10435779"/>
    <m/>
    <m/>
    <s v="QARSHIYEVA NODIRAXON ILMURODOVNA"/>
    <s v="41502863920080"/>
    <s v="15.02.1986"/>
    <s v="+998951371502"/>
    <s v="Навоий"/>
    <x v="0"/>
    <s v="Бинокор МФЙ"/>
    <s v="SHARIPOVA E’ZOZA ALIMUHAMMAD QIZI"/>
    <s v="41612902380080"/>
    <x v="6"/>
    <n v="0"/>
    <n v="0"/>
    <s v="Рад"/>
    <s v="Коммунал"/>
    <s v="Коммунал харажатларни қоплаш"/>
    <n v="0"/>
    <s v="11.02.2026"/>
    <s v="Oddiy"/>
    <m/>
    <m/>
    <m/>
    <m/>
    <m/>
    <n v="0"/>
    <m/>
    <m/>
    <m/>
    <m/>
  </r>
  <r>
    <s v="11139621"/>
    <s v="11.02.2026"/>
    <s v="2026-10434126"/>
    <m/>
    <m/>
    <s v="TUXTAYEVA UMIDA KILICHEVNA"/>
    <s v="40512852380042"/>
    <s v="05.12.1985"/>
    <s v="+998991030585"/>
    <s v="Навоий"/>
    <x v="0"/>
    <s v="Бинокор МФЙ"/>
    <s v="SHARIPOVA E’ZOZA ALIMUHAMMAD QIZI"/>
    <s v="41612902380080"/>
    <x v="2"/>
    <n v="0"/>
    <n v="1"/>
    <s v="Тўланди"/>
    <s v="Коммунал"/>
    <s v="Коммунал харажатларни қоплаш"/>
    <n v="412000"/>
    <s v="13.02.2026"/>
    <s v="Oddiy"/>
    <s v="20.02.2026"/>
    <m/>
    <n v="412000"/>
    <m/>
    <d v="2026-02-20T17:00:44"/>
    <n v="0"/>
    <n v="412000"/>
    <n v="46073.70884259259"/>
    <m/>
    <n v="63265"/>
  </r>
  <r>
    <s v="11131388"/>
    <s v="11.02.2026"/>
    <s v="2026-10424762"/>
    <m/>
    <m/>
    <s v="BARNAYEVA AZIZA ANVAR QIZI"/>
    <s v="40801952380022"/>
    <s v="08.01.1995"/>
    <s v="+998900868890"/>
    <s v="Навоий"/>
    <x v="0"/>
    <s v="Бинокор МФЙ"/>
    <s v="SHARIPOVA E’ZOZA ALIMUHAMMAD QIZI"/>
    <s v="41612902380080"/>
    <x v="2"/>
    <n v="0"/>
    <n v="1"/>
    <s v="Тўланди"/>
    <s v="Коммунал"/>
    <s v="Коммунал харажатларни қоплаш"/>
    <n v="412000"/>
    <s v="13.02.2026"/>
    <s v="Oddiy"/>
    <s v="20.02.2026"/>
    <m/>
    <n v="412000"/>
    <m/>
    <d v="2026-02-20T16:56:29"/>
    <n v="0"/>
    <n v="412000"/>
    <n v="46073.705891203703"/>
    <m/>
    <n v="63264"/>
  </r>
  <r>
    <s v="12907241"/>
    <s v="12.05.2026"/>
    <s v="2026-12569959"/>
    <m/>
    <m/>
    <s v="TO‘RAYEVA MOHIGUL TUROB QIZI"/>
    <s v="42309922330069"/>
    <s v="23.09.1992"/>
    <s v="+998887950123"/>
    <s v="Навоий"/>
    <x v="1"/>
    <s v="Тожикон МФЙ"/>
    <s v="O‘ROKOVA GULCHIROY ISMATOVNA"/>
    <s v="42310802330026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4.05.2026"/>
    <m/>
    <n v="412000"/>
    <m/>
    <d v="2026-05-14T12:22:17"/>
    <n v="0"/>
    <n v="412000"/>
    <n v="46156.515474537038"/>
    <m/>
    <n v="190496"/>
  </r>
  <r>
    <s v="11647079"/>
    <s v="04.03.2026"/>
    <s v="2026-11041652"/>
    <m/>
    <m/>
    <s v="NAZAROVA SABINA NODIRBEK QIZI"/>
    <s v="61506035780045"/>
    <s v="15.06.2003"/>
    <s v="+998958040117"/>
    <s v="Навоий"/>
    <x v="1"/>
    <s v="Тожикон МФЙ"/>
    <s v="O‘ROKOVA GULCHIROY ISMATOVNA"/>
    <s v="42310802330026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0:04:09"/>
    <n v="0"/>
    <n v="412000"/>
    <n v="46092.419548611113"/>
    <m/>
    <n v="106092"/>
  </r>
  <r>
    <s v="11646058"/>
    <s v="04.03.2026"/>
    <s v="2026-11040453"/>
    <m/>
    <m/>
    <s v="BOZOROVA SEVARA SUR’AT QIZI"/>
    <s v="42904945780024"/>
    <s v="29.04.1994"/>
    <s v="+998970869390"/>
    <s v="Навоий"/>
    <x v="1"/>
    <s v="Тожикон МФЙ"/>
    <s v="O‘ROKOVA GULCHIROY ISMATOVNA"/>
    <s v="42310802330026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0:03:48"/>
    <n v="0"/>
    <n v="412000"/>
    <n v="46092.419305555559"/>
    <m/>
    <n v="109278"/>
  </r>
  <r>
    <s v="11644468"/>
    <s v="04.03.2026"/>
    <s v="2026-11038618"/>
    <m/>
    <m/>
    <s v="DJABBAROVA DILOBAR SANOKULOVNA"/>
    <s v="40501842330026"/>
    <s v="05.01.1984"/>
    <s v="+998914387785"/>
    <s v="Навоий"/>
    <x v="1"/>
    <s v="Тожикон МФЙ"/>
    <s v="O‘ROKOVA GULCHIROY ISMATOVNA"/>
    <s v="42310802330026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0:03:58"/>
    <n v="0"/>
    <n v="412000"/>
    <n v="46092.419421296298"/>
    <m/>
    <n v="106149"/>
  </r>
  <r>
    <s v="11643073"/>
    <s v="04.03.2026"/>
    <s v="2026-11036972"/>
    <m/>
    <m/>
    <s v="KOSIMOVA DILOROM KARIMOVNA"/>
    <s v="41012752330037"/>
    <s v="10.12.1975"/>
    <s v="+998905010408"/>
    <s v="Навоий"/>
    <x v="1"/>
    <s v="Тожикон МФЙ"/>
    <s v="O‘ROKOVA GULCHIROY ISMATOVNA"/>
    <s v="42310802330026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0:03:38"/>
    <n v="0"/>
    <n v="412000"/>
    <n v="46092.419189814813"/>
    <m/>
    <n v="109286"/>
  </r>
  <r>
    <s v="11222583"/>
    <s v="16.02.2026"/>
    <s v="2026-10530527"/>
    <m/>
    <m/>
    <s v="ASATOVA SHAROFAT ISOMIDINOVNA"/>
    <s v="40609762330017"/>
    <s v="06.09.1976"/>
    <s v="+998906203656"/>
    <s v="Навоий"/>
    <x v="1"/>
    <s v="Тожикон МФЙ"/>
    <s v="O‘ROKOVA GULCHIROY ISMATOVNA"/>
    <s v="42310802330026"/>
    <x v="6"/>
    <n v="0"/>
    <n v="0"/>
    <s v="Рад"/>
    <s v="Қарздорлик"/>
    <s v="Коммунал хизматлар бўйича қарздорликни қоплаш"/>
    <n v="0"/>
    <s v="23.02.2026"/>
    <s v="Oddiy"/>
    <m/>
    <m/>
    <m/>
    <m/>
    <m/>
    <n v="0"/>
    <m/>
    <m/>
    <m/>
    <m/>
  </r>
  <r>
    <s v="12737617"/>
    <s v="29.04.2026"/>
    <s v="2026-12353676"/>
    <m/>
    <m/>
    <s v="QODIROVA RISOLAT XXX"/>
    <s v="41706532350020"/>
    <s v="17.06.1953"/>
    <s v="+998935357801"/>
    <s v="Навоий"/>
    <x v="7"/>
    <s v="Кескантерак МФЙ"/>
    <s v="BEKNAZAROVA GAVHAR SHUXRATOVNA"/>
    <s v="42010782350022"/>
    <x v="2"/>
    <n v="0"/>
    <n v="1"/>
    <s v="Тўланди"/>
    <s v="Таъмир"/>
    <s v="Уй-жойини таъмирлаш харажатларини қоплаш"/>
    <n v="20600000"/>
    <s v="05.05.2026"/>
    <s v="Oddiy"/>
    <s v="14.05.2026"/>
    <s v="????? ????????"/>
    <n v="6251537"/>
    <s v="Ha"/>
    <d v="2026-05-14T10:45:43"/>
    <n v="0"/>
    <n v="6251537"/>
    <n v="46156.448414351849"/>
    <m/>
    <n v="181365"/>
  </r>
  <r>
    <s v="12729896"/>
    <s v="29.04.2026"/>
    <s v="2026-12343557"/>
    <m/>
    <m/>
    <s v="RAYIMOVA MUXAYYO NORMUROTOVNA"/>
    <s v="42710795790034"/>
    <s v="27.10.1979"/>
    <s v="+998954432317"/>
    <s v="Навоий"/>
    <x v="7"/>
    <s v="Кескантерак МФЙ"/>
    <s v="BEKNAZAROVA GAVHAR SHUXRATOVNA"/>
    <s v="42010782350022"/>
    <x v="1"/>
    <n v="0"/>
    <n v="0"/>
    <s v="Рад"/>
    <s v="Озиқ"/>
    <s v="Озиқ-овқат билан боғлиқ харажатларини қоплаш (Озиқ-овқат)"/>
    <n v="0"/>
    <s v="30.06.2026"/>
    <s v="Oddiy"/>
    <s v="29.04.2026"/>
    <m/>
    <n v="412000"/>
    <m/>
    <d v="2026-04-29T18:00:05"/>
    <n v="0"/>
    <n v="412000"/>
    <n v="46141.750057870369"/>
    <m/>
    <n v="172937"/>
  </r>
  <r>
    <s v="11709127"/>
    <s v="06.03.2026"/>
    <s v="2026-11113930"/>
    <m/>
    <m/>
    <s v="SHODIYEV ISMOIL NORMURODOVICH"/>
    <s v="32709852350039"/>
    <s v="27.09.1985"/>
    <s v="+998973366886"/>
    <s v="Навоий"/>
    <x v="7"/>
    <s v="Кескантерак МФЙ"/>
    <s v="BEKNAZAROVA GAVHAR SHUXRATOVNA"/>
    <s v="4201078235002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30.03.2026"/>
    <m/>
    <n v="412000"/>
    <m/>
    <d v="2026-03-30T18:01:50"/>
    <n v="0"/>
    <n v="412000"/>
    <n v="46111.751273148147"/>
    <m/>
    <n v="110161"/>
  </r>
  <r>
    <s v="11626920"/>
    <s v="04.03.2026"/>
    <s v="2026-11018128"/>
    <m/>
    <m/>
    <s v="BO‘RIBOYEVA INTIZOR TEMIR QIZI"/>
    <s v="42807965790016"/>
    <s v="28.07.1996"/>
    <s v="+998973779607"/>
    <s v="Навоий"/>
    <x v="7"/>
    <s v="Кескантерак МФЙ"/>
    <s v="BEKNAZAROVA GAVHAR SHUXRATOVNA"/>
    <s v="4201078235002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1:46:21"/>
    <n v="0"/>
    <n v="412000"/>
    <n v="46087.490520833337"/>
    <m/>
    <n v="86795"/>
  </r>
  <r>
    <s v="11571171"/>
    <s v="03.03.2026"/>
    <s v="2026-10952439"/>
    <m/>
    <m/>
    <s v="SHODIYEV ISMOIL NORMURODOVICH"/>
    <s v="32709852350039"/>
    <s v="27.09.1985"/>
    <s v="+998973366886"/>
    <s v="Навоий"/>
    <x v="7"/>
    <s v="Кескантерак МФЙ"/>
    <s v="BEKNAZAROVA GAVHAR SHUXRATOVNA"/>
    <s v="4201078235002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568473"/>
    <s v="03.03.2026"/>
    <s v="2026-10949382"/>
    <m/>
    <m/>
    <s v="XUDAYBERDIYEVA DILNOZA MUXAMMADOVNA"/>
    <s v="41201886140014"/>
    <s v="12.01.1988"/>
    <s v="+998931320112"/>
    <s v="Навоий"/>
    <x v="7"/>
    <s v="Кескантерак МФЙ"/>
    <s v="BEKNAZAROVA GAVHAR SHUXRATOVNA"/>
    <s v="4201078235002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0:56:48"/>
    <n v="0"/>
    <n v="412000"/>
    <n v="46087.456111111111"/>
    <m/>
    <n v="89857"/>
  </r>
  <r>
    <s v="11565844"/>
    <s v="03.03.2026"/>
    <s v="2026-10946381"/>
    <m/>
    <m/>
    <s v="QODIROVA RISOLAT XXX"/>
    <s v="41706532350020"/>
    <s v="17.06.1953"/>
    <s v="+998935357801"/>
    <s v="Навоий"/>
    <x v="7"/>
    <s v="Кескантерак МФЙ"/>
    <s v="BEKNAZAROVA GAVHAR SHUXRATOVNA"/>
    <s v="4201078235002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1:10:28"/>
    <n v="0"/>
    <n v="412000"/>
    <n v="46087.465601851851"/>
    <m/>
    <n v="89851"/>
  </r>
  <r>
    <s v="11549437"/>
    <s v="02.03.2026"/>
    <s v="2026-10927427"/>
    <m/>
    <m/>
    <s v="TO‘RAYEVA QURBONGUL BOZORBOYEVNA"/>
    <s v="40608802350048"/>
    <s v="06.08.1980"/>
    <s v="+998771432250"/>
    <s v="Навоий"/>
    <x v="7"/>
    <s v="Кескантерак МФЙ"/>
    <s v="BEKNAZAROVA GAVHAR SHUXRATOVNA"/>
    <s v="4201078235002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548393"/>
    <s v="02.03.2026"/>
    <s v="2026-10926167"/>
    <m/>
    <m/>
    <s v="JAMOLOVA SHAXLO LUTFULLO QIZI"/>
    <s v="61905085790017"/>
    <s v="19.05.2008"/>
    <s v="+998771432250"/>
    <s v="Навоий"/>
    <x v="7"/>
    <s v="Кескантерак МФЙ"/>
    <s v="BEKNAZAROVA GAVHAR SHUXRATOVNA"/>
    <s v="4201078235002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6.2026"/>
    <s v="Oddiy"/>
    <m/>
    <m/>
    <m/>
    <m/>
    <m/>
    <n v="0"/>
    <m/>
    <m/>
    <m/>
    <m/>
  </r>
  <r>
    <s v="13394992"/>
    <s v="17.06.2026"/>
    <s v="2026-13219379"/>
    <m/>
    <m/>
    <s v="RAXMONOVA XURMAT XUSENOVNA"/>
    <s v="41504752330031"/>
    <s v="15.04.1975"/>
    <s v="+998910857475"/>
    <s v="Навоий"/>
    <x v="1"/>
    <s v="Пахтаобод МФЙ"/>
    <s v="SAFAROVA RUXSORA ABDUJALIL QIZI"/>
    <s v="42111912330018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8.06.2026"/>
    <s v="Oddiy"/>
    <s v="18.06.2026"/>
    <s v="????? ????????"/>
    <n v="2060000"/>
    <s v="Ha"/>
    <d v="2026-06-18T11:49:03"/>
    <n v="0"/>
    <n v="2060000"/>
    <n v="46191.492395833331"/>
    <m/>
    <n v="678138"/>
  </r>
  <r>
    <s v="13394915"/>
    <s v="17.06.2026"/>
    <s v="2026-13219284"/>
    <m/>
    <m/>
    <s v="RAXMONOVA XURMAT XUSENOVNA"/>
    <s v="41504752330031"/>
    <s v="15.04.1975"/>
    <s v="+998910857475"/>
    <s v="Навоий"/>
    <x v="1"/>
    <s v="Пахтаобод МФЙ"/>
    <s v="SAFAROVA RUXSORA ABDUJALIL QIZI"/>
    <s v="42111912330018"/>
    <x v="5"/>
    <n v="0"/>
    <n v="0"/>
    <s v="Қарор"/>
    <s v="Озиқ"/>
    <s v="Озиқ-овқат билан боғлиқ харажатларини қоплаш (Озиқ-овқат)"/>
    <n v="412000"/>
    <s v="18.06.2026"/>
    <s v="Oddiy"/>
    <s v="22.06.2026"/>
    <s v="????? ????????"/>
    <n v="412000"/>
    <s v="Ha"/>
    <d v="2026-06-22T09:40:37"/>
    <n v="0"/>
    <n v="412000"/>
    <n v="46195.40320601852"/>
    <m/>
    <n v="681456"/>
  </r>
  <r>
    <s v="12944438"/>
    <s v="14.05.2026"/>
    <s v="2026-12618269"/>
    <m/>
    <m/>
    <s v="MAXMUDOVA FERUZA SHAMSIYEVNA"/>
    <s v="41406782330020"/>
    <s v="14.06.1978"/>
    <s v="+998990897942"/>
    <s v="Навоий"/>
    <x v="1"/>
    <s v="Пахтаобод МФЙ"/>
    <s v="SAFAROVA RUXSORA ABDUJALIL QIZI"/>
    <s v="42111912330018"/>
    <x v="4"/>
    <n v="0"/>
    <n v="0"/>
    <s v="Жараён"/>
    <s v="Кийим"/>
    <s v="Кийим-кечак ва бошқа энг зарур товарлар билан боғлиқ харажатларини қоплаш (Кийим-кечак)"/>
    <n v="2060000"/>
    <s v="19.05.2026"/>
    <s v="Oddiy"/>
    <m/>
    <m/>
    <m/>
    <m/>
    <m/>
    <n v="0"/>
    <m/>
    <m/>
    <m/>
    <n v="197182"/>
  </r>
  <r>
    <s v="12942555"/>
    <s v="14.05.2026"/>
    <s v="2026-12615727"/>
    <m/>
    <m/>
    <s v="MAXMUDOVA FERUZA SHAMSIYEVNA"/>
    <s v="41406782330020"/>
    <s v="14.06.1978"/>
    <s v="+998990897942"/>
    <s v="Навоий"/>
    <x v="1"/>
    <s v="Пахтаобод МФЙ"/>
    <s v="SAFAROVA RUXSORA ABDUJALIL QIZI"/>
    <s v="42111912330018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20.05.2026"/>
    <m/>
    <n v="412000"/>
    <m/>
    <d v="2026-05-20T15:55:58"/>
    <n v="0"/>
    <n v="412000"/>
    <n v="46162.663865740738"/>
    <m/>
    <n v="197177"/>
  </r>
  <r>
    <s v="12917628"/>
    <s v="13.05.2026"/>
    <s v="2026-12583522"/>
    <m/>
    <m/>
    <s v="MAXMUDOVA FERUZA SHAMSIYEVNA"/>
    <s v="41406782330020"/>
    <s v="14.06.1978"/>
    <s v="+998990897942"/>
    <s v="Навоий"/>
    <x v="1"/>
    <s v="Пахтаобод МФЙ"/>
    <s v="SAFAROVA RUXSORA ABDUJALIL QIZI"/>
    <s v="42111912330018"/>
    <x v="0"/>
    <n v="0"/>
    <n v="0"/>
    <s v="Рад"/>
    <s v="Озиқ"/>
    <s v="Озиқ-овқат билан боғлиқ харажатларини қоплаш (Озиқ-овқат)"/>
    <n v="0"/>
    <s v="14.05.2026"/>
    <s v="Oddiy"/>
    <m/>
    <m/>
    <m/>
    <m/>
    <m/>
    <n v="0"/>
    <m/>
    <m/>
    <m/>
    <m/>
  </r>
  <r>
    <s v="12770292"/>
    <s v="01.05.2026"/>
    <s v="2026-12395472"/>
    <m/>
    <m/>
    <s v="MUXTOROVA SHAHNOZA AMRILLO QIZI"/>
    <s v="40311965780024"/>
    <s v="03.11.1996"/>
    <s v="+998880479600"/>
    <s v="Навоий"/>
    <x v="1"/>
    <s v="Пахтаобод МФЙ"/>
    <s v="SAFAROVA RUXSORA ABDUJALIL QIZI"/>
    <s v="42111912330018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05.05.2026"/>
    <s v="Oddiy"/>
    <s v="06.05.2026"/>
    <m/>
    <n v="2060000"/>
    <m/>
    <d v="2026-05-06T12:24:10"/>
    <n v="0"/>
    <n v="2060000"/>
    <n v="46148.516782407409"/>
    <m/>
    <n v="181118"/>
  </r>
  <r>
    <s v="12770255"/>
    <s v="01.05.2026"/>
    <s v="2026-12395425"/>
    <m/>
    <m/>
    <s v="MUXTOROVA SHAHNOZA AMRILLO QIZI"/>
    <s v="40311965780024"/>
    <s v="03.11.1996"/>
    <s v="+998880479600"/>
    <s v="Навоий"/>
    <x v="1"/>
    <s v="Пахтаобод МФЙ"/>
    <s v="SAFAROVA RUXSORA ABDUJALIL QIZI"/>
    <s v="42111912330018"/>
    <x v="0"/>
    <n v="0"/>
    <n v="0"/>
    <s v="Рад"/>
    <s v="Озиқ"/>
    <s v="Озиқ-овқат билан боғлиқ харажатларини қоплаш (Озиқ-овқат)"/>
    <n v="0"/>
    <s v="01.05.2026"/>
    <s v="Oddiy"/>
    <m/>
    <m/>
    <m/>
    <m/>
    <m/>
    <n v="0"/>
    <m/>
    <m/>
    <m/>
    <m/>
  </r>
  <r>
    <s v="11841265"/>
    <s v="11.03.2026"/>
    <s v="2026-11277840"/>
    <m/>
    <m/>
    <s v="MUXSINOVA MUXAYYO MARDON QIZI"/>
    <s v="41503965780011"/>
    <s v="15.03.1996"/>
    <s v="+998990325190"/>
    <s v="Навоий"/>
    <x v="1"/>
    <s v="Пахтаобод МФЙ"/>
    <s v="SAFAROVA RUXSORA ABDUJALIL QIZI"/>
    <s v="42111912330018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22:54"/>
    <n v="0"/>
    <n v="412000"/>
    <n v="46092.724236111113"/>
    <m/>
    <n v="120751"/>
  </r>
  <r>
    <s v="11836010"/>
    <s v="11.03.2026"/>
    <s v="2026-11271639"/>
    <m/>
    <m/>
    <s v="ZIYODULLAYEVA KOMILA SHAMSIDDINOVNA"/>
    <s v="42012852330017"/>
    <s v="20.12.1985"/>
    <s v="+998910854906"/>
    <s v="Навоий"/>
    <x v="1"/>
    <s v="Пахтаобод МФЙ"/>
    <s v="SAFAROVA RUXSORA ABDUJALIL QIZI"/>
    <s v="42111912330018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32:24"/>
    <n v="0"/>
    <n v="412000"/>
    <n v="46092.689166666663"/>
    <m/>
    <n v="119569"/>
  </r>
  <r>
    <s v="11811879"/>
    <s v="11.03.2026"/>
    <s v="2026-11243176"/>
    <m/>
    <m/>
    <s v="SHIRINOV KARIM SHARIFOVICH"/>
    <s v="31010672330013"/>
    <s v="10.10.1967"/>
    <s v="+998957782909"/>
    <s v="Навоий"/>
    <x v="1"/>
    <s v="Пахтаобод МФЙ"/>
    <s v="SAFAROVA RUXSORA ABDUJALIL QIZI"/>
    <s v="42111912330018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40:43"/>
    <n v="0"/>
    <n v="412000"/>
    <n v="46092.69494212963"/>
    <m/>
    <n v="119573"/>
  </r>
  <r>
    <s v="11805454"/>
    <s v="11.03.2026"/>
    <s v="2026-11235884"/>
    <m/>
    <m/>
    <s v="ZIYODULLAYEVA KOMILA SHAMSIDDINOVNA"/>
    <s v="42012852330017"/>
    <s v="20.12.1985"/>
    <s v="+998910854906"/>
    <s v="Навоий"/>
    <x v="1"/>
    <s v="Пахтаобод МФЙ"/>
    <s v="SAFAROVA RUXSORA ABDUJALIL QIZI"/>
    <s v="42111912330018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04521"/>
    <s v="11.03.2026"/>
    <s v="2026-11234861"/>
    <m/>
    <m/>
    <s v="ZIYODULLAYEVA KOMILA SHAMSIDDINOVNA"/>
    <s v="42012852330017"/>
    <s v="20.12.1985"/>
    <s v="+998910854906"/>
    <s v="Навоий"/>
    <x v="1"/>
    <s v="Пахтаобод МФЙ"/>
    <s v="SAFAROVA RUXSORA ABDUJALIL QIZI"/>
    <s v="42111912330018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02458"/>
    <s v="11.03.2026"/>
    <s v="2026-11230663"/>
    <m/>
    <m/>
    <s v="IBRAGIMOVA MALIKA NURILLOYEVNA"/>
    <s v="43110872330057"/>
    <s v="31.10.1987"/>
    <s v="+998882521104"/>
    <s v="Навоий"/>
    <x v="1"/>
    <s v="Пахтаобод МФЙ"/>
    <s v="SAFAROVA RUXSORA ABDUJALIL QIZI"/>
    <s v="42111912330018"/>
    <x v="1"/>
    <n v="0"/>
    <n v="0"/>
    <s v="Рад"/>
    <s v="Озиқ"/>
    <s v="Озиқ-овқат билан боғлиқ харажатларини қоплаш (Озиқ-овқат)"/>
    <n v="0"/>
    <s v="12.05.2026"/>
    <s v="Oddiy"/>
    <s v="11.03.2026"/>
    <m/>
    <n v="412000"/>
    <m/>
    <d v="2026-03-11T16:45:45"/>
    <n v="0"/>
    <n v="412000"/>
    <n v="46092.698437500003"/>
    <m/>
    <n v="119576"/>
  </r>
  <r>
    <s v="11641810"/>
    <s v="04.03.2026"/>
    <s v="2026-11035503"/>
    <m/>
    <m/>
    <s v="IMOMNAZAROVA GULBONU OTABEK QIZI"/>
    <s v="40307965780049"/>
    <s v="03.07.1996"/>
    <s v="+998990944157"/>
    <s v="Навоий"/>
    <x v="1"/>
    <s v="Пахтаобод МФЙ"/>
    <s v="SAFAROVA RUXSORA ABDUJALIL QIZI"/>
    <s v="42111912330018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122061"/>
    <s v="10.02.2026"/>
    <s v="2026-10413726"/>
    <m/>
    <m/>
    <s v="SAIDOVA GULCHEXRA NUTFILLOYEVNA"/>
    <s v="41611842330072"/>
    <s v="16.11.1984"/>
    <s v="+998887284045"/>
    <s v="Навоий"/>
    <x v="1"/>
    <s v="Пахтаобод МФЙ"/>
    <s v="SAFAROVA RUXSORA ABDUJALIL QIZI"/>
    <s v="42111912330018"/>
    <x v="0"/>
    <n v="0"/>
    <n v="0"/>
    <s v="Рад"/>
    <s v="Озиқ"/>
    <s v="Озиқ-овқат билан боғлиқ харажатларини қоплаш (Озиқ-овқат)"/>
    <n v="0"/>
    <s v="10.02.2026"/>
    <s v="Oddiy"/>
    <m/>
    <m/>
    <m/>
    <m/>
    <m/>
    <n v="0"/>
    <m/>
    <m/>
    <m/>
    <m/>
  </r>
  <r>
    <s v="11120962"/>
    <s v="10.02.2026"/>
    <s v="2026-10412438"/>
    <m/>
    <m/>
    <s v="BAKOYEVA IRODA SAYFIDINOVNA"/>
    <s v="41809852330092"/>
    <s v="18.09.1985"/>
    <s v="+998902351062"/>
    <s v="Навоий"/>
    <x v="1"/>
    <s v="Пахтаобод МФЙ"/>
    <s v="SAFAROVA RUXSORA ABDUJALIL QIZI"/>
    <s v="42111912330018"/>
    <x v="2"/>
    <n v="0"/>
    <n v="2"/>
    <s v="Тўланди"/>
    <s v="Озиқ"/>
    <s v="Озиқ-овқат билан боғлиқ харажатларини қоплаш (Озиқ-овқат)"/>
    <n v="412000"/>
    <s v="03.03.2026"/>
    <s v="Oddiy"/>
    <s v="10.03.2026"/>
    <m/>
    <n v="412000"/>
    <m/>
    <d v="2026-03-10T11:47:42"/>
    <n v="0"/>
    <n v="412000"/>
    <n v="46091.49145833333"/>
    <m/>
    <n v="67580"/>
  </r>
  <r>
    <s v="11120925"/>
    <s v="10.02.2026"/>
    <s v="2026-10412392"/>
    <m/>
    <m/>
    <s v="KARIMOVA GULCHEXRA MANSUROVNA"/>
    <s v="41309892330095"/>
    <s v="13.09.1989"/>
    <s v="+998994457270"/>
    <s v="Навоий"/>
    <x v="1"/>
    <s v="Пахтаобод МФЙ"/>
    <s v="SAFAROVA RUXSORA ABDUJALIL QIZI"/>
    <s v="42111912330018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10.03.2026"/>
    <m/>
    <n v="412000"/>
    <m/>
    <d v="2026-03-10T11:49:46"/>
    <n v="0"/>
    <n v="412000"/>
    <n v="46091.492893518516"/>
    <m/>
    <n v="67582"/>
  </r>
  <r>
    <s v="13399093"/>
    <s v="17.06.2026"/>
    <s v="2026-13224555"/>
    <m/>
    <m/>
    <s v="LATIPOV RUSTAM SHUXRATOVICH"/>
    <s v="30903862390025"/>
    <s v="09.03.1986"/>
    <s v="+998883237073"/>
    <s v="Навоий"/>
    <x v="3"/>
    <s v="Боғишамол МФЙ"/>
    <s v="ABDUALIMOVA XULKAR ABDULLAYEVNA"/>
    <s v="4290986156002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7.06.2026"/>
    <s v="Oddiy"/>
    <s v="17.06.2026"/>
    <m/>
    <n v="2060000"/>
    <m/>
    <d v="2026-06-17T14:54:47"/>
    <n v="0"/>
    <n v="2060000"/>
    <n v="46190.621377314812"/>
    <m/>
    <n v="662855"/>
  </r>
  <r>
    <s v="13286827"/>
    <s v="10.06.2026"/>
    <s v="2026-13075175"/>
    <m/>
    <m/>
    <s v="ZULFIYEVA SITORA TOXIROVNA"/>
    <s v="40908925820018"/>
    <s v="09.08.1992"/>
    <s v="+998777060809"/>
    <s v="Навоий"/>
    <x v="3"/>
    <s v="Боғишамол МФЙ"/>
    <s v="ABDUALIMOVA XULKAR ABDULLAYEVNA"/>
    <s v="4290986156002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0.06.2026"/>
    <s v="Oddiy"/>
    <s v="15.06.2026"/>
    <m/>
    <n v="2060000"/>
    <m/>
    <d v="2026-06-15T11:55:24"/>
    <n v="0"/>
    <n v="2060000"/>
    <n v="46188.496805555558"/>
    <m/>
    <n v="336254"/>
  </r>
  <r>
    <s v="13286751"/>
    <s v="10.06.2026"/>
    <s v="2026-13075077"/>
    <m/>
    <m/>
    <s v="ZULFIYEVA SITORA TOXIROVNA"/>
    <s v="40908925820018"/>
    <s v="09.08.1992"/>
    <s v="+998777060809"/>
    <s v="Навоий"/>
    <x v="3"/>
    <s v="Боғишамол МФЙ"/>
    <s v="ABDUALIMOVA XULKAR ABDULLAYEVNA"/>
    <s v="42909861560024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5.06.2026"/>
    <m/>
    <n v="412000"/>
    <m/>
    <d v="2026-06-15T11:49:02"/>
    <n v="0"/>
    <n v="412000"/>
    <n v="46188.492384259262"/>
    <m/>
    <n v="336194"/>
  </r>
  <r>
    <s v="13271524"/>
    <s v="10.06.2026"/>
    <s v="2026-13054877"/>
    <m/>
    <m/>
    <s v="LATIPOV RUSTAM SHUXRATOVICH"/>
    <s v="30903862390025"/>
    <s v="09.03.1986"/>
    <s v="+998883237073"/>
    <s v="Навоий"/>
    <x v="3"/>
    <s v="Боғишамол МФЙ"/>
    <s v="ABDUALIMOVA XULKAR ABDULLAYEVNA"/>
    <s v="4290986156002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6.2026"/>
    <s v="Oddiy"/>
    <m/>
    <m/>
    <m/>
    <m/>
    <m/>
    <n v="0"/>
    <m/>
    <m/>
    <m/>
    <m/>
  </r>
  <r>
    <s v="13033815"/>
    <s v="21.05.2026"/>
    <s v="2026-12735000"/>
    <m/>
    <m/>
    <s v="XAYRULLAYEVA ROZIYA ZAVQIDDIN QIZI"/>
    <s v="40405995780038"/>
    <s v="04.05.1999"/>
    <s v="+998887960046"/>
    <s v="Навоий"/>
    <x v="1"/>
    <s v="Азизобод МФЙ"/>
    <s v="JO‘RAYEVA ZARINA SHAXRIDDINOVNA"/>
    <s v="4140889233008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1.05.2026"/>
    <s v="Oddiy"/>
    <s v="21.05.2026"/>
    <m/>
    <n v="2060000"/>
    <m/>
    <d v="2026-05-21T16:59:05"/>
    <n v="0"/>
    <n v="2060000"/>
    <n v="46163.707696759258"/>
    <m/>
    <n v="203827"/>
  </r>
  <r>
    <s v="13033775"/>
    <s v="21.05.2026"/>
    <s v="2026-12734936"/>
    <m/>
    <m/>
    <s v="XAYRULLAYEVA ROZIYA ZAVQIDDIN QIZI"/>
    <s v="40405995780038"/>
    <s v="04.05.1999"/>
    <s v="+998887960046"/>
    <s v="Навоий"/>
    <x v="1"/>
    <s v="Азизобод МФЙ"/>
    <s v="JO‘RAYEVA ZARINA SHAXRIDDINOVNA"/>
    <s v="41408892330086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16:58:26"/>
    <n v="0"/>
    <n v="412000"/>
    <n v="46163.707245370373"/>
    <m/>
    <n v="203846"/>
  </r>
  <r>
    <s v="13032906"/>
    <s v="21.05.2026"/>
    <s v="2026-12733806"/>
    <m/>
    <m/>
    <s v="QIYOMOV MIRJON MIRZOHID O‘G‘LI"/>
    <s v="32708952330019"/>
    <s v="27.08.1995"/>
    <s v="+998883211477"/>
    <s v="Навоий"/>
    <x v="1"/>
    <s v="Азизобод МФЙ"/>
    <s v="JO‘RAYEVA ZARINA SHAXRIDDINOVNA"/>
    <s v="41408892330086"/>
    <x v="8"/>
    <n v="0"/>
    <n v="0"/>
    <s v="Жараён"/>
    <s v="Жарроҳлик"/>
    <s v="Жарроҳлик амалиёти харажатларини қоплаш"/>
    <n v="4120000000"/>
    <s v="21.05.2026"/>
    <s v="Oddiy"/>
    <m/>
    <m/>
    <m/>
    <m/>
    <m/>
    <n v="0"/>
    <m/>
    <m/>
    <m/>
    <m/>
  </r>
  <r>
    <s v="12959602"/>
    <s v="15.05.2026"/>
    <s v="2026-12637264"/>
    <m/>
    <m/>
    <s v="QIYOMOV MIRJON MIRZOHID O‘G‘LI"/>
    <s v="32708952330019"/>
    <s v="27.08.1995"/>
    <s v="+998900869596"/>
    <s v="Навоий"/>
    <x v="1"/>
    <s v="Азизобод МФЙ"/>
    <s v="JO‘RAYEVA ZARINA SHAXRIDDINOVNA"/>
    <s v="41408892330086"/>
    <x v="0"/>
    <n v="0"/>
    <n v="0"/>
    <s v="Рад"/>
    <s v="Даволаниш"/>
    <s v="Жарроҳлик амалиётисиз даволаниш харажатларини қоплаш"/>
    <n v="0"/>
    <s v="21.05.2026"/>
    <s v="Oddiy"/>
    <m/>
    <m/>
    <m/>
    <m/>
    <m/>
    <n v="0"/>
    <m/>
    <m/>
    <m/>
    <m/>
  </r>
  <r>
    <s v="12910025"/>
    <s v="13.05.2026"/>
    <s v="2026-12573869"/>
    <m/>
    <m/>
    <s v="HOJIYEVA GULRUX KAMOLOVNA"/>
    <s v="40103872330012"/>
    <s v="01.03.1987"/>
    <s v="+998917760087"/>
    <s v="Навоий"/>
    <x v="1"/>
    <s v="Азизобод МФЙ"/>
    <s v="JO‘RAYEVA ZARINA SHAXRIDDINOVNA"/>
    <s v="4140889233008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3.05.2026"/>
    <s v="Oddiy"/>
    <s v="13.05.2026"/>
    <m/>
    <n v="2060000"/>
    <m/>
    <d v="2026-05-13T17:27:40"/>
    <n v="0"/>
    <n v="2060000"/>
    <n v="46155.727546296293"/>
    <m/>
    <n v="188766"/>
  </r>
  <r>
    <s v="12867575"/>
    <s v="07.05.2026"/>
    <s v="2026-12515209"/>
    <m/>
    <m/>
    <s v="HOJIYEVA GULRUX KAMOLOVNA"/>
    <s v="40103872330012"/>
    <s v="01.03.1987"/>
    <s v="+998917760087"/>
    <s v="Навоий"/>
    <x v="1"/>
    <s v="Азизобод МФЙ"/>
    <s v="JO‘RAYEVA ZARINA SHAXRIDDINOVNA"/>
    <s v="41408892330086"/>
    <x v="2"/>
    <n v="0"/>
    <n v="1"/>
    <s v="Тўланди"/>
    <s v="Озиқ"/>
    <s v="Озиқ-овқат билан боғлиқ харажатларини қоплаш (Озиқ-овқат)"/>
    <n v="412000"/>
    <s v="07.05.2026"/>
    <s v="Oddiy"/>
    <s v="08.05.2026"/>
    <m/>
    <n v="412000"/>
    <m/>
    <d v="2026-05-08T15:21:57"/>
    <n v="0"/>
    <n v="412000"/>
    <n v="46150.640243055554"/>
    <m/>
    <n v="186302"/>
  </r>
  <r>
    <s v="12759980"/>
    <s v="01.05.2026"/>
    <s v="2026-12382663"/>
    <m/>
    <m/>
    <s v="RAXMONOVA KAMOLA JALOLOVNA"/>
    <s v="42404822330026"/>
    <s v="24.04.1982"/>
    <s v="+998991908200"/>
    <s v="Навоий"/>
    <x v="1"/>
    <s v="Азизобод МФЙ"/>
    <s v="JO‘RAYEVA ZARINA SHAXRIDDINOVNA"/>
    <s v="4140889233008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1.05.2026"/>
    <s v="Oddiy"/>
    <s v="04.05.2026"/>
    <m/>
    <n v="2060000"/>
    <m/>
    <d v="2026-05-04T11:26:52"/>
    <n v="0"/>
    <n v="2060000"/>
    <n v="46146.476990740739"/>
    <m/>
    <n v="176543"/>
  </r>
  <r>
    <s v="12759830"/>
    <s v="01.05.2026"/>
    <s v="2026-12382491"/>
    <m/>
    <m/>
    <s v="RAXMONOVA KAMOLA JALOLOVNA"/>
    <s v="42404822330026"/>
    <s v="24.04.1982"/>
    <s v="+998991908200"/>
    <s v="Навоий"/>
    <x v="1"/>
    <s v="Азизобод МФЙ"/>
    <s v="JO‘RAYEVA ZARINA SHAXRIDDINOVNA"/>
    <s v="41408892330086"/>
    <x v="2"/>
    <n v="0"/>
    <n v="1"/>
    <s v="Тўланди"/>
    <s v="Озиқ"/>
    <s v="Озиқ-овқат билан боғлиқ харажатларини қоплаш (Озиқ-овқат)"/>
    <n v="412000"/>
    <s v="01.05.2026"/>
    <s v="Oddiy"/>
    <s v="04.05.2026"/>
    <m/>
    <n v="412000"/>
    <m/>
    <d v="2026-05-04T11:27:16"/>
    <n v="0"/>
    <n v="412000"/>
    <n v="46146.477268518516"/>
    <m/>
    <n v="176536"/>
  </r>
  <r>
    <s v="12750509"/>
    <s v="30.04.2026"/>
    <s v="2026-12370569"/>
    <m/>
    <m/>
    <s v="SAFAROVA NASIBA BAFOYEVNA"/>
    <s v="40312852330014"/>
    <s v="03.12.1985"/>
    <s v="+998918550485"/>
    <s v="Навоий"/>
    <x v="1"/>
    <s v="Азизобод МФЙ"/>
    <s v="JO‘RAYEVA ZARINA SHAXRIDDINOVNA"/>
    <s v="4140889233008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30.04.2026"/>
    <s v="Oddiy"/>
    <s v="01.05.2026"/>
    <m/>
    <n v="2060000"/>
    <m/>
    <d v="2026-05-01T15:21:38"/>
    <n v="0"/>
    <n v="2060000"/>
    <n v="46143.640023148146"/>
    <m/>
    <n v="176191"/>
  </r>
  <r>
    <s v="12750376"/>
    <s v="30.04.2026"/>
    <s v="2026-12370406"/>
    <m/>
    <m/>
    <s v="SAFAROVA NASIBA BAFOYEVNA"/>
    <s v="40312852330014"/>
    <s v="03.12.1985"/>
    <s v="+998918550485"/>
    <s v="Навоий"/>
    <x v="1"/>
    <s v="Азизобод МФЙ"/>
    <s v="JO‘RAYEVA ZARINA SHAXRIDDINOVNA"/>
    <s v="4140889233008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30.04.2026"/>
    <s v="Oddiy"/>
    <m/>
    <m/>
    <m/>
    <m/>
    <m/>
    <n v="0"/>
    <m/>
    <m/>
    <m/>
    <m/>
  </r>
  <r>
    <s v="12749835"/>
    <s v="30.04.2026"/>
    <s v="2026-12369659"/>
    <m/>
    <m/>
    <s v="SAFAROVA NASIBA BAFOYEVNA"/>
    <s v="40312852330014"/>
    <s v="03.12.1985"/>
    <s v="+998918550485"/>
    <s v="Навоий"/>
    <x v="1"/>
    <s v="Азизобод МФЙ"/>
    <s v="JO‘RAYEVA ZARINA SHAXRIDDINOVNA"/>
    <s v="4140889233008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30.04.2026"/>
    <s v="Oddiy"/>
    <m/>
    <m/>
    <m/>
    <m/>
    <m/>
    <n v="0"/>
    <m/>
    <m/>
    <m/>
    <m/>
  </r>
  <r>
    <s v="12749803"/>
    <s v="30.04.2026"/>
    <s v="2026-12369621"/>
    <m/>
    <m/>
    <s v="SAFAROVA NASIBA BAFOYEVNA"/>
    <s v="40312852330014"/>
    <s v="03.12.1985"/>
    <s v="+998918550485"/>
    <s v="Навоий"/>
    <x v="1"/>
    <s v="Азизобод МФЙ"/>
    <s v="JO‘RAYEVA ZARINA SHAXRIDDINOVNA"/>
    <s v="41408892330086"/>
    <x v="2"/>
    <n v="0"/>
    <n v="1"/>
    <s v="Тўланди"/>
    <s v="Озиқ"/>
    <s v="Озиқ-овқат билан боғлиқ харажатларини қоплаш (Озиқ-овқат)"/>
    <n v="412000"/>
    <s v="30.04.2026"/>
    <s v="Oddiy"/>
    <s v="01.05.2026"/>
    <m/>
    <n v="412000"/>
    <m/>
    <d v="2026-05-01T15:29:41"/>
    <n v="0"/>
    <n v="412000"/>
    <n v="46143.645613425928"/>
    <m/>
    <n v="176182"/>
  </r>
  <r>
    <s v="12741207"/>
    <s v="30.04.2026"/>
    <s v="2026-12358505"/>
    <m/>
    <m/>
    <s v="BOBOQULOVA NIGORA FAYZULLOYEVNA"/>
    <s v="43101772330014"/>
    <s v="31.01.1977"/>
    <s v="+998912541121"/>
    <s v="Навоий"/>
    <x v="1"/>
    <s v="Азизобод МФЙ"/>
    <s v="JO‘RAYEVA ZARINA SHAXRIDDINOVNA"/>
    <s v="4140889233008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30.04.2026"/>
    <s v="Oddiy"/>
    <s v="01.05.2026"/>
    <m/>
    <n v="2060000"/>
    <m/>
    <d v="2026-05-01T15:22:14"/>
    <n v="0"/>
    <n v="2060000"/>
    <n v="46143.640439814815"/>
    <m/>
    <n v="176190"/>
  </r>
  <r>
    <s v="12741020"/>
    <s v="30.04.2026"/>
    <s v="2026-12358254"/>
    <m/>
    <m/>
    <s v="BOBOQULOVA NIGORA FAYZULLOYEVNA"/>
    <s v="43101772330014"/>
    <s v="31.01.1977"/>
    <s v="+998912541121"/>
    <s v="Навоий"/>
    <x v="1"/>
    <s v="Азизобод МФЙ"/>
    <s v="JO‘RAYEVA ZARINA SHAXRIDDINOVNA"/>
    <s v="41408892330086"/>
    <x v="2"/>
    <n v="0"/>
    <n v="1"/>
    <s v="Тўланди"/>
    <s v="Озиқ"/>
    <s v="Озиқ-овқат билан боғлиқ харажатларини қоплаш (Озиқ-овқат)"/>
    <n v="412000"/>
    <s v="30.04.2026"/>
    <s v="Oddiy"/>
    <s v="01.05.2026"/>
    <m/>
    <n v="412000"/>
    <m/>
    <d v="2026-05-01T15:30:05"/>
    <n v="0"/>
    <n v="412000"/>
    <n v="46143.645891203705"/>
    <m/>
    <n v="176181"/>
  </r>
  <r>
    <s v="12712970"/>
    <s v="27.04.2026"/>
    <s v="2026-12321556"/>
    <m/>
    <m/>
    <s v="TURDIYEVA ZARIFA XOSHIMOVNA"/>
    <s v="43112842330014"/>
    <s v="31.12.1984"/>
    <s v="+998884690085"/>
    <s v="Навоий"/>
    <x v="1"/>
    <s v="Азизобод МФЙ"/>
    <s v="JO‘RAYEVA ZARINA SHAXRIDDINOVNA"/>
    <s v="4140889233008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7.04.2026"/>
    <s v="Oddiy"/>
    <s v="28.04.2026"/>
    <m/>
    <n v="2060000"/>
    <m/>
    <d v="2026-04-28T08:50:57"/>
    <n v="0"/>
    <n v="2060000"/>
    <n v="46140.368715277778"/>
    <m/>
    <n v="170482"/>
  </r>
  <r>
    <s v="12712084"/>
    <s v="27.04.2026"/>
    <s v="2026-12320409"/>
    <m/>
    <m/>
    <s v="ISKANDAROVA SEVINCH SAMANDAR QIZI"/>
    <s v="60507165780092"/>
    <s v="05.07.2016"/>
    <s v="+998952411227"/>
    <s v="Навоий"/>
    <x v="1"/>
    <s v="Азизобод МФЙ"/>
    <s v="JO‘RAYEVA ZARINA SHAXRIDDINOVNA"/>
    <s v="41408892330086"/>
    <x v="2"/>
    <n v="0"/>
    <n v="4"/>
    <s v="Тўланди"/>
    <s v="Кийим"/>
    <s v="Кийим-кечак ва бошқа энг зарур товарлар билан боғлиқ харажатларини қоплаш (Кийим-кечак)"/>
    <n v="2060000"/>
    <s v="27.04.2026"/>
    <s v="Oddiy"/>
    <s v="28.04.2026"/>
    <m/>
    <n v="2060000"/>
    <m/>
    <d v="2026-04-28T08:51:25"/>
    <n v="0"/>
    <n v="2060000"/>
    <n v="46140.369039351855"/>
    <m/>
    <n v="170481"/>
  </r>
  <r>
    <s v="12711487"/>
    <s v="27.04.2026"/>
    <s v="2026-12319622"/>
    <m/>
    <m/>
    <s v="ISKANDAROVA SEVINCH SAMANDAR QIZI"/>
    <s v="60507165780092"/>
    <s v="05.07.2016"/>
    <s v="+998952411227"/>
    <s v="Навоий"/>
    <x v="1"/>
    <s v="Азизобод МФЙ"/>
    <s v="JO‘RAYEVA ZARINA SHAXRIDDINOVNA"/>
    <s v="4140889233008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7.04.2026"/>
    <s v="Oddiy"/>
    <m/>
    <m/>
    <m/>
    <m/>
    <m/>
    <n v="0"/>
    <m/>
    <m/>
    <m/>
    <m/>
  </r>
  <r>
    <s v="12711288"/>
    <s v="27.04.2026"/>
    <s v="2026-12319359"/>
    <m/>
    <m/>
    <s v="ISKANDAROVA SEVINCH SAMANDAR QIZI"/>
    <s v="60507165780092"/>
    <s v="05.07.2016"/>
    <s v="+998952411227"/>
    <s v="Навоий"/>
    <x v="1"/>
    <s v="Азизобод МФЙ"/>
    <s v="JO‘RAYEVA ZARINA SHAXRIDDINOVNA"/>
    <s v="41408892330086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27.04.2026"/>
    <m/>
    <n v="412000"/>
    <m/>
    <d v="2026-04-27T17:10:20"/>
    <n v="0"/>
    <n v="412000"/>
    <n v="46139.715509259258"/>
    <m/>
    <n v="170239"/>
  </r>
  <r>
    <s v="12710995"/>
    <s v="27.04.2026"/>
    <s v="2026-12318991"/>
    <m/>
    <m/>
    <s v="ISKANDAROVA SEVINCH SAMANDAR QIZI"/>
    <s v="60507165780092"/>
    <s v="05.07.2016"/>
    <s v="+998952411227"/>
    <s v="Навоий"/>
    <x v="1"/>
    <s v="Азизобод МФЙ"/>
    <s v="JO‘RAYEVA ZARINA SHAXRIDDINOVNA"/>
    <s v="41408892330086"/>
    <x v="0"/>
    <n v="0"/>
    <n v="0"/>
    <s v="Рад"/>
    <s v="Озиқ"/>
    <s v="Озиқ-овқат билан боғлиқ харажатларини қоплаш (Озиқ-овқат)"/>
    <n v="0"/>
    <s v="27.04.2026"/>
    <s v="Oddiy"/>
    <m/>
    <m/>
    <m/>
    <m/>
    <m/>
    <n v="0"/>
    <m/>
    <m/>
    <m/>
    <m/>
  </r>
  <r>
    <s v="12679261"/>
    <s v="23.04.2026"/>
    <s v="2026-12277840"/>
    <m/>
    <m/>
    <s v="TURDIYEVA ZARIFA XOSHIMOVNA"/>
    <s v="43112842330014"/>
    <s v="31.12.1984"/>
    <s v="+998884690085"/>
    <s v="Навоий"/>
    <x v="1"/>
    <s v="Азизобод МФЙ"/>
    <s v="JO‘RAYEVA ZARINA SHAXRIDDINOVNA"/>
    <s v="41408892330086"/>
    <x v="2"/>
    <n v="0"/>
    <n v="1"/>
    <s v="Тўланди"/>
    <s v="Озиқ"/>
    <s v="Озиқ-овқат билан боғлиқ харажатларини қоплаш (Озиқ-овқат)"/>
    <n v="412000"/>
    <s v="24.04.2026"/>
    <s v="Oddiy"/>
    <s v="24.04.2026"/>
    <m/>
    <n v="412000"/>
    <m/>
    <d v="2026-04-24T11:32:12"/>
    <n v="0"/>
    <n v="412000"/>
    <n v="46136.480694444443"/>
    <m/>
    <n v="166919"/>
  </r>
  <r>
    <s v="12581953"/>
    <s v="15.04.2026"/>
    <s v="2026-12156525"/>
    <m/>
    <m/>
    <s v="HAMROYEVA NARGIZA MEXRILLOYEVNA"/>
    <s v="42702892330046"/>
    <s v="27.02.1989"/>
    <s v="+998913308289"/>
    <s v="Навоий"/>
    <x v="1"/>
    <s v="Азизобод МФЙ"/>
    <s v="JO‘RAYEVA ZARINA SHAXRIDDINOVNA"/>
    <s v="41408892330086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17.04.2026"/>
    <m/>
    <n v="412000"/>
    <m/>
    <d v="2026-04-17T18:04:09"/>
    <n v="0"/>
    <n v="412000"/>
    <n v="46129.752881944441"/>
    <m/>
    <n v="158634"/>
  </r>
  <r>
    <s v="11948031"/>
    <s v="14.03.2026"/>
    <s v="2026-11403882"/>
    <m/>
    <m/>
    <s v="HAYDAROV ZAVQIDIN NASRIYEVICH"/>
    <s v="31309722330029"/>
    <s v="13.09.1972"/>
    <s v="+998913374214"/>
    <s v="Навоий"/>
    <x v="1"/>
    <s v="Азизобод МФЙ"/>
    <s v="JO‘RAYEVA ZARINA SHAXRIDDINOVNA"/>
    <s v="41408892330086"/>
    <x v="2"/>
    <n v="0"/>
    <n v="1"/>
    <s v="Тўланди"/>
    <s v="Озиқ"/>
    <s v="Озиқ-овқат билан боғлиқ харажатларини қоплаш (Озиқ-овқат)"/>
    <n v="412000"/>
    <s v="14.03.2026"/>
    <s v="Oddiy"/>
    <s v="16.03.2026"/>
    <m/>
    <n v="412000"/>
    <m/>
    <d v="2026-03-16T11:00:24"/>
    <n v="0"/>
    <n v="412000"/>
    <n v="46097.458611111113"/>
    <m/>
    <n v="135261"/>
  </r>
  <r>
    <s v="11654930"/>
    <s v="05.03.2026"/>
    <s v="2026-11051643"/>
    <m/>
    <m/>
    <s v="ATAVULLOYEVA ZEVAR ABDUALIYEVNA"/>
    <s v="43003815780016"/>
    <s v="30.03.1981"/>
    <s v="+998953878214"/>
    <s v="Навоий"/>
    <x v="1"/>
    <s v="Азизобод МФЙ"/>
    <s v="JO‘RAYEVA ZARINA SHAXRIDDINOVNA"/>
    <s v="41408892330086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6:11:23"/>
    <n v="0"/>
    <n v="412000"/>
    <n v="46092.674571759257"/>
    <m/>
    <n v="109273"/>
  </r>
  <r>
    <s v="11647451"/>
    <s v="04.03.2026"/>
    <s v="2026-11042091"/>
    <m/>
    <m/>
    <s v="IZOMOVA ZULAYXO ISOM QIZI"/>
    <s v="41002932330021"/>
    <s v="10.02.1993"/>
    <s v="+998883211477"/>
    <s v="Навоий"/>
    <x v="1"/>
    <s v="Азизобод МФЙ"/>
    <s v="JO‘RAYEVA ZARINA SHAXRIDDINOVNA"/>
    <s v="41408892330086"/>
    <x v="1"/>
    <n v="0"/>
    <n v="0"/>
    <s v="Рад"/>
    <s v="Озиқ"/>
    <s v="Озиқ-овқат билан боғлиқ харажатларини қоплаш (Озиқ-овқат)"/>
    <n v="0"/>
    <s v="06.05.2026"/>
    <s v="Oddiy"/>
    <s v="05.03.2026"/>
    <m/>
    <n v="412000"/>
    <m/>
    <d v="2026-03-05T10:15:57"/>
    <n v="0"/>
    <n v="412000"/>
    <n v="46086.427743055552"/>
    <m/>
    <n v="76140"/>
  </r>
  <r>
    <s v="11641261"/>
    <s v="04.03.2026"/>
    <s v="2026-11034859"/>
    <m/>
    <m/>
    <s v="ASADOVA DILFUZA DILSHODOVNA"/>
    <s v="42603871070130"/>
    <s v="26.03.1987"/>
    <s v="+998770661998"/>
    <s v="Навоий"/>
    <x v="1"/>
    <s v="Азизобод МФЙ"/>
    <s v="JO‘RAYEVA ZARINA SHAXRIDDINOVNA"/>
    <s v="4140889233008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1:31:51"/>
    <n v="0"/>
    <n v="412000"/>
    <n v="46091.480451388888"/>
    <m/>
    <n v="75875"/>
  </r>
  <r>
    <s v="11641099"/>
    <s v="04.03.2026"/>
    <s v="2026-11034666"/>
    <m/>
    <m/>
    <s v="BOYMURODOVA GULANDOM SANJAROVNA"/>
    <s v="40103965780038"/>
    <s v="01.03.1996"/>
    <s v="+998976850111"/>
    <s v="Навоий"/>
    <x v="1"/>
    <s v="Азизобод МФЙ"/>
    <s v="JO‘RAYEVA ZARINA SHAXRIDDINOVNA"/>
    <s v="41408892330086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626126"/>
    <s v="04.03.2026"/>
    <s v="2026-11017214"/>
    <m/>
    <m/>
    <s v="SAFAROV AZIZBEK SUNNATULLA O‘G‘LI"/>
    <s v="30602942330086"/>
    <s v="06.02.1994"/>
    <s v="+998931868612"/>
    <s v="Навоий"/>
    <x v="1"/>
    <s v="Азизобод МФЙ"/>
    <s v="JO‘RAYEVA ZARINA SHAXRIDDINOVNA"/>
    <s v="41408892330086"/>
    <x v="1"/>
    <n v="0"/>
    <n v="0"/>
    <s v="Рад"/>
    <s v="Озиқ"/>
    <s v="Озиқ-овқат билан боғлиқ харажатларини қоплаш (Озиқ-овқат)"/>
    <n v="0"/>
    <s v="06.05.2026"/>
    <s v="Oddiy"/>
    <s v="05.03.2026"/>
    <m/>
    <n v="412000"/>
    <m/>
    <d v="2026-03-05T10:16:14"/>
    <n v="0"/>
    <n v="412000"/>
    <n v="46086.427939814814"/>
    <m/>
    <n v="75952"/>
  </r>
  <r>
    <s v="11625950"/>
    <s v="04.03.2026"/>
    <s v="2026-11017008"/>
    <m/>
    <m/>
    <s v="MUZAFAROV JAHONGIR RAVSHAN O‘G‘LI"/>
    <s v="32107995780047"/>
    <s v="21.07.1999"/>
    <s v="+998953878214"/>
    <s v="Навоий"/>
    <x v="1"/>
    <s v="Азизобод МФЙ"/>
    <s v="JO‘RAYEVA ZARINA SHAXRIDDINOVNA"/>
    <s v="41408892330086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624438"/>
    <s v="04.03.2026"/>
    <s v="2026-11015239"/>
    <m/>
    <m/>
    <s v="AMONOV IBRAT KO‘SHSHAYEVICH"/>
    <s v="30802845780016"/>
    <s v="08.02.1984"/>
    <s v="+998883211477"/>
    <s v="Навоий"/>
    <x v="1"/>
    <s v="Азизобод МФЙ"/>
    <s v="JO‘RAYEVA ZARINA SHAXRIDDINOVNA"/>
    <s v="41408892330086"/>
    <x v="1"/>
    <n v="0"/>
    <n v="0"/>
    <s v="Рад"/>
    <s v="Озиқ"/>
    <s v="Озиқ-овқат билан боғлиқ харажатларини қоплаш (Озиқ-овқат)"/>
    <n v="0"/>
    <s v="06.05.2026"/>
    <s v="Oddiy"/>
    <s v="05.03.2026"/>
    <m/>
    <n v="412000"/>
    <m/>
    <d v="2026-03-05T10:08:09"/>
    <n v="0"/>
    <n v="412000"/>
    <n v="46086.422326388885"/>
    <m/>
    <n v="71287"/>
  </r>
  <r>
    <s v="11610576"/>
    <s v="04.03.2026"/>
    <s v="2026-10998921"/>
    <m/>
    <m/>
    <s v="ATAVULLOYEVA ZEVAR ABDUALIYEVNA"/>
    <s v="43003815780016"/>
    <s v="30.03.1981"/>
    <s v="+998953878214"/>
    <s v="Навоий"/>
    <x v="1"/>
    <s v="Азизобод МФЙ"/>
    <s v="JO‘RAYEVA ZARINA SHAXRIDDINOVNA"/>
    <s v="41408892330086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610224"/>
    <s v="04.03.2026"/>
    <s v="2026-10998531"/>
    <m/>
    <m/>
    <s v="IZOMOVA ZULAYXO ISOM QIZI"/>
    <s v="41002932330021"/>
    <s v="10.02.1993"/>
    <s v="+998883211477"/>
    <s v="Навоий"/>
    <x v="1"/>
    <s v="Азизобод МФЙ"/>
    <s v="JO‘RAYEVA ZARINA SHAXRIDDINOVNA"/>
    <s v="41408892330086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0999718"/>
    <s v="02.02.2026"/>
    <s v="2026-10267560"/>
    <m/>
    <m/>
    <s v="QURBONOV JALOL QOSIMOVICH"/>
    <s v="32004662330021"/>
    <s v="20.04.1966"/>
    <s v="+998913373767"/>
    <s v="Навоий"/>
    <x v="1"/>
    <s v="Азизобод МФЙ"/>
    <s v="JO‘RAYEVA ZARINA SHAXRIDDINOVNA"/>
    <s v="41408892330086"/>
    <x v="0"/>
    <n v="0"/>
    <n v="0"/>
    <s v="Рад"/>
    <s v="Коммунал"/>
    <s v="Коммунал харажатларни қоплаш"/>
    <n v="0"/>
    <s v="05.02.2026"/>
    <s v="Oddiy"/>
    <m/>
    <m/>
    <m/>
    <m/>
    <m/>
    <n v="0"/>
    <m/>
    <m/>
    <m/>
    <m/>
  </r>
  <r>
    <s v="10950843"/>
    <s v="28.01.2026"/>
    <s v="2026-10208107"/>
    <m/>
    <m/>
    <s v="IZOMOVA ZULAYXO ISOM QIZI"/>
    <s v="41002932330021"/>
    <s v="10.02.1993"/>
    <s v="+998883211477"/>
    <s v="Навоий"/>
    <x v="1"/>
    <s v="Азизобод МФЙ"/>
    <s v="JO‘RAYEVA ZARINA SHAXRIDDINOVNA"/>
    <s v="41408892330086"/>
    <x v="7"/>
    <n v="0"/>
    <n v="0"/>
    <s v="Рад"/>
    <s v="Жарроҳлик"/>
    <s v="Жарроҳлик амалиёти харажатларини қоплаш"/>
    <n v="0"/>
    <s v="30.03.2026"/>
    <s v="Oddiy"/>
    <m/>
    <m/>
    <m/>
    <m/>
    <m/>
    <n v="0"/>
    <m/>
    <m/>
    <m/>
    <m/>
  </r>
  <r>
    <s v="13275923"/>
    <s v="10.06.2026"/>
    <s v="2026-13061327"/>
    <m/>
    <m/>
    <s v="BOYMURODOVA MAFTUNA TO‘LQIN QIZI"/>
    <s v="41204985830028"/>
    <s v="12.04.1998"/>
    <s v="+998995036901"/>
    <s v="Навоий"/>
    <x v="0"/>
    <s v="Каттасой МФЙ"/>
    <s v="BOYQOBILOVA GAVHAR QUVATULLAYEVNA"/>
    <s v="40311882380017"/>
    <x v="2"/>
    <n v="0"/>
    <n v="1"/>
    <s v="Тўланди"/>
    <s v="Озиқ"/>
    <s v="Озиқ-овқат билан боғлиқ харажатларини қоплаш (Озиқ-овқат)"/>
    <n v="412000"/>
    <s v="11.06.2026"/>
    <s v="Oddiy"/>
    <s v="11.06.2026"/>
    <m/>
    <n v="412000"/>
    <m/>
    <d v="2026-06-11T19:01:56"/>
    <n v="0"/>
    <n v="412000"/>
    <n v="46184.793009259258"/>
    <m/>
    <n v="382065"/>
  </r>
  <r>
    <s v="13245097"/>
    <s v="08.06.2026"/>
    <s v="2026-13017634"/>
    <m/>
    <m/>
    <s v="ISAQOVA RUZIBUVI ABDIG‘ANIYEVNA"/>
    <s v="41405862380081"/>
    <s v="14.05.1986"/>
    <s v="+998977974486"/>
    <s v="Навоий"/>
    <x v="0"/>
    <s v="Каттасой МФЙ"/>
    <s v="BOYQOBILOVA GAVHAR QUVATULLAYEVNA"/>
    <s v="40311882380017"/>
    <x v="5"/>
    <n v="0"/>
    <n v="0"/>
    <s v="Қарор"/>
    <s v="Таъмир"/>
    <s v="Уй-жойини таъмирлаш харажатларини қоплаш"/>
    <n v="20600000"/>
    <s v="08.06.2026"/>
    <s v="Oddiy"/>
    <s v="11.06.2026"/>
    <s v="????? ????????"/>
    <n v="16000000"/>
    <s v="Ha"/>
    <d v="2026-06-11T19:09:57"/>
    <n v="0"/>
    <n v="16000000"/>
    <n v="46184.798576388886"/>
    <m/>
    <n v="340751"/>
  </r>
  <r>
    <s v="13023729"/>
    <s v="21.05.2026"/>
    <s v="2026-12721943"/>
    <m/>
    <m/>
    <s v="SHONIYOZOV FURKAT USMON O‘G‘LI"/>
    <s v="31509932380063"/>
    <s v="15.09.1993"/>
    <s v="+998991915963"/>
    <s v="Навоий"/>
    <x v="0"/>
    <s v="Каттасой МФЙ"/>
    <s v="BOYQOBILOVA GAVHAR QUVATULLAYEVNA"/>
    <s v="40311882380017"/>
    <x v="3"/>
    <n v="0"/>
    <n v="0"/>
    <s v="Рад"/>
    <s v="Озиқ"/>
    <s v="Озиқ-овқат билан боғлиқ харажатларини қоплаш (Озиқ-овқат)"/>
    <n v="0"/>
    <s v="04.06.2026"/>
    <s v="Oddiy"/>
    <s v="04.06.2026"/>
    <s v="??????? ??? ????"/>
    <m/>
    <s v="Yuq"/>
    <d v="2026-06-04T15:32:59"/>
    <n v="0"/>
    <m/>
    <n v="46177.647905092592"/>
    <m/>
    <n v="205896"/>
  </r>
  <r>
    <s v="13021697"/>
    <s v="21.05.2026"/>
    <s v="2026-12719400"/>
    <m/>
    <m/>
    <s v="SHAKAROVA MARJONA OTABEK QIZI"/>
    <s v="61204055830015"/>
    <s v="12.04.2005"/>
    <s v="+998885588406"/>
    <s v="Навоий"/>
    <x v="0"/>
    <s v="Каттасой МФЙ"/>
    <s v="BOYQOBILOVA GAVHAR QUVATULLAYEVNA"/>
    <s v="40311882380017"/>
    <x v="3"/>
    <n v="0"/>
    <n v="0"/>
    <s v="Рад"/>
    <s v="Озиқ"/>
    <s v="Озиқ-овқат билан боғлиқ харажатларини қоплаш (Озиқ-овқат)"/>
    <n v="0"/>
    <s v="04.06.2026"/>
    <s v="Oddiy"/>
    <s v="04.06.2026"/>
    <s v="??????? ??? ????"/>
    <m/>
    <s v="Yuq"/>
    <d v="2026-06-04T15:31:40"/>
    <n v="0"/>
    <m/>
    <n v="46177.646990740737"/>
    <m/>
    <n v="205894"/>
  </r>
  <r>
    <s v="13018750"/>
    <s v="20.05.2026"/>
    <s v="2026-12715404"/>
    <m/>
    <m/>
    <s v="BOYMURODOVA MAFTUNA TO‘LQIN QIZI"/>
    <s v="41204985830028"/>
    <s v="12.04.1998"/>
    <s v="+998995036901"/>
    <s v="Навоий"/>
    <x v="0"/>
    <s v="Каттасой МФЙ"/>
    <s v="BOYQOBILOVA GAVHAR QUVATULLAYEVNA"/>
    <s v="40311882380017"/>
    <x v="3"/>
    <n v="0"/>
    <n v="0"/>
    <s v="Рад"/>
    <s v="Озиқ"/>
    <s v="Озиқ-овқат билан боғлиқ харажатларини қоплаш (Озиқ-овқат)"/>
    <n v="0"/>
    <s v="04.06.2026"/>
    <s v="Oddiy"/>
    <s v="04.06.2026"/>
    <s v="??????? ??? ????"/>
    <m/>
    <s v="Yuq"/>
    <d v="2026-06-04T15:31:56"/>
    <n v="0"/>
    <m/>
    <n v="46177.647175925929"/>
    <m/>
    <n v="205890"/>
  </r>
  <r>
    <s v="12972943"/>
    <s v="18.05.2026"/>
    <s v="2026-12655084"/>
    <m/>
    <m/>
    <s v="BUZRUKOVA ZARINA SHUXRATOVNA"/>
    <s v="42803892380052"/>
    <s v="28.03.1989"/>
    <s v="+998770868929"/>
    <s v="Навоий"/>
    <x v="0"/>
    <s v="Каттасой МФЙ"/>
    <s v="BOYQOBILOVA GAVHAR QUVATULLAYEVNA"/>
    <s v="4031188238001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1.05.2026"/>
    <s v="Oddiy"/>
    <s v="04.06.2026"/>
    <m/>
    <n v="2060000"/>
    <m/>
    <d v="2026-06-04T15:31:04"/>
    <n v="0"/>
    <n v="2060000"/>
    <n v="46177.646574074075"/>
    <m/>
    <n v="201852"/>
  </r>
  <r>
    <s v="11715115"/>
    <s v="06.03.2026"/>
    <s v="2026-11120826"/>
    <m/>
    <m/>
    <s v="PORMONOVA HILOLA ABDURAYIMOVNA"/>
    <s v="42001872380061"/>
    <s v="20.01.1987"/>
    <s v="+998991938720"/>
    <s v="Навоий"/>
    <x v="0"/>
    <s v="Каттасой МФЙ"/>
    <s v="BOYQOBILOVA GAVHAR QUVATULLAYEVNA"/>
    <s v="40311882380017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14418"/>
    <s v="06.03.2026"/>
    <s v="2026-11120006"/>
    <m/>
    <m/>
    <s v="QODIROVA GULBAXOR KAROMIDDIN QIZI"/>
    <s v="41704952380054"/>
    <s v="17.04.1995"/>
    <s v="+998889419592"/>
    <s v="Навоий"/>
    <x v="0"/>
    <s v="Каттасой МФЙ"/>
    <s v="BOYQOBILOVA GAVHAR QUVATULLAYEVNA"/>
    <s v="4031188238001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18:07:59"/>
    <n v="0"/>
    <n v="412000"/>
    <n v="46093.755543981482"/>
    <m/>
    <n v="97430"/>
  </r>
  <r>
    <s v="11712504"/>
    <s v="06.03.2026"/>
    <s v="2026-11117743"/>
    <m/>
    <m/>
    <s v="TO‘RAQULOVA SARVINOZ SHERMAMATOVNA"/>
    <s v="41008852380142"/>
    <s v="10.08.1985"/>
    <s v="+998958480111"/>
    <s v="Навоий"/>
    <x v="0"/>
    <s v="Каттасой МФЙ"/>
    <s v="BOYQOBILOVA GAVHAR QUVATULLAYEVNA"/>
    <s v="4031188238001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18:07:41"/>
    <n v="0"/>
    <n v="412000"/>
    <n v="46093.755335648151"/>
    <m/>
    <n v="97426"/>
  </r>
  <r>
    <s v="11711373"/>
    <s v="06.03.2026"/>
    <s v="2026-11116444"/>
    <m/>
    <m/>
    <s v="JUMAKULOV SHOXBOZ ABDISALOMOVICH"/>
    <s v="32811802380015"/>
    <s v="28.11.1980"/>
    <s v="+998882831188"/>
    <s v="Навоий"/>
    <x v="0"/>
    <s v="Каттасой МФЙ"/>
    <s v="BOYQOBILOVA GAVHAR QUVATULLAYEVNA"/>
    <s v="4031188238001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18:07:21"/>
    <n v="0"/>
    <n v="412000"/>
    <n v="46093.755104166667"/>
    <m/>
    <n v="97422"/>
  </r>
  <r>
    <s v="11705163"/>
    <s v="06.03.2026"/>
    <s v="2026-11109512"/>
    <m/>
    <m/>
    <s v="NORBOYEVA DILOROM NURALI QIZI"/>
    <s v="41708986400016"/>
    <s v="17.08.1998"/>
    <s v="+998953878136"/>
    <s v="Навоий"/>
    <x v="0"/>
    <s v="Каттасой МФЙ"/>
    <s v="BOYQOBILOVA GAVHAR QUVATULLAYEVNA"/>
    <s v="40311882380017"/>
    <x v="1"/>
    <n v="0"/>
    <n v="0"/>
    <s v="Рад"/>
    <s v="Озиқ"/>
    <s v="Озиқ-овқат билан боғлиқ харажатларини қоплаш (Озиқ-овқат)"/>
    <n v="0"/>
    <s v="13.05.2026"/>
    <s v="Oddiy"/>
    <s v="12.03.2026"/>
    <m/>
    <n v="412000"/>
    <m/>
    <d v="2026-03-12T18:06:54"/>
    <n v="0"/>
    <n v="412000"/>
    <n v="46093.754791666666"/>
    <m/>
    <n v="97420"/>
  </r>
  <r>
    <s v="11288448"/>
    <s v="19.02.2026"/>
    <s v="2026-10607485"/>
    <m/>
    <m/>
    <s v="SHOMAMATOV SHAMSHOD BOBIRJON O`G`LI"/>
    <s v="50401225830019"/>
    <s v="04.01.2022"/>
    <s v="+998901311038"/>
    <s v="Навоий"/>
    <x v="0"/>
    <s v="Каттасой МФЙ"/>
    <s v="BOYQOBILOVA GAVHAR QUVATULLAYEVNA"/>
    <s v="40311882380017"/>
    <x v="7"/>
    <n v="0"/>
    <n v="0"/>
    <s v="Рад"/>
    <s v="Жарроҳлик"/>
    <s v="Жарроҳлик амалиёти харажатларини қоплаш"/>
    <n v="0"/>
    <s v="19.04.2026"/>
    <s v="Oddiy"/>
    <m/>
    <m/>
    <m/>
    <m/>
    <m/>
    <n v="0"/>
    <m/>
    <m/>
    <m/>
    <m/>
  </r>
  <r>
    <s v="13045083"/>
    <s v="22.05.2026"/>
    <s v="2026-12749635"/>
    <m/>
    <m/>
    <s v="YANDASHEVA UMIDA NARZULLAYEVNA"/>
    <s v="40201874040024"/>
    <s v="02.01.1987"/>
    <s v="+998994128306"/>
    <s v="Навоий"/>
    <x v="5"/>
    <s v="Матонат МФЙ"/>
    <s v="MAJIDOVA MARJONA YAKUBOVNA"/>
    <s v="41307955760010"/>
    <x v="2"/>
    <n v="0"/>
    <n v="2"/>
    <s v="Тўланди"/>
    <s v="Ижара"/>
    <s v="Ижтимоий ҳимоя муҳтож аҳоли қатламига ижара шартномаси бўйича ёрдам пули субсидя қилиб бериш аризаси"/>
    <n v="6000000"/>
    <s v="22.05.2026"/>
    <s v="Oddiy"/>
    <s v="26.05.2026"/>
    <m/>
    <n v="6000000"/>
    <m/>
    <d v="2026-05-26T14:53:23"/>
    <n v="0"/>
    <n v="6000000"/>
    <n v="46168.620405092595"/>
    <m/>
    <n v="211190"/>
  </r>
  <r>
    <s v="13026861"/>
    <s v="21.05.2026"/>
    <s v="2026-12725921"/>
    <m/>
    <m/>
    <s v="RUZIYEVA IRODA ZUVAYDULLAYEVNA"/>
    <s v="40601922340021"/>
    <s v="06.01.1992"/>
    <s v="+998905001398"/>
    <s v="Навоий"/>
    <x v="5"/>
    <s v="Матонат МФЙ"/>
    <s v="MAJIDOVA MARJONA YAKUBOVNA"/>
    <s v="41307955760010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5.05.2026"/>
    <m/>
    <n v="412000"/>
    <m/>
    <d v="2026-05-25T09:07:14"/>
    <n v="0"/>
    <n v="412000"/>
    <n v="46167.380023148151"/>
    <m/>
    <n v="204024"/>
  </r>
  <r>
    <s v="12954708"/>
    <s v="15.05.2026"/>
    <s v="2026-12631061"/>
    <m/>
    <m/>
    <s v="KANAYEVA YEKATERINA ALEKSANDROVNA"/>
    <s v="41105752390018"/>
    <s v="11.05.1975"/>
    <s v="+998918492676"/>
    <s v="Навоий"/>
    <x v="5"/>
    <s v="Матонат МФЙ"/>
    <s v="MAJIDOVA MARJONA YAKUBOVNA"/>
    <s v="41307955760010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25.05.2026"/>
    <m/>
    <n v="412000"/>
    <m/>
    <d v="2026-05-25T09:05:52"/>
    <n v="0"/>
    <n v="412000"/>
    <n v="46167.379074074073"/>
    <m/>
    <n v="197955"/>
  </r>
  <r>
    <s v="12860399"/>
    <s v="07.05.2026"/>
    <s v="2026-12505929"/>
    <m/>
    <m/>
    <s v="RUZIYEVA IRODA ZUVAYDULLAYEVNA"/>
    <s v="40601922340021"/>
    <s v="06.01.1992"/>
    <s v="+998905001398"/>
    <s v="Навоий"/>
    <x v="5"/>
    <s v="Матонат МФЙ"/>
    <s v="MAJIDOVA MARJONA YAKUBOVNA"/>
    <s v="41307955760010"/>
    <x v="0"/>
    <n v="0"/>
    <n v="0"/>
    <s v="Рад"/>
    <s v="Озиқ"/>
    <s v="Озиқ-овқат билан боғлиқ харажатларини қоплаш (Озиқ-овқат)"/>
    <n v="0"/>
    <s v="14.05.2026"/>
    <s v="Oddiy"/>
    <m/>
    <m/>
    <m/>
    <m/>
    <m/>
    <n v="0"/>
    <m/>
    <m/>
    <m/>
    <m/>
  </r>
  <r>
    <s v="12752502"/>
    <s v="30.04.2026"/>
    <s v="2026-12373174"/>
    <m/>
    <m/>
    <s v="XALILOVA GULDORA MUXAMMEDOVNA"/>
    <s v="41701752350021"/>
    <s v="17.01.1975"/>
    <s v="+998931486775"/>
    <s v="Навоий"/>
    <x v="5"/>
    <s v="Матонат МФЙ"/>
    <s v="MAJIDOVA MARJONA YAKUBOVNA"/>
    <s v="41307955760010"/>
    <x v="0"/>
    <n v="0"/>
    <n v="0"/>
    <s v="Рад"/>
    <s v="Таъмир"/>
    <s v="Уй-жойини таъмирлаш харажатларини қоплаш"/>
    <n v="0"/>
    <s v="30.04.2026"/>
    <s v="Oddiy"/>
    <m/>
    <m/>
    <m/>
    <m/>
    <m/>
    <n v="0"/>
    <m/>
    <m/>
    <m/>
    <m/>
  </r>
  <r>
    <s v="12740410"/>
    <s v="30.04.2026"/>
    <s v="2026-12357490"/>
    <m/>
    <m/>
    <s v="YARKULOVA SHAXNOZA ESHMUXAMEDOVNA"/>
    <s v="40205823960045"/>
    <s v="02.05.1982"/>
    <s v="+998943341162"/>
    <s v="Навоий"/>
    <x v="5"/>
    <s v="Матонат МФЙ"/>
    <s v="MAJIDOVA MARJONA YAKUBOVNA"/>
    <s v="4130795576001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30.04.2026"/>
    <s v="Oddiy"/>
    <s v="04.05.2026"/>
    <m/>
    <n v="2060000"/>
    <m/>
    <d v="2026-05-04T18:08:05"/>
    <n v="0"/>
    <n v="2060000"/>
    <n v="46146.755613425928"/>
    <m/>
    <n v="175121"/>
  </r>
  <r>
    <s v="12740369"/>
    <s v="30.04.2026"/>
    <s v="2026-12357443"/>
    <m/>
    <m/>
    <s v="YARKULOVA SHAXNOZA ESHMUXAMEDOVNA"/>
    <s v="40205823960045"/>
    <s v="02.05.1982"/>
    <s v="+998943341162"/>
    <s v="Навоий"/>
    <x v="5"/>
    <s v="Матонат МФЙ"/>
    <s v="MAJIDOVA MARJONA YAKUBOVNA"/>
    <s v="41307955760010"/>
    <x v="2"/>
    <n v="0"/>
    <n v="1"/>
    <s v="Тўланди"/>
    <s v="Озиқ"/>
    <s v="Озиқ-овқат билан боғлиқ харажатларини қоплаш (Озиқ-овқат)"/>
    <n v="412000"/>
    <s v="30.04.2026"/>
    <s v="Oddiy"/>
    <s v="30.04.2026"/>
    <m/>
    <n v="412000"/>
    <m/>
    <d v="2026-04-30T17:20:10"/>
    <n v="0"/>
    <n v="412000"/>
    <n v="46142.722337962965"/>
    <m/>
    <n v="174696"/>
  </r>
  <r>
    <s v="12476205"/>
    <s v="07.04.2026"/>
    <s v="2026-12030250"/>
    <m/>
    <m/>
    <s v="QURBONOVA SOHIBA SEVDIYOROVNA"/>
    <s v="40503915840016"/>
    <s v="05.03.1991"/>
    <s v="+998992372529"/>
    <s v="Навоий"/>
    <x v="5"/>
    <s v="Матонат МФЙ"/>
    <s v="MAJIDOVA MARJONA YAKUBOVNA"/>
    <s v="41307955760010"/>
    <x v="2"/>
    <n v="0"/>
    <n v="1"/>
    <s v="Тўланди"/>
    <s v="Озиқ"/>
    <s v="Озиқ-овқат билан боғлиқ харажатларини қоплаш (Озиқ-овқат)"/>
    <n v="412000"/>
    <s v="07.04.2026"/>
    <s v="Oddiy"/>
    <s v="10.04.2026"/>
    <m/>
    <n v="412000"/>
    <m/>
    <d v="2026-04-10T09:38:27"/>
    <n v="0"/>
    <n v="412000"/>
    <n v="46122.401701388888"/>
    <m/>
    <n v="151115"/>
  </r>
  <r>
    <s v="12475038"/>
    <s v="07.04.2026"/>
    <s v="2026-12028781"/>
    <m/>
    <m/>
    <s v="QURBONOVA SOHIBA SEVDIYOROVNA"/>
    <s v="40503915840016"/>
    <s v="05.03.1991"/>
    <s v="+998992372529"/>
    <s v="Навоий"/>
    <x v="5"/>
    <s v="Матонат МФЙ"/>
    <s v="MAJIDOVA MARJONA YAKUBOVNA"/>
    <s v="41307955760010"/>
    <x v="2"/>
    <n v="0"/>
    <n v="3"/>
    <s v="Тўланди"/>
    <s v="Ижара"/>
    <s v="Ижтимоий ҳимоя муҳтож аҳоли қатламига ижара шартномаси бўйича ёрдам пули субсидя қилиб бериш аризаси"/>
    <n v="6600000"/>
    <s v="07.04.2026"/>
    <s v="Oddiy"/>
    <s v="10.04.2026"/>
    <m/>
    <n v="6600000"/>
    <m/>
    <d v="2026-04-10T09:37:26"/>
    <n v="0"/>
    <n v="6600000"/>
    <n v="46122.400995370372"/>
    <m/>
    <n v="150977"/>
  </r>
  <r>
    <s v="12364761"/>
    <s v="31.03.2026"/>
    <s v="2026-11896847"/>
    <m/>
    <m/>
    <s v="QURBONOVA SOHIBA SEVDIYOROVNA"/>
    <s v="40503915840016"/>
    <s v="05.03.1991"/>
    <s v="+998992372529"/>
    <s v="Навоий"/>
    <x v="5"/>
    <s v="Матонат МФЙ"/>
    <s v="MAJIDOVA MARJONA YAKUBOVNA"/>
    <s v="41307955760010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4.2026"/>
    <s v="Oddiy"/>
    <s v="10.04.2026"/>
    <s v="??????? ??? ????"/>
    <m/>
    <s v="Yuq"/>
    <d v="2026-04-10T09:39:04"/>
    <n v="0"/>
    <m/>
    <n v="46122.402129629627"/>
    <m/>
    <n v="151001"/>
  </r>
  <r>
    <s v="12364659"/>
    <s v="31.03.2026"/>
    <s v="2026-11896730"/>
    <m/>
    <m/>
    <s v="QURBONOVA SOHIBA SEVDIYOROVNA"/>
    <s v="40503915840016"/>
    <s v="05.03.1991"/>
    <s v="+998992372529"/>
    <s v="Навоий"/>
    <x v="5"/>
    <s v="Матонат МФЙ"/>
    <s v="MAJIDOVA MARJONA YAKUBOVNA"/>
    <s v="41307955760010"/>
    <x v="0"/>
    <n v="0"/>
    <n v="0"/>
    <s v="Рад"/>
    <s v="Озиқ"/>
    <s v="Озиқ-овқат билан боғлиқ харажатларини қоплаш (Озиқ-овқат)"/>
    <n v="0"/>
    <s v="31.03.2026"/>
    <s v="Oddiy"/>
    <m/>
    <m/>
    <m/>
    <m/>
    <m/>
    <n v="0"/>
    <m/>
    <m/>
    <m/>
    <m/>
  </r>
  <r>
    <s v="12322730"/>
    <s v="30.03.2026"/>
    <s v="2026-11847884"/>
    <m/>
    <m/>
    <s v="QURBONOVA SOHIBA SEVDIYOROVNA"/>
    <s v="40503915840016"/>
    <s v="05.03.1991"/>
    <s v="+998992372529"/>
    <s v="Навоий"/>
    <x v="5"/>
    <s v="Матонат МФЙ"/>
    <s v="MAJIDOVA MARJONA YAKUBOVNA"/>
    <s v="41307955760010"/>
    <x v="0"/>
    <n v="0"/>
    <n v="0"/>
    <s v="Рад"/>
    <s v="Ижара"/>
    <s v="Ижтимоий ҳимоя муҳтож аҳоли қатламига ижара шартномаси бўйича ёрдам пули субсидя қилиб бериш аризаси"/>
    <n v="0"/>
    <s v="30.03.2026"/>
    <s v="Oddiy"/>
    <m/>
    <m/>
    <m/>
    <m/>
    <m/>
    <n v="0"/>
    <m/>
    <m/>
    <m/>
    <m/>
  </r>
  <r>
    <s v="12002918"/>
    <s v="16.03.2026"/>
    <s v="2026-11469204"/>
    <m/>
    <m/>
    <s v="QURBONOVA SOHIBA SEVDIYOROVNA"/>
    <s v="40503915840016"/>
    <s v="05.03.1991"/>
    <s v="+998992372529"/>
    <s v="Навоий"/>
    <x v="5"/>
    <s v="Матонат МФЙ"/>
    <s v="MAJIDOVA MARJONA YAKUBOVNA"/>
    <s v="41307955760010"/>
    <x v="0"/>
    <n v="0"/>
    <n v="0"/>
    <s v="Рад"/>
    <s v="Ижара"/>
    <s v="Ижтимоий ҳимоя муҳтож аҳоли қатламига ижара шартномаси бўйича ёрдам пули субсидя қилиб бериш аризаси"/>
    <n v="0"/>
    <s v="24.03.2026"/>
    <s v="Oddiy"/>
    <m/>
    <m/>
    <m/>
    <m/>
    <m/>
    <n v="0"/>
    <m/>
    <m/>
    <m/>
    <m/>
  </r>
  <r>
    <s v="11995131"/>
    <s v="16.03.2026"/>
    <s v="2026-11460010"/>
    <m/>
    <m/>
    <s v="YANDASHEVA UMIDA NARZULLAYEVNA"/>
    <s v="40201874040024"/>
    <s v="02.01.1987"/>
    <s v="+998994128306"/>
    <s v="Навоий"/>
    <x v="5"/>
    <s v="Матонат МФЙ"/>
    <s v="MAJIDOVA MARJONA YAKUBOVNA"/>
    <s v="41307955760010"/>
    <x v="2"/>
    <n v="0"/>
    <n v="1"/>
    <s v="Тўланди"/>
    <s v="Озиқ"/>
    <s v="Озиқ-овқат билан боғлиқ харажатларини қоплаш (Озиқ-овқат)"/>
    <n v="412000"/>
    <s v="24.03.2026"/>
    <s v="Oddiy"/>
    <s v="30.03.2026"/>
    <m/>
    <n v="412000"/>
    <m/>
    <d v="2026-03-30T17:02:40"/>
    <n v="0"/>
    <n v="412000"/>
    <n v="46111.710185185184"/>
    <m/>
    <n v="142160"/>
  </r>
  <r>
    <s v="11972841"/>
    <s v="16.03.2026"/>
    <s v="2026-11433978"/>
    <m/>
    <m/>
    <s v="MAMADIYAROVA MAFTUNA OLIMJON QIZI"/>
    <s v="42305932340023"/>
    <s v="23.05.1993"/>
    <s v="+998910881018"/>
    <s v="Навоий"/>
    <x v="5"/>
    <s v="Матонат МФЙ"/>
    <s v="MAJIDOVA MARJONA YAKUBOVNA"/>
    <s v="41307955760010"/>
    <x v="2"/>
    <n v="0"/>
    <n v="1"/>
    <s v="Тўланди"/>
    <s v="Озиқ"/>
    <s v="Озиқ-овқат билан боғлиқ харажатларини қоплаш (Озиқ-овқат)"/>
    <n v="412000"/>
    <s v="26.03.2026"/>
    <s v="Oddiy"/>
    <s v="30.03.2026"/>
    <m/>
    <n v="412000"/>
    <m/>
    <d v="2026-03-30T17:03:00"/>
    <n v="0"/>
    <n v="412000"/>
    <n v="46111.710416666669"/>
    <m/>
    <n v="142634"/>
  </r>
  <r>
    <s v="11891037"/>
    <s v="12.03.2026"/>
    <s v="2026-11336318"/>
    <m/>
    <m/>
    <s v="QURBONOVA SOHIBA SEVDIYOROVNA"/>
    <s v="40503915840016"/>
    <s v="05.03.1991"/>
    <s v="+998992372529"/>
    <s v="Навоий"/>
    <x v="5"/>
    <s v="Матонат МФЙ"/>
    <s v="MAJIDOVA MARJONA YAKUBOVNA"/>
    <s v="41307955760010"/>
    <x v="0"/>
    <n v="0"/>
    <n v="0"/>
    <s v="Рад"/>
    <s v="Ижара"/>
    <s v="Ижтимоий ҳимоя муҳтож аҳоли қатламига ижара шартномаси бўйича ёрдам пули субсидя қилиб бериш аризаси"/>
    <n v="0"/>
    <s v="16.03.2026"/>
    <s v="Oddiy"/>
    <m/>
    <m/>
    <m/>
    <m/>
    <m/>
    <n v="0"/>
    <m/>
    <m/>
    <m/>
    <m/>
  </r>
  <r>
    <s v="10715666"/>
    <s v="09.01.2026"/>
    <s v="2026-09923814"/>
    <m/>
    <m/>
    <s v="AXNAZAROVA YULDUZ NIZOMOVNA"/>
    <s v="42302916100015"/>
    <s v="23.02.1991"/>
    <s v="+998944151188"/>
    <s v="Навоий"/>
    <x v="5"/>
    <s v="Матонат МФЙ"/>
    <s v="MAJIDOVA MARJONA YAKUBOVNA"/>
    <s v="4130795576001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2.01.2026"/>
    <s v="Oddiy"/>
    <s v="11.03.2026"/>
    <m/>
    <n v="2060000"/>
    <m/>
    <d v="2026-03-11T10:32:31"/>
    <n v="0"/>
    <n v="2060000"/>
    <n v="46092.439247685186"/>
    <m/>
    <n v="58964"/>
  </r>
  <r>
    <s v="13442604"/>
    <s v="19.06.2026"/>
    <s v="2026-13283028"/>
    <m/>
    <m/>
    <s v="DJABBAROVA NIGORA SUYUNOVNA"/>
    <s v="40807873930034"/>
    <s v="08.07.1987"/>
    <s v="+998942388708"/>
    <s v="Навоий"/>
    <x v="0"/>
    <s v="Оқ Олтин МФЙ"/>
    <s v="ESHMATOVA GULXAN MUXTOROVNA"/>
    <s v="4050189238002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9.06.2026"/>
    <s v="Oddiy"/>
    <s v="22.06.2026"/>
    <s v="????? ????????"/>
    <n v="2060000"/>
    <s v="Ha"/>
    <d v="2026-06-22T09:48:52"/>
    <n v="0"/>
    <n v="2060000"/>
    <n v="46195.408935185187"/>
    <m/>
    <n v="746030"/>
  </r>
  <r>
    <s v="13374690"/>
    <s v="15.06.2026"/>
    <s v="2026-13192306"/>
    <m/>
    <m/>
    <s v="ERNAZAROVA LOLA SUNNATOVNA"/>
    <s v="42712822380032"/>
    <s v="27.12.1982"/>
    <s v="+998932362915"/>
    <s v="Навоий"/>
    <x v="0"/>
    <s v="Оқ Олтин МФЙ"/>
    <s v="ESHMATOVA GULXAN MUXTOROVNA"/>
    <s v="4050189238002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5.06.2026"/>
    <s v="Oddiy"/>
    <s v="17.06.2026"/>
    <s v="????? ????????"/>
    <n v="2060000"/>
    <s v="Ha"/>
    <d v="2026-06-17T14:18:11"/>
    <n v="0"/>
    <n v="2060000"/>
    <n v="46190.595960648148"/>
    <m/>
    <n v="615414"/>
  </r>
  <r>
    <s v="13373959"/>
    <s v="15.06.2026"/>
    <s v="2026-13191329"/>
    <m/>
    <m/>
    <s v="XAMRAYEVA SHAXNOZA OTAMURODOVNA"/>
    <s v="42612882380095"/>
    <s v="26.12.1988"/>
    <s v="+998942232688"/>
    <s v="Навоий"/>
    <x v="0"/>
    <s v="Оқ Олтин МФЙ"/>
    <s v="ESHMATOVA GULXAN MUXTOROVNA"/>
    <s v="4050189238002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5.06.2026"/>
    <s v="Oddiy"/>
    <s v="17.06.2026"/>
    <s v="????? ????????"/>
    <n v="2060000"/>
    <s v="Ha"/>
    <d v="2026-06-17T14:18:36"/>
    <n v="0"/>
    <n v="2060000"/>
    <n v="46190.596250000002"/>
    <m/>
    <n v="615410"/>
  </r>
  <r>
    <s v="12954995"/>
    <s v="15.05.2026"/>
    <s v="2026-12631439"/>
    <m/>
    <m/>
    <s v="G‘AYBULLAYEV DOSTONJON G‘AYBULLA O‘G‘LI"/>
    <s v="31507952380023"/>
    <s v="15.07.1995"/>
    <s v="+998930951499"/>
    <s v="Навоий"/>
    <x v="0"/>
    <s v="Оқ Олтин МФЙ"/>
    <s v="ESHMATOVA GULXAN MUXTOROVNA"/>
    <s v="4050189238002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5.05.2026"/>
    <s v="Oddiy"/>
    <s v="19.05.2026"/>
    <m/>
    <n v="2060000"/>
    <m/>
    <d v="2026-05-19T12:06:54"/>
    <n v="0"/>
    <n v="2060000"/>
    <n v="46161.504791666666"/>
    <m/>
    <n v="193618"/>
  </r>
  <r>
    <s v="11975473"/>
    <s v="16.03.2026"/>
    <s v="2026-11436965"/>
    <m/>
    <m/>
    <s v="BOLTAYEVA ZARINA SHERALI QIZI"/>
    <s v="41405995830068"/>
    <s v="14.05.1999"/>
    <s v="+998930951499"/>
    <s v="Навоий"/>
    <x v="0"/>
    <s v="Оқ Олтин МФЙ"/>
    <s v="ESHMATOVA GULXAN MUXTOROVNA"/>
    <s v="4050189238002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4.2026"/>
    <s v="Oddiy"/>
    <m/>
    <m/>
    <m/>
    <m/>
    <m/>
    <n v="0"/>
    <m/>
    <m/>
    <m/>
    <m/>
  </r>
  <r>
    <s v="11643679"/>
    <s v="04.03.2026"/>
    <s v="2026-11037670"/>
    <m/>
    <m/>
    <s v="NOSIROVA FARIDA G‘AFFOROVNA"/>
    <s v="42205872380034"/>
    <s v="22.05.1987"/>
    <s v="+998931582565"/>
    <s v="Навоий"/>
    <x v="0"/>
    <s v="Оқ Олтин МФЙ"/>
    <s v="ESHMATOVA GULXAN MUXTOROVNA"/>
    <s v="40501892380026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21:18:56"/>
    <n v="0"/>
    <n v="412000"/>
    <n v="46088.888148148151"/>
    <m/>
    <n v="96726"/>
  </r>
  <r>
    <s v="11642928"/>
    <s v="04.03.2026"/>
    <s v="2026-11036799"/>
    <m/>
    <m/>
    <s v="G‘AYBULLAYEV DOSTONJON G‘AYBULLA O‘G‘LI"/>
    <s v="31507952380023"/>
    <s v="15.07.1995"/>
    <s v="+998507186165"/>
    <s v="Навоий"/>
    <x v="0"/>
    <s v="Оқ Олтин МФЙ"/>
    <s v="ESHMATOVA GULXAN MUXTOROVNA"/>
    <s v="40501892380026"/>
    <x v="5"/>
    <n v="0"/>
    <n v="0"/>
    <s v="Қарор"/>
    <s v="Озиқ"/>
    <s v="Озиқ-овқат билан боғлиқ харажатларини қоплаш (Озиқ-овқат)"/>
    <n v="412000"/>
    <s v="07.03.2026"/>
    <s v="Oddiy"/>
    <s v="07.03.2026"/>
    <s v="????? ????????"/>
    <n v="412000"/>
    <s v="Ha"/>
    <d v="2026-03-07T21:26:42"/>
    <n v="0"/>
    <n v="412000"/>
    <n v="46088.893541666665"/>
    <m/>
    <n v="96714"/>
  </r>
  <r>
    <s v="11640512"/>
    <s v="04.03.2026"/>
    <s v="2026-11034002"/>
    <m/>
    <m/>
    <s v="SHODIYEVA UG‘ILOY ESHNIYOZ QIZI"/>
    <s v="40301932380030"/>
    <s v="03.01.1993"/>
    <s v="+998930870590"/>
    <s v="Навоий"/>
    <x v="0"/>
    <s v="Оқ Олтин МФЙ"/>
    <s v="ESHMATOVA GULXAN MUXTOROVNA"/>
    <s v="40501892380026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40025"/>
    <s v="04.03.2026"/>
    <s v="2026-11033438"/>
    <m/>
    <m/>
    <s v="XOLIQULOV G‘OLIBJON SHOKIROVICH"/>
    <s v="32007872380086"/>
    <s v="20.07.1987"/>
    <s v="+998949851317"/>
    <s v="Навоий"/>
    <x v="0"/>
    <s v="Оқ Олтин МФЙ"/>
    <s v="ESHMATOVA GULXAN MUXTOROVNA"/>
    <s v="40501892380026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0:51:04"/>
    <n v="0"/>
    <n v="412000"/>
    <n v="46091.45212962963"/>
    <m/>
    <n v="96722"/>
  </r>
  <r>
    <s v="13183283"/>
    <s v="04.06.2026"/>
    <s v="2026-12934141"/>
    <m/>
    <m/>
    <s v="DJANGIBAYEVA MATLUBA ABDUKAMBAROVNA"/>
    <s v="40309832360053"/>
    <s v="03.09.1983"/>
    <s v="+998958258310"/>
    <s v="Навоий"/>
    <x v="7"/>
    <s v="Учтут МФЙ"/>
    <s v="XAYRULLAYEVA SADOQAT BURONOVNA"/>
    <s v="4110789235002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4.06.2026"/>
    <s v="Oddiy"/>
    <s v="04.06.2026"/>
    <s v="????? ????????"/>
    <n v="2060000"/>
    <s v="Ha"/>
    <d v="2026-06-04T17:03:57"/>
    <n v="0"/>
    <n v="2060000"/>
    <n v="46177.711076388892"/>
    <m/>
    <n v="282379"/>
  </r>
  <r>
    <s v="13094391"/>
    <s v="30.05.2026"/>
    <s v="2026-12818244"/>
    <m/>
    <m/>
    <s v="YO‘LDOSHEVA KLARA ZIYADULLA QIZI"/>
    <s v="41303923900028"/>
    <s v="13.03.1992"/>
    <s v="+998999975048"/>
    <s v="Навоий"/>
    <x v="7"/>
    <s v="Учтут МФЙ"/>
    <s v="XAYRULLAYEVA SADOQAT BURONOVNA"/>
    <s v="41107892350022"/>
    <x v="5"/>
    <n v="0"/>
    <n v="0"/>
    <s v="Қарор"/>
    <s v="Озиқ"/>
    <s v="Озиқ-овқат билан боғлиқ харажатларини қоплаш (Озиқ-овқат)"/>
    <n v="412000"/>
    <s v="30.05.2026"/>
    <s v="Oddiy"/>
    <s v="30.05.2026"/>
    <s v="????? ????????"/>
    <n v="412000"/>
    <s v="Ha"/>
    <d v="2026-05-30T18:40:22"/>
    <n v="0"/>
    <n v="412000"/>
    <n v="46172.778032407405"/>
    <m/>
    <n v="212763"/>
  </r>
  <r>
    <s v="13094301"/>
    <s v="30.05.2026"/>
    <s v="2026-12818130"/>
    <m/>
    <m/>
    <s v="BOTIROVA JUMAGUL NEMATOVNA"/>
    <s v="40911632350015"/>
    <s v="09.11.1963"/>
    <s v="+998505527129"/>
    <s v="Навоий"/>
    <x v="7"/>
    <s v="Учтут МФЙ"/>
    <s v="XAYRULLAYEVA SADOQAT BURONOVNA"/>
    <s v="41107892350022"/>
    <x v="5"/>
    <n v="0"/>
    <n v="0"/>
    <s v="Қарор"/>
    <s v="Озиқ"/>
    <s v="Озиқ-овқат билан боғлиқ харажатларини қоплаш (Озиқ-овқат)"/>
    <n v="412000"/>
    <s v="30.05.2026"/>
    <s v="Oddiy"/>
    <s v="30.05.2026"/>
    <s v="????? ????????"/>
    <n v="412000"/>
    <s v="Ha"/>
    <d v="2026-05-30T18:40:49"/>
    <n v="0"/>
    <n v="412000"/>
    <n v="46172.778344907405"/>
    <m/>
    <n v="212764"/>
  </r>
  <r>
    <s v="13092942"/>
    <s v="29.05.2026"/>
    <s v="2026-12816063"/>
    <m/>
    <m/>
    <s v="AXMEDOV ABROR HASANOVICH"/>
    <s v="30102872350047"/>
    <s v="01.02.1987"/>
    <s v="+998996260134"/>
    <s v="Навоий"/>
    <x v="7"/>
    <s v="Учтут МФЙ"/>
    <s v="XAYRULLAYEVA SADOQAT BURONOVNA"/>
    <s v="41107892350022"/>
    <x v="5"/>
    <n v="0"/>
    <n v="0"/>
    <s v="Қарор"/>
    <s v="Озиқ"/>
    <s v="Озиқ-овқат билан боғлиқ харажатларини қоплаш (Озиқ-овқат)"/>
    <n v="412000"/>
    <s v="30.05.2026"/>
    <s v="Oddiy"/>
    <s v="30.05.2026"/>
    <s v="????? ????????"/>
    <n v="412000"/>
    <s v="Ha"/>
    <d v="2026-05-30T17:49:55"/>
    <n v="0"/>
    <n v="412000"/>
    <n v="46172.742997685185"/>
    <m/>
    <n v="212581"/>
  </r>
  <r>
    <s v="13092866"/>
    <s v="29.05.2026"/>
    <s v="2026-12815969"/>
    <m/>
    <m/>
    <s v="MALIKOVA ZEBINISO RAXMATOVNA"/>
    <s v="41011695840018"/>
    <s v="10.11.1969"/>
    <s v="+998990538704"/>
    <s v="Навоий"/>
    <x v="7"/>
    <s v="Учтут МФЙ"/>
    <s v="XAYRULLAYEVA SADOQAT BURONOVNA"/>
    <s v="41107892350022"/>
    <x v="6"/>
    <n v="0"/>
    <n v="0"/>
    <s v="Рад"/>
    <s v="Озиқ"/>
    <s v="Озиқ-овқат билан боғлиқ харажатларини қоплаш (Озиқ-овқат)"/>
    <n v="0"/>
    <s v="30.05.2026"/>
    <s v="Oddiy"/>
    <m/>
    <m/>
    <m/>
    <m/>
    <m/>
    <n v="0"/>
    <m/>
    <m/>
    <m/>
    <m/>
  </r>
  <r>
    <s v="12961758"/>
    <s v="15.05.2026"/>
    <s v="2026-12640067"/>
    <m/>
    <m/>
    <s v="DJANGIBAYEVA MATLUBA ABDUKAMBAROVNA"/>
    <s v="40309832360053"/>
    <s v="03.09.1983"/>
    <s v="+998934348303"/>
    <s v="Навоий"/>
    <x v="7"/>
    <s v="Учтут МФЙ"/>
    <s v="XAYRULLAYEVA SADOQAT BURONOVNA"/>
    <s v="4110789235002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5.05.2026"/>
    <s v="Oddiy"/>
    <m/>
    <m/>
    <m/>
    <m/>
    <m/>
    <n v="0"/>
    <m/>
    <m/>
    <m/>
    <m/>
  </r>
  <r>
    <s v="12960756"/>
    <s v="15.05.2026"/>
    <s v="2026-12638795"/>
    <m/>
    <m/>
    <s v="USMONOVA SALTANAT SUVONOVNA"/>
    <s v="40303742350023"/>
    <s v="03.03.1974"/>
    <s v="+998993792726"/>
    <s v="Навоий"/>
    <x v="7"/>
    <s v="Учтут МФЙ"/>
    <s v="XAYRULLAYEVA SADOQAT BURONOVNA"/>
    <s v="41107892350022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20.05.2026"/>
    <m/>
    <n v="412000"/>
    <m/>
    <d v="2026-05-20T15:18:40"/>
    <n v="0"/>
    <n v="412000"/>
    <n v="46162.637962962966"/>
    <m/>
    <n v="197011"/>
  </r>
  <r>
    <s v="12157307"/>
    <s v="24.03.2026"/>
    <s v="2026-11649774"/>
    <m/>
    <m/>
    <s v="SODIQOV TOYIR BAXRONOVICH"/>
    <s v="31005685790013"/>
    <s v="10.05.1968"/>
    <s v="+998938996867"/>
    <s v="Навоий"/>
    <x v="7"/>
    <s v="Учтут МФЙ"/>
    <s v="XAYRULLAYEVA SADOQAT BURONOVNA"/>
    <s v="41107892350022"/>
    <x v="2"/>
    <n v="0"/>
    <n v="1"/>
    <s v="Тўланди"/>
    <s v="Озиқ"/>
    <s v="Озиқ-овқат билан боғлиқ харажатларини қоплаш (Озиқ-овқат)"/>
    <n v="412000"/>
    <s v="24.03.2026"/>
    <s v="Oddiy"/>
    <s v="25.03.2026"/>
    <m/>
    <n v="412000"/>
    <m/>
    <d v="2026-03-25T09:58:50"/>
    <n v="0"/>
    <n v="412000"/>
    <n v="46106.415856481479"/>
    <m/>
    <n v="141837"/>
  </r>
  <r>
    <s v="12057254"/>
    <s v="18.03.2026"/>
    <s v="2026-11531240"/>
    <m/>
    <m/>
    <s v="ZOYIROVA ORZIGUL FARXOD QIZI"/>
    <s v="41608995790046"/>
    <s v="16.08.1999"/>
    <s v="+998884172728"/>
    <s v="Навоий"/>
    <x v="7"/>
    <s v="Учтут МФЙ"/>
    <s v="XAYRULLAYEVA SADOQAT BURONOVNA"/>
    <s v="41107892350022"/>
    <x v="2"/>
    <n v="0"/>
    <n v="1"/>
    <s v="Тўланди"/>
    <s v="Озиқ"/>
    <s v="Озиқ-овқат билан боғлиқ харажатларини қоплаш (Озиқ-овқат)"/>
    <n v="412000"/>
    <s v="19.03.2026"/>
    <s v="Oddiy"/>
    <s v="19.03.2026"/>
    <m/>
    <n v="412000"/>
    <m/>
    <d v="2026-03-19T10:14:08"/>
    <n v="0"/>
    <n v="412000"/>
    <n v="46100.426481481481"/>
    <m/>
    <n v="139639"/>
  </r>
  <r>
    <s v="11872451"/>
    <s v="12.03.2026"/>
    <s v="2026-11314026"/>
    <m/>
    <m/>
    <s v="BOBONIYOZOVA NURXON SHAVKAT QIZI"/>
    <s v="41811922350051"/>
    <s v="18.11.1992"/>
    <s v="+998931788028"/>
    <s v="Навоий"/>
    <x v="7"/>
    <s v="Учтут МФЙ"/>
    <s v="XAYRULLAYEVA SADOQAT BURONOVNA"/>
    <s v="41107892350022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6:45:54"/>
    <n v="0"/>
    <n v="412000"/>
    <n v="46093.698541666665"/>
    <m/>
    <n v="129216"/>
  </r>
  <r>
    <s v="11868098"/>
    <s v="12.03.2026"/>
    <s v="2026-11308971"/>
    <m/>
    <m/>
    <s v="XUDAYQULOVA SHIRIN BOLTAYEVNA"/>
    <s v="43001752350013"/>
    <s v="30.01.1975"/>
    <s v="+998777021975"/>
    <s v="Навоий"/>
    <x v="7"/>
    <s v="Учтут МФЙ"/>
    <s v="XAYRULLAYEVA SADOQAT BURONOVNA"/>
    <s v="41107892350022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6:45:36"/>
    <n v="0"/>
    <n v="412000"/>
    <n v="46093.698333333334"/>
    <m/>
    <n v="129221"/>
  </r>
  <r>
    <s v="11862740"/>
    <s v="12.03.2026"/>
    <s v="2026-11302869"/>
    <m/>
    <m/>
    <s v="DJANGIBAYEVA MATLUBA ABDUKAMBAROVNA"/>
    <s v="40309832360053"/>
    <s v="03.09.1983"/>
    <s v="+998934348303"/>
    <s v="Навоий"/>
    <x v="7"/>
    <s v="Учтут МФЙ"/>
    <s v="XAYRULLAYEVA SADOQAT BURONOVNA"/>
    <s v="41107892350022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6:45:18"/>
    <n v="0"/>
    <n v="412000"/>
    <n v="46093.698125000003"/>
    <m/>
    <n v="129222"/>
  </r>
  <r>
    <s v="11725352"/>
    <s v="06.03.2026"/>
    <s v="2026-11132580"/>
    <m/>
    <m/>
    <s v="DJANGIBAYEVA MATLUBA ABDUKAMBAROVNA"/>
    <s v="40309832360053"/>
    <s v="03.09.1983"/>
    <s v="+998934348303"/>
    <s v="Навоий"/>
    <x v="7"/>
    <s v="Учтут МФЙ"/>
    <s v="XAYRULLAYEVA SADOQAT BURONOVNA"/>
    <s v="41107892350022"/>
    <x v="0"/>
    <n v="0"/>
    <n v="0"/>
    <s v="Рад"/>
    <s v="Озиқ"/>
    <s v="Озиқ-овқат билан боғлиқ харажатларини қоплаш (Озиқ-овқат)"/>
    <n v="0"/>
    <s v="08.03.2026"/>
    <s v="Oddiy"/>
    <m/>
    <m/>
    <m/>
    <m/>
    <m/>
    <n v="0"/>
    <m/>
    <m/>
    <m/>
    <m/>
  </r>
  <r>
    <s v="11619292"/>
    <s v="04.03.2026"/>
    <s v="2026-11009177"/>
    <m/>
    <m/>
    <s v="XUDAYQULOVA SHIRIN BOLTAYEVNA"/>
    <s v="43001752350013"/>
    <s v="30.01.1975"/>
    <s v="+998992430301"/>
    <s v="Навоий"/>
    <x v="7"/>
    <s v="Учтут МФЙ"/>
    <s v="XAYRULLAYEVA SADOQAT BURONOVNA"/>
    <s v="41107892350022"/>
    <x v="0"/>
    <n v="0"/>
    <n v="0"/>
    <s v="Рад"/>
    <s v="Озиқ"/>
    <s v="Озиқ-овқат билан боғлиқ харажатларини қоплаш (Озиқ-овқат)"/>
    <n v="0"/>
    <s v="08.03.2026"/>
    <s v="Oddiy"/>
    <m/>
    <m/>
    <m/>
    <m/>
    <m/>
    <n v="0"/>
    <m/>
    <m/>
    <m/>
    <m/>
  </r>
  <r>
    <s v="11573839"/>
    <s v="03.03.2026"/>
    <s v="2026-10955461"/>
    <m/>
    <m/>
    <s v="KUVAYEVA ZULFIZAR SHUHRATOVNA"/>
    <s v="42505832350083"/>
    <s v="25.05.1983"/>
    <s v="+998953498388"/>
    <s v="Навоий"/>
    <x v="7"/>
    <s v="Учтут МФЙ"/>
    <s v="XAYRULLAYEVA SADOQAT BURONOVNA"/>
    <s v="41107892350022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6:46:22"/>
    <n v="0"/>
    <n v="412000"/>
    <n v="46093.698865740742"/>
    <m/>
    <n v="115648"/>
  </r>
  <r>
    <s v="11573515"/>
    <s v="03.03.2026"/>
    <s v="2026-10955085"/>
    <m/>
    <m/>
    <s v="BEKNIYOZOVA XANIFA BARNOQULOVNA"/>
    <s v="42601892350015"/>
    <s v="26.01.1989"/>
    <s v="+998930587585"/>
    <s v="Навоий"/>
    <x v="7"/>
    <s v="Учтут МФЙ"/>
    <s v="XAYRULLAYEVA SADOQAT BURONOVNA"/>
    <s v="41107892350022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6:46:07"/>
    <n v="0"/>
    <n v="412000"/>
    <n v="46093.698692129627"/>
    <m/>
    <n v="115707"/>
  </r>
  <r>
    <s v="13195792"/>
    <s v="04.06.2026"/>
    <s v="2026-12950696"/>
    <m/>
    <m/>
    <s v="ESANBOYEVA CHAROS ELMURODOVNA"/>
    <s v="42605862380024"/>
    <s v="26.05.1986"/>
    <s v="+998978542015"/>
    <s v="Навоий"/>
    <x v="0"/>
    <s v="Бунёдкор МФЙ"/>
    <s v="ABDURAYIMOVA GULSHAN ABDURAYIM QIZI"/>
    <s v="4010993238015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4.06.2026"/>
    <s v="Oddiy"/>
    <s v="05.06.2026"/>
    <m/>
    <n v="2060000"/>
    <m/>
    <d v="2026-06-05T19:59:12"/>
    <n v="0"/>
    <n v="2060000"/>
    <n v="46178.832777777781"/>
    <m/>
    <n v="288748"/>
  </r>
  <r>
    <s v="13090942"/>
    <s v="26.05.2026"/>
    <s v="2026-12813046"/>
    <m/>
    <m/>
    <s v="XUDOYBERDIYEVA GULONDOM MIRZAYEVNA"/>
    <s v="41203662380029"/>
    <s v="12.03.1966"/>
    <s v="+998507120600"/>
    <s v="Навоий"/>
    <x v="0"/>
    <s v="Бунёдкор МФЙ"/>
    <s v="ABDURAYIMOVA GULSHAN ABDURAYIM QIZI"/>
    <s v="4010993238015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6.05.2026"/>
    <s v="Oddiy"/>
    <s v="01.06.2026"/>
    <s v="????? ????????"/>
    <n v="2060000"/>
    <s v="Ha"/>
    <d v="2026-06-01T18:44:05"/>
    <n v="0"/>
    <n v="2060000"/>
    <n v="46174.780613425923"/>
    <m/>
    <n v="212279"/>
  </r>
  <r>
    <s v="13090934"/>
    <s v="26.05.2026"/>
    <s v="2026-12813037"/>
    <m/>
    <m/>
    <s v="XUDOYBERDIYEVA GULONDOM MIRZAYEVNA"/>
    <s v="41203662380029"/>
    <s v="12.03.1966"/>
    <s v="+998507120600"/>
    <s v="Навоий"/>
    <x v="0"/>
    <s v="Бунёдкор МФЙ"/>
    <s v="ABDURAYIMOVA GULSHAN ABDURAYIM QIZI"/>
    <s v="40109932380157"/>
    <x v="5"/>
    <n v="0"/>
    <n v="0"/>
    <s v="Қарор"/>
    <s v="Озиқ"/>
    <s v="Озиқ-овқат билан боғлиқ харажатларини қоплаш (Озиқ-овқат)"/>
    <n v="412000"/>
    <s v="26.05.2026"/>
    <s v="Oddiy"/>
    <s v="26.05.2026"/>
    <s v="????? ????????"/>
    <n v="412000"/>
    <s v="Ha"/>
    <d v="2026-05-26T18:35:03"/>
    <n v="0"/>
    <n v="412000"/>
    <n v="46168.774340277778"/>
    <m/>
    <n v="212264"/>
  </r>
  <r>
    <s v="13090367"/>
    <s v="26.05.2026"/>
    <s v="2026-12812266"/>
    <m/>
    <m/>
    <s v="AXMEDOV DOSTONJON HAMID O‘G‘LI"/>
    <s v="30607932380034"/>
    <s v="06.07.1993"/>
    <s v="+998947050305"/>
    <s v="Навоий"/>
    <x v="0"/>
    <s v="Бунёдкор МФЙ"/>
    <s v="ABDURAYIMOVA GULSHAN ABDURAYIM QIZI"/>
    <s v="4010993238015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6.05.2026"/>
    <s v="Oddiy"/>
    <s v="26.05.2026"/>
    <m/>
    <n v="2060000"/>
    <m/>
    <d v="2026-05-26T17:15:50"/>
    <n v="0"/>
    <n v="2060000"/>
    <n v="46168.719328703701"/>
    <m/>
    <n v="212189"/>
  </r>
  <r>
    <s v="13046938"/>
    <s v="22.05.2026"/>
    <s v="2026-12751939"/>
    <m/>
    <m/>
    <s v="AXMEDOV DOSTONJON HAMID O‘G‘LI"/>
    <s v="30607932380034"/>
    <s v="06.07.1993"/>
    <s v="+998947050305"/>
    <s v="Навоий"/>
    <x v="0"/>
    <s v="Бунёдкор МФЙ"/>
    <s v="ABDURAYIMOVA GULSHAN ABDURAYIM QIZI"/>
    <s v="40109932380157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26.05.2026"/>
    <m/>
    <n v="412000"/>
    <m/>
    <d v="2026-05-26T17:14:27"/>
    <n v="0"/>
    <n v="412000"/>
    <n v="46168.718368055554"/>
    <m/>
    <n v="205714"/>
  </r>
  <r>
    <s v="13046784"/>
    <s v="22.05.2026"/>
    <s v="2026-12751756"/>
    <m/>
    <m/>
    <s v="AXMEDOV DOSTONJON HAMID O‘G‘LI"/>
    <s v="30607932380034"/>
    <s v="06.07.1993"/>
    <s v="+998947050305"/>
    <s v="Навоий"/>
    <x v="0"/>
    <s v="Бунёдкор МФЙ"/>
    <s v="ABDURAYIMOVA GULSHAN ABDURAYIM QIZI"/>
    <s v="4010993238015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2.05.2026"/>
    <s v="Oddiy"/>
    <m/>
    <m/>
    <m/>
    <m/>
    <m/>
    <n v="0"/>
    <m/>
    <m/>
    <m/>
    <m/>
  </r>
  <r>
    <s v="12279561"/>
    <s v="28.03.2026"/>
    <s v="2026-11796369"/>
    <m/>
    <m/>
    <s v="XUDOYBERDIYEVA MUHAYYO BAHODIROVNA"/>
    <s v="42306902380030"/>
    <s v="23.06.1990"/>
    <s v="+998888522390"/>
    <s v="Навоий"/>
    <x v="0"/>
    <s v="Бунёдкор МФЙ"/>
    <s v="ABDURAYIMOVA GULSHAN ABDURAYIM QIZI"/>
    <s v="4010993238015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8.03.2026"/>
    <s v="Oddiy"/>
    <s v="28.03.2026"/>
    <m/>
    <n v="2060000"/>
    <m/>
    <d v="2026-03-28T16:10:28"/>
    <n v="0"/>
    <n v="2060000"/>
    <n v="46109.673935185187"/>
    <m/>
    <n v="144152"/>
  </r>
  <r>
    <s v="12249079"/>
    <s v="27.03.2026"/>
    <s v="2026-11759708"/>
    <m/>
    <m/>
    <s v="NOSIROVA KAMOLA SALOHIDDIN QIZI"/>
    <s v="42002932380029"/>
    <s v="20.02.1993"/>
    <s v="+998993852720"/>
    <s v="Навоий"/>
    <x v="0"/>
    <s v="Бунёдкор МФЙ"/>
    <s v="ABDURAYIMOVA GULSHAN ABDURAYIM QIZI"/>
    <s v="40109932380157"/>
    <x v="2"/>
    <n v="0"/>
    <n v="1"/>
    <s v="Тўланди"/>
    <s v="Озиқ"/>
    <s v="Озиқ-овқат билан боғлиқ харажатларини қоплаш (Озиқ-овқат)"/>
    <n v="412000"/>
    <s v="28.03.2026"/>
    <s v="Oddiy"/>
    <s v="28.03.2026"/>
    <m/>
    <n v="412000"/>
    <m/>
    <d v="2026-03-28T16:11:27"/>
    <n v="0"/>
    <n v="412000"/>
    <n v="46109.674618055556"/>
    <m/>
    <n v="144038"/>
  </r>
  <r>
    <s v="12248755"/>
    <s v="27.03.2026"/>
    <s v="2026-11759312"/>
    <m/>
    <m/>
    <s v="NOSIROVA KAMOLA SALOHIDDIN QIZI"/>
    <s v="42002932380029"/>
    <s v="20.02.1993"/>
    <s v="+998993852720"/>
    <s v="Навоий"/>
    <x v="0"/>
    <s v="Бунёдкор МФЙ"/>
    <s v="ABDURAYIMOVA GULSHAN ABDURAYIM QIZI"/>
    <s v="4010993238015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8.03.2026"/>
    <s v="Oddiy"/>
    <s v="28.03.2026"/>
    <m/>
    <n v="2060000"/>
    <m/>
    <d v="2026-03-28T16:10:56"/>
    <n v="0"/>
    <n v="2060000"/>
    <n v="46109.674259259256"/>
    <m/>
    <n v="144039"/>
  </r>
  <r>
    <s v="11972006"/>
    <s v="16.03.2026"/>
    <s v="2026-11433049"/>
    <m/>
    <m/>
    <s v="GADAYEVA NILUFAR ABDIMONNONOVNA"/>
    <s v="42908815830037"/>
    <s v="29.08.1981"/>
    <s v="+998942325758"/>
    <s v="Навоий"/>
    <x v="0"/>
    <s v="Бунёдкор МФЙ"/>
    <s v="ABDURAYIMOVA GULSHAN ABDURAYIM QIZI"/>
    <s v="40109932380157"/>
    <x v="2"/>
    <n v="0"/>
    <n v="1"/>
    <s v="Тўланди"/>
    <s v="Озиқ"/>
    <s v="Озиқ-овқат билан боғлиқ харажатларини қоплаш (Озиқ-овқат)"/>
    <n v="412000"/>
    <s v="16.03.2026"/>
    <s v="Oddiy"/>
    <s v="16.03.2026"/>
    <m/>
    <n v="412000"/>
    <m/>
    <d v="2026-03-16T18:25:27"/>
    <n v="0"/>
    <n v="412000"/>
    <n v="46097.76767361111"/>
    <m/>
    <n v="136618"/>
  </r>
  <r>
    <s v="11971796"/>
    <s v="16.03.2026"/>
    <s v="2026-11432807"/>
    <m/>
    <m/>
    <s v="GADAYEVA NILUFAR ABDIMONNONOVNA"/>
    <s v="42908815830037"/>
    <s v="29.08.1981"/>
    <s v="+998942325758"/>
    <s v="Навоий"/>
    <x v="0"/>
    <s v="Бунёдкор МФЙ"/>
    <s v="ABDURAYIMOVA GULSHAN ABDURAYIM QIZI"/>
    <s v="4010993238015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6.03.2026"/>
    <s v="Oddiy"/>
    <s v="16.03.2026"/>
    <m/>
    <n v="2060000"/>
    <m/>
    <d v="2026-03-16T18:28:44"/>
    <n v="0"/>
    <n v="2060000"/>
    <n v="46097.769953703704"/>
    <m/>
    <n v="136879"/>
  </r>
  <r>
    <s v="11953655"/>
    <s v="14.03.2026"/>
    <s v="2026-11410879"/>
    <m/>
    <m/>
    <s v="MUSAYEVA SHAHNOZA SUYUNOVNA"/>
    <s v="42403845830021"/>
    <s v="24.03.1984"/>
    <s v="+998940642484"/>
    <s v="Навоий"/>
    <x v="0"/>
    <s v="Бунёдкор МФЙ"/>
    <s v="ABDURAYIMOVA GULSHAN ABDURAYIM QIZI"/>
    <s v="40109932380157"/>
    <x v="2"/>
    <n v="0"/>
    <n v="1"/>
    <s v="Тўланди"/>
    <s v="Озиқ"/>
    <s v="Озиқ-овқат билан боғлиқ харажатларини қоплаш (Озиқ-овқат)"/>
    <n v="412000"/>
    <s v="14.03.2026"/>
    <s v="Oddiy"/>
    <s v="14.03.2026"/>
    <m/>
    <n v="412000"/>
    <m/>
    <d v="2026-03-14T15:55:21"/>
    <n v="0"/>
    <n v="412000"/>
    <n v="46095.663437499999"/>
    <m/>
    <n v="134750"/>
  </r>
  <r>
    <s v="11953509"/>
    <s v="14.03.2026"/>
    <s v="2026-11410691"/>
    <m/>
    <m/>
    <s v="MUSAYEVA SHAHNOZA SUYUNOVNA"/>
    <s v="42403845830021"/>
    <s v="24.03.1984"/>
    <s v="+998940642484"/>
    <s v="Навоий"/>
    <x v="0"/>
    <s v="Бунёдкор МФЙ"/>
    <s v="ABDURAYIMOVA GULSHAN ABDURAYIM QIZI"/>
    <s v="40109932380157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4.03.2026"/>
    <s v="Oddiy"/>
    <s v="14.03.2026"/>
    <m/>
    <n v="2060000"/>
    <m/>
    <d v="2026-03-14T15:41:29"/>
    <n v="0"/>
    <n v="2060000"/>
    <n v="46095.653807870367"/>
    <m/>
    <n v="134710"/>
  </r>
  <r>
    <s v="11809781"/>
    <s v="11.03.2026"/>
    <s v="2026-11240753"/>
    <m/>
    <m/>
    <s v="BOYMURODOVA UMIDA IKROM QIZI"/>
    <s v="41405965830012"/>
    <s v="14.05.1996"/>
    <s v="+998952691514"/>
    <s v="Навоий"/>
    <x v="0"/>
    <s v="Бунёдкор МФЙ"/>
    <s v="ABDURAYIMOVA GULSHAN ABDURAYIM QIZI"/>
    <s v="40109932380157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2:28:04"/>
    <n v="0"/>
    <n v="412000"/>
    <n v="46093.519490740742"/>
    <m/>
    <n v="116640"/>
  </r>
  <r>
    <s v="11807852"/>
    <s v="11.03.2026"/>
    <s v="2026-11238561"/>
    <m/>
    <m/>
    <s v="BOYMURODOVA UMIDA IKROM QIZI"/>
    <s v="41405965830012"/>
    <s v="14.05.1996"/>
    <s v="+998952691514"/>
    <s v="Навоий"/>
    <x v="0"/>
    <s v="Бунёдкор МФЙ"/>
    <s v="ABDURAYIMOVA GULSHAN ABDURAYIM QIZI"/>
    <s v="4010993238015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1.03.2026"/>
    <s v="Oddiy"/>
    <s v="12.03.2026"/>
    <m/>
    <n v="2060000"/>
    <m/>
    <d v="2026-03-12T12:27:24"/>
    <n v="0"/>
    <n v="2060000"/>
    <n v="46093.51902777778"/>
    <m/>
    <n v="118231"/>
  </r>
  <r>
    <s v="11772654"/>
    <s v="10.03.2026"/>
    <s v="2026-11196464"/>
    <m/>
    <m/>
    <s v="BOYMURODOVA UMIDA IKROM QIZI"/>
    <s v="41405965830012"/>
    <s v="14.05.1996"/>
    <s v="+998952691514"/>
    <s v="Навоий"/>
    <x v="0"/>
    <s v="Бунёдкор МФЙ"/>
    <s v="ABDURAYIMOVA GULSHAN ABDURAYIM QIZI"/>
    <s v="40109932380157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39632"/>
    <s v="04.03.2026"/>
    <s v="2026-11032978"/>
    <m/>
    <m/>
    <s v="XUDOYQULOVA MADINA OTABEK QIZI"/>
    <s v="41111922380062"/>
    <s v="11.11.1992"/>
    <s v="+998946281061"/>
    <s v="Навоий"/>
    <x v="0"/>
    <s v="Бунёдкор МФЙ"/>
    <s v="ABDURAYIMOVA GULSHAN ABDURAYIM QIZI"/>
    <s v="4010993238015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1:09:31"/>
    <n v="0"/>
    <n v="412000"/>
    <n v="46087.464942129627"/>
    <m/>
    <n v="80451"/>
  </r>
  <r>
    <s v="11638855"/>
    <s v="04.03.2026"/>
    <s v="2026-11032082"/>
    <m/>
    <m/>
    <s v="RO‘ZIQULOVA SHOIRA FARXOD QIZI"/>
    <s v="40807942380078"/>
    <s v="08.07.1994"/>
    <s v="+998939985080"/>
    <s v="Навоий"/>
    <x v="0"/>
    <s v="Бунёдкор МФЙ"/>
    <s v="ABDURAYIMOVA GULSHAN ABDURAYIM QIZI"/>
    <s v="40109932380157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10.03.2026"/>
    <m/>
    <n v="412000"/>
    <m/>
    <d v="2026-03-10T08:54:37"/>
    <n v="0"/>
    <n v="412000"/>
    <n v="46091.371261574073"/>
    <m/>
    <n v="91958"/>
  </r>
  <r>
    <s v="11638244"/>
    <s v="04.03.2026"/>
    <s v="2026-11031386"/>
    <m/>
    <m/>
    <s v="SAYITOVA MOXIDA AKTAMOVNA"/>
    <s v="41603892380095"/>
    <s v="16.03.1989"/>
    <s v="+998931730852"/>
    <s v="Навоий"/>
    <x v="0"/>
    <s v="Бунёдкор МФЙ"/>
    <s v="ABDURAYIMOVA GULSHAN ABDURAYIM QIZI"/>
    <s v="40109932380157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10.03.2026"/>
    <m/>
    <n v="412000"/>
    <m/>
    <d v="2026-03-10T08:55:26"/>
    <n v="0"/>
    <n v="412000"/>
    <n v="46091.371828703705"/>
    <m/>
    <n v="91953"/>
  </r>
  <r>
    <s v="11635399"/>
    <s v="04.03.2026"/>
    <s v="2026-11028082"/>
    <m/>
    <m/>
    <s v="SHODIYEVA SHOHISTA PIRMAMAT QIZI"/>
    <s v="40405975830047"/>
    <s v="04.05.1997"/>
    <s v="+998883220504"/>
    <s v="Навоий"/>
    <x v="0"/>
    <s v="Бунёдкор МФЙ"/>
    <s v="ABDURAYIMOVA GULSHAN ABDURAYIM QIZI"/>
    <s v="4010993238015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1:19:52"/>
    <n v="0"/>
    <n v="412000"/>
    <n v="46087.472129629627"/>
    <m/>
    <n v="80446"/>
  </r>
  <r>
    <s v="11621032"/>
    <s v="04.03.2026"/>
    <s v="2026-11011212"/>
    <m/>
    <m/>
    <s v="XUDOYBERDIYEVA MUHAYYO BAHODIROVNA"/>
    <s v="42306902380030"/>
    <s v="23.06.1990"/>
    <s v="+998888522390"/>
    <s v="Навоий"/>
    <x v="0"/>
    <s v="Бунёдкор МФЙ"/>
    <s v="ABDURAYIMOVA GULSHAN ABDURAYIM QIZI"/>
    <s v="4010993238015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1:01:42"/>
    <n v="0"/>
    <n v="412000"/>
    <n v="46087.459513888891"/>
    <m/>
    <n v="80430"/>
  </r>
  <r>
    <s v="11516811"/>
    <s v="02.03.2026"/>
    <s v="2026-10889910"/>
    <m/>
    <m/>
    <s v="XUDOYQULOVA MADINA OTABEK QIZI"/>
    <s v="41111922380062"/>
    <s v="11.11.1992"/>
    <s v="+998946281061"/>
    <s v="Навоий"/>
    <x v="0"/>
    <s v="Бунёдкор МФЙ"/>
    <s v="ABDURAYIMOVA GULSHAN ABDURAYIM QIZI"/>
    <s v="40109932380157"/>
    <x v="6"/>
    <n v="0"/>
    <n v="0"/>
    <s v="Рад"/>
    <s v="Озиқ"/>
    <s v="Озиқ-овқат билан боғлиқ харажатларини қоплаш (Озиқ-овқат)"/>
    <n v="0"/>
    <s v="02.03.2026"/>
    <s v="Oddiy"/>
    <m/>
    <m/>
    <m/>
    <m/>
    <m/>
    <n v="0"/>
    <m/>
    <m/>
    <m/>
    <m/>
  </r>
  <r>
    <s v="11469758"/>
    <s v="26.02.2026"/>
    <s v="2026-10832670"/>
    <m/>
    <m/>
    <s v="XUDOYQULOVA MADINA OTABEK QIZI"/>
    <s v="41111922380062"/>
    <s v="11.11.1992"/>
    <s v="+998946281061"/>
    <s v="Навоий"/>
    <x v="0"/>
    <s v="Бунёдкор МФЙ"/>
    <s v="ABDURAYIMOVA GULSHAN ABDURAYIM QIZI"/>
    <s v="4010993238015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6.02.2026"/>
    <s v="Oddiy"/>
    <s v="27.02.2026"/>
    <m/>
    <n v="2060000"/>
    <m/>
    <d v="2026-02-27T11:11:03"/>
    <n v="0"/>
    <n v="2060000"/>
    <n v="46080.466006944444"/>
    <m/>
    <n v="65886"/>
  </r>
  <r>
    <s v="11257054"/>
    <s v="18.02.2026"/>
    <s v="2026-10571121"/>
    <m/>
    <m/>
    <s v="SAG‘DULLAYEV JASUR ERMO‘MIN O‘G‘LI"/>
    <s v="31501925830016"/>
    <s v="15.01.1992"/>
    <s v="+998939569298"/>
    <s v="Навоий"/>
    <x v="0"/>
    <s v="Бунёдкор МФЙ"/>
    <s v="ABDURAYIMOVA GULSHAN ABDURAYIM QIZI"/>
    <s v="40109932380157"/>
    <x v="1"/>
    <n v="0"/>
    <n v="0"/>
    <s v="Рад"/>
    <s v="Жарроҳлик"/>
    <s v="Жарроҳлик амалиёти харажатларини қоплаш"/>
    <n v="0"/>
    <s v="18.02.2026"/>
    <s v="Oddiy"/>
    <m/>
    <m/>
    <m/>
    <m/>
    <m/>
    <n v="0"/>
    <m/>
    <m/>
    <m/>
    <m/>
  </r>
  <r>
    <s v="10936442"/>
    <s v="27.01.2026"/>
    <s v="2026-10189791"/>
    <m/>
    <m/>
    <s v="RO‘ZIQULOVA SHOIRA FARXOD QIZI"/>
    <s v="40807942380078"/>
    <s v="08.07.1994"/>
    <s v="+998888815080"/>
    <s v="Навоий"/>
    <x v="0"/>
    <s v="Бунёдкор МФЙ"/>
    <s v="ABDURAYIMOVA GULSHAN ABDURAYIM QIZI"/>
    <s v="40109932380157"/>
    <x v="6"/>
    <n v="0"/>
    <n v="0"/>
    <s v="Рад"/>
    <s v="Озиқ"/>
    <s v="Озиқ-овқат билан боғлиқ харажатларини қоплаш (Озиқ-овқат)"/>
    <n v="0"/>
    <s v="09.02.2026"/>
    <s v="Oddiy"/>
    <m/>
    <m/>
    <m/>
    <m/>
    <m/>
    <n v="0"/>
    <m/>
    <m/>
    <m/>
    <m/>
  </r>
  <r>
    <s v="10676457"/>
    <s v="07.01.2026"/>
    <s v="2026-09879370"/>
    <m/>
    <m/>
    <s v="QURBONOVA YULDUZ SHOKIROVNA"/>
    <s v="40212882410066"/>
    <s v="02.12.1988"/>
    <s v="+998884604434"/>
    <s v="Навоий"/>
    <x v="0"/>
    <s v="Бунёдкор МФЙ"/>
    <s v="ABDURAYIMOVA GULSHAN ABDURAYIM QIZI"/>
    <s v="40109932380157"/>
    <x v="6"/>
    <n v="0"/>
    <n v="0"/>
    <s v="Рад"/>
    <s v="Озиқ"/>
    <s v="Озиқ-овқат билан боғлиқ харажатларини қоплаш (Озиқ-овқат)"/>
    <n v="0"/>
    <s v="07.01.2026"/>
    <s v="Oddiy"/>
    <m/>
    <m/>
    <m/>
    <m/>
    <m/>
    <n v="0"/>
    <m/>
    <m/>
    <m/>
    <m/>
  </r>
  <r>
    <s v="13429465"/>
    <s v="19.06.2026"/>
    <s v="2026-13265507"/>
    <m/>
    <m/>
    <s v="IMOMOVA NILUFAR NEMATOVNA"/>
    <s v="40710792350037"/>
    <s v="07.10.1979"/>
    <s v="+998507790304"/>
    <s v="Навоий"/>
    <x v="7"/>
    <s v="Сарбозор МФЙ"/>
    <s v="YULDASHOVA MAHFUZA ZAYNIDINOVNA"/>
    <s v="42212872350055"/>
    <x v="2"/>
    <n v="0"/>
    <n v="1"/>
    <s v="Тўланди"/>
    <s v="Озиқ"/>
    <s v="Озиқ-овқат билан боғлиқ харажатларини қоплаш (Озиқ-овқат)"/>
    <n v="412000"/>
    <s v="19.06.2026"/>
    <s v="Oddiy"/>
    <s v="20.06.2026"/>
    <m/>
    <n v="412000"/>
    <m/>
    <d v="2026-06-20T15:09:32"/>
    <n v="0"/>
    <n v="412000"/>
    <n v="46193.631620370368"/>
    <m/>
    <n v="700208"/>
  </r>
  <r>
    <s v="13093765"/>
    <s v="30.05.2026"/>
    <s v="2026-12817343"/>
    <m/>
    <m/>
    <s v="AXMEDOVA MAXLIYO MAXMUDOVNA"/>
    <s v="42209891070013"/>
    <s v="22.09.1989"/>
    <s v="+998887972289"/>
    <s v="Навоий"/>
    <x v="7"/>
    <s v="Сарбозор МФЙ"/>
    <s v="YULDASHOVA MAHFUZA ZAYNIDINOVNA"/>
    <s v="42212872350055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30.05.2026"/>
    <s v="Oddiy"/>
    <s v="01.06.2026"/>
    <m/>
    <n v="2060000"/>
    <m/>
    <d v="2026-06-01T07:57:49"/>
    <n v="0"/>
    <n v="2060000"/>
    <n v="46174.331817129627"/>
    <m/>
    <n v="212568"/>
  </r>
  <r>
    <s v="13093313"/>
    <s v="29.05.2026"/>
    <s v="2026-12816603"/>
    <m/>
    <m/>
    <s v="ERGASHOVA ZAMIRA NOSIROVNA"/>
    <s v="41103692350011"/>
    <s v="11.03.1969"/>
    <s v="+998934341169"/>
    <s v="Навоий"/>
    <x v="7"/>
    <s v="Сарбозор МФЙ"/>
    <s v="YULDASHOVA MAHFUZA ZAYNIDINOVNA"/>
    <s v="4221287235005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30.05.2026"/>
    <s v="Oddiy"/>
    <m/>
    <m/>
    <m/>
    <m/>
    <m/>
    <n v="0"/>
    <m/>
    <m/>
    <m/>
    <m/>
  </r>
  <r>
    <s v="13093308"/>
    <s v="29.05.2026"/>
    <s v="2026-12816597"/>
    <m/>
    <m/>
    <s v="ERGASHOV BARAKA ZIYADULLAYEVICH"/>
    <s v="30902662350015"/>
    <s v="09.02.1966"/>
    <s v="+998934341169"/>
    <s v="Навоий"/>
    <x v="7"/>
    <s v="Сарбозор МФЙ"/>
    <s v="YULDASHOVA MAHFUZA ZAYNIDINOVNA"/>
    <s v="42212872350055"/>
    <x v="2"/>
    <n v="0"/>
    <n v="1"/>
    <s v="Тўланди"/>
    <s v="Озиқ"/>
    <s v="Озиқ-овқат билан боғлиқ харажатларини қоплаш (Озиқ-овқат)"/>
    <n v="412000"/>
    <s v="30.05.2026"/>
    <s v="Oddiy"/>
    <s v="01.06.2026"/>
    <m/>
    <n v="412000"/>
    <m/>
    <d v="2026-06-01T07:57:23"/>
    <n v="0"/>
    <n v="412000"/>
    <n v="46174.331516203703"/>
    <m/>
    <n v="212567"/>
  </r>
  <r>
    <s v="13083350"/>
    <s v="26.05.2026"/>
    <s v="2026-12803005"/>
    <m/>
    <m/>
    <s v="ERGASHOVA ZAMIRA NOSIROVNA"/>
    <s v="41103692350011"/>
    <s v="11.03.1969"/>
    <s v="+998934341169"/>
    <s v="Навоий"/>
    <x v="7"/>
    <s v="Сарбозор МФЙ"/>
    <s v="YULDASHOVA MAHFUZA ZAYNIDINOVNA"/>
    <s v="42212872350055"/>
    <x v="0"/>
    <n v="0"/>
    <n v="0"/>
    <s v="Рад"/>
    <s v="Озиқ"/>
    <s v="Озиқ-овқат билан боғлиқ харажатларини қоплаш (Озиқ-овқат)"/>
    <n v="0"/>
    <s v="26.05.2026"/>
    <s v="Oddiy"/>
    <m/>
    <m/>
    <m/>
    <m/>
    <m/>
    <n v="0"/>
    <m/>
    <m/>
    <m/>
    <m/>
  </r>
  <r>
    <s v="12962558"/>
    <s v="15.05.2026"/>
    <s v="2026-12641083"/>
    <m/>
    <m/>
    <s v="ESHMUROTOVA GULHAYYO FAXRIDDINOVNA"/>
    <s v="40906902390068"/>
    <s v="09.06.1990"/>
    <s v="+998876322244"/>
    <s v="Навоий"/>
    <x v="7"/>
    <s v="Сарбозор МФЙ"/>
    <s v="YULDASHOVA MAHFUZA ZAYNIDINOVNA"/>
    <s v="42212872350055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5.05.2026"/>
    <s v="Oddiy"/>
    <s v="20.05.2026"/>
    <m/>
    <n v="2060000"/>
    <m/>
    <d v="2026-05-20T09:25:19"/>
    <n v="0"/>
    <n v="2060000"/>
    <n v="46162.392581018517"/>
    <m/>
    <n v="197754"/>
  </r>
  <r>
    <s v="12962517"/>
    <s v="15.05.2026"/>
    <s v="2026-12641033"/>
    <m/>
    <m/>
    <s v="ESHMUROTOVA GULHAYYO FAXRIDDINOVNA"/>
    <s v="40906902390068"/>
    <s v="09.06.1990"/>
    <s v="+998937568517"/>
    <s v="Навоий"/>
    <x v="7"/>
    <s v="Сарбозор МФЙ"/>
    <s v="YULDASHOVA MAHFUZA ZAYNIDINOVNA"/>
    <s v="42212872350055"/>
    <x v="2"/>
    <n v="0"/>
    <n v="2"/>
    <s v="Тўланди"/>
    <s v="Озиқ"/>
    <s v="Озиқ-овқат билан боғлиқ харажатларини қоплаш (Озиқ-овқат)"/>
    <n v="412000"/>
    <s v="15.05.2026"/>
    <s v="Oddiy"/>
    <s v="19.05.2026"/>
    <m/>
    <n v="412000"/>
    <m/>
    <d v="2026-05-19T16:27:17"/>
    <n v="0"/>
    <n v="412000"/>
    <n v="46161.685613425929"/>
    <m/>
    <n v="194259"/>
  </r>
  <r>
    <s v="12891040"/>
    <s v="12.05.2026"/>
    <s v="2026-12549274"/>
    <m/>
    <m/>
    <s v="BEGMURODOVA ULPATXON JUROBOYEVNA"/>
    <s v="41504794160027"/>
    <s v="15.04.1979"/>
    <s v="+998943257976"/>
    <s v="Навоий"/>
    <x v="7"/>
    <s v="Сарбозор МФЙ"/>
    <s v="YULDASHOVA MAHFUZA ZAYNIDINOVNA"/>
    <s v="42212872350055"/>
    <x v="2"/>
    <n v="0"/>
    <n v="1"/>
    <s v="Тўланди"/>
    <s v="Таъмир"/>
    <s v="Уй-жойини таъмирлаш харажатларини қоплаш"/>
    <n v="20600000"/>
    <s v="13.05.2026"/>
    <s v="Oddiy"/>
    <s v="19.05.2026"/>
    <m/>
    <n v="5160000"/>
    <m/>
    <d v="2026-05-19T16:26:47"/>
    <n v="0"/>
    <n v="5160000"/>
    <n v="46161.685266203705"/>
    <m/>
    <n v="190430"/>
  </r>
  <r>
    <s v="12439185"/>
    <s v="06.04.2026"/>
    <s v="2026-11985875"/>
    <m/>
    <m/>
    <s v="BEGMURODOVA ULPATXON JUROBOYEVNA"/>
    <s v="41504794160027"/>
    <s v="15.04.1979"/>
    <s v="+998943257976"/>
    <s v="Навоий"/>
    <x v="7"/>
    <s v="Сарбозор МФЙ"/>
    <s v="YULDASHOVA MAHFUZA ZAYNIDINOVNA"/>
    <s v="42212872350055"/>
    <x v="2"/>
    <n v="0"/>
    <n v="1"/>
    <s v="Тўланди"/>
    <s v="Озиқ"/>
    <s v="Озиқ-овқат билан боғлиқ харажатларини қоплаш (Озиқ-овқат)"/>
    <n v="412000"/>
    <s v="06.04.2026"/>
    <s v="Oddiy"/>
    <s v="09.04.2026"/>
    <m/>
    <n v="412000"/>
    <m/>
    <d v="2026-04-09T16:51:11"/>
    <n v="0"/>
    <n v="412000"/>
    <n v="46121.702210648145"/>
    <m/>
    <n v="152767"/>
  </r>
  <r>
    <s v="11582145"/>
    <s v="03.03.2026"/>
    <s v="2026-10965446"/>
    <m/>
    <m/>
    <s v="AXMEDOVA MAXLIYO MAXMUDOVNA"/>
    <s v="42209891070013"/>
    <s v="22.09.1989"/>
    <s v="+998934606949"/>
    <s v="Навоий"/>
    <x v="7"/>
    <s v="Сарбозор МФЙ"/>
    <s v="YULDASHOVA MAHFUZA ZAYNIDINOVNA"/>
    <s v="42212872350055"/>
    <x v="1"/>
    <n v="0"/>
    <n v="0"/>
    <s v="Рад"/>
    <s v="Озиқ"/>
    <s v="Озиқ-овқат билан боғлиқ харажатларини қоплаш (Озиқ-овқат)"/>
    <n v="0"/>
    <s v="06.05.2026"/>
    <s v="Oddiy"/>
    <s v="05.03.2026"/>
    <m/>
    <n v="412000"/>
    <m/>
    <d v="2026-03-05T16:52:15"/>
    <n v="0"/>
    <n v="412000"/>
    <n v="46086.702951388892"/>
    <m/>
    <n v="70098"/>
  </r>
  <r>
    <s v="11581950"/>
    <s v="03.03.2026"/>
    <s v="2026-10965217"/>
    <m/>
    <m/>
    <s v="ESHMUROTOVA GULHAYYO FAXRIDDINOVNA"/>
    <s v="40906902390068"/>
    <s v="09.06.1990"/>
    <s v="+998934606949"/>
    <s v="Навоий"/>
    <x v="7"/>
    <s v="Сарбозор МФЙ"/>
    <s v="YULDASHOVA MAHFUZA ZAYNIDINOVNA"/>
    <s v="42212872350055"/>
    <x v="1"/>
    <n v="0"/>
    <n v="0"/>
    <s v="Рад"/>
    <s v="Озиқ"/>
    <s v="Озиқ-овқат билан боғлиқ харажатларини қоплаш (Озиқ-овқат)"/>
    <n v="0"/>
    <s v="06.05.2026"/>
    <s v="Oddiy"/>
    <s v="05.03.2026"/>
    <m/>
    <n v="412000"/>
    <m/>
    <d v="2026-03-05T16:53:09"/>
    <n v="0"/>
    <n v="412000"/>
    <n v="46086.703576388885"/>
    <m/>
    <n v="70101"/>
  </r>
  <r>
    <s v="11569633"/>
    <s v="03.03.2026"/>
    <s v="2026-10950707"/>
    <m/>
    <m/>
    <s v="UMIRZOQOVA IRODA HAMROYEVNA"/>
    <s v="42303862350048"/>
    <s v="23.03.1986"/>
    <s v="+998950878595"/>
    <s v="Навоий"/>
    <x v="7"/>
    <s v="Сарбозор МФЙ"/>
    <s v="YULDASHOVA MAHFUZA ZAYNIDINOVNA"/>
    <s v="42212872350055"/>
    <x v="2"/>
    <n v="0"/>
    <n v="2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6:54:11"/>
    <n v="0"/>
    <n v="412000"/>
    <n v="46086.704293981478"/>
    <m/>
    <n v="70303"/>
  </r>
  <r>
    <s v="11566064"/>
    <s v="03.03.2026"/>
    <s v="2026-10946633"/>
    <m/>
    <m/>
    <s v="IMOMOVA NILUFAR NEMATOVNA"/>
    <s v="40710792350037"/>
    <s v="07.10.1979"/>
    <s v="+998934606949"/>
    <s v="Навоий"/>
    <x v="7"/>
    <s v="Сарбозор МФЙ"/>
    <s v="YULDASHOVA MAHFUZA ZAYNIDINOVNA"/>
    <s v="42212872350055"/>
    <x v="1"/>
    <n v="0"/>
    <n v="0"/>
    <s v="Рад"/>
    <s v="Озиқ"/>
    <s v="Озиқ-овқат билан боғлиқ харажатларини қоплаш (Озиқ-овқат)"/>
    <n v="0"/>
    <s v="06.05.2026"/>
    <s v="Oddiy"/>
    <s v="05.03.2026"/>
    <m/>
    <n v="412000"/>
    <m/>
    <d v="2026-03-05T16:53:38"/>
    <n v="0"/>
    <n v="412000"/>
    <n v="46086.703912037039"/>
    <m/>
    <n v="70114"/>
  </r>
  <r>
    <s v="11563418"/>
    <s v="03.03.2026"/>
    <s v="2026-10943666"/>
    <m/>
    <m/>
    <s v="ESHMUROTOVA GULHAYYO FAXRIDDINOVNA"/>
    <s v="40906902390068"/>
    <s v="09.06.1990"/>
    <s v="+998937568517"/>
    <s v="Навоий"/>
    <x v="7"/>
    <s v="Сарбозор МФЙ"/>
    <s v="YULDASHOVA MAHFUZA ZAYNIDINOVNA"/>
    <s v="42212872350055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61882"/>
    <s v="03.03.2026"/>
    <s v="2026-10941955"/>
    <m/>
    <m/>
    <s v="DILOVA MOXICHEXRA XASANOVNA"/>
    <s v="41603872350108"/>
    <s v="16.03.1987"/>
    <s v="+998934606949"/>
    <s v="Навоий"/>
    <x v="7"/>
    <s v="Сарбозор МФЙ"/>
    <s v="YULDASHOVA MAHFUZA ZAYNIDINOVNA"/>
    <s v="42212872350055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7:21:35"/>
    <n v="0"/>
    <n v="412000"/>
    <n v="46086.723321759258"/>
    <m/>
    <n v="70307"/>
  </r>
  <r>
    <s v="11169281"/>
    <s v="12.02.2026"/>
    <s v="2026-10468300"/>
    <m/>
    <m/>
    <s v="ESHMUROTOVA GULHAYYO FAXRIDDINOVNA"/>
    <s v="40906902390068"/>
    <s v="09.06.1990"/>
    <s v="+998937568517"/>
    <s v="Навоий"/>
    <x v="7"/>
    <s v="Сарбозор МФЙ"/>
    <s v="YULDASHOVA MAHFUZA ZAYNIDINOVNA"/>
    <s v="42212872350055"/>
    <x v="6"/>
    <n v="0"/>
    <n v="0"/>
    <s v="Рад"/>
    <s v="Даволаниш"/>
    <s v="Жарроҳлик амалиётисиз даволаниш харажатларини қоплаш"/>
    <n v="0"/>
    <s v="12.02.2026"/>
    <s v="Oddiy"/>
    <m/>
    <m/>
    <m/>
    <m/>
    <m/>
    <n v="0"/>
    <m/>
    <m/>
    <m/>
    <m/>
  </r>
  <r>
    <s v="11163748"/>
    <s v="12.02.2026"/>
    <s v="2026-10462134"/>
    <m/>
    <m/>
    <s v="BOZOROVA OYSULUV ISOMIDINOVNA"/>
    <s v="41701882350061"/>
    <s v="17.01.1988"/>
    <s v="+998945358919"/>
    <s v="Навоий"/>
    <x v="7"/>
    <s v="Сарбозор МФЙ"/>
    <s v="YULDASHOVA MAHFUZA ZAYNIDINOVNA"/>
    <s v="42212872350055"/>
    <x v="0"/>
    <n v="0"/>
    <n v="0"/>
    <s v="Рад"/>
    <s v="Таъмир"/>
    <s v="Уй-жойини таъмирлаш харажатларини қоплаш"/>
    <n v="0"/>
    <s v="03.03.2026"/>
    <s v="Oddiy"/>
    <m/>
    <m/>
    <m/>
    <m/>
    <m/>
    <n v="0"/>
    <m/>
    <m/>
    <m/>
    <m/>
  </r>
  <r>
    <s v="13324527"/>
    <s v="12.06.2026"/>
    <s v="2026-13124329"/>
    <m/>
    <m/>
    <s v="XAMROYEVA VAZIRA AKBAR QIZI"/>
    <s v="42901923960078"/>
    <s v="29.01.1992"/>
    <s v="+998932287198"/>
    <s v="Навоий"/>
    <x v="5"/>
    <s v="Гулистон МФЙ"/>
    <s v="BOBONAZAROVA XOLIDA TOSHPULATOVNA"/>
    <s v="42503892350041"/>
    <x v="5"/>
    <n v="0"/>
    <n v="0"/>
    <s v="Қарор"/>
    <s v="Озиқ"/>
    <s v="Озиқ-овқат билан боғлиқ харажатларини қоплаш (Озиқ-овқат)"/>
    <n v="412000"/>
    <s v="24.06.2026"/>
    <s v="Oddiy"/>
    <s v="30.06.2026"/>
    <s v="????? ????????"/>
    <n v="412000"/>
    <s v="Ha"/>
    <d v="2026-06-30T11:44:39"/>
    <n v="0"/>
    <n v="412000"/>
    <n v="46203.489340277774"/>
    <m/>
    <n v="781364"/>
  </r>
  <r>
    <s v="13313909"/>
    <s v="11.06.2026"/>
    <s v="2026-13109948"/>
    <m/>
    <m/>
    <s v="XAKIMOVA YULDUZXON TURSUNOVNA"/>
    <s v="42903772390024"/>
    <s v="29.03.1977"/>
    <s v="+998939506747"/>
    <s v="Навоий"/>
    <x v="5"/>
    <s v="Гулистон МФЙ"/>
    <s v="BOBONAZAROVA XOLIDA TOSHPULATOVNA"/>
    <s v="42503892350041"/>
    <x v="5"/>
    <n v="0"/>
    <n v="0"/>
    <s v="Қарор"/>
    <s v="Жарроҳлик"/>
    <s v="Жарроҳлик амалиёти харажатларини қоплаш"/>
    <n v="4120000000"/>
    <s v="11.06.2026"/>
    <s v="Oddiy"/>
    <s v="23.06.2026"/>
    <s v="????? ????????"/>
    <n v="53291738"/>
    <s v="Ha"/>
    <d v="2026-06-23T09:52:03"/>
    <n v="0"/>
    <n v="53291738"/>
    <n v="46196.411145833335"/>
    <m/>
    <n v="663976"/>
  </r>
  <r>
    <s v="13263109"/>
    <s v="09.06.2026"/>
    <s v="2026-13041928"/>
    <m/>
    <m/>
    <s v="BOBOMURODOVA UMIDA ALISHER QIZI"/>
    <s v="42303975840012"/>
    <s v="23.03.1997"/>
    <s v="+998912532128"/>
    <s v="Навоий"/>
    <x v="5"/>
    <s v="Гулистон МФЙ"/>
    <s v="BOBONAZAROVA XOLIDA TOSHPULATOVNA"/>
    <s v="42503892350041"/>
    <x v="5"/>
    <n v="0"/>
    <n v="0"/>
    <s v="Қарор"/>
    <s v="Озиқ"/>
    <s v="Озиқ-овқат билан боғлиқ харажатларини қоплаш (Озиқ-овқат)"/>
    <n v="412000"/>
    <s v="09.06.2026"/>
    <s v="Oddiy"/>
    <s v="10.06.2026"/>
    <s v="????? ????????"/>
    <n v="412000"/>
    <s v="Ha"/>
    <d v="2026-06-10T11:31:17"/>
    <n v="0"/>
    <n v="412000"/>
    <n v="46183.480057870373"/>
    <m/>
    <n v="312472"/>
  </r>
  <r>
    <s v="13178157"/>
    <s v="04.06.2026"/>
    <s v="2026-12927731"/>
    <m/>
    <m/>
    <s v="XALIMOV ULUGBEK RAXMATULLAYEVICH"/>
    <s v="31207742390011"/>
    <s v="12.07.1974"/>
    <s v="+998991607494"/>
    <s v="Навоий"/>
    <x v="5"/>
    <s v="Гулистон МФЙ"/>
    <s v="BOBONAZAROVA XOLIDA TOSHPULATOVNA"/>
    <s v="4250389235004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6.2026"/>
    <s v="Oddiy"/>
    <m/>
    <m/>
    <m/>
    <m/>
    <m/>
    <n v="0"/>
    <m/>
    <m/>
    <m/>
    <m/>
  </r>
  <r>
    <s v="13178105"/>
    <s v="04.06.2026"/>
    <s v="2026-12927662"/>
    <m/>
    <m/>
    <s v="JUMAYEVA HILOLA SAYFULAYEVNA"/>
    <s v="41007742390023"/>
    <s v="10.07.1974"/>
    <s v="+998991607494"/>
    <s v="Навоий"/>
    <x v="5"/>
    <s v="Гулистон МФЙ"/>
    <s v="BOBONAZAROVA XOLIDA TOSHPULATOVNA"/>
    <s v="42503892350041"/>
    <x v="5"/>
    <n v="0"/>
    <n v="0"/>
    <s v="Қарор"/>
    <s v="Озиқ"/>
    <s v="Озиқ-овқат билан боғлиқ харажатларини қоплаш (Озиқ-овқат)"/>
    <n v="412000"/>
    <s v="04.06.2026"/>
    <s v="Oddiy"/>
    <s v="08.06.2026"/>
    <s v="????? ????????"/>
    <n v="412000"/>
    <s v="Ha"/>
    <d v="2026-06-08T11:41:17"/>
    <n v="0"/>
    <n v="412000"/>
    <n v="46181.487002314818"/>
    <m/>
    <n v="301687"/>
  </r>
  <r>
    <s v="12921423"/>
    <s v="13.05.2026"/>
    <s v="2026-12588524"/>
    <m/>
    <m/>
    <s v="BEKMURODOVA MAVLUDA NOSIR QIZI"/>
    <s v="41103942350040"/>
    <s v="11.03.1994"/>
    <s v="+998936981315"/>
    <s v="Навоий"/>
    <x v="5"/>
    <s v="Гулистон МФЙ"/>
    <s v="BOBONAZAROVA XOLIDA TOSHPULATOVNA"/>
    <s v="42503892350041"/>
    <x v="2"/>
    <n v="0"/>
    <n v="4"/>
    <s v="Тўланди"/>
    <s v="Кийим"/>
    <s v="Кийим-кечак ва бошқа энг зарур товарлар билан боғлиқ харажатларини қоплаш (Кийим-кечак)"/>
    <n v="2060000"/>
    <s v="13.05.2026"/>
    <s v="Oddiy"/>
    <s v="15.05.2026"/>
    <m/>
    <n v="2060000"/>
    <m/>
    <d v="2026-05-15T14:03:20"/>
    <n v="0"/>
    <n v="2060000"/>
    <n v="46157.585648148146"/>
    <m/>
    <n v="189837"/>
  </r>
  <r>
    <s v="12781544"/>
    <s v="04.05.2026"/>
    <s v="2026-12411928"/>
    <m/>
    <m/>
    <s v="ABDULLAYEVA KUNDUZ NURILLAYEVNA"/>
    <s v="42001793960021"/>
    <s v="20.01.1979"/>
    <s v="+998889700179"/>
    <s v="Навоий"/>
    <x v="5"/>
    <s v="Гулистон МФЙ"/>
    <s v="BOBONAZAROVA XOLIDA TOSHPULATOVNA"/>
    <s v="42503892350041"/>
    <x v="0"/>
    <n v="0"/>
    <n v="0"/>
    <s v="Рад"/>
    <s v="Даволаниш"/>
    <s v="Жарроҳлик амалиётисиз даволаниш харажатларини қоплаш"/>
    <n v="0"/>
    <s v="04.05.2026"/>
    <s v="Oddiy"/>
    <m/>
    <m/>
    <m/>
    <m/>
    <m/>
    <n v="0"/>
    <m/>
    <m/>
    <m/>
    <m/>
  </r>
  <r>
    <s v="12706397"/>
    <s v="27.04.2026"/>
    <s v="2026-12313038"/>
    <m/>
    <m/>
    <s v="XAMRAYEV ORIF OBLAYEVICH"/>
    <s v="31108612390011"/>
    <s v="11.08.1961"/>
    <s v="+998953878104"/>
    <s v="Навоий"/>
    <x v="5"/>
    <s v="Гулистон МФЙ"/>
    <s v="BOBONAZAROVA XOLIDA TOSHPULATOVNA"/>
    <s v="42503892350041"/>
    <x v="8"/>
    <n v="0"/>
    <n v="0"/>
    <s v="Жараён"/>
    <s v="Даволаниш"/>
    <s v="Жарроҳлик амалиётисиз даволаниш харажатларини қоплаш"/>
    <n v="20600000"/>
    <s v="12.05.2026"/>
    <s v="Oddiy"/>
    <m/>
    <m/>
    <m/>
    <m/>
    <m/>
    <n v="0"/>
    <m/>
    <m/>
    <m/>
    <m/>
  </r>
  <r>
    <s v="12559787"/>
    <s v="14.04.2026"/>
    <s v="2026-12130478"/>
    <m/>
    <m/>
    <s v="SAGDULLAYEVA SABINA BEHZODOVNA"/>
    <s v="41007975760028"/>
    <s v="10.07.1997"/>
    <s v="+998507376696"/>
    <s v="Навоий"/>
    <x v="5"/>
    <s v="Гулистон МФЙ"/>
    <s v="BOBONAZAROVA XOLIDA TOSHPULATOVNA"/>
    <s v="4250389235004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4.04.2026"/>
    <s v="Oddiy"/>
    <s v="14.04.2026"/>
    <m/>
    <n v="2060000"/>
    <m/>
    <d v="2026-04-14T10:27:41"/>
    <n v="0"/>
    <n v="2060000"/>
    <n v="46126.435891203706"/>
    <m/>
    <n v="154657"/>
  </r>
  <r>
    <s v="12500116"/>
    <s v="09.04.2026"/>
    <s v="2026-12059097"/>
    <m/>
    <m/>
    <s v="SAGDULLAYEVA SABINA BEHZODOVNA"/>
    <s v="41007975760028"/>
    <s v="10.07.1997"/>
    <s v="+998507376696"/>
    <s v="Навоий"/>
    <x v="5"/>
    <s v="Гулистон МФЙ"/>
    <s v="BOBONAZAROVA XOLIDA TOSHPULATOVNA"/>
    <s v="42503892350041"/>
    <x v="0"/>
    <n v="0"/>
    <n v="0"/>
    <s v="Рад"/>
    <s v="Озиқ"/>
    <s v="Озиқ-овқат билан боғлиқ харажатларини қоплаш (Озиқ-овқат)"/>
    <n v="0"/>
    <s v="09.04.2026"/>
    <s v="Oddiy"/>
    <m/>
    <m/>
    <m/>
    <m/>
    <m/>
    <n v="0"/>
    <m/>
    <m/>
    <m/>
    <m/>
  </r>
  <r>
    <s v="11891803"/>
    <s v="12.03.2026"/>
    <s v="2026-11337235"/>
    <m/>
    <m/>
    <s v="RAVSHANOV AXTAM TUROBKULOVICH"/>
    <s v="31511872390046"/>
    <s v="15.11.1987"/>
    <s v="+998335227989"/>
    <s v="Навоий"/>
    <x v="5"/>
    <s v="Гулистон МФЙ"/>
    <s v="BOBONAZAROVA XOLIDA TOSHPULATOVNA"/>
    <s v="42503892350041"/>
    <x v="0"/>
    <n v="0"/>
    <n v="0"/>
    <s v="Рад"/>
    <s v="Жарроҳлик"/>
    <s v="Жарроҳлик амалиёти харажатларини қоплаш"/>
    <n v="0"/>
    <s v="13.03.2026"/>
    <s v="Oddiy"/>
    <m/>
    <m/>
    <m/>
    <m/>
    <m/>
    <n v="0"/>
    <m/>
    <m/>
    <m/>
    <m/>
  </r>
  <r>
    <s v="11888104"/>
    <s v="12.03.2026"/>
    <s v="2026-11332816"/>
    <m/>
    <m/>
    <s v="RAVSHANOV AXTAM TUROBKULOVICH"/>
    <s v="31511872390046"/>
    <s v="15.11.1987"/>
    <s v="+998335227989"/>
    <s v="Навоий"/>
    <x v="5"/>
    <s v="Гулистон МФЙ"/>
    <s v="BOBONAZAROVA XOLIDA TOSHPULATOVNA"/>
    <s v="42503892350041"/>
    <x v="0"/>
    <n v="0"/>
    <n v="0"/>
    <s v="Рад"/>
    <s v="Озиқ"/>
    <s v="Озиқ-овқат билан боғлиқ харажатларини қоплаш (Озиқ-овқат)"/>
    <n v="0"/>
    <s v="13.03.2026"/>
    <s v="Oddiy"/>
    <m/>
    <m/>
    <m/>
    <m/>
    <m/>
    <n v="0"/>
    <m/>
    <m/>
    <m/>
    <m/>
  </r>
  <r>
    <s v="11831055"/>
    <s v="11.03.2026"/>
    <s v="2026-11265787"/>
    <m/>
    <m/>
    <s v="RAXIMOVA RUXSORA ZOYIROVNA"/>
    <s v="43010945800028"/>
    <s v="30.10.1994"/>
    <s v="+998935321094"/>
    <s v="Навоий"/>
    <x v="5"/>
    <s v="Гулистон МФЙ"/>
    <s v="BOBONAZAROVA XOLIDA TOSHPULATOVNA"/>
    <s v="42503892350041"/>
    <x v="2"/>
    <n v="0"/>
    <n v="2"/>
    <s v="Тўланди"/>
    <s v="Озиқ"/>
    <s v="Озиқ-овқат билан боғлиқ харажатларини қоплаш (Озиқ-овқат)"/>
    <n v="412000"/>
    <s v="11.03.2026"/>
    <s v="Oddiy"/>
    <s v="30.03.2026"/>
    <m/>
    <n v="412000"/>
    <m/>
    <d v="2026-03-30T17:30:31"/>
    <n v="0"/>
    <n v="412000"/>
    <n v="46111.729525462964"/>
    <m/>
    <n v="119799"/>
  </r>
  <r>
    <s v="11824414"/>
    <s v="11.03.2026"/>
    <s v="2026-11257709"/>
    <m/>
    <m/>
    <s v="NEGMATULLAYEVA GULJAMOL UKTAMOVNA"/>
    <s v="41907892340100"/>
    <s v="19.07.1989"/>
    <s v="+998934610924"/>
    <s v="Навоий"/>
    <x v="5"/>
    <s v="Гулистон МФЙ"/>
    <s v="BOBONAZAROVA XOLIDA TOSHPULATOVNA"/>
    <s v="42503892350041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23314"/>
    <s v="11.03.2026"/>
    <s v="2026-11256414"/>
    <m/>
    <m/>
    <s v="MIRZAYEVA NIGORA NIZAMOVNA"/>
    <s v="42201631060025"/>
    <s v="22.01.1963"/>
    <s v="+998942246270"/>
    <s v="Навоий"/>
    <x v="5"/>
    <s v="Гулистон МФЙ"/>
    <s v="BOBONAZAROVA XOLIDA TOSHPULATOVNA"/>
    <s v="42503892350041"/>
    <x v="2"/>
    <n v="0"/>
    <n v="2"/>
    <s v="Тўланди"/>
    <s v="Озиқ"/>
    <s v="Озиқ-овқат билан боғлиқ харажатларини қоплаш (Озиқ-овқат)"/>
    <n v="412000"/>
    <s v="11.03.2026"/>
    <s v="Oddiy"/>
    <s v="13.03.2026"/>
    <m/>
    <n v="412000"/>
    <m/>
    <d v="2026-03-13T11:05:38"/>
    <n v="0"/>
    <n v="412000"/>
    <n v="46094.462245370371"/>
    <m/>
    <n v="116657"/>
  </r>
  <r>
    <s v="11822524"/>
    <s v="11.03.2026"/>
    <s v="2026-11255483"/>
    <m/>
    <m/>
    <s v="MURADOVA FARANGIZ TAXIROVNA"/>
    <s v="42212995840019"/>
    <s v="22.12.1999"/>
    <s v="+998938822233"/>
    <s v="Навоий"/>
    <x v="5"/>
    <s v="Гулистон МФЙ"/>
    <s v="BOBONAZAROVA XOLIDA TOSHPULATOVNA"/>
    <s v="42503892350041"/>
    <x v="1"/>
    <n v="0"/>
    <n v="0"/>
    <s v="Рад"/>
    <s v="Озиқ"/>
    <s v="Озиқ-овқат билан боғлиқ харажатларини қоплаш (Озиқ-овқат)"/>
    <n v="0"/>
    <s v="14.05.2026"/>
    <s v="Oddiy"/>
    <s v="13.03.2026"/>
    <m/>
    <n v="412000"/>
    <m/>
    <d v="2026-03-13T11:06:12"/>
    <n v="0"/>
    <n v="412000"/>
    <n v="46094.462638888886"/>
    <m/>
    <n v="116569"/>
  </r>
  <r>
    <s v="11818921"/>
    <s v="11.03.2026"/>
    <s v="2026-11251283"/>
    <m/>
    <m/>
    <s v="KAMOLOVA SHALOLA IXTIYOR QIZI"/>
    <s v="62104025820019"/>
    <s v="21.04.2002"/>
    <s v="+998335227989"/>
    <s v="Навоий"/>
    <x v="5"/>
    <s v="Гулистон МФЙ"/>
    <s v="BOBONAZAROVA XOLIDA TOSHPULATOVNA"/>
    <s v="42503892350041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15630"/>
    <s v="11.03.2026"/>
    <s v="2026-11247493"/>
    <m/>
    <m/>
    <s v="SUYUNOVA GULCHIROY BARNOQULOVNA"/>
    <s v="40107902340068"/>
    <s v="01.07.1990"/>
    <s v="+998942204376"/>
    <s v="Навоий"/>
    <x v="5"/>
    <s v="Гулистон МФЙ"/>
    <s v="BOBONAZAROVA XOLIDA TOSHPULATOVNA"/>
    <s v="42503892350041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3.03.2026"/>
    <m/>
    <n v="412000"/>
    <m/>
    <d v="2026-03-13T11:06:35"/>
    <n v="0"/>
    <n v="412000"/>
    <n v="46094.462905092594"/>
    <m/>
    <n v="115444"/>
  </r>
  <r>
    <s v="11797922"/>
    <s v="11.03.2026"/>
    <s v="2026-11225665"/>
    <m/>
    <m/>
    <s v="MURADOVA FARANGIZ TAXIROVNA"/>
    <s v="42212995840019"/>
    <s v="22.12.1999"/>
    <s v="+998938822233"/>
    <s v="Навоий"/>
    <x v="5"/>
    <s v="Гулистон МФЙ"/>
    <s v="BOBONAZAROVA XOLIDA TOSHPULATOVNA"/>
    <s v="42503892350041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83748"/>
    <s v="10.03.2026"/>
    <s v="2026-11208912"/>
    <m/>
    <m/>
    <s v="SHARIPOV RAIMKUL PRIMOVICH"/>
    <s v="32110682390078"/>
    <s v="21.10.1968"/>
    <s v="+998999430818"/>
    <s v="Навоий"/>
    <x v="5"/>
    <s v="Гулистон МФЙ"/>
    <s v="BOBONAZAROVA XOLIDA TOSHPULATOVNA"/>
    <s v="42503892350041"/>
    <x v="6"/>
    <n v="0"/>
    <n v="0"/>
    <s v="Рад"/>
    <s v="Жарроҳлик"/>
    <s v="Жарроҳлик амалиёти харажатларини қоплаш"/>
    <n v="0"/>
    <s v="10.03.2026"/>
    <s v="Oddiy"/>
    <m/>
    <m/>
    <m/>
    <m/>
    <m/>
    <n v="0"/>
    <m/>
    <m/>
    <m/>
    <m/>
  </r>
  <r>
    <s v="11677279"/>
    <s v="05.03.2026"/>
    <s v="2026-11077318"/>
    <m/>
    <m/>
    <s v="MIRZAYEVA NIGORA NIZAMOVNA"/>
    <s v="42201631060025"/>
    <s v="22.01.1963"/>
    <s v="+998335227989"/>
    <s v="Навоий"/>
    <x v="5"/>
    <s v="Гулистон МФЙ"/>
    <s v="BOBONAZAROVA XOLIDA TOSHPULATOVNA"/>
    <s v="42503892350041"/>
    <x v="0"/>
    <n v="0"/>
    <n v="0"/>
    <s v="Рад"/>
    <s v="Озиқ"/>
    <s v="Озиқ-овқат билан боғлиқ харажатларини қоплаш (Озиқ-овқат)"/>
    <n v="0"/>
    <s v="09.03.2026"/>
    <s v="Oddiy"/>
    <m/>
    <m/>
    <m/>
    <m/>
    <m/>
    <n v="0"/>
    <m/>
    <m/>
    <m/>
    <m/>
  </r>
  <r>
    <s v="10666739"/>
    <s v="07.01.2026"/>
    <s v="2026-09868195"/>
    <m/>
    <m/>
    <s v="BEKMURODOVA MAVLUDA NOSIR QIZI"/>
    <s v="41103942350040"/>
    <s v="11.03.1994"/>
    <s v="+998941052594"/>
    <s v="Навоий"/>
    <x v="5"/>
    <s v="Гулистон МФЙ"/>
    <s v="BOBONAZAROVA XOLIDA TOSHPULATOVNA"/>
    <s v="42503892350041"/>
    <x v="6"/>
    <n v="0"/>
    <n v="0"/>
    <s v="Рад"/>
    <s v="Озиқ"/>
    <s v="Озиқ-овқат билан боғлиқ харажатларини қоплаш (Озиқ-овқат)"/>
    <n v="0"/>
    <s v="11.02.2026"/>
    <s v="Oddiy"/>
    <m/>
    <m/>
    <m/>
    <m/>
    <m/>
    <n v="0"/>
    <m/>
    <m/>
    <m/>
    <m/>
  </r>
  <r>
    <s v="13364212"/>
    <s v="15.06.2026"/>
    <s v="2026-13178277"/>
    <m/>
    <m/>
    <s v="BUVRAYEVA GULBAHOR SHAKARBOY QIZI"/>
    <s v="40404935800014"/>
    <s v="04.04.1993"/>
    <s v="+998954990493"/>
    <s v="Навоий"/>
    <x v="2"/>
    <s v="Чуя МФЙ"/>
    <s v="YO‘LDOSHEV SARDOR SHIRINBOYEVICH"/>
    <s v="32005852360037"/>
    <x v="2"/>
    <n v="0"/>
    <n v="1"/>
    <s v="Тўланди"/>
    <s v="Озиқ"/>
    <s v="Озиқ-овқат билан боғлиқ харажатларини қоплаш (Озиқ-овқат)"/>
    <n v="412000"/>
    <s v="16.06.2026"/>
    <s v="Oddiy"/>
    <s v="18.06.2026"/>
    <m/>
    <n v="412000"/>
    <m/>
    <d v="2026-06-18T08:54:35"/>
    <n v="0"/>
    <n v="412000"/>
    <n v="46191.371238425927"/>
    <m/>
    <n v="623371"/>
  </r>
  <r>
    <s v="13364113"/>
    <s v="15.06.2026"/>
    <s v="2026-13178158"/>
    <m/>
    <m/>
    <s v="QURBONOVA XURSHIDA XAYITBOYEVNA"/>
    <s v="42207815800036"/>
    <s v="22.07.1981"/>
    <s v="+998949502800"/>
    <s v="Навоий"/>
    <x v="2"/>
    <s v="Чуя МФЙ"/>
    <s v="YO‘LDOSHEV SARDOR SHIRINBOYEVICH"/>
    <s v="32005852360037"/>
    <x v="5"/>
    <n v="0"/>
    <n v="0"/>
    <s v="Қарор"/>
    <s v="Озиқ"/>
    <s v="Озиқ-овқат билан боғлиқ харажатларини қоплаш (Озиқ-овқат)"/>
    <n v="412000"/>
    <s v="16.06.2026"/>
    <s v="Oddiy"/>
    <s v="18.06.2026"/>
    <s v="????? ????????"/>
    <n v="412000"/>
    <s v="Ha"/>
    <d v="2026-06-18T08:52:57"/>
    <n v="0"/>
    <n v="412000"/>
    <n v="46191.370104166665"/>
    <m/>
    <n v="623375"/>
  </r>
  <r>
    <s v="12911096"/>
    <s v="13.05.2026"/>
    <s v="2026-12575144"/>
    <m/>
    <m/>
    <s v="BADALOVA ZEBINISO ALIMOVNA"/>
    <s v="42108893680032"/>
    <s v="21.08.1989"/>
    <s v="+998773550889"/>
    <s v="Навоий"/>
    <x v="2"/>
    <s v="Чуя МФЙ"/>
    <s v="YO‘LDOSHEV SARDOR SHIRINBOYEVICH"/>
    <s v="32005852360037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21.05.2026"/>
    <m/>
    <n v="412000"/>
    <m/>
    <d v="2026-05-21T10:25:21"/>
    <n v="0"/>
    <n v="412000"/>
    <n v="46163.434270833335"/>
    <m/>
    <n v="198612"/>
  </r>
  <r>
    <s v="11855761"/>
    <s v="12.03.2026"/>
    <s v="2026-11294889"/>
    <m/>
    <m/>
    <s v="QURBONOVA XURSHIDA XAYITBOYEVNA"/>
    <s v="42207815800036"/>
    <s v="22.07.1981"/>
    <s v="+998949502800"/>
    <s v="Навоий"/>
    <x v="2"/>
    <s v="Чуя МФЙ"/>
    <s v="YO‘LDOSHEV SARDOR SHIRINBOYEVICH"/>
    <s v="32005852360037"/>
    <x v="0"/>
    <n v="0"/>
    <n v="0"/>
    <s v="Рад"/>
    <s v="Озиқ"/>
    <s v="Озиқ-овқат билан боғлиқ харажатларини қоплаш (Озиқ-овқат)"/>
    <n v="0"/>
    <s v="16.03.2026"/>
    <s v="Oddiy"/>
    <m/>
    <m/>
    <m/>
    <m/>
    <m/>
    <n v="0"/>
    <m/>
    <m/>
    <m/>
    <m/>
  </r>
  <r>
    <s v="11854768"/>
    <s v="12.03.2026"/>
    <s v="2026-11293778"/>
    <m/>
    <m/>
    <s v="RASULOVA ZOHIDA A’ZAMOVNA"/>
    <s v="42702892360085"/>
    <s v="27.02.1989"/>
    <s v="+998770078789"/>
    <s v="Навоий"/>
    <x v="2"/>
    <s v="Чуя МФЙ"/>
    <s v="YO‘LDOSHEV SARDOR SHIRINBOYEVICH"/>
    <s v="32005852360037"/>
    <x v="0"/>
    <n v="0"/>
    <n v="0"/>
    <s v="Рад"/>
    <s v="Озиқ"/>
    <s v="Озиқ-овқат билан боғлиқ харажатларини қоплаш (Озиқ-овқат)"/>
    <n v="0"/>
    <s v="16.03.2026"/>
    <s v="Oddiy"/>
    <m/>
    <m/>
    <m/>
    <m/>
    <m/>
    <n v="0"/>
    <m/>
    <m/>
    <m/>
    <m/>
  </r>
  <r>
    <s v="11783811"/>
    <s v="10.03.2026"/>
    <s v="2026-11208985"/>
    <m/>
    <m/>
    <s v="SALOMOVA DILAFRUZ YO‘LDOSHEVNA"/>
    <s v="41211812360054"/>
    <s v="12.11.1981"/>
    <s v="+998940520907"/>
    <s v="Навоий"/>
    <x v="2"/>
    <s v="Чуя МФЙ"/>
    <s v="YO‘LDOSHEV SARDOR SHIRINBOYEVICH"/>
    <s v="32005852360037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10:29:29"/>
    <n v="0"/>
    <n v="412000"/>
    <n v="46093.437141203707"/>
    <m/>
    <n v="109983"/>
  </r>
  <r>
    <s v="12836571"/>
    <s v="06.05.2026"/>
    <s v="2026-12475641"/>
    <m/>
    <m/>
    <s v="SALIMOVA DILFUZA NE’MATOVNA"/>
    <s v="42812862380031"/>
    <s v="28.12.1986"/>
    <s v="+998934306232"/>
    <s v="Навоий"/>
    <x v="0"/>
    <s v="Боғишамол МФЙ"/>
    <s v="EGAMBERDIYEVA MARJONA ODIL QIZI"/>
    <s v="61201015830032"/>
    <x v="2"/>
    <n v="0"/>
    <n v="1"/>
    <s v="Тўланди"/>
    <s v="Озиқ"/>
    <s v="Озиқ-овқат билан боғлиқ харажатларини қоплаш (Озиқ-овқат)"/>
    <n v="412000"/>
    <s v="06.05.2026"/>
    <s v="Oddiy"/>
    <s v="07.05.2026"/>
    <m/>
    <n v="412000"/>
    <m/>
    <d v="2026-05-07T17:11:48"/>
    <n v="0"/>
    <n v="412000"/>
    <n v="46149.716527777775"/>
    <m/>
    <n v="182455"/>
  </r>
  <r>
    <s v="11622686"/>
    <s v="04.03.2026"/>
    <s v="2026-11013190"/>
    <m/>
    <m/>
    <s v="SALIMOVA DILFUZA NE’MATOVNA"/>
    <s v="42812862380031"/>
    <s v="28.12.1986"/>
    <s v="+998972345588"/>
    <s v="Навоий"/>
    <x v="0"/>
    <s v="Боғишамол МФЙ"/>
    <s v="EGAMBERDIYEVA MARJONA ODIL QIZI"/>
    <s v="6120101583003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6.03.2026"/>
    <m/>
    <n v="412000"/>
    <m/>
    <d v="2026-03-16T09:11:45"/>
    <n v="0"/>
    <n v="412000"/>
    <n v="46097.383159722223"/>
    <m/>
    <n v="114825"/>
  </r>
  <r>
    <s v="11622357"/>
    <s v="04.03.2026"/>
    <s v="2026-11012809"/>
    <m/>
    <m/>
    <s v="MIZOMOVA SHOHSANAM ISLOM QIZI"/>
    <s v="43010995830079"/>
    <s v="30.10.1999"/>
    <s v="+998940939412"/>
    <s v="Навоий"/>
    <x v="0"/>
    <s v="Боғишамол МФЙ"/>
    <s v="EGAMBERDIYEVA MARJONA ODIL QIZI"/>
    <s v="6120101583003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3.03.2026"/>
    <m/>
    <n v="412000"/>
    <m/>
    <d v="2026-03-13T16:13:00"/>
    <n v="0"/>
    <n v="412000"/>
    <n v="46094.675694444442"/>
    <m/>
    <n v="114827"/>
  </r>
  <r>
    <s v="11621999"/>
    <s v="04.03.2026"/>
    <s v="2026-11012392"/>
    <m/>
    <m/>
    <s v="YORQULOVA MAFTUNA XOLMUMINOVNA"/>
    <s v="42106902380045"/>
    <s v="21.06.1990"/>
    <s v="+998943722672"/>
    <s v="Навоий"/>
    <x v="0"/>
    <s v="Боғишамол МФЙ"/>
    <s v="EGAMBERDIYEVA MARJONA ODIL QIZI"/>
    <s v="6120101583003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3.03.2026"/>
    <m/>
    <n v="412000"/>
    <m/>
    <d v="2026-03-13T16:12:02"/>
    <n v="0"/>
    <n v="412000"/>
    <n v="46094.675023148149"/>
    <m/>
    <n v="114828"/>
  </r>
  <r>
    <s v="11621688"/>
    <s v="04.03.2026"/>
    <s v="2026-11012021"/>
    <m/>
    <m/>
    <s v="MUXTOROV SHOMIRZA RAVSHAN O‘G‘LI"/>
    <s v="30712912380019"/>
    <s v="07.12.1991"/>
    <s v="+998931562023"/>
    <s v="Навоий"/>
    <x v="0"/>
    <s v="Боғишамол МФЙ"/>
    <s v="EGAMBERDIYEVA MARJONA ODIL QIZI"/>
    <s v="6120101583003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3.03.2026"/>
    <m/>
    <n v="412000"/>
    <m/>
    <d v="2026-03-13T16:10:34"/>
    <n v="0"/>
    <n v="412000"/>
    <n v="46094.674004629633"/>
    <m/>
    <n v="114829"/>
  </r>
  <r>
    <s v="11621346"/>
    <s v="04.03.2026"/>
    <s v="2026-11011594"/>
    <m/>
    <m/>
    <s v="RAZZOQOVA NAVBAHOR HAYIT QIZI"/>
    <s v="42605945830020"/>
    <s v="26.05.1994"/>
    <s v="+998931934664"/>
    <s v="Навоий"/>
    <x v="0"/>
    <s v="Боғишамол МФЙ"/>
    <s v="EGAMBERDIYEVA MARJONA ODIL QIZI"/>
    <s v="6120101583003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3.03.2026"/>
    <m/>
    <n v="412000"/>
    <m/>
    <d v="2026-03-13T16:09:25"/>
    <n v="0"/>
    <n v="412000"/>
    <n v="46094.673206018517"/>
    <m/>
    <n v="114893"/>
  </r>
  <r>
    <s v="13002421"/>
    <s v="20.05.2026"/>
    <s v="2026-12693791"/>
    <m/>
    <m/>
    <s v="ABDULLAYEVA MALOHAT ESANOVNA"/>
    <s v="41402692330024"/>
    <s v="14.02.1969"/>
    <s v="+998955863608"/>
    <s v="Навоий"/>
    <x v="1"/>
    <s v="Арабхона МФЙ"/>
    <s v="KAMOLOV BEKMUROD SUNATULLO O‘G‘LI"/>
    <s v="31804922330045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0.05.2026"/>
    <m/>
    <n v="412000"/>
    <m/>
    <d v="2026-05-20T10:03:31"/>
    <n v="0"/>
    <n v="412000"/>
    <n v="46162.419108796297"/>
    <m/>
    <n v="198642"/>
  </r>
  <r>
    <s v="12382897"/>
    <s v="01.04.2026"/>
    <s v="2026-11918127"/>
    <m/>
    <m/>
    <s v="HAMROYEVA GULJAHON YUSUFOVNA"/>
    <s v="41101822330021"/>
    <s v="11.01.1982"/>
    <s v="+998902341334"/>
    <s v="Навоий"/>
    <x v="1"/>
    <s v="Арабхона МФЙ"/>
    <s v="KAMOLOV BEKMUROD SUNATULLO O‘G‘LI"/>
    <s v="31804922330045"/>
    <x v="0"/>
    <n v="0"/>
    <n v="0"/>
    <s v="Рад"/>
    <s v="Озиқ"/>
    <s v="Озиқ-овқат билан боғлиқ харажатларини қоплаш (Озиқ-овқат)"/>
    <n v="0"/>
    <s v="01.04.2026"/>
    <s v="Oddiy"/>
    <m/>
    <m/>
    <m/>
    <m/>
    <m/>
    <n v="0"/>
    <m/>
    <m/>
    <m/>
    <m/>
  </r>
  <r>
    <s v="12273324"/>
    <s v="27.03.2026"/>
    <s v="2026-11788896"/>
    <m/>
    <m/>
    <s v="OCHILOVA MAXFIRAT SAYITNIYOZOVNA"/>
    <s v="41504582330047"/>
    <s v="15.04.1958"/>
    <s v="+998873226971"/>
    <s v="Навоий"/>
    <x v="1"/>
    <s v="Арабхона МФЙ"/>
    <s v="KAMOLOV BEKMUROD SUNATULLO O‘G‘LI"/>
    <s v="31804922330045"/>
    <x v="6"/>
    <n v="0"/>
    <n v="0"/>
    <s v="Рад"/>
    <s v="Озиқ"/>
    <s v="Озиқ-овқат билан боғлиқ харажатларини қоплаш (Озиқ-овқат)"/>
    <n v="0"/>
    <s v="31.03.2026"/>
    <s v="Oddiy"/>
    <m/>
    <m/>
    <m/>
    <m/>
    <m/>
    <n v="0"/>
    <m/>
    <m/>
    <m/>
    <m/>
  </r>
  <r>
    <s v="12188158"/>
    <s v="25.03.2026"/>
    <s v="2026-11686266"/>
    <m/>
    <m/>
    <s v="MERGANOV FARXOD SOXIBKULOVICH"/>
    <s v="31011852330083"/>
    <s v="10.11.1985"/>
    <s v="+998914398685"/>
    <s v="Навоий"/>
    <x v="1"/>
    <s v="Арабхона МФЙ"/>
    <s v="KAMOLOV BEKMUROD SUNATULLO O‘G‘LI"/>
    <s v="31804922330045"/>
    <x v="2"/>
    <n v="0"/>
    <n v="1"/>
    <s v="Тўланди"/>
    <s v="Таъмир"/>
    <s v="Уй-жойини таъмирлаш харажатларини қоплаш"/>
    <n v="20600000"/>
    <s v="25.03.2026"/>
    <s v="Oddiy"/>
    <s v="13.04.2026"/>
    <s v="????? ????????"/>
    <n v="20600000"/>
    <s v="Ha"/>
    <d v="2026-04-13T10:21:16"/>
    <n v="0"/>
    <n v="20600000"/>
    <n v="46125.431435185186"/>
    <m/>
    <n v="153676"/>
  </r>
  <r>
    <s v="11656771"/>
    <s v="05.03.2026"/>
    <s v="2026-11053698"/>
    <m/>
    <m/>
    <s v="XOLOV AHAD AXMADOVICH"/>
    <s v="32207712330028"/>
    <s v="22.07.1971"/>
    <s v="+998873226971"/>
    <s v="Навоий"/>
    <x v="1"/>
    <s v="Арабхона МФЙ"/>
    <s v="KAMOLOV BEKMUROD SUNATULLO O‘G‘LI"/>
    <s v="31804922330045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578155"/>
    <s v="03.03.2026"/>
    <s v="2026-10960768"/>
    <m/>
    <m/>
    <s v="ORTIQOVA SHODIYA YODGOR QIZI"/>
    <s v="42103912330017"/>
    <s v="21.03.1991"/>
    <s v="+998913095968"/>
    <s v="Навоий"/>
    <x v="1"/>
    <s v="Арабхона МФЙ"/>
    <s v="KAMOLOV BEKMUROD SUNATULLO O‘G‘LI"/>
    <s v="31804922330045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2:07:31"/>
    <n v="0"/>
    <n v="412000"/>
    <n v="46085.505219907405"/>
    <m/>
    <n v="68084"/>
  </r>
  <r>
    <s v="11575358"/>
    <s v="03.03.2026"/>
    <s v="2026-10957188"/>
    <m/>
    <m/>
    <s v="MIRZOYEVA MAHIRA TURAYEVNA"/>
    <s v="42905802630016"/>
    <s v="29.05.1980"/>
    <s v="+998912502085"/>
    <s v="Навоий"/>
    <x v="1"/>
    <s v="Арабхона МФЙ"/>
    <s v="KAMOLOV BEKMUROD SUNATULLO O‘G‘LI"/>
    <s v="31804922330045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2:07:01"/>
    <n v="0"/>
    <n v="412000"/>
    <n v="46085.504872685182"/>
    <m/>
    <n v="68092"/>
  </r>
  <r>
    <s v="11574424"/>
    <s v="03.03.2026"/>
    <s v="2026-10956114"/>
    <m/>
    <m/>
    <s v="MERGANOV FARXOD SOXIBKULOVICH"/>
    <s v="31011852330083"/>
    <s v="10.11.1985"/>
    <s v="+998914398685"/>
    <s v="Навоий"/>
    <x v="1"/>
    <s v="Арабхона МФЙ"/>
    <s v="KAMOLOV BEKMUROD SUNATULLO O‘G‘LI"/>
    <s v="31804922330045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2:06:27"/>
    <n v="0"/>
    <n v="412000"/>
    <n v="46085.504479166666"/>
    <m/>
    <n v="68148"/>
  </r>
  <r>
    <s v="11573541"/>
    <s v="03.03.2026"/>
    <s v="2026-10955116"/>
    <m/>
    <m/>
    <s v="AKRAMOV ERKIN KULMURODOVICH"/>
    <s v="32505822330054"/>
    <s v="25.05.1982"/>
    <s v="+998915909519"/>
    <s v="Навоий"/>
    <x v="1"/>
    <s v="Арабхона МФЙ"/>
    <s v="KAMOLOV BEKMUROD SUNATULLO O‘G‘LI"/>
    <s v="31804922330045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72364"/>
    <s v="03.03.2026"/>
    <s v="2026-10953769"/>
    <m/>
    <m/>
    <s v="SHIRINOVA MUNAVVAR YUNUS QIZI"/>
    <s v="42509922330030"/>
    <s v="25.09.1992"/>
    <s v="+998910853141"/>
    <s v="Навоий"/>
    <x v="1"/>
    <s v="Арабхона МФЙ"/>
    <s v="KAMOLOV BEKMUROD SUNATULLO O‘G‘LI"/>
    <s v="31804922330045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2:05:35"/>
    <n v="0"/>
    <n v="412000"/>
    <n v="46085.503877314812"/>
    <m/>
    <n v="68166"/>
  </r>
  <r>
    <s v="11570656"/>
    <s v="03.03.2026"/>
    <s v="2026-10951856"/>
    <m/>
    <m/>
    <s v="TURAYEVA SITORA AMRILLOYEVNA"/>
    <s v="40709902330049"/>
    <s v="07.09.1990"/>
    <s v="+998873226971"/>
    <s v="Навоий"/>
    <x v="1"/>
    <s v="Арабхона МФЙ"/>
    <s v="KAMOLOV BEKMUROD SUNATULLO O‘G‘LI"/>
    <s v="31804922330045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1:55:55"/>
    <n v="0"/>
    <n v="412000"/>
    <n v="46085.497164351851"/>
    <m/>
    <n v="68349"/>
  </r>
  <r>
    <s v="11569544"/>
    <s v="03.03.2026"/>
    <s v="2026-10950605"/>
    <m/>
    <m/>
    <s v="BAFOYEVA SABOHAT BOQI QIZI"/>
    <s v="41608965780017"/>
    <s v="16.08.1996"/>
    <s v="+998910882524"/>
    <s v="Навоий"/>
    <x v="1"/>
    <s v="Арабхона МФЙ"/>
    <s v="KAMOLOV BEKMUROD SUNATULLO O‘G‘LI"/>
    <s v="31804922330045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3186964"/>
    <s v="04.06.2026"/>
    <s v="2026-12939004"/>
    <m/>
    <m/>
    <s v="HAKIMOVA GULBAHOR ISKANDAROVNA"/>
    <s v="42204845780033"/>
    <s v="22.04.1984"/>
    <s v="+998500876500"/>
    <s v="Навоий"/>
    <x v="7"/>
    <s v="Янгийўл МФЙ"/>
    <s v="BEGAJONOVA MAFTUNA SERIKBOY QIZI"/>
    <s v="40906922350057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4.06.2026"/>
    <s v="Oddiy"/>
    <s v="08.06.2026"/>
    <s v="????? ????????"/>
    <n v="2060000"/>
    <s v="Ha"/>
    <d v="2026-06-08T11:35:06"/>
    <n v="0"/>
    <n v="2060000"/>
    <n v="46181.482708333337"/>
    <m/>
    <n v="285066"/>
  </r>
  <r>
    <s v="13177510"/>
    <s v="04.06.2026"/>
    <s v="2026-12926930"/>
    <m/>
    <m/>
    <s v="HAKIMOVA GULBAHOR ISKANDAROVNA"/>
    <s v="42204845780033"/>
    <s v="22.04.1984"/>
    <s v="+998500876500"/>
    <s v="Навоий"/>
    <x v="7"/>
    <s v="Янгийўл МФЙ"/>
    <s v="BEGAJONOVA MAFTUNA SERIKBOY QIZI"/>
    <s v="40906922350057"/>
    <x v="2"/>
    <n v="0"/>
    <n v="1"/>
    <s v="Тўланди"/>
    <s v="Озиқ"/>
    <s v="Озиқ-овқат билан боғлиқ харажатларини қоплаш (Озиқ-овқат)"/>
    <n v="412000"/>
    <s v="04.06.2026"/>
    <s v="Oddiy"/>
    <s v="08.06.2026"/>
    <s v="????? ????????"/>
    <n v="412000"/>
    <s v="Ha"/>
    <d v="2026-06-08T11:37:19"/>
    <n v="0"/>
    <n v="412000"/>
    <n v="46181.484247685185"/>
    <m/>
    <n v="285061"/>
  </r>
  <r>
    <s v="13175532"/>
    <s v="04.06.2026"/>
    <s v="2026-12924582"/>
    <m/>
    <m/>
    <s v="BEKOVA ZILOLA UKTAMBOYEVNA"/>
    <s v="42712882350071"/>
    <s v="27.12.1988"/>
    <s v="+998954555956"/>
    <s v="Навоий"/>
    <x v="7"/>
    <s v="Янгийўл МФЙ"/>
    <s v="BEGAJONOVA MAFTUNA SERIKBOY QIZI"/>
    <s v="4090692235005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4.06.2026"/>
    <s v="Oddiy"/>
    <s v="08.06.2026"/>
    <s v="????? ????????"/>
    <n v="2060000"/>
    <s v="Ha"/>
    <d v="2026-06-08T11:33:13"/>
    <n v="0"/>
    <n v="2060000"/>
    <n v="46181.481400462966"/>
    <m/>
    <n v="285071"/>
  </r>
  <r>
    <s v="13138703"/>
    <s v="02.06.2026"/>
    <s v="2026-12877048"/>
    <m/>
    <m/>
    <s v="NARZULLAYEVA DILNOZA ABDIXALILOVNA"/>
    <s v="42704762350013"/>
    <s v="27.04.1976"/>
    <s v="+998507738815"/>
    <s v="Навоий"/>
    <x v="7"/>
    <s v="Янгийўл МФЙ"/>
    <s v="BEGAJONOVA MAFTUNA SERIKBOY QIZI"/>
    <s v="4090692235005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3.06.2026"/>
    <s v="Oddiy"/>
    <s v="04.06.2026"/>
    <s v="????? ????????"/>
    <n v="2060000"/>
    <s v="Ha"/>
    <d v="2026-06-04T15:06:56"/>
    <n v="0"/>
    <n v="2060000"/>
    <n v="46177.629814814813"/>
    <m/>
    <n v="282382"/>
  </r>
  <r>
    <s v="13138494"/>
    <s v="02.06.2026"/>
    <s v="2026-12876759"/>
    <m/>
    <m/>
    <s v="NARZULLAYEVA DILNOZA ABDIXALILOVNA"/>
    <s v="42704762350013"/>
    <s v="27.04.1976"/>
    <s v="+998507738815"/>
    <s v="Навоий"/>
    <x v="7"/>
    <s v="Янгийўл МФЙ"/>
    <s v="BEGAJONOVA MAFTUNA SERIKBOY QIZI"/>
    <s v="40906922350057"/>
    <x v="5"/>
    <n v="0"/>
    <n v="0"/>
    <s v="Қарор"/>
    <s v="Озиқ"/>
    <s v="Озиқ-овқат билан боғлиқ харажатларини қоплаш (Озиқ-овқат)"/>
    <n v="412000"/>
    <s v="03.06.2026"/>
    <s v="Oddiy"/>
    <s v="04.06.2026"/>
    <s v="????? ????????"/>
    <n v="412000"/>
    <s v="Ha"/>
    <d v="2026-06-04T15:11:47"/>
    <n v="0"/>
    <n v="412000"/>
    <n v="46177.63318287037"/>
    <m/>
    <n v="282372"/>
  </r>
  <r>
    <s v="13138455"/>
    <s v="02.06.2026"/>
    <s v="2026-12876702"/>
    <m/>
    <m/>
    <s v="NARZULLAYEVA DILNOZA ABDIXALILOVNA"/>
    <s v="42704762350013"/>
    <s v="27.04.1976"/>
    <s v="+998507738815"/>
    <s v="Навоий"/>
    <x v="7"/>
    <s v="Янгийўл МФЙ"/>
    <s v="BEGAJONOVA MAFTUNA SERIKBOY QIZI"/>
    <s v="4090692235005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6.2026"/>
    <s v="Oddiy"/>
    <m/>
    <m/>
    <m/>
    <m/>
    <m/>
    <n v="0"/>
    <m/>
    <m/>
    <m/>
    <m/>
  </r>
  <r>
    <s v="13135879"/>
    <s v="02.06.2026"/>
    <s v="2026-12873322"/>
    <m/>
    <m/>
    <s v="SHOYEVA BOZORGUL XOLMURODOVNA"/>
    <s v="40211802350019"/>
    <s v="02.11.1980"/>
    <s v="+998994196680"/>
    <s v="Навоий"/>
    <x v="7"/>
    <s v="Янгийўл МФЙ"/>
    <s v="BEGAJONOVA MAFTUNA SERIKBOY QIZI"/>
    <s v="40906922350057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2.06.2026"/>
    <s v="Oddiy"/>
    <s v="03.06.2026"/>
    <s v="????? ????????"/>
    <n v="2060000"/>
    <s v="Ha"/>
    <d v="2026-06-03T22:34:13"/>
    <n v="0"/>
    <n v="2060000"/>
    <n v="46176.940428240741"/>
    <m/>
    <n v="230229"/>
  </r>
  <r>
    <s v="13135640"/>
    <s v="02.06.2026"/>
    <s v="2026-12872997"/>
    <m/>
    <m/>
    <s v="SHOYEVA BOZORGUL XOLMURODOVNA"/>
    <s v="40211802350019"/>
    <s v="02.11.1980"/>
    <s v="+998994196680"/>
    <s v="Навоий"/>
    <x v="7"/>
    <s v="Янгийўл МФЙ"/>
    <s v="BEGAJONOVA MAFTUNA SERIKBOY QIZI"/>
    <s v="40906922350057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3.06.2026"/>
    <m/>
    <n v="412000"/>
    <m/>
    <d v="2026-06-03T22:34:44"/>
    <n v="0"/>
    <n v="412000"/>
    <n v="46176.940787037034"/>
    <m/>
    <n v="230223"/>
  </r>
  <r>
    <s v="12995728"/>
    <s v="19.05.2026"/>
    <s v="2026-12685181"/>
    <m/>
    <m/>
    <s v="MUSTAFAYEVA XIDOYAT ISKANDAROVNA"/>
    <s v="41001705790020"/>
    <s v="10.01.1970"/>
    <s v="+998932269404"/>
    <s v="Навоий"/>
    <x v="7"/>
    <s v="Янгийўл МФЙ"/>
    <s v="BEGAJONOVA MAFTUNA SERIKBOY QIZI"/>
    <s v="40906922350057"/>
    <x v="5"/>
    <n v="0"/>
    <n v="0"/>
    <s v="Қарор"/>
    <s v="Озиқ"/>
    <s v="Озиқ-овқат билан боғлиқ харажатларини қоплаш (Озиқ-овқат)"/>
    <n v="412000"/>
    <s v="19.05.2026"/>
    <s v="Oddiy"/>
    <s v="26.05.2026"/>
    <s v="????? ????????"/>
    <n v="412000"/>
    <s v="Ha"/>
    <d v="2026-05-26T11:15:39"/>
    <n v="0"/>
    <n v="412000"/>
    <n v="46168.469201388885"/>
    <m/>
    <n v="197007"/>
  </r>
  <r>
    <s v="12800989"/>
    <s v="04.05.2026"/>
    <s v="2026-12433811"/>
    <m/>
    <m/>
    <s v="XIDIROVA GULHAYO MADRAXIMOVNA"/>
    <s v="42409892350048"/>
    <s v="24.09.1989"/>
    <s v="+998954908008"/>
    <s v="Навоий"/>
    <x v="7"/>
    <s v="Янгийўл МФЙ"/>
    <s v="BEGAJONOVA MAFTUNA SERIKBOY QIZI"/>
    <s v="4090692235005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5.05.2026"/>
    <s v="Oddiy"/>
    <m/>
    <m/>
    <m/>
    <m/>
    <m/>
    <n v="0"/>
    <m/>
    <m/>
    <m/>
    <m/>
  </r>
  <r>
    <s v="11943850"/>
    <s v="14.03.2026"/>
    <s v="2026-11398777"/>
    <m/>
    <m/>
    <s v="MAXATOVA MAXLIYO KUZIYEVNA"/>
    <s v="43103891110054"/>
    <s v="31.03.1989"/>
    <s v="+998990685333"/>
    <s v="Навоий"/>
    <x v="7"/>
    <s v="Янгийўл МФЙ"/>
    <s v="BEGAJONOVA MAFTUNA SERIKBOY QIZI"/>
    <s v="40906922350057"/>
    <x v="2"/>
    <n v="0"/>
    <n v="1"/>
    <s v="Тўланди"/>
    <s v="Озиқ"/>
    <s v="Озиқ-овқат билан боғлиқ харажатларини қоплаш (Озиқ-овқат)"/>
    <n v="412000"/>
    <s v="16.03.2026"/>
    <s v="Oddiy"/>
    <s v="17.03.2026"/>
    <m/>
    <n v="412000"/>
    <m/>
    <d v="2026-03-17T09:13:30"/>
    <n v="0"/>
    <n v="412000"/>
    <n v="46098.384375000001"/>
    <m/>
    <n v="136640"/>
  </r>
  <r>
    <s v="11832487"/>
    <s v="11.03.2026"/>
    <s v="2026-11267553"/>
    <m/>
    <m/>
    <s v="JURAQULOV SUNNATILLO ISTAM O‘G‘LI"/>
    <s v="31204922350036"/>
    <s v="12.04.1992"/>
    <s v="+998997580132"/>
    <s v="Навоий"/>
    <x v="7"/>
    <s v="Янгийўл МФЙ"/>
    <s v="BEGAJONOVA MAFTUNA SERIKBOY QIZI"/>
    <s v="40906922350057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5:49:06"/>
    <n v="0"/>
    <n v="412000"/>
    <n v="46092.659097222226"/>
    <m/>
    <n v="118775"/>
  </r>
  <r>
    <s v="11793827"/>
    <s v="11.03.2026"/>
    <s v="2026-11221102"/>
    <m/>
    <m/>
    <s v="NARZULLAYEVA DILNOZA ABDIXALILOVNA"/>
    <s v="42704762350013"/>
    <s v="27.04.1976"/>
    <s v="+998945126323"/>
    <s v="Навоий"/>
    <x v="7"/>
    <s v="Янгийўл МФЙ"/>
    <s v="BEGAJONOVA MAFTUNA SERIKBOY QIZI"/>
    <s v="40906922350057"/>
    <x v="6"/>
    <n v="0"/>
    <n v="0"/>
    <s v="Рад"/>
    <s v="Озиқ"/>
    <s v="Озиқ-овқат билан боғлиқ харажатларини қоплаш (Озиқ-овқат)"/>
    <n v="0"/>
    <s v="16.03.2026"/>
    <s v="Oddiy"/>
    <m/>
    <m/>
    <m/>
    <m/>
    <m/>
    <n v="0"/>
    <m/>
    <m/>
    <m/>
    <m/>
  </r>
  <r>
    <s v="11793792"/>
    <s v="11.03.2026"/>
    <s v="2026-11221059"/>
    <m/>
    <m/>
    <s v="NARZULLAYEVA DILNOZA ABDIXALILOVNA"/>
    <s v="42704762350013"/>
    <s v="27.04.1976"/>
    <s v="+998945126323"/>
    <s v="Навоий"/>
    <x v="7"/>
    <s v="Янгийўл МФЙ"/>
    <s v="BEGAJONOVA MAFTUNA SERIKBOY QIZI"/>
    <s v="40906922350057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3748"/>
    <s v="11.03.2026"/>
    <s v="2026-11221010"/>
    <m/>
    <m/>
    <s v="NARZULLAYEVA DILNOZA ABDIXALILOVNA"/>
    <s v="42704762350013"/>
    <s v="27.04.1976"/>
    <s v="+998945126323"/>
    <s v="Навоий"/>
    <x v="7"/>
    <s v="Янгийўл МФЙ"/>
    <s v="BEGAJONOVA MAFTUNA SERIKBOY QIZI"/>
    <s v="40906922350057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54982"/>
    <s v="10.03.2026"/>
    <s v="2026-11176375"/>
    <m/>
    <m/>
    <s v="ADIZOVA IRODA A’ZAMOVNA"/>
    <s v="40508872350123"/>
    <s v="05.08.1987"/>
    <s v="+998930088805"/>
    <s v="Навоий"/>
    <x v="7"/>
    <s v="Янгийўл МФЙ"/>
    <s v="BEGAJONOVA MAFTUNA SERIKBOY QIZI"/>
    <s v="40906922350057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10:48"/>
    <n v="0"/>
    <n v="412000"/>
    <n v="46092.3825"/>
    <m/>
    <n v="106194"/>
  </r>
  <r>
    <s v="11676468"/>
    <s v="05.03.2026"/>
    <s v="2026-11076340"/>
    <m/>
    <m/>
    <s v="NARMANOVA MUNIRA ISAYEVNA"/>
    <s v="43112832350042"/>
    <s v="31.12.1983"/>
    <s v="+998500876500"/>
    <s v="Навоий"/>
    <x v="7"/>
    <s v="Янгийўл МФЙ"/>
    <s v="BEGAJONOVA MAFTUNA SERIKBOY QIZI"/>
    <s v="4090692235005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5:47:12"/>
    <n v="0"/>
    <n v="412000"/>
    <n v="46092.657777777778"/>
    <m/>
    <n v="115599"/>
  </r>
  <r>
    <s v="11675544"/>
    <s v="05.03.2026"/>
    <s v="2026-11075256"/>
    <m/>
    <m/>
    <s v="ACHILOVA MAFTUNAXON TURSUNOVNA"/>
    <s v="41305902350019"/>
    <s v="13.05.1990"/>
    <s v="+998912527577"/>
    <s v="Навоий"/>
    <x v="7"/>
    <s v="Янгийўл МФЙ"/>
    <s v="BEGAJONOVA MAFTUNA SERIKBOY QIZI"/>
    <s v="4090692235005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5:37:13"/>
    <n v="0"/>
    <n v="412000"/>
    <n v="46092.65084490741"/>
    <m/>
    <n v="115605"/>
  </r>
  <r>
    <s v="11631022"/>
    <s v="04.03.2026"/>
    <s v="2026-11022915"/>
    <m/>
    <m/>
    <s v="BAROTOVA XOLBUVI QANOATOVNA"/>
    <s v="43004732360015"/>
    <s v="30.04.1973"/>
    <s v="+998955574949"/>
    <s v="Навоий"/>
    <x v="7"/>
    <s v="Янгийўл МФЙ"/>
    <s v="BEGAJONOVA MAFTUNA SERIKBOY QIZI"/>
    <s v="4090692235005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5:35:08"/>
    <n v="0"/>
    <n v="412000"/>
    <n v="46092.649398148147"/>
    <m/>
    <n v="115611"/>
  </r>
  <r>
    <s v="11630855"/>
    <s v="04.03.2026"/>
    <s v="2026-11022720"/>
    <m/>
    <m/>
    <s v="OSTANAYEVA SOJIDA UMAROVNA"/>
    <s v="40404812380073"/>
    <s v="04.04.1981"/>
    <s v="+998937831099"/>
    <s v="Навоий"/>
    <x v="7"/>
    <s v="Маданият МФЙ"/>
    <s v="BEGAJONOVA MAFTUNA SERIKBOY QIZI"/>
    <s v="40906922350057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10016"/>
    <s v="04.03.2026"/>
    <s v="2026-10998283"/>
    <m/>
    <m/>
    <s v="USMONOVA KUNDUZ SAMIYEVNA"/>
    <s v="41805932350015"/>
    <s v="18.05.1993"/>
    <s v="+998944849353"/>
    <s v="Навоий"/>
    <x v="7"/>
    <s v="Янгийўл МФЙ"/>
    <s v="BEGAJONOVA MAFTUNA SERIKBOY QIZI"/>
    <s v="40906922350057"/>
    <x v="2"/>
    <n v="0"/>
    <n v="1"/>
    <s v="Тўланди"/>
    <s v="Таъмир"/>
    <s v="Уй-жойини таъмирлаш харажатларини қоплаш"/>
    <n v="20600000"/>
    <s v="07.03.2026"/>
    <s v="Oddiy"/>
    <s v="22.04.2026"/>
    <s v="????? ????????"/>
    <n v="10000000"/>
    <s v="Ha"/>
    <d v="2026-04-22T19:59:39"/>
    <n v="0"/>
    <n v="10000000"/>
    <n v="46134.833090277774"/>
    <m/>
    <n v="162393"/>
  </r>
  <r>
    <s v="11608981"/>
    <s v="04.03.2026"/>
    <s v="2026-10997127"/>
    <m/>
    <m/>
    <s v="BOZOROVA MARXABO ISHPULATOVNA"/>
    <s v="41011832350028"/>
    <s v="10.11.1983"/>
    <s v="+998508891083"/>
    <s v="Навоий"/>
    <x v="7"/>
    <s v="Янгийўл МФЙ"/>
    <s v="BEGAJONOVA MAFTUNA SERIKBOY QIZI"/>
    <s v="40906922350057"/>
    <x v="0"/>
    <n v="0"/>
    <n v="0"/>
    <s v="Рад"/>
    <s v="Таъмир"/>
    <s v="Уй-жойини таъмирлаш харажатларини қоплаш"/>
    <n v="0"/>
    <s v="23.04.2026"/>
    <s v="Oddiy"/>
    <m/>
    <m/>
    <m/>
    <m/>
    <m/>
    <n v="0"/>
    <m/>
    <m/>
    <m/>
    <m/>
  </r>
  <r>
    <s v="11557666"/>
    <s v="03.03.2026"/>
    <s v="2026-10937248"/>
    <m/>
    <m/>
    <s v="JURAQULOV SUNNATILLO ISTAM O‘G‘LI"/>
    <s v="31204922350036"/>
    <s v="12.04.1992"/>
    <s v="+998997580132"/>
    <s v="Навоий"/>
    <x v="7"/>
    <s v="Янгийўл МФЙ"/>
    <s v="BEGAJONOVA MAFTUNA SERIKBOY QIZI"/>
    <s v="40906922350057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460222"/>
    <s v="26.02.2026"/>
    <s v="2026-10821478"/>
    <m/>
    <m/>
    <s v="XOLMO‘MINOVA SHAXNOZA XOLBOY QIZI"/>
    <s v="42401942420103"/>
    <s v="24.01.1994"/>
    <s v="+998933120086"/>
    <s v="Навоий"/>
    <x v="7"/>
    <s v="Янгийўл МФЙ"/>
    <s v="BEGAJONOVA MAFTUNA SERIKBOY QIZI"/>
    <s v="40906922350057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0.03.2026"/>
    <s v="Oddiy"/>
    <s v="11.03.2026"/>
    <m/>
    <n v="2060000"/>
    <m/>
    <d v="2026-03-11T10:55:08"/>
    <n v="0"/>
    <n v="2060000"/>
    <n v="46092.454953703702"/>
    <m/>
    <n v="113884"/>
  </r>
  <r>
    <s v="11455784"/>
    <s v="26.02.2026"/>
    <s v="2026-10816328"/>
    <m/>
    <m/>
    <s v="RUSTAMOVA SHAMSIYA BAROT QIZI"/>
    <s v="42802932350019"/>
    <s v="28.02.1993"/>
    <s v="+998947929339"/>
    <s v="Навоий"/>
    <x v="7"/>
    <s v="Янгийўл МФЙ"/>
    <s v="BEGAJONOVA MAFTUNA SERIKBOY QIZI"/>
    <s v="40906922350057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3.2026"/>
    <s v="Oddiy"/>
    <s v="11.03.2026"/>
    <s v="??????? ??? ????"/>
    <m/>
    <s v="Yuq"/>
    <d v="2026-03-11T11:02:36"/>
    <n v="0"/>
    <m/>
    <n v="46092.460138888891"/>
    <m/>
    <n v="113885"/>
  </r>
  <r>
    <s v="10745263"/>
    <s v="12.01.2026"/>
    <s v="2026-09958036"/>
    <m/>
    <m/>
    <s v="USMONOVA KUNDUZ SAMIYEVNA"/>
    <s v="41805932350015"/>
    <s v="18.05.1993"/>
    <s v="+998944849353"/>
    <s v="Навоий"/>
    <x v="7"/>
    <s v="Янгийўл МФЙ"/>
    <s v="BEGAJONOVA MAFTUNA SERIKBOY QIZI"/>
    <s v="40906922350057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3.01.2026"/>
    <s v="Oddiy"/>
    <s v="17.01.2026"/>
    <m/>
    <n v="2060000"/>
    <m/>
    <d v="2026-01-17T16:35:31"/>
    <n v="0"/>
    <n v="2060000"/>
    <n v="46039.691331018519"/>
    <m/>
    <n v="57079"/>
  </r>
  <r>
    <s v="13424371"/>
    <s v="18.06.2026"/>
    <s v="2026-13258924"/>
    <m/>
    <m/>
    <s v="JUMADULLAYEVA DILNOZA OBLAQULOVNA"/>
    <s v="41601845830062"/>
    <s v="16.01.1984"/>
    <s v="+998995777542"/>
    <s v="Навоий"/>
    <x v="0"/>
    <s v="Қўрғонтепа МФЙ"/>
    <s v="QURBONOVA MUXAYYO BURXONIDDINOVNA"/>
    <s v="4260784238003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9.06.2026"/>
    <s v="Oddiy"/>
    <s v="22.06.2026"/>
    <s v="????? ????????"/>
    <n v="2060000"/>
    <s v="Ha"/>
    <d v="2026-06-22T17:40:57"/>
    <n v="0"/>
    <n v="2060000"/>
    <n v="46195.736770833333"/>
    <m/>
    <n v="697938"/>
  </r>
  <r>
    <s v="13424355"/>
    <s v="18.06.2026"/>
    <s v="2026-13258903"/>
    <m/>
    <m/>
    <s v="ISAYEV OTABEK PARDAYEVICH"/>
    <s v="30505795830012"/>
    <s v="05.05.1979"/>
    <s v="+998995777542"/>
    <s v="Навоий"/>
    <x v="0"/>
    <s v="Қўрғонтепа МФЙ"/>
    <s v="QURBONOVA MUXAYYO BURXONIDDINOVNA"/>
    <s v="42607842380033"/>
    <x v="5"/>
    <n v="0"/>
    <n v="0"/>
    <s v="Қарор"/>
    <s v="Озиқ"/>
    <s v="Озиқ-овқат билан боғлиқ харажатларини қоплаш (Озиқ-овқат)"/>
    <n v="412000"/>
    <s v="19.06.2026"/>
    <s v="Oddiy"/>
    <s v="22.06.2026"/>
    <s v="????? ????????"/>
    <n v="412000"/>
    <s v="Ha"/>
    <d v="2026-06-22T17:41:21"/>
    <n v="0"/>
    <n v="412000"/>
    <n v="46195.73704861111"/>
    <m/>
    <n v="697921"/>
  </r>
  <r>
    <s v="13302919"/>
    <s v="11.06.2026"/>
    <s v="2026-13095741"/>
    <m/>
    <m/>
    <s v="OYDINOV ELYOR KUBAY O‘G‘LI"/>
    <s v="31706932380073"/>
    <s v="17.06.1993"/>
    <s v="+998882280578"/>
    <s v="Навоий"/>
    <x v="0"/>
    <s v="Қўрғонтепа МФЙ"/>
    <s v="QURBONOVA MUXAYYO BURXONIDDINOVNA"/>
    <s v="42607842380033"/>
    <x v="5"/>
    <n v="0"/>
    <n v="0"/>
    <s v="Қарор"/>
    <s v="Озиқ"/>
    <s v="Озиқ-овқат билан боғлиқ харажатларини қоплаш (Озиқ-овқат)"/>
    <n v="412000"/>
    <s v="11.06.2026"/>
    <s v="Oddiy"/>
    <s v="19.06.2026"/>
    <s v="????? ????????"/>
    <n v="412000"/>
    <s v="Ha"/>
    <d v="2026-06-19T09:41:54"/>
    <n v="0"/>
    <n v="412000"/>
    <n v="46192.404097222221"/>
    <m/>
    <n v="382659"/>
  </r>
  <r>
    <s v="13302793"/>
    <s v="11.06.2026"/>
    <s v="2026-13095594"/>
    <m/>
    <m/>
    <s v="RAYIMOVA MUXLISA ABDUVOXID QIZI"/>
    <s v="41709932380024"/>
    <s v="17.09.1993"/>
    <s v="+998947310378"/>
    <s v="Навоий"/>
    <x v="0"/>
    <s v="Қўрғонтепа МФЙ"/>
    <s v="QURBONOVA MUXAYYO BURXONIDDINOVNA"/>
    <s v="4260784238003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1.06.2026"/>
    <s v="Oddiy"/>
    <s v="19.06.2026"/>
    <s v="????? ????????"/>
    <n v="2060000"/>
    <s v="Ha"/>
    <d v="2026-06-19T09:42:18"/>
    <n v="0"/>
    <n v="2060000"/>
    <n v="46192.404374999998"/>
    <m/>
    <n v="382681"/>
  </r>
  <r>
    <s v="13063158"/>
    <s v="23.05.2026"/>
    <s v="2026-12774993"/>
    <m/>
    <m/>
    <s v="ABDURAIMOV XURSHID TOSHPULOTOVICH"/>
    <s v="32303892380106"/>
    <s v="23.03.1989"/>
    <s v="+998950200644"/>
    <s v="Навоий"/>
    <x v="0"/>
    <s v="Қўрғонтепа МФЙ"/>
    <s v="QURBONOVA MUXAYYO BURXONIDDINOVNA"/>
    <s v="4260784238003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3.05.2026"/>
    <s v="Oddiy"/>
    <m/>
    <m/>
    <m/>
    <m/>
    <m/>
    <n v="0"/>
    <m/>
    <m/>
    <m/>
    <m/>
  </r>
  <r>
    <s v="13063119"/>
    <s v="23.05.2026"/>
    <s v="2026-12774944"/>
    <m/>
    <m/>
    <s v="ABDURAIMOV XURSHID TOSHPULOTOVICH"/>
    <s v="32303892380106"/>
    <s v="23.03.1989"/>
    <s v="+998950200644"/>
    <s v="Навоий"/>
    <x v="0"/>
    <s v="Қўрғонтепа МФЙ"/>
    <s v="QURBONOVA MUXAYYO BURXONIDDINOVNA"/>
    <s v="4260784238003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3.05.2026"/>
    <s v="Oddiy"/>
    <m/>
    <m/>
    <m/>
    <m/>
    <m/>
    <n v="0"/>
    <m/>
    <m/>
    <m/>
    <m/>
  </r>
  <r>
    <s v="12946527"/>
    <s v="14.05.2026"/>
    <s v="2026-12621085"/>
    <m/>
    <m/>
    <s v="XO‘JAMOVA MUXABBAT SHOKIR QIZI"/>
    <s v="41104922360046"/>
    <s v="11.04.1992"/>
    <s v="+998888088478"/>
    <s v="Навоий"/>
    <x v="0"/>
    <s v="Қўрғонтепа МФЙ"/>
    <s v="QURBONOVA MUXAYYO BURXONIDDINOVNA"/>
    <s v="42607842380033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14.05.2026"/>
    <s v="Oddiy"/>
    <s v="04.06.2026"/>
    <s v="????? ????????"/>
    <n v="2060000"/>
    <s v="Ha"/>
    <d v="2026-06-04T15:05:28"/>
    <n v="0"/>
    <n v="2060000"/>
    <n v="46177.628796296296"/>
    <m/>
    <n v="193617"/>
  </r>
  <r>
    <s v="12946520"/>
    <s v="14.05.2026"/>
    <s v="2026-12621075"/>
    <m/>
    <m/>
    <s v="XO‘JAMOVA MUXABBAT SHOKIR QIZI"/>
    <s v="41104922360046"/>
    <s v="11.04.1992"/>
    <s v="+998999094494"/>
    <s v="Навоий"/>
    <x v="0"/>
    <s v="Қўрғонтепа МФЙ"/>
    <s v="QURBONOVA MUXAYYO BURXONIDDINOVNA"/>
    <s v="42607842380033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04.06.2026"/>
    <m/>
    <n v="412000"/>
    <m/>
    <d v="2026-06-04T15:05:05"/>
    <n v="0"/>
    <n v="412000"/>
    <n v="46177.628530092596"/>
    <m/>
    <n v="193613"/>
  </r>
  <r>
    <s v="12892452"/>
    <s v="12.05.2026"/>
    <s v="2026-12550997"/>
    <m/>
    <m/>
    <s v="ABDURAIMOV XURSHID TOSHPULOTOVICH"/>
    <s v="32303892380106"/>
    <s v="23.03.1989"/>
    <s v="+998994038131"/>
    <s v="Навоий"/>
    <x v="0"/>
    <s v="Қўрғонтепа МФЙ"/>
    <s v="QURBONOVA MUXAYYO BURXONIDDINOVNA"/>
    <s v="42607842380033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04.06.2026"/>
    <m/>
    <n v="412000"/>
    <m/>
    <d v="2026-06-04T15:04:30"/>
    <n v="0"/>
    <n v="412000"/>
    <n v="46177.628125000003"/>
    <m/>
    <n v="193611"/>
  </r>
  <r>
    <s v="12886010"/>
    <s v="08.05.2026"/>
    <s v="2026-12539573"/>
    <m/>
    <m/>
    <s v="ABDURAIMOV XURSHID TOSHPULOTOVICH"/>
    <s v="32303892380106"/>
    <s v="23.03.1989"/>
    <s v="+998953878135"/>
    <s v="Навоий"/>
    <x v="0"/>
    <s v="Қўрғонтепа МФЙ"/>
    <s v="QURBONOVA MUXAYYO BURXONIDDINOVNA"/>
    <s v="42607842380033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21.05.2026"/>
    <s v="Oddiy"/>
    <s v="21.05.2026"/>
    <s v="??????? ??? ????"/>
    <m/>
    <s v="Yuq"/>
    <d v="2026-05-21T11:09:09"/>
    <n v="0"/>
    <m/>
    <n v="46163.464687500003"/>
    <m/>
    <n v="187896"/>
  </r>
  <r>
    <s v="12886001"/>
    <s v="08.05.2026"/>
    <s v="2026-12539557"/>
    <m/>
    <m/>
    <s v="ABDURAIMOV XURSHID TOSHPULOTOVICH"/>
    <s v="32303892380106"/>
    <s v="23.03.1989"/>
    <s v="+998953878135"/>
    <s v="Навоий"/>
    <x v="0"/>
    <s v="Қўрғонтепа МФЙ"/>
    <s v="QURBONOVA MUXAYYO BURXONIDDINOVNA"/>
    <s v="42607842380033"/>
    <x v="0"/>
    <n v="0"/>
    <n v="0"/>
    <s v="Рад"/>
    <s v="Озиқ"/>
    <s v="Озиқ-овқат билан боғлиқ харажатларини қоплаш (Озиқ-овқат)"/>
    <n v="0"/>
    <s v="12.05.2026"/>
    <s v="Oddiy"/>
    <m/>
    <m/>
    <m/>
    <m/>
    <m/>
    <n v="0"/>
    <m/>
    <m/>
    <m/>
    <m/>
  </r>
  <r>
    <s v="12636639"/>
    <s v="21.04.2026"/>
    <s v="2026-12223857"/>
    <m/>
    <m/>
    <s v="OCHILOVA ORZIGUL AXMADOVNA"/>
    <s v="41405745830030"/>
    <s v="14.05.1974"/>
    <s v="+998950200644"/>
    <s v="Навоий"/>
    <x v="0"/>
    <s v="Қўрғонтепа МФЙ"/>
    <s v="QURBONOVA MUXAYYO BURXONIDDINOVNA"/>
    <s v="42607842380033"/>
    <x v="0"/>
    <n v="0"/>
    <n v="0"/>
    <s v="Рад"/>
    <s v="Жарроҳлик"/>
    <s v="Жарроҳлик амалиёти харажатларини қоплаш"/>
    <n v="0"/>
    <s v="05.05.2026"/>
    <s v="Oddiy"/>
    <m/>
    <m/>
    <m/>
    <m/>
    <m/>
    <n v="0"/>
    <m/>
    <m/>
    <m/>
    <m/>
  </r>
  <r>
    <s v="12573539"/>
    <s v="15.04.2026"/>
    <s v="2026-12146674"/>
    <m/>
    <m/>
    <s v="QO‘ZIYEVA MAXLIYO ABDULLO QIZI"/>
    <s v="41310902380029"/>
    <s v="13.10.1990"/>
    <s v="+998958462011"/>
    <s v="Навоий"/>
    <x v="0"/>
    <s v="Сангижуман МФЙ"/>
    <s v="QURBONOVA MUXAYYO BURXONIDDINOVNA"/>
    <s v="42607842380033"/>
    <x v="7"/>
    <n v="0"/>
    <n v="0"/>
    <s v="Рад"/>
    <s v="Жарроҳлик"/>
    <s v="Жарроҳлик амалиёти харажатларини қоплаш"/>
    <n v="0"/>
    <s v="15.06.2026"/>
    <s v="Oddiy"/>
    <m/>
    <m/>
    <m/>
    <m/>
    <m/>
    <n v="0"/>
    <m/>
    <m/>
    <m/>
    <m/>
  </r>
  <r>
    <s v="12501626"/>
    <s v="09.04.2026"/>
    <s v="2026-12060808"/>
    <m/>
    <m/>
    <s v="YORIYEV SHUXRAT XOLMUROD O‘G‘LI"/>
    <s v="32212932380090"/>
    <s v="22.12.1993"/>
    <s v="+998937162077"/>
    <s v="Навоий"/>
    <x v="0"/>
    <s v="Қўрғонтепа МФЙ"/>
    <s v="QURBONOVA MUXAYYO BURXONIDDINOVNA"/>
    <s v="42607842380033"/>
    <x v="0"/>
    <n v="0"/>
    <n v="0"/>
    <s v="Рад"/>
    <s v="Даволаниш"/>
    <s v="Жарроҳлик амалиётисиз даволаниш харажатларини қоплаш"/>
    <n v="0"/>
    <s v="05.05.2026"/>
    <s v="Oddiy"/>
    <m/>
    <m/>
    <m/>
    <m/>
    <m/>
    <n v="0"/>
    <m/>
    <m/>
    <m/>
    <m/>
  </r>
  <r>
    <s v="12433614"/>
    <s v="03.04.2026"/>
    <s v="2026-11978029"/>
    <m/>
    <m/>
    <s v="QILICHOV NORBEK NORMAMATOVICH"/>
    <s v="31605902380085"/>
    <s v="16.05.1990"/>
    <s v="+998883360692"/>
    <s v="Навоий"/>
    <x v="0"/>
    <s v="Сангижуман МФЙ"/>
    <s v="QURBONOVA MUXAYYO BURXONIDDINOVNA"/>
    <s v="42607842380033"/>
    <x v="2"/>
    <n v="0"/>
    <n v="1"/>
    <s v="Тўланди"/>
    <s v="Озиқ"/>
    <s v="Озиқ-овқат билан боғлиқ харажатларини қоплаш (Озиқ-овқат)"/>
    <n v="412000"/>
    <s v="03.04.2026"/>
    <s v="Oddiy"/>
    <s v="04.04.2026"/>
    <m/>
    <n v="412000"/>
    <m/>
    <d v="2026-04-04T10:38:48"/>
    <n v="0"/>
    <n v="412000"/>
    <n v="46116.443611111114"/>
    <m/>
    <n v="148819"/>
  </r>
  <r>
    <s v="12197430"/>
    <s v="25.03.2026"/>
    <s v="2026-11697509"/>
    <m/>
    <m/>
    <s v="MAXATOV SAYFULLA ZUBAYDULLAYEVICH"/>
    <s v="30312842380084"/>
    <s v="03.12.1984"/>
    <s v="+998992428919"/>
    <s v="Навоий"/>
    <x v="0"/>
    <s v="Сангижуман МФЙ"/>
    <s v="QURBONOVA MUXAYYO BURXONIDDINOVNA"/>
    <s v="4260784238003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5.03.2026"/>
    <s v="Oddiy"/>
    <s v="30.03.2026"/>
    <m/>
    <n v="2060000"/>
    <m/>
    <d v="2026-03-30T15:49:51"/>
    <n v="0"/>
    <n v="2060000"/>
    <n v="46111.659618055557"/>
    <m/>
    <n v="142391"/>
  </r>
  <r>
    <s v="12195779"/>
    <s v="25.03.2026"/>
    <s v="2026-11695260"/>
    <m/>
    <m/>
    <s v="MAXATOV SAYFULLA ZUBAYDULLAYEVICH"/>
    <s v="30312842380084"/>
    <s v="03.12.1984"/>
    <s v="+998992428919"/>
    <s v="Навоий"/>
    <x v="0"/>
    <s v="Сангижуман МФЙ"/>
    <s v="QURBONOVA MUXAYYO BURXONIDDINOVNA"/>
    <s v="4260784238003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5.03.2026"/>
    <s v="Oddiy"/>
    <m/>
    <m/>
    <m/>
    <m/>
    <m/>
    <n v="0"/>
    <m/>
    <m/>
    <m/>
    <m/>
  </r>
  <r>
    <s v="11989412"/>
    <s v="16.03.2026"/>
    <s v="2026-11453170"/>
    <m/>
    <m/>
    <s v="QILICHOV NORBEK NORMAMATOVICH"/>
    <s v="31605902380085"/>
    <s v="16.05.1990"/>
    <s v="+998883360692"/>
    <s v="Навоий"/>
    <x v="0"/>
    <s v="Сангижуман МФЙ"/>
    <s v="QURBONOVA MUXAYYO BURXONIDDINOVNA"/>
    <s v="42607842380033"/>
    <x v="5"/>
    <n v="0"/>
    <n v="0"/>
    <s v="Қарор"/>
    <s v="Таъмир"/>
    <s v="Уй-жойини таъмирлаш харажатларини қоплаш"/>
    <n v="20600000"/>
    <s v="24.03.2026"/>
    <s v="Oddiy"/>
    <s v="31.03.2026"/>
    <s v="????? ????????"/>
    <n v="12000000"/>
    <s v="Ha"/>
    <d v="2026-03-31T09:19:00"/>
    <n v="0"/>
    <n v="12000000"/>
    <n v="46112.388194444444"/>
    <m/>
    <n v="142897"/>
  </r>
  <r>
    <s v="11922630"/>
    <s v="13.03.2026"/>
    <s v="2026-11373380"/>
    <m/>
    <m/>
    <s v="QILICHOV NORBEK NORMAMATOVICH"/>
    <s v="31605902380085"/>
    <s v="16.05.1990"/>
    <s v="+998883360692"/>
    <s v="Навоий"/>
    <x v="0"/>
    <s v="Сангижуман МФЙ"/>
    <s v="QURBONOVA MUXAYYO BURXONIDDINOVNA"/>
    <s v="42607842380033"/>
    <x v="0"/>
    <n v="0"/>
    <n v="0"/>
    <s v="Рад"/>
    <s v="Таъмир"/>
    <s v="Уй-жойини таъмирлаш харажатларини қоплаш"/>
    <n v="0"/>
    <s v="13.03.2026"/>
    <s v="Oddiy"/>
    <m/>
    <m/>
    <m/>
    <m/>
    <m/>
    <n v="0"/>
    <m/>
    <m/>
    <m/>
    <m/>
  </r>
  <r>
    <s v="11731029"/>
    <s v="07.03.2026"/>
    <s v="2026-11139439"/>
    <m/>
    <m/>
    <s v="IBRAGIMOVA NODIRA ARTIKOVNA"/>
    <s v="41512822380152"/>
    <s v="15.12.1982"/>
    <s v="+998931470644"/>
    <s v="Навоий"/>
    <x v="0"/>
    <s v="Қўрғонтепа МФЙ"/>
    <s v="QURBONOVA MUXAYYO BURXONIDDINOVNA"/>
    <s v="4260784238003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7.03.2026"/>
    <s v="Oddiy"/>
    <m/>
    <m/>
    <m/>
    <m/>
    <m/>
    <n v="0"/>
    <m/>
    <m/>
    <m/>
    <m/>
  </r>
  <r>
    <s v="11704479"/>
    <s v="06.03.2026"/>
    <s v="2026-11108713"/>
    <m/>
    <m/>
    <s v="XOLMATOVA GULXAYO MIYLIYEVNA"/>
    <s v="41001902380123"/>
    <s v="10.01.1990"/>
    <s v="+998882280578"/>
    <s v="Навоий"/>
    <x v="0"/>
    <s v="Қўрғонтепа МФЙ"/>
    <s v="QURBONOVA MUXAYYO BURXONIDDINOVNA"/>
    <s v="42607842380033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2:55:26"/>
    <n v="0"/>
    <n v="412000"/>
    <n v="46091.538495370369"/>
    <m/>
    <n v="100393"/>
  </r>
  <r>
    <s v="11703438"/>
    <s v="06.03.2026"/>
    <s v="2026-11107574"/>
    <m/>
    <m/>
    <s v="ASTANAYEVA OZODA FAXRIDDINOVNA"/>
    <s v="40403845830018"/>
    <s v="04.03.1984"/>
    <s v="+998947310378"/>
    <s v="Навоий"/>
    <x v="0"/>
    <s v="Қўрғонтепа МФЙ"/>
    <s v="QURBONOVA MUXAYYO BURXONIDDINOVNA"/>
    <s v="42607842380033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2:55:57"/>
    <n v="0"/>
    <n v="412000"/>
    <n v="46091.538854166669"/>
    <m/>
    <n v="100392"/>
  </r>
  <r>
    <s v="11696699"/>
    <s v="06.03.2026"/>
    <s v="2026-11099958"/>
    <m/>
    <m/>
    <s v="ASTANAYEVA OZODA FAXRIDDINOVNA"/>
    <s v="40403845830018"/>
    <s v="04.03.1984"/>
    <s v="+998947310378"/>
    <s v="Навоий"/>
    <x v="0"/>
    <s v="Қўрғонтепа МФЙ"/>
    <s v="QURBONOVA MUXAYYO BURXONIDDINOVNA"/>
    <s v="42607842380033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96674"/>
    <s v="06.03.2026"/>
    <s v="2026-11099927"/>
    <m/>
    <m/>
    <s v="ISAYEVA HALIMA ALIQULOVNA"/>
    <s v="40303562380019"/>
    <s v="03.03.1956"/>
    <s v="+998770569959"/>
    <s v="Навоий"/>
    <x v="0"/>
    <s v="Қўрғонтепа МФЙ"/>
    <s v="QURBONOVA MUXAYYO BURXONIDDINOVNA"/>
    <s v="42607842380033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41528"/>
    <s v="04.03.2026"/>
    <s v="2026-11035175"/>
    <m/>
    <m/>
    <s v="QUROLOVA GULNOZA ABDIROZOQOVNA"/>
    <s v="41406845830027"/>
    <s v="14.06.1984"/>
    <s v="+998950429989"/>
    <s v="Навоий"/>
    <x v="0"/>
    <s v="Қўрғонтепа МФЙ"/>
    <s v="QURBONOVA MUXAYYO BURXONIDDINOVNA"/>
    <s v="42607842380033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2:57:09"/>
    <n v="0"/>
    <n v="412000"/>
    <n v="46091.539687500001"/>
    <m/>
    <n v="100385"/>
  </r>
  <r>
    <s v="11641071"/>
    <s v="04.03.2026"/>
    <s v="2026-11034633"/>
    <m/>
    <m/>
    <s v="MIRAZEVA MUKADDAS SA’DULLAYEVNA"/>
    <s v="41909732380024"/>
    <s v="19.09.1973"/>
    <s v="+998940499289"/>
    <s v="Навоий"/>
    <x v="0"/>
    <s v="Қўрғонтепа МФЙ"/>
    <s v="QURBONOVA MUXAYYO BURXONIDDINOVNA"/>
    <s v="42607842380033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2:56:29"/>
    <n v="0"/>
    <n v="412000"/>
    <n v="46091.539224537039"/>
    <m/>
    <n v="100386"/>
  </r>
  <r>
    <s v="11449489"/>
    <s v="25.02.2026"/>
    <s v="2026-10809034"/>
    <m/>
    <m/>
    <s v="XOLMATOVA GULXAYO MIYLIYEVNA"/>
    <s v="41001902380123"/>
    <s v="10.01.1990"/>
    <s v="+998943238821"/>
    <s v="Навоий"/>
    <x v="0"/>
    <s v="Қўрғонтепа МФЙ"/>
    <s v="QURBONOVA MUXAYYO BURXONIDDINOVNA"/>
    <s v="4260784238003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7.02.2026"/>
    <s v="Oddiy"/>
    <s v="10.03.2026"/>
    <m/>
    <n v="2060000"/>
    <m/>
    <d v="2026-03-10T12:59:44"/>
    <n v="0"/>
    <n v="2060000"/>
    <n v="46091.541481481479"/>
    <m/>
    <n v="66239"/>
  </r>
  <r>
    <s v="11443986"/>
    <s v="25.02.2026"/>
    <s v="2026-10802272"/>
    <m/>
    <m/>
    <s v="IBRAGIMOVA NODIRA ARTIKOVNA"/>
    <s v="41512822380152"/>
    <s v="15.12.1982"/>
    <s v="+998931470644"/>
    <s v="Навоий"/>
    <x v="0"/>
    <s v="Қўрғонтепа МФЙ"/>
    <s v="QURBONOVA MUXAYYO BURXONIDDINOVNA"/>
    <s v="42607842380033"/>
    <x v="0"/>
    <n v="0"/>
    <n v="0"/>
    <s v="Рад"/>
    <s v="Даволаниш"/>
    <s v="Жарроҳлик амалиётисиз даволаниш харажатларини қоплаш"/>
    <n v="0"/>
    <s v="04.03.2026"/>
    <s v="Oddiy"/>
    <m/>
    <m/>
    <m/>
    <m/>
    <m/>
    <n v="0"/>
    <m/>
    <m/>
    <m/>
    <m/>
  </r>
  <r>
    <s v="11443901"/>
    <s v="25.02.2026"/>
    <s v="2026-10802164"/>
    <m/>
    <m/>
    <s v="IBRAGIMOVA NODIRA ARTIKOVNA"/>
    <s v="41512822380152"/>
    <s v="15.12.1982"/>
    <s v="+998931470644"/>
    <s v="Навоий"/>
    <x v="0"/>
    <s v="Қўрғонтепа МФЙ"/>
    <s v="QURBONOVA MUXAYYO BURXONIDDINOVNA"/>
    <s v="4260784238003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6.02.2026"/>
    <s v="Oddiy"/>
    <m/>
    <m/>
    <m/>
    <m/>
    <m/>
    <n v="0"/>
    <m/>
    <m/>
    <m/>
    <m/>
  </r>
  <r>
    <s v="11173648"/>
    <s v="12.02.2026"/>
    <s v="2026-10473473"/>
    <m/>
    <m/>
    <s v="IBRAGIMOVA NODIRA ARTIKOVNA"/>
    <s v="41512822380152"/>
    <s v="15.12.1982"/>
    <s v="+998950200644"/>
    <s v="Навоий"/>
    <x v="0"/>
    <s v="Қўрғонтепа МФЙ"/>
    <s v="QURBONOVA MUXAYYO BURXONIDDINOVNA"/>
    <s v="42607842380033"/>
    <x v="2"/>
    <n v="0"/>
    <n v="2"/>
    <s v="Тўланди"/>
    <s v="Озиқ"/>
    <s v="Озиқ-овқат билан боғлиқ харажатларини қоплаш (Озиқ-овқат)"/>
    <n v="412000"/>
    <s v="27.02.2026"/>
    <s v="Oddiy"/>
    <s v="10.03.2026"/>
    <m/>
    <n v="412000"/>
    <m/>
    <d v="2026-03-10T13:02:11"/>
    <n v="0"/>
    <n v="412000"/>
    <n v="46091.543182870373"/>
    <m/>
    <n v="66236"/>
  </r>
  <r>
    <s v="13089765"/>
    <s v="26.05.2026"/>
    <s v="2026-12811440"/>
    <m/>
    <m/>
    <s v="JUMAKULOVA DILDORA SAYPILLOYEVNA"/>
    <s v="42801872350068"/>
    <s v="28.01.1987"/>
    <s v="+998956418401"/>
    <s v="Навоий"/>
    <x v="7"/>
    <s v="Юқори Бешработ МФЙ"/>
    <s v="JURAQULOVA MUBORAKXON RUSTAMOVNA"/>
    <s v="40801842350047"/>
    <x v="0"/>
    <n v="0"/>
    <n v="0"/>
    <s v="Рад"/>
    <s v="Озиқ"/>
    <s v="Озиқ-овқат билан боғлиқ харажатларини қоплаш (Озиқ-овқат)"/>
    <n v="0"/>
    <s v="26.05.2026"/>
    <s v="Oddiy"/>
    <m/>
    <m/>
    <m/>
    <m/>
    <m/>
    <n v="0"/>
    <m/>
    <m/>
    <m/>
    <m/>
  </r>
  <r>
    <s v="12975310"/>
    <s v="18.05.2026"/>
    <s v="2026-12658100"/>
    <m/>
    <m/>
    <s v="ISKANOVA NORGUL XOLMO‘MINOVNA"/>
    <s v="40406592350019"/>
    <s v="04.06.1959"/>
    <s v="+998936824686"/>
    <s v="Навоий"/>
    <x v="7"/>
    <s v="Юқори Бешработ МФЙ"/>
    <s v="JURAQULOVA MUBORAKXON RUSTAMOVNA"/>
    <s v="40801842350047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0.05.2026"/>
    <m/>
    <n v="412000"/>
    <m/>
    <d v="2026-05-20T12:29:19"/>
    <n v="0"/>
    <n v="412000"/>
    <n v="46162.520358796297"/>
    <m/>
    <n v="199528"/>
  </r>
  <r>
    <s v="12974741"/>
    <s v="18.05.2026"/>
    <s v="2026-12657365"/>
    <m/>
    <m/>
    <s v="ATAYEV ORIF TOIROVICH"/>
    <s v="32101922350084"/>
    <s v="21.01.1992"/>
    <s v="+998338831956"/>
    <s v="Навоий"/>
    <x v="7"/>
    <s v="Юқори Бешработ МФЙ"/>
    <s v="JURAQULOVA MUBORAKXON RUSTAMOVNA"/>
    <s v="40801842350047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0.05.2026"/>
    <m/>
    <n v="412000"/>
    <m/>
    <d v="2026-05-20T12:28:48"/>
    <n v="0"/>
    <n v="412000"/>
    <n v="46162.52"/>
    <m/>
    <n v="199633"/>
  </r>
  <r>
    <s v="11797609"/>
    <s v="11.03.2026"/>
    <s v="2026-11225305"/>
    <m/>
    <m/>
    <s v="NARZIYEVA GO‘ZAL ISLOM QIZI"/>
    <s v="41504932350057"/>
    <s v="15.04.1993"/>
    <s v="+998912511593"/>
    <s v="Навоий"/>
    <x v="7"/>
    <s v="Юқори Бешработ МФЙ"/>
    <s v="JURAQULOVA MUBORAKXON RUSTAMOVNA"/>
    <s v="40801842350047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09:55:58"/>
    <n v="0"/>
    <n v="412000"/>
    <n v="46093.413865740738"/>
    <m/>
    <n v="125936"/>
  </r>
  <r>
    <s v="11579794"/>
    <s v="03.03.2026"/>
    <s v="2026-10962669"/>
    <m/>
    <m/>
    <s v="JABBOROVA NARGIZ RASHID QIZI"/>
    <s v="62006025790012"/>
    <s v="20.06.2002"/>
    <s v="+998950201521"/>
    <s v="Навоий"/>
    <x v="7"/>
    <s v="Юқори Бешработ МФЙ"/>
    <s v="JURAQULOVA MUBORAKXON RUSTAMOVNA"/>
    <s v="40801842350047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4:08:45"/>
    <n v="0"/>
    <n v="412000"/>
    <n v="46084.589409722219"/>
    <m/>
    <n v="68077"/>
  </r>
  <r>
    <s v="11578166"/>
    <s v="03.03.2026"/>
    <s v="2026-10960782"/>
    <m/>
    <m/>
    <s v="KARIMOVA DILFUZA JUMAQULOVNA"/>
    <s v="42108912350047"/>
    <s v="21.08.1991"/>
    <s v="+998333652108"/>
    <s v="Навоий"/>
    <x v="7"/>
    <s v="Юқори Бешработ МФЙ"/>
    <s v="JURAQULOVA MUBORAKXON RUSTAMOVNA"/>
    <s v="40801842350047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3:39:17"/>
    <n v="0"/>
    <n v="412000"/>
    <n v="46084.56894675926"/>
    <m/>
    <n v="67899"/>
  </r>
  <r>
    <s v="11575651"/>
    <s v="03.03.2026"/>
    <s v="2026-10957621"/>
    <m/>
    <m/>
    <s v="KARIMOVA DILFUZA JUMAQULOVNA"/>
    <s v="42108912350047"/>
    <s v="21.08.1991"/>
    <s v="+998333652108"/>
    <s v="Навоий"/>
    <x v="7"/>
    <s v="Юқори Бешработ МФЙ"/>
    <s v="JURAQULOVA MUBORAKXON RUSTAMOVNA"/>
    <s v="40801842350047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73367"/>
    <s v="03.03.2026"/>
    <s v="2026-10954908"/>
    <m/>
    <m/>
    <s v="JAVQOCHOVA MAVJUDA MURADULLAYEVNA"/>
    <s v="40509862350042"/>
    <s v="05.09.1986"/>
    <s v="+998913331822"/>
    <s v="Навоий"/>
    <x v="7"/>
    <s v="Юқори Бешработ МФЙ"/>
    <s v="JURAQULOVA MUBORAKXON RUSTAMOVNA"/>
    <s v="40801842350047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3:13:41"/>
    <n v="0"/>
    <n v="412000"/>
    <n v="46084.551168981481"/>
    <m/>
    <n v="67598"/>
  </r>
  <r>
    <s v="11570238"/>
    <s v="03.03.2026"/>
    <s v="2026-10951385"/>
    <m/>
    <m/>
    <s v="KARIMOVA DILFUZA JUMAQULOVNA"/>
    <s v="42108912350047"/>
    <s v="21.08.1991"/>
    <s v="+998333652108"/>
    <s v="Навоий"/>
    <x v="7"/>
    <s v="Юқори Бешработ МФЙ"/>
    <s v="JURAQULOVA MUBORAKXON RUSTAMOVNA"/>
    <s v="40801842350047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3222576"/>
    <s v="08.06.2026"/>
    <s v="2026-12988647"/>
    <m/>
    <m/>
    <s v="BOLTAYEV BAHODIR BOTIR O‘G‘LI"/>
    <s v="30107912390063"/>
    <s v="01.07.1991"/>
    <s v="+998934269792"/>
    <s v="Навоий"/>
    <x v="5"/>
    <s v="Тинчлик МФЙ"/>
    <s v="MAHMUDJONOVA DILFUZA MAHMUDJON QIZI"/>
    <s v="42701975790021"/>
    <x v="2"/>
    <n v="1"/>
    <n v="1"/>
    <s v="Тўланди"/>
    <s v="Кийим"/>
    <s v="Кийим-кечак ва бошқа энг зарур товарлар билан боғлиқ харажатларини қоплаш (Кийим-кечак)"/>
    <n v="2060000"/>
    <s v="08.06.2026"/>
    <s v="Oddiy"/>
    <s v="08.06.2026"/>
    <m/>
    <n v="2060000"/>
    <m/>
    <d v="2026-06-08T10:36:29"/>
    <n v="0"/>
    <n v="2060000"/>
    <n v="46181.442002314812"/>
    <m/>
    <n v="303715"/>
  </r>
  <r>
    <s v="13222476"/>
    <s v="08.06.2026"/>
    <s v="2026-12988515"/>
    <m/>
    <m/>
    <s v="BOLTAYEV BAHODIR BOTIR O‘G‘LI"/>
    <s v="30107912390063"/>
    <s v="01.07.1991"/>
    <s v="+998934269792"/>
    <s v="Навоий"/>
    <x v="5"/>
    <s v="Тинчлик МФЙ"/>
    <s v="MAHMUDJONOVA DILFUZA MAHMUDJON QIZI"/>
    <s v="42701975790021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08.06.2026"/>
    <m/>
    <n v="412000"/>
    <m/>
    <d v="2026-06-08T10:36:52"/>
    <n v="0"/>
    <n v="412000"/>
    <n v="46181.44226851852"/>
    <m/>
    <n v="303714"/>
  </r>
  <r>
    <s v="13222285"/>
    <s v="08.06.2026"/>
    <s v="2026-12988291"/>
    <m/>
    <m/>
    <s v="KLICHEVA SAYYORA RAJABBAYEVNA"/>
    <s v="41707812380016"/>
    <s v="17.07.1981"/>
    <s v="+998952256981"/>
    <s v="Навоий"/>
    <x v="5"/>
    <s v="Тинчлик МФЙ"/>
    <s v="MAHMUDJONOVA DILFUZA MAHMUDJON QIZI"/>
    <s v="42701975790021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8.06.2026"/>
    <s v="Oddiy"/>
    <s v="08.06.2026"/>
    <s v="????? ????????"/>
    <n v="2060000"/>
    <s v="Ha"/>
    <d v="2026-06-08T16:05:16"/>
    <n v="0"/>
    <n v="2060000"/>
    <n v="46181.670324074075"/>
    <m/>
    <n v="306706"/>
  </r>
  <r>
    <s v="13222189"/>
    <s v="08.06.2026"/>
    <s v="2026-12988173"/>
    <m/>
    <m/>
    <s v="KLICHEVA SAYYORA RAJABBAYEVNA"/>
    <s v="41707812380016"/>
    <s v="17.07.1981"/>
    <s v="+998952256981"/>
    <s v="Навоий"/>
    <x v="5"/>
    <s v="Тинчлик МФЙ"/>
    <s v="MAHMUDJONOVA DILFUZA MAHMUDJON QIZI"/>
    <s v="42701975790021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08.06.2026"/>
    <m/>
    <n v="412000"/>
    <m/>
    <d v="2026-06-08T16:05:46"/>
    <n v="0"/>
    <n v="412000"/>
    <n v="46181.670671296299"/>
    <m/>
    <n v="306704"/>
  </r>
  <r>
    <s v="13016997"/>
    <s v="20.05.2026"/>
    <s v="2026-12712931"/>
    <m/>
    <m/>
    <s v="BATIRXUJAYEVA MARXABO IBRAXIMOVNA"/>
    <s v="41611855760011"/>
    <s v="16.11.1985"/>
    <s v="+998889811185"/>
    <s v="Навоий"/>
    <x v="5"/>
    <s v="Тинчлик МФЙ"/>
    <s v="MAHMUDJONOVA DILFUZA MAHMUDJON QIZI"/>
    <s v="4270197579002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2.05.2026"/>
    <s v="Oddiy"/>
    <s v="25.05.2026"/>
    <m/>
    <n v="2060000"/>
    <m/>
    <d v="2026-05-25T17:54:31"/>
    <n v="0"/>
    <n v="2060000"/>
    <n v="46167.746192129627"/>
    <m/>
    <n v="209885"/>
  </r>
  <r>
    <s v="12992811"/>
    <s v="19.05.2026"/>
    <s v="2026-12681485"/>
    <m/>
    <m/>
    <s v="SAFAROVA GULRUX KOMIL QIZI"/>
    <s v="40311912390030"/>
    <s v="03.11.1991"/>
    <s v="+998972978981"/>
    <s v="Навоий"/>
    <x v="5"/>
    <s v="Тинчлик МФЙ"/>
    <s v="MAHMUDJONOVA DILFUZA MAHMUDJON QIZI"/>
    <s v="4270197579002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9.05.2026"/>
    <s v="Oddiy"/>
    <s v="19.05.2026"/>
    <m/>
    <n v="2060000"/>
    <m/>
    <d v="2026-05-19T11:38:12"/>
    <n v="0"/>
    <n v="2060000"/>
    <n v="46161.484861111108"/>
    <m/>
    <n v="196301"/>
  </r>
  <r>
    <s v="12992757"/>
    <s v="19.05.2026"/>
    <s v="2026-12681419"/>
    <m/>
    <m/>
    <s v="SAFAROVA GULRUX KOMIL QIZI"/>
    <s v="40311912390030"/>
    <s v="03.11.1991"/>
    <s v="+998972978981"/>
    <s v="Навоий"/>
    <x v="5"/>
    <s v="Тинчлик МФЙ"/>
    <s v="MAHMUDJONOVA DILFUZA MAHMUDJON QIZI"/>
    <s v="42701975790021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19.05.2026"/>
    <m/>
    <n v="412000"/>
    <m/>
    <d v="2026-05-19T11:37:29"/>
    <n v="0"/>
    <n v="412000"/>
    <n v="46161.484363425923"/>
    <m/>
    <n v="196299"/>
  </r>
  <r>
    <s v="12934539"/>
    <s v="14.05.2026"/>
    <s v="2026-12605307"/>
    <m/>
    <m/>
    <s v="SUYAROVA SHAROFAT ISTAMTASHEVNA"/>
    <s v="40101892390050"/>
    <s v="01.01.1989"/>
    <s v="+998934327059"/>
    <s v="Навоий"/>
    <x v="5"/>
    <s v="Тинчлик МФЙ"/>
    <s v="MAHMUDJONOVA DILFUZA MAHMUDJON QIZI"/>
    <s v="4270197579002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0.05.2026"/>
    <s v="Oddiy"/>
    <s v="20.05.2026"/>
    <m/>
    <n v="2060000"/>
    <m/>
    <d v="2026-05-20T10:23:30"/>
    <n v="0"/>
    <n v="2060000"/>
    <n v="46162.432986111111"/>
    <m/>
    <n v="198914"/>
  </r>
  <r>
    <s v="12934392"/>
    <s v="14.05.2026"/>
    <s v="2026-12605116"/>
    <m/>
    <m/>
    <s v="SUYAROVA SHAROFAT ISTAMTASHEVNA"/>
    <s v="40101892390050"/>
    <s v="01.01.1989"/>
    <s v="+998934327059"/>
    <s v="Навоий"/>
    <x v="5"/>
    <s v="Тинчлик МФЙ"/>
    <s v="MAHMUDJONOVA DILFUZA MAHMUDJON QIZI"/>
    <s v="42701975790021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20.05.2026"/>
    <m/>
    <n v="412000"/>
    <m/>
    <d v="2026-05-20T10:32:49"/>
    <n v="0"/>
    <n v="412000"/>
    <n v="46162.439456018517"/>
    <m/>
    <n v="196180"/>
  </r>
  <r>
    <s v="12929073"/>
    <s v="14.05.2026"/>
    <s v="2026-12598284"/>
    <m/>
    <m/>
    <s v="RIZAQULOVA FERUZA ISAQUL QIZI"/>
    <s v="42609922380067"/>
    <s v="26.09.1992"/>
    <s v="+998958997090"/>
    <s v="Навоий"/>
    <x v="5"/>
    <s v="Тинчлик МФЙ"/>
    <s v="MAHMUDJONOVA DILFUZA MAHMUDJON QIZI"/>
    <s v="4270197579002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4.05.2026"/>
    <s v="Oddiy"/>
    <m/>
    <m/>
    <m/>
    <m/>
    <m/>
    <n v="0"/>
    <m/>
    <m/>
    <m/>
    <m/>
  </r>
  <r>
    <s v="12928939"/>
    <s v="14.05.2026"/>
    <s v="2026-12598111"/>
    <m/>
    <m/>
    <s v="RIZAQULOVA FERUZA ISAQUL QIZI"/>
    <s v="42609922380067"/>
    <s v="26.09.1992"/>
    <s v="+998958997090"/>
    <s v="Навоий"/>
    <x v="5"/>
    <s v="Тинчлик МФЙ"/>
    <s v="MAHMUDJONOVA DILFUZA MAHMUDJON QIZI"/>
    <s v="42701975790021"/>
    <x v="0"/>
    <n v="0"/>
    <n v="0"/>
    <s v="Рад"/>
    <s v="Озиқ"/>
    <s v="Озиқ-овқат билан боғлиқ харажатларини қоплаш (Озиқ-овқат)"/>
    <n v="0"/>
    <s v="14.05.2026"/>
    <s v="Oddiy"/>
    <m/>
    <m/>
    <m/>
    <m/>
    <m/>
    <n v="0"/>
    <m/>
    <m/>
    <m/>
    <m/>
  </r>
  <r>
    <s v="12904285"/>
    <s v="12.05.2026"/>
    <s v="2026-12565938"/>
    <m/>
    <m/>
    <s v="PARDAYEV ORIF AYDINOVICH"/>
    <s v="31807833780011"/>
    <s v="18.07.1983"/>
    <s v="+998991614548"/>
    <s v="Навоий"/>
    <x v="5"/>
    <s v="Тинчлик МФЙ"/>
    <s v="MAHMUDJONOVA DILFUZA MAHMUDJON QIZI"/>
    <s v="4270197579002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4.05.2026"/>
    <s v="Oddiy"/>
    <s v="15.05.2026"/>
    <m/>
    <n v="2060000"/>
    <m/>
    <d v="2026-05-15T11:38:15"/>
    <n v="0"/>
    <n v="2060000"/>
    <n v="46157.484895833331"/>
    <m/>
    <n v="190445"/>
  </r>
  <r>
    <s v="12904235"/>
    <s v="12.05.2026"/>
    <s v="2026-12565877"/>
    <m/>
    <m/>
    <s v="PARDAYEV ORIF AYDINOVICH"/>
    <s v="31807833780011"/>
    <s v="18.07.1983"/>
    <s v="+998991614548"/>
    <s v="Навоий"/>
    <x v="5"/>
    <s v="Тинчлик МФЙ"/>
    <s v="MAHMUDJONOVA DILFUZA MAHMUDJON QIZI"/>
    <s v="42701975790021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5.05.2026"/>
    <m/>
    <n v="412000"/>
    <m/>
    <d v="2026-05-15T11:38:43"/>
    <n v="0"/>
    <n v="412000"/>
    <n v="46157.485219907408"/>
    <m/>
    <n v="190370"/>
  </r>
  <r>
    <s v="12865673"/>
    <s v="07.05.2026"/>
    <s v="2026-12512652"/>
    <m/>
    <m/>
    <s v="SUYUNOVA DILDORA MARDANOVNA"/>
    <s v="41202902390048"/>
    <s v="12.02.1990"/>
    <s v="+998943092407"/>
    <s v="Навоий"/>
    <x v="5"/>
    <s v="Тинчлик МФЙ"/>
    <s v="MAHMUDJONOVA DILFUZA MAHMUDJON QIZI"/>
    <s v="42701975790021"/>
    <x v="2"/>
    <n v="0"/>
    <n v="10"/>
    <s v="Тўланди"/>
    <s v="Кийим"/>
    <s v="Кийим-кечак ва бошқа энг зарур товарлар билан боғлиқ харажатларини қоплаш (Кийим-кечак)"/>
    <n v="2060000"/>
    <s v="07.05.2026"/>
    <s v="Oddiy"/>
    <s v="12.05.2026"/>
    <m/>
    <n v="2060000"/>
    <m/>
    <d v="2026-05-12T09:19:44"/>
    <n v="0"/>
    <n v="2060000"/>
    <n v="46154.388703703706"/>
    <m/>
    <n v="184543"/>
  </r>
  <r>
    <s v="12865610"/>
    <s v="07.05.2026"/>
    <s v="2026-12512574"/>
    <m/>
    <m/>
    <s v="SUYUNOVA DILDORA MARDANOVNA"/>
    <s v="41202902390048"/>
    <s v="12.02.1990"/>
    <s v="+998943092407"/>
    <s v="Навоий"/>
    <x v="5"/>
    <s v="Тинчлик МФЙ"/>
    <s v="MAHMUDJONOVA DILFUZA MAHMUDJON QIZI"/>
    <s v="42701975790021"/>
    <x v="2"/>
    <n v="0"/>
    <n v="1"/>
    <s v="Тўланди"/>
    <s v="Озиқ"/>
    <s v="Озиқ-овқат билан боғлиқ харажатларини қоплаш (Озиқ-овқат)"/>
    <n v="412000"/>
    <s v="07.05.2026"/>
    <s v="Oddiy"/>
    <s v="12.05.2026"/>
    <m/>
    <n v="412000"/>
    <m/>
    <d v="2026-05-12T09:23:23"/>
    <n v="0"/>
    <n v="412000"/>
    <n v="46154.391238425924"/>
    <m/>
    <n v="184542"/>
  </r>
  <r>
    <s v="12769810"/>
    <s v="01.05.2026"/>
    <s v="2026-12394868"/>
    <m/>
    <m/>
    <s v="NIYOZOVA KAMOLA SOBIRJONOVNA"/>
    <s v="40305832390045"/>
    <s v="03.05.1983"/>
    <s v="+998943758781"/>
    <s v="Навоий"/>
    <x v="5"/>
    <s v="Тинчлик МФЙ"/>
    <s v="MAHMUDJONOVA DILFUZA MAHMUDJON QIZI"/>
    <s v="4270197579002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1.05.2026"/>
    <s v="Oddiy"/>
    <s v="01.05.2026"/>
    <m/>
    <n v="2060000"/>
    <m/>
    <d v="2026-05-01T15:44:54"/>
    <n v="0"/>
    <n v="2060000"/>
    <n v="46143.656180555554"/>
    <m/>
    <n v="176274"/>
  </r>
  <r>
    <s v="12708212"/>
    <s v="27.04.2026"/>
    <s v="2026-12315414"/>
    <m/>
    <m/>
    <s v="NIYOZOVA KAMOLA SOBIRJONOVNA"/>
    <s v="40305832390045"/>
    <s v="03.05.1983"/>
    <s v="+998943758781"/>
    <s v="Навоий"/>
    <x v="5"/>
    <s v="Тинчлик МФЙ"/>
    <s v="MAHMUDJONOVA DILFUZA MAHMUDJON QIZI"/>
    <s v="42701975790021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01.05.2026"/>
    <m/>
    <n v="412000"/>
    <m/>
    <d v="2026-05-01T14:27:22"/>
    <n v="0"/>
    <n v="412000"/>
    <n v="46143.602337962962"/>
    <m/>
    <n v="169961"/>
  </r>
  <r>
    <s v="12708183"/>
    <s v="27.04.2026"/>
    <s v="2026-12315379"/>
    <m/>
    <m/>
    <s v="NIYOZOVA KAMOLA SOBIRJONOVNA"/>
    <s v="40305832390045"/>
    <s v="03.05.1983"/>
    <s v="+998943758781"/>
    <s v="Навоий"/>
    <x v="5"/>
    <s v="Тинчлик МФЙ"/>
    <s v="MAHMUDJONOVA DILFUZA MAHMUDJON QIZI"/>
    <s v="4270197579002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7.04.2026"/>
    <s v="Oddiy"/>
    <m/>
    <m/>
    <m/>
    <m/>
    <m/>
    <n v="0"/>
    <m/>
    <m/>
    <m/>
    <m/>
  </r>
  <r>
    <s v="12669006"/>
    <s v="23.04.2026"/>
    <s v="2026-12264907"/>
    <m/>
    <m/>
    <s v="BOZOROVA XUSNORA IZZATULLAYEVNA"/>
    <s v="41306842340067"/>
    <s v="13.06.1984"/>
    <s v="+998947622805"/>
    <s v="Навоий"/>
    <x v="5"/>
    <s v="Тинчлик МФЙ"/>
    <s v="MAHMUDJONOVA DILFUZA MAHMUDJON QIZI"/>
    <s v="4270197579002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3.04.2026"/>
    <s v="Oddiy"/>
    <m/>
    <m/>
    <m/>
    <m/>
    <m/>
    <n v="0"/>
    <m/>
    <m/>
    <m/>
    <m/>
  </r>
  <r>
    <s v="12668943"/>
    <s v="23.04.2026"/>
    <s v="2026-12264822"/>
    <m/>
    <m/>
    <s v="BOZOROVA XUSNORA IZZATULLAYEVNA"/>
    <s v="41306842340067"/>
    <s v="13.06.1984"/>
    <s v="+998947622805"/>
    <s v="Навоий"/>
    <x v="5"/>
    <s v="Тинчлик МФЙ"/>
    <s v="MAHMUDJONOVA DILFUZA MAHMUDJON QIZI"/>
    <s v="42701975790021"/>
    <x v="2"/>
    <n v="0"/>
    <n v="1"/>
    <s v="Тўланди"/>
    <s v="Озиқ"/>
    <s v="Озиқ-овқат билан боғлиқ харажатларини қоплаш (Озиқ-овқат)"/>
    <n v="412000"/>
    <s v="23.04.2026"/>
    <s v="Oddiy"/>
    <s v="27.04.2026"/>
    <m/>
    <n v="412000"/>
    <m/>
    <d v="2026-04-27T10:02:52"/>
    <n v="0"/>
    <n v="412000"/>
    <n v="46139.418657407405"/>
    <m/>
    <n v="166039"/>
  </r>
  <r>
    <s v="11836374"/>
    <s v="11.03.2026"/>
    <s v="2026-11272072"/>
    <m/>
    <m/>
    <s v="RASHIDOVA NASIBA RAXMONOVNA"/>
    <s v="42709622390031"/>
    <s v="27.09.1962"/>
    <s v="+998883796162"/>
    <s v="Навоий"/>
    <x v="5"/>
    <s v="Тинчлик МФЙ"/>
    <s v="MAHMUDJONOVA DILFUZA MAHMUDJON QIZI"/>
    <s v="42701975790021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8.03.2026"/>
    <m/>
    <n v="412000"/>
    <m/>
    <d v="2026-03-18T15:28:31"/>
    <n v="0"/>
    <n v="412000"/>
    <n v="46099.644803240742"/>
    <m/>
    <n v="119811"/>
  </r>
  <r>
    <s v="11805734"/>
    <s v="11.03.2026"/>
    <s v="2026-11236190"/>
    <m/>
    <m/>
    <s v="TESHAYEVA FAZILAT SHAVQIDDINOVNA"/>
    <s v="40902822330012"/>
    <s v="09.02.1982"/>
    <s v="+998934641583"/>
    <s v="Навоий"/>
    <x v="5"/>
    <s v="Тинчлик МФЙ"/>
    <s v="MAHMUDJONOVA DILFUZA MAHMUDJON QIZI"/>
    <s v="4270197579002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2.03.2026"/>
    <s v="Oddiy"/>
    <s v="18.03.2026"/>
    <m/>
    <n v="2060000"/>
    <m/>
    <d v="2026-03-18T15:29:09"/>
    <n v="0"/>
    <n v="2060000"/>
    <n v="46099.645243055558"/>
    <m/>
    <n v="126048"/>
  </r>
  <r>
    <s v="11805542"/>
    <s v="11.03.2026"/>
    <s v="2026-11235986"/>
    <m/>
    <m/>
    <s v="TESHAYEVA FAZILAT SHAVQIDDINOVNA"/>
    <s v="40902822330012"/>
    <s v="09.02.1982"/>
    <s v="+998934641583"/>
    <s v="Навоий"/>
    <x v="5"/>
    <s v="Тинчлик МФЙ"/>
    <s v="MAHMUDJONOVA DILFUZA MAHMUDJON QIZI"/>
    <s v="42701975790021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5:14:04"/>
    <n v="0"/>
    <n v="412000"/>
    <n v="46092.634768518517"/>
    <m/>
    <n v="115437"/>
  </r>
  <r>
    <s v="11635174"/>
    <s v="04.03.2026"/>
    <s v="2026-11027816"/>
    <m/>
    <m/>
    <s v="MATLABOVA DILDORA XAYRULLAYEVNA"/>
    <s v="42301832390018"/>
    <s v="23.01.1983"/>
    <s v="+998972975553"/>
    <s v="Навоий"/>
    <x v="5"/>
    <s v="Тинчлик МФЙ"/>
    <s v="MAHMUDJONOVA DILFUZA MAHMUDJON QIZI"/>
    <s v="4270197579002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5:19:14"/>
    <n v="0"/>
    <n v="412000"/>
    <n v="46092.638356481482"/>
    <m/>
    <n v="105019"/>
  </r>
  <r>
    <s v="11272402"/>
    <s v="18.02.2026"/>
    <s v="2026-10588721"/>
    <m/>
    <m/>
    <s v="OCHILOV AMRULLO HAMIDOVICH"/>
    <s v="31310871120117"/>
    <s v="13.10.1987"/>
    <s v="+998934352011"/>
    <s v="Навоий"/>
    <x v="5"/>
    <s v="Тинчлик МФЙ"/>
    <s v="MAHMUDJONOVA DILFUZA MAHMUDJON QIZI"/>
    <s v="4270197579002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8.02.2026"/>
    <s v="Oddiy"/>
    <s v="11.03.2026"/>
    <m/>
    <n v="2060000"/>
    <m/>
    <d v="2026-03-11T15:14:58"/>
    <n v="0"/>
    <n v="2060000"/>
    <n v="46092.635393518518"/>
    <m/>
    <n v="109560"/>
  </r>
  <r>
    <s v="11272345"/>
    <s v="18.02.2026"/>
    <s v="2026-10588662"/>
    <m/>
    <m/>
    <s v="OCHILOV AMRULLO HAMIDOVICH"/>
    <s v="31310871120117"/>
    <s v="13.10.1987"/>
    <s v="+998934352011"/>
    <s v="Навоий"/>
    <x v="5"/>
    <s v="Тинчлик МФЙ"/>
    <s v="MAHMUDJONOVA DILFUZA MAHMUDJON QIZI"/>
    <s v="42701975790021"/>
    <x v="0"/>
    <n v="0"/>
    <n v="0"/>
    <s v="Рад"/>
    <s v="Озиқ"/>
    <s v="Озиқ-овқат билан боғлиқ харажатларини қоплаш (Озиқ-овқат)"/>
    <n v="0"/>
    <s v="18.02.2026"/>
    <s v="Oddiy"/>
    <m/>
    <m/>
    <m/>
    <m/>
    <m/>
    <n v="0"/>
    <m/>
    <m/>
    <m/>
    <m/>
  </r>
  <r>
    <s v="13416991"/>
    <s v="18.06.2026"/>
    <s v="2026-13248836"/>
    <m/>
    <m/>
    <s v="BERDIYEVA SURAYYOXON YUSUFOVNA"/>
    <s v="40508842380084"/>
    <s v="05.08.1984"/>
    <s v="+998943785154"/>
    <s v="Навоий"/>
    <x v="0"/>
    <s v="Қуччи МФЙ"/>
    <s v="RAXMONBERDIYEVA SHAXLO ABDIG‘APPOROVNA"/>
    <s v="42609872380078"/>
    <x v="5"/>
    <n v="0"/>
    <n v="0"/>
    <s v="Қарор"/>
    <s v="Озиқ"/>
    <s v="Озиқ-овқат билан боғлиқ харажатларини қоплаш (Озиқ-овқат)"/>
    <n v="412000"/>
    <s v="19.06.2026"/>
    <s v="Oddiy"/>
    <s v="23.06.2026"/>
    <s v="????? ????????"/>
    <n v="412000"/>
    <s v="Ha"/>
    <d v="2026-06-23T16:04:01"/>
    <n v="0"/>
    <n v="412000"/>
    <n v="46196.669456018521"/>
    <m/>
    <n v="703039"/>
  </r>
  <r>
    <s v="13288124"/>
    <s v="10.06.2026"/>
    <s v="2026-13076879"/>
    <m/>
    <m/>
    <s v="TURSUNOVA SEVARA ISOMIDDINOVNA"/>
    <s v="42804902380109"/>
    <s v="28.04.1990"/>
    <s v="+998970866860"/>
    <s v="Навоий"/>
    <x v="0"/>
    <s v="Қуччи МФЙ"/>
    <s v="RAXMONBERDIYEVA SHAXLO ABDIG‘APPOROVNA"/>
    <s v="42609872380078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2.06.2026"/>
    <m/>
    <n v="412000"/>
    <m/>
    <d v="2026-06-12T12:46:34"/>
    <n v="0"/>
    <n v="412000"/>
    <n v="46185.532337962963"/>
    <m/>
    <n v="342515"/>
  </r>
  <r>
    <s v="12628986"/>
    <s v="20.04.2026"/>
    <s v="2026-12214399"/>
    <m/>
    <m/>
    <s v="SUYAROV UMIDJON BURXON O‘G‘LI"/>
    <s v="31910912380018"/>
    <s v="19.10.1991"/>
    <s v="+998943785154"/>
    <s v="Навоий"/>
    <x v="0"/>
    <s v="Қуччи МФЙ"/>
    <s v="RAXMONBERDIYEVA SHAXLO ABDIG‘APPOROVNA"/>
    <s v="42609872380078"/>
    <x v="10"/>
    <n v="0"/>
    <n v="0"/>
    <s v="Жараён"/>
    <s v="Таъмир"/>
    <s v="Уй-жойини таъмирлаш харажатларини қоплаш"/>
    <n v="20600000"/>
    <m/>
    <s v="Oddiy"/>
    <m/>
    <m/>
    <m/>
    <m/>
    <m/>
    <n v="0"/>
    <m/>
    <m/>
    <m/>
    <m/>
  </r>
  <r>
    <s v="12420074"/>
    <s v="03.04.2026"/>
    <s v="2026-11962069"/>
    <m/>
    <m/>
    <s v="MUSTAFOYEVA XANDONA TO‘LQIN QIZI"/>
    <s v="41809995850020"/>
    <s v="18.09.1999"/>
    <s v="+998955457576"/>
    <s v="Навоий"/>
    <x v="0"/>
    <s v="Қуччи МФЙ"/>
    <s v="RAXMONBERDIYEVA SHAXLO ABDIG‘APPOROVNA"/>
    <s v="42609872380078"/>
    <x v="0"/>
    <n v="0"/>
    <n v="0"/>
    <s v="Рад"/>
    <s v="Жарроҳлик"/>
    <s v="Жарроҳлик амалиёти харажатларини қоплаш"/>
    <n v="0"/>
    <s v="03.04.2026"/>
    <s v="Oddiy"/>
    <m/>
    <m/>
    <m/>
    <m/>
    <m/>
    <n v="0"/>
    <m/>
    <m/>
    <m/>
    <m/>
  </r>
  <r>
    <s v="11734098"/>
    <s v="07.03.2026"/>
    <s v="2026-11142959"/>
    <m/>
    <m/>
    <s v="SHAROPOVA NARGIZA ORIF QIZI"/>
    <s v="41603925830010"/>
    <s v="16.03.1992"/>
    <s v="+998884670053"/>
    <s v="Навоий"/>
    <x v="0"/>
    <s v="Қуччи МФЙ"/>
    <s v="RAXMONBERDIYEVA SHAXLO ABDIG‘APPOROVNA"/>
    <s v="42609872380078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2.03.2026"/>
    <m/>
    <n v="412000"/>
    <m/>
    <d v="2026-03-12T17:47:22"/>
    <n v="0"/>
    <n v="412000"/>
    <n v="46093.741226851853"/>
    <m/>
    <n v="102370"/>
  </r>
  <r>
    <s v="11701474"/>
    <s v="06.03.2026"/>
    <s v="2026-11105363"/>
    <m/>
    <m/>
    <s v="SHAROPOVA NARGIZA ORIF QIZI"/>
    <s v="41603925830010"/>
    <s v="16.03.1992"/>
    <s v="+998884670053"/>
    <s v="Навоий"/>
    <x v="0"/>
    <s v="Қуччи МФЙ"/>
    <s v="RAXMONBERDIYEVA SHAXLO ABDIG‘APPOROVNA"/>
    <s v="42609872380078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67835"/>
    <s v="05.03.2026"/>
    <s v="2026-11066235"/>
    <m/>
    <m/>
    <s v="ODILOVA MADINA HAMDULLAYEVNA"/>
    <s v="42312882380023"/>
    <s v="23.12.1988"/>
    <s v="+998937038823"/>
    <s v="Навоий"/>
    <x v="0"/>
    <s v="Қуччи МФЙ"/>
    <s v="RAXMONBERDIYEVA SHAXLO ABDIG‘APPOROVNA"/>
    <s v="42609872380078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2.03.2026"/>
    <m/>
    <n v="412000"/>
    <m/>
    <d v="2026-03-12T17:45:28"/>
    <n v="0"/>
    <n v="412000"/>
    <n v="46093.739907407406"/>
    <m/>
    <n v="80470"/>
  </r>
  <r>
    <s v="11633120"/>
    <s v="04.03.2026"/>
    <s v="2026-11025414"/>
    <m/>
    <m/>
    <s v="SHERQOBILOVA MALOXAT ABLAQULOVNA"/>
    <s v="40902702380050"/>
    <s v="09.02.1970"/>
    <s v="+998887956770"/>
    <s v="Навоий"/>
    <x v="0"/>
    <s v="Қуччи МФЙ"/>
    <s v="RAXMONBERDIYEVA SHAXLO ABDIG‘APPOROVNA"/>
    <s v="42609872380078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1152"/>
    <s v="04.03.2026"/>
    <s v="2026-11023067"/>
    <m/>
    <m/>
    <s v="FAYZIYEVA SHODIYA MURODOVNA"/>
    <s v="41502782380048"/>
    <s v="15.02.1978"/>
    <s v="+998938084355"/>
    <s v="Навоий"/>
    <x v="0"/>
    <s v="Қуччи МФЙ"/>
    <s v="RAXMONBERDIYEVA SHAXLO ABDIG‘APPOROVNA"/>
    <s v="42609872380078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2.03.2026"/>
    <m/>
    <n v="412000"/>
    <m/>
    <d v="2026-03-12T17:47:03"/>
    <n v="0"/>
    <n v="412000"/>
    <n v="46093.741006944445"/>
    <m/>
    <n v="102365"/>
  </r>
  <r>
    <s v="11629729"/>
    <s v="04.03.2026"/>
    <s v="2026-11021441"/>
    <m/>
    <m/>
    <s v="QURBONOVA UMIDA XUDOYQUL QIZI"/>
    <s v="40607912380082"/>
    <s v="06.07.1991"/>
    <s v="+998940104564"/>
    <s v="Навоий"/>
    <x v="0"/>
    <s v="Қуччи МФЙ"/>
    <s v="RAXMONBERDIYEVA SHAXLO ABDIG‘APPOROVNA"/>
    <s v="42609872380078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2.03.2026"/>
    <m/>
    <n v="412000"/>
    <m/>
    <d v="2026-03-12T17:46:15"/>
    <n v="0"/>
    <n v="412000"/>
    <n v="46093.740451388891"/>
    <m/>
    <n v="102364"/>
  </r>
  <r>
    <s v="11401207"/>
    <s v="23.02.2026"/>
    <s v="2026-10750236"/>
    <m/>
    <m/>
    <s v="SUYAROV UMIDJON BURXON O‘G‘LI"/>
    <s v="31910912380018"/>
    <s v="19.10.1991"/>
    <s v="+998942564252"/>
    <s v="Навоий"/>
    <x v="0"/>
    <s v="Қуччи МФЙ"/>
    <s v="RAXMONBERDIYEVA SHAXLO ABDIG‘APPOROVNA"/>
    <s v="42609872380078"/>
    <x v="1"/>
    <n v="0"/>
    <n v="0"/>
    <s v="Рад"/>
    <s v="Таъмир"/>
    <s v="Уй-жойини таъмирлаш харажатларини қоплаш"/>
    <n v="0"/>
    <m/>
    <s v="Oddiy"/>
    <m/>
    <m/>
    <m/>
    <m/>
    <m/>
    <n v="0"/>
    <m/>
    <m/>
    <m/>
    <m/>
  </r>
  <r>
    <s v="11198909"/>
    <s v="13.02.2026"/>
    <s v="2026-10502238"/>
    <m/>
    <m/>
    <s v="BOZOROVA UMIDA RUSTAMOVNA"/>
    <s v="40111862380129"/>
    <s v="01.11.1986"/>
    <s v="+998934181186"/>
    <s v="Навоий"/>
    <x v="0"/>
    <s v="Қуччи МФЙ"/>
    <s v="RAXMONBERDIYEVA SHAXLO ABDIG‘APPOROVNA"/>
    <s v="42609872380078"/>
    <x v="0"/>
    <n v="0"/>
    <n v="0"/>
    <s v="Рад"/>
    <s v="Озиқ"/>
    <s v="Озиқ-овқат билан боғлиқ харажатларини қоплаш (Озиқ-овқат)"/>
    <n v="0"/>
    <s v="24.02.2026"/>
    <s v="Oddiy"/>
    <m/>
    <m/>
    <m/>
    <m/>
    <m/>
    <n v="0"/>
    <m/>
    <m/>
    <m/>
    <m/>
  </r>
  <r>
    <s v="11198861"/>
    <s v="13.02.2026"/>
    <s v="2026-10502182"/>
    <m/>
    <m/>
    <s v="BOZOROVA UMIDA RUSTAMOVNA"/>
    <s v="40111862380129"/>
    <s v="01.11.1986"/>
    <s v="+998934181186"/>
    <s v="Навоий"/>
    <x v="0"/>
    <s v="Қуччи МФЙ"/>
    <s v="RAXMONBERDIYEVA SHAXLO ABDIG‘APPOROVNA"/>
    <s v="42609872380078"/>
    <x v="0"/>
    <n v="0"/>
    <n v="0"/>
    <s v="Рад"/>
    <s v="Коммунал"/>
    <s v="Коммунал харажатларни қоплаш"/>
    <n v="0"/>
    <s v="24.02.2026"/>
    <s v="Oddiy"/>
    <m/>
    <m/>
    <m/>
    <m/>
    <m/>
    <n v="0"/>
    <m/>
    <m/>
    <m/>
    <m/>
  </r>
  <r>
    <s v="11153065"/>
    <s v="11.02.2026"/>
    <s v="2026-10449839"/>
    <m/>
    <m/>
    <s v="SUYAROV UMIDJON BURXON O‘G‘LI"/>
    <s v="31910912380018"/>
    <s v="19.10.1991"/>
    <s v="+998942564252"/>
    <s v="Навоий"/>
    <x v="0"/>
    <s v="Қуччи МФЙ"/>
    <s v="RAXMONBERDIYEVA SHAXLO ABDIG‘APPOROVNA"/>
    <s v="42609872380078"/>
    <x v="0"/>
    <n v="0"/>
    <n v="0"/>
    <s v="Рад"/>
    <s v="Таъмир"/>
    <s v="Уй-жойини таъмирлаш харажатларини қоплаш"/>
    <n v="0"/>
    <s v="13.02.2026"/>
    <s v="Oddiy"/>
    <m/>
    <m/>
    <m/>
    <m/>
    <m/>
    <n v="0"/>
    <m/>
    <m/>
    <m/>
    <m/>
  </r>
  <r>
    <s v="13258427"/>
    <s v="09.06.2026"/>
    <s v="2026-13035956"/>
    <m/>
    <m/>
    <s v="JUMAYEV ELMUROD ESHPULOTOVICH"/>
    <s v="30207695780018"/>
    <s v="02.07.1969"/>
    <s v="+998990262941"/>
    <s v="Навоий"/>
    <x v="1"/>
    <s v="Сарой МФЙ"/>
    <s v="QOSIMOVA NARGIZA NAVRUZOVNA"/>
    <s v="42303765760016"/>
    <x v="2"/>
    <n v="0"/>
    <n v="1"/>
    <s v="Тўланди"/>
    <s v="Озиқ"/>
    <s v="Озиқ-овқат билан боғлиқ харажатларини қоплаш (Озиқ-овқат)"/>
    <n v="412000"/>
    <s v="09.06.2026"/>
    <s v="Oddiy"/>
    <s v="10.06.2026"/>
    <m/>
    <n v="412000"/>
    <m/>
    <d v="2026-06-10T11:27:42"/>
    <n v="0"/>
    <n v="412000"/>
    <n v="46183.477569444447"/>
    <m/>
    <n v="313339"/>
  </r>
  <r>
    <s v="13251565"/>
    <s v="09.06.2026"/>
    <s v="2026-13026979"/>
    <m/>
    <m/>
    <s v="ABDULLAYEVA SHAHLO SHAROFOVNA"/>
    <s v="40308872330026"/>
    <s v="03.08.1987"/>
    <s v="+998992026513"/>
    <s v="Навоий"/>
    <x v="1"/>
    <s v="Сарой МФЙ"/>
    <s v="QOSIMOVA NARGIZA NAVRUZOVNA"/>
    <s v="42303765760016"/>
    <x v="5"/>
    <n v="0"/>
    <n v="0"/>
    <s v="Қарор"/>
    <s v="Озиқ"/>
    <s v="Озиқ-овқат билан боғлиқ харажатларини қоплаш (Озиқ-овқат)"/>
    <n v="412000"/>
    <s v="09.06.2026"/>
    <s v="Oddiy"/>
    <s v="10.06.2026"/>
    <s v="????? ????????"/>
    <n v="412000"/>
    <s v="Ha"/>
    <d v="2026-06-10T11:10:39"/>
    <n v="0"/>
    <n v="412000"/>
    <n v="46183.465729166666"/>
    <m/>
    <n v="313331"/>
  </r>
  <r>
    <s v="13083526"/>
    <s v="26.05.2026"/>
    <s v="2026-12803248"/>
    <m/>
    <m/>
    <s v="USMONOVA UMIDA AKBAR QIZI"/>
    <s v="61604005780025"/>
    <s v="16.04.2000"/>
    <s v="+998940152300"/>
    <s v="Навоий"/>
    <x v="1"/>
    <s v="Сарой МФЙ"/>
    <s v="QOSIMOVA NARGIZA NAVRUZOVNA"/>
    <s v="42303765760016"/>
    <x v="2"/>
    <n v="1"/>
    <n v="2"/>
    <s v="Тўланди"/>
    <s v="Кийим"/>
    <s v="Кийим-кечак ва бошқа энг зарур товарлар билан боғлиқ харажатларини қоплаш (Кийим-кечак)"/>
    <n v="2060000"/>
    <s v="26.05.2026"/>
    <s v="Oddiy"/>
    <s v="26.05.2026"/>
    <m/>
    <n v="2060000"/>
    <m/>
    <d v="2026-05-26T14:46:52"/>
    <n v="0"/>
    <n v="2060000"/>
    <n v="46168.615879629629"/>
    <m/>
    <n v="211819"/>
  </r>
  <r>
    <s v="13050506"/>
    <s v="22.05.2026"/>
    <s v="2026-12756639"/>
    <m/>
    <m/>
    <s v="SAYFULLAYEV JAHONGIR ABDULLA O‘G‘LI"/>
    <s v="30710925780013"/>
    <s v="07.10.1992"/>
    <s v="+998944878737"/>
    <s v="Навоий"/>
    <x v="1"/>
    <s v="Сарой МФЙ"/>
    <s v="QOSIMOVA NARGIZA NAVRUZOVNA"/>
    <s v="42303765760016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26.05.2026"/>
    <m/>
    <n v="412000"/>
    <m/>
    <d v="2026-05-26T09:54:03"/>
    <n v="0"/>
    <n v="412000"/>
    <n v="46168.412534722222"/>
    <m/>
    <n v="206194"/>
  </r>
  <r>
    <s v="13029350"/>
    <s v="21.05.2026"/>
    <s v="2026-12729143"/>
    <m/>
    <m/>
    <s v="SOBIROVA ERGASHOY BOLTAYEVNA"/>
    <s v="42409872330019"/>
    <s v="24.09.1987"/>
    <s v="+998882768786"/>
    <s v="Навоий"/>
    <x v="1"/>
    <s v="Сарой МФЙ"/>
    <s v="QOSIMOVA NARGIZA NAVRUZOVNA"/>
    <s v="42303765760016"/>
    <x v="5"/>
    <n v="0"/>
    <n v="0"/>
    <s v="Қарор"/>
    <s v="Озиқ"/>
    <s v="Озиқ-овқат билан боғлиқ харажатларини қоплаш (Озиқ-овқат)"/>
    <n v="412000"/>
    <s v="21.05.2026"/>
    <s v="Oddiy"/>
    <s v="22.05.2026"/>
    <s v="????? ????????"/>
    <n v="412000"/>
    <s v="Ha"/>
    <d v="2026-05-22T13:24:26"/>
    <n v="0"/>
    <n v="412000"/>
    <n v="46164.558634259258"/>
    <m/>
    <n v="203414"/>
  </r>
  <r>
    <s v="12960748"/>
    <s v="15.05.2026"/>
    <s v="2026-12638785"/>
    <m/>
    <m/>
    <s v="JIYANOVA MANG‘IT RAXIMOVNA"/>
    <s v="41507632340049"/>
    <s v="15.07.1963"/>
    <s v="+998900881563"/>
    <s v="Навоий"/>
    <x v="1"/>
    <s v="Сарой МФЙ"/>
    <s v="QOSIMOVA NARGIZA NAVRUZOVNA"/>
    <s v="42303765760016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20.05.2026"/>
    <m/>
    <n v="412000"/>
    <m/>
    <d v="2026-05-20T09:15:06"/>
    <n v="0"/>
    <n v="412000"/>
    <n v="46162.38548611111"/>
    <m/>
    <n v="197711"/>
  </r>
  <r>
    <s v="12948992"/>
    <s v="15.05.2026"/>
    <s v="2026-12624089"/>
    <m/>
    <m/>
    <s v="USMONOVA UMIDA AKBAR QIZI"/>
    <s v="61604005780025"/>
    <s v="16.04.2000"/>
    <s v="+998940152300"/>
    <s v="Навоий"/>
    <x v="1"/>
    <s v="Сарой МФЙ"/>
    <s v="QOSIMOVA NARGIZA NAVRUZOVNA"/>
    <s v="42303765760016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20.05.2026"/>
    <m/>
    <n v="412000"/>
    <m/>
    <d v="2026-05-20T09:11:42"/>
    <n v="0"/>
    <n v="412000"/>
    <n v="46162.383125"/>
    <m/>
    <n v="197715"/>
  </r>
  <r>
    <s v="12862329"/>
    <s v="07.05.2026"/>
    <s v="2026-12508319"/>
    <m/>
    <m/>
    <s v="BERDIYEVA MANZURA BUSTONOVNA"/>
    <s v="40702912330038"/>
    <s v="07.02.1991"/>
    <s v="+998900854691"/>
    <s v="Навоий"/>
    <x v="1"/>
    <s v="Сарой МФЙ"/>
    <s v="QOSIMOVA NARGIZA NAVRUZOVNA"/>
    <s v="42303765760016"/>
    <x v="2"/>
    <n v="0"/>
    <n v="1"/>
    <s v="Тўланди"/>
    <s v="Озиқ"/>
    <s v="Озиқ-овқат билан боғлиқ харажатларини қоплаш (Озиқ-овқат)"/>
    <n v="412000"/>
    <s v="07.05.2026"/>
    <s v="Oddiy"/>
    <s v="12.05.2026"/>
    <m/>
    <n v="412000"/>
    <m/>
    <d v="2026-05-12T10:16:19"/>
    <n v="0"/>
    <n v="412000"/>
    <n v="46154.427997685183"/>
    <m/>
    <n v="184402"/>
  </r>
  <r>
    <s v="12811160"/>
    <s v="05.05.2026"/>
    <s v="2026-12446228"/>
    <m/>
    <m/>
    <s v="RAJABOVA DILDORA ISTAM QIZI"/>
    <s v="60402025780028"/>
    <s v="04.02.2002"/>
    <s v="+998940064772"/>
    <s v="Навоий"/>
    <x v="1"/>
    <s v="Сарой МФЙ"/>
    <s v="QOSIMOVA NARGIZA NAVRUZOVNA"/>
    <s v="42303765760016"/>
    <x v="2"/>
    <n v="0"/>
    <n v="1"/>
    <s v="Тўланди"/>
    <s v="Озиқ"/>
    <s v="Озиқ-овқат билан боғлиқ харажатларини қоплаш (Озиқ-овқат)"/>
    <n v="412000"/>
    <s v="05.05.2026"/>
    <s v="Oddiy"/>
    <s v="07.05.2026"/>
    <m/>
    <n v="412000"/>
    <m/>
    <d v="2026-05-07T11:58:57"/>
    <n v="0"/>
    <n v="412000"/>
    <n v="46149.49927083333"/>
    <m/>
    <n v="180255"/>
  </r>
  <r>
    <s v="12678702"/>
    <s v="23.04.2026"/>
    <s v="2026-12277109"/>
    <m/>
    <m/>
    <s v="HAKIMOV AKBAR USMONOVICH"/>
    <s v="32308742330016"/>
    <s v="23.08.1974"/>
    <s v="+998332541559"/>
    <s v="Навоий"/>
    <x v="1"/>
    <s v="Сарой МФЙ"/>
    <s v="QOSIMOVA NARGIZA NAVRUZOVNA"/>
    <s v="42303765760016"/>
    <x v="2"/>
    <n v="0"/>
    <n v="1"/>
    <s v="Тўланди"/>
    <s v="Таъмир"/>
    <s v="Уй-жойини таъмирлаш харажатларини қоплаш"/>
    <n v="20600000"/>
    <s v="07.05.2026"/>
    <s v="Oddiy"/>
    <s v="20.05.2026"/>
    <s v="????? ????????"/>
    <n v="20455000"/>
    <s v="Ha"/>
    <d v="2026-05-20T09:21:34"/>
    <n v="0"/>
    <n v="20455000"/>
    <n v="46162.389976851853"/>
    <m/>
    <n v="197659"/>
  </r>
  <r>
    <s v="12227745"/>
    <s v="26.03.2026"/>
    <s v="2026-11733598"/>
    <m/>
    <m/>
    <s v="RIZAYEVA SHOISTA XAZRATOVNA"/>
    <s v="40702812330044"/>
    <s v="07.02.1981"/>
    <s v="+998330468421"/>
    <s v="Навоий"/>
    <x v="1"/>
    <s v="Сарой МФЙ"/>
    <s v="QOSIMOVA NARGIZA NAVRUZOVNA"/>
    <s v="42303765760016"/>
    <x v="2"/>
    <n v="0"/>
    <n v="1"/>
    <s v="Тўланди"/>
    <s v="Озиқ"/>
    <s v="Озиқ-овқат билан боғлиқ харажатларини қоплаш (Озиқ-овқат)"/>
    <n v="412000"/>
    <s v="26.03.2026"/>
    <s v="Oddiy"/>
    <s v="31.03.2026"/>
    <m/>
    <n v="412000"/>
    <m/>
    <d v="2026-03-31T15:32:43"/>
    <n v="0"/>
    <n v="412000"/>
    <n v="46112.647719907407"/>
    <m/>
    <n v="143095"/>
  </r>
  <r>
    <s v="11934434"/>
    <s v="13.03.2026"/>
    <s v="2026-11387094"/>
    <m/>
    <m/>
    <s v="HAYITOVA OZODA AKBAR QIZI"/>
    <s v="41001985780014"/>
    <s v="10.01.1998"/>
    <s v="+998932398404"/>
    <s v="Навоий"/>
    <x v="1"/>
    <s v="Сарой МФЙ"/>
    <s v="QOSIMOVA NARGIZA NAVRUZOVNA"/>
    <s v="42303765760016"/>
    <x v="0"/>
    <n v="0"/>
    <n v="0"/>
    <s v="Рад"/>
    <s v="Коммунал"/>
    <s v="Коммунал харажатларни қоплаш"/>
    <n v="0"/>
    <s v="15.03.2026"/>
    <s v="Oddiy"/>
    <m/>
    <m/>
    <m/>
    <m/>
    <m/>
    <n v="0"/>
    <m/>
    <m/>
    <m/>
    <m/>
  </r>
  <r>
    <s v="11834116"/>
    <s v="11.03.2026"/>
    <s v="2026-11269453"/>
    <m/>
    <m/>
    <s v="ABDULLAYEV SAIDJON MUHAMMEDOVICH"/>
    <s v="30505815780028"/>
    <s v="05.05.1981"/>
    <s v="+998918533808"/>
    <s v="Навоий"/>
    <x v="1"/>
    <s v="Сарой МФЙ"/>
    <s v="QOSIMOVA NARGIZA NAVRUZOVNA"/>
    <s v="42303765760016"/>
    <x v="6"/>
    <n v="0"/>
    <n v="0"/>
    <s v="Рад"/>
    <s v="Коммунал"/>
    <s v="Коммунал харажатларни қоплаш"/>
    <n v="0"/>
    <s v="11.03.2026"/>
    <s v="Oddiy"/>
    <m/>
    <m/>
    <m/>
    <m/>
    <m/>
    <n v="0"/>
    <m/>
    <m/>
    <m/>
    <m/>
  </r>
  <r>
    <s v="11825206"/>
    <s v="11.03.2026"/>
    <s v="2026-11258620"/>
    <m/>
    <m/>
    <s v="TO‘QSANOVA TO‘YBIBI NORBOY QIZI"/>
    <s v="40708985780040"/>
    <s v="07.08.1998"/>
    <s v="+998902333314"/>
    <s v="Навоий"/>
    <x v="1"/>
    <s v="Сарой МФЙ"/>
    <s v="QOSIMOVA NARGIZA NAVRUZOVNA"/>
    <s v="42303765760016"/>
    <x v="2"/>
    <n v="0"/>
    <n v="1"/>
    <s v="Тўланди"/>
    <s v="Коммунал"/>
    <s v="Коммунал харажатларни қоплаш"/>
    <n v="412000"/>
    <s v="11.03.2026"/>
    <s v="Oddiy"/>
    <s v="14.03.2026"/>
    <m/>
    <n v="412000"/>
    <m/>
    <d v="2026-03-14T11:31:57"/>
    <n v="0"/>
    <n v="412000"/>
    <n v="46095.480520833335"/>
    <m/>
    <n v="120458"/>
  </r>
  <r>
    <s v="11812823"/>
    <s v="11.03.2026"/>
    <s v="2026-11244258"/>
    <m/>
    <m/>
    <s v="O‘RINOVA NASIBA SAYFULLO QIZI"/>
    <s v="42601925780011"/>
    <s v="26.01.1992"/>
    <s v="+998913315311"/>
    <s v="Навоий"/>
    <x v="1"/>
    <s v="Сарой МФЙ"/>
    <s v="QOSIMOVA NARGIZA NAVRUZOVNA"/>
    <s v="4230376576001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4:48:01"/>
    <n v="0"/>
    <n v="412000"/>
    <n v="46092.616678240738"/>
    <m/>
    <n v="116142"/>
  </r>
  <r>
    <s v="11768568"/>
    <s v="10.03.2026"/>
    <s v="2026-11191817"/>
    <m/>
    <m/>
    <s v="TO‘QSANOVA TO‘YBIBI NORBOY QIZI"/>
    <s v="40708985780040"/>
    <s v="07.08.1998"/>
    <s v="+998902333314"/>
    <s v="Навоий"/>
    <x v="1"/>
    <s v="Сарой МФЙ"/>
    <s v="QOSIMOVA NARGIZA NAVRUZOVNA"/>
    <s v="4230376576001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4:38:18"/>
    <n v="0"/>
    <n v="412000"/>
    <n v="46092.609930555554"/>
    <m/>
    <n v="115568"/>
  </r>
  <r>
    <s v="11758131"/>
    <s v="10.03.2026"/>
    <s v="2026-11179914"/>
    <m/>
    <m/>
    <s v="QURBONOVA NIGORA SURAT QIZI"/>
    <s v="42007965780028"/>
    <s v="20.07.1996"/>
    <s v="+998990811248"/>
    <s v="Навоий"/>
    <x v="1"/>
    <s v="Сарой МФЙ"/>
    <s v="QOSIMOVA NARGIZA NAVRUZOVNA"/>
    <s v="4230376576001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4:45:08"/>
    <n v="0"/>
    <n v="412000"/>
    <n v="46092.614675925928"/>
    <m/>
    <n v="115780"/>
  </r>
  <r>
    <s v="11686276"/>
    <s v="05.03.2026"/>
    <s v="2026-11087674"/>
    <m/>
    <m/>
    <s v="ABDULLAYEV SAIDJON MUHAMMEDOVICH"/>
    <s v="30505815780028"/>
    <s v="05.05.1981"/>
    <s v="+998918533808"/>
    <s v="Навоий"/>
    <x v="1"/>
    <s v="Сарой МФЙ"/>
    <s v="QOSIMOVA NARGIZA NAVRUZOVNA"/>
    <s v="42303765760016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84206"/>
    <s v="05.03.2026"/>
    <s v="2026-11085313"/>
    <m/>
    <m/>
    <s v="QURBONOVA NIGORA SURAT QIZI"/>
    <s v="42007965780028"/>
    <s v="20.07.1996"/>
    <s v="+998505091666"/>
    <s v="Навоий"/>
    <x v="1"/>
    <s v="Сарой МФЙ"/>
    <s v="QOSIMOVA NARGIZA NAVRUZOVNA"/>
    <s v="42303765760016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60457"/>
    <s v="05.03.2026"/>
    <s v="2026-11057835"/>
    <m/>
    <m/>
    <s v="ABDULLAYEV SAIDJON MUHAMMEDOVICH"/>
    <s v="30505815780028"/>
    <s v="05.05.1981"/>
    <s v="+998918533808"/>
    <s v="Навоий"/>
    <x v="1"/>
    <s v="Сарой МФЙ"/>
    <s v="QOSIMOVA NARGIZA NAVRUZOVNA"/>
    <s v="42303765760016"/>
    <x v="6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59514"/>
    <s v="05.03.2026"/>
    <s v="2026-11056766"/>
    <m/>
    <m/>
    <s v="HAKIMOV AKBAR USMONOVICH"/>
    <s v="32308742330016"/>
    <s v="23.08.1974"/>
    <s v="+998932161559"/>
    <s v="Навоий"/>
    <x v="1"/>
    <s v="Сарой МФЙ"/>
    <s v="QOSIMOVA NARGIZA NAVRUZOVNA"/>
    <s v="4230376576001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30:47"/>
    <n v="0"/>
    <n v="412000"/>
    <n v="46086.729710648149"/>
    <m/>
    <n v="80449"/>
  </r>
  <r>
    <s v="11204892"/>
    <s v="14.02.2026"/>
    <s v="2026-10510013"/>
    <m/>
    <m/>
    <s v="HAYDAROVA TURSINTOSH JURAQULOVNA"/>
    <s v="41602852380018"/>
    <s v="16.02.1985"/>
    <s v="+998933866185"/>
    <s v="Навоий"/>
    <x v="1"/>
    <s v="Сарой МФЙ"/>
    <s v="QOSIMOVA NARGIZA NAVRUZOVNA"/>
    <s v="42303765760016"/>
    <x v="2"/>
    <n v="0"/>
    <n v="1"/>
    <s v="Тўланди"/>
    <s v="Коммунал"/>
    <s v="Коммунал харажатларни қоплаш"/>
    <n v="412000"/>
    <s v="19.02.2026"/>
    <s v="Oddiy"/>
    <s v="20.02.2026"/>
    <m/>
    <n v="412000"/>
    <m/>
    <d v="2026-02-20T15:51:46"/>
    <n v="0"/>
    <n v="412000"/>
    <n v="46073.660949074074"/>
    <m/>
    <n v="64139"/>
  </r>
  <r>
    <s v="11197825"/>
    <s v="13.02.2026"/>
    <s v="2026-10500982"/>
    <m/>
    <m/>
    <s v="HAYDAROVA TURSINTOSH JURAQULOVNA"/>
    <s v="41602852380018"/>
    <s v="16.02.1985"/>
    <s v="+998933866185"/>
    <s v="Навоий"/>
    <x v="1"/>
    <s v="Сарой МФЙ"/>
    <s v="QOSIMOVA NARGIZA NAVRUZOVNA"/>
    <s v="4230376576001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9.02.2026"/>
    <s v="Oddiy"/>
    <s v="20.02.2026"/>
    <m/>
    <n v="2060000"/>
    <m/>
    <d v="2026-02-20T15:50:28"/>
    <n v="0"/>
    <n v="2060000"/>
    <n v="46073.660046296296"/>
    <m/>
    <n v="63748"/>
  </r>
  <r>
    <s v="11012576"/>
    <s v="02.02.2026"/>
    <s v="2026-10282375"/>
    <m/>
    <m/>
    <s v="HAYDAROVA TURSINTOSH JURAQULOVNA"/>
    <s v="41602852380018"/>
    <s v="16.02.1985"/>
    <s v="+998933866185"/>
    <s v="Навоий"/>
    <x v="1"/>
    <s v="Сарой МФЙ"/>
    <s v="QOSIMOVA NARGIZA NAVRUZOVNA"/>
    <s v="42303765760016"/>
    <x v="2"/>
    <n v="0"/>
    <n v="1"/>
    <s v="Тўланди"/>
    <s v="Озиқ"/>
    <s v="Озиқ-овқат билан боғлиқ харажатларини қоплаш (Озиқ-овқат)"/>
    <n v="412000"/>
    <s v="19.02.2026"/>
    <s v="Oddiy"/>
    <s v="05.03.2026"/>
    <m/>
    <n v="412000"/>
    <m/>
    <d v="2026-03-05T16:50:26"/>
    <n v="0"/>
    <n v="412000"/>
    <n v="46086.701689814814"/>
    <m/>
    <n v="64959"/>
  </r>
  <r>
    <s v="11011110"/>
    <s v="02.02.2026"/>
    <s v="2026-10280641"/>
    <m/>
    <m/>
    <s v="ҒАНИЕВ АСИЛБЕК ЯНДАШ ЎҒЛИ"/>
    <s v="52309115780021"/>
    <s v="23.09.2011"/>
    <s v="+998990811248"/>
    <s v="Навоий"/>
    <x v="1"/>
    <s v="Сарой МФЙ"/>
    <s v="QOSIMOVA NARGIZA NAVRUZOVNA"/>
    <s v="42303765760016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4.2026"/>
    <s v="Oddiy"/>
    <s v="04.02.2026"/>
    <m/>
    <n v="2060000"/>
    <m/>
    <d v="2026-02-04T08:59:23"/>
    <n v="0"/>
    <n v="2060000"/>
    <n v="46057.374571759261"/>
    <m/>
    <n v="61718"/>
  </r>
  <r>
    <s v="13085982"/>
    <s v="26.05.2026"/>
    <s v="2026-12806388"/>
    <m/>
    <m/>
    <s v="FAYZIYEVA GULMIRA NASRULLAYEVNA"/>
    <s v="40302822350027"/>
    <s v="03.02.1982"/>
    <s v="+998992457682"/>
    <s v="Навоий"/>
    <x v="7"/>
    <s v="Арабхона МФЙ"/>
    <s v="KALANOV UTKIRJON ILHOMOVICH"/>
    <s v="32208872350066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1:38:08"/>
    <n v="0"/>
    <n v="412000"/>
    <n v="46168.484814814816"/>
    <m/>
    <n v="211605"/>
  </r>
  <r>
    <s v="12769712"/>
    <s v="01.05.2026"/>
    <s v="2026-12394741"/>
    <m/>
    <m/>
    <s v="NARSULLAYEVA MALIKA ODIL QIZI"/>
    <s v="62305025790036"/>
    <s v="23.05.2002"/>
    <s v="+998957229602"/>
    <s v="Навоий"/>
    <x v="7"/>
    <s v="Арабхона МФЙ"/>
    <s v="KALANOV UTKIRJON ILHOMOVICH"/>
    <s v="3220887235006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5.2026"/>
    <s v="Oddiy"/>
    <m/>
    <m/>
    <m/>
    <m/>
    <m/>
    <n v="0"/>
    <m/>
    <m/>
    <m/>
    <m/>
  </r>
  <r>
    <s v="12012374"/>
    <s v="17.03.2026"/>
    <s v="2026-11480486"/>
    <m/>
    <m/>
    <s v="NARSULLAYEVA MALIKA ODIL QIZI"/>
    <s v="62305025790036"/>
    <s v="23.05.2002"/>
    <s v="+998959509602"/>
    <s v="Навоий"/>
    <x v="7"/>
    <s v="Арабхона МФЙ"/>
    <s v="KALANOV UTKIRJON ILHOMOVICH"/>
    <s v="3220887235006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8.03.2026"/>
    <s v="Oddiy"/>
    <m/>
    <m/>
    <m/>
    <m/>
    <m/>
    <n v="0"/>
    <m/>
    <m/>
    <m/>
    <m/>
  </r>
  <r>
    <s v="11625377"/>
    <s v="04.03.2026"/>
    <s v="2026-11016339"/>
    <m/>
    <m/>
    <s v="QUDRATOVA SHODIYA XXX"/>
    <s v="41411975580023"/>
    <s v="14.11.1997"/>
    <s v="+998990981552"/>
    <s v="Навоий"/>
    <x v="7"/>
    <s v="Арабхона МФЙ"/>
    <s v="KALANOV UTKIRJON ILHOMOVICH"/>
    <s v="3220887235006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08:39:34"/>
    <n v="0"/>
    <n v="412000"/>
    <n v="46086.360810185186"/>
    <m/>
    <n v="75163"/>
  </r>
  <r>
    <s v="11618551"/>
    <s v="04.03.2026"/>
    <s v="2026-11008281"/>
    <m/>
    <m/>
    <s v="AVAZOVA UMIDA UTKIRJON QIZI"/>
    <s v="40404946020010"/>
    <s v="04.04.1994"/>
    <s v="+998997703791"/>
    <s v="Навоий"/>
    <x v="7"/>
    <s v="Арабхона МФЙ"/>
    <s v="KALANOV UTKIRJON ILHOMOVICH"/>
    <s v="32208872350066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08:35:32"/>
    <n v="0"/>
    <n v="412000"/>
    <n v="46086.35800925926"/>
    <m/>
    <n v="71738"/>
  </r>
  <r>
    <s v="11617678"/>
    <s v="04.03.2026"/>
    <s v="2026-11007244"/>
    <m/>
    <m/>
    <s v="QUDRATOVA SHODIYA XXX"/>
    <s v="41411975580023"/>
    <s v="14.11.1997"/>
    <s v="+998943773255"/>
    <s v="Навоий"/>
    <x v="7"/>
    <s v="Арабхона МФЙ"/>
    <s v="KALANOV UTKIRJON ILHOMOVICH"/>
    <s v="32208872350066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98050"/>
    <s v="04.03.2026"/>
    <s v="2026-10984725"/>
    <m/>
    <m/>
    <s v="KENJAYEV ZAYNIDIN MUXIDINOVICH"/>
    <s v="30911492350018"/>
    <s v="09.11.1949"/>
    <s v="+998995358211"/>
    <s v="Навоий"/>
    <x v="7"/>
    <s v="Арабхона МФЙ"/>
    <s v="KALANOV UTKIRJON ILHOMOVICH"/>
    <s v="32208872350066"/>
    <x v="0"/>
    <n v="0"/>
    <n v="0"/>
    <s v="Рад"/>
    <s v="Даволаниш"/>
    <s v="Жарроҳлик амалиётисиз даволаниш харажатларини қоплаш"/>
    <n v="0"/>
    <s v="11.03.2026"/>
    <s v="Oddiy"/>
    <m/>
    <m/>
    <m/>
    <m/>
    <m/>
    <n v="0"/>
    <m/>
    <m/>
    <m/>
    <m/>
  </r>
  <r>
    <s v="11585123"/>
    <s v="03.03.2026"/>
    <s v="2026-10968928"/>
    <m/>
    <m/>
    <s v="BAFAYEVA NASIBA RO‘ZIQULOVNA"/>
    <s v="40705852350014"/>
    <s v="07.05.1985"/>
    <s v="+998944574434"/>
    <s v="Навоий"/>
    <x v="7"/>
    <s v="Арабхона МФЙ"/>
    <s v="KALANOV UTKIRJON ILHOMOVICH"/>
    <s v="32208872350066"/>
    <x v="1"/>
    <n v="0"/>
    <n v="0"/>
    <s v="Рад"/>
    <s v="Озиқ"/>
    <s v="Озиқ-овқат билан боғлиқ харажатларини қоплаш (Озиқ-овқат)"/>
    <n v="0"/>
    <s v="06.05.2026"/>
    <s v="Oddiy"/>
    <s v="04.03.2026"/>
    <m/>
    <n v="412000"/>
    <m/>
    <d v="2026-03-04T11:20:30"/>
    <n v="0"/>
    <n v="412000"/>
    <n v="46085.472569444442"/>
    <m/>
    <n v="69291"/>
  </r>
  <r>
    <s v="11580315"/>
    <s v="03.03.2026"/>
    <s v="2026-10963292"/>
    <m/>
    <m/>
    <s v="NASREDINOVA FARANGIZ IKROM QIZI"/>
    <s v="42806975790010"/>
    <s v="28.06.1997"/>
    <s v="+998958611222"/>
    <s v="Навоий"/>
    <x v="7"/>
    <s v="Арабхона МФЙ"/>
    <s v="KALANOV UTKIRJON ILHOMOVICH"/>
    <s v="3220887235006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1.03.2026"/>
    <s v="Oddiy"/>
    <s v="11.03.2026"/>
    <m/>
    <n v="2060000"/>
    <m/>
    <d v="2026-03-11T06:10:35"/>
    <n v="0"/>
    <n v="2060000"/>
    <n v="46092.257349537038"/>
    <m/>
    <n v="113882"/>
  </r>
  <r>
    <s v="11580230"/>
    <s v="03.03.2026"/>
    <s v="2026-10963197"/>
    <m/>
    <m/>
    <s v="NASREDINOVA FARANGIZ IKROM QIZI"/>
    <s v="42806975790010"/>
    <s v="28.06.1997"/>
    <s v="+998958611222"/>
    <s v="Навоий"/>
    <x v="7"/>
    <s v="Арабхона МФЙ"/>
    <s v="KALANOV UTKIRJON ILHOMOVICH"/>
    <s v="32208872350066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1:47:49"/>
    <n v="0"/>
    <n v="412000"/>
    <n v="46085.491539351853"/>
    <m/>
    <n v="68078"/>
  </r>
  <r>
    <s v="11578450"/>
    <s v="03.03.2026"/>
    <s v="2026-10961118"/>
    <m/>
    <m/>
    <s v="NEMATOVA E’ZOZA JAHONGIR QIZI"/>
    <s v="42407975790026"/>
    <s v="24.07.1997"/>
    <s v="+998958422241"/>
    <s v="Навоий"/>
    <x v="7"/>
    <s v="Арабхона МФЙ"/>
    <s v="KALANOV UTKIRJON ILHOMOVICH"/>
    <s v="32208872350066"/>
    <x v="1"/>
    <n v="0"/>
    <n v="0"/>
    <s v="Рад"/>
    <s v="Озиқ"/>
    <s v="Озиқ-овқат билан боғлиқ харажатларини қоплаш (Озиқ-овқат)"/>
    <n v="0"/>
    <s v="06.05.2026"/>
    <s v="Oddiy"/>
    <s v="04.03.2026"/>
    <m/>
    <n v="412000"/>
    <m/>
    <d v="2026-03-04T11:53:33"/>
    <n v="0"/>
    <n v="412000"/>
    <n v="46085.495520833334"/>
    <m/>
    <n v="67952"/>
  </r>
  <r>
    <s v="11576730"/>
    <s v="03.03.2026"/>
    <s v="2026-10959064"/>
    <m/>
    <m/>
    <s v="NEMATOVA E’ZOZA JAHONGIR QIZI"/>
    <s v="42407975790026"/>
    <s v="24.07.1997"/>
    <s v="+998990919763"/>
    <s v="Навоий"/>
    <x v="7"/>
    <s v="Арабхона МФЙ"/>
    <s v="KALANOV UTKIRJON ILHOMOVICH"/>
    <s v="32208872350066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74580"/>
    <s v="03.03.2026"/>
    <s v="2026-10956291"/>
    <m/>
    <m/>
    <s v="NEMATOVA E’ZOZA JAHONGIR QIZI"/>
    <s v="42407975790026"/>
    <s v="24.07.1997"/>
    <s v="+998990919763"/>
    <s v="Навоий"/>
    <x v="7"/>
    <s v="Арабхона МФЙ"/>
    <s v="KALANOV UTKIRJON ILHOMOVICH"/>
    <s v="32208872350066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5.2026"/>
    <s v="Oddiy"/>
    <s v="11.03.2026"/>
    <m/>
    <n v="2060000"/>
    <m/>
    <d v="2026-03-11T06:08:29"/>
    <n v="0"/>
    <n v="2060000"/>
    <n v="46092.255891203706"/>
    <m/>
    <n v="113883"/>
  </r>
  <r>
    <s v="11574402"/>
    <s v="03.03.2026"/>
    <s v="2026-10956092"/>
    <m/>
    <m/>
    <s v="NEMATOVA E’ZOZA JAHONGIR QIZI"/>
    <s v="42407975790026"/>
    <s v="24.07.1997"/>
    <s v="+998990919763"/>
    <s v="Навоий"/>
    <x v="7"/>
    <s v="Арабхона МФЙ"/>
    <s v="KALANOV UTKIRJON ILHOMOVICH"/>
    <s v="32208872350066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3389606"/>
    <s v="16.06.2026"/>
    <s v="2026-13212114"/>
    <m/>
    <m/>
    <s v="TANGRIYEVA BUVINOR ESIRGAPOVNA"/>
    <s v="40905652380046"/>
    <s v="09.05.1965"/>
    <s v="+998997525698"/>
    <s v="Навоий"/>
    <x v="0"/>
    <s v="Тинчлик МФЙ"/>
    <s v="ELMURODOV SHERZOD SAFOQUL O‘G‘LI"/>
    <s v="52404005830032"/>
    <x v="6"/>
    <n v="0"/>
    <n v="0"/>
    <s v="Рад"/>
    <s v="Даволаниш"/>
    <s v="Жарроҳлик амалиётисиз даволаниш харажатларини қоплаш"/>
    <n v="0"/>
    <s v="16.06.2026"/>
    <s v="Oddiy"/>
    <m/>
    <m/>
    <m/>
    <m/>
    <m/>
    <n v="0"/>
    <m/>
    <m/>
    <m/>
    <m/>
  </r>
  <r>
    <s v="13389538"/>
    <s v="16.06.2026"/>
    <s v="2026-13212035"/>
    <m/>
    <m/>
    <s v="TANGRIYEVA BUVINOR ESIRGAPOVNA"/>
    <s v="40905652380046"/>
    <s v="09.05.1965"/>
    <s v="+998997525698"/>
    <s v="Навоий"/>
    <x v="0"/>
    <s v="Тинчлик МФЙ"/>
    <s v="ELMURODOV SHERZOD SAFOQUL O‘G‘LI"/>
    <s v="52404005830032"/>
    <x v="0"/>
    <n v="0"/>
    <n v="0"/>
    <s v="Рад"/>
    <s v="Жарроҳлик"/>
    <s v="Жарроҳлик амалиёти харажатларини қоплаш"/>
    <n v="0"/>
    <s v="16.06.2026"/>
    <s v="Oddiy"/>
    <m/>
    <m/>
    <m/>
    <m/>
    <m/>
    <n v="0"/>
    <m/>
    <m/>
    <m/>
    <m/>
  </r>
  <r>
    <s v="13350921"/>
    <s v="15.06.2026"/>
    <s v="2026-13160787"/>
    <m/>
    <m/>
    <s v="TANGRIYEVA ZARNIGOR XOLMUROD QIZI"/>
    <s v="41103985830031"/>
    <s v="11.03.1998"/>
    <s v="+998940739811"/>
    <s v="Навоий"/>
    <x v="0"/>
    <s v="Тинчлик МФЙ"/>
    <s v="ELMURODOV SHERZOD SAFOQUL O‘G‘LI"/>
    <s v="52404005830032"/>
    <x v="6"/>
    <n v="0"/>
    <n v="0"/>
    <s v="Рад"/>
    <s v="Жарроҳлик"/>
    <s v="Жарроҳлик амалиёти харажатларини қоплаш"/>
    <n v="0"/>
    <s v="15.06.2026"/>
    <s v="Oddiy"/>
    <m/>
    <m/>
    <m/>
    <m/>
    <m/>
    <n v="0"/>
    <m/>
    <m/>
    <m/>
    <m/>
  </r>
  <r>
    <s v="13316993"/>
    <s v="11.06.2026"/>
    <s v="2026-13114169"/>
    <m/>
    <m/>
    <s v="MIRZAYEV OLMOSBEK XAYRULLAYEVICH"/>
    <s v="30904862380115"/>
    <s v="09.04.1986"/>
    <s v="+998933446612"/>
    <s v="Навоий"/>
    <x v="0"/>
    <s v="Тинчлик МФЙ"/>
    <s v="ELMURODOV SHERZOD SAFOQUL O‘G‘LI"/>
    <s v="52404005830032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6.2026"/>
    <s v="Oddiy"/>
    <s v="19.06.2026"/>
    <s v="??????? ??? ????"/>
    <m/>
    <s v="Yuq"/>
    <d v="2026-06-19T08:51:49"/>
    <n v="0"/>
    <m/>
    <n v="46192.369317129633"/>
    <m/>
    <n v="389627"/>
  </r>
  <r>
    <s v="13280467"/>
    <s v="10.06.2026"/>
    <s v="2026-13066958"/>
    <m/>
    <m/>
    <s v="ASTANAYEV ALISHER TULKINOVICH"/>
    <s v="31211832380017"/>
    <s v="12.11.1983"/>
    <s v="+998882799585"/>
    <s v="Навоий"/>
    <x v="0"/>
    <s v="Тинчлик МФЙ"/>
    <s v="ELMURODOV SHERZOD SAFOQUL O‘G‘LI"/>
    <s v="52404005830032"/>
    <x v="5"/>
    <n v="0"/>
    <n v="0"/>
    <s v="Қарор"/>
    <s v="Таъмир"/>
    <s v="Уй-жойини таъмирлаш харажатларини қоплаш"/>
    <n v="20600000"/>
    <s v="10.06.2026"/>
    <s v="Oddiy"/>
    <s v="18.06.2026"/>
    <s v="????? ????????"/>
    <n v="20600000"/>
    <s v="Ha"/>
    <d v="2026-06-18T13:20:33"/>
    <n v="0"/>
    <n v="20600000"/>
    <n v="46191.555937500001"/>
    <m/>
    <n v="679661"/>
  </r>
  <r>
    <s v="13280398"/>
    <s v="10.06.2026"/>
    <s v="2026-13066875"/>
    <m/>
    <m/>
    <s v="RAXIMOVA ZULFIYA BAXRITDINOVNA"/>
    <s v="42008852380176"/>
    <s v="20.08.1985"/>
    <s v="+998882799585"/>
    <s v="Навоий"/>
    <x v="0"/>
    <s v="Тинчлик МФЙ"/>
    <s v="ELMURODOV SHERZOD SAFOQUL O‘G‘LI"/>
    <s v="52404005830032"/>
    <x v="5"/>
    <n v="0"/>
    <n v="0"/>
    <s v="Қарор"/>
    <s v="Озиқ"/>
    <s v="Озиқ-овқат билан боғлиқ харажатларини қоплаш (Озиқ-овқат)"/>
    <n v="412000"/>
    <s v="10.06.2026"/>
    <s v="Oddiy"/>
    <s v="10.06.2026"/>
    <s v="????? ????????"/>
    <n v="412000"/>
    <s v="Ha"/>
    <d v="2026-06-10T16:34:50"/>
    <n v="0"/>
    <n v="412000"/>
    <n v="46183.69085648148"/>
    <m/>
    <n v="334197"/>
  </r>
  <r>
    <s v="13258770"/>
    <s v="09.06.2026"/>
    <s v="2026-13036411"/>
    <m/>
    <m/>
    <s v="BOYBEKOVA ZARIFA DILSHOD QIZI"/>
    <s v="40607942380069"/>
    <s v="06.07.1994"/>
    <s v="+998505801866"/>
    <s v="Навоий"/>
    <x v="0"/>
    <s v="Тинчлик МФЙ"/>
    <s v="ELMURODOV SHERZOD SAFOQUL O‘G‘LI"/>
    <s v="52404005830032"/>
    <x v="2"/>
    <n v="1"/>
    <n v="1"/>
    <s v="Тўланди"/>
    <s v="Кийим"/>
    <s v="Кийим-кечак ва бошқа энг зарур товарлар билан боғлиқ харажатларини қоплаш (Кийим-кечак)"/>
    <n v="2060000"/>
    <s v="09.06.2026"/>
    <s v="Oddiy"/>
    <s v="10.06.2026"/>
    <m/>
    <n v="2060000"/>
    <m/>
    <d v="2026-06-10T16:28:18"/>
    <n v="0"/>
    <n v="2060000"/>
    <n v="46183.686319444445"/>
    <m/>
    <n v="326801"/>
  </r>
  <r>
    <s v="13254434"/>
    <s v="09.06.2026"/>
    <s v="2026-13031039"/>
    <m/>
    <m/>
    <s v="YULDOSHEVA MAHLIYO ERGASH QIZI"/>
    <s v="62304045830029"/>
    <s v="23.04.2004"/>
    <s v="+998931206924"/>
    <s v="Навоий"/>
    <x v="0"/>
    <s v="Тинчлик МФЙ"/>
    <s v="ELMURODOV SHERZOD SAFOQUL O‘G‘LI"/>
    <s v="52404005830032"/>
    <x v="8"/>
    <n v="0"/>
    <n v="0"/>
    <s v="Жараён"/>
    <s v="Даволаниш"/>
    <s v="Жарроҳлик амалиётисиз даволаниш харажатларини қоплаш"/>
    <n v="20600000"/>
    <s v="09.06.2026"/>
    <s v="Oddiy"/>
    <m/>
    <m/>
    <m/>
    <m/>
    <m/>
    <n v="0"/>
    <m/>
    <m/>
    <m/>
    <m/>
  </r>
  <r>
    <s v="13246026"/>
    <s v="08.06.2026"/>
    <s v="2026-13019021"/>
    <m/>
    <m/>
    <s v="YULDOSHEVA MAHLIYO ERGASH QIZI"/>
    <s v="62304045830029"/>
    <s v="23.04.2004"/>
    <s v="+998931206924"/>
    <s v="Навоий"/>
    <x v="0"/>
    <s v="Тинчлик МФЙ"/>
    <s v="ELMURODOV SHERZOD SAFOQUL O‘G‘LI"/>
    <s v="52404005830032"/>
    <x v="2"/>
    <n v="0"/>
    <n v="1"/>
    <s v="Тўланди"/>
    <s v="Озиқ"/>
    <s v="Озиқ-овқат билан боғлиқ харажатларини қоплаш (Озиқ-овқат)"/>
    <n v="412000"/>
    <s v="09.06.2026"/>
    <s v="Oddiy"/>
    <s v="09.06.2026"/>
    <m/>
    <n v="412000"/>
    <m/>
    <d v="2026-06-09T11:01:59"/>
    <n v="0"/>
    <n v="412000"/>
    <n v="46182.459710648145"/>
    <m/>
    <n v="309735"/>
  </r>
  <r>
    <s v="13148124"/>
    <s v="03.06.2026"/>
    <s v="2026-12889419"/>
    <m/>
    <m/>
    <s v="RAMAZONOVA SHAXNOZA XABIBULLAYEVNA"/>
    <s v="40406905830010"/>
    <s v="04.06.1990"/>
    <s v="+998933446612"/>
    <s v="Навоий"/>
    <x v="0"/>
    <s v="Тинчлик МФЙ"/>
    <s v="ELMURODOV SHERZOD SAFOQUL O‘G‘LI"/>
    <s v="52404005830032"/>
    <x v="0"/>
    <n v="0"/>
    <n v="0"/>
    <s v="Рад"/>
    <s v="Озиқ"/>
    <s v="Озиқ-овқат билан боғлиқ харажатларини қоплаш (Озиқ-овқат)"/>
    <n v="0"/>
    <s v="04.06.2026"/>
    <s v="Oddiy"/>
    <m/>
    <m/>
    <m/>
    <m/>
    <m/>
    <n v="0"/>
    <m/>
    <m/>
    <m/>
    <m/>
  </r>
  <r>
    <s v="13118651"/>
    <s v="01.06.2026"/>
    <s v="2026-12851054"/>
    <m/>
    <m/>
    <s v="RAMAZONOVA SHAXNOZA XABIBULLAYEVNA"/>
    <s v="40406905830010"/>
    <s v="04.06.1990"/>
    <s v="+998906204241"/>
    <s v="Навоий"/>
    <x v="0"/>
    <s v="Тинчлик МФЙ"/>
    <s v="ELMURODOV SHERZOD SAFOQUL O‘G‘LI"/>
    <s v="52404005830032"/>
    <x v="0"/>
    <n v="0"/>
    <n v="0"/>
    <s v="Рад"/>
    <s v="Таъмир"/>
    <s v="Уй-жойини таъмирлаш харажатларини қоплаш"/>
    <n v="0"/>
    <s v="01.06.2026"/>
    <s v="Oddiy"/>
    <m/>
    <m/>
    <m/>
    <m/>
    <m/>
    <n v="0"/>
    <m/>
    <m/>
    <m/>
    <m/>
  </r>
  <r>
    <s v="13117856"/>
    <s v="01.06.2026"/>
    <s v="2026-12849923"/>
    <m/>
    <m/>
    <s v="ESHONQULOVA SHAHNOZA NORMO‘MINOVNA"/>
    <s v="42109832380020"/>
    <s v="21.09.1983"/>
    <s v="+998883032183"/>
    <s v="Навоий"/>
    <x v="0"/>
    <s v="Тинчлик МФЙ"/>
    <s v="ELMURODOV SHERZOD SAFOQUL O‘G‘LI"/>
    <s v="5240400583003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1.06.2026"/>
    <s v="Oddiy"/>
    <s v="02.06.2026"/>
    <m/>
    <n v="2060000"/>
    <m/>
    <d v="2026-06-02T09:45:54"/>
    <n v="0"/>
    <n v="2060000"/>
    <n v="46175.406875000001"/>
    <m/>
    <n v="215196"/>
  </r>
  <r>
    <s v="12995395"/>
    <s v="19.05.2026"/>
    <s v="2026-12684756"/>
    <s v="BOBOBEKOVA SAODAT XUSAN QIZI"/>
    <s v="40201912380066"/>
    <s v="SHUKRULLAYEVA NOILA ANVAR QIZI"/>
    <s v="61111155830082"/>
    <s v="11.11.2015"/>
    <s v="+998955863655"/>
    <s v="Навоий"/>
    <x v="0"/>
    <s v="Тинчлик МФЙ"/>
    <s v="ELMURODOV SHERZOD SAFOQUL O‘G‘LI"/>
    <s v="52404005830032"/>
    <x v="8"/>
    <n v="0"/>
    <n v="0"/>
    <s v="Жараён"/>
    <s v="Жарроҳлик"/>
    <s v="Жарроҳлик амалиёти харажатларини қоплаш"/>
    <n v="4120000000"/>
    <s v="19.05.2026"/>
    <s v="Oddiy"/>
    <m/>
    <m/>
    <m/>
    <m/>
    <m/>
    <n v="0"/>
    <m/>
    <m/>
    <m/>
    <m/>
  </r>
  <r>
    <s v="12994393"/>
    <s v="19.05.2026"/>
    <s v="2026-12683503"/>
    <s v="BOBOBEKOVA SAODAT XUSAN QIZI"/>
    <s v="40201912380066"/>
    <s v="BOBOBEKOVA SAODAT XUSAN QIZI"/>
    <s v="40201912380066"/>
    <s v="02.01.1991"/>
    <s v="+998955863655"/>
    <s v="Навоий"/>
    <x v="0"/>
    <s v="Тинчлик МФЙ"/>
    <s v="ELMURODOV SHERZOD SAFOQUL O‘G‘LI"/>
    <s v="52404005830032"/>
    <x v="0"/>
    <n v="0"/>
    <n v="0"/>
    <s v="Рад"/>
    <s v="Жарроҳлик"/>
    <s v="Жарроҳлик амалиёти харажатларини қоплаш"/>
    <n v="0"/>
    <s v="19.05.2026"/>
    <s v="Oddiy"/>
    <m/>
    <m/>
    <m/>
    <m/>
    <m/>
    <n v="0"/>
    <m/>
    <m/>
    <m/>
    <m/>
  </r>
  <r>
    <s v="12994062"/>
    <s v="19.05.2026"/>
    <s v="2026-12683078"/>
    <s v="BOBOBEKOVA SAODAT XUSAN QIZI"/>
    <s v="40201912380066"/>
    <s v="SHUKRULLAYEVA NOILA ANVAR QIZI"/>
    <s v="61111155830082"/>
    <s v="11.11.2015"/>
    <s v="+998955863655"/>
    <s v="Навоий"/>
    <x v="0"/>
    <s v="Тинчлик МФЙ"/>
    <s v="ELMURODOV SHERZOD SAFOQUL O‘G‘LI"/>
    <s v="52404005830032"/>
    <x v="0"/>
    <n v="0"/>
    <n v="0"/>
    <s v="Рад"/>
    <s v="Жарроҳлик"/>
    <s v="Жарроҳлик амалиёти харажатларини қоплаш"/>
    <n v="0"/>
    <s v="19.05.2026"/>
    <s v="Oddiy"/>
    <m/>
    <m/>
    <m/>
    <m/>
    <m/>
    <n v="0"/>
    <m/>
    <m/>
    <m/>
    <m/>
  </r>
  <r>
    <s v="12973358"/>
    <s v="18.05.2026"/>
    <s v="2026-12655605"/>
    <m/>
    <m/>
    <s v="ERGASHOVA YULDUZ MUSO QIZI"/>
    <s v="40105915830028"/>
    <s v="01.05.1991"/>
    <s v="+998973200186"/>
    <s v="Навоий"/>
    <x v="0"/>
    <s v="Тинчлик МФЙ"/>
    <s v="ELMURODOV SHERZOD SAFOQUL O‘G‘LI"/>
    <s v="52404005830032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20.05.2026"/>
    <m/>
    <n v="412000"/>
    <m/>
    <d v="2026-05-20T14:46:07"/>
    <n v="0"/>
    <n v="412000"/>
    <n v="46162.615358796298"/>
    <m/>
    <n v="195575"/>
  </r>
  <r>
    <s v="12925451"/>
    <s v="14.05.2026"/>
    <s v="2026-12593843"/>
    <m/>
    <m/>
    <s v="QAXXOROV AXRORBEK QAMBAR O‘G‘LI"/>
    <s v="52109055780040"/>
    <s v="21.09.2005"/>
    <s v="+998931172721"/>
    <s v="Навоий"/>
    <x v="0"/>
    <s v="Тинчлик МФЙ"/>
    <s v="ELMURODOV SHERZOD SAFOQUL O‘G‘LI"/>
    <s v="52404005830032"/>
    <x v="6"/>
    <n v="0"/>
    <n v="0"/>
    <s v="Рад"/>
    <s v="Жарроҳлик"/>
    <s v="Жарроҳлик амалиёти харажатларини қоплаш"/>
    <n v="0"/>
    <s v="14.05.2026"/>
    <s v="Oddiy"/>
    <m/>
    <m/>
    <m/>
    <m/>
    <m/>
    <n v="0"/>
    <m/>
    <m/>
    <m/>
    <m/>
  </r>
  <r>
    <s v="12911404"/>
    <s v="13.05.2026"/>
    <s v="2026-12575545"/>
    <m/>
    <m/>
    <s v="NAZAROVA ORZIGUL SATTOR QIZI"/>
    <s v="41505975790011"/>
    <s v="15.05.1997"/>
    <s v="+998934859705"/>
    <s v="Навоий"/>
    <x v="0"/>
    <s v="Тинчлик МФЙ"/>
    <s v="ELMURODOV SHERZOD SAFOQUL O‘G‘LI"/>
    <s v="52404005830032"/>
    <x v="2"/>
    <n v="0"/>
    <n v="1"/>
    <s v="Тўланди"/>
    <s v="Озиқ"/>
    <s v="Озиқ-овқат билан боғлиқ харажатларини қоплаш (Озиқ-овқат)"/>
    <n v="412000"/>
    <s v="13.05.2026"/>
    <s v="Oddiy"/>
    <s v="20.05.2026"/>
    <m/>
    <n v="412000"/>
    <m/>
    <d v="2026-05-20T14:41:06"/>
    <n v="0"/>
    <n v="412000"/>
    <n v="46162.611875000002"/>
    <m/>
    <n v="190171"/>
  </r>
  <r>
    <s v="12908108"/>
    <s v="12.05.2026"/>
    <s v="2026-12571086"/>
    <m/>
    <m/>
    <s v="TURAQULOVA ZARINA TUYCHIYEVNA"/>
    <s v="42309872380121"/>
    <s v="23.09.1987"/>
    <s v="+998889151112"/>
    <s v="Навоий"/>
    <x v="0"/>
    <s v="Тинчлик МФЙ"/>
    <s v="ELMURODOV SHERZOD SAFOQUL O‘G‘LI"/>
    <s v="5240400583003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2.05.2026"/>
    <s v="Oddiy"/>
    <s v="20.05.2026"/>
    <s v="????? ????????"/>
    <n v="2060000"/>
    <s v="Ha"/>
    <d v="2026-05-20T14:43:31"/>
    <n v="0"/>
    <n v="2060000"/>
    <n v="46162.613553240742"/>
    <m/>
    <n v="190175"/>
  </r>
  <r>
    <s v="12908009"/>
    <s v="12.05.2026"/>
    <s v="2026-12570954"/>
    <m/>
    <m/>
    <s v="TURAQULOVA ZARINA TUYCHIYEVNA"/>
    <s v="42309872380121"/>
    <s v="23.09.1987"/>
    <s v="+998889151112"/>
    <s v="Навоий"/>
    <x v="0"/>
    <s v="Тинчлик МФЙ"/>
    <s v="ELMURODOV SHERZOD SAFOQUL O‘G‘LI"/>
    <s v="5240400583003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5.2026"/>
    <s v="Oddiy"/>
    <m/>
    <m/>
    <m/>
    <m/>
    <m/>
    <n v="0"/>
    <m/>
    <m/>
    <m/>
    <m/>
  </r>
  <r>
    <s v="12828924"/>
    <s v="05.05.2026"/>
    <s v="2026-12466406"/>
    <m/>
    <m/>
    <s v="ABDUNAZAROV SHAVKAT KARIMOVICH"/>
    <s v="31007725830024"/>
    <s v="10.07.1972"/>
    <s v="+998930827210"/>
    <s v="Навоий"/>
    <x v="0"/>
    <s v="Тинчлик МФЙ"/>
    <s v="ELMURODOV SHERZOD SAFOQUL O‘G‘LI"/>
    <s v="52404005830032"/>
    <x v="8"/>
    <n v="0"/>
    <n v="0"/>
    <s v="Жараён"/>
    <s v="Даволаниш"/>
    <s v="Жарроҳлик амалиётисиз даволаниш харажатларини қоплаш"/>
    <n v="20600000"/>
    <s v="07.05.2026"/>
    <s v="Oddiy"/>
    <m/>
    <m/>
    <m/>
    <m/>
    <m/>
    <n v="0"/>
    <m/>
    <m/>
    <m/>
    <m/>
  </r>
  <r>
    <s v="12759179"/>
    <s v="01.05.2026"/>
    <s v="2026-12381748"/>
    <m/>
    <m/>
    <s v="NAZAROVA ORZIGUL SATTOR QIZI"/>
    <s v="41505975790011"/>
    <s v="15.05.1997"/>
    <s v="+998934859705"/>
    <s v="Навоий"/>
    <x v="0"/>
    <s v="Тинчлик МФЙ"/>
    <s v="ELMURODOV SHERZOD SAFOQUL O‘G‘LI"/>
    <s v="5240400583003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1.05.2026"/>
    <s v="Oddiy"/>
    <s v="05.05.2026"/>
    <m/>
    <n v="2060000"/>
    <m/>
    <d v="2026-05-05T17:16:28"/>
    <n v="0"/>
    <n v="2060000"/>
    <n v="46147.719768518517"/>
    <m/>
    <n v="178359"/>
  </r>
  <r>
    <s v="12652942"/>
    <s v="22.04.2026"/>
    <s v="2026-12244327"/>
    <m/>
    <m/>
    <s v="ERGASHOVA YULDUZ MUSO QIZI"/>
    <s v="40105915830028"/>
    <s v="01.05.1991"/>
    <s v="+998973200186"/>
    <s v="Навоий"/>
    <x v="0"/>
    <s v="Тинчлик МФЙ"/>
    <s v="ELMURODOV SHERZOD SAFOQUL O‘G‘LI"/>
    <s v="5240400583003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2.04.2026"/>
    <s v="Oddiy"/>
    <s v="23.04.2026"/>
    <s v="????? ????????"/>
    <n v="2060000"/>
    <s v="Ha"/>
    <d v="2026-04-23T09:16:29"/>
    <n v="0"/>
    <n v="2060000"/>
    <n v="46135.386446759258"/>
    <m/>
    <n v="164599"/>
  </r>
  <r>
    <s v="12652600"/>
    <s v="22.04.2026"/>
    <s v="2026-12243913"/>
    <m/>
    <m/>
    <s v="ERGASHOVA YULDUZ MUSO QIZI"/>
    <s v="40105915830028"/>
    <s v="01.05.1991"/>
    <s v="+998973200186"/>
    <s v="Навоий"/>
    <x v="0"/>
    <s v="Тинчлик МФЙ"/>
    <s v="ELMURODOV SHERZOD SAFOQUL O‘G‘LI"/>
    <s v="5240400583003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2.04.2026"/>
    <s v="Oddiy"/>
    <m/>
    <m/>
    <m/>
    <m/>
    <m/>
    <n v="0"/>
    <m/>
    <m/>
    <m/>
    <m/>
  </r>
  <r>
    <s v="12650332"/>
    <s v="21.04.2026"/>
    <s v="2026-12241117"/>
    <m/>
    <m/>
    <s v="KULATOVA DILBAR YARKULOVNA"/>
    <s v="40101732380067"/>
    <s v="01.01.1973"/>
    <s v="+998906204241"/>
    <s v="Навоий"/>
    <x v="0"/>
    <s v="Тинчлик МФЙ"/>
    <s v="ELMURODOV SHERZOD SAFOQUL O‘G‘LI"/>
    <s v="52404005830032"/>
    <x v="6"/>
    <n v="0"/>
    <n v="0"/>
    <s v="Рад"/>
    <s v="Таъмир"/>
    <s v="Уй-жойини таъмирлаш харажатларини қоплаш"/>
    <n v="0"/>
    <s v="21.04.2026"/>
    <s v="Oddiy"/>
    <m/>
    <m/>
    <m/>
    <m/>
    <m/>
    <n v="0"/>
    <m/>
    <m/>
    <m/>
    <m/>
  </r>
  <r>
    <s v="12636903"/>
    <s v="21.04.2026"/>
    <s v="2026-12224161"/>
    <m/>
    <m/>
    <s v="QULATOV DILSHOD BAXTIYOR O‘G‘LI"/>
    <s v="30108932380133"/>
    <s v="01.08.1993"/>
    <s v="+998943680949"/>
    <s v="Навоий"/>
    <x v="0"/>
    <s v="Тинчлик МФЙ"/>
    <s v="ELMURODOV SHERZOD SAFOQUL O‘G‘LI"/>
    <s v="5240400583003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1.04.2026"/>
    <s v="Oddiy"/>
    <s v="21.04.2026"/>
    <m/>
    <n v="2060000"/>
    <m/>
    <d v="2026-04-21T10:20:31"/>
    <n v="0"/>
    <n v="2060000"/>
    <n v="46133.430914351855"/>
    <m/>
    <n v="161693"/>
  </r>
  <r>
    <s v="12636652"/>
    <s v="21.04.2026"/>
    <s v="2026-12223874"/>
    <m/>
    <m/>
    <s v="QULATOV DILSHOD BAXTIYOR O‘G‘LI"/>
    <s v="30108932380133"/>
    <s v="01.08.1993"/>
    <s v="+998943680949"/>
    <s v="Навоий"/>
    <x v="0"/>
    <s v="Тинчлик МФЙ"/>
    <s v="ELMURODOV SHERZOD SAFOQUL O‘G‘LI"/>
    <s v="5240400583003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1.04.2026"/>
    <s v="Oddiy"/>
    <m/>
    <m/>
    <m/>
    <m/>
    <m/>
    <n v="0"/>
    <m/>
    <m/>
    <m/>
    <m/>
  </r>
  <r>
    <s v="12635307"/>
    <s v="21.04.2026"/>
    <s v="2026-12222297"/>
    <m/>
    <m/>
    <s v="KULATOVA DILRABO YARKULOVNA"/>
    <s v="42001802380024"/>
    <s v="20.01.1980"/>
    <s v="+998943680949"/>
    <s v="Навоий"/>
    <x v="0"/>
    <s v="Тинчлик МФЙ"/>
    <s v="ELMURODOV SHERZOD SAFOQUL O‘G‘LI"/>
    <s v="52404005830032"/>
    <x v="2"/>
    <n v="0"/>
    <n v="2"/>
    <s v="Тўланди"/>
    <s v="Озиқ"/>
    <s v="Озиқ-овқат билан боғлиқ харажатларини қоплаш (Озиқ-овқат)"/>
    <n v="412000"/>
    <s v="21.04.2026"/>
    <s v="Oddiy"/>
    <s v="21.04.2026"/>
    <m/>
    <n v="412000"/>
    <m/>
    <d v="2026-04-21T09:45:23"/>
    <n v="0"/>
    <n v="412000"/>
    <n v="46133.4065162037"/>
    <m/>
    <n v="161600"/>
  </r>
  <r>
    <s v="12634784"/>
    <s v="21.04.2026"/>
    <s v="2026-12221686"/>
    <m/>
    <m/>
    <s v="KULATOVA DILRABO YARKULOVNA"/>
    <s v="42001802380024"/>
    <s v="20.01.1980"/>
    <s v="+998943680949"/>
    <s v="Навоий"/>
    <x v="0"/>
    <s v="Тинчлик МФЙ"/>
    <s v="ELMURODOV SHERZOD SAFOQUL O‘G‘LI"/>
    <s v="52404005830032"/>
    <x v="0"/>
    <n v="0"/>
    <n v="0"/>
    <s v="Рад"/>
    <s v="Озиқ"/>
    <s v="Озиқ-овқат билан боғлиқ харажатларини қоплаш (Озиқ-овқат)"/>
    <n v="0"/>
    <s v="21.04.2026"/>
    <s v="Oddiy"/>
    <m/>
    <m/>
    <m/>
    <m/>
    <m/>
    <n v="0"/>
    <m/>
    <m/>
    <m/>
    <m/>
  </r>
  <r>
    <s v="12400455"/>
    <s v="02.04.2026"/>
    <s v="2026-11938702"/>
    <m/>
    <m/>
    <s v="AZIMOVA KAMOLA HAMDULLA QIZI"/>
    <s v="42402935830015"/>
    <s v="24.02.1993"/>
    <s v="+998906204241"/>
    <s v="Навоий"/>
    <x v="0"/>
    <s v="Тинчлик МФЙ"/>
    <s v="ELMURODOV SHERZOD SAFOQUL O‘G‘LI"/>
    <s v="52404005830032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4.2026"/>
    <s v="Oddiy"/>
    <m/>
    <m/>
    <m/>
    <m/>
    <m/>
    <n v="0"/>
    <m/>
    <m/>
    <m/>
    <m/>
  </r>
  <r>
    <s v="12392397"/>
    <s v="01.04.2026"/>
    <s v="2026-11928832"/>
    <m/>
    <m/>
    <s v="QULATOV DILSHOD BAXTIYOR O‘G‘LI"/>
    <s v="30108932380133"/>
    <s v="01.08.1993"/>
    <s v="+998906204241"/>
    <s v="Навоий"/>
    <x v="0"/>
    <s v="Тинчлик МФЙ"/>
    <s v="ELMURODOV SHERZOD SAFOQUL O‘G‘LI"/>
    <s v="52404005830032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4.2026"/>
    <s v="Oddiy"/>
    <m/>
    <m/>
    <m/>
    <m/>
    <m/>
    <n v="0"/>
    <m/>
    <m/>
    <m/>
    <m/>
  </r>
  <r>
    <s v="12111873"/>
    <s v="19.03.2026"/>
    <s v="2026-11596509"/>
    <m/>
    <m/>
    <s v="RAUFOVA CHAROS NURALI QIZI"/>
    <s v="40502912380093"/>
    <s v="05.02.1991"/>
    <s v="+998906204241"/>
    <s v="Навоий"/>
    <x v="0"/>
    <s v="Тинчлик МФЙ"/>
    <s v="ELMURODOV SHERZOD SAFOQUL O‘G‘LI"/>
    <s v="5240400583003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9.03.2026"/>
    <s v="Oddiy"/>
    <s v="26.03.2026"/>
    <m/>
    <n v="2060000"/>
    <m/>
    <d v="2026-03-26T13:15:49"/>
    <n v="0"/>
    <n v="2060000"/>
    <n v="46107.55265046296"/>
    <m/>
    <n v="140741"/>
  </r>
  <r>
    <s v="11976704"/>
    <s v="16.03.2026"/>
    <s v="2026-11438385"/>
    <m/>
    <m/>
    <s v="MUSTAFOYEVA MUQADDAS MURTOZAYEVNAA"/>
    <s v="41108652380026"/>
    <s v="11.08.1965"/>
    <s v="+998944831417"/>
    <s v="Навоий"/>
    <x v="0"/>
    <s v="Тинчлик МФЙ"/>
    <s v="ELMURODOV SHERZOD SAFOQUL O‘G‘LI"/>
    <s v="52404005830032"/>
    <x v="6"/>
    <n v="0"/>
    <n v="0"/>
    <s v="Рад"/>
    <s v="Жарроҳлик"/>
    <s v="Жарроҳлик амалиёти харажатларини қоплаш"/>
    <n v="0"/>
    <s v="16.03.2026"/>
    <s v="Oddiy"/>
    <m/>
    <m/>
    <m/>
    <m/>
    <m/>
    <n v="0"/>
    <m/>
    <m/>
    <m/>
    <m/>
  </r>
  <r>
    <s v="11771731"/>
    <s v="10.03.2026"/>
    <s v="2026-11195431"/>
    <m/>
    <m/>
    <s v="QODIROVA DILNOZA XUSANOVNA"/>
    <s v="41907822380022"/>
    <s v="19.07.1982"/>
    <s v="+998906204241"/>
    <s v="Навоий"/>
    <x v="0"/>
    <s v="Тинчлик МФЙ"/>
    <s v="ELMURODOV SHERZOD SAFOQUL O‘G‘LI"/>
    <s v="52404005830032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09:08:28"/>
    <n v="0"/>
    <n v="412000"/>
    <n v="46093.380879629629"/>
    <m/>
    <n v="105623"/>
  </r>
  <r>
    <s v="11771163"/>
    <s v="10.03.2026"/>
    <s v="2026-11194811"/>
    <m/>
    <m/>
    <s v="QODIROVA DILNOZA XUSANOVNA"/>
    <s v="41907822380022"/>
    <s v="19.07.1982"/>
    <s v="+998906204241"/>
    <s v="Навоий"/>
    <x v="0"/>
    <s v="Тинчлик МФЙ"/>
    <s v="ELMURODOV SHERZOD SAFOQUL O‘G‘LI"/>
    <s v="52404005830032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63975"/>
    <s v="10.03.2026"/>
    <s v="2026-11186547"/>
    <m/>
    <m/>
    <s v="TUXTAYEVA XOSIYAT AZIMOVNA"/>
    <s v="40803745830035"/>
    <s v="08.03.1974"/>
    <s v="+998906204241"/>
    <s v="Навоий"/>
    <x v="0"/>
    <s v="Тинчлик МФЙ"/>
    <s v="ELMURODOV SHERZOD SAFOQUL O‘G‘LI"/>
    <s v="52404005830032"/>
    <x v="2"/>
    <n v="0"/>
    <n v="3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3:49:57"/>
    <n v="0"/>
    <n v="412000"/>
    <n v="46091.576354166667"/>
    <m/>
    <n v="105326"/>
  </r>
  <r>
    <s v="11733625"/>
    <s v="07.03.2026"/>
    <s v="2026-11142415"/>
    <m/>
    <m/>
    <s v="MIRZAYEV OLMOSBEK XAYRULLAYEVICH"/>
    <s v="30904862380115"/>
    <s v="09.04.1986"/>
    <s v="+998906204241"/>
    <s v="Навоий"/>
    <x v="0"/>
    <s v="Тинчлик МФЙ"/>
    <s v="ELMURODOV SHERZOD SAFOQUL O‘G‘LI"/>
    <s v="52404005830032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33601"/>
    <s v="07.03.2026"/>
    <s v="2026-11142390"/>
    <m/>
    <m/>
    <s v="QULATOV DILSHOD BAXTIYOR O‘G‘LI"/>
    <s v="30108932380133"/>
    <s v="01.08.1993"/>
    <s v="+998906204241"/>
    <s v="Навоий"/>
    <x v="0"/>
    <s v="Тинчлик МФЙ"/>
    <s v="ELMURODOV SHERZOD SAFOQUL O‘G‘LI"/>
    <s v="52404005830032"/>
    <x v="2"/>
    <n v="0"/>
    <n v="2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3:25:14"/>
    <n v="0"/>
    <n v="412000"/>
    <n v="46091.559189814812"/>
    <m/>
    <n v="100398"/>
  </r>
  <r>
    <s v="11698824"/>
    <s v="06.03.2026"/>
    <s v="2026-11102434"/>
    <m/>
    <m/>
    <s v="TULOBOVA DILNOZA PAYZULLA QIZI"/>
    <s v="41106945830018"/>
    <s v="11.06.1994"/>
    <s v="+998939522734"/>
    <s v="Навоий"/>
    <x v="0"/>
    <s v="Тинчлик МФЙ"/>
    <s v="ELMURODOV SHERZOD SAFOQUL O‘G‘LI"/>
    <s v="5240400583003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3.2026"/>
    <s v="Oddiy"/>
    <m/>
    <m/>
    <m/>
    <m/>
    <m/>
    <n v="0"/>
    <m/>
    <m/>
    <m/>
    <m/>
  </r>
  <r>
    <s v="11698786"/>
    <s v="06.03.2026"/>
    <s v="2026-11102392"/>
    <m/>
    <m/>
    <s v="TULOBOVA DILNOZA PAYZULLA QIZI"/>
    <s v="41106945830018"/>
    <s v="11.06.1994"/>
    <s v="+998939522734"/>
    <s v="Навоий"/>
    <x v="0"/>
    <s v="Тинчлик МФЙ"/>
    <s v="ELMURODOV SHERZOD SAFOQUL O‘G‘LI"/>
    <s v="5240400583003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3:25:27"/>
    <n v="0"/>
    <n v="412000"/>
    <n v="46091.559340277781"/>
    <m/>
    <n v="100391"/>
  </r>
  <r>
    <s v="11553893"/>
    <s v="03.03.2026"/>
    <s v="2026-10933016"/>
    <m/>
    <m/>
    <s v="QULATOV O‘LMAS YORQULOVICH"/>
    <s v="31001775830045"/>
    <s v="10.01.1977"/>
    <s v="+998906204241"/>
    <s v="Навоий"/>
    <x v="0"/>
    <s v="Тинчлик МФЙ"/>
    <s v="ELMURODOV SHERZOD SAFOQUL O‘G‘LI"/>
    <s v="52404005830032"/>
    <x v="0"/>
    <n v="0"/>
    <n v="0"/>
    <s v="Рад"/>
    <s v="Даволаниш"/>
    <s v="Жарроҳлик амалиётисиз даволаниш харажатларини қоплаш"/>
    <n v="0"/>
    <s v="03.03.2026"/>
    <s v="Oddiy"/>
    <m/>
    <m/>
    <m/>
    <m/>
    <m/>
    <n v="0"/>
    <m/>
    <m/>
    <m/>
    <m/>
  </r>
  <r>
    <s v="11315957"/>
    <s v="20.02.2026"/>
    <s v="2026-10640399"/>
    <m/>
    <m/>
    <s v="JUMAYEVA NAMUNA SHERMAHAMMAD QIZI"/>
    <s v="42901965830049"/>
    <s v="29.01.1996"/>
    <s v="+998906204241"/>
    <s v="Навоий"/>
    <x v="0"/>
    <s v="Тинчлик МФЙ"/>
    <s v="ELMURODOV SHERZOD SAFOQUL O‘G‘LI"/>
    <s v="5240400583003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3.02.2026"/>
    <s v="Oddiy"/>
    <s v="23.02.2026"/>
    <m/>
    <n v="2060000"/>
    <m/>
    <d v="2026-02-23T17:40:19"/>
    <n v="0"/>
    <n v="2060000"/>
    <n v="46076.736331018517"/>
    <m/>
    <n v="64975"/>
  </r>
  <r>
    <s v="11315911"/>
    <s v="20.02.2026"/>
    <s v="2026-10640348"/>
    <m/>
    <m/>
    <s v="JUMAYEVA NAMUNA SHERMAHAMMAD QIZI"/>
    <s v="42901965830049"/>
    <s v="29.01.1996"/>
    <s v="+998906204241"/>
    <s v="Навоий"/>
    <x v="0"/>
    <s v="Тинчлик МФЙ"/>
    <s v="ELMURODOV SHERZOD SAFOQUL O‘G‘LI"/>
    <s v="52404005830032"/>
    <x v="2"/>
    <n v="0"/>
    <n v="1"/>
    <s v="Тўланди"/>
    <s v="Озиқ"/>
    <s v="Озиқ-овқат билан боғлиқ харажатларини қоплаш (Озиқ-овқат)"/>
    <n v="412000"/>
    <s v="20.02.2026"/>
    <s v="Oddiy"/>
    <s v="23.02.2026"/>
    <m/>
    <n v="412000"/>
    <m/>
    <d v="2026-02-23T17:33:45"/>
    <n v="0"/>
    <n v="412000"/>
    <n v="46076.731770833336"/>
    <m/>
    <n v="64391"/>
  </r>
  <r>
    <s v="11081142"/>
    <s v="05.02.2026"/>
    <s v="2026-10365206"/>
    <m/>
    <m/>
    <s v="QAXXOROV AXRORBEK QAMBAR O‘G‘LI"/>
    <s v="52109055780040"/>
    <s v="21.09.2005"/>
    <s v="+998931172721"/>
    <s v="Навоий"/>
    <x v="0"/>
    <s v="Тинчлик МФЙ"/>
    <s v="ELMURODOV SHERZOD SAFOQUL O‘G‘LI"/>
    <s v="52404005830032"/>
    <x v="6"/>
    <n v="0"/>
    <n v="0"/>
    <s v="Рад"/>
    <s v="Жарроҳлик"/>
    <s v="Жарроҳлик амалиёти харажатларини қоплаш"/>
    <n v="0"/>
    <s v="05.02.2026"/>
    <s v="Oddiy"/>
    <m/>
    <m/>
    <m/>
    <m/>
    <m/>
    <n v="0"/>
    <m/>
    <m/>
    <m/>
    <m/>
  </r>
  <r>
    <s v="10891858"/>
    <s v="22.01.2026"/>
    <s v="2026-10135730"/>
    <m/>
    <m/>
    <s v="QAXXOROV AXRORBEK QAMBAR O‘G‘LI"/>
    <s v="52109055780040"/>
    <s v="21.09.2005"/>
    <s v="+998931172721"/>
    <s v="Навоий"/>
    <x v="0"/>
    <s v="Тинчлик МФЙ"/>
    <s v="ELMURODOV SHERZOD SAFOQUL O‘G‘LI"/>
    <s v="52404005830032"/>
    <x v="0"/>
    <n v="0"/>
    <n v="0"/>
    <s v="Рад"/>
    <s v="Жарроҳлик"/>
    <s v="Жарроҳлик амалиёти харажатларини қоплаш"/>
    <n v="0"/>
    <s v="05.02.2026"/>
    <s v="Oddiy"/>
    <m/>
    <m/>
    <m/>
    <m/>
    <m/>
    <n v="0"/>
    <m/>
    <m/>
    <m/>
    <m/>
  </r>
  <r>
    <s v="10672083"/>
    <s v="07.01.2026"/>
    <s v="2026-09874221"/>
    <m/>
    <m/>
    <s v="KULATOVA DILRABO YARKULOVNA"/>
    <s v="42001802380024"/>
    <s v="20.01.1980"/>
    <s v="+998943680949"/>
    <s v="Навоий"/>
    <x v="0"/>
    <s v="Тинчлик МФЙ"/>
    <s v="ELMURODOV SHERZOD SAFOQUL O‘G‘LI"/>
    <s v="5240400583003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1.01.2026"/>
    <s v="Oddiy"/>
    <s v="06.02.2026"/>
    <m/>
    <n v="2060000"/>
    <m/>
    <d v="2026-02-06T15:09:47"/>
    <n v="0"/>
    <n v="2060000"/>
    <n v="46059.631793981483"/>
    <m/>
    <n v="59310"/>
  </r>
  <r>
    <s v="13442127"/>
    <s v="19.06.2026"/>
    <s v="2026-13282378"/>
    <m/>
    <m/>
    <s v="SOBIROVA RUXSORA KAMOLIDDIN QIZI"/>
    <s v="40309955830020"/>
    <s v="03.09.1995"/>
    <s v="+998945089503"/>
    <s v="Навоий"/>
    <x v="0"/>
    <s v="Жалойир МФЙ"/>
    <s v="RAXMATOV DAVRON RAHIM O‘G‘LI"/>
    <s v="31104955830029"/>
    <x v="2"/>
    <n v="0"/>
    <n v="1"/>
    <s v="Тўланди"/>
    <s v="Озиқ"/>
    <s v="Озиқ-овқат билан боғлиқ харажатларини қоплаш (Озиқ-овқат)"/>
    <n v="412000"/>
    <s v="19.06.2026"/>
    <s v="Oddiy"/>
    <s v="19.06.2026"/>
    <m/>
    <n v="412000"/>
    <m/>
    <d v="2026-06-19T17:02:04"/>
    <n v="0"/>
    <n v="412000"/>
    <n v="46192.709768518522"/>
    <m/>
    <n v="703042"/>
  </r>
  <r>
    <s v="13208942"/>
    <s v="05.06.2026"/>
    <s v="2026-12967351"/>
    <m/>
    <m/>
    <s v="QODIROVA DIYORA ABDUQAYUM QIZI"/>
    <s v="62707035830018"/>
    <s v="27.07.2003"/>
    <s v="+998939540727"/>
    <s v="Навоий"/>
    <x v="0"/>
    <s v="Жалойир МФЙ"/>
    <s v="RAXMATOV DAVRON RAHIM O‘G‘LI"/>
    <s v="31104955830029"/>
    <x v="2"/>
    <n v="0"/>
    <n v="1"/>
    <s v="Тўланди"/>
    <s v="Озиқ"/>
    <s v="Озиқ-овқат билан боғлиқ харажатларини қоплаш (Озиқ-овқат)"/>
    <n v="412000"/>
    <s v="05.06.2026"/>
    <s v="Oddiy"/>
    <s v="05.06.2026"/>
    <m/>
    <n v="412000"/>
    <m/>
    <d v="2026-06-05T16:57:44"/>
    <n v="0"/>
    <n v="412000"/>
    <n v="46178.706759259258"/>
    <m/>
    <n v="301932"/>
  </r>
  <r>
    <s v="13208892"/>
    <s v="05.06.2026"/>
    <s v="2026-12967287"/>
    <m/>
    <m/>
    <s v="SUNNATOVA MAFTUNA FAXRIDDIN QIZI"/>
    <s v="42312975830033"/>
    <s v="23.12.1997"/>
    <s v="+998940586393"/>
    <s v="Навоий"/>
    <x v="0"/>
    <s v="Жалойир МФЙ"/>
    <s v="RAXMATOV DAVRON RAHIM O‘G‘LI"/>
    <s v="31104955830029"/>
    <x v="2"/>
    <n v="0"/>
    <n v="1"/>
    <s v="Тўланди"/>
    <s v="Озиқ"/>
    <s v="Озиқ-овқат билан боғлиқ харажатларини қоплаш (Озиқ-овқат)"/>
    <n v="412000"/>
    <s v="05.06.2026"/>
    <s v="Oddiy"/>
    <s v="05.06.2026"/>
    <m/>
    <n v="412000"/>
    <m/>
    <d v="2026-06-05T17:00:50"/>
    <n v="0"/>
    <n v="412000"/>
    <n v="46178.708912037036"/>
    <m/>
    <n v="301931"/>
  </r>
  <r>
    <s v="13208786"/>
    <s v="05.06.2026"/>
    <s v="2026-12967130"/>
    <m/>
    <m/>
    <s v="YULDOSHEVA SHAHLO VALIJON QIZI"/>
    <s v="42205996070055"/>
    <s v="22.05.1999"/>
    <s v="+998877870207"/>
    <s v="Навоий"/>
    <x v="0"/>
    <s v="Жалойир МФЙ"/>
    <s v="RAXMATOV DAVRON RAHIM O‘G‘LI"/>
    <s v="31104955830029"/>
    <x v="2"/>
    <n v="0"/>
    <n v="1"/>
    <s v="Тўланди"/>
    <s v="Озиқ"/>
    <s v="Озиқ-овқат билан боғлиқ харажатларини қоплаш (Озиқ-овқат)"/>
    <n v="412000"/>
    <s v="05.06.2026"/>
    <s v="Oddiy"/>
    <s v="05.06.2026"/>
    <m/>
    <n v="412000"/>
    <m/>
    <d v="2026-06-05T17:01:51"/>
    <n v="0"/>
    <n v="412000"/>
    <n v="46178.709618055553"/>
    <m/>
    <n v="301929"/>
  </r>
  <r>
    <s v="12936042"/>
    <s v="14.05.2026"/>
    <s v="2026-12607313"/>
    <m/>
    <m/>
    <s v="TO‘RAYEVA NAVRUZA BAXTIYOR QIZI"/>
    <s v="61603025830039"/>
    <s v="16.03.2002"/>
    <s v="+998932708123"/>
    <s v="Навоий"/>
    <x v="0"/>
    <s v="Жалойир МФЙ"/>
    <s v="RAXMATOV DAVRON RAHIM O‘G‘LI"/>
    <s v="31104955830029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20.05.2026"/>
    <m/>
    <n v="412000"/>
    <m/>
    <d v="2026-05-20T18:40:53"/>
    <n v="0"/>
    <n v="412000"/>
    <n v="46162.778391203705"/>
    <m/>
    <n v="193612"/>
  </r>
  <r>
    <s v="12901672"/>
    <s v="12.05.2026"/>
    <s v="2026-12562594"/>
    <m/>
    <m/>
    <s v="TEMIROVA YULDUZ JURAKULOVNA"/>
    <s v="40102852380034"/>
    <s v="01.02.1985"/>
    <s v="+998932834146"/>
    <s v="Навоий"/>
    <x v="0"/>
    <s v="Жалойир МФЙ"/>
    <s v="RAXMATOV DAVRON RAHIM O‘G‘LI"/>
    <s v="31104955830029"/>
    <x v="5"/>
    <n v="0"/>
    <n v="0"/>
    <s v="Қарор"/>
    <s v="Даволаниш"/>
    <s v="Жарроҳлик амалиётисиз даволаниш харажатларини қоплаш"/>
    <n v="20600000"/>
    <s v="12.05.2026"/>
    <s v="Oddiy"/>
    <s v="24.06.2026"/>
    <s v="????? ????????"/>
    <n v="14023131"/>
    <s v="Ha"/>
    <d v="2026-06-24T10:01:04"/>
    <n v="0"/>
    <n v="14023131"/>
    <n v="46197.417407407411"/>
    <m/>
    <n v="746727"/>
  </r>
  <r>
    <s v="12889489"/>
    <s v="11.05.2026"/>
    <s v="2026-12546641"/>
    <m/>
    <m/>
    <s v="HAMIDOVA SAYYORA O‘KTAM QIZI"/>
    <s v="42806955830053"/>
    <s v="28.06.1995"/>
    <s v="+998933179395"/>
    <s v="Навоий"/>
    <x v="0"/>
    <s v="Жалойир МФЙ"/>
    <s v="RAXMATOV DAVRON RAHIM O‘G‘LI"/>
    <s v="31104955830029"/>
    <x v="2"/>
    <n v="0"/>
    <n v="1"/>
    <s v="Тўланди"/>
    <s v="Озиқ"/>
    <s v="Озиқ-овқат билан боғлиқ харажатларини қоплаш (Озиқ-овқат)"/>
    <n v="412000"/>
    <s v="11.05.2026"/>
    <s v="Oddiy"/>
    <s v="12.05.2026"/>
    <m/>
    <n v="412000"/>
    <m/>
    <d v="2026-05-12T21:11:16"/>
    <n v="0"/>
    <n v="412000"/>
    <n v="46154.882824074077"/>
    <m/>
    <n v="187893"/>
  </r>
  <r>
    <s v="12792987"/>
    <s v="04.05.2026"/>
    <s v="2026-12424569"/>
    <m/>
    <m/>
    <s v="TEMIROVA YULDUZ JURAKULOVNA"/>
    <s v="40102852380034"/>
    <s v="01.02.1985"/>
    <s v="+998932834146"/>
    <s v="Навоий"/>
    <x v="0"/>
    <s v="Жалойир МФЙ"/>
    <s v="RAXMATOV DAVRON RAHIM O‘G‘LI"/>
    <s v="31104955830029"/>
    <x v="2"/>
    <n v="0"/>
    <n v="1"/>
    <s v="Тўланди"/>
    <s v="Озиқ"/>
    <s v="Озиқ-овқат билан боғлиқ харажатларини қоплаш (Озиқ-овқат)"/>
    <n v="412000"/>
    <s v="04.05.2026"/>
    <s v="Oddiy"/>
    <s v="04.05.2026"/>
    <m/>
    <n v="412000"/>
    <m/>
    <d v="2026-05-04T15:18:42"/>
    <n v="0"/>
    <n v="412000"/>
    <n v="46146.637986111113"/>
    <m/>
    <n v="178521"/>
  </r>
  <r>
    <s v="12759726"/>
    <s v="01.05.2026"/>
    <s v="2026-12382374"/>
    <m/>
    <m/>
    <s v="SOBIROVA RUXSORA KAMOLIDDIN QIZI"/>
    <s v="40309955830020"/>
    <s v="03.09.1995"/>
    <s v="+998970839503"/>
    <s v="Навоий"/>
    <x v="0"/>
    <s v="Жалойир МФЙ"/>
    <s v="RAXMATOV DAVRON RAHIM O‘G‘LI"/>
    <s v="31104955830029"/>
    <x v="1"/>
    <n v="0"/>
    <n v="0"/>
    <s v="Рад"/>
    <s v="Даволаниш"/>
    <s v="Жарроҳлик амалиётисиз даволаниш харажатларини қоплаш"/>
    <n v="0"/>
    <s v="18.06.2026"/>
    <s v="Oddiy"/>
    <m/>
    <m/>
    <m/>
    <m/>
    <m/>
    <n v="0"/>
    <m/>
    <m/>
    <m/>
    <m/>
  </r>
  <r>
    <s v="12724310"/>
    <s v="28.04.2026"/>
    <s v="2026-12336204"/>
    <m/>
    <m/>
    <s v="BO‘STONOVA DIYORA IBODULLA QIZI"/>
    <s v="60812095830031"/>
    <s v="08.12.2009"/>
    <s v="+998931467584"/>
    <s v="Навоий"/>
    <x v="0"/>
    <s v="Жалойир МФЙ"/>
    <s v="RAXMATOV DAVRON RAHIM O‘G‘LI"/>
    <s v="31104955830029"/>
    <x v="4"/>
    <n v="0"/>
    <n v="0"/>
    <s v="Жараён"/>
    <s v="Жарроҳлик"/>
    <s v="Жарроҳлик амалиёти харажатларини қоплаш"/>
    <n v="4120000000"/>
    <s v="11.05.2026"/>
    <s v="Oddiy"/>
    <m/>
    <m/>
    <m/>
    <m/>
    <m/>
    <n v="0"/>
    <m/>
    <m/>
    <m/>
    <n v="813614"/>
  </r>
  <r>
    <s v="12690549"/>
    <s v="24.04.2026"/>
    <s v="2026-12292365"/>
    <m/>
    <m/>
    <s v="RUZIQULOVA SALIMA O‘RALOVNA"/>
    <s v="41112902380117"/>
    <s v="11.12.1990"/>
    <s v="+998949991190"/>
    <s v="Навоий"/>
    <x v="0"/>
    <s v="Жалойир МФЙ"/>
    <s v="RAXMATOV DAVRON RAHIM O‘G‘LI"/>
    <s v="31104955830029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27.04.2026"/>
    <m/>
    <n v="412000"/>
    <m/>
    <d v="2026-04-27T09:40:03"/>
    <n v="0"/>
    <n v="412000"/>
    <n v="46139.402812499997"/>
    <m/>
    <n v="169004"/>
  </r>
  <r>
    <s v="12616173"/>
    <s v="17.04.2026"/>
    <s v="2026-12198383"/>
    <m/>
    <m/>
    <s v="TEMIROVA YULDUZ JURAKULOVNA"/>
    <s v="40102852380034"/>
    <s v="01.02.1985"/>
    <s v="+998932834146"/>
    <s v="Навоий"/>
    <x v="0"/>
    <s v="Жалойир МФЙ"/>
    <s v="RAXMATOV DAVRON RAHIM O‘G‘LI"/>
    <s v="31104955830029"/>
    <x v="6"/>
    <n v="0"/>
    <n v="0"/>
    <s v="Рад"/>
    <s v="Даволаниш"/>
    <s v="Жарроҳлик амалиётисиз даволаниш харажатларини қоплаш"/>
    <n v="0"/>
    <s v="29.04.2026"/>
    <s v="Oddiy"/>
    <m/>
    <m/>
    <m/>
    <m/>
    <m/>
    <n v="0"/>
    <m/>
    <m/>
    <m/>
    <m/>
  </r>
  <r>
    <s v="12580893"/>
    <s v="15.04.2026"/>
    <s v="2026-12155264"/>
    <m/>
    <m/>
    <s v="KURBONOVA RISOLAT ZOIROVNA"/>
    <s v="41604842380055"/>
    <s v="16.04.1984"/>
    <s v="+998942542805"/>
    <s v="Навоий"/>
    <x v="0"/>
    <s v="Жалойир МФЙ"/>
    <s v="RAXMATOV DAVRON RAHIM O‘G‘LI"/>
    <s v="31104955830029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16.04.2026"/>
    <m/>
    <n v="412000"/>
    <m/>
    <d v="2026-04-16T17:34:32"/>
    <n v="0"/>
    <n v="412000"/>
    <n v="46128.732314814813"/>
    <m/>
    <n v="156805"/>
  </r>
  <r>
    <s v="12444457"/>
    <s v="06.04.2026"/>
    <s v="2026-11991831"/>
    <m/>
    <m/>
    <s v="XAKIMOVA GULMIRA SAYPULLAYEVNA"/>
    <s v="41206892380021"/>
    <s v="12.06.1989"/>
    <s v="+998931395753"/>
    <s v="Навоий"/>
    <x v="0"/>
    <s v="Жалойир МФЙ"/>
    <s v="RAXMATOV DAVRON RAHIM O‘G‘LI"/>
    <s v="31104955830029"/>
    <x v="2"/>
    <n v="0"/>
    <n v="1"/>
    <s v="Тўланди"/>
    <s v="Озиқ"/>
    <s v="Озиқ-овқат билан боғлиқ харажатларини қоплаш (Озиқ-овқат)"/>
    <n v="412000"/>
    <s v="06.04.2026"/>
    <s v="Oddiy"/>
    <s v="06.04.2026"/>
    <m/>
    <n v="412000"/>
    <m/>
    <d v="2026-04-06T15:55:22"/>
    <n v="0"/>
    <n v="412000"/>
    <n v="46118.663449074076"/>
    <m/>
    <n v="149643"/>
  </r>
  <r>
    <s v="12223930"/>
    <s v="26.03.2026"/>
    <s v="2026-11728990"/>
    <m/>
    <m/>
    <s v="SAG‘DULLAYEVA ZAMIRA ABDULLAYEVNA"/>
    <s v="42207863920016"/>
    <s v="22.07.1986"/>
    <s v="+998944470786"/>
    <s v="Навоий"/>
    <x v="0"/>
    <s v="Жалойир МФЙ"/>
    <s v="RAXMATOV DAVRON RAHIM O‘G‘LI"/>
    <s v="31104955830029"/>
    <x v="2"/>
    <n v="0"/>
    <n v="1"/>
    <s v="Тўланди"/>
    <s v="Озиқ"/>
    <s v="Озиқ-овқат билан боғлиқ харажатларини қоплаш (Озиқ-овқат)"/>
    <n v="412000"/>
    <s v="26.03.2026"/>
    <s v="Oddiy"/>
    <s v="26.03.2026"/>
    <m/>
    <n v="412000"/>
    <m/>
    <d v="2026-03-26T16:19:17"/>
    <n v="0"/>
    <n v="412000"/>
    <n v="46107.68005787037"/>
    <m/>
    <n v="142983"/>
  </r>
  <r>
    <s v="12212354"/>
    <s v="26.03.2026"/>
    <s v="2026-11715216"/>
    <m/>
    <m/>
    <s v="TEMIROVA YULDUZ JURAKULOVNA"/>
    <s v="40102852380034"/>
    <s v="01.02.1985"/>
    <s v="+998932834146"/>
    <s v="Навоий"/>
    <x v="0"/>
    <s v="Жалойир МФЙ"/>
    <s v="RAXMATOV DAVRON RAHIM O‘G‘LI"/>
    <s v="31104955830029"/>
    <x v="1"/>
    <n v="0"/>
    <n v="0"/>
    <s v="Рад"/>
    <s v="Жарроҳлик"/>
    <s v="Жарроҳлик амалиёти харажатларини қоплаш"/>
    <n v="0"/>
    <s v="17.04.2026"/>
    <s v="Oddiy"/>
    <m/>
    <m/>
    <m/>
    <m/>
    <m/>
    <n v="0"/>
    <m/>
    <m/>
    <m/>
    <m/>
  </r>
  <r>
    <s v="11791449"/>
    <s v="10.03.2026"/>
    <s v="2026-11218120"/>
    <m/>
    <m/>
    <s v="JO‘RAYEVA MAHLIYO BEKMUROD QIZI"/>
    <s v="42602912380021"/>
    <s v="26.02.1991"/>
    <s v="+998935418691"/>
    <s v="Навоий"/>
    <x v="0"/>
    <s v="Жалойир МФЙ"/>
    <s v="RAXMATOV DAVRON RAHIM O‘G‘LI"/>
    <s v="31104955830029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2:04:32"/>
    <n v="0"/>
    <n v="412000"/>
    <n v="46091.919814814813"/>
    <m/>
    <n v="113489"/>
  </r>
  <r>
    <s v="11791316"/>
    <s v="10.03.2026"/>
    <s v="2026-11217962"/>
    <m/>
    <m/>
    <s v="ASLONOV YOQUBJON BEKMURODOVICH"/>
    <s v="30105752380028"/>
    <s v="01.05.1975"/>
    <s v="+998944832129"/>
    <s v="Навоий"/>
    <x v="0"/>
    <s v="Жалойир МФЙ"/>
    <s v="RAXMATOV DAVRON RAHIM O‘G‘LI"/>
    <s v="31104955830029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2:05:40"/>
    <n v="0"/>
    <n v="412000"/>
    <n v="46091.920601851853"/>
    <m/>
    <n v="113514"/>
  </r>
  <r>
    <s v="11768267"/>
    <s v="10.03.2026"/>
    <s v="2026-11191462"/>
    <m/>
    <m/>
    <s v="SOBIROVA GULSHANA ABDURAYIMOVNA"/>
    <s v="41608902380106"/>
    <s v="16.08.1990"/>
    <s v="+998933241690"/>
    <s v="Навоий"/>
    <x v="0"/>
    <s v="Жалойир МФЙ"/>
    <s v="RAXMATOV DAVRON RAHIM O‘G‘LI"/>
    <s v="31104955830029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31880"/>
    <s v="07.03.2026"/>
    <s v="2026-11140419"/>
    <m/>
    <m/>
    <s v="HUSANOVA MU’TABAR ISTAMOVNA"/>
    <s v="41701862380037"/>
    <s v="17.01.1986"/>
    <s v="+998944427900"/>
    <s v="Навоий"/>
    <x v="0"/>
    <s v="Жалойир МФЙ"/>
    <s v="RAXMATOV DAVRON RAHIM O‘G‘LI"/>
    <s v="31104955830029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09:50:34"/>
    <n v="0"/>
    <n v="412000"/>
    <n v="46088.410115740742"/>
    <m/>
    <n v="93559"/>
  </r>
  <r>
    <s v="11670631"/>
    <s v="05.03.2026"/>
    <s v="2026-11069421"/>
    <m/>
    <m/>
    <s v="SHIRINOVA NODIRA AXMATOVNA"/>
    <s v="42005812380023"/>
    <s v="20.05.1981"/>
    <s v="+998932605251"/>
    <s v="Навоий"/>
    <x v="0"/>
    <s v="Жалойир МФЙ"/>
    <s v="RAXMATOV DAVRON RAHIM O‘G‘LI"/>
    <s v="31104955830029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70322"/>
    <s v="05.03.2026"/>
    <s v="2026-11069068"/>
    <m/>
    <m/>
    <s v="ABDULLAYEVA GULZEBO ABDULLA QIZI"/>
    <s v="41807955830015"/>
    <s v="18.07.1995"/>
    <s v="+998932429686"/>
    <s v="Навоий"/>
    <x v="0"/>
    <s v="Жалойир МФЙ"/>
    <s v="RAXMATOV DAVRON RAHIM O‘G‘LI"/>
    <s v="31104955830029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20:04:52"/>
    <n v="0"/>
    <n v="412000"/>
    <n v="46088.836712962962"/>
    <m/>
    <n v="98045"/>
  </r>
  <r>
    <s v="11669927"/>
    <s v="05.03.2026"/>
    <s v="2026-11068618"/>
    <m/>
    <m/>
    <s v="SOBIROVA GULSHANA ABDURAYIMOVNA"/>
    <s v="41608902380106"/>
    <s v="16.08.1990"/>
    <s v="+998933241690"/>
    <s v="Навоий"/>
    <x v="0"/>
    <s v="Жалойир МФЙ"/>
    <s v="RAXMATOV DAVRON RAHIM O‘G‘LI"/>
    <s v="31104955830029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69590"/>
    <s v="05.03.2026"/>
    <s v="2026-11068234"/>
    <m/>
    <m/>
    <s v="XUJAYEVA NARGIZA TOSHPULATOVNA"/>
    <s v="41804795830012"/>
    <s v="18.04.1979"/>
    <s v="+998930549566"/>
    <s v="Навоий"/>
    <x v="0"/>
    <s v="Жалойир МФЙ"/>
    <s v="RAXMATOV DAVRON RAHIM O‘G‘LI"/>
    <s v="31104955830029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19:59:51"/>
    <n v="0"/>
    <n v="412000"/>
    <n v="46088.833229166667"/>
    <m/>
    <n v="97411"/>
  </r>
  <r>
    <s v="11402809"/>
    <s v="23.02.2026"/>
    <s v="2026-10752043"/>
    <m/>
    <m/>
    <s v="CHORIYEVA SARVINOZ RUZIMUROD QIZI"/>
    <s v="40312942380068"/>
    <s v="03.12.1994"/>
    <s v="+998933285455"/>
    <s v="Навоий"/>
    <x v="0"/>
    <s v="Жалойир МФЙ"/>
    <s v="RAXMATOV DAVRON RAHIM O‘G‘LI"/>
    <s v="3110495583002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3.02.2026"/>
    <s v="Oddiy"/>
    <s v="23.02.2026"/>
    <m/>
    <n v="2060000"/>
    <m/>
    <d v="2026-02-23T17:30:48"/>
    <n v="0"/>
    <n v="2060000"/>
    <n v="46076.729722222219"/>
    <m/>
    <n v="64970"/>
  </r>
  <r>
    <s v="13119332"/>
    <s v="01.06.2026"/>
    <s v="2026-12851961"/>
    <s v="SHOYIMOV MUHAMMADAMIN SHORASIM O`G`LI"/>
    <s v="51103245830033"/>
    <s v="XOLNAZAROVA DILDORA INATULLO QIZI"/>
    <s v="42304942380094"/>
    <s v="23.04.1994"/>
    <s v="+998876352304"/>
    <s v="Навоий"/>
    <x v="0"/>
    <s v="Боғишамол МФЙ"/>
    <s v="MURODOV BEKDULLO SAG‘DULLO O‘G‘LI"/>
    <s v="31408995830046"/>
    <x v="0"/>
    <n v="0"/>
    <n v="0"/>
    <s v="Рад"/>
    <s v="Жарроҳлик"/>
    <s v="Жарроҳлик амалиёти харажатларини қоплаш"/>
    <n v="0"/>
    <s v="05.06.2026"/>
    <s v="Oddiy"/>
    <m/>
    <m/>
    <m/>
    <m/>
    <m/>
    <n v="0"/>
    <m/>
    <m/>
    <m/>
    <m/>
  </r>
  <r>
    <s v="12901781"/>
    <s v="12.05.2026"/>
    <s v="2026-12562739"/>
    <m/>
    <m/>
    <s v="XO‘JANAZAROV SHAHBOZJON SHAROFIDDIN O‘G‘LI"/>
    <s v="31302975830036"/>
    <s v="13.02.1997"/>
    <s v="+998943741177"/>
    <s v="Навоий"/>
    <x v="0"/>
    <s v="Мустақиллик МФЙ"/>
    <s v="MURODOV BEKDULLO SAG‘DULLO O‘G‘LI"/>
    <s v="31408995830046"/>
    <x v="8"/>
    <n v="0"/>
    <n v="0"/>
    <s v="Жараён"/>
    <s v="Жарроҳлик"/>
    <s v="Жарроҳлик амалиёти харажатларини қоплаш"/>
    <n v="4120000000"/>
    <s v="14.05.2026"/>
    <s v="Oddiy"/>
    <m/>
    <m/>
    <m/>
    <m/>
    <m/>
    <n v="0"/>
    <m/>
    <m/>
    <m/>
    <m/>
  </r>
  <r>
    <s v="12853684"/>
    <s v="07.05.2026"/>
    <s v="2026-12497725"/>
    <m/>
    <m/>
    <s v="ERMATOV SHAROFIDDIN BEKPULATOVICH"/>
    <s v="31508832380014"/>
    <s v="15.08.1983"/>
    <s v="+998882989977"/>
    <s v="Навоий"/>
    <x v="0"/>
    <s v="Мустақиллик МФЙ"/>
    <s v="MURODOV BEKDULLO SAG‘DULLO O‘G‘LI"/>
    <s v="31408995830046"/>
    <x v="8"/>
    <n v="0"/>
    <n v="0"/>
    <s v="Жараён"/>
    <s v="Даволаниш"/>
    <s v="Жарроҳлик амалиётисиз даволаниш харажатларини қоплаш"/>
    <n v="20600000"/>
    <s v="07.05.2026"/>
    <s v="Oddiy"/>
    <m/>
    <m/>
    <m/>
    <m/>
    <m/>
    <n v="0"/>
    <m/>
    <m/>
    <m/>
    <m/>
  </r>
  <r>
    <s v="12846805"/>
    <s v="06.05.2026"/>
    <s v="2026-12488261"/>
    <m/>
    <m/>
    <s v="FAYZIYEV HUSAN NAJMIDDINOVICH"/>
    <s v="31101862380058"/>
    <s v="11.01.1986"/>
    <s v="+998932481177"/>
    <s v="Навоий"/>
    <x v="0"/>
    <s v="Мустақиллик МФЙ"/>
    <s v="MURODOV BEKDULLO SAG‘DULLO O‘G‘LI"/>
    <s v="31408995830046"/>
    <x v="0"/>
    <n v="0"/>
    <n v="0"/>
    <s v="Рад"/>
    <s v="Озиқ"/>
    <s v="Озиқ-овқат билан боғлиқ харажатларини қоплаш (Озиқ-овқат)"/>
    <n v="0"/>
    <s v="06.05.2026"/>
    <s v="Oddiy"/>
    <m/>
    <m/>
    <m/>
    <m/>
    <m/>
    <n v="0"/>
    <m/>
    <m/>
    <m/>
    <m/>
  </r>
  <r>
    <s v="12667547"/>
    <s v="23.04.2026"/>
    <s v="2026-12263108"/>
    <m/>
    <m/>
    <s v="SAYIDMURODOVA GUZAL JURAQULOVNA"/>
    <s v="42301845830024"/>
    <s v="23.01.1984"/>
    <s v="+998944818480"/>
    <s v="Навоий"/>
    <x v="0"/>
    <s v="Мустақиллик МФЙ"/>
    <s v="MURODOV BEKDULLO SAG‘DULLO O‘G‘LI"/>
    <s v="31408995830046"/>
    <x v="2"/>
    <n v="0"/>
    <n v="1"/>
    <s v="Тўланди"/>
    <s v="Озиқ"/>
    <s v="Озиқ-овқат билан боғлиқ харажатларини қоплаш (Озиқ-овқат)"/>
    <n v="412000"/>
    <s v="24.04.2026"/>
    <s v="Oddiy"/>
    <s v="29.04.2026"/>
    <m/>
    <n v="412000"/>
    <m/>
    <d v="2026-04-29T17:31:00"/>
    <n v="0"/>
    <n v="412000"/>
    <n v="46141.729861111111"/>
    <m/>
    <n v="168970"/>
  </r>
  <r>
    <s v="12665229"/>
    <s v="22.04.2026"/>
    <s v="2026-12259978"/>
    <m/>
    <m/>
    <s v="FAYZIYEV HUSAN NAJMIDDINOVICH"/>
    <s v="31101862380058"/>
    <s v="11.01.1986"/>
    <s v="+998932481177"/>
    <s v="Навоий"/>
    <x v="0"/>
    <s v="Мустақиллик МФЙ"/>
    <s v="MURODOV BEKDULLO SAG‘DULLO O‘G‘LI"/>
    <s v="31408995830046"/>
    <x v="0"/>
    <n v="0"/>
    <n v="0"/>
    <s v="Рад"/>
    <s v="Озиқ"/>
    <s v="Озиқ-овқат билан боғлиқ харажатларини қоплаш (Озиқ-овқат)"/>
    <n v="0"/>
    <s v="22.04.2026"/>
    <s v="Oddiy"/>
    <m/>
    <m/>
    <m/>
    <m/>
    <m/>
    <n v="0"/>
    <m/>
    <m/>
    <m/>
    <m/>
  </r>
  <r>
    <s v="12517618"/>
    <s v="10.04.2026"/>
    <s v="2026-12079903"/>
    <m/>
    <m/>
    <s v="RAYIMBERDIYEV DILSHOD ABDURASUL O‘G‘LI"/>
    <s v="32011872380030"/>
    <s v="20.11.1987"/>
    <s v="+998993605026"/>
    <s v="Навоий"/>
    <x v="0"/>
    <s v="Мустақиллик МФЙ"/>
    <s v="MURODOV BEKDULLO SAG‘DULLO O‘G‘LI"/>
    <s v="31408995830046"/>
    <x v="1"/>
    <n v="0"/>
    <n v="0"/>
    <s v="Рад"/>
    <s v="Даволаниш"/>
    <s v="Жарроҳлик амалиётисиз даволаниш харажатларини қоплаш"/>
    <n v="0"/>
    <s v="16.04.2026"/>
    <s v="Oddiy"/>
    <m/>
    <m/>
    <m/>
    <m/>
    <m/>
    <n v="0"/>
    <m/>
    <m/>
    <m/>
    <m/>
  </r>
  <r>
    <s v="12502429"/>
    <s v="09.04.2026"/>
    <s v="2026-12061741"/>
    <m/>
    <m/>
    <s v="MAXMUDOV ELMUROD UMIROVICH"/>
    <s v="32301892380030"/>
    <s v="23.01.1989"/>
    <s v="+998886908999"/>
    <s v="Навоий"/>
    <x v="0"/>
    <s v="Мустақиллик МФЙ"/>
    <s v="MURODOV BEKDULLO SAG‘DULLO O‘G‘LI"/>
    <s v="31408995830046"/>
    <x v="7"/>
    <n v="0"/>
    <n v="0"/>
    <s v="Рад"/>
    <s v="Даволаниш"/>
    <s v="Жарроҳлик амалиётисиз даволаниш харажатларини қоплаш"/>
    <n v="0"/>
    <s v="09.06.2026"/>
    <s v="Oddiy"/>
    <m/>
    <m/>
    <m/>
    <m/>
    <m/>
    <n v="0"/>
    <m/>
    <m/>
    <m/>
    <m/>
  </r>
  <r>
    <s v="12418355"/>
    <s v="03.04.2026"/>
    <s v="2026-11960170"/>
    <m/>
    <m/>
    <s v="RASHIDOVA GULSHAN BAXTIYOR QIZI"/>
    <s v="60102026060034"/>
    <s v="01.02.2002"/>
    <s v="+998930044593"/>
    <s v="Навоий"/>
    <x v="0"/>
    <s v="Мустақиллик МФЙ"/>
    <s v="MURODOV BEKDULLO SAG‘DULLO O‘G‘LI"/>
    <s v="3140899583004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4.2026"/>
    <s v="Oddiy"/>
    <m/>
    <m/>
    <m/>
    <m/>
    <m/>
    <n v="0"/>
    <m/>
    <m/>
    <m/>
    <m/>
  </r>
  <r>
    <s v="12147476"/>
    <s v="24.03.2026"/>
    <s v="2026-11638302"/>
    <m/>
    <m/>
    <s v="FAYZIYEV HUSAN NAJMIDDINOVICH"/>
    <s v="31101862380058"/>
    <s v="11.01.1986"/>
    <s v="+998932481177"/>
    <s v="Навоий"/>
    <x v="0"/>
    <s v="Мустақиллик МФЙ"/>
    <s v="MURODOV BEKDULLO SAG‘DULLO O‘G‘LI"/>
    <s v="3140899583004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30.03.2026"/>
    <s v="Oddiy"/>
    <s v="31.03.2026"/>
    <m/>
    <n v="2060000"/>
    <m/>
    <d v="2026-03-31T09:48:08"/>
    <n v="0"/>
    <n v="2060000"/>
    <n v="46112.408425925925"/>
    <m/>
    <n v="144862"/>
  </r>
  <r>
    <s v="12147383"/>
    <s v="24.03.2026"/>
    <s v="2026-11638194"/>
    <m/>
    <m/>
    <s v="NURMATOVA SHOHSANAM RAHMAT QIZI"/>
    <s v="42608942380075"/>
    <s v="26.08.1994"/>
    <s v="+998949892045"/>
    <s v="Навоий"/>
    <x v="0"/>
    <s v="Мустақиллик МФЙ"/>
    <s v="MURODOV BEKDULLO SAG‘DULLO O‘G‘LI"/>
    <s v="3140899583004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30.03.2026"/>
    <s v="Oddiy"/>
    <s v="31.03.2026"/>
    <m/>
    <n v="2060000"/>
    <m/>
    <d v="2026-03-31T09:47:34"/>
    <n v="0"/>
    <n v="2060000"/>
    <n v="46112.408032407409"/>
    <m/>
    <n v="144861"/>
  </r>
  <r>
    <s v="11735046"/>
    <s v="07.03.2026"/>
    <s v="2026-11144068"/>
    <m/>
    <m/>
    <s v="KARIMOVA SABOXAT KURBONOVNA"/>
    <s v="42912852380105"/>
    <s v="29.12.1985"/>
    <s v="+998910899226"/>
    <s v="Навоий"/>
    <x v="0"/>
    <s v="Мустақиллик МФЙ"/>
    <s v="MURODOV BEKDULLO SAG‘DULLO O‘G‘LI"/>
    <s v="31408995830046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0.03.2026"/>
    <m/>
    <n v="412000"/>
    <m/>
    <d v="2026-03-10T10:55:52"/>
    <n v="0"/>
    <n v="412000"/>
    <n v="46091.455462962964"/>
    <m/>
    <n v="102309"/>
  </r>
  <r>
    <s v="11641829"/>
    <s v="04.03.2026"/>
    <s v="2026-11035521"/>
    <m/>
    <m/>
    <s v="PRIMOVA DILSHODA ABDUSALOM QIZI"/>
    <s v="41308943920108"/>
    <s v="13.08.1994"/>
    <s v="+998948648788"/>
    <s v="Навоий"/>
    <x v="0"/>
    <s v="Мустақиллик МФЙ"/>
    <s v="MURODOV BEKDULLO SAG‘DULLO O‘G‘LI"/>
    <s v="31408995830046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9.03.2026"/>
    <m/>
    <n v="412000"/>
    <m/>
    <d v="2026-03-09T11:20:40"/>
    <n v="0"/>
    <n v="412000"/>
    <n v="46090.472685185188"/>
    <m/>
    <n v="92871"/>
  </r>
  <r>
    <s v="11641701"/>
    <s v="04.03.2026"/>
    <s v="2026-11035379"/>
    <m/>
    <m/>
    <s v="TILABOV XOLMUMIN ERGASHEVICH"/>
    <s v="30504835830018"/>
    <s v="05.04.1983"/>
    <s v="+998880330126"/>
    <s v="Навоий"/>
    <x v="0"/>
    <s v="Мустақиллик МФЙ"/>
    <s v="MURODOV BEKDULLO SAG‘DULLO O‘G‘LI"/>
    <s v="31408995830046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40878"/>
    <s v="04.03.2026"/>
    <s v="2026-11034415"/>
    <m/>
    <m/>
    <s v="ALIMOVA RUZALIYA ANVAROVNA"/>
    <s v="41606842380020"/>
    <s v="16.06.1984"/>
    <s v="+998931867984"/>
    <s v="Навоий"/>
    <x v="0"/>
    <s v="Мустақиллик МФЙ"/>
    <s v="MURODOV BEKDULLO SAG‘DULLO O‘G‘LI"/>
    <s v="31408995830046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0:45:46"/>
    <n v="0"/>
    <n v="412000"/>
    <n v="46091.448449074072"/>
    <m/>
    <n v="92870"/>
  </r>
  <r>
    <s v="11639857"/>
    <s v="04.03.2026"/>
    <s v="2026-11033240"/>
    <m/>
    <m/>
    <s v="SHOIMOVA ROZIYA XASANOVNA"/>
    <s v="41908765830014"/>
    <s v="19.08.1976"/>
    <s v="+998939530552"/>
    <s v="Навоий"/>
    <x v="0"/>
    <s v="Мустақиллик МФЙ"/>
    <s v="MURODOV BEKDULLO SAG‘DULLO O‘G‘LI"/>
    <s v="31408995830046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9.03.2026"/>
    <m/>
    <n v="412000"/>
    <m/>
    <d v="2026-03-09T11:18:37"/>
    <n v="0"/>
    <n v="412000"/>
    <n v="46090.471261574072"/>
    <m/>
    <n v="93126"/>
  </r>
  <r>
    <s v="11639302"/>
    <s v="04.03.2026"/>
    <s v="2026-11032600"/>
    <m/>
    <m/>
    <s v="MAMAROZIQOVA CHAROSXON SUNNATOVNA"/>
    <s v="41901802380044"/>
    <s v="19.01.1980"/>
    <s v="+998939020090"/>
    <s v="Навоий"/>
    <x v="0"/>
    <s v="Мустақиллик МФЙ"/>
    <s v="MURODOV BEKDULLO SAG‘DULLO O‘G‘LI"/>
    <s v="31408995830046"/>
    <x v="1"/>
    <n v="0"/>
    <n v="0"/>
    <s v="Рад"/>
    <s v="Озиқ"/>
    <s v="Озиқ-овқат билан боғлиқ харажатларини қоплаш (Озиқ-овқат)"/>
    <n v="0"/>
    <s v="11.05.2026"/>
    <s v="Oddiy"/>
    <s v="10.03.2026"/>
    <m/>
    <n v="412000"/>
    <m/>
    <d v="2026-03-10T10:46:10"/>
    <n v="0"/>
    <n v="412000"/>
    <n v="46091.44872685185"/>
    <m/>
    <n v="92869"/>
  </r>
  <r>
    <s v="11637538"/>
    <s v="04.03.2026"/>
    <s v="2026-11030577"/>
    <m/>
    <m/>
    <s v="KARIMOVA SABOXAT KURBONOVNA"/>
    <s v="42912852380105"/>
    <s v="29.12.1985"/>
    <s v="+998882702912"/>
    <s v="Навоий"/>
    <x v="0"/>
    <s v="Мустақиллик МФЙ"/>
    <s v="MURODOV BEKDULLO SAG‘DULLO O‘G‘LI"/>
    <s v="31408995830046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6635"/>
    <s v="04.03.2026"/>
    <s v="2026-11029533"/>
    <m/>
    <m/>
    <s v="MAXMUDOV ELMUROD UMIROVICH"/>
    <s v="32301892380030"/>
    <s v="23.01.1989"/>
    <s v="+998906464887"/>
    <s v="Навоий"/>
    <x v="0"/>
    <s v="Мустақиллик МФЙ"/>
    <s v="MURODOV BEKDULLO SAG‘DULLO O‘G‘LI"/>
    <s v="31408995830046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0:46:30"/>
    <n v="0"/>
    <n v="412000"/>
    <n v="46091.448958333334"/>
    <m/>
    <n v="92823"/>
  </r>
  <r>
    <s v="10783443"/>
    <s v="14.01.2026"/>
    <s v="2026-10006608"/>
    <m/>
    <m/>
    <s v="ISHMAMATOVA OYSHABIBI MIRZO QIZI"/>
    <s v="42711986060044"/>
    <s v="27.11.1998"/>
    <s v="+998883234882"/>
    <s v="Навоий"/>
    <x v="0"/>
    <s v="Мустақиллик МФЙ"/>
    <s v="MURODOV BEKDULLO SAG‘DULLO O‘G‘LI"/>
    <s v="31408995830046"/>
    <x v="6"/>
    <n v="0"/>
    <n v="0"/>
    <s v="Рад"/>
    <s v="Даволаниш"/>
    <s v="Жарроҳлик амалиётисиз даволаниш харажатларини қоплаш"/>
    <n v="0"/>
    <s v="26.01.2026"/>
    <s v="Oddiy"/>
    <m/>
    <m/>
    <m/>
    <m/>
    <m/>
    <n v="0"/>
    <m/>
    <m/>
    <m/>
    <m/>
  </r>
  <r>
    <s v="13288946"/>
    <s v="10.06.2026"/>
    <s v="2026-13077925"/>
    <m/>
    <m/>
    <s v="XASANOVA E’TIBOR NURNAZAROVNA"/>
    <s v="40309852380152"/>
    <s v="03.09.1985"/>
    <s v="+998932266877"/>
    <s v="Навоий"/>
    <x v="0"/>
    <s v="Олмазор МФЙ"/>
    <s v="QO‘LDOSHEVA HILOLA TOSHTEMIROVNA"/>
    <s v="40810862380084"/>
    <x v="5"/>
    <n v="0"/>
    <n v="0"/>
    <s v="Қарор"/>
    <s v="Таъмир"/>
    <s v="Уй-жойини таъмирлаш харажатларини қоплаш"/>
    <n v="20600000"/>
    <s v="10.06.2026"/>
    <s v="Oddiy"/>
    <s v="22.06.2026"/>
    <s v="????? ????????"/>
    <n v="15000000"/>
    <s v="Ha"/>
    <d v="2026-06-22T09:53:10"/>
    <n v="0"/>
    <n v="15000000"/>
    <n v="46195.411921296298"/>
    <m/>
    <n v="700711"/>
  </r>
  <r>
    <s v="13277064"/>
    <s v="10.06.2026"/>
    <s v="2026-13062728"/>
    <m/>
    <m/>
    <s v="PARDAYEVA NIGORA QODIROVNA"/>
    <s v="42010832380029"/>
    <s v="20.10.1983"/>
    <s v="+998934331578"/>
    <s v="Навоий"/>
    <x v="0"/>
    <s v="Олмазор МФЙ"/>
    <s v="QO‘LDOSHEVA HILOLA TOSHTEMIROVNA"/>
    <s v="40810862380084"/>
    <x v="0"/>
    <n v="0"/>
    <n v="0"/>
    <s v="Рад"/>
    <s v="Озиқ"/>
    <s v="Озиқ-овқат билан боғлиқ харажатларини қоплаш (Озиқ-овқат)"/>
    <n v="0"/>
    <s v="12.06.2026"/>
    <s v="Oddiy"/>
    <m/>
    <m/>
    <m/>
    <m/>
    <m/>
    <n v="0"/>
    <m/>
    <m/>
    <m/>
    <m/>
  </r>
  <r>
    <s v="13276810"/>
    <s v="10.06.2026"/>
    <s v="2026-13062414"/>
    <m/>
    <m/>
    <s v="JO‘RAYEVA NARGILA VAFOKULOVNA"/>
    <s v="41711805830024"/>
    <s v="17.11.1980"/>
    <s v="+998882872081"/>
    <s v="Навоий"/>
    <x v="0"/>
    <s v="Олмазор МФЙ"/>
    <s v="QO‘LDOSHEVA HILOLA TOSHTEMIROVNA"/>
    <s v="40810862380084"/>
    <x v="5"/>
    <n v="0"/>
    <n v="0"/>
    <s v="Қарор"/>
    <s v="Озиқ"/>
    <s v="Озиқ-овқат билан боғлиқ харажатларини қоплаш (Озиқ-овқат)"/>
    <n v="412000"/>
    <s v="12.06.2026"/>
    <s v="Oddiy"/>
    <s v="15.06.2026"/>
    <s v="????? ????????"/>
    <n v="412000"/>
    <s v="Ha"/>
    <d v="2026-06-15T15:51:29"/>
    <n v="0"/>
    <n v="412000"/>
    <n v="46188.660752314812"/>
    <m/>
    <n v="431252"/>
  </r>
  <r>
    <s v="13063967"/>
    <s v="24.05.2026"/>
    <s v="2026-12776237"/>
    <m/>
    <m/>
    <s v="ISLOMOVA XOSIYAT AZAMAT QIZI"/>
    <s v="61906025830062"/>
    <s v="19.06.2002"/>
    <s v="+998930739469"/>
    <s v="Навоий"/>
    <x v="0"/>
    <s v="Олмазор МФЙ"/>
    <s v="QO‘LDOSHEVA HILOLA TOSHTEMIROVNA"/>
    <s v="40810862380084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6.2026"/>
    <s v="Oddiy"/>
    <s v="04.06.2026"/>
    <s v="??????? ??? ????"/>
    <m/>
    <s v="Yuq"/>
    <d v="2026-06-04T15:34:19"/>
    <n v="0"/>
    <m/>
    <n v="46177.648831018516"/>
    <m/>
    <n v="209585"/>
  </r>
  <r>
    <s v="13036507"/>
    <s v="21.05.2026"/>
    <s v="2026-12738576"/>
    <m/>
    <m/>
    <s v="RIZAYEVA LOLA NURITDIN QIZI"/>
    <s v="42908905830017"/>
    <s v="29.08.1990"/>
    <s v="+998939552623"/>
    <s v="Навоий"/>
    <x v="0"/>
    <s v="Олмазор МФЙ"/>
    <s v="QO‘LDOSHEVA HILOLA TOSHTEMIROVNA"/>
    <s v="40810862380084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1.05.2026"/>
    <s v="Oddiy"/>
    <s v="21.05.2026"/>
    <s v="????? ????????"/>
    <n v="2060000"/>
    <s v="Ha"/>
    <d v="2026-05-21T17:21:49"/>
    <n v="0"/>
    <n v="2060000"/>
    <n v="46163.723483796297"/>
    <m/>
    <n v="203956"/>
  </r>
  <r>
    <s v="13034719"/>
    <s v="21.05.2026"/>
    <s v="2026-12736194"/>
    <m/>
    <m/>
    <s v="RIZAYEVA LOLA NURITDIN QIZI"/>
    <s v="42908905830017"/>
    <s v="29.08.1990"/>
    <s v="+998939552623"/>
    <s v="Навоий"/>
    <x v="0"/>
    <s v="Олмазор МФЙ"/>
    <s v="QO‘LDOSHEVA HILOLA TOSHTEMIROVNA"/>
    <s v="40810862380084"/>
    <x v="5"/>
    <n v="0"/>
    <n v="0"/>
    <s v="Қарор"/>
    <s v="Озиқ"/>
    <s v="Озиқ-овқат билан боғлиқ харажатларини қоплаш (Озиқ-овқат)"/>
    <n v="412000"/>
    <s v="21.05.2026"/>
    <s v="Oddiy"/>
    <s v="21.05.2026"/>
    <s v="????? ????????"/>
    <n v="412000"/>
    <s v="Ha"/>
    <d v="2026-05-21T17:22:07"/>
    <n v="0"/>
    <n v="412000"/>
    <n v="46163.723692129628"/>
    <m/>
    <n v="203961"/>
  </r>
  <r>
    <s v="13033251"/>
    <s v="21.05.2026"/>
    <s v="2026-12734244"/>
    <m/>
    <m/>
    <s v="ATAKULOVA LOBAR FARHODOVNA"/>
    <s v="40601852380036"/>
    <s v="06.01.1985"/>
    <s v="+998933760886"/>
    <s v="Навоий"/>
    <x v="0"/>
    <s v="Олмазор МФЙ"/>
    <s v="QO‘LDOSHEVA HILOLA TOSHTEMIROVNA"/>
    <s v="40810862380084"/>
    <x v="5"/>
    <n v="0"/>
    <n v="0"/>
    <s v="Қарор"/>
    <s v="Озиқ"/>
    <s v="Озиқ-овқат билан боғлиқ харажатларини қоплаш (Озиқ-овқат)"/>
    <n v="412000"/>
    <s v="21.05.2026"/>
    <s v="Oddiy"/>
    <s v="21.05.2026"/>
    <s v="????? ????????"/>
    <n v="412000"/>
    <s v="Ha"/>
    <d v="2026-05-21T17:21:30"/>
    <n v="0"/>
    <n v="412000"/>
    <n v="46163.723263888889"/>
    <m/>
    <n v="203670"/>
  </r>
  <r>
    <s v="12970744"/>
    <s v="18.05.2026"/>
    <s v="2026-12652397"/>
    <m/>
    <m/>
    <s v="PORMONOV MADAMINBEK AXMADOVICH"/>
    <s v="32803862380030"/>
    <s v="28.03.1986"/>
    <s v="+998953878152"/>
    <s v="Навоий"/>
    <x v="0"/>
    <s v="Олмазор МФЙ"/>
    <s v="QO‘LDOSHEVA HILOLA TOSHTEMIROVNA"/>
    <s v="40810862380084"/>
    <x v="5"/>
    <n v="0"/>
    <n v="0"/>
    <s v="Қарор"/>
    <s v="Озиқ"/>
    <s v="Озиқ-овқат билан боғлиқ харажатларини қоплаш (Озиқ-овқат)"/>
    <n v="412000"/>
    <s v="19.05.2026"/>
    <s v="Oddiy"/>
    <s v="19.05.2026"/>
    <s v="????? ????????"/>
    <n v="412000"/>
    <s v="Ha"/>
    <d v="2026-05-19T12:11:41"/>
    <n v="0"/>
    <n v="412000"/>
    <n v="46161.508113425924"/>
    <m/>
    <n v="196360"/>
  </r>
  <r>
    <s v="12840277"/>
    <s v="06.05.2026"/>
    <s v="2026-12480110"/>
    <m/>
    <m/>
    <s v="XASANOVA E’TIBOR NURNAZAROVNA"/>
    <s v="40309852380152"/>
    <s v="03.09.1985"/>
    <s v="+998932420330"/>
    <s v="Навоий"/>
    <x v="0"/>
    <s v="Олмазор МФЙ"/>
    <s v="QO‘LDOSHEVA HILOLA TOSHTEMIROVNA"/>
    <s v="40810862380084"/>
    <x v="0"/>
    <n v="0"/>
    <n v="0"/>
    <s v="Рад"/>
    <s v="Таъмир"/>
    <s v="Уй-жойини таъмирлаш харажатларини қоплаш"/>
    <n v="0"/>
    <s v="15.05.2026"/>
    <s v="Oddiy"/>
    <m/>
    <m/>
    <m/>
    <m/>
    <m/>
    <n v="0"/>
    <m/>
    <m/>
    <m/>
    <m/>
  </r>
  <r>
    <s v="11769560"/>
    <s v="10.03.2026"/>
    <s v="2026-11192972"/>
    <m/>
    <m/>
    <s v="RUSTAMOVA BARCHINOY SHOKIR QIZI"/>
    <s v="40803915830029"/>
    <s v="08.03.1991"/>
    <s v="+998939552623"/>
    <s v="Навоий"/>
    <x v="0"/>
    <s v="Олмазор МФЙ"/>
    <s v="QO‘LDOSHEVA HILOLA TOSHTEMIROVNA"/>
    <s v="40810862380084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7.03.2026"/>
    <m/>
    <n v="412000"/>
    <m/>
    <d v="2026-03-17T09:55:59"/>
    <n v="0"/>
    <n v="412000"/>
    <n v="46098.413877314815"/>
    <m/>
    <n v="120888"/>
  </r>
  <r>
    <s v="11756928"/>
    <s v="10.03.2026"/>
    <s v="2026-11178550"/>
    <m/>
    <m/>
    <s v="ESHPO‘LATOVA HURRIYAT BAXTIYOROVNA"/>
    <s v="41210862380036"/>
    <s v="12.10.1986"/>
    <s v="+998942224004"/>
    <s v="Навоий"/>
    <x v="0"/>
    <s v="Олмазор МФЙ"/>
    <s v="QO‘LDOSHEVA HILOLA TOSHTEMIROVNA"/>
    <s v="40810862380084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7.03.2026"/>
    <m/>
    <n v="412000"/>
    <m/>
    <d v="2026-03-17T09:55:26"/>
    <n v="0"/>
    <n v="412000"/>
    <n v="46098.413495370369"/>
    <m/>
    <n v="120906"/>
  </r>
  <r>
    <s v="11755086"/>
    <s v="10.03.2026"/>
    <s v="2026-11176490"/>
    <m/>
    <m/>
    <s v="BAHRANOVA DINORA G‘ULOM QIZI"/>
    <s v="42105995830020"/>
    <s v="21.05.1999"/>
    <s v="+998953878152"/>
    <s v="Навоий"/>
    <x v="0"/>
    <s v="Олмазор МФЙ"/>
    <s v="QO‘LDOSHEVA HILOLA TOSHTEMIROVNA"/>
    <s v="40810862380084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7.03.2026"/>
    <m/>
    <n v="412000"/>
    <m/>
    <d v="2026-03-17T09:55:09"/>
    <n v="0"/>
    <n v="412000"/>
    <n v="46098.413298611114"/>
    <m/>
    <n v="120927"/>
  </r>
  <r>
    <s v="11637348"/>
    <s v="04.03.2026"/>
    <s v="2026-11030373"/>
    <m/>
    <m/>
    <s v="MAMMANOVA ZARIFAXON XUDOYBERDIYEVNA"/>
    <s v="43101752380015"/>
    <s v="31.01.1975"/>
    <s v="+998939552623"/>
    <s v="Навоий"/>
    <x v="0"/>
    <s v="Олмазор МФЙ"/>
    <s v="QO‘LDOSHEVA HILOLA TOSHTEMIROVNA"/>
    <s v="40810862380084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7.03.2026"/>
    <m/>
    <n v="412000"/>
    <m/>
    <d v="2026-03-17T09:54:37"/>
    <n v="0"/>
    <n v="412000"/>
    <n v="46098.412928240738"/>
    <m/>
    <n v="114457"/>
  </r>
  <r>
    <s v="11633918"/>
    <s v="04.03.2026"/>
    <s v="2026-11026328"/>
    <m/>
    <m/>
    <s v="MAMATQULOVA LOBAR SURAT QIZI"/>
    <s v="41811985830015"/>
    <s v="18.11.1998"/>
    <s v="+998946504571"/>
    <s v="Навоий"/>
    <x v="0"/>
    <s v="Олмазор МФЙ"/>
    <s v="QO‘LDOSHEVA HILOLA TOSHTEMIROVNA"/>
    <s v="40810862380084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7.03.2026"/>
    <m/>
    <n v="412000"/>
    <m/>
    <d v="2026-03-17T09:56:29"/>
    <n v="0"/>
    <n v="412000"/>
    <n v="46098.414224537039"/>
    <m/>
    <n v="114499"/>
  </r>
  <r>
    <s v="11623975"/>
    <s v="04.03.2026"/>
    <s v="2026-11014706"/>
    <m/>
    <m/>
    <s v="RUSTAMOVA BARCHINOY SHOKIR QIZI"/>
    <s v="40803915830029"/>
    <s v="08.03.1991"/>
    <s v="+998973148787"/>
    <s v="Навоий"/>
    <x v="0"/>
    <s v="Олмазор МФЙ"/>
    <s v="QO‘LDOSHEVA HILOLA TOSHTEMIROVNA"/>
    <s v="40810862380084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21647"/>
    <s v="04.03.2026"/>
    <s v="2026-11011969"/>
    <m/>
    <m/>
    <s v="ESHPO‘LATOVA HURRIYAT BAXTIYOROVNA"/>
    <s v="41210862380036"/>
    <s v="12.10.1986"/>
    <s v="+998872840686"/>
    <s v="Навоий"/>
    <x v="0"/>
    <s v="Олмазор МФЙ"/>
    <s v="QO‘LDOSHEVA HILOLA TOSHTEMIROVNA"/>
    <s v="40810862380084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13956"/>
    <s v="04.03.2026"/>
    <s v="2026-11002876"/>
    <m/>
    <m/>
    <s v="BAHRANOVA DINORA G‘ULOM QIZI"/>
    <s v="42105995830020"/>
    <s v="21.05.1999"/>
    <s v="+998948312848"/>
    <s v="Навоий"/>
    <x v="0"/>
    <s v="Олмазор МФЙ"/>
    <s v="QO‘LDOSHEVA HILOLA TOSHTEMIROVNA"/>
    <s v="40810862380084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009137"/>
    <s v="02.02.2026"/>
    <s v="2026-10278302"/>
    <m/>
    <m/>
    <s v="ATAKULOVA LOBAR FARHODOVNA"/>
    <s v="40601852380036"/>
    <s v="06.01.1985"/>
    <s v="+998943408506"/>
    <s v="Навоий"/>
    <x v="0"/>
    <s v="Олмазор МФЙ"/>
    <s v="QO‘LDOSHEVA HILOLA TOSHTEMIROVNA"/>
    <s v="40810862380084"/>
    <x v="0"/>
    <n v="0"/>
    <n v="0"/>
    <s v="Рад"/>
    <s v="Озиқ"/>
    <s v="Озиқ-овқат билан боғлиқ харажатларини қоплаш (Озиқ-овқат)"/>
    <n v="0"/>
    <s v="17.02.2026"/>
    <s v="Oddiy"/>
    <m/>
    <m/>
    <m/>
    <m/>
    <m/>
    <n v="0"/>
    <m/>
    <m/>
    <m/>
    <m/>
  </r>
  <r>
    <s v="13237055"/>
    <s v="08.06.2026"/>
    <s v="2026-13006841"/>
    <m/>
    <m/>
    <s v="RAXMATOVA ZULAYXO FAXRIDDIN QIZI"/>
    <s v="41902912380014"/>
    <s v="19.02.1991"/>
    <s v="+998942518891"/>
    <s v="Навоий"/>
    <x v="0"/>
    <s v="Тасмачи МФЙ"/>
    <s v="TURDIYEVA BAXTINISO MUXTOROVNA"/>
    <s v="4190581238003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1.06.2026"/>
    <s v="Oddiy"/>
    <s v="12.06.2026"/>
    <s v="????? ????????"/>
    <n v="2060000"/>
    <s v="Ha"/>
    <d v="2026-06-12T20:29:52"/>
    <n v="0"/>
    <n v="2060000"/>
    <n v="46185.854074074072"/>
    <m/>
    <n v="382676"/>
  </r>
  <r>
    <s v="13236974"/>
    <s v="08.06.2026"/>
    <s v="2026-13006735"/>
    <m/>
    <m/>
    <s v="RAXMATOVA ZULAYXO FAXRIDDIN QIZI"/>
    <s v="41902912380014"/>
    <s v="19.02.1991"/>
    <s v="+998942518891"/>
    <s v="Навоий"/>
    <x v="0"/>
    <s v="Тасмачи МФЙ"/>
    <s v="TURDIYEVA BAXTINISO MUXTOROVNA"/>
    <s v="41905812380036"/>
    <x v="5"/>
    <n v="0"/>
    <n v="0"/>
    <s v="Қарор"/>
    <s v="Озиқ"/>
    <s v="Озиқ-овқат билан боғлиқ харажатларини қоплаш (Озиқ-овқат)"/>
    <n v="412000"/>
    <s v="11.06.2026"/>
    <s v="Oddiy"/>
    <s v="12.06.2026"/>
    <s v="????? ????????"/>
    <n v="412000"/>
    <s v="Ha"/>
    <d v="2026-06-12T18:47:42"/>
    <n v="0"/>
    <n v="412000"/>
    <n v="46185.783125000002"/>
    <m/>
    <n v="382059"/>
  </r>
  <r>
    <s v="12888977"/>
    <s v="11.05.2026"/>
    <s v="2026-12545711"/>
    <m/>
    <m/>
    <s v="RUZIYEV JAMOLIDDIN TURDIYEVICH"/>
    <s v="31202722380015"/>
    <s v="12.02.1972"/>
    <s v="+998944880372"/>
    <s v="Навоий"/>
    <x v="0"/>
    <s v="Тасмачи МФЙ"/>
    <s v="TURDIYEVA BAXTINISO MUXTOROVNA"/>
    <s v="41905812380036"/>
    <x v="0"/>
    <n v="0"/>
    <n v="0"/>
    <s v="Рад"/>
    <s v="Озиқ"/>
    <s v="Озиқ-овқат билан боғлиқ харажатларини қоплаш (Озиқ-овқат)"/>
    <n v="0"/>
    <s v="14.05.2026"/>
    <s v="Oddiy"/>
    <m/>
    <m/>
    <m/>
    <m/>
    <m/>
    <n v="0"/>
    <m/>
    <m/>
    <m/>
    <m/>
  </r>
  <r>
    <s v="12854497"/>
    <s v="07.05.2026"/>
    <s v="2026-12498690"/>
    <m/>
    <m/>
    <s v="ESHBUTAYEVA ZIYODA NASIROVNA"/>
    <s v="40607782380027"/>
    <s v="06.07.1978"/>
    <s v="+998937361978"/>
    <s v="Навоий"/>
    <x v="0"/>
    <s v="Тасмачи МФЙ"/>
    <s v="TURDIYEVA BAXTINISO MUXTOROVNA"/>
    <s v="41905812380036"/>
    <x v="0"/>
    <n v="0"/>
    <n v="0"/>
    <s v="Рад"/>
    <s v="Озиқ"/>
    <s v="Озиқ-овқат билан боғлиқ харажатларини қоплаш (Озиқ-овқат)"/>
    <n v="0"/>
    <s v="08.05.2026"/>
    <s v="Oddiy"/>
    <m/>
    <m/>
    <m/>
    <m/>
    <m/>
    <n v="0"/>
    <m/>
    <m/>
    <m/>
    <m/>
  </r>
  <r>
    <s v="12669449"/>
    <s v="23.04.2026"/>
    <s v="2026-12265447"/>
    <m/>
    <m/>
    <s v="NOMOZOVA NORBODOM XXX"/>
    <s v="40301565830036"/>
    <s v="03.01.1956"/>
    <s v="+998932249992"/>
    <s v="Навоий"/>
    <x v="0"/>
    <s v="Тасмачи МФЙ"/>
    <s v="TURDIYEVA BAXTINISO MUXTOROVNA"/>
    <s v="41905812380036"/>
    <x v="6"/>
    <n v="0"/>
    <n v="0"/>
    <s v="Рад"/>
    <s v="Даволаниш"/>
    <s v="Жарроҳлик амалиётисиз даволаниш харажатларини қоплаш"/>
    <n v="0"/>
    <s v="23.04.2026"/>
    <s v="Oddiy"/>
    <m/>
    <m/>
    <m/>
    <m/>
    <m/>
    <n v="0"/>
    <m/>
    <m/>
    <m/>
    <m/>
  </r>
  <r>
    <s v="12668092"/>
    <s v="23.04.2026"/>
    <s v="2026-12263769"/>
    <m/>
    <m/>
    <s v="ИСЛОМОВ УМИДЖОН РУСТАМ ЎҒЛИ"/>
    <s v="52605095830117"/>
    <s v="26.05.2009"/>
    <s v="+998935884566"/>
    <s v="Навоий"/>
    <x v="0"/>
    <s v="Тасмачи МФЙ"/>
    <s v="TURDIYEVA BAXTINISO MUXTOROVNA"/>
    <s v="41905812380036"/>
    <x v="6"/>
    <n v="0"/>
    <n v="0"/>
    <s v="Рад"/>
    <s v="Даволаниш"/>
    <s v="Жарроҳлик амалиётисиз даволаниш харажатларини қоплаш"/>
    <n v="0"/>
    <s v="25.04.2026"/>
    <s v="Oddiy"/>
    <m/>
    <m/>
    <m/>
    <m/>
    <m/>
    <n v="0"/>
    <m/>
    <m/>
    <m/>
    <m/>
  </r>
  <r>
    <s v="12531122"/>
    <s v="10.04.2026"/>
    <s v="2026-12095676"/>
    <m/>
    <m/>
    <s v="BERDIYEVA HAYOTXON DUSMUROTOVNA"/>
    <s v="42310872380121"/>
    <s v="23.10.1987"/>
    <s v="+998933932387"/>
    <s v="Навоий"/>
    <x v="0"/>
    <s v="Тасмачи МФЙ"/>
    <s v="TURDIYEVA BAXTINISO MUXTOROVNA"/>
    <s v="41905812380036"/>
    <x v="7"/>
    <n v="0"/>
    <n v="0"/>
    <s v="Рад"/>
    <s v="Даволаниш"/>
    <s v="Жарроҳлик амалиётисиз даволаниш харажатларини қоплаш"/>
    <n v="0"/>
    <s v="14.06.2026"/>
    <s v="Oddiy"/>
    <m/>
    <m/>
    <m/>
    <m/>
    <m/>
    <n v="0"/>
    <m/>
    <m/>
    <m/>
    <m/>
  </r>
  <r>
    <s v="12531069"/>
    <s v="10.04.2026"/>
    <s v="2026-12095602"/>
    <m/>
    <m/>
    <s v="BOBOBEKOV FAXRITDIN KOMILOVICH"/>
    <s v="31511662380026"/>
    <s v="15.11.1966"/>
    <s v="+998932309059"/>
    <s v="Навоий"/>
    <x v="0"/>
    <s v="Тасмачи МФЙ"/>
    <s v="TURDIYEVA BAXTINISO MUXTOROVNA"/>
    <s v="41905812380036"/>
    <x v="6"/>
    <n v="0"/>
    <n v="0"/>
    <s v="Рад"/>
    <s v="Даволаниш"/>
    <s v="Жарроҳлик амалиётисиз даволаниш харажатларини қоплаш"/>
    <n v="0"/>
    <s v="14.04.2026"/>
    <s v="Oddiy"/>
    <m/>
    <m/>
    <m/>
    <m/>
    <m/>
    <n v="0"/>
    <m/>
    <m/>
    <m/>
    <m/>
  </r>
  <r>
    <s v="12463417"/>
    <s v="07.04.2026"/>
    <s v="2026-12014601"/>
    <m/>
    <m/>
    <s v="TUXTANIYOZOVA SOLIHA OTABEK QIZI"/>
    <s v="61808215830055"/>
    <s v="18.08.2021"/>
    <s v="+998953878133"/>
    <s v="Навоий"/>
    <x v="0"/>
    <s v="Тасмачи МФЙ"/>
    <s v="TURDIYEVA BAXTINISO MUXTOROVNA"/>
    <s v="41905812380036"/>
    <x v="6"/>
    <n v="0"/>
    <n v="0"/>
    <s v="Рад"/>
    <s v="Даволаниш"/>
    <s v="Жарроҳлик амалиётисиз даволаниш харажатларини қоплаш"/>
    <n v="0"/>
    <s v="22.04.2026"/>
    <s v="Oddiy"/>
    <m/>
    <m/>
    <m/>
    <m/>
    <m/>
    <n v="0"/>
    <m/>
    <m/>
    <m/>
    <m/>
  </r>
  <r>
    <s v="12394214"/>
    <s v="01.04.2026"/>
    <s v="2026-11930951"/>
    <m/>
    <m/>
    <s v="KAMOLOV BAXTIYOR TOSHTEMIROVICH"/>
    <s v="32008662380035"/>
    <s v="20.08.1966"/>
    <s v="+998883698111"/>
    <s v="Навоий"/>
    <x v="0"/>
    <s v="Тасмачи МФЙ"/>
    <s v="TURDIYEVA BAXTINISO MUXTOROVNA"/>
    <s v="41905812380036"/>
    <x v="6"/>
    <n v="0"/>
    <n v="0"/>
    <s v="Рад"/>
    <s v="Даволаниш"/>
    <s v="Жарроҳлик амалиётисиз даволаниш харажатларини қоплаш"/>
    <n v="0"/>
    <s v="23.04.2026"/>
    <s v="Oddiy"/>
    <m/>
    <m/>
    <m/>
    <m/>
    <m/>
    <n v="0"/>
    <m/>
    <m/>
    <m/>
    <m/>
  </r>
  <r>
    <s v="12393847"/>
    <s v="01.04.2026"/>
    <s v="2026-11930526"/>
    <m/>
    <m/>
    <s v="KAMOLOV BAXTIYOR TOSHTEMIROVICH"/>
    <s v="32008662380035"/>
    <s v="20.08.1966"/>
    <s v="+998883698111"/>
    <s v="Навоий"/>
    <x v="0"/>
    <s v="Тасмачи МФЙ"/>
    <s v="TURDIYEVA BAXTINISO MUXTOROVNA"/>
    <s v="41905812380036"/>
    <x v="0"/>
    <n v="0"/>
    <n v="0"/>
    <s v="Рад"/>
    <s v="Даволаниш"/>
    <s v="Жарроҳлик амалиётисиз даволаниш харажатларини қоплаш"/>
    <n v="0"/>
    <s v="01.04.2026"/>
    <s v="Oddiy"/>
    <m/>
    <m/>
    <m/>
    <m/>
    <m/>
    <n v="0"/>
    <m/>
    <m/>
    <m/>
    <m/>
  </r>
  <r>
    <s v="11962423"/>
    <s v="15.03.2026"/>
    <s v="2026-11421871"/>
    <m/>
    <m/>
    <s v="BOYMURODOVA MALOXAT BERDOLIYEVNA"/>
    <s v="43008752380022"/>
    <s v="30.08.1975"/>
    <s v="+998953878133"/>
    <s v="Навоий"/>
    <x v="0"/>
    <s v="Тасмачи МФЙ"/>
    <s v="TURDIYEVA BAXTINISO MUXTOROVNA"/>
    <s v="41905812380036"/>
    <x v="2"/>
    <n v="0"/>
    <n v="1"/>
    <s v="Тўланди"/>
    <s v="Озиқ"/>
    <s v="Озиқ-овқат билан боғлиқ харажатларини қоплаш (Озиқ-овқат)"/>
    <n v="412000"/>
    <s v="25.03.2026"/>
    <s v="Oddiy"/>
    <s v="31.03.2026"/>
    <m/>
    <n v="412000"/>
    <m/>
    <d v="2026-03-31T14:04:22"/>
    <n v="0"/>
    <n v="412000"/>
    <n v="46112.586365740739"/>
    <m/>
    <n v="142187"/>
  </r>
  <r>
    <s v="11962402"/>
    <s v="15.03.2026"/>
    <s v="2026-11421838"/>
    <m/>
    <m/>
    <s v="DUSMAMATOVA NILUFAR ALIJON QIZI"/>
    <s v="40803985830129"/>
    <s v="08.03.1998"/>
    <s v="+998938960798"/>
    <s v="Навоий"/>
    <x v="0"/>
    <s v="Тасмачи МФЙ"/>
    <s v="TURDIYEVA BAXTINISO MUXTOROVNA"/>
    <s v="41905812380036"/>
    <x v="0"/>
    <n v="0"/>
    <n v="0"/>
    <s v="Рад"/>
    <s v="Озиқ"/>
    <s v="Озиқ-овқат билан боғлиқ харажатларини қоплаш (Озиқ-овқат)"/>
    <n v="0"/>
    <s v="16.03.2026"/>
    <s v="Oddiy"/>
    <m/>
    <m/>
    <m/>
    <m/>
    <m/>
    <n v="0"/>
    <m/>
    <m/>
    <m/>
    <m/>
  </r>
  <r>
    <s v="11962345"/>
    <s v="15.03.2026"/>
    <s v="2026-11421768"/>
    <m/>
    <m/>
    <s v="SULTONOVA SHAXNOZA RO‘ZIYEVNA"/>
    <s v="42205882380031"/>
    <s v="22.05.1988"/>
    <s v="+998883698111"/>
    <s v="Навоий"/>
    <x v="0"/>
    <s v="Тасмачи МФЙ"/>
    <s v="TURDIYEVA BAXTINISO MUXTOROVNA"/>
    <s v="41905812380036"/>
    <x v="2"/>
    <n v="0"/>
    <n v="1"/>
    <s v="Тўланди"/>
    <s v="Озиқ"/>
    <s v="Озиқ-овқат билан боғлиқ харажатларини қоплаш (Озиқ-овқат)"/>
    <n v="412000"/>
    <s v="25.03.2026"/>
    <s v="Oddiy"/>
    <s v="31.03.2026"/>
    <m/>
    <n v="412000"/>
    <m/>
    <d v="2026-03-31T14:03:53"/>
    <n v="0"/>
    <n v="412000"/>
    <n v="46112.586030092592"/>
    <m/>
    <n v="142188"/>
  </r>
  <r>
    <s v="11768803"/>
    <s v="10.03.2026"/>
    <s v="2026-11192093"/>
    <m/>
    <m/>
    <s v="MAMADIYOROVA ZULAYXA SUYUNDIQOVNA"/>
    <s v="41005675830012"/>
    <s v="10.05.1967"/>
    <s v="+998902376070"/>
    <s v="Навоий"/>
    <x v="0"/>
    <s v="Тасмачи МФЙ"/>
    <s v="TURDIYEVA BAXTINISO MUXTOROVNA"/>
    <s v="41905812380036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3.2026"/>
    <s v="Oddiy"/>
    <m/>
    <m/>
    <m/>
    <m/>
    <m/>
    <n v="0"/>
    <m/>
    <m/>
    <m/>
    <m/>
  </r>
  <r>
    <s v="11768741"/>
    <s v="10.03.2026"/>
    <s v="2026-11192016"/>
    <m/>
    <m/>
    <s v="MAMADIYOROVA ZULAYXA SUYUNDIQOVNA"/>
    <s v="41005675830012"/>
    <s v="10.05.1967"/>
    <s v="+998902376070"/>
    <s v="Навоий"/>
    <x v="0"/>
    <s v="Тасмачи МФЙ"/>
    <s v="TURDIYEVA BAXTINISO MUXTOROVNA"/>
    <s v="41905812380036"/>
    <x v="0"/>
    <n v="0"/>
    <n v="0"/>
    <s v="Рад"/>
    <s v="Жарроҳлик"/>
    <s v="Жарроҳлик амалиёти харажатларини қоплаш"/>
    <n v="0"/>
    <s v="14.03.2026"/>
    <s v="Oddiy"/>
    <m/>
    <m/>
    <m/>
    <m/>
    <m/>
    <n v="0"/>
    <m/>
    <m/>
    <m/>
    <m/>
  </r>
  <r>
    <s v="11723686"/>
    <s v="06.03.2026"/>
    <s v="2026-11130592"/>
    <m/>
    <m/>
    <s v="BOYMURODOVA MALOXAT BERDOLIYEVNA"/>
    <s v="43008752380022"/>
    <s v="30.08.1975"/>
    <s v="+998933203075"/>
    <s v="Навоий"/>
    <x v="0"/>
    <s v="Тасмачи МФЙ"/>
    <s v="TURDIYEVA BAXTINISO MUXTOROVNA"/>
    <s v="41905812380036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23005"/>
    <s v="06.03.2026"/>
    <s v="2026-11129811"/>
    <m/>
    <m/>
    <s v="RASHIDOVA MAXSUDA MAXAMMADIYEVNA"/>
    <s v="42407725830011"/>
    <s v="24.07.1972"/>
    <s v="+998944887768"/>
    <s v="Навоий"/>
    <x v="0"/>
    <s v="Тасмачи МФЙ"/>
    <s v="TURDIYEVA BAXTINISO MUXTOROVNA"/>
    <s v="41905812380036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22821"/>
    <s v="06.03.2026"/>
    <s v="2026-11129596"/>
    <m/>
    <m/>
    <s v="SUVONOVA KOMILA QABIRIDDIN QIZI"/>
    <s v="40712912380061"/>
    <s v="07.12.1991"/>
    <s v="+998505809107"/>
    <s v="Навоий"/>
    <x v="0"/>
    <s v="Тасмачи МФЙ"/>
    <s v="TURDIYEVA BAXTINISO MUXTOROVNA"/>
    <s v="41905812380036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1:28:02"/>
    <n v="0"/>
    <n v="412000"/>
    <n v="46091.477800925924"/>
    <m/>
    <n v="100394"/>
  </r>
  <r>
    <s v="11662167"/>
    <s v="05.03.2026"/>
    <s v="2026-11059776"/>
    <m/>
    <m/>
    <s v="SUVONOVA JAMILA NASIRIDDIN QIZI"/>
    <s v="40908905830042"/>
    <s v="09.08.1990"/>
    <s v="+998936232790"/>
    <s v="Навоий"/>
    <x v="0"/>
    <s v="Тасмачи МФЙ"/>
    <s v="TURDIYEVA BAXTINISO MUXTOROVNA"/>
    <s v="41905812380036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1:27:47"/>
    <n v="0"/>
    <n v="412000"/>
    <n v="46091.477627314816"/>
    <m/>
    <n v="100389"/>
  </r>
  <r>
    <s v="11656315"/>
    <s v="05.03.2026"/>
    <s v="2026-11053186"/>
    <m/>
    <m/>
    <s v="SIDIQOV IBROHIM XIKMATILLA O‘G‘LI"/>
    <s v="32206912380084"/>
    <s v="22.06.1991"/>
    <s v="+998933793676"/>
    <s v="Навоий"/>
    <x v="0"/>
    <s v="Тасмачи МФЙ"/>
    <s v="TURDIYEVA BAXTINISO MUXTOROVNA"/>
    <s v="41905812380036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08:04:04"/>
    <n v="0"/>
    <n v="412000"/>
    <n v="46091.336157407408"/>
    <m/>
    <n v="100388"/>
  </r>
  <r>
    <s v="11620031"/>
    <s v="04.03.2026"/>
    <s v="2026-11010051"/>
    <m/>
    <m/>
    <s v="BOYMURODOVA MALOXAT BERDOLIYEVNA"/>
    <s v="43008752380022"/>
    <s v="30.08.1975"/>
    <s v="+998953878133"/>
    <s v="Навоий"/>
    <x v="0"/>
    <s v="Тасмачи МФЙ"/>
    <s v="TURDIYEVA BAXTINISO MUXTOROVNA"/>
    <s v="41905812380036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18585"/>
    <s v="04.03.2026"/>
    <s v="2026-11008325"/>
    <m/>
    <m/>
    <s v="RASHIDOVA MAXSUDA MAXAMMADIYEVNA"/>
    <s v="42407725830011"/>
    <s v="24.07.1972"/>
    <s v="+998944887768"/>
    <s v="Навоий"/>
    <x v="0"/>
    <s v="Тасмачи МФЙ"/>
    <s v="TURDIYEVA BAXTINISO MUXTOROVNA"/>
    <s v="41905812380036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18390"/>
    <s v="04.03.2026"/>
    <s v="2026-11008087"/>
    <m/>
    <m/>
    <s v="SUVONOVA KOMILA QABIRIDDIN QIZI"/>
    <s v="40712912380061"/>
    <s v="07.12.1991"/>
    <s v="+998505809107"/>
    <s v="Навоий"/>
    <x v="0"/>
    <s v="Тасмачи МФЙ"/>
    <s v="TURDIYEVA BAXTINISO MUXTOROVNA"/>
    <s v="41905812380036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18070"/>
    <s v="04.03.2026"/>
    <s v="2026-11007705"/>
    <m/>
    <m/>
    <s v="MUXAMMADIYEVA DILNOZA BAXRIDDINOVNA"/>
    <s v="41612825830013"/>
    <s v="16.12.1982"/>
    <s v="+998942241682"/>
    <s v="Навоий"/>
    <x v="0"/>
    <s v="Тасмачи МФЙ"/>
    <s v="TURDIYEVA BAXTINISO MUXTOROVNA"/>
    <s v="41905812380036"/>
    <x v="2"/>
    <n v="0"/>
    <n v="2"/>
    <s v="Тўланди"/>
    <s v="Озиқ"/>
    <s v="Озиқ-овқат билан боғлиқ харажатларини қоплаш (Озиқ-овқат)"/>
    <n v="412000"/>
    <s v="07.03.2026"/>
    <s v="Oddiy"/>
    <s v="09.03.2026"/>
    <m/>
    <n v="412000"/>
    <m/>
    <d v="2026-03-09T17:35:36"/>
    <n v="0"/>
    <n v="412000"/>
    <n v="46090.733055555553"/>
    <m/>
    <n v="100387"/>
  </r>
  <r>
    <s v="11564027"/>
    <s v="03.03.2026"/>
    <s v="2026-10944349"/>
    <m/>
    <m/>
    <s v="HAMIDOVA MARYAM SHOHRUH QIZI"/>
    <s v="62503256590012"/>
    <s v="25.03.2025"/>
    <s v="+998930868994"/>
    <s v="Навоий"/>
    <x v="0"/>
    <s v="Тасмачи МФЙ"/>
    <s v="TURDIYEVA BAXTINISO MUXTOROVNA"/>
    <s v="41905812380036"/>
    <x v="6"/>
    <n v="0"/>
    <n v="0"/>
    <s v="Рад"/>
    <s v="Даволаниш"/>
    <s v="Жарроҳлик амалиётисиз даволаниш харажатларини қоплаш"/>
    <n v="0"/>
    <s v="11.03.2026"/>
    <s v="Oddiy"/>
    <m/>
    <m/>
    <m/>
    <m/>
    <m/>
    <n v="0"/>
    <m/>
    <m/>
    <m/>
    <m/>
  </r>
  <r>
    <s v="11515024"/>
    <s v="02.03.2026"/>
    <s v="2026-10887904"/>
    <m/>
    <m/>
    <s v="RAHIMOVA NAFISA SHERMAMAT QIZI"/>
    <s v="41104945830012"/>
    <s v="11.04.1994"/>
    <s v="+998953878133"/>
    <s v="Навоий"/>
    <x v="0"/>
    <s v="Тасмачи МФЙ"/>
    <s v="TURDIYEVA BAXTINISO MUXTOROVNA"/>
    <s v="41905812380036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452590"/>
    <s v="26.02.2026"/>
    <s v="2026-10812691"/>
    <m/>
    <m/>
    <s v="TUXTANIYOZOVA SOLIHA OTABEK QIZI"/>
    <s v="61808215830055"/>
    <s v="18.08.2021"/>
    <s v="+998933438610"/>
    <s v="Навоий"/>
    <x v="0"/>
    <s v="Тасмачи МФЙ"/>
    <s v="TURDIYEVA BAXTINISO MUXTOROVNA"/>
    <s v="41905812380036"/>
    <x v="6"/>
    <n v="0"/>
    <n v="0"/>
    <s v="Рад"/>
    <s v="Даволаниш"/>
    <s v="Жарроҳлик амалиётисиз даволаниш харажатларини қоплаш"/>
    <n v="0"/>
    <s v="11.03.2026"/>
    <s v="Oddiy"/>
    <m/>
    <m/>
    <m/>
    <m/>
    <m/>
    <n v="0"/>
    <m/>
    <m/>
    <m/>
    <m/>
  </r>
  <r>
    <s v="11439549"/>
    <s v="25.02.2026"/>
    <s v="2026-10796574"/>
    <m/>
    <m/>
    <s v="MAMADIYOROV MELI XXX"/>
    <s v="31509395830020"/>
    <s v="15.09.1939"/>
    <s v="+998953878133"/>
    <s v="Навоий"/>
    <x v="0"/>
    <s v="Тасмачи МФЙ"/>
    <s v="TURDIYEVA BAXTINISO MUXTOROVNA"/>
    <s v="41905812380036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439496"/>
    <s v="25.02.2026"/>
    <s v="2026-10796500"/>
    <m/>
    <m/>
    <s v="MAMADIYOROV MELI XXX"/>
    <s v="31509395830020"/>
    <s v="15.09.1939"/>
    <s v="+998953878133"/>
    <s v="Навоий"/>
    <x v="0"/>
    <s v="Тасмачи МФЙ"/>
    <s v="TURDIYEVA BAXTINISO MUXTOROVNA"/>
    <s v="41905812380036"/>
    <x v="6"/>
    <n v="0"/>
    <n v="0"/>
    <s v="Рад"/>
    <s v="Даволаниш"/>
    <s v="Жарроҳлик амалиётисиз даволаниш харажатларини қоплаш"/>
    <n v="0"/>
    <s v="11.03.2026"/>
    <s v="Oddiy"/>
    <m/>
    <m/>
    <m/>
    <m/>
    <m/>
    <n v="0"/>
    <m/>
    <m/>
    <m/>
    <m/>
  </r>
  <r>
    <s v="11396931"/>
    <s v="23.02.2026"/>
    <s v="2026-10745349"/>
    <m/>
    <m/>
    <s v="SAYFIYEV SHOHJAXON SHOXRUX O`G`LI"/>
    <s v="51706145830044"/>
    <s v="17.06.2014"/>
    <s v="+998941444425"/>
    <s v="Навоий"/>
    <x v="0"/>
    <s v="Тасмачи МФЙ"/>
    <s v="TURDIYEVA BAXTINISO MUXTOROVNA"/>
    <s v="4190581238003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3.2026"/>
    <s v="Oddiy"/>
    <m/>
    <m/>
    <m/>
    <m/>
    <m/>
    <n v="0"/>
    <m/>
    <m/>
    <m/>
    <m/>
  </r>
  <r>
    <s v="11396386"/>
    <s v="23.02.2026"/>
    <s v="2026-10744734"/>
    <m/>
    <m/>
    <s v="SAHATOVA NILUFAR YAXSHILIQOVNA"/>
    <s v="42503785830029"/>
    <s v="25.03.1978"/>
    <s v="+998943222372"/>
    <s v="Навоий"/>
    <x v="0"/>
    <s v="Тасмачи МФЙ"/>
    <s v="TURDIYEVA BAXTINISO MUXTOROVNA"/>
    <s v="41905812380036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396352"/>
    <s v="23.02.2026"/>
    <s v="2026-10744697"/>
    <m/>
    <m/>
    <s v="SAHATOVA NILUFAR YAXSHILIQOVNA"/>
    <s v="42503785830029"/>
    <s v="25.03.1978"/>
    <s v="+998943222372"/>
    <s v="Навоий"/>
    <x v="0"/>
    <s v="Тасмачи МФЙ"/>
    <s v="TURDIYEVA BAXTINISO MUXTOROVNA"/>
    <s v="41905812380036"/>
    <x v="1"/>
    <n v="0"/>
    <n v="0"/>
    <s v="Рад"/>
    <s v="Даволаниш"/>
    <s v="Жарроҳлик амалиётисиз даволаниш харажатларини қоплаш"/>
    <n v="0"/>
    <s v="23.02.2026"/>
    <s v="Oddiy"/>
    <m/>
    <m/>
    <m/>
    <m/>
    <m/>
    <n v="0"/>
    <m/>
    <m/>
    <m/>
    <m/>
  </r>
  <r>
    <s v="11280981"/>
    <s v="19.02.2026"/>
    <s v="2026-10599041"/>
    <m/>
    <m/>
    <s v="MAMADIYOROVA ZULAYXA SUYUNDIQOVNA"/>
    <s v="41005675830012"/>
    <s v="10.05.1967"/>
    <s v="+998940461067"/>
    <s v="Навоий"/>
    <x v="0"/>
    <s v="Тасмачи МФЙ"/>
    <s v="TURDIYEVA BAXTINISO MUXTOROVNA"/>
    <s v="41905812380036"/>
    <x v="0"/>
    <n v="0"/>
    <n v="0"/>
    <s v="Рад"/>
    <s v="Даволаниш"/>
    <s v="Жарроҳлик амалиётисиз даволаниш харажатларини қоплаш"/>
    <n v="0"/>
    <s v="20.02.2026"/>
    <s v="Oddiy"/>
    <m/>
    <m/>
    <m/>
    <m/>
    <m/>
    <n v="0"/>
    <m/>
    <m/>
    <m/>
    <m/>
  </r>
  <r>
    <s v="11100739"/>
    <s v="09.02.2026"/>
    <s v="2026-10388687"/>
    <m/>
    <m/>
    <s v="SALAXOVA DILSORA MAMAYOQUBOVNA"/>
    <s v="40712892380066"/>
    <s v="07.12.1989"/>
    <s v="+998932688522"/>
    <s v="Навоий"/>
    <x v="0"/>
    <s v="Тасмачи МФЙ"/>
    <s v="TURDIYEVA BAXTINISO MUXTOROVNA"/>
    <s v="41905812380036"/>
    <x v="6"/>
    <n v="0"/>
    <n v="0"/>
    <s v="Рад"/>
    <s v="Даволаниш"/>
    <s v="Жарроҳлик амалиётисиз даволаниш харажатларини қоплаш"/>
    <n v="0"/>
    <s v="10.02.2026"/>
    <s v="Oddiy"/>
    <m/>
    <m/>
    <m/>
    <m/>
    <m/>
    <n v="0"/>
    <m/>
    <m/>
    <m/>
    <m/>
  </r>
  <r>
    <s v="12750188"/>
    <s v="30.04.2026"/>
    <s v="2026-12370144"/>
    <m/>
    <m/>
    <s v="ERGASHEVA ZUHRO RAVSHANOVNA"/>
    <s v="42804802330019"/>
    <s v="28.04.1980"/>
    <s v="+998906182557"/>
    <s v="Навоий"/>
    <x v="1"/>
    <s v="Варозун МФЙ"/>
    <s v="RAXMONOVA GULNOZA KOMILOVNA"/>
    <s v="41709892330075"/>
    <x v="2"/>
    <n v="0"/>
    <n v="1"/>
    <s v="Тўланди"/>
    <s v="Озиқ"/>
    <s v="Озиқ-овқат билан боғлиқ харажатларини қоплаш (Озиқ-овқат)"/>
    <n v="412000"/>
    <s v="30.04.2026"/>
    <s v="Oddiy"/>
    <s v="07.05.2026"/>
    <m/>
    <n v="412000"/>
    <m/>
    <d v="2026-05-07T16:31:23"/>
    <n v="0"/>
    <n v="412000"/>
    <n v="46149.688460648147"/>
    <m/>
    <n v="176183"/>
  </r>
  <r>
    <s v="12707706"/>
    <s v="27.04.2026"/>
    <s v="2026-12314761"/>
    <m/>
    <m/>
    <s v="ABDULLAYEVA OYGUL RASHID QIZI"/>
    <s v="42903985780036"/>
    <s v="29.03.1998"/>
    <s v="+998994779098"/>
    <s v="Навоий"/>
    <x v="1"/>
    <s v="Варозун МФЙ"/>
    <s v="RAXMONOVA GULNOZA KOMILOVNA"/>
    <s v="41709892330075"/>
    <x v="2"/>
    <n v="0"/>
    <n v="1"/>
    <s v="Тўланди"/>
    <s v="Озиқ"/>
    <s v="Озиқ-овқат билан боғлиқ харажатларини қоплаш (Озиқ-овқат)"/>
    <n v="412000"/>
    <s v="28.04.2026"/>
    <s v="Oddiy"/>
    <s v="30.04.2026"/>
    <m/>
    <n v="412000"/>
    <m/>
    <d v="2026-04-30T16:16:35"/>
    <n v="0"/>
    <n v="412000"/>
    <n v="46142.678182870368"/>
    <m/>
    <n v="173575"/>
  </r>
  <r>
    <s v="12659032"/>
    <s v="22.04.2026"/>
    <s v="2026-12251830"/>
    <m/>
    <m/>
    <s v="AMONOVA DILOROM SHAVQIDDINOVNA"/>
    <s v="42405965310085"/>
    <s v="24.05.1996"/>
    <s v="+998883795151"/>
    <s v="Навоий"/>
    <x v="1"/>
    <s v="Варозун МФЙ"/>
    <s v="RAXMONOVA GULNOZA KOMILOVNA"/>
    <s v="41709892330075"/>
    <x v="2"/>
    <n v="0"/>
    <n v="1"/>
    <s v="Тўланди"/>
    <s v="Озиқ"/>
    <s v="Озиқ-овқат билан боғлиқ харажатларини қоплаш (Озиқ-овқат)"/>
    <n v="412000"/>
    <s v="22.04.2026"/>
    <s v="Oddiy"/>
    <s v="22.04.2026"/>
    <m/>
    <n v="412000"/>
    <m/>
    <d v="2026-04-22T17:18:04"/>
    <n v="0"/>
    <n v="412000"/>
    <n v="46134.720879629633"/>
    <m/>
    <n v="164416"/>
  </r>
  <r>
    <s v="12658977"/>
    <s v="22.04.2026"/>
    <s v="2026-12251761"/>
    <m/>
    <m/>
    <s v="XOLOVA MANZURA DONIYOROVNA"/>
    <s v="41008842330049"/>
    <s v="10.08.1984"/>
    <s v="+998977826888"/>
    <s v="Навоий"/>
    <x v="1"/>
    <s v="Варозун МФЙ"/>
    <s v="RAXMONOVA GULNOZA KOMILOVNA"/>
    <s v="41709892330075"/>
    <x v="2"/>
    <n v="0"/>
    <n v="1"/>
    <s v="Тўланди"/>
    <s v="Озиқ"/>
    <s v="Озиқ-овқат билан боғлиқ харажатларини қоплаш (Озиқ-овқат)"/>
    <n v="412000"/>
    <s v="22.04.2026"/>
    <s v="Oddiy"/>
    <s v="22.04.2026"/>
    <m/>
    <n v="412000"/>
    <m/>
    <d v="2026-04-22T17:17:32"/>
    <n v="0"/>
    <n v="412000"/>
    <n v="46134.720509259256"/>
    <m/>
    <n v="164417"/>
  </r>
  <r>
    <s v="11795656"/>
    <s v="11.03.2026"/>
    <s v="2026-11223127"/>
    <m/>
    <m/>
    <s v="XOLOVA MANZURA DONIYOROVNA"/>
    <s v="41008842330049"/>
    <s v="10.08.1984"/>
    <s v="+998919864733"/>
    <s v="Навоий"/>
    <x v="1"/>
    <s v="Варозун МФЙ"/>
    <s v="RAXMONOVA GULNOZA KOMILOVNA"/>
    <s v="41709892330075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30:36"/>
    <n v="0"/>
    <n v="412000"/>
    <n v="46092.729583333334"/>
    <m/>
    <n v="120942"/>
  </r>
  <r>
    <s v="11688544"/>
    <s v="05.03.2026"/>
    <s v="2026-11090324"/>
    <m/>
    <m/>
    <s v="ISTAMOVA MAFTUNA BAXODIR QIZI"/>
    <s v="42406952330079"/>
    <s v="24.06.1995"/>
    <s v="+998914390651"/>
    <s v="Навоий"/>
    <x v="1"/>
    <s v="Варозун МФЙ"/>
    <s v="RAXMONOVA GULNOZA KOMILOVNA"/>
    <s v="4170989233007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0:04:49"/>
    <n v="0"/>
    <n v="412000"/>
    <n v="46092.420011574075"/>
    <m/>
    <n v="104548"/>
  </r>
  <r>
    <s v="11638257"/>
    <s v="04.03.2026"/>
    <s v="2026-11031393"/>
    <m/>
    <m/>
    <s v="XOLOVA MANZURA DONIYOROVNA"/>
    <s v="41008842330049"/>
    <s v="10.08.1984"/>
    <s v="+998338880206"/>
    <s v="Навоий"/>
    <x v="1"/>
    <s v="Варозун МФЙ"/>
    <s v="RAXMONOVA GULNOZA KOMILOVNA"/>
    <s v="41709892330075"/>
    <x v="1"/>
    <n v="0"/>
    <n v="0"/>
    <s v="Рад"/>
    <s v="Коммунал"/>
    <s v="Коммунал харажатларни қоплаш"/>
    <n v="0"/>
    <s v="15.03.2026"/>
    <s v="Oddiy"/>
    <m/>
    <m/>
    <m/>
    <m/>
    <m/>
    <n v="0"/>
    <m/>
    <m/>
    <m/>
    <n v="135275"/>
  </r>
  <r>
    <s v="11636540"/>
    <s v="04.03.2026"/>
    <s v="2026-11029411"/>
    <m/>
    <m/>
    <s v="XALILOVA MAMURA SUNNATILLOYEVNA"/>
    <s v="41302842330051"/>
    <s v="13.02.1984"/>
    <s v="+998888541034"/>
    <s v="Навоий"/>
    <x v="1"/>
    <s v="Варозун МФЙ"/>
    <s v="RAXMONOVA GULNOZA KOMILOVNA"/>
    <s v="41709892330075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7.03.2026"/>
    <m/>
    <n v="412000"/>
    <m/>
    <d v="2026-03-07T12:53:55"/>
    <n v="0"/>
    <n v="412000"/>
    <n v="46088.537442129629"/>
    <m/>
    <n v="80456"/>
  </r>
  <r>
    <s v="11620816"/>
    <s v="04.03.2026"/>
    <s v="2026-11010954"/>
    <m/>
    <m/>
    <s v="KOBILOVA TASHBIBI NURULLOYEVNA"/>
    <s v="42610832330107"/>
    <s v="26.10.1983"/>
    <s v="+998888541034"/>
    <s v="Навоий"/>
    <x v="1"/>
    <s v="Варозун МФЙ"/>
    <s v="RAXMONOVA GULNOZA KOMILOVNA"/>
    <s v="41709892330075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0:19:16"/>
    <n v="0"/>
    <n v="412000"/>
    <n v="46086.430046296293"/>
    <m/>
    <n v="71296"/>
  </r>
  <r>
    <s v="11615459"/>
    <s v="04.03.2026"/>
    <s v="2026-11004644"/>
    <m/>
    <m/>
    <s v="XAZRATKULOVA MAQSUDA XUDAYKULOVNA"/>
    <s v="42808876030019"/>
    <s v="28.08.1987"/>
    <s v="+998919864733"/>
    <s v="Навоий"/>
    <x v="1"/>
    <s v="Варозун МФЙ"/>
    <s v="RAXMONOVA GULNOZA KOMILOVNA"/>
    <s v="41709892330075"/>
    <x v="1"/>
    <n v="0"/>
    <n v="0"/>
    <s v="Рад"/>
    <s v="Озиқ"/>
    <s v="Озиқ-овқат билан боғлиқ харажатларини қоплаш (Озиқ-овқат)"/>
    <n v="0"/>
    <s v="11.05.2026"/>
    <s v="Oddiy"/>
    <s v="10.03.2026"/>
    <m/>
    <n v="412000"/>
    <m/>
    <d v="2026-03-10T16:00:29"/>
    <n v="0"/>
    <n v="412000"/>
    <n v="46091.667002314818"/>
    <m/>
    <n v="104545"/>
  </r>
  <r>
    <s v="13260774"/>
    <s v="09.06.2026"/>
    <s v="2026-13038927"/>
    <m/>
    <m/>
    <s v="JIYANOVA MOHIRA RUZIKULOVNA"/>
    <s v="40911715820022"/>
    <s v="09.11.1971"/>
    <s v="+998973685885"/>
    <s v="Навоий"/>
    <x v="5"/>
    <s v="Бинокор МФЙ"/>
    <s v="QO‘CHQOROVA NAFISA SHUXRATOVNA"/>
    <s v="40508795760018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10.06.2026"/>
    <s v="Oddiy"/>
    <s v="16.06.2026"/>
    <s v="????? ????????"/>
    <n v="2060000"/>
    <s v="Ha"/>
    <d v="2026-06-16T10:10:31"/>
    <n v="0"/>
    <n v="2060000"/>
    <n v="46189.42396990741"/>
    <m/>
    <n v="383699"/>
  </r>
  <r>
    <s v="13260720"/>
    <s v="09.06.2026"/>
    <s v="2026-13038855"/>
    <m/>
    <m/>
    <s v="JIYANOVA MOHIRA RUZIKULOVNA"/>
    <s v="40911715820022"/>
    <s v="09.11.1971"/>
    <s v="+998973685885"/>
    <s v="Навоий"/>
    <x v="5"/>
    <s v="Бинокор МФЙ"/>
    <s v="QO‘CHQOROVA NAFISA SHUXRATOVNA"/>
    <s v="40508795760018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6.06.2026"/>
    <m/>
    <n v="412000"/>
    <m/>
    <d v="2026-06-16T10:11:22"/>
    <n v="0"/>
    <n v="412000"/>
    <n v="46189.424560185187"/>
    <m/>
    <n v="337100"/>
  </r>
  <r>
    <s v="13260272"/>
    <s v="09.06.2026"/>
    <s v="2026-13038285"/>
    <m/>
    <m/>
    <s v="AXMEDOVA LOLA AKBAROVNA"/>
    <s v="41603602390097"/>
    <s v="16.03.1960"/>
    <s v="+998338455052"/>
    <s v="Навоий"/>
    <x v="5"/>
    <s v="Бинокор МФЙ"/>
    <s v="QO‘CHQOROVA NAFISA SHUXRATOVNA"/>
    <s v="40508795760018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0.06.2026"/>
    <s v="Oddiy"/>
    <s v="16.06.2026"/>
    <s v="????? ????????"/>
    <n v="2060000"/>
    <s v="Ha"/>
    <d v="2026-06-16T10:09:35"/>
    <n v="0"/>
    <n v="2060000"/>
    <n v="46189.423321759263"/>
    <m/>
    <n v="383730"/>
  </r>
  <r>
    <s v="13260202"/>
    <s v="09.06.2026"/>
    <s v="2026-13038193"/>
    <m/>
    <m/>
    <s v="AXMEDOVA LOLA AKBAROVNA"/>
    <s v="41603602390097"/>
    <s v="16.03.1960"/>
    <s v="+998338455052"/>
    <s v="Навоий"/>
    <x v="5"/>
    <s v="Бинокор МФЙ"/>
    <s v="QO‘CHQOROVA NAFISA SHUXRATOVNA"/>
    <s v="40508795760018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6.06.2026"/>
    <m/>
    <n v="412000"/>
    <m/>
    <d v="2026-06-16T10:11:51"/>
    <n v="0"/>
    <n v="412000"/>
    <n v="46189.424895833334"/>
    <m/>
    <n v="335696"/>
  </r>
  <r>
    <s v="13260036"/>
    <s v="09.06.2026"/>
    <s v="2026-13037991"/>
    <m/>
    <m/>
    <s v="ERDONOVA MADINABONI SULTANOVNA"/>
    <s v="43005742390054"/>
    <s v="30.05.1974"/>
    <s v="+998933148633"/>
    <s v="Навоий"/>
    <x v="5"/>
    <s v="Бинокор МФЙ"/>
    <s v="QO‘CHQOROVA NAFISA SHUXRATOVNA"/>
    <s v="40508795760018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10.06.2026"/>
    <s v="Oddiy"/>
    <s v="16.06.2026"/>
    <s v="????? ????????"/>
    <n v="2060000"/>
    <s v="Ha"/>
    <d v="2026-06-16T10:08:53"/>
    <n v="0"/>
    <n v="2060000"/>
    <n v="46189.422835648147"/>
    <m/>
    <n v="383737"/>
  </r>
  <r>
    <s v="13259936"/>
    <s v="09.06.2026"/>
    <s v="2026-13037873"/>
    <m/>
    <m/>
    <s v="ERDONOVA MADINABONI SULTANOVNA"/>
    <s v="43005742390054"/>
    <s v="30.05.1974"/>
    <s v="+998933148633"/>
    <s v="Навоий"/>
    <x v="5"/>
    <s v="Бинокор МФЙ"/>
    <s v="QO‘CHQOROVA NAFISA SHUXRATOVNA"/>
    <s v="40508795760018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6.06.2026"/>
    <m/>
    <n v="412000"/>
    <m/>
    <d v="2026-06-16T10:12:17"/>
    <n v="0"/>
    <n v="412000"/>
    <n v="46189.425196759257"/>
    <m/>
    <n v="335601"/>
  </r>
  <r>
    <s v="13254800"/>
    <s v="09.06.2026"/>
    <s v="2026-13031494"/>
    <m/>
    <m/>
    <s v="MARDONOVA XANIFA TOIR QIZI"/>
    <s v="40205932340019"/>
    <s v="02.05.1993"/>
    <s v="+998990093038"/>
    <s v="Навоий"/>
    <x v="5"/>
    <s v="Бинокор МФЙ"/>
    <s v="QO‘CHQOROVA NAFISA SHUXRATOVNA"/>
    <s v="40508795760018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0.06.2026"/>
    <s v="Oddiy"/>
    <s v="16.06.2026"/>
    <s v="????? ????????"/>
    <n v="2060000"/>
    <s v="Ha"/>
    <d v="2026-06-16T10:10:06"/>
    <n v="0"/>
    <n v="2060000"/>
    <n v="46189.423680555556"/>
    <m/>
    <n v="383719"/>
  </r>
  <r>
    <s v="13254704"/>
    <s v="09.06.2026"/>
    <s v="2026-13031370"/>
    <m/>
    <m/>
    <s v="MARDONOVA XANIFA TOIR QIZI"/>
    <s v="40205932340019"/>
    <s v="02.05.1993"/>
    <s v="+998990093038"/>
    <s v="Навоий"/>
    <x v="5"/>
    <s v="Бинокор МФЙ"/>
    <s v="QO‘CHQOROVA NAFISA SHUXRATOVNA"/>
    <s v="40508795760018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6.06.2026"/>
    <m/>
    <n v="412000"/>
    <m/>
    <d v="2026-06-16T10:10:57"/>
    <n v="0"/>
    <n v="412000"/>
    <n v="46189.424270833333"/>
    <m/>
    <n v="367338"/>
  </r>
  <r>
    <s v="13138700"/>
    <s v="02.06.2026"/>
    <s v="2026-12877045"/>
    <m/>
    <m/>
    <s v="OVSYANNIKOV GENNADIY MIXAYLOVICH"/>
    <s v="32807602390011"/>
    <s v="28.07.1960"/>
    <s v="+998907301378"/>
    <s v="Навоий"/>
    <x v="5"/>
    <s v="Бинокор МФЙ"/>
    <s v="QO‘CHQOROVA NAFISA SHUXRATOVNA"/>
    <s v="40508795760018"/>
    <x v="0"/>
    <n v="0"/>
    <n v="0"/>
    <s v="Рад"/>
    <s v="Даволаниш"/>
    <s v="Жарроҳлик амалиётисиз даволаниш харажатларини қоплаш"/>
    <n v="0"/>
    <s v="02.06.2026"/>
    <s v="Oddiy"/>
    <m/>
    <m/>
    <m/>
    <m/>
    <m/>
    <n v="0"/>
    <m/>
    <m/>
    <m/>
    <m/>
  </r>
  <r>
    <s v="13051984"/>
    <s v="22.05.2026"/>
    <s v="2026-12758649"/>
    <m/>
    <m/>
    <s v="BOBOBEKOVA ULUG‘OY XUDAYBERDIYEVNA"/>
    <s v="41512883960041"/>
    <s v="15.12.1988"/>
    <s v="+998935599908"/>
    <s v="Навоий"/>
    <x v="5"/>
    <s v="Бинокор МФЙ"/>
    <s v="QO‘CHQOROVA NAFISA SHUXRATOVNA"/>
    <s v="40508795760018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2.05.2026"/>
    <s v="Oddiy"/>
    <s v="22.05.2026"/>
    <m/>
    <n v="2060000"/>
    <m/>
    <d v="2026-05-22T16:08:18"/>
    <n v="0"/>
    <n v="2060000"/>
    <n v="46164.672430555554"/>
    <m/>
    <n v="206118"/>
  </r>
  <r>
    <s v="13051677"/>
    <s v="22.05.2026"/>
    <s v="2026-12758239"/>
    <m/>
    <m/>
    <s v="JUMAYEVA SHAHODAT RASHIDOVNA"/>
    <s v="41109912330050"/>
    <s v="11.09.1991"/>
    <s v="+998900884541"/>
    <s v="Навоий"/>
    <x v="5"/>
    <s v="Бинокор МФЙ"/>
    <s v="QO‘CHQOROVA NAFISA SHUXRATOVNA"/>
    <s v="40508795760018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2.05.2026"/>
    <s v="Oddiy"/>
    <s v="22.05.2026"/>
    <m/>
    <n v="2060000"/>
    <m/>
    <d v="2026-05-22T16:07:15"/>
    <n v="0"/>
    <n v="2060000"/>
    <n v="46164.671701388892"/>
    <m/>
    <n v="206119"/>
  </r>
  <r>
    <s v="12922350"/>
    <s v="13.05.2026"/>
    <s v="2026-12589858"/>
    <m/>
    <m/>
    <s v="YUSUPOVA DILRABO TULKINOVNA"/>
    <s v="40408902390069"/>
    <s v="04.08.1990"/>
    <s v="+998932280411"/>
    <s v="Навоий"/>
    <x v="5"/>
    <s v="Бинокор МФЙ"/>
    <s v="QO‘CHQOROVA NAFISA SHUXRATOVNA"/>
    <s v="40508795760018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3.05.2026"/>
    <s v="Oddiy"/>
    <s v="14.05.2026"/>
    <m/>
    <n v="2060000"/>
    <m/>
    <d v="2026-05-14T14:53:53"/>
    <n v="0"/>
    <n v="2060000"/>
    <n v="46156.620752314811"/>
    <m/>
    <n v="189839"/>
  </r>
  <r>
    <s v="12920918"/>
    <s v="13.05.2026"/>
    <s v="2026-12587839"/>
    <m/>
    <m/>
    <s v="ABDULLAYEVA CHAROS DAVRONOVNA"/>
    <s v="41401792390055"/>
    <s v="14.01.1979"/>
    <s v="+998973680119"/>
    <s v="Навоий"/>
    <x v="5"/>
    <s v="Бинокор МФЙ"/>
    <s v="QO‘CHQOROVA NAFISA SHUXRATOVNA"/>
    <s v="4050879576001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3.05.2026"/>
    <s v="Oddiy"/>
    <m/>
    <m/>
    <m/>
    <m/>
    <m/>
    <n v="0"/>
    <m/>
    <m/>
    <m/>
    <m/>
  </r>
  <r>
    <s v="12908894"/>
    <s v="12.05.2026"/>
    <s v="2026-12572227"/>
    <m/>
    <m/>
    <s v="BEKPULATOVA ZOHIDA SHAVKAT QIZI"/>
    <s v="42601942380074"/>
    <s v="26.01.1994"/>
    <s v="+998882848685"/>
    <s v="Навоий"/>
    <x v="5"/>
    <s v="Бинокор МФЙ"/>
    <s v="QO‘CHQOROVA NAFISA SHUXRATOVNA"/>
    <s v="40508795760018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2.05.2026"/>
    <s v="Oddiy"/>
    <s v="14.05.2026"/>
    <m/>
    <n v="2060000"/>
    <m/>
    <d v="2026-05-14T15:02:59"/>
    <n v="0"/>
    <n v="2060000"/>
    <n v="46156.627071759256"/>
    <m/>
    <n v="189089"/>
  </r>
  <r>
    <s v="12071641"/>
    <s v="18.03.2026"/>
    <s v="2026-11547667"/>
    <m/>
    <m/>
    <s v="MAKOYENKO NATALYA VIKTOROVNA"/>
    <s v="42008862390031"/>
    <s v="20.08.1986"/>
    <s v="+998906655368"/>
    <s v="Навоий"/>
    <x v="5"/>
    <s v="Бинокор МФЙ"/>
    <s v="QO‘CHQOROVA NAFISA SHUXRATOVNA"/>
    <s v="40508795760018"/>
    <x v="0"/>
    <n v="0"/>
    <n v="0"/>
    <s v="Рад"/>
    <s v="Озиқ"/>
    <s v="Озиқ-овқат билан боғлиқ харажатларини қоплаш (Озиқ-овқат)"/>
    <n v="0"/>
    <s v="18.03.2026"/>
    <s v="Oddiy"/>
    <m/>
    <m/>
    <m/>
    <m/>
    <m/>
    <n v="0"/>
    <m/>
    <m/>
    <m/>
    <m/>
  </r>
  <r>
    <s v="12024814"/>
    <s v="17.03.2026"/>
    <s v="2026-11494528"/>
    <m/>
    <m/>
    <s v="BARSUKOV VASILIY IVANOVICH"/>
    <s v="30410312390011"/>
    <s v="04.10.1931"/>
    <s v="+998930519363"/>
    <s v="Навоий"/>
    <x v="5"/>
    <s v="Бинокор МФЙ"/>
    <s v="QO‘CHQOROVA NAFISA SHUXRATOVNA"/>
    <s v="40508795760018"/>
    <x v="6"/>
    <n v="0"/>
    <n v="0"/>
    <s v="Рад"/>
    <s v="Таъмир"/>
    <s v="Уй-жойини таъмирлаш харажатларини қоплаш"/>
    <n v="0"/>
    <s v="17.03.2026"/>
    <s v="Oddiy"/>
    <m/>
    <m/>
    <m/>
    <m/>
    <m/>
    <n v="0"/>
    <m/>
    <m/>
    <m/>
    <m/>
  </r>
  <r>
    <s v="11932597"/>
    <s v="13.03.2026"/>
    <s v="2026-11384955"/>
    <m/>
    <m/>
    <s v="DJURAYEVA DILFUZA RAXMATOVNA"/>
    <s v="41405932390033"/>
    <s v="14.05.1993"/>
    <s v="+998972281122"/>
    <s v="Навоий"/>
    <x v="5"/>
    <s v="Бинокор МФЙ"/>
    <s v="QO‘CHQOROVA NAFISA SHUXRATOVNA"/>
    <s v="40508795760018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7.03.2026"/>
    <m/>
    <n v="412000"/>
    <m/>
    <d v="2026-03-17T15:39:29"/>
    <n v="0"/>
    <n v="412000"/>
    <n v="46098.652418981481"/>
    <m/>
    <n v="133847"/>
  </r>
  <r>
    <s v="11932168"/>
    <s v="13.03.2026"/>
    <s v="2026-11384456"/>
    <m/>
    <m/>
    <s v="XO‘JAQULOVA GULZODA ABDULLO QIZI"/>
    <s v="40705975790027"/>
    <s v="07.05.1997"/>
    <s v="+998339250507"/>
    <s v="Навоий"/>
    <x v="5"/>
    <s v="Бинокор МФЙ"/>
    <s v="QO‘CHQOROVA NAFISA SHUXRATOVNA"/>
    <s v="40508795760018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7.03.2026"/>
    <m/>
    <n v="412000"/>
    <m/>
    <d v="2026-03-17T15:39:01"/>
    <n v="0"/>
    <n v="412000"/>
    <n v="46098.652094907404"/>
    <m/>
    <n v="133846"/>
  </r>
  <r>
    <s v="11931153"/>
    <s v="13.03.2026"/>
    <s v="2026-11383307"/>
    <m/>
    <m/>
    <s v="RAZZAKOVA DILAFRUZ JAVLIYEVNA"/>
    <s v="40211953960011"/>
    <s v="02.11.1995"/>
    <s v="+998942252327"/>
    <s v="Навоий"/>
    <x v="5"/>
    <s v="Бинокор МФЙ"/>
    <s v="QO‘CHQOROVA NAFISA SHUXRATOVNA"/>
    <s v="40508795760018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7.03.2026"/>
    <m/>
    <n v="412000"/>
    <m/>
    <d v="2026-03-17T15:38:35"/>
    <n v="0"/>
    <n v="412000"/>
    <n v="46098.65179398148"/>
    <m/>
    <n v="133845"/>
  </r>
  <r>
    <s v="11930301"/>
    <s v="13.03.2026"/>
    <s v="2026-11382320"/>
    <m/>
    <m/>
    <s v="TUXTAYEV AZIZ ANVAROVICH"/>
    <s v="30604995840019"/>
    <s v="06.04.1999"/>
    <s v="+998882972577"/>
    <s v="Навоий"/>
    <x v="5"/>
    <s v="Бинокор МФЙ"/>
    <s v="QO‘CHQOROVA NAFISA SHUXRATOVNA"/>
    <s v="40508795760018"/>
    <x v="0"/>
    <n v="0"/>
    <n v="0"/>
    <s v="Рад"/>
    <s v="Озиқ"/>
    <s v="Озиқ-овқат билан боғлиқ харажатларини қоплаш (Озиқ-овқат)"/>
    <n v="0"/>
    <s v="13.03.2026"/>
    <s v="Oddiy"/>
    <m/>
    <m/>
    <m/>
    <m/>
    <m/>
    <n v="0"/>
    <m/>
    <m/>
    <m/>
    <m/>
  </r>
  <r>
    <s v="11898247"/>
    <s v="12.03.2026"/>
    <s v="2026-11344947"/>
    <m/>
    <m/>
    <s v="SAYUSTOVA SVETLANA VYACHESLAVOVNA"/>
    <s v="42309962390014"/>
    <s v="23.09.1996"/>
    <s v="+998939027076"/>
    <s v="Навоий"/>
    <x v="5"/>
    <s v="Бинокор МФЙ"/>
    <s v="QO‘CHQOROVA NAFISA SHUXRATOVNA"/>
    <s v="40508795760018"/>
    <x v="2"/>
    <n v="0"/>
    <n v="3"/>
    <s v="Тўланди"/>
    <s v="Озиқ"/>
    <s v="Озиқ-овқат билан боғлиқ харажатларини қоплаш (Озиқ-овқат)"/>
    <n v="412000"/>
    <s v="13.03.2026"/>
    <s v="Oddiy"/>
    <s v="17.03.2026"/>
    <m/>
    <n v="412000"/>
    <m/>
    <d v="2026-03-17T15:38:01"/>
    <n v="0"/>
    <n v="412000"/>
    <n v="46098.651400462964"/>
    <m/>
    <n v="132968"/>
  </r>
  <r>
    <s v="11882699"/>
    <s v="12.03.2026"/>
    <s v="2026-11326470"/>
    <m/>
    <m/>
    <s v="SHAHOBOVA GULNOZA ABDUVOHIDOVNA"/>
    <s v="41012911170027"/>
    <s v="10.12.1991"/>
    <s v="+998918527075"/>
    <s v="Навоий"/>
    <x v="5"/>
    <s v="Бинокор МФЙ"/>
    <s v="QO‘CHQOROVA NAFISA SHUXRATOVNA"/>
    <s v="40508795760018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81927"/>
    <s v="12.03.2026"/>
    <s v="2026-11325542"/>
    <m/>
    <m/>
    <s v="RO‘ZIYEVA DILSHODA SHUXRATILLO QIZI"/>
    <s v="41207912340038"/>
    <s v="12.07.1991"/>
    <s v="+998508821772"/>
    <s v="Навоий"/>
    <x v="5"/>
    <s v="Бинокор МФЙ"/>
    <s v="QO‘CHQOROVA NAFISA SHUXRATOVNA"/>
    <s v="40508795760018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7.03.2026"/>
    <m/>
    <n v="412000"/>
    <m/>
    <d v="2026-03-17T15:37:31"/>
    <n v="0"/>
    <n v="412000"/>
    <n v="46098.651053240741"/>
    <m/>
    <n v="132966"/>
  </r>
  <r>
    <s v="11862856"/>
    <s v="12.03.2026"/>
    <s v="2026-11302997"/>
    <m/>
    <m/>
    <s v="PIRMAXANOVA ANASTASIYA SHARIFOVNA"/>
    <s v="62706015850022"/>
    <s v="27.06.2001"/>
    <s v="+998932722812"/>
    <s v="Навоий"/>
    <x v="5"/>
    <s v="Бинокор МФЙ"/>
    <s v="QO‘CHQOROVA NAFISA SHUXRATOVNA"/>
    <s v="40508795760018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21619"/>
    <s v="11.03.2026"/>
    <s v="2026-11254417"/>
    <m/>
    <m/>
    <s v="A’ZAMOVA SABINA JAVDAT QIZI"/>
    <s v="41105965790027"/>
    <s v="11.05.1996"/>
    <s v="+998948710090"/>
    <s v="Навоий"/>
    <x v="5"/>
    <s v="Бинокор МФЙ"/>
    <s v="QO‘CHQOROVA NAFISA SHUXRATOVNA"/>
    <s v="40508795760018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7.03.2026"/>
    <m/>
    <n v="412000"/>
    <m/>
    <d v="2026-03-17T14:18:57"/>
    <n v="0"/>
    <n v="412000"/>
    <n v="46098.596493055556"/>
    <m/>
    <n v="118713"/>
  </r>
  <r>
    <s v="11808028"/>
    <s v="11.03.2026"/>
    <s v="2026-11238763"/>
    <m/>
    <m/>
    <s v="BOBOQULOVA GULCHIROY TOSHNIYOZOVNA"/>
    <s v="40702852380023"/>
    <s v="07.02.1985"/>
    <s v="+998934612464"/>
    <s v="Навоий"/>
    <x v="5"/>
    <s v="Бинокор МФЙ"/>
    <s v="QO‘CHQOROVA NAFISA SHUXRATOVNA"/>
    <s v="40508795760018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7.03.2026"/>
    <m/>
    <n v="412000"/>
    <m/>
    <d v="2026-03-17T14:18:26"/>
    <n v="0"/>
    <n v="412000"/>
    <n v="46098.596134259256"/>
    <m/>
    <n v="116666"/>
  </r>
  <r>
    <s v="13336703"/>
    <s v="12.06.2026"/>
    <s v="2026-13140648"/>
    <m/>
    <m/>
    <s v="OBLAQULOVA AZIZA AZIMOVNA"/>
    <s v="41010842380078"/>
    <s v="10.10.1984"/>
    <s v="+998932221084"/>
    <s v="Навоий"/>
    <x v="5"/>
    <s v="Хончарбоғ МФЙ"/>
    <s v="QOZOQOVA NARGIZA NORQULOVNA"/>
    <s v="42709822390026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7.06.2026"/>
    <m/>
    <n v="412000"/>
    <m/>
    <d v="2026-06-17T10:23:33"/>
    <n v="0"/>
    <n v="412000"/>
    <n v="46190.433020833334"/>
    <m/>
    <n v="564909"/>
  </r>
  <r>
    <s v="13335929"/>
    <s v="12.06.2026"/>
    <s v="2026-13139594"/>
    <m/>
    <m/>
    <s v="OBLAQULOVA AZIZA AZIMOVNA"/>
    <s v="41010842380078"/>
    <s v="10.10.1984"/>
    <s v="+998932221084"/>
    <s v="Навоий"/>
    <x v="5"/>
    <s v="Хончарбоғ МФЙ"/>
    <s v="QOZOQOVA NARGIZA NORQULOVNA"/>
    <s v="42709822390026"/>
    <x v="0"/>
    <n v="0"/>
    <n v="0"/>
    <s v="Рад"/>
    <s v="Озиқ"/>
    <s v="Озиқ-овқат билан боғлиқ харажатларини қоплаш (Озиқ-овқат)"/>
    <n v="0"/>
    <s v="12.06.2026"/>
    <s v="Oddiy"/>
    <m/>
    <m/>
    <m/>
    <m/>
    <m/>
    <n v="0"/>
    <m/>
    <m/>
    <m/>
    <m/>
  </r>
  <r>
    <s v="13335638"/>
    <s v="12.06.2026"/>
    <s v="2026-13139188"/>
    <m/>
    <m/>
    <s v="OBLAQULOVA AZIZA AZIMOVNA"/>
    <s v="41010842380078"/>
    <s v="10.10.1984"/>
    <s v="+998932221084"/>
    <s v="Навоий"/>
    <x v="5"/>
    <s v="Хончарбоғ МФЙ"/>
    <s v="QOZOQOVA NARGIZA NORQULOVNA"/>
    <s v="4270982239002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2.06.2026"/>
    <s v="Oddiy"/>
    <s v="17.06.2026"/>
    <s v="????? ????????"/>
    <n v="2060000"/>
    <s v="Ha"/>
    <d v="2026-06-17T10:25:43"/>
    <n v="0"/>
    <n v="2060000"/>
    <n v="46190.434525462966"/>
    <m/>
    <n v="565015"/>
  </r>
  <r>
    <s v="13332836"/>
    <s v="12.06.2026"/>
    <s v="2026-13135397"/>
    <m/>
    <m/>
    <s v="HABIBOVA MAHLIYO IXTIYOROVNA"/>
    <s v="41005921170095"/>
    <s v="10.05.1992"/>
    <s v="+998881101994"/>
    <s v="Навоий"/>
    <x v="5"/>
    <s v="Хончарбоғ МФЙ"/>
    <s v="QOZOQOVA NARGIZA NORQULOVNA"/>
    <s v="42709822390026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7.06.2026"/>
    <m/>
    <n v="412000"/>
    <m/>
    <d v="2026-06-17T10:24:47"/>
    <n v="0"/>
    <n v="412000"/>
    <n v="46190.433877314812"/>
    <m/>
    <n v="564936"/>
  </r>
  <r>
    <s v="13332806"/>
    <s v="12.06.2026"/>
    <s v="2026-13135350"/>
    <m/>
    <m/>
    <s v="HABIBOVA MAHLIYO IXTIYOROVNA"/>
    <s v="41005921170095"/>
    <s v="10.05.1992"/>
    <s v="+998881101994"/>
    <s v="Навоий"/>
    <x v="5"/>
    <s v="Хончарбоғ МФЙ"/>
    <s v="QOZOQOVA NARGIZA NORQULOVNA"/>
    <s v="4270982239002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2.06.2026"/>
    <s v="Oddiy"/>
    <s v="17.06.2026"/>
    <s v="????? ????????"/>
    <n v="2060000"/>
    <s v="Ha"/>
    <d v="2026-06-17T10:27:32"/>
    <n v="0"/>
    <n v="2060000"/>
    <n v="46190.435787037037"/>
    <m/>
    <n v="565022"/>
  </r>
  <r>
    <s v="13290549"/>
    <s v="10.06.2026"/>
    <s v="2026-13080062"/>
    <m/>
    <m/>
    <s v="RAJABOVA YULDUZ ABDURAYIMOVNA"/>
    <s v="42707835830012"/>
    <s v="27.07.1983"/>
    <s v="+998930462783"/>
    <s v="Навоий"/>
    <x v="5"/>
    <s v="Хончарбоғ МФЙ"/>
    <s v="QOZOQOVA NARGIZA NORQULOVNA"/>
    <s v="4270982239002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0.06.2026"/>
    <s v="Oddiy"/>
    <s v="11.06.2026"/>
    <s v="????? ????????"/>
    <n v="2060000"/>
    <s v="Ha"/>
    <d v="2026-06-11T17:38:57"/>
    <n v="0"/>
    <n v="2060000"/>
    <n v="46184.735381944447"/>
    <m/>
    <n v="338085"/>
  </r>
  <r>
    <s v="13289872"/>
    <s v="10.06.2026"/>
    <s v="2026-13079148"/>
    <m/>
    <m/>
    <s v="RAJABOVA YULDUZ ABDURAYIMOVNA"/>
    <s v="42707835830012"/>
    <s v="27.07.1983"/>
    <s v="+998930462783"/>
    <s v="Навоий"/>
    <x v="5"/>
    <s v="Хончарбоғ МФЙ"/>
    <s v="QOZOQOVA NARGIZA NORQULOVNA"/>
    <s v="4270982239002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6.2026"/>
    <s v="Oddiy"/>
    <m/>
    <m/>
    <m/>
    <m/>
    <m/>
    <n v="0"/>
    <m/>
    <m/>
    <m/>
    <m/>
  </r>
  <r>
    <s v="13289787"/>
    <s v="10.06.2026"/>
    <s v="2026-13079041"/>
    <m/>
    <m/>
    <s v="RAJABOVA YULDUZ ABDURAYIMOVNA"/>
    <s v="42707835830012"/>
    <s v="27.07.1983"/>
    <s v="+998930462783"/>
    <s v="Навоий"/>
    <x v="5"/>
    <s v="Хончарбоғ МФЙ"/>
    <s v="QOZOQOVA NARGIZA NORQULOVNA"/>
    <s v="42709822390026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1.06.2026"/>
    <m/>
    <n v="412000"/>
    <m/>
    <d v="2026-06-11T17:39:12"/>
    <n v="0"/>
    <n v="412000"/>
    <n v="46184.735555555555"/>
    <m/>
    <n v="339331"/>
  </r>
  <r>
    <s v="13231063"/>
    <s v="08.06.2026"/>
    <s v="2026-12999123"/>
    <m/>
    <m/>
    <s v="TOGAYEVA NOILA IXTIYOR QIZI"/>
    <s v="41810985760012"/>
    <s v="18.10.1998"/>
    <s v="+998932125080"/>
    <s v="Навоий"/>
    <x v="5"/>
    <s v="Хончарбоғ МФЙ"/>
    <s v="QOZOQOVA NARGIZA NORQULOVNA"/>
    <s v="4270982239002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8.06.2026"/>
    <s v="Oddiy"/>
    <s v="09.06.2026"/>
    <s v="????? ????????"/>
    <n v="2060000"/>
    <s v="Ha"/>
    <d v="2026-06-09T11:04:55"/>
    <n v="0"/>
    <n v="2060000"/>
    <n v="46182.461747685185"/>
    <m/>
    <n v="306710"/>
  </r>
  <r>
    <s v="13230877"/>
    <s v="08.06.2026"/>
    <s v="2026-12998867"/>
    <m/>
    <m/>
    <s v="TOGAYEVA NOILA IXTIYOR QIZI"/>
    <s v="41810985760012"/>
    <s v="18.10.1998"/>
    <s v="+998932125080"/>
    <s v="Навоий"/>
    <x v="5"/>
    <s v="Хончарбоғ МФЙ"/>
    <s v="QOZOQOVA NARGIZA NORQULOVNA"/>
    <s v="42709822390026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09.06.2026"/>
    <m/>
    <n v="412000"/>
    <m/>
    <d v="2026-06-09T11:05:47"/>
    <n v="0"/>
    <n v="412000"/>
    <n v="46182.46234953704"/>
    <m/>
    <n v="306719"/>
  </r>
  <r>
    <s v="13230193"/>
    <s v="08.06.2026"/>
    <s v="2026-12997977"/>
    <m/>
    <m/>
    <s v="TOGAYEVA NOILA IXTIYOR QIZI"/>
    <s v="41810985760012"/>
    <s v="18.10.1998"/>
    <s v="+998932125080"/>
    <s v="Навоий"/>
    <x v="5"/>
    <s v="Хончарбоғ МФЙ"/>
    <s v="QOZOQOVA NARGIZA NORQULOVNA"/>
    <s v="42709822390026"/>
    <x v="0"/>
    <n v="0"/>
    <n v="0"/>
    <s v="Рад"/>
    <s v="Озиқ"/>
    <s v="Озиқ-овқат билан боғлиқ харажатларини қоплаш (Озиқ-овқат)"/>
    <n v="0"/>
    <s v="08.06.2026"/>
    <s v="Oddiy"/>
    <m/>
    <m/>
    <m/>
    <m/>
    <m/>
    <n v="0"/>
    <m/>
    <m/>
    <m/>
    <m/>
  </r>
  <r>
    <s v="13229748"/>
    <s v="08.06.2026"/>
    <s v="2026-12997435"/>
    <m/>
    <m/>
    <s v="TOGAYEVA NOILA IXTIYOR QIZI"/>
    <s v="41810985760012"/>
    <s v="18.10.1998"/>
    <s v="+998932125080"/>
    <s v="Навоий"/>
    <x v="5"/>
    <s v="Хончарбоғ МФЙ"/>
    <s v="QOZOQOVA NARGIZA NORQULOVNA"/>
    <s v="4270982239002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8.06.2026"/>
    <s v="Oddiy"/>
    <m/>
    <m/>
    <m/>
    <m/>
    <m/>
    <n v="0"/>
    <m/>
    <m/>
    <m/>
    <m/>
  </r>
  <r>
    <s v="13224313"/>
    <s v="08.06.2026"/>
    <s v="2026-12990747"/>
    <m/>
    <m/>
    <s v="MUSOYEVA ZAMIRA RAHMIDDINOVNA"/>
    <s v="40508901070046"/>
    <s v="05.08.1990"/>
    <s v="+998918461828"/>
    <s v="Навоий"/>
    <x v="5"/>
    <s v="Хончарбоғ МФЙ"/>
    <s v="QOZOQOVA NARGIZA NORQULOVNA"/>
    <s v="42709822390026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09.06.2026"/>
    <m/>
    <n v="412000"/>
    <m/>
    <d v="2026-06-09T11:05:27"/>
    <n v="0"/>
    <n v="412000"/>
    <n v="46182.462118055555"/>
    <m/>
    <n v="306714"/>
  </r>
  <r>
    <s v="12898708"/>
    <s v="12.05.2026"/>
    <s v="2026-12558877"/>
    <m/>
    <m/>
    <s v="SAMATOVA FIRUZA KAXRAMONOVNA"/>
    <s v="41202892390026"/>
    <s v="12.02.1989"/>
    <s v="+998957931413"/>
    <s v="Навоий"/>
    <x v="5"/>
    <s v="Хончарбоғ МФЙ"/>
    <s v="QOZOQOVA NARGIZA NORQULOVNA"/>
    <s v="4270982239002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5.2026"/>
    <s v="Oddiy"/>
    <m/>
    <m/>
    <m/>
    <m/>
    <m/>
    <n v="0"/>
    <m/>
    <m/>
    <m/>
    <m/>
  </r>
  <r>
    <s v="12897985"/>
    <s v="12.05.2026"/>
    <s v="2026-12557957"/>
    <m/>
    <m/>
    <s v="SAMATOVA FIRUZA KAXRAMONOVNA"/>
    <s v="41202892390026"/>
    <s v="12.02.1989"/>
    <s v="+998957931413"/>
    <s v="Навоий"/>
    <x v="5"/>
    <s v="Хончарбоғ МФЙ"/>
    <s v="QOZOQOVA NARGIZA NORQULOVNA"/>
    <s v="42709822390026"/>
    <x v="2"/>
    <n v="0"/>
    <n v="1"/>
    <s v="Тўланди"/>
    <s v="Озиқ"/>
    <s v="Озиқ-овқат билан боғлиқ харажатларини қоплаш (Озиқ-овқат)"/>
    <n v="412000"/>
    <s v="12.05.2026"/>
    <s v="Oddiy"/>
    <s v="12.05.2026"/>
    <m/>
    <n v="412000"/>
    <m/>
    <d v="2026-05-12T15:55:41"/>
    <n v="0"/>
    <n v="412000"/>
    <n v="46154.663668981484"/>
    <m/>
    <n v="187962"/>
  </r>
  <r>
    <s v="12637170"/>
    <s v="21.04.2026"/>
    <s v="2026-12224468"/>
    <m/>
    <m/>
    <s v="ASANOVA ZEBO XXX"/>
    <s v="42607572360020"/>
    <s v="26.07.1957"/>
    <s v="+998945775358"/>
    <s v="Навоий"/>
    <x v="5"/>
    <s v="Хончарбоғ МФЙ"/>
    <s v="QOZOQOVA NARGIZA NORQULOVNA"/>
    <s v="42709822390026"/>
    <x v="6"/>
    <n v="0"/>
    <n v="0"/>
    <s v="Рад"/>
    <s v="Жарроҳлик"/>
    <s v="Жарроҳлик амалиёти харажатларини қоплаш"/>
    <n v="0"/>
    <s v="21.04.2026"/>
    <s v="Oddiy"/>
    <m/>
    <m/>
    <m/>
    <m/>
    <m/>
    <n v="0"/>
    <m/>
    <m/>
    <m/>
    <m/>
  </r>
  <r>
    <s v="11836494"/>
    <s v="11.03.2026"/>
    <s v="2026-11272205"/>
    <m/>
    <m/>
    <s v="NAVRUZOVA UMIDA BARATOVNA"/>
    <s v="40106812390035"/>
    <s v="01.06.1981"/>
    <s v="+998936120610"/>
    <s v="Навоий"/>
    <x v="5"/>
    <s v="Хончарбоғ МФЙ"/>
    <s v="QOZOQOVA NARGIZA NORQULOVNA"/>
    <s v="4270982239002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23:33"/>
    <n v="0"/>
    <n v="412000"/>
    <n v="46092.724687499998"/>
    <m/>
    <n v="119598"/>
  </r>
  <r>
    <s v="11831740"/>
    <s v="11.03.2026"/>
    <s v="2026-11266648"/>
    <m/>
    <m/>
    <s v="HAZRATOVA GULHAYO NORMUROT QIZI"/>
    <s v="42310942390027"/>
    <s v="23.10.1994"/>
    <s v="+998932109627"/>
    <s v="Навоий"/>
    <x v="5"/>
    <s v="Хончарбоғ МФЙ"/>
    <s v="QOZOQOVA NARGIZA NORQULOVNA"/>
    <s v="4270982239002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25:15"/>
    <n v="0"/>
    <n v="412000"/>
    <n v="46092.725868055553"/>
    <m/>
    <n v="118714"/>
  </r>
  <r>
    <s v="11830025"/>
    <s v="11.03.2026"/>
    <s v="2026-11264449"/>
    <m/>
    <m/>
    <s v="SHOKIROV JO‘RABOY MIRZOBILOLOVICH"/>
    <s v="31012892190046"/>
    <s v="10.12.1989"/>
    <s v="+998918492291"/>
    <s v="Навоий"/>
    <x v="5"/>
    <s v="Хончарбоғ МФЙ"/>
    <s v="QOZOQOVA NARGIZA NORQULOVNA"/>
    <s v="4270982239002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25:37"/>
    <n v="0"/>
    <n v="412000"/>
    <n v="46092.726122685184"/>
    <m/>
    <n v="118082"/>
  </r>
  <r>
    <s v="11828559"/>
    <s v="11.03.2026"/>
    <s v="2026-11262718"/>
    <m/>
    <m/>
    <s v="SALIMOVA GULHAYO ABDUSALOM QIZI"/>
    <s v="41812932390080"/>
    <s v="18.12.1993"/>
    <s v="+998913375369"/>
    <s v="Навоий"/>
    <x v="5"/>
    <s v="Хончарбоғ МФЙ"/>
    <s v="QOZOQOVA NARGIZA NORQULOVNA"/>
    <s v="4270982239002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26:11"/>
    <n v="0"/>
    <n v="412000"/>
    <n v="46092.7265162037"/>
    <m/>
    <n v="118071"/>
  </r>
  <r>
    <s v="11796569"/>
    <s v="11.03.2026"/>
    <s v="2026-11224143"/>
    <m/>
    <m/>
    <s v="SHOKIROV JO‘RABOY MIRZOBILOLOVICH"/>
    <s v="31012892190046"/>
    <s v="10.12.1989"/>
    <s v="+998918492291"/>
    <s v="Навоий"/>
    <x v="5"/>
    <s v="Хончарбоғ МФЙ"/>
    <s v="QOZOQOVA NARGIZA NORQULOVNA"/>
    <s v="42709822390026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39299"/>
    <s v="04.03.2026"/>
    <s v="2026-11032594"/>
    <m/>
    <m/>
    <s v="RAJABOVA YULDUZ ABDURAYIMOVNA"/>
    <s v="42707835830012"/>
    <s v="27.07.1983"/>
    <s v="+998934319821"/>
    <s v="Навоий"/>
    <x v="5"/>
    <s v="Хончарбоғ МФЙ"/>
    <s v="QOZOQOVA NARGIZA NORQULOVNA"/>
    <s v="42709822390026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303076"/>
    <s v="19.02.2026"/>
    <s v="2026-10624883"/>
    <m/>
    <m/>
    <s v="HABIBOVA MAHLIYO IXTIYOROVNA"/>
    <s v="41005921170095"/>
    <s v="10.05.1992"/>
    <s v="+998881101994"/>
    <s v="Навоий"/>
    <x v="5"/>
    <s v="Хончарбоғ МФЙ"/>
    <s v="QOZOQOVA NARGIZA NORQULOVNA"/>
    <s v="42709822390026"/>
    <x v="0"/>
    <n v="0"/>
    <n v="0"/>
    <s v="Рад"/>
    <s v="Жарроҳлик"/>
    <s v="Жарроҳлик амалиёти харажатларини қоплаш"/>
    <n v="0"/>
    <s v="19.02.2026"/>
    <s v="Oddiy"/>
    <m/>
    <m/>
    <m/>
    <m/>
    <m/>
    <n v="0"/>
    <m/>
    <m/>
    <m/>
    <m/>
  </r>
  <r>
    <s v="11152941"/>
    <s v="11.02.2026"/>
    <s v="2026-10449682"/>
    <m/>
    <m/>
    <s v="KARIMOVA RASHIDAXON OBIDJONOVNA"/>
    <s v="41603891470166"/>
    <s v="16.03.1989"/>
    <s v="+998995282716"/>
    <s v="Навоий"/>
    <x v="5"/>
    <s v="Хончарбоғ МФЙ"/>
    <s v="QOZOQOVA NARGIZA NORQULOVNA"/>
    <s v="42709822390026"/>
    <x v="6"/>
    <n v="0"/>
    <n v="0"/>
    <s v="Рад"/>
    <s v="Озиқ"/>
    <s v="Озиқ-овқат билан боғлиқ харажатларини қоплаш (Озиқ-овқат)"/>
    <n v="0"/>
    <s v="11.02.2026"/>
    <s v="Oddiy"/>
    <m/>
    <m/>
    <m/>
    <m/>
    <m/>
    <n v="0"/>
    <m/>
    <m/>
    <m/>
    <m/>
  </r>
  <r>
    <s v="13032734"/>
    <s v="21.05.2026"/>
    <s v="2026-12733589"/>
    <m/>
    <m/>
    <s v="ALIYAKBAROVA UMITXAN ORNALASOVNA"/>
    <s v="40405975860024"/>
    <s v="04.05.1997"/>
    <s v="+998942929775"/>
    <s v="Навоий"/>
    <x v="8"/>
    <s v="Shalxar МФЙ"/>
    <s v="MAVLANOVA DILFUZA SAFAROVNA"/>
    <s v="42011872350043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15:35:59"/>
    <n v="0"/>
    <n v="412000"/>
    <n v="46163.649988425925"/>
    <m/>
    <n v="203392"/>
  </r>
  <r>
    <s v="13032657"/>
    <s v="21.05.2026"/>
    <s v="2026-12733487"/>
    <m/>
    <m/>
    <s v="DOSPOLATOVA JADIRA DAVLETOVNA"/>
    <s v="41601862320041"/>
    <s v="16.01.1986"/>
    <s v="+998991124584"/>
    <s v="Навоий"/>
    <x v="8"/>
    <s v="Shalxar МФЙ"/>
    <s v="MAVLANOVA DILFUZA SAFAROVNA"/>
    <s v="42011872350043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15:36:43"/>
    <n v="0"/>
    <n v="412000"/>
    <n v="46163.650497685187"/>
    <m/>
    <n v="203393"/>
  </r>
  <r>
    <s v="13032264"/>
    <s v="21.05.2026"/>
    <s v="2026-12732982"/>
    <m/>
    <m/>
    <s v="AXANSHAYEVA GULSIM KENJEMURATOVNA"/>
    <s v="41408792410020"/>
    <s v="14.08.1979"/>
    <s v="+998507758502"/>
    <s v="Навоий"/>
    <x v="8"/>
    <s v="Shalxar МФЙ"/>
    <s v="MAVLANOVA DILFUZA SAFAROVNA"/>
    <s v="4201187235004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1.05.2026"/>
    <s v="Oddiy"/>
    <s v="21.05.2026"/>
    <s v="????? ????????"/>
    <n v="2060000"/>
    <s v="Ha"/>
    <d v="2026-05-21T15:24:26"/>
    <n v="0"/>
    <n v="2060000"/>
    <n v="46163.641967592594"/>
    <m/>
    <n v="203357"/>
  </r>
  <r>
    <s v="13017203"/>
    <s v="20.05.2026"/>
    <s v="2026-12713202"/>
    <m/>
    <m/>
    <s v="AXANSHAYEVA GULSIM KENJEMURATOVNA"/>
    <s v="41408792410020"/>
    <s v="14.08.1979"/>
    <s v="+998507758502"/>
    <s v="Навоий"/>
    <x v="8"/>
    <s v="Shalxar МФЙ"/>
    <s v="MAVLANOVA DILFUZA SAFAROVNA"/>
    <s v="4201187235004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0.05.2026"/>
    <s v="Oddiy"/>
    <m/>
    <m/>
    <m/>
    <m/>
    <m/>
    <n v="0"/>
    <m/>
    <m/>
    <m/>
    <m/>
  </r>
  <r>
    <s v="11879960"/>
    <s v="12.03.2026"/>
    <s v="2026-11323171"/>
    <m/>
    <m/>
    <s v="AZAMATOVA ZUXRO SALIM QIZI"/>
    <s v="41103932410060"/>
    <s v="11.03.1993"/>
    <s v="+998507758502"/>
    <s v="Навоий"/>
    <x v="8"/>
    <s v="Ифтихор"/>
    <s v="MAVLANOVA DILFUZA SAFAROVNA"/>
    <s v="42011872350043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20:01:36"/>
    <n v="0"/>
    <n v="412000"/>
    <n v="46093.834444444445"/>
    <m/>
    <n v="129809"/>
  </r>
  <r>
    <s v="11725789"/>
    <s v="06.03.2026"/>
    <s v="2026-11133097"/>
    <m/>
    <m/>
    <s v="AZAMATOVA ZUXRO SALIM QIZI"/>
    <s v="41103932410060"/>
    <s v="11.03.1993"/>
    <s v="+998507758502"/>
    <s v="Навоий"/>
    <x v="8"/>
    <s v="Ифтихор"/>
    <s v="MAVLANOVA DILFUZA SAFAROVNA"/>
    <s v="42011872350043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725488"/>
    <s v="06.03.2026"/>
    <s v="2026-11132744"/>
    <m/>
    <m/>
    <s v="ALGIBAYEVA JIBEK BAYBOSINOVNA"/>
    <s v="42510612410013"/>
    <s v="25.10.1961"/>
    <s v="+998952771961"/>
    <s v="Навоий"/>
    <x v="8"/>
    <s v="Ифтихор"/>
    <s v="MAVLANOVA DILFUZA SAFAROVNA"/>
    <s v="42011872350043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07:07:34"/>
    <n v="0"/>
    <n v="412000"/>
    <n v="46088.2969212963"/>
    <m/>
    <n v="91458"/>
  </r>
  <r>
    <s v="11725265"/>
    <s v="06.03.2026"/>
    <s v="2026-11132479"/>
    <m/>
    <m/>
    <s v="RAXIMOVA XONZODA XALILOVNA"/>
    <s v="42608805310045"/>
    <s v="26.08.1980"/>
    <s v="+998914178180"/>
    <s v="Навоий"/>
    <x v="8"/>
    <s v="Ифтихор"/>
    <s v="MAVLANOVA DILFUZA SAFAROVNA"/>
    <s v="42011872350043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07:09:34"/>
    <n v="0"/>
    <n v="412000"/>
    <n v="46088.298310185186"/>
    <m/>
    <n v="91456"/>
  </r>
  <r>
    <s v="11724734"/>
    <s v="06.03.2026"/>
    <s v="2026-11131825"/>
    <m/>
    <m/>
    <s v="KUSHEKBAYEVA AYGUL DASTANBEKOVNA"/>
    <s v="41312902410027"/>
    <s v="13.12.1990"/>
    <s v="+998500708416"/>
    <s v="Навоий"/>
    <x v="8"/>
    <s v="Shalxar МФЙ"/>
    <s v="MAVLANOVA DILFUZA SAFAROVNA"/>
    <s v="42011872350043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07:01:27"/>
    <n v="0"/>
    <n v="412000"/>
    <n v="46088.292673611111"/>
    <m/>
    <n v="91455"/>
  </r>
  <r>
    <s v="11724596"/>
    <s v="06.03.2026"/>
    <s v="2026-11131663"/>
    <m/>
    <m/>
    <s v="ISMAILOVA SAODAT NURMURATOVNA"/>
    <s v="41806772390012"/>
    <s v="18.06.1977"/>
    <s v="+998935948778"/>
    <s v="Навоий"/>
    <x v="8"/>
    <s v="Shalxar МФЙ"/>
    <s v="MAVLANOVA DILFUZA SAFAROVNA"/>
    <s v="42011872350043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07:00:20"/>
    <n v="0"/>
    <n v="412000"/>
    <n v="46088.291898148149"/>
    <m/>
    <n v="91440"/>
  </r>
  <r>
    <s v="11695388"/>
    <s v="05.03.2026"/>
    <s v="2026-11098333"/>
    <m/>
    <m/>
    <s v="IDIRISOVA ZOYA IDIRISOVNA"/>
    <s v="40112842370013"/>
    <s v="01.12.1984"/>
    <s v="+998991389684"/>
    <s v="Навоий"/>
    <x v="8"/>
    <s v="Shalxar МФЙ"/>
    <s v="MAVLANOVA DILFUZA SAFAROVNA"/>
    <s v="4201187235004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8:59:05"/>
    <n v="0"/>
    <n v="412000"/>
    <n v="46087.374363425923"/>
    <m/>
    <n v="85862"/>
  </r>
  <r>
    <s v="11674019"/>
    <s v="05.03.2026"/>
    <s v="2026-11073444"/>
    <m/>
    <m/>
    <s v="ABDINAZAROVA GULJAXAN ESHONQULOVNA"/>
    <s v="42505872360033"/>
    <s v="25.05.1987"/>
    <s v="+998930458675"/>
    <s v="Навоий"/>
    <x v="8"/>
    <s v="Shalxar МФЙ"/>
    <s v="MAVLANOVA DILFUZA SAFAROVNA"/>
    <s v="42011872350043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07:06:00"/>
    <n v="0"/>
    <n v="412000"/>
    <n v="46088.29583333333"/>
    <m/>
    <n v="91870"/>
  </r>
  <r>
    <s v="11658974"/>
    <s v="05.03.2026"/>
    <s v="2026-11056165"/>
    <m/>
    <m/>
    <s v="IDIRISOVA ZOYA IDIRISOVNA"/>
    <s v="40112842370013"/>
    <s v="01.12.1984"/>
    <s v="+998991389684"/>
    <s v="Навоий"/>
    <x v="8"/>
    <s v="Томдибулоқ МФЙ"/>
    <s v="MAVLANOVA DILFUZA SAFAROVNA"/>
    <s v="42011872350043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48951"/>
    <s v="04.03.2026"/>
    <s v="2026-11043917"/>
    <m/>
    <m/>
    <s v="IDIRISOVA ZOYA IDIRISOVNA"/>
    <s v="40112842370013"/>
    <s v="01.12.1984"/>
    <s v="+998991389684"/>
    <s v="Навоий"/>
    <x v="8"/>
    <s v="Shalxar МФЙ"/>
    <s v="MAVLANOVA DILFUZA SAFAROVNA"/>
    <s v="42011872350043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615589"/>
    <s v="04.03.2026"/>
    <s v="2026-11004794"/>
    <m/>
    <m/>
    <s v="IDIRISOVA ZOYA IDIRISOVNA"/>
    <s v="40112842370013"/>
    <s v="01.12.1984"/>
    <s v="+998991389684"/>
    <s v="Навоий"/>
    <x v="8"/>
    <s v="Shalxar МФЙ"/>
    <s v="MAVLANOVA DILFUZA SAFAROVNA"/>
    <s v="42011872350043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614589"/>
    <s v="04.03.2026"/>
    <s v="2026-11003614"/>
    <m/>
    <m/>
    <s v="DAULETOV BURIBAY SAKENOVICH"/>
    <s v="32510882410031"/>
    <s v="25.10.1988"/>
    <s v="+998934608927"/>
    <s v="Навоий"/>
    <x v="8"/>
    <s v="Shalxar МФЙ"/>
    <s v="MAVLANOVA DILFUZA SAFAROVNA"/>
    <s v="42011872350043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2:26:30"/>
    <n v="0"/>
    <n v="412000"/>
    <n v="46085.51840277778"/>
    <m/>
    <n v="70560"/>
  </r>
  <r>
    <s v="11570471"/>
    <s v="03.03.2026"/>
    <s v="2026-10951650"/>
    <m/>
    <m/>
    <s v="ALIYAKBAROVA UMITXAN ORNALASOVNA"/>
    <s v="40405975860024"/>
    <s v="04.05.1997"/>
    <s v="+998942929775"/>
    <s v="Навоий"/>
    <x v="8"/>
    <s v="Shalxar МФЙ"/>
    <s v="MAVLANOVA DILFUZA SAFAROVNA"/>
    <s v="42011872350043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65747"/>
    <s v="03.03.2026"/>
    <s v="2026-10946268"/>
    <m/>
    <m/>
    <s v="ISMAILOVA SAODAT NURMURATOVNA"/>
    <s v="41806772390012"/>
    <s v="18.06.1977"/>
    <s v="+998997580439"/>
    <s v="Навоий"/>
    <x v="8"/>
    <s v="Shalxar МФЙ"/>
    <s v="MAVLANOVA DILFUZA SAFAROVNA"/>
    <s v="42011872350043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242418"/>
    <s v="17.02.2026"/>
    <s v="2026-10554019"/>
    <m/>
    <m/>
    <s v="ABDINAZAROVA GULJAXAN ESHONQULOVNA"/>
    <s v="42505872360033"/>
    <s v="25.05.1987"/>
    <s v="+998930458675"/>
    <s v="Навоий"/>
    <x v="8"/>
    <s v="Shalxar МФЙ"/>
    <s v="MAVLANOVA DILFUZA SAFAROVNA"/>
    <s v="42011872350043"/>
    <x v="2"/>
    <n v="0"/>
    <n v="2"/>
    <s v="Тўланди"/>
    <s v="Таъмир"/>
    <s v="Уй-жойини таъмирлаш харажатларини қоплаш"/>
    <n v="20600000"/>
    <s v="17.02.2026"/>
    <s v="Oddiy"/>
    <s v="19.02.2026"/>
    <s v="????? ????????"/>
    <n v="20600000"/>
    <s v="Ha"/>
    <d v="2026-02-19T16:14:33"/>
    <n v="0"/>
    <n v="20600000"/>
    <n v="46072.676770833335"/>
    <m/>
    <n v="63859"/>
  </r>
  <r>
    <s v="11200702"/>
    <s v="13.02.2026"/>
    <s v="2026-10504446"/>
    <m/>
    <m/>
    <s v="ABDINAZAROVA GULJAXAN ESHONQULOVNA"/>
    <s v="42505872360033"/>
    <s v="25.05.1987"/>
    <s v="+998930458675"/>
    <s v="Навоий"/>
    <x v="8"/>
    <s v="Shalxar МФЙ"/>
    <s v="MAVLANOVA DILFUZA SAFAROVNA"/>
    <s v="42011872350043"/>
    <x v="0"/>
    <n v="0"/>
    <n v="0"/>
    <s v="Рад"/>
    <s v="Таъмир"/>
    <s v="Уй-жойини таъмирлаш харажатларини қоплаш"/>
    <n v="0"/>
    <s v="13.02.2026"/>
    <s v="Oddiy"/>
    <m/>
    <m/>
    <m/>
    <m/>
    <m/>
    <n v="0"/>
    <m/>
    <m/>
    <m/>
    <m/>
  </r>
  <r>
    <s v="13152703"/>
    <s v="03.06.2026"/>
    <s v="2026-12894999"/>
    <m/>
    <m/>
    <s v="MIXLIYEVA MUXABBAT MURTAZOYEVNA"/>
    <s v="41212822350026"/>
    <s v="12.12.1982"/>
    <s v="+998943231838"/>
    <s v="Навоий"/>
    <x v="7"/>
    <s v="Қоражон МФЙ"/>
    <s v="AMIRQULOVA ODILA RABBIMQUL QIZI"/>
    <s v="41609985840024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5.06.2026"/>
    <m/>
    <n v="412000"/>
    <m/>
    <d v="2026-06-05T12:21:09"/>
    <n v="0"/>
    <n v="412000"/>
    <n v="46178.514687499999"/>
    <m/>
    <n v="245811"/>
  </r>
  <r>
    <s v="13152655"/>
    <s v="03.06.2026"/>
    <s v="2026-12894940"/>
    <m/>
    <m/>
    <s v="MIXLIYEVA MUXABBAT MURTAZOYEVNA"/>
    <s v="41212822350026"/>
    <s v="12.12.1982"/>
    <s v="+998943231838"/>
    <s v="Навоий"/>
    <x v="7"/>
    <s v="Қоражон МФЙ"/>
    <s v="AMIRQULOVA ODILA RABBIMQUL QIZI"/>
    <s v="41609985840024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3.06.2026"/>
    <s v="Oddiy"/>
    <s v="05.06.2026"/>
    <s v="????? ????????"/>
    <n v="2060000"/>
    <s v="Ha"/>
    <d v="2026-06-05T12:20:46"/>
    <n v="0"/>
    <n v="2060000"/>
    <n v="46178.514421296299"/>
    <m/>
    <n v="245822"/>
  </r>
  <r>
    <s v="13152231"/>
    <s v="03.06.2026"/>
    <s v="2026-12894414"/>
    <m/>
    <m/>
    <s v="XUDAYKULOVA INOBAT YERGASHOVNA"/>
    <s v="42107862350024"/>
    <s v="21.07.1986"/>
    <s v="+998975581698"/>
    <s v="Навоий"/>
    <x v="7"/>
    <s v="Қоражон МФЙ"/>
    <s v="AMIRQULOVA ODILA RABBIMQUL QIZI"/>
    <s v="41609985840024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3.06.2026"/>
    <s v="Oddiy"/>
    <s v="05.06.2026"/>
    <s v="????? ????????"/>
    <n v="2060000"/>
    <s v="Ha"/>
    <d v="2026-06-05T12:20:28"/>
    <n v="0"/>
    <n v="2060000"/>
    <n v="46178.51421296296"/>
    <m/>
    <n v="245650"/>
  </r>
  <r>
    <s v="13152171"/>
    <s v="03.06.2026"/>
    <s v="2026-12894341"/>
    <m/>
    <m/>
    <s v="XUDAYKULOVA INOBAT YERGASHOVNA"/>
    <s v="42107862350024"/>
    <s v="21.07.1986"/>
    <s v="+998975581698"/>
    <s v="Навоий"/>
    <x v="7"/>
    <s v="Қоражон МФЙ"/>
    <s v="AMIRQULOVA ODILA RABBIMQUL QIZI"/>
    <s v="41609985840024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5.06.2026"/>
    <m/>
    <n v="412000"/>
    <m/>
    <d v="2026-06-05T12:21:35"/>
    <n v="0"/>
    <n v="412000"/>
    <n v="46178.514988425923"/>
    <m/>
    <n v="245660"/>
  </r>
  <r>
    <s v="13149198"/>
    <s v="03.06.2026"/>
    <s v="2026-12890700"/>
    <m/>
    <m/>
    <s v="XAMRAYEVA FERUZA BOLTAYEVNA"/>
    <s v="41411752340066"/>
    <s v="14.11.1975"/>
    <s v="+998939554020"/>
    <s v="Навоий"/>
    <x v="7"/>
    <s v="Қоражон МФЙ"/>
    <s v="AMIRQULOVA ODILA RABBIMQUL QIZI"/>
    <s v="41609985840024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5.06.2026"/>
    <s v="????? ????????"/>
    <n v="412000"/>
    <s v="Ha"/>
    <d v="2026-06-05T12:21:24"/>
    <n v="0"/>
    <n v="412000"/>
    <n v="46178.514861111114"/>
    <m/>
    <n v="245663"/>
  </r>
  <r>
    <s v="13096245"/>
    <s v="31.05.2026"/>
    <s v="2026-12821165"/>
    <m/>
    <m/>
    <s v="PARDAYEVA DILNOZA PAYZILLO QIZI"/>
    <s v="41702945760012"/>
    <s v="17.02.1994"/>
    <s v="+998931141740"/>
    <s v="Навоий"/>
    <x v="7"/>
    <s v="Қоражон МФЙ"/>
    <s v="AMIRQULOVA ODILA RABBIMQUL QIZI"/>
    <s v="4160998584002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31.05.2026"/>
    <s v="Oddiy"/>
    <s v="01.06.2026"/>
    <m/>
    <n v="2060000"/>
    <m/>
    <d v="2026-06-01T10:01:36"/>
    <n v="0"/>
    <n v="2060000"/>
    <n v="46174.41777777778"/>
    <m/>
    <n v="212994"/>
  </r>
  <r>
    <s v="13096240"/>
    <s v="31.05.2026"/>
    <s v="2026-12821158"/>
    <m/>
    <m/>
    <s v="PARDAYEVA DILNOZA PAYZILLO QIZI"/>
    <s v="41702945760012"/>
    <s v="17.02.1994"/>
    <s v="+998931141740"/>
    <s v="Навоий"/>
    <x v="7"/>
    <s v="Қоражон МФЙ"/>
    <s v="AMIRQULOVA ODILA RABBIMQUL QIZI"/>
    <s v="41609985840024"/>
    <x v="2"/>
    <n v="0"/>
    <n v="1"/>
    <s v="Тўланди"/>
    <s v="Озиқ"/>
    <s v="Озиқ-овқат билан боғлиқ харажатларини қоплаш (Озиқ-овқат)"/>
    <n v="412000"/>
    <s v="31.05.2026"/>
    <s v="Oddiy"/>
    <s v="01.06.2026"/>
    <m/>
    <n v="412000"/>
    <m/>
    <d v="2026-06-01T10:01:50"/>
    <n v="0"/>
    <n v="412000"/>
    <n v="46174.417939814812"/>
    <m/>
    <n v="212990"/>
  </r>
  <r>
    <s v="13095853"/>
    <s v="31.05.2026"/>
    <s v="2026-12820458"/>
    <m/>
    <m/>
    <s v="RUZIYEVA DILFUZA TURAQULOVNA"/>
    <s v="41101832350077"/>
    <s v="11.01.1983"/>
    <s v="+998931488311"/>
    <s v="Навоий"/>
    <x v="7"/>
    <s v="Қоражон МФЙ"/>
    <s v="AMIRQULOVA ODILA RABBIMQUL QIZI"/>
    <s v="4160998584002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31.05.2026"/>
    <s v="Oddiy"/>
    <s v="01.06.2026"/>
    <m/>
    <n v="2060000"/>
    <m/>
    <d v="2026-06-01T10:02:03"/>
    <n v="0"/>
    <n v="2060000"/>
    <n v="46174.418090277781"/>
    <m/>
    <n v="212931"/>
  </r>
  <r>
    <s v="13095842"/>
    <s v="31.05.2026"/>
    <s v="2026-12820445"/>
    <m/>
    <m/>
    <s v="RUZIYEVA DILFUZA TURAQULOVNA"/>
    <s v="41101832350077"/>
    <s v="11.01.1983"/>
    <s v="+998931488311"/>
    <s v="Навоий"/>
    <x v="7"/>
    <s v="Қоражон МФЙ"/>
    <s v="AMIRQULOVA ODILA RABBIMQUL QIZI"/>
    <s v="41609985840024"/>
    <x v="2"/>
    <n v="0"/>
    <n v="1"/>
    <s v="Тўланди"/>
    <s v="Озиқ"/>
    <s v="Озиқ-овқат билан боғлиқ харажатларини қоплаш (Озиқ-овқат)"/>
    <n v="412000"/>
    <s v="31.05.2026"/>
    <s v="Oddiy"/>
    <s v="01.06.2026"/>
    <m/>
    <n v="412000"/>
    <m/>
    <d v="2026-06-01T10:02:20"/>
    <n v="0"/>
    <n v="412000"/>
    <n v="46174.418287037035"/>
    <m/>
    <n v="212930"/>
  </r>
  <r>
    <s v="13090359"/>
    <s v="26.05.2026"/>
    <s v="2026-12812257"/>
    <m/>
    <m/>
    <s v="ASLONOVA CHAROS NASIRIDDIN QIZI"/>
    <s v="62911075790025"/>
    <s v="29.11.2007"/>
    <s v="+998975581698"/>
    <s v="Навоий"/>
    <x v="7"/>
    <s v="Қоражон МФЙ"/>
    <s v="AMIRQULOVA ODILA RABBIMQUL QIZI"/>
    <s v="4160998584002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6.05.2026"/>
    <s v="Oddiy"/>
    <s v="26.05.2026"/>
    <m/>
    <n v="2060000"/>
    <m/>
    <d v="2026-05-26T17:11:36"/>
    <n v="0"/>
    <n v="2060000"/>
    <n v="46168.71638888889"/>
    <m/>
    <n v="212186"/>
  </r>
  <r>
    <s v="13088085"/>
    <s v="26.05.2026"/>
    <s v="2026-12809222"/>
    <m/>
    <m/>
    <s v="URAKOVA NORTAJI XXX"/>
    <s v="42908562350022"/>
    <s v="29.08.1956"/>
    <s v="+998975581698"/>
    <s v="Навоий"/>
    <x v="7"/>
    <s v="Қоражон МФЙ"/>
    <s v="AMIRQULOVA ODILA RABBIMQUL QIZI"/>
    <s v="41609985840024"/>
    <x v="6"/>
    <n v="0"/>
    <n v="0"/>
    <s v="Рад"/>
    <s v="Озиқ"/>
    <s v="Озиқ-овқат билан боғлиқ харажатларини қоплаш (Озиқ-овқат)"/>
    <n v="0"/>
    <s v="26.05.2026"/>
    <s v="Oddiy"/>
    <m/>
    <m/>
    <m/>
    <m/>
    <m/>
    <n v="0"/>
    <m/>
    <m/>
    <m/>
    <m/>
  </r>
  <r>
    <s v="13087631"/>
    <s v="26.05.2026"/>
    <s v="2026-12808601"/>
    <m/>
    <m/>
    <s v="ASLONOVA CHAROS NASIRIDDIN QIZI"/>
    <s v="62911075790025"/>
    <s v="29.11.2007"/>
    <s v="+998933216898"/>
    <s v="Навоий"/>
    <x v="7"/>
    <s v="Қоражон МФЙ"/>
    <s v="AMIRQULOVA ODILA RABBIMQUL QIZI"/>
    <s v="41609985840024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6:33:39"/>
    <n v="0"/>
    <n v="412000"/>
    <n v="46168.690034722225"/>
    <m/>
    <n v="211907"/>
  </r>
  <r>
    <s v="12406159"/>
    <s v="02.04.2026"/>
    <s v="2026-11945231"/>
    <m/>
    <m/>
    <s v="ACHILOVA MUNIRA RAYIMOVNA"/>
    <s v="42401832350042"/>
    <s v="24.01.1983"/>
    <s v="+998933857467"/>
    <s v="Навоий"/>
    <x v="7"/>
    <s v="Қоражон МФЙ"/>
    <s v="AMIRQULOVA ODILA RABBIMQUL QIZI"/>
    <s v="41609985840024"/>
    <x v="2"/>
    <n v="0"/>
    <n v="1"/>
    <s v="Тўланди"/>
    <s v="Озиқ"/>
    <s v="Озиқ-овқат билан боғлиқ харажатларини қоплаш (Озиқ-овқат)"/>
    <n v="412000"/>
    <s v="02.04.2026"/>
    <s v="Oddiy"/>
    <s v="03.04.2026"/>
    <m/>
    <n v="412000"/>
    <m/>
    <d v="2026-04-03T09:28:39"/>
    <n v="0"/>
    <n v="412000"/>
    <n v="46115.394895833335"/>
    <m/>
    <n v="147977"/>
  </r>
  <r>
    <s v="12114864"/>
    <s v="19.03.2026"/>
    <s v="2026-11600034"/>
    <m/>
    <m/>
    <s v="YERGASHOVA MALOHAT BOBOKULOVNA"/>
    <s v="40311882350016"/>
    <s v="03.11.1988"/>
    <s v="+998933216898"/>
    <s v="Навоий"/>
    <x v="7"/>
    <s v="Қоражон МФЙ"/>
    <s v="AMIRQULOVA ODILA RABBIMQUL QIZI"/>
    <s v="41609985840024"/>
    <x v="2"/>
    <n v="0"/>
    <n v="1"/>
    <s v="Тўланди"/>
    <s v="Озиқ"/>
    <s v="Озиқ-овқат билан боғлиқ харажатларини қоплаш (Озиқ-овқат)"/>
    <n v="412000"/>
    <s v="19.03.2026"/>
    <s v="Oddiy"/>
    <s v="19.03.2026"/>
    <m/>
    <n v="412000"/>
    <m/>
    <d v="2026-03-19T16:19:25"/>
    <n v="0"/>
    <n v="412000"/>
    <n v="46100.680150462962"/>
    <m/>
    <n v="140471"/>
  </r>
  <r>
    <s v="11692643"/>
    <s v="05.03.2026"/>
    <s v="2026-11095057"/>
    <m/>
    <m/>
    <s v="HOTAMOVA SARVINOZ NORMUROD QIZI"/>
    <s v="41906962350010"/>
    <s v="19.06.1996"/>
    <s v="+998931779619"/>
    <s v="Навоий"/>
    <x v="7"/>
    <s v="Қоражон МФЙ"/>
    <s v="AMIRQULOVA ODILA RABBIMQUL QIZI"/>
    <s v="41609985840024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3:35:06"/>
    <n v="0"/>
    <n v="412000"/>
    <n v="46087.566041666665"/>
    <m/>
    <n v="82945"/>
  </r>
  <r>
    <s v="11575911"/>
    <s v="03.03.2026"/>
    <s v="2026-10957976"/>
    <m/>
    <m/>
    <s v="SAYILXONOVA DILNOZA SULAYMON QIZI"/>
    <s v="40807912350014"/>
    <s v="08.07.1991"/>
    <s v="+998933348591"/>
    <s v="Навоий"/>
    <x v="7"/>
    <s v="Қоражон МФЙ"/>
    <s v="AMIRQULOVA ODILA RABBIMQUL QIZI"/>
    <s v="41609985840024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3:35:16"/>
    <n v="0"/>
    <n v="412000"/>
    <n v="46087.566157407404"/>
    <m/>
    <n v="83800"/>
  </r>
  <r>
    <s v="11569385"/>
    <s v="03.03.2026"/>
    <s v="2026-10950422"/>
    <m/>
    <m/>
    <s v="USMONOVA ZIYODA RASHIDOVNA"/>
    <s v="43004862350041"/>
    <s v="30.04.1986"/>
    <s v="+998975581698"/>
    <s v="Навоий"/>
    <x v="7"/>
    <s v="Қоражон МФЙ"/>
    <s v="AMIRQULOVA ODILA RABBIMQUL QIZI"/>
    <s v="41609985840024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2:03:39"/>
    <n v="0"/>
    <n v="412000"/>
    <n v="46085.502534722225"/>
    <m/>
    <n v="67528"/>
  </r>
  <r>
    <s v="13220607"/>
    <s v="08.06.2026"/>
    <s v="2026-12985614"/>
    <m/>
    <m/>
    <s v="MIRZAYEVA XAYRINISO BOKULOVNA"/>
    <s v="41506695800013"/>
    <s v="15.06.1969"/>
    <s v="+998942251969"/>
    <s v="Навоий"/>
    <x v="2"/>
    <s v="Эшон Судур МФЙ"/>
    <s v="PARDABOYEVA MARYAM ABDUXALELOVNA"/>
    <s v="40312942360033"/>
    <x v="5"/>
    <n v="0"/>
    <n v="0"/>
    <s v="Қарор"/>
    <s v="Озиқ"/>
    <s v="Озиқ-овқат билан боғлиқ харажатларини қоплаш (Озиқ-овқат)"/>
    <n v="412000"/>
    <s v="10.06.2026"/>
    <s v="Oddiy"/>
    <s v="15.06.2026"/>
    <s v="????? ????????"/>
    <n v="412000"/>
    <s v="Ha"/>
    <d v="2026-06-15T10:43:49"/>
    <n v="0"/>
    <n v="412000"/>
    <n v="46188.447094907409"/>
    <m/>
    <n v="387386"/>
  </r>
  <r>
    <s v="13148838"/>
    <s v="03.06.2026"/>
    <s v="2026-12890279"/>
    <m/>
    <m/>
    <s v="KILICHOVA XUSNIYA KAXAROVNA"/>
    <s v="42312732360016"/>
    <s v="23.12.1973"/>
    <s v="+998933844911"/>
    <s v="Навоий"/>
    <x v="2"/>
    <s v="Эшон Судур МФЙ"/>
    <s v="PARDABOYEVA MARYAM ABDUXALELOVNA"/>
    <s v="4031294236003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3.06.2026"/>
    <s v="Oddiy"/>
    <s v="04.06.2026"/>
    <s v="????? ????????"/>
    <n v="2060000"/>
    <s v="Ha"/>
    <d v="2026-06-04T09:22:08"/>
    <n v="0"/>
    <n v="2060000"/>
    <n v="46177.390370370369"/>
    <m/>
    <n v="253533"/>
  </r>
  <r>
    <s v="13148777"/>
    <s v="03.06.2026"/>
    <s v="2026-12890208"/>
    <m/>
    <m/>
    <s v="KILICHOVA XUSNIYA KAXAROVNA"/>
    <s v="42312732360016"/>
    <s v="23.12.1973"/>
    <s v="+998933844911"/>
    <s v="Навоий"/>
    <x v="2"/>
    <s v="Эшон Судур МФЙ"/>
    <s v="PARDABOYEVA MARYAM ABDUXALELOVNA"/>
    <s v="40312942360033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4.06.2026"/>
    <m/>
    <n v="412000"/>
    <m/>
    <d v="2026-06-04T10:26:19"/>
    <n v="0"/>
    <n v="412000"/>
    <n v="46177.434942129628"/>
    <m/>
    <n v="253513"/>
  </r>
  <r>
    <s v="13147747"/>
    <s v="03.06.2026"/>
    <s v="2026-12888965"/>
    <m/>
    <m/>
    <s v="KUSHAYEVA DILOBAR MUXIDDINOVNA"/>
    <s v="41501882360028"/>
    <s v="15.01.1988"/>
    <s v="+998931592522"/>
    <s v="Навоий"/>
    <x v="2"/>
    <s v="Эшон Судур МФЙ"/>
    <s v="PARDABOYEVA MARYAM ABDUXALELOVNA"/>
    <s v="4031294236003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6.2026"/>
    <s v="Oddiy"/>
    <m/>
    <m/>
    <m/>
    <m/>
    <m/>
    <n v="0"/>
    <m/>
    <m/>
    <m/>
    <m/>
  </r>
  <r>
    <s v="13147577"/>
    <s v="03.06.2026"/>
    <s v="2026-12888752"/>
    <m/>
    <m/>
    <s v="KUSHAYEVA DILOBAR MUXIDDINOVNA"/>
    <s v="41501882360028"/>
    <s v="15.01.1988"/>
    <s v="+998931592522"/>
    <s v="Навоий"/>
    <x v="2"/>
    <s v="Эшон Судур МФЙ"/>
    <s v="PARDABOYEVA MARYAM ABDUXALELOVNA"/>
    <s v="40312942360033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4.06.2026"/>
    <m/>
    <n v="412000"/>
    <m/>
    <d v="2026-06-04T10:28:37"/>
    <n v="0"/>
    <n v="412000"/>
    <n v="46177.436539351853"/>
    <m/>
    <n v="253503"/>
  </r>
  <r>
    <s v="13146528"/>
    <s v="03.06.2026"/>
    <s v="2026-12887512"/>
    <m/>
    <m/>
    <s v="KODIROVA XIKMATOY XOSHIMOVNA"/>
    <s v="42804782360015"/>
    <s v="28.04.1978"/>
    <s v="+998934616332"/>
    <s v="Навоий"/>
    <x v="2"/>
    <s v="Эшон Судур МФЙ"/>
    <s v="PARDABOYEVA MARYAM ABDUXALELOVNA"/>
    <s v="4031294236003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6.2026"/>
    <s v="Oddiy"/>
    <m/>
    <m/>
    <m/>
    <m/>
    <m/>
    <n v="0"/>
    <m/>
    <m/>
    <m/>
    <m/>
  </r>
  <r>
    <s v="12632507"/>
    <s v="20.04.2026"/>
    <s v="2026-12218753"/>
    <m/>
    <m/>
    <s v="YODGOROVA SOHIBA ZIYODULLAYEVNA"/>
    <s v="40409872360021"/>
    <s v="04.09.1987"/>
    <s v="+998944548809"/>
    <s v="Навоий"/>
    <x v="2"/>
    <s v="Эшон Судур МФЙ"/>
    <s v="PARDABOYEVA MARYAM ABDUXALELOVNA"/>
    <s v="40312942360033"/>
    <x v="2"/>
    <n v="0"/>
    <n v="1"/>
    <s v="Тўланди"/>
    <s v="Озиқ"/>
    <s v="Озиқ-овқат билан боғлиқ харажатларини қоплаш (Озиқ-овқат)"/>
    <n v="412000"/>
    <s v="22.04.2026"/>
    <s v="Oddiy"/>
    <s v="29.04.2026"/>
    <m/>
    <n v="412000"/>
    <m/>
    <d v="2026-04-29T16:39:17"/>
    <n v="0"/>
    <n v="412000"/>
    <n v="46141.69394675926"/>
    <m/>
    <n v="163580"/>
  </r>
  <r>
    <s v="11979635"/>
    <s v="16.03.2026"/>
    <s v="2026-11441691"/>
    <m/>
    <m/>
    <s v="SHUKUROVA SARVINOZ DAVRONOVNA"/>
    <s v="41601912360014"/>
    <s v="16.01.1991"/>
    <s v="+998972982444"/>
    <s v="Навоий"/>
    <x v="2"/>
    <s v="Эшон Судур МФЙ"/>
    <s v="PARDABOYEVA MARYAM ABDUXALELOVNA"/>
    <s v="4031294236003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6.05.2026"/>
    <s v="Oddiy"/>
    <m/>
    <m/>
    <m/>
    <m/>
    <m/>
    <n v="0"/>
    <m/>
    <m/>
    <m/>
    <m/>
  </r>
  <r>
    <s v="11690414"/>
    <s v="05.03.2026"/>
    <s v="2026-11092486"/>
    <m/>
    <m/>
    <s v="NOROVA ROXILA G‘AFUROVNA"/>
    <s v="40504632360010"/>
    <s v="05.04.1963"/>
    <s v="+998944846363"/>
    <s v="Навоий"/>
    <x v="2"/>
    <s v="Эшон Судур МФЙ"/>
    <s v="PARDABOYEVA MARYAM ABDUXALELOVNA"/>
    <s v="40312942360033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8:26:18"/>
    <n v="0"/>
    <n v="412000"/>
    <n v="46086.768263888887"/>
    <m/>
    <n v="82088"/>
  </r>
  <r>
    <s v="11686297"/>
    <s v="05.03.2026"/>
    <s v="2026-11087698"/>
    <m/>
    <m/>
    <s v="KILICHOVA XUSNIYA KAXAROVNA"/>
    <s v="42312732360016"/>
    <s v="23.12.1973"/>
    <s v="+998991130558"/>
    <s v="Навоий"/>
    <x v="2"/>
    <s v="Эшон Судур МФЙ"/>
    <s v="PARDABOYEVA MARYAM ABDUXALELOVNA"/>
    <s v="40312942360033"/>
    <x v="1"/>
    <n v="0"/>
    <n v="0"/>
    <s v="Рад"/>
    <s v="Озиқ"/>
    <s v="Озиқ-овқат билан боғлиқ харажатларини қоплаш (Озиқ-овқат)"/>
    <n v="0"/>
    <s v="06.05.2026"/>
    <s v="Oddiy"/>
    <s v="05.03.2026"/>
    <m/>
    <n v="412000"/>
    <m/>
    <d v="2026-03-05T18:28:00"/>
    <n v="0"/>
    <n v="412000"/>
    <n v="46086.769444444442"/>
    <m/>
    <n v="82095"/>
  </r>
  <r>
    <s v="11684852"/>
    <s v="05.03.2026"/>
    <s v="2026-11086043"/>
    <m/>
    <m/>
    <s v="KILICHOVA XUSNIYA KAXAROVNA"/>
    <s v="42312732360016"/>
    <s v="23.12.1973"/>
    <s v="+998933844911"/>
    <s v="Навоий"/>
    <x v="2"/>
    <s v="Эшон Судур МФЙ"/>
    <s v="PARDABOYEVA MARYAM ABDUXALELOVNA"/>
    <s v="40312942360033"/>
    <x v="7"/>
    <n v="0"/>
    <n v="0"/>
    <s v="Рад"/>
    <s v="Даволаниш"/>
    <s v="Жарроҳлик амалиётисиз даволаниш харажатларини қоплаш"/>
    <n v="0"/>
    <s v="10.05.2026"/>
    <s v="Oddiy"/>
    <m/>
    <m/>
    <m/>
    <m/>
    <m/>
    <n v="0"/>
    <m/>
    <m/>
    <m/>
    <m/>
  </r>
  <r>
    <s v="11684587"/>
    <s v="05.03.2026"/>
    <s v="2026-11085736"/>
    <m/>
    <m/>
    <s v="PULATOVA FAZILAT RASHIDOVNA"/>
    <s v="41212762360037"/>
    <s v="12.12.1976"/>
    <s v="+998933615952"/>
    <s v="Навоий"/>
    <x v="2"/>
    <s v="Эшон Судур МФЙ"/>
    <s v="PARDABOYEVA MARYAM ABDUXALELOVNA"/>
    <s v="40312942360033"/>
    <x v="1"/>
    <n v="0"/>
    <n v="0"/>
    <s v="Рад"/>
    <s v="Озиқ"/>
    <s v="Озиқ-овқат билан боғлиқ харажатларини қоплаш (Озиқ-овқат)"/>
    <n v="0"/>
    <s v="06.05.2026"/>
    <s v="Oddiy"/>
    <s v="05.03.2026"/>
    <m/>
    <n v="412000"/>
    <m/>
    <d v="2026-03-05T18:24:55"/>
    <n v="0"/>
    <n v="412000"/>
    <n v="46086.76730324074"/>
    <m/>
    <n v="82103"/>
  </r>
  <r>
    <s v="11684330"/>
    <s v="05.03.2026"/>
    <s v="2026-11085458"/>
    <m/>
    <m/>
    <s v="RAXMONOVA GULRUH NURIDDINOVNA"/>
    <s v="42303842360065"/>
    <s v="23.03.1984"/>
    <s v="+998936633764"/>
    <s v="Навоий"/>
    <x v="2"/>
    <s v="Эшон Судур МФЙ"/>
    <s v="PARDABOYEVA MARYAM ABDUXALELOVNA"/>
    <s v="4031294236003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8:22:48"/>
    <n v="0"/>
    <n v="412000"/>
    <n v="46086.765833333331"/>
    <m/>
    <n v="82108"/>
  </r>
  <r>
    <s v="11683828"/>
    <s v="05.03.2026"/>
    <s v="2026-11084884"/>
    <m/>
    <m/>
    <s v="NAJMIDDINOVA GULJAXON NASRIDDINOVNA"/>
    <s v="41703765800016"/>
    <s v="17.03.1976"/>
    <s v="+998934600087"/>
    <s v="Навоий"/>
    <x v="2"/>
    <s v="Эшон Судур МФЙ"/>
    <s v="PARDABOYEVA MARYAM ABDUXALELOVNA"/>
    <s v="4031294236003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8:20:47"/>
    <n v="0"/>
    <n v="412000"/>
    <n v="46086.764432870368"/>
    <m/>
    <n v="82113"/>
  </r>
  <r>
    <s v="11683517"/>
    <s v="05.03.2026"/>
    <s v="2026-11084530"/>
    <m/>
    <m/>
    <s v="NOROVA ROXILA G‘AFUROVNA"/>
    <s v="40504632360010"/>
    <s v="05.04.1963"/>
    <s v="+998944846363"/>
    <s v="Навоий"/>
    <x v="2"/>
    <s v="Эшон Судур МФЙ"/>
    <s v="PARDABOYEVA MARYAM ABDUXALELOVNA"/>
    <s v="40312942360033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83259"/>
    <s v="05.03.2026"/>
    <s v="2026-11084234"/>
    <m/>
    <m/>
    <s v="KILICHOVA XUSNIYA KAXAROVNA"/>
    <s v="42312732360016"/>
    <s v="23.12.1973"/>
    <s v="+998933844911"/>
    <s v="Навоий"/>
    <x v="2"/>
    <s v="Эшон Судур МФЙ"/>
    <s v="PARDABOYEVA MARYAM ABDUXALELOVNA"/>
    <s v="40312942360033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80434"/>
    <s v="05.03.2026"/>
    <s v="2026-11080955"/>
    <m/>
    <m/>
    <s v="QO‘LLIYEVA NASIBA TOXIROVNA"/>
    <s v="42704702360032"/>
    <s v="27.04.1970"/>
    <s v="+998948760905"/>
    <s v="Навоий"/>
    <x v="2"/>
    <s v="Эшон Судур МФЙ"/>
    <s v="PARDABOYEVA MARYAM ABDUXALELOVNA"/>
    <s v="4031294236003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42:23"/>
    <n v="0"/>
    <n v="412000"/>
    <n v="46086.737766203703"/>
    <m/>
    <n v="77305"/>
  </r>
  <r>
    <s v="11663732"/>
    <s v="05.03.2026"/>
    <s v="2026-11061526"/>
    <m/>
    <m/>
    <s v="TURG‘UNOVA UMIDA BAXTIYOROVNA"/>
    <s v="42504782360029"/>
    <s v="25.04.1978"/>
    <s v="+998942222157"/>
    <s v="Навоий"/>
    <x v="2"/>
    <s v="Эшон Судур МФЙ"/>
    <s v="PARDABOYEVA MARYAM ABDUXALELOVNA"/>
    <s v="4031294236003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44:14"/>
    <n v="0"/>
    <n v="412000"/>
    <n v="46086.739050925928"/>
    <m/>
    <n v="77268"/>
  </r>
  <r>
    <s v="11662960"/>
    <s v="05.03.2026"/>
    <s v="2026-11060669"/>
    <m/>
    <m/>
    <s v="QO‘LLIYEVA NASIBA TOXIROVNA"/>
    <s v="42704702360032"/>
    <s v="27.04.1970"/>
    <s v="+998948760905"/>
    <s v="Навоий"/>
    <x v="2"/>
    <s v="Эшон Судур МФЙ"/>
    <s v="PARDABOYEVA MARYAM ABDUXALELOVNA"/>
    <s v="40312942360033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60554"/>
    <s v="05.03.2026"/>
    <s v="2026-11057946"/>
    <m/>
    <m/>
    <s v="HAMROQULOVA NARGIZA NURMUXAMMATOVNA"/>
    <s v="41706932360069"/>
    <s v="17.06.1993"/>
    <s v="+998509988832"/>
    <s v="Навоий"/>
    <x v="2"/>
    <s v="Эшон Судур МФЙ"/>
    <s v="PARDABOYEVA MARYAM ABDUXALELOVNA"/>
    <s v="4031294236003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40:24"/>
    <n v="0"/>
    <n v="412000"/>
    <n v="46086.736388888887"/>
    <m/>
    <n v="78031"/>
  </r>
  <r>
    <s v="11625495"/>
    <s v="04.03.2026"/>
    <s v="2026-11016488"/>
    <m/>
    <m/>
    <s v="RAJABOVA TAMARA TURDIQULOVNA"/>
    <s v="42902842360051"/>
    <s v="29.02.1984"/>
    <s v="+998933615952"/>
    <s v="Навоий"/>
    <x v="2"/>
    <s v="Эшон Судур МФЙ"/>
    <s v="PARDABOYEVA MARYAM ABDUXALELOVNA"/>
    <s v="40312942360033"/>
    <x v="5"/>
    <n v="0"/>
    <n v="0"/>
    <s v="Қарор"/>
    <s v="Озиқ"/>
    <s v="Озиқ-овқат билан боғлиқ харажатларини қоплаш (Озиқ-овқат)"/>
    <n v="412000"/>
    <s v="05.03.2026"/>
    <s v="Oddiy"/>
    <s v="05.03.2026"/>
    <s v="????? ????????"/>
    <n v="412000"/>
    <s v="Ha"/>
    <d v="2026-03-05T17:46:32"/>
    <n v="0"/>
    <n v="412000"/>
    <n v="46086.740648148145"/>
    <m/>
    <n v="77106"/>
  </r>
  <r>
    <s v="11469775"/>
    <s v="26.02.2026"/>
    <s v="2026-10832696"/>
    <m/>
    <m/>
    <s v="QODIROV SHERMAT TOSHQULOVICH"/>
    <s v="31201745800014"/>
    <s v="12.01.1974"/>
    <s v="+998933615952"/>
    <s v="Навоий"/>
    <x v="2"/>
    <s v="Эшон Судур МФЙ"/>
    <s v="PARDABOYEVA MARYAM ABDUXALELOVNA"/>
    <s v="40312942360033"/>
    <x v="12"/>
    <n v="0"/>
    <n v="0"/>
    <s v="Жараён"/>
    <s v="Таъмир"/>
    <s v="Уй-жойини таъмирлаш харажатларини қоплаш"/>
    <n v="20600000"/>
    <s v="26.02.2026"/>
    <s v="Oddiy"/>
    <m/>
    <m/>
    <m/>
    <m/>
    <m/>
    <n v="0"/>
    <m/>
    <m/>
    <m/>
    <m/>
  </r>
  <r>
    <s v="11447027"/>
    <s v="25.02.2026"/>
    <s v="2026-10805937"/>
    <m/>
    <m/>
    <s v="SHUKUROVA SARVINOZ DAVRONOVNA"/>
    <s v="41601912360014"/>
    <s v="16.01.1991"/>
    <s v="+998933615952"/>
    <s v="Навоий"/>
    <x v="2"/>
    <s v="Эшон Судур МФЙ"/>
    <s v="PARDABOYEVA MARYAM ABDUXALELOVNA"/>
    <s v="40312942360033"/>
    <x v="0"/>
    <n v="0"/>
    <n v="0"/>
    <s v="Рад"/>
    <s v="Озиқ"/>
    <s v="Озиқ-овқат билан боғлиқ харажатларини қоплаш (Озиқ-овқат)"/>
    <n v="0"/>
    <s v="28.02.2026"/>
    <s v="Oddiy"/>
    <m/>
    <m/>
    <m/>
    <m/>
    <m/>
    <n v="0"/>
    <m/>
    <m/>
    <m/>
    <m/>
  </r>
  <r>
    <s v="11446084"/>
    <s v="25.02.2026"/>
    <s v="2026-10804792"/>
    <m/>
    <m/>
    <s v="SHUKUROVA SARVINOZ DAVRONOVNA"/>
    <s v="41601912360014"/>
    <s v="16.01.1991"/>
    <s v="+998933615952"/>
    <s v="Навоий"/>
    <x v="2"/>
    <s v="Эшон Судур МФЙ"/>
    <s v="PARDABOYEVA MARYAM ABDUXALELOVNA"/>
    <s v="40312942360033"/>
    <x v="0"/>
    <n v="0"/>
    <n v="0"/>
    <s v="Рад"/>
    <s v="Озиқ"/>
    <s v="Озиқ-овқат билан боғлиқ харажатларини қоплаш (Озиқ-овқат)"/>
    <n v="0"/>
    <s v="25.02.2026"/>
    <s v="Oddiy"/>
    <m/>
    <m/>
    <m/>
    <m/>
    <m/>
    <n v="0"/>
    <m/>
    <m/>
    <m/>
    <m/>
  </r>
  <r>
    <s v="11225244"/>
    <s v="16.02.2026"/>
    <s v="2026-10533623"/>
    <m/>
    <m/>
    <s v="QO‘LLIYEV ALISHER TOXIROVICH"/>
    <s v="30306792360027"/>
    <s v="03.06.1979"/>
    <s v="+998933615952"/>
    <s v="Навоий"/>
    <x v="2"/>
    <s v="Эшон Судур МФЙ"/>
    <s v="PARDABOYEVA MARYAM ABDUXALELOVNA"/>
    <s v="40312942360033"/>
    <x v="6"/>
    <n v="0"/>
    <n v="0"/>
    <s v="Рад"/>
    <s v="Даволаниш"/>
    <s v="Жарроҳлик амалиётисиз даволаниш харажатларини қоплаш"/>
    <n v="0"/>
    <s v="16.02.2026"/>
    <s v="Oddiy"/>
    <m/>
    <m/>
    <m/>
    <m/>
    <m/>
    <n v="0"/>
    <m/>
    <m/>
    <m/>
    <m/>
  </r>
  <r>
    <s v="13466527"/>
    <s v="22.06.2026"/>
    <s v="2026-13316562"/>
    <m/>
    <m/>
    <s v="XOJIYAZOV OLIM YAGMIROVICH"/>
    <s v="32112822390050"/>
    <s v="21.12.1982"/>
    <s v="+998330012112"/>
    <s v="Навоий"/>
    <x v="5"/>
    <s v="Янгиариқ МФЙ"/>
    <s v="ESHMURODOVA NILUFAR XOLMURODOVNA"/>
    <s v="43010804040019"/>
    <x v="5"/>
    <n v="0"/>
    <n v="0"/>
    <s v="Қарор"/>
    <s v="Озиқ"/>
    <s v="Озиқ-овқат билан боғлиқ харажатларини қоплаш (Озиқ-овқат)"/>
    <n v="412000"/>
    <s v="22.06.2026"/>
    <s v="Oddiy"/>
    <s v="22.06.2026"/>
    <s v="????? ????????"/>
    <n v="412000"/>
    <s v="Ha"/>
    <d v="2026-06-22T17:00:30"/>
    <n v="0"/>
    <n v="412000"/>
    <n v="46195.708680555559"/>
    <m/>
    <n v="751906"/>
  </r>
  <r>
    <s v="13423918"/>
    <s v="18.06.2026"/>
    <s v="2026-13258259"/>
    <m/>
    <m/>
    <s v="XAMRAYEVA ZUXRA MUSAYEVNA"/>
    <s v="42203652390022"/>
    <s v="22.03.1965"/>
    <s v="+998906475627"/>
    <s v="Навоий"/>
    <x v="5"/>
    <s v="Янгиариқ МФЙ"/>
    <s v="ESHMURODOVA NILUFAR XOLMURODOVNA"/>
    <s v="43010804040019"/>
    <x v="6"/>
    <n v="0"/>
    <n v="0"/>
    <s v="Рад"/>
    <s v="Даволаниш"/>
    <s v="Жарроҳлик амалиётисиз даволаниш харажатларини қоплаш"/>
    <n v="0"/>
    <s v="18.06.2026"/>
    <s v="Oddiy"/>
    <m/>
    <m/>
    <m/>
    <m/>
    <m/>
    <n v="0"/>
    <m/>
    <m/>
    <m/>
    <m/>
  </r>
  <r>
    <s v="13423347"/>
    <s v="18.06.2026"/>
    <s v="2026-13257458"/>
    <m/>
    <m/>
    <s v="ISLOMOVA SAIDA NOROVNA"/>
    <s v="40512552390046"/>
    <s v="05.12.1955"/>
    <s v="+998936477362"/>
    <s v="Навоий"/>
    <x v="5"/>
    <s v="Янгиариқ МФЙ"/>
    <s v="ESHMURODOVA NILUFAR XOLMURODOVNA"/>
    <s v="43010804040019"/>
    <x v="6"/>
    <n v="0"/>
    <n v="0"/>
    <s v="Рад"/>
    <s v="Даволаниш"/>
    <s v="Жарроҳлик амалиётисиз даволаниш харажатларини қоплаш"/>
    <n v="0"/>
    <s v="18.06.2026"/>
    <s v="Oddiy"/>
    <m/>
    <m/>
    <m/>
    <m/>
    <m/>
    <n v="0"/>
    <m/>
    <m/>
    <m/>
    <m/>
  </r>
  <r>
    <s v="13290878"/>
    <s v="10.06.2026"/>
    <s v="2026-13080488"/>
    <m/>
    <m/>
    <s v="SHAROPOVA SHAXODAT XOLMURADOVNA"/>
    <s v="42410762390044"/>
    <s v="24.10.1976"/>
    <s v="+998770455115"/>
    <s v="Навоий"/>
    <x v="5"/>
    <s v="Янгиариқ МФЙ"/>
    <s v="ESHMURODOVA NILUFAR XOLMURODOVNA"/>
    <s v="43010804040019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10.06.2026"/>
    <s v="Oddiy"/>
    <s v="11.06.2026"/>
    <s v="????? ????????"/>
    <n v="2060000"/>
    <s v="Ha"/>
    <d v="2026-06-11T09:42:06"/>
    <n v="0"/>
    <n v="2060000"/>
    <n v="46184.404236111113"/>
    <m/>
    <n v="368042"/>
  </r>
  <r>
    <s v="13290459"/>
    <s v="10.06.2026"/>
    <s v="2026-13079944"/>
    <m/>
    <m/>
    <s v="SHAROPOVA SHAXODAT XOLMURADOVNA"/>
    <s v="42410762390044"/>
    <s v="24.10.1976"/>
    <s v="+998770455115"/>
    <s v="Навоий"/>
    <x v="5"/>
    <s v="Янгиариқ МФЙ"/>
    <s v="ESHMURODOVA NILUFAR XOLMURODOVNA"/>
    <s v="43010804040019"/>
    <x v="2"/>
    <n v="0"/>
    <n v="2"/>
    <s v="Тўланди"/>
    <s v="Озиқ"/>
    <s v="Озиқ-овқат билан боғлиқ харажатларини қоплаш (Озиқ-овқат)"/>
    <n v="412000"/>
    <s v="10.06.2026"/>
    <s v="Oddiy"/>
    <s v="10.06.2026"/>
    <m/>
    <n v="412000"/>
    <m/>
    <d v="2026-06-10T18:02:37"/>
    <n v="0"/>
    <n v="412000"/>
    <n v="46183.751817129632"/>
    <m/>
    <n v="338901"/>
  </r>
  <r>
    <s v="13289419"/>
    <s v="10.06.2026"/>
    <s v="2026-13078541"/>
    <m/>
    <m/>
    <s v="SOBIROVA GULNOZ ISLOMOVNA"/>
    <s v="41210942390016"/>
    <s v="12.10.1994"/>
    <s v="+998997559408"/>
    <s v="Навоий"/>
    <x v="5"/>
    <s v="Янгиариқ МФЙ"/>
    <s v="ESHMURODOVA NILUFAR XOLMURODOVNA"/>
    <s v="43010804040019"/>
    <x v="2"/>
    <n v="1"/>
    <n v="1"/>
    <s v="Тўланди"/>
    <s v="Кийим"/>
    <s v="Кийим-кечак ва бошқа энг зарур товарлар билан боғлиқ харажатларини қоплаш (Кийим-кечак)"/>
    <n v="2060000"/>
    <s v="10.06.2026"/>
    <s v="Oddiy"/>
    <s v="12.06.2026"/>
    <m/>
    <n v="2060000"/>
    <m/>
    <d v="2026-06-12T15:59:28"/>
    <n v="0"/>
    <n v="2060000"/>
    <n v="46185.666296296295"/>
    <m/>
    <n v="383793"/>
  </r>
  <r>
    <s v="13285438"/>
    <s v="10.06.2026"/>
    <s v="2026-13073382"/>
    <m/>
    <m/>
    <s v="KUDRATOVA OKSANA OKTAMOVNA"/>
    <s v="42209755840013"/>
    <s v="22.09.1975"/>
    <s v="+998932812959"/>
    <s v="Навоий"/>
    <x v="5"/>
    <s v="Янгиариқ МФЙ"/>
    <s v="ESHMURODOVA NILUFAR XOLMURODOVNA"/>
    <s v="43010804040019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10.06.2026"/>
    <s v="Oddiy"/>
    <s v="12.06.2026"/>
    <s v="????? ????????"/>
    <n v="2060000"/>
    <s v="Ha"/>
    <d v="2026-06-12T15:58:21"/>
    <n v="0"/>
    <n v="2060000"/>
    <n v="46185.665520833332"/>
    <m/>
    <n v="383799"/>
  </r>
  <r>
    <s v="13285216"/>
    <s v="10.06.2026"/>
    <s v="2026-13073113"/>
    <m/>
    <m/>
    <s v="KUDRATOVA OKSANA OKTAMOVNA"/>
    <s v="42209755840013"/>
    <s v="22.09.1975"/>
    <s v="+998932812959"/>
    <s v="Навоий"/>
    <x v="5"/>
    <s v="Янгиариқ МФЙ"/>
    <s v="ESHMURODOVA NILUFAR XOLMURODOVNA"/>
    <s v="43010804040019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0.06.2026"/>
    <m/>
    <n v="412000"/>
    <m/>
    <d v="2026-06-10T18:20:43"/>
    <n v="0"/>
    <n v="412000"/>
    <n v="46183.764386574076"/>
    <m/>
    <n v="339380"/>
  </r>
  <r>
    <s v="13279728"/>
    <s v="10.06.2026"/>
    <s v="2026-13066044"/>
    <m/>
    <m/>
    <s v="KUDRATOVA OKSANA OKTAMOVNA"/>
    <s v="42209755840013"/>
    <s v="22.09.1975"/>
    <s v="+998932812959"/>
    <s v="Навоий"/>
    <x v="5"/>
    <s v="Янгиариқ МФЙ"/>
    <s v="ESHMURODOVA NILUFAR XOLMURODOVNA"/>
    <s v="43010804040019"/>
    <x v="0"/>
    <n v="0"/>
    <n v="0"/>
    <s v="Рад"/>
    <s v="Озиқ"/>
    <s v="Озиқ-овқат билан боғлиқ харажатларини қоплаш (Озиқ-овқат)"/>
    <n v="0"/>
    <s v="10.06.2026"/>
    <s v="Oddiy"/>
    <m/>
    <m/>
    <m/>
    <m/>
    <m/>
    <n v="0"/>
    <m/>
    <m/>
    <m/>
    <m/>
  </r>
  <r>
    <s v="13259768"/>
    <s v="09.06.2026"/>
    <s v="2026-13037662"/>
    <m/>
    <m/>
    <s v="KUDRATOVA OKSANA OKTAMOVNA"/>
    <s v="42209755840013"/>
    <s v="22.09.1975"/>
    <s v="+998932812959"/>
    <s v="Навоий"/>
    <x v="5"/>
    <s v="Янгиариқ МФЙ"/>
    <s v="ESHMURODOVA NILUFAR XOLMURODOVNA"/>
    <s v="43010804040019"/>
    <x v="0"/>
    <n v="0"/>
    <n v="0"/>
    <s v="Рад"/>
    <s v="Озиқ"/>
    <s v="Озиқ-овқат билан боғлиқ харажатларини қоплаш (Озиқ-овқат)"/>
    <n v="0"/>
    <s v="09.06.2026"/>
    <s v="Oddiy"/>
    <m/>
    <m/>
    <m/>
    <m/>
    <m/>
    <n v="0"/>
    <m/>
    <m/>
    <m/>
    <m/>
  </r>
  <r>
    <s v="13207877"/>
    <s v="05.06.2026"/>
    <s v="2026-12965940"/>
    <m/>
    <m/>
    <s v="ABDURASULOVA NILUFAR TURSUNOVNA"/>
    <s v="41207762390012"/>
    <s v="12.07.1976"/>
    <s v="+998930611276"/>
    <s v="Навоий"/>
    <x v="5"/>
    <s v="Янгиариқ МФЙ"/>
    <s v="ESHMURODOVA NILUFAR XOLMURODOVNA"/>
    <s v="43010804040019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5.06.2026"/>
    <s v="Oddiy"/>
    <s v="05.06.2026"/>
    <s v="????? ????????"/>
    <n v="2060000"/>
    <s v="Ha"/>
    <d v="2026-06-05T16:18:24"/>
    <n v="0"/>
    <n v="2060000"/>
    <n v="46178.679444444446"/>
    <m/>
    <n v="301701"/>
  </r>
  <r>
    <s v="13184158"/>
    <s v="04.06.2026"/>
    <s v="2026-12935287"/>
    <m/>
    <m/>
    <s v="BAKAYEVA MUKADDAM DJURAKULOVNA"/>
    <s v="41209572390037"/>
    <s v="12.09.1957"/>
    <s v="+998906208185"/>
    <s v="Навоий"/>
    <x v="5"/>
    <s v="Янгиариқ МФЙ"/>
    <s v="ESHMURODOVA NILUFAR XOLMURODOVNA"/>
    <s v="43010804040019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4.06.2026"/>
    <s v="Oddiy"/>
    <s v="05.06.2026"/>
    <s v="????? ????????"/>
    <n v="2060000"/>
    <s v="Ha"/>
    <d v="2026-06-05T16:20:36"/>
    <n v="0"/>
    <n v="2060000"/>
    <n v="46178.680972222224"/>
    <m/>
    <n v="301704"/>
  </r>
  <r>
    <s v="13183969"/>
    <s v="04.06.2026"/>
    <s v="2026-12935012"/>
    <m/>
    <m/>
    <s v="BAKAYEVA MUKADDAM DJURAKULOVNA"/>
    <s v="41209572390037"/>
    <s v="12.09.1957"/>
    <s v="+998906208185"/>
    <s v="Навоий"/>
    <x v="5"/>
    <s v="Янгиариқ МФЙ"/>
    <s v="ESHMURODOVA NILUFAR XOLMURODOVNA"/>
    <s v="43010804040019"/>
    <x v="2"/>
    <n v="0"/>
    <n v="1"/>
    <s v="Тўланди"/>
    <s v="Озиқ"/>
    <s v="Озиқ-овқат билан боғлиқ харажатларини қоплаш (Озиқ-овқат)"/>
    <n v="412000"/>
    <s v="04.06.2026"/>
    <s v="Oddiy"/>
    <s v="05.06.2026"/>
    <m/>
    <n v="412000"/>
    <m/>
    <d v="2026-06-05T16:15:57"/>
    <n v="0"/>
    <n v="412000"/>
    <n v="46178.677743055552"/>
    <m/>
    <n v="301683"/>
  </r>
  <r>
    <s v="13182904"/>
    <s v="04.06.2026"/>
    <s v="2026-12933656"/>
    <m/>
    <m/>
    <s v="TUXTAYEV ISOMIDDIN ALISHER O‘G‘LI"/>
    <s v="31905942390045"/>
    <s v="19.05.1994"/>
    <s v="+998504770594"/>
    <s v="Навоий"/>
    <x v="5"/>
    <s v="Янгиариқ МФЙ"/>
    <s v="ESHMURODOVA NILUFAR XOLMURODOVNA"/>
    <s v="43010804040019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4.06.2026"/>
    <s v="Oddiy"/>
    <s v="05.06.2026"/>
    <s v="????? ????????"/>
    <n v="2060000"/>
    <s v="Ha"/>
    <d v="2026-06-05T16:23:07"/>
    <n v="0"/>
    <n v="2060000"/>
    <n v="46178.682719907411"/>
    <m/>
    <n v="301709"/>
  </r>
  <r>
    <s v="13181616"/>
    <s v="04.06.2026"/>
    <s v="2026-12932037"/>
    <m/>
    <m/>
    <s v="BOLATOVA MARXABO ASHIMOVNA"/>
    <s v="41205995760042"/>
    <s v="12.05.1999"/>
    <s v="+998990431133"/>
    <s v="Навоий"/>
    <x v="5"/>
    <s v="Янгиариқ МФЙ"/>
    <s v="ESHMURODOVA NILUFAR XOLMURODOVNA"/>
    <s v="43010804040019"/>
    <x v="2"/>
    <n v="1"/>
    <n v="1"/>
    <s v="Тўланди"/>
    <s v="Кийим"/>
    <s v="Кийим-кечак ва бошқа энг зарур товарлар билан боғлиқ харажатларини қоплаш (Кийим-кечак)"/>
    <n v="2060000"/>
    <s v="04.06.2026"/>
    <s v="Oddiy"/>
    <s v="05.06.2026"/>
    <m/>
    <n v="2060000"/>
    <m/>
    <d v="2026-06-05T16:25:09"/>
    <n v="0"/>
    <n v="2060000"/>
    <n v="46178.684131944443"/>
    <m/>
    <n v="301711"/>
  </r>
  <r>
    <s v="13180430"/>
    <s v="04.06.2026"/>
    <s v="2026-12930533"/>
    <m/>
    <m/>
    <s v="TANGRIYEVA SHAXLO XOLMURODOVNA"/>
    <s v="42205862380013"/>
    <s v="22.05.1986"/>
    <s v="+998957001252"/>
    <s v="Навоий"/>
    <x v="5"/>
    <s v="Янгиариқ МФЙ"/>
    <s v="ESHMURODOVA NILUFAR XOLMURODOVNA"/>
    <s v="43010804040019"/>
    <x v="2"/>
    <n v="0"/>
    <n v="1"/>
    <s v="Тўланди"/>
    <s v="Озиқ"/>
    <s v="Озиқ-овқат билан боғлиқ харажатларини қоплаш (Озиқ-овқат)"/>
    <n v="412000"/>
    <s v="04.06.2026"/>
    <s v="Oddiy"/>
    <s v="05.06.2026"/>
    <m/>
    <n v="412000"/>
    <m/>
    <d v="2026-06-05T16:17:12"/>
    <n v="0"/>
    <n v="412000"/>
    <n v="46178.678611111114"/>
    <m/>
    <n v="301685"/>
  </r>
  <r>
    <s v="13142800"/>
    <s v="02.06.2026"/>
    <s v="2026-12882303"/>
    <m/>
    <m/>
    <s v="ABDURASULOVA NILUFAR TURSUNOVNA"/>
    <s v="41207762390012"/>
    <s v="12.07.1976"/>
    <s v="+998930611276"/>
    <s v="Навоий"/>
    <x v="5"/>
    <s v="Янгиариқ МФЙ"/>
    <s v="ESHMURODOVA NILUFAR XOLMURODOVNA"/>
    <s v="43010804040019"/>
    <x v="2"/>
    <n v="0"/>
    <n v="2"/>
    <s v="Тўланди"/>
    <s v="Озиқ"/>
    <s v="Озиқ-овқат билан боғлиқ харажатларини қоплаш (Озиқ-овқат)"/>
    <n v="412000"/>
    <s v="02.06.2026"/>
    <s v="Oddiy"/>
    <s v="02.06.2026"/>
    <m/>
    <n v="412000"/>
    <m/>
    <d v="2026-06-02T18:01:36"/>
    <n v="0"/>
    <n v="412000"/>
    <n v="46175.751111111109"/>
    <m/>
    <n v="224609"/>
  </r>
  <r>
    <s v="13078791"/>
    <s v="25.05.2026"/>
    <s v="2026-12796703"/>
    <m/>
    <m/>
    <s v="BABAYOROVA SANOBAR RUSTAMOVNA"/>
    <s v="41901823960043"/>
    <s v="19.01.1982"/>
    <s v="+998934836282"/>
    <s v="Навоий"/>
    <x v="5"/>
    <s v="Янгиариқ МФЙ"/>
    <s v="ESHMURODOVA NILUFAR XOLMURODOVNA"/>
    <s v="43010804040019"/>
    <x v="5"/>
    <n v="0"/>
    <n v="0"/>
    <s v="Қарор"/>
    <s v="Жарроҳлик"/>
    <s v="Жарроҳлик амалиёти харажатларини қоплаш"/>
    <n v="4120000000"/>
    <s v="25.05.2026"/>
    <s v="Oddiy"/>
    <s v="04.06.2026"/>
    <s v="????? ????????"/>
    <n v="45426932"/>
    <s v="Ha"/>
    <d v="2026-06-04T10:03:42"/>
    <n v="0"/>
    <n v="45426932"/>
    <n v="46177.419236111113"/>
    <m/>
    <n v="212518"/>
  </r>
  <r>
    <s v="12786337"/>
    <s v="04.05.2026"/>
    <s v="2026-12417155"/>
    <m/>
    <m/>
    <s v="TUXTAYEV ISOMIDDIN ALISHER O‘G‘LI"/>
    <s v="31905942390045"/>
    <s v="19.05.1994"/>
    <s v="+998504770594"/>
    <s v="Навоий"/>
    <x v="5"/>
    <s v="Янгиариқ МФЙ"/>
    <s v="ESHMURODOVA NILUFAR XOLMURODOVNA"/>
    <s v="43010804040019"/>
    <x v="2"/>
    <n v="0"/>
    <n v="1"/>
    <s v="Тўланди"/>
    <s v="Озиқ"/>
    <s v="Озиқ-овқат билан боғлиқ харажатларини қоплаш (Озиқ-овқат)"/>
    <n v="412000"/>
    <s v="04.05.2026"/>
    <s v="Oddiy"/>
    <s v="04.05.2026"/>
    <m/>
    <n v="412000"/>
    <m/>
    <d v="2026-05-04T16:11:37"/>
    <n v="0"/>
    <n v="412000"/>
    <n v="46146.674733796295"/>
    <m/>
    <n v="178852"/>
  </r>
  <r>
    <s v="12772050"/>
    <s v="01.05.2026"/>
    <s v="2026-12397744"/>
    <m/>
    <m/>
    <s v="NEMATILLAYEVA NASIBA ASLAMOVNA"/>
    <s v="43004932390049"/>
    <s v="30.04.1993"/>
    <s v="+998919900117"/>
    <s v="Навоий"/>
    <x v="5"/>
    <s v="Янгиариқ МФЙ"/>
    <s v="ESHMURODOVA NILUFAR XOLMURODOVNA"/>
    <s v="4301080404001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5.2026"/>
    <s v="Oddiy"/>
    <m/>
    <m/>
    <m/>
    <m/>
    <m/>
    <n v="0"/>
    <m/>
    <m/>
    <m/>
    <m/>
  </r>
  <r>
    <s v="12771963"/>
    <s v="01.05.2026"/>
    <s v="2026-12397632"/>
    <m/>
    <m/>
    <s v="NEMATILLAYEVA NASIBA ASLAMOVNA"/>
    <s v="43004932390049"/>
    <s v="30.04.1993"/>
    <s v="+998919900117"/>
    <s v="Навоий"/>
    <x v="5"/>
    <s v="Янгиариқ МФЙ"/>
    <s v="ESHMURODOVA NILUFAR XOLMURODOVNA"/>
    <s v="43010804040019"/>
    <x v="2"/>
    <n v="0"/>
    <n v="1"/>
    <s v="Тўланди"/>
    <s v="Озиқ"/>
    <s v="Озиқ-овқат билан боғлиқ харажатларини қоплаш (Озиқ-овқат)"/>
    <n v="412000"/>
    <s v="01.05.2026"/>
    <s v="Oddiy"/>
    <s v="04.05.2026"/>
    <m/>
    <n v="412000"/>
    <m/>
    <d v="2026-05-04T16:13:40"/>
    <n v="0"/>
    <n v="412000"/>
    <n v="46146.676157407404"/>
    <m/>
    <n v="178850"/>
  </r>
  <r>
    <s v="12765438"/>
    <s v="01.05.2026"/>
    <s v="2026-12389357"/>
    <m/>
    <m/>
    <s v="RASULOVA KAMOLA SOBIR QIZI"/>
    <s v="41301985840065"/>
    <s v="13.01.1998"/>
    <s v="+998944824345"/>
    <s v="Навоий"/>
    <x v="5"/>
    <s v="Янгиариқ МФЙ"/>
    <s v="ESHMURODOVA NILUFAR XOLMURODOVNA"/>
    <s v="4301080404001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5.2026"/>
    <s v="Oddiy"/>
    <m/>
    <m/>
    <m/>
    <m/>
    <m/>
    <n v="0"/>
    <m/>
    <m/>
    <m/>
    <m/>
  </r>
  <r>
    <s v="12763748"/>
    <s v="01.05.2026"/>
    <s v="2026-12387252"/>
    <m/>
    <m/>
    <s v="RASULOVA KAMOLA SOBIR QIZI"/>
    <s v="41301985840065"/>
    <s v="13.01.1998"/>
    <s v="+998944824345"/>
    <s v="Навоий"/>
    <x v="5"/>
    <s v="Янгиариқ МФЙ"/>
    <s v="ESHMURODOVA NILUFAR XOLMURODOVNA"/>
    <s v="43010804040019"/>
    <x v="2"/>
    <n v="0"/>
    <n v="1"/>
    <s v="Тўланди"/>
    <s v="Озиқ"/>
    <s v="Озиқ-овқат билан боғлиқ харажатларини қоплаш (Озиқ-овқат)"/>
    <n v="412000"/>
    <s v="01.05.2026"/>
    <s v="Oddiy"/>
    <s v="01.05.2026"/>
    <m/>
    <n v="412000"/>
    <m/>
    <d v="2026-05-01T15:50:07"/>
    <n v="0"/>
    <n v="412000"/>
    <n v="46143.659803240742"/>
    <m/>
    <n v="176003"/>
  </r>
  <r>
    <s v="12702531"/>
    <s v="27.04.2026"/>
    <s v="2026-12308068"/>
    <m/>
    <m/>
    <s v="NIKOLIN EDGAR SAGITOVICH"/>
    <s v="32406902390017"/>
    <s v="24.06.1990"/>
    <s v="+998952508822"/>
    <s v="Навоий"/>
    <x v="5"/>
    <s v="Янгиариқ МФЙ"/>
    <s v="ESHMURODOVA NILUFAR XOLMURODOVNA"/>
    <s v="43010804040019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27.04.2026"/>
    <m/>
    <n v="412000"/>
    <m/>
    <d v="2026-04-27T13:58:22"/>
    <n v="0"/>
    <n v="412000"/>
    <n v="46139.582199074073"/>
    <m/>
    <n v="169552"/>
  </r>
  <r>
    <s v="12702080"/>
    <s v="27.04.2026"/>
    <s v="2026-12307497"/>
    <m/>
    <m/>
    <s v="NIKOLIN EDGAR SAGITOVICH"/>
    <s v="32406902390017"/>
    <s v="24.06.1990"/>
    <s v="+998952508822"/>
    <s v="Навоий"/>
    <x v="5"/>
    <s v="Янгиариқ МФЙ"/>
    <s v="ESHMURODOVA NILUFAR XOLMURODOVNA"/>
    <s v="43010804040019"/>
    <x v="0"/>
    <n v="0"/>
    <n v="0"/>
    <s v="Рад"/>
    <s v="Озиқ"/>
    <s v="Озиқ-овқат билан боғлиқ харажатларини қоплаш (Озиқ-овқат)"/>
    <n v="0"/>
    <s v="27.04.2026"/>
    <s v="Oddiy"/>
    <m/>
    <m/>
    <m/>
    <m/>
    <m/>
    <n v="0"/>
    <m/>
    <m/>
    <m/>
    <m/>
  </r>
  <r>
    <s v="12680275"/>
    <s v="23.04.2026"/>
    <s v="2026-12279197"/>
    <m/>
    <m/>
    <s v="SHAROFOVA NAFISA YO‘LDOSH QIZI"/>
    <s v="40511902380083"/>
    <s v="05.11.1990"/>
    <s v="+998944289105"/>
    <s v="Навоий"/>
    <x v="5"/>
    <s v="Янгиариқ МФЙ"/>
    <s v="ESHMURODOVA NILUFAR XOLMURODOVNA"/>
    <s v="4301080404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3.04.2026"/>
    <s v="Oddiy"/>
    <s v="24.04.2026"/>
    <m/>
    <n v="2060000"/>
    <m/>
    <d v="2026-04-24T10:34:07"/>
    <n v="0"/>
    <n v="2060000"/>
    <n v="46136.440358796295"/>
    <m/>
    <n v="166752"/>
  </r>
  <r>
    <s v="12664596"/>
    <s v="22.04.2026"/>
    <s v="2026-12259131"/>
    <m/>
    <m/>
    <s v="HAKIMOVA NARGIZA ZIYODULLO QIZI"/>
    <s v="40111922420020"/>
    <s v="01.11.1992"/>
    <s v="+998940921571"/>
    <s v="Навоий"/>
    <x v="5"/>
    <s v="Янгиариқ МФЙ"/>
    <s v="ESHMURODOVA NILUFAR XOLMURODOVNA"/>
    <s v="4301080404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2.04.2026"/>
    <s v="Oddiy"/>
    <s v="23.04.2026"/>
    <m/>
    <n v="2060000"/>
    <m/>
    <d v="2026-04-23T16:30:31"/>
    <n v="0"/>
    <n v="2060000"/>
    <n v="46135.687858796293"/>
    <m/>
    <n v="166045"/>
  </r>
  <r>
    <s v="12663997"/>
    <s v="22.04.2026"/>
    <s v="2026-12258321"/>
    <m/>
    <m/>
    <s v="HAKIMOVA NARGIZA ZIYODULLO QIZI"/>
    <s v="40111922420020"/>
    <s v="01.11.1992"/>
    <s v="+998940921571"/>
    <s v="Навоий"/>
    <x v="5"/>
    <s v="Янгиариқ МФЙ"/>
    <s v="ESHMURODOVA NILUFAR XOLMURODOVNA"/>
    <s v="43010804040019"/>
    <x v="2"/>
    <n v="0"/>
    <n v="1"/>
    <s v="Тўланди"/>
    <s v="Озиқ"/>
    <s v="Озиқ-овқат билан боғлиқ харажатларини қоплаш (Озиқ-овқат)"/>
    <n v="412000"/>
    <s v="22.04.2026"/>
    <s v="Oddiy"/>
    <s v="23.04.2026"/>
    <m/>
    <n v="412000"/>
    <m/>
    <d v="2026-04-23T16:32:12"/>
    <n v="0"/>
    <n v="412000"/>
    <n v="46135.689027777778"/>
    <m/>
    <n v="165989"/>
  </r>
  <r>
    <s v="12663155"/>
    <s v="22.04.2026"/>
    <s v="2026-12257141"/>
    <m/>
    <m/>
    <s v="BEKMETOVA NARGIZA SHERAMATOVNA"/>
    <s v="41802942390011"/>
    <s v="18.02.1994"/>
    <s v="+998949738288"/>
    <s v="Навоий"/>
    <x v="5"/>
    <s v="Янгиариқ МФЙ"/>
    <s v="ESHMURODOVA NILUFAR XOLMURODOVNA"/>
    <s v="4301080404001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2.04.2026"/>
    <s v="Oddiy"/>
    <s v="22.04.2026"/>
    <m/>
    <n v="2060000"/>
    <m/>
    <d v="2026-04-22T17:10:18"/>
    <n v="0"/>
    <n v="2060000"/>
    <n v="46134.715486111112"/>
    <m/>
    <n v="164306"/>
  </r>
  <r>
    <s v="12662861"/>
    <s v="22.04.2026"/>
    <s v="2026-12256729"/>
    <m/>
    <m/>
    <s v="BEKMETOVA NARGIZA SHERAMATOVNA"/>
    <s v="41802942390011"/>
    <s v="18.02.1994"/>
    <s v="+998949738288"/>
    <s v="Навоий"/>
    <x v="5"/>
    <s v="Янгиариқ МФЙ"/>
    <s v="ESHMURODOVA NILUFAR XOLMURODOVNA"/>
    <s v="43010804040019"/>
    <x v="2"/>
    <n v="0"/>
    <n v="1"/>
    <s v="Тўланди"/>
    <s v="Озиқ"/>
    <s v="Озиқ-овқат билан боғлиқ харажатларини қоплаш (Озиқ-овқат)"/>
    <n v="412000"/>
    <s v="22.04.2026"/>
    <s v="Oddiy"/>
    <s v="22.04.2026"/>
    <m/>
    <n v="412000"/>
    <m/>
    <d v="2026-04-22T17:07:56"/>
    <n v="0"/>
    <n v="412000"/>
    <n v="46134.713842592595"/>
    <m/>
    <n v="164312"/>
  </r>
  <r>
    <s v="12494808"/>
    <s v="08.04.2026"/>
    <s v="2026-12052425"/>
    <m/>
    <m/>
    <s v="HAKIMOVA MAXLIYO IKRAMOVNA"/>
    <s v="41005852380042"/>
    <s v="10.05.1985"/>
    <s v="+998973238580"/>
    <s v="Навоий"/>
    <x v="5"/>
    <s v="Янгиариқ МФЙ"/>
    <s v="ESHMURODOVA NILUFAR XOLMURODOVNA"/>
    <s v="4301080404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8.04.2026"/>
    <s v="Oddiy"/>
    <s v="08.04.2026"/>
    <m/>
    <n v="2060000"/>
    <m/>
    <d v="2026-04-08T17:59:25"/>
    <n v="0"/>
    <n v="2060000"/>
    <n v="46120.749594907407"/>
    <m/>
    <n v="152595"/>
  </r>
  <r>
    <s v="12450238"/>
    <s v="06.04.2026"/>
    <s v="2026-11998460"/>
    <m/>
    <m/>
    <s v="KABILOV ANVAR JURAKULOVICH"/>
    <s v="32507762390059"/>
    <s v="25.07.1976"/>
    <s v="+998905009476"/>
    <s v="Навоий"/>
    <x v="5"/>
    <s v="Янгиариқ МФЙ"/>
    <s v="ESHMURODOVA NILUFAR XOLMURODOVNA"/>
    <s v="43010804040019"/>
    <x v="0"/>
    <n v="0"/>
    <n v="0"/>
    <s v="Рад"/>
    <s v="Таъмир"/>
    <s v="Уй-жойини таъмирлаш харажатларини қоплаш"/>
    <n v="0"/>
    <s v="06.04.2026"/>
    <s v="Oddiy"/>
    <m/>
    <m/>
    <m/>
    <m/>
    <m/>
    <n v="0"/>
    <m/>
    <m/>
    <m/>
    <m/>
  </r>
  <r>
    <s v="12445825"/>
    <s v="06.04.2026"/>
    <s v="2026-11993368"/>
    <m/>
    <m/>
    <s v="HAKIMOVA NARGIZA ZIYODULLO QIZI"/>
    <s v="40111922420020"/>
    <s v="01.11.1992"/>
    <s v="+998940921571"/>
    <s v="Навоий"/>
    <x v="5"/>
    <s v="Янгиариқ МФЙ"/>
    <s v="ESHMURODOVA NILUFAR XOLMURODOVNA"/>
    <s v="4301080404001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4.2026"/>
    <s v="Oddiy"/>
    <m/>
    <m/>
    <m/>
    <m/>
    <m/>
    <n v="0"/>
    <m/>
    <m/>
    <m/>
    <m/>
  </r>
  <r>
    <s v="12395086"/>
    <s v="01.04.2026"/>
    <s v="2026-11931959"/>
    <m/>
    <m/>
    <s v="HAKIMOVA MAXLIYO IKRAMOVNA"/>
    <s v="41005852380042"/>
    <s v="10.05.1985"/>
    <s v="+998973238580"/>
    <s v="Навоий"/>
    <x v="5"/>
    <s v="Янгиариқ МФЙ"/>
    <s v="ESHMURODOVA NILUFAR XOLMURODOVNA"/>
    <s v="43010804040019"/>
    <x v="2"/>
    <n v="0"/>
    <n v="1"/>
    <s v="Тўланди"/>
    <s v="Озиқ"/>
    <s v="Озиқ-овқат билан боғлиқ харажатларини қоплаш (Озиқ-овқат)"/>
    <n v="412000"/>
    <s v="01.04.2026"/>
    <s v="Oddiy"/>
    <s v="01.04.2026"/>
    <m/>
    <n v="412000"/>
    <m/>
    <d v="2026-04-01T16:36:32"/>
    <n v="0"/>
    <n v="412000"/>
    <n v="46113.692037037035"/>
    <m/>
    <n v="147040"/>
  </r>
  <r>
    <s v="12175444"/>
    <s v="25.03.2026"/>
    <s v="2026-11671352"/>
    <m/>
    <m/>
    <s v="SOBIROVA GULNOZ ISLOMOVNA"/>
    <s v="41210942390016"/>
    <s v="12.10.1994"/>
    <s v="+998997559408"/>
    <s v="Навоий"/>
    <x v="5"/>
    <s v="Янгиариқ МФЙ"/>
    <s v="ESHMURODOVA NILUFAR XOLMURODOVNA"/>
    <s v="43010804040019"/>
    <x v="2"/>
    <n v="0"/>
    <n v="2"/>
    <s v="Тўланди"/>
    <s v="Озиқ"/>
    <s v="Озиқ-овқат билан боғлиқ харажатларини қоплаш (Озиқ-овқат)"/>
    <n v="412000"/>
    <s v="25.03.2026"/>
    <s v="Oddiy"/>
    <s v="26.03.2026"/>
    <m/>
    <n v="412000"/>
    <m/>
    <d v="2026-03-26T10:05:45"/>
    <n v="0"/>
    <n v="412000"/>
    <n v="46107.420659722222"/>
    <m/>
    <n v="142171"/>
  </r>
  <r>
    <s v="12088313"/>
    <s v="19.03.2026"/>
    <s v="2026-11568883"/>
    <m/>
    <m/>
    <s v="RIZAYEVA GULJONA ULUG‘BEK QIZI"/>
    <s v="60311005820064"/>
    <s v="03.11.2000"/>
    <s v="+998771340313"/>
    <s v="Навоий"/>
    <x v="5"/>
    <s v="Янгиариқ МФЙ"/>
    <s v="ESHMURODOVA NILUFAR XOLMURODOVNA"/>
    <s v="43010804040019"/>
    <x v="2"/>
    <n v="0"/>
    <n v="1"/>
    <s v="Тўланди"/>
    <s v="Озиқ"/>
    <s v="Озиқ-овқат билан боғлиқ харажатларини қоплаш (Озиқ-овқат)"/>
    <n v="412000"/>
    <s v="19.03.2026"/>
    <s v="Oddiy"/>
    <s v="19.03.2026"/>
    <m/>
    <n v="412000"/>
    <m/>
    <d v="2026-03-19T15:35:59"/>
    <n v="0"/>
    <n v="412000"/>
    <n v="46100.649988425925"/>
    <m/>
    <n v="140325"/>
  </r>
  <r>
    <s v="12075867"/>
    <s v="18.03.2026"/>
    <s v="2026-11552514"/>
    <m/>
    <m/>
    <s v="EGAMNAZAROVA QIZLARXON SHERALIYEVNA"/>
    <s v="42601995840020"/>
    <s v="26.01.1999"/>
    <s v="+998886680023"/>
    <s v="Навоий"/>
    <x v="5"/>
    <s v="Янгиариқ МФЙ"/>
    <s v="ESHMURODOVA NILUFAR XOLMURODOVNA"/>
    <s v="43010804040019"/>
    <x v="5"/>
    <n v="0"/>
    <n v="0"/>
    <s v="Қарор"/>
    <s v="Озиқ"/>
    <s v="Озиқ-овқат билан боғлиқ харажатларини қоплаш (Озиқ-овқат)"/>
    <n v="412000"/>
    <s v="18.03.2026"/>
    <s v="Oddiy"/>
    <s v="18.03.2026"/>
    <s v="????? ????????"/>
    <n v="412000"/>
    <s v="Ha"/>
    <d v="2026-03-18T16:19:03"/>
    <n v="0"/>
    <n v="412000"/>
    <n v="46099.679895833331"/>
    <m/>
    <n v="139112"/>
  </r>
  <r>
    <s v="12074531"/>
    <s v="18.03.2026"/>
    <s v="2026-11550993"/>
    <m/>
    <m/>
    <s v="NEMATOV DILMUROD TURDIMURATOVICH"/>
    <s v="32505822390070"/>
    <s v="25.05.1982"/>
    <s v="+998930867557"/>
    <s v="Навоий"/>
    <x v="5"/>
    <s v="Янгиариқ МФЙ"/>
    <s v="ESHMURODOVA NILUFAR XOLMURODOVNA"/>
    <s v="4301080404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8.03.2026"/>
    <s v="Oddiy"/>
    <s v="18.03.2026"/>
    <m/>
    <n v="2060000"/>
    <m/>
    <d v="2026-03-18T16:17:06"/>
    <n v="0"/>
    <n v="2060000"/>
    <n v="46099.678541666668"/>
    <m/>
    <n v="139113"/>
  </r>
  <r>
    <s v="12070331"/>
    <s v="18.03.2026"/>
    <s v="2026-11546175"/>
    <m/>
    <m/>
    <s v="NAZAROVA SADOQAT HAMRAKULOVNA"/>
    <s v="42802892350027"/>
    <s v="28.02.1989"/>
    <s v="+998973791110"/>
    <s v="Навоий"/>
    <x v="5"/>
    <s v="Янгиариқ МФЙ"/>
    <s v="ESHMURODOVA NILUFAR XOLMURODOVNA"/>
    <s v="43010804040019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8.03.2026"/>
    <s v="Oddiy"/>
    <s v="18.03.2026"/>
    <m/>
    <n v="2060000"/>
    <m/>
    <d v="2026-03-18T16:13:30"/>
    <n v="0"/>
    <n v="2060000"/>
    <n v="46099.676041666666"/>
    <m/>
    <n v="139115"/>
  </r>
  <r>
    <s v="12069363"/>
    <s v="18.03.2026"/>
    <s v="2026-11545042"/>
    <m/>
    <m/>
    <s v="NAZAROVA SADOQAT HAMRAKULOVNA"/>
    <s v="42802892350027"/>
    <s v="28.02.1989"/>
    <s v="+998973791110"/>
    <s v="Навоий"/>
    <x v="5"/>
    <s v="Янгиариқ МФЙ"/>
    <s v="ESHMURODOVA NILUFAR XOLMURODOVNA"/>
    <s v="4301080404001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8.03.2026"/>
    <s v="Oddiy"/>
    <m/>
    <m/>
    <m/>
    <m/>
    <m/>
    <n v="0"/>
    <m/>
    <m/>
    <m/>
    <m/>
  </r>
  <r>
    <s v="12068695"/>
    <s v="18.03.2026"/>
    <s v="2026-11544282"/>
    <m/>
    <m/>
    <s v="NAZAROVA SADOQAT HAMRAKULOVNA"/>
    <s v="42802892350027"/>
    <s v="28.02.1989"/>
    <s v="+998973791110"/>
    <s v="Навоий"/>
    <x v="5"/>
    <s v="Янгиариқ МФЙ"/>
    <s v="ESHMURODOVA NILUFAR XOLMURODOVNA"/>
    <s v="4301080404001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8.03.2026"/>
    <s v="Oddiy"/>
    <m/>
    <m/>
    <m/>
    <m/>
    <m/>
    <n v="0"/>
    <m/>
    <m/>
    <m/>
    <m/>
  </r>
  <r>
    <s v="11841512"/>
    <s v="11.03.2026"/>
    <s v="2026-11278149"/>
    <m/>
    <m/>
    <s v="JURAYEVA NOILA ELAMONOVNA"/>
    <s v="40705853930026"/>
    <s v="07.05.1985"/>
    <s v="+998932600785"/>
    <s v="Навоий"/>
    <x v="5"/>
    <s v="Янгиариқ МФЙ"/>
    <s v="ESHMURODOVA NILUFAR XOLMURODOVNA"/>
    <s v="43010804040019"/>
    <x v="2"/>
    <n v="0"/>
    <n v="2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29:26"/>
    <n v="0"/>
    <n v="412000"/>
    <n v="46092.728773148148"/>
    <m/>
    <n v="120837"/>
  </r>
  <r>
    <s v="11840894"/>
    <s v="11.03.2026"/>
    <s v="2026-11277382"/>
    <m/>
    <m/>
    <s v="SUYUNOVA GULSARA ALIYEVNA"/>
    <s v="40403782390013"/>
    <s v="04.03.1978"/>
    <s v="+998993907804"/>
    <s v="Навоий"/>
    <x v="5"/>
    <s v="Янгиариқ МФЙ"/>
    <s v="ESHMURODOVA NILUFAR XOLMURODOVNA"/>
    <s v="4301080404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1.03.2026"/>
    <s v="Oddiy"/>
    <s v="12.03.2026"/>
    <m/>
    <n v="2060000"/>
    <m/>
    <d v="2026-03-12T09:41:36"/>
    <n v="0"/>
    <n v="2060000"/>
    <n v="46093.40388888889"/>
    <m/>
    <n v="121237"/>
  </r>
  <r>
    <s v="11840323"/>
    <s v="11.03.2026"/>
    <s v="2026-11276696"/>
    <m/>
    <m/>
    <s v="SUYUNOVA GULSARA ALIYEVNA"/>
    <s v="40403782390013"/>
    <s v="04.03.1978"/>
    <s v="+998993907804"/>
    <s v="Навоий"/>
    <x v="5"/>
    <s v="Янгиариқ МФЙ"/>
    <s v="ESHMURODOVA NILUFAR XOLMURODOVNA"/>
    <s v="43010804040019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11:11"/>
    <n v="0"/>
    <n v="412000"/>
    <n v="46092.716099537036"/>
    <m/>
    <n v="120395"/>
  </r>
  <r>
    <s v="11823095"/>
    <s v="11.03.2026"/>
    <s v="2026-11256157"/>
    <m/>
    <m/>
    <s v="RIZAYEVA GULJONA ULUG‘BEK QIZI"/>
    <s v="60311005820064"/>
    <s v="03.11.2000"/>
    <s v="+998771340313"/>
    <s v="Навоий"/>
    <x v="5"/>
    <s v="Хўжа Хисрав МФЙ"/>
    <s v="ESHMURODOVA NILUFAR XOLMURODOVNA"/>
    <s v="43010804040019"/>
    <x v="3"/>
    <n v="0"/>
    <n v="0"/>
    <s v="Рад"/>
    <s v="Озиқ"/>
    <s v="Озиқ-овқат билан боғлиқ харажатларини қоплаш (Озиқ-овқат)"/>
    <n v="0"/>
    <s v="16.03.2026"/>
    <s v="Oddiy"/>
    <s v="16.03.2026"/>
    <s v="??????? ??? ????"/>
    <m/>
    <s v="Yuq"/>
    <d v="2026-03-16T16:23:12"/>
    <n v="0"/>
    <m/>
    <n v="46097.68277777778"/>
    <m/>
    <n v="116575"/>
  </r>
  <r>
    <s v="11821817"/>
    <s v="11.03.2026"/>
    <s v="2026-11254642"/>
    <m/>
    <m/>
    <s v="MUROTOVA NAVBAHOR NURIDDIN QIZI"/>
    <s v="42003942330017"/>
    <s v="20.03.1994"/>
    <s v="+998876529294"/>
    <s v="Навоий"/>
    <x v="5"/>
    <s v="Янгиариқ МФЙ"/>
    <s v="ESHMURODOVA NILUFAR XOLMURODOVNA"/>
    <s v="43010804040019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4:01:45"/>
    <n v="0"/>
    <n v="412000"/>
    <n v="46092.584548611114"/>
    <m/>
    <n v="116559"/>
  </r>
  <r>
    <s v="11815849"/>
    <s v="11.03.2026"/>
    <s v="2026-11247738"/>
    <m/>
    <m/>
    <s v="ASATOVA LAYLO LAZIZ QIZI"/>
    <s v="62008015800019"/>
    <s v="20.08.2001"/>
    <s v="+998943953339"/>
    <s v="Навоий"/>
    <x v="5"/>
    <s v="Янгиариқ МФЙ"/>
    <s v="ESHMURODOVA NILUFAR XOLMURODOVNA"/>
    <s v="43010804040019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3:01:28"/>
    <n v="0"/>
    <n v="412000"/>
    <n v="46092.542685185188"/>
    <m/>
    <n v="115447"/>
  </r>
  <r>
    <s v="11814137"/>
    <s v="11.03.2026"/>
    <s v="2026-11245790"/>
    <m/>
    <m/>
    <s v="ALIQULOVA YULDUZ VALIJON QIZI"/>
    <s v="42007995790019"/>
    <s v="20.07.1999"/>
    <s v="+998930092874"/>
    <s v="Навоий"/>
    <x v="5"/>
    <s v="Янгиариқ МФЙ"/>
    <s v="ESHMURODOVA NILUFAR XOLMURODOVNA"/>
    <s v="43010804040019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3:23:18"/>
    <n v="0"/>
    <n v="412000"/>
    <n v="46092.557847222219"/>
    <m/>
    <n v="115774"/>
  </r>
  <r>
    <s v="11810495"/>
    <s v="11.03.2026"/>
    <s v="2026-11241583"/>
    <m/>
    <m/>
    <s v="ALIQULOVA YULDUZ VALIJON QIZI"/>
    <s v="42007995790019"/>
    <s v="20.07.1999"/>
    <s v="+998930092874"/>
    <s v="Навоий"/>
    <x v="5"/>
    <s v="Янгиариқ МФЙ"/>
    <s v="ESHMURODOVA NILUFAR XOLMURODOVNA"/>
    <s v="43010804040019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75614"/>
    <s v="10.03.2026"/>
    <s v="2026-11199782"/>
    <m/>
    <m/>
    <s v="ESHMURODOVA LOLA KARIMOVNA"/>
    <s v="40209884040018"/>
    <s v="02.09.1988"/>
    <s v="+998975763502"/>
    <s v="Навоий"/>
    <x v="5"/>
    <s v="Янгиариқ МФЙ"/>
    <s v="ESHMURODOVA NILUFAR XOLMURODOVNA"/>
    <s v="43010804040019"/>
    <x v="5"/>
    <n v="0"/>
    <n v="0"/>
    <s v="Қарор"/>
    <s v="Озиқ"/>
    <s v="Озиқ-овқат билан боғлиқ харажатларини қоплаш (Озиқ-овқат)"/>
    <n v="412000"/>
    <s v="10.03.2026"/>
    <s v="Oddiy"/>
    <s v="11.03.2026"/>
    <s v="????? ????????"/>
    <n v="412000"/>
    <s v="Ha"/>
    <d v="2026-03-11T09:44:59"/>
    <n v="0"/>
    <n v="412000"/>
    <n v="46092.406238425923"/>
    <m/>
    <n v="109554"/>
  </r>
  <r>
    <s v="11634678"/>
    <s v="04.03.2026"/>
    <s v="2026-11027233"/>
    <m/>
    <m/>
    <s v="NEMATOV DILMUROD TURDIMURATOVICH"/>
    <s v="32505822390070"/>
    <s v="25.05.1982"/>
    <s v="+998930867557"/>
    <s v="Навоий"/>
    <x v="5"/>
    <s v="Янгиариқ МФЙ"/>
    <s v="ESHMURODOVA NILUFAR XOLMURODOVNA"/>
    <s v="43010804040019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49:51"/>
    <n v="0"/>
    <n v="412000"/>
    <n v="46092.409618055557"/>
    <m/>
    <n v="109550"/>
  </r>
  <r>
    <s v="11612867"/>
    <s v="04.03.2026"/>
    <s v="2026-11001599"/>
    <m/>
    <m/>
    <s v="BOLATOVA MARXABO ASHIMOVNA"/>
    <s v="41205995760042"/>
    <s v="12.05.1999"/>
    <s v="+998990431133"/>
    <s v="Навоий"/>
    <x v="5"/>
    <s v="Янгиариқ МФЙ"/>
    <s v="ESHMURODOVA NILUFAR XOLMURODOVNA"/>
    <s v="4301080404001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1:51:22"/>
    <n v="0"/>
    <n v="412000"/>
    <n v="46085.494004629632"/>
    <m/>
    <n v="70179"/>
  </r>
  <r>
    <s v="11570399"/>
    <s v="03.03.2026"/>
    <s v="2026-10951569"/>
    <m/>
    <m/>
    <s v="BOLATOVA MARXABO ASHIMOVNA"/>
    <s v="41205995760042"/>
    <s v="12.05.1999"/>
    <s v="+998990431133"/>
    <s v="Навоий"/>
    <x v="5"/>
    <s v="Янгиариқ МФЙ"/>
    <s v="ESHMURODOVA NILUFAR XOLMURODOVNA"/>
    <s v="43010804040019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3150105"/>
    <s v="03.06.2026"/>
    <s v="2026-12891818"/>
    <m/>
    <m/>
    <s v="MEYLIYEVA GULHAYO TOSHBOTIROVNA"/>
    <s v="42903985840039"/>
    <s v="29.03.1998"/>
    <s v="+998996199598"/>
    <s v="Навоий"/>
    <x v="5"/>
    <s v="Истиқлол МФЙ"/>
    <s v="ABDUNOROVA DINORA ABRUYEVNA"/>
    <s v="41908975840027"/>
    <x v="2"/>
    <n v="0"/>
    <n v="1"/>
    <s v="Тўланди"/>
    <s v="Жарроҳлик"/>
    <s v="Жарроҳлик амалиёти харажатларини қоплаш"/>
    <n v="4120000000"/>
    <s v="03.06.2026"/>
    <s v="Oddiy"/>
    <s v="09.06.2026"/>
    <m/>
    <n v="29899199"/>
    <m/>
    <d v="2026-06-09T09:11:10"/>
    <n v="0"/>
    <n v="29899199"/>
    <n v="46182.382754629631"/>
    <m/>
    <n v="303360"/>
  </r>
  <r>
    <s v="13004500"/>
    <s v="20.05.2026"/>
    <s v="2026-12696425"/>
    <m/>
    <m/>
    <s v="ABDURAXIMOV SOBIR TUXTAYEVICH"/>
    <s v="32004692390024"/>
    <s v="20.04.1969"/>
    <s v="+998913364996"/>
    <s v="Навоий"/>
    <x v="5"/>
    <s v="Истиқлол МФЙ"/>
    <s v="ABDUNOROVA DINORA ABRUYEVNA"/>
    <s v="41908975840027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1.05.2026"/>
    <m/>
    <n v="412000"/>
    <m/>
    <d v="2026-05-21T11:58:29"/>
    <n v="0"/>
    <n v="412000"/>
    <n v="46163.49894675926"/>
    <m/>
    <n v="198911"/>
  </r>
  <r>
    <s v="12990831"/>
    <s v="19.05.2026"/>
    <s v="2026-12678984"/>
    <m/>
    <m/>
    <s v="ASTANOVA FIRUZA SAITOVNA"/>
    <s v="40511742390024"/>
    <s v="05.11.1974"/>
    <s v="+998913095153"/>
    <s v="Навоий"/>
    <x v="5"/>
    <s v="Истиқлол МФЙ"/>
    <s v="ABDUNOROVA DINORA ABRUYEVNA"/>
    <s v="41908975840027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19.05.2026"/>
    <m/>
    <n v="412000"/>
    <m/>
    <d v="2026-05-19T12:00:58"/>
    <n v="0"/>
    <n v="412000"/>
    <n v="46161.500671296293"/>
    <m/>
    <n v="196177"/>
  </r>
  <r>
    <s v="12962679"/>
    <s v="15.05.2026"/>
    <s v="2026-12641235"/>
    <m/>
    <m/>
    <s v="NOROV RUSTAM KARAYEVICH"/>
    <s v="30102742390043"/>
    <s v="01.02.1974"/>
    <s v="+998905000952"/>
    <s v="Навоий"/>
    <x v="5"/>
    <s v="Истиқлол МФЙ"/>
    <s v="ABDUNOROVA DINORA ABRUYEVNA"/>
    <s v="41908975840027"/>
    <x v="12"/>
    <n v="0"/>
    <n v="0"/>
    <s v="Жараён"/>
    <s v="Таъмир"/>
    <s v="Уй-жойини таъмирлаш харажатларини қоплаш"/>
    <n v="20600000"/>
    <s v="15.05.2026"/>
    <s v="Oddiy"/>
    <m/>
    <m/>
    <m/>
    <m/>
    <m/>
    <n v="0"/>
    <m/>
    <m/>
    <m/>
    <m/>
  </r>
  <r>
    <s v="11835903"/>
    <s v="11.03.2026"/>
    <s v="2026-11271513"/>
    <m/>
    <m/>
    <s v="MAVLONOVA MADINA RAXMIDDIN QIZI"/>
    <s v="40712975670044"/>
    <s v="07.12.1997"/>
    <s v="+998933182138"/>
    <s v="Навоий"/>
    <x v="5"/>
    <s v="Истиқлол МФЙ"/>
    <s v="ABDUNOROVA DINORA ABRUYEVNA"/>
    <s v="41908975840027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6:32:12"/>
    <n v="0"/>
    <n v="412000"/>
    <n v="46093.689027777778"/>
    <m/>
    <n v="120326"/>
  </r>
  <r>
    <s v="11830201"/>
    <s v="11.03.2026"/>
    <s v="2026-11264651"/>
    <m/>
    <m/>
    <s v="ASHRABOVA MOHINUR MIRHODI QIZI"/>
    <s v="41402975820037"/>
    <s v="14.02.1997"/>
    <s v="+998932691402"/>
    <s v="Навоий"/>
    <x v="5"/>
    <s v="Истиқлол МФЙ"/>
    <s v="ABDUNOROVA DINORA ABRUYEVNA"/>
    <s v="41908975840027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6:36:17"/>
    <n v="0"/>
    <n v="412000"/>
    <n v="46093.691863425927"/>
    <m/>
    <n v="119597"/>
  </r>
  <r>
    <s v="11800575"/>
    <s v="11.03.2026"/>
    <s v="2026-11228583"/>
    <m/>
    <m/>
    <s v="MAVLONOVA MADINA RAXMIDDIN QIZI"/>
    <s v="40712975670044"/>
    <s v="07.12.1997"/>
    <s v="+998933182138"/>
    <s v="Навоий"/>
    <x v="5"/>
    <s v="Истиқлол МФЙ"/>
    <s v="ABDUNOROVA DINORA ABRUYEVNA"/>
    <s v="41908975840027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8782"/>
    <s v="11.03.2026"/>
    <s v="2026-11226603"/>
    <m/>
    <m/>
    <s v="ASHRABOVA MOHINUR MIRHODI QIZI"/>
    <s v="41402975820037"/>
    <s v="14.02.1997"/>
    <s v="+998932691402"/>
    <s v="Навоий"/>
    <x v="5"/>
    <s v="Истиқлол МФЙ"/>
    <s v="ABDUNOROVA DINORA ABRUYEVNA"/>
    <s v="41908975840027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77508"/>
    <s v="10.03.2026"/>
    <s v="2026-11201914"/>
    <m/>
    <m/>
    <s v="SHODIYEVA IRODA NAYIMOVNA"/>
    <s v="43107822350067"/>
    <s v="31.07.1982"/>
    <s v="+998941380445"/>
    <s v="Навоий"/>
    <x v="5"/>
    <s v="Истиқлол МФЙ"/>
    <s v="ABDUNOROVA DINORA ABRUYEVNA"/>
    <s v="41908975840027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62035"/>
    <s v="10.03.2026"/>
    <s v="2026-11184324"/>
    <m/>
    <m/>
    <s v="SHODIYEVA IRODA NAYIMOVNA"/>
    <s v="43107822350067"/>
    <s v="31.07.1982"/>
    <s v="+998941380445"/>
    <s v="Навоий"/>
    <x v="5"/>
    <s v="Истиқлол МФЙ"/>
    <s v="ABDUNOROVA DINORA ABRUYEVNA"/>
    <s v="41908975840027"/>
    <x v="6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230637"/>
    <s v="16.02.2026"/>
    <s v="2026-10539935"/>
    <m/>
    <m/>
    <s v="KAZAKOV SHOKIR UKTAMOVICH"/>
    <s v="32311892390041"/>
    <s v="23.11.1989"/>
    <s v="+998905003882"/>
    <s v="Навоий"/>
    <x v="5"/>
    <s v="Истиқлол МФЙ"/>
    <s v="ABDUNOROVA DINORA ABRUYEVNA"/>
    <s v="41908975840027"/>
    <x v="1"/>
    <n v="0"/>
    <n v="0"/>
    <s v="Рад"/>
    <s v="Коммунал"/>
    <s v="Коммунал харажатларни қоплаш"/>
    <n v="0"/>
    <s v="16.02.2026"/>
    <s v="Oddiy"/>
    <m/>
    <m/>
    <m/>
    <m/>
    <m/>
    <n v="0"/>
    <m/>
    <m/>
    <m/>
    <n v="62746"/>
  </r>
  <r>
    <s v="11229522"/>
    <s v="16.02.2026"/>
    <s v="2026-10538631"/>
    <m/>
    <m/>
    <s v="KAZAKOV SHOKIR UKTAMOVICH"/>
    <s v="32311892390041"/>
    <s v="23.11.1989"/>
    <s v="+998905003882"/>
    <s v="Навоий"/>
    <x v="5"/>
    <s v="Истиқлол МФЙ"/>
    <s v="ABDUNOROVA DINORA ABRUYEVNA"/>
    <s v="41908975840027"/>
    <x v="0"/>
    <n v="0"/>
    <n v="0"/>
    <s v="Рад"/>
    <s v="Коммунал"/>
    <s v="Коммунал харажатларни қоплаш"/>
    <n v="0"/>
    <s v="16.02.2026"/>
    <s v="Oddiy"/>
    <m/>
    <m/>
    <m/>
    <m/>
    <m/>
    <n v="0"/>
    <m/>
    <m/>
    <m/>
    <m/>
  </r>
  <r>
    <s v="11228219"/>
    <s v="16.02.2026"/>
    <s v="2026-10537137"/>
    <m/>
    <m/>
    <s v="KAZAKOV SHOKIR UKTAMOVICH"/>
    <s v="32311892390041"/>
    <s v="23.11.1989"/>
    <s v="+998905003882"/>
    <s v="Навоий"/>
    <x v="5"/>
    <s v="Истиқлол МФЙ"/>
    <s v="ABDUNOROVA DINORA ABRUYEVNA"/>
    <s v="41908975840027"/>
    <x v="0"/>
    <n v="0"/>
    <n v="0"/>
    <s v="Рад"/>
    <s v="Коммунал"/>
    <s v="Коммунал харажатларни қоплаш"/>
    <n v="0"/>
    <s v="16.02.2026"/>
    <s v="Oddiy"/>
    <m/>
    <m/>
    <m/>
    <m/>
    <m/>
    <n v="0"/>
    <m/>
    <m/>
    <m/>
    <m/>
  </r>
  <r>
    <s v="10712341"/>
    <s v="09.01.2026"/>
    <s v="2026-09919961"/>
    <m/>
    <m/>
    <s v="SHODIYEVA IRODA NAYIMOVNA"/>
    <s v="43107822350067"/>
    <s v="31.07.1982"/>
    <s v="+998884602575"/>
    <s v="Навоий"/>
    <x v="5"/>
    <s v="Истиқлол МФЙ"/>
    <s v="ABDUNOROVA DINORA ABRUYEVNA"/>
    <s v="41908975840027"/>
    <x v="6"/>
    <n v="0"/>
    <n v="0"/>
    <s v="Рад"/>
    <s v="Озиқ"/>
    <s v="Озиқ-овқат билан боғлиқ харажатларини қоплаш (Озиқ-овқат)"/>
    <n v="0"/>
    <s v="09.01.2026"/>
    <s v="Oddiy"/>
    <m/>
    <m/>
    <m/>
    <m/>
    <m/>
    <n v="0"/>
    <m/>
    <m/>
    <m/>
    <m/>
  </r>
  <r>
    <s v="13168062"/>
    <s v="03.06.2026"/>
    <s v="2026-12914670"/>
    <m/>
    <m/>
    <s v="FAYZIYEVA FIRUZA MAMANAZAROVNA"/>
    <s v="41103935790013"/>
    <s v="11.03.1993"/>
    <s v="+998942875333"/>
    <s v="Навоий"/>
    <x v="7"/>
    <s v="Навбаҳор МФЙ"/>
    <s v="IBRAGIMOV SHUHRAT QO‘LDOSH O‘G‘LI"/>
    <s v="30502922350030"/>
    <x v="5"/>
    <n v="0"/>
    <n v="0"/>
    <s v="Қарор"/>
    <s v="Озиқ"/>
    <s v="Озиқ-овқат билан боғлиқ харажатларини қоплаш (Озиқ-овқат)"/>
    <n v="412000"/>
    <s v="03.06.2026"/>
    <s v="Oddiy"/>
    <s v="04.06.2026"/>
    <s v="????? ????????"/>
    <n v="412000"/>
    <s v="Ha"/>
    <d v="2026-06-04T16:29:36"/>
    <n v="0"/>
    <n v="412000"/>
    <n v="46177.687222222223"/>
    <m/>
    <n v="257117"/>
  </r>
  <r>
    <s v="13134629"/>
    <s v="02.06.2026"/>
    <s v="2026-12871688"/>
    <m/>
    <m/>
    <s v="SHODIYEVA SHOXISTA KOMILOVNA"/>
    <s v="40203812350022"/>
    <s v="02.03.1981"/>
    <s v="+998938700592"/>
    <s v="Навоий"/>
    <x v="7"/>
    <s v="Навбаҳор МФЙ"/>
    <s v="IBRAGIMOV SHUHRAT QO‘LDOSH O‘G‘LI"/>
    <s v="30502922350030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2.06.2026"/>
    <m/>
    <n v="412000"/>
    <m/>
    <d v="2026-06-02T11:56:32"/>
    <n v="0"/>
    <n v="412000"/>
    <n v="46175.49759259259"/>
    <m/>
    <n v="218596"/>
  </r>
  <r>
    <s v="13128563"/>
    <s v="02.06.2026"/>
    <s v="2026-12864021"/>
    <m/>
    <m/>
    <s v="RO‘ZIYEVA GULMIRA MAXMUDOVNA"/>
    <s v="40907802350031"/>
    <s v="09.07.1980"/>
    <s v="+998938700592"/>
    <s v="Навоий"/>
    <x v="7"/>
    <s v="Навбаҳор МФЙ"/>
    <s v="IBRAGIMOV SHUHRAT QO‘LDOSH O‘G‘LI"/>
    <s v="30502922350030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2.06.2026"/>
    <m/>
    <n v="412000"/>
    <m/>
    <d v="2026-06-02T11:33:53"/>
    <n v="0"/>
    <n v="412000"/>
    <n v="46175.481863425928"/>
    <m/>
    <n v="217928"/>
  </r>
  <r>
    <s v="13097414"/>
    <s v="01.06.2026"/>
    <s v="2026-12823102"/>
    <m/>
    <m/>
    <s v="TURAQULOVA SURAYYO SHERMURATOVNA"/>
    <s v="42604902350067"/>
    <s v="26.04.1990"/>
    <s v="+998953609221"/>
    <s v="Навоий"/>
    <x v="7"/>
    <s v="Навбаҳор МФЙ"/>
    <s v="IBRAGIMOV SHUHRAT QO‘LDOSH O‘G‘LI"/>
    <s v="30502922350030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1.06.2026"/>
    <m/>
    <n v="412000"/>
    <m/>
    <d v="2026-06-01T15:26:49"/>
    <n v="0"/>
    <n v="412000"/>
    <n v="46174.643622685187"/>
    <m/>
    <n v="214090"/>
  </r>
  <r>
    <s v="13020180"/>
    <s v="21.05.2026"/>
    <s v="2026-12717498"/>
    <m/>
    <m/>
    <s v="UMAROVA HILOLA AZZAMOVNA"/>
    <s v="42904892350031"/>
    <s v="29.04.1989"/>
    <s v="+998990561845"/>
    <s v="Навоий"/>
    <x v="7"/>
    <s v="Навбаҳор МФЙ"/>
    <s v="IBRAGIMOV SHUHRAT QO‘LDOSH O‘G‘LI"/>
    <s v="30502922350030"/>
    <x v="5"/>
    <n v="0"/>
    <n v="0"/>
    <s v="Қарор"/>
    <s v="Озиқ"/>
    <s v="Озиқ-овқат билан боғлиқ харажатларини қоплаш (Озиқ-овқат)"/>
    <n v="412000"/>
    <s v="21.05.2026"/>
    <s v="Oddiy"/>
    <s v="21.05.2026"/>
    <s v="????? ????????"/>
    <n v="412000"/>
    <s v="Ha"/>
    <d v="2026-05-21T11:56:33"/>
    <n v="0"/>
    <n v="412000"/>
    <n v="46163.497604166667"/>
    <m/>
    <n v="202500"/>
  </r>
  <r>
    <s v="11812790"/>
    <s v="11.03.2026"/>
    <s v="2026-11244220"/>
    <m/>
    <m/>
    <s v="XUDOYQULOVA NODIRA MUXTOROVNA"/>
    <s v="40803842350043"/>
    <s v="08.03.1984"/>
    <s v="+998993878408"/>
    <s v="Навоий"/>
    <x v="7"/>
    <s v="Навбаҳор МФЙ"/>
    <s v="IBRAGIMOV SHUHRAT QO‘LDOSH O‘G‘LI"/>
    <s v="30502922350030"/>
    <x v="1"/>
    <n v="0"/>
    <n v="0"/>
    <s v="Рад"/>
    <s v="Коммунал"/>
    <s v="Коммунал харажатларни қоплаш"/>
    <n v="0"/>
    <s v="19.03.2026"/>
    <s v="Oddiy"/>
    <m/>
    <m/>
    <m/>
    <m/>
    <m/>
    <n v="0"/>
    <m/>
    <m/>
    <m/>
    <n v="140432"/>
  </r>
  <r>
    <s v="11733364"/>
    <s v="07.03.2026"/>
    <s v="2026-11142115"/>
    <m/>
    <m/>
    <s v="XUDOYQULOVA NODIRA MUXTOROVNA"/>
    <s v="40803842350043"/>
    <s v="08.03.1984"/>
    <s v="+998938700592"/>
    <s v="Навоий"/>
    <x v="7"/>
    <s v="Навбаҳор МФЙ"/>
    <s v="IBRAGIMOV SHUHRAT QO‘LDOSH O‘G‘LI"/>
    <s v="30502922350030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8.03.2026"/>
    <m/>
    <n v="412000"/>
    <m/>
    <d v="2026-03-08T13:30:19"/>
    <n v="0"/>
    <n v="412000"/>
    <n v="46089.562719907408"/>
    <m/>
    <n v="98302"/>
  </r>
  <r>
    <s v="11732958"/>
    <s v="07.03.2026"/>
    <s v="2026-11141657"/>
    <m/>
    <m/>
    <s v="CHORIYEVA SADOKAT SULAYMONOVNA"/>
    <s v="42002802350026"/>
    <s v="20.02.1980"/>
    <s v="+998938700592"/>
    <s v="Навоий"/>
    <x v="7"/>
    <s v="Навбаҳор МФЙ"/>
    <s v="IBRAGIMOV SHUHRAT QO‘LDOSH O‘G‘LI"/>
    <s v="30502922350030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21:44:21"/>
    <n v="0"/>
    <n v="412000"/>
    <n v="46088.905798611115"/>
    <m/>
    <n v="98303"/>
  </r>
  <r>
    <s v="11725895"/>
    <s v="06.03.2026"/>
    <s v="2026-11133222"/>
    <m/>
    <m/>
    <s v="ORZIYEVA ZARINA QUVONDIQ QIZI"/>
    <s v="40809952390047"/>
    <s v="08.09.1995"/>
    <s v="+998505009529"/>
    <s v="Навоий"/>
    <x v="7"/>
    <s v="Навбаҳор МФЙ"/>
    <s v="IBRAGIMOV SHUHRAT QO‘LDOSH O‘G‘LI"/>
    <s v="30502922350030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11.03.2026"/>
    <m/>
    <n v="412000"/>
    <m/>
    <d v="2026-03-11T14:57:03"/>
    <n v="0"/>
    <n v="412000"/>
    <n v="46092.62295138889"/>
    <m/>
    <n v="115590"/>
  </r>
  <r>
    <s v="11663996"/>
    <s v="05.03.2026"/>
    <s v="2026-11061831"/>
    <m/>
    <m/>
    <s v="ALIYEV RABBIM BAROTOVICH"/>
    <s v="30501732350025"/>
    <s v="05.01.1973"/>
    <s v="+998940040573"/>
    <s v="Навоий"/>
    <x v="7"/>
    <s v="Навбаҳор МФЙ"/>
    <s v="IBRAGIMOV SHUHRAT QO‘LDOSH O‘G‘LI"/>
    <s v="30502922350030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11.03.2026"/>
    <m/>
    <n v="412000"/>
    <m/>
    <d v="2026-03-11T14:56:22"/>
    <n v="0"/>
    <n v="412000"/>
    <n v="46092.622476851851"/>
    <m/>
    <n v="115635"/>
  </r>
  <r>
    <s v="11657131"/>
    <s v="05.03.2026"/>
    <s v="2026-11054101"/>
    <m/>
    <m/>
    <s v="SHOKIROVA IRODA MURODULLAYEVNA"/>
    <s v="40207882350054"/>
    <s v="02.07.1988"/>
    <s v="+998888178600"/>
    <s v="Навоий"/>
    <x v="7"/>
    <s v="Навбаҳор МФЙ"/>
    <s v="IBRAGIMOV SHUHRAT QO‘LDOSH O‘G‘LI"/>
    <s v="3050292235003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20:03:32"/>
    <n v="0"/>
    <n v="412000"/>
    <n v="46087.835787037038"/>
    <m/>
    <n v="83792"/>
  </r>
  <r>
    <s v="11632553"/>
    <s v="04.03.2026"/>
    <s v="2026-11024751"/>
    <m/>
    <m/>
    <s v="JO‘RAYEVA DILDORA SAMATQULOVNA"/>
    <s v="41409792350013"/>
    <s v="14.09.1979"/>
    <s v="+998938700592"/>
    <s v="Навоий"/>
    <x v="7"/>
    <s v="Навбаҳор МФЙ"/>
    <s v="IBRAGIMOV SHUHRAT QO‘LDOSH O‘G‘LI"/>
    <s v="30502922350030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11.03.2026"/>
    <m/>
    <n v="412000"/>
    <m/>
    <d v="2026-03-11T14:56:44"/>
    <n v="0"/>
    <n v="412000"/>
    <n v="46092.622731481482"/>
    <m/>
    <n v="115622"/>
  </r>
  <r>
    <s v="11404716"/>
    <s v="23.02.2026"/>
    <s v="2026-10754238"/>
    <m/>
    <m/>
    <s v="CHORIYEVA SADOKAT SULAYMONOVNA"/>
    <s v="42002802350026"/>
    <s v="20.02.1980"/>
    <s v="+998913138063"/>
    <s v="Навоий"/>
    <x v="7"/>
    <s v="Навбаҳор МФЙ"/>
    <s v="IBRAGIMOV SHUHRAT QO‘LDOSH O‘G‘LI"/>
    <s v="30502922350030"/>
    <x v="0"/>
    <n v="0"/>
    <n v="0"/>
    <s v="Рад"/>
    <s v="Коммунал"/>
    <s v="Коммунал харажатларни қоплаш"/>
    <n v="0"/>
    <s v="23.02.2026"/>
    <s v="Oddiy"/>
    <m/>
    <m/>
    <m/>
    <m/>
    <m/>
    <n v="0"/>
    <m/>
    <m/>
    <m/>
    <m/>
  </r>
  <r>
    <s v="13057323"/>
    <s v="22.05.2026"/>
    <s v="2026-12765827"/>
    <m/>
    <m/>
    <s v="QAHHOROVA GULSHODA ISOMIDDIN QIZI"/>
    <s v="40309925830012"/>
    <s v="03.09.1992"/>
    <s v="+998954295753"/>
    <s v="Навоий"/>
    <x v="0"/>
    <s v="Янгирабод МФЙ"/>
    <s v="BOBOMURZAYEV FARHOD XAYRIDDINOVICH"/>
    <s v="32209872380053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03.06.2026"/>
    <m/>
    <n v="412000"/>
    <m/>
    <d v="2026-06-03T12:27:56"/>
    <n v="0"/>
    <n v="412000"/>
    <n v="46176.51939814815"/>
    <m/>
    <n v="207315"/>
  </r>
  <r>
    <s v="13049490"/>
    <s v="22.05.2026"/>
    <s v="2026-12755230"/>
    <m/>
    <m/>
    <s v="QIRONOVA YULDUZ SAG‘DULLA QIZI"/>
    <s v="42704925830017"/>
    <s v="27.04.1992"/>
    <s v="+998930437627"/>
    <s v="Навоий"/>
    <x v="0"/>
    <s v="Янгирабод МФЙ"/>
    <s v="BOBOMURZAYEV FARHOD XAYRIDDINOVICH"/>
    <s v="32209872380053"/>
    <x v="0"/>
    <n v="0"/>
    <n v="0"/>
    <s v="Рад"/>
    <s v="Озиқ"/>
    <s v="Озиқ-овқат билан боғлиқ харажатларини қоплаш (Озиқ-овқат)"/>
    <n v="0"/>
    <s v="22.05.2026"/>
    <s v="Oddiy"/>
    <m/>
    <m/>
    <m/>
    <m/>
    <m/>
    <n v="0"/>
    <m/>
    <m/>
    <m/>
    <m/>
  </r>
  <r>
    <s v="12660672"/>
    <s v="22.04.2026"/>
    <s v="2026-12253903"/>
    <m/>
    <m/>
    <s v="ERGASHEVA FIRUZA TASHMURADOVNA"/>
    <s v="41008823930044"/>
    <s v="10.08.1982"/>
    <s v="+998935461118"/>
    <s v="Навоий"/>
    <x v="0"/>
    <s v="Янгирабод МФЙ"/>
    <s v="BOBOMURZAYEV FARHOD XAYRIDDINOVICH"/>
    <s v="32209872380053"/>
    <x v="0"/>
    <n v="0"/>
    <n v="0"/>
    <s v="Рад"/>
    <s v="Таъмир"/>
    <s v="Уй-жойини таъмирлаш харажатларини қоплаш"/>
    <n v="0"/>
    <s v="22.04.2026"/>
    <s v="Oddiy"/>
    <m/>
    <m/>
    <m/>
    <m/>
    <m/>
    <n v="0"/>
    <m/>
    <m/>
    <m/>
    <m/>
  </r>
  <r>
    <s v="12549946"/>
    <s v="13.04.2026"/>
    <s v="2026-12118002"/>
    <m/>
    <m/>
    <s v="BOYMATOVA ZUXRA TOSHPULATOVNA"/>
    <s v="40202862380140"/>
    <s v="02.02.1986"/>
    <s v="+998942571660"/>
    <s v="Навоий"/>
    <x v="0"/>
    <s v="Янгирабод МФЙ"/>
    <s v="BOBOMURZAYEV FARHOD XAYRIDDINOVICH"/>
    <s v="32209872380053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07.05.2026"/>
    <m/>
    <n v="412000"/>
    <m/>
    <d v="2026-05-07T08:59:44"/>
    <n v="0"/>
    <n v="412000"/>
    <n v="46149.374814814815"/>
    <m/>
    <n v="156804"/>
  </r>
  <r>
    <s v="11735329"/>
    <s v="07.03.2026"/>
    <s v="2026-11144399"/>
    <m/>
    <m/>
    <s v="QIRONOVA YULDUZ SAG‘DULLA QIZI"/>
    <s v="42704925830017"/>
    <s v="27.04.1992"/>
    <s v="+998930437627"/>
    <s v="Навоий"/>
    <x v="0"/>
    <s v="Янгирабод МФЙ"/>
    <s v="BOBOMURZAYEV FARHOD XAYRIDDINOVICH"/>
    <s v="32209872380053"/>
    <x v="0"/>
    <n v="0"/>
    <n v="0"/>
    <s v="Рад"/>
    <s v="Озиқ"/>
    <s v="Озиқ-овқат билан боғлиқ харажатларини қоплаш (Озиқ-овқат)"/>
    <n v="0"/>
    <s v="09.03.2026"/>
    <s v="Oddiy"/>
    <m/>
    <m/>
    <m/>
    <m/>
    <m/>
    <n v="0"/>
    <m/>
    <m/>
    <m/>
    <m/>
  </r>
  <r>
    <s v="11706410"/>
    <s v="06.03.2026"/>
    <s v="2026-11110913"/>
    <m/>
    <m/>
    <s v="QIRONOVA YULDUZ SAG‘DULLA QIZI"/>
    <s v="42704925830017"/>
    <s v="27.04.1992"/>
    <s v="+998930437427"/>
    <s v="Навоий"/>
    <x v="0"/>
    <s v="Янгирабод МФЙ"/>
    <s v="BOBOMURZAYEV FARHOD XAYRIDDINOVICH"/>
    <s v="32209872380053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705635"/>
    <s v="06.03.2026"/>
    <s v="2026-11110035"/>
    <m/>
    <m/>
    <s v="QUVONDIQOVA ZINNAT BERDIMUXAMMADOVNA"/>
    <s v="40601835830017"/>
    <s v="06.01.1983"/>
    <s v="+998501090683"/>
    <s v="Навоий"/>
    <x v="0"/>
    <s v="Янгирабод МФЙ"/>
    <s v="BOBOMURZAYEV FARHOD XAYRIDDINOVICH"/>
    <s v="32209872380053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09:28:58"/>
    <n v="0"/>
    <n v="412000"/>
    <n v="46088.395115740743"/>
    <m/>
    <n v="91968"/>
  </r>
  <r>
    <s v="11699846"/>
    <s v="06.03.2026"/>
    <s v="2026-11103562"/>
    <m/>
    <m/>
    <s v="HAMRAYEVA MARHABO HASANOVNA"/>
    <s v="40908905830035"/>
    <s v="09.08.1990"/>
    <s v="+998930969019"/>
    <s v="Навоий"/>
    <x v="0"/>
    <s v="Янгирабод МФЙ"/>
    <s v="BOBOMURZAYEV FARHOD XAYRIDDINOVICH"/>
    <s v="32209872380053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09:30:39"/>
    <n v="0"/>
    <n v="412000"/>
    <n v="46088.396284722221"/>
    <m/>
    <n v="91965"/>
  </r>
  <r>
    <s v="11699295"/>
    <s v="06.03.2026"/>
    <s v="2026-11102962"/>
    <m/>
    <m/>
    <s v="QARSHIYEVA BAHORA ABDUSHUKUR QIZI"/>
    <s v="61503015830048"/>
    <s v="15.03.2001"/>
    <s v="+998931300175"/>
    <s v="Навоий"/>
    <x v="0"/>
    <s v="Янгирабод МФЙ"/>
    <s v="BOBOMURZAYEV FARHOD XAYRIDDINOVICH"/>
    <s v="32209872380053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40413"/>
    <s v="04.03.2026"/>
    <s v="2026-11033888"/>
    <m/>
    <m/>
    <s v="NURMATOV UMARQUL ERGASHOVICH"/>
    <s v="31105782380022"/>
    <s v="11.05.1978"/>
    <s v="+998883698878"/>
    <s v="Навоий"/>
    <x v="0"/>
    <s v="Янгирабод МФЙ"/>
    <s v="BOBOMURZAYEV FARHOD XAYRIDDINOVICH"/>
    <s v="3220987238005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7.03.2026"/>
    <m/>
    <n v="412000"/>
    <m/>
    <d v="2026-03-07T09:31:17"/>
    <n v="0"/>
    <n v="412000"/>
    <n v="46088.396724537037"/>
    <m/>
    <n v="80457"/>
  </r>
  <r>
    <s v="11277402"/>
    <s v="18.02.2026"/>
    <s v="2026-10594548"/>
    <m/>
    <m/>
    <s v="ASHIROVA OLTINOY MARDONOVNA"/>
    <s v="40801845830016"/>
    <s v="08.01.1984"/>
    <s v="+998931005008"/>
    <s v="Навоий"/>
    <x v="0"/>
    <s v="Янгирабод МФЙ"/>
    <s v="BOBOMURZAYEV FARHOD XAYRIDDINOVICH"/>
    <s v="32209872380053"/>
    <x v="1"/>
    <n v="0"/>
    <n v="0"/>
    <s v="Рад"/>
    <s v="Даволаниш"/>
    <s v="Жарроҳлик амалиётисиз даволаниш харажатларини қоплаш"/>
    <n v="0"/>
    <s v="18.02.2026"/>
    <s v="Oddiy"/>
    <m/>
    <m/>
    <m/>
    <m/>
    <m/>
    <n v="0"/>
    <m/>
    <m/>
    <m/>
    <m/>
  </r>
  <r>
    <s v="11002897"/>
    <s v="02.02.2026"/>
    <s v="2026-10271181"/>
    <m/>
    <m/>
    <s v="RAXMATOVA ZEBO UKTAMOVNA"/>
    <s v="41710882330030"/>
    <s v="17.10.1988"/>
    <s v="+998883698878"/>
    <s v="Навоий"/>
    <x v="0"/>
    <s v="Янгирабод МФЙ"/>
    <s v="BOBOMURZAYEV FARHOD XAYRIDDINOVICH"/>
    <s v="32209872380053"/>
    <x v="0"/>
    <n v="0"/>
    <n v="0"/>
    <s v="Рад"/>
    <s v="Озиқ"/>
    <s v="Озиқ-овқат билан боғлиқ харажатларини қоплаш (Озиқ-овқат)"/>
    <n v="0"/>
    <s v="06.02.2026"/>
    <s v="Oddiy"/>
    <m/>
    <m/>
    <m/>
    <m/>
    <m/>
    <n v="0"/>
    <m/>
    <m/>
    <m/>
    <m/>
  </r>
  <r>
    <s v="11002050"/>
    <s v="02.02.2026"/>
    <s v="2026-10270227"/>
    <m/>
    <m/>
    <s v="NURMATOV UMARQUL ERGASHOVICH"/>
    <s v="31105782380022"/>
    <s v="11.05.1978"/>
    <s v="+998883698878"/>
    <s v="Навоий"/>
    <x v="0"/>
    <s v="Янгирабод МФЙ"/>
    <s v="BOBOMURZAYEV FARHOD XAYRIDDINOVICH"/>
    <s v="32209872380053"/>
    <x v="6"/>
    <n v="0"/>
    <n v="0"/>
    <s v="Рад"/>
    <s v="Даволаниш"/>
    <s v="Жарроҳлик амалиётисиз даволаниш харажатларини қоплаш"/>
    <n v="0"/>
    <s v="06.02.2026"/>
    <s v="Oddiy"/>
    <m/>
    <m/>
    <m/>
    <m/>
    <m/>
    <n v="0"/>
    <m/>
    <m/>
    <m/>
    <m/>
  </r>
  <r>
    <s v="10938690"/>
    <s v="27.01.2026"/>
    <s v="2026-10192469"/>
    <m/>
    <m/>
    <s v="ABDULLAYEV SAYFULLA ABDULLAYEVICH"/>
    <s v="30103645830016"/>
    <s v="01.03.1964"/>
    <s v="+998933700164"/>
    <s v="Навоий"/>
    <x v="0"/>
    <s v="Янгирабод МФЙ"/>
    <s v="BOBOMURZAYEV FARHOD XAYRIDDINOVICH"/>
    <s v="32209872380053"/>
    <x v="0"/>
    <n v="0"/>
    <n v="0"/>
    <s v="Рад"/>
    <s v="Таъмир"/>
    <s v="Уй-жойини таъмирлаш харажатларини қоплаш"/>
    <n v="0"/>
    <s v="28.01.2026"/>
    <s v="Oddiy"/>
    <m/>
    <m/>
    <m/>
    <m/>
    <m/>
    <n v="0"/>
    <m/>
    <m/>
    <m/>
    <m/>
  </r>
  <r>
    <s v="10897147"/>
    <s v="22.01.2026"/>
    <s v="2026-10141767"/>
    <m/>
    <m/>
    <s v="ABDULLAYEVA NODIRA SAYFULLAYEVNA"/>
    <s v="42806882380061"/>
    <s v="28.06.1988"/>
    <s v="+998933700164"/>
    <s v="Навоий"/>
    <x v="0"/>
    <s v="Янгирабод МФЙ"/>
    <s v="BOBOMURZAYEV FARHOD XAYRIDDINOVICH"/>
    <s v="32209872380053"/>
    <x v="0"/>
    <n v="0"/>
    <n v="0"/>
    <s v="Рад"/>
    <s v="Озиқ"/>
    <s v="Озиқ-овқат билан боғлиқ харажатларини қоплаш (Озиқ-овқат)"/>
    <n v="0"/>
    <s v="22.01.2026"/>
    <s v="Oddiy"/>
    <m/>
    <m/>
    <m/>
    <m/>
    <m/>
    <n v="0"/>
    <m/>
    <m/>
    <m/>
    <m/>
  </r>
  <r>
    <s v="10773730"/>
    <s v="13.01.2026"/>
    <s v="2026-09993729"/>
    <m/>
    <m/>
    <s v="SAFAROV JURABEK FAYZULLO O‘G‘LI"/>
    <s v="32808912380062"/>
    <s v="28.08.1991"/>
    <s v="+998952552815"/>
    <s v="Навоий"/>
    <x v="0"/>
    <s v="Янгирабод МФЙ"/>
    <s v="BOBOMURZAYEV FARHOD XAYRIDDINOVICH"/>
    <s v="32209872380053"/>
    <x v="2"/>
    <n v="0"/>
    <n v="1"/>
    <s v="Тўланди"/>
    <s v="Озиқ"/>
    <s v="Озиқ-овқат билан боғлиқ харажатларини қоплаш (Озиқ-овқат)"/>
    <n v="412000"/>
    <s v="27.01.2026"/>
    <s v="Oddiy"/>
    <s v="30.01.2026"/>
    <m/>
    <n v="412000"/>
    <m/>
    <d v="2026-01-30T11:49:18"/>
    <n v="0"/>
    <n v="412000"/>
    <n v="46052.492569444446"/>
    <m/>
    <n v="59821"/>
  </r>
  <r>
    <s v="10715494"/>
    <s v="09.01.2026"/>
    <s v="2026-09923599"/>
    <m/>
    <m/>
    <s v="FAYZULLOYEV SHAHZOD JURABEK O`G`LI"/>
    <s v="51709255830104"/>
    <s v="17.09.2025"/>
    <s v="+998952552815"/>
    <s v="Навоий"/>
    <x v="0"/>
    <s v="Янгирабод МФЙ"/>
    <s v="BOBOMURZAYEV FARHOD XAYRIDDINOVICH"/>
    <s v="32209872380053"/>
    <x v="7"/>
    <n v="0"/>
    <n v="0"/>
    <s v="Рад"/>
    <s v="Даволаниш"/>
    <s v="Жарроҳлик амалиётисиз даволаниш харажатларини қоплаш"/>
    <n v="0"/>
    <s v="21.03.2026"/>
    <s v="Oddiy"/>
    <m/>
    <m/>
    <m/>
    <m/>
    <m/>
    <n v="0"/>
    <m/>
    <m/>
    <m/>
    <m/>
  </r>
  <r>
    <s v="13415410"/>
    <s v="18.06.2026"/>
    <s v="2026-13246756"/>
    <m/>
    <m/>
    <s v="KARSHIBAYEVA BERNARA ALIYEVNA"/>
    <s v="42011965790024"/>
    <s v="20.11.1996"/>
    <s v="+998913398987"/>
    <s v="Навоий"/>
    <x v="3"/>
    <s v="Уйрот МФЙ"/>
    <s v="QODIROVA ZILOLA XXX"/>
    <s v="42203785820036"/>
    <x v="4"/>
    <n v="0"/>
    <n v="0"/>
    <s v="Жараён"/>
    <s v="Озиқ"/>
    <s v="Озиқ-овқат билан боғлиқ харажатларини қоплаш (Озиқ-овқат)"/>
    <n v="412000"/>
    <s v="19.06.2026"/>
    <s v="Oddiy"/>
    <m/>
    <m/>
    <m/>
    <m/>
    <m/>
    <n v="0"/>
    <m/>
    <m/>
    <m/>
    <n v="702010"/>
  </r>
  <r>
    <s v="13396802"/>
    <s v="17.06.2026"/>
    <s v="2026-13221649"/>
    <m/>
    <m/>
    <s v="ABITOVA MUBORAK SHERALIYEVNA"/>
    <s v="40901872340097"/>
    <s v="09.01.1987"/>
    <s v="+998932410049"/>
    <s v="Навоий"/>
    <x v="3"/>
    <s v="Уйрот МФЙ"/>
    <s v="QODIROVA ZILOLA XXX"/>
    <s v="42203785820036"/>
    <x v="4"/>
    <n v="0"/>
    <n v="0"/>
    <s v="Жараён"/>
    <s v="Озиқ"/>
    <s v="Озиқ-овқат билан боғлиқ харажатларини қоплаш (Озиқ-овқат)"/>
    <n v="412000"/>
    <s v="19.06.2026"/>
    <s v="Oddiy"/>
    <m/>
    <m/>
    <m/>
    <m/>
    <m/>
    <n v="0"/>
    <m/>
    <m/>
    <m/>
    <n v="702007"/>
  </r>
  <r>
    <s v="13371859"/>
    <s v="15.06.2026"/>
    <s v="2026-13188569"/>
    <m/>
    <m/>
    <s v="AXTAMOVA NASIBA FURQAT QIZI"/>
    <s v="41102995820045"/>
    <s v="11.02.1999"/>
    <s v="+998948766959"/>
    <s v="Навоий"/>
    <x v="3"/>
    <s v="Уйрот МФЙ"/>
    <s v="QODIROVA ZILOLA XXX"/>
    <s v="42203785820036"/>
    <x v="0"/>
    <n v="0"/>
    <n v="0"/>
    <s v="Рад"/>
    <s v="Озиқ"/>
    <s v="Озиқ-овқат билан боғлиқ харажатларини қоплаш (Озиқ-овқат)"/>
    <n v="0"/>
    <s v="19.06.2026"/>
    <s v="Oddiy"/>
    <m/>
    <m/>
    <m/>
    <m/>
    <m/>
    <n v="0"/>
    <m/>
    <m/>
    <m/>
    <m/>
  </r>
  <r>
    <s v="13371322"/>
    <s v="15.06.2026"/>
    <s v="2026-13187860"/>
    <m/>
    <m/>
    <s v="IBRAHIMOVA SHAHODAT TAG‘AYEVNA"/>
    <s v="41001674040016"/>
    <s v="10.01.1967"/>
    <s v="+998995570240"/>
    <s v="Навоий"/>
    <x v="3"/>
    <s v="Уйрот МФЙ"/>
    <s v="QODIROVA ZILOLA XXX"/>
    <s v="4220378582003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6.2026"/>
    <s v="Oddiy"/>
    <m/>
    <m/>
    <m/>
    <m/>
    <m/>
    <n v="0"/>
    <m/>
    <m/>
    <m/>
    <m/>
  </r>
  <r>
    <s v="13188528"/>
    <s v="04.06.2026"/>
    <s v="2026-12941006"/>
    <m/>
    <m/>
    <s v="RAXMANOV ABBOSJON YULDASHOVICH"/>
    <s v="32309892340120"/>
    <s v="23.09.1989"/>
    <s v="+998933114143"/>
    <s v="Навоий"/>
    <x v="3"/>
    <s v="Уйрот МФЙ"/>
    <s v="QODIROVA ZILOLA XXX"/>
    <s v="42203785820036"/>
    <x v="0"/>
    <n v="0"/>
    <n v="0"/>
    <s v="Рад"/>
    <s v="Даволаниш"/>
    <s v="Жарроҳлик амалиётисиз даволаниш харажатларини қоплаш"/>
    <n v="0"/>
    <s v="19.06.2026"/>
    <s v="Oddiy"/>
    <m/>
    <m/>
    <m/>
    <m/>
    <m/>
    <n v="0"/>
    <m/>
    <m/>
    <m/>
    <m/>
  </r>
  <r>
    <s v="11885099"/>
    <s v="12.03.2026"/>
    <s v="2026-11329292"/>
    <m/>
    <m/>
    <s v="RAXIMOVA SALOMAT XUDOYBERDIYEVNA"/>
    <s v="42303842340016"/>
    <s v="23.03.1984"/>
    <s v="+998953878178"/>
    <s v="Навоий"/>
    <x v="3"/>
    <s v="Уйрот МФЙ"/>
    <s v="QODIROVA ZILOLA XXX"/>
    <s v="42203785820036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5:03:35"/>
    <n v="0"/>
    <n v="412000"/>
    <n v="46093.627488425926"/>
    <m/>
    <n v="129167"/>
  </r>
  <r>
    <s v="11883098"/>
    <s v="12.03.2026"/>
    <s v="2026-11326945"/>
    <m/>
    <m/>
    <s v="RAXIMOVA SALOMAT XUDOYBERDIYEVNA"/>
    <s v="42303842340016"/>
    <s v="23.03.1984"/>
    <s v="+998937238403"/>
    <s v="Навоий"/>
    <x v="3"/>
    <s v="Уйрот МФЙ"/>
    <s v="QODIROVA ZILOLA XXX"/>
    <s v="42203785820036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30532"/>
    <s v="11.03.2026"/>
    <s v="2026-11265431"/>
    <m/>
    <m/>
    <s v="NUSRATULLAYEVA LOBAR FAZLITDIN QIZI"/>
    <s v="40702912340066"/>
    <s v="07.02.1991"/>
    <s v="+998932601890"/>
    <s v="Навоий"/>
    <x v="3"/>
    <s v="Уйрот МФЙ"/>
    <s v="QODIROVA ZILOLA XXX"/>
    <s v="4220378582003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4:12:29"/>
    <n v="0"/>
    <n v="412000"/>
    <n v="46093.592002314814"/>
    <m/>
    <n v="121920"/>
  </r>
  <r>
    <s v="11801663"/>
    <s v="11.03.2026"/>
    <s v="2026-11229779"/>
    <m/>
    <m/>
    <s v="NUSRATULLAYEVA LOBAR FAZLITDIN QIZI"/>
    <s v="40702912340066"/>
    <s v="07.02.1991"/>
    <s v="+998932601890"/>
    <s v="Навоий"/>
    <x v="3"/>
    <s v="Уйрот МФЙ"/>
    <s v="QODIROVA ZILOLA XXX"/>
    <s v="42203785820036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00051"/>
    <s v="11.03.2026"/>
    <s v="2026-11228006"/>
    <m/>
    <m/>
    <s v="TOJIYEVA DILAFRUZ ILHOMIDINOVNA"/>
    <s v="41406882380040"/>
    <s v="14.06.1988"/>
    <s v="+998913399336"/>
    <s v="Навоий"/>
    <x v="3"/>
    <s v="Уйрот МФЙ"/>
    <s v="QODIROVA ZILOLA XXX"/>
    <s v="42203785820036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0665"/>
    <s v="10.03.2026"/>
    <s v="2026-11217167"/>
    <m/>
    <m/>
    <s v="AXMATOVA ZEBINISO XUDOYBERDI QIZI"/>
    <s v="42301945820011"/>
    <s v="23.01.1994"/>
    <s v="+998934354994"/>
    <s v="Навоий"/>
    <x v="3"/>
    <s v="Уйрот МФЙ"/>
    <s v="QODIROVA ZILOLA XXX"/>
    <s v="42203785820036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0096"/>
    <s v="10.03.2026"/>
    <s v="2026-11216497"/>
    <m/>
    <m/>
    <s v="IBRAHIMOVA SHAHODAT TAG‘AYEVNA"/>
    <s v="41001674040016"/>
    <s v="10.01.1967"/>
    <s v="+998953878178"/>
    <s v="Навоий"/>
    <x v="3"/>
    <s v="Уйрот МФЙ"/>
    <s v="QODIROVA ZILOLA XXX"/>
    <s v="4220378582003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4:14:55"/>
    <n v="0"/>
    <n v="412000"/>
    <n v="46093.593692129631"/>
    <m/>
    <n v="117897"/>
  </r>
  <r>
    <s v="11577703"/>
    <s v="03.03.2026"/>
    <s v="2026-10960231"/>
    <m/>
    <m/>
    <s v="MAXMUDOVA GULSANAM AXMATOVNA"/>
    <s v="42211902340095"/>
    <s v="22.11.1990"/>
    <s v="+998933114143"/>
    <s v="Навоий"/>
    <x v="3"/>
    <s v="Уйрот МФЙ"/>
    <s v="QODIROVA ZILOLA XXX"/>
    <s v="42203785820036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77128"/>
    <s v="03.03.2026"/>
    <s v="2026-10959545"/>
    <m/>
    <m/>
    <s v="ISAYEVA YULDUZ SAFARTOSH QIZI"/>
    <s v="42307995830011"/>
    <s v="23.07.1999"/>
    <s v="+998992950227"/>
    <s v="Навоий"/>
    <x v="3"/>
    <s v="Уйрот МФЙ"/>
    <s v="QODIROVA ZILOLA XXX"/>
    <s v="42203785820036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76651"/>
    <s v="03.03.2026"/>
    <s v="2026-10958961"/>
    <m/>
    <m/>
    <s v="XALILOVA SEVINCH ALISHER QIZI"/>
    <s v="61105055760017"/>
    <s v="11.05.2005"/>
    <s v="+998951689911"/>
    <s v="Навоий"/>
    <x v="3"/>
    <s v="Уйрот МФЙ"/>
    <s v="QODIROVA ZILOLA XXX"/>
    <s v="42203785820036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1:38:51"/>
    <n v="0"/>
    <n v="412000"/>
    <n v="46091.485312500001"/>
    <m/>
    <n v="103827"/>
  </r>
  <r>
    <s v="11574761"/>
    <s v="03.03.2026"/>
    <s v="2026-10956502"/>
    <m/>
    <m/>
    <s v="MARDONOVA ORZIGUL TO‘XTAPO‘LOTOVNA"/>
    <s v="41812842340012"/>
    <s v="18.12.1984"/>
    <s v="+998941421918"/>
    <s v="Навоий"/>
    <x v="3"/>
    <s v="Уйрот МФЙ"/>
    <s v="QODIROVA ZILOLA XXX"/>
    <s v="42203785820036"/>
    <x v="1"/>
    <n v="0"/>
    <n v="0"/>
    <s v="Рад"/>
    <s v="Озиқ"/>
    <s v="Озиқ-овқат билан боғлиқ харажатларини қоплаш (Озиқ-овқат)"/>
    <n v="0"/>
    <s v="11.05.2026"/>
    <s v="Oddiy"/>
    <s v="10.03.2026"/>
    <m/>
    <n v="412000"/>
    <m/>
    <d v="2026-03-10T11:31:24"/>
    <n v="0"/>
    <n v="412000"/>
    <n v="46091.480138888888"/>
    <m/>
    <n v="104161"/>
  </r>
  <r>
    <s v="11573885"/>
    <s v="03.03.2026"/>
    <s v="2026-10955510"/>
    <m/>
    <m/>
    <s v="RAXIMOVA SALOMAT XUDOYBERDIYEVNA"/>
    <s v="42303842340016"/>
    <s v="23.03.1984"/>
    <s v="+998937238403"/>
    <s v="Навоий"/>
    <x v="3"/>
    <s v="Уйрот МФЙ"/>
    <s v="QODIROVA ZILOLA XXX"/>
    <s v="42203785820036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458281"/>
    <s v="26.02.2026"/>
    <s v="2026-10819192"/>
    <m/>
    <m/>
    <s v="AKRAMOVA SHAXNOZA XUSNITDIN QIZI"/>
    <s v="40811945820017"/>
    <s v="08.11.1994"/>
    <s v="+998900875202"/>
    <s v="Навоий"/>
    <x v="3"/>
    <s v="Уйрот МФЙ"/>
    <s v="QODIROVA ZILOLA XXX"/>
    <s v="42203785820036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3156575"/>
    <s v="03.06.2026"/>
    <s v="2026-12899807"/>
    <m/>
    <m/>
    <s v="JO‘RAYEVA SHOZODA YANDASHOVNA"/>
    <s v="40508805790017"/>
    <s v="05.08.1980"/>
    <s v="+998500711640"/>
    <s v="Навоий"/>
    <x v="7"/>
    <s v="Ҳашман МФЙ"/>
    <s v="TO‘XTAPO‘LATOVA SABINA VAHHOB QIZI"/>
    <s v="60110015790040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3.06.2026"/>
    <s v="Oddiy"/>
    <s v="03.06.2026"/>
    <s v="????? ????????"/>
    <n v="2060000"/>
    <s v="Ha"/>
    <d v="2026-06-03T14:46:14"/>
    <n v="0"/>
    <n v="2060000"/>
    <n v="46176.615439814814"/>
    <m/>
    <n v="247941"/>
  </r>
  <r>
    <s v="13155804"/>
    <s v="03.06.2026"/>
    <s v="2026-12898862"/>
    <m/>
    <m/>
    <s v="JO‘RAYEVA SHOZODA YANDASHOVNA"/>
    <s v="40508805790017"/>
    <s v="05.08.1980"/>
    <s v="+998500711640"/>
    <s v="Навоий"/>
    <x v="7"/>
    <s v="Ҳашман МФЙ"/>
    <s v="TO‘XTAPO‘LATOVA SABINA VAHHOB QIZI"/>
    <s v="6011001579004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6.2026"/>
    <s v="Oddiy"/>
    <m/>
    <m/>
    <m/>
    <m/>
    <m/>
    <n v="0"/>
    <m/>
    <m/>
    <m/>
    <m/>
  </r>
  <r>
    <s v="13155752"/>
    <s v="03.06.2026"/>
    <s v="2026-12898802"/>
    <m/>
    <m/>
    <s v="JO‘RAYEVA SHOZODA YANDASHOVNA"/>
    <s v="40508805790017"/>
    <s v="05.08.1980"/>
    <s v="+998500711640"/>
    <s v="Навоий"/>
    <x v="7"/>
    <s v="Ҳашман МФЙ"/>
    <s v="TO‘XTAPO‘LATOVA SABINA VAHHOB QIZI"/>
    <s v="60110015790040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3.06.2026"/>
    <m/>
    <n v="412000"/>
    <m/>
    <d v="2026-06-03T14:43:55"/>
    <n v="0"/>
    <n v="412000"/>
    <n v="46176.61383101852"/>
    <m/>
    <n v="247932"/>
  </r>
  <r>
    <s v="13119396"/>
    <s v="01.06.2026"/>
    <s v="2026-12852046"/>
    <m/>
    <m/>
    <s v="YAXYOYEVA MOXIGUL SHERALIYEVNA"/>
    <s v="40707902350054"/>
    <s v="07.07.1990"/>
    <s v="+998931930790"/>
    <s v="Навоий"/>
    <x v="7"/>
    <s v="Ҳашман МФЙ"/>
    <s v="TO‘XTAPO‘LATOVA SABINA VAHHOB QIZI"/>
    <s v="6011001579004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1.06.2026"/>
    <s v="Oddiy"/>
    <s v="03.06.2026"/>
    <s v="????? ????????"/>
    <n v="2060000"/>
    <s v="Ha"/>
    <d v="2026-06-03T10:04:56"/>
    <n v="0"/>
    <n v="2060000"/>
    <n v="46176.420092592591"/>
    <m/>
    <n v="214916"/>
  </r>
  <r>
    <s v="13119354"/>
    <s v="01.06.2026"/>
    <s v="2026-12851990"/>
    <m/>
    <m/>
    <s v="YAXYOYEVA MOXIGUL SHERALIYEVNA"/>
    <s v="40707902350054"/>
    <s v="07.07.1990"/>
    <s v="+998931930790"/>
    <s v="Навоий"/>
    <x v="7"/>
    <s v="Ҳашман МФЙ"/>
    <s v="TO‘XTAPO‘LATOVA SABINA VAHHOB QIZI"/>
    <s v="60110015790040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3.06.2026"/>
    <m/>
    <n v="412000"/>
    <m/>
    <d v="2026-06-03T10:05:27"/>
    <n v="0"/>
    <n v="412000"/>
    <n v="46176.420451388891"/>
    <m/>
    <n v="214914"/>
  </r>
  <r>
    <s v="12656531"/>
    <s v="22.04.2026"/>
    <s v="2026-12248765"/>
    <m/>
    <m/>
    <s v="SAYFULLAYEVA NILUFAR INOYAT QIZI"/>
    <s v="40509995790045"/>
    <s v="05.09.1999"/>
    <s v="+998958422213"/>
    <s v="Навоий"/>
    <x v="7"/>
    <s v="Ҳашман МФЙ"/>
    <s v="TO‘XTAPO‘LATOVA SABINA VAHHOB QIZI"/>
    <s v="60110015790040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22.04.2026"/>
    <s v="Oddiy"/>
    <s v="23.04.2026"/>
    <s v="????? ????????"/>
    <n v="2060000"/>
    <s v="Ha"/>
    <d v="2026-04-23T09:07:27"/>
    <n v="0"/>
    <n v="2060000"/>
    <n v="46135.380173611113"/>
    <m/>
    <n v="163599"/>
  </r>
  <r>
    <s v="12636443"/>
    <s v="21.04.2026"/>
    <s v="2026-12223631"/>
    <m/>
    <m/>
    <s v="SAYFULLAYEVA NILUFAR INOYAT QIZI"/>
    <s v="40509995790045"/>
    <s v="05.09.1999"/>
    <s v="+998941609992"/>
    <s v="Навоий"/>
    <x v="7"/>
    <s v="Ҳашман МФЙ"/>
    <s v="TO‘XTAPO‘LATOVA SABINA VAHHOB QIZI"/>
    <s v="6011001579004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2.04.2026"/>
    <s v="Oddiy"/>
    <m/>
    <m/>
    <m/>
    <m/>
    <m/>
    <n v="0"/>
    <m/>
    <m/>
    <m/>
    <m/>
  </r>
  <r>
    <s v="12635137"/>
    <s v="21.04.2026"/>
    <s v="2026-12222100"/>
    <m/>
    <m/>
    <s v="SAYFULLAYEVA NILUFAR INOYAT QIZI"/>
    <s v="40509995790045"/>
    <s v="05.09.1999"/>
    <s v="+998941609992"/>
    <s v="Навоий"/>
    <x v="7"/>
    <s v="Ҳашман МФЙ"/>
    <s v="TO‘XTAPO‘LATOVA SABINA VAHHOB QIZI"/>
    <s v="60110015790040"/>
    <x v="2"/>
    <n v="0"/>
    <n v="1"/>
    <s v="Тўланди"/>
    <s v="Озиқ"/>
    <s v="Озиқ-овқат билан боғлиқ харажатларини қоплаш (Озиқ-овқат)"/>
    <n v="412000"/>
    <s v="22.04.2026"/>
    <s v="Oddiy"/>
    <s v="23.04.2026"/>
    <m/>
    <n v="412000"/>
    <m/>
    <d v="2026-04-23T09:07:47"/>
    <n v="0"/>
    <n v="412000"/>
    <n v="46135.38040509259"/>
    <m/>
    <n v="163597"/>
  </r>
  <r>
    <s v="12067715"/>
    <s v="18.03.2026"/>
    <s v="2026-11543140"/>
    <m/>
    <m/>
    <s v="OCHILOVA MOHIGUL MAMANAZAR QIZI"/>
    <s v="42709995790050"/>
    <s v="27.09.1999"/>
    <s v="+998977539599"/>
    <s v="Навоий"/>
    <x v="7"/>
    <s v="Ҳашман МФЙ"/>
    <s v="TO‘XTAPO‘LATOVA SABINA VAHHOB QIZI"/>
    <s v="6011001579004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8.03.2026"/>
    <s v="Oddiy"/>
    <s v="19.03.2026"/>
    <m/>
    <n v="2060000"/>
    <m/>
    <d v="2026-03-19T10:49:18"/>
    <n v="0"/>
    <n v="2060000"/>
    <n v="46100.450902777775"/>
    <m/>
    <n v="139024"/>
  </r>
  <r>
    <s v="11693663"/>
    <s v="05.03.2026"/>
    <s v="2026-11096279"/>
    <m/>
    <m/>
    <s v="SHONIYAZOVA MAYSARA BURITOSHEVNA"/>
    <s v="40605812380054"/>
    <s v="06.05.1981"/>
    <s v="+998933128172"/>
    <s v="Навоий"/>
    <x v="7"/>
    <s v="Каттасой МФЙ"/>
    <s v="TO‘XTAPO‘LATOVA SABINA VAHHOB QIZI"/>
    <s v="60110015790040"/>
    <x v="3"/>
    <n v="0"/>
    <n v="0"/>
    <s v="Рад"/>
    <s v="Озиқ"/>
    <s v="Озиқ-овқат билан боғлиқ харажатларини қоплаш (Озиқ-овқат)"/>
    <n v="0"/>
    <s v="13.03.2026"/>
    <s v="Oddiy"/>
    <s v="13.03.2026"/>
    <s v="??????? ??? ????"/>
    <m/>
    <s v="Yuq"/>
    <d v="2026-03-13T11:32:08"/>
    <n v="0"/>
    <m/>
    <n v="46094.48064814815"/>
    <m/>
    <n v="85768"/>
  </r>
  <r>
    <s v="11587383"/>
    <s v="03.03.2026"/>
    <s v="2026-10971482"/>
    <m/>
    <m/>
    <s v="SHONIYAZOVA MAYSARA BURITOSHEVNA"/>
    <s v="40605812380054"/>
    <s v="06.05.1981"/>
    <s v="+998940608583"/>
    <s v="Навоий"/>
    <x v="7"/>
    <s v="Ҳашман МФЙ"/>
    <s v="TO‘XTAPO‘LATOVA SABINA VAHHOB QIZI"/>
    <s v="60110015790040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86831"/>
    <s v="03.03.2026"/>
    <s v="2026-10970858"/>
    <m/>
    <m/>
    <s v="NUROVA DILFUZA SAMATOVNA"/>
    <s v="41906752340052"/>
    <s v="19.06.1975"/>
    <s v="+998978644443"/>
    <s v="Навоий"/>
    <x v="7"/>
    <s v="Ҳашман МФЙ"/>
    <s v="TO‘XTAPO‘LATOVA SABINA VAHHOB QIZI"/>
    <s v="6011001579004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9.03.2026"/>
    <m/>
    <n v="412000"/>
    <m/>
    <d v="2026-03-09T14:24:14"/>
    <n v="0"/>
    <n v="412000"/>
    <n v="46090.600162037037"/>
    <m/>
    <n v="86786"/>
  </r>
  <r>
    <s v="11582413"/>
    <s v="03.03.2026"/>
    <s v="2026-10965754"/>
    <m/>
    <m/>
    <s v="BOBOYOROVA GULHAYO DAVRON QIZI"/>
    <s v="40409925760013"/>
    <s v="04.09.1992"/>
    <s v="+998934970492"/>
    <s v="Навоий"/>
    <x v="7"/>
    <s v="Ҳашман МФЙ"/>
    <s v="TO‘XTAPO‘LATOVA SABINA VAHHOB QIZI"/>
    <s v="6011001579004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9.03.2026"/>
    <m/>
    <n v="412000"/>
    <m/>
    <d v="2026-03-09T15:14:59"/>
    <n v="0"/>
    <n v="412000"/>
    <n v="46090.635405092595"/>
    <m/>
    <n v="86789"/>
  </r>
  <r>
    <s v="11575824"/>
    <s v="03.03.2026"/>
    <s v="2026-10957848"/>
    <m/>
    <m/>
    <s v="TURSUNOVA FERUZA NORQULOVNA"/>
    <s v="40512892350018"/>
    <s v="05.12.1989"/>
    <s v="+998940528905"/>
    <s v="Навоий"/>
    <x v="7"/>
    <s v="Ҳашман МФЙ"/>
    <s v="TO‘XTAPO‘LATOVA SABINA VAHHOB QIZI"/>
    <s v="60110015790040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7:03:29"/>
    <n v="0"/>
    <n v="412000"/>
    <n v="46084.710752314815"/>
    <m/>
    <n v="68210"/>
  </r>
  <r>
    <s v="11574896"/>
    <s v="03.03.2026"/>
    <s v="2026-10956655"/>
    <m/>
    <m/>
    <s v="NURULLAYEVA MUSHTARIY HASAN QIZI"/>
    <s v="41806932380088"/>
    <s v="18.06.1993"/>
    <s v="+998883081893"/>
    <s v="Навоий"/>
    <x v="7"/>
    <s v="Ҳашман МФЙ"/>
    <s v="TO‘XTAPO‘LATOVA SABINA VAHHOB QIZI"/>
    <s v="60110015790040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7:06:34"/>
    <n v="0"/>
    <n v="412000"/>
    <n v="46084.712893518517"/>
    <m/>
    <n v="68209"/>
  </r>
  <r>
    <s v="13329419"/>
    <s v="12.06.2026"/>
    <s v="2026-13130683"/>
    <m/>
    <m/>
    <s v="HAKIMOVA AZIZA QULDOSHEVNA"/>
    <s v="41401892330085"/>
    <s v="14.01.1989"/>
    <s v="+998937311125"/>
    <s v="Навоий"/>
    <x v="1"/>
    <s v="Бўлакработ МФЙ"/>
    <s v="JAMOLOVA SOJIDA JALOLOVNA"/>
    <s v="42904822330052"/>
    <x v="2"/>
    <n v="0"/>
    <n v="1"/>
    <s v="Тўланди"/>
    <s v="Озиқ"/>
    <s v="Озиқ-овқат билан боғлиқ харажатларини қоплаш (Озиқ-овқат)"/>
    <n v="412000"/>
    <s v="16.06.2026"/>
    <s v="Oddiy"/>
    <s v="16.06.2026"/>
    <m/>
    <n v="412000"/>
    <m/>
    <d v="2026-06-16T12:19:30"/>
    <n v="0"/>
    <n v="412000"/>
    <n v="46189.513541666667"/>
    <m/>
    <n v="611147"/>
  </r>
  <r>
    <s v="13297518"/>
    <s v="11.06.2026"/>
    <s v="2026-13089306"/>
    <m/>
    <m/>
    <s v="BAXRONOVA UMIDA MAMATQULOVNA"/>
    <s v="40210881170011"/>
    <s v="02.10.1988"/>
    <s v="+998774480071"/>
    <s v="Навоий"/>
    <x v="1"/>
    <s v="Бўлакработ МФЙ"/>
    <s v="JAMOLOVA SOJIDA JALOLOVNA"/>
    <s v="4290482233005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2.06.2026"/>
    <s v="Oddiy"/>
    <s v="15.06.2026"/>
    <s v="????? ????????"/>
    <n v="2060000"/>
    <s v="Ha"/>
    <d v="2026-06-15T10:41:50"/>
    <n v="0"/>
    <n v="2060000"/>
    <n v="46188.445717592593"/>
    <m/>
    <n v="416848"/>
  </r>
  <r>
    <s v="13286410"/>
    <s v="10.06.2026"/>
    <s v="2026-13074656"/>
    <m/>
    <m/>
    <s v="BAXRONOVA UMIDA MAMATQULOVNA"/>
    <s v="40210881170011"/>
    <s v="02.10.1988"/>
    <s v="+998333381210"/>
    <s v="Навоий"/>
    <x v="1"/>
    <s v="Бўлакработ МФЙ"/>
    <s v="JAMOLOVA SOJIDA JALOLOVNA"/>
    <s v="42904822330052"/>
    <x v="5"/>
    <n v="0"/>
    <n v="0"/>
    <s v="Қарор"/>
    <s v="Озиқ"/>
    <s v="Озиқ-овқат билан боғлиқ харажатларини қоплаш (Озиқ-овқат)"/>
    <n v="412000"/>
    <s v="10.06.2026"/>
    <s v="Oddiy"/>
    <s v="11.06.2026"/>
    <s v="????? ????????"/>
    <n v="412000"/>
    <s v="Ha"/>
    <d v="2026-06-11T07:15:49"/>
    <n v="0"/>
    <n v="412000"/>
    <n v="46184.30265046296"/>
    <m/>
    <n v="339139"/>
  </r>
  <r>
    <s v="13233619"/>
    <s v="08.06.2026"/>
    <s v="2026-13002454"/>
    <m/>
    <m/>
    <s v="ESANOV ILXOMJON XOLIKOVICH"/>
    <s v="30507822330047"/>
    <s v="05.07.1982"/>
    <s v="+998998730084"/>
    <s v="Навоий"/>
    <x v="1"/>
    <s v="Бўлакработ МФЙ"/>
    <s v="JAMOLOVA SOJIDA JALOLOVNA"/>
    <s v="42904822330052"/>
    <x v="0"/>
    <n v="0"/>
    <n v="0"/>
    <s v="Рад"/>
    <s v="Озиқ"/>
    <s v="Озиқ-овқат билан боғлиқ харажатларини қоплаш (Озиқ-овқат)"/>
    <n v="0"/>
    <s v="08.06.2026"/>
    <s v="Oddiy"/>
    <m/>
    <m/>
    <m/>
    <m/>
    <m/>
    <n v="0"/>
    <m/>
    <m/>
    <m/>
    <m/>
  </r>
  <r>
    <s v="13232703"/>
    <s v="08.06.2026"/>
    <s v="2026-13001271"/>
    <m/>
    <m/>
    <s v="ISMATOVA XONZODA KAMOL QIZI"/>
    <s v="41110975780043"/>
    <s v="11.10.1997"/>
    <s v="+998991599218"/>
    <s v="Навоий"/>
    <x v="1"/>
    <s v="Бўлакработ МФЙ"/>
    <s v="JAMOLOVA SOJIDA JALOLOVNA"/>
    <s v="42904822330052"/>
    <x v="2"/>
    <n v="0"/>
    <n v="2"/>
    <s v="Тўланди"/>
    <s v="Озиқ"/>
    <s v="Озиқ-овқат билан боғлиқ харажатларини қоплаш (Озиқ-овқат)"/>
    <n v="412000"/>
    <s v="08.06.2026"/>
    <s v="Oddiy"/>
    <s v="09.06.2026"/>
    <m/>
    <n v="412000"/>
    <m/>
    <d v="2026-06-09T08:34:46"/>
    <n v="0"/>
    <n v="412000"/>
    <n v="46182.357476851852"/>
    <m/>
    <n v="306684"/>
  </r>
  <r>
    <s v="12959580"/>
    <s v="15.05.2026"/>
    <s v="2026-12637236"/>
    <m/>
    <m/>
    <s v="XALILOV O‘LMAS YUNUSOVICH"/>
    <s v="31410842330032"/>
    <s v="14.10.1984"/>
    <s v="+998943744600"/>
    <s v="Навоий"/>
    <x v="1"/>
    <s v="Бўлакработ МФЙ"/>
    <s v="JAMOLOVA SOJIDA JALOLOVNA"/>
    <s v="42904822330052"/>
    <x v="0"/>
    <n v="0"/>
    <n v="0"/>
    <s v="Рад"/>
    <s v="Озиқ"/>
    <s v="Озиқ-овқат билан боғлиқ харажатларини қоплаш (Озиқ-овқат)"/>
    <n v="0"/>
    <s v="15.05.2026"/>
    <s v="Oddiy"/>
    <m/>
    <m/>
    <m/>
    <m/>
    <m/>
    <n v="0"/>
    <m/>
    <m/>
    <m/>
    <m/>
  </r>
  <r>
    <s v="12920111"/>
    <s v="13.05.2026"/>
    <s v="2026-12586750"/>
    <m/>
    <m/>
    <s v="SOBIROVA FOTIMA ISOMIDDINOVNA"/>
    <s v="42101832390023"/>
    <s v="21.01.1983"/>
    <s v="+998701630545"/>
    <s v="Навоий"/>
    <x v="1"/>
    <s v="Бўлакработ МФЙ"/>
    <s v="JAMOLOVA SOJIDA JALOLOVNA"/>
    <s v="42904822330052"/>
    <x v="0"/>
    <n v="0"/>
    <n v="0"/>
    <s v="Рад"/>
    <s v="Озиқ"/>
    <s v="Озиқ-овқат билан боғлиқ харажатларини қоплаш (Озиқ-овқат)"/>
    <n v="0"/>
    <s v="13.05.2026"/>
    <s v="Oddiy"/>
    <m/>
    <m/>
    <m/>
    <m/>
    <m/>
    <n v="0"/>
    <m/>
    <m/>
    <m/>
    <m/>
  </r>
  <r>
    <s v="12919778"/>
    <s v="13.05.2026"/>
    <s v="2026-12586332"/>
    <m/>
    <m/>
    <s v="MURODOVA MUAZZAM MUXTOROVNA"/>
    <s v="42408605780013"/>
    <s v="24.08.1960"/>
    <s v="+998943976765"/>
    <s v="Навоий"/>
    <x v="1"/>
    <s v="Бўлакработ МФЙ"/>
    <s v="JAMOLOVA SOJIDA JALOLOVNA"/>
    <s v="42904822330052"/>
    <x v="2"/>
    <n v="0"/>
    <n v="2"/>
    <s v="Тўланди"/>
    <s v="Озиқ"/>
    <s v="Озиқ-овқат билан боғлиқ харажатларини қоплаш (Озиқ-овқат)"/>
    <n v="412000"/>
    <s v="13.05.2026"/>
    <s v="Oddiy"/>
    <s v="15.05.2026"/>
    <m/>
    <n v="412000"/>
    <m/>
    <d v="2026-05-15T09:33:22"/>
    <n v="0"/>
    <n v="412000"/>
    <n v="46157.3981712963"/>
    <m/>
    <n v="189975"/>
  </r>
  <r>
    <s v="12891311"/>
    <s v="12.05.2026"/>
    <s v="2026-12549627"/>
    <m/>
    <m/>
    <s v="AZIMOVA MA’MURA MURODULLOYEVNA"/>
    <s v="43110841170011"/>
    <s v="31.10.1984"/>
    <s v="+998913373110"/>
    <s v="Навоий"/>
    <x v="1"/>
    <s v="Бўлакработ МФЙ"/>
    <s v="JAMOLOVA SOJIDA JALOLOVNA"/>
    <s v="42904822330052"/>
    <x v="0"/>
    <n v="0"/>
    <n v="0"/>
    <s v="Рад"/>
    <s v="Озиқ"/>
    <s v="Озиқ-овқат билан боғлиқ харажатларини қоплаш (Озиқ-овқат)"/>
    <n v="0"/>
    <s v="12.05.2026"/>
    <s v="Oddiy"/>
    <m/>
    <m/>
    <m/>
    <m/>
    <m/>
    <n v="0"/>
    <m/>
    <m/>
    <m/>
    <m/>
  </r>
  <r>
    <s v="12712010"/>
    <s v="27.04.2026"/>
    <s v="2026-12320317"/>
    <m/>
    <m/>
    <s v="JALOLOVA OYDIN SUVONOVNA"/>
    <s v="41205862330015"/>
    <s v="12.05.1986"/>
    <s v="+998771125951"/>
    <s v="Навоий"/>
    <x v="1"/>
    <s v="Бўлакработ МФЙ"/>
    <s v="JAMOLOVA SOJIDA JALOLOVNA"/>
    <s v="42904822330052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27.04.2026"/>
    <s v="Oddiy"/>
    <s v="28.04.2026"/>
    <m/>
    <n v="2060000"/>
    <m/>
    <d v="2026-04-28T12:19:30"/>
    <n v="0"/>
    <n v="2060000"/>
    <n v="46140.513541666667"/>
    <m/>
    <n v="170236"/>
  </r>
  <r>
    <s v="12711818"/>
    <s v="27.04.2026"/>
    <s v="2026-12320075"/>
    <m/>
    <m/>
    <s v="MAMADIYOROVA SHALOLA SHUXRAT KIZI"/>
    <s v="40911955780023"/>
    <s v="09.11.1995"/>
    <s v="+998772368242"/>
    <s v="Навоий"/>
    <x v="1"/>
    <s v="Бўлакработ МФЙ"/>
    <s v="JAMOLOVA SOJIDA JALOLOVNA"/>
    <s v="4290482233005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7.04.2026"/>
    <s v="Oddiy"/>
    <s v="28.04.2026"/>
    <m/>
    <n v="2060000"/>
    <m/>
    <d v="2026-04-28T12:18:29"/>
    <n v="0"/>
    <n v="2060000"/>
    <n v="46140.512835648151"/>
    <m/>
    <n v="170235"/>
  </r>
  <r>
    <s v="12711572"/>
    <s v="27.04.2026"/>
    <s v="2026-12319733"/>
    <m/>
    <m/>
    <s v="JALOLOVA OYDIN SUVONOVNA"/>
    <s v="41205862330015"/>
    <s v="12.05.1986"/>
    <s v="+998771125951"/>
    <s v="Навоий"/>
    <x v="1"/>
    <s v="Бўлакработ МФЙ"/>
    <s v="JAMOLOVA SOJIDA JALOLOVNA"/>
    <s v="42904822330052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28.04.2026"/>
    <m/>
    <n v="412000"/>
    <m/>
    <d v="2026-04-28T12:21:42"/>
    <n v="0"/>
    <n v="412000"/>
    <n v="46140.515069444446"/>
    <m/>
    <n v="170238"/>
  </r>
  <r>
    <s v="12710821"/>
    <s v="27.04.2026"/>
    <s v="2026-12318757"/>
    <m/>
    <m/>
    <s v="MAMADIYOROVA SHALOLA SHUXRAT KIZI"/>
    <s v="40911955780023"/>
    <s v="09.11.1995"/>
    <s v="+998774776636"/>
    <s v="Навоий"/>
    <x v="1"/>
    <s v="Бўлакработ МФЙ"/>
    <s v="JAMOLOVA SOJIDA JALOLOVNA"/>
    <s v="42904822330052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28.04.2026"/>
    <m/>
    <n v="412000"/>
    <m/>
    <d v="2026-04-28T12:20:27"/>
    <n v="0"/>
    <n v="412000"/>
    <n v="46140.514201388891"/>
    <m/>
    <n v="170237"/>
  </r>
  <r>
    <s v="11946583"/>
    <s v="14.03.2026"/>
    <s v="2026-11402108"/>
    <m/>
    <m/>
    <s v="TO‘RAYEV HASAN SADRIDDINOVICH"/>
    <s v="32105892330066"/>
    <s v="21.05.1989"/>
    <s v="+998934600908"/>
    <s v="Навоий"/>
    <x v="1"/>
    <s v="Бўлакработ МФЙ"/>
    <s v="JAMOLOVA SOJIDA JALOLOVNA"/>
    <s v="42904822330052"/>
    <x v="0"/>
    <n v="0"/>
    <n v="0"/>
    <s v="Рад"/>
    <s v="Коммунал"/>
    <s v="Коммунал харажатларни қоплаш"/>
    <n v="0"/>
    <s v="14.03.2026"/>
    <s v="Oddiy"/>
    <m/>
    <m/>
    <m/>
    <m/>
    <m/>
    <n v="0"/>
    <m/>
    <m/>
    <m/>
    <m/>
  </r>
  <r>
    <s v="11937865"/>
    <s v="13.03.2026"/>
    <s v="2026-11391427"/>
    <m/>
    <m/>
    <s v="FAXRIDDINOVA ISMIGUL SHAVQIDDIN QIZI"/>
    <s v="43001942330038"/>
    <s v="30.01.1994"/>
    <s v="+998955253161"/>
    <s v="Навоий"/>
    <x v="1"/>
    <s v="Бўлакработ МФЙ"/>
    <s v="JAMOLOVA SOJIDA JALOLOVNA"/>
    <s v="42904822330052"/>
    <x v="0"/>
    <n v="0"/>
    <n v="0"/>
    <s v="Рад"/>
    <s v="Коммунал"/>
    <s v="Коммунал харажатларни қоплаш"/>
    <n v="0"/>
    <s v="13.03.2026"/>
    <s v="Oddiy"/>
    <m/>
    <m/>
    <m/>
    <m/>
    <m/>
    <n v="0"/>
    <m/>
    <m/>
    <m/>
    <m/>
  </r>
  <r>
    <s v="11790396"/>
    <s v="10.03.2026"/>
    <s v="2026-11216854"/>
    <m/>
    <m/>
    <s v="BURONOV ZOKIR SHONOZOROVICH"/>
    <s v="31901885780022"/>
    <s v="19.01.1988"/>
    <s v="+998930061390"/>
    <s v="Навоий"/>
    <x v="1"/>
    <s v="Бўлакработ МФЙ"/>
    <s v="JAMOLOVA SOJIDA JALOLOVNA"/>
    <s v="42904822330052"/>
    <x v="2"/>
    <n v="0"/>
    <n v="1"/>
    <s v="Тўланди"/>
    <s v="Коммунал"/>
    <s v="Коммунал харажатларни қоплаш"/>
    <n v="412000"/>
    <s v="10.03.2026"/>
    <s v="Oddiy"/>
    <s v="10.03.2026"/>
    <m/>
    <n v="412000"/>
    <m/>
    <d v="2026-03-10T21:52:42"/>
    <n v="0"/>
    <n v="412000"/>
    <n v="46091.911597222221"/>
    <m/>
    <n v="113029"/>
  </r>
  <r>
    <s v="11780976"/>
    <s v="10.03.2026"/>
    <s v="2026-11205813"/>
    <m/>
    <m/>
    <s v="BOBOKULOVA SHAXINA BOXODIROVNA"/>
    <s v="41901902330026"/>
    <s v="19.01.1990"/>
    <s v="+998930061390"/>
    <s v="Навоий"/>
    <x v="1"/>
    <s v="Бўлакработ МФЙ"/>
    <s v="JAMOLOVA SOJIDA JALOLOVNA"/>
    <s v="42904822330052"/>
    <x v="0"/>
    <n v="0"/>
    <n v="0"/>
    <s v="Рад"/>
    <s v="Коммунал"/>
    <s v="Коммунал харажатларни қоплаш"/>
    <n v="0"/>
    <s v="10.03.2026"/>
    <s v="Oddiy"/>
    <m/>
    <m/>
    <m/>
    <m/>
    <m/>
    <n v="0"/>
    <m/>
    <m/>
    <m/>
    <m/>
  </r>
  <r>
    <s v="11775633"/>
    <s v="10.03.2026"/>
    <s v="2026-11199804"/>
    <m/>
    <m/>
    <s v="BOBOKULOVA SHAXINA BOXODIROVNA"/>
    <s v="41901902330026"/>
    <s v="19.01.1990"/>
    <s v="+998930061390"/>
    <s v="Навоий"/>
    <x v="1"/>
    <s v="Бўлакработ МФЙ"/>
    <s v="JAMOLOVA SOJIDA JALOLOVNA"/>
    <s v="4290482233005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1:51:40"/>
    <n v="0"/>
    <n v="412000"/>
    <n v="46091.910879629628"/>
    <m/>
    <n v="109262"/>
  </r>
  <r>
    <s v="11651615"/>
    <s v="04.03.2026"/>
    <s v="2026-11047666"/>
    <m/>
    <m/>
    <s v="XAMROYEVA GULMIRA SHONAZAROVNA"/>
    <s v="42507695780014"/>
    <s v="25.07.1969"/>
    <s v="+998955253161"/>
    <s v="Навоий"/>
    <x v="1"/>
    <s v="Бўлакработ МФЙ"/>
    <s v="JAMOLOVA SOJIDA JALOLOVNA"/>
    <s v="42904822330052"/>
    <x v="2"/>
    <n v="0"/>
    <n v="1"/>
    <s v="Тўланди"/>
    <s v="Коммунал"/>
    <s v="Коммунал харажатларни қоплаш"/>
    <n v="412000"/>
    <s v="05.03.2026"/>
    <s v="Oddiy"/>
    <s v="05.03.2026"/>
    <m/>
    <n v="412000"/>
    <m/>
    <d v="2026-03-05T17:17:57"/>
    <n v="0"/>
    <n v="412000"/>
    <n v="46086.72079861111"/>
    <m/>
    <n v="79511"/>
  </r>
  <r>
    <s v="11646068"/>
    <s v="04.03.2026"/>
    <s v="2026-11040462"/>
    <m/>
    <m/>
    <s v="XAMROYEVA GULMIRA SHONAZAROVNA"/>
    <s v="42507695780014"/>
    <s v="25.07.1969"/>
    <s v="+998919749645"/>
    <s v="Навоий"/>
    <x v="1"/>
    <s v="Бўлакработ МФЙ"/>
    <s v="JAMOLOVA SOJIDA JALOLOVNA"/>
    <s v="42904822330052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8:16:51"/>
    <n v="0"/>
    <n v="412000"/>
    <n v="46085.761701388888"/>
    <m/>
    <n v="72425"/>
  </r>
  <r>
    <s v="11629712"/>
    <s v="04.03.2026"/>
    <s v="2026-11021430"/>
    <m/>
    <m/>
    <s v="SULTONOVA URALOY ORZUYEVNA"/>
    <s v="40410855780017"/>
    <s v="04.10.1985"/>
    <s v="+998886848477"/>
    <s v="Навоий"/>
    <x v="1"/>
    <s v="Бўлакработ МФЙ"/>
    <s v="JAMOLOVA SOJIDA JALOLOVNA"/>
    <s v="42904822330052"/>
    <x v="2"/>
    <n v="0"/>
    <n v="1"/>
    <s v="Тўланди"/>
    <s v="Коммунал"/>
    <s v="Коммунал харажатларни қоплаш"/>
    <n v="412000"/>
    <s v="04.03.2026"/>
    <s v="Oddiy"/>
    <s v="05.03.2026"/>
    <m/>
    <n v="412000"/>
    <m/>
    <d v="2026-03-05T12:59:44"/>
    <n v="0"/>
    <n v="412000"/>
    <n v="46086.541481481479"/>
    <m/>
    <n v="76896"/>
  </r>
  <r>
    <s v="11626704"/>
    <s v="04.03.2026"/>
    <s v="2026-11017878"/>
    <m/>
    <m/>
    <s v="SULTONOVA URALOY ORZUYEVNA"/>
    <s v="40410855780017"/>
    <s v="04.10.1985"/>
    <s v="+998886848477"/>
    <s v="Навоий"/>
    <x v="1"/>
    <s v="Бўлакработ МФЙ"/>
    <s v="JAMOLOVA SOJIDA JALOLOVNA"/>
    <s v="42904822330052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8:16:34"/>
    <n v="0"/>
    <n v="412000"/>
    <n v="46085.761504629627"/>
    <m/>
    <n v="72435"/>
  </r>
  <r>
    <s v="11595385"/>
    <s v="03.03.2026"/>
    <s v="2026-10981174"/>
    <m/>
    <m/>
    <s v="POLVONOVA FERUZA BAXRIDDINOVNA"/>
    <s v="40302782330031"/>
    <s v="03.02.1978"/>
    <s v="+998935316696"/>
    <s v="Навоий"/>
    <x v="1"/>
    <s v="Бўлакработ МФЙ"/>
    <s v="JAMOLOVA SOJIDA JALOLOVNA"/>
    <s v="42904822330052"/>
    <x v="2"/>
    <n v="0"/>
    <n v="2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5:41:35"/>
    <n v="0"/>
    <n v="412000"/>
    <n v="46085.653877314813"/>
    <m/>
    <n v="71187"/>
  </r>
  <r>
    <s v="11595091"/>
    <s v="03.03.2026"/>
    <s v="2026-10980801"/>
    <m/>
    <m/>
    <s v="NAIMOVA MAFTUNA AMON QIZI"/>
    <s v="40701942330067"/>
    <s v="07.01.1994"/>
    <s v="+998774197779"/>
    <s v="Навоий"/>
    <x v="1"/>
    <s v="Бўлакработ МФЙ"/>
    <s v="JAMOLOVA SOJIDA JALOLOVNA"/>
    <s v="42904822330052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5:40:40"/>
    <n v="0"/>
    <n v="412000"/>
    <n v="46085.653240740743"/>
    <m/>
    <n v="71737"/>
  </r>
  <r>
    <s v="11594832"/>
    <s v="03.03.2026"/>
    <s v="2026-10980482"/>
    <m/>
    <m/>
    <s v="JO‘RAYEVA GULNOZA SAIDOVNA"/>
    <s v="42006862330071"/>
    <s v="20.06.1986"/>
    <s v="+998937128286"/>
    <s v="Навоий"/>
    <x v="1"/>
    <s v="Бўлакработ МФЙ"/>
    <s v="JAMOLOVA SOJIDA JALOLOVNA"/>
    <s v="42904822330052"/>
    <x v="2"/>
    <n v="0"/>
    <n v="2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5:39:57"/>
    <n v="0"/>
    <n v="412000"/>
    <n v="46085.652743055558"/>
    <m/>
    <n v="71740"/>
  </r>
  <r>
    <s v="10678096"/>
    <s v="07.01.2026"/>
    <s v="2026-09881344"/>
    <m/>
    <m/>
    <s v="XALIMOVA ELMIRA AKMAL QIZI"/>
    <s v="41609965780034"/>
    <s v="16.09.1996"/>
    <s v="+998944807004"/>
    <s v="Навоий"/>
    <x v="1"/>
    <s v="Бўлакработ МФЙ"/>
    <s v="JAMOLOVA SOJIDA JALOLOVNA"/>
    <s v="42904822330052"/>
    <x v="2"/>
    <n v="0"/>
    <n v="1"/>
    <s v="Тўланди"/>
    <s v="Коммунал"/>
    <s v="Коммунал харажатларни қоплаш"/>
    <n v="412000"/>
    <s v="12.01.2026"/>
    <s v="Oddiy"/>
    <s v="28.01.2026"/>
    <m/>
    <n v="412000"/>
    <m/>
    <d v="2026-01-28T18:06:43"/>
    <n v="0"/>
    <n v="412000"/>
    <n v="46050.754664351851"/>
    <m/>
    <n v="59162"/>
  </r>
  <r>
    <s v="10678006"/>
    <s v="07.01.2026"/>
    <s v="2026-09881244"/>
    <m/>
    <m/>
    <s v="MUXTOROVA ZEBINISO BARAKKA QIZI"/>
    <s v="42704912330023"/>
    <s v="27.04.1991"/>
    <s v="+998881090724"/>
    <s v="Навоий"/>
    <x v="1"/>
    <s v="Бўлакработ МФЙ"/>
    <s v="JAMOLOVA SOJIDA JALOLOVNA"/>
    <s v="42904822330052"/>
    <x v="2"/>
    <n v="0"/>
    <n v="1"/>
    <s v="Тўланди"/>
    <s v="Коммунал"/>
    <s v="Коммунал харажатларни қоплаш"/>
    <n v="412000"/>
    <s v="12.01.2026"/>
    <s v="Oddiy"/>
    <s v="29.01.2026"/>
    <m/>
    <n v="412000"/>
    <m/>
    <d v="2026-01-29T16:49:33"/>
    <n v="0"/>
    <n v="412000"/>
    <n v="46051.70107638889"/>
    <m/>
    <n v="59161"/>
  </r>
  <r>
    <s v="13369222"/>
    <s v="15.06.2026"/>
    <s v="2026-13184977"/>
    <m/>
    <m/>
    <s v="ALIYEVA JANAR TAYMASOVNA"/>
    <s v="41301872320021"/>
    <s v="13.01.1987"/>
    <s v="+998942246787"/>
    <s v="Навоий"/>
    <x v="6"/>
    <s v="Наврўз МФЙ"/>
    <s v="BUXANBAYEVA GULSIYA TILEPBAYEVNA"/>
    <s v="40605852320050"/>
    <x v="9"/>
    <n v="0"/>
    <n v="0"/>
    <s v="Жараён"/>
    <s v="Озиқ"/>
    <s v="Озиқ-овқат билан боғлиқ харажатларини қоплаш (Озиқ-овқат)"/>
    <n v="412000"/>
    <s v="17.06.2026"/>
    <s v="Oddiy"/>
    <m/>
    <s v="??????? ??????? ???? ??????????"/>
    <m/>
    <s v="Yuq"/>
    <m/>
    <n v="0"/>
    <m/>
    <m/>
    <m/>
    <n v="662962"/>
  </r>
  <r>
    <s v="13120869"/>
    <s v="01.06.2026"/>
    <s v="2026-12854176"/>
    <m/>
    <m/>
    <s v="AYIMKULOVA JANIL ABLAYSANOVNA"/>
    <s v="42508792320013"/>
    <s v="25.08.1979"/>
    <s v="+998939520977"/>
    <s v="Навоий"/>
    <x v="6"/>
    <s v="Наврўз МФЙ"/>
    <s v="BUXANBAYEVA GULSIYA TILEPBAYEVNA"/>
    <s v="4060585232005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6.2026"/>
    <s v="Oddiy"/>
    <m/>
    <m/>
    <m/>
    <m/>
    <m/>
    <n v="0"/>
    <m/>
    <m/>
    <m/>
    <m/>
  </r>
  <r>
    <s v="13120853"/>
    <s v="01.06.2026"/>
    <s v="2026-12854150"/>
    <m/>
    <m/>
    <s v="AYIMKULOVA JANIL ABLAYSANOVNA"/>
    <s v="42508792320013"/>
    <s v="25.08.1979"/>
    <s v="+998939520977"/>
    <s v="Навоий"/>
    <x v="6"/>
    <s v="Наврўз МФЙ"/>
    <s v="BUXANBAYEVA GULSIYA TILEPBAYEVNA"/>
    <s v="40605852320050"/>
    <x v="0"/>
    <n v="0"/>
    <n v="0"/>
    <s v="Рад"/>
    <s v="Озиқ"/>
    <s v="Озиқ-овқат билан боғлиқ харажатларини қоплаш (Озиқ-овқат)"/>
    <n v="0"/>
    <s v="01.06.2026"/>
    <s v="Oddiy"/>
    <m/>
    <m/>
    <m/>
    <m/>
    <m/>
    <n v="0"/>
    <m/>
    <m/>
    <m/>
    <m/>
  </r>
  <r>
    <s v="13074031"/>
    <s v="25.05.2026"/>
    <s v="2026-12790005"/>
    <m/>
    <m/>
    <s v="IGAMBERDIYEVA KURBANGUL RAYMOVNA"/>
    <s v="41409532320018"/>
    <s v="14.09.1953"/>
    <s v="+998934355885"/>
    <s v="Навоий"/>
    <x v="6"/>
    <s v="Наврўз МФЙ"/>
    <s v="BUXANBAYEVA GULSIYA TILEPBAYEVNA"/>
    <s v="4060585232005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5.05.2026"/>
    <s v="Oddiy"/>
    <m/>
    <m/>
    <m/>
    <m/>
    <m/>
    <n v="0"/>
    <m/>
    <m/>
    <m/>
    <m/>
  </r>
  <r>
    <s v="13074009"/>
    <s v="25.05.2026"/>
    <s v="2026-12789976"/>
    <m/>
    <m/>
    <s v="IGAMBERDIYEVA KURBANGUL RAYMOVNA"/>
    <s v="41409532320018"/>
    <s v="14.09.1953"/>
    <s v="+998934355885"/>
    <s v="Навоий"/>
    <x v="6"/>
    <s v="Наврўз МФЙ"/>
    <s v="BUXANBAYEVA GULSIYA TILEPBAYEVNA"/>
    <s v="40605852320050"/>
    <x v="0"/>
    <n v="0"/>
    <n v="0"/>
    <s v="Рад"/>
    <s v="Озиқ"/>
    <s v="Озиқ-овқат билан боғлиқ харажатларини қоплаш (Озиқ-овқат)"/>
    <n v="0"/>
    <s v="25.05.2026"/>
    <s v="Oddiy"/>
    <m/>
    <m/>
    <m/>
    <m/>
    <m/>
    <n v="0"/>
    <m/>
    <m/>
    <m/>
    <m/>
  </r>
  <r>
    <s v="12907983"/>
    <s v="12.05.2026"/>
    <s v="2026-12570921"/>
    <m/>
    <m/>
    <s v="ISMAILOV BALIMJAN ADAMBAYEVICH"/>
    <s v="32301763460069"/>
    <s v="23.01.1976"/>
    <s v="+998994665432"/>
    <s v="Навоий"/>
    <x v="6"/>
    <s v="Наврўз МФЙ"/>
    <s v="BUXANBAYEVA GULSIYA TILEPBAYEVNA"/>
    <s v="40605852320050"/>
    <x v="0"/>
    <n v="0"/>
    <n v="0"/>
    <s v="Рад"/>
    <s v="Озиқ"/>
    <s v="Озиқ-овқат билан боғлиқ харажатларини қоплаш (Озиқ-овқат)"/>
    <n v="0"/>
    <s v="14.05.2026"/>
    <s v="Oddiy"/>
    <m/>
    <m/>
    <m/>
    <m/>
    <m/>
    <n v="0"/>
    <m/>
    <m/>
    <m/>
    <m/>
  </r>
  <r>
    <s v="12758717"/>
    <s v="01.05.2026"/>
    <s v="2026-12381215"/>
    <m/>
    <m/>
    <s v="OMONZODA FARANGIZ FAXRIDDIN QIZI"/>
    <s v="63010015770020"/>
    <s v="30.10.2001"/>
    <s v="+998930921191"/>
    <s v="Навоий"/>
    <x v="6"/>
    <s v="Наврўз МФЙ"/>
    <s v="BUXANBAYEVA GULSIYA TILEPBAYEVNA"/>
    <s v="40605852320050"/>
    <x v="9"/>
    <n v="0"/>
    <n v="0"/>
    <s v="Жараён"/>
    <s v="Кийим"/>
    <s v="Кийим-кечак ва бошқа энг зарур товарлар билан боғлиқ харажатларини қоплаш (Кийим-кечак)"/>
    <n v="2060000"/>
    <s v="01.05.2026"/>
    <s v="Oddiy"/>
    <m/>
    <s v="??????? ??????? ???? ??????????"/>
    <m/>
    <s v="Yuq"/>
    <m/>
    <n v="0"/>
    <m/>
    <m/>
    <m/>
    <n v="176242"/>
  </r>
  <r>
    <s v="12720703"/>
    <s v="28.04.2026"/>
    <s v="2026-12331574"/>
    <m/>
    <m/>
    <s v="MIRSAOTOVA KLARA NORMUROD QIZI"/>
    <s v="41902914040040"/>
    <s v="19.02.1991"/>
    <s v="+998880680087"/>
    <s v="Навоий"/>
    <x v="6"/>
    <s v="Наврўз МФЙ"/>
    <s v="BUXANBAYEVA GULSIYA TILEPBAYEVNA"/>
    <s v="40605852320050"/>
    <x v="10"/>
    <n v="0"/>
    <n v="0"/>
    <s v="Жараён"/>
    <s v="Таъмир"/>
    <s v="Уй-жойини таъмирлаш харажатларини қоплаш"/>
    <n v="20600000"/>
    <m/>
    <s v="Oddiy"/>
    <m/>
    <m/>
    <m/>
    <m/>
    <m/>
    <n v="0"/>
    <m/>
    <m/>
    <m/>
    <m/>
  </r>
  <r>
    <s v="12556280"/>
    <s v="13.04.2026"/>
    <s v="2026-12125724"/>
    <m/>
    <m/>
    <s v="TULYAYEVA DILAFRUZ ISAKULOVNA"/>
    <s v="41103832320010"/>
    <s v="11.03.1983"/>
    <s v="+998930863883"/>
    <s v="Навоий"/>
    <x v="6"/>
    <s v="Шўртепа МФЙ"/>
    <s v="BUXANBAYEVA GULSIYA TILEPBAYEVNA"/>
    <s v="40605852320050"/>
    <x v="0"/>
    <n v="0"/>
    <n v="0"/>
    <s v="Рад"/>
    <s v="Озиқ"/>
    <s v="Озиқ-овқат билан боғлиқ харажатларини қоплаш (Озиқ-овқат)"/>
    <n v="0"/>
    <s v="22.05.2026"/>
    <s v="Oddiy"/>
    <m/>
    <m/>
    <m/>
    <m/>
    <m/>
    <n v="0"/>
    <m/>
    <m/>
    <m/>
    <m/>
  </r>
  <r>
    <s v="12556208"/>
    <s v="13.04.2026"/>
    <s v="2026-12125636"/>
    <m/>
    <m/>
    <s v="TULYAYEVA DILAFRUZ ISAKULOVNA"/>
    <s v="41103832320010"/>
    <s v="11.03.1983"/>
    <s v="+998930863883"/>
    <s v="Навоий"/>
    <x v="6"/>
    <s v="Шўртепа МФЙ"/>
    <s v="BUXANBAYEVA GULSIYA TILEPBAYEVNA"/>
    <s v="4060585232005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4.2026"/>
    <s v="Oddiy"/>
    <m/>
    <m/>
    <m/>
    <m/>
    <m/>
    <n v="0"/>
    <m/>
    <m/>
    <m/>
    <m/>
  </r>
  <r>
    <s v="11960950"/>
    <s v="14.03.2026"/>
    <s v="2026-11420015"/>
    <m/>
    <m/>
    <s v="ABDIYEVA GULJAXAN AMANJOLOVNA"/>
    <s v="40308872320029"/>
    <s v="03.08.1987"/>
    <s v="+998937048204"/>
    <s v="Навоий"/>
    <x v="6"/>
    <s v="Шўртепа МФЙ"/>
    <s v="BUXANBAYEVA GULSIYA TILEPBAYEVNA"/>
    <s v="40605852320050"/>
    <x v="2"/>
    <n v="0"/>
    <n v="1"/>
    <s v="Тўланди"/>
    <s v="Озиқ"/>
    <s v="Озиқ-овқат билан боғлиқ харажатларини қоплаш (Озиқ-овқат)"/>
    <n v="412000"/>
    <s v="14.03.2026"/>
    <s v="Oddiy"/>
    <s v="15.03.2026"/>
    <m/>
    <n v="412000"/>
    <m/>
    <d v="2026-03-15T17:15:05"/>
    <n v="0"/>
    <n v="412000"/>
    <n v="46096.718807870369"/>
    <m/>
    <n v="135177"/>
  </r>
  <r>
    <s v="11899969"/>
    <s v="12.03.2026"/>
    <s v="2026-11346977"/>
    <m/>
    <m/>
    <s v="ABDIYEVA GULJAXAN AMANJOLOVNA"/>
    <s v="40308872320029"/>
    <s v="03.08.1987"/>
    <s v="+998934700387"/>
    <s v="Навоий"/>
    <x v="6"/>
    <s v="Шўртепа МФЙ"/>
    <s v="BUXANBAYEVA GULSIYA TILEPBAYEVNA"/>
    <s v="40605852320050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99208"/>
    <s v="12.03.2026"/>
    <s v="2026-11346080"/>
    <m/>
    <m/>
    <s v="IBRAGIMOVA SHAHSANAM MUSAYEVNA"/>
    <s v="42108872320030"/>
    <s v="21.08.1987"/>
    <s v="+998939986687"/>
    <s v="Навоий"/>
    <x v="6"/>
    <s v="Шўртепа МФЙ"/>
    <s v="BUXANBAYEVA GULSIYA TILEPBAYEVNA"/>
    <s v="40605852320050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3.03.2026"/>
    <m/>
    <n v="412000"/>
    <m/>
    <d v="2026-03-13T16:48:39"/>
    <n v="0"/>
    <n v="412000"/>
    <n v="46094.70045138889"/>
    <m/>
    <n v="129902"/>
  </r>
  <r>
    <s v="11838042"/>
    <s v="11.03.2026"/>
    <s v="2026-11273999"/>
    <m/>
    <m/>
    <s v="HASANOVA NAFOSAT RAMAZONOVNA"/>
    <s v="41603902350047"/>
    <s v="16.03.1990"/>
    <s v="+998943721690"/>
    <s v="Навоий"/>
    <x v="6"/>
    <s v="Шўртепа МФЙ"/>
    <s v="BUXANBAYEVA GULSIYA TILEPBAYEVNA"/>
    <s v="40605852320050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3:05:45"/>
    <n v="0"/>
    <n v="412000"/>
    <n v="46093.545659722222"/>
    <m/>
    <n v="123358"/>
  </r>
  <r>
    <s v="11837110"/>
    <s v="11.03.2026"/>
    <s v="2026-11272919"/>
    <m/>
    <m/>
    <s v="XIDIRBEKOVA CHOLPAN DJUMABOYEVNA"/>
    <s v="42206852360022"/>
    <s v="22.06.1985"/>
    <s v="+998935080685"/>
    <s v="Навоий"/>
    <x v="6"/>
    <s v="Шўртепа МФЙ"/>
    <s v="BUXANBAYEVA GULSIYA TILEPBAYEVNA"/>
    <s v="40605852320050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2:49:44"/>
    <n v="0"/>
    <n v="412000"/>
    <n v="46093.534537037034"/>
    <m/>
    <n v="123373"/>
  </r>
  <r>
    <s v="11835551"/>
    <s v="11.03.2026"/>
    <s v="2026-11271109"/>
    <m/>
    <m/>
    <s v="DAMESHOVA XOLBIBI DAVLETOVNA"/>
    <s v="41310592320019"/>
    <s v="13.10.1959"/>
    <s v="+998934355885"/>
    <s v="Навоий"/>
    <x v="6"/>
    <s v="Шўртепа МФЙ"/>
    <s v="BUXANBAYEVA GULSIYA TILEPBAYEVNA"/>
    <s v="40605852320050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3:04:32"/>
    <n v="0"/>
    <n v="412000"/>
    <n v="46093.544814814813"/>
    <m/>
    <n v="123364"/>
  </r>
  <r>
    <s v="11791806"/>
    <s v="10.03.2026"/>
    <s v="2026-11218542"/>
    <m/>
    <m/>
    <s v="ISROILOVA NURBIBI SULTONOVNA"/>
    <s v="42508752340019"/>
    <s v="25.08.1975"/>
    <s v="+998937048204"/>
    <s v="Навоий"/>
    <x v="6"/>
    <s v="Шўртепа МФЙ"/>
    <s v="BUXANBAYEVA GULSIYA TILEPBAYEVNA"/>
    <s v="40605852320050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81092"/>
    <s v="10.03.2026"/>
    <s v="2026-11205946"/>
    <m/>
    <m/>
    <s v="DAMESHOVA XOLBIBI DAVLETOVNA"/>
    <s v="41310592320019"/>
    <s v="13.10.1959"/>
    <s v="+998942225015"/>
    <s v="Навоий"/>
    <x v="6"/>
    <s v="Шўртепа МФЙ"/>
    <s v="BUXANBAYEVA GULSIYA TILEPBAYEVNA"/>
    <s v="40605852320050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639084"/>
    <s v="04.03.2026"/>
    <s v="2026-11032342"/>
    <m/>
    <m/>
    <s v="XIDIRBEKOVA CHOLPAN DJUMABOYEVNA"/>
    <s v="42206852360022"/>
    <s v="22.06.1985"/>
    <s v="+998935080685"/>
    <s v="Навоий"/>
    <x v="6"/>
    <s v="Шўртепа МФЙ"/>
    <s v="BUXANBAYEVA GULSIYA TILEPBAYEVNA"/>
    <s v="40605852320050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058140"/>
    <s v="04.02.2026"/>
    <s v="2026-10335893"/>
    <m/>
    <m/>
    <s v="ILYASOVA DILYARA SAGATBEKOVNA"/>
    <s v="42002802320018"/>
    <s v="20.02.1980"/>
    <s v="+998930971680"/>
    <s v="Навоий"/>
    <x v="6"/>
    <s v="Шўртепа МФЙ"/>
    <s v="BUXANBAYEVA GULSIYA TILEPBAYEVNA"/>
    <s v="40605852320050"/>
    <x v="0"/>
    <n v="0"/>
    <n v="0"/>
    <s v="Рад"/>
    <s v="Озиқ"/>
    <s v="Озиқ-овқат билан боғлиқ харажатларини қоплаш (Озиқ-овқат)"/>
    <n v="0"/>
    <s v="05.02.2026"/>
    <s v="Oddiy"/>
    <m/>
    <m/>
    <m/>
    <m/>
    <m/>
    <n v="0"/>
    <m/>
    <m/>
    <m/>
    <m/>
  </r>
  <r>
    <s v="13308041"/>
    <s v="11.06.2026"/>
    <s v="2026-13102161"/>
    <m/>
    <m/>
    <s v="KURBONOVA GULISTON NURMAMATOVNA"/>
    <s v="42107685820012"/>
    <s v="21.07.1968"/>
    <s v="+998770910138"/>
    <s v="Навоий"/>
    <x v="3"/>
    <s v="Мирсаид Бахром МФЙ"/>
    <s v="NABIYEVA E’TIBORXON ABDUTOLIB QIZI"/>
    <s v="41506922360022"/>
    <x v="6"/>
    <n v="0"/>
    <n v="0"/>
    <s v="Рад"/>
    <s v="Озиқ"/>
    <s v="Озиқ-овқат билан боғлиқ харажатларини қоплаш (Озиқ-овқат)"/>
    <n v="0"/>
    <s v="11.06.2026"/>
    <s v="Oddiy"/>
    <m/>
    <m/>
    <m/>
    <m/>
    <m/>
    <n v="0"/>
    <m/>
    <m/>
    <m/>
    <m/>
  </r>
  <r>
    <s v="13307703"/>
    <s v="11.06.2026"/>
    <s v="2026-13101739"/>
    <m/>
    <m/>
    <s v="YULDASHEVA GULSHAN TASHPULATOVNA"/>
    <s v="40208802340085"/>
    <s v="02.08.1980"/>
    <s v="+998772689144"/>
    <s v="Навоий"/>
    <x v="3"/>
    <s v="Мирсаид Бахром МФЙ"/>
    <s v="NABIYEVA E’TIBORXON ABDUTOLIB QIZI"/>
    <s v="41506922360022"/>
    <x v="5"/>
    <n v="0"/>
    <n v="0"/>
    <s v="Қарор"/>
    <s v="Озиқ"/>
    <s v="Озиқ-овқат билан боғлиқ харажатларини қоплаш (Озиқ-овқат)"/>
    <n v="412000"/>
    <s v="11.06.2026"/>
    <s v="Oddiy"/>
    <s v="11.06.2026"/>
    <s v="????? ????????"/>
    <n v="412000"/>
    <s v="Ha"/>
    <d v="2026-06-11T17:07:09"/>
    <n v="0"/>
    <n v="412000"/>
    <n v="46184.71329861111"/>
    <m/>
    <n v="383152"/>
  </r>
  <r>
    <s v="13053659"/>
    <s v="22.05.2026"/>
    <s v="2026-12760855"/>
    <m/>
    <m/>
    <s v="ISMOILOV G‘AYRATJON UKTAMOVICH"/>
    <s v="31102845820011"/>
    <s v="11.02.1984"/>
    <s v="+998905013576"/>
    <s v="Навоий"/>
    <x v="3"/>
    <s v="Мирсаид Бахром МФЙ"/>
    <s v="NABIYEVA E’TIBORXON ABDUTOLIB QIZI"/>
    <s v="41506922360022"/>
    <x v="2"/>
    <n v="0"/>
    <n v="1"/>
    <s v="Тўланди"/>
    <s v="Ижара"/>
    <s v="Ижтимоий ҳимоя муҳтож аҳоли қатламига ижара шартномаси бўйича ёрдам пули субсидя қилиб бериш аризаси"/>
    <n v="4200000"/>
    <s v="22.05.2026"/>
    <s v="Oddiy"/>
    <s v="24.05.2026"/>
    <m/>
    <n v="4200000"/>
    <m/>
    <d v="2026-05-24T22:28:46"/>
    <n v="0"/>
    <n v="4200000"/>
    <n v="46166.936643518522"/>
    <m/>
    <n v="206510"/>
  </r>
  <r>
    <s v="12963219"/>
    <s v="15.05.2026"/>
    <s v="2026-12641945"/>
    <m/>
    <m/>
    <s v="TO‘YMUROTOVA SAODAT BERDIYOR QIZI"/>
    <s v="41304922340037"/>
    <s v="13.04.1992"/>
    <s v="+998992092492"/>
    <s v="Навоий"/>
    <x v="3"/>
    <s v="Мирсаид Бахром МФЙ"/>
    <s v="NABIYEVA E’TIBORXON ABDUTOLIB QIZI"/>
    <s v="41506922360022"/>
    <x v="2"/>
    <n v="0"/>
    <n v="2"/>
    <s v="Тўланди"/>
    <s v="Ижара"/>
    <s v="Ижтимоий ҳимоя муҳтож аҳоли қатламига ижара шартномаси бўйича ёрдам пули субсидя қилиб бериш аризаси"/>
    <n v="4500000"/>
    <s v="18.05.2026"/>
    <s v="Oddiy"/>
    <s v="24.05.2026"/>
    <m/>
    <n v="4500000"/>
    <m/>
    <d v="2026-05-24T22:23:21"/>
    <n v="0"/>
    <n v="4500000"/>
    <n v="46166.932881944442"/>
    <m/>
    <n v="206060"/>
  </r>
  <r>
    <s v="12935735"/>
    <s v="14.05.2026"/>
    <s v="2026-12606915"/>
    <m/>
    <m/>
    <s v="FAXRIYEV ELMUROD SHAMSIYEVICH"/>
    <s v="30512642420014"/>
    <s v="05.12.1964"/>
    <s v="+998933351972"/>
    <s v="Навоий"/>
    <x v="3"/>
    <s v="Мирсаид Бахром МФЙ"/>
    <s v="NABIYEVA E’TIBORXON ABDUTOLIB QIZI"/>
    <s v="41506922360022"/>
    <x v="8"/>
    <n v="0"/>
    <n v="0"/>
    <s v="Жараён"/>
    <s v="Жарроҳлик"/>
    <s v="Жарроҳлик амалиёти харажатларини қоплаш"/>
    <n v="4120000000"/>
    <s v="18.05.2026"/>
    <s v="Oddiy"/>
    <m/>
    <m/>
    <m/>
    <m/>
    <m/>
    <n v="0"/>
    <m/>
    <m/>
    <m/>
    <m/>
  </r>
  <r>
    <s v="12833200"/>
    <s v="06.05.2026"/>
    <s v="2026-12471624"/>
    <m/>
    <m/>
    <s v="ISMOILOVA NARGIZA MUSTAFAYEVNA"/>
    <s v="42204842390044"/>
    <s v="22.04.1984"/>
    <s v="+998885588484"/>
    <s v="Навоий"/>
    <x v="3"/>
    <s v="Мирсаид Бахром МФЙ"/>
    <s v="NABIYEVA E’TIBORXON ABDUTOLIB QIZI"/>
    <s v="4150692236002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7.05.2026"/>
    <s v="Oddiy"/>
    <m/>
    <m/>
    <m/>
    <m/>
    <m/>
    <n v="0"/>
    <m/>
    <m/>
    <m/>
    <m/>
  </r>
  <r>
    <s v="12832633"/>
    <s v="06.05.2026"/>
    <s v="2026-12470985"/>
    <m/>
    <m/>
    <s v="ISMOILOVA NARGIZA MUSTAFAYEVNA"/>
    <s v="42204842390044"/>
    <s v="22.04.1984"/>
    <s v="+998885588484"/>
    <s v="Навоий"/>
    <x v="3"/>
    <s v="Мирсаид Бахром МФЙ"/>
    <s v="NABIYEVA E’TIBORXON ABDUTOLIB QIZI"/>
    <s v="4150692236002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5.2026"/>
    <s v="Oddiy"/>
    <m/>
    <m/>
    <m/>
    <m/>
    <m/>
    <n v="0"/>
    <m/>
    <m/>
    <m/>
    <m/>
  </r>
  <r>
    <s v="12809575"/>
    <s v="05.05.2026"/>
    <s v="2026-12444507"/>
    <m/>
    <m/>
    <s v="ISMOILOV G‘AYRATJON UKTAMOVICH"/>
    <s v="31102845820011"/>
    <s v="11.02.1984"/>
    <s v="+998905013576"/>
    <s v="Навоий"/>
    <x v="3"/>
    <s v="Мирсаид Бахром МФЙ"/>
    <s v="NABIYEVA E’TIBORXON ABDUTOLIB QIZI"/>
    <s v="41506922360022"/>
    <x v="3"/>
    <n v="0"/>
    <n v="0"/>
    <s v="Рад"/>
    <s v="Озиқ"/>
    <s v="Озиқ-овқат билан боғлиқ харажатларини қоплаш (Озиқ-овқат)"/>
    <n v="0"/>
    <s v="22.05.2026"/>
    <s v="Oddiy"/>
    <s v="22.05.2026"/>
    <s v="??????? ??? ????"/>
    <m/>
    <s v="Yuq"/>
    <d v="2026-05-22T15:47:40"/>
    <n v="0"/>
    <m/>
    <n v="46164.658101851855"/>
    <m/>
    <n v="180203"/>
  </r>
  <r>
    <s v="12735907"/>
    <s v="29.04.2026"/>
    <s v="2026-12351326"/>
    <m/>
    <m/>
    <s v="ERGASHEVA NIGORA RUZIQULOVNA"/>
    <s v="41905732340017"/>
    <s v="19.05.1973"/>
    <s v="+998900878388"/>
    <s v="Навоий"/>
    <x v="3"/>
    <s v="Мирсаид Бахром МФЙ"/>
    <s v="NABIYEVA E’TIBORXON ABDUTOLIB QIZI"/>
    <s v="4150692236002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9.04.2026"/>
    <s v="Oddiy"/>
    <s v="30.04.2026"/>
    <m/>
    <n v="2060000"/>
    <m/>
    <d v="2026-04-30T14:38:47"/>
    <n v="0"/>
    <n v="2060000"/>
    <n v="46142.610266203701"/>
    <m/>
    <n v="173126"/>
  </r>
  <r>
    <s v="12735876"/>
    <s v="29.04.2026"/>
    <s v="2026-12351282"/>
    <m/>
    <m/>
    <s v="ERGASHEVA NIGORA RUZIQULOVNA"/>
    <s v="41905732340017"/>
    <s v="19.05.1973"/>
    <s v="+998900878388"/>
    <s v="Навоий"/>
    <x v="3"/>
    <s v="Мирсаид Бахром МФЙ"/>
    <s v="NABIYEVA E’TIBORXON ABDUTOLIB QIZI"/>
    <s v="41506922360022"/>
    <x v="2"/>
    <n v="0"/>
    <n v="1"/>
    <s v="Тўланди"/>
    <s v="Озиқ"/>
    <s v="Озиқ-овқат билан боғлиқ харажатларини қоплаш (Озиқ-овқат)"/>
    <n v="412000"/>
    <s v="29.04.2026"/>
    <s v="Oddiy"/>
    <s v="30.04.2026"/>
    <m/>
    <n v="412000"/>
    <m/>
    <d v="2026-04-30T14:34:15"/>
    <n v="0"/>
    <n v="412000"/>
    <n v="46142.607118055559"/>
    <m/>
    <n v="173130"/>
  </r>
  <r>
    <s v="12602449"/>
    <s v="16.04.2026"/>
    <s v="2026-12181713"/>
    <m/>
    <m/>
    <s v="FAXRIYEVA DLAFRUZ IXTIYOROVNA"/>
    <s v="42706892340045"/>
    <s v="27.06.1989"/>
    <s v="+998935245585"/>
    <s v="Навоий"/>
    <x v="3"/>
    <s v="Мирсаид Бахром МФЙ"/>
    <s v="NABIYEVA E’TIBORXON ABDUTOLIB QIZI"/>
    <s v="41506922360022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20.04.2026"/>
    <m/>
    <n v="412000"/>
    <m/>
    <d v="2026-04-20T08:49:40"/>
    <n v="0"/>
    <n v="412000"/>
    <n v="46132.367824074077"/>
    <m/>
    <n v="157269"/>
  </r>
  <r>
    <s v="12469573"/>
    <s v="07.04.2026"/>
    <s v="2026-12022055"/>
    <m/>
    <m/>
    <s v="GANIYEVA MADINA ZUBAYDULLAYEVNA"/>
    <s v="41006852390105"/>
    <s v="10.06.1985"/>
    <s v="+998907321060"/>
    <s v="Навоий"/>
    <x v="3"/>
    <s v="Мирсаид Бахром МФЙ"/>
    <s v="NABIYEVA E’TIBORXON ABDUTOLIB QIZI"/>
    <s v="4150692236002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7.04.2026"/>
    <s v="Oddiy"/>
    <m/>
    <m/>
    <m/>
    <m/>
    <m/>
    <n v="0"/>
    <m/>
    <m/>
    <m/>
    <m/>
  </r>
  <r>
    <s v="12467421"/>
    <s v="07.04.2026"/>
    <s v="2026-12019421"/>
    <m/>
    <m/>
    <s v="FAXRIYEVA DLAFRUZ IXTIYOROVNA"/>
    <s v="42706892340045"/>
    <s v="27.06.1989"/>
    <s v="+998935245585"/>
    <s v="Навоий"/>
    <x v="3"/>
    <s v="Алишер Навоий МФЙ"/>
    <s v="NABIYEVA E’TIBORXON ABDUTOLIB QIZI"/>
    <s v="41506922360022"/>
    <x v="4"/>
    <n v="0"/>
    <n v="0"/>
    <s v="Жараён"/>
    <s v="Кийим"/>
    <s v="Кийим-кечак ва бошқа энг зарур товарлар билан боғлиқ харажатларини қоплаш (Кийим-кечак)"/>
    <n v="2060000"/>
    <s v="07.04.2026"/>
    <s v="Oddiy"/>
    <m/>
    <m/>
    <m/>
    <m/>
    <m/>
    <n v="0"/>
    <m/>
    <m/>
    <m/>
    <n v="150691"/>
  </r>
  <r>
    <s v="12432307"/>
    <s v="03.04.2026"/>
    <s v="2026-11976331"/>
    <m/>
    <m/>
    <s v="NABIYEVA XURSHIDA G‘AYRAT QIZI"/>
    <s v="40705952420077"/>
    <s v="07.05.1995"/>
    <s v="+998905001898"/>
    <s v="Навоий"/>
    <x v="3"/>
    <s v="Мирсаид Бахром МФЙ"/>
    <s v="NABIYEVA E’TIBORXON ABDUTOLIB QIZI"/>
    <s v="41506922360022"/>
    <x v="2"/>
    <n v="0"/>
    <n v="1"/>
    <s v="Тўланди"/>
    <s v="Озиқ"/>
    <s v="Озиқ-овқат билан боғлиқ харажатларини қоплаш (Озиқ-овқат)"/>
    <n v="412000"/>
    <s v="06.04.2026"/>
    <s v="Oddiy"/>
    <s v="07.04.2026"/>
    <m/>
    <n v="412000"/>
    <m/>
    <d v="2026-04-07T12:36:36"/>
    <n v="0"/>
    <n v="412000"/>
    <n v="46119.525416666664"/>
    <m/>
    <n v="149929"/>
  </r>
  <r>
    <s v="11829859"/>
    <s v="11.03.2026"/>
    <s v="2026-11264262"/>
    <m/>
    <m/>
    <s v="JIYANOVA SOHIBA HUSNETDINOVNA"/>
    <s v="41109862340051"/>
    <s v="11.09.1986"/>
    <s v="+998939550233"/>
    <s v="Навоий"/>
    <x v="3"/>
    <s v="Мирсаид Бахром МФЙ"/>
    <s v="NABIYEVA E’TIBORXON ABDUTOLIB QIZI"/>
    <s v="41506922360022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09:12:58"/>
    <n v="0"/>
    <n v="412000"/>
    <n v="46093.384004629632"/>
    <m/>
    <n v="125979"/>
  </r>
  <r>
    <s v="11799566"/>
    <s v="11.03.2026"/>
    <s v="2026-11227473"/>
    <m/>
    <m/>
    <s v="XOMIDOVA GULBAHOR QAXRAMONOVNA"/>
    <s v="42503782420012"/>
    <s v="25.03.1978"/>
    <s v="+998939550233"/>
    <s v="Навоий"/>
    <x v="3"/>
    <s v="Мирсаид Бахром МФЙ"/>
    <s v="NABIYEVA E’TIBORXON ABDUTOLIB QIZI"/>
    <s v="41506922360022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5608"/>
    <s v="11.03.2026"/>
    <s v="2026-11223074"/>
    <m/>
    <m/>
    <s v="JIYANOVA SOHIBA HUSNETDINOVNA"/>
    <s v="41109862340051"/>
    <s v="11.09.1986"/>
    <s v="+998939550233"/>
    <s v="Навоий"/>
    <x v="3"/>
    <s v="Алишер Навоий МФЙ"/>
    <s v="NABIYEVA E’TIBORXON ABDUTOLIB QIZI"/>
    <s v="41506922360022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5284"/>
    <s v="11.03.2026"/>
    <s v="2026-11222729"/>
    <m/>
    <m/>
    <s v="XOMIDOVA GULBAHOR QAXRAMONOVNA"/>
    <s v="42503782420012"/>
    <s v="25.03.1978"/>
    <s v="+998939550233"/>
    <s v="Навоий"/>
    <x v="3"/>
    <s v="Мирсаид Бахром МФЙ"/>
    <s v="NABIYEVA E’TIBORXON ABDUTOLIB QIZI"/>
    <s v="41506922360022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5026"/>
    <s v="11.03.2026"/>
    <s v="2026-11222436"/>
    <m/>
    <m/>
    <s v="XOMIDOVA GULBAHOR QAXRAMONOVNA"/>
    <s v="42503782420012"/>
    <s v="25.03.1978"/>
    <s v="+998914390973"/>
    <s v="Навоий"/>
    <x v="3"/>
    <s v="Мирсаид Бахром МФЙ"/>
    <s v="NABIYEVA E’TIBORXON ABDUTOLIB QIZI"/>
    <s v="41506922360022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80952"/>
    <s v="10.03.2026"/>
    <s v="2026-11205788"/>
    <m/>
    <m/>
    <s v="ISMATOVA SHAXZODA GOFUR KIZI"/>
    <s v="42003975790020"/>
    <s v="20.03.1997"/>
    <s v="+998956246755"/>
    <s v="Навоий"/>
    <x v="3"/>
    <s v="Мирсаид Бахром МФЙ"/>
    <s v="NABIYEVA E’TIBORXON ABDUTOLIB QIZI"/>
    <s v="4150692236002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8:33:11"/>
    <n v="0"/>
    <n v="412000"/>
    <n v="46092.356377314813"/>
    <m/>
    <n v="109686"/>
  </r>
  <r>
    <s v="11760945"/>
    <s v="10.03.2026"/>
    <s v="2026-11183103"/>
    <m/>
    <m/>
    <s v="ISMATOVA SHAXZODA GOFUR KIZI"/>
    <s v="42003975790020"/>
    <s v="20.03.1997"/>
    <s v="+998934719222"/>
    <s v="Навоий"/>
    <x v="3"/>
    <s v="Мирсаид Бахром МФЙ"/>
    <s v="NABIYEVA E’TIBORXON ABDUTOLIB QIZI"/>
    <s v="41506922360022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664875"/>
    <s v="05.03.2026"/>
    <s v="2026-11062845"/>
    <m/>
    <m/>
    <s v="AMONOV KAXORDJON KAXRAMONOVICH"/>
    <s v="30710790080056"/>
    <s v="07.10.1979"/>
    <s v="+998936645396"/>
    <s v="Навоий"/>
    <x v="3"/>
    <s v="Мирсаид Бахром МФЙ"/>
    <s v="NABIYEVA E’TIBORXON ABDUTOLIB QIZI"/>
    <s v="4150692236002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09:06:45"/>
    <n v="0"/>
    <n v="412000"/>
    <n v="46091.379687499997"/>
    <m/>
    <n v="103318"/>
  </r>
  <r>
    <s v="11662658"/>
    <s v="05.03.2026"/>
    <s v="2026-11060326"/>
    <m/>
    <m/>
    <s v="XUDOYQULOVA SHAXZODA KOMILOVNA"/>
    <s v="40707892340059"/>
    <s v="07.07.1989"/>
    <s v="+998502209909"/>
    <s v="Навоий"/>
    <x v="3"/>
    <s v="Мирсаид Бахром МФЙ"/>
    <s v="NABIYEVA E’TIBORXON ABDUTOLIB QIZI"/>
    <s v="4150692236002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0:07:18"/>
    <n v="0"/>
    <n v="412000"/>
    <n v="46091.421736111108"/>
    <m/>
    <n v="103802"/>
  </r>
  <r>
    <s v="11662064"/>
    <s v="05.03.2026"/>
    <s v="2026-11059659"/>
    <m/>
    <m/>
    <s v="XOMIDOVA GULBAHOR QAXRAMONOVNA"/>
    <s v="42503782420012"/>
    <s v="25.03.1978"/>
    <s v="+998914390973"/>
    <s v="Навоий"/>
    <x v="3"/>
    <s v="Мирсаид Бахром МФЙ"/>
    <s v="NABIYEVA E’TIBORXON ABDUTOLIB QIZI"/>
    <s v="41506922360022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570044"/>
    <s v="03.03.2026"/>
    <s v="2026-10951166"/>
    <m/>
    <m/>
    <s v="AXMEDOVA ROZIGUL NABIYEVNA"/>
    <s v="40502635820010"/>
    <s v="05.02.1963"/>
    <s v="+998913392117"/>
    <s v="Навоий"/>
    <x v="3"/>
    <s v="Мирсаид Бахром МФЙ"/>
    <s v="NABIYEVA E’TIBORXON ABDUTOLIB QIZI"/>
    <s v="41506922360022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5.03.2026"/>
    <m/>
    <n v="412000"/>
    <m/>
    <d v="2026-03-05T09:21:13"/>
    <n v="0"/>
    <n v="412000"/>
    <n v="46086.389733796299"/>
    <m/>
    <n v="67401"/>
  </r>
  <r>
    <s v="11567728"/>
    <s v="03.03.2026"/>
    <s v="2026-10948521"/>
    <m/>
    <m/>
    <s v="AXMEDOVA ROZIGUL NABIYEVNA"/>
    <s v="40502635820010"/>
    <s v="05.02.1963"/>
    <s v="+998973218118"/>
    <s v="Навоий"/>
    <x v="3"/>
    <s v="Мирсаид Бахром МФЙ"/>
    <s v="NABIYEVA E’TIBORXON ABDUTOLIB QIZI"/>
    <s v="41506922360022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496189"/>
    <s v="27.02.2026"/>
    <s v="2026-10864184"/>
    <m/>
    <m/>
    <s v="ISHANKULOV UTKIR KAXRAMANOVICH"/>
    <s v="31510872340062"/>
    <s v="15.10.1987"/>
    <s v="+998913343734"/>
    <s v="Навоий"/>
    <x v="3"/>
    <s v="Мирсаид Бахром МФЙ"/>
    <s v="NABIYEVA E’TIBORXON ABDUTOLIB QIZI"/>
    <s v="41506922360022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27.02.2026"/>
    <s v="Oddiy"/>
    <m/>
    <m/>
    <m/>
    <m/>
    <m/>
    <n v="0"/>
    <m/>
    <m/>
    <m/>
    <m/>
  </r>
  <r>
    <s v="11332772"/>
    <s v="20.02.2026"/>
    <s v="2026-10660371"/>
    <m/>
    <m/>
    <s v="ISMATOVA SHAXZODA GOFUR KIZI"/>
    <s v="42003975790020"/>
    <s v="20.03.1997"/>
    <s v="+998770910138"/>
    <s v="Навоий"/>
    <x v="3"/>
    <s v="Мирсаид Бахром МФЙ"/>
    <s v="NABIYEVA E’TIBORXON ABDUTOLIB QIZI"/>
    <s v="41506922360022"/>
    <x v="6"/>
    <n v="0"/>
    <n v="0"/>
    <s v="Рад"/>
    <s v="Озиқ"/>
    <s v="Озиқ-овқат билан боғлиқ харажатларини қоплаш (Озиқ-овқат)"/>
    <n v="0"/>
    <s v="23.02.2026"/>
    <s v="Oddiy"/>
    <m/>
    <m/>
    <m/>
    <m/>
    <m/>
    <n v="0"/>
    <m/>
    <m/>
    <m/>
    <m/>
  </r>
  <r>
    <s v="11294170"/>
    <s v="19.02.2026"/>
    <s v="2026-10614260"/>
    <m/>
    <m/>
    <s v="FAXRIYEVA DLAFRUZ IXTIYOROVNA"/>
    <s v="42706892340045"/>
    <s v="27.06.1989"/>
    <s v="+998935245585"/>
    <s v="Навоий"/>
    <x v="3"/>
    <s v="Мирсаид Бахром МФЙ"/>
    <s v="NABIYEVA E’TIBORXON ABDUTOLIB QIZI"/>
    <s v="41506922360022"/>
    <x v="2"/>
    <n v="0"/>
    <n v="1"/>
    <s v="Тўланди"/>
    <s v="Коммунал"/>
    <s v="Коммунал харажатларни қоплаш"/>
    <n v="412000"/>
    <s v="19.02.2026"/>
    <s v="Oddiy"/>
    <s v="24.02.2026"/>
    <m/>
    <n v="400000"/>
    <m/>
    <d v="2026-02-24T12:30:14"/>
    <n v="0"/>
    <n v="400000"/>
    <n v="46077.520995370367"/>
    <m/>
    <n v="63784"/>
  </r>
  <r>
    <s v="11240971"/>
    <s v="17.02.2026"/>
    <s v="2026-10552343"/>
    <m/>
    <m/>
    <s v="DJURAYEVA MANZURA SOBIROVNA"/>
    <s v="40101622340047"/>
    <s v="01.01.1962"/>
    <s v="+998939550233"/>
    <s v="Навоий"/>
    <x v="3"/>
    <s v="Мирсаид Бахром МФЙ"/>
    <s v="NABIYEVA E’TIBORXON ABDUTOLIB QIZI"/>
    <s v="41506922360022"/>
    <x v="2"/>
    <n v="0"/>
    <n v="1"/>
    <s v="Тўланди"/>
    <s v="Қарздорлик"/>
    <s v="Коммунал хизматлар бўйича қарздорликни қоплаш"/>
    <n v="2060000"/>
    <s v="17.02.2026"/>
    <s v="Oddiy"/>
    <s v="23.02.2026"/>
    <m/>
    <n v="427274"/>
    <m/>
    <d v="2026-02-23T09:59:28"/>
    <n v="0"/>
    <n v="427274"/>
    <n v="46076.416296296295"/>
    <m/>
    <n v="63238"/>
  </r>
  <r>
    <s v="11238750"/>
    <s v="17.02.2026"/>
    <s v="2026-10549790"/>
    <m/>
    <m/>
    <s v="DJURAYEVA MANZURA SOBIROVNA"/>
    <s v="40101622340047"/>
    <s v="01.01.1962"/>
    <s v="+998939550233"/>
    <s v="Навоий"/>
    <x v="3"/>
    <s v="Мирсаид Бахром МФЙ"/>
    <s v="NABIYEVA E’TIBORXON ABDUTOLIB QIZI"/>
    <s v="41506922360022"/>
    <x v="6"/>
    <n v="0"/>
    <n v="0"/>
    <s v="Рад"/>
    <s v="Қарздорлик"/>
    <s v="Коммунал хизматлар бўйича қарздорликни қоплаш"/>
    <n v="0"/>
    <s v="17.02.2026"/>
    <s v="Oddiy"/>
    <m/>
    <m/>
    <m/>
    <m/>
    <m/>
    <n v="0"/>
    <m/>
    <m/>
    <m/>
    <m/>
  </r>
  <r>
    <s v="11179397"/>
    <s v="13.02.2026"/>
    <s v="2026-10480096"/>
    <m/>
    <m/>
    <s v="UMAROVA DILDORA ZAYNIYEVNA"/>
    <s v="42111735820024"/>
    <s v="21.11.1973"/>
    <s v="+998931195855"/>
    <s v="Навоий"/>
    <x v="3"/>
    <s v="Мирсаид Бахром МФЙ"/>
    <s v="NABIYEVA E’TIBORXON ABDUTOLIB QIZI"/>
    <s v="41506922360022"/>
    <x v="2"/>
    <n v="0"/>
    <n v="1"/>
    <s v="Тўланди"/>
    <s v="Озиқ"/>
    <s v="Озиқ-овқат билан боғлиқ харажатларини қоплаш (Озиқ-овқат)"/>
    <n v="412000"/>
    <s v="13.02.2026"/>
    <s v="Oddiy"/>
    <s v="18.02.2026"/>
    <m/>
    <n v="412000"/>
    <m/>
    <d v="2026-02-18T10:12:56"/>
    <n v="0"/>
    <n v="412000"/>
    <n v="46071.42564814815"/>
    <m/>
    <n v="62363"/>
  </r>
  <r>
    <s v="10860805"/>
    <s v="20.01.2026"/>
    <s v="2026-10098936"/>
    <m/>
    <m/>
    <s v="UMAROVA NIGINA NURITDINOVNA"/>
    <s v="41608965820016"/>
    <s v="16.08.1996"/>
    <s v="+998931195855"/>
    <s v="Навоий"/>
    <x v="3"/>
    <s v="Мирсаид Бахром МФЙ"/>
    <s v="NABIYEVA E’TIBORXON ABDUTOLIB QIZI"/>
    <s v="41506922360022"/>
    <x v="6"/>
    <n v="0"/>
    <n v="0"/>
    <s v="Рад"/>
    <s v="Озиқ"/>
    <s v="Озиқ-овқат билан боғлиқ харажатларини қоплаш (Озиқ-овқат)"/>
    <n v="0"/>
    <s v="28.01.2026"/>
    <s v="Oddiy"/>
    <m/>
    <m/>
    <m/>
    <m/>
    <m/>
    <n v="0"/>
    <m/>
    <m/>
    <m/>
    <m/>
  </r>
  <r>
    <s v="10662806"/>
    <s v="07.01.2026"/>
    <s v="2026-09863803"/>
    <m/>
    <m/>
    <s v="UMAROVA DILDORA ZAYNIYEVNA"/>
    <s v="42111735820024"/>
    <s v="21.11.1973"/>
    <s v="+998931195855"/>
    <s v="Навоий"/>
    <x v="3"/>
    <s v="Мирсаид Бахром МФЙ"/>
    <s v="NABIYEVA E’TIBORXON ABDUTOLIB QIZI"/>
    <s v="41506922360022"/>
    <x v="0"/>
    <n v="0"/>
    <n v="0"/>
    <s v="Рад"/>
    <s v="Озиқ"/>
    <s v="Озиқ-овқат билан боғлиқ харажатларини қоплаш (Озиқ-овқат)"/>
    <n v="0"/>
    <s v="20.01.2026"/>
    <s v="Oddiy"/>
    <m/>
    <m/>
    <m/>
    <m/>
    <m/>
    <n v="0"/>
    <m/>
    <m/>
    <m/>
    <m/>
  </r>
  <r>
    <s v="12695806"/>
    <s v="24.04.2026"/>
    <s v="2026-12299301"/>
    <m/>
    <m/>
    <s v="MAVLONOVA MUSHTARIYBONU MARUF QIZI"/>
    <s v="61208255790058"/>
    <s v="12.08.2025"/>
    <s v="+998948830402"/>
    <s v="Навоий"/>
    <x v="7"/>
    <s v="Сарой МФЙ"/>
    <s v="TOIROVA SABOHAT SHAVQIDINOVNA"/>
    <s v="41603792350017"/>
    <x v="2"/>
    <n v="0"/>
    <n v="1"/>
    <s v="Тўланди"/>
    <s v="Озиқ"/>
    <s v="Озиқ-овқат билан боғлиқ харажатларини қоплаш (Озиқ-овқат)"/>
    <n v="412000"/>
    <s v="24.04.2026"/>
    <s v="Oddiy"/>
    <s v="30.04.2026"/>
    <m/>
    <n v="412000"/>
    <m/>
    <d v="2026-04-30T07:29:43"/>
    <n v="0"/>
    <n v="412000"/>
    <n v="46142.312303240738"/>
    <m/>
    <n v="169870"/>
  </r>
  <r>
    <s v="12695750"/>
    <s v="24.04.2026"/>
    <s v="2026-12299220"/>
    <m/>
    <m/>
    <s v="PAYZIYEVA NAFISA MAXMUTOVNA"/>
    <s v="41611832350017"/>
    <s v="16.11.1983"/>
    <s v="+998503038558"/>
    <s v="Навоий"/>
    <x v="7"/>
    <s v="Сарой МФЙ"/>
    <s v="TOIROVA SABOHAT SHAVQIDINOVNA"/>
    <s v="4160379235001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4.04.2026"/>
    <s v="Oddiy"/>
    <s v="29.04.2026"/>
    <m/>
    <n v="2060000"/>
    <m/>
    <d v="2026-04-29T18:01:48"/>
    <n v="0"/>
    <n v="2060000"/>
    <n v="46141.751250000001"/>
    <m/>
    <n v="169874"/>
  </r>
  <r>
    <s v="12695584"/>
    <s v="24.04.2026"/>
    <s v="2026-12298973"/>
    <m/>
    <m/>
    <s v="ABDURAIMOV TEMURBEK ANVARJON O`G`LI"/>
    <s v="51810175790046"/>
    <s v="18.10.2017"/>
    <s v="+998948211018"/>
    <s v="Навоий"/>
    <x v="7"/>
    <s v="Сарой МФЙ"/>
    <s v="TOIROVA SABOHAT SHAVQIDINOVNA"/>
    <s v="4160379235001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4.04.2026"/>
    <s v="Oddiy"/>
    <s v="29.04.2026"/>
    <m/>
    <n v="2060000"/>
    <m/>
    <d v="2026-04-29T18:01:18"/>
    <n v="0"/>
    <n v="2060000"/>
    <n v="46141.750902777778"/>
    <m/>
    <n v="169875"/>
  </r>
  <r>
    <s v="12688012"/>
    <s v="24.04.2026"/>
    <s v="2026-12289043"/>
    <m/>
    <m/>
    <s v="HAQBERDIYEVA LOLA OZOD QIZI"/>
    <s v="42112922420029"/>
    <s v="21.12.1992"/>
    <s v="+998507599221"/>
    <s v="Навоий"/>
    <x v="7"/>
    <s v="Катта мачит МФЙ"/>
    <s v="TOIROVA SABOHAT SHAVQIDINOVNA"/>
    <s v="41603792350017"/>
    <x v="4"/>
    <n v="0"/>
    <n v="0"/>
    <s v="Жараён"/>
    <s v="Кийим"/>
    <s v="Кийим-кечак ва бошқа энг зарур товарлар билан боғлиқ харажатларини қоплаш (Кийим-кечак)"/>
    <n v="2060000"/>
    <s v="24.04.2026"/>
    <s v="Oddiy"/>
    <m/>
    <m/>
    <m/>
    <m/>
    <m/>
    <n v="0"/>
    <m/>
    <m/>
    <m/>
    <n v="169876"/>
  </r>
  <r>
    <s v="12663055"/>
    <s v="22.04.2026"/>
    <s v="2026-12256998"/>
    <m/>
    <m/>
    <s v="NAJIMOV ALINUR BAYOTBOY O`G`LI"/>
    <s v="51711245790017"/>
    <s v="17.11.2024"/>
    <s v="+998937478660"/>
    <s v="Навоий"/>
    <x v="7"/>
    <s v="Сарой МФЙ"/>
    <s v="TOIROVA SABOHAT SHAVQIDINOVNA"/>
    <s v="41603792350017"/>
    <x v="2"/>
    <n v="0"/>
    <n v="1"/>
    <s v="Тўланди"/>
    <s v="Озиқ"/>
    <s v="Озиқ-овқат билан боғлиқ харажатларини қоплаш (Озиқ-овқат)"/>
    <n v="412000"/>
    <s v="24.04.2026"/>
    <s v="Oddiy"/>
    <s v="30.04.2026"/>
    <m/>
    <n v="412000"/>
    <m/>
    <d v="2026-04-30T07:32:24"/>
    <n v="0"/>
    <n v="412000"/>
    <n v="46142.314166666663"/>
    <m/>
    <n v="167770"/>
  </r>
  <r>
    <s v="12662758"/>
    <s v="22.04.2026"/>
    <s v="2026-12256594"/>
    <m/>
    <m/>
    <s v="QOSIMOV JASURBEK JAMSHID O`G`LI"/>
    <s v="50101145790027"/>
    <s v="01.01.2014"/>
    <s v="+998938991408"/>
    <s v="Навоий"/>
    <x v="7"/>
    <s v="Сарой МФЙ"/>
    <s v="TOIROVA SABOHAT SHAVQIDINOVNA"/>
    <s v="41603792350017"/>
    <x v="2"/>
    <n v="0"/>
    <n v="1"/>
    <s v="Тўланди"/>
    <s v="Озиқ"/>
    <s v="Озиқ-овқат билан боғлиқ харажатларини қоплаш (Озиқ-овқат)"/>
    <n v="412000"/>
    <s v="24.04.2026"/>
    <s v="Oddiy"/>
    <s v="30.04.2026"/>
    <m/>
    <n v="412000"/>
    <m/>
    <d v="2026-04-30T07:27:08"/>
    <n v="0"/>
    <n v="412000"/>
    <n v="46142.31050925926"/>
    <m/>
    <n v="169871"/>
  </r>
  <r>
    <s v="12657703"/>
    <s v="22.04.2026"/>
    <s v="2026-12250201"/>
    <m/>
    <m/>
    <s v="YATIMOVA UMIDA UKTAMOVNA"/>
    <s v="42111805860015"/>
    <s v="21.11.1980"/>
    <s v="+998933256680"/>
    <s v="Навоий"/>
    <x v="7"/>
    <s v="Сарой МФЙ"/>
    <s v="TOIROVA SABOHAT SHAVQIDINOVNA"/>
    <s v="41603792350017"/>
    <x v="2"/>
    <n v="0"/>
    <n v="1"/>
    <s v="Тўланди"/>
    <s v="Озиқ"/>
    <s v="Озиқ-овқат билан боғлиқ харажатларини қоплаш (Озиқ-овқат)"/>
    <n v="412000"/>
    <s v="24.04.2026"/>
    <s v="Oddiy"/>
    <s v="30.04.2026"/>
    <m/>
    <n v="412000"/>
    <m/>
    <d v="2026-04-30T07:24:07"/>
    <n v="0"/>
    <n v="412000"/>
    <n v="46142.30841435185"/>
    <m/>
    <n v="169872"/>
  </r>
  <r>
    <s v="12556703"/>
    <s v="13.04.2026"/>
    <s v="2026-12126265"/>
    <m/>
    <m/>
    <s v="MAVLONOVA MUSHTARIYBONU MARUF QIZI"/>
    <s v="61208255790058"/>
    <s v="12.08.2025"/>
    <s v="+998934631417"/>
    <s v="Навоий"/>
    <x v="7"/>
    <s v="Сарой МФЙ"/>
    <s v="TOIROVA SABOHAT SHAVQIDINOVNA"/>
    <s v="4160379235001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4.04.2026"/>
    <s v="Oddiy"/>
    <m/>
    <m/>
    <m/>
    <m/>
    <m/>
    <n v="0"/>
    <m/>
    <m/>
    <m/>
    <m/>
  </r>
  <r>
    <s v="11891311"/>
    <s v="12.03.2026"/>
    <s v="2026-11336656"/>
    <m/>
    <m/>
    <s v="OCHILOVA DILAFRUZ ERDONOVNA"/>
    <s v="43005872350010"/>
    <s v="30.05.1987"/>
    <s v="+998942578281"/>
    <s v="Навоий"/>
    <x v="7"/>
    <s v="Сарой МФЙ"/>
    <s v="TOIROVA SABOHAT SHAVQIDINOVNA"/>
    <s v="41603792350017"/>
    <x v="2"/>
    <n v="0"/>
    <n v="2"/>
    <s v="Тўланди"/>
    <s v="Озиқ"/>
    <s v="Озиқ-овқат билан боғлиқ харажатларини қоплаш (Озиқ-овқат)"/>
    <n v="412000"/>
    <s v="13.03.2026"/>
    <s v="Oddiy"/>
    <s v="17.03.2026"/>
    <m/>
    <n v="412000"/>
    <m/>
    <d v="2026-03-17T09:36:21"/>
    <n v="0"/>
    <n v="412000"/>
    <n v="46098.400243055556"/>
    <m/>
    <n v="131799"/>
  </r>
  <r>
    <s v="11882708"/>
    <s v="12.03.2026"/>
    <s v="2026-11326478"/>
    <m/>
    <m/>
    <s v="BURXONOVA OYDIN ABDIRAVUPOVNA"/>
    <s v="43012812350023"/>
    <s v="30.12.1981"/>
    <s v="+998937367151"/>
    <s v="Навоий"/>
    <x v="7"/>
    <s v="Сарой МФЙ"/>
    <s v="TOIROVA SABOHAT SHAVQIDINOVNA"/>
    <s v="41603792350017"/>
    <x v="2"/>
    <n v="0"/>
    <n v="3"/>
    <s v="Тўланди"/>
    <s v="Озиқ"/>
    <s v="Озиқ-овқат билан боғлиқ харажатларини қоплаш (Озиқ-овқат)"/>
    <n v="412000"/>
    <s v="13.03.2026"/>
    <s v="Oddiy"/>
    <s v="17.03.2026"/>
    <m/>
    <n v="412000"/>
    <m/>
    <d v="2026-03-17T09:41:07"/>
    <n v="0"/>
    <n v="412000"/>
    <n v="46098.403553240743"/>
    <m/>
    <n v="131803"/>
  </r>
  <r>
    <s v="11582597"/>
    <s v="03.03.2026"/>
    <s v="2026-10965960"/>
    <m/>
    <m/>
    <s v="YO‘LDOSHOVA NARGIZA BAXTIYOROVNA"/>
    <s v="41307892350048"/>
    <s v="13.07.1989"/>
    <s v="+998948904868"/>
    <s v="Навоий"/>
    <x v="7"/>
    <s v="Сарой МФЙ"/>
    <s v="TOIROVA SABOHAT SHAVQIDINOVNA"/>
    <s v="41603792350017"/>
    <x v="2"/>
    <n v="0"/>
    <n v="2"/>
    <s v="Тўланди"/>
    <s v="Озиқ"/>
    <s v="Озиқ-овқат билан боғлиқ харажатларини қоплаш (Озиқ-овқат)"/>
    <n v="412000"/>
    <s v="03.03.2026"/>
    <s v="Oddiy"/>
    <s v="05.03.2026"/>
    <m/>
    <n v="412000"/>
    <m/>
    <d v="2026-03-05T14:58:18"/>
    <n v="0"/>
    <n v="412000"/>
    <n v="46086.623819444445"/>
    <m/>
    <n v="68223"/>
  </r>
  <r>
    <s v="11565100"/>
    <s v="03.03.2026"/>
    <s v="2026-10945547"/>
    <m/>
    <m/>
    <s v="ЁРҚУЛОВ БЕҲРУЗЖОН СУННАТИЛЛО ЎҒЛИ"/>
    <s v="52208135790066"/>
    <s v="22.08.2013"/>
    <s v="+998933179769"/>
    <s v="Навоий"/>
    <x v="7"/>
    <s v="Сарой МФЙ"/>
    <s v="TOIROVA SABOHAT SHAVQIDINOVNA"/>
    <s v="41603792350017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63830"/>
    <s v="03.03.2026"/>
    <s v="2026-10944124"/>
    <m/>
    <m/>
    <s v="TUXTAYEVA KAMOLA FURKATOVNA"/>
    <s v="41811892350035"/>
    <s v="18.11.1989"/>
    <s v="+998934331683"/>
    <s v="Навоий"/>
    <x v="7"/>
    <s v="Сарой МФЙ"/>
    <s v="TOIROVA SABOHAT SHAVQIDINOVNA"/>
    <s v="4160379235001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5:04:12"/>
    <n v="0"/>
    <n v="412000"/>
    <n v="46087.627916666665"/>
    <m/>
    <n v="80933"/>
  </r>
  <r>
    <s v="11562587"/>
    <s v="03.03.2026"/>
    <s v="2026-10942733"/>
    <m/>
    <m/>
    <s v="YATIMOVA UMIDA UKTAMOVNA"/>
    <s v="42111805860015"/>
    <s v="21.11.1980"/>
    <s v="+998933256680"/>
    <s v="Навоий"/>
    <x v="7"/>
    <s v="Сарой МФЙ"/>
    <s v="TOIROVA SABOHAT SHAVQIDINOVNA"/>
    <s v="41603792350017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134207"/>
    <s v="11.02.2026"/>
    <s v="2026-10427928"/>
    <m/>
    <m/>
    <s v="PAYZIYEVA NAFISA MAXMUTOVNA"/>
    <s v="41611832350017"/>
    <s v="16.11.1983"/>
    <s v="+998503038558"/>
    <s v="Навоий"/>
    <x v="7"/>
    <s v="Сарой МФЙ"/>
    <s v="TOIROVA SABOHAT SHAVQIDINOVNA"/>
    <s v="41603792350017"/>
    <x v="0"/>
    <n v="0"/>
    <n v="0"/>
    <s v="Рад"/>
    <s v="Кўмир"/>
    <s v="Кўмир ёки бошқа ёқилғи маҳсулотлари билан таъминлаш харажатларини қоплаш"/>
    <n v="0"/>
    <s v="07.03.2026"/>
    <s v="Oddiy"/>
    <m/>
    <m/>
    <m/>
    <m/>
    <m/>
    <n v="0"/>
    <m/>
    <m/>
    <m/>
    <m/>
  </r>
  <r>
    <s v="11125651"/>
    <s v="10.02.2026"/>
    <s v="2026-10418063"/>
    <m/>
    <m/>
    <s v="ABDURASULOVA MOHLAROYIM O`KTAM QIZI"/>
    <s v="61504165790048"/>
    <s v="15.04.2016"/>
    <s v="+998503038558"/>
    <s v="Навоий"/>
    <x v="7"/>
    <s v="Сарой МФЙ"/>
    <s v="TOIROVA SABOHAT SHAVQIDINOVNA"/>
    <s v="4160379235001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3.2026"/>
    <s v="Oddiy"/>
    <m/>
    <m/>
    <m/>
    <m/>
    <m/>
    <n v="0"/>
    <m/>
    <m/>
    <m/>
    <m/>
  </r>
  <r>
    <s v="11125579"/>
    <s v="10.02.2026"/>
    <s v="2026-10417971"/>
    <m/>
    <m/>
    <s v="USMONOV ULUG`BEK UMIDJON O`G`LI"/>
    <s v="50403145790026"/>
    <s v="04.03.2014"/>
    <s v="+998942578281"/>
    <s v="Навоий"/>
    <x v="7"/>
    <s v="Сарой МФЙ"/>
    <s v="TOIROVA SABOHAT SHAVQIDINOVNA"/>
    <s v="41603792350017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125566"/>
    <s v="10.02.2026"/>
    <s v="2026-10417951"/>
    <m/>
    <m/>
    <s v="USMONOVA ZEBUZAR UMIDJON QIZI"/>
    <s v="61306105790026"/>
    <s v="13.06.2010"/>
    <s v="+998942578281"/>
    <s v="Навоий"/>
    <x v="7"/>
    <s v="Сарой МФЙ"/>
    <s v="TOIROVA SABOHAT SHAVQIDINOVNA"/>
    <s v="41603792350017"/>
    <x v="2"/>
    <n v="0"/>
    <n v="5"/>
    <s v="Тўланди"/>
    <s v="Кийим"/>
    <s v="Кийим-кечак ва бошқа энг зарур товарлар билан боғлиқ харажатларини қоплаш (Кийим-кечак)"/>
    <n v="2060000"/>
    <s v="07.03.2026"/>
    <s v="Oddiy"/>
    <s v="09.03.2026"/>
    <m/>
    <n v="2060000"/>
    <m/>
    <d v="2026-03-09T13:24:14"/>
    <n v="0"/>
    <n v="2060000"/>
    <n v="46090.558495370373"/>
    <m/>
    <n v="96720"/>
  </r>
  <r>
    <s v="11125484"/>
    <s v="10.02.2026"/>
    <s v="2026-10417842"/>
    <m/>
    <m/>
    <s v="SHODMANOVA MALIKA RAVSHANOVNA"/>
    <s v="42101913960105"/>
    <s v="21.01.1991"/>
    <s v="+998771658343"/>
    <s v="Навоий"/>
    <x v="7"/>
    <s v="Сарой МФЙ"/>
    <s v="TOIROVA SABOHAT SHAVQIDINOVNA"/>
    <s v="41603792350017"/>
    <x v="6"/>
    <n v="0"/>
    <n v="0"/>
    <s v="Рад"/>
    <s v="Озиқ"/>
    <s v="Озиқ-овқат билан боғлиқ харажатларини қоплаш (Озиқ-овқат)"/>
    <n v="0"/>
    <s v="12.02.2026"/>
    <s v="Oddiy"/>
    <m/>
    <m/>
    <m/>
    <m/>
    <m/>
    <n v="0"/>
    <m/>
    <m/>
    <m/>
    <m/>
  </r>
  <r>
    <s v="11125371"/>
    <s v="10.02.2026"/>
    <s v="2026-10417695"/>
    <m/>
    <m/>
    <s v="ХУДОЙБЕРДИЕВА КУМУШБИБИ ОЗОД ҚИЗИ"/>
    <s v="62505125790046"/>
    <s v="25.05.2012"/>
    <s v="+998931584809"/>
    <s v="Навоий"/>
    <x v="7"/>
    <s v="Сарой МФЙ"/>
    <s v="TOIROVA SABOHAT SHAVQIDINOVNA"/>
    <s v="41603792350017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07.03.2026"/>
    <s v="Oddiy"/>
    <s v="10.03.2026"/>
    <m/>
    <n v="2060000"/>
    <m/>
    <d v="2026-03-10T12:16:26"/>
    <n v="0"/>
    <n v="2060000"/>
    <n v="46091.511412037034"/>
    <m/>
    <n v="96723"/>
  </r>
  <r>
    <s v="11099276"/>
    <s v="08.02.2026"/>
    <s v="2026-10386967"/>
    <m/>
    <m/>
    <s v="YO‘LDOSHOVA NARGIZA BAXTIYOROVNA"/>
    <s v="41307892350048"/>
    <s v="13.07.1989"/>
    <s v="+998931584809"/>
    <s v="Навоий"/>
    <x v="7"/>
    <s v="Сарой МФЙ"/>
    <s v="TOIROVA SABOHAT SHAVQIDINOVNA"/>
    <s v="41603792350017"/>
    <x v="0"/>
    <n v="0"/>
    <n v="0"/>
    <s v="Рад"/>
    <s v="Озиқ"/>
    <s v="Озиқ-овқат билан боғлиқ харажатларини қоплаш (Озиқ-овқат)"/>
    <n v="0"/>
    <s v="09.02.2026"/>
    <s v="Oddiy"/>
    <m/>
    <m/>
    <m/>
    <m/>
    <m/>
    <n v="0"/>
    <m/>
    <m/>
    <m/>
    <m/>
  </r>
  <r>
    <s v="11099260"/>
    <s v="08.02.2026"/>
    <s v="2026-10386948"/>
    <m/>
    <m/>
    <s v="YORQULOVA IFORA SUNNATILLO QIZI"/>
    <s v="62107165790015"/>
    <s v="21.07.2016"/>
    <s v="+998933179769"/>
    <s v="Навоий"/>
    <x v="7"/>
    <s v="Сарой МФЙ"/>
    <s v="TOIROVA SABOHAT SHAVQIDINOVNA"/>
    <s v="41603792350017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7.03.2026"/>
    <s v="Oddiy"/>
    <s v="09.03.2026"/>
    <m/>
    <n v="2060000"/>
    <m/>
    <d v="2026-03-09T12:55:31"/>
    <n v="0"/>
    <n v="2060000"/>
    <n v="46090.538553240738"/>
    <m/>
    <n v="96725"/>
  </r>
  <r>
    <s v="11094264"/>
    <s v="06.02.2026"/>
    <s v="2026-10380926"/>
    <m/>
    <m/>
    <s v="HAQNAZAROVA DURDONA HASAN QIZI"/>
    <s v="40202995830033"/>
    <s v="02.02.1999"/>
    <s v="+998936630909"/>
    <s v="Навоий"/>
    <x v="7"/>
    <s v="Сарой МФЙ"/>
    <s v="TOIROVA SABOHAT SHAVQIDINOVNA"/>
    <s v="41603792350017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8.02.2026"/>
    <s v="Oddiy"/>
    <m/>
    <m/>
    <m/>
    <m/>
    <m/>
    <n v="0"/>
    <m/>
    <m/>
    <m/>
    <m/>
  </r>
  <r>
    <s v="11094230"/>
    <s v="06.02.2026"/>
    <s v="2026-10380890"/>
    <m/>
    <m/>
    <s v="ISOMIDINOVA FARZONA XURSHIDJONOVNA"/>
    <s v="61902205790014"/>
    <s v="19.02.2020"/>
    <s v="+998936630909"/>
    <s v="Навоий"/>
    <x v="7"/>
    <s v="Сарой МФЙ"/>
    <s v="TOIROVA SABOHAT SHAVQIDINOVNA"/>
    <s v="41603792350017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3247127"/>
    <s v="09.06.2026"/>
    <s v="2026-13020782"/>
    <m/>
    <m/>
    <s v="RAXMONOVA RO‘ZIGUL UMAROVNA"/>
    <s v="41703912360011"/>
    <s v="17.03.1991"/>
    <s v="+998884801604"/>
    <s v="Навоий"/>
    <x v="2"/>
    <s v="Орасой МФЙ"/>
    <s v="RUZIKULOVA DILOROM MUXIDINOVNA"/>
    <s v="41010725800019"/>
    <x v="2"/>
    <n v="0"/>
    <n v="1"/>
    <s v="Тўланди"/>
    <s v="Озиқ"/>
    <s v="Озиқ-овқат билан боғлиқ харажатларини қоплаш (Озиқ-овқат)"/>
    <n v="412000"/>
    <s v="09.06.2026"/>
    <s v="Oddiy"/>
    <s v="09.06.2026"/>
    <m/>
    <n v="412000"/>
    <m/>
    <d v="2026-06-09T12:15:47"/>
    <n v="0"/>
    <n v="412000"/>
    <n v="46182.510960648149"/>
    <m/>
    <n v="309185"/>
  </r>
  <r>
    <s v="13125839"/>
    <s v="02.06.2026"/>
    <s v="2026-12860753"/>
    <m/>
    <m/>
    <s v="SANATOV AZAMAT AKMALOVICH"/>
    <s v="31102715800015"/>
    <s v="11.02.1971"/>
    <s v="+998953129141"/>
    <s v="Навоий"/>
    <x v="2"/>
    <s v="Орасой МФЙ"/>
    <s v="RUZIKULOVA DILOROM MUXIDINOVNA"/>
    <s v="41010725800019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3.06.2026"/>
    <m/>
    <n v="412000"/>
    <m/>
    <d v="2026-06-03T09:01:20"/>
    <n v="0"/>
    <n v="412000"/>
    <n v="46176.375925925924"/>
    <m/>
    <n v="218179"/>
  </r>
  <r>
    <s v="12707106"/>
    <s v="27.04.2026"/>
    <s v="2026-12313974"/>
    <m/>
    <m/>
    <s v="XUSHBAQTOV NUSRAT BO‘RONOVICH"/>
    <s v="31402785800024"/>
    <s v="14.02.1978"/>
    <s v="+998770591978"/>
    <s v="Навоий"/>
    <x v="2"/>
    <s v="Орасой МФЙ"/>
    <s v="RUZIKULOVA DILOROM MUXIDINOVNA"/>
    <s v="41010725800019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30.04.2026"/>
    <m/>
    <n v="412000"/>
    <m/>
    <d v="2026-04-30T08:17:52"/>
    <n v="0"/>
    <n v="412000"/>
    <n v="46142.34574074074"/>
    <m/>
    <n v="172342"/>
  </r>
  <r>
    <s v="11680766"/>
    <s v="05.03.2026"/>
    <s v="2026-11081341"/>
    <m/>
    <m/>
    <s v="AXMATOVA DILSHODA MURODILLOYEVNA"/>
    <s v="41402975800019"/>
    <s v="14.02.1997"/>
    <s v="+998990189795"/>
    <s v="Навоий"/>
    <x v="2"/>
    <s v="Орасой МФЙ"/>
    <s v="RUZIKULOVA DILOROM MUXIDINOVNA"/>
    <s v="41010725800019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5:30:48"/>
    <n v="0"/>
    <n v="412000"/>
    <n v="46086.64638888889"/>
    <m/>
    <n v="77885"/>
  </r>
  <r>
    <s v="11648863"/>
    <s v="04.03.2026"/>
    <s v="2026-11043814"/>
    <m/>
    <m/>
    <s v="RAJABOVA RA’NO NORBOY QIZI"/>
    <s v="41201965800031"/>
    <s v="12.01.1996"/>
    <s v="+998700810572"/>
    <s v="Навоий"/>
    <x v="2"/>
    <s v="Орасой МФЙ"/>
    <s v="RUZIKULOVA DILOROM MUXIDINOVNA"/>
    <s v="4101072580001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23:32:35"/>
    <n v="0"/>
    <n v="412000"/>
    <n v="46085.98096064815"/>
    <m/>
    <n v="73938"/>
  </r>
  <r>
    <s v="11648791"/>
    <s v="04.03.2026"/>
    <s v="2026-11043730"/>
    <m/>
    <m/>
    <s v="RAJABOVA RA’NO NORBOY QIZI"/>
    <s v="41201965800031"/>
    <s v="12.01.1996"/>
    <s v="+998700810572"/>
    <s v="Навоий"/>
    <x v="2"/>
    <s v="Орасой МФЙ"/>
    <s v="RUZIKULOVA DILOROM MUXIDINOVNA"/>
    <s v="4101072580001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3.2026"/>
    <s v="Oddiy"/>
    <m/>
    <m/>
    <m/>
    <m/>
    <m/>
    <n v="0"/>
    <m/>
    <m/>
    <m/>
    <m/>
  </r>
  <r>
    <s v="11624719"/>
    <s v="04.03.2026"/>
    <s v="2026-11015570"/>
    <m/>
    <m/>
    <s v="OBLAYEVA XOLIDA SAYIMOVNA"/>
    <s v="41809865800016"/>
    <s v="18.09.1986"/>
    <s v="+998931028704"/>
    <s v="Навоий"/>
    <x v="2"/>
    <s v="Орасой МФЙ"/>
    <s v="RUZIKULOVA DILOROM MUXIDINOVNA"/>
    <s v="4101072580001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23:30:01"/>
    <n v="0"/>
    <n v="412000"/>
    <n v="46085.979178240741"/>
    <m/>
    <n v="73959"/>
  </r>
  <r>
    <s v="11623319"/>
    <s v="04.03.2026"/>
    <s v="2026-11013930"/>
    <m/>
    <m/>
    <s v="TEMIROVA NODIRA AZAMAT QIZI"/>
    <s v="40108922360045"/>
    <s v="01.08.1992"/>
    <s v="+998886858892"/>
    <s v="Навоий"/>
    <x v="2"/>
    <s v="Орасой МФЙ"/>
    <s v="RUZIKULOVA DILOROM MUXIDINOVNA"/>
    <s v="41010725800019"/>
    <x v="2"/>
    <n v="0"/>
    <n v="2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23:31:20"/>
    <n v="0"/>
    <n v="412000"/>
    <n v="46085.980092592596"/>
    <m/>
    <n v="73956"/>
  </r>
  <r>
    <s v="11622456"/>
    <s v="04.03.2026"/>
    <s v="2026-11012917"/>
    <m/>
    <m/>
    <s v="OBLAYEVA SHAHNOZA MURTAZOYEVNA"/>
    <s v="42206912360032"/>
    <s v="22.06.1991"/>
    <s v="+998773965909"/>
    <s v="Навоий"/>
    <x v="2"/>
    <s v="Орасой МФЙ"/>
    <s v="RUZIKULOVA DILOROM MUXIDINOVNA"/>
    <s v="41010725800019"/>
    <x v="6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620933"/>
    <s v="04.03.2026"/>
    <s v="2026-11011097"/>
    <m/>
    <m/>
    <s v="RAJABOVA RA’NO NORBOY QIZI"/>
    <s v="41201965800031"/>
    <s v="12.01.1996"/>
    <s v="+998700810572"/>
    <s v="Навоий"/>
    <x v="2"/>
    <s v="Орасой МФЙ"/>
    <s v="RUZIKULOVA DILOROM MUXIDINOVNA"/>
    <s v="41010725800019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0991626"/>
    <s v="30.01.2026"/>
    <s v="2026-10257151"/>
    <m/>
    <m/>
    <s v="TEMIROVA NODIRA AZAMAT QIZI"/>
    <s v="40108922360045"/>
    <s v="01.08.1992"/>
    <s v="+998886858892"/>
    <s v="Навоий"/>
    <x v="2"/>
    <s v="Орасой МФЙ"/>
    <s v="RUZIKULOVA DILOROM MUXIDINOVNA"/>
    <s v="41010725800019"/>
    <x v="6"/>
    <n v="0"/>
    <n v="0"/>
    <s v="Рад"/>
    <s v="Коммунал"/>
    <s v="Коммунал харажатларни қоплаш"/>
    <n v="0"/>
    <s v="10.02.2026"/>
    <s v="Oddiy"/>
    <m/>
    <m/>
    <m/>
    <m/>
    <m/>
    <n v="0"/>
    <m/>
    <m/>
    <m/>
    <m/>
  </r>
  <r>
    <s v="13069996"/>
    <s v="25.05.2026"/>
    <s v="2026-12784545"/>
    <m/>
    <m/>
    <s v="AYGARAYEV MARS TOYMURATOVICH"/>
    <s v="31507922410024"/>
    <s v="15.07.1992"/>
    <s v="+998950420893"/>
    <s v="Навоий"/>
    <x v="8"/>
    <s v="Узунқудуқ МФЙ"/>
    <s v="AXMEDOVA ZUXRA IDRISOVNA"/>
    <s v="40302682410037"/>
    <x v="2"/>
    <n v="0"/>
    <n v="1"/>
    <s v="Тўланди"/>
    <s v="Озиқ"/>
    <s v="Озиқ-овқат билан боғлиқ харажатларини қоплаш (Озиқ-овқат)"/>
    <n v="412000"/>
    <s v="25.05.2026"/>
    <s v="Oddiy"/>
    <s v="25.05.2026"/>
    <m/>
    <n v="412000"/>
    <m/>
    <d v="2026-05-25T16:51:27"/>
    <n v="0"/>
    <n v="412000"/>
    <n v="46167.70239583333"/>
    <m/>
    <n v="210010"/>
  </r>
  <r>
    <s v="11695989"/>
    <s v="05.03.2026"/>
    <s v="2026-11099064"/>
    <m/>
    <m/>
    <s v="BUSHANOVA NAGIMA TURGANOVNA"/>
    <s v="41005805860016"/>
    <s v="10.05.1980"/>
    <s v="+998934970980"/>
    <s v="Навоий"/>
    <x v="8"/>
    <s v="Узунқудуқ МФЙ"/>
    <s v="AXMEDOVA ZUXRA IDRISOVNA"/>
    <s v="40302682410037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0:39:39"/>
    <n v="0"/>
    <n v="412000"/>
    <n v="46087.444201388891"/>
    <m/>
    <n v="86304"/>
  </r>
  <r>
    <s v="11665744"/>
    <s v="05.03.2026"/>
    <s v="2026-11063843"/>
    <m/>
    <m/>
    <s v="BUSHANOVA NAGIMA TURGANOVNA"/>
    <s v="41005805860016"/>
    <s v="10.05.1980"/>
    <s v="+998934970980"/>
    <s v="Навоий"/>
    <x v="8"/>
    <s v="Узунқудуқ МФЙ"/>
    <s v="AXMEDOVA ZUXRA IDRISOVNA"/>
    <s v="40302682410037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3299489"/>
    <s v="11.06.2026"/>
    <s v="2026-13091635"/>
    <m/>
    <m/>
    <s v="SULTONOVA MOXIDIL BOLI QIZI"/>
    <s v="40208926090022"/>
    <s v="02.08.1992"/>
    <s v="+998912480292"/>
    <s v="Навоий"/>
    <x v="0"/>
    <s v="Дамариқ МФЙ"/>
    <s v="ABDUXALILOV SHERZOD SAYFULLA O‘G‘LI"/>
    <s v="32501995830056"/>
    <x v="5"/>
    <n v="0"/>
    <n v="0"/>
    <s v="Қарор"/>
    <s v="Озиқ"/>
    <s v="Озиқ-овқат билан боғлиқ харажатларини қоплаш (Озиқ-овқат)"/>
    <n v="412000"/>
    <s v="16.06.2026"/>
    <s v="Oddiy"/>
    <s v="17.06.2026"/>
    <s v="????? ????????"/>
    <n v="412000"/>
    <s v="Ha"/>
    <d v="2026-06-17T10:10:53"/>
    <n v="0"/>
    <n v="412000"/>
    <n v="46190.424224537041"/>
    <m/>
    <n v="624816"/>
  </r>
  <r>
    <s v="13292079"/>
    <s v="10.06.2026"/>
    <s v="2026-13082083"/>
    <m/>
    <m/>
    <s v="URAKOVA ZILOLA KODIROVNA"/>
    <s v="41109832380027"/>
    <s v="11.09.1983"/>
    <s v="+998912501918"/>
    <s v="Навоий"/>
    <x v="0"/>
    <s v="Дамариқ МФЙ"/>
    <s v="ABDUXALILOV SHERZOD SAYFULLA O‘G‘LI"/>
    <s v="32501995830056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1.06.2026"/>
    <m/>
    <n v="412000"/>
    <m/>
    <d v="2026-06-11T14:42:36"/>
    <n v="0"/>
    <n v="412000"/>
    <n v="46184.612916666665"/>
    <m/>
    <n v="342653"/>
  </r>
  <r>
    <s v="13206622"/>
    <s v="05.06.2026"/>
    <s v="2026-12964298"/>
    <m/>
    <m/>
    <s v="TESHAYEV DILSHOD XALIMOVICH"/>
    <s v="30509882380040"/>
    <s v="05.09.1988"/>
    <s v="+998992677689"/>
    <s v="Навоий"/>
    <x v="0"/>
    <s v="Дамариқ МФЙ"/>
    <s v="ABDUXALILOV SHERZOD SAYFULLA O‘G‘LI"/>
    <s v="32501995830056"/>
    <x v="5"/>
    <n v="0"/>
    <n v="0"/>
    <s v="Қарор"/>
    <s v="Таъмир"/>
    <s v="Уй-жойини таъмирлаш харажатларини қоплаш"/>
    <n v="20600000"/>
    <s v="08.06.2026"/>
    <s v="Oddiy"/>
    <s v="17.06.2026"/>
    <s v="????? ????????"/>
    <n v="17000000"/>
    <s v="Ha"/>
    <d v="2026-06-17T10:07:05"/>
    <n v="0"/>
    <n v="17000000"/>
    <n v="46190.421585648146"/>
    <m/>
    <n v="613323"/>
  </r>
  <r>
    <s v="12668139"/>
    <s v="23.04.2026"/>
    <s v="2026-12263830"/>
    <m/>
    <m/>
    <s v="XUDAYKULOV XURSHID TURSUNBAYEVICH"/>
    <s v="31910815830030"/>
    <s v="19.10.1981"/>
    <s v="+998887951981"/>
    <s v="Навоий"/>
    <x v="0"/>
    <s v="Дамариқ МФЙ"/>
    <s v="ABDUXALILOV SHERZOD SAYFULLA O‘G‘LI"/>
    <s v="32501995830056"/>
    <x v="8"/>
    <n v="0"/>
    <n v="0"/>
    <s v="Жараён"/>
    <s v="Жарроҳлик"/>
    <s v="Жарроҳлик амалиёти харажатларини қоплаш"/>
    <n v="4120000000"/>
    <s v="05.06.2026"/>
    <s v="Oddiy"/>
    <m/>
    <m/>
    <m/>
    <m/>
    <m/>
    <n v="0"/>
    <m/>
    <m/>
    <m/>
    <m/>
  </r>
  <r>
    <s v="12648822"/>
    <s v="21.04.2026"/>
    <s v="2026-12239102"/>
    <m/>
    <m/>
    <s v="NARZULLAYEV SHUXRAT MURODULLAYEVICH"/>
    <s v="32302862380140"/>
    <s v="23.02.1986"/>
    <s v="+998934332287"/>
    <s v="Навоий"/>
    <x v="0"/>
    <s v="Дамариқ МФЙ"/>
    <s v="ABDUXALILOV SHERZOD SAYFULLA O‘G‘LI"/>
    <s v="32501995830056"/>
    <x v="0"/>
    <n v="0"/>
    <n v="0"/>
    <s v="Рад"/>
    <s v="Таъмир"/>
    <s v="Уй-жойини таъмирлаш харажатларини қоплаш"/>
    <n v="0"/>
    <s v="21.04.2026"/>
    <s v="Oddiy"/>
    <m/>
    <m/>
    <m/>
    <m/>
    <m/>
    <n v="0"/>
    <m/>
    <m/>
    <m/>
    <m/>
  </r>
  <r>
    <s v="12645791"/>
    <s v="21.04.2026"/>
    <s v="2026-12235132"/>
    <m/>
    <m/>
    <s v="MO‘MINOVA ZILOLA ERGASH QIZI"/>
    <s v="40707975830077"/>
    <s v="07.07.1997"/>
    <s v="+998886689007"/>
    <s v="Навоий"/>
    <x v="0"/>
    <s v="Мустақиллик МФЙ"/>
    <s v="ABDUXALILOV SHERZOD SAYFULLA O‘G‘LI"/>
    <s v="32501995830056"/>
    <x v="2"/>
    <n v="0"/>
    <n v="1"/>
    <s v="Тўланди"/>
    <s v="Озиқ"/>
    <s v="Озиқ-овқат билан боғлиқ харажатларини қоплаш (Озиқ-овқат)"/>
    <n v="412000"/>
    <s v="22.04.2026"/>
    <s v="Oddiy"/>
    <s v="29.04.2026"/>
    <m/>
    <n v="412000"/>
    <m/>
    <d v="2026-04-29T17:27:43"/>
    <n v="0"/>
    <n v="412000"/>
    <n v="46141.727581018517"/>
    <m/>
    <n v="164594"/>
  </r>
  <r>
    <s v="12402182"/>
    <s v="02.04.2026"/>
    <s v="2026-11940646"/>
    <m/>
    <m/>
    <s v="ABDIYEVA RUZIBUVI BAXRIDDIN QIZI"/>
    <s v="41602962380023"/>
    <s v="16.02.1996"/>
    <s v="+998946810125"/>
    <s v="Навоий"/>
    <x v="0"/>
    <s v="Дамариқ МФЙ"/>
    <s v="ABDUXALILOV SHERZOD SAYFULLA O‘G‘LI"/>
    <s v="32501995830056"/>
    <x v="0"/>
    <n v="0"/>
    <n v="0"/>
    <s v="Рад"/>
    <s v="Таъмир"/>
    <s v="Уй-жойини таъмирлаш харажатларини қоплаш"/>
    <n v="0"/>
    <s v="02.04.2026"/>
    <s v="Oddiy"/>
    <m/>
    <m/>
    <m/>
    <m/>
    <m/>
    <n v="0"/>
    <m/>
    <m/>
    <m/>
    <m/>
  </r>
  <r>
    <s v="12230722"/>
    <s v="26.03.2026"/>
    <s v="2026-11737224"/>
    <m/>
    <m/>
    <s v="MAVLYUTOVA GULNORA MUSTAFAYEVNA"/>
    <s v="40101755830039"/>
    <s v="01.01.1975"/>
    <s v="+998941950175"/>
    <s v="Навоий"/>
    <x v="0"/>
    <s v="Дамариқ МФЙ"/>
    <s v="ABDUXALILOV SHERZOD SAYFULLA O‘G‘LI"/>
    <s v="32501995830056"/>
    <x v="0"/>
    <n v="0"/>
    <n v="0"/>
    <s v="Рад"/>
    <s v="Таъмир"/>
    <s v="Уй-жойини таъмирлаш харажатларини қоплаш"/>
    <n v="0"/>
    <s v="26.03.2026"/>
    <s v="Oddiy"/>
    <m/>
    <m/>
    <m/>
    <m/>
    <m/>
    <n v="0"/>
    <m/>
    <m/>
    <m/>
    <m/>
  </r>
  <r>
    <s v="12227099"/>
    <s v="26.03.2026"/>
    <s v="2026-11732800"/>
    <m/>
    <m/>
    <s v="RUZIBAYEVA DJAMILA SHONAZAROVNA"/>
    <s v="42203581650017"/>
    <s v="22.03.1958"/>
    <s v="+998993383628"/>
    <s v="Навоий"/>
    <x v="0"/>
    <s v="Дамариқ МФЙ"/>
    <s v="ABDUXALILOV SHERZOD SAYFULLA O‘G‘LI"/>
    <s v="32501995830056"/>
    <x v="0"/>
    <n v="0"/>
    <n v="0"/>
    <s v="Рад"/>
    <s v="Даволаниш"/>
    <s v="Жарроҳлик амалиётисиз даволаниш харажатларини қоплаш"/>
    <n v="0"/>
    <s v="26.03.2026"/>
    <s v="Oddiy"/>
    <m/>
    <m/>
    <m/>
    <m/>
    <m/>
    <n v="0"/>
    <m/>
    <m/>
    <m/>
    <m/>
  </r>
  <r>
    <s v="11927028"/>
    <s v="13.03.2026"/>
    <s v="2026-11378518"/>
    <m/>
    <m/>
    <s v="RAJABOVA UMIDA RAJAB QIZI"/>
    <s v="41209912380102"/>
    <s v="12.09.1991"/>
    <s v="+998942581363"/>
    <s v="Навоий"/>
    <x v="0"/>
    <s v="Дамариқ МФЙ"/>
    <s v="ABDUXALILOV SHERZOD SAYFULLA O‘G‘LI"/>
    <s v="32501995830056"/>
    <x v="3"/>
    <n v="0"/>
    <n v="0"/>
    <s v="Рад"/>
    <s v="Даволаниш"/>
    <s v="Жарроҳлик амалиётисиз даволаниш харажатларини қоплаш"/>
    <n v="0"/>
    <s v="04.06.2026"/>
    <s v="Oddiy"/>
    <s v="04.06.2026"/>
    <s v="??????? ??? ????"/>
    <m/>
    <s v="Yuq"/>
    <d v="2026-06-04T14:59:09"/>
    <n v="0"/>
    <m/>
    <n v="46177.624409722222"/>
    <m/>
    <n v="184319"/>
  </r>
  <r>
    <s v="11830526"/>
    <s v="11.03.2026"/>
    <s v="2026-11265630"/>
    <m/>
    <m/>
    <s v="ABDIYEVA RUZIBUVI BAXRIDDIN QIZI"/>
    <s v="41602962380023"/>
    <s v="16.02.1996"/>
    <s v="+998955735005"/>
    <s v="Навоий"/>
    <x v="0"/>
    <s v="Дамариқ МФЙ"/>
    <s v="ABDUXALILOV SHERZOD SAYFULLA O‘G‘LI"/>
    <s v="3250199583005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09:17:39"/>
    <n v="0"/>
    <n v="412000"/>
    <n v="46093.387256944443"/>
    <m/>
    <n v="121577"/>
  </r>
  <r>
    <s v="11830497"/>
    <s v="11.03.2026"/>
    <s v="2026-11265481"/>
    <m/>
    <m/>
    <s v="ABDIYEVA RUZIBUVI BAXRIDDIN QIZI"/>
    <s v="41602962380023"/>
    <s v="16.02.1996"/>
    <s v="+998955735005"/>
    <s v="Навоий"/>
    <x v="0"/>
    <s v="Дамариқ МФЙ"/>
    <s v="ABDUXALILOV SHERZOD SAYFULLA O‘G‘LI"/>
    <s v="32501995830056"/>
    <x v="3"/>
    <n v="0"/>
    <n v="0"/>
    <s v="Рад"/>
    <s v="Озиқ"/>
    <s v="Озиқ-овқат билан боғлиқ харажатларини қоплаш (Озиқ-овқат)"/>
    <n v="0"/>
    <s v="23.03.2026"/>
    <s v="Oddiy"/>
    <s v="23.03.2026"/>
    <s v="??????? ??? ????"/>
    <m/>
    <s v="Yuq"/>
    <d v="2026-03-23T09:51:22"/>
    <n v="0"/>
    <m/>
    <n v="46104.410671296297"/>
    <m/>
    <n v="134764"/>
  </r>
  <r>
    <s v="11759386"/>
    <s v="10.03.2026"/>
    <s v="2026-11181326"/>
    <m/>
    <m/>
    <s v="USMONOVA SHAHNOZA SAITOVNA"/>
    <s v="42101912380030"/>
    <s v="21.01.1991"/>
    <s v="+998906193589"/>
    <s v="Навоий"/>
    <x v="0"/>
    <s v="Дамариқ МФЙ"/>
    <s v="ABDUXALILOV SHERZOD SAYFULLA O‘G‘LI"/>
    <s v="32501995830056"/>
    <x v="1"/>
    <n v="0"/>
    <n v="0"/>
    <s v="Рад"/>
    <s v="Озиқ"/>
    <s v="Озиқ-овқат билан боғлиқ харажатларини қоплаш (Озиқ-овқат)"/>
    <n v="0"/>
    <s v="11.05.2026"/>
    <s v="Oddiy"/>
    <s v="10.03.2026"/>
    <m/>
    <n v="412000"/>
    <m/>
    <d v="2026-03-10T14:03:08"/>
    <n v="0"/>
    <n v="412000"/>
    <n v="46091.585509259261"/>
    <m/>
    <n v="105619"/>
  </r>
  <r>
    <s v="11759093"/>
    <s v="10.03.2026"/>
    <s v="2026-11180996"/>
    <m/>
    <m/>
    <s v="QUVANDIQOVA GULBAHOR MUSTOFAYEVNA"/>
    <s v="40907843920051"/>
    <s v="09.07.1984"/>
    <s v="+998946810125"/>
    <s v="Навоий"/>
    <x v="0"/>
    <s v="Дамариқ МФЙ"/>
    <s v="ABDUXALILOV SHERZOD SAYFULLA O‘G‘LI"/>
    <s v="32501995830056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3:41:48"/>
    <n v="0"/>
    <n v="412000"/>
    <n v="46091.570694444446"/>
    <m/>
    <n v="105276"/>
  </r>
  <r>
    <s v="11755702"/>
    <s v="10.03.2026"/>
    <s v="2026-11177182"/>
    <m/>
    <m/>
    <s v="G‘AFFOROVA SARVINOZ HAYITMUROTOVNA"/>
    <s v="41411862380062"/>
    <s v="14.11.1986"/>
    <s v="+998946810125"/>
    <s v="Навоий"/>
    <x v="0"/>
    <s v="Дамариқ МФЙ"/>
    <s v="ABDUXALILOV SHERZOD SAYFULLA O‘G‘LI"/>
    <s v="32501995830056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2:51:21"/>
    <n v="0"/>
    <n v="412000"/>
    <n v="46091.53565972222"/>
    <m/>
    <n v="104562"/>
  </r>
  <r>
    <s v="11701266"/>
    <s v="06.03.2026"/>
    <s v="2026-11105133"/>
    <m/>
    <m/>
    <s v="BARNAYEVA FAZILAT TURSUNOVNA"/>
    <s v="42105602380025"/>
    <s v="21.05.1960"/>
    <s v="+998946810125"/>
    <s v="Навоий"/>
    <x v="0"/>
    <s v="Дамариқ МФЙ"/>
    <s v="ABDUXALILOV SHERZOD SAYFULLA O‘G‘LI"/>
    <s v="32501995830056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09:17:53"/>
    <n v="0"/>
    <n v="412000"/>
    <n v="46093.387418981481"/>
    <m/>
    <n v="114666"/>
  </r>
  <r>
    <s v="11667185"/>
    <s v="05.03.2026"/>
    <s v="2026-11065511"/>
    <m/>
    <m/>
    <s v="BARNAYEVA FAZILAT TURSUNOVNA"/>
    <s v="42105602380025"/>
    <s v="21.05.1960"/>
    <s v="+998946810125"/>
    <s v="Навоий"/>
    <x v="0"/>
    <s v="Дамариқ МФЙ"/>
    <s v="ABDUXALILOV SHERZOD SAYFULLA O‘G‘LI"/>
    <s v="32501995830056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591404"/>
    <s v="03.03.2026"/>
    <s v="2026-10976264"/>
    <m/>
    <m/>
    <s v="XOLNIYAZOVA SITORA AZAMATOVNA"/>
    <s v="40604996100045"/>
    <s v="06.04.1999"/>
    <s v="+998946810125"/>
    <s v="Навоий"/>
    <x v="0"/>
    <s v="Дамариқ МФЙ"/>
    <s v="ABDUXALILOV SHERZOD SAYFULLA O‘G‘LI"/>
    <s v="32501995830056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8:27:46"/>
    <n v="0"/>
    <n v="412000"/>
    <n v="46084.769282407404"/>
    <m/>
    <n v="68460"/>
  </r>
  <r>
    <s v="11591137"/>
    <s v="03.03.2026"/>
    <s v="2026-10975907"/>
    <m/>
    <m/>
    <s v="XOLNIYAZOVA SITORA AZAMATOVNA"/>
    <s v="40604996100045"/>
    <s v="06.04.1999"/>
    <s v="+998946810125"/>
    <s v="Навоий"/>
    <x v="0"/>
    <s v="Дамариқ МФЙ"/>
    <s v="ABDUXALILOV SHERZOD SAYFULLA O‘G‘LI"/>
    <s v="32501995830056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76895"/>
    <s v="03.03.2026"/>
    <s v="2026-10959280"/>
    <m/>
    <m/>
    <s v="XOLNIYAZOVA SITORA AZAMATOVNA"/>
    <s v="40604996100045"/>
    <s v="06.04.1999"/>
    <s v="+998946810125"/>
    <s v="Навоий"/>
    <x v="0"/>
    <s v="Дамариқ МФЙ"/>
    <s v="ABDUXALILOV SHERZOD SAYFULLA O‘G‘LI"/>
    <s v="32501995830056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24140"/>
    <s v="02.03.2026"/>
    <s v="2026-10897975"/>
    <m/>
    <m/>
    <s v="XOLNIYAZOVA SITORA AZAMATOVNA"/>
    <s v="40604996100045"/>
    <s v="06.04.1999"/>
    <s v="+998952355799"/>
    <s v="Навоий"/>
    <x v="0"/>
    <s v="Дамариқ МФЙ"/>
    <s v="ABDUXALILOV SHERZOD SAYFULLA O‘G‘LI"/>
    <s v="32501995830056"/>
    <x v="6"/>
    <n v="0"/>
    <n v="0"/>
    <s v="Рад"/>
    <s v="Озиқ"/>
    <s v="Озиқ-овқат билан боғлиқ харажатларини қоплаш (Озиқ-овқат)"/>
    <n v="0"/>
    <s v="02.03.2026"/>
    <s v="Oddiy"/>
    <m/>
    <m/>
    <m/>
    <m/>
    <m/>
    <n v="0"/>
    <m/>
    <m/>
    <m/>
    <m/>
  </r>
  <r>
    <s v="11275977"/>
    <s v="18.02.2026"/>
    <s v="2026-10592850"/>
    <m/>
    <m/>
    <s v="KAROMOVA MATLUBA MARDIYEVNA"/>
    <s v="41408662380033"/>
    <s v="14.08.1966"/>
    <s v="+998957304032"/>
    <s v="Навоий"/>
    <x v="0"/>
    <s v="Дамариқ МФЙ"/>
    <s v="ABDUXALILOV SHERZOD SAYFULLA O‘G‘LI"/>
    <s v="32501995830056"/>
    <x v="0"/>
    <n v="0"/>
    <n v="0"/>
    <s v="Рад"/>
    <s v="Таъмир"/>
    <s v="Уй-жойини таъмирлаш харажатларини қоплаш"/>
    <n v="0"/>
    <s v="18.02.2026"/>
    <s v="Oddiy"/>
    <m/>
    <m/>
    <m/>
    <m/>
    <m/>
    <n v="0"/>
    <m/>
    <m/>
    <m/>
    <m/>
  </r>
  <r>
    <s v="11031252"/>
    <s v="03.02.2026"/>
    <s v="2026-10304187"/>
    <m/>
    <m/>
    <s v="BARNAYEVA FAZILAT TURSUNOVNA"/>
    <s v="42105602380025"/>
    <s v="21.05.1960"/>
    <s v="+998934627364"/>
    <s v="Навоий"/>
    <x v="0"/>
    <s v="Дамариқ МФЙ"/>
    <s v="ABDUXALILOV SHERZOD SAYFULLA O‘G‘LI"/>
    <s v="32501995830056"/>
    <x v="0"/>
    <n v="0"/>
    <n v="0"/>
    <s v="Рад"/>
    <s v="Озиқ"/>
    <s v="Озиқ-овқат билан боғлиқ харажатларини қоплаш (Озиқ-овқат)"/>
    <n v="0"/>
    <s v="09.02.2026"/>
    <s v="Oddiy"/>
    <m/>
    <m/>
    <m/>
    <m/>
    <m/>
    <n v="0"/>
    <m/>
    <m/>
    <m/>
    <m/>
  </r>
  <r>
    <s v="13442417"/>
    <s v="19.06.2026"/>
    <s v="2026-13282785"/>
    <m/>
    <m/>
    <s v="PIRNAZAROVA SALIMA TULKINOVNA"/>
    <s v="40903852350089"/>
    <s v="09.03.1985"/>
    <s v="+998883218285"/>
    <s v="Навоий"/>
    <x v="7"/>
    <s v="Ҳаловаттепа МФЙ"/>
    <s v="RAZZOKOVA MAHBUBA BAXTIYOROVNA"/>
    <s v="42701852350018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9.06.2026"/>
    <s v="Oddiy"/>
    <s v="22.06.2026"/>
    <s v="????? ????????"/>
    <n v="2060000"/>
    <s v="Ha"/>
    <d v="2026-06-22T13:01:06"/>
    <n v="0"/>
    <n v="2060000"/>
    <n v="46195.542430555557"/>
    <m/>
    <n v="745589"/>
  </r>
  <r>
    <s v="13125247"/>
    <s v="02.06.2026"/>
    <s v="2026-12860067"/>
    <m/>
    <m/>
    <s v="UMAROV JAVLON MIYLIYEVICH"/>
    <s v="32703872350042"/>
    <s v="27.03.1987"/>
    <s v="+998952452780"/>
    <s v="Навоий"/>
    <x v="7"/>
    <s v="Ҳаловаттепа МФЙ"/>
    <s v="RAZZOKOVA MAHBUBA BAXTIYOROVNA"/>
    <s v="42701852350018"/>
    <x v="6"/>
    <n v="0"/>
    <n v="0"/>
    <s v="Рад"/>
    <s v="Озиқ"/>
    <s v="Озиқ-овқат билан боғлиқ харажатларини қоплаш (Озиқ-овқат)"/>
    <n v="0"/>
    <s v="04.06.2026"/>
    <s v="Oddiy"/>
    <m/>
    <m/>
    <m/>
    <m/>
    <m/>
    <n v="0"/>
    <m/>
    <m/>
    <m/>
    <m/>
  </r>
  <r>
    <s v="13093753"/>
    <s v="30.05.2026"/>
    <s v="2026-12817320"/>
    <m/>
    <m/>
    <s v="РАЖАББОЙЕВ ҲУСАН ОЙБЕК ЎҒЛИ"/>
    <s v="52801085790010"/>
    <s v="28.01.2008"/>
    <s v="+998996661071"/>
    <s v="Навоий"/>
    <x v="7"/>
    <s v="Ҳаловаттепа МФЙ"/>
    <s v="RAZZOKOVA MAHBUBA BAXTIYOROVNA"/>
    <s v="4270185235001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30.05.2026"/>
    <s v="Oddiy"/>
    <m/>
    <m/>
    <m/>
    <m/>
    <m/>
    <n v="0"/>
    <m/>
    <m/>
    <m/>
    <m/>
  </r>
  <r>
    <s v="13093491"/>
    <s v="29.05.2026"/>
    <s v="2026-12816883"/>
    <m/>
    <m/>
    <s v="JURAQULOVA LOBAR SATTOROVNA"/>
    <s v="40609832350073"/>
    <s v="06.09.1983"/>
    <s v="+998994032453"/>
    <s v="Навоий"/>
    <x v="7"/>
    <s v="Ҳаловаттепа МФЙ"/>
    <s v="RAZZOKOVA MAHBUBA BAXTIYOROVNA"/>
    <s v="42701852350018"/>
    <x v="5"/>
    <n v="0"/>
    <n v="0"/>
    <s v="Қарор"/>
    <s v="Озиқ"/>
    <s v="Озиқ-овқат билан боғлиқ харажатларини қоплаш (Озиқ-овқат)"/>
    <n v="412000"/>
    <s v="29.05.2026"/>
    <s v="Oddiy"/>
    <s v="30.05.2026"/>
    <s v="????? ????????"/>
    <n v="412000"/>
    <s v="Ha"/>
    <d v="2026-05-30T09:27:28"/>
    <n v="0"/>
    <n v="412000"/>
    <n v="46172.394074074073"/>
    <m/>
    <n v="212565"/>
  </r>
  <r>
    <s v="13093488"/>
    <s v="29.05.2026"/>
    <s v="2026-12816875"/>
    <m/>
    <m/>
    <s v="PIRNAZAROVA SALIMA TULKINOVNA"/>
    <s v="40903852350089"/>
    <s v="09.03.1985"/>
    <s v="+998883218285"/>
    <s v="Навоий"/>
    <x v="7"/>
    <s v="Ҳаловаттепа МФЙ"/>
    <s v="RAZZOKOVA MAHBUBA BAXTIYOROVNA"/>
    <s v="42701852350018"/>
    <x v="5"/>
    <n v="0"/>
    <n v="0"/>
    <s v="Қарор"/>
    <s v="Озиқ"/>
    <s v="Озиқ-овқат билан боғлиқ харажатларини қоплаш (Озиқ-овқат)"/>
    <n v="412000"/>
    <s v="29.05.2026"/>
    <s v="Oddiy"/>
    <s v="30.05.2026"/>
    <s v="????? ????????"/>
    <n v="412000"/>
    <s v="Ha"/>
    <d v="2026-05-30T09:26:12"/>
    <n v="0"/>
    <n v="412000"/>
    <n v="46172.393194444441"/>
    <m/>
    <n v="212566"/>
  </r>
  <r>
    <s v="13093012"/>
    <s v="29.05.2026"/>
    <s v="2026-12816161"/>
    <m/>
    <m/>
    <s v="QUVONDIQOVA YULDUZ QURBONBOYEVNA"/>
    <s v="41706912350020"/>
    <s v="17.06.1991"/>
    <s v="+998883200262"/>
    <s v="Навоий"/>
    <x v="7"/>
    <s v="Ҳаловаттепа МФЙ"/>
    <s v="RAZZOKOVA MAHBUBA BAXTIYOROVNA"/>
    <s v="42701852350018"/>
    <x v="5"/>
    <n v="0"/>
    <n v="0"/>
    <s v="Қарор"/>
    <s v="Озиқ"/>
    <s v="Озиқ-овқат билан боғлиқ харажатларини қоплаш (Озиқ-овқат)"/>
    <n v="412000"/>
    <s v="29.05.2026"/>
    <s v="Oddiy"/>
    <s v="29.05.2026"/>
    <s v="????? ????????"/>
    <n v="412000"/>
    <s v="Ha"/>
    <d v="2026-05-29T16:36:39"/>
    <n v="0"/>
    <n v="412000"/>
    <n v="46171.692118055558"/>
    <m/>
    <n v="212519"/>
  </r>
  <r>
    <s v="13092994"/>
    <s v="29.05.2026"/>
    <s v="2026-12816140"/>
    <m/>
    <m/>
    <s v="BEKMIRZAYEVA KUMUSHXON JURAYEVNA"/>
    <s v="41705792350045"/>
    <s v="17.05.1979"/>
    <s v="+998953878234"/>
    <s v="Навоий"/>
    <x v="7"/>
    <s v="Ҳаловаттепа МФЙ"/>
    <s v="RAZZOKOVA MAHBUBA BAXTIYOROVNA"/>
    <s v="42701852350018"/>
    <x v="6"/>
    <n v="0"/>
    <n v="0"/>
    <s v="Рад"/>
    <s v="Озиқ"/>
    <s v="Озиқ-овқат билан боғлиқ харажатларини қоплаш (Озиқ-овқат)"/>
    <n v="0"/>
    <s v="29.05.2026"/>
    <s v="Oddiy"/>
    <m/>
    <m/>
    <m/>
    <m/>
    <m/>
    <n v="0"/>
    <m/>
    <m/>
    <m/>
    <m/>
  </r>
  <r>
    <s v="11989231"/>
    <s v="16.03.2026"/>
    <s v="2026-11452957"/>
    <m/>
    <m/>
    <s v="URALOVA SADOQAT RUSTAM QIZI"/>
    <s v="41409915790010"/>
    <s v="14.09.1991"/>
    <s v="+998944815756"/>
    <s v="Навоий"/>
    <x v="7"/>
    <s v="Ҳаловаттепа МФЙ"/>
    <s v="RAZZOKOVA MAHBUBA BAXTIYOROVNA"/>
    <s v="42701852350018"/>
    <x v="2"/>
    <n v="0"/>
    <n v="1"/>
    <s v="Тўланди"/>
    <s v="Озиқ"/>
    <s v="Озиқ-овқат билан боғлиқ харажатларини қоплаш (Озиқ-овқат)"/>
    <n v="412000"/>
    <s v="16.03.2026"/>
    <s v="Oddiy"/>
    <s v="16.03.2026"/>
    <m/>
    <n v="412000"/>
    <m/>
    <d v="2026-03-16T18:08:55"/>
    <n v="0"/>
    <n v="412000"/>
    <n v="46097.756192129629"/>
    <m/>
    <n v="136638"/>
  </r>
  <r>
    <s v="11967053"/>
    <s v="16.03.2026"/>
    <s v="2026-11427461"/>
    <m/>
    <m/>
    <s v="HAMROYEVA MUNAVVAR DEHQONOVNA"/>
    <s v="42402842350035"/>
    <s v="24.02.1984"/>
    <s v="+998934348084"/>
    <s v="Навоий"/>
    <x v="7"/>
    <s v="Ҳаловаттепа МФЙ"/>
    <s v="RAZZOKOVA MAHBUBA BAXTIYOROVNA"/>
    <s v="42701852350018"/>
    <x v="6"/>
    <n v="0"/>
    <n v="0"/>
    <s v="Рад"/>
    <s v="Озиқ"/>
    <s v="Озиқ-овқат билан боғлиқ харажатларини қоплаш (Озиқ-овқат)"/>
    <n v="0"/>
    <s v="16.03.2026"/>
    <s v="Oddiy"/>
    <m/>
    <m/>
    <m/>
    <m/>
    <m/>
    <n v="0"/>
    <m/>
    <m/>
    <m/>
    <m/>
  </r>
  <r>
    <s v="11841045"/>
    <s v="11.03.2026"/>
    <s v="2026-11277572"/>
    <m/>
    <m/>
    <s v="NURMAMADOVA KAMOLA AKMAL QIZI"/>
    <s v="42905912350022"/>
    <s v="29.05.1991"/>
    <s v="+998930515793"/>
    <s v="Навоий"/>
    <x v="7"/>
    <s v="Ҳаловаттепа МФЙ"/>
    <s v="RAZZOKOVA MAHBUBA BAXTIYOROVNA"/>
    <s v="42701852350018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50:35"/>
    <n v="0"/>
    <n v="412000"/>
    <n v="46092.743460648147"/>
    <m/>
    <n v="121205"/>
  </r>
  <r>
    <s v="11838821"/>
    <s v="11.03.2026"/>
    <s v="2026-11274934"/>
    <m/>
    <m/>
    <s v="UMAROVA MUSLIMA XASAN QIZI"/>
    <s v="43007985790046"/>
    <s v="30.07.1998"/>
    <s v="+998950747920"/>
    <s v="Навоий"/>
    <x v="7"/>
    <s v="Ҳаловаттепа МФЙ"/>
    <s v="RAZZOKOVA MAHBUBA BAXTIYOROVNA"/>
    <s v="42701852350018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08:25:31"/>
    <n v="0"/>
    <n v="412000"/>
    <n v="46093.351053240738"/>
    <m/>
    <n v="121779"/>
  </r>
  <r>
    <s v="11579939"/>
    <s v="03.03.2026"/>
    <s v="2026-10962850"/>
    <m/>
    <m/>
    <s v="BOBONOVA ZEBINISO G‘ULOMOVNA"/>
    <s v="41607852350043"/>
    <s v="16.07.1985"/>
    <s v="+998997187705"/>
    <s v="Навоий"/>
    <x v="7"/>
    <s v="Ҳаловаттепа МФЙ"/>
    <s v="RAZZOKOVA MAHBUBA BAXTIYOROVNA"/>
    <s v="42701852350018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579532"/>
    <s v="03.03.2026"/>
    <s v="2026-10962371"/>
    <m/>
    <m/>
    <s v="YULDOSHEVA JAMILA MUSTOFOYEVNA"/>
    <s v="42504642350047"/>
    <s v="25.04.1964"/>
    <s v="+998930812564"/>
    <s v="Навоий"/>
    <x v="7"/>
    <s v="Ҳаловаттепа МФЙ"/>
    <s v="RAZZOKOVA MAHBUBA BAXTIYOROVNA"/>
    <s v="42701852350018"/>
    <x v="6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562327"/>
    <s v="03.03.2026"/>
    <s v="2026-10942448"/>
    <m/>
    <m/>
    <s v="XOLTOYEVA GULCHEXRA G‘ULOMOVNA"/>
    <s v="41504792350026"/>
    <s v="15.04.1979"/>
    <s v="+998995010336"/>
    <s v="Навоий"/>
    <x v="7"/>
    <s v="Ҳаловаттепа МФЙ"/>
    <s v="RAZZOKOVA MAHBUBA BAXTIYOROVNA"/>
    <s v="42701852350018"/>
    <x v="1"/>
    <n v="0"/>
    <n v="0"/>
    <s v="Рад"/>
    <s v="Озиқ"/>
    <s v="Озиқ-овқат билан боғлиқ харажатларини қоплаш (Озиқ-овқат)"/>
    <n v="0"/>
    <s v="12.05.2026"/>
    <s v="Oddiy"/>
    <s v="11.03.2026"/>
    <m/>
    <n v="412000"/>
    <m/>
    <d v="2026-03-11T17:15:16"/>
    <n v="0"/>
    <n v="412000"/>
    <n v="46092.718935185185"/>
    <m/>
    <n v="115665"/>
  </r>
  <r>
    <s v="11559178"/>
    <s v="03.03.2026"/>
    <s v="2026-10938921"/>
    <m/>
    <m/>
    <s v="IBRAGIMOVA ZEBO SANAQULOVNA"/>
    <s v="42708795790024"/>
    <s v="27.08.1979"/>
    <s v="+998933011947"/>
    <s v="Навоий"/>
    <x v="7"/>
    <s v="Ҳаловаттепа МФЙ"/>
    <s v="RAZZOKOVA MAHBUBA BAXTIYOROVNA"/>
    <s v="42701852350018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11:18"/>
    <n v="0"/>
    <n v="412000"/>
    <n v="46092.716180555559"/>
    <m/>
    <n v="115685"/>
  </r>
  <r>
    <s v="11546298"/>
    <s v="02.03.2026"/>
    <s v="2026-10923629"/>
    <m/>
    <m/>
    <s v="RIZAYEV OYBEK RAJABBOYEVICH"/>
    <s v="32801822350028"/>
    <s v="28.01.1982"/>
    <s v="+998939928283"/>
    <s v="Навоий"/>
    <x v="7"/>
    <s v="Ҳаловаттепа МФЙ"/>
    <s v="RAZZOKOVA MAHBUBA BAXTIYOROVNA"/>
    <s v="42701852350018"/>
    <x v="6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297031"/>
    <s v="19.02.2026"/>
    <s v="2026-10617704"/>
    <m/>
    <m/>
    <s v="YULDOSHEVA JAMILA MUSTOFOYEVNA"/>
    <s v="42504642350047"/>
    <s v="25.04.1964"/>
    <s v="+998930812564"/>
    <s v="Навоий"/>
    <x v="7"/>
    <s v="Ҳаловаттепа МФЙ"/>
    <s v="RAZZOKOVA MAHBUBA BAXTIYOROVNA"/>
    <s v="42701852350018"/>
    <x v="1"/>
    <n v="0"/>
    <n v="0"/>
    <s v="Рад"/>
    <s v="Кўмир"/>
    <s v="Кўмир ёки бошқа ёқилғи маҳсулотлари билан таъминлаш харажатларини қоплаш"/>
    <n v="0"/>
    <s v="23.03.2026"/>
    <s v="Oddiy"/>
    <m/>
    <m/>
    <m/>
    <m/>
    <m/>
    <n v="0"/>
    <m/>
    <m/>
    <m/>
    <m/>
  </r>
  <r>
    <s v="13338783"/>
    <s v="12.06.2026"/>
    <s v="2026-13143611"/>
    <m/>
    <m/>
    <s v="TURSUNOVA NAFISA BEGMANOVNA"/>
    <s v="41412882380038"/>
    <s v="14.12.1988"/>
    <s v="+998946311289"/>
    <s v="Навоий"/>
    <x v="0"/>
    <s v="Миёнқол МФЙ"/>
    <s v="SUNNATOVA NAFISA OCHILTOSHEVNA"/>
    <s v="41401802380056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3.06.2026"/>
    <m/>
    <n v="412000"/>
    <m/>
    <d v="2026-06-13T11:32:16"/>
    <n v="0"/>
    <n v="412000"/>
    <n v="46186.480740740742"/>
    <m/>
    <n v="464571"/>
  </r>
  <r>
    <s v="13278904"/>
    <s v="10.06.2026"/>
    <s v="2026-13065015"/>
    <m/>
    <m/>
    <s v="TURSUNOVA NAFISA BEGMANOVNA"/>
    <s v="41412882380038"/>
    <s v="14.12.1988"/>
    <s v="+998946311289"/>
    <s v="Навоий"/>
    <x v="0"/>
    <s v="Миёнқол МФЙ"/>
    <s v="SUNNATOVA NAFISA OCHILTOSHEVNA"/>
    <s v="41401802380056"/>
    <x v="0"/>
    <n v="0"/>
    <n v="0"/>
    <s v="Рад"/>
    <s v="Озиқ"/>
    <s v="Озиқ-овқат билан боғлиқ харажатларини қоплаш (Озиқ-овқат)"/>
    <n v="0"/>
    <s v="10.06.2026"/>
    <s v="Oddiy"/>
    <m/>
    <m/>
    <m/>
    <m/>
    <m/>
    <n v="0"/>
    <m/>
    <m/>
    <m/>
    <m/>
  </r>
  <r>
    <s v="13184164"/>
    <s v="04.06.2026"/>
    <s v="2026-12935298"/>
    <m/>
    <m/>
    <s v="SHARIPOVA RAYXON FARMONOVNA"/>
    <s v="40911870470038"/>
    <s v="09.11.1987"/>
    <s v="+998937870966"/>
    <s v="Навоий"/>
    <x v="0"/>
    <s v="Миёнқол МФЙ"/>
    <s v="SUNNATOVA NAFISA OCHILTOSHEVNA"/>
    <s v="41401802380056"/>
    <x v="2"/>
    <n v="0"/>
    <n v="1"/>
    <s v="Тўланди"/>
    <s v="Озиқ"/>
    <s v="Озиқ-овқат билан боғлиқ харажатларини қоплаш (Озиқ-овқат)"/>
    <n v="412000"/>
    <s v="04.06.2026"/>
    <s v="Oddiy"/>
    <s v="12.06.2026"/>
    <m/>
    <n v="412000"/>
    <m/>
    <d v="2026-06-12T18:38:36"/>
    <n v="0"/>
    <n v="412000"/>
    <n v="46185.776805555557"/>
    <m/>
    <n v="279814"/>
  </r>
  <r>
    <s v="13170021"/>
    <s v="03.06.2026"/>
    <s v="2026-12917334"/>
    <m/>
    <m/>
    <s v="SHARIPOVA RAYXON FARMONOVNA"/>
    <s v="40911870470038"/>
    <s v="09.11.1987"/>
    <s v="+998937870966"/>
    <s v="Навоий"/>
    <x v="0"/>
    <s v="Миёнқол МФЙ"/>
    <s v="SUNNATOVA NAFISA OCHILTOSHEVNA"/>
    <s v="41401802380056"/>
    <x v="5"/>
    <n v="0"/>
    <n v="0"/>
    <s v="Қарор"/>
    <s v="Таъмир"/>
    <s v="Уй-жойини таъмирлаш харажатларини қоплаш"/>
    <n v="20600000"/>
    <s v="04.06.2026"/>
    <s v="Oddiy"/>
    <s v="18.06.2026"/>
    <s v="????? ????????"/>
    <n v="9500000"/>
    <s v="Ha"/>
    <d v="2026-06-18T10:54:52"/>
    <n v="0"/>
    <n v="9500000"/>
    <n v="46191.454768518517"/>
    <m/>
    <n v="666718"/>
  </r>
  <r>
    <s v="12941727"/>
    <s v="14.05.2026"/>
    <s v="2026-12614613"/>
    <m/>
    <m/>
    <s v="NUNAZAROVA AZIZA ILXOMIDINOVNA"/>
    <s v="40512812380075"/>
    <s v="05.12.1981"/>
    <s v="+998994355861"/>
    <s v="Навоий"/>
    <x v="0"/>
    <s v="Миёнқол МФЙ"/>
    <s v="SUNNATOVA NAFISA OCHILTOSHEVNA"/>
    <s v="41401802380056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21.05.2026"/>
    <m/>
    <n v="412000"/>
    <m/>
    <d v="2026-05-21T13:16:52"/>
    <n v="0"/>
    <n v="412000"/>
    <n v="46163.553379629629"/>
    <m/>
    <n v="192038"/>
  </r>
  <r>
    <s v="12922993"/>
    <s v="13.05.2026"/>
    <s v="2026-12590753"/>
    <m/>
    <m/>
    <s v="XAKIMOV ERKIN ABDIQAYIMOVICH"/>
    <s v="32302802380054"/>
    <s v="23.02.1980"/>
    <s v="+998509094415"/>
    <s v="Навоий"/>
    <x v="0"/>
    <s v="Миёнқол МФЙ"/>
    <s v="SUNNATOVA NAFISA OCHILTOSHEVNA"/>
    <s v="4140180238005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5.05.2026"/>
    <s v="Oddiy"/>
    <m/>
    <m/>
    <m/>
    <m/>
    <m/>
    <n v="0"/>
    <m/>
    <m/>
    <m/>
    <m/>
  </r>
  <r>
    <s v="12847796"/>
    <s v="06.05.2026"/>
    <s v="2026-12489586"/>
    <m/>
    <m/>
    <s v="BANDAYEVA SHAXNOZA IBATOVNA"/>
    <s v="42803812380049"/>
    <s v="28.03.1981"/>
    <s v="+998943787919"/>
    <s v="Навоий"/>
    <x v="0"/>
    <s v="Миёнқол МФЙ"/>
    <s v="SUNNATOVA NAFISA OCHILTOSHEVNA"/>
    <s v="41401802380056"/>
    <x v="3"/>
    <n v="0"/>
    <n v="0"/>
    <s v="Рад"/>
    <s v="Озиқ"/>
    <s v="Озиқ-овқат билан боғлиқ харажатларини қоплаш (Озиқ-овқат)"/>
    <n v="0"/>
    <s v="21.05.2026"/>
    <s v="Oddiy"/>
    <s v="21.05.2026"/>
    <s v="??????? ??? ????"/>
    <m/>
    <s v="Yuq"/>
    <d v="2026-05-21T13:17:11"/>
    <n v="0"/>
    <m/>
    <n v="46163.553599537037"/>
    <m/>
    <n v="186674"/>
  </r>
  <r>
    <s v="12805283"/>
    <s v="04.05.2026"/>
    <s v="2026-12438980"/>
    <m/>
    <m/>
    <s v="XAYRIDDINOVA DILNOZA KAROMIDDIN QIZI"/>
    <s v="41707985840036"/>
    <s v="17.07.1998"/>
    <s v="+998996507386"/>
    <s v="Навоий"/>
    <x v="0"/>
    <s v="Миёнқол МФЙ"/>
    <s v="SUNNATOVA NAFISA OCHILTOSHEVNA"/>
    <s v="4140180238005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5.2026"/>
    <s v="Oddiy"/>
    <m/>
    <m/>
    <m/>
    <m/>
    <m/>
    <n v="0"/>
    <m/>
    <m/>
    <m/>
    <m/>
  </r>
  <r>
    <s v="12804953"/>
    <s v="04.05.2026"/>
    <s v="2026-12438572"/>
    <m/>
    <m/>
    <s v="XAYRIDDINOVA DILNOZA KAROMIDDIN QIZI"/>
    <s v="41707985840036"/>
    <s v="17.07.1998"/>
    <s v="+998946545457"/>
    <s v="Навоий"/>
    <x v="0"/>
    <s v="Миёнқол МФЙ"/>
    <s v="SUNNATOVA NAFISA OCHILTOSHEVNA"/>
    <s v="4140180238005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5.2026"/>
    <s v="Oddiy"/>
    <m/>
    <m/>
    <m/>
    <m/>
    <m/>
    <n v="0"/>
    <m/>
    <m/>
    <m/>
    <m/>
  </r>
  <r>
    <s v="12797142"/>
    <s v="04.05.2026"/>
    <s v="2026-12429421"/>
    <m/>
    <m/>
    <s v="XAYRIDDINOVA DILNOZA KAROMIDDIN QIZI"/>
    <s v="41707985840036"/>
    <s v="17.07.1998"/>
    <s v="+998943420990"/>
    <s v="Навоий"/>
    <x v="0"/>
    <s v="Миёнқол МФЙ"/>
    <s v="SUNNATOVA NAFISA OCHILTOSHEVNA"/>
    <s v="4140180238005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5.2026"/>
    <s v="Oddiy"/>
    <m/>
    <m/>
    <m/>
    <m/>
    <m/>
    <n v="0"/>
    <m/>
    <m/>
    <m/>
    <m/>
  </r>
  <r>
    <s v="12727090"/>
    <s v="28.04.2026"/>
    <s v="2026-12339681"/>
    <m/>
    <m/>
    <s v="XAYRIDDINOVA DILNOZA KAROMIDDIN QIZI"/>
    <s v="41707985840036"/>
    <s v="17.07.1998"/>
    <s v="+998943420990"/>
    <s v="Навоий"/>
    <x v="0"/>
    <s v="Миёнқол МФЙ"/>
    <s v="SUNNATOVA NAFISA OCHILTOSHEVNA"/>
    <s v="4140180238005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5.2026"/>
    <s v="Oddiy"/>
    <m/>
    <m/>
    <m/>
    <m/>
    <m/>
    <n v="0"/>
    <m/>
    <m/>
    <m/>
    <m/>
  </r>
  <r>
    <s v="12684137"/>
    <s v="24.04.2026"/>
    <s v="2026-12284250"/>
    <m/>
    <m/>
    <s v="ABDIMURADOVA GULMERA IBRAGIMOVNA"/>
    <s v="40208872380145"/>
    <s v="02.08.1987"/>
    <s v="+998970937616"/>
    <s v="Навоий"/>
    <x v="0"/>
    <s v="Миёнқол МФЙ"/>
    <s v="SUNNATOVA NAFISA OCHILTOSHEVNA"/>
    <s v="41401802380056"/>
    <x v="2"/>
    <n v="0"/>
    <n v="1"/>
    <s v="Тўланди"/>
    <s v="Озиқ"/>
    <s v="Озиқ-овқат билан боғлиқ харажатларини қоплаш (Озиқ-овқат)"/>
    <n v="412000"/>
    <s v="24.04.2026"/>
    <s v="Oddiy"/>
    <s v="24.04.2026"/>
    <m/>
    <n v="412000"/>
    <m/>
    <d v="2026-04-24T11:55:25"/>
    <n v="0"/>
    <n v="412000"/>
    <n v="46136.496817129628"/>
    <m/>
    <n v="167101"/>
  </r>
  <r>
    <s v="12524228"/>
    <s v="10.04.2026"/>
    <s v="2026-12087555"/>
    <m/>
    <m/>
    <s v="NUNAZAROVA AZIZA ILXOMIDINOVNA"/>
    <s v="40512812380075"/>
    <s v="05.12.1981"/>
    <s v="+998994355861"/>
    <s v="Навоий"/>
    <x v="0"/>
    <s v="Миёнқол МФЙ"/>
    <s v="SUNNATOVA NAFISA OCHILTOSHEVNA"/>
    <s v="41401802380056"/>
    <x v="0"/>
    <n v="0"/>
    <n v="0"/>
    <s v="Рад"/>
    <s v="Озиқ"/>
    <s v="Озиқ-овқат билан боғлиқ харажатларини қоплаш (Озиқ-овқат)"/>
    <n v="0"/>
    <s v="20.04.2026"/>
    <s v="Oddiy"/>
    <m/>
    <m/>
    <m/>
    <m/>
    <m/>
    <n v="0"/>
    <m/>
    <m/>
    <m/>
    <m/>
  </r>
  <r>
    <s v="12458486"/>
    <s v="06.04.2026"/>
    <s v="2026-12008327"/>
    <m/>
    <m/>
    <s v="QUVONDIQOVA TURSUNOY RABBONAQUL QIZI"/>
    <s v="42504953920076"/>
    <s v="25.04.1995"/>
    <s v="+998996482595"/>
    <s v="Навоий"/>
    <x v="0"/>
    <s v="Миёнқол МФЙ"/>
    <s v="SUNNATOVA NAFISA OCHILTOSHEVNA"/>
    <s v="41401802380056"/>
    <x v="2"/>
    <n v="0"/>
    <n v="1"/>
    <s v="Тўланди"/>
    <s v="Озиқ"/>
    <s v="Озиқ-овқат билан боғлиқ харажатларини қоплаш (Озиқ-овқат)"/>
    <n v="412000"/>
    <s v="20.04.2026"/>
    <s v="Oddiy"/>
    <s v="24.04.2026"/>
    <m/>
    <n v="412000"/>
    <m/>
    <d v="2026-04-24T09:47:58"/>
    <n v="0"/>
    <n v="412000"/>
    <n v="46136.408310185187"/>
    <m/>
    <n v="160386"/>
  </r>
  <r>
    <s v="12458133"/>
    <s v="06.04.2026"/>
    <s v="2026-12007895"/>
    <m/>
    <m/>
    <s v="QUVONDIQOVA TURSUNOY RABBONAQUL QIZI"/>
    <s v="42504953920076"/>
    <s v="25.04.1995"/>
    <s v="+998996482595"/>
    <s v="Навоий"/>
    <x v="0"/>
    <s v="Миёнқол МФЙ"/>
    <s v="SUNNATOVA NAFISA OCHILTOSHEVNA"/>
    <s v="41401802380056"/>
    <x v="0"/>
    <n v="0"/>
    <n v="0"/>
    <s v="Рад"/>
    <s v="Озиқ"/>
    <s v="Озиқ-овқат билан боғлиқ харажатларини қоплаш (Озиқ-овқат)"/>
    <n v="0"/>
    <s v="06.04.2026"/>
    <s v="Oddiy"/>
    <m/>
    <m/>
    <m/>
    <m/>
    <m/>
    <n v="0"/>
    <m/>
    <m/>
    <m/>
    <m/>
  </r>
  <r>
    <s v="12457605"/>
    <s v="06.04.2026"/>
    <s v="2026-12007199"/>
    <m/>
    <m/>
    <s v="NUNAZAROVA AZIZA ILXOMIDINOVNA"/>
    <s v="40512812380075"/>
    <s v="05.12.1981"/>
    <s v="+998994355861"/>
    <s v="Навоий"/>
    <x v="0"/>
    <s v="Миёнқол МФЙ"/>
    <s v="SUNNATOVA NAFISA OCHILTOSHEVNA"/>
    <s v="41401802380056"/>
    <x v="5"/>
    <n v="0"/>
    <n v="0"/>
    <s v="Қарор"/>
    <s v="Даволаниш"/>
    <s v="Жарроҳлик амалиётисиз даволаниш харажатларини қоплаш"/>
    <n v="20600000"/>
    <s v="14.04.2026"/>
    <s v="Oddiy"/>
    <s v="05.05.2026"/>
    <s v="????? ????????"/>
    <n v="9538769"/>
    <s v="Ha"/>
    <d v="2026-05-05T17:07:43"/>
    <n v="0"/>
    <n v="9538769"/>
    <n v="46147.713692129626"/>
    <m/>
    <n v="178374"/>
  </r>
  <r>
    <s v="12366233"/>
    <s v="31.03.2026"/>
    <s v="2026-11898514"/>
    <m/>
    <m/>
    <s v="YALGOSHEVA GULXAYO DILMUROD QIZI"/>
    <s v="42302932380039"/>
    <s v="23.02.1993"/>
    <s v="+998952772302"/>
    <s v="Навоий"/>
    <x v="0"/>
    <s v="Миёнқол МФЙ"/>
    <s v="SUNNATOVA NAFISA OCHILTOSHEVNA"/>
    <s v="41401802380056"/>
    <x v="6"/>
    <n v="0"/>
    <n v="0"/>
    <s v="Рад"/>
    <s v="Таъмир"/>
    <s v="Уй-жойини таъмирлаш харажатларини қоплаш"/>
    <n v="0"/>
    <s v="29.04.2026"/>
    <s v="Oddiy"/>
    <m/>
    <m/>
    <m/>
    <m/>
    <m/>
    <n v="0"/>
    <m/>
    <m/>
    <m/>
    <m/>
  </r>
  <r>
    <s v="12116260"/>
    <s v="19.03.2026"/>
    <s v="2026-11601726"/>
    <m/>
    <m/>
    <s v="XOLMIRZAYEVA SEVARA BOBUR QIZI"/>
    <s v="42701965830023"/>
    <s v="27.01.1996"/>
    <s v="+998933174673"/>
    <s v="Навоий"/>
    <x v="0"/>
    <s v="Миёнқол МФЙ"/>
    <s v="SUNNATOVA NAFISA OCHILTOSHEVNA"/>
    <s v="41401802380056"/>
    <x v="6"/>
    <n v="0"/>
    <n v="0"/>
    <s v="Рад"/>
    <s v="Жарроҳлик"/>
    <s v="Жарроҳлик амалиёти харажатларини қоплаш"/>
    <n v="0"/>
    <s v="19.03.2026"/>
    <s v="Oddiy"/>
    <m/>
    <m/>
    <m/>
    <m/>
    <m/>
    <n v="0"/>
    <m/>
    <m/>
    <m/>
    <m/>
  </r>
  <r>
    <s v="12114370"/>
    <s v="19.03.2026"/>
    <s v="2026-11599465"/>
    <m/>
    <m/>
    <s v="XOLMIRZAYEVA SEVARA BOBUR QIZI"/>
    <s v="42701965830023"/>
    <s v="27.01.1996"/>
    <s v="+998958149600"/>
    <s v="Навоий"/>
    <x v="0"/>
    <s v="Миёнқол МФЙ"/>
    <s v="SUNNATOVA NAFISA OCHILTOSHEVNA"/>
    <s v="41401802380056"/>
    <x v="0"/>
    <n v="0"/>
    <n v="0"/>
    <s v="Рад"/>
    <s v="Жарроҳлик"/>
    <s v="Жарроҳлик амалиёти харажатларини қоплаш"/>
    <n v="0"/>
    <s v="19.03.2026"/>
    <s v="Oddiy"/>
    <m/>
    <m/>
    <m/>
    <m/>
    <m/>
    <n v="0"/>
    <m/>
    <m/>
    <m/>
    <m/>
  </r>
  <r>
    <s v="11866548"/>
    <s v="12.03.2026"/>
    <s v="2026-11307194"/>
    <m/>
    <m/>
    <s v="MADJIDOV SAYDULLO ABDUFATTOXOVICH"/>
    <s v="31602665830015"/>
    <s v="16.02.1966"/>
    <s v="+998951756806"/>
    <s v="Навоий"/>
    <x v="0"/>
    <s v="Миёнқол МФЙ"/>
    <s v="SUNNATOVA NAFISA OCHILTOSHEVNA"/>
    <s v="41401802380056"/>
    <x v="0"/>
    <n v="0"/>
    <n v="0"/>
    <s v="Рад"/>
    <s v="Коммунал"/>
    <s v="Коммунал харажатларни қоплаш"/>
    <n v="0"/>
    <s v="13.03.2026"/>
    <s v="Oddiy"/>
    <m/>
    <m/>
    <m/>
    <m/>
    <m/>
    <n v="0"/>
    <m/>
    <m/>
    <m/>
    <m/>
  </r>
  <r>
    <s v="11774586"/>
    <s v="10.03.2026"/>
    <s v="2026-11198622"/>
    <m/>
    <m/>
    <s v="XODJAYEVA GULBAHOR BERDIYOROVNA"/>
    <s v="42605912380051"/>
    <s v="26.05.1991"/>
    <s v="+998996207535"/>
    <s v="Навоий"/>
    <x v="0"/>
    <s v="Миёнқол МФЙ"/>
    <s v="SUNNATOVA NAFISA OCHILTOSHEVNA"/>
    <s v="4140180238005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8:21:08"/>
    <n v="0"/>
    <n v="412000"/>
    <n v="46093.764675925922"/>
    <m/>
    <n v="114263"/>
  </r>
  <r>
    <s v="11763869"/>
    <s v="10.03.2026"/>
    <s v="2026-11186424"/>
    <m/>
    <m/>
    <s v="RUZIQULOVA NILUFAR SHOVQIDDINOVNA"/>
    <s v="40302852380043"/>
    <s v="03.02.1985"/>
    <s v="+998992118503"/>
    <s v="Навоий"/>
    <x v="0"/>
    <s v="Миёнқол МФЙ"/>
    <s v="SUNNATOVA NAFISA OCHILTOSHEVNA"/>
    <s v="4140180238005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8:20:50"/>
    <n v="0"/>
    <n v="412000"/>
    <n v="46093.764467592591"/>
    <m/>
    <n v="114262"/>
  </r>
  <r>
    <s v="11762089"/>
    <s v="10.03.2026"/>
    <s v="2026-11184384"/>
    <m/>
    <m/>
    <s v="HAMRAYEVA MADINA OYDIN QIZI"/>
    <s v="42912912380052"/>
    <s v="29.12.1991"/>
    <s v="+998882382991"/>
    <s v="Навоий"/>
    <x v="0"/>
    <s v="Миёнқол МФЙ"/>
    <s v="SUNNATOVA NAFISA OCHILTOSHEVNA"/>
    <s v="4140180238005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8:18:29"/>
    <n v="0"/>
    <n v="412000"/>
    <n v="46093.762835648151"/>
    <m/>
    <n v="114261"/>
  </r>
  <r>
    <s v="11761645"/>
    <s v="10.03.2026"/>
    <s v="2026-11183885"/>
    <m/>
    <m/>
    <s v="SAIDOVA MAXBUBA SHIRINBOY QIZI"/>
    <s v="42911942380043"/>
    <s v="29.11.1994"/>
    <s v="+998932292328"/>
    <s v="Навоий"/>
    <x v="0"/>
    <s v="Миёнқол МФЙ"/>
    <s v="SUNNATOVA NAFISA OCHILTOSHEVNA"/>
    <s v="4140180238005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8:18:01"/>
    <n v="0"/>
    <n v="412000"/>
    <n v="46093.762511574074"/>
    <m/>
    <n v="114260"/>
  </r>
  <r>
    <s v="11732635"/>
    <s v="07.03.2026"/>
    <s v="2026-11141295"/>
    <m/>
    <m/>
    <s v="JUMAYEVA NAZOKAT SHERMAMATOVNA"/>
    <s v="43009781120012"/>
    <s v="30.09.1978"/>
    <s v="+998951787830"/>
    <s v="Навоий"/>
    <x v="0"/>
    <s v="Миёнқол МФЙ"/>
    <s v="SUNNATOVA NAFISA OCHILTOSHEVNA"/>
    <s v="41401802380056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32304"/>
    <s v="07.03.2026"/>
    <s v="2026-11140901"/>
    <m/>
    <m/>
    <s v="ERGASHEV SALOXIDDIN QO‘LDOSHEVICH"/>
    <s v="32309735830016"/>
    <s v="23.09.1973"/>
    <s v="+998936694619"/>
    <s v="Навоий"/>
    <x v="0"/>
    <s v="Миёнқол МФЙ"/>
    <s v="SUNNATOVA NAFISA OCHILTOSHEVNA"/>
    <s v="41401802380056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18:21:29"/>
    <n v="0"/>
    <n v="412000"/>
    <n v="46093.764918981484"/>
    <m/>
    <n v="114657"/>
  </r>
  <r>
    <s v="11732150"/>
    <s v="07.03.2026"/>
    <s v="2026-11140725"/>
    <m/>
    <m/>
    <s v="MAMATOV SHAROFIDIN SAMANDAROVICH"/>
    <s v="32807632380022"/>
    <s v="28.07.1963"/>
    <s v="+998777761656"/>
    <s v="Навоий"/>
    <x v="0"/>
    <s v="Миёнқол МФЙ"/>
    <s v="SUNNATOVA NAFISA OCHILTOSHEVNA"/>
    <s v="41401802380056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32089"/>
    <s v="07.03.2026"/>
    <s v="2026-11140659"/>
    <m/>
    <m/>
    <s v="BEGMURADOVA MUYASSAR TOSHPO‘LATOVNA"/>
    <s v="40410842380017"/>
    <s v="04.10.1984"/>
    <s v="+998946257913"/>
    <s v="Навоий"/>
    <x v="0"/>
    <s v="Миёнқол МФЙ"/>
    <s v="SUNNATOVA NAFISA OCHILTOSHEVNA"/>
    <s v="41401802380056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32009"/>
    <s v="07.03.2026"/>
    <s v="2026-11140570"/>
    <m/>
    <m/>
    <s v="MAXMUDOVA SURAYYO BUSTON QIZI"/>
    <s v="43003965830032"/>
    <s v="30.03.1996"/>
    <s v="+998945192326"/>
    <s v="Навоий"/>
    <x v="0"/>
    <s v="Миёнқол МФЙ"/>
    <s v="SUNNATOVA NAFISA OCHILTOSHEVNA"/>
    <s v="41401802380056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28874"/>
    <s v="06.03.2026"/>
    <s v="2026-11136812"/>
    <m/>
    <m/>
    <s v="JO‘RAYEVA SABOAT XXX"/>
    <s v="41001605830011"/>
    <s v="10.01.1960"/>
    <s v="+998942932207"/>
    <s v="Навоий"/>
    <x v="0"/>
    <s v="Миёнқол МФЙ"/>
    <s v="SUNNATOVA NAFISA OCHILTOSHEVNA"/>
    <s v="41401802380056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45606"/>
    <s v="04.03.2026"/>
    <s v="2026-11039933"/>
    <m/>
    <m/>
    <s v="JUMAYEVA XONBUVI URALOVNA"/>
    <s v="42109592380012"/>
    <s v="21.09.1959"/>
    <s v="+998939230829"/>
    <s v="Навоий"/>
    <x v="0"/>
    <s v="Миёнқол МФЙ"/>
    <s v="SUNNATOVA NAFISA OCHILTOSHEVNA"/>
    <s v="41401802380056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44848"/>
    <s v="04.03.2026"/>
    <s v="2026-11039062"/>
    <m/>
    <m/>
    <s v="MAMATOV SHAROFIDIN SAMANDAROVICH"/>
    <s v="32807632380022"/>
    <s v="28.07.1963"/>
    <s v="+998777761656"/>
    <s v="Навоий"/>
    <x v="0"/>
    <s v="Миёнқол МФЙ"/>
    <s v="SUNNATOVA NAFISA OCHILTOSHEVNA"/>
    <s v="41401802380056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44557"/>
    <s v="04.03.2026"/>
    <s v="2026-11038724"/>
    <m/>
    <m/>
    <s v="JUMAYEVA NAZOKAT SHERMAMATOVNA"/>
    <s v="43009781120012"/>
    <s v="30.09.1978"/>
    <s v="+998951787830"/>
    <s v="Навоий"/>
    <x v="0"/>
    <s v="Миёнқол МФЙ"/>
    <s v="SUNNATOVA NAFISA OCHILTOSHEVNA"/>
    <s v="41401802380056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44241"/>
    <s v="04.03.2026"/>
    <s v="2026-11038341"/>
    <m/>
    <m/>
    <s v="BEGMURADOVA MUYASSAR TOSHPO‘LATOVNA"/>
    <s v="40410842380017"/>
    <s v="04.10.1984"/>
    <s v="+998946257913"/>
    <s v="Навоий"/>
    <x v="0"/>
    <s v="Миёнқол МФЙ"/>
    <s v="SUNNATOVA NAFISA OCHILTOSHEVNA"/>
    <s v="41401802380056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43871"/>
    <s v="04.03.2026"/>
    <s v="2026-11037903"/>
    <m/>
    <m/>
    <s v="MAXMUDOVA SURAYYO BUSTON QIZI"/>
    <s v="43003965830032"/>
    <s v="30.03.1996"/>
    <s v="+998945292326"/>
    <s v="Навоий"/>
    <x v="0"/>
    <s v="Миёнқол МФЙ"/>
    <s v="SUNNATOVA NAFISA OCHILTOSHEVNA"/>
    <s v="41401802380056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427266"/>
    <s v="24.02.2026"/>
    <s v="2026-10781081"/>
    <m/>
    <m/>
    <s v="HAKIMOVA SAPURA KARSHIBOYOVNA"/>
    <s v="41103842380064"/>
    <s v="11.03.1984"/>
    <s v="+998945861819"/>
    <s v="Навоий"/>
    <x v="0"/>
    <s v="Миёнқол МФЙ"/>
    <s v="SUNNATOVA NAFISA OCHILTOSHEVNA"/>
    <s v="41401802380056"/>
    <x v="0"/>
    <n v="0"/>
    <n v="0"/>
    <s v="Рад"/>
    <s v="Коммунал"/>
    <s v="Коммунал харажатларни қоплаш"/>
    <n v="0"/>
    <s v="14.03.2026"/>
    <s v="Oddiy"/>
    <m/>
    <m/>
    <m/>
    <m/>
    <m/>
    <n v="0"/>
    <m/>
    <m/>
    <m/>
    <m/>
  </r>
  <r>
    <s v="11404056"/>
    <s v="23.02.2026"/>
    <s v="2026-10753462"/>
    <m/>
    <m/>
    <s v="XAYRIDDINOVA DILNOZA KAROMIDDIN QIZI"/>
    <s v="41707985840036"/>
    <s v="17.07.1998"/>
    <s v="+998943420990"/>
    <s v="Навоий"/>
    <x v="0"/>
    <s v="Миёнқол МФЙ"/>
    <s v="SUNNATOVA NAFISA OCHILTOSHEVNA"/>
    <s v="4140180238005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3.2026"/>
    <s v="Oddiy"/>
    <m/>
    <m/>
    <m/>
    <m/>
    <m/>
    <n v="0"/>
    <m/>
    <m/>
    <m/>
    <m/>
  </r>
  <r>
    <s v="11201851"/>
    <s v="14.02.2026"/>
    <s v="2026-10505909"/>
    <m/>
    <m/>
    <s v="SALOXIDDINOVA DILDORA RAVSHANOVNA"/>
    <s v="43110822380064"/>
    <s v="31.10.1982"/>
    <s v="+998880833182"/>
    <s v="Навоий"/>
    <x v="0"/>
    <s v="Миёнқол МФЙ"/>
    <s v="SUNNATOVA NAFISA OCHILTOSHEVNA"/>
    <s v="41401802380056"/>
    <x v="0"/>
    <n v="0"/>
    <n v="0"/>
    <s v="Рад"/>
    <s v="Коммунал"/>
    <s v="Коммунал харажатларни қоплаш"/>
    <n v="0"/>
    <s v="14.03.2026"/>
    <s v="Oddiy"/>
    <m/>
    <m/>
    <m/>
    <m/>
    <m/>
    <n v="0"/>
    <m/>
    <m/>
    <m/>
    <m/>
  </r>
  <r>
    <s v="11201826"/>
    <s v="14.02.2026"/>
    <s v="2026-10505876"/>
    <m/>
    <m/>
    <s v="SALOXIDDINOVA DILDORA RAVSHANOVNA"/>
    <s v="43110822380064"/>
    <s v="31.10.1982"/>
    <s v="+998880833182"/>
    <s v="Навоий"/>
    <x v="0"/>
    <s v="Миёнқол МФЙ"/>
    <s v="SUNNATOVA NAFISA OCHILTOSHEVNA"/>
    <s v="41401802380056"/>
    <x v="0"/>
    <n v="0"/>
    <n v="0"/>
    <s v="Рад"/>
    <s v="Озиқ"/>
    <s v="Озиқ-овқат билан боғлиқ харажатларини қоплаш (Озиқ-овқат)"/>
    <n v="0"/>
    <s v="19.02.2026"/>
    <s v="Oddiy"/>
    <m/>
    <m/>
    <m/>
    <m/>
    <m/>
    <n v="0"/>
    <m/>
    <m/>
    <m/>
    <m/>
  </r>
  <r>
    <s v="11201815"/>
    <s v="14.02.2026"/>
    <s v="2026-10505863"/>
    <m/>
    <m/>
    <s v="SALOXIDDINOVA DILDORA RAVSHANOVNA"/>
    <s v="43110822380064"/>
    <s v="31.10.1982"/>
    <s v="+998880833182"/>
    <s v="Навоий"/>
    <x v="0"/>
    <s v="Миёнқол МФЙ"/>
    <s v="SUNNATOVA NAFISA OCHILTOSHEVNA"/>
    <s v="4140180238005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6.03.2026"/>
    <s v="Oddiy"/>
    <s v="16.03.2026"/>
    <m/>
    <n v="2060000"/>
    <m/>
    <d v="2026-03-16T21:27:34"/>
    <n v="0"/>
    <n v="2060000"/>
    <n v="46097.894143518519"/>
    <m/>
    <n v="136878"/>
  </r>
  <r>
    <s v="11199031"/>
    <s v="13.02.2026"/>
    <s v="2026-10502382"/>
    <m/>
    <m/>
    <s v="XUDOYQULOV OYBEK SUVONQUL O‘G‘LI"/>
    <s v="32512922380041"/>
    <s v="25.12.1992"/>
    <s v="+998939521720"/>
    <s v="Навоий"/>
    <x v="0"/>
    <s v="Миёнқол МФЙ"/>
    <s v="SUNNATOVA NAFISA OCHILTOSHEVNA"/>
    <s v="41401802380056"/>
    <x v="0"/>
    <n v="0"/>
    <n v="0"/>
    <s v="Рад"/>
    <s v="Коммунал"/>
    <s v="Коммунал харажатларни қоплаш"/>
    <n v="0"/>
    <s v="14.03.2026"/>
    <s v="Oddiy"/>
    <m/>
    <m/>
    <m/>
    <m/>
    <m/>
    <n v="0"/>
    <m/>
    <m/>
    <m/>
    <m/>
  </r>
  <r>
    <s v="11198911"/>
    <s v="13.02.2026"/>
    <s v="2026-10502239"/>
    <m/>
    <m/>
    <s v="QUVONDIQOVA TURSUNOY RABBONAQUL QIZI"/>
    <s v="42504953920076"/>
    <s v="25.04.1995"/>
    <s v="+998939521720"/>
    <s v="Навоий"/>
    <x v="0"/>
    <s v="Миёнқол МФЙ"/>
    <s v="SUNNATOVA NAFISA OCHILTOSHEVNA"/>
    <s v="4140180238005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2.2026"/>
    <s v="Oddiy"/>
    <m/>
    <m/>
    <m/>
    <m/>
    <m/>
    <n v="0"/>
    <m/>
    <m/>
    <m/>
    <m/>
  </r>
  <r>
    <s v="11198853"/>
    <s v="13.02.2026"/>
    <s v="2026-10502171"/>
    <m/>
    <m/>
    <s v="QUVONDIQOVA TURSUNOY RABBONAQUL QIZI"/>
    <s v="42504953920076"/>
    <s v="25.04.1995"/>
    <s v="+998939521720"/>
    <s v="Навоий"/>
    <x v="0"/>
    <s v="Миёнқол МФЙ"/>
    <s v="SUNNATOVA NAFISA OCHILTOSHEVNA"/>
    <s v="41401802380056"/>
    <x v="0"/>
    <n v="0"/>
    <n v="0"/>
    <s v="Рад"/>
    <s v="Озиқ"/>
    <s v="Озиқ-овқат билан боғлиқ харажатларини қоплаш (Озиқ-овқат)"/>
    <n v="0"/>
    <s v="19.02.2026"/>
    <s v="Oddiy"/>
    <m/>
    <m/>
    <m/>
    <m/>
    <m/>
    <n v="0"/>
    <m/>
    <m/>
    <m/>
    <m/>
  </r>
  <r>
    <s v="13324990"/>
    <s v="12.06.2026"/>
    <s v="2026-13124920"/>
    <m/>
    <m/>
    <s v="ALIYEVA ZAREMA ALIJONOVNA"/>
    <s v="41007872390049"/>
    <s v="10.07.1987"/>
    <s v="+998900886282"/>
    <s v="Навоий"/>
    <x v="3"/>
    <s v="Нарпай МФЙ"/>
    <s v="FARMONOVA ROXAT IKROM QIZI"/>
    <s v="42210922340034"/>
    <x v="5"/>
    <n v="0"/>
    <n v="0"/>
    <s v="Қарор"/>
    <s v="Озиқ"/>
    <s v="Озиқ-овқат билан боғлиқ харажатларини қоплаш (Озиқ-овқат)"/>
    <n v="412000"/>
    <s v="12.06.2026"/>
    <s v="Oddiy"/>
    <s v="17.06.2026"/>
    <s v="????? ????????"/>
    <n v="412000"/>
    <s v="Ha"/>
    <d v="2026-06-17T10:12:12"/>
    <n v="0"/>
    <n v="412000"/>
    <n v="46190.425138888888"/>
    <m/>
    <n v="434889"/>
  </r>
  <r>
    <s v="13284515"/>
    <s v="10.06.2026"/>
    <s v="2026-13072239"/>
    <m/>
    <m/>
    <s v="ESANOVA GULXAYO NORMUROTOVNA"/>
    <s v="42811892340055"/>
    <s v="28.11.1989"/>
    <s v="+998509090844"/>
    <s v="Навоий"/>
    <x v="3"/>
    <s v="Нарпай МФЙ"/>
    <s v="FARMONOVA ROXAT IKROM QIZI"/>
    <s v="42210922340034"/>
    <x v="5"/>
    <n v="0"/>
    <n v="0"/>
    <s v="Қарор"/>
    <s v="Озиқ"/>
    <s v="Озиқ-овқат билан боғлиқ харажатларини қоплаш (Озиқ-овқат)"/>
    <n v="412000"/>
    <s v="10.06.2026"/>
    <s v="Oddiy"/>
    <s v="17.06.2026"/>
    <s v="????? ????????"/>
    <n v="412000"/>
    <s v="Ha"/>
    <d v="2026-06-17T10:13:01"/>
    <n v="0"/>
    <n v="412000"/>
    <n v="46190.425706018519"/>
    <m/>
    <n v="336233"/>
  </r>
  <r>
    <s v="13157684"/>
    <s v="03.06.2026"/>
    <s v="2026-12901228"/>
    <m/>
    <m/>
    <s v="SERGACHEVA ALEKSANDRA NIKOLAYEVNA"/>
    <s v="41109965760028"/>
    <s v="11.09.1996"/>
    <s v="+998955763337"/>
    <s v="Навоий"/>
    <x v="3"/>
    <s v="Нарпай МФЙ"/>
    <s v="FARMONOVA ROXAT IKROM QIZI"/>
    <s v="42210922340034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3.06.2026"/>
    <s v="Oddiy"/>
    <s v="10.06.2026"/>
    <s v="????? ????????"/>
    <n v="2060000"/>
    <s v="Ha"/>
    <d v="2026-06-10T15:45:07"/>
    <n v="0"/>
    <n v="2060000"/>
    <n v="46183.656331018516"/>
    <m/>
    <n v="247765"/>
  </r>
  <r>
    <s v="13133727"/>
    <s v="02.06.2026"/>
    <s v="2026-12870527"/>
    <m/>
    <m/>
    <s v="MIRZAYEVA MA’MURA ZOKIROVNA"/>
    <s v="40508853960024"/>
    <s v="05.08.1985"/>
    <s v="+998933218508"/>
    <s v="Навоий"/>
    <x v="3"/>
    <s v="Нарпай МФЙ"/>
    <s v="FARMONOVA ROXAT IKROM QIZI"/>
    <s v="42210922340034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2.06.2026"/>
    <s v="Oddiy"/>
    <s v="08.06.2026"/>
    <s v="????? ????????"/>
    <n v="2060000"/>
    <s v="Ha"/>
    <d v="2026-06-08T10:22:01"/>
    <n v="0"/>
    <n v="2060000"/>
    <n v="46181.431956018518"/>
    <m/>
    <n v="224971"/>
  </r>
  <r>
    <s v="13018847"/>
    <s v="20.05.2026"/>
    <s v="2026-12715549"/>
    <m/>
    <m/>
    <s v="SERGACHEVA ALEKSANDRA NIKOLAYEVNA"/>
    <s v="41109965760028"/>
    <s v="11.09.1996"/>
    <s v="+998955763337"/>
    <s v="Навоий"/>
    <x v="3"/>
    <s v="Нарпай МФЙ"/>
    <s v="FARMONOVA ROXAT IKROM QIZI"/>
    <s v="42210922340034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25.05.2026"/>
    <s v="Oddiy"/>
    <s v="25.05.2026"/>
    <s v="??????? ??? ????"/>
    <m/>
    <s v="Yuq"/>
    <d v="2026-05-25T18:46:36"/>
    <n v="0"/>
    <m/>
    <n v="46167.782361111109"/>
    <m/>
    <n v="201833"/>
  </r>
  <r>
    <s v="12741832"/>
    <s v="30.04.2026"/>
    <s v="2026-12359279"/>
    <m/>
    <m/>
    <s v="QUVADOVA DILAFRUZ IZATULLOYEVNA"/>
    <s v="42006805820014"/>
    <s v="20.06.1980"/>
    <s v="+998935172080"/>
    <s v="Навоий"/>
    <x v="3"/>
    <s v="Нарпай МФЙ"/>
    <s v="FARMONOVA ROXAT IKROM QIZI"/>
    <s v="4221092234003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30.04.2026"/>
    <s v="Oddiy"/>
    <s v="07.05.2026"/>
    <m/>
    <n v="2060000"/>
    <m/>
    <d v="2026-05-07T15:33:12"/>
    <n v="0"/>
    <n v="2060000"/>
    <n v="46149.648055555554"/>
    <m/>
    <n v="174227"/>
  </r>
  <r>
    <s v="12716660"/>
    <s v="28.04.2026"/>
    <s v="2026-12326518"/>
    <m/>
    <m/>
    <s v="IMOMOVA SHAHLOLO ANOROVNA"/>
    <s v="41206875830019"/>
    <s v="12.06.1987"/>
    <s v="+998933105354"/>
    <s v="Навоий"/>
    <x v="3"/>
    <s v="Нарпай МФЙ"/>
    <s v="FARMONOVA ROXAT IKROM QIZI"/>
    <s v="4221092234003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8.04.2026"/>
    <s v="Oddiy"/>
    <s v="07.05.2026"/>
    <m/>
    <n v="2060000"/>
    <m/>
    <d v="2026-05-07T15:33:42"/>
    <n v="0"/>
    <n v="2060000"/>
    <n v="46149.648402777777"/>
    <m/>
    <n v="171128"/>
  </r>
  <r>
    <s v="12670943"/>
    <s v="23.04.2026"/>
    <s v="2026-12267270"/>
    <m/>
    <m/>
    <s v="DILMURODOVA FIRUZAXON QAXOR QIZI"/>
    <s v="40208912420011"/>
    <s v="02.08.1991"/>
    <s v="+998931064242"/>
    <s v="Навоий"/>
    <x v="3"/>
    <s v="Нарпай МФЙ"/>
    <s v="FARMONOVA ROXAT IKROM QIZI"/>
    <s v="42210922340034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24.04.2026"/>
    <s v="Oddiy"/>
    <s v="24.04.2026"/>
    <s v="??????? ??? ????"/>
    <m/>
    <s v="Yuq"/>
    <d v="2026-04-24T12:47:16"/>
    <n v="0"/>
    <m/>
    <n v="46136.532824074071"/>
    <m/>
    <n v="165210"/>
  </r>
  <r>
    <s v="12646773"/>
    <s v="21.04.2026"/>
    <s v="2026-12236367"/>
    <m/>
    <m/>
    <s v="NURMATOVA MAVJUDA NAMOZ QIZI"/>
    <s v="41803945820019"/>
    <s v="18.03.1994"/>
    <s v="+998949823008"/>
    <s v="Навоий"/>
    <x v="3"/>
    <s v="Нарпай МФЙ"/>
    <s v="FARMONOVA ROXAT IKROM QIZI"/>
    <s v="4221092234003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1.04.2026"/>
    <s v="Oddiy"/>
    <s v="27.04.2026"/>
    <m/>
    <n v="2060000"/>
    <m/>
    <d v="2026-04-27T09:02:06"/>
    <n v="0"/>
    <n v="2060000"/>
    <n v="46139.376458333332"/>
    <m/>
    <n v="163017"/>
  </r>
  <r>
    <s v="12615653"/>
    <s v="17.04.2026"/>
    <s v="2026-12197695"/>
    <m/>
    <m/>
    <s v="SANAYEVA XURSHIDA RAXMATULLAYEVNA"/>
    <s v="40912822340016"/>
    <s v="09.12.1982"/>
    <s v="+998943380990"/>
    <s v="Навоий"/>
    <x v="3"/>
    <s v="Нарпай МФЙ"/>
    <s v="FARMONOVA ROXAT IKROM QIZI"/>
    <s v="42210922340034"/>
    <x v="2"/>
    <n v="0"/>
    <n v="1"/>
    <s v="Тўланди"/>
    <s v="Озиқ"/>
    <s v="Озиқ-овқат билан боғлиқ харажатларини қоплаш (Озиқ-овқат)"/>
    <n v="412000"/>
    <s v="17.04.2026"/>
    <s v="Oddiy"/>
    <s v="24.04.2026"/>
    <m/>
    <n v="412000"/>
    <m/>
    <d v="2026-04-24T12:46:18"/>
    <n v="0"/>
    <n v="412000"/>
    <n v="46136.532152777778"/>
    <m/>
    <n v="159412"/>
  </r>
  <r>
    <s v="12615417"/>
    <s v="17.04.2026"/>
    <s v="2026-12197407"/>
    <m/>
    <m/>
    <s v="DAVRONOVA GULCHEXRA ABDULLOYEVNA"/>
    <s v="41009642340016"/>
    <s v="10.09.1964"/>
    <s v="+998934388151"/>
    <s v="Навоий"/>
    <x v="3"/>
    <s v="Нарпай МФЙ"/>
    <s v="FARMONOVA ROXAT IKROM QIZI"/>
    <s v="42210922340034"/>
    <x v="2"/>
    <n v="0"/>
    <n v="1"/>
    <s v="Тўланди"/>
    <s v="Озиқ"/>
    <s v="Озиқ-овқат билан боғлиқ харажатларини қоплаш (Озиқ-овқат)"/>
    <n v="412000"/>
    <s v="17.04.2026"/>
    <s v="Oddiy"/>
    <s v="24.04.2026"/>
    <m/>
    <n v="412000"/>
    <m/>
    <d v="2026-04-24T12:45:53"/>
    <n v="0"/>
    <n v="412000"/>
    <n v="46136.531863425924"/>
    <m/>
    <n v="159413"/>
  </r>
  <r>
    <s v="12547295"/>
    <s v="13.04.2026"/>
    <s v="2026-12114764"/>
    <m/>
    <m/>
    <s v="SANAYEVA XURSHIDA RAXMATULLAYEVNA"/>
    <s v="40912822340016"/>
    <s v="09.12.1982"/>
    <s v="+998943380990"/>
    <s v="Навоий"/>
    <x v="3"/>
    <s v="Нарпай МФЙ"/>
    <s v="FARMONOVA ROXAT IKROM QIZI"/>
    <s v="42210922340034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15.04.2026"/>
    <s v="Oddiy"/>
    <s v="24.04.2026"/>
    <s v="????? ????????"/>
    <n v="2060000"/>
    <s v="Ha"/>
    <d v="2026-04-24T12:47:03"/>
    <n v="0"/>
    <n v="2060000"/>
    <n v="46136.532673611109"/>
    <m/>
    <n v="155693"/>
  </r>
  <r>
    <s v="12547237"/>
    <s v="13.04.2026"/>
    <s v="2026-12114696"/>
    <m/>
    <m/>
    <s v="SANAYEVA XURSHIDA RAXMATULLAYEVNA"/>
    <s v="40912822340016"/>
    <s v="09.12.1982"/>
    <s v="+998943380990"/>
    <s v="Навоий"/>
    <x v="3"/>
    <s v="Нарпай МФЙ"/>
    <s v="FARMONOVA ROXAT IKROM QIZI"/>
    <s v="42210922340034"/>
    <x v="0"/>
    <n v="0"/>
    <n v="0"/>
    <s v="Рад"/>
    <s v="Озиқ"/>
    <s v="Озиқ-овқат билан боғлиқ харажатларини қоплаш (Озиқ-овқат)"/>
    <n v="0"/>
    <s v="16.04.2026"/>
    <s v="Oddiy"/>
    <m/>
    <m/>
    <m/>
    <m/>
    <m/>
    <n v="0"/>
    <m/>
    <m/>
    <m/>
    <m/>
  </r>
  <r>
    <s v="12541041"/>
    <s v="13.04.2026"/>
    <s v="2026-12107349"/>
    <m/>
    <m/>
    <s v="DAVRONOVA GULCHEXRA ABDULLOYEVNA"/>
    <s v="41009642340016"/>
    <s v="10.09.1964"/>
    <s v="+998934388151"/>
    <s v="Навоий"/>
    <x v="3"/>
    <s v="Нарпай МФЙ"/>
    <s v="FARMONOVA ROXAT IKROM QIZI"/>
    <s v="42210922340034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5.04.2026"/>
    <s v="Oddiy"/>
    <s v="24.04.2026"/>
    <m/>
    <n v="2060000"/>
    <m/>
    <d v="2026-04-24T12:46:39"/>
    <n v="0"/>
    <n v="2060000"/>
    <n v="46136.532395833332"/>
    <m/>
    <n v="155694"/>
  </r>
  <r>
    <s v="12540446"/>
    <s v="13.04.2026"/>
    <s v="2026-12106672"/>
    <m/>
    <m/>
    <s v="DAVRONOVA GULCHEXRA ABDULLOYEVNA"/>
    <s v="41009642340016"/>
    <s v="10.09.1964"/>
    <s v="+998934388151"/>
    <s v="Навоий"/>
    <x v="3"/>
    <s v="Нарпай МФЙ"/>
    <s v="FARMONOVA ROXAT IKROM QIZI"/>
    <s v="42210922340034"/>
    <x v="0"/>
    <n v="0"/>
    <n v="0"/>
    <s v="Рад"/>
    <s v="Озиқ"/>
    <s v="Озиқ-овқат билан боғлиқ харажатларини қоплаш (Озиқ-овқат)"/>
    <n v="0"/>
    <s v="16.04.2026"/>
    <s v="Oddiy"/>
    <m/>
    <m/>
    <m/>
    <m/>
    <m/>
    <n v="0"/>
    <m/>
    <m/>
    <m/>
    <m/>
  </r>
  <r>
    <s v="12454051"/>
    <s v="06.04.2026"/>
    <s v="2026-12002932"/>
    <m/>
    <m/>
    <s v="NURMATOVA MAVJUDA NAMOZ QIZI"/>
    <s v="41803945820019"/>
    <s v="18.03.1994"/>
    <s v="+998949823008"/>
    <s v="Навоий"/>
    <x v="3"/>
    <s v="Нарпай МФЙ"/>
    <s v="FARMONOVA ROXAT IKROM QIZI"/>
    <s v="4221092234003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4.2026"/>
    <s v="Oddiy"/>
    <m/>
    <m/>
    <m/>
    <m/>
    <m/>
    <n v="0"/>
    <m/>
    <m/>
    <m/>
    <m/>
  </r>
  <r>
    <s v="11612685"/>
    <s v="04.03.2026"/>
    <s v="2026-11001368"/>
    <m/>
    <m/>
    <s v="NURMATOVA MAVJUDA NAMOZ QIZI"/>
    <s v="41803945820019"/>
    <s v="18.03.1994"/>
    <s v="+998949823008"/>
    <s v="Навоий"/>
    <x v="3"/>
    <s v="Нарпай МФЙ"/>
    <s v="FARMONOVA ROXAT IKROM QIZI"/>
    <s v="42210922340034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3:23:12"/>
    <n v="0"/>
    <n v="412000"/>
    <n v="46085.55777777778"/>
    <m/>
    <n v="70118"/>
  </r>
  <r>
    <s v="11606560"/>
    <s v="04.03.2026"/>
    <s v="2026-10994347"/>
    <m/>
    <m/>
    <s v="ODILOVA GULZODA NURILLAYEVNA"/>
    <s v="41605893960065"/>
    <s v="16.05.1989"/>
    <s v="+998957053313"/>
    <s v="Навоий"/>
    <x v="3"/>
    <s v="Нарпай МФЙ"/>
    <s v="FARMONOVA ROXAT IKROM QIZI"/>
    <s v="42210922340034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1:45:26"/>
    <n v="0"/>
    <n v="412000"/>
    <n v="46085.489884259259"/>
    <m/>
    <n v="70002"/>
  </r>
  <r>
    <s v="11601945"/>
    <s v="04.03.2026"/>
    <s v="2026-10989108"/>
    <m/>
    <m/>
    <s v="USAROVA MUTABAR HAMROYEVNA"/>
    <s v="40710822360036"/>
    <s v="07.10.1982"/>
    <s v="+998940022213"/>
    <s v="Навоий"/>
    <x v="3"/>
    <s v="Нарпай МФЙ"/>
    <s v="FARMONOVA ROXAT IKROM QIZI"/>
    <s v="42210922340034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3:22:34"/>
    <n v="0"/>
    <n v="412000"/>
    <n v="46085.557337962964"/>
    <m/>
    <n v="70195"/>
  </r>
  <r>
    <s v="11568330"/>
    <s v="03.03.2026"/>
    <s v="2026-10949218"/>
    <m/>
    <m/>
    <s v="MIRZAYEVA MA’MURA ZOKIROVNA"/>
    <s v="40508853960024"/>
    <s v="05.08.1985"/>
    <s v="+998933218508"/>
    <s v="Навоий"/>
    <x v="3"/>
    <s v="Нарпай МФЙ"/>
    <s v="FARMONOVA ROXAT IKROM QIZI"/>
    <s v="42210922340034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0:26:53"/>
    <n v="0"/>
    <n v="412000"/>
    <n v="46085.435335648152"/>
    <m/>
    <n v="67378"/>
  </r>
  <r>
    <s v="11566256"/>
    <s v="03.03.2026"/>
    <s v="2026-10946842"/>
    <m/>
    <m/>
    <s v="QUVADOVA DILAFRUZ IZATULLOYEVNA"/>
    <s v="42006805820014"/>
    <s v="20.06.1980"/>
    <s v="+998935172080"/>
    <s v="Навоий"/>
    <x v="3"/>
    <s v="Нарпай МФЙ"/>
    <s v="FARMONOVA ROXAT IKROM QIZI"/>
    <s v="42210922340034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0:25:54"/>
    <n v="0"/>
    <n v="412000"/>
    <n v="46085.434652777774"/>
    <m/>
    <n v="67381"/>
  </r>
  <r>
    <s v="11521290"/>
    <s v="02.03.2026"/>
    <s v="2026-10894852"/>
    <m/>
    <m/>
    <s v="NURMATOVA MAVJUDA NAMOZ QIZI"/>
    <s v="41803945820019"/>
    <s v="18.03.1994"/>
    <s v="+998949823008"/>
    <s v="Навоий"/>
    <x v="3"/>
    <s v="Нарпай МФЙ"/>
    <s v="FARMONOVA ROXAT IKROM QIZI"/>
    <s v="42210922340034"/>
    <x v="2"/>
    <n v="0"/>
    <n v="1"/>
    <s v="Тўланди"/>
    <s v="Коммунал"/>
    <s v="Коммунал харажатларни қоплаш"/>
    <n v="412000"/>
    <s v="02.03.2026"/>
    <s v="Oddiy"/>
    <s v="03.03.2026"/>
    <m/>
    <n v="320000"/>
    <m/>
    <d v="2026-03-03T19:24:53"/>
    <n v="0"/>
    <n v="320000"/>
    <n v="46084.808946759258"/>
    <m/>
    <n v="66800"/>
  </r>
  <r>
    <s v="11459078"/>
    <s v="26.02.2026"/>
    <s v="2026-10820121"/>
    <m/>
    <m/>
    <s v="SERGACHEVA ALEKSANDRA NIKOLAYEVNA"/>
    <s v="41109965760028"/>
    <s v="11.09.1996"/>
    <s v="+998933160655"/>
    <s v="Навоий"/>
    <x v="3"/>
    <s v="Нарпай МФЙ"/>
    <s v="FARMONOVA ROXAT IKROM QIZI"/>
    <s v="4221092234003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6.02.2026"/>
    <s v="Oddiy"/>
    <m/>
    <m/>
    <m/>
    <m/>
    <m/>
    <n v="0"/>
    <m/>
    <m/>
    <m/>
    <m/>
  </r>
  <r>
    <s v="11410773"/>
    <s v="24.02.2026"/>
    <s v="2026-10761405"/>
    <m/>
    <m/>
    <s v="NURMATOVA MAVJUDA NAMOZ QIZI"/>
    <s v="41803945820019"/>
    <s v="18.03.1994"/>
    <s v="+998949823008"/>
    <s v="Навоий"/>
    <x v="3"/>
    <s v="Нарпай МФЙ"/>
    <s v="FARMONOVA ROXAT IKROM QIZI"/>
    <s v="42210922340034"/>
    <x v="0"/>
    <n v="0"/>
    <n v="0"/>
    <s v="Рад"/>
    <s v="Коммунал"/>
    <s v="Коммунал харажатларни қоплаш"/>
    <n v="0"/>
    <s v="24.02.2026"/>
    <s v="Oddiy"/>
    <m/>
    <m/>
    <m/>
    <m/>
    <m/>
    <n v="0"/>
    <m/>
    <m/>
    <m/>
    <m/>
  </r>
  <r>
    <s v="11314070"/>
    <s v="20.02.2026"/>
    <s v="2026-10638237"/>
    <m/>
    <m/>
    <s v="QUVADOVA DILAFRUZ IZATULLOYEVNA"/>
    <s v="42006805820014"/>
    <s v="20.06.1980"/>
    <s v="+998935172080"/>
    <s v="Навоий"/>
    <x v="3"/>
    <s v="Нарпай МФЙ"/>
    <s v="FARMONOVA ROXAT IKROM QIZI"/>
    <s v="42210922340034"/>
    <x v="2"/>
    <n v="0"/>
    <n v="1"/>
    <s v="Тўланди"/>
    <s v="Коммунал"/>
    <s v="Коммунал харажатларни қоплаш"/>
    <n v="412000"/>
    <s v="20.02.2026"/>
    <s v="Oddiy"/>
    <s v="23.02.2026"/>
    <m/>
    <n v="320000"/>
    <m/>
    <d v="2026-02-23T17:06:20"/>
    <n v="0"/>
    <n v="320000"/>
    <n v="46076.712731481479"/>
    <m/>
    <n v="64206"/>
  </r>
  <r>
    <s v="11313308"/>
    <s v="20.02.2026"/>
    <s v="2026-10637353"/>
    <m/>
    <m/>
    <s v="QUVADOVA DILAFRUZ IZATULLOYEVNA"/>
    <s v="42006805820014"/>
    <s v="20.06.1980"/>
    <s v="+998935172080"/>
    <s v="Навоий"/>
    <x v="3"/>
    <s v="Нарпай МФЙ"/>
    <s v="FARMONOVA ROXAT IKROM QIZI"/>
    <s v="42210922340034"/>
    <x v="0"/>
    <n v="0"/>
    <n v="0"/>
    <s v="Рад"/>
    <s v="Коммунал"/>
    <s v="Коммунал харажатларни қоплаш"/>
    <n v="0"/>
    <s v="20.02.2026"/>
    <s v="Oddiy"/>
    <m/>
    <m/>
    <m/>
    <m/>
    <m/>
    <n v="0"/>
    <m/>
    <m/>
    <m/>
    <m/>
  </r>
  <r>
    <s v="11277676"/>
    <s v="18.02.2026"/>
    <s v="2026-10594907"/>
    <m/>
    <m/>
    <s v="PAYZIYEVA MALIKA NEMATILLO QIZI"/>
    <s v="41010965820068"/>
    <s v="10.10.1996"/>
    <s v="+998943759686"/>
    <s v="Навоий"/>
    <x v="3"/>
    <s v="Нарпай МФЙ"/>
    <s v="FARMONOVA ROXAT IKROM QIZI"/>
    <s v="42210922340034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3.2026"/>
    <s v="Oddiy"/>
    <s v="10.03.2026"/>
    <s v="??????? ??? ????"/>
    <m/>
    <s v="Yuq"/>
    <d v="2026-03-10T12:37:32"/>
    <n v="0"/>
    <m/>
    <n v="46091.526064814818"/>
    <m/>
    <n v="63632"/>
  </r>
  <r>
    <s v="11197925"/>
    <s v="13.02.2026"/>
    <s v="2026-10501096"/>
    <m/>
    <m/>
    <s v="XOLMUMINOV NOZIMJON XOLBOY O‘G‘LI"/>
    <s v="32101922420015"/>
    <s v="21.01.1992"/>
    <s v="+998942525354"/>
    <s v="Навоий"/>
    <x v="3"/>
    <s v="Нарпай МФЙ"/>
    <s v="FARMONOVA ROXAT IKROM QIZI"/>
    <s v="42210922340034"/>
    <x v="2"/>
    <n v="0"/>
    <n v="1"/>
    <s v="Тўланди"/>
    <s v="Коммунал"/>
    <s v="Коммунал харажатларни қоплаш"/>
    <n v="412000"/>
    <s v="13.02.2026"/>
    <s v="Oddiy"/>
    <s v="23.02.2026"/>
    <m/>
    <n v="320000"/>
    <m/>
    <d v="2026-02-23T17:08:03"/>
    <n v="0"/>
    <n v="320000"/>
    <n v="46076.713923611111"/>
    <m/>
    <n v="62491"/>
  </r>
  <r>
    <s v="11071613"/>
    <s v="05.02.2026"/>
    <s v="2026-10352493"/>
    <m/>
    <m/>
    <s v="SERGACHEVA ALEKSANDRA NIKOLAYEVNA"/>
    <s v="41109965760028"/>
    <s v="11.09.1996"/>
    <s v="+998955763337"/>
    <s v="Навоий"/>
    <x v="3"/>
    <s v="Нарпай МФЙ"/>
    <s v="FARMONOVA ROXAT IKROM QIZI"/>
    <s v="4221092234003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5.02.2026"/>
    <s v="Oddiy"/>
    <m/>
    <m/>
    <m/>
    <m/>
    <m/>
    <n v="0"/>
    <m/>
    <m/>
    <m/>
    <m/>
  </r>
  <r>
    <s v="11031676"/>
    <s v="03.02.2026"/>
    <s v="2026-10304670"/>
    <m/>
    <m/>
    <s v="QUVADOVA DILAFRUZ IZATULLOYEVNA"/>
    <s v="42006805820014"/>
    <s v="20.06.1980"/>
    <s v="+998935172080"/>
    <s v="Навоий"/>
    <x v="3"/>
    <s v="Нарпай МФЙ"/>
    <s v="FARMONOVA ROXAT IKROM QIZI"/>
    <s v="42210922340034"/>
    <x v="6"/>
    <n v="0"/>
    <n v="0"/>
    <s v="Рад"/>
    <s v="Коммунал"/>
    <s v="Коммунал харажатларни қоплаш"/>
    <n v="0"/>
    <s v="05.02.2026"/>
    <s v="Oddiy"/>
    <m/>
    <m/>
    <m/>
    <m/>
    <m/>
    <n v="0"/>
    <m/>
    <m/>
    <m/>
    <m/>
  </r>
  <r>
    <s v="11008285"/>
    <s v="02.02.2026"/>
    <s v="2026-10277265"/>
    <m/>
    <m/>
    <s v="QUVADOVA DILAFRUZ IZATULLOYEVNA"/>
    <s v="42006805820014"/>
    <s v="20.06.1980"/>
    <s v="+998935172080"/>
    <s v="Навоий"/>
    <x v="3"/>
    <s v="Нарпай МФЙ"/>
    <s v="FARMONOVA ROXAT IKROM QIZI"/>
    <s v="42210922340034"/>
    <x v="0"/>
    <n v="0"/>
    <n v="0"/>
    <s v="Рад"/>
    <s v="Коммунал"/>
    <s v="Коммунал харажатларни қоплаш"/>
    <n v="0"/>
    <s v="02.02.2026"/>
    <s v="Oddiy"/>
    <m/>
    <m/>
    <m/>
    <m/>
    <m/>
    <n v="0"/>
    <m/>
    <m/>
    <m/>
    <m/>
  </r>
  <r>
    <s v="11005056"/>
    <s v="02.02.2026"/>
    <s v="2026-10273614"/>
    <m/>
    <m/>
    <s v="NURULLAYEVA LOLA AZAMATOVNA"/>
    <s v="42601815820029"/>
    <s v="26.01.1981"/>
    <s v="+998931560118"/>
    <s v="Навоий"/>
    <x v="3"/>
    <s v="Нарпай МФЙ"/>
    <s v="FARMONOVA ROXAT IKROM QIZI"/>
    <s v="42210922340034"/>
    <x v="0"/>
    <n v="0"/>
    <n v="0"/>
    <s v="Рад"/>
    <s v="Коммунал"/>
    <s v="Коммунал харажатларни қоплаш"/>
    <n v="0"/>
    <s v="02.02.2026"/>
    <s v="Oddiy"/>
    <m/>
    <m/>
    <m/>
    <m/>
    <m/>
    <n v="0"/>
    <m/>
    <m/>
    <m/>
    <m/>
  </r>
  <r>
    <s v="10985934"/>
    <s v="30.01.2026"/>
    <s v="2026-10249977"/>
    <m/>
    <m/>
    <s v="USAROVA MUTABAR HAMROYEVNA"/>
    <s v="40710822360036"/>
    <s v="07.10.1982"/>
    <s v="+998940022213"/>
    <s v="Навоий"/>
    <x v="3"/>
    <s v="Нарпай МФЙ"/>
    <s v="FARMONOVA ROXAT IKROM QIZI"/>
    <s v="42210922340034"/>
    <x v="2"/>
    <n v="0"/>
    <n v="1"/>
    <s v="Тўланди"/>
    <s v="Коммунал"/>
    <s v="Коммунал харажатларни қоплаш"/>
    <n v="412000"/>
    <s v="30.01.2026"/>
    <s v="Oddiy"/>
    <s v="02.02.2026"/>
    <m/>
    <n v="350000"/>
    <m/>
    <d v="2026-02-02T13:18:51"/>
    <n v="0"/>
    <n v="350000"/>
    <n v="46055.554756944446"/>
    <m/>
    <n v="60862"/>
  </r>
  <r>
    <s v="10985511"/>
    <s v="30.01.2026"/>
    <s v="2026-10249487"/>
    <m/>
    <m/>
    <s v="MIRZAYEVA MA’MURA ZOKIROVNA"/>
    <s v="40508853960024"/>
    <s v="05.08.1985"/>
    <s v="+998933218508"/>
    <s v="Навоий"/>
    <x v="3"/>
    <s v="Нарпай МФЙ"/>
    <s v="FARMONOVA ROXAT IKROM QIZI"/>
    <s v="42210922340034"/>
    <x v="0"/>
    <n v="0"/>
    <n v="0"/>
    <s v="Рад"/>
    <s v="Коммунал"/>
    <s v="Коммунал харажатларни қоплаш"/>
    <n v="0"/>
    <s v="30.01.2026"/>
    <s v="Oddiy"/>
    <m/>
    <m/>
    <m/>
    <m/>
    <m/>
    <n v="0"/>
    <m/>
    <m/>
    <m/>
    <m/>
  </r>
  <r>
    <s v="10679325"/>
    <s v="08.01.2026"/>
    <s v="2026-09882866"/>
    <m/>
    <m/>
    <s v="IMOMOVA SHAHLOLO ANOROVNA"/>
    <s v="41206875830019"/>
    <s v="12.06.1987"/>
    <s v="+998939505454"/>
    <s v="Навоий"/>
    <x v="3"/>
    <s v="Нарпай МФЙ"/>
    <s v="FARMONOVA ROXAT IKROM QIZI"/>
    <s v="42210922340034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8.01.2026"/>
    <s v="Oddiy"/>
    <m/>
    <m/>
    <m/>
    <m/>
    <m/>
    <n v="0"/>
    <m/>
    <m/>
    <m/>
    <m/>
  </r>
  <r>
    <s v="10650780"/>
    <s v="06.01.2026"/>
    <s v="2026-09850468"/>
    <m/>
    <m/>
    <s v="BOZOROV IZZATULLA SHODIYEVICH"/>
    <s v="30207532340021"/>
    <s v="02.07.1953"/>
    <s v="+998939505454"/>
    <s v="Навоий"/>
    <x v="3"/>
    <s v="Нарпай МФЙ"/>
    <s v="FARMONOVA ROXAT IKROM QIZI"/>
    <s v="42210922340034"/>
    <x v="6"/>
    <n v="0"/>
    <n v="0"/>
    <s v="Рад"/>
    <s v="Даволаниш"/>
    <s v="Жарроҳлик амалиётисиз даволаниш харажатларини қоплаш"/>
    <n v="0"/>
    <s v="06.01.2026"/>
    <s v="Oddiy"/>
    <m/>
    <m/>
    <m/>
    <m/>
    <m/>
    <n v="0"/>
    <m/>
    <m/>
    <m/>
    <m/>
  </r>
  <r>
    <s v="10631073"/>
    <s v="06.01.2026"/>
    <s v="2026-09828468"/>
    <m/>
    <m/>
    <s v="AZAMOVA MUXABBAT XASANOVNA"/>
    <s v="42504672340034"/>
    <s v="25.04.1967"/>
    <s v="+998939505454"/>
    <s v="Навоий"/>
    <x v="3"/>
    <s v="Нарпай МФЙ"/>
    <s v="FARMONOVA ROXAT IKROM QIZI"/>
    <s v="42210922340034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1.2026"/>
    <s v="Oddiy"/>
    <m/>
    <m/>
    <m/>
    <m/>
    <m/>
    <n v="0"/>
    <m/>
    <m/>
    <m/>
    <m/>
  </r>
  <r>
    <s v="10630134"/>
    <s v="06.01.2026"/>
    <s v="2026-09827451"/>
    <m/>
    <m/>
    <s v="BURIBEKOV TURSUN JURAKULOVICH"/>
    <s v="32504685800016"/>
    <s v="25.04.1968"/>
    <s v="+998913343734"/>
    <s v="Навоий"/>
    <x v="3"/>
    <s v="Нарпай МФЙ"/>
    <s v="FARMONOVA ROXAT IKROM QIZI"/>
    <s v="42210922340034"/>
    <x v="6"/>
    <n v="0"/>
    <n v="0"/>
    <s v="Рад"/>
    <s v="Даволаниш"/>
    <s v="Жарроҳлик амалиётисиз даволаниш харажатларини қоплаш"/>
    <n v="0"/>
    <s v="06.01.2026"/>
    <s v="Oddiy"/>
    <m/>
    <m/>
    <m/>
    <m/>
    <m/>
    <n v="0"/>
    <m/>
    <m/>
    <m/>
    <m/>
  </r>
  <r>
    <s v="10629055"/>
    <s v="06.01.2026"/>
    <s v="2026-09826308"/>
    <m/>
    <m/>
    <s v="QUVADOVA DILAFRUZ IZATULLOYEVNA"/>
    <s v="42006805820014"/>
    <s v="20.06.1980"/>
    <s v="+998939505454"/>
    <s v="Навоий"/>
    <x v="3"/>
    <s v="Нарпай МФЙ"/>
    <s v="FARMONOVA ROXAT IKROM QIZI"/>
    <s v="42210922340034"/>
    <x v="7"/>
    <n v="0"/>
    <n v="0"/>
    <s v="Рад"/>
    <s v="Даволаниш"/>
    <s v="Жарроҳлик амалиётисиз даволаниш харажатларини қоплаш"/>
    <n v="0"/>
    <s v="06.03.2026"/>
    <s v="Oddiy"/>
    <m/>
    <m/>
    <m/>
    <m/>
    <m/>
    <n v="0"/>
    <m/>
    <m/>
    <m/>
    <m/>
  </r>
  <r>
    <s v="13401514"/>
    <s v="17.06.2026"/>
    <s v="2026-13227779"/>
    <m/>
    <m/>
    <s v="RAVUPOVA LATOFAT ZIYODULLO QIZI"/>
    <s v="40411912340036"/>
    <s v="04.11.1991"/>
    <s v="+998991718581"/>
    <s v="Навоий"/>
    <x v="3"/>
    <s v="Азамат МФЙ"/>
    <s v="TUYBOYEVA DILSHODA IKROM QIZI"/>
    <s v="41802962420055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22.06.2026"/>
    <s v="????? ????????"/>
    <n v="412000"/>
    <s v="Ha"/>
    <d v="2026-06-22T12:29:31"/>
    <n v="0"/>
    <n v="412000"/>
    <n v="46195.520497685182"/>
    <m/>
    <n v="662182"/>
  </r>
  <r>
    <s v="13382453"/>
    <s v="16.06.2026"/>
    <s v="2026-13202534"/>
    <m/>
    <m/>
    <s v="RAVUPOVA LATOFAT ZIYODULLO QIZI"/>
    <s v="40411912340036"/>
    <s v="04.11.1991"/>
    <s v="+998991718581"/>
    <s v="Навоий"/>
    <x v="3"/>
    <s v="Азамат МФЙ"/>
    <s v="TUYBOYEVA DILSHODA IKROM QIZI"/>
    <s v="41802962420055"/>
    <x v="0"/>
    <n v="0"/>
    <n v="0"/>
    <s v="Рад"/>
    <s v="Озиқ"/>
    <s v="Озиқ-овқат билан боғлиқ харажатларини қоплаш (Озиқ-овқат)"/>
    <n v="0"/>
    <s v="17.06.2026"/>
    <s v="Oddiy"/>
    <m/>
    <m/>
    <m/>
    <m/>
    <m/>
    <n v="0"/>
    <m/>
    <m/>
    <m/>
    <m/>
  </r>
  <r>
    <s v="13261968"/>
    <s v="09.06.2026"/>
    <s v="2026-13040434"/>
    <m/>
    <m/>
    <s v="QOHOROVA OYZODA SHONAZAR QIZI"/>
    <s v="40911932420070"/>
    <s v="09.11.1993"/>
    <s v="+998947320909"/>
    <s v="Навоий"/>
    <x v="3"/>
    <s v="Азамат МФЙ"/>
    <s v="TUYBOYEVA DILSHODA IKROM QIZI"/>
    <s v="41802962420055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9.06.2026"/>
    <s v="Oddiy"/>
    <s v="10.06.2026"/>
    <s v="????? ????????"/>
    <n v="2060000"/>
    <s v="Ha"/>
    <d v="2026-06-10T14:27:02"/>
    <n v="0"/>
    <n v="2060000"/>
    <n v="46183.602106481485"/>
    <m/>
    <n v="315431"/>
  </r>
  <r>
    <s v="13261477"/>
    <s v="09.06.2026"/>
    <s v="2026-13039808"/>
    <m/>
    <m/>
    <s v="FAXRIDDINOVA ZILOLA FAXRIDDINOVNA"/>
    <s v="41912956100037"/>
    <s v="19.12.1995"/>
    <s v="+998991367392"/>
    <s v="Навоий"/>
    <x v="3"/>
    <s v="Азамат МФЙ"/>
    <s v="TUYBOYEVA DILSHODA IKROM QIZI"/>
    <s v="41802962420055"/>
    <x v="2"/>
    <n v="0"/>
    <n v="1"/>
    <s v="Тўланди"/>
    <s v="Озиқ"/>
    <s v="Озиқ-овқат билан боғлиқ харажатларини қоплаш (Озиқ-овқат)"/>
    <n v="412000"/>
    <s v="09.06.2026"/>
    <s v="Oddiy"/>
    <s v="11.06.2026"/>
    <m/>
    <n v="412000"/>
    <m/>
    <d v="2026-06-11T15:31:41"/>
    <n v="0"/>
    <n v="412000"/>
    <n v="46184.647002314814"/>
    <m/>
    <n v="315385"/>
  </r>
  <r>
    <s v="12953663"/>
    <s v="15.05.2026"/>
    <s v="2026-12629740"/>
    <m/>
    <m/>
    <s v="QAYUMOVA FOTIMA ISLYAMOVNA"/>
    <s v="40102852340067"/>
    <s v="01.02.1985"/>
    <s v="+998932282605"/>
    <s v="Навоий"/>
    <x v="3"/>
    <s v="Азамат МФЙ"/>
    <s v="TUYBOYEVA DILSHODA IKROM QIZI"/>
    <s v="41802962420055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15.05.2026"/>
    <s v="Oddiy"/>
    <s v="15.05.2026"/>
    <s v="????? ????????"/>
    <n v="2060000"/>
    <s v="Ha"/>
    <d v="2026-05-15T13:45:41"/>
    <n v="0"/>
    <n v="2060000"/>
    <n v="46157.573391203703"/>
    <m/>
    <n v="193377"/>
  </r>
  <r>
    <s v="12931905"/>
    <s v="14.05.2026"/>
    <s v="2026-12601848"/>
    <m/>
    <m/>
    <s v="RAXMATOVA DILNOZA XAMROYEVNA"/>
    <s v="40312885820012"/>
    <s v="03.12.1988"/>
    <s v="+998972971188"/>
    <s v="Навоий"/>
    <x v="3"/>
    <s v="Азамат МФЙ"/>
    <s v="TUYBOYEVA DILSHODA IKROM QIZI"/>
    <s v="41802962420055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14.05.2026"/>
    <s v="Oddiy"/>
    <s v="14.05.2026"/>
    <s v="????? ????????"/>
    <n v="2060000"/>
    <s v="Ha"/>
    <d v="2026-05-14T18:50:24"/>
    <n v="0"/>
    <n v="2060000"/>
    <n v="46156.785000000003"/>
    <m/>
    <n v="190846"/>
  </r>
  <r>
    <s v="12920746"/>
    <s v="13.05.2026"/>
    <s v="2026-12587614"/>
    <m/>
    <m/>
    <s v="RAXMATOVA DILNOZA XAMROYEVNA"/>
    <s v="40312885820012"/>
    <s v="03.12.1988"/>
    <s v="+998972971188"/>
    <s v="Навоий"/>
    <x v="3"/>
    <s v="Азамат МФЙ"/>
    <s v="TUYBOYEVA DILSHODA IKROM QIZI"/>
    <s v="4180296242005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3.05.2026"/>
    <s v="Oddiy"/>
    <m/>
    <m/>
    <m/>
    <m/>
    <m/>
    <n v="0"/>
    <m/>
    <m/>
    <m/>
    <m/>
  </r>
  <r>
    <s v="12920677"/>
    <s v="13.05.2026"/>
    <s v="2026-12587519"/>
    <m/>
    <m/>
    <s v="RAVUPOVA LATOFAT ZIYODULLO QIZI"/>
    <s v="40411912340036"/>
    <s v="04.11.1991"/>
    <s v="+998991718581"/>
    <s v="Навоий"/>
    <x v="3"/>
    <s v="Азамат МФЙ"/>
    <s v="TUYBOYEVA DILSHODA IKROM QIZI"/>
    <s v="41802962420055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13.05.2026"/>
    <s v="Oddiy"/>
    <s v="20.05.2026"/>
    <s v="????? ????????"/>
    <n v="2060000"/>
    <s v="Ha"/>
    <d v="2026-05-20T12:31:37"/>
    <n v="0"/>
    <n v="2060000"/>
    <n v="46162.521956018521"/>
    <m/>
    <n v="197439"/>
  </r>
  <r>
    <s v="12920596"/>
    <s v="13.05.2026"/>
    <s v="2026-12587394"/>
    <m/>
    <m/>
    <s v="VAFOYEVA XURSHIDA UCHQUN QIZI"/>
    <s v="40901922340055"/>
    <s v="09.01.1992"/>
    <s v="+998956246765"/>
    <s v="Навоий"/>
    <x v="3"/>
    <s v="Азамат МФЙ"/>
    <s v="TUYBOYEVA DILSHODA IKROM QIZI"/>
    <s v="41802962420055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14.05.2026"/>
    <s v="Oddiy"/>
    <s v="14.05.2026"/>
    <s v="??????? ??? ????"/>
    <m/>
    <s v="Yuq"/>
    <d v="2026-05-14T20:55:49"/>
    <n v="0"/>
    <m/>
    <n v="46156.872094907405"/>
    <m/>
    <n v="189517"/>
  </r>
  <r>
    <s v="11769583"/>
    <s v="10.03.2026"/>
    <s v="2026-11192998"/>
    <m/>
    <m/>
    <s v="QAYUMOVA FOTIMA ISLYAMOVNA"/>
    <s v="40102852340067"/>
    <s v="01.02.1985"/>
    <s v="+998930856049"/>
    <s v="Навоий"/>
    <x v="3"/>
    <s v="Азамат МФЙ"/>
    <s v="TUYBOYEVA DILSHODA IKROM QIZI"/>
    <s v="4180296242005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7:16:31"/>
    <n v="0"/>
    <n v="412000"/>
    <n v="46091.71980324074"/>
    <m/>
    <n v="104920"/>
  </r>
  <r>
    <s v="11733473"/>
    <s v="07.03.2026"/>
    <s v="2026-11142242"/>
    <m/>
    <m/>
    <s v="SAIDOVA NURIYA EGAMBERDI QIZI"/>
    <s v="41505912340011"/>
    <s v="15.05.1991"/>
    <s v="+998939531419"/>
    <s v="Навоий"/>
    <x v="3"/>
    <s v="Азамат МФЙ"/>
    <s v="TUYBOYEVA DILSHODA IKROM QIZI"/>
    <s v="4180296242005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09:20:42"/>
    <n v="0"/>
    <n v="412000"/>
    <n v="46091.389374999999"/>
    <m/>
    <n v="103316"/>
  </r>
  <r>
    <s v="11733391"/>
    <s v="07.03.2026"/>
    <s v="2026-11142143"/>
    <m/>
    <m/>
    <s v="GADOYEVA XURIYAT OLIMJONOVNA"/>
    <s v="40403875820029"/>
    <s v="04.03.1987"/>
    <s v="+998870117207"/>
    <s v="Навоий"/>
    <x v="3"/>
    <s v="Азамат МФЙ"/>
    <s v="TUYBOYEVA DILSHODA IKROM QIZI"/>
    <s v="4180296242005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0:24:55"/>
    <n v="0"/>
    <n v="412000"/>
    <n v="46091.433969907404"/>
    <m/>
    <n v="103788"/>
  </r>
  <r>
    <s v="11710333"/>
    <s v="06.03.2026"/>
    <s v="2026-11115261"/>
    <m/>
    <m/>
    <s v="QAYUMOVA FOTIMA ISLYAMOVNA"/>
    <s v="40102852340067"/>
    <s v="01.02.1985"/>
    <s v="+998934381285"/>
    <s v="Навоий"/>
    <x v="3"/>
    <s v="Боғишамол МФЙ"/>
    <s v="TUYBOYEVA DILSHODA IKROM QIZI"/>
    <s v="41802962420055"/>
    <x v="3"/>
    <n v="0"/>
    <n v="0"/>
    <s v="Рад"/>
    <s v="Озиқ"/>
    <s v="Озиқ-овқат билан боғлиқ харажатларини қоплаш (Озиқ-овқат)"/>
    <n v="0"/>
    <s v="10.03.2026"/>
    <s v="Oddiy"/>
    <s v="10.03.2026"/>
    <s v="??????? ??? ????"/>
    <m/>
    <s v="Yuq"/>
    <d v="2026-03-10T12:38:23"/>
    <n v="0"/>
    <m/>
    <n v="46091.526655092595"/>
    <m/>
    <n v="103799"/>
  </r>
  <r>
    <s v="11709373"/>
    <s v="06.03.2026"/>
    <s v="2026-11114197"/>
    <m/>
    <m/>
    <s v="GADOYEVA XURIYAT OLIMJONOVNA"/>
    <s v="40403875820029"/>
    <s v="04.03.1987"/>
    <s v="+998870117207"/>
    <s v="Навоий"/>
    <x v="3"/>
    <s v="Азамат МФЙ"/>
    <s v="TUYBOYEVA DILSHODA IKROM QIZI"/>
    <s v="41802962420055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07440"/>
    <s v="06.03.2026"/>
    <s v="2026-11112056"/>
    <m/>
    <m/>
    <s v="SAIDOVA NURIYA EGAMBERDI QIZI"/>
    <s v="41505912340011"/>
    <s v="15.05.1991"/>
    <s v="+998939531419"/>
    <s v="Навоий"/>
    <x v="3"/>
    <s v="Азамат МФЙ"/>
    <s v="TUYBOYEVA DILSHODA IKROM QIZI"/>
    <s v="41802962420055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06656"/>
    <s v="06.03.2026"/>
    <s v="2026-11111177"/>
    <m/>
    <m/>
    <s v="ISMOILOVA SAODAT ISROILOVNA"/>
    <s v="42108902340081"/>
    <s v="21.08.1990"/>
    <s v="+998500718388"/>
    <s v="Навоий"/>
    <x v="3"/>
    <s v="Азамат МФЙ"/>
    <s v="TUYBOYEVA DILSHODA IKROM QIZI"/>
    <s v="4180296242005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0:11:26"/>
    <n v="0"/>
    <n v="412000"/>
    <n v="46091.42460648148"/>
    <m/>
    <n v="103800"/>
  </r>
  <r>
    <s v="11584722"/>
    <s v="03.03.2026"/>
    <s v="2026-10968463"/>
    <m/>
    <m/>
    <s v="BOBOQULOVA DILFUZA SHAVKATOVNA"/>
    <s v="40212902340016"/>
    <s v="02.12.1990"/>
    <s v="+998931930290"/>
    <s v="Навоий"/>
    <x v="3"/>
    <s v="Азамат МФЙ"/>
    <s v="TUYBOYEVA DILSHODA IKROM QIZI"/>
    <s v="41802962420055"/>
    <x v="1"/>
    <n v="0"/>
    <n v="0"/>
    <s v="Рад"/>
    <s v="Озиқ"/>
    <s v="Озиқ-овқат билан боғлиқ харажатларини қоплаш (Озиқ-овқат)"/>
    <n v="0"/>
    <s v="06.05.2026"/>
    <s v="Oddiy"/>
    <s v="04.03.2026"/>
    <m/>
    <n v="412000"/>
    <m/>
    <d v="2026-03-04T14:44:58"/>
    <n v="0"/>
    <n v="412000"/>
    <n v="46085.614560185182"/>
    <m/>
    <n v="71761"/>
  </r>
  <r>
    <s v="11184971"/>
    <s v="13.02.2026"/>
    <s v="2026-10486368"/>
    <m/>
    <m/>
    <s v="XOMIDOVA ZARINA ZARIB QIZI"/>
    <s v="42009975820013"/>
    <s v="20.09.1997"/>
    <s v="+998505789339"/>
    <s v="Навоий"/>
    <x v="3"/>
    <s v="Азамат МФЙ"/>
    <s v="TUYBOYEVA DILSHODA IKROM QIZI"/>
    <s v="41802962420055"/>
    <x v="2"/>
    <n v="0"/>
    <n v="1"/>
    <s v="Тўланди"/>
    <s v="Қарздорлик"/>
    <s v="Коммунал хизматлар бўйича қарздорликни қоплаш"/>
    <n v="2060000"/>
    <s v="13.02.2026"/>
    <s v="Oddiy"/>
    <s v="20.02.2026"/>
    <m/>
    <n v="283462"/>
    <m/>
    <d v="2026-02-20T11:14:51"/>
    <n v="0"/>
    <n v="283462"/>
    <n v="46073.468645833331"/>
    <m/>
    <n v="62489"/>
  </r>
  <r>
    <s v="11184197"/>
    <s v="13.02.2026"/>
    <s v="2026-10485497"/>
    <m/>
    <m/>
    <s v="XOMIDOVA ZARINA ZARIB QIZI"/>
    <s v="42009975820013"/>
    <s v="20.09.1997"/>
    <s v="+998505789339"/>
    <s v="Навоий"/>
    <x v="3"/>
    <s v="Азамат МФЙ"/>
    <s v="TUYBOYEVA DILSHODA IKROM QIZI"/>
    <s v="41802962420055"/>
    <x v="2"/>
    <n v="0"/>
    <n v="6"/>
    <s v="Тўланди"/>
    <s v="Кийим"/>
    <s v="Кийим-кечак ва бошқа энг зарур товарлар билан боғлиқ харажатларини қоплаш (Кийим-кечак)"/>
    <n v="2060000"/>
    <s v="13.02.2026"/>
    <s v="Oddiy"/>
    <s v="20.02.2026"/>
    <m/>
    <n v="2060000"/>
    <m/>
    <d v="2026-02-20T11:15:54"/>
    <n v="0"/>
    <n v="2060000"/>
    <n v="46073.469375000001"/>
    <m/>
    <n v="62490"/>
  </r>
  <r>
    <s v="11183898"/>
    <s v="13.02.2026"/>
    <s v="2026-10485164"/>
    <m/>
    <m/>
    <s v="BOBOQULOVA DILFUZA SHAVKATOVNA"/>
    <s v="40212902340016"/>
    <s v="02.12.1990"/>
    <s v="+998931930290"/>
    <s v="Навоий"/>
    <x v="3"/>
    <s v="Азамат МФЙ"/>
    <s v="TUYBOYEVA DILSHODA IKROM QIZI"/>
    <s v="41802962420055"/>
    <x v="0"/>
    <n v="0"/>
    <n v="0"/>
    <s v="Рад"/>
    <s v="Озиқ"/>
    <s v="Озиқ-овқат билан боғлиқ харажатларини қоплаш (Озиқ-овқат)"/>
    <n v="0"/>
    <s v="16.02.2026"/>
    <s v="Oddiy"/>
    <m/>
    <m/>
    <m/>
    <m/>
    <m/>
    <n v="0"/>
    <m/>
    <m/>
    <m/>
    <m/>
  </r>
  <r>
    <s v="13220952"/>
    <s v="08.06.2026"/>
    <s v="2026-12986482"/>
    <m/>
    <m/>
    <s v="JABBOROVA ZULXUMOR RIZAYEVNA"/>
    <s v="42308732340051"/>
    <s v="23.08.1973"/>
    <s v="+998936699636"/>
    <s v="Навоий"/>
    <x v="3"/>
    <s v="Дегарон МФЙ"/>
    <s v="MAXAMATOVA GULNOZA XALILOVNA"/>
    <s v="42903882340041"/>
    <x v="5"/>
    <n v="0"/>
    <n v="0"/>
    <s v="Қарор"/>
    <s v="Озиқ"/>
    <s v="Озиқ-овқат билан боғлиқ харажатларини қоплаш (Озиқ-овқат)"/>
    <n v="412000"/>
    <s v="08.06.2026"/>
    <s v="Oddiy"/>
    <s v="22.06.2026"/>
    <s v="????? ????????"/>
    <n v="412000"/>
    <s v="Ha"/>
    <d v="2026-06-22T12:08:24"/>
    <n v="0"/>
    <n v="412000"/>
    <n v="46195.505833333336"/>
    <m/>
    <n v="305463"/>
  </r>
  <r>
    <s v="13186940"/>
    <s v="04.06.2026"/>
    <s v="2026-12938971"/>
    <m/>
    <m/>
    <s v="XOLMATOVA SALIMA XUDOYKULOVNA"/>
    <s v="41307632340078"/>
    <s v="13.07.1963"/>
    <s v="+998883032197"/>
    <s v="Навоий"/>
    <x v="3"/>
    <s v="Дегарон МФЙ"/>
    <s v="MAXAMATOVA GULNOZA XALILOVNA"/>
    <s v="42903882340041"/>
    <x v="5"/>
    <n v="0"/>
    <n v="0"/>
    <s v="Қарор"/>
    <s v="Озиқ"/>
    <s v="Озиқ-овқат билан боғлиқ харажатларини қоплаш (Озиқ-овқат)"/>
    <n v="412000"/>
    <s v="04.06.2026"/>
    <s v="Oddiy"/>
    <s v="22.06.2026"/>
    <s v="????? ????????"/>
    <n v="412000"/>
    <s v="Ha"/>
    <d v="2026-06-22T12:08:58"/>
    <n v="0"/>
    <n v="412000"/>
    <n v="46195.506226851852"/>
    <m/>
    <n v="297671"/>
  </r>
  <r>
    <s v="13132631"/>
    <s v="02.06.2026"/>
    <s v="2026-12869120"/>
    <m/>
    <m/>
    <s v="QURBONOVA SANOBAR DJURAKULOVNA"/>
    <s v="41503742340014"/>
    <s v="15.03.1974"/>
    <s v="+998880680489"/>
    <s v="Навоий"/>
    <x v="3"/>
    <s v="Дегарон МФЙ"/>
    <s v="MAXAMATOVA GULNOZA XALILOVNA"/>
    <s v="42903882340041"/>
    <x v="0"/>
    <n v="0"/>
    <n v="0"/>
    <s v="Рад"/>
    <s v="Озиқ"/>
    <s v="Озиқ-овқат билан боғлиқ харажатларини қоплаш (Озиқ-овқат)"/>
    <n v="0"/>
    <s v="02.06.2026"/>
    <s v="Oddiy"/>
    <m/>
    <m/>
    <m/>
    <m/>
    <m/>
    <n v="0"/>
    <m/>
    <m/>
    <m/>
    <m/>
  </r>
  <r>
    <s v="13130275"/>
    <s v="02.06.2026"/>
    <s v="2026-12866150"/>
    <m/>
    <m/>
    <s v="NURMAMATOVA MOHIGUL FURQAT QIZI"/>
    <s v="42407955820024"/>
    <s v="24.07.1995"/>
    <s v="+998953727755"/>
    <s v="Навоий"/>
    <x v="3"/>
    <s v="Дегарон МФЙ"/>
    <s v="MAXAMATOVA GULNOZA XALILOVNA"/>
    <s v="42903882340041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2.06.2026"/>
    <m/>
    <n v="412000"/>
    <m/>
    <d v="2026-06-02T10:42:22"/>
    <n v="0"/>
    <n v="412000"/>
    <n v="46175.446087962962"/>
    <m/>
    <n v="217220"/>
  </r>
  <r>
    <s v="13089408"/>
    <s v="26.05.2026"/>
    <s v="2026-12810932"/>
    <m/>
    <m/>
    <s v="QURBONOVA SANOBAR DJURAKULOVNA"/>
    <s v="41503742340014"/>
    <s v="15.03.1974"/>
    <s v="+998880680489"/>
    <s v="Навоий"/>
    <x v="3"/>
    <s v="Дегарон МФЙ"/>
    <s v="MAXAMATOVA GULNOZA XALILOVNA"/>
    <s v="42903882340041"/>
    <x v="8"/>
    <n v="0"/>
    <n v="0"/>
    <s v="Жараён"/>
    <s v="Даволаниш"/>
    <s v="Жарроҳлик амалиётисиз даволаниш харажатларини қоплаш"/>
    <n v="20600000"/>
    <s v="02.06.2026"/>
    <s v="Oddiy"/>
    <m/>
    <m/>
    <m/>
    <m/>
    <m/>
    <n v="0"/>
    <m/>
    <m/>
    <m/>
    <m/>
  </r>
  <r>
    <s v="13073882"/>
    <s v="25.05.2026"/>
    <s v="2026-12789802"/>
    <m/>
    <m/>
    <s v="XUDOYBERDIYEVA ZILOLA RO‘ZIYEVNA"/>
    <s v="40804765820011"/>
    <s v="08.04.1976"/>
    <s v="+998880870804"/>
    <s v="Навоий"/>
    <x v="3"/>
    <s v="Дегарон МФЙ"/>
    <s v="MAXAMATOVA GULNOZA XALILOVNA"/>
    <s v="42903882340041"/>
    <x v="4"/>
    <n v="0"/>
    <n v="0"/>
    <s v="Жараён"/>
    <s v="Жарроҳлик"/>
    <s v="Жарроҳлик амалиёти харажатларини қоплаш"/>
    <n v="4120000000"/>
    <s v="25.05.2026"/>
    <s v="Oddiy"/>
    <m/>
    <m/>
    <m/>
    <m/>
    <m/>
    <n v="0"/>
    <m/>
    <m/>
    <m/>
    <n v="662623"/>
  </r>
  <r>
    <s v="12942394"/>
    <s v="14.05.2026"/>
    <s v="2026-12615498"/>
    <m/>
    <m/>
    <s v="QURBONOVA NILUFAR AHATULLAYEVNA"/>
    <s v="40709912350026"/>
    <s v="07.09.1991"/>
    <s v="+998880819107"/>
    <s v="Навоий"/>
    <x v="3"/>
    <s v="Дегарон МФЙ"/>
    <s v="MAXAMATOVA GULNOZA XALILOVNA"/>
    <s v="4290388234004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4.05.2026"/>
    <s v="Oddiy"/>
    <s v="20.05.2026"/>
    <m/>
    <n v="2060000"/>
    <m/>
    <d v="2026-05-20T09:07:29"/>
    <n v="0"/>
    <n v="2060000"/>
    <n v="46162.380196759259"/>
    <m/>
    <n v="197436"/>
  </r>
  <r>
    <s v="12729865"/>
    <s v="29.04.2026"/>
    <s v="2026-12343514"/>
    <m/>
    <m/>
    <s v="ADIZOVA RA’NO MADATOVNA"/>
    <s v="40412882340020"/>
    <s v="04.12.1988"/>
    <s v="+998958320743"/>
    <s v="Навоий"/>
    <x v="3"/>
    <s v="Дегарон МФЙ"/>
    <s v="MAXAMATOVA GULNOZA XALILOVNA"/>
    <s v="42903882340041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30.06.2026"/>
    <s v="Oddiy"/>
    <s v="29.04.2026"/>
    <m/>
    <n v="2060000"/>
    <m/>
    <d v="2026-04-29T11:52:15"/>
    <n v="0"/>
    <n v="2060000"/>
    <n v="46141.494618055556"/>
    <m/>
    <n v="172420"/>
  </r>
  <r>
    <s v="12722377"/>
    <s v="28.04.2026"/>
    <s v="2026-12333738"/>
    <m/>
    <m/>
    <s v="ADIZOVA RA’NO MADATOVNA"/>
    <s v="40412882340020"/>
    <s v="04.12.1988"/>
    <s v="+998881608800"/>
    <s v="Навоий"/>
    <x v="3"/>
    <s v="Дегарон МФЙ"/>
    <s v="MAXAMATOVA GULNOZA XALILOVNA"/>
    <s v="42903882340041"/>
    <x v="2"/>
    <n v="0"/>
    <n v="1"/>
    <s v="Тўланди"/>
    <s v="Озиқ"/>
    <s v="Озиқ-овқат билан боғлиқ харажатларини қоплаш (Озиқ-овқат)"/>
    <n v="412000"/>
    <s v="29.04.2026"/>
    <s v="Oddiy"/>
    <s v="29.04.2026"/>
    <m/>
    <n v="412000"/>
    <m/>
    <d v="2026-04-29T11:52:44"/>
    <n v="0"/>
    <n v="412000"/>
    <n v="46141.494953703703"/>
    <m/>
    <n v="172416"/>
  </r>
  <r>
    <s v="12566557"/>
    <s v="14.04.2026"/>
    <s v="2026-12138358"/>
    <m/>
    <m/>
    <s v="XOJIYEVA MUXAYYO ISROILOVNA"/>
    <s v="41507715820015"/>
    <s v="15.07.1971"/>
    <s v="+998880566971"/>
    <s v="Навоий"/>
    <x v="3"/>
    <s v="Дегарон МФЙ"/>
    <s v="MAXAMATOVA GULNOZA XALILOVNA"/>
    <s v="42903882340041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24.04.2026"/>
    <m/>
    <n v="412000"/>
    <m/>
    <d v="2026-04-24T09:41:49"/>
    <n v="0"/>
    <n v="412000"/>
    <n v="46136.404039351852"/>
    <m/>
    <n v="157440"/>
  </r>
  <r>
    <s v="12566386"/>
    <s v="14.04.2026"/>
    <s v="2026-12138156"/>
    <m/>
    <m/>
    <s v="ISROILOVA ORZIGUL SULTONOVNA"/>
    <s v="40608692390023"/>
    <s v="06.08.1969"/>
    <s v="+998970220869"/>
    <s v="Навоий"/>
    <x v="3"/>
    <s v="Дегарон МФЙ"/>
    <s v="MAXAMATOVA GULNOZA XALILOVNA"/>
    <s v="42903882340041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24.04.2026"/>
    <m/>
    <n v="412000"/>
    <m/>
    <d v="2026-04-24T09:42:18"/>
    <n v="0"/>
    <n v="412000"/>
    <n v="46136.404374999998"/>
    <m/>
    <n v="157410"/>
  </r>
  <r>
    <s v="12540631"/>
    <s v="13.04.2026"/>
    <s v="2026-12106886"/>
    <m/>
    <m/>
    <s v="TURAYEV XUDOYKUL UMIROVICH"/>
    <s v="31209625820017"/>
    <s v="12.09.1962"/>
    <s v="+998933135042"/>
    <s v="Навоий"/>
    <x v="3"/>
    <s v="Дегарон МФЙ"/>
    <s v="MAXAMATOVA GULNOZA XALILOVNA"/>
    <s v="42903882340041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24.04.2026"/>
    <m/>
    <n v="412000"/>
    <m/>
    <d v="2026-04-24T09:42:05"/>
    <n v="0"/>
    <n v="412000"/>
    <n v="46136.404224537036"/>
    <m/>
    <n v="157411"/>
  </r>
  <r>
    <s v="12402139"/>
    <s v="02.04.2026"/>
    <s v="2026-11940600"/>
    <m/>
    <m/>
    <s v="YUSUPOVA RUXSORA QOBIL QIZI"/>
    <s v="61007025820045"/>
    <s v="10.07.2002"/>
    <s v="+998977972176"/>
    <s v="Навоий"/>
    <x v="3"/>
    <s v="Дегарон МФЙ"/>
    <s v="MAXAMATOVA GULNOZA XALILOVNA"/>
    <s v="42903882340041"/>
    <x v="2"/>
    <n v="0"/>
    <n v="1"/>
    <s v="Тўланди"/>
    <s v="Озиқ"/>
    <s v="Озиқ-овқат билан боғлиқ харажатларини қоплаш (Озиқ-овқат)"/>
    <n v="412000"/>
    <s v="02.04.2026"/>
    <s v="Oddiy"/>
    <s v="14.04.2026"/>
    <m/>
    <n v="412000"/>
    <m/>
    <d v="2026-04-14T09:14:08"/>
    <n v="0"/>
    <n v="412000"/>
    <n v="46126.384814814817"/>
    <m/>
    <n v="147332"/>
  </r>
  <r>
    <s v="12189835"/>
    <s v="25.03.2026"/>
    <s v="2026-11688290"/>
    <m/>
    <m/>
    <s v="OMANOVA E’ZOZA ERGASH QIZI"/>
    <s v="42111975820017"/>
    <s v="21.11.1997"/>
    <s v="+998972989101"/>
    <s v="Навоий"/>
    <x v="3"/>
    <s v="Дегарон МФЙ"/>
    <s v="MAXAMATOVA GULNOZA XALILOVNA"/>
    <s v="42903882340041"/>
    <x v="2"/>
    <n v="0"/>
    <n v="2"/>
    <s v="Тўланди"/>
    <s v="Озиқ"/>
    <s v="Озиқ-овқат билан боғлиқ харажатларини қоплаш (Озиқ-овқат)"/>
    <n v="412000"/>
    <s v="25.03.2026"/>
    <s v="Oddiy"/>
    <s v="02.04.2026"/>
    <m/>
    <n v="412000"/>
    <m/>
    <d v="2026-04-02T08:55:37"/>
    <n v="0"/>
    <n v="412000"/>
    <n v="46114.37195601852"/>
    <m/>
    <n v="142122"/>
  </r>
  <r>
    <s v="11813358"/>
    <s v="11.03.2026"/>
    <s v="2026-11244875"/>
    <m/>
    <m/>
    <s v="NURNAZAROVA DILDORA BOBOJONOVNA"/>
    <s v="40512932350062"/>
    <s v="05.12.1993"/>
    <s v="+998958320743"/>
    <s v="Навоий"/>
    <x v="3"/>
    <s v="Дегарон МФЙ"/>
    <s v="MAXAMATOVA GULNOZA XALILOVNA"/>
    <s v="42903882340041"/>
    <x v="2"/>
    <n v="0"/>
    <n v="2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4:45:37"/>
    <n v="0"/>
    <n v="412000"/>
    <n v="46093.615011574075"/>
    <m/>
    <n v="115711"/>
  </r>
  <r>
    <s v="11809976"/>
    <s v="11.03.2026"/>
    <s v="2026-11240978"/>
    <m/>
    <m/>
    <s v="NURNAZAROVA DILDORA BOBOJONOVNA"/>
    <s v="40512932350062"/>
    <s v="05.12.1993"/>
    <s v="+998958320743"/>
    <s v="Навоий"/>
    <x v="3"/>
    <s v="Дегарон МФЙ"/>
    <s v="MAXAMATOVA GULNOZA XALILOVNA"/>
    <s v="42903882340041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04929"/>
    <s v="11.03.2026"/>
    <s v="2026-11235306"/>
    <m/>
    <m/>
    <s v="OCHILOVA BIBIGUL QUDRAT QIZI"/>
    <s v="41305935780014"/>
    <s v="13.05.1993"/>
    <s v="+998973659993"/>
    <s v="Навоий"/>
    <x v="3"/>
    <s v="Дегарон МФЙ"/>
    <s v="MAXAMATOVA GULNOZA XALILOVNA"/>
    <s v="42903882340041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62995"/>
    <s v="10.03.2026"/>
    <s v="2026-11185410"/>
    <m/>
    <m/>
    <s v="TO‘RAYEVA MA’MURA JURAYEVNA"/>
    <s v="41110835310034"/>
    <s v="11.10.1983"/>
    <s v="+998972989454"/>
    <s v="Навоий"/>
    <x v="3"/>
    <s v="Соктари МФЙ"/>
    <s v="MAXAMATOVA GULNOZA XALILOVNA"/>
    <s v="42903882340041"/>
    <x v="6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02668"/>
    <s v="06.03.2026"/>
    <s v="2026-11106715"/>
    <m/>
    <m/>
    <s v="OMANOVA E’ZOZA ERGASH QIZI"/>
    <s v="42111975820017"/>
    <s v="21.11.1997"/>
    <s v="+998972989101"/>
    <s v="Навоий"/>
    <x v="3"/>
    <s v="Дегарон МФЙ"/>
    <s v="MAXAMATOVA GULNOZA XALILOVNA"/>
    <s v="42903882340041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701868"/>
    <s v="06.03.2026"/>
    <s v="2026-11105809"/>
    <m/>
    <m/>
    <s v="XOLMATOVA SALIMA XUDOYKULOVNA"/>
    <s v="41307632340078"/>
    <s v="13.07.1963"/>
    <s v="+998973213015"/>
    <s v="Навоий"/>
    <x v="3"/>
    <s v="Дегарон МФЙ"/>
    <s v="MAXAMATOVA GULNOZA XALILOVNA"/>
    <s v="42903882340041"/>
    <x v="1"/>
    <n v="0"/>
    <n v="0"/>
    <s v="Рад"/>
    <s v="Коммунал"/>
    <s v="Коммунал харажатларни қоплаш"/>
    <n v="0"/>
    <s v="11.03.2026"/>
    <s v="Oddiy"/>
    <m/>
    <m/>
    <m/>
    <m/>
    <m/>
    <n v="0"/>
    <m/>
    <m/>
    <m/>
    <n v="115162"/>
  </r>
  <r>
    <s v="11683630"/>
    <s v="05.03.2026"/>
    <s v="2026-11084657"/>
    <m/>
    <m/>
    <s v="ORIBOVA MOHINUR XUDOYBERDI QIZI"/>
    <s v="41212922340020"/>
    <s v="12.12.1992"/>
    <s v="+998973659993"/>
    <s v="Навоий"/>
    <x v="3"/>
    <s v="Дегарон МФЙ"/>
    <s v="MAXAMATOVA GULNOZA XALILOVNA"/>
    <s v="4290388234004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26:33"/>
    <n v="0"/>
    <n v="412000"/>
    <n v="46086.685104166667"/>
    <m/>
    <n v="78811"/>
  </r>
  <r>
    <s v="11674823"/>
    <s v="05.03.2026"/>
    <s v="2026-11074397"/>
    <m/>
    <m/>
    <s v="OCHILOVA BIBIGUL QUDRAT QIZI"/>
    <s v="41305935780014"/>
    <s v="13.05.1993"/>
    <s v="+998970068900"/>
    <s v="Навоий"/>
    <x v="3"/>
    <s v="Дегарон МФЙ"/>
    <s v="MAXAMATOVA GULNOZA XALILOVNA"/>
    <s v="42903882340041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29482"/>
    <s v="04.03.2026"/>
    <s v="2026-11021138"/>
    <m/>
    <m/>
    <s v="TURAYEV XUDOYKUL UMIROVICH"/>
    <s v="31209625820017"/>
    <s v="12.09.1962"/>
    <s v="+998933135042"/>
    <s v="Навоий"/>
    <x v="3"/>
    <s v="Дегарон МФЙ"/>
    <s v="MAXAMATOVA GULNOZA XALILOVNA"/>
    <s v="42903882340041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79595"/>
    <s v="03.03.2026"/>
    <s v="2026-10962441"/>
    <m/>
    <m/>
    <s v="RO‘ZIYEVA DILOBAR FAXRIDDIN QIZI"/>
    <s v="62908015820012"/>
    <s v="29.08.2001"/>
    <s v="+998873107923"/>
    <s v="Навоий"/>
    <x v="3"/>
    <s v="Дегарон МФЙ"/>
    <s v="MAXAMATOVA GULNOZA XALILOVNA"/>
    <s v="4290388234004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09:10"/>
    <n v="0"/>
    <n v="412000"/>
    <n v="46086.673032407409"/>
    <m/>
    <n v="78438"/>
  </r>
  <r>
    <s v="11576025"/>
    <s v="03.03.2026"/>
    <s v="2026-10958143"/>
    <m/>
    <m/>
    <s v="TO‘RAYEVA MA’MURA JURAYEVNA"/>
    <s v="41110835310034"/>
    <s v="11.10.1983"/>
    <s v="+998958320743"/>
    <s v="Навоий"/>
    <x v="3"/>
    <s v="Дегарон МФЙ"/>
    <s v="MAXAMATOVA GULNOZA XALILOVNA"/>
    <s v="42903882340041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69195"/>
    <s v="03.03.2026"/>
    <s v="2026-10950217"/>
    <m/>
    <m/>
    <s v="YUSUPOVA TOZAGUL ABDURAHIMOVNA"/>
    <s v="41210891070034"/>
    <s v="12.10.1989"/>
    <s v="+998880991899"/>
    <s v="Навоий"/>
    <x v="3"/>
    <s v="Дегарон МФЙ"/>
    <s v="MAXAMATOVA GULNOZA XALILOVNA"/>
    <s v="42903882340041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5.03.2026"/>
    <m/>
    <n v="412000"/>
    <m/>
    <d v="2026-03-05T09:52:41"/>
    <n v="0"/>
    <n v="412000"/>
    <n v="46086.411585648151"/>
    <m/>
    <n v="67601"/>
  </r>
  <r>
    <s v="11479728"/>
    <s v="27.02.2026"/>
    <s v="2026-10844753"/>
    <m/>
    <m/>
    <s v="TURAYEV XUDOYKUL UMIROVICH"/>
    <s v="31209625820017"/>
    <s v="12.09.1962"/>
    <s v="+998933135042"/>
    <s v="Навоий"/>
    <x v="3"/>
    <s v="Дегарон МФЙ"/>
    <s v="MAXAMATOVA GULNOZA XALILOVNA"/>
    <s v="42903882340041"/>
    <x v="6"/>
    <n v="0"/>
    <n v="0"/>
    <s v="Рад"/>
    <s v="Коммунал"/>
    <s v="Коммунал харажатларни қоплаш"/>
    <n v="0"/>
    <s v="11.03.2026"/>
    <s v="Oddiy"/>
    <m/>
    <m/>
    <m/>
    <m/>
    <m/>
    <n v="0"/>
    <m/>
    <m/>
    <m/>
    <m/>
  </r>
  <r>
    <s v="11467851"/>
    <s v="26.02.2026"/>
    <s v="2026-10830480"/>
    <m/>
    <m/>
    <s v="ADIZOVA RA’NO MADATOVNA"/>
    <s v="40412882340020"/>
    <s v="04.12.1988"/>
    <s v="+998881608800"/>
    <s v="Навоий"/>
    <x v="3"/>
    <s v="Дегарон МФЙ"/>
    <s v="MAXAMATOVA GULNOZA XALILOVNA"/>
    <s v="42903882340041"/>
    <x v="6"/>
    <n v="0"/>
    <n v="0"/>
    <s v="Рад"/>
    <s v="Жарроҳлик"/>
    <s v="Жарроҳлик амалиёти харажатларини қоплаш"/>
    <n v="0"/>
    <s v="26.02.2026"/>
    <s v="Oddiy"/>
    <m/>
    <m/>
    <m/>
    <m/>
    <m/>
    <n v="0"/>
    <m/>
    <m/>
    <m/>
    <m/>
  </r>
  <r>
    <s v="11454814"/>
    <s v="26.02.2026"/>
    <s v="2026-10815222"/>
    <m/>
    <m/>
    <s v="QURBONOVA NILUFAR AHATULLAYEVNA"/>
    <s v="40709912350026"/>
    <s v="07.09.1991"/>
    <s v="+998880819107"/>
    <s v="Навоий"/>
    <x v="3"/>
    <s v="Дегарон МФЙ"/>
    <s v="MAXAMATOVA GULNOZA XALILOVNA"/>
    <s v="4290388234004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3.2026"/>
    <s v="Oddiy"/>
    <m/>
    <m/>
    <m/>
    <m/>
    <m/>
    <n v="0"/>
    <m/>
    <m/>
    <m/>
    <m/>
  </r>
  <r>
    <s v="11388259"/>
    <s v="23.02.2026"/>
    <s v="2026-10735582"/>
    <m/>
    <m/>
    <s v="QURBONOVA SANOBAR DJURAKULOVNA"/>
    <s v="41503742340014"/>
    <s v="15.03.1974"/>
    <s v="+998880680489"/>
    <s v="Навоий"/>
    <x v="3"/>
    <s v="Дегарон МФЙ"/>
    <s v="MAXAMATOVA GULNOZA XALILOVNA"/>
    <s v="42903882340041"/>
    <x v="0"/>
    <n v="0"/>
    <n v="0"/>
    <s v="Рад"/>
    <s v="Озиқ"/>
    <s v="Озиқ-овқат билан боғлиқ харажатларини қоплаш (Озиқ-овқат)"/>
    <n v="0"/>
    <s v="24.02.2026"/>
    <s v="Oddiy"/>
    <m/>
    <m/>
    <m/>
    <m/>
    <m/>
    <n v="0"/>
    <m/>
    <m/>
    <m/>
    <m/>
  </r>
  <r>
    <s v="11217636"/>
    <s v="16.02.2026"/>
    <s v="2026-10524786"/>
    <m/>
    <m/>
    <s v="MARDONOVA FARIDA FARHODOVNA"/>
    <s v="42609985800029"/>
    <s v="26.09.1998"/>
    <s v="+998956619809"/>
    <s v="Навоий"/>
    <x v="3"/>
    <s v="Дегарон МФЙ"/>
    <s v="MAXAMATOVA GULNOZA XALILOVNA"/>
    <s v="42903882340041"/>
    <x v="2"/>
    <n v="0"/>
    <n v="1"/>
    <s v="Тўланди"/>
    <s v="Коммунал"/>
    <s v="Коммунал харажатларни қоплаш"/>
    <n v="412000"/>
    <s v="16.02.2026"/>
    <s v="Oddiy"/>
    <s v="05.03.2026"/>
    <m/>
    <n v="412000"/>
    <m/>
    <d v="2026-03-05T09:43:59"/>
    <n v="0"/>
    <n v="412000"/>
    <n v="46086.405543981484"/>
    <m/>
    <n v="63177"/>
  </r>
  <r>
    <s v="12907284"/>
    <s v="12.05.2026"/>
    <s v="2026-12570013"/>
    <m/>
    <m/>
    <s v="OCHILOV XALIMJON XOMID O‘G‘LI"/>
    <s v="32504912330093"/>
    <s v="25.04.1991"/>
    <s v="+998973690091"/>
    <s v="Навоий"/>
    <x v="1"/>
    <s v="Тошмачит МФЙ"/>
    <s v="RAJABOVA NARGIZA DONIYOROVNA"/>
    <s v="40801882330010"/>
    <x v="3"/>
    <n v="0"/>
    <n v="0"/>
    <s v="Рад"/>
    <s v="Таъмир"/>
    <s v="Уй-жойини таъмирлаш харажатларини қоплаш"/>
    <n v="0"/>
    <s v="18.06.2026"/>
    <s v="Oddiy"/>
    <s v="18.06.2026"/>
    <s v="??????? ??? ????"/>
    <m/>
    <s v="Yuq"/>
    <d v="2026-06-18T11:55:13"/>
    <n v="0"/>
    <m/>
    <n v="46191.496678240743"/>
    <m/>
    <n v="202541"/>
  </r>
  <r>
    <s v="12450660"/>
    <s v="06.04.2026"/>
    <s v="2026-11998941"/>
    <m/>
    <m/>
    <s v="HAYTOVA MAXLIYO BOBOMURODOVNA"/>
    <s v="40305842330019"/>
    <s v="03.05.1984"/>
    <s v="+998993167584"/>
    <s v="Навоий"/>
    <x v="1"/>
    <s v="Тошмачит МФЙ"/>
    <s v="RAJABOVA NARGIZA DONIYOROVNA"/>
    <s v="40801882330010"/>
    <x v="0"/>
    <n v="0"/>
    <n v="0"/>
    <s v="Рад"/>
    <s v="Озиқ"/>
    <s v="Озиқ-овқат билан боғлиқ харажатларини қоплаш (Озиқ-овқат)"/>
    <n v="0"/>
    <s v="06.04.2026"/>
    <s v="Oddiy"/>
    <m/>
    <m/>
    <m/>
    <m/>
    <m/>
    <n v="0"/>
    <m/>
    <m/>
    <m/>
    <m/>
  </r>
  <r>
    <s v="12443709"/>
    <s v="06.04.2026"/>
    <s v="2026-11990972"/>
    <m/>
    <m/>
    <s v="KARIMOVA DILDORA VALIYEVNA"/>
    <s v="41310872330077"/>
    <s v="13.10.1987"/>
    <s v="+998913316615"/>
    <s v="Навоий"/>
    <x v="1"/>
    <s v="Тошмачит МФЙ"/>
    <s v="RAJABOVA NARGIZA DONIYOROVNA"/>
    <s v="4080188233001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6.04.2026"/>
    <s v="Oddiy"/>
    <s v="07.04.2026"/>
    <m/>
    <n v="2060000"/>
    <m/>
    <d v="2026-04-07T15:35:54"/>
    <n v="0"/>
    <n v="2060000"/>
    <n v="46119.649930555555"/>
    <m/>
    <n v="149468"/>
  </r>
  <r>
    <s v="12432318"/>
    <s v="03.04.2026"/>
    <s v="2026-11976344"/>
    <m/>
    <m/>
    <s v="HAMDAMOV XOLMUROD JAMSHID O‘G‘LI"/>
    <s v="50207065780053"/>
    <s v="02.07.2006"/>
    <s v="+998902362702"/>
    <s v="Навоий"/>
    <x v="1"/>
    <s v="Тошмачит МФЙ"/>
    <s v="RAJABOVA NARGIZA DONIYOROVNA"/>
    <s v="40801882330010"/>
    <x v="2"/>
    <n v="0"/>
    <n v="1"/>
    <s v="Тўланди"/>
    <s v="Жарроҳлик"/>
    <s v="Жарроҳлик амалиёти харажатларини қоплаш"/>
    <n v="4120000000"/>
    <s v="03.04.2026"/>
    <s v="Oddiy"/>
    <s v="06.05.2026"/>
    <m/>
    <n v="31081417"/>
    <m/>
    <d v="2026-05-06T08:56:40"/>
    <n v="0"/>
    <n v="31081417"/>
    <n v="46148.372685185182"/>
    <m/>
    <n v="171345"/>
  </r>
  <r>
    <s v="11833757"/>
    <s v="11.03.2026"/>
    <s v="2026-11269031"/>
    <m/>
    <m/>
    <s v="FAYZIYEVA MALOHAT NAJMITDINOVNA"/>
    <s v="42412792330070"/>
    <s v="24.12.1979"/>
    <s v="+998932120038"/>
    <s v="Навоий"/>
    <x v="1"/>
    <s v="Тошмачит МФЙ"/>
    <s v="RAJABOVA NARGIZA DONIYOROVNA"/>
    <s v="40801882330010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50:42"/>
    <n v="0"/>
    <n v="412000"/>
    <n v="46092.701874999999"/>
    <m/>
    <n v="119072"/>
  </r>
  <r>
    <s v="11821069"/>
    <s v="11.03.2026"/>
    <s v="2026-11253802"/>
    <m/>
    <m/>
    <s v="TEMIROVA MAXSUDA KARIMOVNA"/>
    <s v="41209822330019"/>
    <s v="12.09.1982"/>
    <s v="+998957969306"/>
    <s v="Навоий"/>
    <x v="1"/>
    <s v="Тошмачит МФЙ"/>
    <s v="RAJABOVA NARGIZA DONIYOROVNA"/>
    <s v="40801882330010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3:52:29"/>
    <n v="0"/>
    <n v="412000"/>
    <n v="46092.578113425923"/>
    <m/>
    <n v="116013"/>
  </r>
  <r>
    <s v="11820313"/>
    <s v="11.03.2026"/>
    <s v="2026-11252893"/>
    <m/>
    <m/>
    <s v="SAFAROVA NILUFAR NUSRATOVNA"/>
    <s v="42211812330025"/>
    <s v="22.11.1981"/>
    <s v="+998907323533"/>
    <s v="Навоий"/>
    <x v="1"/>
    <s v="Тошмачит МФЙ"/>
    <s v="RAJABOVA NARGIZA DONIYOROVNA"/>
    <s v="40801882330010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3:39:56"/>
    <n v="0"/>
    <n v="412000"/>
    <n v="46092.569398148145"/>
    <m/>
    <n v="115880"/>
  </r>
  <r>
    <s v="11805727"/>
    <s v="11.03.2026"/>
    <s v="2026-11236180"/>
    <m/>
    <m/>
    <s v="SAFAROVA NILUFAR NUSRATOVNA"/>
    <s v="42211812330025"/>
    <s v="22.11.1981"/>
    <s v="+998907445556"/>
    <s v="Навоий"/>
    <x v="1"/>
    <s v="Тошмачит МФЙ"/>
    <s v="RAJABOVA NARGIZA DONIYOROVNA"/>
    <s v="40801882330010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04713"/>
    <s v="11.03.2026"/>
    <s v="2026-11235070"/>
    <m/>
    <m/>
    <s v="RADJABOV BOBOMUROD BONAZAROVICH"/>
    <s v="31505792330011"/>
    <s v="15.05.1979"/>
    <s v="+998949216303"/>
    <s v="Навоий"/>
    <x v="1"/>
    <s v="Тошмачит МФЙ"/>
    <s v="RAJABOVA NARGIZA DONIYOROVNA"/>
    <s v="40801882330010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8630"/>
    <s v="11.03.2026"/>
    <s v="2026-11226435"/>
    <m/>
    <m/>
    <s v="TEMIROVA MAXSUDA KARIMOVNA"/>
    <s v="41209822330019"/>
    <s v="12.09.1982"/>
    <s v="+998957969306"/>
    <s v="Навоий"/>
    <x v="1"/>
    <s v="Тошмачит МФЙ"/>
    <s v="RAJABOVA NARGIZA DONIYOROVNA"/>
    <s v="40801882330010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6309"/>
    <s v="11.03.2026"/>
    <s v="2026-11223855"/>
    <m/>
    <m/>
    <s v="BARNOYEV FERUZ NURILLO O‘G‘LI"/>
    <s v="32710942330015"/>
    <s v="27.10.1994"/>
    <s v="+998913331094"/>
    <s v="Навоий"/>
    <x v="1"/>
    <s v="Тошмачит МФЙ"/>
    <s v="RAJABOVA NARGIZA DONIYOROVNA"/>
    <s v="40801882330010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81856"/>
    <s v="10.03.2026"/>
    <s v="2026-11206822"/>
    <m/>
    <m/>
    <s v="ABDULLAYEV SHAVQIDDIN ROFIKOVICH"/>
    <s v="31106702330024"/>
    <s v="11.06.1970"/>
    <s v="+998886411166"/>
    <s v="Навоий"/>
    <x v="1"/>
    <s v="Тошмачит МФЙ"/>
    <s v="RAJABOVA NARGIZA DONIYOROVNA"/>
    <s v="4080188233001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7:41:36"/>
    <n v="0"/>
    <n v="412000"/>
    <n v="46091.737222222226"/>
    <m/>
    <n v="109220"/>
  </r>
  <r>
    <s v="11642606"/>
    <s v="04.03.2026"/>
    <s v="2026-11036431"/>
    <m/>
    <m/>
    <s v="FAYZIYEVA MALOHAT NAJMITDINOVNA"/>
    <s v="42412792330070"/>
    <s v="24.12.1979"/>
    <s v="+998772706580"/>
    <s v="Навоий"/>
    <x v="1"/>
    <s v="Тошмачит МФЙ"/>
    <s v="RAJABOVA NARGIZA DONIYOROVNA"/>
    <s v="40801882330010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15926"/>
    <s v="04.03.2026"/>
    <s v="2026-11005190"/>
    <m/>
    <m/>
    <s v="AXMEDOVA ROBIYA IDIYEVNA"/>
    <s v="40108572330014"/>
    <s v="01.08.1957"/>
    <s v="+998918552626"/>
    <s v="Навоий"/>
    <x v="1"/>
    <s v="Тошмачит МФЙ"/>
    <s v="RAJABOVA NARGIZA DONIYOROVNA"/>
    <s v="4080188233001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7.03.2026"/>
    <m/>
    <n v="412000"/>
    <m/>
    <d v="2026-03-07T10:41:35"/>
    <n v="0"/>
    <n v="412000"/>
    <n v="46088.445543981485"/>
    <m/>
    <n v="81687"/>
  </r>
  <r>
    <s v="11607640"/>
    <s v="04.03.2026"/>
    <s v="2026-10995618"/>
    <m/>
    <m/>
    <s v="MUXTOROVA ROHILA MUZAFFAR QIZI"/>
    <s v="41112945780024"/>
    <s v="11.12.1994"/>
    <s v="+998913331094"/>
    <s v="Навоий"/>
    <x v="1"/>
    <s v="Тошмачит МФЙ"/>
    <s v="RAJABOVA NARGIZA DONIYOROVNA"/>
    <s v="40801882330010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569703"/>
    <s v="03.03.2026"/>
    <s v="2026-10950785"/>
    <m/>
    <m/>
    <s v="KARIMOV TEMIRBEK TURSUNPO‘LOT O‘G‘LI"/>
    <s v="51611025780013"/>
    <s v="16.11.2002"/>
    <s v="+998970860954"/>
    <s v="Навоий"/>
    <x v="1"/>
    <s v="Тошмачит МФЙ"/>
    <s v="RAJABOVA NARGIZA DONIYOROVNA"/>
    <s v="40801882330010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7:05:39"/>
    <n v="0"/>
    <n v="412000"/>
    <n v="46085.712256944447"/>
    <m/>
    <n v="72217"/>
  </r>
  <r>
    <s v="11560224"/>
    <s v="03.03.2026"/>
    <s v="2026-10940096"/>
    <m/>
    <m/>
    <s v="SOBIROVA NAZOKAT IBRAGIMOVNA"/>
    <s v="42505805780017"/>
    <s v="25.05.1980"/>
    <s v="+998942420525"/>
    <s v="Навоий"/>
    <x v="1"/>
    <s v="Тошмачит МФЙ"/>
    <s v="RAJABOVA NARGIZA DONIYOROVNA"/>
    <s v="40801882330010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162136"/>
    <s v="12.02.2026"/>
    <s v="2026-10460369"/>
    <m/>
    <m/>
    <s v="SOBIROV G‘AFUR IBRAGIMOVICH"/>
    <s v="33110852330049"/>
    <s v="31.10.1985"/>
    <s v="+998937720791"/>
    <s v="Навоий"/>
    <x v="1"/>
    <s v="Тошмачит МФЙ"/>
    <s v="RAJABOVA NARGIZA DONIYOROVNA"/>
    <s v="40801882330010"/>
    <x v="0"/>
    <n v="0"/>
    <n v="0"/>
    <s v="Рад"/>
    <s v="Коммунал"/>
    <s v="Коммунал харажатларни қоплаш"/>
    <n v="0"/>
    <s v="12.02.2026"/>
    <s v="Oddiy"/>
    <m/>
    <m/>
    <m/>
    <m/>
    <m/>
    <n v="0"/>
    <m/>
    <m/>
    <m/>
    <m/>
  </r>
  <r>
    <s v="11012711"/>
    <s v="02.02.2026"/>
    <s v="2026-10282552"/>
    <m/>
    <m/>
    <s v="BOTIROVA SHAHNOZA ILHOMOVNA"/>
    <s v="42607891070028"/>
    <s v="26.07.1989"/>
    <s v="+998907177376"/>
    <s v="Навоий"/>
    <x v="1"/>
    <s v="Тошмачит МФЙ"/>
    <s v="RAJABOVA NARGIZA DONIYOROVNA"/>
    <s v="40801882330010"/>
    <x v="2"/>
    <n v="0"/>
    <n v="1"/>
    <s v="Тўланди"/>
    <s v="Коммунал"/>
    <s v="Коммунал харажатларни қоплаш"/>
    <n v="412000"/>
    <s v="02.02.2026"/>
    <s v="Oddiy"/>
    <s v="03.02.2026"/>
    <m/>
    <n v="412000"/>
    <m/>
    <d v="2026-02-03T17:57:44"/>
    <n v="0"/>
    <n v="412000"/>
    <n v="46056.748425925929"/>
    <m/>
    <n v="61748"/>
  </r>
  <r>
    <s v="10957400"/>
    <s v="28.01.2026"/>
    <s v="2026-10216136"/>
    <m/>
    <m/>
    <s v="MURODOVA GULNOZ IBODOVNA"/>
    <s v="42604741070016"/>
    <s v="26.04.1974"/>
    <s v="+998886411166"/>
    <s v="Навоий"/>
    <x v="1"/>
    <s v="Тошмачит МФЙ"/>
    <s v="RAJABOVA NARGIZA DONIYOROVNA"/>
    <s v="40801882330010"/>
    <x v="2"/>
    <n v="0"/>
    <n v="1"/>
    <s v="Тўланди"/>
    <s v="Таъмир"/>
    <s v="Уй-жойини таъмирлаш харажатларини қоплаш"/>
    <n v="20600000"/>
    <s v="29.01.2026"/>
    <s v="Oddiy"/>
    <s v="03.02.2026"/>
    <s v="????? ????????"/>
    <n v="1000000"/>
    <s v="Ha"/>
    <d v="2026-02-03T17:58:56"/>
    <n v="0"/>
    <n v="1000000"/>
    <n v="46056.749259259261"/>
    <m/>
    <n v="60357"/>
  </r>
  <r>
    <s v="10951898"/>
    <s v="28.01.2026"/>
    <s v="2026-10209431"/>
    <m/>
    <m/>
    <s v="ABDULLAYEV SHAVQIDDIN ROFIKOVICH"/>
    <s v="31106702330024"/>
    <s v="11.06.1970"/>
    <s v="+998886411166"/>
    <s v="Навоий"/>
    <x v="1"/>
    <s v="Тошмачит МФЙ"/>
    <s v="RAJABOVA NARGIZA DONIYOROVNA"/>
    <s v="40801882330010"/>
    <x v="0"/>
    <n v="0"/>
    <n v="0"/>
    <s v="Рад"/>
    <s v="Таъмир"/>
    <s v="Уй-жойини таъмирлаш харажатларини қоплаш"/>
    <n v="0"/>
    <s v="28.01.2026"/>
    <s v="Oddiy"/>
    <m/>
    <m/>
    <m/>
    <m/>
    <m/>
    <n v="0"/>
    <m/>
    <m/>
    <m/>
    <m/>
  </r>
  <r>
    <s v="12991429"/>
    <s v="19.05.2026"/>
    <s v="2026-12679741"/>
    <m/>
    <m/>
    <s v="OBLOQULOVA FERUZA ARABBOYEVNA"/>
    <s v="42409812350028"/>
    <s v="24.09.1981"/>
    <s v="+998990723770"/>
    <s v="Навоий"/>
    <x v="3"/>
    <s v="Варқ МФЙ"/>
    <s v="KALANDAROVA SHOIRA XIMMATOVNA"/>
    <s v="4031087234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9.05.2026"/>
    <s v="Oddiy"/>
    <s v="20.05.2026"/>
    <m/>
    <n v="2060000"/>
    <m/>
    <d v="2026-05-20T16:41:41"/>
    <n v="0"/>
    <n v="2060000"/>
    <n v="46162.695613425924"/>
    <m/>
    <n v="196928"/>
  </r>
  <r>
    <s v="12989642"/>
    <s v="19.05.2026"/>
    <s v="2026-12677491"/>
    <m/>
    <m/>
    <s v="XUDOYNAZAROV NORMUROT NOSIROVICH"/>
    <s v="32007602340063"/>
    <s v="20.07.1960"/>
    <s v="+998973660407"/>
    <s v="Навоий"/>
    <x v="3"/>
    <s v="Варқ МФЙ"/>
    <s v="KALANDAROVA SHOIRA XIMMATOVNA"/>
    <s v="4031087234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9.05.2026"/>
    <s v="Oddiy"/>
    <s v="20.05.2026"/>
    <m/>
    <n v="2060000"/>
    <m/>
    <d v="2026-05-20T16:40:01"/>
    <n v="0"/>
    <n v="2060000"/>
    <n v="46162.694456018522"/>
    <m/>
    <n v="196929"/>
  </r>
  <r>
    <s v="12985562"/>
    <s v="18.05.2026"/>
    <s v="2026-12672080"/>
    <m/>
    <m/>
    <s v="XUDAYNAZAROVA GULBAXOR BOBONAZAROVNA"/>
    <s v="40904735840015"/>
    <s v="09.04.1973"/>
    <s v="+998934611581"/>
    <s v="Навоий"/>
    <x v="3"/>
    <s v="Варқ МФЙ"/>
    <s v="KALANDAROVA SHOIRA XIMMATOVNA"/>
    <s v="4031087234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9.05.2026"/>
    <s v="Oddiy"/>
    <s v="20.05.2026"/>
    <m/>
    <n v="2060000"/>
    <m/>
    <d v="2026-05-20T16:35:37"/>
    <n v="0"/>
    <n v="2060000"/>
    <n v="46162.691400462965"/>
    <m/>
    <n v="196930"/>
  </r>
  <r>
    <s v="12984784"/>
    <s v="18.05.2026"/>
    <s v="2026-12670970"/>
    <m/>
    <m/>
    <s v="XUDAYNAZAROVA GULBAXOR BOBONAZAROVNA"/>
    <s v="40904735840015"/>
    <s v="09.04.1973"/>
    <s v="+998934611581"/>
    <s v="Навоий"/>
    <x v="3"/>
    <s v="Варқ МФЙ"/>
    <s v="KALANDAROVA SHOIRA XIMMATOVNA"/>
    <s v="4031087234001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8.05.2026"/>
    <s v="Oddiy"/>
    <m/>
    <m/>
    <m/>
    <m/>
    <m/>
    <n v="0"/>
    <m/>
    <m/>
    <m/>
    <m/>
  </r>
  <r>
    <s v="12521943"/>
    <s v="10.04.2026"/>
    <s v="2026-12084863"/>
    <m/>
    <m/>
    <s v="RUSTAMOVA SITORA NURIDDINOVNA"/>
    <s v="43108913960039"/>
    <s v="31.08.1991"/>
    <s v="+998942260027"/>
    <s v="Навоий"/>
    <x v="3"/>
    <s v="Варқ МФЙ"/>
    <s v="KALANDAROVA SHOIRA XIMMATOVNA"/>
    <s v="4031087234001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3.04.2026"/>
    <s v="Oddiy"/>
    <m/>
    <m/>
    <m/>
    <m/>
    <m/>
    <n v="0"/>
    <m/>
    <m/>
    <m/>
    <m/>
  </r>
  <r>
    <s v="12508670"/>
    <s v="09.04.2026"/>
    <s v="2026-12069085"/>
    <m/>
    <m/>
    <s v="RAXIMOV UMRZOQ BOKIYEVICH"/>
    <s v="30912882340059"/>
    <s v="09.12.1988"/>
    <s v="+998933192268"/>
    <s v="Навоий"/>
    <x v="3"/>
    <s v="Варқ МФЙ"/>
    <s v="KALANDAROVA SHOIRA XIMMATOVNA"/>
    <s v="4031087234001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3.04.2026"/>
    <s v="Oddiy"/>
    <m/>
    <m/>
    <m/>
    <m/>
    <m/>
    <n v="0"/>
    <m/>
    <m/>
    <m/>
    <m/>
  </r>
  <r>
    <s v="12508636"/>
    <s v="09.04.2026"/>
    <s v="2026-12069040"/>
    <m/>
    <m/>
    <s v="RAXIMOV UMRZOQ BOKIYEVICH"/>
    <s v="30912882340059"/>
    <s v="09.12.1988"/>
    <s v="+998933192268"/>
    <s v="Навоий"/>
    <x v="3"/>
    <s v="Варқ МФЙ"/>
    <s v="KALANDAROVA SHOIRA XIMMATOVNA"/>
    <s v="40310872340019"/>
    <x v="6"/>
    <n v="0"/>
    <n v="0"/>
    <s v="Рад"/>
    <s v="Озиқ"/>
    <s v="Озиқ-овқат билан боғлиқ харажатларини қоплаш (Озиқ-овқат)"/>
    <n v="0"/>
    <s v="13.04.2026"/>
    <s v="Oddiy"/>
    <m/>
    <m/>
    <m/>
    <m/>
    <m/>
    <n v="0"/>
    <m/>
    <m/>
    <m/>
    <m/>
  </r>
  <r>
    <s v="11633687"/>
    <s v="04.03.2026"/>
    <s v="2026-11026067"/>
    <m/>
    <m/>
    <s v="SAIDOVA NAFOSAT ZAYNITDIN QIZI"/>
    <s v="42406932420017"/>
    <s v="24.06.1993"/>
    <s v="+998931461510"/>
    <s v="Навоий"/>
    <x v="3"/>
    <s v="Жалойир МФЙ"/>
    <s v="KALANDAROVA SHOIRA XIMMATOVNA"/>
    <s v="40310872340019"/>
    <x v="9"/>
    <n v="0"/>
    <n v="0"/>
    <s v="Жараён"/>
    <s v="Озиқ"/>
    <s v="Озиқ-овқат билан боғлиқ харажатларини қоплаш (Озиқ-овқат)"/>
    <n v="412000"/>
    <s v="05.03.2026"/>
    <s v="Oddiy"/>
    <m/>
    <s v="??????? ??????? ???? ??????????"/>
    <m/>
    <s v="Yuq"/>
    <m/>
    <n v="0"/>
    <m/>
    <m/>
    <m/>
    <n v="75489"/>
  </r>
  <r>
    <s v="11614897"/>
    <s v="04.03.2026"/>
    <s v="2026-11003972"/>
    <m/>
    <m/>
    <s v="TOSHOVA ZAMIRA RAJABOVNA"/>
    <s v="41706835820026"/>
    <s v="17.06.1983"/>
    <s v="+998934921783"/>
    <s v="Навоий"/>
    <x v="3"/>
    <s v="Варқ МФЙ"/>
    <s v="KALANDAROVA SHOIRA XIMMATOVNA"/>
    <s v="4031087234001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4:26:25"/>
    <n v="0"/>
    <n v="412000"/>
    <n v="46085.601678240739"/>
    <m/>
    <n v="71703"/>
  </r>
  <r>
    <s v="11614401"/>
    <s v="04.03.2026"/>
    <s v="2026-11003389"/>
    <m/>
    <m/>
    <s v="NIZOMOVA KUMUSH ERGASH QIZI"/>
    <s v="40610955820026"/>
    <s v="06.10.1995"/>
    <s v="+998933394828"/>
    <s v="Навоий"/>
    <x v="3"/>
    <s v="Варқ МФЙ"/>
    <s v="KALANDAROVA SHOIRA XIMMATOVNA"/>
    <s v="4031087234001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4:23:04"/>
    <n v="0"/>
    <n v="412000"/>
    <n v="46085.599351851852"/>
    <m/>
    <n v="71704"/>
  </r>
  <r>
    <s v="11613271"/>
    <s v="04.03.2026"/>
    <s v="2026-11002077"/>
    <m/>
    <m/>
    <s v="BOBOKULOVA FERUZA RUSTAMOVNA"/>
    <s v="41107822360013"/>
    <s v="11.07.1982"/>
    <s v="+998934637970"/>
    <s v="Навоий"/>
    <x v="3"/>
    <s v="Варқ МФЙ"/>
    <s v="KALANDAROVA SHOIRA XIMMATOVNA"/>
    <s v="4031087234001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4:19:32"/>
    <n v="0"/>
    <n v="412000"/>
    <n v="46085.596898148149"/>
    <m/>
    <n v="71705"/>
  </r>
  <r>
    <s v="11576749"/>
    <s v="03.03.2026"/>
    <s v="2026-10959105"/>
    <m/>
    <m/>
    <s v="RUSTAMOVA SITORA NURIDDINOVNA"/>
    <s v="43108913960039"/>
    <s v="31.08.1991"/>
    <s v="+998942260027"/>
    <s v="Навоий"/>
    <x v="3"/>
    <s v="Варқ МФЙ"/>
    <s v="KALANDAROVA SHOIRA XIMMATOVNA"/>
    <s v="4031087234001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2:08:37"/>
    <n v="0"/>
    <n v="412000"/>
    <n v="46085.505983796298"/>
    <m/>
    <n v="70479"/>
  </r>
  <r>
    <s v="11576290"/>
    <s v="03.03.2026"/>
    <s v="2026-10958497"/>
    <m/>
    <m/>
    <s v="AXMEDOVA LOLA IRNAZAROVNA"/>
    <s v="42402732340023"/>
    <s v="24.02.1973"/>
    <s v="+998939839779"/>
    <s v="Навоий"/>
    <x v="3"/>
    <s v="Варқ МФЙ"/>
    <s v="KALANDAROVA SHOIRA XIMMATOVNA"/>
    <s v="4031087234001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2:04:14"/>
    <n v="0"/>
    <n v="412000"/>
    <n v="46085.502939814818"/>
    <m/>
    <n v="70480"/>
  </r>
  <r>
    <s v="11567589"/>
    <s v="03.03.2026"/>
    <s v="2026-10948364"/>
    <m/>
    <m/>
    <s v="ADIZOVA SITORA ISROIL QIZI"/>
    <s v="60712025790018"/>
    <s v="07.12.2002"/>
    <s v="+998944833272"/>
    <s v="Навоий"/>
    <x v="3"/>
    <s v="Варқ МФЙ"/>
    <s v="KALANDAROVA SHOIRA XIMMATOVNA"/>
    <s v="40310872340019"/>
    <x v="6"/>
    <n v="0"/>
    <n v="0"/>
    <s v="Рад"/>
    <s v="Жарроҳлик"/>
    <s v="Жарроҳлик амалиёти харажатларини қоплаш"/>
    <n v="0"/>
    <s v="03.03.2026"/>
    <s v="Oddiy"/>
    <m/>
    <m/>
    <m/>
    <m/>
    <m/>
    <n v="0"/>
    <m/>
    <m/>
    <m/>
    <m/>
  </r>
  <r>
    <s v="13429126"/>
    <s v="19.06.2026"/>
    <s v="2026-13265059"/>
    <m/>
    <m/>
    <s v="NAVRO‘ZOVA DILNOZA ISMOILOVNA"/>
    <s v="42001902360038"/>
    <s v="20.01.1990"/>
    <s v="+998951484800"/>
    <s v="Навоий"/>
    <x v="5"/>
    <s v="Бунёдкор МФЙ"/>
    <s v="NURMATOVA MUHAYYO NIYOZQULOVNA"/>
    <s v="4010872235001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6.2026"/>
    <s v="Oddiy"/>
    <m/>
    <m/>
    <m/>
    <m/>
    <m/>
    <n v="0"/>
    <m/>
    <m/>
    <m/>
    <m/>
  </r>
  <r>
    <s v="13132555"/>
    <s v="02.06.2026"/>
    <s v="2026-12869023"/>
    <m/>
    <m/>
    <s v="SHIRINOVA LOLA HAZRATOVNA"/>
    <s v="42009721120055"/>
    <s v="20.09.1972"/>
    <s v="+998887341900"/>
    <s v="Навоий"/>
    <x v="5"/>
    <s v="Бунёдкор МФЙ"/>
    <s v="NURMATOVA MUHAYYO NIYOZQULOVNA"/>
    <s v="40108722350015"/>
    <x v="0"/>
    <n v="0"/>
    <n v="0"/>
    <s v="Рад"/>
    <s v="Даволаниш"/>
    <s v="Жарроҳлик амалиётисиз даволаниш харажатларини қоплаш"/>
    <n v="0"/>
    <s v="12.06.2026"/>
    <s v="Oddiy"/>
    <m/>
    <m/>
    <m/>
    <m/>
    <m/>
    <n v="0"/>
    <m/>
    <m/>
    <m/>
    <m/>
  </r>
  <r>
    <s v="13022805"/>
    <s v="21.05.2026"/>
    <s v="2026-12720779"/>
    <m/>
    <m/>
    <s v="ORTIQOVA MAFTUNA BAHODIR QIZI"/>
    <s v="61302035840013"/>
    <s v="13.02.2003"/>
    <s v="+998939859194"/>
    <s v="Навоий"/>
    <x v="5"/>
    <s v="Бунёдкор МФЙ"/>
    <s v="NURMATOVA MUHAYYO NIYOZQULOVNA"/>
    <s v="40108722350015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17:20:07"/>
    <n v="0"/>
    <n v="412000"/>
    <n v="46163.722303240742"/>
    <m/>
    <n v="202724"/>
  </r>
  <r>
    <s v="12875387"/>
    <s v="08.05.2026"/>
    <s v="2026-12525725"/>
    <m/>
    <m/>
    <s v="BUMATOV SHUXRAT PIRMATOVICH"/>
    <s v="32810643960020"/>
    <s v="28.10.1964"/>
    <s v="+998973783784"/>
    <s v="Навоий"/>
    <x v="5"/>
    <s v="Бунёдкор МФЙ"/>
    <s v="NURMATOVA MUHAYYO NIYOZQULOVNA"/>
    <s v="40108722350015"/>
    <x v="0"/>
    <n v="0"/>
    <n v="0"/>
    <s v="Рад"/>
    <s v="Даволаниш"/>
    <s v="Жарроҳлик амалиётисиз даволаниш харажатларини қоплаш"/>
    <n v="0"/>
    <s v="13.05.2026"/>
    <s v="Oddiy"/>
    <m/>
    <m/>
    <m/>
    <m/>
    <m/>
    <n v="0"/>
    <m/>
    <m/>
    <m/>
    <m/>
  </r>
  <r>
    <s v="12734378"/>
    <s v="29.04.2026"/>
    <s v="2026-12349332"/>
    <m/>
    <m/>
    <s v="BAXOROVA MAFTUNA ERGASH QIZI"/>
    <s v="42904912380082"/>
    <s v="29.04.1991"/>
    <s v="+998887501416"/>
    <s v="Навоий"/>
    <x v="5"/>
    <s v="Бунёдкор МФЙ"/>
    <s v="NURMATOVA MUHAYYO NIYOZQULOVNA"/>
    <s v="40108722350015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9.04.2026"/>
    <s v="Oddiy"/>
    <s v="03.05.2026"/>
    <m/>
    <n v="2060000"/>
    <m/>
    <d v="2026-05-03T16:00:38"/>
    <n v="0"/>
    <n v="2060000"/>
    <n v="46145.66710648148"/>
    <m/>
    <n v="175120"/>
  </r>
  <r>
    <s v="12688850"/>
    <s v="24.04.2026"/>
    <s v="2026-12290154"/>
    <m/>
    <m/>
    <s v="SAFAROV ZAFARJON ZOKIROVICH"/>
    <s v="30408832390024"/>
    <s v="04.08.1983"/>
    <s v="+998949482383"/>
    <s v="Навоий"/>
    <x v="5"/>
    <s v="Бунёдкор МФЙ"/>
    <s v="NURMATOVA MUHAYYO NIYOZQULOVNA"/>
    <s v="40108722350015"/>
    <x v="6"/>
    <n v="0"/>
    <n v="0"/>
    <s v="Рад"/>
    <s v="Озиқ"/>
    <s v="Озиқ-овқат билан боғлиқ харажатларини қоплаш (Озиқ-овқат)"/>
    <n v="0"/>
    <s v="24.04.2026"/>
    <s v="Oddiy"/>
    <m/>
    <m/>
    <m/>
    <m/>
    <m/>
    <n v="0"/>
    <m/>
    <m/>
    <m/>
    <m/>
  </r>
  <r>
    <s v="12654290"/>
    <s v="22.04.2026"/>
    <s v="2026-12245968"/>
    <m/>
    <m/>
    <s v="KAMOLOV AXROR ASLONOVICH"/>
    <s v="31801742390057"/>
    <s v="18.01.1974"/>
    <s v="+998918484787"/>
    <s v="Навоий"/>
    <x v="5"/>
    <s v="Бунёдкор МФЙ"/>
    <s v="NURMATOVA MUHAYYO NIYOZQULOVNA"/>
    <s v="40108722350015"/>
    <x v="0"/>
    <n v="0"/>
    <n v="0"/>
    <s v="Рад"/>
    <s v="Даволаниш"/>
    <s v="Жарроҳлик амалиётисиз даволаниш харажатларини қоплаш"/>
    <n v="0"/>
    <s v="22.04.2026"/>
    <s v="Oddiy"/>
    <m/>
    <m/>
    <m/>
    <m/>
    <m/>
    <n v="0"/>
    <m/>
    <m/>
    <m/>
    <m/>
  </r>
  <r>
    <s v="12605067"/>
    <s v="17.04.2026"/>
    <s v="2026-12185090"/>
    <m/>
    <m/>
    <s v="ZAYSEV ALEKSANDR SERGEYEVICH"/>
    <s v="32808815840012"/>
    <s v="28.08.1981"/>
    <s v="+998992458856"/>
    <s v="Навоий"/>
    <x v="5"/>
    <s v="Бунёдкор МФЙ"/>
    <s v="NURMATOVA MUHAYYO NIYOZQULOVNA"/>
    <s v="40108722350015"/>
    <x v="0"/>
    <n v="0"/>
    <n v="0"/>
    <s v="Рад"/>
    <s v="Озиқ"/>
    <s v="Озиқ-овқат билан боғлиқ харажатларини қоплаш (Озиқ-овқат)"/>
    <n v="0"/>
    <s v="17.04.2026"/>
    <s v="Oddiy"/>
    <m/>
    <m/>
    <m/>
    <m/>
    <m/>
    <n v="0"/>
    <m/>
    <m/>
    <m/>
    <m/>
  </r>
  <r>
    <s v="12599640"/>
    <s v="16.04.2026"/>
    <s v="2026-12178220"/>
    <m/>
    <m/>
    <s v="SALIYEVA SABINA BOTIROVNA"/>
    <s v="41905975760014"/>
    <s v="19.05.1997"/>
    <s v="+998992761519"/>
    <s v="Навоий"/>
    <x v="5"/>
    <s v="Бунёдкор МФЙ"/>
    <s v="NURMATOVA MUHAYYO NIYOZQULOVNA"/>
    <s v="40108722350015"/>
    <x v="2"/>
    <n v="0"/>
    <n v="5"/>
    <s v="Тўланди"/>
    <s v="Кийим"/>
    <s v="Кийим-кечак ва бошқа энг зарур товарлар билан боғлиқ харажатларини қоплаш (Кийим-кечак)"/>
    <n v="2060000"/>
    <s v="16.04.2026"/>
    <s v="Oddiy"/>
    <s v="17.04.2026"/>
    <m/>
    <n v="2060000"/>
    <m/>
    <d v="2026-04-17T10:53:11"/>
    <n v="0"/>
    <n v="2060000"/>
    <n v="46129.453599537039"/>
    <m/>
    <n v="156724"/>
  </r>
  <r>
    <s v="12594855"/>
    <s v="16.04.2026"/>
    <s v="2026-12172348"/>
    <m/>
    <m/>
    <s v="HOJIYEVA OYNISO BAFOYEVNA"/>
    <s v="42802812360011"/>
    <s v="28.02.1981"/>
    <s v="+998947590815"/>
    <s v="Навоий"/>
    <x v="5"/>
    <s v="Бунёдкор МФЙ"/>
    <s v="NURMATOVA MUHAYYO NIYOZQULOVNA"/>
    <s v="40108722350015"/>
    <x v="5"/>
    <n v="0"/>
    <n v="0"/>
    <s v="Қарор"/>
    <s v="Жарроҳлик"/>
    <s v="Жарроҳлик амалиёти харажатларини қоплаш"/>
    <n v="4120000000"/>
    <s v="16.04.2026"/>
    <s v="Oddiy"/>
    <s v="30.04.2026"/>
    <s v="????? ????????"/>
    <n v="34702955"/>
    <s v="Ha"/>
    <d v="2026-04-30T10:55:53"/>
    <n v="0"/>
    <n v="34702955"/>
    <n v="46142.455474537041"/>
    <m/>
    <n v="172064"/>
  </r>
  <r>
    <s v="12491137"/>
    <s v="08.04.2026"/>
    <s v="2026-12048106"/>
    <m/>
    <m/>
    <s v="JEREBYATEVA ANASTASIYA VYACHESLAVOVNA"/>
    <s v="42805985840010"/>
    <s v="28.05.1998"/>
    <s v="+998996272805"/>
    <s v="Навоий"/>
    <x v="5"/>
    <s v="Бунёдкор МФЙ"/>
    <s v="NURMATOVA MUHAYYO NIYOZQULOVNA"/>
    <s v="40108722350015"/>
    <x v="2"/>
    <n v="0"/>
    <n v="6"/>
    <s v="Тўланди"/>
    <s v="Кийим"/>
    <s v="Кийим-кечак ва бошқа энг зарур товарлар билан боғлиқ харажатларини қоплаш (Кийим-кечак)"/>
    <n v="2060000"/>
    <s v="08.04.2026"/>
    <s v="Oddiy"/>
    <s v="09.04.2026"/>
    <m/>
    <n v="2060000"/>
    <m/>
    <d v="2026-04-09T10:58:35"/>
    <n v="0"/>
    <n v="2060000"/>
    <n v="46121.457349537035"/>
    <m/>
    <n v="152593"/>
  </r>
  <r>
    <s v="12178449"/>
    <s v="25.03.2026"/>
    <s v="2026-11674855"/>
    <m/>
    <m/>
    <s v="JEREBYATEVA ANASTASIYA VYACHESLAVOVNA"/>
    <s v="42805985840010"/>
    <s v="28.05.1998"/>
    <s v="+998996272805"/>
    <s v="Навоий"/>
    <x v="5"/>
    <s v="Бунёдкор МФЙ"/>
    <s v="NURMATOVA MUHAYYO NIYOZQULOVNA"/>
    <s v="40108722350015"/>
    <x v="2"/>
    <n v="0"/>
    <n v="2"/>
    <s v="Тўланди"/>
    <s v="Озиқ"/>
    <s v="Озиқ-овқат билан боғлиқ харажатларини қоплаш (Озиқ-овқат)"/>
    <n v="412000"/>
    <s v="25.03.2026"/>
    <s v="Oddiy"/>
    <s v="26.03.2026"/>
    <m/>
    <n v="412000"/>
    <m/>
    <d v="2026-03-26T10:02:50"/>
    <n v="0"/>
    <n v="412000"/>
    <n v="46107.418634259258"/>
    <m/>
    <n v="142172"/>
  </r>
  <r>
    <s v="12107339"/>
    <s v="19.03.2026"/>
    <s v="2026-11591279"/>
    <s v="OCHILOVA SHAHNOZA SHERALIYEVNA"/>
    <s v="41110832390017"/>
    <s v="OCHILOV SHERALI MAXMUDOVICH"/>
    <s v="32802602390016"/>
    <s v="28.02.1960"/>
    <s v="+998934341691"/>
    <s v="Навоий"/>
    <x v="5"/>
    <s v="Бунёдкор МФЙ"/>
    <s v="NURMATOVA MUHAYYO NIYOZQULOVNA"/>
    <s v="40108722350015"/>
    <x v="6"/>
    <n v="0"/>
    <n v="0"/>
    <s v="Рад"/>
    <s v="Таъмир"/>
    <s v="Уй-жойини таъмирлаш харажатларини қоплаш"/>
    <n v="0"/>
    <s v="19.03.2026"/>
    <s v="Oddiy"/>
    <m/>
    <m/>
    <m/>
    <m/>
    <m/>
    <n v="0"/>
    <m/>
    <m/>
    <m/>
    <m/>
  </r>
  <r>
    <s v="12097306"/>
    <s v="19.03.2026"/>
    <s v="2026-11579453"/>
    <m/>
    <m/>
    <s v="OBLOQULOVA MUHAYYO UTKIRJON QIZI"/>
    <s v="42303985830043"/>
    <s v="23.03.1998"/>
    <s v="+998931679823"/>
    <s v="Навоий"/>
    <x v="5"/>
    <s v="Бунёдкор МФЙ"/>
    <s v="NURMATOVA MUHAYYO NIYOZQULOVNA"/>
    <s v="4010872235001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3.2026"/>
    <s v="Oddiy"/>
    <m/>
    <m/>
    <m/>
    <m/>
    <m/>
    <n v="0"/>
    <m/>
    <m/>
    <m/>
    <m/>
  </r>
  <r>
    <s v="12057691"/>
    <s v="18.03.2026"/>
    <s v="2026-11531738"/>
    <m/>
    <m/>
    <s v="OBLOQULOVA MUHAYYO UTKIRJON QIZI"/>
    <s v="42303985830043"/>
    <s v="23.03.1998"/>
    <s v="+998931679823"/>
    <s v="Навоий"/>
    <x v="5"/>
    <s v="Бунёдкор МФЙ"/>
    <s v="NURMATOVA MUHAYYO NIYOZQULOVNA"/>
    <s v="40108722350015"/>
    <x v="2"/>
    <n v="0"/>
    <n v="1"/>
    <s v="Тўланди"/>
    <s v="Озиқ"/>
    <s v="Озиқ-овқат билан боғлиқ харажатларини қоплаш (Озиқ-овқат)"/>
    <n v="412000"/>
    <s v="18.03.2026"/>
    <s v="Oddiy"/>
    <s v="19.03.2026"/>
    <m/>
    <n v="412000"/>
    <m/>
    <d v="2026-03-19T09:34:06"/>
    <n v="0"/>
    <n v="412000"/>
    <n v="46100.398680555554"/>
    <m/>
    <n v="139120"/>
  </r>
  <r>
    <s v="11925865"/>
    <s v="13.03.2026"/>
    <s v="2026-11377181"/>
    <m/>
    <m/>
    <s v="SALIYEVA SABINA BOTIROVNA"/>
    <s v="41905975760014"/>
    <s v="19.05.1997"/>
    <s v="+998992761519"/>
    <s v="Навоий"/>
    <x v="5"/>
    <s v="Бунёдкор МФЙ"/>
    <s v="NURMATOVA MUHAYYO NIYOZQULOVNA"/>
    <s v="4010872235001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3.03.2026"/>
    <s v="Oddiy"/>
    <m/>
    <m/>
    <m/>
    <m/>
    <m/>
    <n v="0"/>
    <m/>
    <m/>
    <m/>
    <m/>
  </r>
  <r>
    <s v="11923606"/>
    <s v="13.03.2026"/>
    <s v="2026-11374602"/>
    <m/>
    <m/>
    <s v="SALIYEVA SABINA BOTIROVNA"/>
    <s v="41905975760014"/>
    <s v="19.05.1997"/>
    <s v="+998992761519"/>
    <s v="Навоий"/>
    <x v="5"/>
    <s v="Бунёдкор МФЙ"/>
    <s v="NURMATOVA MUHAYYO NIYOZQULOVNA"/>
    <s v="40108722350015"/>
    <x v="2"/>
    <n v="0"/>
    <n v="2"/>
    <s v="Тўланди"/>
    <s v="Озиқ"/>
    <s v="Озиқ-овқат билан боғлиқ харажатларини қоплаш (Озиқ-овқат)"/>
    <n v="412000"/>
    <s v="13.03.2026"/>
    <s v="Oddiy"/>
    <s v="13.03.2026"/>
    <m/>
    <n v="412000"/>
    <m/>
    <d v="2026-03-13T16:06:39"/>
    <n v="0"/>
    <n v="412000"/>
    <n v="46094.671284722222"/>
    <m/>
    <n v="132654"/>
  </r>
  <r>
    <s v="11778803"/>
    <s v="10.03.2026"/>
    <s v="2026-11203391"/>
    <m/>
    <m/>
    <s v="TUXTAYEVA DILBAR ISTAM QIZI"/>
    <s v="42001955830012"/>
    <s v="20.01.1995"/>
    <s v="+998507284333"/>
    <s v="Навоий"/>
    <x v="5"/>
    <s v="Бунёдкор МФЙ"/>
    <s v="NURMATOVA MUHAYYO NIYOZQULOVNA"/>
    <s v="40108722350015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8:12:39"/>
    <n v="0"/>
    <n v="412000"/>
    <n v="46092.758784722224"/>
    <m/>
    <n v="109557"/>
  </r>
  <r>
    <s v="11677111"/>
    <s v="05.03.2026"/>
    <s v="2026-11077131"/>
    <m/>
    <m/>
    <s v="JALOLOVA KIMMAT SAIDOVNA"/>
    <s v="40709712390015"/>
    <s v="07.09.1971"/>
    <s v="+998991616927"/>
    <s v="Навоий"/>
    <x v="5"/>
    <s v="Бунёдкор МФЙ"/>
    <s v="NURMATOVA MUHAYYO NIYOZQULOVNA"/>
    <s v="40108722350015"/>
    <x v="6"/>
    <n v="0"/>
    <n v="0"/>
    <s v="Рад"/>
    <s v="Таъмир"/>
    <s v="Уй-жойини таъмирлаш харажатларини қоплаш"/>
    <n v="0"/>
    <s v="06.03.2026"/>
    <s v="Oddiy"/>
    <m/>
    <m/>
    <m/>
    <m/>
    <m/>
    <n v="0"/>
    <m/>
    <m/>
    <m/>
    <m/>
  </r>
  <r>
    <s v="11601813"/>
    <s v="04.03.2026"/>
    <s v="2026-10988955"/>
    <m/>
    <m/>
    <s v="TUXTAYEVA DILBAR ISTAM QIZI"/>
    <s v="42001955830012"/>
    <s v="20.01.1995"/>
    <s v="+998507284333"/>
    <s v="Навоий"/>
    <x v="5"/>
    <s v="Бунёдкор МФЙ"/>
    <s v="NURMATOVA MUHAYYO NIYOZQULOVNA"/>
    <s v="40108722350015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459229"/>
    <s v="26.02.2026"/>
    <s v="2026-10820297"/>
    <m/>
    <m/>
    <s v="JEREBYATEVA ANASTASIYA VYACHESLAVOVNA"/>
    <s v="42805985840010"/>
    <s v="28.05.1998"/>
    <s v="+998996272805"/>
    <s v="Навоий"/>
    <x v="5"/>
    <s v="Бунёдкор МФЙ"/>
    <s v="NURMATOVA MUHAYYO NIYOZQULOVNA"/>
    <s v="40108722350015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26.02.2026"/>
    <s v="Oddiy"/>
    <m/>
    <m/>
    <m/>
    <m/>
    <m/>
    <n v="0"/>
    <m/>
    <m/>
    <m/>
    <m/>
  </r>
  <r>
    <s v="11458142"/>
    <s v="26.02.2026"/>
    <s v="2026-10819036"/>
    <m/>
    <m/>
    <s v="JEREBYATEVA ANASTASIYA VYACHESLAVOVNA"/>
    <s v="42805985840010"/>
    <s v="28.05.1998"/>
    <s v="+998996272805"/>
    <s v="Навоий"/>
    <x v="5"/>
    <s v="Бунёдкор МФЙ"/>
    <s v="NURMATOVA MUHAYYO NIYOZQULOVNA"/>
    <s v="40108722350015"/>
    <x v="0"/>
    <n v="0"/>
    <n v="0"/>
    <s v="Рад"/>
    <s v="Озиқ"/>
    <s v="Озиқ-овқат билан боғлиқ харажатларини қоплаш (Озиқ-овқат)"/>
    <n v="0"/>
    <s v="26.02.2026"/>
    <s v="Oddiy"/>
    <m/>
    <m/>
    <m/>
    <m/>
    <m/>
    <n v="0"/>
    <m/>
    <m/>
    <m/>
    <m/>
  </r>
  <r>
    <s v="11455895"/>
    <s v="26.02.2026"/>
    <s v="2026-10816455"/>
    <s v="SAVINOVA YEKATERINA KONSTANTINOVNA"/>
    <s v="42711462390016"/>
    <s v="SAVINOVA YEKATERINA KONSTANTINOVNA"/>
    <s v="42711462390016"/>
    <s v="27.11.1946"/>
    <s v="+998996272805"/>
    <s v="Навоий"/>
    <x v="5"/>
    <s v="Бунёдкор МФЙ"/>
    <s v="NURMATOVA MUHAYYO NIYOZQULOVNA"/>
    <s v="40108722350015"/>
    <x v="6"/>
    <n v="0"/>
    <n v="0"/>
    <s v="Рад"/>
    <s v="Таъмир"/>
    <s v="Уй-жойини таъмирлаш харажатларини қоплаш"/>
    <n v="0"/>
    <s v="26.02.2026"/>
    <s v="Oddiy"/>
    <m/>
    <m/>
    <m/>
    <m/>
    <m/>
    <n v="0"/>
    <m/>
    <m/>
    <m/>
    <m/>
  </r>
  <r>
    <s v="11292796"/>
    <s v="19.02.2026"/>
    <s v="2026-10612564"/>
    <s v="SALIYEVA SABINA BOTIROVNA"/>
    <s v="41905975760014"/>
    <s v="XUDAYBERDIYEVA LOLA RAXIMOVNA"/>
    <s v="40403712390021"/>
    <s v="04.03.1971"/>
    <s v="+998994127280"/>
    <s v="Навоий"/>
    <x v="5"/>
    <s v="Бунёдкор МФЙ"/>
    <s v="NURMATOVA MUHAYYO NIYOZQULOVNA"/>
    <s v="40108722350015"/>
    <x v="0"/>
    <n v="0"/>
    <n v="0"/>
    <s v="Рад"/>
    <s v="Таъмир"/>
    <s v="Уй-жойини таъмирлаш харажатларини қоплаш"/>
    <n v="0"/>
    <s v="21.02.2026"/>
    <s v="Oddiy"/>
    <m/>
    <m/>
    <m/>
    <m/>
    <m/>
    <n v="0"/>
    <m/>
    <m/>
    <m/>
    <m/>
  </r>
  <r>
    <s v="11216845"/>
    <s v="16.02.2026"/>
    <s v="2026-10523892"/>
    <m/>
    <m/>
    <s v="ABDULLAYEVA FARANGIZ OBIDJON QIZI"/>
    <s v="60906025790015"/>
    <s v="09.06.2002"/>
    <s v="+998991510893"/>
    <s v="Навоий"/>
    <x v="5"/>
    <s v="Бунёдкор МФЙ"/>
    <s v="NURMATOVA MUHAYYO NIYOZQULOVNA"/>
    <s v="40108722350015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8:14:35"/>
    <n v="0"/>
    <n v="412000"/>
    <n v="46092.760127314818"/>
    <m/>
    <n v="109546"/>
  </r>
  <r>
    <s v="11216648"/>
    <s v="16.02.2026"/>
    <s v="2026-10523664"/>
    <m/>
    <m/>
    <s v="ABDULLAYEVA FARANGIZ OBIDJON QIZI"/>
    <s v="60906025790015"/>
    <s v="09.06.2002"/>
    <s v="+998991510893"/>
    <s v="Навоий"/>
    <x v="5"/>
    <s v="Бунёдкор МФЙ"/>
    <s v="NURMATOVA MUHAYYO NIYOZQULOVNA"/>
    <s v="40108722350015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6.03.2026"/>
    <s v="Oddiy"/>
    <s v="16.03.2026"/>
    <m/>
    <n v="2060000"/>
    <m/>
    <d v="2026-03-16T14:54:35"/>
    <n v="0"/>
    <n v="2060000"/>
    <n v="46097.621238425927"/>
    <m/>
    <n v="136146"/>
  </r>
  <r>
    <s v="11144297"/>
    <s v="11.02.2026"/>
    <s v="2026-10439504"/>
    <m/>
    <m/>
    <s v="SALIYEVA SABINA BOTIROVNA"/>
    <s v="41905975760014"/>
    <s v="19.05.1997"/>
    <s v="+998992761519"/>
    <s v="Навоий"/>
    <x v="5"/>
    <s v="Бунёдкор МФЙ"/>
    <s v="NURMATOVA MUHAYYO NIYOZQULOVNA"/>
    <s v="40108722350015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8.02.2026"/>
    <s v="Oddiy"/>
    <m/>
    <m/>
    <m/>
    <m/>
    <m/>
    <n v="0"/>
    <m/>
    <m/>
    <m/>
    <m/>
  </r>
  <r>
    <s v="11144126"/>
    <s v="11.02.2026"/>
    <s v="2026-10439311"/>
    <m/>
    <m/>
    <s v="YULDASHEVA ZUXRA SHARIFOVNA"/>
    <s v="41310720080022"/>
    <s v="13.10.1972"/>
    <s v="+998913379396"/>
    <s v="Навоий"/>
    <x v="5"/>
    <s v="Жанубий МФЙ"/>
    <s v="NURMATOVA MUHAYYO NIYOZQULOVNA"/>
    <s v="40108722350015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144004"/>
    <s v="11.02.2026"/>
    <s v="2026-10439168"/>
    <m/>
    <m/>
    <s v="YULDASHEVA ZUXRA SHARIFOVNA"/>
    <s v="41310720080022"/>
    <s v="13.10.1972"/>
    <s v="+998905000818"/>
    <s v="Навоий"/>
    <x v="5"/>
    <s v="Жанубий МФЙ"/>
    <s v="NURMATOVA MUHAYYO NIYOZQULOVNA"/>
    <s v="4010872235001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3.2026"/>
    <s v="Oddiy"/>
    <m/>
    <m/>
    <m/>
    <m/>
    <m/>
    <n v="0"/>
    <m/>
    <m/>
    <m/>
    <m/>
  </r>
  <r>
    <s v="13419626"/>
    <s v="18.06.2026"/>
    <s v="2026-13252388"/>
    <m/>
    <m/>
    <s v="SANOYEVA SABOXAT BAXRON QIZI"/>
    <s v="40307942420041"/>
    <s v="03.07.1994"/>
    <s v="+998942223155"/>
    <s v="Навоий"/>
    <x v="3"/>
    <s v="Айрончи МФЙ"/>
    <s v="RASULOVA GULNOZ SODIKOVNA"/>
    <s v="42508815820012"/>
    <x v="5"/>
    <n v="0"/>
    <n v="0"/>
    <s v="Қарор"/>
    <s v="Озиқ"/>
    <s v="Озиқ-овқат билан боғлиқ харажатларини қоплаш (Озиқ-овқат)"/>
    <n v="412000"/>
    <s v="18.06.2026"/>
    <s v="Oddiy"/>
    <s v="19.06.2026"/>
    <s v="????? ????????"/>
    <n v="412000"/>
    <s v="Ha"/>
    <d v="2026-06-19T09:58:17"/>
    <n v="0"/>
    <n v="412000"/>
    <n v="46192.41547453704"/>
    <m/>
    <n v="684403"/>
  </r>
  <r>
    <s v="13200580"/>
    <s v="05.06.2026"/>
    <s v="2026-12957143"/>
    <m/>
    <m/>
    <s v="TO‘RAYEV QUDRAT SHODMONOVICH"/>
    <s v="33012782340041"/>
    <s v="30.12.1978"/>
    <s v="+998990593078"/>
    <s v="Навоий"/>
    <x v="3"/>
    <s v="Айрончи МФЙ"/>
    <s v="RASULOVA GULNOZ SODIKOVNA"/>
    <s v="42508815820012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5.06.2026"/>
    <s v="Oddiy"/>
    <s v="05.06.2026"/>
    <s v="????? ????????"/>
    <n v="2060000"/>
    <s v="Ha"/>
    <d v="2026-06-05T17:04:52"/>
    <n v="0"/>
    <n v="2060000"/>
    <n v="46178.711712962962"/>
    <m/>
    <n v="300394"/>
  </r>
  <r>
    <s v="12610541"/>
    <s v="17.04.2026"/>
    <s v="2026-12191512"/>
    <m/>
    <m/>
    <s v="AXTAMOV BAXTIYOR IXTIYOR O‘G‘LI"/>
    <s v="30510952420018"/>
    <s v="05.10.1995"/>
    <s v="+998907322786"/>
    <s v="Навоий"/>
    <x v="3"/>
    <s v="Айрончи МФЙ"/>
    <s v="RASULOVA GULNOZ SODIKOVNA"/>
    <s v="4250881582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5.04.2026"/>
    <s v="Oddiy"/>
    <s v="28.04.2026"/>
    <m/>
    <n v="2060000"/>
    <m/>
    <d v="2026-04-28T09:02:28"/>
    <n v="0"/>
    <n v="2060000"/>
    <n v="46140.376712962963"/>
    <m/>
    <n v="168642"/>
  </r>
  <r>
    <s v="12472619"/>
    <s v="07.04.2026"/>
    <s v="2026-12025706"/>
    <m/>
    <m/>
    <s v="ESHONOVA ORZIGUL TUROBOVNA"/>
    <s v="42004732340018"/>
    <s v="20.04.1973"/>
    <s v="+998934381099"/>
    <s v="Навоий"/>
    <x v="3"/>
    <s v="Айрончи МФЙ"/>
    <s v="RASULOVA GULNOZ SODIKOVNA"/>
    <s v="4250881582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9.04.2026"/>
    <s v="Oddiy"/>
    <s v="10.04.2026"/>
    <m/>
    <n v="2060000"/>
    <m/>
    <d v="2026-04-10T12:05:43"/>
    <n v="0"/>
    <n v="2060000"/>
    <n v="46122.503969907404"/>
    <m/>
    <n v="153592"/>
  </r>
  <r>
    <s v="12471867"/>
    <s v="07.04.2026"/>
    <s v="2026-12024816"/>
    <m/>
    <m/>
    <s v="ESHONOVA ORZIGUL TUROBOVNA"/>
    <s v="42004732340018"/>
    <s v="20.04.1973"/>
    <s v="+998934381099"/>
    <s v="Навоий"/>
    <x v="3"/>
    <s v="Айрончи МФЙ"/>
    <s v="RASULOVA GULNOZ SODIKOVNA"/>
    <s v="4250881582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7.04.2026"/>
    <s v="Oddiy"/>
    <m/>
    <m/>
    <m/>
    <m/>
    <m/>
    <n v="0"/>
    <m/>
    <m/>
    <m/>
    <m/>
  </r>
  <r>
    <s v="11797745"/>
    <s v="11.03.2026"/>
    <s v="2026-11225464"/>
    <m/>
    <m/>
    <s v="SAPAROVA DILAFRUZ OLIMOVNA"/>
    <s v="41806832340027"/>
    <s v="18.06.1983"/>
    <s v="+998507222571"/>
    <s v="Навоий"/>
    <x v="3"/>
    <s v="Айрончи МФЙ"/>
    <s v="RASULOVA GULNOZ SODIKOVNA"/>
    <s v="42508815820012"/>
    <x v="2"/>
    <n v="0"/>
    <n v="2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09:07:02"/>
    <n v="0"/>
    <n v="412000"/>
    <n v="46093.379884259259"/>
    <m/>
    <n v="121925"/>
  </r>
  <r>
    <s v="11764014"/>
    <s v="10.03.2026"/>
    <s v="2026-11186585"/>
    <m/>
    <m/>
    <s v="AZZAMOVA SADOQAT SUNNATILLO QIZI"/>
    <s v="40811922340013"/>
    <s v="08.11.1992"/>
    <s v="+998913366363"/>
    <s v="Навоий"/>
    <x v="3"/>
    <s v="Айрончи МФЙ"/>
    <s v="RASULOVA GULNOZ SODIKOVNA"/>
    <s v="4250881582001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24:44"/>
    <n v="0"/>
    <n v="412000"/>
    <n v="46091.767175925925"/>
    <m/>
    <n v="106610"/>
  </r>
  <r>
    <s v="11763509"/>
    <s v="10.03.2026"/>
    <s v="2026-11185988"/>
    <m/>
    <m/>
    <s v="SAMIYEVA O‘G‘ILOY SEVDIYOR QIZI"/>
    <s v="40301952420064"/>
    <s v="03.01.1995"/>
    <s v="+998943201494"/>
    <s v="Навоий"/>
    <x v="3"/>
    <s v="Айрончи МФЙ"/>
    <s v="RASULOVA GULNOZ SODIKOVNA"/>
    <s v="42508815820012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24:18"/>
    <n v="0"/>
    <n v="412000"/>
    <n v="46091.766875000001"/>
    <m/>
    <n v="106614"/>
  </r>
  <r>
    <s v="11760471"/>
    <s v="10.03.2026"/>
    <s v="2026-11182544"/>
    <m/>
    <m/>
    <s v="IMOMOV ZAFAR GAYBULLOYEVICH"/>
    <s v="32710805820013"/>
    <s v="27.10.1980"/>
    <s v="+998942223155"/>
    <s v="Навоий"/>
    <x v="3"/>
    <s v="Айрончи МФЙ"/>
    <s v="RASULOVA GULNOZ SODIKOVNA"/>
    <s v="4250881582001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23:55"/>
    <n v="0"/>
    <n v="412000"/>
    <n v="46091.766608796293"/>
    <m/>
    <n v="106929"/>
  </r>
  <r>
    <s v="11717654"/>
    <s v="06.03.2026"/>
    <s v="2026-11123696"/>
    <m/>
    <m/>
    <s v="IMOMOV ZAFAR GAYBULLOYEVICH"/>
    <s v="32710805820013"/>
    <s v="27.10.1980"/>
    <s v="+998900882882"/>
    <s v="Навоий"/>
    <x v="3"/>
    <s v="Айрончи МФЙ"/>
    <s v="RASULOVA GULNOZ SODIKOVNA"/>
    <s v="42508815820012"/>
    <x v="0"/>
    <n v="0"/>
    <n v="0"/>
    <s v="Рад"/>
    <s v="Озиқ"/>
    <s v="Озиқ-овқат билан боғлиқ харажатларини қоплаш (Озиқ-овқат)"/>
    <n v="0"/>
    <s v="09.03.2026"/>
    <s v="Oddiy"/>
    <m/>
    <m/>
    <m/>
    <m/>
    <m/>
    <n v="0"/>
    <m/>
    <m/>
    <m/>
    <m/>
  </r>
  <r>
    <s v="11686581"/>
    <s v="05.03.2026"/>
    <s v="2026-11088032"/>
    <m/>
    <m/>
    <s v="IMOMOV ZAFAR GAYBULLOYEVICH"/>
    <s v="32710805820013"/>
    <s v="27.10.1980"/>
    <s v="+998942223155"/>
    <s v="Навоий"/>
    <x v="3"/>
    <s v="Айрончи МФЙ"/>
    <s v="RASULOVA GULNOZ SODIKOVNA"/>
    <s v="42508815820012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85354"/>
    <s v="05.03.2026"/>
    <s v="2026-11086609"/>
    <m/>
    <m/>
    <s v="SAMIYEVA O‘G‘ILOY SEVDIYOR QIZI"/>
    <s v="40301952420064"/>
    <s v="03.01.1995"/>
    <s v="+998943201494"/>
    <s v="Навоий"/>
    <x v="3"/>
    <s v="Айрончи МФЙ"/>
    <s v="RASULOVA GULNOZ SODIKOVNA"/>
    <s v="4250881582001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82997"/>
    <s v="05.03.2026"/>
    <s v="2026-11083917"/>
    <m/>
    <m/>
    <s v="SAMIYEVA O‘G‘ILOY SEVDIYOR QIZI"/>
    <s v="40301952420064"/>
    <s v="03.01.1995"/>
    <s v="+998943201494"/>
    <s v="Навоий"/>
    <x v="3"/>
    <s v="Айрончи МФЙ"/>
    <s v="RASULOVA GULNOZ SODIKOVNA"/>
    <s v="4250881582001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01271"/>
    <s v="04.03.2026"/>
    <s v="2026-10988348"/>
    <m/>
    <m/>
    <s v="XOLNIYOZOVA GULNORA RAVSHAN QIZI"/>
    <s v="40608912420039"/>
    <s v="06.08.1991"/>
    <s v="+998973018091"/>
    <s v="Навоий"/>
    <x v="3"/>
    <s v="Айрончи МФЙ"/>
    <s v="RASULOVA GULNOZ SODIKOVNA"/>
    <s v="4250881582001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5:32:52"/>
    <n v="0"/>
    <n v="412000"/>
    <n v="46086.647824074076"/>
    <m/>
    <n v="78025"/>
  </r>
  <r>
    <s v="11329715"/>
    <s v="20.02.2026"/>
    <s v="2026-10656600"/>
    <m/>
    <m/>
    <s v="CHINKAYEVA KLARA SEVDIYOROVNA"/>
    <s v="42202832340015"/>
    <s v="22.02.1983"/>
    <s v="+998887347271"/>
    <s v="Навоий"/>
    <x v="3"/>
    <s v="Айрончи МФЙ"/>
    <s v="RASULOVA GULNOZ SODIKOVNA"/>
    <s v="4250881582001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0.02.2026"/>
    <s v="Oddiy"/>
    <s v="24.02.2026"/>
    <m/>
    <n v="2060000"/>
    <m/>
    <d v="2026-02-24T15:02:53"/>
    <n v="0"/>
    <n v="2060000"/>
    <n v="46077.627002314817"/>
    <m/>
    <n v="64956"/>
  </r>
  <r>
    <s v="11247021"/>
    <s v="17.02.2026"/>
    <s v="2026-10559406"/>
    <m/>
    <m/>
    <s v="ESHONOVA ORZIGUL TUROBOVNA"/>
    <s v="42004732340018"/>
    <s v="20.04.1973"/>
    <s v="+998994123724"/>
    <s v="Навоий"/>
    <x v="3"/>
    <s v="Айрончи МФЙ"/>
    <s v="RASULOVA GULNOZ SODIKOVNA"/>
    <s v="42508815820012"/>
    <x v="2"/>
    <n v="0"/>
    <n v="1"/>
    <s v="Тўланди"/>
    <s v="Коммунал"/>
    <s v="Коммунал харажатларни қоплаш"/>
    <n v="412000"/>
    <s v="17.02.2026"/>
    <s v="Oddiy"/>
    <s v="24.02.2026"/>
    <m/>
    <n v="412000"/>
    <m/>
    <d v="2026-02-24T15:13:35"/>
    <n v="0"/>
    <n v="412000"/>
    <n v="46077.634432870371"/>
    <m/>
    <n v="63175"/>
  </r>
  <r>
    <s v="11196691"/>
    <s v="13.02.2026"/>
    <s v="2026-10499685"/>
    <m/>
    <m/>
    <s v="AXTAMOV BAXTIYOR IXTIYOR O‘G‘LI"/>
    <s v="30510952420018"/>
    <s v="05.10.1995"/>
    <s v="+998942541995"/>
    <s v="Навоий"/>
    <x v="3"/>
    <s v="Айрончи МФЙ"/>
    <s v="RASULOVA GULNOZ SODIKOVNA"/>
    <s v="4250881582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4.02.2026"/>
    <s v="Oddiy"/>
    <m/>
    <m/>
    <m/>
    <m/>
    <m/>
    <n v="0"/>
    <m/>
    <m/>
    <m/>
    <m/>
  </r>
  <r>
    <s v="10942324"/>
    <s v="27.01.2026"/>
    <s v="2026-10197070"/>
    <m/>
    <m/>
    <s v="ESHONOVA ORZIGUL TUROBOVNA"/>
    <s v="42004732340018"/>
    <s v="20.04.1973"/>
    <s v="+998883229727"/>
    <s v="Навоий"/>
    <x v="3"/>
    <s v="Айрончи МФЙ"/>
    <s v="RASULOVA GULNOZ SODIKOVNA"/>
    <s v="42508815820012"/>
    <x v="0"/>
    <n v="0"/>
    <n v="0"/>
    <s v="Рад"/>
    <s v="Коммунал"/>
    <s v="Коммунал харажатларни қоплаш"/>
    <n v="0"/>
    <s v="10.02.2026"/>
    <s v="Oddiy"/>
    <m/>
    <m/>
    <m/>
    <m/>
    <m/>
    <n v="0"/>
    <m/>
    <m/>
    <m/>
    <m/>
  </r>
  <r>
    <s v="10816801"/>
    <s v="15.01.2026"/>
    <s v="2026-10045379"/>
    <m/>
    <m/>
    <s v="ESHONOVA ORZIGUL TUROBOVNA"/>
    <s v="42004732340018"/>
    <s v="20.04.1973"/>
    <s v="+998934381099"/>
    <s v="Навоий"/>
    <x v="3"/>
    <s v="Айрончи МФЙ"/>
    <s v="RASULOVA GULNOZ SODIKOVNA"/>
    <s v="4250881582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7.01.2026"/>
    <s v="Oddiy"/>
    <m/>
    <m/>
    <m/>
    <m/>
    <m/>
    <n v="0"/>
    <m/>
    <m/>
    <m/>
    <m/>
  </r>
  <r>
    <s v="13266686"/>
    <s v="09.06.2026"/>
    <s v="2026-13046490"/>
    <m/>
    <m/>
    <s v="BASHIROVA ALFIYA XAMZIYEVNA"/>
    <s v="40303712390020"/>
    <s v="03.03.1971"/>
    <s v="+998933203702"/>
    <s v="Навоий"/>
    <x v="5"/>
    <s v="Мустақиллик МФЙ"/>
    <s v="XASANOVA FERUZA XOMIDOVNA"/>
    <s v="4120871576001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9.06.2026"/>
    <s v="Oddiy"/>
    <s v="10.06.2026"/>
    <s v="????? ????????"/>
    <n v="2060000"/>
    <s v="Ha"/>
    <d v="2026-06-10T11:58:17"/>
    <n v="0"/>
    <n v="2060000"/>
    <n v="46183.498807870368"/>
    <m/>
    <n v="326220"/>
  </r>
  <r>
    <s v="13265391"/>
    <s v="09.06.2026"/>
    <s v="2026-13044851"/>
    <m/>
    <m/>
    <s v="YUSUPOVA NODIRA RAVSHANOVNA"/>
    <s v="40710762340022"/>
    <s v="07.10.1976"/>
    <s v="+998948660776"/>
    <s v="Навоий"/>
    <x v="5"/>
    <s v="Мустақиллик МФЙ"/>
    <s v="XASANOVA FERUZA XOMIDOVNA"/>
    <s v="4120871576001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9.06.2026"/>
    <s v="Oddiy"/>
    <s v="10.06.2026"/>
    <s v="????? ????????"/>
    <n v="2060000"/>
    <s v="Ha"/>
    <d v="2026-06-10T14:35:48"/>
    <n v="0"/>
    <n v="2060000"/>
    <n v="46183.608194444445"/>
    <m/>
    <n v="326229"/>
  </r>
  <r>
    <s v="13264464"/>
    <s v="09.06.2026"/>
    <s v="2026-13043624"/>
    <m/>
    <m/>
    <s v="YUSUPOVA MAXFUZA MAMASOLIYEVNA"/>
    <s v="41803735840021"/>
    <s v="18.03.1973"/>
    <s v="+998913301801"/>
    <s v="Навоий"/>
    <x v="5"/>
    <s v="Мустақиллик МФЙ"/>
    <s v="XASANOVA FERUZA XOMIDOVNA"/>
    <s v="41208715760012"/>
    <x v="2"/>
    <n v="0"/>
    <n v="1"/>
    <s v="Тўланди"/>
    <s v="Озиқ"/>
    <s v="Озиқ-овқат билан боғлиқ харажатларини қоплаш (Озиқ-овқат)"/>
    <n v="412000"/>
    <s v="09.06.2026"/>
    <s v="Oddiy"/>
    <s v="10.06.2026"/>
    <m/>
    <n v="412000"/>
    <m/>
    <d v="2026-06-10T10:24:09"/>
    <n v="0"/>
    <n v="412000"/>
    <n v="46183.433437500003"/>
    <m/>
    <n v="324419"/>
  </r>
  <r>
    <s v="13066329"/>
    <s v="25.05.2026"/>
    <s v="2026-12779880"/>
    <m/>
    <m/>
    <s v="YUSUPOVA NODIRA RAVSHANOVNA"/>
    <s v="40710762340022"/>
    <s v="07.10.1976"/>
    <s v="+998948660776"/>
    <s v="Навоий"/>
    <x v="5"/>
    <s v="Мустақиллик МФЙ"/>
    <s v="XASANOVA FERUZA XOMIDOVNA"/>
    <s v="41208715760012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1:09:18"/>
    <n v="0"/>
    <n v="412000"/>
    <n v="46168.464791666665"/>
    <m/>
    <n v="211126"/>
  </r>
  <r>
    <s v="12964981"/>
    <s v="15.05.2026"/>
    <s v="2026-12644323"/>
    <m/>
    <m/>
    <s v="XAMIDOVA DILSUZ BAXTIYOROVNA"/>
    <s v="41208842420021"/>
    <s v="12.08.1984"/>
    <s v="+998943001284"/>
    <s v="Навоий"/>
    <x v="5"/>
    <s v="Мустақиллик МФЙ"/>
    <s v="XASANOVA FERUZA XOMIDOVNA"/>
    <s v="4120871576001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0.05.2026"/>
    <s v="Oddiy"/>
    <s v="21.05.2026"/>
    <m/>
    <n v="2060000"/>
    <m/>
    <d v="2026-05-21T15:11:37"/>
    <n v="0"/>
    <n v="2060000"/>
    <n v="46163.633067129631"/>
    <m/>
    <n v="201350"/>
  </r>
  <r>
    <s v="12942486"/>
    <s v="14.05.2026"/>
    <s v="2026-12615630"/>
    <m/>
    <m/>
    <s v="XAMIDOVA DILSUZ BAXTIYOROVNA"/>
    <s v="41208842420021"/>
    <s v="12.08.1984"/>
    <s v="+998943001284"/>
    <s v="Навоий"/>
    <x v="5"/>
    <s v="Мустақиллик МФЙ"/>
    <s v="XASANOVA FERUZA XOMIDOVNA"/>
    <s v="41208715760012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5.05.2026"/>
    <m/>
    <n v="412000"/>
    <m/>
    <d v="2026-05-15T08:51:33"/>
    <n v="0"/>
    <n v="412000"/>
    <n v="46157.369131944448"/>
    <m/>
    <n v="192200"/>
  </r>
  <r>
    <s v="12873866"/>
    <s v="08.05.2026"/>
    <s v="2026-12523886"/>
    <m/>
    <m/>
    <s v="XAYRULLOYEVA MAFTUNA IBODULLOYEVNA"/>
    <s v="40505955290019"/>
    <s v="05.05.1995"/>
    <s v="+998997369105"/>
    <s v="Навоий"/>
    <x v="5"/>
    <s v="Мустақиллик МФЙ"/>
    <s v="XASANOVA FERUZA XOMIDOVNA"/>
    <s v="4120871576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8.05.2026"/>
    <s v="Oddiy"/>
    <s v="10.05.2026"/>
    <m/>
    <n v="2060000"/>
    <m/>
    <d v="2026-05-10T22:00:31"/>
    <n v="0"/>
    <n v="2060000"/>
    <n v="46152.917025462964"/>
    <m/>
    <n v="186054"/>
  </r>
  <r>
    <s v="12675036"/>
    <s v="23.04.2026"/>
    <s v="2026-12272370"/>
    <m/>
    <m/>
    <s v="ABDUJABBOROVA BIBINUR SHUHRAT QIZI"/>
    <s v="60808095800055"/>
    <s v="08.08.2009"/>
    <s v="+998944536968"/>
    <s v="Навоий"/>
    <x v="5"/>
    <s v="Мустақиллик МФЙ"/>
    <s v="XASANOVA FERUZA XOMIDOVNA"/>
    <s v="41208715760012"/>
    <x v="8"/>
    <n v="0"/>
    <n v="0"/>
    <s v="Жараён"/>
    <s v="Даволаниш"/>
    <s v="Жарроҳлик амалиётисиз даволаниш харажатларини қоплаш"/>
    <n v="20600000"/>
    <s v="07.05.2026"/>
    <s v="Oddiy"/>
    <m/>
    <m/>
    <m/>
    <m/>
    <m/>
    <n v="0"/>
    <m/>
    <m/>
    <m/>
    <m/>
  </r>
  <r>
    <s v="12567856"/>
    <s v="14.04.2026"/>
    <s v="2026-12139967"/>
    <m/>
    <m/>
    <s v="XAYRULLOYEVA MAFTUNA IBODULLOYEVNA"/>
    <s v="40505955290019"/>
    <s v="05.05.1995"/>
    <s v="+998997369105"/>
    <s v="Навоий"/>
    <x v="5"/>
    <s v="Мустақиллик МФЙ"/>
    <s v="XASANOVA FERUZA XOMIDOVNA"/>
    <s v="41208715760012"/>
    <x v="2"/>
    <n v="0"/>
    <n v="1"/>
    <s v="Тўланди"/>
    <s v="Озиқ"/>
    <s v="Озиқ-овқат билан боғлиқ харажатларини қоплаш (Озиқ-овқат)"/>
    <n v="412000"/>
    <s v="17.04.2026"/>
    <s v="Oddiy"/>
    <s v="22.04.2026"/>
    <m/>
    <n v="412000"/>
    <m/>
    <d v="2026-04-22T17:12:29"/>
    <n v="0"/>
    <n v="412000"/>
    <n v="46134.717002314814"/>
    <m/>
    <n v="159364"/>
  </r>
  <r>
    <s v="12235738"/>
    <s v="26.03.2026"/>
    <s v="2026-11743506"/>
    <m/>
    <m/>
    <s v="RAXIMOVA MUNIRA MUSTAFO QIZI"/>
    <s v="42712942380068"/>
    <s v="27.12.1994"/>
    <s v="+998944219404"/>
    <s v="Навоий"/>
    <x v="5"/>
    <s v="Мустақиллик МФЙ"/>
    <s v="XASANOVA FERUZA XOMIDOVNA"/>
    <s v="4120871576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6.03.2026"/>
    <s v="Oddiy"/>
    <s v="27.03.2026"/>
    <m/>
    <n v="2060000"/>
    <m/>
    <d v="2026-03-27T10:17:54"/>
    <n v="0"/>
    <n v="2060000"/>
    <n v="46108.429097222222"/>
    <m/>
    <n v="143345"/>
  </r>
  <r>
    <s v="12235727"/>
    <s v="26.03.2026"/>
    <s v="2026-11743494"/>
    <m/>
    <m/>
    <s v="RAXIMOVA MUNIRA MUSTAFO QIZI"/>
    <s v="42712942380068"/>
    <s v="27.12.1994"/>
    <s v="+998944219404"/>
    <s v="Навоий"/>
    <x v="5"/>
    <s v="Мустақиллик МФЙ"/>
    <s v="XASANOVA FERUZA XOMIDOVNA"/>
    <s v="41208715760012"/>
    <x v="2"/>
    <n v="0"/>
    <n v="1"/>
    <s v="Тўланди"/>
    <s v="Озиқ"/>
    <s v="Озиқ-овқат билан боғлиқ харажатларини қоплаш (Озиқ-овқат)"/>
    <n v="412000"/>
    <s v="26.03.2026"/>
    <s v="Oddiy"/>
    <s v="27.03.2026"/>
    <m/>
    <n v="412000"/>
    <m/>
    <d v="2026-03-27T10:30:38"/>
    <n v="0"/>
    <n v="412000"/>
    <n v="46108.437939814816"/>
    <m/>
    <n v="143344"/>
  </r>
  <r>
    <s v="12235606"/>
    <s v="26.03.2026"/>
    <s v="2026-11743341"/>
    <m/>
    <m/>
    <s v="RAXMATULLAYEV FAXRIDDIN XIKMATULLAYEVICH"/>
    <s v="32211873930098"/>
    <s v="22.11.1987"/>
    <s v="+998935394393"/>
    <s v="Навоий"/>
    <x v="5"/>
    <s v="Мустақиллик МФЙ"/>
    <s v="XASANOVA FERUZA XOMIDOVNA"/>
    <s v="4120871576001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6.03.2026"/>
    <s v="Oddiy"/>
    <s v="27.03.2026"/>
    <m/>
    <n v="2060000"/>
    <m/>
    <d v="2026-03-27T12:22:15"/>
    <n v="0"/>
    <n v="2060000"/>
    <n v="46108.515451388892"/>
    <m/>
    <n v="143339"/>
  </r>
  <r>
    <s v="12201130"/>
    <s v="25.03.2026"/>
    <s v="2026-11701653"/>
    <m/>
    <m/>
    <s v="MUMINOVA SHALOLA ABDUVALI QIZI"/>
    <s v="42203933980030"/>
    <s v="22.03.1993"/>
    <s v="+998935394393"/>
    <s v="Навоий"/>
    <x v="5"/>
    <s v="Мустақиллик МФЙ"/>
    <s v="XASANOVA FERUZA XOMIDOVNA"/>
    <s v="4120871576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6.03.2026"/>
    <s v="Oddiy"/>
    <m/>
    <m/>
    <m/>
    <m/>
    <m/>
    <n v="0"/>
    <m/>
    <m/>
    <m/>
    <m/>
  </r>
  <r>
    <s v="12201120"/>
    <s v="25.03.2026"/>
    <s v="2026-11701642"/>
    <m/>
    <m/>
    <s v="MUMINOVA SHALOLA ABDUVALI QIZI"/>
    <s v="42203933980030"/>
    <s v="22.03.1993"/>
    <s v="+998935394393"/>
    <s v="Навоий"/>
    <x v="5"/>
    <s v="Мустақиллик МФЙ"/>
    <s v="XASANOVA FERUZA XOMIDOVNA"/>
    <s v="41208715760012"/>
    <x v="2"/>
    <n v="0"/>
    <n v="1"/>
    <s v="Тўланди"/>
    <s v="Озиқ"/>
    <s v="Озиқ-овқат билан боғлиқ харажатларини қоплаш (Озиқ-овқат)"/>
    <n v="412000"/>
    <s v="26.03.2026"/>
    <s v="Oddiy"/>
    <s v="26.03.2026"/>
    <m/>
    <n v="412000"/>
    <m/>
    <d v="2026-03-26T12:43:05"/>
    <n v="0"/>
    <n v="412000"/>
    <n v="46107.529918981483"/>
    <m/>
    <n v="142636"/>
  </r>
  <r>
    <s v="12201020"/>
    <s v="25.03.2026"/>
    <s v="2026-11701525"/>
    <m/>
    <m/>
    <s v="RUZIYEVA MAHBUBA SHERALIYEVNA"/>
    <s v="42810882350038"/>
    <s v="28.10.1988"/>
    <s v="+998935204840"/>
    <s v="Навоий"/>
    <x v="5"/>
    <s v="Мустақиллик МФЙ"/>
    <s v="XASANOVA FERUZA XOMIDOVNA"/>
    <s v="4120871576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6.03.2026"/>
    <s v="Oddiy"/>
    <s v="27.03.2026"/>
    <m/>
    <n v="2060000"/>
    <m/>
    <d v="2026-03-27T12:47:54"/>
    <n v="0"/>
    <n v="2060000"/>
    <n v="46108.533263888887"/>
    <m/>
    <n v="143311"/>
  </r>
  <r>
    <s v="12200992"/>
    <s v="25.03.2026"/>
    <s v="2026-11701494"/>
    <m/>
    <m/>
    <s v="RUZIYEVA MAHBUBA SHERALIYEVNA"/>
    <s v="42810882350038"/>
    <s v="28.10.1988"/>
    <s v="+998935204840"/>
    <s v="Навоий"/>
    <x v="5"/>
    <s v="Мустақиллик МФЙ"/>
    <s v="XASANOVA FERUZA XOMIDOVNA"/>
    <s v="41208715760012"/>
    <x v="0"/>
    <n v="0"/>
    <n v="0"/>
    <s v="Рад"/>
    <s v="Озиқ"/>
    <s v="Озиқ-овқат билан боғлиқ харажатларини қоплаш (Озиқ-овқат)"/>
    <n v="0"/>
    <s v="26.03.2026"/>
    <s v="Oddiy"/>
    <m/>
    <m/>
    <m/>
    <m/>
    <m/>
    <n v="0"/>
    <m/>
    <m/>
    <m/>
    <m/>
  </r>
  <r>
    <s v="12074867"/>
    <s v="18.03.2026"/>
    <s v="2026-11551375"/>
    <m/>
    <m/>
    <s v="BASHIROVA ALFIYA XAMZIYEVNA"/>
    <s v="40303712390020"/>
    <s v="03.03.1971"/>
    <s v="+998933203702"/>
    <s v="Навоий"/>
    <x v="5"/>
    <s v="Мустақиллик МФЙ"/>
    <s v="XASANOVA FERUZA XOMIDOVNA"/>
    <s v="4120871576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3.2026"/>
    <s v="Oddiy"/>
    <m/>
    <m/>
    <m/>
    <m/>
    <m/>
    <n v="0"/>
    <m/>
    <m/>
    <m/>
    <m/>
  </r>
  <r>
    <s v="12074364"/>
    <s v="18.03.2026"/>
    <s v="2026-11550808"/>
    <m/>
    <m/>
    <s v="BASHIROVA ALFIYA XAMZIYEVNA"/>
    <s v="40303712390020"/>
    <s v="03.03.1971"/>
    <s v="+998933203702"/>
    <s v="Навоий"/>
    <x v="5"/>
    <s v="Мустақиллик МФЙ"/>
    <s v="XASANOVA FERUZA XOMIDOVNA"/>
    <s v="4120871576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8.03.2026"/>
    <s v="Oddiy"/>
    <m/>
    <m/>
    <m/>
    <m/>
    <m/>
    <n v="0"/>
    <m/>
    <m/>
    <m/>
    <m/>
  </r>
  <r>
    <s v="12073441"/>
    <s v="18.03.2026"/>
    <s v="2026-11549695"/>
    <m/>
    <m/>
    <s v="BASHIROVA ALFIYA XAMZIYEVNA"/>
    <s v="40303712390020"/>
    <s v="03.03.1971"/>
    <s v="+998933203702"/>
    <s v="Навоий"/>
    <x v="5"/>
    <s v="Мустақиллик МФЙ"/>
    <s v="XASANOVA FERUZA XOMIDOVNA"/>
    <s v="4120871576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8.03.2026"/>
    <s v="Oddiy"/>
    <m/>
    <m/>
    <m/>
    <m/>
    <m/>
    <n v="0"/>
    <m/>
    <m/>
    <m/>
    <m/>
  </r>
  <r>
    <s v="12003074"/>
    <s v="16.03.2026"/>
    <s v="2026-11469402"/>
    <m/>
    <m/>
    <s v="UMIRBOYEVA XURSHIDA JURAKULOVNA"/>
    <s v="40205852380010"/>
    <s v="02.05.1985"/>
    <s v="+998954488885"/>
    <s v="Навоий"/>
    <x v="5"/>
    <s v="Мустақиллик МФЙ"/>
    <s v="XASANOVA FERUZA XOMIDOVNA"/>
    <s v="41208715760012"/>
    <x v="2"/>
    <n v="0"/>
    <n v="2"/>
    <s v="Тўланди"/>
    <s v="Озиқ"/>
    <s v="Озиқ-овқат билан боғлиқ харажатларини қоплаш (Озиқ-овқат)"/>
    <n v="412000"/>
    <s v="17.03.2026"/>
    <s v="Oddiy"/>
    <s v="23.03.2026"/>
    <m/>
    <n v="412000"/>
    <m/>
    <d v="2026-03-23T21:36:02"/>
    <n v="0"/>
    <n v="412000"/>
    <n v="46104.900023148148"/>
    <m/>
    <n v="139105"/>
  </r>
  <r>
    <s v="11997786"/>
    <s v="16.03.2026"/>
    <s v="2026-11463124"/>
    <m/>
    <m/>
    <s v="BASHIROVA ALFIYA XAMZIYEVNA"/>
    <s v="40303712390020"/>
    <s v="03.03.1971"/>
    <s v="+998933203702"/>
    <s v="Навоий"/>
    <x v="5"/>
    <s v="Мустақиллик МФЙ"/>
    <s v="XASANOVA FERUZA XOMIDOVNA"/>
    <s v="41208715760012"/>
    <x v="2"/>
    <n v="0"/>
    <n v="1"/>
    <s v="Тўланди"/>
    <s v="Озиқ"/>
    <s v="Озиқ-овқат билан боғлиқ харажатларини қоплаш (Озиқ-овқат)"/>
    <n v="412000"/>
    <s v="16.03.2026"/>
    <s v="Oddiy"/>
    <s v="17.03.2026"/>
    <m/>
    <n v="412000"/>
    <m/>
    <d v="2026-03-17T12:22:13"/>
    <n v="0"/>
    <n v="412000"/>
    <n v="46098.515428240738"/>
    <m/>
    <n v="137500"/>
  </r>
  <r>
    <s v="11830170"/>
    <s v="11.03.2026"/>
    <s v="2026-11264618"/>
    <m/>
    <m/>
    <s v="OSTONOVA HILOLA BOBOKULOVNA"/>
    <s v="41505892390028"/>
    <s v="15.05.1989"/>
    <s v="+998951908955"/>
    <s v="Навоий"/>
    <x v="5"/>
    <s v="Мустақиллик МФЙ"/>
    <s v="XASANOVA FERUZA XOMIDOVNA"/>
    <s v="41208715760012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2:34:48"/>
    <n v="0"/>
    <n v="412000"/>
    <n v="46093.52416666667"/>
    <m/>
    <n v="128044"/>
  </r>
  <r>
    <s v="11263089"/>
    <s v="18.02.2026"/>
    <s v="2026-10577911"/>
    <m/>
    <m/>
    <s v="ISTAMOVA GULCHEXRA BOBIROVNA"/>
    <s v="40804882340023"/>
    <s v="08.04.1988"/>
    <s v="+998948465099"/>
    <s v="Навоий"/>
    <x v="5"/>
    <s v="Мустақиллик МФЙ"/>
    <s v="XASANOVA FERUZA XOMIDOVNA"/>
    <s v="41208715760012"/>
    <x v="2"/>
    <n v="0"/>
    <n v="1"/>
    <s v="Тўланди"/>
    <s v="Қарздорлик"/>
    <s v="Коммунал хизматлар бўйича қарздорликни қоплаш"/>
    <n v="2060000"/>
    <s v="18.02.2026"/>
    <s v="Oddiy"/>
    <s v="11.03.2026"/>
    <m/>
    <n v="1087949"/>
    <m/>
    <d v="2026-03-11T14:48:06"/>
    <n v="0"/>
    <n v="1087949"/>
    <n v="46092.616736111115"/>
    <m/>
    <n v="64149"/>
  </r>
  <r>
    <s v="11151027"/>
    <s v="11.02.2026"/>
    <s v="2026-10447396"/>
    <m/>
    <m/>
    <s v="ISTAMOVA GULCHEXRA BOBIROVNA"/>
    <s v="40804882340023"/>
    <s v="08.04.1988"/>
    <s v="+998948465099"/>
    <s v="Навоий"/>
    <x v="5"/>
    <s v="Мустақиллик МФЙ"/>
    <s v="XASANOVA FERUZA XOMIDOVNA"/>
    <s v="41208715760012"/>
    <x v="6"/>
    <n v="0"/>
    <n v="0"/>
    <s v="Рад"/>
    <s v="Қарздорлик"/>
    <s v="Коммунал хизматлар бўйича қарздорликни қоплаш"/>
    <n v="0"/>
    <s v="11.02.2026"/>
    <s v="Oddiy"/>
    <m/>
    <m/>
    <m/>
    <m/>
    <m/>
    <n v="0"/>
    <m/>
    <m/>
    <m/>
    <m/>
  </r>
  <r>
    <s v="13313166"/>
    <s v="11.06.2026"/>
    <s v="2026-13108949"/>
    <m/>
    <m/>
    <s v="XODIYEV FERUZ KARIMOVICH"/>
    <s v="30409902350029"/>
    <s v="04.09.1990"/>
    <s v="+998933151688"/>
    <s v="Навоий"/>
    <x v="7"/>
    <s v="Совунгар МФЙ"/>
    <s v="SHODIYEVA SHAHNOZA MAXAMATAMINOVNA"/>
    <s v="41712832350035"/>
    <x v="2"/>
    <n v="0"/>
    <n v="1"/>
    <s v="Тўланди"/>
    <s v="Озиқ"/>
    <s v="Озиқ-овқат билан боғлиқ харажатларини қоплаш (Озиқ-овқат)"/>
    <n v="412000"/>
    <s v="11.06.2026"/>
    <s v="Oddiy"/>
    <s v="12.06.2026"/>
    <m/>
    <n v="412000"/>
    <m/>
    <d v="2026-06-12T14:51:42"/>
    <n v="0"/>
    <n v="412000"/>
    <n v="46185.61923611111"/>
    <m/>
    <n v="417747"/>
  </r>
  <r>
    <s v="13120905"/>
    <s v="01.06.2026"/>
    <s v="2026-12854231"/>
    <m/>
    <m/>
    <s v="RO‘ZIQULOVA NAVRO‘ZA FAXRIDDIN QIZI"/>
    <s v="42103985790042"/>
    <s v="21.03.1998"/>
    <s v="+998936099800"/>
    <s v="Навоий"/>
    <x v="7"/>
    <s v="Совунгар МФЙ"/>
    <s v="SHODIYEVA SHAHNOZA MAXAMATAMINOVNA"/>
    <s v="41712832350035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2.06.2026"/>
    <m/>
    <n v="412000"/>
    <m/>
    <d v="2026-06-02T09:57:22"/>
    <n v="0"/>
    <n v="412000"/>
    <n v="46175.414837962962"/>
    <m/>
    <n v="215124"/>
  </r>
  <r>
    <s v="13090645"/>
    <s v="26.05.2026"/>
    <s v="2026-12812629"/>
    <m/>
    <m/>
    <s v="USMONOVA GULMIRA HAYDAROVNA"/>
    <s v="41811815790023"/>
    <s v="18.11.1981"/>
    <s v="+998936609370"/>
    <s v="Навоий"/>
    <x v="7"/>
    <s v="Совунгар МФЙ"/>
    <s v="SHODIYEVA SHAHNOZA MAXAMATAMINOVNA"/>
    <s v="41712832350035"/>
    <x v="5"/>
    <n v="0"/>
    <n v="0"/>
    <s v="Қарор"/>
    <s v="Озиқ"/>
    <s v="Озиқ-овқат билан боғлиқ харажатларини қоплаш (Озиқ-овқат)"/>
    <n v="412000"/>
    <s v="26.05.2026"/>
    <s v="Oddiy"/>
    <s v="27.05.2026"/>
    <s v="????? ????????"/>
    <n v="412000"/>
    <s v="Ha"/>
    <d v="2026-05-27T13:04:32"/>
    <n v="0"/>
    <n v="412000"/>
    <n v="46169.544814814813"/>
    <m/>
    <n v="212218"/>
  </r>
  <r>
    <s v="13090226"/>
    <s v="26.05.2026"/>
    <s v="2026-12812077"/>
    <m/>
    <m/>
    <s v="MIRZAYEVA DILAFRO‘Z DJUMANIYOZOVNA"/>
    <s v="41705835790014"/>
    <s v="17.05.1983"/>
    <s v="+998936639078"/>
    <s v="Навоий"/>
    <x v="7"/>
    <s v="Совунгар МФЙ"/>
    <s v="SHODIYEVA SHAHNOZA MAXAMATAMINOVNA"/>
    <s v="41712832350035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7.05.2026"/>
    <m/>
    <n v="412000"/>
    <m/>
    <d v="2026-05-27T13:08:21"/>
    <n v="0"/>
    <n v="412000"/>
    <n v="46169.547465277778"/>
    <m/>
    <n v="212217"/>
  </r>
  <r>
    <s v="13055226"/>
    <s v="22.05.2026"/>
    <s v="2026-12763003"/>
    <m/>
    <m/>
    <s v="TOG‘AYEVA ZEBINISO XODIYEVNA"/>
    <s v="40302795790019"/>
    <s v="03.02.1979"/>
    <s v="+998941510779"/>
    <s v="Навоий"/>
    <x v="7"/>
    <s v="Совунгар МФЙ"/>
    <s v="SHODIYEVA SHAHNOZA MAXAMATAMINOVNA"/>
    <s v="41712832350035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24.05.2026"/>
    <s v="????? ????????"/>
    <n v="412000"/>
    <s v="Ha"/>
    <d v="2026-05-24T17:01:23"/>
    <n v="0"/>
    <n v="412000"/>
    <n v="46166.709293981483"/>
    <m/>
    <n v="207380"/>
  </r>
  <r>
    <s v="12809265"/>
    <s v="05.05.2026"/>
    <s v="2026-12444163"/>
    <s v="QODIROVA XOLISXON TUXTAPULOTOVNA"/>
    <s v="40605892350097"/>
    <s v="НАМОЗОВА ШАБНАМ ТОЛИБЖОН ҚИЗИ"/>
    <s v="61307125790030"/>
    <s v="13.07.2012"/>
    <s v="+998991248906"/>
    <s v="Навоий"/>
    <x v="7"/>
    <s v="Совунгар МФЙ"/>
    <s v="SHODIYEVA SHAHNOZA MAXAMATAMINOVNA"/>
    <s v="41712832350035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5.05.2026"/>
    <s v="Oddiy"/>
    <s v="06.05.2026"/>
    <m/>
    <n v="2060000"/>
    <m/>
    <d v="2026-05-06T10:29:28"/>
    <n v="0"/>
    <n v="2060000"/>
    <n v="46148.43712962963"/>
    <m/>
    <n v="181358"/>
  </r>
  <r>
    <s v="12657424"/>
    <s v="22.04.2026"/>
    <s v="2026-12249853"/>
    <m/>
    <m/>
    <s v="TURDIYEVA GAVXAR OCHILOVNA"/>
    <s v="40810872350097"/>
    <s v="08.10.1987"/>
    <s v="+998931602461"/>
    <s v="Навоий"/>
    <x v="7"/>
    <s v="Совунгар МФЙ"/>
    <s v="SHODIYEVA SHAHNOZA MAXAMATAMINOVNA"/>
    <s v="41712832350035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2.04.2026"/>
    <s v="Oddiy"/>
    <s v="23.04.2026"/>
    <m/>
    <n v="2060000"/>
    <m/>
    <d v="2026-04-23T12:44:13"/>
    <n v="0"/>
    <n v="2060000"/>
    <n v="46135.530706018515"/>
    <m/>
    <n v="164923"/>
  </r>
  <r>
    <s v="12657289"/>
    <s v="22.04.2026"/>
    <s v="2026-12249684"/>
    <m/>
    <m/>
    <s v="RAZOQOV SARDORBOY NURMURODOVICH"/>
    <s v="32407902350012"/>
    <s v="24.07.1990"/>
    <s v="+998947598889"/>
    <s v="Навоий"/>
    <x v="7"/>
    <s v="Совунгар МФЙ"/>
    <s v="SHODIYEVA SHAHNOZA MAXAMATAMINOVNA"/>
    <s v="41712832350035"/>
    <x v="2"/>
    <n v="0"/>
    <n v="1"/>
    <s v="Тўланди"/>
    <s v="Озиқ"/>
    <s v="Озиқ-овқат билан боғлиқ харажатларини қоплаш (Озиқ-овқат)"/>
    <n v="412000"/>
    <s v="22.04.2026"/>
    <s v="Oddiy"/>
    <s v="23.04.2026"/>
    <m/>
    <n v="412000"/>
    <m/>
    <d v="2026-04-23T12:46:28"/>
    <n v="0"/>
    <n v="412000"/>
    <n v="46135.532268518517"/>
    <m/>
    <n v="164920"/>
  </r>
  <r>
    <s v="12651756"/>
    <s v="22.04.2026"/>
    <s v="2026-12242892"/>
    <m/>
    <m/>
    <s v="НАМОЗОВА ШАББОНА ҒОЛИБЖОН ҚИЗИ"/>
    <s v="61604095790025"/>
    <s v="16.04.2009"/>
    <s v="+998994240609"/>
    <s v="Навоий"/>
    <x v="7"/>
    <s v="Совунгар МФЙ"/>
    <s v="SHODIYEVA SHAHNOZA MAXAMATAMINOVNA"/>
    <s v="4171283235003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2.04.2026"/>
    <s v="Oddiy"/>
    <m/>
    <m/>
    <m/>
    <m/>
    <m/>
    <n v="0"/>
    <m/>
    <m/>
    <m/>
    <m/>
  </r>
  <r>
    <s v="12651611"/>
    <s v="22.04.2026"/>
    <s v="2026-12242729"/>
    <m/>
    <m/>
    <s v="QODIROVA XOLISXON TUXTAPULOTOVNA"/>
    <s v="40605892350097"/>
    <s v="06.05.1989"/>
    <s v="+998991248906"/>
    <s v="Навоий"/>
    <x v="7"/>
    <s v="Совунгар МФЙ"/>
    <s v="SHODIYEVA SHAHNOZA MAXAMATAMINOVNA"/>
    <s v="41712832350035"/>
    <x v="2"/>
    <n v="0"/>
    <n v="2"/>
    <s v="Тўланди"/>
    <s v="Озиқ"/>
    <s v="Озиқ-овқат билан боғлиқ харажатларини қоплаш (Озиқ-овқат)"/>
    <n v="412000"/>
    <s v="22.04.2026"/>
    <s v="Oddiy"/>
    <s v="23.04.2026"/>
    <m/>
    <n v="412000"/>
    <m/>
    <d v="2026-04-23T12:45:46"/>
    <n v="0"/>
    <n v="412000"/>
    <n v="46135.531782407408"/>
    <m/>
    <n v="164921"/>
  </r>
  <r>
    <s v="11615413"/>
    <s v="04.03.2026"/>
    <s v="2026-11004583"/>
    <m/>
    <m/>
    <s v="TADJIBOYEVA SEVARA MAVLYANOVNA"/>
    <s v="41303852350055"/>
    <s v="13.03.1985"/>
    <s v="+998935991517"/>
    <s v="Навоий"/>
    <x v="7"/>
    <s v="Совунгар МФЙ"/>
    <s v="SHODIYEVA SHAHNOZA MAXAMATAMINOVNA"/>
    <s v="41712832350035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3:12:01"/>
    <n v="0"/>
    <n v="412000"/>
    <n v="46085.550011574072"/>
    <m/>
    <n v="70836"/>
  </r>
  <r>
    <s v="11586405"/>
    <s v="03.03.2026"/>
    <s v="2026-10970379"/>
    <m/>
    <m/>
    <s v="G‘AYBULLAYEVA DILDORA PARDAYEVNA"/>
    <s v="40806842350035"/>
    <s v="08.06.1984"/>
    <s v="+998509074784"/>
    <s v="Навоий"/>
    <x v="7"/>
    <s v="Совунгар МФЙ"/>
    <s v="SHODIYEVA SHAHNOZA MAXAMATAMINOVNA"/>
    <s v="41712832350035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3:23:45"/>
    <n v="0"/>
    <n v="412000"/>
    <n v="46085.558159722219"/>
    <m/>
    <n v="70840"/>
  </r>
  <r>
    <s v="11585409"/>
    <s v="03.03.2026"/>
    <s v="2026-10969254"/>
    <m/>
    <m/>
    <s v="QUVONDIQOVA SITORA ISKANDAR QIZI"/>
    <s v="41111995790016"/>
    <s v="11.11.1999"/>
    <s v="+998937759911"/>
    <s v="Навоий"/>
    <x v="7"/>
    <s v="Совунгар МФЙ"/>
    <s v="SHODIYEVA SHAHNOZA MAXAMATAMINOVNA"/>
    <s v="41712832350035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4:27:42"/>
    <n v="0"/>
    <n v="412000"/>
    <n v="46085.602569444447"/>
    <m/>
    <n v="71741"/>
  </r>
  <r>
    <s v="11584706"/>
    <s v="03.03.2026"/>
    <s v="2026-10968440"/>
    <m/>
    <m/>
    <s v="VAPOYEVA SURAYYO TO‘LQIN QIZI"/>
    <s v="40904925790021"/>
    <s v="09.04.1992"/>
    <s v="+998942291290"/>
    <s v="Навоий"/>
    <x v="7"/>
    <s v="Совунгар МФЙ"/>
    <s v="SHODIYEVA SHAHNOZA MAXAMATAMINOVNA"/>
    <s v="41712832350035"/>
    <x v="2"/>
    <n v="0"/>
    <n v="2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4:34:54"/>
    <n v="0"/>
    <n v="412000"/>
    <n v="46085.607569444444"/>
    <m/>
    <n v="71744"/>
  </r>
  <r>
    <s v="11584350"/>
    <s v="03.03.2026"/>
    <s v="2026-10968003"/>
    <m/>
    <m/>
    <s v="JURAYEVA ZAMIRA TURSUNOVNA"/>
    <s v="42401842350025"/>
    <s v="24.01.1984"/>
    <s v="+998946862484"/>
    <s v="Навоий"/>
    <x v="7"/>
    <s v="Совунгар МФЙ"/>
    <s v="SHODIYEVA SHAHNOZA MAXAMATAMINOVNA"/>
    <s v="41712832350035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4:40:56"/>
    <n v="0"/>
    <n v="412000"/>
    <n v="46085.611759259256"/>
    <m/>
    <n v="71748"/>
  </r>
  <r>
    <s v="11561891"/>
    <s v="03.03.2026"/>
    <s v="2026-10941964"/>
    <m/>
    <m/>
    <s v="ZOYIROV MALIKJON XOLIQOVICH"/>
    <s v="30812872350010"/>
    <s v="08.12.1987"/>
    <s v="+998932141760"/>
    <s v="Навоий"/>
    <x v="7"/>
    <s v="Совунгар МФЙ"/>
    <s v="SHODIYEVA SHAHNOZA MAXAMATAMINOVNA"/>
    <s v="41712832350035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292705"/>
    <s v="19.02.2026"/>
    <s v="2026-10612458"/>
    <m/>
    <m/>
    <s v="ABDURAXMONOV HUSNIDDIN NEMAT O‘G‘LI"/>
    <s v="32504942350067"/>
    <s v="25.04.1994"/>
    <s v="+998937759911"/>
    <s v="Навоий"/>
    <x v="7"/>
    <s v="Совунгар МФЙ"/>
    <s v="SHODIYEVA SHAHNOZA MAXAMATAMINOVNA"/>
    <s v="41712832350035"/>
    <x v="2"/>
    <n v="0"/>
    <n v="1"/>
    <s v="Тўланди"/>
    <s v="Коммунал"/>
    <s v="Коммунал харажатларни қоплаш"/>
    <n v="412000"/>
    <s v="26.02.2026"/>
    <s v="Oddiy"/>
    <s v="28.02.2026"/>
    <m/>
    <n v="400000"/>
    <m/>
    <d v="2026-02-28T10:52:24"/>
    <n v="0"/>
    <n v="400000"/>
    <n v="46081.453055555554"/>
    <m/>
    <n v="66540"/>
  </r>
  <r>
    <s v="11133634"/>
    <s v="11.02.2026"/>
    <s v="2026-10427265"/>
    <m/>
    <m/>
    <s v="JURAYEVA ZAMIRA TURSUNOVNA"/>
    <s v="42401842350025"/>
    <s v="24.01.1984"/>
    <s v="+998932141760"/>
    <s v="Навоий"/>
    <x v="7"/>
    <s v="Совунгар МФЙ"/>
    <s v="SHODIYEVA SHAHNOZA MAXAMATAMINOVNA"/>
    <s v="41712832350035"/>
    <x v="6"/>
    <n v="0"/>
    <n v="0"/>
    <s v="Рад"/>
    <s v="Коммунал"/>
    <s v="Коммунал харажатларни қоплаш"/>
    <n v="0"/>
    <s v="11.02.2026"/>
    <s v="Oddiy"/>
    <m/>
    <m/>
    <m/>
    <m/>
    <m/>
    <n v="0"/>
    <m/>
    <m/>
    <m/>
    <m/>
  </r>
  <r>
    <s v="11036079"/>
    <s v="03.02.2026"/>
    <s v="2026-10309709"/>
    <m/>
    <m/>
    <s v="QUVONDIQOVA SITORA ISKANDAR QIZI"/>
    <s v="41111995790016"/>
    <s v="11.11.1999"/>
    <s v="+998945367799"/>
    <s v="Навоий"/>
    <x v="7"/>
    <s v="Совунгар МФЙ"/>
    <s v="SHODIYEVA SHAHNOZA MAXAMATAMINOVNA"/>
    <s v="41712832350035"/>
    <x v="6"/>
    <n v="0"/>
    <n v="0"/>
    <s v="Рад"/>
    <s v="Озиқ"/>
    <s v="Озиқ-овқат билан боғлиқ харажатларини қоплаш (Озиқ-овқат)"/>
    <n v="0"/>
    <s v="06.02.2026"/>
    <s v="Oddiy"/>
    <m/>
    <m/>
    <m/>
    <m/>
    <m/>
    <n v="0"/>
    <m/>
    <m/>
    <m/>
    <m/>
  </r>
  <r>
    <s v="10987749"/>
    <s v="30.01.2026"/>
    <s v="2026-10252086"/>
    <m/>
    <m/>
    <s v="ABDURAXMONOV HUSNIDDIN NEMAT O‘G‘LI"/>
    <s v="32504942350067"/>
    <s v="25.04.1994"/>
    <s v="+998945367799"/>
    <s v="Навоий"/>
    <x v="7"/>
    <s v="Совунгар МФЙ"/>
    <s v="SHODIYEVA SHAHNOZA MAXAMATAMINOVNA"/>
    <s v="41712832350035"/>
    <x v="0"/>
    <n v="0"/>
    <n v="0"/>
    <s v="Рад"/>
    <s v="Озиқ"/>
    <s v="Озиқ-овқат билан боғлиқ харажатларини қоплаш (Озиқ-овқат)"/>
    <n v="0"/>
    <s v="30.01.2026"/>
    <s v="Oddiy"/>
    <m/>
    <m/>
    <m/>
    <m/>
    <m/>
    <n v="0"/>
    <m/>
    <m/>
    <m/>
    <m/>
  </r>
  <r>
    <s v="10987668"/>
    <s v="30.01.2026"/>
    <s v="2026-10251984"/>
    <m/>
    <m/>
    <s v="QUVONDIQOVA SITORA ISKANDAR QIZI"/>
    <s v="41111995790016"/>
    <s v="11.11.1999"/>
    <s v="+998937759911"/>
    <s v="Навоий"/>
    <x v="7"/>
    <s v="Совунгар МФЙ"/>
    <s v="SHODIYEVA SHAHNOZA MAXAMATAMINOVNA"/>
    <s v="41712832350035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2.2026"/>
    <s v="Oddiy"/>
    <m/>
    <m/>
    <m/>
    <m/>
    <m/>
    <n v="0"/>
    <m/>
    <m/>
    <m/>
    <m/>
  </r>
  <r>
    <s v="10984044"/>
    <s v="30.01.2026"/>
    <s v="2026-10247744"/>
    <m/>
    <m/>
    <s v="JURAYEVA ZAMIRA TURSUNOVNA"/>
    <s v="42401842350025"/>
    <s v="24.01.1984"/>
    <s v="+998946862484"/>
    <s v="Навоий"/>
    <x v="7"/>
    <s v="Совунгар МФЙ"/>
    <s v="SHODIYEVA SHAHNOZA MAXAMATAMINOVNA"/>
    <s v="41712832350035"/>
    <x v="0"/>
    <n v="0"/>
    <n v="0"/>
    <s v="Рад"/>
    <s v="Озиқ"/>
    <s v="Озиқ-овқат билан боғлиқ харажатларини қоплаш (Озиқ-овқат)"/>
    <n v="0"/>
    <s v="30.01.2026"/>
    <s v="Oddiy"/>
    <m/>
    <m/>
    <m/>
    <m/>
    <m/>
    <n v="0"/>
    <m/>
    <m/>
    <m/>
    <m/>
  </r>
  <r>
    <s v="13312340"/>
    <s v="11.06.2026"/>
    <s v="2026-13107802"/>
    <m/>
    <m/>
    <s v="MIRZAYEVA UMIDA ABDINAZAROVNA"/>
    <s v="42403912330027"/>
    <s v="24.03.1991"/>
    <s v="+998910874737"/>
    <s v="Навоий"/>
    <x v="1"/>
    <s v="Узилишкент МФЙ"/>
    <s v="NUROVA LOLA HAMDAMOVNA"/>
    <s v="4130286233001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1.06.2026"/>
    <s v="Oddiy"/>
    <s v="12.06.2026"/>
    <s v="????? ????????"/>
    <n v="2060000"/>
    <s v="Ha"/>
    <d v="2026-06-12T10:03:57"/>
    <n v="0"/>
    <n v="2060000"/>
    <n v="46185.419409722221"/>
    <m/>
    <n v="415868"/>
  </r>
  <r>
    <s v="12680770"/>
    <s v="23.04.2026"/>
    <s v="2026-12279820"/>
    <m/>
    <m/>
    <s v="AMONOVA DILSHODA ZIYODILLOYEVNA"/>
    <s v="40807815780024"/>
    <s v="08.07.1981"/>
    <s v="+998337175356"/>
    <s v="Навоий"/>
    <x v="1"/>
    <s v="Узилишкент МФЙ"/>
    <s v="NUROVA LOLA HAMDAMOVNA"/>
    <s v="4130286233001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3.04.2026"/>
    <s v="Oddiy"/>
    <s v="24.04.2026"/>
    <s v="????? ????????"/>
    <n v="2060000"/>
    <s v="Ha"/>
    <d v="2026-04-24T15:50:33"/>
    <n v="0"/>
    <n v="2060000"/>
    <n v="46136.660104166665"/>
    <m/>
    <n v="166921"/>
  </r>
  <r>
    <s v="12678494"/>
    <s v="23.04.2026"/>
    <s v="2026-12276852"/>
    <m/>
    <m/>
    <s v="AMONOVA DILSHODA ZIYODILLOYEVNA"/>
    <s v="40807815780024"/>
    <s v="08.07.1981"/>
    <s v="+998337175356"/>
    <s v="Навоий"/>
    <x v="1"/>
    <s v="Узилишкент МФЙ"/>
    <s v="NUROVA LOLA HAMDAMOVNA"/>
    <s v="41302862330017"/>
    <x v="5"/>
    <n v="0"/>
    <n v="0"/>
    <s v="Қарор"/>
    <s v="Озиқ"/>
    <s v="Озиқ-овқат билан боғлиқ харажатларини қоплаш (Озиқ-овқат)"/>
    <n v="412000"/>
    <s v="23.04.2026"/>
    <s v="Oddiy"/>
    <s v="24.04.2026"/>
    <s v="????? ????????"/>
    <n v="412000"/>
    <s v="Ha"/>
    <d v="2026-04-24T15:55:24"/>
    <n v="0"/>
    <n v="412000"/>
    <n v="46136.663472222222"/>
    <m/>
    <n v="166451"/>
  </r>
  <r>
    <s v="12472414"/>
    <s v="07.04.2026"/>
    <s v="2026-12025451"/>
    <m/>
    <m/>
    <s v="MAMANOV UTKIR QUZIYEVICH"/>
    <s v="30608892330057"/>
    <s v="06.08.1989"/>
    <s v="+998919883132"/>
    <s v="Навоий"/>
    <x v="1"/>
    <s v="Узилишкент МФЙ"/>
    <s v="NUROVA LOLA HAMDAMOVNA"/>
    <s v="41302862330017"/>
    <x v="2"/>
    <n v="0"/>
    <n v="1"/>
    <s v="Тўланди"/>
    <s v="Озиқ"/>
    <s v="Озиқ-овқат билан боғлиқ харажатларини қоплаш (Озиқ-овқат)"/>
    <n v="412000"/>
    <s v="07.04.2026"/>
    <s v="Oddiy"/>
    <s v="07.04.2026"/>
    <m/>
    <n v="412000"/>
    <m/>
    <d v="2026-04-07T15:27:38"/>
    <n v="0"/>
    <n v="412000"/>
    <n v="46119.644189814811"/>
    <m/>
    <n v="150794"/>
  </r>
  <r>
    <s v="12472213"/>
    <s v="07.04.2026"/>
    <s v="2026-12025224"/>
    <m/>
    <m/>
    <s v="MAMANOV UTKIR QUZIYEVICH"/>
    <s v="30608892330057"/>
    <s v="06.08.1989"/>
    <s v="+998919883132"/>
    <s v="Навоий"/>
    <x v="1"/>
    <s v="Узилишкент МФЙ"/>
    <s v="NUROVA LOLA HAMDAMOVNA"/>
    <s v="4130286233001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7.04.2026"/>
    <s v="Oddiy"/>
    <s v="07.04.2026"/>
    <m/>
    <n v="2060000"/>
    <m/>
    <d v="2026-04-07T15:31:36"/>
    <n v="0"/>
    <n v="2060000"/>
    <n v="46119.646944444445"/>
    <m/>
    <n v="150797"/>
  </r>
  <r>
    <s v="12117772"/>
    <s v="19.03.2026"/>
    <s v="2026-11603529"/>
    <m/>
    <m/>
    <s v="MIRALIYEVA NOZIMA FAYZULLOYEVNA"/>
    <s v="41501852330071"/>
    <s v="15.01.1985"/>
    <s v="+998933348412"/>
    <s v="Навоий"/>
    <x v="1"/>
    <s v="Узилишкент МФЙ"/>
    <s v="NUROVA LOLA HAMDAMOVNA"/>
    <s v="41302862330017"/>
    <x v="0"/>
    <n v="0"/>
    <n v="0"/>
    <s v="Рад"/>
    <s v="Таъмир"/>
    <s v="Уй-жойини таъмирлаш харажатларини қоплаш"/>
    <n v="0"/>
    <s v="21.05.2026"/>
    <s v="Oddiy"/>
    <m/>
    <m/>
    <m/>
    <m/>
    <m/>
    <n v="0"/>
    <m/>
    <m/>
    <m/>
    <m/>
  </r>
  <r>
    <s v="11842423"/>
    <s v="11.03.2026"/>
    <s v="2026-11279249"/>
    <m/>
    <m/>
    <s v="XOLOVA DILSHODA DILMUROD QIZI"/>
    <s v="41407922330054"/>
    <s v="14.07.1992"/>
    <s v="+998900897858"/>
    <s v="Навоий"/>
    <x v="1"/>
    <s v="Узилишкент МФЙ"/>
    <s v="NUROVA LOLA HAMDAMOVNA"/>
    <s v="41302862330017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8:10:51"/>
    <n v="0"/>
    <n v="412000"/>
    <n v="46092.757534722223"/>
    <m/>
    <n v="121741"/>
  </r>
  <r>
    <s v="11842292"/>
    <s v="11.03.2026"/>
    <s v="2026-11279091"/>
    <m/>
    <m/>
    <s v="SADIROV BAXSHILLO BOYMURODOVICH"/>
    <s v="30201892330014"/>
    <s v="02.01.1989"/>
    <s v="+998913384771"/>
    <s v="Навоий"/>
    <x v="1"/>
    <s v="Узилишкент МФЙ"/>
    <s v="NUROVA LOLA HAMDAMOVNA"/>
    <s v="41302862330017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8:06:21"/>
    <n v="0"/>
    <n v="412000"/>
    <n v="46092.75440972222"/>
    <m/>
    <n v="121743"/>
  </r>
  <r>
    <s v="11726907"/>
    <s v="06.03.2026"/>
    <s v="2026-11134398"/>
    <m/>
    <m/>
    <s v="JO‘RAQULOVA HILOLA XAZRATQULOVNA"/>
    <s v="40704765310018"/>
    <s v="07.04.1976"/>
    <s v="+998946024700"/>
    <s v="Навоий"/>
    <x v="1"/>
    <s v="Узилишкент МФЙ"/>
    <s v="NUROVA LOLA HAMDAMOVNA"/>
    <s v="4130286233001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5:20:37"/>
    <n v="0"/>
    <n v="412000"/>
    <n v="46092.639317129629"/>
    <m/>
    <n v="114470"/>
  </r>
  <r>
    <s v="11726401"/>
    <s v="06.03.2026"/>
    <s v="2026-11133808"/>
    <m/>
    <m/>
    <s v="BOZOROVA ZUXRA ORZIKULOVNA"/>
    <s v="41502845780013"/>
    <s v="15.02.1984"/>
    <s v="+998918478584"/>
    <s v="Навоий"/>
    <x v="1"/>
    <s v="Узилишкент МФЙ"/>
    <s v="NUROVA LOLA HAMDAMOVNA"/>
    <s v="4130286233001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5:12:35"/>
    <n v="0"/>
    <n v="412000"/>
    <n v="46092.633738425924"/>
    <m/>
    <n v="114473"/>
  </r>
  <r>
    <s v="11667030"/>
    <s v="05.03.2026"/>
    <s v="2026-11065333"/>
    <m/>
    <m/>
    <s v="ZARIFOVA MADINA ODILJON QIZI"/>
    <s v="42412995780025"/>
    <s v="24.12.1999"/>
    <s v="+998913312930"/>
    <s v="Навоий"/>
    <x v="1"/>
    <s v="Узилишкент МФЙ"/>
    <s v="NUROVA LOLA HAMDAMOVNA"/>
    <s v="41302862330017"/>
    <x v="1"/>
    <n v="0"/>
    <n v="0"/>
    <s v="Рад"/>
    <s v="Озиқ"/>
    <s v="Озиқ-овқат билан боғлиқ харажатларини қоплаш (Озиқ-овқат)"/>
    <n v="0"/>
    <s v="12.05.2026"/>
    <s v="Oddiy"/>
    <s v="11.03.2026"/>
    <m/>
    <n v="412000"/>
    <m/>
    <d v="2026-03-11T14:54:23"/>
    <n v="0"/>
    <n v="412000"/>
    <n v="46092.621099537035"/>
    <m/>
    <n v="114477"/>
  </r>
  <r>
    <s v="11643680"/>
    <s v="04.03.2026"/>
    <s v="2026-11037674"/>
    <m/>
    <m/>
    <s v="TOSHIMOVA SARVINOZ TOHIR QIZI"/>
    <s v="63011005780047"/>
    <s v="30.11.2000"/>
    <s v="+998919880950"/>
    <s v="Навоий"/>
    <x v="1"/>
    <s v="Узилишкент МФЙ"/>
    <s v="NUROVA LOLA HAMDAMOVNA"/>
    <s v="4130286233001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4:51:59"/>
    <n v="0"/>
    <n v="412000"/>
    <n v="46092.619432870371"/>
    <m/>
    <n v="114480"/>
  </r>
  <r>
    <s v="11637716"/>
    <s v="04.03.2026"/>
    <s v="2026-11030775"/>
    <m/>
    <m/>
    <s v="SHOMURODOVA GULANDOM ABDURAXIMOVNA"/>
    <s v="40609725780017"/>
    <s v="06.09.1972"/>
    <s v="+998906461633"/>
    <s v="Навоий"/>
    <x v="1"/>
    <s v="Узилишкент МФЙ"/>
    <s v="NUROVA LOLA HAMDAMOVNA"/>
    <s v="4130286233001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2:48:28"/>
    <n v="0"/>
    <n v="412000"/>
    <n v="46092.53365740741"/>
    <m/>
    <n v="114483"/>
  </r>
  <r>
    <s v="11149889"/>
    <s v="11.02.2026"/>
    <s v="2026-10446070"/>
    <m/>
    <m/>
    <s v="MUXAMMADOVA MAFTUNA MAXMUD QIZI"/>
    <s v="40110975780033"/>
    <s v="01.10.1997"/>
    <s v="+998913362806"/>
    <s v="Навоий"/>
    <x v="1"/>
    <s v="Узилишкент МФЙ"/>
    <s v="NUROVA LOLA HAMDAMOVNA"/>
    <s v="4130286233001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2.2026"/>
    <s v="Oddiy"/>
    <m/>
    <m/>
    <m/>
    <m/>
    <m/>
    <n v="0"/>
    <m/>
    <m/>
    <m/>
    <m/>
  </r>
  <r>
    <s v="11028491"/>
    <s v="03.02.2026"/>
    <s v="2026-10301016"/>
    <m/>
    <m/>
    <s v="ORZIYEVA ROHATOY TOSHPULOTOVNA"/>
    <s v="40309765780012"/>
    <s v="03.09.1976"/>
    <s v="+998913301410"/>
    <s v="Навоий"/>
    <x v="1"/>
    <s v="Узилишкент МФЙ"/>
    <s v="NUROVA LOLA HAMDAMOVNA"/>
    <s v="41302862330017"/>
    <x v="2"/>
    <n v="0"/>
    <n v="1"/>
    <s v="Тўланди"/>
    <s v="Коммунал"/>
    <s v="Коммунал харажатларни қоплаш"/>
    <n v="412000"/>
    <s v="04.03.2026"/>
    <s v="Oddiy"/>
    <s v="04.03.2026"/>
    <m/>
    <n v="412000"/>
    <m/>
    <d v="2026-03-04T15:25:00"/>
    <n v="0"/>
    <n v="412000"/>
    <n v="46085.642361111109"/>
    <m/>
    <n v="71878"/>
  </r>
  <r>
    <s v="11021484"/>
    <s v="02.02.2026"/>
    <s v="2026-10292787"/>
    <m/>
    <m/>
    <s v="SHUKUROV FARXOD SHIRINOVICH"/>
    <s v="31704735780016"/>
    <s v="17.04.1973"/>
    <s v="+998913301410"/>
    <s v="Навоий"/>
    <x v="1"/>
    <s v="Узилишкент МФЙ"/>
    <s v="NUROVA LOLA HAMDAMOVNA"/>
    <s v="41302862330017"/>
    <x v="0"/>
    <n v="0"/>
    <n v="0"/>
    <s v="Рад"/>
    <s v="Коммунал"/>
    <s v="Коммунал харажатларни қоплаш"/>
    <n v="0"/>
    <s v="02.02.2026"/>
    <s v="Oddiy"/>
    <m/>
    <m/>
    <m/>
    <m/>
    <m/>
    <n v="0"/>
    <m/>
    <m/>
    <m/>
    <m/>
  </r>
  <r>
    <s v="11007058"/>
    <s v="02.02.2026"/>
    <s v="2026-10275866"/>
    <m/>
    <m/>
    <s v="SHUKUROV FARXOD SHIRINOVICH"/>
    <s v="31704735780016"/>
    <s v="17.04.1973"/>
    <s v="+998913301410"/>
    <s v="Навоий"/>
    <x v="1"/>
    <s v="Узилишкент МФЙ"/>
    <s v="NUROVA LOLA HAMDAMOVNA"/>
    <s v="41302862330017"/>
    <x v="0"/>
    <n v="0"/>
    <n v="0"/>
    <s v="Рад"/>
    <s v="Коммунал"/>
    <s v="Коммунал харажатларни қоплаш"/>
    <n v="0"/>
    <s v="02.02.2026"/>
    <s v="Oddiy"/>
    <m/>
    <m/>
    <m/>
    <m/>
    <m/>
    <n v="0"/>
    <m/>
    <m/>
    <m/>
    <m/>
  </r>
  <r>
    <s v="12999755"/>
    <s v="19.05.2026"/>
    <s v="2026-12690285"/>
    <m/>
    <m/>
    <s v="ORTIQOVA BUVITOSH JO‘RAQUL QIZI"/>
    <s v="42109942380035"/>
    <s v="21.09.1994"/>
    <s v="+998946397676"/>
    <s v="Навоий"/>
    <x v="0"/>
    <s v="Олтинобод МФЙ"/>
    <s v="ERNAZAROVA NILUFAR AXMATOVNA"/>
    <s v="4310380238008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5.2026"/>
    <s v="Oddiy"/>
    <m/>
    <m/>
    <m/>
    <m/>
    <m/>
    <n v="0"/>
    <m/>
    <m/>
    <m/>
    <m/>
  </r>
  <r>
    <s v="12999688"/>
    <s v="19.05.2026"/>
    <s v="2026-12690191"/>
    <m/>
    <m/>
    <s v="ORTIQOVA BUVITOSH JO‘RAQUL QIZI"/>
    <s v="42109942380035"/>
    <s v="21.09.1994"/>
    <s v="+998946397676"/>
    <s v="Навоий"/>
    <x v="0"/>
    <s v="Олтинобод МФЙ"/>
    <s v="ERNAZAROVA NILUFAR AXMATOVNA"/>
    <s v="4310380238008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5.2026"/>
    <s v="Oddiy"/>
    <m/>
    <m/>
    <m/>
    <m/>
    <m/>
    <n v="0"/>
    <m/>
    <m/>
    <m/>
    <m/>
  </r>
  <r>
    <s v="12995862"/>
    <s v="19.05.2026"/>
    <s v="2026-12685355"/>
    <m/>
    <m/>
    <s v="IKROMOVA MAXSUDA ISROILOVNA"/>
    <s v="41709782380010"/>
    <s v="17.09.1978"/>
    <s v="+998936218179"/>
    <s v="Навоий"/>
    <x v="0"/>
    <s v="Олтинобод МФЙ"/>
    <s v="ERNAZAROVA NILUFAR AXMATOVNA"/>
    <s v="43103802380086"/>
    <x v="3"/>
    <n v="0"/>
    <n v="0"/>
    <s v="Рад"/>
    <s v="Озиқ"/>
    <s v="Озиқ-овқат билан боғлиқ харажатларини қоплаш (Озиқ-овқат)"/>
    <n v="0"/>
    <s v="04.06.2026"/>
    <s v="Oddiy"/>
    <s v="04.06.2026"/>
    <s v="??????? ??? ????"/>
    <m/>
    <s v="Yuq"/>
    <d v="2026-06-04T15:12:55"/>
    <n v="0"/>
    <m/>
    <n v="46177.633969907409"/>
    <m/>
    <n v="197308"/>
  </r>
  <r>
    <s v="12995828"/>
    <s v="19.05.2026"/>
    <s v="2026-12685314"/>
    <m/>
    <m/>
    <s v="ABDULLAYEV AZIM NURIDDIN O‘G‘LI"/>
    <s v="32606942380010"/>
    <s v="26.06.1994"/>
    <s v="+998974081036"/>
    <s v="Навоий"/>
    <x v="0"/>
    <s v="Олтинобод МФЙ"/>
    <s v="ERNAZAROVA NILUFAR AXMATOVNA"/>
    <s v="43103802380086"/>
    <x v="3"/>
    <n v="0"/>
    <n v="0"/>
    <s v="Рад"/>
    <s v="Озиқ"/>
    <s v="Озиқ-овқат билан боғлиқ харажатларини қоплаш (Озиқ-овқат)"/>
    <n v="0"/>
    <s v="04.06.2026"/>
    <s v="Oddiy"/>
    <s v="04.06.2026"/>
    <s v="??????? ??? ????"/>
    <m/>
    <s v="Yuq"/>
    <d v="2026-06-04T15:12:36"/>
    <n v="0"/>
    <m/>
    <n v="46177.633750000001"/>
    <m/>
    <n v="197307"/>
  </r>
  <r>
    <s v="12960009"/>
    <s v="15.05.2026"/>
    <s v="2026-12637817"/>
    <m/>
    <m/>
    <s v="ORTIQOVA BUVITOSH JO‘RAQUL QIZI"/>
    <s v="42109942380035"/>
    <s v="21.09.1994"/>
    <s v="+998502258994"/>
    <s v="Навоий"/>
    <x v="0"/>
    <s v="Олтинобод МФЙ"/>
    <s v="ERNAZAROVA NILUFAR AXMATOVNA"/>
    <s v="4310380238008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5.2026"/>
    <s v="Oddiy"/>
    <m/>
    <m/>
    <m/>
    <m/>
    <m/>
    <n v="0"/>
    <m/>
    <m/>
    <m/>
    <m/>
  </r>
  <r>
    <s v="11623446"/>
    <s v="04.03.2026"/>
    <s v="2026-11014078"/>
    <m/>
    <m/>
    <s v="RAVSHANOVA GULSHAN DUSHANOVNA"/>
    <s v="41203902380051"/>
    <s v="12.03.1990"/>
    <s v="+998917260806"/>
    <s v="Навоий"/>
    <x v="0"/>
    <s v="Олтинобод МФЙ"/>
    <s v="ERNAZAROVA NILUFAR AXMATOVNA"/>
    <s v="43103802380086"/>
    <x v="1"/>
    <n v="0"/>
    <n v="0"/>
    <s v="Рад"/>
    <s v="Озиқ"/>
    <s v="Озиқ-овқат билан боғлиқ харажатларини қоплаш (Озиқ-овқат)"/>
    <n v="0"/>
    <s v="12.05.2026"/>
    <s v="Oddiy"/>
    <s v="11.03.2026"/>
    <m/>
    <n v="412000"/>
    <m/>
    <d v="2026-03-11T18:35:44"/>
    <n v="0"/>
    <n v="412000"/>
    <n v="46092.774814814817"/>
    <m/>
    <n v="114824"/>
  </r>
  <r>
    <s v="11619142"/>
    <s v="04.03.2026"/>
    <s v="2026-11008995"/>
    <m/>
    <m/>
    <s v="TURAQULOVA ZEBINISO ABDISOLOMOVNA"/>
    <s v="40403852380155"/>
    <s v="04.03.1985"/>
    <s v="+998940221556"/>
    <s v="Навоий"/>
    <x v="0"/>
    <s v="Олтинобод МФЙ"/>
    <s v="ERNAZAROVA NILUFAR AXMATOVNA"/>
    <s v="43103802380086"/>
    <x v="1"/>
    <n v="0"/>
    <n v="0"/>
    <s v="Рад"/>
    <s v="Озиқ"/>
    <s v="Озиқ-овқат билан боғлиқ харажатларини қоплаш (Озиқ-овқат)"/>
    <n v="0"/>
    <s v="12.05.2026"/>
    <s v="Oddiy"/>
    <s v="11.03.2026"/>
    <m/>
    <n v="412000"/>
    <m/>
    <d v="2026-03-11T18:36:13"/>
    <n v="0"/>
    <n v="412000"/>
    <n v="46092.775150462963"/>
    <m/>
    <n v="114904"/>
  </r>
  <r>
    <s v="11618951"/>
    <s v="04.03.2026"/>
    <s v="2026-11008766"/>
    <m/>
    <m/>
    <s v="MIZAMOVA DILDORA SODIQOVNA"/>
    <s v="42505832380039"/>
    <s v="25.05.1983"/>
    <s v="+998940091556"/>
    <s v="Навоий"/>
    <x v="0"/>
    <s v="Олтинобод МФЙ"/>
    <s v="ERNAZAROVA NILUFAR AXMATOVNA"/>
    <s v="43103802380086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8:38:14"/>
    <n v="0"/>
    <n v="412000"/>
    <n v="46092.776550925926"/>
    <m/>
    <n v="114908"/>
  </r>
  <r>
    <s v="11618686"/>
    <s v="04.03.2026"/>
    <s v="2026-11008442"/>
    <m/>
    <m/>
    <s v="UMAROVA BIBIOYSHA XUDAYBERDIYEVNA"/>
    <s v="40604822380010"/>
    <s v="06.04.1982"/>
    <s v="+998501002050"/>
    <s v="Навоий"/>
    <x v="0"/>
    <s v="Олтинобод МФЙ"/>
    <s v="ERNAZAROVA NILUFAR AXMATOVNA"/>
    <s v="43103802380086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8:39:09"/>
    <n v="0"/>
    <n v="412000"/>
    <n v="46092.777187500003"/>
    <m/>
    <n v="114909"/>
  </r>
  <r>
    <s v="11617837"/>
    <s v="04.03.2026"/>
    <s v="2026-11007422"/>
    <m/>
    <m/>
    <s v="ORTIQOVA BUVITOSH JO‘RAQUL QIZI"/>
    <s v="42109942380035"/>
    <s v="21.09.1994"/>
    <s v="+998502258994"/>
    <s v="Навоий"/>
    <x v="0"/>
    <s v="Олтинобод МФЙ"/>
    <s v="ERNAZAROVA NILUFAR AXMATOVNA"/>
    <s v="43103802380086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8:41:11"/>
    <n v="0"/>
    <n v="412000"/>
    <n v="46092.778599537036"/>
    <m/>
    <n v="114913"/>
  </r>
  <r>
    <s v="12846337"/>
    <s v="06.05.2026"/>
    <s v="2026-12487638"/>
    <m/>
    <m/>
    <s v="JUMABAYEVA FARIDA NURILLAYEVNA"/>
    <s v="41204852320049"/>
    <s v="12.04.1985"/>
    <s v="+998995771285"/>
    <s v="Навоий"/>
    <x v="4"/>
    <s v="Даугизтау МФЙ"/>
    <s v="XASANOVA DILNOZA XOLMUMINOVNA"/>
    <s v="41811922400033"/>
    <x v="8"/>
    <n v="0"/>
    <n v="0"/>
    <s v="Жараён"/>
    <s v="Даволаниш"/>
    <s v="Жарроҳлик амалиётисиз даволаниш харажатларини қоплаш"/>
    <n v="20600000"/>
    <s v="06.05.2026"/>
    <s v="Oddiy"/>
    <m/>
    <m/>
    <m/>
    <m/>
    <m/>
    <n v="0"/>
    <m/>
    <m/>
    <m/>
    <m/>
  </r>
  <r>
    <s v="12606394"/>
    <s v="17.04.2026"/>
    <s v="2026-12186681"/>
    <m/>
    <m/>
    <s v="JUMABAYEVA FARIDA NURILLAYEVNA"/>
    <s v="41204852320049"/>
    <s v="12.04.1985"/>
    <s v="+998995771285"/>
    <s v="Навоий"/>
    <x v="4"/>
    <s v="Даугизтау МФЙ"/>
    <s v="XASANOVA DILNOZA XOLMUMINOVNA"/>
    <s v="41811922400033"/>
    <x v="0"/>
    <n v="0"/>
    <n v="0"/>
    <s v="Рад"/>
    <s v="Озиқ"/>
    <s v="Озиқ-овқат билан боғлиқ харажатларини қоплаш (Озиқ-овқат)"/>
    <n v="0"/>
    <s v="17.04.2026"/>
    <s v="Oddiy"/>
    <m/>
    <m/>
    <m/>
    <m/>
    <m/>
    <n v="0"/>
    <m/>
    <m/>
    <m/>
    <m/>
  </r>
  <r>
    <s v="11839649"/>
    <s v="11.03.2026"/>
    <s v="2026-11275910"/>
    <m/>
    <m/>
    <s v="UMAROVA AYSANEM YERULLAYEVNA"/>
    <s v="40609912320031"/>
    <s v="06.09.1991"/>
    <s v="+998885742015"/>
    <s v="Навоий"/>
    <x v="4"/>
    <s v="Даугизтау МФЙ"/>
    <s v="XASANOVA DILNOZA XOLMUMINOVNA"/>
    <s v="41811922400033"/>
    <x v="0"/>
    <n v="0"/>
    <n v="0"/>
    <s v="Рад"/>
    <s v="Жарроҳлик"/>
    <s v="Жарроҳлик амалиёти харажатларини қоплаш"/>
    <n v="0"/>
    <s v="11.03.2026"/>
    <s v="Oddiy"/>
    <m/>
    <m/>
    <m/>
    <m/>
    <m/>
    <n v="0"/>
    <m/>
    <m/>
    <m/>
    <m/>
  </r>
  <r>
    <s v="13397042"/>
    <s v="17.06.2026"/>
    <s v="2026-13221956"/>
    <m/>
    <m/>
    <s v="SAIDOV OLIMJON NASULLOYEVICH"/>
    <s v="32404782330082"/>
    <s v="24.04.1978"/>
    <s v="+998972987078"/>
    <s v="Навоий"/>
    <x v="1"/>
    <s v="Бободўғи МФЙ"/>
    <s v="TESHAYEVA GULSARA XOLMURODOVNA"/>
    <s v="40901862330093"/>
    <x v="12"/>
    <n v="0"/>
    <n v="0"/>
    <s v="Жараён"/>
    <s v="Таъмир"/>
    <s v="Уй-жойини таъмирлаш харажатларини қоплаш"/>
    <n v="20600000"/>
    <s v="17.06.2026"/>
    <s v="Oddiy"/>
    <m/>
    <m/>
    <m/>
    <m/>
    <m/>
    <n v="0"/>
    <m/>
    <m/>
    <m/>
    <m/>
  </r>
  <r>
    <s v="12919662"/>
    <s v="13.05.2026"/>
    <s v="2026-12586186"/>
    <m/>
    <m/>
    <s v="HUSENOVA ORZIGUL TOG‘AYEVNA"/>
    <s v="41311892330043"/>
    <s v="13.11.1989"/>
    <s v="+998937782808"/>
    <s v="Навоий"/>
    <x v="1"/>
    <s v="Бободўғи МФЙ"/>
    <s v="TESHAYEVA GULSARA XOLMURODOVNA"/>
    <s v="4090186233009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3.05.2026"/>
    <s v="Oddiy"/>
    <s v="15.05.2026"/>
    <m/>
    <n v="2060000"/>
    <m/>
    <d v="2026-05-15T14:36:10"/>
    <n v="0"/>
    <n v="2060000"/>
    <n v="46157.608449074076"/>
    <m/>
    <n v="189989"/>
  </r>
  <r>
    <s v="12919624"/>
    <s v="13.05.2026"/>
    <s v="2026-12586136"/>
    <m/>
    <m/>
    <s v="HUSENOVA ORZIGUL TOG‘AYEVNA"/>
    <s v="41311892330043"/>
    <s v="13.11.1989"/>
    <s v="+998937782808"/>
    <s v="Навоий"/>
    <x v="1"/>
    <s v="Бободўғи МФЙ"/>
    <s v="TESHAYEVA GULSARA XOLMURODOVNA"/>
    <s v="40901862330093"/>
    <x v="2"/>
    <n v="0"/>
    <n v="1"/>
    <s v="Тўланди"/>
    <s v="Озиқ"/>
    <s v="Озиқ-овқат билан боғлиқ харажатларини қоплаш (Озиқ-овқат)"/>
    <n v="412000"/>
    <s v="13.05.2026"/>
    <s v="Oddiy"/>
    <s v="15.05.2026"/>
    <m/>
    <n v="412000"/>
    <m/>
    <d v="2026-05-15T14:36:27"/>
    <n v="0"/>
    <n v="412000"/>
    <n v="46157.60864583333"/>
    <m/>
    <n v="189977"/>
  </r>
  <r>
    <s v="12674141"/>
    <s v="23.04.2026"/>
    <s v="2026-12271264"/>
    <m/>
    <m/>
    <s v="RO‘ZIYEVA MALOXAT SAYDULLAYEVNA"/>
    <s v="40906735780025"/>
    <s v="09.06.1973"/>
    <s v="+998943694666"/>
    <s v="Навоий"/>
    <x v="1"/>
    <s v="Бободўғи МФЙ"/>
    <s v="TESHAYEVA GULSARA XOLMURODOVNA"/>
    <s v="40901862330093"/>
    <x v="2"/>
    <n v="0"/>
    <n v="1"/>
    <s v="Тўланди"/>
    <s v="Озиқ"/>
    <s v="Озиқ-овқат билан боғлиқ харажатларини қоплаш (Озиқ-овқат)"/>
    <n v="412000"/>
    <s v="23.04.2026"/>
    <s v="Oddiy"/>
    <s v="23.04.2026"/>
    <m/>
    <n v="412000"/>
    <m/>
    <d v="2026-04-23T18:00:11"/>
    <n v="0"/>
    <n v="412000"/>
    <n v="46135.750127314815"/>
    <m/>
    <n v="165482"/>
  </r>
  <r>
    <s v="12672577"/>
    <s v="23.04.2026"/>
    <s v="2026-12269304"/>
    <m/>
    <m/>
    <s v="ERAKAYEV KOMIL BOBOKULOVICH"/>
    <s v="32004622330092"/>
    <s v="20.04.1962"/>
    <s v="+998931138121"/>
    <s v="Навоий"/>
    <x v="1"/>
    <s v="Бободўғи МФЙ"/>
    <s v="TESHAYEVA GULSARA XOLMURODOVNA"/>
    <s v="4090186233009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3.04.2026"/>
    <s v="Oddiy"/>
    <s v="23.04.2026"/>
    <m/>
    <n v="2060000"/>
    <m/>
    <d v="2026-04-23T18:01:25"/>
    <n v="0"/>
    <n v="2060000"/>
    <n v="46135.750983796293"/>
    <m/>
    <n v="165624"/>
  </r>
  <r>
    <s v="12672533"/>
    <s v="23.04.2026"/>
    <s v="2026-12269247"/>
    <m/>
    <m/>
    <s v="ERAKAYEV KOMIL BOBOKULOVICH"/>
    <s v="32004622330092"/>
    <s v="20.04.1962"/>
    <s v="+998931138121"/>
    <s v="Навоий"/>
    <x v="1"/>
    <s v="Бободўғи МФЙ"/>
    <s v="TESHAYEVA GULSARA XOLMURODOVNA"/>
    <s v="40901862330093"/>
    <x v="2"/>
    <n v="0"/>
    <n v="1"/>
    <s v="Тўланди"/>
    <s v="Озиқ"/>
    <s v="Озиқ-овқат билан боғлиқ харажатларини қоплаш (Озиқ-овқат)"/>
    <n v="412000"/>
    <s v="23.04.2026"/>
    <s v="Oddiy"/>
    <s v="23.04.2026"/>
    <m/>
    <n v="412000"/>
    <m/>
    <d v="2026-04-23T17:59:43"/>
    <n v="0"/>
    <n v="412000"/>
    <n v="46135.749803240738"/>
    <m/>
    <n v="165480"/>
  </r>
  <r>
    <s v="12655983"/>
    <s v="22.04.2026"/>
    <s v="2026-12248066"/>
    <m/>
    <m/>
    <s v="SHEROVA LAYLO RAMAZONOVNA"/>
    <s v="41206832330031"/>
    <s v="12.06.1983"/>
    <s v="+998930549622"/>
    <s v="Навоий"/>
    <x v="1"/>
    <s v="Бободўғи МФЙ"/>
    <s v="TESHAYEVA GULSARA XOLMURODOVNA"/>
    <s v="40901862330093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3.04.2026"/>
    <s v="Oddiy"/>
    <s v="23.04.2026"/>
    <m/>
    <n v="2060000"/>
    <m/>
    <d v="2026-04-23T18:01:39"/>
    <n v="0"/>
    <n v="2060000"/>
    <n v="46135.751145833332"/>
    <m/>
    <n v="165628"/>
  </r>
  <r>
    <s v="12655922"/>
    <s v="22.04.2026"/>
    <s v="2026-12247988"/>
    <m/>
    <m/>
    <s v="SHEROVA LAYLO RAMAZONOVNA"/>
    <s v="41206832330031"/>
    <s v="12.06.1983"/>
    <s v="+998930549622"/>
    <s v="Навоий"/>
    <x v="1"/>
    <s v="Бободўғи МФЙ"/>
    <s v="TESHAYEVA GULSARA XOLMURODOVNA"/>
    <s v="40901862330093"/>
    <x v="2"/>
    <n v="0"/>
    <n v="2"/>
    <s v="Тўланди"/>
    <s v="Озиқ"/>
    <s v="Озиқ-овқат билан боғлиқ харажатларини қоплаш (Озиқ-овқат)"/>
    <n v="412000"/>
    <s v="23.04.2026"/>
    <s v="Oddiy"/>
    <s v="23.04.2026"/>
    <m/>
    <n v="412000"/>
    <m/>
    <d v="2026-04-23T17:58:53"/>
    <n v="0"/>
    <n v="412000"/>
    <n v="46135.749224537038"/>
    <m/>
    <n v="165478"/>
  </r>
  <r>
    <s v="12275536"/>
    <s v="28.03.2026"/>
    <s v="2026-11791556"/>
    <m/>
    <m/>
    <s v="RUZIYEV DONIYOR TURDIKULOVICH"/>
    <s v="32409792330053"/>
    <s v="24.09.1979"/>
    <s v="+998912480911"/>
    <s v="Навоий"/>
    <x v="1"/>
    <s v="Бободўғи МФЙ"/>
    <s v="TESHAYEVA GULSARA XOLMURODOVNA"/>
    <s v="40901862330093"/>
    <x v="2"/>
    <n v="0"/>
    <n v="1"/>
    <s v="Тўланди"/>
    <s v="Таъмир"/>
    <s v="Уй-жойини таъмирлаш харажатларини қоплаш"/>
    <n v="20600000"/>
    <s v="28.03.2026"/>
    <s v="Oddiy"/>
    <s v="31.03.2026"/>
    <s v="????? ????????"/>
    <n v="17300000"/>
    <s v="Ha"/>
    <d v="2026-03-31T11:23:46"/>
    <n v="0"/>
    <n v="17300000"/>
    <n v="46112.47483796296"/>
    <m/>
    <n v="145502"/>
  </r>
  <r>
    <s v="11841740"/>
    <s v="11.03.2026"/>
    <s v="2026-11278418"/>
    <m/>
    <m/>
    <s v="JUMAYEVA SEVARA JAHONBOY QIZI"/>
    <s v="41104985780021"/>
    <s v="11.04.1998"/>
    <s v="+998940300669"/>
    <s v="Навоий"/>
    <x v="1"/>
    <s v="Бободўғи МФЙ"/>
    <s v="TESHAYEVA GULSARA XOLMURODOVNA"/>
    <s v="4090186233009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3.03.2026"/>
    <m/>
    <n v="412000"/>
    <m/>
    <d v="2026-03-13T09:20:53"/>
    <n v="0"/>
    <n v="412000"/>
    <n v="46094.389502314814"/>
    <m/>
    <n v="120936"/>
  </r>
  <r>
    <s v="11840179"/>
    <s v="11.03.2026"/>
    <s v="2026-11276523"/>
    <m/>
    <m/>
    <s v="TURSUNOVA KURBONGUL MUZAFFAROVNA"/>
    <s v="42508852330013"/>
    <s v="25.08.1985"/>
    <s v="+998936898602"/>
    <s v="Навоий"/>
    <x v="1"/>
    <s v="Бободўғи МФЙ"/>
    <s v="TESHAYEVA GULSARA XOLMURODOVNA"/>
    <s v="4090186233009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3.03.2026"/>
    <m/>
    <n v="412000"/>
    <m/>
    <d v="2026-03-13T09:19:54"/>
    <n v="0"/>
    <n v="412000"/>
    <n v="46094.388819444444"/>
    <m/>
    <n v="120948"/>
  </r>
  <r>
    <s v="11839456"/>
    <s v="11.03.2026"/>
    <s v="2026-11275678"/>
    <m/>
    <m/>
    <s v="VASIYEV NODIR BAXODIROVICH"/>
    <s v="30505822330027"/>
    <s v="05.05.1982"/>
    <s v="+998972280224"/>
    <s v="Навоий"/>
    <x v="1"/>
    <s v="Бободўғи МФЙ"/>
    <s v="TESHAYEVA GULSARA XOLMURODOVNA"/>
    <s v="4090186233009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3.03.2026"/>
    <m/>
    <n v="412000"/>
    <m/>
    <d v="2026-03-13T09:19:04"/>
    <n v="0"/>
    <n v="412000"/>
    <n v="46094.388240740744"/>
    <m/>
    <n v="120957"/>
  </r>
  <r>
    <s v="11824018"/>
    <s v="11.03.2026"/>
    <s v="2026-11257244"/>
    <m/>
    <m/>
    <s v="BOTIROVA DILNOZA BAXRIDINOVNA"/>
    <s v="42709842330073"/>
    <s v="27.09.1984"/>
    <s v="+998935231679"/>
    <s v="Навоий"/>
    <x v="1"/>
    <s v="Бободўғи МФЙ"/>
    <s v="TESHAYEVA GULSARA XOLMURODOVNA"/>
    <s v="4090186233009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3.03.2026"/>
    <m/>
    <n v="412000"/>
    <m/>
    <d v="2026-03-13T09:18:09"/>
    <n v="0"/>
    <n v="412000"/>
    <n v="46094.387604166666"/>
    <m/>
    <n v="120965"/>
  </r>
  <r>
    <s v="11823728"/>
    <s v="11.03.2026"/>
    <s v="2026-11256911"/>
    <m/>
    <m/>
    <s v="SHODIYEVA DILOROM SHOMUROTOVNA"/>
    <s v="41204852330060"/>
    <s v="12.04.1985"/>
    <s v="+998933671605"/>
    <s v="Навоий"/>
    <x v="1"/>
    <s v="Бободўғи МФЙ"/>
    <s v="TESHAYEVA GULSARA XOLMURODOVNA"/>
    <s v="4090186233009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3.03.2026"/>
    <m/>
    <n v="412000"/>
    <m/>
    <d v="2026-03-13T09:16:27"/>
    <n v="0"/>
    <n v="412000"/>
    <n v="46094.386423611111"/>
    <m/>
    <n v="120977"/>
  </r>
  <r>
    <s v="11800896"/>
    <s v="11.03.2026"/>
    <s v="2026-11228926"/>
    <m/>
    <m/>
    <s v="SALOMOV MARDON RUSTAMOVICH"/>
    <s v="30303882330021"/>
    <s v="03.03.1988"/>
    <s v="+998932568882"/>
    <s v="Навоий"/>
    <x v="1"/>
    <s v="Бободўғи МФЙ"/>
    <s v="TESHAYEVA GULSARA XOLMURODOVNA"/>
    <s v="40901862330093"/>
    <x v="6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5797"/>
    <s v="11.03.2026"/>
    <s v="2026-11223291"/>
    <m/>
    <m/>
    <s v="SHODIYEVA DILOROM SHOMUROTOVNA"/>
    <s v="41204852330060"/>
    <s v="12.04.1985"/>
    <s v="+998933671605"/>
    <s v="Навоий"/>
    <x v="1"/>
    <s v="Бободўғи МФЙ"/>
    <s v="TESHAYEVA GULSARA XOLMURODOVNA"/>
    <s v="4090186233009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5172"/>
    <s v="11.03.2026"/>
    <s v="2026-11222608"/>
    <m/>
    <m/>
    <s v="BOTIROVA DILNOZA BAXRIDINOVNA"/>
    <s v="42709842330073"/>
    <s v="27.09.1984"/>
    <s v="+998949374578"/>
    <s v="Навоий"/>
    <x v="1"/>
    <s v="Бободўғи МФЙ"/>
    <s v="TESHAYEVA GULSARA XOLMURODOVNA"/>
    <s v="4090186233009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62618"/>
    <s v="05.03.2026"/>
    <s v="2026-11060281"/>
    <m/>
    <m/>
    <s v="QILICHEVA MUHABBAT XAYITMURODOVNA"/>
    <s v="42708822330069"/>
    <s v="27.08.1982"/>
    <s v="+998939960051"/>
    <s v="Навоий"/>
    <x v="1"/>
    <s v="Бободўғи МФЙ"/>
    <s v="TESHAYEVA GULSARA XOLMURODOVNA"/>
    <s v="40901862330093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662243"/>
    <s v="05.03.2026"/>
    <s v="2026-11059850"/>
    <m/>
    <m/>
    <s v="SHODIYEVA DILOROM SHOMUROTOVNA"/>
    <s v="41204852330060"/>
    <s v="12.04.1985"/>
    <s v="+998933671605"/>
    <s v="Навоий"/>
    <x v="1"/>
    <s v="Бободўғи МФЙ"/>
    <s v="TESHAYEVA GULSARA XOLMURODOVNA"/>
    <s v="4090186233009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61470"/>
    <s v="05.03.2026"/>
    <s v="2026-11058977"/>
    <m/>
    <m/>
    <s v="BOTIROVA DILNOZA BAXRIDINOVNA"/>
    <s v="42709842330073"/>
    <s v="27.09.1984"/>
    <s v="+998935231679"/>
    <s v="Навоий"/>
    <x v="1"/>
    <s v="Бободўғи МФЙ"/>
    <s v="TESHAYEVA GULSARA XOLMURODOVNA"/>
    <s v="4090186233009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003794"/>
    <s v="02.02.2026"/>
    <s v="2026-10272202"/>
    <m/>
    <m/>
    <s v="SALOMOV MARDON RUSTAMOVICH"/>
    <s v="30303882330021"/>
    <s v="03.03.1988"/>
    <s v="+998932568882"/>
    <s v="Навоий"/>
    <x v="1"/>
    <s v="Бободўғи МФЙ"/>
    <s v="TESHAYEVA GULSARA XOLMURODOVNA"/>
    <s v="40901862330093"/>
    <x v="6"/>
    <n v="0"/>
    <n v="0"/>
    <s v="Рад"/>
    <s v="Кўмир"/>
    <s v="Кўмир ёки бошқа ёқилғи маҳсулотлари билан таъминлаш харажатларини қоплаш"/>
    <n v="0"/>
    <s v="12.02.2026"/>
    <s v="Oddiy"/>
    <m/>
    <m/>
    <m/>
    <m/>
    <m/>
    <n v="0"/>
    <m/>
    <m/>
    <m/>
    <m/>
  </r>
  <r>
    <s v="10995822"/>
    <s v="31.01.2026"/>
    <s v="2026-10262882"/>
    <m/>
    <m/>
    <s v="HALIMOVA GULSHOD AKBAROVNA"/>
    <s v="42003862360035"/>
    <s v="20.03.1986"/>
    <s v="+998938468205"/>
    <s v="Навоий"/>
    <x v="1"/>
    <s v="Бободўғи МФЙ"/>
    <s v="TESHAYEVA GULSARA XOLMURODOVNA"/>
    <s v="40901862330093"/>
    <x v="0"/>
    <n v="0"/>
    <n v="0"/>
    <s v="Рад"/>
    <s v="Коммунал"/>
    <s v="Коммунал харажатларни қоплаш"/>
    <n v="0"/>
    <s v="02.02.2026"/>
    <s v="Oddiy"/>
    <m/>
    <m/>
    <m/>
    <m/>
    <m/>
    <n v="0"/>
    <m/>
    <m/>
    <m/>
    <m/>
  </r>
  <r>
    <s v="12560652"/>
    <s v="14.04.2026"/>
    <s v="2026-12131467"/>
    <m/>
    <m/>
    <s v="SUYAROVA HULKAR TOJIYEVNA"/>
    <s v="41905902380054"/>
    <s v="19.05.1990"/>
    <s v="+998976020002"/>
    <s v="Навоий"/>
    <x v="0"/>
    <s v="Янги Қурилиш МФЙ"/>
    <s v="SAIDOV FIRDAVS NURIDDIN O‘G‘LI"/>
    <s v="3160294239005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4.04.2026"/>
    <s v="Oddiy"/>
    <s v="14.04.2026"/>
    <m/>
    <n v="2060000"/>
    <m/>
    <d v="2026-04-14T10:52:48"/>
    <n v="0"/>
    <n v="2060000"/>
    <n v="46126.453333333331"/>
    <m/>
    <n v="154652"/>
  </r>
  <r>
    <s v="12559203"/>
    <s v="14.04.2026"/>
    <s v="2026-12129823"/>
    <m/>
    <m/>
    <s v="PARDAYEVA SHOHISTA TOSHTEMIROVNA"/>
    <s v="40608852380075"/>
    <s v="06.08.1985"/>
    <s v="+998976020002"/>
    <s v="Навоий"/>
    <x v="0"/>
    <s v="Янги Қурилиш МФЙ"/>
    <s v="SAIDOV FIRDAVS NURIDDIN O‘G‘LI"/>
    <s v="31602942390050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4.04.2026"/>
    <s v="Oddiy"/>
    <m/>
    <m/>
    <m/>
    <m/>
    <m/>
    <n v="0"/>
    <m/>
    <m/>
    <m/>
    <m/>
  </r>
  <r>
    <s v="12522911"/>
    <s v="10.04.2026"/>
    <s v="2026-12086003"/>
    <m/>
    <m/>
    <s v="MAXKAMOVA GULBAXOR ISMOIL QIZI"/>
    <s v="41403922380019"/>
    <s v="14.03.1992"/>
    <s v="+998888652024"/>
    <s v="Навоий"/>
    <x v="0"/>
    <s v="Янги Қурилиш МФЙ"/>
    <s v="SAIDOV FIRDAVS NURIDDIN O‘G‘LI"/>
    <s v="3160294239005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4.04.2026"/>
    <s v="Oddiy"/>
    <s v="14.04.2026"/>
    <m/>
    <n v="2060000"/>
    <m/>
    <d v="2026-04-14T10:53:14"/>
    <n v="0"/>
    <n v="2060000"/>
    <n v="46126.453634259262"/>
    <m/>
    <n v="154651"/>
  </r>
  <r>
    <s v="12522890"/>
    <s v="10.04.2026"/>
    <s v="2026-12085980"/>
    <m/>
    <m/>
    <s v="MAXKAMOVA GULBAXOR ISMOIL QIZI"/>
    <s v="41403922380019"/>
    <s v="14.03.1992"/>
    <s v="+998888652024"/>
    <s v="Навоий"/>
    <x v="0"/>
    <s v="Янги Қурилиш МФЙ"/>
    <s v="SAIDOV FIRDAVS NURIDDIN O‘G‘LI"/>
    <s v="31602942390050"/>
    <x v="2"/>
    <n v="0"/>
    <n v="1"/>
    <s v="Тўланди"/>
    <s v="Озиқ"/>
    <s v="Озиқ-овқат билан боғлиқ харажатларини қоплаш (Озиқ-овқат)"/>
    <n v="412000"/>
    <s v="21.04.2026"/>
    <s v="Oddiy"/>
    <s v="23.04.2026"/>
    <m/>
    <n v="412000"/>
    <m/>
    <d v="2026-04-23T08:40:44"/>
    <n v="0"/>
    <n v="412000"/>
    <n v="46135.361620370371"/>
    <m/>
    <n v="164592"/>
  </r>
  <r>
    <s v="12521998"/>
    <s v="10.04.2026"/>
    <s v="2026-12084927"/>
    <m/>
    <m/>
    <s v="PARDAYEVA SHOHISTA TOSHTEMIROVNA"/>
    <s v="40608852380075"/>
    <s v="06.08.1985"/>
    <s v="+998976020002"/>
    <s v="Навоий"/>
    <x v="0"/>
    <s v="Янги Қурилиш МФЙ"/>
    <s v="SAIDOV FIRDAVS NURIDDIN O‘G‘LI"/>
    <s v="31602942390050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4.04.2026"/>
    <s v="Oddiy"/>
    <m/>
    <m/>
    <m/>
    <m/>
    <m/>
    <n v="0"/>
    <m/>
    <m/>
    <m/>
    <m/>
  </r>
  <r>
    <s v="12309722"/>
    <s v="30.03.2026"/>
    <s v="2026-11832342"/>
    <m/>
    <m/>
    <s v="SHERMAMATOVA MOHIRA SHONAZAR QIZI"/>
    <s v="40303912380032"/>
    <s v="03.03.1991"/>
    <s v="+998976020002"/>
    <s v="Навоий"/>
    <x v="0"/>
    <s v="Янги Қурилиш МФЙ"/>
    <s v="SAIDOV FIRDAVS NURIDDIN O‘G‘LI"/>
    <s v="3160294239005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30.03.2026"/>
    <s v="Oddiy"/>
    <s v="30.03.2026"/>
    <m/>
    <n v="2060000"/>
    <m/>
    <d v="2026-03-30T15:21:55"/>
    <n v="0"/>
    <n v="2060000"/>
    <n v="46111.640219907407"/>
    <m/>
    <n v="144991"/>
  </r>
  <r>
    <s v="12021181"/>
    <s v="17.03.2026"/>
    <s v="2026-11490490"/>
    <m/>
    <m/>
    <s v="RAVSHANOV SARDOR TO‘YCHI O‘G‘LI"/>
    <s v="33003932380066"/>
    <s v="30.03.1993"/>
    <s v="+998976020002"/>
    <s v="Навоий"/>
    <x v="0"/>
    <s v="Янги Қурилиш МФЙ"/>
    <s v="SAIDOV FIRDAVS NURIDDIN O‘G‘LI"/>
    <s v="31602942390050"/>
    <x v="3"/>
    <n v="0"/>
    <n v="0"/>
    <s v="Рад"/>
    <s v="Таъмир"/>
    <s v="Уй-жойини таъмирлаш харажатларини қоплаш"/>
    <n v="0"/>
    <s v="17.03.2026"/>
    <s v="Oddiy"/>
    <s v="17.03.2026"/>
    <s v="??????? ??? ????"/>
    <m/>
    <s v="Yuq"/>
    <d v="2026-03-17T12:49:15"/>
    <n v="0"/>
    <m/>
    <n v="46098.534201388888"/>
    <m/>
    <n v="137753"/>
  </r>
  <r>
    <s v="12020105"/>
    <s v="17.03.2026"/>
    <s v="2026-11489299"/>
    <m/>
    <m/>
    <s v="SUYAROVA HULKAR TOJIYEVNA"/>
    <s v="41905902380054"/>
    <s v="19.05.1990"/>
    <s v="+998976020002"/>
    <s v="Навоий"/>
    <x v="0"/>
    <s v="Янги Қурилиш МФЙ"/>
    <s v="SAIDOV FIRDAVS NURIDDIN O‘G‘LI"/>
    <s v="31602942390050"/>
    <x v="2"/>
    <n v="0"/>
    <n v="1"/>
    <s v="Тўланди"/>
    <s v="Озиқ"/>
    <s v="Озиқ-овқат билан боғлиқ харажатларини қоплаш (Озиқ-овқат)"/>
    <n v="412000"/>
    <s v="17.03.2026"/>
    <s v="Oddiy"/>
    <s v="19.03.2026"/>
    <m/>
    <n v="412000"/>
    <m/>
    <d v="2026-03-19T08:55:38"/>
    <n v="0"/>
    <n v="412000"/>
    <n v="46100.371967592589"/>
    <m/>
    <n v="137760"/>
  </r>
  <r>
    <s v="12017660"/>
    <s v="17.03.2026"/>
    <s v="2026-11486487"/>
    <m/>
    <m/>
    <s v="RAVSHANOV SARDOR TO‘YCHI O‘G‘LI"/>
    <s v="33003932380066"/>
    <s v="30.03.1993"/>
    <s v="+998976020002"/>
    <s v="Навоий"/>
    <x v="0"/>
    <s v="Янги Қурилиш МФЙ"/>
    <s v="SAIDOV FIRDAVS NURIDDIN O‘G‘LI"/>
    <s v="31602942390050"/>
    <x v="0"/>
    <n v="0"/>
    <n v="0"/>
    <s v="Рад"/>
    <s v="Таъмир"/>
    <s v="Уй-жойини таъмирлаш харажатларини қоплаш"/>
    <n v="0"/>
    <s v="17.03.2026"/>
    <s v="Oddiy"/>
    <m/>
    <m/>
    <m/>
    <m/>
    <m/>
    <n v="0"/>
    <m/>
    <m/>
    <m/>
    <m/>
  </r>
  <r>
    <s v="11770457"/>
    <s v="10.03.2026"/>
    <s v="2026-11193998"/>
    <m/>
    <m/>
    <s v="YUSUPOVA LOBAR YUSUFOVNA"/>
    <s v="42712842380036"/>
    <s v="27.12.1984"/>
    <s v="+998976020002"/>
    <s v="Навоий"/>
    <x v="0"/>
    <s v="Янги Қурилиш МФЙ"/>
    <s v="SAIDOV FIRDAVS NURIDDIN O‘G‘LI"/>
    <s v="3160294239005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09:57:35"/>
    <n v="0"/>
    <n v="412000"/>
    <n v="46093.414988425924"/>
    <m/>
    <n v="105341"/>
  </r>
  <r>
    <s v="11762134"/>
    <s v="10.03.2026"/>
    <s v="2026-11184433"/>
    <m/>
    <m/>
    <s v="YUSUPOVA LOBAR YUSUFOVNA"/>
    <s v="42712842380036"/>
    <s v="27.12.1984"/>
    <s v="+998934387548"/>
    <s v="Навоий"/>
    <x v="0"/>
    <s v="Янги Қурилиш МФЙ"/>
    <s v="SAIDOV FIRDAVS NURIDDIN O‘G‘LI"/>
    <s v="31602942390050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61855"/>
    <s v="10.03.2026"/>
    <s v="2026-11184120"/>
    <m/>
    <m/>
    <s v="ISLOMOV SHERZOD OZODOVICH"/>
    <s v="30411842380121"/>
    <s v="04.11.1984"/>
    <s v="+998976020002"/>
    <s v="Навоий"/>
    <x v="0"/>
    <s v="Янги Қурилиш МФЙ"/>
    <s v="SAIDOV FIRDAVS NURIDDIN O‘G‘LI"/>
    <s v="3160294239005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10:04:03"/>
    <n v="0"/>
    <n v="412000"/>
    <n v="46093.419479166667"/>
    <m/>
    <n v="105319"/>
  </r>
  <r>
    <s v="11761698"/>
    <s v="10.03.2026"/>
    <s v="2026-11183946"/>
    <m/>
    <m/>
    <s v="UMIRZOQOVA DILNAVO YUNUSOVNA"/>
    <s v="41906882380108"/>
    <s v="19.06.1988"/>
    <s v="+998976020002"/>
    <s v="Навоий"/>
    <x v="0"/>
    <s v="Янги Қурилиш МФЙ"/>
    <s v="SAIDOV FIRDAVS NURIDDIN O‘G‘LI"/>
    <s v="3160294239005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10:17:33"/>
    <n v="0"/>
    <n v="412000"/>
    <n v="46093.428854166668"/>
    <m/>
    <n v="105313"/>
  </r>
  <r>
    <s v="11761301"/>
    <s v="10.03.2026"/>
    <s v="2026-11183501"/>
    <m/>
    <m/>
    <s v="NAVRUZOV SANJAR RUZIKULOVICH"/>
    <s v="32901892380036"/>
    <s v="29.01.1989"/>
    <s v="+998955863648"/>
    <s v="Навоий"/>
    <x v="0"/>
    <s v="Янги Қурилиш МФЙ"/>
    <s v="SAIDOV FIRDAVS NURIDDIN O‘G‘LI"/>
    <s v="3160294239005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10:18:23"/>
    <n v="0"/>
    <n v="412000"/>
    <n v="46093.429432870369"/>
    <m/>
    <n v="105305"/>
  </r>
  <r>
    <s v="11760974"/>
    <s v="10.03.2026"/>
    <s v="2026-11183137"/>
    <m/>
    <m/>
    <s v="IRGASHEVA DILBAR TURAQULOVNA"/>
    <s v="41807785830038"/>
    <s v="18.07.1978"/>
    <s v="+998976020002"/>
    <s v="Навоий"/>
    <x v="0"/>
    <s v="Янги Қурилиш МФЙ"/>
    <s v="SAIDOV FIRDAVS NURIDDIN O‘G‘LI"/>
    <s v="3160294239005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10:23:01"/>
    <n v="0"/>
    <n v="412000"/>
    <n v="46093.432650462964"/>
    <m/>
    <n v="105298"/>
  </r>
  <r>
    <s v="11760744"/>
    <s v="10.03.2026"/>
    <s v="2026-11182867"/>
    <m/>
    <m/>
    <s v="PARDAYEVA SHOHISTA TOSHTEMIROVNA"/>
    <s v="40608852380075"/>
    <s v="06.08.1985"/>
    <s v="+998976020002"/>
    <s v="Навоий"/>
    <x v="0"/>
    <s v="Янги Қурилиш МФЙ"/>
    <s v="SAIDOV FIRDAVS NURIDDIN O‘G‘LI"/>
    <s v="3160294239005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10:23:18"/>
    <n v="0"/>
    <n v="412000"/>
    <n v="46093.432847222219"/>
    <m/>
    <n v="105289"/>
  </r>
  <r>
    <s v="11758425"/>
    <s v="10.03.2026"/>
    <s v="2026-11180242"/>
    <m/>
    <m/>
    <s v="UMIROVA DILNOZA HUSANOVNA"/>
    <s v="42502882380105"/>
    <s v="25.02.1988"/>
    <s v="+998976020002"/>
    <s v="Навоий"/>
    <x v="0"/>
    <s v="Янги Қурилиш МФЙ"/>
    <s v="SAIDOV FIRDAVS NURIDDIN O‘G‘LI"/>
    <s v="3160294239005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10:03:38"/>
    <n v="0"/>
    <n v="412000"/>
    <n v="46093.419189814813"/>
    <m/>
    <n v="105322"/>
  </r>
  <r>
    <s v="11591002"/>
    <s v="03.03.2026"/>
    <s v="2026-10975747"/>
    <m/>
    <m/>
    <s v="SUYAROVA HULKAR TOJIYEVNA"/>
    <s v="41905902380054"/>
    <s v="19.05.1990"/>
    <s v="+998976020002"/>
    <s v="Навоий"/>
    <x v="0"/>
    <s v="Янги Қурилиш МФЙ"/>
    <s v="SAIDOV FIRDAVS NURIDDIN O‘G‘LI"/>
    <s v="31602942390050"/>
    <x v="0"/>
    <n v="0"/>
    <n v="0"/>
    <s v="Рад"/>
    <s v="Коммунал"/>
    <s v="Коммунал харажатларни қоплаш"/>
    <n v="0"/>
    <s v="14.03.2026"/>
    <s v="Oddiy"/>
    <m/>
    <m/>
    <m/>
    <m/>
    <m/>
    <n v="0"/>
    <m/>
    <m/>
    <m/>
    <m/>
  </r>
  <r>
    <s v="11590561"/>
    <s v="03.03.2026"/>
    <s v="2026-10975228"/>
    <m/>
    <m/>
    <s v="AXMEDOV OLIM KENJAYEVICH"/>
    <s v="30512865830010"/>
    <s v="05.12.1986"/>
    <s v="+998976020002"/>
    <s v="Навоий"/>
    <x v="0"/>
    <s v="Янги Қурилиш МФЙ"/>
    <s v="SAIDOV FIRDAVS NURIDDIN O‘G‘LI"/>
    <s v="3160294239005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4.03.2026"/>
    <s v="Oddiy"/>
    <s v="16.03.2026"/>
    <m/>
    <n v="2060000"/>
    <m/>
    <d v="2026-03-16T09:26:05"/>
    <n v="0"/>
    <n v="2060000"/>
    <n v="46097.393113425926"/>
    <m/>
    <n v="134724"/>
  </r>
  <r>
    <s v="11590540"/>
    <s v="03.03.2026"/>
    <s v="2026-10975202"/>
    <m/>
    <m/>
    <s v="AXMEDOV OLIM KENJAYEVICH"/>
    <s v="30512865830010"/>
    <s v="05.12.1986"/>
    <s v="+998976020002"/>
    <s v="Навоий"/>
    <x v="0"/>
    <s v="Янги Қурилиш МФЙ"/>
    <s v="SAIDOV FIRDAVS NURIDDIN O‘G‘LI"/>
    <s v="31602942390050"/>
    <x v="6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3012280"/>
    <s v="20.05.2026"/>
    <s v="2026-12706738"/>
    <m/>
    <m/>
    <s v="ORTIQOV JAMSHID JALOLIDDIN O‘G‘LI"/>
    <s v="32308942380099"/>
    <s v="23.08.1994"/>
    <s v="+998907300885"/>
    <s v="Навоий"/>
    <x v="0"/>
    <s v="Миришкор МФЙ"/>
    <s v="XUSHVAQOVA ZARNIGOR SHAXOBIDDIN QIZI"/>
    <s v="4190691238010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0.05.2026"/>
    <s v="Oddiy"/>
    <s v="21.05.2026"/>
    <s v="????? ????????"/>
    <n v="2060000"/>
    <s v="Ha"/>
    <d v="2026-05-21T09:08:36"/>
    <n v="0"/>
    <n v="2060000"/>
    <n v="46163.380972222221"/>
    <m/>
    <n v="200768"/>
  </r>
  <r>
    <s v="12974294"/>
    <s v="18.05.2026"/>
    <s v="2026-12656791"/>
    <m/>
    <m/>
    <s v="XUSANOVA NIGORA BAXTIYOR QIZI"/>
    <s v="41903941650048"/>
    <s v="19.03.1994"/>
    <s v="+998913349150"/>
    <s v="Навоий"/>
    <x v="0"/>
    <s v="Миришкор МФЙ"/>
    <s v="XUSHVAQOVA ZARNIGOR SHAXOBIDDIN QIZI"/>
    <s v="4190691238010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0.05.2026"/>
    <s v="Oddiy"/>
    <s v="21.05.2026"/>
    <s v="????? ????????"/>
    <n v="2060000"/>
    <s v="Ha"/>
    <d v="2026-05-21T09:12:58"/>
    <n v="0"/>
    <n v="2060000"/>
    <n v="46163.384004629632"/>
    <m/>
    <n v="200586"/>
  </r>
  <r>
    <s v="12952973"/>
    <s v="15.05.2026"/>
    <s v="2026-12628884"/>
    <m/>
    <m/>
    <s v="UMAROVA RAYXON FAXRIDDINOVNA"/>
    <s v="41602882380196"/>
    <s v="16.02.1988"/>
    <s v="+998992590049"/>
    <s v="Навоий"/>
    <x v="0"/>
    <s v="Миришкор МФЙ"/>
    <s v="XUSHVAQOVA ZARNIGOR SHAXOBIDDIN QIZI"/>
    <s v="41906912380100"/>
    <x v="8"/>
    <n v="0"/>
    <n v="0"/>
    <s v="Жараён"/>
    <s v="Жарроҳлик"/>
    <s v="Жарроҳлик амалиёти харажатларини қоплаш"/>
    <n v="4120000000"/>
    <s v="21.05.2026"/>
    <s v="Oddiy"/>
    <m/>
    <m/>
    <m/>
    <m/>
    <m/>
    <n v="0"/>
    <m/>
    <m/>
    <m/>
    <m/>
  </r>
  <r>
    <s v="12772395"/>
    <s v="01.05.2026"/>
    <s v="2026-12398176"/>
    <m/>
    <m/>
    <s v="XUSANOVA NIGORA BAXTIYOR QIZI"/>
    <s v="41903941650048"/>
    <s v="19.03.1994"/>
    <s v="+998934361585"/>
    <s v="Навоий"/>
    <x v="0"/>
    <s v="Миришкор МФЙ"/>
    <s v="XUSHVAQOVA ZARNIGOR SHAXOBIDDIN QIZI"/>
    <s v="41906912380100"/>
    <x v="0"/>
    <n v="0"/>
    <n v="0"/>
    <s v="Рад"/>
    <s v="Озиқ"/>
    <s v="Озиқ-овқат билан боғлиқ харажатларини қоплаш (Озиқ-овқат)"/>
    <n v="0"/>
    <s v="04.05.2026"/>
    <s v="Oddiy"/>
    <m/>
    <m/>
    <m/>
    <m/>
    <m/>
    <n v="0"/>
    <m/>
    <m/>
    <m/>
    <m/>
  </r>
  <r>
    <s v="11638033"/>
    <s v="04.03.2026"/>
    <s v="2026-11031136"/>
    <m/>
    <m/>
    <s v="ASATOV ZAFARJON AKTAM O‘G‘LI"/>
    <s v="33008942380051"/>
    <s v="30.08.1994"/>
    <s v="+998888047616"/>
    <s v="Навоий"/>
    <x v="0"/>
    <s v="Миришкор МФЙ"/>
    <s v="XUSHVAQOVA ZARNIGOR SHAXOBIDDIN QIZI"/>
    <s v="41906912380100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18:25:01"/>
    <n v="0"/>
    <n v="412000"/>
    <n v="46093.767372685186"/>
    <m/>
    <n v="114449"/>
  </r>
  <r>
    <s v="11637345"/>
    <s v="04.03.2026"/>
    <s v="2026-11030367"/>
    <m/>
    <m/>
    <s v="TEMIROV FAXRIDDIN BAXRIDDINOVICH"/>
    <s v="32102845830028"/>
    <s v="21.02.1984"/>
    <s v="+998883208985"/>
    <s v="Навоий"/>
    <x v="0"/>
    <s v="Миришкор МФЙ"/>
    <s v="XUSHVAQOVA ZARNIGOR SHAXOBIDDIN QIZI"/>
    <s v="41906912380100"/>
    <x v="1"/>
    <n v="0"/>
    <n v="0"/>
    <s v="Рад"/>
    <s v="Озиқ"/>
    <s v="Озиқ-овқат билан боғлиқ харажатларини қоплаш (Озиқ-овқат)"/>
    <n v="0"/>
    <s v="13.05.2026"/>
    <s v="Oddiy"/>
    <s v="12.03.2026"/>
    <m/>
    <n v="412000"/>
    <m/>
    <d v="2026-03-12T18:25:18"/>
    <n v="0"/>
    <n v="412000"/>
    <n v="46093.767569444448"/>
    <m/>
    <n v="114461"/>
  </r>
  <r>
    <s v="11636557"/>
    <s v="04.03.2026"/>
    <s v="2026-11029436"/>
    <m/>
    <m/>
    <s v="YUSUPOVA GULSARA QAHRAMON QIZI"/>
    <s v="41406922380056"/>
    <s v="14.06.1992"/>
    <s v="+998874609292"/>
    <s v="Навоий"/>
    <x v="0"/>
    <s v="Миришкор МФЙ"/>
    <s v="XUSHVAQOVA ZARNIGOR SHAXOBIDDIN QIZI"/>
    <s v="41906912380100"/>
    <x v="5"/>
    <n v="0"/>
    <n v="0"/>
    <s v="Қарор"/>
    <s v="Озиқ"/>
    <s v="Озиқ-овқат билан боғлиқ харажатларини қоплаш (Озиқ-овқат)"/>
    <n v="412000"/>
    <s v="07.03.2026"/>
    <s v="Oddiy"/>
    <s v="12.06.2026"/>
    <s v="????? ????????"/>
    <n v="412000"/>
    <s v="Ha"/>
    <d v="2026-06-12T11:55:02"/>
    <n v="0"/>
    <n v="412000"/>
    <n v="46185.496550925927"/>
    <m/>
    <n v="114471"/>
  </r>
  <r>
    <s v="11636100"/>
    <s v="04.03.2026"/>
    <s v="2026-11028889"/>
    <m/>
    <m/>
    <s v="XOLBOYEVA LOBAR ALIQULOVNA"/>
    <s v="40201875830011"/>
    <s v="02.01.1987"/>
    <s v="+998770367216"/>
    <s v="Навоий"/>
    <x v="0"/>
    <s v="Миришкор МФЙ"/>
    <s v="XUSHVAQOVA ZARNIGOR SHAXOBIDDIN QIZI"/>
    <s v="41906912380100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18:26:21"/>
    <n v="0"/>
    <n v="412000"/>
    <n v="46093.76829861111"/>
    <m/>
    <n v="114484"/>
  </r>
  <r>
    <s v="11635378"/>
    <s v="04.03.2026"/>
    <s v="2026-11028059"/>
    <m/>
    <m/>
    <s v="SHARIPOVA SHALOLA NORMUROD QIZI"/>
    <s v="40706946070014"/>
    <s v="07.06.1994"/>
    <s v="+998947047616"/>
    <s v="Навоий"/>
    <x v="0"/>
    <s v="Миришкор МФЙ"/>
    <s v="XUSHVAQOVA ZARNIGOR SHAXOBIDDIN QIZI"/>
    <s v="41906912380100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18:25:52"/>
    <n v="0"/>
    <n v="412000"/>
    <n v="46093.767962962964"/>
    <m/>
    <n v="114467"/>
  </r>
  <r>
    <s v="11313065"/>
    <s v="20.02.2026"/>
    <s v="2026-10637081"/>
    <m/>
    <m/>
    <s v="TUQSANOV SHERZOD MUSURMANOVICH"/>
    <s v="32202812380029"/>
    <s v="22.02.1981"/>
    <s v="+998933500086"/>
    <s v="Навоий"/>
    <x v="0"/>
    <s v="Миришкор МФЙ"/>
    <s v="XUSHVAQOVA ZARNIGOR SHAXOBIDDIN QIZI"/>
    <s v="41906912380100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3.05.2026"/>
    <s v="Oddiy"/>
    <s v="12.03.2026"/>
    <m/>
    <n v="2060000"/>
    <m/>
    <d v="2026-03-12T18:24:43"/>
    <n v="0"/>
    <n v="2060000"/>
    <n v="46093.767164351855"/>
    <m/>
    <n v="65311"/>
  </r>
  <r>
    <s v="13243379"/>
    <s v="08.06.2026"/>
    <s v="2026-13015179"/>
    <m/>
    <m/>
    <s v="OLIMOVA MAVLUDA MUZAFAROVNA"/>
    <s v="42811722330010"/>
    <s v="28.11.1972"/>
    <s v="+998913087068"/>
    <s v="Навоий"/>
    <x v="1"/>
    <s v="Оқмачит МФЙ"/>
    <s v="AMONOVA ZAMIRA RAJABOVNA"/>
    <s v="41509862330041"/>
    <x v="8"/>
    <n v="0"/>
    <n v="0"/>
    <s v="Жараён"/>
    <s v="Даволаниш"/>
    <s v="Жарроҳлик амалиётисиз даволаниш харажатларини қоплаш"/>
    <n v="20600000"/>
    <s v="08.06.2026"/>
    <s v="Oddiy"/>
    <m/>
    <m/>
    <m/>
    <m/>
    <m/>
    <n v="0"/>
    <m/>
    <m/>
    <m/>
    <m/>
  </r>
  <r>
    <s v="12914320"/>
    <s v="13.05.2026"/>
    <s v="2026-12579232"/>
    <m/>
    <m/>
    <s v="MUXIDDINOVA DILDORA SHAVQIDDIN QIZI"/>
    <s v="42101925780023"/>
    <s v="21.01.1992"/>
    <s v="+998884020021"/>
    <s v="Навоий"/>
    <x v="1"/>
    <s v="Оқмачит МФЙ"/>
    <s v="AMONOVA ZAMIRA RAJABOVNA"/>
    <s v="41509862330041"/>
    <x v="2"/>
    <n v="0"/>
    <n v="1"/>
    <s v="Тўланди"/>
    <s v="Озиқ"/>
    <s v="Озиқ-овқат билан боғлиқ харажатларини қоплаш (Озиқ-овқат)"/>
    <n v="412000"/>
    <s v="13.05.2026"/>
    <s v="Oddiy"/>
    <s v="14.05.2026"/>
    <m/>
    <n v="412000"/>
    <m/>
    <d v="2026-05-14T12:02:14"/>
    <n v="0"/>
    <n v="412000"/>
    <n v="46156.501550925925"/>
    <m/>
    <n v="189980"/>
  </r>
  <r>
    <s v="12069128"/>
    <s v="18.03.2026"/>
    <s v="2026-11544782"/>
    <m/>
    <m/>
    <s v="IZOMOV DILSHOD ISMATOVICH"/>
    <s v="30210872330076"/>
    <s v="02.10.1987"/>
    <s v="+998940528779"/>
    <s v="Навоий"/>
    <x v="1"/>
    <s v="Оқмачит МФЙ"/>
    <s v="AMONOVA ZAMIRA RAJABOVNA"/>
    <s v="41509862330041"/>
    <x v="7"/>
    <n v="0"/>
    <n v="0"/>
    <s v="Рад"/>
    <s v="Даволаниш"/>
    <s v="Жарроҳлик амалиётисиз даволаниш харажатларини қоплаш"/>
    <n v="0"/>
    <s v="18.05.2026"/>
    <s v="Oddiy"/>
    <m/>
    <m/>
    <m/>
    <m/>
    <m/>
    <n v="0"/>
    <m/>
    <m/>
    <m/>
    <m/>
  </r>
  <r>
    <s v="11815364"/>
    <s v="11.03.2026"/>
    <s v="2026-11247190"/>
    <m/>
    <m/>
    <s v="ABDULLAYEVA GULXAYO SHARIFOVNA"/>
    <s v="41706902330067"/>
    <s v="17.06.1990"/>
    <s v="+998912505152"/>
    <s v="Навоий"/>
    <x v="1"/>
    <s v="Оқмачит МФЙ"/>
    <s v="AMONOVA ZAMIRA RAJABOVNA"/>
    <s v="41509862330041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31:21"/>
    <n v="0"/>
    <n v="412000"/>
    <n v="46092.730104166665"/>
    <m/>
    <n v="119142"/>
  </r>
  <r>
    <s v="11814901"/>
    <s v="11.03.2026"/>
    <s v="2026-11246653"/>
    <m/>
    <m/>
    <s v="HAKIMOV SHERALI SHAVKATOVICH"/>
    <s v="32108882330051"/>
    <s v="21.08.1988"/>
    <s v="+998919866577"/>
    <s v="Навоий"/>
    <x v="1"/>
    <s v="Оқмачит МФЙ"/>
    <s v="AMONOVA ZAMIRA RAJABOVNA"/>
    <s v="41509862330041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17:21"/>
    <n v="0"/>
    <n v="412000"/>
    <n v="46092.720381944448"/>
    <m/>
    <n v="119122"/>
  </r>
  <r>
    <s v="11814074"/>
    <s v="11.03.2026"/>
    <s v="2026-11245718"/>
    <m/>
    <m/>
    <s v="BOQIYEVA MOXIRA SHAMSIDINOVNA"/>
    <s v="41412822330017"/>
    <s v="14.12.1982"/>
    <s v="+998907312760"/>
    <s v="Навоий"/>
    <x v="1"/>
    <s v="Оқмачит МФЙ"/>
    <s v="AMONOVA ZAMIRA RAJABOVNA"/>
    <s v="41509862330041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20:27"/>
    <n v="0"/>
    <n v="412000"/>
    <n v="46092.722534722219"/>
    <m/>
    <n v="119057"/>
  </r>
  <r>
    <s v="11812830"/>
    <s v="11.03.2026"/>
    <s v="2026-11244266"/>
    <m/>
    <m/>
    <s v="ZAYNIDINOVA AZIZA BOBIROVNA"/>
    <s v="41110881100014"/>
    <s v="11.10.1988"/>
    <s v="+998953358850"/>
    <s v="Навоий"/>
    <x v="1"/>
    <s v="Оқмачит МФЙ"/>
    <s v="AMONOVA ZAMIRA RAJABOVNA"/>
    <s v="41509862330041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21:57"/>
    <n v="0"/>
    <n v="412000"/>
    <n v="46092.723576388889"/>
    <m/>
    <n v="119041"/>
  </r>
  <r>
    <s v="11643399"/>
    <s v="04.03.2026"/>
    <s v="2026-11037358"/>
    <m/>
    <m/>
    <s v="RUZIYEVA MUXLISA IBOTOVNA"/>
    <s v="40807852330048"/>
    <s v="08.07.1985"/>
    <s v="+998881826161"/>
    <s v="Навоий"/>
    <x v="1"/>
    <s v="Оқмачит МФЙ"/>
    <s v="AMONOVA ZAMIRA RAJABOVNA"/>
    <s v="4150986233004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6:22:09"/>
    <n v="0"/>
    <n v="412000"/>
    <n v="46087.68204861111"/>
    <m/>
    <n v="89179"/>
  </r>
  <r>
    <s v="11566605"/>
    <s v="03.03.2026"/>
    <s v="2026-10947229"/>
    <m/>
    <m/>
    <s v="HAMROYEVA SHAHNOZA IBROHIMOVNA"/>
    <s v="40804802330037"/>
    <s v="08.04.1980"/>
    <s v="+998996239545"/>
    <s v="Навоий"/>
    <x v="1"/>
    <s v="Оқмачит МФЙ"/>
    <s v="AMONOVA ZAMIRA RAJABOVNA"/>
    <s v="41509862330041"/>
    <x v="6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564292"/>
    <s v="03.03.2026"/>
    <s v="2026-10944646"/>
    <m/>
    <m/>
    <s v="OBIDOVA RUXSORA RAJABOVNA"/>
    <s v="40308932330098"/>
    <s v="03.08.1993"/>
    <s v="+998919910593"/>
    <s v="Навоий"/>
    <x v="1"/>
    <s v="Оқмачит МФЙ"/>
    <s v="AMONOVA ZAMIRA RAJABOVNA"/>
    <s v="4150986233004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6:33:03"/>
    <n v="0"/>
    <n v="412000"/>
    <n v="46087.689618055556"/>
    <m/>
    <n v="89194"/>
  </r>
  <r>
    <s v="10995393"/>
    <s v="31.01.2026"/>
    <s v="2026-10262300"/>
    <m/>
    <m/>
    <s v="QODIROV MUSTAFO QIYAMOVICH"/>
    <s v="31501725780018"/>
    <s v="15.01.1972"/>
    <s v="+998887440172"/>
    <s v="Навоий"/>
    <x v="1"/>
    <s v="Оқмачит МФЙ"/>
    <s v="AMONOVA ZAMIRA RAJABOVNA"/>
    <s v="41509862330041"/>
    <x v="0"/>
    <n v="0"/>
    <n v="0"/>
    <s v="Рад"/>
    <s v="Озиқ"/>
    <s v="Озиқ-овқат билан боғлиқ харажатларини қоплаш (Озиқ-овқат)"/>
    <n v="0"/>
    <s v="02.02.2026"/>
    <s v="Oddiy"/>
    <m/>
    <m/>
    <m/>
    <m/>
    <m/>
    <n v="0"/>
    <m/>
    <m/>
    <m/>
    <m/>
  </r>
  <r>
    <s v="13428416"/>
    <s v="19.06.2026"/>
    <s v="2026-13264185"/>
    <m/>
    <m/>
    <s v="SHAFOYEVA SHODIYA RIZAYEVNA"/>
    <s v="40503815800017"/>
    <s v="05.03.1981"/>
    <s v="+998939547181"/>
    <s v="Навоий"/>
    <x v="2"/>
    <s v="Дехибаланд МФЙ"/>
    <s v="RAVSHANOV TOHIRJON RAVSHANOVICH"/>
    <s v="31103912360032"/>
    <x v="2"/>
    <n v="0"/>
    <n v="1"/>
    <s v="Тўланди"/>
    <s v="Озиқ"/>
    <s v="Озиқ-овқат билан боғлиқ харажатларини қоплаш (Озиқ-овқат)"/>
    <n v="412000"/>
    <s v="19.06.2026"/>
    <s v="Oddiy"/>
    <s v="19.06.2026"/>
    <m/>
    <n v="412000"/>
    <m/>
    <d v="2026-06-19T10:24:07"/>
    <n v="0"/>
    <n v="412000"/>
    <n v="46192.43341435185"/>
    <m/>
    <n v="696527"/>
  </r>
  <r>
    <s v="13379349"/>
    <s v="16.06.2026"/>
    <s v="2026-13198420"/>
    <m/>
    <m/>
    <s v="RO‘ZIYEV TURSUNMUROD AHTAMOVICH"/>
    <s v="32302912360072"/>
    <s v="23.02.1991"/>
    <s v="+998975877071"/>
    <s v="Навоий"/>
    <x v="2"/>
    <s v="Дехибаланд МФЙ"/>
    <s v="RAVSHANOV TOHIRJON RAVSHANOVICH"/>
    <s v="31103912360032"/>
    <x v="2"/>
    <n v="0"/>
    <n v="1"/>
    <s v="Тўланди"/>
    <s v="Озиқ"/>
    <s v="Озиқ-овқат билан боғлиқ харажатларини қоплаш (Озиқ-овқат)"/>
    <n v="412000"/>
    <s v="16.06.2026"/>
    <s v="Oddiy"/>
    <s v="17.06.2026"/>
    <m/>
    <n v="412000"/>
    <m/>
    <d v="2026-06-17T11:39:17"/>
    <n v="0"/>
    <n v="412000"/>
    <n v="46190.485613425924"/>
    <m/>
    <n v="623226"/>
  </r>
  <r>
    <s v="13378279"/>
    <s v="16.06.2026"/>
    <s v="2026-13197021"/>
    <m/>
    <m/>
    <s v="HOJIYEV FAYZULLO BAFOYEVICH"/>
    <s v="32712782360018"/>
    <s v="27.12.1978"/>
    <s v="+998947075745"/>
    <s v="Навоий"/>
    <x v="2"/>
    <s v="Дехибаланд МФЙ"/>
    <s v="RAVSHANOV TOHIRJON RAVSHANOVICH"/>
    <s v="31103912360032"/>
    <x v="2"/>
    <n v="0"/>
    <n v="1"/>
    <s v="Тўланди"/>
    <s v="Озиқ"/>
    <s v="Озиқ-овқат билан боғлиқ харажатларини қоплаш (Озиқ-овқат)"/>
    <n v="412000"/>
    <s v="16.06.2026"/>
    <s v="Oddiy"/>
    <s v="17.06.2026"/>
    <m/>
    <n v="412000"/>
    <m/>
    <d v="2026-06-17T11:38:59"/>
    <n v="0"/>
    <n v="412000"/>
    <n v="46190.485405092593"/>
    <m/>
    <n v="623233"/>
  </r>
  <r>
    <s v="12948453"/>
    <s v="15.05.2026"/>
    <s v="2026-12623434"/>
    <m/>
    <m/>
    <s v="HOJIYEV SODIQ BAFOYEVICH"/>
    <s v="31204722360048"/>
    <s v="12.04.1972"/>
    <s v="+998941150282"/>
    <s v="Навоий"/>
    <x v="2"/>
    <s v="Дехибаланд МФЙ"/>
    <s v="RAVSHANOV TOHIRJON RAVSHANOVICH"/>
    <s v="31103912360032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21.05.2026"/>
    <m/>
    <n v="412000"/>
    <m/>
    <d v="2026-05-21T11:54:45"/>
    <n v="0"/>
    <n v="412000"/>
    <n v="46163.496354166666"/>
    <m/>
    <n v="198604"/>
  </r>
  <r>
    <s v="12926918"/>
    <s v="14.05.2026"/>
    <s v="2026-12595597"/>
    <m/>
    <m/>
    <s v="XIDIROVA DILNOZA JURAKULOVNA"/>
    <s v="41304822360016"/>
    <s v="13.04.1982"/>
    <s v="+998508071126"/>
    <s v="Навоий"/>
    <x v="2"/>
    <s v="Дехибаланд МФЙ"/>
    <s v="RAVSHANOV TOHIRJON RAVSHANOVICH"/>
    <s v="31103912360032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21.05.2026"/>
    <m/>
    <n v="412000"/>
    <m/>
    <d v="2026-05-21T11:54:14"/>
    <n v="0"/>
    <n v="412000"/>
    <n v="46163.495995370373"/>
    <m/>
    <n v="198609"/>
  </r>
  <r>
    <s v="11709864"/>
    <s v="06.03.2026"/>
    <s v="2026-11114747"/>
    <m/>
    <m/>
    <s v="BOBOYEVA GULBAXOR G‘AFFOROVNA"/>
    <s v="40205832360029"/>
    <s v="02.05.1983"/>
    <s v="+998918469272"/>
    <s v="Навоий"/>
    <x v="2"/>
    <s v="Дехибаланд МФЙ"/>
    <s v="RAVSHANOV TOHIRJON RAVSHANOVICH"/>
    <s v="31103912360032"/>
    <x v="2"/>
    <n v="0"/>
    <n v="2"/>
    <s v="Тўланди"/>
    <s v="Озиқ"/>
    <s v="Озиқ-овқат билан боғлиқ харажатларини қоплаш (Озиқ-овқат)"/>
    <n v="412000"/>
    <s v="09.03.2026"/>
    <s v="Oddiy"/>
    <s v="10.03.2026"/>
    <m/>
    <n v="412000"/>
    <m/>
    <d v="2026-03-10T12:42:02"/>
    <n v="0"/>
    <n v="412000"/>
    <n v="46091.529189814813"/>
    <m/>
    <n v="102788"/>
  </r>
  <r>
    <s v="11686099"/>
    <s v="05.03.2026"/>
    <s v="2026-11087481"/>
    <m/>
    <m/>
    <s v="BOBOYEVA GULBAXOR G‘AFFOROVNA"/>
    <s v="40205832360029"/>
    <s v="02.05.1983"/>
    <s v="+998918469272"/>
    <s v="Навоий"/>
    <x v="2"/>
    <s v="Дехибаланд МФЙ"/>
    <s v="RAVSHANOV TOHIRJON RAVSHANOVICH"/>
    <s v="31103912360032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83884"/>
    <s v="05.03.2026"/>
    <s v="2026-11084950"/>
    <m/>
    <m/>
    <s v="XUDOYNAZAROVA INTIZOR BO‘RIBOY QIZI"/>
    <s v="62402025800012"/>
    <s v="24.02.2002"/>
    <s v="+998885752402"/>
    <s v="Навоий"/>
    <x v="2"/>
    <s v="Дехибаланд МФЙ"/>
    <s v="RAVSHANOV TOHIRJON RAVSHANOVICH"/>
    <s v="3110391236003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39:58"/>
    <n v="0"/>
    <n v="412000"/>
    <n v="46086.694421296299"/>
    <m/>
    <n v="79246"/>
  </r>
  <r>
    <s v="11683424"/>
    <s v="05.03.2026"/>
    <s v="2026-11084428"/>
    <m/>
    <m/>
    <s v="XIDIROVA MALOHAT IMOMOVNA"/>
    <s v="40710662360025"/>
    <s v="07.10.1966"/>
    <s v="+998991522102"/>
    <s v="Навоий"/>
    <x v="2"/>
    <s v="Дехибаланд МФЙ"/>
    <s v="RAVSHANOV TOHIRJON RAVSHANOVICH"/>
    <s v="31103912360032"/>
    <x v="1"/>
    <n v="0"/>
    <n v="0"/>
    <s v="Рад"/>
    <s v="Озиқ"/>
    <s v="Озиқ-овқат билан боғлиқ харажатларини қоплаш (Озиқ-овқат)"/>
    <n v="0"/>
    <s v="06.05.2026"/>
    <s v="Oddiy"/>
    <s v="05.03.2026"/>
    <m/>
    <n v="412000"/>
    <m/>
    <d v="2026-03-05T16:39:39"/>
    <n v="0"/>
    <n v="412000"/>
    <n v="46086.694201388891"/>
    <m/>
    <n v="79267"/>
  </r>
  <r>
    <s v="11682885"/>
    <s v="05.03.2026"/>
    <s v="2026-11083785"/>
    <m/>
    <m/>
    <s v="HAMROYEVA DILNOZ FARMONOVNA"/>
    <s v="42911872360056"/>
    <s v="29.11.1987"/>
    <s v="+998907178387"/>
    <s v="Навоий"/>
    <x v="2"/>
    <s v="Дехибаланд МФЙ"/>
    <s v="RAVSHANOV TOHIRJON RAVSHANOVICH"/>
    <s v="31103912360032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39:09"/>
    <n v="0"/>
    <n v="412000"/>
    <n v="46086.693854166668"/>
    <m/>
    <n v="79295"/>
  </r>
  <r>
    <s v="11623834"/>
    <s v="04.03.2026"/>
    <s v="2026-11014541"/>
    <m/>
    <m/>
    <s v="HAMROYEVA DILNOZ FARMONOVNA"/>
    <s v="42911872360056"/>
    <s v="29.11.1987"/>
    <s v="+998887338387"/>
    <s v="Навоий"/>
    <x v="2"/>
    <s v="Дехибаланд МФЙ"/>
    <s v="RAVSHANOV TOHIRJON RAVSHANOVICH"/>
    <s v="3110391236003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14236"/>
    <s v="04.03.2026"/>
    <s v="2026-11003202"/>
    <m/>
    <m/>
    <s v="XIDIROVA MALOHAT IMOMOVNA"/>
    <s v="40710662360025"/>
    <s v="07.10.1966"/>
    <s v="+998991522102"/>
    <s v="Навоий"/>
    <x v="2"/>
    <s v="Дехибаланд МФЙ"/>
    <s v="RAVSHANOV TOHIRJON RAVSHANOVICH"/>
    <s v="3110391236003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13196"/>
    <s v="04.03.2026"/>
    <s v="2026-11001988"/>
    <m/>
    <m/>
    <s v="XUDOYNAZAROVA INTIZOR BO‘RIBOY QIZI"/>
    <s v="62402025800012"/>
    <s v="24.02.2002"/>
    <s v="+998885752402"/>
    <s v="Навоий"/>
    <x v="2"/>
    <s v="Дехибаланд МФЙ"/>
    <s v="RAVSHANOV TOHIRJON RAVSHANOVICH"/>
    <s v="3110391236003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2886150"/>
    <s v="08.05.2026"/>
    <s v="2026-12539791"/>
    <m/>
    <m/>
    <s v="JO‘RAYEV HUSAN JUMAKUL O‘G‘LI"/>
    <s v="31712902380015"/>
    <s v="17.12.1990"/>
    <s v="+998953878143"/>
    <s v="Навоий"/>
    <x v="0"/>
    <s v="Найман МФЙ"/>
    <s v="JUMANAZAROVA MAVJUDA BOZORBOYEVNA"/>
    <s v="4121182238009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5.2026"/>
    <s v="Oddiy"/>
    <m/>
    <m/>
    <m/>
    <m/>
    <m/>
    <n v="0"/>
    <m/>
    <m/>
    <m/>
    <m/>
  </r>
  <r>
    <s v="12884298"/>
    <s v="08.05.2026"/>
    <s v="2026-12537129"/>
    <m/>
    <m/>
    <s v="JO‘RAYEV HUSAN JUMAKUL O‘G‘LI"/>
    <s v="31712902380015"/>
    <s v="17.12.1990"/>
    <s v="+998953878143"/>
    <s v="Навоий"/>
    <x v="0"/>
    <s v="Найман МФЙ"/>
    <s v="JUMANAZAROVA MAVJUDA BOZORBOYEVNA"/>
    <s v="41211822380093"/>
    <x v="2"/>
    <n v="0"/>
    <n v="1"/>
    <s v="Тўланди"/>
    <s v="Озиқ"/>
    <s v="Озиқ-овқат билан боғлиқ харажатларини қоплаш (Озиқ-овқат)"/>
    <n v="412000"/>
    <s v="11.05.2026"/>
    <s v="Oddiy"/>
    <s v="04.06.2026"/>
    <m/>
    <n v="412000"/>
    <m/>
    <d v="2026-06-04T14:57:10"/>
    <n v="0"/>
    <n v="412000"/>
    <n v="46177.623032407406"/>
    <m/>
    <n v="187892"/>
  </r>
  <r>
    <s v="12825597"/>
    <s v="05.05.2026"/>
    <s v="2026-12462452"/>
    <m/>
    <m/>
    <s v="IBRAGIMOVA XURSHIDA RAYIMBERDI QIZI"/>
    <s v="40911985830013"/>
    <s v="09.11.1998"/>
    <s v="+998930462778"/>
    <s v="Навоий"/>
    <x v="0"/>
    <s v="Чангир МФЙ"/>
    <s v="JUMANAZAROVA MAVJUDA BOZORBOYEVNA"/>
    <s v="41211822380093"/>
    <x v="2"/>
    <n v="0"/>
    <n v="1"/>
    <s v="Тўланди"/>
    <s v="Озиқ"/>
    <s v="Озиқ-овқат билан боғлиқ харажатларини қоплаш (Озиқ-овқат)"/>
    <n v="412000"/>
    <s v="05.05.2026"/>
    <s v="Oddiy"/>
    <s v="04.06.2026"/>
    <m/>
    <n v="412000"/>
    <m/>
    <d v="2026-06-04T14:56:26"/>
    <n v="0"/>
    <n v="412000"/>
    <n v="46177.622523148151"/>
    <m/>
    <n v="181685"/>
  </r>
  <r>
    <s v="12825165"/>
    <s v="05.05.2026"/>
    <s v="2026-12461959"/>
    <m/>
    <m/>
    <s v="XUDOYBERDIYEVA MUXIBA JAMOLOVNA"/>
    <s v="41402923820043"/>
    <s v="14.02.1992"/>
    <s v="+998933164000"/>
    <s v="Навоий"/>
    <x v="0"/>
    <s v="Таллиота МФЙ"/>
    <s v="JUMANAZAROVA MAVJUDA BOZORBOYEVNA"/>
    <s v="41211822380093"/>
    <x v="4"/>
    <n v="0"/>
    <n v="0"/>
    <s v="Жараён"/>
    <s v="Озиқ"/>
    <s v="Озиқ-овқат билан боғлиқ харажатларини қоплаш (Озиқ-овқат)"/>
    <n v="412000"/>
    <s v="05.05.2026"/>
    <s v="Oddiy"/>
    <m/>
    <m/>
    <m/>
    <m/>
    <m/>
    <n v="0"/>
    <m/>
    <m/>
    <m/>
    <n v="181683"/>
  </r>
  <r>
    <s v="12808188"/>
    <s v="04.05.2026"/>
    <s v="2026-12442791"/>
    <m/>
    <m/>
    <s v="BARATOVA MAHBUBA YUSUFOVNA"/>
    <s v="41504862380058"/>
    <s v="15.04.1986"/>
    <s v="+998953878143"/>
    <s v="Навоий"/>
    <x v="0"/>
    <s v="Чангир МФЙ"/>
    <s v="JUMANAZAROVA MAVJUDA BOZORBOYEVNA"/>
    <s v="4121182238009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4.05.2026"/>
    <s v="Oddiy"/>
    <s v="04.06.2026"/>
    <s v="????? ????????"/>
    <n v="2060000"/>
    <s v="Ha"/>
    <d v="2026-06-04T14:55:50"/>
    <n v="0"/>
    <n v="2060000"/>
    <n v="46177.622106481482"/>
    <m/>
    <n v="180054"/>
  </r>
  <r>
    <s v="12803280"/>
    <s v="04.05.2026"/>
    <s v="2026-12436513"/>
    <m/>
    <m/>
    <s v="MAMATOV SHERALI BAXTIYOROVICH"/>
    <s v="31111802380022"/>
    <s v="11.11.1980"/>
    <s v="+998941549798"/>
    <s v="Навоий"/>
    <x v="0"/>
    <s v="Чангир МФЙ"/>
    <s v="JUMANAZAROVA MAVJUDA BOZORBOYEVNA"/>
    <s v="4121182238009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4.05.2026"/>
    <s v="Oddiy"/>
    <s v="04.06.2026"/>
    <s v="????? ????????"/>
    <n v="2060000"/>
    <s v="Ha"/>
    <d v="2026-06-04T12:47:33"/>
    <n v="0"/>
    <n v="2060000"/>
    <n v="46177.533020833333"/>
    <m/>
    <n v="180050"/>
  </r>
  <r>
    <s v="12803041"/>
    <s v="04.05.2026"/>
    <s v="2026-12436233"/>
    <m/>
    <m/>
    <s v="MUHAMMADIYEVA LOLA TULQIN QIZI"/>
    <s v="40210975830023"/>
    <s v="02.10.1997"/>
    <s v="+998942533646"/>
    <s v="Навоий"/>
    <x v="0"/>
    <s v="Чангир МФЙ"/>
    <s v="JUMANAZAROVA MAVJUDA BOZORBOYEVNA"/>
    <s v="4121182238009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4.05.2026"/>
    <s v="Oddiy"/>
    <s v="04.06.2026"/>
    <s v="????? ????????"/>
    <n v="2060000"/>
    <s v="Ha"/>
    <d v="2026-06-04T12:40:49"/>
    <n v="0"/>
    <n v="2060000"/>
    <n v="46177.528344907405"/>
    <m/>
    <n v="180049"/>
  </r>
  <r>
    <s v="12802216"/>
    <s v="04.05.2026"/>
    <s v="2026-12435238"/>
    <m/>
    <m/>
    <s v="USMONOV DOSTON SHUHRAT O‘G‘LI"/>
    <s v="32302912380021"/>
    <s v="23.02.1991"/>
    <s v="+998937932081"/>
    <s v="Навоий"/>
    <x v="0"/>
    <s v="Чангир МФЙ"/>
    <s v="JUMANAZAROVA MAVJUDA BOZORBOYEVNA"/>
    <s v="4121182238009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4.05.2026"/>
    <s v="Oddiy"/>
    <s v="04.06.2026"/>
    <s v="????? ????????"/>
    <n v="2060000"/>
    <s v="Ha"/>
    <d v="2026-06-04T12:39:05"/>
    <n v="0"/>
    <n v="2060000"/>
    <n v="46177.527141203704"/>
    <m/>
    <n v="180046"/>
  </r>
  <r>
    <s v="12782771"/>
    <s v="04.05.2026"/>
    <s v="2026-12413252"/>
    <m/>
    <m/>
    <s v="OCHILOVA NIGORA ANVAR QIZI"/>
    <s v="61112005830010"/>
    <s v="11.12.2000"/>
    <s v="+998944840988"/>
    <s v="Навоий"/>
    <x v="0"/>
    <s v="Чангир МФЙ"/>
    <s v="JUMANAZAROVA MAVJUDA BOZORBOYEVNA"/>
    <s v="4121182238009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4.05.2026"/>
    <s v="Oddiy"/>
    <s v="04.06.2026"/>
    <s v="????? ????????"/>
    <n v="2060000"/>
    <s v="Ha"/>
    <d v="2026-06-04T15:03:04"/>
    <n v="0"/>
    <n v="2060000"/>
    <n v="46177.627129629633"/>
    <m/>
    <n v="178362"/>
  </r>
  <r>
    <s v="12756233"/>
    <s v="01.05.2026"/>
    <s v="2026-12378280"/>
    <m/>
    <m/>
    <s v="BARATOVA MAHBUBA YUSUFOVNA"/>
    <s v="41504862380058"/>
    <s v="15.04.1986"/>
    <s v="+998939551586"/>
    <s v="Навоий"/>
    <x v="0"/>
    <s v="Чангир МФЙ"/>
    <s v="JUMANAZAROVA MAVJUDA BOZORBOYEVNA"/>
    <s v="4121182238009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5.2026"/>
    <s v="Oddiy"/>
    <m/>
    <m/>
    <m/>
    <m/>
    <m/>
    <n v="0"/>
    <m/>
    <m/>
    <m/>
    <m/>
  </r>
  <r>
    <s v="12702840"/>
    <s v="27.04.2026"/>
    <s v="2026-12308438"/>
    <m/>
    <m/>
    <s v="XUDOYBERDIYEVA MUXIBA JAMOLOVNA"/>
    <s v="41402923820043"/>
    <s v="14.02.1992"/>
    <s v="+998937819092"/>
    <s v="Навоий"/>
    <x v="0"/>
    <s v="Чангир МФЙ"/>
    <s v="JUMANAZAROVA MAVJUDA BOZORBOYEVNA"/>
    <s v="4121182238009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7.04.2026"/>
    <s v="Oddiy"/>
    <s v="04.05.2026"/>
    <s v="????? ????????"/>
    <n v="2060000"/>
    <s v="Ha"/>
    <d v="2026-05-04T11:44:19"/>
    <n v="0"/>
    <n v="2060000"/>
    <n v="46146.489108796297"/>
    <m/>
    <n v="170602"/>
  </r>
  <r>
    <s v="12682348"/>
    <s v="23.04.2026"/>
    <s v="2026-12281982"/>
    <m/>
    <m/>
    <s v="IBRAGIMOVA XURSHIDA RAYIMBERDI QIZI"/>
    <s v="40911985830013"/>
    <s v="09.11.1998"/>
    <s v="+998930462778"/>
    <s v="Навоий"/>
    <x v="0"/>
    <s v="Чангир МФЙ"/>
    <s v="JUMANAZAROVA MAVJUDA BOZORBOYEVNA"/>
    <s v="4121182238009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3.04.2026"/>
    <s v="Oddiy"/>
    <s v="28.04.2026"/>
    <s v="????? ????????"/>
    <n v="2060000"/>
    <s v="Ha"/>
    <d v="2026-04-28T15:44:43"/>
    <n v="0"/>
    <n v="2060000"/>
    <n v="46140.656053240738"/>
    <m/>
    <n v="166851"/>
  </r>
  <r>
    <s v="12529202"/>
    <s v="10.04.2026"/>
    <s v="2026-12093339"/>
    <m/>
    <m/>
    <s v="TEMIROVA SHAHNOZA OCHILOVNA"/>
    <s v="41610902680032"/>
    <s v="16.10.1990"/>
    <s v="+998939553359"/>
    <s v="Навоий"/>
    <x v="0"/>
    <s v="Чангир МФЙ"/>
    <s v="JUMANAZAROVA MAVJUDA BOZORBOYEVNA"/>
    <s v="4121182238009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4.04.2026"/>
    <s v="Oddiy"/>
    <m/>
    <m/>
    <m/>
    <m/>
    <m/>
    <n v="0"/>
    <m/>
    <m/>
    <m/>
    <m/>
  </r>
  <r>
    <s v="12474825"/>
    <s v="07.04.2026"/>
    <s v="2026-12028509"/>
    <m/>
    <m/>
    <s v="SHERMATOV ESHMIRZA NORMUMINOVICH"/>
    <s v="31207622380040"/>
    <s v="12.07.1962"/>
    <s v="+998942257929"/>
    <s v="Навоий"/>
    <x v="0"/>
    <s v="Чангир МФЙ"/>
    <s v="JUMANAZAROVA MAVJUDA BOZORBOYEVNA"/>
    <s v="4121182238009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0.04.2026"/>
    <s v="Oddiy"/>
    <s v="29.04.2026"/>
    <m/>
    <n v="2060000"/>
    <m/>
    <d v="2026-04-29T12:13:33"/>
    <n v="0"/>
    <n v="2060000"/>
    <n v="46141.509409722225"/>
    <m/>
    <n v="153687"/>
  </r>
  <r>
    <s v="12350591"/>
    <s v="31.03.2026"/>
    <s v="2026-11880577"/>
    <m/>
    <m/>
    <s v="RAYIMOVA MADINA NURULLO QIZI"/>
    <s v="42503945830016"/>
    <s v="25.03.1994"/>
    <s v="+998934337579"/>
    <s v="Навоий"/>
    <x v="0"/>
    <s v="Чангир МФЙ"/>
    <s v="JUMANAZAROVA MAVJUDA BOZORBOYEVNA"/>
    <s v="41211822380093"/>
    <x v="6"/>
    <n v="0"/>
    <n v="0"/>
    <s v="Рад"/>
    <s v="Даволаниш"/>
    <s v="Жарроҳлик амалиётисиз даволаниш харажатларини қоплаш"/>
    <n v="0"/>
    <s v="01.04.2026"/>
    <s v="Oddiy"/>
    <m/>
    <m/>
    <m/>
    <m/>
    <m/>
    <n v="0"/>
    <m/>
    <m/>
    <m/>
    <m/>
  </r>
  <r>
    <s v="11734942"/>
    <s v="07.03.2026"/>
    <s v="2026-11143949"/>
    <m/>
    <m/>
    <s v="SOBIROVA DILAFRUZ NORMAXAMATOVNA"/>
    <s v="41512812380016"/>
    <s v="15.12.1981"/>
    <s v="+998942257929"/>
    <s v="Навоий"/>
    <x v="0"/>
    <s v="Чангир МФЙ"/>
    <s v="JUMANAZAROVA MAVJUDA BOZORBOYEVNA"/>
    <s v="41211822380093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9.03.2026"/>
    <m/>
    <n v="412000"/>
    <m/>
    <d v="2026-03-09T11:22:19"/>
    <n v="0"/>
    <n v="412000"/>
    <n v="46090.47383101852"/>
    <m/>
    <n v="98671"/>
  </r>
  <r>
    <s v="11732502"/>
    <s v="07.03.2026"/>
    <s v="2026-11141134"/>
    <m/>
    <m/>
    <s v="AZZAMOVA LAYLO SHOKIRJON QIZI"/>
    <s v="40312942410022"/>
    <s v="03.12.1994"/>
    <s v="+998883440920"/>
    <s v="Навоий"/>
    <x v="0"/>
    <s v="Чангир МФЙ"/>
    <s v="JUMANAZAROVA MAVJUDA BOZORBOYEVNA"/>
    <s v="41211822380093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9.03.2026"/>
    <m/>
    <n v="412000"/>
    <m/>
    <d v="2026-03-09T11:21:38"/>
    <n v="0"/>
    <n v="412000"/>
    <n v="46090.473356481481"/>
    <m/>
    <n v="94408"/>
  </r>
  <r>
    <s v="11731989"/>
    <s v="07.03.2026"/>
    <s v="2026-11140544"/>
    <m/>
    <m/>
    <s v="TEMIROVA SHAHNOZA OCHILOVNA"/>
    <s v="41610902680032"/>
    <s v="16.10.1990"/>
    <s v="+998942257929"/>
    <s v="Навоий"/>
    <x v="0"/>
    <s v="Чангир МФЙ"/>
    <s v="JUMANAZAROVA MAVJUDA BOZORBOYEVNA"/>
    <s v="41211822380093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0:15:41"/>
    <n v="0"/>
    <n v="412000"/>
    <n v="46091.427557870367"/>
    <m/>
    <n v="93564"/>
  </r>
  <r>
    <s v="11731831"/>
    <s v="07.03.2026"/>
    <s v="2026-11140357"/>
    <m/>
    <m/>
    <s v="NOSIROV ADHAM AKBAR O‘G‘LI"/>
    <s v="31408965830038"/>
    <s v="14.08.1996"/>
    <s v="+998934312242"/>
    <s v="Навоий"/>
    <x v="0"/>
    <s v="Чангир МФЙ"/>
    <s v="JUMANAZAROVA MAVJUDA BOZORBOYEVNA"/>
    <s v="41211822380093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9.03.2026"/>
    <m/>
    <n v="412000"/>
    <m/>
    <d v="2026-03-09T11:19:50"/>
    <n v="0"/>
    <n v="412000"/>
    <n v="46090.47210648148"/>
    <m/>
    <n v="93133"/>
  </r>
  <r>
    <s v="11633062"/>
    <s v="04.03.2026"/>
    <s v="2026-11025346"/>
    <m/>
    <m/>
    <s v="AZZAMOVA LAYLO SHOKIRJON QIZI"/>
    <s v="40312942410022"/>
    <s v="03.12.1994"/>
    <s v="+998937932081"/>
    <s v="Навоий"/>
    <x v="0"/>
    <s v="Чангир МФЙ"/>
    <s v="JUMANAZAROVA MAVJUDA BOZORBOYEVNA"/>
    <s v="41211822380093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0554"/>
    <s v="04.03.2026"/>
    <s v="2026-11022383"/>
    <m/>
    <m/>
    <s v="SOBIROVA DILAFRUZ NORMAXAMATOVNA"/>
    <s v="41512812380016"/>
    <s v="15.12.1981"/>
    <s v="+998934990875"/>
    <s v="Навоий"/>
    <x v="0"/>
    <s v="Чангир МФЙ"/>
    <s v="JUMANAZAROVA MAVJUDA BOZORBOYEVNA"/>
    <s v="41211822380093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26177"/>
    <s v="04.03.2026"/>
    <s v="2026-11017274"/>
    <m/>
    <m/>
    <s v="TEMIROVA SHAHNOZA OCHILOVNA"/>
    <s v="41610902680032"/>
    <s v="16.10.1990"/>
    <s v="+998939553359"/>
    <s v="Навоий"/>
    <x v="0"/>
    <s v="Чангир МФЙ"/>
    <s v="JUMANAZAROVA MAVJUDA BOZORBOYEVNA"/>
    <s v="41211822380093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24556"/>
    <s v="04.03.2026"/>
    <s v="2026-11015387"/>
    <m/>
    <m/>
    <s v="NOSIROV ADHAM AKBAR O‘G‘LI"/>
    <s v="31408965830038"/>
    <s v="14.08.1996"/>
    <s v="+998933164000"/>
    <s v="Навоий"/>
    <x v="0"/>
    <s v="Чангир МФЙ"/>
    <s v="JUMANAZAROVA MAVJUDA BOZORBOYEVNA"/>
    <s v="41211822380093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24205"/>
    <s v="04.03.2026"/>
    <s v="2026-11014968"/>
    <m/>
    <m/>
    <s v="OCHILOVA GULHAYO NURALI QIZI"/>
    <s v="42306942380122"/>
    <s v="23.06.1994"/>
    <s v="+998947286611"/>
    <s v="Навоий"/>
    <x v="0"/>
    <s v="Чангир МФЙ"/>
    <s v="JUMANAZAROVA MAVJUDA BOZORBOYEVNA"/>
    <s v="4121182238009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7.03.2026"/>
    <m/>
    <n v="412000"/>
    <m/>
    <d v="2026-03-07T22:08:09"/>
    <n v="0"/>
    <n v="412000"/>
    <n v="46088.922326388885"/>
    <m/>
    <n v="80434"/>
  </r>
  <r>
    <s v="11274928"/>
    <s v="18.02.2026"/>
    <s v="2026-10591640"/>
    <m/>
    <m/>
    <s v="BOLIYEVA DILSHODA ISRATULLAYEVNA"/>
    <s v="41106804040015"/>
    <s v="11.06.1980"/>
    <s v="+998990696207"/>
    <s v="Навоий"/>
    <x v="0"/>
    <s v="Чангир МФЙ"/>
    <s v="JUMANAZAROVA MAVJUDA BOZORBOYEVNA"/>
    <s v="41211822380093"/>
    <x v="0"/>
    <n v="0"/>
    <n v="0"/>
    <s v="Рад"/>
    <s v="Озиқ"/>
    <s v="Озиқ-овқат билан боғлиқ харажатларини қоплаш (Озиқ-овқат)"/>
    <n v="0"/>
    <s v="23.02.2026"/>
    <s v="Oddiy"/>
    <m/>
    <m/>
    <m/>
    <m/>
    <m/>
    <n v="0"/>
    <m/>
    <m/>
    <m/>
    <m/>
  </r>
  <r>
    <s v="11230136"/>
    <s v="16.02.2026"/>
    <s v="2026-10539346"/>
    <m/>
    <m/>
    <s v="UMAROVA GULHAYO SIROJIDDIN QIZI"/>
    <s v="43108902380013"/>
    <s v="31.08.1990"/>
    <s v="+998951598600"/>
    <s v="Навоий"/>
    <x v="0"/>
    <s v="Чангир МФЙ"/>
    <s v="JUMANAZAROVA MAVJUDA BOZORBOYEVNA"/>
    <s v="41211822380093"/>
    <x v="0"/>
    <n v="0"/>
    <n v="0"/>
    <s v="Рад"/>
    <s v="Даволаниш"/>
    <s v="Жарроҳлик амалиётисиз даволаниш харажатларини қоплаш"/>
    <n v="0"/>
    <s v="17.02.2026"/>
    <s v="Oddiy"/>
    <m/>
    <m/>
    <m/>
    <m/>
    <m/>
    <n v="0"/>
    <m/>
    <m/>
    <m/>
    <m/>
  </r>
  <r>
    <s v="11218078"/>
    <s v="16.02.2026"/>
    <s v="2026-10525299"/>
    <m/>
    <m/>
    <s v="BARATOVA MAHBUBA YUSUFOVNA"/>
    <s v="41504862380058"/>
    <s v="15.04.1986"/>
    <s v="+998939551586"/>
    <s v="Навоий"/>
    <x v="0"/>
    <s v="Чангир МФЙ"/>
    <s v="JUMANAZAROVA MAVJUDA BOZORBOYEVNA"/>
    <s v="41211822380093"/>
    <x v="0"/>
    <n v="0"/>
    <n v="0"/>
    <s v="Рад"/>
    <s v="Коммунал"/>
    <s v="Коммунал харажатларни қоплаш"/>
    <n v="0"/>
    <s v="18.02.2026"/>
    <s v="Oddiy"/>
    <m/>
    <m/>
    <m/>
    <m/>
    <m/>
    <n v="0"/>
    <m/>
    <m/>
    <m/>
    <m/>
  </r>
  <r>
    <s v="10778053"/>
    <s v="13.01.2026"/>
    <s v="2026-09998634"/>
    <m/>
    <m/>
    <s v="QURBONOVA BAHTIGUL MAMADAMINOVNA"/>
    <s v="40406852380022"/>
    <s v="04.06.1985"/>
    <s v="+998934602285"/>
    <s v="Навоий"/>
    <x v="0"/>
    <s v="Чангир МФЙ"/>
    <s v="JUMANAZAROVA MAVJUDA BOZORBOYEVNA"/>
    <s v="4121182238009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4.01.2026"/>
    <s v="Oddiy"/>
    <s v="02.02.2026"/>
    <m/>
    <n v="2060000"/>
    <m/>
    <d v="2026-02-02T11:52:22"/>
    <n v="0"/>
    <n v="2060000"/>
    <n v="46055.494699074072"/>
    <m/>
    <n v="58776"/>
  </r>
  <r>
    <s v="13115617"/>
    <s v="01.06.2026"/>
    <s v="2026-12846845"/>
    <m/>
    <m/>
    <s v="SULAYMONOV ASQARALI BAHRIDINOVICH"/>
    <s v="31204812350014"/>
    <s v="12.04.1981"/>
    <s v="+998934620780"/>
    <s v="Навоий"/>
    <x v="7"/>
    <s v="Арабсарой МФЙ"/>
    <s v="YORMAMATOVA QUNDUZXON ABDUNAIMOVNA"/>
    <s v="42907852350018"/>
    <x v="5"/>
    <n v="0"/>
    <n v="0"/>
    <s v="Қарор"/>
    <s v="Озиқ"/>
    <s v="Озиқ-овқат билан боғлиқ харажатларини қоплаш (Озиқ-овқат)"/>
    <n v="412000"/>
    <s v="01.06.2026"/>
    <s v="Oddiy"/>
    <s v="03.06.2026"/>
    <s v="????? ????????"/>
    <n v="412000"/>
    <s v="Ha"/>
    <d v="2026-06-03T16:24:28"/>
    <n v="0"/>
    <n v="412000"/>
    <n v="46176.683657407404"/>
    <m/>
    <n v="214506"/>
  </r>
  <r>
    <s v="13090572"/>
    <s v="26.05.2026"/>
    <s v="2026-12812536"/>
    <m/>
    <m/>
    <s v="BEKMURADOVA LOBAR NURILLOYEVNA"/>
    <s v="40109915790014"/>
    <s v="01.09.1991"/>
    <s v="+998937561218"/>
    <s v="Навоий"/>
    <x v="7"/>
    <s v="Арабсарой МФЙ"/>
    <s v="YORMAMATOVA QUNDUZXON ABDUNAIMOVNA"/>
    <s v="42907852350018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29.05.2026"/>
    <s v="Oddiy"/>
    <s v="30.05.2026"/>
    <s v="????? ????????"/>
    <n v="2060000"/>
    <s v="Ha"/>
    <d v="2026-05-30T14:26:24"/>
    <n v="0"/>
    <n v="2060000"/>
    <n v="46172.601666666669"/>
    <m/>
    <n v="212569"/>
  </r>
  <r>
    <s v="13090410"/>
    <s v="26.05.2026"/>
    <s v="2026-12812329"/>
    <m/>
    <m/>
    <s v="BEKMURADOVA LOBAR NURILLOYEVNA"/>
    <s v="40109915790014"/>
    <s v="01.09.1991"/>
    <s v="+998937561218"/>
    <s v="Навоий"/>
    <x v="7"/>
    <s v="Арабсарой МФЙ"/>
    <s v="YORMAMATOVA QUNDUZXON ABDUNAIMOVNA"/>
    <s v="42907852350018"/>
    <x v="2"/>
    <n v="0"/>
    <n v="2"/>
    <s v="Тўланди"/>
    <s v="Озиқ"/>
    <s v="Озиқ-овқат билан боғлиқ харажатларини қоплаш (Озиқ-овқат)"/>
    <n v="412000"/>
    <s v="28.05.2026"/>
    <s v="Oddiy"/>
    <s v="29.05.2026"/>
    <m/>
    <n v="412000"/>
    <m/>
    <d v="2026-05-29T22:08:59"/>
    <n v="0"/>
    <n v="412000"/>
    <n v="46171.922905092593"/>
    <m/>
    <n v="212408"/>
  </r>
  <r>
    <s v="13089428"/>
    <s v="26.05.2026"/>
    <s v="2026-12810963"/>
    <m/>
    <m/>
    <s v="SALIMJONOVA NISHONA SALIMJON QIZI"/>
    <s v="40812952350021"/>
    <s v="08.12.1995"/>
    <s v="+998959510414"/>
    <s v="Навоий"/>
    <x v="7"/>
    <s v="Арабсарой МФЙ"/>
    <s v="YORMAMATOVA QUNDUZXON ABDUNAIMOVNA"/>
    <s v="42907852350018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26.05.2026"/>
    <s v="Oddiy"/>
    <s v="29.05.2026"/>
    <s v="????? ????????"/>
    <n v="2060000"/>
    <s v="Ha"/>
    <d v="2026-05-29T00:00:21"/>
    <n v="0"/>
    <n v="2060000"/>
    <n v="46171.000243055554"/>
    <m/>
    <n v="212187"/>
  </r>
  <r>
    <s v="13089407"/>
    <s v="26.05.2026"/>
    <s v="2026-12810931"/>
    <m/>
    <m/>
    <s v="SALIMJONOVA NISHONA SALIMJON QIZI"/>
    <s v="40812952350021"/>
    <s v="08.12.1995"/>
    <s v="+998959510414"/>
    <s v="Навоий"/>
    <x v="7"/>
    <s v="Арабсарой МФЙ"/>
    <s v="YORMAMATOVA QUNDUZXON ABDUNAIMOVNA"/>
    <s v="42907852350018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6:24:49"/>
    <n v="0"/>
    <n v="412000"/>
    <n v="46168.683900462966"/>
    <m/>
    <n v="212060"/>
  </r>
  <r>
    <s v="13079295"/>
    <s v="25.05.2026"/>
    <s v="2026-12797436"/>
    <m/>
    <m/>
    <s v="XUSANOVA NARGIZA QURBON QIZI"/>
    <s v="41006932340051"/>
    <s v="10.06.1993"/>
    <s v="+998934591093"/>
    <s v="Навоий"/>
    <x v="7"/>
    <s v="Арабсарой МФЙ"/>
    <s v="YORMAMATOVA QUNDUZXON ABDUNAIMOVNA"/>
    <s v="42907852350018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5.05.2026"/>
    <s v="Oddiy"/>
    <s v="26.05.2026"/>
    <s v="????? ????????"/>
    <n v="2060000"/>
    <s v="Ha"/>
    <d v="2026-05-26T14:49:56"/>
    <n v="0"/>
    <n v="2060000"/>
    <n v="46168.618009259262"/>
    <m/>
    <n v="211163"/>
  </r>
  <r>
    <s v="12994820"/>
    <s v="19.05.2026"/>
    <s v="2026-12684045"/>
    <m/>
    <m/>
    <s v="TURDIYEV G‘OLIBJON ATOQULOVICH"/>
    <s v="31812792350023"/>
    <s v="18.12.1979"/>
    <s v="+998933048001"/>
    <s v="Навоий"/>
    <x v="7"/>
    <s v="Арабсарой МФЙ"/>
    <s v="YORMAMATOVA QUNDUZXON ABDUNAIMOVNA"/>
    <s v="42907852350018"/>
    <x v="5"/>
    <n v="0"/>
    <n v="0"/>
    <s v="Қарор"/>
    <s v="Озиқ"/>
    <s v="Озиқ-овқат билан боғлиқ харажатларини қоплаш (Озиқ-овқат)"/>
    <n v="412000"/>
    <s v="19.05.2026"/>
    <s v="Oddiy"/>
    <s v="20.05.2026"/>
    <s v="????? ????????"/>
    <n v="412000"/>
    <s v="Ha"/>
    <d v="2026-05-20T09:17:29"/>
    <n v="0"/>
    <n v="412000"/>
    <n v="46162.387141203704"/>
    <m/>
    <n v="197008"/>
  </r>
  <r>
    <s v="12984590"/>
    <s v="18.05.2026"/>
    <s v="2026-12670670"/>
    <m/>
    <m/>
    <s v="TOSHPO‘LOTOVA SHODIYA YUNUSOVNA"/>
    <s v="43008862360057"/>
    <s v="30.08.1986"/>
    <s v="+998933048001"/>
    <s v="Навоий"/>
    <x v="7"/>
    <s v="Арабсарой МФЙ"/>
    <s v="YORMAMATOVA QUNDUZXON ABDUNAIMOVNA"/>
    <s v="42907852350018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8.05.2026"/>
    <s v="Oddiy"/>
    <s v="19.05.2026"/>
    <m/>
    <n v="2060000"/>
    <m/>
    <d v="2026-05-19T11:23:51"/>
    <n v="0"/>
    <n v="2060000"/>
    <n v="46161.474895833337"/>
    <m/>
    <n v="195547"/>
  </r>
  <r>
    <s v="12984567"/>
    <s v="18.05.2026"/>
    <s v="2026-12670633"/>
    <m/>
    <m/>
    <s v="TOSHPO‘LOTOVA SHODIYA YUNUSOVNA"/>
    <s v="43008862360057"/>
    <s v="30.08.1986"/>
    <s v="+998933048001"/>
    <s v="Навоий"/>
    <x v="7"/>
    <s v="Арабсарой МФЙ"/>
    <s v="YORMAMATOVA QUNDUZXON ABDUNAIMOVNA"/>
    <s v="42907852350018"/>
    <x v="0"/>
    <n v="0"/>
    <n v="0"/>
    <s v="Рад"/>
    <s v="Озиқ"/>
    <s v="Озиқ-овқат билан боғлиқ харажатларини қоплаш (Озиқ-овқат)"/>
    <n v="0"/>
    <s v="18.05.2026"/>
    <s v="Oddiy"/>
    <m/>
    <m/>
    <m/>
    <m/>
    <m/>
    <n v="0"/>
    <m/>
    <m/>
    <m/>
    <m/>
  </r>
  <r>
    <s v="12906274"/>
    <s v="12.05.2026"/>
    <s v="2026-12568626"/>
    <m/>
    <m/>
    <s v="TURSUNOV FARRUXJON SHERALIYEVICH"/>
    <s v="32005842350064"/>
    <s v="20.05.1984"/>
    <s v="+998930396999"/>
    <s v="Навоий"/>
    <x v="7"/>
    <s v="Арабсарой МФЙ"/>
    <s v="YORMAMATOVA QUNDUZXON ABDUNAIMOVNA"/>
    <s v="42907852350018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2.05.2026"/>
    <s v="Oddiy"/>
    <s v="13.05.2026"/>
    <m/>
    <n v="2060000"/>
    <m/>
    <d v="2026-05-13T16:17:35"/>
    <n v="0"/>
    <n v="2060000"/>
    <n v="46155.678877314815"/>
    <m/>
    <n v="188440"/>
  </r>
  <r>
    <s v="12806650"/>
    <s v="04.05.2026"/>
    <s v="2026-12440771"/>
    <m/>
    <m/>
    <s v="QODIROVA MEXRINISO ERGASHEVNA"/>
    <s v="40103662350079"/>
    <s v="01.03.1966"/>
    <s v="+998940229191"/>
    <s v="Навоий"/>
    <x v="7"/>
    <s v="Арабсарой МФЙ"/>
    <s v="YORMAMATOVA QUNDUZXON ABDUNAIMOVNA"/>
    <s v="42907852350018"/>
    <x v="8"/>
    <n v="0"/>
    <n v="0"/>
    <s v="Жараён"/>
    <s v="Жарроҳлик"/>
    <s v="Жарроҳлик амалиёти харажатларини қоплаш"/>
    <n v="4120000000"/>
    <s v="11.05.2026"/>
    <s v="Oddiy"/>
    <m/>
    <m/>
    <m/>
    <m/>
    <m/>
    <n v="0"/>
    <m/>
    <m/>
    <m/>
    <m/>
  </r>
  <r>
    <s v="12801312"/>
    <s v="04.05.2026"/>
    <s v="2026-12434196"/>
    <m/>
    <m/>
    <s v="TURSUNOV FARRUXJON SHERALIYEVICH"/>
    <s v="32005842350064"/>
    <s v="20.05.1984"/>
    <s v="+998930396999"/>
    <s v="Навоий"/>
    <x v="7"/>
    <s v="Арабсарой МФЙ"/>
    <s v="YORMAMATOVA QUNDUZXON ABDUNAIMOVNA"/>
    <s v="42907852350018"/>
    <x v="2"/>
    <n v="0"/>
    <n v="1"/>
    <s v="Тўланди"/>
    <s v="Озиқ"/>
    <s v="Озиқ-овқат билан боғлиқ харажатларини қоплаш (Озиқ-овқат)"/>
    <n v="412000"/>
    <s v="08.05.2026"/>
    <s v="Oddiy"/>
    <s v="11.05.2026"/>
    <m/>
    <n v="412000"/>
    <m/>
    <d v="2026-05-11T19:37:23"/>
    <n v="0"/>
    <n v="412000"/>
    <n v="46153.817627314813"/>
    <m/>
    <n v="187009"/>
  </r>
  <r>
    <s v="12486458"/>
    <s v="08.04.2026"/>
    <s v="2026-12042637"/>
    <m/>
    <m/>
    <s v="XUSANOVA NARGIZA QURBON QIZI"/>
    <s v="41006932340051"/>
    <s v="10.06.1993"/>
    <s v="+998934165678"/>
    <s v="Навоий"/>
    <x v="7"/>
    <s v="Арабсарой МФЙ"/>
    <s v="YORMAMATOVA QUNDUZXON ABDUNAIMOVNA"/>
    <s v="4290785235001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8.04.2026"/>
    <s v="Oddiy"/>
    <m/>
    <m/>
    <m/>
    <m/>
    <m/>
    <n v="0"/>
    <m/>
    <m/>
    <m/>
    <m/>
  </r>
  <r>
    <s v="12413048"/>
    <s v="02.04.2026"/>
    <s v="2026-11953418"/>
    <m/>
    <m/>
    <s v="XUSANOVA NARGIZA QURBON QIZI"/>
    <s v="41006932340051"/>
    <s v="10.06.1993"/>
    <s v="+998934591093"/>
    <s v="Навоий"/>
    <x v="7"/>
    <s v="Арабсарой МФЙ"/>
    <s v="YORMAMATOVA QUNDUZXON ABDUNAIMOVNA"/>
    <s v="4290785235001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8.04.2026"/>
    <s v="Oddiy"/>
    <m/>
    <m/>
    <m/>
    <m/>
    <m/>
    <n v="0"/>
    <m/>
    <m/>
    <m/>
    <m/>
  </r>
  <r>
    <s v="12412990"/>
    <s v="02.04.2026"/>
    <s v="2026-11953354"/>
    <m/>
    <m/>
    <s v="XUSANOVA NARGIZA QURBON QIZI"/>
    <s v="41006932340051"/>
    <s v="10.06.1993"/>
    <s v="+998934591093"/>
    <s v="Навоий"/>
    <x v="7"/>
    <s v="Арабсарой МФЙ"/>
    <s v="YORMAMATOVA QUNDUZXON ABDUNAIMOVNA"/>
    <s v="42907852350018"/>
    <x v="2"/>
    <n v="0"/>
    <n v="1"/>
    <s v="Тўланди"/>
    <s v="Озиқ"/>
    <s v="Озиқ-овқат билан боғлиқ харажатларини қоплаш (Озиқ-овқат)"/>
    <n v="412000"/>
    <s v="08.04.2026"/>
    <s v="Oddiy"/>
    <s v="15.04.2026"/>
    <m/>
    <n v="412000"/>
    <m/>
    <d v="2026-04-15T17:03:31"/>
    <n v="0"/>
    <n v="412000"/>
    <n v="46127.710775462961"/>
    <m/>
    <n v="152774"/>
  </r>
  <r>
    <s v="11839464"/>
    <s v="11.03.2026"/>
    <s v="2026-11275688"/>
    <m/>
    <m/>
    <s v="SHAROPOVA MOXIRA SHARIF QIZI"/>
    <s v="40912955790023"/>
    <s v="09.12.1995"/>
    <s v="+998943129545"/>
    <s v="Навоий"/>
    <x v="7"/>
    <s v="Арабсарой МФЙ"/>
    <s v="YORMAMATOVA QUNDUZXON ABDUNAIMOVNA"/>
    <s v="42907852350018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21:17:20"/>
    <n v="0"/>
    <n v="412000"/>
    <n v="46092.887037037035"/>
    <m/>
    <n v="123518"/>
  </r>
  <r>
    <s v="11835759"/>
    <s v="11.03.2026"/>
    <s v="2026-11271349"/>
    <m/>
    <m/>
    <s v="TOSHPO‘LOTOVA SHODIYA YUNUSOVNA"/>
    <s v="43008862360057"/>
    <s v="30.08.1986"/>
    <s v="+998934741879"/>
    <s v="Навоий"/>
    <x v="7"/>
    <s v="Арабсарой МФЙ"/>
    <s v="YORMAMATOVA QUNDUZXON ABDUNAIMOVNA"/>
    <s v="42907852350018"/>
    <x v="0"/>
    <n v="0"/>
    <n v="0"/>
    <s v="Рад"/>
    <s v="Коммунал"/>
    <s v="Коммунал харажатларни қоплаш"/>
    <n v="0"/>
    <s v="11.03.2026"/>
    <s v="Oddiy"/>
    <m/>
    <m/>
    <m/>
    <m/>
    <m/>
    <n v="0"/>
    <m/>
    <m/>
    <m/>
    <m/>
  </r>
  <r>
    <s v="11834593"/>
    <s v="11.03.2026"/>
    <s v="2026-11269997"/>
    <m/>
    <m/>
    <s v="TURDIYEV G‘OLIBJON ATOQULOVICH"/>
    <s v="31812792350023"/>
    <s v="18.12.1979"/>
    <s v="+998934741879"/>
    <s v="Навоий"/>
    <x v="7"/>
    <s v="Арабсарой МФЙ"/>
    <s v="YORMAMATOVA QUNDUZXON ABDUNAIMOVNA"/>
    <s v="42907852350018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27708"/>
    <s v="11.03.2026"/>
    <s v="2026-11261715"/>
    <m/>
    <m/>
    <s v="IBRAGIMOV OBIDJON SEVDIYOR O‘G‘LI"/>
    <s v="32007985790039"/>
    <s v="20.07.1998"/>
    <s v="+998993609343"/>
    <s v="Навоий"/>
    <x v="7"/>
    <s v="Арабсарой МФЙ"/>
    <s v="YORMAMATOVA QUNDUZXON ABDUNAIMOVNA"/>
    <s v="42907852350018"/>
    <x v="1"/>
    <n v="0"/>
    <n v="0"/>
    <s v="Рад"/>
    <s v="Озиқ"/>
    <s v="Озиқ-овқат билан боғлиқ харажатларини қоплаш (Озиқ-овқат)"/>
    <n v="0"/>
    <s v="12.05.2026"/>
    <s v="Oddiy"/>
    <s v="11.03.2026"/>
    <m/>
    <n v="412000"/>
    <m/>
    <d v="2026-03-11T21:04:25"/>
    <n v="0"/>
    <n v="412000"/>
    <n v="46092.878067129626"/>
    <m/>
    <n v="118208"/>
  </r>
  <r>
    <s v="11809218"/>
    <s v="11.03.2026"/>
    <s v="2026-11240103"/>
    <m/>
    <m/>
    <s v="IDIYEVA SHOIRA RAVSHANOVNA"/>
    <s v="40302842350090"/>
    <s v="03.02.1984"/>
    <s v="+998884250384"/>
    <s v="Навоий"/>
    <x v="7"/>
    <s v="Арабсарой МФЙ"/>
    <s v="YORMAMATOVA QUNDUZXON ABDUNAIMOVNA"/>
    <s v="4290785235001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3.2026"/>
    <s v="Oddiy"/>
    <m/>
    <m/>
    <m/>
    <m/>
    <m/>
    <n v="0"/>
    <m/>
    <m/>
    <m/>
    <m/>
  </r>
  <r>
    <s v="11560889"/>
    <s v="03.03.2026"/>
    <s v="2026-10940862"/>
    <m/>
    <m/>
    <s v="IKROMOVA SHAHODAT ISLAMOVNA"/>
    <s v="41003625790012"/>
    <s v="10.03.1962"/>
    <s v="+998943371062"/>
    <s v="Навоий"/>
    <x v="7"/>
    <s v="Арабсарой МФЙ"/>
    <s v="YORMAMATOVA QUNDUZXON ABDUNAIMOVNA"/>
    <s v="42907852350018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491882"/>
    <s v="27.02.2026"/>
    <s v="2026-10859194"/>
    <m/>
    <m/>
    <s v="BURONOVA MAXLIYO UKTAMOVNA"/>
    <s v="40502892350028"/>
    <s v="05.02.1989"/>
    <s v="+998997628905"/>
    <s v="Навоий"/>
    <x v="7"/>
    <s v="Арабсарой МФЙ"/>
    <s v="YORMAMATOVA QUNDUZXON ABDUNAIMOVNA"/>
    <s v="42907852350018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1:13:18"/>
    <n v="0"/>
    <n v="412000"/>
    <n v="46091.467569444445"/>
    <m/>
    <n v="100691"/>
  </r>
  <r>
    <s v="11491604"/>
    <s v="27.02.2026"/>
    <s v="2026-10858874"/>
    <m/>
    <m/>
    <s v="ШАВКАТОВ ДОНИЁР МУЗАФФАРОВИЧ"/>
    <s v="51810125790010"/>
    <s v="18.10.2012"/>
    <s v="+998943719397"/>
    <s v="Навоий"/>
    <x v="7"/>
    <s v="Арабсарой МФЙ"/>
    <s v="YORMAMATOVA QUNDUZXON ABDUNAIMOVNA"/>
    <s v="4290785235001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7.02.2026"/>
    <s v="Oddiy"/>
    <m/>
    <m/>
    <m/>
    <m/>
    <m/>
    <n v="0"/>
    <m/>
    <m/>
    <m/>
    <m/>
  </r>
  <r>
    <s v="11491460"/>
    <s v="27.02.2026"/>
    <s v="2026-10858697"/>
    <m/>
    <m/>
    <s v="XIDIROVA MUHABBAT ABDUROFIQOVNA"/>
    <s v="42412832350059"/>
    <s v="24.12.1983"/>
    <s v="+998936862624"/>
    <s v="Навоий"/>
    <x v="7"/>
    <s v="Шифокор МФЙ"/>
    <s v="YORMAMATOVA QUNDUZXON ABDUNAIMOVNA"/>
    <s v="42907852350018"/>
    <x v="1"/>
    <n v="0"/>
    <n v="0"/>
    <s v="Рад"/>
    <s v="Озиқ"/>
    <s v="Озиқ-овқат билан боғлиқ харажатларини қоплаш (Озиқ-овқат)"/>
    <n v="0"/>
    <s v="08.03.2026"/>
    <s v="Oddiy"/>
    <m/>
    <m/>
    <m/>
    <m/>
    <m/>
    <n v="0"/>
    <m/>
    <m/>
    <m/>
    <n v="100692"/>
  </r>
  <r>
    <s v="11484507"/>
    <s v="27.02.2026"/>
    <s v="2026-10850280"/>
    <m/>
    <m/>
    <s v="ЮЛДАШЕВА МАДИНА АКРОМЖОН ҚИЗИ"/>
    <s v="61911125790011"/>
    <s v="19.11.2012"/>
    <s v="+998973823666"/>
    <s v="Навоий"/>
    <x v="7"/>
    <s v="Арабсарой МФЙ"/>
    <s v="YORMAMATOVA QUNDUZXON ABDUNAIMOVNA"/>
    <s v="42907852350018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1.03.2026"/>
    <s v="Oddiy"/>
    <s v="11.03.2026"/>
    <m/>
    <n v="2060000"/>
    <m/>
    <d v="2026-03-11T21:07:34"/>
    <n v="0"/>
    <n v="2060000"/>
    <n v="46092.880254629628"/>
    <m/>
    <n v="120171"/>
  </r>
  <r>
    <s v="11484363"/>
    <s v="27.02.2026"/>
    <s v="2026-10850109"/>
    <m/>
    <m/>
    <s v="QODIROVA MEXRINISO ERGASHEVNA"/>
    <s v="40103662350079"/>
    <s v="01.03.1966"/>
    <s v="+998973823666"/>
    <s v="Навоий"/>
    <x v="7"/>
    <s v="Арабсарой МФЙ"/>
    <s v="YORMAMATOVA QUNDUZXON ABDUNAIMOVNA"/>
    <s v="42907852350018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08:41:34"/>
    <n v="0"/>
    <n v="412000"/>
    <n v="46091.362199074072"/>
    <m/>
    <n v="100693"/>
  </r>
  <r>
    <s v="11479373"/>
    <s v="27.02.2026"/>
    <s v="2026-10844271"/>
    <m/>
    <m/>
    <s v="AXMEDOVA DILNOZA RAIMOVNA"/>
    <s v="42307912350015"/>
    <s v="23.07.1991"/>
    <s v="+998932092391"/>
    <s v="Навоий"/>
    <x v="7"/>
    <s v="Арабсарой МФЙ"/>
    <s v="YORMAMATOVA QUNDUZXON ABDUNAIMOVNA"/>
    <s v="42907852350018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08:39:52"/>
    <n v="0"/>
    <n v="412000"/>
    <n v="46091.361018518517"/>
    <m/>
    <n v="100694"/>
  </r>
  <r>
    <s v="11474534"/>
    <s v="26.02.2026"/>
    <s v="2026-10838279"/>
    <m/>
    <m/>
    <s v="JABBOROVA DILNOZA NURIDDINOVNA"/>
    <s v="42405872350042"/>
    <s v="24.05.1987"/>
    <s v="+998938629199"/>
    <s v="Навоий"/>
    <x v="7"/>
    <s v="Арабсарой МФЙ"/>
    <s v="YORMAMATOVA QUNDUZXON ABDUNAIMOVNA"/>
    <s v="42907852350018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07.05.2026"/>
    <s v="Oddiy"/>
    <s v="06.03.2026"/>
    <m/>
    <n v="2060000"/>
    <m/>
    <d v="2026-03-06T10:22:24"/>
    <n v="0"/>
    <n v="2060000"/>
    <n v="46087.432222222225"/>
    <m/>
    <n v="66538"/>
  </r>
  <r>
    <s v="11474459"/>
    <s v="26.02.2026"/>
    <s v="2026-10838193"/>
    <m/>
    <m/>
    <s v="JABBOROVA DILNOZA NURIDDINOVNA"/>
    <s v="42405872350042"/>
    <s v="24.05.1987"/>
    <s v="+998938629199"/>
    <s v="Навоий"/>
    <x v="7"/>
    <s v="Арабсарой МФЙ"/>
    <s v="YORMAMATOVA QUNDUZXON ABDUNAIMOVNA"/>
    <s v="42907852350018"/>
    <x v="0"/>
    <n v="0"/>
    <n v="0"/>
    <s v="Рад"/>
    <s v="Озиқ"/>
    <s v="Озиқ-овқат билан боғлиқ харажатларини қоплаш (Озиқ-овқат)"/>
    <n v="0"/>
    <s v="27.02.2026"/>
    <s v="Oddiy"/>
    <m/>
    <m/>
    <m/>
    <m/>
    <m/>
    <n v="0"/>
    <m/>
    <m/>
    <m/>
    <m/>
  </r>
  <r>
    <s v="11474154"/>
    <s v="26.02.2026"/>
    <s v="2026-10837833"/>
    <m/>
    <m/>
    <s v="AXMATOVA SHAHNOZA SHONAZAR QIZI"/>
    <s v="40503965790022"/>
    <s v="05.03.1996"/>
    <s v="+998770119550"/>
    <s v="Навоий"/>
    <x v="7"/>
    <s v="Арабсарой МФЙ"/>
    <s v="YORMAMATOVA QUNDUZXON ABDUNAIMOVNA"/>
    <s v="42907852350018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7.02.2026"/>
    <s v="Oddiy"/>
    <s v="04.03.2026"/>
    <m/>
    <n v="2060000"/>
    <m/>
    <d v="2026-03-04T16:02:44"/>
    <n v="0"/>
    <n v="2060000"/>
    <n v="46085.668564814812"/>
    <m/>
    <n v="66539"/>
  </r>
  <r>
    <s v="11474099"/>
    <s v="26.02.2026"/>
    <s v="2026-10837768"/>
    <m/>
    <m/>
    <s v="AXMATOVA SHAHNOZA SHONAZAR QIZI"/>
    <s v="40503965790022"/>
    <s v="05.03.1996"/>
    <s v="+998770119550"/>
    <s v="Навоий"/>
    <x v="7"/>
    <s v="Арабсарой МФЙ"/>
    <s v="YORMAMATOVA QUNDUZXON ABDUNAIMOVNA"/>
    <s v="42907852350018"/>
    <x v="2"/>
    <n v="0"/>
    <n v="1"/>
    <s v="Тўланди"/>
    <s v="Озиқ"/>
    <s v="Озиқ-овқат билан боғлиқ харажатларини қоплаш (Озиқ-овқат)"/>
    <n v="412000"/>
    <s v="27.02.2026"/>
    <s v="Oddiy"/>
    <s v="06.03.2026"/>
    <m/>
    <n v="412000"/>
    <m/>
    <d v="2026-03-06T10:27:08"/>
    <n v="0"/>
    <n v="412000"/>
    <n v="46087.43550925926"/>
    <m/>
    <n v="66537"/>
  </r>
  <r>
    <s v="11140113"/>
    <s v="11.02.2026"/>
    <s v="2026-10434679"/>
    <m/>
    <m/>
    <s v="SHAROPOVA MOXIRA SHARIF QIZI"/>
    <s v="40912955790023"/>
    <s v="09.12.1995"/>
    <s v="+998943129545"/>
    <s v="Навоий"/>
    <x v="7"/>
    <s v="Арабсарой МФЙ"/>
    <s v="YORMAMATOVA QUNDUZXON ABDUNAIMOVNA"/>
    <s v="42907852350018"/>
    <x v="0"/>
    <n v="0"/>
    <n v="0"/>
    <s v="Рад"/>
    <s v="Коммунал"/>
    <s v="Коммунал харажатларни қоплаш"/>
    <n v="0"/>
    <s v="11.03.2026"/>
    <s v="Oddiy"/>
    <m/>
    <m/>
    <m/>
    <m/>
    <m/>
    <n v="0"/>
    <m/>
    <m/>
    <m/>
    <m/>
  </r>
  <r>
    <s v="11092996"/>
    <s v="06.02.2026"/>
    <s v="2026-10379458"/>
    <m/>
    <m/>
    <s v="BOZOROVA ZILOLA NEMATOVNA"/>
    <s v="42501872350027"/>
    <s v="25.01.1987"/>
    <s v="+998933162587"/>
    <s v="Навоий"/>
    <x v="7"/>
    <s v="Арабсарой МФЙ"/>
    <s v="YORMAMATOVA QUNDUZXON ABDUNAIMOVNA"/>
    <s v="42907852350018"/>
    <x v="6"/>
    <n v="0"/>
    <n v="0"/>
    <s v="Рад"/>
    <s v="Озиқ"/>
    <s v="Озиқ-овқат билан боғлиқ харажатларини қоплаш (Озиқ-овқат)"/>
    <n v="0"/>
    <s v="11.02.2026"/>
    <s v="Oddiy"/>
    <m/>
    <m/>
    <m/>
    <m/>
    <m/>
    <n v="0"/>
    <m/>
    <m/>
    <m/>
    <m/>
  </r>
  <r>
    <s v="13336187"/>
    <s v="12.06.2026"/>
    <s v="2026-13139959"/>
    <m/>
    <m/>
    <s v="ILINA OLGA IVANOVNA"/>
    <s v="42807572390016"/>
    <s v="28.07.1957"/>
    <s v="+998507975839"/>
    <s v="Навоий"/>
    <x v="5"/>
    <s v="Ўзбекистон МФЙ"/>
    <s v="KARIMOVA MARG‘UBA BAXRIDDINOVNA"/>
    <s v="4131187238002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6.2026"/>
    <s v="Oddiy"/>
    <m/>
    <m/>
    <m/>
    <m/>
    <m/>
    <n v="0"/>
    <m/>
    <m/>
    <m/>
    <m/>
  </r>
  <r>
    <s v="13254009"/>
    <s v="09.06.2026"/>
    <s v="2026-13030548"/>
    <m/>
    <m/>
    <s v="RAXIMOVA MUNOJOT SHERMAMATOVNA"/>
    <s v="41311815310028"/>
    <s v="13.11.1981"/>
    <s v="+998913386369"/>
    <s v="Навоий"/>
    <x v="5"/>
    <s v="Ўзбекистон МФЙ"/>
    <s v="KARIMOVA MARG‘UBA BAXRIDDINOVNA"/>
    <s v="41311872380020"/>
    <x v="2"/>
    <n v="0"/>
    <n v="1"/>
    <s v="Тўланди"/>
    <s v="Озиқ"/>
    <s v="Озиқ-овқат билан боғлиқ харажатларини қоплаш (Озиқ-овқат)"/>
    <n v="412000"/>
    <s v="09.06.2026"/>
    <s v="Oddiy"/>
    <s v="10.06.2026"/>
    <m/>
    <n v="412000"/>
    <m/>
    <d v="2026-06-10T12:02:39"/>
    <n v="0"/>
    <n v="412000"/>
    <n v="46183.501840277779"/>
    <m/>
    <n v="310943"/>
  </r>
  <r>
    <s v="13252668"/>
    <s v="09.06.2026"/>
    <s v="2026-13028800"/>
    <m/>
    <m/>
    <s v="FAYZIYEVA NASIBA IBODILLOYEVNA"/>
    <s v="40308855840023"/>
    <s v="03.08.1985"/>
    <s v="+998500403342"/>
    <s v="Навоий"/>
    <x v="5"/>
    <s v="Ўзбекистон МФЙ"/>
    <s v="KARIMOVA MARG‘UBA BAXRIDDINOVNA"/>
    <s v="4131187238002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6.2026"/>
    <s v="Oddiy"/>
    <m/>
    <m/>
    <m/>
    <m/>
    <m/>
    <n v="0"/>
    <m/>
    <m/>
    <m/>
    <m/>
  </r>
  <r>
    <s v="13252626"/>
    <s v="09.06.2026"/>
    <s v="2026-13028626"/>
    <m/>
    <m/>
    <s v="FAYZIYEVA NASIBA IBODILLOYEVNA"/>
    <s v="40308855840023"/>
    <s v="03.08.1985"/>
    <s v="+998500403342"/>
    <s v="Навоий"/>
    <x v="5"/>
    <s v="Ўзбекистон МФЙ"/>
    <s v="KARIMOVA MARG‘UBA BAXRIDDINOVNA"/>
    <s v="4131187238002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9.06.2026"/>
    <s v="Oddiy"/>
    <s v="22.06.2026"/>
    <s v="????? ????????"/>
    <n v="2060000"/>
    <s v="Ha"/>
    <d v="2026-06-22T19:44:23"/>
    <n v="0"/>
    <n v="2060000"/>
    <n v="46195.822488425925"/>
    <m/>
    <n v="752219"/>
  </r>
  <r>
    <s v="13224858"/>
    <s v="08.06.2026"/>
    <s v="2026-12991418"/>
    <m/>
    <m/>
    <s v="NURMATOVA XOSIYAT ISMATILLAYEVNA"/>
    <s v="41902632390029"/>
    <s v="19.02.1963"/>
    <s v="+998934334049"/>
    <s v="Навоий"/>
    <x v="5"/>
    <s v="Ўзбекистон МФЙ"/>
    <s v="KARIMOVA MARG‘UBA BAXRIDDINOVNA"/>
    <s v="41311872380020"/>
    <x v="6"/>
    <n v="0"/>
    <n v="0"/>
    <s v="Рад"/>
    <s v="Даволаниш"/>
    <s v="Жарроҳлик амалиётисиз даволаниш харажатларини қоплаш"/>
    <n v="0"/>
    <s v="08.06.2026"/>
    <s v="Oddiy"/>
    <m/>
    <m/>
    <m/>
    <m/>
    <m/>
    <n v="0"/>
    <m/>
    <m/>
    <m/>
    <m/>
  </r>
  <r>
    <s v="13170125"/>
    <s v="03.06.2026"/>
    <s v="2026-12917479"/>
    <m/>
    <m/>
    <s v="KOROMOV ZOKIRJON SHOKIROVICH"/>
    <s v="32705852390011"/>
    <s v="27.05.1985"/>
    <s v="+998918455885"/>
    <s v="Навоий"/>
    <x v="5"/>
    <s v="Ўзбекистон МФЙ"/>
    <s v="KARIMOVA MARG‘UBA BAXRIDDINOVNA"/>
    <s v="41311872380020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3.06.2026"/>
    <s v="Oddiy"/>
    <s v="06.06.2026"/>
    <s v="????? ????????"/>
    <n v="2060000"/>
    <s v="Ha"/>
    <d v="2026-06-06T23:16:58"/>
    <n v="0"/>
    <n v="2060000"/>
    <n v="46179.97011574074"/>
    <m/>
    <n v="301713"/>
  </r>
  <r>
    <s v="13169987"/>
    <s v="03.06.2026"/>
    <s v="2026-12917294"/>
    <m/>
    <m/>
    <s v="TUYCHIYEVA SOXIBA BAXTIYOR QIZI"/>
    <s v="60812005840059"/>
    <s v="08.12.2000"/>
    <s v="+998990130828"/>
    <s v="Навоий"/>
    <x v="5"/>
    <s v="Ўзбекистон МФЙ"/>
    <s v="KARIMOVA MARG‘UBA BAXRIDDINOVNA"/>
    <s v="4131187238002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3.06.2026"/>
    <s v="Oddiy"/>
    <s v="06.06.2026"/>
    <s v="????? ????????"/>
    <n v="2060000"/>
    <s v="Ha"/>
    <d v="2026-06-06T23:19:06"/>
    <n v="0"/>
    <n v="2060000"/>
    <n v="46179.971597222226"/>
    <m/>
    <n v="301714"/>
  </r>
  <r>
    <s v="13169935"/>
    <s v="03.06.2026"/>
    <s v="2026-12917224"/>
    <m/>
    <m/>
    <s v="TUYCHIYEVA SOXIBA BAXTIYOR QIZI"/>
    <s v="60812005840059"/>
    <s v="08.12.2000"/>
    <s v="+998990130828"/>
    <s v="Навоий"/>
    <x v="5"/>
    <s v="Ўзбекистон МФЙ"/>
    <s v="KARIMOVA MARG‘UBA BAXRIDDINOVNA"/>
    <s v="41311872380020"/>
    <x v="0"/>
    <n v="0"/>
    <n v="0"/>
    <s v="Рад"/>
    <s v="Озиқ"/>
    <s v="Озиқ-овқат билан боғлиқ харажатларини қоплаш (Озиқ-овқат)"/>
    <n v="0"/>
    <s v="03.06.2026"/>
    <s v="Oddiy"/>
    <m/>
    <m/>
    <m/>
    <m/>
    <m/>
    <n v="0"/>
    <m/>
    <m/>
    <m/>
    <m/>
  </r>
  <r>
    <s v="13166362"/>
    <s v="03.06.2026"/>
    <s v="2026-12912359"/>
    <m/>
    <m/>
    <s v="BERDIYAROVA MUXABBAT DJALOLOVNA"/>
    <s v="40402592380018"/>
    <s v="04.02.1959"/>
    <s v="+998934358589"/>
    <s v="Навоий"/>
    <x v="5"/>
    <s v="Ўзбекистон МФЙ"/>
    <s v="KARIMOVA MARG‘UBA BAXRIDDINOVNA"/>
    <s v="41311872380020"/>
    <x v="0"/>
    <n v="0"/>
    <n v="0"/>
    <s v="Рад"/>
    <s v="Жарроҳлик"/>
    <s v="Жарроҳлик амалиёти харажатларини қоплаш"/>
    <n v="0"/>
    <s v="03.06.2026"/>
    <s v="Oddiy"/>
    <m/>
    <m/>
    <m/>
    <m/>
    <m/>
    <n v="0"/>
    <m/>
    <m/>
    <m/>
    <m/>
  </r>
  <r>
    <s v="13137795"/>
    <s v="02.06.2026"/>
    <s v="2026-12875812"/>
    <m/>
    <m/>
    <s v="QODIROVA UMIDA BAXTIYOROVNA"/>
    <s v="41104782340011"/>
    <s v="11.04.1978"/>
    <s v="+998919901720"/>
    <s v="Навоий"/>
    <x v="5"/>
    <s v="Ўзбекистон МФЙ"/>
    <s v="KARIMOVA MARG‘UBA BAXRIDDINOVNA"/>
    <s v="41311872380020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2.06.2026"/>
    <s v="Oddiy"/>
    <s v="06.06.2026"/>
    <s v="????? ????????"/>
    <n v="2060000"/>
    <s v="Ha"/>
    <d v="2026-06-06T23:15:14"/>
    <n v="0"/>
    <n v="2060000"/>
    <n v="46179.968912037039"/>
    <m/>
    <n v="301715"/>
  </r>
  <r>
    <s v="13104650"/>
    <s v="01.06.2026"/>
    <s v="2026-12831897"/>
    <m/>
    <m/>
    <s v="XALILOVA DILRABO ANOROVNA"/>
    <s v="41903842330012"/>
    <s v="19.03.1984"/>
    <s v="+998919888494"/>
    <s v="Навоий"/>
    <x v="5"/>
    <s v="Ўзбекистон МФЙ"/>
    <s v="KARIMOVA MARG‘UBA BAXRIDDINOVNA"/>
    <s v="4131187238002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1.06.2026"/>
    <s v="Oddiy"/>
    <s v="03.06.2026"/>
    <s v="????? ????????"/>
    <n v="2060000"/>
    <s v="Ha"/>
    <d v="2026-06-03T08:57:23"/>
    <n v="0"/>
    <n v="2060000"/>
    <n v="46176.373182870368"/>
    <m/>
    <n v="214025"/>
  </r>
  <r>
    <s v="13104458"/>
    <s v="01.06.2026"/>
    <s v="2026-12831656"/>
    <m/>
    <m/>
    <s v="XALILOVA DILRABO ANOROVNA"/>
    <s v="41903842330012"/>
    <s v="19.03.1984"/>
    <s v="+998919888494"/>
    <s v="Навоий"/>
    <x v="5"/>
    <s v="Ўзбекистон МФЙ"/>
    <s v="KARIMOVA MARG‘UBA BAXRIDDINOVNA"/>
    <s v="41311872380020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3.06.2026"/>
    <m/>
    <n v="412000"/>
    <m/>
    <d v="2026-06-03T08:58:10"/>
    <n v="0"/>
    <n v="412000"/>
    <n v="46176.373726851853"/>
    <m/>
    <n v="214018"/>
  </r>
  <r>
    <s v="13100546"/>
    <s v="01.06.2026"/>
    <s v="2026-12826812"/>
    <m/>
    <m/>
    <s v="PATTOYEVA DILRABO PARDA QIZI"/>
    <s v="42007942350051"/>
    <s v="20.07.1994"/>
    <s v="+998936284111"/>
    <s v="Навоий"/>
    <x v="5"/>
    <s v="Ўзбекистон МФЙ"/>
    <s v="KARIMOVA MARG‘UBA BAXRIDDINOVNA"/>
    <s v="41311872380020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1.06.2026"/>
    <s v="Oddiy"/>
    <s v="03.06.2026"/>
    <s v="????? ????????"/>
    <n v="2060000"/>
    <s v="Ha"/>
    <d v="2026-06-03T08:56:57"/>
    <n v="0"/>
    <n v="2060000"/>
    <n v="46176.372881944444"/>
    <m/>
    <n v="214026"/>
  </r>
  <r>
    <s v="13100465"/>
    <s v="01.06.2026"/>
    <s v="2026-12826722"/>
    <m/>
    <m/>
    <s v="PATTOYEVA DILRABO PARDA QIZI"/>
    <s v="42007942350051"/>
    <s v="20.07.1994"/>
    <s v="+998936284111"/>
    <s v="Навоий"/>
    <x v="5"/>
    <s v="Ўзбекистон МФЙ"/>
    <s v="KARIMOVA MARG‘UBA BAXRIDDINOVNA"/>
    <s v="41311872380020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3.06.2026"/>
    <m/>
    <n v="412000"/>
    <m/>
    <d v="2026-06-03T08:57:46"/>
    <n v="0"/>
    <n v="412000"/>
    <n v="46176.373449074075"/>
    <m/>
    <n v="214021"/>
  </r>
  <r>
    <s v="13084822"/>
    <s v="26.05.2026"/>
    <s v="2026-12804906"/>
    <m/>
    <m/>
    <s v="NIZAMOVA SITORA NORMUROD QIZI"/>
    <s v="41312932390054"/>
    <s v="13.12.1993"/>
    <s v="+998934649990"/>
    <s v="Навоий"/>
    <x v="5"/>
    <s v="Ўзбекистон МФЙ"/>
    <s v="KARIMOVA MARG‘UBA BAXRIDDINOVNA"/>
    <s v="41311872380020"/>
    <x v="8"/>
    <n v="0"/>
    <n v="0"/>
    <s v="Жараён"/>
    <s v="Жарроҳлик"/>
    <s v="Жарроҳлик амалиёти харажатларини қоплаш"/>
    <n v="4120000000"/>
    <s v="26.05.2026"/>
    <s v="Oddiy"/>
    <m/>
    <m/>
    <m/>
    <m/>
    <m/>
    <n v="0"/>
    <m/>
    <m/>
    <m/>
    <m/>
  </r>
  <r>
    <s v="13070245"/>
    <s v="25.05.2026"/>
    <s v="2026-12784876"/>
    <m/>
    <m/>
    <s v="TUYCHIYEV BO‘RON XXX"/>
    <s v="30602575850012"/>
    <s v="06.02.1957"/>
    <s v="+998934605854"/>
    <s v="Навоий"/>
    <x v="5"/>
    <s v="Ўзбекистон МФЙ"/>
    <s v="KARIMOVA MARG‘UBA BAXRIDDINOVNA"/>
    <s v="41311872380020"/>
    <x v="0"/>
    <n v="0"/>
    <n v="0"/>
    <s v="Рад"/>
    <s v="Жарроҳлик"/>
    <s v="Жарроҳлик амалиёти харажатларини қоплаш"/>
    <n v="0"/>
    <s v="25.05.2026"/>
    <s v="Oddiy"/>
    <m/>
    <m/>
    <m/>
    <m/>
    <m/>
    <n v="0"/>
    <m/>
    <m/>
    <m/>
    <m/>
  </r>
  <r>
    <s v="13062480"/>
    <s v="23.05.2026"/>
    <s v="2026-12774032"/>
    <m/>
    <m/>
    <s v="HIKMATOVA GULBAHOR AZAMATOVNA"/>
    <s v="42604912380089"/>
    <s v="26.04.1991"/>
    <s v="+998939260491"/>
    <s v="Навоий"/>
    <x v="5"/>
    <s v="Ўзбекистон МФЙ"/>
    <s v="KARIMOVA MARG‘UBA BAXRIDDINOVNA"/>
    <s v="4131187238002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3.05.2026"/>
    <s v="Oddiy"/>
    <s v="25.05.2026"/>
    <s v="????? ????????"/>
    <n v="2060000"/>
    <s v="Ha"/>
    <d v="2026-05-25T23:08:45"/>
    <n v="0"/>
    <n v="2060000"/>
    <n v="46167.964409722219"/>
    <m/>
    <n v="209311"/>
  </r>
  <r>
    <s v="13055935"/>
    <s v="22.05.2026"/>
    <s v="2026-12763980"/>
    <m/>
    <m/>
    <s v="QODIROVA MARHABO RAHMATQUL QIZI"/>
    <s v="41901955820011"/>
    <s v="19.01.1995"/>
    <s v="+998933652426"/>
    <s v="Навоий"/>
    <x v="5"/>
    <s v="Ўзбекистон МФЙ"/>
    <s v="KARIMOVA MARG‘UBA BAXRIDDINOVNA"/>
    <s v="41311872380020"/>
    <x v="2"/>
    <n v="0"/>
    <n v="5"/>
    <s v="Тўланди"/>
    <s v="Кийим"/>
    <s v="Кийим-кечак ва бошқа энг зарур товарлар билан боғлиқ харажатларини қоплаш (Кийим-кечак)"/>
    <n v="2060000"/>
    <s v="22.05.2026"/>
    <s v="Oddiy"/>
    <s v="25.05.2026"/>
    <m/>
    <n v="2060000"/>
    <m/>
    <d v="2026-05-25T23:09:03"/>
    <n v="0"/>
    <n v="2060000"/>
    <n v="46167.964618055557"/>
    <m/>
    <n v="207184"/>
  </r>
  <r>
    <s v="13055522"/>
    <s v="22.05.2026"/>
    <s v="2026-12763430"/>
    <m/>
    <m/>
    <s v="HIKMATOVA GULBAHOR AZAMATOVNA"/>
    <s v="42604912380089"/>
    <s v="26.04.1991"/>
    <s v="+998939260491"/>
    <s v="Навоий"/>
    <x v="5"/>
    <s v="Ўзбекистон МФЙ"/>
    <s v="KARIMOVA MARG‘UBA BAXRIDDINOVNA"/>
    <s v="4131187238002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2.05.2026"/>
    <s v="Oddiy"/>
    <m/>
    <m/>
    <m/>
    <m/>
    <m/>
    <n v="0"/>
    <m/>
    <m/>
    <m/>
    <m/>
  </r>
  <r>
    <s v="12963461"/>
    <s v="15.05.2026"/>
    <s v="2026-12642271"/>
    <m/>
    <m/>
    <s v="YAKUBOVA RIMMA FEDOROVNA"/>
    <s v="42604463980019"/>
    <s v="26.04.1946"/>
    <s v="+998936032121"/>
    <s v="Навоий"/>
    <x v="5"/>
    <s v="Ўзбекистон МФЙ"/>
    <s v="KARIMOVA MARG‘UBA BAXRIDDINOVNA"/>
    <s v="41311872380020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20.05.2026"/>
    <m/>
    <n v="412000"/>
    <m/>
    <d v="2026-05-20T15:46:41"/>
    <n v="0"/>
    <n v="412000"/>
    <n v="46162.657418981478"/>
    <m/>
    <n v="194312"/>
  </r>
  <r>
    <s v="12960624"/>
    <s v="15.05.2026"/>
    <s v="2026-12638622"/>
    <m/>
    <m/>
    <s v="QODIROVA UMIDA BAXTIYOROVNA"/>
    <s v="41104782340011"/>
    <s v="11.04.1978"/>
    <s v="+998919901720"/>
    <s v="Навоий"/>
    <x v="5"/>
    <s v="Ўзбекистон МФЙ"/>
    <s v="KARIMOVA MARG‘UBA BAXRIDDINOVNA"/>
    <s v="4131187238002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5.05.2026"/>
    <s v="Oddiy"/>
    <m/>
    <m/>
    <m/>
    <m/>
    <m/>
    <n v="0"/>
    <m/>
    <m/>
    <m/>
    <m/>
  </r>
  <r>
    <s v="12953760"/>
    <s v="15.05.2026"/>
    <s v="2026-12629860"/>
    <m/>
    <m/>
    <s v="HIKMATOVA GULBAHOR AZAMATOVNA"/>
    <s v="42604912380089"/>
    <s v="26.04.1991"/>
    <s v="+998939260491"/>
    <s v="Навоий"/>
    <x v="5"/>
    <s v="Ўзбекистон МФЙ"/>
    <s v="KARIMOVA MARG‘UBA BAXRIDDINOVNA"/>
    <s v="4131187238002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5.05.2026"/>
    <s v="Oddiy"/>
    <m/>
    <m/>
    <m/>
    <m/>
    <m/>
    <n v="0"/>
    <m/>
    <m/>
    <m/>
    <m/>
  </r>
  <r>
    <s v="12953676"/>
    <s v="15.05.2026"/>
    <s v="2026-12629753"/>
    <m/>
    <m/>
    <s v="HIKMATOVA GULBAHOR AZAMATOVNA"/>
    <s v="42604912380089"/>
    <s v="26.04.1991"/>
    <s v="+998939260491"/>
    <s v="Навоий"/>
    <x v="5"/>
    <s v="Ўзбекистон МФЙ"/>
    <s v="KARIMOVA MARG‘UBA BAXRIDDINOVNA"/>
    <s v="41311872380020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20.05.2026"/>
    <m/>
    <n v="412000"/>
    <m/>
    <d v="2026-05-20T15:46:04"/>
    <n v="0"/>
    <n v="412000"/>
    <n v="46162.656990740739"/>
    <m/>
    <n v="193134"/>
  </r>
  <r>
    <s v="12932942"/>
    <s v="14.05.2026"/>
    <s v="2026-12603206"/>
    <m/>
    <m/>
    <s v="ISHMURODOV JAHONGIR BURHON O‘G‘LI"/>
    <s v="32412985840017"/>
    <s v="24.12.1998"/>
    <s v="+998919902202"/>
    <s v="Навоий"/>
    <x v="5"/>
    <s v="Ўзбекистон МФЙ"/>
    <s v="KARIMOVA MARG‘UBA BAXRIDDINOVNA"/>
    <s v="41311872380020"/>
    <x v="0"/>
    <n v="0"/>
    <n v="0"/>
    <s v="Рад"/>
    <s v="Даволаниш"/>
    <s v="Жарроҳлик амалиётисиз даволаниш харажатларини қоплаш"/>
    <n v="0"/>
    <s v="18.05.2026"/>
    <s v="Oddiy"/>
    <m/>
    <m/>
    <m/>
    <m/>
    <m/>
    <n v="0"/>
    <m/>
    <m/>
    <m/>
    <m/>
  </r>
  <r>
    <s v="12855658"/>
    <s v="07.05.2026"/>
    <s v="2026-12500074"/>
    <m/>
    <m/>
    <s v="UMAROVA MAVJUDA NORQULOVNA"/>
    <s v="41506622340049"/>
    <s v="15.06.1962"/>
    <s v="+998948884862"/>
    <s v="Навоий"/>
    <x v="5"/>
    <s v="Ўзбекистон МФЙ"/>
    <s v="KARIMOVA MARG‘UBA BAXRIDDINOVNA"/>
    <s v="41311872380020"/>
    <x v="0"/>
    <n v="0"/>
    <n v="0"/>
    <s v="Рад"/>
    <s v="Даволаниш"/>
    <s v="Жарроҳлик амалиётисиз даволаниш харажатларини қоплаш"/>
    <n v="0"/>
    <s v="07.05.2026"/>
    <s v="Oddiy"/>
    <m/>
    <m/>
    <m/>
    <m/>
    <m/>
    <n v="0"/>
    <m/>
    <m/>
    <m/>
    <m/>
  </r>
  <r>
    <s v="12805763"/>
    <s v="04.05.2026"/>
    <s v="2026-12439596"/>
    <m/>
    <m/>
    <s v="NASULLOYEVA NILUFAR ASHUROVNA"/>
    <s v="42606822330055"/>
    <s v="26.06.1982"/>
    <s v="+998883682080"/>
    <s v="Навоий"/>
    <x v="5"/>
    <s v="Ўзбекистон МФЙ"/>
    <s v="KARIMOVA MARG‘UBA BAXRIDDINOVNA"/>
    <s v="41311872380020"/>
    <x v="0"/>
    <n v="0"/>
    <n v="0"/>
    <s v="Рад"/>
    <s v="Жарроҳлик"/>
    <s v="Жарроҳлик амалиёти харажатларини қоплаш"/>
    <n v="0"/>
    <s v="04.05.2026"/>
    <s v="Oddiy"/>
    <m/>
    <m/>
    <m/>
    <m/>
    <m/>
    <n v="0"/>
    <m/>
    <m/>
    <m/>
    <m/>
  </r>
  <r>
    <s v="12801175"/>
    <s v="04.05.2026"/>
    <s v="2026-12434038"/>
    <s v="SHADIYEVA NASIBA SHAMSUTDINOVNA"/>
    <s v="41405722340015"/>
    <s v="ТУРДИЕВА САБРИНА ФАРХОД ҚИЗИ"/>
    <s v="62410125840012"/>
    <s v="24.10.2012"/>
    <s v="+998883670002"/>
    <s v="Навоий"/>
    <x v="5"/>
    <s v="Ўзбекистон МФЙ"/>
    <s v="KARIMOVA MARG‘UBA BAXRIDDINOVNA"/>
    <s v="41311872380020"/>
    <x v="8"/>
    <n v="0"/>
    <n v="0"/>
    <s v="Жараён"/>
    <s v="Даволаниш"/>
    <s v="Жарроҳлик амалиётисиз даволаниш харажатларини қоплаш"/>
    <n v="20600000"/>
    <s v="07.05.2026"/>
    <s v="Oddiy"/>
    <m/>
    <m/>
    <m/>
    <m/>
    <m/>
    <n v="0"/>
    <m/>
    <m/>
    <m/>
    <m/>
  </r>
  <r>
    <s v="12773239"/>
    <s v="01.05.2026"/>
    <s v="2026-12399292"/>
    <m/>
    <m/>
    <s v="QODIROVA MARHABO RAHMATQUL QIZI"/>
    <s v="41901955820011"/>
    <s v="19.01.1995"/>
    <s v="+998933652426"/>
    <s v="Навоий"/>
    <x v="5"/>
    <s v="Ўзбекистон МФЙ"/>
    <s v="KARIMOVA MARG‘UBA BAXRIDDINOVNA"/>
    <s v="41311872380020"/>
    <x v="2"/>
    <n v="0"/>
    <n v="1"/>
    <s v="Тўланди"/>
    <s v="Озиқ"/>
    <s v="Озиқ-овқат билан боғлиқ харажатларини қоплаш (Озиқ-овқат)"/>
    <n v="412000"/>
    <s v="01.05.2026"/>
    <s v="Oddiy"/>
    <s v="04.05.2026"/>
    <m/>
    <n v="412000"/>
    <m/>
    <d v="2026-05-04T15:39:56"/>
    <n v="0"/>
    <n v="412000"/>
    <n v="46146.652731481481"/>
    <m/>
    <n v="178851"/>
  </r>
  <r>
    <s v="12718537"/>
    <s v="28.04.2026"/>
    <s v="2026-12328822"/>
    <m/>
    <m/>
    <s v="ILINA OLGA IVANOVNA"/>
    <s v="42807572390016"/>
    <s v="28.07.1957"/>
    <s v="+998507975839"/>
    <s v="Навоий"/>
    <x v="5"/>
    <s v="Ўзбекистон МФЙ"/>
    <s v="KARIMOVA MARG‘UBA BAXRIDDINOVNA"/>
    <s v="41311872380020"/>
    <x v="0"/>
    <n v="0"/>
    <n v="0"/>
    <s v="Рад"/>
    <s v="Таъмир"/>
    <s v="Уй-жойини таъмирлаш харажатларини қоплаш"/>
    <n v="0"/>
    <s v="28.04.2026"/>
    <s v="Oddiy"/>
    <m/>
    <m/>
    <m/>
    <m/>
    <m/>
    <n v="0"/>
    <m/>
    <m/>
    <m/>
    <m/>
  </r>
  <r>
    <s v="12661288"/>
    <s v="22.04.2026"/>
    <s v="2026-12254705"/>
    <m/>
    <m/>
    <s v="ILINA OLGA IVANOVNA"/>
    <s v="42807572390016"/>
    <s v="28.07.1957"/>
    <s v="+998507975839"/>
    <s v="Навоий"/>
    <x v="5"/>
    <s v="Ўзбекистон МФЙ"/>
    <s v="KARIMOVA MARG‘UBA BAXRIDDINOVNA"/>
    <s v="41311872380020"/>
    <x v="5"/>
    <n v="0"/>
    <n v="0"/>
    <s v="Қарор"/>
    <s v="Озиқ"/>
    <s v="Озиқ-овқат билан боғлиқ харажатларини қоплаш (Озиқ-овқат)"/>
    <n v="412000"/>
    <s v="25.04.2026"/>
    <s v="Oddiy"/>
    <s v="28.04.2026"/>
    <s v="????? ????????"/>
    <n v="412000"/>
    <s v="Ha"/>
    <d v="2026-04-28T09:09:27"/>
    <n v="0"/>
    <n v="412000"/>
    <n v="46140.381562499999"/>
    <m/>
    <n v="169545"/>
  </r>
  <r>
    <s v="12608696"/>
    <s v="17.04.2026"/>
    <s v="2026-12189369"/>
    <m/>
    <m/>
    <s v="BARNAYEVA MAFTUNA MUXAMMATKULOVNA"/>
    <s v="42311872380030"/>
    <s v="23.11.1987"/>
    <s v="+998932460052"/>
    <s v="Навоий"/>
    <x v="5"/>
    <s v="Ўзбекистон МФЙ"/>
    <s v="KARIMOVA MARG‘UBA BAXRIDDINOVNA"/>
    <s v="41311872380020"/>
    <x v="2"/>
    <n v="0"/>
    <n v="1"/>
    <s v="Тўланди"/>
    <s v="Озиқ"/>
    <s v="Озиқ-овқат билан боғлиқ харажатларини қоплаш (Озиқ-овқат)"/>
    <n v="412000"/>
    <s v="17.04.2026"/>
    <s v="Oddiy"/>
    <s v="20.04.2026"/>
    <m/>
    <n v="412000"/>
    <m/>
    <d v="2026-04-20T16:06:27"/>
    <n v="0"/>
    <n v="412000"/>
    <n v="46132.67114583333"/>
    <m/>
    <n v="159366"/>
  </r>
  <r>
    <s v="12605963"/>
    <s v="17.04.2026"/>
    <s v="2026-12186171"/>
    <m/>
    <m/>
    <s v="HASANOV RAVSHAN QAXRAMONOVICH"/>
    <s v="31804892380024"/>
    <s v="18.04.1989"/>
    <s v="+998940844006"/>
    <s v="Навоий"/>
    <x v="5"/>
    <s v="Ўзбекистон МФЙ"/>
    <s v="KARIMOVA MARG‘UBA BAXRIDDINOVNA"/>
    <s v="4131187238002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7.04.2026"/>
    <s v="Oddiy"/>
    <s v="20.04.2026"/>
    <m/>
    <n v="2060000"/>
    <m/>
    <d v="2026-04-20T17:12:02"/>
    <n v="0"/>
    <n v="2060000"/>
    <n v="46132.716689814813"/>
    <m/>
    <n v="159355"/>
  </r>
  <r>
    <s v="12605895"/>
    <s v="17.04.2026"/>
    <s v="2026-12186097"/>
    <m/>
    <m/>
    <s v="HASANOV RAVSHAN QAXRAMONOVICH"/>
    <s v="31804892380024"/>
    <s v="18.04.1989"/>
    <s v="+998940844006"/>
    <s v="Навоий"/>
    <x v="5"/>
    <s v="Ўзбекистон МФЙ"/>
    <s v="KARIMOVA MARG‘UBA BAXRIDDINOVNA"/>
    <s v="41311872380020"/>
    <x v="0"/>
    <n v="0"/>
    <n v="0"/>
    <s v="Рад"/>
    <s v="Озиқ"/>
    <s v="Озиқ-овқат билан боғлиқ харажатларини қоплаш (Озиқ-овқат)"/>
    <n v="0"/>
    <s v="17.04.2026"/>
    <s v="Oddiy"/>
    <m/>
    <m/>
    <m/>
    <m/>
    <m/>
    <n v="0"/>
    <m/>
    <m/>
    <m/>
    <m/>
  </r>
  <r>
    <s v="12566788"/>
    <s v="14.04.2026"/>
    <s v="2026-12138624"/>
    <m/>
    <m/>
    <s v="SAMADOVA DILDORA BAXTIYOROVNA"/>
    <s v="41706882340069"/>
    <s v="17.06.1988"/>
    <s v="+998913313017"/>
    <s v="Навоий"/>
    <x v="5"/>
    <s v="Ўзбекистон МФЙ"/>
    <s v="KARIMOVA MARG‘UBA BAXRIDDINOVNA"/>
    <s v="41311872380020"/>
    <x v="2"/>
    <n v="0"/>
    <n v="1"/>
    <s v="Тўланди"/>
    <s v="Озиқ"/>
    <s v="Озиқ-овқат билан боғлиқ харажатларини қоплаш (Озиқ-овқат)"/>
    <n v="412000"/>
    <s v="21.04.2026"/>
    <s v="Oddiy"/>
    <s v="23.04.2026"/>
    <m/>
    <n v="412000"/>
    <m/>
    <d v="2026-04-23T16:23:05"/>
    <n v="0"/>
    <n v="412000"/>
    <n v="46135.682696759257"/>
    <m/>
    <n v="164037"/>
  </r>
  <r>
    <s v="12540992"/>
    <s v="13.04.2026"/>
    <s v="2026-12107295"/>
    <m/>
    <m/>
    <s v="ALIQULOVA GULHAYO XXX"/>
    <s v="40911902380063"/>
    <s v="09.11.1990"/>
    <s v="+998944830079"/>
    <s v="Навоий"/>
    <x v="5"/>
    <s v="Ўзбекистон МФЙ"/>
    <s v="KARIMOVA MARG‘UBA BAXRIDDINOVNA"/>
    <s v="41311872380020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20.04.2026"/>
    <m/>
    <n v="412000"/>
    <m/>
    <d v="2026-04-20T16:04:53"/>
    <n v="0"/>
    <n v="412000"/>
    <n v="46132.670057870368"/>
    <m/>
    <n v="159362"/>
  </r>
  <r>
    <s v="12457860"/>
    <s v="06.04.2026"/>
    <s v="2026-12007541"/>
    <m/>
    <m/>
    <s v="XAKNAZAROVA BAXORA IBODILLAYEVNA"/>
    <s v="41704835800019"/>
    <s v="17.04.1983"/>
    <s v="+998999434945"/>
    <s v="Навоий"/>
    <x v="5"/>
    <s v="Ўзбекистон МФЙ"/>
    <s v="KARIMOVA MARG‘UBA BAXRIDDINOVNA"/>
    <s v="41311872380020"/>
    <x v="6"/>
    <n v="0"/>
    <n v="0"/>
    <s v="Рад"/>
    <s v="Озиқ"/>
    <s v="Озиқ-овқат билан боғлиқ харажатларини қоплаш (Озиқ-овқат)"/>
    <n v="0"/>
    <s v="06.04.2026"/>
    <s v="Oddiy"/>
    <m/>
    <m/>
    <m/>
    <m/>
    <m/>
    <n v="0"/>
    <m/>
    <m/>
    <m/>
    <m/>
  </r>
  <r>
    <s v="12402922"/>
    <s v="02.04.2026"/>
    <s v="2026-11941478"/>
    <m/>
    <m/>
    <s v="ABDULLAYEVA MUKARRAM SODIQJON QIZI"/>
    <s v="41108995790010"/>
    <s v="11.08.1999"/>
    <s v="+998954321311"/>
    <s v="Навоий"/>
    <x v="5"/>
    <s v="Ўзбекистон МФЙ"/>
    <s v="KARIMOVA MARG‘UBA BAXRIDDINOVNA"/>
    <s v="41311872380020"/>
    <x v="0"/>
    <n v="0"/>
    <n v="0"/>
    <s v="Рад"/>
    <s v="Озиқ"/>
    <s v="Озиқ-овқат билан боғлиқ харажатларини қоплаш (Озиқ-овқат)"/>
    <n v="0"/>
    <s v="02.04.2026"/>
    <s v="Oddiy"/>
    <m/>
    <m/>
    <m/>
    <m/>
    <m/>
    <n v="0"/>
    <m/>
    <m/>
    <m/>
    <m/>
  </r>
  <r>
    <s v="12209009"/>
    <s v="26.03.2026"/>
    <s v="2026-11711231"/>
    <m/>
    <m/>
    <s v="SHERINOVA JAMILA KOMILOVNA"/>
    <s v="41709852420019"/>
    <s v="17.09.1985"/>
    <s v="+998330045001"/>
    <s v="Навоий"/>
    <x v="5"/>
    <s v="Ўзбекистон МФЙ"/>
    <s v="KARIMOVA MARG‘UBA BAXRIDDINOVNA"/>
    <s v="4131187238002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6.03.2026"/>
    <s v="Oddiy"/>
    <s v="27.03.2026"/>
    <m/>
    <n v="2060000"/>
    <m/>
    <d v="2026-03-27T10:35:37"/>
    <n v="0"/>
    <n v="2060000"/>
    <n v="46108.441400462965"/>
    <m/>
    <n v="143285"/>
  </r>
  <r>
    <s v="12024796"/>
    <s v="17.03.2026"/>
    <s v="2026-11494515"/>
    <m/>
    <m/>
    <s v="XIDIROVA GUZALXON XAMRAYEVNA"/>
    <s v="40505882340054"/>
    <s v="05.05.1988"/>
    <s v="+998913303688"/>
    <s v="Навоий"/>
    <x v="5"/>
    <s v="Ўзбекистон МФЙ"/>
    <s v="KARIMOVA MARG‘UBA BAXRIDDINOVNA"/>
    <s v="41311872380020"/>
    <x v="2"/>
    <n v="0"/>
    <n v="1"/>
    <s v="Тўланди"/>
    <s v="Озиқ"/>
    <s v="Озиқ-овқат билан боғлиқ харажатларини қоплаш (Озиқ-овқат)"/>
    <n v="412000"/>
    <s v="17.03.2026"/>
    <s v="Oddiy"/>
    <s v="23.03.2026"/>
    <m/>
    <n v="412000"/>
    <m/>
    <d v="2026-03-23T10:17:39"/>
    <n v="0"/>
    <n v="412000"/>
    <n v="46104.428923611114"/>
    <m/>
    <n v="139109"/>
  </r>
  <r>
    <s v="12009930"/>
    <s v="17.03.2026"/>
    <s v="2026-11477685"/>
    <m/>
    <m/>
    <s v="SHERINOVA JAMILA KOMILOVNA"/>
    <s v="41709852420019"/>
    <s v="17.09.1985"/>
    <s v="+998330045001"/>
    <s v="Навоий"/>
    <x v="5"/>
    <s v="Ўзбекистон МФЙ"/>
    <s v="KARIMOVA MARG‘UBA BAXRIDDINOVNA"/>
    <s v="41311872380020"/>
    <x v="2"/>
    <n v="0"/>
    <n v="1"/>
    <s v="Тўланди"/>
    <s v="Озиқ"/>
    <s v="Озиқ-овқат билан боғлиқ харажатларини қоплаш (Озиқ-овқат)"/>
    <n v="412000"/>
    <s v="17.03.2026"/>
    <s v="Oddiy"/>
    <s v="23.03.2026"/>
    <m/>
    <n v="412000"/>
    <m/>
    <d v="2026-03-23T10:18:08"/>
    <n v="0"/>
    <n v="412000"/>
    <n v="46104.429259259261"/>
    <m/>
    <n v="137501"/>
  </r>
  <r>
    <s v="11816185"/>
    <s v="11.03.2026"/>
    <s v="2026-11248125"/>
    <m/>
    <m/>
    <s v="TOSHQULOVA GULJAHON RO‘ZIQUL QIZI"/>
    <s v="40110912360096"/>
    <s v="01.10.1991"/>
    <s v="+998931458591"/>
    <s v="Навоий"/>
    <x v="5"/>
    <s v="Ўзбекистон МФЙ"/>
    <s v="KARIMOVA MARG‘UBA BAXRIDDINOVNA"/>
    <s v="41311872380020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7.03.2026"/>
    <m/>
    <n v="412000"/>
    <m/>
    <d v="2026-03-17T11:57:07"/>
    <n v="0"/>
    <n v="412000"/>
    <n v="46098.497997685183"/>
    <m/>
    <n v="118711"/>
  </r>
  <r>
    <s v="11774359"/>
    <s v="10.03.2026"/>
    <s v="2026-11198367"/>
    <m/>
    <m/>
    <s v="RABBIMOVA NARGIZA SERIKBOYEVNA"/>
    <s v="42808752360016"/>
    <s v="28.08.1975"/>
    <s v="+998991810875"/>
    <s v="Навоий"/>
    <x v="5"/>
    <s v="Ўзбекистон МФЙ"/>
    <s v="KARIMOVA MARG‘UBA BAXRIDDINOVNA"/>
    <s v="41311872380020"/>
    <x v="6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72999"/>
    <s v="10.03.2026"/>
    <s v="2026-11196859"/>
    <m/>
    <m/>
    <s v="FAYZIYEVA NASIBA IBODILLOYEVNA"/>
    <s v="40308855840023"/>
    <s v="03.08.1985"/>
    <s v="+998500403342"/>
    <s v="Навоий"/>
    <x v="5"/>
    <s v="Ўзбекистон МФЙ"/>
    <s v="KARIMOVA MARG‘UBA BAXRIDDINOVNA"/>
    <s v="4131187238002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44:42"/>
    <n v="0"/>
    <n v="412000"/>
    <n v="46092.406041666669"/>
    <m/>
    <n v="109552"/>
  </r>
  <r>
    <s v="11770937"/>
    <s v="10.03.2026"/>
    <s v="2026-11194552"/>
    <m/>
    <m/>
    <s v="YESHQUVATOVA GULSHAN RAXIMOVNA"/>
    <s v="40604852350065"/>
    <s v="06.04.1985"/>
    <s v="+998993890685"/>
    <s v="Навоий"/>
    <x v="5"/>
    <s v="Ўзбекистон МФЙ"/>
    <s v="KARIMOVA MARG‘UBA BAXRIDDINOVNA"/>
    <s v="41311872380020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45:08"/>
    <n v="0"/>
    <n v="412000"/>
    <n v="46092.406342592592"/>
    <m/>
    <n v="106062"/>
  </r>
  <r>
    <s v="11770490"/>
    <s v="10.03.2026"/>
    <s v="2026-11194038"/>
    <m/>
    <m/>
    <s v="YESHQUVATOVA GULSHAN RAXIMOVNA"/>
    <s v="40604852350065"/>
    <s v="06.04.1985"/>
    <s v="+998993890685"/>
    <s v="Навоий"/>
    <x v="5"/>
    <s v="Ўзбекистон МФЙ"/>
    <s v="KARIMOVA MARG‘UBA BAXRIDDINOVNA"/>
    <s v="41311872380020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69259"/>
    <s v="10.03.2026"/>
    <s v="2026-11192628"/>
    <m/>
    <m/>
    <s v="QODIROVA UMIDA BAXTIYOROVNA"/>
    <s v="41104782340011"/>
    <s v="11.04.1978"/>
    <s v="+998919901720"/>
    <s v="Навоий"/>
    <x v="5"/>
    <s v="Ўзбекистон МФЙ"/>
    <s v="KARIMOVA MARG‘UBA BAXRIDDINOVNA"/>
    <s v="4131187238002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45:34"/>
    <n v="0"/>
    <n v="412000"/>
    <n v="46092.406643518516"/>
    <m/>
    <n v="105013"/>
  </r>
  <r>
    <s v="11685548"/>
    <s v="05.03.2026"/>
    <s v="2026-11086836"/>
    <m/>
    <m/>
    <s v="YUSUPOVA SHOIRA ABDIRAHIMOVNA"/>
    <s v="40409895840018"/>
    <s v="04.09.1989"/>
    <s v="+998888130089"/>
    <s v="Навоий"/>
    <x v="5"/>
    <s v="Ўзбекистон МФЙ"/>
    <s v="KARIMOVA MARG‘UBA BAXRIDDINOVNA"/>
    <s v="41311872380020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84556"/>
    <s v="05.03.2026"/>
    <s v="2026-11085704"/>
    <m/>
    <m/>
    <s v="TURSUNOVA FARANGIZ SALIMOVNA"/>
    <s v="40404966100028"/>
    <s v="04.04.1996"/>
    <s v="+998999430496"/>
    <s v="Навоий"/>
    <x v="5"/>
    <s v="Ўзбекистон МФЙ"/>
    <s v="KARIMOVA MARG‘UBA BAXRIDDINOVNA"/>
    <s v="41311872380020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1:43:58"/>
    <n v="0"/>
    <n v="412000"/>
    <n v="46091.488865740743"/>
    <m/>
    <n v="79891"/>
  </r>
  <r>
    <s v="11646097"/>
    <s v="04.03.2026"/>
    <s v="2026-11040499"/>
    <m/>
    <m/>
    <s v="FAYZIYEVA NASIBA IBODILLOYEVNA"/>
    <s v="40308855840023"/>
    <s v="03.08.1985"/>
    <s v="+998500403342"/>
    <s v="Навоий"/>
    <x v="5"/>
    <s v="Ўзбекистон МФЙ"/>
    <s v="KARIMOVA MARG‘UBA BAXRIDDINOVNA"/>
    <s v="41311872380020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27647"/>
    <s v="04.03.2026"/>
    <s v="2026-11018983"/>
    <m/>
    <m/>
    <s v="YUSUPOVA SHOIRA ABDIRAHIMOVNA"/>
    <s v="40409895840018"/>
    <s v="04.09.1989"/>
    <s v="+998888130089"/>
    <s v="Навоий"/>
    <x v="5"/>
    <s v="Ўзбекистон МФЙ"/>
    <s v="KARIMOVA MARG‘UBA BAXRIDDINOVNA"/>
    <s v="41311872380020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14501"/>
    <s v="04.03.2026"/>
    <s v="2026-11003512"/>
    <m/>
    <m/>
    <s v="SALIMOVA JAMILA RAXMATULLAYEVNA"/>
    <s v="40704842390029"/>
    <s v="07.04.1984"/>
    <s v="+998880862125"/>
    <s v="Навоий"/>
    <x v="5"/>
    <s v="Ўзбекистон МФЙ"/>
    <s v="KARIMOVA MARG‘UBA BAXRIDDINOVNA"/>
    <s v="41311872380020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609962"/>
    <s v="04.03.2026"/>
    <s v="2026-10998228"/>
    <m/>
    <m/>
    <s v="TURSUNTOSHEVA MANZURA IBODULLO QIZI"/>
    <s v="42808912330026"/>
    <s v="28.08.1991"/>
    <s v="+998939558001"/>
    <s v="Навоий"/>
    <x v="5"/>
    <s v="Ўзбекистон МФЙ"/>
    <s v="KARIMOVA MARG‘UBA BAXRIDDINOVNA"/>
    <s v="41311872380020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10.03.2026"/>
    <m/>
    <n v="412000"/>
    <m/>
    <d v="2026-03-10T11:43:26"/>
    <n v="0"/>
    <n v="412000"/>
    <n v="46091.488495370373"/>
    <m/>
    <n v="70161"/>
  </r>
  <r>
    <s v="11606844"/>
    <s v="04.03.2026"/>
    <s v="2026-10994666"/>
    <m/>
    <m/>
    <s v="TOSHQULOVA GULJAHON RO‘ZIQUL QIZI"/>
    <s v="40110912360096"/>
    <s v="01.10.1991"/>
    <s v="+998931458591"/>
    <s v="Навоий"/>
    <x v="5"/>
    <s v="Ўзбекистон МФЙ"/>
    <s v="KARIMOVA MARG‘UBA BAXRIDDINOVNA"/>
    <s v="41311872380020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476069"/>
    <s v="26.02.2026"/>
    <s v="2026-10840047"/>
    <m/>
    <m/>
    <s v="GEORGIU EMINE ASADOVNA"/>
    <s v="40301975840041"/>
    <s v="03.01.1997"/>
    <s v="+998910850807"/>
    <s v="Навоий"/>
    <x v="5"/>
    <s v="Ўзбекистон МФЙ"/>
    <s v="KARIMOVA MARG‘UBA BAXRIDDINOVNA"/>
    <s v="4131187238002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6.02.2026"/>
    <s v="Oddiy"/>
    <s v="11.03.2026"/>
    <m/>
    <n v="2060000"/>
    <m/>
    <d v="2026-03-11T09:47:14"/>
    <n v="0"/>
    <n v="2060000"/>
    <n v="46092.407800925925"/>
    <m/>
    <n v="66749"/>
  </r>
  <r>
    <s v="11293051"/>
    <s v="19.02.2026"/>
    <s v="2026-10612873"/>
    <m/>
    <m/>
    <s v="ISHMURODOVA GULSHODA SAPAROVNA"/>
    <s v="42903794070010"/>
    <s v="29.03.1979"/>
    <s v="+998883780022"/>
    <s v="Навоий"/>
    <x v="5"/>
    <s v="Ўзбекистон МФЙ"/>
    <s v="KARIMOVA MARG‘UBA BAXRIDDINOVNA"/>
    <s v="41311872380020"/>
    <x v="2"/>
    <n v="0"/>
    <n v="1"/>
    <s v="Тўланди"/>
    <s v="Қарздорлик"/>
    <s v="Коммунал хизматлар бўйича қарздорликни қоплаш"/>
    <n v="2060000"/>
    <s v="19.02.2026"/>
    <s v="Oddiy"/>
    <s v="26.02.2026"/>
    <m/>
    <n v="237724"/>
    <m/>
    <d v="2026-02-26T20:29:00"/>
    <n v="0"/>
    <n v="237724"/>
    <n v="46079.853472222225"/>
    <m/>
    <n v="64156"/>
  </r>
  <r>
    <s v="10991407"/>
    <s v="30.01.2026"/>
    <s v="2026-10256821"/>
    <m/>
    <m/>
    <s v="QODIROVA MARHABO RAHMATQUL QIZI"/>
    <s v="41901955820011"/>
    <s v="19.01.1995"/>
    <s v="+998933652426"/>
    <s v="Навоий"/>
    <x v="5"/>
    <s v="Ўзбекистон МФЙ"/>
    <s v="KARIMOVA MARG‘UBA BAXRIDDINOVNA"/>
    <s v="41311872380020"/>
    <x v="0"/>
    <n v="0"/>
    <n v="0"/>
    <s v="Рад"/>
    <s v="Коммунал"/>
    <s v="Коммунал харажатларни қоплаш"/>
    <n v="0"/>
    <s v="02.02.2026"/>
    <s v="Oddiy"/>
    <m/>
    <m/>
    <m/>
    <m/>
    <m/>
    <n v="0"/>
    <m/>
    <m/>
    <m/>
    <m/>
  </r>
  <r>
    <s v="10958385"/>
    <s v="28.01.2026"/>
    <s v="2026-10217384"/>
    <m/>
    <m/>
    <s v="KOROMOV ZOKIRJON SHOKIROVICH"/>
    <s v="32705852390011"/>
    <s v="27.05.1985"/>
    <s v="+998913368373"/>
    <s v="Навоий"/>
    <x v="5"/>
    <s v="Ўзбекистон МФЙ"/>
    <s v="KARIMOVA MARG‘UBA BAXRIDDINOVNA"/>
    <s v="41311872380020"/>
    <x v="2"/>
    <n v="0"/>
    <n v="1"/>
    <s v="Тўланди"/>
    <s v="Қарздорлик"/>
    <s v="Коммунал хизматлар бўйича қарздорликни қоплаш"/>
    <n v="2060000"/>
    <s v="28.01.2026"/>
    <s v="Oddiy"/>
    <s v="30.01.2026"/>
    <m/>
    <n v="447000"/>
    <m/>
    <d v="2026-01-30T18:52:55"/>
    <n v="0"/>
    <n v="447000"/>
    <n v="46052.786747685182"/>
    <m/>
    <n v="60297"/>
  </r>
  <r>
    <s v="10867599"/>
    <s v="20.01.2026"/>
    <s v="2026-10107064"/>
    <m/>
    <m/>
    <s v="TOSHQULOV OXUNJON MUZAFFAROVICH"/>
    <s v="32301922350055"/>
    <s v="23.01.1992"/>
    <s v="+998948021178"/>
    <s v="Навоий"/>
    <x v="5"/>
    <s v="Ўзбекистон МФЙ"/>
    <s v="KARIMOVA MARG‘UBA BAXRIDDINOVNA"/>
    <s v="4131187238002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0.01.2026"/>
    <s v="Oddiy"/>
    <m/>
    <m/>
    <m/>
    <m/>
    <m/>
    <n v="0"/>
    <m/>
    <m/>
    <m/>
    <m/>
  </r>
  <r>
    <s v="10867411"/>
    <s v="20.01.2026"/>
    <s v="2026-10106854"/>
    <m/>
    <m/>
    <s v="TOSHQULOV OXUNJON MUZAFFAROVICH"/>
    <s v="32301922350055"/>
    <s v="23.01.1992"/>
    <s v="+998948021178"/>
    <s v="Навоий"/>
    <x v="5"/>
    <s v="Ўзбекистон МФЙ"/>
    <s v="KARIMOVA MARG‘UBA BAXRIDDINOVNA"/>
    <s v="41311872380020"/>
    <x v="0"/>
    <n v="0"/>
    <n v="0"/>
    <s v="Рад"/>
    <s v="Озиқ"/>
    <s v="Озиқ-овқат билан боғлиқ харажатларини қоплаш (Озиқ-овқат)"/>
    <n v="0"/>
    <s v="20.01.2026"/>
    <s v="Oddiy"/>
    <m/>
    <m/>
    <m/>
    <m/>
    <m/>
    <n v="0"/>
    <m/>
    <m/>
    <m/>
    <m/>
  </r>
  <r>
    <s v="10650539"/>
    <s v="06.01.2026"/>
    <s v="2026-09850175"/>
    <m/>
    <m/>
    <s v="FAYZIYEV ULUG‘BEK ISMAT O‘G‘LI"/>
    <s v="32807902340033"/>
    <s v="28.07.1990"/>
    <s v="+998934358001"/>
    <s v="Навоий"/>
    <x v="5"/>
    <s v="Ўзбекистон МФЙ"/>
    <s v="KARIMOVA MARG‘UBA BAXRIDDINOVNA"/>
    <s v="41311872380020"/>
    <x v="2"/>
    <n v="0"/>
    <n v="5"/>
    <s v="Тўланди"/>
    <s v="Ижара"/>
    <s v="Ижтимоий ҳимоя муҳтож аҳоли қатламига ижара шартномаси бўйича ёрдам пули субсидя қилиб бериш аризаси"/>
    <n v="4500000"/>
    <s v="06.01.2026"/>
    <s v="Oddiy"/>
    <s v="08.01.2026"/>
    <m/>
    <n v="4500000"/>
    <m/>
    <d v="2026-01-08T18:15:50"/>
    <n v="0"/>
    <n v="4500000"/>
    <n v="46030.760995370372"/>
    <m/>
    <n v="54038"/>
  </r>
  <r>
    <s v="13427708"/>
    <s v="19.06.2026"/>
    <s v="2026-13263314"/>
    <m/>
    <m/>
    <s v="MIXLIYEVA CHAROSXON MURTAZAYEVNA"/>
    <s v="41112842350012"/>
    <s v="11.12.1984"/>
    <s v="+998930408496"/>
    <s v="Навоий"/>
    <x v="6"/>
    <s v="Бирлик МФЙ"/>
    <s v="NARBAYEVA JANAT JANABAYEVNA"/>
    <s v="41111995770012"/>
    <x v="0"/>
    <n v="0"/>
    <n v="0"/>
    <s v="Рад"/>
    <s v="Озиқ"/>
    <s v="Озиқ-овқат билан боғлиқ харажатларини қоплаш (Озиқ-овқат)"/>
    <n v="0"/>
    <s v="22.06.2026"/>
    <s v="Oddiy"/>
    <m/>
    <m/>
    <m/>
    <m/>
    <m/>
    <n v="0"/>
    <m/>
    <m/>
    <m/>
    <m/>
  </r>
  <r>
    <s v="13355553"/>
    <s v="15.06.2026"/>
    <s v="2026-13166526"/>
    <m/>
    <m/>
    <s v="UTAMUROTOVA MAHLIYO AXADJON QIZI"/>
    <s v="40304962310017"/>
    <s v="03.04.1996"/>
    <s v="+998991318396"/>
    <s v="Навоий"/>
    <x v="6"/>
    <s v="Бирлик МФЙ"/>
    <s v="NARBAYEVA JANAT JANABAYEVNA"/>
    <s v="4111199577001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5.06.2026"/>
    <s v="Oddiy"/>
    <s v="17.06.2026"/>
    <s v="????? ????????"/>
    <n v="2060000"/>
    <s v="Ha"/>
    <d v="2026-06-17T11:24:30"/>
    <n v="0"/>
    <n v="2060000"/>
    <n v="46190.475347222222"/>
    <m/>
    <n v="565379"/>
  </r>
  <r>
    <s v="13353078"/>
    <s v="15.06.2026"/>
    <s v="2026-13163411"/>
    <m/>
    <m/>
    <s v="BALQIBAYEV SADEN ABDIKARIMOVICH"/>
    <s v="32108615770013"/>
    <s v="21.08.1961"/>
    <s v="+998773130861"/>
    <s v="Навоий"/>
    <x v="6"/>
    <s v="Бирлик МФЙ"/>
    <s v="NARBAYEVA JANAT JANABAYEVNA"/>
    <s v="41111995770012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17.06.2026"/>
    <s v="????? ????????"/>
    <n v="412000"/>
    <s v="Ha"/>
    <d v="2026-06-17T16:31:02"/>
    <n v="0"/>
    <n v="412000"/>
    <n v="46190.688217592593"/>
    <m/>
    <n v="662968"/>
  </r>
  <r>
    <s v="13286281"/>
    <s v="10.06.2026"/>
    <s v="2026-13074480"/>
    <m/>
    <m/>
    <s v="UTAMUROTOVA MAHLIYO AXADJON QIZI"/>
    <s v="40304962310017"/>
    <s v="03.04.1996"/>
    <s v="+998991318396"/>
    <s v="Навоий"/>
    <x v="6"/>
    <s v="Бирлик МФЙ"/>
    <s v="NARBAYEVA JANAT JANABAYEVNA"/>
    <s v="4111199577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6.2026"/>
    <s v="Oddiy"/>
    <m/>
    <m/>
    <m/>
    <m/>
    <m/>
    <n v="0"/>
    <m/>
    <m/>
    <m/>
    <m/>
  </r>
  <r>
    <s v="13278088"/>
    <s v="10.06.2026"/>
    <s v="2026-13063978"/>
    <m/>
    <m/>
    <s v="YESHMUROTOVA MADINA SHOMUROT QIZI"/>
    <s v="41706975770012"/>
    <s v="17.06.1997"/>
    <s v="+998931459793"/>
    <s v="Навоий"/>
    <x v="6"/>
    <s v="Бирлик МФЙ"/>
    <s v="NARBAYEVA JANAT JANABAYEVNA"/>
    <s v="41111995770012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5.06.2026"/>
    <m/>
    <n v="412000"/>
    <m/>
    <d v="2026-06-15T08:58:47"/>
    <n v="0"/>
    <n v="412000"/>
    <n v="46188.374155092592"/>
    <m/>
    <n v="333257"/>
  </r>
  <r>
    <s v="13068446"/>
    <s v="25.05.2026"/>
    <s v="2026-12782545"/>
    <m/>
    <m/>
    <s v="NEGMATOVA YULDUZ YADGAROVNA"/>
    <s v="43010805790014"/>
    <s v="30.10.1980"/>
    <s v="+998943750233"/>
    <s v="Навоий"/>
    <x v="6"/>
    <s v="Бирлик МФЙ"/>
    <s v="NARBAYEVA JANAT JANABAYEVNA"/>
    <s v="4111199577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5.05.2026"/>
    <s v="Oddiy"/>
    <m/>
    <m/>
    <m/>
    <m/>
    <m/>
    <n v="0"/>
    <m/>
    <m/>
    <m/>
    <m/>
  </r>
  <r>
    <s v="12934609"/>
    <s v="14.05.2026"/>
    <s v="2026-12605401"/>
    <m/>
    <m/>
    <s v="NOMOZOVA ZAMIRA MURODOVNA"/>
    <s v="40903752350019"/>
    <s v="09.03.1975"/>
    <s v="+998931751275"/>
    <s v="Навоий"/>
    <x v="6"/>
    <s v="Бирлик МФЙ"/>
    <s v="NARBAYEVA JANAT JANABAYEVNA"/>
    <s v="41111995770012"/>
    <x v="0"/>
    <n v="0"/>
    <n v="0"/>
    <s v="Рад"/>
    <s v="Озиқ"/>
    <s v="Озиқ-овқат билан боғлиқ харажатларини қоплаш (Озиқ-овқат)"/>
    <n v="0"/>
    <s v="14.05.2026"/>
    <s v="Oddiy"/>
    <m/>
    <m/>
    <m/>
    <m/>
    <m/>
    <n v="0"/>
    <m/>
    <m/>
    <m/>
    <m/>
  </r>
  <r>
    <s v="12926036"/>
    <s v="14.05.2026"/>
    <s v="2026-12594552"/>
    <m/>
    <m/>
    <s v="UTAMUROTOVA MAHLIYO AXADJON QIZI"/>
    <s v="40304962310017"/>
    <s v="03.04.1996"/>
    <s v="+998991318396"/>
    <s v="Навоий"/>
    <x v="6"/>
    <s v="Бирлик МФЙ"/>
    <s v="NARBAYEVA JANAT JANABAYEVNA"/>
    <s v="41111995770012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5.05.2026"/>
    <m/>
    <n v="412000"/>
    <m/>
    <d v="2026-05-15T16:01:37"/>
    <n v="0"/>
    <n v="412000"/>
    <n v="46157.66778935185"/>
    <m/>
    <n v="190213"/>
  </r>
  <r>
    <s v="12903387"/>
    <s v="12.05.2026"/>
    <s v="2026-12564775"/>
    <m/>
    <m/>
    <s v="KALANDAROV BOBIR BABAQULOVICH"/>
    <s v="33005662400027"/>
    <s v="30.05.1966"/>
    <s v="+998933963066"/>
    <s v="Навоий"/>
    <x v="6"/>
    <s v="Кончилар МФЙ"/>
    <s v="NARBAYEVA JANAT JANABAYEVNA"/>
    <s v="41111995770012"/>
    <x v="0"/>
    <n v="0"/>
    <n v="0"/>
    <s v="Рад"/>
    <s v="Даволаниш"/>
    <s v="Жарроҳлик амалиётисиз даволаниш харажатларини қоплаш"/>
    <n v="0"/>
    <s v="13.05.2026"/>
    <s v="Oddiy"/>
    <m/>
    <m/>
    <m/>
    <m/>
    <m/>
    <n v="0"/>
    <m/>
    <m/>
    <m/>
    <m/>
  </r>
  <r>
    <s v="12885439"/>
    <s v="08.05.2026"/>
    <s v="2026-12538722"/>
    <m/>
    <m/>
    <s v="KALANDAROV BOBIR BABAQULOVICH"/>
    <s v="33005662400027"/>
    <s v="30.05.1966"/>
    <s v="+998933963066"/>
    <s v="Навоий"/>
    <x v="6"/>
    <s v="Бирлик МФЙ"/>
    <s v="NARBAYEVA JANAT JANABAYEVNA"/>
    <s v="41111995770012"/>
    <x v="0"/>
    <n v="0"/>
    <n v="0"/>
    <s v="Рад"/>
    <s v="Даволаниш"/>
    <s v="Жарроҳлик амалиётисиз даволаниш харажатларини қоплаш"/>
    <n v="0"/>
    <s v="08.05.2026"/>
    <s v="Oddiy"/>
    <m/>
    <m/>
    <m/>
    <m/>
    <m/>
    <n v="0"/>
    <m/>
    <m/>
    <m/>
    <m/>
  </r>
  <r>
    <s v="12809204"/>
    <s v="05.05.2026"/>
    <s v="2026-12444096"/>
    <m/>
    <m/>
    <s v="NEGMATOVA YULDUZ YADGAROVNA"/>
    <s v="43010805790014"/>
    <s v="30.10.1980"/>
    <s v="+998943750233"/>
    <s v="Навоий"/>
    <x v="6"/>
    <s v="Бирлик МФЙ"/>
    <s v="NARBAYEVA JANAT JANABAYEVNA"/>
    <s v="4111199577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5.05.2026"/>
    <s v="Oddiy"/>
    <m/>
    <m/>
    <m/>
    <m/>
    <m/>
    <n v="0"/>
    <m/>
    <m/>
    <m/>
    <m/>
  </r>
  <r>
    <s v="12806675"/>
    <s v="04.05.2026"/>
    <s v="2026-12440802"/>
    <m/>
    <m/>
    <s v="UTAMUROTOVA MAHLIYO AXADJON QIZI"/>
    <s v="40304962310017"/>
    <s v="03.04.1996"/>
    <s v="+998991318396"/>
    <s v="Навоий"/>
    <x v="6"/>
    <s v="Бирлик МФЙ"/>
    <s v="NARBAYEVA JANAT JANABAYEVNA"/>
    <s v="41111995770012"/>
    <x v="2"/>
    <n v="0"/>
    <n v="2"/>
    <s v="Тўланди"/>
    <s v="Ижара"/>
    <s v="Ижтимоий ҳимоя муҳтож аҳоли қатламига ижара шартномаси бўйича ёрдам пули субсидя қилиб бериш аризаси"/>
    <n v="2472000"/>
    <s v="06.05.2026"/>
    <s v="Oddiy"/>
    <s v="12.05.2026"/>
    <m/>
    <n v="2472000"/>
    <m/>
    <d v="2026-05-12T18:00:28"/>
    <n v="0"/>
    <n v="2472000"/>
    <n v="46154.750324074077"/>
    <m/>
    <n v="186855"/>
  </r>
  <r>
    <s v="12722457"/>
    <s v="28.04.2026"/>
    <s v="2026-12333844"/>
    <m/>
    <m/>
    <s v="ORAQBAYEVA ARAYLIM TUYLIBEKOVNA"/>
    <s v="41212942350021"/>
    <s v="12.12.1994"/>
    <s v="+998936091294"/>
    <s v="Навоий"/>
    <x v="6"/>
    <s v="Бирлик МФЙ"/>
    <s v="NARBAYEVA JANAT JANABAYEVNA"/>
    <s v="41111995770012"/>
    <x v="0"/>
    <n v="0"/>
    <n v="0"/>
    <s v="Рад"/>
    <s v="Озиқ"/>
    <s v="Озиқ-овқат билан боғлиқ харажатларини қоплаш (Озиқ-овқат)"/>
    <n v="0"/>
    <s v="29.04.2026"/>
    <s v="Oddiy"/>
    <m/>
    <m/>
    <m/>
    <m/>
    <m/>
    <n v="0"/>
    <m/>
    <m/>
    <m/>
    <m/>
  </r>
  <r>
    <s v="12627006"/>
    <s v="20.04.2026"/>
    <s v="2026-12211946"/>
    <m/>
    <m/>
    <s v="NEGMATOVA YULDUZ YADGAROVNA"/>
    <s v="43010805790014"/>
    <s v="30.10.1980"/>
    <s v="+998943750233"/>
    <s v="Навоий"/>
    <x v="6"/>
    <s v="Бирлик МФЙ"/>
    <s v="NARBAYEVA JANAT JANABAYEVNA"/>
    <s v="4111199577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0.04.2026"/>
    <s v="Oddiy"/>
    <m/>
    <m/>
    <m/>
    <m/>
    <m/>
    <n v="0"/>
    <m/>
    <m/>
    <m/>
    <m/>
  </r>
  <r>
    <s v="12615588"/>
    <s v="17.04.2026"/>
    <s v="2026-12197619"/>
    <m/>
    <m/>
    <s v="NEGMATOVA YULDUZ YADGAROVNA"/>
    <s v="43010805790014"/>
    <s v="30.10.1980"/>
    <s v="+998943750233"/>
    <s v="Навоий"/>
    <x v="6"/>
    <s v="Бирлик МФЙ"/>
    <s v="NARBAYEVA JANAT JANABAYEVNA"/>
    <s v="4111199577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7.04.2026"/>
    <s v="Oddiy"/>
    <m/>
    <m/>
    <m/>
    <m/>
    <m/>
    <n v="0"/>
    <m/>
    <m/>
    <m/>
    <m/>
  </r>
  <r>
    <s v="12526789"/>
    <s v="10.04.2026"/>
    <s v="2026-12090533"/>
    <m/>
    <m/>
    <s v="NEGMATOVA YULDUZ YADGAROVNA"/>
    <s v="43010805790014"/>
    <s v="30.10.1980"/>
    <s v="+998943750233"/>
    <s v="Навоий"/>
    <x v="6"/>
    <s v="Бирлик МФЙ"/>
    <s v="NARBAYEVA JANAT JANABAYEVNA"/>
    <s v="4111199577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7.04.2026"/>
    <s v="Oddiy"/>
    <m/>
    <m/>
    <m/>
    <m/>
    <m/>
    <n v="0"/>
    <m/>
    <m/>
    <m/>
    <m/>
  </r>
  <r>
    <s v="12515874"/>
    <s v="10.04.2026"/>
    <s v="2026-12077901"/>
    <m/>
    <m/>
    <s v="KAZAKOVA UMEDA HAYDARKULOVNA"/>
    <s v="41902862350031"/>
    <s v="19.02.1986"/>
    <s v="+998951800923"/>
    <s v="Навоий"/>
    <x v="6"/>
    <s v="Бирлик МФЙ"/>
    <s v="NARBAYEVA JANAT JANABAYEVNA"/>
    <s v="41111995770012"/>
    <x v="0"/>
    <n v="0"/>
    <n v="0"/>
    <s v="Рад"/>
    <s v="Озиқ"/>
    <s v="Озиқ-овқат билан боғлиқ харажатларини қоплаш (Озиқ-овқат)"/>
    <n v="0"/>
    <s v="17.04.2026"/>
    <s v="Oddiy"/>
    <m/>
    <m/>
    <m/>
    <m/>
    <m/>
    <n v="0"/>
    <m/>
    <m/>
    <m/>
    <m/>
  </r>
  <r>
    <s v="12440702"/>
    <s v="06.04.2026"/>
    <s v="2026-11987576"/>
    <m/>
    <m/>
    <s v="NEGMATOVA YULDUZ YADGAROVNA"/>
    <s v="43010805790014"/>
    <s v="30.10.1980"/>
    <s v="+998943750233"/>
    <s v="Навоий"/>
    <x v="6"/>
    <s v="Бирлик МФЙ"/>
    <s v="NARBAYEVA JANAT JANABAYEVNA"/>
    <s v="4111199577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4.2026"/>
    <s v="Oddiy"/>
    <m/>
    <m/>
    <m/>
    <m/>
    <m/>
    <n v="0"/>
    <m/>
    <m/>
    <m/>
    <m/>
  </r>
  <r>
    <s v="12440646"/>
    <s v="06.04.2026"/>
    <s v="2026-11987514"/>
    <m/>
    <m/>
    <s v="NEGMATOVA YULDUZ YADGAROVNA"/>
    <s v="43010805790014"/>
    <s v="30.10.1980"/>
    <s v="+998943750233"/>
    <s v="Навоий"/>
    <x v="6"/>
    <s v="Бирлик МФЙ"/>
    <s v="NARBAYEVA JANAT JANABAYEVNA"/>
    <s v="41111995770012"/>
    <x v="2"/>
    <n v="0"/>
    <n v="1"/>
    <s v="Тўланди"/>
    <s v="Озиқ"/>
    <s v="Озиқ-овқат билан боғлиқ харажатларини қоплаш (Озиқ-овқат)"/>
    <n v="412000"/>
    <s v="06.04.2026"/>
    <s v="Oddiy"/>
    <s v="06.04.2026"/>
    <m/>
    <n v="412000"/>
    <m/>
    <d v="2026-04-06T14:55:14"/>
    <n v="0"/>
    <n v="412000"/>
    <n v="46118.621689814812"/>
    <m/>
    <n v="149578"/>
  </r>
  <r>
    <s v="12241017"/>
    <s v="27.03.2026"/>
    <s v="2026-11750142"/>
    <m/>
    <m/>
    <s v="UTAMUROTOVA MAHLIYO AXADJON QIZI"/>
    <s v="40304962310017"/>
    <s v="03.04.1996"/>
    <s v="+998991318396"/>
    <s v="Навоий"/>
    <x v="6"/>
    <s v="Бирлик МФЙ"/>
    <s v="NARBAYEVA JANAT JANABAYEVNA"/>
    <s v="41111995770012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28.03.2026"/>
    <s v="Oddiy"/>
    <s v="28.03.2026"/>
    <s v="??????? ??? ????"/>
    <m/>
    <s v="Yuq"/>
    <d v="2026-03-28T20:02:12"/>
    <n v="0"/>
    <m/>
    <n v="46109.834861111114"/>
    <m/>
    <n v="143763"/>
  </r>
  <r>
    <s v="12205794"/>
    <s v="26.03.2026"/>
    <s v="2026-11707443"/>
    <m/>
    <m/>
    <s v="URAKBAYEVA NARGIZA MURADILLAYEVNA"/>
    <s v="40105932320021"/>
    <s v="01.05.1993"/>
    <s v="+998941966099"/>
    <s v="Навоий"/>
    <x v="6"/>
    <s v="Бирлик МФЙ"/>
    <s v="NARBAYEVA JANAT JANABAYEVNA"/>
    <s v="41111995770012"/>
    <x v="0"/>
    <n v="0"/>
    <n v="0"/>
    <s v="Рад"/>
    <s v="Озиқ"/>
    <s v="Озиқ-овқат билан боғлиқ харажатларини қоплаш (Озиқ-овқат)"/>
    <n v="0"/>
    <s v="26.03.2026"/>
    <s v="Oddiy"/>
    <m/>
    <m/>
    <m/>
    <m/>
    <m/>
    <n v="0"/>
    <m/>
    <m/>
    <m/>
    <m/>
  </r>
  <r>
    <s v="12140038"/>
    <s v="24.03.2026"/>
    <s v="2026-11629548"/>
    <m/>
    <m/>
    <s v="ABDUG‘AFFOROVA DINARA AKBAR QIZI"/>
    <s v="42604965800013"/>
    <s v="26.04.1996"/>
    <s v="+998939911996"/>
    <s v="Навоий"/>
    <x v="6"/>
    <s v="Бирлик МФЙ"/>
    <s v="NARBAYEVA JANAT JANABAYEVNA"/>
    <s v="41111995770012"/>
    <x v="4"/>
    <n v="0"/>
    <n v="0"/>
    <s v="Жараён"/>
    <s v="Таъмир"/>
    <s v="Уй-жойини таъмирлаш харажатларини қоплаш"/>
    <n v="20600000"/>
    <s v="28.03.2026"/>
    <s v="Oddiy"/>
    <m/>
    <m/>
    <m/>
    <m/>
    <m/>
    <n v="0"/>
    <m/>
    <m/>
    <m/>
    <n v="144588"/>
  </r>
  <r>
    <s v="11960114"/>
    <s v="14.03.2026"/>
    <s v="2026-11418983"/>
    <m/>
    <m/>
    <s v="SAFAROVA IQBOL NURIDINOVNA"/>
    <s v="40207852320021"/>
    <s v="02.07.1985"/>
    <s v="+998941966099"/>
    <s v="Навоий"/>
    <x v="6"/>
    <s v="Бирлик МФЙ"/>
    <s v="NARBAYEVA JANAT JANABAYEVNA"/>
    <s v="41111995770012"/>
    <x v="2"/>
    <n v="0"/>
    <n v="1"/>
    <s v="Тўланди"/>
    <s v="Озиқ"/>
    <s v="Озиқ-овқат билан боғлиқ харажатларини қоплаш (Озиқ-овқат)"/>
    <n v="412000"/>
    <s v="14.03.2026"/>
    <s v="Oddiy"/>
    <s v="14.03.2026"/>
    <m/>
    <n v="412000"/>
    <m/>
    <d v="2026-03-14T21:42:38"/>
    <n v="0"/>
    <n v="412000"/>
    <n v="46095.904606481483"/>
    <m/>
    <n v="135127"/>
  </r>
  <r>
    <s v="11959975"/>
    <s v="14.03.2026"/>
    <s v="2026-11418813"/>
    <m/>
    <m/>
    <s v="SEILOVA GULJAYNA KUDAYNAZAROVNA"/>
    <s v="43006842320011"/>
    <s v="30.06.1984"/>
    <s v="+998941966099"/>
    <s v="Навоий"/>
    <x v="6"/>
    <s v="Бирлик МФЙ"/>
    <s v="NARBAYEVA JANAT JANABAYEVNA"/>
    <s v="41111995770012"/>
    <x v="2"/>
    <n v="0"/>
    <n v="1"/>
    <s v="Тўланди"/>
    <s v="Озиқ"/>
    <s v="Озиқ-овқат билан боғлиқ харажатларини қоплаш (Озиқ-овқат)"/>
    <n v="412000"/>
    <s v="14.03.2026"/>
    <s v="Oddiy"/>
    <s v="14.03.2026"/>
    <m/>
    <n v="412000"/>
    <m/>
    <d v="2026-03-14T21:43:02"/>
    <n v="0"/>
    <n v="412000"/>
    <n v="46095.90488425926"/>
    <m/>
    <n v="135128"/>
  </r>
  <r>
    <s v="11942738"/>
    <s v="14.03.2026"/>
    <s v="2026-11397466"/>
    <m/>
    <m/>
    <s v="BALQIBAYEV SADEN ABDIKARIMOVICH"/>
    <s v="32108615770013"/>
    <s v="21.08.1961"/>
    <s v="+998773130861"/>
    <s v="Навоий"/>
    <x v="6"/>
    <s v="Бирлик МФЙ"/>
    <s v="NARBAYEVA JANAT JANABAYEVNA"/>
    <s v="41111995770012"/>
    <x v="2"/>
    <n v="0"/>
    <n v="1"/>
    <s v="Тўланди"/>
    <s v="Озиқ"/>
    <s v="Озиқ-овқат билан боғлиқ харажатларини қоплаш (Озиқ-овқат)"/>
    <n v="412000"/>
    <s v="14.03.2026"/>
    <s v="Oddiy"/>
    <s v="14.03.2026"/>
    <m/>
    <n v="412000"/>
    <m/>
    <d v="2026-03-14T21:42:09"/>
    <n v="0"/>
    <n v="412000"/>
    <n v="46095.904270833336"/>
    <m/>
    <n v="134185"/>
  </r>
  <r>
    <s v="11934064"/>
    <s v="13.03.2026"/>
    <s v="2026-11386674"/>
    <m/>
    <m/>
    <s v="MANIBAYEVA BEKZAT BERIKOVNA"/>
    <s v="42112771090024"/>
    <s v="21.12.1977"/>
    <s v="+998936918482"/>
    <s v="Навоий"/>
    <x v="6"/>
    <s v="Бирлик МФЙ"/>
    <s v="NARBAYEVA JANAT JANABAYEVNA"/>
    <s v="4111199577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3.03.2026"/>
    <s v="Oddiy"/>
    <s v="14.03.2026"/>
    <m/>
    <n v="2060000"/>
    <m/>
    <d v="2026-03-14T21:41:31"/>
    <n v="0"/>
    <n v="2060000"/>
    <n v="46095.903831018521"/>
    <m/>
    <n v="133389"/>
  </r>
  <r>
    <s v="11883073"/>
    <s v="12.03.2026"/>
    <s v="2026-11326913"/>
    <m/>
    <m/>
    <s v="BALQIBAYEV SADEN ABDIKARIMOVICH"/>
    <s v="32108615770013"/>
    <s v="21.08.1961"/>
    <s v="+998773130861"/>
    <s v="Навоий"/>
    <x v="6"/>
    <s v="Бирлик МФЙ"/>
    <s v="NARBAYEVA JANAT JANABAYEVNA"/>
    <s v="41111995770012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60594"/>
    <s v="12.03.2026"/>
    <s v="2026-11300489"/>
    <m/>
    <m/>
    <s v="HAMROYEVA RAMZIYA SAFAROVNA"/>
    <s v="40504912360057"/>
    <s v="05.04.1991"/>
    <s v="+998941966099"/>
    <s v="Навоий"/>
    <x v="6"/>
    <s v="Бирлик МФЙ"/>
    <s v="NARBAYEVA JANAT JANABAYEVNA"/>
    <s v="41111995770012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7:55:54"/>
    <n v="0"/>
    <n v="412000"/>
    <n v="46093.747152777774"/>
    <m/>
    <n v="128063"/>
  </r>
  <r>
    <s v="11858375"/>
    <s v="12.03.2026"/>
    <s v="2026-11297863"/>
    <m/>
    <m/>
    <s v="HAMROYEVA RAMZIYA SAFAROVNA"/>
    <s v="40504912360057"/>
    <s v="05.04.1991"/>
    <s v="+998975591291"/>
    <s v="Навоий"/>
    <x v="6"/>
    <s v="Бирлик МФЙ"/>
    <s v="NARBAYEVA JANAT JANABAYEVNA"/>
    <s v="41111995770012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790943"/>
    <s v="10.03.2026"/>
    <s v="2026-11217513"/>
    <m/>
    <m/>
    <s v="ARIFKULOVA FERUZA URALBAYEVNA"/>
    <s v="42007802320013"/>
    <s v="20.07.1980"/>
    <s v="+998991467280"/>
    <s v="Навоий"/>
    <x v="6"/>
    <s v="Бирлик МФЙ"/>
    <s v="NARBAYEVA JANAT JANABAYEVNA"/>
    <s v="4111199577001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1:53:50"/>
    <n v="0"/>
    <n v="412000"/>
    <n v="46091.91238425926"/>
    <m/>
    <n v="113064"/>
  </r>
  <r>
    <s v="11790283"/>
    <s v="10.03.2026"/>
    <s v="2026-11216722"/>
    <m/>
    <m/>
    <s v="ARTIKOVA ROZA NURIDDINOVNA"/>
    <s v="40104922320038"/>
    <s v="01.04.1992"/>
    <s v="+998930049209"/>
    <s v="Навоий"/>
    <x v="6"/>
    <s v="Бирлик МФЙ"/>
    <s v="NARBAYEVA JANAT JANABAYEVNA"/>
    <s v="41111995770012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89705"/>
    <s v="10.03.2026"/>
    <s v="2026-11216016"/>
    <m/>
    <m/>
    <s v="SERIKBAYEVA MARINA MUSTAFAYEVNA"/>
    <s v="40202975770029"/>
    <s v="02.02.1997"/>
    <s v="+998930890297"/>
    <s v="Навоий"/>
    <x v="6"/>
    <s v="Бирлик МФЙ"/>
    <s v="NARBAYEVA JANAT JANABAYEVNA"/>
    <s v="4111199577001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1:52:53"/>
    <n v="0"/>
    <n v="412000"/>
    <n v="46091.911724537036"/>
    <m/>
    <n v="112293"/>
  </r>
  <r>
    <s v="11789334"/>
    <s v="10.03.2026"/>
    <s v="2026-11215539"/>
    <m/>
    <m/>
    <s v="NURMAXANBETOVA GULJAN KOPJASAROVNA"/>
    <s v="40107605770014"/>
    <s v="01.07.1960"/>
    <s v="+998931871020"/>
    <s v="Навоий"/>
    <x v="6"/>
    <s v="Бирлик МФЙ"/>
    <s v="NARBAYEVA JANAT JANABAYEVNA"/>
    <s v="4111199577001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1:53:11"/>
    <n v="0"/>
    <n v="412000"/>
    <n v="46091.911932870367"/>
    <m/>
    <n v="112296"/>
  </r>
  <r>
    <s v="11788933"/>
    <s v="10.03.2026"/>
    <s v="2026-11215020"/>
    <m/>
    <m/>
    <s v="BALQIBAYEV SADEN ABDIKARIMOVICH"/>
    <s v="32108615770013"/>
    <s v="21.08.1961"/>
    <s v="+998773130861"/>
    <s v="Навоий"/>
    <x v="6"/>
    <s v="Бирлик МФЙ"/>
    <s v="NARBAYEVA JANAT JANABAYEVNA"/>
    <s v="41111995770012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87387"/>
    <s v="10.03.2026"/>
    <s v="2026-11213130"/>
    <m/>
    <m/>
    <s v="BAMURATOVA ARAYLIM MUNAYTBASOVNA"/>
    <s v="42204815770011"/>
    <s v="22.04.1981"/>
    <s v="+998939551252"/>
    <s v="Навоий"/>
    <x v="6"/>
    <s v="Бирлик МФЙ"/>
    <s v="NARBAYEVA JANAT JANABAYEVNA"/>
    <s v="4111199577001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1:53:33"/>
    <n v="0"/>
    <n v="412000"/>
    <n v="46091.912187499998"/>
    <m/>
    <n v="112302"/>
  </r>
  <r>
    <s v="11781755"/>
    <s v="10.03.2026"/>
    <s v="2026-11206713"/>
    <m/>
    <m/>
    <s v="BAYZAXOVA GULJAZIRA KADIRKULOVNA"/>
    <s v="60407005760018"/>
    <s v="04.07.2000"/>
    <s v="+998940271427"/>
    <s v="Навоий"/>
    <x v="6"/>
    <s v="Бирлик МФЙ"/>
    <s v="NARBAYEVA JANAT JANABAYEVNA"/>
    <s v="4111199577001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9:15:30"/>
    <n v="0"/>
    <n v="412000"/>
    <n v="46091.802430555559"/>
    <m/>
    <n v="109216"/>
  </r>
  <r>
    <s v="11780716"/>
    <s v="10.03.2026"/>
    <s v="2026-11205526"/>
    <m/>
    <m/>
    <s v="ABDUG‘AFFOROVA DINARA AKBAR QIZI"/>
    <s v="42604965800013"/>
    <s v="26.04.1996"/>
    <s v="+998939911996"/>
    <s v="Навоий"/>
    <x v="6"/>
    <s v="Бирлик МФЙ"/>
    <s v="NARBAYEVA JANAT JANABAYEVNA"/>
    <s v="41111995770012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33165"/>
    <s v="07.03.2026"/>
    <s v="2026-11141883"/>
    <m/>
    <m/>
    <s v="MANIBAYEVA BEKZAT BERIKOVNA"/>
    <s v="42112771090024"/>
    <s v="21.12.1977"/>
    <s v="+998936918482"/>
    <s v="Навоий"/>
    <x v="6"/>
    <s v="Бирлик МФЙ"/>
    <s v="NARBAYEVA JANAT JANABAYEVNA"/>
    <s v="4111199577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3.2026"/>
    <s v="Oddiy"/>
    <m/>
    <m/>
    <m/>
    <m/>
    <m/>
    <n v="0"/>
    <m/>
    <m/>
    <m/>
    <m/>
  </r>
  <r>
    <s v="11733137"/>
    <s v="07.03.2026"/>
    <s v="2026-11141852"/>
    <m/>
    <m/>
    <s v="MANIBAYEVA BEKZAT BERIKOVNA"/>
    <s v="42112771090024"/>
    <s v="21.12.1977"/>
    <s v="+998936918482"/>
    <s v="Навоий"/>
    <x v="6"/>
    <s v="Бирлик МФЙ"/>
    <s v="NARBAYEVA JANAT JANABAYEVNA"/>
    <s v="4111199577001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3:35:39"/>
    <n v="0"/>
    <n v="412000"/>
    <n v="46091.566423611112"/>
    <m/>
    <n v="104502"/>
  </r>
  <r>
    <s v="11698919"/>
    <s v="06.03.2026"/>
    <s v="2026-11102542"/>
    <m/>
    <m/>
    <s v="SAFAROVA IQBOL NURIDINOVNA"/>
    <s v="40207852320021"/>
    <s v="02.07.1985"/>
    <s v="+998505458503"/>
    <s v="Навоий"/>
    <x v="6"/>
    <s v="Бирлик МФЙ"/>
    <s v="NARBAYEVA JANAT JANABAYEVNA"/>
    <s v="41111995770012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629949"/>
    <s v="04.03.2026"/>
    <s v="2026-11021690"/>
    <m/>
    <m/>
    <s v="BALQIBAYEV SADEN ABDIKARIMOVICH"/>
    <s v="32108615770013"/>
    <s v="21.08.1961"/>
    <s v="+998773130861"/>
    <s v="Навоий"/>
    <x v="6"/>
    <s v="Бирлик МФЙ"/>
    <s v="NARBAYEVA JANAT JANABAYEVNA"/>
    <s v="4111199577001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475582"/>
    <s v="26.02.2026"/>
    <s v="2026-10839488"/>
    <m/>
    <m/>
    <s v="MANIBAYEVA BEKZAT BERIKOVNA"/>
    <s v="42112771090024"/>
    <s v="21.12.1977"/>
    <s v="+998936918482"/>
    <s v="Навоий"/>
    <x v="6"/>
    <s v="Бирлик МФЙ"/>
    <s v="NARBAYEVA JANAT JANABAYEVNA"/>
    <s v="41111995770012"/>
    <x v="7"/>
    <n v="0"/>
    <n v="0"/>
    <s v="Рад"/>
    <s v="Жарроҳлик"/>
    <s v="Жарроҳлик амалиёти харажатларини қоплаш"/>
    <n v="0"/>
    <s v="16.05.2026"/>
    <s v="Oddiy"/>
    <m/>
    <m/>
    <m/>
    <m/>
    <m/>
    <n v="0"/>
    <m/>
    <m/>
    <m/>
    <m/>
  </r>
  <r>
    <s v="11330404"/>
    <s v="20.02.2026"/>
    <s v="2026-10657431"/>
    <m/>
    <m/>
    <s v="MANIBAYEVA BEKZAT BERIKOVNA"/>
    <s v="42112771090024"/>
    <s v="21.12.1977"/>
    <s v="+998936918482"/>
    <s v="Навоий"/>
    <x v="6"/>
    <s v="Бирлик МФЙ"/>
    <s v="NARBAYEVA JANAT JANABAYEVNA"/>
    <s v="4111199577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3.02.2026"/>
    <s v="Oddiy"/>
    <m/>
    <m/>
    <m/>
    <m/>
    <m/>
    <n v="0"/>
    <m/>
    <m/>
    <m/>
    <m/>
  </r>
  <r>
    <s v="11330030"/>
    <s v="20.02.2026"/>
    <s v="2026-10656979"/>
    <m/>
    <m/>
    <s v="BALQIBAYEV SADEN ABDIKARIMOVICH"/>
    <s v="32108615770013"/>
    <s v="21.08.1961"/>
    <s v="+998773130861"/>
    <s v="Навоий"/>
    <x v="6"/>
    <s v="Бирлик МФЙ"/>
    <s v="NARBAYEVA JANAT JANABAYEVNA"/>
    <s v="4111199577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3.02.2026"/>
    <s v="Oddiy"/>
    <m/>
    <m/>
    <m/>
    <m/>
    <m/>
    <n v="0"/>
    <m/>
    <m/>
    <m/>
    <m/>
  </r>
  <r>
    <s v="11112719"/>
    <s v="09.02.2026"/>
    <s v="2026-10402733"/>
    <m/>
    <m/>
    <s v="NEGMATOVA YULDUZ YADGAROVNA"/>
    <s v="43010805790014"/>
    <s v="30.10.1980"/>
    <s v="+998943750233"/>
    <s v="Навоий"/>
    <x v="6"/>
    <s v="Бирлик МФЙ"/>
    <s v="NARBAYEVA JANAT JANABAYEVNA"/>
    <s v="41111995770012"/>
    <x v="0"/>
    <n v="0"/>
    <n v="0"/>
    <s v="Рад"/>
    <s v="Даволаниш"/>
    <s v="Жарроҳлик амалиётисиз даволаниш харажатларини қоплаш"/>
    <n v="0"/>
    <s v="11.02.2026"/>
    <s v="Oddiy"/>
    <m/>
    <m/>
    <m/>
    <m/>
    <m/>
    <n v="0"/>
    <m/>
    <m/>
    <m/>
    <m/>
  </r>
  <r>
    <s v="10956696"/>
    <s v="28.01.2026"/>
    <s v="2026-10215272"/>
    <m/>
    <m/>
    <s v="SATAYEVA XABIBA BERDIBEKOVNA"/>
    <s v="41702942320035"/>
    <s v="17.02.1994"/>
    <s v="+998931959417"/>
    <s v="Навоий"/>
    <x v="6"/>
    <s v="Бирлик МФЙ"/>
    <s v="NARBAYEVA JANAT JANABAYEVNA"/>
    <s v="41111995770012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28.01.2026"/>
    <s v="Oddiy"/>
    <m/>
    <m/>
    <m/>
    <m/>
    <m/>
    <n v="0"/>
    <m/>
    <m/>
    <m/>
    <m/>
  </r>
  <r>
    <s v="10956470"/>
    <s v="28.01.2026"/>
    <s v="2026-10214994"/>
    <m/>
    <m/>
    <s v="BAYZAXOVA GULJAZIRA KADIRKULOVNA"/>
    <s v="60407005760018"/>
    <s v="04.07.2000"/>
    <s v="+998931461664"/>
    <s v="Навоий"/>
    <x v="6"/>
    <s v="Бирлик МФЙ"/>
    <s v="NARBAYEVA JANAT JANABAYEVNA"/>
    <s v="4111199577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8.01.2026"/>
    <s v="Oddiy"/>
    <s v="09.02.2026"/>
    <m/>
    <n v="2060000"/>
    <m/>
    <d v="2026-02-09T14:29:24"/>
    <n v="0"/>
    <n v="2060000"/>
    <n v="46062.603750000002"/>
    <m/>
    <n v="60581"/>
  </r>
  <r>
    <s v="10956293"/>
    <s v="28.01.2026"/>
    <s v="2026-10214787"/>
    <m/>
    <m/>
    <s v="ABDUG‘AFFOROVA DINARA AKBAR QIZI"/>
    <s v="42604965800013"/>
    <s v="26.04.1996"/>
    <s v="+998939911996"/>
    <s v="Навоий"/>
    <x v="6"/>
    <s v="Бирлик МФЙ"/>
    <s v="NARBAYEVA JANAT JANABAYEVNA"/>
    <s v="41111995770012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4.2026"/>
    <s v="Oddiy"/>
    <s v="05.02.2026"/>
    <m/>
    <n v="2060000"/>
    <m/>
    <d v="2026-02-05T14:42:05"/>
    <n v="0"/>
    <n v="2060000"/>
    <n v="46058.612557870372"/>
    <m/>
    <n v="60582"/>
  </r>
  <r>
    <s v="10956068"/>
    <s v="28.01.2026"/>
    <s v="2026-10214500"/>
    <m/>
    <m/>
    <s v="ABDUG‘AFFOROVA DINARA AKBAR QIZI"/>
    <s v="42604965800013"/>
    <s v="26.04.1996"/>
    <s v="+998939911996"/>
    <s v="Навоий"/>
    <x v="6"/>
    <s v="Бирлик МФЙ"/>
    <s v="NARBAYEVA JANAT JANABAYEVNA"/>
    <s v="41111995770012"/>
    <x v="0"/>
    <n v="0"/>
    <n v="0"/>
    <s v="Рад"/>
    <s v="Озиқ"/>
    <s v="Озиқ-овқат билан боғлиқ харажатларини қоплаш (Озиқ-овқат)"/>
    <n v="0"/>
    <s v="28.01.2026"/>
    <s v="Oddiy"/>
    <m/>
    <m/>
    <m/>
    <m/>
    <m/>
    <n v="0"/>
    <m/>
    <m/>
    <m/>
    <m/>
  </r>
  <r>
    <s v="10868841"/>
    <s v="20.01.2026"/>
    <s v="2026-10108520"/>
    <m/>
    <m/>
    <s v="ABDUG‘AFFOROVA DINARA AKBAR QIZI"/>
    <s v="42604965800013"/>
    <s v="26.04.1996"/>
    <s v="+998939911996"/>
    <s v="Навоий"/>
    <x v="6"/>
    <s v="Бирлик МФЙ"/>
    <s v="NARBAYEVA JANAT JANABAYEVNA"/>
    <s v="41111995770012"/>
    <x v="0"/>
    <n v="0"/>
    <n v="0"/>
    <s v="Рад"/>
    <s v="Озиқ"/>
    <s v="Озиқ-овқат билан боғлиқ харажатларини қоплаш (Озиқ-овқат)"/>
    <n v="0"/>
    <s v="20.01.2026"/>
    <s v="Oddiy"/>
    <m/>
    <m/>
    <m/>
    <m/>
    <m/>
    <n v="0"/>
    <m/>
    <m/>
    <m/>
    <m/>
  </r>
  <r>
    <s v="10867548"/>
    <s v="20.01.2026"/>
    <s v="2026-10107010"/>
    <m/>
    <m/>
    <s v="MENGLIYEVA AZIZA RUSTAMOVNA"/>
    <s v="42605892360038"/>
    <s v="26.05.1989"/>
    <s v="+998990292689"/>
    <s v="Навоий"/>
    <x v="6"/>
    <s v="Бирлик МФЙ"/>
    <s v="NARBAYEVA JANAT JANABAYEVNA"/>
    <s v="41111995770012"/>
    <x v="1"/>
    <n v="0"/>
    <n v="0"/>
    <s v="Рад"/>
    <s v="Даволаниш"/>
    <s v="Жарроҳлик амалиётисиз даволаниш харажатларини қоплаш"/>
    <n v="0"/>
    <s v="21.03.2026"/>
    <s v="Oddiy"/>
    <m/>
    <m/>
    <m/>
    <m/>
    <m/>
    <n v="0"/>
    <m/>
    <m/>
    <m/>
    <m/>
  </r>
  <r>
    <s v="10665469"/>
    <s v="07.01.2026"/>
    <s v="2026-09866767"/>
    <m/>
    <m/>
    <s v="URAKBAYEVA NARGIZA MURADILLAYEVNA"/>
    <s v="40105932320021"/>
    <s v="01.05.1993"/>
    <s v="+998944669393"/>
    <s v="Навоий"/>
    <x v="6"/>
    <s v="Бирлик МФЙ"/>
    <s v="NARBAYEVA JANAT JANABAYEVNA"/>
    <s v="41111995770012"/>
    <x v="7"/>
    <n v="0"/>
    <n v="0"/>
    <s v="Рад"/>
    <s v="Жарроҳлик"/>
    <s v="Жарроҳлик амалиёти харажатларини қоплаш"/>
    <n v="0"/>
    <s v="07.03.2026"/>
    <s v="Oddiy"/>
    <m/>
    <m/>
    <m/>
    <m/>
    <m/>
    <n v="0"/>
    <m/>
    <m/>
    <m/>
    <m/>
  </r>
  <r>
    <s v="13160502"/>
    <s v="03.06.2026"/>
    <s v="2026-12904784"/>
    <m/>
    <m/>
    <s v="JABBOROVA MAFTUNA BAXTIYOR QIZI"/>
    <s v="41508965290025"/>
    <s v="15.08.1996"/>
    <s v="+998948942929"/>
    <s v="Навоий"/>
    <x v="1"/>
    <s v="Маликобод МФЙ"/>
    <s v="YUSUPOVA SHAXLOXON BOBOMUROD QIZI"/>
    <s v="42410985780046"/>
    <x v="5"/>
    <n v="0"/>
    <n v="0"/>
    <s v="Қарор"/>
    <s v="Жарроҳлик"/>
    <s v="Жарроҳлик амалиёти харажатларини қоплаш"/>
    <n v="4120000000"/>
    <s v="03.06.2026"/>
    <s v="Oddiy"/>
    <s v="11.06.2026"/>
    <s v="????? ????????"/>
    <n v="7374516"/>
    <s v="Ha"/>
    <d v="2026-06-11T15:54:11"/>
    <n v="0"/>
    <n v="7374516"/>
    <n v="46184.662627314814"/>
    <m/>
    <n v="380637"/>
  </r>
  <r>
    <s v="12905377"/>
    <s v="12.05.2026"/>
    <s v="2026-12567245"/>
    <m/>
    <m/>
    <s v="TUYBOYEVA SHAXLO MURODOVNA"/>
    <s v="40210712330032"/>
    <s v="02.10.1971"/>
    <s v="+998930860828"/>
    <s v="Навоий"/>
    <x v="1"/>
    <s v="Маликобод МФЙ"/>
    <s v="YUSUPOVA SHAXLOXON BOBOMUROD QIZI"/>
    <s v="42410985780046"/>
    <x v="2"/>
    <n v="0"/>
    <n v="1"/>
    <s v="Тўланди"/>
    <s v="Озиқ"/>
    <s v="Озиқ-овқат билан боғлиқ харажатларини қоплаш (Озиқ-овқат)"/>
    <n v="412000"/>
    <s v="13.05.2026"/>
    <s v="Oddiy"/>
    <s v="13.05.2026"/>
    <m/>
    <n v="412000"/>
    <m/>
    <d v="2026-05-13T13:08:27"/>
    <n v="0"/>
    <n v="412000"/>
    <n v="46155.547534722224"/>
    <m/>
    <n v="188765"/>
  </r>
  <r>
    <s v="12868391"/>
    <s v="07.05.2026"/>
    <s v="2026-12516341"/>
    <m/>
    <m/>
    <s v="ZAMONOVA SOJIDA MIRZOYEVNA"/>
    <s v="42404852330065"/>
    <s v="24.04.1985"/>
    <s v="+998941830043"/>
    <s v="Навоий"/>
    <x v="1"/>
    <s v="Маликобод МФЙ"/>
    <s v="YUSUPOVA SHAXLOXON BOBOMUROD QIZI"/>
    <s v="4241098578004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7.05.2026"/>
    <s v="Oddiy"/>
    <s v="11.05.2026"/>
    <m/>
    <n v="2060000"/>
    <m/>
    <d v="2026-05-11T08:32:55"/>
    <n v="0"/>
    <n v="2060000"/>
    <n v="46153.356192129628"/>
    <m/>
    <n v="186307"/>
  </r>
  <r>
    <s v="12868035"/>
    <s v="07.05.2026"/>
    <s v="2026-12515864"/>
    <m/>
    <m/>
    <s v="ZAMONOVA SOJIDA MIRZOYEVNA"/>
    <s v="42404852330065"/>
    <s v="24.04.1985"/>
    <s v="+998941830043"/>
    <s v="Навоий"/>
    <x v="1"/>
    <s v="Маликобод МФЙ"/>
    <s v="YUSUPOVA SHAXLOXON BOBOMUROD QIZI"/>
    <s v="42410985780046"/>
    <x v="2"/>
    <n v="0"/>
    <n v="1"/>
    <s v="Тўланди"/>
    <s v="Озиқ"/>
    <s v="Озиқ-овқат билан боғлиқ харажатларини қоплаш (Озиқ-овқат)"/>
    <n v="412000"/>
    <s v="07.05.2026"/>
    <s v="Oddiy"/>
    <s v="11.05.2026"/>
    <m/>
    <n v="412000"/>
    <m/>
    <d v="2026-05-11T08:35:37"/>
    <n v="0"/>
    <n v="412000"/>
    <n v="46153.358067129629"/>
    <m/>
    <n v="186303"/>
  </r>
  <r>
    <s v="12573465"/>
    <s v="15.04.2026"/>
    <s v="2026-12146587"/>
    <m/>
    <m/>
    <s v="UMMATOV AZIZBEK USMON O‘G‘LI"/>
    <s v="31201922330026"/>
    <s v="12.01.1992"/>
    <s v="+998941128296"/>
    <s v="Навоий"/>
    <x v="1"/>
    <s v="Маликобод МФЙ"/>
    <s v="YUSUPOVA SHAXLOXON BOBOMUROD QIZI"/>
    <s v="4241098578004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5.04.2026"/>
    <s v="Oddiy"/>
    <s v="15.04.2026"/>
    <m/>
    <n v="2060000"/>
    <m/>
    <d v="2026-04-15T09:01:25"/>
    <n v="0"/>
    <n v="2060000"/>
    <n v="46127.375983796293"/>
    <m/>
    <n v="155120"/>
  </r>
  <r>
    <s v="12568300"/>
    <s v="14.04.2026"/>
    <s v="2026-12140480"/>
    <m/>
    <m/>
    <s v="UMMATOV AZIZBEK USMON O‘G‘LI"/>
    <s v="31201922330026"/>
    <s v="12.01.1992"/>
    <s v="+998941128296"/>
    <s v="Навоий"/>
    <x v="1"/>
    <s v="Маликобод МФЙ"/>
    <s v="YUSUPOVA SHAXLOXON BOBOMUROD QIZI"/>
    <s v="4241098578004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4.04.2026"/>
    <s v="Oddiy"/>
    <m/>
    <m/>
    <m/>
    <m/>
    <m/>
    <n v="0"/>
    <m/>
    <m/>
    <m/>
    <m/>
  </r>
  <r>
    <s v="12568241"/>
    <s v="14.04.2026"/>
    <s v="2026-12140410"/>
    <m/>
    <m/>
    <s v="UMMATOV AZIZBEK USMON O‘G‘LI"/>
    <s v="31201922330026"/>
    <s v="12.01.1992"/>
    <s v="+998941128296"/>
    <s v="Навоий"/>
    <x v="1"/>
    <s v="Маликобод МФЙ"/>
    <s v="YUSUPOVA SHAXLOXON BOBOMUROD QIZI"/>
    <s v="4241098578004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4.04.2026"/>
    <s v="Oddiy"/>
    <m/>
    <m/>
    <m/>
    <m/>
    <m/>
    <n v="0"/>
    <m/>
    <m/>
    <m/>
    <m/>
  </r>
  <r>
    <s v="12568109"/>
    <s v="14.04.2026"/>
    <s v="2026-12140254"/>
    <m/>
    <m/>
    <s v="UMMATOV AZIZBEK USMON O‘G‘LI"/>
    <s v="31201922330026"/>
    <s v="12.01.1992"/>
    <s v="+998941128296"/>
    <s v="Навоий"/>
    <x v="1"/>
    <s v="Маликобод МФЙ"/>
    <s v="YUSUPOVA SHAXLOXON BOBOMUROD QIZI"/>
    <s v="4241098578004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4.04.2026"/>
    <s v="Oddiy"/>
    <m/>
    <m/>
    <m/>
    <m/>
    <m/>
    <n v="0"/>
    <m/>
    <m/>
    <m/>
    <m/>
  </r>
  <r>
    <s v="12532224"/>
    <s v="10.04.2026"/>
    <s v="2026-12097031"/>
    <m/>
    <m/>
    <s v="UMMATOV AZIZBEK USMON O‘G‘LI"/>
    <s v="31201922330026"/>
    <s v="12.01.1992"/>
    <s v="+998941128296"/>
    <s v="Навоий"/>
    <x v="1"/>
    <s v="Маликобод МФЙ"/>
    <s v="YUSUPOVA SHAXLOXON BOBOMUROD QIZI"/>
    <s v="4241098578004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4.04.2026"/>
    <s v="Oddiy"/>
    <m/>
    <m/>
    <m/>
    <m/>
    <m/>
    <n v="0"/>
    <m/>
    <m/>
    <m/>
    <m/>
  </r>
  <r>
    <s v="12527548"/>
    <s v="10.04.2026"/>
    <s v="2026-12091390"/>
    <m/>
    <m/>
    <s v="NEGBOYEVA FOTIMA QAXXOROVNA"/>
    <s v="43008912330069"/>
    <s v="30.08.1991"/>
    <s v="+998940973239"/>
    <s v="Навоий"/>
    <x v="1"/>
    <s v="Маликобод МФЙ"/>
    <s v="YUSUPOVA SHAXLOXON BOBOMUROD QIZI"/>
    <s v="4241098578004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5.04.2026"/>
    <s v="Oddiy"/>
    <s v="15.04.2026"/>
    <m/>
    <n v="2060000"/>
    <m/>
    <d v="2026-04-15T08:56:22"/>
    <n v="0"/>
    <n v="2060000"/>
    <n v="46127.372476851851"/>
    <m/>
    <n v="155124"/>
  </r>
  <r>
    <s v="12232736"/>
    <s v="26.03.2026"/>
    <s v="2026-11739719"/>
    <m/>
    <m/>
    <s v="MUSTAFOYEVA NAVBAHOR TUYIBOYEVNA"/>
    <s v="42104902330044"/>
    <s v="21.04.1990"/>
    <s v="+998933409021"/>
    <s v="Навоий"/>
    <x v="1"/>
    <s v="Маликобод МФЙ"/>
    <s v="YUSUPOVA SHAXLOXON BOBOMUROD QIZI"/>
    <s v="42410985780046"/>
    <x v="0"/>
    <n v="0"/>
    <n v="0"/>
    <s v="Рад"/>
    <s v="Таъмир"/>
    <s v="Уй-жойини таъмирлаш харажатларини қоплаш"/>
    <n v="0"/>
    <s v="26.03.2026"/>
    <s v="Oddiy"/>
    <m/>
    <m/>
    <m/>
    <m/>
    <m/>
    <n v="0"/>
    <m/>
    <m/>
    <m/>
    <m/>
  </r>
  <r>
    <s v="12082856"/>
    <s v="18.03.2026"/>
    <s v="2026-11561431"/>
    <m/>
    <m/>
    <s v="OBLOQULOVA ZUHRO BAXRIDDIN QIZI"/>
    <s v="60507025310045"/>
    <s v="05.07.2002"/>
    <s v="+998943750409"/>
    <s v="Навоий"/>
    <x v="1"/>
    <s v="Маликобод МФЙ"/>
    <s v="YUSUPOVA SHAXLOXON BOBOMUROD QIZI"/>
    <s v="42410985780046"/>
    <x v="0"/>
    <n v="0"/>
    <n v="0"/>
    <s v="Рад"/>
    <s v="Озиқ"/>
    <s v="Озиқ-овқат билан боғлиқ харажатларини қоплаш (Озиқ-овқат)"/>
    <n v="0"/>
    <s v="19.03.2026"/>
    <s v="Oddiy"/>
    <m/>
    <m/>
    <m/>
    <m/>
    <m/>
    <n v="0"/>
    <m/>
    <m/>
    <m/>
    <m/>
  </r>
  <r>
    <s v="11940069"/>
    <s v="14.03.2026"/>
    <s v="2026-11394252"/>
    <m/>
    <m/>
    <s v="FUZAYLOVA GULNORA USMONOVNA"/>
    <s v="40410841140083"/>
    <s v="04.10.1984"/>
    <s v="+998995815153"/>
    <s v="Навоий"/>
    <x v="1"/>
    <s v="Маликобод МФЙ"/>
    <s v="YUSUPOVA SHAXLOXON BOBOMUROD QIZI"/>
    <s v="42410985780046"/>
    <x v="1"/>
    <n v="0"/>
    <n v="0"/>
    <s v="Рад"/>
    <s v="Коммунал"/>
    <s v="Коммунал харажатларни қоплаш"/>
    <n v="0"/>
    <s v="14.03.2026"/>
    <s v="Oddiy"/>
    <m/>
    <m/>
    <m/>
    <m/>
    <m/>
    <n v="0"/>
    <m/>
    <m/>
    <m/>
    <n v="133870"/>
  </r>
  <r>
    <s v="11940067"/>
    <s v="14.03.2026"/>
    <s v="2026-11394249"/>
    <m/>
    <m/>
    <s v="XODJAYEVA ZAYNAB RADJABOVNA"/>
    <s v="40704672330040"/>
    <s v="07.04.1967"/>
    <s v="+998337329676"/>
    <s v="Навоий"/>
    <x v="1"/>
    <s v="Маликобод МФЙ"/>
    <s v="YUSUPOVA SHAXLOXON BOBOMUROD QIZI"/>
    <s v="42410985780046"/>
    <x v="1"/>
    <n v="0"/>
    <n v="0"/>
    <s v="Рад"/>
    <s v="Коммунал"/>
    <s v="Коммунал харажатларни қоплаш"/>
    <n v="0"/>
    <s v="14.03.2026"/>
    <s v="Oddiy"/>
    <m/>
    <m/>
    <m/>
    <m/>
    <m/>
    <n v="0"/>
    <m/>
    <m/>
    <m/>
    <n v="133872"/>
  </r>
  <r>
    <s v="11938310"/>
    <s v="13.03.2026"/>
    <s v="2026-11391992"/>
    <m/>
    <m/>
    <s v="XODJAYEVA ZAYNAB RADJABOVNA"/>
    <s v="40704672330040"/>
    <s v="07.04.1967"/>
    <s v="+998337329676"/>
    <s v="Навоий"/>
    <x v="1"/>
    <s v="Маликобод МФЙ"/>
    <s v="YUSUPOVA SHAXLOXON BOBOMUROD QIZI"/>
    <s v="42410985780046"/>
    <x v="0"/>
    <n v="0"/>
    <n v="0"/>
    <s v="Рад"/>
    <s v="Коммунал"/>
    <s v="Коммунал харажатларни қоплаш"/>
    <n v="0"/>
    <s v="14.03.2026"/>
    <s v="Oddiy"/>
    <m/>
    <m/>
    <m/>
    <m/>
    <m/>
    <n v="0"/>
    <m/>
    <m/>
    <m/>
    <m/>
  </r>
  <r>
    <s v="11938130"/>
    <s v="13.03.2026"/>
    <s v="2026-11391750"/>
    <m/>
    <m/>
    <s v="FUZAYLOVA GULNORA USMONOVNA"/>
    <s v="40410841140083"/>
    <s v="04.10.1984"/>
    <s v="+998995815153"/>
    <s v="Навоий"/>
    <x v="1"/>
    <s v="Маликобод МФЙ"/>
    <s v="YUSUPOVA SHAXLOXON BOBOMUROD QIZI"/>
    <s v="42410985780046"/>
    <x v="0"/>
    <n v="0"/>
    <n v="0"/>
    <s v="Рад"/>
    <s v="Коммунал"/>
    <s v="Коммунал харажатларни қоплаш"/>
    <n v="0"/>
    <s v="14.03.2026"/>
    <s v="Oddiy"/>
    <m/>
    <m/>
    <m/>
    <m/>
    <m/>
    <n v="0"/>
    <m/>
    <m/>
    <m/>
    <m/>
  </r>
  <r>
    <s v="11822892"/>
    <s v="11.03.2026"/>
    <s v="2026-11255917"/>
    <m/>
    <m/>
    <s v="ROFIQOVA DILNAVOZXON SHAVQIDDIN QIZI"/>
    <s v="42910965780023"/>
    <s v="29.10.1996"/>
    <s v="+998331812450"/>
    <s v="Навоий"/>
    <x v="1"/>
    <s v="Маликобод МФЙ"/>
    <s v="YUSUPOVA SHAXLOXON BOBOMUROD QIZI"/>
    <s v="4241098578004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3:56:45"/>
    <n v="0"/>
    <n v="412000"/>
    <n v="46092.581076388888"/>
    <m/>
    <n v="116571"/>
  </r>
  <r>
    <s v="11821873"/>
    <s v="11.03.2026"/>
    <s v="2026-11254715"/>
    <m/>
    <m/>
    <s v="QODIROVA ZARINA ZOKIR QIZI"/>
    <s v="42303932330068"/>
    <s v="23.03.1993"/>
    <s v="+998936371514"/>
    <s v="Навоий"/>
    <x v="1"/>
    <s v="Маликобод МФЙ"/>
    <s v="YUSUPOVA SHAXLOXON BOBOMUROD QIZI"/>
    <s v="4241098578004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3:53:18"/>
    <n v="0"/>
    <n v="412000"/>
    <n v="46092.578680555554"/>
    <m/>
    <n v="116146"/>
  </r>
  <r>
    <s v="11793766"/>
    <s v="11.03.2026"/>
    <s v="2026-11221031"/>
    <m/>
    <m/>
    <s v="QODIROVA ZARINA ZOKIR QIZI"/>
    <s v="42303932330068"/>
    <s v="23.03.1993"/>
    <s v="+998936371514"/>
    <s v="Навоий"/>
    <x v="1"/>
    <s v="Маликобод МФЙ"/>
    <s v="YUSUPOVA SHAXLOXON BOBOMUROD QIZI"/>
    <s v="42410985780046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3739"/>
    <s v="11.03.2026"/>
    <s v="2026-11220998"/>
    <m/>
    <m/>
    <s v="QODIROVA ZARINA ZOKIR QIZI"/>
    <s v="42303932330068"/>
    <s v="23.03.1993"/>
    <s v="+998936371514"/>
    <s v="Навоий"/>
    <x v="1"/>
    <s v="Маликобод МФЙ"/>
    <s v="YUSUPOVA SHAXLOXON BOBOMUROD QIZI"/>
    <s v="42410985780046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3717"/>
    <s v="11.03.2026"/>
    <s v="2026-11220973"/>
    <m/>
    <m/>
    <s v="QODIROVA ZARINA ZOKIR QIZI"/>
    <s v="42303932330068"/>
    <s v="23.03.1993"/>
    <s v="+998936371514"/>
    <s v="Навоий"/>
    <x v="1"/>
    <s v="Маликобод МФЙ"/>
    <s v="YUSUPOVA SHAXLOXON BOBOMUROD QIZI"/>
    <s v="42410985780046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3671"/>
    <s v="11.03.2026"/>
    <s v="2026-11220924"/>
    <m/>
    <m/>
    <s v="QODIROVA ZARINA ZOKIR QIZI"/>
    <s v="42303932330068"/>
    <s v="23.03.1993"/>
    <s v="+998936371514"/>
    <s v="Навоий"/>
    <x v="1"/>
    <s v="Маликобод МФЙ"/>
    <s v="YUSUPOVA SHAXLOXON BOBOMUROD QIZI"/>
    <s v="42410985780046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0134"/>
    <s v="10.03.2026"/>
    <s v="2026-11216543"/>
    <m/>
    <m/>
    <s v="QODIROVA ZARINA ZOKIR QIZI"/>
    <s v="42303932330068"/>
    <s v="23.03.1993"/>
    <s v="+998936371514"/>
    <s v="Навоий"/>
    <x v="1"/>
    <s v="Маликобод МФЙ"/>
    <s v="YUSUPOVA SHAXLOXON BOBOMUROD QIZI"/>
    <s v="42410985780046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82064"/>
    <s v="05.03.2026"/>
    <s v="2026-11082839"/>
    <m/>
    <m/>
    <s v="NEGBOYEVA FOTIMA QAXXOROVNA"/>
    <s v="43008912330069"/>
    <s v="30.08.1991"/>
    <s v="+998940973239"/>
    <s v="Навоий"/>
    <x v="1"/>
    <s v="Маликобод МФЙ"/>
    <s v="YUSUPOVA SHAXLOXON BOBOMUROD QIZI"/>
    <s v="42410985780046"/>
    <x v="2"/>
    <n v="0"/>
    <n v="1"/>
    <s v="Тўланди"/>
    <s v="Қарздорлик"/>
    <s v="Коммунал хизматлар бўйича қарздорликни қоплаш"/>
    <n v="2060000"/>
    <s v="11.03.2026"/>
    <s v="Oddiy"/>
    <s v="11.03.2026"/>
    <m/>
    <n v="1398090"/>
    <m/>
    <d v="2026-03-11T09:36:07"/>
    <n v="0"/>
    <n v="1398090"/>
    <n v="46092.400081018517"/>
    <m/>
    <n v="113879"/>
  </r>
  <r>
    <s v="11632271"/>
    <s v="04.03.2026"/>
    <s v="2026-11024409"/>
    <m/>
    <m/>
    <s v="QODIROVA ZARINA ZOKIR QIZI"/>
    <s v="42303932330068"/>
    <s v="23.03.1993"/>
    <s v="+998936371514"/>
    <s v="Навоий"/>
    <x v="1"/>
    <s v="Маликобод МФЙ"/>
    <s v="YUSUPOVA SHAXLOXON BOBOMUROD QIZI"/>
    <s v="42410985780046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0432"/>
    <s v="04.03.2026"/>
    <s v="2026-11022246"/>
    <m/>
    <m/>
    <s v="SATTOROV UMIDJON TURAKULOVICH"/>
    <s v="30911902330100"/>
    <s v="09.11.1990"/>
    <s v="+998936950747"/>
    <s v="Навоий"/>
    <x v="1"/>
    <s v="Маликобод МФЙ"/>
    <s v="YUSUPOVA SHAXLOXON BOBOMUROD QIZI"/>
    <s v="4241098578004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0:26:35"/>
    <n v="0"/>
    <n v="412000"/>
    <n v="46086.435127314813"/>
    <m/>
    <n v="76156"/>
  </r>
  <r>
    <s v="11629971"/>
    <s v="04.03.2026"/>
    <s v="2026-11021715"/>
    <m/>
    <m/>
    <s v="XUDAYKULOVA SHAXNOZA YANDASHOVNA"/>
    <s v="40909892350023"/>
    <s v="09.09.1989"/>
    <s v="+998918523394"/>
    <s v="Навоий"/>
    <x v="1"/>
    <s v="Маликобод МФЙ"/>
    <s v="YUSUPOVA SHAXLOXON BOBOMUROD QIZI"/>
    <s v="4241098578004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4:45:18"/>
    <n v="0"/>
    <n v="412000"/>
    <n v="46086.614791666667"/>
    <m/>
    <n v="76881"/>
  </r>
  <r>
    <s v="11620657"/>
    <s v="04.03.2026"/>
    <s v="2026-11010766"/>
    <m/>
    <m/>
    <s v="FAYZIYEVA MUXLISA SHOKIR QIZI"/>
    <s v="40704932330108"/>
    <s v="07.04.1993"/>
    <s v="+998947242029"/>
    <s v="Навоий"/>
    <x v="1"/>
    <s v="Маликобод МФЙ"/>
    <s v="YUSUPOVA SHAXLOXON BOBOMUROD QIZI"/>
    <s v="4241098578004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4:37:03"/>
    <n v="0"/>
    <n v="412000"/>
    <n v="46086.6090625"/>
    <m/>
    <n v="76889"/>
  </r>
  <r>
    <s v="11616491"/>
    <s v="04.03.2026"/>
    <s v="2026-11005849"/>
    <m/>
    <m/>
    <s v="ASLONOVA MALOHAT KENJAYEVNA"/>
    <s v="40710692330018"/>
    <s v="07.10.1969"/>
    <s v="+998930493650"/>
    <s v="Навоий"/>
    <x v="1"/>
    <s v="Маликобод МФЙ"/>
    <s v="YUSUPOVA SHAXLOXON BOBOMUROD QIZI"/>
    <s v="4241098578004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1:56:05"/>
    <n v="0"/>
    <n v="412000"/>
    <n v="46086.49728009259"/>
    <m/>
    <n v="76121"/>
  </r>
  <r>
    <s v="11609443"/>
    <s v="04.03.2026"/>
    <s v="2026-10997642"/>
    <m/>
    <m/>
    <s v="BOBOQULOVA GULNOZA YANDASHOVNA"/>
    <s v="40504905780019"/>
    <s v="05.04.1990"/>
    <s v="+998932214940"/>
    <s v="Навоий"/>
    <x v="1"/>
    <s v="Маликобод МФЙ"/>
    <s v="YUSUPOVA SHAXLOXON BOBOMUROD QIZI"/>
    <s v="4241098578004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1:59:41"/>
    <n v="0"/>
    <n v="412000"/>
    <n v="46086.499780092592"/>
    <m/>
    <n v="76106"/>
  </r>
  <r>
    <s v="10752181"/>
    <s v="12.01.2026"/>
    <s v="2026-09965825"/>
    <m/>
    <m/>
    <s v="SHARIPOVA SANOBAR ZOKIROVNA"/>
    <s v="41003822330033"/>
    <s v="10.03.1982"/>
    <s v="+998946688210"/>
    <s v="Навоий"/>
    <x v="1"/>
    <s v="Маликобод МФЙ"/>
    <s v="YUSUPOVA SHAXLOXON BOBOMUROD QIZI"/>
    <s v="42410985780046"/>
    <x v="2"/>
    <n v="0"/>
    <n v="1"/>
    <s v="Тўланди"/>
    <s v="Коммунал"/>
    <s v="Коммунал харажатларни қоплаш"/>
    <n v="412000"/>
    <s v="12.01.2026"/>
    <s v="Oddiy"/>
    <s v="30.01.2026"/>
    <m/>
    <n v="400000"/>
    <m/>
    <d v="2026-01-30T09:42:07"/>
    <n v="0"/>
    <n v="400000"/>
    <n v="46052.404247685183"/>
    <m/>
    <n v="59163"/>
  </r>
  <r>
    <s v="13043796"/>
    <s v="22.05.2026"/>
    <s v="2026-12747999"/>
    <m/>
    <m/>
    <s v="NURMANOV ZARIFJON OCHILOVICH"/>
    <s v="30805862380061"/>
    <s v="08.05.1986"/>
    <s v="+998930864150"/>
    <s v="Навоий"/>
    <x v="0"/>
    <s v="Икром Карвон МФЙ"/>
    <s v="XUDOYBERDIYEVA KAMOLA RAVSHANOVNA"/>
    <s v="41805903960058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2.05.2026"/>
    <s v="Oddiy"/>
    <s v="22.05.2026"/>
    <m/>
    <n v="2060000"/>
    <m/>
    <d v="2026-05-22T18:01:38"/>
    <n v="0"/>
    <n v="2060000"/>
    <n v="46164.751134259262"/>
    <m/>
    <n v="205489"/>
  </r>
  <r>
    <s v="13043728"/>
    <s v="22.05.2026"/>
    <s v="2026-12747923"/>
    <m/>
    <m/>
    <s v="NURMANOV ZARIFJON OCHILOVICH"/>
    <s v="30805862380061"/>
    <s v="08.05.1986"/>
    <s v="+998930864150"/>
    <s v="Навоий"/>
    <x v="0"/>
    <s v="Икром Карвон МФЙ"/>
    <s v="XUDOYBERDIYEVA KAMOLA RAVSHANOVNA"/>
    <s v="41805903960058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22.05.2026"/>
    <m/>
    <n v="412000"/>
    <m/>
    <d v="2026-05-22T18:06:24"/>
    <n v="0"/>
    <n v="412000"/>
    <n v="46164.754444444443"/>
    <m/>
    <n v="205487"/>
  </r>
  <r>
    <s v="13042580"/>
    <s v="22.05.2026"/>
    <s v="2026-12746460"/>
    <m/>
    <m/>
    <s v="OBLOQULOVA GUZAL OTABEK QIZI"/>
    <s v="42603985830046"/>
    <s v="26.03.1998"/>
    <s v="+998947219800"/>
    <s v="Навоий"/>
    <x v="0"/>
    <s v="Икром Карвон МФЙ"/>
    <s v="XUDOYBERDIYEVA KAMOLA RAVSHANOVNA"/>
    <s v="41805903960058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2.05.2026"/>
    <s v="Oddiy"/>
    <s v="22.05.2026"/>
    <m/>
    <n v="2060000"/>
    <m/>
    <d v="2026-05-22T18:01:15"/>
    <n v="0"/>
    <n v="2060000"/>
    <n v="46164.750868055555"/>
    <m/>
    <n v="205493"/>
  </r>
  <r>
    <s v="13042534"/>
    <s v="22.05.2026"/>
    <s v="2026-12746401"/>
    <m/>
    <m/>
    <s v="OBLOQULOVA GUZAL OTABEK QIZI"/>
    <s v="42603985830046"/>
    <s v="26.03.1998"/>
    <s v="+998947219800"/>
    <s v="Навоий"/>
    <x v="0"/>
    <s v="Икром Карвон МФЙ"/>
    <s v="XUDOYBERDIYEVA KAMOLA RAVSHANOVNA"/>
    <s v="41805903960058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22.05.2026"/>
    <m/>
    <n v="412000"/>
    <m/>
    <d v="2026-05-22T18:04:24"/>
    <n v="0"/>
    <n v="412000"/>
    <n v="46164.753055555557"/>
    <m/>
    <n v="205488"/>
  </r>
  <r>
    <s v="12785957"/>
    <s v="04.05.2026"/>
    <s v="2026-12416741"/>
    <s v="URINOVA MUXLISA SHONAZAROVNA"/>
    <s v="42404875830018"/>
    <s v="БОЙМУРОДОВА РУҲСОРА ЖАМШИД ҚИЗИ"/>
    <s v="62909105830016"/>
    <s v="29.09.2010"/>
    <s v="+998947962111"/>
    <s v="Навоий"/>
    <x v="0"/>
    <s v="Икром Карвон МФЙ"/>
    <s v="XUDOYBERDIYEVA KAMOLA RAVSHANOVNA"/>
    <s v="41805903960058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4.05.2026"/>
    <s v="Oddiy"/>
    <s v="06.05.2026"/>
    <m/>
    <n v="2060000"/>
    <m/>
    <d v="2026-05-06T15:35:51"/>
    <n v="0"/>
    <n v="2060000"/>
    <n v="46148.649895833332"/>
    <m/>
    <n v="180045"/>
  </r>
  <r>
    <s v="12691036"/>
    <s v="24.04.2026"/>
    <s v="2026-12292988"/>
    <m/>
    <m/>
    <s v="URINOVA MUXLISA SHONAZAROVNA"/>
    <s v="42404875830018"/>
    <s v="24.04.1987"/>
    <s v="+998941854050"/>
    <s v="Навоий"/>
    <x v="0"/>
    <s v="Икром Карвон МФЙ"/>
    <s v="XUDOYBERDIYEVA KAMOLA RAVSHANOVNA"/>
    <s v="41805903960058"/>
    <x v="6"/>
    <n v="0"/>
    <n v="0"/>
    <s v="Рад"/>
    <s v="Жарроҳлик"/>
    <s v="Жарроҳлик амалиёти харажатларини қоплаш"/>
    <n v="0"/>
    <s v="24.04.2026"/>
    <s v="Oddiy"/>
    <m/>
    <m/>
    <m/>
    <m/>
    <m/>
    <n v="0"/>
    <m/>
    <m/>
    <m/>
    <m/>
  </r>
  <r>
    <s v="12559655"/>
    <s v="14.04.2026"/>
    <s v="2026-12130331"/>
    <m/>
    <m/>
    <s v="OTAXONOVA ROBIA MAMARASUL QIZI"/>
    <s v="41709922380010"/>
    <s v="17.09.1992"/>
    <s v="+998938792511"/>
    <s v="Навоий"/>
    <x v="0"/>
    <s v="Икром Карвон МФЙ"/>
    <s v="XUDOYBERDIYEVA KAMOLA RAVSHANOVNA"/>
    <s v="4180590396005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4.04.2026"/>
    <s v="Oddiy"/>
    <m/>
    <m/>
    <m/>
    <m/>
    <m/>
    <n v="0"/>
    <m/>
    <m/>
    <m/>
    <m/>
  </r>
  <r>
    <s v="12554611"/>
    <s v="13.04.2026"/>
    <s v="2026-12123639"/>
    <m/>
    <m/>
    <s v="OTAXONOVA ROBIA MAMARASUL QIZI"/>
    <s v="41709922380010"/>
    <s v="17.09.1992"/>
    <s v="+998938792511"/>
    <s v="Навоий"/>
    <x v="0"/>
    <s v="Икром Карвон МФЙ"/>
    <s v="XUDOYBERDIYEVA KAMOLA RAVSHANOVNA"/>
    <s v="4180590396005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3.04.2026"/>
    <s v="Oddiy"/>
    <m/>
    <m/>
    <m/>
    <m/>
    <m/>
    <n v="0"/>
    <m/>
    <m/>
    <m/>
    <m/>
  </r>
  <r>
    <s v="12554435"/>
    <s v="13.04.2026"/>
    <s v="2026-12123427"/>
    <m/>
    <m/>
    <s v="RUZIMURODOVA MATLUBA SIRAJOVNA"/>
    <s v="42902682380037"/>
    <s v="29.02.1968"/>
    <s v="+998937218786"/>
    <s v="Навоий"/>
    <x v="0"/>
    <s v="Икром Карвон МФЙ"/>
    <s v="XUDOYBERDIYEVA KAMOLA RAVSHANOVNA"/>
    <s v="41805903960058"/>
    <x v="6"/>
    <n v="0"/>
    <n v="0"/>
    <s v="Рад"/>
    <s v="Озиқ"/>
    <s v="Озиқ-овқат билан боғлиқ харажатларини қоплаш (Озиқ-овқат)"/>
    <n v="0"/>
    <s v="22.04.2026"/>
    <s v="Oddiy"/>
    <m/>
    <m/>
    <m/>
    <m/>
    <m/>
    <n v="0"/>
    <m/>
    <m/>
    <m/>
    <m/>
  </r>
  <r>
    <s v="12084689"/>
    <s v="18.03.2026"/>
    <s v="2026-11563941"/>
    <m/>
    <m/>
    <s v="TOXIROV SARDOR MAVLON O`G`LI"/>
    <s v="51802155830088"/>
    <s v="18.02.2015"/>
    <s v="+998934641221"/>
    <s v="Навоий"/>
    <x v="0"/>
    <s v="Икром Карвон МФЙ"/>
    <s v="XUDOYBERDIYEVA KAMOLA RAVSHANOVNA"/>
    <s v="41805903960058"/>
    <x v="0"/>
    <n v="0"/>
    <n v="0"/>
    <s v="Рад"/>
    <s v="Жарроҳлик"/>
    <s v="Жарроҳлик амалиёти харажатларини қоплаш"/>
    <n v="0"/>
    <s v="18.03.2026"/>
    <s v="Oddiy"/>
    <m/>
    <m/>
    <m/>
    <m/>
    <m/>
    <n v="0"/>
    <m/>
    <m/>
    <m/>
    <m/>
  </r>
  <r>
    <s v="11697310"/>
    <s v="06.03.2026"/>
    <s v="2026-11100716"/>
    <m/>
    <m/>
    <s v="QALANDAROVA MUNISA ABDURAXMON QIZI"/>
    <s v="42101902380088"/>
    <s v="21.01.1990"/>
    <s v="+998940799040"/>
    <s v="Навоий"/>
    <x v="0"/>
    <s v="Икром Карвон МФЙ"/>
    <s v="XUDOYBERDIYEVA KAMOLA RAVSHANOVNA"/>
    <s v="41805903960058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6.03.2026"/>
    <m/>
    <n v="412000"/>
    <m/>
    <d v="2026-03-06T21:47:36"/>
    <n v="0"/>
    <n v="412000"/>
    <n v="46087.908055555556"/>
    <m/>
    <n v="88733"/>
  </r>
  <r>
    <s v="11697258"/>
    <s v="06.03.2026"/>
    <s v="2026-11100653"/>
    <m/>
    <m/>
    <s v="TURNIYOZOVA SHAXNOZA BURIYEVNA"/>
    <s v="42609842380039"/>
    <s v="26.09.1984"/>
    <s v="+998773183288"/>
    <s v="Навоий"/>
    <x v="0"/>
    <s v="Икром Карвон МФЙ"/>
    <s v="XUDOYBERDIYEVA KAMOLA RAVSHANOVNA"/>
    <s v="41805903960058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6.03.2026"/>
    <m/>
    <n v="412000"/>
    <m/>
    <d v="2026-03-06T21:48:21"/>
    <n v="0"/>
    <n v="412000"/>
    <n v="46087.908576388887"/>
    <m/>
    <n v="88728"/>
  </r>
  <r>
    <s v="11697245"/>
    <s v="06.03.2026"/>
    <s v="2026-11100638"/>
    <m/>
    <m/>
    <s v="XIDIROVA GULANDON UMIRZOQOVNA"/>
    <s v="41809872380060"/>
    <s v="18.09.1987"/>
    <s v="+998934641221"/>
    <s v="Навоий"/>
    <x v="0"/>
    <s v="Икром Карвон МФЙ"/>
    <s v="XUDOYBERDIYEVA KAMOLA RAVSHANOVNA"/>
    <s v="41805903960058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6.03.2026"/>
    <m/>
    <n v="412000"/>
    <m/>
    <d v="2026-03-06T21:49:25"/>
    <n v="0"/>
    <n v="412000"/>
    <n v="46087.909317129626"/>
    <m/>
    <n v="88722"/>
  </r>
  <r>
    <s v="11661581"/>
    <s v="05.03.2026"/>
    <s v="2026-11059111"/>
    <m/>
    <m/>
    <s v="TURNIYOZOVA SHAXNOZA BURIYEVNA"/>
    <s v="42609842380039"/>
    <s v="26.09.1984"/>
    <s v="+998934641221"/>
    <s v="Навоий"/>
    <x v="0"/>
    <s v="Икром Карвон МФЙ"/>
    <s v="XUDOYBERDIYEVA KAMOLA RAVSHANOVNA"/>
    <s v="41805903960058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59458"/>
    <s v="05.03.2026"/>
    <s v="2026-11056705"/>
    <m/>
    <m/>
    <s v="JURAYEVA NARGIZA MAXMUDOVNA"/>
    <s v="41105892380089"/>
    <s v="11.05.1989"/>
    <s v="+998934333090"/>
    <s v="Навоий"/>
    <x v="0"/>
    <s v="Икром Карвон МФЙ"/>
    <s v="XUDOYBERDIYEVA KAMOLA RAVSHANOVNA"/>
    <s v="41805903960058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6.03.2026"/>
    <m/>
    <n v="412000"/>
    <m/>
    <d v="2026-03-06T21:49:53"/>
    <n v="0"/>
    <n v="412000"/>
    <n v="46087.909641203703"/>
    <m/>
    <n v="88594"/>
  </r>
  <r>
    <s v="11621825"/>
    <s v="04.03.2026"/>
    <s v="2026-11012182"/>
    <m/>
    <m/>
    <s v="KARIMOVA LATOFAT QO‘ZIBOYEVNA"/>
    <s v="41012885830026"/>
    <s v="10.12.1988"/>
    <s v="+998944881386"/>
    <s v="Навоий"/>
    <x v="0"/>
    <s v="Икром Карвон МФЙ"/>
    <s v="XUDOYBERDIYEVA KAMOLA RAVSHANOVNA"/>
    <s v="41805903960058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21:51:15"/>
    <n v="0"/>
    <n v="412000"/>
    <n v="46087.910590277781"/>
    <m/>
    <n v="76822"/>
  </r>
  <r>
    <s v="11620981"/>
    <s v="04.03.2026"/>
    <s v="2026-11011155"/>
    <m/>
    <m/>
    <s v="SHOQULOVA MUNAVVAR DILMURODOVNA"/>
    <s v="42004862380133"/>
    <s v="20.04.1986"/>
    <s v="+998930894049"/>
    <s v="Навоий"/>
    <x v="0"/>
    <s v="Икром Карвон МФЙ"/>
    <s v="XUDOYBERDIYEVA KAMOLA RAVSHANOVNA"/>
    <s v="41805903960058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21:50:48"/>
    <n v="0"/>
    <n v="412000"/>
    <n v="46087.910277777781"/>
    <m/>
    <n v="76824"/>
  </r>
  <r>
    <s v="11620469"/>
    <s v="04.03.2026"/>
    <s v="2026-11010544"/>
    <m/>
    <m/>
    <s v="QALANDAROVA MUNISA ABDURAXMON QIZI"/>
    <s v="42101902380088"/>
    <s v="21.01.1990"/>
    <s v="+998940799040"/>
    <s v="Навоий"/>
    <x v="0"/>
    <s v="Икром Карвон МФЙ"/>
    <s v="XUDOYBERDIYEVA KAMOLA RAVSHANOVNA"/>
    <s v="41805903960058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16550"/>
    <s v="04.03.2026"/>
    <s v="2026-11005922"/>
    <m/>
    <m/>
    <s v="ORTIKOV XAYRULLO RABBIMOVICH"/>
    <s v="32409822380012"/>
    <s v="24.09.1982"/>
    <s v="+998943788737"/>
    <s v="Навоий"/>
    <x v="0"/>
    <s v="Икром Карвон МФЙ"/>
    <s v="XUDOYBERDIYEVA KAMOLA RAVSHANOVNA"/>
    <s v="41805903960058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21:50:23"/>
    <n v="0"/>
    <n v="412000"/>
    <n v="46087.909988425927"/>
    <m/>
    <n v="76826"/>
  </r>
  <r>
    <s v="11616215"/>
    <s v="04.03.2026"/>
    <s v="2026-11005538"/>
    <m/>
    <m/>
    <s v="XIDIROVA GULANDON UMIRZOQOVNA"/>
    <s v="41809872380060"/>
    <s v="18.09.1987"/>
    <s v="+998942568282"/>
    <s v="Навоий"/>
    <x v="0"/>
    <s v="Икром Карвон МФЙ"/>
    <s v="XUDOYBERDIYEVA KAMOLA RAVSHANOVNA"/>
    <s v="41805903960058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318341"/>
    <s v="20.02.2026"/>
    <s v="2026-10643194"/>
    <m/>
    <m/>
    <s v="SHODIYEVA ZARINA JAVLON QIZI"/>
    <s v="62110015830038"/>
    <s v="21.10.2001"/>
    <s v="+998934358898"/>
    <s v="Навоий"/>
    <x v="0"/>
    <s v="Икром Карвон МФЙ"/>
    <s v="XUDOYBERDIYEVA KAMOLA RAVSHANOVNA"/>
    <s v="41805903960058"/>
    <x v="0"/>
    <n v="0"/>
    <n v="0"/>
    <s v="Рад"/>
    <s v="Озиқ"/>
    <s v="Озиқ-овқат билан боғлиқ харажатларини қоплаш (Озиқ-овқат)"/>
    <n v="0"/>
    <s v="20.02.2026"/>
    <s v="Oddiy"/>
    <m/>
    <m/>
    <m/>
    <m/>
    <m/>
    <n v="0"/>
    <m/>
    <m/>
    <m/>
    <m/>
  </r>
  <r>
    <s v="11002381"/>
    <s v="02.02.2026"/>
    <s v="2026-10270596"/>
    <m/>
    <m/>
    <s v="TOXIROV SARDOR MAVLON O`G`LI"/>
    <s v="51802155830088"/>
    <s v="18.02.2015"/>
    <s v="+998944808400"/>
    <s v="Навоий"/>
    <x v="0"/>
    <s v="Икром Карвон МФЙ"/>
    <s v="XUDOYBERDIYEVA KAMOLA RAVSHANOVNA"/>
    <s v="41805903960058"/>
    <x v="0"/>
    <n v="0"/>
    <n v="0"/>
    <s v="Рад"/>
    <s v="Жарроҳлик"/>
    <s v="Жарроҳлик амалиёти харажатларини қоплаш"/>
    <n v="0"/>
    <s v="13.02.2026"/>
    <s v="Oddiy"/>
    <m/>
    <m/>
    <m/>
    <m/>
    <m/>
    <n v="0"/>
    <m/>
    <m/>
    <m/>
    <m/>
  </r>
  <r>
    <s v="12722736"/>
    <s v="28.04.2026"/>
    <s v="2026-12334193"/>
    <m/>
    <m/>
    <s v="DAVRONOVA MUBORAKXON JO‘RAYEVNA"/>
    <s v="42209781390012"/>
    <s v="22.09.1978"/>
    <s v="+998933183611"/>
    <s v="Навоий"/>
    <x v="0"/>
    <s v="Кориз Араб МФЙ"/>
    <s v="ISMOILOVA LAYLO BAHODIROVNA"/>
    <s v="41811872380070"/>
    <x v="2"/>
    <n v="0"/>
    <n v="1"/>
    <s v="Тўланди"/>
    <s v="Озиқ"/>
    <s v="Озиқ-овқат билан боғлиқ харажатларини қоплаш (Озиқ-овқат)"/>
    <n v="412000"/>
    <s v="29.04.2026"/>
    <s v="Oddiy"/>
    <s v="25.05.2026"/>
    <m/>
    <n v="412000"/>
    <m/>
    <d v="2026-05-25T10:20:07"/>
    <n v="0"/>
    <n v="412000"/>
    <n v="46167.430636574078"/>
    <m/>
    <n v="178343"/>
  </r>
  <r>
    <s v="12575915"/>
    <s v="15.04.2026"/>
    <s v="2026-12149382"/>
    <m/>
    <m/>
    <s v="DAVRONOVA MUBORAKXON JO‘RAYEVNA"/>
    <s v="42209781390012"/>
    <s v="22.09.1978"/>
    <s v="+998941269908"/>
    <s v="Навоий"/>
    <x v="0"/>
    <s v="Кориз Араб МФЙ"/>
    <s v="ISMOILOVA LAYLO BAHODIROVNA"/>
    <s v="41811872380070"/>
    <x v="3"/>
    <n v="0"/>
    <n v="0"/>
    <s v="Рад"/>
    <s v="Даволаниш"/>
    <s v="Жарроҳлик амалиётисиз даволаниш харажатларини қоплаш"/>
    <n v="0"/>
    <s v="12.06.2026"/>
    <s v="Oddiy"/>
    <s v="12.06.2026"/>
    <s v="??????? ??? ????"/>
    <m/>
    <s v="Yuq"/>
    <d v="2026-06-12T18:36:23"/>
    <n v="0"/>
    <m/>
    <n v="46185.775266203702"/>
    <m/>
    <n v="306697"/>
  </r>
  <r>
    <s v="11760182"/>
    <s v="10.03.2026"/>
    <s v="2026-11182218"/>
    <m/>
    <m/>
    <s v="SAYITOVA MADINA DAVLATMUROD QIZI"/>
    <s v="41311996150055"/>
    <s v="13.11.1999"/>
    <s v="+998941661811"/>
    <s v="Навоий"/>
    <x v="0"/>
    <s v="Кориз Араб МФЙ"/>
    <s v="ISMOILOVA LAYLO BAHODIROVNA"/>
    <s v="4181187238007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3:14:28"/>
    <n v="0"/>
    <n v="412000"/>
    <n v="46092.551712962966"/>
    <m/>
    <n v="110595"/>
  </r>
  <r>
    <s v="11760006"/>
    <s v="10.03.2026"/>
    <s v="2026-11182014"/>
    <m/>
    <m/>
    <s v="NOSIROVA ZULAYXO TOJIMURODOVNA"/>
    <s v="42411852380145"/>
    <s v="24.11.1985"/>
    <s v="+998941661811"/>
    <s v="Навоий"/>
    <x v="0"/>
    <s v="Кориз Араб МФЙ"/>
    <s v="ISMOILOVA LAYLO BAHODIROVNA"/>
    <s v="4181187238007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3:09:08"/>
    <n v="0"/>
    <n v="412000"/>
    <n v="46092.548009259262"/>
    <m/>
    <n v="110590"/>
  </r>
  <r>
    <s v="11624149"/>
    <s v="04.03.2026"/>
    <s v="2026-11014901"/>
    <m/>
    <m/>
    <s v="FARMONOVA XULKAR JUMAKULOVNA"/>
    <s v="41904825830060"/>
    <s v="19.04.1982"/>
    <s v="+998941661811"/>
    <s v="Навоий"/>
    <x v="0"/>
    <s v="Кориз Араб МФЙ"/>
    <s v="ISMOILOVA LAYLO BAHODIROVNA"/>
    <s v="41811872380070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3:04:19"/>
    <n v="0"/>
    <n v="412000"/>
    <n v="46092.544664351852"/>
    <m/>
    <n v="114821"/>
  </r>
  <r>
    <s v="11623908"/>
    <s v="04.03.2026"/>
    <s v="2026-11014626"/>
    <m/>
    <m/>
    <s v="SAYITOVA MADINA DAVLATMUROD QIZI"/>
    <s v="41311996150055"/>
    <s v="13.11.1999"/>
    <s v="+998930435440"/>
    <s v="Навоий"/>
    <x v="0"/>
    <s v="Кориз Араб МФЙ"/>
    <s v="ISMOILOVA LAYLO BAHODIROVNA"/>
    <s v="41811872380070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23690"/>
    <s v="04.03.2026"/>
    <s v="2026-11014363"/>
    <m/>
    <m/>
    <s v="NOSIROVA ZULAYXO TOJIMURODOVNA"/>
    <s v="42411852380145"/>
    <s v="24.11.1985"/>
    <s v="+998507444204"/>
    <s v="Навоий"/>
    <x v="0"/>
    <s v="Кориз Араб МФЙ"/>
    <s v="ISMOILOVA LAYLO BAHODIROVNA"/>
    <s v="41811872380070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22508"/>
    <s v="04.03.2026"/>
    <s v="2026-11012981"/>
    <m/>
    <m/>
    <s v="IKROMOVA YORQINOY QUVONDIQOVNA"/>
    <s v="41704862380168"/>
    <s v="17.04.1986"/>
    <s v="+998934408229"/>
    <s v="Навоий"/>
    <x v="0"/>
    <s v="Кориз Араб МФЙ"/>
    <s v="ISMOILOVA LAYLO BAHODIROVNA"/>
    <s v="41811872380070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3:03:13"/>
    <n v="0"/>
    <n v="412000"/>
    <n v="46092.543900462966"/>
    <m/>
    <n v="114826"/>
  </r>
  <r>
    <s v="11621602"/>
    <s v="04.03.2026"/>
    <s v="2026-11011916"/>
    <m/>
    <m/>
    <s v="QODIROV DILSHOD BOBOQULOVICH"/>
    <s v="31506722380010"/>
    <s v="15.06.1972"/>
    <s v="+998930435440"/>
    <s v="Навоий"/>
    <x v="0"/>
    <s v="Кориз Араб МФЙ"/>
    <s v="ISMOILOVA LAYLO BAHODIROVNA"/>
    <s v="41811872380070"/>
    <x v="1"/>
    <n v="0"/>
    <n v="0"/>
    <s v="Рад"/>
    <s v="Озиқ"/>
    <s v="Озиқ-овқат билан боғлиқ харажатларини қоплаш (Озиқ-овқат)"/>
    <n v="0"/>
    <s v="12.05.2026"/>
    <s v="Oddiy"/>
    <s v="11.03.2026"/>
    <m/>
    <n v="412000"/>
    <m/>
    <d v="2026-03-11T12:59:52"/>
    <n v="0"/>
    <n v="412000"/>
    <n v="46092.541574074072"/>
    <m/>
    <n v="114831"/>
  </r>
  <r>
    <s v="11503608"/>
    <s v="27.02.2026"/>
    <s v="2026-10873223"/>
    <m/>
    <m/>
    <s v="BEKMURZAYEVA DILOBAR ZOKIRJON QIZI"/>
    <s v="40509945830018"/>
    <s v="05.09.1994"/>
    <s v="+998941831167"/>
    <s v="Навоий"/>
    <x v="0"/>
    <s v="Кориз Араб МФЙ"/>
    <s v="ISMOILOVA LAYLO BAHODIROVNA"/>
    <s v="41811872380070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3:01:21"/>
    <n v="0"/>
    <n v="412000"/>
    <n v="46092.542604166665"/>
    <m/>
    <n v="114830"/>
  </r>
  <r>
    <s v="11197902"/>
    <s v="13.02.2026"/>
    <s v="2026-10501063"/>
    <m/>
    <m/>
    <s v="DAVRONOVA MUBORAKXON JO‘RAYEVNA"/>
    <s v="42209781390012"/>
    <s v="22.09.1978"/>
    <s v="+998945987074"/>
    <s v="Навоий"/>
    <x v="0"/>
    <s v="Кориз Араб МФЙ"/>
    <s v="ISMOILOVA LAYLO BAHODIROVNA"/>
    <s v="41811872380070"/>
    <x v="6"/>
    <n v="0"/>
    <n v="0"/>
    <s v="Рад"/>
    <s v="Озиқ"/>
    <s v="Озиқ-овқат билан боғлиқ харажатларини қоплаш (Озиқ-овқат)"/>
    <n v="0"/>
    <s v="23.02.2026"/>
    <s v="Oddiy"/>
    <m/>
    <m/>
    <m/>
    <m/>
    <m/>
    <n v="0"/>
    <m/>
    <m/>
    <m/>
    <m/>
  </r>
  <r>
    <s v="13194682"/>
    <s v="04.06.2026"/>
    <s v="2026-12949157"/>
    <m/>
    <m/>
    <s v="O‘RAZOVA NILUFAR ABDIHOSHIMOVNA"/>
    <s v="41005882360056"/>
    <s v="10.05.1988"/>
    <s v="+998945431188"/>
    <s v="Навоий"/>
    <x v="2"/>
    <s v="Бўстон"/>
    <s v="MUXIDDINOVA ZULFIYA NORMAHAMMADOVNA"/>
    <s v="41512772360020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22.06.2026"/>
    <s v="????? ????????"/>
    <n v="412000"/>
    <s v="Ha"/>
    <d v="2026-06-22T15:26:18"/>
    <n v="0"/>
    <n v="412000"/>
    <n v="46195.643263888887"/>
    <m/>
    <n v="656945"/>
  </r>
  <r>
    <s v="13193892"/>
    <s v="04.06.2026"/>
    <s v="2026-12948102"/>
    <m/>
    <m/>
    <s v="TESHAYEV QAHRAMON NAMOZOVICH"/>
    <s v="30905872360010"/>
    <s v="09.05.1987"/>
    <s v="+998948976862"/>
    <s v="Навоий"/>
    <x v="2"/>
    <s v="Бўстон"/>
    <s v="MUXIDDINOVA ZULFIYA NORMAHAMMADOVNA"/>
    <s v="41512772360020"/>
    <x v="5"/>
    <n v="0"/>
    <n v="0"/>
    <s v="Қарор"/>
    <s v="Озиқ"/>
    <s v="Озиқ-овқат билан боғлиқ харажатларини қоплаш (Озиқ-овқат)"/>
    <n v="412000"/>
    <s v="06.06.2026"/>
    <s v="Oddiy"/>
    <s v="26.06.2026"/>
    <s v="????? ????????"/>
    <n v="412000"/>
    <s v="Ha"/>
    <d v="2026-06-26T10:34:38"/>
    <n v="0"/>
    <n v="412000"/>
    <n v="46199.440717592595"/>
    <m/>
    <n v="302724"/>
  </r>
  <r>
    <s v="13193637"/>
    <s v="04.06.2026"/>
    <s v="2026-12947748"/>
    <m/>
    <m/>
    <s v="SAIDOVA SHAFAAT SHAYMARDANOVNA"/>
    <s v="41508922600012"/>
    <s v="15.08.1992"/>
    <s v="+998872840408"/>
    <s v="Навоий"/>
    <x v="2"/>
    <s v="Бўстон"/>
    <s v="MUXIDDINOVA ZULFIYA NORMAHAMMADOVNA"/>
    <s v="4151277236002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7.06.2026"/>
    <s v="Oddiy"/>
    <m/>
    <m/>
    <m/>
    <m/>
    <m/>
    <n v="0"/>
    <m/>
    <m/>
    <m/>
    <m/>
  </r>
  <r>
    <s v="13193562"/>
    <s v="04.06.2026"/>
    <s v="2026-12947644"/>
    <m/>
    <m/>
    <s v="SAIDOVA SHAFAAT SHAYMARDANOVNA"/>
    <s v="41508922600012"/>
    <s v="15.08.1992"/>
    <s v="+998872840408"/>
    <s v="Навоий"/>
    <x v="2"/>
    <s v="Бўстон"/>
    <s v="MUXIDDINOVA ZULFIYA NORMAHAMMADOVNA"/>
    <s v="41512772360020"/>
    <x v="5"/>
    <n v="0"/>
    <n v="0"/>
    <s v="Қарор"/>
    <s v="Озиқ"/>
    <s v="Озиқ-овқат билан боғлиқ харажатларини қоплаш (Озиқ-овқат)"/>
    <n v="412000"/>
    <s v="06.06.2026"/>
    <s v="Oddiy"/>
    <s v="22.06.2026"/>
    <s v="????? ????????"/>
    <n v="412000"/>
    <s v="Ha"/>
    <d v="2026-06-22T15:26:33"/>
    <n v="0"/>
    <n v="412000"/>
    <n v="46195.643437500003"/>
    <m/>
    <n v="302731"/>
  </r>
  <r>
    <s v="13191672"/>
    <s v="04.06.2026"/>
    <s v="2026-12945172"/>
    <m/>
    <m/>
    <s v="SHAMSIYEVA FERUZA ISROILOVNA"/>
    <s v="41012842360025"/>
    <s v="10.12.1984"/>
    <s v="+998500744382"/>
    <s v="Навоий"/>
    <x v="2"/>
    <s v="Бўстон"/>
    <s v="MUXIDDINOVA ZULFIYA NORMAHAMMADOVNA"/>
    <s v="41512772360020"/>
    <x v="5"/>
    <n v="0"/>
    <n v="0"/>
    <s v="Қарор"/>
    <s v="Озиқ"/>
    <s v="Озиқ-овқат билан боғлиқ харажатларини қоплаш (Озиқ-овқат)"/>
    <n v="412000"/>
    <s v="06.06.2026"/>
    <s v="Oddiy"/>
    <s v="22.06.2026"/>
    <s v="????? ????????"/>
    <n v="412000"/>
    <s v="Ha"/>
    <d v="2026-06-22T15:26:56"/>
    <n v="0"/>
    <n v="412000"/>
    <n v="46195.643703703703"/>
    <m/>
    <n v="302730"/>
  </r>
  <r>
    <s v="13172194"/>
    <s v="04.06.2026"/>
    <s v="2026-12920547"/>
    <m/>
    <m/>
    <s v="EGAMOVA SARVINOZ ABDAXATOVNA"/>
    <s v="41812894040065"/>
    <s v="18.12.1989"/>
    <s v="+998502308789"/>
    <s v="Навоий"/>
    <x v="2"/>
    <s v="Бўстон"/>
    <s v="MUXIDDINOVA ZULFIYA NORMAHAMMADOVNA"/>
    <s v="41512772360020"/>
    <x v="5"/>
    <n v="0"/>
    <n v="0"/>
    <s v="Қарор"/>
    <s v="Озиқ"/>
    <s v="Озиқ-овқат билан боғлиқ харажатларини қоплаш (Озиқ-овқат)"/>
    <n v="412000"/>
    <s v="06.06.2026"/>
    <s v="Oddiy"/>
    <s v="22.06.2026"/>
    <s v="????? ????????"/>
    <n v="412000"/>
    <s v="Ha"/>
    <d v="2026-06-22T15:27:16"/>
    <n v="0"/>
    <n v="412000"/>
    <n v="46195.643935185188"/>
    <m/>
    <n v="302727"/>
  </r>
  <r>
    <s v="13172193"/>
    <s v="04.06.2026"/>
    <s v="2026-12920545"/>
    <m/>
    <m/>
    <s v="EGAMOVA SARVINOZ ABDAXATOVNA"/>
    <s v="41812894040065"/>
    <s v="18.12.1989"/>
    <s v="+998502308789"/>
    <s v="Навоий"/>
    <x v="2"/>
    <s v="Бўстон"/>
    <s v="MUXIDDINOVA ZULFIYA NORMAHAMMADOVNA"/>
    <s v="4151277236002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7.06.2026"/>
    <s v="Oddiy"/>
    <m/>
    <m/>
    <m/>
    <m/>
    <m/>
    <n v="0"/>
    <m/>
    <m/>
    <m/>
    <m/>
  </r>
  <r>
    <s v="13165705"/>
    <s v="03.06.2026"/>
    <s v="2026-12911485"/>
    <m/>
    <m/>
    <s v="NAXOLOVA MAFTUNA BAXTIYOR QIZI"/>
    <s v="40511953920092"/>
    <s v="05.11.1995"/>
    <s v="+998944894894"/>
    <s v="Навоий"/>
    <x v="2"/>
    <s v="Бўстон"/>
    <s v="MUXIDDINOVA ZULFIYA NORMAHAMMADOVNA"/>
    <s v="41512772360020"/>
    <x v="3"/>
    <n v="0"/>
    <n v="0"/>
    <s v="Рад"/>
    <s v="Озиқ"/>
    <s v="Озиқ-овқат билан боғлиқ харажатларини қоплаш (Озиқ-овқат)"/>
    <n v="0"/>
    <s v="22.06.2026"/>
    <s v="Oddiy"/>
    <s v="22.06.2026"/>
    <s v="??????? ??? ????"/>
    <m/>
    <s v="Yuq"/>
    <d v="2026-06-22T15:27:34"/>
    <n v="0"/>
    <m/>
    <n v="46195.644143518519"/>
    <m/>
    <n v="302725"/>
  </r>
  <r>
    <s v="13118628"/>
    <s v="01.06.2026"/>
    <s v="2026-12851022"/>
    <m/>
    <m/>
    <s v="SHAMSIYEVA FERUZA ISROILOVNA"/>
    <s v="41012842360025"/>
    <s v="10.12.1984"/>
    <s v="+998500744382"/>
    <s v="Навоий"/>
    <x v="2"/>
    <s v="Бўстон"/>
    <s v="MUXIDDINOVA ZULFIYA NORMAHAMMADOVNA"/>
    <s v="41512772360020"/>
    <x v="0"/>
    <n v="0"/>
    <n v="0"/>
    <s v="Рад"/>
    <s v="Озиқ"/>
    <s v="Озиқ-овқат билан боғлиқ харажатларини қоплаш (Озиқ-овқат)"/>
    <n v="0"/>
    <s v="02.06.2026"/>
    <s v="Oddiy"/>
    <m/>
    <m/>
    <m/>
    <m/>
    <m/>
    <n v="0"/>
    <m/>
    <m/>
    <m/>
    <m/>
  </r>
  <r>
    <s v="13103220"/>
    <s v="01.06.2026"/>
    <s v="2026-12830101"/>
    <m/>
    <m/>
    <s v="O‘RAZOVA NILUFAR ABDIHOSHIMOVNA"/>
    <s v="41005882360056"/>
    <s v="10.05.1988"/>
    <s v="+998948531005"/>
    <s v="Навоий"/>
    <x v="2"/>
    <s v="Бўстон"/>
    <s v="MUXIDDINOVA ZULFIYA NORMAHAMMADOVNA"/>
    <s v="41512772360020"/>
    <x v="0"/>
    <n v="0"/>
    <n v="0"/>
    <s v="Рад"/>
    <s v="Озиқ"/>
    <s v="Озиқ-овқат билан боғлиқ харажатларини қоплаш (Озиқ-овқат)"/>
    <n v="0"/>
    <s v="02.06.2026"/>
    <s v="Oddiy"/>
    <m/>
    <m/>
    <m/>
    <m/>
    <m/>
    <n v="0"/>
    <m/>
    <m/>
    <m/>
    <m/>
  </r>
  <r>
    <s v="11697958"/>
    <s v="06.03.2026"/>
    <s v="2026-11101465"/>
    <m/>
    <m/>
    <s v="XUSHAKOV TEMUR AMIRKULOVICH"/>
    <s v="32901892360056"/>
    <s v="29.01.1989"/>
    <s v="+998509902900"/>
    <s v="Навоий"/>
    <x v="2"/>
    <s v="Бўстон"/>
    <s v="MUXIDDINOVA ZULFIYA NORMAHAMMADOVNA"/>
    <s v="41512772360020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1.03.2026"/>
    <m/>
    <n v="412000"/>
    <m/>
    <d v="2026-03-11T13:24:12"/>
    <n v="0"/>
    <n v="412000"/>
    <n v="46092.558472222219"/>
    <m/>
    <n v="102789"/>
  </r>
  <r>
    <s v="11697694"/>
    <s v="06.03.2026"/>
    <s v="2026-11101168"/>
    <m/>
    <m/>
    <s v="BOTIROVA GULNOZA NE’MATILLAYEVNA"/>
    <s v="42601842620012"/>
    <s v="26.01.1984"/>
    <s v="+998507021321"/>
    <s v="Навоий"/>
    <x v="2"/>
    <s v="Бўстон"/>
    <s v="MUXIDDINOVA ZULFIYA NORMAHAMMADOVNA"/>
    <s v="41512772360020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11.03.2026"/>
    <m/>
    <n v="412000"/>
    <m/>
    <d v="2026-03-11T13:49:48"/>
    <n v="0"/>
    <n v="412000"/>
    <n v="46092.576249999998"/>
    <m/>
    <n v="89430"/>
  </r>
  <r>
    <s v="11697659"/>
    <s v="06.03.2026"/>
    <s v="2026-11101130"/>
    <m/>
    <m/>
    <s v="XUSHAKOV TEMUR AMIRKULOVICH"/>
    <s v="32901892360056"/>
    <s v="29.01.1989"/>
    <s v="+998930914961"/>
    <s v="Навоий"/>
    <x v="2"/>
    <s v="Бўстон"/>
    <s v="MUXIDDINOVA ZULFIYA NORMAHAMMADOVNA"/>
    <s v="41512772360020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87522"/>
    <s v="05.03.2026"/>
    <s v="2026-11089164"/>
    <m/>
    <m/>
    <s v="XUSHAKOV TEMUR AMIRKULOVICH"/>
    <s v="32901892360056"/>
    <s v="29.01.1989"/>
    <s v="+998940662900"/>
    <s v="Навоий"/>
    <x v="2"/>
    <s v="Бўстон"/>
    <s v="MUXIDDINOVA ZULFIYA NORMAHAMMADOVNA"/>
    <s v="41512772360020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87187"/>
    <s v="05.03.2026"/>
    <s v="2026-11088750"/>
    <m/>
    <m/>
    <s v="BOTIROVA GULNOZA NE’MATILLAYEVNA"/>
    <s v="42601842620012"/>
    <s v="26.01.1984"/>
    <s v="+998507021321"/>
    <s v="Навоий"/>
    <x v="2"/>
    <s v="Бўстон"/>
    <s v="MUXIDDINOVA ZULFIYA NORMAHAMMADOVNA"/>
    <s v="41512772360020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61709"/>
    <s v="05.03.2026"/>
    <s v="2026-11059253"/>
    <m/>
    <m/>
    <s v="ABDUAHATOVA GULSARA JO‘RAQUL QIZI"/>
    <s v="41203875800019"/>
    <s v="12.03.1987"/>
    <s v="+998943318782"/>
    <s v="Навоий"/>
    <x v="2"/>
    <s v="Бўстон"/>
    <s v="MUXIDDINOVA ZULFIYA NORMAHAMMADOVNA"/>
    <s v="41512772360020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53260"/>
    <s v="05.03.2026"/>
    <s v="2026-11049750"/>
    <m/>
    <m/>
    <s v="XOLIQOVA NODIRA ABDULAXAZ QIZI"/>
    <s v="41812914040015"/>
    <s v="18.12.1991"/>
    <s v="+998936338828"/>
    <s v="Навоий"/>
    <x v="2"/>
    <s v="Бўстон"/>
    <s v="MUXIDDINOVA ZULFIYA NORMAHAMMADOVNA"/>
    <s v="41512772360020"/>
    <x v="5"/>
    <n v="0"/>
    <n v="0"/>
    <s v="Қарор"/>
    <s v="Озиқ"/>
    <s v="Озиқ-овқат билан боғлиқ харажатларини қоплаш (Озиқ-овқат)"/>
    <n v="412000"/>
    <s v="05.03.2026"/>
    <s v="Oddiy"/>
    <s v="05.03.2026"/>
    <s v="????? ????????"/>
    <n v="412000"/>
    <s v="Ha"/>
    <d v="2026-03-05T21:38:30"/>
    <n v="0"/>
    <n v="412000"/>
    <n v="46086.901736111111"/>
    <m/>
    <n v="77017"/>
  </r>
  <r>
    <s v="11653136"/>
    <s v="05.03.2026"/>
    <s v="2026-11049611"/>
    <m/>
    <m/>
    <s v="ABDUAHATOVA GULSARA JO‘RAQUL QIZI"/>
    <s v="41203875800019"/>
    <s v="12.03.1987"/>
    <s v="+998943318782"/>
    <s v="Навоий"/>
    <x v="2"/>
    <s v="Бўстон"/>
    <s v="MUXIDDINOVA ZULFIYA NORMAHAMMADOVNA"/>
    <s v="41512772360020"/>
    <x v="6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53035"/>
    <s v="05.03.2026"/>
    <s v="2026-11049499"/>
    <m/>
    <m/>
    <s v="ISMOILOVA MALIKA IBODULLAYEVNA"/>
    <s v="42707832360019"/>
    <s v="27.07.1983"/>
    <s v="+998939838124"/>
    <s v="Навоий"/>
    <x v="2"/>
    <s v="Бўстон"/>
    <s v="MUXIDDINOVA ZULFIYA NORMAHAMMADOVNA"/>
    <s v="41512772360020"/>
    <x v="1"/>
    <n v="0"/>
    <n v="0"/>
    <s v="Рад"/>
    <s v="Озиқ"/>
    <s v="Озиқ-овқат билан боғлиқ харажатларини қоплаш (Озиқ-овқат)"/>
    <n v="0"/>
    <s v="06.05.2026"/>
    <s v="Oddiy"/>
    <s v="05.03.2026"/>
    <m/>
    <n v="412000"/>
    <m/>
    <d v="2026-03-05T21:18:46"/>
    <n v="0"/>
    <n v="412000"/>
    <n v="46086.888032407405"/>
    <m/>
    <n v="77020"/>
  </r>
  <r>
    <s v="11652893"/>
    <s v="05.03.2026"/>
    <s v="2026-11049332"/>
    <m/>
    <m/>
    <s v="ISMOILOVA MALIKA IBODULLAYEVNA"/>
    <s v="42707832360019"/>
    <s v="27.07.1983"/>
    <s v="+998939838124"/>
    <s v="Навоий"/>
    <x v="2"/>
    <s v="Бўстон"/>
    <s v="MUXIDDINOVA ZULFIYA NORMAHAMMADOVNA"/>
    <s v="41512772360020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28004"/>
    <s v="04.03.2026"/>
    <s v="2026-11019400"/>
    <m/>
    <m/>
    <s v="XOLIQOVA NODIRA ABDULAXAZ QIZI"/>
    <s v="41812914040015"/>
    <s v="18.12.1991"/>
    <s v="+998936338828"/>
    <s v="Навоий"/>
    <x v="2"/>
    <s v="Бўстон"/>
    <s v="MUXIDDINOVA ZULFIYA NORMAHAMMADOVNA"/>
    <s v="41512772360020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20135"/>
    <s v="04.03.2026"/>
    <s v="2026-11010169"/>
    <m/>
    <m/>
    <s v="ABDUAHATOVA GULSARA JO‘RAQUL QIZI"/>
    <s v="41203875800019"/>
    <s v="12.03.1987"/>
    <s v="+998943318782"/>
    <s v="Навоий"/>
    <x v="2"/>
    <s v="Бўстон"/>
    <s v="MUXIDDINOVA ZULFIYA NORMAHAMMADOVNA"/>
    <s v="41512772360020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19687"/>
    <s v="04.03.2026"/>
    <s v="2026-11009657"/>
    <m/>
    <m/>
    <s v="ISMOILOVA MALIKA IBODULLAYEVNA"/>
    <s v="42707832360019"/>
    <s v="27.07.1983"/>
    <s v="+998939838124"/>
    <s v="Навоий"/>
    <x v="2"/>
    <s v="Бўстон"/>
    <s v="MUXIDDINOVA ZULFIYA NORMAHAMMADOVNA"/>
    <s v="41512772360020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3469726"/>
    <s v="22.06.2026"/>
    <s v="2026-13321187"/>
    <m/>
    <m/>
    <s v="YADGAROVA GUZAL DJABBAROVNA"/>
    <s v="40905642390022"/>
    <s v="09.05.1964"/>
    <s v="+998933174786"/>
    <s v="Навоий"/>
    <x v="5"/>
    <s v="Зарафшон МФЙ"/>
    <s v="RAXMATOVA GULBAHOR RIZOQULOVNA"/>
    <s v="41401885840010"/>
    <x v="5"/>
    <n v="0"/>
    <n v="0"/>
    <s v="Қарор"/>
    <s v="Озиқ"/>
    <s v="Озиқ-овқат билан боғлиқ харажатларини қоплаш (Озиқ-овқат)"/>
    <n v="412000"/>
    <s v="22.06.2026"/>
    <s v="Oddiy"/>
    <s v="22.06.2026"/>
    <s v="????? ????????"/>
    <n v="412000"/>
    <s v="Ha"/>
    <d v="2026-06-22T17:11:59"/>
    <n v="0"/>
    <n v="412000"/>
    <n v="46195.71665509259"/>
    <m/>
    <n v="752210"/>
  </r>
  <r>
    <s v="13469687"/>
    <s v="22.06.2026"/>
    <s v="2026-13321124"/>
    <m/>
    <m/>
    <s v="YADGAROVA GUZAL DJABBAROVNA"/>
    <s v="40905642390022"/>
    <s v="09.05.1964"/>
    <s v="+998933174786"/>
    <s v="Навоий"/>
    <x v="5"/>
    <s v="Зарафшон МФЙ"/>
    <s v="RAXMATOVA GULBAHOR RIZOQULOVNA"/>
    <s v="4140188584001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2.06.2026"/>
    <s v="Oddiy"/>
    <s v="22.06.2026"/>
    <s v="????? ????????"/>
    <n v="2060000"/>
    <s v="Ha"/>
    <d v="2026-06-22T17:10:31"/>
    <n v="0"/>
    <n v="2060000"/>
    <n v="46195.715636574074"/>
    <m/>
    <n v="752203"/>
  </r>
  <r>
    <s v="13324617"/>
    <s v="12.06.2026"/>
    <s v="2026-13124436"/>
    <m/>
    <m/>
    <s v="SELIMOVA ELVINA AYVAZOVNA"/>
    <s v="41009902390047"/>
    <s v="10.09.1990"/>
    <s v="+998940022545"/>
    <s v="Навоий"/>
    <x v="5"/>
    <s v="Зарафшон МФЙ"/>
    <s v="RAXMATOVA GULBAHOR RIZOQULOVNA"/>
    <s v="4140188584001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5.06.2026"/>
    <s v="Oddiy"/>
    <s v="15.06.2026"/>
    <m/>
    <n v="2060000"/>
    <m/>
    <d v="2026-06-15T15:29:15"/>
    <n v="0"/>
    <n v="2060000"/>
    <n v="46188.645312499997"/>
    <m/>
    <n v="564963"/>
  </r>
  <r>
    <s v="13324554"/>
    <s v="12.06.2026"/>
    <s v="2026-13124365"/>
    <m/>
    <m/>
    <s v="SELIMOVA ELVINA AYVAZOVNA"/>
    <s v="41009902390047"/>
    <s v="10.09.1990"/>
    <s v="+998940022545"/>
    <s v="Навоий"/>
    <x v="5"/>
    <s v="Зарафшон МФЙ"/>
    <s v="RAXMATOVA GULBAHOR RIZOQULOVNA"/>
    <s v="41401885840010"/>
    <x v="5"/>
    <n v="0"/>
    <n v="0"/>
    <s v="Қарор"/>
    <s v="Озиқ"/>
    <s v="Озиқ-овқат билан боғлиқ харажатларини қоплаш (Озиқ-овқат)"/>
    <n v="412000"/>
    <s v="22.06.2026"/>
    <s v="Oddiy"/>
    <s v="22.06.2026"/>
    <s v="????? ????????"/>
    <n v="412000"/>
    <s v="Ha"/>
    <d v="2026-06-22T17:18:43"/>
    <n v="0"/>
    <n v="412000"/>
    <n v="46195.721331018518"/>
    <m/>
    <n v="752383"/>
  </r>
  <r>
    <s v="13243391"/>
    <s v="08.06.2026"/>
    <s v="2026-13015198"/>
    <m/>
    <m/>
    <s v="PANOYEVA GO‘ZAL ULUG‘BEKOVNA"/>
    <s v="41409912390055"/>
    <s v="14.09.1991"/>
    <s v="+998887949988"/>
    <s v="Навоий"/>
    <x v="5"/>
    <s v="Зарафшон МФЙ"/>
    <s v="RAXMATOVA GULBAHOR RIZOQULOVNA"/>
    <s v="41401885840010"/>
    <x v="2"/>
    <n v="1"/>
    <n v="1"/>
    <s v="Тўланди"/>
    <s v="Кийим"/>
    <s v="Кийим-кечак ва бошқа энг зарур товарлар билан боғлиқ харажатларини қоплаш (Кийим-кечак)"/>
    <n v="2060000"/>
    <s v="08.06.2026"/>
    <s v="Oddiy"/>
    <s v="08.06.2026"/>
    <m/>
    <n v="2060000"/>
    <m/>
    <d v="2026-06-08T17:57:26"/>
    <n v="0"/>
    <n v="2060000"/>
    <n v="46181.748217592591"/>
    <m/>
    <n v="307894"/>
  </r>
  <r>
    <s v="13243344"/>
    <s v="08.06.2026"/>
    <s v="2026-13015129"/>
    <m/>
    <m/>
    <s v="PANOYEVA GO‘ZAL ULUG‘BEKOVNA"/>
    <s v="41409912390055"/>
    <s v="14.09.1991"/>
    <s v="+998887949988"/>
    <s v="Навоий"/>
    <x v="5"/>
    <s v="Зарафшон МФЙ"/>
    <s v="RAXMATOVA GULBAHOR RIZOQULOVNA"/>
    <s v="41401885840010"/>
    <x v="0"/>
    <n v="0"/>
    <n v="0"/>
    <s v="Рад"/>
    <s v="Озиқ"/>
    <s v="Озиқ-овқат билан боғлиқ харажатларини қоплаш (Озиқ-овқат)"/>
    <n v="0"/>
    <s v="08.06.2026"/>
    <s v="Oddiy"/>
    <m/>
    <m/>
    <m/>
    <m/>
    <m/>
    <n v="0"/>
    <m/>
    <m/>
    <m/>
    <m/>
  </r>
  <r>
    <s v="13108780"/>
    <s v="01.06.2026"/>
    <s v="2026-12837079"/>
    <m/>
    <m/>
    <s v="SHAMSIDDINOVA OLIYA ZAYNIYEVNA"/>
    <s v="42211762330012"/>
    <s v="22.11.1976"/>
    <s v="+998934307776"/>
    <s v="Навоий"/>
    <x v="5"/>
    <s v="Зарафшон МФЙ"/>
    <s v="RAXMATOVA GULBAHOR RIZOQULOVNA"/>
    <s v="41401885840010"/>
    <x v="0"/>
    <n v="0"/>
    <n v="0"/>
    <s v="Рад"/>
    <s v="Даволаниш"/>
    <s v="Жарроҳлик амалиётисиз даволаниш харажатларини қоплаш"/>
    <n v="0"/>
    <s v="01.06.2026"/>
    <s v="Oddiy"/>
    <m/>
    <m/>
    <m/>
    <m/>
    <m/>
    <n v="0"/>
    <m/>
    <m/>
    <m/>
    <m/>
  </r>
  <r>
    <s v="13054502"/>
    <s v="22.05.2026"/>
    <s v="2026-12762000"/>
    <m/>
    <m/>
    <s v="JIYANOVA SHOHIDA XAKBERDI QIZI"/>
    <s v="40403995760014"/>
    <s v="04.03.1999"/>
    <s v="+998872846446"/>
    <s v="Навоий"/>
    <x v="5"/>
    <s v="Зарафшон МФЙ"/>
    <s v="RAXMATOVA GULBAHOR RIZOQULOVNA"/>
    <s v="4140188584001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2.05.2026"/>
    <s v="Oddiy"/>
    <s v="22.05.2026"/>
    <m/>
    <n v="2060000"/>
    <m/>
    <d v="2026-05-22T16:39:21"/>
    <n v="0"/>
    <n v="2060000"/>
    <n v="46164.693993055553"/>
    <m/>
    <n v="206807"/>
  </r>
  <r>
    <s v="13054471"/>
    <s v="22.05.2026"/>
    <s v="2026-12761955"/>
    <m/>
    <m/>
    <s v="JIYANOVA SHOHIDA XAKBERDI QIZI"/>
    <s v="40403995760014"/>
    <s v="04.03.1999"/>
    <s v="+998872846446"/>
    <s v="Навоий"/>
    <x v="5"/>
    <s v="Зарафшон МФЙ"/>
    <s v="RAXMATOVA GULBAHOR RIZOQULOVNA"/>
    <s v="41401885840010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22.05.2026"/>
    <m/>
    <n v="412000"/>
    <m/>
    <d v="2026-05-22T16:38:56"/>
    <n v="0"/>
    <n v="412000"/>
    <n v="46164.693703703706"/>
    <m/>
    <n v="206811"/>
  </r>
  <r>
    <s v="13045966"/>
    <s v="22.05.2026"/>
    <s v="2026-12750748"/>
    <m/>
    <m/>
    <s v="OMONOVA NILUFAR OBID QIZI"/>
    <s v="40108945830028"/>
    <s v="01.08.1994"/>
    <s v="+998939440894"/>
    <s v="Навоий"/>
    <x v="5"/>
    <s v="Зарафшон МФЙ"/>
    <s v="RAXMATOVA GULBAHOR RIZOQULOVNA"/>
    <s v="41401885840010"/>
    <x v="2"/>
    <n v="0"/>
    <n v="4"/>
    <s v="Тўланди"/>
    <s v="Кийим"/>
    <s v="Кийим-кечак ва бошқа энг зарур товарлар билан боғлиқ харажатларини қоплаш (Кийим-кечак)"/>
    <n v="2060000"/>
    <s v="22.05.2026"/>
    <s v="Oddiy"/>
    <s v="22.05.2026"/>
    <m/>
    <n v="2060000"/>
    <m/>
    <d v="2026-05-22T15:59:28"/>
    <n v="0"/>
    <n v="2060000"/>
    <n v="46164.666296296295"/>
    <m/>
    <n v="206121"/>
  </r>
  <r>
    <s v="13024093"/>
    <s v="21.05.2026"/>
    <s v="2026-12722403"/>
    <m/>
    <m/>
    <s v="OMONOVA NILUFAR OBID QIZI"/>
    <s v="40108945830028"/>
    <s v="01.08.1994"/>
    <s v="+998939440894"/>
    <s v="Навоий"/>
    <x v="5"/>
    <s v="Зарафшон МФЙ"/>
    <s v="RAXMATOVA GULBAHOR RIZOQULOVNA"/>
    <s v="4140188584001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1.05.2026"/>
    <s v="Oddiy"/>
    <m/>
    <m/>
    <m/>
    <m/>
    <m/>
    <n v="0"/>
    <m/>
    <m/>
    <m/>
    <m/>
  </r>
  <r>
    <s v="13024046"/>
    <s v="21.05.2026"/>
    <s v="2026-12722344"/>
    <m/>
    <m/>
    <s v="OMONOVA NILUFAR OBID QIZI"/>
    <s v="40108945830028"/>
    <s v="01.08.1994"/>
    <s v="+998939440894"/>
    <s v="Навоий"/>
    <x v="5"/>
    <s v="Зарафшон МФЙ"/>
    <s v="RAXMATOVA GULBAHOR RIZOQULOVNA"/>
    <s v="41401885840010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22.05.2026"/>
    <m/>
    <n v="412000"/>
    <m/>
    <d v="2026-05-22T11:53:02"/>
    <n v="0"/>
    <n v="412000"/>
    <n v="46164.495162037034"/>
    <m/>
    <n v="205089"/>
  </r>
  <r>
    <s v="12971945"/>
    <s v="18.05.2026"/>
    <s v="2026-12653872"/>
    <m/>
    <m/>
    <s v="SHAMSIYEVA GULCHIROY G‘AYRAT QIZI"/>
    <s v="62701025820023"/>
    <s v="27.01.2002"/>
    <s v="+998880863433"/>
    <s v="Навоий"/>
    <x v="5"/>
    <s v="Зарафшон МФЙ"/>
    <s v="RAXMATOVA GULBAHOR RIZOQULOVNA"/>
    <s v="4140188584001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0.05.2026"/>
    <s v="Oddiy"/>
    <s v="21.05.2026"/>
    <m/>
    <n v="2060000"/>
    <m/>
    <d v="2026-05-21T16:35:27"/>
    <n v="0"/>
    <n v="2060000"/>
    <n v="46163.691284722219"/>
    <m/>
    <n v="198719"/>
  </r>
  <r>
    <s v="12971863"/>
    <s v="18.05.2026"/>
    <s v="2026-12653780"/>
    <m/>
    <m/>
    <s v="SHAMSIYEVA GULCHIROY G‘AYRAT QIZI"/>
    <s v="62701025820023"/>
    <s v="27.01.2002"/>
    <s v="+998880863433"/>
    <s v="Навоий"/>
    <x v="5"/>
    <s v="Зарафшон МФЙ"/>
    <s v="RAXMATOVA GULBAHOR RIZOQULOVNA"/>
    <s v="41401885840010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1.05.2026"/>
    <m/>
    <n v="412000"/>
    <m/>
    <d v="2026-05-21T16:36:02"/>
    <n v="0"/>
    <n v="412000"/>
    <n v="46163.691689814812"/>
    <m/>
    <n v="198695"/>
  </r>
  <r>
    <s v="12941875"/>
    <s v="14.05.2026"/>
    <s v="2026-12614806"/>
    <m/>
    <m/>
    <s v="QO‘LDOSHEVA SANOBAR FAXRIDDINOVNA"/>
    <s v="42004932360014"/>
    <s v="20.04.1993"/>
    <s v="+998934826999"/>
    <s v="Навоий"/>
    <x v="5"/>
    <s v="Зарафшон МФЙ"/>
    <s v="RAXMATOVA GULBAHOR RIZOQULOVNA"/>
    <s v="41401885840010"/>
    <x v="2"/>
    <n v="1"/>
    <n v="3"/>
    <s v="Тўланди"/>
    <s v="Кийим"/>
    <s v="Кийим-кечак ва бошқа энг зарур товарлар билан боғлиқ харажатларини қоплаш (Кийим-кечак)"/>
    <n v="2060000"/>
    <s v="14.05.2026"/>
    <s v="Oddiy"/>
    <s v="21.05.2026"/>
    <m/>
    <n v="2060000"/>
    <m/>
    <d v="2026-05-21T16:47:25"/>
    <n v="0"/>
    <n v="2060000"/>
    <n v="46163.699594907404"/>
    <m/>
    <n v="197958"/>
  </r>
  <r>
    <s v="12941664"/>
    <s v="14.05.2026"/>
    <s v="2026-12614524"/>
    <m/>
    <m/>
    <s v="QO‘LDOSHEVA SANOBAR FAXRIDDINOVNA"/>
    <s v="42004932360014"/>
    <s v="20.04.1993"/>
    <s v="+998934826999"/>
    <s v="Навоий"/>
    <x v="5"/>
    <s v="Зарафшон МФЙ"/>
    <s v="RAXMATOVA GULBAHOR RIZOQULOVNA"/>
    <s v="41401885840010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21.05.2026"/>
    <m/>
    <n v="412000"/>
    <m/>
    <d v="2026-05-21T16:36:37"/>
    <n v="0"/>
    <n v="412000"/>
    <n v="46163.692094907405"/>
    <m/>
    <n v="198580"/>
  </r>
  <r>
    <s v="12849877"/>
    <s v="06.05.2026"/>
    <s v="2026-12492355"/>
    <m/>
    <m/>
    <s v="SHAMSIYEV AZIZBEK ANVAROVICH"/>
    <s v="30110965760028"/>
    <s v="01.10.1996"/>
    <s v="+998931525996"/>
    <s v="Навоий"/>
    <x v="5"/>
    <s v="Зарафшон МФЙ"/>
    <s v="RAXMATOVA GULBAHOR RIZOQULOVNA"/>
    <s v="41401885840010"/>
    <x v="12"/>
    <n v="0"/>
    <n v="0"/>
    <s v="Жараён"/>
    <s v="Таъмир"/>
    <s v="Уй-жойини таъмирлаш харажатларини қоплаш"/>
    <n v="20600000"/>
    <s v="06.05.2026"/>
    <s v="Oddiy"/>
    <m/>
    <m/>
    <m/>
    <m/>
    <m/>
    <n v="0"/>
    <m/>
    <m/>
    <m/>
    <m/>
  </r>
  <r>
    <s v="12847364"/>
    <s v="06.05.2026"/>
    <s v="2026-12488985"/>
    <m/>
    <m/>
    <s v="UMAROVA FOTIMA ABDURAZZOQ QIZI"/>
    <s v="40606985850029"/>
    <s v="06.06.1998"/>
    <s v="+998907449335"/>
    <s v="Навоий"/>
    <x v="5"/>
    <s v="Зарафшон МФЙ"/>
    <s v="RAXMATOVA GULBAHOR RIZOQULOVNA"/>
    <s v="41401885840010"/>
    <x v="2"/>
    <n v="0"/>
    <n v="5"/>
    <s v="Тўланди"/>
    <s v="Кийим"/>
    <s v="Кийим-кечак ва бошқа энг зарур товарлар билан боғлиқ харажатларини қоплаш (Кийим-кечак)"/>
    <n v="2060000"/>
    <s v="06.05.2026"/>
    <s v="Oddiy"/>
    <s v="06.05.2026"/>
    <m/>
    <n v="2060000"/>
    <m/>
    <d v="2026-05-06T17:50:24"/>
    <n v="0"/>
    <n v="2060000"/>
    <n v="46148.743333333332"/>
    <m/>
    <n v="183020"/>
  </r>
  <r>
    <s v="12847224"/>
    <s v="06.05.2026"/>
    <s v="2026-12488797"/>
    <m/>
    <m/>
    <s v="UMAROVA FOTIMA ABDURAZZOQ QIZI"/>
    <s v="40606985850029"/>
    <s v="06.06.1998"/>
    <s v="+998907449335"/>
    <s v="Навоий"/>
    <x v="5"/>
    <s v="Зарафшон МФЙ"/>
    <s v="RAXMATOVA GULBAHOR RIZOQULOVNA"/>
    <s v="41401885840010"/>
    <x v="2"/>
    <n v="0"/>
    <n v="1"/>
    <s v="Тўланди"/>
    <s v="Озиқ"/>
    <s v="Озиқ-овқат билан боғлиқ харажатларини қоплаш (Озиқ-овқат)"/>
    <n v="412000"/>
    <s v="06.05.2026"/>
    <s v="Oddiy"/>
    <s v="06.05.2026"/>
    <m/>
    <n v="412000"/>
    <m/>
    <d v="2026-05-06T17:52:43"/>
    <n v="0"/>
    <n v="412000"/>
    <n v="46148.744942129626"/>
    <m/>
    <n v="183017"/>
  </r>
  <r>
    <s v="12730421"/>
    <s v="29.04.2026"/>
    <s v="2026-12344240"/>
    <m/>
    <m/>
    <s v="RAMAZANOVA ZAYNAB GULAMOVNA"/>
    <s v="43005905820015"/>
    <s v="30.05.1990"/>
    <s v="+998502072840"/>
    <s v="Навоий"/>
    <x v="5"/>
    <s v="Зарафшон МФЙ"/>
    <s v="RAXMATOVA GULBAHOR RIZOQULOVNA"/>
    <s v="4140188584001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9.04.2026"/>
    <s v="Oddiy"/>
    <s v="29.04.2026"/>
    <m/>
    <n v="2060000"/>
    <m/>
    <d v="2026-04-29T15:15:35"/>
    <n v="0"/>
    <n v="2060000"/>
    <n v="46141.635821759257"/>
    <m/>
    <n v="172664"/>
  </r>
  <r>
    <s v="12659870"/>
    <s v="22.04.2026"/>
    <s v="2026-12252901"/>
    <m/>
    <m/>
    <s v="ALLAYAROV SIROJIDDIN DAVRONOVICH"/>
    <s v="32909795840011"/>
    <s v="29.09.1979"/>
    <s v="+998980000261"/>
    <s v="Навоий"/>
    <x v="5"/>
    <s v="Зарафшон МФЙ"/>
    <s v="RAXMATOVA GULBAHOR RIZOQULOVNA"/>
    <s v="41401885840010"/>
    <x v="2"/>
    <n v="0"/>
    <n v="1"/>
    <s v="Тўланди"/>
    <s v="Озиқ"/>
    <s v="Озиқ-овқат билан боғлиқ харажатларини қоплаш (Озиқ-овқат)"/>
    <n v="412000"/>
    <s v="22.04.2026"/>
    <s v="Oddiy"/>
    <s v="22.04.2026"/>
    <m/>
    <n v="412000"/>
    <m/>
    <d v="2026-04-22T14:32:48"/>
    <n v="0"/>
    <n v="412000"/>
    <n v="46134.606111111112"/>
    <m/>
    <n v="163920"/>
  </r>
  <r>
    <s v="12659786"/>
    <s v="22.04.2026"/>
    <s v="2026-12252784"/>
    <m/>
    <m/>
    <s v="ALLAYAROV SIROJIDDIN DAVRONOVICH"/>
    <s v="32909795840011"/>
    <s v="29.09.1979"/>
    <s v="+998980000261"/>
    <s v="Навоий"/>
    <x v="5"/>
    <s v="Зарафшон МФЙ"/>
    <s v="RAXMATOVA GULBAHOR RIZOQULOVNA"/>
    <s v="4140188584001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2.04.2026"/>
    <s v="Oddiy"/>
    <s v="22.04.2026"/>
    <m/>
    <n v="2060000"/>
    <m/>
    <d v="2026-04-22T15:01:35"/>
    <n v="0"/>
    <n v="2060000"/>
    <n v="46134.626099537039"/>
    <m/>
    <n v="163911"/>
  </r>
  <r>
    <s v="12622914"/>
    <s v="20.04.2026"/>
    <s v="2026-12206964"/>
    <m/>
    <m/>
    <s v="AXMEDOVA GULNOZ RAXMATOVNA"/>
    <s v="42003692390011"/>
    <s v="20.03.1969"/>
    <s v="+998936612855"/>
    <s v="Навоий"/>
    <x v="5"/>
    <s v="Зарафшон МФЙ"/>
    <s v="RAXMATOVA GULBAHOR RIZOQULOVNA"/>
    <s v="4140188584001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2.04.2026"/>
    <s v="Oddiy"/>
    <s v="22.04.2026"/>
    <m/>
    <n v="2060000"/>
    <m/>
    <d v="2026-04-22T14:51:08"/>
    <n v="0"/>
    <n v="2060000"/>
    <n v="46134.618842592594"/>
    <m/>
    <n v="164013"/>
  </r>
  <r>
    <s v="12306129"/>
    <s v="30.03.2026"/>
    <s v="2026-11828238"/>
    <m/>
    <m/>
    <s v="SHAMSIDDINOVA OLIYA ZAYNIYEVNA"/>
    <s v="42211762330012"/>
    <s v="22.11.1976"/>
    <s v="+998934307776"/>
    <s v="Навоий"/>
    <x v="5"/>
    <s v="Зарафшон МФЙ"/>
    <s v="RAXMATOVA GULBAHOR RIZOQULOVNA"/>
    <s v="41401885840010"/>
    <x v="2"/>
    <n v="0"/>
    <n v="9"/>
    <s v="Тўланди"/>
    <s v="Кийим"/>
    <s v="Кийим-кечак ва бошқа энг зарур товарлар билан боғлиқ харажатларини қоплаш (Кийим-кечак)"/>
    <n v="2060000"/>
    <s v="30.03.2026"/>
    <s v="Oddiy"/>
    <s v="30.03.2026"/>
    <m/>
    <n v="2060000"/>
    <m/>
    <d v="2026-03-30T14:17:19"/>
    <n v="0"/>
    <n v="2060000"/>
    <n v="46111.595358796294"/>
    <m/>
    <n v="144854"/>
  </r>
  <r>
    <s v="12246578"/>
    <s v="27.03.2026"/>
    <s v="2026-11756711"/>
    <m/>
    <m/>
    <s v="RAMAZANOVA ZAYNAB GULAMOVNA"/>
    <s v="43005905820015"/>
    <s v="30.05.1990"/>
    <s v="+998332593013"/>
    <s v="Навоий"/>
    <x v="5"/>
    <s v="Зарафшон МФЙ"/>
    <s v="RAXMATOVA GULBAHOR RIZOQULOVNA"/>
    <s v="41401885840010"/>
    <x v="2"/>
    <n v="0"/>
    <n v="2"/>
    <s v="Тўланди"/>
    <s v="Озиқ"/>
    <s v="Озиқ-овқат билан боғлиқ харажатларини қоплаш (Озиқ-овқат)"/>
    <n v="412000"/>
    <s v="27.03.2026"/>
    <s v="Oddiy"/>
    <s v="30.03.2026"/>
    <m/>
    <n v="412000"/>
    <m/>
    <d v="2026-03-30T11:01:03"/>
    <n v="0"/>
    <n v="412000"/>
    <n v="46111.459062499998"/>
    <m/>
    <n v="143792"/>
  </r>
  <r>
    <s v="12181405"/>
    <s v="25.03.2026"/>
    <s v="2026-11678280"/>
    <m/>
    <m/>
    <s v="SATTAROVA SITORA OLIMJONOVNA"/>
    <s v="42003945840018"/>
    <s v="20.03.1994"/>
    <s v="+998919903808"/>
    <s v="Навоий"/>
    <x v="5"/>
    <s v="Зарафшон МФЙ"/>
    <s v="RAXMATOVA GULBAHOR RIZOQULOVNA"/>
    <s v="41401885840010"/>
    <x v="2"/>
    <n v="0"/>
    <n v="1"/>
    <s v="Тўланди"/>
    <s v="Суд"/>
    <s v="Фуқароларнинг, хусусан болаларнинг шахсга доир ҳужжатларини расмийлаштириш учун шахсларнинг келиб чиқишини аниқлашга доир тадбирлар харажатларини қоплаш"/>
    <n v="3337200"/>
    <s v="27.03.2026"/>
    <s v="Oddiy"/>
    <s v="25.03.2026"/>
    <m/>
    <n v="3337200"/>
    <m/>
    <d v="2026-03-25T10:55:00"/>
    <n v="0"/>
    <n v="3337200"/>
    <n v="46106.454861111109"/>
    <m/>
    <n v="141934"/>
  </r>
  <r>
    <s v="12001857"/>
    <s v="16.03.2026"/>
    <s v="2026-11467944"/>
    <m/>
    <m/>
    <s v="XUSENOVA DILBAR RAFIKOVNA"/>
    <s v="40201872390033"/>
    <s v="02.01.1987"/>
    <s v="+998948337774"/>
    <s v="Навоий"/>
    <x v="5"/>
    <s v="Зарафшон МФЙ"/>
    <s v="RAXMATOVA GULBAHOR RIZOQULOVNA"/>
    <s v="4140188584001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6.03.2026"/>
    <s v="Oddiy"/>
    <s v="17.03.2026"/>
    <m/>
    <n v="2060000"/>
    <m/>
    <d v="2026-03-17T12:58:19"/>
    <n v="0"/>
    <n v="2060000"/>
    <n v="46098.540497685186"/>
    <m/>
    <n v="137532"/>
  </r>
  <r>
    <s v="11873508"/>
    <s v="12.03.2026"/>
    <s v="2026-11315266"/>
    <m/>
    <m/>
    <s v="SAIDAHMADOVA SABINA AKMAL QIZI"/>
    <s v="61806005840033"/>
    <s v="18.06.2000"/>
    <s v="+998900862030"/>
    <s v="Навоий"/>
    <x v="5"/>
    <s v="Зарафшон МФЙ"/>
    <s v="RAXMATOVA GULBAHOR RIZOQULOVNA"/>
    <s v="41401885840010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2.03.2026"/>
    <s v="Oddiy"/>
    <s v="12.03.2026"/>
    <m/>
    <n v="2060000"/>
    <m/>
    <d v="2026-03-12T15:06:11"/>
    <n v="0"/>
    <n v="2060000"/>
    <n v="46093.629293981481"/>
    <m/>
    <n v="127940"/>
  </r>
  <r>
    <s v="11866748"/>
    <s v="12.03.2026"/>
    <s v="2026-11307424"/>
    <m/>
    <m/>
    <s v="SAIDAHMADOVA SABINA AKMAL QIZI"/>
    <s v="61806005840033"/>
    <s v="18.06.2000"/>
    <s v="+998900862030"/>
    <s v="Навоий"/>
    <x v="5"/>
    <s v="Зарафшон МФЙ"/>
    <s v="RAXMATOVA GULBAHOR RIZOQULOVNA"/>
    <s v="4140188584001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3.2026"/>
    <s v="Oddiy"/>
    <m/>
    <m/>
    <m/>
    <m/>
    <m/>
    <n v="0"/>
    <m/>
    <m/>
    <m/>
    <m/>
  </r>
  <r>
    <s v="11857554"/>
    <s v="12.03.2026"/>
    <s v="2026-11296911"/>
    <m/>
    <m/>
    <s v="SAIDAHMADOVA SABINA AKMAL QIZI"/>
    <s v="61806005840033"/>
    <s v="18.06.2000"/>
    <s v="+998900862030"/>
    <s v="Навоий"/>
    <x v="5"/>
    <s v="Зарафшон МФЙ"/>
    <s v="RAXMATOVA GULBAHOR RIZOQULOVNA"/>
    <s v="4140188584001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3.2026"/>
    <s v="Oddiy"/>
    <m/>
    <m/>
    <m/>
    <m/>
    <m/>
    <n v="0"/>
    <m/>
    <m/>
    <m/>
    <m/>
  </r>
  <r>
    <s v="11856416"/>
    <s v="12.03.2026"/>
    <s v="2026-11295621"/>
    <m/>
    <m/>
    <s v="SAIDAHMADOVA SABINA AKMAL QIZI"/>
    <s v="61806005840033"/>
    <s v="18.06.2000"/>
    <s v="+998900862030"/>
    <s v="Навоий"/>
    <x v="5"/>
    <s v="Зарафшон МФЙ"/>
    <s v="RAXMATOVA GULBAHOR RIZOQULOVNA"/>
    <s v="41401885840010"/>
    <x v="1"/>
    <n v="0"/>
    <n v="0"/>
    <s v="Рад"/>
    <s v="Озиқ"/>
    <s v="Озиқ-овқат билан боғлиқ харажатларини қоплаш (Озиқ-овқат)"/>
    <n v="0"/>
    <s v="13.05.2026"/>
    <s v="Oddiy"/>
    <s v="12.03.2026"/>
    <m/>
    <n v="412000"/>
    <m/>
    <d v="2026-03-12T15:05:31"/>
    <n v="0"/>
    <n v="412000"/>
    <n v="46093.628831018519"/>
    <m/>
    <n v="127039"/>
  </r>
  <r>
    <s v="11800244"/>
    <s v="11.03.2026"/>
    <s v="2026-11228223"/>
    <m/>
    <m/>
    <s v="SHAMSIDDINOVA OLIYA ZAYNIYEVNA"/>
    <s v="42211762330012"/>
    <s v="22.11.1976"/>
    <s v="+998934307776"/>
    <s v="Навоий"/>
    <x v="5"/>
    <s v="Зарафшон МФЙ"/>
    <s v="RAXMATOVA GULBAHOR RIZOQULOVNA"/>
    <s v="41401885840010"/>
    <x v="2"/>
    <n v="0"/>
    <n v="3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24:04"/>
    <n v="0"/>
    <n v="412000"/>
    <n v="46092.725046296298"/>
    <m/>
    <n v="120643"/>
  </r>
  <r>
    <s v="11786141"/>
    <s v="10.03.2026"/>
    <s v="2026-11211651"/>
    <m/>
    <m/>
    <s v="NARZIYEVA NIGORA BOZOROVNA"/>
    <s v="42908692390022"/>
    <s v="29.08.1969"/>
    <s v="+998919903808"/>
    <s v="Навоий"/>
    <x v="5"/>
    <s v="Зарафшон МФЙ"/>
    <s v="RAXMATOVA GULBAHOR RIZOQULOVNA"/>
    <s v="41401885840010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5:11:19"/>
    <n v="0"/>
    <n v="412000"/>
    <n v="46092.6328587963"/>
    <m/>
    <n v="110155"/>
  </r>
  <r>
    <s v="11785784"/>
    <s v="10.03.2026"/>
    <s v="2026-11211250"/>
    <m/>
    <m/>
    <s v="YADGAROVA ZARNIGOR OLIMOVNA"/>
    <s v="41502952390039"/>
    <s v="15.02.1995"/>
    <s v="+998913089595"/>
    <s v="Навоий"/>
    <x v="5"/>
    <s v="Зарафшон МФЙ"/>
    <s v="RAXMATOVA GULBAHOR RIZOQULOVNA"/>
    <s v="4140188584001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0.03.2026"/>
    <s v="Oddiy"/>
    <s v="11.03.2026"/>
    <m/>
    <n v="2060000"/>
    <m/>
    <d v="2026-03-11T15:11:35"/>
    <n v="0"/>
    <n v="2060000"/>
    <n v="46092.633043981485"/>
    <m/>
    <n v="110158"/>
  </r>
  <r>
    <s v="11660779"/>
    <s v="05.03.2026"/>
    <s v="2026-11058195"/>
    <m/>
    <m/>
    <s v="NARZIYEVA NIGORA BOZOROVNA"/>
    <s v="42908692390022"/>
    <s v="29.08.1969"/>
    <s v="+998919903808"/>
    <s v="Навоий"/>
    <x v="5"/>
    <s v="Зарафшон МФЙ"/>
    <s v="RAXMATOVA GULBAHOR RIZOQULOVNA"/>
    <s v="41401885840010"/>
    <x v="2"/>
    <n v="0"/>
    <n v="11"/>
    <s v="Тўланди"/>
    <s v="Кийим"/>
    <s v="Кийим-кечак ва бошқа энг зарур товарлар билан боғлиқ харажатларини қоплаш (Кийим-кечак)"/>
    <n v="2060000"/>
    <s v="10.03.2026"/>
    <s v="Oddiy"/>
    <s v="11.03.2026"/>
    <m/>
    <n v="2060000"/>
    <m/>
    <d v="2026-03-11T16:58:40"/>
    <n v="0"/>
    <n v="2060000"/>
    <n v="46092.707407407404"/>
    <m/>
    <n v="109572"/>
  </r>
  <r>
    <s v="11585252"/>
    <s v="03.03.2026"/>
    <s v="2026-10969070"/>
    <m/>
    <m/>
    <s v="AXMEDOVA GULNOZ RAXMATOVNA"/>
    <s v="42003692390011"/>
    <s v="20.03.1969"/>
    <s v="+998936612855"/>
    <s v="Навоий"/>
    <x v="5"/>
    <s v="Зарафшон МФЙ"/>
    <s v="RAXMATOVA GULBAHOR RIZOQULOVNA"/>
    <s v="4140188584001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7:00:02"/>
    <n v="0"/>
    <n v="412000"/>
    <n v="46092.708356481482"/>
    <m/>
    <n v="109548"/>
  </r>
  <r>
    <s v="11469751"/>
    <s v="26.02.2026"/>
    <s v="2026-10832665"/>
    <m/>
    <m/>
    <s v="YADGAROVA ZARNIGOR OLIMOVNA"/>
    <s v="41502952390039"/>
    <s v="15.02.1995"/>
    <s v="+998913089595"/>
    <s v="Навоий"/>
    <x v="5"/>
    <s v="Зарафшон МФЙ"/>
    <s v="RAXMATOVA GULBAHOR RIZOQULOVNA"/>
    <s v="41401885840010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26.02.2026"/>
    <s v="Oddiy"/>
    <m/>
    <m/>
    <m/>
    <m/>
    <m/>
    <n v="0"/>
    <m/>
    <m/>
    <m/>
    <m/>
  </r>
  <r>
    <s v="11469264"/>
    <s v="26.02.2026"/>
    <s v="2026-10832100"/>
    <m/>
    <m/>
    <s v="YADGAROVA ZARNIGOR OLIMOVNA"/>
    <s v="41502952390039"/>
    <s v="15.02.1995"/>
    <s v="+998913089595"/>
    <s v="Навоий"/>
    <x v="5"/>
    <s v="Зарафшон МФЙ"/>
    <s v="RAXMATOVA GULBAHOR RIZOQULOVNA"/>
    <s v="41401885840010"/>
    <x v="6"/>
    <n v="0"/>
    <n v="0"/>
    <s v="Рад"/>
    <s v="Қарздорлик"/>
    <s v="Коммунал хизматлар бўйича қарздорликни қоплаш"/>
    <n v="0"/>
    <s v="26.02.2026"/>
    <s v="Oddiy"/>
    <m/>
    <m/>
    <m/>
    <m/>
    <m/>
    <n v="0"/>
    <m/>
    <m/>
    <m/>
    <m/>
  </r>
  <r>
    <s v="11385155"/>
    <s v="23.02.2026"/>
    <s v="2026-10732192"/>
    <m/>
    <m/>
    <s v="NARZIYEVA NIGORA BOZOROVNA"/>
    <s v="42908692390022"/>
    <s v="29.08.1969"/>
    <s v="+998919903808"/>
    <s v="Навоий"/>
    <x v="5"/>
    <s v="Зарафшон МФЙ"/>
    <s v="RAXMATOVA GULBAHOR RIZOQULOVNA"/>
    <s v="41401885840010"/>
    <x v="0"/>
    <n v="0"/>
    <n v="0"/>
    <s v="Рад"/>
    <s v="Озиқ"/>
    <s v="Озиқ-овқат билан боғлиқ харажатларини қоплаш (Озиқ-овқат)"/>
    <n v="0"/>
    <s v="23.02.2026"/>
    <s v="Oddiy"/>
    <m/>
    <m/>
    <m/>
    <m/>
    <m/>
    <n v="0"/>
    <m/>
    <m/>
    <m/>
    <m/>
  </r>
  <r>
    <s v="11293478"/>
    <s v="19.02.2026"/>
    <s v="2026-10613395"/>
    <m/>
    <m/>
    <s v="KURBANOVA DILDORA RAMAN QIZI"/>
    <s v="41009955540017"/>
    <s v="10.09.1995"/>
    <s v="+998882762757"/>
    <s v="Навоий"/>
    <x v="5"/>
    <s v="Зарафшон МФЙ"/>
    <s v="RAXMATOVA GULBAHOR RIZOQULOVNA"/>
    <s v="41401885840010"/>
    <x v="0"/>
    <n v="0"/>
    <n v="0"/>
    <s v="Рад"/>
    <s v="Озиқ"/>
    <s v="Озиқ-овқат билан боғлиқ харажатларини қоплаш (Озиқ-овқат)"/>
    <n v="0"/>
    <s v="19.02.2026"/>
    <s v="Oddiy"/>
    <m/>
    <m/>
    <m/>
    <m/>
    <m/>
    <n v="0"/>
    <m/>
    <m/>
    <m/>
    <m/>
  </r>
  <r>
    <s v="11288836"/>
    <s v="19.02.2026"/>
    <s v="2026-10607932"/>
    <m/>
    <m/>
    <s v="RAMAZANOVA ZAYNAB GULAMOVNA"/>
    <s v="43005905820015"/>
    <s v="30.05.1990"/>
    <s v="+998935572805"/>
    <s v="Навоий"/>
    <x v="5"/>
    <s v="Деҳқон МФЙ"/>
    <s v="RAXMATOVA GULBAHOR RIZOQULOVNA"/>
    <s v="41401885840010"/>
    <x v="0"/>
    <n v="0"/>
    <n v="0"/>
    <s v="Рад"/>
    <s v="Озиқ"/>
    <s v="Озиқ-овқат билан боғлиқ харажатларини қоплаш (Озиқ-овқат)"/>
    <n v="0"/>
    <s v="19.02.2026"/>
    <s v="Oddiy"/>
    <m/>
    <m/>
    <m/>
    <m/>
    <m/>
    <n v="0"/>
    <m/>
    <m/>
    <m/>
    <m/>
  </r>
  <r>
    <s v="11285679"/>
    <s v="19.02.2026"/>
    <s v="2026-10604329"/>
    <m/>
    <m/>
    <s v="ALLAYAROV SIROJIDDIN DAVRONOVICH"/>
    <s v="32909795840011"/>
    <s v="29.09.1979"/>
    <s v="+998980000281"/>
    <s v="Навоий"/>
    <x v="5"/>
    <s v="Зарафшон МФЙ"/>
    <s v="RAXMATOVA GULBAHOR RIZOQULOVNA"/>
    <s v="4140188584001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2.2026"/>
    <s v="Oddiy"/>
    <m/>
    <m/>
    <m/>
    <m/>
    <m/>
    <n v="0"/>
    <m/>
    <m/>
    <m/>
    <m/>
  </r>
  <r>
    <s v="11283896"/>
    <s v="19.02.2026"/>
    <s v="2026-10602331"/>
    <m/>
    <m/>
    <s v="ALLAYAROV SIROJIDDIN DAVRONOVICH"/>
    <s v="32909795840011"/>
    <s v="29.09.1979"/>
    <s v="+998980000281"/>
    <s v="Навоий"/>
    <x v="5"/>
    <s v="Зарафшон МФЙ"/>
    <s v="RAXMATOVA GULBAHOR RIZOQULOVNA"/>
    <s v="41401885840010"/>
    <x v="0"/>
    <n v="0"/>
    <n v="0"/>
    <s v="Рад"/>
    <s v="Озиқ"/>
    <s v="Озиқ-овқат билан боғлиқ харажатларини қоплаш (Озиқ-овқат)"/>
    <n v="0"/>
    <s v="19.02.2026"/>
    <s v="Oddiy"/>
    <m/>
    <m/>
    <m/>
    <m/>
    <m/>
    <n v="0"/>
    <m/>
    <m/>
    <m/>
    <m/>
  </r>
  <r>
    <s v="11148334"/>
    <s v="11.02.2026"/>
    <s v="2026-10444201"/>
    <m/>
    <m/>
    <s v="NARZIYEVA NIGORA BOZOROVNA"/>
    <s v="42908692390022"/>
    <s v="29.08.1969"/>
    <s v="+998900855707"/>
    <s v="Навоий"/>
    <x v="5"/>
    <s v="Гулистон МФЙ"/>
    <s v="RAXMATOVA GULBAHOR RIZOQULOVNA"/>
    <s v="41401885840010"/>
    <x v="0"/>
    <n v="0"/>
    <n v="0"/>
    <s v="Рад"/>
    <s v="Озиқ"/>
    <s v="Озиқ-овқат билан боғлиқ харажатларини қоплаш (Озиқ-овқат)"/>
    <n v="0"/>
    <s v="11.02.2026"/>
    <s v="Oddiy"/>
    <m/>
    <m/>
    <m/>
    <m/>
    <m/>
    <n v="0"/>
    <m/>
    <m/>
    <m/>
    <m/>
  </r>
  <r>
    <s v="11147754"/>
    <s v="11.02.2026"/>
    <s v="2026-10443542"/>
    <m/>
    <m/>
    <s v="NARZIYEVA NIGORA BOZOROVNA"/>
    <s v="42908692390022"/>
    <s v="29.08.1969"/>
    <s v="+998900855707"/>
    <s v="Навоий"/>
    <x v="5"/>
    <s v="Зарафшон МФЙ"/>
    <s v="RAXMATOVA GULBAHOR RIZOQULOVNA"/>
    <s v="41401885840010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2.2026"/>
    <s v="Oddiy"/>
    <m/>
    <m/>
    <m/>
    <m/>
    <m/>
    <n v="0"/>
    <m/>
    <m/>
    <m/>
    <m/>
  </r>
  <r>
    <s v="10939830"/>
    <s v="27.01.2026"/>
    <s v="2026-10193968"/>
    <m/>
    <m/>
    <s v="SATTAROVA SITORA OLIMJONOVNA"/>
    <s v="42003945840018"/>
    <s v="20.03.1994"/>
    <s v="+998977522871"/>
    <s v="Навоий"/>
    <x v="5"/>
    <s v="Зарафшон МФЙ"/>
    <s v="RAXMATOVA GULBAHOR RIZOQULOVNA"/>
    <s v="41401885840010"/>
    <x v="6"/>
    <n v="0"/>
    <n v="0"/>
    <s v="Рад"/>
    <s v="Суд"/>
    <s v="Фуқароларнинг, хусусан болаларнинг шахсга доир ҳужжатларини расмийлаштириш учун шахсларнинг келиб чиқишини аниқлашга доир тадбирлар харажатларини қоплаш"/>
    <n v="0"/>
    <s v="28.01.2026"/>
    <s v="Oddiy"/>
    <m/>
    <m/>
    <m/>
    <m/>
    <m/>
    <n v="0"/>
    <m/>
    <m/>
    <m/>
    <m/>
  </r>
  <r>
    <s v="10867049"/>
    <s v="20.01.2026"/>
    <s v="2026-10106442"/>
    <m/>
    <m/>
    <s v="SATTAROVA SITORA OLIMJONOVNA"/>
    <s v="42003945840018"/>
    <s v="20.03.1994"/>
    <s v="+998977522871"/>
    <s v="Навоий"/>
    <x v="5"/>
    <s v="Зарафшон МФЙ"/>
    <s v="RAXMATOVA GULBAHOR RIZOQULOVNA"/>
    <s v="41401885840010"/>
    <x v="0"/>
    <n v="0"/>
    <n v="0"/>
    <s v="Рад"/>
    <s v="Суд"/>
    <s v="Фуқароларнинг, хусусан болаларнинг шахсга доир ҳужжатларини расмийлаштириш учун шахсларнинг келиб чиқишини аниқлашга доир тадбирлар харажатларини қоплаш"/>
    <n v="0"/>
    <s v="26.01.2026"/>
    <s v="Oddiy"/>
    <m/>
    <m/>
    <m/>
    <m/>
    <m/>
    <n v="0"/>
    <m/>
    <m/>
    <m/>
    <m/>
  </r>
  <r>
    <s v="10676160"/>
    <s v="07.01.2026"/>
    <s v="2026-09879020"/>
    <m/>
    <m/>
    <s v="YUSUPOVA RAXIMA RUZIMURATOVNA"/>
    <s v="42706532390014"/>
    <s v="27.06.1953"/>
    <s v="+998882776788"/>
    <s v="Навоий"/>
    <x v="5"/>
    <s v="Зарафшон МФЙ"/>
    <s v="RAXMATOVA GULBAHOR RIZOQULOVNA"/>
    <s v="41401885840010"/>
    <x v="6"/>
    <n v="0"/>
    <n v="0"/>
    <s v="Рад"/>
    <s v="Жарроҳлик"/>
    <s v="Жарроҳлик амалиёти харажатларини қоплаш"/>
    <n v="0"/>
    <s v="07.01.2026"/>
    <s v="Oddiy"/>
    <m/>
    <m/>
    <m/>
    <m/>
    <m/>
    <n v="0"/>
    <m/>
    <m/>
    <m/>
    <m/>
  </r>
  <r>
    <s v="13404084"/>
    <s v="17.06.2026"/>
    <s v="2026-13231230"/>
    <m/>
    <m/>
    <s v="ISOQULOV SHAVQIDDIN ABDISHUKUR O‘G‘LI"/>
    <s v="32605912360043"/>
    <s v="26.05.1991"/>
    <s v="+998942254305"/>
    <s v="Навоий"/>
    <x v="2"/>
    <s v="Қадоқ МФЙ"/>
    <s v="PRIMOVA YORKINOY TURDIBOYEVNA"/>
    <s v="41501735800024"/>
    <x v="5"/>
    <n v="0"/>
    <n v="0"/>
    <s v="Қарор"/>
    <s v="Озиқ"/>
    <s v="Озиқ-овқат билан боғлиқ харажатларини қоплаш (Озиқ-овқат)"/>
    <n v="412000"/>
    <s v="18.06.2026"/>
    <s v="Oddiy"/>
    <s v="18.06.2026"/>
    <s v="????? ????????"/>
    <n v="412000"/>
    <s v="Ha"/>
    <d v="2026-06-18T16:20:27"/>
    <n v="0"/>
    <n v="412000"/>
    <n v="46191.680868055555"/>
    <m/>
    <n v="682561"/>
  </r>
  <r>
    <s v="13378762"/>
    <s v="16.06.2026"/>
    <s v="2026-13197657"/>
    <m/>
    <m/>
    <s v="XUDAYQULOV OTAMUROD HAMIDOVICH"/>
    <s v="30412892360048"/>
    <s v="04.12.1989"/>
    <s v="+998931905992"/>
    <s v="Навоий"/>
    <x v="2"/>
    <s v="Қадоқ МФЙ"/>
    <s v="PRIMOVA YORKINOY TURDIBOYEVNA"/>
    <s v="41501735800024"/>
    <x v="0"/>
    <n v="0"/>
    <n v="0"/>
    <s v="Рад"/>
    <s v="Озиқ"/>
    <s v="Озиқ-овқат билан боғлиқ харажатларини қоплаш (Озиқ-овқат)"/>
    <n v="0"/>
    <s v="18.06.2026"/>
    <s v="Oddiy"/>
    <m/>
    <m/>
    <m/>
    <m/>
    <m/>
    <n v="0"/>
    <m/>
    <m/>
    <m/>
    <m/>
  </r>
  <r>
    <s v="13318599"/>
    <s v="11.06.2026"/>
    <s v="2026-13116510"/>
    <m/>
    <m/>
    <s v="MEHRIQULOVA DILBAR BAXTIYOR QIZI"/>
    <s v="41911945800017"/>
    <s v="19.11.1994"/>
    <s v="+998975752595"/>
    <s v="Навоий"/>
    <x v="2"/>
    <s v="Қадоқ МФЙ"/>
    <s v="PRIMOVA YORKINOY TURDIBOYEVNA"/>
    <s v="41501735800024"/>
    <x v="2"/>
    <n v="0"/>
    <n v="1"/>
    <s v="Тўланди"/>
    <s v="Озиқ"/>
    <s v="Озиқ-овқат билан боғлиқ харажатларини қоплаш (Озиқ-овқат)"/>
    <n v="412000"/>
    <s v="11.06.2026"/>
    <s v="Oddiy"/>
    <s v="12.06.2026"/>
    <m/>
    <n v="412000"/>
    <m/>
    <d v="2026-06-12T16:33:11"/>
    <n v="0"/>
    <n v="412000"/>
    <n v="46185.689710648148"/>
    <m/>
    <n v="417238"/>
  </r>
  <r>
    <s v="13283086"/>
    <s v="10.06.2026"/>
    <s v="2026-13070397"/>
    <m/>
    <m/>
    <s v="BAYIROV ZOHID XUSANOVICH"/>
    <s v="30105882360057"/>
    <s v="01.05.1988"/>
    <s v="+998991760602"/>
    <s v="Навоий"/>
    <x v="2"/>
    <s v="Қадоқ МФЙ"/>
    <s v="PRIMOVA YORKINOY TURDIBOYEVNA"/>
    <s v="41501735800024"/>
    <x v="5"/>
    <n v="0"/>
    <n v="0"/>
    <s v="Қарор"/>
    <s v="Озиқ"/>
    <s v="Озиқ-овқат билан боғлиқ харажатларини қоплаш (Озиқ-овқат)"/>
    <n v="412000"/>
    <s v="10.06.2026"/>
    <s v="Oddiy"/>
    <s v="12.06.2026"/>
    <s v="????? ????????"/>
    <n v="412000"/>
    <s v="Ha"/>
    <d v="2026-06-12T16:34:28"/>
    <n v="0"/>
    <n v="412000"/>
    <n v="46185.690601851849"/>
    <m/>
    <n v="387344"/>
  </r>
  <r>
    <s v="13221888"/>
    <s v="08.06.2026"/>
    <s v="2026-12987810"/>
    <m/>
    <m/>
    <s v="TOSHNAZAROV ELYOR RO‘ZIMURODOVICH"/>
    <s v="31601902360034"/>
    <s v="16.01.1990"/>
    <s v="+998957877501"/>
    <s v="Навоий"/>
    <x v="2"/>
    <s v="Қадоқ МФЙ"/>
    <s v="PRIMOVA YORKINOY TURDIBOYEVNA"/>
    <s v="41501735800024"/>
    <x v="5"/>
    <n v="0"/>
    <n v="0"/>
    <s v="Қарор"/>
    <s v="Озиқ"/>
    <s v="Озиқ-овқат билан боғлиқ харажатларини қоплаш (Озиқ-овқат)"/>
    <n v="412000"/>
    <s v="09.06.2026"/>
    <s v="Oddiy"/>
    <s v="12.06.2026"/>
    <s v="????? ????????"/>
    <n v="412000"/>
    <s v="Ha"/>
    <d v="2026-06-12T16:34:08"/>
    <n v="0"/>
    <n v="412000"/>
    <n v="46185.690370370372"/>
    <m/>
    <n v="387381"/>
  </r>
  <r>
    <s v="13179828"/>
    <s v="04.06.2026"/>
    <s v="2026-12929796"/>
    <m/>
    <m/>
    <s v="QILICHEV ZUXRIDDIN MILTIQ O‘G‘LI"/>
    <s v="32501922360023"/>
    <s v="25.01.1992"/>
    <s v="+998946329792"/>
    <s v="Навоий"/>
    <x v="2"/>
    <s v="Қадоқ МФЙ"/>
    <s v="PRIMOVA YORKINOY TURDIBOYEVNA"/>
    <s v="41501735800024"/>
    <x v="5"/>
    <n v="0"/>
    <n v="0"/>
    <s v="Қарор"/>
    <s v="Озиқ"/>
    <s v="Озиқ-овқат билан боғлиқ харажатларини қоплаш (Озиқ-овқат)"/>
    <n v="412000"/>
    <s v="05.06.2026"/>
    <s v="Oddiy"/>
    <s v="08.06.2026"/>
    <s v="????? ????????"/>
    <n v="412000"/>
    <s v="Ha"/>
    <d v="2026-06-08T10:05:11"/>
    <n v="0"/>
    <n v="412000"/>
    <n v="46181.420266203706"/>
    <m/>
    <n v="302729"/>
  </r>
  <r>
    <s v="13170372"/>
    <s v="03.06.2026"/>
    <s v="2026-12917823"/>
    <m/>
    <m/>
    <s v="KUVATOVA MARXABO TASHPULATOVNA"/>
    <s v="41507892400015"/>
    <s v="15.07.1989"/>
    <s v="+998880535311"/>
    <s v="Навоий"/>
    <x v="2"/>
    <s v="Қадоқ МФЙ"/>
    <s v="PRIMOVA YORKINOY TURDIBOYEVNA"/>
    <s v="41501735800024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4.06.2026"/>
    <m/>
    <n v="412000"/>
    <m/>
    <d v="2026-06-04T16:53:19"/>
    <n v="0"/>
    <n v="412000"/>
    <n v="46177.703692129631"/>
    <m/>
    <n v="276932"/>
  </r>
  <r>
    <s v="13054175"/>
    <s v="22.05.2026"/>
    <s v="2026-12761553"/>
    <m/>
    <m/>
    <s v="RO‘ZIBOYEV JASURBEK XUDOYQUL O‘G‘LI"/>
    <s v="30505932360033"/>
    <s v="05.05.1993"/>
    <s v="+998933160593"/>
    <s v="Навоий"/>
    <x v="2"/>
    <s v="Қадоқ МФЙ"/>
    <s v="PRIMOVA YORKINOY TURDIBOYEVNA"/>
    <s v="41501735800024"/>
    <x v="5"/>
    <n v="0"/>
    <n v="0"/>
    <s v="Қарор"/>
    <s v="Озиқ"/>
    <s v="Озиқ-овқат билан боғлиқ харажатларини қоплаш (Озиқ-овқат)"/>
    <n v="412000"/>
    <s v="22.05.2026"/>
    <s v="Oddiy"/>
    <s v="01.06.2026"/>
    <s v="????? ????????"/>
    <n v="412000"/>
    <s v="Ha"/>
    <d v="2026-06-01T16:26:46"/>
    <n v="0"/>
    <n v="412000"/>
    <n v="46174.685254629629"/>
    <m/>
    <n v="211024"/>
  </r>
  <r>
    <s v="13029405"/>
    <s v="21.05.2026"/>
    <s v="2026-12729220"/>
    <m/>
    <m/>
    <s v="MAXMUDOVA NAFISA AKRAMOVNA"/>
    <s v="41201922360024"/>
    <s v="12.01.1992"/>
    <s v="+998887965969"/>
    <s v="Навоий"/>
    <x v="2"/>
    <s v="Қадоқ МФЙ"/>
    <s v="PRIMOVA YORKINOY TURDIBOYEVNA"/>
    <s v="41501735800024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01.06.2026"/>
    <m/>
    <n v="412000"/>
    <m/>
    <d v="2026-06-01T16:28:37"/>
    <n v="0"/>
    <n v="412000"/>
    <n v="46174.686539351853"/>
    <m/>
    <n v="204715"/>
  </r>
  <r>
    <s v="12908804"/>
    <s v="12.05.2026"/>
    <s v="2026-12572087"/>
    <m/>
    <m/>
    <s v="ESHATOVA SHOHIDA TIRKASHEVNA"/>
    <s v="41401834040083"/>
    <s v="14.01.1983"/>
    <s v="+998957011311"/>
    <s v="Навоий"/>
    <x v="2"/>
    <s v="Қадоқ МФЙ"/>
    <s v="PRIMOVA YORKINOY TURDIBOYEVNA"/>
    <s v="41501735800024"/>
    <x v="0"/>
    <n v="0"/>
    <n v="0"/>
    <s v="Рад"/>
    <s v="Озиқ"/>
    <s v="Озиқ-овқат билан боғлиқ харажатларини қоплаш (Озиқ-овқат)"/>
    <n v="0"/>
    <s v="14.05.2026"/>
    <s v="Oddiy"/>
    <m/>
    <m/>
    <m/>
    <m/>
    <m/>
    <n v="0"/>
    <m/>
    <m/>
    <m/>
    <m/>
  </r>
  <r>
    <s v="11687597"/>
    <s v="05.03.2026"/>
    <s v="2026-11089249"/>
    <m/>
    <m/>
    <s v="ASATOVA ADASHOY O‘TAMURODOVNA"/>
    <s v="41406882360015"/>
    <s v="14.06.1988"/>
    <s v="+998930870674"/>
    <s v="Навоий"/>
    <x v="2"/>
    <s v="Қадоқ МФЙ"/>
    <s v="PRIMOVA YORKINOY TURDIBOYEVNA"/>
    <s v="41501735800024"/>
    <x v="1"/>
    <n v="0"/>
    <n v="0"/>
    <s v="Рад"/>
    <s v="Озиқ"/>
    <s v="Озиқ-овқат билан боғлиқ харажатларини қоплаш (Озиқ-овқат)"/>
    <n v="0"/>
    <s v="06.05.2026"/>
    <s v="Oddiy"/>
    <s v="05.03.2026"/>
    <m/>
    <n v="412000"/>
    <m/>
    <d v="2026-03-05T17:20:37"/>
    <n v="0"/>
    <n v="412000"/>
    <n v="46086.722650462965"/>
    <m/>
    <n v="80762"/>
  </r>
  <r>
    <s v="11637747"/>
    <s v="04.03.2026"/>
    <s v="2026-11030810"/>
    <m/>
    <m/>
    <s v="MAXMUDOVA NAFISA AKRAMOVNA"/>
    <s v="41201922360024"/>
    <s v="12.01.1992"/>
    <s v="+998883659001"/>
    <s v="Навоий"/>
    <x v="2"/>
    <s v="Қадоқ МФЙ"/>
    <s v="PRIMOVA YORKINOY TURDIBOYEVNA"/>
    <s v="41501735800024"/>
    <x v="6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636897"/>
    <s v="04.03.2026"/>
    <s v="2026-11029844"/>
    <m/>
    <m/>
    <s v="QURBANOVA GULANDON SINDOROVNA"/>
    <s v="40806884040015"/>
    <s v="08.06.1988"/>
    <s v="+998940318804"/>
    <s v="Навоий"/>
    <x v="2"/>
    <s v="Қадоқ МФЙ"/>
    <s v="PRIMOVA YORKINOY TURDIBOYEVNA"/>
    <s v="41501735800024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08:09"/>
    <n v="0"/>
    <n v="412000"/>
    <n v="46086.672326388885"/>
    <m/>
    <n v="78095"/>
  </r>
  <r>
    <s v="11635413"/>
    <s v="04.03.2026"/>
    <s v="2026-11028099"/>
    <m/>
    <m/>
    <s v="ABJALILOVA ZUXRA RUSTAMOVNA"/>
    <s v="40712903910071"/>
    <s v="07.12.1990"/>
    <s v="+998889333348"/>
    <s v="Навоий"/>
    <x v="2"/>
    <s v="Қадоқ МФЙ"/>
    <s v="PRIMOVA YORKINOY TURDIBOYEVNA"/>
    <s v="41501735800024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03:38"/>
    <n v="0"/>
    <n v="412000"/>
    <n v="46086.669189814813"/>
    <m/>
    <n v="77085"/>
  </r>
  <r>
    <s v="11628423"/>
    <s v="04.03.2026"/>
    <s v="2026-11019892"/>
    <m/>
    <m/>
    <s v="SHUKUROVA ADIBA NORBEK QIZI"/>
    <s v="42901976140018"/>
    <s v="29.01.1997"/>
    <s v="+998934343237"/>
    <s v="Навоий"/>
    <x v="2"/>
    <s v="Қадоқ МФЙ"/>
    <s v="PRIMOVA YORKINOY TURDIBOYEVNA"/>
    <s v="41501735800024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05:14"/>
    <n v="0"/>
    <n v="412000"/>
    <n v="46086.670300925929"/>
    <m/>
    <n v="77101"/>
  </r>
  <r>
    <s v="11624543"/>
    <s v="04.03.2026"/>
    <s v="2026-11015371"/>
    <m/>
    <m/>
    <s v="XUDOYQULOV QAHRAMON UMIROVICH"/>
    <s v="30101745800034"/>
    <s v="01.01.1974"/>
    <s v="+998973237475"/>
    <s v="Навоий"/>
    <x v="2"/>
    <s v="Қадоқ МФЙ"/>
    <s v="PRIMOVA YORKINOY TURDIBOYEVNA"/>
    <s v="41501735800024"/>
    <x v="6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621446"/>
    <s v="04.03.2026"/>
    <s v="2026-11011711"/>
    <m/>
    <m/>
    <s v="BOZOROVA MAXSUDA MAMADALIYEVNA"/>
    <s v="42212862360079"/>
    <s v="22.12.1986"/>
    <s v="+998883661286"/>
    <s v="Навоий"/>
    <x v="2"/>
    <s v="Қадоқ МФЙ"/>
    <s v="PRIMOVA YORKINOY TURDIBOYEVNA"/>
    <s v="41501735800024"/>
    <x v="6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79707"/>
    <s v="03.03.2026"/>
    <s v="2026-10962567"/>
    <m/>
    <m/>
    <s v="BAYIROV ZOHID XUSANOVICH"/>
    <s v="30105882360057"/>
    <s v="01.05.1988"/>
    <s v="+998991760602"/>
    <s v="Навоий"/>
    <x v="2"/>
    <s v="Қадоқ МФЙ"/>
    <s v="PRIMOVA YORKINOY TURDIBOYEVNA"/>
    <s v="41501735800024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2927390"/>
    <s v="14.05.2026"/>
    <s v="2026-12596171"/>
    <m/>
    <m/>
    <s v="JO‘LIYEV KUVANDIQ SHIRINOVICH"/>
    <s v="30905442380019"/>
    <s v="09.05.1944"/>
    <s v="+998935332304"/>
    <s v="Навоий"/>
    <x v="0"/>
    <s v="Наврўз МФЙ"/>
    <s v="ALIBEKOVA NILUFAR ALIBEKOVNA"/>
    <s v="40909821640010"/>
    <x v="8"/>
    <n v="0"/>
    <n v="0"/>
    <s v="Жараён"/>
    <s v="Даволаниш"/>
    <s v="Жарроҳлик амалиётисиз даволаниш харажатларини қоплаш"/>
    <n v="20600000"/>
    <s v="14.05.2026"/>
    <s v="Oddiy"/>
    <m/>
    <m/>
    <m/>
    <m/>
    <m/>
    <n v="0"/>
    <m/>
    <m/>
    <m/>
    <m/>
  </r>
  <r>
    <s v="12866643"/>
    <s v="07.05.2026"/>
    <s v="2026-12513900"/>
    <m/>
    <m/>
    <s v="SHAMSIYEV BAXODIR MURODILLA O‘G‘LI"/>
    <s v="32009942380013"/>
    <s v="20.09.1994"/>
    <s v="+998934390556"/>
    <s v="Навоий"/>
    <x v="0"/>
    <s v="Наврўз МФЙ"/>
    <s v="ALIBEKOVA NILUFAR ALIBEKOVNA"/>
    <s v="40909821640010"/>
    <x v="3"/>
    <n v="0"/>
    <n v="0"/>
    <s v="Рад"/>
    <s v="Озиқ"/>
    <s v="Озиқ-овқат билан боғлиқ харажатларини қоплаш (Озиқ-овқат)"/>
    <n v="0"/>
    <s v="21.05.2026"/>
    <s v="Oddiy"/>
    <s v="21.05.2026"/>
    <s v="??????? ??? ????"/>
    <m/>
    <s v="Yuq"/>
    <d v="2026-05-21T17:12:50"/>
    <n v="0"/>
    <m/>
    <n v="46163.717245370368"/>
    <m/>
    <n v="186680"/>
  </r>
  <r>
    <s v="12866506"/>
    <s v="07.05.2026"/>
    <s v="2026-12513721"/>
    <m/>
    <m/>
    <s v="MAMIROVA GULZODA NASIMOVNA"/>
    <s v="40710835830029"/>
    <s v="07.10.1983"/>
    <s v="+998973773738"/>
    <s v="Навоий"/>
    <x v="0"/>
    <s v="Наврўз МФЙ"/>
    <s v="ALIBEKOVA NILUFAR ALIBEKOVNA"/>
    <s v="4090982164001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8.05.2026"/>
    <s v="Oddiy"/>
    <m/>
    <m/>
    <m/>
    <m/>
    <m/>
    <n v="0"/>
    <m/>
    <m/>
    <m/>
    <m/>
  </r>
  <r>
    <s v="12564309"/>
    <s v="14.04.2026"/>
    <s v="2026-12135728"/>
    <m/>
    <m/>
    <s v="ZOYIROV TEMUR XXX"/>
    <s v="31503902380019"/>
    <s v="15.03.1990"/>
    <s v="+998876366468"/>
    <s v="Навоий"/>
    <x v="0"/>
    <s v="Алишер Навоий МФЙ"/>
    <s v="ALIBEKOVA NILUFAR ALIBEKOVNA"/>
    <s v="40909821640010"/>
    <x v="0"/>
    <n v="0"/>
    <n v="0"/>
    <s v="Рад"/>
    <s v="Таъмир"/>
    <s v="Уй-жойини таъмирлаш харажатларини қоплаш"/>
    <n v="0"/>
    <s v="06.05.2026"/>
    <s v="Oddiy"/>
    <m/>
    <m/>
    <m/>
    <m/>
    <m/>
    <n v="0"/>
    <m/>
    <m/>
    <m/>
    <m/>
  </r>
  <r>
    <s v="12519300"/>
    <s v="10.04.2026"/>
    <s v="2026-12081818"/>
    <m/>
    <m/>
    <s v="SAFAROVA AZIZA XOLMURODOVNA"/>
    <s v="40809862380060"/>
    <s v="08.09.1986"/>
    <s v="+998933143439"/>
    <s v="Навоий"/>
    <x v="0"/>
    <s v="Наврўз МФЙ"/>
    <s v="ALIBEKOVA NILUFAR ALIBEKOVNA"/>
    <s v="40909821640010"/>
    <x v="0"/>
    <n v="0"/>
    <n v="0"/>
    <s v="Рад"/>
    <s v="Озиқ"/>
    <s v="Озиқ-овқат билан боғлиқ харажатларини қоплаш (Озиқ-овқат)"/>
    <n v="0"/>
    <s v="20.04.2026"/>
    <s v="Oddiy"/>
    <m/>
    <m/>
    <m/>
    <m/>
    <m/>
    <n v="0"/>
    <m/>
    <m/>
    <m/>
    <m/>
  </r>
  <r>
    <s v="11686866"/>
    <s v="05.03.2026"/>
    <s v="2026-11088375"/>
    <m/>
    <m/>
    <s v="ERGASHEVA MOHICHEHRA G‘ANIYEVNA"/>
    <s v="40202882380050"/>
    <s v="02.02.1988"/>
    <s v="+998953878158"/>
    <s v="Навоий"/>
    <x v="0"/>
    <s v="Наврўз МФЙ"/>
    <s v="ALIBEKOVA NILUFAR ALIBEKOVNA"/>
    <s v="40909821640010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09:22:23"/>
    <n v="0"/>
    <n v="412000"/>
    <n v="46093.390543981484"/>
    <m/>
    <n v="114674"/>
  </r>
  <r>
    <s v="11641974"/>
    <s v="04.03.2026"/>
    <s v="2026-11035681"/>
    <m/>
    <m/>
    <s v="XOLIQOVA MUBORAK ISMATULLAYEVNA"/>
    <s v="41609822380018"/>
    <s v="16.09.1982"/>
    <s v="+998934641011"/>
    <s v="Навоий"/>
    <x v="0"/>
    <s v="Наврўз МФЙ"/>
    <s v="ALIBEKOVA NILUFAR ALIBEKOVNA"/>
    <s v="40909821640010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3518"/>
    <s v="04.03.2026"/>
    <s v="2026-11025865"/>
    <m/>
    <m/>
    <s v="TONGOTAROVA XOLIDA SAPAROVNA"/>
    <s v="41312832380056"/>
    <s v="13.12.1983"/>
    <s v="+998942241011"/>
    <s v="Навоий"/>
    <x v="0"/>
    <s v="Наврўз МФЙ"/>
    <s v="ALIBEKOVA NILUFAR ALIBEKOVNA"/>
    <s v="40909821640010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09:12:10"/>
    <n v="0"/>
    <n v="412000"/>
    <n v="46093.383449074077"/>
    <m/>
    <n v="114503"/>
  </r>
  <r>
    <s v="11632825"/>
    <s v="04.03.2026"/>
    <s v="2026-11025068"/>
    <m/>
    <m/>
    <s v="UMIRZAKOVA ZULXUMOR SOBIR QIZI"/>
    <s v="41606912380075"/>
    <s v="16.06.1991"/>
    <s v="+998931454969"/>
    <s v="Навоий"/>
    <x v="0"/>
    <s v="Наврўз МФЙ"/>
    <s v="ALIBEKOVA NILUFAR ALIBEKOVNA"/>
    <s v="40909821640010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09:17:18"/>
    <n v="0"/>
    <n v="412000"/>
    <n v="46093.387013888889"/>
    <m/>
    <n v="114505"/>
  </r>
  <r>
    <s v="11632247"/>
    <s v="04.03.2026"/>
    <s v="2026-11024383"/>
    <m/>
    <m/>
    <s v="NOROVA SEVARA SHUHRAT QIZI"/>
    <s v="42808942380123"/>
    <s v="28.08.1994"/>
    <s v="+998942550571"/>
    <s v="Навоий"/>
    <x v="0"/>
    <s v="Наврўз МФЙ"/>
    <s v="ALIBEKOVA NILUFAR ALIBEKOVNA"/>
    <s v="40909821640010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09:20:50"/>
    <n v="0"/>
    <n v="412000"/>
    <n v="46093.389467592591"/>
    <m/>
    <n v="114515"/>
  </r>
  <r>
    <s v="11447493"/>
    <s v="25.02.2026"/>
    <s v="2026-10806507"/>
    <m/>
    <m/>
    <s v="SHOVDIROVA GULNOR NARBUTAYEVNA"/>
    <s v="42105893960094"/>
    <s v="21.05.1989"/>
    <s v="+998931363210"/>
    <s v="Навоий"/>
    <x v="0"/>
    <s v="Наврўз МФЙ"/>
    <s v="ALIBEKOVA NILUFAR ALIBEKOVNA"/>
    <s v="4090982164001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6.02.2026"/>
    <s v="Oddiy"/>
    <s v="10.03.2026"/>
    <m/>
    <n v="2060000"/>
    <m/>
    <d v="2026-03-10T10:44:22"/>
    <n v="0"/>
    <n v="2060000"/>
    <n v="46091.447476851848"/>
    <m/>
    <n v="66238"/>
  </r>
  <r>
    <s v="11256736"/>
    <s v="18.02.2026"/>
    <s v="2026-10570767"/>
    <m/>
    <m/>
    <s v="ZOYIROV TEMUR XXX"/>
    <s v="31503902380019"/>
    <s v="15.03.1990"/>
    <s v="+998932146468"/>
    <s v="Навоий"/>
    <x v="0"/>
    <s v="Наврўз МФЙ"/>
    <s v="ALIBEKOVA NILUFAR ALIBEKOVNA"/>
    <s v="40909821640010"/>
    <x v="1"/>
    <n v="0"/>
    <n v="0"/>
    <s v="Рад"/>
    <s v="Даволаниш"/>
    <s v="Жарроҳлик амалиётисиз даволаниш харажатларини қоплаш"/>
    <n v="0"/>
    <s v="18.02.2026"/>
    <s v="Oddiy"/>
    <m/>
    <m/>
    <m/>
    <m/>
    <m/>
    <n v="0"/>
    <m/>
    <m/>
    <m/>
    <m/>
  </r>
  <r>
    <s v="11237233"/>
    <s v="17.02.2026"/>
    <s v="2026-10548042"/>
    <m/>
    <m/>
    <s v="ZOYIROV TEMUR XXX"/>
    <s v="31503902380019"/>
    <s v="15.03.1990"/>
    <s v="+998507178804"/>
    <s v="Навоий"/>
    <x v="0"/>
    <s v="Наврўз МФЙ"/>
    <s v="ALIBEKOVA NILUFAR ALIBEKOVNA"/>
    <s v="40909821640010"/>
    <x v="0"/>
    <n v="0"/>
    <n v="0"/>
    <s v="Рад"/>
    <s v="Даволаниш"/>
    <s v="Жарроҳлик амалиётисиз даволаниш харажатларини қоплаш"/>
    <n v="0"/>
    <s v="17.02.2026"/>
    <s v="Oddiy"/>
    <m/>
    <m/>
    <m/>
    <m/>
    <m/>
    <n v="0"/>
    <m/>
    <m/>
    <m/>
    <m/>
  </r>
  <r>
    <s v="11160086"/>
    <s v="12.02.2026"/>
    <s v="2026-10458008"/>
    <m/>
    <m/>
    <s v="RASULOVA MUKADDAS AKTAMOVNA"/>
    <s v="41212805830015"/>
    <s v="12.12.1980"/>
    <s v="+998934390556"/>
    <s v="Навоий"/>
    <x v="0"/>
    <s v="Наврўз МФЙ"/>
    <s v="ALIBEKOVA NILUFAR ALIBEKOVNA"/>
    <s v="4090982164001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2.2026"/>
    <s v="Oddiy"/>
    <m/>
    <m/>
    <m/>
    <m/>
    <m/>
    <n v="0"/>
    <m/>
    <m/>
    <m/>
    <m/>
  </r>
  <r>
    <s v="11002525"/>
    <s v="02.02.2026"/>
    <s v="2026-10270769"/>
    <m/>
    <m/>
    <s v="SHODIYEVA ANORXOL XXX"/>
    <s v="41504475830012"/>
    <s v="15.04.1947"/>
    <s v="+998936860320"/>
    <s v="Навоий"/>
    <x v="0"/>
    <s v="Наврўз МФЙ"/>
    <s v="ALIBEKOVA NILUFAR ALIBEKOVNA"/>
    <s v="40909821640010"/>
    <x v="0"/>
    <n v="0"/>
    <n v="0"/>
    <s v="Рад"/>
    <s v="Даволаниш"/>
    <s v="Жарроҳлик амалиётисиз даволаниш харажатларини қоплаш"/>
    <n v="0"/>
    <s v="02.02.2026"/>
    <s v="Oddiy"/>
    <m/>
    <m/>
    <m/>
    <m/>
    <m/>
    <n v="0"/>
    <m/>
    <m/>
    <m/>
    <m/>
  </r>
  <r>
    <s v="10903281"/>
    <s v="23.01.2026"/>
    <s v="2026-10149032"/>
    <m/>
    <m/>
    <s v="BOZOROVA XURSANOY BOBOMUROTOVNA"/>
    <s v="40708862380059"/>
    <s v="07.08.1986"/>
    <s v="+998930462250"/>
    <s v="Навоий"/>
    <x v="0"/>
    <s v="Наврўз МФЙ"/>
    <s v="ALIBEKOVA NILUFAR ALIBEKOVNA"/>
    <s v="40909821640010"/>
    <x v="0"/>
    <n v="0"/>
    <n v="0"/>
    <s v="Рад"/>
    <s v="Жарроҳлик"/>
    <s v="Жарроҳлик амалиёти харажатларини қоплаш"/>
    <n v="0"/>
    <s v="27.01.2026"/>
    <s v="Oddiy"/>
    <m/>
    <m/>
    <m/>
    <m/>
    <m/>
    <n v="0"/>
    <m/>
    <m/>
    <m/>
    <m/>
  </r>
  <r>
    <s v="10754192"/>
    <s v="12.01.2026"/>
    <s v="2026-09968146"/>
    <m/>
    <m/>
    <s v="FARMANOVA SABOXAT FAYZULLAYEVNA"/>
    <s v="40404882380034"/>
    <s v="04.04.1988"/>
    <s v="+998507178804"/>
    <s v="Навоий"/>
    <x v="0"/>
    <s v="Наврўз МФЙ"/>
    <s v="ALIBEKOVA NILUFAR ALIBEKOVNA"/>
    <s v="40909821640010"/>
    <x v="0"/>
    <n v="0"/>
    <n v="0"/>
    <s v="Рад"/>
    <s v="Даволаниш"/>
    <s v="Жарроҳлик амалиётисиз даволаниш харажатларини қоплаш"/>
    <n v="0"/>
    <s v="09.02.2026"/>
    <s v="Oddiy"/>
    <m/>
    <m/>
    <m/>
    <m/>
    <m/>
    <n v="0"/>
    <m/>
    <m/>
    <m/>
    <m/>
  </r>
  <r>
    <s v="10739222"/>
    <s v="12.01.2026"/>
    <s v="2026-09951363"/>
    <m/>
    <m/>
    <s v="UMAROVA SADOQAT NOMOZOVNA"/>
    <s v="41402902380074"/>
    <s v="14.02.1990"/>
    <s v="+998933439086"/>
    <s v="Навоий"/>
    <x v="0"/>
    <s v="Наврўз МФЙ"/>
    <s v="ALIBEKOVA NILUFAR ALIBEKOVNA"/>
    <s v="40909821640010"/>
    <x v="0"/>
    <n v="0"/>
    <n v="0"/>
    <s v="Рад"/>
    <s v="Даволаниш"/>
    <s v="Жарроҳлик амалиётисиз даволаниш харажатларини қоплаш"/>
    <n v="0"/>
    <s v="11.02.2026"/>
    <s v="Oddiy"/>
    <m/>
    <m/>
    <m/>
    <m/>
    <m/>
    <n v="0"/>
    <m/>
    <m/>
    <m/>
    <m/>
  </r>
  <r>
    <s v="10678336"/>
    <s v="07.01.2026"/>
    <s v="2026-09881623"/>
    <m/>
    <m/>
    <s v="JOBBOROVA ZARNIGOR UCHQUN QIZI"/>
    <s v="42103955830040"/>
    <s v="21.03.1995"/>
    <s v="+998970947775"/>
    <s v="Навоий"/>
    <x v="0"/>
    <s v="Наврўз МФЙ"/>
    <s v="ALIBEKOVA NILUFAR ALIBEKOVNA"/>
    <s v="40909821640010"/>
    <x v="2"/>
    <n v="0"/>
    <n v="1"/>
    <s v="Тўланди"/>
    <s v="Озиқ"/>
    <s v="Озиқ-овқат билан боғлиқ харажатларини қоплаш (Озиқ-овқат)"/>
    <n v="412000"/>
    <s v="08.01.2026"/>
    <s v="Oddiy"/>
    <s v="30.01.2026"/>
    <m/>
    <n v="412000"/>
    <m/>
    <d v="2026-01-30T11:54:25"/>
    <n v="0"/>
    <n v="412000"/>
    <n v="46052.496122685188"/>
    <m/>
    <n v="56083"/>
  </r>
  <r>
    <s v="13426764"/>
    <s v="19.06.2026"/>
    <s v="2026-13262115"/>
    <m/>
    <m/>
    <s v="QAROYEVA MALOHAT JONIKULOVNA"/>
    <s v="41402875800018"/>
    <s v="14.02.1987"/>
    <s v="+998944800214"/>
    <s v="Навоий"/>
    <x v="2"/>
    <s v="Ибн сино МФЙ"/>
    <s v="ESHOVA HILOLA RAHMONOVNA"/>
    <s v="40511872360025"/>
    <x v="4"/>
    <n v="0"/>
    <n v="0"/>
    <s v="Жараён"/>
    <s v="Озиқ"/>
    <s v="Озиқ-овқат билан боғлиқ харажатларини қоплаш (Озиқ-овқат)"/>
    <n v="412000"/>
    <s v="25.06.2026"/>
    <s v="Oddiy"/>
    <m/>
    <m/>
    <m/>
    <m/>
    <m/>
    <n v="0"/>
    <m/>
    <m/>
    <m/>
    <n v="844359"/>
  </r>
  <r>
    <s v="12952001"/>
    <s v="15.05.2026"/>
    <s v="2026-12627705"/>
    <m/>
    <m/>
    <s v="HAMDAMOVA GAVHAR HAMIDOVNA"/>
    <s v="41012965800022"/>
    <s v="10.12.1996"/>
    <s v="+998973212366"/>
    <s v="Навоий"/>
    <x v="2"/>
    <s v="Ибн сино МФЙ"/>
    <s v="ESHOVA HILOLA RAHMONOVNA"/>
    <s v="40511872360025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9.06.2026"/>
    <m/>
    <n v="412000"/>
    <m/>
    <d v="2026-06-09T11:56:01"/>
    <n v="0"/>
    <n v="412000"/>
    <n v="46182.497233796297"/>
    <m/>
    <n v="214638"/>
  </r>
  <r>
    <s v="12951870"/>
    <s v="15.05.2026"/>
    <s v="2026-12627543"/>
    <m/>
    <m/>
    <s v="MAJIDOVA MA’MURA BAXRIDDINOVNA"/>
    <s v="40305862360014"/>
    <s v="03.05.1986"/>
    <s v="+998991832000"/>
    <s v="Навоий"/>
    <x v="2"/>
    <s v="Ибн сино МФЙ"/>
    <s v="ESHOVA HILOLA RAHMONOVNA"/>
    <s v="40511872360025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9.06.2026"/>
    <m/>
    <n v="412000"/>
    <m/>
    <d v="2026-06-09T11:55:40"/>
    <n v="0"/>
    <n v="412000"/>
    <n v="46182.496990740743"/>
    <m/>
    <n v="214639"/>
  </r>
  <r>
    <s v="12951567"/>
    <s v="15.05.2026"/>
    <s v="2026-12627178"/>
    <m/>
    <m/>
    <s v="MAVLONOVA GULJAHON SHODIQULOVNA"/>
    <s v="40906902360067"/>
    <s v="09.06.1990"/>
    <s v="+998997542609"/>
    <s v="Навоий"/>
    <x v="2"/>
    <s v="Ибн сино МФЙ"/>
    <s v="ESHOVA HILOLA RAHMONOVNA"/>
    <s v="40511872360025"/>
    <x v="5"/>
    <n v="0"/>
    <n v="0"/>
    <s v="Қарор"/>
    <s v="Озиқ"/>
    <s v="Озиқ-овқат билан боғлиқ харажатларини қоплаш (Озиқ-овқат)"/>
    <n v="412000"/>
    <s v="02.06.2026"/>
    <s v="Oddiy"/>
    <s v="09.06.2026"/>
    <s v="????? ????????"/>
    <n v="412000"/>
    <s v="Ha"/>
    <d v="2026-06-09T11:55:18"/>
    <n v="0"/>
    <n v="412000"/>
    <n v="46182.496736111112"/>
    <m/>
    <n v="223262"/>
  </r>
  <r>
    <s v="12951363"/>
    <s v="15.05.2026"/>
    <s v="2026-12626925"/>
    <m/>
    <m/>
    <s v="TOJIYEVA SAFARGUL ESHQULOVNA"/>
    <s v="42011872360026"/>
    <s v="20.11.1987"/>
    <s v="+998930982087"/>
    <s v="Навоий"/>
    <x v="2"/>
    <s v="Ибн сино МФЙ"/>
    <s v="ESHOVA HILOLA RAHMONOVNA"/>
    <s v="40511872360025"/>
    <x v="0"/>
    <n v="0"/>
    <n v="0"/>
    <s v="Рад"/>
    <s v="Озиқ"/>
    <s v="Озиқ-овқат билан боғлиқ харажатларини қоплаш (Озиқ-овқат)"/>
    <n v="0"/>
    <s v="01.06.2026"/>
    <s v="Oddiy"/>
    <m/>
    <m/>
    <m/>
    <m/>
    <m/>
    <n v="0"/>
    <m/>
    <m/>
    <m/>
    <m/>
  </r>
  <r>
    <s v="12951234"/>
    <s v="15.05.2026"/>
    <s v="2026-12626768"/>
    <m/>
    <m/>
    <s v="RAVSHANOVA MAVLUDA HOJIKULOVNA"/>
    <s v="42908932360060"/>
    <s v="29.08.1993"/>
    <s v="+998944292912"/>
    <s v="Навоий"/>
    <x v="2"/>
    <s v="Ибн сино МФЙ"/>
    <s v="ESHOVA HILOLA RAHMONOVNA"/>
    <s v="40511872360025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9.06.2026"/>
    <m/>
    <n v="412000"/>
    <m/>
    <d v="2026-06-09T11:54:49"/>
    <n v="0"/>
    <n v="412000"/>
    <n v="46182.496400462966"/>
    <m/>
    <n v="223265"/>
  </r>
  <r>
    <s v="12951088"/>
    <s v="15.05.2026"/>
    <s v="2026-12626585"/>
    <m/>
    <m/>
    <s v="ABDIYEV BAXRON RAXMONOVICH"/>
    <s v="30109642360035"/>
    <s v="01.09.1964"/>
    <s v="+998932176469"/>
    <s v="Навоий"/>
    <x v="2"/>
    <s v="Ибн сино МФЙ"/>
    <s v="ESHOVA HILOLA RAHMONOVNA"/>
    <s v="40511872360025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9.06.2026"/>
    <m/>
    <n v="412000"/>
    <m/>
    <d v="2026-06-09T11:54:17"/>
    <n v="0"/>
    <n v="412000"/>
    <n v="46182.496030092596"/>
    <m/>
    <n v="223270"/>
  </r>
  <r>
    <s v="12934372"/>
    <s v="14.05.2026"/>
    <s v="2026-12605090"/>
    <m/>
    <m/>
    <s v="TOJIYEVA SAFARGUL ESHQULOVNA"/>
    <s v="42011872360026"/>
    <s v="20.11.1987"/>
    <s v="+998930982087"/>
    <s v="Навоий"/>
    <x v="2"/>
    <s v="Ибн сино МФЙ"/>
    <s v="ESHOVA HILOLA RAHMONOVNA"/>
    <s v="40511872360025"/>
    <x v="0"/>
    <n v="0"/>
    <n v="0"/>
    <s v="Рад"/>
    <s v="Озиқ"/>
    <s v="Озиқ-овқат билан боғлиқ харажатларини қоплаш (Озиқ-овқат)"/>
    <n v="0"/>
    <s v="14.05.2026"/>
    <s v="Oddiy"/>
    <m/>
    <m/>
    <m/>
    <m/>
    <m/>
    <n v="0"/>
    <m/>
    <m/>
    <m/>
    <m/>
  </r>
  <r>
    <s v="12576130"/>
    <s v="15.04.2026"/>
    <s v="2026-12149623"/>
    <m/>
    <m/>
    <s v="ASLONOV ABROR AHROROVICH"/>
    <s v="31212932360079"/>
    <s v="12.12.1993"/>
    <s v="+998507191293"/>
    <s v="Навоий"/>
    <x v="2"/>
    <s v="Ибн сино МФЙ"/>
    <s v="ESHOVA HILOLA RAHMONOVNA"/>
    <s v="40511872360025"/>
    <x v="11"/>
    <n v="0"/>
    <n v="0"/>
    <s v="Жараён"/>
    <s v="Даволаниш"/>
    <s v="Жарроҳлик амалиётисиз даволаниш харажатларини қоплаш"/>
    <m/>
    <m/>
    <s v="Oddiy"/>
    <m/>
    <m/>
    <m/>
    <m/>
    <m/>
    <n v="0"/>
    <m/>
    <m/>
    <m/>
    <m/>
  </r>
  <r>
    <s v="12193349"/>
    <s v="25.03.2026"/>
    <s v="2026-11692432"/>
    <m/>
    <m/>
    <s v="SOYIBOV JAMOLIDDIN FAXRIDDIN O‘G‘LI"/>
    <s v="52306055800017"/>
    <s v="23.06.2005"/>
    <s v="+998942227542"/>
    <s v="Навоий"/>
    <x v="2"/>
    <s v="Ибн сино МФЙ"/>
    <s v="ESHOVA HILOLA RAHMONOVNA"/>
    <s v="40511872360025"/>
    <x v="6"/>
    <n v="0"/>
    <n v="0"/>
    <s v="Рад"/>
    <s v="Озиқ"/>
    <s v="Озиқ-овқат билан боғлиқ харажатларини қоплаш (Озиқ-овқат)"/>
    <n v="0"/>
    <s v="26.03.2026"/>
    <s v="Oddiy"/>
    <m/>
    <m/>
    <m/>
    <m/>
    <m/>
    <n v="0"/>
    <m/>
    <m/>
    <m/>
    <m/>
  </r>
  <r>
    <s v="11701913"/>
    <s v="06.03.2026"/>
    <s v="2026-11105857"/>
    <m/>
    <m/>
    <s v="TILLAYEVA ZEBINISO YO‘LDOSHBOYEVNA"/>
    <s v="40812842360068"/>
    <s v="08.12.1984"/>
    <s v="+998334382408"/>
    <s v="Навоий"/>
    <x v="2"/>
    <s v="Ибн сино МФЙ"/>
    <s v="ESHOVA HILOLA RAHMONOVNA"/>
    <s v="40511872360025"/>
    <x v="0"/>
    <n v="0"/>
    <n v="0"/>
    <s v="Рад"/>
    <s v="Озиқ"/>
    <s v="Озиқ-овқат билан боғлиқ харажатларини қоплаш (Озиқ-овқат)"/>
    <n v="0"/>
    <s v="09.03.2026"/>
    <s v="Oddiy"/>
    <m/>
    <m/>
    <m/>
    <m/>
    <m/>
    <n v="0"/>
    <m/>
    <m/>
    <m/>
    <m/>
  </r>
  <r>
    <s v="11701757"/>
    <s v="06.03.2026"/>
    <s v="2026-11105685"/>
    <m/>
    <m/>
    <s v="KENJAYEVA YULDUZ NURULLAYEVNA"/>
    <s v="41612873960076"/>
    <s v="16.12.1987"/>
    <s v="+998934300514"/>
    <s v="Навоий"/>
    <x v="2"/>
    <s v="Ибн сино МФЙ"/>
    <s v="ESHOVA HILOLA RAHMONOVNA"/>
    <s v="40511872360025"/>
    <x v="2"/>
    <n v="0"/>
    <n v="2"/>
    <s v="Тўланди"/>
    <s v="Озиқ"/>
    <s v="Озиқ-овқат билан боғлиқ харажатларини қоплаш (Озиқ-овқат)"/>
    <n v="412000"/>
    <s v="09.03.2026"/>
    <s v="Oddiy"/>
    <s v="10.03.2026"/>
    <m/>
    <n v="412000"/>
    <m/>
    <d v="2026-03-10T17:59:44"/>
    <n v="0"/>
    <n v="412000"/>
    <n v="46091.749814814815"/>
    <m/>
    <n v="102237"/>
  </r>
  <r>
    <s v="11701660"/>
    <s v="06.03.2026"/>
    <s v="2026-11105573"/>
    <m/>
    <m/>
    <s v="XOLBUTAYEVA NAZIRA TOXIROVNA"/>
    <s v="40909825800016"/>
    <s v="09.09.1982"/>
    <s v="+998942240800"/>
    <s v="Навоий"/>
    <x v="2"/>
    <s v="Ибн сино МФЙ"/>
    <s v="ESHOVA HILOLA RAHMONOVNA"/>
    <s v="40511872360025"/>
    <x v="2"/>
    <n v="0"/>
    <n v="2"/>
    <s v="Тўланди"/>
    <s v="Озиқ"/>
    <s v="Озиқ-овқат билан боғлиқ харажатларини қоплаш (Озиқ-овқат)"/>
    <n v="412000"/>
    <s v="09.03.2026"/>
    <s v="Oddiy"/>
    <s v="10.03.2026"/>
    <m/>
    <n v="412000"/>
    <m/>
    <d v="2026-03-10T18:00:13"/>
    <n v="0"/>
    <n v="412000"/>
    <n v="46091.750150462962"/>
    <m/>
    <n v="102238"/>
  </r>
  <r>
    <s v="11701194"/>
    <s v="06.03.2026"/>
    <s v="2026-11105056"/>
    <m/>
    <m/>
    <s v="SAYFULLAYEVA MOHIGUL ABDULLAYEVNA"/>
    <s v="43010932360029"/>
    <s v="30.10.1993"/>
    <s v="+998990696216"/>
    <s v="Навоий"/>
    <x v="2"/>
    <s v="Ибн сино МФЙ"/>
    <s v="ESHOVA HILOLA RAHMONOVNA"/>
    <s v="40511872360025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0.03.2026"/>
    <m/>
    <n v="412000"/>
    <m/>
    <d v="2026-03-10T15:34:25"/>
    <n v="0"/>
    <n v="412000"/>
    <n v="46091.648900462962"/>
    <m/>
    <n v="102489"/>
  </r>
  <r>
    <s v="11641110"/>
    <s v="04.03.2026"/>
    <s v="2026-11034677"/>
    <m/>
    <m/>
    <s v="SAYFULLAYEVA MOHIGUL ABDULLAYEVNA"/>
    <s v="43010932360029"/>
    <s v="30.10.1993"/>
    <s v="+998997586216"/>
    <s v="Навоий"/>
    <x v="2"/>
    <s v="Ибн сино МФЙ"/>
    <s v="ESHOVA HILOLA RAHMONOVNA"/>
    <s v="40511872360025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9941"/>
    <s v="04.03.2026"/>
    <s v="2026-11033344"/>
    <m/>
    <m/>
    <s v="KENJAYEVA YULDUZ NURULLAYEVNA"/>
    <s v="41612873960076"/>
    <s v="16.12.1987"/>
    <s v="+998934300514"/>
    <s v="Навоий"/>
    <x v="2"/>
    <s v="Ибн сино МФЙ"/>
    <s v="ESHOVA HILOLA RAHMONOVNA"/>
    <s v="40511872360025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9807"/>
    <s v="04.03.2026"/>
    <s v="2026-11033186"/>
    <m/>
    <m/>
    <s v="XOLBUTAYEVA NAZIRA TOXIROVNA"/>
    <s v="40909825800016"/>
    <s v="09.09.1982"/>
    <s v="+998942240800"/>
    <s v="Навоий"/>
    <x v="2"/>
    <s v="Ибн сино МФЙ"/>
    <s v="ESHOVA HILOLA RAHMONOVNA"/>
    <s v="40511872360025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9588"/>
    <s v="04.03.2026"/>
    <s v="2026-11032923"/>
    <m/>
    <m/>
    <s v="TILLAYEVA ZEBINISO YO‘LDOSHBOYEVNA"/>
    <s v="40812842360068"/>
    <s v="08.12.1984"/>
    <s v="+998334382408"/>
    <s v="Навоий"/>
    <x v="2"/>
    <s v="Ибн сино МФЙ"/>
    <s v="ESHOVA HILOLA RAHMONOVNA"/>
    <s v="40511872360025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9259"/>
    <s v="04.03.2026"/>
    <s v="2026-11032549"/>
    <m/>
    <m/>
    <s v="BOZOROVA GULRUX HAYOYEVNA"/>
    <s v="41909812360027"/>
    <s v="19.09.1981"/>
    <s v="+998973797976"/>
    <s v="Навоий"/>
    <x v="2"/>
    <s v="Ибн сино МФЙ"/>
    <s v="ESHOVA HILOLA RAHMONOVNA"/>
    <s v="40511872360025"/>
    <x v="2"/>
    <n v="0"/>
    <n v="2"/>
    <s v="Тўланди"/>
    <s v="Озиқ"/>
    <s v="Озиқ-овқат билан боғлиқ харажатларини қоплаш (Озиқ-овқат)"/>
    <n v="412000"/>
    <s v="09.03.2026"/>
    <s v="Oddiy"/>
    <s v="10.03.2026"/>
    <m/>
    <n v="412000"/>
    <m/>
    <d v="2026-03-10T15:33:50"/>
    <n v="0"/>
    <n v="412000"/>
    <n v="46091.648495370369"/>
    <m/>
    <n v="102493"/>
  </r>
  <r>
    <s v="11638970"/>
    <s v="04.03.2026"/>
    <s v="2026-11032215"/>
    <m/>
    <m/>
    <s v="KURBONOVA GULBAXOR NASIMKULOVNA"/>
    <s v="41105832360021"/>
    <s v="11.05.1983"/>
    <s v="+998943011035"/>
    <s v="Навоий"/>
    <x v="2"/>
    <s v="Ибн сино МФЙ"/>
    <s v="ESHOVA HILOLA RAHMONOVNA"/>
    <s v="40511872360025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0.03.2026"/>
    <m/>
    <n v="412000"/>
    <m/>
    <d v="2026-03-10T15:30:45"/>
    <n v="0"/>
    <n v="412000"/>
    <n v="46091.646354166667"/>
    <m/>
    <n v="102496"/>
  </r>
  <r>
    <s v="11638739"/>
    <s v="04.03.2026"/>
    <s v="2026-11031946"/>
    <m/>
    <m/>
    <s v="QAROYEVA MALOHAT JONIKULOVNA"/>
    <s v="41402875800018"/>
    <s v="14.02.1987"/>
    <s v="+998331347010"/>
    <s v="Навоий"/>
    <x v="2"/>
    <s v="Ибн сино МФЙ"/>
    <s v="ESHOVA HILOLA RAHMONOVNA"/>
    <s v="40511872360025"/>
    <x v="1"/>
    <n v="0"/>
    <n v="0"/>
    <s v="Рад"/>
    <s v="Озиқ"/>
    <s v="Озиқ-овқат билан боғлиқ харажатларини қоплаш (Озиқ-овқат)"/>
    <n v="0"/>
    <s v="11.05.2026"/>
    <s v="Oddiy"/>
    <s v="10.03.2026"/>
    <m/>
    <n v="412000"/>
    <m/>
    <d v="2026-03-10T18:00:30"/>
    <n v="0"/>
    <n v="412000"/>
    <n v="46091.750347222223"/>
    <m/>
    <n v="102498"/>
  </r>
  <r>
    <s v="11638327"/>
    <s v="04.03.2026"/>
    <s v="2026-11031475"/>
    <m/>
    <m/>
    <s v="O‘RINBOYEVA SHABNAM SAFAR QIZI"/>
    <s v="41906975800016"/>
    <s v="19.06.1997"/>
    <s v="+998953603031"/>
    <s v="Навоий"/>
    <x v="2"/>
    <s v="Ибн сино МФЙ"/>
    <s v="ESHOVA HILOLA RAHMONOVNA"/>
    <s v="40511872360025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0.03.2026"/>
    <m/>
    <n v="412000"/>
    <m/>
    <d v="2026-03-10T15:29:31"/>
    <n v="0"/>
    <n v="412000"/>
    <n v="46091.645497685182"/>
    <m/>
    <n v="102499"/>
  </r>
  <r>
    <s v="11618097"/>
    <s v="04.03.2026"/>
    <s v="2026-11007737"/>
    <m/>
    <m/>
    <s v="SROCHOV SAYFIDDIN NOSIROVICH"/>
    <s v="30402652360034"/>
    <s v="04.02.1965"/>
    <s v="+998339506018"/>
    <s v="Навоий"/>
    <x v="2"/>
    <s v="Ибн сино МФЙ"/>
    <s v="ESHOVA HILOLA RAHMONOVNA"/>
    <s v="40511872360025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0.03.2026"/>
    <m/>
    <n v="412000"/>
    <m/>
    <d v="2026-03-10T15:29:00"/>
    <n v="0"/>
    <n v="412000"/>
    <n v="46091.645138888889"/>
    <m/>
    <n v="102501"/>
  </r>
  <r>
    <s v="11229048"/>
    <s v="16.02.2026"/>
    <s v="2026-10538090"/>
    <m/>
    <m/>
    <s v="G‘AFUROV ABDIRAUF ABLAYOROVICH"/>
    <s v="30303902360034"/>
    <s v="03.03.1990"/>
    <s v="+998336929209"/>
    <s v="Навоий"/>
    <x v="2"/>
    <s v="Ибн сино МФЙ"/>
    <s v="ESHOVA HILOLA RAHMONOVNA"/>
    <s v="40511872360025"/>
    <x v="0"/>
    <n v="0"/>
    <n v="0"/>
    <s v="Рад"/>
    <s v="Коммунал"/>
    <s v="Коммунал харажатларни қоплаш"/>
    <n v="0"/>
    <s v="16.02.2026"/>
    <s v="Oddiy"/>
    <m/>
    <m/>
    <m/>
    <m/>
    <m/>
    <n v="0"/>
    <m/>
    <m/>
    <m/>
    <m/>
  </r>
  <r>
    <s v="11227045"/>
    <s v="16.02.2026"/>
    <s v="2026-10535775"/>
    <m/>
    <m/>
    <s v="FAZLIDDINOVA DURDONA IBROHIMOVNA"/>
    <s v="41808965800021"/>
    <s v="18.08.1996"/>
    <s v="+998906045454"/>
    <s v="Навоий"/>
    <x v="2"/>
    <s v="Ибн сино МФЙ"/>
    <s v="ESHOVA HILOLA RAHMONOVNA"/>
    <s v="40511872360025"/>
    <x v="0"/>
    <n v="0"/>
    <n v="0"/>
    <s v="Рад"/>
    <s v="Коммунал"/>
    <s v="Коммунал харажатларни қоплаш"/>
    <n v="0"/>
    <s v="16.02.2026"/>
    <s v="Oddiy"/>
    <m/>
    <m/>
    <m/>
    <m/>
    <m/>
    <n v="0"/>
    <m/>
    <m/>
    <m/>
    <m/>
  </r>
  <r>
    <s v="11216977"/>
    <s v="16.02.2026"/>
    <s v="2026-10524042"/>
    <m/>
    <m/>
    <s v="NAZAROVA NASIMA ZIYODILLOYEVNA"/>
    <s v="41205652360024"/>
    <s v="12.05.1965"/>
    <s v="+998990696216"/>
    <s v="Навоий"/>
    <x v="2"/>
    <s v="Ибн сино МФЙ"/>
    <s v="ESHOVA HILOLA RAHMONOVNA"/>
    <s v="40511872360025"/>
    <x v="0"/>
    <n v="0"/>
    <n v="0"/>
    <s v="Рад"/>
    <s v="Жарроҳлик"/>
    <s v="Жарроҳлик амалиёти харажатларини қоплаш"/>
    <n v="0"/>
    <s v="16.02.2026"/>
    <s v="Oddiy"/>
    <m/>
    <m/>
    <m/>
    <m/>
    <m/>
    <n v="0"/>
    <m/>
    <m/>
    <m/>
    <m/>
  </r>
  <r>
    <s v="11132052"/>
    <s v="11.02.2026"/>
    <s v="2026-10425501"/>
    <m/>
    <m/>
    <s v="RAVSHANOVA MAVLUDA HOJIKULOVNA"/>
    <s v="42908932360060"/>
    <s v="29.08.1993"/>
    <s v="+998959055800"/>
    <s v="Навоий"/>
    <x v="2"/>
    <s v="Ибн сино МФЙ"/>
    <s v="ESHOVA HILOLA RAHMONOVNA"/>
    <s v="40511872360025"/>
    <x v="0"/>
    <n v="0"/>
    <n v="0"/>
    <s v="Рад"/>
    <s v="Коммунал"/>
    <s v="Коммунал харажатларни қоплаш"/>
    <n v="0"/>
    <s v="11.02.2026"/>
    <s v="Oddiy"/>
    <m/>
    <m/>
    <m/>
    <m/>
    <m/>
    <n v="0"/>
    <m/>
    <m/>
    <m/>
    <m/>
  </r>
  <r>
    <s v="11131243"/>
    <s v="11.02.2026"/>
    <s v="2026-10424583"/>
    <m/>
    <m/>
    <s v="QAROYEVA MALOHAT JONIKULOVNA"/>
    <s v="41402875800018"/>
    <s v="14.02.1987"/>
    <s v="+998959055800"/>
    <s v="Навоий"/>
    <x v="2"/>
    <s v="Ибн сино МФЙ"/>
    <s v="ESHOVA HILOLA RAHMONOVNA"/>
    <s v="40511872360025"/>
    <x v="0"/>
    <n v="0"/>
    <n v="0"/>
    <s v="Рад"/>
    <s v="Коммунал"/>
    <s v="Коммунал харажатларни қоплаш"/>
    <n v="0"/>
    <s v="11.02.2026"/>
    <s v="Oddiy"/>
    <m/>
    <m/>
    <m/>
    <m/>
    <m/>
    <n v="0"/>
    <m/>
    <m/>
    <m/>
    <m/>
  </r>
  <r>
    <s v="10990272"/>
    <s v="30.01.2026"/>
    <s v="2026-10255111"/>
    <m/>
    <m/>
    <s v="NORIMOVA DILSHODA SULTONNAZAROVNA"/>
    <s v="41512945800016"/>
    <s v="15.12.1994"/>
    <s v="+998947734449"/>
    <s v="Навоий"/>
    <x v="2"/>
    <s v="Ибн сино МФЙ"/>
    <s v="ESHOVA HILOLA RAHMONOVNA"/>
    <s v="40511872360025"/>
    <x v="6"/>
    <n v="0"/>
    <n v="0"/>
    <s v="Рад"/>
    <s v="Коммунал"/>
    <s v="Коммунал харажатларни қоплаш"/>
    <n v="0"/>
    <s v="10.02.2026"/>
    <s v="Oddiy"/>
    <m/>
    <m/>
    <m/>
    <m/>
    <m/>
    <n v="0"/>
    <m/>
    <m/>
    <m/>
    <m/>
  </r>
  <r>
    <s v="10847460"/>
    <s v="19.01.2026"/>
    <s v="2026-10081993"/>
    <m/>
    <m/>
    <s v="SAYFULLAYEVA MOHIGUL ABDULLAYEVNA"/>
    <s v="43010932360029"/>
    <s v="30.10.1993"/>
    <s v="+998990696216"/>
    <s v="Навоий"/>
    <x v="2"/>
    <s v="Ибн сино МФЙ"/>
    <s v="ESHOVA HILOLA RAHMONOVNA"/>
    <s v="40511872360025"/>
    <x v="0"/>
    <n v="0"/>
    <n v="0"/>
    <s v="Рад"/>
    <s v="Озиқ"/>
    <s v="Озиқ-овқат билан боғлиқ харажатларини қоплаш (Озиқ-овқат)"/>
    <n v="0"/>
    <s v="19.01.2026"/>
    <s v="Oddiy"/>
    <m/>
    <m/>
    <m/>
    <m/>
    <m/>
    <n v="0"/>
    <m/>
    <m/>
    <m/>
    <m/>
  </r>
  <r>
    <s v="13476917"/>
    <s v="23.06.2026"/>
    <s v="2026-13331175"/>
    <m/>
    <m/>
    <s v="TURAQULOVA SITORA OBIDJON QIZI"/>
    <s v="42804932380092"/>
    <s v="28.04.1993"/>
    <s v="+998933198288"/>
    <s v="Навоий"/>
    <x v="3"/>
    <s v="Янги ариқ МФЙ"/>
    <s v="PRIMOVA GULCHEXRA BABAKULOVNA"/>
    <s v="42701732340061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3.06.2026"/>
    <s v="Oddiy"/>
    <s v="24.06.2026"/>
    <s v="????? ????????"/>
    <n v="2060000"/>
    <s v="Ha"/>
    <d v="2026-06-24T12:08:52"/>
    <n v="0"/>
    <n v="2060000"/>
    <n v="46197.506157407406"/>
    <m/>
    <n v="769539"/>
  </r>
  <r>
    <s v="13441365"/>
    <s v="19.06.2026"/>
    <s v="2026-13281330"/>
    <m/>
    <m/>
    <s v="RADJABOVA LOLA AKTAMOVNA"/>
    <s v="41602842380080"/>
    <s v="16.02.1984"/>
    <s v="+998930988640"/>
    <s v="Навоий"/>
    <x v="3"/>
    <s v="Янги ариқ МФЙ"/>
    <s v="PRIMOVA GULCHEXRA BABAKULOVNA"/>
    <s v="42701732340061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9.06.2026"/>
    <s v="Oddiy"/>
    <s v="19.06.2026"/>
    <s v="????? ????????"/>
    <n v="2060000"/>
    <s v="Ha"/>
    <d v="2026-06-19T17:39:51"/>
    <n v="0"/>
    <n v="2060000"/>
    <n v="46192.736006944448"/>
    <m/>
    <n v="703634"/>
  </r>
  <r>
    <s v="13418996"/>
    <s v="18.06.2026"/>
    <s v="2026-13251571"/>
    <m/>
    <m/>
    <s v="OSTONOVA GULSHOD XUDOYBERDIYEVNA"/>
    <s v="42201762340012"/>
    <s v="22.01.1976"/>
    <s v="+998913333960"/>
    <s v="Навоий"/>
    <x v="3"/>
    <s v="Янги ариқ МФЙ"/>
    <s v="PRIMOVA GULCHEXRA BABAKULOVNA"/>
    <s v="42701732340061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8.06.2026"/>
    <s v="Oddiy"/>
    <s v="18.06.2026"/>
    <s v="????? ????????"/>
    <n v="2060000"/>
    <s v="Ha"/>
    <d v="2026-06-18T16:29:46"/>
    <n v="0"/>
    <n v="2060000"/>
    <n v="46191.687337962961"/>
    <m/>
    <n v="682611"/>
  </r>
  <r>
    <s v="13418885"/>
    <s v="18.06.2026"/>
    <s v="2026-13251416"/>
    <m/>
    <m/>
    <s v="OSTONOVA GULSHOD XUDOYBERDIYEVNA"/>
    <s v="42201762340012"/>
    <s v="22.01.1976"/>
    <s v="+998913333960"/>
    <s v="Навоий"/>
    <x v="3"/>
    <s v="Янги ариқ МФЙ"/>
    <s v="PRIMOVA GULCHEXRA BABAKULOVNA"/>
    <s v="42701732340061"/>
    <x v="5"/>
    <n v="0"/>
    <n v="0"/>
    <s v="Қарор"/>
    <s v="Озиқ"/>
    <s v="Озиқ-овқат билан боғлиқ харажатларини қоплаш (Озиқ-овқат)"/>
    <n v="412000"/>
    <s v="18.06.2026"/>
    <s v="Oddiy"/>
    <s v="18.06.2026"/>
    <s v="????? ????????"/>
    <n v="412000"/>
    <s v="Ha"/>
    <d v="2026-06-18T16:33:25"/>
    <n v="0"/>
    <n v="412000"/>
    <n v="46191.689872685187"/>
    <m/>
    <n v="682606"/>
  </r>
  <r>
    <s v="13413955"/>
    <s v="18.06.2026"/>
    <s v="2026-13244785"/>
    <m/>
    <m/>
    <s v="RUSTAMOVA GULBAXOR USMONOVNA"/>
    <s v="41312792340042"/>
    <s v="13.12.1979"/>
    <s v="+998919908082"/>
    <s v="Навоий"/>
    <x v="3"/>
    <s v="Янги ариқ МФЙ"/>
    <s v="PRIMOVA GULCHEXRA BABAKULOVNA"/>
    <s v="42701732340061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8.06.2026"/>
    <s v="Oddiy"/>
    <s v="18.06.2026"/>
    <s v="????? ????????"/>
    <n v="2060000"/>
    <s v="Ha"/>
    <d v="2026-06-18T16:38:29"/>
    <n v="0"/>
    <n v="2060000"/>
    <n v="46191.693391203706"/>
    <m/>
    <n v="682325"/>
  </r>
  <r>
    <s v="13411989"/>
    <s v="18.06.2026"/>
    <s v="2026-13242172"/>
    <m/>
    <m/>
    <s v="SHARIPOVA DILNOZA HALIM QIZI"/>
    <s v="42806995820016"/>
    <s v="28.06.1999"/>
    <s v="+998907176115"/>
    <s v="Навоий"/>
    <x v="3"/>
    <s v="Янги ариқ МФЙ"/>
    <s v="PRIMOVA GULCHEXRA BABAKULOVNA"/>
    <s v="42701732340061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8.06.2026"/>
    <s v="Oddiy"/>
    <s v="18.06.2026"/>
    <s v="????? ????????"/>
    <n v="2060000"/>
    <s v="Ha"/>
    <d v="2026-06-18T16:35:58"/>
    <n v="0"/>
    <n v="2060000"/>
    <n v="46191.691643518519"/>
    <m/>
    <n v="682327"/>
  </r>
  <r>
    <s v="13410540"/>
    <s v="18.06.2026"/>
    <s v="2026-13240292"/>
    <m/>
    <m/>
    <s v="SHARIPOVA DILNOZA HALIM QIZI"/>
    <s v="42806995820016"/>
    <s v="28.06.1999"/>
    <s v="+998907176115"/>
    <s v="Навоий"/>
    <x v="3"/>
    <s v="Янги ариқ МФЙ"/>
    <s v="PRIMOVA GULCHEXRA BABAKULOVNA"/>
    <s v="42701732340061"/>
    <x v="5"/>
    <n v="0"/>
    <n v="0"/>
    <s v="Қарор"/>
    <s v="Озиқ"/>
    <s v="Озиқ-овқат билан боғлиқ харажатларини қоплаш (Озиқ-овқат)"/>
    <n v="412000"/>
    <s v="18.06.2026"/>
    <s v="Oddiy"/>
    <s v="18.06.2026"/>
    <s v="????? ????????"/>
    <n v="412000"/>
    <s v="Ha"/>
    <d v="2026-06-18T16:41:10"/>
    <n v="0"/>
    <n v="412000"/>
    <n v="46191.695254629631"/>
    <m/>
    <n v="682314"/>
  </r>
  <r>
    <s v="13324873"/>
    <s v="12.06.2026"/>
    <s v="2026-13124777"/>
    <m/>
    <m/>
    <s v="BAXRONOVA MAHLIYO KOMILOVNA"/>
    <s v="41011902390064"/>
    <s v="10.11.1990"/>
    <s v="+998936127228"/>
    <s v="Навоий"/>
    <x v="3"/>
    <s v="Янги ариқ МФЙ"/>
    <s v="PRIMOVA GULCHEXRA BABAKULOVNA"/>
    <s v="42701732340061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17.06.2026"/>
    <s v="????? ????????"/>
    <n v="412000"/>
    <s v="Ha"/>
    <d v="2026-06-17T16:49:24"/>
    <n v="0"/>
    <n v="412000"/>
    <n v="46190.700972222221"/>
    <m/>
    <n v="664220"/>
  </r>
  <r>
    <s v="13324756"/>
    <s v="12.06.2026"/>
    <s v="2026-13124613"/>
    <m/>
    <m/>
    <s v="BAXRONOVA MAHLIYO KOMILOVNA"/>
    <s v="41011902390064"/>
    <s v="10.11.1990"/>
    <s v="+998936127228"/>
    <s v="Навоий"/>
    <x v="3"/>
    <s v="Янги ариқ МФЙ"/>
    <s v="PRIMOVA GULCHEXRA BABAKULOVNA"/>
    <s v="42701732340061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7.06.2026"/>
    <s v="Oddiy"/>
    <s v="17.06.2026"/>
    <s v="????? ????????"/>
    <n v="2060000"/>
    <s v="Ha"/>
    <d v="2026-06-17T17:57:26"/>
    <n v="0"/>
    <n v="2060000"/>
    <n v="46190.748217592591"/>
    <m/>
    <n v="664229"/>
  </r>
  <r>
    <s v="13169125"/>
    <s v="03.06.2026"/>
    <s v="2026-12916092"/>
    <m/>
    <m/>
    <s v="XUDOYBERDIYEV SHAXZOD SOHIB O‘G‘LI"/>
    <s v="32209985820015"/>
    <s v="22.09.1998"/>
    <s v="+998883230024"/>
    <s v="Навоий"/>
    <x v="3"/>
    <s v="Янги ариқ МФЙ"/>
    <s v="PRIMOVA GULCHEXRA BABAKULOVNA"/>
    <s v="42701732340061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8.06.2026"/>
    <s v="Oddiy"/>
    <s v="09.06.2026"/>
    <s v="????? ????????"/>
    <n v="2060000"/>
    <s v="Ha"/>
    <d v="2026-06-09T12:17:51"/>
    <n v="0"/>
    <n v="2060000"/>
    <n v="46182.512395833335"/>
    <m/>
    <n v="310258"/>
  </r>
  <r>
    <s v="13169025"/>
    <s v="03.06.2026"/>
    <s v="2026-12915961"/>
    <m/>
    <m/>
    <s v="XUDOYBERDIYEV SHAXZOD SOHIB O‘G‘LI"/>
    <s v="32209985820015"/>
    <s v="22.09.1998"/>
    <s v="+998883230024"/>
    <s v="Навоий"/>
    <x v="3"/>
    <s v="Янги ариқ МФЙ"/>
    <s v="PRIMOVA GULCHEXRA BABAKULOVNA"/>
    <s v="42701732340061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4.06.2026"/>
    <m/>
    <n v="412000"/>
    <m/>
    <d v="2026-06-04T09:42:08"/>
    <n v="0"/>
    <n v="412000"/>
    <n v="46177.40425925926"/>
    <m/>
    <n v="258720"/>
  </r>
  <r>
    <s v="13164993"/>
    <s v="03.06.2026"/>
    <s v="2026-12910548"/>
    <m/>
    <m/>
    <s v="HUSENOVA GULSHAN SHAVKATOVNA"/>
    <s v="40511965800038"/>
    <s v="05.11.1996"/>
    <s v="+998939500773"/>
    <s v="Навоий"/>
    <x v="3"/>
    <s v="Янги ариқ МФЙ"/>
    <s v="PRIMOVA GULCHEXRA BABAKULOVNA"/>
    <s v="42701732340061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8.06.2026"/>
    <s v="Oddiy"/>
    <s v="09.06.2026"/>
    <s v="????? ????????"/>
    <n v="2060000"/>
    <s v="Ha"/>
    <d v="2026-06-09T12:08:56"/>
    <n v="0"/>
    <n v="2060000"/>
    <n v="46182.506203703706"/>
    <m/>
    <n v="310260"/>
  </r>
  <r>
    <s v="13164869"/>
    <s v="03.06.2026"/>
    <s v="2026-12910376"/>
    <m/>
    <m/>
    <s v="HUSENOVA GULSHAN SHAVKATOVNA"/>
    <s v="40511965800038"/>
    <s v="05.11.1996"/>
    <s v="+998939500773"/>
    <s v="Навоий"/>
    <x v="3"/>
    <s v="Янги ариқ МФЙ"/>
    <s v="PRIMOVA GULCHEXRA BABAKULOVNA"/>
    <s v="42701732340061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3.06.2026"/>
    <m/>
    <n v="412000"/>
    <m/>
    <d v="2026-06-03T17:31:32"/>
    <n v="0"/>
    <n v="412000"/>
    <n v="46176.730231481481"/>
    <m/>
    <n v="254153"/>
  </r>
  <r>
    <s v="13163893"/>
    <s v="03.06.2026"/>
    <s v="2026-12909107"/>
    <m/>
    <m/>
    <s v="XUDOYBERDIYEV SHAXZOD SOHIB O‘G‘LI"/>
    <s v="32209985820015"/>
    <s v="22.09.1998"/>
    <s v="+998883230024"/>
    <s v="Навоий"/>
    <x v="3"/>
    <s v="Янги ариқ МФЙ"/>
    <s v="PRIMOVA GULCHEXRA BABAKULOVNA"/>
    <s v="42701732340061"/>
    <x v="0"/>
    <n v="0"/>
    <n v="0"/>
    <s v="Рад"/>
    <s v="Даволаниш"/>
    <s v="Жарроҳлик амалиётисиз даволаниш харажатларини қоплаш"/>
    <n v="0"/>
    <s v="03.06.2026"/>
    <s v="Oddiy"/>
    <m/>
    <m/>
    <m/>
    <m/>
    <m/>
    <n v="0"/>
    <m/>
    <m/>
    <m/>
    <m/>
  </r>
  <r>
    <s v="13131262"/>
    <s v="02.06.2026"/>
    <s v="2026-12867392"/>
    <m/>
    <m/>
    <s v="RADJABOVA LOLA AKTAMOVNA"/>
    <s v="41602842380080"/>
    <s v="16.02.1984"/>
    <s v="+998930988640"/>
    <s v="Навоий"/>
    <x v="3"/>
    <s v="Янги ариқ МФЙ"/>
    <s v="PRIMOVA GULCHEXRA BABAKULOVNA"/>
    <s v="4270173234006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8.06.2026"/>
    <s v="Oddiy"/>
    <m/>
    <m/>
    <m/>
    <m/>
    <m/>
    <n v="0"/>
    <m/>
    <m/>
    <m/>
    <m/>
  </r>
  <r>
    <s v="13131057"/>
    <s v="02.06.2026"/>
    <s v="2026-12867131"/>
    <m/>
    <m/>
    <s v="RADJABOVA LOLA AKTAMOVNA"/>
    <s v="41602842380080"/>
    <s v="16.02.1984"/>
    <s v="+998930988640"/>
    <s v="Навоий"/>
    <x v="3"/>
    <s v="Янги ариқ МФЙ"/>
    <s v="PRIMOVA GULCHEXRA BABAKULOVNA"/>
    <s v="42701732340061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2.06.2026"/>
    <m/>
    <n v="412000"/>
    <m/>
    <d v="2026-06-02T11:11:23"/>
    <n v="0"/>
    <n v="412000"/>
    <n v="46175.466238425928"/>
    <m/>
    <n v="217683"/>
  </r>
  <r>
    <s v="13112291"/>
    <s v="01.06.2026"/>
    <s v="2026-12842496"/>
    <m/>
    <m/>
    <s v="JURAYEVA MASHHURA MAMATQULOVNA"/>
    <s v="42105862350073"/>
    <s v="21.05.1986"/>
    <s v="+998942298186"/>
    <s v="Навоий"/>
    <x v="3"/>
    <s v="Янги ариқ МФЙ"/>
    <s v="PRIMOVA GULCHEXRA BABAKULOVNA"/>
    <s v="4270173234006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6.2026"/>
    <s v="Oddiy"/>
    <m/>
    <m/>
    <m/>
    <m/>
    <m/>
    <n v="0"/>
    <m/>
    <m/>
    <m/>
    <m/>
  </r>
  <r>
    <s v="13112216"/>
    <s v="01.06.2026"/>
    <s v="2026-12842396"/>
    <m/>
    <m/>
    <s v="JURAYEVA MASHHURA MAMATQULOVNA"/>
    <s v="42105862350073"/>
    <s v="21.05.1986"/>
    <s v="+998942298186"/>
    <s v="Навоий"/>
    <x v="3"/>
    <s v="Янги ариқ МФЙ"/>
    <s v="PRIMOVA GULCHEXRA BABAKULOVNA"/>
    <s v="42701732340061"/>
    <x v="5"/>
    <n v="0"/>
    <n v="0"/>
    <s v="Қарор"/>
    <s v="Озиқ"/>
    <s v="Озиқ-овқат билан боғлиқ харажатларини қоплаш (Озиқ-овқат)"/>
    <n v="412000"/>
    <s v="01.06.2026"/>
    <s v="Oddiy"/>
    <s v="02.06.2026"/>
    <s v="????? ????????"/>
    <n v="412000"/>
    <s v="Ha"/>
    <d v="2026-06-02T10:04:20"/>
    <n v="0"/>
    <n v="412000"/>
    <n v="46175.419675925928"/>
    <m/>
    <n v="215063"/>
  </r>
  <r>
    <s v="13111440"/>
    <s v="01.06.2026"/>
    <s v="2026-12841378"/>
    <m/>
    <m/>
    <s v="SALOMOVA LOBARXON BARATOVNA"/>
    <s v="40502825820015"/>
    <s v="05.02.1982"/>
    <s v="+998957700280"/>
    <s v="Навоий"/>
    <x v="3"/>
    <s v="Янги ариқ МФЙ"/>
    <s v="PRIMOVA GULCHEXRA BABAKULOVNA"/>
    <s v="42701732340061"/>
    <x v="8"/>
    <n v="0"/>
    <n v="0"/>
    <s v="Жараён"/>
    <s v="Даволаниш"/>
    <s v="Жарроҳлик амалиётисиз даволаниш харажатларини қоплаш"/>
    <n v="20600000"/>
    <s v="01.06.2026"/>
    <s v="Oddiy"/>
    <m/>
    <m/>
    <m/>
    <m/>
    <m/>
    <n v="0"/>
    <m/>
    <m/>
    <m/>
    <m/>
  </r>
  <r>
    <s v="13111368"/>
    <s v="01.06.2026"/>
    <s v="2026-12841275"/>
    <m/>
    <m/>
    <s v="SALOMOV SOHIB SHOYIMOVICH"/>
    <s v="31008775820025"/>
    <s v="10.08.1977"/>
    <s v="+998957700280"/>
    <s v="Навоий"/>
    <x v="3"/>
    <s v="Янги ариқ МФЙ"/>
    <s v="PRIMOVA GULCHEXRA BABAKULOVNA"/>
    <s v="42701732340061"/>
    <x v="0"/>
    <n v="0"/>
    <n v="0"/>
    <s v="Рад"/>
    <s v="Озиқ"/>
    <s v="Озиқ-овқат билан боғлиқ харажатларини қоплаш (Озиқ-овқат)"/>
    <n v="0"/>
    <s v="08.06.2026"/>
    <s v="Oddiy"/>
    <m/>
    <m/>
    <m/>
    <m/>
    <m/>
    <n v="0"/>
    <m/>
    <m/>
    <m/>
    <m/>
  </r>
  <r>
    <s v="12867235"/>
    <s v="07.05.2026"/>
    <s v="2026-12514711"/>
    <m/>
    <m/>
    <s v="CHORIYEVA MATLUBA NURILLOYEVNA"/>
    <s v="42012862340042"/>
    <s v="20.12.1986"/>
    <s v="+998944562605"/>
    <s v="Навоий"/>
    <x v="3"/>
    <s v="Янги ариқ МФЙ"/>
    <s v="PRIMOVA GULCHEXRA BABAKULOVNA"/>
    <s v="4270173234006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7.05.2026"/>
    <s v="Oddiy"/>
    <m/>
    <m/>
    <m/>
    <m/>
    <m/>
    <n v="0"/>
    <m/>
    <m/>
    <m/>
    <m/>
  </r>
  <r>
    <s v="12843959"/>
    <s v="06.05.2026"/>
    <s v="2026-12484741"/>
    <m/>
    <m/>
    <s v="SHIRINBOYEVA MADINA AXTAMJON QIZI"/>
    <s v="40404975840041"/>
    <s v="04.04.1997"/>
    <s v="+998942242909"/>
    <s v="Навоий"/>
    <x v="3"/>
    <s v="Янги ариқ МФЙ"/>
    <s v="PRIMOVA GULCHEXRA BABAKULOVNA"/>
    <s v="4270173234006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6.05.2026"/>
    <s v="Oddiy"/>
    <s v="07.05.2026"/>
    <m/>
    <n v="2060000"/>
    <m/>
    <d v="2026-05-07T09:39:58"/>
    <n v="0"/>
    <n v="2060000"/>
    <n v="46149.402754629627"/>
    <m/>
    <n v="183462"/>
  </r>
  <r>
    <s v="12843544"/>
    <s v="06.05.2026"/>
    <s v="2026-12484245"/>
    <m/>
    <m/>
    <s v="SHIRINBOYEVA MADINA AXTAMJON QIZI"/>
    <s v="40404975840041"/>
    <s v="04.04.1997"/>
    <s v="+998942242909"/>
    <s v="Навоий"/>
    <x v="3"/>
    <s v="Янги ариқ МФЙ"/>
    <s v="PRIMOVA GULCHEXRA BABAKULOVNA"/>
    <s v="42701732340061"/>
    <x v="2"/>
    <n v="0"/>
    <n v="1"/>
    <s v="Тўланди"/>
    <s v="Озиқ"/>
    <s v="Озиқ-овқат билан боғлиқ харажатларини қоплаш (Озиқ-овқат)"/>
    <n v="412000"/>
    <s v="06.05.2026"/>
    <s v="Oddiy"/>
    <s v="06.05.2026"/>
    <m/>
    <n v="412000"/>
    <m/>
    <d v="2026-05-06T14:29:29"/>
    <n v="0"/>
    <n v="412000"/>
    <n v="46148.603807870371"/>
    <m/>
    <n v="182402"/>
  </r>
  <r>
    <s v="12731694"/>
    <s v="29.04.2026"/>
    <s v="2026-12345886"/>
    <m/>
    <m/>
    <s v="XUDOYBERDIYEVA IRODA O‘KTAM QIZI"/>
    <s v="61203005820058"/>
    <s v="12.03.2000"/>
    <s v="+998886854411"/>
    <s v="Навоий"/>
    <x v="3"/>
    <s v="Янги ариқ МФЙ"/>
    <s v="PRIMOVA GULCHEXRA BABAKULOVNA"/>
    <s v="4270173234006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9.04.2026"/>
    <s v="Oddiy"/>
    <s v="29.04.2026"/>
    <m/>
    <n v="2060000"/>
    <m/>
    <d v="2026-04-29T16:32:23"/>
    <n v="0"/>
    <n v="2060000"/>
    <n v="46141.689155092594"/>
    <m/>
    <n v="172853"/>
  </r>
  <r>
    <s v="12167597"/>
    <s v="24.03.2026"/>
    <s v="2026-11661567"/>
    <m/>
    <m/>
    <s v="NARZULLAYEVA ZARIFA QAHRAMON QIZI"/>
    <s v="41802945790014"/>
    <s v="18.02.1994"/>
    <s v="+998942071114"/>
    <s v="Навоий"/>
    <x v="3"/>
    <s v="Янги ариқ МФЙ"/>
    <s v="PRIMOVA GULCHEXRA BABAKULOVNA"/>
    <s v="42701732340061"/>
    <x v="2"/>
    <n v="0"/>
    <n v="1"/>
    <s v="Тўланди"/>
    <s v="Озиқ"/>
    <s v="Озиқ-овқат билан боғлиқ харажатларини қоплаш (Озиқ-овқат)"/>
    <n v="412000"/>
    <s v="24.03.2026"/>
    <s v="Oddiy"/>
    <s v="25.03.2026"/>
    <m/>
    <n v="412000"/>
    <m/>
    <d v="2026-03-25T11:14:55"/>
    <n v="0"/>
    <n v="412000"/>
    <n v="46106.468692129631"/>
    <m/>
    <n v="141685"/>
  </r>
  <r>
    <s v="12136041"/>
    <s v="23.03.2026"/>
    <s v="2026-11624744"/>
    <m/>
    <m/>
    <s v="KOMILOVA YULDUZ KAMOLOVNA"/>
    <s v="41309872420019"/>
    <s v="13.09.1987"/>
    <s v="+998939553888"/>
    <s v="Навоий"/>
    <x v="3"/>
    <s v="Янги ариқ МФЙ"/>
    <s v="PRIMOVA GULCHEXRA BABAKULOVNA"/>
    <s v="42701732340061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4.03.2026"/>
    <s v="Oddiy"/>
    <s v="24.03.2026"/>
    <m/>
    <n v="2060000"/>
    <m/>
    <d v="2026-03-24T16:11:58"/>
    <n v="0"/>
    <n v="2060000"/>
    <n v="46105.674976851849"/>
    <m/>
    <n v="141442"/>
  </r>
  <r>
    <s v="12135729"/>
    <s v="23.03.2026"/>
    <s v="2026-11624373"/>
    <m/>
    <m/>
    <s v="ISLOMOVA DILNOZA ILXOMOVNA"/>
    <s v="40309875820019"/>
    <s v="03.09.1987"/>
    <s v="+998914381407"/>
    <s v="Навоий"/>
    <x v="3"/>
    <s v="Янги ариқ МФЙ"/>
    <s v="PRIMOVA GULCHEXRA BABAKULOVNA"/>
    <s v="42701732340061"/>
    <x v="1"/>
    <n v="0"/>
    <n v="0"/>
    <s v="Рад"/>
    <s v="Озиқ"/>
    <s v="Озиқ-овқат билан боғлиқ харажатларини қоплаш (Озиқ-овқат)"/>
    <n v="0"/>
    <s v="04.06.2026"/>
    <s v="Oddiy"/>
    <s v="24.03.2026"/>
    <m/>
    <n v="412000"/>
    <m/>
    <d v="2026-03-24T15:34:27"/>
    <n v="0"/>
    <n v="412000"/>
    <n v="46105.648923611108"/>
    <m/>
    <n v="141354"/>
  </r>
  <r>
    <s v="12135537"/>
    <s v="23.03.2026"/>
    <s v="2026-11624141"/>
    <m/>
    <m/>
    <s v="USAROVA GULNOZA KURBANOVNA"/>
    <s v="41808903960064"/>
    <s v="18.08.1990"/>
    <s v="+998952334191"/>
    <s v="Навоий"/>
    <x v="3"/>
    <s v="Янги ариқ МФЙ"/>
    <s v="PRIMOVA GULCHEXRA BABAKULOVNA"/>
    <s v="4270173234006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4.03.2026"/>
    <s v="Oddiy"/>
    <s v="24.03.2026"/>
    <m/>
    <n v="2060000"/>
    <m/>
    <d v="2026-03-24T15:30:38"/>
    <n v="0"/>
    <n v="2060000"/>
    <n v="46105.646273148152"/>
    <m/>
    <n v="141126"/>
  </r>
  <r>
    <s v="12135514"/>
    <s v="23.03.2026"/>
    <s v="2026-11624111"/>
    <m/>
    <m/>
    <s v="USAROVA GULNOZA KURBANOVNA"/>
    <s v="41808903960064"/>
    <s v="18.08.1990"/>
    <s v="+998952334191"/>
    <s v="Навоий"/>
    <x v="3"/>
    <s v="Янги ариқ МФЙ"/>
    <s v="PRIMOVA GULCHEXRA BABAKULOVNA"/>
    <s v="42701732340061"/>
    <x v="2"/>
    <n v="0"/>
    <n v="1"/>
    <s v="Тўланди"/>
    <s v="Озиқ"/>
    <s v="Озиқ-овқат билан боғлиқ харажатларини қоплаш (Озиқ-овқат)"/>
    <n v="412000"/>
    <s v="24.03.2026"/>
    <s v="Oddiy"/>
    <s v="24.03.2026"/>
    <m/>
    <n v="412000"/>
    <m/>
    <d v="2026-03-24T15:26:42"/>
    <n v="0"/>
    <n v="412000"/>
    <n v="46105.643541666665"/>
    <m/>
    <n v="141124"/>
  </r>
  <r>
    <s v="12132573"/>
    <s v="23.03.2026"/>
    <s v="2026-11620701"/>
    <m/>
    <m/>
    <s v="RUSTAMOVA GULBAXOR USMONOVNA"/>
    <s v="41312792340042"/>
    <s v="13.12.1979"/>
    <s v="+998919908082"/>
    <s v="Навоий"/>
    <x v="3"/>
    <s v="Янги ариқ МФЙ"/>
    <s v="PRIMOVA GULCHEXRA BABAKULOVNA"/>
    <s v="4270173234006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3.03.2026"/>
    <s v="Oddiy"/>
    <m/>
    <m/>
    <m/>
    <m/>
    <m/>
    <n v="0"/>
    <m/>
    <m/>
    <m/>
    <m/>
  </r>
  <r>
    <s v="12131110"/>
    <s v="23.03.2026"/>
    <s v="2026-11619044"/>
    <m/>
    <m/>
    <s v="RUSTAMOVA GULBAXOR USMONOVNA"/>
    <s v="41312792340042"/>
    <s v="13.12.1979"/>
    <s v="+998919908082"/>
    <s v="Навоий"/>
    <x v="3"/>
    <s v="Янги ариқ МФЙ"/>
    <s v="PRIMOVA GULCHEXRA BABAKULOVNA"/>
    <s v="42701732340061"/>
    <x v="2"/>
    <n v="0"/>
    <n v="1"/>
    <s v="Тўланди"/>
    <s v="Озиқ"/>
    <s v="Озиқ-овқат билан боғлиқ харажатларини қоплаш (Озиқ-овқат)"/>
    <n v="412000"/>
    <s v="23.03.2026"/>
    <s v="Oddiy"/>
    <s v="24.03.2026"/>
    <m/>
    <n v="412000"/>
    <m/>
    <d v="2026-03-24T09:50:59"/>
    <n v="0"/>
    <n v="412000"/>
    <n v="46105.410405092596"/>
    <m/>
    <n v="140978"/>
  </r>
  <r>
    <s v="12005653"/>
    <s v="16.03.2026"/>
    <s v="2026-11472405"/>
    <m/>
    <m/>
    <s v="JAMOLOVA MUQADDAS HASAN QIZI"/>
    <s v="40310942420023"/>
    <s v="03.10.1994"/>
    <s v="+998936623272"/>
    <s v="Навоий"/>
    <x v="3"/>
    <s v="Янги ариқ МФЙ"/>
    <s v="PRIMOVA GULCHEXRA BABAKULOVNA"/>
    <s v="4270173234006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6.03.2026"/>
    <s v="Oddiy"/>
    <s v="17.03.2026"/>
    <m/>
    <n v="2060000"/>
    <m/>
    <d v="2026-03-17T08:45:59"/>
    <n v="0"/>
    <n v="2060000"/>
    <n v="46098.365266203706"/>
    <m/>
    <n v="136959"/>
  </r>
  <r>
    <s v="12005367"/>
    <s v="16.03.2026"/>
    <s v="2026-11472077"/>
    <m/>
    <m/>
    <s v="SALOMOVA LOBARXON BARATOVNA"/>
    <s v="40502825820015"/>
    <s v="05.02.1982"/>
    <s v="+998957700280"/>
    <s v="Навоий"/>
    <x v="3"/>
    <s v="Янги ариқ МФЙ"/>
    <s v="PRIMOVA GULCHEXRA BABAKULOVNA"/>
    <s v="42701732340061"/>
    <x v="6"/>
    <n v="0"/>
    <n v="0"/>
    <s v="Рад"/>
    <s v="Даволаниш"/>
    <s v="Жарроҳлик амалиётисиз даволаниш харажатларини қоплаш"/>
    <n v="0"/>
    <s v="16.03.2026"/>
    <s v="Oddiy"/>
    <m/>
    <m/>
    <m/>
    <m/>
    <m/>
    <n v="0"/>
    <m/>
    <m/>
    <m/>
    <m/>
  </r>
  <r>
    <s v="12004671"/>
    <s v="16.03.2026"/>
    <s v="2026-11471259"/>
    <m/>
    <m/>
    <s v="SALOMOVA LOBARXON BARATOVNA"/>
    <s v="40502825820015"/>
    <s v="05.02.1982"/>
    <s v="+998957700280"/>
    <s v="Навоий"/>
    <x v="3"/>
    <s v="Янги ариқ МФЙ"/>
    <s v="PRIMOVA GULCHEXRA BABAKULOVNA"/>
    <s v="42701732340061"/>
    <x v="0"/>
    <n v="0"/>
    <n v="0"/>
    <s v="Рад"/>
    <s v="Даволаниш"/>
    <s v="Жарроҳлик амалиётисиз даволаниш харажатларини қоплаш"/>
    <n v="0"/>
    <s v="16.03.2026"/>
    <s v="Oddiy"/>
    <m/>
    <m/>
    <m/>
    <m/>
    <m/>
    <n v="0"/>
    <m/>
    <m/>
    <m/>
    <m/>
  </r>
  <r>
    <s v="11943967"/>
    <s v="14.03.2026"/>
    <s v="2026-11398921"/>
    <m/>
    <m/>
    <s v="RUSTAMOVA LOBAR BAXRONOVNA"/>
    <s v="41509902420020"/>
    <s v="15.09.1990"/>
    <s v="+998939525205"/>
    <s v="Навоий"/>
    <x v="3"/>
    <s v="Янги ариқ МФЙ"/>
    <s v="PRIMOVA GULCHEXRA BABAKULOVNA"/>
    <s v="4270173234006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4.03.2026"/>
    <s v="Oddiy"/>
    <s v="14.03.2026"/>
    <m/>
    <n v="2060000"/>
    <m/>
    <d v="2026-03-14T11:30:40"/>
    <n v="0"/>
    <n v="2060000"/>
    <n v="46095.479629629626"/>
    <m/>
    <n v="133977"/>
  </r>
  <r>
    <s v="11900119"/>
    <s v="12.03.2026"/>
    <s v="2026-11347177"/>
    <m/>
    <m/>
    <s v="HAMROYEVA RA’NO NISHON QIZI"/>
    <s v="42904922340012"/>
    <s v="29.04.1992"/>
    <s v="+998938462277"/>
    <s v="Навоий"/>
    <x v="3"/>
    <s v="Янги ариқ МФЙ"/>
    <s v="PRIMOVA GULCHEXRA BABAKULOVNA"/>
    <s v="42701732340061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8:47:54"/>
    <n v="0"/>
    <n v="412000"/>
    <n v="46093.783263888887"/>
    <m/>
    <n v="129966"/>
  </r>
  <r>
    <s v="11899861"/>
    <s v="12.03.2026"/>
    <s v="2026-11346839"/>
    <m/>
    <m/>
    <s v="KOMILOVA YULDUZ KAMOLOVNA"/>
    <s v="41309872420019"/>
    <s v="13.09.1987"/>
    <s v="+998939553888"/>
    <s v="Навоий"/>
    <x v="3"/>
    <s v="Янги ариқ МФЙ"/>
    <s v="PRIMOVA GULCHEXRA BABAKULOVNA"/>
    <s v="42701732340061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8:25:18"/>
    <n v="0"/>
    <n v="412000"/>
    <n v="46093.767569444448"/>
    <m/>
    <n v="129888"/>
  </r>
  <r>
    <s v="11899327"/>
    <s v="12.03.2026"/>
    <s v="2026-11346213"/>
    <m/>
    <m/>
    <s v="BERDIQULOVA AZIZAXON XAYRIDDIN QIZI"/>
    <s v="42809955840011"/>
    <s v="28.09.1995"/>
    <s v="+998907305726"/>
    <s v="Навоий"/>
    <x v="3"/>
    <s v="Янги ариқ МФЙ"/>
    <s v="PRIMOVA GULCHEXRA BABAKULOVNA"/>
    <s v="42701732340061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8:13:16"/>
    <n v="0"/>
    <n v="412000"/>
    <n v="46093.759212962963"/>
    <m/>
    <n v="129788"/>
  </r>
  <r>
    <s v="11898426"/>
    <s v="12.03.2026"/>
    <s v="2026-11345158"/>
    <m/>
    <m/>
    <s v="XUDOYBERDIYEVA IRODA O‘KTAM QIZI"/>
    <s v="61203005820058"/>
    <s v="12.03.2000"/>
    <s v="+998886854411"/>
    <s v="Навоий"/>
    <x v="3"/>
    <s v="Янги ариқ МФЙ"/>
    <s v="PRIMOVA GULCHEXRA BABAKULOVNA"/>
    <s v="42701732340061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8:09:21"/>
    <n v="0"/>
    <n v="412000"/>
    <n v="46093.756493055553"/>
    <m/>
    <n v="129720"/>
  </r>
  <r>
    <s v="11811649"/>
    <s v="11.03.2026"/>
    <s v="2026-11242911"/>
    <m/>
    <m/>
    <s v="TURAQULOVA SITORA OBIDJON QIZI"/>
    <s v="42804932380092"/>
    <s v="28.04.1993"/>
    <s v="+998933198288"/>
    <s v="Навоий"/>
    <x v="3"/>
    <s v="Янги ариқ МФЙ"/>
    <s v="PRIMOVA GULCHEXRA BABAKULOVNA"/>
    <s v="42701732340061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7:33:49"/>
    <n v="0"/>
    <n v="412000"/>
    <n v="46093.731817129628"/>
    <m/>
    <n v="129567"/>
  </r>
  <r>
    <s v="11807298"/>
    <s v="11.03.2026"/>
    <s v="2026-11237930"/>
    <m/>
    <m/>
    <s v="HAMROYEVA RA’NO NISHON QIZI"/>
    <s v="42904922340012"/>
    <s v="29.04.1992"/>
    <s v="+998337506383"/>
    <s v="Навоий"/>
    <x v="3"/>
    <s v="Янги ариқ МФЙ"/>
    <s v="PRIMOVA GULCHEXRA BABAKULOVNA"/>
    <s v="42701732340061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04152"/>
    <s v="11.03.2026"/>
    <s v="2026-11234204"/>
    <m/>
    <m/>
    <s v="XUDOYBERDIYEVA IRODA O‘KTAM QIZI"/>
    <s v="61203005820058"/>
    <s v="12.03.2000"/>
    <s v="+998886854411"/>
    <s v="Навоий"/>
    <x v="3"/>
    <s v="Янги ариқ МФЙ"/>
    <s v="PRIMOVA GULCHEXRA BABAKULOVNA"/>
    <s v="42701732340061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8181"/>
    <s v="11.03.2026"/>
    <s v="2026-11225948"/>
    <m/>
    <m/>
    <s v="KOMILOVA YULDUZ KAMOLOVNA"/>
    <s v="41309872420019"/>
    <s v="13.09.1987"/>
    <s v="+998939553888"/>
    <s v="Навоий"/>
    <x v="3"/>
    <s v="Янги ариқ МФЙ"/>
    <s v="PRIMOVA GULCHEXRA BABAKULOVNA"/>
    <s v="42701732340061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91049"/>
    <s v="05.03.2026"/>
    <s v="2026-11093218"/>
    <m/>
    <m/>
    <s v="KOMILOVA YULDUZ KAMOLOVNA"/>
    <s v="41309872420019"/>
    <s v="13.09.1987"/>
    <s v="+998939553888"/>
    <s v="Навоий"/>
    <x v="3"/>
    <s v="Янги ариқ МФЙ"/>
    <s v="PRIMOVA GULCHEXRA BABAKULOVNA"/>
    <s v="42701732340061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87788"/>
    <s v="05.03.2026"/>
    <s v="2026-11089465"/>
    <m/>
    <m/>
    <s v="CHORIYEVA MATLUBA NURILLOYEVNA"/>
    <s v="42012862340042"/>
    <s v="20.12.1986"/>
    <s v="+998934562607"/>
    <s v="Навоий"/>
    <x v="3"/>
    <s v="Янги ариқ МФЙ"/>
    <s v="PRIMOVA GULCHEXRA BABAKULOVNA"/>
    <s v="4270173234006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50:39"/>
    <n v="0"/>
    <n v="412000"/>
    <n v="46086.743506944447"/>
    <m/>
    <n v="81300"/>
  </r>
  <r>
    <s v="11687184"/>
    <s v="05.03.2026"/>
    <s v="2026-11088746"/>
    <m/>
    <m/>
    <s v="BERDIQULOVA AZIZAXON XAYRIDDIN QIZI"/>
    <s v="42809955840011"/>
    <s v="28.09.1995"/>
    <s v="+998882922125"/>
    <s v="Навоий"/>
    <x v="3"/>
    <s v="Янги ариқ МФЙ"/>
    <s v="PRIMOVA GULCHEXRA BABAKULOVNA"/>
    <s v="42701732340061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66637"/>
    <s v="05.03.2026"/>
    <s v="2026-11064886"/>
    <m/>
    <m/>
    <s v="KARIMOVA MOHIGUL SHAHOBIDDIN QIZI"/>
    <s v="42405932400027"/>
    <s v="24.05.1993"/>
    <s v="+998936618878"/>
    <s v="Навоий"/>
    <x v="3"/>
    <s v="Янги ариқ МФЙ"/>
    <s v="PRIMOVA GULCHEXRA BABAKULOVNA"/>
    <s v="4270173234006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02:22"/>
    <n v="0"/>
    <n v="412000"/>
    <n v="46086.668310185189"/>
    <m/>
    <n v="78816"/>
  </r>
  <r>
    <s v="11666057"/>
    <s v="05.03.2026"/>
    <s v="2026-11064201"/>
    <m/>
    <m/>
    <s v="JAMOLOVA MUQADDAS HASAN QIZI"/>
    <s v="40310942420023"/>
    <s v="03.10.1994"/>
    <s v="+998936623272"/>
    <s v="Навоий"/>
    <x v="3"/>
    <s v="Янги ариқ МФЙ"/>
    <s v="PRIMOVA GULCHEXRA BABAKULOVNA"/>
    <s v="4270173234006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5:54:56"/>
    <n v="0"/>
    <n v="412000"/>
    <n v="46086.663148148145"/>
    <m/>
    <n v="78426"/>
  </r>
  <r>
    <s v="11664802"/>
    <s v="05.03.2026"/>
    <s v="2026-11062758"/>
    <m/>
    <m/>
    <s v="RUSTAMOVA LOBAR BAXRONOVNA"/>
    <s v="41509902420020"/>
    <s v="15.09.1990"/>
    <s v="+998939525205"/>
    <s v="Навоий"/>
    <x v="3"/>
    <s v="Янги ариқ МФЙ"/>
    <s v="PRIMOVA GULCHEXRA BABAKULOVNA"/>
    <s v="4270173234006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16:30"/>
    <n v="0"/>
    <n v="412000"/>
    <n v="46086.678124999999"/>
    <m/>
    <n v="79005"/>
  </r>
  <r>
    <s v="11591448"/>
    <s v="03.03.2026"/>
    <s v="2026-10976320"/>
    <m/>
    <m/>
    <s v="BERDIQULOVA AZIZAXON XAYRIDDIN QIZI"/>
    <s v="42809955840011"/>
    <s v="28.09.1995"/>
    <s v="+998882922125"/>
    <s v="Навоий"/>
    <x v="3"/>
    <s v="Янги ариқ МФЙ"/>
    <s v="PRIMOVA GULCHEXRA BABAKULOVNA"/>
    <s v="42701732340061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3036558"/>
    <s v="21.05.2026"/>
    <s v="2026-12738657"/>
    <m/>
    <m/>
    <s v="TO‘RAYEVA MAVLUDA SHOYIMOVNA"/>
    <s v="41810672330018"/>
    <s v="18.10.1967"/>
    <s v="+998883077033"/>
    <s v="Навоий"/>
    <x v="1"/>
    <s v="Нурафшон"/>
    <s v="LUTFULLOYEVA YULDUZ IXTIYOR QIZI"/>
    <s v="4201290233003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1.05.2026"/>
    <s v="Oddiy"/>
    <s v="22.05.2026"/>
    <m/>
    <n v="2060000"/>
    <m/>
    <d v="2026-05-22T09:57:25"/>
    <n v="0"/>
    <n v="2060000"/>
    <n v="46164.414872685185"/>
    <m/>
    <n v="204126"/>
  </r>
  <r>
    <s v="13036520"/>
    <s v="21.05.2026"/>
    <s v="2026-12738603"/>
    <m/>
    <m/>
    <s v="TO‘RAYEVA MAVLUDA SHOYIMOVNA"/>
    <s v="41810672330018"/>
    <s v="18.10.1967"/>
    <s v="+998883077033"/>
    <s v="Навоий"/>
    <x v="1"/>
    <s v="Нурафшон"/>
    <s v="LUTFULLOYEVA YULDUZ IXTIYOR QIZI"/>
    <s v="42012902330037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2.05.2026"/>
    <m/>
    <n v="412000"/>
    <m/>
    <d v="2026-05-22T09:57:47"/>
    <n v="0"/>
    <n v="412000"/>
    <n v="46164.415127314816"/>
    <m/>
    <n v="204125"/>
  </r>
  <r>
    <s v="12914130"/>
    <s v="13.05.2026"/>
    <s v="2026-12578986"/>
    <m/>
    <m/>
    <s v="XASANOVA DILDORA XAKIMOVNA"/>
    <s v="41307902340102"/>
    <s v="13.07.1990"/>
    <s v="+998990836188"/>
    <s v="Навоий"/>
    <x v="1"/>
    <s v="Нурафшон"/>
    <s v="LUTFULLOYEVA YULDUZ IXTIYOR QIZI"/>
    <s v="4201290233003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3.05.2026"/>
    <s v="Oddiy"/>
    <s v="14.05.2026"/>
    <m/>
    <n v="2060000"/>
    <m/>
    <d v="2026-05-14T09:02:47"/>
    <n v="0"/>
    <n v="2060000"/>
    <n v="46156.376932870371"/>
    <m/>
    <n v="189986"/>
  </r>
  <r>
    <s v="12913796"/>
    <s v="13.05.2026"/>
    <s v="2026-12578573"/>
    <m/>
    <m/>
    <s v="XASANOVA DILDORA XAKIMOVNA"/>
    <s v="41307902340102"/>
    <s v="13.07.1990"/>
    <s v="+998990836188"/>
    <s v="Навоий"/>
    <x v="1"/>
    <s v="Нурафшон"/>
    <s v="LUTFULLOYEVA YULDUZ IXTIYOR QIZI"/>
    <s v="4201290233003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3.05.2026"/>
    <s v="Oddiy"/>
    <m/>
    <m/>
    <m/>
    <m/>
    <m/>
    <n v="0"/>
    <m/>
    <m/>
    <m/>
    <m/>
  </r>
  <r>
    <s v="12669298"/>
    <s v="23.04.2026"/>
    <s v="2026-12265270"/>
    <m/>
    <m/>
    <s v="SADULLAYEVA DILDORA NARZULLO QIZI"/>
    <s v="61410015780025"/>
    <s v="14.10.2001"/>
    <s v="+998887091014"/>
    <s v="Навоий"/>
    <x v="1"/>
    <s v="Нурафшон"/>
    <s v="LUTFULLOYEVA YULDUZ IXTIYOR QIZI"/>
    <s v="42012902330037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23.04.2026"/>
    <s v="Oddiy"/>
    <s v="23.04.2026"/>
    <m/>
    <n v="2060000"/>
    <m/>
    <d v="2026-04-23T15:00:02"/>
    <n v="0"/>
    <n v="2060000"/>
    <n v="46135.625023148146"/>
    <m/>
    <n v="165625"/>
  </r>
  <r>
    <s v="12669257"/>
    <s v="23.04.2026"/>
    <s v="2026-12265213"/>
    <m/>
    <m/>
    <s v="SADULLAYEVA DILDORA NARZULLO QIZI"/>
    <s v="61410015780025"/>
    <s v="14.10.2001"/>
    <s v="+998887091014"/>
    <s v="Навоий"/>
    <x v="1"/>
    <s v="Нурафшон"/>
    <s v="LUTFULLOYEVA YULDUZ IXTIYOR QIZI"/>
    <s v="42012902330037"/>
    <x v="2"/>
    <n v="0"/>
    <n v="1"/>
    <s v="Тўланди"/>
    <s v="Озиқ"/>
    <s v="Озиқ-овқат билан боғлиқ харажатларини қоплаш (Озиқ-овқат)"/>
    <n v="412000"/>
    <s v="23.04.2026"/>
    <s v="Oddiy"/>
    <s v="23.04.2026"/>
    <m/>
    <n v="412000"/>
    <m/>
    <d v="2026-04-23T13:10:54"/>
    <n v="0"/>
    <n v="412000"/>
    <n v="46135.54923611111"/>
    <m/>
    <n v="165477"/>
  </r>
  <r>
    <s v="12659772"/>
    <s v="22.04.2026"/>
    <s v="2026-12252761"/>
    <m/>
    <m/>
    <s v="QURBONOVA DILRABO ZIYODULLOYEVNA"/>
    <s v="40805815780035"/>
    <s v="08.05.1981"/>
    <s v="+998335088081"/>
    <s v="Навоий"/>
    <x v="1"/>
    <s v="Нурафшон"/>
    <s v="LUTFULLOYEVA YULDUZ IXTIYOR QIZI"/>
    <s v="42012902330037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23.04.2026"/>
    <s v="Oddiy"/>
    <s v="23.04.2026"/>
    <m/>
    <n v="2060000"/>
    <m/>
    <d v="2026-04-23T14:56:54"/>
    <n v="0"/>
    <n v="2060000"/>
    <n v="46135.622847222221"/>
    <m/>
    <n v="165627"/>
  </r>
  <r>
    <s v="12598133"/>
    <s v="16.04.2026"/>
    <s v="2026-12176297"/>
    <m/>
    <m/>
    <s v="SODIQOVA MARHABO DUSHAMOVNA"/>
    <s v="41802872330040"/>
    <s v="18.02.1987"/>
    <s v="+998938330287"/>
    <s v="Навоий"/>
    <x v="1"/>
    <s v="Нурафшон"/>
    <s v="LUTFULLOYEVA YULDUZ IXTIYOR QIZI"/>
    <s v="4201290233003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6.04.2026"/>
    <s v="Oddiy"/>
    <s v="16.04.2026"/>
    <m/>
    <n v="2060000"/>
    <m/>
    <d v="2026-04-16T18:11:48"/>
    <n v="0"/>
    <n v="2060000"/>
    <n v="46128.758194444446"/>
    <m/>
    <n v="157360"/>
  </r>
  <r>
    <s v="12593084"/>
    <s v="16.04.2026"/>
    <s v="2026-12170184"/>
    <m/>
    <m/>
    <s v="SODIQOVA MARHABO DUSHAMOVNA"/>
    <s v="41802872330040"/>
    <s v="18.02.1987"/>
    <s v="+998938330287"/>
    <s v="Навоий"/>
    <x v="1"/>
    <s v="Нурафшон"/>
    <s v="LUTFULLOYEVA YULDUZ IXTIYOR QIZI"/>
    <s v="42012902330037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16.04.2026"/>
    <m/>
    <n v="412000"/>
    <m/>
    <d v="2026-04-16T18:07:19"/>
    <n v="0"/>
    <n v="412000"/>
    <n v="46128.75508101852"/>
    <m/>
    <n v="157359"/>
  </r>
  <r>
    <s v="12590112"/>
    <s v="15.04.2026"/>
    <s v="2026-12166599"/>
    <m/>
    <m/>
    <s v="XASANOVA DILDORA XAKIMOVNA"/>
    <s v="41307902340102"/>
    <s v="13.07.1990"/>
    <s v="+998990836188"/>
    <s v="Навоий"/>
    <x v="1"/>
    <s v="Нурафшон"/>
    <s v="LUTFULLOYEVA YULDUZ IXTIYOR QIZI"/>
    <s v="4201290233003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4.2026"/>
    <s v="Oddiy"/>
    <m/>
    <m/>
    <m/>
    <m/>
    <m/>
    <n v="0"/>
    <m/>
    <m/>
    <m/>
    <m/>
  </r>
  <r>
    <s v="12585407"/>
    <s v="15.04.2026"/>
    <s v="2026-12160753"/>
    <m/>
    <m/>
    <s v="XASANOVA DILDORA XAKIMOVNA"/>
    <s v="41307902340102"/>
    <s v="13.07.1990"/>
    <s v="+998990836188"/>
    <s v="Навоий"/>
    <x v="1"/>
    <s v="Нурафшон"/>
    <s v="LUTFULLOYEVA YULDUZ IXTIYOR QIZI"/>
    <s v="4201290233003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5.04.2026"/>
    <s v="Oddiy"/>
    <m/>
    <m/>
    <m/>
    <m/>
    <m/>
    <n v="0"/>
    <m/>
    <m/>
    <m/>
    <m/>
  </r>
  <r>
    <s v="12583652"/>
    <s v="15.04.2026"/>
    <s v="2026-12158616"/>
    <m/>
    <m/>
    <s v="XASANOVA DILDORA XAKIMOVNA"/>
    <s v="41307902340102"/>
    <s v="13.07.1990"/>
    <s v="+998990836188"/>
    <s v="Навоий"/>
    <x v="1"/>
    <s v="Нурафшон"/>
    <s v="LUTFULLOYEVA YULDUZ IXTIYOR QIZI"/>
    <s v="4201290233003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5.04.2026"/>
    <s v="Oddiy"/>
    <m/>
    <m/>
    <m/>
    <m/>
    <m/>
    <n v="0"/>
    <m/>
    <m/>
    <m/>
    <m/>
  </r>
  <r>
    <s v="12583622"/>
    <s v="15.04.2026"/>
    <s v="2026-12158579"/>
    <m/>
    <m/>
    <s v="XASANOVA DILDORA XAKIMOVNA"/>
    <s v="41307902340102"/>
    <s v="13.07.1990"/>
    <s v="+998990836188"/>
    <s v="Навоий"/>
    <x v="1"/>
    <s v="Нурафшон"/>
    <s v="LUTFULLOYEVA YULDUZ IXTIYOR QIZI"/>
    <s v="42012902330037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16.04.2026"/>
    <m/>
    <n v="412000"/>
    <m/>
    <d v="2026-04-16T17:47:00"/>
    <n v="0"/>
    <n v="412000"/>
    <n v="46128.740972222222"/>
    <m/>
    <n v="157357"/>
  </r>
  <r>
    <s v="12556567"/>
    <s v="13.04.2026"/>
    <s v="2026-12126091"/>
    <m/>
    <m/>
    <s v="EGAMBERDIYEVA ZUXRA DAVRONOVNA"/>
    <s v="40404882330015"/>
    <s v="04.04.1988"/>
    <s v="+998913389617"/>
    <s v="Навоий"/>
    <x v="1"/>
    <s v="Нурафшон"/>
    <s v="LUTFULLOYEVA YULDUZ IXTIYOR QIZI"/>
    <s v="4201290233003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3.04.2026"/>
    <s v="Oddiy"/>
    <s v="14.04.2026"/>
    <m/>
    <n v="2060000"/>
    <m/>
    <d v="2026-04-14T09:58:19"/>
    <n v="0"/>
    <n v="2060000"/>
    <n v="46126.415497685186"/>
    <m/>
    <n v="154587"/>
  </r>
  <r>
    <s v="12556398"/>
    <s v="13.04.2026"/>
    <s v="2026-12125873"/>
    <m/>
    <m/>
    <s v="EGAMBERDIYEVA ZUXRA DAVRONOVNA"/>
    <s v="40404882330015"/>
    <s v="04.04.1988"/>
    <s v="+998913389617"/>
    <s v="Навоий"/>
    <x v="1"/>
    <s v="Нурафшон"/>
    <s v="LUTFULLOYEVA YULDUZ IXTIYOR QIZI"/>
    <s v="4201290233003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3.04.2026"/>
    <s v="Oddiy"/>
    <m/>
    <m/>
    <m/>
    <m/>
    <m/>
    <n v="0"/>
    <m/>
    <m/>
    <m/>
    <m/>
  </r>
  <r>
    <s v="12556366"/>
    <s v="13.04.2026"/>
    <s v="2026-12125828"/>
    <m/>
    <m/>
    <s v="EGAMBERDIYEVA ZUXRA DAVRONOVNA"/>
    <s v="40404882330015"/>
    <s v="04.04.1988"/>
    <s v="+998913389617"/>
    <s v="Навоий"/>
    <x v="1"/>
    <s v="Нурафшон"/>
    <s v="LUTFULLOYEVA YULDUZ IXTIYOR QIZI"/>
    <s v="42012902330037"/>
    <x v="2"/>
    <n v="0"/>
    <n v="1"/>
    <s v="Тўланди"/>
    <s v="Озиқ"/>
    <s v="Озиқ-овқат билан боғлиқ харажатларини қоплаш (Озиқ-овқат)"/>
    <n v="412000"/>
    <s v="13.04.2026"/>
    <s v="Oddiy"/>
    <s v="14.04.2026"/>
    <m/>
    <n v="412000"/>
    <m/>
    <d v="2026-04-14T10:04:29"/>
    <n v="0"/>
    <n v="412000"/>
    <n v="46126.41978009259"/>
    <m/>
    <n v="154586"/>
  </r>
  <r>
    <s v="12473788"/>
    <s v="07.04.2026"/>
    <s v="2026-12027177"/>
    <m/>
    <m/>
    <s v="KUVONOVA MATLUBA SUVONOVNA"/>
    <s v="42608872330049"/>
    <s v="26.08.1987"/>
    <s v="+998336130488"/>
    <s v="Навоий"/>
    <x v="1"/>
    <s v="Нурафшон"/>
    <s v="LUTFULLOYEVA YULDUZ IXTIYOR QIZI"/>
    <s v="4201290233003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7.04.2026"/>
    <s v="Oddiy"/>
    <s v="07.04.2026"/>
    <m/>
    <n v="2060000"/>
    <m/>
    <d v="2026-04-07T20:10:03"/>
    <n v="0"/>
    <n v="2060000"/>
    <n v="46119.840312499997"/>
    <m/>
    <n v="150895"/>
  </r>
  <r>
    <s v="12472062"/>
    <s v="07.04.2026"/>
    <s v="2026-12025054"/>
    <m/>
    <m/>
    <s v="KUVONOVA MATLUBA SUVONOVNA"/>
    <s v="42608872330049"/>
    <s v="26.08.1987"/>
    <s v="+998336130488"/>
    <s v="Навоий"/>
    <x v="1"/>
    <s v="Нурафшон"/>
    <s v="LUTFULLOYEVA YULDUZ IXTIYOR QIZI"/>
    <s v="4201290233003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7.04.2026"/>
    <s v="Oddiy"/>
    <m/>
    <m/>
    <m/>
    <m/>
    <m/>
    <n v="0"/>
    <m/>
    <m/>
    <m/>
    <m/>
  </r>
  <r>
    <s v="12471953"/>
    <s v="07.04.2026"/>
    <s v="2026-12024920"/>
    <m/>
    <m/>
    <s v="KUVONOVA MATLUBA SUVONOVNA"/>
    <s v="42608872330049"/>
    <s v="26.08.1987"/>
    <s v="+998336130488"/>
    <s v="Навоий"/>
    <x v="1"/>
    <s v="Нурафшон"/>
    <s v="LUTFULLOYEVA YULDUZ IXTIYOR QIZI"/>
    <s v="42012902330037"/>
    <x v="2"/>
    <n v="0"/>
    <n v="1"/>
    <s v="Тўланди"/>
    <s v="Озиқ"/>
    <s v="Озиқ-овқат билан боғлиқ харажатларини қоплаш (Озиқ-овқат)"/>
    <n v="412000"/>
    <s v="07.04.2026"/>
    <s v="Oddiy"/>
    <s v="07.04.2026"/>
    <m/>
    <n v="412000"/>
    <m/>
    <d v="2026-04-07T20:09:29"/>
    <n v="0"/>
    <n v="412000"/>
    <n v="46119.839918981481"/>
    <m/>
    <n v="150894"/>
  </r>
  <r>
    <s v="12154522"/>
    <s v="24.03.2026"/>
    <s v="2026-11646463"/>
    <m/>
    <m/>
    <s v="AZIMOV G‘AYRAT HAZRATOVICH"/>
    <s v="30709612330015"/>
    <s v="07.09.1961"/>
    <s v="+998773057161"/>
    <s v="Навоий"/>
    <x v="1"/>
    <s v="Нурафшон"/>
    <s v="LUTFULLOYEVA YULDUZ IXTIYOR QIZI"/>
    <s v="42012902330037"/>
    <x v="6"/>
    <n v="0"/>
    <n v="0"/>
    <s v="Рад"/>
    <s v="Жарроҳлик"/>
    <s v="Жарроҳлик амалиёти харажатларини қоплаш"/>
    <n v="0"/>
    <s v="24.03.2026"/>
    <s v="Oddiy"/>
    <m/>
    <m/>
    <m/>
    <m/>
    <m/>
    <n v="0"/>
    <m/>
    <m/>
    <m/>
    <m/>
  </r>
  <r>
    <s v="11846591"/>
    <s v="11.03.2026"/>
    <s v="2026-11284162"/>
    <m/>
    <m/>
    <s v="TURSUNOVA ORZIGUL SAMANDAROVNA"/>
    <s v="40311841060057"/>
    <s v="03.11.1984"/>
    <s v="+998932094504"/>
    <s v="Навоий"/>
    <x v="1"/>
    <s v="Нурафшон"/>
    <s v="LUTFULLOYEVA YULDUZ IXTIYOR QIZI"/>
    <s v="42012902330037"/>
    <x v="1"/>
    <n v="0"/>
    <n v="0"/>
    <s v="Рад"/>
    <s v="Коммунал"/>
    <s v="Коммунал харажатларни қоплаш"/>
    <n v="0"/>
    <s v="12.03.2026"/>
    <s v="Oddiy"/>
    <m/>
    <m/>
    <m/>
    <m/>
    <m/>
    <n v="0"/>
    <m/>
    <m/>
    <m/>
    <n v="126426"/>
  </r>
  <r>
    <s v="11846208"/>
    <s v="11.03.2026"/>
    <s v="2026-11283716"/>
    <m/>
    <m/>
    <s v="BOBOJONOVA QURBONGUL BAXTIYOR QIZI"/>
    <s v="41005955780015"/>
    <s v="10.05.1995"/>
    <s v="+998333884849"/>
    <s v="Навоий"/>
    <x v="1"/>
    <s v="Нурафшон"/>
    <s v="LUTFULLOYEVA YULDUZ IXTIYOR QIZI"/>
    <s v="42012902330037"/>
    <x v="6"/>
    <n v="0"/>
    <n v="0"/>
    <s v="Рад"/>
    <s v="Коммунал"/>
    <s v="Коммунал харажатларни қоплаш"/>
    <n v="0"/>
    <s v="11.03.2026"/>
    <s v="Oddiy"/>
    <m/>
    <m/>
    <m/>
    <m/>
    <m/>
    <n v="0"/>
    <m/>
    <m/>
    <m/>
    <m/>
  </r>
  <r>
    <s v="11845919"/>
    <s v="11.03.2026"/>
    <s v="2026-11283372"/>
    <m/>
    <m/>
    <s v="ERGASHEVA MA’MURA XOTAMOVNA"/>
    <s v="42601782330099"/>
    <s v="26.01.1978"/>
    <s v="+998931765109"/>
    <s v="Навоий"/>
    <x v="1"/>
    <s v="Нурафшон"/>
    <s v="LUTFULLOYEVA YULDUZ IXTIYOR QIZI"/>
    <s v="42012902330037"/>
    <x v="2"/>
    <n v="0"/>
    <n v="1"/>
    <s v="Тўланди"/>
    <s v="Коммунал"/>
    <s v="Коммунал харажатларни қоплаш"/>
    <n v="412000"/>
    <s v="11.03.2026"/>
    <s v="Oddiy"/>
    <s v="12.03.2026"/>
    <m/>
    <n v="412000"/>
    <m/>
    <d v="2026-03-12T10:32:44"/>
    <n v="0"/>
    <n v="412000"/>
    <n v="46093.439398148148"/>
    <m/>
    <n v="126445"/>
  </r>
  <r>
    <s v="11845752"/>
    <s v="11.03.2026"/>
    <s v="2026-11283177"/>
    <m/>
    <m/>
    <s v="TO‘RAYEVA MAVLUDA SHOYIMOVNA"/>
    <s v="41810672330018"/>
    <s v="18.10.1967"/>
    <s v="+998883077033"/>
    <s v="Навоий"/>
    <x v="1"/>
    <s v="Нурафшон"/>
    <s v="LUTFULLOYEVA YULDUZ IXTIYOR QIZI"/>
    <s v="42012902330037"/>
    <x v="2"/>
    <n v="0"/>
    <n v="1"/>
    <s v="Тўланди"/>
    <s v="Коммунал"/>
    <s v="Коммунал харажатларни қоплаш"/>
    <n v="412000"/>
    <s v="11.03.2026"/>
    <s v="Oddiy"/>
    <s v="12.03.2026"/>
    <m/>
    <n v="412000"/>
    <m/>
    <d v="2026-03-12T10:35:13"/>
    <n v="0"/>
    <n v="412000"/>
    <n v="46093.441122685188"/>
    <m/>
    <n v="126431"/>
  </r>
  <r>
    <s v="11845109"/>
    <s v="11.03.2026"/>
    <s v="2026-11282403"/>
    <m/>
    <m/>
    <s v="KUCHKOROVA NARGIZA XALIMOVNA"/>
    <s v="41910795780012"/>
    <s v="19.10.1979"/>
    <s v="+998976848881"/>
    <s v="Навоий"/>
    <x v="1"/>
    <s v="Нурафшон"/>
    <s v="LUTFULLOYEVA YULDUZ IXTIYOR QIZI"/>
    <s v="42012902330037"/>
    <x v="2"/>
    <n v="0"/>
    <n v="1"/>
    <s v="Тўланди"/>
    <s v="Коммунал"/>
    <s v="Коммунал харажатларни қоплаш"/>
    <n v="412000"/>
    <s v="11.03.2026"/>
    <s v="Oddiy"/>
    <s v="12.03.2026"/>
    <m/>
    <n v="412000"/>
    <m/>
    <d v="2026-03-12T16:48:26"/>
    <n v="0"/>
    <n v="412000"/>
    <n v="46093.700300925928"/>
    <m/>
    <n v="126443"/>
  </r>
  <r>
    <s v="11844962"/>
    <s v="11.03.2026"/>
    <s v="2026-11282233"/>
    <m/>
    <m/>
    <s v="QURBONOVA DILRABO ZIYODULLOYEVNA"/>
    <s v="40805815780035"/>
    <s v="08.05.1981"/>
    <s v="+998335088081"/>
    <s v="Навоий"/>
    <x v="1"/>
    <s v="Нурафшон"/>
    <s v="LUTFULLOYEVA YULDUZ IXTIYOR QIZI"/>
    <s v="42012902330037"/>
    <x v="2"/>
    <n v="0"/>
    <n v="1"/>
    <s v="Тўланди"/>
    <s v="Коммунал"/>
    <s v="Коммунал харажатларни қоплаш"/>
    <n v="412000"/>
    <s v="11.03.2026"/>
    <s v="Oddiy"/>
    <s v="12.03.2026"/>
    <m/>
    <n v="412000"/>
    <m/>
    <d v="2026-03-12T16:50:50"/>
    <n v="0"/>
    <n v="412000"/>
    <n v="46093.701967592591"/>
    <m/>
    <n v="126434"/>
  </r>
  <r>
    <s v="11844271"/>
    <s v="11.03.2026"/>
    <s v="2026-11281414"/>
    <m/>
    <m/>
    <s v="SANOYEVA OYSULUV SADULLO QIZI"/>
    <s v="42306945780017"/>
    <s v="23.06.1994"/>
    <s v="+998907311737"/>
    <s v="Навоий"/>
    <x v="1"/>
    <s v="Нурафшон"/>
    <s v="LUTFULLOYEVA YULDUZ IXTIYOR QIZI"/>
    <s v="42012902330037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09:04:30"/>
    <n v="0"/>
    <n v="412000"/>
    <n v="46093.378125000003"/>
    <m/>
    <n v="121880"/>
  </r>
  <r>
    <s v="11759484"/>
    <s v="10.03.2026"/>
    <s v="2026-11181438"/>
    <m/>
    <m/>
    <s v="XOSHIMOVA ADOLAT SULTONOVNA"/>
    <s v="42509785780014"/>
    <s v="25.09.1978"/>
    <s v="+998882359212"/>
    <s v="Навоий"/>
    <x v="1"/>
    <s v="Нурафшон"/>
    <s v="LUTFULLOYEVA YULDUZ IXTIYOR QIZI"/>
    <s v="42012902330037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3:22:57"/>
    <n v="0"/>
    <n v="412000"/>
    <n v="46092.557604166665"/>
    <m/>
    <n v="115834"/>
  </r>
  <r>
    <s v="11688082"/>
    <s v="05.03.2026"/>
    <s v="2026-11089804"/>
    <m/>
    <m/>
    <s v="ODINAYEVA NILUFAR BAXRONOVNA"/>
    <s v="42211805780019"/>
    <s v="22.11.1980"/>
    <s v="+998905003907"/>
    <s v="Навоий"/>
    <x v="1"/>
    <s v="Нурафшон"/>
    <s v="LUTFULLOYEVA YULDUZ IXTIYOR QIZI"/>
    <s v="4201290233003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32:49"/>
    <n v="0"/>
    <n v="412000"/>
    <n v="46087.522789351853"/>
    <m/>
    <n v="89128"/>
  </r>
  <r>
    <s v="11625215"/>
    <s v="04.03.2026"/>
    <s v="2026-11016151"/>
    <m/>
    <m/>
    <s v="SAVRIYEVA RUSHANA QAHRAMON QIZI"/>
    <s v="40107995780062"/>
    <s v="01.07.1999"/>
    <s v="+998918554495"/>
    <s v="Навоий"/>
    <x v="1"/>
    <s v="Нурафшон"/>
    <s v="LUTFULLOYEVA YULDUZ IXTIYOR QIZI"/>
    <s v="4201290233003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21:53:42"/>
    <n v="0"/>
    <n v="412000"/>
    <n v="46087.912291666667"/>
    <m/>
    <n v="79399"/>
  </r>
  <r>
    <s v="11624261"/>
    <s v="04.03.2026"/>
    <s v="2026-11015030"/>
    <m/>
    <m/>
    <s v="SANOYEVA OYSULUV SADULLO QIZI"/>
    <s v="42306945780017"/>
    <s v="23.06.1994"/>
    <s v="+998907311737"/>
    <s v="Навоий"/>
    <x v="1"/>
    <s v="Нурафшон"/>
    <s v="LUTFULLOYEVA YULDUZ IXTIYOR QIZI"/>
    <s v="42012902330037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08302"/>
    <s v="04.03.2026"/>
    <s v="2026-10996364"/>
    <m/>
    <m/>
    <s v="QURBONOVA DILRABO ZIYODULLOYEVNA"/>
    <s v="40805815780035"/>
    <s v="08.05.1981"/>
    <s v="+998335088081"/>
    <s v="Навоий"/>
    <x v="1"/>
    <s v="Нурафшон"/>
    <s v="LUTFULLOYEVA YULDUZ IXTIYOR QIZI"/>
    <s v="4201290233003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21:57:07"/>
    <n v="0"/>
    <n v="412000"/>
    <n v="46087.914664351854"/>
    <m/>
    <n v="79370"/>
  </r>
  <r>
    <s v="11575447"/>
    <s v="03.03.2026"/>
    <s v="2026-10957337"/>
    <m/>
    <m/>
    <s v="JABBOROVA GULNORA IXTIYOROVNA"/>
    <s v="42911892330035"/>
    <s v="29.11.1989"/>
    <s v="+998935477606"/>
    <s v="Навоий"/>
    <x v="1"/>
    <s v="Нурафшон"/>
    <s v="LUTFULLOYEVA YULDUZ IXTIYOR QIZI"/>
    <s v="4201290233003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10:35"/>
    <n v="0"/>
    <n v="412000"/>
    <n v="46086.674016203702"/>
    <m/>
    <n v="79379"/>
  </r>
  <r>
    <s v="11574191"/>
    <s v="03.03.2026"/>
    <s v="2026-10955854"/>
    <m/>
    <m/>
    <s v="JABBOROVA GULNORA IXTIYOROVNA"/>
    <s v="42911892330035"/>
    <s v="29.11.1989"/>
    <s v="+998935477606"/>
    <s v="Навоий"/>
    <x v="1"/>
    <s v="Нурафшон"/>
    <s v="LUTFULLOYEVA YULDUZ IXTIYOR QIZI"/>
    <s v="42012902330037"/>
    <x v="0"/>
    <n v="0"/>
    <n v="0"/>
    <s v="Рад"/>
    <s v="Коммунал"/>
    <s v="Коммунал харажатларни қоплаш"/>
    <n v="0"/>
    <s v="05.03.2026"/>
    <s v="Oddiy"/>
    <m/>
    <m/>
    <m/>
    <m/>
    <m/>
    <n v="0"/>
    <m/>
    <m/>
    <m/>
    <m/>
  </r>
  <r>
    <s v="10914455"/>
    <s v="24.01.2026"/>
    <s v="2026-10162699"/>
    <m/>
    <m/>
    <s v="TUROBOV JASUR BEKMURODOVICH"/>
    <s v="31405842330016"/>
    <s v="14.05.1984"/>
    <s v="+998932031027"/>
    <s v="Навоий"/>
    <x v="1"/>
    <s v="Нурафшон"/>
    <s v="LUTFULLOYEVA YULDUZ IXTIYOR QIZI"/>
    <s v="42012902330037"/>
    <x v="2"/>
    <n v="0"/>
    <n v="1"/>
    <s v="Тўланди"/>
    <s v="Коммунал"/>
    <s v="Коммунал харажатларни қоплаш"/>
    <n v="412000"/>
    <s v="05.03.2026"/>
    <s v="Oddiy"/>
    <s v="12.03.2026"/>
    <m/>
    <n v="412000"/>
    <m/>
    <d v="2026-03-12T09:05:11"/>
    <n v="0"/>
    <n v="412000"/>
    <n v="46093.378599537034"/>
    <m/>
    <n v="113578"/>
  </r>
  <r>
    <s v="13032919"/>
    <s v="21.05.2026"/>
    <s v="2026-12733819"/>
    <m/>
    <m/>
    <s v="ADIZOVA SABOAT ABDULLAYEVNA"/>
    <s v="42707625780017"/>
    <s v="27.07.1962"/>
    <s v="+998880155012"/>
    <s v="Навоий"/>
    <x v="1"/>
    <s v="Айрончи МФЙ"/>
    <s v="QODIROVA GULCHEXRA TAVAKKAL QIZI"/>
    <s v="41108912330033"/>
    <x v="8"/>
    <n v="0"/>
    <n v="0"/>
    <s v="Жараён"/>
    <s v="Даволаниш"/>
    <s v="Жарроҳлик амалиётисиз даволаниш харажатларини қоплаш"/>
    <n v="20600000"/>
    <s v="21.05.2026"/>
    <s v="Oddiy"/>
    <m/>
    <m/>
    <m/>
    <m/>
    <m/>
    <n v="0"/>
    <m/>
    <m/>
    <m/>
    <m/>
  </r>
  <r>
    <s v="12944189"/>
    <s v="14.05.2026"/>
    <s v="2026-12617922"/>
    <m/>
    <m/>
    <s v="RO‘ZIYEVA GULASAL AKBAR QIZI"/>
    <s v="62306035780022"/>
    <s v="23.06.2003"/>
    <s v="+998770715595"/>
    <s v="Навоий"/>
    <x v="1"/>
    <s v="Айрончи МФЙ"/>
    <s v="QODIROVA GULCHEXRA TAVAKKAL QIZI"/>
    <s v="41108912330033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5.05.2026"/>
    <m/>
    <n v="412000"/>
    <m/>
    <d v="2026-05-15T15:03:12"/>
    <n v="0"/>
    <n v="412000"/>
    <n v="46157.627222222225"/>
    <m/>
    <n v="192671"/>
  </r>
  <r>
    <s v="12915381"/>
    <s v="13.05.2026"/>
    <s v="2026-12580598"/>
    <m/>
    <m/>
    <s v="TULAYEVA MOXIRA JALILOVNA"/>
    <s v="42009592330061"/>
    <s v="20.09.1959"/>
    <s v="+998914396626"/>
    <s v="Навоий"/>
    <x v="1"/>
    <s v="Айрончи МФЙ"/>
    <s v="QODIROVA GULCHEXRA TAVAKKAL QIZI"/>
    <s v="4110891233003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3.05.2026"/>
    <s v="Oddiy"/>
    <s v="14.05.2026"/>
    <m/>
    <n v="2060000"/>
    <m/>
    <d v="2026-05-14T10:52:42"/>
    <n v="0"/>
    <n v="2060000"/>
    <n v="46156.453263888892"/>
    <m/>
    <n v="189988"/>
  </r>
  <r>
    <s v="12886049"/>
    <s v="08.05.2026"/>
    <s v="2026-12539632"/>
    <m/>
    <m/>
    <s v="ADIZOVA SABOAT ABDULLAYEVNA"/>
    <s v="42707625780017"/>
    <s v="27.07.1962"/>
    <s v="+998994308656"/>
    <s v="Навоий"/>
    <x v="1"/>
    <s v="Айрончи МФЙ"/>
    <s v="QODIROVA GULCHEXRA TAVAKKAL QIZI"/>
    <s v="41108912330033"/>
    <x v="2"/>
    <n v="0"/>
    <n v="1"/>
    <s v="Тўланди"/>
    <s v="Озиқ"/>
    <s v="Озиқ-овқат билан боғлиқ харажатларини қоплаш (Озиқ-овқат)"/>
    <n v="412000"/>
    <s v="08.05.2026"/>
    <s v="Oddiy"/>
    <s v="12.05.2026"/>
    <m/>
    <n v="412000"/>
    <m/>
    <d v="2026-05-12T10:51:14"/>
    <n v="0"/>
    <n v="412000"/>
    <n v="46154.452245370368"/>
    <m/>
    <n v="187490"/>
  </r>
  <r>
    <s v="12687468"/>
    <s v="24.04.2026"/>
    <s v="2026-12288363"/>
    <m/>
    <m/>
    <s v="ADIZOVA SABOAT ABDULLAYEVNA"/>
    <s v="42707625780017"/>
    <s v="27.07.1962"/>
    <s v="+998994308656"/>
    <s v="Навоий"/>
    <x v="1"/>
    <s v="Айрончи МФЙ"/>
    <s v="QODIROVA GULCHEXRA TAVAKKAL QIZI"/>
    <s v="41108912330033"/>
    <x v="6"/>
    <n v="0"/>
    <n v="0"/>
    <s v="Рад"/>
    <s v="Даволаниш"/>
    <s v="Жарроҳлик амалиётисиз даволаниш харажатларини қоплаш"/>
    <n v="0"/>
    <s v="28.04.2026"/>
    <s v="Oddiy"/>
    <m/>
    <m/>
    <m/>
    <m/>
    <m/>
    <n v="0"/>
    <m/>
    <m/>
    <m/>
    <m/>
  </r>
  <r>
    <s v="11837199"/>
    <s v="11.03.2026"/>
    <s v="2026-11273029"/>
    <m/>
    <m/>
    <s v="SODIQOVA FERUZA MURTAZOYEVNA"/>
    <s v="42804832330010"/>
    <s v="28.04.1983"/>
    <s v="+998902363031"/>
    <s v="Навоий"/>
    <x v="1"/>
    <s v="Айрончи МФЙ"/>
    <s v="QODIROVA GULCHEXRA TAVAKKAL QIZI"/>
    <s v="4110891233003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20:55:11"/>
    <n v="0"/>
    <n v="412000"/>
    <n v="46092.871655092589"/>
    <m/>
    <n v="119815"/>
  </r>
  <r>
    <s v="11828864"/>
    <s v="11.03.2026"/>
    <s v="2026-11263069"/>
    <m/>
    <m/>
    <s v="HAMDAMOVA DILOROM SAYFIDDINOVNA"/>
    <s v="40512892330069"/>
    <s v="05.12.1989"/>
    <s v="+998991813755"/>
    <s v="Навоий"/>
    <x v="1"/>
    <s v="Айрончи МФЙ"/>
    <s v="QODIROVA GULCHEXRA TAVAKKAL QIZI"/>
    <s v="4110891233003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28:32"/>
    <n v="0"/>
    <n v="412000"/>
    <n v="46092.686481481483"/>
    <m/>
    <n v="119150"/>
  </r>
  <r>
    <s v="11828523"/>
    <s v="11.03.2026"/>
    <s v="2026-11262674"/>
    <m/>
    <m/>
    <s v="HAMROYEVA MUHABBAT OBLOQUL QIZI"/>
    <s v="63001025780020"/>
    <s v="30.01.2002"/>
    <s v="+998992560267"/>
    <s v="Навоий"/>
    <x v="1"/>
    <s v="Айрончи МФЙ"/>
    <s v="QODIROVA GULCHEXRA TAVAKKAL QIZI"/>
    <s v="4110891233003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5:27:58"/>
    <n v="0"/>
    <n v="412000"/>
    <n v="46092.644421296296"/>
    <m/>
    <n v="118264"/>
  </r>
  <r>
    <s v="11688456"/>
    <s v="05.03.2026"/>
    <s v="2026-11090225"/>
    <m/>
    <m/>
    <s v="MURODULLOYEVA SHOHSANAM KOMILJON QIZI"/>
    <s v="41111955780011"/>
    <s v="11.11.1995"/>
    <s v="+998912521404"/>
    <s v="Навоий"/>
    <x v="1"/>
    <s v="Айрончи МФЙ"/>
    <s v="QODIROVA GULCHEXRA TAVAKKAL QIZI"/>
    <s v="4110891233003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7.03.2026"/>
    <m/>
    <n v="412000"/>
    <m/>
    <d v="2026-03-07T11:42:25"/>
    <n v="0"/>
    <n v="412000"/>
    <n v="46088.48778935185"/>
    <m/>
    <n v="89124"/>
  </r>
  <r>
    <s v="11681845"/>
    <s v="05.03.2026"/>
    <s v="2026-11082589"/>
    <m/>
    <m/>
    <s v="QAXXOROV SAMANDAR ISMOILOVICH"/>
    <s v="31301912330051"/>
    <s v="13.01.1991"/>
    <s v="+998918542787"/>
    <s v="Навоий"/>
    <x v="1"/>
    <s v="Айрончи МФЙ"/>
    <s v="QODIROVA GULCHEXRA TAVAKKAL QIZI"/>
    <s v="4110891233003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19:01"/>
    <n v="0"/>
    <n v="412000"/>
    <n v="46086.679872685185"/>
    <m/>
    <n v="79480"/>
  </r>
  <r>
    <s v="11656704"/>
    <s v="05.03.2026"/>
    <s v="2026-11053628"/>
    <m/>
    <m/>
    <s v="NARZULLOYEVA BIBIRAJAB XOLMUROD QIZI"/>
    <s v="41508945780012"/>
    <s v="15.08.1994"/>
    <s v="+998900874252"/>
    <s v="Навоий"/>
    <x v="1"/>
    <s v="Айрончи МФЙ"/>
    <s v="QODIROVA GULCHEXRA TAVAKKAL QIZI"/>
    <s v="41108912330033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41419"/>
    <s v="04.03.2026"/>
    <s v="2026-11035057"/>
    <m/>
    <m/>
    <s v="HAMROYEVA MUHABBAT OBLOQUL QIZI"/>
    <s v="63001025780020"/>
    <s v="30.01.2002"/>
    <s v="+998992560267"/>
    <s v="Навоий"/>
    <x v="1"/>
    <s v="Айрончи МФЙ"/>
    <s v="QODIROVA GULCHEXRA TAVAKKAL QIZI"/>
    <s v="41108912330033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41011"/>
    <s v="04.03.2026"/>
    <s v="2026-11034573"/>
    <m/>
    <m/>
    <s v="DJURAYEVA YULDUZ XXX"/>
    <s v="42102902720177"/>
    <s v="21.02.1990"/>
    <s v="+998993885846"/>
    <s v="Навоий"/>
    <x v="1"/>
    <s v="Айрончи МФЙ"/>
    <s v="QODIROVA GULCHEXRA TAVAKKAL QIZI"/>
    <s v="4110891233003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1:08:17"/>
    <n v="0"/>
    <n v="412000"/>
    <n v="46086.464085648149"/>
    <m/>
    <n v="75917"/>
  </r>
  <r>
    <s v="11638358"/>
    <s v="04.03.2026"/>
    <s v="2026-11031511"/>
    <m/>
    <m/>
    <s v="TEMIROVA NOZIGUL AMINOVNA"/>
    <s v="41306862330057"/>
    <s v="13.06.1986"/>
    <s v="+998996279141"/>
    <s v="Навоий"/>
    <x v="1"/>
    <s v="Айрончи МФЙ"/>
    <s v="QODIROVA GULCHEXRA TAVAKKAL QIZI"/>
    <s v="4110891233003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0:33:35"/>
    <n v="0"/>
    <n v="412000"/>
    <n v="46086.439988425926"/>
    <m/>
    <n v="75931"/>
  </r>
  <r>
    <s v="11575635"/>
    <s v="03.03.2026"/>
    <s v="2026-10957597"/>
    <m/>
    <m/>
    <s v="QAXXOROV SAMANDAR ISMOILOVICH"/>
    <s v="31301912330051"/>
    <s v="13.01.1991"/>
    <s v="+998918542787"/>
    <s v="Навоий"/>
    <x v="1"/>
    <s v="Айрончи МФЙ"/>
    <s v="QODIROVA GULCHEXRA TAVAKKAL QIZI"/>
    <s v="41108912330033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574630"/>
    <s v="03.03.2026"/>
    <s v="2026-10956349"/>
    <m/>
    <m/>
    <s v="XUDOYBERDIYEVA FAZOLAT AZAMAT QIZI"/>
    <s v="41006945780011"/>
    <s v="10.06.1994"/>
    <s v="+998992464742"/>
    <s v="Навоий"/>
    <x v="1"/>
    <s v="Айрончи МФЙ"/>
    <s v="QODIROVA GULCHEXRA TAVAKKAL QIZI"/>
    <s v="4110891233003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1:00:01"/>
    <n v="0"/>
    <n v="412000"/>
    <n v="46086.458344907405"/>
    <m/>
    <n v="75975"/>
  </r>
  <r>
    <s v="11238959"/>
    <s v="17.02.2026"/>
    <s v="2026-10550038"/>
    <m/>
    <m/>
    <s v="AVEZOV ASLIDDIN TO‘RAYEVICH"/>
    <s v="30803832330153"/>
    <s v="08.03.1983"/>
    <s v="+998900874252"/>
    <s v="Навоий"/>
    <x v="1"/>
    <s v="Айрончи МФЙ"/>
    <s v="QODIROVA GULCHEXRA TAVAKKAL QIZI"/>
    <s v="41108912330033"/>
    <x v="0"/>
    <n v="0"/>
    <n v="0"/>
    <s v="Рад"/>
    <s v="Коммунал"/>
    <s v="Коммунал харажатларни қоплаш"/>
    <n v="0"/>
    <s v="05.03.2026"/>
    <s v="Oddiy"/>
    <m/>
    <m/>
    <m/>
    <m/>
    <m/>
    <n v="0"/>
    <m/>
    <m/>
    <m/>
    <m/>
  </r>
  <r>
    <s v="10678190"/>
    <s v="07.01.2026"/>
    <s v="2026-09881450"/>
    <m/>
    <m/>
    <s v="AVEZOV ASLIDDIN TO‘RAYEVICH"/>
    <s v="30803832330153"/>
    <s v="08.03.1983"/>
    <s v="+998905009915"/>
    <s v="Навоий"/>
    <x v="1"/>
    <s v="Айрончи МФЙ"/>
    <s v="QODIROVA GULCHEXRA TAVAKKAL QIZI"/>
    <s v="41108912330033"/>
    <x v="7"/>
    <n v="0"/>
    <n v="0"/>
    <s v="Рад"/>
    <s v="Жарроҳлик"/>
    <s v="Жарроҳлик амалиёти харажатларини қоплаш"/>
    <n v="0"/>
    <s v="09.03.2026"/>
    <s v="Oddiy"/>
    <m/>
    <m/>
    <m/>
    <m/>
    <m/>
    <n v="0"/>
    <m/>
    <m/>
    <m/>
    <m/>
  </r>
  <r>
    <s v="13308073"/>
    <s v="11.06.2026"/>
    <s v="2026-13102203"/>
    <m/>
    <m/>
    <s v="YAUROVA OLESYA SERGEYEVNA"/>
    <s v="40110942400010"/>
    <s v="01.10.1994"/>
    <s v="+998934332657"/>
    <s v="Навоий"/>
    <x v="4"/>
    <s v="Ёшлик МФЙ"/>
    <s v="UTAYEV NURBEK XOLMUMINOVICH"/>
    <s v="32502903960045"/>
    <x v="2"/>
    <n v="0"/>
    <n v="2"/>
    <s v="Тўланди"/>
    <s v="Озиқ"/>
    <s v="Озиқ-овқат билан боғлиқ харажатларини қоплаш (Озиқ-овқат)"/>
    <n v="412000"/>
    <s v="11.06.2026"/>
    <s v="Oddiy"/>
    <s v="11.06.2026"/>
    <m/>
    <n v="412000"/>
    <m/>
    <d v="2026-06-11T14:58:50"/>
    <n v="0"/>
    <n v="412000"/>
    <n v="46184.624189814815"/>
    <m/>
    <n v="377806"/>
  </r>
  <r>
    <s v="13132481"/>
    <s v="02.06.2026"/>
    <s v="2026-12868930"/>
    <m/>
    <m/>
    <s v="XUJAQULOVA MUQADDAM BAHODIR QIZI"/>
    <s v="42004985850030"/>
    <s v="20.04.1998"/>
    <s v="+998937032098"/>
    <s v="Навоий"/>
    <x v="4"/>
    <s v="Ёшлик МФЙ"/>
    <s v="UTAYEV NURBEK XOLMUMINOVICH"/>
    <s v="32502903960045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2.06.2026"/>
    <s v="Oddiy"/>
    <s v="02.06.2026"/>
    <s v="????? ????????"/>
    <n v="2060000"/>
    <s v="Ha"/>
    <d v="2026-06-02T12:14:03"/>
    <n v="0"/>
    <n v="2060000"/>
    <n v="46175.509756944448"/>
    <m/>
    <n v="217857"/>
  </r>
  <r>
    <s v="13113712"/>
    <s v="01.06.2026"/>
    <s v="2026-12844328"/>
    <m/>
    <m/>
    <s v="FAYZULLAYEVA LOBAR ILHOM QIZI"/>
    <s v="42110985830025"/>
    <s v="21.10.1998"/>
    <s v="+998958780098"/>
    <s v="Навоий"/>
    <x v="4"/>
    <s v="Ёшлик МФЙ"/>
    <s v="UTAYEV NURBEK XOLMUMINOVICH"/>
    <s v="32502903960045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1.06.2026"/>
    <s v="Oddiy"/>
    <s v="01.06.2026"/>
    <m/>
    <n v="2060000"/>
    <m/>
    <d v="2026-06-01T15:46:51"/>
    <n v="0"/>
    <n v="2060000"/>
    <n v="46174.657534722224"/>
    <m/>
    <n v="214260"/>
  </r>
  <r>
    <s v="12959493"/>
    <s v="15.05.2026"/>
    <s v="2026-12637116"/>
    <m/>
    <m/>
    <s v="FAYZULLAYEVA LOBAR ILHOM QIZI"/>
    <s v="42110985830025"/>
    <s v="21.10.1998"/>
    <s v="+998958780098"/>
    <s v="Навоий"/>
    <x v="4"/>
    <s v="Ёшлик МФЙ"/>
    <s v="UTAYEV NURBEK XOLMUMINOVICH"/>
    <s v="32502903960045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19.05.2026"/>
    <m/>
    <n v="412000"/>
    <m/>
    <d v="2026-05-19T20:51:28"/>
    <n v="0"/>
    <n v="412000"/>
    <n v="46161.869074074071"/>
    <m/>
    <n v="197925"/>
  </r>
  <r>
    <s v="11786777"/>
    <s v="10.03.2026"/>
    <s v="2026-11212396"/>
    <m/>
    <m/>
    <s v="SHARAFUTDINOVA NADEJDA ANDREYEVNA"/>
    <s v="62704045850010"/>
    <s v="27.04.2004"/>
    <s v="+998936600347"/>
    <s v="Навоий"/>
    <x v="4"/>
    <s v="Ёшлик МФЙ"/>
    <s v="UTAYEV NURBEK XOLMUMINOVICH"/>
    <s v="3250290396004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28:19"/>
    <n v="0"/>
    <n v="412000"/>
    <n v="46092.39466435185"/>
    <m/>
    <n v="110536"/>
  </r>
  <r>
    <s v="11781649"/>
    <s v="10.03.2026"/>
    <s v="2026-11206586"/>
    <m/>
    <m/>
    <s v="PATTOYEV FERUZJON PARDA O‘G‘LI"/>
    <s v="51410005850045"/>
    <s v="14.10.2000"/>
    <s v="+998947622520"/>
    <s v="Навоий"/>
    <x v="4"/>
    <s v="Ёшлик МФЙ"/>
    <s v="UTAYEV NURBEK XOLMUMINOVICH"/>
    <s v="3250290396004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6:55:41"/>
    <n v="0"/>
    <n v="412000"/>
    <n v="46091.705335648148"/>
    <m/>
    <n v="108333"/>
  </r>
  <r>
    <s v="11701731"/>
    <s v="06.03.2026"/>
    <s v="2026-11105650"/>
    <m/>
    <m/>
    <s v="XOLIKOVA ZULFIZAR SHERALIYEVNA"/>
    <s v="42005962400048"/>
    <s v="20.05.1996"/>
    <s v="+998947622520"/>
    <s v="Навоий"/>
    <x v="4"/>
    <s v="Ёшлик МФЙ"/>
    <s v="UTAYEV NURBEK XOLMUMINOVICH"/>
    <s v="32502903960045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63044"/>
    <s v="05.03.2026"/>
    <s v="2026-11060763"/>
    <m/>
    <m/>
    <s v="XUJAQULOVA MUQADDAM BAHODIR QIZI"/>
    <s v="42004985850030"/>
    <s v="20.04.1998"/>
    <s v="+998936986454"/>
    <s v="Навоий"/>
    <x v="4"/>
    <s v="Ёшлик МФЙ"/>
    <s v="UTAYEV NURBEK XOLMUMINOVICH"/>
    <s v="32502903960045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42:36"/>
    <n v="0"/>
    <n v="412000"/>
    <n v="46086.696250000001"/>
    <m/>
    <n v="79565"/>
  </r>
  <r>
    <s v="13327839"/>
    <s v="12.06.2026"/>
    <s v="2026-13128570"/>
    <m/>
    <m/>
    <s v="XUDOYQULOVA JAMILA KOMILOVNA"/>
    <s v="40907912340087"/>
    <s v="09.07.1991"/>
    <s v="+998950032124"/>
    <s v="Навоий"/>
    <x v="3"/>
    <s v="Деҳқонобод МФЙ"/>
    <s v="SHARIPOVA ZUBAYDA BAXRIDDINOVNA"/>
    <s v="42011842420011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2.06.2026"/>
    <m/>
    <n v="412000"/>
    <m/>
    <d v="2026-06-12T17:45:12"/>
    <n v="0"/>
    <n v="412000"/>
    <n v="46185.739722222221"/>
    <m/>
    <n v="427274"/>
  </r>
  <r>
    <s v="13323890"/>
    <s v="12.06.2026"/>
    <s v="2026-13123539"/>
    <m/>
    <m/>
    <s v="XUDOYQULOVA JAMILA KOMILOVNA"/>
    <s v="40907912340087"/>
    <s v="09.07.1991"/>
    <s v="+998950032124"/>
    <s v="Навоий"/>
    <x v="3"/>
    <s v="Деҳқонобод МФЙ"/>
    <s v="SHARIPOVA ZUBAYDA BAXRIDDINOVNA"/>
    <s v="42011842420011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2.06.2026"/>
    <s v="Oddiy"/>
    <s v="12.06.2026"/>
    <s v="????? ????????"/>
    <n v="2060000"/>
    <s v="Ha"/>
    <d v="2026-06-12T17:46:17"/>
    <n v="0"/>
    <n v="2060000"/>
    <n v="46185.740474537037"/>
    <m/>
    <n v="421118"/>
  </r>
  <r>
    <s v="13149596"/>
    <s v="03.06.2026"/>
    <s v="2026-12891194"/>
    <m/>
    <m/>
    <s v="YARASHOVA MALOXAT NORMUROTOVNA"/>
    <s v="40308892340089"/>
    <s v="03.08.1989"/>
    <s v="+998701234704"/>
    <s v="Навоий"/>
    <x v="3"/>
    <s v="Янгиобод МФЙ"/>
    <s v="SHARIPOVA ZUBAYDA BAXRIDDINOVNA"/>
    <s v="42011842420011"/>
    <x v="0"/>
    <n v="0"/>
    <n v="0"/>
    <s v="Рад"/>
    <s v="Жарроҳлик"/>
    <s v="Жарроҳлик амалиёти харажатларини қоплаш"/>
    <n v="0"/>
    <s v="03.06.2026"/>
    <s v="Oddiy"/>
    <m/>
    <m/>
    <m/>
    <m/>
    <m/>
    <n v="0"/>
    <m/>
    <m/>
    <m/>
    <m/>
  </r>
  <r>
    <s v="12995132"/>
    <s v="19.05.2026"/>
    <s v="2026-12684435"/>
    <m/>
    <m/>
    <s v="VOXITOVA ZARNIGOR XOMID QIZI"/>
    <s v="42004975820018"/>
    <s v="20.04.1997"/>
    <s v="+998933207612"/>
    <s v="Навоий"/>
    <x v="3"/>
    <s v="Жалойир МФЙ"/>
    <s v="SHARIPOVA ZUBAYDA BAXRIDDINOVNA"/>
    <s v="42011842420011"/>
    <x v="2"/>
    <n v="2"/>
    <n v="1"/>
    <s v="Тўланди"/>
    <s v="Кийим"/>
    <s v="Кийим-кечак ва бошқа энг зарур товарлар билан боғлиқ харажатларини қоплаш (Кийим-кечак)"/>
    <n v="2060000"/>
    <s v="19.05.2026"/>
    <s v="Oddiy"/>
    <s v="15.06.2026"/>
    <m/>
    <n v="2060000"/>
    <m/>
    <d v="2026-06-15T09:03:57"/>
    <n v="0"/>
    <n v="2060000"/>
    <n v="46188.377743055556"/>
    <m/>
    <n v="196977"/>
  </r>
  <r>
    <s v="12995105"/>
    <s v="19.05.2026"/>
    <s v="2026-12684400"/>
    <m/>
    <m/>
    <s v="VOXITOVA ZARNIGOR XOMID QIZI"/>
    <s v="42004975820018"/>
    <s v="20.04.1997"/>
    <s v="+998933207612"/>
    <s v="Навоий"/>
    <x v="3"/>
    <s v="Жалойир МФЙ"/>
    <s v="SHARIPOVA ZUBAYDA BAXRIDDINOVNA"/>
    <s v="42011842420011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15.06.2026"/>
    <m/>
    <n v="412000"/>
    <m/>
    <d v="2026-06-15T09:03:36"/>
    <n v="0"/>
    <n v="412000"/>
    <n v="46188.377500000002"/>
    <m/>
    <n v="196973"/>
  </r>
  <r>
    <s v="12660696"/>
    <s v="22.04.2026"/>
    <s v="2026-12253936"/>
    <m/>
    <m/>
    <s v="RAUPOVA SHAXNOZA UBAYDULLAYEVNA"/>
    <s v="40606832340022"/>
    <s v="06.06.1983"/>
    <s v="+998995385102"/>
    <s v="Навоий"/>
    <x v="3"/>
    <s v="Жалойир МФЙ"/>
    <s v="SHARIPOVA ZUBAYDA BAXRIDDINOVNA"/>
    <s v="42011842420011"/>
    <x v="6"/>
    <n v="0"/>
    <n v="0"/>
    <s v="Рад"/>
    <s v="Озиқ"/>
    <s v="Озиқ-овқат билан боғлиқ харажатларини қоплаш (Озиқ-овқат)"/>
    <n v="0"/>
    <s v="19.05.2026"/>
    <s v="Oddiy"/>
    <m/>
    <m/>
    <m/>
    <m/>
    <m/>
    <n v="0"/>
    <m/>
    <m/>
    <m/>
    <m/>
  </r>
  <r>
    <s v="12660431"/>
    <s v="22.04.2026"/>
    <s v="2026-12253603"/>
    <m/>
    <m/>
    <s v="RAUPOVA SHAXNOZA UBAYDULLAYEVNA"/>
    <s v="40606832340022"/>
    <s v="06.06.1983"/>
    <s v="+998995385102"/>
    <s v="Навоий"/>
    <x v="3"/>
    <s v="Жалойир МФЙ"/>
    <s v="SHARIPOVA ZUBAYDA BAXRIDDINOVNA"/>
    <s v="42011842420011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22.04.2026"/>
    <s v="Oddiy"/>
    <m/>
    <m/>
    <m/>
    <m/>
    <m/>
    <n v="0"/>
    <m/>
    <m/>
    <m/>
    <m/>
  </r>
  <r>
    <s v="12656590"/>
    <s v="22.04.2026"/>
    <s v="2026-12248834"/>
    <m/>
    <m/>
    <s v="RAUPOVA SHAXNOZA UBAYDULLAYEVNA"/>
    <s v="40606832340022"/>
    <s v="06.06.1983"/>
    <s v="+998995385102"/>
    <s v="Навоий"/>
    <x v="3"/>
    <s v="Жалойир МФЙ"/>
    <s v="SHARIPOVA ZUBAYDA BAXRIDDINOVNA"/>
    <s v="4201184242001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2.04.2026"/>
    <s v="Oddiy"/>
    <m/>
    <m/>
    <m/>
    <m/>
    <m/>
    <n v="0"/>
    <m/>
    <m/>
    <m/>
    <m/>
  </r>
  <r>
    <s v="12551722"/>
    <s v="13.04.2026"/>
    <s v="2026-12120141"/>
    <m/>
    <m/>
    <s v="KENJAYEV AZAMAT ASLONOVICH"/>
    <s v="30512842340057"/>
    <s v="05.12.1984"/>
    <s v="+998944820506"/>
    <s v="Навоий"/>
    <x v="3"/>
    <s v="Жалойир МФЙ"/>
    <s v="SHARIPOVA ZUBAYDA BAXRIDDINOVNA"/>
    <s v="42011842420011"/>
    <x v="7"/>
    <n v="0"/>
    <n v="0"/>
    <s v="Рад"/>
    <s v="Даволаниш"/>
    <s v="Жарроҳлик амалиётисиз даволаниш харажатларини қоплаш"/>
    <n v="0"/>
    <s v="14.06.2026"/>
    <s v="Oddiy"/>
    <m/>
    <m/>
    <m/>
    <m/>
    <m/>
    <n v="0"/>
    <m/>
    <m/>
    <m/>
    <m/>
  </r>
  <r>
    <s v="12026933"/>
    <s v="17.03.2026"/>
    <s v="2026-11496968"/>
    <m/>
    <m/>
    <s v="KENJAYEVA OLIMA SODIQOVNA"/>
    <s v="41510835820016"/>
    <s v="15.10.1983"/>
    <s v="+998944820506"/>
    <s v="Навоий"/>
    <x v="3"/>
    <s v="Жалойир МФЙ"/>
    <s v="SHARIPOVA ZUBAYDA BAXRIDDINOVNA"/>
    <s v="42011842420011"/>
    <x v="2"/>
    <n v="0"/>
    <n v="1"/>
    <s v="Тўланди"/>
    <s v="Озиқ"/>
    <s v="Озиқ-овқат билан боғлиқ харажатларини қоплаш (Озиқ-овқат)"/>
    <n v="412000"/>
    <s v="30.03.2026"/>
    <s v="Oddiy"/>
    <s v="31.03.2026"/>
    <m/>
    <n v="412000"/>
    <m/>
    <d v="2026-03-31T19:04:55"/>
    <n v="0"/>
    <n v="412000"/>
    <n v="46112.795081018521"/>
    <m/>
    <n v="145376"/>
  </r>
  <r>
    <s v="11821979"/>
    <s v="11.03.2026"/>
    <s v="2026-11254843"/>
    <m/>
    <m/>
    <s v="BOBOYEVA MAFTUNA AXROR QIZI"/>
    <s v="41608952420016"/>
    <s v="16.08.1995"/>
    <s v="+998502102584"/>
    <s v="Навоий"/>
    <x v="3"/>
    <s v="Жалойир МФЙ"/>
    <s v="SHARIPOVA ZUBAYDA BAXRIDDINOVNA"/>
    <s v="42011842420011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3:55:27"/>
    <n v="0"/>
    <n v="412000"/>
    <n v="46092.58017361111"/>
    <m/>
    <n v="116228"/>
  </r>
  <r>
    <s v="11783875"/>
    <s v="10.03.2026"/>
    <s v="2026-11209055"/>
    <m/>
    <m/>
    <s v="ASHIROVA DILDORA IXTIYOROVNA"/>
    <s v="40108852340089"/>
    <s v="01.08.1985"/>
    <s v="+998931461510"/>
    <s v="Навоий"/>
    <x v="3"/>
    <s v="Жалойир МФЙ"/>
    <s v="SHARIPOVA ZUBAYDA BAXRIDDINOVNA"/>
    <s v="4201184242001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3:11:43"/>
    <n v="0"/>
    <n v="412000"/>
    <n v="46092.549803240741"/>
    <m/>
    <n v="109677"/>
  </r>
  <r>
    <s v="11659739"/>
    <s v="05.03.2026"/>
    <s v="2026-11057015"/>
    <m/>
    <m/>
    <s v="XASANOVA SAYYORA BOBOMURODOVNA"/>
    <s v="40707882340038"/>
    <s v="07.07.1988"/>
    <s v="+998953878163"/>
    <s v="Навоий"/>
    <x v="3"/>
    <s v="Жалойир МФЙ"/>
    <s v="SHARIPOVA ZUBAYDA BAXRIDDINOVNA"/>
    <s v="42011842420011"/>
    <x v="1"/>
    <n v="0"/>
    <n v="0"/>
    <s v="Рад"/>
    <s v="Озиқ"/>
    <s v="Озиқ-овқат билан боғлиқ харажатларини қоплаш (Озиқ-овқат)"/>
    <n v="0"/>
    <s v="12.05.2026"/>
    <s v="Oddiy"/>
    <s v="11.03.2026"/>
    <m/>
    <n v="412000"/>
    <m/>
    <d v="2026-03-11T13:11:03"/>
    <n v="0"/>
    <n v="412000"/>
    <n v="46092.549340277779"/>
    <m/>
    <n v="109693"/>
  </r>
  <r>
    <s v="11652843"/>
    <s v="05.03.2026"/>
    <s v="2026-11049271"/>
    <m/>
    <m/>
    <s v="SIROJEVA ZAMIRA BOBOJON QIZI"/>
    <s v="61507015820036"/>
    <s v="15.07.2001"/>
    <s v="+998956246762"/>
    <s v="Навоий"/>
    <x v="3"/>
    <s v="Жалойир МФЙ"/>
    <s v="SHARIPOVA ZUBAYDA BAXRIDDINOVNA"/>
    <s v="42011842420011"/>
    <x v="9"/>
    <n v="0"/>
    <n v="0"/>
    <s v="Жараён"/>
    <s v="Озиқ"/>
    <s v="Озиқ-овқат билан боғлиқ харажатларини қоплаш (Озиқ-овқат)"/>
    <n v="412000"/>
    <s v="05.03.2026"/>
    <s v="Oddiy"/>
    <m/>
    <s v="??????? ??????? ???? ??????????"/>
    <m/>
    <s v="Yuq"/>
    <m/>
    <n v="0"/>
    <m/>
    <m/>
    <m/>
    <n v="75486"/>
  </r>
  <r>
    <s v="11624836"/>
    <s v="04.03.2026"/>
    <s v="2026-11015704"/>
    <m/>
    <m/>
    <s v="G‘ANIYEVA GULRUX XASAN QIZI"/>
    <s v="40202925820013"/>
    <s v="02.02.1992"/>
    <s v="+998931461510"/>
    <s v="Навоий"/>
    <x v="3"/>
    <s v="Жалойир МФЙ"/>
    <s v="SHARIPOVA ZUBAYDA BAXRIDDINOVNA"/>
    <s v="42011842420011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23290"/>
    <s v="04.03.2026"/>
    <s v="2026-11013898"/>
    <m/>
    <m/>
    <s v="SIROJEVA ZAMIRA BOBOJON QIZI"/>
    <s v="61507015820036"/>
    <s v="15.07.2001"/>
    <s v="+998931461510"/>
    <s v="Навоий"/>
    <x v="3"/>
    <s v="Жалойир МФЙ"/>
    <s v="SHARIPOVA ZUBAYDA BAXRIDDINOVNA"/>
    <s v="4201184242001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3.2026"/>
    <s v="Oddiy"/>
    <m/>
    <m/>
    <m/>
    <m/>
    <m/>
    <n v="0"/>
    <m/>
    <m/>
    <m/>
    <m/>
  </r>
  <r>
    <s v="11618905"/>
    <s v="04.03.2026"/>
    <s v="2026-11008712"/>
    <m/>
    <m/>
    <s v="SIROJEVA ZAMIRA BOBOJON QIZI"/>
    <s v="61507015820036"/>
    <s v="15.07.2001"/>
    <s v="+998931461510"/>
    <s v="Навоий"/>
    <x v="3"/>
    <s v="Жалойир МФЙ"/>
    <s v="SHARIPOVA ZUBAYDA BAXRIDDINOVNA"/>
    <s v="42011842420011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80778"/>
    <s v="03.03.2026"/>
    <s v="2026-10963834"/>
    <m/>
    <m/>
    <s v="ASHIROVA DILDORA IXTIYOROVNA"/>
    <s v="40108852340089"/>
    <s v="01.08.1985"/>
    <s v="+998931461510"/>
    <s v="Навоий"/>
    <x v="3"/>
    <s v="Жалойир МФЙ"/>
    <s v="SHARIPOVA ZUBAYDA BAXRIDDINOVNA"/>
    <s v="42011842420011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192981"/>
    <s v="13.02.2026"/>
    <s v="2026-10495417"/>
    <m/>
    <m/>
    <s v="XAMRAYEVA MARXABO SHUKUROVNA"/>
    <s v="42209642420018"/>
    <s v="22.09.1964"/>
    <s v="+998996246422"/>
    <s v="Навоий"/>
    <x v="3"/>
    <s v="Жалойир МФЙ"/>
    <s v="SHARIPOVA ZUBAYDA BAXRIDDINOVNA"/>
    <s v="42011842420011"/>
    <x v="0"/>
    <n v="0"/>
    <n v="0"/>
    <s v="Рад"/>
    <s v="Коммунал"/>
    <s v="Коммунал харажатларни қоплаш"/>
    <n v="0"/>
    <s v="13.02.2026"/>
    <s v="Oddiy"/>
    <m/>
    <m/>
    <m/>
    <m/>
    <m/>
    <n v="0"/>
    <m/>
    <m/>
    <m/>
    <m/>
  </r>
  <r>
    <s v="11175660"/>
    <s v="13.02.2026"/>
    <s v="2026-10475907"/>
    <m/>
    <m/>
    <s v="NAMOZOV G‘IYOZ NIYOZOVICH"/>
    <s v="31510535820016"/>
    <s v="15.10.1953"/>
    <s v="+998931461510"/>
    <s v="Навоий"/>
    <x v="3"/>
    <s v="Жалойир МФЙ"/>
    <s v="SHARIPOVA ZUBAYDA BAXRIDDINOVNA"/>
    <s v="42011842420011"/>
    <x v="9"/>
    <n v="0"/>
    <n v="0"/>
    <s v="Жараён"/>
    <s v="Таъмир"/>
    <s v="Уй-жойини таъмирлаш харажатларини қоплаш"/>
    <n v="20600000"/>
    <s v="13.02.2026"/>
    <s v="Oddiy"/>
    <m/>
    <m/>
    <m/>
    <m/>
    <m/>
    <n v="0"/>
    <m/>
    <m/>
    <m/>
    <n v="63695"/>
  </r>
  <r>
    <s v="10750200"/>
    <s v="12.01.2026"/>
    <s v="2026-09963551"/>
    <m/>
    <m/>
    <s v="SAIDOVA NAFOSAT ZAYNITDIN QIZI"/>
    <s v="42406932420017"/>
    <s v="24.06.1993"/>
    <s v="+998931470560"/>
    <s v="Навоий"/>
    <x v="3"/>
    <s v="Жалойир МФЙ"/>
    <s v="SHARIPOVA ZUBAYDA BAXRIDDINOVNA"/>
    <s v="42011842420011"/>
    <x v="5"/>
    <n v="0"/>
    <n v="0"/>
    <s v="Қарор"/>
    <s v="Даволаниш"/>
    <s v="Жарроҳлик амалиётисиз даволаниш харажатларини қоплаш"/>
    <n v="20600000"/>
    <s v="12.01.2026"/>
    <s v="Oddiy"/>
    <s v="10.02.2026"/>
    <s v="????? ????????"/>
    <n v="20600000"/>
    <s v="Ha"/>
    <d v="2026-02-10T11:02:20"/>
    <n v="0"/>
    <n v="20600000"/>
    <n v="46063.459953703707"/>
    <m/>
    <n v="59699"/>
  </r>
  <r>
    <s v="10665997"/>
    <s v="07.01.2026"/>
    <s v="2026-09867351"/>
    <m/>
    <m/>
    <s v="DAVRONOV AMRULLO ORTIQ O‘G‘LI"/>
    <s v="51008045820038"/>
    <s v="10.08.2004"/>
    <s v="+998990297680"/>
    <s v="Навоий"/>
    <x v="3"/>
    <s v="Жалойир МФЙ"/>
    <s v="SHARIPOVA ZUBAYDA BAXRIDDINOVNA"/>
    <s v="42011842420011"/>
    <x v="6"/>
    <n v="0"/>
    <n v="0"/>
    <s v="Рад"/>
    <s v="Жарроҳлик"/>
    <s v="Жарроҳлик амалиёти харажатларини қоплаш"/>
    <n v="0"/>
    <s v="07.01.2026"/>
    <s v="Oddiy"/>
    <m/>
    <m/>
    <m/>
    <m/>
    <m/>
    <n v="0"/>
    <m/>
    <m/>
    <m/>
    <m/>
  </r>
  <r>
    <s v="13421183"/>
    <s v="18.06.2026"/>
    <s v="2026-13254495"/>
    <m/>
    <m/>
    <s v="ADIZOV BEKPULAT ESHPULATOVICH"/>
    <s v="32003822380027"/>
    <s v="20.03.1982"/>
    <s v="+998996164800"/>
    <s v="Навоий"/>
    <x v="0"/>
    <s v="Полвон ота МФЙ"/>
    <s v="ISLOMOVA LATOFAT BURXONOVNA"/>
    <s v="42111822380057"/>
    <x v="7"/>
    <n v="0"/>
    <n v="0"/>
    <s v="Рад"/>
    <s v="Даволаниш"/>
    <s v="Жарроҳлик амалиётисиз даволаниш харажатларини қоплаш"/>
    <n v="0"/>
    <s v="23.06.2026"/>
    <s v="Oddiy"/>
    <m/>
    <m/>
    <m/>
    <m/>
    <m/>
    <n v="0"/>
    <m/>
    <m/>
    <m/>
    <m/>
  </r>
  <r>
    <s v="13205661"/>
    <s v="05.06.2026"/>
    <s v="2026-12963100"/>
    <m/>
    <m/>
    <s v="NEMATOVA MUHAYYO G‘ULOM QIZI"/>
    <s v="41609932380085"/>
    <s v="16.09.1993"/>
    <s v="+998934890790"/>
    <s v="Навоий"/>
    <x v="0"/>
    <s v="Полвон ота МФЙ"/>
    <s v="ISLOMOVA LATOFAT BURXONOVNA"/>
    <s v="42111822380057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5.06.2026"/>
    <s v="Oddiy"/>
    <s v="05.06.2026"/>
    <s v="????? ????????"/>
    <n v="2060000"/>
    <s v="Ha"/>
    <d v="2026-06-05T16:11:45"/>
    <n v="0"/>
    <n v="2060000"/>
    <n v="46178.674826388888"/>
    <m/>
    <n v="300966"/>
  </r>
  <r>
    <s v="13149389"/>
    <s v="03.06.2026"/>
    <s v="2026-12890944"/>
    <m/>
    <m/>
    <s v="TOTLIBOYEVA MUHAYYO ESONBOY QIZI"/>
    <s v="42105965830050"/>
    <s v="21.05.1996"/>
    <s v="+998700131293"/>
    <s v="Навоий"/>
    <x v="0"/>
    <s v="Полвон ота МФЙ"/>
    <s v="ISLOMOVA LATOFAT BURXONOVNA"/>
    <s v="42111822380057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3.06.2026"/>
    <m/>
    <n v="412000"/>
    <m/>
    <d v="2026-06-03T10:34:59"/>
    <n v="0"/>
    <n v="412000"/>
    <n v="46176.440960648149"/>
    <m/>
    <n v="245212"/>
  </r>
  <r>
    <s v="12961768"/>
    <s v="15.05.2026"/>
    <s v="2026-12640081"/>
    <m/>
    <m/>
    <s v="XOLMONOVA DINORA HAMZA QIZI"/>
    <s v="40310995830059"/>
    <s v="03.10.1999"/>
    <s v="+998945240656"/>
    <s v="Навоий"/>
    <x v="0"/>
    <s v="Полвон ота МФЙ"/>
    <s v="ISLOMOVA LATOFAT BURXONOVNA"/>
    <s v="4211182238005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5.05.2026"/>
    <s v="Oddiy"/>
    <s v="20.05.2026"/>
    <m/>
    <n v="2060000"/>
    <m/>
    <d v="2026-05-20T09:11:36"/>
    <n v="0"/>
    <n v="2060000"/>
    <n v="46162.383055555554"/>
    <m/>
    <n v="195447"/>
  </r>
  <r>
    <s v="12683904"/>
    <s v="24.04.2026"/>
    <s v="2026-12283964"/>
    <m/>
    <m/>
    <s v="JUMAYEV OTABEK RUZIMUROD O‘G‘LI"/>
    <s v="33112922380064"/>
    <s v="31.12.1992"/>
    <s v="+998931573192"/>
    <s v="Навоий"/>
    <x v="0"/>
    <s v="Полвон ота МФЙ"/>
    <s v="ISLOMOVA LATOFAT BURXONOVNA"/>
    <s v="42111822380057"/>
    <x v="3"/>
    <n v="0"/>
    <n v="0"/>
    <s v="Рад"/>
    <s v="Озиқ"/>
    <s v="Озиқ-овқат билан боғлиқ харажатларини қоплаш (Озиқ-овқат)"/>
    <n v="0"/>
    <s v="04.05.2026"/>
    <s v="Oddiy"/>
    <s v="04.05.2026"/>
    <s v="??????? ??? ????"/>
    <m/>
    <s v="Yuq"/>
    <d v="2026-05-04T10:51:26"/>
    <n v="0"/>
    <m/>
    <n v="46146.452384259261"/>
    <m/>
    <n v="166850"/>
  </r>
  <r>
    <s v="12661318"/>
    <s v="22.04.2026"/>
    <s v="2026-12254743"/>
    <m/>
    <m/>
    <s v="JUMAYEV OTABEK RUZIMUROD O‘G‘LI"/>
    <s v="33112922380064"/>
    <s v="31.12.1992"/>
    <s v="+998931573192"/>
    <s v="Навоий"/>
    <x v="0"/>
    <s v="Полвон ота МФЙ"/>
    <s v="ISLOMOVA LATOFAT BURXONOVNA"/>
    <s v="42111822380057"/>
    <x v="0"/>
    <n v="0"/>
    <n v="0"/>
    <s v="Рад"/>
    <s v="Озиқ"/>
    <s v="Озиқ-овқат билан боғлиқ харажатларини қоплаш (Озиқ-овқат)"/>
    <n v="0"/>
    <s v="22.04.2026"/>
    <s v="Oddiy"/>
    <m/>
    <m/>
    <m/>
    <m/>
    <m/>
    <n v="0"/>
    <m/>
    <m/>
    <m/>
    <m/>
  </r>
  <r>
    <s v="12654832"/>
    <s v="22.04.2026"/>
    <s v="2026-12246615"/>
    <m/>
    <m/>
    <s v="TUXTAMISHOVA MUQADDAM JO‘RAQULOVNA"/>
    <s v="42309632380013"/>
    <s v="23.09.1963"/>
    <s v="+998935320063"/>
    <s v="Навоий"/>
    <x v="0"/>
    <s v="Полвон ота МФЙ"/>
    <s v="ISLOMOVA LATOFAT BURXONOVNA"/>
    <s v="4211182238005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2.04.2026"/>
    <s v="Oddiy"/>
    <s v="23.04.2026"/>
    <m/>
    <n v="2060000"/>
    <m/>
    <d v="2026-04-23T11:23:15"/>
    <n v="0"/>
    <n v="2060000"/>
    <n v="46135.474479166667"/>
    <m/>
    <n v="164601"/>
  </r>
  <r>
    <s v="12654066"/>
    <s v="22.04.2026"/>
    <s v="2026-12245696"/>
    <m/>
    <m/>
    <s v="TUXTAMISHOVA MUQADDAM JO‘RAQULOVNA"/>
    <s v="42309632380013"/>
    <s v="23.09.1963"/>
    <s v="+998886307744"/>
    <s v="Навоий"/>
    <x v="0"/>
    <s v="Полвон ота МФЙ"/>
    <s v="ISLOMOVA LATOFAT BURXONOVNA"/>
    <s v="42111822380057"/>
    <x v="2"/>
    <n v="0"/>
    <n v="1"/>
    <s v="Тўланди"/>
    <s v="Озиқ"/>
    <s v="Озиқ-овқат билан боғлиқ харажатларини қоплаш (Озиқ-овқат)"/>
    <n v="412000"/>
    <s v="22.04.2026"/>
    <s v="Oddiy"/>
    <s v="23.04.2026"/>
    <m/>
    <n v="412000"/>
    <m/>
    <d v="2026-04-23T11:38:25"/>
    <n v="0"/>
    <n v="412000"/>
    <n v="46135.485011574077"/>
    <m/>
    <n v="164597"/>
  </r>
  <r>
    <s v="12653789"/>
    <s v="22.04.2026"/>
    <s v="2026-12245349"/>
    <m/>
    <m/>
    <s v="TO‘XTAMESHOVA ZEBUNISO HAMZA QIZI"/>
    <s v="42709935830019"/>
    <s v="27.09.1993"/>
    <s v="+998886307744"/>
    <s v="Навоий"/>
    <x v="0"/>
    <s v="Полвон ота МФЙ"/>
    <s v="ISLOMOVA LATOFAT BURXONOVNA"/>
    <s v="42111822380057"/>
    <x v="6"/>
    <n v="0"/>
    <n v="0"/>
    <s v="Рад"/>
    <s v="Озиқ"/>
    <s v="Озиқ-овқат билан боғлиқ харажатларини қоплаш (Озиқ-овқат)"/>
    <n v="0"/>
    <s v="22.04.2026"/>
    <s v="Oddiy"/>
    <m/>
    <m/>
    <m/>
    <m/>
    <m/>
    <n v="0"/>
    <m/>
    <m/>
    <m/>
    <m/>
  </r>
  <r>
    <s v="12653483"/>
    <s v="22.04.2026"/>
    <s v="2026-12244975"/>
    <m/>
    <m/>
    <s v="TO‘XTAMESHOVA ZEBUNISO HAMZA QIZI"/>
    <s v="42709935830019"/>
    <s v="27.09.1993"/>
    <s v="+998946315290"/>
    <s v="Навоий"/>
    <x v="0"/>
    <s v="Полвон ота МФЙ"/>
    <s v="ISLOMOVA LATOFAT BURXONOVNA"/>
    <s v="42111822380057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22.04.2026"/>
    <s v="Oddiy"/>
    <m/>
    <m/>
    <m/>
    <m/>
    <m/>
    <n v="0"/>
    <m/>
    <m/>
    <m/>
    <m/>
  </r>
  <r>
    <s v="12652963"/>
    <s v="22.04.2026"/>
    <s v="2026-12244349"/>
    <m/>
    <m/>
    <s v="IKROMOV ALISHER RO‘ZIYEVICH"/>
    <s v="31711775830025"/>
    <s v="17.11.1977"/>
    <s v="+998942299077"/>
    <s v="Навоий"/>
    <x v="0"/>
    <s v="Полвон ота МФЙ"/>
    <s v="ISLOMOVA LATOFAT BURXONOVNA"/>
    <s v="42111822380057"/>
    <x v="2"/>
    <n v="0"/>
    <n v="1"/>
    <s v="Тўланди"/>
    <s v="Озиқ"/>
    <s v="Озиқ-овқат билан боғлиқ харажатларини қоплаш (Озиқ-овқат)"/>
    <n v="412000"/>
    <s v="22.04.2026"/>
    <s v="Oddiy"/>
    <s v="23.04.2026"/>
    <m/>
    <n v="412000"/>
    <m/>
    <d v="2026-04-23T11:39:26"/>
    <n v="0"/>
    <n v="412000"/>
    <n v="46135.485717592594"/>
    <m/>
    <n v="164595"/>
  </r>
  <r>
    <s v="12650258"/>
    <s v="21.04.2026"/>
    <s v="2026-12241016"/>
    <m/>
    <m/>
    <s v="TO‘XTAMESHOVA ZEBUNISO HAMZA QIZI"/>
    <s v="42709935830019"/>
    <s v="27.09.1993"/>
    <s v="+998946315290"/>
    <s v="Навоий"/>
    <x v="0"/>
    <s v="Полвон ота МФЙ"/>
    <s v="ISLOMOVA LATOFAT BURXONOVNA"/>
    <s v="42111822380057"/>
    <x v="6"/>
    <n v="0"/>
    <n v="0"/>
    <s v="Рад"/>
    <s v="Озиқ"/>
    <s v="Озиқ-овқат билан боғлиқ харажатларини қоплаш (Озиқ-овқат)"/>
    <n v="0"/>
    <s v="21.04.2026"/>
    <s v="Oddiy"/>
    <m/>
    <m/>
    <m/>
    <m/>
    <m/>
    <n v="0"/>
    <m/>
    <m/>
    <m/>
    <m/>
  </r>
  <r>
    <s v="12650254"/>
    <s v="21.04.2026"/>
    <s v="2026-12241011"/>
    <m/>
    <m/>
    <s v="TO‘XTAMESHOVA ZEBUNISO HAMZA QIZI"/>
    <s v="42709935830019"/>
    <s v="27.09.1993"/>
    <s v="+998946315290"/>
    <s v="Навоий"/>
    <x v="0"/>
    <s v="Полвон ота МФЙ"/>
    <s v="ISLOMOVA LATOFAT BURXONOVNA"/>
    <s v="42111822380057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21.04.2026"/>
    <s v="Oddiy"/>
    <m/>
    <m/>
    <m/>
    <m/>
    <m/>
    <n v="0"/>
    <m/>
    <m/>
    <m/>
    <m/>
  </r>
  <r>
    <s v="12650212"/>
    <s v="21.04.2026"/>
    <s v="2026-12240959"/>
    <m/>
    <m/>
    <s v="TUXTAMISHOVA MUQADDAM JO‘RAQULOVNA"/>
    <s v="42309632380013"/>
    <s v="23.09.1963"/>
    <s v="+998946315290"/>
    <s v="Навоий"/>
    <x v="0"/>
    <s v="Полвон ота МФЙ"/>
    <s v="ISLOMOVA LATOFAT BURXONOVNA"/>
    <s v="42111822380057"/>
    <x v="0"/>
    <n v="0"/>
    <n v="0"/>
    <s v="Рад"/>
    <s v="Озиқ"/>
    <s v="Озиқ-овқат билан боғлиқ харажатларини қоплаш (Озиқ-овқат)"/>
    <n v="0"/>
    <s v="21.04.2026"/>
    <s v="Oddiy"/>
    <m/>
    <m/>
    <m/>
    <m/>
    <m/>
    <n v="0"/>
    <m/>
    <m/>
    <m/>
    <m/>
  </r>
  <r>
    <s v="12629439"/>
    <s v="20.04.2026"/>
    <s v="2026-12214988"/>
    <m/>
    <m/>
    <s v="САЪДУЛЛАЕВА ПАРИЗОДА ОРИФЖОН ҚИЗИ"/>
    <s v="62707085830037"/>
    <s v="27.07.2008"/>
    <s v="+998886307744"/>
    <s v="Навоий"/>
    <x v="0"/>
    <s v="Полвон ота МФЙ"/>
    <s v="ISLOMOVA LATOFAT BURXONOVNA"/>
    <s v="42111822380057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0.04.2026"/>
    <s v="Oddiy"/>
    <s v="22.04.2026"/>
    <m/>
    <n v="2060000"/>
    <m/>
    <d v="2026-04-22T11:18:57"/>
    <n v="0"/>
    <n v="2060000"/>
    <n v="46134.471493055556"/>
    <m/>
    <n v="161699"/>
  </r>
  <r>
    <s v="12617273"/>
    <s v="18.04.2026"/>
    <s v="2026-12199904"/>
    <m/>
    <m/>
    <s v="ODILJONOV ZAFARBEK SHODIYOR O`G`LI"/>
    <s v="52707145830040"/>
    <s v="27.07.2014"/>
    <s v="+998953878156"/>
    <s v="Навоий"/>
    <x v="0"/>
    <s v="Полвон ота МФЙ"/>
    <s v="ISLOMOVA LATOFAT BURXONOVNA"/>
    <s v="42111822380057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0.04.2026"/>
    <s v="Oddiy"/>
    <s v="22.04.2026"/>
    <m/>
    <n v="2060000"/>
    <m/>
    <d v="2026-04-22T11:18:45"/>
    <n v="0"/>
    <n v="2060000"/>
    <n v="46134.471354166664"/>
    <m/>
    <n v="161695"/>
  </r>
  <r>
    <s v="12591629"/>
    <s v="16.04.2026"/>
    <s v="2026-12168444"/>
    <m/>
    <m/>
    <s v="SHUKUROVA FOTIMA BOTIRBOY QIZI"/>
    <s v="62710165830100"/>
    <s v="27.10.2016"/>
    <s v="+998953878156"/>
    <s v="Навоий"/>
    <x v="0"/>
    <s v="Полвон ота МФЙ"/>
    <s v="ISLOMOVA LATOFAT BURXONOVNA"/>
    <s v="42111822380057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8.04.2026"/>
    <s v="Oddiy"/>
    <s v="22.04.2026"/>
    <m/>
    <n v="2060000"/>
    <m/>
    <d v="2026-04-22T11:18:32"/>
    <n v="0"/>
    <n v="2060000"/>
    <n v="46134.471203703702"/>
    <m/>
    <n v="159926"/>
  </r>
  <r>
    <s v="12423395"/>
    <s v="03.04.2026"/>
    <s v="2026-11965797"/>
    <m/>
    <m/>
    <s v="ESHPULATOVA MUHABBAT BEKPULAT QIZI"/>
    <s v="61809175830066"/>
    <s v="18.09.2017"/>
    <s v="+998996164800"/>
    <s v="Навоий"/>
    <x v="0"/>
    <s v="Полвон ота МФЙ"/>
    <s v="ISLOMOVA LATOFAT BURXONOVNA"/>
    <s v="4211182238005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3.04.2026"/>
    <s v="Oddiy"/>
    <s v="06.04.2026"/>
    <m/>
    <n v="2060000"/>
    <m/>
    <d v="2026-04-06T11:17:42"/>
    <n v="0"/>
    <n v="2060000"/>
    <n v="46118.470625000002"/>
    <m/>
    <n v="148775"/>
  </r>
  <r>
    <s v="12422984"/>
    <s v="03.04.2026"/>
    <s v="2026-11965343"/>
    <m/>
    <m/>
    <s v="OBLAQULOVA SHAXNOZA KOMILJON QIZI"/>
    <s v="40205975840028"/>
    <s v="02.05.1997"/>
    <s v="+998930710412"/>
    <s v="Навоий"/>
    <x v="0"/>
    <s v="Полвон ота МФЙ"/>
    <s v="ISLOMOVA LATOFAT BURXONOVNA"/>
    <s v="42111822380057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3.04.2026"/>
    <s v="Oddiy"/>
    <s v="06.04.2026"/>
    <m/>
    <n v="2060000"/>
    <m/>
    <d v="2026-04-06T11:17:56"/>
    <n v="0"/>
    <n v="2060000"/>
    <n v="46118.47078703704"/>
    <m/>
    <n v="148773"/>
  </r>
  <r>
    <s v="11732880"/>
    <s v="07.03.2026"/>
    <s v="2026-11141572"/>
    <m/>
    <m/>
    <s v="ADIZOVA MAXFUZA RAMAZONOVNA"/>
    <s v="41303852380171"/>
    <s v="13.03.1985"/>
    <s v="+998946315290"/>
    <s v="Навоий"/>
    <x v="0"/>
    <s v="Полвон ота МФЙ"/>
    <s v="ISLOMOVA LATOFAT BURXONOVNA"/>
    <s v="4211182238005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20:47:01"/>
    <n v="0"/>
    <n v="412000"/>
    <n v="46088.865983796299"/>
    <m/>
    <n v="98050"/>
  </r>
  <r>
    <s v="11731123"/>
    <s v="07.03.2026"/>
    <s v="2026-11139554"/>
    <m/>
    <m/>
    <s v="ADIZOVA MAXFUZA RAMAZONOVNA"/>
    <s v="41303852380171"/>
    <s v="13.03.1985"/>
    <s v="+998946315290"/>
    <s v="Навоий"/>
    <x v="0"/>
    <s v="Полвон ота МФЙ"/>
    <s v="ISLOMOVA LATOFAT BURXONOVNA"/>
    <s v="4211182238005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7.03.2026"/>
    <s v="Oddiy"/>
    <m/>
    <m/>
    <m/>
    <m/>
    <m/>
    <n v="0"/>
    <m/>
    <m/>
    <m/>
    <m/>
  </r>
  <r>
    <s v="11700839"/>
    <s v="06.03.2026"/>
    <s v="2026-11104655"/>
    <m/>
    <m/>
    <s v="YULDASHEVA NILUFAR RUZIMURATOVNA"/>
    <s v="42602882380106"/>
    <s v="26.02.1988"/>
    <s v="+998940825888"/>
    <s v="Навоий"/>
    <x v="0"/>
    <s v="Полвон ота МФЙ"/>
    <s v="ISLOMOVA LATOFAT BURXONOVNA"/>
    <s v="42111822380057"/>
    <x v="0"/>
    <n v="0"/>
    <n v="0"/>
    <s v="Рад"/>
    <s v="Жарроҳлик"/>
    <s v="Жарроҳлик амалиёти харажатларини қоплаш"/>
    <n v="0"/>
    <s v="06.03.2026"/>
    <s v="Oddiy"/>
    <m/>
    <m/>
    <m/>
    <m/>
    <m/>
    <n v="0"/>
    <m/>
    <m/>
    <m/>
    <m/>
  </r>
  <r>
    <s v="11652773"/>
    <s v="05.03.2026"/>
    <s v="2026-11049184"/>
    <m/>
    <m/>
    <s v="SHODIYEVA ZARIFA SADRIDDIN QIZI"/>
    <s v="42611945830025"/>
    <s v="26.11.1994"/>
    <s v="+998886307744"/>
    <s v="Навоий"/>
    <x v="0"/>
    <s v="Полвон ота МФЙ"/>
    <s v="ISLOMOVA LATOFAT BURXONOVNA"/>
    <s v="4211182238005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1:42:23"/>
    <n v="0"/>
    <n v="412000"/>
    <n v="46086.487766203703"/>
    <m/>
    <n v="76096"/>
  </r>
  <r>
    <s v="11652717"/>
    <s v="05.03.2026"/>
    <s v="2026-11049119"/>
    <m/>
    <m/>
    <s v="NURIDDINOVA SHOHISTA NASRIDDIN QIZI"/>
    <s v="40402922380068"/>
    <s v="04.02.1992"/>
    <s v="+998886307744"/>
    <s v="Навоий"/>
    <x v="0"/>
    <s v="Полвон ота МФЙ"/>
    <s v="ISLOMOVA LATOFAT BURXONOVNA"/>
    <s v="4211182238005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1:48:13"/>
    <n v="0"/>
    <n v="412000"/>
    <n v="46086.908483796295"/>
    <m/>
    <n v="76119"/>
  </r>
  <r>
    <s v="11645647"/>
    <s v="04.03.2026"/>
    <s v="2026-11039981"/>
    <m/>
    <m/>
    <s v="MUSTOFAYEVA GULNOZ ERKINJON QIZI"/>
    <s v="41109942380049"/>
    <s v="11.09.1994"/>
    <s v="+998932990244"/>
    <s v="Навоий"/>
    <x v="0"/>
    <s v="Полвон ота МФЙ"/>
    <s v="ISLOMOVA LATOFAT BURXONOVNA"/>
    <s v="42111822380057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45413"/>
    <s v="04.03.2026"/>
    <s v="2026-11039711"/>
    <m/>
    <m/>
    <s v="DAMINOVA FOTIMA ILHOMOVNA"/>
    <s v="42411892380080"/>
    <s v="24.11.1989"/>
    <s v="+998939567909"/>
    <s v="Навоий"/>
    <x v="0"/>
    <s v="Полвон ота МФЙ"/>
    <s v="ISLOMOVA LATOFAT BURXONOVNA"/>
    <s v="4211182238005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1:52:10"/>
    <n v="0"/>
    <n v="412000"/>
    <n v="46086.911226851851"/>
    <m/>
    <n v="76124"/>
  </r>
  <r>
    <s v="11645226"/>
    <s v="04.03.2026"/>
    <s v="2026-11039498"/>
    <m/>
    <m/>
    <s v="YUSUPOV O‘TKIRJON OMONBOYEVICH"/>
    <s v="31204775830015"/>
    <s v="12.04.1977"/>
    <s v="+998947938277"/>
    <s v="Навоий"/>
    <x v="0"/>
    <s v="Полвон ота МФЙ"/>
    <s v="ISLOMOVA LATOFAT BURXONOVNA"/>
    <s v="42111822380057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44990"/>
    <s v="04.03.2026"/>
    <s v="2026-11039229"/>
    <m/>
    <m/>
    <s v="ANOROV SHODIYOR ODILJON O‘G‘LI"/>
    <s v="32501905830039"/>
    <s v="25.01.1990"/>
    <s v="+998942561939"/>
    <s v="Навоий"/>
    <x v="0"/>
    <s v="Полвон ота МФЙ"/>
    <s v="ISLOMOVA LATOFAT BURXONOVNA"/>
    <s v="4211182238005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1:52:59"/>
    <n v="0"/>
    <n v="412000"/>
    <n v="46086.911793981482"/>
    <m/>
    <n v="76132"/>
  </r>
  <r>
    <s v="11629661"/>
    <s v="04.03.2026"/>
    <s v="2026-11021331"/>
    <m/>
    <m/>
    <s v="XASANOVA GULNOZA SHONAZAROVNA"/>
    <s v="41401862380058"/>
    <s v="14.01.1986"/>
    <s v="+998946315290"/>
    <s v="Навоий"/>
    <x v="0"/>
    <s v="Полвон ота МФЙ"/>
    <s v="ISLOMOVA LATOFAT BURXONOVNA"/>
    <s v="4211182238005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1:53:57"/>
    <n v="0"/>
    <n v="412000"/>
    <n v="46086.912465277775"/>
    <m/>
    <n v="76774"/>
  </r>
  <r>
    <s v="11411637"/>
    <s v="24.02.2026"/>
    <s v="2026-10762405"/>
    <m/>
    <m/>
    <s v="IKROMOV ALISHER RO‘ZIYEVICH"/>
    <s v="31711775830025"/>
    <s v="17.11.1977"/>
    <s v="+998942299077"/>
    <s v="Навоий"/>
    <x v="0"/>
    <s v="Полвон ота МФЙ"/>
    <s v="ISLOMOVA LATOFAT BURXONOVNA"/>
    <s v="42111822380057"/>
    <x v="7"/>
    <n v="0"/>
    <n v="0"/>
    <s v="Рад"/>
    <s v="Даволаниш"/>
    <s v="Жарроҳлик амалиётисиз даволаниш харажатларини қоплаш"/>
    <n v="0"/>
    <s v="24.04.2026"/>
    <s v="Oddiy"/>
    <m/>
    <m/>
    <m/>
    <m/>
    <m/>
    <n v="0"/>
    <m/>
    <m/>
    <m/>
    <m/>
  </r>
  <r>
    <s v="11286725"/>
    <s v="19.02.2026"/>
    <s v="2026-10605503"/>
    <m/>
    <m/>
    <s v="OCHILOVA NAFISA AXMADOVNA"/>
    <s v="41202852380052"/>
    <s v="12.02.1985"/>
    <s v="+998953878156"/>
    <s v="Навоий"/>
    <x v="0"/>
    <s v="Полвон ота МФЙ"/>
    <s v="ISLOMOVA LATOFAT BURXONOVNA"/>
    <s v="42111822380057"/>
    <x v="0"/>
    <n v="0"/>
    <n v="0"/>
    <s v="Рад"/>
    <s v="Озиқ"/>
    <s v="Озиқ-овқат билан боғлиқ харажатларини қоплаш (Озиқ-овқат)"/>
    <n v="0"/>
    <s v="19.02.2026"/>
    <s v="Oddiy"/>
    <m/>
    <m/>
    <m/>
    <m/>
    <m/>
    <n v="0"/>
    <m/>
    <m/>
    <m/>
    <m/>
  </r>
  <r>
    <s v="11286628"/>
    <s v="19.02.2026"/>
    <s v="2026-10605395"/>
    <m/>
    <m/>
    <s v="NORQULOVA LOLA OTABEK QIZI"/>
    <s v="61911135830055"/>
    <s v="19.11.2013"/>
    <s v="+998953878156"/>
    <s v="Навоий"/>
    <x v="0"/>
    <s v="Полвон ота МФЙ"/>
    <s v="ISLOMOVA LATOFAT BURXONOVNA"/>
    <s v="4211182238005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4.02.2026"/>
    <s v="Oddiy"/>
    <s v="05.03.2026"/>
    <m/>
    <n v="2060000"/>
    <m/>
    <d v="2026-03-05T11:38:12"/>
    <n v="0"/>
    <n v="2060000"/>
    <n v="46086.484861111108"/>
    <m/>
    <n v="65096"/>
  </r>
  <r>
    <s v="11285948"/>
    <s v="19.02.2026"/>
    <s v="2026-10604635"/>
    <m/>
    <m/>
    <s v="RAJABOV ELDOR ULU`GBEK O`G`LI"/>
    <s v="50408215830075"/>
    <s v="04.08.2021"/>
    <s v="+998886307744"/>
    <s v="Навоий"/>
    <x v="0"/>
    <s v="Полвон ота МФЙ"/>
    <s v="ISLOMOVA LATOFAT BURXONOVNA"/>
    <s v="4211182238005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4.02.2026"/>
    <s v="Oddiy"/>
    <s v="05.03.2026"/>
    <m/>
    <n v="2060000"/>
    <m/>
    <d v="2026-03-05T11:39:14"/>
    <n v="0"/>
    <n v="2060000"/>
    <n v="46086.485578703701"/>
    <m/>
    <n v="65097"/>
  </r>
  <r>
    <s v="11284241"/>
    <s v="19.02.2026"/>
    <s v="2026-10602715"/>
    <m/>
    <m/>
    <s v="RO‘ZIMURODOV BOYMUROD OTABEK O‘G‘LI"/>
    <s v="33009942380100"/>
    <s v="30.09.1994"/>
    <s v="+998946172202"/>
    <s v="Навоий"/>
    <x v="0"/>
    <s v="Полвон ота МФЙ"/>
    <s v="ISLOMOVA LATOFAT BURXONOVNA"/>
    <s v="42111822380057"/>
    <x v="6"/>
    <n v="0"/>
    <n v="0"/>
    <s v="Рад"/>
    <s v="Жарроҳлик"/>
    <s v="Жарроҳлик амалиёти харажатларини қоплаш"/>
    <n v="0"/>
    <s v="19.02.2026"/>
    <s v="Oddiy"/>
    <m/>
    <m/>
    <m/>
    <m/>
    <m/>
    <n v="0"/>
    <m/>
    <m/>
    <m/>
    <m/>
  </r>
  <r>
    <s v="11256757"/>
    <s v="18.02.2026"/>
    <s v="2026-10570789"/>
    <m/>
    <m/>
    <s v="NAZAROV JAVOHIR HASAN O`G`LI"/>
    <s v="50505155830074"/>
    <s v="05.05.2015"/>
    <s v="+998886307744"/>
    <s v="Навоий"/>
    <x v="0"/>
    <s v="Полвон ота МФЙ"/>
    <s v="ISLOMOVA LATOFAT BURXONOVNA"/>
    <s v="4211182238005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4.02.2026"/>
    <s v="Oddiy"/>
    <s v="05.03.2026"/>
    <m/>
    <n v="2060000"/>
    <m/>
    <d v="2026-03-05T11:39:42"/>
    <n v="0"/>
    <n v="2060000"/>
    <n v="46086.485902777778"/>
    <m/>
    <n v="65098"/>
  </r>
  <r>
    <s v="11115315"/>
    <s v="10.02.2026"/>
    <s v="2026-10405880"/>
    <m/>
    <m/>
    <s v="ADIZOV BEKPULAT ESHPULATOVICH"/>
    <s v="32003822380027"/>
    <s v="20.03.1982"/>
    <s v="+998996164800"/>
    <s v="Навоий"/>
    <x v="0"/>
    <s v="Полвон ота МФЙ"/>
    <s v="ISLOMOVA LATOFAT BURXONOVNA"/>
    <s v="42111822380057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1083813"/>
    <s v="06.02.2026"/>
    <s v="2026-10368529"/>
    <m/>
    <m/>
    <s v="NAZAROV JAVOHIR HASAN O`G`LI"/>
    <s v="50505155830074"/>
    <s v="05.05.2015"/>
    <s v="+998930851864"/>
    <s v="Навоий"/>
    <x v="0"/>
    <s v="Полвон ота МФЙ"/>
    <s v="ISLOMOVA LATOFAT BURXONOVNA"/>
    <s v="4211182238005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1083781"/>
    <s v="06.02.2026"/>
    <s v="2026-10368493"/>
    <m/>
    <m/>
    <s v="NURMATOVA ZEBO ROXMONOVNA"/>
    <s v="40110805830015"/>
    <s v="01.10.1980"/>
    <s v="+998930851864"/>
    <s v="Навоий"/>
    <x v="0"/>
    <s v="Полвон ота МФЙ"/>
    <s v="ISLOMOVA LATOFAT BURXONOVNA"/>
    <s v="42111822380057"/>
    <x v="6"/>
    <n v="0"/>
    <n v="0"/>
    <s v="Рад"/>
    <s v="Озиқ"/>
    <s v="Озиқ-овқат билан боғлиқ харажатларини қоплаш (Озиқ-овқат)"/>
    <n v="0"/>
    <s v="09.02.2026"/>
    <s v="Oddiy"/>
    <m/>
    <m/>
    <m/>
    <m/>
    <m/>
    <n v="0"/>
    <m/>
    <m/>
    <m/>
    <m/>
  </r>
  <r>
    <s v="11062674"/>
    <s v="04.02.2026"/>
    <s v="2026-10341181"/>
    <m/>
    <m/>
    <s v="DAMINOVA FOTIMA ILHOMOVNA"/>
    <s v="42411892380080"/>
    <s v="24.11.1989"/>
    <s v="+998886307744"/>
    <s v="Навоий"/>
    <x v="0"/>
    <s v="Полвон ота МФЙ"/>
    <s v="ISLOMOVA LATOFAT BURXONOVNA"/>
    <s v="42111822380057"/>
    <x v="6"/>
    <n v="0"/>
    <n v="0"/>
    <s v="Рад"/>
    <s v="Озиқ"/>
    <s v="Озиқ-овқат билан боғлиқ харажатларини қоплаш (Озиқ-овқат)"/>
    <n v="0"/>
    <s v="05.02.2026"/>
    <s v="Oddiy"/>
    <m/>
    <m/>
    <m/>
    <m/>
    <m/>
    <n v="0"/>
    <m/>
    <m/>
    <m/>
    <m/>
  </r>
  <r>
    <s v="11062455"/>
    <s v="04.02.2026"/>
    <s v="2026-10340937"/>
    <m/>
    <m/>
    <s v="SHODIYEVA ZARIFA SADRIDDIN QIZI"/>
    <s v="42611945830025"/>
    <s v="26.11.1994"/>
    <s v="+998886307744"/>
    <s v="Навоий"/>
    <x v="0"/>
    <s v="Полвон ота МФЙ"/>
    <s v="ISLOMOVA LATOFAT BURXONOVNA"/>
    <s v="42111822380057"/>
    <x v="0"/>
    <n v="0"/>
    <n v="0"/>
    <s v="Рад"/>
    <s v="Озиқ"/>
    <s v="Озиқ-овқат билан боғлиқ харажатларини қоплаш (Озиқ-овқат)"/>
    <n v="0"/>
    <s v="05.02.2026"/>
    <s v="Oddiy"/>
    <m/>
    <m/>
    <m/>
    <m/>
    <m/>
    <n v="0"/>
    <m/>
    <m/>
    <m/>
    <m/>
  </r>
  <r>
    <s v="11061985"/>
    <s v="04.02.2026"/>
    <s v="2026-10340404"/>
    <m/>
    <m/>
    <s v="ERGASHEV BOTIRBOY SHUKUROVICH"/>
    <s v="32711772340052"/>
    <s v="27.11.1977"/>
    <s v="+998886307744"/>
    <s v="Навоий"/>
    <x v="0"/>
    <s v="Полвон ота МФЙ"/>
    <s v="ISLOMOVA LATOFAT BURXONOVNA"/>
    <s v="42111822380057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5.02.2026"/>
    <s v="Oddiy"/>
    <m/>
    <m/>
    <m/>
    <m/>
    <m/>
    <n v="0"/>
    <m/>
    <m/>
    <m/>
    <m/>
  </r>
  <r>
    <s v="11061955"/>
    <s v="04.02.2026"/>
    <s v="2026-10340371"/>
    <m/>
    <m/>
    <s v="IBRAGIMOV ATXAM AZAMATOVICH"/>
    <s v="30511882380067"/>
    <s v="05.11.1988"/>
    <s v="+998886307744"/>
    <s v="Навоий"/>
    <x v="0"/>
    <s v="Полвон ота МФЙ"/>
    <s v="ISLOMOVA LATOFAT BURXONOVNA"/>
    <s v="42111822380057"/>
    <x v="0"/>
    <n v="0"/>
    <n v="0"/>
    <s v="Рад"/>
    <s v="Озиқ"/>
    <s v="Озиқ-овқат билан боғлиқ харажатларини қоплаш (Озиқ-овқат)"/>
    <n v="0"/>
    <s v="05.02.2026"/>
    <s v="Oddiy"/>
    <m/>
    <m/>
    <m/>
    <m/>
    <m/>
    <n v="0"/>
    <m/>
    <m/>
    <m/>
    <m/>
  </r>
  <r>
    <s v="11061484"/>
    <s v="04.02.2026"/>
    <s v="2026-10339820"/>
    <m/>
    <m/>
    <s v="XUDOYBERDIYEVA DILBAR EGAMBERDIYEVNA"/>
    <s v="41610872380107"/>
    <s v="16.10.1987"/>
    <s v="+998886307744"/>
    <s v="Навоий"/>
    <x v="0"/>
    <s v="Полвон ота МФЙ"/>
    <s v="ISLOMOVA LATOFAT BURXONOVNA"/>
    <s v="42111822380057"/>
    <x v="0"/>
    <n v="0"/>
    <n v="0"/>
    <s v="Рад"/>
    <s v="Озиқ"/>
    <s v="Озиқ-овқат билан боғлиқ харажатларини қоплаш (Озиқ-овқат)"/>
    <n v="0"/>
    <s v="05.02.2026"/>
    <s v="Oddiy"/>
    <m/>
    <m/>
    <m/>
    <m/>
    <m/>
    <n v="0"/>
    <m/>
    <m/>
    <m/>
    <m/>
  </r>
  <r>
    <s v="11061446"/>
    <s v="04.02.2026"/>
    <s v="2026-10339768"/>
    <m/>
    <m/>
    <s v="MAMIROVA LOBAR SAYBNAZAROVNA"/>
    <s v="40706862380109"/>
    <s v="07.06.1986"/>
    <s v="+998886307744"/>
    <s v="Навоий"/>
    <x v="0"/>
    <s v="Полвон ота МФЙ"/>
    <s v="ISLOMOVA LATOFAT BURXONOVNA"/>
    <s v="42111822380057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5.02.2026"/>
    <s v="Oddiy"/>
    <m/>
    <m/>
    <m/>
    <m/>
    <m/>
    <n v="0"/>
    <m/>
    <m/>
    <m/>
    <m/>
  </r>
  <r>
    <s v="11060657"/>
    <s v="04.02.2026"/>
    <s v="2026-10338799"/>
    <m/>
    <m/>
    <s v="IBROHIMOVA MADINA HAYIT QIZI"/>
    <s v="41807922380060"/>
    <s v="18.07.1992"/>
    <s v="+998953878156"/>
    <s v="Навоий"/>
    <x v="0"/>
    <s v="Полвон ота МФЙ"/>
    <s v="ISLOMOVA LATOFAT BURXONOVNA"/>
    <s v="42111822380057"/>
    <x v="0"/>
    <n v="0"/>
    <n v="0"/>
    <s v="Рад"/>
    <s v="Озиқ"/>
    <s v="Озиқ-овқат билан боғлиқ харажатларини қоплаш (Озиқ-овқат)"/>
    <n v="0"/>
    <s v="05.02.2026"/>
    <s v="Oddiy"/>
    <m/>
    <m/>
    <m/>
    <m/>
    <m/>
    <n v="0"/>
    <m/>
    <m/>
    <m/>
    <m/>
  </r>
  <r>
    <s v="10836350"/>
    <s v="17.01.2026"/>
    <s v="2026-10068739"/>
    <m/>
    <m/>
    <s v="DAMINOVA FOTIMA ILHOMOVNA"/>
    <s v="42411892380080"/>
    <s v="24.11.1989"/>
    <s v="+998953878156"/>
    <s v="Навоий"/>
    <x v="0"/>
    <s v="Полвон ота МФЙ"/>
    <s v="ISLOMOVA LATOFAT BURXONOVNA"/>
    <s v="42111822380057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1.2026"/>
    <s v="Oddiy"/>
    <m/>
    <m/>
    <m/>
    <m/>
    <m/>
    <n v="0"/>
    <m/>
    <m/>
    <m/>
    <m/>
  </r>
  <r>
    <s v="10710117"/>
    <s v="09.01.2026"/>
    <s v="2026-09917484"/>
    <m/>
    <m/>
    <s v="ТУРАЕВА ГУЛСАНАМ БЕГДУЛЛО ҚИЗИ"/>
    <s v="60306105830053"/>
    <s v="03.06.2010"/>
    <s v="+998934071285"/>
    <s v="Навоий"/>
    <x v="0"/>
    <s v="Полвон ота МФЙ"/>
    <s v="ISLOMOVA LATOFAT BURXONOVNA"/>
    <s v="42111822380057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7.01.2026"/>
    <s v="Oddiy"/>
    <s v="30.01.2026"/>
    <m/>
    <n v="2060000"/>
    <m/>
    <d v="2026-01-30T21:12:40"/>
    <n v="0"/>
    <n v="2060000"/>
    <n v="46052.883796296293"/>
    <m/>
    <n v="58777"/>
  </r>
  <r>
    <s v="10708012"/>
    <s v="09.01.2026"/>
    <s v="2026-09915151"/>
    <m/>
    <m/>
    <s v="NORQULOV AZIZBEK MUZAFFAR O`G`LI"/>
    <s v="51008155830019"/>
    <s v="10.08.2015"/>
    <s v="+998933132220"/>
    <s v="Навоий"/>
    <x v="0"/>
    <s v="Полвон ота МФЙ"/>
    <s v="ISLOMOVA LATOFAT BURXONOVNA"/>
    <s v="42111822380057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9.01.2026"/>
    <s v="Oddiy"/>
    <s v="30.01.2026"/>
    <m/>
    <n v="2060000"/>
    <m/>
    <d v="2026-01-30T21:13:04"/>
    <n v="0"/>
    <n v="2060000"/>
    <n v="46052.884074074071"/>
    <m/>
    <n v="56092"/>
  </r>
  <r>
    <s v="13240016"/>
    <s v="08.06.2026"/>
    <s v="2026-13010745"/>
    <m/>
    <m/>
    <s v="XOLOVA ZARINA MUSTAFOQULOVNA"/>
    <s v="40806885780020"/>
    <s v="08.06.1988"/>
    <s v="+998947358288"/>
    <s v="Навоий"/>
    <x v="1"/>
    <s v="Ўзбекистон МФЙ"/>
    <s v="TOSHEVA MUQADDAS FARMONOVNA"/>
    <s v="42602712420028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08.06.2026"/>
    <m/>
    <n v="412000"/>
    <m/>
    <d v="2026-06-08T19:16:51"/>
    <n v="0"/>
    <n v="412000"/>
    <n v="46181.803368055553"/>
    <m/>
    <n v="307858"/>
  </r>
  <r>
    <s v="13206411"/>
    <s v="05.06.2026"/>
    <s v="2026-12964029"/>
    <m/>
    <m/>
    <s v="XAMRAYEVA DILOBAR RAMAZONOVNA"/>
    <s v="41503812330024"/>
    <s v="15.03.1981"/>
    <s v="+998906658101"/>
    <s v="Навоий"/>
    <x v="1"/>
    <s v="Ўзбекистон МФЙ"/>
    <s v="TOSHEVA MUQADDAS FARMONOVNA"/>
    <s v="42602712420028"/>
    <x v="2"/>
    <n v="0"/>
    <n v="1"/>
    <s v="Тўланди"/>
    <s v="Озиқ"/>
    <s v="Озиқ-овқат билан боғлиқ харажатларини қоплаш (Озиқ-овқат)"/>
    <n v="412000"/>
    <s v="05.06.2026"/>
    <s v="Oddiy"/>
    <s v="08.06.2026"/>
    <m/>
    <n v="412000"/>
    <m/>
    <d v="2026-06-08T12:02:13"/>
    <n v="0"/>
    <n v="412000"/>
    <n v="46181.501539351855"/>
    <m/>
    <n v="303869"/>
  </r>
  <r>
    <s v="13193081"/>
    <s v="04.06.2026"/>
    <s v="2026-12947020"/>
    <m/>
    <m/>
    <s v="SAIDOVA ZAMIRA ORZIQULOVNA"/>
    <s v="40603932330065"/>
    <s v="06.03.1993"/>
    <s v="+998949850020"/>
    <s v="Навоий"/>
    <x v="1"/>
    <s v="Ўзбекистон МФЙ"/>
    <s v="TOSHEVA MUQADDAS FARMONOVNA"/>
    <s v="42602712420028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4.06.2026"/>
    <s v="Oddiy"/>
    <s v="05.06.2026"/>
    <s v="????? ????????"/>
    <n v="2060000"/>
    <s v="Ha"/>
    <d v="2026-06-05T19:51:56"/>
    <n v="0"/>
    <n v="2060000"/>
    <n v="46178.827731481484"/>
    <m/>
    <n v="297809"/>
  </r>
  <r>
    <s v="13115687"/>
    <s v="01.06.2026"/>
    <s v="2026-12846938"/>
    <m/>
    <m/>
    <s v="RO‘ZIYEVA GULNOZA FAYZULLA QIZI"/>
    <s v="40103945780010"/>
    <s v="01.03.1994"/>
    <s v="+998991697767"/>
    <s v="Навоий"/>
    <x v="1"/>
    <s v="Ўзбекистон МФЙ"/>
    <s v="TOSHEVA MUQADDAS FARMONOVNA"/>
    <s v="42602712420028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2.06.2026"/>
    <m/>
    <n v="412000"/>
    <m/>
    <d v="2026-06-02T20:12:20"/>
    <n v="0"/>
    <n v="412000"/>
    <n v="46175.841898148145"/>
    <m/>
    <n v="214813"/>
  </r>
  <r>
    <s v="13081201"/>
    <s v="25.05.2026"/>
    <s v="2026-12800201"/>
    <m/>
    <m/>
    <s v="RO‘ZIYEVA GULBAHOR NIZOM QIZI"/>
    <s v="41803985780018"/>
    <s v="18.03.1998"/>
    <s v="+998335500676"/>
    <s v="Навоий"/>
    <x v="1"/>
    <s v="Ўзбекистон МФЙ"/>
    <s v="TOSHEVA MUQADDAS FARMONOVNA"/>
    <s v="42602712420028"/>
    <x v="2"/>
    <n v="0"/>
    <n v="1"/>
    <s v="Тўланди"/>
    <s v="Озиқ"/>
    <s v="Озиқ-овқат билан боғлиқ харажатларини қоплаш (Озиқ-овқат)"/>
    <n v="412000"/>
    <s v="25.05.2026"/>
    <s v="Oddiy"/>
    <s v="26.05.2026"/>
    <m/>
    <n v="412000"/>
    <m/>
    <d v="2026-05-26T17:49:34"/>
    <n v="0"/>
    <n v="412000"/>
    <n v="46168.742754629631"/>
    <m/>
    <n v="211236"/>
  </r>
  <r>
    <s v="13081118"/>
    <s v="25.05.2026"/>
    <s v="2026-12800101"/>
    <m/>
    <m/>
    <s v="NASIMOVA KUMUSHXON FURQAT QIZI"/>
    <s v="42406955310036"/>
    <s v="24.06.1995"/>
    <s v="+998949083937"/>
    <s v="Навоий"/>
    <x v="1"/>
    <s v="Ўзбекистон МФЙ"/>
    <s v="TOSHEVA MUQADDAS FARMONOVNA"/>
    <s v="42602712420028"/>
    <x v="2"/>
    <n v="0"/>
    <n v="1"/>
    <s v="Тўланди"/>
    <s v="Озиқ"/>
    <s v="Озиқ-овқат билан боғлиқ харажатларини қоплаш (Озиқ-овқат)"/>
    <n v="412000"/>
    <s v="25.05.2026"/>
    <s v="Oddiy"/>
    <s v="26.05.2026"/>
    <m/>
    <n v="412000"/>
    <m/>
    <d v="2026-05-26T17:49:19"/>
    <n v="0"/>
    <n v="412000"/>
    <n v="46168.742581018516"/>
    <m/>
    <n v="211238"/>
  </r>
  <r>
    <s v="12959718"/>
    <s v="15.05.2026"/>
    <s v="2026-12637415"/>
    <m/>
    <m/>
    <s v="KASIMOVA RA’NO AMONOVNA"/>
    <s v="41212762330067"/>
    <s v="12.12.1976"/>
    <s v="+998919884467"/>
    <s v="Навоий"/>
    <x v="1"/>
    <s v="Ўзбекистон МФЙ"/>
    <s v="TOSHEVA MUQADDAS FARMONOVNA"/>
    <s v="42602712420028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19.05.2026"/>
    <m/>
    <n v="412000"/>
    <m/>
    <d v="2026-05-19T14:49:30"/>
    <n v="0"/>
    <n v="412000"/>
    <n v="46161.617708333331"/>
    <m/>
    <n v="194300"/>
  </r>
  <r>
    <s v="12891981"/>
    <s v="12.05.2026"/>
    <s v="2026-12550439"/>
    <m/>
    <m/>
    <s v="DJURAKULOVA GUZAL BAXTIYOROVNA"/>
    <s v="42311895780013"/>
    <s v="23.11.1989"/>
    <s v="+998883654414"/>
    <s v="Навоий"/>
    <x v="1"/>
    <s v="Ўзбекистон МФЙ"/>
    <s v="TOSHEVA MUQADDAS FARMONOVNA"/>
    <s v="42602712420028"/>
    <x v="2"/>
    <n v="0"/>
    <n v="1"/>
    <s v="Тўланди"/>
    <s v="Озиқ"/>
    <s v="Озиқ-овқат билан боғлиқ харажатларини қоплаш (Озиқ-овқат)"/>
    <n v="412000"/>
    <s v="12.05.2026"/>
    <s v="Oddiy"/>
    <s v="14.05.2026"/>
    <m/>
    <n v="412000"/>
    <m/>
    <d v="2026-05-14T10:52:27"/>
    <n v="0"/>
    <n v="412000"/>
    <n v="46156.453090277777"/>
    <m/>
    <n v="187884"/>
  </r>
  <r>
    <s v="12590580"/>
    <s v="15.04.2026"/>
    <s v="2026-12167159"/>
    <m/>
    <m/>
    <s v="SA’DIYEV ABDURAYIM ILHOMOVICH"/>
    <s v="32506882330011"/>
    <s v="25.06.1988"/>
    <s v="+998949296226"/>
    <s v="Навоий"/>
    <x v="1"/>
    <s v="Ўзбекистон МФЙ"/>
    <s v="TOSHEVA MUQADDAS FARMONOVNA"/>
    <s v="42602712420028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16.04.2026"/>
    <m/>
    <n v="412000"/>
    <m/>
    <d v="2026-04-16T21:18:54"/>
    <n v="0"/>
    <n v="412000"/>
    <n v="46128.888124999998"/>
    <m/>
    <n v="157372"/>
  </r>
  <r>
    <s v="12590441"/>
    <s v="15.04.2026"/>
    <s v="2026-12166984"/>
    <m/>
    <m/>
    <s v="USMANOVA SHAXLO SAMADOVNA"/>
    <s v="40504861801698"/>
    <s v="05.04.1986"/>
    <s v="+998906652105"/>
    <s v="Навоий"/>
    <x v="1"/>
    <s v="Ўзбекистон МФЙ"/>
    <s v="TOSHEVA MUQADDAS FARMONOVNA"/>
    <s v="42602712420028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16.04.2026"/>
    <m/>
    <n v="412000"/>
    <m/>
    <d v="2026-04-16T21:18:34"/>
    <n v="0"/>
    <n v="412000"/>
    <n v="46128.88789351852"/>
    <m/>
    <n v="157373"/>
  </r>
  <r>
    <s v="12590098"/>
    <s v="15.04.2026"/>
    <s v="2026-12166583"/>
    <m/>
    <m/>
    <s v="FAYZIYEVA GAVHAR GAFUROVNA"/>
    <s v="40512832330012"/>
    <s v="05.12.1983"/>
    <s v="+998913348854"/>
    <s v="Навоий"/>
    <x v="1"/>
    <s v="Ўзбекистон МФЙ"/>
    <s v="TOSHEVA MUQADDAS FARMONOVNA"/>
    <s v="42602712420028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17.04.2026"/>
    <m/>
    <n v="412000"/>
    <m/>
    <d v="2026-04-17T19:13:12"/>
    <n v="0"/>
    <n v="412000"/>
    <n v="46129.800833333335"/>
    <m/>
    <n v="158629"/>
  </r>
  <r>
    <s v="11735589"/>
    <s v="07.03.2026"/>
    <s v="2026-11144699"/>
    <m/>
    <m/>
    <s v="DONIYOROVA MASTURA FAYZULLA QIZI"/>
    <s v="40107965360063"/>
    <s v="01.07.1996"/>
    <s v="+998889847878"/>
    <s v="Навоий"/>
    <x v="1"/>
    <s v="Ўзбекистон МФЙ"/>
    <s v="TOSHEVA MUQADDAS FARMONOVNA"/>
    <s v="42602712420028"/>
    <x v="0"/>
    <n v="0"/>
    <n v="0"/>
    <s v="Рад"/>
    <s v="Жарроҳлик"/>
    <s v="Жарроҳлик амалиёти харажатларини қоплаш"/>
    <n v="0"/>
    <s v="10.03.2026"/>
    <s v="Oddiy"/>
    <m/>
    <m/>
    <m/>
    <m/>
    <m/>
    <n v="0"/>
    <m/>
    <m/>
    <m/>
    <m/>
  </r>
  <r>
    <s v="11692456"/>
    <s v="05.03.2026"/>
    <s v="2026-11094849"/>
    <m/>
    <m/>
    <s v="IKROMOVA FIRUZA AXADOVNA"/>
    <s v="42603872390022"/>
    <s v="26.03.1987"/>
    <s v="+998990587799"/>
    <s v="Навоий"/>
    <x v="1"/>
    <s v="Ўзбекистон МФЙ"/>
    <s v="TOSHEVA MUQADDAS FARMONOVNA"/>
    <s v="42602712420028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7.03.2026"/>
    <m/>
    <n v="412000"/>
    <m/>
    <d v="2026-03-07T09:48:22"/>
    <n v="0"/>
    <n v="412000"/>
    <n v="46088.408587962964"/>
    <m/>
    <n v="89120"/>
  </r>
  <r>
    <s v="11692154"/>
    <s v="05.03.2026"/>
    <s v="2026-11094497"/>
    <m/>
    <m/>
    <s v="IKROMOVA FIRUZA AXADOVNA"/>
    <s v="42603872390022"/>
    <s v="26.03.1987"/>
    <s v="+998990587799"/>
    <s v="Навоий"/>
    <x v="1"/>
    <s v="Ўзбекистон МФЙ"/>
    <s v="TOSHEVA MUQADDAS FARMONOVNA"/>
    <s v="42602712420028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91243"/>
    <s v="05.03.2026"/>
    <s v="2026-11093447"/>
    <m/>
    <m/>
    <s v="IKROMOVA FIRUZA AXADOVNA"/>
    <s v="42603872390022"/>
    <s v="26.03.1987"/>
    <s v="+998990587799"/>
    <s v="Навоий"/>
    <x v="1"/>
    <s v="Ўзбекистон МФЙ"/>
    <s v="TOSHEVA MUQADDAS FARMONOVNA"/>
    <s v="42602712420028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62350"/>
    <s v="05.03.2026"/>
    <s v="2026-11059971"/>
    <m/>
    <m/>
    <s v="RAJABOVA TURSUNOY FAYZULLOYEVNA"/>
    <s v="41607672330010"/>
    <s v="16.07.1967"/>
    <s v="+998952282724"/>
    <s v="Навоий"/>
    <x v="1"/>
    <s v="Ўзбекистон МФЙ"/>
    <s v="TOSHEVA MUQADDAS FARMONOVNA"/>
    <s v="42602712420028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7.03.2026"/>
    <m/>
    <n v="412000"/>
    <m/>
    <d v="2026-03-07T10:08:44"/>
    <n v="0"/>
    <n v="412000"/>
    <n v="46088.422731481478"/>
    <m/>
    <n v="81685"/>
  </r>
  <r>
    <s v="11652432"/>
    <s v="05.03.2026"/>
    <s v="2026-11048779"/>
    <m/>
    <m/>
    <s v="BAKOYEV NABI JUMAGELDIYEVICH"/>
    <s v="30209642330028"/>
    <s v="02.09.1964"/>
    <s v="+998887010226"/>
    <s v="Навоий"/>
    <x v="1"/>
    <s v="Ўзбекистон МФЙ"/>
    <s v="TOSHEVA MUQADDAS FARMONOVNA"/>
    <s v="42602712420028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7.03.2026"/>
    <m/>
    <n v="412000"/>
    <m/>
    <d v="2026-03-07T09:52:56"/>
    <n v="0"/>
    <n v="412000"/>
    <n v="46088.411759259259"/>
    <m/>
    <n v="76880"/>
  </r>
  <r>
    <s v="11647271"/>
    <s v="04.03.2026"/>
    <s v="2026-11041879"/>
    <m/>
    <m/>
    <s v="SAIDOVA ZAMIRA ORZIQULOVNA"/>
    <s v="40603932330065"/>
    <s v="06.03.1993"/>
    <s v="+998949850020"/>
    <s v="Навоий"/>
    <x v="1"/>
    <s v="Ўзбекистон МФЙ"/>
    <s v="TOSHEVA MUQADDAS FARMONOVNA"/>
    <s v="42602712420028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7.03.2026"/>
    <m/>
    <n v="412000"/>
    <m/>
    <d v="2026-03-07T09:53:21"/>
    <n v="0"/>
    <n v="412000"/>
    <n v="46088.412048611113"/>
    <m/>
    <n v="76891"/>
  </r>
  <r>
    <s v="11608399"/>
    <s v="04.03.2026"/>
    <s v="2026-10996467"/>
    <m/>
    <m/>
    <s v="RUZIYEVA DILBAR BURIYEVNA"/>
    <s v="40705662330039"/>
    <s v="07.05.1966"/>
    <s v="+998940103505"/>
    <s v="Навоий"/>
    <x v="1"/>
    <s v="Ўзбекистон МФЙ"/>
    <s v="TOSHEVA MUQADDAS FARMONOVNA"/>
    <s v="42602712420028"/>
    <x v="1"/>
    <n v="0"/>
    <n v="0"/>
    <s v="Рад"/>
    <s v="Озиқ"/>
    <s v="Озиқ-овқат билан боғлиқ харажатларини қоплаш (Озиқ-овқат)"/>
    <n v="0"/>
    <s v="08.05.2026"/>
    <s v="Oddiy"/>
    <s v="07.03.2026"/>
    <m/>
    <n v="412000"/>
    <m/>
    <d v="2026-03-07T09:53:45"/>
    <n v="0"/>
    <n v="412000"/>
    <n v="46088.412326388891"/>
    <m/>
    <n v="76892"/>
  </r>
  <r>
    <s v="11594712"/>
    <s v="03.03.2026"/>
    <s v="2026-10980344"/>
    <m/>
    <m/>
    <s v="BAKOYEV NABI JUMAGELDIYEVICH"/>
    <s v="30209642330028"/>
    <s v="02.09.1964"/>
    <s v="+998905001257"/>
    <s v="Навоий"/>
    <x v="1"/>
    <s v="Ўзбекистон МФЙ"/>
    <s v="TOSHEVA MUQADDAS FARMONOVNA"/>
    <s v="42602712420028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268251"/>
    <s v="18.02.2026"/>
    <s v="2026-10583978"/>
    <m/>
    <m/>
    <s v="ADIZOV AMRIDDIN AMONDULLOYEVICH"/>
    <s v="31006872330016"/>
    <s v="10.06.1987"/>
    <s v="+998931250050"/>
    <s v="Навоий"/>
    <x v="1"/>
    <s v="Ўзбекистон МФЙ"/>
    <s v="TOSHEVA MUQADDAS FARMONOVNA"/>
    <s v="42602712420028"/>
    <x v="2"/>
    <n v="0"/>
    <n v="1"/>
    <s v="Тўланди"/>
    <s v="Коммунал"/>
    <s v="Коммунал харажатларни қоплаш"/>
    <n v="412000"/>
    <s v="03.03.2026"/>
    <s v="Oddiy"/>
    <s v="04.03.2026"/>
    <m/>
    <n v="412000"/>
    <m/>
    <d v="2026-03-04T23:05:34"/>
    <n v="0"/>
    <n v="412000"/>
    <n v="46085.962199074071"/>
    <m/>
    <n v="68327"/>
  </r>
  <r>
    <s v="11058974"/>
    <s v="04.02.2026"/>
    <s v="2026-10336865"/>
    <m/>
    <m/>
    <s v="BOZOROVA QUNDUZ FAXRIDDINOVNA"/>
    <s v="41708891040066"/>
    <s v="17.08.1989"/>
    <s v="+998949296226"/>
    <s v="Навоий"/>
    <x v="1"/>
    <s v="Ўзбекистон МФЙ"/>
    <s v="TOSHEVA MUQADDAS FARMONOVNA"/>
    <s v="42602712420028"/>
    <x v="6"/>
    <n v="0"/>
    <n v="0"/>
    <s v="Рад"/>
    <s v="Даволаниш"/>
    <s v="Жарроҳлик амалиётисиз даволаниш харажатларини қоплаш"/>
    <n v="0"/>
    <s v="06.02.2026"/>
    <s v="Oddiy"/>
    <m/>
    <m/>
    <m/>
    <m/>
    <m/>
    <n v="0"/>
    <m/>
    <m/>
    <m/>
    <m/>
  </r>
  <r>
    <s v="11015282"/>
    <s v="02.02.2026"/>
    <s v="2026-10285716"/>
    <m/>
    <m/>
    <s v="SHAKIROV SUNNATILLO HIKMATILLOYEVICH"/>
    <s v="30902882330031"/>
    <s v="09.02.1988"/>
    <s v="+998995870302"/>
    <s v="Навоий"/>
    <x v="1"/>
    <s v="Ўзбекистон МФЙ"/>
    <s v="TOSHEVA MUQADDAS FARMONOVNA"/>
    <s v="42602712420028"/>
    <x v="5"/>
    <n v="0"/>
    <n v="0"/>
    <s v="Қарор"/>
    <s v="Жарроҳлик"/>
    <s v="Жарроҳлик амалиёти харажатларини қоплаш"/>
    <n v="4120000000"/>
    <s v="02.02.2026"/>
    <s v="Oddiy"/>
    <s v="05.02.2026"/>
    <s v="????? ????????"/>
    <n v="20000000"/>
    <s v="Ha"/>
    <d v="2026-02-05T16:46:52"/>
    <n v="0"/>
    <n v="20000000"/>
    <n v="46058.699212962965"/>
    <m/>
    <n v="62068"/>
  </r>
  <r>
    <s v="13295355"/>
    <s v="11.06.2026"/>
    <s v="2026-13086688"/>
    <m/>
    <m/>
    <s v="KUSHENOVA RAUSHAN SEYDULLAYEVNA"/>
    <s v="40108822370041"/>
    <s v="01.08.1982"/>
    <s v="+998990830761"/>
    <s v="Навоий"/>
    <x v="10"/>
    <s v="Керегетау МФЙ"/>
    <s v="KAPBAROVA BALAUSA KONAKBAYEVNA"/>
    <s v="41008852370020"/>
    <x v="11"/>
    <n v="0"/>
    <n v="0"/>
    <s v="Жараён"/>
    <s v="Озиқ"/>
    <s v="Озиқ-овқат билан боғлиқ харажатларини қоплаш (Озиқ-овқат)"/>
    <m/>
    <m/>
    <s v="Oddiy"/>
    <m/>
    <m/>
    <m/>
    <m/>
    <m/>
    <n v="0"/>
    <m/>
    <m/>
    <m/>
    <m/>
  </r>
  <r>
    <s v="13157738"/>
    <s v="03.06.2026"/>
    <s v="2026-12901297"/>
    <m/>
    <m/>
    <s v="KOJAXMETOV AYBEK IGILIKOVICH"/>
    <s v="31712872370016"/>
    <s v="17.12.1987"/>
    <s v="+998950154388"/>
    <s v="Навоий"/>
    <x v="10"/>
    <s v="Керегетау МФЙ"/>
    <s v="KAPBAROVA BALAUSA KONAKBAYEVNA"/>
    <s v="41008852370020"/>
    <x v="2"/>
    <n v="0"/>
    <n v="1"/>
    <s v="Тўланди"/>
    <s v="Озиқ"/>
    <s v="Озиқ-овқат билан боғлиқ харажатларини қоплаш (Озиқ-овқат)"/>
    <n v="412000"/>
    <s v="05.06.2026"/>
    <s v="Oddiy"/>
    <s v="06.06.2026"/>
    <m/>
    <n v="412000"/>
    <m/>
    <d v="2026-06-06T14:48:08"/>
    <n v="0"/>
    <n v="412000"/>
    <n v="46179.616759259261"/>
    <m/>
    <n v="300786"/>
  </r>
  <r>
    <s v="12993474"/>
    <s v="19.05.2026"/>
    <s v="2026-12682348"/>
    <m/>
    <m/>
    <s v="ABILOV KONLIMJAY YELMURATOVICH"/>
    <s v="30105712370023"/>
    <s v="01.05.1971"/>
    <s v="+998992572299"/>
    <s v="Навоий"/>
    <x v="10"/>
    <s v="Керегетау МФЙ"/>
    <s v="KAPBAROVA BALAUSA KONAKBAYEVNA"/>
    <s v="4100885237002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9.05.2026"/>
    <s v="Oddiy"/>
    <s v="21.05.2026"/>
    <s v="????? ????????"/>
    <n v="2060000"/>
    <s v="Ha"/>
    <d v="2026-05-21T10:03:01"/>
    <n v="0"/>
    <n v="2060000"/>
    <n v="46163.418761574074"/>
    <m/>
    <n v="197056"/>
  </r>
  <r>
    <s v="12993399"/>
    <s v="19.05.2026"/>
    <s v="2026-12682255"/>
    <m/>
    <m/>
    <s v="ABILOV KONLIMJAY YELMURATOVICH"/>
    <s v="30105712370023"/>
    <s v="01.05.1971"/>
    <s v="+998992572299"/>
    <s v="Навоий"/>
    <x v="10"/>
    <s v="Керегетау МФЙ"/>
    <s v="KAPBAROVA BALAUSA KONAKBAYEVNA"/>
    <s v="41008852370020"/>
    <x v="5"/>
    <n v="0"/>
    <n v="0"/>
    <s v="Қарор"/>
    <s v="Озиқ"/>
    <s v="Озиқ-овқат билан боғлиқ харажатларини қоплаш (Озиқ-овқат)"/>
    <n v="412000"/>
    <s v="19.05.2026"/>
    <s v="Oddiy"/>
    <s v="25.05.2026"/>
    <s v="????? ????????"/>
    <n v="412000"/>
    <s v="Ha"/>
    <d v="2026-05-25T15:42:30"/>
    <n v="0"/>
    <n v="412000"/>
    <n v="46167.654513888891"/>
    <m/>
    <n v="197158"/>
  </r>
  <r>
    <s v="12990127"/>
    <s v="19.05.2026"/>
    <s v="2026-12678109"/>
    <m/>
    <m/>
    <s v="DUISENBAYEVA LYUDMILA KONAKBAYEVNA"/>
    <s v="41503862370027"/>
    <s v="15.03.1986"/>
    <s v="+998993931480"/>
    <s v="Навоий"/>
    <x v="10"/>
    <s v="Керегетау МФЙ"/>
    <s v="KAPBAROVA BALAUSA KONAKBAYEVNA"/>
    <s v="4100885237002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9.05.2026"/>
    <s v="Oddiy"/>
    <s v="21.05.2026"/>
    <m/>
    <n v="2060000"/>
    <m/>
    <d v="2026-05-21T10:01:56"/>
    <n v="0"/>
    <n v="2060000"/>
    <n v="46163.418009259258"/>
    <m/>
    <n v="197058"/>
  </r>
  <r>
    <s v="12989112"/>
    <s v="19.05.2026"/>
    <s v="2026-12676818"/>
    <m/>
    <m/>
    <s v="DUISENBAYEVA LYUDMILA KONAKBAYEVNA"/>
    <s v="41503862370027"/>
    <s v="15.03.1986"/>
    <s v="+998993931480"/>
    <s v="Навоий"/>
    <x v="10"/>
    <s v="Керегетау МФЙ"/>
    <s v="KAPBAROVA BALAUSA KONAKBAYEVNA"/>
    <s v="41008852370020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21.05.2026"/>
    <m/>
    <n v="412000"/>
    <m/>
    <d v="2026-05-21T10:03:38"/>
    <n v="0"/>
    <n v="412000"/>
    <n v="46163.419189814813"/>
    <m/>
    <n v="197030"/>
  </r>
  <r>
    <s v="13119375"/>
    <s v="01.06.2026"/>
    <s v="2026-12852015"/>
    <m/>
    <m/>
    <s v="MURODOVA SEVARA HUSNIDDIN QIZI"/>
    <s v="40302985800036"/>
    <s v="03.02.1998"/>
    <s v="+998932553772"/>
    <s v="Навоий"/>
    <x v="0"/>
    <s v="Лангар МФЙ"/>
    <s v="ALIMOVA NODIRA BOBOMURATOVNA"/>
    <s v="40904775830016"/>
    <x v="5"/>
    <n v="0"/>
    <n v="0"/>
    <s v="Қарор"/>
    <s v="Озиқ"/>
    <s v="Озиқ-овқат билан боғлиқ харажатларини қоплаш (Озиқ-овқат)"/>
    <n v="412000"/>
    <s v="08.06.2026"/>
    <s v="Oddiy"/>
    <s v="12.06.2026"/>
    <s v="????? ????????"/>
    <n v="412000"/>
    <s v="Ha"/>
    <d v="2026-06-12T18:43:03"/>
    <n v="0"/>
    <n v="412000"/>
    <n v="46185.779895833337"/>
    <m/>
    <n v="308369"/>
  </r>
  <r>
    <s v="13115688"/>
    <s v="01.06.2026"/>
    <s v="2026-12846939"/>
    <m/>
    <m/>
    <s v="KAROMOVA GULMIRA MEHRIQUL QIZI"/>
    <s v="40510912360014"/>
    <s v="05.10.1991"/>
    <s v="+998942544664"/>
    <s v="Навоий"/>
    <x v="0"/>
    <s v="Лангар МФЙ"/>
    <s v="ALIMOVA NODIRA BOBOMURATOVNA"/>
    <s v="40904775830016"/>
    <x v="5"/>
    <n v="0"/>
    <n v="0"/>
    <s v="Қарор"/>
    <s v="Озиқ"/>
    <s v="Озиқ-овқат билан боғлиқ харажатларини қоплаш (Озиқ-овқат)"/>
    <n v="412000"/>
    <s v="08.06.2026"/>
    <s v="Oddiy"/>
    <s v="12.06.2026"/>
    <s v="????? ????????"/>
    <n v="412000"/>
    <s v="Ha"/>
    <d v="2026-06-12T18:42:39"/>
    <n v="0"/>
    <n v="412000"/>
    <n v="46185.779618055552"/>
    <m/>
    <n v="308368"/>
  </r>
  <r>
    <s v="13049221"/>
    <s v="22.05.2026"/>
    <s v="2026-12754865"/>
    <m/>
    <m/>
    <s v="ISHMATOVA JAMILA JURAYEVNA"/>
    <s v="40511652380016"/>
    <s v="05.11.1965"/>
    <s v="+998930801475"/>
    <s v="Навоий"/>
    <x v="0"/>
    <s v="Лангар МФЙ"/>
    <s v="ALIMOVA NODIRA BOBOMURATOVNA"/>
    <s v="40904775830016"/>
    <x v="6"/>
    <n v="0"/>
    <n v="0"/>
    <s v="Рад"/>
    <s v="Озиқ"/>
    <s v="Озиқ-овқат билан боғлиқ харажатларини қоплаш (Озиқ-овқат)"/>
    <n v="0"/>
    <s v="25.05.2026"/>
    <s v="Oddiy"/>
    <m/>
    <m/>
    <m/>
    <m/>
    <m/>
    <n v="0"/>
    <m/>
    <m/>
    <m/>
    <m/>
  </r>
  <r>
    <s v="12993865"/>
    <s v="19.05.2026"/>
    <s v="2026-12682842"/>
    <m/>
    <m/>
    <s v="AMONOVA URAZGUL AMONBOYEVNA"/>
    <s v="42004882360056"/>
    <s v="20.04.1988"/>
    <s v="+998992254109"/>
    <s v="Навоий"/>
    <x v="0"/>
    <s v="Лангар МФЙ"/>
    <s v="ALIMOVA NODIRA BOBOMURATOVNA"/>
    <s v="40904775830016"/>
    <x v="5"/>
    <n v="0"/>
    <n v="0"/>
    <s v="Қарор"/>
    <s v="Озиқ"/>
    <s v="Озиқ-овқат билан боғлиқ харажатларини қоплаш (Озиқ-овқат)"/>
    <n v="412000"/>
    <s v="19.05.2026"/>
    <s v="Oddiy"/>
    <s v="04.06.2026"/>
    <s v="????? ????????"/>
    <n v="412000"/>
    <s v="Ha"/>
    <d v="2026-06-04T15:10:28"/>
    <n v="0"/>
    <n v="412000"/>
    <n v="46177.632268518515"/>
    <m/>
    <n v="196696"/>
  </r>
  <r>
    <s v="12993369"/>
    <s v="19.05.2026"/>
    <s v="2026-12682214"/>
    <m/>
    <m/>
    <s v="XUDAYKULOVA KOMILA BERDIKULOVNA"/>
    <s v="40401822380019"/>
    <s v="04.01.1982"/>
    <s v="+998931553282"/>
    <s v="Навоий"/>
    <x v="0"/>
    <s v="Лангар МФЙ"/>
    <s v="ALIMOVA NODIRA BOBOMURATOVNA"/>
    <s v="40904775830016"/>
    <x v="5"/>
    <n v="0"/>
    <n v="0"/>
    <s v="Қарор"/>
    <s v="Озиқ"/>
    <s v="Озиқ-овқат билан боғлиқ харажатларини қоплаш (Озиқ-овқат)"/>
    <n v="412000"/>
    <s v="19.05.2026"/>
    <s v="Oddiy"/>
    <s v="04.06.2026"/>
    <s v="????? ????????"/>
    <n v="412000"/>
    <s v="Ha"/>
    <d v="2026-06-04T15:11:23"/>
    <n v="0"/>
    <n v="412000"/>
    <n v="46177.632905092592"/>
    <m/>
    <n v="196898"/>
  </r>
  <r>
    <s v="12992481"/>
    <s v="19.05.2026"/>
    <s v="2026-12681059"/>
    <m/>
    <m/>
    <s v="O‘TASHEVA NAZIRA SODIQOVNA"/>
    <s v="42401752380015"/>
    <s v="24.01.1975"/>
    <s v="+998990576875"/>
    <s v="Навоий"/>
    <x v="0"/>
    <s v="Лангар МФЙ"/>
    <s v="ALIMOVA NODIRA BOBOMURATOVNA"/>
    <s v="40904775830016"/>
    <x v="3"/>
    <n v="0"/>
    <n v="0"/>
    <s v="Рад"/>
    <s v="Озиқ"/>
    <s v="Озиқ-овқат билан боғлиқ харажатларини қоплаш (Озиқ-овқат)"/>
    <n v="0"/>
    <s v="04.06.2026"/>
    <s v="Oddiy"/>
    <s v="04.06.2026"/>
    <s v="??????? ??? ????"/>
    <m/>
    <s v="Yuq"/>
    <d v="2026-06-04T15:10:52"/>
    <n v="0"/>
    <m/>
    <n v="46177.6325462963"/>
    <m/>
    <n v="196702"/>
  </r>
  <r>
    <s v="12901559"/>
    <s v="12.05.2026"/>
    <s v="2026-12562467"/>
    <m/>
    <m/>
    <s v="G‘ANIYEVA XUBBILA BARATOVNA"/>
    <s v="40603573930020"/>
    <s v="06.03.1957"/>
    <s v="+998931746544"/>
    <s v="Навоий"/>
    <x v="0"/>
    <s v="Лангар МФЙ"/>
    <s v="ALIMOVA NODIRA BOBOMURATOVNA"/>
    <s v="40904775830016"/>
    <x v="6"/>
    <n v="0"/>
    <n v="0"/>
    <s v="Рад"/>
    <s v="Озиқ"/>
    <s v="Озиқ-овқат билан боғлиқ харажатларини қоплаш (Озиқ-овқат)"/>
    <n v="0"/>
    <s v="19.05.2026"/>
    <s v="Oddiy"/>
    <m/>
    <m/>
    <m/>
    <m/>
    <m/>
    <n v="0"/>
    <m/>
    <m/>
    <m/>
    <m/>
  </r>
  <r>
    <s v="11890044"/>
    <s v="12.03.2026"/>
    <s v="2026-11335137"/>
    <m/>
    <m/>
    <s v="XAKIMOV RAXMATULLA ELINBOYEVICH"/>
    <s v="32107585830035"/>
    <s v="21.07.1958"/>
    <s v="+998938958877"/>
    <s v="Навоий"/>
    <x v="0"/>
    <s v="Лангар МФЙ"/>
    <s v="ALIMOVA NODIRA BOBOMURATOVNA"/>
    <s v="40904775830016"/>
    <x v="6"/>
    <n v="0"/>
    <n v="0"/>
    <s v="Рад"/>
    <s v="Озиқ"/>
    <s v="Озиқ-овқат билан боғлиқ харажатларини қоплаш (Озиқ-овқат)"/>
    <n v="0"/>
    <s v="13.03.2026"/>
    <s v="Oddiy"/>
    <m/>
    <m/>
    <m/>
    <m/>
    <m/>
    <n v="0"/>
    <m/>
    <m/>
    <m/>
    <m/>
  </r>
  <r>
    <s v="11809012"/>
    <s v="11.03.2026"/>
    <s v="2026-11239865"/>
    <m/>
    <m/>
    <s v="ACHILOVA ZEBO TOJIYEVNA"/>
    <s v="42811862360034"/>
    <s v="28.11.1986"/>
    <s v="+998947084828"/>
    <s v="Навоий"/>
    <x v="0"/>
    <s v="Лангар МФЙ"/>
    <s v="ALIMOVA NODIRA BOBOMURATOVNA"/>
    <s v="4090477583001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3:39:42"/>
    <n v="0"/>
    <n v="412000"/>
    <n v="46093.569236111114"/>
    <m/>
    <n v="121590"/>
  </r>
  <r>
    <s v="11619138"/>
    <s v="04.03.2026"/>
    <s v="2026-11008989"/>
    <m/>
    <m/>
    <s v="XOLBOYEV NURALI RUZIBOYEVICH"/>
    <s v="31005872380140"/>
    <s v="10.05.1987"/>
    <s v="+998935371987"/>
    <s v="Навоий"/>
    <x v="0"/>
    <s v="Лангар МФЙ"/>
    <s v="ALIMOVA NODIRA BOBOMURATOVNA"/>
    <s v="40904775830016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18847"/>
    <s v="04.03.2026"/>
    <s v="2026-11008645"/>
    <m/>
    <m/>
    <s v="ACHILOVA MOVJUDA ABDURAXIMOVNA"/>
    <s v="42703822380076"/>
    <s v="27.03.1982"/>
    <s v="+998933372714"/>
    <s v="Навоий"/>
    <x v="0"/>
    <s v="Лангар МФЙ"/>
    <s v="ALIMOVA NODIRA BOBOMURATOVNA"/>
    <s v="40904775830016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5:04:44"/>
    <n v="0"/>
    <n v="412000"/>
    <n v="46091.628287037034"/>
    <m/>
    <n v="93555"/>
  </r>
  <r>
    <s v="11618509"/>
    <s v="04.03.2026"/>
    <s v="2026-11008235"/>
    <m/>
    <m/>
    <s v="DJURAYEVA LOLA PARDAYEVNA"/>
    <s v="41706852380028"/>
    <s v="17.06.1985"/>
    <s v="+998991076385"/>
    <s v="Навоий"/>
    <x v="0"/>
    <s v="Лангар МФЙ"/>
    <s v="ALIMOVA NODIRA BOBOMURATOVNA"/>
    <s v="40904775830016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5:04:59"/>
    <n v="0"/>
    <n v="412000"/>
    <n v="46091.628460648149"/>
    <m/>
    <n v="93554"/>
  </r>
  <r>
    <s v="11617540"/>
    <s v="04.03.2026"/>
    <s v="2026-11007085"/>
    <m/>
    <m/>
    <s v="MAHMUDOVA SAYYORA AKTAM QIZI"/>
    <s v="40703942380145"/>
    <s v="07.03.1994"/>
    <s v="+998944824442"/>
    <s v="Навоий"/>
    <x v="0"/>
    <s v="Лангар МФЙ"/>
    <s v="ALIMOVA NODIRA BOBOMURATOVNA"/>
    <s v="40904775830016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5:05:19"/>
    <n v="0"/>
    <n v="412000"/>
    <n v="46091.628692129627"/>
    <m/>
    <n v="93553"/>
  </r>
  <r>
    <s v="11614380"/>
    <s v="04.03.2026"/>
    <s v="2026-11003364"/>
    <m/>
    <m/>
    <s v="ISHKUVATOVA SAYYORA DJUMOKULOVNA"/>
    <s v="40210892380072"/>
    <s v="02.10.1989"/>
    <s v="+998944850565"/>
    <s v="Навоий"/>
    <x v="0"/>
    <s v="Лангар МФЙ"/>
    <s v="ALIMOVA NODIRA BOBOMURATOVNA"/>
    <s v="40904775830016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13:40:17"/>
    <n v="0"/>
    <n v="412000"/>
    <n v="46093.569641203707"/>
    <m/>
    <n v="110576"/>
  </r>
  <r>
    <s v="11513903"/>
    <s v="01.03.2026"/>
    <s v="2026-10886518"/>
    <m/>
    <m/>
    <s v="RAXIMOVA NURXON DJUROKULOVNA"/>
    <s v="41611872380047"/>
    <s v="16.11.1987"/>
    <s v="+998938958877"/>
    <s v="Навоий"/>
    <x v="0"/>
    <s v="Лангар МФЙ"/>
    <s v="ALIMOVA NODIRA BOBOMURATOVNA"/>
    <s v="40904775830016"/>
    <x v="2"/>
    <n v="0"/>
    <n v="2"/>
    <s v="Тўланди"/>
    <s v="Озиқ"/>
    <s v="Озиқ-овқат билан боғлиқ харажатларини қоплаш (Озиқ-овқат)"/>
    <n v="412000"/>
    <s v="09.03.2026"/>
    <s v="Oddiy"/>
    <s v="10.03.2026"/>
    <m/>
    <n v="412000"/>
    <m/>
    <d v="2026-03-10T15:04:12"/>
    <n v="0"/>
    <n v="412000"/>
    <n v="46091.627916666665"/>
    <m/>
    <n v="102969"/>
  </r>
  <r>
    <s v="13297222"/>
    <s v="11.06.2026"/>
    <s v="2026-13088969"/>
    <m/>
    <m/>
    <s v="XAITOVA ISTAT BOBOMURODOVNA"/>
    <s v="41512875780035"/>
    <s v="15.12.1987"/>
    <s v="+998930838715"/>
    <s v="Навоий"/>
    <x v="1"/>
    <s v="Консурун"/>
    <s v="ASADOVA SHAHLO NAMOZOVNA"/>
    <s v="41001912330024"/>
    <x v="2"/>
    <n v="0"/>
    <n v="1"/>
    <s v="Тўланди"/>
    <s v="Озиқ"/>
    <s v="Озиқ-овқат билан боғлиқ харажатларини қоплаш (Озиқ-овқат)"/>
    <n v="412000"/>
    <s v="11.06.2026"/>
    <s v="Oddiy"/>
    <s v="12.06.2026"/>
    <m/>
    <n v="412000"/>
    <m/>
    <d v="2026-06-12T09:08:12"/>
    <n v="0"/>
    <n v="412000"/>
    <n v="46185.380694444444"/>
    <m/>
    <n v="415703"/>
  </r>
  <r>
    <s v="13022643"/>
    <s v="21.05.2026"/>
    <s v="2026-12720576"/>
    <m/>
    <m/>
    <s v="ZOYIROVA GULBODOM RAXIMOVNA"/>
    <s v="40908742330051"/>
    <s v="09.08.1974"/>
    <s v="+998932521932"/>
    <s v="Навоий"/>
    <x v="1"/>
    <s v="Консурун"/>
    <s v="ASADOVA SHAHLO NAMOZOVNA"/>
    <s v="41001912330024"/>
    <x v="5"/>
    <n v="0"/>
    <n v="0"/>
    <s v="Қарор"/>
    <s v="Озиқ"/>
    <s v="Озиқ-овқат билан боғлиқ харажатларини қоплаш (Озиқ-овқат)"/>
    <n v="412000"/>
    <s v="21.05.2026"/>
    <s v="Oddiy"/>
    <s v="22.05.2026"/>
    <s v="????? ????????"/>
    <n v="412000"/>
    <s v="Ha"/>
    <d v="2026-05-22T16:00:48"/>
    <n v="0"/>
    <n v="412000"/>
    <n v="46164.667222222219"/>
    <m/>
    <n v="202224"/>
  </r>
  <r>
    <s v="13015410"/>
    <s v="20.05.2026"/>
    <s v="2026-12710813"/>
    <m/>
    <m/>
    <s v="QODIROVA LAYLO NOSIROVNA"/>
    <s v="40104892330071"/>
    <s v="01.04.1989"/>
    <s v="+998907315218"/>
    <s v="Навоий"/>
    <x v="1"/>
    <s v="Консурун"/>
    <s v="ASADOVA SHAHLO NAMOZOVNA"/>
    <s v="41001912330024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0.05.2026"/>
    <s v="Oddiy"/>
    <s v="22.05.2026"/>
    <s v="????? ????????"/>
    <n v="2060000"/>
    <s v="Ha"/>
    <d v="2026-05-22T16:02:13"/>
    <n v="0"/>
    <n v="2060000"/>
    <n v="46164.668206018519"/>
    <m/>
    <n v="201696"/>
  </r>
  <r>
    <s v="13014087"/>
    <s v="20.05.2026"/>
    <s v="2026-12709084"/>
    <m/>
    <m/>
    <s v="ADIZOVA LOLA XAFIZOVNA"/>
    <s v="41701772330038"/>
    <s v="17.01.1977"/>
    <s v="+998500542152"/>
    <s v="Навоий"/>
    <x v="1"/>
    <s v="Консурун"/>
    <s v="ASADOVA SHAHLO NAMOZOVNA"/>
    <s v="41001912330024"/>
    <x v="6"/>
    <n v="0"/>
    <n v="0"/>
    <s v="Рад"/>
    <s v="Озиқ"/>
    <s v="Озиқ-овқат билан боғлиқ харажатларини қоплаш (Озиқ-овқат)"/>
    <n v="0"/>
    <s v="20.05.2026"/>
    <s v="Oddiy"/>
    <m/>
    <m/>
    <m/>
    <m/>
    <m/>
    <n v="0"/>
    <m/>
    <m/>
    <m/>
    <m/>
  </r>
  <r>
    <s v="13013666"/>
    <s v="20.05.2026"/>
    <s v="2026-12708527"/>
    <m/>
    <m/>
    <s v="NAZAROVA NAFISA NARZULLAYEVNA"/>
    <s v="43011782330048"/>
    <s v="30.11.1978"/>
    <s v="+998950372407"/>
    <s v="Навоий"/>
    <x v="1"/>
    <s v="Консурун"/>
    <s v="ASADOVA SHAHLO NAMOZOVNA"/>
    <s v="41001912330024"/>
    <x v="5"/>
    <n v="0"/>
    <n v="0"/>
    <s v="Қарор"/>
    <s v="Озиқ"/>
    <s v="Озиқ-овқат билан боғлиқ харажатларини қоплаш (Озиқ-овқат)"/>
    <n v="412000"/>
    <s v="20.05.2026"/>
    <s v="Oddiy"/>
    <s v="22.05.2026"/>
    <s v="????? ????????"/>
    <n v="412000"/>
    <s v="Ha"/>
    <d v="2026-05-22T16:02:41"/>
    <n v="0"/>
    <n v="412000"/>
    <n v="46164.668530092589"/>
    <m/>
    <n v="200655"/>
  </r>
  <r>
    <s v="12781274"/>
    <s v="04.05.2026"/>
    <s v="2026-12411637"/>
    <m/>
    <m/>
    <s v="RASULOVA MAFTUNA TOHIR QIZI"/>
    <s v="40503955780028"/>
    <s v="05.03.1995"/>
    <s v="+998993845859"/>
    <s v="Навоий"/>
    <x v="1"/>
    <s v="Консурун"/>
    <s v="ASADOVA SHAHLO NAMOZOVNA"/>
    <s v="4100191233002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5.05.2026"/>
    <s v="Oddiy"/>
    <m/>
    <m/>
    <m/>
    <m/>
    <m/>
    <n v="0"/>
    <m/>
    <m/>
    <m/>
    <m/>
  </r>
  <r>
    <s v="12580227"/>
    <s v="15.04.2026"/>
    <s v="2026-12154471"/>
    <m/>
    <m/>
    <s v="RASULOVA MAFTUNA TOHIR QIZI"/>
    <s v="40503955780028"/>
    <s v="05.03.1995"/>
    <s v="+998993845859"/>
    <s v="Навоий"/>
    <x v="1"/>
    <s v="Консурун"/>
    <s v="ASADOVA SHAHLO NAMOZOVNA"/>
    <s v="4100191233002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4.2026"/>
    <s v="Oddiy"/>
    <m/>
    <m/>
    <m/>
    <m/>
    <m/>
    <n v="0"/>
    <m/>
    <m/>
    <m/>
    <m/>
  </r>
  <r>
    <s v="12319960"/>
    <s v="30.03.2026"/>
    <s v="2026-11844535"/>
    <m/>
    <m/>
    <s v="NARZULLOYEVA FERUZA NASRIDDINOVNA"/>
    <s v="41810872330058"/>
    <s v="18.10.1987"/>
    <s v="+998992453544"/>
    <s v="Навоий"/>
    <x v="1"/>
    <s v="Консурун"/>
    <s v="ASADOVA SHAHLO NAMOZOVNA"/>
    <s v="41001912330024"/>
    <x v="0"/>
    <n v="0"/>
    <n v="0"/>
    <s v="Рад"/>
    <s v="Озиқ"/>
    <s v="Озиқ-овқат билан боғлиқ харажатларини қоплаш (Озиқ-овқат)"/>
    <n v="0"/>
    <s v="07.04.2026"/>
    <s v="Oddiy"/>
    <m/>
    <m/>
    <m/>
    <m/>
    <m/>
    <n v="0"/>
    <m/>
    <m/>
    <m/>
    <m/>
  </r>
  <r>
    <s v="11788832"/>
    <s v="10.03.2026"/>
    <s v="2026-11214901"/>
    <m/>
    <m/>
    <s v="AVEZOVA BIBIRAJAB JABBOROVNA"/>
    <s v="42811642330013"/>
    <s v="28.11.1964"/>
    <s v="+998913364246"/>
    <s v="Навоий"/>
    <x v="1"/>
    <s v="Консурун"/>
    <s v="ASADOVA SHAHLO NAMOZOVNA"/>
    <s v="41001912330024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1:29:25"/>
    <n v="0"/>
    <n v="412000"/>
    <n v="46092.478761574072"/>
    <m/>
    <n v="112955"/>
  </r>
  <r>
    <s v="11788764"/>
    <s v="10.03.2026"/>
    <s v="2026-11214819"/>
    <m/>
    <m/>
    <s v="SHIRINOVA HURIYAT HAZRATQULOVNA"/>
    <s v="40301892330074"/>
    <s v="03.01.1989"/>
    <s v="+998907305916"/>
    <s v="Навоий"/>
    <x v="1"/>
    <s v="Консурун"/>
    <s v="ASADOVA SHAHLO NAMOZOVNA"/>
    <s v="41001912330024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1:23:52"/>
    <n v="0"/>
    <n v="412000"/>
    <n v="46092.474907407406"/>
    <m/>
    <n v="112977"/>
  </r>
  <r>
    <s v="11788705"/>
    <s v="10.03.2026"/>
    <s v="2026-11214750"/>
    <m/>
    <m/>
    <s v="HAYITOVA DILSHODA RAXIM QIZI"/>
    <s v="42812985290017"/>
    <s v="28.12.1998"/>
    <s v="+998953878201"/>
    <s v="Навоий"/>
    <x v="1"/>
    <s v="Консурун"/>
    <s v="ASADOVA SHAHLO NAMOZOVNA"/>
    <s v="41001912330024"/>
    <x v="2"/>
    <n v="0"/>
    <n v="3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1:12:46"/>
    <n v="0"/>
    <n v="412000"/>
    <n v="46092.467199074075"/>
    <m/>
    <n v="112983"/>
  </r>
  <r>
    <s v="11637599"/>
    <s v="04.03.2026"/>
    <s v="2026-11030645"/>
    <m/>
    <m/>
    <s v="HAYITOVA DILSHODA RAXIM QIZI"/>
    <s v="42812985290017"/>
    <s v="28.12.1998"/>
    <s v="+998934186121"/>
    <s v="Навоий"/>
    <x v="1"/>
    <s v="Консурун"/>
    <s v="ASADOVA SHAHLO NAMOZOVNA"/>
    <s v="41001912330024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633923"/>
    <s v="04.03.2026"/>
    <s v="2026-11026333"/>
    <m/>
    <m/>
    <s v="BOYMURODOVA RAYHON HAMIDOVNA"/>
    <s v="42810861140018"/>
    <s v="28.10.1986"/>
    <s v="+998953878201"/>
    <s v="Навоий"/>
    <x v="1"/>
    <s v="Консурун"/>
    <s v="ASADOVA SHAHLO NAMOZOVNA"/>
    <s v="41001912330024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1:11:07"/>
    <n v="0"/>
    <n v="412000"/>
    <n v="46092.466053240743"/>
    <m/>
    <n v="113008"/>
  </r>
  <r>
    <s v="11633730"/>
    <s v="04.03.2026"/>
    <s v="2026-11026113"/>
    <m/>
    <m/>
    <s v="DAVRONOVA RUSHANA RAVSHAN QIZI"/>
    <s v="41806995780038"/>
    <s v="18.06.1999"/>
    <s v="+998973073301"/>
    <s v="Навоий"/>
    <x v="1"/>
    <s v="Консурун"/>
    <s v="ASADOVA SHAHLO NAMOZOVNA"/>
    <s v="41001912330024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1:00:43"/>
    <n v="0"/>
    <n v="412000"/>
    <n v="46092.458831018521"/>
    <m/>
    <n v="113009"/>
  </r>
  <r>
    <s v="11620271"/>
    <s v="04.03.2026"/>
    <s v="2026-11010323"/>
    <m/>
    <m/>
    <s v="SHIRINOVA HURIYAT HAZRATQULOVNA"/>
    <s v="40301892330074"/>
    <s v="03.01.1989"/>
    <s v="+998947185450"/>
    <s v="Навоий"/>
    <x v="1"/>
    <s v="Консурун"/>
    <s v="ASADOVA SHAHLO NAMOZOVNA"/>
    <s v="41001912330024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619943"/>
    <s v="04.03.2026"/>
    <s v="2026-11009953"/>
    <m/>
    <m/>
    <s v="AVEZOVA BIBIRAJAB JABBOROVNA"/>
    <s v="42811642330013"/>
    <s v="28.11.1964"/>
    <s v="+998910858886"/>
    <s v="Навоий"/>
    <x v="1"/>
    <s v="Консурун"/>
    <s v="ASADOVA SHAHLO NAMOZOVNA"/>
    <s v="41001912330024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386356"/>
    <s v="23.02.2026"/>
    <s v="2026-10733493"/>
    <m/>
    <m/>
    <s v="MUZAFAROVA MA’RIFAT MUSTAFOYEVNA"/>
    <s v="41511975780033"/>
    <s v="15.11.1997"/>
    <s v="+998930752902"/>
    <s v="Навоий"/>
    <x v="1"/>
    <s v="Консурун"/>
    <s v="ASADOVA SHAHLO NAMOZOVNA"/>
    <s v="4100191233002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3.2026"/>
    <s v="Oddiy"/>
    <m/>
    <m/>
    <m/>
    <m/>
    <m/>
    <n v="0"/>
    <m/>
    <m/>
    <m/>
    <m/>
  </r>
  <r>
    <s v="10981927"/>
    <s v="30.01.2026"/>
    <s v="2026-10245315"/>
    <m/>
    <m/>
    <s v="OCHILOVA HURIYAT NODIR QIZI"/>
    <s v="41806975780027"/>
    <s v="18.06.1997"/>
    <s v="+998957096265"/>
    <s v="Навоий"/>
    <x v="1"/>
    <s v="Консурун"/>
    <s v="ASADOVA SHAHLO NAMOZOVNA"/>
    <s v="41001912330024"/>
    <x v="0"/>
    <n v="0"/>
    <n v="0"/>
    <s v="Рад"/>
    <s v="Жарроҳлик"/>
    <s v="Жарроҳлик амалиёти харажатларини қоплаш"/>
    <n v="0"/>
    <s v="06.02.2026"/>
    <s v="Oddiy"/>
    <m/>
    <m/>
    <m/>
    <m/>
    <m/>
    <n v="0"/>
    <m/>
    <m/>
    <m/>
    <m/>
  </r>
  <r>
    <s v="13018503"/>
    <s v="20.05.2026"/>
    <s v="2026-12715042"/>
    <m/>
    <m/>
    <s v="YUSUPOV SUVON RAJABOYEVICH"/>
    <s v="30803625830019"/>
    <s v="08.03.1962"/>
    <s v="+998956584141"/>
    <s v="Навоий"/>
    <x v="0"/>
    <s v="Мирзо Улуғбек МФЙ"/>
    <s v="UMAROVA SHALOLA ABDIMALIK QIZI"/>
    <s v="40911902380087"/>
    <x v="0"/>
    <n v="0"/>
    <n v="0"/>
    <s v="Рад"/>
    <s v="Таъмир"/>
    <s v="Ўзгалар парваришига муҳтож бўлган ёлғиз яшовчи ҳамда ёлғиз кексалар ва ногиронлиги бўлган шахсларнинг яшаш шароитини мослаштириш харажатларини қоплаш"/>
    <n v="0"/>
    <s v="21.05.2026"/>
    <s v="Oddiy"/>
    <m/>
    <m/>
    <m/>
    <m/>
    <m/>
    <n v="0"/>
    <m/>
    <m/>
    <m/>
    <m/>
  </r>
  <r>
    <s v="12999895"/>
    <s v="19.05.2026"/>
    <s v="2026-12690463"/>
    <m/>
    <m/>
    <s v="XOLMURZAYEVA SOHIBA NASRIDDINOVNA"/>
    <s v="41411895830017"/>
    <s v="14.11.1989"/>
    <s v="+998912518501"/>
    <s v="Навоий"/>
    <x v="0"/>
    <s v="Мирзо Улуғбек МФЙ"/>
    <s v="UMAROVA SHALOLA ABDIMALIK QIZI"/>
    <s v="40911902380087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20.05.2026"/>
    <m/>
    <n v="412000"/>
    <m/>
    <d v="2026-05-20T09:38:04"/>
    <n v="0"/>
    <n v="412000"/>
    <n v="46162.401435185187"/>
    <m/>
    <n v="198347"/>
  </r>
  <r>
    <s v="12994235"/>
    <s v="19.05.2026"/>
    <s v="2026-12683291"/>
    <m/>
    <m/>
    <s v="SULTONOVA YORQINOY QUVONDIQOVNA"/>
    <s v="42107872380022"/>
    <s v="21.07.1987"/>
    <s v="+998953878153"/>
    <s v="Навоий"/>
    <x v="0"/>
    <s v="Мирзо Улуғбек МФЙ"/>
    <s v="UMAROVA SHALOLA ABDIMALIK QIZI"/>
    <s v="40911902380087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19.05.2026"/>
    <m/>
    <n v="412000"/>
    <m/>
    <d v="2026-05-19T19:20:09"/>
    <n v="0"/>
    <n v="412000"/>
    <n v="46161.805659722224"/>
    <m/>
    <n v="196570"/>
  </r>
  <r>
    <s v="12993210"/>
    <s v="19.05.2026"/>
    <s v="2026-12682006"/>
    <m/>
    <m/>
    <s v="HOLMANOV SALAHIDDIN ILASHOVICH"/>
    <s v="30105685830027"/>
    <s v="01.05.1968"/>
    <s v="+998883660292"/>
    <s v="Навоий"/>
    <x v="0"/>
    <s v="Мирзо Улуғбек МФЙ"/>
    <s v="UMAROVA SHALOLA ABDIMALIK QIZI"/>
    <s v="40911902380087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19.05.2026"/>
    <m/>
    <n v="412000"/>
    <m/>
    <d v="2026-05-19T19:20:34"/>
    <n v="0"/>
    <n v="412000"/>
    <n v="46161.805949074071"/>
    <m/>
    <n v="196565"/>
  </r>
  <r>
    <s v="12987785"/>
    <s v="19.05.2026"/>
    <s v="2026-12675113"/>
    <m/>
    <m/>
    <s v="TURNIYAZOVA OYNISA TUYMURODOVNA"/>
    <s v="41212852380035"/>
    <s v="12.12.1985"/>
    <s v="+998880561285"/>
    <s v="Навоий"/>
    <x v="0"/>
    <s v="Мирзо Улуғбек МФЙ"/>
    <s v="UMAROVA SHALOLA ABDIMALIK QIZI"/>
    <s v="40911902380087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19.05.2026"/>
    <m/>
    <n v="412000"/>
    <m/>
    <d v="2026-05-19T11:39:48"/>
    <n v="0"/>
    <n v="412000"/>
    <n v="46161.485972222225"/>
    <m/>
    <n v="195654"/>
  </r>
  <r>
    <s v="11631493"/>
    <s v="04.03.2026"/>
    <s v="2026-11023475"/>
    <m/>
    <m/>
    <s v="TURSUNIYOZOVA MAFTUNA ABDIXALIL QIZI"/>
    <s v="40906975830014"/>
    <s v="09.06.1997"/>
    <s v="+998953878153"/>
    <s v="Навоий"/>
    <x v="0"/>
    <s v="Мирзо Улуғбек МФЙ"/>
    <s v="UMAROVA SHALOLA ABDIMALIK QIZI"/>
    <s v="4091190238008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7:31:24"/>
    <n v="0"/>
    <n v="412000"/>
    <n v="46092.730138888888"/>
    <m/>
    <n v="114519"/>
  </r>
  <r>
    <s v="11629931"/>
    <s v="04.03.2026"/>
    <s v="2026-11021669"/>
    <m/>
    <m/>
    <s v="QOBILOVA SURAYYO XASANOVNA"/>
    <s v="42807882380026"/>
    <s v="28.07.1988"/>
    <s v="+998953878153"/>
    <s v="Навоий"/>
    <x v="0"/>
    <s v="Мирзо Улуғбек МФЙ"/>
    <s v="UMAROVA SHALOLA ABDIMALIK QIZI"/>
    <s v="4091190238008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7:29:44"/>
    <n v="0"/>
    <n v="412000"/>
    <n v="46092.728981481479"/>
    <m/>
    <n v="114770"/>
  </r>
  <r>
    <s v="11629272"/>
    <s v="04.03.2026"/>
    <s v="2026-11020890"/>
    <m/>
    <m/>
    <s v="O‘TAYEVA YULDUZ NOSIR QIZI"/>
    <s v="41804912380033"/>
    <s v="18.04.1991"/>
    <s v="+998953878153"/>
    <s v="Навоий"/>
    <x v="0"/>
    <s v="Мирзо Улуғбек МФЙ"/>
    <s v="UMAROVA SHALOLA ABDIMALIK QIZI"/>
    <s v="4091190238008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7:27:44"/>
    <n v="0"/>
    <n v="412000"/>
    <n v="46092.727592592593"/>
    <m/>
    <n v="114773"/>
  </r>
  <r>
    <s v="11627433"/>
    <s v="04.03.2026"/>
    <s v="2026-11018713"/>
    <m/>
    <m/>
    <s v="TOSHTEMIROVA FOTIMA SHARIF QIZI"/>
    <s v="42703942380057"/>
    <s v="27.03.1994"/>
    <s v="+998953878153"/>
    <s v="Навоий"/>
    <x v="0"/>
    <s v="Мирзо Улуғбек МФЙ"/>
    <s v="UMAROVA SHALOLA ABDIMALIK QIZI"/>
    <s v="4091190238008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7:25:46"/>
    <n v="0"/>
    <n v="412000"/>
    <n v="46092.726226851853"/>
    <m/>
    <n v="114778"/>
  </r>
  <r>
    <s v="11626895"/>
    <s v="04.03.2026"/>
    <s v="2026-11018102"/>
    <m/>
    <m/>
    <s v="XUSHVAKOVA NAFISA NURULLAYEVNA"/>
    <s v="41008822380071"/>
    <s v="10.08.1982"/>
    <s v="+998953878153"/>
    <s v="Навоий"/>
    <x v="0"/>
    <s v="Мирзо Улуғбек МФЙ"/>
    <s v="UMAROVA SHALOLA ABDIMALIK QIZI"/>
    <s v="4091190238008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7:16:54"/>
    <n v="0"/>
    <n v="412000"/>
    <n v="46092.720069444447"/>
    <m/>
    <n v="114791"/>
  </r>
  <r>
    <s v="11047620"/>
    <s v="03.02.2026"/>
    <s v="2026-10323537"/>
    <m/>
    <m/>
    <s v="XOLMURZAYEVA SOHIBA NASRIDDINOVNA"/>
    <s v="41411895830017"/>
    <s v="14.11.1989"/>
    <s v="+998912518501"/>
    <s v="Навоий"/>
    <x v="0"/>
    <s v="Мирзо Улуғбек МФЙ"/>
    <s v="UMAROVA SHALOLA ABDIMALIK QIZI"/>
    <s v="40911902380087"/>
    <x v="0"/>
    <n v="0"/>
    <n v="0"/>
    <s v="Рад"/>
    <s v="Коммунал"/>
    <s v="Коммунал харажатларни қоплаш"/>
    <n v="0"/>
    <s v="05.02.2026"/>
    <s v="Oddiy"/>
    <m/>
    <m/>
    <m/>
    <m/>
    <m/>
    <n v="0"/>
    <m/>
    <m/>
    <m/>
    <m/>
  </r>
  <r>
    <s v="10916133"/>
    <s v="24.01.2026"/>
    <s v="2026-10164713"/>
    <m/>
    <m/>
    <s v="XOLMUROTOVA SOLIHA ERKINJON QIZI"/>
    <s v="60504245830041"/>
    <s v="05.04.2024"/>
    <s v="+998912518501"/>
    <s v="Навоий"/>
    <x v="0"/>
    <s v="Мирзо Улуғбек МФЙ"/>
    <s v="UMAROVA SHALOLA ABDIMALIK QIZI"/>
    <s v="40911902380087"/>
    <x v="0"/>
    <n v="0"/>
    <n v="0"/>
    <s v="Рад"/>
    <s v="Даволаниш"/>
    <s v="Жарроҳлик амалиётисиз даволаниш харажатларини қоплаш"/>
    <n v="0"/>
    <s v="24.01.2026"/>
    <s v="Oddiy"/>
    <m/>
    <m/>
    <m/>
    <m/>
    <m/>
    <n v="0"/>
    <m/>
    <m/>
    <m/>
    <m/>
  </r>
  <r>
    <s v="10623276"/>
    <s v="05.01.2026"/>
    <s v="2026-09819746"/>
    <m/>
    <m/>
    <s v="XOLBAYEVA JANG‘IL ISMAILOVNA"/>
    <s v="42111882380073"/>
    <s v="21.11.1988"/>
    <s v="+998944781011"/>
    <s v="Навоий"/>
    <x v="0"/>
    <s v="Мирзо Улуғбек МФЙ"/>
    <s v="UMAROVA SHALOLA ABDIMALIK QIZI"/>
    <s v="40911902380087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4.2026"/>
    <s v="Oddiy"/>
    <s v="30.01.2026"/>
    <m/>
    <n v="2060000"/>
    <m/>
    <d v="2026-01-30T21:12:11"/>
    <n v="0"/>
    <n v="2060000"/>
    <n v="46052.883460648147"/>
    <m/>
    <n v="53364"/>
  </r>
  <r>
    <s v="13428293"/>
    <s v="19.06.2026"/>
    <s v="2026-13264042"/>
    <m/>
    <m/>
    <s v="RAXMONOVA SANOBAR ZOIR QIZI"/>
    <s v="41809965820028"/>
    <s v="18.09.1996"/>
    <s v="+998999490996"/>
    <s v="Навоий"/>
    <x v="5"/>
    <s v="Ёшлик МФЙ"/>
    <s v="XUDOYAROVA ORZIGUL BAMURATOVNA"/>
    <s v="41509882340011"/>
    <x v="0"/>
    <n v="0"/>
    <n v="0"/>
    <s v="Рад"/>
    <s v="Озиқ"/>
    <s v="Озиқ-овқат билан боғлиқ харажатларини қоплаш (Озиқ-овқат)"/>
    <n v="0"/>
    <s v="19.06.2026"/>
    <s v="Oddiy"/>
    <m/>
    <m/>
    <m/>
    <m/>
    <m/>
    <n v="0"/>
    <m/>
    <m/>
    <m/>
    <m/>
  </r>
  <r>
    <s v="13035930"/>
    <s v="21.05.2026"/>
    <s v="2026-12737810"/>
    <m/>
    <m/>
    <s v="NAZAROVA GULBAHOR YARQULOVNA"/>
    <s v="42401815820010"/>
    <s v="24.01.1981"/>
    <s v="+998953107881"/>
    <s v="Навоий"/>
    <x v="5"/>
    <s v="Ёшлик МФЙ"/>
    <s v="XUDOYAROVA ORZIGUL BAMURATOVNA"/>
    <s v="41509882340011"/>
    <x v="0"/>
    <n v="0"/>
    <n v="0"/>
    <s v="Рад"/>
    <s v="Озиқ"/>
    <s v="Озиқ-овқат билан боғлиқ харажатларини қоплаш (Озиқ-овқат)"/>
    <n v="0"/>
    <s v="21.05.2026"/>
    <s v="Oddiy"/>
    <m/>
    <m/>
    <m/>
    <m/>
    <m/>
    <n v="0"/>
    <m/>
    <m/>
    <m/>
    <m/>
  </r>
  <r>
    <s v="12992364"/>
    <s v="19.05.2026"/>
    <s v="2026-12680902"/>
    <m/>
    <m/>
    <s v="QUVONDIQOVA GULNOZA SHODMON QIZI"/>
    <s v="40908955820019"/>
    <s v="09.08.1995"/>
    <s v="+998997341343"/>
    <s v="Навоий"/>
    <x v="5"/>
    <s v="Ёшлик МФЙ"/>
    <s v="XUDOYAROVA ORZIGUL BAMURATOVNA"/>
    <s v="41509882340011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0.05.2026"/>
    <m/>
    <n v="412000"/>
    <m/>
    <d v="2026-05-20T09:55:02"/>
    <n v="0"/>
    <n v="412000"/>
    <n v="46162.413217592592"/>
    <m/>
    <n v="198721"/>
  </r>
  <r>
    <s v="12992311"/>
    <s v="19.05.2026"/>
    <s v="2026-12680837"/>
    <m/>
    <m/>
    <s v="QUVONDIQOVA GULNOZA SHODMON QIZI"/>
    <s v="40908955820019"/>
    <s v="09.08.1995"/>
    <s v="+998997341343"/>
    <s v="Навоий"/>
    <x v="5"/>
    <s v="Ёшлик МФЙ"/>
    <s v="XUDOYAROVA ORZIGUL BAMURATOVNA"/>
    <s v="41509882340011"/>
    <x v="0"/>
    <n v="0"/>
    <n v="0"/>
    <s v="Рад"/>
    <s v="Таъмир"/>
    <s v="Уй-жойини таъмирлаш харажатларини қоплаш"/>
    <n v="0"/>
    <s v="20.05.2026"/>
    <s v="Oddiy"/>
    <m/>
    <m/>
    <m/>
    <m/>
    <m/>
    <n v="0"/>
    <m/>
    <m/>
    <m/>
    <m/>
  </r>
  <r>
    <s v="12795127"/>
    <s v="04.05.2026"/>
    <s v="2026-12427073"/>
    <m/>
    <m/>
    <s v="TOSHNAZAROVA SARVINOZ XUDAYQULOVNA"/>
    <s v="42801852380096"/>
    <s v="28.01.1985"/>
    <s v="+998950838550"/>
    <s v="Навоий"/>
    <x v="5"/>
    <s v="Ёшлик МФЙ"/>
    <s v="XUDOYAROVA ORZIGUL BAMURATOVNA"/>
    <s v="41509882340011"/>
    <x v="0"/>
    <n v="0"/>
    <n v="0"/>
    <s v="Рад"/>
    <s v="Даволаниш"/>
    <s v="Жарроҳлик амалиётисиз даволаниш харажатларини қоплаш"/>
    <n v="0"/>
    <s v="04.05.2026"/>
    <s v="Oddiy"/>
    <m/>
    <m/>
    <m/>
    <m/>
    <m/>
    <n v="0"/>
    <m/>
    <m/>
    <m/>
    <m/>
  </r>
  <r>
    <s v="12792088"/>
    <s v="04.05.2026"/>
    <s v="2026-12423567"/>
    <m/>
    <m/>
    <s v="BOYMATOVA ZULAYHO TOSHPULATOVNA"/>
    <s v="41711882380038"/>
    <s v="17.11.1988"/>
    <s v="+998932560646"/>
    <s v="Навоий"/>
    <x v="5"/>
    <s v="Ёшлик МФЙ"/>
    <s v="XUDOYAROVA ORZIGUL BAMURATOVNA"/>
    <s v="4150988234001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5.2026"/>
    <s v="Oddiy"/>
    <m/>
    <m/>
    <m/>
    <m/>
    <m/>
    <n v="0"/>
    <m/>
    <m/>
    <m/>
    <m/>
  </r>
  <r>
    <s v="12736921"/>
    <s v="29.04.2026"/>
    <s v="2026-12352669"/>
    <m/>
    <m/>
    <s v="NAMOZOVA DILAFRO‘Z SALAYDINOVNA"/>
    <s v="42710842340032"/>
    <s v="27.10.1984"/>
    <s v="+998932815004"/>
    <s v="Навоий"/>
    <x v="5"/>
    <s v="Ёшлик МФЙ"/>
    <s v="XUDOYAROVA ORZIGUL BAMURATOVNA"/>
    <s v="41509882340011"/>
    <x v="2"/>
    <n v="0"/>
    <n v="1"/>
    <s v="Тўланди"/>
    <s v="Озиқ"/>
    <s v="Озиқ-овқат билан боғлиқ харажатларини қоплаш (Озиқ-овқат)"/>
    <n v="412000"/>
    <s v="29.04.2026"/>
    <s v="Oddiy"/>
    <s v="01.05.2026"/>
    <m/>
    <n v="412000"/>
    <m/>
    <d v="2026-05-01T11:20:54"/>
    <n v="0"/>
    <n v="412000"/>
    <n v="46143.47284722222"/>
    <m/>
    <n v="174695"/>
  </r>
  <r>
    <s v="12735007"/>
    <s v="29.04.2026"/>
    <s v="2026-12350159"/>
    <m/>
    <m/>
    <s v="BOYMATOVA ZULAYHO TOSHPULATOVNA"/>
    <s v="41711882380038"/>
    <s v="17.11.1988"/>
    <s v="+998932560646"/>
    <s v="Навоий"/>
    <x v="5"/>
    <s v="Ёшлик МФЙ"/>
    <s v="XUDOYAROVA ORZIGUL BAMURATOVNA"/>
    <s v="4150988234001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9.04.2026"/>
    <s v="Oddiy"/>
    <m/>
    <m/>
    <m/>
    <m/>
    <m/>
    <n v="0"/>
    <m/>
    <m/>
    <m/>
    <m/>
  </r>
  <r>
    <s v="12733806"/>
    <s v="29.04.2026"/>
    <s v="2026-12348610"/>
    <m/>
    <m/>
    <s v="BOBONAZAROVA HILOLA YO‘LDOSHEVNA"/>
    <s v="40912912340058"/>
    <s v="09.12.1991"/>
    <s v="+998339928791"/>
    <s v="Навоий"/>
    <x v="5"/>
    <s v="Ёшлик МФЙ"/>
    <s v="XUDOYAROVA ORZIGUL BAMURATOVNA"/>
    <s v="41509882340011"/>
    <x v="2"/>
    <n v="0"/>
    <n v="1"/>
    <s v="Тўланди"/>
    <s v="Озиқ"/>
    <s v="Озиқ-овқат билан боғлиқ харажатларини қоплаш (Озиқ-овқат)"/>
    <n v="412000"/>
    <s v="29.04.2026"/>
    <s v="Oddiy"/>
    <s v="01.05.2026"/>
    <m/>
    <n v="412000"/>
    <m/>
    <d v="2026-05-01T11:20:41"/>
    <n v="0"/>
    <n v="412000"/>
    <n v="46143.472696759258"/>
    <m/>
    <n v="174690"/>
  </r>
  <r>
    <s v="12680029"/>
    <s v="23.04.2026"/>
    <s v="2026-12278874"/>
    <m/>
    <m/>
    <s v="BOBONAZAROVA HILOLA YO‘LDOSHEVNA"/>
    <s v="40912912340058"/>
    <s v="09.12.1991"/>
    <s v="+998339928791"/>
    <s v="Навоий"/>
    <x v="5"/>
    <s v="Ёшлик МФЙ"/>
    <s v="XUDOYAROVA ORZIGUL BAMURATOVNA"/>
    <s v="41509882340011"/>
    <x v="8"/>
    <n v="0"/>
    <n v="0"/>
    <s v="Жараён"/>
    <s v="Жарроҳлик"/>
    <s v="Жарроҳлик амалиёти харажатларини қоплаш"/>
    <n v="4120000000"/>
    <s v="12.05.2026"/>
    <s v="Oddiy"/>
    <m/>
    <m/>
    <m/>
    <m/>
    <m/>
    <n v="0"/>
    <m/>
    <m/>
    <m/>
    <m/>
  </r>
  <r>
    <s v="12527485"/>
    <s v="10.04.2026"/>
    <s v="2026-12091316"/>
    <m/>
    <m/>
    <s v="YAXSHIYEVA KUNDUZ NURALIYEVNA"/>
    <s v="41308844040028"/>
    <s v="13.08.1984"/>
    <s v="+998977971959"/>
    <s v="Навоий"/>
    <x v="5"/>
    <s v="Ёшлик МФЙ"/>
    <s v="XUDOYAROVA ORZIGUL BAMURATOVNA"/>
    <s v="4150988234001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9.04.2026"/>
    <s v="Oddiy"/>
    <s v="01.05.2026"/>
    <m/>
    <n v="2060000"/>
    <m/>
    <d v="2026-05-01T11:21:05"/>
    <n v="0"/>
    <n v="2060000"/>
    <n v="46143.472974537035"/>
    <m/>
    <n v="175119"/>
  </r>
  <r>
    <s v="12527451"/>
    <s v="10.04.2026"/>
    <s v="2026-12091278"/>
    <m/>
    <m/>
    <s v="YAXSHIYEVA KUNDUZ NURALIYEVNA"/>
    <s v="41308844040028"/>
    <s v="13.08.1984"/>
    <s v="+998977971959"/>
    <s v="Навоий"/>
    <x v="5"/>
    <s v="Ёшлик МФЙ"/>
    <s v="XUDOYAROVA ORZIGUL BAMURATOVNA"/>
    <s v="41509882340011"/>
    <x v="2"/>
    <n v="0"/>
    <n v="1"/>
    <s v="Тўланди"/>
    <s v="Озиқ"/>
    <s v="Озиқ-овқат билан боғлиқ харажатларини қоплаш (Озиқ-овқат)"/>
    <n v="412000"/>
    <s v="28.04.2026"/>
    <s v="Oddiy"/>
    <s v="29.04.2026"/>
    <m/>
    <n v="412000"/>
    <m/>
    <d v="2026-04-29T15:22:50"/>
    <n v="0"/>
    <n v="412000"/>
    <n v="46141.640856481485"/>
    <m/>
    <n v="172055"/>
  </r>
  <r>
    <s v="12508337"/>
    <s v="09.04.2026"/>
    <s v="2026-12068657"/>
    <m/>
    <m/>
    <s v="QAHAROVA MAFTUNA OTAJON QIZI"/>
    <s v="41901925820010"/>
    <s v="19.01.1992"/>
    <s v="+998931001207"/>
    <s v="Навоий"/>
    <x v="5"/>
    <s v="Ёшлик МФЙ"/>
    <s v="XUDOYAROVA ORZIGUL BAMURATOVNA"/>
    <s v="4150988234001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4.2026"/>
    <s v="Oddiy"/>
    <m/>
    <m/>
    <m/>
    <m/>
    <m/>
    <n v="0"/>
    <m/>
    <m/>
    <m/>
    <m/>
  </r>
  <r>
    <s v="12508292"/>
    <s v="09.04.2026"/>
    <s v="2026-12068599"/>
    <m/>
    <m/>
    <s v="QAHAROVA MAFTUNA OTAJON QIZI"/>
    <s v="41901925820010"/>
    <s v="19.01.1992"/>
    <s v="+998931001207"/>
    <s v="Навоий"/>
    <x v="5"/>
    <s v="Ёшлик МФЙ"/>
    <s v="XUDOYAROVA ORZIGUL BAMURATOVNA"/>
    <s v="41509882340011"/>
    <x v="2"/>
    <n v="0"/>
    <n v="1"/>
    <s v="Тўланди"/>
    <s v="Озиқ"/>
    <s v="Озиқ-овқат билан боғлиқ харажатларини қоплаш (Озиқ-овқат)"/>
    <n v="412000"/>
    <s v="09.04.2026"/>
    <s v="Oddiy"/>
    <s v="10.04.2026"/>
    <m/>
    <n v="412000"/>
    <m/>
    <d v="2026-04-10T14:56:12"/>
    <n v="0"/>
    <n v="412000"/>
    <n v="46122.622361111113"/>
    <m/>
    <n v="153587"/>
  </r>
  <r>
    <s v="12458778"/>
    <s v="06.04.2026"/>
    <s v="2026-12008693"/>
    <m/>
    <m/>
    <s v="NORMAMATOVA GULONDON JAMOLIDDINOVNA"/>
    <s v="40912966100024"/>
    <s v="09.12.1996"/>
    <s v="+998883789600"/>
    <s v="Навоий"/>
    <x v="5"/>
    <s v="Ёшлик МФЙ"/>
    <s v="XUDOYAROVA ORZIGUL BAMURATOVNA"/>
    <s v="41509882340011"/>
    <x v="2"/>
    <n v="0"/>
    <n v="5"/>
    <s v="Тўланди"/>
    <s v="Кийим"/>
    <s v="Кийим-кечак ва бошқа энг зарур товарлар билан боғлиқ харажатларини қоплаш (Кийим-кечак)"/>
    <n v="2060000"/>
    <s v="06.04.2026"/>
    <s v="Oddiy"/>
    <s v="08.04.2026"/>
    <m/>
    <n v="2060000"/>
    <m/>
    <d v="2026-04-08T18:05:16"/>
    <n v="0"/>
    <n v="2060000"/>
    <n v="46120.753657407404"/>
    <m/>
    <n v="150704"/>
  </r>
  <r>
    <s v="12458765"/>
    <s v="06.04.2026"/>
    <s v="2026-12008676"/>
    <m/>
    <m/>
    <s v="NORMAMATOVA GULONDON JAMOLIDDINOVNA"/>
    <s v="40912966100024"/>
    <s v="09.12.1996"/>
    <s v="+998883789600"/>
    <s v="Навоий"/>
    <x v="5"/>
    <s v="Ёшлик МФЙ"/>
    <s v="XUDOYAROVA ORZIGUL BAMURATOVNA"/>
    <s v="41509882340011"/>
    <x v="2"/>
    <n v="0"/>
    <n v="1"/>
    <s v="Тўланди"/>
    <s v="Озиқ"/>
    <s v="Озиқ-овқат билан боғлиқ харажатларини қоплаш (Озиқ-овқат)"/>
    <n v="412000"/>
    <s v="06.04.2026"/>
    <s v="Oddiy"/>
    <s v="08.04.2026"/>
    <m/>
    <n v="412000"/>
    <m/>
    <d v="2026-04-08T18:04:58"/>
    <n v="0"/>
    <n v="412000"/>
    <n v="46120.753449074073"/>
    <m/>
    <n v="150409"/>
  </r>
  <r>
    <s v="12262737"/>
    <s v="27.03.2026"/>
    <s v="2026-11775927"/>
    <m/>
    <m/>
    <s v="XAMRAYEVA GULSHAN BOLTAYEVNA"/>
    <s v="42101872420023"/>
    <s v="21.01.1987"/>
    <s v="+998975588858"/>
    <s v="Навоий"/>
    <x v="5"/>
    <s v="Ёшлик МФЙ"/>
    <s v="XUDOYAROVA ORZIGUL BAMURATOVNA"/>
    <s v="4150988234001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2.04.2026"/>
    <s v="Oddiy"/>
    <s v="06.04.2026"/>
    <m/>
    <n v="2060000"/>
    <m/>
    <d v="2026-04-06T17:20:37"/>
    <n v="0"/>
    <n v="2060000"/>
    <n v="46118.722650462965"/>
    <m/>
    <n v="148468"/>
  </r>
  <r>
    <s v="12196122"/>
    <s v="25.03.2026"/>
    <s v="2026-11695636"/>
    <m/>
    <m/>
    <s v="BEKNAZAROVA DILAFRUZ BAXRIDINOVNA"/>
    <s v="42911902340030"/>
    <s v="29.11.1990"/>
    <s v="+998993313663"/>
    <s v="Навоий"/>
    <x v="5"/>
    <s v="Ёшлик МФЙ"/>
    <s v="XUDOYAROVA ORZIGUL BAMURATOVNA"/>
    <s v="41509882340011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5.03.2026"/>
    <s v="Oddiy"/>
    <s v="26.03.2026"/>
    <m/>
    <n v="2060000"/>
    <m/>
    <d v="2026-03-26T17:26:42"/>
    <n v="0"/>
    <n v="2060000"/>
    <n v="46107.726875"/>
    <m/>
    <n v="142638"/>
  </r>
  <r>
    <s v="12196067"/>
    <s v="25.03.2026"/>
    <s v="2026-11695578"/>
    <m/>
    <m/>
    <s v="BEKNAZAROVA DILAFRUZ BAXRIDINOVNA"/>
    <s v="42911902340030"/>
    <s v="29.11.1990"/>
    <s v="+998993313663"/>
    <s v="Навоий"/>
    <x v="5"/>
    <s v="Ёшлик МФЙ"/>
    <s v="XUDOYAROVA ORZIGUL BAMURATOVNA"/>
    <s v="41509882340011"/>
    <x v="2"/>
    <n v="0"/>
    <n v="1"/>
    <s v="Тўланди"/>
    <s v="Озиқ"/>
    <s v="Озиқ-овқат билан боғлиқ харажатларини қоплаш (Озиқ-овқат)"/>
    <n v="412000"/>
    <s v="25.03.2026"/>
    <s v="Oddiy"/>
    <s v="26.03.2026"/>
    <m/>
    <n v="412000"/>
    <m/>
    <d v="2026-03-26T17:26:29"/>
    <n v="0"/>
    <n v="412000"/>
    <n v="46107.726724537039"/>
    <m/>
    <n v="142635"/>
  </r>
  <r>
    <s v="11932477"/>
    <s v="13.03.2026"/>
    <s v="2026-11384817"/>
    <m/>
    <m/>
    <s v="QUVONDIQOVA GULNOZA SHODMON QIZI"/>
    <s v="40908955820019"/>
    <s v="09.08.1995"/>
    <s v="+998997341343"/>
    <s v="Навоий"/>
    <x v="5"/>
    <s v="Ёшлик МФЙ"/>
    <s v="XUDOYAROVA ORZIGUL BAMURATOVNA"/>
    <s v="41509882340011"/>
    <x v="0"/>
    <n v="0"/>
    <n v="0"/>
    <s v="Рад"/>
    <s v="Таъмир"/>
    <s v="Уй-жойини таъмирлаш харажатларини қоплаш"/>
    <n v="0"/>
    <s v="13.03.2026"/>
    <s v="Oddiy"/>
    <m/>
    <m/>
    <m/>
    <m/>
    <m/>
    <n v="0"/>
    <m/>
    <m/>
    <m/>
    <m/>
  </r>
  <r>
    <s v="11925501"/>
    <s v="13.03.2026"/>
    <s v="2026-11376774"/>
    <m/>
    <m/>
    <s v="RO‘ZIMURODOV JO‘RAQUL XAMROQUL O‘G‘LI"/>
    <s v="31611952420015"/>
    <s v="16.11.1995"/>
    <s v="+998973219593"/>
    <s v="Навоий"/>
    <x v="5"/>
    <s v="Ёшлик МФЙ"/>
    <s v="XUDOYAROVA ORZIGUL BAMURATOVNA"/>
    <s v="41509882340011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8.03.2026"/>
    <m/>
    <n v="412000"/>
    <m/>
    <d v="2026-03-18T14:14:54"/>
    <n v="0"/>
    <n v="412000"/>
    <n v="46099.593680555554"/>
    <m/>
    <n v="132809"/>
  </r>
  <r>
    <s v="11855460"/>
    <s v="12.03.2026"/>
    <s v="2026-11294554"/>
    <m/>
    <m/>
    <s v="ASADOVA E`ZOZA FAXRIDDIN QIZI"/>
    <s v="60505215840019"/>
    <s v="05.05.2021"/>
    <s v="+998973776226"/>
    <s v="Навоий"/>
    <x v="5"/>
    <s v="Ёшлик МФЙ"/>
    <s v="XUDOYAROVA ORZIGUL BAMURATOVNA"/>
    <s v="41509882340011"/>
    <x v="7"/>
    <n v="0"/>
    <n v="0"/>
    <s v="Рад"/>
    <s v="Даволаниш"/>
    <s v="Жарроҳлик амалиётисиз даволаниш харажатларини қоплаш"/>
    <n v="0"/>
    <s v="12.05.2026"/>
    <s v="Oddiy"/>
    <m/>
    <m/>
    <m/>
    <m/>
    <m/>
    <n v="0"/>
    <m/>
    <m/>
    <m/>
    <m/>
  </r>
  <r>
    <s v="11770724"/>
    <s v="10.03.2026"/>
    <s v="2026-11194300"/>
    <m/>
    <m/>
    <s v="XAMRAYEVA GULSHAN BOLTAYEVNA"/>
    <s v="42101872420023"/>
    <s v="21.01.1987"/>
    <s v="+998975588858"/>
    <s v="Навоий"/>
    <x v="5"/>
    <s v="Ёшлик МФЙ"/>
    <s v="XUDOYAROVA ORZIGUL BAMURATOVNA"/>
    <s v="4150988234001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5:58:59"/>
    <n v="0"/>
    <n v="412000"/>
    <n v="46092.665960648148"/>
    <m/>
    <n v="106059"/>
  </r>
  <r>
    <s v="11769646"/>
    <s v="10.03.2026"/>
    <s v="2026-11193067"/>
    <m/>
    <m/>
    <s v="ISLOMOVA XABIBA YO‘LDOSHEVNA"/>
    <s v="41305752340015"/>
    <s v="13.05.1975"/>
    <s v="+998906471375"/>
    <s v="Навоий"/>
    <x v="5"/>
    <s v="Ёшлик МФЙ"/>
    <s v="XUDOYAROVA ORZIGUL BAMURATOVNA"/>
    <s v="41509882340011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3.2026"/>
    <s v="Oddiy"/>
    <m/>
    <m/>
    <m/>
    <m/>
    <m/>
    <n v="0"/>
    <m/>
    <m/>
    <m/>
    <m/>
  </r>
  <r>
    <s v="11769596"/>
    <s v="10.03.2026"/>
    <s v="2026-11193012"/>
    <m/>
    <m/>
    <s v="ISLOMOVA XABIBA YO‘LDOSHEVNA"/>
    <s v="41305752340015"/>
    <s v="13.05.1975"/>
    <s v="+998906471375"/>
    <s v="Навоий"/>
    <x v="5"/>
    <s v="Ёшлик МФЙ"/>
    <s v="XUDOYAROVA ORZIGUL BAMURATOVNA"/>
    <s v="41509882340011"/>
    <x v="6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69061"/>
    <s v="10.03.2026"/>
    <s v="2026-11192389"/>
    <m/>
    <m/>
    <s v="OBIDOVA MUHAYYO ODIL QIZI"/>
    <s v="42705925820020"/>
    <s v="27.05.1992"/>
    <s v="+998934431027"/>
    <s v="Навоий"/>
    <x v="5"/>
    <s v="Ёшлик МФЙ"/>
    <s v="XUDOYAROVA ORZIGUL BAMURATOVNA"/>
    <s v="4150988234001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5:59:13"/>
    <n v="0"/>
    <n v="412000"/>
    <n v="46092.666122685187"/>
    <m/>
    <n v="106056"/>
  </r>
  <r>
    <s v="11764117"/>
    <s v="10.03.2026"/>
    <s v="2026-11186707"/>
    <m/>
    <m/>
    <s v="RAXMATOVA SHUKURJON BERDIYOROVNA"/>
    <s v="40307922340057"/>
    <s v="03.07.1992"/>
    <s v="+998970368858"/>
    <s v="Навоий"/>
    <x v="5"/>
    <s v="Ёшлик МФЙ"/>
    <s v="XUDOYAROVA ORZIGUL BAMURATOVNA"/>
    <s v="4150988234001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1.03.2026"/>
    <s v="Oddiy"/>
    <s v="18.03.2026"/>
    <m/>
    <n v="2060000"/>
    <m/>
    <d v="2026-03-18T11:05:31"/>
    <n v="0"/>
    <n v="2060000"/>
    <n v="46099.462164351855"/>
    <m/>
    <n v="120331"/>
  </r>
  <r>
    <s v="11763916"/>
    <s v="10.03.2026"/>
    <s v="2026-11186480"/>
    <m/>
    <m/>
    <s v="RAXMATOVA SHUKURJON BERDIYOROVNA"/>
    <s v="40307922340057"/>
    <s v="03.07.1992"/>
    <s v="+998970368858"/>
    <s v="Навоий"/>
    <x v="5"/>
    <s v="Ёшлик МФЙ"/>
    <s v="XUDOYAROVA ORZIGUL BAMURATOVNA"/>
    <s v="4150988234001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5:59:32"/>
    <n v="0"/>
    <n v="412000"/>
    <n v="46092.666342592594"/>
    <m/>
    <n v="106053"/>
  </r>
  <r>
    <s v="11689628"/>
    <s v="05.03.2026"/>
    <s v="2026-11091595"/>
    <m/>
    <m/>
    <s v="OBIDOVA MUHAYYO ODIL QIZI"/>
    <s v="42705925820020"/>
    <s v="27.05.1992"/>
    <s v="+998934431027"/>
    <s v="Навоий"/>
    <x v="5"/>
    <s v="Ёшлик МФЙ"/>
    <s v="XUDOYAROVA ORZIGUL BAMURATOVNA"/>
    <s v="41509882340011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487790"/>
    <s v="27.02.2026"/>
    <s v="2026-10854195"/>
    <m/>
    <m/>
    <s v="OBIDOVA MUHAYYO ODIL QIZI"/>
    <s v="42705925820020"/>
    <s v="27.05.1992"/>
    <s v="+998934431027"/>
    <s v="Навоий"/>
    <x v="5"/>
    <s v="Ёшлик МФЙ"/>
    <s v="XUDOYAROVA ORZIGUL BAMURATOVNA"/>
    <s v="4150988234001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3.2026"/>
    <s v="Oddiy"/>
    <m/>
    <m/>
    <m/>
    <m/>
    <m/>
    <n v="0"/>
    <m/>
    <m/>
    <m/>
    <m/>
  </r>
  <r>
    <s v="11256245"/>
    <s v="18.02.2026"/>
    <s v="2026-10570214"/>
    <m/>
    <m/>
    <s v="ASADOVA E`ZOZA FAXRIDDIN QIZI"/>
    <s v="60505215840019"/>
    <s v="05.05.2021"/>
    <s v="+998973776226"/>
    <s v="Навоий"/>
    <x v="5"/>
    <s v="Ёшлик МФЙ"/>
    <s v="XUDOYAROVA ORZIGUL BAMURATOVNA"/>
    <s v="41509882340011"/>
    <x v="6"/>
    <n v="0"/>
    <n v="0"/>
    <s v="Рад"/>
    <s v="Даволаниш"/>
    <s v="Жарроҳлик амалиётисиз даволаниш харажатларини қоплаш"/>
    <n v="0"/>
    <s v="20.02.2026"/>
    <s v="Oddiy"/>
    <m/>
    <m/>
    <m/>
    <m/>
    <m/>
    <n v="0"/>
    <m/>
    <m/>
    <m/>
    <m/>
  </r>
  <r>
    <s v="11184127"/>
    <s v="13.02.2026"/>
    <s v="2026-10485424"/>
    <m/>
    <m/>
    <s v="NORMAMATOVA GULONDON JAMOLIDDINOVNA"/>
    <s v="40912966100024"/>
    <s v="09.12.1996"/>
    <s v="+998883789600"/>
    <s v="Навоий"/>
    <x v="5"/>
    <s v="Ёшлик МФЙ"/>
    <s v="XUDOYAROVA ORZIGUL BAMURATOVNA"/>
    <s v="4150988234001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3.02.2026"/>
    <s v="Oddiy"/>
    <m/>
    <m/>
    <m/>
    <m/>
    <m/>
    <n v="0"/>
    <m/>
    <m/>
    <m/>
    <m/>
  </r>
  <r>
    <s v="11184064"/>
    <s v="13.02.2026"/>
    <s v="2026-10485352"/>
    <m/>
    <m/>
    <s v="NORMAMATOVA GULONDON JAMOLIDDINOVNA"/>
    <s v="40912966100024"/>
    <s v="09.12.1996"/>
    <s v="+998883789600"/>
    <s v="Навоий"/>
    <x v="5"/>
    <s v="Ёшлик МФЙ"/>
    <s v="XUDOYAROVA ORZIGUL BAMURATOVNA"/>
    <s v="41509882340011"/>
    <x v="0"/>
    <n v="0"/>
    <n v="0"/>
    <s v="Рад"/>
    <s v="Озиқ"/>
    <s v="Озиқ-овқат билан боғлиқ харажатларини қоплаш (Озиқ-овқат)"/>
    <n v="0"/>
    <s v="13.02.2026"/>
    <s v="Oddiy"/>
    <m/>
    <m/>
    <m/>
    <m/>
    <m/>
    <n v="0"/>
    <m/>
    <m/>
    <m/>
    <m/>
  </r>
  <r>
    <s v="10974966"/>
    <s v="29.01.2026"/>
    <s v="2026-10236982"/>
    <m/>
    <m/>
    <s v="OCHILOVA MATLUBA MAXAMMADIYEVNA"/>
    <s v="42611942390061"/>
    <s v="26.11.1994"/>
    <s v="+998771785659"/>
    <s v="Навоий"/>
    <x v="5"/>
    <s v="Ёшлик МФЙ"/>
    <s v="XUDOYAROVA ORZIGUL BAMURATOVNA"/>
    <s v="4150988234001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9.01.2026"/>
    <s v="Oddiy"/>
    <m/>
    <m/>
    <m/>
    <m/>
    <m/>
    <n v="0"/>
    <m/>
    <m/>
    <m/>
    <m/>
  </r>
  <r>
    <s v="10974920"/>
    <s v="29.01.2026"/>
    <s v="2026-10236929"/>
    <m/>
    <m/>
    <s v="OCHILOVA MATLUBA MAXAMMADIYEVNA"/>
    <s v="42611942390061"/>
    <s v="26.11.1994"/>
    <s v="+998771785659"/>
    <s v="Навоий"/>
    <x v="5"/>
    <s v="Ёшлик МФЙ"/>
    <s v="XUDOYAROVA ORZIGUL BAMURATOVNA"/>
    <s v="41509882340011"/>
    <x v="0"/>
    <n v="0"/>
    <n v="0"/>
    <s v="Рад"/>
    <s v="Озиқ"/>
    <s v="Озиқ-овқат билан боғлиқ харажатларини қоплаш (Озиқ-овқат)"/>
    <n v="0"/>
    <s v="29.01.2026"/>
    <s v="Oddiy"/>
    <m/>
    <m/>
    <m/>
    <m/>
    <m/>
    <n v="0"/>
    <m/>
    <m/>
    <m/>
    <m/>
  </r>
  <r>
    <s v="13384870"/>
    <s v="16.06.2026"/>
    <s v="2026-13205968"/>
    <m/>
    <m/>
    <s v="ASHUROVA MAXLIYO KAMILOVNA"/>
    <s v="42704892330080"/>
    <s v="27.04.1989"/>
    <s v="+998973230282"/>
    <s v="Навоий"/>
    <x v="1"/>
    <s v="Гулзор МФЙ"/>
    <s v="SALIMOVA OYDIN SAVRIYEVNA"/>
    <s v="41611832330020"/>
    <x v="2"/>
    <n v="0"/>
    <n v="1"/>
    <s v="Тўланди"/>
    <s v="Озиқ"/>
    <s v="Озиқ-овқат билан боғлиқ харажатларини қоплаш (Озиқ-овқат)"/>
    <n v="412000"/>
    <s v="18.06.2026"/>
    <s v="Oddiy"/>
    <s v="22.06.2026"/>
    <m/>
    <n v="412000"/>
    <m/>
    <d v="2026-06-22T09:28:24"/>
    <n v="0"/>
    <n v="412000"/>
    <n v="46195.39472222222"/>
    <m/>
    <n v="677733"/>
  </r>
  <r>
    <s v="13282095"/>
    <s v="10.06.2026"/>
    <s v="2026-13069163"/>
    <m/>
    <m/>
    <s v="ASHUROVA MAXLIYO KAMILOVNA"/>
    <s v="42704892330080"/>
    <s v="27.04.1989"/>
    <s v="+998973230282"/>
    <s v="Навоий"/>
    <x v="1"/>
    <s v="Гулзор МФЙ"/>
    <s v="SALIMOVA OYDIN SAVRIYEVNA"/>
    <s v="41611832330020"/>
    <x v="0"/>
    <n v="0"/>
    <n v="0"/>
    <s v="Рад"/>
    <s v="Озиқ"/>
    <s v="Озиқ-овқат билан боғлиқ харажатларини қоплаш (Озиқ-овқат)"/>
    <n v="0"/>
    <s v="10.06.2026"/>
    <s v="Oddiy"/>
    <m/>
    <m/>
    <m/>
    <m/>
    <m/>
    <n v="0"/>
    <m/>
    <m/>
    <m/>
    <m/>
  </r>
  <r>
    <s v="13256251"/>
    <s v="09.06.2026"/>
    <s v="2026-13033238"/>
    <s v="AVEZOV JONIBEK OCHILOVICH"/>
    <s v="31110892330010"/>
    <s v="VALIYEVA DILOBAR NASRIDDIN QIZI"/>
    <s v="40506942330060"/>
    <s v="05.06.1994"/>
    <s v="+998900881710"/>
    <s v="Навоий"/>
    <x v="1"/>
    <s v="Гулзор МФЙ"/>
    <s v="SALIMOVA OYDIN SAVRIYEVNA"/>
    <s v="41611832330020"/>
    <x v="0"/>
    <n v="0"/>
    <n v="0"/>
    <s v="Рад"/>
    <s v="Таъмир"/>
    <s v="Уй-жойини таъмирлаш харажатларини қоплаш"/>
    <n v="0"/>
    <s v="11.06.2026"/>
    <s v="Oddiy"/>
    <m/>
    <m/>
    <m/>
    <m/>
    <m/>
    <n v="0"/>
    <m/>
    <m/>
    <m/>
    <m/>
  </r>
  <r>
    <s v="13240239"/>
    <s v="08.06.2026"/>
    <s v="2026-13011030"/>
    <m/>
    <m/>
    <s v="MUZAFAROV MUXRIDDIN BAXRIDIN O‘G‘LI"/>
    <s v="32105942330017"/>
    <s v="21.05.1994"/>
    <s v="+998944325511"/>
    <s v="Навоий"/>
    <x v="1"/>
    <s v="Гулзор МФЙ"/>
    <s v="SALIMOVA OYDIN SAVRIYEVNA"/>
    <s v="41611832330020"/>
    <x v="7"/>
    <n v="0"/>
    <n v="0"/>
    <s v="Рад"/>
    <s v="Даволаниш"/>
    <s v="Жарроҳлик амалиётисиз даволаниш харажатларини қоплаш"/>
    <n v="0"/>
    <s v="13.06.2026"/>
    <s v="Oddiy"/>
    <m/>
    <m/>
    <m/>
    <m/>
    <m/>
    <n v="0"/>
    <m/>
    <m/>
    <m/>
    <m/>
  </r>
  <r>
    <s v="13228479"/>
    <s v="08.06.2026"/>
    <s v="2026-12995865"/>
    <m/>
    <m/>
    <s v="BO‘RONOVA DILOBAR ISMOILOVNA"/>
    <s v="40205782330015"/>
    <s v="02.05.1978"/>
    <s v="+998889206888"/>
    <s v="Навоий"/>
    <x v="1"/>
    <s v="Гулзор МФЙ"/>
    <s v="SALIMOVA OYDIN SAVRIYEVNA"/>
    <s v="41611832330020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08.06.2026"/>
    <m/>
    <n v="412000"/>
    <m/>
    <d v="2026-06-08T17:44:25"/>
    <n v="0"/>
    <n v="412000"/>
    <n v="46181.739178240743"/>
    <m/>
    <n v="305966"/>
  </r>
  <r>
    <s v="13210923"/>
    <s v="05.06.2026"/>
    <s v="2026-12970023"/>
    <m/>
    <m/>
    <s v="BOLTAYEVA XURSHIDA ZOKIRJONOVNA"/>
    <s v="41503852330039"/>
    <s v="15.03.1985"/>
    <s v="+998994172346"/>
    <s v="Навоий"/>
    <x v="1"/>
    <s v="Гулзор МФЙ"/>
    <s v="SALIMOVA OYDIN SAVRIYEVNA"/>
    <s v="41611832330020"/>
    <x v="0"/>
    <n v="0"/>
    <n v="0"/>
    <s v="Рад"/>
    <s v="Озиқ"/>
    <s v="Озиқ-овқат билан боғлиқ харажатларини қоплаш (Озиқ-овқат)"/>
    <n v="0"/>
    <s v="05.06.2026"/>
    <s v="Oddiy"/>
    <m/>
    <m/>
    <m/>
    <m/>
    <m/>
    <n v="0"/>
    <m/>
    <m/>
    <m/>
    <m/>
  </r>
  <r>
    <s v="13209927"/>
    <s v="05.06.2026"/>
    <s v="2026-12968657"/>
    <m/>
    <m/>
    <s v="MAXMUDOVA DILOROM KAYUMOVNA"/>
    <s v="40708732330021"/>
    <s v="07.08.1973"/>
    <s v="+998907309686"/>
    <s v="Навоий"/>
    <x v="1"/>
    <s v="Гулзор МФЙ"/>
    <s v="SALIMOVA OYDIN SAVRIYEVNA"/>
    <s v="41611832330020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8.06.2026"/>
    <s v="Oddiy"/>
    <s v="08.06.2026"/>
    <s v="????? ????????"/>
    <n v="2060000"/>
    <s v="Ha"/>
    <d v="2026-06-08T17:42:24"/>
    <n v="0"/>
    <n v="2060000"/>
    <n v="46181.73777777778"/>
    <m/>
    <n v="306433"/>
  </r>
  <r>
    <s v="13206644"/>
    <s v="05.06.2026"/>
    <s v="2026-12964324"/>
    <m/>
    <m/>
    <s v="BOLTAYEVA XURSHIDA ZOKIRJONOVNA"/>
    <s v="41503852330039"/>
    <s v="15.03.1985"/>
    <s v="+998994172346"/>
    <s v="Навоий"/>
    <x v="1"/>
    <s v="Гулзор МФЙ"/>
    <s v="SALIMOVA OYDIN SAVRIYEVNA"/>
    <s v="41611832330020"/>
    <x v="0"/>
    <n v="0"/>
    <n v="0"/>
    <s v="Рад"/>
    <s v="Озиқ"/>
    <s v="Озиқ-овқат билан боғлиқ харажатларини қоплаш (Озиқ-овқат)"/>
    <n v="0"/>
    <s v="05.06.2026"/>
    <s v="Oddiy"/>
    <m/>
    <m/>
    <m/>
    <m/>
    <m/>
    <n v="0"/>
    <m/>
    <m/>
    <m/>
    <m/>
  </r>
  <r>
    <s v="13151488"/>
    <s v="03.06.2026"/>
    <s v="2026-12893498"/>
    <m/>
    <m/>
    <s v="MAXMUDOVA DILRABO KAYIMOVNA"/>
    <s v="41002752330030"/>
    <s v="10.02.1975"/>
    <s v="+998931579990"/>
    <s v="Навоий"/>
    <x v="1"/>
    <s v="Гулзор МФЙ"/>
    <s v="SALIMOVA OYDIN SAVRIYEVNA"/>
    <s v="41611832330020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3.06.2026"/>
    <s v="Oddiy"/>
    <s v="04.06.2026"/>
    <s v="????? ????????"/>
    <n v="2060000"/>
    <s v="Ha"/>
    <d v="2026-06-04T14:23:50"/>
    <n v="0"/>
    <n v="2060000"/>
    <n v="46177.59988425926"/>
    <m/>
    <n v="248714"/>
  </r>
  <r>
    <s v="13151379"/>
    <s v="03.06.2026"/>
    <s v="2026-12893363"/>
    <m/>
    <m/>
    <s v="MAXMUDOVA DILRABO KAYIMOVNA"/>
    <s v="41002752330030"/>
    <s v="10.02.1975"/>
    <s v="+998931579990"/>
    <s v="Навоий"/>
    <x v="1"/>
    <s v="Гулзор МФЙ"/>
    <s v="SALIMOVA OYDIN SAVRIYEVNA"/>
    <s v="41611832330020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4.06.2026"/>
    <m/>
    <n v="412000"/>
    <m/>
    <d v="2026-06-04T14:23:06"/>
    <n v="0"/>
    <n v="412000"/>
    <n v="46177.599374999998"/>
    <m/>
    <n v="253241"/>
  </r>
  <r>
    <s v="13083402"/>
    <s v="26.05.2026"/>
    <s v="2026-12803080"/>
    <m/>
    <m/>
    <s v="BO‘RONOVA DILOBAR ISMOILOVNA"/>
    <s v="40205782330015"/>
    <s v="02.05.1978"/>
    <s v="+998889206888"/>
    <s v="Навоий"/>
    <x v="1"/>
    <s v="Гулзор МФЙ"/>
    <s v="SALIMOVA OYDIN SAVRIYEVNA"/>
    <s v="41611832330020"/>
    <x v="0"/>
    <n v="0"/>
    <n v="0"/>
    <s v="Рад"/>
    <s v="Озиқ"/>
    <s v="Озиқ-овқат билан боғлиқ харажатларини қоплаш (Озиқ-овқат)"/>
    <n v="0"/>
    <s v="02.06.2026"/>
    <s v="Oddiy"/>
    <m/>
    <m/>
    <m/>
    <m/>
    <m/>
    <n v="0"/>
    <m/>
    <m/>
    <m/>
    <m/>
  </r>
  <r>
    <s v="13079537"/>
    <s v="25.05.2026"/>
    <s v="2026-12797808"/>
    <m/>
    <m/>
    <s v="ERGASHEVA ELMIRA ELMURODOVNA"/>
    <s v="40504882330054"/>
    <s v="05.04.1988"/>
    <s v="+998930864555"/>
    <s v="Навоий"/>
    <x v="1"/>
    <s v="Гулзор МФЙ"/>
    <s v="SALIMOVA OYDIN SAVRIYEVNA"/>
    <s v="41611832330020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2.06.2026"/>
    <s v="Oddiy"/>
    <s v="03.06.2026"/>
    <s v="????? ????????"/>
    <n v="2060000"/>
    <s v="Ha"/>
    <d v="2026-06-03T12:59:22"/>
    <n v="0"/>
    <n v="2060000"/>
    <n v="46176.541226851848"/>
    <m/>
    <n v="215617"/>
  </r>
  <r>
    <s v="13013409"/>
    <s v="20.05.2026"/>
    <s v="2026-12708203"/>
    <m/>
    <m/>
    <s v="MAXMUDOVA DILOROM KAYUMOVNA"/>
    <s v="40708732330021"/>
    <s v="07.08.1973"/>
    <s v="+998907309686"/>
    <s v="Навоий"/>
    <x v="1"/>
    <s v="Гулзор МФЙ"/>
    <s v="SALIMOVA OYDIN SAVRIYEVNA"/>
    <s v="41611832330020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1.05.2026"/>
    <m/>
    <n v="412000"/>
    <m/>
    <d v="2026-05-21T15:15:35"/>
    <n v="0"/>
    <n v="412000"/>
    <n v="46163.635821759257"/>
    <m/>
    <n v="200656"/>
  </r>
  <r>
    <s v="12998166"/>
    <s v="19.05.2026"/>
    <s v="2026-12688196"/>
    <m/>
    <m/>
    <s v="NE’MATOVA NOZIMA SODIQOVNA"/>
    <s v="41805912330055"/>
    <s v="18.05.1991"/>
    <s v="+998999419118"/>
    <s v="Навоий"/>
    <x v="1"/>
    <s v="Гулзор МФЙ"/>
    <s v="SALIMOVA OYDIN SAVRIYEVNA"/>
    <s v="41611832330020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20.05.2026"/>
    <m/>
    <n v="412000"/>
    <m/>
    <d v="2026-05-20T15:36:06"/>
    <n v="0"/>
    <n v="412000"/>
    <n v="46162.650069444448"/>
    <m/>
    <n v="197180"/>
  </r>
  <r>
    <s v="12984014"/>
    <s v="18.05.2026"/>
    <s v="2026-12669773"/>
    <m/>
    <m/>
    <s v="MUSOQULOVA DILORA O‘KTAM QIZI"/>
    <s v="41310975780083"/>
    <s v="13.10.1997"/>
    <s v="+998992521397"/>
    <s v="Навоий"/>
    <x v="1"/>
    <s v="Гулзор МФЙ"/>
    <s v="SALIMOVA OYDIN SAVRIYEVNA"/>
    <s v="41611832330020"/>
    <x v="0"/>
    <n v="0"/>
    <n v="0"/>
    <s v="Рад"/>
    <s v="Озиқ"/>
    <s v="Озиқ-овқат билан боғлиқ харажатларини қоплаш (Озиқ-овқат)"/>
    <n v="0"/>
    <s v="19.05.2026"/>
    <s v="Oddiy"/>
    <m/>
    <m/>
    <m/>
    <m/>
    <m/>
    <n v="0"/>
    <m/>
    <m/>
    <m/>
    <m/>
  </r>
  <r>
    <s v="12812215"/>
    <s v="05.05.2026"/>
    <s v="2026-12447392"/>
    <m/>
    <m/>
    <s v="AKBAROVA LOBAR SHOMURODOVNA"/>
    <s v="41702882330015"/>
    <s v="17.02.1988"/>
    <s v="+998773390232"/>
    <s v="Навоий"/>
    <x v="1"/>
    <s v="Гулзор МФЙ"/>
    <s v="SALIMOVA OYDIN SAVRIYEVNA"/>
    <s v="41611832330020"/>
    <x v="8"/>
    <n v="0"/>
    <n v="0"/>
    <s v="Жараён"/>
    <s v="Жарроҳлик"/>
    <s v="Жарроҳлик амалиёти харажатларини қоплаш"/>
    <n v="4120000000"/>
    <s v="15.05.2026"/>
    <s v="Oddiy"/>
    <m/>
    <m/>
    <m/>
    <m/>
    <m/>
    <n v="0"/>
    <m/>
    <m/>
    <m/>
    <m/>
  </r>
  <r>
    <s v="12787874"/>
    <s v="04.05.2026"/>
    <s v="2026-12418854"/>
    <m/>
    <m/>
    <s v="O‘ROKOVA MISLIMA BAROTOVNA"/>
    <s v="42501742330038"/>
    <s v="25.01.1974"/>
    <s v="+998977950074"/>
    <s v="Навоий"/>
    <x v="1"/>
    <s v="Гулзор МФЙ"/>
    <s v="SALIMOVA OYDIN SAVRIYEVNA"/>
    <s v="41611832330020"/>
    <x v="8"/>
    <n v="0"/>
    <n v="0"/>
    <s v="Жараён"/>
    <s v="Жарроҳлик"/>
    <s v="Жарроҳлик амалиёти харажатларини қоплаш"/>
    <n v="4120000000"/>
    <s v="08.05.2026"/>
    <s v="Oddiy"/>
    <m/>
    <m/>
    <m/>
    <m/>
    <m/>
    <n v="0"/>
    <m/>
    <m/>
    <m/>
    <m/>
  </r>
  <r>
    <s v="12699937"/>
    <s v="27.04.2026"/>
    <s v="2026-12304856"/>
    <m/>
    <m/>
    <s v="O‘ROKOVA MISLIMA BAROTOVNA"/>
    <s v="42501742330038"/>
    <s v="25.01.1974"/>
    <s v="+998931400074"/>
    <s v="Навоий"/>
    <x v="1"/>
    <s v="Гулзор МФЙ"/>
    <s v="SALIMOVA OYDIN SAVRIYEVNA"/>
    <s v="41611832330020"/>
    <x v="6"/>
    <n v="0"/>
    <n v="0"/>
    <s v="Рад"/>
    <s v="Жарроҳлик"/>
    <s v="Жарроҳлик амалиёти харажатларини қоплаш"/>
    <n v="0"/>
    <s v="28.04.2026"/>
    <s v="Oddiy"/>
    <m/>
    <m/>
    <m/>
    <m/>
    <m/>
    <n v="0"/>
    <m/>
    <m/>
    <m/>
    <m/>
  </r>
  <r>
    <s v="12691673"/>
    <s v="24.04.2026"/>
    <s v="2026-12293804"/>
    <m/>
    <m/>
    <s v="AKBAROVA LOBAR SHOMURODOVNA"/>
    <s v="41702882330015"/>
    <s v="17.02.1988"/>
    <s v="+998773390232"/>
    <s v="Навоий"/>
    <x v="1"/>
    <s v="Гулзор МФЙ"/>
    <s v="SALIMOVA OYDIN SAVRIYEVNA"/>
    <s v="41611832330020"/>
    <x v="2"/>
    <n v="0"/>
    <n v="1"/>
    <s v="Тўланди"/>
    <s v="Озиқ"/>
    <s v="Озиқ-овқат билан боғлиқ харажатларини қоплаш (Озиқ-овқат)"/>
    <n v="412000"/>
    <s v="28.04.2026"/>
    <s v="Oddiy"/>
    <s v="30.04.2026"/>
    <m/>
    <n v="412000"/>
    <m/>
    <d v="2026-04-30T09:40:52"/>
    <n v="0"/>
    <n v="412000"/>
    <n v="46142.403379629628"/>
    <m/>
    <n v="173577"/>
  </r>
  <r>
    <s v="12566979"/>
    <s v="14.04.2026"/>
    <s v="2026-12138847"/>
    <m/>
    <m/>
    <s v="AVEZOV JONIBEK OCHILOVICH"/>
    <s v="31110892330010"/>
    <s v="11.10.1989"/>
    <s v="+998900881710"/>
    <s v="Навоий"/>
    <x v="1"/>
    <s v="Гулзор МФЙ"/>
    <s v="SALIMOVA OYDIN SAVRIYEVNA"/>
    <s v="41611832330020"/>
    <x v="2"/>
    <n v="0"/>
    <n v="1"/>
    <s v="Тўланди"/>
    <s v="Жарроҳлик"/>
    <s v="Жарроҳлик амалиёти харажатларини қоплаш"/>
    <n v="4120000000"/>
    <s v="15.04.2026"/>
    <s v="Oddiy"/>
    <s v="06.05.2026"/>
    <m/>
    <n v="31063340"/>
    <m/>
    <d v="2026-05-06T09:13:45"/>
    <n v="0"/>
    <n v="31063340"/>
    <n v="46148.384548611109"/>
    <m/>
    <n v="180777"/>
  </r>
  <r>
    <s v="12566953"/>
    <s v="14.04.2026"/>
    <s v="2026-12138814"/>
    <m/>
    <m/>
    <s v="VALIYEVA DILOBAR NASRIDDIN QIZI"/>
    <s v="40506942330060"/>
    <s v="05.06.1994"/>
    <s v="+998900881710"/>
    <s v="Навоий"/>
    <x v="1"/>
    <s v="Гулзор МФЙ"/>
    <s v="SALIMOVA OYDIN SAVRIYEVNA"/>
    <s v="41611832330020"/>
    <x v="2"/>
    <n v="0"/>
    <n v="2"/>
    <s v="Тўланди"/>
    <s v="Озиқ"/>
    <s v="Озиқ-овқат билан боғлиқ харажатларини қоплаш (Озиқ-овқат)"/>
    <n v="412000"/>
    <s v="16.04.2026"/>
    <s v="Oddiy"/>
    <s v="22.04.2026"/>
    <m/>
    <n v="412000"/>
    <m/>
    <d v="2026-04-22T09:16:05"/>
    <n v="0"/>
    <n v="412000"/>
    <n v="46134.38616898148"/>
    <m/>
    <n v="157374"/>
  </r>
  <r>
    <s v="12566803"/>
    <s v="14.04.2026"/>
    <s v="2026-12138640"/>
    <m/>
    <m/>
    <s v="SAYFIYEVA SITORA MUHIDDIN QIZI"/>
    <s v="62606015780038"/>
    <s v="26.06.2001"/>
    <s v="+998991494926"/>
    <s v="Навоий"/>
    <x v="1"/>
    <s v="Гулзор МФЙ"/>
    <s v="SALIMOVA OYDIN SAVRIYEVNA"/>
    <s v="41611832330020"/>
    <x v="7"/>
    <n v="0"/>
    <n v="0"/>
    <s v="Рад"/>
    <s v="Жарроҳлик"/>
    <s v="Жарроҳлик амалиёти харажатларини қоплаш"/>
    <n v="0"/>
    <s v="14.06.2026"/>
    <s v="Oddiy"/>
    <m/>
    <m/>
    <m/>
    <m/>
    <m/>
    <n v="0"/>
    <m/>
    <m/>
    <m/>
    <m/>
  </r>
  <r>
    <s v="12566063"/>
    <s v="14.04.2026"/>
    <s v="2026-12137788"/>
    <m/>
    <m/>
    <s v="SAYFIYEVA SITORA MUHIDDIN QIZI"/>
    <s v="62606015780038"/>
    <s v="26.06.2001"/>
    <s v="+998991494926"/>
    <s v="Навоий"/>
    <x v="1"/>
    <s v="Гулзор МФЙ"/>
    <s v="SALIMOVA OYDIN SAVRIYEVNA"/>
    <s v="41611832330020"/>
    <x v="0"/>
    <n v="0"/>
    <n v="0"/>
    <s v="Рад"/>
    <s v="Жарроҳлик"/>
    <s v="Жарроҳлик амалиёти харажатларини қоплаш"/>
    <n v="0"/>
    <s v="14.04.2026"/>
    <s v="Oddiy"/>
    <m/>
    <m/>
    <m/>
    <m/>
    <m/>
    <n v="0"/>
    <m/>
    <m/>
    <m/>
    <m/>
  </r>
  <r>
    <s v="12548001"/>
    <s v="13.04.2026"/>
    <s v="2026-12115608"/>
    <m/>
    <m/>
    <s v="JAXONOVA ASILA XABIBULLOYEVNA"/>
    <s v="40202862330037"/>
    <s v="02.02.1986"/>
    <s v="+998934404170"/>
    <s v="Навоий"/>
    <x v="1"/>
    <s v="Гулзор МФЙ"/>
    <s v="SALIMOVA OYDIN SAVRIYEVNA"/>
    <s v="41611832330020"/>
    <x v="7"/>
    <n v="0"/>
    <n v="0"/>
    <s v="Рад"/>
    <s v="Даволаниш"/>
    <s v="Жарроҳлик амалиётисиз даволаниш харажатларини қоплаш"/>
    <n v="0"/>
    <s v="15.06.2026"/>
    <s v="Oddiy"/>
    <m/>
    <m/>
    <m/>
    <m/>
    <m/>
    <n v="0"/>
    <m/>
    <m/>
    <m/>
    <m/>
  </r>
  <r>
    <s v="12547953"/>
    <s v="13.04.2026"/>
    <s v="2026-12115551"/>
    <m/>
    <m/>
    <s v="JAXONOVA ASILA XABIBULLOYEVNA"/>
    <s v="40202862330037"/>
    <s v="02.02.1986"/>
    <s v="+998934404170"/>
    <s v="Навоий"/>
    <x v="1"/>
    <s v="Гулзор МФЙ"/>
    <s v="SALIMOVA OYDIN SAVRIYEVNA"/>
    <s v="41611832330020"/>
    <x v="1"/>
    <n v="0"/>
    <n v="0"/>
    <s v="Рад"/>
    <s v="Озиқ"/>
    <s v="Озиқ-овқат билан боғлиқ харажатларини қоплаш (Озиқ-овқат)"/>
    <n v="0"/>
    <s v="23.06.2026"/>
    <s v="Oddiy"/>
    <s v="22.04.2026"/>
    <m/>
    <n v="412000"/>
    <m/>
    <d v="2026-04-22T09:16:31"/>
    <n v="0"/>
    <n v="412000"/>
    <n v="46134.386469907404"/>
    <m/>
    <n v="158637"/>
  </r>
  <r>
    <s v="12212304"/>
    <s v="26.03.2026"/>
    <s v="2026-11715158"/>
    <m/>
    <m/>
    <s v="O‘ROKOVA MISLIMA BAROTOVNA"/>
    <s v="42501742330038"/>
    <s v="25.01.1974"/>
    <s v="+998992676565"/>
    <s v="Навоий"/>
    <x v="1"/>
    <s v="Гулзор МФЙ"/>
    <s v="SALIMOVA OYDIN SAVRIYEVNA"/>
    <s v="41611832330020"/>
    <x v="6"/>
    <n v="0"/>
    <n v="0"/>
    <s v="Рад"/>
    <s v="Жарроҳлик"/>
    <s v="Жарроҳлик амалиёти харажатларини қоплаш"/>
    <n v="0"/>
    <s v="26.03.2026"/>
    <s v="Oddiy"/>
    <m/>
    <m/>
    <m/>
    <m/>
    <m/>
    <n v="0"/>
    <m/>
    <m/>
    <m/>
    <m/>
  </r>
  <r>
    <s v="12182542"/>
    <s v="25.03.2026"/>
    <s v="2026-11679610"/>
    <m/>
    <m/>
    <s v="XAKIMOVA SITORA RAVSHANOVNA"/>
    <s v="40204912330039"/>
    <s v="02.04.1991"/>
    <s v="+998973790555"/>
    <s v="Навоий"/>
    <x v="1"/>
    <s v="Гулзор МФЙ"/>
    <s v="SALIMOVA OYDIN SAVRIYEVNA"/>
    <s v="4161183233002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8.03.2026"/>
    <s v="Oddiy"/>
    <m/>
    <m/>
    <m/>
    <m/>
    <m/>
    <n v="0"/>
    <m/>
    <m/>
    <m/>
    <m/>
  </r>
  <r>
    <s v="12116983"/>
    <s v="19.03.2026"/>
    <s v="2026-11602586"/>
    <m/>
    <m/>
    <s v="XAKIMOVA SITORA RAVSHANOVNA"/>
    <s v="40204912330039"/>
    <s v="02.04.1991"/>
    <s v="+998973790555"/>
    <s v="Навоий"/>
    <x v="1"/>
    <s v="Гулзор МФЙ"/>
    <s v="SALIMOVA OYDIN SAVRIYEVNA"/>
    <s v="41611832330020"/>
    <x v="2"/>
    <n v="0"/>
    <n v="2"/>
    <s v="Тўланди"/>
    <s v="Озиқ"/>
    <s v="Озиқ-овқат билан боғлиқ харажатларини қоплаш (Озиқ-овқат)"/>
    <n v="412000"/>
    <s v="26.03.2026"/>
    <s v="Oddiy"/>
    <s v="29.03.2026"/>
    <m/>
    <n v="412000"/>
    <m/>
    <d v="2026-03-29T08:16:44"/>
    <n v="0"/>
    <n v="412000"/>
    <n v="46110.344953703701"/>
    <m/>
    <n v="143743"/>
  </r>
  <r>
    <s v="11963413"/>
    <s v="15.03.2026"/>
    <s v="2026-11423042"/>
    <m/>
    <m/>
    <s v="ISTAMOVA MANZURA HAKIM QIZI"/>
    <s v="41105945780026"/>
    <s v="11.05.1994"/>
    <s v="+998906467009"/>
    <s v="Навоий"/>
    <x v="1"/>
    <s v="Гулзор МФЙ"/>
    <s v="SALIMOVA OYDIN SAVRIYEVNA"/>
    <s v="41611832330020"/>
    <x v="2"/>
    <n v="0"/>
    <n v="1"/>
    <s v="Тўланди"/>
    <s v="Озиқ"/>
    <s v="Озиқ-овқат билан боғлиқ харажатларини қоплаш (Озиқ-овқат)"/>
    <n v="412000"/>
    <s v="26.03.2026"/>
    <s v="Oddiy"/>
    <s v="29.03.2026"/>
    <m/>
    <n v="412000"/>
    <m/>
    <d v="2026-03-29T08:16:29"/>
    <n v="0"/>
    <n v="412000"/>
    <n v="46110.344780092593"/>
    <m/>
    <n v="143745"/>
  </r>
  <r>
    <s v="11943281"/>
    <s v="14.03.2026"/>
    <s v="2026-11398112"/>
    <m/>
    <m/>
    <s v="HAMROYEVA MAXFUZA JUMAYEVNA"/>
    <s v="40311865780016"/>
    <s v="03.11.1986"/>
    <s v="+998919863433"/>
    <s v="Навоий"/>
    <x v="1"/>
    <s v="Гулзор МФЙ"/>
    <s v="SALIMOVA OYDIN SAVRIYEVNA"/>
    <s v="41611832330020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6.2026"/>
    <s v="Oddiy"/>
    <s v="30.03.2026"/>
    <m/>
    <n v="2060000"/>
    <m/>
    <d v="2026-03-30T11:41:17"/>
    <n v="0"/>
    <n v="2060000"/>
    <n v="46111.487002314818"/>
    <m/>
    <n v="144667"/>
  </r>
  <r>
    <s v="11943224"/>
    <s v="14.03.2026"/>
    <s v="2026-11398043"/>
    <m/>
    <m/>
    <s v="HAMROYEVA MAXFUZA JUMAYEVNA"/>
    <s v="40311865780016"/>
    <s v="03.11.1986"/>
    <s v="+998919863433"/>
    <s v="Навоий"/>
    <x v="1"/>
    <s v="Гулзор МФЙ"/>
    <s v="SALIMOVA OYDIN SAVRIYEVNA"/>
    <s v="41611832330020"/>
    <x v="1"/>
    <n v="0"/>
    <n v="0"/>
    <s v="Рад"/>
    <s v="Озиқ"/>
    <s v="Озиқ-овқат билан боғлиқ харажатларини қоплаш (Озиқ-овқат)"/>
    <n v="0"/>
    <s v="04.06.2026"/>
    <s v="Oddiy"/>
    <s v="29.03.2026"/>
    <m/>
    <n v="412000"/>
    <m/>
    <d v="2026-03-29T08:16:16"/>
    <n v="0"/>
    <n v="412000"/>
    <n v="46110.344629629632"/>
    <m/>
    <n v="143746"/>
  </r>
  <r>
    <s v="11812895"/>
    <s v="11.03.2026"/>
    <s v="2026-11244338"/>
    <m/>
    <m/>
    <s v="MUZAFAROV MUXRIDDIN BAXRIDIN O‘G‘LI"/>
    <s v="32105942330017"/>
    <s v="21.05.1994"/>
    <s v="+998944325511"/>
    <s v="Навоий"/>
    <x v="1"/>
    <s v="Гулзор МФЙ"/>
    <s v="SALIMOVA OYDIN SAVRIYEVNA"/>
    <s v="41611832330020"/>
    <x v="7"/>
    <n v="0"/>
    <n v="0"/>
    <s v="Рад"/>
    <s v="Даволаниш"/>
    <s v="Жарроҳлик амалиётисиз даволаниш харажатларини қоплаш"/>
    <n v="0"/>
    <s v="27.05.2026"/>
    <s v="Oddiy"/>
    <m/>
    <m/>
    <m/>
    <m/>
    <m/>
    <n v="0"/>
    <m/>
    <m/>
    <m/>
    <m/>
  </r>
  <r>
    <s v="11670159"/>
    <s v="05.03.2026"/>
    <s v="2026-11068879"/>
    <m/>
    <m/>
    <s v="PIXIYENKO VLADIMIR LEONIDOVICH"/>
    <s v="31308685840035"/>
    <s v="13.08.1968"/>
    <s v="+998941541308"/>
    <s v="Навоий"/>
    <x v="1"/>
    <s v="Гулзор МФЙ"/>
    <s v="SALIMOVA OYDIN SAVRIYEVNA"/>
    <s v="4161183233002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5:32:31"/>
    <n v="0"/>
    <n v="412000"/>
    <n v="46092.647581018522"/>
    <m/>
    <n v="109269"/>
  </r>
  <r>
    <s v="11669556"/>
    <s v="05.03.2026"/>
    <s v="2026-11068191"/>
    <m/>
    <m/>
    <s v="KODIROVA NAILYA KAYUMOVNA"/>
    <s v="42906562330022"/>
    <s v="29.06.1956"/>
    <s v="+998772360056"/>
    <s v="Навоий"/>
    <x v="1"/>
    <s v="Гулзор МФЙ"/>
    <s v="SALIMOVA OYDIN SAVRIYEVNA"/>
    <s v="4161183233002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5:28:22"/>
    <n v="0"/>
    <n v="412000"/>
    <n v="46092.644699074073"/>
    <m/>
    <n v="113425"/>
  </r>
  <r>
    <s v="11649813"/>
    <s v="04.03.2026"/>
    <s v="2026-11044947"/>
    <m/>
    <m/>
    <s v="JURAYEVA SHAMSIYA ISLAMOVNA"/>
    <s v="40209605780018"/>
    <s v="02.09.1960"/>
    <s v="+998500852620"/>
    <s v="Навоий"/>
    <x v="1"/>
    <s v="Гулзор МФЙ"/>
    <s v="SALIMOVA OYDIN SAVRIYEVNA"/>
    <s v="4161183233002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5:30:17"/>
    <n v="0"/>
    <n v="412000"/>
    <n v="46092.64603009259"/>
    <m/>
    <n v="113406"/>
  </r>
  <r>
    <s v="11649721"/>
    <s v="04.03.2026"/>
    <s v="2026-11044835"/>
    <m/>
    <m/>
    <s v="UMUROVA MOHICHEHRA HAYDAR QIZI"/>
    <s v="43001965780054"/>
    <s v="30.01.1996"/>
    <s v="+998912542850"/>
    <s v="Навоий"/>
    <x v="1"/>
    <s v="Гулзор МФЙ"/>
    <s v="SALIMOVA OYDIN SAVRIYEVNA"/>
    <s v="4161183233002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5:31:43"/>
    <n v="0"/>
    <n v="412000"/>
    <n v="46092.64702546296"/>
    <m/>
    <n v="113374"/>
  </r>
  <r>
    <s v="11619006"/>
    <s v="04.03.2026"/>
    <s v="2026-11008834"/>
    <m/>
    <m/>
    <s v="MUZAFFAROV ILXOM ISROILOVICH"/>
    <s v="31910862330017"/>
    <s v="19.10.1986"/>
    <s v="+998913304274"/>
    <s v="Навоий"/>
    <x v="1"/>
    <s v="Гулзор МФЙ"/>
    <s v="SALIMOVA OYDIN SAVRIYEVNA"/>
    <s v="4161183233002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20:34:44"/>
    <n v="0"/>
    <n v="412000"/>
    <n v="46092.857453703706"/>
    <m/>
    <n v="113201"/>
  </r>
  <r>
    <s v="13421823"/>
    <s v="18.06.2026"/>
    <s v="2026-13255369"/>
    <m/>
    <m/>
    <s v="BOZAROVA GULNISO G‘AFUR QIZI"/>
    <s v="40906955790028"/>
    <s v="09.06.1995"/>
    <s v="+998950459593"/>
    <s v="Навоий"/>
    <x v="7"/>
    <s v="Бурқут МФЙ"/>
    <s v="MURODOVA DILSHODA ABBOSOVNA"/>
    <s v="42403862350032"/>
    <x v="2"/>
    <n v="0"/>
    <n v="1"/>
    <s v="Тўланди"/>
    <s v="Озиқ"/>
    <s v="Озиқ-овқат билан боғлиқ харажатларини қоплаш (Озиқ-овқат)"/>
    <n v="412000"/>
    <s v="18.06.2026"/>
    <s v="Oddiy"/>
    <s v="19.06.2026"/>
    <m/>
    <n v="412000"/>
    <m/>
    <d v="2026-06-19T16:24:22"/>
    <n v="0"/>
    <n v="412000"/>
    <n v="46192.683587962965"/>
    <m/>
    <n v="696337"/>
  </r>
  <r>
    <s v="13417603"/>
    <s v="18.06.2026"/>
    <s v="2026-13249657"/>
    <m/>
    <m/>
    <s v="BOBOQULOVA MAHFUZA YULDOSHEVNA"/>
    <s v="40410842350030"/>
    <s v="04.10.1984"/>
    <s v="+998935650750"/>
    <s v="Навоий"/>
    <x v="7"/>
    <s v="Бурқут МФЙ"/>
    <s v="MURODOVA DILSHODA ABBOSOVNA"/>
    <s v="42403862350032"/>
    <x v="2"/>
    <n v="0"/>
    <n v="1"/>
    <s v="Тўланди"/>
    <s v="Озиқ"/>
    <s v="Озиқ-овқат билан боғлиқ харажатларини қоплаш (Озиқ-овқат)"/>
    <n v="412000"/>
    <s v="18.06.2026"/>
    <s v="Oddiy"/>
    <s v="19.06.2026"/>
    <m/>
    <n v="412000"/>
    <m/>
    <d v="2026-06-19T16:26:08"/>
    <n v="0"/>
    <n v="412000"/>
    <n v="46192.684814814813"/>
    <m/>
    <n v="696346"/>
  </r>
  <r>
    <s v="13132570"/>
    <s v="02.06.2026"/>
    <s v="2026-12869047"/>
    <m/>
    <m/>
    <s v="TOYIROV HUSAN JABBOROVICH"/>
    <s v="32504782350063"/>
    <s v="25.04.1978"/>
    <s v="+998883230078"/>
    <s v="Навоий"/>
    <x v="7"/>
    <s v="Бурқут МФЙ"/>
    <s v="MURODOVA DILSHODA ABBOSOVNA"/>
    <s v="42403862350032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2.06.2026"/>
    <m/>
    <n v="412000"/>
    <m/>
    <d v="2026-06-02T12:03:51"/>
    <n v="0"/>
    <n v="412000"/>
    <n v="46175.50267361111"/>
    <m/>
    <n v="217920"/>
  </r>
  <r>
    <s v="13092804"/>
    <s v="29.05.2026"/>
    <s v="2026-12815885"/>
    <m/>
    <m/>
    <s v="QODIROVA SHAHNOZA NURILLAYEVNA"/>
    <s v="42805852350080"/>
    <s v="28.05.1985"/>
    <s v="+998945591604"/>
    <s v="Навоий"/>
    <x v="7"/>
    <s v="Бурқут МФЙ"/>
    <s v="MURODOVA DILSHODA ABBOSOVNA"/>
    <s v="42403862350032"/>
    <x v="2"/>
    <n v="0"/>
    <n v="1"/>
    <s v="Тўланди"/>
    <s v="Озиқ"/>
    <s v="Озиқ-овқат билан боғлиқ харажатларини қоплаш (Озиқ-овқат)"/>
    <n v="412000"/>
    <s v="29.05.2026"/>
    <s v="Oddiy"/>
    <s v="29.05.2026"/>
    <m/>
    <n v="412000"/>
    <m/>
    <d v="2026-05-29T19:10:11"/>
    <n v="0"/>
    <n v="412000"/>
    <n v="46171.798738425925"/>
    <m/>
    <n v="212520"/>
  </r>
  <r>
    <s v="13092366"/>
    <s v="28.05.2026"/>
    <s v="2026-12815265"/>
    <m/>
    <m/>
    <s v="NOROV NURIDIN BIBITOVICH"/>
    <s v="33112582350023"/>
    <s v="31.12.1958"/>
    <s v="+998931542676"/>
    <s v="Навоий"/>
    <x v="7"/>
    <s v="Бурқут МФЙ"/>
    <s v="MURODOVA DILSHODA ABBOSOVNA"/>
    <s v="42403862350032"/>
    <x v="5"/>
    <n v="0"/>
    <n v="0"/>
    <s v="Қарор"/>
    <s v="Озиқ"/>
    <s v="Озиқ-овқат билан боғлиқ харажатларини қоплаш (Озиқ-овқат)"/>
    <n v="412000"/>
    <s v="28.05.2026"/>
    <s v="Oddiy"/>
    <s v="28.05.2026"/>
    <s v="????? ????????"/>
    <n v="412000"/>
    <s v="Ha"/>
    <d v="2026-05-28T22:03:19"/>
    <n v="0"/>
    <n v="412000"/>
    <n v="46170.918969907405"/>
    <m/>
    <n v="212397"/>
  </r>
  <r>
    <s v="12659227"/>
    <s v="22.04.2026"/>
    <s v="2026-12252061"/>
    <m/>
    <m/>
    <s v="TOSHTEMIROVA ZUMRAD AKBAR QIZI"/>
    <s v="61604105790023"/>
    <s v="16.04.2010"/>
    <s v="+998945591604"/>
    <s v="Навоий"/>
    <x v="7"/>
    <s v="Бурқут МФЙ"/>
    <s v="MURODOVA DILSHODA ABBOSOVNA"/>
    <s v="4240386235003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3.04.2026"/>
    <s v="Oddiy"/>
    <s v="25.04.2026"/>
    <m/>
    <n v="2060000"/>
    <m/>
    <d v="2026-04-25T15:09:31"/>
    <n v="0"/>
    <n v="2060000"/>
    <n v="46137.631608796299"/>
    <m/>
    <n v="166743"/>
  </r>
  <r>
    <s v="12094503"/>
    <s v="19.03.2026"/>
    <s v="2026-11576240"/>
    <m/>
    <m/>
    <s v="DAVLATOVA SHOHISTA TOYIR QIZI"/>
    <s v="42811956100029"/>
    <s v="28.11.1995"/>
    <s v="+998993229511"/>
    <s v="Навоий"/>
    <x v="7"/>
    <s v="Бурқут МФЙ"/>
    <s v="MURODOVA DILSHODA ABBOSOVNA"/>
    <s v="42403862350032"/>
    <x v="2"/>
    <n v="0"/>
    <n v="1"/>
    <s v="Тўланди"/>
    <s v="Озиқ"/>
    <s v="Озиқ-овқат билан боғлиқ харажатларини қоплаш (Озиқ-овқат)"/>
    <n v="412000"/>
    <s v="19.03.2026"/>
    <s v="Oddiy"/>
    <s v="30.03.2026"/>
    <m/>
    <n v="412000"/>
    <m/>
    <d v="2026-03-30T15:58:53"/>
    <n v="0"/>
    <n v="412000"/>
    <n v="46111.665891203702"/>
    <m/>
    <n v="139723"/>
  </r>
  <r>
    <s v="11845835"/>
    <s v="11.03.2026"/>
    <s v="2026-11283274"/>
    <m/>
    <m/>
    <s v="TO‘XBOYEVA MAXLIYO MUMIN QIZI"/>
    <s v="40912925790015"/>
    <s v="09.12.1992"/>
    <s v="+998937716621"/>
    <s v="Навоий"/>
    <x v="7"/>
    <s v="Бурқут МФЙ"/>
    <s v="MURODOVA DILSHODA ABBOSOVNA"/>
    <s v="42403862350032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08:49:55"/>
    <n v="0"/>
    <n v="412000"/>
    <n v="46093.367997685185"/>
    <m/>
    <n v="123517"/>
  </r>
  <r>
    <s v="11779481"/>
    <s v="10.03.2026"/>
    <s v="2026-11204146"/>
    <m/>
    <m/>
    <s v="UMAROVA FERUZA AXMADOVNA"/>
    <s v="40701902350032"/>
    <s v="07.01.1990"/>
    <s v="+998990960794"/>
    <s v="Навоий"/>
    <x v="7"/>
    <s v="Бурқут МФЙ"/>
    <s v="MURODOVA DILSHODA ABBOSOVNA"/>
    <s v="4240386235003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2:49:32"/>
    <n v="0"/>
    <n v="412000"/>
    <n v="46092.534398148149"/>
    <m/>
    <n v="108711"/>
  </r>
  <r>
    <s v="11778014"/>
    <s v="10.03.2026"/>
    <s v="2026-11202504"/>
    <m/>
    <m/>
    <s v="UMAROVA FERUZA AXMADOVNA"/>
    <s v="40701902350032"/>
    <s v="07.01.1990"/>
    <s v="+998990960794"/>
    <s v="Навоий"/>
    <x v="7"/>
    <s v="Бурқут МФЙ"/>
    <s v="MURODOVA DILSHODA ABBOSOVNA"/>
    <s v="42403862350032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77669"/>
    <s v="10.03.2026"/>
    <s v="2026-11202100"/>
    <m/>
    <m/>
    <s v="ORTIQOVA MOHIDA ERGASHOVNA"/>
    <s v="40401882350096"/>
    <s v="04.01.1988"/>
    <s v="+998913098806"/>
    <s v="Навоий"/>
    <x v="7"/>
    <s v="Бурқут МФЙ"/>
    <s v="MURODOVA DILSHODA ABBOSOVNA"/>
    <s v="4240386235003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2:50:23"/>
    <n v="0"/>
    <n v="412000"/>
    <n v="46092.534988425927"/>
    <m/>
    <n v="108713"/>
  </r>
  <r>
    <s v="11733574"/>
    <s v="07.03.2026"/>
    <s v="2026-11142362"/>
    <m/>
    <m/>
    <s v="TOYIROV HUSAN JABBOROVICH"/>
    <s v="32504782350063"/>
    <s v="25.04.1978"/>
    <s v="+998775778705"/>
    <s v="Навоий"/>
    <x v="7"/>
    <s v="Бурқут МФЙ"/>
    <s v="MURODOVA DILSHODA ABBOSOVNA"/>
    <s v="4240386235003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2:40:19"/>
    <n v="0"/>
    <n v="412000"/>
    <n v="46091.527997685182"/>
    <m/>
    <n v="98301"/>
  </r>
  <r>
    <s v="11694475"/>
    <s v="05.03.2026"/>
    <s v="2026-11097237"/>
    <m/>
    <m/>
    <s v="BOZAROVA GULNISO G‘AFUR QIZI"/>
    <s v="40906955790028"/>
    <s v="09.06.1995"/>
    <s v="+998950459593"/>
    <s v="Навоий"/>
    <x v="7"/>
    <s v="Бурқут МФЙ"/>
    <s v="MURODOVA DILSHODA ABBOSOVNA"/>
    <s v="4240386235003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94053"/>
    <s v="05.03.2026"/>
    <s v="2026-11096740"/>
    <m/>
    <m/>
    <s v="BOZAROVA GULNISO G‘AFUR QIZI"/>
    <s v="40906955790028"/>
    <s v="09.06.1995"/>
    <s v="+998950459593"/>
    <s v="Навоий"/>
    <x v="7"/>
    <s v="Бурқут МФЙ"/>
    <s v="MURODOVA DILSHODA ABBOSOVNA"/>
    <s v="4240386235003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6954"/>
    <s v="04.03.2026"/>
    <s v="2026-11029908"/>
    <m/>
    <m/>
    <s v="TOYIROV HUSAN JABBOROVICH"/>
    <s v="32504782350063"/>
    <s v="25.04.1978"/>
    <s v="+998775778705"/>
    <s v="Навоий"/>
    <x v="7"/>
    <s v="Бурқут МФЙ"/>
    <s v="MURODOVA DILSHODA ABBOSOVNA"/>
    <s v="4240386235003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5661"/>
    <s v="04.03.2026"/>
    <s v="2026-11028399"/>
    <m/>
    <m/>
    <s v="ISLOMOVA ZILOLA XASANOVNA"/>
    <s v="40304782350017"/>
    <s v="03.04.1978"/>
    <s v="+998999821976"/>
    <s v="Навоий"/>
    <x v="7"/>
    <s v="Бурқут МФЙ"/>
    <s v="MURODOVA DILSHODA ABBOSOVNA"/>
    <s v="4240386235003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2:40:46"/>
    <n v="0"/>
    <n v="412000"/>
    <n v="46091.528310185182"/>
    <m/>
    <n v="82948"/>
  </r>
  <r>
    <s v="11322748"/>
    <s v="20.02.2026"/>
    <s v="2026-10648263"/>
    <m/>
    <m/>
    <s v="ISLOMOVA ZILOLA XASANOVNA"/>
    <s v="40304782350017"/>
    <s v="03.04.1978"/>
    <s v="+998999821976"/>
    <s v="Навоий"/>
    <x v="7"/>
    <s v="Бурқут МФЙ"/>
    <s v="MURODOVA DILSHODA ABBOSOVNA"/>
    <s v="42403862350032"/>
    <x v="0"/>
    <n v="0"/>
    <n v="0"/>
    <s v="Рад"/>
    <s v="Коммунал"/>
    <s v="Коммунал харажатларни қоплаш"/>
    <n v="0"/>
    <s v="16.03.2026"/>
    <s v="Oddiy"/>
    <m/>
    <m/>
    <m/>
    <m/>
    <m/>
    <n v="0"/>
    <m/>
    <m/>
    <m/>
    <m/>
  </r>
  <r>
    <s v="10787030"/>
    <s v="14.01.2026"/>
    <s v="2026-10011279"/>
    <m/>
    <m/>
    <s v="RO‘ZIYEVA MASTURA MAXMUDOVNA"/>
    <s v="40111842350085"/>
    <s v="01.11.1984"/>
    <s v="+998888646989"/>
    <s v="Навоий"/>
    <x v="7"/>
    <s v="Бурқут МФЙ"/>
    <s v="MURODOVA DILSHODA ABBOSOVNA"/>
    <s v="42403862350032"/>
    <x v="2"/>
    <n v="0"/>
    <n v="1"/>
    <s v="Тўланди"/>
    <s v="Озиқ"/>
    <s v="Озиқ-овқат билан боғлиқ харажатларини қоплаш (Озиқ-овқат)"/>
    <n v="412000"/>
    <s v="14.01.2026"/>
    <s v="Oddiy"/>
    <s v="14.01.2026"/>
    <m/>
    <n v="412000"/>
    <m/>
    <d v="2026-01-14T12:52:16"/>
    <n v="0"/>
    <n v="412000"/>
    <n v="46036.536296296297"/>
    <m/>
    <n v="57076"/>
  </r>
  <r>
    <s v="13009213"/>
    <s v="20.05.2026"/>
    <s v="2026-12702600"/>
    <m/>
    <m/>
    <s v="MAXAMATOVA MAFTUNA NARIMON QIZI"/>
    <s v="42911995790055"/>
    <s v="29.11.1999"/>
    <s v="+998951811023"/>
    <s v="Навоий"/>
    <x v="7"/>
    <s v="Янгиобод МФЙ"/>
    <s v="HAYDAROV ABRORJON BAXTIYAROVICH"/>
    <s v="3160493235002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0.05.2026"/>
    <s v="Oddiy"/>
    <s v="20.05.2026"/>
    <m/>
    <n v="2060000"/>
    <m/>
    <d v="2026-05-20T12:38:44"/>
    <n v="0"/>
    <n v="2060000"/>
    <n v="46162.526898148149"/>
    <m/>
    <n v="199628"/>
  </r>
  <r>
    <s v="11874279"/>
    <s v="12.03.2026"/>
    <s v="2026-11316206"/>
    <m/>
    <m/>
    <s v="MUTALEVA OYZODA NORQO‘ZI QIZI"/>
    <s v="40805985790032"/>
    <s v="08.05.1998"/>
    <s v="+998994128557"/>
    <s v="Навоий"/>
    <x v="7"/>
    <s v="Янгиобод МФЙ"/>
    <s v="HAYDAROV ABRORJON BAXTIYAROVICH"/>
    <s v="31604932350020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6:32:56"/>
    <n v="0"/>
    <n v="412000"/>
    <n v="46093.68953703704"/>
    <m/>
    <n v="129213"/>
  </r>
  <r>
    <s v="11872968"/>
    <s v="12.03.2026"/>
    <s v="2026-11314645"/>
    <m/>
    <m/>
    <s v="MAVLYANOVA ZEBUNISO ZULPIXOROVNA"/>
    <s v="42312862350028"/>
    <s v="23.12.1986"/>
    <s v="+998946662386"/>
    <s v="Навоий"/>
    <x v="7"/>
    <s v="Янгиобод МФЙ"/>
    <s v="HAYDAROV ABRORJON BAXTIYAROVICH"/>
    <s v="31604932350020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6:44:53"/>
    <n v="0"/>
    <n v="412000"/>
    <n v="46093.697835648149"/>
    <m/>
    <n v="129215"/>
  </r>
  <r>
    <s v="11871887"/>
    <s v="12.03.2026"/>
    <s v="2026-11313368"/>
    <m/>
    <m/>
    <s v="SHOYEVA BIBIGUL XOLMURODOVNA"/>
    <s v="42611762350010"/>
    <s v="26.11.1976"/>
    <s v="+998939551176"/>
    <s v="Навоий"/>
    <x v="7"/>
    <s v="Янгиобод МФЙ"/>
    <s v="HAYDAROV ABRORJON BAXTIYAROVICH"/>
    <s v="31604932350020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6:38:10"/>
    <n v="0"/>
    <n v="412000"/>
    <n v="46093.693171296298"/>
    <m/>
    <n v="129217"/>
  </r>
  <r>
    <s v="11870318"/>
    <s v="12.03.2026"/>
    <s v="2026-11311561"/>
    <m/>
    <m/>
    <s v="SODIQOVA SARVINOZ BAXTIYOROVNA"/>
    <s v="41411832350084"/>
    <s v="14.11.1983"/>
    <s v="+998948718009"/>
    <s v="Навоий"/>
    <x v="7"/>
    <s v="Янгиобод МФЙ"/>
    <s v="HAYDAROV ABRORJON BAXTIYAROVICH"/>
    <s v="31604932350020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6:34:11"/>
    <n v="0"/>
    <n v="412000"/>
    <n v="46093.690405092595"/>
    <m/>
    <n v="129219"/>
  </r>
  <r>
    <s v="11859546"/>
    <s v="12.03.2026"/>
    <s v="2026-11299175"/>
    <m/>
    <m/>
    <s v="IZBOSAROVA GULFARA AZIMOVNA"/>
    <s v="40201852350031"/>
    <s v="02.01.1985"/>
    <s v="+998930982658"/>
    <s v="Навоий"/>
    <x v="7"/>
    <s v="Янгиобод МФЙ"/>
    <s v="HAYDAROV ABRORJON BAXTIYAROVICH"/>
    <s v="31604932350020"/>
    <x v="0"/>
    <n v="0"/>
    <n v="0"/>
    <s v="Рад"/>
    <s v="Коммунал"/>
    <s v="Коммунал харажатларни қоплаш"/>
    <n v="0"/>
    <s v="12.03.2026"/>
    <s v="Oddiy"/>
    <m/>
    <m/>
    <m/>
    <m/>
    <m/>
    <n v="0"/>
    <m/>
    <m/>
    <m/>
    <m/>
  </r>
  <r>
    <s v="11843153"/>
    <s v="11.03.2026"/>
    <s v="2026-11280107"/>
    <m/>
    <m/>
    <s v="QUDRATOV XIDIRBOY XATAMBOYEVICH"/>
    <s v="32112772350049"/>
    <s v="21.12.1977"/>
    <s v="+998934572612"/>
    <s v="Навоий"/>
    <x v="7"/>
    <s v="Янгиобод МФЙ"/>
    <s v="HAYDAROV ABRORJON BAXTIYAROVICH"/>
    <s v="31604932350020"/>
    <x v="0"/>
    <n v="0"/>
    <n v="0"/>
    <s v="Рад"/>
    <s v="Даволаниш"/>
    <s v="Жарроҳлик амалиётисиз даволаниш харажатларини қоплаш"/>
    <n v="0"/>
    <s v="11.03.2026"/>
    <s v="Oddiy"/>
    <m/>
    <m/>
    <m/>
    <m/>
    <m/>
    <n v="0"/>
    <m/>
    <m/>
    <m/>
    <m/>
  </r>
  <r>
    <s v="11636808"/>
    <s v="04.03.2026"/>
    <s v="2026-11029742"/>
    <m/>
    <m/>
    <s v="XOTAMBOYEVA SHOIRA UMIRZAQOVNA"/>
    <s v="40904692350026"/>
    <s v="09.04.1969"/>
    <s v="+998945796993"/>
    <s v="Навоий"/>
    <x v="7"/>
    <s v="Янгиобод МФЙ"/>
    <s v="HAYDAROV ABRORJON BAXTIYAROVICH"/>
    <s v="31604932350020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16:31:25"/>
    <n v="0"/>
    <n v="412000"/>
    <n v="46093.688483796293"/>
    <m/>
    <n v="115596"/>
  </r>
  <r>
    <s v="11630013"/>
    <s v="04.03.2026"/>
    <s v="2026-11021763"/>
    <m/>
    <m/>
    <s v="TUYQULOVA ZARIFA RAMAZANOVNA"/>
    <s v="40508872350116"/>
    <s v="05.08.1987"/>
    <s v="+998958495696"/>
    <s v="Навоий"/>
    <x v="7"/>
    <s v="Янгиобод МФЙ"/>
    <s v="HAYDAROV ABRORJON BAXTIYAROVICH"/>
    <s v="31604932350020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0676484"/>
    <s v="07.01.2026"/>
    <s v="2026-09879403"/>
    <m/>
    <m/>
    <s v="MAXAMATOVA MAFTUNA NARIMON QIZI"/>
    <s v="42911995790055"/>
    <s v="29.11.1999"/>
    <s v="+998951811023"/>
    <s v="Навоий"/>
    <x v="7"/>
    <s v="Янгиобод МФЙ"/>
    <s v="HAYDAROV ABRORJON BAXTIYAROVICH"/>
    <s v="31604932350020"/>
    <x v="2"/>
    <n v="0"/>
    <n v="1"/>
    <s v="Тўланди"/>
    <s v="Озиқ"/>
    <s v="Озиқ-овқат билан боғлиқ харажатларини қоплаш (Озиқ-овқат)"/>
    <n v="412000"/>
    <s v="07.01.2026"/>
    <s v="Oddiy"/>
    <s v="08.01.2026"/>
    <m/>
    <n v="412000"/>
    <m/>
    <d v="2026-01-08T18:06:50"/>
    <n v="0"/>
    <n v="412000"/>
    <n v="46030.754745370374"/>
    <m/>
    <n v="54041"/>
  </r>
  <r>
    <s v="13431993"/>
    <s v="19.06.2026"/>
    <s v="2026-13268741"/>
    <m/>
    <m/>
    <s v="EGAMOVA MARHABO XUDOYBERDIYEVNA"/>
    <s v="41005902330067"/>
    <s v="10.05.1990"/>
    <s v="+998992433835"/>
    <s v="Навоий"/>
    <x v="1"/>
    <s v="Оқсоч МФЙ"/>
    <s v="RAVSHANOVA OYISTA AMRILLOYEVNA"/>
    <s v="41411872330019"/>
    <x v="0"/>
    <n v="0"/>
    <n v="0"/>
    <s v="Рад"/>
    <s v="Даволаниш"/>
    <s v="Жарроҳлик амалиётисиз даволаниш харажатларини қоплаш"/>
    <n v="0"/>
    <s v="19.06.2026"/>
    <s v="Oddiy"/>
    <m/>
    <m/>
    <m/>
    <m/>
    <m/>
    <n v="0"/>
    <m/>
    <m/>
    <m/>
    <m/>
  </r>
  <r>
    <s v="13053443"/>
    <s v="22.05.2026"/>
    <s v="2026-12760584"/>
    <m/>
    <m/>
    <s v="EGAMOVA MARHABO XUDOYBERDIYEVNA"/>
    <s v="41005902330067"/>
    <s v="10.05.1990"/>
    <s v="+998992433835"/>
    <s v="Навоий"/>
    <x v="1"/>
    <s v="Оқсоч МФЙ"/>
    <s v="RAVSHANOVA OYISTA AMRILLOYEVNA"/>
    <s v="41411872330019"/>
    <x v="0"/>
    <n v="0"/>
    <n v="0"/>
    <s v="Рад"/>
    <s v="Даволаниш"/>
    <s v="Жарроҳлик амалиётисиз даволаниш харажатларини қоплаш"/>
    <n v="0"/>
    <s v="22.05.2026"/>
    <s v="Oddiy"/>
    <m/>
    <m/>
    <m/>
    <m/>
    <m/>
    <n v="0"/>
    <m/>
    <m/>
    <m/>
    <m/>
  </r>
  <r>
    <s v="12951428"/>
    <s v="15.05.2026"/>
    <s v="2026-12626999"/>
    <m/>
    <m/>
    <s v="PRIMOVA MEHRINISO OCHIL QIZI"/>
    <s v="60711006100022"/>
    <s v="07.11.2000"/>
    <s v="+998870200706"/>
    <s v="Навоий"/>
    <x v="1"/>
    <s v="Оқсоч МФЙ"/>
    <s v="RAVSHANOVA OYISTA AMRILLOYEVNA"/>
    <s v="41411872330019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19.05.2026"/>
    <m/>
    <n v="412000"/>
    <m/>
    <d v="2026-05-19T17:18:40"/>
    <n v="0"/>
    <n v="412000"/>
    <n v="46161.721296296295"/>
    <m/>
    <n v="194298"/>
  </r>
  <r>
    <s v="12880065"/>
    <s v="08.05.2026"/>
    <s v="2026-12531557"/>
    <m/>
    <m/>
    <s v="YAXYOYEVA FOTIMA MUXSIN QIZI"/>
    <s v="42301912330082"/>
    <s v="23.01.1991"/>
    <s v="+998990818627"/>
    <s v="Навоий"/>
    <x v="1"/>
    <s v="Оқсоч МФЙ"/>
    <s v="RAVSHANOVA OYISTA AMRILLOYEVNA"/>
    <s v="4141187233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8.05.2026"/>
    <s v="Oddiy"/>
    <s v="08.05.2026"/>
    <m/>
    <n v="2060000"/>
    <m/>
    <d v="2026-05-08T16:35:52"/>
    <n v="0"/>
    <n v="2060000"/>
    <n v="46150.691574074073"/>
    <m/>
    <n v="186309"/>
  </r>
  <r>
    <s v="12813314"/>
    <s v="05.05.2026"/>
    <s v="2026-12448626"/>
    <m/>
    <m/>
    <s v="TURDIYEVA RANO TOSHTEMIROVNA"/>
    <s v="40105735780024"/>
    <s v="01.05.1973"/>
    <s v="+998997080016"/>
    <s v="Навоий"/>
    <x v="1"/>
    <s v="Оқсоч МФЙ"/>
    <s v="RAVSHANOVA OYISTA AMRILLOYEVNA"/>
    <s v="4141187233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5.05.2026"/>
    <s v="Oddiy"/>
    <s v="06.05.2026"/>
    <m/>
    <n v="2060000"/>
    <m/>
    <d v="2026-05-06T08:55:04"/>
    <n v="0"/>
    <n v="2060000"/>
    <n v="46148.371574074074"/>
    <m/>
    <n v="181120"/>
  </r>
  <r>
    <s v="12669186"/>
    <s v="23.04.2026"/>
    <s v="2026-12265131"/>
    <m/>
    <m/>
    <s v="PAK NATALYA YAZMURADOVNA"/>
    <s v="41902761070021"/>
    <s v="19.02.1976"/>
    <s v="+998990584854"/>
    <s v="Навоий"/>
    <x v="1"/>
    <s v="Оқсоч МФЙ"/>
    <s v="RAVSHANOVA OYISTA AMRILLOYEVNA"/>
    <s v="4141187233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3.04.2026"/>
    <s v="Oddiy"/>
    <s v="04.05.2026"/>
    <m/>
    <n v="2060000"/>
    <m/>
    <d v="2026-05-04T10:30:43"/>
    <n v="0"/>
    <n v="2060000"/>
    <n v="46146.437997685185"/>
    <m/>
    <n v="165626"/>
  </r>
  <r>
    <s v="12669112"/>
    <s v="23.04.2026"/>
    <s v="2026-12265044"/>
    <m/>
    <m/>
    <s v="PAK NATALYA YAZMURADOVNA"/>
    <s v="41902761070021"/>
    <s v="19.02.1976"/>
    <s v="+998990584854"/>
    <s v="Навоий"/>
    <x v="1"/>
    <s v="Оқсоч МФЙ"/>
    <s v="RAVSHANOVA OYISTA AMRILLOYEVNA"/>
    <s v="41411872330019"/>
    <x v="2"/>
    <n v="0"/>
    <n v="1"/>
    <s v="Тўланди"/>
    <s v="Озиқ"/>
    <s v="Озиқ-овқат билан боғлиқ харажатларини қоплаш (Озиқ-овқат)"/>
    <n v="412000"/>
    <s v="23.04.2026"/>
    <s v="Oddiy"/>
    <s v="04.05.2026"/>
    <m/>
    <n v="412000"/>
    <m/>
    <d v="2026-05-04T10:30:03"/>
    <n v="0"/>
    <n v="412000"/>
    <n v="46146.437534722223"/>
    <m/>
    <n v="164985"/>
  </r>
  <r>
    <s v="12666682"/>
    <s v="22.04.2026"/>
    <s v="2026-12261951"/>
    <m/>
    <m/>
    <s v="YAXYOYEVA FOTIMA MUXSIN QIZI"/>
    <s v="42301912330082"/>
    <s v="23.01.1991"/>
    <s v="+998919914474"/>
    <s v="Навоий"/>
    <x v="1"/>
    <s v="Оқсоч МФЙ"/>
    <s v="RAVSHANOVA OYISTA AMRILLOYEVNA"/>
    <s v="41411872330019"/>
    <x v="2"/>
    <n v="0"/>
    <n v="1"/>
    <s v="Тўланди"/>
    <s v="Озиқ"/>
    <s v="Озиқ-овқат билан боғлиқ харажатларини қоплаш (Озиқ-овқат)"/>
    <n v="412000"/>
    <s v="23.04.2026"/>
    <s v="Oddiy"/>
    <s v="04.05.2026"/>
    <m/>
    <n v="412000"/>
    <m/>
    <d v="2026-05-04T10:30:27"/>
    <n v="0"/>
    <n v="412000"/>
    <n v="46146.4378125"/>
    <m/>
    <n v="164892"/>
  </r>
  <r>
    <s v="12664900"/>
    <s v="22.04.2026"/>
    <s v="2026-12259562"/>
    <m/>
    <m/>
    <s v="OLIMOV MIRONSHOH BOBOMUROD O‘G‘LI"/>
    <s v="50109055780013"/>
    <s v="01.09.2005"/>
    <s v="+998914012589"/>
    <s v="Навоий"/>
    <x v="1"/>
    <s v="Оқсоч МФЙ"/>
    <s v="RAVSHANOVA OYISTA AMRILLOYEVNA"/>
    <s v="41411872330019"/>
    <x v="0"/>
    <n v="0"/>
    <n v="0"/>
    <s v="Рад"/>
    <s v="Жарроҳлик"/>
    <s v="Жарроҳлик амалиёти харажатларини қоплаш"/>
    <n v="0"/>
    <s v="22.04.2026"/>
    <s v="Oddiy"/>
    <m/>
    <m/>
    <m/>
    <m/>
    <m/>
    <n v="0"/>
    <m/>
    <m/>
    <m/>
    <m/>
  </r>
  <r>
    <s v="12632840"/>
    <s v="20.04.2026"/>
    <s v="2026-12219185"/>
    <m/>
    <m/>
    <s v="IKROMOVA DILAFRUZ NUTFULLOYEVNA"/>
    <s v="40204852330120"/>
    <s v="02.04.1985"/>
    <s v="+998771537855"/>
    <s v="Навоий"/>
    <x v="1"/>
    <s v="Оқсоч МФЙ"/>
    <s v="RAVSHANOVA OYISTA AMRILLOYEVNA"/>
    <s v="41411872330019"/>
    <x v="2"/>
    <n v="0"/>
    <n v="1"/>
    <s v="Тўланди"/>
    <s v="Озиқ"/>
    <s v="Озиқ-овқат билан боғлиқ харажатларини қоплаш (Озиқ-овқат)"/>
    <n v="412000"/>
    <s v="20.04.2026"/>
    <s v="Oddiy"/>
    <s v="21.04.2026"/>
    <m/>
    <n v="412000"/>
    <m/>
    <d v="2026-04-21T14:47:46"/>
    <n v="0"/>
    <n v="412000"/>
    <n v="46133.61650462963"/>
    <m/>
    <n v="161717"/>
  </r>
  <r>
    <s v="12632765"/>
    <s v="20.04.2026"/>
    <s v="2026-12219089"/>
    <m/>
    <m/>
    <s v="EGAMOVA ZILOLA RUSTAMOVNA"/>
    <s v="41209875780012"/>
    <s v="12.09.1987"/>
    <s v="+998913331985"/>
    <s v="Навоий"/>
    <x v="1"/>
    <s v="Оқсоч МФЙ"/>
    <s v="RAVSHANOVA OYISTA AMRILLOYEVNA"/>
    <s v="41411872330019"/>
    <x v="2"/>
    <n v="0"/>
    <n v="1"/>
    <s v="Тўланди"/>
    <s v="Озиқ"/>
    <s v="Озиқ-овқат билан боғлиқ харажатларини қоплаш (Озиқ-овқат)"/>
    <n v="412000"/>
    <s v="20.04.2026"/>
    <s v="Oddiy"/>
    <s v="21.04.2026"/>
    <m/>
    <n v="412000"/>
    <m/>
    <d v="2026-04-21T14:46:01"/>
    <n v="0"/>
    <n v="412000"/>
    <n v="46133.615289351852"/>
    <m/>
    <n v="161718"/>
  </r>
  <r>
    <s v="12632736"/>
    <s v="20.04.2026"/>
    <s v="2026-12219051"/>
    <m/>
    <m/>
    <s v="VOSIYEVA GULCHEHRA HASANOVNA"/>
    <s v="40107832330054"/>
    <s v="01.07.1983"/>
    <s v="+998953878210"/>
    <s v="Навоий"/>
    <x v="1"/>
    <s v="Оқсоч МФЙ"/>
    <s v="RAVSHANOVA OYISTA AMRILLOYEVNA"/>
    <s v="41411872330019"/>
    <x v="2"/>
    <n v="0"/>
    <n v="1"/>
    <s v="Тўланди"/>
    <s v="Озиқ"/>
    <s v="Озиқ-овқат билан боғлиқ харажатларини қоплаш (Озиқ-овқат)"/>
    <n v="412000"/>
    <s v="20.04.2026"/>
    <s v="Oddiy"/>
    <s v="21.04.2026"/>
    <m/>
    <n v="412000"/>
    <m/>
    <d v="2026-04-21T14:44:20"/>
    <n v="0"/>
    <n v="412000"/>
    <n v="46133.614120370374"/>
    <m/>
    <n v="161719"/>
  </r>
  <r>
    <s v="12590873"/>
    <s v="15.04.2026"/>
    <s v="2026-12167508"/>
    <m/>
    <m/>
    <s v="JALOLOVA NAFISA ISOMOVNA"/>
    <s v="42102832330079"/>
    <s v="21.02.1983"/>
    <s v="+998900853313"/>
    <s v="Навоий"/>
    <x v="1"/>
    <s v="Оқсоч МФЙ"/>
    <s v="RAVSHANOVA OYISTA AMRILLOYEVNA"/>
    <s v="4141187233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5.04.2026"/>
    <s v="Oddiy"/>
    <s v="16.04.2026"/>
    <m/>
    <n v="2060000"/>
    <m/>
    <d v="2026-04-16T19:09:35"/>
    <n v="0"/>
    <n v="2060000"/>
    <n v="46128.798321759263"/>
    <m/>
    <n v="157367"/>
  </r>
  <r>
    <s v="12590860"/>
    <s v="15.04.2026"/>
    <s v="2026-12167490"/>
    <m/>
    <m/>
    <s v="EGAMOVA ZILOLA RUSTAMOVNA"/>
    <s v="41209875780012"/>
    <s v="12.09.1987"/>
    <s v="+998913331985"/>
    <s v="Навоий"/>
    <x v="1"/>
    <s v="Оқсоч МФЙ"/>
    <s v="RAVSHANOVA OYISTA AMRILLOYEVNA"/>
    <s v="4141187233001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5.04.2026"/>
    <s v="Oddiy"/>
    <s v="16.04.2026"/>
    <m/>
    <n v="2060000"/>
    <m/>
    <d v="2026-04-16T18:58:09"/>
    <n v="0"/>
    <n v="2060000"/>
    <n v="46128.790381944447"/>
    <m/>
    <n v="157368"/>
  </r>
  <r>
    <s v="12590814"/>
    <s v="15.04.2026"/>
    <s v="2026-12167438"/>
    <m/>
    <m/>
    <s v="IKROMOVA DILAFRUZ NUTFULLOYEVNA"/>
    <s v="40204852330120"/>
    <s v="02.04.1985"/>
    <s v="+998771537855"/>
    <s v="Навоий"/>
    <x v="1"/>
    <s v="Оқсоч МФЙ"/>
    <s v="RAVSHANOVA OYISTA AMRILLOYEVNA"/>
    <s v="4141187233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5.04.2026"/>
    <s v="Oddiy"/>
    <s v="16.04.2026"/>
    <m/>
    <n v="2060000"/>
    <m/>
    <d v="2026-04-16T18:51:58"/>
    <n v="0"/>
    <n v="2060000"/>
    <n v="46128.786087962966"/>
    <m/>
    <n v="157369"/>
  </r>
  <r>
    <s v="12590743"/>
    <s v="15.04.2026"/>
    <s v="2026-12167353"/>
    <m/>
    <m/>
    <s v="VOSIYEVA GULCHEHRA HASANOVNA"/>
    <s v="40107832330054"/>
    <s v="01.07.1983"/>
    <s v="+998953878210"/>
    <s v="Навоий"/>
    <x v="1"/>
    <s v="Оқсоч МФЙ"/>
    <s v="RAVSHANOVA OYISTA AMRILLOYEVNA"/>
    <s v="4141187233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5.04.2026"/>
    <s v="Oddiy"/>
    <s v="16.04.2026"/>
    <m/>
    <n v="2060000"/>
    <m/>
    <d v="2026-04-16T18:50:01"/>
    <n v="0"/>
    <n v="2060000"/>
    <n v="46128.784733796296"/>
    <m/>
    <n v="157370"/>
  </r>
  <r>
    <s v="12590684"/>
    <s v="15.04.2026"/>
    <s v="2026-12167282"/>
    <m/>
    <m/>
    <s v="NOROVA OYGUL ORIF QIZI"/>
    <s v="40310932330039"/>
    <s v="03.10.1993"/>
    <s v="+998910881116"/>
    <s v="Навоий"/>
    <x v="1"/>
    <s v="Оқсоч МФЙ"/>
    <s v="RAVSHANOVA OYISTA AMRILLOYEVNA"/>
    <s v="4141187233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5.04.2026"/>
    <s v="Oddiy"/>
    <s v="16.04.2026"/>
    <m/>
    <n v="2060000"/>
    <m/>
    <d v="2026-04-16T19:11:01"/>
    <n v="0"/>
    <n v="2060000"/>
    <n v="46128.799317129633"/>
    <m/>
    <n v="157363"/>
  </r>
  <r>
    <s v="12565792"/>
    <s v="14.04.2026"/>
    <s v="2026-12137461"/>
    <m/>
    <m/>
    <s v="ASLONOVA OYSULUV ABDUVALIYEVNA"/>
    <s v="40512852330061"/>
    <s v="05.12.1985"/>
    <s v="+998884591773"/>
    <s v="Навоий"/>
    <x v="1"/>
    <s v="Оқсоч МФЙ"/>
    <s v="RAVSHANOVA OYISTA AMRILLOYEVNA"/>
    <s v="4141187233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4.04.2026"/>
    <s v="Oddiy"/>
    <s v="15.04.2026"/>
    <m/>
    <n v="2060000"/>
    <m/>
    <d v="2026-04-15T18:19:40"/>
    <n v="0"/>
    <n v="2060000"/>
    <n v="46127.763657407406"/>
    <m/>
    <n v="155121"/>
  </r>
  <r>
    <s v="12565646"/>
    <s v="14.04.2026"/>
    <s v="2026-12137284"/>
    <m/>
    <m/>
    <s v="ASLONOVA OYSULUV ABDUVALIYEVNA"/>
    <s v="40512852330061"/>
    <s v="05.12.1985"/>
    <s v="+998884591773"/>
    <s v="Навоий"/>
    <x v="1"/>
    <s v="Оқсоч МФЙ"/>
    <s v="RAVSHANOVA OYISTA AMRILLOYEVNA"/>
    <s v="41411872330019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18.04.2026"/>
    <m/>
    <n v="412000"/>
    <m/>
    <d v="2026-04-18T09:10:24"/>
    <n v="0"/>
    <n v="412000"/>
    <n v="46130.382222222222"/>
    <m/>
    <n v="158636"/>
  </r>
  <r>
    <s v="12425416"/>
    <s v="03.04.2026"/>
    <s v="2026-11968101"/>
    <m/>
    <m/>
    <s v="SHAMSIYEVA SANOBAR SADRIDDIN QIZI"/>
    <s v="40504995780012"/>
    <s v="05.04.1999"/>
    <s v="+998990459895"/>
    <s v="Навоий"/>
    <x v="1"/>
    <s v="Оқсоч МФЙ"/>
    <s v="RAVSHANOVA OYISTA AMRILLOYEVNA"/>
    <s v="4141187233001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3.04.2026"/>
    <s v="Oddiy"/>
    <s v="03.04.2026"/>
    <m/>
    <n v="2060000"/>
    <m/>
    <d v="2026-04-03T16:16:26"/>
    <n v="0"/>
    <n v="2060000"/>
    <n v="46115.678078703706"/>
    <m/>
    <n v="148439"/>
  </r>
  <r>
    <s v="12261226"/>
    <s v="27.03.2026"/>
    <s v="2026-11774132"/>
    <m/>
    <m/>
    <s v="IKROMOVA DILAFRUZ NUTFULLOYEVNA"/>
    <s v="40204852330120"/>
    <s v="02.04.1985"/>
    <s v="+998887961133"/>
    <s v="Навоий"/>
    <x v="1"/>
    <s v="Оқсоч МФЙ"/>
    <s v="RAVSHANOVA OYISTA AMRILLOYEVNA"/>
    <s v="41411872330019"/>
    <x v="2"/>
    <n v="0"/>
    <n v="1"/>
    <s v="Тўланди"/>
    <s v="Жарроҳлик"/>
    <s v="Жарроҳлик амалиёти харажатларини қоплаш"/>
    <n v="4120000000"/>
    <s v="27.03.2026"/>
    <s v="Oddiy"/>
    <s v="01.04.2026"/>
    <m/>
    <n v="32572955"/>
    <m/>
    <d v="2026-04-01T09:03:43"/>
    <n v="0"/>
    <n v="32572955"/>
    <n v="46113.377581018518"/>
    <m/>
    <n v="146665"/>
  </r>
  <r>
    <s v="12180927"/>
    <s v="25.03.2026"/>
    <s v="2026-11677706"/>
    <m/>
    <m/>
    <s v="O‘RINOV FAZLIDDIN RAJABOVICH"/>
    <s v="31110762330025"/>
    <s v="11.10.1976"/>
    <s v="+998991541304"/>
    <s v="Навоий"/>
    <x v="1"/>
    <s v="Оқсоч МФЙ"/>
    <s v="RAVSHANOVA OYISTA AMRILLOYEVNA"/>
    <s v="41411872330019"/>
    <x v="6"/>
    <n v="0"/>
    <n v="0"/>
    <s v="Рад"/>
    <s v="Таъмир"/>
    <s v="Уй-жойини таъмирлаш харажатларини қоплаш"/>
    <n v="0"/>
    <s v="26.03.2026"/>
    <s v="Oddiy"/>
    <m/>
    <m/>
    <m/>
    <m/>
    <m/>
    <n v="0"/>
    <m/>
    <m/>
    <m/>
    <m/>
  </r>
  <r>
    <s v="12180590"/>
    <s v="25.03.2026"/>
    <s v="2026-11677334"/>
    <m/>
    <m/>
    <s v="HOJIYEVA GULZODA SHOMURODOVNA"/>
    <s v="42311812330019"/>
    <s v="23.11.1981"/>
    <s v="+998991541304"/>
    <s v="Навоий"/>
    <x v="1"/>
    <s v="Оқсоч МФЙ"/>
    <s v="RAVSHANOVA OYISTA AMRILLOYEVNA"/>
    <s v="41411872330019"/>
    <x v="6"/>
    <n v="0"/>
    <n v="0"/>
    <s v="Рад"/>
    <s v="Озиқ"/>
    <s v="Озиқ-овқат билан боғлиқ харажатларини қоплаш (Озиқ-овқат)"/>
    <n v="0"/>
    <s v="26.03.2026"/>
    <s v="Oddiy"/>
    <m/>
    <m/>
    <m/>
    <m/>
    <m/>
    <n v="0"/>
    <m/>
    <m/>
    <m/>
    <m/>
  </r>
  <r>
    <s v="11981771"/>
    <s v="16.03.2026"/>
    <s v="2026-11444207"/>
    <m/>
    <m/>
    <s v="MADIYEVA DURDONA RAXMATULLAYEVNA"/>
    <s v="40211852330058"/>
    <s v="02.11.1985"/>
    <s v="+998770895853"/>
    <s v="Навоий"/>
    <x v="1"/>
    <s v="Оқсоч МФЙ"/>
    <s v="RAVSHANOVA OYISTA AMRILLOYEVNA"/>
    <s v="41411872330019"/>
    <x v="2"/>
    <n v="0"/>
    <n v="1"/>
    <s v="Тўланди"/>
    <s v="Озиқ"/>
    <s v="Озиқ-овқат билан боғлиқ харажатларини қоплаш (Озиқ-овқат)"/>
    <n v="412000"/>
    <s v="16.03.2026"/>
    <s v="Oddiy"/>
    <s v="16.03.2026"/>
    <m/>
    <n v="412000"/>
    <m/>
    <d v="2026-03-16T13:35:04"/>
    <n v="0"/>
    <n v="412000"/>
    <n v="46097.566018518519"/>
    <m/>
    <n v="136194"/>
  </r>
  <r>
    <s v="11981612"/>
    <s v="16.03.2026"/>
    <s v="2026-11444027"/>
    <m/>
    <m/>
    <s v="MADIYEVA DURDONA RAXMATULLAYEVNA"/>
    <s v="40211852330058"/>
    <s v="02.11.1985"/>
    <s v="+998770895853"/>
    <s v="Навоий"/>
    <x v="1"/>
    <s v="Оқсоч МФЙ"/>
    <s v="RAVSHANOVA OYISTA AMRILLOYEVNA"/>
    <s v="41411872330019"/>
    <x v="7"/>
    <n v="0"/>
    <n v="0"/>
    <s v="Рад"/>
    <s v="Жарроҳлик"/>
    <s v="Жарроҳлик амалиёти харажатларини қоплаш"/>
    <n v="0"/>
    <s v="16.05.2026"/>
    <s v="Oddiy"/>
    <m/>
    <m/>
    <m/>
    <m/>
    <m/>
    <n v="0"/>
    <m/>
    <m/>
    <m/>
    <m/>
  </r>
  <r>
    <s v="11813321"/>
    <s v="11.03.2026"/>
    <s v="2026-11244830"/>
    <m/>
    <m/>
    <s v="BOTIROVA ZUHRA JUMANAZAR QIZI"/>
    <s v="40404975780017"/>
    <s v="04.04.1997"/>
    <s v="+998993170446"/>
    <s v="Навоий"/>
    <x v="1"/>
    <s v="Оқсоч МФЙ"/>
    <s v="RAVSHANOVA OYISTA AMRILLOYEVNA"/>
    <s v="41411872330019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3:54:28"/>
    <n v="0"/>
    <n v="412000"/>
    <n v="46092.57949074074"/>
    <m/>
    <n v="115776"/>
  </r>
  <r>
    <s v="11806357"/>
    <s v="11.03.2026"/>
    <s v="2026-11236891"/>
    <m/>
    <m/>
    <s v="SHAMSIYEVA SANOBAR SADRIDDIN QIZI"/>
    <s v="40504995780012"/>
    <s v="05.04.1999"/>
    <s v="+998990459895"/>
    <s v="Навоий"/>
    <x v="1"/>
    <s v="Оқсоч МФЙ"/>
    <s v="RAVSHANOVA OYISTA AMRILLOYEVNA"/>
    <s v="41411872330019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3:53:23"/>
    <n v="0"/>
    <n v="412000"/>
    <n v="46092.578738425924"/>
    <m/>
    <n v="115918"/>
  </r>
  <r>
    <s v="11802262"/>
    <s v="11.03.2026"/>
    <s v="2026-11230442"/>
    <m/>
    <m/>
    <s v="NARZIYEVA AZIZA ROZIQOVNA"/>
    <s v="42707901060013"/>
    <s v="27.07.1990"/>
    <s v="+998770388440"/>
    <s v="Навоий"/>
    <x v="1"/>
    <s v="Оқсоч МФЙ"/>
    <s v="RAVSHANOVA OYISTA AMRILLOYEVNA"/>
    <s v="41411872330019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3:52:29"/>
    <n v="0"/>
    <n v="412000"/>
    <n v="46092.578113425923"/>
    <m/>
    <n v="115966"/>
  </r>
  <r>
    <s v="11801453"/>
    <s v="11.03.2026"/>
    <s v="2026-11229545"/>
    <m/>
    <m/>
    <s v="G‘AYBULLOYEVA DILOBAR XAYRULLOYEVNA"/>
    <s v="41805872330094"/>
    <s v="18.05.1987"/>
    <s v="+998995876480"/>
    <s v="Навоий"/>
    <x v="1"/>
    <s v="Оқсоч МФЙ"/>
    <s v="RAVSHANOVA OYISTA AMRILLOYEVNA"/>
    <s v="41411872330019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3:51:28"/>
    <n v="0"/>
    <n v="412000"/>
    <n v="46092.577407407407"/>
    <m/>
    <n v="116005"/>
  </r>
  <r>
    <s v="11693492"/>
    <s v="05.03.2026"/>
    <s v="2026-11096081"/>
    <m/>
    <m/>
    <s v="HASANOVA ZEBINISO HOLMUROD QIZI"/>
    <s v="43001995780017"/>
    <s v="30.01.1999"/>
    <s v="+998913331985"/>
    <s v="Навоий"/>
    <x v="1"/>
    <s v="Оқсоч МФЙ"/>
    <s v="RAVSHANOVA OYISTA AMRILLOYEVNA"/>
    <s v="41411872330019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1:36:19"/>
    <n v="0"/>
    <n v="412000"/>
    <n v="46087.483553240738"/>
    <m/>
    <n v="89113"/>
  </r>
  <r>
    <s v="11693355"/>
    <s v="05.03.2026"/>
    <s v="2026-11095908"/>
    <m/>
    <m/>
    <s v="HASANOVA ZEBINISO HOLMUROD QIZI"/>
    <s v="43001995780017"/>
    <s v="30.01.1999"/>
    <s v="+998913331985"/>
    <s v="Навоий"/>
    <x v="1"/>
    <s v="Оқсоч МФЙ"/>
    <s v="RAVSHANOVA OYISTA AMRILLOYEVNA"/>
    <s v="41411872330019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92576"/>
    <s v="05.03.2026"/>
    <s v="2026-11094982"/>
    <m/>
    <m/>
    <s v="JALOLOVA NAFISA ISOMOVNA"/>
    <s v="42102832330079"/>
    <s v="21.02.1983"/>
    <s v="+998913361611"/>
    <s v="Навоий"/>
    <x v="1"/>
    <s v="Оқсоч МФЙ"/>
    <s v="RAVSHANOVA OYISTA AMRILLOYEVNA"/>
    <s v="41411872330019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1:30:10"/>
    <n v="0"/>
    <n v="412000"/>
    <n v="46087.47928240741"/>
    <m/>
    <n v="89115"/>
  </r>
  <r>
    <s v="11687163"/>
    <s v="05.03.2026"/>
    <s v="2026-11088725"/>
    <m/>
    <m/>
    <s v="ABDUSALIMOVA ORZIGUL O‘TKIR QIZI"/>
    <s v="60606035780067"/>
    <s v="06.06.2003"/>
    <s v="+998997677880"/>
    <s v="Навоий"/>
    <x v="1"/>
    <s v="Оқсоч МФЙ"/>
    <s v="RAVSHANOVA OYISTA AMRILLOYEVNA"/>
    <s v="41411872330019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1:28:24"/>
    <n v="0"/>
    <n v="412000"/>
    <n v="46087.478055555555"/>
    <m/>
    <n v="89133"/>
  </r>
  <r>
    <s v="11553134"/>
    <s v="02.03.2026"/>
    <s v="2026-10932010"/>
    <m/>
    <m/>
    <s v="EGAMOVA MARHABO XUDOYBERDIYEVNA"/>
    <s v="41005902330067"/>
    <s v="10.05.1990"/>
    <s v="+998953878210"/>
    <s v="Навоий"/>
    <x v="1"/>
    <s v="Оқсоч МФЙ"/>
    <s v="RAVSHANOVA OYISTA AMRILLOYEVNA"/>
    <s v="41411872330019"/>
    <x v="2"/>
    <n v="0"/>
    <n v="2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8:21:39"/>
    <n v="0"/>
    <n v="412000"/>
    <n v="46084.765034722222"/>
    <m/>
    <n v="67119"/>
  </r>
  <r>
    <s v="11553088"/>
    <s v="02.03.2026"/>
    <s v="2026-10931956"/>
    <m/>
    <m/>
    <s v="BAXRONOVA DILNOZA RAMAZON QIZI"/>
    <s v="40109952330079"/>
    <s v="01.09.1995"/>
    <s v="+998910881116"/>
    <s v="Навоий"/>
    <x v="1"/>
    <s v="Оқсоч МФЙ"/>
    <s v="RAVSHANOVA OYISTA AMRILLOYEVNA"/>
    <s v="41411872330019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8:46:58"/>
    <n v="0"/>
    <n v="412000"/>
    <n v="46084.78261574074"/>
    <m/>
    <n v="67129"/>
  </r>
  <r>
    <s v="11553053"/>
    <s v="02.03.2026"/>
    <s v="2026-10931911"/>
    <m/>
    <m/>
    <s v="TUROBOVA ZUXRO ISTAMPULOTOVNA"/>
    <s v="41908885780037"/>
    <s v="19.08.1988"/>
    <s v="+998991148714"/>
    <s v="Навоий"/>
    <x v="1"/>
    <s v="Оқсоч МФЙ"/>
    <s v="RAVSHANOVA OYISTA AMRILLOYEVNA"/>
    <s v="41411872330019"/>
    <x v="2"/>
    <n v="0"/>
    <n v="2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8:36:52"/>
    <n v="0"/>
    <n v="412000"/>
    <n v="46084.775601851848"/>
    <m/>
    <n v="67134"/>
  </r>
  <r>
    <s v="11552977"/>
    <s v="02.03.2026"/>
    <s v="2026-10931812"/>
    <m/>
    <m/>
    <s v="SADIYEVA GULMIRA TUYBOYEVNA"/>
    <s v="42102832330093"/>
    <s v="21.02.1983"/>
    <s v="+998771537855"/>
    <s v="Навоий"/>
    <x v="1"/>
    <s v="Оқсоч МФЙ"/>
    <s v="RAVSHANOVA OYISTA AMRILLOYEVNA"/>
    <s v="41411872330019"/>
    <x v="2"/>
    <n v="0"/>
    <n v="2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5:12:13"/>
    <n v="0"/>
    <n v="412000"/>
    <n v="46085.633483796293"/>
    <m/>
    <n v="67171"/>
  </r>
  <r>
    <s v="11402391"/>
    <s v="23.02.2026"/>
    <s v="2026-10751577"/>
    <m/>
    <m/>
    <s v="EGAMOVA MARHABO XUDOYBERDIYEVNA"/>
    <s v="41005902330067"/>
    <s v="10.05.1990"/>
    <s v="+998992433835"/>
    <s v="Навоий"/>
    <x v="1"/>
    <s v="Оқсоч МФЙ"/>
    <s v="RAVSHANOVA OYISTA AMRILLOYEVNA"/>
    <s v="41411872330019"/>
    <x v="0"/>
    <n v="0"/>
    <n v="0"/>
    <s v="Рад"/>
    <s v="Озиқ"/>
    <s v="Озиқ-овқат билан боғлиқ харажатларини қоплаш (Озиқ-овқат)"/>
    <n v="0"/>
    <s v="23.02.2026"/>
    <s v="Oddiy"/>
    <m/>
    <m/>
    <m/>
    <m/>
    <m/>
    <n v="0"/>
    <m/>
    <m/>
    <m/>
    <m/>
  </r>
  <r>
    <s v="12942952"/>
    <s v="14.05.2026"/>
    <s v="2026-12616272"/>
    <m/>
    <m/>
    <s v="NABIYEV G‘AYRAT SAFAROVICH"/>
    <s v="32902762340022"/>
    <s v="29.02.1976"/>
    <s v="+998884715272"/>
    <s v="Навоий"/>
    <x v="0"/>
    <s v="Қорача МФЙ"/>
    <s v="ESHNAZAROVA GULJAHON SAG‘DULLAYEVNA"/>
    <s v="42102872380111"/>
    <x v="5"/>
    <n v="0"/>
    <n v="0"/>
    <s v="Қарор"/>
    <s v="Таъмир"/>
    <s v="Уй-жойини таъмирлаш харажатларини қоплаш"/>
    <n v="20600000"/>
    <s v="14.05.2026"/>
    <s v="Oddiy"/>
    <s v="20.05.2026"/>
    <s v="????? ????????"/>
    <n v="10000000"/>
    <s v="Ha"/>
    <d v="2026-05-20T10:22:13"/>
    <n v="0"/>
    <n v="10000000"/>
    <n v="46162.43209490741"/>
    <m/>
    <n v="197256"/>
  </r>
  <r>
    <s v="12930424"/>
    <s v="14.05.2026"/>
    <s v="2026-12600012"/>
    <m/>
    <m/>
    <s v="SANAQULOVA SHAHLO RAHMATULLAYEVNA"/>
    <s v="42009872380034"/>
    <s v="20.09.1987"/>
    <s v="+998999300849"/>
    <s v="Навоий"/>
    <x v="0"/>
    <s v="Қорача МФЙ"/>
    <s v="ESHNAZAROVA GULJAHON SAG‘DULLAYEVNA"/>
    <s v="42102872380111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5.05.2026"/>
    <s v="Oddiy"/>
    <s v="04.06.2026"/>
    <s v="????? ????????"/>
    <n v="2060000"/>
    <s v="Ha"/>
    <d v="2026-06-04T14:57:58"/>
    <n v="0"/>
    <n v="2060000"/>
    <n v="46177.62358796296"/>
    <m/>
    <n v="193616"/>
  </r>
  <r>
    <s v="12734630"/>
    <s v="29.04.2026"/>
    <s v="2026-12349665"/>
    <m/>
    <m/>
    <s v="XUJAYEVA TOSHBIBI BOBONIYOZOVNA"/>
    <s v="40501882380043"/>
    <s v="05.01.1988"/>
    <s v="+998773589507"/>
    <s v="Навоий"/>
    <x v="0"/>
    <s v="Қорача МФЙ"/>
    <s v="ESHNAZAROVA GULJAHON SAG‘DULLAYEVNA"/>
    <s v="42102872380111"/>
    <x v="5"/>
    <n v="0"/>
    <n v="0"/>
    <s v="Қарор"/>
    <s v="Озиқ"/>
    <s v="Озиқ-овқат билан боғлиқ харажатларини қоплаш (Озиқ-овқат)"/>
    <n v="412000"/>
    <s v="05.05.2026"/>
    <s v="Oddiy"/>
    <s v="04.06.2026"/>
    <s v="????? ????????"/>
    <n v="412000"/>
    <s v="Ha"/>
    <d v="2026-06-04T14:57:29"/>
    <n v="0"/>
    <n v="412000"/>
    <n v="46177.623252314814"/>
    <m/>
    <n v="181682"/>
  </r>
  <r>
    <s v="12522426"/>
    <s v="10.04.2026"/>
    <s v="2026-12085443"/>
    <m/>
    <m/>
    <s v="TURAYEV OG`ABEK OTABEK O`G`LI"/>
    <s v="50610145830018"/>
    <s v="06.10.2014"/>
    <s v="+998973277975"/>
    <s v="Навоий"/>
    <x v="0"/>
    <s v="Қорача МФЙ"/>
    <s v="ESHNAZAROVA GULJAHON SAG‘DULLAYEVNA"/>
    <s v="42102872380111"/>
    <x v="0"/>
    <n v="0"/>
    <n v="0"/>
    <s v="Рад"/>
    <s v="Даволаниш"/>
    <s v="Жарроҳлик амалиётисиз даволаниш харажатларини қоплаш"/>
    <n v="0"/>
    <s v="14.04.2026"/>
    <s v="Oddiy"/>
    <m/>
    <m/>
    <m/>
    <m/>
    <m/>
    <n v="0"/>
    <m/>
    <m/>
    <m/>
    <m/>
  </r>
  <r>
    <s v="12472896"/>
    <s v="07.04.2026"/>
    <s v="2026-12026040"/>
    <m/>
    <m/>
    <s v="NABIYEV G‘AYRAT SAFAROVICH"/>
    <s v="32902762340022"/>
    <s v="29.02.1976"/>
    <s v="+998884715272"/>
    <s v="Навоий"/>
    <x v="0"/>
    <s v="Қорача МФЙ"/>
    <s v="ESHNAZAROVA GULJAHON SAG‘DULLAYEVNA"/>
    <s v="42102872380111"/>
    <x v="0"/>
    <n v="0"/>
    <n v="0"/>
    <s v="Рад"/>
    <s v="Таъмир"/>
    <s v="Уй-жойини таъмирлаш харажатларини қоплаш"/>
    <n v="0"/>
    <s v="07.04.2026"/>
    <s v="Oddiy"/>
    <m/>
    <m/>
    <m/>
    <m/>
    <m/>
    <n v="0"/>
    <m/>
    <m/>
    <m/>
    <m/>
  </r>
  <r>
    <s v="12256246"/>
    <s v="27.03.2026"/>
    <s v="2026-11768285"/>
    <m/>
    <m/>
    <s v="XIDIROVA SAODAT RAYIMOVNA"/>
    <s v="41708882380094"/>
    <s v="17.08.1988"/>
    <s v="+998973277975"/>
    <s v="Навоий"/>
    <x v="0"/>
    <s v="Қорача МФЙ"/>
    <s v="ESHNAZAROVA GULJAHON SAG‘DULLAYEVNA"/>
    <s v="4210287238011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31.03.2026"/>
    <s v="Oddiy"/>
    <s v="04.04.2026"/>
    <m/>
    <n v="2060000"/>
    <m/>
    <d v="2026-04-04T11:45:25"/>
    <n v="0"/>
    <n v="2060000"/>
    <n v="46116.489872685182"/>
    <m/>
    <n v="146729"/>
  </r>
  <r>
    <s v="12144557"/>
    <s v="24.03.2026"/>
    <s v="2026-11634848"/>
    <m/>
    <m/>
    <s v="TOSHEVA SOHIBA HUSNIDDINOVNA"/>
    <s v="41902892380088"/>
    <s v="19.02.1989"/>
    <s v="+998944828084"/>
    <s v="Навоий"/>
    <x v="0"/>
    <s v="Қорача МФЙ"/>
    <s v="ESHNAZAROVA GULJAHON SAG‘DULLAYEVNA"/>
    <s v="42102872380111"/>
    <x v="2"/>
    <n v="0"/>
    <n v="2"/>
    <s v="Тўланди"/>
    <s v="Озиқ"/>
    <s v="Озиқ-овқат билан боғлиқ харажатларини қоплаш (Озиқ-овқат)"/>
    <n v="412000"/>
    <s v="31.03.2026"/>
    <s v="Oddiy"/>
    <s v="04.04.2026"/>
    <m/>
    <n v="412000"/>
    <m/>
    <d v="2026-04-04T11:44:32"/>
    <n v="0"/>
    <n v="412000"/>
    <n v="46116.489259259259"/>
    <m/>
    <n v="146727"/>
  </r>
  <r>
    <s v="12144415"/>
    <s v="24.03.2026"/>
    <s v="2026-11634680"/>
    <m/>
    <m/>
    <s v="TOSHEVA SOHIBA HUSNIDDINOVNA"/>
    <s v="41902892380088"/>
    <s v="19.02.1989"/>
    <s v="+998944828084"/>
    <s v="Навоий"/>
    <x v="0"/>
    <s v="Қорача МФЙ"/>
    <s v="ESHNAZAROVA GULJAHON SAG‘DULLAYEVNA"/>
    <s v="4210287238011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31.03.2026"/>
    <s v="Oddiy"/>
    <s v="04.04.2026"/>
    <m/>
    <n v="2060000"/>
    <m/>
    <d v="2026-04-04T11:45:14"/>
    <n v="0"/>
    <n v="2060000"/>
    <n v="46116.489745370367"/>
    <m/>
    <n v="146728"/>
  </r>
  <r>
    <s v="12144017"/>
    <s v="24.03.2026"/>
    <s v="2026-11634234"/>
    <m/>
    <m/>
    <s v="TOSHEVA SOHIBA HUSNIDDINOVNA"/>
    <s v="41902892380088"/>
    <s v="19.02.1989"/>
    <s v="+998944828084"/>
    <s v="Навоий"/>
    <x v="0"/>
    <s v="Қорача МФЙ"/>
    <s v="ESHNAZAROVA GULJAHON SAG‘DULLAYEVNA"/>
    <s v="42102872380111"/>
    <x v="0"/>
    <n v="0"/>
    <n v="0"/>
    <s v="Рад"/>
    <s v="Даволаниш"/>
    <s v="Жарроҳлик амалиётисиз даволаниш харажатларини қоплаш"/>
    <n v="0"/>
    <s v="31.03.2026"/>
    <s v="Oddiy"/>
    <m/>
    <m/>
    <m/>
    <m/>
    <m/>
    <n v="0"/>
    <m/>
    <m/>
    <m/>
    <m/>
  </r>
  <r>
    <s v="11867985"/>
    <s v="12.03.2026"/>
    <s v="2026-11308846"/>
    <m/>
    <m/>
    <s v="BARAKAYEVA SHAHNOZA ZAFAR QIZI"/>
    <s v="40505942380086"/>
    <s v="05.05.1994"/>
    <s v="+998500744469"/>
    <s v="Навоий"/>
    <x v="0"/>
    <s v="Қорача МФЙ"/>
    <s v="ESHNAZAROVA GULJAHON SAG‘DULLAYEVNA"/>
    <s v="42102872380111"/>
    <x v="7"/>
    <n v="0"/>
    <n v="0"/>
    <s v="Рад"/>
    <s v="Даволаниш"/>
    <s v="Жарроҳлик амалиётисиз даволаниш харажатларини қоплаш"/>
    <n v="0"/>
    <s v="14.05.2026"/>
    <s v="Oddiy"/>
    <m/>
    <m/>
    <m/>
    <m/>
    <m/>
    <n v="0"/>
    <m/>
    <m/>
    <m/>
    <m/>
  </r>
  <r>
    <s v="11864715"/>
    <s v="12.03.2026"/>
    <s v="2026-11305113"/>
    <m/>
    <m/>
    <s v="ABDIYEV BERDIYOR OYDIN O‘G‘LI"/>
    <s v="30908932380117"/>
    <s v="09.08.1993"/>
    <s v="+998500744469"/>
    <s v="Навоий"/>
    <x v="0"/>
    <s v="Қорача МФЙ"/>
    <s v="ESHNAZAROVA GULJAHON SAG‘DULLAYEVNA"/>
    <s v="42102872380111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8.03.2026"/>
    <m/>
    <n v="412000"/>
    <m/>
    <d v="2026-03-18T21:57:36"/>
    <n v="0"/>
    <n v="412000"/>
    <n v="46099.915000000001"/>
    <m/>
    <n v="132985"/>
  </r>
  <r>
    <s v="11770529"/>
    <s v="10.03.2026"/>
    <s v="2026-11194079"/>
    <m/>
    <m/>
    <s v="XUDOYBERDIYEVA YULDUZ UBAYDULLO QIZI"/>
    <s v="42412935830036"/>
    <s v="24.12.1993"/>
    <s v="+998977562494"/>
    <s v="Навоий"/>
    <x v="0"/>
    <s v="Қорача МФЙ"/>
    <s v="ESHNAZAROVA GULJAHON SAG‘DULLAYEVNA"/>
    <s v="4210287238011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5:35:09"/>
    <n v="0"/>
    <n v="412000"/>
    <n v="46091.649409722224"/>
    <m/>
    <n v="106387"/>
  </r>
  <r>
    <s v="11769900"/>
    <s v="10.03.2026"/>
    <s v="2026-11193358"/>
    <m/>
    <m/>
    <s v="ZIYATOVA TILLO ABDILLAYEVNA"/>
    <s v="40211705830018"/>
    <s v="02.11.1970"/>
    <s v="+998932325970"/>
    <s v="Навоий"/>
    <x v="0"/>
    <s v="Қорача МФЙ"/>
    <s v="ESHNAZAROVA GULJAHON SAG‘DULLAYEVNA"/>
    <s v="42102872380111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3.03.2026"/>
    <m/>
    <n v="412000"/>
    <m/>
    <d v="2026-03-13T16:20:25"/>
    <n v="0"/>
    <n v="412000"/>
    <n v="46094.680844907409"/>
    <m/>
    <n v="120206"/>
  </r>
  <r>
    <s v="11768261"/>
    <s v="10.03.2026"/>
    <s v="2026-11191454"/>
    <m/>
    <m/>
    <s v="ABDIYEV ADHAM OYDIN O‘G‘LI"/>
    <s v="30102912380124"/>
    <s v="01.02.1991"/>
    <s v="+998944865646"/>
    <s v="Навоий"/>
    <x v="0"/>
    <s v="Қорача МФЙ"/>
    <s v="ESHNAZAROVA GULJAHON SAG‘DULLAYEVNA"/>
    <s v="42102872380111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3.03.2026"/>
    <m/>
    <n v="412000"/>
    <m/>
    <d v="2026-03-13T16:18:52"/>
    <n v="0"/>
    <n v="412000"/>
    <n v="46094.679768518516"/>
    <m/>
    <n v="120204"/>
  </r>
  <r>
    <s v="11635859"/>
    <s v="04.03.2026"/>
    <s v="2026-11028617"/>
    <m/>
    <m/>
    <s v="SHERNIYAZOVA DILDORA ISMAILOVNA"/>
    <s v="42911712380019"/>
    <s v="29.11.1971"/>
    <s v="+998936434772"/>
    <s v="Навоий"/>
    <x v="0"/>
    <s v="Қорача МФЙ"/>
    <s v="ESHNAZAROVA GULJAHON SAG‘DULLAYEVNA"/>
    <s v="42102872380111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4525"/>
    <s v="04.03.2026"/>
    <s v="2026-11027035"/>
    <m/>
    <m/>
    <s v="XUDOYKULOVA ZILOLA MARDANOVNA"/>
    <s v="42808722380019"/>
    <s v="28.08.1972"/>
    <s v="+998997430738"/>
    <s v="Навоий"/>
    <x v="0"/>
    <s v="Қорача МФЙ"/>
    <s v="ESHNAZAROVA GULJAHON SAG‘DULLAYEVNA"/>
    <s v="42102872380111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3515"/>
    <s v="04.03.2026"/>
    <s v="2026-11025864"/>
    <m/>
    <m/>
    <s v="USAROVA GULNOZA OLIMOVNA"/>
    <s v="42703885830015"/>
    <s v="27.03.1988"/>
    <s v="+998883440181"/>
    <s v="Навоий"/>
    <x v="0"/>
    <s v="Қорача МФЙ"/>
    <s v="ESHNAZAROVA GULJAHON SAG‘DULLAYEVNA"/>
    <s v="42102872380111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2888"/>
    <s v="04.03.2026"/>
    <s v="2026-11025139"/>
    <m/>
    <m/>
    <s v="KODIROVA MAFTUNA MURODILLAYEVNA"/>
    <s v="42910892380099"/>
    <s v="29.10.1989"/>
    <s v="+998880568929"/>
    <s v="Навоий"/>
    <x v="0"/>
    <s v="Қорача МФЙ"/>
    <s v="ESHNAZAROVA GULJAHON SAG‘DULLAYEVNA"/>
    <s v="42102872380111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2703"/>
    <s v="04.03.2026"/>
    <s v="2026-11024923"/>
    <m/>
    <m/>
    <s v="BAXRONOVA PARIDA RAXMONOVNA"/>
    <s v="40911595830023"/>
    <s v="09.11.1959"/>
    <s v="+998934348204"/>
    <s v="Навоий"/>
    <x v="0"/>
    <s v="Қорача МФЙ"/>
    <s v="ESHNAZAROVA GULJAHON SAG‘DULLAYEVNA"/>
    <s v="42102872380111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596035"/>
    <s v="03.03.2026"/>
    <s v="2026-10981989"/>
    <m/>
    <m/>
    <s v="OYDINOVA GULSANAM HASAN QIZI"/>
    <s v="42311935830032"/>
    <s v="23.11.1993"/>
    <s v="+998883656373"/>
    <s v="Навоий"/>
    <x v="0"/>
    <s v="Қорача МФЙ"/>
    <s v="ESHNAZAROVA GULJAHON SAG‘DULLAYEVNA"/>
    <s v="42102872380111"/>
    <x v="0"/>
    <n v="0"/>
    <n v="0"/>
    <s v="Рад"/>
    <s v="Коммунал"/>
    <s v="Коммунал харажатларни қоплаш"/>
    <n v="0"/>
    <s v="11.03.2026"/>
    <s v="Oddiy"/>
    <m/>
    <m/>
    <m/>
    <m/>
    <m/>
    <n v="0"/>
    <m/>
    <m/>
    <m/>
    <m/>
  </r>
  <r>
    <s v="11422601"/>
    <s v="24.02.2026"/>
    <s v="2026-10775645"/>
    <m/>
    <m/>
    <s v="UROQOVA DURDONA NORMUROD QIZI"/>
    <s v="40403932380037"/>
    <s v="04.03.1993"/>
    <s v="+998940854146"/>
    <s v="Навоий"/>
    <x v="0"/>
    <s v="Қорача МФЙ"/>
    <s v="ESHNAZAROVA GULJAHON SAG‘DULLAYEVNA"/>
    <s v="42102872380111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1.03.2026"/>
    <s v="Oddiy"/>
    <s v="13.03.2026"/>
    <m/>
    <n v="2060000"/>
    <m/>
    <d v="2026-03-13T16:18:22"/>
    <n v="0"/>
    <n v="2060000"/>
    <n v="46094.6794212963"/>
    <m/>
    <n v="118214"/>
  </r>
  <r>
    <s v="11422339"/>
    <s v="24.02.2026"/>
    <s v="2026-10775350"/>
    <m/>
    <m/>
    <s v="UROQOVA DURDONA NORMUROD QIZI"/>
    <s v="40403932380037"/>
    <s v="04.03.1993"/>
    <s v="+998940854146"/>
    <s v="Навоий"/>
    <x v="0"/>
    <s v="Қорача МФЙ"/>
    <s v="ESHNAZAROVA GULJAHON SAG‘DULLAYEVNA"/>
    <s v="42102872380111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2:36:40"/>
    <n v="0"/>
    <n v="412000"/>
    <n v="46091.525462962964"/>
    <m/>
    <n v="97398"/>
  </r>
  <r>
    <s v="12756209"/>
    <s v="01.05.2026"/>
    <s v="2026-12378255"/>
    <m/>
    <m/>
    <s v="SANAQULOVA SARVINOZ G‘ULOMOVNA"/>
    <s v="42507892380099"/>
    <s v="25.07.1989"/>
    <s v="+998912503099"/>
    <s v="Навоий"/>
    <x v="4"/>
    <s v="Ўзбекистон"/>
    <s v="DJAMILOVA GULSHAN XUJAMURODOVNA"/>
    <s v="42507882380078"/>
    <x v="2"/>
    <n v="0"/>
    <n v="1"/>
    <s v="Тўланди"/>
    <s v="Озиқ"/>
    <s v="Озиқ-овқат билан боғлиқ харажатларини қоплаш (Озиқ-овқат)"/>
    <n v="412000"/>
    <s v="01.05.2026"/>
    <s v="Oddiy"/>
    <s v="12.05.2026"/>
    <m/>
    <n v="412000"/>
    <m/>
    <d v="2026-05-12T16:15:16"/>
    <n v="0"/>
    <n v="412000"/>
    <n v="46154.677268518521"/>
    <m/>
    <n v="175491"/>
  </r>
  <r>
    <s v="11709958"/>
    <s v="06.03.2026"/>
    <s v="2026-11114844"/>
    <m/>
    <m/>
    <s v="SOBIROVA OZODA BAHRIDDINOVNA"/>
    <s v="40710872380028"/>
    <s v="07.10.1987"/>
    <s v="+998939510784"/>
    <s v="Навоий"/>
    <x v="4"/>
    <s v="Ўзбекистон"/>
    <s v="DJAMILOVA GULSHAN XUJAMURODOVNA"/>
    <s v="42507882380078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1:00:39"/>
    <n v="0"/>
    <n v="412000"/>
    <n v="46091.458784722221"/>
    <m/>
    <n v="92777"/>
  </r>
  <r>
    <s v="11637219"/>
    <s v="04.03.2026"/>
    <s v="2026-11030212"/>
    <m/>
    <m/>
    <s v="NISHANOVA AXUJON ABDUSAITOVNA"/>
    <s v="41809873980115"/>
    <s v="18.09.1987"/>
    <s v="+998949109013"/>
    <s v="Навоий"/>
    <x v="4"/>
    <s v="Ўзбекистон"/>
    <s v="DJAMILOVA GULSHAN XUJAMURODOVNA"/>
    <s v="42507882380078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1:00:54"/>
    <n v="0"/>
    <n v="412000"/>
    <n v="46091.458958333336"/>
    <m/>
    <n v="92767"/>
  </r>
  <r>
    <s v="11635952"/>
    <s v="04.03.2026"/>
    <s v="2026-11028722"/>
    <m/>
    <m/>
    <s v="SOBIROVA OZODA BAHRIDDINOVNA"/>
    <s v="40710872380028"/>
    <s v="07.10.1987"/>
    <s v="+998939510784"/>
    <s v="Навоий"/>
    <x v="4"/>
    <s v="Ўзбекистон"/>
    <s v="DJAMILOVA GULSHAN XUJAMURODOVNA"/>
    <s v="42507882380078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27694"/>
    <s v="04.03.2026"/>
    <s v="2026-11019037"/>
    <m/>
    <m/>
    <s v="MAXANOV KENJEBEK MAUKILBAYEVICH"/>
    <s v="32609602400020"/>
    <s v="26.09.1960"/>
    <s v="+998934372032"/>
    <s v="Навоий"/>
    <x v="4"/>
    <s v="Ўзбекистон"/>
    <s v="DJAMILOVA GULSHAN XUJAMURODOVNA"/>
    <s v="42507882380078"/>
    <x v="6"/>
    <n v="0"/>
    <n v="0"/>
    <s v="Рад"/>
    <s v="Таъмир"/>
    <s v="Уй-жойини таъмирлаш харажатларини қоплаш"/>
    <n v="0"/>
    <s v="07.03.2026"/>
    <s v="Oddiy"/>
    <m/>
    <m/>
    <m/>
    <m/>
    <m/>
    <n v="0"/>
    <m/>
    <m/>
    <m/>
    <m/>
  </r>
  <r>
    <s v="13331920"/>
    <s v="12.06.2026"/>
    <s v="2026-13134123"/>
    <m/>
    <m/>
    <s v="YODGOROVA SAYYORA DADABOYEVNA"/>
    <s v="41506755800016"/>
    <s v="15.06.1975"/>
    <s v="+998934623028"/>
    <s v="Навоий"/>
    <x v="2"/>
    <s v="Оқмачит МФЙ"/>
    <s v="KENJAYEV O‘TKIR BOZOROVICH"/>
    <s v="31610842360011"/>
    <x v="5"/>
    <n v="0"/>
    <n v="0"/>
    <s v="Қарор"/>
    <s v="Озиқ"/>
    <s v="Озиқ-овқат билан боғлиқ харажатларини қоплаш (Озиқ-овқат)"/>
    <n v="412000"/>
    <s v="12.06.2026"/>
    <s v="Oddiy"/>
    <s v="12.06.2026"/>
    <s v="????? ????????"/>
    <n v="412000"/>
    <s v="Ha"/>
    <d v="2026-06-12T17:59:03"/>
    <n v="0"/>
    <n v="412000"/>
    <n v="46185.749340277776"/>
    <m/>
    <n v="431749"/>
  </r>
  <r>
    <s v="13295879"/>
    <s v="11.06.2026"/>
    <s v="2026-13087370"/>
    <m/>
    <m/>
    <s v="QAMBAROVA NASIBA ARALBOYEVNA"/>
    <s v="41312862360039"/>
    <s v="13.12.1986"/>
    <s v="+998933344252"/>
    <s v="Навоий"/>
    <x v="2"/>
    <s v="Оқмачит МФЙ"/>
    <s v="KENJAYEV O‘TKIR BOZOROVICH"/>
    <s v="31610842360011"/>
    <x v="5"/>
    <n v="0"/>
    <n v="0"/>
    <s v="Қарор"/>
    <s v="Озиқ"/>
    <s v="Озиқ-овқат билан боғлиқ харажатларини қоплаш (Озиқ-овқат)"/>
    <n v="412000"/>
    <s v="12.06.2026"/>
    <s v="Oddiy"/>
    <s v="12.06.2026"/>
    <s v="????? ????????"/>
    <n v="412000"/>
    <s v="Ha"/>
    <d v="2026-06-12T17:54:51"/>
    <n v="0"/>
    <n v="412000"/>
    <n v="46185.746423611112"/>
    <m/>
    <n v="431756"/>
  </r>
  <r>
    <s v="13251286"/>
    <s v="09.06.2026"/>
    <s v="2026-13026531"/>
    <m/>
    <m/>
    <s v="NAVRUZOVA NILUFAR FAYZIQULOVNA"/>
    <s v="42805772360011"/>
    <s v="28.05.1977"/>
    <s v="+998500723732"/>
    <s v="Навоий"/>
    <x v="2"/>
    <s v="Оқмачит МФЙ"/>
    <s v="KENJAYEV O‘TKIR BOZOROVICH"/>
    <s v="31610842360011"/>
    <x v="5"/>
    <n v="0"/>
    <n v="0"/>
    <s v="Қарор"/>
    <s v="Озиқ"/>
    <s v="Озиқ-овқат билан боғлиқ харажатларини қоплаш (Озиқ-овқат)"/>
    <n v="412000"/>
    <s v="10.06.2026"/>
    <s v="Oddiy"/>
    <s v="12.06.2026"/>
    <s v="????? ????????"/>
    <n v="412000"/>
    <s v="Ha"/>
    <d v="2026-06-12T14:42:21"/>
    <n v="0"/>
    <n v="412000"/>
    <n v="46185.612743055557"/>
    <m/>
    <n v="387367"/>
  </r>
  <r>
    <s v="13230975"/>
    <s v="08.06.2026"/>
    <s v="2026-12999005"/>
    <m/>
    <m/>
    <s v="NASIMOV ZARIFJON AXMATOVICH"/>
    <s v="32610882360029"/>
    <s v="26.10.1988"/>
    <s v="+998503033222"/>
    <s v="Навоий"/>
    <x v="2"/>
    <s v="Оқмачит МФЙ"/>
    <s v="KENJAYEV O‘TKIR BOZOROVICH"/>
    <s v="31610842360011"/>
    <x v="5"/>
    <n v="0"/>
    <n v="0"/>
    <s v="Қарор"/>
    <s v="Озиқ"/>
    <s v="Озиқ-овқат билан боғлиқ харажатларини қоплаш (Озиқ-овқат)"/>
    <n v="412000"/>
    <s v="08.06.2026"/>
    <s v="Oddiy"/>
    <s v="10.06.2026"/>
    <s v="????? ????????"/>
    <n v="412000"/>
    <s v="Ha"/>
    <d v="2026-06-10T16:17:47"/>
    <n v="0"/>
    <n v="412000"/>
    <n v="46183.679016203707"/>
    <m/>
    <n v="309194"/>
  </r>
  <r>
    <s v="13230685"/>
    <s v="08.06.2026"/>
    <s v="2026-12998588"/>
    <m/>
    <m/>
    <s v="HAYABOYEVA KOMILA ASLONOVNA"/>
    <s v="40412815800027"/>
    <s v="04.12.1981"/>
    <s v="+998887042109"/>
    <s v="Навоий"/>
    <x v="2"/>
    <s v="Оқмачит МФЙ"/>
    <s v="KENJAYEV O‘TKIR BOZOROVICH"/>
    <s v="31610842360011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10.06.2026"/>
    <m/>
    <n v="412000"/>
    <m/>
    <d v="2026-06-10T16:18:29"/>
    <n v="0"/>
    <n v="412000"/>
    <n v="46183.679502314815"/>
    <m/>
    <n v="309197"/>
  </r>
  <r>
    <s v="13159042"/>
    <s v="03.06.2026"/>
    <s v="2026-12902953"/>
    <m/>
    <m/>
    <s v="XOLBOYEVA GULMIRA RUZIKULOVNA"/>
    <s v="42906832360018"/>
    <s v="29.06.1983"/>
    <s v="+998913308381"/>
    <s v="Навоий"/>
    <x v="2"/>
    <s v="Оқмачит МФЙ"/>
    <s v="KENJAYEV O‘TKIR BOZOROVICH"/>
    <s v="31610842360011"/>
    <x v="5"/>
    <n v="0"/>
    <n v="0"/>
    <s v="Қарор"/>
    <s v="Озиқ"/>
    <s v="Озиқ-овқат билан боғлиқ харажатларини қоплаш (Озиқ-овқат)"/>
    <n v="412000"/>
    <s v="03.06.2026"/>
    <s v="Oddiy"/>
    <s v="08.06.2026"/>
    <s v="????? ????????"/>
    <n v="412000"/>
    <s v="Ha"/>
    <d v="2026-06-08T11:21:43"/>
    <n v="0"/>
    <n v="412000"/>
    <n v="46181.473414351851"/>
    <m/>
    <n v="253520"/>
  </r>
  <r>
    <s v="13136161"/>
    <s v="02.06.2026"/>
    <s v="2026-12873685"/>
    <m/>
    <m/>
    <s v="HAQBERDIYEVA GULHAYO XOLIQULOVNA"/>
    <s v="42301912360038"/>
    <s v="23.01.1991"/>
    <s v="+998507722394"/>
    <s v="Навоий"/>
    <x v="2"/>
    <s v="Оқмачит МФЙ"/>
    <s v="KENJAYEV O‘TKIR BOZOROVICH"/>
    <s v="31610842360011"/>
    <x v="5"/>
    <n v="0"/>
    <n v="0"/>
    <s v="Қарор"/>
    <s v="Озиқ"/>
    <s v="Озиқ-овқат билан боғлиқ харажатларини қоплаш (Озиқ-овқат)"/>
    <n v="412000"/>
    <s v="02.06.2026"/>
    <s v="Oddiy"/>
    <s v="02.06.2026"/>
    <s v="????? ????????"/>
    <n v="412000"/>
    <s v="Ha"/>
    <d v="2026-06-02T12:50:57"/>
    <n v="0"/>
    <n v="412000"/>
    <n v="46175.535381944443"/>
    <m/>
    <n v="220143"/>
  </r>
  <r>
    <s v="11823585"/>
    <s v="11.03.2026"/>
    <s v="2026-11256729"/>
    <m/>
    <m/>
    <s v="QILICHOVA MAVJUDA SAMATOVNA"/>
    <s v="41903802360022"/>
    <s v="19.03.1980"/>
    <s v="+998938065808"/>
    <s v="Навоий"/>
    <x v="2"/>
    <s v="Оқмачит МФЙ"/>
    <s v="KENJAYEV O‘TKIR BOZOROVICH"/>
    <s v="31610842360011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48:27"/>
    <n v="0"/>
    <n v="412000"/>
    <n v="46092.741979166669"/>
    <m/>
    <n v="120210"/>
  </r>
  <r>
    <s v="11822373"/>
    <s v="11.03.2026"/>
    <s v="2026-11255309"/>
    <m/>
    <m/>
    <s v="TAG‘AYEVA BAHORA QAHOROVNA"/>
    <s v="40903882360063"/>
    <s v="09.03.1988"/>
    <s v="+998995486161"/>
    <s v="Навоий"/>
    <x v="2"/>
    <s v="Оқмачит МФЙ"/>
    <s v="KENJAYEV O‘TKIR BOZOROVICH"/>
    <s v="31610842360011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48:55"/>
    <n v="0"/>
    <n v="412000"/>
    <n v="46092.742303240739"/>
    <m/>
    <n v="120215"/>
  </r>
  <r>
    <s v="11821773"/>
    <s v="11.03.2026"/>
    <s v="2026-11254592"/>
    <m/>
    <m/>
    <s v="OTAYEVA OZODA ZOXIROVNA"/>
    <s v="42002852360035"/>
    <s v="20.02.1985"/>
    <s v="+998771172085"/>
    <s v="Навоий"/>
    <x v="2"/>
    <s v="Оқмачит МФЙ"/>
    <s v="KENJAYEV O‘TKIR BOZOROVICH"/>
    <s v="31610842360011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49:18"/>
    <n v="0"/>
    <n v="412000"/>
    <n v="46092.742569444446"/>
    <m/>
    <n v="120223"/>
  </r>
  <r>
    <s v="11820699"/>
    <s v="11.03.2026"/>
    <s v="2026-11253362"/>
    <m/>
    <m/>
    <s v="RO‘ZIBOYEVA MATLUBA NURIDDINOVNA"/>
    <s v="40807902360038"/>
    <s v="08.07.1990"/>
    <s v="+998932630859"/>
    <s v="Навоий"/>
    <x v="2"/>
    <s v="Оқмачит МФЙ"/>
    <s v="KENJAYEV O‘TKIR BOZOROVICH"/>
    <s v="31610842360011"/>
    <x v="1"/>
    <n v="0"/>
    <n v="0"/>
    <s v="Рад"/>
    <s v="Озиқ"/>
    <s v="Озиқ-овқат билан боғлиқ харажатларини қоплаш (Озиқ-овқат)"/>
    <n v="0"/>
    <s v="12.05.2026"/>
    <s v="Oddiy"/>
    <s v="11.03.2026"/>
    <m/>
    <n v="412000"/>
    <m/>
    <d v="2026-03-11T17:50:02"/>
    <n v="0"/>
    <n v="412000"/>
    <n v="46092.743078703701"/>
    <m/>
    <n v="120228"/>
  </r>
  <r>
    <s v="11795731"/>
    <s v="11.03.2026"/>
    <s v="2026-11223213"/>
    <m/>
    <m/>
    <s v="TOSHEVA IRODA YULDASHEVNA"/>
    <s v="41201832360013"/>
    <s v="12.01.1983"/>
    <s v="+998870874644"/>
    <s v="Навоий"/>
    <x v="2"/>
    <s v="Оқмачит МФЙ"/>
    <s v="KENJAYEV O‘TKIR BOZOROVICH"/>
    <s v="31610842360011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50:31"/>
    <n v="0"/>
    <n v="412000"/>
    <n v="46092.743414351855"/>
    <m/>
    <n v="120629"/>
  </r>
  <r>
    <s v="11773139"/>
    <s v="10.03.2026"/>
    <s v="2026-11197011"/>
    <m/>
    <m/>
    <s v="BOBEKOVA SADOQAT TURSUNKULOVNA"/>
    <s v="41811822360040"/>
    <s v="18.11.1982"/>
    <s v="+998942204741"/>
    <s v="Навоий"/>
    <x v="2"/>
    <s v="Оқмачит МФЙ"/>
    <s v="KENJAYEV O‘TKIR BOZOROVICH"/>
    <s v="3161084236001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09:33"/>
    <n v="0"/>
    <n v="412000"/>
    <n v="46091.756631944445"/>
    <m/>
    <n v="106097"/>
  </r>
  <r>
    <s v="11771577"/>
    <s v="10.03.2026"/>
    <s v="2026-11195264"/>
    <m/>
    <m/>
    <s v="ZAYNIYEV ZAVQIDDIN YADGAROVICH"/>
    <s v="32711835800013"/>
    <s v="27.11.1983"/>
    <s v="+998945158385"/>
    <s v="Навоий"/>
    <x v="2"/>
    <s v="Оқмачит МФЙ"/>
    <s v="KENJAYEV O‘TKIR BOZOROVICH"/>
    <s v="3161084236001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08:34"/>
    <n v="0"/>
    <n v="412000"/>
    <n v="46091.755949074075"/>
    <m/>
    <n v="106100"/>
  </r>
  <r>
    <s v="11761773"/>
    <s v="10.03.2026"/>
    <s v="2026-11184030"/>
    <m/>
    <m/>
    <s v="ESHQULOVA YULDUZ JO‘RAQUL QIZI"/>
    <s v="40204924040074"/>
    <s v="02.04.1992"/>
    <s v="+998944496292"/>
    <s v="Навоий"/>
    <x v="2"/>
    <s v="Оқмачит МФЙ"/>
    <s v="KENJAYEV O‘TKIR BOZOROVICH"/>
    <s v="3161084236001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07:46"/>
    <n v="0"/>
    <n v="412000"/>
    <n v="46091.755393518521"/>
    <m/>
    <n v="106102"/>
  </r>
  <r>
    <s v="11759464"/>
    <s v="10.03.2026"/>
    <s v="2026-11181416"/>
    <m/>
    <m/>
    <s v="NUSRATOVA SITORA IKROMOVNA"/>
    <s v="41811962400024"/>
    <s v="18.11.1996"/>
    <s v="+998991049444"/>
    <s v="Навоий"/>
    <x v="2"/>
    <s v="Оқмачит МФЙ"/>
    <s v="KENJAYEV O‘TKIR BOZOROVICH"/>
    <s v="31610842360011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59255"/>
    <s v="10.03.2026"/>
    <s v="2026-11181176"/>
    <m/>
    <m/>
    <s v="AKMALOVA BAHORA FARHODOVNA"/>
    <s v="42003955800017"/>
    <s v="20.03.1995"/>
    <s v="+998505517473"/>
    <s v="Навоий"/>
    <x v="2"/>
    <s v="Оқмачит МФЙ"/>
    <s v="KENJAYEV O‘TKIR BOZOROVICH"/>
    <s v="31610842360011"/>
    <x v="1"/>
    <n v="0"/>
    <n v="0"/>
    <s v="Рад"/>
    <s v="Озиқ"/>
    <s v="Озиқ-овқат билан боғлиқ харажатларини қоплаш (Озиқ-овқат)"/>
    <n v="0"/>
    <s v="11.05.2026"/>
    <s v="Oddiy"/>
    <s v="10.03.2026"/>
    <m/>
    <n v="412000"/>
    <m/>
    <d v="2026-03-10T18:06:49"/>
    <n v="0"/>
    <n v="412000"/>
    <n v="46091.754733796297"/>
    <m/>
    <n v="106105"/>
  </r>
  <r>
    <s v="11719876"/>
    <s v="06.03.2026"/>
    <s v="2026-11126219"/>
    <m/>
    <m/>
    <s v="HAQBERDIYEVA TO`MARIS SUNNAT QIZI"/>
    <s v="63012145800037"/>
    <s v="30.12.2014"/>
    <s v="+998933130723"/>
    <s v="Навоий"/>
    <x v="2"/>
    <s v="Оқмачит МФЙ"/>
    <s v="KENJAYEV O‘TKIR BOZOROVICH"/>
    <s v="31610842360011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27633"/>
    <s v="04.03.2026"/>
    <s v="2026-11018965"/>
    <m/>
    <m/>
    <s v="RAJABOV BEHZOD MO‘MINOVICH"/>
    <s v="31603852360058"/>
    <s v="16.03.1985"/>
    <s v="+998994241600"/>
    <s v="Навоий"/>
    <x v="2"/>
    <s v="Оқмачит МФЙ"/>
    <s v="KENJAYEV O‘TKIR BOZOROVICH"/>
    <s v="3161084236001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9.03.2026"/>
    <m/>
    <n v="412000"/>
    <m/>
    <d v="2026-03-09T15:00:04"/>
    <n v="0"/>
    <n v="412000"/>
    <n v="46090.6250462963"/>
    <m/>
    <n v="78124"/>
  </r>
  <r>
    <s v="11627264"/>
    <s v="04.03.2026"/>
    <s v="2026-11018518"/>
    <m/>
    <m/>
    <s v="QURBONOV BOBUR SUNNATOVICH"/>
    <s v="30401965800040"/>
    <s v="04.01.1996"/>
    <s v="+998933130723"/>
    <s v="Навоий"/>
    <x v="2"/>
    <s v="Оқмачит МФЙ"/>
    <s v="KENJAYEV O‘TKIR BOZOROVICH"/>
    <s v="31610842360011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3126207"/>
    <s v="02.06.2026"/>
    <s v="2026-12861174"/>
    <m/>
    <m/>
    <s v="BEKOVA LOLA RAXMATOVNA"/>
    <s v="41308862350040"/>
    <s v="13.08.1986"/>
    <s v="+998500040966"/>
    <s v="Навоий"/>
    <x v="7"/>
    <s v="Янги ҳаёт МФЙ"/>
    <s v="USMONOV ISLOM KOMILJON O‘G‘LI"/>
    <s v="32712942350015"/>
    <x v="0"/>
    <n v="0"/>
    <n v="0"/>
    <s v="Рад"/>
    <s v="Озиқ"/>
    <s v="Озиқ-овқат билан боғлиқ харажатларини қоплаш (Озиқ-овқат)"/>
    <n v="0"/>
    <s v="03.06.2026"/>
    <s v="Oddiy"/>
    <m/>
    <m/>
    <m/>
    <m/>
    <m/>
    <n v="0"/>
    <m/>
    <m/>
    <m/>
    <m/>
  </r>
  <r>
    <s v="13093936"/>
    <s v="30.05.2026"/>
    <s v="2026-12817614"/>
    <m/>
    <m/>
    <s v="ABDIMUROTOV BAXTIYOR ABDIMUROTOVICH"/>
    <s v="32204872350033"/>
    <s v="22.04.1987"/>
    <s v="+998901818700"/>
    <s v="Навоий"/>
    <x v="7"/>
    <s v="Янги ҳаёт МФЙ"/>
    <s v="USMONOV ISLOM KOMILJON O‘G‘LI"/>
    <s v="3271294235001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30.05.2026"/>
    <s v="Oddiy"/>
    <m/>
    <m/>
    <m/>
    <m/>
    <m/>
    <n v="0"/>
    <m/>
    <m/>
    <m/>
    <m/>
  </r>
  <r>
    <s v="13081824"/>
    <s v="26.05.2026"/>
    <s v="2026-12801118"/>
    <m/>
    <m/>
    <s v="ABDIMUROTOV BAXTIYOR ABDIMUROTOVICH"/>
    <s v="32204872350033"/>
    <s v="22.04.1987"/>
    <s v="+998901818700"/>
    <s v="Навоий"/>
    <x v="7"/>
    <s v="Янги ҳаёт МФЙ"/>
    <s v="USMONOV ISLOM KOMILJON O‘G‘LI"/>
    <s v="3271294235001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6.05.2026"/>
    <s v="Oddiy"/>
    <m/>
    <m/>
    <m/>
    <m/>
    <m/>
    <n v="0"/>
    <m/>
    <m/>
    <m/>
    <m/>
  </r>
  <r>
    <s v="13081575"/>
    <s v="26.05.2026"/>
    <s v="2026-12800803"/>
    <m/>
    <m/>
    <s v="ABDIMUROTOV BAXTIYOR ABDIMUROTOVICH"/>
    <s v="32204872350033"/>
    <s v="22.04.1987"/>
    <s v="+998901818700"/>
    <s v="Навоий"/>
    <x v="7"/>
    <s v="Янги ҳаёт МФЙ"/>
    <s v="USMONOV ISLOM KOMILJON O‘G‘LI"/>
    <s v="32712942350015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01.06.2026"/>
    <m/>
    <n v="412000"/>
    <m/>
    <d v="2026-06-01T09:31:58"/>
    <n v="0"/>
    <n v="412000"/>
    <n v="46174.397199074076"/>
    <m/>
    <n v="212063"/>
  </r>
  <r>
    <s v="12148556"/>
    <s v="24.03.2026"/>
    <s v="2026-11639539"/>
    <m/>
    <m/>
    <s v="DJAXANKULOVA GULXAYO BOBODJAN QIZI"/>
    <s v="41503932390014"/>
    <s v="15.03.1993"/>
    <s v="+998997510638"/>
    <s v="Навоий"/>
    <x v="7"/>
    <s v="Янги ҳаёт МФЙ"/>
    <s v="USMONOV ISLOM KOMILJON O‘G‘LI"/>
    <s v="32712942350015"/>
    <x v="0"/>
    <n v="0"/>
    <n v="0"/>
    <s v="Рад"/>
    <s v="Озиқ"/>
    <s v="Озиқ-овқат билан боғлиқ харажатларини қоплаш (Озиқ-овқат)"/>
    <n v="0"/>
    <s v="25.03.2026"/>
    <s v="Oddiy"/>
    <m/>
    <m/>
    <m/>
    <m/>
    <m/>
    <n v="0"/>
    <m/>
    <m/>
    <m/>
    <m/>
  </r>
  <r>
    <s v="12062543"/>
    <s v="18.03.2026"/>
    <s v="2026-11537218"/>
    <m/>
    <m/>
    <s v="MIRZAYEVA DILOROM SHAMSIYEVNA"/>
    <s v="42009872350057"/>
    <s v="20.09.1987"/>
    <s v="+998958422215"/>
    <s v="Навоий"/>
    <x v="7"/>
    <s v="Янги ҳаёт МФЙ"/>
    <s v="USMONOV ISLOM KOMILJON O‘G‘LI"/>
    <s v="3271294235001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8.03.2026"/>
    <s v="Oddiy"/>
    <m/>
    <m/>
    <m/>
    <m/>
    <m/>
    <n v="0"/>
    <m/>
    <m/>
    <m/>
    <m/>
  </r>
  <r>
    <s v="11836042"/>
    <s v="11.03.2026"/>
    <s v="2026-11271679"/>
    <m/>
    <m/>
    <s v="UMIROVA SURAIYO YAKUBOVNA"/>
    <s v="41407852340020"/>
    <s v="14.07.1985"/>
    <s v="+998936629909"/>
    <s v="Навоий"/>
    <x v="7"/>
    <s v="Янги ҳаёт МФЙ"/>
    <s v="USMONOV ISLOM KOMILJON O‘G‘LI"/>
    <s v="32712942350015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8.03.2026"/>
    <m/>
    <n v="412000"/>
    <m/>
    <d v="2026-03-18T11:18:10"/>
    <n v="0"/>
    <n v="412000"/>
    <n v="46099.470949074072"/>
    <m/>
    <n v="121782"/>
  </r>
  <r>
    <s v="11834283"/>
    <s v="11.03.2026"/>
    <s v="2026-11269645"/>
    <m/>
    <m/>
    <s v="TEMIROVA MUXAYYO QILICHEVNA"/>
    <s v="42709682350066"/>
    <s v="27.09.1968"/>
    <s v="+998992452768"/>
    <s v="Навоий"/>
    <x v="7"/>
    <s v="Янги ҳаёт МФЙ"/>
    <s v="USMONOV ISLOM KOMILJON O‘G‘LI"/>
    <s v="32712942350015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8.03.2026"/>
    <m/>
    <n v="412000"/>
    <m/>
    <d v="2026-03-18T11:17:37"/>
    <n v="0"/>
    <n v="412000"/>
    <n v="46099.470567129632"/>
    <m/>
    <n v="121784"/>
  </r>
  <r>
    <s v="11621495"/>
    <s v="04.03.2026"/>
    <s v="2026-11011772"/>
    <m/>
    <m/>
    <s v="QUTLIYEVA DILNOZA XALPULATOVNA"/>
    <s v="42111862350078"/>
    <s v="21.11.1986"/>
    <s v="+998889805300"/>
    <s v="Навоий"/>
    <x v="7"/>
    <s v="Янги ҳаёт МФЙ"/>
    <s v="USMONOV ISLOM KOMILJON O‘G‘LI"/>
    <s v="32712942350015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8.03.2026"/>
    <m/>
    <n v="412000"/>
    <m/>
    <d v="2026-03-08T23:01:58"/>
    <n v="0"/>
    <n v="412000"/>
    <n v="46089.959699074076"/>
    <m/>
    <n v="81984"/>
  </r>
  <r>
    <s v="11621155"/>
    <s v="04.03.2026"/>
    <s v="2026-11011358"/>
    <m/>
    <m/>
    <s v="MIRZAYEVA DILOROM SHAMSIYEVNA"/>
    <s v="42009872350057"/>
    <s v="20.09.1987"/>
    <s v="+998943745616"/>
    <s v="Навоий"/>
    <x v="7"/>
    <s v="Янги ҳаёт МФЙ"/>
    <s v="USMONOV ISLOM KOMILJON O‘G‘LI"/>
    <s v="32712942350015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4:29:08"/>
    <n v="0"/>
    <n v="412000"/>
    <n v="46091.603564814817"/>
    <m/>
    <n v="81989"/>
  </r>
  <r>
    <s v="11620572"/>
    <s v="04.03.2026"/>
    <s v="2026-11010666"/>
    <m/>
    <m/>
    <s v="XAYRULLAYEVA SHAHLO TOLIBJON QIZI"/>
    <s v="42805942350084"/>
    <s v="28.05.1994"/>
    <s v="+998994122474"/>
    <s v="Навоий"/>
    <x v="7"/>
    <s v="Янги ҳаёт МФЙ"/>
    <s v="USMONOV ISLOM KOMILJON O‘G‘LI"/>
    <s v="32712942350015"/>
    <x v="1"/>
    <n v="0"/>
    <n v="0"/>
    <s v="Рад"/>
    <s v="Озиқ"/>
    <s v="Озиқ-овқат билан боғлиқ харажатларини қоплаш (Озиқ-овқат)"/>
    <n v="0"/>
    <s v="11.05.2026"/>
    <s v="Oddiy"/>
    <s v="08.03.2026"/>
    <m/>
    <n v="412000"/>
    <m/>
    <d v="2026-03-08T23:00:56"/>
    <n v="0"/>
    <n v="412000"/>
    <n v="46089.958981481483"/>
    <m/>
    <n v="81994"/>
  </r>
  <r>
    <s v="12930051"/>
    <s v="14.05.2026"/>
    <s v="2026-12599533"/>
    <m/>
    <m/>
    <s v="NIYOZOVA VAZIRA G‘AYRATOVNA"/>
    <s v="41702892330043"/>
    <s v="17.02.1989"/>
    <s v="+998912490289"/>
    <s v="Навоий"/>
    <x v="1"/>
    <s v="Демас МФЙ"/>
    <s v="NIYOZOVA LOBAR SAFAROVNA"/>
    <s v="41302842330068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4.05.2026"/>
    <m/>
    <n v="412000"/>
    <m/>
    <d v="2026-05-14T11:11:18"/>
    <n v="0"/>
    <n v="412000"/>
    <n v="46156.466180555559"/>
    <m/>
    <n v="190498"/>
  </r>
  <r>
    <s v="12741791"/>
    <s v="30.04.2026"/>
    <s v="2026-12359230"/>
    <m/>
    <m/>
    <s v="KARIMOVA SHAHBOL ABDURASUL QIZI"/>
    <s v="41605942330047"/>
    <s v="16.05.1994"/>
    <s v="+998913396566"/>
    <s v="Навоий"/>
    <x v="1"/>
    <s v="Демас МФЙ"/>
    <s v="NIYOZOVA LOBAR SAFAROVNA"/>
    <s v="41302842330068"/>
    <x v="2"/>
    <n v="0"/>
    <n v="1"/>
    <s v="Тўланди"/>
    <s v="Озиқ"/>
    <s v="Озиқ-овқат билан боғлиқ харажатларини қоплаш (Озиқ-овқат)"/>
    <n v="412000"/>
    <s v="30.04.2026"/>
    <s v="Oddiy"/>
    <s v="01.05.2026"/>
    <m/>
    <n v="412000"/>
    <m/>
    <d v="2026-05-01T11:58:12"/>
    <n v="0"/>
    <n v="412000"/>
    <n v="46143.498749999999"/>
    <m/>
    <n v="174068"/>
  </r>
  <r>
    <s v="12673121"/>
    <s v="23.04.2026"/>
    <s v="2026-12269984"/>
    <m/>
    <m/>
    <s v="SOLIYEVA XURSAN G‘AYBULLAYEVNA"/>
    <s v="40409842330050"/>
    <s v="04.09.1984"/>
    <s v="+998945782506"/>
    <s v="Навоий"/>
    <x v="1"/>
    <s v="Демас МФЙ"/>
    <s v="NIYOZOVA LOBAR SAFAROVNA"/>
    <s v="41302842330068"/>
    <x v="2"/>
    <n v="0"/>
    <n v="2"/>
    <s v="Тўланди"/>
    <s v="Озиқ"/>
    <s v="Озиқ-овқат билан боғлиқ харажатларини қоплаш (Озиқ-овқат)"/>
    <n v="412000"/>
    <s v="23.04.2026"/>
    <s v="Oddiy"/>
    <s v="23.04.2026"/>
    <m/>
    <n v="412000"/>
    <m/>
    <d v="2026-04-23T16:45:59"/>
    <n v="0"/>
    <n v="412000"/>
    <n v="46135.698599537034"/>
    <m/>
    <n v="165481"/>
  </r>
  <r>
    <s v="12630822"/>
    <s v="20.04.2026"/>
    <s v="2026-12216655"/>
    <m/>
    <m/>
    <s v="QURBONOVA SABOXAT FAYZULLO QIZI"/>
    <s v="42911922330044"/>
    <s v="29.11.1992"/>
    <s v="+998959841072"/>
    <s v="Навоий"/>
    <x v="1"/>
    <s v="Демас МФЙ"/>
    <s v="NIYOZOVA LOBAR SAFAROVNA"/>
    <s v="41302842330068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0.04.2026"/>
    <s v="Oddiy"/>
    <s v="21.04.2026"/>
    <m/>
    <n v="2060000"/>
    <m/>
    <d v="2026-04-21T15:17:26"/>
    <n v="0"/>
    <n v="2060000"/>
    <n v="46133.637106481481"/>
    <m/>
    <n v="161118"/>
  </r>
  <r>
    <s v="12630619"/>
    <s v="20.04.2026"/>
    <s v="2026-12216403"/>
    <m/>
    <m/>
    <s v="QURBONOVA SABOXAT FAYZULLO QIZI"/>
    <s v="42911922330044"/>
    <s v="29.11.1992"/>
    <s v="+998959841072"/>
    <s v="Навоий"/>
    <x v="1"/>
    <s v="Демас МФЙ"/>
    <s v="NIYOZOVA LOBAR SAFAROVNA"/>
    <s v="4130284233006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0.04.2026"/>
    <s v="Oddiy"/>
    <m/>
    <m/>
    <m/>
    <m/>
    <m/>
    <n v="0"/>
    <m/>
    <m/>
    <m/>
    <m/>
  </r>
  <r>
    <s v="12625828"/>
    <s v="20.04.2026"/>
    <s v="2026-12210523"/>
    <m/>
    <m/>
    <s v="QURBONOVA SABOXAT FAYZULLO QIZI"/>
    <s v="42911922330044"/>
    <s v="29.11.1992"/>
    <s v="+998959841072"/>
    <s v="Навоий"/>
    <x v="1"/>
    <s v="Демас МФЙ"/>
    <s v="NIYOZOVA LOBAR SAFAROVNA"/>
    <s v="41302842330068"/>
    <x v="2"/>
    <n v="0"/>
    <n v="1"/>
    <s v="Тўланди"/>
    <s v="Озиқ"/>
    <s v="Озиқ-овқат билан боғлиқ харажатларини қоплаш (Озиқ-овқат)"/>
    <n v="412000"/>
    <s v="20.04.2026"/>
    <s v="Oddiy"/>
    <s v="20.04.2026"/>
    <m/>
    <n v="412000"/>
    <m/>
    <d v="2026-04-20T14:58:21"/>
    <n v="0"/>
    <n v="412000"/>
    <n v="46132.623854166668"/>
    <m/>
    <n v="160678"/>
  </r>
  <r>
    <s v="12615458"/>
    <s v="17.04.2026"/>
    <s v="2026-12197456"/>
    <m/>
    <m/>
    <s v="UMAROVA LOBAR RUSTAMOVNA"/>
    <s v="41606805780018"/>
    <s v="16.06.1980"/>
    <s v="+998947188919"/>
    <s v="Навоий"/>
    <x v="1"/>
    <s v="Демас МФЙ"/>
    <s v="NIYOZOVA LOBAR SAFAROVNA"/>
    <s v="41302842330068"/>
    <x v="2"/>
    <n v="0"/>
    <n v="1"/>
    <s v="Тўланди"/>
    <s v="Озиқ"/>
    <s v="Озиқ-овқат билан боғлиқ харажатларини қоплаш (Озиқ-овқат)"/>
    <n v="412000"/>
    <s v="17.04.2026"/>
    <s v="Oddiy"/>
    <s v="21.04.2026"/>
    <m/>
    <n v="412000"/>
    <m/>
    <d v="2026-04-21T12:20:22"/>
    <n v="0"/>
    <n v="412000"/>
    <n v="46133.514143518521"/>
    <m/>
    <n v="159522"/>
  </r>
  <r>
    <s v="12571645"/>
    <s v="14.04.2026"/>
    <s v="2026-12144332"/>
    <m/>
    <m/>
    <s v="INOYATOVA SHAHNOZA IXTIYOR QIZI"/>
    <s v="42611965780047"/>
    <s v="26.11.1996"/>
    <s v="+998932699655"/>
    <s v="Навоий"/>
    <x v="1"/>
    <s v="Демас МФЙ"/>
    <s v="NIYOZOVA LOBAR SAFAROVNA"/>
    <s v="41302842330068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4.04.2026"/>
    <s v="Oddiy"/>
    <s v="21.04.2026"/>
    <m/>
    <n v="2060000"/>
    <m/>
    <d v="2026-04-21T12:17:34"/>
    <n v="0"/>
    <n v="2060000"/>
    <n v="46133.512199074074"/>
    <m/>
    <n v="155007"/>
  </r>
  <r>
    <s v="12570153"/>
    <s v="14.04.2026"/>
    <s v="2026-12142622"/>
    <m/>
    <m/>
    <s v="TO‘XTAMURODOVA ZARINA OTABEK QIZI"/>
    <s v="42102955780010"/>
    <s v="21.02.1995"/>
    <s v="+998942249995"/>
    <s v="Навоий"/>
    <x v="1"/>
    <s v="Демас МФЙ"/>
    <s v="NIYOZOVA LOBAR SAFAROVNA"/>
    <s v="41302842330068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4.04.2026"/>
    <s v="Oddiy"/>
    <s v="21.04.2026"/>
    <m/>
    <n v="2060000"/>
    <m/>
    <d v="2026-04-21T12:21:17"/>
    <n v="0"/>
    <n v="2060000"/>
    <n v="46133.514780092592"/>
    <m/>
    <n v="155008"/>
  </r>
  <r>
    <s v="12531160"/>
    <s v="10.04.2026"/>
    <s v="2026-12095720"/>
    <m/>
    <m/>
    <s v="TO‘XTAMURODOVA ZARINA OTABEK QIZI"/>
    <s v="42102955780010"/>
    <s v="21.02.1995"/>
    <s v="+998942249995"/>
    <s v="Навоий"/>
    <x v="1"/>
    <s v="Демас МФЙ"/>
    <s v="NIYOZOVA LOBAR SAFAROVNA"/>
    <s v="41302842330068"/>
    <x v="7"/>
    <n v="0"/>
    <n v="0"/>
    <s v="Рад"/>
    <s v="Жарроҳлик"/>
    <s v="Жарроҳлик амалиёти харажатларини қоплаш"/>
    <n v="0"/>
    <s v="14.06.2026"/>
    <s v="Oddiy"/>
    <m/>
    <m/>
    <m/>
    <m/>
    <m/>
    <n v="0"/>
    <m/>
    <m/>
    <m/>
    <m/>
  </r>
  <r>
    <s v="12465563"/>
    <s v="07.04.2026"/>
    <s v="2026-12017137"/>
    <m/>
    <m/>
    <s v="OLIMOV AZIZBEK OXUNJON O`G`LI"/>
    <s v="52606175780041"/>
    <s v="26.06.2017"/>
    <s v="+998932699655"/>
    <s v="Навоий"/>
    <x v="1"/>
    <s v="Демас МФЙ"/>
    <s v="NIYOZOVA LOBAR SAFAROVNA"/>
    <s v="41302842330068"/>
    <x v="2"/>
    <n v="0"/>
    <n v="1"/>
    <s v="Тўланди"/>
    <s v="Озиқ"/>
    <s v="Озиқ-овқат билан боғлиқ харажатларини қоплаш (Озиқ-овқат)"/>
    <n v="412000"/>
    <s v="07.04.2026"/>
    <s v="Oddiy"/>
    <s v="09.04.2026"/>
    <m/>
    <n v="412000"/>
    <m/>
    <d v="2026-04-09T11:39:56"/>
    <n v="0"/>
    <n v="412000"/>
    <n v="46121.486064814817"/>
    <m/>
    <n v="150549"/>
  </r>
  <r>
    <s v="11839722"/>
    <s v="11.03.2026"/>
    <s v="2026-11276000"/>
    <m/>
    <m/>
    <s v="SHARIPOVA GULCHEHRA MARDONOVNA"/>
    <s v="43009752330020"/>
    <s v="30.09.1975"/>
    <s v="+998906186268"/>
    <s v="Навоий"/>
    <x v="1"/>
    <s v="Демас МФЙ"/>
    <s v="NIYOZOVA LOBAR SAFAROVNA"/>
    <s v="41302842330068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34:17"/>
    <n v="0"/>
    <n v="412000"/>
    <n v="46092.732141203705"/>
    <m/>
    <n v="120756"/>
  </r>
  <r>
    <s v="11782053"/>
    <s v="10.03.2026"/>
    <s v="2026-11207031"/>
    <m/>
    <m/>
    <s v="SHARIPOVA GULPOSHSHO ERDONOVNA"/>
    <s v="40204875290016"/>
    <s v="02.04.1987"/>
    <s v="+998900862525"/>
    <s v="Навоий"/>
    <x v="1"/>
    <s v="Демас МФЙ"/>
    <s v="NIYOZOVA LOBAR SAFAROVNA"/>
    <s v="41302842330068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44:44"/>
    <n v="0"/>
    <n v="412000"/>
    <n v="46092.406064814815"/>
    <m/>
    <n v="109217"/>
  </r>
  <r>
    <s v="11781009"/>
    <s v="10.03.2026"/>
    <s v="2026-11205848"/>
    <m/>
    <m/>
    <s v="AMINOVA ZARINA SODIKOVNA"/>
    <s v="42708851160129"/>
    <s v="27.08.1985"/>
    <s v="+998944015328"/>
    <s v="Навоий"/>
    <x v="1"/>
    <s v="Демас МФЙ"/>
    <s v="NIYOZOVA LOBAR SAFAROVNA"/>
    <s v="41302842330068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20:03"/>
    <n v="0"/>
    <n v="412000"/>
    <n v="46092.388923611114"/>
    <m/>
    <n v="109230"/>
  </r>
  <r>
    <s v="11778648"/>
    <s v="10.03.2026"/>
    <s v="2026-11203221"/>
    <m/>
    <m/>
    <s v="SHARIPOVA GULPOSHSHO ERDONOVNA"/>
    <s v="40204875290016"/>
    <s v="02.04.1987"/>
    <s v="+998900862525"/>
    <s v="Навоий"/>
    <x v="1"/>
    <s v="Демас МФЙ"/>
    <s v="NIYOZOVA LOBAR SAFAROVNA"/>
    <s v="41302842330068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76768"/>
    <s v="10.03.2026"/>
    <s v="2026-11201078"/>
    <m/>
    <m/>
    <s v="MANSUROVA DILFUZA MA’MUR QIZI"/>
    <s v="42306955780021"/>
    <s v="23.06.1995"/>
    <s v="+998906191449"/>
    <s v="Навоий"/>
    <x v="1"/>
    <s v="Демас МФЙ"/>
    <s v="NIYOZOVA LOBAR SAFAROVNA"/>
    <s v="41302842330068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46:05"/>
    <n v="0"/>
    <n v="412000"/>
    <n v="46092.407002314816"/>
    <m/>
    <n v="109254"/>
  </r>
  <r>
    <s v="11775896"/>
    <s v="10.03.2026"/>
    <s v="2026-11200095"/>
    <m/>
    <m/>
    <s v="TO‘XTAMURODOVA ZARINA OTABEK QIZI"/>
    <s v="42102955780010"/>
    <s v="21.02.1995"/>
    <s v="+998942249995"/>
    <s v="Навоий"/>
    <x v="1"/>
    <s v="Демас МФЙ"/>
    <s v="NIYOZOVA LOBAR SAFAROVNA"/>
    <s v="41302842330068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15:08"/>
    <n v="0"/>
    <n v="412000"/>
    <n v="46092.385509259257"/>
    <m/>
    <n v="106838"/>
  </r>
  <r>
    <s v="11755233"/>
    <s v="10.03.2026"/>
    <s v="2026-11176659"/>
    <m/>
    <m/>
    <s v="TO‘XTAMURODOVA ZARINA OTABEK QIZI"/>
    <s v="42102955780010"/>
    <s v="21.02.1995"/>
    <s v="+998942249995"/>
    <s v="Навоий"/>
    <x v="1"/>
    <s v="Демас МФЙ"/>
    <s v="NIYOZOVA LOBAR SAFAROVNA"/>
    <s v="41302842330068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36445"/>
    <s v="07.03.2026"/>
    <s v="2026-11145669"/>
    <m/>
    <m/>
    <s v="TO‘XTAMURODOVA ZARINA OTABEK QIZI"/>
    <s v="42102955780010"/>
    <s v="21.02.1995"/>
    <s v="+998942249995"/>
    <s v="Навоий"/>
    <x v="1"/>
    <s v="Демас МФЙ"/>
    <s v="NIYOZOVA LOBAR SAFAROVNA"/>
    <s v="41302842330068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0664519"/>
    <s v="07.01.2026"/>
    <s v="2026-09865726"/>
    <m/>
    <m/>
    <s v="FOZILOVA SABINABONU SHAVKAT QIZI"/>
    <s v="62603005780025"/>
    <s v="26.03.2000"/>
    <s v="+998946669920"/>
    <s v="Навоий"/>
    <x v="1"/>
    <s v="Демас МФЙ"/>
    <s v="NIYOZOVA LOBAR SAFAROVNA"/>
    <s v="41302842330068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7.01.2026"/>
    <s v="Oddiy"/>
    <s v="30.01.2026"/>
    <m/>
    <n v="2060000"/>
    <m/>
    <d v="2026-01-30T17:25:45"/>
    <n v="0"/>
    <n v="2060000"/>
    <n v="46052.726215277777"/>
    <m/>
    <n v="54601"/>
  </r>
  <r>
    <s v="13209601"/>
    <s v="05.06.2026"/>
    <s v="2026-12968229"/>
    <m/>
    <m/>
    <s v="OLOVIDDINOVA XURSHIDA FAYZULLOYEVNA"/>
    <s v="42312922360059"/>
    <s v="23.12.1992"/>
    <s v="+998883666012"/>
    <s v="Навоий"/>
    <x v="2"/>
    <s v="Нурфахр МФЙ"/>
    <s v="FAYZIYEVA SHAXNOZA TO‘YCHIYEVNA"/>
    <s v="41902852360017"/>
    <x v="5"/>
    <n v="0"/>
    <n v="0"/>
    <s v="Қарор"/>
    <s v="Озиқ"/>
    <s v="Озиқ-овқат билан боғлиқ харажатларини қоплаш (Озиқ-овқат)"/>
    <n v="412000"/>
    <s v="08.06.2026"/>
    <s v="Oddiy"/>
    <s v="11.06.2026"/>
    <s v="????? ????????"/>
    <n v="412000"/>
    <s v="Ha"/>
    <d v="2026-06-11T14:11:23"/>
    <n v="0"/>
    <n v="412000"/>
    <n v="46184.591238425928"/>
    <m/>
    <n v="309206"/>
  </r>
  <r>
    <s v="13208933"/>
    <s v="05.06.2026"/>
    <s v="2026-12967336"/>
    <m/>
    <m/>
    <s v="MAMARAXIMOVA MUQADDAS ABDIADIZOVNA"/>
    <s v="41602892360029"/>
    <s v="16.02.1989"/>
    <s v="+998945280216"/>
    <s v="Навоий"/>
    <x v="2"/>
    <s v="Нурфахр МФЙ"/>
    <s v="FAYZIYEVA SHAXNOZA TO‘YCHIYEVNA"/>
    <s v="41902852360017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19.06.2026"/>
    <m/>
    <n v="412000"/>
    <m/>
    <d v="2026-06-19T09:08:45"/>
    <n v="0"/>
    <n v="412000"/>
    <n v="46192.381076388891"/>
    <m/>
    <n v="309208"/>
  </r>
  <r>
    <s v="13167691"/>
    <s v="03.06.2026"/>
    <s v="2026-12914130"/>
    <m/>
    <m/>
    <s v="MAMARAXIMOVA MUQADDAS ABDIADIZOVNA"/>
    <s v="41602892360029"/>
    <s v="16.02.1989"/>
    <s v="+998945280216"/>
    <s v="Навоий"/>
    <x v="2"/>
    <s v="Нурфахр МФЙ"/>
    <s v="FAYZIYEVA SHAXNOZA TO‘YCHIYEVNA"/>
    <s v="4190285236001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6.2026"/>
    <s v="Oddiy"/>
    <m/>
    <m/>
    <m/>
    <m/>
    <m/>
    <n v="0"/>
    <m/>
    <m/>
    <m/>
    <m/>
  </r>
  <r>
    <s v="13166513"/>
    <s v="03.06.2026"/>
    <s v="2026-12912561"/>
    <m/>
    <m/>
    <s v="OLOVIDDINOVA XURSHIDA FAYZULLOYEVNA"/>
    <s v="42312922360059"/>
    <s v="23.12.1992"/>
    <s v="+998883666012"/>
    <s v="Навоий"/>
    <x v="2"/>
    <s v="Нурфахр МФЙ"/>
    <s v="FAYZIYEVA SHAXNOZA TO‘YCHIYEVNA"/>
    <s v="4190285236001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6.2026"/>
    <s v="Oddiy"/>
    <m/>
    <m/>
    <m/>
    <m/>
    <m/>
    <n v="0"/>
    <m/>
    <m/>
    <m/>
    <m/>
  </r>
  <r>
    <s v="13166419"/>
    <s v="03.06.2026"/>
    <s v="2026-12912440"/>
    <m/>
    <m/>
    <s v="YANDASHEVA DILFUZA IKROMOVNA"/>
    <s v="41401945800015"/>
    <s v="14.01.1994"/>
    <s v="+998972981494"/>
    <s v="Навоий"/>
    <x v="2"/>
    <s v="Нурфахр МФЙ"/>
    <s v="FAYZIYEVA SHAXNOZA TO‘YCHIYEVNA"/>
    <s v="4190285236001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4.06.2026"/>
    <s v="Oddiy"/>
    <s v="18.06.2026"/>
    <s v="????? ????????"/>
    <n v="2060000"/>
    <s v="Ha"/>
    <d v="2026-06-18T15:47:02"/>
    <n v="0"/>
    <n v="2060000"/>
    <n v="46191.65766203704"/>
    <m/>
    <n v="286132"/>
  </r>
  <r>
    <s v="13078067"/>
    <s v="25.05.2026"/>
    <s v="2026-12795687"/>
    <m/>
    <m/>
    <s v="RAXMONOV XUSEN XAMROKULOVICH"/>
    <s v="32912805800017"/>
    <s v="29.12.1980"/>
    <s v="+998882980894"/>
    <s v="Навоий"/>
    <x v="2"/>
    <s v="Нурфахр МФЙ"/>
    <s v="FAYZIYEVA SHAXNOZA TO‘YCHIYEVNA"/>
    <s v="41902852360017"/>
    <x v="8"/>
    <n v="0"/>
    <n v="0"/>
    <s v="Жараён"/>
    <s v="Даволаниш"/>
    <s v="Жарроҳлик амалиётисиз даволаниш харажатларини қоплаш"/>
    <n v="20600000"/>
    <s v="02.06.2026"/>
    <s v="Oddiy"/>
    <m/>
    <m/>
    <m/>
    <m/>
    <m/>
    <n v="0"/>
    <m/>
    <m/>
    <m/>
    <m/>
  </r>
  <r>
    <s v="12578373"/>
    <s v="15.04.2026"/>
    <s v="2026-12152274"/>
    <m/>
    <m/>
    <s v="XUDOYQULOV HOJIAKBAR ABDIXAMITOVICH"/>
    <s v="32201795800012"/>
    <s v="22.01.1979"/>
    <s v="+998942515004"/>
    <s v="Навоий"/>
    <x v="2"/>
    <s v="Нурфахр МФЙ"/>
    <s v="FAYZIYEVA SHAXNOZA TO‘YCHIYEVNA"/>
    <s v="41902852360017"/>
    <x v="5"/>
    <n v="0"/>
    <n v="0"/>
    <s v="Қарор"/>
    <s v="Жарроҳлик"/>
    <s v="Жарроҳлик амалиёти харажатларини қоплаш"/>
    <n v="4120000000"/>
    <s v="16.04.2026"/>
    <s v="Oddiy"/>
    <s v="07.05.2026"/>
    <s v="????? ????????"/>
    <n v="21600000"/>
    <s v="Ha"/>
    <d v="2026-05-07T09:58:29"/>
    <n v="0"/>
    <n v="21600000"/>
    <n v="46149.415613425925"/>
    <m/>
    <n v="183419"/>
  </r>
  <r>
    <s v="11838245"/>
    <s v="11.03.2026"/>
    <s v="2026-11274242"/>
    <m/>
    <m/>
    <s v="RUSTAMOVA NILUFAR ULMASOVNA"/>
    <s v="40501882360056"/>
    <s v="05.01.1988"/>
    <s v="+998950098733"/>
    <s v="Навоий"/>
    <x v="2"/>
    <s v="Нурфахр МФЙ"/>
    <s v="FAYZIYEVA SHAXNOZA TO‘YCHIYEVNA"/>
    <s v="41902852360017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09:49:11"/>
    <n v="0"/>
    <n v="412000"/>
    <n v="46093.409155092595"/>
    <m/>
    <n v="120208"/>
  </r>
  <r>
    <s v="11795309"/>
    <s v="11.03.2026"/>
    <s v="2026-11222755"/>
    <m/>
    <m/>
    <s v="JALILOVA ZULAYXO ABDUG‘AFFOROVNA"/>
    <s v="40108815800018"/>
    <s v="01.08.1981"/>
    <s v="+998701074181"/>
    <s v="Навоий"/>
    <x v="2"/>
    <s v="Нурфахр МФЙ"/>
    <s v="FAYZIYEVA SHAXNOZA TO‘YCHIYEVNA"/>
    <s v="41902852360017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5139"/>
    <s v="11.03.2026"/>
    <s v="2026-11222570"/>
    <m/>
    <m/>
    <s v="RUSTAMOVA NILUFAR ULMASOVNA"/>
    <s v="40501882360056"/>
    <s v="05.01.1988"/>
    <s v="+998950098733"/>
    <s v="Навоий"/>
    <x v="2"/>
    <s v="Нурфахр МФЙ"/>
    <s v="FAYZIYEVA SHAXNOZA TO‘YCHIYEVNA"/>
    <s v="41902852360017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4983"/>
    <s v="11.03.2026"/>
    <s v="2026-11222388"/>
    <m/>
    <m/>
    <s v="SATTOROVA SAODAT SHOKIROVNA"/>
    <s v="43004892360032"/>
    <s v="30.04.1989"/>
    <s v="+998940744022"/>
    <s v="Навоий"/>
    <x v="2"/>
    <s v="Нурфахр МФЙ"/>
    <s v="FAYZIYEVA SHAXNOZA TO‘YCHIYEVNA"/>
    <s v="41902852360017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3.03.2026"/>
    <m/>
    <n v="412000"/>
    <m/>
    <d v="2026-03-13T08:36:34"/>
    <n v="0"/>
    <n v="412000"/>
    <n v="46094.358726851853"/>
    <m/>
    <n v="129586"/>
  </r>
  <r>
    <s v="11794474"/>
    <s v="11.03.2026"/>
    <s v="2026-11221824"/>
    <m/>
    <m/>
    <s v="ERGASHEVA FERUZA ILHOMOVNA"/>
    <s v="41106902360048"/>
    <s v="11.06.1990"/>
    <s v="+998972282939"/>
    <s v="Навоий"/>
    <x v="2"/>
    <s v="Нурфахр МФЙ"/>
    <s v="FAYZIYEVA SHAXNOZA TO‘YCHIYEVNA"/>
    <s v="41902852360017"/>
    <x v="2"/>
    <n v="0"/>
    <n v="2"/>
    <s v="Тўланди"/>
    <s v="Озиқ"/>
    <s v="Озиқ-овқат билан боғлиқ харажатларини қоплаш (Озиқ-овқат)"/>
    <n v="412000"/>
    <s v="12.03.2026"/>
    <s v="Oddiy"/>
    <s v="13.03.2026"/>
    <m/>
    <n v="412000"/>
    <m/>
    <d v="2026-03-13T08:36:18"/>
    <n v="0"/>
    <n v="412000"/>
    <n v="46094.358541666668"/>
    <m/>
    <n v="129587"/>
  </r>
  <r>
    <s v="11705632"/>
    <s v="06.03.2026"/>
    <s v="2026-11110033"/>
    <m/>
    <m/>
    <s v="JABBOROVA DILOBAR SPONQULOVNA"/>
    <s v="42905912360036"/>
    <s v="29.05.1991"/>
    <s v="+998990845711"/>
    <s v="Навоий"/>
    <x v="2"/>
    <s v="Нурфахр МФЙ"/>
    <s v="FAYZIYEVA SHAXNOZA TO‘YCHIYEVNA"/>
    <s v="41902852360017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0.03.2026"/>
    <m/>
    <n v="412000"/>
    <m/>
    <d v="2026-03-10T11:31:54"/>
    <n v="0"/>
    <n v="412000"/>
    <n v="46091.480486111112"/>
    <m/>
    <n v="102934"/>
  </r>
  <r>
    <s v="11698162"/>
    <s v="06.03.2026"/>
    <s v="2026-11101698"/>
    <m/>
    <m/>
    <s v="SATTOROVA SAODAT SHOKIROVNA"/>
    <s v="43004892360032"/>
    <s v="30.04.1989"/>
    <s v="+998940744022"/>
    <s v="Навоий"/>
    <x v="2"/>
    <s v="Нурфахр МФЙ"/>
    <s v="FAYZIYEVA SHAXNOZA TO‘YCHIYEVNA"/>
    <s v="41902852360017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92907"/>
    <s v="05.03.2026"/>
    <s v="2026-11095368"/>
    <m/>
    <m/>
    <s v="SHODIYEVA MADINA ABDULLOYEVNA"/>
    <s v="40708965800027"/>
    <s v="07.08.1996"/>
    <s v="+998947526767"/>
    <s v="Навоий"/>
    <x v="2"/>
    <s v="Нурфахр МФЙ"/>
    <s v="FAYZIYEVA SHAXNOZA TO‘YCHIYEVNA"/>
    <s v="4190285236001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9.03.2026"/>
    <m/>
    <n v="412000"/>
    <m/>
    <d v="2026-03-09T17:21:00"/>
    <n v="0"/>
    <n v="412000"/>
    <n v="46090.722916666666"/>
    <m/>
    <n v="84001"/>
  </r>
  <r>
    <s v="11689059"/>
    <s v="05.03.2026"/>
    <s v="2026-11090916"/>
    <m/>
    <m/>
    <s v="SHODIYEVA MADINA ABDULLOYEVNA"/>
    <s v="40708965800027"/>
    <s v="07.08.1996"/>
    <s v="+998947526767"/>
    <s v="Навоий"/>
    <x v="2"/>
    <s v="Нурфахр МФЙ"/>
    <s v="FAYZIYEVA SHAXNOZA TO‘YCHIYEVNA"/>
    <s v="41902852360017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65194"/>
    <s v="05.03.2026"/>
    <s v="2026-11063209"/>
    <m/>
    <m/>
    <s v="SATTOROVA SAODAT SHOKIROVNA"/>
    <s v="43004892360032"/>
    <s v="30.04.1989"/>
    <s v="+998940744022"/>
    <s v="Навоий"/>
    <x v="2"/>
    <s v="Нурфахр МФЙ"/>
    <s v="FAYZIYEVA SHAXNOZA TO‘YCHIYEVNA"/>
    <s v="41902852360017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287869"/>
    <s v="19.02.2026"/>
    <s v="2026-10606805"/>
    <m/>
    <m/>
    <s v="XUDOYQULOV HOJIAKBAR ABDIXAMITOVICH"/>
    <s v="32201795800012"/>
    <s v="22.01.1979"/>
    <s v="+998883202279"/>
    <s v="Навоий"/>
    <x v="2"/>
    <s v="Нурфахр МФЙ"/>
    <s v="FAYZIYEVA SHAXNOZA TO‘YCHIYEVNA"/>
    <s v="41902852360017"/>
    <x v="6"/>
    <n v="0"/>
    <n v="0"/>
    <s v="Рад"/>
    <s v="Жарроҳлик"/>
    <s v="Жарроҳлик амалиёти харажатларини қоплаш"/>
    <n v="0"/>
    <s v="20.02.2026"/>
    <s v="Oddiy"/>
    <m/>
    <m/>
    <m/>
    <m/>
    <m/>
    <n v="0"/>
    <m/>
    <m/>
    <m/>
    <m/>
  </r>
  <r>
    <s v="13130153"/>
    <s v="02.06.2026"/>
    <s v="2026-12866001"/>
    <m/>
    <m/>
    <s v="DOSTANBAYEVA NARKAL MOMINOVNA"/>
    <s v="41503682320017"/>
    <s v="15.03.1968"/>
    <s v="+998934600594"/>
    <s v="Навоий"/>
    <x v="6"/>
    <s v="Баймурат МФЙ"/>
    <s v="ISLAMOV YERKIN KUDAYBERDIYEVICH"/>
    <s v="3010994232002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6.2026"/>
    <s v="Oddiy"/>
    <m/>
    <m/>
    <m/>
    <m/>
    <m/>
    <n v="0"/>
    <m/>
    <m/>
    <m/>
    <m/>
  </r>
  <r>
    <s v="13130008"/>
    <s v="02.06.2026"/>
    <s v="2026-12865814"/>
    <m/>
    <m/>
    <s v="DOSTANBAYEVA NARKAL MOMINOVNA"/>
    <s v="41503682320017"/>
    <s v="15.03.1968"/>
    <s v="+998934600594"/>
    <s v="Навоий"/>
    <x v="6"/>
    <s v="Баймурат МФЙ"/>
    <s v="ISLAMOV YERKIN KUDAYBERDIYEVICH"/>
    <s v="30109942320023"/>
    <x v="0"/>
    <n v="0"/>
    <n v="0"/>
    <s v="Рад"/>
    <s v="Озиқ"/>
    <s v="Озиқ-овқат билан боғлиқ харажатларини қоплаш (Озиқ-овқат)"/>
    <n v="0"/>
    <s v="02.06.2026"/>
    <s v="Oddiy"/>
    <m/>
    <m/>
    <m/>
    <m/>
    <m/>
    <n v="0"/>
    <m/>
    <m/>
    <m/>
    <m/>
  </r>
  <r>
    <s v="13128276"/>
    <s v="02.06.2026"/>
    <s v="2026-12863673"/>
    <m/>
    <m/>
    <s v="FAZILOVA AYGUL TAYIROVNA"/>
    <s v="41905745770025"/>
    <s v="19.05.1974"/>
    <s v="+998942561208"/>
    <s v="Навоий"/>
    <x v="6"/>
    <s v="Баймурат МФЙ"/>
    <s v="ISLAMOV YERKIN KUDAYBERDIYEVICH"/>
    <s v="3010994232002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6.2026"/>
    <s v="Oddiy"/>
    <m/>
    <m/>
    <m/>
    <m/>
    <m/>
    <n v="0"/>
    <m/>
    <m/>
    <m/>
    <m/>
  </r>
  <r>
    <s v="13128097"/>
    <s v="02.06.2026"/>
    <s v="2026-12863458"/>
    <m/>
    <m/>
    <s v="FAZILOVA AYGUL TAYIROVNA"/>
    <s v="41905745770025"/>
    <s v="19.05.1974"/>
    <s v="+998942561208"/>
    <s v="Навоий"/>
    <x v="6"/>
    <s v="Баймурат МФЙ"/>
    <s v="ISLAMOV YERKIN KUDAYBERDIYEVICH"/>
    <s v="30109942320023"/>
    <x v="0"/>
    <n v="0"/>
    <n v="0"/>
    <s v="Рад"/>
    <s v="Озиқ"/>
    <s v="Озиқ-овқат билан боғлиқ харажатларини қоплаш (Озиқ-овқат)"/>
    <n v="0"/>
    <s v="02.06.2026"/>
    <s v="Oddiy"/>
    <m/>
    <m/>
    <m/>
    <m/>
    <m/>
    <n v="0"/>
    <m/>
    <m/>
    <m/>
    <m/>
  </r>
  <r>
    <s v="13126924"/>
    <s v="02.06.2026"/>
    <s v="2026-12862054"/>
    <m/>
    <m/>
    <s v="SHANAZAROVA SVETA SUBXANOVNA"/>
    <s v="42102892320043"/>
    <s v="21.02.1989"/>
    <s v="+998944881184"/>
    <s v="Навоий"/>
    <x v="6"/>
    <s v="Баймурат МФЙ"/>
    <s v="ISLAMOV YERKIN KUDAYBERDIYEVICH"/>
    <s v="3010994232002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6.2026"/>
    <s v="Oddiy"/>
    <m/>
    <m/>
    <m/>
    <m/>
    <m/>
    <n v="0"/>
    <m/>
    <m/>
    <m/>
    <m/>
  </r>
  <r>
    <s v="13126685"/>
    <s v="02.06.2026"/>
    <s v="2026-12861758"/>
    <m/>
    <m/>
    <s v="SHANAZAROVA SVETA SUBXANOVNA"/>
    <s v="42102892320043"/>
    <s v="21.02.1989"/>
    <s v="+998944881184"/>
    <s v="Навоий"/>
    <x v="6"/>
    <s v="Баймурат МФЙ"/>
    <s v="ISLAMOV YERKIN KUDAYBERDIYEVICH"/>
    <s v="30109942320023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2.06.2026"/>
    <m/>
    <n v="412000"/>
    <m/>
    <d v="2026-06-02T10:25:07"/>
    <n v="0"/>
    <n v="412000"/>
    <n v="46175.434108796297"/>
    <m/>
    <n v="216371"/>
  </r>
  <r>
    <s v="12922885"/>
    <s v="13.05.2026"/>
    <s v="2026-12590601"/>
    <m/>
    <m/>
    <s v="ARSLANOV KURALBEK ISABEKOVICH"/>
    <s v="30104872320028"/>
    <s v="01.04.1987"/>
    <s v="+998944808701"/>
    <s v="Навоий"/>
    <x v="6"/>
    <s v="Баймурат МФЙ"/>
    <s v="ISLAMOV YERKIN KUDAYBERDIYEVICH"/>
    <s v="30109942320023"/>
    <x v="2"/>
    <n v="0"/>
    <n v="1"/>
    <s v="Тўланди"/>
    <s v="Озиқ"/>
    <s v="Озиқ-овқат билан боғлиқ харажатларини қоплаш (Озиқ-овқат)"/>
    <n v="412000"/>
    <s v="13.05.2026"/>
    <s v="Oddiy"/>
    <s v="14.05.2026"/>
    <m/>
    <n v="412000"/>
    <m/>
    <d v="2026-05-14T10:09:17"/>
    <n v="0"/>
    <n v="412000"/>
    <n v="46156.423113425924"/>
    <m/>
    <n v="189903"/>
  </r>
  <r>
    <s v="12922862"/>
    <s v="13.05.2026"/>
    <s v="2026-12590573"/>
    <m/>
    <m/>
    <s v="SHARIYEVA AYAKOZ JUSIPOVNA"/>
    <s v="41207892320022"/>
    <s v="12.07.1989"/>
    <s v="+998939565541"/>
    <s v="Навоий"/>
    <x v="6"/>
    <s v="Баймурат МФЙ"/>
    <s v="ISLAMOV YERKIN KUDAYBERDIYEVICH"/>
    <s v="30109942320023"/>
    <x v="2"/>
    <n v="0"/>
    <n v="1"/>
    <s v="Тўланди"/>
    <s v="Озиқ"/>
    <s v="Озиқ-овқат билан боғлиқ харажатларини қоплаш (Озиқ-овқат)"/>
    <n v="412000"/>
    <s v="13.05.2026"/>
    <s v="Oddiy"/>
    <s v="14.05.2026"/>
    <m/>
    <n v="412000"/>
    <m/>
    <d v="2026-05-14T10:09:02"/>
    <n v="0"/>
    <n v="412000"/>
    <n v="46156.422939814816"/>
    <m/>
    <n v="189904"/>
  </r>
  <r>
    <s v="12921377"/>
    <s v="13.05.2026"/>
    <s v="2026-12588453"/>
    <m/>
    <m/>
    <s v="ESHOVA UMITAY MAXAMBETOVNA"/>
    <s v="41102832320017"/>
    <s v="11.02.1983"/>
    <s v="+998931534810"/>
    <s v="Навоий"/>
    <x v="6"/>
    <s v="Баймурат МФЙ"/>
    <s v="ISLAMOV YERKIN KUDAYBERDIYEVICH"/>
    <s v="30109942320023"/>
    <x v="2"/>
    <n v="0"/>
    <n v="1"/>
    <s v="Тўланди"/>
    <s v="Озиқ"/>
    <s v="Озиқ-овқат билан боғлиқ харажатларини қоплаш (Озиқ-овқат)"/>
    <n v="412000"/>
    <s v="13.05.2026"/>
    <s v="Oddiy"/>
    <s v="14.05.2026"/>
    <m/>
    <n v="412000"/>
    <m/>
    <d v="2026-05-14T14:19:59"/>
    <n v="0"/>
    <n v="412000"/>
    <n v="46156.597210648149"/>
    <m/>
    <n v="190217"/>
  </r>
  <r>
    <s v="12530881"/>
    <s v="10.04.2026"/>
    <s v="2026-12095384"/>
    <m/>
    <m/>
    <s v="ALDABERGENOVA MARIYA NURGALIYEVNA"/>
    <s v="41609852320017"/>
    <s v="16.09.1985"/>
    <s v="+998932291978"/>
    <s v="Навоий"/>
    <x v="6"/>
    <s v="Баймурат МФЙ"/>
    <s v="ISLAMOV YERKIN KUDAYBERDIYEVICH"/>
    <s v="30109942320023"/>
    <x v="11"/>
    <n v="0"/>
    <n v="0"/>
    <s v="Жараён"/>
    <s v="Озиқ"/>
    <s v="Озиқ-овқат билан боғлиқ харажатларини қоплаш (Озиқ-овқат)"/>
    <m/>
    <m/>
    <s v="Oddiy"/>
    <m/>
    <m/>
    <m/>
    <m/>
    <m/>
    <n v="0"/>
    <m/>
    <m/>
    <m/>
    <m/>
  </r>
  <r>
    <s v="12473516"/>
    <s v="07.04.2026"/>
    <s v="2026-12026842"/>
    <m/>
    <m/>
    <s v="AYUBAYEVA GULJAN DJURABEKOVNA"/>
    <s v="42701862320021"/>
    <s v="27.01.1986"/>
    <s v="+998331410385"/>
    <s v="Навоий"/>
    <x v="6"/>
    <s v="Баймурат МФЙ"/>
    <s v="ISLAMOV YERKIN KUDAYBERDIYEVICH"/>
    <s v="30109942320023"/>
    <x v="2"/>
    <n v="0"/>
    <n v="1"/>
    <s v="Тўланди"/>
    <s v="Озиқ"/>
    <s v="Озиқ-овқат билан боғлиқ харажатларини қоплаш (Озиқ-овқат)"/>
    <n v="412000"/>
    <s v="07.04.2026"/>
    <s v="Oddiy"/>
    <s v="09.04.2026"/>
    <m/>
    <n v="412000"/>
    <m/>
    <d v="2026-04-09T16:55:10"/>
    <n v="0"/>
    <n v="412000"/>
    <n v="46121.704976851855"/>
    <m/>
    <n v="151297"/>
  </r>
  <r>
    <s v="12279101"/>
    <s v="28.03.2026"/>
    <s v="2026-11795828"/>
    <m/>
    <m/>
    <s v="TASHENBAYEVA AKMARAL AJIBAYEVNA"/>
    <s v="40202902320039"/>
    <s v="02.02.1990"/>
    <s v="+998990396185"/>
    <s v="Навоий"/>
    <x v="6"/>
    <s v="Баймурат МФЙ"/>
    <s v="ISLAMOV YERKIN KUDAYBERDIYEVICH"/>
    <s v="3010994232002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8.03.2026"/>
    <s v="Oddiy"/>
    <m/>
    <m/>
    <m/>
    <m/>
    <m/>
    <n v="0"/>
    <m/>
    <m/>
    <m/>
    <m/>
  </r>
  <r>
    <s v="12279044"/>
    <s v="28.03.2026"/>
    <s v="2026-11795757"/>
    <m/>
    <m/>
    <s v="TASHENBAYEVA AKMARAL AJIBAYEVNA"/>
    <s v="40202902320039"/>
    <s v="02.02.1990"/>
    <s v="+998990396185"/>
    <s v="Навоий"/>
    <x v="6"/>
    <s v="Баймурат МФЙ"/>
    <s v="ISLAMOV YERKIN KUDAYBERDIYEVICH"/>
    <s v="30109942320023"/>
    <x v="2"/>
    <n v="0"/>
    <n v="1"/>
    <s v="Тўланди"/>
    <s v="Озиқ"/>
    <s v="Озиқ-овқат билан боғлиқ харажатларини қоплаш (Озиқ-овқат)"/>
    <n v="412000"/>
    <s v="28.03.2026"/>
    <s v="Oddiy"/>
    <s v="28.03.2026"/>
    <m/>
    <n v="412000"/>
    <m/>
    <d v="2026-03-28T11:34:15"/>
    <n v="0"/>
    <n v="412000"/>
    <n v="46109.482118055559"/>
    <m/>
    <n v="144142"/>
  </r>
  <r>
    <s v="12278717"/>
    <s v="28.03.2026"/>
    <s v="2026-11795357"/>
    <m/>
    <m/>
    <s v="TUMENBAYEVA BAG‘ILA XUDOYBERDIYEVNA"/>
    <s v="42709892320026"/>
    <s v="27.09.1989"/>
    <s v="+998931648990"/>
    <s v="Навоий"/>
    <x v="6"/>
    <s v="Баймурат МФЙ"/>
    <s v="ISLAMOV YERKIN KUDAYBERDIYEVICH"/>
    <s v="30109942320023"/>
    <x v="2"/>
    <n v="0"/>
    <n v="1"/>
    <s v="Тўланди"/>
    <s v="Озиқ"/>
    <s v="Озиқ-овқат билан боғлиқ харажатларини қоплаш (Озиқ-овқат)"/>
    <n v="412000"/>
    <s v="28.03.2026"/>
    <s v="Oddiy"/>
    <s v="28.03.2026"/>
    <m/>
    <n v="412000"/>
    <m/>
    <d v="2026-03-28T11:33:50"/>
    <n v="0"/>
    <n v="412000"/>
    <n v="46109.481828703705"/>
    <m/>
    <n v="144144"/>
  </r>
  <r>
    <s v="12217159"/>
    <s v="26.03.2026"/>
    <s v="2026-11720980"/>
    <m/>
    <m/>
    <s v="FARMONOVA SHAHRINISO O‘ROQBOY QIZI"/>
    <s v="42602935800016"/>
    <s v="26.02.1993"/>
    <s v="+998933180299"/>
    <s v="Навоий"/>
    <x v="6"/>
    <s v="Баймурат МФЙ"/>
    <s v="ISLAMOV YERKIN KUDAYBERDIYEVICH"/>
    <s v="30109942320023"/>
    <x v="0"/>
    <n v="0"/>
    <n v="0"/>
    <s v="Рад"/>
    <s v="Озиқ"/>
    <s v="Озиқ-овқат билан боғлиқ харажатларини қоплаш (Озиқ-овқат)"/>
    <n v="0"/>
    <s v="27.03.2026"/>
    <s v="Oddiy"/>
    <m/>
    <m/>
    <m/>
    <m/>
    <m/>
    <n v="0"/>
    <m/>
    <m/>
    <m/>
    <m/>
  </r>
  <r>
    <s v="12216865"/>
    <s v="26.03.2026"/>
    <s v="2026-11720644"/>
    <m/>
    <m/>
    <s v="ARISTANOVA RAYSA KAYIRBEKOVNA"/>
    <s v="41603932320016"/>
    <s v="16.03.1993"/>
    <s v="+998933155094"/>
    <s v="Навоий"/>
    <x v="6"/>
    <s v="Баймурат МФЙ"/>
    <s v="ISLAMOV YERKIN KUDAYBERDIYEVICH"/>
    <s v="30109942320023"/>
    <x v="0"/>
    <n v="0"/>
    <n v="0"/>
    <s v="Рад"/>
    <s v="Озиқ"/>
    <s v="Озиқ-овқат билан боғлиқ харажатларини қоплаш (Озиқ-овқат)"/>
    <n v="0"/>
    <s v="27.03.2026"/>
    <s v="Oddiy"/>
    <m/>
    <m/>
    <m/>
    <m/>
    <m/>
    <n v="0"/>
    <m/>
    <m/>
    <m/>
    <m/>
  </r>
  <r>
    <s v="12216528"/>
    <s v="26.03.2026"/>
    <s v="2026-11720253"/>
    <m/>
    <m/>
    <s v="KAXAROV AKILBEK URINBAYEVICH"/>
    <s v="30406882320024"/>
    <s v="04.06.1988"/>
    <s v="+998507181599"/>
    <s v="Навоий"/>
    <x v="6"/>
    <s v="Баймурат МФЙ"/>
    <s v="ISLAMOV YERKIN KUDAYBERDIYEVICH"/>
    <s v="30109942320023"/>
    <x v="0"/>
    <n v="0"/>
    <n v="0"/>
    <s v="Рад"/>
    <s v="Озиқ"/>
    <s v="Озиқ-овқат билан боғлиқ харажатларини қоплаш (Озиқ-овқат)"/>
    <n v="0"/>
    <s v="27.03.2026"/>
    <s v="Oddiy"/>
    <m/>
    <m/>
    <m/>
    <m/>
    <m/>
    <n v="0"/>
    <m/>
    <m/>
    <m/>
    <m/>
  </r>
  <r>
    <s v="12178682"/>
    <s v="25.03.2026"/>
    <s v="2026-11675112"/>
    <m/>
    <m/>
    <s v="RISBEKOVA ULJAN KABILBEKOVNA"/>
    <s v="41403842360056"/>
    <s v="14.03.1984"/>
    <s v="+998931644684"/>
    <s v="Навоий"/>
    <x v="6"/>
    <s v="Баймурат МФЙ"/>
    <s v="ISLAMOV YERKIN KUDAYBERDIYEVICH"/>
    <s v="30109942320023"/>
    <x v="0"/>
    <n v="0"/>
    <n v="0"/>
    <s v="Рад"/>
    <s v="Озиқ"/>
    <s v="Озиқ-овқат билан боғлиқ харажатларини қоплаш (Озиқ-овқат)"/>
    <n v="0"/>
    <s v="27.03.2026"/>
    <s v="Oddiy"/>
    <m/>
    <m/>
    <m/>
    <m/>
    <m/>
    <n v="0"/>
    <m/>
    <m/>
    <m/>
    <m/>
  </r>
  <r>
    <s v="12178219"/>
    <s v="25.03.2026"/>
    <s v="2026-11674599"/>
    <m/>
    <m/>
    <s v="NAZAROVA ULBOSIN AMANGILDIYEVNA"/>
    <s v="41611765770014"/>
    <s v="16.11.1976"/>
    <s v="+998936210076"/>
    <s v="Навоий"/>
    <x v="6"/>
    <s v="Баймурат МФЙ"/>
    <s v="ISLAMOV YERKIN KUDAYBERDIYEVICH"/>
    <s v="30109942320023"/>
    <x v="2"/>
    <n v="0"/>
    <n v="1"/>
    <s v="Тўланди"/>
    <s v="Озиқ"/>
    <s v="Озиқ-овқат билан боғлиқ харажатларини қоплаш (Озиқ-овқат)"/>
    <n v="412000"/>
    <s v="27.03.2026"/>
    <s v="Oddiy"/>
    <s v="27.03.2026"/>
    <m/>
    <n v="412000"/>
    <m/>
    <d v="2026-03-27T15:12:28"/>
    <n v="0"/>
    <n v="412000"/>
    <n v="46108.633657407408"/>
    <m/>
    <n v="143762"/>
  </r>
  <r>
    <s v="12138833"/>
    <s v="23.03.2026"/>
    <s v="2026-11627997"/>
    <m/>
    <m/>
    <s v="MUMINOVA ELMIRA QURBONOVNA"/>
    <s v="41105882360019"/>
    <s v="11.05.1988"/>
    <s v="+998930028532"/>
    <s v="Навоий"/>
    <x v="6"/>
    <s v="Баймурат МФЙ"/>
    <s v="ISLAMOV YERKIN KUDAYBERDIYEVICH"/>
    <s v="30109942320023"/>
    <x v="0"/>
    <n v="0"/>
    <n v="0"/>
    <s v="Рад"/>
    <s v="Озиқ"/>
    <s v="Озиқ-овқат билан боғлиқ харажатларини қоплаш (Озиқ-овқат)"/>
    <n v="0"/>
    <s v="27.03.2026"/>
    <s v="Oddiy"/>
    <m/>
    <m/>
    <m/>
    <m/>
    <m/>
    <n v="0"/>
    <m/>
    <m/>
    <m/>
    <m/>
  </r>
  <r>
    <s v="11938594"/>
    <s v="13.03.2026"/>
    <s v="2026-11392351"/>
    <m/>
    <m/>
    <s v="TASHENBAYEVA RAYXAN AJIBAYEVNA"/>
    <s v="42208835770017"/>
    <s v="22.08.1983"/>
    <s v="+998932499787"/>
    <s v="Навоий"/>
    <x v="6"/>
    <s v="Баймурат МФЙ"/>
    <s v="ISLAMOV YERKIN KUDAYBERDIYEVICH"/>
    <s v="30109942320023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4.03.2026"/>
    <m/>
    <n v="412000"/>
    <m/>
    <d v="2026-03-14T22:10:56"/>
    <n v="0"/>
    <n v="412000"/>
    <n v="46095.924259259256"/>
    <m/>
    <n v="133812"/>
  </r>
  <r>
    <s v="11779618"/>
    <s v="10.03.2026"/>
    <s v="2026-11204299"/>
    <m/>
    <m/>
    <s v="ARSLANOV ORALBEK ISABEKOVICH"/>
    <s v="31411902320024"/>
    <s v="14.11.1990"/>
    <s v="+998507181599"/>
    <s v="Навоий"/>
    <x v="6"/>
    <s v="Баймурат МФЙ"/>
    <s v="ISLAMOV YERKIN KUDAYBERDIYEVICH"/>
    <s v="30109942320023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79124"/>
    <s v="10.03.2026"/>
    <s v="2026-11203746"/>
    <m/>
    <m/>
    <s v="SADENOVA BIBIGUL AYDAROVNA"/>
    <s v="41207722320015"/>
    <s v="12.07.1972"/>
    <s v="+998936619919"/>
    <s v="Навоий"/>
    <x v="6"/>
    <s v="Баймурат МФЙ"/>
    <s v="ISLAMOV YERKIN KUDAYBERDIYEVICH"/>
    <s v="3010994232002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0:46:24"/>
    <n v="0"/>
    <n v="412000"/>
    <n v="46092.448888888888"/>
    <m/>
    <n v="113262"/>
  </r>
  <r>
    <s v="11778522"/>
    <s v="10.03.2026"/>
    <s v="2026-11203073"/>
    <m/>
    <m/>
    <s v="SULAYMANOV ABAY BALGABAYEVICH"/>
    <s v="30204802320020"/>
    <s v="02.04.1980"/>
    <s v="+998931909324"/>
    <s v="Навоий"/>
    <x v="6"/>
    <s v="Баймурат МФЙ"/>
    <s v="ISLAMOV YERKIN KUDAYBERDIYEVICH"/>
    <s v="3010994232002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0:45:26"/>
    <n v="0"/>
    <n v="412000"/>
    <n v="46092.448217592595"/>
    <m/>
    <n v="113673"/>
  </r>
  <r>
    <s v="11778099"/>
    <s v="10.03.2026"/>
    <s v="2026-11202593"/>
    <m/>
    <m/>
    <s v="XASANOV QALDARBEK NARBAYEVICH"/>
    <s v="32804792320017"/>
    <s v="28.04.1979"/>
    <s v="+998334437989"/>
    <s v="Навоий"/>
    <x v="6"/>
    <s v="Баймурат МФЙ"/>
    <s v="ISLAMOV YERKIN KUDAYBERDIYEVICH"/>
    <s v="3010994232002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4.03.2026"/>
    <m/>
    <n v="412000"/>
    <m/>
    <d v="2026-03-14T22:05:18"/>
    <n v="0"/>
    <n v="412000"/>
    <n v="46095.920347222222"/>
    <m/>
    <n v="114491"/>
  </r>
  <r>
    <s v="11777359"/>
    <s v="10.03.2026"/>
    <s v="2026-11201754"/>
    <m/>
    <m/>
    <s v="KALDIBEKOVA GULAYIM TULEKBAYEVNA"/>
    <s v="42506872320021"/>
    <s v="25.06.1987"/>
    <s v="+998939952232"/>
    <s v="Навоий"/>
    <x v="6"/>
    <s v="Баймурат МФЙ"/>
    <s v="ISLAMOV YERKIN KUDAYBERDIYEVICH"/>
    <s v="3010994232002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124671"/>
    <s v="10.02.2026"/>
    <s v="2026-10416821"/>
    <m/>
    <m/>
    <s v="RAXMETOVA BAG‘ILA SADULLAYEVNA"/>
    <s v="40204922320022"/>
    <s v="02.04.1992"/>
    <s v="+998991921823"/>
    <s v="Навоий"/>
    <x v="6"/>
    <s v="Баймурат МФЙ"/>
    <s v="ISLAMOV YERKIN KUDAYBERDIYEVICH"/>
    <s v="3010994232002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3444272"/>
    <s v="19.06.2026"/>
    <s v="2026-13285403"/>
    <m/>
    <m/>
    <s v="MEHRIYEVA SAIDA AKMALOVNA"/>
    <s v="42611902340044"/>
    <s v="26.11.1990"/>
    <s v="+998992214509"/>
    <s v="Навоий"/>
    <x v="0"/>
    <s v="Амир Темур МФЙ"/>
    <s v="SHODIYEVA MEHRINISO HAQBERDI QIZI"/>
    <s v="4031093238009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9.06.2026"/>
    <s v="Oddiy"/>
    <s v="22.06.2026"/>
    <s v="????? ????????"/>
    <n v="2060000"/>
    <s v="Ha"/>
    <d v="2026-06-22T08:53:54"/>
    <n v="0"/>
    <n v="2060000"/>
    <n v="46195.370763888888"/>
    <m/>
    <n v="746032"/>
  </r>
  <r>
    <s v="13443464"/>
    <s v="19.06.2026"/>
    <s v="2026-13284245"/>
    <m/>
    <m/>
    <s v="TOSHPULATOV SHERALI ABDUVAFOYEVICH"/>
    <s v="31612792380015"/>
    <s v="16.12.1979"/>
    <s v="+998932221679"/>
    <s v="Навоий"/>
    <x v="0"/>
    <s v="Амир Темур МФЙ"/>
    <s v="SHODIYEVA MEHRINISO HAQBERDI QIZI"/>
    <s v="40310932380096"/>
    <x v="5"/>
    <n v="0"/>
    <n v="0"/>
    <s v="Қарор"/>
    <s v="Таъмир"/>
    <s v="Уй-жойини таъмирлаш харажатларини қоплаш"/>
    <n v="20600000"/>
    <s v="19.06.2026"/>
    <s v="Oddiy"/>
    <s v="19.06.2026"/>
    <s v="????? ????????"/>
    <n v="17000000"/>
    <s v="Ha"/>
    <d v="2026-06-19T18:47:35"/>
    <n v="0"/>
    <n v="17000000"/>
    <n v="46192.783043981479"/>
    <m/>
    <n v="704577"/>
  </r>
  <r>
    <s v="13442512"/>
    <s v="19.06.2026"/>
    <s v="2026-13282904"/>
    <m/>
    <m/>
    <s v="RAZZOQOVA XOSIYAT OLIMJON QIZI"/>
    <s v="42301922380178"/>
    <s v="23.01.1992"/>
    <s v="+998942223646"/>
    <s v="Навоий"/>
    <x v="0"/>
    <s v="Амир Темур МФЙ"/>
    <s v="SHODIYEVA MEHRINISO HAQBERDI QIZI"/>
    <s v="4031093238009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9.06.2026"/>
    <s v="Oddiy"/>
    <s v="22.06.2026"/>
    <s v="????? ????????"/>
    <n v="2060000"/>
    <s v="Ha"/>
    <d v="2026-06-22T08:57:05"/>
    <n v="0"/>
    <n v="2060000"/>
    <n v="46195.372974537036"/>
    <m/>
    <n v="746027"/>
  </r>
  <r>
    <s v="13433815"/>
    <s v="19.06.2026"/>
    <s v="2026-13271212"/>
    <m/>
    <m/>
    <s v="RAZZOQOVA XOSIYAT OLIMJON QIZI"/>
    <s v="42301922380178"/>
    <s v="23.01.1992"/>
    <s v="+998942223646"/>
    <s v="Навоий"/>
    <x v="0"/>
    <s v="Амир Темур МФЙ"/>
    <s v="SHODIYEVA MEHRINISO HAQBERDI QIZI"/>
    <s v="4031093238009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6.2026"/>
    <s v="Oddiy"/>
    <m/>
    <m/>
    <m/>
    <m/>
    <m/>
    <n v="0"/>
    <m/>
    <m/>
    <m/>
    <m/>
  </r>
  <r>
    <s v="13433345"/>
    <s v="19.06.2026"/>
    <s v="2026-13270565"/>
    <m/>
    <m/>
    <s v="TOTLIYEVA MATLUBA ASHIRBOYEVNA"/>
    <s v="40712872380017"/>
    <s v="07.12.1987"/>
    <s v="+998942461287"/>
    <s v="Навоий"/>
    <x v="0"/>
    <s v="Амир Темур МФЙ"/>
    <s v="SHODIYEVA MEHRINISO HAQBERDI QIZI"/>
    <s v="40310932380096"/>
    <x v="5"/>
    <n v="0"/>
    <n v="0"/>
    <s v="Қарор"/>
    <s v="Озиқ"/>
    <s v="Озиқ-овқат билан боғлиқ харажатларини қоплаш (Озиқ-овқат)"/>
    <n v="412000"/>
    <s v="19.06.2026"/>
    <s v="Oddiy"/>
    <s v="22.06.2026"/>
    <s v="????? ????????"/>
    <n v="412000"/>
    <s v="Ha"/>
    <d v="2026-06-22T09:05:32"/>
    <n v="0"/>
    <n v="412000"/>
    <n v="46195.378842592596"/>
    <m/>
    <n v="699824"/>
  </r>
  <r>
    <s v="13431547"/>
    <s v="19.06.2026"/>
    <s v="2026-13268171"/>
    <m/>
    <m/>
    <s v="HASANOVA MASTURA ABDUG‘AFFOR QIZI"/>
    <s v="42709912380047"/>
    <s v="27.09.1991"/>
    <s v="+998957773503"/>
    <s v="Навоий"/>
    <x v="0"/>
    <s v="Амир Темур МФЙ"/>
    <s v="SHODIYEVA MEHRINISO HAQBERDI QIZI"/>
    <s v="4031093238009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9.06.2026"/>
    <s v="Oddiy"/>
    <s v="22.06.2026"/>
    <s v="????? ????????"/>
    <n v="2060000"/>
    <s v="Ha"/>
    <d v="2026-06-22T09:07:06"/>
    <n v="0"/>
    <n v="2060000"/>
    <n v="46195.379930555559"/>
    <m/>
    <n v="697942"/>
  </r>
  <r>
    <s v="13430188"/>
    <s v="19.06.2026"/>
    <s v="2026-13266413"/>
    <m/>
    <m/>
    <s v="RAZZOQOVA XOSIYAT OLIMJON QIZI"/>
    <s v="42301922380178"/>
    <s v="23.01.1992"/>
    <s v="+998942223646"/>
    <s v="Навоий"/>
    <x v="0"/>
    <s v="Амир Темур МФЙ"/>
    <s v="SHODIYEVA MEHRINISO HAQBERDI QIZI"/>
    <s v="4031093238009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6.2026"/>
    <s v="Oddiy"/>
    <m/>
    <m/>
    <m/>
    <m/>
    <m/>
    <n v="0"/>
    <m/>
    <m/>
    <m/>
    <m/>
  </r>
  <r>
    <s v="13166661"/>
    <s v="03.06.2026"/>
    <s v="2026-12912760"/>
    <m/>
    <m/>
    <s v="MEHRIYEVA SAIDA AKMALOVNA"/>
    <s v="42611902340044"/>
    <s v="26.11.1990"/>
    <s v="+998942876662"/>
    <s v="Навоий"/>
    <x v="0"/>
    <s v="Амир Темур МФЙ"/>
    <s v="SHODIYEVA MEHRINISO HAQBERDI QIZI"/>
    <s v="40310932380096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18.06.2026"/>
    <s v="Oddiy"/>
    <s v="18.06.2026"/>
    <s v="??????? ??? ????"/>
    <m/>
    <s v="Yuq"/>
    <d v="2026-06-18T14:15:47"/>
    <n v="0"/>
    <m/>
    <n v="46191.594293981485"/>
    <m/>
    <n v="282390"/>
  </r>
  <r>
    <s v="12987715"/>
    <s v="19.05.2026"/>
    <s v="2026-12675027"/>
    <m/>
    <m/>
    <s v="JURAYEVA NOILA SODIQ QIZI"/>
    <s v="42504935830012"/>
    <s v="25.04.1993"/>
    <s v="+998951192593"/>
    <s v="Навоий"/>
    <x v="0"/>
    <s v="Амир Темур МФЙ"/>
    <s v="SHODIYEVA MEHRINISO HAQBERDI QIZI"/>
    <s v="40310932380096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20.05.2026"/>
    <m/>
    <n v="412000"/>
    <m/>
    <d v="2026-05-20T16:13:03"/>
    <n v="0"/>
    <n v="412000"/>
    <n v="46162.675729166665"/>
    <m/>
    <n v="195573"/>
  </r>
  <r>
    <s v="12987191"/>
    <s v="19.05.2026"/>
    <s v="2026-12674386"/>
    <m/>
    <m/>
    <s v="JURAYEVA NOILA SODIQ QIZI"/>
    <s v="42504935830012"/>
    <s v="25.04.1993"/>
    <s v="+998934018593"/>
    <s v="Навоий"/>
    <x v="0"/>
    <s v="Амир Темур МФЙ"/>
    <s v="SHODIYEVA MEHRINISO HAQBERDI QIZI"/>
    <s v="40310932380096"/>
    <x v="0"/>
    <n v="0"/>
    <n v="0"/>
    <s v="Рад"/>
    <s v="Озиқ"/>
    <s v="Озиқ-овқат билан боғлиқ харажатларини қоплаш (Озиқ-овқат)"/>
    <n v="0"/>
    <s v="19.05.2026"/>
    <s v="Oddiy"/>
    <m/>
    <m/>
    <m/>
    <m/>
    <m/>
    <n v="0"/>
    <m/>
    <m/>
    <m/>
    <m/>
  </r>
  <r>
    <s v="12953172"/>
    <s v="15.05.2026"/>
    <s v="2026-12629128"/>
    <m/>
    <m/>
    <s v="MELIYEVA GULHAYO HAYITMUROD QIZI"/>
    <s v="40207912380026"/>
    <s v="02.07.1991"/>
    <s v="+998993719102"/>
    <s v="Навоий"/>
    <x v="0"/>
    <s v="Амир Темур МФЙ"/>
    <s v="SHODIYEVA MEHRINISO HAQBERDI QIZI"/>
    <s v="40310932380096"/>
    <x v="5"/>
    <n v="0"/>
    <n v="0"/>
    <s v="Қарор"/>
    <s v="Таъмир"/>
    <s v="Уй-жойини таъмирлаш харажатларини қоплаш"/>
    <n v="20600000"/>
    <s v="21.05.2026"/>
    <s v="Oddiy"/>
    <s v="04.06.2026"/>
    <s v="????? ????????"/>
    <n v="12000000"/>
    <s v="Ha"/>
    <d v="2026-06-04T13:05:29"/>
    <n v="0"/>
    <n v="12000000"/>
    <n v="46177.545474537037"/>
    <m/>
    <n v="256256"/>
  </r>
  <r>
    <s v="12673387"/>
    <s v="23.04.2026"/>
    <s v="2026-12270298"/>
    <m/>
    <m/>
    <s v="RO‘ZIMURODOV KOMILJON KURASHEVICH"/>
    <s v="31901892380026"/>
    <s v="19.01.1989"/>
    <s v="+998942876662"/>
    <s v="Навоий"/>
    <x v="0"/>
    <s v="Амир Темур МФЙ"/>
    <s v="SHODIYEVA MEHRINISO HAQBERDI QIZI"/>
    <s v="40310932380096"/>
    <x v="8"/>
    <n v="0"/>
    <n v="0"/>
    <s v="Жараён"/>
    <s v="Жарроҳлик"/>
    <s v="Жарроҳлик амалиёти харажатларини қоплаш"/>
    <n v="4120000000"/>
    <s v="12.05.2026"/>
    <s v="Oddiy"/>
    <m/>
    <m/>
    <m/>
    <m/>
    <m/>
    <n v="0"/>
    <m/>
    <m/>
    <m/>
    <m/>
  </r>
  <r>
    <s v="12533022"/>
    <s v="11.04.2026"/>
    <s v="2026-12097979"/>
    <m/>
    <m/>
    <s v="HUSANOVA ADIBA RUSTAMOVNA"/>
    <s v="42809862380028"/>
    <s v="28.09.1986"/>
    <s v="+998957451486"/>
    <s v="Навоий"/>
    <x v="0"/>
    <s v="Амир Темур МФЙ"/>
    <s v="SHODIYEVA MEHRINISO HAQBERDI QIZI"/>
    <s v="40310932380096"/>
    <x v="0"/>
    <n v="0"/>
    <n v="0"/>
    <s v="Рад"/>
    <s v="Жарроҳлик"/>
    <s v="Жарроҳлик амалиёти харажатларини қоплаш"/>
    <n v="0"/>
    <s v="27.04.2026"/>
    <s v="Oddiy"/>
    <m/>
    <m/>
    <m/>
    <m/>
    <m/>
    <n v="0"/>
    <m/>
    <m/>
    <m/>
    <m/>
  </r>
  <r>
    <s v="11822465"/>
    <s v="11.03.2026"/>
    <s v="2026-11255420"/>
    <m/>
    <m/>
    <s v="TURAYEVA DILOROM BOZOR QIZI"/>
    <s v="41609925830018"/>
    <s v="16.09.1992"/>
    <s v="+998931561084"/>
    <s v="Навоий"/>
    <x v="0"/>
    <s v="Амир Темур МФЙ"/>
    <s v="SHODIYEVA MEHRINISO HAQBERDI QIZI"/>
    <s v="4031093238009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1.03.2026"/>
    <s v="Oddiy"/>
    <s v="12.03.2026"/>
    <m/>
    <n v="2060000"/>
    <m/>
    <d v="2026-03-12T09:43:38"/>
    <n v="0"/>
    <n v="2060000"/>
    <n v="46093.405300925922"/>
    <m/>
    <n v="118236"/>
  </r>
  <r>
    <s v="11808955"/>
    <s v="11.03.2026"/>
    <s v="2026-11239803"/>
    <m/>
    <m/>
    <s v="DO‘STMURODOVA SHAHNOZA MAMADIYAR QIZI"/>
    <s v="41307966050054"/>
    <s v="13.07.1996"/>
    <s v="+998937888895"/>
    <s v="Навоий"/>
    <x v="0"/>
    <s v="Амир Темур МФЙ"/>
    <s v="SHODIYEVA MEHRINISO HAQBERDI QIZI"/>
    <s v="40310932380096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8:25:11"/>
    <n v="0"/>
    <n v="412000"/>
    <n v="46093.767488425925"/>
    <m/>
    <n v="127228"/>
  </r>
  <r>
    <s v="11639689"/>
    <s v="04.03.2026"/>
    <s v="2026-11033032"/>
    <m/>
    <m/>
    <s v="KARIMOVA MAHLIYO ISMOILOVNA"/>
    <s v="42101892380059"/>
    <s v="21.01.1989"/>
    <s v="+998973226077"/>
    <s v="Навоий"/>
    <x v="0"/>
    <s v="Амир Темур МФЙ"/>
    <s v="SHODIYEVA MEHRINISO HAQBERDI QIZI"/>
    <s v="40310932380096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9276"/>
    <s v="04.03.2026"/>
    <s v="2026-11032568"/>
    <m/>
    <m/>
    <s v="SANAQULOV AKMALJON MUXTOROVICH"/>
    <s v="31208882380078"/>
    <s v="12.08.1988"/>
    <s v="+998943711719"/>
    <s v="Навоий"/>
    <x v="0"/>
    <s v="Амир Темур МФЙ"/>
    <s v="SHODIYEVA MEHRINISO HAQBERDI QIZI"/>
    <s v="40310932380096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3:17:20"/>
    <n v="0"/>
    <n v="412000"/>
    <n v="46092.553703703707"/>
    <m/>
    <n v="114427"/>
  </r>
  <r>
    <s v="11638930"/>
    <s v="04.03.2026"/>
    <s v="2026-11032171"/>
    <m/>
    <m/>
    <s v="ASLONOV ABBOS BAHRIDDINOVICH"/>
    <s v="31105902380011"/>
    <s v="11.05.1990"/>
    <s v="+998931561084"/>
    <s v="Навоий"/>
    <x v="0"/>
    <s v="Амир Темур МФЙ"/>
    <s v="SHODIYEVA MEHRINISO HAQBERDI QIZI"/>
    <s v="40310932380096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3:16:56"/>
    <n v="0"/>
    <n v="412000"/>
    <n v="46092.553425925929"/>
    <m/>
    <n v="114432"/>
  </r>
  <r>
    <s v="11637886"/>
    <s v="04.03.2026"/>
    <s v="2026-11030967"/>
    <m/>
    <m/>
    <s v="HAMRAYEVA NIGORA ABDUSAYIDOVNA"/>
    <s v="42001825830027"/>
    <s v="20.01.1982"/>
    <s v="+998940295882"/>
    <s v="Навоий"/>
    <x v="0"/>
    <s v="Амир Темур МФЙ"/>
    <s v="SHODIYEVA MEHRINISO HAQBERDI QIZI"/>
    <s v="40310932380096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3:16:32"/>
    <n v="0"/>
    <n v="412000"/>
    <n v="46092.553148148145"/>
    <m/>
    <n v="114445"/>
  </r>
  <r>
    <s v="11637380"/>
    <s v="04.03.2026"/>
    <s v="2026-11030407"/>
    <m/>
    <m/>
    <s v="TURAYEVA DILOROM BOZOR QIZI"/>
    <s v="41609925830018"/>
    <s v="16.09.1992"/>
    <s v="+998937888895"/>
    <s v="Навоий"/>
    <x v="0"/>
    <s v="Амир Темур МФЙ"/>
    <s v="SHODIYEVA MEHRINISO HAQBERDI QIZI"/>
    <s v="40310932380096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3:16:00"/>
    <n v="0"/>
    <n v="412000"/>
    <n v="46092.552777777775"/>
    <m/>
    <n v="114454"/>
  </r>
  <r>
    <s v="11573006"/>
    <s v="03.03.2026"/>
    <s v="2026-10954500"/>
    <m/>
    <m/>
    <s v="JURAYEVA NOILA SODIQ QIZI"/>
    <s v="42504935830012"/>
    <s v="25.04.1993"/>
    <s v="+998934018593"/>
    <s v="Навоий"/>
    <x v="0"/>
    <s v="Амир Темур МФЙ"/>
    <s v="SHODIYEVA MEHRINISO HAQBERDI QIZI"/>
    <s v="4031093238009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1.03.2026"/>
    <s v="Oddiy"/>
    <s v="12.03.2026"/>
    <m/>
    <n v="2060000"/>
    <m/>
    <d v="2026-03-12T09:44:19"/>
    <n v="0"/>
    <n v="2060000"/>
    <n v="46093.405775462961"/>
    <m/>
    <n v="118220"/>
  </r>
  <r>
    <s v="11164066"/>
    <s v="12.02.2026"/>
    <s v="2026-10462482"/>
    <m/>
    <m/>
    <s v="XUSANOV OLIMJON RUSTAMOVICH"/>
    <s v="30609842380067"/>
    <s v="06.09.1984"/>
    <s v="+998934626465"/>
    <s v="Навоий"/>
    <x v="0"/>
    <s v="Амир Темур МФЙ"/>
    <s v="SHODIYEVA MEHRINISO HAQBERDI QIZI"/>
    <s v="40310932380096"/>
    <x v="0"/>
    <n v="0"/>
    <n v="0"/>
    <s v="Рад"/>
    <s v="Озиқ"/>
    <s v="Озиқ-овқат билан боғлиқ харажатларини қоплаш (Озиқ-овқат)"/>
    <n v="0"/>
    <s v="17.02.2026"/>
    <s v="Oddiy"/>
    <m/>
    <m/>
    <m/>
    <m/>
    <m/>
    <n v="0"/>
    <m/>
    <m/>
    <m/>
    <m/>
  </r>
  <r>
    <s v="13164485"/>
    <s v="03.06.2026"/>
    <s v="2026-12909878"/>
    <m/>
    <m/>
    <s v="TUROBOV FIRUZ HIKMATILLOYEVICH"/>
    <s v="30503872330026"/>
    <s v="05.03.1987"/>
    <s v="+998941128608"/>
    <s v="Навоий"/>
    <x v="6"/>
    <s v="Тўққизтепа МФЙ"/>
    <s v="NURGAZIYEVA RAISA QUDAYBERDIYEVNA"/>
    <s v="40710790590062"/>
    <x v="9"/>
    <n v="0"/>
    <n v="0"/>
    <s v="Жараён"/>
    <s v="Таъмир"/>
    <s v="Уй-жойини таъмирлаш харажатларини қоплаш"/>
    <n v="20600000"/>
    <s v="03.06.2026"/>
    <s v="Oddiy"/>
    <m/>
    <m/>
    <m/>
    <m/>
    <m/>
    <n v="0"/>
    <m/>
    <m/>
    <m/>
    <n v="254437"/>
  </r>
  <r>
    <s v="12998638"/>
    <s v="19.05.2026"/>
    <s v="2026-12688796"/>
    <m/>
    <m/>
    <s v="ABDIBAYEVA BAXIT RAXIMJANOVNA"/>
    <s v="40612822320019"/>
    <s v="06.12.1982"/>
    <s v="+998934373740"/>
    <s v="Навоий"/>
    <x v="6"/>
    <s v="Тўққизтепа МФЙ"/>
    <s v="NURGAZIYEVA RAISA QUDAYBERDIYEVNA"/>
    <s v="40710790590062"/>
    <x v="5"/>
    <n v="0"/>
    <n v="0"/>
    <s v="Қарор"/>
    <s v="Озиқ"/>
    <s v="Озиқ-овқат билан боғлиқ харажатларини қоплаш (Озиқ-овқат)"/>
    <n v="412000"/>
    <s v="19.05.2026"/>
    <s v="Oddiy"/>
    <s v="19.05.2026"/>
    <s v="????? ????????"/>
    <n v="412000"/>
    <s v="Ha"/>
    <d v="2026-05-19T17:39:27"/>
    <n v="0"/>
    <n v="412000"/>
    <n v="46161.735729166663"/>
    <m/>
    <n v="197103"/>
  </r>
  <r>
    <s v="12998614"/>
    <s v="19.05.2026"/>
    <s v="2026-12688767"/>
    <m/>
    <m/>
    <s v="ABDIBAYEVA BAXIT RAXIMJANOVNA"/>
    <s v="40612822320019"/>
    <s v="06.12.1982"/>
    <s v="+998934373740"/>
    <s v="Навоий"/>
    <x v="6"/>
    <s v="Тўққизтепа МФЙ"/>
    <s v="NURGAZIYEVA RAISA QUDAYBERDIYEVNA"/>
    <s v="4071079059006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5.2026"/>
    <s v="Oddiy"/>
    <m/>
    <m/>
    <m/>
    <m/>
    <m/>
    <n v="0"/>
    <m/>
    <m/>
    <m/>
    <m/>
  </r>
  <r>
    <s v="12754313"/>
    <s v="30.04.2026"/>
    <s v="2026-12375627"/>
    <m/>
    <m/>
    <s v="XAMDAMOV BAXTIYOR ERGASHOVICH"/>
    <s v="32309662320039"/>
    <s v="23.09.1966"/>
    <s v="+998331594402"/>
    <s v="Навоий"/>
    <x v="6"/>
    <s v="Тўққизтепа МФЙ"/>
    <s v="NURGAZIYEVA RAISA QUDAYBERDIYEVNA"/>
    <s v="40710790590062"/>
    <x v="0"/>
    <n v="0"/>
    <n v="0"/>
    <s v="Рад"/>
    <s v="Таъмир"/>
    <s v="Уй-жойини таъмирлаш харажатларини қоплаш"/>
    <n v="0"/>
    <s v="04.05.2026"/>
    <s v="Oddiy"/>
    <m/>
    <m/>
    <m/>
    <m/>
    <m/>
    <n v="0"/>
    <m/>
    <m/>
    <m/>
    <m/>
  </r>
  <r>
    <s v="12754277"/>
    <s v="30.04.2026"/>
    <s v="2026-12375580"/>
    <m/>
    <m/>
    <s v="TUROBOV FIRUZ HIKMATILLOYEVICH"/>
    <s v="30503872330026"/>
    <s v="05.03.1987"/>
    <s v="+998941128608"/>
    <s v="Навоий"/>
    <x v="6"/>
    <s v="Тўққизтепа МФЙ"/>
    <s v="NURGAZIYEVA RAISA QUDAYBERDIYEVNA"/>
    <s v="40710790590062"/>
    <x v="0"/>
    <n v="0"/>
    <n v="0"/>
    <s v="Рад"/>
    <s v="Таъмир"/>
    <s v="Уй-жойини таъмирлаш харажатларини қоплаш"/>
    <n v="0"/>
    <s v="04.05.2026"/>
    <s v="Oddiy"/>
    <m/>
    <m/>
    <m/>
    <m/>
    <m/>
    <n v="0"/>
    <m/>
    <m/>
    <m/>
    <m/>
  </r>
  <r>
    <s v="12475800"/>
    <s v="07.04.2026"/>
    <s v="2026-12029727"/>
    <m/>
    <m/>
    <s v="NARMANOV KAYUM TUXTAYEVICH"/>
    <s v="30107542320030"/>
    <s v="01.07.1954"/>
    <s v="+998991600154"/>
    <s v="Навоий"/>
    <x v="6"/>
    <s v="Тўққизтепа МФЙ"/>
    <s v="NURGAZIYEVA RAISA QUDAYBERDIYEVNA"/>
    <s v="40710790590062"/>
    <x v="0"/>
    <n v="0"/>
    <n v="0"/>
    <s v="Рад"/>
    <s v="Таъмир"/>
    <s v="Ўзгалар парваришига муҳтож бўлган ёлғиз яшовчи ҳамда ёлғиз кексалар ва ногиронлиги бўлган шахсларнинг яшаш шароитини мослаштириш харажатларини қоплаш"/>
    <n v="0"/>
    <s v="07.04.2026"/>
    <s v="Oddiy"/>
    <m/>
    <m/>
    <m/>
    <m/>
    <m/>
    <n v="0"/>
    <m/>
    <m/>
    <m/>
    <m/>
  </r>
  <r>
    <s v="11997347"/>
    <s v="16.03.2026"/>
    <s v="2026-11462608"/>
    <m/>
    <m/>
    <s v="KAMOLOVA NARGIZA TOLIBOVNA"/>
    <s v="40805861070010"/>
    <s v="08.05.1986"/>
    <s v="+998882840067"/>
    <s v="Навоий"/>
    <x v="6"/>
    <s v="Тўққизтепа МФЙ"/>
    <s v="NURGAZIYEVA RAISA QUDAYBERDIYEVNA"/>
    <s v="40710790590062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7.05.2026"/>
    <s v="Oddiy"/>
    <s v="16.03.2026"/>
    <m/>
    <n v="2060000"/>
    <m/>
    <d v="2026-03-16T15:54:43"/>
    <n v="0"/>
    <n v="2060000"/>
    <n v="46097.662997685184"/>
    <m/>
    <n v="136532"/>
  </r>
  <r>
    <s v="11906773"/>
    <s v="13.03.2026"/>
    <s v="2026-11355307"/>
    <m/>
    <m/>
    <s v="TURAYEVA NARGIZA YERMAXANOVNA"/>
    <s v="42307812320013"/>
    <s v="23.07.1981"/>
    <s v="+998934620388"/>
    <s v="Навоий"/>
    <x v="6"/>
    <s v="Тўққизтепа МФЙ"/>
    <s v="NURGAZIYEVA RAISA QUDAYBERDIYEVNA"/>
    <s v="4071079059006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3.03.2026"/>
    <s v="Oddiy"/>
    <s v="13.03.2026"/>
    <m/>
    <n v="2060000"/>
    <m/>
    <d v="2026-03-13T21:26:26"/>
    <n v="0"/>
    <n v="2060000"/>
    <n v="46094.89335648148"/>
    <m/>
    <n v="133082"/>
  </r>
  <r>
    <s v="11898447"/>
    <s v="12.03.2026"/>
    <s v="2026-11345188"/>
    <m/>
    <m/>
    <s v="DJAMALOVA VENERA ALDANAZAROVNA"/>
    <s v="43012882320021"/>
    <s v="30.12.1988"/>
    <s v="+998942222138"/>
    <s v="Навоий"/>
    <x v="6"/>
    <s v="Тўққизтепа МФЙ"/>
    <s v="NURGAZIYEVA RAISA QUDAYBERDIYEVNA"/>
    <s v="40710790590062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8:00:01"/>
    <n v="0"/>
    <n v="412000"/>
    <n v="46093.750011574077"/>
    <m/>
    <n v="129650"/>
  </r>
  <r>
    <s v="11898278"/>
    <s v="12.03.2026"/>
    <s v="2026-11344980"/>
    <m/>
    <m/>
    <s v="RASHITOVA AYMAN SHAXIDULLAYEVNA"/>
    <s v="40811922320019"/>
    <s v="08.11.1992"/>
    <s v="+998939010992"/>
    <s v="Навоий"/>
    <x v="6"/>
    <s v="Тўққизтепа МФЙ"/>
    <s v="NURGAZIYEVA RAISA QUDAYBERDIYEVNA"/>
    <s v="40710790590062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7:59:41"/>
    <n v="0"/>
    <n v="412000"/>
    <n v="46093.749780092592"/>
    <m/>
    <n v="129648"/>
  </r>
  <r>
    <s v="11898139"/>
    <s v="12.03.2026"/>
    <s v="2026-11344812"/>
    <m/>
    <m/>
    <s v="KASIMOVA BAXTIGUL MIXLIBAYEVNA"/>
    <s v="42909902320033"/>
    <s v="29.09.1990"/>
    <s v="+998934373740"/>
    <s v="Навоий"/>
    <x v="6"/>
    <s v="Тўққизтепа МФЙ"/>
    <s v="NURGAZIYEVA RAISA QUDAYBERDIYEVNA"/>
    <s v="40710790590062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7:59:20"/>
    <n v="0"/>
    <n v="412000"/>
    <n v="46093.749537037038"/>
    <m/>
    <n v="129645"/>
  </r>
  <r>
    <s v="11848942"/>
    <s v="11.03.2026"/>
    <s v="2026-11286998"/>
    <m/>
    <m/>
    <s v="ABDULLAYEVA MARUSA AXMATKULOVNA"/>
    <s v="42904822320017"/>
    <s v="29.04.1982"/>
    <s v="+998939527782"/>
    <s v="Навоий"/>
    <x v="6"/>
    <s v="Тўққизтепа МФЙ"/>
    <s v="NURGAZIYEVA RAISA QUDAYBERDIYEVNA"/>
    <s v="40710790590062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22:07:33"/>
    <n v="0"/>
    <n v="412000"/>
    <n v="46092.921909722223"/>
    <m/>
    <n v="124031"/>
  </r>
  <r>
    <s v="11848849"/>
    <s v="11.03.2026"/>
    <s v="2026-11286888"/>
    <m/>
    <m/>
    <s v="SAMANOVA MA’MURA BAHODIROVNA"/>
    <s v="41307911070096"/>
    <s v="13.07.1991"/>
    <s v="+998330586679"/>
    <s v="Навоий"/>
    <x v="6"/>
    <s v="Тўққизтепа МФЙ"/>
    <s v="NURGAZIYEVA RAISA QUDAYBERDIYEVNA"/>
    <s v="40710790590062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22:07:44"/>
    <n v="0"/>
    <n v="412000"/>
    <n v="46092.922037037039"/>
    <m/>
    <n v="124033"/>
  </r>
  <r>
    <s v="11848799"/>
    <s v="11.03.2026"/>
    <s v="2026-11286827"/>
    <m/>
    <m/>
    <s v="SAFAROVA GULBAXOR XOLPULOTOVNA"/>
    <s v="40501902330106"/>
    <s v="05.01.1990"/>
    <s v="+998500025302"/>
    <s v="Навоий"/>
    <x v="6"/>
    <s v="Тўққизтепа МФЙ"/>
    <s v="NURGAZIYEVA RAISA QUDAYBERDIYEVNA"/>
    <s v="40710790590062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22:07:55"/>
    <n v="0"/>
    <n v="412000"/>
    <n v="46092.922164351854"/>
    <m/>
    <n v="124035"/>
  </r>
  <r>
    <s v="11848701"/>
    <s v="11.03.2026"/>
    <s v="2026-11286710"/>
    <m/>
    <m/>
    <s v="SERIKBAYEVA GULJAYNA ALPISBAYEVNA"/>
    <s v="41709975770035"/>
    <s v="17.09.1997"/>
    <s v="+998943799776"/>
    <s v="Навоий"/>
    <x v="6"/>
    <s v="Тўққизтепа МФЙ"/>
    <s v="NURGAZIYEVA RAISA QUDAYBERDIYEVNA"/>
    <s v="40710790590062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22:08:06"/>
    <n v="0"/>
    <n v="412000"/>
    <n v="46092.922291666669"/>
    <m/>
    <n v="124037"/>
  </r>
  <r>
    <s v="11834282"/>
    <s v="11.03.2026"/>
    <s v="2026-11269643"/>
    <m/>
    <m/>
    <s v="KAMOLOVA NARGIZA TOLIBOVNA"/>
    <s v="40805861070010"/>
    <s v="08.05.1986"/>
    <s v="+998882840067"/>
    <s v="Навоий"/>
    <x v="6"/>
    <s v="Тўққизтепа МФЙ"/>
    <s v="NURGAZIYEVA RAISA QUDAYBERDIYEVNA"/>
    <s v="40710790590062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5:55:01"/>
    <n v="0"/>
    <n v="412000"/>
    <n v="46092.663206018522"/>
    <m/>
    <n v="118967"/>
  </r>
  <r>
    <s v="11790804"/>
    <s v="10.03.2026"/>
    <s v="2026-11217342"/>
    <m/>
    <m/>
    <s v="KAMOLOVA NARGIZA TOLIBOVNA"/>
    <s v="40805861070010"/>
    <s v="08.05.1986"/>
    <s v="+998882840067"/>
    <s v="Навоий"/>
    <x v="6"/>
    <s v="Тўққизтепа МФЙ"/>
    <s v="NURGAZIYEVA RAISA QUDAYBERDIYEVNA"/>
    <s v="40710790590062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69497"/>
    <s v="10.03.2026"/>
    <s v="2026-11192899"/>
    <m/>
    <m/>
    <s v="SHAROPOVA SHAROFAT ABDURASULOVNA"/>
    <s v="42106901070174"/>
    <s v="21.06.1990"/>
    <s v="+998994835302"/>
    <s v="Навоий"/>
    <x v="6"/>
    <s v="Тўққизтепа МФЙ"/>
    <s v="NURGAZIYEVA RAISA QUDAYBERDIYEVNA"/>
    <s v="4071079059006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1:57:18"/>
    <n v="0"/>
    <n v="412000"/>
    <n v="46091.91479166667"/>
    <m/>
    <n v="112716"/>
  </r>
  <r>
    <s v="11768614"/>
    <s v="10.03.2026"/>
    <s v="2026-11191872"/>
    <m/>
    <m/>
    <s v="TANIRBERGENOVA TURSINAY DAULETBAYEVNA"/>
    <s v="42609945770012"/>
    <s v="26.09.1994"/>
    <s v="+998942541979"/>
    <s v="Навоий"/>
    <x v="6"/>
    <s v="Тўққизтепа МФЙ"/>
    <s v="NURGAZIYEVA RAISA QUDAYBERDIYEVNA"/>
    <s v="4071079059006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1:57:32"/>
    <n v="0"/>
    <n v="412000"/>
    <n v="46091.914953703701"/>
    <m/>
    <n v="112666"/>
  </r>
  <r>
    <s v="11599682"/>
    <s v="04.03.2026"/>
    <s v="2026-10986559"/>
    <m/>
    <m/>
    <s v="YUSUPOVA SHAXLO G‘AYBULLAYEVNA"/>
    <s v="40301832370032"/>
    <s v="03.01.1983"/>
    <s v="+998335262515"/>
    <s v="Навоий"/>
    <x v="6"/>
    <s v="Тўққизтепа МФЙ"/>
    <s v="NURGAZIYEVA RAISA QUDAYBERDIYEVNA"/>
    <s v="4071079059006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5.03.2026"/>
    <s v="Oddiy"/>
    <m/>
    <m/>
    <m/>
    <m/>
    <m/>
    <n v="0"/>
    <m/>
    <m/>
    <m/>
    <m/>
  </r>
  <r>
    <s v="11580064"/>
    <s v="03.03.2026"/>
    <s v="2026-10963002"/>
    <m/>
    <m/>
    <s v="KAYRAKBAYEVA ALIYA AMANDIKOVNA"/>
    <s v="40901965770019"/>
    <s v="09.01.1996"/>
    <s v="+998500025302"/>
    <s v="Навоий"/>
    <x v="6"/>
    <s v="Тўққизтепа МФЙ"/>
    <s v="NURGAZIYEVA RAISA QUDAYBERDIYEVNA"/>
    <s v="40710790590062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5:42:22"/>
    <n v="0"/>
    <n v="412000"/>
    <n v="46085.654421296298"/>
    <m/>
    <n v="68469"/>
  </r>
  <r>
    <s v="11524101"/>
    <s v="02.03.2026"/>
    <s v="2026-10897936"/>
    <m/>
    <m/>
    <s v="KAYRAKBAYEVA ALIYA AMANDIKOVNA"/>
    <s v="40901965770019"/>
    <s v="09.01.1996"/>
    <s v="+998991364402"/>
    <s v="Навоий"/>
    <x v="6"/>
    <s v="Тўққизтепа МФЙ"/>
    <s v="NURGAZIYEVA RAISA QUDAYBERDIYEVNA"/>
    <s v="4071079059006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3.2026"/>
    <s v="Oddiy"/>
    <m/>
    <m/>
    <m/>
    <m/>
    <m/>
    <n v="0"/>
    <m/>
    <m/>
    <m/>
    <m/>
  </r>
  <r>
    <s v="11404028"/>
    <s v="23.02.2026"/>
    <s v="2026-10753428"/>
    <m/>
    <m/>
    <s v="SHAROPOVA OYGUL KARIMOVNA"/>
    <s v="42201821070027"/>
    <s v="22.01.1982"/>
    <s v="+998942578082"/>
    <s v="Навоий"/>
    <x v="6"/>
    <s v="Тўққизтепа МФЙ"/>
    <s v="NURGAZIYEVA RAISA QUDAYBERDIYEVNA"/>
    <s v="40710790590062"/>
    <x v="0"/>
    <n v="0"/>
    <n v="0"/>
    <s v="Рад"/>
    <s v="Озиқ"/>
    <s v="Озиқ-овқат билан боғлиқ харажатларини қоплаш (Озиқ-овқат)"/>
    <n v="0"/>
    <s v="23.02.2026"/>
    <s v="Oddiy"/>
    <m/>
    <m/>
    <m/>
    <m/>
    <m/>
    <n v="0"/>
    <m/>
    <m/>
    <m/>
    <m/>
  </r>
  <r>
    <s v="11319948"/>
    <s v="20.02.2026"/>
    <s v="2026-10645080"/>
    <m/>
    <m/>
    <s v="TURAYEVA NARGIZA YERMAXANOVNA"/>
    <s v="42307812320013"/>
    <s v="23.07.1981"/>
    <s v="+998934620388"/>
    <s v="Навоий"/>
    <x v="6"/>
    <s v="Тўққизтепа МФЙ"/>
    <s v="NURGAZIYEVA RAISA QUDAYBERDIYEVNA"/>
    <s v="40710790590062"/>
    <x v="2"/>
    <n v="0"/>
    <n v="1"/>
    <s v="Тўланди"/>
    <s v="Озиқ"/>
    <s v="Озиқ-овқат билан боғлиқ харажатларини қоплаш (Озиқ-овқат)"/>
    <n v="412000"/>
    <s v="20.02.2026"/>
    <s v="Oddiy"/>
    <s v="20.02.2026"/>
    <m/>
    <n v="412000"/>
    <m/>
    <d v="2026-02-20T15:00:14"/>
    <n v="0"/>
    <n v="412000"/>
    <n v="46073.625162037039"/>
    <m/>
    <n v="64245"/>
  </r>
  <r>
    <s v="11303256"/>
    <s v="19.02.2026"/>
    <s v="2026-10625082"/>
    <m/>
    <m/>
    <s v="KURBONOV ULMASJON TOJIYEVICH"/>
    <s v="30707882320013"/>
    <s v="07.07.1988"/>
    <s v="+998991364402"/>
    <s v="Навоий"/>
    <x v="6"/>
    <s v="Тўққизтепа МФЙ"/>
    <s v="NURGAZIYEVA RAISA QUDAYBERDIYEVNA"/>
    <s v="40710790590062"/>
    <x v="2"/>
    <n v="0"/>
    <n v="1"/>
    <s v="Тўланди"/>
    <s v="Коммунал"/>
    <s v="Коммунал харажатларни қоплаш"/>
    <n v="412000"/>
    <s v="20.02.2026"/>
    <s v="Oddiy"/>
    <s v="20.02.2026"/>
    <m/>
    <n v="400000"/>
    <m/>
    <d v="2026-02-20T17:30:13"/>
    <n v="0"/>
    <n v="400000"/>
    <n v="46073.729317129626"/>
    <m/>
    <n v="64416"/>
  </r>
  <r>
    <s v="10989842"/>
    <s v="30.01.2026"/>
    <s v="2026-10254557"/>
    <m/>
    <m/>
    <s v="SAMANOVA MA’MURA BAHODIROVNA"/>
    <s v="41307911070096"/>
    <s v="13.07.1991"/>
    <s v="+998331594402"/>
    <s v="Навоий"/>
    <x v="6"/>
    <s v="Тўққизтепа МФЙ"/>
    <s v="NURGAZIYEVA RAISA QUDAYBERDIYEVNA"/>
    <s v="40710790590062"/>
    <x v="0"/>
    <n v="0"/>
    <n v="0"/>
    <s v="Рад"/>
    <s v="Коммунал"/>
    <s v="Коммунал харажатларни қоплаш"/>
    <n v="0"/>
    <s v="30.01.2026"/>
    <s v="Oddiy"/>
    <m/>
    <m/>
    <m/>
    <m/>
    <m/>
    <n v="0"/>
    <m/>
    <m/>
    <m/>
    <m/>
  </r>
  <r>
    <s v="10948530"/>
    <s v="28.01.2026"/>
    <s v="2026-10205104"/>
    <m/>
    <m/>
    <s v="KAYRAKBAYEVA ALIYA AMANDIKOVNA"/>
    <s v="40901965770019"/>
    <s v="09.01.1996"/>
    <s v="+998990932696"/>
    <s v="Навоий"/>
    <x v="6"/>
    <s v="Тўққизтепа МФЙ"/>
    <s v="NURGAZIYEVA RAISA QUDAYBERDIYEVNA"/>
    <s v="40710790590062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29.01.2026"/>
    <s v="Oddiy"/>
    <s v="29.01.2026"/>
    <s v="??????? ??? ????"/>
    <m/>
    <s v="Yuq"/>
    <d v="2026-01-29T17:42:12"/>
    <n v="0"/>
    <m/>
    <n v="46051.737638888888"/>
    <m/>
    <n v="60360"/>
  </r>
  <r>
    <s v="10853382"/>
    <s v="19.01.2026"/>
    <s v="2026-10089798"/>
    <m/>
    <m/>
    <s v="YUSUPOVA SHAXLO G‘AYBULLAYEVNA"/>
    <s v="40301832370032"/>
    <s v="03.01.1983"/>
    <s v="+998993184146"/>
    <s v="Навоий"/>
    <x v="6"/>
    <s v="Тўққизтепа МФЙ"/>
    <s v="NURGAZIYEVA RAISA QUDAYBERDIYEVNA"/>
    <s v="40710790590062"/>
    <x v="0"/>
    <n v="0"/>
    <n v="0"/>
    <s v="Рад"/>
    <s v="Қарздорлик"/>
    <s v="Коммунал хизматлар бўйича қарздорликни қоплаш"/>
    <n v="0"/>
    <s v="19.01.2026"/>
    <s v="Oddiy"/>
    <m/>
    <m/>
    <m/>
    <m/>
    <m/>
    <n v="0"/>
    <m/>
    <m/>
    <m/>
    <m/>
  </r>
  <r>
    <s v="13359437"/>
    <s v="15.06.2026"/>
    <s v="2026-13171690"/>
    <m/>
    <m/>
    <s v="DJUMANAZAROVA DILNOZA TURSUNOVNA"/>
    <s v="42212852360089"/>
    <s v="22.12.1985"/>
    <s v="+998944888522"/>
    <s v="Навоий"/>
    <x v="2"/>
    <s v="Бўдиқ МФЙ"/>
    <s v="BOZOROVA MAVLUDA ZOXIROVNA"/>
    <s v="40212842360017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18.06.2026"/>
    <s v="????? ????????"/>
    <n v="412000"/>
    <s v="Ha"/>
    <d v="2026-06-18T12:38:44"/>
    <n v="0"/>
    <n v="412000"/>
    <n v="46191.526898148149"/>
    <m/>
    <n v="667942"/>
  </r>
  <r>
    <s v="13318752"/>
    <s v="11.06.2026"/>
    <s v="2026-13116730"/>
    <m/>
    <m/>
    <s v="YO‘LDOSHEVA ZILOLA KUZIBOYEVNA"/>
    <s v="42606832360022"/>
    <s v="26.06.1983"/>
    <s v="+998943737783"/>
    <s v="Навоий"/>
    <x v="2"/>
    <s v="Бўдиқ МФЙ"/>
    <s v="BOZOROVA MAVLUDA ZOXIROVNA"/>
    <s v="40212842360017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18.06.2026"/>
    <s v="????? ????????"/>
    <n v="412000"/>
    <s v="Ha"/>
    <d v="2026-06-18T12:35:55"/>
    <n v="0"/>
    <n v="412000"/>
    <n v="46191.524942129632"/>
    <m/>
    <n v="667945"/>
  </r>
  <r>
    <s v="13216151"/>
    <s v="06.06.2026"/>
    <s v="2026-12978660"/>
    <m/>
    <m/>
    <s v="BOTIROVA GULNOZA MUXIDDINOVNA"/>
    <s v="41203902360033"/>
    <s v="12.03.1990"/>
    <s v="+998502525335"/>
    <s v="Навоий"/>
    <x v="2"/>
    <s v="Бўдиқ МФЙ"/>
    <s v="BOZOROVA MAVLUDA ZOXIROVNA"/>
    <s v="40212842360017"/>
    <x v="5"/>
    <n v="0"/>
    <n v="0"/>
    <s v="Қарор"/>
    <s v="Озиқ"/>
    <s v="Озиқ-овқат билан боғлиқ харажатларини қоплаш (Озиқ-овқат)"/>
    <n v="412000"/>
    <s v="06.06.2026"/>
    <s v="Oddiy"/>
    <s v="06.06.2026"/>
    <s v="????? ????????"/>
    <n v="412000"/>
    <s v="Ha"/>
    <d v="2026-06-06T14:12:58"/>
    <n v="0"/>
    <n v="412000"/>
    <n v="46179.59233796296"/>
    <m/>
    <n v="302865"/>
  </r>
  <r>
    <s v="13212612"/>
    <s v="05.06.2026"/>
    <s v="2026-12972471"/>
    <m/>
    <m/>
    <s v="RUSTAMOVA NODIRA BOBOQULOVNA"/>
    <s v="41007872360017"/>
    <s v="10.07.1987"/>
    <s v="+998700598040"/>
    <s v="Навоий"/>
    <x v="2"/>
    <s v="Бўдиқ МФЙ"/>
    <s v="BOZOROVA MAVLUDA ZOXIROVNA"/>
    <s v="40212842360017"/>
    <x v="5"/>
    <n v="0"/>
    <n v="0"/>
    <s v="Қарор"/>
    <s v="Озиқ"/>
    <s v="Озиқ-овқат билан боғлиқ харажатларини қоплаш (Озиқ-овқат)"/>
    <n v="412000"/>
    <s v="05.06.2026"/>
    <s v="Oddiy"/>
    <s v="06.06.2026"/>
    <s v="????? ????????"/>
    <n v="412000"/>
    <s v="Ha"/>
    <d v="2026-06-06T13:19:34"/>
    <n v="0"/>
    <n v="412000"/>
    <n v="46179.555254629631"/>
    <m/>
    <n v="302738"/>
  </r>
  <r>
    <s v="13163304"/>
    <s v="03.06.2026"/>
    <s v="2026-12908325"/>
    <m/>
    <m/>
    <s v="KOMILOVA SHAXLO NAJMIDDINOVNA"/>
    <s v="40112832360033"/>
    <s v="01.12.1983"/>
    <s v="+998997533801"/>
    <s v="Навоий"/>
    <x v="2"/>
    <s v="Бўдиқ МФЙ"/>
    <s v="BOZOROVA MAVLUDA ZOXIROVNA"/>
    <s v="40212842360017"/>
    <x v="5"/>
    <n v="0"/>
    <n v="0"/>
    <s v="Қарор"/>
    <s v="Озиқ"/>
    <s v="Озиқ-овқат билан боғлиқ харажатларини қоплаш (Озиқ-овқат)"/>
    <n v="412000"/>
    <s v="03.06.2026"/>
    <s v="Oddiy"/>
    <s v="05.06.2026"/>
    <s v="????? ????????"/>
    <n v="412000"/>
    <s v="Ha"/>
    <d v="2026-06-05T20:42:00"/>
    <n v="0"/>
    <n v="412000"/>
    <n v="46178.862500000003"/>
    <m/>
    <n v="252993"/>
  </r>
  <r>
    <s v="13163275"/>
    <s v="03.06.2026"/>
    <s v="2026-12908285"/>
    <m/>
    <m/>
    <s v="KOMILOVA SHAXLO NAJMIDDINOVNA"/>
    <s v="40112832360033"/>
    <s v="01.12.1983"/>
    <s v="+998997533801"/>
    <s v="Навоий"/>
    <x v="2"/>
    <s v="Бўдиқ МФЙ"/>
    <s v="BOZOROVA MAVLUDA ZOXIROVNA"/>
    <s v="4021284236001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6.2026"/>
    <s v="Oddiy"/>
    <m/>
    <m/>
    <m/>
    <m/>
    <m/>
    <n v="0"/>
    <m/>
    <m/>
    <m/>
    <m/>
  </r>
  <r>
    <s v="13158430"/>
    <s v="03.06.2026"/>
    <s v="2026-12902175"/>
    <m/>
    <m/>
    <s v="XUDOYKULOVA SHAXNOZA RASHITQULOVNA"/>
    <s v="40405742360027"/>
    <s v="04.05.1974"/>
    <s v="+998918481950"/>
    <s v="Навоий"/>
    <x v="2"/>
    <s v="Бўдиқ МФЙ"/>
    <s v="BOZOROVA MAVLUDA ZOXIROVNA"/>
    <s v="40212842360017"/>
    <x v="5"/>
    <n v="0"/>
    <n v="0"/>
    <s v="Қарор"/>
    <s v="Озиқ"/>
    <s v="Озиқ-овқат билан боғлиқ харажатларини қоплаш (Озиқ-овқат)"/>
    <n v="412000"/>
    <s v="03.06.2026"/>
    <s v="Oddiy"/>
    <s v="05.06.2026"/>
    <s v="????? ????????"/>
    <n v="412000"/>
    <s v="Ha"/>
    <d v="2026-06-05T20:41:06"/>
    <n v="0"/>
    <n v="412000"/>
    <n v="46178.861875000002"/>
    <m/>
    <n v="253397"/>
  </r>
  <r>
    <s v="13158408"/>
    <s v="03.06.2026"/>
    <s v="2026-12902146"/>
    <m/>
    <m/>
    <s v="XUDOYKULOVA SHAXNOZA RASHITQULOVNA"/>
    <s v="40405742360027"/>
    <s v="04.05.1974"/>
    <s v="+998918481950"/>
    <s v="Навоий"/>
    <x v="2"/>
    <s v="Бўдиқ МФЙ"/>
    <s v="BOZOROVA MAVLUDA ZOXIROVNA"/>
    <s v="4021284236001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6.2026"/>
    <s v="Oddiy"/>
    <m/>
    <m/>
    <m/>
    <m/>
    <m/>
    <n v="0"/>
    <m/>
    <m/>
    <m/>
    <m/>
  </r>
  <r>
    <s v="13145727"/>
    <s v="03.06.2026"/>
    <s v="2026-12886549"/>
    <m/>
    <m/>
    <s v="JUMAYEVA SHOIRA TUROBOVNA"/>
    <s v="41911772360014"/>
    <s v="19.11.1977"/>
    <s v="+998509901139"/>
    <s v="Навоий"/>
    <x v="2"/>
    <s v="Бўдиқ МФЙ"/>
    <s v="BOZOROVA MAVLUDA ZOXIROVNA"/>
    <s v="40212842360017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6.2026"/>
    <s v="Oddiy"/>
    <m/>
    <m/>
    <m/>
    <m/>
    <m/>
    <n v="0"/>
    <m/>
    <m/>
    <m/>
    <m/>
  </r>
  <r>
    <s v="13145714"/>
    <s v="03.06.2026"/>
    <s v="2026-12886532"/>
    <m/>
    <m/>
    <s v="JUMAYEVA SHOIRA TUROBOVNA"/>
    <s v="41911772360014"/>
    <s v="19.11.1977"/>
    <s v="+998509901139"/>
    <s v="Навоий"/>
    <x v="2"/>
    <s v="Бўдиқ МФЙ"/>
    <s v="BOZOROVA MAVLUDA ZOXIROVNA"/>
    <s v="40212842360017"/>
    <x v="6"/>
    <n v="0"/>
    <n v="0"/>
    <s v="Рад"/>
    <s v="Озиқ"/>
    <s v="Озиқ-овқат билан боғлиқ харажатларини қоплаш (Озиқ-овқат)"/>
    <n v="0"/>
    <s v="03.06.2026"/>
    <s v="Oddiy"/>
    <m/>
    <m/>
    <m/>
    <m/>
    <m/>
    <n v="0"/>
    <m/>
    <m/>
    <m/>
    <m/>
  </r>
  <r>
    <s v="12305546"/>
    <s v="30.03.2026"/>
    <s v="2026-11827576"/>
    <m/>
    <m/>
    <s v="SHODIYEV ZAVQIDDIN AHATQULOVICH"/>
    <s v="31211942360035"/>
    <s v="12.11.1994"/>
    <s v="+998942940195"/>
    <s v="Навоий"/>
    <x v="2"/>
    <s v="Бўдиқ МФЙ"/>
    <s v="BOZOROVA MAVLUDA ZOXIROVNA"/>
    <s v="40212842360017"/>
    <x v="7"/>
    <n v="0"/>
    <n v="0"/>
    <s v="Рад"/>
    <s v="Жарроҳлик"/>
    <s v="Жарроҳлик амалиёти харажатларини қоплаш"/>
    <n v="0"/>
    <s v="30.05.2026"/>
    <s v="Oddiy"/>
    <m/>
    <m/>
    <m/>
    <m/>
    <m/>
    <n v="0"/>
    <m/>
    <m/>
    <m/>
    <m/>
  </r>
  <r>
    <s v="12305310"/>
    <s v="30.03.2026"/>
    <s v="2026-11827291"/>
    <m/>
    <m/>
    <s v="SHODIYEV ZAVQIDDIN AHATQULOVICH"/>
    <s v="31211942360035"/>
    <s v="12.11.1994"/>
    <s v="+998942940195"/>
    <s v="Навоий"/>
    <x v="2"/>
    <s v="Бўдиқ МФЙ"/>
    <s v="BOZOROVA MAVLUDA ZOXIROVNA"/>
    <s v="40212842360017"/>
    <x v="0"/>
    <n v="0"/>
    <n v="0"/>
    <s v="Рад"/>
    <s v="Жарроҳлик"/>
    <s v="Жарроҳлик амалиёти харажатларини қоплаш"/>
    <n v="0"/>
    <s v="30.03.2026"/>
    <s v="Oddiy"/>
    <m/>
    <m/>
    <m/>
    <m/>
    <m/>
    <n v="0"/>
    <m/>
    <m/>
    <m/>
    <m/>
  </r>
  <r>
    <s v="12304582"/>
    <s v="30.03.2026"/>
    <s v="2026-11826421"/>
    <m/>
    <m/>
    <s v="SHODIYEV ZAVQIDDIN AHATQULOVICH"/>
    <s v="31211942360035"/>
    <s v="12.11.1994"/>
    <s v="+998942940195"/>
    <s v="Навоий"/>
    <x v="2"/>
    <s v="Бўдиқ МФЙ"/>
    <s v="BOZOROVA MAVLUDA ZOXIROVNA"/>
    <s v="40212842360017"/>
    <x v="0"/>
    <n v="0"/>
    <n v="0"/>
    <s v="Рад"/>
    <s v="Жарроҳлик"/>
    <s v="Жарроҳлик амалиёти харажатларини қоплаш"/>
    <n v="0"/>
    <s v="30.03.2026"/>
    <s v="Oddiy"/>
    <m/>
    <m/>
    <m/>
    <m/>
    <m/>
    <n v="0"/>
    <m/>
    <m/>
    <m/>
    <m/>
  </r>
  <r>
    <s v="12141893"/>
    <s v="24.03.2026"/>
    <s v="2026-11631748"/>
    <m/>
    <m/>
    <s v="TURSUNOVA RAYHONA NURIDDINOVNA"/>
    <s v="40108955800017"/>
    <s v="01.08.1995"/>
    <s v="+998942940195"/>
    <s v="Навоий"/>
    <x v="2"/>
    <s v="Бўдиқ МФЙ"/>
    <s v="BOZOROVA MAVLUDA ZOXIROVNA"/>
    <s v="40212842360017"/>
    <x v="7"/>
    <n v="0"/>
    <n v="0"/>
    <s v="Рад"/>
    <s v="Жарроҳлик"/>
    <s v="Жарроҳлик амалиёти харажатларини қоплаш"/>
    <n v="0"/>
    <s v="24.05.2026"/>
    <s v="Oddiy"/>
    <m/>
    <m/>
    <m/>
    <m/>
    <m/>
    <n v="0"/>
    <m/>
    <m/>
    <m/>
    <m/>
  </r>
  <r>
    <s v="11805646"/>
    <s v="11.03.2026"/>
    <s v="2026-11236095"/>
    <m/>
    <m/>
    <s v="FAZLIDDINOVA GULRUX BAXODIROVNA"/>
    <s v="43103822360024"/>
    <s v="31.03.1982"/>
    <s v="+998944751701"/>
    <s v="Навоий"/>
    <x v="2"/>
    <s v="Бўдиқ МФЙ"/>
    <s v="BOZOROVA MAVLUDA ZOXIROVNA"/>
    <s v="40212842360017"/>
    <x v="1"/>
    <n v="0"/>
    <n v="0"/>
    <s v="Рад"/>
    <s v="Озиқ"/>
    <s v="Озиқ-овқат билан боғлиқ харажатларини қоплаш (Озиқ-овқат)"/>
    <n v="0"/>
    <s v="13.05.2026"/>
    <s v="Oddiy"/>
    <s v="12.03.2026"/>
    <m/>
    <n v="412000"/>
    <m/>
    <d v="2026-03-12T09:41:47"/>
    <n v="0"/>
    <n v="412000"/>
    <n v="46093.404016203705"/>
    <m/>
    <n v="120233"/>
  </r>
  <r>
    <s v="11804176"/>
    <s v="11.03.2026"/>
    <s v="2026-11234232"/>
    <m/>
    <m/>
    <s v="FAZLIDDINOVA GULRUX BAXODIROVNA"/>
    <s v="43103822360024"/>
    <s v="31.03.1982"/>
    <s v="+998944751701"/>
    <s v="Навоий"/>
    <x v="2"/>
    <s v="Бўдиқ МФЙ"/>
    <s v="BOZOROVA MAVLUDA ZOXIROVNA"/>
    <s v="40212842360017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01790"/>
    <s v="11.03.2026"/>
    <s v="2026-11229916"/>
    <m/>
    <m/>
    <s v="FAZLIDDINOVA GULRUX BAXODIROVNA"/>
    <s v="43103822360024"/>
    <s v="31.03.1982"/>
    <s v="+998944751701"/>
    <s v="Навоий"/>
    <x v="2"/>
    <s v="Бўдиқ МФЙ"/>
    <s v="BOZOROVA MAVLUDA ZOXIROVNA"/>
    <s v="40212842360017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89562"/>
    <s v="05.03.2026"/>
    <s v="2026-11091520"/>
    <m/>
    <m/>
    <s v="ERGASHEVA ZULAYXO RAHIMKULOVNA"/>
    <s v="42308882360037"/>
    <s v="23.08.1988"/>
    <s v="+998883212308"/>
    <s v="Навоий"/>
    <x v="2"/>
    <s v="Бўдиқ МФЙ"/>
    <s v="BOZOROVA MAVLUDA ZOXIROVNA"/>
    <s v="4021284236001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17:19"/>
    <n v="0"/>
    <n v="412000"/>
    <n v="46086.720358796294"/>
    <m/>
    <n v="80654"/>
  </r>
  <r>
    <s v="11686144"/>
    <s v="05.03.2026"/>
    <s v="2026-11087531"/>
    <m/>
    <m/>
    <s v="ERGASHEVA ZULAYXO RAHIMKULOVNA"/>
    <s v="42308882360037"/>
    <s v="23.08.1988"/>
    <s v="+998883212308"/>
    <s v="Навоий"/>
    <x v="2"/>
    <s v="Бўдиқ МФЙ"/>
    <s v="BOZOROVA MAVLUDA ZOXIROVNA"/>
    <s v="40212842360017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83544"/>
    <s v="05.03.2026"/>
    <s v="2026-11084557"/>
    <m/>
    <m/>
    <s v="ABRIYEVA MUNIRA ALIQULOVNA"/>
    <s v="43009902360011"/>
    <s v="30.09.1990"/>
    <s v="+998955592990"/>
    <s v="Навоий"/>
    <x v="2"/>
    <s v="Бўдиқ МФЙ"/>
    <s v="BOZOROVA MAVLUDA ZOXIROVNA"/>
    <s v="4021284236001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21:03"/>
    <n v="0"/>
    <n v="412000"/>
    <n v="46086.722951388889"/>
    <m/>
    <n v="79256"/>
  </r>
  <r>
    <s v="11682587"/>
    <s v="05.03.2026"/>
    <s v="2026-11083446"/>
    <m/>
    <m/>
    <s v="ABRIYEVA MUNIRA ALIQULOVNA"/>
    <s v="43009902360011"/>
    <s v="30.09.1990"/>
    <s v="+998955592990"/>
    <s v="Навоий"/>
    <x v="2"/>
    <s v="Бўдиқ МФЙ"/>
    <s v="BOZOROVA MAVLUDA ZOXIROVNA"/>
    <s v="40212842360017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81054"/>
    <s v="05.03.2026"/>
    <s v="2026-11081678"/>
    <m/>
    <m/>
    <s v="XURSANDOVA MUHAYYO NURMUXAMMEDOVNA"/>
    <s v="41805805800029"/>
    <s v="18.05.1980"/>
    <s v="+998944007410"/>
    <s v="Навоий"/>
    <x v="2"/>
    <s v="Бўдиқ МФЙ"/>
    <s v="BOZOROVA MAVLUDA ZOXIROVNA"/>
    <s v="4021284236001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28:23"/>
    <n v="0"/>
    <n v="412000"/>
    <n v="46086.728043981479"/>
    <m/>
    <n v="77878"/>
  </r>
  <r>
    <s v="11680605"/>
    <s v="05.03.2026"/>
    <s v="2026-11081148"/>
    <m/>
    <m/>
    <s v="NORKUZIYEVA LOBAR AZIMBOYEVNA"/>
    <s v="41101872360027"/>
    <s v="11.01.1987"/>
    <s v="+998990218287"/>
    <s v="Навоий"/>
    <x v="2"/>
    <s v="Бўдиқ МФЙ"/>
    <s v="BOZOROVA MAVLUDA ZOXIROVNA"/>
    <s v="40212842360017"/>
    <x v="1"/>
    <n v="0"/>
    <n v="0"/>
    <s v="Рад"/>
    <s v="Озиқ"/>
    <s v="Озиқ-овқат билан боғлиқ харажатларини қоплаш (Озиқ-овқат)"/>
    <n v="0"/>
    <s v="06.05.2026"/>
    <s v="Oddiy"/>
    <s v="05.03.2026"/>
    <m/>
    <n v="412000"/>
    <m/>
    <d v="2026-03-05T17:46:12"/>
    <n v="0"/>
    <n v="412000"/>
    <n v="46086.740416666667"/>
    <m/>
    <n v="77211"/>
  </r>
  <r>
    <s v="11677644"/>
    <s v="05.03.2026"/>
    <s v="2026-11077756"/>
    <m/>
    <m/>
    <s v="XOJIYEVA SHAHZODA MA’RUPOVNA"/>
    <s v="42910785800013"/>
    <s v="29.10.1978"/>
    <s v="+998942492420"/>
    <s v="Навоий"/>
    <x v="2"/>
    <s v="Бўдиқ МФЙ"/>
    <s v="BOZOROVA MAVLUDA ZOXIROVNA"/>
    <s v="40212842360017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56:20"/>
    <n v="0"/>
    <n v="412000"/>
    <n v="46086.747453703705"/>
    <m/>
    <n v="77011"/>
  </r>
  <r>
    <s v="11647146"/>
    <s v="04.03.2026"/>
    <s v="2026-11041738"/>
    <m/>
    <m/>
    <s v="RUSTAMOVA NODIRA BOBOQULOVNA"/>
    <s v="41007872360017"/>
    <s v="10.07.1987"/>
    <s v="+998933248187"/>
    <s v="Навоий"/>
    <x v="2"/>
    <s v="Бўдиқ МФЙ"/>
    <s v="BOZOROVA MAVLUDA ZOXIROVNA"/>
    <s v="40212842360017"/>
    <x v="1"/>
    <n v="0"/>
    <n v="0"/>
    <s v="Рад"/>
    <s v="Озиқ"/>
    <s v="Озиқ-овқат билан боғлиқ харажатларини қоплаш (Озиқ-овқат)"/>
    <n v="0"/>
    <s v="06.05.2026"/>
    <s v="Oddiy"/>
    <s v="04.03.2026"/>
    <m/>
    <n v="412000"/>
    <m/>
    <d v="2026-03-04T18:10:24"/>
    <n v="0"/>
    <n v="412000"/>
    <n v="46085.757222222222"/>
    <m/>
    <n v="72437"/>
  </r>
  <r>
    <s v="11625311"/>
    <s v="04.03.2026"/>
    <s v="2026-11016257"/>
    <m/>
    <m/>
    <s v="RAHMATOV JAHONGIR ESANOVICH"/>
    <s v="30911912360014"/>
    <s v="09.11.1991"/>
    <s v="+998949003444"/>
    <s v="Навоий"/>
    <x v="2"/>
    <s v="Бўдиқ МФЙ"/>
    <s v="BOZOROVA MAVLUDA ZOXIROVNA"/>
    <s v="40212842360017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5:13:39"/>
    <n v="0"/>
    <n v="412000"/>
    <n v="46085.634479166663"/>
    <m/>
    <n v="71917"/>
  </r>
  <r>
    <s v="13399731"/>
    <s v="17.06.2026"/>
    <s v="2026-13225362"/>
    <m/>
    <m/>
    <s v="DILOVA OYDIN XAKIMOVNA"/>
    <s v="41502772330060"/>
    <s v="15.02.1977"/>
    <s v="+998906202150"/>
    <s v="Навоий"/>
    <x v="1"/>
    <s v="Фурқат МФЙ"/>
    <s v="RASHIDOVA NOHILA ABDUVOHID QIZI"/>
    <s v="41402932330063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18.06.2026"/>
    <s v="????? ????????"/>
    <n v="412000"/>
    <s v="Ha"/>
    <d v="2026-06-18T16:41:56"/>
    <n v="0"/>
    <n v="412000"/>
    <n v="46191.695787037039"/>
    <m/>
    <n v="663862"/>
  </r>
  <r>
    <s v="13397339"/>
    <s v="17.06.2026"/>
    <s v="2026-13222312"/>
    <m/>
    <m/>
    <s v="DILOVA OYDIN XAKIMOVNA"/>
    <s v="41502772330060"/>
    <s v="15.02.1977"/>
    <s v="+998902360262"/>
    <s v="Навоий"/>
    <x v="1"/>
    <s v="Фурқат МФЙ"/>
    <s v="RASHIDOVA NOHILA ABDUVOHID QIZI"/>
    <s v="4140293233006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7.06.2026"/>
    <s v="Oddiy"/>
    <m/>
    <m/>
    <m/>
    <m/>
    <m/>
    <n v="0"/>
    <m/>
    <m/>
    <m/>
    <m/>
  </r>
  <r>
    <s v="13383205"/>
    <s v="16.06.2026"/>
    <s v="2026-13203593"/>
    <m/>
    <m/>
    <s v="RIZOYEVA LOBAR MIRZOYEVNA"/>
    <s v="42504852330080"/>
    <s v="25.04.1985"/>
    <s v="+998880852535"/>
    <s v="Навоий"/>
    <x v="1"/>
    <s v="Фурқат МФЙ"/>
    <s v="RASHIDOVA NOHILA ABDUVOHID QIZI"/>
    <s v="4140293233006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7.06.2026"/>
    <s v="Oddiy"/>
    <s v="18.06.2026"/>
    <s v="????? ????????"/>
    <n v="2060000"/>
    <s v="Ha"/>
    <d v="2026-06-18T16:41:26"/>
    <n v="0"/>
    <n v="2060000"/>
    <n v="46191.695439814815"/>
    <m/>
    <n v="663918"/>
  </r>
  <r>
    <s v="13374271"/>
    <s v="15.06.2026"/>
    <s v="2026-13191758"/>
    <m/>
    <m/>
    <s v="ESHIMOVA MASTURA DONIYOR QIZI"/>
    <s v="40401932350016"/>
    <s v="04.01.1993"/>
    <s v="+998906204533"/>
    <s v="Навоий"/>
    <x v="1"/>
    <s v="Фурқат МФЙ"/>
    <s v="RASHIDOVA NOHILA ABDUVOHID QIZI"/>
    <s v="41402932330063"/>
    <x v="0"/>
    <n v="0"/>
    <n v="0"/>
    <s v="Рад"/>
    <s v="Озиқ"/>
    <s v="Озиқ-овқат билан боғлиқ харажатларини қоплаш (Озиқ-овқат)"/>
    <n v="0"/>
    <s v="17.06.2026"/>
    <s v="Oddiy"/>
    <m/>
    <m/>
    <m/>
    <m/>
    <m/>
    <n v="0"/>
    <m/>
    <m/>
    <m/>
    <m/>
  </r>
  <r>
    <s v="13360830"/>
    <s v="15.06.2026"/>
    <s v="2026-13173678"/>
    <m/>
    <m/>
    <s v="ESHIMOVA MASTURA DONIYOR QIZI"/>
    <s v="40401932350016"/>
    <s v="04.01.1993"/>
    <s v="+998993212830"/>
    <s v="Навоий"/>
    <x v="1"/>
    <s v="Фурқат МФЙ"/>
    <s v="RASHIDOVA NOHILA ABDUVOHID QIZI"/>
    <s v="4140293233006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5.06.2026"/>
    <s v="Oddiy"/>
    <s v="15.06.2026"/>
    <s v="????? ????????"/>
    <n v="2060000"/>
    <s v="Ha"/>
    <d v="2026-06-15T18:12:09"/>
    <n v="0"/>
    <n v="2060000"/>
    <n v="46188.758437500001"/>
    <m/>
    <n v="569741"/>
  </r>
  <r>
    <s v="13337362"/>
    <s v="12.06.2026"/>
    <s v="2026-13141547"/>
    <m/>
    <m/>
    <s v="AXMEDOVA DILNOZA XAKIMOVNA"/>
    <s v="40303831050052"/>
    <s v="03.03.1983"/>
    <s v="+998939743132"/>
    <s v="Навоий"/>
    <x v="1"/>
    <s v="Фурқат МФЙ"/>
    <s v="RASHIDOVA NOHILA ABDUVOHID QIZI"/>
    <s v="41402932330063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12.06.2026"/>
    <s v="Oddiy"/>
    <s v="13.06.2026"/>
    <s v="????? ????????"/>
    <n v="2060000"/>
    <s v="Ha"/>
    <d v="2026-06-13T10:33:30"/>
    <n v="0"/>
    <n v="2060000"/>
    <n v="46186.439930555556"/>
    <m/>
    <n v="462718"/>
  </r>
  <r>
    <s v="13285835"/>
    <s v="10.06.2026"/>
    <s v="2026-13073909"/>
    <m/>
    <m/>
    <s v="SHUKUROVA RUXSORA TASHKULOVNA"/>
    <s v="42611862350035"/>
    <s v="26.11.1986"/>
    <s v="+998500954888"/>
    <s v="Навоий"/>
    <x v="1"/>
    <s v="Фурқат МФЙ"/>
    <s v="RASHIDOVA NOHILA ABDUVOHID QIZI"/>
    <s v="41402932330063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1.06.2026"/>
    <m/>
    <n v="412000"/>
    <m/>
    <d v="2026-06-11T10:03:44"/>
    <n v="0"/>
    <n v="412000"/>
    <n v="46184.419259259259"/>
    <m/>
    <n v="339132"/>
  </r>
  <r>
    <s v="13239708"/>
    <s v="08.06.2026"/>
    <s v="2026-13010336"/>
    <m/>
    <m/>
    <s v="TURDIALIYEVA SOXIBAXON MAXAMATJON QIZI"/>
    <s v="42207985170045"/>
    <s v="22.07.1998"/>
    <s v="+998882847444"/>
    <s v="Навоий"/>
    <x v="1"/>
    <s v="Фурқат МФЙ"/>
    <s v="RASHIDOVA NOHILA ABDUVOHID QIZI"/>
    <s v="41402932330063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10.06.2026"/>
    <s v="Oddiy"/>
    <s v="11.06.2026"/>
    <s v="????? ????????"/>
    <n v="2060000"/>
    <s v="Ha"/>
    <d v="2026-06-11T10:05:13"/>
    <n v="0"/>
    <n v="2060000"/>
    <n v="46184.420289351852"/>
    <m/>
    <n v="333126"/>
  </r>
  <r>
    <s v="13232485"/>
    <s v="08.06.2026"/>
    <s v="2026-13000987"/>
    <m/>
    <m/>
    <s v="YUSUPOVA ZUBAYDA ZOKIR KIZI"/>
    <s v="41001912330017"/>
    <s v="10.01.1991"/>
    <s v="+998943122600"/>
    <s v="Навоий"/>
    <x v="1"/>
    <s v="Фурқат МФЙ"/>
    <s v="RASHIDOVA NOHILA ABDUVOHID QIZI"/>
    <s v="41402932330063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0.06.2026"/>
    <s v="Oddiy"/>
    <s v="11.06.2026"/>
    <m/>
    <n v="2060000"/>
    <m/>
    <d v="2026-06-11T10:05:52"/>
    <n v="0"/>
    <n v="2060000"/>
    <n v="46184.420740740738"/>
    <m/>
    <n v="333119"/>
  </r>
  <r>
    <s v="13057498"/>
    <s v="22.05.2026"/>
    <s v="2026-12766057"/>
    <m/>
    <m/>
    <s v="RIZOYEVA LOBAR MIRZOYEVNA"/>
    <s v="42504852330080"/>
    <s v="25.04.1985"/>
    <s v="+998880852535"/>
    <s v="Навоий"/>
    <x v="1"/>
    <s v="Фурқат МФЙ"/>
    <s v="RASHIDOVA NOHILA ABDUVOHID QIZI"/>
    <s v="41402932330063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6.2026"/>
    <s v="Oddiy"/>
    <s v="02.06.2026"/>
    <s v="??????? ??? ????"/>
    <m/>
    <s v="Yuq"/>
    <d v="2026-06-02T10:02:27"/>
    <n v="0"/>
    <m/>
    <n v="46175.418368055558"/>
    <m/>
    <n v="207248"/>
  </r>
  <r>
    <s v="12929245"/>
    <s v="14.05.2026"/>
    <s v="2026-12598507"/>
    <m/>
    <m/>
    <s v="ESHIMOVA MASTURA DONIYOR QIZI"/>
    <s v="40401932350016"/>
    <s v="04.01.1993"/>
    <s v="+998993212830"/>
    <s v="Навоий"/>
    <x v="1"/>
    <s v="Фурқат МФЙ"/>
    <s v="RASHIDOVA NOHILA ABDUVOHID QIZI"/>
    <s v="41402932330063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6.2026"/>
    <s v="Oddiy"/>
    <s v="02.06.2026"/>
    <s v="??????? ??? ????"/>
    <m/>
    <s v="Yuq"/>
    <d v="2026-06-02T10:02:15"/>
    <n v="0"/>
    <m/>
    <n v="46175.418229166666"/>
    <m/>
    <n v="207166"/>
  </r>
  <r>
    <s v="12768033"/>
    <s v="01.05.2026"/>
    <s v="2026-12392624"/>
    <m/>
    <m/>
    <s v="IBROXIMOVA OYSULUV ISLOMOVNA"/>
    <s v="40206852330018"/>
    <s v="02.06.1985"/>
    <s v="+998999515538"/>
    <s v="Навоий"/>
    <x v="1"/>
    <s v="Фурқат МФЙ"/>
    <s v="RASHIDOVA NOHILA ABDUVOHID QIZI"/>
    <s v="4140293233006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7.05.2026"/>
    <s v="Oddiy"/>
    <s v="12.05.2026"/>
    <m/>
    <n v="2060000"/>
    <m/>
    <d v="2026-05-12T11:06:04"/>
    <n v="0"/>
    <n v="2060000"/>
    <n v="46154.462546296294"/>
    <m/>
    <n v="184407"/>
  </r>
  <r>
    <s v="12767876"/>
    <s v="01.05.2026"/>
    <s v="2026-12392428"/>
    <m/>
    <m/>
    <s v="JABBOROVA SANOBAR SAYFULLOYEVNA"/>
    <s v="42409832330011"/>
    <s v="24.09.1983"/>
    <s v="+998992524466"/>
    <s v="Навоий"/>
    <x v="1"/>
    <s v="Фурқат МФЙ"/>
    <s v="RASHIDOVA NOHILA ABDUVOHID QIZI"/>
    <s v="41402932330063"/>
    <x v="0"/>
    <n v="0"/>
    <n v="0"/>
    <s v="Рад"/>
    <s v="Озиқ"/>
    <s v="Озиқ-овқат билан боғлиқ харажатларини қоплаш (Озиқ-овқат)"/>
    <n v="0"/>
    <s v="07.05.2026"/>
    <s v="Oddiy"/>
    <m/>
    <m/>
    <m/>
    <m/>
    <m/>
    <n v="0"/>
    <m/>
    <m/>
    <m/>
    <m/>
  </r>
  <r>
    <s v="12676983"/>
    <s v="23.04.2026"/>
    <s v="2026-12274869"/>
    <m/>
    <m/>
    <s v="UROKOVA NASIBA SHAROFOVNA"/>
    <s v="41612872330014"/>
    <s v="16.12.1987"/>
    <s v="+998912503270"/>
    <s v="Навоий"/>
    <x v="1"/>
    <s v="Фурқат МФЙ"/>
    <s v="RASHIDOVA NOHILA ABDUVOHID QIZI"/>
    <s v="4140293233006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3.04.2026"/>
    <s v="Oddiy"/>
    <s v="27.04.2026"/>
    <m/>
    <n v="2060000"/>
    <m/>
    <d v="2026-04-27T10:13:04"/>
    <n v="0"/>
    <n v="2060000"/>
    <n v="46139.425740740742"/>
    <m/>
    <n v="165814"/>
  </r>
  <r>
    <s v="12653770"/>
    <s v="22.04.2026"/>
    <s v="2026-12245323"/>
    <m/>
    <m/>
    <s v="JABBOROVA SANOBAR SAYFULLOYEVNA"/>
    <s v="42409832330011"/>
    <s v="24.09.1983"/>
    <s v="+998992524466"/>
    <s v="Навоий"/>
    <x v="1"/>
    <s v="Фурқат МФЙ"/>
    <s v="RASHIDOVA NOHILA ABDUVOHID QIZI"/>
    <s v="4140293233006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3.04.2026"/>
    <s v="Oddiy"/>
    <m/>
    <m/>
    <m/>
    <m/>
    <m/>
    <n v="0"/>
    <m/>
    <m/>
    <m/>
    <m/>
  </r>
  <r>
    <s v="12628233"/>
    <s v="20.04.2026"/>
    <s v="2026-12213467"/>
    <m/>
    <m/>
    <s v="UROKOVA NASIBA SHAROFOVNA"/>
    <s v="41612872330014"/>
    <s v="16.12.1987"/>
    <s v="+998912503270"/>
    <s v="Навоий"/>
    <x v="1"/>
    <s v="Фурқат МФЙ"/>
    <s v="RASHIDOVA NOHILA ABDUVOHID QIZI"/>
    <s v="4140293233006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3.04.2026"/>
    <s v="Oddiy"/>
    <m/>
    <m/>
    <m/>
    <m/>
    <m/>
    <n v="0"/>
    <m/>
    <m/>
    <m/>
    <m/>
  </r>
  <r>
    <s v="12627646"/>
    <s v="20.04.2026"/>
    <s v="2026-12212720"/>
    <m/>
    <m/>
    <s v="MIRZOYEVA DILDORA XAMIDOVNA"/>
    <s v="42110852330098"/>
    <s v="21.10.1985"/>
    <s v="+998998252695"/>
    <s v="Навоий"/>
    <x v="1"/>
    <s v="Фурқат МФЙ"/>
    <s v="RASHIDOVA NOHILA ABDUVOHID QIZI"/>
    <s v="4140293233006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3.04.2026"/>
    <s v="Oddiy"/>
    <s v="27.04.2026"/>
    <m/>
    <n v="2060000"/>
    <m/>
    <d v="2026-04-27T10:13:15"/>
    <n v="0"/>
    <n v="2060000"/>
    <n v="46139.425868055558"/>
    <m/>
    <n v="165629"/>
  </r>
  <r>
    <s v="12627498"/>
    <s v="20.04.2026"/>
    <s v="2026-12212545"/>
    <m/>
    <m/>
    <s v="IBROXIMOVA OYSULUV ISLOMOVNA"/>
    <s v="40206852330018"/>
    <s v="02.06.1985"/>
    <s v="+998999515538"/>
    <s v="Навоий"/>
    <x v="1"/>
    <s v="Фурқат МФЙ"/>
    <s v="RASHIDOVA NOHILA ABDUVOHID QIZI"/>
    <s v="41402932330063"/>
    <x v="0"/>
    <n v="0"/>
    <n v="0"/>
    <s v="Рад"/>
    <s v="Озиқ"/>
    <s v="Озиқ-овқат билан боғлиқ харажатларини қоплаш (Озиқ-овқат)"/>
    <n v="0"/>
    <s v="21.04.2026"/>
    <s v="Oddiy"/>
    <m/>
    <m/>
    <m/>
    <m/>
    <m/>
    <n v="0"/>
    <m/>
    <m/>
    <m/>
    <m/>
  </r>
  <r>
    <s v="12627418"/>
    <s v="20.04.2026"/>
    <s v="2026-12212448"/>
    <m/>
    <m/>
    <s v="RAHMATOVA GULASAL SHUHRAT QIZI"/>
    <s v="42610922330048"/>
    <s v="26.10.1992"/>
    <s v="+998906204533"/>
    <s v="Навоий"/>
    <x v="1"/>
    <s v="Фурқат МФЙ"/>
    <s v="RASHIDOVA NOHILA ABDUVOHID QIZI"/>
    <s v="41402932330063"/>
    <x v="2"/>
    <n v="0"/>
    <n v="1"/>
    <s v="Тўланди"/>
    <s v="Озиқ"/>
    <s v="Озиқ-овқат билан боғлиқ харажатларини қоплаш (Озиқ-овқат)"/>
    <n v="412000"/>
    <s v="21.04.2026"/>
    <s v="Oddiy"/>
    <s v="27.04.2026"/>
    <m/>
    <n v="412000"/>
    <m/>
    <d v="2026-04-27T10:13:26"/>
    <n v="0"/>
    <n v="412000"/>
    <n v="46139.425995370373"/>
    <m/>
    <n v="162457"/>
  </r>
  <r>
    <s v="12582867"/>
    <s v="15.04.2026"/>
    <s v="2026-12157644"/>
    <m/>
    <m/>
    <s v="RAUPOV RUSLAN YO‘LDOSHOVICH"/>
    <s v="32709872330015"/>
    <s v="27.09.1987"/>
    <s v="+998906204533"/>
    <s v="Навоий"/>
    <x v="1"/>
    <s v="Фурқат МФЙ"/>
    <s v="RASHIDOVA NOHILA ABDUVOHID QIZI"/>
    <s v="41402932330063"/>
    <x v="0"/>
    <n v="0"/>
    <n v="0"/>
    <s v="Рад"/>
    <s v="Озиқ"/>
    <s v="Озиқ-овқат билан боғлиқ харажатларини қоплаш (Озиқ-овқат)"/>
    <n v="0"/>
    <s v="18.04.2026"/>
    <s v="Oddiy"/>
    <m/>
    <m/>
    <m/>
    <m/>
    <m/>
    <n v="0"/>
    <m/>
    <m/>
    <m/>
    <m/>
  </r>
  <r>
    <s v="12582819"/>
    <s v="15.04.2026"/>
    <s v="2026-12157584"/>
    <m/>
    <m/>
    <s v="XAMRAYEVA GULMIRA NURIDDINOVNA"/>
    <s v="42205865780016"/>
    <s v="22.05.1986"/>
    <s v="+998773183341"/>
    <s v="Навоий"/>
    <x v="1"/>
    <s v="Фурқат МФЙ"/>
    <s v="RASHIDOVA NOHILA ABDUVOHID QIZI"/>
    <s v="41402932330063"/>
    <x v="2"/>
    <n v="0"/>
    <n v="1"/>
    <s v="Тўланди"/>
    <s v="Озиқ"/>
    <s v="Озиқ-овқат билан боғлиқ харажатларини қоплаш (Озиқ-овқат)"/>
    <n v="412000"/>
    <s v="18.04.2026"/>
    <s v="Oddiy"/>
    <s v="27.04.2026"/>
    <m/>
    <n v="412000"/>
    <m/>
    <d v="2026-04-27T10:13:39"/>
    <n v="0"/>
    <n v="412000"/>
    <n v="46139.426145833335"/>
    <m/>
    <n v="160233"/>
  </r>
  <r>
    <s v="12505648"/>
    <s v="09.04.2026"/>
    <s v="2026-12065446"/>
    <m/>
    <m/>
    <s v="RAJABOVA SITORA NORPO‘LATOVNA"/>
    <s v="40303975780013"/>
    <s v="03.03.1997"/>
    <s v="+998777764736"/>
    <s v="Навоий"/>
    <x v="1"/>
    <s v="Фурқат МФЙ"/>
    <s v="RASHIDOVA NOHILA ABDUVOHID QIZI"/>
    <s v="41402932330063"/>
    <x v="2"/>
    <n v="0"/>
    <n v="1"/>
    <s v="Тўланди"/>
    <s v="Озиқ"/>
    <s v="Озиқ-овқат билан боғлиқ харажатларини қоплаш (Озиқ-овқат)"/>
    <n v="412000"/>
    <s v="13.04.2026"/>
    <s v="Oddiy"/>
    <s v="13.04.2026"/>
    <m/>
    <n v="412000"/>
    <m/>
    <d v="2026-04-13T13:41:21"/>
    <n v="0"/>
    <n v="412000"/>
    <n v="46125.570381944446"/>
    <m/>
    <n v="153849"/>
  </r>
  <r>
    <s v="12505282"/>
    <s v="09.04.2026"/>
    <s v="2026-12065042"/>
    <m/>
    <m/>
    <s v="DJURAYEVA FOTIMA SALIMOVNA"/>
    <s v="41203832330063"/>
    <s v="12.03.1983"/>
    <s v="+998930890771"/>
    <s v="Навоий"/>
    <x v="1"/>
    <s v="Фурқат МФЙ"/>
    <s v="RASHIDOVA NOHILA ABDUVOHID QIZI"/>
    <s v="41402932330063"/>
    <x v="3"/>
    <n v="0"/>
    <n v="0"/>
    <s v="Рад"/>
    <s v="Таъмир"/>
    <s v="Уй-жойини таъмирлаш харажатларини қоплаш"/>
    <n v="0"/>
    <s v="02.06.2026"/>
    <s v="Oddiy"/>
    <s v="02.06.2026"/>
    <s v="??????? ??? ????"/>
    <m/>
    <s v="Yuq"/>
    <d v="2026-06-02T10:00:55"/>
    <n v="0"/>
    <m/>
    <n v="46175.417303240742"/>
    <m/>
    <n v="202509"/>
  </r>
  <r>
    <s v="12369027"/>
    <s v="31.03.2026"/>
    <s v="2026-11901795"/>
    <m/>
    <m/>
    <s v="IBRAGIMOVA GALIYA SHARIPOVNA"/>
    <s v="41002842330058"/>
    <s v="10.02.1984"/>
    <s v="+998773183341"/>
    <s v="Навоий"/>
    <x v="1"/>
    <s v="Фурқат МФЙ"/>
    <s v="RASHIDOVA NOHILA ABDUVOHID QIZI"/>
    <s v="41402932330063"/>
    <x v="2"/>
    <n v="0"/>
    <n v="1"/>
    <s v="Тўланди"/>
    <s v="Озиқ"/>
    <s v="Озиқ-овқат билан боғлиқ харажатларини қоплаш (Озиқ-овқат)"/>
    <n v="412000"/>
    <s v="31.03.2026"/>
    <s v="Oddiy"/>
    <s v="06.04.2026"/>
    <m/>
    <n v="412000"/>
    <m/>
    <d v="2026-04-06T14:31:26"/>
    <n v="0"/>
    <n v="412000"/>
    <n v="46118.605162037034"/>
    <m/>
    <n v="146707"/>
  </r>
  <r>
    <s v="12185619"/>
    <s v="25.03.2026"/>
    <s v="2026-11683292"/>
    <m/>
    <m/>
    <s v="TEN KRISTINA ALEKSEYEVNA"/>
    <s v="41001935760015"/>
    <s v="10.01.1993"/>
    <s v="+998906204533"/>
    <s v="Навоий"/>
    <x v="1"/>
    <s v="Фурқат МФЙ"/>
    <s v="RASHIDOVA NOHILA ABDUVOHID QIZI"/>
    <s v="41402932330063"/>
    <x v="2"/>
    <n v="0"/>
    <n v="2"/>
    <s v="Тўланди"/>
    <s v="Озиқ"/>
    <s v="Озиқ-овқат билан боғлиқ харажатларини қоплаш (Озиқ-овқат)"/>
    <n v="412000"/>
    <s v="30.03.2026"/>
    <s v="Oddiy"/>
    <s v="30.03.2026"/>
    <m/>
    <n v="412000"/>
    <m/>
    <d v="2026-03-30T15:33:16"/>
    <n v="0"/>
    <n v="412000"/>
    <n v="46111.648101851853"/>
    <m/>
    <n v="144890"/>
  </r>
  <r>
    <s v="12184540"/>
    <s v="25.03.2026"/>
    <s v="2026-11682016"/>
    <m/>
    <m/>
    <s v="TESHAYEVA GULBAHOR ZARIFOVNA"/>
    <s v="42303882330024"/>
    <s v="23.03.1988"/>
    <s v="+998906204533"/>
    <s v="Навоий"/>
    <x v="1"/>
    <s v="Фурқат МФЙ"/>
    <s v="RASHIDOVA NOHILA ABDUVOHID QIZI"/>
    <s v="41402932330063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30.03.2026"/>
    <s v="Oddiy"/>
    <s v="30.03.2026"/>
    <m/>
    <n v="2060000"/>
    <m/>
    <d v="2026-03-30T15:33:29"/>
    <n v="0"/>
    <n v="2060000"/>
    <n v="46111.648252314815"/>
    <m/>
    <n v="144889"/>
  </r>
  <r>
    <s v="12154307"/>
    <s v="24.03.2026"/>
    <s v="2026-11646227"/>
    <m/>
    <m/>
    <s v="ADIZOV SALOXITDIN ACHILOVICH"/>
    <s v="32212575780011"/>
    <s v="22.12.1957"/>
    <s v="+998992379347"/>
    <s v="Навоий"/>
    <x v="1"/>
    <s v="Фурқат МФЙ"/>
    <s v="RASHIDOVA NOHILA ABDUVOHID QIZI"/>
    <s v="41402932330063"/>
    <x v="7"/>
    <n v="0"/>
    <n v="0"/>
    <s v="Рад"/>
    <s v="Жарроҳлик"/>
    <s v="Жарроҳлик амалиёти харажатларини қоплаш"/>
    <n v="0"/>
    <s v="24.05.2026"/>
    <s v="Oddiy"/>
    <m/>
    <m/>
    <m/>
    <m/>
    <m/>
    <n v="0"/>
    <m/>
    <m/>
    <m/>
    <m/>
  </r>
  <r>
    <s v="12153487"/>
    <s v="24.03.2026"/>
    <s v="2026-11645270"/>
    <m/>
    <m/>
    <s v="ADIZOV SALOXITDIN ACHILOVICH"/>
    <s v="32212575780011"/>
    <s v="22.12.1957"/>
    <s v="+998992379347"/>
    <s v="Навоий"/>
    <x v="1"/>
    <s v="Фурқат МФЙ"/>
    <s v="RASHIDOVA NOHILA ABDUVOHID QIZI"/>
    <s v="41402932330063"/>
    <x v="0"/>
    <n v="0"/>
    <n v="0"/>
    <s v="Рад"/>
    <s v="Жарроҳлик"/>
    <s v="Жарроҳлик амалиёти харажатларини қоплаш"/>
    <n v="0"/>
    <s v="24.03.2026"/>
    <s v="Oddiy"/>
    <m/>
    <m/>
    <m/>
    <m/>
    <m/>
    <n v="0"/>
    <m/>
    <m/>
    <m/>
    <m/>
  </r>
  <r>
    <s v="11942735"/>
    <s v="14.03.2026"/>
    <s v="2026-11397462"/>
    <m/>
    <m/>
    <s v="SAFAROVA JAMILA QAHRAMONOVNA"/>
    <s v="40607862330043"/>
    <s v="06.07.1986"/>
    <s v="+998990701832"/>
    <s v="Навоий"/>
    <x v="1"/>
    <s v="Фурқат МФЙ"/>
    <s v="RASHIDOVA NOHILA ABDUVOHID QIZI"/>
    <s v="41402932330063"/>
    <x v="2"/>
    <n v="0"/>
    <n v="1"/>
    <s v="Тўланди"/>
    <s v="Озиқ"/>
    <s v="Озиқ-овқат билан боғлиқ харажатларини қоплаш (Озиқ-овқат)"/>
    <n v="412000"/>
    <s v="14.03.2026"/>
    <s v="Oddiy"/>
    <s v="16.03.2026"/>
    <m/>
    <n v="412000"/>
    <m/>
    <d v="2026-03-16T10:08:57"/>
    <n v="0"/>
    <n v="412000"/>
    <n v="46097.422881944447"/>
    <m/>
    <n v="133948"/>
  </r>
  <r>
    <s v="11900147"/>
    <s v="12.03.2026"/>
    <s v="2026-11347212"/>
    <m/>
    <m/>
    <s v="ATAXANOVA INDIRA TAXIROVNA"/>
    <s v="40909895780010"/>
    <s v="09.09.1989"/>
    <s v="+998338502811"/>
    <s v="Навоий"/>
    <x v="1"/>
    <s v="Фурқат МФЙ"/>
    <s v="RASHIDOVA NOHILA ABDUVOHID QIZI"/>
    <s v="41402932330063"/>
    <x v="3"/>
    <n v="0"/>
    <n v="0"/>
    <s v="Рад"/>
    <s v="Озиқ"/>
    <s v="Озиқ-овқат билан боғлиқ харажатларини қоплаш (Озиқ-овқат)"/>
    <n v="0"/>
    <s v="16.03.2026"/>
    <s v="Oddiy"/>
    <s v="16.03.2026"/>
    <s v="??????? ??? ????"/>
    <m/>
    <s v="Yuq"/>
    <d v="2026-03-16T11:31:26"/>
    <n v="0"/>
    <m/>
    <n v="46097.480162037034"/>
    <m/>
    <n v="135263"/>
  </r>
  <r>
    <s v="11870694"/>
    <s v="12.03.2026"/>
    <s v="2026-11312002"/>
    <m/>
    <m/>
    <s v="UZOKOVA AZIZA AVULOVNA"/>
    <s v="40909862330035"/>
    <s v="09.09.1986"/>
    <s v="+998918488186"/>
    <s v="Навоий"/>
    <x v="1"/>
    <s v="Фурқат МФЙ"/>
    <s v="RASHIDOVA NOHILA ABDUVOHID QIZI"/>
    <s v="41402932330063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6.03.2026"/>
    <m/>
    <n v="412000"/>
    <m/>
    <d v="2026-03-16T10:09:28"/>
    <n v="0"/>
    <n v="412000"/>
    <n v="46097.42324074074"/>
    <m/>
    <n v="128412"/>
  </r>
  <r>
    <s v="11868501"/>
    <s v="12.03.2026"/>
    <s v="2026-11309422"/>
    <m/>
    <m/>
    <s v="DJUMAYEVA NIGORA KUVANDIKOVNA"/>
    <s v="40306871130018"/>
    <s v="03.06.1987"/>
    <s v="+998906204533"/>
    <s v="Навоий"/>
    <x v="1"/>
    <s v="Фурқат МФЙ"/>
    <s v="RASHIDOVA NOHILA ABDUVOHID QIZI"/>
    <s v="41402932330063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2.03.2026"/>
    <s v="Oddiy"/>
    <s v="16.03.2026"/>
    <m/>
    <n v="2060000"/>
    <m/>
    <d v="2026-03-16T10:24:02"/>
    <n v="0"/>
    <n v="2060000"/>
    <n v="46097.433356481481"/>
    <m/>
    <n v="128445"/>
  </r>
  <r>
    <s v="11868363"/>
    <s v="12.03.2026"/>
    <s v="2026-11309266"/>
    <m/>
    <m/>
    <s v="DJUMAYEVA NIGORA KUVANDIKOVNA"/>
    <s v="40306871130018"/>
    <s v="03.06.1987"/>
    <s v="+998906204533"/>
    <s v="Навоий"/>
    <x v="1"/>
    <s v="Фурқат МФЙ"/>
    <s v="RASHIDOVA NOHILA ABDUVOHID QIZI"/>
    <s v="41402932330063"/>
    <x v="3"/>
    <n v="0"/>
    <n v="0"/>
    <s v="Рад"/>
    <s v="Озиқ"/>
    <s v="Озиқ-овқат билан боғлиқ харажатларини қоплаш (Озиқ-овқат)"/>
    <n v="0"/>
    <s v="16.03.2026"/>
    <s v="Oddiy"/>
    <s v="16.03.2026"/>
    <s v="??????? ??? ????"/>
    <m/>
    <s v="Yuq"/>
    <d v="2026-03-16T11:19:28"/>
    <n v="0"/>
    <m/>
    <n v="46097.471851851849"/>
    <m/>
    <n v="128416"/>
  </r>
  <r>
    <s v="11866580"/>
    <s v="12.03.2026"/>
    <s v="2026-11307230"/>
    <m/>
    <m/>
    <s v="RAJABOVA SITORA NORPO‘LATOVNA"/>
    <s v="40303975780013"/>
    <s v="03.03.1997"/>
    <s v="+998771090036"/>
    <s v="Навоий"/>
    <x v="1"/>
    <s v="Фурқат МФЙ"/>
    <s v="RASHIDOVA NOHILA ABDUVOHID QIZI"/>
    <s v="4140293233006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3.2026"/>
    <s v="Oddiy"/>
    <m/>
    <m/>
    <m/>
    <m/>
    <m/>
    <n v="0"/>
    <m/>
    <m/>
    <m/>
    <m/>
  </r>
  <r>
    <s v="11842101"/>
    <s v="11.03.2026"/>
    <s v="2026-11278861"/>
    <m/>
    <m/>
    <s v="DJUMAYEVA NIGORA KUVANDIKOVNA"/>
    <s v="40306871130018"/>
    <s v="03.06.1987"/>
    <s v="+998937731303"/>
    <s v="Навоий"/>
    <x v="1"/>
    <s v="Фурқат МФЙ"/>
    <s v="RASHIDOVA NOHILA ABDUVOHID QIZI"/>
    <s v="4140293233006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3.2026"/>
    <s v="Oddiy"/>
    <m/>
    <m/>
    <m/>
    <m/>
    <m/>
    <n v="0"/>
    <m/>
    <m/>
    <m/>
    <m/>
  </r>
  <r>
    <s v="11841861"/>
    <s v="11.03.2026"/>
    <s v="2026-11278568"/>
    <m/>
    <m/>
    <s v="DJUMAYEVA NIGORA KUVANDIKOVNA"/>
    <s v="40306871130018"/>
    <s v="03.06.1987"/>
    <s v="+998937731303"/>
    <s v="Навоий"/>
    <x v="1"/>
    <s v="Фурқат МФЙ"/>
    <s v="RASHIDOVA NOHILA ABDUVOHID QIZI"/>
    <s v="4140293233006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18140"/>
    <s v="11.03.2026"/>
    <s v="2026-11250369"/>
    <m/>
    <m/>
    <s v="PALVANOVA INDIRA RADJABOVNA"/>
    <s v="40205722330013"/>
    <s v="02.05.1972"/>
    <s v="+998942290572"/>
    <s v="Навоий"/>
    <x v="1"/>
    <s v="Фурқат МФЙ"/>
    <s v="RASHIDOVA NOHILA ABDUVOHID QIZI"/>
    <s v="41402932330063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1.03.2026"/>
    <s v="Oddiy"/>
    <s v="16.03.2026"/>
    <m/>
    <n v="2060000"/>
    <m/>
    <d v="2026-03-16T10:21:14"/>
    <n v="0"/>
    <n v="2060000"/>
    <n v="46097.43141203704"/>
    <m/>
    <n v="126513"/>
  </r>
  <r>
    <s v="11817956"/>
    <s v="11.03.2026"/>
    <s v="2026-11250166"/>
    <m/>
    <m/>
    <s v="PALVANOVA INDIRA RADJABOVNA"/>
    <s v="40205722330013"/>
    <s v="02.05.1972"/>
    <s v="+998942290572"/>
    <s v="Навоий"/>
    <x v="1"/>
    <s v="Фурқат МФЙ"/>
    <s v="RASHIDOVA NOHILA ABDUVOHID QIZI"/>
    <s v="4140293233006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6.03.2026"/>
    <m/>
    <n v="412000"/>
    <m/>
    <d v="2026-03-16T10:10:05"/>
    <n v="0"/>
    <n v="412000"/>
    <n v="46097.423668981479"/>
    <m/>
    <n v="126309"/>
  </r>
  <r>
    <s v="11801306"/>
    <s v="11.03.2026"/>
    <s v="2026-11229384"/>
    <m/>
    <m/>
    <s v="TURDIALIYEVA SOXIBAXON MAXAMATJON QIZI"/>
    <s v="42207985170045"/>
    <s v="22.07.1998"/>
    <s v="+998882847444"/>
    <s v="Навоий"/>
    <x v="1"/>
    <s v="Фурқат МФЙ"/>
    <s v="RASHIDOVA NOHILA ABDUVOHID QIZI"/>
    <s v="41402932330063"/>
    <x v="2"/>
    <n v="0"/>
    <n v="2"/>
    <s v="Тўланди"/>
    <s v="Озиқ"/>
    <s v="Озиқ-овқат билан боғлиқ харажатларини қоплаш (Озиқ-овқат)"/>
    <n v="412000"/>
    <s v="11.03.2026"/>
    <s v="Oddiy"/>
    <s v="16.03.2026"/>
    <m/>
    <n v="412000"/>
    <m/>
    <d v="2026-03-16T10:10:22"/>
    <n v="0"/>
    <n v="412000"/>
    <n v="46097.42386574074"/>
    <m/>
    <n v="118520"/>
  </r>
  <r>
    <s v="11792063"/>
    <s v="10.03.2026"/>
    <s v="2026-11218864"/>
    <m/>
    <m/>
    <s v="FARMONOVA DILAROM RUZIMURODOVNA"/>
    <s v="43105762330019"/>
    <s v="31.05.1976"/>
    <s v="+998771364240"/>
    <s v="Навоий"/>
    <x v="1"/>
    <s v="Фурқат МФЙ"/>
    <s v="RASHIDOVA NOHILA ABDUVOHID QIZI"/>
    <s v="41402932330063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1.03.2026"/>
    <s v="Oddiy"/>
    <s v="16.03.2026"/>
    <m/>
    <n v="2060000"/>
    <m/>
    <d v="2026-03-16T11:32:17"/>
    <n v="0"/>
    <n v="2060000"/>
    <n v="46097.480752314812"/>
    <m/>
    <n v="126528"/>
  </r>
  <r>
    <s v="11792009"/>
    <s v="10.03.2026"/>
    <s v="2026-11218801"/>
    <m/>
    <m/>
    <s v="FARMONOVA DILAROM RUZIMURODOVNA"/>
    <s v="43105762330019"/>
    <s v="31.05.1976"/>
    <s v="+998771364240"/>
    <s v="Навоий"/>
    <x v="1"/>
    <s v="Фурқат МФЙ"/>
    <s v="RASHIDOVA NOHILA ABDUVOHID QIZI"/>
    <s v="4140293233006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1950"/>
    <s v="10.03.2026"/>
    <s v="2026-11218729"/>
    <m/>
    <m/>
    <s v="FARMONOVA DILAROM RUZIMURODOVNA"/>
    <s v="43105762330019"/>
    <s v="31.05.1976"/>
    <s v="+998771364240"/>
    <s v="Навоий"/>
    <x v="1"/>
    <s v="Фурқат МФЙ"/>
    <s v="RASHIDOVA NOHILA ABDUVOHID QIZI"/>
    <s v="41402932330063"/>
    <x v="0"/>
    <n v="0"/>
    <n v="0"/>
    <s v="Рад"/>
    <s v="Жарроҳлик"/>
    <s v="Жарроҳлик амалиёти харажатларини қоплаш"/>
    <n v="0"/>
    <s v="14.03.2026"/>
    <s v="Oddiy"/>
    <m/>
    <m/>
    <m/>
    <m/>
    <m/>
    <n v="0"/>
    <m/>
    <m/>
    <m/>
    <m/>
  </r>
  <r>
    <s v="11791213"/>
    <s v="10.03.2026"/>
    <s v="2026-11217835"/>
    <m/>
    <m/>
    <s v="JO‘RAQULOVA SABOHAT AZAMATJON QIZI"/>
    <s v="41805965780010"/>
    <s v="18.05.1996"/>
    <s v="+998941776667"/>
    <s v="Навоий"/>
    <x v="1"/>
    <s v="Фурқат МФЙ"/>
    <s v="RASHIDOVA NOHILA ABDUVOHID QIZI"/>
    <s v="4140293233006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1157"/>
    <s v="10.03.2026"/>
    <s v="2026-11217766"/>
    <m/>
    <m/>
    <s v="JO‘RAQULOVA SABOHAT AZAMATJON QIZI"/>
    <s v="41805965780010"/>
    <s v="18.05.1996"/>
    <s v="+998941776667"/>
    <s v="Навоий"/>
    <x v="1"/>
    <s v="Фурқат МФЙ"/>
    <s v="RASHIDOVA NOHILA ABDUVOHID QIZI"/>
    <s v="41402932330063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1.03.2026"/>
    <s v="Oddiy"/>
    <s v="16.03.2026"/>
    <m/>
    <n v="2060000"/>
    <m/>
    <d v="2026-03-16T11:33:48"/>
    <n v="0"/>
    <n v="2060000"/>
    <n v="46097.481805555559"/>
    <m/>
    <n v="126519"/>
  </r>
  <r>
    <s v="11790769"/>
    <s v="10.03.2026"/>
    <s v="2026-11217299"/>
    <m/>
    <m/>
    <s v="A’ZAMOVA MARZIYA SHAMSITDINOVNA"/>
    <s v="43108831070096"/>
    <s v="31.08.1983"/>
    <s v="+998998568207"/>
    <s v="Навоий"/>
    <x v="1"/>
    <s v="Фурқат МФЙ"/>
    <s v="RASHIDOVA NOHILA ABDUVOHID QIZI"/>
    <s v="4140293233006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1.03.2026"/>
    <s v="Oddiy"/>
    <s v="16.03.2026"/>
    <m/>
    <n v="2060000"/>
    <m/>
    <d v="2026-03-16T11:33:19"/>
    <n v="0"/>
    <n v="2060000"/>
    <n v="46097.481469907405"/>
    <m/>
    <n v="126523"/>
  </r>
  <r>
    <s v="11790719"/>
    <s v="10.03.2026"/>
    <s v="2026-11217233"/>
    <m/>
    <m/>
    <s v="DILMURODOV UMIDJON BAXTIYOR O`G`LI"/>
    <s v="50907165780013"/>
    <s v="09.07.2016"/>
    <s v="+998998568207"/>
    <s v="Навоий"/>
    <x v="1"/>
    <s v="Фурқат МФЙ"/>
    <s v="RASHIDOVA NOHILA ABDUVOHID QIZI"/>
    <s v="41402932330063"/>
    <x v="0"/>
    <n v="0"/>
    <n v="0"/>
    <s v="Рад"/>
    <s v="Даволаниш"/>
    <s v="Жарроҳлик амалиётисиз даволаниш харажатларини қоплаш"/>
    <n v="0"/>
    <s v="14.03.2026"/>
    <s v="Oddiy"/>
    <m/>
    <m/>
    <m/>
    <m/>
    <m/>
    <n v="0"/>
    <m/>
    <m/>
    <m/>
    <m/>
  </r>
  <r>
    <s v="11326438"/>
    <s v="20.02.2026"/>
    <s v="2026-10652619"/>
    <m/>
    <m/>
    <s v="YUSUPOVA ZUBAYDA ZOKIR KIZI"/>
    <s v="41001912330017"/>
    <s v="10.01.1991"/>
    <s v="+998943122600"/>
    <s v="Навоий"/>
    <x v="1"/>
    <s v="Фурқат МФЙ"/>
    <s v="RASHIDOVA NOHILA ABDUVOHID QIZI"/>
    <s v="41402932330063"/>
    <x v="0"/>
    <n v="0"/>
    <n v="0"/>
    <s v="Рад"/>
    <s v="Коммунал"/>
    <s v="Коммунал харажатларни қоплаш"/>
    <n v="0"/>
    <s v="10.03.2026"/>
    <s v="Oddiy"/>
    <m/>
    <m/>
    <m/>
    <m/>
    <m/>
    <n v="0"/>
    <m/>
    <m/>
    <m/>
    <m/>
  </r>
  <r>
    <s v="11290087"/>
    <s v="19.02.2026"/>
    <s v="2026-10609374"/>
    <m/>
    <m/>
    <s v="JABBOROVA SANOBAR SAYFULLOYEVNA"/>
    <s v="42409832330011"/>
    <s v="24.09.1983"/>
    <s v="+998992524466"/>
    <s v="Навоий"/>
    <x v="1"/>
    <s v="Фурқат МФЙ"/>
    <s v="RASHIDOVA NOHILA ABDUVOHID QIZI"/>
    <s v="41402932330063"/>
    <x v="0"/>
    <n v="0"/>
    <n v="0"/>
    <s v="Рад"/>
    <s v="Коммунал"/>
    <s v="Коммунал харажатларни қоплаш"/>
    <n v="0"/>
    <s v="10.03.2026"/>
    <s v="Oddiy"/>
    <m/>
    <m/>
    <m/>
    <m/>
    <m/>
    <n v="0"/>
    <m/>
    <m/>
    <m/>
    <m/>
  </r>
  <r>
    <s v="11277496"/>
    <s v="18.02.2026"/>
    <s v="2026-10594676"/>
    <m/>
    <m/>
    <s v="RAJABOVA SITORA NORPO‘LATOVNA"/>
    <s v="40303975780013"/>
    <s v="03.03.1997"/>
    <s v="+998771090036"/>
    <s v="Навоий"/>
    <x v="1"/>
    <s v="Фурқат МФЙ"/>
    <s v="RASHIDOVA NOHILA ABDUVOHID QIZI"/>
    <s v="41402932330063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0995463"/>
    <s v="31.01.2026"/>
    <s v="2026-10262391"/>
    <m/>
    <m/>
    <s v="RIZOYEVA LOBAR MIRZOYEVNA"/>
    <s v="42504852330080"/>
    <s v="25.04.1985"/>
    <s v="+998880852535"/>
    <s v="Навоий"/>
    <x v="1"/>
    <s v="Фурқат МФЙ"/>
    <s v="RASHIDOVA NOHILA ABDUVOHID QIZI"/>
    <s v="41402932330063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25.04.2026"/>
    <s v="Oddiy"/>
    <s v="24.02.2026"/>
    <m/>
    <n v="2060000"/>
    <m/>
    <d v="2026-02-24T11:26:02"/>
    <n v="0"/>
    <n v="2060000"/>
    <n v="46077.476412037038"/>
    <m/>
    <n v="63742"/>
  </r>
  <r>
    <s v="13239273"/>
    <s v="08.06.2026"/>
    <s v="2026-13009732"/>
    <m/>
    <m/>
    <s v="ISMOILOVA MARJONA BAHROMJON QIZI"/>
    <s v="60710026060017"/>
    <s v="07.10.2002"/>
    <s v="+998956476828"/>
    <s v="Навоий"/>
    <x v="0"/>
    <s v="Янги МФЙ"/>
    <s v="G‘ANIYEVA GULNORA UKTAMOVNA"/>
    <s v="42512792380014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8.06.2026"/>
    <s v="Oddiy"/>
    <s v="12.06.2026"/>
    <s v="????? ????????"/>
    <n v="2060000"/>
    <s v="Ha"/>
    <d v="2026-06-12T11:07:44"/>
    <n v="0"/>
    <n v="2060000"/>
    <n v="46185.463703703703"/>
    <m/>
    <n v="307292"/>
  </r>
  <r>
    <s v="13239047"/>
    <s v="08.06.2026"/>
    <s v="2026-13009458"/>
    <m/>
    <m/>
    <s v="MUSAYEVA MADINA SHAYDULLO QIZI"/>
    <s v="60408025830022"/>
    <s v="04.08.2002"/>
    <s v="+998954435242"/>
    <s v="Навоий"/>
    <x v="0"/>
    <s v="Янги МФЙ"/>
    <s v="G‘ANIYEVA GULNORA UKTAMOVNA"/>
    <s v="42512792380014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8.06.2026"/>
    <s v="Oddiy"/>
    <s v="12.06.2026"/>
    <s v="????? ????????"/>
    <n v="2060000"/>
    <s v="Ha"/>
    <d v="2026-06-12T11:08:12"/>
    <n v="0"/>
    <n v="2060000"/>
    <n v="46185.46402777778"/>
    <m/>
    <n v="307291"/>
  </r>
  <r>
    <s v="11914330"/>
    <s v="13.03.2026"/>
    <s v="2026-11363959"/>
    <m/>
    <m/>
    <s v="CHINNIYEV ISLOM ARSLONOVICH"/>
    <s v="31006595830011"/>
    <s v="10.06.1959"/>
    <s v="+998940151059"/>
    <s v="Навоий"/>
    <x v="0"/>
    <s v="Янги МФЙ"/>
    <s v="G‘ANIYEVA GULNORA UKTAMOVNA"/>
    <s v="42512792380014"/>
    <x v="0"/>
    <n v="0"/>
    <n v="0"/>
    <s v="Рад"/>
    <s v="Жарроҳлик"/>
    <s v="Жарроҳлик амалиёти харажатларини қоплаш"/>
    <n v="0"/>
    <s v="16.03.2026"/>
    <s v="Oddiy"/>
    <m/>
    <m/>
    <m/>
    <m/>
    <m/>
    <n v="0"/>
    <m/>
    <m/>
    <m/>
    <m/>
  </r>
  <r>
    <s v="11796856"/>
    <s v="11.03.2026"/>
    <s v="2026-11224461"/>
    <m/>
    <m/>
    <s v="JAMURODOVA MALOHAT MUZROBOVNA"/>
    <s v="41310882380086"/>
    <s v="13.10.1988"/>
    <s v="+998880931088"/>
    <s v="Навоий"/>
    <x v="0"/>
    <s v="Янги МФЙ"/>
    <s v="G‘ANIYEVA GULNORA UKTAMOVNA"/>
    <s v="42512792380014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31.03.2026"/>
    <m/>
    <n v="412000"/>
    <m/>
    <d v="2026-03-31T16:06:49"/>
    <n v="0"/>
    <n v="412000"/>
    <n v="46112.671400462961"/>
    <m/>
    <n v="118164"/>
  </r>
  <r>
    <s v="11725857"/>
    <s v="06.03.2026"/>
    <s v="2026-11133176"/>
    <m/>
    <m/>
    <s v="YOQIBOVA BEGOYIM JO`RABEK QIZI"/>
    <s v="61401165830030"/>
    <s v="14.01.2016"/>
    <s v="+998942572992"/>
    <s v="Навоий"/>
    <x v="0"/>
    <s v="Янги МФЙ"/>
    <s v="G‘ANIYEVA GULNORA UKTAMOVNA"/>
    <s v="42512792380014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40121"/>
    <s v="04.03.2026"/>
    <s v="2026-11033548"/>
    <m/>
    <m/>
    <s v="TOSHEVA SHAZODA ALIYEVNA"/>
    <s v="41908695830014"/>
    <s v="19.08.1969"/>
    <s v="+998912491129"/>
    <s v="Навоий"/>
    <x v="0"/>
    <s v="Янги МФЙ"/>
    <s v="G‘ANIYEVA GULNORA UKTAMOVNA"/>
    <s v="42512792380014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9265"/>
    <s v="04.03.2026"/>
    <s v="2026-11032551"/>
    <m/>
    <m/>
    <s v="XUSHANOV USMON ESHMIRZO O‘G‘LI"/>
    <s v="30308942380017"/>
    <s v="03.08.1994"/>
    <s v="+998942200980"/>
    <s v="Навоий"/>
    <x v="0"/>
    <s v="Янги МФЙ"/>
    <s v="G‘ANIYEVA GULNORA UKTAMOVNA"/>
    <s v="42512792380014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4:59:07"/>
    <n v="0"/>
    <n v="412000"/>
    <n v="46091.624386574076"/>
    <m/>
    <n v="93556"/>
  </r>
  <r>
    <s v="11638284"/>
    <s v="04.03.2026"/>
    <s v="2026-11031429"/>
    <m/>
    <m/>
    <s v="MAXKAMOVA MALOXAT TURIMOVNA"/>
    <s v="40303845830017"/>
    <s v="03.03.1984"/>
    <s v="+998931652530"/>
    <s v="Навоий"/>
    <x v="0"/>
    <s v="Янги МФЙ"/>
    <s v="G‘ANIYEVA GULNORA UKTAMOVNA"/>
    <s v="42512792380014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4:59:54"/>
    <n v="0"/>
    <n v="412000"/>
    <n v="46091.624930555554"/>
    <m/>
    <n v="93125"/>
  </r>
  <r>
    <s v="11636263"/>
    <s v="04.03.2026"/>
    <s v="2026-11029080"/>
    <m/>
    <m/>
    <s v="BANNONOV OBIDJON MAXMUDOVICH"/>
    <s v="30707765830026"/>
    <s v="07.07.1976"/>
    <s v="+998939940776"/>
    <s v="Навоий"/>
    <x v="0"/>
    <s v="Янги МФЙ"/>
    <s v="G‘ANIYEVA GULNORA UKTAMOVNA"/>
    <s v="42512792380014"/>
    <x v="0"/>
    <n v="0"/>
    <n v="0"/>
    <s v="Рад"/>
    <s v="Жарроҳлик"/>
    <s v="Жарроҳлик амалиёти харажатларини қоплаш"/>
    <n v="0"/>
    <s v="11.03.2026"/>
    <s v="Oddiy"/>
    <m/>
    <m/>
    <m/>
    <m/>
    <m/>
    <n v="0"/>
    <m/>
    <m/>
    <m/>
    <m/>
  </r>
  <r>
    <s v="11635483"/>
    <s v="04.03.2026"/>
    <s v="2026-11028181"/>
    <m/>
    <m/>
    <s v="BANNONOV OBIDJON MAXMUDOVICH"/>
    <s v="30707765830026"/>
    <s v="07.07.1976"/>
    <s v="+998939940776"/>
    <s v="Навоий"/>
    <x v="0"/>
    <s v="Янги МФЙ"/>
    <s v="G‘ANIYEVA GULNORA UKTAMOVNA"/>
    <s v="42512792380014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5:00:34"/>
    <n v="0"/>
    <n v="412000"/>
    <n v="46091.625393518516"/>
    <m/>
    <n v="93124"/>
  </r>
  <r>
    <s v="11400057"/>
    <s v="23.02.2026"/>
    <s v="2026-10748921"/>
    <m/>
    <m/>
    <s v="MAXMUDOVA DILBAR OBIDJON QIZI"/>
    <s v="62202095830072"/>
    <s v="22.02.2009"/>
    <s v="+998939940776"/>
    <s v="Навоий"/>
    <x v="0"/>
    <s v="Янги МФЙ"/>
    <s v="G‘ANIYEVA GULNORA UKTAMOVNA"/>
    <s v="42512792380014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3.02.2026"/>
    <s v="Oddiy"/>
    <s v="10.03.2026"/>
    <m/>
    <n v="2060000"/>
    <m/>
    <d v="2026-03-10T15:01:05"/>
    <n v="0"/>
    <n v="2060000"/>
    <n v="46091.625752314816"/>
    <m/>
    <n v="64950"/>
  </r>
  <r>
    <s v="13394904"/>
    <s v="17.06.2026"/>
    <s v="2026-13219264"/>
    <m/>
    <m/>
    <s v="SABIRBAYEVA BEKZAT TAJIMURATOVNA"/>
    <s v="42001742320036"/>
    <s v="20.01.1974"/>
    <s v="+998996886874"/>
    <s v="Навоий"/>
    <x v="10"/>
    <s v="Шиели МФЙ"/>
    <s v="OMONOV FARRUXJON SHUXRAT UG‘LI"/>
    <s v="30208975830054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7.06.2026"/>
    <s v="Oddiy"/>
    <s v="18.06.2026"/>
    <s v="????? ????????"/>
    <n v="2060000"/>
    <s v="Ha"/>
    <d v="2026-06-18T11:00:25"/>
    <n v="0"/>
    <n v="2060000"/>
    <n v="46191.458622685182"/>
    <m/>
    <n v="676578"/>
  </r>
  <r>
    <s v="13394797"/>
    <s v="17.06.2026"/>
    <s v="2026-13219135"/>
    <m/>
    <m/>
    <s v="SERMAXANOV AKBERDI IBRAXIMOVICH"/>
    <s v="31501682370019"/>
    <s v="15.01.1968"/>
    <s v="+998996886874"/>
    <s v="Навоий"/>
    <x v="10"/>
    <s v="Шиели МФЙ"/>
    <s v="OMONOV FARRUXJON SHUXRAT UG‘LI"/>
    <s v="30208975830054"/>
    <x v="2"/>
    <n v="0"/>
    <n v="1"/>
    <s v="Тўланди"/>
    <s v="Озиқ"/>
    <s v="Озиқ-овқат билан боғлиқ харажатларини қоплаш (Озиқ-овқат)"/>
    <n v="412000"/>
    <s v="17.06.2026"/>
    <s v="Oddiy"/>
    <s v="18.06.2026"/>
    <m/>
    <n v="412000"/>
    <m/>
    <d v="2026-06-18T11:07:59"/>
    <n v="0"/>
    <n v="412000"/>
    <n v="46191.463877314818"/>
    <m/>
    <n v="676557"/>
  </r>
  <r>
    <s v="13372897"/>
    <s v="15.06.2026"/>
    <s v="2026-13189919"/>
    <m/>
    <m/>
    <s v="NABIYEVA GULANDOM SHARIFOVNA"/>
    <s v="41011863820033"/>
    <s v="10.11.1986"/>
    <s v="+998942232545"/>
    <s v="Навоий"/>
    <x v="10"/>
    <s v="Шарқ"/>
    <s v="OMONOV FARRUXJON SHUXRAT UG‘LI"/>
    <s v="30208975830054"/>
    <x v="2"/>
    <n v="0"/>
    <n v="1"/>
    <s v="Тўланди"/>
    <s v="Озиқ"/>
    <s v="Озиқ-овқат билан боғлиқ харажатларини қоплаш (Озиқ-овқат)"/>
    <n v="412000"/>
    <s v="16.06.2026"/>
    <s v="Oddiy"/>
    <s v="17.06.2026"/>
    <m/>
    <n v="412000"/>
    <m/>
    <d v="2026-06-17T09:28:39"/>
    <n v="0"/>
    <n v="412000"/>
    <n v="46190.394895833335"/>
    <m/>
    <n v="611977"/>
  </r>
  <r>
    <s v="13297238"/>
    <s v="11.06.2026"/>
    <s v="2026-13088988"/>
    <m/>
    <m/>
    <s v="UMAROVA IJOBAT ABDIMANNONOVNA"/>
    <s v="41001862380085"/>
    <s v="10.01.1986"/>
    <s v="+998936621482"/>
    <s v="Навоий"/>
    <x v="10"/>
    <s v="Шарқ"/>
    <s v="OMONOV FARRUXJON SHUXRAT UG‘LI"/>
    <s v="30208975830054"/>
    <x v="2"/>
    <n v="0"/>
    <n v="1"/>
    <s v="Тўланди"/>
    <s v="Озиқ"/>
    <s v="Озиқ-овқат билан боғлиқ харажатларини қоплаш (Озиқ-овқат)"/>
    <n v="412000"/>
    <s v="11.06.2026"/>
    <s v="Oddiy"/>
    <s v="16.06.2026"/>
    <m/>
    <n v="412000"/>
    <m/>
    <d v="2026-06-16T18:03:21"/>
    <n v="0"/>
    <n v="412000"/>
    <n v="46189.752326388887"/>
    <m/>
    <n v="418957"/>
  </r>
  <r>
    <s v="13079248"/>
    <s v="25.05.2026"/>
    <s v="2026-12797371"/>
    <m/>
    <m/>
    <s v="TUREYEVA AYNUR AMANBAYEVNA"/>
    <s v="40202912370031"/>
    <s v="02.02.1991"/>
    <s v="+998990969185"/>
    <s v="Навоий"/>
    <x v="10"/>
    <s v="Шиели МФЙ"/>
    <s v="OMONOV FARRUXJON SHUXRAT UG‘LI"/>
    <s v="3020897583005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5.05.2026"/>
    <s v="Oddiy"/>
    <s v="02.06.2026"/>
    <m/>
    <n v="2060000"/>
    <m/>
    <d v="2026-06-02T10:11:34"/>
    <n v="0"/>
    <n v="2060000"/>
    <n v="46175.424699074072"/>
    <m/>
    <n v="215731"/>
  </r>
  <r>
    <s v="13072888"/>
    <s v="25.05.2026"/>
    <s v="2026-12788422"/>
    <m/>
    <m/>
    <s v="ISMAYLOV URAZBEK YERMAXANOVICH"/>
    <s v="30206852370019"/>
    <s v="02.06.1985"/>
    <s v="+998990969185"/>
    <s v="Навоий"/>
    <x v="10"/>
    <s v="Шиели МФЙ"/>
    <s v="OMONOV FARRUXJON SHUXRAT UG‘LI"/>
    <s v="3020897583005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5.05.2026"/>
    <s v="Oddiy"/>
    <m/>
    <m/>
    <m/>
    <m/>
    <m/>
    <n v="0"/>
    <m/>
    <m/>
    <m/>
    <m/>
  </r>
  <r>
    <s v="12961031"/>
    <s v="15.05.2026"/>
    <s v="2026-12639134"/>
    <m/>
    <m/>
    <s v="MURADOVA XATIRA NIYAZOVNA"/>
    <s v="40101772370051"/>
    <s v="01.01.1977"/>
    <s v="+998330211976"/>
    <s v="Навоий"/>
    <x v="10"/>
    <s v="Шиели МФЙ"/>
    <s v="OMONOV FARRUXJON SHUXRAT UG‘LI"/>
    <s v="30208975830054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21.05.2026"/>
    <m/>
    <n v="412000"/>
    <m/>
    <d v="2026-05-21T09:46:12"/>
    <n v="0"/>
    <n v="412000"/>
    <n v="46163.407083333332"/>
    <m/>
    <n v="201716"/>
  </r>
  <r>
    <s v="12723159"/>
    <s v="28.04.2026"/>
    <s v="2026-12334738"/>
    <m/>
    <m/>
    <s v="BOLISBEKOV ROXAT TANJAROVICH"/>
    <s v="33012842370014"/>
    <s v="30.12.1984"/>
    <s v="+998993493786"/>
    <s v="Навоий"/>
    <x v="10"/>
    <s v="Шиели МФЙ"/>
    <s v="OMONOV FARRUXJON SHUXRAT UG‘LI"/>
    <s v="30208975830054"/>
    <x v="2"/>
    <n v="0"/>
    <n v="1"/>
    <s v="Тўланди"/>
    <s v="Озиқ"/>
    <s v="Озиқ-овқат билан боғлиқ харажатларини қоплаш (Озиқ-овқат)"/>
    <n v="412000"/>
    <s v="28.04.2026"/>
    <s v="Oddiy"/>
    <s v="28.04.2026"/>
    <m/>
    <n v="412000"/>
    <m/>
    <d v="2026-04-28T22:00:55"/>
    <n v="0"/>
    <n v="412000"/>
    <n v="46140.917303240742"/>
    <m/>
    <n v="171850"/>
  </r>
  <r>
    <s v="12721948"/>
    <s v="28.04.2026"/>
    <s v="2026-12333179"/>
    <m/>
    <m/>
    <s v="UGIZBAYEVA INDIRA NURABAYEVNA"/>
    <s v="40910862370019"/>
    <s v="09.10.1986"/>
    <s v="+998993493786"/>
    <s v="Навоий"/>
    <x v="10"/>
    <s v="Шиели МФЙ"/>
    <s v="OMONOV FARRUXJON SHUXRAT UG‘LI"/>
    <s v="3020897583005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8.04.2026"/>
    <s v="Oddiy"/>
    <s v="28.04.2026"/>
    <m/>
    <n v="2060000"/>
    <m/>
    <d v="2026-04-28T22:04:19"/>
    <n v="0"/>
    <n v="2060000"/>
    <n v="46140.919664351852"/>
    <m/>
    <n v="171864"/>
  </r>
  <r>
    <s v="12721439"/>
    <s v="28.04.2026"/>
    <s v="2026-12332520"/>
    <m/>
    <m/>
    <s v="BOLISBEKOV ROXAT TANJAROVICH"/>
    <s v="33012842370014"/>
    <s v="30.12.1984"/>
    <s v="+998330024286"/>
    <s v="Навоий"/>
    <x v="10"/>
    <s v="Шиели МФЙ"/>
    <s v="OMONOV FARRUXJON SHUXRAT UG‘LI"/>
    <s v="30208975830054"/>
    <x v="0"/>
    <n v="0"/>
    <n v="0"/>
    <s v="Рад"/>
    <s v="Озиқ"/>
    <s v="Озиқ-овқат билан боғлиқ харажатларини қоплаш (Озиқ-овқат)"/>
    <n v="0"/>
    <s v="28.04.2026"/>
    <s v="Oddiy"/>
    <m/>
    <m/>
    <m/>
    <m/>
    <m/>
    <n v="0"/>
    <m/>
    <m/>
    <m/>
    <m/>
  </r>
  <r>
    <s v="12317446"/>
    <s v="30.03.2026"/>
    <s v="2026-11841497"/>
    <m/>
    <m/>
    <s v="QURBONOVA DILNOZA NURULLAYEVNA"/>
    <s v="40507884040015"/>
    <s v="05.07.1988"/>
    <s v="+998991047488"/>
    <s v="Навоий"/>
    <x v="10"/>
    <s v="Шиели МФЙ"/>
    <s v="OMONOV FARRUXJON SHUXRAT UG‘LI"/>
    <s v="30208975830054"/>
    <x v="0"/>
    <n v="0"/>
    <n v="0"/>
    <s v="Рад"/>
    <s v="Даволаниш"/>
    <s v="Жарроҳлик амалиётисиз даволаниш харажатларини қоплаш"/>
    <n v="0"/>
    <s v="31.03.2026"/>
    <s v="Oddiy"/>
    <m/>
    <m/>
    <m/>
    <m/>
    <m/>
    <n v="0"/>
    <m/>
    <m/>
    <m/>
    <m/>
  </r>
  <r>
    <s v="11824260"/>
    <s v="11.03.2026"/>
    <s v="2026-11257527"/>
    <m/>
    <m/>
    <s v="XODJANIYAZOVA JANAR TESHIBAYEVNA"/>
    <s v="40505872370010"/>
    <s v="05.05.1987"/>
    <s v="+998997108187"/>
    <s v="Навоий"/>
    <x v="10"/>
    <s v="Шиели МФЙ"/>
    <s v="OMONOV FARRUXJON SHUXRAT UG‘LI"/>
    <s v="30208975830054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43:27"/>
    <n v="0"/>
    <n v="412000"/>
    <n v="46092.696840277778"/>
    <m/>
    <n v="117373"/>
  </r>
  <r>
    <s v="11783007"/>
    <s v="10.03.2026"/>
    <s v="2026-11208079"/>
    <m/>
    <m/>
    <s v="ADENOVA AYNUR KENGESHBOYEVNA"/>
    <s v="40206882360041"/>
    <s v="02.06.1988"/>
    <s v="+998934344492"/>
    <s v="Навоий"/>
    <x v="10"/>
    <s v="Шарқ"/>
    <s v="OMONOV FARRUXJON SHUXRAT UG‘LI"/>
    <s v="30208975830054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1:13:04"/>
    <n v="0"/>
    <n v="412000"/>
    <n v="46092.467407407406"/>
    <m/>
    <n v="108959"/>
  </r>
  <r>
    <s v="11781160"/>
    <s v="10.03.2026"/>
    <s v="2026-11206025"/>
    <m/>
    <m/>
    <s v="MURADOVA XILOLA RAXMATULLAYEVNA"/>
    <s v="40502893930092"/>
    <s v="05.02.1989"/>
    <s v="+998948418838"/>
    <s v="Навоий"/>
    <x v="10"/>
    <s v="Шарқ"/>
    <s v="OMONOV FARRUXJON SHUXRAT UG‘LI"/>
    <s v="30208975830054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7:08:59"/>
    <n v="0"/>
    <n v="412000"/>
    <n v="46091.714571759258"/>
    <m/>
    <n v="108510"/>
  </r>
  <r>
    <s v="11781102"/>
    <s v="10.03.2026"/>
    <s v="2026-11205958"/>
    <m/>
    <m/>
    <s v="MURADOVA XILOLA RAXMATULLAYEVNA"/>
    <s v="40502893930092"/>
    <s v="05.02.1989"/>
    <s v="+998948418838"/>
    <s v="Навоий"/>
    <x v="10"/>
    <s v="Шарқ"/>
    <s v="OMONOV FARRUXJON SHUXRAT UG‘LI"/>
    <s v="3020897583005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3.2026"/>
    <s v="Oddiy"/>
    <m/>
    <m/>
    <m/>
    <m/>
    <m/>
    <n v="0"/>
    <m/>
    <m/>
    <m/>
    <m/>
  </r>
  <r>
    <s v="11761327"/>
    <s v="10.03.2026"/>
    <s v="2026-11183535"/>
    <m/>
    <m/>
    <s v="TELIBAYEVA JULDIZ MIRZAGALIYEVNA"/>
    <s v="42410952370014"/>
    <s v="24.10.1995"/>
    <s v="+998997842495"/>
    <s v="Навоий"/>
    <x v="10"/>
    <s v="Шарқ"/>
    <s v="OMONOV FARRUXJON SHUXRAT UG‘LI"/>
    <s v="30208975830054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7:09:11"/>
    <n v="0"/>
    <n v="412000"/>
    <n v="46091.71471064815"/>
    <m/>
    <n v="106075"/>
  </r>
  <r>
    <s v="11722656"/>
    <s v="06.03.2026"/>
    <s v="2026-11129416"/>
    <m/>
    <m/>
    <s v="XOJIYEV XASAN TURNIYAZOVICH"/>
    <s v="31504712350023"/>
    <s v="15.04.1971"/>
    <s v="+998934371573"/>
    <s v="Навоий"/>
    <x v="10"/>
    <s v="Шарқ"/>
    <s v="OMONOV FARRUXJON SHUXRAT UG‘LI"/>
    <s v="30208975830054"/>
    <x v="1"/>
    <n v="0"/>
    <n v="0"/>
    <s v="Рад"/>
    <s v="Озиқ"/>
    <s v="Озиқ-овқат билан боғлиқ харажатларини қоплаш (Озиқ-овқат)"/>
    <n v="0"/>
    <s v="12.05.2026"/>
    <s v="Oddiy"/>
    <s v="11.03.2026"/>
    <m/>
    <n v="412000"/>
    <m/>
    <d v="2026-03-11T10:59:51"/>
    <n v="0"/>
    <n v="412000"/>
    <n v="46092.458229166667"/>
    <m/>
    <n v="97494"/>
  </r>
  <r>
    <s v="11628424"/>
    <s v="04.03.2026"/>
    <s v="2026-11019893"/>
    <m/>
    <m/>
    <s v="KOJAMURATOVA MA’MURA XUDOYBERDIYEVNA"/>
    <s v="42001905800016"/>
    <s v="20.01.1990"/>
    <s v="+998952293490"/>
    <s v="Навоий"/>
    <x v="10"/>
    <s v="Шиели МФЙ"/>
    <s v="OMONOV FARRUXJON SHUXRAT UG‘LI"/>
    <s v="30208975830054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18:56:30"/>
    <n v="0"/>
    <n v="412000"/>
    <n v="46088.789236111108"/>
    <m/>
    <n v="97544"/>
  </r>
  <r>
    <s v="11489314"/>
    <s v="27.02.2026"/>
    <s v="2026-10856046"/>
    <m/>
    <m/>
    <s v="KURISHBEKOV MUKAGALI TILLABAYEVICH"/>
    <s v="30109922370031"/>
    <s v="01.09.1992"/>
    <s v="+998990419400"/>
    <s v="Навоий"/>
    <x v="10"/>
    <s v="Шиели МФЙ"/>
    <s v="OMONOV FARRUXJON SHUXRAT UG‘LI"/>
    <s v="3020897583005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7.02.2026"/>
    <s v="Oddiy"/>
    <s v="02.03.2026"/>
    <m/>
    <n v="2060000"/>
    <m/>
    <d v="2026-03-02T16:48:58"/>
    <n v="0"/>
    <n v="2060000"/>
    <n v="46083.700671296298"/>
    <m/>
    <n v="66802"/>
  </r>
  <r>
    <s v="11381958"/>
    <s v="22.02.2026"/>
    <s v="2026-10728392"/>
    <m/>
    <m/>
    <s v="PALBEKOV KANAT TUNGISHBEKOVICH"/>
    <s v="32701882370023"/>
    <s v="27.01.1988"/>
    <s v="+998998150188"/>
    <s v="Навоий"/>
    <x v="10"/>
    <s v="Шиели МФЙ"/>
    <s v="OMONOV FARRUXJON SHUXRAT UG‘LI"/>
    <s v="3020897583005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3.02.2026"/>
    <s v="Oddiy"/>
    <m/>
    <m/>
    <m/>
    <m/>
    <m/>
    <n v="0"/>
    <m/>
    <m/>
    <m/>
    <m/>
  </r>
  <r>
    <s v="11031728"/>
    <s v="03.02.2026"/>
    <s v="2026-10304723"/>
    <s v="TOSHNAZAROVA MALIKA SHERZODOVNA"/>
    <s v="60608105850025"/>
    <s v="SUVANOVA LOLA AKTAMOVNA"/>
    <s v="43010805850017"/>
    <s v="30.10.1980"/>
    <s v="+998992567399"/>
    <s v="Навоий"/>
    <x v="10"/>
    <s v="Шарқ"/>
    <s v="OMONOV FARRUXJON SHUXRAT UG‘LI"/>
    <s v="30208975830054"/>
    <x v="0"/>
    <n v="0"/>
    <n v="0"/>
    <s v="Рад"/>
    <s v="Даволаниш"/>
    <s v="Жарроҳлик амалиётисиз даволаниш харажатларини қоплаш"/>
    <n v="0"/>
    <s v="10.02.2026"/>
    <s v="Oddiy"/>
    <m/>
    <m/>
    <m/>
    <m/>
    <m/>
    <n v="0"/>
    <m/>
    <m/>
    <m/>
    <m/>
  </r>
  <r>
    <s v="10992124"/>
    <s v="30.01.2026"/>
    <s v="2026-10257888"/>
    <m/>
    <m/>
    <s v="BAZARBAYEV ALFARABI JAUINBAYEVICH"/>
    <s v="31201962370015"/>
    <s v="12.01.1996"/>
    <s v="+998951896896"/>
    <s v="Навоий"/>
    <x v="10"/>
    <s v="Шиели МФЙ"/>
    <s v="OMONOV FARRUXJON SHUXRAT UG‘LI"/>
    <s v="30208975830054"/>
    <x v="2"/>
    <n v="0"/>
    <n v="1"/>
    <s v="Тўланди"/>
    <s v="Коммунал"/>
    <s v="Коммунал харажатларни қоплаш"/>
    <n v="412000"/>
    <s v="31.01.2026"/>
    <s v="Oddiy"/>
    <s v="04.02.2026"/>
    <m/>
    <n v="206000"/>
    <m/>
    <d v="2026-02-04T14:32:46"/>
    <n v="0"/>
    <n v="206000"/>
    <n v="46057.606087962966"/>
    <m/>
    <n v="61493"/>
  </r>
  <r>
    <s v="10894829"/>
    <s v="22.01.2026"/>
    <s v="2026-10139121"/>
    <m/>
    <m/>
    <s v="КУЛДАШОВ ОРАЗБЕК КУДАЙКУЛОВИЧ"/>
    <s v="51009085810018"/>
    <s v="10.09.2008"/>
    <s v="+998954287680"/>
    <s v="Навоий"/>
    <x v="10"/>
    <s v="Шиели МФЙ"/>
    <s v="OMONOV FARRUXJON SHUXRAT UG‘LI"/>
    <s v="3020897583005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3.01.2026"/>
    <s v="Oddiy"/>
    <m/>
    <m/>
    <m/>
    <m/>
    <m/>
    <n v="0"/>
    <m/>
    <m/>
    <m/>
    <m/>
  </r>
  <r>
    <s v="13403598"/>
    <s v="17.06.2026"/>
    <s v="2026-13230571"/>
    <m/>
    <m/>
    <s v="RAZZAQOVA DILNOZA TO‘LQINOVNA"/>
    <s v="42305872350041"/>
    <s v="23.05.1987"/>
    <s v="+998938528087"/>
    <s v="Навоий"/>
    <x v="3"/>
    <s v="Каловот МФЙ"/>
    <s v="RAVSHANOVA MAVJUDA BAXTIYOROVNA"/>
    <s v="40208822390039"/>
    <x v="2"/>
    <n v="0"/>
    <n v="1"/>
    <s v="Тўланди"/>
    <s v="Озиқ"/>
    <s v="Озиқ-овқат билан боғлиқ харажатларини қоплаш (Озиқ-овқат)"/>
    <n v="412000"/>
    <s v="17.06.2026"/>
    <s v="Oddiy"/>
    <s v="17.06.2026"/>
    <m/>
    <n v="412000"/>
    <m/>
    <d v="2026-06-17T14:49:39"/>
    <n v="0"/>
    <n v="412000"/>
    <n v="46190.617812500001"/>
    <m/>
    <n v="662964"/>
  </r>
  <r>
    <s v="13302959"/>
    <s v="11.06.2026"/>
    <s v="2026-13095791"/>
    <m/>
    <m/>
    <s v="MIRZOYEVA LOBAR BOXODIROVNA"/>
    <s v="42307852340015"/>
    <s v="23.07.1985"/>
    <s v="+998934092030"/>
    <s v="Навоий"/>
    <x v="3"/>
    <s v="Каловот МФЙ"/>
    <s v="RAVSHANOVA MAVJUDA BAXTIYOROVNA"/>
    <s v="4020882239003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6.2026"/>
    <s v="Oddiy"/>
    <m/>
    <m/>
    <m/>
    <m/>
    <m/>
    <n v="0"/>
    <m/>
    <m/>
    <m/>
    <m/>
  </r>
  <r>
    <s v="13283973"/>
    <s v="10.06.2026"/>
    <s v="2026-13071536"/>
    <m/>
    <m/>
    <s v="MIRZOYEVA LOBAR BOXODIROVNA"/>
    <s v="42307852340015"/>
    <s v="23.07.1985"/>
    <s v="+998934092030"/>
    <s v="Навоий"/>
    <x v="3"/>
    <s v="Каловот МФЙ"/>
    <s v="RAVSHANOVA MAVJUDA BAXTIYOROVNA"/>
    <s v="40208822390039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1.06.2026"/>
    <m/>
    <n v="412000"/>
    <m/>
    <d v="2026-06-11T09:54:13"/>
    <n v="0"/>
    <n v="412000"/>
    <n v="46184.41265046296"/>
    <m/>
    <n v="336909"/>
  </r>
  <r>
    <s v="13168706"/>
    <s v="03.06.2026"/>
    <s v="2026-12915522"/>
    <m/>
    <m/>
    <s v="XUDAYAROVA LOLA BOBOKULOVNA"/>
    <s v="41710852390024"/>
    <s v="17.10.1985"/>
    <s v="+998945688503"/>
    <s v="Навоий"/>
    <x v="3"/>
    <s v="Каловот МФЙ"/>
    <s v="RAVSHANOVA MAVJUDA BAXTIYOROVNA"/>
    <s v="40208822390039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4.06.2026"/>
    <m/>
    <n v="412000"/>
    <m/>
    <d v="2026-06-04T09:18:48"/>
    <n v="0"/>
    <n v="412000"/>
    <n v="46177.388055555559"/>
    <m/>
    <n v="258725"/>
  </r>
  <r>
    <s v="13168305"/>
    <s v="03.06.2026"/>
    <s v="2026-12914991"/>
    <m/>
    <m/>
    <s v="DJURAYEVA SHAXIDA SHAXRITDINOVNA"/>
    <s v="41009832390100"/>
    <s v="10.09.1983"/>
    <s v="+998913342584"/>
    <s v="Навоий"/>
    <x v="3"/>
    <s v="Каловот МФЙ"/>
    <s v="RAVSHANOVA MAVJUDA BAXTIYOROVNA"/>
    <s v="40208822390039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4.06.2026"/>
    <m/>
    <n v="412000"/>
    <m/>
    <d v="2026-06-04T09:17:38"/>
    <n v="0"/>
    <n v="412000"/>
    <n v="46177.387245370373"/>
    <m/>
    <n v="258729"/>
  </r>
  <r>
    <s v="13016819"/>
    <s v="20.05.2026"/>
    <s v="2026-12712699"/>
    <m/>
    <m/>
    <s v="FAXRIYEVA OYDIN MAMASHARIFOVNA"/>
    <s v="42408745820011"/>
    <s v="24.08.1974"/>
    <s v="+998906651291"/>
    <s v="Навоий"/>
    <x v="3"/>
    <s v="Каловот МФЙ"/>
    <s v="RAVSHANOVA MAVJUDA BAXTIYOROVNA"/>
    <s v="40208822390039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0.05.2026"/>
    <m/>
    <n v="412000"/>
    <m/>
    <d v="2026-05-20T17:50:41"/>
    <n v="0"/>
    <n v="412000"/>
    <n v="46162.743530092594"/>
    <m/>
    <n v="201069"/>
  </r>
  <r>
    <s v="12979559"/>
    <s v="18.05.2026"/>
    <s v="2026-12663574"/>
    <m/>
    <m/>
    <s v="MUMINOVA DINORA RAIM QIZI"/>
    <s v="41604962420035"/>
    <s v="16.04.1996"/>
    <s v="+998944133339"/>
    <s v="Навоий"/>
    <x v="3"/>
    <s v="Каловот МФЙ"/>
    <s v="RAVSHANOVA MAVJUDA BAXTIYOROVNA"/>
    <s v="40208822390039"/>
    <x v="5"/>
    <n v="0"/>
    <n v="0"/>
    <s v="Қарор"/>
    <s v="Озиқ"/>
    <s v="Озиқ-овқат билан боғлиқ харажатларини қоплаш (Озиқ-овқат)"/>
    <n v="412000"/>
    <s v="18.05.2026"/>
    <s v="Oddiy"/>
    <s v="19.05.2026"/>
    <s v="????? ????????"/>
    <n v="412000"/>
    <s v="Ha"/>
    <d v="2026-05-19T17:59:40"/>
    <n v="0"/>
    <n v="412000"/>
    <n v="46161.749768518515"/>
    <m/>
    <n v="195037"/>
  </r>
  <r>
    <s v="12979242"/>
    <s v="18.05.2026"/>
    <s v="2026-12663146"/>
    <m/>
    <m/>
    <s v="OZOTOVA ZARNIGOR SOYIBJON QIZI"/>
    <s v="40503952420062"/>
    <s v="05.03.1995"/>
    <s v="+998956569000"/>
    <s v="Навоий"/>
    <x v="3"/>
    <s v="Каловот МФЙ"/>
    <s v="RAVSHANOVA MAVJUDA BAXTIYOROVNA"/>
    <s v="40208822390039"/>
    <x v="2"/>
    <n v="0"/>
    <n v="1"/>
    <s v="Тўланди"/>
    <s v="Озиқ"/>
    <s v="Озиқ-овқат билан боғлиқ харажатларини қоплаш (Озиқ-овқат)"/>
    <n v="412000"/>
    <s v="18.05.2026"/>
    <s v="Oddiy"/>
    <s v="19.05.2026"/>
    <m/>
    <n v="412000"/>
    <m/>
    <d v="2026-05-19T17:59:19"/>
    <n v="0"/>
    <n v="412000"/>
    <n v="46161.749525462961"/>
    <m/>
    <n v="195038"/>
  </r>
  <r>
    <s v="12949392"/>
    <s v="15.05.2026"/>
    <s v="2026-12624563"/>
    <m/>
    <m/>
    <s v="UZOQOV XUSEN XAMROQULOVICH"/>
    <s v="32908862340090"/>
    <s v="29.08.1986"/>
    <s v="+998912498600"/>
    <s v="Навоий"/>
    <x v="3"/>
    <s v="Каловот МФЙ"/>
    <s v="RAVSHANOVA MAVJUDA BAXTIYOROVNA"/>
    <s v="40208822390039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15.05.2026"/>
    <m/>
    <n v="412000"/>
    <m/>
    <d v="2026-05-15T13:05:00"/>
    <n v="0"/>
    <n v="412000"/>
    <n v="46157.545138888891"/>
    <m/>
    <n v="193373"/>
  </r>
  <r>
    <s v="12948991"/>
    <s v="15.05.2026"/>
    <s v="2026-12624088"/>
    <m/>
    <m/>
    <s v="UZOQOV XUSEN XAMROQULOVICH"/>
    <s v="32908862340090"/>
    <s v="29.08.1986"/>
    <s v="+998912498600"/>
    <s v="Навоий"/>
    <x v="3"/>
    <s v="Каловот МФЙ"/>
    <s v="RAVSHANOVA MAVJUDA BAXTIYOROVNA"/>
    <s v="40208822390039"/>
    <x v="0"/>
    <n v="0"/>
    <n v="0"/>
    <s v="Рад"/>
    <s v="Озиқ"/>
    <s v="Озиқ-овқат билан боғлиқ харажатларини қоплаш (Озиқ-овқат)"/>
    <n v="0"/>
    <s v="15.05.2026"/>
    <s v="Oddiy"/>
    <m/>
    <m/>
    <m/>
    <m/>
    <m/>
    <n v="0"/>
    <m/>
    <m/>
    <m/>
    <m/>
  </r>
  <r>
    <s v="12946052"/>
    <s v="14.05.2026"/>
    <s v="2026-12620454"/>
    <m/>
    <m/>
    <s v="YULDOSHEVA MAFTUNA SAMATILLO QIZI"/>
    <s v="40307985820028"/>
    <s v="03.07.1998"/>
    <s v="+998889008883"/>
    <s v="Навоий"/>
    <x v="3"/>
    <s v="Каловот МФЙ"/>
    <s v="RAVSHANOVA MAVJUDA BAXTIYOROVNA"/>
    <s v="40208822390039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5.05.2026"/>
    <m/>
    <n v="412000"/>
    <m/>
    <d v="2026-05-15T11:11:43"/>
    <n v="0"/>
    <n v="412000"/>
    <n v="46157.466469907406"/>
    <m/>
    <n v="192763"/>
  </r>
  <r>
    <s v="12725999"/>
    <s v="28.04.2026"/>
    <s v="2026-12338320"/>
    <m/>
    <m/>
    <s v="GULYAMOVA NASIBA IBOTOVNA"/>
    <s v="42112762420018"/>
    <s v="21.12.1976"/>
    <s v="+998900880434"/>
    <s v="Навоий"/>
    <x v="3"/>
    <s v="Каловот МФЙ"/>
    <s v="RAVSHANOVA MAVJUDA BAXTIYOROVNA"/>
    <s v="40208822390039"/>
    <x v="8"/>
    <n v="0"/>
    <n v="0"/>
    <s v="Жараён"/>
    <s v="Даволаниш"/>
    <s v="Жарроҳлик амалиётисиз даволаниш харажатларини қоплаш"/>
    <n v="20600000"/>
    <s v="07.05.2026"/>
    <s v="Oddiy"/>
    <m/>
    <m/>
    <m/>
    <m/>
    <m/>
    <n v="0"/>
    <m/>
    <m/>
    <m/>
    <m/>
  </r>
  <r>
    <s v="12725780"/>
    <s v="28.04.2026"/>
    <s v="2026-12338055"/>
    <m/>
    <m/>
    <s v="GULYAMOVA NASIBA IBOTOVNA"/>
    <s v="42112762420018"/>
    <s v="21.12.1976"/>
    <s v="+998900880434"/>
    <s v="Навоий"/>
    <x v="3"/>
    <s v="Каловот МФЙ"/>
    <s v="RAVSHANOVA MAVJUDA BAXTIYOROVNA"/>
    <s v="40208822390039"/>
    <x v="0"/>
    <n v="0"/>
    <n v="0"/>
    <s v="Рад"/>
    <s v="Даволаниш"/>
    <s v="Жарроҳлик амалиётисиз даволаниш харажатларини қоплаш"/>
    <n v="0"/>
    <s v="28.04.2026"/>
    <s v="Oddiy"/>
    <m/>
    <m/>
    <m/>
    <m/>
    <m/>
    <n v="0"/>
    <m/>
    <m/>
    <m/>
    <m/>
  </r>
  <r>
    <s v="11903219"/>
    <s v="12.03.2026"/>
    <s v="2026-11350980"/>
    <m/>
    <m/>
    <s v="OCHILOVA NAVBAXOR BAXRONOVNA"/>
    <s v="42503742340101"/>
    <s v="25.03.1974"/>
    <s v="+998773039778"/>
    <s v="Навоий"/>
    <x v="3"/>
    <s v="Каловот МФЙ"/>
    <s v="RAVSHANOVA MAVJUDA BAXTIYOROVNA"/>
    <s v="40208822390039"/>
    <x v="6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94149"/>
    <s v="12.03.2026"/>
    <s v="2026-11340049"/>
    <m/>
    <m/>
    <s v="TEMIROVA SITORA ODIL QIZI"/>
    <s v="60905005820027"/>
    <s v="09.05.2000"/>
    <s v="+998906198155"/>
    <s v="Навоий"/>
    <x v="3"/>
    <s v="Каловот МФЙ"/>
    <s v="RAVSHANOVA MAVJUDA BAXTIYOROVNA"/>
    <s v="40208822390039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2.03.2026"/>
    <s v="Oddiy"/>
    <s v="15.03.2026"/>
    <m/>
    <n v="2060000"/>
    <m/>
    <d v="2026-03-15T12:09:18"/>
    <n v="0"/>
    <n v="2060000"/>
    <n v="46096.506458333337"/>
    <m/>
    <n v="131698"/>
  </r>
  <r>
    <s v="11848568"/>
    <s v="11.03.2026"/>
    <s v="2026-11286548"/>
    <m/>
    <m/>
    <s v="ZAYNIDDINOVA E’ZOZA ERKIN QIZI"/>
    <s v="62301045840010"/>
    <s v="23.01.2004"/>
    <s v="+998942280928"/>
    <s v="Навоий"/>
    <x v="3"/>
    <s v="Каловот МФЙ"/>
    <s v="RAVSHANOVA MAVJUDA BAXTIYOROVNA"/>
    <s v="40208822390039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4:51:57"/>
    <n v="0"/>
    <n v="412000"/>
    <n v="46093.619409722225"/>
    <m/>
    <n v="128880"/>
  </r>
  <r>
    <s v="11670633"/>
    <s v="05.03.2026"/>
    <s v="2026-11069423"/>
    <m/>
    <m/>
    <s v="AMINOVA AZIZA AZAMAT QIZI"/>
    <s v="41410997200014"/>
    <s v="14.10.1999"/>
    <s v="+998508851793"/>
    <s v="Навоий"/>
    <x v="3"/>
    <s v="Каловот МФЙ"/>
    <s v="RAVSHANOVA MAVJUDA BAXTIYOROVNA"/>
    <s v="40208822390039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33:25"/>
    <n v="0"/>
    <n v="412000"/>
    <n v="46086.689872685187"/>
    <m/>
    <n v="77470"/>
  </r>
  <r>
    <s v="11670217"/>
    <s v="05.03.2026"/>
    <s v="2026-11068946"/>
    <m/>
    <m/>
    <s v="RUZIYEVA MAXFUZA HAMID QIZI"/>
    <s v="40910912340108"/>
    <s v="09.10.1991"/>
    <s v="+998936273730"/>
    <s v="Навоий"/>
    <x v="3"/>
    <s v="Каловот МФЙ"/>
    <s v="RAVSHANOVA MAVJUDA BAXTIYOROVNA"/>
    <s v="40208822390039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25:23"/>
    <n v="0"/>
    <n v="412000"/>
    <n v="46086.684293981481"/>
    <m/>
    <n v="77472"/>
  </r>
  <r>
    <s v="11668903"/>
    <s v="05.03.2026"/>
    <s v="2026-11067449"/>
    <m/>
    <m/>
    <s v="XOLIQULOVA RUSHANA ASROR QIZI"/>
    <s v="42302942390088"/>
    <s v="23.02.1994"/>
    <s v="+998700710748"/>
    <s v="Навоий"/>
    <x v="3"/>
    <s v="Каловот МФЙ"/>
    <s v="RAVSHANOVA MAVJUDA BAXTIYOROVNA"/>
    <s v="40208822390039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21:53"/>
    <n v="0"/>
    <n v="412000"/>
    <n v="46086.681863425925"/>
    <m/>
    <n v="77655"/>
  </r>
  <r>
    <s v="11621669"/>
    <s v="04.03.2026"/>
    <s v="2026-11011995"/>
    <m/>
    <m/>
    <s v="YULIYEVA MUNIRA BAXRIDDIN QIZI"/>
    <s v="42509932420086"/>
    <s v="25.09.1993"/>
    <s v="+998997502025"/>
    <s v="Навоий"/>
    <x v="3"/>
    <s v="Каловот МФЙ"/>
    <s v="RAVSHANOVA MAVJUDA BAXTIYOROVNA"/>
    <s v="4020882239003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4:35:23"/>
    <n v="0"/>
    <n v="412000"/>
    <n v="46085.607905092591"/>
    <m/>
    <n v="71701"/>
  </r>
  <r>
    <s v="11621404"/>
    <s v="04.03.2026"/>
    <s v="2026-11011664"/>
    <m/>
    <m/>
    <s v="AXMEDOVA NARGIZA NIZOMOVNA"/>
    <s v="42603825820022"/>
    <s v="26.03.1982"/>
    <s v="+998912484862"/>
    <s v="Навоий"/>
    <x v="3"/>
    <s v="Каловот МФЙ"/>
    <s v="RAVSHANOVA MAVJUDA BAXTIYOROVNA"/>
    <s v="40208822390039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621073"/>
    <s v="04.03.2026"/>
    <s v="2026-11011261"/>
    <m/>
    <m/>
    <s v="ABDULLAYEVA DILNOZA XASAN QIZI"/>
    <s v="42102922420022"/>
    <s v="21.02.1992"/>
    <s v="+998883777148"/>
    <s v="Навоий"/>
    <x v="3"/>
    <s v="Каловот МФЙ"/>
    <s v="RAVSHANOVA MAVJUDA BAXTIYOROVNA"/>
    <s v="40208822390039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0:34:41"/>
    <n v="0"/>
    <n v="412000"/>
    <n v="46086.440752314818"/>
    <m/>
    <n v="75494"/>
  </r>
  <r>
    <s v="11619220"/>
    <s v="04.03.2026"/>
    <s v="2026-11009091"/>
    <m/>
    <m/>
    <s v="OCHILOVA NAVBAXOR BAXRONOVNA"/>
    <s v="42503742340101"/>
    <s v="25.03.1974"/>
    <s v="+998912527148"/>
    <s v="Навоий"/>
    <x v="3"/>
    <s v="Каловот МФЙ"/>
    <s v="RAVSHANOVA MAVJUDA BAXTIYOROVNA"/>
    <s v="40208822390039"/>
    <x v="6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580120"/>
    <s v="03.03.2026"/>
    <s v="2026-10963068"/>
    <m/>
    <m/>
    <s v="NAVRUZOVA DILOROM XAMROYEVNA"/>
    <s v="40207892340030"/>
    <s v="02.07.1989"/>
    <s v="+998952328882"/>
    <s v="Навоий"/>
    <x v="3"/>
    <s v="Каловот МФЙ"/>
    <s v="RAVSHANOVA MAVJUDA BAXTIYOROVNA"/>
    <s v="40208822390039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5.2026"/>
    <s v="Oddiy"/>
    <s v="04.03.2026"/>
    <m/>
    <n v="2060000"/>
    <m/>
    <d v="2026-03-04T13:19:27"/>
    <n v="0"/>
    <n v="2060000"/>
    <n v="46085.555173611108"/>
    <m/>
    <n v="69964"/>
  </r>
  <r>
    <s v="11253551"/>
    <s v="17.02.2026"/>
    <s v="2026-10566893"/>
    <m/>
    <m/>
    <s v="MAVLONOVA GULHAYO ABDUSODIKOVNA"/>
    <s v="42611892360088"/>
    <s v="26.11.1989"/>
    <s v="+998932342790"/>
    <s v="Навоий"/>
    <x v="3"/>
    <s v="Каловот МФЙ"/>
    <s v="RAVSHANOVA MAVJUDA BAXTIYOROVNA"/>
    <s v="40208822390039"/>
    <x v="2"/>
    <n v="0"/>
    <n v="1"/>
    <s v="Тўланди"/>
    <s v="Озиқ"/>
    <s v="Озиқ-овқат билан боғлиқ харажатларини қоплаш (Озиқ-овқат)"/>
    <n v="412000"/>
    <s v="17.02.2026"/>
    <s v="Oddiy"/>
    <s v="23.02.2026"/>
    <m/>
    <n v="412000"/>
    <m/>
    <d v="2026-02-23T17:28:03"/>
    <n v="0"/>
    <n v="412000"/>
    <n v="46076.727812500001"/>
    <m/>
    <n v="63168"/>
  </r>
  <r>
    <s v="11246576"/>
    <s v="17.02.2026"/>
    <s v="2026-10558893"/>
    <m/>
    <m/>
    <s v="SHODIYEVA GULSHAN BOTIR QIZI"/>
    <s v="40711912340046"/>
    <s v="07.11.1991"/>
    <s v="+998934321092"/>
    <s v="Навоий"/>
    <x v="3"/>
    <s v="Каловот МФЙ"/>
    <s v="RAVSHANOVA MAVJUDA BAXTIYOROVNA"/>
    <s v="4020882239003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7.02.2026"/>
    <s v="Oddiy"/>
    <s v="23.02.2026"/>
    <m/>
    <n v="2060000"/>
    <m/>
    <d v="2026-02-23T17:30:09"/>
    <n v="0"/>
    <n v="2060000"/>
    <n v="46076.729270833333"/>
    <m/>
    <n v="63163"/>
  </r>
  <r>
    <s v="11240521"/>
    <s v="17.02.2026"/>
    <s v="2026-10551829"/>
    <m/>
    <m/>
    <s v="SHODIYEVA GULSHAN BOTIR QIZI"/>
    <s v="40711912340046"/>
    <s v="07.11.1991"/>
    <s v="+998934321092"/>
    <s v="Навоий"/>
    <x v="3"/>
    <s v="Каловот МФЙ"/>
    <s v="RAVSHANOVA MAVJUDA BAXTIYOROVNA"/>
    <s v="40208822390039"/>
    <x v="0"/>
    <n v="0"/>
    <n v="0"/>
    <s v="Рад"/>
    <s v="Озиқ"/>
    <s v="Озиқ-овқат билан боғлиқ харажатларини қоплаш (Озиқ-овқат)"/>
    <n v="0"/>
    <s v="17.02.2026"/>
    <s v="Oddiy"/>
    <m/>
    <m/>
    <m/>
    <m/>
    <m/>
    <n v="0"/>
    <m/>
    <m/>
    <m/>
    <m/>
  </r>
  <r>
    <s v="11237364"/>
    <s v="17.02.2026"/>
    <s v="2026-10548189"/>
    <m/>
    <m/>
    <s v="ZAYNIDDINOVA E’ZOZA ERKIN QIZI"/>
    <s v="62301045840010"/>
    <s v="23.01.2004"/>
    <s v="+998970557701"/>
    <s v="Навоий"/>
    <x v="3"/>
    <s v="Ватан МФЙ"/>
    <s v="RAVSHANOVA MAVJUDA BAXTIYOROVNA"/>
    <s v="40208822390039"/>
    <x v="3"/>
    <n v="0"/>
    <n v="0"/>
    <s v="Рад"/>
    <s v="Озиқ"/>
    <s v="Озиқ-овқат билан боғлиқ харажатларини қоплаш (Озиқ-овқат)"/>
    <n v="0"/>
    <s v="11.03.2026"/>
    <s v="Oddiy"/>
    <s v="11.03.2026"/>
    <s v="??????? ??? ????"/>
    <m/>
    <s v="Yuq"/>
    <d v="2026-03-11T10:30:49"/>
    <n v="0"/>
    <m/>
    <n v="46092.438067129631"/>
    <m/>
    <n v="63169"/>
  </r>
  <r>
    <s v="10657547"/>
    <s v="07.01.2026"/>
    <s v="2026-09858015"/>
    <m/>
    <m/>
    <s v="SHAVKATOV SHAXRIYOR DOSTONOVICH"/>
    <s v="52103195820019"/>
    <s v="21.03.2019"/>
    <s v="+998995255533"/>
    <s v="Навоий"/>
    <x v="3"/>
    <s v="Каловот МФЙ"/>
    <s v="RAVSHANOVA MAVJUDA BAXTIYOROVNA"/>
    <s v="40208822390039"/>
    <x v="6"/>
    <n v="0"/>
    <n v="0"/>
    <s v="Рад"/>
    <s v="Даволаниш"/>
    <s v="Жарроҳлик амалиётисиз даволаниш харажатларини қоплаш"/>
    <n v="0"/>
    <s v="07.01.2026"/>
    <s v="Oddiy"/>
    <m/>
    <m/>
    <m/>
    <m/>
    <m/>
    <n v="0"/>
    <m/>
    <m/>
    <m/>
    <m/>
  </r>
  <r>
    <s v="13110531"/>
    <s v="01.06.2026"/>
    <s v="2026-12840091"/>
    <m/>
    <m/>
    <s v="QURBONOVA SHAXNOZA RUSTAM QIZI"/>
    <s v="40210922350035"/>
    <s v="02.10.1992"/>
    <s v="+998930589210"/>
    <s v="Навоий"/>
    <x v="7"/>
    <s v="Армижон МФЙ"/>
    <s v="BEKBUTAYEVA SARVINOZ SHAVKATOVNA"/>
    <s v="40512892350025"/>
    <x v="0"/>
    <n v="0"/>
    <n v="0"/>
    <s v="Рад"/>
    <s v="Озиқ"/>
    <s v="Озиқ-овқат билан боғлиқ харажатларини қоплаш (Озиқ-овқат)"/>
    <n v="0"/>
    <s v="02.06.2026"/>
    <s v="Oddiy"/>
    <m/>
    <m/>
    <m/>
    <m/>
    <m/>
    <n v="0"/>
    <m/>
    <m/>
    <m/>
    <m/>
  </r>
  <r>
    <s v="12996438"/>
    <s v="19.05.2026"/>
    <s v="2026-12686065"/>
    <m/>
    <m/>
    <s v="KARIMOVA GULHAYO TOYIROVNA"/>
    <s v="42308892350044"/>
    <s v="23.08.1989"/>
    <s v="+998934383670"/>
    <s v="Навоий"/>
    <x v="7"/>
    <s v="Армижон МФЙ"/>
    <s v="BEKBUTAYEVA SARVINOZ SHAVKATOVNA"/>
    <s v="40512892350025"/>
    <x v="2"/>
    <n v="0"/>
    <n v="4"/>
    <s v="Тўланди"/>
    <s v="Озиқ"/>
    <s v="Озиқ-овқат билан боғлиқ харажатларини қоплаш (Озиқ-овқат)"/>
    <n v="412000"/>
    <s v="19.05.2026"/>
    <s v="Oddiy"/>
    <s v="20.05.2026"/>
    <m/>
    <n v="412000"/>
    <m/>
    <d v="2026-05-20T14:06:56"/>
    <n v="0"/>
    <n v="412000"/>
    <n v="46162.588148148148"/>
    <m/>
    <n v="197006"/>
  </r>
  <r>
    <s v="12815118"/>
    <s v="05.05.2026"/>
    <s v="2026-12450594"/>
    <m/>
    <m/>
    <s v="KARIMOVA GULHAYO TOYIROVNA"/>
    <s v="42308892350044"/>
    <s v="23.08.1989"/>
    <s v="+998934383670"/>
    <s v="Навоий"/>
    <x v="7"/>
    <s v="Армижон МФЙ"/>
    <s v="BEKBUTAYEVA SARVINOZ SHAVKATOVNA"/>
    <s v="40512892350025"/>
    <x v="0"/>
    <n v="0"/>
    <n v="0"/>
    <s v="Рад"/>
    <s v="Даволаниш"/>
    <s v="Жарроҳлик амалиётисиз даволаниш харажатларини қоплаш"/>
    <n v="0"/>
    <s v="05.05.2026"/>
    <s v="Oddiy"/>
    <m/>
    <m/>
    <m/>
    <m/>
    <m/>
    <n v="0"/>
    <m/>
    <m/>
    <m/>
    <m/>
  </r>
  <r>
    <s v="12734704"/>
    <s v="29.04.2026"/>
    <s v="2026-12349766"/>
    <m/>
    <m/>
    <s v="QURBONOVA SHAXNOZA RUSTAM QIZI"/>
    <s v="40210922350035"/>
    <s v="02.10.1992"/>
    <s v="+998930589210"/>
    <s v="Навоий"/>
    <x v="7"/>
    <s v="Армижон МФЙ"/>
    <s v="BEKBUTAYEVA SARVINOZ SHAVKATOVNA"/>
    <s v="40512892350025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1.05.2026"/>
    <s v="Oddiy"/>
    <s v="06.05.2026"/>
    <m/>
    <n v="2060000"/>
    <m/>
    <d v="2026-05-06T13:36:44"/>
    <n v="0"/>
    <n v="2060000"/>
    <n v="46148.567175925928"/>
    <m/>
    <n v="181360"/>
  </r>
  <r>
    <s v="12501943"/>
    <s v="09.04.2026"/>
    <s v="2026-12061156"/>
    <m/>
    <m/>
    <s v="KARIMOVA GULHAYO TOYIROVNA"/>
    <s v="42308892350044"/>
    <s v="23.08.1989"/>
    <s v="+998934383670"/>
    <s v="Навоий"/>
    <x v="7"/>
    <s v="Армижон МФЙ"/>
    <s v="BEKBUTAYEVA SARVINOZ SHAVKATOVNA"/>
    <s v="40512892350025"/>
    <x v="0"/>
    <n v="0"/>
    <n v="0"/>
    <s v="Рад"/>
    <s v="Даволаниш"/>
    <s v="Жарроҳлик амалиётисиз даволаниш харажатларини қоплаш"/>
    <n v="0"/>
    <s v="30.04.2026"/>
    <s v="Oddiy"/>
    <m/>
    <m/>
    <m/>
    <m/>
    <m/>
    <n v="0"/>
    <m/>
    <m/>
    <m/>
    <m/>
  </r>
  <r>
    <s v="12404191"/>
    <s v="02.04.2026"/>
    <s v="2026-11942933"/>
    <m/>
    <m/>
    <s v="SAYITOVA SARVINOZ SAYILOVNA"/>
    <s v="43112882350016"/>
    <s v="31.12.1988"/>
    <s v="+998941124838"/>
    <s v="Навоий"/>
    <x v="7"/>
    <s v="Армижон МФЙ"/>
    <s v="BEKBUTAYEVA SARVINOZ SHAVKATOVNA"/>
    <s v="40512892350025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2.04.2026"/>
    <s v="Oddiy"/>
    <s v="03.04.2026"/>
    <m/>
    <n v="2060000"/>
    <m/>
    <d v="2026-04-03T16:35:20"/>
    <n v="0"/>
    <n v="2060000"/>
    <n v="46115.691203703704"/>
    <m/>
    <n v="147978"/>
  </r>
  <r>
    <s v="12180151"/>
    <s v="25.03.2026"/>
    <s v="2026-11676816"/>
    <m/>
    <m/>
    <s v="UMIROVA SURAYYO ILHOMOVNA"/>
    <s v="40912892350043"/>
    <s v="09.12.1989"/>
    <s v="+998887221189"/>
    <s v="Навоий"/>
    <x v="7"/>
    <s v="Армижон МФЙ"/>
    <s v="BEKBUTAYEVA SARVINOZ SHAVKATOVNA"/>
    <s v="40512892350025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5.03.2026"/>
    <s v="Oddiy"/>
    <s v="25.03.2026"/>
    <m/>
    <n v="2060000"/>
    <m/>
    <d v="2026-03-25T11:00:24"/>
    <n v="0"/>
    <n v="2060000"/>
    <n v="46106.458611111113"/>
    <m/>
    <n v="141932"/>
  </r>
  <r>
    <s v="11843975"/>
    <s v="11.03.2026"/>
    <s v="2026-11281076"/>
    <m/>
    <m/>
    <s v="RUZIYEV XURSHID OCHILOVICH"/>
    <s v="31108815790023"/>
    <s v="11.08.1981"/>
    <s v="+998933101184"/>
    <s v="Навоий"/>
    <x v="7"/>
    <s v="Армижон МФЙ"/>
    <s v="BEKBUTAYEVA SARVINOZ SHAVKATOVNA"/>
    <s v="40512892350025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43625"/>
    <s v="11.03.2026"/>
    <s v="2026-11280665"/>
    <m/>
    <m/>
    <s v="RUZIYEV XURSHID OCHILOVICH"/>
    <s v="31108815790023"/>
    <s v="11.08.1981"/>
    <s v="+998933101184"/>
    <s v="Навоий"/>
    <x v="7"/>
    <s v="Армижон МФЙ"/>
    <s v="BEKBUTAYEVA SARVINOZ SHAVKATOVNA"/>
    <s v="40512892350025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41288"/>
    <s v="11.03.2026"/>
    <s v="2026-11277860"/>
    <m/>
    <m/>
    <s v="SHAROPOVA LOBAR SAYDULLAYEVNA"/>
    <s v="40701822350028"/>
    <s v="07.01.1982"/>
    <s v="+998931245571"/>
    <s v="Навоий"/>
    <x v="7"/>
    <s v="Армижон МФЙ"/>
    <s v="BEKBUTAYEVA SARVINOZ SHAVKATOVNA"/>
    <s v="40512892350025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35523"/>
    <s v="11.03.2026"/>
    <s v="2026-11271074"/>
    <m/>
    <m/>
    <s v="G‘AFUROVA MUXABBAT IKROMOVNA"/>
    <s v="41210582350012"/>
    <s v="12.10.1958"/>
    <s v="+998888477444"/>
    <s v="Навоий"/>
    <x v="7"/>
    <s v="Армижон МФЙ"/>
    <s v="BEKBUTAYEVA SARVINOZ SHAVKATOVNA"/>
    <s v="40512892350025"/>
    <x v="6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34911"/>
    <s v="11.03.2026"/>
    <s v="2026-11270366"/>
    <m/>
    <m/>
    <s v="PULOTOVA MOXICHEXRA ORIFOVNA"/>
    <s v="42805885780030"/>
    <s v="28.05.1988"/>
    <s v="+998934199288"/>
    <s v="Навоий"/>
    <x v="7"/>
    <s v="Армижон МФЙ"/>
    <s v="BEKBUTAYEVA SARVINOZ SHAVKATOVNA"/>
    <s v="40512892350025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41:36"/>
    <n v="0"/>
    <n v="412000"/>
    <n v="46092.695555555554"/>
    <m/>
    <n v="119351"/>
  </r>
  <r>
    <s v="11833592"/>
    <s v="11.03.2026"/>
    <s v="2026-11268831"/>
    <m/>
    <m/>
    <s v="QURBONOVA SITORA YUSUP QIZI"/>
    <s v="40606932720078"/>
    <s v="06.06.1993"/>
    <s v="+998771789306"/>
    <s v="Навоий"/>
    <x v="7"/>
    <s v="Армижон МФЙ"/>
    <s v="BEKBUTAYEVA SARVINOZ SHAVKATOVNA"/>
    <s v="40512892350025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28:44"/>
    <n v="0"/>
    <n v="412000"/>
    <n v="46092.686620370368"/>
    <m/>
    <n v="119037"/>
  </r>
  <r>
    <s v="11830677"/>
    <s v="11.03.2026"/>
    <s v="2026-11265620"/>
    <m/>
    <m/>
    <s v="DO‘STOV UMID ABDULLAYEVICH"/>
    <s v="32304862350051"/>
    <s v="23.04.1986"/>
    <s v="+998931245571"/>
    <s v="Навоий"/>
    <x v="7"/>
    <s v="Армижон МФЙ"/>
    <s v="BEKBUTAYEVA SARVINOZ SHAVKATOVNA"/>
    <s v="40512892350025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08:40"/>
    <n v="0"/>
    <n v="412000"/>
    <n v="46092.672685185185"/>
    <m/>
    <n v="119042"/>
  </r>
  <r>
    <s v="11830517"/>
    <s v="11.03.2026"/>
    <s v="2026-11265499"/>
    <m/>
    <m/>
    <s v="DO‘STOV UMID ABDULLAYEVICH"/>
    <s v="32304862350051"/>
    <s v="23.04.1986"/>
    <s v="+998931245571"/>
    <s v="Навоий"/>
    <x v="7"/>
    <s v="Армижон МФЙ"/>
    <s v="BEKBUTAYEVA SARVINOZ SHAVKATOVNA"/>
    <s v="40512892350025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29888"/>
    <s v="11.03.2026"/>
    <s v="2026-11264295"/>
    <m/>
    <m/>
    <s v="SHAROPOVA LOBAR SAYDULLAYEVNA"/>
    <s v="40701822350028"/>
    <s v="07.01.1982"/>
    <s v="+998931245571"/>
    <s v="Навоий"/>
    <x v="7"/>
    <s v="Армижон МФЙ"/>
    <s v="BEKBUTAYEVA SARVINOZ SHAVKATOVNA"/>
    <s v="40512892350025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27364"/>
    <s v="11.03.2026"/>
    <s v="2026-11261298"/>
    <m/>
    <m/>
    <s v="QURBONOVA SITORA YUSUP QIZI"/>
    <s v="40606932720078"/>
    <s v="06.06.1993"/>
    <s v="+998771789306"/>
    <s v="Навоий"/>
    <x v="7"/>
    <s v="Армижон МФЙ"/>
    <s v="BEKBUTAYEVA SARVINOZ SHAVKATOVNA"/>
    <s v="40512892350025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08494"/>
    <s v="11.03.2026"/>
    <s v="2026-11239286"/>
    <m/>
    <m/>
    <s v="G‘AFUROVA MUXABBAT IKROMOVNA"/>
    <s v="41210582350012"/>
    <s v="12.10.1958"/>
    <s v="+998931245571"/>
    <s v="Навоий"/>
    <x v="7"/>
    <s v="Армижон МФЙ"/>
    <s v="BEKBUTAYEVA SARVINOZ SHAVKATOVNA"/>
    <s v="40512892350025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06193"/>
    <s v="11.03.2026"/>
    <s v="2026-11236698"/>
    <m/>
    <m/>
    <s v="PULOTOVA MOXICHEXRA ORIFOVNA"/>
    <s v="42805885780030"/>
    <s v="28.05.1988"/>
    <s v="+998934199288"/>
    <s v="Навоий"/>
    <x v="7"/>
    <s v="Армижон МФЙ"/>
    <s v="BEKBUTAYEVA SARVINOZ SHAVKATOVNA"/>
    <s v="40512892350025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593139"/>
    <s v="03.03.2026"/>
    <s v="2026-10978433"/>
    <m/>
    <m/>
    <s v="G‘AFUROVA MUXABBAT IKROMOVNA"/>
    <s v="41210582350012"/>
    <s v="12.10.1958"/>
    <s v="+998888477444"/>
    <s v="Навоий"/>
    <x v="7"/>
    <s v="Армижон МФЙ"/>
    <s v="BEKBUTAYEVA SARVINOZ SHAVKATOVNA"/>
    <s v="40512892350025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92992"/>
    <s v="03.03.2026"/>
    <s v="2026-10978253"/>
    <m/>
    <m/>
    <s v="DO‘STOV UMID ABDULLAYEVICH"/>
    <s v="32304862350051"/>
    <s v="23.04.1986"/>
    <s v="+998934260083"/>
    <s v="Навоий"/>
    <x v="7"/>
    <s v="Армижон МФЙ"/>
    <s v="BEKBUTAYEVA SARVINOZ SHAVKATOVNA"/>
    <s v="40512892350025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591737"/>
    <s v="03.03.2026"/>
    <s v="2026-10976690"/>
    <m/>
    <m/>
    <s v="SHAROPOVA LOBAR SAYDULLAYEVNA"/>
    <s v="40701822350028"/>
    <s v="07.01.1982"/>
    <s v="+998930940737"/>
    <s v="Навоий"/>
    <x v="7"/>
    <s v="Армижон МФЙ"/>
    <s v="BEKBUTAYEVA SARVINOZ SHAVKATOVNA"/>
    <s v="40512892350025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582938"/>
    <s v="03.03.2026"/>
    <s v="2026-10966372"/>
    <m/>
    <m/>
    <s v="PULOTOVA MOXICHEXRA ORIFOVNA"/>
    <s v="42805885780030"/>
    <s v="28.05.1988"/>
    <s v="+998934199288"/>
    <s v="Навоий"/>
    <x v="7"/>
    <s v="Армижон МФЙ"/>
    <s v="BEKBUTAYEVA SARVINOZ SHAVKATOVNA"/>
    <s v="40512892350025"/>
    <x v="0"/>
    <n v="0"/>
    <n v="0"/>
    <s v="Рад"/>
    <s v="Озиқ"/>
    <s v="Озиқ-овқат билан боғлиқ харажатларини қоплаш (Озиқ-овқат)"/>
    <n v="0"/>
    <s v="08.03.2026"/>
    <s v="Oddiy"/>
    <m/>
    <m/>
    <m/>
    <m/>
    <m/>
    <n v="0"/>
    <m/>
    <m/>
    <m/>
    <m/>
  </r>
  <r>
    <s v="11580948"/>
    <s v="03.03.2026"/>
    <s v="2026-10964032"/>
    <m/>
    <m/>
    <s v="ESHTO‘XTAYEVA ZILOLA UKTAM QIZI"/>
    <s v="42011912340038"/>
    <s v="20.11.1991"/>
    <s v="+998932155810"/>
    <s v="Навоий"/>
    <x v="7"/>
    <s v="Армижон МФЙ"/>
    <s v="BEKBUTAYEVA SARVINOZ SHAVKATOVNA"/>
    <s v="40512892350025"/>
    <x v="2"/>
    <n v="0"/>
    <n v="1"/>
    <s v="Тўланди"/>
    <s v="Озиқ"/>
    <s v="Озиқ-овқат билан боғлиқ харажатларини қоплаш (Озиқ-овқат)"/>
    <n v="412000"/>
    <s v="08.03.2026"/>
    <s v="Oddiy"/>
    <s v="11.03.2026"/>
    <m/>
    <n v="412000"/>
    <m/>
    <d v="2026-03-11T10:49:35"/>
    <n v="0"/>
    <n v="412000"/>
    <n v="46092.451099537036"/>
    <m/>
    <n v="100689"/>
  </r>
  <r>
    <s v="11385026"/>
    <s v="23.02.2026"/>
    <s v="2026-10732047"/>
    <m/>
    <m/>
    <s v="TO‘XTAYEV SIDIQJON NAJIMOVICH"/>
    <s v="33112872350050"/>
    <s v="31.12.1987"/>
    <s v="+998940890087"/>
    <s v="Навоий"/>
    <x v="7"/>
    <s v="Армижон МФЙ"/>
    <s v="BEKBUTAYEVA SARVINOZ SHAVKATOVNA"/>
    <s v="40512892350025"/>
    <x v="0"/>
    <n v="0"/>
    <n v="0"/>
    <s v="Рад"/>
    <s v="Коммунал"/>
    <s v="Коммунал харажатларни қоплаш"/>
    <n v="0"/>
    <s v="16.03.2026"/>
    <s v="Oddiy"/>
    <m/>
    <m/>
    <m/>
    <m/>
    <m/>
    <n v="0"/>
    <m/>
    <m/>
    <m/>
    <m/>
  </r>
  <r>
    <s v="11384729"/>
    <s v="23.02.2026"/>
    <s v="2026-10731715"/>
    <m/>
    <m/>
    <s v="NAJIMOVA ZILOLA SIDIQJON QIZI"/>
    <s v="62703185790020"/>
    <s v="27.03.2018"/>
    <s v="+998940890087"/>
    <s v="Навоий"/>
    <x v="7"/>
    <s v="Армижон МФЙ"/>
    <s v="BEKBUTAYEVA SARVINOZ SHAVKATOVNA"/>
    <s v="40512892350025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6.03.2026"/>
    <s v="Oddiy"/>
    <s v="19.03.2026"/>
    <m/>
    <n v="2060000"/>
    <m/>
    <d v="2026-03-19T13:56:28"/>
    <n v="0"/>
    <n v="2060000"/>
    <n v="46100.580879629626"/>
    <m/>
    <n v="137598"/>
  </r>
  <r>
    <s v="11342322"/>
    <s v="21.02.2026"/>
    <s v="2026-10673033"/>
    <m/>
    <m/>
    <s v="TO‘XTAYEV SIDIQJON NAJIMOVICH"/>
    <s v="33112872350050"/>
    <s v="31.12.1987"/>
    <s v="+998940890087"/>
    <s v="Навоий"/>
    <x v="7"/>
    <s v="Армижон МФЙ"/>
    <s v="BEKBUTAYEVA SARVINOZ SHAVKATOVNA"/>
    <s v="40512892350025"/>
    <x v="2"/>
    <n v="0"/>
    <n v="1"/>
    <s v="Тўланди"/>
    <s v="Қарздорлик"/>
    <s v="Коммунал хизматлар бўйича қарздорликни қоплаш"/>
    <n v="2060000"/>
    <s v="08.03.2026"/>
    <s v="Oddiy"/>
    <s v="11.03.2026"/>
    <m/>
    <n v="950592"/>
    <m/>
    <d v="2026-03-11T10:50:25"/>
    <n v="0"/>
    <n v="950592"/>
    <n v="46092.451678240737"/>
    <m/>
    <n v="113887"/>
  </r>
  <r>
    <s v="11309758"/>
    <s v="20.02.2026"/>
    <s v="2026-10633050"/>
    <m/>
    <m/>
    <s v="QURBONOVA SITORA YUSUP QIZI"/>
    <s v="40606932720078"/>
    <s v="06.06.1993"/>
    <s v="+998771789306"/>
    <s v="Навоий"/>
    <x v="7"/>
    <s v="Боғишамол МФЙ"/>
    <s v="BEKBUTAYEVA SARVINOZ SHAVKATOVNA"/>
    <s v="40512892350025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3248007"/>
    <s v="09.06.2026"/>
    <s v="2026-13021943"/>
    <m/>
    <m/>
    <s v="MOVLONOVA O‘RALOY ABDUSODIQ QIZI"/>
    <s v="42301922360042"/>
    <s v="23.01.1992"/>
    <s v="+998930356692"/>
    <s v="Навоий"/>
    <x v="2"/>
    <s v="Тинчлик"/>
    <s v="XANGILOVA MA’MURA XAYITMURODOVNA"/>
    <s v="40412882360055"/>
    <x v="5"/>
    <n v="0"/>
    <n v="0"/>
    <s v="Қарор"/>
    <s v="Озиқ"/>
    <s v="Озиқ-овқат билан боғлиқ харажатларини қоплаш (Озиқ-овқат)"/>
    <n v="412000"/>
    <s v="09.06.2026"/>
    <s v="Oddiy"/>
    <s v="24.06.2026"/>
    <s v="????? ????????"/>
    <n v="412000"/>
    <s v="Ha"/>
    <d v="2026-06-24T09:30:30"/>
    <n v="0"/>
    <n v="412000"/>
    <n v="46197.396180555559"/>
    <m/>
    <n v="752459"/>
  </r>
  <r>
    <s v="13140853"/>
    <s v="02.06.2026"/>
    <s v="2026-12879740"/>
    <m/>
    <m/>
    <s v="NURILLAYEVA GO‘ZAL NORBEK QIZI"/>
    <s v="40303922360011"/>
    <s v="03.03.1992"/>
    <s v="+998950413042"/>
    <s v="Навоий"/>
    <x v="2"/>
    <s v="Тинчлик"/>
    <s v="XANGILOVA MA’MURA XAYITMURODOVNA"/>
    <s v="40412882360055"/>
    <x v="5"/>
    <n v="0"/>
    <n v="0"/>
    <s v="Қарор"/>
    <s v="Озиқ"/>
    <s v="Озиқ-овқат билан боғлиқ харажатларини қоплаш (Озиқ-овқат)"/>
    <n v="412000"/>
    <s v="02.06.2026"/>
    <s v="Oddiy"/>
    <s v="04.06.2026"/>
    <s v="????? ????????"/>
    <n v="412000"/>
    <s v="Ha"/>
    <d v="2026-06-04T09:29:17"/>
    <n v="0"/>
    <n v="412000"/>
    <n v="46177.395335648151"/>
    <m/>
    <n v="223229"/>
  </r>
  <r>
    <s v="13140361"/>
    <s v="02.06.2026"/>
    <s v="2026-12879086"/>
    <m/>
    <m/>
    <s v="TILEUOVA LARISA TEMIRBAYEVNA"/>
    <s v="40108942320065"/>
    <s v="01.08.1994"/>
    <s v="+998939241194"/>
    <s v="Навоий"/>
    <x v="2"/>
    <s v="Тинчлик"/>
    <s v="XANGILOVA MA’MURA XAYITMURODOVNA"/>
    <s v="40412882360055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4.06.2026"/>
    <m/>
    <n v="412000"/>
    <m/>
    <d v="2026-06-04T09:26:18"/>
    <n v="0"/>
    <n v="412000"/>
    <n v="46177.393263888887"/>
    <m/>
    <n v="223234"/>
  </r>
  <r>
    <s v="13130672"/>
    <s v="02.06.2026"/>
    <s v="2026-12866649"/>
    <m/>
    <m/>
    <s v="TOSHPULOTOVA ROZIYA JALOLOVNA"/>
    <s v="40506882360075"/>
    <s v="05.06.1988"/>
    <s v="+998942586088"/>
    <s v="Навоий"/>
    <x v="2"/>
    <s v="Тинчлик"/>
    <s v="XANGILOVA MA’MURA XAYITMURODOVNA"/>
    <s v="40412882360055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4.06.2026"/>
    <m/>
    <n v="412000"/>
    <m/>
    <d v="2026-06-04T09:52:17"/>
    <n v="0"/>
    <n v="412000"/>
    <n v="46177.411307870374"/>
    <m/>
    <n v="218159"/>
  </r>
  <r>
    <s v="13130444"/>
    <s v="02.06.2026"/>
    <s v="2026-12866367"/>
    <m/>
    <m/>
    <s v="YUNUSOVA MAXFUZA NORBEKOVNA"/>
    <s v="40304904040033"/>
    <s v="03.04.1990"/>
    <s v="+998990980390"/>
    <s v="Навоий"/>
    <x v="2"/>
    <s v="Тинчлик"/>
    <s v="XANGILOVA MA’MURA XAYITMURODOVNA"/>
    <s v="40412882360055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4.06.2026"/>
    <m/>
    <n v="412000"/>
    <m/>
    <d v="2026-06-04T09:47:39"/>
    <n v="0"/>
    <n v="412000"/>
    <n v="46177.408090277779"/>
    <m/>
    <n v="218165"/>
  </r>
  <r>
    <s v="13130013"/>
    <s v="02.06.2026"/>
    <s v="2026-12865822"/>
    <m/>
    <m/>
    <s v="SADULLAYEVA FOTIMA TO‘RAQUL QIZI"/>
    <s v="41605935800029"/>
    <s v="16.05.1993"/>
    <s v="+998994871894"/>
    <s v="Навоий"/>
    <x v="2"/>
    <s v="Тинчлик"/>
    <s v="XANGILOVA MA’MURA XAYITMURODOVNA"/>
    <s v="40412882360055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4.06.2026"/>
    <m/>
    <n v="412000"/>
    <m/>
    <d v="2026-06-04T09:41:32"/>
    <n v="0"/>
    <n v="412000"/>
    <n v="46177.40384259259"/>
    <m/>
    <n v="218193"/>
  </r>
  <r>
    <s v="13129664"/>
    <s v="02.06.2026"/>
    <s v="2026-12865391"/>
    <m/>
    <m/>
    <s v="ERMUXAMMADOV SIROJIDDIN JO‘RAQULOVICH"/>
    <s v="31410932360037"/>
    <s v="14.10.1993"/>
    <s v="+998942513737"/>
    <s v="Навоий"/>
    <x v="2"/>
    <s v="Тинчлик"/>
    <s v="XANGILOVA MA’MURA XAYITMURODOVNA"/>
    <s v="40412882360055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4.06.2026"/>
    <m/>
    <n v="412000"/>
    <m/>
    <d v="2026-06-04T09:37:40"/>
    <n v="0"/>
    <n v="412000"/>
    <n v="46177.40115740741"/>
    <m/>
    <n v="220148"/>
  </r>
  <r>
    <s v="13127643"/>
    <s v="02.06.2026"/>
    <s v="2026-12862914"/>
    <m/>
    <m/>
    <s v="XUJANAZAROVA YULDUZ FARMONOVNA"/>
    <s v="42611814040029"/>
    <s v="26.11.1981"/>
    <s v="+998990667081"/>
    <s v="Навоий"/>
    <x v="2"/>
    <s v="Тинчлик"/>
    <s v="XANGILOVA MA’MURA XAYITMURODOVNA"/>
    <s v="40412882360055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4.06.2026"/>
    <m/>
    <n v="412000"/>
    <m/>
    <d v="2026-06-04T09:34:09"/>
    <n v="0"/>
    <n v="412000"/>
    <n v="46177.398715277777"/>
    <m/>
    <n v="220159"/>
  </r>
  <r>
    <s v="13125985"/>
    <s v="02.06.2026"/>
    <s v="2026-12860917"/>
    <m/>
    <m/>
    <s v="BEGAYEVA FARIDA ZOYIROVNA"/>
    <s v="41603835800022"/>
    <s v="16.03.1983"/>
    <s v="+998939560782"/>
    <s v="Навоий"/>
    <x v="2"/>
    <s v="Тинчлик"/>
    <s v="XANGILOVA MA’MURA XAYITMURODOVNA"/>
    <s v="40412882360055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4.06.2026"/>
    <m/>
    <n v="412000"/>
    <m/>
    <d v="2026-06-04T09:31:42"/>
    <n v="0"/>
    <n v="412000"/>
    <n v="46177.397013888891"/>
    <m/>
    <n v="220162"/>
  </r>
  <r>
    <s v="11688042"/>
    <s v="05.03.2026"/>
    <s v="2026-11089757"/>
    <m/>
    <m/>
    <s v="YULDOSHEV BAXRIDDIN YANGIBOYEVICH"/>
    <s v="30604782360010"/>
    <s v="06.04.1978"/>
    <s v="+998940087954"/>
    <s v="Навоий"/>
    <x v="2"/>
    <s v="Тинчлик"/>
    <s v="XANGILOVA MA’MURA XAYITMURODOVNA"/>
    <s v="40412882360055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26:43"/>
    <n v="0"/>
    <n v="412000"/>
    <n v="46087.518553240741"/>
    <m/>
    <n v="88701"/>
  </r>
  <r>
    <s v="11687546"/>
    <s v="05.03.2026"/>
    <s v="2026-11089189"/>
    <m/>
    <m/>
    <s v="IZBOSAROVA DINARA HUSEN QIZI"/>
    <s v="61404015770016"/>
    <s v="14.04.2001"/>
    <s v="+998946619901"/>
    <s v="Навоий"/>
    <x v="2"/>
    <s v="Тинчлик"/>
    <s v="XANGILOVA MA’MURA XAYITMURODOVNA"/>
    <s v="40412882360055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27:14"/>
    <n v="0"/>
    <n v="412000"/>
    <n v="46087.518912037034"/>
    <m/>
    <n v="88705"/>
  </r>
  <r>
    <s v="11635312"/>
    <s v="04.03.2026"/>
    <s v="2026-11027981"/>
    <m/>
    <m/>
    <s v="QURBANOVA ADOLAT RAZZOQ QIZI"/>
    <s v="42311922360032"/>
    <s v="23.11.1992"/>
    <s v="+998997883738"/>
    <s v="Навоий"/>
    <x v="2"/>
    <s v="Тинчлик"/>
    <s v="XANGILOVA MA’MURA XAYITMURODOVNA"/>
    <s v="40412882360055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21:48"/>
    <n v="0"/>
    <n v="412000"/>
    <n v="46087.515138888892"/>
    <m/>
    <n v="77086"/>
  </r>
  <r>
    <s v="11634435"/>
    <s v="04.03.2026"/>
    <s v="2026-11026932"/>
    <m/>
    <m/>
    <s v="ISENOVA GULZINET TURSUNOVNA"/>
    <s v="40311985800023"/>
    <s v="03.11.1998"/>
    <s v="+998991508625"/>
    <s v="Навоий"/>
    <x v="2"/>
    <s v="Тинчлик"/>
    <s v="XANGILOVA MA’MURA XAYITMURODOVNA"/>
    <s v="40412882360055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22:55"/>
    <n v="0"/>
    <n v="412000"/>
    <n v="46087.515914351854"/>
    <m/>
    <n v="77088"/>
  </r>
  <r>
    <s v="11633255"/>
    <s v="04.03.2026"/>
    <s v="2026-11025570"/>
    <m/>
    <m/>
    <s v="TUQBERGANOVA YULDUZ ERMAKOBOYEVNA"/>
    <s v="40806862360012"/>
    <s v="08.06.1986"/>
    <s v="+998934355484"/>
    <s v="Навоий"/>
    <x v="2"/>
    <s v="Тинчлик"/>
    <s v="XANGILOVA MA’MURA XAYITMURODOVNA"/>
    <s v="40412882360055"/>
    <x v="6"/>
    <n v="0"/>
    <n v="0"/>
    <s v="Рад"/>
    <s v="Озиқ"/>
    <s v="Озиқ-овқат билан боғлиқ харажатларини қоплаш (Озиқ-овқат)"/>
    <n v="0"/>
    <s v="09.03.2026"/>
    <s v="Oddiy"/>
    <m/>
    <m/>
    <m/>
    <m/>
    <m/>
    <n v="0"/>
    <m/>
    <m/>
    <m/>
    <m/>
  </r>
  <r>
    <s v="11632578"/>
    <s v="04.03.2026"/>
    <s v="2026-11024782"/>
    <m/>
    <m/>
    <s v="BEGAYEVA FARIDA ZOYIROVNA"/>
    <s v="41603835800022"/>
    <s v="16.03.1983"/>
    <s v="+998939560782"/>
    <s v="Навоий"/>
    <x v="2"/>
    <s v="Тинчлик"/>
    <s v="XANGILOVA MA’MURA XAYITMURODOVNA"/>
    <s v="40412882360055"/>
    <x v="6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1900"/>
    <s v="04.03.2026"/>
    <s v="2026-11023961"/>
    <m/>
    <m/>
    <s v="NURMURADOVA GAVHAR TOSHQULOVNA"/>
    <s v="40402861590047"/>
    <s v="04.02.1986"/>
    <s v="+998990561048"/>
    <s v="Навоий"/>
    <x v="2"/>
    <s v="Тинчлик"/>
    <s v="XANGILOVA MA’MURA XAYITMURODOVNA"/>
    <s v="40412882360055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23:54"/>
    <n v="0"/>
    <n v="412000"/>
    <n v="46087.516597222224"/>
    <m/>
    <n v="77092"/>
  </r>
  <r>
    <s v="11631371"/>
    <s v="04.03.2026"/>
    <s v="2026-11023341"/>
    <m/>
    <m/>
    <s v="TOSHQULOVA SHOHISTA RAHMONQUL QIZI"/>
    <s v="42301952360012"/>
    <s v="23.01.1995"/>
    <s v="+998770580793"/>
    <s v="Навоий"/>
    <x v="2"/>
    <s v="Тинчлик"/>
    <s v="XANGILOVA MA’MURA XAYITMURODOVNA"/>
    <s v="40412882360055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25:14"/>
    <n v="0"/>
    <n v="412000"/>
    <n v="46087.517523148148"/>
    <m/>
    <n v="77096"/>
  </r>
  <r>
    <s v="11630526"/>
    <s v="04.03.2026"/>
    <s v="2026-11022355"/>
    <m/>
    <m/>
    <s v="ODILOVA MADINA O‘TKIR QIZI"/>
    <s v="61604035800038"/>
    <s v="16.04.2003"/>
    <s v="+998942235678"/>
    <s v="Навоий"/>
    <x v="2"/>
    <s v="Тинчлик"/>
    <s v="XANGILOVA MA’MURA XAYITMURODOVNA"/>
    <s v="40412882360055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6.03.2026"/>
    <m/>
    <n v="412000"/>
    <m/>
    <d v="2026-03-06T12:19:32"/>
    <n v="0"/>
    <n v="412000"/>
    <n v="46087.513564814813"/>
    <m/>
    <n v="73940"/>
  </r>
  <r>
    <s v="10991392"/>
    <s v="30.01.2026"/>
    <s v="2026-10256801"/>
    <m/>
    <m/>
    <s v="NURMURADOV SHERZOD NORKULOVICH"/>
    <s v="32802822360028"/>
    <s v="28.02.1982"/>
    <s v="+998942520071"/>
    <s v="Навоий"/>
    <x v="2"/>
    <s v="Тинчлик"/>
    <s v="XANGILOVA MA’MURA XAYITMURODOVNA"/>
    <s v="40412882360055"/>
    <x v="6"/>
    <n v="0"/>
    <n v="0"/>
    <s v="Рад"/>
    <s v="Коммунал"/>
    <s v="Коммунал харажатларни қоплаш"/>
    <n v="0"/>
    <s v="09.02.2026"/>
    <s v="Oddiy"/>
    <m/>
    <m/>
    <m/>
    <m/>
    <m/>
    <n v="0"/>
    <m/>
    <m/>
    <m/>
    <m/>
  </r>
  <r>
    <s v="10811756"/>
    <s v="15.01.2026"/>
    <s v="2026-10039455"/>
    <m/>
    <m/>
    <s v="ABDIRAXMANOVA MALOHAT QURALBOY QIZI"/>
    <s v="41708905800011"/>
    <s v="17.08.1990"/>
    <s v="+998973394488"/>
    <s v="Навоий"/>
    <x v="2"/>
    <s v="Тинчлик"/>
    <s v="XANGILOVA MA’MURA XAYITMURODOVNA"/>
    <s v="40412882360055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4.2026"/>
    <s v="Oddiy"/>
    <s v="21.01.2026"/>
    <m/>
    <n v="2060000"/>
    <m/>
    <d v="2026-01-21T16:55:07"/>
    <n v="0"/>
    <n v="2060000"/>
    <n v="46043.704942129632"/>
    <m/>
    <n v="57729"/>
  </r>
  <r>
    <s v="13070505"/>
    <s v="25.05.2026"/>
    <s v="2026-12785207"/>
    <m/>
    <m/>
    <s v="ACHILOVA FERUZA XASANOVNA"/>
    <s v="41602902320029"/>
    <s v="16.02.1990"/>
    <s v="+998508893808"/>
    <s v="Навоий"/>
    <x v="6"/>
    <s v="Гулистон МФЙ"/>
    <s v="TURSUNKULOVA AYDIN ASKAROVNA"/>
    <s v="6100401577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5.05.2026"/>
    <s v="Oddiy"/>
    <m/>
    <m/>
    <m/>
    <m/>
    <m/>
    <n v="0"/>
    <m/>
    <m/>
    <m/>
    <m/>
  </r>
  <r>
    <s v="13070315"/>
    <s v="25.05.2026"/>
    <s v="2026-12784967"/>
    <m/>
    <m/>
    <s v="ACHILOVA FERUZA XASANOVNA"/>
    <s v="41602902320029"/>
    <s v="16.02.1990"/>
    <s v="+998508893808"/>
    <s v="Навоий"/>
    <x v="6"/>
    <s v="Гулистон МФЙ"/>
    <s v="TURSUNKULOVA AYDIN ASKAROVNA"/>
    <s v="61004015770012"/>
    <x v="0"/>
    <n v="0"/>
    <n v="0"/>
    <s v="Рад"/>
    <s v="Озиқ"/>
    <s v="Озиқ-овқат билан боғлиқ харажатларини қоплаш (Озиқ-овқат)"/>
    <n v="0"/>
    <s v="25.05.2026"/>
    <s v="Oddiy"/>
    <m/>
    <m/>
    <m/>
    <m/>
    <m/>
    <n v="0"/>
    <m/>
    <m/>
    <m/>
    <m/>
  </r>
  <r>
    <s v="12956040"/>
    <s v="15.05.2026"/>
    <s v="2026-12632777"/>
    <m/>
    <m/>
    <s v="TOG‘AYEVA NASIBA RAXMATOVNA"/>
    <s v="41812875770017"/>
    <s v="18.12.1987"/>
    <s v="+998936508718"/>
    <s v="Навоий"/>
    <x v="6"/>
    <s v="Гулистон МФЙ"/>
    <s v="TURSUNKULOVA AYDIN ASKAROVNA"/>
    <s v="61004015770012"/>
    <x v="0"/>
    <n v="0"/>
    <n v="0"/>
    <s v="Рад"/>
    <s v="Озиқ"/>
    <s v="Озиқ-овқат билан боғлиқ харажатларини қоплаш (Озиқ-овқат)"/>
    <n v="0"/>
    <s v="15.05.2026"/>
    <s v="Oddiy"/>
    <m/>
    <m/>
    <m/>
    <m/>
    <m/>
    <n v="0"/>
    <m/>
    <m/>
    <m/>
    <m/>
  </r>
  <r>
    <s v="12077821"/>
    <s v="18.03.2026"/>
    <s v="2026-11555010"/>
    <m/>
    <m/>
    <s v="RAZAKOVA NILUFAR JOLDASOVNA"/>
    <s v="40511892320021"/>
    <s v="05.11.1989"/>
    <s v="+998944606776"/>
    <s v="Навоий"/>
    <x v="6"/>
    <s v="Гулистон МФЙ"/>
    <s v="TURSUNKULOVA AYDIN ASKAROVNA"/>
    <s v="6100401577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8.03.2026"/>
    <s v="Oddiy"/>
    <m/>
    <m/>
    <m/>
    <m/>
    <m/>
    <n v="0"/>
    <m/>
    <m/>
    <m/>
    <m/>
  </r>
  <r>
    <s v="11781988"/>
    <s v="10.03.2026"/>
    <s v="2026-11206958"/>
    <m/>
    <m/>
    <s v="TOG‘AYEVA NASIBA RAXMATOVNA"/>
    <s v="41812875770017"/>
    <s v="18.12.1987"/>
    <s v="+998936508718"/>
    <s v="Навоий"/>
    <x v="6"/>
    <s v="Гулистон МФЙ"/>
    <s v="TURSUNKULOVA AYDIN ASKAROVNA"/>
    <s v="61004015770012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81196"/>
    <s v="10.03.2026"/>
    <s v="2026-11206066"/>
    <m/>
    <m/>
    <s v="TUMENBAYEVA ELMIRA MERGENOVNA"/>
    <s v="42109852320039"/>
    <s v="21.09.1985"/>
    <s v="+998931768385"/>
    <s v="Навоий"/>
    <x v="6"/>
    <s v="Гулистон МФЙ"/>
    <s v="TURSUNKULOVA AYDIN ASKAROVNA"/>
    <s v="61004015770012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80047"/>
    <s v="10.03.2026"/>
    <s v="2026-11204770"/>
    <m/>
    <m/>
    <s v="RAZAKOVA NILUFAR JOLDASOVNA"/>
    <s v="40511892320021"/>
    <s v="05.11.1989"/>
    <s v="+998944606776"/>
    <s v="Навоий"/>
    <x v="6"/>
    <s v="Гулистон МФЙ"/>
    <s v="TURSUNKULOVA AYDIN ASKAROVNA"/>
    <s v="61004015770012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62310"/>
    <s v="10.03.2026"/>
    <s v="2026-11184635"/>
    <m/>
    <m/>
    <s v="XUDOYBERDIYEVA OYDINOY SIROJOVNA"/>
    <s v="41605912320025"/>
    <s v="16.05.1991"/>
    <s v="+998934315114"/>
    <s v="Навоий"/>
    <x v="6"/>
    <s v="Гулистон МФЙ"/>
    <s v="TURSUNKULOVA AYDIN ASKAROVNA"/>
    <s v="6100401577001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4:27:49"/>
    <n v="0"/>
    <n v="412000"/>
    <n v="46091.602650462963"/>
    <m/>
    <n v="105992"/>
  </r>
  <r>
    <s v="11556716"/>
    <s v="03.03.2026"/>
    <s v="2026-10936167"/>
    <m/>
    <m/>
    <s v="USERBAYEVA JAKSIGUL TASHPULATOVNA"/>
    <s v="41004882320024"/>
    <s v="10.04.1988"/>
    <s v="+998955863679"/>
    <s v="Навоий"/>
    <x v="6"/>
    <s v="Гулистон МФЙ"/>
    <s v="TURSUNKULOVA AYDIN ASKAROVNA"/>
    <s v="61004015770012"/>
    <x v="0"/>
    <n v="0"/>
    <n v="0"/>
    <s v="Рад"/>
    <s v="Таъмир"/>
    <s v="Уй-жойини таъмирлаш харажатларини қоплаш"/>
    <n v="0"/>
    <s v="03.03.2026"/>
    <s v="Oddiy"/>
    <m/>
    <m/>
    <m/>
    <m/>
    <m/>
    <n v="0"/>
    <m/>
    <m/>
    <m/>
    <m/>
  </r>
  <r>
    <s v="11463874"/>
    <s v="26.02.2026"/>
    <s v="2026-10825774"/>
    <m/>
    <m/>
    <s v="BABAYEVA GULSHAN JO‘RAQULOVNA"/>
    <s v="42704785790018"/>
    <s v="27.04.1978"/>
    <s v="+998933182179"/>
    <s v="Навоий"/>
    <x v="6"/>
    <s v="Гулистон МФЙ"/>
    <s v="TURSUNKULOVA AYDIN ASKAROVNA"/>
    <s v="61004015770012"/>
    <x v="0"/>
    <n v="0"/>
    <n v="0"/>
    <s v="Рад"/>
    <s v="Таъмир"/>
    <s v="Уй-жойини таъмирлаш харажатларини қоплаш"/>
    <n v="0"/>
    <s v="26.02.2026"/>
    <s v="Oddiy"/>
    <m/>
    <m/>
    <m/>
    <m/>
    <m/>
    <n v="0"/>
    <m/>
    <m/>
    <m/>
    <m/>
  </r>
  <r>
    <s v="13250730"/>
    <s v="09.06.2026"/>
    <s v="2026-13025532"/>
    <m/>
    <m/>
    <s v="HAYDAROV JALOLBEK UKTAMOVICH"/>
    <s v="32909822350054"/>
    <s v="29.09.1982"/>
    <s v="+998990358928"/>
    <s v="Навоий"/>
    <x v="7"/>
    <s v="Қизилтепа МФЙ"/>
    <s v="SA’DULLAYEVA SOJIDA SHOKIROVNA"/>
    <s v="42107885830011"/>
    <x v="0"/>
    <n v="0"/>
    <n v="0"/>
    <s v="Рад"/>
    <s v="Озиқ"/>
    <s v="Озиқ-овқат билан боғлиқ харажатларини қоплаш (Озиқ-овқат)"/>
    <n v="0"/>
    <s v="17.06.2026"/>
    <s v="Oddiy"/>
    <m/>
    <m/>
    <m/>
    <m/>
    <m/>
    <n v="0"/>
    <m/>
    <m/>
    <m/>
    <m/>
  </r>
  <r>
    <s v="13189551"/>
    <s v="04.06.2026"/>
    <s v="2026-12942365"/>
    <m/>
    <m/>
    <s v="SHUKUROV JAMSHID RAXMONQULOVICH"/>
    <s v="30702842350042"/>
    <s v="07.02.1984"/>
    <s v="+998991378412"/>
    <s v="Навоий"/>
    <x v="7"/>
    <s v="Қизилтепа МФЙ"/>
    <s v="SA’DULLAYEVA SOJIDA SHOKIROVNA"/>
    <s v="42107885830011"/>
    <x v="5"/>
    <n v="0"/>
    <n v="0"/>
    <s v="Қарор"/>
    <s v="Озиқ"/>
    <s v="Озиқ-овқат билан боғлиқ харажатларини қоплаш (Озиқ-овқат)"/>
    <n v="412000"/>
    <s v="04.06.2026"/>
    <s v="Oddiy"/>
    <s v="19.06.2026"/>
    <s v="????? ????????"/>
    <n v="412000"/>
    <s v="Ha"/>
    <d v="2026-06-19T23:43:50"/>
    <n v="0"/>
    <n v="412000"/>
    <n v="46192.98877314815"/>
    <m/>
    <n v="297190"/>
  </r>
  <r>
    <s v="13167106"/>
    <s v="03.06.2026"/>
    <s v="2026-12913347"/>
    <m/>
    <m/>
    <s v="NORMURODOVA HABIBA HAYDAROVNA"/>
    <s v="42502732350038"/>
    <s v="25.02.1973"/>
    <s v="+998934632273"/>
    <s v="Навоий"/>
    <x v="7"/>
    <s v="Қизилтепа МФЙ"/>
    <s v="SA’DULLAYEVA SOJIDA SHOKIROVNA"/>
    <s v="42107885830011"/>
    <x v="5"/>
    <n v="0"/>
    <n v="0"/>
    <s v="Қарор"/>
    <s v="Озиқ"/>
    <s v="Озиқ-овқат билан боғлиқ харажатларини қоплаш (Озиқ-овқат)"/>
    <n v="412000"/>
    <s v="04.06.2026"/>
    <s v="Oddiy"/>
    <s v="09.06.2026"/>
    <s v="????? ????????"/>
    <n v="412000"/>
    <s v="Ha"/>
    <d v="2026-06-09T09:08:40"/>
    <n v="0"/>
    <n v="412000"/>
    <n v="46182.381018518521"/>
    <m/>
    <n v="297193"/>
  </r>
  <r>
    <s v="13096429"/>
    <s v="31.05.2026"/>
    <s v="2026-12821487"/>
    <m/>
    <m/>
    <s v="SAIDOV YOQUB OTAQULOVICH"/>
    <s v="32111802350024"/>
    <s v="21.11.1980"/>
    <s v="+998993822580"/>
    <s v="Навоий"/>
    <x v="7"/>
    <s v="Қизилтепа МФЙ"/>
    <s v="SA’DULLAYEVA SOJIDA SHOKIROVNA"/>
    <s v="42107885830011"/>
    <x v="5"/>
    <n v="0"/>
    <n v="0"/>
    <s v="Қарор"/>
    <s v="Озиқ"/>
    <s v="Озиқ-овқат билан боғлиқ харажатларини қоплаш (Озиқ-овқат)"/>
    <n v="412000"/>
    <s v="31.05.2026"/>
    <s v="Oddiy"/>
    <s v="11.06.2026"/>
    <s v="????? ????????"/>
    <n v="412000"/>
    <s v="Ha"/>
    <d v="2026-06-11T18:30:36"/>
    <n v="0"/>
    <n v="412000"/>
    <n v="46184.771249999998"/>
    <m/>
    <n v="213025"/>
  </r>
  <r>
    <s v="13096346"/>
    <s v="31.05.2026"/>
    <s v="2026-12821328"/>
    <m/>
    <m/>
    <s v="RUZIYEVA RAQIYA XAMIROVNA"/>
    <s v="42404642350015"/>
    <s v="24.04.1964"/>
    <s v="+998997501187"/>
    <s v="Навоий"/>
    <x v="7"/>
    <s v="Қизилтепа МФЙ"/>
    <s v="SA’DULLAYEVA SOJIDA SHOKIROVNA"/>
    <s v="42107885830011"/>
    <x v="5"/>
    <n v="0"/>
    <n v="0"/>
    <s v="Қарор"/>
    <s v="Озиқ"/>
    <s v="Озиқ-овқат билан боғлиқ харажатларини қоплаш (Озиқ-овқат)"/>
    <n v="412000"/>
    <s v="31.05.2026"/>
    <s v="Oddiy"/>
    <s v="19.06.2026"/>
    <s v="????? ????????"/>
    <n v="412000"/>
    <s v="Ha"/>
    <d v="2026-06-19T23:44:07"/>
    <n v="0"/>
    <n v="412000"/>
    <n v="46192.988969907405"/>
    <m/>
    <n v="212986"/>
  </r>
  <r>
    <s v="12398028"/>
    <s v="01.04.2026"/>
    <s v="2026-11935539"/>
    <m/>
    <m/>
    <s v="TOSHOV QUZIBOY SOYIBNAZOROVICH"/>
    <s v="31610862350056"/>
    <s v="16.10.1986"/>
    <s v="+998942590210"/>
    <s v="Навоий"/>
    <x v="7"/>
    <s v="Қизилтепа МФЙ"/>
    <s v="SA’DULLAYEVA SOJIDA SHOKIROVNA"/>
    <s v="42107885830011"/>
    <x v="5"/>
    <n v="0"/>
    <n v="0"/>
    <s v="Қарор"/>
    <s v="Таъмир"/>
    <s v="Уй-жойини таъмирлаш харажатларини қоплаш"/>
    <n v="20600000"/>
    <s v="01.04.2026"/>
    <s v="Oddiy"/>
    <s v="17.04.2026"/>
    <s v="????? ????????"/>
    <n v="20600000"/>
    <s v="Ha"/>
    <d v="2026-04-17T14:20:28"/>
    <n v="0"/>
    <n v="20600000"/>
    <n v="46129.597546296296"/>
    <m/>
    <n v="152792"/>
  </r>
  <r>
    <s v="12168223"/>
    <s v="24.03.2026"/>
    <s v="2026-11662324"/>
    <m/>
    <m/>
    <s v="TOSHOV QUZIBOY SOYIBNAZOROVICH"/>
    <s v="31610862350056"/>
    <s v="16.10.1986"/>
    <s v="+998952762091"/>
    <s v="Навоий"/>
    <x v="7"/>
    <s v="Қизилтепа МФЙ"/>
    <s v="SA’DULLAYEVA SOJIDA SHOKIROVNA"/>
    <s v="42107885830011"/>
    <x v="0"/>
    <n v="0"/>
    <n v="0"/>
    <s v="Рад"/>
    <s v="Таъмир"/>
    <s v="Уй-жойини таъмирлаш харажатларини қоплаш"/>
    <n v="0"/>
    <s v="24.03.2026"/>
    <s v="Oddiy"/>
    <m/>
    <m/>
    <m/>
    <m/>
    <m/>
    <n v="0"/>
    <m/>
    <m/>
    <m/>
    <m/>
  </r>
  <r>
    <s v="11932749"/>
    <s v="13.03.2026"/>
    <s v="2026-11385152"/>
    <m/>
    <m/>
    <s v="RO‘ZIBOYEVA XOSIYAT OLIM QIZI"/>
    <s v="42211912350013"/>
    <s v="22.11.1991"/>
    <s v="+998884718700"/>
    <s v="Навоий"/>
    <x v="7"/>
    <s v="Қизилтепа МФЙ"/>
    <s v="SA’DULLAYEVA SOJIDA SHOKIROVNA"/>
    <s v="42107885830011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5.03.2026"/>
    <m/>
    <n v="412000"/>
    <m/>
    <d v="2026-03-15T21:14:27"/>
    <n v="0"/>
    <n v="412000"/>
    <n v="46096.885034722225"/>
    <m/>
    <n v="133942"/>
  </r>
  <r>
    <s v="11833365"/>
    <s v="11.03.2026"/>
    <s v="2026-11268561"/>
    <m/>
    <m/>
    <s v="USMONOVA INTIZOR SHUHRATOVNA"/>
    <s v="41809882350035"/>
    <s v="18.09.1988"/>
    <s v="+998942031887"/>
    <s v="Навоий"/>
    <x v="7"/>
    <s v="Қизилтепа МФЙ"/>
    <s v="SA’DULLAYEVA SOJIDA SHOKIROVNA"/>
    <s v="42107885830011"/>
    <x v="0"/>
    <n v="0"/>
    <n v="0"/>
    <s v="Рад"/>
    <s v="Озиқ"/>
    <s v="Озиқ-овқат билан боғлиқ харажатларини қоплаш (Озиқ-овқат)"/>
    <n v="0"/>
    <s v="13.03.2026"/>
    <s v="Oddiy"/>
    <m/>
    <m/>
    <m/>
    <m/>
    <m/>
    <n v="0"/>
    <m/>
    <m/>
    <m/>
    <m/>
  </r>
  <r>
    <s v="11776134"/>
    <s v="10.03.2026"/>
    <s v="2026-11200359"/>
    <m/>
    <m/>
    <s v="BURANOVA AZIZA ABDISAMATOVNA"/>
    <s v="43007772350015"/>
    <s v="30.07.1977"/>
    <s v="+998500073310"/>
    <s v="Навоий"/>
    <x v="7"/>
    <s v="Қизилтепа МФЙ"/>
    <s v="SA’DULLAYEVA SOJIDA SHOKIROVNA"/>
    <s v="42107885830011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75760"/>
    <s v="10.03.2026"/>
    <s v="2026-11199938"/>
    <m/>
    <m/>
    <s v="ALIBOYEVA XANIFA TOSHTEMIROVNA"/>
    <s v="41712902350028"/>
    <s v="17.12.1990"/>
    <s v="+998954483111"/>
    <s v="Навоий"/>
    <x v="7"/>
    <s v="Қизилтепа МФЙ"/>
    <s v="SA’DULLAYEVA SOJIDA SHOKIROVNA"/>
    <s v="4210788583001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4:53:45"/>
    <n v="0"/>
    <n v="412000"/>
    <n v="46092.620659722219"/>
    <m/>
    <n v="108719"/>
  </r>
  <r>
    <s v="11775244"/>
    <s v="10.03.2026"/>
    <s v="2026-11199372"/>
    <m/>
    <m/>
    <s v="RIZAYEVA SARVINOZ SUNNATOVNA"/>
    <s v="43006895790018"/>
    <s v="30.06.1989"/>
    <s v="+998777183006"/>
    <s v="Навоий"/>
    <x v="7"/>
    <s v="Қизилтепа МФЙ"/>
    <s v="SA’DULLAYEVA SOJIDA SHOKIROVNA"/>
    <s v="42107885830011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5:14:46"/>
    <n v="0"/>
    <n v="412000"/>
    <n v="46092.635254629633"/>
    <m/>
    <n v="110159"/>
  </r>
  <r>
    <s v="11644669"/>
    <s v="04.03.2026"/>
    <s v="2026-11038854"/>
    <m/>
    <m/>
    <s v="RUZIYEVA RAQIYA XAMIROVNA"/>
    <s v="42404642350015"/>
    <s v="24.04.1964"/>
    <s v="+998997501187"/>
    <s v="Навоий"/>
    <x v="7"/>
    <s v="Қизилтепа МФЙ"/>
    <s v="SA’DULLAYEVA SOJIDA SHOKIROVNA"/>
    <s v="42107885830011"/>
    <x v="6"/>
    <n v="0"/>
    <n v="0"/>
    <s v="Рад"/>
    <s v="Озиқ"/>
    <s v="Озиқ-овқат билан боғлиқ харажатларини қоплаш (Озиқ-овқат)"/>
    <n v="0"/>
    <s v="09.03.2026"/>
    <s v="Oddiy"/>
    <m/>
    <m/>
    <m/>
    <m/>
    <m/>
    <n v="0"/>
    <m/>
    <m/>
    <m/>
    <m/>
  </r>
  <r>
    <s v="11644234"/>
    <s v="04.03.2026"/>
    <s v="2026-11038333"/>
    <m/>
    <m/>
    <s v="BOZOROV RUSTAM ISOMIDINOVICH"/>
    <s v="32409892350096"/>
    <s v="24.09.1989"/>
    <s v="+998939537265"/>
    <s v="Навоий"/>
    <x v="7"/>
    <s v="Қизилтепа МФЙ"/>
    <s v="SA’DULLAYEVA SOJIDA SHOKIROVNA"/>
    <s v="42107885830011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5.03.2026"/>
    <m/>
    <n v="412000"/>
    <m/>
    <d v="2026-03-15T21:17:06"/>
    <n v="0"/>
    <n v="412000"/>
    <n v="46096.886874999997"/>
    <m/>
    <n v="133944"/>
  </r>
  <r>
    <s v="11643861"/>
    <s v="04.03.2026"/>
    <s v="2026-11037888"/>
    <m/>
    <m/>
    <s v="RAZZOQOVA LOLA XOLMURATOVNA"/>
    <s v="40612772350021"/>
    <s v="06.12.1977"/>
    <s v="+998700114748"/>
    <s v="Навоий"/>
    <x v="7"/>
    <s v="Қизилтепа МФЙ"/>
    <s v="SA’DULLAYEVA SOJIDA SHOKIROVNA"/>
    <s v="42107885830011"/>
    <x v="6"/>
    <n v="0"/>
    <n v="0"/>
    <s v="Рад"/>
    <s v="Озиқ"/>
    <s v="Озиқ-овқат билан боғлиқ харажатларини қоплаш (Озиқ-овқат)"/>
    <n v="0"/>
    <s v="13.03.2026"/>
    <s v="Oddiy"/>
    <m/>
    <m/>
    <m/>
    <m/>
    <m/>
    <n v="0"/>
    <m/>
    <m/>
    <m/>
    <m/>
  </r>
  <r>
    <s v="11382905"/>
    <s v="23.02.2026"/>
    <s v="2026-10729648"/>
    <m/>
    <m/>
    <s v="ADIZOVA GULNOZA AZIM QIZI"/>
    <s v="41309925790016"/>
    <s v="13.09.1992"/>
    <s v="+998944818001"/>
    <s v="Навоий"/>
    <x v="7"/>
    <s v="Қизилтепа МФЙ"/>
    <s v="SA’DULLAYEVA SOJIDA SHOKIROVNA"/>
    <s v="42107885830011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5.03.2026"/>
    <m/>
    <n v="412000"/>
    <m/>
    <d v="2026-03-15T21:19:53"/>
    <n v="0"/>
    <n v="412000"/>
    <n v="46096.888807870368"/>
    <m/>
    <n v="133946"/>
  </r>
  <r>
    <s v="13324209"/>
    <s v="12.06.2026"/>
    <s v="2026-13123932"/>
    <m/>
    <m/>
    <s v="HAMROYEVA MATLUBA ABDIRASHID QIZI"/>
    <s v="42109942350010"/>
    <s v="21.09.1994"/>
    <s v="+998940739400"/>
    <s v="Навоий"/>
    <x v="7"/>
    <s v="Ялтиработ МФЙ"/>
    <s v="XUDOYBERDIYEV MA’RUF AKMAL O‘G‘LI"/>
    <s v="30210932350042"/>
    <x v="5"/>
    <n v="0"/>
    <n v="0"/>
    <s v="Қарор"/>
    <s v="Озиқ"/>
    <s v="Озиқ-овқат билан боғлиқ харажатларини қоплаш (Озиқ-овқат)"/>
    <n v="412000"/>
    <s v="13.06.2026"/>
    <s v="Oddiy"/>
    <s v="15.06.2026"/>
    <s v="????? ????????"/>
    <n v="412000"/>
    <s v="Ha"/>
    <d v="2026-06-15T14:45:07"/>
    <n v="0"/>
    <n v="412000"/>
    <n v="46188.614664351851"/>
    <m/>
    <n v="557006"/>
  </r>
  <r>
    <s v="13293313"/>
    <s v="10.06.2026"/>
    <s v="2026-13083782"/>
    <m/>
    <m/>
    <s v="NARMURODOV GULOMJON NURMAMATOVICH"/>
    <s v="31711832350011"/>
    <s v="17.11.1983"/>
    <s v="+998932527107"/>
    <s v="Навоий"/>
    <x v="7"/>
    <s v="Ялтиработ МФЙ"/>
    <s v="XUDOYBERDIYEV MA’RUF AKMAL O‘G‘LI"/>
    <s v="3021093235004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6.2026"/>
    <s v="Oddiy"/>
    <m/>
    <m/>
    <m/>
    <m/>
    <m/>
    <n v="0"/>
    <m/>
    <m/>
    <m/>
    <m/>
  </r>
  <r>
    <s v="13293293"/>
    <s v="10.06.2026"/>
    <s v="2026-13083756"/>
    <m/>
    <m/>
    <s v="NARMURODOV GULOMJON NURMAMATOVICH"/>
    <s v="31711832350011"/>
    <s v="17.11.1983"/>
    <s v="+998932527107"/>
    <s v="Навоий"/>
    <x v="7"/>
    <s v="Ялтиработ МФЙ"/>
    <s v="XUDOYBERDIYEV MA’RUF AKMAL O‘G‘LI"/>
    <s v="30210932350042"/>
    <x v="0"/>
    <n v="0"/>
    <n v="0"/>
    <s v="Рад"/>
    <s v="Озиқ"/>
    <s v="Озиқ-овқат билан боғлиқ харажатларини қоплаш (Озиқ-овқат)"/>
    <n v="0"/>
    <s v="10.06.2026"/>
    <s v="Oddiy"/>
    <m/>
    <m/>
    <m/>
    <m/>
    <m/>
    <n v="0"/>
    <m/>
    <m/>
    <m/>
    <m/>
  </r>
  <r>
    <s v="13237168"/>
    <s v="08.06.2026"/>
    <s v="2026-13006988"/>
    <m/>
    <m/>
    <s v="NARMURODOV GULOMJON NURMAMATOVICH"/>
    <s v="31711832350011"/>
    <s v="17.11.1983"/>
    <s v="+998932527107"/>
    <s v="Навоий"/>
    <x v="7"/>
    <s v="Ялтиработ МФЙ"/>
    <s v="XUDOYBERDIYEV MA’RUF AKMAL O‘G‘LI"/>
    <s v="30210932350042"/>
    <x v="8"/>
    <n v="0"/>
    <n v="0"/>
    <s v="Жараён"/>
    <s v="Даволаниш"/>
    <s v="Жарроҳлик амалиётисиз даволаниш харажатларини қоплаш"/>
    <n v="20600000"/>
    <s v="08.06.2026"/>
    <s v="Oddiy"/>
    <m/>
    <m/>
    <m/>
    <m/>
    <m/>
    <n v="0"/>
    <m/>
    <m/>
    <m/>
    <m/>
  </r>
  <r>
    <s v="13183672"/>
    <s v="04.06.2026"/>
    <s v="2026-12934633"/>
    <m/>
    <m/>
    <s v="QAHHOROVA GAVHAR TOSHTEMIR QIZI"/>
    <s v="42207912350045"/>
    <s v="22.07.1991"/>
    <s v="+998999490791"/>
    <s v="Навоий"/>
    <x v="7"/>
    <s v="Ялтиработ МФЙ"/>
    <s v="XUDOYBERDIYEV MA’RUF AKMAL O‘G‘LI"/>
    <s v="30210932350042"/>
    <x v="5"/>
    <n v="0"/>
    <n v="0"/>
    <s v="Қарор"/>
    <s v="Озиқ"/>
    <s v="Озиқ-овқат билан боғлиқ харажатларини қоплаш (Озиқ-овқат)"/>
    <n v="412000"/>
    <s v="04.06.2026"/>
    <s v="Oddiy"/>
    <s v="05.06.2026"/>
    <s v="????? ????????"/>
    <n v="412000"/>
    <s v="Ha"/>
    <d v="2026-06-05T20:44:21"/>
    <n v="0"/>
    <n v="412000"/>
    <n v="46178.864131944443"/>
    <m/>
    <n v="288594"/>
  </r>
  <r>
    <s v="13164723"/>
    <s v="03.06.2026"/>
    <s v="2026-12910195"/>
    <m/>
    <m/>
    <s v="ABDINAZAROV BAXTIYOR ARZIKOLOVICH"/>
    <s v="32407852350047"/>
    <s v="24.07.1985"/>
    <s v="+998932280785"/>
    <s v="Навоий"/>
    <x v="7"/>
    <s v="Ялтиработ МФЙ"/>
    <s v="XUDOYBERDIYEV MA’RUF AKMAL O‘G‘LI"/>
    <s v="30210932350042"/>
    <x v="3"/>
    <n v="0"/>
    <n v="0"/>
    <s v="Рад"/>
    <s v="Озиқ"/>
    <s v="Озиқ-овқат билан боғлиқ харажатларини қоплаш (Озиқ-овқат)"/>
    <n v="0"/>
    <s v="03.06.2026"/>
    <s v="Oddiy"/>
    <s v="03.06.2026"/>
    <s v="??????? ??? ????"/>
    <m/>
    <s v="Yuq"/>
    <d v="2026-06-03T20:08:56"/>
    <n v="0"/>
    <m/>
    <n v="46176.839537037034"/>
    <m/>
    <n v="257121"/>
  </r>
  <r>
    <s v="13121975"/>
    <s v="01.06.2026"/>
    <s v="2026-12855742"/>
    <m/>
    <m/>
    <s v="XUDOYAROVA BAHOR URALOVNA"/>
    <s v="42603842350078"/>
    <s v="26.03.1984"/>
    <s v="+998930722684"/>
    <s v="Навоий"/>
    <x v="7"/>
    <s v="Ялтиработ МФЙ"/>
    <s v="XUDOYBERDIYEV MA’RUF AKMAL O‘G‘LI"/>
    <s v="3021093235004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1.06.2026"/>
    <s v="Oddiy"/>
    <s v="02.06.2026"/>
    <s v="????? ????????"/>
    <n v="2060000"/>
    <s v="Ha"/>
    <d v="2026-06-02T21:10:56"/>
    <n v="0"/>
    <n v="2060000"/>
    <n v="46175.882592592592"/>
    <m/>
    <n v="215331"/>
  </r>
  <r>
    <s v="13121922"/>
    <s v="01.06.2026"/>
    <s v="2026-12855665"/>
    <m/>
    <m/>
    <s v="XUDOYAROVA BAHOR URALOVNA"/>
    <s v="42603842350078"/>
    <s v="26.03.1984"/>
    <s v="+998930722684"/>
    <s v="Навоий"/>
    <x v="7"/>
    <s v="Ялтиработ МФЙ"/>
    <s v="XUDOYBERDIYEV MA’RUF AKMAL O‘G‘LI"/>
    <s v="30210932350042"/>
    <x v="5"/>
    <n v="0"/>
    <n v="0"/>
    <s v="Қарор"/>
    <s v="Озиқ"/>
    <s v="Озиқ-овқат билан боғлиқ харажатларини қоплаш (Озиқ-овқат)"/>
    <n v="412000"/>
    <s v="01.06.2026"/>
    <s v="Oddiy"/>
    <s v="02.06.2026"/>
    <s v="????? ????????"/>
    <n v="412000"/>
    <s v="Ha"/>
    <d v="2026-06-02T21:11:28"/>
    <n v="0"/>
    <n v="412000"/>
    <n v="46175.882962962962"/>
    <m/>
    <n v="215330"/>
  </r>
  <r>
    <s v="13096332"/>
    <s v="31.05.2026"/>
    <s v="2026-12821311"/>
    <m/>
    <m/>
    <s v="ISMOILOV ABDULLA ISROILOVICH"/>
    <s v="32001705790019"/>
    <s v="20.01.1970"/>
    <s v="+998931001682"/>
    <s v="Навоий"/>
    <x v="7"/>
    <s v="Ялтиработ МФЙ"/>
    <s v="XUDOYBERDIYEV MA’RUF AKMAL O‘G‘LI"/>
    <s v="3021093235004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31.05.2026"/>
    <s v="Oddiy"/>
    <s v="01.06.2026"/>
    <s v="????? ????????"/>
    <n v="2060000"/>
    <s v="Ha"/>
    <d v="2026-06-01T20:31:46"/>
    <n v="0"/>
    <n v="2060000"/>
    <n v="46174.855393518519"/>
    <m/>
    <n v="212992"/>
  </r>
  <r>
    <s v="13096259"/>
    <s v="31.05.2026"/>
    <s v="2026-12821193"/>
    <m/>
    <m/>
    <s v="ISMOILOV ABDULLA ISROILOVICH"/>
    <s v="32001705790019"/>
    <s v="20.01.1970"/>
    <s v="+998931001682"/>
    <s v="Навоий"/>
    <x v="7"/>
    <s v="Ялтиработ МФЙ"/>
    <s v="XUDOYBERDIYEV MA’RUF AKMAL O‘G‘LI"/>
    <s v="30210932350042"/>
    <x v="5"/>
    <n v="0"/>
    <n v="0"/>
    <s v="Қарор"/>
    <s v="Озиқ"/>
    <s v="Озиқ-овқат билан боғлиқ харажатларини қоплаш (Озиқ-овқат)"/>
    <n v="412000"/>
    <s v="31.05.2026"/>
    <s v="Oddiy"/>
    <s v="01.06.2026"/>
    <s v="????? ????????"/>
    <n v="412000"/>
    <s v="Ha"/>
    <d v="2026-06-01T20:31:11"/>
    <n v="0"/>
    <n v="412000"/>
    <n v="46174.854988425926"/>
    <m/>
    <n v="212988"/>
  </r>
  <r>
    <s v="12999252"/>
    <s v="19.05.2026"/>
    <s v="2026-12689604"/>
    <m/>
    <m/>
    <s v="ABDUNAZAROV ILHOM ARZIQULOVICH"/>
    <s v="30202842350047"/>
    <s v="02.02.1984"/>
    <s v="+998933180284"/>
    <s v="Навоий"/>
    <x v="7"/>
    <s v="Ялтиработ МФЙ"/>
    <s v="XUDOYBERDIYEV MA’RUF AKMAL O‘G‘LI"/>
    <s v="30210932350042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19.05.2026"/>
    <m/>
    <n v="412000"/>
    <m/>
    <d v="2026-05-19T19:08:34"/>
    <n v="0"/>
    <n v="412000"/>
    <n v="46161.797615740739"/>
    <m/>
    <n v="197760"/>
  </r>
  <r>
    <s v="12789040"/>
    <s v="04.05.2026"/>
    <s v="2026-12420147"/>
    <m/>
    <m/>
    <s v="SHOVDIROVA GULMIRA ISMAT QIZI"/>
    <s v="41212946100019"/>
    <s v="12.12.1994"/>
    <s v="+998933180284"/>
    <s v="Навоий"/>
    <x v="7"/>
    <s v="Ялтиработ МФЙ"/>
    <s v="XUDOYBERDIYEV MA’RUF AKMAL O‘G‘LI"/>
    <s v="30210932350042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04.05.2026"/>
    <s v="Oddiy"/>
    <s v="07.05.2026"/>
    <m/>
    <n v="2060000"/>
    <m/>
    <d v="2026-05-07T11:35:57"/>
    <n v="0"/>
    <n v="2060000"/>
    <n v="46149.483298611114"/>
    <m/>
    <n v="181359"/>
  </r>
  <r>
    <s v="12487933"/>
    <s v="08.04.2026"/>
    <s v="2026-12044337"/>
    <m/>
    <m/>
    <s v="ABDUNAZAROV ILHOM ARZIQULOVICH"/>
    <s v="30202842350047"/>
    <s v="02.02.1984"/>
    <s v="+998933180284"/>
    <s v="Навоий"/>
    <x v="7"/>
    <s v="Ялтиработ МФЙ"/>
    <s v="XUDOYBERDIYEV MA’RUF AKMAL O‘G‘LI"/>
    <s v="30210932350042"/>
    <x v="0"/>
    <n v="0"/>
    <n v="0"/>
    <s v="Рад"/>
    <s v="Озиқ"/>
    <s v="Озиқ-овқат билан боғлиқ харажатларини қоплаш (Озиқ-овқат)"/>
    <n v="0"/>
    <s v="13.05.2026"/>
    <s v="Oddiy"/>
    <m/>
    <m/>
    <m/>
    <m/>
    <m/>
    <n v="0"/>
    <m/>
    <m/>
    <m/>
    <m/>
  </r>
  <r>
    <s v="11777741"/>
    <s v="10.03.2026"/>
    <s v="2026-11202183"/>
    <m/>
    <m/>
    <s v="ABDULLAYEVA TURSUNOY TOSHTEMIROVNA"/>
    <s v="41607873960043"/>
    <s v="16.07.1987"/>
    <s v="+998942748687"/>
    <s v="Навоий"/>
    <x v="7"/>
    <s v="Ялтиработ МФЙ"/>
    <s v="XUDOYBERDIYEV MA’RUF AKMAL O‘G‘LI"/>
    <s v="3021093235004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1:29:23"/>
    <n v="0"/>
    <n v="412000"/>
    <n v="46092.478738425925"/>
    <m/>
    <n v="113880"/>
  </r>
  <r>
    <s v="11777465"/>
    <s v="10.03.2026"/>
    <s v="2026-11201865"/>
    <m/>
    <m/>
    <s v="JUMAYEVA MARXABO BEKMUROTOVNA"/>
    <s v="42607862350029"/>
    <s v="26.07.1986"/>
    <s v="+998938680726"/>
    <s v="Навоий"/>
    <x v="7"/>
    <s v="Ялтиработ МФЙ"/>
    <s v="XUDOYBERDIYEV MA’RUF AKMAL O‘G‘LI"/>
    <s v="3021093235004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9:06:12"/>
    <n v="0"/>
    <n v="412000"/>
    <n v="46091.795972222222"/>
    <m/>
    <n v="108716"/>
  </r>
  <r>
    <s v="11777082"/>
    <s v="10.03.2026"/>
    <s v="2026-11201433"/>
    <m/>
    <m/>
    <s v="XAYDAROV UKTAM XOLMUMINOVICH"/>
    <s v="31604722350014"/>
    <s v="16.04.1972"/>
    <s v="+998941687200"/>
    <s v="Навоий"/>
    <x v="7"/>
    <s v="Ялтиработ МФЙ"/>
    <s v="XUDOYBERDIYEV MA’RUF AKMAL O‘G‘LI"/>
    <s v="3021093235004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9:03:35"/>
    <n v="0"/>
    <n v="412000"/>
    <n v="46091.79415509259"/>
    <m/>
    <n v="108718"/>
  </r>
  <r>
    <s v="11731879"/>
    <s v="07.03.2026"/>
    <s v="2026-11140418"/>
    <m/>
    <m/>
    <s v="RAVSHANOVA DILDORA DAVRONOVNA"/>
    <s v="41702815760010"/>
    <s v="17.02.1981"/>
    <s v="+998930635261"/>
    <s v="Навоий"/>
    <x v="7"/>
    <s v="Ялтиработ МФЙ"/>
    <s v="XUDOYBERDIYEV MA’RUF AKMAL O‘G‘LI"/>
    <s v="3021093235004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26:15"/>
    <n v="0"/>
    <n v="412000"/>
    <n v="46092.393229166664"/>
    <m/>
    <n v="111981"/>
  </r>
  <r>
    <s v="11583734"/>
    <s v="03.03.2026"/>
    <s v="2026-10967290"/>
    <m/>
    <m/>
    <s v="MIRZAYEVA UMIDA ISOKOVNA"/>
    <s v="41002892350026"/>
    <s v="10.02.1989"/>
    <s v="+998931708289"/>
    <s v="Навоий"/>
    <x v="7"/>
    <s v="Ялтиработ МФЙ"/>
    <s v="XUDOYBERDIYEV MA’RUF AKMAL O‘G‘LI"/>
    <s v="30210932350042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0.03.2026"/>
    <s v="Oddiy"/>
    <s v="11.03.2026"/>
    <m/>
    <n v="2060000"/>
    <m/>
    <d v="2026-03-11T09:21:15"/>
    <n v="0"/>
    <n v="2060000"/>
    <n v="46092.389756944445"/>
    <m/>
    <n v="113881"/>
  </r>
  <r>
    <s v="11583478"/>
    <s v="03.03.2026"/>
    <s v="2026-10967001"/>
    <m/>
    <m/>
    <s v="MIRZAYEVA UMIDA ISOKOVNA"/>
    <s v="41002892350026"/>
    <s v="10.02.1989"/>
    <s v="+998931708289"/>
    <s v="Навоий"/>
    <x v="7"/>
    <s v="Ялтиработ МФЙ"/>
    <s v="XUDOYBERDIYEV MA’RUF AKMAL O‘G‘LI"/>
    <s v="3021093235004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2:00:37"/>
    <n v="0"/>
    <n v="412000"/>
    <n v="46091.500428240739"/>
    <m/>
    <n v="96715"/>
  </r>
  <r>
    <s v="13093359"/>
    <s v="29.05.2026"/>
    <s v="2026-12816670"/>
    <m/>
    <m/>
    <s v="ACHILOVA LAYLO TOSHPULATOVNA"/>
    <s v="40908882350030"/>
    <s v="09.08.1988"/>
    <s v="+998977978809"/>
    <s v="Навоий"/>
    <x v="7"/>
    <s v="Қизилой МФЙ"/>
    <s v="YULIYEV DOSTONJON DAVRONJON O‘G‘LI"/>
    <s v="5011002584003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30.05.2026"/>
    <s v="Oddiy"/>
    <s v="03.06.2026"/>
    <s v="????? ????????"/>
    <n v="2060000"/>
    <s v="Ha"/>
    <d v="2026-06-03T11:12:10"/>
    <n v="0"/>
    <n v="2060000"/>
    <n v="46176.466782407406"/>
    <m/>
    <n v="212582"/>
  </r>
  <r>
    <s v="13093332"/>
    <s v="29.05.2026"/>
    <s v="2026-12816627"/>
    <m/>
    <m/>
    <s v="BURIYEVA SHAHNOZA XAMZAYEVNA"/>
    <s v="40810902350013"/>
    <s v="08.10.1990"/>
    <s v="+998943788188"/>
    <s v="Навоий"/>
    <x v="7"/>
    <s v="Қизилой МФЙ"/>
    <s v="YULIYEV DOSTONJON DAVRONJON O‘G‘LI"/>
    <s v="50110025840039"/>
    <x v="2"/>
    <n v="0"/>
    <n v="1"/>
    <s v="Тўланди"/>
    <s v="Озиқ"/>
    <s v="Озиқ-овқат билан боғлиқ харажатларини қоплаш (Озиқ-овқат)"/>
    <n v="412000"/>
    <s v="30.05.2026"/>
    <s v="Oddiy"/>
    <s v="03.06.2026"/>
    <m/>
    <n v="412000"/>
    <m/>
    <d v="2026-06-03T11:12:25"/>
    <n v="0"/>
    <n v="412000"/>
    <n v="46176.466956018521"/>
    <m/>
    <n v="212580"/>
  </r>
  <r>
    <s v="12672277"/>
    <s v="23.04.2026"/>
    <s v="2026-12268922"/>
    <m/>
    <m/>
    <s v="BURIYEVA SHAHNOZA XAMZAYEVNA"/>
    <s v="40810902350013"/>
    <s v="08.10.1990"/>
    <s v="+998943788188"/>
    <s v="Навоий"/>
    <x v="7"/>
    <s v="Қизилой МФЙ"/>
    <s v="YULIYEV DOSTONJON DAVRONJON O‘G‘LI"/>
    <s v="5011002584003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4.04.2026"/>
    <s v="Oddiy"/>
    <s v="29.04.2026"/>
    <m/>
    <n v="2060000"/>
    <m/>
    <d v="2026-04-29T09:08:57"/>
    <n v="0"/>
    <n v="2060000"/>
    <n v="46141.381215277775"/>
    <m/>
    <n v="167771"/>
  </r>
  <r>
    <s v="11896573"/>
    <s v="12.03.2026"/>
    <s v="2026-11342946"/>
    <m/>
    <m/>
    <s v="TOSHEVA XOLISXON ELMURODOVNA"/>
    <s v="40301862350060"/>
    <s v="03.01.1986"/>
    <s v="+998941690086"/>
    <s v="Навоий"/>
    <x v="7"/>
    <s v="Қизилой МФЙ"/>
    <s v="YULIYEV DOSTONJON DAVRONJON O‘G‘LI"/>
    <s v="50110025840039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96088"/>
    <s v="12.03.2026"/>
    <s v="2026-11342365"/>
    <m/>
    <m/>
    <s v="SHUKUROVA NAFISA AMRILLAYEVNA"/>
    <s v="41707832350040"/>
    <s v="17.07.1983"/>
    <s v="+998955863687"/>
    <s v="Навоий"/>
    <x v="7"/>
    <s v="Қизилой МФЙ"/>
    <s v="YULIYEV DOSTONJON DAVRONJON O‘G‘LI"/>
    <s v="50110025840039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6.03.2026"/>
    <m/>
    <n v="412000"/>
    <m/>
    <d v="2026-03-16T15:22:25"/>
    <n v="0"/>
    <n v="412000"/>
    <n v="46097.640567129631"/>
    <m/>
    <n v="133943"/>
  </r>
  <r>
    <s v="11796587"/>
    <s v="11.03.2026"/>
    <s v="2026-11224161"/>
    <m/>
    <m/>
    <s v="ALIMOVA GULNOZA SATTAROVNA"/>
    <s v="40801862350034"/>
    <s v="08.01.1986"/>
    <s v="+998994578704"/>
    <s v="Навоий"/>
    <x v="7"/>
    <s v="Қизилой МФЙ"/>
    <s v="YULIYEV DOSTONJON DAVRONJON O‘G‘LI"/>
    <s v="5011002584003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1.03.2026"/>
    <s v="Oddiy"/>
    <s v="16.03.2026"/>
    <m/>
    <n v="2060000"/>
    <m/>
    <d v="2026-03-16T15:22:12"/>
    <n v="0"/>
    <n v="2060000"/>
    <n v="46097.640416666669"/>
    <m/>
    <n v="121660"/>
  </r>
  <r>
    <s v="11796472"/>
    <s v="11.03.2026"/>
    <s v="2026-11224038"/>
    <m/>
    <m/>
    <s v="ALIMOVA GULNOZA SATTAROVNA"/>
    <s v="40801862350034"/>
    <s v="08.01.1986"/>
    <s v="+998994578704"/>
    <s v="Навоий"/>
    <x v="7"/>
    <s v="Қизилой МФЙ"/>
    <s v="YULIYEV DOSTONJON DAVRONJON O‘G‘LI"/>
    <s v="50110025840039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6.03.2026"/>
    <m/>
    <n v="412000"/>
    <m/>
    <d v="2026-03-16T15:35:29"/>
    <n v="0"/>
    <n v="412000"/>
    <n v="46097.649641203701"/>
    <m/>
    <n v="121210"/>
  </r>
  <r>
    <s v="11635111"/>
    <s v="04.03.2026"/>
    <s v="2026-11027742"/>
    <m/>
    <m/>
    <s v="NE’MATOVA MANZURA RASHID QIZI"/>
    <s v="43105975830050"/>
    <s v="31.05.1997"/>
    <s v="+998933208889"/>
    <s v="Навоий"/>
    <x v="7"/>
    <s v="Қизилой МФЙ"/>
    <s v="YULIYEV DOSTONJON DAVRONJON O‘G‘LI"/>
    <s v="5011002584003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5.03.2026"/>
    <s v="Oddiy"/>
    <s v="11.03.2026"/>
    <m/>
    <n v="2060000"/>
    <m/>
    <d v="2026-03-11T17:41:06"/>
    <n v="0"/>
    <n v="2060000"/>
    <n v="46092.736875000002"/>
    <m/>
    <n v="80977"/>
  </r>
  <r>
    <s v="11635012"/>
    <s v="04.03.2026"/>
    <s v="2026-11027624"/>
    <m/>
    <m/>
    <s v="NE’MATOVA MANZURA RASHID QIZI"/>
    <s v="43105975830050"/>
    <s v="31.05.1997"/>
    <s v="+998933208889"/>
    <s v="Навоий"/>
    <x v="7"/>
    <s v="Қизилой МФЙ"/>
    <s v="YULIYEV DOSTONJON DAVRONJON O‘G‘LI"/>
    <s v="50110025840039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1.03.2026"/>
    <m/>
    <n v="412000"/>
    <m/>
    <d v="2026-03-11T17:41:28"/>
    <n v="0"/>
    <n v="412000"/>
    <n v="46092.737129629626"/>
    <m/>
    <n v="80916"/>
  </r>
  <r>
    <s v="11632659"/>
    <s v="04.03.2026"/>
    <s v="2026-11024873"/>
    <m/>
    <m/>
    <s v="YUSUPOVA XURSHIDA IZZATOVNA"/>
    <s v="41212902350016"/>
    <s v="12.12.1990"/>
    <s v="+998993579089"/>
    <s v="Навоий"/>
    <x v="7"/>
    <s v="Қизилой МФЙ"/>
    <s v="YULIYEV DOSTONJON DAVRONJON O‘G‘LI"/>
    <s v="5011002584003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5.03.2026"/>
    <s v="Oddiy"/>
    <s v="11.03.2026"/>
    <m/>
    <n v="2060000"/>
    <m/>
    <d v="2026-03-11T17:40:23"/>
    <n v="0"/>
    <n v="2060000"/>
    <n v="46092.736377314817"/>
    <m/>
    <n v="80991"/>
  </r>
  <r>
    <s v="11632556"/>
    <s v="04.03.2026"/>
    <s v="2026-11024750"/>
    <m/>
    <m/>
    <s v="YUSUPOVA XURSHIDA IZZATOVNA"/>
    <s v="41212902350016"/>
    <s v="12.12.1990"/>
    <s v="+998993579089"/>
    <s v="Навоий"/>
    <x v="7"/>
    <s v="Қизилой МФЙ"/>
    <s v="YULIYEV DOSTONJON DAVRONJON O‘G‘LI"/>
    <s v="50110025840039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162113"/>
    <s v="12.02.2026"/>
    <s v="2026-10460341"/>
    <m/>
    <m/>
    <s v="BAQAYEVA LOBARXON SA’DULLAYEVNA"/>
    <s v="40405802350023"/>
    <s v="04.05.1980"/>
    <s v="+998938940726"/>
    <s v="Навоий"/>
    <x v="7"/>
    <s v="Қизилой МФЙ"/>
    <s v="YULIYEV DOSTONJON DAVRONJON O‘G‘LI"/>
    <s v="50110025840039"/>
    <x v="0"/>
    <n v="0"/>
    <n v="0"/>
    <s v="Рад"/>
    <s v="Таъмир"/>
    <s v="Уй-жойини таъмирлаш харажатларини қоплаш"/>
    <n v="0"/>
    <s v="19.03.2026"/>
    <s v="Oddiy"/>
    <m/>
    <m/>
    <m/>
    <m/>
    <m/>
    <n v="0"/>
    <m/>
    <m/>
    <m/>
    <m/>
  </r>
  <r>
    <s v="13441446"/>
    <s v="19.06.2026"/>
    <s v="2026-13281439"/>
    <m/>
    <m/>
    <s v="SHARIPOVA XURSHIDA SHAVQIDDIN QIZI"/>
    <s v="40803932350092"/>
    <s v="08.03.1993"/>
    <s v="+998937244401"/>
    <s v="Навоий"/>
    <x v="3"/>
    <s v="Дўрман МФЙ"/>
    <s v="ERGASHEVA FARIDA XASANOVNA"/>
    <s v="4061287238001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9.06.2026"/>
    <s v="Oddiy"/>
    <s v="19.06.2026"/>
    <s v="????? ????????"/>
    <n v="2060000"/>
    <s v="Ha"/>
    <d v="2026-06-19T16:55:42"/>
    <n v="0"/>
    <n v="2060000"/>
    <n v="46192.705347222225"/>
    <m/>
    <n v="702473"/>
  </r>
  <r>
    <s v="13420425"/>
    <s v="18.06.2026"/>
    <s v="2026-13253473"/>
    <m/>
    <m/>
    <s v="YALLAYEV JAMOLIDDIN FAZLIDDINOVICH"/>
    <s v="32706892340031"/>
    <s v="27.06.1989"/>
    <s v="+998950331941"/>
    <s v="Навоий"/>
    <x v="3"/>
    <s v="Дўрман МФЙ"/>
    <s v="ERGASHEVA FARIDA XASANOVNA"/>
    <s v="40612872380016"/>
    <x v="2"/>
    <n v="0"/>
    <n v="1"/>
    <s v="Тўланди"/>
    <s v="Озиқ"/>
    <s v="Озиқ-овқат билан боғлиқ харажатларини қоплаш (Озиқ-овқат)"/>
    <n v="412000"/>
    <s v="18.06.2026"/>
    <s v="Oddiy"/>
    <s v="19.06.2026"/>
    <m/>
    <n v="412000"/>
    <m/>
    <d v="2026-06-19T11:01:22"/>
    <n v="0"/>
    <n v="412000"/>
    <n v="46192.459282407406"/>
    <m/>
    <n v="684400"/>
  </r>
  <r>
    <s v="13385653"/>
    <s v="16.06.2026"/>
    <s v="2026-13206973"/>
    <m/>
    <m/>
    <s v="RAXMANOVA KAMOLA RABBIMOVNA"/>
    <s v="41103902340038"/>
    <s v="11.03.1990"/>
    <s v="+998950710647"/>
    <s v="Навоий"/>
    <x v="3"/>
    <s v="Дўрман МФЙ"/>
    <s v="ERGASHEVA FARIDA XASANOVNA"/>
    <s v="4061287238001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7.06.2026"/>
    <s v="Oddiy"/>
    <s v="17.06.2026"/>
    <s v="????? ????????"/>
    <n v="2060000"/>
    <s v="Ha"/>
    <d v="2026-06-17T14:48:54"/>
    <n v="0"/>
    <n v="2060000"/>
    <n v="46190.617291666669"/>
    <m/>
    <n v="662184"/>
  </r>
  <r>
    <s v="13385638"/>
    <s v="16.06.2026"/>
    <s v="2026-13206954"/>
    <m/>
    <m/>
    <s v="RAXMANOVA KAMOLA RABBIMOVNA"/>
    <s v="41103902340038"/>
    <s v="11.03.1990"/>
    <s v="+998950710647"/>
    <s v="Навоий"/>
    <x v="3"/>
    <s v="Дўрман МФЙ"/>
    <s v="ERGASHEVA FARIDA XASANOVNA"/>
    <s v="40612872380016"/>
    <x v="2"/>
    <n v="0"/>
    <n v="1"/>
    <s v="Тўланди"/>
    <s v="Озиқ"/>
    <s v="Озиқ-овқат билан боғлиқ харажатларини қоплаш (Озиқ-овқат)"/>
    <n v="412000"/>
    <s v="17.06.2026"/>
    <s v="Oddiy"/>
    <s v="17.06.2026"/>
    <m/>
    <n v="412000"/>
    <m/>
    <d v="2026-06-17T12:36:40"/>
    <n v="0"/>
    <n v="412000"/>
    <n v="46190.525462962964"/>
    <m/>
    <n v="660143"/>
  </r>
  <r>
    <s v="13385532"/>
    <s v="16.06.2026"/>
    <s v="2026-13206817"/>
    <m/>
    <m/>
    <s v="DAVRONOVA ZEBINISO NORKULOVNA"/>
    <s v="42802862340029"/>
    <s v="28.02.1986"/>
    <s v="+998944813286"/>
    <s v="Навоий"/>
    <x v="3"/>
    <s v="Дўрман МФЙ"/>
    <s v="ERGASHEVA FARIDA XASANOVNA"/>
    <s v="4061287238001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7.06.2026"/>
    <s v="Oddiy"/>
    <s v="17.06.2026"/>
    <s v="????? ????????"/>
    <n v="2060000"/>
    <s v="Ha"/>
    <d v="2026-06-17T14:49:11"/>
    <n v="0"/>
    <n v="2060000"/>
    <n v="46190.617488425924"/>
    <m/>
    <n v="662187"/>
  </r>
  <r>
    <s v="13385478"/>
    <s v="16.06.2026"/>
    <s v="2026-13206751"/>
    <m/>
    <m/>
    <s v="DAVRONOVA ZEBINISO NORKULOVNA"/>
    <s v="42802862340029"/>
    <s v="28.02.1986"/>
    <s v="+998944813286"/>
    <s v="Навоий"/>
    <x v="3"/>
    <s v="Дўрман МФЙ"/>
    <s v="ERGASHEVA FARIDA XASANOVNA"/>
    <s v="40612872380016"/>
    <x v="2"/>
    <n v="0"/>
    <n v="1"/>
    <s v="Тўланди"/>
    <s v="Озиқ"/>
    <s v="Озиқ-овқат билан боғлиқ харажатларини қоплаш (Озиқ-овқат)"/>
    <n v="412000"/>
    <s v="17.06.2026"/>
    <s v="Oddiy"/>
    <s v="17.06.2026"/>
    <m/>
    <n v="412000"/>
    <m/>
    <d v="2026-06-17T12:36:19"/>
    <n v="0"/>
    <n v="412000"/>
    <n v="46190.525219907409"/>
    <m/>
    <n v="660378"/>
  </r>
  <r>
    <s v="13143490"/>
    <s v="02.06.2026"/>
    <s v="2026-12883280"/>
    <m/>
    <m/>
    <s v="TURAYEVA MEXRINISO RIZOKULOVNA"/>
    <s v="40605622340037"/>
    <s v="06.05.1962"/>
    <s v="+998934325300"/>
    <s v="Навоий"/>
    <x v="3"/>
    <s v="Дўрман МФЙ"/>
    <s v="ERGASHEVA FARIDA XASANOVNA"/>
    <s v="4061287238001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2.06.2026"/>
    <s v="Oddiy"/>
    <s v="09.06.2026"/>
    <s v="????? ????????"/>
    <n v="2060000"/>
    <s v="Ha"/>
    <d v="2026-06-09T08:25:24"/>
    <n v="0"/>
    <n v="2060000"/>
    <n v="46182.350972222222"/>
    <m/>
    <n v="224966"/>
  </r>
  <r>
    <s v="13143189"/>
    <s v="02.06.2026"/>
    <s v="2026-12882840"/>
    <m/>
    <m/>
    <s v="TURAYEVA MEXRINISO RIZOKULOVNA"/>
    <s v="40605622340037"/>
    <s v="06.05.1962"/>
    <s v="+998934325300"/>
    <s v="Навоий"/>
    <x v="3"/>
    <s v="Дўрман МФЙ"/>
    <s v="ERGASHEVA FARIDA XASANOVNA"/>
    <s v="4061287238001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6.2026"/>
    <s v="Oddiy"/>
    <m/>
    <m/>
    <m/>
    <m/>
    <m/>
    <n v="0"/>
    <m/>
    <m/>
    <m/>
    <m/>
  </r>
  <r>
    <s v="12072019"/>
    <s v="18.03.2026"/>
    <s v="2026-11548103"/>
    <m/>
    <m/>
    <s v="JUMAYEVA ZIYODA XASANOVNA"/>
    <s v="41709802340017"/>
    <s v="17.09.1980"/>
    <s v="+998934603725"/>
    <s v="Навоий"/>
    <x v="3"/>
    <s v="Дўрман МФЙ"/>
    <s v="ERGASHEVA FARIDA XASANOVNA"/>
    <s v="40612872380016"/>
    <x v="2"/>
    <n v="0"/>
    <n v="1"/>
    <s v="Тўланди"/>
    <s v="Озиқ"/>
    <s v="Озиқ-овқат билан боғлиқ харажатларини қоплаш (Озиқ-овқат)"/>
    <n v="412000"/>
    <s v="18.03.2026"/>
    <s v="Oddiy"/>
    <s v="19.03.2026"/>
    <m/>
    <n v="412000"/>
    <m/>
    <d v="2026-03-19T10:23:09"/>
    <n v="0"/>
    <n v="412000"/>
    <n v="46100.432743055557"/>
    <m/>
    <n v="139078"/>
  </r>
  <r>
    <s v="12061023"/>
    <s v="18.03.2026"/>
    <s v="2026-11535514"/>
    <m/>
    <m/>
    <s v="SATTOROVA OQILA AZAMAT QIZI"/>
    <s v="40705902420010"/>
    <s v="07.05.1990"/>
    <s v="+998507000316"/>
    <s v="Навоий"/>
    <x v="3"/>
    <s v="Дўрман МФЙ"/>
    <s v="ERGASHEVA FARIDA XASANOVNA"/>
    <s v="40612872380016"/>
    <x v="2"/>
    <n v="0"/>
    <n v="1"/>
    <s v="Тўланди"/>
    <s v="Озиқ"/>
    <s v="Озиқ-овқат билан боғлиқ харажатларини қоплаш (Озиқ-овқат)"/>
    <n v="412000"/>
    <s v="18.03.2026"/>
    <s v="Oddiy"/>
    <s v="19.03.2026"/>
    <m/>
    <n v="412000"/>
    <m/>
    <d v="2026-03-19T10:22:45"/>
    <n v="0"/>
    <n v="412000"/>
    <n v="46100.43246527778"/>
    <m/>
    <n v="138917"/>
  </r>
  <r>
    <s v="11684749"/>
    <s v="05.03.2026"/>
    <s v="2026-11085932"/>
    <m/>
    <m/>
    <s v="IKROMOVA LAYLO BOBOQULOVNA"/>
    <s v="41005815820039"/>
    <s v="10.05.1981"/>
    <s v="+998938810272"/>
    <s v="Навоий"/>
    <x v="3"/>
    <s v="Дўрман МФЙ"/>
    <s v="ERGASHEVA FARIDA XASANOVNA"/>
    <s v="4061287238001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1:46:14"/>
    <n v="0"/>
    <n v="412000"/>
    <n v="46091.490439814814"/>
    <m/>
    <n v="81307"/>
  </r>
  <r>
    <s v="11683190"/>
    <s v="05.03.2026"/>
    <s v="2026-11084150"/>
    <m/>
    <m/>
    <s v="RIZAYEV ILXOM ISAKOVICH"/>
    <s v="31809662340028"/>
    <s v="18.09.1966"/>
    <s v="+998959442141"/>
    <s v="Навоий"/>
    <x v="3"/>
    <s v="Дўрман МФЙ"/>
    <s v="ERGASHEVA FARIDA XASANOVNA"/>
    <s v="4061287238001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8:43:00"/>
    <n v="0"/>
    <n v="412000"/>
    <n v="46087.363194444442"/>
    <m/>
    <n v="78429"/>
  </r>
  <r>
    <s v="11672480"/>
    <s v="05.03.2026"/>
    <s v="2026-11071599"/>
    <m/>
    <m/>
    <s v="MARDONOVA MANZURA NEMATOVNA"/>
    <s v="41304872340031"/>
    <s v="13.04.1987"/>
    <s v="+998913308713"/>
    <s v="Навоий"/>
    <x v="3"/>
    <s v="Дўрман МФЙ"/>
    <s v="ERGASHEVA FARIDA XASANOVNA"/>
    <s v="4061287238001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8:42:18"/>
    <n v="0"/>
    <n v="412000"/>
    <n v="46087.362708333334"/>
    <m/>
    <n v="78016"/>
  </r>
  <r>
    <s v="11620805"/>
    <s v="04.03.2026"/>
    <s v="2026-11010939"/>
    <m/>
    <m/>
    <s v="JUMAYEV ZOKIR XASANOVICH"/>
    <s v="32207762340044"/>
    <s v="22.07.1976"/>
    <s v="+998977951110"/>
    <s v="Навоий"/>
    <x v="3"/>
    <s v="Дўрман МФЙ"/>
    <s v="ERGASHEVA FARIDA XASANOVNA"/>
    <s v="40612872380016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5:55:34"/>
    <n v="0"/>
    <n v="412000"/>
    <n v="46085.663587962961"/>
    <m/>
    <n v="71702"/>
  </r>
  <r>
    <s v="11577943"/>
    <s v="03.03.2026"/>
    <s v="2026-10960512"/>
    <m/>
    <m/>
    <s v="SAMATOVA SARVINOZ KOMIL QIZI"/>
    <s v="40112922420023"/>
    <s v="01.12.1992"/>
    <s v="+998949240192"/>
    <s v="Навоий"/>
    <x v="3"/>
    <s v="Дўрман МФЙ"/>
    <s v="ERGASHEVA FARIDA XASANOVNA"/>
    <s v="40612872380016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5:29:46"/>
    <n v="0"/>
    <n v="412000"/>
    <n v="46085.645671296297"/>
    <m/>
    <n v="70199"/>
  </r>
  <r>
    <s v="11292337"/>
    <s v="19.02.2026"/>
    <s v="2026-10612038"/>
    <m/>
    <m/>
    <s v="PO‘LATOVA KOMILA DILMUROD QIZI"/>
    <s v="40407942350011"/>
    <s v="04.07.1994"/>
    <s v="+998957797494"/>
    <s v="Навоий"/>
    <x v="3"/>
    <s v="Дўрман МФЙ"/>
    <s v="ERGASHEVA FARIDA XASANOVNA"/>
    <s v="40612872380016"/>
    <x v="0"/>
    <n v="0"/>
    <n v="0"/>
    <s v="Рад"/>
    <s v="Озиқ"/>
    <s v="Озиқ-овқат билан боғлиқ харажатларини қоплаш (Озиқ-овқат)"/>
    <n v="0"/>
    <s v="20.02.2026"/>
    <s v="Oddiy"/>
    <m/>
    <m/>
    <m/>
    <m/>
    <m/>
    <n v="0"/>
    <m/>
    <m/>
    <m/>
    <m/>
  </r>
  <r>
    <s v="12603957"/>
    <s v="16.04.2026"/>
    <s v="2026-12183630"/>
    <m/>
    <m/>
    <s v="ERGASHEVA XUSNIYA SHERMAMATOVNA"/>
    <s v="42502823930020"/>
    <s v="25.02.1982"/>
    <s v="+998970937172"/>
    <s v="Навоий"/>
    <x v="1"/>
    <s v="Зиёкор МФЙ"/>
    <s v="QAYUMOVA MAHBUBA TOJIYEVNA"/>
    <s v="40603832330057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17.04.2026"/>
    <m/>
    <n v="412000"/>
    <m/>
    <d v="2026-04-17T13:41:36"/>
    <n v="0"/>
    <n v="412000"/>
    <n v="46129.570555555554"/>
    <m/>
    <n v="158622"/>
  </r>
  <r>
    <s v="12603926"/>
    <s v="16.04.2026"/>
    <s v="2026-12183592"/>
    <m/>
    <m/>
    <s v="ERGASHEV JONPULOT AXMADOVICH"/>
    <s v="31701895780010"/>
    <s v="17.01.1989"/>
    <s v="+998970939424"/>
    <s v="Навоий"/>
    <x v="1"/>
    <s v="Зиёкор МФЙ"/>
    <s v="QAYUMOVA MAHBUBA TOJIYEVNA"/>
    <s v="40603832330057"/>
    <x v="2"/>
    <n v="0"/>
    <n v="4"/>
    <s v="Тўланди"/>
    <s v="Кийим"/>
    <s v="Кийим-кечак ва бошқа энг зарур товарлар билан боғлиқ харажатларини қоплаш (Кийим-кечак)"/>
    <n v="2060000"/>
    <s v="16.04.2026"/>
    <s v="Oddiy"/>
    <s v="17.04.2026"/>
    <m/>
    <n v="2060000"/>
    <m/>
    <d v="2026-04-17T14:41:03"/>
    <n v="0"/>
    <n v="2060000"/>
    <n v="46129.611840277779"/>
    <m/>
    <n v="158639"/>
  </r>
  <r>
    <s v="12603807"/>
    <s v="16.04.2026"/>
    <s v="2026-12183441"/>
    <m/>
    <m/>
    <s v="SOBIROVA DILBAR HAMIDOVNA"/>
    <s v="40202812330025"/>
    <s v="02.02.1981"/>
    <s v="+998953878196"/>
    <s v="Навоий"/>
    <x v="1"/>
    <s v="Зиёкор МФЙ"/>
    <s v="QAYUMOVA MAHBUBA TOJIYEVNA"/>
    <s v="40603832330057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18.04.2026"/>
    <m/>
    <n v="412000"/>
    <m/>
    <d v="2026-04-18T10:08:42"/>
    <n v="0"/>
    <n v="412000"/>
    <n v="46130.422708333332"/>
    <m/>
    <n v="158623"/>
  </r>
  <r>
    <s v="12603750"/>
    <s v="16.04.2026"/>
    <s v="2026-12183361"/>
    <m/>
    <m/>
    <s v="XUDOYKULOVA AZIZA NURIDDINOVNA"/>
    <s v="41509842330054"/>
    <s v="15.09.1984"/>
    <s v="+998913341541"/>
    <s v="Навоий"/>
    <x v="1"/>
    <s v="Зиёкор МФЙ"/>
    <s v="QAYUMOVA MAHBUBA TOJIYEVNA"/>
    <s v="40603832330057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17.04.2026"/>
    <m/>
    <n v="412000"/>
    <m/>
    <d v="2026-04-17T17:57:16"/>
    <n v="0"/>
    <n v="412000"/>
    <n v="46129.748101851852"/>
    <m/>
    <n v="158624"/>
  </r>
  <r>
    <s v="12603723"/>
    <s v="16.04.2026"/>
    <s v="2026-12183325"/>
    <m/>
    <m/>
    <s v="RAMAZONOVA VAZIRA GULOMOVNA"/>
    <s v="40404822330075"/>
    <s v="04.04.1982"/>
    <s v="+998912548464"/>
    <s v="Навоий"/>
    <x v="1"/>
    <s v="Зиёкор МФЙ"/>
    <s v="QAYUMOVA MAHBUBA TOJIYEVNA"/>
    <s v="40603832330057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18.04.2026"/>
    <m/>
    <n v="412000"/>
    <m/>
    <d v="2026-04-18T09:55:34"/>
    <n v="0"/>
    <n v="412000"/>
    <n v="46130.413587962961"/>
    <m/>
    <n v="158625"/>
  </r>
  <r>
    <s v="12578540"/>
    <s v="15.04.2026"/>
    <s v="2026-12152476"/>
    <m/>
    <m/>
    <s v="MIRZOYEVA NILUFAR NURILLOYEVNA"/>
    <s v="40712795780013"/>
    <s v="07.12.1979"/>
    <s v="+998880477900"/>
    <s v="Навоий"/>
    <x v="1"/>
    <s v="Зиёкор МФЙ"/>
    <s v="QAYUMOVA MAHBUBA TOJIYEVNA"/>
    <s v="40603832330057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5.04.2026"/>
    <s v="Oddiy"/>
    <s v="16.04.2026"/>
    <m/>
    <n v="2060000"/>
    <m/>
    <d v="2026-04-16T10:23:58"/>
    <n v="0"/>
    <n v="2060000"/>
    <n v="46128.433310185188"/>
    <m/>
    <n v="155602"/>
  </r>
  <r>
    <s v="12577925"/>
    <s v="15.04.2026"/>
    <s v="2026-12151741"/>
    <m/>
    <m/>
    <s v="MAVLONOVA MAXLIYO RIZOKUL QIZI"/>
    <s v="41712922330028"/>
    <s v="17.12.1992"/>
    <s v="+998912527017"/>
    <s v="Навоий"/>
    <x v="1"/>
    <s v="Зиёкор МФЙ"/>
    <s v="QAYUMOVA MAHBUBA TOJIYEVNA"/>
    <s v="40603832330057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17.04.2026"/>
    <m/>
    <n v="412000"/>
    <m/>
    <d v="2026-04-17T17:30:55"/>
    <n v="0"/>
    <n v="412000"/>
    <n v="46129.729803240742"/>
    <m/>
    <n v="158635"/>
  </r>
  <r>
    <s v="12576998"/>
    <s v="15.04.2026"/>
    <s v="2026-12150652"/>
    <m/>
    <m/>
    <s v="OCHILOVA SHODIYA RAVSHANOVNA"/>
    <s v="42105792330031"/>
    <s v="21.05.1979"/>
    <s v="+998913325969"/>
    <s v="Навоий"/>
    <x v="1"/>
    <s v="Зиёкор МФЙ"/>
    <s v="QAYUMOVA MAHBUBA TOJIYEVNA"/>
    <s v="40603832330057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5.04.2026"/>
    <s v="Oddiy"/>
    <s v="16.04.2026"/>
    <m/>
    <n v="2060000"/>
    <m/>
    <d v="2026-04-16T10:23:47"/>
    <n v="0"/>
    <n v="2060000"/>
    <n v="46128.433182870373"/>
    <m/>
    <n v="155603"/>
  </r>
  <r>
    <s v="12522019"/>
    <s v="10.04.2026"/>
    <s v="2026-12084956"/>
    <m/>
    <m/>
    <s v="QODIROVA NOZIRA NURIDDIN QIZI"/>
    <s v="40104942330060"/>
    <s v="01.04.1994"/>
    <s v="+998881679400"/>
    <s v="Навоий"/>
    <x v="1"/>
    <s v="Зиёкор МФЙ"/>
    <s v="QAYUMOVA MAHBUBA TOJIYEVNA"/>
    <s v="4060383233005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5.04.2026"/>
    <s v="Oddiy"/>
    <m/>
    <m/>
    <m/>
    <m/>
    <m/>
    <n v="0"/>
    <m/>
    <m/>
    <m/>
    <m/>
  </r>
  <r>
    <s v="12521176"/>
    <s v="10.04.2026"/>
    <s v="2026-12083974"/>
    <m/>
    <m/>
    <s v="XUDOYKULOVA AZIZA NURIDDINOVNA"/>
    <s v="41509842330054"/>
    <s v="15.09.1984"/>
    <s v="+998501518407"/>
    <s v="Навоий"/>
    <x v="1"/>
    <s v="Зиёкор МФЙ"/>
    <s v="QAYUMOVA MAHBUBA TOJIYEVNA"/>
    <s v="4060383233005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5.04.2026"/>
    <s v="Oddiy"/>
    <m/>
    <m/>
    <m/>
    <m/>
    <m/>
    <n v="0"/>
    <m/>
    <m/>
    <m/>
    <m/>
  </r>
  <r>
    <s v="12392388"/>
    <s v="01.04.2026"/>
    <s v="2026-11928818"/>
    <m/>
    <m/>
    <s v="JUMAYEVA XOLIDA QAXRAMONOVNA"/>
    <s v="41109872330044"/>
    <s v="11.09.1987"/>
    <s v="+998978195666"/>
    <s v="Навоий"/>
    <x v="1"/>
    <s v="Зиёкор МФЙ"/>
    <s v="QAYUMOVA MAHBUBA TOJIYEVNA"/>
    <s v="4060383233005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4.2026"/>
    <s v="Oddiy"/>
    <m/>
    <m/>
    <m/>
    <m/>
    <m/>
    <n v="0"/>
    <m/>
    <m/>
    <m/>
    <m/>
  </r>
  <r>
    <s v="11791322"/>
    <s v="10.03.2026"/>
    <s v="2026-11217967"/>
    <m/>
    <m/>
    <s v="TUYIYEVA NAVBAXOR RASULOVNA"/>
    <s v="42103852330045"/>
    <s v="21.03.1985"/>
    <s v="+998912509208"/>
    <s v="Навоий"/>
    <x v="1"/>
    <s v="Зиёкор МФЙ"/>
    <s v="QAYUMOVA MAHBUBA TOJIYEVNA"/>
    <s v="40603832330057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7:59:56"/>
    <n v="0"/>
    <n v="412000"/>
    <n v="46092.333287037036"/>
    <m/>
    <n v="113654"/>
  </r>
  <r>
    <s v="11790190"/>
    <s v="10.03.2026"/>
    <s v="2026-11216615"/>
    <m/>
    <m/>
    <s v="ASHUROVA GULSARA KAXXOROVNA"/>
    <s v="40609755780018"/>
    <s v="06.09.1975"/>
    <s v="+998906190675"/>
    <s v="Навоий"/>
    <x v="1"/>
    <s v="Зиёкор МФЙ"/>
    <s v="QAYUMOVA MAHBUBA TOJIYEVNA"/>
    <s v="40603832330057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7:59:44"/>
    <n v="0"/>
    <n v="412000"/>
    <n v="46092.333148148151"/>
    <m/>
    <n v="113657"/>
  </r>
  <r>
    <s v="11262216"/>
    <s v="18.02.2026"/>
    <s v="2026-10576920"/>
    <m/>
    <m/>
    <s v="ERGASHEVA XUSNIYA SHERMAMATOVNA"/>
    <s v="42502823930020"/>
    <s v="25.02.1982"/>
    <s v="+998881127900"/>
    <s v="Навоий"/>
    <x v="1"/>
    <s v="Зиёкор МФЙ"/>
    <s v="QAYUMOVA MAHBUBA TOJIYEVNA"/>
    <s v="40603832330057"/>
    <x v="2"/>
    <n v="0"/>
    <n v="6"/>
    <s v="Тўланди"/>
    <s v="Кийим"/>
    <s v="Кийим-кечак ва бошқа энг зарур товарлар билан боғлиқ харажатларини қоплаш (Кийим-кечак)"/>
    <n v="2060000"/>
    <s v="19.02.2026"/>
    <s v="Oddiy"/>
    <s v="20.02.2026"/>
    <m/>
    <n v="2060000"/>
    <m/>
    <d v="2026-02-20T18:35:43"/>
    <n v="0"/>
    <n v="2060000"/>
    <n v="46073.77480324074"/>
    <m/>
    <n v="64185"/>
  </r>
  <r>
    <s v="11229729"/>
    <s v="16.02.2026"/>
    <s v="2026-10538877"/>
    <m/>
    <m/>
    <s v="JUMAYEVA XOLIDA QAXRAMONOVNA"/>
    <s v="41109872330044"/>
    <s v="11.09.1987"/>
    <s v="+998978195666"/>
    <s v="Навоий"/>
    <x v="1"/>
    <s v="Зиёкор МФЙ"/>
    <s v="QAYUMOVA MAHBUBA TOJIYEVNA"/>
    <s v="40603832330057"/>
    <x v="2"/>
    <n v="0"/>
    <n v="3"/>
    <s v="Тўланди"/>
    <s v="Озиқ"/>
    <s v="Озиқ-овқат билан боғлиқ харажатларини қоплаш (Озиқ-овқат)"/>
    <n v="412000"/>
    <s v="19.02.2026"/>
    <s v="Oddiy"/>
    <s v="20.02.2026"/>
    <m/>
    <n v="412000"/>
    <m/>
    <d v="2026-02-20T18:35:55"/>
    <n v="0"/>
    <n v="412000"/>
    <n v="46073.774942129632"/>
    <m/>
    <n v="64111"/>
  </r>
  <r>
    <s v="11024154"/>
    <s v="02.02.2026"/>
    <s v="2026-10295944"/>
    <m/>
    <m/>
    <s v="BOZOROVA ULFATOY SAFAR QIZI"/>
    <s v="41103962330026"/>
    <s v="11.03.1996"/>
    <s v="+998880702023"/>
    <s v="Навоий"/>
    <x v="1"/>
    <s v="Зиёкор МФЙ"/>
    <s v="QAYUMOVA MAHBUBA TOJIYEVNA"/>
    <s v="4060383233005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2.02.2026"/>
    <s v="Oddiy"/>
    <s v="05.02.2026"/>
    <m/>
    <n v="2060000"/>
    <m/>
    <d v="2026-02-05T15:14:59"/>
    <n v="0"/>
    <n v="2060000"/>
    <n v="46058.635405092595"/>
    <m/>
    <n v="61929"/>
  </r>
  <r>
    <s v="11024005"/>
    <s v="02.02.2026"/>
    <s v="2026-10295737"/>
    <m/>
    <m/>
    <s v="OTAYEVA GAVHAR NE’MATOVNA"/>
    <s v="40111831070024"/>
    <s v="01.11.1983"/>
    <s v="+998914402950"/>
    <s v="Навоий"/>
    <x v="1"/>
    <s v="Зиёкор МФЙ"/>
    <s v="QAYUMOVA MAHBUBA TOJIYEVNA"/>
    <s v="40603832330057"/>
    <x v="2"/>
    <n v="0"/>
    <n v="1"/>
    <s v="Тўланди"/>
    <s v="Озиқ"/>
    <s v="Озиқ-овқат билан боғлиқ харажатларини қоплаш (Озиқ-овқат)"/>
    <n v="412000"/>
    <s v="02.02.2026"/>
    <s v="Oddiy"/>
    <s v="05.02.2026"/>
    <m/>
    <n v="412000"/>
    <m/>
    <d v="2026-02-05T15:07:00"/>
    <n v="0"/>
    <n v="412000"/>
    <n v="46058.629861111112"/>
    <m/>
    <n v="61905"/>
  </r>
  <r>
    <s v="11023989"/>
    <s v="02.02.2026"/>
    <s v="2026-10295717"/>
    <m/>
    <m/>
    <s v="QOSIMOVA AZIZA NIZOMOVNA"/>
    <s v="40401885780014"/>
    <s v="04.01.1988"/>
    <s v="+998906200133"/>
    <s v="Навоий"/>
    <x v="1"/>
    <s v="Зиёкор МФЙ"/>
    <s v="QAYUMOVA MAHBUBA TOJIYEVNA"/>
    <s v="40603832330057"/>
    <x v="2"/>
    <n v="0"/>
    <n v="5"/>
    <s v="Тўланди"/>
    <s v="Кийим"/>
    <s v="Кийим-кечак ва бошқа энг зарур товарлар билан боғлиқ харажатларини қоплаш (Кийим-кечак)"/>
    <n v="2060000"/>
    <s v="02.02.2026"/>
    <s v="Oddiy"/>
    <s v="05.02.2026"/>
    <m/>
    <n v="2060000"/>
    <m/>
    <d v="2026-02-05T15:28:11"/>
    <n v="0"/>
    <n v="2060000"/>
    <n v="46058.644571759258"/>
    <m/>
    <n v="61928"/>
  </r>
  <r>
    <s v="11023968"/>
    <s v="02.02.2026"/>
    <s v="2026-10295691"/>
    <m/>
    <m/>
    <s v="BOZOROVA ZUXRA JUMAYEVNA"/>
    <s v="41907652330019"/>
    <s v="19.06.1965"/>
    <s v="+998918302424"/>
    <s v="Навоий"/>
    <x v="1"/>
    <s v="Зиёкор МФЙ"/>
    <s v="QAYUMOVA MAHBUBA TOJIYEVNA"/>
    <s v="40603832330057"/>
    <x v="0"/>
    <n v="0"/>
    <n v="0"/>
    <s v="Рад"/>
    <s v="Озиқ"/>
    <s v="Озиқ-овқат билан боғлиқ харажатларини қоплаш (Озиқ-овқат)"/>
    <n v="0"/>
    <s v="02.02.2026"/>
    <s v="Oddiy"/>
    <m/>
    <m/>
    <m/>
    <m/>
    <m/>
    <n v="0"/>
    <m/>
    <m/>
    <m/>
    <m/>
  </r>
  <r>
    <s v="13261667"/>
    <s v="09.06.2026"/>
    <s v="2026-13040049"/>
    <m/>
    <m/>
    <s v="NURLIBEKOV BERDIMURAT ULGASBAYEVICH"/>
    <s v="31508732320028"/>
    <s v="15.08.1973"/>
    <s v="+998991327382"/>
    <s v="Навоий"/>
    <x v="6"/>
    <s v="Янгиқазған МФЙ"/>
    <s v="NARBAYEVA NURSULU JIYENBAYEVNA"/>
    <s v="40206932320049"/>
    <x v="2"/>
    <n v="0"/>
    <n v="1"/>
    <s v="Тўланди"/>
    <s v="Озиқ"/>
    <s v="Озиқ-овқат билан боғлиқ харажатларини қоплаш (Озиқ-овқат)"/>
    <n v="412000"/>
    <s v="09.06.2026"/>
    <s v="Oddiy"/>
    <s v="09.06.2026"/>
    <m/>
    <n v="412000"/>
    <m/>
    <d v="2026-06-09T14:49:40"/>
    <n v="0"/>
    <n v="412000"/>
    <n v="46182.617824074077"/>
    <m/>
    <n v="311749"/>
  </r>
  <r>
    <s v="12933840"/>
    <s v="14.05.2026"/>
    <s v="2026-12604392"/>
    <m/>
    <m/>
    <s v="ALDAMURATOVA XASIYAT DJUMANAZAROVNA"/>
    <s v="40105615770015"/>
    <s v="01.05.1961"/>
    <s v="+998701150197"/>
    <s v="Навоий"/>
    <x v="6"/>
    <s v="Янгиқазған МФЙ"/>
    <s v="NARBAYEVA NURSULU JIYENBAYEVNA"/>
    <s v="40206932320049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4.05.2026"/>
    <m/>
    <n v="412000"/>
    <m/>
    <d v="2026-05-14T13:12:34"/>
    <n v="0"/>
    <n v="412000"/>
    <n v="46156.550393518519"/>
    <m/>
    <n v="190753"/>
  </r>
  <r>
    <s v="12024531"/>
    <s v="17.03.2026"/>
    <s v="2026-11494211"/>
    <m/>
    <m/>
    <s v="DUSHANOV MARAT NARMURATOVICH"/>
    <s v="30509735770019"/>
    <s v="05.09.1973"/>
    <s v="+998939547512"/>
    <s v="Навоий"/>
    <x v="6"/>
    <s v="Янгиқазған МФЙ"/>
    <s v="NARBAYEVA NURSULU JIYENBAYEVNA"/>
    <s v="40206932320049"/>
    <x v="6"/>
    <n v="0"/>
    <n v="0"/>
    <s v="Рад"/>
    <s v="Жарроҳлик"/>
    <s v="Жарроҳлик амалиёти харажатларини қоплаш"/>
    <n v="0"/>
    <s v="17.03.2026"/>
    <s v="Oddiy"/>
    <m/>
    <m/>
    <m/>
    <m/>
    <m/>
    <n v="0"/>
    <m/>
    <m/>
    <m/>
    <m/>
  </r>
  <r>
    <s v="11987112"/>
    <s v="16.03.2026"/>
    <s v="2026-11450437"/>
    <m/>
    <m/>
    <s v="DUSHANOV MARAT NARMURATOVICH"/>
    <s v="30509735770019"/>
    <s v="05.09.1973"/>
    <s v="+998939547512"/>
    <s v="Навоий"/>
    <x v="6"/>
    <s v="Янгиқазған МФЙ"/>
    <s v="NARBAYEVA NURSULU JIYENBAYEVNA"/>
    <s v="40206932320049"/>
    <x v="0"/>
    <n v="0"/>
    <n v="0"/>
    <s v="Рад"/>
    <s v="Жарроҳлик"/>
    <s v="Жарроҳлик амалиёти харажатларини қоплаш"/>
    <n v="0"/>
    <s v="16.03.2026"/>
    <s v="Oddiy"/>
    <m/>
    <m/>
    <m/>
    <m/>
    <m/>
    <n v="0"/>
    <m/>
    <m/>
    <m/>
    <m/>
  </r>
  <r>
    <s v="11847303"/>
    <s v="11.03.2026"/>
    <s v="2026-11285031"/>
    <m/>
    <m/>
    <s v="ISKAKOVA MARINA NARTAYEVNA"/>
    <s v="40311902320058"/>
    <s v="03.11.1990"/>
    <s v="+998933988884"/>
    <s v="Навоий"/>
    <x v="6"/>
    <s v="Янгиқазған МФЙ"/>
    <s v="NARBAYEVA NURSULU JIYENBAYEVNA"/>
    <s v="40206932320049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21:23:42"/>
    <n v="0"/>
    <n v="412000"/>
    <n v="46092.891458333332"/>
    <m/>
    <n v="123521"/>
  </r>
  <r>
    <s v="11847107"/>
    <s v="11.03.2026"/>
    <s v="2026-11284792"/>
    <m/>
    <m/>
    <s v="JUZJASAROVA MULDIR ADAYBEKOVNA"/>
    <s v="41611872320021"/>
    <s v="16.11.1987"/>
    <s v="+998991850618"/>
    <s v="Навоий"/>
    <x v="6"/>
    <s v="Янгиқазған МФЙ"/>
    <s v="NARBAYEVA NURSULU JIYENBAYEVNA"/>
    <s v="40206932320049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2:38:49"/>
    <n v="0"/>
    <n v="412000"/>
    <n v="46093.526956018519"/>
    <m/>
    <n v="123340"/>
  </r>
  <r>
    <s v="11791360"/>
    <s v="10.03.2026"/>
    <s v="2026-11218015"/>
    <m/>
    <m/>
    <s v="MIRZAYEVA PARIDA JALGASOVNA"/>
    <s v="40205702320012"/>
    <s v="02.05.1970"/>
    <s v="+998942583115"/>
    <s v="Навоий"/>
    <x v="6"/>
    <s v="Янгиқазған МФЙ"/>
    <s v="NARBAYEVA NURSULU JIYENBAYEVNA"/>
    <s v="40206932320049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3.03.2026"/>
    <m/>
    <n v="412000"/>
    <m/>
    <d v="2026-03-13T09:20:22"/>
    <n v="0"/>
    <n v="412000"/>
    <n v="46094.389143518521"/>
    <m/>
    <n v="113266"/>
  </r>
  <r>
    <s v="11790756"/>
    <s v="10.03.2026"/>
    <s v="2026-11217278"/>
    <m/>
    <m/>
    <s v="ALIMBAYEVA MAYRAM URAZBAYEVNA"/>
    <s v="40312732320012"/>
    <s v="03.12.1973"/>
    <s v="+998973210073"/>
    <s v="Навоий"/>
    <x v="6"/>
    <s v="Янгиқазған МФЙ"/>
    <s v="NARBAYEVA NURSULU JIYENBAYEVNA"/>
    <s v="40206932320049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1:35:03"/>
    <n v="0"/>
    <n v="412000"/>
    <n v="46091.899340277778"/>
    <m/>
    <n v="112993"/>
  </r>
  <r>
    <s v="11787329"/>
    <s v="10.03.2026"/>
    <s v="2026-11213064"/>
    <m/>
    <m/>
    <s v="ABDIBEKOVA GULJAMAL ALTAYEVNA"/>
    <s v="42806752370017"/>
    <s v="28.06.1975"/>
    <s v="+998931887375"/>
    <s v="Навоий"/>
    <x v="6"/>
    <s v="Янгиқазған МФЙ"/>
    <s v="NARBAYEVA NURSULU JIYENBAYEVNA"/>
    <s v="40206932320049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87237"/>
    <s v="10.03.2026"/>
    <s v="2026-11212958"/>
    <m/>
    <m/>
    <s v="JUZJASAROVA MULDIR ADAYBEKOVNA"/>
    <s v="41611872320021"/>
    <s v="16.11.1987"/>
    <s v="+998991850618"/>
    <s v="Навоий"/>
    <x v="6"/>
    <s v="Янгиқазған МФЙ"/>
    <s v="NARBAYEVA NURSULU JIYENBAYEVNA"/>
    <s v="40206932320049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82781"/>
    <s v="10.03.2026"/>
    <s v="2026-11207838"/>
    <m/>
    <m/>
    <s v="TEMIROVA FAZILAT KUVVATOVNA"/>
    <s v="41904755770012"/>
    <s v="19.04.1975"/>
    <s v="+998933314685"/>
    <s v="Навоий"/>
    <x v="6"/>
    <s v="Янгиқазған МФЙ"/>
    <s v="NARBAYEVA NURSULU JIYENBAYEVNA"/>
    <s v="40206932320049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19:36"/>
    <n v="0"/>
    <n v="412000"/>
    <n v="46091.763611111113"/>
    <m/>
    <n v="109319"/>
  </r>
  <r>
    <s v="11773488"/>
    <s v="10.03.2026"/>
    <s v="2026-11197403"/>
    <m/>
    <m/>
    <s v="ABDIYEVA JUPAR SAPARBAYEVNA"/>
    <s v="41201872320013"/>
    <s v="12.01.1987"/>
    <s v="+998992457775"/>
    <s v="Навоий"/>
    <x v="6"/>
    <s v="Янгиқазған МФЙ"/>
    <s v="NARBAYEVA NURSULU JIYENBAYEVNA"/>
    <s v="40206932320049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36:38"/>
    <n v="0"/>
    <n v="412000"/>
    <n v="46091.775439814817"/>
    <m/>
    <n v="107693"/>
  </r>
  <r>
    <s v="11772150"/>
    <s v="10.03.2026"/>
    <s v="2026-11195902"/>
    <m/>
    <m/>
    <s v="TANGATAROV SERALI ESHANKULOVICH"/>
    <s v="31211812320011"/>
    <s v="12.11.1981"/>
    <s v="+998933758306"/>
    <s v="Навоий"/>
    <x v="6"/>
    <s v="Янгиқазған МФЙ"/>
    <s v="NARBAYEVA NURSULU JIYENBAYEVNA"/>
    <s v="40206932320049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29:15"/>
    <n v="0"/>
    <n v="412000"/>
    <n v="46091.770312499997"/>
    <m/>
    <n v="108634"/>
  </r>
  <r>
    <s v="11771636"/>
    <s v="10.03.2026"/>
    <s v="2026-11195331"/>
    <m/>
    <m/>
    <s v="ISKAKOVA MARINA NARTAYEVNA"/>
    <s v="40311902320058"/>
    <s v="03.11.1990"/>
    <s v="+998933988884"/>
    <s v="Навоий"/>
    <x v="6"/>
    <s v="Янгиқазған МФЙ"/>
    <s v="NARBAYEVA NURSULU JIYENBAYEVNA"/>
    <s v="40206932320049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70230"/>
    <s v="10.03.2026"/>
    <s v="2026-11193736"/>
    <m/>
    <m/>
    <s v="ABDIYEVA ZAMIRA SAPARBAYEVNA"/>
    <s v="41802942320012"/>
    <s v="18.02.1994"/>
    <s v="+998957471894"/>
    <s v="Навоий"/>
    <x v="6"/>
    <s v="Янгиқазған МФЙ"/>
    <s v="NARBAYEVA NURSULU JIYENBAYEVNA"/>
    <s v="40206932320049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8:24:30"/>
    <n v="0"/>
    <n v="412000"/>
    <n v="46091.767013888886"/>
    <m/>
    <n v="109312"/>
  </r>
  <r>
    <s v="13029613"/>
    <s v="21.05.2026"/>
    <s v="2026-12729499"/>
    <m/>
    <m/>
    <s v="RAXIMOVA GULJAXON DILMURATOVNA"/>
    <s v="40711782340012"/>
    <s v="07.11.1978"/>
    <s v="+998932257876"/>
    <s v="Навоий"/>
    <x v="3"/>
    <s v="Аллон МФЙ"/>
    <s v="MAJIDOVA FARIDA ABDUMALIKOVNA"/>
    <s v="40604842380045"/>
    <x v="5"/>
    <n v="0"/>
    <n v="0"/>
    <s v="Қарор"/>
    <s v="Озиқ"/>
    <s v="Озиқ-овқат билан боғлиқ харажатларини қоплаш (Озиқ-овқат)"/>
    <n v="412000"/>
    <s v="21.05.2026"/>
    <s v="Oddiy"/>
    <s v="21.05.2026"/>
    <s v="????? ????????"/>
    <n v="412000"/>
    <s v="Ha"/>
    <d v="2026-05-21T14:42:32"/>
    <n v="0"/>
    <n v="412000"/>
    <n v="46163.612870370373"/>
    <m/>
    <n v="203202"/>
  </r>
  <r>
    <s v="13029409"/>
    <s v="21.05.2026"/>
    <s v="2026-12729228"/>
    <m/>
    <m/>
    <s v="RAJABOVA RA’NO RUSTAMOVNA"/>
    <s v="41505852340025"/>
    <s v="15.05.1985"/>
    <s v="+998505058515"/>
    <s v="Навоий"/>
    <x v="3"/>
    <s v="Аллон МФЙ"/>
    <s v="MAJIDOVA FARIDA ABDUMALIKOVNA"/>
    <s v="40604842380045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1.05.2026"/>
    <s v="Oddiy"/>
    <s v="21.05.2026"/>
    <s v="????? ????????"/>
    <n v="2060000"/>
    <s v="Ha"/>
    <d v="2026-05-21T14:50:29"/>
    <n v="0"/>
    <n v="2060000"/>
    <n v="46163.618391203701"/>
    <m/>
    <n v="203208"/>
  </r>
  <r>
    <s v="13029389"/>
    <s v="21.05.2026"/>
    <s v="2026-12729195"/>
    <m/>
    <m/>
    <s v="RAJABOVA RA’NO RUSTAMOVNA"/>
    <s v="41505852340025"/>
    <s v="15.05.1985"/>
    <s v="+998505058515"/>
    <s v="Навоий"/>
    <x v="3"/>
    <s v="Аллон МФЙ"/>
    <s v="MAJIDOVA FARIDA ABDUMALIKOVNA"/>
    <s v="40604842380045"/>
    <x v="5"/>
    <n v="0"/>
    <n v="0"/>
    <s v="Қарор"/>
    <s v="Озиқ"/>
    <s v="Озиқ-овқат билан боғлиқ харажатларини қоплаш (Озиқ-овқат)"/>
    <n v="412000"/>
    <s v="21.05.2026"/>
    <s v="Oddiy"/>
    <s v="21.05.2026"/>
    <s v="????? ????????"/>
    <n v="412000"/>
    <s v="Ha"/>
    <d v="2026-05-21T14:48:46"/>
    <n v="0"/>
    <n v="412000"/>
    <n v="46163.617199074077"/>
    <m/>
    <n v="203204"/>
  </r>
  <r>
    <s v="13018427"/>
    <s v="20.05.2026"/>
    <s v="2026-12714926"/>
    <m/>
    <m/>
    <s v="RAXIMOVA GULJAXON DILMURATOVNA"/>
    <s v="40711782340012"/>
    <s v="07.11.1978"/>
    <s v="+998932257876"/>
    <s v="Навоий"/>
    <x v="3"/>
    <s v="Аллон МФЙ"/>
    <s v="MAJIDOVA FARIDA ABDUMALIKOVNA"/>
    <s v="40604842380045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0.05.2026"/>
    <s v="Oddiy"/>
    <s v="21.05.2026"/>
    <s v="????? ????????"/>
    <n v="2060000"/>
    <s v="Ha"/>
    <d v="2026-05-21T09:54:07"/>
    <n v="0"/>
    <n v="2060000"/>
    <n v="46163.412581018521"/>
    <m/>
    <n v="201834"/>
  </r>
  <r>
    <s v="13018411"/>
    <s v="20.05.2026"/>
    <s v="2026-12714899"/>
    <m/>
    <m/>
    <s v="RAXIMOVA GULJAXON DILMURATOVNA"/>
    <s v="40711782340012"/>
    <s v="07.11.1978"/>
    <s v="+998932257876"/>
    <s v="Навоий"/>
    <x v="3"/>
    <s v="Аллон МФЙ"/>
    <s v="MAJIDOVA FARIDA ABDUMALIKOVNA"/>
    <s v="40604842380045"/>
    <x v="0"/>
    <n v="0"/>
    <n v="0"/>
    <s v="Рад"/>
    <s v="Озиқ"/>
    <s v="Озиқ-овқат билан боғлиқ харажатларини қоплаш (Озиқ-овқат)"/>
    <n v="0"/>
    <s v="20.05.2026"/>
    <s v="Oddiy"/>
    <m/>
    <m/>
    <m/>
    <m/>
    <m/>
    <n v="0"/>
    <m/>
    <m/>
    <m/>
    <m/>
  </r>
  <r>
    <s v="13016489"/>
    <s v="20.05.2026"/>
    <s v="2026-12712254"/>
    <m/>
    <m/>
    <s v="XUDOYBERDIYEV SHAXZOD SHAXRIDIN O‘G‘LI"/>
    <s v="30105975820026"/>
    <s v="01.05.1997"/>
    <s v="+998941838283"/>
    <s v="Навоий"/>
    <x v="3"/>
    <s v="Аллон МФЙ"/>
    <s v="MAJIDOVA FARIDA ABDUMALIKOVNA"/>
    <s v="40604842380045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20.05.2026"/>
    <s v="Oddiy"/>
    <s v="20.05.2026"/>
    <s v="????? ????????"/>
    <n v="2060000"/>
    <s v="Ha"/>
    <d v="2026-05-20T18:00:40"/>
    <n v="0"/>
    <n v="2060000"/>
    <n v="46162.750462962962"/>
    <m/>
    <n v="201072"/>
  </r>
  <r>
    <s v="13002265"/>
    <s v="20.05.2026"/>
    <s v="2026-12693604"/>
    <m/>
    <m/>
    <s v="FARMONOVA MARJONA PARDA QIZI"/>
    <s v="40312995820034"/>
    <s v="03.12.1999"/>
    <s v="+998933242272"/>
    <s v="Навоий"/>
    <x v="3"/>
    <s v="Аллон МФЙ"/>
    <s v="MAJIDOVA FARIDA ABDUMALIKOVNA"/>
    <s v="40604842380045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20.05.2026"/>
    <s v="Oddiy"/>
    <s v="20.05.2026"/>
    <s v="????? ????????"/>
    <n v="2060000"/>
    <s v="Ha"/>
    <d v="2026-05-20T18:01:26"/>
    <n v="0"/>
    <n v="2060000"/>
    <n v="46162.75099537037"/>
    <m/>
    <n v="200871"/>
  </r>
  <r>
    <s v="13002244"/>
    <s v="20.05.2026"/>
    <s v="2026-12693575"/>
    <m/>
    <m/>
    <s v="FARMONOVA MARJONA PARDA QIZI"/>
    <s v="40312995820034"/>
    <s v="03.12.1999"/>
    <s v="+998933242272"/>
    <s v="Навоий"/>
    <x v="3"/>
    <s v="Аллон МФЙ"/>
    <s v="MAJIDOVA FARIDA ABDUMALIKOVNA"/>
    <s v="40604842380045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0.05.2026"/>
    <m/>
    <n v="412000"/>
    <m/>
    <d v="2026-05-20T18:02:49"/>
    <n v="0"/>
    <n v="412000"/>
    <n v="46162.751956018517"/>
    <m/>
    <n v="200867"/>
  </r>
  <r>
    <s v="12407139"/>
    <s v="02.04.2026"/>
    <s v="2026-11946378"/>
    <m/>
    <m/>
    <s v="SANAYEV FAXRIDDIN RADJABOVICH"/>
    <s v="32905842340035"/>
    <s v="29.05.1984"/>
    <s v="+998942229001"/>
    <s v="Навоий"/>
    <x v="3"/>
    <s v="Аллон МФЙ"/>
    <s v="MAJIDOVA FARIDA ABDUMALIKOVNA"/>
    <s v="40604842380045"/>
    <x v="2"/>
    <n v="0"/>
    <n v="5"/>
    <s v="Тўланди"/>
    <s v="Кийим"/>
    <s v="Кийим-кечак ва бошқа энг зарур товарлар билан боғлиқ харажатларини қоплаш (Кийим-кечак)"/>
    <n v="2060000"/>
    <s v="02.04.2026"/>
    <s v="Oddiy"/>
    <s v="02.04.2026"/>
    <m/>
    <n v="2060000"/>
    <m/>
    <d v="2026-04-02T15:29:36"/>
    <n v="0"/>
    <n v="2060000"/>
    <n v="46114.645555555559"/>
    <m/>
    <n v="147584"/>
  </r>
  <r>
    <s v="12404717"/>
    <s v="02.04.2026"/>
    <s v="2026-11943552"/>
    <m/>
    <m/>
    <s v="RAJABOV SHAXBOZ QUVONDIQ O‘G‘LI"/>
    <s v="30907952420016"/>
    <s v="09.07.1995"/>
    <s v="+998939567151"/>
    <s v="Навоий"/>
    <x v="3"/>
    <s v="Аллон МФЙ"/>
    <s v="MAJIDOVA FARIDA ABDUMALIKOVNA"/>
    <s v="40604842380045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2.04.2026"/>
    <s v="Oddiy"/>
    <s v="02.04.2026"/>
    <m/>
    <n v="2060000"/>
    <m/>
    <d v="2026-04-02T13:51:20"/>
    <n v="0"/>
    <n v="2060000"/>
    <n v="46114.577314814815"/>
    <m/>
    <n v="147415"/>
  </r>
  <r>
    <s v="12404553"/>
    <s v="02.04.2026"/>
    <s v="2026-11943359"/>
    <m/>
    <m/>
    <s v="RAJABOV SHAXBOZ QUVONDIQ O‘G‘LI"/>
    <s v="30907952420016"/>
    <s v="09.07.1995"/>
    <s v="+998939567151"/>
    <s v="Навоий"/>
    <x v="3"/>
    <s v="Аллон МФЙ"/>
    <s v="MAJIDOVA FARIDA ABDUMALIKOVNA"/>
    <s v="40604842380045"/>
    <x v="2"/>
    <n v="0"/>
    <n v="1"/>
    <s v="Тўланди"/>
    <s v="Озиқ"/>
    <s v="Озиқ-овқат билан боғлиқ харажатларини қоплаш (Озиқ-овқат)"/>
    <n v="412000"/>
    <s v="02.04.2026"/>
    <s v="Oddiy"/>
    <s v="02.04.2026"/>
    <m/>
    <n v="412000"/>
    <m/>
    <d v="2026-04-02T13:46:43"/>
    <n v="0"/>
    <n v="412000"/>
    <n v="46114.574108796296"/>
    <m/>
    <n v="147412"/>
  </r>
  <r>
    <s v="12078436"/>
    <s v="18.03.2026"/>
    <s v="2026-11555803"/>
    <m/>
    <m/>
    <s v="KULDASHEVA MUA’TTAR PAKRIDINOVNA"/>
    <s v="42805852340069"/>
    <s v="28.05.1985"/>
    <s v="+998995558021"/>
    <s v="Навоий"/>
    <x v="3"/>
    <s v="Аллон МФЙ"/>
    <s v="MAJIDOVA FARIDA ABDUMALIKOVNA"/>
    <s v="4060484238004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6.03.2026"/>
    <s v="Oddiy"/>
    <m/>
    <m/>
    <m/>
    <m/>
    <m/>
    <n v="0"/>
    <m/>
    <m/>
    <m/>
    <m/>
  </r>
  <r>
    <s v="11571006"/>
    <s v="03.03.2026"/>
    <s v="2026-10952244"/>
    <m/>
    <m/>
    <s v="SULTONOVA DILRABO MARDONOVNA"/>
    <s v="42604722340017"/>
    <s v="26.04.1972"/>
    <s v="+998976689190"/>
    <s v="Навоий"/>
    <x v="3"/>
    <s v="Аллон МФЙ"/>
    <s v="MAJIDOVA FARIDA ABDUMALIKOVNA"/>
    <s v="40604842380045"/>
    <x v="5"/>
    <n v="0"/>
    <n v="0"/>
    <s v="Қарор"/>
    <s v="Озиқ"/>
    <s v="Озиқ-овқат билан боғлиқ харажатларини қоплаш (Озиқ-овқат)"/>
    <n v="412000"/>
    <s v="04.03.2026"/>
    <s v="Oddiy"/>
    <s v="04.03.2026"/>
    <s v="????? ????????"/>
    <n v="412000"/>
    <s v="Ha"/>
    <d v="2026-03-04T13:07:51"/>
    <n v="0"/>
    <n v="412000"/>
    <n v="46085.547118055554"/>
    <m/>
    <n v="70338"/>
  </r>
  <r>
    <s v="11570363"/>
    <s v="03.03.2026"/>
    <s v="2026-10951527"/>
    <m/>
    <m/>
    <s v="HATAMOVA MUBORAK SHERMAMAT QIZI"/>
    <s v="41711966100053"/>
    <s v="17.11.1996"/>
    <s v="+998995558021"/>
    <s v="Навоий"/>
    <x v="3"/>
    <s v="Аллон МФЙ"/>
    <s v="MAJIDOVA FARIDA ABDUMALIKOVNA"/>
    <s v="40604842380045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2:57:31"/>
    <n v="0"/>
    <n v="412000"/>
    <n v="46085.539942129632"/>
    <m/>
    <n v="70339"/>
  </r>
  <r>
    <s v="11569397"/>
    <s v="03.03.2026"/>
    <s v="2026-10950434"/>
    <m/>
    <m/>
    <s v="SANAYEV FAXRIDDIN RADJABOVICH"/>
    <s v="32905842340035"/>
    <s v="29.05.1984"/>
    <s v="+998995558021"/>
    <s v="Навоий"/>
    <x v="3"/>
    <s v="Аллон МФЙ"/>
    <s v="MAJIDOVA FARIDA ABDUMALIKOVNA"/>
    <s v="40604842380045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3:08:25"/>
    <n v="0"/>
    <n v="412000"/>
    <n v="46085.547511574077"/>
    <m/>
    <n v="70342"/>
  </r>
  <r>
    <s v="11568801"/>
    <s v="03.03.2026"/>
    <s v="2026-10949768"/>
    <m/>
    <m/>
    <s v="NAMOZOVA NILUFAR SAYDULLO QIZI"/>
    <s v="60808015760012"/>
    <s v="08.08.2001"/>
    <s v="+998995558021"/>
    <s v="Навоий"/>
    <x v="3"/>
    <s v="Аллон МФЙ"/>
    <s v="MAJIDOVA FARIDA ABDUMALIKOVNA"/>
    <s v="40604842380045"/>
    <x v="2"/>
    <n v="0"/>
    <n v="2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3:08:41"/>
    <n v="0"/>
    <n v="412000"/>
    <n v="46085.547696759262"/>
    <m/>
    <n v="70548"/>
  </r>
  <r>
    <s v="11566927"/>
    <s v="03.03.2026"/>
    <s v="2026-10947603"/>
    <m/>
    <m/>
    <s v="BAXTIYOROVA SHAHZODA DILMUROD QIZI"/>
    <s v="61508045820092"/>
    <s v="15.08.2004"/>
    <s v="+998956590233"/>
    <s v="Навоий"/>
    <x v="3"/>
    <s v="Аллон МФЙ"/>
    <s v="MAJIDOVA FARIDA ABDUMALIKOVNA"/>
    <s v="40604842380045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3:08:59"/>
    <n v="0"/>
    <n v="412000"/>
    <n v="46085.547905092593"/>
    <m/>
    <n v="70656"/>
  </r>
  <r>
    <s v="11520818"/>
    <s v="02.03.2026"/>
    <s v="2026-10894333"/>
    <m/>
    <m/>
    <s v="XOMIDOVA MAXBUBA ABDIXAKIMOVNA"/>
    <s v="42007822340028"/>
    <s v="20.07.1982"/>
    <s v="+998976689190"/>
    <s v="Навоий"/>
    <x v="3"/>
    <s v="Аллон МФЙ"/>
    <s v="MAJIDOVA FARIDA ABDUMALIKOVNA"/>
    <s v="40604842380045"/>
    <x v="0"/>
    <n v="0"/>
    <n v="0"/>
    <s v="Рад"/>
    <s v="Озиқ"/>
    <s v="Озиқ-овқат билан боғлиқ харажатларини қоплаш (Озиқ-овқат)"/>
    <n v="0"/>
    <s v="02.03.2026"/>
    <s v="Oddiy"/>
    <m/>
    <m/>
    <m/>
    <m/>
    <m/>
    <n v="0"/>
    <m/>
    <m/>
    <m/>
    <m/>
  </r>
  <r>
    <s v="10992170"/>
    <s v="30.01.2026"/>
    <s v="2026-10257979"/>
    <m/>
    <m/>
    <s v="RAYIMOVA YULDUZ ASAT QIZI"/>
    <s v="41301922340014"/>
    <s v="13.01.1992"/>
    <s v="+998933131392"/>
    <s v="Навоий"/>
    <x v="3"/>
    <s v="Аллон МФЙ"/>
    <s v="MAJIDOVA FARIDA ABDUMALIKOVNA"/>
    <s v="40604842380045"/>
    <x v="0"/>
    <n v="0"/>
    <n v="0"/>
    <s v="Рад"/>
    <s v="Озиқ"/>
    <s v="Озиқ-овқат билан боғлиқ харажатларини қоплаш (Озиқ-овқат)"/>
    <n v="0"/>
    <s v="10.02.2026"/>
    <s v="Oddiy"/>
    <m/>
    <m/>
    <m/>
    <m/>
    <m/>
    <n v="0"/>
    <m/>
    <m/>
    <m/>
    <m/>
  </r>
  <r>
    <s v="10966417"/>
    <s v="29.01.2026"/>
    <s v="2026-10227000"/>
    <m/>
    <m/>
    <s v="SAIDOVA MAFTUNA SHAXRIDDIN QIZI"/>
    <s v="42404922340055"/>
    <s v="24.04.1992"/>
    <s v="+998943716969"/>
    <s v="Навоий"/>
    <x v="3"/>
    <s v="Аллон МФЙ"/>
    <s v="MAJIDOVA FARIDA ABDUMALIKOVNA"/>
    <s v="40604842380045"/>
    <x v="0"/>
    <n v="0"/>
    <n v="0"/>
    <s v="Рад"/>
    <s v="Озиқ"/>
    <s v="Озиқ-овқат билан боғлиқ харажатларини қоплаш (Озиқ-овқат)"/>
    <n v="0"/>
    <s v="29.01.2026"/>
    <s v="Oddiy"/>
    <m/>
    <m/>
    <m/>
    <m/>
    <m/>
    <n v="0"/>
    <m/>
    <m/>
    <m/>
    <m/>
  </r>
  <r>
    <s v="13317178"/>
    <s v="11.06.2026"/>
    <s v="2026-13114426"/>
    <m/>
    <m/>
    <s v="SAMATOV SHAVKAT ALIMJONOVICH"/>
    <s v="30112892380133"/>
    <s v="01.12.1989"/>
    <s v="+998887454507"/>
    <s v="Навоий"/>
    <x v="0"/>
    <s v="Қўшчинор МФЙ"/>
    <s v="RAXMONOVA SAYYORA YUSUFOVNA"/>
    <s v="4120887238004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5.06.2026"/>
    <s v="Oddiy"/>
    <s v="15.06.2026"/>
    <s v="????? ????????"/>
    <n v="2060000"/>
    <s v="Ha"/>
    <d v="2026-06-15T16:18:50"/>
    <n v="0"/>
    <n v="2060000"/>
    <n v="46188.679745370369"/>
    <m/>
    <n v="572076"/>
  </r>
  <r>
    <s v="12703775"/>
    <s v="27.04.2026"/>
    <s v="2026-12309625"/>
    <m/>
    <m/>
    <s v="XOSILOVA SHAFOAT MURODOVNA"/>
    <s v="42204625830033"/>
    <s v="22.04.1962"/>
    <s v="+998900882188"/>
    <s v="Навоий"/>
    <x v="0"/>
    <s v="Қўшчинор МФЙ"/>
    <s v="RAXMONOVA SAYYORA YUSUFOVNA"/>
    <s v="41208872380047"/>
    <x v="8"/>
    <n v="0"/>
    <n v="0"/>
    <s v="Жараён"/>
    <s v="Жарроҳлик"/>
    <s v="Жарроҳлик амалиёти харажатларини қоплаш"/>
    <n v="4120000000"/>
    <s v="07.05.2026"/>
    <s v="Oddiy"/>
    <m/>
    <m/>
    <m/>
    <m/>
    <m/>
    <n v="0"/>
    <m/>
    <m/>
    <m/>
    <m/>
  </r>
  <r>
    <s v="12566361"/>
    <s v="14.04.2026"/>
    <s v="2026-12138124"/>
    <m/>
    <m/>
    <s v="ISMOILOVA GULBAHOR NURFAYZIYEVNA"/>
    <s v="42204902380057"/>
    <s v="22.04.1990"/>
    <s v="+998944874434"/>
    <s v="Навоий"/>
    <x v="0"/>
    <s v="Қўшчинор МФЙ"/>
    <s v="RAXMONOVA SAYYORA YUSUFOVNA"/>
    <s v="41208872380047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6.04.2026"/>
    <s v="Oddiy"/>
    <s v="20.04.2026"/>
    <m/>
    <n v="2060000"/>
    <m/>
    <d v="2026-04-20T11:12:10"/>
    <n v="0"/>
    <n v="2060000"/>
    <n v="46132.466782407406"/>
    <m/>
    <n v="158312"/>
  </r>
  <r>
    <s v="11893175"/>
    <s v="12.03.2026"/>
    <s v="2026-11338856"/>
    <m/>
    <m/>
    <s v="ABDURAXMONOVA MUNOJAT RAYIMBERDIYEVNA"/>
    <s v="40905862380115"/>
    <s v="09.05.1986"/>
    <s v="+998991949602"/>
    <s v="Навоий"/>
    <x v="0"/>
    <s v="Қўшчинор МФЙ"/>
    <s v="RAXMONOVA SAYYORA YUSUFOVNA"/>
    <s v="41208872380047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81046"/>
    <s v="12.03.2026"/>
    <s v="2026-11324505"/>
    <m/>
    <m/>
    <s v="ISMOILOVA GULBAHOR NURFAYZIYEVNA"/>
    <s v="42204902380057"/>
    <s v="22.04.1990"/>
    <s v="+998944874434"/>
    <s v="Навоий"/>
    <x v="0"/>
    <s v="Қўшчинор МФЙ"/>
    <s v="RAXMONOVA SAYYORA YUSUFOVNA"/>
    <s v="41208872380047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6:03:21"/>
    <n v="0"/>
    <n v="412000"/>
    <n v="46093.668993055559"/>
    <m/>
    <n v="128806"/>
  </r>
  <r>
    <s v="11871774"/>
    <s v="12.03.2026"/>
    <s v="2026-11313233"/>
    <m/>
    <m/>
    <s v="УМИРОВА ГУЛЖАХОН ЖАМОЛИДДИН ҚИЗИ"/>
    <s v="62204135830077"/>
    <s v="22.04.2013"/>
    <s v="+998505506681"/>
    <s v="Навоий"/>
    <x v="0"/>
    <s v="Қўшчинор МФЙ"/>
    <s v="RAXMONOVA SAYYORA YUSUFOVNA"/>
    <s v="41208872380047"/>
    <x v="7"/>
    <n v="0"/>
    <n v="0"/>
    <s v="Рад"/>
    <s v="Жарроҳлик"/>
    <s v="Жарроҳлик амалиёти харажатларини қоплаш"/>
    <n v="0"/>
    <s v="12.05.2026"/>
    <s v="Oddiy"/>
    <m/>
    <m/>
    <m/>
    <m/>
    <m/>
    <n v="0"/>
    <m/>
    <m/>
    <m/>
    <m/>
  </r>
  <r>
    <s v="11868844"/>
    <s v="12.03.2026"/>
    <s v="2026-11309803"/>
    <m/>
    <m/>
    <s v="УМИРОВА ГУЛЖАХОН ЖАМОЛИДДИН ҚИЗИ"/>
    <s v="62204135830077"/>
    <s v="22.04.2013"/>
    <s v="+998505506681"/>
    <s v="Навоий"/>
    <x v="0"/>
    <s v="Қўшчинор МФЙ"/>
    <s v="RAXMONOVA SAYYORA YUSUFOVNA"/>
    <s v="41208872380047"/>
    <x v="0"/>
    <n v="0"/>
    <n v="0"/>
    <s v="Рад"/>
    <s v="Жарроҳлик"/>
    <s v="Жарроҳлик амалиёти харажатларини қоплаш"/>
    <n v="0"/>
    <s v="12.03.2026"/>
    <s v="Oddiy"/>
    <m/>
    <m/>
    <m/>
    <m/>
    <m/>
    <n v="0"/>
    <m/>
    <m/>
    <m/>
    <m/>
  </r>
  <r>
    <s v="11762042"/>
    <s v="10.03.2026"/>
    <s v="2026-11184332"/>
    <m/>
    <m/>
    <s v="УМИРОВА ГУЛЖАХОН ЖАМОЛИДДИН ҚИЗИ"/>
    <s v="62204135830077"/>
    <s v="22.04.2013"/>
    <s v="+998505506681"/>
    <s v="Навоий"/>
    <x v="0"/>
    <s v="Қўшчинор МФЙ"/>
    <s v="RAXMONOVA SAYYORA YUSUFOVNA"/>
    <s v="41208872380047"/>
    <x v="0"/>
    <n v="0"/>
    <n v="0"/>
    <s v="Рад"/>
    <s v="Жарроҳлик"/>
    <s v="Жарроҳлик амалиёти харажатларини қоплаш"/>
    <n v="0"/>
    <s v="11.03.2026"/>
    <s v="Oddiy"/>
    <m/>
    <m/>
    <m/>
    <m/>
    <m/>
    <n v="0"/>
    <m/>
    <m/>
    <m/>
    <m/>
  </r>
  <r>
    <s v="11758997"/>
    <s v="10.03.2026"/>
    <s v="2026-11180885"/>
    <m/>
    <m/>
    <s v="XAYDAROVA MAVLUDA PIRNAZAROVNA"/>
    <s v="40711785830026"/>
    <s v="07.11.1978"/>
    <s v="+998887338085"/>
    <s v="Навоий"/>
    <x v="0"/>
    <s v="Қўшчинор МФЙ"/>
    <s v="RAXMONOVA SAYYORA YUSUFOVNA"/>
    <s v="41208872380047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5:56:15"/>
    <n v="0"/>
    <n v="412000"/>
    <n v="46093.6640625"/>
    <m/>
    <n v="127818"/>
  </r>
  <r>
    <s v="11756070"/>
    <s v="10.03.2026"/>
    <s v="2026-11177584"/>
    <m/>
    <m/>
    <s v="OCHILOVA NAZIRA OKBUTAYEVNA"/>
    <s v="41804812380056"/>
    <s v="18.04.1981"/>
    <s v="+998958324143"/>
    <s v="Навоий"/>
    <x v="0"/>
    <s v="Қўшчинор МФЙ"/>
    <s v="RAXMONOVA SAYYORA YUSUFOVNA"/>
    <s v="41208872380047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755102"/>
    <s v="10.03.2026"/>
    <s v="2026-11176510"/>
    <m/>
    <m/>
    <s v="ABDURAXMONOVA MUNOJAT RAYIMBERDIYEVNA"/>
    <s v="40905862380115"/>
    <s v="09.05.1986"/>
    <s v="+998944874434"/>
    <s v="Навоий"/>
    <x v="0"/>
    <s v="Қўшчинор МФЙ"/>
    <s v="RAXMONOVA SAYYORA YUSUFOVNA"/>
    <s v="41208872380047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733076"/>
    <s v="07.03.2026"/>
    <s v="2026-11141785"/>
    <m/>
    <m/>
    <s v="ABDURAXMONOVA MUNOJAT RAYIMBERDIYEVNA"/>
    <s v="40905862380115"/>
    <s v="09.05.1986"/>
    <s v="+998944874434"/>
    <s v="Навоий"/>
    <x v="0"/>
    <s v="Қўшчинор МФЙ"/>
    <s v="RAXMONOVA SAYYORA YUSUFOVNA"/>
    <s v="41208872380047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32679"/>
    <s v="07.03.2026"/>
    <s v="2026-11141350"/>
    <m/>
    <m/>
    <s v="MAVLANOVA SARVINOZ YUSUFOVNA"/>
    <s v="40107892380020"/>
    <s v="01.07.1989"/>
    <s v="+998332127001"/>
    <s v="Навоий"/>
    <x v="0"/>
    <s v="Қўшчинор МФЙ"/>
    <s v="RAXMONOVA SAYYORA YUSUFOVNA"/>
    <s v="41208872380047"/>
    <x v="1"/>
    <n v="0"/>
    <n v="0"/>
    <s v="Рад"/>
    <s v="Озиқ"/>
    <s v="Озиқ-овқат билан боғлиқ харажатларини қоплаш (Озиқ-овқат)"/>
    <n v="0"/>
    <s v="11.05.2026"/>
    <s v="Oddiy"/>
    <s v="10.03.2026"/>
    <m/>
    <n v="412000"/>
    <m/>
    <d v="2026-03-10T10:42:03"/>
    <n v="0"/>
    <n v="412000"/>
    <n v="46091.445868055554"/>
    <m/>
    <n v="98669"/>
  </r>
  <r>
    <s v="11731140"/>
    <s v="07.03.2026"/>
    <s v="2026-11139573"/>
    <m/>
    <m/>
    <s v="MAVLANOVA SARVINOZ YUSUFOVNA"/>
    <s v="40107892380020"/>
    <s v="01.07.1989"/>
    <s v="+998882836665"/>
    <s v="Навоий"/>
    <x v="0"/>
    <s v="Қўшчинор МФЙ"/>
    <s v="RAXMONOVA SAYYORA YUSUFOVNA"/>
    <s v="41208872380047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64681"/>
    <s v="05.03.2026"/>
    <s v="2026-11062621"/>
    <m/>
    <m/>
    <s v="OCHILOVA NAZIRA OKBUTAYEVNA"/>
    <s v="41804812380056"/>
    <s v="18.04.1981"/>
    <s v="+998505506681"/>
    <s v="Навоий"/>
    <x v="0"/>
    <s v="Қўшчинор МФЙ"/>
    <s v="RAXMONOVA SAYYORA YUSUFOVNA"/>
    <s v="41208872380047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9321"/>
    <s v="04.03.2026"/>
    <s v="2026-11032625"/>
    <m/>
    <m/>
    <s v="ABDURAXMONOVA MUNOJAT RAYIMBERDIYEVNA"/>
    <s v="40905862380115"/>
    <s v="09.05.1986"/>
    <s v="+998944874434"/>
    <s v="Навоий"/>
    <x v="0"/>
    <s v="Қўшчинор МФЙ"/>
    <s v="RAXMONOVA SAYYORA YUSUFOVNA"/>
    <s v="41208872380047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4592"/>
    <s v="04.03.2026"/>
    <s v="2026-11027112"/>
    <m/>
    <m/>
    <s v="DJUMAYEVA URALOY BURIYEVNA"/>
    <s v="42612832380045"/>
    <s v="26.12.1983"/>
    <s v="+998933161563"/>
    <s v="Навоий"/>
    <x v="0"/>
    <s v="Қўшчинор МФЙ"/>
    <s v="RAXMONOVA SAYYORA YUSUFOVNA"/>
    <s v="41208872380047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22345"/>
    <s v="04.03.2026"/>
    <s v="2026-11012795"/>
    <m/>
    <m/>
    <s v="AG‘ZAMOV ILXOM KAMOLOVICH"/>
    <s v="30204612380041"/>
    <s v="02.04.1961"/>
    <s v="+998886682120"/>
    <s v="Навоий"/>
    <x v="0"/>
    <s v="Қўшчинор МФЙ"/>
    <s v="RAXMONOVA SAYYORA YUSUFOVNA"/>
    <s v="41208872380047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21710"/>
    <s v="04.03.2026"/>
    <s v="2026-11012047"/>
    <m/>
    <m/>
    <s v="KARIMOVA NASIBA BAXOROVNA"/>
    <s v="41803682380029"/>
    <s v="18.03.1968"/>
    <s v="+998939082225"/>
    <s v="Навоий"/>
    <x v="0"/>
    <s v="Қўшчинор МФЙ"/>
    <s v="RAXMONOVA SAYYORA YUSUFOVNA"/>
    <s v="41208872380047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21285"/>
    <s v="04.03.2026"/>
    <s v="2026-11011518"/>
    <m/>
    <m/>
    <s v="XAYITOVA SHAHODAT PIRMAMATOVNA"/>
    <s v="42511795830010"/>
    <s v="25.11.1979"/>
    <s v="+998977972511"/>
    <s v="Навоий"/>
    <x v="0"/>
    <s v="Қўшчинор МФЙ"/>
    <s v="RAXMONOVA SAYYORA YUSUFOVNA"/>
    <s v="41208872380047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12577"/>
    <s v="04.03.2026"/>
    <s v="2026-11001244"/>
    <m/>
    <m/>
    <s v="ABDURAXMONOVA MUNOJAT RAYIMBERDIYEVNA"/>
    <s v="40905862380115"/>
    <s v="09.05.1986"/>
    <s v="+998919881958"/>
    <s v="Навоий"/>
    <x v="0"/>
    <s v="Қўшчинор МФЙ"/>
    <s v="RAXMONOVA SAYYORA YUSUFOVNA"/>
    <s v="4120887238004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2.03.2026"/>
    <s v="Oddiy"/>
    <s v="12.03.2026"/>
    <m/>
    <n v="2060000"/>
    <m/>
    <d v="2026-03-12T16:04:18"/>
    <n v="0"/>
    <n v="2060000"/>
    <n v="46093.669652777775"/>
    <m/>
    <n v="128813"/>
  </r>
  <r>
    <s v="11544922"/>
    <s v="02.03.2026"/>
    <s v="2026-10921876"/>
    <m/>
    <m/>
    <s v="MAMIROVA MATLUBA YORIQUL QIZI"/>
    <s v="62204015830010"/>
    <s v="22.04.2001"/>
    <s v="+998934384344"/>
    <s v="Навоий"/>
    <x v="0"/>
    <s v="Қўшчинор МФЙ"/>
    <s v="RAXMONOVA SAYYORA YUSUFOVNA"/>
    <s v="4120887238004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3.2026"/>
    <s v="Oddiy"/>
    <m/>
    <m/>
    <m/>
    <m/>
    <m/>
    <n v="0"/>
    <m/>
    <m/>
    <m/>
    <m/>
  </r>
  <r>
    <s v="11427442"/>
    <s v="24.02.2026"/>
    <s v="2026-10781299"/>
    <m/>
    <m/>
    <s v="YORONOVA MAHLIYO JONUZOQ QIZI"/>
    <s v="40304942380050"/>
    <s v="03.04.1994"/>
    <s v="+998995622603"/>
    <s v="Навоий"/>
    <x v="0"/>
    <s v="Қўшчинор МФЙ"/>
    <s v="RAXMONOVA SAYYORA YUSUFOVNA"/>
    <s v="4120887238004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3.2026"/>
    <s v="Oddiy"/>
    <m/>
    <m/>
    <m/>
    <m/>
    <m/>
    <n v="0"/>
    <m/>
    <m/>
    <m/>
    <m/>
  </r>
  <r>
    <s v="11308233"/>
    <s v="20.02.2026"/>
    <s v="2026-10631147"/>
    <m/>
    <m/>
    <s v="AZAMATOVA SABRINA ZIYAVUDDIN QIZI"/>
    <s v="62609165830039"/>
    <s v="26.09.2016"/>
    <s v="+998953878130"/>
    <s v="Навоий"/>
    <x v="0"/>
    <s v="Қўшчинор МФЙ"/>
    <s v="RAXMONOVA SAYYORA YUSUFOVNA"/>
    <s v="41208872380047"/>
    <x v="1"/>
    <n v="0"/>
    <n v="0"/>
    <s v="Рад"/>
    <s v="Жарроҳлик"/>
    <s v="Жарроҳлик амалиёти харажатларини қоплаш"/>
    <n v="0"/>
    <s v="20.02.2026"/>
    <s v="Oddiy"/>
    <m/>
    <m/>
    <m/>
    <m/>
    <m/>
    <n v="0"/>
    <m/>
    <m/>
    <m/>
    <m/>
  </r>
  <r>
    <s v="11273517"/>
    <s v="18.02.2026"/>
    <s v="2026-10590010"/>
    <m/>
    <m/>
    <s v="AZAMATOVA SABRINA ZIYAVUDDIN QIZI"/>
    <s v="62609165830039"/>
    <s v="26.09.2016"/>
    <s v="+998958324143"/>
    <s v="Навоий"/>
    <x v="0"/>
    <s v="Қўшчинор МФЙ"/>
    <s v="RAXMONOVA SAYYORA YUSUFOVNA"/>
    <s v="41208872380047"/>
    <x v="0"/>
    <n v="0"/>
    <n v="0"/>
    <s v="Рад"/>
    <s v="Жарроҳлик"/>
    <s v="Жарроҳлик амалиёти харажатларини қоплаш"/>
    <n v="0"/>
    <s v="18.02.2026"/>
    <s v="Oddiy"/>
    <m/>
    <m/>
    <m/>
    <m/>
    <m/>
    <n v="0"/>
    <m/>
    <m/>
    <m/>
    <m/>
  </r>
  <r>
    <s v="11261496"/>
    <s v="18.02.2026"/>
    <s v="2026-10576102"/>
    <m/>
    <m/>
    <s v="AZAMATOVA SABRINA ZIYAVUDDIN QIZI"/>
    <s v="62609165830039"/>
    <s v="26.09.2016"/>
    <s v="+998958324143"/>
    <s v="Навоий"/>
    <x v="0"/>
    <s v="Қўшчинор МФЙ"/>
    <s v="RAXMONOVA SAYYORA YUSUFOVNA"/>
    <s v="41208872380047"/>
    <x v="0"/>
    <n v="0"/>
    <n v="0"/>
    <s v="Рад"/>
    <s v="Жарроҳлик"/>
    <s v="Жарроҳлик амалиёти харажатларини қоплаш"/>
    <n v="0"/>
    <s v="18.02.2026"/>
    <s v="Oddiy"/>
    <m/>
    <m/>
    <m/>
    <m/>
    <m/>
    <n v="0"/>
    <m/>
    <m/>
    <m/>
    <m/>
  </r>
  <r>
    <s v="10933304"/>
    <s v="26.01.2026"/>
    <s v="2026-10186098"/>
    <m/>
    <m/>
    <s v="AZAMATOVA SABRINA ZIYAVUDDIN QIZI"/>
    <s v="62609165830039"/>
    <s v="26.09.2016"/>
    <s v="+998995622603"/>
    <s v="Навоий"/>
    <x v="0"/>
    <s v="Қўшчинор МФЙ"/>
    <s v="RAXMONOVA SAYYORA YUSUFOVNA"/>
    <s v="41208872380047"/>
    <x v="0"/>
    <n v="0"/>
    <n v="0"/>
    <s v="Рад"/>
    <s v="Жарроҳлик"/>
    <s v="Жарроҳлик амалиёти харажатларини қоплаш"/>
    <n v="0"/>
    <s v="30.01.2026"/>
    <s v="Oddiy"/>
    <m/>
    <m/>
    <m/>
    <m/>
    <m/>
    <n v="0"/>
    <m/>
    <m/>
    <m/>
    <m/>
  </r>
  <r>
    <s v="13384557"/>
    <s v="16.06.2026"/>
    <s v="2026-13205516"/>
    <m/>
    <m/>
    <s v="HAKIMOVA MAFTUNA MIRZOYEVNA"/>
    <s v="42707902350081"/>
    <s v="27.07.1990"/>
    <s v="+998935818474"/>
    <s v="Навоий"/>
    <x v="7"/>
    <s v="Ўзбекистон МФЙ"/>
    <s v="PARDAYEVA SHAXNOZA AZIZJON QIZI"/>
    <s v="41610952350019"/>
    <x v="2"/>
    <n v="0"/>
    <n v="1"/>
    <s v="Тўланди"/>
    <s v="Озиқ"/>
    <s v="Озиқ-овқат билан боғлиқ харажатларини қоплаш (Озиқ-овқат)"/>
    <n v="412000"/>
    <s v="17.06.2026"/>
    <s v="Oddiy"/>
    <s v="18.06.2026"/>
    <m/>
    <n v="412000"/>
    <m/>
    <d v="2026-06-18T14:37:01"/>
    <n v="0"/>
    <n v="412000"/>
    <n v="46191.609039351853"/>
    <m/>
    <n v="676534"/>
  </r>
  <r>
    <s v="13066667"/>
    <s v="25.05.2026"/>
    <s v="2026-12780303"/>
    <m/>
    <m/>
    <s v="MUHAMMADIYEVA MAXBUBA ILHOM QIZI"/>
    <s v="42506932380064"/>
    <s v="25.06.1993"/>
    <s v="+998938872593"/>
    <s v="Навоий"/>
    <x v="7"/>
    <s v="Ўзбекистон МФЙ"/>
    <s v="PARDAYEVA SHAXNOZA AZIZJON QIZI"/>
    <s v="4161095235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5.05.2026"/>
    <s v="Oddiy"/>
    <s v="15.06.2026"/>
    <m/>
    <n v="2060000"/>
    <m/>
    <d v="2026-06-15T10:16:57"/>
    <n v="0"/>
    <n v="2060000"/>
    <n v="46188.428437499999"/>
    <m/>
    <n v="209360"/>
  </r>
  <r>
    <s v="13029720"/>
    <s v="21.05.2026"/>
    <s v="2026-12729658"/>
    <m/>
    <m/>
    <s v="RAXIMOV OYBEK IKROMOVICH"/>
    <s v="31801792350047"/>
    <s v="18.01.1979"/>
    <s v="+998938872593"/>
    <s v="Навоий"/>
    <x v="7"/>
    <s v="Ўзбекистон МФЙ"/>
    <s v="PARDAYEVA SHAXNOZA AZIZJON QIZI"/>
    <s v="4161095235001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1.05.2026"/>
    <s v="Oddiy"/>
    <m/>
    <m/>
    <m/>
    <m/>
    <m/>
    <n v="0"/>
    <m/>
    <m/>
    <m/>
    <m/>
  </r>
  <r>
    <s v="13029658"/>
    <s v="21.05.2026"/>
    <s v="2026-12729569"/>
    <m/>
    <m/>
    <s v="RAXIMOV OYBEK IKROMOVICH"/>
    <s v="31801792350047"/>
    <s v="18.01.1979"/>
    <s v="+998938872593"/>
    <s v="Навоий"/>
    <x v="7"/>
    <s v="Ўзбекистон МФЙ"/>
    <s v="PARDAYEVA SHAXNOZA AZIZJON QIZI"/>
    <s v="41610952350019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16:08:34"/>
    <n v="0"/>
    <n v="412000"/>
    <n v="46163.672615740739"/>
    <m/>
    <n v="203324"/>
  </r>
  <r>
    <s v="12848200"/>
    <s v="06.05.2026"/>
    <s v="2026-12490158"/>
    <m/>
    <m/>
    <s v="ARTIQOVA NORBIBI RUSTAMOVNA"/>
    <s v="42909852350052"/>
    <s v="29.09.1985"/>
    <s v="+998930693105"/>
    <s v="Навоий"/>
    <x v="7"/>
    <s v="Ўзбекистон МФЙ"/>
    <s v="PARDAYEVA SHAXNOZA AZIZJON QIZI"/>
    <s v="4161095235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6.05.2026"/>
    <s v="Oddiy"/>
    <s v="07.05.2026"/>
    <m/>
    <n v="2060000"/>
    <m/>
    <d v="2026-05-07T10:01:07"/>
    <n v="0"/>
    <n v="2060000"/>
    <n v="46149.417442129627"/>
    <m/>
    <n v="183421"/>
  </r>
  <r>
    <s v="12710902"/>
    <s v="27.04.2026"/>
    <s v="2026-12318870"/>
    <m/>
    <m/>
    <s v="RAVSHANOV HASAN FARHODOVICH"/>
    <s v="32405902350030"/>
    <s v="24.05.1990"/>
    <s v="+998507181215"/>
    <s v="Навоий"/>
    <x v="7"/>
    <s v="Ўзбекистон МФЙ"/>
    <s v="PARDAYEVA SHAXNOZA AZIZJON QIZI"/>
    <s v="41610952350019"/>
    <x v="2"/>
    <n v="0"/>
    <n v="1"/>
    <s v="Тўланди"/>
    <s v="Жарроҳлик"/>
    <s v="Жарроҳлик амалиёти харажатларини қоплаш"/>
    <n v="4120000000"/>
    <s v="07.05.2026"/>
    <s v="Oddiy"/>
    <s v="20.05.2026"/>
    <m/>
    <n v="22000000"/>
    <m/>
    <d v="2026-05-20T10:51:19"/>
    <n v="0"/>
    <n v="22000000"/>
    <n v="46162.452303240738"/>
    <m/>
    <n v="188323"/>
  </r>
  <r>
    <s v="11842425"/>
    <s v="11.03.2026"/>
    <s v="2026-11279252"/>
    <m/>
    <m/>
    <s v="RAXMONQULOV RUSLAN RAXMONQULOVICH"/>
    <s v="30901852350017"/>
    <s v="09.01.1985"/>
    <s v="+998883208590"/>
    <s v="Навоий"/>
    <x v="7"/>
    <s v="Ўзбекистон МФЙ"/>
    <s v="PARDAYEVA SHAXNOZA AZIZJON QIZI"/>
    <s v="41610952350019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7.03.2026"/>
    <m/>
    <n v="412000"/>
    <m/>
    <d v="2026-03-17T09:46:27"/>
    <n v="0"/>
    <n v="412000"/>
    <n v="46098.407256944447"/>
    <m/>
    <n v="121203"/>
  </r>
  <r>
    <s v="11758714"/>
    <s v="10.03.2026"/>
    <s v="2026-11180560"/>
    <m/>
    <m/>
    <s v="JO‘RAQULOVA ZILOLA HAMDAMOVNA"/>
    <s v="41401922350036"/>
    <s v="14.01.1992"/>
    <s v="+998997538605"/>
    <s v="Навоий"/>
    <x v="7"/>
    <s v="Ўзбекистон МФЙ"/>
    <s v="PARDAYEVA SHAXNOZA AZIZJON QIZI"/>
    <s v="41610952350019"/>
    <x v="3"/>
    <n v="0"/>
    <n v="0"/>
    <s v="Рад"/>
    <s v="Озиқ"/>
    <s v="Озиқ-овқат билан боғлиқ харажатларини қоплаш (Озиқ-овқат)"/>
    <n v="0"/>
    <s v="19.03.2026"/>
    <s v="Oddiy"/>
    <s v="19.03.2026"/>
    <s v="??????? ??? ????"/>
    <m/>
    <s v="Yuq"/>
    <d v="2026-03-19T15:20:50"/>
    <n v="0"/>
    <m/>
    <n v="46100.639467592591"/>
    <m/>
    <n v="120730"/>
  </r>
  <r>
    <s v="11632328"/>
    <s v="04.03.2026"/>
    <s v="2026-11024490"/>
    <m/>
    <m/>
    <s v="RAXMONQULOV RUSLAN RAXMONQULOVICH"/>
    <s v="30901852350017"/>
    <s v="09.01.1985"/>
    <s v="+998883208590"/>
    <s v="Навоий"/>
    <x v="7"/>
    <s v="Ўзбекистон МФЙ"/>
    <s v="PARDAYEVA SHAXNOZA AZIZJON QIZI"/>
    <s v="41610952350019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570517"/>
    <s v="03.03.2026"/>
    <s v="2026-10951704"/>
    <m/>
    <m/>
    <s v="AXMEDOVA DILAFRUZ QUROLOVNA"/>
    <s v="42112832350070"/>
    <s v="21.12.1983"/>
    <s v="+998945830926"/>
    <s v="Навоий"/>
    <x v="7"/>
    <s v="Ўзбекистон МФЙ"/>
    <s v="PARDAYEVA SHAXNOZA AZIZJON QIZI"/>
    <s v="41610952350019"/>
    <x v="2"/>
    <n v="0"/>
    <n v="1"/>
    <s v="Тўланди"/>
    <s v="Озиқ"/>
    <s v="Озиқ-овқат билан боғлиқ харажатларини қоплаш (Озиқ-овқат)"/>
    <n v="412000"/>
    <s v="08.03.2026"/>
    <s v="Oddiy"/>
    <s v="10.03.2026"/>
    <m/>
    <n v="412000"/>
    <m/>
    <d v="2026-03-10T16:42:06"/>
    <n v="0"/>
    <n v="412000"/>
    <n v="46091.695902777778"/>
    <m/>
    <n v="100690"/>
  </r>
  <r>
    <s v="11560090"/>
    <s v="03.03.2026"/>
    <s v="2026-10939937"/>
    <m/>
    <m/>
    <s v="MARDONOVA NAZOKAT XUJAKUL QIZI"/>
    <s v="41705932350014"/>
    <s v="17.05.1993"/>
    <s v="+998950231072"/>
    <s v="Навоий"/>
    <x v="7"/>
    <s v="Ўзбекистон МФЙ"/>
    <s v="PARDAYEVA SHAXNOZA AZIZJON QIZI"/>
    <s v="4161095235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8.03.2026"/>
    <s v="Oddiy"/>
    <s v="10.03.2026"/>
    <m/>
    <n v="2060000"/>
    <m/>
    <d v="2026-03-10T17:00:25"/>
    <n v="0"/>
    <n v="2060000"/>
    <n v="46091.708622685182"/>
    <m/>
    <n v="100697"/>
  </r>
  <r>
    <s v="11438533"/>
    <s v="25.02.2026"/>
    <s v="2026-10795258"/>
    <m/>
    <m/>
    <s v="MARDONOVA NAZOKAT XUJAKUL QIZI"/>
    <s v="41705932350014"/>
    <s v="17.05.1993"/>
    <s v="+998950231072"/>
    <s v="Навоий"/>
    <x v="7"/>
    <s v="Ўзбекистон МФЙ"/>
    <s v="PARDAYEVA SHAXNOZA AZIZJON QIZI"/>
    <s v="41610952350019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3.2026"/>
    <s v="Oddiy"/>
    <m/>
    <m/>
    <m/>
    <m/>
    <m/>
    <n v="0"/>
    <m/>
    <m/>
    <m/>
    <m/>
  </r>
  <r>
    <s v="11400713"/>
    <s v="23.02.2026"/>
    <s v="2026-10749686"/>
    <m/>
    <m/>
    <s v="ISHANQULOV DOSTONJON MARDONQUL O‘G‘LI"/>
    <s v="52207005790030"/>
    <s v="22.07.2000"/>
    <s v="+998930816401"/>
    <s v="Навоий"/>
    <x v="7"/>
    <s v="Ўзбекистон МФЙ"/>
    <s v="PARDAYEVA SHAXNOZA AZIZJON QIZI"/>
    <s v="41610952350019"/>
    <x v="2"/>
    <n v="0"/>
    <n v="1"/>
    <s v="Тўланди"/>
    <s v="Озиқ"/>
    <s v="Озиқ-овқат билан боғлиқ харажатларини қоплаш (Озиқ-овқат)"/>
    <n v="412000"/>
    <s v="08.03.2026"/>
    <s v="Oddiy"/>
    <s v="10.03.2026"/>
    <m/>
    <n v="412000"/>
    <m/>
    <d v="2026-03-10T16:42:53"/>
    <n v="0"/>
    <n v="412000"/>
    <n v="46091.696446759262"/>
    <m/>
    <n v="100695"/>
  </r>
  <r>
    <s v="11388660"/>
    <s v="23.02.2026"/>
    <s v="2026-10736041"/>
    <m/>
    <m/>
    <s v="BERDIYEVA OYDIN ZAFAR QIZI"/>
    <s v="40807985790021"/>
    <s v="08.07.1998"/>
    <s v="+998944629808"/>
    <s v="Навоий"/>
    <x v="7"/>
    <s v="Ўзбекистон МФЙ"/>
    <s v="PARDAYEVA SHAXNOZA AZIZJON QIZI"/>
    <s v="41610952350019"/>
    <x v="2"/>
    <n v="0"/>
    <n v="1"/>
    <s v="Тўланди"/>
    <s v="Озиқ"/>
    <s v="Озиқ-овқат билан боғлиқ харажатларини қоплаш (Озиқ-овқат)"/>
    <n v="412000"/>
    <s v="08.03.2026"/>
    <s v="Oddiy"/>
    <s v="10.03.2026"/>
    <m/>
    <n v="412000"/>
    <m/>
    <d v="2026-03-10T16:44:28"/>
    <n v="0"/>
    <n v="412000"/>
    <n v="46091.697546296295"/>
    <m/>
    <n v="100696"/>
  </r>
  <r>
    <s v="11385666"/>
    <s v="23.02.2026"/>
    <s v="2026-10732745"/>
    <m/>
    <m/>
    <s v="QURBONOVA GULRUX ISTAMOVNA"/>
    <s v="40212892350039"/>
    <s v="02.12.1989"/>
    <s v="+998932453989"/>
    <s v="Навоий"/>
    <x v="7"/>
    <s v="Ўзбекистон МФЙ"/>
    <s v="PARDAYEVA SHAXNOZA AZIZJON QIZI"/>
    <s v="4161095235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8.03.2026"/>
    <s v="Oddiy"/>
    <s v="10.03.2026"/>
    <m/>
    <n v="2060000"/>
    <m/>
    <d v="2026-03-10T17:01:05"/>
    <n v="0"/>
    <n v="2060000"/>
    <n v="46091.709085648145"/>
    <m/>
    <n v="100698"/>
  </r>
  <r>
    <s v="11312740"/>
    <s v="20.02.2026"/>
    <s v="2026-10636696"/>
    <m/>
    <m/>
    <s v="TOIROVA TURSUNOY BAXRIDDIN QIZI"/>
    <s v="42107945790015"/>
    <s v="21.07.1994"/>
    <s v="+998996224747"/>
    <s v="Навоий"/>
    <x v="7"/>
    <s v="Ўзбекистон МФЙ"/>
    <s v="PARDAYEVA SHAXNOZA AZIZJON QIZI"/>
    <s v="41610952350019"/>
    <x v="0"/>
    <n v="0"/>
    <n v="0"/>
    <s v="Рад"/>
    <s v="Коммунал"/>
    <s v="Коммунал харажатларни қоплаш"/>
    <n v="0"/>
    <s v="08.03.2026"/>
    <s v="Oddiy"/>
    <m/>
    <m/>
    <m/>
    <m/>
    <m/>
    <n v="0"/>
    <m/>
    <m/>
    <m/>
    <m/>
  </r>
  <r>
    <s v="11312373"/>
    <s v="20.02.2026"/>
    <s v="2026-10636288"/>
    <m/>
    <m/>
    <s v="NAMOZOVA SHUKRONA ULUG`BEK QIZI"/>
    <s v="60506195790042"/>
    <s v="05.06.2019"/>
    <s v="+998996224747"/>
    <s v="Навоий"/>
    <x v="7"/>
    <s v="Ўзбекистон МФЙ"/>
    <s v="PARDAYEVA SHAXNOZA AZIZJON QIZI"/>
    <s v="41610952350019"/>
    <x v="1"/>
    <n v="0"/>
    <n v="0"/>
    <s v="Рад"/>
    <s v="Даволаниш"/>
    <s v="Жарроҳлик амалиётисиз даволаниш харажатларини қоплаш"/>
    <n v="0"/>
    <s v="17.03.2026"/>
    <s v="Oddiy"/>
    <m/>
    <m/>
    <m/>
    <m/>
    <m/>
    <n v="0"/>
    <m/>
    <m/>
    <m/>
    <m/>
  </r>
  <r>
    <s v="11154258"/>
    <s v="11.02.2026"/>
    <s v="2026-10451395"/>
    <m/>
    <m/>
    <s v="SAFAROVA MIHRISA JUMAYEVNA"/>
    <s v="41110642350014"/>
    <s v="11.10.1964"/>
    <s v="+998944839796"/>
    <s v="Навоий"/>
    <x v="7"/>
    <s v="Ўзбекистон МФЙ"/>
    <s v="PARDAYEVA SHAXNOZA AZIZJON QIZI"/>
    <s v="41610952350019"/>
    <x v="1"/>
    <n v="0"/>
    <n v="0"/>
    <s v="Рад"/>
    <s v="Коммунал"/>
    <s v="Коммунал харажатларни қоплаш"/>
    <n v="0"/>
    <s v="11.03.2026"/>
    <s v="Oddiy"/>
    <m/>
    <m/>
    <m/>
    <m/>
    <m/>
    <n v="0"/>
    <m/>
    <m/>
    <m/>
    <n v="113886"/>
  </r>
  <r>
    <s v="11088919"/>
    <s v="06.02.2026"/>
    <s v="2026-10374547"/>
    <m/>
    <m/>
    <s v="SALIMOVA OYGUL NASIM QIZI"/>
    <s v="41512922350020"/>
    <s v="15.12.1992"/>
    <s v="+998997551592"/>
    <s v="Навоий"/>
    <x v="7"/>
    <s v="Ўзбекистон МФЙ"/>
    <s v="PARDAYEVA SHAXNOZA AZIZJON QIZI"/>
    <s v="41610952350019"/>
    <x v="0"/>
    <n v="0"/>
    <n v="0"/>
    <s v="Рад"/>
    <s v="Озиқ"/>
    <s v="Озиқ-овқат билан боғлиқ харажатларини қоплаш (Озиқ-овқат)"/>
    <n v="0"/>
    <s v="09.02.2026"/>
    <s v="Oddiy"/>
    <m/>
    <m/>
    <m/>
    <m/>
    <m/>
    <n v="0"/>
    <m/>
    <m/>
    <m/>
    <m/>
  </r>
  <r>
    <s v="10945264"/>
    <s v="28.01.2026"/>
    <s v="2026-10200965"/>
    <m/>
    <m/>
    <s v="OCHILOV NODIRJON XOLBOYEVICH"/>
    <s v="32009802350013"/>
    <s v="20.09.1980"/>
    <s v="+998940578020"/>
    <s v="Навоий"/>
    <x v="7"/>
    <s v="Ўзбекистон МФЙ"/>
    <s v="PARDAYEVA SHAXNOZA AZIZJON QIZI"/>
    <s v="41610952350019"/>
    <x v="2"/>
    <n v="0"/>
    <n v="1"/>
    <s v="Тўланди"/>
    <s v="Коммунал"/>
    <s v="Коммунал харажатларни қоплаш"/>
    <n v="412000"/>
    <s v="19.02.2026"/>
    <s v="Oddiy"/>
    <s v="05.03.2026"/>
    <m/>
    <n v="410000"/>
    <m/>
    <d v="2026-03-05T08:47:36"/>
    <n v="0"/>
    <n v="410000"/>
    <n v="46086.366388888891"/>
    <m/>
    <n v="64093"/>
  </r>
  <r>
    <s v="10941475"/>
    <s v="27.01.2026"/>
    <s v="2026-10196017"/>
    <m/>
    <m/>
    <s v="SALIMOVA OYGUL NASIM QIZI"/>
    <s v="41512922350020"/>
    <s v="15.12.1992"/>
    <s v="+998997551592"/>
    <s v="Навоий"/>
    <x v="7"/>
    <s v="Ўзбекистон МФЙ"/>
    <s v="PARDAYEVA SHAXNOZA AZIZJON QIZI"/>
    <s v="4161095235001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0883236"/>
    <s v="21.01.2026"/>
    <s v="2026-10125619"/>
    <m/>
    <m/>
    <s v="MARDONOVA NAZOKAT XUJAKUL QIZI"/>
    <s v="41705932350014"/>
    <s v="17.05.1993"/>
    <s v="+998950231072"/>
    <s v="Навоий"/>
    <x v="7"/>
    <s v="Ўзбекистон МФЙ"/>
    <s v="PARDAYEVA SHAXNOZA AZIZJON QIZI"/>
    <s v="4161095235001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2.01.2026"/>
    <s v="Oddiy"/>
    <m/>
    <m/>
    <m/>
    <m/>
    <m/>
    <n v="0"/>
    <m/>
    <m/>
    <m/>
    <m/>
  </r>
  <r>
    <s v="10852823"/>
    <s v="19.01.2026"/>
    <s v="2026-10088878"/>
    <m/>
    <m/>
    <s v="SALIMOVA OYGUL NASIM QIZI"/>
    <s v="41512922350020"/>
    <s v="15.12.1992"/>
    <s v="+998997551592"/>
    <s v="Навоий"/>
    <x v="7"/>
    <s v="Ўзбекистон МФЙ"/>
    <s v="PARDAYEVA SHAXNOZA AZIZJON QIZI"/>
    <s v="4161095235001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1.2026"/>
    <s v="Oddiy"/>
    <m/>
    <m/>
    <m/>
    <m/>
    <m/>
    <n v="0"/>
    <m/>
    <m/>
    <m/>
    <m/>
  </r>
  <r>
    <s v="10700429"/>
    <s v="08.01.2026"/>
    <s v="2026-09906449"/>
    <m/>
    <m/>
    <s v="ALIYEVA ZARIFA QUDRATOVNA"/>
    <s v="42901862350017"/>
    <s v="29.01.1986"/>
    <s v="+998930977734"/>
    <s v="Навоий"/>
    <x v="7"/>
    <s v="Ўзбекистон МФЙ"/>
    <s v="PARDAYEVA SHAXNOZA AZIZJON QIZI"/>
    <s v="41610952350019"/>
    <x v="2"/>
    <n v="0"/>
    <n v="1"/>
    <s v="Тўланди"/>
    <s v="Озиқ"/>
    <s v="Озиқ-овқат билан боғлиқ харажатларини қоплаш (Озиқ-овқат)"/>
    <n v="412000"/>
    <s v="08.01.2026"/>
    <s v="Oddiy"/>
    <s v="08.01.2026"/>
    <m/>
    <n v="412000"/>
    <m/>
    <d v="2026-01-08T17:07:24"/>
    <n v="0"/>
    <n v="412000"/>
    <n v="46030.713472222225"/>
    <m/>
    <n v="54655"/>
  </r>
  <r>
    <s v="13325177"/>
    <s v="12.06.2026"/>
    <s v="2026-13125145"/>
    <m/>
    <m/>
    <s v="BOZOROV ZOHID OBLOQUL O‘G‘LI"/>
    <s v="32312922330013"/>
    <s v="23.12.1992"/>
    <s v="+998905017454"/>
    <s v="Навоий"/>
    <x v="1"/>
    <s v="Оқработ МФЙ"/>
    <s v="QURBONOVA MUXLISA SIROJIDDIN QIZI"/>
    <s v="62401035780011"/>
    <x v="2"/>
    <n v="0"/>
    <n v="1"/>
    <s v="Тўланди"/>
    <s v="Озиқ"/>
    <s v="Озиқ-овқат билан боғлиқ харажатларини қоплаш (Озиқ-овқат)"/>
    <n v="412000"/>
    <s v="17.06.2026"/>
    <s v="Oddiy"/>
    <s v="17.06.2026"/>
    <m/>
    <n v="412000"/>
    <m/>
    <d v="2026-06-17T10:27:04"/>
    <n v="0"/>
    <n v="412000"/>
    <n v="46190.43546296296"/>
    <m/>
    <n v="656973"/>
  </r>
  <r>
    <s v="13324980"/>
    <s v="12.06.2026"/>
    <s v="2026-13124909"/>
    <m/>
    <m/>
    <s v="NAMOZOVA ZILOLA AXTAM QIZI"/>
    <s v="40206952330026"/>
    <s v="02.06.1995"/>
    <s v="+998912515421"/>
    <s v="Навоий"/>
    <x v="1"/>
    <s v="Оқработ МФЙ"/>
    <s v="QURBONOVA MUXLISA SIROJIDDIN QIZI"/>
    <s v="62401035780011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17.06.2026"/>
    <s v="????? ????????"/>
    <n v="412000"/>
    <s v="Ha"/>
    <d v="2026-06-17T10:24:29"/>
    <n v="0"/>
    <n v="412000"/>
    <n v="46190.433668981481"/>
    <m/>
    <n v="656960"/>
  </r>
  <r>
    <s v="13314559"/>
    <s v="11.06.2026"/>
    <s v="2026-13110823"/>
    <m/>
    <m/>
    <s v="ERGASHEVA LAYLO SAYFIDINOVNA"/>
    <s v="40404825780028"/>
    <s v="04.04.1982"/>
    <s v="+998944883161"/>
    <s v="Навоий"/>
    <x v="1"/>
    <s v="Оқработ МФЙ"/>
    <s v="QURBONOVA MUXLISA SIROJIDDIN QIZI"/>
    <s v="62401035780011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2.06.2026"/>
    <m/>
    <n v="412000"/>
    <m/>
    <d v="2026-06-12T09:40:48"/>
    <n v="0"/>
    <n v="412000"/>
    <n v="46185.403333333335"/>
    <m/>
    <n v="416775"/>
  </r>
  <r>
    <s v="13220929"/>
    <s v="08.06.2026"/>
    <s v="2026-12986426"/>
    <m/>
    <m/>
    <s v="YODGOROVA MUBORAK IBRAGIMOVNA"/>
    <s v="40803852330053"/>
    <s v="08.03.1985"/>
    <s v="+998933158100"/>
    <s v="Навоий"/>
    <x v="1"/>
    <s v="Оқработ МФЙ"/>
    <s v="QURBONOVA MUXLISA SIROJIDDIN QIZI"/>
    <s v="62401035780011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08.06.2026"/>
    <m/>
    <n v="412000"/>
    <m/>
    <d v="2026-06-08T11:11:58"/>
    <n v="0"/>
    <n v="412000"/>
    <n v="46181.466643518521"/>
    <m/>
    <n v="303866"/>
  </r>
  <r>
    <s v="12947402"/>
    <s v="15.05.2026"/>
    <s v="2026-12622179"/>
    <m/>
    <m/>
    <s v="HASANOVA FARIDA RASULOVNA"/>
    <s v="42010882330036"/>
    <s v="20.10.1988"/>
    <s v="+998978368111"/>
    <s v="Навоий"/>
    <x v="1"/>
    <s v="Оқработ МФЙ"/>
    <s v="QURBONOVA MUXLISA SIROJIDDIN QIZI"/>
    <s v="62401035780011"/>
    <x v="0"/>
    <n v="0"/>
    <n v="0"/>
    <s v="Рад"/>
    <s v="Озиқ"/>
    <s v="Озиқ-овқат билан боғлиқ харажатларини қоплаш (Озиқ-овқат)"/>
    <n v="0"/>
    <s v="01.06.2026"/>
    <s v="Oddiy"/>
    <m/>
    <m/>
    <m/>
    <m/>
    <m/>
    <n v="0"/>
    <m/>
    <m/>
    <m/>
    <m/>
  </r>
  <r>
    <s v="11829508"/>
    <s v="11.03.2026"/>
    <s v="2026-11263847"/>
    <m/>
    <m/>
    <s v="SHARIPOV SAYDULLO ABDURAXMONOVICH"/>
    <s v="30402672330013"/>
    <s v="04.02.1967"/>
    <s v="+998912540992"/>
    <s v="Навоий"/>
    <x v="1"/>
    <s v="Оқработ МФЙ"/>
    <s v="QURBONOVA MUXLISA SIROJIDDIN QIZI"/>
    <s v="62401035780011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5:21:14"/>
    <n v="0"/>
    <n v="412000"/>
    <n v="46092.639745370368"/>
    <m/>
    <n v="118266"/>
  </r>
  <r>
    <s v="11827923"/>
    <s v="11.03.2026"/>
    <s v="2026-11261968"/>
    <m/>
    <m/>
    <s v="XOLMURODOVA XOLIDA ELMURODOVNA"/>
    <s v="42209842330023"/>
    <s v="22.09.1984"/>
    <s v="+998912515421"/>
    <s v="Навоий"/>
    <x v="1"/>
    <s v="Оқработ МФЙ"/>
    <s v="QURBONOVA MUXLISA SIROJIDDIN QIZI"/>
    <s v="62401035780011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5:27:48"/>
    <n v="0"/>
    <n v="412000"/>
    <n v="46092.644305555557"/>
    <m/>
    <n v="117660"/>
  </r>
  <r>
    <s v="11827720"/>
    <s v="11.03.2026"/>
    <s v="2026-11261729"/>
    <m/>
    <m/>
    <s v="XIKMATOVA SHOXSANAM AZIM QIZI"/>
    <s v="60402035820017"/>
    <s v="04.02.2003"/>
    <s v="+998973688111"/>
    <s v="Навоий"/>
    <x v="1"/>
    <s v="Талқоқ МФЙ"/>
    <s v="QURBONOVA MUXLISA SIROJIDDIN QIZI"/>
    <s v="62401035780011"/>
    <x v="3"/>
    <n v="0"/>
    <n v="0"/>
    <s v="Рад"/>
    <s v="Озиқ"/>
    <s v="Озиқ-овқат билан боғлиқ харажатларини қоплаш (Озиқ-овқат)"/>
    <n v="0"/>
    <s v="12.03.2026"/>
    <s v="Oddiy"/>
    <s v="12.03.2026"/>
    <s v="??????? ??? ????"/>
    <m/>
    <s v="Yuq"/>
    <d v="2026-03-12T16:49:19"/>
    <n v="0"/>
    <m/>
    <n v="46093.700914351852"/>
    <m/>
    <n v="117652"/>
  </r>
  <r>
    <s v="11685070"/>
    <s v="05.03.2026"/>
    <s v="2026-11086284"/>
    <m/>
    <m/>
    <s v="SHARIPOV SAYDULLO ABDURAXMONOVICH"/>
    <s v="30402672330013"/>
    <s v="04.02.1967"/>
    <s v="+998905122403"/>
    <s v="Навоий"/>
    <x v="1"/>
    <s v="Оқработ МФЙ"/>
    <s v="QURBONOVA MUXLISA SIROJIDDIN QIZI"/>
    <s v="62401035780011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84819"/>
    <s v="05.03.2026"/>
    <s v="2026-11086009"/>
    <m/>
    <m/>
    <s v="PULOTOV UMUR TURSUNOVICH"/>
    <s v="30309835780015"/>
    <s v="03.09.1983"/>
    <s v="+998936150460"/>
    <s v="Навоий"/>
    <x v="1"/>
    <s v="Оқработ МФЙ"/>
    <s v="QURBONOVA MUXLISA SIROJIDDIN QIZI"/>
    <s v="62401035780011"/>
    <x v="1"/>
    <n v="0"/>
    <n v="0"/>
    <s v="Рад"/>
    <s v="Озиқ"/>
    <s v="Озиқ-овқат билан боғлиқ харажатларини қоплаш (Озиқ-овқат)"/>
    <n v="0"/>
    <s v="12.05.2026"/>
    <s v="Oddiy"/>
    <s v="11.03.2026"/>
    <m/>
    <n v="412000"/>
    <m/>
    <d v="2026-03-11T15:27:21"/>
    <n v="0"/>
    <n v="412000"/>
    <n v="46092.643993055557"/>
    <m/>
    <n v="117678"/>
  </r>
  <r>
    <s v="11684492"/>
    <s v="05.03.2026"/>
    <s v="2026-11085629"/>
    <m/>
    <m/>
    <s v="TUKBOYEV SHERALI RIZOYEVICH"/>
    <s v="31604832330025"/>
    <s v="16.04.1983"/>
    <s v="+998933158100"/>
    <s v="Навоий"/>
    <x v="1"/>
    <s v="Оқработ МФЙ"/>
    <s v="QURBONOVA MUXLISA SIROJIDDIN QIZI"/>
    <s v="62401035780011"/>
    <x v="1"/>
    <n v="0"/>
    <n v="0"/>
    <s v="Рад"/>
    <s v="Озиқ"/>
    <s v="Озиқ-овқат билан боғлиқ харажатларини қоплаш (Озиқ-овқат)"/>
    <n v="0"/>
    <s v="12.05.2026"/>
    <s v="Oddiy"/>
    <s v="11.03.2026"/>
    <m/>
    <n v="412000"/>
    <m/>
    <d v="2026-03-11T15:26:55"/>
    <n v="0"/>
    <n v="412000"/>
    <n v="46092.643692129626"/>
    <m/>
    <n v="117684"/>
  </r>
  <r>
    <s v="11684304"/>
    <s v="05.03.2026"/>
    <s v="2026-11085427"/>
    <m/>
    <m/>
    <s v="XOLMURODOVA XOLIDA ELMURODOVNA"/>
    <s v="42209842330023"/>
    <s v="22.09.1984"/>
    <s v="+998912515421"/>
    <s v="Навоий"/>
    <x v="1"/>
    <s v="Оқработ МФЙ"/>
    <s v="QURBONOVA MUXLISA SIROJIDDIN QIZI"/>
    <s v="62401035780011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83967"/>
    <s v="05.03.2026"/>
    <s v="2026-11085043"/>
    <m/>
    <m/>
    <s v="XIKMATOVA SHOXSANAM AZIM QIZI"/>
    <s v="60402035820017"/>
    <s v="04.02.2003"/>
    <s v="+998905017454"/>
    <s v="Навоий"/>
    <x v="1"/>
    <s v="Оқработ МФЙ"/>
    <s v="QURBONOVA MUXLISA SIROJIDDIN QIZI"/>
    <s v="62401035780011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008023"/>
    <s v="02.02.2026"/>
    <s v="2026-10276996"/>
    <m/>
    <m/>
    <s v="XOJIYEV SHAROF RAJABOVICH"/>
    <s v="30110602330050"/>
    <s v="01.10.1960"/>
    <s v="+998990988749"/>
    <s v="Навоий"/>
    <x v="1"/>
    <s v="Оқработ МФЙ"/>
    <s v="QURBONOVA MUXLISA SIROJIDDIN QIZI"/>
    <s v="62401035780011"/>
    <x v="0"/>
    <n v="0"/>
    <n v="0"/>
    <s v="Рад"/>
    <s v="Озиқ"/>
    <s v="Озиқ-овқат билан боғлиқ харажатларини қоплаш (Озиқ-овқат)"/>
    <n v="0"/>
    <s v="02.02.2026"/>
    <s v="Oddiy"/>
    <m/>
    <m/>
    <m/>
    <m/>
    <m/>
    <n v="0"/>
    <m/>
    <m/>
    <m/>
    <m/>
  </r>
  <r>
    <s v="13158587"/>
    <s v="03.06.2026"/>
    <s v="2026-12902377"/>
    <m/>
    <m/>
    <s v="HAYITOVA SHOHSANAM QUVONDIQOVNA"/>
    <s v="40402845830022"/>
    <s v="04.02.1984"/>
    <s v="+998992153008"/>
    <s v="Навоий"/>
    <x v="0"/>
    <s v="Сангижуман МФЙ"/>
    <s v="HATAMOVA MUNISA FARXOD QIZI"/>
    <s v="42011965830030"/>
    <x v="0"/>
    <n v="0"/>
    <n v="0"/>
    <s v="Рад"/>
    <s v="Таъмир"/>
    <s v="Уй-жойини таъмирлаш харажатларини қоплаш"/>
    <n v="0"/>
    <s v="03.06.2026"/>
    <s v="Oddiy"/>
    <m/>
    <m/>
    <m/>
    <m/>
    <m/>
    <n v="0"/>
    <m/>
    <m/>
    <m/>
    <m/>
  </r>
  <r>
    <s v="12973904"/>
    <s v="18.05.2026"/>
    <s v="2026-12656292"/>
    <m/>
    <m/>
    <s v="HASANOVA FARIDA BOBOQUL QIZI"/>
    <s v="42102912380088"/>
    <s v="21.02.1991"/>
    <s v="+998883651517"/>
    <s v="Навоий"/>
    <x v="0"/>
    <s v="Сангижуман МФЙ"/>
    <s v="HATAMOVA MUNISA FARXOD QIZI"/>
    <s v="42011965830030"/>
    <x v="8"/>
    <n v="0"/>
    <n v="0"/>
    <s v="Жараён"/>
    <s v="Даволаниш"/>
    <s v="Жарроҳлик амалиётисиз даволаниш харажатларини қоплаш"/>
    <n v="20600000"/>
    <s v="19.05.2026"/>
    <s v="Oddiy"/>
    <m/>
    <m/>
    <m/>
    <m/>
    <m/>
    <n v="0"/>
    <m/>
    <m/>
    <m/>
    <m/>
  </r>
  <r>
    <s v="12799512"/>
    <s v="04.05.2026"/>
    <s v="2026-12432098"/>
    <m/>
    <m/>
    <s v="BEGMATOV QUTBIDDIN OMONOVICH"/>
    <s v="30610892380093"/>
    <s v="06.10.1989"/>
    <s v="+998958462011"/>
    <s v="Навоий"/>
    <x v="0"/>
    <s v="Сангижуман МФЙ"/>
    <s v="HATAMOVA MUNISA FARXOD QIZI"/>
    <s v="42011965830030"/>
    <x v="3"/>
    <n v="0"/>
    <n v="0"/>
    <s v="Рад"/>
    <s v="Даволаниш"/>
    <s v="Жарроҳлик амалиётисиз даволаниш харажатларини қоплаш"/>
    <n v="0"/>
    <s v="22.06.2026"/>
    <s v="Oddiy"/>
    <s v="22.06.2026"/>
    <s v="??????? ??? ????"/>
    <m/>
    <s v="Yuq"/>
    <d v="2026-06-22T18:34:59"/>
    <n v="0"/>
    <m/>
    <n v="46195.774293981478"/>
    <m/>
    <n v="303373"/>
  </r>
  <r>
    <s v="12722067"/>
    <s v="28.04.2026"/>
    <s v="2026-12333343"/>
    <m/>
    <m/>
    <s v="BEGMATOV QUTBIDDIN OMONOVICH"/>
    <s v="30610892380093"/>
    <s v="06.10.1989"/>
    <s v="+998883361189"/>
    <s v="Навоий"/>
    <x v="0"/>
    <s v="Сангижуман МФЙ"/>
    <s v="HATAMOVA MUNISA FARXOD QIZI"/>
    <s v="42011965830030"/>
    <x v="6"/>
    <n v="0"/>
    <n v="0"/>
    <s v="Рад"/>
    <s v="Даволаниш"/>
    <s v="Жарроҳлик амалиётисиз даволаниш харажатларини қоплаш"/>
    <n v="0"/>
    <s v="29.04.2026"/>
    <s v="Oddiy"/>
    <m/>
    <m/>
    <m/>
    <m/>
    <m/>
    <n v="0"/>
    <m/>
    <m/>
    <m/>
    <m/>
  </r>
  <r>
    <s v="11408564"/>
    <s v="24.02.2026"/>
    <s v="2026-10758943"/>
    <m/>
    <m/>
    <s v="QILICHOV NORBEK NORMAMATOVICH"/>
    <s v="31605902380085"/>
    <s v="16.05.1990"/>
    <s v="+998883360692"/>
    <s v="Навоий"/>
    <x v="0"/>
    <s v="Сангижуман МФЙ"/>
    <s v="HATAMOVA MUNISA FARXOD QIZI"/>
    <s v="4201196583003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3.03.2026"/>
    <s v="Oddiy"/>
    <s v="24.03.2026"/>
    <m/>
    <n v="2060000"/>
    <m/>
    <d v="2026-03-24T18:23:48"/>
    <n v="0"/>
    <n v="2060000"/>
    <n v="46105.766527777778"/>
    <m/>
    <n v="133843"/>
  </r>
  <r>
    <s v="11408515"/>
    <s v="24.02.2026"/>
    <s v="2026-10758889"/>
    <m/>
    <m/>
    <s v="QILICHOV NORBEK NORMAMATOVICH"/>
    <s v="31605902380085"/>
    <s v="16.05.1990"/>
    <s v="+998883360692"/>
    <s v="Навоий"/>
    <x v="0"/>
    <s v="Сангижуман МФЙ"/>
    <s v="HATAMOVA MUNISA FARXOD QIZI"/>
    <s v="42011965830030"/>
    <x v="1"/>
    <n v="0"/>
    <n v="0"/>
    <s v="Рад"/>
    <s v="Озиқ"/>
    <s v="Озиқ-овқат билан боғлиқ харажатларини қоплаш (Озиқ-овқат)"/>
    <n v="0"/>
    <s v="14.05.2026"/>
    <s v="Oddiy"/>
    <s v="13.03.2026"/>
    <m/>
    <n v="412000"/>
    <m/>
    <d v="2026-03-13T12:02:55"/>
    <n v="0"/>
    <n v="412000"/>
    <n v="46094.502025462964"/>
    <m/>
    <n v="121593"/>
  </r>
  <r>
    <s v="11162289"/>
    <s v="12.02.2026"/>
    <s v="2026-10460538"/>
    <m/>
    <m/>
    <s v="YOQUBOV KAMOLIDDIN AKMAL O`G`LI"/>
    <s v="50705165830042"/>
    <s v="07.05.2016"/>
    <s v="+998953265507"/>
    <s v="Навоий"/>
    <x v="0"/>
    <s v="Сангижуман МФЙ"/>
    <s v="HATAMOVA MUNISA FARXOD QIZI"/>
    <s v="42011965830030"/>
    <x v="0"/>
    <n v="0"/>
    <n v="0"/>
    <s v="Рад"/>
    <s v="Даволаниш"/>
    <s v="Жарроҳлик амалиётисиз даволаниш харажатларини қоплаш"/>
    <n v="0"/>
    <s v="12.02.2026"/>
    <s v="Oddiy"/>
    <m/>
    <m/>
    <m/>
    <m/>
    <m/>
    <n v="0"/>
    <m/>
    <m/>
    <m/>
    <m/>
  </r>
  <r>
    <s v="11102602"/>
    <s v="09.02.2026"/>
    <s v="2026-10390842"/>
    <m/>
    <m/>
    <s v="PARDAYEVA NILUFAR TURSUNOVNA"/>
    <s v="42409795830016"/>
    <s v="24.09.1979"/>
    <s v="+998958462011"/>
    <s v="Навоий"/>
    <x v="0"/>
    <s v="Сангижуман МФЙ"/>
    <s v="HATAMOVA MUNISA FARXOD QIZI"/>
    <s v="42011965830030"/>
    <x v="0"/>
    <n v="0"/>
    <n v="0"/>
    <s v="Рад"/>
    <s v="Озиқ"/>
    <s v="Озиқ-овқат билан боғлиқ харажатларини қоплаш (Озиқ-овқат)"/>
    <n v="0"/>
    <s v="09.02.2026"/>
    <s v="Oddiy"/>
    <m/>
    <m/>
    <m/>
    <m/>
    <m/>
    <n v="0"/>
    <m/>
    <m/>
    <m/>
    <m/>
  </r>
  <r>
    <s v="11102526"/>
    <s v="09.02.2026"/>
    <s v="2026-10390759"/>
    <m/>
    <m/>
    <s v="BOYMURODOV SURAT UROQBOYEVICH"/>
    <s v="30410785830016"/>
    <s v="04.10.1978"/>
    <s v="+998958462011"/>
    <s v="Навоий"/>
    <x v="0"/>
    <s v="Сангижуман МФЙ"/>
    <s v="HATAMOVA MUNISA FARXOD QIZI"/>
    <s v="42011965830030"/>
    <x v="0"/>
    <n v="0"/>
    <n v="0"/>
    <s v="Рад"/>
    <s v="Даволаниш"/>
    <s v="Жарроҳлик амалиётисиз даволаниш харажатларини қоплаш"/>
    <n v="0"/>
    <s v="09.02.2026"/>
    <s v="Oddiy"/>
    <m/>
    <m/>
    <m/>
    <m/>
    <m/>
    <n v="0"/>
    <m/>
    <m/>
    <m/>
    <m/>
  </r>
  <r>
    <s v="10875035"/>
    <s v="21.01.2026"/>
    <s v="2026-10116012"/>
    <m/>
    <m/>
    <s v="ELMURODOVA SOLIHAXON VASLIDDIN QIZI"/>
    <s v="61112245830010"/>
    <s v="11.12.2024"/>
    <s v="+998953539219"/>
    <s v="Навоий"/>
    <x v="0"/>
    <s v="Сангижуман МФЙ"/>
    <s v="HATAMOVA MUNISA FARXOD QIZI"/>
    <s v="42011965830030"/>
    <x v="6"/>
    <n v="0"/>
    <n v="0"/>
    <s v="Рад"/>
    <s v="Жарроҳлик"/>
    <s v="Жарроҳлик амалиёти харажатларини қоплаш"/>
    <n v="0"/>
    <s v="06.02.2026"/>
    <s v="Oddiy"/>
    <m/>
    <m/>
    <m/>
    <m/>
    <m/>
    <n v="0"/>
    <m/>
    <m/>
    <m/>
    <m/>
  </r>
  <r>
    <s v="10809024"/>
    <s v="15.01.2026"/>
    <s v="2026-10036343"/>
    <m/>
    <m/>
    <s v="KOMOLOV BAXODIR TOSHTEMIROVICH"/>
    <s v="32805822380045"/>
    <s v="28.05.1982"/>
    <s v="+998991358288"/>
    <s v="Навоий"/>
    <x v="0"/>
    <s v="Сангижуман МФЙ"/>
    <s v="HATAMOVA MUNISA FARXOD QIZI"/>
    <s v="42011965830030"/>
    <x v="6"/>
    <n v="0"/>
    <n v="0"/>
    <s v="Рад"/>
    <s v="Даволаниш"/>
    <s v="Жарроҳлик амалиётисиз даволаниш харажатларини қоплаш"/>
    <n v="0"/>
    <s v="06.02.2026"/>
    <s v="Oddiy"/>
    <m/>
    <m/>
    <m/>
    <m/>
    <m/>
    <n v="0"/>
    <m/>
    <m/>
    <m/>
    <m/>
  </r>
  <r>
    <s v="13230854"/>
    <s v="08.06.2026"/>
    <s v="2026-12998832"/>
    <m/>
    <m/>
    <s v="ALIYEVA NORBEGIM XXX"/>
    <s v="41504472330025"/>
    <s v="15.04.1947"/>
    <s v="+998906200450"/>
    <s v="Навоий"/>
    <x v="1"/>
    <s v="Мустақиллик"/>
    <s v="SHAVQIYEV SHAXBOZ SABRITDIN O‘G‘LI"/>
    <s v="50306025780015"/>
    <x v="5"/>
    <n v="0"/>
    <n v="0"/>
    <s v="Қарор"/>
    <s v="Озиқ"/>
    <s v="Озиқ-овқат билан боғлиқ харажатларини қоплаш (Озиқ-овқат)"/>
    <n v="412000"/>
    <s v="08.06.2026"/>
    <s v="Oddiy"/>
    <s v="08.06.2026"/>
    <s v="????? ????????"/>
    <n v="412000"/>
    <s v="Ha"/>
    <d v="2026-06-08T16:09:37"/>
    <n v="0"/>
    <n v="412000"/>
    <n v="46181.673344907409"/>
    <m/>
    <n v="305956"/>
  </r>
  <r>
    <s v="11797070"/>
    <s v="11.03.2026"/>
    <s v="2026-11224691"/>
    <m/>
    <m/>
    <s v="KOMILOVA OYDIN XOJIKURBONOVNA"/>
    <s v="40505872330074"/>
    <s v="05.05.1987"/>
    <s v="+998906473036"/>
    <s v="Навоий"/>
    <x v="1"/>
    <s v="Мустақиллик"/>
    <s v="SHAVQIYEV SHAXBOZ SABRITDIN O‘G‘LI"/>
    <s v="50306025780015"/>
    <x v="1"/>
    <n v="0"/>
    <n v="0"/>
    <s v="Рад"/>
    <s v="Озиқ"/>
    <s v="Озиқ-овқат билан боғлиқ харажатларини қоплаш (Озиқ-овқат)"/>
    <n v="0"/>
    <s v="12.05.2026"/>
    <s v="Oddiy"/>
    <s v="11.03.2026"/>
    <m/>
    <n v="412000"/>
    <m/>
    <d v="2026-03-11T15:43:03"/>
    <n v="0"/>
    <n v="412000"/>
    <n v="46092.654895833337"/>
    <m/>
    <n v="118385"/>
  </r>
  <r>
    <s v="11796550"/>
    <s v="11.03.2026"/>
    <s v="2026-11224123"/>
    <m/>
    <m/>
    <s v="XOLOVA GULSHODA IDIYEVNA"/>
    <s v="42009902330062"/>
    <s v="20.09.1990"/>
    <s v="+998900889087"/>
    <s v="Навоий"/>
    <x v="1"/>
    <s v="Мустақиллик"/>
    <s v="SHAVQIYEV SHAXBOZ SABRITDIN O‘G‘LI"/>
    <s v="50306025780015"/>
    <x v="1"/>
    <n v="0"/>
    <n v="0"/>
    <s v="Рад"/>
    <s v="Озиқ"/>
    <s v="Озиқ-овқат билан боғлиқ харажатларини қоплаш (Озиқ-овқат)"/>
    <n v="0"/>
    <s v="12.05.2026"/>
    <s v="Oddiy"/>
    <s v="11.03.2026"/>
    <m/>
    <n v="412000"/>
    <m/>
    <d v="2026-03-11T15:38:59"/>
    <n v="0"/>
    <n v="412000"/>
    <n v="46092.652071759258"/>
    <m/>
    <n v="118380"/>
  </r>
  <r>
    <s v="11796136"/>
    <s v="11.03.2026"/>
    <s v="2026-11223671"/>
    <m/>
    <m/>
    <s v="NURMURODOVA SANOBAR RAMAZONOVNA"/>
    <s v="41711881070028"/>
    <s v="17.11.1988"/>
    <s v="+998991344145"/>
    <s v="Навоий"/>
    <x v="1"/>
    <s v="Мустақиллик"/>
    <s v="SHAVQIYEV SHAXBOZ SABRITDIN O‘G‘LI"/>
    <s v="50306025780015"/>
    <x v="1"/>
    <n v="0"/>
    <n v="0"/>
    <s v="Рад"/>
    <s v="Озиқ"/>
    <s v="Озиқ-овқат билан боғлиқ харажатларини қоплаш (Озиқ-овқат)"/>
    <n v="0"/>
    <s v="17.05.2026"/>
    <s v="Oddiy"/>
    <s v="16.03.2026"/>
    <m/>
    <n v="412000"/>
    <m/>
    <d v="2026-03-16T11:14:04"/>
    <n v="0"/>
    <n v="412000"/>
    <n v="46097.468101851853"/>
    <m/>
    <n v="129384"/>
  </r>
  <r>
    <s v="11795136"/>
    <s v="11.03.2026"/>
    <s v="2026-11222566"/>
    <m/>
    <m/>
    <s v="SAVRIYEVA GULRUX BAXRIDINOVNA"/>
    <s v="41806812330019"/>
    <s v="18.06.1981"/>
    <s v="+998912505844"/>
    <s v="Навоий"/>
    <x v="1"/>
    <s v="Мустақиллик"/>
    <s v="SHAVQIYEV SHAXBOZ SABRITDIN O‘G‘LI"/>
    <s v="50306025780015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73791"/>
    <s v="10.03.2026"/>
    <s v="2026-11197741"/>
    <m/>
    <m/>
    <s v="BOTIROV SHUXRAT NOSIROVICH"/>
    <s v="32901832330022"/>
    <s v="29.01.1983"/>
    <s v="+998913308387"/>
    <s v="Навоий"/>
    <x v="1"/>
    <s v="Мустақиллик"/>
    <s v="SHAVQIYEV SHAXBOZ SABRITDIN O‘G‘LI"/>
    <s v="50306025780015"/>
    <x v="1"/>
    <n v="0"/>
    <n v="0"/>
    <s v="Рад"/>
    <s v="Озиқ"/>
    <s v="Озиқ-овқат билан боғлиқ харажатларини қоплаш (Озиқ-овқат)"/>
    <n v="0"/>
    <s v="12.05.2026"/>
    <s v="Oddiy"/>
    <s v="11.03.2026"/>
    <m/>
    <n v="412000"/>
    <m/>
    <d v="2026-03-11T12:39:56"/>
    <n v="0"/>
    <n v="412000"/>
    <n v="46092.527731481481"/>
    <m/>
    <n v="106834"/>
  </r>
  <r>
    <s v="11761798"/>
    <s v="10.03.2026"/>
    <s v="2026-11184055"/>
    <m/>
    <m/>
    <s v="SAVRIYEVA GULRUX BAXRIDINOVNA"/>
    <s v="41806812330019"/>
    <s v="18.06.1981"/>
    <s v="+998912505844"/>
    <s v="Навоий"/>
    <x v="1"/>
    <s v="Мустақиллик"/>
    <s v="SHAVQIYEV SHAXBOZ SABRITDIN O‘G‘LI"/>
    <s v="50306025780015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35558"/>
    <s v="07.03.2026"/>
    <s v="2026-11144662"/>
    <m/>
    <m/>
    <s v="KENJAYEV ZAFAR ZARIFOVICH"/>
    <s v="32201895780018"/>
    <s v="22.01.1989"/>
    <s v="+998883697377"/>
    <s v="Навоий"/>
    <x v="1"/>
    <s v="Мустақиллик"/>
    <s v="SHAVQIYEV SHAXBOZ SABRITDIN O‘G‘LI"/>
    <s v="50306025780015"/>
    <x v="1"/>
    <n v="0"/>
    <n v="0"/>
    <s v="Рад"/>
    <s v="Озиқ"/>
    <s v="Озиқ-овқат билан боғлиқ харажатларини қоплаш (Озиқ-овқат)"/>
    <n v="0"/>
    <s v="12.05.2026"/>
    <s v="Oddiy"/>
    <s v="11.03.2026"/>
    <m/>
    <n v="412000"/>
    <m/>
    <d v="2026-03-11T12:32:24"/>
    <n v="0"/>
    <n v="412000"/>
    <n v="46092.522499999999"/>
    <m/>
    <n v="103644"/>
  </r>
  <r>
    <s v="11735412"/>
    <s v="07.03.2026"/>
    <s v="2026-11144498"/>
    <m/>
    <m/>
    <s v="ALIYEVA NORBEGIM XXX"/>
    <s v="41504472330025"/>
    <s v="15.04.1947"/>
    <s v="+998993078091"/>
    <s v="Навоий"/>
    <x v="1"/>
    <s v="Мустақиллик"/>
    <s v="SHAVQIYEV SHAXBOZ SABRITDIN O‘G‘LI"/>
    <s v="50306025780015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3406365"/>
    <s v="17.06.2026"/>
    <s v="2026-13234790"/>
    <m/>
    <m/>
    <s v="QUNISOVA AZIZA HOJIMUXON QIZI"/>
    <s v="43004922360010"/>
    <s v="30.04.1992"/>
    <s v="+998945941992"/>
    <s v="Навоий"/>
    <x v="5"/>
    <s v="Чинор МФЙ"/>
    <s v="HIMMATOVA GULASAL HAMIT QIZI"/>
    <s v="42507912350031"/>
    <x v="0"/>
    <n v="0"/>
    <n v="0"/>
    <s v="Рад"/>
    <s v="Озиқ"/>
    <s v="Озиқ-овқат билан боғлиқ харажатларини қоплаш (Озиқ-овқат)"/>
    <n v="0"/>
    <s v="18.06.2026"/>
    <s v="Oddiy"/>
    <m/>
    <m/>
    <m/>
    <m/>
    <m/>
    <n v="0"/>
    <m/>
    <m/>
    <m/>
    <m/>
  </r>
  <r>
    <s v="13356167"/>
    <s v="15.06.2026"/>
    <s v="2026-13167309"/>
    <m/>
    <m/>
    <s v="ISAKOVA ZUMRAD XAMRAYEVNA"/>
    <s v="40112922390108"/>
    <s v="01.12.1992"/>
    <s v="+998940526262"/>
    <s v="Навоий"/>
    <x v="5"/>
    <s v="Чинор МФЙ"/>
    <s v="HIMMATOVA GULASAL HAMIT QIZI"/>
    <s v="42507912350031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5.06.2026"/>
    <s v="Oddiy"/>
    <s v="16.06.2026"/>
    <s v="????? ????????"/>
    <n v="2060000"/>
    <s v="Ha"/>
    <d v="2026-06-16T20:48:34"/>
    <n v="0"/>
    <n v="2060000"/>
    <n v="46189.867060185185"/>
    <m/>
    <n v="564973"/>
  </r>
  <r>
    <s v="13279442"/>
    <s v="10.06.2026"/>
    <s v="2026-13065684"/>
    <m/>
    <m/>
    <s v="ISAKOVA ZUMRAD XAMRAYEVNA"/>
    <s v="40112922390108"/>
    <s v="01.12.1992"/>
    <s v="+998940526262"/>
    <s v="Навоий"/>
    <x v="5"/>
    <s v="Кумушкон МФЙ"/>
    <s v="HIMMATOVA GULASAL HAMIT QIZI"/>
    <s v="4250791235003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6.2026"/>
    <s v="Oddiy"/>
    <m/>
    <m/>
    <m/>
    <m/>
    <m/>
    <n v="0"/>
    <m/>
    <m/>
    <m/>
    <m/>
  </r>
  <r>
    <s v="13277543"/>
    <s v="10.06.2026"/>
    <s v="2026-13063290"/>
    <m/>
    <m/>
    <s v="TILAVOVA GO‘ZAL RUSTAM QIZI"/>
    <s v="62503005840034"/>
    <s v="25.03.2000"/>
    <s v="+998994124560"/>
    <s v="Навоий"/>
    <x v="5"/>
    <s v="Чинор МФЙ"/>
    <s v="HIMMATOVA GULASAL HAMIT QIZI"/>
    <s v="4250791235003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6.2026"/>
    <s v="Oddiy"/>
    <m/>
    <m/>
    <m/>
    <m/>
    <m/>
    <n v="0"/>
    <m/>
    <m/>
    <m/>
    <m/>
  </r>
  <r>
    <s v="13275867"/>
    <s v="10.06.2026"/>
    <s v="2026-13061260"/>
    <m/>
    <m/>
    <s v="YAKUBOVA MADINABONU RUSTAMOVNA"/>
    <s v="42107962310034"/>
    <s v="21.07.1996"/>
    <s v="+998919914155"/>
    <s v="Навоий"/>
    <x v="5"/>
    <s v="Чинор МФЙ"/>
    <s v="HIMMATOVA GULASAL HAMIT QIZI"/>
    <s v="42507912350031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0.06.2026"/>
    <s v="Oddiy"/>
    <s v="14.06.2026"/>
    <s v="????? ????????"/>
    <n v="2060000"/>
    <s v="Ha"/>
    <d v="2026-06-14T12:10:48"/>
    <n v="0"/>
    <n v="2060000"/>
    <n v="46187.5075"/>
    <m/>
    <n v="383811"/>
  </r>
  <r>
    <s v="13418795"/>
    <s v="18.06.2026"/>
    <s v="2026-13251293"/>
    <m/>
    <m/>
    <s v="DAVRONOVA GULNOZ XOLMUROTOVNA"/>
    <s v="40905922350016"/>
    <s v="09.05.1992"/>
    <s v="+998770201930"/>
    <s v="Навоий"/>
    <x v="3"/>
    <s v="Кўхна Қўрғон МФЙ"/>
    <s v="OCHILOVA ROKSANA UKTAMOVNA"/>
    <s v="4131094239007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8.06.2026"/>
    <s v="Oddiy"/>
    <s v="18.06.2026"/>
    <s v="????? ????????"/>
    <n v="2060000"/>
    <s v="Ha"/>
    <d v="2026-06-18T16:16:42"/>
    <n v="0"/>
    <n v="2060000"/>
    <n v="46191.678263888891"/>
    <m/>
    <n v="682613"/>
  </r>
  <r>
    <s v="13418710"/>
    <s v="18.06.2026"/>
    <s v="2026-13251186"/>
    <m/>
    <m/>
    <s v="DAVRONOVA GULNOZ XOLMUROTOVNA"/>
    <s v="40905922350016"/>
    <s v="09.05.1992"/>
    <s v="+998770201930"/>
    <s v="Навоий"/>
    <x v="3"/>
    <s v="Кўхна Қўрғон МФЙ"/>
    <s v="OCHILOVA ROKSANA UKTAMOVNA"/>
    <s v="41310942390079"/>
    <x v="5"/>
    <n v="0"/>
    <n v="0"/>
    <s v="Қарор"/>
    <s v="Озиқ"/>
    <s v="Озиқ-овқат билан боғлиқ харажатларини қоплаш (Озиқ-овқат)"/>
    <n v="412000"/>
    <s v="18.06.2026"/>
    <s v="Oddiy"/>
    <s v="18.06.2026"/>
    <s v="????? ????????"/>
    <n v="412000"/>
    <s v="Ha"/>
    <d v="2026-06-18T16:16:58"/>
    <n v="0"/>
    <n v="412000"/>
    <n v="46191.678449074076"/>
    <m/>
    <n v="682608"/>
  </r>
  <r>
    <s v="13406209"/>
    <s v="17.06.2026"/>
    <s v="2026-13234406"/>
    <m/>
    <m/>
    <s v="RO‘ZIYEVA MEHRIGUL KENDJA QIZI"/>
    <s v="41708935820016"/>
    <s v="17.08.1993"/>
    <s v="+998508189308"/>
    <s v="Навоий"/>
    <x v="3"/>
    <s v="Кўхна Қўрғон МФЙ"/>
    <s v="OCHILOVA ROKSANA UKTAMOVNA"/>
    <s v="4131094239007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8.06.2026"/>
    <s v="Oddiy"/>
    <s v="18.06.2026"/>
    <s v="????? ????????"/>
    <n v="2060000"/>
    <s v="Ha"/>
    <d v="2026-06-18T16:00:26"/>
    <n v="0"/>
    <n v="2060000"/>
    <n v="46191.666967592595"/>
    <m/>
    <n v="682323"/>
  </r>
  <r>
    <s v="13406027"/>
    <s v="17.06.2026"/>
    <s v="2026-13234185"/>
    <m/>
    <m/>
    <s v="RO‘ZIYEVA MEHRIGUL KENDJA QIZI"/>
    <s v="41708935820016"/>
    <s v="17.08.1993"/>
    <s v="+998508189308"/>
    <s v="Навоий"/>
    <x v="3"/>
    <s v="Кўхна Қўрғон МФЙ"/>
    <s v="OCHILOVA ROKSANA UKTAMOVNA"/>
    <s v="41310942390079"/>
    <x v="5"/>
    <n v="0"/>
    <n v="0"/>
    <s v="Қарор"/>
    <s v="Озиқ"/>
    <s v="Озиқ-овқат билан боғлиқ харажатларини қоплаш (Озиқ-овқат)"/>
    <n v="412000"/>
    <s v="18.06.2026"/>
    <s v="Oddiy"/>
    <s v="18.06.2026"/>
    <s v="????? ????????"/>
    <n v="412000"/>
    <s v="Ha"/>
    <d v="2026-06-18T16:01:11"/>
    <n v="0"/>
    <n v="412000"/>
    <n v="46191.667488425926"/>
    <m/>
    <n v="682316"/>
  </r>
  <r>
    <s v="13384349"/>
    <s v="16.06.2026"/>
    <s v="2026-13205218"/>
    <m/>
    <m/>
    <s v="XOLMURADOVA UMIDA ABDUMUMINOVNA"/>
    <s v="42105862420011"/>
    <s v="21.05.1986"/>
    <s v="+998701731070"/>
    <s v="Навоий"/>
    <x v="3"/>
    <s v="Кўхна Қўрғон МФЙ"/>
    <s v="OCHILOVA ROKSANA UKTAMOVNA"/>
    <s v="4131094239007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7.06.2026"/>
    <s v="Oddiy"/>
    <s v="17.06.2026"/>
    <s v="????? ????????"/>
    <n v="2060000"/>
    <s v="Ha"/>
    <d v="2026-06-17T16:48:32"/>
    <n v="0"/>
    <n v="2060000"/>
    <n v="46190.700370370374"/>
    <m/>
    <n v="664226"/>
  </r>
  <r>
    <s v="13384245"/>
    <s v="16.06.2026"/>
    <s v="2026-13205086"/>
    <m/>
    <m/>
    <s v="XOLMURADOVA UMIDA ABDUMUMINOVNA"/>
    <s v="42105862420011"/>
    <s v="21.05.1986"/>
    <s v="+998701731070"/>
    <s v="Навоий"/>
    <x v="3"/>
    <s v="Кўхна Қўрғон МФЙ"/>
    <s v="OCHILOVA ROKSANA UKTAMOVNA"/>
    <s v="41310942390079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18.06.2026"/>
    <s v="????? ????????"/>
    <n v="412000"/>
    <s v="Ha"/>
    <d v="2026-06-18T15:37:27"/>
    <n v="0"/>
    <n v="412000"/>
    <n v="46191.651006944441"/>
    <m/>
    <n v="664201"/>
  </r>
  <r>
    <s v="13160739"/>
    <s v="03.06.2026"/>
    <s v="2026-12905085"/>
    <m/>
    <m/>
    <s v="ERGASHEVA SAYLI SAYDALIYEVNA"/>
    <s v="40610803960047"/>
    <s v="06.10.1980"/>
    <s v="+998994150515"/>
    <s v="Навоий"/>
    <x v="3"/>
    <s v="Кўхна Қўрғон МФЙ"/>
    <s v="OCHILOVA ROKSANA UKTAMOVNA"/>
    <s v="4131094239007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8.06.2026"/>
    <s v="Oddiy"/>
    <s v="09.06.2026"/>
    <s v="????? ????????"/>
    <n v="2060000"/>
    <s v="Ha"/>
    <d v="2026-06-09T10:47:55"/>
    <n v="0"/>
    <n v="2060000"/>
    <n v="46182.449942129628"/>
    <m/>
    <n v="307600"/>
  </r>
  <r>
    <s v="13160695"/>
    <s v="03.06.2026"/>
    <s v="2026-12905033"/>
    <m/>
    <m/>
    <s v="ERGASHEVA SAYLI SAYDALIYEVNA"/>
    <s v="40610803960047"/>
    <s v="06.10.1980"/>
    <s v="+998994150515"/>
    <s v="Навоий"/>
    <x v="3"/>
    <s v="Ўзбекистон МФЙ"/>
    <s v="OCHILOVA ROKSANA UKTAMOVNA"/>
    <s v="41310942390079"/>
    <x v="0"/>
    <n v="0"/>
    <n v="0"/>
    <s v="Рад"/>
    <s v="Озиқ"/>
    <s v="Озиқ-овқат билан боғлиқ харажатларини қоплаш (Озиқ-овқат)"/>
    <n v="0"/>
    <s v="08.06.2026"/>
    <s v="Oddiy"/>
    <m/>
    <m/>
    <m/>
    <m/>
    <m/>
    <n v="0"/>
    <m/>
    <m/>
    <m/>
    <m/>
  </r>
  <r>
    <s v="13160447"/>
    <s v="03.06.2026"/>
    <s v="2026-12904712"/>
    <m/>
    <m/>
    <s v="AXMEDOVA GULRUH URMAN QIZI"/>
    <s v="41111932420051"/>
    <s v="11.11.1993"/>
    <s v="+998502208510"/>
    <s v="Навоий"/>
    <x v="3"/>
    <s v="Кўхна Қўрғон МФЙ"/>
    <s v="OCHILOVA ROKSANA UKTAMOVNA"/>
    <s v="41310942390079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8.06.2026"/>
    <s v="Oddiy"/>
    <s v="09.06.2026"/>
    <s v="????? ????????"/>
    <n v="2060000"/>
    <s v="Ha"/>
    <d v="2026-06-09T10:50:12"/>
    <n v="0"/>
    <n v="2060000"/>
    <n v="46182.451527777775"/>
    <m/>
    <n v="307601"/>
  </r>
  <r>
    <s v="13160431"/>
    <s v="03.06.2026"/>
    <s v="2026-12904690"/>
    <m/>
    <m/>
    <s v="AXMEDOVA GULRUH URMAN QIZI"/>
    <s v="41111932420051"/>
    <s v="11.11.1993"/>
    <s v="+998502208510"/>
    <s v="Навоий"/>
    <x v="3"/>
    <s v="Кўхна Қўрғон МФЙ"/>
    <s v="OCHILOVA ROKSANA UKTAMOVNA"/>
    <s v="41310942390079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09.06.2026"/>
    <m/>
    <n v="412000"/>
    <m/>
    <d v="2026-06-09T10:44:24"/>
    <n v="0"/>
    <n v="412000"/>
    <n v="46182.447500000002"/>
    <m/>
    <n v="307586"/>
  </r>
  <r>
    <s v="13160168"/>
    <s v="03.06.2026"/>
    <s v="2026-12904368"/>
    <m/>
    <m/>
    <s v="SUYUNOVA RUXSARA GADAYNIYOZ QIZI"/>
    <s v="40806932420022"/>
    <s v="08.06.1993"/>
    <s v="+998959277040"/>
    <s v="Навоий"/>
    <x v="3"/>
    <s v="Кўхна Қўрғон МФЙ"/>
    <s v="OCHILOVA ROKSANA UKTAMOVNA"/>
    <s v="41310942390079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09.06.2026"/>
    <m/>
    <n v="412000"/>
    <m/>
    <d v="2026-06-09T10:46:48"/>
    <n v="0"/>
    <n v="412000"/>
    <n v="46182.449166666665"/>
    <m/>
    <n v="307587"/>
  </r>
  <r>
    <s v="13160139"/>
    <s v="03.06.2026"/>
    <s v="2026-12904334"/>
    <m/>
    <m/>
    <s v="SUYUNOVA RUXSARA GADAYNIYOZ QIZI"/>
    <s v="40806932420022"/>
    <s v="08.06.1993"/>
    <s v="+998959277040"/>
    <s v="Навоий"/>
    <x v="3"/>
    <s v="Кўхна Қўрғон МФЙ"/>
    <s v="OCHILOVA ROKSANA UKTAMOVNA"/>
    <s v="4131094239007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8.06.2026"/>
    <s v="Oddiy"/>
    <s v="09.06.2026"/>
    <s v="????? ????????"/>
    <n v="2060000"/>
    <s v="Ha"/>
    <d v="2026-06-09T10:50:35"/>
    <n v="0"/>
    <n v="2060000"/>
    <n v="46182.451793981483"/>
    <m/>
    <n v="307602"/>
  </r>
  <r>
    <s v="13080096"/>
    <s v="25.05.2026"/>
    <s v="2026-12798602"/>
    <m/>
    <m/>
    <s v="AXMEDOVA LAYLO KAXRAMONOVNA"/>
    <s v="42606815820017"/>
    <s v="26.06.1981"/>
    <s v="+998994145755"/>
    <s v="Навоий"/>
    <x v="3"/>
    <s v="Кўхна Қўрғон МФЙ"/>
    <s v="OCHILOVA ROKSANA UKTAMOVNA"/>
    <s v="41310942390079"/>
    <x v="5"/>
    <n v="0"/>
    <n v="0"/>
    <s v="Қарор"/>
    <s v="Озиқ"/>
    <s v="Озиқ-овқат билан боғлиқ харажатларини қоплаш (Озиқ-овқат)"/>
    <n v="412000"/>
    <s v="26.05.2026"/>
    <s v="Oddiy"/>
    <s v="01.06.2026"/>
    <s v="????? ????????"/>
    <n v="412000"/>
    <s v="Ha"/>
    <d v="2026-06-01T12:58:50"/>
    <n v="0"/>
    <n v="412000"/>
    <n v="46174.540856481479"/>
    <m/>
    <n v="212008"/>
  </r>
  <r>
    <s v="13080070"/>
    <s v="25.05.2026"/>
    <s v="2026-12798570"/>
    <m/>
    <m/>
    <s v="AXMEDOVA LAYLO KAXRAMONOVNA"/>
    <s v="42606815820017"/>
    <s v="26.06.1981"/>
    <s v="+998994145755"/>
    <s v="Навоий"/>
    <x v="3"/>
    <s v="Кўхна Қўрғон МФЙ"/>
    <s v="OCHILOVA ROKSANA UKTAMOVNA"/>
    <s v="4131094239007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6.05.2026"/>
    <s v="Oddiy"/>
    <s v="01.06.2026"/>
    <s v="????? ????????"/>
    <n v="2060000"/>
    <s v="Ha"/>
    <d v="2026-06-01T12:58:31"/>
    <n v="0"/>
    <n v="2060000"/>
    <n v="46174.540636574071"/>
    <m/>
    <n v="212013"/>
  </r>
  <r>
    <s v="13024294"/>
    <s v="21.05.2026"/>
    <s v="2026-12722662"/>
    <m/>
    <m/>
    <s v="ASATOVA MARJONA FAXRITDIN QIZI"/>
    <s v="61305015820021"/>
    <s v="13.05.2001"/>
    <s v="+998505797762"/>
    <s v="Навоий"/>
    <x v="3"/>
    <s v="Кўхна Қўрғон МФЙ"/>
    <s v="OCHILOVA ROKSANA UKTAMOVNA"/>
    <s v="41310942390079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2.05.2026"/>
    <m/>
    <n v="412000"/>
    <m/>
    <d v="2026-05-22T16:01:29"/>
    <n v="0"/>
    <n v="412000"/>
    <n v="46164.667696759258"/>
    <m/>
    <n v="202352"/>
  </r>
  <r>
    <s v="12982069"/>
    <s v="18.05.2026"/>
    <s v="2026-12666939"/>
    <m/>
    <m/>
    <s v="BATIROVA GULASAL UBAYDULLO QIZI"/>
    <s v="42706912340057"/>
    <s v="27.06.1991"/>
    <s v="+998906198991"/>
    <s v="Навоий"/>
    <x v="3"/>
    <s v="Кўхна Қўрғон МФЙ"/>
    <s v="OCHILOVA ROKSANA UKTAMOVNA"/>
    <s v="4131094239007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1.05.2026"/>
    <s v="Oddiy"/>
    <s v="22.05.2026"/>
    <m/>
    <n v="2060000"/>
    <m/>
    <d v="2026-05-22T15:57:11"/>
    <n v="0"/>
    <n v="2060000"/>
    <n v="46164.664710648147"/>
    <m/>
    <n v="202360"/>
  </r>
  <r>
    <s v="12982041"/>
    <s v="18.05.2026"/>
    <s v="2026-12666902"/>
    <m/>
    <m/>
    <s v="BATIROVA GULASAL UBAYDULLO QIZI"/>
    <s v="42706912340057"/>
    <s v="27.06.1991"/>
    <s v="+998906198991"/>
    <s v="Навоий"/>
    <x v="3"/>
    <s v="Кўхна Қўрғон МФЙ"/>
    <s v="OCHILOVA ROKSANA UKTAMOVNA"/>
    <s v="41310942390079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2.05.2026"/>
    <m/>
    <n v="412000"/>
    <m/>
    <d v="2026-05-22T16:00:31"/>
    <n v="0"/>
    <n v="412000"/>
    <n v="46164.667025462964"/>
    <m/>
    <n v="202358"/>
  </r>
  <r>
    <s v="12976406"/>
    <s v="18.05.2026"/>
    <s v="2026-12659516"/>
    <m/>
    <m/>
    <s v="ERDONOVA SITORA ALIJON QIZI"/>
    <s v="41304952420011"/>
    <s v="13.04.1995"/>
    <s v="+998990451395"/>
    <s v="Навоий"/>
    <x v="3"/>
    <s v="Кўхна Қўрғон МФЙ"/>
    <s v="OCHILOVA ROKSANA UKTAMOVNA"/>
    <s v="4131094239007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1.05.2026"/>
    <s v="Oddiy"/>
    <s v="22.05.2026"/>
    <m/>
    <n v="2060000"/>
    <m/>
    <d v="2026-05-22T15:55:56"/>
    <n v="0"/>
    <n v="2060000"/>
    <n v="46164.663842592592"/>
    <m/>
    <n v="202581"/>
  </r>
  <r>
    <s v="12976269"/>
    <s v="18.05.2026"/>
    <s v="2026-12659355"/>
    <m/>
    <m/>
    <s v="ERDONOVA SITORA ALIJON QIZI"/>
    <s v="41304952420011"/>
    <s v="13.04.1995"/>
    <s v="+998990451395"/>
    <s v="Навоий"/>
    <x v="3"/>
    <s v="Кўхна Қўрғон МФЙ"/>
    <s v="OCHILOVA ROKSANA UKTAMOVNA"/>
    <s v="41310942390079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2.05.2026"/>
    <m/>
    <n v="412000"/>
    <m/>
    <d v="2026-05-22T15:58:42"/>
    <n v="0"/>
    <n v="412000"/>
    <n v="46164.665763888886"/>
    <m/>
    <n v="202359"/>
  </r>
  <r>
    <s v="12899754"/>
    <s v="12.05.2026"/>
    <s v="2026-12560176"/>
    <m/>
    <m/>
    <s v="SHOIMOVA XURSHIDA SOIBNAZAROVNA"/>
    <s v="41905882380073"/>
    <s v="19.05.1988"/>
    <s v="+998933771483"/>
    <s v="Навоий"/>
    <x v="3"/>
    <s v="Кўхна Қўрғон МФЙ"/>
    <s v="OCHILOVA ROKSANA UKTAMOVNA"/>
    <s v="4131094239007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4.05.2026"/>
    <s v="Oddiy"/>
    <s v="14.05.2026"/>
    <m/>
    <n v="2060000"/>
    <m/>
    <d v="2026-05-14T12:29:32"/>
    <n v="0"/>
    <n v="2060000"/>
    <n v="46156.520509259259"/>
    <m/>
    <n v="190885"/>
  </r>
  <r>
    <s v="12899467"/>
    <s v="12.05.2026"/>
    <s v="2026-12559819"/>
    <m/>
    <m/>
    <s v="O‘KTAMOVA SABINA BAXTIYOR QIZI"/>
    <s v="62309065820045"/>
    <s v="23.09.2006"/>
    <s v="+998883630085"/>
    <s v="Навоий"/>
    <x v="3"/>
    <s v="Жалойир МФЙ"/>
    <s v="OCHILOVA ROKSANA UKTAMOVNA"/>
    <s v="41310942390079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6.2026"/>
    <s v="Oddiy"/>
    <s v="10.06.2026"/>
    <s v="??????? ??? ????"/>
    <m/>
    <s v="Yuq"/>
    <d v="2026-06-10T11:21:44"/>
    <n v="0"/>
    <m/>
    <n v="46183.473425925928"/>
    <m/>
    <n v="190886"/>
  </r>
  <r>
    <s v="12841163"/>
    <s v="06.05.2026"/>
    <s v="2026-12481248"/>
    <m/>
    <m/>
    <s v="SHOIMOVA XURSHIDA SOIBNAZAROVNA"/>
    <s v="41905882380073"/>
    <s v="19.05.1988"/>
    <s v="+998958261913"/>
    <s v="Навоий"/>
    <x v="3"/>
    <s v="Кўхна Қўрғон МФЙ"/>
    <s v="OCHILOVA ROKSANA UKTAMOVNA"/>
    <s v="41310942390079"/>
    <x v="2"/>
    <n v="0"/>
    <n v="1"/>
    <s v="Тўланди"/>
    <s v="Озиқ"/>
    <s v="Озиқ-овқат билан боғлиқ харажатларини қоплаш (Озиқ-овқат)"/>
    <n v="412000"/>
    <s v="06.05.2026"/>
    <s v="Oddiy"/>
    <s v="06.05.2026"/>
    <m/>
    <n v="412000"/>
    <m/>
    <d v="2026-05-06T12:27:29"/>
    <n v="0"/>
    <n v="412000"/>
    <n v="46148.519085648149"/>
    <m/>
    <n v="182165"/>
  </r>
  <r>
    <s v="12839248"/>
    <s v="06.05.2026"/>
    <s v="2026-12478841"/>
    <m/>
    <m/>
    <s v="O‘KTAMOVA SABINA BAXTIYOR QIZI"/>
    <s v="62309065820045"/>
    <s v="23.09.2006"/>
    <s v="+998883630085"/>
    <s v="Навоий"/>
    <x v="3"/>
    <s v="Кўхна Қўрғон МФЙ"/>
    <s v="OCHILOVA ROKSANA UKTAMOVNA"/>
    <s v="41310942390079"/>
    <x v="2"/>
    <n v="0"/>
    <n v="1"/>
    <s v="Тўланди"/>
    <s v="Озиқ"/>
    <s v="Озиқ-овқат билан боғлиқ харажатларини қоплаш (Озиқ-овқат)"/>
    <n v="412000"/>
    <s v="06.05.2026"/>
    <s v="Oddiy"/>
    <s v="06.05.2026"/>
    <m/>
    <n v="412000"/>
    <m/>
    <d v="2026-05-06T12:27:54"/>
    <n v="0"/>
    <n v="412000"/>
    <n v="46148.519375000003"/>
    <m/>
    <n v="182067"/>
  </r>
  <r>
    <s v="12837967"/>
    <s v="06.05.2026"/>
    <s v="2026-12477282"/>
    <m/>
    <m/>
    <s v="SHOIMOVA XURSHIDA SOIBNAZAROVNA"/>
    <s v="41905882380073"/>
    <s v="19.05.1988"/>
    <s v="+998933771483"/>
    <s v="Навоий"/>
    <x v="3"/>
    <s v="Кўхна Қўрғон МФЙ"/>
    <s v="OCHILOVA ROKSANA UKTAMOVNA"/>
    <s v="41310942390079"/>
    <x v="0"/>
    <n v="0"/>
    <n v="0"/>
    <s v="Рад"/>
    <s v="Озиқ"/>
    <s v="Озиқ-овқат билан боғлиқ харажатларини қоплаш (Озиқ-овқат)"/>
    <n v="0"/>
    <s v="06.05.2026"/>
    <s v="Oddiy"/>
    <m/>
    <m/>
    <m/>
    <m/>
    <m/>
    <n v="0"/>
    <m/>
    <m/>
    <m/>
    <m/>
  </r>
  <r>
    <s v="12818525"/>
    <s v="05.05.2026"/>
    <s v="2026-12454429"/>
    <m/>
    <m/>
    <s v="RUSTAMOVA ISMIGUL AMON QIZI"/>
    <s v="61201025310016"/>
    <s v="12.01.2002"/>
    <s v="+998992369446"/>
    <s v="Навоий"/>
    <x v="3"/>
    <s v="Кўхна Қўрғон МФЙ"/>
    <s v="OCHILOVA ROKSANA UKTAMOVNA"/>
    <s v="4131094239007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5.05.2026"/>
    <s v="Oddiy"/>
    <s v="05.05.2026"/>
    <m/>
    <n v="2060000"/>
    <m/>
    <d v="2026-05-05T11:09:42"/>
    <n v="0"/>
    <n v="2060000"/>
    <n v="46147.465069444443"/>
    <m/>
    <n v="180489"/>
  </r>
  <r>
    <s v="12815945"/>
    <s v="05.05.2026"/>
    <s v="2026-12451502"/>
    <m/>
    <m/>
    <s v="SHOIMOVA XURSHIDA SOIBNAZAROVNA"/>
    <s v="41905882380073"/>
    <s v="19.05.1988"/>
    <s v="+998933771483"/>
    <s v="Навоий"/>
    <x v="3"/>
    <s v="Кўхна Қўрғон МФЙ"/>
    <s v="OCHILOVA ROKSANA UKTAMOVNA"/>
    <s v="41310942390079"/>
    <x v="0"/>
    <n v="0"/>
    <n v="0"/>
    <s v="Рад"/>
    <s v="Озиқ"/>
    <s v="Озиқ-овқат билан боғлиқ харажатларини қоплаш (Озиқ-овқат)"/>
    <n v="0"/>
    <s v="06.05.2026"/>
    <s v="Oddiy"/>
    <m/>
    <m/>
    <m/>
    <m/>
    <m/>
    <n v="0"/>
    <m/>
    <m/>
    <m/>
    <m/>
  </r>
  <r>
    <s v="12709800"/>
    <s v="27.04.2026"/>
    <s v="2026-12317402"/>
    <m/>
    <m/>
    <s v="DJUMAYEVA ZEBO NAMAZOVNA"/>
    <s v="40905802350028"/>
    <s v="09.05.1980"/>
    <s v="+998994182320"/>
    <s v="Навоий"/>
    <x v="3"/>
    <s v="Кўхна Қўрғон МФЙ"/>
    <s v="OCHILOVA ROKSANA UKTAMOVNA"/>
    <s v="41310942390079"/>
    <x v="2"/>
    <n v="0"/>
    <n v="1"/>
    <s v="Тўланди"/>
    <s v="Озиқ"/>
    <s v="Озиқ-овқат билан боғлиқ харажатларини қоплаш (Озиқ-овқат)"/>
    <n v="412000"/>
    <s v="28.04.2026"/>
    <s v="Oddiy"/>
    <s v="29.04.2026"/>
    <m/>
    <n v="412000"/>
    <m/>
    <d v="2026-04-29T15:40:35"/>
    <n v="0"/>
    <n v="412000"/>
    <n v="46141.653182870374"/>
    <m/>
    <n v="171680"/>
  </r>
  <r>
    <s v="12709750"/>
    <s v="27.04.2026"/>
    <s v="2026-12317342"/>
    <m/>
    <m/>
    <s v="DJUMAYEVA ZEBO NAMAZOVNA"/>
    <s v="40905802350028"/>
    <s v="09.05.1980"/>
    <s v="+998994182320"/>
    <s v="Навоий"/>
    <x v="3"/>
    <s v="Кўхна Қўрғон МФЙ"/>
    <s v="OCHILOVA ROKSANA UKTAMOVNA"/>
    <s v="4131094239007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8.04.2026"/>
    <s v="Oddiy"/>
    <s v="29.04.2026"/>
    <m/>
    <n v="2060000"/>
    <m/>
    <d v="2026-04-29T15:41:39"/>
    <n v="0"/>
    <n v="2060000"/>
    <n v="46141.653923611113"/>
    <m/>
    <n v="171657"/>
  </r>
  <r>
    <s v="12700465"/>
    <s v="27.04.2026"/>
    <s v="2026-12305523"/>
    <m/>
    <m/>
    <s v="DJUMAYEVA ZEBO NAMAZOVNA"/>
    <s v="40905802350028"/>
    <s v="09.05.1980"/>
    <s v="+998905018105"/>
    <s v="Навоий"/>
    <x v="3"/>
    <s v="Кўхна Қўрғон МФЙ"/>
    <s v="OCHILOVA ROKSANA UKTAMOVNA"/>
    <s v="41310942390079"/>
    <x v="0"/>
    <n v="0"/>
    <n v="0"/>
    <s v="Рад"/>
    <s v="Озиқ"/>
    <s v="Озиқ-овқат билан боғлиқ харажатларини қоплаш (Озиқ-овқат)"/>
    <n v="0"/>
    <s v="27.04.2026"/>
    <s v="Oddiy"/>
    <m/>
    <m/>
    <m/>
    <m/>
    <m/>
    <n v="0"/>
    <m/>
    <m/>
    <m/>
    <m/>
  </r>
  <r>
    <s v="12689143"/>
    <s v="24.04.2026"/>
    <s v="2026-12290520"/>
    <m/>
    <m/>
    <s v="DEHQONOVA MANIJA VOHIDOVNA"/>
    <s v="62007055800014"/>
    <s v="20.07.2005"/>
    <s v="+998934377507"/>
    <s v="Навоий"/>
    <x v="3"/>
    <s v="Кўхна Қўрғон МФЙ"/>
    <s v="OCHILOVA ROKSANA UKTAMOVNA"/>
    <s v="41310942390079"/>
    <x v="2"/>
    <n v="0"/>
    <n v="1"/>
    <s v="Тўланди"/>
    <s v="Озиқ"/>
    <s v="Озиқ-овқат билан боғлиқ харажатларини қоплаш (Озиқ-овқат)"/>
    <n v="412000"/>
    <s v="24.04.2026"/>
    <s v="Oddiy"/>
    <s v="24.04.2026"/>
    <m/>
    <n v="412000"/>
    <m/>
    <d v="2026-04-24T13:02:34"/>
    <n v="0"/>
    <n v="412000"/>
    <n v="46136.543449074074"/>
    <m/>
    <n v="167371"/>
  </r>
  <r>
    <s v="12609975"/>
    <s v="17.04.2026"/>
    <s v="2026-12190841"/>
    <m/>
    <m/>
    <s v="RAUPOVA JAMILA SATTOROVNA"/>
    <s v="40508572420012"/>
    <s v="05.08.1957"/>
    <s v="+998958261913"/>
    <s v="Навоий"/>
    <x v="3"/>
    <s v="Кўхна Қўрғон МФЙ"/>
    <s v="OCHILOVA ROKSANA UKTAMOVNA"/>
    <s v="41310942390079"/>
    <x v="10"/>
    <n v="0"/>
    <n v="0"/>
    <s v="Жараён"/>
    <s v="Таъмир"/>
    <s v="Уй-жойини таъмирлаш харажатларини қоплаш"/>
    <n v="20600000"/>
    <m/>
    <s v="Oddiy"/>
    <m/>
    <m/>
    <m/>
    <m/>
    <m/>
    <n v="0"/>
    <m/>
    <m/>
    <m/>
    <m/>
  </r>
  <r>
    <s v="12587363"/>
    <s v="15.04.2026"/>
    <s v="2026-12163136"/>
    <m/>
    <m/>
    <s v="AMIRQULOVA OYGUL YULDOSHEVNA"/>
    <s v="41103842350119"/>
    <s v="11.03.1984"/>
    <s v="+998936702384"/>
    <s v="Навоий"/>
    <x v="3"/>
    <s v="Кўхна Қўрғон МФЙ"/>
    <s v="OCHILOVA ROKSANA UKTAMOVNA"/>
    <s v="4131094239007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5.04.2026"/>
    <s v="Oddiy"/>
    <s v="24.04.2026"/>
    <m/>
    <n v="2060000"/>
    <m/>
    <d v="2026-04-24T10:09:43"/>
    <n v="0"/>
    <n v="2060000"/>
    <n v="46136.423414351855"/>
    <m/>
    <n v="155692"/>
  </r>
  <r>
    <s v="12587330"/>
    <s v="15.04.2026"/>
    <s v="2026-12163097"/>
    <m/>
    <m/>
    <s v="AMIRQULOVA OYGUL YULDOSHEVNA"/>
    <s v="41103842350119"/>
    <s v="11.03.1984"/>
    <s v="+998936702384"/>
    <s v="Навоий"/>
    <x v="3"/>
    <s v="Кўхна Қўрғон МФЙ"/>
    <s v="OCHILOVA ROKSANA UKTAMOVNA"/>
    <s v="41310942390079"/>
    <x v="2"/>
    <n v="0"/>
    <n v="1"/>
    <s v="Тўланди"/>
    <s v="Озиқ"/>
    <s v="Озиқ-овқат билан боғлиқ харажатларини қоплаш (Озиқ-овқат)"/>
    <n v="412000"/>
    <s v="22.04.2026"/>
    <s v="Oddiy"/>
    <s v="24.04.2026"/>
    <m/>
    <n v="412000"/>
    <m/>
    <d v="2026-04-24T10:09:04"/>
    <n v="0"/>
    <n v="412000"/>
    <n v="46136.422962962963"/>
    <m/>
    <n v="163996"/>
  </r>
  <r>
    <s v="12586024"/>
    <s v="15.04.2026"/>
    <s v="2026-12161484"/>
    <m/>
    <m/>
    <s v="XUSANOVA OLMAXON SUYUNOVNA"/>
    <s v="42810743930041"/>
    <s v="28.10.1974"/>
    <s v="+998939552874"/>
    <s v="Навоий"/>
    <x v="3"/>
    <s v="Кўхна Қўрғон МФЙ"/>
    <s v="OCHILOVA ROKSANA UKTAMOVNA"/>
    <s v="41310942390079"/>
    <x v="2"/>
    <n v="0"/>
    <n v="1"/>
    <s v="Тўланди"/>
    <s v="Озиқ"/>
    <s v="Озиқ-овқат билан боғлиқ харажатларини қоплаш (Озиқ-овқат)"/>
    <n v="412000"/>
    <s v="22.04.2026"/>
    <s v="Oddiy"/>
    <s v="24.04.2026"/>
    <m/>
    <n v="412000"/>
    <m/>
    <d v="2026-04-24T10:08:30"/>
    <n v="0"/>
    <n v="412000"/>
    <n v="46136.422569444447"/>
    <m/>
    <n v="163998"/>
  </r>
  <r>
    <s v="12540236"/>
    <s v="13.04.2026"/>
    <s v="2026-12106433"/>
    <m/>
    <m/>
    <s v="ASQAROVA YULDUZ XUSANOVNA"/>
    <s v="41211893960105"/>
    <s v="12.11.1989"/>
    <s v="+998942176361"/>
    <s v="Навоий"/>
    <x v="3"/>
    <s v="Кўхна Қўрғон МФЙ"/>
    <s v="OCHILOVA ROKSANA UKTAMOVNA"/>
    <s v="4131094239007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5.04.2026"/>
    <s v="Oddiy"/>
    <s v="15.04.2026"/>
    <m/>
    <n v="2060000"/>
    <m/>
    <d v="2026-04-15T14:36:01"/>
    <n v="0"/>
    <n v="2060000"/>
    <n v="46127.608344907407"/>
    <m/>
    <n v="155312"/>
  </r>
  <r>
    <s v="12540190"/>
    <s v="13.04.2026"/>
    <s v="2026-12106382"/>
    <m/>
    <m/>
    <s v="ASQAROVA YULDUZ XUSANOVNA"/>
    <s v="41211893960105"/>
    <s v="12.11.1989"/>
    <s v="+998942176361"/>
    <s v="Навоий"/>
    <x v="3"/>
    <s v="Кўхна Қўрғон МФЙ"/>
    <s v="OCHILOVA ROKSANA UKTAMOVNA"/>
    <s v="41310942390079"/>
    <x v="0"/>
    <n v="0"/>
    <n v="0"/>
    <s v="Рад"/>
    <s v="Озиқ"/>
    <s v="Озиқ-овқат билан боғлиқ харажатларини қоплаш (Озиқ-овқат)"/>
    <n v="0"/>
    <s v="22.04.2026"/>
    <s v="Oddiy"/>
    <m/>
    <m/>
    <m/>
    <m/>
    <m/>
    <n v="0"/>
    <m/>
    <m/>
    <m/>
    <m/>
  </r>
  <r>
    <s v="12466973"/>
    <s v="07.04.2026"/>
    <s v="2026-12018885"/>
    <m/>
    <m/>
    <s v="HOSHIMOV SUNNATULLO UKTAM O‘G‘LI"/>
    <s v="30507912340048"/>
    <s v="05.07.1991"/>
    <s v="+998907394891"/>
    <s v="Навоий"/>
    <x v="3"/>
    <s v="Кўхна Қўрғон МФЙ"/>
    <s v="OCHILOVA ROKSANA UKTAMOVNA"/>
    <s v="4131094239007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3.04.2026"/>
    <s v="Oddiy"/>
    <s v="13.04.2026"/>
    <m/>
    <n v="2060000"/>
    <m/>
    <d v="2026-04-13T10:37:36"/>
    <n v="0"/>
    <n v="2060000"/>
    <n v="46125.442777777775"/>
    <m/>
    <n v="153749"/>
  </r>
  <r>
    <s v="12466895"/>
    <s v="07.04.2026"/>
    <s v="2026-12018789"/>
    <m/>
    <m/>
    <s v="HOSHIMOV SUNNATULLO UKTAM O‘G‘LI"/>
    <s v="30507912340048"/>
    <s v="05.07.1991"/>
    <s v="+998907394891"/>
    <s v="Навоий"/>
    <x v="3"/>
    <s v="Кўхна Қўрғон МФЙ"/>
    <s v="OCHILOVA ROKSANA UKTAMOVNA"/>
    <s v="41310942390079"/>
    <x v="2"/>
    <n v="0"/>
    <n v="1"/>
    <s v="Тўланди"/>
    <s v="Озиқ"/>
    <s v="Озиқ-овқат билан боғлиқ харажатларини қоплаш (Озиқ-овқат)"/>
    <n v="412000"/>
    <s v="13.04.2026"/>
    <s v="Oddiy"/>
    <s v="14.04.2026"/>
    <m/>
    <n v="412000"/>
    <m/>
    <d v="2026-04-14T09:35:50"/>
    <n v="0"/>
    <n v="412000"/>
    <n v="46126.399884259263"/>
    <m/>
    <n v="153912"/>
  </r>
  <r>
    <s v="12461990"/>
    <s v="07.04.2026"/>
    <s v="2026-12012933"/>
    <m/>
    <m/>
    <s v="GADAYEVA QIZLARXON ZOIROVNA"/>
    <s v="40512916060033"/>
    <s v="05.12.1991"/>
    <s v="+998939342422"/>
    <s v="Навоий"/>
    <x v="3"/>
    <s v="Кўхна Қўрғон МФЙ"/>
    <s v="OCHILOVA ROKSANA UKTAMOVNA"/>
    <s v="4131094239007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7.04.2026"/>
    <s v="Oddiy"/>
    <s v="07.04.2026"/>
    <m/>
    <n v="2060000"/>
    <m/>
    <d v="2026-04-07T09:30:29"/>
    <n v="0"/>
    <n v="2060000"/>
    <n v="46119.396168981482"/>
    <m/>
    <n v="150300"/>
  </r>
  <r>
    <s v="12461955"/>
    <s v="07.04.2026"/>
    <s v="2026-12012894"/>
    <m/>
    <m/>
    <s v="GADAYEVA QIZLARXON ZOIROVNA"/>
    <s v="40512916060033"/>
    <s v="05.12.1991"/>
    <s v="+998939342422"/>
    <s v="Навоий"/>
    <x v="3"/>
    <s v="Кўхна Қўрғон МФЙ"/>
    <s v="OCHILOVA ROKSANA UKTAMOVNA"/>
    <s v="41310942390079"/>
    <x v="2"/>
    <n v="0"/>
    <n v="1"/>
    <s v="Тўланди"/>
    <s v="Озиқ"/>
    <s v="Озиқ-овқат билан боғлиқ харажатларини қоплаш (Озиқ-овқат)"/>
    <n v="412000"/>
    <s v="07.04.2026"/>
    <s v="Oddiy"/>
    <s v="07.04.2026"/>
    <m/>
    <n v="412000"/>
    <m/>
    <d v="2026-04-07T09:30:58"/>
    <n v="0"/>
    <n v="412000"/>
    <n v="46119.396504629629"/>
    <m/>
    <n v="150299"/>
  </r>
  <r>
    <s v="12443276"/>
    <s v="06.04.2026"/>
    <s v="2026-11990490"/>
    <m/>
    <m/>
    <s v="ASLONOVA MAVLUDA ZARIFOVNA"/>
    <s v="40612832340010"/>
    <s v="06.12.1983"/>
    <s v="+998934723632"/>
    <s v="Навоий"/>
    <x v="3"/>
    <s v="Кўхна Қўрғон МФЙ"/>
    <s v="OCHILOVA ROKSANA UKTAMOVNA"/>
    <s v="4131094239007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6.04.2026"/>
    <s v="Oddiy"/>
    <s v="06.04.2026"/>
    <m/>
    <n v="2060000"/>
    <m/>
    <d v="2026-04-06T10:09:49"/>
    <n v="0"/>
    <n v="2060000"/>
    <n v="46118.423483796294"/>
    <m/>
    <n v="149432"/>
  </r>
  <r>
    <s v="12442182"/>
    <s v="06.04.2026"/>
    <s v="2026-11989263"/>
    <m/>
    <m/>
    <s v="ASLONOVA MAVLUDA ZARIFOVNA"/>
    <s v="40612832340010"/>
    <s v="06.12.1983"/>
    <s v="+998934723632"/>
    <s v="Навоий"/>
    <x v="3"/>
    <s v="Кўхна Қўрғон МФЙ"/>
    <s v="OCHILOVA ROKSANA UKTAMOVNA"/>
    <s v="4131094239007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4.2026"/>
    <s v="Oddiy"/>
    <m/>
    <m/>
    <m/>
    <m/>
    <m/>
    <n v="0"/>
    <m/>
    <m/>
    <m/>
    <m/>
  </r>
  <r>
    <s v="12442121"/>
    <s v="06.04.2026"/>
    <s v="2026-11989192"/>
    <m/>
    <m/>
    <s v="ASLONOVA MAVLUDA ZARIFOVNA"/>
    <s v="40612832340010"/>
    <s v="06.12.1983"/>
    <s v="+998934723632"/>
    <s v="Навоий"/>
    <x v="3"/>
    <s v="Кўхна Қўрғон МФЙ"/>
    <s v="OCHILOVA ROKSANA UKTAMOVNA"/>
    <s v="41310942390079"/>
    <x v="2"/>
    <n v="0"/>
    <n v="1"/>
    <s v="Тўланди"/>
    <s v="Озиқ"/>
    <s v="Озиқ-овқат билан боғлиқ харажатларини қоплаш (Озиқ-овқат)"/>
    <n v="412000"/>
    <s v="06.04.2026"/>
    <s v="Oddiy"/>
    <s v="06.04.2026"/>
    <m/>
    <n v="412000"/>
    <m/>
    <d v="2026-04-06T10:11:25"/>
    <n v="0"/>
    <n v="412000"/>
    <n v="46118.42459490741"/>
    <m/>
    <n v="149434"/>
  </r>
  <r>
    <s v="12405382"/>
    <s v="02.04.2026"/>
    <s v="2026-11944321"/>
    <m/>
    <m/>
    <s v="AMONOVA SARVINOZ KARIMOVNA"/>
    <s v="41902872350038"/>
    <s v="19.02.1987"/>
    <s v="+998935418785"/>
    <s v="Навоий"/>
    <x v="3"/>
    <s v="Кўхна Қўрғон МФЙ"/>
    <s v="OCHILOVA ROKSANA UKTAMOVNA"/>
    <s v="4131094239007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2.04.2026"/>
    <s v="Oddiy"/>
    <s v="07.04.2026"/>
    <m/>
    <n v="2060000"/>
    <m/>
    <d v="2026-04-07T10:43:32"/>
    <n v="0"/>
    <n v="2060000"/>
    <n v="46119.446898148148"/>
    <m/>
    <n v="147414"/>
  </r>
  <r>
    <s v="12021234"/>
    <s v="17.03.2026"/>
    <s v="2026-11490553"/>
    <m/>
    <m/>
    <s v="IBOTOVA YULDUZXON ZARIFJON QIZI"/>
    <s v="40710922340026"/>
    <s v="07.10.1992"/>
    <s v="+998950975850"/>
    <s v="Навоий"/>
    <x v="3"/>
    <s v="Кўхна Қўрғон МФЙ"/>
    <s v="OCHILOVA ROKSANA UKTAMOVNA"/>
    <s v="4131094239007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7.03.2026"/>
    <s v="Oddiy"/>
    <s v="17.03.2026"/>
    <m/>
    <n v="2060000"/>
    <m/>
    <d v="2026-03-17T12:01:54"/>
    <n v="0"/>
    <n v="2060000"/>
    <n v="46098.501319444447"/>
    <m/>
    <n v="137602"/>
  </r>
  <r>
    <s v="11976191"/>
    <s v="16.03.2026"/>
    <s v="2026-11437798"/>
    <m/>
    <m/>
    <s v="OSTONOVA GULLOLA BAXTIYOROVNA"/>
    <s v="42008902340035"/>
    <s v="20.08.1990"/>
    <s v="+998996834252"/>
    <s v="Навоий"/>
    <x v="3"/>
    <s v="Кўхна Қўрғон МФЙ"/>
    <s v="OCHILOVA ROKSANA UKTAMOVNA"/>
    <s v="4131094239007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6.03.2026"/>
    <s v="Oddiy"/>
    <s v="16.03.2026"/>
    <m/>
    <n v="2060000"/>
    <m/>
    <d v="2026-03-16T10:54:18"/>
    <n v="0"/>
    <n v="2060000"/>
    <n v="46097.454375000001"/>
    <m/>
    <n v="135851"/>
  </r>
  <r>
    <s v="11972023"/>
    <s v="16.03.2026"/>
    <s v="2026-11433066"/>
    <m/>
    <m/>
    <s v="NECHAYEVA YULDUZ RAMAZONOVNA"/>
    <s v="40106892340074"/>
    <s v="01.06.1989"/>
    <s v="+998502208510"/>
    <s v="Навоий"/>
    <x v="3"/>
    <s v="Кўхна Қўрғон МФЙ"/>
    <s v="OCHILOVA ROKSANA UKTAMOVNA"/>
    <s v="4131094239007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6.03.2026"/>
    <s v="Oddiy"/>
    <s v="16.03.2026"/>
    <m/>
    <n v="2060000"/>
    <m/>
    <d v="2026-03-16T10:52:26"/>
    <n v="0"/>
    <n v="2060000"/>
    <n v="46097.4530787037"/>
    <m/>
    <n v="135830"/>
  </r>
  <r>
    <s v="11785184"/>
    <s v="10.03.2026"/>
    <s v="2026-11210562"/>
    <m/>
    <m/>
    <s v="IGAMOVA DILOBAR FARMONOVNA"/>
    <s v="41702821170016"/>
    <s v="17.02.1982"/>
    <s v="+998906474935"/>
    <s v="Навоий"/>
    <x v="3"/>
    <s v="Кўхна Қўрғон МФЙ"/>
    <s v="OCHILOVA ROKSANA UKTAMOVNA"/>
    <s v="41310942390079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23:48"/>
    <n v="0"/>
    <n v="412000"/>
    <n v="46092.391527777778"/>
    <m/>
    <n v="109670"/>
  </r>
  <r>
    <s v="11784887"/>
    <s v="10.03.2026"/>
    <s v="2026-11210227"/>
    <m/>
    <m/>
    <s v="RUSTAMOVA ISMIGUL AMON QIZI"/>
    <s v="61201025310016"/>
    <s v="12.01.2002"/>
    <s v="+998883789902"/>
    <s v="Навоий"/>
    <x v="3"/>
    <s v="Кўхна Қўрғон МФЙ"/>
    <s v="OCHILOVA ROKSANA UKTAMOVNA"/>
    <s v="41310942390079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23:16"/>
    <n v="0"/>
    <n v="412000"/>
    <n v="46092.391157407408"/>
    <m/>
    <n v="109673"/>
  </r>
  <r>
    <s v="11783720"/>
    <s v="10.03.2026"/>
    <s v="2026-11208878"/>
    <m/>
    <m/>
    <s v="FAYZIYEVA ZEBO O‘KTAMOVNA"/>
    <s v="40512965840015"/>
    <s v="05.12.1996"/>
    <s v="+998958261913"/>
    <s v="Навоий"/>
    <x v="3"/>
    <s v="Кўхна Қўрғон МФЙ"/>
    <s v="OCHILOVA ROKSANA UKTAMOVNA"/>
    <s v="41310942390079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22:54"/>
    <n v="0"/>
    <n v="412000"/>
    <n v="46092.390902777777"/>
    <m/>
    <n v="109681"/>
  </r>
  <r>
    <s v="11711589"/>
    <s v="06.03.2026"/>
    <s v="2026-11116692"/>
    <m/>
    <m/>
    <s v="SHARIPOVA MAFTUNA FARXODOVNA"/>
    <s v="41004902340023"/>
    <s v="10.04.1990"/>
    <s v="+998994145755"/>
    <s v="Навоий"/>
    <x v="3"/>
    <s v="Кўхна Қўрғон МФЙ"/>
    <s v="OCHILOVA ROKSANA UKTAMOVNA"/>
    <s v="41310942390079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1.03.2026"/>
    <s v="Oddiy"/>
    <s v="11.03.2026"/>
    <m/>
    <n v="2060000"/>
    <m/>
    <d v="2026-03-11T11:11:23"/>
    <n v="0"/>
    <n v="2060000"/>
    <n v="46092.466238425928"/>
    <m/>
    <n v="115203"/>
  </r>
  <r>
    <s v="11678329"/>
    <s v="05.03.2026"/>
    <s v="2026-11078550"/>
    <m/>
    <m/>
    <s v="NECHAYEVA YULDUZ RAMAZONOVNA"/>
    <s v="40106892340074"/>
    <s v="01.06.1989"/>
    <s v="+998906206461"/>
    <s v="Навоий"/>
    <x v="3"/>
    <s v="Кўхна Қўрғон МФЙ"/>
    <s v="OCHILOVA ROKSANA UKTAMOVNA"/>
    <s v="41310942390079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22:29"/>
    <n v="0"/>
    <n v="412000"/>
    <n v="46092.390613425923"/>
    <m/>
    <n v="109689"/>
  </r>
  <r>
    <s v="11615123"/>
    <s v="04.03.2026"/>
    <s v="2026-11004229"/>
    <m/>
    <m/>
    <s v="OSTONOVA GULLOLA BAXTIYOROVNA"/>
    <s v="42008902340035"/>
    <s v="20.08.1990"/>
    <s v="+998956246756"/>
    <s v="Навоий"/>
    <x v="3"/>
    <s v="Кўхна Қўрғон МФЙ"/>
    <s v="OCHILOVA ROKSANA UKTAMOVNA"/>
    <s v="4131094239007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1:50:01"/>
    <n v="0"/>
    <n v="412000"/>
    <n v="46085.493067129632"/>
    <m/>
    <n v="70332"/>
  </r>
  <r>
    <s v="11577426"/>
    <s v="03.03.2026"/>
    <s v="2026-10959897"/>
    <m/>
    <m/>
    <s v="IBOTOVA YULDUZXON ZARIFJON QIZI"/>
    <s v="40710922340026"/>
    <s v="07.10.1992"/>
    <s v="+998932185850"/>
    <s v="Навоий"/>
    <x v="3"/>
    <s v="Кўхна Қўрғон МФЙ"/>
    <s v="OCHILOVA ROKSANA UKTAMOVNA"/>
    <s v="41310942390079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3.03.2026"/>
    <m/>
    <n v="412000"/>
    <m/>
    <d v="2026-03-03T13:05:45"/>
    <n v="0"/>
    <n v="412000"/>
    <n v="46084.545659722222"/>
    <m/>
    <n v="67809"/>
  </r>
  <r>
    <s v="11569949"/>
    <s v="03.03.2026"/>
    <s v="2026-10951057"/>
    <m/>
    <m/>
    <s v="DAVRONOVA SHAXNOZA UMIRZOKOVNA"/>
    <s v="40211825820016"/>
    <s v="02.11.1982"/>
    <s v="+998507598277"/>
    <s v="Навоий"/>
    <x v="3"/>
    <s v="Кўхна Қўрғон МФЙ"/>
    <s v="OCHILOVA ROKSANA UKTAMOVNA"/>
    <s v="4131094239007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3.03.2026"/>
    <s v="Oddiy"/>
    <s v="05.03.2026"/>
    <m/>
    <n v="2060000"/>
    <m/>
    <d v="2026-03-05T14:41:41"/>
    <n v="0"/>
    <n v="2060000"/>
    <n v="46086.612280092595"/>
    <m/>
    <n v="67604"/>
  </r>
  <r>
    <s v="11569780"/>
    <s v="03.03.2026"/>
    <s v="2026-10950872"/>
    <m/>
    <m/>
    <s v="DAVRONOVA SHAXNOZA UMIRZOKOVNA"/>
    <s v="40211825820016"/>
    <s v="02.11.1982"/>
    <s v="+998507598277"/>
    <s v="Навоий"/>
    <x v="3"/>
    <s v="Кўхна Қўрғон МФЙ"/>
    <s v="OCHILOVA ROKSANA UKTAMOVNA"/>
    <s v="41310942390079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393799"/>
    <s v="23.02.2026"/>
    <s v="2026-10741801"/>
    <m/>
    <m/>
    <s v="DAVRONOVA SHAXNOZA UMIRZOKOVNA"/>
    <s v="40211825820016"/>
    <s v="02.11.1982"/>
    <s v="+998958261913"/>
    <s v="Навоий"/>
    <x v="3"/>
    <s v="Кўхна Қўрғон МФЙ"/>
    <s v="OCHILOVA ROKSANA UKTAMOVNA"/>
    <s v="41310942390079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24.02.2026"/>
    <s v="Oddiy"/>
    <m/>
    <m/>
    <m/>
    <m/>
    <m/>
    <n v="0"/>
    <m/>
    <m/>
    <m/>
    <m/>
  </r>
  <r>
    <s v="11393409"/>
    <s v="23.02.2026"/>
    <s v="2026-10741359"/>
    <m/>
    <m/>
    <s v="DAVRONOVA SHAXNOZA UMIRZOKOVNA"/>
    <s v="40211825820016"/>
    <s v="02.11.1982"/>
    <s v="+998958261913"/>
    <s v="Навоий"/>
    <x v="3"/>
    <s v="Кўхна Қўрғон МФЙ"/>
    <s v="OCHILOVA ROKSANA UKTAMOVNA"/>
    <s v="4131094239007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3.02.2026"/>
    <s v="Oddiy"/>
    <m/>
    <m/>
    <m/>
    <m/>
    <m/>
    <n v="0"/>
    <m/>
    <m/>
    <m/>
    <m/>
  </r>
  <r>
    <s v="11266192"/>
    <s v="18.02.2026"/>
    <s v="2026-10581469"/>
    <m/>
    <m/>
    <s v="XOLOVA NILUFAR XALIMOVNA"/>
    <s v="43110782420019"/>
    <s v="31.10.1978"/>
    <s v="+998931317278"/>
    <s v="Навоий"/>
    <x v="3"/>
    <s v="Кўхна Қўрғон МФЙ"/>
    <s v="OCHILOVA ROKSANA UKTAMOVNA"/>
    <s v="41310942390079"/>
    <x v="0"/>
    <n v="0"/>
    <n v="0"/>
    <s v="Рад"/>
    <s v="Таъмир"/>
    <s v="Уй-жойини таъмирлаш харажатларини қоплаш"/>
    <n v="0"/>
    <s v="24.02.2026"/>
    <s v="Oddiy"/>
    <m/>
    <m/>
    <m/>
    <m/>
    <m/>
    <n v="0"/>
    <m/>
    <m/>
    <m/>
    <m/>
  </r>
  <r>
    <s v="11261008"/>
    <s v="18.02.2026"/>
    <s v="2026-10575560"/>
    <m/>
    <m/>
    <s v="DAVRONOVA SHAXNOZA UMIRZOKOVNA"/>
    <s v="40211825820016"/>
    <s v="02.11.1982"/>
    <s v="+998507598277"/>
    <s v="Навоий"/>
    <x v="3"/>
    <s v="Кўхна Қўрғон МФЙ"/>
    <s v="OCHILOVA ROKSANA UKTAMOVNA"/>
    <s v="41310942390079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8.02.2026"/>
    <s v="Oddiy"/>
    <m/>
    <m/>
    <m/>
    <m/>
    <m/>
    <n v="0"/>
    <m/>
    <m/>
    <m/>
    <m/>
  </r>
  <r>
    <s v="11257271"/>
    <s v="18.02.2026"/>
    <s v="2026-10571367"/>
    <m/>
    <m/>
    <s v="ALLAYEVA SHAXZODA ESHMUROTOVNA"/>
    <s v="40812853920129"/>
    <s v="08.12.1985"/>
    <s v="+998959277040"/>
    <s v="Навоий"/>
    <x v="3"/>
    <s v="Кўхна Қўрғон МФЙ"/>
    <s v="OCHILOVA ROKSANA UKTAMOVNA"/>
    <s v="41310942390079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8.02.2026"/>
    <s v="Oddiy"/>
    <s v="19.02.2026"/>
    <m/>
    <n v="2060000"/>
    <m/>
    <d v="2026-02-19T11:16:00"/>
    <n v="0"/>
    <n v="2060000"/>
    <n v="46072.469444444447"/>
    <m/>
    <n v="63162"/>
  </r>
  <r>
    <s v="11004753"/>
    <s v="02.02.2026"/>
    <s v="2026-10273280"/>
    <m/>
    <m/>
    <s v="OSTONOVA GULLOLA BAXTIYOROVNA"/>
    <s v="42008902340035"/>
    <s v="20.08.1990"/>
    <s v="+998996834252"/>
    <s v="Навоий"/>
    <x v="3"/>
    <s v="Кўхна Қўрғон МФЙ"/>
    <s v="OCHILOVA ROKSANA UKTAMOVNA"/>
    <s v="4131094239007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0955833"/>
    <s v="28.01.2026"/>
    <s v="2026-10214227"/>
    <m/>
    <m/>
    <s v="IBOTOVA YULDUZXON ZARIFJON QIZI"/>
    <s v="40710922340026"/>
    <s v="07.10.1992"/>
    <s v="+998932185850"/>
    <s v="Навоий"/>
    <x v="3"/>
    <s v="Кўхна Қўрғон МФЙ"/>
    <s v="OCHILOVA ROKSANA UKTAMOVNA"/>
    <s v="4131094239007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3254845"/>
    <s v="09.06.2026"/>
    <s v="2026-13031554"/>
    <m/>
    <m/>
    <s v="QODIROVA DILSHOD ESANOVNA"/>
    <s v="42007831070020"/>
    <s v="20.07.1983"/>
    <s v="+998930658320"/>
    <s v="Навоий"/>
    <x v="1"/>
    <s v="Хумо МФЙ"/>
    <s v="LATIPOVA NILUFAR ERKINOVNA"/>
    <s v="41402852330028"/>
    <x v="2"/>
    <n v="0"/>
    <n v="1"/>
    <s v="Тўланди"/>
    <s v="Озиқ"/>
    <s v="Озиқ-овқат билан боғлиқ харажатларини қоплаш (Озиқ-овқат)"/>
    <n v="412000"/>
    <s v="09.06.2026"/>
    <s v="Oddiy"/>
    <s v="09.06.2026"/>
    <m/>
    <n v="412000"/>
    <m/>
    <d v="2026-06-09T22:00:34"/>
    <n v="0"/>
    <n v="412000"/>
    <n v="46182.917060185187"/>
    <m/>
    <n v="313336"/>
  </r>
  <r>
    <s v="13214607"/>
    <s v="06.06.2026"/>
    <s v="2026-12975867"/>
    <m/>
    <m/>
    <s v="HAKIMOVA ZILOLA BAHODIR QIZI"/>
    <s v="40904975780029"/>
    <s v="09.04.1997"/>
    <s v="+998992766867"/>
    <s v="Навоий"/>
    <x v="1"/>
    <s v="Хумо МФЙ"/>
    <s v="LATIPOVA NILUFAR ERKINOVNA"/>
    <s v="41402852330028"/>
    <x v="2"/>
    <n v="0"/>
    <n v="1"/>
    <s v="Тўланди"/>
    <s v="Озиқ"/>
    <s v="Озиқ-овқат билан боғлиқ харажатларини қоплаш (Озиқ-овқат)"/>
    <n v="412000"/>
    <s v="07.06.2026"/>
    <s v="Oddiy"/>
    <s v="09.06.2026"/>
    <m/>
    <n v="412000"/>
    <m/>
    <d v="2026-06-09T08:32:16"/>
    <n v="0"/>
    <n v="412000"/>
    <n v="46182.355740740742"/>
    <m/>
    <n v="303867"/>
  </r>
  <r>
    <s v="13196653"/>
    <s v="04.06.2026"/>
    <s v="2026-12951869"/>
    <m/>
    <m/>
    <s v="BO‘STONOVA ORASTAXON XOLMUROD QIZI"/>
    <s v="61904085780017"/>
    <s v="19.04.2008"/>
    <s v="+998949284044"/>
    <s v="Навоий"/>
    <x v="1"/>
    <s v="Хумо МФЙ"/>
    <s v="LATIPOVA NILUFAR ERKINOVNA"/>
    <s v="41402852330028"/>
    <x v="0"/>
    <n v="0"/>
    <n v="0"/>
    <s v="Рад"/>
    <s v="Озиқ"/>
    <s v="Озиқ-овқат билан боғлиқ харажатларини қоплаш (Озиқ-овқат)"/>
    <n v="0"/>
    <s v="05.06.2026"/>
    <s v="Oddiy"/>
    <m/>
    <m/>
    <m/>
    <m/>
    <m/>
    <n v="0"/>
    <m/>
    <m/>
    <m/>
    <m/>
  </r>
  <r>
    <s v="13188840"/>
    <s v="04.06.2026"/>
    <s v="2026-12941422"/>
    <m/>
    <m/>
    <s v="ISTAMOV OZOD SHARIFOVICH"/>
    <s v="30910852330118"/>
    <s v="09.10.1985"/>
    <s v="+998906201977"/>
    <s v="Навоий"/>
    <x v="1"/>
    <s v="Хумо МФЙ"/>
    <s v="LATIPOVA NILUFAR ERKINOVNA"/>
    <s v="41402852330028"/>
    <x v="2"/>
    <n v="0"/>
    <n v="1"/>
    <s v="Тўланди"/>
    <s v="Озиқ"/>
    <s v="Озиқ-овқат билан боғлиқ харажатларини қоплаш (Озиқ-овқат)"/>
    <n v="412000"/>
    <s v="05.06.2026"/>
    <s v="Oddiy"/>
    <s v="09.06.2026"/>
    <m/>
    <n v="412000"/>
    <m/>
    <d v="2026-06-09T08:30:53"/>
    <n v="0"/>
    <n v="412000"/>
    <n v="46182.354780092595"/>
    <m/>
    <n v="303871"/>
  </r>
  <r>
    <s v="13148759"/>
    <s v="03.06.2026"/>
    <s v="2026-12890189"/>
    <m/>
    <m/>
    <s v="TUROBOV SATTOR XXX"/>
    <s v="32404502330022"/>
    <s v="24.04.1950"/>
    <s v="+998930658320"/>
    <s v="Навоий"/>
    <x v="1"/>
    <s v="Хумо МФЙ"/>
    <s v="LATIPOVA NILUFAR ERKINOVNA"/>
    <s v="41402852330028"/>
    <x v="6"/>
    <n v="0"/>
    <n v="0"/>
    <s v="Рад"/>
    <s v="Озиқ"/>
    <s v="Озиқ-овқат билан боғлиқ харажатларини қоплаш (Озиқ-овқат)"/>
    <n v="0"/>
    <s v="05.06.2026"/>
    <s v="Oddiy"/>
    <m/>
    <m/>
    <m/>
    <m/>
    <m/>
    <n v="0"/>
    <m/>
    <m/>
    <m/>
    <m/>
  </r>
  <r>
    <s v="13099774"/>
    <s v="01.06.2026"/>
    <s v="2026-12825872"/>
    <m/>
    <m/>
    <s v="HAKIMOVA ZILOLA BAHODIR QIZI"/>
    <s v="40904975780029"/>
    <s v="09.04.1997"/>
    <s v="+998992766867"/>
    <s v="Навоий"/>
    <x v="1"/>
    <s v="Хумо МФЙ"/>
    <s v="LATIPOVA NILUFAR ERKINOVNA"/>
    <s v="41402852330028"/>
    <x v="0"/>
    <n v="0"/>
    <n v="0"/>
    <s v="Рад"/>
    <s v="Озиқ"/>
    <s v="Озиқ-овқат билан боғлиқ харажатларини қоплаш (Озиқ-овқат)"/>
    <n v="0"/>
    <s v="01.06.2026"/>
    <s v="Oddiy"/>
    <m/>
    <m/>
    <m/>
    <m/>
    <m/>
    <n v="0"/>
    <m/>
    <m/>
    <m/>
    <m/>
  </r>
  <r>
    <s v="13072543"/>
    <s v="25.05.2026"/>
    <s v="2026-12787941"/>
    <m/>
    <m/>
    <s v="SATTOROVA MAXLIYO RAVSHAN QIZI"/>
    <s v="40103995780053"/>
    <s v="01.03.1999"/>
    <s v="+998934171677"/>
    <s v="Навоий"/>
    <x v="1"/>
    <s v="Хумо МФЙ"/>
    <s v="LATIPOVA NILUFAR ERKINOVNA"/>
    <s v="41402852330028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2.06.2026"/>
    <m/>
    <n v="412000"/>
    <m/>
    <d v="2026-06-02T11:53:20"/>
    <n v="0"/>
    <n v="412000"/>
    <n v="46175.495370370372"/>
    <m/>
    <n v="213483"/>
  </r>
  <r>
    <s v="13048974"/>
    <s v="22.05.2026"/>
    <s v="2026-12754533"/>
    <m/>
    <m/>
    <s v="SATTOROVA MAXLIYO RAVSHAN QIZI"/>
    <s v="40103995780053"/>
    <s v="01.03.1999"/>
    <s v="+998934171677"/>
    <s v="Навоий"/>
    <x v="1"/>
    <s v="Хумо МФЙ"/>
    <s v="LATIPOVA NILUFAR ERKINOVNA"/>
    <s v="4140285233002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2.05.2026"/>
    <s v="Oddiy"/>
    <m/>
    <m/>
    <m/>
    <m/>
    <m/>
    <n v="0"/>
    <m/>
    <m/>
    <m/>
    <m/>
  </r>
  <r>
    <s v="12972429"/>
    <s v="18.05.2026"/>
    <s v="2026-12654468"/>
    <m/>
    <m/>
    <s v="SATTOROVA MAXLIYO RAVSHAN QIZI"/>
    <s v="40103995780053"/>
    <s v="01.03.1999"/>
    <s v="+998934171677"/>
    <s v="Навоий"/>
    <x v="1"/>
    <s v="Хумо МФЙ"/>
    <s v="LATIPOVA NILUFAR ERKINOVNA"/>
    <s v="41402852330028"/>
    <x v="0"/>
    <n v="0"/>
    <n v="0"/>
    <s v="Рад"/>
    <s v="Озиқ"/>
    <s v="Озиқ-овқат билан боғлиқ харажатларини қоплаш (Озиқ-овқат)"/>
    <n v="0"/>
    <s v="21.05.2026"/>
    <s v="Oddiy"/>
    <m/>
    <m/>
    <m/>
    <m/>
    <m/>
    <n v="0"/>
    <m/>
    <m/>
    <m/>
    <m/>
  </r>
  <r>
    <s v="12926844"/>
    <s v="14.05.2026"/>
    <s v="2026-12595509"/>
    <m/>
    <m/>
    <s v="JONPO‘LATOVA MOHICHEHRA MUSTAFOYEVNA"/>
    <s v="40909885780020"/>
    <s v="09.09.1988"/>
    <s v="+998504444746"/>
    <s v="Навоий"/>
    <x v="1"/>
    <s v="Хумо МФЙ"/>
    <s v="LATIPOVA NILUFAR ERKINOVNA"/>
    <s v="41402852330028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5.05.2026"/>
    <m/>
    <n v="412000"/>
    <m/>
    <d v="2026-05-15T13:42:04"/>
    <n v="0"/>
    <n v="412000"/>
    <n v="46157.570879629631"/>
    <m/>
    <n v="190635"/>
  </r>
  <r>
    <s v="13342259"/>
    <s v="13.06.2026"/>
    <s v="2026-13148655"/>
    <m/>
    <m/>
    <s v="BADIROV HIKMATILLO VAXOBIDDIN O‘G‘LI"/>
    <s v="30307955780014"/>
    <s v="03.07.1995"/>
    <s v="+998913393969"/>
    <s v="Навоий"/>
    <x v="1"/>
    <s v="Ҳафқориён МФЙ"/>
    <s v="UROKOVA NARGIZA TUROBOVNA"/>
    <s v="42605852330053"/>
    <x v="5"/>
    <n v="0"/>
    <n v="0"/>
    <s v="Қарор"/>
    <s v="Озиқ"/>
    <s v="Озиқ-овқат билан боғлиқ харажатларини қоплаш (Озиқ-овқат)"/>
    <n v="412000"/>
    <s v="13.06.2026"/>
    <s v="Oddiy"/>
    <s v="24.06.2026"/>
    <s v="????? ????????"/>
    <n v="412000"/>
    <s v="Ha"/>
    <d v="2026-06-24T12:36:40"/>
    <n v="0"/>
    <n v="412000"/>
    <n v="46197.525462962964"/>
    <m/>
    <n v="557357"/>
  </r>
  <r>
    <s v="13339530"/>
    <s v="12.06.2026"/>
    <s v="2026-13144681"/>
    <m/>
    <m/>
    <s v="JUMAYEVA DILNOZA BARNOYEVNA"/>
    <s v="42610872330080"/>
    <s v="26.10.1987"/>
    <s v="+998770864240"/>
    <s v="Навоий"/>
    <x v="1"/>
    <s v="Ҳафқориён МФЙ"/>
    <s v="UROKOVA NARGIZA TUROBOVNA"/>
    <s v="42605852330053"/>
    <x v="5"/>
    <n v="0"/>
    <n v="0"/>
    <s v="Қарор"/>
    <s v="Озиқ"/>
    <s v="Озиқ-овқат билан боғлиқ харажатларини қоплаш (Озиқ-овқат)"/>
    <n v="412000"/>
    <s v="12.06.2026"/>
    <s v="Oddiy"/>
    <s v="24.06.2026"/>
    <s v="????? ????????"/>
    <n v="412000"/>
    <s v="Ha"/>
    <d v="2026-06-24T12:37:09"/>
    <n v="0"/>
    <n v="412000"/>
    <n v="46197.52579861111"/>
    <m/>
    <n v="462535"/>
  </r>
  <r>
    <s v="13293379"/>
    <s v="10.06.2026"/>
    <s v="2026-13083863"/>
    <m/>
    <m/>
    <s v="SHIRINOVA ORZIGUL BAXRIDINOVNA"/>
    <s v="40912742330012"/>
    <s v="09.12.1974"/>
    <s v="+998884311121"/>
    <s v="Навоий"/>
    <x v="1"/>
    <s v="Ҳафқориён МФЙ"/>
    <s v="UROKOVA NARGIZA TUROBOVNA"/>
    <s v="42605852330053"/>
    <x v="5"/>
    <n v="0"/>
    <n v="0"/>
    <s v="Қарор"/>
    <s v="Озиқ"/>
    <s v="Озиқ-овқат билан боғлиқ харажатларини қоплаш (Озиқ-овқат)"/>
    <n v="412000"/>
    <s v="11.06.2026"/>
    <s v="Oddiy"/>
    <s v="12.06.2026"/>
    <s v="????? ????????"/>
    <n v="412000"/>
    <s v="Ha"/>
    <d v="2026-06-12T15:39:43"/>
    <n v="0"/>
    <n v="412000"/>
    <n v="46185.652581018519"/>
    <m/>
    <n v="415697"/>
  </r>
  <r>
    <s v="13267429"/>
    <s v="09.06.2026"/>
    <s v="2026-13047433"/>
    <m/>
    <m/>
    <s v="BAXRONOVA GULRUX MUHIDDIN QIZI"/>
    <s v="60504035780015"/>
    <s v="05.04.2003"/>
    <s v="+998913393969"/>
    <s v="Навоий"/>
    <x v="1"/>
    <s v="Ҳафқориён МФЙ"/>
    <s v="UROKOVA NARGIZA TUROBOVNA"/>
    <s v="4260585233005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1.06.2026"/>
    <s v="Oddiy"/>
    <s v="12.06.2026"/>
    <s v="????? ????????"/>
    <n v="2060000"/>
    <s v="Ha"/>
    <d v="2026-06-12T15:38:51"/>
    <n v="0"/>
    <n v="2060000"/>
    <n v="46185.651979166665"/>
    <m/>
    <n v="415833"/>
  </r>
  <r>
    <s v="13267352"/>
    <s v="09.06.2026"/>
    <s v="2026-13047343"/>
    <m/>
    <m/>
    <s v="BAXRONOVA GULRUX MUHIDDIN QIZI"/>
    <s v="60504035780015"/>
    <s v="05.04.2003"/>
    <s v="+998884800212"/>
    <s v="Навоий"/>
    <x v="1"/>
    <s v="Ҳафқориён МФЙ"/>
    <s v="UROKOVA NARGIZA TUROBOVNA"/>
    <s v="42605852330053"/>
    <x v="5"/>
    <n v="0"/>
    <n v="0"/>
    <s v="Қарор"/>
    <s v="Озиқ"/>
    <s v="Озиқ-овқат билан боғлиқ харажатларини қоплаш (Озиқ-овқат)"/>
    <n v="412000"/>
    <s v="11.06.2026"/>
    <s v="Oddiy"/>
    <s v="11.06.2026"/>
    <s v="????? ????????"/>
    <n v="412000"/>
    <s v="Ha"/>
    <d v="2026-06-11T18:56:06"/>
    <n v="0"/>
    <n v="412000"/>
    <n v="46184.788958333331"/>
    <m/>
    <n v="377765"/>
  </r>
  <r>
    <s v="13267305"/>
    <s v="09.06.2026"/>
    <s v="2026-13047284"/>
    <m/>
    <m/>
    <s v="UMAROVA GULLOLA ABDUG‘AFFOR"/>
    <s v="42607965780031"/>
    <s v="26.07.1996"/>
    <s v="+998918545222"/>
    <s v="Навоий"/>
    <x v="1"/>
    <s v="Ҳафқориён МФЙ"/>
    <s v="UROKOVA NARGIZA TUROBOVNA"/>
    <s v="4260585233005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1.06.2026"/>
    <s v="Oddiy"/>
    <s v="12.06.2026"/>
    <s v="????? ????????"/>
    <n v="2060000"/>
    <s v="Ha"/>
    <d v="2026-06-12T15:39:20"/>
    <n v="0"/>
    <n v="2060000"/>
    <n v="46185.652314814812"/>
    <m/>
    <n v="415736"/>
  </r>
  <r>
    <s v="13267217"/>
    <s v="09.06.2026"/>
    <s v="2026-13047175"/>
    <m/>
    <m/>
    <s v="UMAROVA GULLOLA ABDUG‘AFFOR"/>
    <s v="42607965780031"/>
    <s v="26.07.1996"/>
    <s v="+998918545222"/>
    <s v="Навоий"/>
    <x v="1"/>
    <s v="Ҳафқориён МФЙ"/>
    <s v="UROKOVA NARGIZA TUROBOVNA"/>
    <s v="42605852330053"/>
    <x v="2"/>
    <n v="0"/>
    <n v="1"/>
    <s v="Тўланди"/>
    <s v="Озиқ"/>
    <s v="Озиқ-овқат билан боғлиқ харажатларини қоплаш (Озиқ-овқат)"/>
    <n v="412000"/>
    <s v="11.06.2026"/>
    <s v="Oddiy"/>
    <s v="11.06.2026"/>
    <m/>
    <n v="412000"/>
    <m/>
    <d v="2026-06-11T18:55:20"/>
    <n v="0"/>
    <n v="412000"/>
    <n v="46184.788425925923"/>
    <m/>
    <n v="377785"/>
  </r>
  <r>
    <s v="13266916"/>
    <s v="09.06.2026"/>
    <s v="2026-13046784"/>
    <m/>
    <m/>
    <s v="SAFAROVA GULNOZ SAMIYEVNA"/>
    <s v="40911802330036"/>
    <s v="09.11.1980"/>
    <s v="+998902362123"/>
    <s v="Навоий"/>
    <x v="1"/>
    <s v="Ҳафқориён МФЙ"/>
    <s v="UROKOVA NARGIZA TUROBOVNA"/>
    <s v="4260585233005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9.06.2026"/>
    <s v="Oddiy"/>
    <s v="11.06.2026"/>
    <s v="????? ????????"/>
    <n v="2060000"/>
    <s v="Ha"/>
    <d v="2026-06-11T18:56:42"/>
    <n v="0"/>
    <n v="2060000"/>
    <n v="46184.789375"/>
    <m/>
    <n v="314990"/>
  </r>
  <r>
    <s v="13266899"/>
    <s v="09.06.2026"/>
    <s v="2026-13046760"/>
    <m/>
    <m/>
    <s v="SAFAROVA GULNOZ SAMIYEVNA"/>
    <s v="40911802330036"/>
    <s v="09.11.1980"/>
    <s v="+998902362123"/>
    <s v="Навоий"/>
    <x v="1"/>
    <s v="Ҳафқориён МФЙ"/>
    <s v="UROKOVA NARGIZA TUROBOVNA"/>
    <s v="42605852330053"/>
    <x v="5"/>
    <n v="0"/>
    <n v="0"/>
    <s v="Қарор"/>
    <s v="Озиқ"/>
    <s v="Озиқ-овқат билан боғлиқ харажатларини қоплаш (Озиқ-овқат)"/>
    <n v="412000"/>
    <s v="09.06.2026"/>
    <s v="Oddiy"/>
    <s v="11.06.2026"/>
    <s v="????? ????????"/>
    <n v="412000"/>
    <s v="Ha"/>
    <d v="2026-06-11T18:57:06"/>
    <n v="0"/>
    <n v="412000"/>
    <n v="46184.789652777778"/>
    <m/>
    <n v="314987"/>
  </r>
  <r>
    <s v="12916017"/>
    <s v="13.05.2026"/>
    <s v="2026-12581417"/>
    <m/>
    <m/>
    <s v="TO‘RAYEVA GULXAYO MARDONOVNA"/>
    <s v="40711892330051"/>
    <s v="07.11.1989"/>
    <s v="+998913393969"/>
    <s v="Навоий"/>
    <x v="1"/>
    <s v="Ҳафқориён МФЙ"/>
    <s v="UROKOVA NARGIZA TUROBOVNA"/>
    <s v="4260585233005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3.05.2026"/>
    <s v="Oddiy"/>
    <m/>
    <m/>
    <m/>
    <m/>
    <m/>
    <n v="0"/>
    <m/>
    <m/>
    <m/>
    <m/>
  </r>
  <r>
    <s v="12327911"/>
    <s v="30.03.2026"/>
    <s v="2026-11854030"/>
    <m/>
    <m/>
    <s v="SAITOVA NARGIZA OBITOVNA"/>
    <s v="41611842330027"/>
    <s v="16.11.1984"/>
    <s v="+998918545222"/>
    <s v="Навоий"/>
    <x v="1"/>
    <s v="Ҳафқориён МФЙ"/>
    <s v="UROKOVA NARGIZA TUROBOVNA"/>
    <s v="42605852330053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6.2026"/>
    <s v="Oddiy"/>
    <s v="02.04.2026"/>
    <m/>
    <n v="2060000"/>
    <m/>
    <d v="2026-04-02T21:27:24"/>
    <n v="0"/>
    <n v="2060000"/>
    <n v="46114.89402777778"/>
    <m/>
    <n v="145507"/>
  </r>
  <r>
    <s v="11734605"/>
    <s v="07.03.2026"/>
    <s v="2026-11143535"/>
    <m/>
    <m/>
    <s v="SAITOVA NARGIZA OBITOVNA"/>
    <s v="41611842330027"/>
    <s v="16.11.1984"/>
    <s v="+998913393969"/>
    <s v="Навоий"/>
    <x v="1"/>
    <s v="Ҳафқориён МФЙ"/>
    <s v="UROKOVA NARGIZA TUROBOVNA"/>
    <s v="4260585233005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1:57:47"/>
    <n v="0"/>
    <n v="412000"/>
    <n v="46091.915127314816"/>
    <m/>
    <n v="104616"/>
  </r>
  <r>
    <s v="11734483"/>
    <s v="07.03.2026"/>
    <s v="2026-11143403"/>
    <m/>
    <m/>
    <s v="IBODOVA SHOHSANAM NAIM QIZI"/>
    <s v="41705955360014"/>
    <s v="17.05.1995"/>
    <s v="+998913393969"/>
    <s v="Навоий"/>
    <x v="1"/>
    <s v="Шароф Рашидов МФЙ"/>
    <s v="UROKOVA NARGIZA TUROBOVNA"/>
    <s v="42605852330053"/>
    <x v="3"/>
    <n v="0"/>
    <n v="0"/>
    <s v="Рад"/>
    <s v="Озиқ"/>
    <s v="Озиқ-овқат билан боғлиқ харажатларини қоплаш (Озиқ-овқат)"/>
    <n v="0"/>
    <s v="12.03.2026"/>
    <s v="Oddiy"/>
    <s v="12.03.2026"/>
    <s v="??????? ??? ????"/>
    <m/>
    <s v="Yuq"/>
    <d v="2026-03-12T10:08:48"/>
    <n v="0"/>
    <m/>
    <n v="46093.422777777778"/>
    <m/>
    <n v="105938"/>
  </r>
  <r>
    <s v="11643643"/>
    <s v="04.03.2026"/>
    <s v="2026-11037636"/>
    <m/>
    <m/>
    <s v="BAHRIYEVA UMIDA FAXRIDDIN QIZI"/>
    <s v="40208975780048"/>
    <s v="02.08.1997"/>
    <s v="+998884800212"/>
    <s v="Навоий"/>
    <x v="1"/>
    <s v="Ҳафқориён МФЙ"/>
    <s v="UROKOVA NARGIZA TUROBOVNA"/>
    <s v="4260585233005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1:42:57"/>
    <n v="0"/>
    <n v="412000"/>
    <n v="46091.904826388891"/>
    <m/>
    <n v="104670"/>
  </r>
  <r>
    <s v="11641713"/>
    <s v="04.03.2026"/>
    <s v="2026-11035390"/>
    <m/>
    <m/>
    <s v="RAXMATOVA GULNOZ MURODOVNA"/>
    <s v="40812772330029"/>
    <s v="08.12.1977"/>
    <s v="+998884800212"/>
    <s v="Навоий"/>
    <x v="1"/>
    <s v="Ҳафқориён МФЙ"/>
    <s v="UROKOVA NARGIZA TUROBOVNA"/>
    <s v="4260585233005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1:53:45"/>
    <n v="0"/>
    <n v="412000"/>
    <n v="46091.912326388891"/>
    <m/>
    <n v="104669"/>
  </r>
  <r>
    <s v="11641186"/>
    <s v="04.03.2026"/>
    <s v="2026-11034770"/>
    <m/>
    <m/>
    <s v="SHOKIROVA ZARINA O‘TKIR QIZI"/>
    <s v="42908995780045"/>
    <s v="29.08.1999"/>
    <s v="+998913393969"/>
    <s v="Навоий"/>
    <x v="1"/>
    <s v="Ҳафқориён МФЙ"/>
    <s v="UROKOVA NARGIZA TUROBOVNA"/>
    <s v="42605852330053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9799"/>
    <s v="04.03.2026"/>
    <s v="2026-11033178"/>
    <m/>
    <m/>
    <s v="RUSTAMOVA MUNIRA NISHANOVNA"/>
    <s v="41310892330071"/>
    <s v="13.10.1989"/>
    <s v="+998913393969"/>
    <s v="Навоий"/>
    <x v="1"/>
    <s v="Ҳафқориён МФЙ"/>
    <s v="UROKOVA NARGIZA TUROBOVNA"/>
    <s v="4260585233005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1:55:57"/>
    <n v="0"/>
    <n v="412000"/>
    <n v="46091.913854166669"/>
    <m/>
    <n v="104668"/>
  </r>
  <r>
    <s v="11636730"/>
    <s v="04.03.2026"/>
    <s v="2026-11029645"/>
    <m/>
    <m/>
    <s v="ERGASHEVA SITORA NUSRATILLO QIZI"/>
    <s v="43006965780066"/>
    <s v="30.06.1996"/>
    <s v="+998913393969"/>
    <s v="Навоий"/>
    <x v="1"/>
    <s v="Ҳафқориён МФЙ"/>
    <s v="UROKOVA NARGIZA TUROBOVNA"/>
    <s v="4260585233005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22:01:49"/>
    <n v="0"/>
    <n v="412000"/>
    <n v="46091.917928240742"/>
    <m/>
    <n v="104615"/>
  </r>
  <r>
    <s v="11124631"/>
    <s v="10.02.2026"/>
    <s v="2026-10416760"/>
    <m/>
    <m/>
    <s v="SAITOVA NARGIZA OBITOVNA"/>
    <s v="41611842330027"/>
    <s v="16.11.1984"/>
    <s v="+998913393969"/>
    <s v="Навоий"/>
    <x v="1"/>
    <s v="Ҳафқориён МФЙ"/>
    <s v="UROKOVA NARGIZA TUROBOVNA"/>
    <s v="42605852330053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2.03.2026"/>
    <s v="Oddiy"/>
    <s v="12.03.2026"/>
    <m/>
    <n v="2060000"/>
    <m/>
    <d v="2026-03-12T14:16:58"/>
    <n v="0"/>
    <n v="2060000"/>
    <n v="46093.59511574074"/>
    <m/>
    <n v="128908"/>
  </r>
  <r>
    <s v="11124427"/>
    <s v="10.02.2026"/>
    <s v="2026-10416504"/>
    <m/>
    <m/>
    <s v="MENGLIYEVA TO‘XTA NORMUMINOVNA"/>
    <s v="42104842600074"/>
    <s v="21.04.1984"/>
    <s v="+998913393969"/>
    <s v="Навоий"/>
    <x v="1"/>
    <s v="Ҳафқориён МФЙ"/>
    <s v="UROKOVA NARGIZA TUROBOVNA"/>
    <s v="42605852330053"/>
    <x v="6"/>
    <n v="0"/>
    <n v="0"/>
    <s v="Рад"/>
    <s v="Озиқ"/>
    <s v="Озиқ-овқат билан боғлиқ харажатларини қоплаш (Озиқ-овқат)"/>
    <n v="0"/>
    <s v="12.02.2026"/>
    <s v="Oddiy"/>
    <m/>
    <m/>
    <m/>
    <m/>
    <m/>
    <n v="0"/>
    <m/>
    <m/>
    <m/>
    <m/>
  </r>
  <r>
    <s v="11124213"/>
    <s v="10.02.2026"/>
    <s v="2026-10416250"/>
    <m/>
    <m/>
    <s v="KUVONDIKOV RUSTAMJON RUZIYEVICH"/>
    <s v="32810842330053"/>
    <s v="28.10.1984"/>
    <s v="+998913393969"/>
    <s v="Навоий"/>
    <x v="1"/>
    <s v="Ҳафқориён МФЙ"/>
    <s v="UROKOVA NARGIZA TUROBOVNA"/>
    <s v="42605852330053"/>
    <x v="0"/>
    <n v="0"/>
    <n v="0"/>
    <s v="Рад"/>
    <s v="Озиқ"/>
    <s v="Озиқ-овқат билан боғлиқ харажатларини қоплаш (Озиқ-овқат)"/>
    <n v="0"/>
    <s v="10.02.2026"/>
    <s v="Oddiy"/>
    <m/>
    <m/>
    <m/>
    <m/>
    <m/>
    <n v="0"/>
    <m/>
    <m/>
    <m/>
    <m/>
  </r>
  <r>
    <s v="13314817"/>
    <s v="11.06.2026"/>
    <s v="2026-13111164"/>
    <m/>
    <m/>
    <s v="KUANBAYEV TANIR ALPISBAYEVICH"/>
    <s v="32302877570015"/>
    <s v="23.02.1987"/>
    <s v="+998952672387"/>
    <s v="Навоий"/>
    <x v="8"/>
    <s v="Кокпатас МФЙ"/>
    <s v="TAGANIYAZOVA ZULFIYA NURBERGENOVNA"/>
    <s v="42305772410029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2.06.2026"/>
    <m/>
    <n v="412000"/>
    <m/>
    <d v="2026-06-12T17:41:36"/>
    <n v="0"/>
    <n v="412000"/>
    <n v="46185.737222222226"/>
    <m/>
    <n v="431048"/>
  </r>
  <r>
    <s v="13082342"/>
    <s v="26.05.2026"/>
    <s v="2026-12801758"/>
    <m/>
    <m/>
    <s v="BAYGABULOVA NURLAYIM DAULETOVNA"/>
    <s v="41511715860012"/>
    <s v="15.11.1971"/>
    <s v="+998991425834"/>
    <s v="Навоий"/>
    <x v="8"/>
    <s v="Боздун МФЙ"/>
    <s v="TAGANIYAZOVA ZULFIYA NURBERGENOVNA"/>
    <s v="4230577241002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6.05.2026"/>
    <s v="Oddiy"/>
    <s v="05.06.2026"/>
    <s v="????? ????????"/>
    <n v="2060000"/>
    <s v="Ha"/>
    <d v="2026-06-05T21:14:58"/>
    <n v="0"/>
    <n v="2060000"/>
    <n v="46178.885393518518"/>
    <m/>
    <n v="301904"/>
  </r>
  <r>
    <s v="13077733"/>
    <s v="25.05.2026"/>
    <s v="2026-12795219"/>
    <m/>
    <m/>
    <s v="BAYGABULOVA NURLAYIM DAULETOVNA"/>
    <s v="41511715860012"/>
    <s v="15.11.1971"/>
    <s v="+998991425834"/>
    <s v="Навоий"/>
    <x v="8"/>
    <s v="Боздун МФЙ"/>
    <s v="TAGANIYAZOVA ZULFIYA NURBERGENOVNA"/>
    <s v="4230577241002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5.05.2026"/>
    <s v="Oddiy"/>
    <m/>
    <m/>
    <m/>
    <m/>
    <m/>
    <n v="0"/>
    <m/>
    <m/>
    <m/>
    <m/>
  </r>
  <r>
    <s v="12028421"/>
    <s v="17.03.2026"/>
    <s v="2026-11498669"/>
    <m/>
    <m/>
    <s v="BAYGABULOVA NURLAYIM DAULETOVNA"/>
    <s v="41511715860012"/>
    <s v="15.11.1971"/>
    <s v="+998991425834"/>
    <s v="Навоий"/>
    <x v="8"/>
    <s v="Боздун МФЙ"/>
    <s v="TAGANIYAZOVA ZULFIYA NURBERGENOVNA"/>
    <s v="42305772410029"/>
    <x v="2"/>
    <n v="0"/>
    <n v="2"/>
    <s v="Тўланди"/>
    <s v="Озиқ"/>
    <s v="Озиқ-овқат билан боғлиқ харажатларини қоплаш (Озиқ-овқат)"/>
    <n v="412000"/>
    <s v="17.03.2026"/>
    <s v="Oddiy"/>
    <s v="17.03.2026"/>
    <m/>
    <n v="412000"/>
    <m/>
    <d v="2026-03-17T18:09:52"/>
    <n v="0"/>
    <n v="412000"/>
    <n v="46098.756851851853"/>
    <m/>
    <n v="137763"/>
  </r>
  <r>
    <s v="11646811"/>
    <s v="04.03.2026"/>
    <s v="2026-11041337"/>
    <m/>
    <m/>
    <s v="KAYUPOVA MARINA TENGEBAYEVNA"/>
    <s v="40804735860018"/>
    <s v="08.04.1973"/>
    <s v="+998993848173"/>
    <s v="Навоий"/>
    <x v="8"/>
    <s v="Боздун МФЙ"/>
    <s v="TAGANIYAZOVA ZULFIYA NURBERGENOVNA"/>
    <s v="42305772410029"/>
    <x v="6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627274"/>
    <s v="04.03.2026"/>
    <s v="2026-11018530"/>
    <m/>
    <m/>
    <s v="KAYUPOVA MARINA TENGEBAYEVNA"/>
    <s v="40804735860018"/>
    <s v="08.04.1973"/>
    <s v="+998993848173"/>
    <s v="Навоий"/>
    <x v="8"/>
    <s v="Боздун МФЙ"/>
    <s v="TAGANIYAZOVA ZULFIYA NURBERGENOVNA"/>
    <s v="42305772410029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90291"/>
    <s v="03.03.2026"/>
    <s v="2026-10974900"/>
    <m/>
    <m/>
    <s v="BAYGABULOVA NURLAYIM DAULETOVNA"/>
    <s v="41511715860012"/>
    <s v="15.11.1971"/>
    <s v="+998991425834"/>
    <s v="Навоий"/>
    <x v="8"/>
    <s v="Боздун МФЙ"/>
    <s v="TAGANIYAZOVA ZULFIYA NURBERGENOVNA"/>
    <s v="42305772410029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3401586"/>
    <s v="17.06.2026"/>
    <s v="2026-13227877"/>
    <m/>
    <m/>
    <s v="NASIMOVA NILUFAR RUZIKULOVNA"/>
    <s v="41907835820014"/>
    <s v="19.07.1983"/>
    <s v="+998973222778"/>
    <s v="Навоий"/>
    <x v="3"/>
    <s v="Паҳлавон МФЙ"/>
    <s v="YUZBOYEVA DILNAVOZ RO‘ZIYEVNA"/>
    <s v="4300369582001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8.06.2026"/>
    <s v="Oddiy"/>
    <s v="18.06.2026"/>
    <s v="????? ????????"/>
    <n v="2060000"/>
    <s v="Ha"/>
    <d v="2026-06-18T10:38:55"/>
    <n v="0"/>
    <n v="2060000"/>
    <n v="46191.443692129629"/>
    <m/>
    <n v="677446"/>
  </r>
  <r>
    <s v="13329545"/>
    <s v="12.06.2026"/>
    <s v="2026-13130867"/>
    <m/>
    <m/>
    <s v="AMONOVA MAXBUBA ZAMONOVNA"/>
    <s v="43004732340035"/>
    <s v="30.04.1973"/>
    <s v="+998885581784"/>
    <s v="Навоий"/>
    <x v="3"/>
    <s v="Паҳлавон МФЙ"/>
    <s v="YUZBOYEVA DILNAVOZ RO‘ZIYEVNA"/>
    <s v="43003695820019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12.06.2026"/>
    <s v="Oddiy"/>
    <s v="12.06.2026"/>
    <s v="????? ????????"/>
    <n v="2060000"/>
    <s v="Ha"/>
    <d v="2026-06-12T16:55:22"/>
    <n v="0"/>
    <n v="2060000"/>
    <n v="46185.70511574074"/>
    <m/>
    <n v="429242"/>
  </r>
  <r>
    <s v="13329520"/>
    <s v="12.06.2026"/>
    <s v="2026-13130824"/>
    <m/>
    <m/>
    <s v="AMONOVA MAXBUBA ZAMONOVNA"/>
    <s v="43004732340035"/>
    <s v="30.04.1973"/>
    <s v="+998885581784"/>
    <s v="Навоий"/>
    <x v="3"/>
    <s v="Паҳлавон МФЙ"/>
    <s v="YUZBOYEVA DILNAVOZ RO‘ZIYEVNA"/>
    <s v="43003695820019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2.06.2026"/>
    <m/>
    <n v="412000"/>
    <m/>
    <d v="2026-06-12T16:56:51"/>
    <n v="0"/>
    <n v="412000"/>
    <n v="46185.706145833334"/>
    <m/>
    <n v="429236"/>
  </r>
  <r>
    <s v="13290510"/>
    <s v="10.06.2026"/>
    <s v="2026-13080010"/>
    <m/>
    <m/>
    <s v="G‘AFFOROVA NOZIMA RAJAB QIZI"/>
    <s v="40709942330016"/>
    <s v="07.09.1994"/>
    <s v="+998976610193"/>
    <s v="Навоий"/>
    <x v="3"/>
    <s v="Паҳлавон МФЙ"/>
    <s v="YUZBOYEVA DILNAVOZ RO‘ZIYEVNA"/>
    <s v="43003695820019"/>
    <x v="8"/>
    <n v="0"/>
    <n v="0"/>
    <s v="Жараён"/>
    <s v="Жарроҳлик"/>
    <s v="Жарроҳлик амалиёти харажатларини қоплаш"/>
    <n v="4120000000"/>
    <s v="10.06.2026"/>
    <s v="Oddiy"/>
    <m/>
    <m/>
    <m/>
    <m/>
    <m/>
    <n v="0"/>
    <m/>
    <m/>
    <m/>
    <m/>
  </r>
  <r>
    <s v="13134440"/>
    <s v="02.06.2026"/>
    <s v="2026-12871443"/>
    <m/>
    <m/>
    <s v="JIYANOVA MALOXAT ZIYADULLAYEVNA"/>
    <s v="40203842360051"/>
    <s v="02.03.1984"/>
    <s v="+998998545657"/>
    <s v="Навоий"/>
    <x v="3"/>
    <s v="Паҳлавон МФЙ"/>
    <s v="YUZBOYEVA DILNAVOZ RO‘ZIYEVNA"/>
    <s v="4300369582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3.06.2026"/>
    <s v="Oddiy"/>
    <s v="03.06.2026"/>
    <m/>
    <n v="2060000"/>
    <m/>
    <d v="2026-06-03T16:20:17"/>
    <n v="0"/>
    <n v="2060000"/>
    <n v="46176.680752314816"/>
    <m/>
    <n v="253261"/>
  </r>
  <r>
    <s v="13134367"/>
    <s v="02.06.2026"/>
    <s v="2026-12871356"/>
    <m/>
    <m/>
    <s v="JIYANOVA MALOXAT ZIYADULLAYEVNA"/>
    <s v="40203842360051"/>
    <s v="02.03.1984"/>
    <s v="+998998545657"/>
    <s v="Навоий"/>
    <x v="3"/>
    <s v="Паҳлавон МФЙ"/>
    <s v="YUZBOYEVA DILNAVOZ RO‘ZIYEVNA"/>
    <s v="43003695820019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3.06.2026"/>
    <m/>
    <n v="412000"/>
    <m/>
    <d v="2026-06-03T16:18:05"/>
    <n v="0"/>
    <n v="412000"/>
    <n v="46176.679224537038"/>
    <m/>
    <n v="253251"/>
  </r>
  <r>
    <s v="12985182"/>
    <s v="18.05.2026"/>
    <s v="2026-12671564"/>
    <m/>
    <m/>
    <s v="G‘AFFOROVA KAROMAT G‘ULOMOVNA"/>
    <s v="42405915780014"/>
    <s v="24.05.1991"/>
    <s v="+998932082405"/>
    <s v="Навоий"/>
    <x v="3"/>
    <s v="Паҳлавон МФЙ"/>
    <s v="YUZBOYEVA DILNAVOZ RO‘ZIYEVNA"/>
    <s v="4300369582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8.05.2026"/>
    <s v="Oddiy"/>
    <s v="19.05.2026"/>
    <m/>
    <n v="2060000"/>
    <m/>
    <d v="2026-05-19T16:29:44"/>
    <n v="0"/>
    <n v="2060000"/>
    <n v="46161.687314814815"/>
    <m/>
    <n v="195040"/>
  </r>
  <r>
    <s v="12981713"/>
    <s v="18.05.2026"/>
    <s v="2026-12666458"/>
    <m/>
    <m/>
    <s v="SOIBOVA OYDINOY IKROM QIZI"/>
    <s v="40406922340118"/>
    <s v="04.06.1992"/>
    <s v="+998507783072"/>
    <s v="Навоий"/>
    <x v="3"/>
    <s v="Паҳлавон МФЙ"/>
    <s v="YUZBOYEVA DILNAVOZ RO‘ZIYEVNA"/>
    <s v="4300369582001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8.05.2026"/>
    <s v="Oddiy"/>
    <s v="19.05.2026"/>
    <s v="????? ????????"/>
    <n v="2060000"/>
    <s v="Ha"/>
    <d v="2026-05-19T16:29:55"/>
    <n v="0"/>
    <n v="2060000"/>
    <n v="46161.687442129631"/>
    <m/>
    <n v="195041"/>
  </r>
  <r>
    <s v="12981690"/>
    <s v="18.05.2026"/>
    <s v="2026-12666427"/>
    <m/>
    <m/>
    <s v="SOIBOVA OYDINOY IKROM QIZI"/>
    <s v="40406922340118"/>
    <s v="04.06.1992"/>
    <s v="+998507783072"/>
    <s v="Навоий"/>
    <x v="3"/>
    <s v="Паҳлавон МФЙ"/>
    <s v="YUZBOYEVA DILNAVOZ RO‘ZIYEVNA"/>
    <s v="43003695820019"/>
    <x v="5"/>
    <n v="0"/>
    <n v="0"/>
    <s v="Қарор"/>
    <s v="Озиқ"/>
    <s v="Озиқ-овқат билан боғлиқ харажатларини қоплаш (Озиқ-овқат)"/>
    <n v="412000"/>
    <s v="18.05.2026"/>
    <s v="Oddiy"/>
    <s v="19.05.2026"/>
    <s v="????? ????????"/>
    <n v="412000"/>
    <s v="Ha"/>
    <d v="2026-05-19T16:28:57"/>
    <n v="0"/>
    <n v="412000"/>
    <n v="46161.68677083333"/>
    <m/>
    <n v="195035"/>
  </r>
  <r>
    <s v="12971298"/>
    <s v="18.05.2026"/>
    <s v="2026-12653100"/>
    <m/>
    <m/>
    <s v="G‘AFFOROVA NOZIMA RAJAB QIZI"/>
    <s v="40709942330016"/>
    <s v="07.09.1994"/>
    <s v="+998880534193"/>
    <s v="Навоий"/>
    <x v="3"/>
    <s v="Паҳлавон МФЙ"/>
    <s v="YUZBOYEVA DILNAVOZ RO‘ZIYEVNA"/>
    <s v="43003695820019"/>
    <x v="2"/>
    <n v="0"/>
    <n v="1"/>
    <s v="Тўланди"/>
    <s v="Озиқ"/>
    <s v="Озиқ-овқат билан боғлиқ харажатларини қоплаш (Озиқ-овқат)"/>
    <n v="412000"/>
    <s v="18.05.2026"/>
    <s v="Oddiy"/>
    <s v="19.05.2026"/>
    <m/>
    <n v="412000"/>
    <m/>
    <d v="2026-05-19T16:29:16"/>
    <n v="0"/>
    <n v="412000"/>
    <n v="46161.686990740738"/>
    <m/>
    <n v="195039"/>
  </r>
  <r>
    <s v="12895514"/>
    <s v="12.05.2026"/>
    <s v="2026-12554845"/>
    <m/>
    <m/>
    <s v="HUSENOVA MADINA MUSOYEVNA"/>
    <s v="42708892340041"/>
    <s v="27.08.1989"/>
    <s v="+998882984700"/>
    <s v="Навоий"/>
    <x v="3"/>
    <s v="Паҳлавон МФЙ"/>
    <s v="YUZBOYEVA DILNAVOZ RO‘ZIYEVNA"/>
    <s v="43003695820019"/>
    <x v="2"/>
    <n v="0"/>
    <n v="15"/>
    <s v="Тўланди"/>
    <s v="Кийим"/>
    <s v="Кийим-кечак ва бошқа энг зарур товарлар билан боғлиқ харажатларини қоплаш (Кийим-кечак)"/>
    <n v="2060000"/>
    <s v="12.05.2026"/>
    <s v="Oddiy"/>
    <s v="13.05.2026"/>
    <m/>
    <n v="2060000"/>
    <m/>
    <d v="2026-05-13T13:26:51"/>
    <n v="0"/>
    <n v="2060000"/>
    <n v="46155.560312499998"/>
    <m/>
    <n v="188447"/>
  </r>
  <r>
    <s v="12895086"/>
    <s v="12.05.2026"/>
    <s v="2026-12554301"/>
    <m/>
    <m/>
    <s v="HUSENOVA MADINA MUSOYEVNA"/>
    <s v="42708892340041"/>
    <s v="27.08.1989"/>
    <s v="+998882984700"/>
    <s v="Навоий"/>
    <x v="3"/>
    <s v="Паҳлавон МФЙ"/>
    <s v="YUZBOYEVA DILNAVOZ RO‘ZIYEVNA"/>
    <s v="43003695820019"/>
    <x v="0"/>
    <n v="0"/>
    <n v="0"/>
    <s v="Рад"/>
    <s v="Озиқ"/>
    <s v="Озиқ-овқат билан боғлиқ харажатларини қоплаш (Озиқ-овқат)"/>
    <n v="0"/>
    <s v="12.05.2026"/>
    <s v="Oddiy"/>
    <m/>
    <m/>
    <m/>
    <m/>
    <m/>
    <n v="0"/>
    <m/>
    <m/>
    <m/>
    <m/>
  </r>
  <r>
    <s v="12857926"/>
    <s v="07.05.2026"/>
    <s v="2026-12502803"/>
    <m/>
    <m/>
    <s v="SULTONOVA NAVBAXOR BABAKULOVNA"/>
    <s v="42303843960026"/>
    <s v="23.03.1984"/>
    <s v="+998934351918"/>
    <s v="Навоий"/>
    <x v="3"/>
    <s v="Паҳлавон МФЙ"/>
    <s v="YUZBOYEVA DILNAVOZ RO‘ZIYEVNA"/>
    <s v="4300369582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7.05.2026"/>
    <s v="Oddiy"/>
    <s v="07.05.2026"/>
    <m/>
    <n v="2060000"/>
    <m/>
    <d v="2026-05-07T12:39:16"/>
    <n v="0"/>
    <n v="2060000"/>
    <n v="46149.527268518519"/>
    <m/>
    <n v="183919"/>
  </r>
  <r>
    <s v="12736850"/>
    <s v="29.04.2026"/>
    <s v="2026-12352584"/>
    <m/>
    <m/>
    <s v="SHUKUROVA GULMIRA RAYXONOVNA"/>
    <s v="41305892340045"/>
    <s v="13.05.1989"/>
    <s v="+998883444497"/>
    <s v="Навоий"/>
    <x v="3"/>
    <s v="Паҳлавон МФЙ"/>
    <s v="YUZBOYEVA DILNAVOZ RO‘ZIYEVNA"/>
    <s v="4300369582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9.04.2026"/>
    <s v="Oddiy"/>
    <s v="30.04.2026"/>
    <m/>
    <n v="2060000"/>
    <m/>
    <d v="2026-04-30T09:33:21"/>
    <n v="0"/>
    <n v="2060000"/>
    <n v="46142.398159722223"/>
    <m/>
    <n v="173281"/>
  </r>
  <r>
    <s v="12736634"/>
    <s v="29.04.2026"/>
    <s v="2026-12352278"/>
    <m/>
    <m/>
    <s v="JUMAYEVA UMIDA BAXTIYOROVNA"/>
    <s v="43012772340034"/>
    <s v="30.12.1977"/>
    <s v="+998939514977"/>
    <s v="Навоий"/>
    <x v="3"/>
    <s v="Паҳлавон МФЙ"/>
    <s v="YUZBOYEVA DILNAVOZ RO‘ZIYEVNA"/>
    <s v="4300369582001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9.04.2026"/>
    <s v="Oddiy"/>
    <s v="30.04.2026"/>
    <m/>
    <n v="2060000"/>
    <m/>
    <d v="2026-04-30T09:32:10"/>
    <n v="0"/>
    <n v="2060000"/>
    <n v="46142.397337962961"/>
    <m/>
    <n v="173283"/>
  </r>
  <r>
    <s v="12736599"/>
    <s v="29.04.2026"/>
    <s v="2026-12352234"/>
    <m/>
    <m/>
    <s v="JUMAYEVA UMIDA BAXTIYOROVNA"/>
    <s v="43012772340034"/>
    <s v="30.12.1977"/>
    <s v="+998939514977"/>
    <s v="Навоий"/>
    <x v="3"/>
    <s v="Паҳлавон МФЙ"/>
    <s v="YUZBOYEVA DILNAVOZ RO‘ZIYEVNA"/>
    <s v="43003695820019"/>
    <x v="2"/>
    <n v="0"/>
    <n v="1"/>
    <s v="Тўланди"/>
    <s v="Озиқ"/>
    <s v="Озиқ-овқат билан боғлиқ харажатларини қоплаш (Озиқ-овқат)"/>
    <n v="412000"/>
    <s v="29.04.2026"/>
    <s v="Oddiy"/>
    <s v="30.04.2026"/>
    <m/>
    <n v="412000"/>
    <m/>
    <d v="2026-04-30T09:35:19"/>
    <n v="0"/>
    <n v="412000"/>
    <n v="46142.399525462963"/>
    <m/>
    <n v="173279"/>
  </r>
  <r>
    <s v="12719700"/>
    <s v="28.04.2026"/>
    <s v="2026-12330311"/>
    <m/>
    <m/>
    <s v="RAVSHANOVA MAHBUBA UMURBEK QIZI"/>
    <s v="42107935820010"/>
    <s v="21.07.1993"/>
    <s v="+998972280389"/>
    <s v="Навоий"/>
    <x v="3"/>
    <s v="Паҳлавон МФЙ"/>
    <s v="YUZBOYEVA DILNAVOZ RO‘ZIYEVNA"/>
    <s v="43003695820019"/>
    <x v="2"/>
    <n v="0"/>
    <n v="1"/>
    <s v="Тўланди"/>
    <s v="Озиқ"/>
    <s v="Озиқ-овқат билан боғлиқ харажатларини қоплаш (Озиқ-овқат)"/>
    <n v="412000"/>
    <s v="29.04.2026"/>
    <s v="Oddiy"/>
    <s v="30.04.2026"/>
    <m/>
    <n v="412000"/>
    <m/>
    <d v="2026-04-30T09:34:26"/>
    <n v="0"/>
    <n v="412000"/>
    <n v="46142.398912037039"/>
    <m/>
    <n v="173280"/>
  </r>
  <r>
    <s v="12719651"/>
    <s v="28.04.2026"/>
    <s v="2026-12330238"/>
    <m/>
    <m/>
    <s v="RAVSHANOVA MAHBUBA UMURBEK QIZI"/>
    <s v="42107935820010"/>
    <s v="21.07.1993"/>
    <s v="+998972280389"/>
    <s v="Навоий"/>
    <x v="3"/>
    <s v="Паҳлавон МФЙ"/>
    <s v="YUZBOYEVA DILNAVOZ RO‘ZIYEVNA"/>
    <s v="4300369582001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9.04.2026"/>
    <s v="Oddiy"/>
    <s v="30.04.2026"/>
    <m/>
    <n v="2060000"/>
    <m/>
    <d v="2026-04-30T09:30:39"/>
    <n v="0"/>
    <n v="2060000"/>
    <n v="46142.396284722221"/>
    <m/>
    <n v="173284"/>
  </r>
  <r>
    <s v="12636111"/>
    <s v="21.04.2026"/>
    <s v="2026-12223232"/>
    <m/>
    <m/>
    <s v="SHUKUROVA GULMIRA RAYXONOVNA"/>
    <s v="41305892340045"/>
    <s v="13.05.1989"/>
    <s v="+998883444497"/>
    <s v="Навоий"/>
    <x v="3"/>
    <s v="Паҳлавон МФЙ"/>
    <s v="YUZBOYEVA DILNAVOZ RO‘ZIYEVNA"/>
    <s v="4300369582001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1.04.2026"/>
    <s v="Oddiy"/>
    <m/>
    <m/>
    <m/>
    <m/>
    <m/>
    <n v="0"/>
    <m/>
    <m/>
    <m/>
    <m/>
  </r>
  <r>
    <s v="12636069"/>
    <s v="21.04.2026"/>
    <s v="2026-12223183"/>
    <m/>
    <m/>
    <s v="SHUKUROVA GULMIRA RAYXONOVNA"/>
    <s v="41305892340045"/>
    <s v="13.05.1989"/>
    <s v="+998883444497"/>
    <s v="Навоий"/>
    <x v="3"/>
    <s v="Паҳлавон МФЙ"/>
    <s v="YUZBOYEVA DILNAVOZ RO‘ZIYEVNA"/>
    <s v="43003695820019"/>
    <x v="2"/>
    <n v="0"/>
    <n v="1"/>
    <s v="Тўланди"/>
    <s v="Озиқ"/>
    <s v="Озиқ-овқат билан боғлиқ харажатларини қоплаш (Озиқ-овқат)"/>
    <n v="412000"/>
    <s v="21.04.2026"/>
    <s v="Oddiy"/>
    <s v="21.04.2026"/>
    <m/>
    <n v="412000"/>
    <m/>
    <d v="2026-04-21T16:13:03"/>
    <n v="0"/>
    <n v="412000"/>
    <n v="46133.675729166665"/>
    <m/>
    <n v="162095"/>
  </r>
  <r>
    <s v="11920110"/>
    <s v="13.03.2026"/>
    <s v="2026-11370430"/>
    <m/>
    <m/>
    <s v="IKRAMOVA SAIDA BARATOVNA"/>
    <s v="40208813960023"/>
    <s v="02.08.1981"/>
    <s v="+998950735177"/>
    <s v="Навоий"/>
    <x v="3"/>
    <s v="Паҳлавон МФЙ"/>
    <s v="YUZBOYEVA DILNAVOZ RO‘ZIYEVNA"/>
    <s v="4300369582001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3.03.2026"/>
    <s v="Oddiy"/>
    <m/>
    <m/>
    <m/>
    <m/>
    <m/>
    <n v="0"/>
    <m/>
    <m/>
    <m/>
    <m/>
  </r>
  <r>
    <s v="11906648"/>
    <s v="13.03.2026"/>
    <s v="2026-11355167"/>
    <m/>
    <m/>
    <s v="SHUKUROVA YULDUZOY TUROBOVNA"/>
    <s v="42812765820032"/>
    <s v="28.12.1976"/>
    <s v="+998913351905"/>
    <s v="Навоий"/>
    <x v="3"/>
    <s v="Паҳлавон МФЙ"/>
    <s v="YUZBOYEVA DILNAVOZ RO‘ZIYEVNA"/>
    <s v="43003695820019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3.03.2026"/>
    <m/>
    <n v="412000"/>
    <m/>
    <d v="2026-03-13T09:33:49"/>
    <n v="0"/>
    <n v="412000"/>
    <n v="46094.3984837963"/>
    <m/>
    <n v="131695"/>
  </r>
  <r>
    <s v="11906335"/>
    <s v="13.03.2026"/>
    <s v="2026-11354806"/>
    <m/>
    <m/>
    <s v="BOTIROVA YODGORA HIKMATILLAYEVNA"/>
    <s v="40911872340056"/>
    <s v="09.11.1987"/>
    <s v="+998934633388"/>
    <s v="Навоий"/>
    <x v="3"/>
    <s v="Паҳлавон МФЙ"/>
    <s v="YUZBOYEVA DILNAVOZ RO‘ZIYEVNA"/>
    <s v="43003695820019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3.03.2026"/>
    <m/>
    <n v="412000"/>
    <m/>
    <d v="2026-03-13T09:33:32"/>
    <n v="0"/>
    <n v="412000"/>
    <n v="46094.398287037038"/>
    <m/>
    <n v="131697"/>
  </r>
  <r>
    <s v="11906145"/>
    <s v="13.03.2026"/>
    <s v="2026-11354592"/>
    <m/>
    <m/>
    <s v="BOTIROVA YODGORA HIKMATILLAYEVNA"/>
    <s v="40911872340056"/>
    <s v="09.11.1987"/>
    <s v="+998913351905"/>
    <s v="Навоий"/>
    <x v="3"/>
    <s v="Паҳлавон МФЙ"/>
    <s v="YUZBOYEVA DILNAVOZ RO‘ZIYEVNA"/>
    <s v="4300369582001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4.03.2026"/>
    <s v="Oddiy"/>
    <s v="16.03.2026"/>
    <m/>
    <n v="2060000"/>
    <m/>
    <d v="2026-03-16T12:51:41"/>
    <n v="0"/>
    <n v="2060000"/>
    <n v="46097.535891203705"/>
    <m/>
    <n v="133891"/>
  </r>
  <r>
    <s v="11895499"/>
    <s v="12.03.2026"/>
    <s v="2026-11341676"/>
    <m/>
    <m/>
    <s v="IKRAMOVA SAIDA BARATOVNA"/>
    <s v="40208813960023"/>
    <s v="02.08.1981"/>
    <s v="+998913351905"/>
    <s v="Навоий"/>
    <x v="3"/>
    <s v="Паҳлавон МФЙ"/>
    <s v="YUZBOYEVA DILNAVOZ RO‘ZIYEVNA"/>
    <s v="43003695820019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7:47:34"/>
    <n v="0"/>
    <n v="412000"/>
    <n v="46093.741365740738"/>
    <m/>
    <n v="129627"/>
  </r>
  <r>
    <s v="11895300"/>
    <s v="12.03.2026"/>
    <s v="2026-11341426"/>
    <m/>
    <m/>
    <s v="SHUKUROVA NODIRA RAVSHANOVNA"/>
    <s v="42702892340029"/>
    <s v="27.02.1989"/>
    <s v="+998913351905"/>
    <s v="Навоий"/>
    <x v="3"/>
    <s v="Паҳлавон МФЙ"/>
    <s v="YUZBOYEVA DILNAVOZ RO‘ZIYEVNA"/>
    <s v="43003695820019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7:51:00"/>
    <n v="0"/>
    <n v="412000"/>
    <n v="46093.743750000001"/>
    <m/>
    <n v="129647"/>
  </r>
  <r>
    <s v="11894861"/>
    <s v="12.03.2026"/>
    <s v="2026-11340908"/>
    <m/>
    <m/>
    <s v="BOTIROVA YODGORA HIKMATILLAYEVNA"/>
    <s v="40911872340056"/>
    <s v="09.11.1987"/>
    <s v="+998913351905"/>
    <s v="Навоий"/>
    <x v="3"/>
    <s v="Паҳлавон МФЙ"/>
    <s v="YUZBOYEVA DILNAVOZ RO‘ZIYEVNA"/>
    <s v="43003695820019"/>
    <x v="1"/>
    <n v="0"/>
    <n v="0"/>
    <s v="Рад"/>
    <s v="Қарздорлик"/>
    <s v="Коммунал хизматлар бўйича қарздорликни қоплаш"/>
    <n v="0"/>
    <s v="16.03.2026"/>
    <s v="Oddiy"/>
    <m/>
    <m/>
    <m/>
    <m/>
    <m/>
    <n v="0"/>
    <m/>
    <m/>
    <m/>
    <n v="136112"/>
  </r>
  <r>
    <s v="11893661"/>
    <s v="12.03.2026"/>
    <s v="2026-11339448"/>
    <m/>
    <m/>
    <s v="BOTIROVA YODGORA HIKMATILLAYEVNA"/>
    <s v="40911872340056"/>
    <s v="09.11.1987"/>
    <s v="+998942562737"/>
    <s v="Навоий"/>
    <x v="3"/>
    <s v="Паҳлавон МФЙ"/>
    <s v="YUZBOYEVA DILNAVOZ RO‘ZIYEVNA"/>
    <s v="43003695820019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80137"/>
    <s v="12.03.2026"/>
    <s v="2026-11323380"/>
    <m/>
    <m/>
    <s v="SHUKUROVA YULDUZOY TUROBOVNA"/>
    <s v="42812765820032"/>
    <s v="28.12.1976"/>
    <s v="+998914064016"/>
    <s v="Навоий"/>
    <x v="3"/>
    <s v="Паҳлавон МФЙ"/>
    <s v="YUZBOYEVA DILNAVOZ RO‘ZIYEVNA"/>
    <s v="43003695820019"/>
    <x v="0"/>
    <n v="0"/>
    <n v="0"/>
    <s v="Рад"/>
    <s v="Коммунал"/>
    <s v="Коммунал харажатларни қоплаш"/>
    <n v="0"/>
    <s v="16.03.2026"/>
    <s v="Oddiy"/>
    <m/>
    <m/>
    <m/>
    <m/>
    <m/>
    <n v="0"/>
    <m/>
    <m/>
    <m/>
    <m/>
  </r>
  <r>
    <s v="11872939"/>
    <s v="12.03.2026"/>
    <s v="2026-11314612"/>
    <m/>
    <m/>
    <s v="SHUKUROVA YULDUZOY TUROBOVNA"/>
    <s v="42812765820032"/>
    <s v="28.12.1976"/>
    <s v="+998934366514"/>
    <s v="Навоий"/>
    <x v="3"/>
    <s v="Паҳлавон МФЙ"/>
    <s v="YUZBOYEVA DILNAVOZ RO‘ZIYEVNA"/>
    <s v="4300369582001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3.2026"/>
    <s v="Oddiy"/>
    <m/>
    <m/>
    <m/>
    <m/>
    <m/>
    <n v="0"/>
    <m/>
    <m/>
    <m/>
    <m/>
  </r>
  <r>
    <s v="11871476"/>
    <s v="12.03.2026"/>
    <s v="2026-11312891"/>
    <m/>
    <m/>
    <s v="SHUKUROVA YULDUZOY TUROBOVNA"/>
    <s v="42812765820032"/>
    <s v="28.12.1976"/>
    <s v="+998914064016"/>
    <s v="Навоий"/>
    <x v="3"/>
    <s v="Паҳлавон МФЙ"/>
    <s v="YUZBOYEVA DILNAVOZ RO‘ZIYEVNA"/>
    <s v="43003695820019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66128"/>
    <s v="12.03.2026"/>
    <s v="2026-11306728"/>
    <m/>
    <m/>
    <s v="SAFAROV SAMANDAR AXTAMOVICH"/>
    <s v="31505855820011"/>
    <s v="15.05.1985"/>
    <s v="+998934633388"/>
    <s v="Навоий"/>
    <x v="3"/>
    <s v="Паҳлавон МФЙ"/>
    <s v="YUZBOYEVA DILNAVOZ RO‘ZIYEVNA"/>
    <s v="4300369582001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4.03.2026"/>
    <s v="Oddiy"/>
    <s v="16.03.2026"/>
    <m/>
    <n v="2060000"/>
    <m/>
    <d v="2026-03-16T12:51:25"/>
    <n v="0"/>
    <n v="2060000"/>
    <n v="46097.53570601852"/>
    <m/>
    <n v="133893"/>
  </r>
  <r>
    <s v="11856323"/>
    <s v="12.03.2026"/>
    <s v="2026-11295524"/>
    <m/>
    <m/>
    <s v="XUSHVAQTOVA SAODAT SHERMAMAT QIZI"/>
    <s v="40712902340042"/>
    <s v="07.12.1990"/>
    <s v="+998913351905"/>
    <s v="Навоий"/>
    <x v="3"/>
    <s v="Паҳлавон МФЙ"/>
    <s v="YUZBOYEVA DILNAVOZ RO‘ZIYEVNA"/>
    <s v="43003695820019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54474"/>
    <s v="12.03.2026"/>
    <s v="2026-11293452"/>
    <m/>
    <m/>
    <s v="NASIMOVA NILUFAR RUZIKULOVNA"/>
    <s v="41907835820014"/>
    <s v="19.07.1983"/>
    <s v="+998913351905"/>
    <s v="Навоий"/>
    <x v="3"/>
    <s v="Паҳлавон МФЙ"/>
    <s v="YUZBOYEVA DILNAVOZ RO‘ZIYEVNA"/>
    <s v="43003695820019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2:15:49"/>
    <n v="0"/>
    <n v="412000"/>
    <n v="46093.510983796295"/>
    <m/>
    <n v="127732"/>
  </r>
  <r>
    <s v="11830351"/>
    <s v="11.03.2026"/>
    <s v="2026-11264831"/>
    <m/>
    <m/>
    <s v="YULDASHEVA ZILOLA YORIQULOVNA"/>
    <s v="42901902340057"/>
    <s v="29.01.1990"/>
    <s v="+998913351905"/>
    <s v="Навоий"/>
    <x v="3"/>
    <s v="Паҳлавон МФЙ"/>
    <s v="YUZBOYEVA DILNAVOZ RO‘ZIYEVNA"/>
    <s v="43003695820019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28905"/>
    <s v="11.03.2026"/>
    <s v="2026-11263117"/>
    <m/>
    <m/>
    <s v="SULTONOVA NAVBAXOR BABAKULOVNA"/>
    <s v="42303843960026"/>
    <s v="23.03.1984"/>
    <s v="+998913351905"/>
    <s v="Навоий"/>
    <x v="3"/>
    <s v="Паҳлавон МФЙ"/>
    <s v="YUZBOYEVA DILNAVOZ RO‘ZIYEVNA"/>
    <s v="43003695820019"/>
    <x v="2"/>
    <n v="0"/>
    <n v="2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2:15:36"/>
    <n v="0"/>
    <n v="412000"/>
    <n v="46093.510833333334"/>
    <m/>
    <n v="121922"/>
  </r>
  <r>
    <s v="11828371"/>
    <s v="11.03.2026"/>
    <s v="2026-11262492"/>
    <m/>
    <m/>
    <s v="SAFAROV SAMANDAR AXTAMOVICH"/>
    <s v="31505855820011"/>
    <s v="15.05.1985"/>
    <s v="+998913351905"/>
    <s v="Навоий"/>
    <x v="3"/>
    <s v="Паҳлавон МФЙ"/>
    <s v="YUZBOYEVA DILNAVOZ RO‘ZIYEVNA"/>
    <s v="43003695820019"/>
    <x v="2"/>
    <n v="0"/>
    <n v="2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2:15:21"/>
    <n v="0"/>
    <n v="412000"/>
    <n v="46093.510659722226"/>
    <m/>
    <n v="117876"/>
  </r>
  <r>
    <s v="11827863"/>
    <s v="11.03.2026"/>
    <s v="2026-11261895"/>
    <m/>
    <m/>
    <s v="SHAMMIYEVA LAYLO RAJABOVNA"/>
    <s v="41906752340021"/>
    <s v="19.06.1975"/>
    <s v="+998913351905"/>
    <s v="Навоий"/>
    <x v="3"/>
    <s v="Паҳлавон МФЙ"/>
    <s v="YUZBOYEVA DILNAVOZ RO‘ZIYEVNA"/>
    <s v="43003695820019"/>
    <x v="6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56389"/>
    <s v="10.03.2026"/>
    <s v="2026-11177943"/>
    <m/>
    <m/>
    <s v="SHAMMIYEVA LAYLO RAJABOVNA"/>
    <s v="41906752340021"/>
    <s v="19.06.1975"/>
    <s v="+998887951819"/>
    <s v="Навоий"/>
    <x v="3"/>
    <s v="Паҳлавон МФЙ"/>
    <s v="YUZBOYEVA DILNAVOZ RO‘ZIYEVNA"/>
    <s v="43003695820019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56001"/>
    <s v="10.03.2026"/>
    <s v="2026-11177514"/>
    <m/>
    <m/>
    <s v="SAFAROV SAMANDAR AXTAMOVICH"/>
    <s v="31505855820011"/>
    <s v="15.05.1985"/>
    <s v="+998976682278"/>
    <s v="Навоий"/>
    <x v="3"/>
    <s v="Паҳлавон МФЙ"/>
    <s v="YUZBOYEVA DILNAVOZ RO‘ZIYEVNA"/>
    <s v="43003695820019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55515"/>
    <s v="10.03.2026"/>
    <s v="2026-11176972"/>
    <m/>
    <m/>
    <s v="SULTONOVA NAVBAXOR BABAKULOVNA"/>
    <s v="42303843960026"/>
    <s v="23.03.1984"/>
    <s v="+998934351918"/>
    <s v="Навоий"/>
    <x v="3"/>
    <s v="Паҳлавон МФЙ"/>
    <s v="YUZBOYEVA DILNAVOZ RO‘ZIYEVNA"/>
    <s v="43003695820019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578634"/>
    <s v="03.03.2026"/>
    <s v="2026-10961328"/>
    <m/>
    <m/>
    <s v="YULDASHEVA ZILOLA YORIQULOVNA"/>
    <s v="42901902340057"/>
    <s v="29.01.1990"/>
    <s v="+998914064016"/>
    <s v="Навоий"/>
    <x v="3"/>
    <s v="Паҳлавон МФЙ"/>
    <s v="YUZBOYEVA DILNAVOZ RO‘ZIYEVNA"/>
    <s v="43003695820019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78090"/>
    <s v="03.03.2026"/>
    <s v="2026-10960695"/>
    <m/>
    <m/>
    <s v="G‘AFFOROVA KAROMAT G‘ULOMOVNA"/>
    <s v="42405915780014"/>
    <s v="24.05.1991"/>
    <s v="+998932082405"/>
    <s v="Навоий"/>
    <x v="3"/>
    <s v="Паҳлавон МФЙ"/>
    <s v="YUZBOYEVA DILNAVOZ RO‘ZIYEVNA"/>
    <s v="4300369582001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6:46:16"/>
    <n v="0"/>
    <n v="412000"/>
    <n v="46085.698796296296"/>
    <m/>
    <n v="72142"/>
  </r>
  <r>
    <s v="11577839"/>
    <s v="03.03.2026"/>
    <s v="2026-10960392"/>
    <m/>
    <m/>
    <s v="OBLOQULOVA FERUZA MARDONOVNA"/>
    <s v="42009832330031"/>
    <s v="20.09.1983"/>
    <s v="+998953878164"/>
    <s v="Навоий"/>
    <x v="3"/>
    <s v="Паҳлавон МФЙ"/>
    <s v="YUZBOYEVA DILNAVOZ RO‘ZIYEVNA"/>
    <s v="4300369582001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0:40:29"/>
    <n v="0"/>
    <n v="412000"/>
    <n v="46086.444780092592"/>
    <m/>
    <n v="75497"/>
  </r>
  <r>
    <s v="11571614"/>
    <s v="03.03.2026"/>
    <s v="2026-10952940"/>
    <m/>
    <m/>
    <s v="NASIMOVA NILUFAR RUZIKULOVNA"/>
    <s v="41907835820014"/>
    <s v="19.07.1983"/>
    <s v="+998973222778"/>
    <s v="Навоий"/>
    <x v="3"/>
    <s v="Паҳлавон МФЙ"/>
    <s v="YUZBOYEVA DILNAVOZ RO‘ZIYEVNA"/>
    <s v="43003695820019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420952"/>
    <s v="24.02.2026"/>
    <s v="2026-10773770"/>
    <m/>
    <m/>
    <s v="ERGASHOVA MAFTUNA FARHOD QIZI"/>
    <s v="42905932340012"/>
    <s v="29.05.1993"/>
    <s v="+998972283606"/>
    <s v="Навоий"/>
    <x v="3"/>
    <s v="Паҳлавон МФЙ"/>
    <s v="YUZBOYEVA DILNAVOZ RO‘ZIYEVNA"/>
    <s v="43003695820019"/>
    <x v="2"/>
    <n v="0"/>
    <n v="1"/>
    <s v="Тўланди"/>
    <s v="Коммунал"/>
    <s v="Коммунал харажатларни қоплаш"/>
    <n v="412000"/>
    <s v="24.02.2026"/>
    <s v="Oddiy"/>
    <s v="02.03.2026"/>
    <m/>
    <n v="412000"/>
    <m/>
    <d v="2026-03-02T16:50:17"/>
    <n v="0"/>
    <n v="412000"/>
    <n v="46083.701585648145"/>
    <m/>
    <n v="65319"/>
  </r>
  <r>
    <s v="11420013"/>
    <s v="24.02.2026"/>
    <s v="2026-10772703"/>
    <m/>
    <m/>
    <s v="SADULLAYEV ASLIDDIN NURIDDIN O‘G‘LI"/>
    <s v="50812005820034"/>
    <s v="08.12.2000"/>
    <s v="+998995058574"/>
    <s v="Навоий"/>
    <x v="3"/>
    <s v="Паҳлавон МФЙ"/>
    <s v="YUZBOYEVA DILNAVOZ RO‘ZIYEVNA"/>
    <s v="43003695820019"/>
    <x v="0"/>
    <n v="0"/>
    <n v="0"/>
    <s v="Рад"/>
    <s v="Коммунал"/>
    <s v="Коммунал харажатларни қоплаш"/>
    <n v="0"/>
    <s v="24.02.2026"/>
    <s v="Oddiy"/>
    <m/>
    <m/>
    <m/>
    <m/>
    <m/>
    <n v="0"/>
    <m/>
    <m/>
    <m/>
    <m/>
  </r>
  <r>
    <s v="11289179"/>
    <s v="19.02.2026"/>
    <s v="2026-10608337"/>
    <m/>
    <m/>
    <s v="JURAQULOVA OZODA TOLIBJON QIZI"/>
    <s v="60408025790047"/>
    <s v="04.08.2002"/>
    <s v="+998934366514"/>
    <s v="Навоий"/>
    <x v="3"/>
    <s v="Паҳлавон МФЙ"/>
    <s v="YUZBOYEVA DILNAVOZ RO‘ZIYEVNA"/>
    <s v="43003695820019"/>
    <x v="2"/>
    <n v="0"/>
    <n v="1"/>
    <s v="Тўланди"/>
    <s v="Коммунал"/>
    <s v="Коммунал харажатларни қоплаш"/>
    <n v="412000"/>
    <s v="23.02.2026"/>
    <s v="Oddiy"/>
    <s v="02.03.2026"/>
    <m/>
    <n v="412000"/>
    <m/>
    <d v="2026-03-02T16:51:15"/>
    <n v="0"/>
    <n v="412000"/>
    <n v="46083.702256944445"/>
    <m/>
    <n v="65044"/>
  </r>
  <r>
    <s v="11286922"/>
    <s v="19.02.2026"/>
    <s v="2026-10605721"/>
    <m/>
    <m/>
    <s v="JURAQULOVA OZODA TOLIBJON QIZI"/>
    <s v="60408025790047"/>
    <s v="04.08.2002"/>
    <s v="+998882977995"/>
    <s v="Навоий"/>
    <x v="3"/>
    <s v="Паҳлавон МФЙ"/>
    <s v="YUZBOYEVA DILNAVOZ RO‘ZIYEVNA"/>
    <s v="43003695820019"/>
    <x v="0"/>
    <n v="0"/>
    <n v="0"/>
    <s v="Рад"/>
    <s v="Коммунал"/>
    <s v="Коммунал харажатларни қоплаш"/>
    <n v="0"/>
    <s v="19.02.2026"/>
    <s v="Oddiy"/>
    <m/>
    <m/>
    <m/>
    <m/>
    <m/>
    <n v="0"/>
    <m/>
    <m/>
    <m/>
    <m/>
  </r>
  <r>
    <s v="11219325"/>
    <s v="16.02.2026"/>
    <s v="2026-10526732"/>
    <m/>
    <m/>
    <s v="SULTONOVA NAVBAXOR BABAKULOVNA"/>
    <s v="42303843960026"/>
    <s v="23.03.1984"/>
    <s v="+998934351918"/>
    <s v="Навоий"/>
    <x v="3"/>
    <s v="Паҳлавон МФЙ"/>
    <s v="YUZBOYEVA DILNAVOZ RO‘ZIYEVNA"/>
    <s v="43003695820019"/>
    <x v="0"/>
    <n v="0"/>
    <n v="0"/>
    <s v="Рад"/>
    <s v="Коммунал"/>
    <s v="Коммунал харажатларни қоплаш"/>
    <n v="0"/>
    <s v="16.02.2026"/>
    <s v="Oddiy"/>
    <m/>
    <m/>
    <m/>
    <m/>
    <m/>
    <n v="0"/>
    <m/>
    <m/>
    <m/>
    <m/>
  </r>
  <r>
    <s v="11218825"/>
    <s v="16.02.2026"/>
    <s v="2026-10526161"/>
    <m/>
    <m/>
    <s v="BOTIROVA YODGORA HIKMATILLAYEVNA"/>
    <s v="40911872340056"/>
    <s v="09.11.1987"/>
    <s v="+998942562737"/>
    <s v="Навоий"/>
    <x v="3"/>
    <s v="Паҳлавон МФЙ"/>
    <s v="YUZBOYEVA DILNAVOZ RO‘ZIYEVNA"/>
    <s v="43003695820019"/>
    <x v="0"/>
    <n v="0"/>
    <n v="0"/>
    <s v="Рад"/>
    <s v="Қарздорлик"/>
    <s v="Коммунал хизматлар бўйича қарздорликни қоплаш"/>
    <n v="0"/>
    <s v="16.02.2026"/>
    <s v="Oddiy"/>
    <m/>
    <m/>
    <m/>
    <m/>
    <m/>
    <n v="0"/>
    <m/>
    <m/>
    <m/>
    <m/>
  </r>
  <r>
    <s v="13403991"/>
    <s v="17.06.2026"/>
    <s v="2026-13231111"/>
    <m/>
    <m/>
    <s v="TURSUNOVA FERUZA XAMID QIZI"/>
    <s v="61706035820039"/>
    <s v="17.06.2003"/>
    <s v="+998940031703"/>
    <s v="Навоий"/>
    <x v="3"/>
    <s v="Сардоба МФЙ"/>
    <s v="QURBONOVA GULSARA IKRAMOVNA"/>
    <s v="41611712340039"/>
    <x v="0"/>
    <n v="0"/>
    <n v="0"/>
    <s v="Рад"/>
    <s v="Озиқ"/>
    <s v="Озиқ-овқат билан боғлиқ харажатларини қоплаш (Озиқ-овқат)"/>
    <n v="0"/>
    <s v="17.06.2026"/>
    <s v="Oddiy"/>
    <m/>
    <m/>
    <m/>
    <m/>
    <m/>
    <n v="0"/>
    <m/>
    <m/>
    <m/>
    <m/>
  </r>
  <r>
    <s v="13392101"/>
    <s v="17.06.2026"/>
    <s v="2026-13215546"/>
    <m/>
    <m/>
    <s v="KAXOROV BAKIR PUXOROVICH"/>
    <s v="32805825820016"/>
    <s v="28.05.1982"/>
    <s v="+998942230685"/>
    <s v="Навоий"/>
    <x v="3"/>
    <s v="Сардоба МФЙ"/>
    <s v="QURBONOVA GULSARA IKRAMOVNA"/>
    <s v="41611712340039"/>
    <x v="8"/>
    <n v="0"/>
    <n v="0"/>
    <s v="Жараён"/>
    <s v="Даволаниш"/>
    <s v="Жарроҳлик амалиётисиз даволаниш харажатларини қоплаш"/>
    <n v="20600000"/>
    <s v="17.06.2026"/>
    <s v="Oddiy"/>
    <m/>
    <m/>
    <m/>
    <m/>
    <m/>
    <n v="0"/>
    <m/>
    <m/>
    <m/>
    <m/>
  </r>
  <r>
    <s v="13378492"/>
    <s v="16.06.2026"/>
    <s v="2026-13197302"/>
    <m/>
    <m/>
    <s v="QAXXOROVA LAYLO AZAMAT QIZI"/>
    <s v="42406902340103"/>
    <s v="24.06.1990"/>
    <s v="+998971200343"/>
    <s v="Навоий"/>
    <x v="3"/>
    <s v="Сардоба МФЙ"/>
    <s v="QURBONOVA GULSARA IKRAMOVNA"/>
    <s v="41611712340039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17.06.2026"/>
    <s v="????? ????????"/>
    <n v="412000"/>
    <s v="Ha"/>
    <d v="2026-06-17T17:57:37"/>
    <n v="0"/>
    <n v="412000"/>
    <n v="46190.748344907406"/>
    <m/>
    <n v="664210"/>
  </r>
  <r>
    <s v="13284907"/>
    <s v="10.06.2026"/>
    <s v="2026-13072732"/>
    <m/>
    <m/>
    <s v="SULEYMANOVA GULNORA ASANOVNA"/>
    <s v="40311585820023"/>
    <s v="03.11.1958"/>
    <s v="+998933189709"/>
    <s v="Навоий"/>
    <x v="3"/>
    <s v="Сардоба МФЙ"/>
    <s v="QURBONOVA GULSARA IKRAMOVNA"/>
    <s v="41611712340039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1.06.2026"/>
    <m/>
    <n v="412000"/>
    <m/>
    <d v="2026-06-11T11:14:15"/>
    <n v="0"/>
    <n v="412000"/>
    <n v="46184.468229166669"/>
    <m/>
    <n v="336199"/>
  </r>
  <r>
    <s v="13279923"/>
    <s v="10.06.2026"/>
    <s v="2026-13066306"/>
    <m/>
    <m/>
    <s v="ZARIPOVA NARGIZA ERKINOVNA"/>
    <s v="42206862340025"/>
    <s v="22.06.1986"/>
    <s v="+998883226886"/>
    <s v="Навоий"/>
    <x v="3"/>
    <s v="Сардоба МФЙ"/>
    <s v="QURBONOVA GULSARA IKRAMOVNA"/>
    <s v="41611712340039"/>
    <x v="2"/>
    <n v="2"/>
    <n v="1"/>
    <s v="Тўланди"/>
    <s v="Кийим"/>
    <s v="Кийим-кечак ва бошқа энг зарур товарлар билан боғлиқ харажатларини қоплаш (Кийим-кечак)"/>
    <n v="2060000"/>
    <s v="10.06.2026"/>
    <s v="Oddiy"/>
    <s v="11.06.2026"/>
    <m/>
    <n v="2060000"/>
    <m/>
    <d v="2026-06-11T15:03:51"/>
    <n v="0"/>
    <n v="2060000"/>
    <n v="46184.62767361111"/>
    <m/>
    <n v="368074"/>
  </r>
  <r>
    <s v="13279857"/>
    <s v="10.06.2026"/>
    <s v="2026-13066210"/>
    <m/>
    <m/>
    <s v="ZARIPOVA NARGIZA ERKINOVNA"/>
    <s v="42206862340025"/>
    <s v="22.06.1986"/>
    <s v="+998883226886"/>
    <s v="Навоий"/>
    <x v="3"/>
    <s v="Сардоба МФЙ"/>
    <s v="QURBONOVA GULSARA IKRAMOVNA"/>
    <s v="41611712340039"/>
    <x v="2"/>
    <n v="0"/>
    <n v="2"/>
    <s v="Тўланди"/>
    <s v="Озиқ"/>
    <s v="Озиқ-овқат билан боғлиқ харажатларини қоплаш (Озиқ-овқат)"/>
    <n v="412000"/>
    <s v="10.06.2026"/>
    <s v="Oddiy"/>
    <s v="10.06.2026"/>
    <m/>
    <n v="412000"/>
    <m/>
    <d v="2026-06-10T17:52:18"/>
    <n v="0"/>
    <n v="412000"/>
    <n v="46183.744652777779"/>
    <m/>
    <n v="336406"/>
  </r>
  <r>
    <s v="13206803"/>
    <s v="05.06.2026"/>
    <s v="2026-12964535"/>
    <m/>
    <m/>
    <s v="BABAKULOVA GULZODA TAGAYEVNA"/>
    <s v="42111792390014"/>
    <s v="21.11.1979"/>
    <s v="+998886540774"/>
    <s v="Навоий"/>
    <x v="3"/>
    <s v="Сардоба МФЙ"/>
    <s v="QURBONOVA GULSARA IKRAMOVNA"/>
    <s v="41611712340039"/>
    <x v="2"/>
    <n v="0"/>
    <n v="1"/>
    <s v="Тўланди"/>
    <s v="Озиқ"/>
    <s v="Озиқ-овқат билан боғлиқ харажатларини қоплаш (Озиқ-овқат)"/>
    <n v="412000"/>
    <s v="05.06.2026"/>
    <s v="Oddiy"/>
    <s v="08.06.2026"/>
    <m/>
    <n v="412000"/>
    <m/>
    <d v="2026-06-08T13:19:13"/>
    <n v="0"/>
    <n v="412000"/>
    <n v="46181.555011574077"/>
    <m/>
    <n v="302262"/>
  </r>
  <r>
    <s v="13089013"/>
    <s v="26.05.2026"/>
    <s v="2026-12810419"/>
    <m/>
    <m/>
    <s v="MURTOZAYEVA MAHLIYO BAHODIR QIZI"/>
    <s v="42305962420045"/>
    <s v="23.05.1996"/>
    <s v="+998877699696"/>
    <s v="Навоий"/>
    <x v="3"/>
    <s v="Сардоба МФЙ"/>
    <s v="QURBONOVA GULSARA IKRAMOVNA"/>
    <s v="4161171234003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6.05.2026"/>
    <s v="Oddiy"/>
    <s v="01.06.2026"/>
    <m/>
    <n v="2060000"/>
    <m/>
    <d v="2026-06-01T14:37:35"/>
    <n v="0"/>
    <n v="2060000"/>
    <n v="46174.609432870369"/>
    <m/>
    <n v="212010"/>
  </r>
  <r>
    <s v="13086818"/>
    <s v="26.05.2026"/>
    <s v="2026-12807503"/>
    <m/>
    <m/>
    <s v="ISKANDAROVA GULIRUXSORA FAZLIDDIN QIZI"/>
    <s v="40804955300017"/>
    <s v="08.04.1995"/>
    <s v="+998907170121"/>
    <s v="Навоий"/>
    <x v="3"/>
    <s v="Сардоба МФЙ"/>
    <s v="QURBONOVA GULSARA IKRAMOVNA"/>
    <s v="41611712340039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17.06.2026"/>
    <s v="Oddiy"/>
    <s v="17.06.2026"/>
    <s v="??????? ??? ????"/>
    <m/>
    <s v="Yuq"/>
    <d v="2026-06-17T14:19:28"/>
    <n v="0"/>
    <m/>
    <n v="46190.596851851849"/>
    <m/>
    <n v="212011"/>
  </r>
  <r>
    <s v="12912397"/>
    <s v="13.05.2026"/>
    <s v="2026-12576837"/>
    <m/>
    <m/>
    <s v="ISKANDAROVA GULIRUXSORA FAZLIDDIN QIZI"/>
    <s v="40804955300017"/>
    <s v="08.04.1995"/>
    <s v="+998907170121"/>
    <s v="Навоий"/>
    <x v="3"/>
    <s v="Сардоба МФЙ"/>
    <s v="QURBONOVA GULSARA IKRAMOVNA"/>
    <s v="41611712340039"/>
    <x v="0"/>
    <n v="0"/>
    <n v="0"/>
    <s v="Рад"/>
    <s v="Озиқ"/>
    <s v="Озиқ-овқат билан боғлиқ харажатларини қоплаш (Озиқ-овқат)"/>
    <n v="0"/>
    <s v="21.05.2026"/>
    <s v="Oddiy"/>
    <m/>
    <m/>
    <m/>
    <m/>
    <m/>
    <n v="0"/>
    <m/>
    <m/>
    <m/>
    <m/>
  </r>
  <r>
    <s v="12849606"/>
    <s v="06.05.2026"/>
    <s v="2026-12492003"/>
    <m/>
    <m/>
    <s v="MUXAMMEDOVA DILNOZA MADIYEVNA"/>
    <s v="41612902330061"/>
    <s v="16.12.1990"/>
    <s v="+998887839690"/>
    <s v="Навоий"/>
    <x v="3"/>
    <s v="Сардоба МФЙ"/>
    <s v="QURBONOVA GULSARA IKRAMOVNA"/>
    <s v="41611712340039"/>
    <x v="2"/>
    <n v="0"/>
    <n v="1"/>
    <s v="Тўланди"/>
    <s v="Озиқ"/>
    <s v="Озиқ-овқат билан боғлиқ харажатларини қоплаш (Озиқ-овқат)"/>
    <n v="412000"/>
    <s v="12.05.2026"/>
    <s v="Oddiy"/>
    <s v="13.05.2026"/>
    <m/>
    <n v="412000"/>
    <m/>
    <d v="2026-05-13T11:47:14"/>
    <n v="0"/>
    <n v="412000"/>
    <n v="46155.49113425926"/>
    <m/>
    <n v="188446"/>
  </r>
  <r>
    <s v="12723771"/>
    <s v="28.04.2026"/>
    <s v="2026-12335513"/>
    <m/>
    <m/>
    <s v="SULTANOVA NILUFAR SAPARTOSHEVNA"/>
    <s v="41801852380055"/>
    <s v="18.01.1985"/>
    <s v="+998919908590"/>
    <s v="Навоий"/>
    <x v="3"/>
    <s v="Сардоба МФЙ"/>
    <s v="QURBONOVA GULSARA IKRAMOVNA"/>
    <s v="4161171234003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8.04.2026"/>
    <s v="Oddiy"/>
    <s v="04.05.2026"/>
    <m/>
    <n v="2060000"/>
    <m/>
    <d v="2026-05-04T14:14:34"/>
    <n v="0"/>
    <n v="2060000"/>
    <n v="46146.593449074076"/>
    <m/>
    <n v="171849"/>
  </r>
  <r>
    <s v="12723745"/>
    <s v="28.04.2026"/>
    <s v="2026-12335484"/>
    <m/>
    <m/>
    <s v="SULTANOVA NILUFAR SAPARTOSHEVNA"/>
    <s v="41801852380055"/>
    <s v="18.01.1985"/>
    <s v="+998919908590"/>
    <s v="Навоий"/>
    <x v="3"/>
    <s v="Сардоба МФЙ"/>
    <s v="QURBONOVA GULSARA IKRAMOVNA"/>
    <s v="41611712340039"/>
    <x v="5"/>
    <n v="0"/>
    <n v="0"/>
    <s v="Қарор"/>
    <s v="Озиқ"/>
    <s v="Озиқ-овқат билан боғлиқ харажатларини қоплаш (Озиқ-овқат)"/>
    <n v="412000"/>
    <s v="28.04.2026"/>
    <s v="Oddiy"/>
    <s v="04.05.2026"/>
    <s v="????? ????????"/>
    <n v="412000"/>
    <s v="Ha"/>
    <d v="2026-05-04T14:15:22"/>
    <n v="0"/>
    <n v="412000"/>
    <n v="46146.594004629631"/>
    <m/>
    <n v="171848"/>
  </r>
  <r>
    <s v="12705510"/>
    <s v="27.04.2026"/>
    <s v="2026-12311900"/>
    <m/>
    <m/>
    <s v="SULTANOVA NILUFAR SAPARTOSHEVNA"/>
    <s v="41801852380055"/>
    <s v="18.01.1985"/>
    <s v="+998919908590"/>
    <s v="Навоий"/>
    <x v="3"/>
    <s v="Дўстлик МФЙ"/>
    <s v="QURBONOVA GULSARA IKRAMOVNA"/>
    <s v="4161171234003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7.04.2026"/>
    <s v="Oddiy"/>
    <m/>
    <m/>
    <m/>
    <m/>
    <m/>
    <n v="0"/>
    <m/>
    <m/>
    <m/>
    <m/>
  </r>
  <r>
    <s v="12705472"/>
    <s v="27.04.2026"/>
    <s v="2026-12311843"/>
    <m/>
    <m/>
    <s v="SULTANOVA NILUFAR SAPARTOSHEVNA"/>
    <s v="41801852380055"/>
    <s v="18.01.1985"/>
    <s v="+998919908590"/>
    <s v="Навоий"/>
    <x v="3"/>
    <s v="Дўстлик МФЙ"/>
    <s v="QURBONOVA GULSARA IKRAMOVNA"/>
    <s v="41611712340039"/>
    <x v="3"/>
    <n v="0"/>
    <n v="0"/>
    <s v="Рад"/>
    <s v="Озиқ"/>
    <s v="Озиқ-овқат билан боғлиқ харажатларини қоплаш (Озиқ-овқат)"/>
    <n v="0"/>
    <s v="27.04.2026"/>
    <s v="Oddiy"/>
    <s v="27.04.2026"/>
    <s v="??????? ??? ????"/>
    <m/>
    <s v="Yuq"/>
    <d v="2026-04-27T14:55:49"/>
    <n v="0"/>
    <m/>
    <n v="46139.622094907405"/>
    <m/>
    <n v="169710"/>
  </r>
  <r>
    <s v="12602726"/>
    <s v="16.04.2026"/>
    <s v="2026-12182053"/>
    <m/>
    <m/>
    <s v="PARMONOVA VILOYAT ALISHER QIZI"/>
    <s v="41605985820011"/>
    <s v="16.05.1998"/>
    <s v="+998913311524"/>
    <s v="Навоий"/>
    <x v="3"/>
    <s v="Сардоба МФЙ"/>
    <s v="QURBONOVA GULSARA IKRAMOVNA"/>
    <s v="4161171234003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7.04.2026"/>
    <s v="Oddiy"/>
    <s v="04.05.2026"/>
    <m/>
    <n v="2060000"/>
    <m/>
    <d v="2026-05-04T14:16:08"/>
    <n v="0"/>
    <n v="2060000"/>
    <n v="46146.594537037039"/>
    <m/>
    <n v="158685"/>
  </r>
  <r>
    <s v="12528843"/>
    <s v="10.04.2026"/>
    <s v="2026-12092923"/>
    <m/>
    <m/>
    <s v="BAXRONOVA MADINA XAZRATOVNA"/>
    <s v="40810882340059"/>
    <s v="08.10.1988"/>
    <s v="+998930818820"/>
    <s v="Навоий"/>
    <x v="3"/>
    <s v="Сардоба МФЙ"/>
    <s v="QURBONOVA GULSARA IKRAMOVNA"/>
    <s v="4161171234003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7.04.2026"/>
    <s v="Oddiy"/>
    <s v="24.04.2026"/>
    <m/>
    <n v="2060000"/>
    <m/>
    <d v="2026-04-24T10:38:44"/>
    <n v="0"/>
    <n v="2060000"/>
    <n v="46136.443564814814"/>
    <m/>
    <n v="158686"/>
  </r>
  <r>
    <s v="12528682"/>
    <s v="10.04.2026"/>
    <s v="2026-12092730"/>
    <m/>
    <m/>
    <s v="MARDONOVA YULDUZ BAXTIYOROVNA"/>
    <s v="42403902350024"/>
    <s v="24.03.1990"/>
    <s v="+998502216590"/>
    <s v="Навоий"/>
    <x v="3"/>
    <s v="Сардоба МФЙ"/>
    <s v="QURBONOVA GULSARA IKRAMOVNA"/>
    <s v="4161171234003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7.04.2026"/>
    <s v="Oddiy"/>
    <s v="24.04.2026"/>
    <m/>
    <n v="2060000"/>
    <m/>
    <d v="2026-04-24T10:38:35"/>
    <n v="0"/>
    <n v="2060000"/>
    <n v="46136.443460648145"/>
    <m/>
    <n v="158687"/>
  </r>
  <r>
    <s v="12528410"/>
    <s v="10.04.2026"/>
    <s v="2026-12092407"/>
    <m/>
    <m/>
    <s v="MARDONOVA YULDUZ BAXTIYOROVNA"/>
    <s v="42403902350024"/>
    <s v="24.03.1990"/>
    <s v="+998502216590"/>
    <s v="Навоий"/>
    <x v="3"/>
    <s v="Сардоба МФЙ"/>
    <s v="QURBONOVA GULSARA IKRAMOVNA"/>
    <s v="41611712340039"/>
    <x v="2"/>
    <n v="0"/>
    <n v="1"/>
    <s v="Тўланди"/>
    <s v="Озиқ"/>
    <s v="Озиқ-овқат билан боғлиқ харажатларини қоплаш (Озиқ-овқат)"/>
    <n v="412000"/>
    <s v="17.04.2026"/>
    <s v="Oddiy"/>
    <s v="24.04.2026"/>
    <m/>
    <n v="412000"/>
    <m/>
    <d v="2026-04-24T10:38:22"/>
    <n v="0"/>
    <n v="412000"/>
    <n v="46136.443310185183"/>
    <m/>
    <n v="158707"/>
  </r>
  <r>
    <s v="12166996"/>
    <s v="24.03.2026"/>
    <s v="2026-11660854"/>
    <m/>
    <m/>
    <s v="MARDONOVA SARVINOZ XAMZAYEVNA"/>
    <s v="41906885820016"/>
    <s v="19.06.1988"/>
    <s v="+998918472488"/>
    <s v="Навоий"/>
    <x v="3"/>
    <s v="Сардоба МФЙ"/>
    <s v="QURBONOVA GULSARA IKRAMOVNA"/>
    <s v="4161171234003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5.03.2026"/>
    <s v="Oddiy"/>
    <m/>
    <m/>
    <m/>
    <m/>
    <m/>
    <n v="0"/>
    <m/>
    <m/>
    <m/>
    <m/>
  </r>
  <r>
    <s v="12166856"/>
    <s v="24.03.2026"/>
    <s v="2026-11660687"/>
    <m/>
    <m/>
    <s v="MARDONOVA SARVINOZ XAMZAYEVNA"/>
    <s v="41906885820016"/>
    <s v="19.06.1988"/>
    <s v="+998918472488"/>
    <s v="Навоий"/>
    <x v="3"/>
    <s v="Сардоба МФЙ"/>
    <s v="QURBONOVA GULSARA IKRAMOVNA"/>
    <s v="41611712340039"/>
    <x v="2"/>
    <n v="0"/>
    <n v="1"/>
    <s v="Тўланди"/>
    <s v="Озиқ"/>
    <s v="Озиқ-овқат билан боғлиқ харажатларини қоплаш (Озиқ-овқат)"/>
    <n v="412000"/>
    <s v="25.03.2026"/>
    <s v="Oddiy"/>
    <s v="25.03.2026"/>
    <m/>
    <n v="412000"/>
    <m/>
    <d v="2026-03-25T13:07:02"/>
    <n v="0"/>
    <n v="412000"/>
    <n v="46106.546550925923"/>
    <m/>
    <n v="142008"/>
  </r>
  <r>
    <s v="12166154"/>
    <s v="24.03.2026"/>
    <s v="2026-11659893"/>
    <m/>
    <m/>
    <s v="KADIROVA SHOXIDA ILMURADOVNA"/>
    <s v="40810842390070"/>
    <s v="08.10.1984"/>
    <s v="+998935286893"/>
    <s v="Навоий"/>
    <x v="3"/>
    <s v="Сардоба МФЙ"/>
    <s v="QURBONOVA GULSARA IKRAMOVNA"/>
    <s v="41611712340039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6.2026"/>
    <s v="Oddiy"/>
    <s v="25.03.2026"/>
    <m/>
    <n v="2060000"/>
    <m/>
    <d v="2026-03-25T13:57:44"/>
    <n v="0"/>
    <n v="2060000"/>
    <n v="46106.581759259258"/>
    <m/>
    <n v="142007"/>
  </r>
  <r>
    <s v="12165903"/>
    <s v="24.03.2026"/>
    <s v="2026-11659607"/>
    <m/>
    <m/>
    <s v="KARIMOV JAMSHID URAL O‘G‘LI"/>
    <s v="32011942420015"/>
    <s v="20.11.1994"/>
    <s v="+998997373580"/>
    <s v="Навоий"/>
    <x v="3"/>
    <s v="Сардоба МФЙ"/>
    <s v="QURBONOVA GULSARA IKRAMOVNA"/>
    <s v="41611712340039"/>
    <x v="2"/>
    <n v="0"/>
    <n v="1"/>
    <s v="Тўланди"/>
    <s v="Озиқ"/>
    <s v="Озиқ-овқат билан боғлиқ харажатларини қоплаш (Озиқ-овқат)"/>
    <n v="412000"/>
    <s v="25.03.2026"/>
    <s v="Oddiy"/>
    <s v="25.03.2026"/>
    <m/>
    <n v="412000"/>
    <m/>
    <d v="2026-03-25T12:20:37"/>
    <n v="0"/>
    <n v="412000"/>
    <n v="46106.514317129629"/>
    <m/>
    <n v="142009"/>
  </r>
  <r>
    <s v="12165771"/>
    <s v="24.03.2026"/>
    <s v="2026-11659461"/>
    <m/>
    <m/>
    <s v="KADIROVA SHOXIDA ILMURADOVNA"/>
    <s v="40810842390070"/>
    <s v="08.10.1984"/>
    <s v="+998935286893"/>
    <s v="Навоий"/>
    <x v="3"/>
    <s v="Сардоба МФЙ"/>
    <s v="QURBONOVA GULSARA IKRAMOVNA"/>
    <s v="41611712340039"/>
    <x v="1"/>
    <n v="0"/>
    <n v="0"/>
    <s v="Рад"/>
    <s v="Озиқ"/>
    <s v="Озиқ-овқат билан боғлиқ харажатларини қоплаш (Озиқ-овқат)"/>
    <n v="0"/>
    <s v="04.06.2026"/>
    <s v="Oddiy"/>
    <s v="25.03.2026"/>
    <m/>
    <n v="412000"/>
    <m/>
    <d v="2026-03-25T12:05:58"/>
    <n v="0"/>
    <n v="412000"/>
    <n v="46106.504143518519"/>
    <m/>
    <n v="142010"/>
  </r>
  <r>
    <s v="11971392"/>
    <s v="16.03.2026"/>
    <s v="2026-11432347"/>
    <m/>
    <m/>
    <s v="NASIMOV JAMSHID BAXTIYOROVICH"/>
    <s v="31405952390054"/>
    <s v="14.05.1995"/>
    <s v="+998978840510"/>
    <s v="Навоий"/>
    <x v="3"/>
    <s v="Сардоба МФЙ"/>
    <s v="QURBONOVA GULSARA IKRAMOVNA"/>
    <s v="41611712340039"/>
    <x v="5"/>
    <n v="0"/>
    <n v="0"/>
    <s v="Қарор"/>
    <s v="Даволаниш"/>
    <s v="Жарроҳлик амалиётисиз даволаниш харажатларини қоплаш"/>
    <n v="20600000"/>
    <s v="24.03.2026"/>
    <s v="Oddiy"/>
    <s v="16.04.2026"/>
    <s v="????? ????????"/>
    <n v="9974400"/>
    <s v="Ha"/>
    <d v="2026-04-16T10:19:23"/>
    <n v="0"/>
    <n v="9974400"/>
    <n v="46128.430127314816"/>
    <m/>
    <n v="155697"/>
  </r>
  <r>
    <s v="11808313"/>
    <s v="11.03.2026"/>
    <s v="2026-11239087"/>
    <m/>
    <m/>
    <s v="BAXRONOVA MADINA XAZRATOVNA"/>
    <s v="40810882340059"/>
    <s v="08.10.1988"/>
    <s v="+998930818820"/>
    <s v="Навоий"/>
    <x v="3"/>
    <s v="Сардоба МФЙ"/>
    <s v="QURBONOVA GULSARA IKRAMOVNA"/>
    <s v="41611712340039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09:04:50"/>
    <n v="0"/>
    <n v="412000"/>
    <n v="46093.37835648148"/>
    <m/>
    <n v="116675"/>
  </r>
  <r>
    <s v="11806993"/>
    <s v="11.03.2026"/>
    <s v="2026-11237594"/>
    <m/>
    <m/>
    <s v="QALANDAROVA FERUZA ISKANDAR QIZI"/>
    <s v="40109912390112"/>
    <s v="01.09.1991"/>
    <s v="+998913311524"/>
    <s v="Навоий"/>
    <x v="3"/>
    <s v="Сардоба МФЙ"/>
    <s v="QURBONOVA GULSARA IKRAMOVNA"/>
    <s v="41611712340039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9475"/>
    <s v="11.03.2026"/>
    <s v="2026-11227372"/>
    <m/>
    <m/>
    <s v="XIDIROVA MOHIGUL TOLIB QIZI"/>
    <s v="41207922340028"/>
    <s v="12.07.1992"/>
    <s v="+998913311524"/>
    <s v="Навоий"/>
    <x v="3"/>
    <s v="Катта мачит МФЙ"/>
    <s v="QURBONOVA GULSARA IKRAMOVNA"/>
    <s v="41611712340039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17.03.2026"/>
    <s v="Oddiy"/>
    <s v="17.03.2026"/>
    <s v="??????? ??? ????"/>
    <m/>
    <s v="Yuq"/>
    <d v="2026-03-17T12:38:14"/>
    <n v="0"/>
    <m/>
    <n v="46098.526550925926"/>
    <m/>
    <n v="115202"/>
  </r>
  <r>
    <s v="11799324"/>
    <s v="11.03.2026"/>
    <s v="2026-11227202"/>
    <m/>
    <m/>
    <s v="XIDIROVA MOHIGUL TOLIB QIZI"/>
    <s v="41207922340028"/>
    <s v="12.07.1992"/>
    <s v="+998913311524"/>
    <s v="Навоий"/>
    <x v="3"/>
    <s v="Сардоба МФЙ"/>
    <s v="QURBONOVA GULSARA IKRAMOVNA"/>
    <s v="41611712340039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69091"/>
    <s v="05.03.2026"/>
    <s v="2026-11067668"/>
    <m/>
    <m/>
    <s v="PARMONOVA VILOYAT ALISHER QIZI"/>
    <s v="41605985820011"/>
    <s v="16.05.1998"/>
    <s v="+998944829892"/>
    <s v="Навоий"/>
    <x v="3"/>
    <s v="Сардоба МФЙ"/>
    <s v="QURBONOVA GULSARA IKRAMOVNA"/>
    <s v="41611712340039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4:04:27"/>
    <n v="0"/>
    <n v="412000"/>
    <n v="46087.586423611108"/>
    <m/>
    <n v="86389"/>
  </r>
  <r>
    <s v="11667456"/>
    <s v="05.03.2026"/>
    <s v="2026-11065809"/>
    <m/>
    <m/>
    <s v="KARIMOVA FERUZA NEMATULLAYEVNA"/>
    <s v="41412882340047"/>
    <s v="14.12.1988"/>
    <s v="+998948075554"/>
    <s v="Навоий"/>
    <x v="3"/>
    <s v="Сардоба МФЙ"/>
    <s v="QURBONOVA GULSARA IKRAMOVNA"/>
    <s v="41611712340039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4:04:02"/>
    <n v="0"/>
    <n v="412000"/>
    <n v="46087.586134259262"/>
    <m/>
    <n v="86392"/>
  </r>
  <r>
    <s v="11633688"/>
    <s v="04.03.2026"/>
    <s v="2026-11026068"/>
    <m/>
    <m/>
    <s v="RAXMATOVA DILSHODA MUXTOR QIZI"/>
    <s v="41306985820028"/>
    <s v="13.06.1998"/>
    <s v="+998931931013"/>
    <s v="Навоий"/>
    <x v="3"/>
    <s v="Сардоба МФЙ"/>
    <s v="QURBONOVA GULSARA IKRAMOVNA"/>
    <s v="41611712340039"/>
    <x v="2"/>
    <n v="0"/>
    <n v="3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6:14:47"/>
    <n v="0"/>
    <n v="412000"/>
    <n v="46091.676932870374"/>
    <m/>
    <n v="106425"/>
  </r>
  <r>
    <s v="11577738"/>
    <s v="03.03.2026"/>
    <s v="2026-10960269"/>
    <m/>
    <m/>
    <s v="HAYDAROVA LAZIZAASILZODA SUNNATILLOYEVNA"/>
    <s v="60802055820015"/>
    <s v="08.02.2005"/>
    <s v="+998888570880"/>
    <s v="Навоий"/>
    <x v="3"/>
    <s v="Сардоба МФЙ"/>
    <s v="QURBONOVA GULSARA IKRAMOVNA"/>
    <s v="4161171234003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6.03.2026"/>
    <m/>
    <n v="412000"/>
    <m/>
    <d v="2026-03-06T14:09:58"/>
    <n v="0"/>
    <n v="412000"/>
    <n v="46087.590254629627"/>
    <m/>
    <n v="69826"/>
  </r>
  <r>
    <s v="11576533"/>
    <s v="03.03.2026"/>
    <s v="2026-10958840"/>
    <m/>
    <m/>
    <s v="QALANDAROVA FERUZA ISKANDAR QIZI"/>
    <s v="40109912390112"/>
    <s v="01.09.1991"/>
    <s v="+998884690991"/>
    <s v="Навоий"/>
    <x v="3"/>
    <s v="Сардоба МФЙ"/>
    <s v="QURBONOVA GULSARA IKRAMOVNA"/>
    <s v="41611712340039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471329"/>
    <s v="26.02.2026"/>
    <s v="2026-10834484"/>
    <m/>
    <m/>
    <s v="SATTOROVA FERUZA RUSTAMOVNA"/>
    <s v="40606852360020"/>
    <s v="06.06.1985"/>
    <s v="+998913343734"/>
    <s v="Навоий"/>
    <x v="3"/>
    <s v="Сардоба МФЙ"/>
    <s v="QURBONOVA GULSARA IKRAMOVNA"/>
    <s v="41611712340039"/>
    <x v="3"/>
    <n v="0"/>
    <n v="0"/>
    <s v="Рад"/>
    <s v="Таъмир"/>
    <s v="Уй-жойини таъмирлаш харажатларини қоплаш"/>
    <n v="0"/>
    <s v="17.03.2026"/>
    <s v="Oddiy"/>
    <s v="17.03.2026"/>
    <s v="??????? ??? ????"/>
    <m/>
    <s v="Yuq"/>
    <d v="2026-03-17T10:43:25"/>
    <n v="0"/>
    <m/>
    <n v="46098.446817129632"/>
    <m/>
    <n v="68414"/>
  </r>
  <r>
    <s v="10957943"/>
    <s v="28.01.2026"/>
    <s v="2026-10216818"/>
    <m/>
    <m/>
    <s v="SATTOROVA FERUZA RUSTAMOVNA"/>
    <s v="40606852360020"/>
    <s v="06.06.1985"/>
    <s v="+998942230685"/>
    <s v="Навоий"/>
    <x v="3"/>
    <s v="Сардоба МФЙ"/>
    <s v="QURBONOVA GULSARA IKRAMOVNA"/>
    <s v="41611712340039"/>
    <x v="2"/>
    <n v="0"/>
    <n v="1"/>
    <s v="Тўланди"/>
    <s v="Озиқ"/>
    <s v="Озиқ-овқат билан боғлиқ харажатларини қоплаш (Озиқ-овқат)"/>
    <n v="412000"/>
    <s v="29.01.2026"/>
    <s v="Oddiy"/>
    <s v="02.02.2026"/>
    <m/>
    <n v="412000"/>
    <m/>
    <d v="2026-02-02T10:23:45"/>
    <n v="0"/>
    <n v="412000"/>
    <n v="46055.433159722219"/>
    <m/>
    <n v="60543"/>
  </r>
  <r>
    <s v="10934576"/>
    <s v="27.01.2026"/>
    <s v="2026-10187670"/>
    <m/>
    <m/>
    <s v="BAXRONOVA SHUKRONA FERUZ QIZI"/>
    <s v="60208205820045"/>
    <s v="02.08.2020"/>
    <s v="+998930855591"/>
    <s v="Навоий"/>
    <x v="3"/>
    <s v="Сардоба МФЙ"/>
    <s v="QURBONOVA GULSARA IKRAMOVNA"/>
    <s v="41611712340039"/>
    <x v="7"/>
    <n v="0"/>
    <n v="0"/>
    <s v="Рад"/>
    <s v="Жарроҳлик"/>
    <s v="Жарроҳлик амалиёти харажатларини қоплаш"/>
    <n v="0"/>
    <s v="24.04.2026"/>
    <s v="Oddiy"/>
    <m/>
    <m/>
    <m/>
    <m/>
    <m/>
    <n v="0"/>
    <m/>
    <m/>
    <m/>
    <m/>
  </r>
  <r>
    <s v="10934507"/>
    <s v="27.01.2026"/>
    <s v="2026-10187590"/>
    <m/>
    <m/>
    <s v="BAXRONOVA MADINA XAZRATOVNA"/>
    <s v="40810882340059"/>
    <s v="08.10.1988"/>
    <s v="+998930855591"/>
    <s v="Навоий"/>
    <x v="3"/>
    <s v="Сардоба МФЙ"/>
    <s v="QURBONOVA GULSARA IKRAMOVNA"/>
    <s v="41611712340039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0934347"/>
    <s v="27.01.2026"/>
    <s v="2026-10187406"/>
    <m/>
    <m/>
    <s v="BAXRONOVA MADINA XAZRATOVNA"/>
    <s v="40810882340059"/>
    <s v="08.10.1988"/>
    <s v="+998930855591"/>
    <s v="Навоий"/>
    <x v="3"/>
    <s v="Сардоба МФЙ"/>
    <s v="QURBONOVA GULSARA IKRAMOVNA"/>
    <s v="41611712340039"/>
    <x v="0"/>
    <n v="0"/>
    <n v="0"/>
    <s v="Рад"/>
    <s v="Озиқ"/>
    <s v="Озиқ-овқат билан боғлиқ харажатларини қоплаш (Озиқ-овқат)"/>
    <n v="0"/>
    <s v="09.02.2026"/>
    <s v="Oddiy"/>
    <m/>
    <m/>
    <m/>
    <m/>
    <m/>
    <n v="0"/>
    <m/>
    <m/>
    <m/>
    <m/>
  </r>
  <r>
    <s v="13107699"/>
    <s v="01.06.2026"/>
    <s v="2026-12835720"/>
    <m/>
    <m/>
    <s v="MAMATOV UMURZOQ TURAQULOVICH"/>
    <s v="31810862350034"/>
    <s v="18.10.1986"/>
    <s v="+998939370131"/>
    <s v="Навоий"/>
    <x v="7"/>
    <s v="Ёш куч МФЙ"/>
    <s v="XOLMONOV DILMUROD XAQBERDI O‘G‘LI"/>
    <s v="53101005790027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1.06.2026"/>
    <s v="Oddiy"/>
    <s v="03.06.2026"/>
    <s v="????? ????????"/>
    <n v="2060000"/>
    <s v="Ha"/>
    <d v="2026-06-03T14:54:08"/>
    <n v="0"/>
    <n v="2060000"/>
    <n v="46176.620925925927"/>
    <m/>
    <n v="214101"/>
  </r>
  <r>
    <s v="13105127"/>
    <s v="01.06.2026"/>
    <s v="2026-12832493"/>
    <m/>
    <m/>
    <s v="SHUKUROVA SHAHLO JUMAQULOVNA"/>
    <s v="42007832350091"/>
    <s v="20.07.1983"/>
    <s v="+998939308676"/>
    <s v="Навоий"/>
    <x v="7"/>
    <s v="Ёш куч МФЙ"/>
    <s v="XOLMONOV DILMUROD XAQBERDI O‘G‘LI"/>
    <s v="53101005790027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3.06.2026"/>
    <m/>
    <n v="412000"/>
    <m/>
    <d v="2026-06-03T14:55:46"/>
    <n v="0"/>
    <n v="412000"/>
    <n v="46176.622060185182"/>
    <m/>
    <n v="214089"/>
  </r>
  <r>
    <s v="13103591"/>
    <s v="01.06.2026"/>
    <s v="2026-12830554"/>
    <m/>
    <m/>
    <s v="ESHPULATOV MUHAMMAD SAILXON O‘G‘LI"/>
    <s v="30205942350085"/>
    <s v="02.05.1994"/>
    <s v="+998930867669"/>
    <s v="Навоий"/>
    <x v="7"/>
    <s v="Ёш куч МФЙ"/>
    <s v="XOLMONOV DILMUROD XAQBERDI O‘G‘LI"/>
    <s v="53101005790027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1.06.2026"/>
    <s v="Oddiy"/>
    <s v="03.06.2026"/>
    <m/>
    <n v="2060000"/>
    <m/>
    <d v="2026-06-03T14:53:51"/>
    <n v="0"/>
    <n v="2060000"/>
    <n v="46176.620729166665"/>
    <m/>
    <n v="214102"/>
  </r>
  <r>
    <s v="13096833"/>
    <s v="01.06.2026"/>
    <s v="2026-12822317"/>
    <m/>
    <m/>
    <s v="SUYAROVA MUNAVAR ERGASH QIZI"/>
    <s v="42207942350015"/>
    <s v="22.07.1994"/>
    <s v="+998939370131"/>
    <s v="Навоий"/>
    <x v="7"/>
    <s v="Ёш куч МФЙ"/>
    <s v="XOLMONOV DILMUROD XAQBERDI O‘G‘LI"/>
    <s v="53101005790027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3.06.2026"/>
    <m/>
    <n v="412000"/>
    <m/>
    <d v="2026-06-03T14:55:22"/>
    <n v="0"/>
    <n v="412000"/>
    <n v="46176.621782407405"/>
    <m/>
    <n v="214093"/>
  </r>
  <r>
    <s v="13096810"/>
    <s v="01.06.2026"/>
    <s v="2026-12822275"/>
    <m/>
    <m/>
    <s v="ESHPULATOV MUHAMMAD SAILXON O‘G‘LI"/>
    <s v="30205942350085"/>
    <s v="02.05.1994"/>
    <s v="+998939370131"/>
    <s v="Навоий"/>
    <x v="7"/>
    <s v="Ёш куч МФЙ"/>
    <s v="XOLMONOV DILMUROD XAQBERDI O‘G‘LI"/>
    <s v="53101005790027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3.06.2026"/>
    <m/>
    <n v="412000"/>
    <m/>
    <d v="2026-06-03T14:54:55"/>
    <n v="0"/>
    <n v="412000"/>
    <n v="46176.621469907404"/>
    <m/>
    <n v="214094"/>
  </r>
  <r>
    <s v="13096786"/>
    <s v="31.05.2026"/>
    <s v="2026-12822223"/>
    <m/>
    <m/>
    <s v="ALIBOYEVA UMIDA TOSHTEMIROVNA"/>
    <s v="40412852350071"/>
    <s v="04.12.1985"/>
    <s v="+998933370131"/>
    <s v="Навоий"/>
    <x v="7"/>
    <s v="Ёш куч МФЙ"/>
    <s v="XOLMONOV DILMUROD XAQBERDI O‘G‘LI"/>
    <s v="53101005790027"/>
    <x v="2"/>
    <n v="0"/>
    <n v="1"/>
    <s v="Тўланди"/>
    <s v="Озиқ"/>
    <s v="Озиқ-овқат билан боғлиқ харажатларини қоплаш (Озиқ-овқат)"/>
    <n v="412000"/>
    <s v="31.05.2026"/>
    <s v="Oddiy"/>
    <s v="03.06.2026"/>
    <m/>
    <n v="412000"/>
    <m/>
    <d v="2026-06-03T14:54:30"/>
    <n v="0"/>
    <n v="412000"/>
    <n v="46176.621180555558"/>
    <m/>
    <n v="214096"/>
  </r>
  <r>
    <s v="11856107"/>
    <s v="12.03.2026"/>
    <s v="2026-11295284"/>
    <m/>
    <m/>
    <s v="HAMIDOVA AZIZA UMIRZOQOVNA"/>
    <s v="42102912350032"/>
    <s v="21.02.1991"/>
    <s v="+998953669121"/>
    <s v="Навоий"/>
    <x v="7"/>
    <s v="Ёш куч МФЙ"/>
    <s v="XOLMONOV DILMUROD XAQBERDI O‘G‘LI"/>
    <s v="53101005790027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0:28:01"/>
    <n v="0"/>
    <n v="412000"/>
    <n v="46093.436122685183"/>
    <m/>
    <n v="126972"/>
  </r>
  <r>
    <s v="11853479"/>
    <s v="12.03.2026"/>
    <s v="2026-11292316"/>
    <m/>
    <m/>
    <s v="XAYRAYEVA SARVINOZ IBROHIM QIZI"/>
    <s v="42903922420030"/>
    <s v="29.03.1992"/>
    <s v="+998959177017"/>
    <s v="Навоий"/>
    <x v="7"/>
    <s v="Ёш куч МФЙ"/>
    <s v="XOLMONOV DILMUROD XAQBERDI O‘G‘LI"/>
    <s v="53101005790027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0:27:41"/>
    <n v="0"/>
    <n v="412000"/>
    <n v="46093.435891203706"/>
    <m/>
    <n v="126976"/>
  </r>
  <r>
    <s v="11840926"/>
    <s v="11.03.2026"/>
    <s v="2026-11277421"/>
    <m/>
    <m/>
    <s v="HAMIDOVA AZIZA UMIRZOQOVNA"/>
    <s v="42102912350032"/>
    <s v="21.02.1991"/>
    <s v="+998953669121"/>
    <s v="Навоий"/>
    <x v="7"/>
    <s v="Ёш куч МФЙ"/>
    <s v="XOLMONOV DILMUROD XAQBERDI O‘G‘LI"/>
    <s v="53101005790027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30403"/>
    <s v="11.03.2026"/>
    <s v="2026-11264892"/>
    <m/>
    <m/>
    <s v="HAMIDOVA AZIZA UMIRZOQOVNA"/>
    <s v="42102912350032"/>
    <s v="21.02.1991"/>
    <s v="+998953669121"/>
    <s v="Навоий"/>
    <x v="7"/>
    <s v="Ёш куч МФЙ"/>
    <s v="XOLMONOV DILMUROD XAQBERDI O‘G‘LI"/>
    <s v="53101005790027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29146"/>
    <s v="11.03.2026"/>
    <s v="2026-11263413"/>
    <m/>
    <m/>
    <s v="SANAQULOVA NIGORA AXMAD QIZI"/>
    <s v="40208935790016"/>
    <s v="02.08.1993"/>
    <s v="+998931109395"/>
    <s v="Навоий"/>
    <x v="7"/>
    <s v="Ёш куч МФЙ"/>
    <s v="XOLMONOV DILMUROD XAQBERDI O‘G‘LI"/>
    <s v="53101005790027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0:28:14"/>
    <n v="0"/>
    <n v="412000"/>
    <n v="46093.436273148145"/>
    <m/>
    <n v="118203"/>
  </r>
  <r>
    <s v="11798608"/>
    <s v="11.03.2026"/>
    <s v="2026-11226414"/>
    <m/>
    <m/>
    <s v="SANAQULOVA NIGORA AXMAD QIZI"/>
    <s v="40208935790016"/>
    <s v="02.08.1993"/>
    <s v="+998931109395"/>
    <s v="Навоий"/>
    <x v="7"/>
    <s v="Ёш куч МФЙ"/>
    <s v="XOLMONOV DILMUROD XAQBERDI O‘G‘LI"/>
    <s v="53101005790027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76163"/>
    <s v="10.03.2026"/>
    <s v="2026-11200394"/>
    <m/>
    <m/>
    <s v="HAMIDOVA AZIZA UMIRZOQOVNA"/>
    <s v="42102912350032"/>
    <s v="21.02.1991"/>
    <s v="+998953669121"/>
    <s v="Навоий"/>
    <x v="7"/>
    <s v="Ёш куч МФЙ"/>
    <s v="XOLMONOV DILMUROD XAQBERDI O‘G‘LI"/>
    <s v="53101005790027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08979"/>
    <s v="06.03.2026"/>
    <s v="2026-11113760"/>
    <m/>
    <m/>
    <s v="HAMIDOVA AZIZA UMIRZOQOVNA"/>
    <s v="42102912350032"/>
    <s v="21.02.1991"/>
    <s v="+998995720914"/>
    <s v="Навоий"/>
    <x v="7"/>
    <s v="Ёш куч МФЙ"/>
    <s v="XOLMONOV DILMUROD XAQBERDI O‘G‘LI"/>
    <s v="53101005790027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701374"/>
    <s v="06.03.2026"/>
    <s v="2026-11105256"/>
    <m/>
    <m/>
    <s v="OMONOVA NARGIZA G‘OPIROVNA"/>
    <s v="41203923960029"/>
    <s v="12.03.1992"/>
    <s v="+998932539219"/>
    <s v="Навоий"/>
    <x v="7"/>
    <s v="Ёш куч МФЙ"/>
    <s v="XOLMONOV DILMUROD XAQBERDI O‘G‘LI"/>
    <s v="53101005790027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10:28:37"/>
    <n v="0"/>
    <n v="412000"/>
    <n v="46093.436539351853"/>
    <m/>
    <n v="103261"/>
  </r>
  <r>
    <s v="11579790"/>
    <s v="03.03.2026"/>
    <s v="2026-10962665"/>
    <m/>
    <m/>
    <s v="HAMIDOVA AZIZA UMIRZOQOVNA"/>
    <s v="42102912350032"/>
    <s v="21.02.1991"/>
    <s v="+998953669121"/>
    <s v="Навоий"/>
    <x v="7"/>
    <s v="Ёш куч МФЙ"/>
    <s v="XOLMONOV DILMUROD XAQBERDI O‘G‘LI"/>
    <s v="53101005790027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79135"/>
    <s v="03.03.2026"/>
    <s v="2026-10961918"/>
    <m/>
    <m/>
    <s v="USMONOVA YULDUZ QAHRAMON QIZI"/>
    <s v="42003985820043"/>
    <s v="20.03.1998"/>
    <s v="+998993740398"/>
    <s v="Навоий"/>
    <x v="7"/>
    <s v="Ёш куч МФЙ"/>
    <s v="XOLMONOV DILMUROD XAQBERDI O‘G‘LI"/>
    <s v="53101005790027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10:28:26"/>
    <n v="0"/>
    <n v="412000"/>
    <n v="46093.436412037037"/>
    <m/>
    <n v="103262"/>
  </r>
  <r>
    <s v="11450525"/>
    <s v="26.02.2026"/>
    <s v="2026-10810409"/>
    <m/>
    <m/>
    <s v="FOZILOVA FERUZA SHOHNAZAROVNA"/>
    <s v="41308865790010"/>
    <s v="13.08.1986"/>
    <s v="+998507128444"/>
    <s v="Навоий"/>
    <x v="7"/>
    <s v="Ёш куч МФЙ"/>
    <s v="XOLMONOV DILMUROD XAQBERDI O‘G‘LI"/>
    <s v="53101005790027"/>
    <x v="4"/>
    <n v="0"/>
    <n v="0"/>
    <s v="Жараён"/>
    <s v="Жарроҳлик"/>
    <s v="Жарроҳлик амалиёти харажатларини қоплаш"/>
    <n v="4120000000"/>
    <s v="26.02.2026"/>
    <s v="Oddiy"/>
    <m/>
    <m/>
    <m/>
    <m/>
    <m/>
    <n v="0"/>
    <m/>
    <m/>
    <m/>
    <n v="152778"/>
  </r>
  <r>
    <s v="11434430"/>
    <s v="25.02.2026"/>
    <s v="2026-10789939"/>
    <m/>
    <m/>
    <s v="FOZILOVA FERUZA SHOHNAZAROVNA"/>
    <s v="41308865790010"/>
    <s v="13.08.1986"/>
    <s v="+998507128444"/>
    <s v="Навоий"/>
    <x v="7"/>
    <s v="Ёш куч МФЙ"/>
    <s v="XOLMONOV DILMUROD XAQBERDI O‘G‘LI"/>
    <s v="53101005790027"/>
    <x v="0"/>
    <n v="0"/>
    <n v="0"/>
    <s v="Рад"/>
    <s v="Жарроҳлик"/>
    <s v="Жарроҳлик амалиёти харажатларини қоплаш"/>
    <n v="0"/>
    <s v="25.02.2026"/>
    <s v="Oddiy"/>
    <m/>
    <m/>
    <m/>
    <m/>
    <m/>
    <n v="0"/>
    <m/>
    <m/>
    <m/>
    <m/>
  </r>
  <r>
    <s v="11357779"/>
    <s v="21.02.2026"/>
    <s v="2026-10695293"/>
    <m/>
    <m/>
    <s v="FOZILOVA FERUZA SHOHNAZAROVNA"/>
    <s v="41308865790010"/>
    <s v="13.08.1986"/>
    <s v="+998507128444"/>
    <s v="Навоий"/>
    <x v="7"/>
    <s v="Ёш куч МФЙ"/>
    <s v="XOLMONOV DILMUROD XAQBERDI O‘G‘LI"/>
    <s v="53101005790027"/>
    <x v="0"/>
    <n v="0"/>
    <n v="0"/>
    <s v="Рад"/>
    <s v="Жарроҳлик"/>
    <s v="Жарроҳлик амалиёти харажатларини қоплаш"/>
    <n v="0"/>
    <s v="23.02.2026"/>
    <s v="Oddiy"/>
    <m/>
    <m/>
    <m/>
    <m/>
    <m/>
    <n v="0"/>
    <m/>
    <m/>
    <m/>
    <m/>
  </r>
  <r>
    <s v="13135805"/>
    <s v="02.06.2026"/>
    <s v="2026-12873221"/>
    <m/>
    <m/>
    <s v="AMONOVA ZUHRO MUZAFAROVNA"/>
    <s v="40908902350035"/>
    <s v="09.08.1990"/>
    <s v="+998999997647"/>
    <s v="Навоий"/>
    <x v="7"/>
    <s v="Қизилработ МФЙ"/>
    <s v="QAYMOQOV FURQAT XUJAAXMEDOVICH"/>
    <s v="30711822350028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4.06.2026"/>
    <s v="Oddiy"/>
    <s v="04.06.2026"/>
    <s v="????? ????????"/>
    <n v="2060000"/>
    <s v="Ha"/>
    <d v="2026-06-04T16:39:09"/>
    <n v="0"/>
    <n v="2060000"/>
    <n v="46177.693854166668"/>
    <m/>
    <n v="285075"/>
  </r>
  <r>
    <s v="13107416"/>
    <s v="01.06.2026"/>
    <s v="2026-12835356"/>
    <m/>
    <m/>
    <s v="AMONOVA ZUHRO MUZAFAROVNA"/>
    <s v="40908902350035"/>
    <s v="09.08.1990"/>
    <s v="+998934131928"/>
    <s v="Навоий"/>
    <x v="7"/>
    <s v="Қизилработ МФЙ"/>
    <s v="QAYMOQOV FURQAT XUJAAXMEDOVICH"/>
    <s v="30711822350028"/>
    <x v="5"/>
    <n v="0"/>
    <n v="0"/>
    <s v="Қарор"/>
    <s v="Озиқ"/>
    <s v="Озиқ-овқат билан боғлиқ харажатларини қоплаш (Озиқ-овқат)"/>
    <n v="412000"/>
    <s v="02.06.2026"/>
    <s v="Oddiy"/>
    <s v="02.06.2026"/>
    <s v="????? ????????"/>
    <n v="412000"/>
    <s v="Ha"/>
    <d v="2026-06-02T11:31:48"/>
    <n v="0"/>
    <n v="412000"/>
    <n v="46175.480416666665"/>
    <m/>
    <n v="218215"/>
  </r>
  <r>
    <s v="12942492"/>
    <s v="14.05.2026"/>
    <s v="2026-12615641"/>
    <m/>
    <m/>
    <s v="RO‘ZIYEVA DILRABO NURMURODOVNA"/>
    <s v="42103792350022"/>
    <s v="21.03.1979"/>
    <s v="+998995098211"/>
    <s v="Навоий"/>
    <x v="7"/>
    <s v="Қизилработ МФЙ"/>
    <s v="QAYMOQOV FURQAT XUJAAXMEDOVICH"/>
    <s v="30711822350028"/>
    <x v="3"/>
    <n v="0"/>
    <n v="0"/>
    <s v="Рад"/>
    <s v="Озиқ"/>
    <s v="Озиқ-овқат билан боғлиқ харажатларини қоплаш (Озиқ-овқат)"/>
    <n v="0"/>
    <s v="02.06.2026"/>
    <s v="Oddiy"/>
    <s v="02.06.2026"/>
    <s v="??????? ??? ????"/>
    <m/>
    <s v="Yuq"/>
    <d v="2026-06-02T11:10:50"/>
    <n v="0"/>
    <m/>
    <n v="46175.465856481482"/>
    <m/>
    <n v="194128"/>
  </r>
  <r>
    <s v="12868916"/>
    <s v="07.05.2026"/>
    <s v="2026-12517101"/>
    <m/>
    <m/>
    <s v="ERGASHEVA MA’MURA RUSTAM QIZI"/>
    <s v="41303962350039"/>
    <s v="13.03.1996"/>
    <s v="+998940081067"/>
    <s v="Навоий"/>
    <x v="7"/>
    <s v="Қизилработ МФЙ"/>
    <s v="QAYMOQOV FURQAT XUJAAXMEDOVICH"/>
    <s v="30711822350028"/>
    <x v="8"/>
    <n v="0"/>
    <n v="0"/>
    <s v="Жараён"/>
    <s v="Даволаниш"/>
    <s v="Жарроҳлик амалиётисиз даволаниш харажатларини қоплаш"/>
    <n v="20600000"/>
    <s v="08.05.2026"/>
    <s v="Oddiy"/>
    <m/>
    <m/>
    <m/>
    <m/>
    <m/>
    <n v="0"/>
    <m/>
    <m/>
    <m/>
    <m/>
  </r>
  <r>
    <s v="12003783"/>
    <s v="16.03.2026"/>
    <s v="2026-11470231"/>
    <m/>
    <m/>
    <s v="ELMURODOVA MUHAYYO ABDIRASULOVNA"/>
    <s v="42308802350010"/>
    <s v="23.08.1980"/>
    <s v="+998999997647"/>
    <s v="Навоий"/>
    <x v="7"/>
    <s v="Қизилработ МФЙ"/>
    <s v="QAYMOQOV FURQAT XUJAAXMEDOVICH"/>
    <s v="30711822350028"/>
    <x v="0"/>
    <n v="0"/>
    <n v="0"/>
    <s v="Рад"/>
    <s v="Даволаниш"/>
    <s v="Жарроҳлик амалиётисиз даволаниш харажатларини қоплаш"/>
    <n v="0"/>
    <s v="16.03.2026"/>
    <s v="Oddiy"/>
    <m/>
    <m/>
    <m/>
    <m/>
    <m/>
    <n v="0"/>
    <m/>
    <m/>
    <m/>
    <m/>
  </r>
  <r>
    <s v="11851929"/>
    <s v="12.03.2026"/>
    <s v="2026-11290530"/>
    <m/>
    <m/>
    <s v="MECHANOVA DILOROM RUZIMURODOVNA"/>
    <s v="42904892380018"/>
    <s v="29.04.1989"/>
    <s v="+998991766675"/>
    <s v="Навоий"/>
    <x v="7"/>
    <s v="Қизилработ МФЙ"/>
    <s v="QAYMOQOV FURQAT XUJAAXMEDOVICH"/>
    <s v="30711822350028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08:52:02"/>
    <n v="0"/>
    <n v="412000"/>
    <n v="46093.369467592594"/>
    <m/>
    <n v="125931"/>
  </r>
  <r>
    <s v="11771606"/>
    <s v="10.03.2026"/>
    <s v="2026-11195299"/>
    <m/>
    <m/>
    <s v="ERGASHOVA SEVARA ODIL QIZI"/>
    <s v="41812932350051"/>
    <s v="18.12.1993"/>
    <s v="+998335201982"/>
    <s v="Навоий"/>
    <x v="7"/>
    <s v="Қизилработ МФЙ"/>
    <s v="QAYMOQOV FURQAT XUJAAXMEDOVICH"/>
    <s v="30711822350028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07:15:39"/>
    <n v="0"/>
    <n v="412000"/>
    <n v="46093.302534722221"/>
    <m/>
    <n v="106191"/>
  </r>
  <r>
    <s v="11770768"/>
    <s v="10.03.2026"/>
    <s v="2026-11194355"/>
    <m/>
    <m/>
    <s v="ERGASHOVA SEVARA ODIL QIZI"/>
    <s v="41812932350051"/>
    <s v="18.12.1993"/>
    <s v="+998932272406"/>
    <s v="Навоий"/>
    <x v="7"/>
    <s v="Қизилработ МФЙ"/>
    <s v="QAYMOQOV FURQAT XUJAAXMEDOVICH"/>
    <s v="30711822350028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69478"/>
    <s v="10.03.2026"/>
    <s v="2026-11192878"/>
    <m/>
    <m/>
    <s v="SOIBOVA GULISTON XUDOYNAZAROVNA"/>
    <s v="41010795790027"/>
    <s v="10.10.1979"/>
    <s v="+998954801920"/>
    <s v="Навоий"/>
    <x v="7"/>
    <s v="Қизилработ МФЙ"/>
    <s v="QAYMOQOV FURQAT XUJAAXMEDOVICH"/>
    <s v="30711822350028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07:16:03"/>
    <n v="0"/>
    <n v="412000"/>
    <n v="46093.302812499998"/>
    <m/>
    <n v="105386"/>
  </r>
  <r>
    <s v="11762504"/>
    <s v="10.03.2026"/>
    <s v="2026-11184845"/>
    <m/>
    <m/>
    <s v="ESHMONOV MENGLI KUDRATOVICH"/>
    <s v="32002582350022"/>
    <s v="20.02.1958"/>
    <s v="+998942278227"/>
    <s v="Навоий"/>
    <x v="7"/>
    <s v="Қизилработ МФЙ"/>
    <s v="QAYMOQOV FURQAT XUJAAXMEDOVICH"/>
    <s v="30711822350028"/>
    <x v="6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58016"/>
    <s v="10.03.2026"/>
    <s v="2026-11179782"/>
    <m/>
    <m/>
    <s v="TULAYEV G‘IYOS XUSENOVICH"/>
    <s v="30609902350038"/>
    <s v="06.09.1990"/>
    <s v="+998931312451"/>
    <s v="Навоий"/>
    <x v="7"/>
    <s v="Қизилработ МФЙ"/>
    <s v="QAYMOQOV FURQAT XUJAAXMEDOVICH"/>
    <s v="30711822350028"/>
    <x v="0"/>
    <n v="0"/>
    <n v="0"/>
    <s v="Рад"/>
    <s v="Даволаниш"/>
    <s v="Жарроҳлик амалиётисиз даволаниш харажатларини қоплаш"/>
    <n v="0"/>
    <s v="16.03.2026"/>
    <s v="Oddiy"/>
    <m/>
    <m/>
    <m/>
    <m/>
    <m/>
    <n v="0"/>
    <m/>
    <m/>
    <m/>
    <m/>
  </r>
  <r>
    <s v="11731992"/>
    <s v="07.03.2026"/>
    <s v="2026-11140547"/>
    <m/>
    <m/>
    <s v="TULAYEVA BAXMAL XXX"/>
    <s v="42404512350013"/>
    <s v="24.04.1951"/>
    <s v="+998995098211"/>
    <s v="Навоий"/>
    <x v="7"/>
    <s v="Қизилработ МФЙ"/>
    <s v="QAYMOQOV FURQAT XUJAAXMEDOVICH"/>
    <s v="30711822350028"/>
    <x v="0"/>
    <n v="0"/>
    <n v="0"/>
    <s v="Рад"/>
    <s v="Коммунал"/>
    <s v="Коммунал харажатларни қоплаш"/>
    <n v="0"/>
    <s v="12.03.2026"/>
    <s v="Oddiy"/>
    <m/>
    <m/>
    <m/>
    <m/>
    <m/>
    <n v="0"/>
    <m/>
    <m/>
    <m/>
    <m/>
  </r>
  <r>
    <s v="11719349"/>
    <s v="06.03.2026"/>
    <s v="2026-11125619"/>
    <m/>
    <m/>
    <s v="ERGASHOVA SEVARA ODIL QIZI"/>
    <s v="41812932350051"/>
    <s v="18.12.1993"/>
    <s v="+998937323052"/>
    <s v="Навоий"/>
    <x v="7"/>
    <s v="Қизилработ МФЙ"/>
    <s v="QAYMOQOV FURQAT XUJAAXMEDOVICH"/>
    <s v="30711822350028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98720"/>
    <s v="06.03.2026"/>
    <s v="2026-11102319"/>
    <m/>
    <m/>
    <s v="SOIBOVA GULISTON XUDOYNAZAROVNA"/>
    <s v="41010795790027"/>
    <s v="10.10.1979"/>
    <s v="+998945457908"/>
    <s v="Навоий"/>
    <x v="7"/>
    <s v="Қизилработ МФЙ"/>
    <s v="QAYMOQOV FURQAT XUJAAXMEDOVICH"/>
    <s v="30711822350028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78500"/>
    <s v="05.03.2026"/>
    <s v="2026-11078746"/>
    <m/>
    <m/>
    <s v="TULAYEVA BAXMAL XXX"/>
    <s v="42404512350013"/>
    <s v="24.04.1951"/>
    <s v="+998931312451"/>
    <s v="Навоий"/>
    <x v="7"/>
    <s v="Қизилработ МФЙ"/>
    <s v="QAYMOQOV FURQAT XUJAAXMEDOVICH"/>
    <s v="30711822350028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6.03.2026"/>
    <m/>
    <n v="412000"/>
    <m/>
    <d v="2026-03-06T13:16:30"/>
    <n v="0"/>
    <n v="412000"/>
    <n v="46087.553124999999"/>
    <m/>
    <n v="89844"/>
  </r>
  <r>
    <s v="11569588"/>
    <s v="03.03.2026"/>
    <s v="2026-10950661"/>
    <m/>
    <m/>
    <s v="ADIZOVA DILOVAR TULQINOVNA"/>
    <s v="42402905790015"/>
    <s v="24.02.1990"/>
    <s v="+998936202403"/>
    <s v="Навоий"/>
    <x v="7"/>
    <s v="Қизилработ МФЙ"/>
    <s v="QAYMOQOV FURQAT XUJAAXMEDOVICH"/>
    <s v="30711822350028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7:34:31"/>
    <n v="0"/>
    <n v="412000"/>
    <n v="46085.732303240744"/>
    <m/>
    <n v="70297"/>
  </r>
  <r>
    <s v="11317881"/>
    <s v="20.02.2026"/>
    <s v="2026-10642658"/>
    <m/>
    <m/>
    <s v="ESHMONOV MENGLI KUDRATOVICH"/>
    <s v="32002582350022"/>
    <s v="20.02.1958"/>
    <s v="+998930562058"/>
    <s v="Навоий"/>
    <x v="7"/>
    <s v="Қизилработ МФЙ"/>
    <s v="QAYMOQOV FURQAT XUJAAXMEDOVICH"/>
    <s v="30711822350028"/>
    <x v="0"/>
    <n v="0"/>
    <n v="0"/>
    <s v="Рад"/>
    <s v="Коммунал"/>
    <s v="Коммунал харажатларни қоплаш"/>
    <n v="0"/>
    <s v="12.03.2026"/>
    <s v="Oddiy"/>
    <m/>
    <m/>
    <m/>
    <m/>
    <m/>
    <n v="0"/>
    <m/>
    <m/>
    <m/>
    <m/>
  </r>
  <r>
    <s v="11314787"/>
    <s v="20.02.2026"/>
    <s v="2026-10639059"/>
    <m/>
    <m/>
    <s v="JAMOLOVA GULNOZA MA’MURJONOVNA"/>
    <s v="42806903930060"/>
    <s v="28.06.1990"/>
    <s v="+998991675570"/>
    <s v="Навоий"/>
    <x v="7"/>
    <s v="Қизилработ МФЙ"/>
    <s v="QAYMOQOV FURQAT XUJAAXMEDOVICH"/>
    <s v="30711822350028"/>
    <x v="0"/>
    <n v="0"/>
    <n v="0"/>
    <s v="Рад"/>
    <s v="Коммунал"/>
    <s v="Коммунал харажатларни қоплаш"/>
    <n v="0"/>
    <s v="12.03.2026"/>
    <s v="Oddiy"/>
    <m/>
    <m/>
    <m/>
    <m/>
    <m/>
    <n v="0"/>
    <m/>
    <m/>
    <m/>
    <m/>
  </r>
  <r>
    <s v="11283099"/>
    <s v="19.02.2026"/>
    <s v="2026-10601422"/>
    <m/>
    <m/>
    <s v="RAHMATOVA ZARINA RAXIM QIZI"/>
    <s v="40107985790048"/>
    <s v="01.07.1998"/>
    <s v="+998883221115"/>
    <s v="Навоий"/>
    <x v="7"/>
    <s v="Қизилработ МФЙ"/>
    <s v="QAYMOQOV FURQAT XUJAAXMEDOVICH"/>
    <s v="3071182235002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3.2026"/>
    <s v="Oddiy"/>
    <m/>
    <m/>
    <m/>
    <m/>
    <m/>
    <n v="0"/>
    <m/>
    <m/>
    <m/>
    <m/>
  </r>
  <r>
    <s v="10877659"/>
    <s v="21.01.2026"/>
    <s v="2026-10118971"/>
    <m/>
    <m/>
    <s v="ERGASHEVA MA’MURA RUSTAM QIZI"/>
    <s v="41303962350039"/>
    <s v="13.03.1996"/>
    <s v="+998973781021"/>
    <s v="Навоий"/>
    <x v="7"/>
    <s v="Қизилработ МФЙ"/>
    <s v="QAYMOQOV FURQAT XUJAAXMEDOVICH"/>
    <s v="30711822350028"/>
    <x v="1"/>
    <n v="0"/>
    <n v="0"/>
    <s v="Рад"/>
    <s v="Даволаниш"/>
    <s v="Жарроҳлик амалиётисиз даволаниш харажатларини қоплаш"/>
    <n v="0"/>
    <s v="23.03.2026"/>
    <s v="Oddiy"/>
    <m/>
    <m/>
    <m/>
    <m/>
    <m/>
    <n v="0"/>
    <m/>
    <m/>
    <m/>
    <m/>
  </r>
  <r>
    <s v="13273263"/>
    <s v="10.06.2026"/>
    <s v="2026-13058033"/>
    <m/>
    <m/>
    <s v="TUXTAYEVA NARGIZA NEMATOVNA"/>
    <s v="40507803960057"/>
    <s v="05.07.1980"/>
    <s v="+998501048802"/>
    <s v="Навоий"/>
    <x v="0"/>
    <s v="Навбаҳор МФЙ"/>
    <s v="SUYUNDIKOV ELBEK GULOMIDDINOVICH"/>
    <s v="30310882380079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1.06.2026"/>
    <m/>
    <n v="412000"/>
    <m/>
    <d v="2026-06-11T15:57:07"/>
    <n v="0"/>
    <n v="412000"/>
    <n v="46184.664664351854"/>
    <m/>
    <n v="342406"/>
  </r>
  <r>
    <s v="12986091"/>
    <s v="18.05.2026"/>
    <s v="2026-12672818"/>
    <m/>
    <m/>
    <s v="SHUKUROVA TURATOSH RUZIKULOVNA"/>
    <s v="41809622380049"/>
    <s v="18.09.1962"/>
    <s v="+998774943038"/>
    <s v="Навоий"/>
    <x v="0"/>
    <s v="Навбаҳор МФЙ"/>
    <s v="SUYUNDIKOV ELBEK GULOMIDDINOVICH"/>
    <s v="30310882380079"/>
    <x v="2"/>
    <n v="0"/>
    <n v="1"/>
    <s v="Тўланди"/>
    <s v="Озиқ"/>
    <s v="Озиқ-овқат билан боғлиқ харажатларини қоплаш (Озиқ-овқат)"/>
    <n v="412000"/>
    <s v="20.05.2026"/>
    <s v="Oddiy"/>
    <s v="21.05.2026"/>
    <m/>
    <n v="412000"/>
    <m/>
    <d v="2026-05-21T11:04:27"/>
    <n v="0"/>
    <n v="412000"/>
    <n v="46163.461423611108"/>
    <m/>
    <n v="199055"/>
  </r>
  <r>
    <s v="11738085"/>
    <s v="07.03.2026"/>
    <s v="2026-11147879"/>
    <m/>
    <m/>
    <s v="SARKAYEVA XABIBA NORMAMATOVNA"/>
    <s v="41503885830010"/>
    <s v="15.03.1988"/>
    <s v="+998952236364"/>
    <s v="Навоий"/>
    <x v="0"/>
    <s v="Навбаҳор МФЙ"/>
    <s v="SUYUNDIKOV ELBEK GULOMIDDINOVICH"/>
    <s v="30310882380079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08:56:00"/>
    <n v="0"/>
    <n v="412000"/>
    <n v="46093.37222222222"/>
    <m/>
    <n v="114528"/>
  </r>
  <r>
    <s v="11736199"/>
    <s v="07.03.2026"/>
    <s v="2026-11145396"/>
    <m/>
    <m/>
    <s v="O‘RALOVA OZODA OMONOVNA"/>
    <s v="40111661640011"/>
    <s v="01.11.1966"/>
    <s v="+998944705674"/>
    <s v="Навоий"/>
    <x v="0"/>
    <s v="Навбаҳор МФЙ"/>
    <s v="SUYUNDIKOV ELBEK GULOMIDDINOVICH"/>
    <s v="30310882380079"/>
    <x v="6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33730"/>
    <s v="07.03.2026"/>
    <s v="2026-11142540"/>
    <m/>
    <m/>
    <s v="TUXTAYEVA GULRUX AXMEDOVNA"/>
    <s v="43004872380049"/>
    <s v="30.04.1987"/>
    <s v="+998930438730"/>
    <s v="Навоий"/>
    <x v="0"/>
    <s v="Навбаҳор МФЙ"/>
    <s v="SUYUNDIKOV ELBEK GULOMIDDINOVICH"/>
    <s v="30310882380079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7.03.2026"/>
    <m/>
    <n v="412000"/>
    <m/>
    <d v="2026-03-07T21:34:54"/>
    <n v="0"/>
    <n v="412000"/>
    <n v="46088.899236111109"/>
    <m/>
    <n v="94188"/>
  </r>
  <r>
    <s v="11733672"/>
    <s v="07.03.2026"/>
    <s v="2026-11142471"/>
    <m/>
    <m/>
    <s v="O‘RALOVA OZODA OMONOVNA"/>
    <s v="40111661640011"/>
    <s v="01.11.1966"/>
    <s v="+998944705674"/>
    <s v="Навоий"/>
    <x v="0"/>
    <s v="Навбаҳор МФЙ"/>
    <s v="SUYUNDIKOV ELBEK GULOMIDDINOVICH"/>
    <s v="30310882380079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33580"/>
    <s v="07.03.2026"/>
    <s v="2026-11142368"/>
    <m/>
    <m/>
    <s v="SANAQULOVA ERGASHBIYI TOSHPULATOVNA"/>
    <s v="40702815830024"/>
    <s v="07.02.1981"/>
    <s v="+998701177969"/>
    <s v="Навоий"/>
    <x v="0"/>
    <s v="Навбаҳор МФЙ"/>
    <s v="SUYUNDIKOV ELBEK GULOMIDDINOVICH"/>
    <s v="30310882380079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08:55:28"/>
    <n v="0"/>
    <n v="412000"/>
    <n v="46093.371851851851"/>
    <m/>
    <n v="114606"/>
  </r>
  <r>
    <s v="11733500"/>
    <s v="07.03.2026"/>
    <s v="2026-11142272"/>
    <m/>
    <m/>
    <s v="XAKIMOVA MUXABBAT MAXMUDOVNA"/>
    <s v="42812862380101"/>
    <s v="28.12.1986"/>
    <s v="+998993772166"/>
    <s v="Навоий"/>
    <x v="0"/>
    <s v="Навбаҳор МФЙ"/>
    <s v="SUYUNDIKOV ELBEK GULOMIDDINOVICH"/>
    <s v="30310882380079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08:55:08"/>
    <n v="0"/>
    <n v="412000"/>
    <n v="46093.371620370373"/>
    <m/>
    <n v="114610"/>
  </r>
  <r>
    <s v="11733441"/>
    <s v="07.03.2026"/>
    <s v="2026-11142207"/>
    <m/>
    <m/>
    <s v="NIYAZOVA ROZIYA BEKPULATOVNA"/>
    <s v="40402825830011"/>
    <s v="04.02.1982"/>
    <s v="+998990735511"/>
    <s v="Навоий"/>
    <x v="0"/>
    <s v="Навбаҳор МФЙ"/>
    <s v="SUYUNDIKOV ELBEK GULOMIDDINOVICH"/>
    <s v="30310882380079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08:54:25"/>
    <n v="0"/>
    <n v="412000"/>
    <n v="46093.371122685188"/>
    <m/>
    <n v="114613"/>
  </r>
  <r>
    <s v="11636220"/>
    <s v="04.03.2026"/>
    <s v="2026-11029028"/>
    <m/>
    <m/>
    <s v="NIYAZOVA ROZIYA BEKPULATOVNA"/>
    <s v="40402825830011"/>
    <s v="04.02.1982"/>
    <s v="+998941392224"/>
    <s v="Навоий"/>
    <x v="0"/>
    <s v="Навбаҳор МФЙ"/>
    <s v="SUYUNDIKOV ELBEK GULOMIDDINOVICH"/>
    <s v="30310882380079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3167"/>
    <s v="04.03.2026"/>
    <s v="2026-11025471"/>
    <m/>
    <m/>
    <s v="XAKIMOVA MUXABBAT MAXMUDOVNA"/>
    <s v="42812862380101"/>
    <s v="28.12.1986"/>
    <s v="+998993772166"/>
    <s v="Навоий"/>
    <x v="0"/>
    <s v="Навбаҳор МФЙ"/>
    <s v="SUYUNDIKOV ELBEK GULOMIDDINOVICH"/>
    <s v="30310882380079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2029"/>
    <s v="04.03.2026"/>
    <s v="2026-11024109"/>
    <m/>
    <m/>
    <s v="SANAQULOVA ERGASHBIYI TOSHPULATOVNA"/>
    <s v="40702815830024"/>
    <s v="07.02.1981"/>
    <s v="+998701177969"/>
    <s v="Навоий"/>
    <x v="0"/>
    <s v="Навбаҳор МФЙ"/>
    <s v="SUYUNDIKOV ELBEK GULOMIDDINOVICH"/>
    <s v="30310882380079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1089"/>
    <s v="04.03.2026"/>
    <s v="2026-11022992"/>
    <m/>
    <m/>
    <s v="O‘RALOVA OZODA OMONOVNA"/>
    <s v="40111661640011"/>
    <s v="01.11.1966"/>
    <s v="+998944705674"/>
    <s v="Навоий"/>
    <x v="0"/>
    <s v="Навбаҳор МФЙ"/>
    <s v="SUYUNDIKOV ELBEK GULOMIDDINOVICH"/>
    <s v="30310882380079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0158"/>
    <s v="04.03.2026"/>
    <s v="2026-11021927"/>
    <m/>
    <m/>
    <s v="TUXTAYEVA GULRUX AXMEDOVNA"/>
    <s v="43004872380049"/>
    <s v="30.04.1987"/>
    <s v="+998930438730"/>
    <s v="Навоий"/>
    <x v="0"/>
    <s v="Навбаҳор МФЙ"/>
    <s v="SUYUNDIKOV ELBEK GULOMIDDINOVICH"/>
    <s v="30310882380079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3372250"/>
    <s v="15.06.2026"/>
    <s v="2026-13189086"/>
    <m/>
    <m/>
    <s v="XODIYEVA CHAROS AYUBXONOVNA"/>
    <s v="40803902380016"/>
    <s v="08.03.1990"/>
    <s v="+998932301533"/>
    <s v="Навоий"/>
    <x v="0"/>
    <s v="Алишер Навоий МФЙ"/>
    <s v="MEZOMOV SHERZOD SHOYIM O‘G‘LI"/>
    <s v="32603995830053"/>
    <x v="2"/>
    <n v="0"/>
    <n v="1"/>
    <s v="Тўланди"/>
    <s v="Озиқ"/>
    <s v="Озиқ-овқат билан боғлиқ харажатларини қоплаш (Озиқ-овқат)"/>
    <n v="412000"/>
    <s v="17.06.2026"/>
    <s v="Oddiy"/>
    <s v="19.06.2026"/>
    <m/>
    <n v="412000"/>
    <m/>
    <d v="2026-06-19T12:37:26"/>
    <n v="0"/>
    <n v="412000"/>
    <n v="46192.525995370372"/>
    <m/>
    <n v="653654"/>
  </r>
  <r>
    <s v="13228602"/>
    <s v="08.06.2026"/>
    <s v="2026-12996025"/>
    <m/>
    <m/>
    <s v="RAHMATOVA ZULAYXO NORBO‘RI QIZI"/>
    <s v="42305955830017"/>
    <s v="23.05.1995"/>
    <s v="+998944806756"/>
    <s v="Навоий"/>
    <x v="0"/>
    <s v="Алишер Навоий МФЙ"/>
    <s v="MEZOMOV SHERZOD SHOYIM O‘G‘LI"/>
    <s v="32603995830053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12.06.2026"/>
    <m/>
    <n v="412000"/>
    <m/>
    <d v="2026-06-12T21:23:08"/>
    <n v="0"/>
    <n v="412000"/>
    <n v="46185.891064814816"/>
    <m/>
    <n v="306603"/>
  </r>
  <r>
    <s v="13179956"/>
    <s v="04.06.2026"/>
    <s v="2026-12929959"/>
    <m/>
    <m/>
    <s v="BERDIYEV BAXROM DUSTMURODOVICH"/>
    <s v="30812715830031"/>
    <s v="08.12.1971"/>
    <s v="+998932287311"/>
    <s v="Навоий"/>
    <x v="0"/>
    <s v="Алишер Навоий МФЙ"/>
    <s v="MEZOMOV SHERZOD SHOYIM O‘G‘LI"/>
    <s v="32603995830053"/>
    <x v="5"/>
    <n v="0"/>
    <n v="0"/>
    <s v="Қарор"/>
    <s v="Жарроҳлик"/>
    <s v="Жарроҳлик амалиёти харажатларини қоплаш"/>
    <n v="4120000000"/>
    <s v="04.06.2026"/>
    <s v="Oddiy"/>
    <s v="23.06.2026"/>
    <s v="????? ????????"/>
    <n v="20600000"/>
    <s v="Ha"/>
    <d v="2026-06-23T19:09:33"/>
    <n v="0"/>
    <n v="20600000"/>
    <n v="46196.798298611109"/>
    <m/>
    <n v="659906"/>
  </r>
  <r>
    <s v="13149548"/>
    <s v="03.06.2026"/>
    <s v="2026-12891137"/>
    <m/>
    <m/>
    <s v="ABDULLAYEVA MUNIRA HAMDULLO QIZI"/>
    <s v="41004975830074"/>
    <s v="10.04.1997"/>
    <s v="+998979621997"/>
    <s v="Навоий"/>
    <x v="0"/>
    <s v="Алишер Навоий МФЙ"/>
    <s v="MEZOMOV SHERZOD SHOYIM O‘G‘LI"/>
    <s v="3260399583005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6.2026"/>
    <s v="Oddiy"/>
    <m/>
    <m/>
    <m/>
    <m/>
    <m/>
    <n v="0"/>
    <m/>
    <m/>
    <m/>
    <m/>
  </r>
  <r>
    <s v="13034509"/>
    <s v="21.05.2026"/>
    <s v="2026-12735929"/>
    <m/>
    <m/>
    <s v="ABDULLAYEVA MUNIRA HAMDULLO QIZI"/>
    <s v="41004975830074"/>
    <s v="10.04.1997"/>
    <s v="+998979621997"/>
    <s v="Навоий"/>
    <x v="0"/>
    <s v="Алишер Навоий МФЙ"/>
    <s v="MEZOMOV SHERZOD SHOYIM O‘G‘LI"/>
    <s v="3260399583005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1.05.2026"/>
    <s v="Oddiy"/>
    <m/>
    <m/>
    <m/>
    <m/>
    <m/>
    <n v="0"/>
    <m/>
    <m/>
    <m/>
    <m/>
  </r>
  <r>
    <s v="12973403"/>
    <s v="18.05.2026"/>
    <s v="2026-12655661"/>
    <m/>
    <m/>
    <s v="XODIYEVA CHAROS AYUBXONOVNA"/>
    <s v="40803902380016"/>
    <s v="08.03.1990"/>
    <s v="+998932301533"/>
    <s v="Навоий"/>
    <x v="0"/>
    <s v="Алишер Навоий МФЙ"/>
    <s v="MEZOMOV SHERZOD SHOYIM O‘G‘LI"/>
    <s v="32603995830053"/>
    <x v="3"/>
    <n v="0"/>
    <n v="0"/>
    <s v="Рад"/>
    <s v="Озиқ"/>
    <s v="Озиқ-овқат билан боғлиқ харажатларини қоплаш (Озиқ-овқат)"/>
    <n v="0"/>
    <s v="04.06.2026"/>
    <s v="Oddiy"/>
    <s v="04.06.2026"/>
    <s v="??????? ??? ????"/>
    <m/>
    <s v="Yuq"/>
    <d v="2026-06-04T12:37:11"/>
    <n v="0"/>
    <m/>
    <n v="46177.525821759256"/>
    <m/>
    <n v="195574"/>
  </r>
  <r>
    <s v="12822498"/>
    <s v="05.05.2026"/>
    <s v="2026-12458958"/>
    <m/>
    <m/>
    <s v="BERDIYEV BAXROM DUSTMURODOVICH"/>
    <s v="30812715830031"/>
    <s v="08.12.1971"/>
    <s v="+998934999309"/>
    <s v="Навоий"/>
    <x v="0"/>
    <s v="Алишер Навоий МФЙ"/>
    <s v="MEZOMOV SHERZOD SHOYIM O‘G‘LI"/>
    <s v="32603995830053"/>
    <x v="3"/>
    <n v="0"/>
    <n v="0"/>
    <s v="Рад"/>
    <s v="Жарроҳлик"/>
    <s v="Жарроҳлик амалиёти харажатларини қоплаш"/>
    <n v="0"/>
    <s v="03.06.2026"/>
    <s v="Oddiy"/>
    <s v="03.06.2026"/>
    <s v="??????? ??? ????"/>
    <m/>
    <s v="Yuq"/>
    <d v="2026-06-03T11:28:42"/>
    <n v="0"/>
    <m/>
    <n v="46176.478263888886"/>
    <m/>
    <n v="197209"/>
  </r>
  <r>
    <s v="12807016"/>
    <s v="04.05.2026"/>
    <s v="2026-12441244"/>
    <m/>
    <m/>
    <s v="RAXIMOVA SHAHLO BAXRIDDIN QIZI"/>
    <s v="41209943920100"/>
    <s v="12.09.1994"/>
    <s v="+998930641294"/>
    <s v="Навоий"/>
    <x v="0"/>
    <s v="Алишер Навоий МФЙ"/>
    <s v="MEZOMOV SHERZOD SHOYIM O‘G‘LI"/>
    <s v="32603995830053"/>
    <x v="2"/>
    <n v="0"/>
    <n v="1"/>
    <s v="Тўланди"/>
    <s v="Озиқ"/>
    <s v="Озиқ-овқат билан боғлиқ харажатларини қоплаш (Озиқ-овқат)"/>
    <n v="412000"/>
    <s v="04.05.2026"/>
    <s v="Oddiy"/>
    <s v="13.05.2026"/>
    <m/>
    <n v="412000"/>
    <m/>
    <d v="2026-05-13T12:51:32"/>
    <n v="0"/>
    <n v="412000"/>
    <n v="46155.535787037035"/>
    <m/>
    <n v="180017"/>
  </r>
  <r>
    <s v="12806485"/>
    <s v="04.05.2026"/>
    <s v="2026-12440562"/>
    <m/>
    <m/>
    <s v="ESONOVA ZILOLA PARDABOY QIZI"/>
    <s v="40411902380013"/>
    <s v="04.11.1990"/>
    <s v="+998504079086"/>
    <s v="Навоий"/>
    <x v="0"/>
    <s v="Алишер Навоий МФЙ"/>
    <s v="MEZOMOV SHERZOD SHOYIM O‘G‘LI"/>
    <s v="3260399583005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4.05.2026"/>
    <s v="Oddiy"/>
    <s v="13.05.2026"/>
    <m/>
    <n v="2060000"/>
    <m/>
    <d v="2026-05-13T12:47:34"/>
    <n v="0"/>
    <n v="2060000"/>
    <n v="46155.533032407409"/>
    <m/>
    <n v="180052"/>
  </r>
  <r>
    <s v="12806450"/>
    <s v="04.05.2026"/>
    <s v="2026-12440521"/>
    <m/>
    <m/>
    <s v="ESONOVA ZILOLA PARDABOY QIZI"/>
    <s v="40411902380013"/>
    <s v="04.11.1990"/>
    <s v="+998504079086"/>
    <s v="Навоий"/>
    <x v="0"/>
    <s v="Алишер Навоий МФЙ"/>
    <s v="MEZOMOV SHERZOD SHOYIM O‘G‘LI"/>
    <s v="32603995830053"/>
    <x v="3"/>
    <n v="0"/>
    <n v="0"/>
    <s v="Рад"/>
    <s v="Озиқ"/>
    <s v="Озиқ-овқат билан боғлиқ харажатларини қоплаш (Озиқ-овқат)"/>
    <n v="0"/>
    <s v="04.06.2026"/>
    <s v="Oddiy"/>
    <s v="04.06.2026"/>
    <s v="??????? ??? ????"/>
    <m/>
    <s v="Yuq"/>
    <d v="2026-06-04T12:36:27"/>
    <n v="0"/>
    <m/>
    <n v="46177.525312500002"/>
    <m/>
    <n v="180016"/>
  </r>
  <r>
    <s v="12705874"/>
    <s v="27.04.2026"/>
    <s v="2026-12312365"/>
    <m/>
    <m/>
    <s v="MAHMUDOV MAQSUDJON ORTIQOVICH"/>
    <s v="31309862380100"/>
    <s v="13.09.1986"/>
    <s v="+998937554017"/>
    <s v="Навоий"/>
    <x v="0"/>
    <s v="Алишер Навоий МФЙ"/>
    <s v="MEZOMOV SHERZOD SHOYIM O‘G‘LI"/>
    <s v="32603995830053"/>
    <x v="5"/>
    <n v="0"/>
    <n v="0"/>
    <s v="Қарор"/>
    <s v="Таъмир"/>
    <s v="Уй-жойини таъмирлаш харажатларини қоплаш"/>
    <n v="20600000"/>
    <s v="05.05.2026"/>
    <s v="Oddiy"/>
    <s v="14.05.2026"/>
    <s v="????? ????????"/>
    <n v="12000000"/>
    <s v="Ha"/>
    <d v="2026-05-14T11:17:36"/>
    <n v="0"/>
    <n v="12000000"/>
    <n v="46156.470555555556"/>
    <m/>
    <n v="188310"/>
  </r>
  <r>
    <s v="12568639"/>
    <s v="14.04.2026"/>
    <s v="2026-12140878"/>
    <m/>
    <m/>
    <s v="OSTONOVA GULMIRA FAHRIDDINOVNA"/>
    <s v="40208862380016"/>
    <s v="02.08.1986"/>
    <s v="+998931491707"/>
    <s v="Навоий"/>
    <x v="0"/>
    <s v="Алишер Навоий МФЙ"/>
    <s v="MEZOMOV SHERZOD SHOYIM O‘G‘LI"/>
    <s v="3260399583005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7.04.2026"/>
    <s v="Oddiy"/>
    <s v="20.04.2026"/>
    <s v="????? ????????"/>
    <n v="2060000"/>
    <s v="Ha"/>
    <d v="2026-04-20T12:02:39"/>
    <n v="0"/>
    <n v="2060000"/>
    <n v="46132.501840277779"/>
    <m/>
    <n v="159417"/>
  </r>
  <r>
    <s v="12568621"/>
    <s v="14.04.2026"/>
    <s v="2026-12140857"/>
    <m/>
    <m/>
    <s v="OSTONOVA GULMIRA FAHRIDDINOVNA"/>
    <s v="40208862380016"/>
    <s v="02.08.1986"/>
    <s v="+998931491707"/>
    <s v="Навоий"/>
    <x v="0"/>
    <s v="Алишер Навоий МФЙ"/>
    <s v="MEZOMOV SHERZOD SHOYIM O‘G‘LI"/>
    <s v="32603995830053"/>
    <x v="2"/>
    <n v="0"/>
    <n v="1"/>
    <s v="Тўланди"/>
    <s v="Озиқ"/>
    <s v="Озиқ-овқат билан боғлиқ харажатларини қоплаш (Озиқ-овқат)"/>
    <n v="412000"/>
    <s v="17.04.2026"/>
    <s v="Oddiy"/>
    <s v="20.04.2026"/>
    <m/>
    <n v="412000"/>
    <m/>
    <d v="2026-04-20T12:01:39"/>
    <n v="0"/>
    <n v="412000"/>
    <n v="46132.501145833332"/>
    <m/>
    <n v="159416"/>
  </r>
  <r>
    <s v="12546804"/>
    <s v="13.04.2026"/>
    <s v="2026-12114164"/>
    <m/>
    <m/>
    <s v="BERDIYEV BAXROM DUSTMURODOVICH"/>
    <s v="30812715830031"/>
    <s v="08.12.1971"/>
    <s v="+998932287311"/>
    <s v="Навоий"/>
    <x v="0"/>
    <s v="Алишер Навоий МФЙ"/>
    <s v="MEZOMOV SHERZOD SHOYIM O‘G‘LI"/>
    <s v="32603995830053"/>
    <x v="6"/>
    <n v="0"/>
    <n v="0"/>
    <s v="Рад"/>
    <s v="Жарроҳлик"/>
    <s v="Жарроҳлик амалиёти харажатларини қоплаш"/>
    <n v="0"/>
    <s v="17.04.2026"/>
    <s v="Oddiy"/>
    <m/>
    <m/>
    <m/>
    <m/>
    <m/>
    <n v="0"/>
    <m/>
    <m/>
    <m/>
    <m/>
  </r>
  <r>
    <s v="12458592"/>
    <s v="06.04.2026"/>
    <s v="2026-12008448"/>
    <m/>
    <m/>
    <s v="JALOLOV ELYOR NASIRILLAYEVICH"/>
    <s v="32209822380065"/>
    <s v="22.09.1982"/>
    <s v="+998936778657"/>
    <s v="Навоий"/>
    <x v="0"/>
    <s v="Алишер Навоий МФЙ"/>
    <s v="MEZOMOV SHERZOD SHOYIM O‘G‘LI"/>
    <s v="32603995830053"/>
    <x v="7"/>
    <n v="0"/>
    <n v="0"/>
    <s v="Рад"/>
    <s v="Жарроҳлик"/>
    <s v="Жарроҳлик амалиёти харажатларини қоплаш"/>
    <n v="0"/>
    <s v="06.06.2026"/>
    <s v="Oddiy"/>
    <m/>
    <m/>
    <m/>
    <m/>
    <m/>
    <n v="0"/>
    <m/>
    <m/>
    <m/>
    <m/>
  </r>
  <r>
    <s v="11677999"/>
    <s v="05.03.2026"/>
    <s v="2026-11078164"/>
    <m/>
    <m/>
    <s v="HAMDAMOVA ZULXUMOR URAZOVNA"/>
    <s v="40512585830018"/>
    <s v="05.12.1958"/>
    <s v="+998770460288"/>
    <s v="Навоий"/>
    <x v="0"/>
    <s v="Алишер Навоий МФЙ"/>
    <s v="MEZOMOV SHERZOD SHOYIM O‘G‘LI"/>
    <s v="3260399583005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7.03.2026"/>
    <m/>
    <n v="412000"/>
    <m/>
    <d v="2026-03-07T08:55:29"/>
    <n v="0"/>
    <n v="412000"/>
    <n v="46088.371863425928"/>
    <m/>
    <n v="88591"/>
  </r>
  <r>
    <s v="11643133"/>
    <s v="04.03.2026"/>
    <s v="2026-11037042"/>
    <m/>
    <m/>
    <s v="SHIRIMOVA MEHRINISO ISMATULLAYEVNA"/>
    <s v="42304832380027"/>
    <s v="23.04.1983"/>
    <s v="+998943350735"/>
    <s v="Навоий"/>
    <x v="0"/>
    <s v="Алишер Навоий МФЙ"/>
    <s v="MEZOMOV SHERZOD SHOYIM O‘G‘LI"/>
    <s v="32603995830053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7.03.2026"/>
    <m/>
    <n v="412000"/>
    <m/>
    <d v="2026-03-07T08:37:51"/>
    <n v="0"/>
    <n v="412000"/>
    <n v="46088.359618055554"/>
    <m/>
    <n v="76139"/>
  </r>
  <r>
    <s v="11640035"/>
    <s v="04.03.2026"/>
    <s v="2026-11033449"/>
    <m/>
    <m/>
    <s v="SAPAROVA SURAYYO BOZOROVNA"/>
    <s v="42412862380051"/>
    <s v="24.12.1986"/>
    <s v="+998931445219"/>
    <s v="Навоий"/>
    <x v="0"/>
    <s v="Алишер Навоий МФЙ"/>
    <s v="MEZOMOV SHERZOD SHOYIM O‘G‘LI"/>
    <s v="32603995830053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7.03.2026"/>
    <m/>
    <n v="412000"/>
    <m/>
    <d v="2026-03-07T08:47:29"/>
    <n v="0"/>
    <n v="412000"/>
    <n v="46088.366307870368"/>
    <m/>
    <n v="76773"/>
  </r>
  <r>
    <s v="11626646"/>
    <s v="04.03.2026"/>
    <s v="2026-11017811"/>
    <m/>
    <m/>
    <s v="TURSUNOVA AZIZA SOBIRDINOVNA"/>
    <s v="42609882380082"/>
    <s v="26.09.1988"/>
    <s v="+998930431454"/>
    <s v="Навоий"/>
    <x v="0"/>
    <s v="Алишер Навоий МФЙ"/>
    <s v="MEZOMOV SHERZOD SHOYIM O‘G‘LI"/>
    <s v="32603995830053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7.03.2026"/>
    <m/>
    <n v="412000"/>
    <m/>
    <d v="2026-03-07T08:54:49"/>
    <n v="0"/>
    <n v="412000"/>
    <n v="46088.371400462966"/>
    <m/>
    <n v="76819"/>
  </r>
  <r>
    <s v="11611143"/>
    <s v="04.03.2026"/>
    <s v="2026-10999580"/>
    <m/>
    <m/>
    <s v="OLIMOV ZOIRJON HAMIDOVICH"/>
    <s v="31310902380022"/>
    <s v="13.10.1990"/>
    <s v="+998948659095"/>
    <s v="Навоий"/>
    <x v="0"/>
    <s v="Алишер Навоий МФЙ"/>
    <s v="MEZOMOV SHERZOD SHOYIM O‘G‘LI"/>
    <s v="32603995830053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7.03.2026"/>
    <m/>
    <n v="412000"/>
    <m/>
    <d v="2026-03-07T08:28:48"/>
    <n v="0"/>
    <n v="412000"/>
    <n v="46088.353333333333"/>
    <m/>
    <n v="70232"/>
  </r>
  <r>
    <s v="11434074"/>
    <s v="25.02.2026"/>
    <s v="2026-10789473"/>
    <m/>
    <m/>
    <s v="HAMIDOV OLIMJON ZOIRJON O`G`LI"/>
    <s v="53006255830010"/>
    <s v="30.06.2025"/>
    <s v="+998930370786"/>
    <s v="Навоий"/>
    <x v="0"/>
    <s v="Алишер Навоий МФЙ"/>
    <s v="MEZOMOV SHERZOD SHOYIM O‘G‘LI"/>
    <s v="32603995830053"/>
    <x v="6"/>
    <n v="0"/>
    <n v="0"/>
    <s v="Рад"/>
    <s v="Даволаниш"/>
    <s v="Жарроҳлик амалиётисиз даволаниш харажатларини қоплаш"/>
    <n v="0"/>
    <s v="25.02.2026"/>
    <s v="Oddiy"/>
    <m/>
    <m/>
    <m/>
    <m/>
    <m/>
    <n v="0"/>
    <m/>
    <m/>
    <m/>
    <m/>
  </r>
  <r>
    <s v="11412433"/>
    <s v="24.02.2026"/>
    <s v="2026-10763361"/>
    <m/>
    <m/>
    <s v="JALOLOV ELYOR NASIRILLAYEVICH"/>
    <s v="32209822380065"/>
    <s v="22.09.1982"/>
    <s v="+998936778657"/>
    <s v="Навоий"/>
    <x v="0"/>
    <s v="Алишер Навоий МФЙ"/>
    <s v="MEZOMOV SHERZOD SHOYIM O‘G‘LI"/>
    <s v="32603995830053"/>
    <x v="6"/>
    <n v="0"/>
    <n v="0"/>
    <s v="Рад"/>
    <s v="Даволаниш"/>
    <s v="Жарроҳлик амалиётисиз даволаниш харажатларини қоплаш"/>
    <n v="0"/>
    <s v="24.02.2026"/>
    <s v="Oddiy"/>
    <m/>
    <m/>
    <m/>
    <m/>
    <m/>
    <n v="0"/>
    <m/>
    <m/>
    <m/>
    <m/>
  </r>
  <r>
    <s v="11256772"/>
    <s v="18.02.2026"/>
    <s v="2026-10570804"/>
    <m/>
    <m/>
    <s v="TURDIYEVA MAXSUDA BEGBUTAYEVNA"/>
    <s v="40806732380021"/>
    <s v="08.06.1973"/>
    <s v="+998932204500"/>
    <s v="Навоий"/>
    <x v="0"/>
    <s v="Алишер Навоий МФЙ"/>
    <s v="MEZOMOV SHERZOD SHOYIM O‘G‘LI"/>
    <s v="32603995830053"/>
    <x v="0"/>
    <n v="0"/>
    <n v="0"/>
    <s v="Рад"/>
    <s v="Жарроҳлик"/>
    <s v="Жарроҳлик амалиёти харажатларини қоплаш"/>
    <n v="0"/>
    <s v="18.02.2026"/>
    <s v="Oddiy"/>
    <m/>
    <m/>
    <m/>
    <m/>
    <m/>
    <n v="0"/>
    <m/>
    <m/>
    <m/>
    <m/>
  </r>
  <r>
    <s v="11134472"/>
    <s v="11.02.2026"/>
    <s v="2026-10428237"/>
    <m/>
    <m/>
    <s v="NURMURODOV DILSHOD QARSHIBOYEVICH"/>
    <s v="32212892380015"/>
    <s v="22.12.1989"/>
    <s v="+998932602361"/>
    <s v="Навоий"/>
    <x v="0"/>
    <s v="Алишер Навоий МФЙ"/>
    <s v="MEZOMOV SHERZOD SHOYIM O‘G‘LI"/>
    <s v="32603995830053"/>
    <x v="0"/>
    <n v="0"/>
    <n v="0"/>
    <s v="Рад"/>
    <s v="Озиқ"/>
    <s v="Озиқ-овқат билан боғлиқ харажатларини қоплаш (Озиқ-овқат)"/>
    <n v="0"/>
    <s v="11.02.2026"/>
    <s v="Oddiy"/>
    <m/>
    <m/>
    <m/>
    <m/>
    <m/>
    <n v="0"/>
    <m/>
    <m/>
    <m/>
    <m/>
  </r>
  <r>
    <s v="10952674"/>
    <s v="28.01.2026"/>
    <s v="2026-10210396"/>
    <m/>
    <m/>
    <s v="JUMADULLAYEV ANVAR AMONTOSHEVICH"/>
    <s v="31501842380010"/>
    <s v="15.01.1984"/>
    <s v="+998931150184"/>
    <s v="Навоий"/>
    <x v="0"/>
    <s v="Алишер Навоий МФЙ"/>
    <s v="MEZOMOV SHERZOD SHOYIM O‘G‘LI"/>
    <s v="32603995830053"/>
    <x v="0"/>
    <n v="0"/>
    <n v="0"/>
    <s v="Рад"/>
    <s v="Озиқ"/>
    <s v="Озиқ-овқат билан боғлиқ харажатларини қоплаш (Озиқ-овқат)"/>
    <n v="0"/>
    <s v="28.01.2026"/>
    <s v="Oddiy"/>
    <m/>
    <m/>
    <m/>
    <m/>
    <m/>
    <n v="0"/>
    <m/>
    <m/>
    <m/>
    <m/>
  </r>
  <r>
    <s v="10951935"/>
    <s v="28.01.2026"/>
    <s v="2026-10209476"/>
    <m/>
    <m/>
    <s v="JUMADULLAYEV ANVAR AMONTOSHEVICH"/>
    <s v="31501842380010"/>
    <s v="15.01.1984"/>
    <s v="+998931150184"/>
    <s v="Навоий"/>
    <x v="0"/>
    <s v="Алишер Навоий МФЙ"/>
    <s v="MEZOMOV SHERZOD SHOYIM O‘G‘LI"/>
    <s v="32603995830053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3.2026"/>
    <s v="Oddiy"/>
    <s v="16.03.2026"/>
    <s v="??????? ??? ????"/>
    <m/>
    <s v="Yuq"/>
    <d v="2026-03-16T17:49:26"/>
    <n v="0"/>
    <m/>
    <n v="46097.742662037039"/>
    <m/>
    <n v="62036"/>
  </r>
  <r>
    <s v="10951843"/>
    <s v="28.01.2026"/>
    <s v="2026-10209365"/>
    <m/>
    <m/>
    <s v="JUMADULLAYEV ANVAR AMONTOSHEVICH"/>
    <s v="31501842380010"/>
    <s v="15.01.1984"/>
    <s v="+998931150184"/>
    <s v="Навоий"/>
    <x v="0"/>
    <s v="Алишер Навоий МФЙ"/>
    <s v="MEZOMOV SHERZOD SHOYIM O‘G‘LI"/>
    <s v="32603995830053"/>
    <x v="0"/>
    <n v="0"/>
    <n v="0"/>
    <s v="Рад"/>
    <s v="Озиқ"/>
    <s v="Озиқ-овқат билан боғлиқ харажатларини қоплаш (Озиқ-овқат)"/>
    <n v="0"/>
    <s v="28.01.2026"/>
    <s v="Oddiy"/>
    <m/>
    <m/>
    <m/>
    <m/>
    <m/>
    <n v="0"/>
    <m/>
    <m/>
    <m/>
    <m/>
  </r>
  <r>
    <s v="10766367"/>
    <s v="13.01.2026"/>
    <s v="2026-09983650"/>
    <m/>
    <m/>
    <s v="TOSHQULOV MUHRIDDIN FURQAT O‘G‘LI"/>
    <s v="32301985830019"/>
    <s v="23.01.1998"/>
    <s v="+998931258516"/>
    <s v="Навоий"/>
    <x v="0"/>
    <s v="Алишер Навоий МФЙ"/>
    <s v="MEZOMOV SHERZOD SHOYIM O‘G‘LI"/>
    <s v="32603995830053"/>
    <x v="6"/>
    <n v="0"/>
    <n v="0"/>
    <s v="Рад"/>
    <s v="Озиқ"/>
    <s v="Озиқ-овқат билан боғлиқ харажатларини қоплаш (Озиқ-овқат)"/>
    <n v="0"/>
    <s v="13.01.2026"/>
    <s v="Oddiy"/>
    <m/>
    <m/>
    <m/>
    <m/>
    <m/>
    <n v="0"/>
    <m/>
    <m/>
    <m/>
    <m/>
  </r>
  <r>
    <s v="10620425"/>
    <s v="05.01.2026"/>
    <s v="2026-09816407"/>
    <m/>
    <m/>
    <s v="MUSRATULLAYEVA LAYLO ABDUSATTOROVNA"/>
    <s v="42202872380035"/>
    <s v="22.02.1987"/>
    <s v="+998940708045"/>
    <s v="Навоий"/>
    <x v="0"/>
    <s v="Алишер Навоий МФЙ"/>
    <s v="MEZOMOV SHERZOD SHOYIM O‘G‘LI"/>
    <s v="32603995830053"/>
    <x v="2"/>
    <n v="0"/>
    <n v="1"/>
    <s v="Тўланди"/>
    <s v="Озиқ"/>
    <s v="Озиқ-овқат билан боғлиқ харажатларини қоплаш (Озиқ-овқат)"/>
    <n v="412000"/>
    <s v="05.01.2026"/>
    <s v="Oddiy"/>
    <s v="10.02.2026"/>
    <m/>
    <n v="412000"/>
    <m/>
    <d v="2026-02-10T09:05:25"/>
    <n v="0"/>
    <n v="412000"/>
    <n v="46063.378761574073"/>
    <m/>
    <n v="54941"/>
  </r>
  <r>
    <s v="10611157"/>
    <s v="05.01.2026"/>
    <s v="2026-09805951"/>
    <s v="OLIMOV ZOIRJON HAMIDOVICH"/>
    <s v="31310902380022"/>
    <s v="HAMIDOV OLIMJON ZOIRJON O`G`LI"/>
    <s v="53006255830010"/>
    <s v="30.06.2025"/>
    <s v="+998948659095"/>
    <s v="Навоий"/>
    <x v="0"/>
    <s v="Алишер Навоий МФЙ"/>
    <s v="MEZOMOV SHERZOD SHOYIM O‘G‘LI"/>
    <s v="32603995830053"/>
    <x v="6"/>
    <n v="0"/>
    <n v="0"/>
    <s v="Рад"/>
    <s v="Даволаниш"/>
    <s v="Жарроҳлик амалиётисиз даволаниш харажатларини қоплаш"/>
    <n v="0"/>
    <s v="05.01.2026"/>
    <s v="Oddiy"/>
    <m/>
    <m/>
    <m/>
    <m/>
    <m/>
    <n v="0"/>
    <m/>
    <m/>
    <m/>
    <m/>
  </r>
  <r>
    <s v="10609885"/>
    <s v="05.01.2026"/>
    <s v="2026-09804302"/>
    <m/>
    <m/>
    <s v="OLIMOV ZOIRJON HAMIDOVICH"/>
    <s v="31310902380022"/>
    <s v="13.10.1990"/>
    <s v="+998948659095"/>
    <s v="Навоий"/>
    <x v="0"/>
    <s v="Алишер Навоий МФЙ"/>
    <s v="MEZOMOV SHERZOD SHOYIM O‘G‘LI"/>
    <s v="32603995830053"/>
    <x v="6"/>
    <n v="0"/>
    <n v="0"/>
    <s v="Рад"/>
    <s v="Даволаниш"/>
    <s v="Жарроҳлик амалиётисиз даволаниш харажатларини қоплаш"/>
    <n v="0"/>
    <s v="05.01.2026"/>
    <s v="Oddiy"/>
    <m/>
    <m/>
    <m/>
    <m/>
    <m/>
    <n v="0"/>
    <m/>
    <m/>
    <m/>
    <m/>
  </r>
  <r>
    <s v="13420171"/>
    <s v="18.06.2026"/>
    <s v="2026-13253132"/>
    <m/>
    <m/>
    <s v="TEMUROV HASAN XXX"/>
    <s v="31004582380064"/>
    <s v="10.04.1958"/>
    <s v="+998889731958"/>
    <s v="Навоий"/>
    <x v="0"/>
    <s v="Парахун МФЙ"/>
    <s v="MURODULLAYEV OG‘ABEK JO‘RABEK O‘G‘LI"/>
    <s v="51911005830025"/>
    <x v="0"/>
    <n v="0"/>
    <n v="0"/>
    <s v="Рад"/>
    <s v="Жарроҳлик"/>
    <s v="Жарроҳлик амалиёти харажатларини қоплаш"/>
    <n v="0"/>
    <s v="18.06.2026"/>
    <s v="Oddiy"/>
    <m/>
    <m/>
    <m/>
    <m/>
    <m/>
    <n v="0"/>
    <m/>
    <m/>
    <m/>
    <m/>
  </r>
  <r>
    <s v="13406574"/>
    <s v="17.06.2026"/>
    <s v="2026-13235205"/>
    <m/>
    <m/>
    <s v="RADJABOVA JAMILA AKTAMOVNA"/>
    <s v="42603892380036"/>
    <s v="26.03.1989"/>
    <s v="+998900892434"/>
    <s v="Навоий"/>
    <x v="0"/>
    <s v="Парахун МФЙ"/>
    <s v="MURODULLAYEV OG‘ABEK JO‘RABEK O‘G‘LI"/>
    <s v="51911005830025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26.06.2026"/>
    <s v="Oddiy"/>
    <s v="26.06.2026"/>
    <s v="??????? ??? ????"/>
    <m/>
    <s v="Yuq"/>
    <d v="2026-06-26T09:12:39"/>
    <n v="0"/>
    <m/>
    <n v="46199.383784722224"/>
    <m/>
    <n v="684684"/>
  </r>
  <r>
    <s v="13206193"/>
    <s v="05.06.2026"/>
    <s v="2026-12963751"/>
    <m/>
    <m/>
    <s v="IKROMOVA MANZURA RUSTAMOVNA"/>
    <s v="40305772380038"/>
    <s v="03.05.1977"/>
    <s v="+998919902259"/>
    <s v="Навоий"/>
    <x v="0"/>
    <s v="Парахун МФЙ"/>
    <s v="MURODULLAYEV OG‘ABEK JO‘RABEK O‘G‘LI"/>
    <s v="51911005830025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8.06.2026"/>
    <s v="Oddiy"/>
    <s v="12.06.2026"/>
    <s v="????? ????????"/>
    <n v="2060000"/>
    <s v="Ha"/>
    <d v="2026-06-12T18:40:50"/>
    <n v="0"/>
    <n v="2060000"/>
    <n v="46185.778356481482"/>
    <m/>
    <n v="307522"/>
  </r>
  <r>
    <s v="13107151"/>
    <s v="01.06.2026"/>
    <s v="2026-12835011"/>
    <m/>
    <m/>
    <s v="RADJABOVA JAMILA AKTAMOVNA"/>
    <s v="42603892380036"/>
    <s v="26.03.1989"/>
    <s v="+998900892434"/>
    <s v="Навоий"/>
    <x v="0"/>
    <s v="Парахун МФЙ"/>
    <s v="MURODULLAYEV OG‘ABEK JO‘RABEK O‘G‘LI"/>
    <s v="51911005830025"/>
    <x v="0"/>
    <n v="0"/>
    <n v="0"/>
    <s v="Рад"/>
    <s v="Даволаниш"/>
    <s v="Жарроҳлик амалиётисиз даволаниш харажатларини қоплаш"/>
    <n v="0"/>
    <s v="02.06.2026"/>
    <s v="Oddiy"/>
    <m/>
    <m/>
    <m/>
    <m/>
    <m/>
    <n v="0"/>
    <m/>
    <m/>
    <m/>
    <m/>
  </r>
  <r>
    <s v="13028396"/>
    <s v="21.05.2026"/>
    <s v="2026-12727906"/>
    <m/>
    <m/>
    <s v="TOJIYEVA LOBAR MUSOQUL QIZI"/>
    <s v="42511902380010"/>
    <s v="25.11.1990"/>
    <s v="+998991753709"/>
    <s v="Навоий"/>
    <x v="0"/>
    <s v="Парахун МФЙ"/>
    <s v="MURODULLAYEV OG‘ABEK JO‘RABEK O‘G‘LI"/>
    <s v="51911005830025"/>
    <x v="3"/>
    <n v="0"/>
    <n v="0"/>
    <s v="Рад"/>
    <s v="Озиқ"/>
    <s v="Озиқ-овқат билан боғлиқ харажатларини қоплаш (Озиқ-овқат)"/>
    <n v="0"/>
    <s v="04.06.2026"/>
    <s v="Oddiy"/>
    <s v="04.06.2026"/>
    <s v="??????? ??? ????"/>
    <m/>
    <s v="Yuq"/>
    <d v="2026-06-04T15:24:50"/>
    <n v="0"/>
    <m/>
    <n v="46177.642245370371"/>
    <m/>
    <n v="202773"/>
  </r>
  <r>
    <s v="13016124"/>
    <s v="20.05.2026"/>
    <s v="2026-12711766"/>
    <m/>
    <m/>
    <s v="RADJABOVA JAMILA AKTAMOVNA"/>
    <s v="42603892380036"/>
    <s v="26.03.1989"/>
    <s v="+998942577181"/>
    <s v="Навоий"/>
    <x v="0"/>
    <s v="Парахун МФЙ"/>
    <s v="MURODULLAYEV OG‘ABEK JO‘RABEK O‘G‘LI"/>
    <s v="51911005830025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6.2026"/>
    <s v="Oddiy"/>
    <s v="04.06.2026"/>
    <s v="??????? ??? ????"/>
    <m/>
    <s v="Yuq"/>
    <d v="2026-06-04T15:24:21"/>
    <n v="0"/>
    <m/>
    <n v="46177.641909722224"/>
    <m/>
    <n v="200842"/>
  </r>
  <r>
    <s v="13008087"/>
    <s v="20.05.2026"/>
    <s v="2026-12701084"/>
    <m/>
    <m/>
    <s v="RADJABOVA JAMILA AKTAMOVNA"/>
    <s v="42603892380036"/>
    <s v="26.03.1989"/>
    <s v="+998991753709"/>
    <s v="Навоий"/>
    <x v="0"/>
    <s v="Парахун МФЙ"/>
    <s v="MURODULLAYEV OG‘ABEK JO‘RABEK O‘G‘LI"/>
    <s v="5191100583002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0.05.2026"/>
    <s v="Oddiy"/>
    <m/>
    <m/>
    <m/>
    <m/>
    <m/>
    <n v="0"/>
    <m/>
    <m/>
    <m/>
    <m/>
  </r>
  <r>
    <s v="12992678"/>
    <s v="19.05.2026"/>
    <s v="2026-12681315"/>
    <m/>
    <m/>
    <s v="ABBASOV JAMSHID AGABABAYEVICH"/>
    <s v="30507802380024"/>
    <s v="05.07.1980"/>
    <s v="+998991753709"/>
    <s v="Навоий"/>
    <x v="0"/>
    <s v="Парахун МФЙ"/>
    <s v="MURODULLAYEV OG‘ABEK JO‘RABEK O‘G‘LI"/>
    <s v="51911005830025"/>
    <x v="0"/>
    <n v="0"/>
    <n v="0"/>
    <s v="Рад"/>
    <s v="Даволаниш"/>
    <s v="Жарроҳлик амалиётисиз даволаниш харажатларини қоплаш"/>
    <n v="0"/>
    <s v="19.05.2026"/>
    <s v="Oddiy"/>
    <m/>
    <m/>
    <m/>
    <m/>
    <m/>
    <n v="0"/>
    <m/>
    <m/>
    <m/>
    <m/>
  </r>
  <r>
    <s v="12984680"/>
    <s v="18.05.2026"/>
    <s v="2026-12670807"/>
    <m/>
    <m/>
    <s v="RADJABOVA JAMILA AKTAMOVNA"/>
    <s v="42603892380036"/>
    <s v="26.03.1989"/>
    <s v="+998900892434"/>
    <s v="Навоий"/>
    <x v="0"/>
    <s v="Парахун МФЙ"/>
    <s v="MURODULLAYEV OG‘ABEK JO‘RABEK O‘G‘LI"/>
    <s v="5191100583002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0.05.2026"/>
    <s v="Oddiy"/>
    <m/>
    <m/>
    <m/>
    <m/>
    <m/>
    <n v="0"/>
    <m/>
    <m/>
    <m/>
    <m/>
  </r>
  <r>
    <s v="12951535"/>
    <s v="15.05.2026"/>
    <s v="2026-12627117"/>
    <m/>
    <m/>
    <s v="AXMEDOVA NODIRA MUSTAFOYEVNA"/>
    <s v="42507662380041"/>
    <s v="25.07.1966"/>
    <s v="+998955863658"/>
    <s v="Навоий"/>
    <x v="0"/>
    <s v="Парахун МФЙ"/>
    <s v="MURODULLAYEV OG‘ABEK JO‘RABEK O‘G‘LI"/>
    <s v="51911005830025"/>
    <x v="5"/>
    <n v="0"/>
    <n v="0"/>
    <s v="Қарор"/>
    <s v="Таъмир"/>
    <s v="Уй-жойини таъмирлаш харажатларини қоплаш"/>
    <n v="20600000"/>
    <s v="18.05.2026"/>
    <s v="Oddiy"/>
    <s v="04.06.2026"/>
    <s v="????? ????????"/>
    <n v="20000000"/>
    <s v="Ha"/>
    <d v="2026-06-04T15:27:58"/>
    <n v="0"/>
    <n v="20000000"/>
    <n v="46177.644421296296"/>
    <m/>
    <n v="215212"/>
  </r>
  <r>
    <s v="12918114"/>
    <s v="13.05.2026"/>
    <s v="2026-12584145"/>
    <m/>
    <m/>
    <s v="AXMEDOVA NODIRA MUSTAFOYEVNA"/>
    <s v="42507662380041"/>
    <s v="25.07.1966"/>
    <s v="+998990948001"/>
    <s v="Навоий"/>
    <x v="0"/>
    <s v="Парахун МФЙ"/>
    <s v="MURODULLAYEV OG‘ABEK JO‘RABEK O‘G‘LI"/>
    <s v="51911005830025"/>
    <x v="0"/>
    <n v="0"/>
    <n v="0"/>
    <s v="Рад"/>
    <s v="Таъмир"/>
    <s v="Уй-жойини таъмирлаш харажатларини қоплаш"/>
    <n v="0"/>
    <s v="15.05.2026"/>
    <s v="Oddiy"/>
    <m/>
    <m/>
    <m/>
    <m/>
    <m/>
    <n v="0"/>
    <m/>
    <m/>
    <m/>
    <m/>
  </r>
  <r>
    <s v="12891298"/>
    <s v="12.05.2026"/>
    <s v="2026-12549610"/>
    <m/>
    <m/>
    <s v="IKROMOVA MANZURA RUSTAMOVNA"/>
    <s v="40305772380038"/>
    <s v="03.05.1977"/>
    <s v="+998991753709"/>
    <s v="Навоий"/>
    <x v="0"/>
    <s v="Парахун МФЙ"/>
    <s v="MURODULLAYEV OG‘ABEK JO‘RABEK O‘G‘LI"/>
    <s v="5191100583002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5.2026"/>
    <s v="Oddiy"/>
    <m/>
    <m/>
    <m/>
    <m/>
    <m/>
    <n v="0"/>
    <m/>
    <m/>
    <m/>
    <m/>
  </r>
  <r>
    <s v="12883865"/>
    <s v="08.05.2026"/>
    <s v="2026-12536512"/>
    <m/>
    <m/>
    <s v="ESHPULATOVA AYBAXOR RUZIYEVNA"/>
    <s v="42703512380014"/>
    <s v="27.03.1951"/>
    <s v="+998991753709"/>
    <s v="Навоий"/>
    <x v="0"/>
    <s v="Парахун МФЙ"/>
    <s v="MURODULLAYEV OG‘ABEK JO‘RABEK O‘G‘LI"/>
    <s v="51911005830025"/>
    <x v="0"/>
    <n v="0"/>
    <n v="0"/>
    <s v="Рад"/>
    <s v="Даволаниш"/>
    <s v="Жарроҳлик амалиётисиз даволаниш харажатларини қоплаш"/>
    <n v="0"/>
    <s v="08.05.2026"/>
    <s v="Oddiy"/>
    <m/>
    <m/>
    <m/>
    <m/>
    <m/>
    <n v="0"/>
    <m/>
    <m/>
    <m/>
    <m/>
  </r>
  <r>
    <s v="12672104"/>
    <s v="23.04.2026"/>
    <s v="2026-12268707"/>
    <s v="KURBONOVA SADOQAT MAXAMMATQUL QIZI"/>
    <s v="42908822380042"/>
    <s v="ABDIRAXMONOVA FOTIMA ZAFARJON QIZI"/>
    <s v="60103245830051"/>
    <s v="01.03.2024"/>
    <s v="+998910894252"/>
    <s v="Навоий"/>
    <x v="0"/>
    <s v="Парахун МФЙ"/>
    <s v="MURODULLAYEV OG‘ABEK JO‘RABEK O‘G‘LI"/>
    <s v="51911005830025"/>
    <x v="6"/>
    <n v="0"/>
    <n v="0"/>
    <s v="Рад"/>
    <s v="Жарроҳлик"/>
    <s v="Жарроҳлик амалиёти харажатларини қоплаш"/>
    <n v="0"/>
    <s v="29.04.2026"/>
    <s v="Oddiy"/>
    <m/>
    <m/>
    <m/>
    <m/>
    <m/>
    <n v="0"/>
    <m/>
    <m/>
    <m/>
    <m/>
  </r>
  <r>
    <s v="12557931"/>
    <s v="13.04.2026"/>
    <s v="2026-12128269"/>
    <m/>
    <m/>
    <s v="IKROMOVA MANZURA RUSTAMOVNA"/>
    <s v="40305772380038"/>
    <s v="03.05.1977"/>
    <s v="+998991753709"/>
    <s v="Навоий"/>
    <x v="0"/>
    <s v="Парахун МФЙ"/>
    <s v="MURODULLAYEV OG‘ABEK JO‘RABEK O‘G‘LI"/>
    <s v="5191100583002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0.04.2026"/>
    <s v="Oddiy"/>
    <m/>
    <m/>
    <m/>
    <m/>
    <m/>
    <n v="0"/>
    <m/>
    <m/>
    <m/>
    <m/>
  </r>
  <r>
    <s v="12433364"/>
    <s v="03.04.2026"/>
    <s v="2026-11977707"/>
    <m/>
    <m/>
    <s v="MUKIMOVA ZUXRO SIDIKOVNA"/>
    <s v="40201722380016"/>
    <s v="02.01.1972"/>
    <s v="+998991753709"/>
    <s v="Навоий"/>
    <x v="0"/>
    <s v="Парахун МФЙ"/>
    <s v="MURODULLAYEV OG‘ABEK JO‘RABEK O‘G‘LI"/>
    <s v="51911005830025"/>
    <x v="7"/>
    <n v="0"/>
    <n v="0"/>
    <s v="Рад"/>
    <s v="Даволаниш"/>
    <s v="Жарроҳлик амалиётисиз даволаниш харажатларини қоплаш"/>
    <n v="0"/>
    <s v="03.06.2026"/>
    <s v="Oddiy"/>
    <m/>
    <m/>
    <m/>
    <m/>
    <m/>
    <n v="0"/>
    <m/>
    <m/>
    <m/>
    <m/>
  </r>
  <r>
    <s v="12433300"/>
    <s v="03.04.2026"/>
    <s v="2026-11977622"/>
    <m/>
    <m/>
    <s v="MUKIMOVA ZUXRO SIDIKOVNA"/>
    <s v="40201722380016"/>
    <s v="02.01.1972"/>
    <s v="+998991753709"/>
    <s v="Навоий"/>
    <x v="0"/>
    <s v="Парахун МФЙ"/>
    <s v="MURODULLAYEV OG‘ABEK JO‘RABEK O‘G‘LI"/>
    <s v="51911005830025"/>
    <x v="0"/>
    <n v="0"/>
    <n v="0"/>
    <s v="Рад"/>
    <s v="Даволаниш"/>
    <s v="Жарроҳлик амалиётисиз даволаниш харажатларини қоплаш"/>
    <n v="0"/>
    <s v="03.04.2026"/>
    <s v="Oddiy"/>
    <m/>
    <m/>
    <m/>
    <m/>
    <m/>
    <n v="0"/>
    <m/>
    <m/>
    <m/>
    <m/>
  </r>
  <r>
    <s v="12432287"/>
    <s v="03.04.2026"/>
    <s v="2026-11976308"/>
    <m/>
    <m/>
    <s v="MUKIMOVA ZUXRO SIDIKOVNA"/>
    <s v="40201722380016"/>
    <s v="02.01.1972"/>
    <s v="+998991753709"/>
    <s v="Навоий"/>
    <x v="0"/>
    <s v="Парахун МФЙ"/>
    <s v="MURODULLAYEV OG‘ABEK JO‘RABEK O‘G‘LI"/>
    <s v="51911005830025"/>
    <x v="0"/>
    <n v="0"/>
    <n v="0"/>
    <s v="Рад"/>
    <s v="Даволаниш"/>
    <s v="Жарроҳлик амалиётисиз даволаниш харажатларини қоплаш"/>
    <n v="0"/>
    <s v="03.04.2026"/>
    <s v="Oddiy"/>
    <m/>
    <m/>
    <m/>
    <m/>
    <m/>
    <n v="0"/>
    <m/>
    <m/>
    <m/>
    <m/>
  </r>
  <r>
    <s v="12230560"/>
    <s v="26.03.2026"/>
    <s v="2026-11737026"/>
    <m/>
    <m/>
    <s v="MUKIMOVA ZUXRO SIDIKOVNA"/>
    <s v="40201722380016"/>
    <s v="02.01.1972"/>
    <s v="+998955863658"/>
    <s v="Навоий"/>
    <x v="0"/>
    <s v="Парахун МФЙ"/>
    <s v="MURODULLAYEV OG‘ABEK JO‘RABEK O‘G‘LI"/>
    <s v="51911005830025"/>
    <x v="6"/>
    <n v="0"/>
    <n v="0"/>
    <s v="Рад"/>
    <s v="Даволаниш"/>
    <s v="Жарроҳлик амалиётисиз даволаниш харажатларини қоплаш"/>
    <n v="0"/>
    <s v="26.03.2026"/>
    <s v="Oddiy"/>
    <m/>
    <m/>
    <m/>
    <m/>
    <m/>
    <n v="0"/>
    <m/>
    <m/>
    <m/>
    <m/>
  </r>
  <r>
    <s v="12229153"/>
    <s v="26.03.2026"/>
    <s v="2026-11735337"/>
    <m/>
    <m/>
    <s v="MUKIMOVA ZUXRO SIDIKOVNA"/>
    <s v="40201722380016"/>
    <s v="02.01.1972"/>
    <s v="+998955863658"/>
    <s v="Навоий"/>
    <x v="0"/>
    <s v="Парахун МФЙ"/>
    <s v="MURODULLAYEV OG‘ABEK JO‘RABEK O‘G‘LI"/>
    <s v="51911005830025"/>
    <x v="0"/>
    <n v="0"/>
    <n v="0"/>
    <s v="Рад"/>
    <s v="Даволаниш"/>
    <s v="Жарроҳлик амалиётисиз даволаниш харажатларини қоплаш"/>
    <n v="0"/>
    <s v="26.03.2026"/>
    <s v="Oddiy"/>
    <m/>
    <m/>
    <m/>
    <m/>
    <m/>
    <n v="0"/>
    <m/>
    <m/>
    <m/>
    <m/>
  </r>
  <r>
    <s v="12227147"/>
    <s v="26.03.2026"/>
    <s v="2026-11732852"/>
    <m/>
    <m/>
    <s v="MUKIMOVA ZUXRO SIDIKOVNA"/>
    <s v="40201722380016"/>
    <s v="02.01.1972"/>
    <s v="+998955863658"/>
    <s v="Навоий"/>
    <x v="0"/>
    <s v="Парахун МФЙ"/>
    <s v="MURODULLAYEV OG‘ABEK JO‘RABEK O‘G‘LI"/>
    <s v="51911005830025"/>
    <x v="0"/>
    <n v="0"/>
    <n v="0"/>
    <s v="Рад"/>
    <s v="Даволаниш"/>
    <s v="Жарроҳлик амалиётисиз даволаниш харажатларини қоплаш"/>
    <n v="0"/>
    <s v="26.03.2026"/>
    <s v="Oddiy"/>
    <m/>
    <m/>
    <m/>
    <m/>
    <m/>
    <n v="0"/>
    <m/>
    <m/>
    <m/>
    <m/>
  </r>
  <r>
    <s v="12225310"/>
    <s v="26.03.2026"/>
    <s v="2026-11730649"/>
    <m/>
    <m/>
    <s v="MUKIMOVA ZUXRO SIDIKOVNA"/>
    <s v="40201722380016"/>
    <s v="02.01.1972"/>
    <s v="+998955863658"/>
    <s v="Навоий"/>
    <x v="0"/>
    <s v="Парахун МФЙ"/>
    <s v="MURODULLAYEV OG‘ABEK JO‘RABEK O‘G‘LI"/>
    <s v="51911005830025"/>
    <x v="0"/>
    <n v="0"/>
    <n v="0"/>
    <s v="Рад"/>
    <s v="Даволаниш"/>
    <s v="Жарроҳлик амалиётисиз даволаниш харажатларини қоплаш"/>
    <n v="0"/>
    <s v="26.03.2026"/>
    <s v="Oddiy"/>
    <m/>
    <m/>
    <m/>
    <m/>
    <m/>
    <n v="0"/>
    <m/>
    <m/>
    <m/>
    <m/>
  </r>
  <r>
    <s v="11731872"/>
    <s v="07.03.2026"/>
    <s v="2026-11140410"/>
    <m/>
    <m/>
    <s v="RADJABOVA JAMILA AKTAMOVNA"/>
    <s v="42603892380036"/>
    <s v="26.03.1989"/>
    <s v="+998900892434"/>
    <s v="Навоий"/>
    <x v="0"/>
    <s v="Парахун МФЙ"/>
    <s v="MURODULLAYEV OG‘ABEK JO‘RABEK O‘G‘LI"/>
    <s v="51911005830025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0.03.2026"/>
    <m/>
    <n v="412000"/>
    <m/>
    <d v="2026-03-10T11:10:38"/>
    <n v="0"/>
    <n v="412000"/>
    <n v="46091.465717592589"/>
    <m/>
    <n v="102368"/>
  </r>
  <r>
    <s v="11731784"/>
    <s v="07.03.2026"/>
    <s v="2026-11140304"/>
    <m/>
    <m/>
    <s v="ABBASOV JAMSHID AGABABAYEVICH"/>
    <s v="30507802380024"/>
    <s v="05.07.1980"/>
    <s v="+998991512434"/>
    <s v="Навоий"/>
    <x v="0"/>
    <s v="Парахун МФЙ"/>
    <s v="MURODULLAYEV OG‘ABEK JO‘RABEK O‘G‘LI"/>
    <s v="51911005830025"/>
    <x v="5"/>
    <n v="0"/>
    <n v="0"/>
    <s v="Қарор"/>
    <s v="Озиқ"/>
    <s v="Озиқ-овқат билан боғлиқ харажатларини қоплаш (Озиқ-овқат)"/>
    <n v="412000"/>
    <s v="09.03.2026"/>
    <s v="Oddiy"/>
    <s v="10.03.2026"/>
    <s v="????? ????????"/>
    <n v="412000"/>
    <s v="Ha"/>
    <d v="2026-03-10T11:10:51"/>
    <n v="0"/>
    <n v="412000"/>
    <n v="46091.465868055559"/>
    <m/>
    <n v="102367"/>
  </r>
  <r>
    <s v="11731702"/>
    <s v="07.03.2026"/>
    <s v="2026-11140213"/>
    <m/>
    <m/>
    <s v="BEKTAMISHEVA DILFUZA XAYRIYEVNA"/>
    <s v="42808685830019"/>
    <s v="28.08.1968"/>
    <s v="+998991753709"/>
    <s v="Навоий"/>
    <x v="0"/>
    <s v="Парахун МФЙ"/>
    <s v="MURODULLAYEV OG‘ABEK JO‘RABEK O‘G‘LI"/>
    <s v="51911005830025"/>
    <x v="0"/>
    <n v="0"/>
    <n v="0"/>
    <s v="Рад"/>
    <s v="Озиқ"/>
    <s v="Озиқ-овқат билан боғлиқ харажатларини қоплаш (Озиқ-овқат)"/>
    <n v="0"/>
    <s v="09.03.2026"/>
    <s v="Oddiy"/>
    <m/>
    <m/>
    <m/>
    <m/>
    <m/>
    <n v="0"/>
    <m/>
    <m/>
    <m/>
    <m/>
  </r>
  <r>
    <s v="11731670"/>
    <s v="07.03.2026"/>
    <s v="2026-11140173"/>
    <m/>
    <m/>
    <s v="ILMURODOV SHOXZOD SHOMUROT O‘G‘LI"/>
    <s v="50304005830011"/>
    <s v="03.04.2000"/>
    <s v="+998991753709"/>
    <s v="Навоий"/>
    <x v="0"/>
    <s v="Парахун МФЙ"/>
    <s v="MURODULLAYEV OG‘ABEK JO‘RABEK O‘G‘LI"/>
    <s v="51911005830025"/>
    <x v="6"/>
    <n v="0"/>
    <n v="0"/>
    <s v="Рад"/>
    <s v="Озиқ"/>
    <s v="Озиқ-овқат билан боғлиқ харажатларини қоплаш (Озиқ-овқат)"/>
    <n v="0"/>
    <s v="09.03.2026"/>
    <s v="Oddiy"/>
    <m/>
    <m/>
    <m/>
    <m/>
    <m/>
    <n v="0"/>
    <m/>
    <m/>
    <m/>
    <m/>
  </r>
  <r>
    <s v="11731633"/>
    <s v="07.03.2026"/>
    <s v="2026-11140133"/>
    <m/>
    <m/>
    <s v="ERNAZAROVA SHOXIDA YUSUP QIZI"/>
    <s v="43107945830031"/>
    <s v="31.07.1994"/>
    <s v="+998934303709"/>
    <s v="Навоий"/>
    <x v="0"/>
    <s v="Парахун МФЙ"/>
    <s v="MURODULLAYEV OG‘ABEK JO‘RABEK O‘G‘LI"/>
    <s v="5191100583002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1:10:18"/>
    <n v="0"/>
    <n v="412000"/>
    <n v="46091.465486111112"/>
    <m/>
    <n v="103533"/>
  </r>
  <r>
    <s v="11276707"/>
    <s v="18.02.2026"/>
    <s v="2026-10593713"/>
    <m/>
    <m/>
    <s v="BO‘RIYEVA DILFUZA ERKIN QIZI"/>
    <s v="41212922380080"/>
    <s v="12.12.1992"/>
    <s v="+998934303709"/>
    <s v="Навоий"/>
    <x v="0"/>
    <s v="Парахун МФЙ"/>
    <s v="MURODULLAYEV OG‘ABEK JO‘RABEK O‘G‘LI"/>
    <s v="51911005830025"/>
    <x v="0"/>
    <n v="0"/>
    <n v="0"/>
    <s v="Рад"/>
    <s v="Коммунал"/>
    <s v="Коммунал харажатларни қоплаш"/>
    <n v="0"/>
    <s v="14.03.2026"/>
    <s v="Oddiy"/>
    <m/>
    <m/>
    <m/>
    <m/>
    <m/>
    <n v="0"/>
    <m/>
    <m/>
    <m/>
    <m/>
  </r>
  <r>
    <s v="11216597"/>
    <s v="16.02.2026"/>
    <s v="2026-10523606"/>
    <m/>
    <m/>
    <s v="HASANOVA NARGIZA NORMURODOVNA"/>
    <s v="41306902380114"/>
    <s v="13.06.1990"/>
    <s v="+998948142255"/>
    <s v="Навоий"/>
    <x v="0"/>
    <s v="Парахун МФЙ"/>
    <s v="MURODULLAYEV OG‘ABEK JO‘RABEK O‘G‘LI"/>
    <s v="51911005830025"/>
    <x v="0"/>
    <n v="0"/>
    <n v="0"/>
    <s v="Рад"/>
    <s v="Озиқ"/>
    <s v="Озиқ-овқат билан боғлиқ харажатларини қоплаш (Озиқ-овқат)"/>
    <n v="0"/>
    <s v="09.03.2026"/>
    <s v="Oddiy"/>
    <m/>
    <m/>
    <m/>
    <m/>
    <m/>
    <n v="0"/>
    <m/>
    <m/>
    <m/>
    <m/>
  </r>
  <r>
    <s v="10622238"/>
    <s v="05.01.2026"/>
    <s v="2026-09818559"/>
    <s v="ESANBAYEVA NIGORA MAXMATKARIMOVNA"/>
    <s v="40409813920020"/>
    <s v="ҒОФФОРОВ АЛИШЕР ЗАЙНИДДИН ЎҒЛИ"/>
    <s v="50212095830021"/>
    <s v="02.12.2009"/>
    <s v="+998883101909"/>
    <s v="Навоий"/>
    <x v="0"/>
    <s v="Парахун МФЙ"/>
    <s v="MURODULLAYEV OG‘ABEK JO‘RABEK O‘G‘LI"/>
    <s v="51911005830025"/>
    <x v="7"/>
    <n v="0"/>
    <n v="0"/>
    <s v="Рад"/>
    <s v="Жарроҳлик"/>
    <s v="Жарроҳлик амалиёти харажатларини қоплаш"/>
    <n v="0"/>
    <s v="17.04.2026"/>
    <s v="Oddiy"/>
    <m/>
    <m/>
    <m/>
    <m/>
    <m/>
    <n v="0"/>
    <m/>
    <m/>
    <m/>
    <m/>
  </r>
  <r>
    <s v="13247410"/>
    <s v="09.06.2026"/>
    <s v="2026-13021161"/>
    <m/>
    <m/>
    <s v="TO‘YCHIYEVA ZILOLA AKBAROVNA"/>
    <s v="41201805830015"/>
    <s v="12.01.1980"/>
    <s v="+998992874212"/>
    <s v="Навоий"/>
    <x v="0"/>
    <s v="Мирдош МФЙ"/>
    <s v="MUSTAFOYEVA DILNOZA RAHIMQUL QIZI"/>
    <s v="63001005830022"/>
    <x v="5"/>
    <n v="0"/>
    <n v="0"/>
    <s v="Қарор"/>
    <s v="Озиқ"/>
    <s v="Озиқ-овқат билан боғлиқ харажатларини қоплаш (Озиқ-овқат)"/>
    <n v="412000"/>
    <s v="09.06.2026"/>
    <s v="Oddiy"/>
    <s v="22.06.2026"/>
    <s v="????? ????????"/>
    <n v="412000"/>
    <s v="Ha"/>
    <d v="2026-06-22T14:36:14"/>
    <n v="0"/>
    <n v="412000"/>
    <n v="46195.608495370368"/>
    <m/>
    <n v="308835"/>
  </r>
  <r>
    <s v="12994880"/>
    <s v="19.05.2026"/>
    <s v="2026-12684122"/>
    <m/>
    <m/>
    <s v="SANAQULOV ZARIF MURTOZAYEVICH"/>
    <s v="32512862380055"/>
    <s v="25.12.1986"/>
    <s v="+998957702586"/>
    <s v="Навоий"/>
    <x v="0"/>
    <s v="Мирдош МФЙ"/>
    <s v="MUSTAFOYEVA DILNOZA RAHIMQUL QIZI"/>
    <s v="63001005830022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20.05.2026"/>
    <m/>
    <n v="412000"/>
    <m/>
    <d v="2026-05-20T11:28:53"/>
    <n v="0"/>
    <n v="412000"/>
    <n v="46162.478391203702"/>
    <m/>
    <n v="196575"/>
  </r>
  <r>
    <s v="12873413"/>
    <s v="08.05.2026"/>
    <s v="2026-12523337"/>
    <m/>
    <m/>
    <s v="YUSUPOVA INOBAT NORMATOVNA"/>
    <s v="40206802380032"/>
    <s v="02.06.1980"/>
    <s v="+998993779808"/>
    <s v="Навоий"/>
    <x v="0"/>
    <s v="Мирдош МФЙ"/>
    <s v="MUSTAFOYEVA DILNOZA RAHIMQUL QIZI"/>
    <s v="63001005830022"/>
    <x v="0"/>
    <n v="0"/>
    <n v="0"/>
    <s v="Рад"/>
    <s v="Даволаниш"/>
    <s v="Жарроҳлик амалиётисиз даволаниш харажатларини қоплаш"/>
    <n v="0"/>
    <s v="08.05.2026"/>
    <s v="Oddiy"/>
    <m/>
    <m/>
    <m/>
    <m/>
    <m/>
    <n v="0"/>
    <m/>
    <m/>
    <m/>
    <m/>
  </r>
  <r>
    <s v="12621054"/>
    <s v="20.04.2026"/>
    <s v="2026-12204744"/>
    <m/>
    <m/>
    <s v="URALOV KARAMIDDIN URAL O‘G‘LI"/>
    <s v="30303912380011"/>
    <s v="03.03.1991"/>
    <s v="+998955863664"/>
    <s v="Навоий"/>
    <x v="0"/>
    <s v="Мирдош МФЙ"/>
    <s v="MUSTAFOYEVA DILNOZA RAHIMQUL QIZI"/>
    <s v="63001005830022"/>
    <x v="6"/>
    <n v="0"/>
    <n v="0"/>
    <s v="Рад"/>
    <s v="Озиқ"/>
    <s v="Озиқ-овқат билан боғлиқ харажатларини қоплаш (Озиқ-овқат)"/>
    <n v="0"/>
    <s v="20.04.2026"/>
    <s v="Oddiy"/>
    <m/>
    <m/>
    <m/>
    <m/>
    <m/>
    <n v="0"/>
    <m/>
    <m/>
    <m/>
    <m/>
  </r>
  <r>
    <s v="12009643"/>
    <s v="17.03.2026"/>
    <s v="2026-11477353"/>
    <m/>
    <m/>
    <s v="ESHMURODOVA MOHICHEHRA XAMIDOVNA"/>
    <s v="40708903920202"/>
    <s v="07.08.1990"/>
    <s v="+998997312249"/>
    <s v="Навоий"/>
    <x v="0"/>
    <s v="Мирдош МФЙ"/>
    <s v="MUSTAFOYEVA DILNOZA RAHIMQUL QIZI"/>
    <s v="63001005830022"/>
    <x v="2"/>
    <n v="0"/>
    <n v="1"/>
    <s v="Тўланди"/>
    <s v="Озиқ"/>
    <s v="Озиқ-овқат билан боғлиқ харажатларини қоплаш (Озиқ-овқат)"/>
    <n v="412000"/>
    <s v="17.03.2026"/>
    <s v="Oddiy"/>
    <s v="19.03.2026"/>
    <m/>
    <n v="412000"/>
    <m/>
    <d v="2026-03-19T06:18:15"/>
    <n v="0"/>
    <n v="412000"/>
    <n v="46100.262673611112"/>
    <m/>
    <n v="137273"/>
  </r>
  <r>
    <s v="12009613"/>
    <s v="17.03.2026"/>
    <s v="2026-11477321"/>
    <m/>
    <m/>
    <s v="BERDIMUXAMMADOVA SOLIHA NE`MATJON QIZI"/>
    <s v="60609225830036"/>
    <s v="06.09.2022"/>
    <s v="+998997312249"/>
    <s v="Навоий"/>
    <x v="0"/>
    <s v="Мирдош МФЙ"/>
    <s v="MUSTAFOYEVA DILNOZA RAHIMQUL QIZI"/>
    <s v="63001005830022"/>
    <x v="0"/>
    <n v="0"/>
    <n v="0"/>
    <s v="Рад"/>
    <s v="Жарроҳлик"/>
    <s v="Жарроҳлик амалиёти харажатларини қоплаш"/>
    <n v="0"/>
    <s v="17.03.2026"/>
    <s v="Oddiy"/>
    <m/>
    <m/>
    <m/>
    <m/>
    <m/>
    <n v="0"/>
    <m/>
    <m/>
    <m/>
    <m/>
  </r>
  <r>
    <s v="11695213"/>
    <s v="05.03.2026"/>
    <s v="2026-11098104"/>
    <m/>
    <m/>
    <s v="QAYTAROVA ZAMIRA IMOMNAZAROVNA"/>
    <s v="41302885830015"/>
    <s v="13.02.1988"/>
    <s v="+998993398998"/>
    <s v="Навоий"/>
    <x v="0"/>
    <s v="Мирдош МФЙ"/>
    <s v="MUSTAFOYEVA DILNOZA RAHIMQUL QIZI"/>
    <s v="6300100583002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9:07:28"/>
    <n v="0"/>
    <n v="412000"/>
    <n v="46087.380185185182"/>
    <m/>
    <n v="88585"/>
  </r>
  <r>
    <s v="11695126"/>
    <s v="05.03.2026"/>
    <s v="2026-11098003"/>
    <m/>
    <m/>
    <s v="XUDAYBERDIYEVA KAMOLA QURBONOVNA"/>
    <s v="42103872380037"/>
    <s v="21.03.1987"/>
    <s v="+998955863664"/>
    <s v="Навоий"/>
    <x v="0"/>
    <s v="Мирдош МФЙ"/>
    <s v="MUSTAFOYEVA DILNOZA RAHIMQUL QIZI"/>
    <s v="6300100583002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9:08:05"/>
    <n v="0"/>
    <n v="412000"/>
    <n v="46087.380613425928"/>
    <m/>
    <n v="88588"/>
  </r>
  <r>
    <s v="11656488"/>
    <s v="05.03.2026"/>
    <s v="2026-11053379"/>
    <m/>
    <m/>
    <s v="ESHMURODOVA NILUFAR ABDUXALIQOVNA"/>
    <s v="40310842380023"/>
    <s v="03.10.1984"/>
    <s v="+998943783839"/>
    <s v="Навоий"/>
    <x v="0"/>
    <s v="Мирдош МФЙ"/>
    <s v="MUSTAFOYEVA DILNOZA RAHIMQUL QIZI"/>
    <s v="6300100583002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5.03.2026"/>
    <s v="Oddiy"/>
    <s v="10.03.2026"/>
    <m/>
    <n v="2060000"/>
    <m/>
    <d v="2026-03-10T09:38:40"/>
    <n v="0"/>
    <n v="2060000"/>
    <n v="46091.40185185185"/>
    <m/>
    <n v="89936"/>
  </r>
  <r>
    <s v="11654995"/>
    <s v="05.03.2026"/>
    <s v="2026-11051720"/>
    <m/>
    <m/>
    <s v="SHAROPOV SANJAR SAYDINOVICH"/>
    <s v="30110862380143"/>
    <s v="01.10.1986"/>
    <s v="+998993398998"/>
    <s v="Навоий"/>
    <x v="0"/>
    <s v="Мирдош МФЙ"/>
    <s v="MUSTAFOYEVA DILNOZA RAHIMQUL QIZI"/>
    <s v="6300100583002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09:08:41"/>
    <n v="0"/>
    <n v="412000"/>
    <n v="46087.381030092591"/>
    <m/>
    <n v="88600"/>
  </r>
  <r>
    <s v="11625493"/>
    <s v="04.03.2026"/>
    <s v="2026-11016487"/>
    <m/>
    <m/>
    <s v="XUDAYBERDIYEVA KAMOLA QURBONOVNA"/>
    <s v="42103872380037"/>
    <s v="21.03.1987"/>
    <s v="+998990390151"/>
    <s v="Навоий"/>
    <x v="0"/>
    <s v="Мирдош МФЙ"/>
    <s v="MUSTAFOYEVA DILNOZA RAHIMQUL QIZI"/>
    <s v="6300100583002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15892"/>
    <s v="04.03.2026"/>
    <s v="2026-11005155"/>
    <m/>
    <m/>
    <s v="QAYTAROVA ZAMIRA IMOMNAZAROVNA"/>
    <s v="41302885830015"/>
    <s v="13.02.1988"/>
    <s v="+998952520280"/>
    <s v="Навоий"/>
    <x v="0"/>
    <s v="Мирдош МФЙ"/>
    <s v="MUSTAFOYEVA DILNOZA RAHIMQUL QIZI"/>
    <s v="63001005830022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82231"/>
    <s v="03.03.2026"/>
    <s v="2026-10965545"/>
    <m/>
    <m/>
    <s v="SANOQULOVA GULNOZA XAMIDJON QIZI"/>
    <s v="40711943920129"/>
    <s v="07.11.1994"/>
    <s v="+998993779808"/>
    <s v="Навоий"/>
    <x v="0"/>
    <s v="Мирдош МФЙ"/>
    <s v="MUSTAFOYEVA DILNOZA RAHIMQUL QIZI"/>
    <s v="63001005830022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3:32:03"/>
    <n v="0"/>
    <n v="412000"/>
    <n v="46085.563923611109"/>
    <m/>
    <n v="70225"/>
  </r>
  <r>
    <s v="11580752"/>
    <s v="03.03.2026"/>
    <s v="2026-10963803"/>
    <m/>
    <m/>
    <s v="QAYTAROVA ZAMIRA IMOMNAZAROVNA"/>
    <s v="41302885830015"/>
    <s v="13.02.1988"/>
    <s v="+998992708123"/>
    <s v="Навоий"/>
    <x v="0"/>
    <s v="Мирдош МФЙ"/>
    <s v="MUSTAFOYEVA DILNOZA RAHIMQUL QIZI"/>
    <s v="63001005830022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579982"/>
    <s v="03.03.2026"/>
    <s v="2026-10962902"/>
    <m/>
    <m/>
    <s v="TOSHEVA IRODA TUYG‘UN QIZI"/>
    <s v="40607923920062"/>
    <s v="06.07.1992"/>
    <s v="+998976057577"/>
    <s v="Навоий"/>
    <x v="0"/>
    <s v="Мирдош МФЙ"/>
    <s v="MUSTAFOYEVA DILNOZA RAHIMQUL QIZI"/>
    <s v="63001005830022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2:13:33"/>
    <n v="0"/>
    <n v="412000"/>
    <n v="46085.509409722225"/>
    <m/>
    <n v="70460"/>
  </r>
  <r>
    <s v="11579801"/>
    <s v="03.03.2026"/>
    <s v="2026-10962681"/>
    <m/>
    <m/>
    <s v="IBRAGIMOVA SHOIRA ABDIMUROD QIZI"/>
    <s v="41512946060013"/>
    <s v="15.12.1994"/>
    <s v="+998339359095"/>
    <s v="Навоий"/>
    <x v="0"/>
    <s v="Мирдош МФЙ"/>
    <s v="MUSTAFOYEVA DILNOZA RAHIMQUL QIZI"/>
    <s v="63001005830022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2:04:44"/>
    <n v="0"/>
    <n v="412000"/>
    <n v="46085.503287037034"/>
    <m/>
    <n v="70218"/>
  </r>
  <r>
    <s v="11579629"/>
    <s v="03.03.2026"/>
    <s v="2026-10962477"/>
    <m/>
    <m/>
    <s v="SANOQULOVA GULNOZA XAMIDJON QIZI"/>
    <s v="40711943920129"/>
    <s v="07.11.1994"/>
    <s v="+998993779808"/>
    <s v="Навоий"/>
    <x v="0"/>
    <s v="Мирдош МФЙ"/>
    <s v="MUSTAFOYEVA DILNOZA RAHIMQUL QIZI"/>
    <s v="63001005830022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34236"/>
    <s v="02.03.2026"/>
    <s v="2026-10909356"/>
    <m/>
    <m/>
    <s v="RUZIYEV ABDUXALIL XXX"/>
    <s v="30203772380027"/>
    <s v="02.03.1977"/>
    <s v="+998952520280"/>
    <s v="Навоий"/>
    <x v="0"/>
    <s v="Мирдош МФЙ"/>
    <s v="MUSTAFOYEVA DILNOZA RAHIMQUL QIZI"/>
    <s v="63001005830022"/>
    <x v="0"/>
    <n v="0"/>
    <n v="0"/>
    <s v="Рад"/>
    <s v="Озиқ"/>
    <s v="Озиқ-овқат билан боғлиқ харажатларини қоплаш (Озиқ-овқат)"/>
    <n v="0"/>
    <s v="02.03.2026"/>
    <s v="Oddiy"/>
    <m/>
    <m/>
    <m/>
    <m/>
    <m/>
    <n v="0"/>
    <m/>
    <m/>
    <m/>
    <m/>
  </r>
  <r>
    <s v="11450140"/>
    <s v="25.02.2026"/>
    <s v="2026-10809872"/>
    <m/>
    <m/>
    <s v="SANOQULOVA GULNOZA XAMIDJON QIZI"/>
    <s v="40711943920129"/>
    <s v="07.11.1994"/>
    <s v="+998976057577"/>
    <s v="Навоий"/>
    <x v="0"/>
    <s v="Мирдош МФЙ"/>
    <s v="MUSTAFOYEVA DILNOZA RAHIMQUL QIZI"/>
    <s v="63001005830022"/>
    <x v="0"/>
    <n v="0"/>
    <n v="0"/>
    <s v="Рад"/>
    <s v="Кўмир"/>
    <s v="Кўмир ёки бошқа ёқилғи маҳсулотлари билан таъминлаш харажатларини қоплаш"/>
    <n v="0"/>
    <s v="25.02.2026"/>
    <s v="Oddiy"/>
    <m/>
    <m/>
    <m/>
    <m/>
    <m/>
    <n v="0"/>
    <m/>
    <m/>
    <m/>
    <m/>
  </r>
  <r>
    <s v="11450046"/>
    <s v="25.02.2026"/>
    <s v="2026-10809745"/>
    <m/>
    <m/>
    <s v="SANOQULOVA GULNOZA XAMIDJON QIZI"/>
    <s v="40711943920129"/>
    <s v="07.11.1994"/>
    <s v="+998976057577"/>
    <s v="Навоий"/>
    <x v="0"/>
    <s v="Мирдош МФЙ"/>
    <s v="MUSTAFOYEVA DILNOZA RAHIMQUL QIZI"/>
    <s v="63001005830022"/>
    <x v="0"/>
    <n v="0"/>
    <n v="0"/>
    <s v="Рад"/>
    <s v="Озиқ"/>
    <s v="Озиқ-овқат билан боғлиқ харажатларини қоплаш (Озиқ-овқат)"/>
    <n v="0"/>
    <s v="25.02.2026"/>
    <s v="Oddiy"/>
    <m/>
    <m/>
    <m/>
    <m/>
    <m/>
    <n v="0"/>
    <m/>
    <m/>
    <m/>
    <m/>
  </r>
  <r>
    <s v="11324846"/>
    <s v="20.02.2026"/>
    <s v="2026-10650722"/>
    <m/>
    <m/>
    <s v="TO‘YCHIYEVA ZILOLA AKBAROVNA"/>
    <s v="41201805830015"/>
    <s v="12.01.1980"/>
    <s v="+998992874212"/>
    <s v="Навоий"/>
    <x v="0"/>
    <s v="Мирдош МФЙ"/>
    <s v="MUSTAFOYEVA DILNOZA RAHIMQUL QIZI"/>
    <s v="63001005830022"/>
    <x v="6"/>
    <n v="0"/>
    <n v="0"/>
    <s v="Рад"/>
    <s v="Озиқ"/>
    <s v="Озиқ-овқат билан боғлиқ харажатларини қоплаш (Озиқ-овқат)"/>
    <n v="0"/>
    <s v="20.02.2026"/>
    <s v="Oddiy"/>
    <m/>
    <m/>
    <m/>
    <m/>
    <m/>
    <n v="0"/>
    <m/>
    <m/>
    <m/>
    <m/>
  </r>
  <r>
    <s v="11114524"/>
    <s v="10.02.2026"/>
    <s v="2026-10404977"/>
    <m/>
    <m/>
    <s v="XALILOV ADHAM BAXTIYOROVICH"/>
    <s v="32910875830011"/>
    <s v="29.10.1987"/>
    <s v="+998996219042"/>
    <s v="Навоий"/>
    <x v="0"/>
    <s v="Мирдош МФЙ"/>
    <s v="MUSTAFOYEVA DILNOZA RAHIMQUL QIZI"/>
    <s v="63001005830022"/>
    <x v="0"/>
    <n v="0"/>
    <n v="0"/>
    <s v="Рад"/>
    <s v="Кўмир"/>
    <s v="Кўмир ёки бошқа ёқилғи маҳсулотлари билан таъминлаш харажатларини қоплаш"/>
    <n v="0"/>
    <s v="10.02.2026"/>
    <s v="Oddiy"/>
    <m/>
    <m/>
    <m/>
    <m/>
    <m/>
    <n v="0"/>
    <m/>
    <m/>
    <m/>
    <m/>
  </r>
  <r>
    <s v="10855396"/>
    <s v="20.01.2026"/>
    <s v="2026-10092638"/>
    <m/>
    <m/>
    <s v="JUMAYEVA DILOROM TOSHPO‘LATOVNA"/>
    <s v="41407795830017"/>
    <s v="14.07.1979"/>
    <s v="+998992455579"/>
    <s v="Навоий"/>
    <x v="0"/>
    <s v="Мирдош МФЙ"/>
    <s v="MUSTAFOYEVA DILNOZA RAHIMQUL QIZI"/>
    <s v="63001005830022"/>
    <x v="0"/>
    <n v="0"/>
    <n v="0"/>
    <s v="Рад"/>
    <s v="Даволаниш"/>
    <s v="Жарроҳлик амалиётисиз даволаниш харажатларини қоплаш"/>
    <n v="0"/>
    <s v="23.01.2026"/>
    <s v="Oddiy"/>
    <m/>
    <m/>
    <m/>
    <m/>
    <m/>
    <n v="0"/>
    <m/>
    <m/>
    <m/>
    <m/>
  </r>
  <r>
    <s v="13413434"/>
    <s v="18.06.2026"/>
    <s v="2026-13244055"/>
    <m/>
    <m/>
    <s v="RO‘ZIYEVA INOBAT XUSHVAQTOVNA"/>
    <s v="41509862380130"/>
    <s v="15.09.1986"/>
    <s v="+998939258386"/>
    <s v="Навоий"/>
    <x v="2"/>
    <s v="Авазсой МФЙ"/>
    <s v="XAYRULLAYEV JUMANAZAR ULUG‘BEKOVICH"/>
    <s v="32309942390075"/>
    <x v="2"/>
    <n v="0"/>
    <n v="1"/>
    <s v="Тўланди"/>
    <s v="Озиқ"/>
    <s v="Озиқ-овқат билан боғлиқ харажатларини қоплаш (Озиқ-овқат)"/>
    <n v="412000"/>
    <s v="18.06.2026"/>
    <s v="Oddiy"/>
    <s v="19.06.2026"/>
    <m/>
    <n v="412000"/>
    <m/>
    <d v="2026-06-19T10:09:45"/>
    <n v="0"/>
    <n v="412000"/>
    <n v="46192.423437500001"/>
    <m/>
    <n v="682550"/>
  </r>
  <r>
    <s v="13400063"/>
    <s v="17.06.2026"/>
    <s v="2026-13225806"/>
    <m/>
    <m/>
    <s v="BEGMATOVA IRODA SUVONQULOVNA"/>
    <s v="42307882380083"/>
    <s v="23.07.1988"/>
    <s v="+998997707652"/>
    <s v="Навоий"/>
    <x v="2"/>
    <s v="Авазсой МФЙ"/>
    <s v="XAYRULLAYEV JUMANAZAR ULUG‘BEKOVICH"/>
    <s v="32309942390075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18.06.2026"/>
    <s v="????? ????????"/>
    <n v="412000"/>
    <s v="Ha"/>
    <d v="2026-06-18T12:44:05"/>
    <n v="0"/>
    <n v="412000"/>
    <n v="46191.530613425923"/>
    <m/>
    <n v="665462"/>
  </r>
  <r>
    <s v="13398265"/>
    <s v="17.06.2026"/>
    <s v="2026-13223501"/>
    <m/>
    <m/>
    <s v="SHERMATOV JALOLIDDIN SAFAROVICH"/>
    <s v="31111902360012"/>
    <s v="11.11.1990"/>
    <s v="+998937039010"/>
    <s v="Навоий"/>
    <x v="2"/>
    <s v="Авазсой МФЙ"/>
    <s v="XAYRULLAYEV JUMANAZAR ULUG‘BEKOVICH"/>
    <s v="32309942390075"/>
    <x v="0"/>
    <n v="0"/>
    <n v="0"/>
    <s v="Рад"/>
    <s v="Озиқ"/>
    <s v="Озиқ-овқат билан боғлиқ харажатларини қоплаш (Озиқ-овқат)"/>
    <n v="0"/>
    <s v="17.06.2026"/>
    <s v="Oddiy"/>
    <m/>
    <m/>
    <m/>
    <m/>
    <m/>
    <n v="0"/>
    <m/>
    <m/>
    <m/>
    <m/>
  </r>
  <r>
    <s v="13277157"/>
    <s v="10.06.2026"/>
    <s v="2026-13062837"/>
    <m/>
    <m/>
    <s v="JANIYEVA XAYITOY TOSHTUROVNA"/>
    <s v="41707835800018"/>
    <s v="17.07.1983"/>
    <s v="+998991291317"/>
    <s v="Навоий"/>
    <x v="2"/>
    <s v="Авазсой МФЙ"/>
    <s v="XAYRULLAYEV JUMANAZAR ULUG‘BEKOVICH"/>
    <s v="32309942390075"/>
    <x v="2"/>
    <n v="0"/>
    <n v="1"/>
    <s v="Тўланди"/>
    <s v="Озиқ"/>
    <s v="Озиқ-овқат билан боғлиқ харажатларини қоплаш (Озиқ-овқат)"/>
    <n v="412000"/>
    <s v="11.06.2026"/>
    <s v="Oddiy"/>
    <s v="16.06.2026"/>
    <m/>
    <n v="412000"/>
    <m/>
    <d v="2026-06-16T09:48:31"/>
    <n v="0"/>
    <n v="412000"/>
    <n v="46189.408692129633"/>
    <m/>
    <n v="387349"/>
  </r>
  <r>
    <s v="13145987"/>
    <s v="03.06.2026"/>
    <s v="2026-12886855"/>
    <m/>
    <m/>
    <s v="RUZIYEV BAXRIDDIN TAG‘OYEVICH"/>
    <s v="31802652360024"/>
    <s v="18.02.1965"/>
    <s v="+998939533965"/>
    <s v="Навоий"/>
    <x v="2"/>
    <s v="Авазсой МФЙ"/>
    <s v="XAYRULLAYEV JUMANAZAR ULUG‘BEKOVICH"/>
    <s v="32309942390075"/>
    <x v="0"/>
    <n v="0"/>
    <n v="0"/>
    <s v="Рад"/>
    <s v="Озиқ"/>
    <s v="Озиқ-овқат билан боғлиқ харажатларини қоплаш (Озиқ-овқат)"/>
    <n v="0"/>
    <s v="27.06.2026"/>
    <s v="Oddiy"/>
    <m/>
    <m/>
    <m/>
    <m/>
    <m/>
    <n v="0"/>
    <m/>
    <m/>
    <m/>
    <m/>
  </r>
  <r>
    <s v="12703341"/>
    <s v="27.04.2026"/>
    <s v="2026-12309067"/>
    <m/>
    <m/>
    <s v="BEKMURODOVA YULDUZ AMRIDDINOVNA"/>
    <s v="42302985800018"/>
    <s v="23.02.1998"/>
    <s v="+998994049498"/>
    <s v="Навоий"/>
    <x v="2"/>
    <s v="Авазсой МФЙ"/>
    <s v="XAYRULLAYEV JUMANAZAR ULUG‘BEKOVICH"/>
    <s v="32309942390075"/>
    <x v="2"/>
    <n v="0"/>
    <n v="1"/>
    <s v="Тўланди"/>
    <s v="Озиқ"/>
    <s v="Озиқ-овқат билан боғлиқ харажатларини қоплаш (Озиқ-овқат)"/>
    <n v="412000"/>
    <s v="28.04.2026"/>
    <s v="Oddiy"/>
    <s v="29.04.2026"/>
    <m/>
    <n v="412000"/>
    <m/>
    <d v="2026-04-29T17:30:30"/>
    <n v="0"/>
    <n v="412000"/>
    <n v="46141.729513888888"/>
    <m/>
    <n v="172341"/>
  </r>
  <r>
    <s v="12703071"/>
    <s v="27.04.2026"/>
    <s v="2026-12308721"/>
    <m/>
    <m/>
    <s v="BOZOROV NORTOJI UMRTOSHEVICH"/>
    <s v="31611902360048"/>
    <s v="16.11.1990"/>
    <s v="+998953399093"/>
    <s v="Навоий"/>
    <x v="2"/>
    <s v="Авазсой МФЙ"/>
    <s v="XAYRULLAYEV JUMANAZAR ULUG‘BEKOVICH"/>
    <s v="32309942390075"/>
    <x v="2"/>
    <n v="0"/>
    <n v="1"/>
    <s v="Тўланди"/>
    <s v="Озиқ"/>
    <s v="Озиқ-овқат билан боғлиқ харажатларини қоплаш (Озиқ-овқат)"/>
    <n v="412000"/>
    <s v="28.04.2026"/>
    <s v="Oddiy"/>
    <s v="29.04.2026"/>
    <m/>
    <n v="412000"/>
    <m/>
    <d v="2026-04-29T17:30:40"/>
    <n v="0"/>
    <n v="412000"/>
    <n v="46141.729629629626"/>
    <m/>
    <n v="172340"/>
  </r>
  <r>
    <s v="11786965"/>
    <s v="10.03.2026"/>
    <s v="2026-11212622"/>
    <m/>
    <m/>
    <s v="JUMANQULOVA MA’RIFAT SUYUNOVNA"/>
    <s v="42603775800015"/>
    <s v="26.03.1977"/>
    <s v="+998942572219"/>
    <s v="Навоий"/>
    <x v="2"/>
    <s v="Авазсой МФЙ"/>
    <s v="XAYRULLAYEV JUMANAZAR ULUG‘BEKOVICH"/>
    <s v="32309942390075"/>
    <x v="2"/>
    <n v="0"/>
    <n v="1"/>
    <s v="Тўланди"/>
    <s v="Озиқ"/>
    <s v="Озиқ-овқат билан боғлиқ харажатларини қоплаш (Озиқ-овқат)"/>
    <n v="412000"/>
    <s v="28.04.2026"/>
    <s v="Oddiy"/>
    <s v="12.05.2026"/>
    <m/>
    <n v="412000"/>
    <m/>
    <d v="2026-05-12T09:15:00"/>
    <n v="0"/>
    <n v="412000"/>
    <n v="46154.385416666664"/>
    <m/>
    <n v="187420"/>
  </r>
  <r>
    <s v="11786861"/>
    <s v="10.03.2026"/>
    <s v="2026-11212500"/>
    <m/>
    <m/>
    <s v="SHOYIMIRZAYEVA RA’NO SOBIRBOY QIZI"/>
    <s v="40408925830010"/>
    <s v="04.08.1992"/>
    <s v="+998993659131"/>
    <s v="Навоий"/>
    <x v="2"/>
    <s v="Авазсой МФЙ"/>
    <s v="XAYRULLAYEV JUMANAZAR ULUG‘BEKOVICH"/>
    <s v="32309942390075"/>
    <x v="2"/>
    <n v="0"/>
    <n v="1"/>
    <s v="Тўланди"/>
    <s v="Озиқ"/>
    <s v="Озиқ-овқат билан боғлиқ харажатларини қоплаш (Озиқ-овқат)"/>
    <n v="412000"/>
    <s v="28.04.2026"/>
    <s v="Oddiy"/>
    <s v="28.04.2026"/>
    <m/>
    <n v="412000"/>
    <m/>
    <d v="2026-04-28T11:23:35"/>
    <n v="0"/>
    <n v="412000"/>
    <n v="46140.474710648145"/>
    <m/>
    <n v="171309"/>
  </r>
  <r>
    <s v="13169067"/>
    <s v="03.06.2026"/>
    <s v="2026-12916016"/>
    <m/>
    <m/>
    <s v="ABDURAXMANOVA SAFIY SHADIKULOVNA"/>
    <s v="42012822320026"/>
    <s v="20.12.1982"/>
    <s v="+998931209223"/>
    <s v="Навоий"/>
    <x v="6"/>
    <s v="Шўртепа МФЙ"/>
    <s v="ALMURATOVA NARGIZA ALIBEKOVNA"/>
    <s v="40302932320024"/>
    <x v="0"/>
    <n v="0"/>
    <n v="0"/>
    <s v="Рад"/>
    <s v="Озиқ"/>
    <s v="Озиқ-овқат билан боғлиқ харажатларини қоплаш (Озиқ-овқат)"/>
    <n v="0"/>
    <s v="03.06.2026"/>
    <s v="Oddiy"/>
    <m/>
    <m/>
    <m/>
    <m/>
    <m/>
    <n v="0"/>
    <m/>
    <m/>
    <m/>
    <m/>
  </r>
  <r>
    <s v="13168834"/>
    <s v="03.06.2026"/>
    <s v="2026-12915687"/>
    <m/>
    <m/>
    <s v="NARSULLAYEVA UMIDA ILXOMJON QIZI"/>
    <s v="42906995790015"/>
    <s v="29.06.1999"/>
    <s v="+998936860486"/>
    <s v="Навоий"/>
    <x v="6"/>
    <s v="Шўртепа МФЙ"/>
    <s v="ALMURATOVA NARGIZA ALIBEKOVNA"/>
    <s v="40302932320024"/>
    <x v="0"/>
    <n v="0"/>
    <n v="0"/>
    <s v="Рад"/>
    <s v="Озиқ"/>
    <s v="Озиқ-овқат билан боғлиқ харажатларини қоплаш (Озиқ-овқат)"/>
    <n v="0"/>
    <s v="03.06.2026"/>
    <s v="Oddiy"/>
    <m/>
    <m/>
    <m/>
    <m/>
    <m/>
    <n v="0"/>
    <m/>
    <m/>
    <m/>
    <m/>
  </r>
  <r>
    <s v="13054238"/>
    <s v="22.05.2026"/>
    <s v="2026-12761636"/>
    <m/>
    <m/>
    <s v="SAFAROV BAXROM ISLAMOVICH"/>
    <s v="30909792320017"/>
    <s v="09.09.1979"/>
    <s v="+998930863883"/>
    <s v="Навоий"/>
    <x v="6"/>
    <s v="Шўртепа МФЙ"/>
    <s v="ALMURATOVA NARGIZA ALIBEKOVNA"/>
    <s v="40302932320024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25.05.2026"/>
    <m/>
    <n v="412000"/>
    <m/>
    <d v="2026-05-25T11:23:17"/>
    <n v="0"/>
    <n v="412000"/>
    <n v="46167.474502314813"/>
    <m/>
    <n v="206831"/>
  </r>
  <r>
    <s v="12940321"/>
    <s v="14.05.2026"/>
    <s v="2026-12612786"/>
    <m/>
    <m/>
    <s v="XUDAYAROVA DILLAFRUZ MUSTAFAYEVNA"/>
    <s v="40101785770013"/>
    <s v="01.01.1978"/>
    <s v="+998934300178"/>
    <s v="Навоий"/>
    <x v="6"/>
    <s v="Шўртепа МФЙ"/>
    <s v="ALMURATOVA NARGIZA ALIBEKOVNA"/>
    <s v="40302932320024"/>
    <x v="0"/>
    <n v="0"/>
    <n v="0"/>
    <s v="Рад"/>
    <s v="Озиқ"/>
    <s v="Озиқ-овқат билан боғлиқ харажатларини қоплаш (Озиқ-овқат)"/>
    <n v="0"/>
    <s v="19.05.2026"/>
    <s v="Oddiy"/>
    <m/>
    <m/>
    <m/>
    <m/>
    <m/>
    <n v="0"/>
    <m/>
    <m/>
    <m/>
    <m/>
  </r>
  <r>
    <s v="12455921"/>
    <s v="06.04.2026"/>
    <s v="2026-12005157"/>
    <m/>
    <m/>
    <s v="RAXMANOVA NODIRA XALMURATOVNA"/>
    <s v="41107882320079"/>
    <s v="11.07.1988"/>
    <s v="+998930985388"/>
    <s v="Навоий"/>
    <x v="6"/>
    <s v="Наврўз МФЙ"/>
    <s v="ALMURATOVA NARGIZA ALIBEKOVNA"/>
    <s v="40302932320024"/>
    <x v="2"/>
    <n v="0"/>
    <n v="1"/>
    <s v="Тўланди"/>
    <s v="Озиқ"/>
    <s v="Озиқ-овқат билан боғлиқ харажатларини қоплаш (Озиқ-овқат)"/>
    <n v="412000"/>
    <s v="06.04.2026"/>
    <s v="Oddiy"/>
    <s v="07.04.2026"/>
    <m/>
    <n v="412000"/>
    <m/>
    <d v="2026-04-07T17:13:54"/>
    <n v="0"/>
    <n v="412000"/>
    <n v="46119.717986111114"/>
    <m/>
    <n v="150114"/>
  </r>
  <r>
    <s v="12042218"/>
    <s v="17.03.2026"/>
    <s v="2026-11513964"/>
    <m/>
    <m/>
    <s v="ALIYEVA JANAR TAYMASOVNA"/>
    <s v="41301872320021"/>
    <s v="13.01.1987"/>
    <s v="+998942246787"/>
    <s v="Навоий"/>
    <x v="6"/>
    <s v="Наврўз МФЙ"/>
    <s v="ALMURATOVA NARGIZA ALIBEKOVNA"/>
    <s v="4030293232002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7.03.2026"/>
    <s v="Oddiy"/>
    <s v="19.03.2026"/>
    <m/>
    <n v="2060000"/>
    <m/>
    <d v="2026-03-19T16:41:15"/>
    <n v="0"/>
    <n v="2060000"/>
    <n v="46100.6953125"/>
    <m/>
    <n v="138099"/>
  </r>
  <r>
    <s v="12042157"/>
    <s v="17.03.2026"/>
    <s v="2026-11513884"/>
    <m/>
    <m/>
    <s v="AMANKULOVA FIRUZA ALMAXANOVNA"/>
    <s v="40709762320011"/>
    <s v="07.09.1976"/>
    <s v="+998338987607"/>
    <s v="Навоий"/>
    <x v="6"/>
    <s v="Наврўз МФЙ"/>
    <s v="ALMURATOVA NARGIZA ALIBEKOVNA"/>
    <s v="40302932320024"/>
    <x v="4"/>
    <n v="0"/>
    <n v="0"/>
    <s v="Жараён"/>
    <s v="Таъмир"/>
    <s v="Уй-жойини таъмирлаш харажатларини қоплаш"/>
    <n v="20600000"/>
    <s v="17.03.2026"/>
    <s v="Oddiy"/>
    <m/>
    <m/>
    <m/>
    <m/>
    <m/>
    <n v="0"/>
    <m/>
    <m/>
    <m/>
    <n v="140319"/>
  </r>
  <r>
    <s v="12041742"/>
    <s v="17.03.2026"/>
    <s v="2026-11513395"/>
    <m/>
    <m/>
    <s v="AMANKULOVA FIRUZA ALMAXANOVNA"/>
    <s v="40709762320011"/>
    <s v="07.09.1976"/>
    <s v="+998338987607"/>
    <s v="Навоий"/>
    <x v="6"/>
    <s v="Наврўз МФЙ"/>
    <s v="ALMURATOVA NARGIZA ALIBEKOVNA"/>
    <s v="40302932320024"/>
    <x v="0"/>
    <n v="0"/>
    <n v="0"/>
    <s v="Рад"/>
    <s v="Таъмир"/>
    <s v="Уй-жойини таъмирлаш харажатларини қоплаш"/>
    <n v="0"/>
    <s v="17.03.2026"/>
    <s v="Oddiy"/>
    <m/>
    <m/>
    <m/>
    <m/>
    <m/>
    <n v="0"/>
    <m/>
    <m/>
    <m/>
    <m/>
  </r>
  <r>
    <s v="11993417"/>
    <s v="16.03.2026"/>
    <s v="2026-11457945"/>
    <m/>
    <m/>
    <s v="ALIYEVA JANAR TAYMASOVNA"/>
    <s v="41301872320021"/>
    <s v="13.01.1987"/>
    <s v="+998942246787"/>
    <s v="Навоий"/>
    <x v="6"/>
    <s v="Наврўз МФЙ"/>
    <s v="ALMURATOVA NARGIZA ALIBEKOVNA"/>
    <s v="4030293232002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6.03.2026"/>
    <s v="Oddiy"/>
    <m/>
    <m/>
    <m/>
    <m/>
    <m/>
    <n v="0"/>
    <m/>
    <m/>
    <m/>
    <m/>
  </r>
  <r>
    <s v="11909885"/>
    <s v="13.03.2026"/>
    <s v="2026-11358906"/>
    <m/>
    <m/>
    <s v="AMANKULOVA FIRUZA ALMAXANOVNA"/>
    <s v="40709762320011"/>
    <s v="07.09.1976"/>
    <s v="+998338987607"/>
    <s v="Навоий"/>
    <x v="6"/>
    <s v="Наврўз МФЙ"/>
    <s v="ALMURATOVA NARGIZA ALIBEKOVNA"/>
    <s v="40302932320024"/>
    <x v="0"/>
    <n v="0"/>
    <n v="0"/>
    <s v="Рад"/>
    <s v="Таъмир"/>
    <s v="Уй-жойини таъмирлаш харажатларини қоплаш"/>
    <n v="0"/>
    <s v="13.03.2026"/>
    <s v="Oddiy"/>
    <m/>
    <m/>
    <m/>
    <m/>
    <m/>
    <n v="0"/>
    <m/>
    <m/>
    <m/>
    <m/>
  </r>
  <r>
    <s v="11776038"/>
    <s v="10.03.2026"/>
    <s v="2026-11200253"/>
    <m/>
    <m/>
    <s v="TANGATAROVA DILNURA XAMIDOVNA"/>
    <s v="62804075770015"/>
    <s v="28.04.2007"/>
    <s v="+998937862804"/>
    <s v="Навоий"/>
    <x v="6"/>
    <s v="Наврўз МФЙ"/>
    <s v="ALMURATOVA NARGIZA ALIBEKOVNA"/>
    <s v="40302932320024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9:08:21"/>
    <n v="0"/>
    <n v="412000"/>
    <n v="46091.797465277778"/>
    <m/>
    <n v="107672"/>
  </r>
  <r>
    <s v="11775558"/>
    <s v="10.03.2026"/>
    <s v="2026-11199725"/>
    <m/>
    <m/>
    <s v="NIYAZOVA MAFRUZA TURSINOVNA"/>
    <s v="40409802320024"/>
    <s v="04.09.1980"/>
    <s v="+998934880409"/>
    <s v="Навоий"/>
    <x v="6"/>
    <s v="Наврўз МФЙ"/>
    <s v="ALMURATOVA NARGIZA ALIBEKOVNA"/>
    <s v="40302932320024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9:08:10"/>
    <n v="0"/>
    <n v="412000"/>
    <n v="46091.797337962962"/>
    <m/>
    <n v="107676"/>
  </r>
  <r>
    <s v="11774781"/>
    <s v="10.03.2026"/>
    <s v="2026-11198851"/>
    <m/>
    <m/>
    <s v="UKTAMOVA ZEBINISO UKTAMOVNA"/>
    <s v="60108035770023"/>
    <s v="01.08.2003"/>
    <s v="+998932700293"/>
    <s v="Навоий"/>
    <x v="6"/>
    <s v="Наврўз МФЙ"/>
    <s v="ALMURATOVA NARGIZA ALIBEKOVNA"/>
    <s v="40302932320024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9:07:47"/>
    <n v="0"/>
    <n v="412000"/>
    <n v="46091.797071759262"/>
    <m/>
    <n v="107687"/>
  </r>
  <r>
    <s v="11774436"/>
    <s v="10.03.2026"/>
    <s v="2026-11198459"/>
    <m/>
    <m/>
    <s v="UKTAMOVA ZEBINISO UKTAMOVNA"/>
    <s v="60108035770023"/>
    <s v="01.08.2003"/>
    <s v="+998932700293"/>
    <s v="Навоий"/>
    <x v="6"/>
    <s v="Наврўз МФЙ"/>
    <s v="ALMURATOVA NARGIZA ALIBEKOVNA"/>
    <s v="40302932320024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74009"/>
    <s v="10.03.2026"/>
    <s v="2026-11197972"/>
    <m/>
    <m/>
    <s v="JAKIPOV BAZARBAY YUSUPOVICH"/>
    <s v="31207535770011"/>
    <s v="12.07.1953"/>
    <s v="+998932700293"/>
    <s v="Навоий"/>
    <x v="6"/>
    <s v="Наврўз МФЙ"/>
    <s v="ALMURATOVA NARGIZA ALIBEKOVNA"/>
    <s v="40302932320024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9:07:59"/>
    <n v="0"/>
    <n v="412000"/>
    <n v="46091.797210648147"/>
    <m/>
    <n v="107684"/>
  </r>
  <r>
    <s v="11765140"/>
    <s v="10.03.2026"/>
    <s v="2026-11187879"/>
    <m/>
    <m/>
    <s v="ARTIKOVA NAZIRA RUSTAMOVNA"/>
    <s v="40504702320029"/>
    <s v="05.04.1970"/>
    <s v="+998932700293"/>
    <s v="Навоий"/>
    <x v="6"/>
    <s v="Наврўз МФЙ"/>
    <s v="ALMURATOVA NARGIZA ALIBEKOVNA"/>
    <s v="40302932320024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9:07:31"/>
    <n v="0"/>
    <n v="412000"/>
    <n v="46091.796886574077"/>
    <m/>
    <n v="107716"/>
  </r>
  <r>
    <s v="11636223"/>
    <s v="04.03.2026"/>
    <s v="2026-11029034"/>
    <m/>
    <m/>
    <s v="JAKIPOV BAZARBAY YUSUPOVICH"/>
    <s v="31207535770011"/>
    <s v="12.07.1953"/>
    <s v="+998934620692"/>
    <s v="Навоий"/>
    <x v="6"/>
    <s v="Наврўз МФЙ"/>
    <s v="ALMURATOVA NARGIZA ALIBEKOVNA"/>
    <s v="40302932320024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33189"/>
    <s v="04.03.2026"/>
    <s v="2026-11025496"/>
    <m/>
    <m/>
    <s v="UKTAMOVA ZEBINISO UKTAMOVNA"/>
    <s v="60108035770023"/>
    <s v="01.08.2003"/>
    <s v="+998770359680"/>
    <s v="Навоий"/>
    <x v="6"/>
    <s v="Наврўз МФЙ"/>
    <s v="ALMURATOVA NARGIZA ALIBEKOVNA"/>
    <s v="40302932320024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493011"/>
    <s v="27.02.2026"/>
    <s v="2026-10860509"/>
    <m/>
    <m/>
    <s v="ALIYEVA JANAR TAYMASOVNA"/>
    <s v="41301872320021"/>
    <s v="13.01.1987"/>
    <s v="+998932700293"/>
    <s v="Навоий"/>
    <x v="6"/>
    <s v="Наврўз МФЙ"/>
    <s v="ALMURATOVA NARGIZA ALIBEKOVNA"/>
    <s v="40302932320024"/>
    <x v="0"/>
    <n v="0"/>
    <n v="0"/>
    <s v="Рад"/>
    <s v="Таъмир"/>
    <s v="Уй-жойини таъмирлаш харажатларини қоплаш"/>
    <n v="0"/>
    <s v="27.02.2026"/>
    <s v="Oddiy"/>
    <m/>
    <m/>
    <m/>
    <m/>
    <m/>
    <n v="0"/>
    <m/>
    <m/>
    <m/>
    <m/>
  </r>
  <r>
    <s v="11432137"/>
    <s v="25.02.2026"/>
    <s v="2026-10786967"/>
    <m/>
    <m/>
    <s v="ALIYEVA JANAR TAYMASOVNA"/>
    <s v="41301872320021"/>
    <s v="13.01.1987"/>
    <s v="+998942246787"/>
    <s v="Навоий"/>
    <x v="6"/>
    <s v="Наврўз МФЙ"/>
    <s v="ALMURATOVA NARGIZA ALIBEKOVNA"/>
    <s v="40302932320024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3.03.2026"/>
    <s v="Oddiy"/>
    <m/>
    <m/>
    <m/>
    <m/>
    <m/>
    <n v="0"/>
    <m/>
    <m/>
    <m/>
    <m/>
  </r>
  <r>
    <s v="10955879"/>
    <s v="28.01.2026"/>
    <s v="2026-10214282"/>
    <m/>
    <m/>
    <s v="ALIYEVA JANAR TAYMASOVNA"/>
    <s v="41301872320021"/>
    <s v="13.01.1987"/>
    <s v="+998942246787"/>
    <s v="Навоий"/>
    <x v="6"/>
    <s v="Наврўз МФЙ"/>
    <s v="ALMURATOVA NARGIZA ALIBEKOVNA"/>
    <s v="40302932320024"/>
    <x v="2"/>
    <n v="0"/>
    <n v="1"/>
    <s v="Тўланди"/>
    <s v="Қарздорлик"/>
    <s v="Коммунал хизматлар бўйича қарздорликни қоплаш"/>
    <n v="2060000"/>
    <s v="30.01.2026"/>
    <s v="Oddiy"/>
    <s v="30.01.2026"/>
    <m/>
    <n v="2060000"/>
    <m/>
    <d v="2026-01-30T18:51:51"/>
    <n v="0"/>
    <n v="2060000"/>
    <n v="46052.786006944443"/>
    <m/>
    <n v="60585"/>
  </r>
  <r>
    <s v="10620492"/>
    <s v="05.01.2026"/>
    <s v="2026-09816486"/>
    <m/>
    <m/>
    <s v="ALIYEVA JANAR TAYMASOVNA"/>
    <s v="41301872320021"/>
    <s v="13.01.1987"/>
    <s v="+998932700293"/>
    <s v="Навоий"/>
    <x v="6"/>
    <s v="Наврўз МФЙ"/>
    <s v="ALMURATOVA NARGIZA ALIBEKOVNA"/>
    <s v="40302932320024"/>
    <x v="5"/>
    <n v="0"/>
    <n v="0"/>
    <s v="Қарор"/>
    <s v="Даволаниш"/>
    <s v="Жарроҳлик амалиётисиз даволаниш харажатларини қоплаш"/>
    <n v="20600000"/>
    <s v="05.01.2026"/>
    <s v="Oddiy"/>
    <s v="19.01.2026"/>
    <s v="????? ????????"/>
    <n v="16058182"/>
    <s v="Ha"/>
    <d v="2026-01-19T11:01:19"/>
    <n v="0"/>
    <n v="16058182"/>
    <n v="46041.459247685183"/>
    <m/>
    <n v="58164"/>
  </r>
  <r>
    <s v="11732498"/>
    <s v="07.03.2026"/>
    <s v="2026-11141129"/>
    <m/>
    <m/>
    <s v="KULDASHEVA SHAXNOZA YARIKULOVNA"/>
    <s v="41105822380011"/>
    <s v="11.05.1982"/>
    <s v="+998939859290"/>
    <s v="Навоий"/>
    <x v="0"/>
    <s v="Найман МФЙ"/>
    <s v="QAHHOROVA GULHAYO QUCHQOR QIZI"/>
    <s v="4110392583002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20:10:06"/>
    <n v="0"/>
    <n v="412000"/>
    <n v="46093.84034722222"/>
    <m/>
    <n v="97435"/>
  </r>
  <r>
    <s v="11721735"/>
    <s v="06.03.2026"/>
    <s v="2026-11128354"/>
    <m/>
    <m/>
    <s v="ISMOILOVA KAROMAT ISOQ QIZI"/>
    <s v="42204942380017"/>
    <s v="22.04.1994"/>
    <s v="+998954282294"/>
    <s v="Навоий"/>
    <x v="0"/>
    <s v="Найман МФЙ"/>
    <s v="QAHHOROVA GULHAYO QUCHQOR QIZI"/>
    <s v="4110392583002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5:22:20"/>
    <n v="0"/>
    <n v="412000"/>
    <n v="46091.640509259261"/>
    <m/>
    <n v="97433"/>
  </r>
  <r>
    <s v="11720901"/>
    <s v="06.03.2026"/>
    <s v="2026-11127377"/>
    <m/>
    <m/>
    <s v="ISMOILOVA KAROMAT ISOQ QIZI"/>
    <s v="42204942380017"/>
    <s v="22.04.1994"/>
    <s v="+998954282294"/>
    <s v="Навоий"/>
    <x v="0"/>
    <s v="Найман МФЙ"/>
    <s v="QAHHOROVA GULHAYO QUCHQOR QIZI"/>
    <s v="4110392583002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3.2026"/>
    <s v="Oddiy"/>
    <m/>
    <m/>
    <m/>
    <m/>
    <m/>
    <n v="0"/>
    <m/>
    <m/>
    <m/>
    <m/>
  </r>
  <r>
    <s v="11720386"/>
    <s v="06.03.2026"/>
    <s v="2026-11126811"/>
    <m/>
    <m/>
    <s v="BERDIYEVA SAYYORA KOMILOVNA"/>
    <s v="42602802380016"/>
    <s v="26.02.1980"/>
    <s v="+998933175660"/>
    <s v="Навоий"/>
    <x v="0"/>
    <s v="Найман МФЙ"/>
    <s v="QAHHOROVA GULHAYO QUCHQOR QIZI"/>
    <s v="4110392583002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3.2026"/>
    <s v="Oddiy"/>
    <m/>
    <m/>
    <m/>
    <m/>
    <m/>
    <n v="0"/>
    <m/>
    <m/>
    <m/>
    <m/>
  </r>
  <r>
    <s v="11720051"/>
    <s v="06.03.2026"/>
    <s v="2026-11126432"/>
    <m/>
    <m/>
    <s v="KULDASHEVA SHAXNOZA YARIKULOVNA"/>
    <s v="41105822380011"/>
    <s v="11.05.1982"/>
    <s v="+998942565051"/>
    <s v="Навоий"/>
    <x v="0"/>
    <s v="Найман МФЙ"/>
    <s v="QAHHOROVA GULHAYO QUCHQOR QIZI"/>
    <s v="4110392583002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4.03.2026"/>
    <s v="Oddiy"/>
    <m/>
    <m/>
    <m/>
    <m/>
    <m/>
    <n v="0"/>
    <m/>
    <m/>
    <m/>
    <m/>
  </r>
  <r>
    <s v="11700613"/>
    <s v="06.03.2026"/>
    <s v="2026-11104404"/>
    <m/>
    <m/>
    <s v="KUGANOVA NARGIZA BAXTIYOR QIZI"/>
    <s v="41905922380104"/>
    <s v="19.05.1992"/>
    <s v="+998941191825"/>
    <s v="Навоий"/>
    <x v="0"/>
    <s v="Найман МФЙ"/>
    <s v="QAHHOROVA GULHAYO QUCHQOR QIZI"/>
    <s v="4110392583002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20:19:17"/>
    <n v="0"/>
    <n v="412000"/>
    <n v="46093.846724537034"/>
    <m/>
    <n v="97418"/>
  </r>
  <r>
    <s v="11683667"/>
    <s v="05.03.2026"/>
    <s v="2026-11084699"/>
    <m/>
    <m/>
    <s v="RIZAYEVA NAFISA ILHOMIDDIN QIZI"/>
    <s v="42506985830037"/>
    <s v="25.06.1998"/>
    <s v="+998500709881"/>
    <s v="Навоий"/>
    <x v="0"/>
    <s v="Найман МФЙ"/>
    <s v="QAHHOROVA GULHAYO QUCHQOR QIZI"/>
    <s v="4110392583002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20:32:39"/>
    <n v="0"/>
    <n v="412000"/>
    <n v="46093.856006944443"/>
    <m/>
    <n v="97414"/>
  </r>
  <r>
    <s v="13381272"/>
    <s v="16.06.2026"/>
    <s v="2026-13200991"/>
    <m/>
    <m/>
    <s v="XASANOVA SAYYORA BOBOMURODOVNA"/>
    <s v="40707882340038"/>
    <s v="07.07.1988"/>
    <s v="+998958549101"/>
    <s v="Навоий"/>
    <x v="3"/>
    <s v="Жалойир МФЙ"/>
    <s v="ELAMANOVA ZUHRA HAMZA QIZI"/>
    <s v="61504026100050"/>
    <x v="2"/>
    <n v="0"/>
    <n v="1"/>
    <s v="Тўланди"/>
    <s v="Озиқ"/>
    <s v="Озиқ-овқат билан боғлиқ харажатларини қоплаш (Озиқ-овқат)"/>
    <n v="412000"/>
    <s v="17.06.2026"/>
    <s v="Oddiy"/>
    <s v="18.06.2026"/>
    <m/>
    <n v="412000"/>
    <m/>
    <d v="2026-06-18T10:52:30"/>
    <n v="0"/>
    <n v="412000"/>
    <n v="46191.453125"/>
    <m/>
    <n v="654482"/>
  </r>
  <r>
    <s v="13333508"/>
    <s v="12.06.2026"/>
    <s v="2026-13136312"/>
    <m/>
    <m/>
    <s v="RAUPOVA SHAXNOZA UBAYDULLAYEVNA"/>
    <s v="40606832340022"/>
    <s v="06.06.1983"/>
    <s v="+998995385102"/>
    <s v="Навоий"/>
    <x v="3"/>
    <s v="Жалойир МФЙ"/>
    <s v="ELAMANOVA ZUHRA HAMZA QIZI"/>
    <s v="61504026100050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5.06.2026"/>
    <m/>
    <n v="412000"/>
    <m/>
    <d v="2026-06-15T09:01:00"/>
    <n v="0"/>
    <n v="412000"/>
    <n v="46188.375694444447"/>
    <m/>
    <n v="427314"/>
  </r>
  <r>
    <s v="13303619"/>
    <s v="11.06.2026"/>
    <s v="2026-13096590"/>
    <m/>
    <m/>
    <s v="RAUPOVA SHAXNOZA UBAYDULLAYEVNA"/>
    <s v="40606832340022"/>
    <s v="06.06.1983"/>
    <s v="+998995385102"/>
    <s v="Навоий"/>
    <x v="3"/>
    <s v="Жалойир МФЙ"/>
    <s v="ELAMANOVA ZUHRA HAMZA QIZI"/>
    <s v="6150402610005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2.06.2026"/>
    <s v="Oddiy"/>
    <s v="15.06.2026"/>
    <s v="????? ????????"/>
    <n v="2060000"/>
    <s v="Ha"/>
    <d v="2026-06-15T09:01:27"/>
    <n v="0"/>
    <n v="2060000"/>
    <n v="46188.376006944447"/>
    <m/>
    <n v="426736"/>
  </r>
  <r>
    <s v="13303548"/>
    <s v="11.06.2026"/>
    <s v="2026-13096504"/>
    <m/>
    <m/>
    <s v="RAUPOVA SHAXNOZA UBAYDULLAYEVNA"/>
    <s v="40606832340022"/>
    <s v="06.06.1983"/>
    <s v="+998995385102"/>
    <s v="Навоий"/>
    <x v="3"/>
    <s v="Жалойир МФЙ"/>
    <s v="ELAMANOVA ZUHRA HAMZA QIZI"/>
    <s v="61504026100050"/>
    <x v="0"/>
    <n v="0"/>
    <n v="0"/>
    <s v="Рад"/>
    <s v="Озиқ"/>
    <s v="Озиқ-овқат билан боғлиқ харажатларини қоплаш (Озиқ-овқат)"/>
    <n v="0"/>
    <s v="12.06.2026"/>
    <s v="Oddiy"/>
    <m/>
    <m/>
    <m/>
    <m/>
    <m/>
    <n v="0"/>
    <m/>
    <m/>
    <m/>
    <m/>
  </r>
  <r>
    <s v="13153616"/>
    <s v="03.06.2026"/>
    <s v="2026-12896117"/>
    <m/>
    <m/>
    <s v="YARASHOVA MALOXAT NORMUROTOVNA"/>
    <s v="40308892340089"/>
    <s v="03.08.1989"/>
    <s v="+998701234704"/>
    <s v="Навоий"/>
    <x v="3"/>
    <s v="Янгиобод МФЙ"/>
    <s v="ELAMANOVA ZUHRA HAMZA QIZI"/>
    <s v="61504026100050"/>
    <x v="8"/>
    <n v="0"/>
    <n v="0"/>
    <s v="Жараён"/>
    <s v="Жарроҳлик"/>
    <s v="Жарроҳлик амалиёти харажатларини қоплаш"/>
    <n v="4120000000"/>
    <s v="03.06.2026"/>
    <s v="Oddiy"/>
    <m/>
    <m/>
    <m/>
    <m/>
    <m/>
    <n v="0"/>
    <m/>
    <m/>
    <m/>
    <m/>
  </r>
  <r>
    <s v="12704904"/>
    <s v="27.04.2026"/>
    <s v="2026-12311073"/>
    <m/>
    <m/>
    <s v="XUDOYNAZAROVA SHAXNOZA SHAVKATOVNA"/>
    <s v="41611882340022"/>
    <s v="16.11.1988"/>
    <s v="+998771330048"/>
    <s v="Навоий"/>
    <x v="3"/>
    <s v="Янгиобод МФЙ"/>
    <s v="ELAMANOVA ZUHRA HAMZA QIZI"/>
    <s v="61504026100050"/>
    <x v="2"/>
    <n v="0"/>
    <n v="1"/>
    <s v="Тўланди"/>
    <s v="Озиқ"/>
    <s v="Озиқ-овқат билан боғлиқ харажатларини қоплаш (Озиқ-овқат)"/>
    <n v="412000"/>
    <s v="28.04.2026"/>
    <s v="Oddiy"/>
    <s v="29.04.2026"/>
    <m/>
    <n v="412000"/>
    <m/>
    <d v="2026-04-29T09:32:07"/>
    <n v="0"/>
    <n v="412000"/>
    <n v="46141.397303240738"/>
    <m/>
    <n v="171124"/>
  </r>
  <r>
    <s v="12704734"/>
    <s v="27.04.2026"/>
    <s v="2026-12310861"/>
    <m/>
    <m/>
    <s v="XUDOYNAZAROVA SHAXNOZA SHAVKATOVNA"/>
    <s v="41611882340022"/>
    <s v="16.11.1988"/>
    <s v="+998771330048"/>
    <s v="Навоий"/>
    <x v="3"/>
    <s v="Янгиобод МФЙ"/>
    <s v="ELAMANOVA ZUHRA HAMZA QIZI"/>
    <s v="61504026100050"/>
    <x v="2"/>
    <n v="0"/>
    <n v="5"/>
    <s v="Тўланди"/>
    <s v="Кийим"/>
    <s v="Кийим-кечак ва бошқа энг зарур товарлар билан боғлиқ харажатларини қоплаш (Кийим-кечак)"/>
    <n v="2060000"/>
    <s v="28.04.2026"/>
    <s v="Oddiy"/>
    <s v="29.04.2026"/>
    <m/>
    <n v="2060000"/>
    <m/>
    <d v="2026-04-29T09:31:49"/>
    <n v="0"/>
    <n v="2060000"/>
    <n v="46141.397094907406"/>
    <m/>
    <n v="171181"/>
  </r>
  <r>
    <s v="12510394"/>
    <s v="09.04.2026"/>
    <s v="2026-12071153"/>
    <m/>
    <m/>
    <s v="KAYUMOVA UMRINISO ABSALAMOVNA"/>
    <s v="43003842380090"/>
    <s v="30.03.1984"/>
    <s v="+998930050037"/>
    <s v="Навоий"/>
    <x v="3"/>
    <s v="Янгиобод МФЙ"/>
    <s v="ELAMANOVA ZUHRA HAMZA QIZI"/>
    <s v="61504026100050"/>
    <x v="2"/>
    <n v="0"/>
    <n v="2"/>
    <s v="Тўланди"/>
    <s v="Озиқ"/>
    <s v="Озиқ-овқат билан боғлиқ харажатларини қоплаш (Озиқ-овқат)"/>
    <n v="412000"/>
    <s v="23.04.2026"/>
    <s v="Oddiy"/>
    <s v="24.04.2026"/>
    <m/>
    <n v="412000"/>
    <m/>
    <d v="2026-04-24T10:39:07"/>
    <n v="0"/>
    <n v="412000"/>
    <n v="46136.443831018521"/>
    <m/>
    <n v="166731"/>
  </r>
  <r>
    <s v="12465315"/>
    <s v="07.04.2026"/>
    <s v="2026-12016848"/>
    <m/>
    <m/>
    <s v="UMAROVA GULRUX SHERALIYEVNA"/>
    <s v="41104805820016"/>
    <s v="11.04.1980"/>
    <s v="+998502204099"/>
    <s v="Навоий"/>
    <x v="3"/>
    <s v="Янгиобод МФЙ"/>
    <s v="ELAMANOVA ZUHRA HAMZA QIZI"/>
    <s v="61504026100050"/>
    <x v="1"/>
    <n v="0"/>
    <n v="0"/>
    <s v="Рад"/>
    <s v="Озиқ"/>
    <s v="Озиқ-овқат билан боғлиқ харажатларини қоплаш (Озиқ-овқат)"/>
    <n v="0"/>
    <s v="25.06.2026"/>
    <s v="Oddiy"/>
    <s v="24.04.2026"/>
    <m/>
    <n v="412000"/>
    <m/>
    <d v="2026-04-24T12:12:02"/>
    <n v="0"/>
    <n v="412000"/>
    <n v="46136.508356481485"/>
    <m/>
    <n v="150693"/>
  </r>
  <r>
    <s v="13311821"/>
    <s v="11.06.2026"/>
    <s v="2026-13107090"/>
    <m/>
    <m/>
    <s v="ABLOQULOVA MAXBUBA USMONOVNA"/>
    <s v="40201532340020"/>
    <s v="02.01.1953"/>
    <s v="+998907321007"/>
    <s v="Навоий"/>
    <x v="3"/>
    <s v="Деҳқон МФЙ"/>
    <s v="SHAMSIYEVA MAFTUNA BAXODIR QIZI"/>
    <s v="42504985790025"/>
    <x v="5"/>
    <n v="0"/>
    <n v="0"/>
    <s v="Қарор"/>
    <s v="Озиқ"/>
    <s v="Озиқ-овқат билан боғлиқ харажатларини қоплаш (Озиқ-овқат)"/>
    <n v="412000"/>
    <s v="11.06.2026"/>
    <s v="Oddiy"/>
    <s v="23.06.2026"/>
    <s v="????? ????????"/>
    <n v="412000"/>
    <s v="Ha"/>
    <d v="2026-06-23T08:32:25"/>
    <n v="0"/>
    <n v="412000"/>
    <n v="46196.355844907404"/>
    <m/>
    <n v="383138"/>
  </r>
  <r>
    <s v="13236527"/>
    <s v="08.06.2026"/>
    <s v="2026-13006168"/>
    <m/>
    <m/>
    <s v="ABDURAXIMOVA KUMUSH MURODULLAYEVNA"/>
    <s v="40903872340055"/>
    <s v="09.03.1987"/>
    <s v="+998930547013"/>
    <s v="Навоий"/>
    <x v="3"/>
    <s v="Деҳқон МФЙ"/>
    <s v="SHAMSIYEVA MAFTUNA BAXODIR QIZI"/>
    <s v="42504985790025"/>
    <x v="4"/>
    <n v="0"/>
    <n v="0"/>
    <s v="Жараён"/>
    <s v="Озиқ"/>
    <s v="Озиқ-овқат билан боғлиқ харажатларини қоплаш (Озиқ-овқат)"/>
    <n v="412000"/>
    <s v="08.06.2026"/>
    <s v="Oddiy"/>
    <m/>
    <m/>
    <m/>
    <m/>
    <m/>
    <n v="0"/>
    <m/>
    <m/>
    <m/>
    <n v="310252"/>
  </r>
  <r>
    <s v="13166005"/>
    <s v="03.06.2026"/>
    <s v="2026-12911891"/>
    <m/>
    <m/>
    <s v="TOIROVA YULDUZ KOMIL QIZI"/>
    <s v="40802892340031"/>
    <s v="08.02.1989"/>
    <s v="+998935278089"/>
    <s v="Навоий"/>
    <x v="3"/>
    <s v="Деҳқон МФЙ"/>
    <s v="SHAMSIYEVA MAFTUNA BAXODIR QIZI"/>
    <s v="42504985790025"/>
    <x v="2"/>
    <n v="0"/>
    <n v="1"/>
    <s v="Тўланди"/>
    <s v="Озиқ"/>
    <s v="Озиқ-овқат билан боғлиқ харажатларини қоплаш (Озиқ-овқат)"/>
    <n v="412000"/>
    <s v="05.06.2026"/>
    <s v="Oddiy"/>
    <s v="08.06.2026"/>
    <m/>
    <n v="412000"/>
    <m/>
    <d v="2026-06-08T16:09:05"/>
    <n v="0"/>
    <n v="412000"/>
    <n v="46181.672974537039"/>
    <m/>
    <n v="302675"/>
  </r>
  <r>
    <s v="13156234"/>
    <s v="03.06.2026"/>
    <s v="2026-12899388"/>
    <m/>
    <m/>
    <s v="MURODULLAYEVA SITORA IKROMOVNA"/>
    <s v="41608995840028"/>
    <s v="16.08.1999"/>
    <s v="+998935672116"/>
    <s v="Навоий"/>
    <x v="3"/>
    <s v="Деҳқон МФЙ"/>
    <s v="SHAMSIYEVA MAFTUNA BAXODIR QIZI"/>
    <s v="42504985790025"/>
    <x v="2"/>
    <n v="0"/>
    <n v="1"/>
    <s v="Тўланди"/>
    <s v="Озиқ"/>
    <s v="Озиқ-овқат билан боғлиқ харажатларини қоплаш (Озиқ-овқат)"/>
    <n v="412000"/>
    <s v="05.06.2026"/>
    <s v="Oddiy"/>
    <s v="08.06.2026"/>
    <m/>
    <n v="412000"/>
    <m/>
    <d v="2026-06-08T16:03:13"/>
    <n v="0"/>
    <n v="412000"/>
    <n v="46181.668900462966"/>
    <m/>
    <n v="302676"/>
  </r>
  <r>
    <s v="12987602"/>
    <s v="19.05.2026"/>
    <s v="2026-12674894"/>
    <m/>
    <m/>
    <s v="TURSUNOVA SHAXNOZA TAIROVNA"/>
    <s v="40310865820029"/>
    <s v="03.10.1986"/>
    <s v="+998883665111"/>
    <s v="Навоий"/>
    <x v="3"/>
    <s v="Деҳқон МФЙ"/>
    <s v="SHAMSIYEVA MAFTUNA BAXODIR QIZI"/>
    <s v="42504985790025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1.05.2026"/>
    <s v="Oddiy"/>
    <s v="05.06.2026"/>
    <s v="????? ????????"/>
    <n v="2060000"/>
    <s v="Ha"/>
    <d v="2026-06-05T08:58:52"/>
    <n v="0"/>
    <n v="2060000"/>
    <n v="46178.374212962961"/>
    <m/>
    <n v="203765"/>
  </r>
  <r>
    <s v="12927189"/>
    <s v="14.05.2026"/>
    <s v="2026-12595933"/>
    <m/>
    <m/>
    <s v="ADIZOVA NILUFAR OYBEKOVNA"/>
    <s v="41405892390096"/>
    <s v="14.05.1989"/>
    <s v="+998935841445"/>
    <s v="Навоий"/>
    <x v="3"/>
    <s v="Деҳқон МФЙ"/>
    <s v="SHAMSIYEVA MAFTUNA BAXODIR QIZI"/>
    <s v="4250498579002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8.05.2026"/>
    <s v="Oddiy"/>
    <m/>
    <m/>
    <m/>
    <m/>
    <m/>
    <n v="0"/>
    <m/>
    <m/>
    <m/>
    <m/>
  </r>
  <r>
    <s v="12787224"/>
    <s v="04.05.2026"/>
    <s v="2026-12418132"/>
    <m/>
    <m/>
    <s v="AXMEDOVA MAVJUDA IKROMOVNA"/>
    <s v="40101742340073"/>
    <s v="01.01.1974"/>
    <s v="+998939521232"/>
    <s v="Навоий"/>
    <x v="3"/>
    <s v="Деҳқон МФЙ"/>
    <s v="SHAMSIYEVA MAFTUNA BAXODIR QIZI"/>
    <s v="42504985790025"/>
    <x v="2"/>
    <n v="0"/>
    <n v="1"/>
    <s v="Тўланди"/>
    <s v="Озиқ"/>
    <s v="Озиқ-овқат билан боғлиқ харажатларини қоплаш (Озиқ-овқат)"/>
    <n v="412000"/>
    <s v="04.05.2026"/>
    <s v="Oddiy"/>
    <s v="07.05.2026"/>
    <m/>
    <n v="412000"/>
    <m/>
    <d v="2026-05-07T09:37:10"/>
    <n v="0"/>
    <n v="412000"/>
    <n v="46149.400810185187"/>
    <m/>
    <n v="178214"/>
  </r>
  <r>
    <s v="12746163"/>
    <s v="30.04.2026"/>
    <s v="2026-12364853"/>
    <m/>
    <m/>
    <s v="FARMONOVA GULNOZA SHERALI QIZI"/>
    <s v="42803942420040"/>
    <s v="28.03.1994"/>
    <s v="+998902355457"/>
    <s v="Навоий"/>
    <x v="3"/>
    <s v="Деҳқон МФЙ"/>
    <s v="SHAMSIYEVA MAFTUNA BAXODIR QIZI"/>
    <s v="42504985790025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30.04.2026"/>
    <s v="Oddiy"/>
    <s v="07.05.2026"/>
    <m/>
    <n v="2060000"/>
    <m/>
    <d v="2026-05-07T09:38:21"/>
    <n v="0"/>
    <n v="2060000"/>
    <n v="46149.401631944442"/>
    <m/>
    <n v="175905"/>
  </r>
  <r>
    <s v="12535945"/>
    <s v="12.04.2026"/>
    <s v="2026-12101562"/>
    <m/>
    <m/>
    <s v="FARMONOVA GULNOZA SHERALI QIZI"/>
    <s v="42803942420040"/>
    <s v="28.03.1994"/>
    <s v="+998910857228"/>
    <s v="Навоий"/>
    <x v="3"/>
    <s v="Деҳқон МФЙ"/>
    <s v="SHAMSIYEVA MAFTUNA BAXODIR QIZI"/>
    <s v="4250498579002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30.04.2026"/>
    <s v="Oddiy"/>
    <m/>
    <m/>
    <m/>
    <m/>
    <m/>
    <n v="0"/>
    <m/>
    <m/>
    <m/>
    <m/>
  </r>
  <r>
    <s v="11926907"/>
    <s v="13.03.2026"/>
    <s v="2026-11378376"/>
    <m/>
    <m/>
    <s v="ZAYNITDINOV ANVAR AZAMATOVICH"/>
    <s v="31901832420016"/>
    <s v="19.01.1983"/>
    <s v="+998907396690"/>
    <s v="Навоий"/>
    <x v="3"/>
    <s v="Деҳқон МФЙ"/>
    <s v="SHAMSIYEVA MAFTUNA BAXODIR QIZI"/>
    <s v="42504985790025"/>
    <x v="0"/>
    <n v="0"/>
    <n v="0"/>
    <s v="Рад"/>
    <s v="Коммунал"/>
    <s v="Коммунал харажатларни қоплаш"/>
    <n v="0"/>
    <s v="13.03.2026"/>
    <s v="Oddiy"/>
    <m/>
    <m/>
    <m/>
    <m/>
    <m/>
    <n v="0"/>
    <m/>
    <m/>
    <m/>
    <m/>
  </r>
  <r>
    <s v="11802128"/>
    <s v="11.03.2026"/>
    <s v="2026-11230288"/>
    <m/>
    <m/>
    <s v="VAFOYEVA MOHINUR OTABEK QIZI"/>
    <s v="40511995820019"/>
    <s v="05.11.1999"/>
    <s v="+998940445570"/>
    <s v="Навоий"/>
    <x v="3"/>
    <s v="Деҳқон МФЙ"/>
    <s v="SHAMSIYEVA MAFTUNA BAXODIR QIZI"/>
    <s v="42504985790025"/>
    <x v="2"/>
    <n v="0"/>
    <n v="4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14:29:37"/>
    <n v="0"/>
    <n v="412000"/>
    <n v="46093.603900462964"/>
    <m/>
    <n v="117893"/>
  </r>
  <r>
    <s v="11778604"/>
    <s v="10.03.2026"/>
    <s v="2026-11203171"/>
    <m/>
    <m/>
    <s v="RAVSHANOVA FIRUZA BOBOKULOVNA"/>
    <s v="41210892340046"/>
    <s v="12.10.1989"/>
    <s v="+998956246754"/>
    <s v="Навоий"/>
    <x v="3"/>
    <s v="Деҳқон МФЙ"/>
    <s v="SHAMSIYEVA MAFTUNA BAXODIR QIZI"/>
    <s v="4250498579002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8:31:14"/>
    <n v="0"/>
    <n v="412000"/>
    <n v="46092.355023148149"/>
    <m/>
    <n v="107510"/>
  </r>
  <r>
    <s v="11761901"/>
    <s v="10.03.2026"/>
    <s v="2026-11184168"/>
    <m/>
    <m/>
    <s v="AXMEDOVA SHAXNOZA BOTIR QIZI"/>
    <s v="41508932340014"/>
    <s v="15.08.1993"/>
    <s v="+998507789300"/>
    <s v="Навоий"/>
    <x v="3"/>
    <s v="Деҳқон МФЙ"/>
    <s v="SHAMSIYEVA MAFTUNA BAXODIR QIZI"/>
    <s v="4250498579002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8:25:13"/>
    <n v="0"/>
    <n v="412000"/>
    <n v="46092.350844907407"/>
    <m/>
    <n v="106618"/>
  </r>
  <r>
    <s v="11760976"/>
    <s v="10.03.2026"/>
    <s v="2026-11183138"/>
    <m/>
    <m/>
    <s v="RAVSHANOVA FIRUZA BOBOKULOVNA"/>
    <s v="41210892340046"/>
    <s v="12.10.1989"/>
    <s v="+998973678988"/>
    <s v="Навоий"/>
    <x v="3"/>
    <s v="Деҳқон МФЙ"/>
    <s v="SHAMSIYEVA MAFTUNA BAXODIR QIZI"/>
    <s v="42504985790025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56952"/>
    <s v="10.03.2026"/>
    <s v="2026-11178577"/>
    <m/>
    <m/>
    <s v="ISMOILOVA FOTIMA RASHID QIZI"/>
    <s v="40405922340014"/>
    <s v="04.05.1992"/>
    <s v="+998912504535"/>
    <s v="Навоий"/>
    <x v="3"/>
    <s v="Деҳқон МФЙ"/>
    <s v="SHAMSIYEVA MAFTUNA BAXODIR QIZI"/>
    <s v="42504985790025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8:28:58"/>
    <n v="0"/>
    <n v="412000"/>
    <n v="46092.353449074071"/>
    <m/>
    <n v="107186"/>
  </r>
  <r>
    <s v="11755051"/>
    <s v="10.03.2026"/>
    <s v="2026-11176449"/>
    <m/>
    <m/>
    <s v="ISMOILOVA FOTIMA RASHID QIZI"/>
    <s v="40405922340014"/>
    <s v="04.05.1992"/>
    <s v="+998939751408"/>
    <s v="Навоий"/>
    <x v="3"/>
    <s v="Деҳқон МФЙ"/>
    <s v="SHAMSIYEVA MAFTUNA BAXODIR QIZI"/>
    <s v="42504985790025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15006"/>
    <s v="06.03.2026"/>
    <s v="2026-11120693"/>
    <m/>
    <m/>
    <s v="AXMEDOVA SHAXNOZA BOTIR QIZI"/>
    <s v="41508932340014"/>
    <s v="15.08.1993"/>
    <s v="+998507789300"/>
    <s v="Навоий"/>
    <x v="3"/>
    <s v="Деҳқон МФЙ"/>
    <s v="SHAMSIYEVA MAFTUNA BAXODIR QIZI"/>
    <s v="42504985790025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569651"/>
    <s v="03.03.2026"/>
    <s v="2026-10950726"/>
    <m/>
    <m/>
    <s v="KAROMOVA DILAFRO‘Z MANSUROVNA"/>
    <s v="42903741070030"/>
    <s v="29.03.1974"/>
    <s v="+998913326192"/>
    <s v="Навоий"/>
    <x v="3"/>
    <s v="Деҳқон МФЙ"/>
    <s v="SHAMSIYEVA MAFTUNA BAXODIR QIZI"/>
    <s v="42504985790025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1:27:38"/>
    <n v="0"/>
    <n v="412000"/>
    <n v="46085.477523148147"/>
    <m/>
    <n v="69892"/>
  </r>
  <r>
    <s v="11541593"/>
    <s v="02.03.2026"/>
    <s v="2026-10918038"/>
    <m/>
    <m/>
    <s v="KAROMOVA DILAFRO‘Z MANSUROVNA"/>
    <s v="42903741070030"/>
    <s v="29.03.1974"/>
    <s v="+998913326192"/>
    <s v="Навоий"/>
    <x v="3"/>
    <s v="Деҳқон МФЙ"/>
    <s v="SHAMSIYEVA MAFTUNA BAXODIR QIZI"/>
    <s v="42504985790025"/>
    <x v="6"/>
    <n v="0"/>
    <n v="0"/>
    <s v="Рад"/>
    <s v="Озиқ"/>
    <s v="Озиқ-овқат билан боғлиқ харажатларини қоплаш (Озиқ-овқат)"/>
    <n v="0"/>
    <s v="02.03.2026"/>
    <s v="Oddiy"/>
    <m/>
    <m/>
    <m/>
    <m/>
    <m/>
    <n v="0"/>
    <m/>
    <m/>
    <m/>
    <m/>
  </r>
  <r>
    <s v="11540808"/>
    <s v="02.03.2026"/>
    <s v="2026-10917118"/>
    <m/>
    <m/>
    <s v="KAROMOVA DILAFRO‘Z MANSUROVNA"/>
    <s v="42903741070030"/>
    <s v="29.03.1974"/>
    <s v="+998913326192"/>
    <s v="Навоий"/>
    <x v="3"/>
    <s v="Деҳқон МФЙ"/>
    <s v="SHAMSIYEVA MAFTUNA BAXODIR QIZI"/>
    <s v="42504985790025"/>
    <x v="0"/>
    <n v="0"/>
    <n v="0"/>
    <s v="Рад"/>
    <s v="Озиқ"/>
    <s v="Озиқ-овқат билан боғлиқ харажатларини қоплаш (Озиқ-овқат)"/>
    <n v="0"/>
    <s v="02.03.2026"/>
    <s v="Oddiy"/>
    <m/>
    <m/>
    <m/>
    <m/>
    <m/>
    <n v="0"/>
    <m/>
    <m/>
    <m/>
    <m/>
  </r>
  <r>
    <s v="11479529"/>
    <s v="27.02.2026"/>
    <s v="2026-10844484"/>
    <m/>
    <m/>
    <s v="KAROMOVA DILAFRO‘Z MANSUROVNA"/>
    <s v="42903741070030"/>
    <s v="29.03.1974"/>
    <s v="+998913326192"/>
    <s v="Навоий"/>
    <x v="3"/>
    <s v="Деҳқон МФЙ"/>
    <s v="SHAMSIYEVA MAFTUNA BAXODIR QIZI"/>
    <s v="42504985790025"/>
    <x v="6"/>
    <n v="0"/>
    <n v="0"/>
    <s v="Рад"/>
    <s v="Озиқ"/>
    <s v="Озиқ-овқат билан боғлиқ харажатларини қоплаш (Озиқ-овқат)"/>
    <n v="0"/>
    <s v="27.02.2026"/>
    <s v="Oddiy"/>
    <m/>
    <m/>
    <m/>
    <m/>
    <m/>
    <n v="0"/>
    <m/>
    <m/>
    <m/>
    <m/>
  </r>
  <r>
    <s v="11281395"/>
    <s v="19.02.2026"/>
    <s v="2026-10599509"/>
    <m/>
    <m/>
    <s v="KAROMOVA DILAFRO‘Z MANSUROVNA"/>
    <s v="42903741070030"/>
    <s v="29.03.1974"/>
    <s v="+998913326192"/>
    <s v="Навоий"/>
    <x v="3"/>
    <s v="Деҳқон МФЙ"/>
    <s v="SHAMSIYEVA MAFTUNA BAXODIR QIZI"/>
    <s v="42504985790025"/>
    <x v="6"/>
    <n v="0"/>
    <n v="0"/>
    <s v="Рад"/>
    <s v="Озиқ"/>
    <s v="Озиқ-овқат билан боғлиқ харажатларини қоплаш (Озиқ-овқат)"/>
    <n v="0"/>
    <s v="19.02.2026"/>
    <s v="Oddiy"/>
    <m/>
    <m/>
    <m/>
    <m/>
    <m/>
    <n v="0"/>
    <m/>
    <m/>
    <m/>
    <m/>
  </r>
  <r>
    <s v="11266296"/>
    <s v="18.02.2026"/>
    <s v="2026-10581599"/>
    <m/>
    <m/>
    <s v="KAROMOVA DILAFRO‘Z MANSUROVNA"/>
    <s v="42903741070030"/>
    <s v="29.03.1974"/>
    <s v="+998913326192"/>
    <s v="Навоий"/>
    <x v="3"/>
    <s v="Деҳқон МФЙ"/>
    <s v="SHAMSIYEVA MAFTUNA BAXODIR QIZI"/>
    <s v="42504985790025"/>
    <x v="0"/>
    <n v="0"/>
    <n v="0"/>
    <s v="Рад"/>
    <s v="Озиқ"/>
    <s v="Озиқ-овқат билан боғлиқ харажатларини қоплаш (Озиқ-овқат)"/>
    <n v="0"/>
    <s v="18.02.2026"/>
    <s v="Oddiy"/>
    <m/>
    <m/>
    <m/>
    <m/>
    <m/>
    <n v="0"/>
    <m/>
    <m/>
    <m/>
    <m/>
  </r>
  <r>
    <s v="11112778"/>
    <s v="09.02.2026"/>
    <s v="2026-10402809"/>
    <m/>
    <m/>
    <s v="ERGASHEV KOMILJON MURTAZAYEVICH"/>
    <s v="30407612340037"/>
    <s v="04.07.1961"/>
    <s v="+998913343734"/>
    <s v="Навоий"/>
    <x v="3"/>
    <s v="Деҳқон МФЙ"/>
    <s v="SHAMSIYEVA MAFTUNA BAXODIR QIZI"/>
    <s v="42504985790025"/>
    <x v="6"/>
    <n v="0"/>
    <n v="0"/>
    <s v="Рад"/>
    <s v="Даволаниш"/>
    <s v="Жарроҳлик амалиётисиз даволаниш харажатларини қоплаш"/>
    <n v="0"/>
    <s v="09.02.2026"/>
    <s v="Oddiy"/>
    <m/>
    <m/>
    <m/>
    <m/>
    <m/>
    <n v="0"/>
    <m/>
    <m/>
    <m/>
    <m/>
  </r>
  <r>
    <s v="10702865"/>
    <s v="08.01.2026"/>
    <s v="2026-09909291"/>
    <m/>
    <m/>
    <s v="ERGASHEV KOMILJON MURTAZAYEVICH"/>
    <s v="30407612340037"/>
    <s v="04.07.1961"/>
    <s v="+998913343734"/>
    <s v="Навоий"/>
    <x v="3"/>
    <s v="Деҳқон МФЙ"/>
    <s v="SHAMSIYEVA MAFTUNA BAXODIR QIZI"/>
    <s v="42504985790025"/>
    <x v="6"/>
    <n v="0"/>
    <n v="0"/>
    <s v="Рад"/>
    <s v="Даволаниш"/>
    <s v="Жарроҳлик амалиётисиз даволаниш харажатларини қоплаш"/>
    <n v="0"/>
    <s v="08.01.2026"/>
    <s v="Oddiy"/>
    <m/>
    <m/>
    <m/>
    <m/>
    <m/>
    <n v="0"/>
    <m/>
    <m/>
    <m/>
    <m/>
  </r>
  <r>
    <s v="13232115"/>
    <s v="08.06.2026"/>
    <s v="2026-13000514"/>
    <m/>
    <m/>
    <s v="TURAYEV SULTON DJURAKULOVICH"/>
    <s v="32004782380069"/>
    <s v="20.04.1978"/>
    <s v="+998944801655"/>
    <s v="Навоий"/>
    <x v="0"/>
    <s v="Зарбдор МФЙ"/>
    <s v="RAHIMOV BEKTOSH RAHIM O‘G‘LI"/>
    <s v="31002975830033"/>
    <x v="5"/>
    <n v="0"/>
    <n v="0"/>
    <s v="Қарор"/>
    <s v="Таъмир"/>
    <s v="Уй-жойини таъмирлаш харажатларини қоплаш"/>
    <n v="20600000"/>
    <s v="08.06.2026"/>
    <s v="Oddiy"/>
    <s v="19.06.2026"/>
    <s v="????? ????????"/>
    <n v="13000000"/>
    <s v="Ha"/>
    <d v="2026-06-19T10:35:48"/>
    <n v="0"/>
    <n v="13000000"/>
    <n v="46192.441527777781"/>
    <m/>
    <n v="564204"/>
  </r>
  <r>
    <s v="13231048"/>
    <s v="08.06.2026"/>
    <s v="2026-12999106"/>
    <m/>
    <m/>
    <s v="ADIZOVA POKIZA SHAROFIDINOVNA"/>
    <s v="40805812380018"/>
    <s v="08.05.1981"/>
    <s v="+998938771885"/>
    <s v="Навоий"/>
    <x v="0"/>
    <s v="Зарбдор МФЙ"/>
    <s v="RAHIMOV BEKTOSH RAHIM O‘G‘LI"/>
    <s v="31002975830033"/>
    <x v="6"/>
    <n v="0"/>
    <n v="0"/>
    <s v="Рад"/>
    <s v="Даволаниш"/>
    <s v="Жарроҳлик амалиётисиз даволаниш харажатларини қоплаш"/>
    <n v="0"/>
    <s v="08.06.2026"/>
    <s v="Oddiy"/>
    <m/>
    <m/>
    <m/>
    <m/>
    <m/>
    <n v="0"/>
    <m/>
    <m/>
    <m/>
    <m/>
  </r>
  <r>
    <s v="13100619"/>
    <s v="01.06.2026"/>
    <s v="2026-12826911"/>
    <m/>
    <m/>
    <s v="HAKIMOVA MALIKA ABDULVOHID QIZI"/>
    <s v="40801932380150"/>
    <s v="08.01.1993"/>
    <s v="+998973079093"/>
    <s v="Навоий"/>
    <x v="0"/>
    <s v="Зарбдор МФЙ"/>
    <s v="RAHIMOV BEKTOSH RAHIM O‘G‘LI"/>
    <s v="31002975830033"/>
    <x v="5"/>
    <n v="0"/>
    <n v="0"/>
    <s v="Қарор"/>
    <s v="Озиқ"/>
    <s v="Озиқ-овқат билан боғлиқ харажатларини қоплаш (Озиқ-овқат)"/>
    <n v="412000"/>
    <s v="01.06.2026"/>
    <s v="Oddiy"/>
    <s v="01.06.2026"/>
    <s v="????? ????????"/>
    <n v="412000"/>
    <s v="Ha"/>
    <d v="2026-06-01T12:17:49"/>
    <n v="0"/>
    <n v="412000"/>
    <n v="46174.512372685182"/>
    <m/>
    <n v="213705"/>
  </r>
  <r>
    <s v="13085223"/>
    <s v="26.05.2026"/>
    <s v="2026-12805440"/>
    <m/>
    <m/>
    <s v="MAVLANOVA GULJAMOL RAXMONOVNA"/>
    <s v="40703832380084"/>
    <s v="07.03.1983"/>
    <s v="+998939540722"/>
    <s v="Навоий"/>
    <x v="0"/>
    <s v="Зарбдор МФЙ"/>
    <s v="RAHIMOV BEKTOSH RAHIM O‘G‘LI"/>
    <s v="31002975830033"/>
    <x v="5"/>
    <n v="0"/>
    <n v="0"/>
    <s v="Қарор"/>
    <s v="Озиқ"/>
    <s v="Озиқ-овқат билан боғлиқ харажатларини қоплаш (Озиқ-овқат)"/>
    <n v="412000"/>
    <s v="26.05.2026"/>
    <s v="Oddiy"/>
    <s v="26.05.2026"/>
    <s v="????? ????????"/>
    <n v="412000"/>
    <s v="Ha"/>
    <d v="2026-05-26T11:42:27"/>
    <n v="0"/>
    <n v="412000"/>
    <n v="46168.487812500003"/>
    <m/>
    <n v="211597"/>
  </r>
  <r>
    <s v="11842994"/>
    <s v="11.03.2026"/>
    <s v="2026-11279917"/>
    <m/>
    <m/>
    <s v="MARDIYEV DADAXON OTAQUL O‘G‘LI"/>
    <s v="31712902380039"/>
    <s v="17.12.1990"/>
    <s v="+998942523231"/>
    <s v="Навоий"/>
    <x v="0"/>
    <s v="Зарбдор МФЙ"/>
    <s v="RAHIMOV BEKTOSH RAHIM O‘G‘LI"/>
    <s v="3100297583003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57:59"/>
    <n v="0"/>
    <n v="412000"/>
    <n v="46092.748599537037"/>
    <m/>
    <n v="121573"/>
  </r>
  <r>
    <s v="11841613"/>
    <s v="11.03.2026"/>
    <s v="2026-11278254"/>
    <m/>
    <m/>
    <s v="RAVSHANOVA SHAXNOZA NORMURODOVNA"/>
    <s v="42611873930013"/>
    <s v="26.11.1987"/>
    <s v="+998940660814"/>
    <s v="Навоий"/>
    <x v="0"/>
    <s v="Зарбдор МФЙ"/>
    <s v="RAHIMOV BEKTOSH RAHIM O‘G‘LI"/>
    <s v="3100297583003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8:02:24"/>
    <n v="0"/>
    <n v="412000"/>
    <n v="46092.751666666663"/>
    <m/>
    <n v="121576"/>
  </r>
  <r>
    <s v="11799077"/>
    <s v="11.03.2026"/>
    <s v="2026-11226934"/>
    <m/>
    <m/>
    <s v="MARDIYEV DADAXON OTAQUL O‘G‘LI"/>
    <s v="31712902380039"/>
    <s v="17.12.1990"/>
    <s v="+998942523231"/>
    <s v="Навоий"/>
    <x v="0"/>
    <s v="Зарбдор МФЙ"/>
    <s v="RAHIMOV BEKTOSH RAHIM O‘G‘LI"/>
    <s v="3100297583003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8271"/>
    <s v="11.03.2026"/>
    <s v="2026-11226048"/>
    <m/>
    <m/>
    <s v="RAVSHANOVA SHAXNOZA NORMURODOVNA"/>
    <s v="42611873930013"/>
    <s v="26.11.1987"/>
    <s v="+998940660814"/>
    <s v="Навоий"/>
    <x v="0"/>
    <s v="Зарбдор МФЙ"/>
    <s v="RAHIMOV BEKTOSH RAHIM O‘G‘LI"/>
    <s v="3100297583003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0810"/>
    <s v="10.03.2026"/>
    <s v="2026-11217348"/>
    <m/>
    <m/>
    <s v="RAVSHANOVA SHAXNOZA NORMURODOVNA"/>
    <s v="42611873930013"/>
    <s v="26.11.1987"/>
    <s v="+998940660814"/>
    <s v="Навоий"/>
    <x v="0"/>
    <s v="Зарбдор МФЙ"/>
    <s v="RAHIMOV BEKTOSH RAHIM O‘G‘LI"/>
    <s v="3100297583003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90004"/>
    <s v="10.03.2026"/>
    <s v="2026-11216390"/>
    <m/>
    <m/>
    <s v="MARDIYEV DADAXON OTAQUL O‘G‘LI"/>
    <s v="31712902380039"/>
    <s v="17.12.1990"/>
    <s v="+998942523231"/>
    <s v="Навоий"/>
    <x v="0"/>
    <s v="Зарбдор МФЙ"/>
    <s v="RAHIMOV BEKTOSH RAHIM O‘G‘LI"/>
    <s v="3100297583003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89568"/>
    <s v="10.03.2026"/>
    <s v="2026-11215839"/>
    <m/>
    <m/>
    <s v="NAZAROVA LOLA YORQUL QIZI"/>
    <s v="41811902380072"/>
    <s v="18.11.1990"/>
    <s v="+998948781012"/>
    <s v="Навоий"/>
    <x v="0"/>
    <s v="Зарбдор МФЙ"/>
    <s v="RAHIMOV BEKTOSH RAHIM O‘G‘LI"/>
    <s v="3100297583003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2:51:01"/>
    <n v="0"/>
    <n v="412000"/>
    <n v="46092.535428240742"/>
    <m/>
    <n v="114112"/>
  </r>
  <r>
    <s v="11789321"/>
    <s v="10.03.2026"/>
    <s v="2026-11215520"/>
    <m/>
    <m/>
    <s v="JANIKULOV FARXOD AKTAMOVICH"/>
    <s v="31602822380027"/>
    <s v="16.02.1982"/>
    <s v="+998936528200"/>
    <s v="Навоий"/>
    <x v="0"/>
    <s v="Зарбдор МФЙ"/>
    <s v="RAHIMOV BEKTOSH RAHIM O‘G‘LI"/>
    <s v="3100297583003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2:46:48"/>
    <n v="0"/>
    <n v="412000"/>
    <n v="46092.532500000001"/>
    <m/>
    <n v="114108"/>
  </r>
  <r>
    <s v="11789227"/>
    <s v="10.03.2026"/>
    <s v="2026-11215398"/>
    <m/>
    <m/>
    <s v="ZULFIQOROVA TOSHBIBI HOTAMOVNA"/>
    <s v="42712762380046"/>
    <s v="27.12.1976"/>
    <s v="+998949426866"/>
    <s v="Навоий"/>
    <x v="0"/>
    <s v="Зарбдор МФЙ"/>
    <s v="RAHIMOV BEKTOSH RAHIM O‘G‘LI"/>
    <s v="3100297583003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2:39:52"/>
    <n v="0"/>
    <n v="412000"/>
    <n v="46092.527685185189"/>
    <m/>
    <n v="114104"/>
  </r>
  <r>
    <s v="11666765"/>
    <s v="05.03.2026"/>
    <s v="2026-11065040"/>
    <m/>
    <m/>
    <s v="MARDIYEV DADAXON OTAQUL O‘G‘LI"/>
    <s v="31712902380039"/>
    <s v="17.12.1990"/>
    <s v="+998942523231"/>
    <s v="Навоий"/>
    <x v="0"/>
    <s v="Зарбдор МФЙ"/>
    <s v="RAHIMOV BEKTOSH RAHIM O‘G‘LI"/>
    <s v="31002975830033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66254"/>
    <s v="05.03.2026"/>
    <s v="2026-11064427"/>
    <m/>
    <m/>
    <s v="NAZAROVA LOLA YORQUL QIZI"/>
    <s v="41811902380072"/>
    <s v="18.11.1990"/>
    <s v="+998948781012"/>
    <s v="Навоий"/>
    <x v="0"/>
    <s v="Зарбдор МФЙ"/>
    <s v="RAHIMOV BEKTOSH RAHIM O‘G‘LI"/>
    <s v="31002975830033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64111"/>
    <s v="05.03.2026"/>
    <s v="2026-11061964"/>
    <m/>
    <m/>
    <s v="ASLONOV YIGITALI BERDIYEVICH"/>
    <s v="31303842380021"/>
    <s v="13.03.1984"/>
    <s v="+998931171384"/>
    <s v="Навоий"/>
    <x v="0"/>
    <s v="Зарбдор МФЙ"/>
    <s v="RAHIMOV BEKTOSH RAHIM O‘G‘LI"/>
    <s v="31002975830033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42498"/>
    <s v="04.03.2026"/>
    <s v="2026-11036294"/>
    <m/>
    <m/>
    <s v="RAVSHANOVA UMIDA NURULLAYEVNA"/>
    <s v="40812892380029"/>
    <s v="08.12.1989"/>
    <s v="+998934621114"/>
    <s v="Навоий"/>
    <x v="0"/>
    <s v="Зарбдор МФЙ"/>
    <s v="RAHIMOV BEKTOSH RAHIM O‘G‘LI"/>
    <s v="31002975830033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40953"/>
    <s v="04.03.2026"/>
    <s v="2026-11034501"/>
    <m/>
    <m/>
    <s v="JANIKULOV FARXOD AKTAMOVICH"/>
    <s v="31602822380027"/>
    <s v="16.02.1982"/>
    <s v="+998936528200"/>
    <s v="Навоий"/>
    <x v="0"/>
    <s v="Зарбдор МФЙ"/>
    <s v="RAHIMOV BEKTOSH RAHIM O‘G‘LI"/>
    <s v="31002975830033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0884510"/>
    <s v="21.01.2026"/>
    <s v="2026-10127126"/>
    <m/>
    <m/>
    <s v="XUJAQULOVA NURJAHONOY BO‘STONOVNA"/>
    <s v="43103845830038"/>
    <s v="31.03.1984"/>
    <s v="+998944801655"/>
    <s v="Навоий"/>
    <x v="0"/>
    <s v="Зарбдор МФЙ"/>
    <s v="RAHIMOV BEKTOSH RAHIM O‘G‘LI"/>
    <s v="31002975830033"/>
    <x v="0"/>
    <n v="0"/>
    <n v="0"/>
    <s v="Рад"/>
    <s v="Коммунал"/>
    <s v="Коммунал харажатларни қоплаш"/>
    <n v="0"/>
    <s v="21.01.2026"/>
    <s v="Oddiy"/>
    <m/>
    <m/>
    <m/>
    <m/>
    <m/>
    <n v="0"/>
    <m/>
    <m/>
    <m/>
    <m/>
  </r>
  <r>
    <s v="13307325"/>
    <s v="11.06.2026"/>
    <s v="2026-13101266"/>
    <m/>
    <m/>
    <s v="ASHUROVA XUSHVAXT FAXRIDDINOVNA"/>
    <s v="40602941170170"/>
    <s v="06.02.1994"/>
    <s v="+998900816688"/>
    <s v="Навоий"/>
    <x v="5"/>
    <s v="Янги ҳаёт"/>
    <s v="ISMOILOV ERGASH AKBAR O‘G‘LI"/>
    <s v="30906995840056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11.06.2026"/>
    <s v="Oddiy"/>
    <s v="15.06.2026"/>
    <s v="????? ????????"/>
    <n v="2060000"/>
    <s v="Ha"/>
    <d v="2026-06-15T10:17:35"/>
    <n v="0"/>
    <n v="2060000"/>
    <n v="46188.428877314815"/>
    <m/>
    <n v="383755"/>
  </r>
  <r>
    <s v="13307285"/>
    <s v="11.06.2026"/>
    <s v="2026-13101212"/>
    <m/>
    <m/>
    <s v="ASHUROVA XUSHVAXT FAXRIDDINOVNA"/>
    <s v="40602941170170"/>
    <s v="06.02.1994"/>
    <s v="+998900816688"/>
    <s v="Навоий"/>
    <x v="5"/>
    <s v="Янги ҳаёт"/>
    <s v="ISMOILOV ERGASH AKBAR O‘G‘LI"/>
    <s v="30906995840056"/>
    <x v="2"/>
    <n v="0"/>
    <n v="1"/>
    <s v="Тўланди"/>
    <s v="Озиқ"/>
    <s v="Озиқ-овқат билан боғлиқ харажатларини қоплаш (Озиқ-овқат)"/>
    <n v="412000"/>
    <s v="11.06.2026"/>
    <s v="Oddiy"/>
    <s v="15.06.2026"/>
    <m/>
    <n v="412000"/>
    <m/>
    <d v="2026-06-15T09:48:31"/>
    <n v="0"/>
    <n v="412000"/>
    <n v="46188.408692129633"/>
    <m/>
    <n v="383844"/>
  </r>
  <r>
    <s v="13307135"/>
    <s v="11.06.2026"/>
    <s v="2026-13100993"/>
    <m/>
    <m/>
    <s v="XUJAYEVA MUXAYYO PAYZULLAYEVNA"/>
    <s v="42806773930036"/>
    <s v="28.06.1977"/>
    <s v="+998940560566"/>
    <s v="Навоий"/>
    <x v="5"/>
    <s v="Янги ҳаёт"/>
    <s v="ISMOILOV ERGASH AKBAR O‘G‘LI"/>
    <s v="3090699584005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1.06.2026"/>
    <s v="Oddiy"/>
    <s v="15.06.2026"/>
    <s v="????? ????????"/>
    <n v="2060000"/>
    <s v="Ha"/>
    <d v="2026-06-15T10:17:09"/>
    <n v="0"/>
    <n v="2060000"/>
    <n v="46188.428576388891"/>
    <m/>
    <n v="383761"/>
  </r>
  <r>
    <s v="13307107"/>
    <s v="11.06.2026"/>
    <s v="2026-13100951"/>
    <m/>
    <m/>
    <s v="XUJAYEVA MUXAYYO PAYZULLAYEVNA"/>
    <s v="42806773930036"/>
    <s v="28.06.1977"/>
    <s v="+998940560566"/>
    <s v="Навоий"/>
    <x v="5"/>
    <s v="Янги ҳаёт"/>
    <s v="ISMOILOV ERGASH AKBAR O‘G‘LI"/>
    <s v="30906995840056"/>
    <x v="2"/>
    <n v="0"/>
    <n v="1"/>
    <s v="Тўланди"/>
    <s v="Озиқ"/>
    <s v="Озиқ-овқат билан боғлиқ харажатларини қоплаш (Озиқ-овқат)"/>
    <n v="412000"/>
    <s v="11.06.2026"/>
    <s v="Oddiy"/>
    <s v="15.06.2026"/>
    <m/>
    <n v="412000"/>
    <m/>
    <d v="2026-06-15T09:48:19"/>
    <n v="0"/>
    <n v="412000"/>
    <n v="46188.408553240741"/>
    <m/>
    <n v="383848"/>
  </r>
  <r>
    <s v="13306989"/>
    <s v="11.06.2026"/>
    <s v="2026-13100800"/>
    <m/>
    <m/>
    <s v="ASADOVA MILKIYAT KALANDAROVNA"/>
    <s v="40201812330015"/>
    <s v="02.01.1981"/>
    <s v="+998913371575"/>
    <s v="Навоий"/>
    <x v="5"/>
    <s v="Янги ҳаёт"/>
    <s v="ISMOILOV ERGASH AKBAR O‘G‘LI"/>
    <s v="3090699584005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1.06.2026"/>
    <s v="Oddiy"/>
    <s v="15.06.2026"/>
    <s v="????? ????????"/>
    <n v="2060000"/>
    <s v="Ha"/>
    <d v="2026-06-15T10:15:34"/>
    <n v="0"/>
    <n v="2060000"/>
    <n v="46188.427476851852"/>
    <m/>
    <n v="383765"/>
  </r>
  <r>
    <s v="13306521"/>
    <s v="11.06.2026"/>
    <s v="2026-13100195"/>
    <m/>
    <m/>
    <s v="JULIYEVA UMIDA BOZORBOY QIZI"/>
    <s v="42103915830011"/>
    <s v="21.03.1991"/>
    <s v="+998335015691"/>
    <s v="Навоий"/>
    <x v="5"/>
    <s v="Янги ҳаёт"/>
    <s v="ISMOILOV ERGASH AKBAR O‘G‘LI"/>
    <s v="3090699584005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1.06.2026"/>
    <s v="Oddiy"/>
    <s v="15.06.2026"/>
    <s v="????? ????????"/>
    <n v="2060000"/>
    <s v="Ha"/>
    <d v="2026-06-15T10:15:23"/>
    <n v="0"/>
    <n v="2060000"/>
    <n v="46188.427349537036"/>
    <m/>
    <n v="383772"/>
  </r>
  <r>
    <s v="13306482"/>
    <s v="11.06.2026"/>
    <s v="2026-13100142"/>
    <m/>
    <m/>
    <s v="JULIYEVA UMIDA BOZORBOY QIZI"/>
    <s v="42103915830011"/>
    <s v="21.03.1991"/>
    <s v="+998335015691"/>
    <s v="Навоий"/>
    <x v="5"/>
    <s v="Янги ҳаёт"/>
    <s v="ISMOILOV ERGASH AKBAR O‘G‘LI"/>
    <s v="30906995840056"/>
    <x v="2"/>
    <n v="0"/>
    <n v="1"/>
    <s v="Тўланди"/>
    <s v="Озиқ"/>
    <s v="Озиқ-овқат билан боғлиқ харажатларини қоплаш (Озиқ-овқат)"/>
    <n v="412000"/>
    <s v="11.06.2026"/>
    <s v="Oddiy"/>
    <s v="15.06.2026"/>
    <m/>
    <n v="412000"/>
    <m/>
    <d v="2026-06-15T09:48:08"/>
    <n v="0"/>
    <n v="412000"/>
    <n v="46188.408425925925"/>
    <m/>
    <n v="383853"/>
  </r>
  <r>
    <s v="13306380"/>
    <s v="11.06.2026"/>
    <s v="2026-13100009"/>
    <m/>
    <m/>
    <s v="NORMURODOVA MISLIMA XOLBUTAYEVNA"/>
    <s v="42210742420026"/>
    <s v="22.10.1974"/>
    <s v="+998970874554"/>
    <s v="Навоий"/>
    <x v="5"/>
    <s v="Янги ҳаёт"/>
    <s v="ISMOILOV ERGASH AKBAR O‘G‘LI"/>
    <s v="3090699584005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1.06.2026"/>
    <s v="Oddiy"/>
    <s v="15.06.2026"/>
    <s v="????? ????????"/>
    <n v="2060000"/>
    <s v="Ha"/>
    <d v="2026-06-15T10:15:12"/>
    <n v="0"/>
    <n v="2060000"/>
    <n v="46188.427222222221"/>
    <m/>
    <n v="383777"/>
  </r>
  <r>
    <s v="13302949"/>
    <s v="11.06.2026"/>
    <s v="2026-13095781"/>
    <m/>
    <m/>
    <s v="KARIMOVA ZEBINISO TESHAYEVNA"/>
    <s v="42607903930061"/>
    <s v="26.07.1990"/>
    <s v="+998976680686"/>
    <s v="Навоий"/>
    <x v="5"/>
    <s v="Янги ҳаёт"/>
    <s v="ISMOILOV ERGASH AKBAR O‘G‘LI"/>
    <s v="30906995840056"/>
    <x v="5"/>
    <n v="0"/>
    <n v="0"/>
    <s v="Қарор"/>
    <s v="Озиқ"/>
    <s v="Озиқ-овқат билан боғлиқ харажатларини қоплаш (Озиқ-овқат)"/>
    <n v="412000"/>
    <s v="11.06.2026"/>
    <s v="Oddiy"/>
    <s v="15.06.2026"/>
    <s v="????? ????????"/>
    <n v="412000"/>
    <s v="Ha"/>
    <d v="2026-06-15T09:46:33"/>
    <n v="0"/>
    <n v="412000"/>
    <n v="46188.407326388886"/>
    <m/>
    <n v="383860"/>
  </r>
  <r>
    <s v="13289504"/>
    <s v="10.06.2026"/>
    <s v="2026-13078657"/>
    <m/>
    <m/>
    <s v="ABLAYEVA FERUZA FAZLIDDIN QIZI"/>
    <s v="40911912380084"/>
    <s v="09.11.1991"/>
    <s v="+998886841300"/>
    <s v="Навоий"/>
    <x v="5"/>
    <s v="Янги ҳаёт"/>
    <s v="ISMOILOV ERGASH AKBAR O‘G‘LI"/>
    <s v="3090699584005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1.06.2026"/>
    <s v="Oddiy"/>
    <s v="22.06.2026"/>
    <s v="????? ????????"/>
    <n v="2060000"/>
    <s v="Ha"/>
    <d v="2026-06-22T09:41:12"/>
    <n v="0"/>
    <n v="2060000"/>
    <n v="46195.403611111113"/>
    <m/>
    <n v="383785"/>
  </r>
  <r>
    <s v="13289455"/>
    <s v="10.06.2026"/>
    <s v="2026-13078585"/>
    <m/>
    <m/>
    <s v="ABLAYEVA FERUZA FAZLIDDIN QIZI"/>
    <s v="40911912380084"/>
    <s v="09.11.1991"/>
    <s v="+998886841300"/>
    <s v="Навоий"/>
    <x v="5"/>
    <s v="Янги ҳаёт"/>
    <s v="ISMOILOV ERGASH AKBAR O‘G‘LI"/>
    <s v="30906995840056"/>
    <x v="2"/>
    <n v="0"/>
    <n v="1"/>
    <s v="Тўланди"/>
    <s v="Озиқ"/>
    <s v="Озиқ-овқат билан боғлиқ харажатларини қоплаш (Озиқ-овқат)"/>
    <n v="412000"/>
    <s v="11.06.2026"/>
    <s v="Oddiy"/>
    <s v="15.06.2026"/>
    <m/>
    <n v="412000"/>
    <m/>
    <d v="2026-06-15T09:45:21"/>
    <n v="0"/>
    <n v="412000"/>
    <n v="46188.406493055554"/>
    <m/>
    <n v="383865"/>
  </r>
  <r>
    <s v="13288936"/>
    <s v="10.06.2026"/>
    <s v="2026-13077918"/>
    <m/>
    <m/>
    <s v="NORMURODOVA MUHAYYO UKTAM QIZI"/>
    <s v="41706933960020"/>
    <s v="17.06.1993"/>
    <s v="+998933139392"/>
    <s v="Навоий"/>
    <x v="5"/>
    <s v="Янги ҳаёт"/>
    <s v="ISMOILOV ERGASH AKBAR O‘G‘LI"/>
    <s v="30906995840056"/>
    <x v="5"/>
    <n v="0"/>
    <n v="0"/>
    <s v="Қарор"/>
    <s v="Озиқ"/>
    <s v="Озиқ-овқат билан боғлиқ харажатларини қоплаш (Озиқ-овқат)"/>
    <n v="412000"/>
    <s v="11.06.2026"/>
    <s v="Oddiy"/>
    <s v="15.06.2026"/>
    <s v="????? ????????"/>
    <n v="412000"/>
    <s v="Ha"/>
    <d v="2026-06-15T09:45:04"/>
    <n v="0"/>
    <n v="412000"/>
    <n v="46188.4062962963"/>
    <m/>
    <n v="383871"/>
  </r>
  <r>
    <s v="13285600"/>
    <s v="10.06.2026"/>
    <s v="2026-13073598"/>
    <m/>
    <m/>
    <s v="KUBAYEV XASAN ABDURASHIDOVICH"/>
    <s v="32701873880045"/>
    <s v="27.01.1987"/>
    <s v="+998970932900"/>
    <s v="Навоий"/>
    <x v="5"/>
    <s v="Янги ҳаёт"/>
    <s v="ISMOILOV ERGASH AKBAR O‘G‘LI"/>
    <s v="30906995840056"/>
    <x v="2"/>
    <n v="0"/>
    <n v="1"/>
    <s v="Тўланди"/>
    <s v="Озиқ"/>
    <s v="Озиқ-овқат билан боғлиқ харажатларини қоплаш (Озиқ-овқат)"/>
    <n v="412000"/>
    <s v="11.06.2026"/>
    <s v="Oddiy"/>
    <s v="15.06.2026"/>
    <m/>
    <n v="412000"/>
    <m/>
    <d v="2026-06-15T09:44:51"/>
    <n v="0"/>
    <n v="412000"/>
    <n v="46188.406145833331"/>
    <m/>
    <n v="383878"/>
  </r>
  <r>
    <s v="13284639"/>
    <s v="10.06.2026"/>
    <s v="2026-13072401"/>
    <m/>
    <m/>
    <s v="KARIMOVA ZEBINISO TESHAYEVNA"/>
    <s v="42607903930061"/>
    <s v="26.07.1990"/>
    <s v="+998976680686"/>
    <s v="Навоий"/>
    <x v="5"/>
    <s v="Янги ҳаёт"/>
    <s v="ISMOILOV ERGASH AKBAR O‘G‘LI"/>
    <s v="3090699584005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1.06.2026"/>
    <s v="Oddiy"/>
    <s v="15.06.2026"/>
    <s v="????? ????????"/>
    <n v="2060000"/>
    <s v="Ha"/>
    <d v="2026-06-15T09:48:47"/>
    <n v="0"/>
    <n v="2060000"/>
    <n v="46188.408877314818"/>
    <m/>
    <n v="383806"/>
  </r>
  <r>
    <s v="13253163"/>
    <s v="09.06.2026"/>
    <s v="2026-13029517"/>
    <m/>
    <m/>
    <s v="KUBAYEV XASAN ABDURASHIDOVICH"/>
    <s v="32701873880045"/>
    <s v="27.01.1987"/>
    <s v="+998970932900"/>
    <s v="Навоий"/>
    <x v="5"/>
    <s v="Янги ҳаёт"/>
    <s v="ISMOILOV ERGASH AKBAR O‘G‘LI"/>
    <s v="30906995840056"/>
    <x v="2"/>
    <n v="1"/>
    <n v="2"/>
    <s v="Тўланди"/>
    <s v="Кийим"/>
    <s v="Кийим-кечак ва бошқа энг зарур товарлар билан боғлиқ харажатларини қоплаш (Кийим-кечак)"/>
    <n v="2060000"/>
    <s v="09.06.2026"/>
    <s v="Oddiy"/>
    <s v="11.06.2026"/>
    <m/>
    <n v="2060000"/>
    <m/>
    <d v="2026-06-11T15:27:32"/>
    <n v="0"/>
    <n v="2060000"/>
    <n v="46184.644120370373"/>
    <m/>
    <n v="310948"/>
  </r>
  <r>
    <s v="13252975"/>
    <s v="09.06.2026"/>
    <s v="2026-13029154"/>
    <m/>
    <m/>
    <s v="KUBAYEV XASAN ABDURASHIDOVICH"/>
    <s v="32701873880045"/>
    <s v="27.01.1987"/>
    <s v="+998970932900"/>
    <s v="Навоий"/>
    <x v="5"/>
    <s v="Янги ҳаёт"/>
    <s v="ISMOILOV ERGASH AKBAR O‘G‘LI"/>
    <s v="30906995840056"/>
    <x v="0"/>
    <n v="0"/>
    <n v="0"/>
    <s v="Рад"/>
    <s v="Озиқ"/>
    <s v="Озиқ-овқат билан боғлиқ харажатларини қоплаш (Озиқ-овқат)"/>
    <n v="0"/>
    <s v="09.06.2026"/>
    <s v="Oddiy"/>
    <m/>
    <m/>
    <m/>
    <m/>
    <m/>
    <n v="0"/>
    <m/>
    <m/>
    <m/>
    <m/>
  </r>
  <r>
    <s v="13208154"/>
    <s v="05.06.2026"/>
    <s v="2026-12966310"/>
    <m/>
    <m/>
    <s v="ISAKOVA ZUMRAD XAMRAYEVNA"/>
    <s v="40112922390108"/>
    <s v="01.12.1992"/>
    <s v="+998940526262"/>
    <s v="Навоий"/>
    <x v="5"/>
    <s v="Чинор МФЙ"/>
    <s v="ISMOILOV ERGASH AKBAR O‘G‘LI"/>
    <s v="30906995840056"/>
    <x v="2"/>
    <n v="0"/>
    <n v="1"/>
    <s v="Тўланди"/>
    <s v="Озиқ"/>
    <s v="Озиқ-овқат билан боғлиқ харажатларини қоплаш (Озиқ-овқат)"/>
    <n v="412000"/>
    <s v="05.06.2026"/>
    <s v="Oddiy"/>
    <s v="10.06.2026"/>
    <m/>
    <n v="412000"/>
    <m/>
    <d v="2026-06-10T11:28:18"/>
    <n v="0"/>
    <n v="412000"/>
    <n v="46183.477986111109"/>
    <m/>
    <n v="302076"/>
  </r>
  <r>
    <s v="13084048"/>
    <s v="26.05.2026"/>
    <s v="2026-12803915"/>
    <m/>
    <m/>
    <s v="SOBIROVA MARIYA XASANOVNA"/>
    <s v="42311652390017"/>
    <s v="23.11.1965"/>
    <s v="+998505152350"/>
    <s v="Навоий"/>
    <x v="5"/>
    <s v="Чинор МФЙ"/>
    <s v="ISMOILOV ERGASH AKBAR O‘G‘LI"/>
    <s v="30906995840056"/>
    <x v="4"/>
    <n v="0"/>
    <n v="0"/>
    <s v="Жараён"/>
    <s v="Озиқ"/>
    <s v="Озиқ-овқат билан боғлиқ харажатларини қоплаш (Озиқ-овқат)"/>
    <n v="412000"/>
    <s v="05.06.2026"/>
    <s v="Oddiy"/>
    <s v="10.06.2026"/>
    <m/>
    <n v="412000"/>
    <m/>
    <d v="2026-06-10T08:50:42"/>
    <n v="0"/>
    <n v="412000"/>
    <n v="46183.368541666663"/>
    <m/>
    <n v="302082"/>
  </r>
  <r>
    <s v="12800326"/>
    <s v="04.05.2026"/>
    <s v="2026-12433044"/>
    <m/>
    <m/>
    <s v="TILAVOVA GO‘ZAL RUSTAM QIZI"/>
    <s v="62503005840034"/>
    <s v="25.03.2000"/>
    <s v="+998913308828"/>
    <s v="Навоий"/>
    <x v="5"/>
    <s v="Чинор МФЙ"/>
    <s v="ISMOILOV ERGASH AKBAR O‘G‘LI"/>
    <s v="30906995840056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12:19:59"/>
    <n v="0"/>
    <n v="412000"/>
    <n v="46163.513877314814"/>
    <m/>
    <n v="202662"/>
  </r>
  <r>
    <s v="12800278"/>
    <s v="04.05.2026"/>
    <s v="2026-12432986"/>
    <m/>
    <m/>
    <s v="TILAVOVA GO‘ZAL RUSTAM QIZI"/>
    <s v="62503005840034"/>
    <s v="25.03.2000"/>
    <s v="+998913308828"/>
    <s v="Навоий"/>
    <x v="5"/>
    <s v="Чинор МФЙ"/>
    <s v="ISMOILOV ERGASH AKBAR O‘G‘LI"/>
    <s v="3090699584005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1.05.2026"/>
    <s v="Oddiy"/>
    <m/>
    <m/>
    <m/>
    <m/>
    <m/>
    <n v="0"/>
    <m/>
    <m/>
    <m/>
    <m/>
  </r>
  <r>
    <s v="12721145"/>
    <s v="28.04.2026"/>
    <s v="2026-12332126"/>
    <m/>
    <m/>
    <s v="BEGMATOVA MOXIYA TURSUNTOJIYEVNA"/>
    <s v="43012863960048"/>
    <s v="30.12.1986"/>
    <s v="+998949020887"/>
    <s v="Навоий"/>
    <x v="5"/>
    <s v="Чинор МФЙ"/>
    <s v="ISMOILOV ERGASH AKBAR O‘G‘LI"/>
    <s v="3090699584005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9.04.2026"/>
    <s v="Oddiy"/>
    <s v="13.05.2026"/>
    <m/>
    <n v="2060000"/>
    <m/>
    <d v="2026-05-13T14:44:25"/>
    <n v="0"/>
    <n v="2060000"/>
    <n v="46155.614178240743"/>
    <m/>
    <n v="172661"/>
  </r>
  <r>
    <s v="12654269"/>
    <s v="22.04.2026"/>
    <s v="2026-12245944"/>
    <m/>
    <m/>
    <s v="ASLONOVA CHAROS UKTAMOVNA"/>
    <s v="40804892380136"/>
    <s v="08.04.1989"/>
    <s v="+998943651130"/>
    <s v="Навоий"/>
    <x v="5"/>
    <s v="Чинор МФЙ"/>
    <s v="ISMOILOV ERGASH AKBAR O‘G‘LI"/>
    <s v="3090699584005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7.04.2026"/>
    <s v="Oddiy"/>
    <s v="13.05.2026"/>
    <m/>
    <n v="2060000"/>
    <m/>
    <d v="2026-05-13T14:48:50"/>
    <n v="0"/>
    <n v="2060000"/>
    <n v="46155.617245370369"/>
    <m/>
    <n v="169555"/>
  </r>
  <r>
    <s v="12443914"/>
    <s v="06.04.2026"/>
    <s v="2026-11991213"/>
    <m/>
    <m/>
    <s v="ASHUROVA DILDORA RAXMANOVNA"/>
    <s v="42309893980016"/>
    <s v="23.09.1989"/>
    <s v="+998882976767"/>
    <s v="Навоий"/>
    <x v="5"/>
    <s v="Чинор МФЙ"/>
    <s v="ISMOILOV ERGASH AKBAR O‘G‘LI"/>
    <s v="30906995840056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7.04.2026"/>
    <s v="Oddiy"/>
    <s v="29.04.2026"/>
    <m/>
    <n v="2060000"/>
    <m/>
    <d v="2026-04-29T09:32:18"/>
    <n v="0"/>
    <n v="2060000"/>
    <n v="46141.397430555553"/>
    <m/>
    <n v="159349"/>
  </r>
  <r>
    <s v="12395149"/>
    <s v="01.04.2026"/>
    <s v="2026-11932039"/>
    <m/>
    <m/>
    <s v="ORIPOVA E’TIBOR RAXMATULLAYEVNA"/>
    <s v="40803805840011"/>
    <s v="08.03.1980"/>
    <s v="+998886788003"/>
    <s v="Навоий"/>
    <x v="5"/>
    <s v="Чинор МФЙ"/>
    <s v="ISMOILOV ERGASH AKBAR O‘G‘LI"/>
    <s v="30906995840056"/>
    <x v="0"/>
    <n v="0"/>
    <n v="0"/>
    <s v="Рад"/>
    <s v="Даволаниш"/>
    <s v="Жарроҳлик амалиётисиз даволаниш харажатларини қоплаш"/>
    <n v="0"/>
    <s v="17.04.2026"/>
    <s v="Oddiy"/>
    <m/>
    <m/>
    <m/>
    <m/>
    <m/>
    <n v="0"/>
    <m/>
    <m/>
    <m/>
    <m/>
  </r>
  <r>
    <s v="11645524"/>
    <s v="04.03.2026"/>
    <s v="2026-11039841"/>
    <m/>
    <m/>
    <s v="BOLTAYEVA MAHLIYO JUMAQULOVNA"/>
    <s v="40606942390018"/>
    <s v="06.06.1994"/>
    <s v="+998884325533"/>
    <s v="Навоий"/>
    <x v="5"/>
    <s v="Чинор МФЙ"/>
    <s v="ISMOILOV ERGASH AKBAR O‘G‘LI"/>
    <s v="3090699584005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5:41:45"/>
    <n v="0"/>
    <n v="412000"/>
    <n v="46092.653993055559"/>
    <m/>
    <n v="114816"/>
  </r>
  <r>
    <s v="11644346"/>
    <s v="04.03.2026"/>
    <s v="2026-11038471"/>
    <m/>
    <m/>
    <s v="ASHUROVA DILDORA RAXMANOVNA"/>
    <s v="42309893980016"/>
    <s v="23.09.1989"/>
    <s v="+998882976767"/>
    <s v="Навоий"/>
    <x v="5"/>
    <s v="Олтин Водий МФЙ"/>
    <s v="ISMOILOV ERGASH AKBAR O‘G‘LI"/>
    <s v="30906995840056"/>
    <x v="2"/>
    <n v="0"/>
    <n v="3"/>
    <s v="Тўланди"/>
    <s v="Озиқ"/>
    <s v="Озиқ-овқат билан боғлиқ харажатларини қоплаш (Озиқ-овқат)"/>
    <n v="412000"/>
    <s v="10.03.2026"/>
    <s v="Oddiy"/>
    <s v="24.03.2026"/>
    <m/>
    <n v="412000"/>
    <m/>
    <d v="2026-03-24T10:07:12"/>
    <n v="0"/>
    <n v="412000"/>
    <n v="46105.421666666669"/>
    <m/>
    <n v="104614"/>
  </r>
  <r>
    <s v="11644052"/>
    <s v="04.03.2026"/>
    <s v="2026-11038119"/>
    <m/>
    <m/>
    <s v="ASLONOVA CHAROS UKTAMOVNA"/>
    <s v="40804892380136"/>
    <s v="08.04.1989"/>
    <s v="+998943651130"/>
    <s v="Навоий"/>
    <x v="5"/>
    <s v="Чинор МФЙ"/>
    <s v="ISMOILOV ERGASH AKBAR O‘G‘LI"/>
    <s v="30906995840056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5:23:23"/>
    <n v="0"/>
    <n v="412000"/>
    <n v="46092.641238425924"/>
    <m/>
    <n v="116664"/>
  </r>
  <r>
    <s v="11643863"/>
    <s v="04.03.2026"/>
    <s v="2026-11037891"/>
    <m/>
    <m/>
    <s v="YAKUBOVA MADINABONU RUSTAMOVNA"/>
    <s v="42107962310034"/>
    <s v="21.07.1996"/>
    <s v="+998919914155"/>
    <s v="Навоий"/>
    <x v="5"/>
    <s v="Чинор МФЙ"/>
    <s v="ISMOILOV ERGASH AKBAR O‘G‘LI"/>
    <s v="30906995840056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42335"/>
    <s v="04.03.2026"/>
    <s v="2026-11036096"/>
    <m/>
    <m/>
    <s v="YARASHEVA ZUXRA KAMOLOVNA"/>
    <s v="40908903960086"/>
    <s v="09.08.1990"/>
    <s v="+998942556990"/>
    <s v="Навоий"/>
    <x v="5"/>
    <s v="Чинор МФЙ"/>
    <s v="ISMOILOV ERGASH AKBAR O‘G‘LI"/>
    <s v="30906995840056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11.03.2026"/>
    <m/>
    <n v="412000"/>
    <m/>
    <d v="2026-03-11T15:42:41"/>
    <n v="0"/>
    <n v="412000"/>
    <n v="46092.654641203706"/>
    <m/>
    <n v="76843"/>
  </r>
  <r>
    <s v="11299912"/>
    <s v="19.02.2026"/>
    <s v="2026-10621159"/>
    <m/>
    <m/>
    <s v="ARALOVA XUBAYDA TOJIYEVNA"/>
    <s v="40706685840020"/>
    <s v="07.06.1968"/>
    <s v="+998994126889"/>
    <s v="Навоий"/>
    <x v="5"/>
    <s v="Чинор МФЙ"/>
    <s v="ISMOILOV ERGASH AKBAR O‘G‘LI"/>
    <s v="30906995840056"/>
    <x v="11"/>
    <n v="0"/>
    <n v="0"/>
    <s v="Жараён"/>
    <s v="Таъмир"/>
    <s v="Уй-жойини таъмирлаш харажатларини қоплаш"/>
    <m/>
    <m/>
    <s v="Oddiy"/>
    <m/>
    <m/>
    <m/>
    <m/>
    <m/>
    <n v="0"/>
    <m/>
    <m/>
    <m/>
    <m/>
  </r>
  <r>
    <s v="11269860"/>
    <s v="18.02.2026"/>
    <s v="2026-10585839"/>
    <s v="SAPAROV ULUGBEK ABDIXALIKOVICH"/>
    <s v="32712865840015"/>
    <s v="KENJAYEVA MOHINUR BOBIR QIZI"/>
    <s v="40402952330033"/>
    <s v="04.02.1995"/>
    <s v="+998936158800"/>
    <s v="Навоий"/>
    <x v="5"/>
    <s v="Чинор МФЙ"/>
    <s v="ISMOILOV ERGASH AKBAR O‘G‘LI"/>
    <s v="30906995840056"/>
    <x v="2"/>
    <n v="0"/>
    <n v="1"/>
    <s v="Тўланди"/>
    <s v="Қарздорлик"/>
    <s v="Коммунал хизматлар бўйича қарздорликни қоплаш"/>
    <n v="2060000"/>
    <s v="19.02.2026"/>
    <s v="Oddiy"/>
    <s v="11.03.2026"/>
    <m/>
    <n v="774918"/>
    <m/>
    <d v="2026-03-11T15:43:45"/>
    <n v="0"/>
    <n v="774918"/>
    <n v="46092.655381944445"/>
    <m/>
    <n v="64154"/>
  </r>
  <r>
    <s v="13314750"/>
    <s v="11.06.2026"/>
    <s v="2026-13111068"/>
    <m/>
    <m/>
    <s v="SULTONOVA MEXRINISO PANJIYEVNA"/>
    <s v="43011895670015"/>
    <s v="30.11.1989"/>
    <s v="+998930656863"/>
    <s v="Навоий"/>
    <x v="3"/>
    <s v="Арабхона МФЙ"/>
    <s v="O‘KTAMOVA MAFTUNA ZAFAR QIZI"/>
    <s v="6131102582001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2.06.2026"/>
    <s v="Oddiy"/>
    <s v="15.06.2026"/>
    <s v="????? ????????"/>
    <n v="2060000"/>
    <s v="Ha"/>
    <d v="2026-06-15T14:46:57"/>
    <n v="0"/>
    <n v="2060000"/>
    <n v="46188.615937499999"/>
    <m/>
    <n v="434905"/>
  </r>
  <r>
    <s v="13314554"/>
    <s v="11.06.2026"/>
    <s v="2026-13110819"/>
    <m/>
    <m/>
    <s v="SULTONOVA MEXRINISO PANJIYEVNA"/>
    <s v="43011895670015"/>
    <s v="30.11.1989"/>
    <s v="+998930656863"/>
    <s v="Навоий"/>
    <x v="3"/>
    <s v="Арабхона МФЙ"/>
    <s v="O‘KTAMOVA MAFTUNA ZAFAR QIZI"/>
    <s v="61311025820016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5.06.2026"/>
    <m/>
    <n v="412000"/>
    <m/>
    <d v="2026-06-15T14:45:53"/>
    <n v="0"/>
    <n v="412000"/>
    <n v="46188.61519675926"/>
    <m/>
    <n v="434897"/>
  </r>
  <r>
    <s v="13073853"/>
    <s v="25.05.2026"/>
    <s v="2026-12789766"/>
    <m/>
    <m/>
    <s v="SHAROPOVA LOLA AMINOVNA"/>
    <s v="41811835820012"/>
    <s v="18.11.1983"/>
    <s v="+998942227204"/>
    <s v="Навоий"/>
    <x v="3"/>
    <s v="Арабхона МФЙ"/>
    <s v="O‘KTAMOVA MAFTUNA ZAFAR QIZI"/>
    <s v="61311025820016"/>
    <x v="8"/>
    <n v="0"/>
    <n v="0"/>
    <s v="Жараён"/>
    <s v="Жарроҳлик"/>
    <s v="Жарроҳлик амалиёти харажатларини қоплаш"/>
    <n v="4120000000"/>
    <s v="25.05.2026"/>
    <s v="Oddiy"/>
    <m/>
    <m/>
    <m/>
    <m/>
    <m/>
    <n v="0"/>
    <m/>
    <m/>
    <m/>
    <m/>
  </r>
  <r>
    <s v="12963885"/>
    <s v="15.05.2026"/>
    <s v="2026-12642871"/>
    <m/>
    <m/>
    <s v="ADIZOVA GULNORA RASULOVNA"/>
    <s v="42509552340010"/>
    <s v="25.09.1955"/>
    <s v="+998982784333"/>
    <s v="Навоий"/>
    <x v="3"/>
    <s v="Арабхона МФЙ"/>
    <s v="O‘KTAMOVA MAFTUNA ZAFAR QIZI"/>
    <s v="61311025820016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19.05.2026"/>
    <m/>
    <n v="412000"/>
    <m/>
    <d v="2026-05-19T11:42:40"/>
    <n v="0"/>
    <n v="412000"/>
    <n v="46161.487962962965"/>
    <m/>
    <n v="194530"/>
  </r>
  <r>
    <s v="12963266"/>
    <s v="15.05.2026"/>
    <s v="2026-12642012"/>
    <m/>
    <m/>
    <s v="XISRAVOVA UMRINISO MARDONOVNA"/>
    <s v="41804902340069"/>
    <s v="18.04.1990"/>
    <s v="+998995690490"/>
    <s v="Навоий"/>
    <x v="3"/>
    <s v="Арабхона МФЙ"/>
    <s v="O‘KTAMOVA MAFTUNA ZAFAR QIZI"/>
    <s v="61311025820016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19.05.2026"/>
    <m/>
    <n v="412000"/>
    <m/>
    <d v="2026-05-19T11:42:25"/>
    <n v="0"/>
    <n v="412000"/>
    <n v="46161.48778935185"/>
    <m/>
    <n v="194532"/>
  </r>
  <r>
    <s v="12962727"/>
    <s v="15.05.2026"/>
    <s v="2026-12641292"/>
    <m/>
    <m/>
    <s v="MARDANOVA DILFUZA AZIMOVNA"/>
    <s v="40605852420013"/>
    <s v="06.05.1985"/>
    <s v="+998943728485"/>
    <s v="Навоий"/>
    <x v="3"/>
    <s v="Арабхона МФЙ"/>
    <s v="O‘KTAMOVA MAFTUNA ZAFAR QIZI"/>
    <s v="61311025820016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19.05.2026"/>
    <m/>
    <n v="412000"/>
    <m/>
    <d v="2026-05-19T11:42:11"/>
    <n v="0"/>
    <n v="412000"/>
    <n v="46161.487627314818"/>
    <m/>
    <n v="194534"/>
  </r>
  <r>
    <s v="12962526"/>
    <s v="15.05.2026"/>
    <s v="2026-12641043"/>
    <m/>
    <m/>
    <s v="SHAROPOVA GULJAXON KAXRAMONOVNA"/>
    <s v="42709805820027"/>
    <s v="27.09.1980"/>
    <s v="+998972802709"/>
    <s v="Навоий"/>
    <x v="3"/>
    <s v="Арабхона МФЙ"/>
    <s v="O‘KTAMOVA MAFTUNA ZAFAR QIZI"/>
    <s v="61311025820016"/>
    <x v="5"/>
    <n v="0"/>
    <n v="0"/>
    <s v="Қарор"/>
    <s v="Озиқ"/>
    <s v="Озиқ-овқат билан боғлиқ харажатларини қоплаш (Озиқ-овқат)"/>
    <n v="412000"/>
    <s v="15.05.2026"/>
    <s v="Oddiy"/>
    <s v="19.05.2026"/>
    <s v="????? ????????"/>
    <n v="412000"/>
    <s v="Ha"/>
    <d v="2026-05-19T11:41:37"/>
    <n v="0"/>
    <n v="412000"/>
    <n v="46161.487233796295"/>
    <m/>
    <n v="194535"/>
  </r>
  <r>
    <s v="12895309"/>
    <s v="12.05.2026"/>
    <s v="2026-12554592"/>
    <m/>
    <m/>
    <s v="BOTIROVA SOLIYA ASHUROVNA"/>
    <s v="43009652340019"/>
    <s v="30.09.1965"/>
    <s v="+998944133339"/>
    <s v="Навоий"/>
    <x v="3"/>
    <s v="Арабхона МФЙ"/>
    <s v="O‘KTAMOVA MAFTUNA ZAFAR QIZI"/>
    <s v="61311025820016"/>
    <x v="6"/>
    <n v="0"/>
    <n v="0"/>
    <s v="Рад"/>
    <s v="Жарроҳлик"/>
    <s v="Жарроҳлик амалиёти харажатларини қоплаш"/>
    <n v="0"/>
    <s v="13.05.2026"/>
    <s v="Oddiy"/>
    <m/>
    <m/>
    <m/>
    <m/>
    <m/>
    <n v="0"/>
    <m/>
    <m/>
    <m/>
    <m/>
  </r>
  <r>
    <s v="12716238"/>
    <s v="28.04.2026"/>
    <s v="2026-12326016"/>
    <m/>
    <m/>
    <s v="SAYITOVA OYNISO KAMOL QIZI"/>
    <s v="41212965820028"/>
    <s v="12.12.1996"/>
    <s v="+998930807425"/>
    <s v="Навоий"/>
    <x v="3"/>
    <s v="Арабхона МФЙ"/>
    <s v="O‘KTAMOVA MAFTUNA ZAFAR QIZI"/>
    <s v="61311025820016"/>
    <x v="2"/>
    <n v="0"/>
    <n v="1"/>
    <s v="Тўланди"/>
    <s v="Озиқ"/>
    <s v="Озиқ-овқат билан боғлиқ харажатларини қоплаш (Озиқ-овқат)"/>
    <n v="412000"/>
    <s v="28.04.2026"/>
    <s v="Oddiy"/>
    <s v="05.05.2026"/>
    <m/>
    <n v="412000"/>
    <m/>
    <d v="2026-05-05T14:13:03"/>
    <n v="0"/>
    <n v="412000"/>
    <n v="46147.592395833337"/>
    <m/>
    <n v="170992"/>
  </r>
  <r>
    <s v="12462631"/>
    <s v="07.04.2026"/>
    <s v="2026-12013670"/>
    <m/>
    <m/>
    <s v="XOLOVA GULFIZA ABDIKARIMOVNA"/>
    <s v="40305892340042"/>
    <s v="03.05.1989"/>
    <s v="+998500098905"/>
    <s v="Навоий"/>
    <x v="3"/>
    <s v="Арабхона МФЙ"/>
    <s v="O‘KTAMOVA MAFTUNA ZAFAR QIZI"/>
    <s v="61311025820016"/>
    <x v="6"/>
    <n v="0"/>
    <n v="0"/>
    <s v="Рад"/>
    <s v="Озиқ"/>
    <s v="Озиқ-овқат билан боғлиқ харажатларини қоплаш (Озиқ-овқат)"/>
    <n v="0"/>
    <s v="23.04.2026"/>
    <s v="Oddiy"/>
    <m/>
    <m/>
    <m/>
    <m/>
    <m/>
    <n v="0"/>
    <m/>
    <m/>
    <m/>
    <m/>
  </r>
  <r>
    <s v="11756196"/>
    <s v="10.03.2026"/>
    <s v="2026-11177722"/>
    <m/>
    <m/>
    <s v="OYBEKOVA SAMIRA MIRZOBEK QIZI"/>
    <s v="60109165820017"/>
    <s v="01.09.2016"/>
    <s v="+998882221613"/>
    <s v="Навоий"/>
    <x v="3"/>
    <s v="Арабхона МФЙ"/>
    <s v="O‘KTAMOVA MAFTUNA ZAFAR QIZI"/>
    <s v="6131102582001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2.03.2026"/>
    <s v="Oddiy"/>
    <m/>
    <m/>
    <m/>
    <m/>
    <m/>
    <n v="0"/>
    <m/>
    <m/>
    <m/>
    <m/>
  </r>
  <r>
    <s v="11756013"/>
    <s v="10.03.2026"/>
    <s v="2026-11177524"/>
    <m/>
    <m/>
    <s v="JAHONOV MIRZOBEK OYBEK O‘G‘LI"/>
    <s v="30812912340050"/>
    <s v="08.12.1991"/>
    <s v="+998882221613"/>
    <s v="Навоий"/>
    <x v="3"/>
    <s v="Арабхона МФЙ"/>
    <s v="O‘KTAMOVA MAFTUNA ZAFAR QIZI"/>
    <s v="61311025820016"/>
    <x v="1"/>
    <n v="0"/>
    <n v="0"/>
    <s v="Рад"/>
    <s v="Озиқ"/>
    <s v="Озиқ-овқат билан боғлиқ харажатларини қоплаш (Озиқ-овқат)"/>
    <n v="0"/>
    <s v="11.05.2026"/>
    <s v="Oddiy"/>
    <s v="10.03.2026"/>
    <m/>
    <n v="412000"/>
    <m/>
    <d v="2026-03-10T11:52:04"/>
    <n v="0"/>
    <n v="412000"/>
    <n v="46091.494490740741"/>
    <m/>
    <n v="104364"/>
  </r>
  <r>
    <s v="11726416"/>
    <s v="06.03.2026"/>
    <s v="2026-11133823"/>
    <m/>
    <m/>
    <s v="XALILOVA GULBAXOR OLIM QIZI"/>
    <s v="40510912340034"/>
    <s v="05.10.1991"/>
    <s v="+998884600116"/>
    <s v="Навоий"/>
    <x v="3"/>
    <s v="Арабхона МФЙ"/>
    <s v="O‘KTAMOVA MAFTUNA ZAFAR QIZI"/>
    <s v="61311025820016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1:52:29"/>
    <n v="0"/>
    <n v="412000"/>
    <n v="46091.494780092595"/>
    <m/>
    <n v="103829"/>
  </r>
  <r>
    <s v="11725440"/>
    <s v="06.03.2026"/>
    <s v="2026-11132688"/>
    <m/>
    <m/>
    <s v="USMONOVA MAFTUNA ISOMITDINOVNA"/>
    <s v="42707902340015"/>
    <s v="27.07.1990"/>
    <s v="+998934531613"/>
    <s v="Навоий"/>
    <x v="3"/>
    <s v="Арабхона МФЙ"/>
    <s v="O‘KTAMOVA MAFTUNA ZAFAR QIZI"/>
    <s v="61311025820016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723235"/>
    <s v="06.03.2026"/>
    <s v="2026-11130078"/>
    <m/>
    <m/>
    <s v="USMONOVA MAFTUNA ISOMITDINOVNA"/>
    <s v="42707902340015"/>
    <s v="27.07.1990"/>
    <s v="+998884600116"/>
    <s v="Навоий"/>
    <x v="3"/>
    <s v="Арабхона МФЙ"/>
    <s v="O‘KTAMOVA MAFTUNA ZAFAR QIZI"/>
    <s v="61311025820016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91674"/>
    <s v="05.03.2026"/>
    <s v="2026-11093941"/>
    <m/>
    <m/>
    <s v="MIRZAYEVA GULCHEXRA GULAMOVNA"/>
    <s v="41411872340023"/>
    <s v="14.11.1987"/>
    <s v="+998934531613"/>
    <s v="Навоий"/>
    <x v="3"/>
    <s v="Арабхона МФЙ"/>
    <s v="O‘KTAMOVA MAFTUNA ZAFAR QIZI"/>
    <s v="6131102582001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6:30:57"/>
    <n v="0"/>
    <n v="412000"/>
    <n v="46091.688159722224"/>
    <m/>
    <n v="85484"/>
  </r>
  <r>
    <s v="11670705"/>
    <s v="05.03.2026"/>
    <s v="2026-11069512"/>
    <m/>
    <m/>
    <s v="JURAYEVA LOBAR MARDONOVNA"/>
    <s v="41707832340050"/>
    <s v="17.07.1983"/>
    <s v="+998936120810"/>
    <s v="Навоий"/>
    <x v="3"/>
    <s v="Арабхона МФЙ"/>
    <s v="O‘KTAMOVA MAFTUNA ZAFAR QIZI"/>
    <s v="6131102582001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6:22:31"/>
    <n v="0"/>
    <n v="412000"/>
    <n v="46091.682303240741"/>
    <m/>
    <n v="85485"/>
  </r>
  <r>
    <s v="11566744"/>
    <s v="03.03.2026"/>
    <s v="2026-10947395"/>
    <m/>
    <m/>
    <s v="MIRZAYEVA GULCHEXRA GULAMOVNA"/>
    <s v="41411872340023"/>
    <s v="14.11.1987"/>
    <s v="+998507168587"/>
    <s v="Навоий"/>
    <x v="3"/>
    <s v="Арабхона МФЙ"/>
    <s v="O‘KTAMOVA MAFTUNA ZAFAR QIZI"/>
    <s v="61311025820016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65814"/>
    <s v="03.03.2026"/>
    <s v="2026-10946347"/>
    <m/>
    <m/>
    <s v="HALIMOVA SHOXISTA HUSEN QIZI"/>
    <s v="41904912420019"/>
    <s v="19.04.1991"/>
    <s v="+998977920091"/>
    <s v="Навоий"/>
    <x v="3"/>
    <s v="Арабхона МФЙ"/>
    <s v="O‘KTAMOVA MAFTUNA ZAFAR QIZI"/>
    <s v="6131102582001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6:22:01"/>
    <n v="0"/>
    <n v="412000"/>
    <n v="46091.681956018518"/>
    <m/>
    <n v="85487"/>
  </r>
  <r>
    <s v="13433146"/>
    <s v="19.06.2026"/>
    <s v="2026-13270287"/>
    <m/>
    <m/>
    <s v="ACHILOVA MUSHTARIY TOLIB QIZI"/>
    <s v="41009912340018"/>
    <s v="10.09.1991"/>
    <s v="+998991989180"/>
    <s v="Навоий"/>
    <x v="3"/>
    <s v="Ўзбекистон МФЙ"/>
    <s v="SALIMOV DILSHODBEK MAQSUDJON O‘G‘LI"/>
    <s v="52004055780020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6.2026"/>
    <s v="Oddiy"/>
    <s v="19.06.2026"/>
    <s v="??????? ??? ????"/>
    <m/>
    <s v="Yuq"/>
    <d v="2026-06-19T16:43:31"/>
    <n v="0"/>
    <m/>
    <n v="46192.696886574071"/>
    <m/>
    <n v="702013"/>
  </r>
  <r>
    <s v="13433096"/>
    <s v="19.06.2026"/>
    <s v="2026-13270224"/>
    <m/>
    <m/>
    <s v="ACHILOVA MUSHTARIY TOLIB QIZI"/>
    <s v="41009912340018"/>
    <s v="10.09.1991"/>
    <s v="+998991989180"/>
    <s v="Навоий"/>
    <x v="3"/>
    <s v="Ўзбекистон МФЙ"/>
    <s v="SALIMOV DILSHODBEK MAQSUDJON O‘G‘LI"/>
    <s v="52004055780020"/>
    <x v="5"/>
    <n v="0"/>
    <n v="0"/>
    <s v="Қарор"/>
    <s v="Озиқ"/>
    <s v="Озиқ-овқат билан боғлиқ харажатларини қоплаш (Озиқ-овқат)"/>
    <n v="412000"/>
    <s v="19.06.2026"/>
    <s v="Oddiy"/>
    <s v="19.06.2026"/>
    <s v="????? ????????"/>
    <n v="412000"/>
    <s v="Ha"/>
    <d v="2026-06-19T16:43:07"/>
    <n v="0"/>
    <n v="412000"/>
    <n v="46192.696608796294"/>
    <m/>
    <n v="702001"/>
  </r>
  <r>
    <s v="13427620"/>
    <s v="19.06.2026"/>
    <s v="2026-13263210"/>
    <m/>
    <m/>
    <s v="KENJAYEVA DILNOZA RUSTAM QIZI"/>
    <s v="41109922390059"/>
    <s v="11.09.1992"/>
    <s v="+998947208777"/>
    <s v="Навоий"/>
    <x v="3"/>
    <s v="Ўзбекистон МФЙ"/>
    <s v="SALIMOV DILSHODBEK MAQSUDJON O‘G‘LI"/>
    <s v="52004055780020"/>
    <x v="5"/>
    <n v="0"/>
    <n v="0"/>
    <s v="Қарор"/>
    <s v="Озиқ"/>
    <s v="Озиқ-овқат билан боғлиқ харажатларини қоплаш (Озиқ-овқат)"/>
    <n v="412000"/>
    <s v="19.06.2026"/>
    <s v="Oddiy"/>
    <s v="19.06.2026"/>
    <s v="????? ????????"/>
    <n v="412000"/>
    <s v="Ha"/>
    <d v="2026-06-19T16:43:17"/>
    <n v="0"/>
    <n v="412000"/>
    <n v="46192.69672453704"/>
    <m/>
    <n v="702005"/>
  </r>
  <r>
    <s v="13339617"/>
    <s v="12.06.2026"/>
    <s v="2026-13144817"/>
    <m/>
    <m/>
    <s v="KENJAYEVA MUNISA ASLIDDIN QIZI"/>
    <s v="41408965830042"/>
    <s v="14.08.1996"/>
    <s v="+998937329577"/>
    <s v="Навоий"/>
    <x v="3"/>
    <s v="Ўзбекистон МФЙ"/>
    <s v="SALIMOV DILSHODBEK MAQSUDJON O‘G‘LI"/>
    <s v="5200405578002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2.06.2026"/>
    <s v="Oddiy"/>
    <s v="15.06.2026"/>
    <s v="????? ????????"/>
    <n v="2060000"/>
    <s v="Ha"/>
    <d v="2026-06-15T11:01:29"/>
    <n v="0"/>
    <n v="2060000"/>
    <n v="46188.459363425929"/>
    <m/>
    <n v="557234"/>
  </r>
  <r>
    <s v="13339588"/>
    <s v="12.06.2026"/>
    <s v="2026-13144770"/>
    <m/>
    <m/>
    <s v="KENJAYEVA MUNISA ASLIDDIN QIZI"/>
    <s v="41408965830042"/>
    <s v="14.08.1996"/>
    <s v="+998937329577"/>
    <s v="Навоий"/>
    <x v="3"/>
    <s v="Ўзбекистон МФЙ"/>
    <s v="SALIMOV DILSHODBEK MAQSUDJON O‘G‘LI"/>
    <s v="52004055780020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5.06.2026"/>
    <m/>
    <n v="412000"/>
    <m/>
    <d v="2026-06-15T10:48:59"/>
    <n v="0"/>
    <n v="412000"/>
    <n v="46188.450682870367"/>
    <m/>
    <n v="557206"/>
  </r>
  <r>
    <s v="13339429"/>
    <s v="12.06.2026"/>
    <s v="2026-13144537"/>
    <m/>
    <m/>
    <s v="OCHILOVA DILNAVOZ GAPPAROVNA"/>
    <s v="40510875820011"/>
    <s v="05.10.1987"/>
    <s v="+998990265874"/>
    <s v="Навоий"/>
    <x v="3"/>
    <s v="Ўзбекистон МФЙ"/>
    <s v="SALIMOV DILSHODBEK MAQSUDJON O‘G‘LI"/>
    <s v="5200405578002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2.06.2026"/>
    <s v="Oddiy"/>
    <s v="15.06.2026"/>
    <s v="????? ????????"/>
    <n v="2060000"/>
    <s v="Ha"/>
    <d v="2026-06-15T10:55:16"/>
    <n v="0"/>
    <n v="2060000"/>
    <n v="46188.455046296294"/>
    <m/>
    <n v="557244"/>
  </r>
  <r>
    <s v="13339410"/>
    <s v="12.06.2026"/>
    <s v="2026-13144505"/>
    <m/>
    <m/>
    <s v="OCHILOVA DILNAVOZ GAPPAROVNA"/>
    <s v="40510875820011"/>
    <s v="05.10.1987"/>
    <s v="+998990265874"/>
    <s v="Навоий"/>
    <x v="3"/>
    <s v="Ўзбекистон МФЙ"/>
    <s v="SALIMOV DILSHODBEK MAQSUDJON O‘G‘LI"/>
    <s v="52004055780020"/>
    <x v="5"/>
    <n v="0"/>
    <n v="0"/>
    <s v="Қарор"/>
    <s v="Озиқ"/>
    <s v="Озиқ-овқат билан боғлиқ харажатларини қоплаш (Озиқ-овқат)"/>
    <n v="412000"/>
    <s v="12.06.2026"/>
    <s v="Oddiy"/>
    <s v="15.06.2026"/>
    <s v="????? ????????"/>
    <n v="412000"/>
    <s v="Ha"/>
    <d v="2026-06-15T10:49:42"/>
    <n v="0"/>
    <n v="412000"/>
    <n v="46188.451180555552"/>
    <m/>
    <n v="557210"/>
  </r>
  <r>
    <s v="13336015"/>
    <s v="12.06.2026"/>
    <s v="2026-13139711"/>
    <m/>
    <m/>
    <s v="RAXMATOVA GULCHIROY FAXRIDDIN QIZI"/>
    <s v="42312911070046"/>
    <s v="23.12.1991"/>
    <s v="+998943915909"/>
    <s v="Навоий"/>
    <x v="3"/>
    <s v="Ўзбекистон МФЙ"/>
    <s v="SALIMOV DILSHODBEK MAQSUDJON O‘G‘LI"/>
    <s v="5200405578002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2.06.2026"/>
    <s v="Oddiy"/>
    <s v="15.06.2026"/>
    <s v="????? ????????"/>
    <n v="2060000"/>
    <s v="Ha"/>
    <d v="2026-06-15T10:55:29"/>
    <n v="0"/>
    <n v="2060000"/>
    <n v="46188.455196759256"/>
    <m/>
    <n v="557250"/>
  </r>
  <r>
    <s v="13335939"/>
    <s v="12.06.2026"/>
    <s v="2026-13139607"/>
    <m/>
    <m/>
    <s v="RAXMATOVA GULCHIROY FAXRIDDIN QIZI"/>
    <s v="42312911070046"/>
    <s v="23.12.1991"/>
    <s v="+998943915909"/>
    <s v="Навоий"/>
    <x v="3"/>
    <s v="Ўзбекистон МФЙ"/>
    <s v="SALIMOV DILSHODBEK MAQSUDJON O‘G‘LI"/>
    <s v="52004055780020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5.06.2026"/>
    <m/>
    <n v="412000"/>
    <m/>
    <d v="2026-06-15T10:50:07"/>
    <n v="0"/>
    <n v="412000"/>
    <n v="46188.451469907406"/>
    <m/>
    <n v="557214"/>
  </r>
  <r>
    <s v="13335584"/>
    <s v="12.06.2026"/>
    <s v="2026-13139114"/>
    <m/>
    <m/>
    <s v="XASANOV ILGOR MADATOVICH"/>
    <s v="31504695840018"/>
    <s v="15.04.1969"/>
    <s v="+998976856969"/>
    <s v="Навоий"/>
    <x v="3"/>
    <s v="Ўзбекистон МФЙ"/>
    <s v="SALIMOV DILSHODBEK MAQSUDJON O‘G‘LI"/>
    <s v="5200405578002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2.06.2026"/>
    <s v="Oddiy"/>
    <s v="15.06.2026"/>
    <s v="????? ????????"/>
    <n v="2060000"/>
    <s v="Ha"/>
    <d v="2026-06-15T10:55:47"/>
    <n v="0"/>
    <n v="2060000"/>
    <n v="46188.455405092594"/>
    <m/>
    <n v="557254"/>
  </r>
  <r>
    <s v="13335463"/>
    <s v="12.06.2026"/>
    <s v="2026-13138948"/>
    <m/>
    <m/>
    <s v="XASANOV ILGOR MADATOVICH"/>
    <s v="31504695840018"/>
    <s v="15.04.1969"/>
    <s v="+998976856969"/>
    <s v="Навоий"/>
    <x v="3"/>
    <s v="Ўзбекистон МФЙ"/>
    <s v="SALIMOV DILSHODBEK MAQSUDJON O‘G‘LI"/>
    <s v="52004055780020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5.06.2026"/>
    <m/>
    <n v="412000"/>
    <m/>
    <d v="2026-06-15T10:50:27"/>
    <n v="0"/>
    <n v="412000"/>
    <n v="46188.451701388891"/>
    <m/>
    <n v="557219"/>
  </r>
  <r>
    <s v="13334269"/>
    <s v="12.06.2026"/>
    <s v="2026-13137347"/>
    <m/>
    <m/>
    <s v="TURDIVAYEV AXADILLO IBRAGIM O‘G‘LI"/>
    <s v="30406985820029"/>
    <s v="04.06.1998"/>
    <s v="+998770776132"/>
    <s v="Навоий"/>
    <x v="3"/>
    <s v="Ўзбекистон МФЙ"/>
    <s v="SALIMOV DILSHODBEK MAQSUDJON O‘G‘LI"/>
    <s v="5200405578002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2.06.2026"/>
    <s v="Oddiy"/>
    <s v="23.06.2026"/>
    <s v="????? ????????"/>
    <n v="2060000"/>
    <s v="Ha"/>
    <d v="2026-06-23T09:08:36"/>
    <n v="0"/>
    <n v="2060000"/>
    <n v="46196.380972222221"/>
    <m/>
    <n v="557259"/>
  </r>
  <r>
    <s v="13334224"/>
    <s v="12.06.2026"/>
    <s v="2026-13137280"/>
    <m/>
    <m/>
    <s v="TURDIVAYEV AXADILLO IBRAGIM O‘G‘LI"/>
    <s v="30406985820029"/>
    <s v="04.06.1998"/>
    <s v="+998770776132"/>
    <s v="Навоий"/>
    <x v="3"/>
    <s v="Ўзбекистон МФЙ"/>
    <s v="SALIMOV DILSHODBEK MAQSUDJON O‘G‘LI"/>
    <s v="52004055780020"/>
    <x v="5"/>
    <n v="0"/>
    <n v="0"/>
    <s v="Қарор"/>
    <s v="Озиқ"/>
    <s v="Озиқ-овқат билан боғлиқ харажатларини қоплаш (Озиқ-овқат)"/>
    <n v="412000"/>
    <s v="12.06.2026"/>
    <s v="Oddiy"/>
    <s v="15.06.2026"/>
    <s v="????? ????????"/>
    <n v="412000"/>
    <s v="Ha"/>
    <d v="2026-06-15T10:53:04"/>
    <n v="0"/>
    <n v="412000"/>
    <n v="46188.453518518516"/>
    <m/>
    <n v="557225"/>
  </r>
  <r>
    <s v="13334085"/>
    <s v="12.06.2026"/>
    <s v="2026-13137088"/>
    <m/>
    <m/>
    <s v="KARIMOVA ZARNIGOR DILMUROD QIZI"/>
    <s v="41702952420026"/>
    <s v="17.02.1995"/>
    <s v="+998931039909"/>
    <s v="Навоий"/>
    <x v="3"/>
    <s v="Ўзбекистон МФЙ"/>
    <s v="SALIMOV DILSHODBEK MAQSUDJON O‘G‘LI"/>
    <s v="5200405578002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2.06.2026"/>
    <s v="Oddiy"/>
    <s v="15.06.2026"/>
    <s v="????? ????????"/>
    <n v="2060000"/>
    <s v="Ha"/>
    <d v="2026-06-15T10:39:38"/>
    <n v="0"/>
    <n v="2060000"/>
    <n v="46188.444189814814"/>
    <m/>
    <n v="557263"/>
  </r>
  <r>
    <s v="13333931"/>
    <s v="12.06.2026"/>
    <s v="2026-13136882"/>
    <m/>
    <m/>
    <s v="KARIMOVA ZARNIGOR DILMUROD QIZI"/>
    <s v="41702952420026"/>
    <s v="17.02.1995"/>
    <s v="+998931039909"/>
    <s v="Навоий"/>
    <x v="3"/>
    <s v="Ўзбекистон МФЙ"/>
    <s v="SALIMOV DILSHODBEK MAQSUDJON O‘G‘LI"/>
    <s v="52004055780020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5.06.2026"/>
    <m/>
    <n v="412000"/>
    <m/>
    <d v="2026-06-15T10:53:17"/>
    <n v="0"/>
    <n v="412000"/>
    <n v="46188.453668981485"/>
    <m/>
    <n v="557230"/>
  </r>
  <r>
    <s v="12670556"/>
    <s v="23.04.2026"/>
    <s v="2026-12266785"/>
    <m/>
    <m/>
    <s v="LATIPOV RUSTAM SHUXRATOVICH"/>
    <s v="30903862390025"/>
    <s v="09.03.1986"/>
    <s v="+998883237073"/>
    <s v="Навоий"/>
    <x v="3"/>
    <s v="Боғишамол МФЙ"/>
    <s v="SALIMOV DILSHODBEK MAQSUDJON O‘G‘LI"/>
    <s v="52004055780020"/>
    <x v="2"/>
    <n v="0"/>
    <n v="1"/>
    <s v="Тўланди"/>
    <s v="Озиқ"/>
    <s v="Озиқ-овқат билан боғлиқ харажатларини қоплаш (Озиқ-овқат)"/>
    <n v="412000"/>
    <s v="23.04.2026"/>
    <s v="Oddiy"/>
    <s v="24.04.2026"/>
    <m/>
    <n v="412000"/>
    <m/>
    <d v="2026-04-24T09:12:35"/>
    <n v="0"/>
    <n v="412000"/>
    <n v="46136.383738425924"/>
    <m/>
    <n v="165209"/>
  </r>
  <r>
    <s v="12655632"/>
    <s v="22.04.2026"/>
    <s v="2026-12247601"/>
    <m/>
    <m/>
    <s v="GAFAROVA XATICHA TEMUROVNA"/>
    <s v="42805623820015"/>
    <s v="28.05.1962"/>
    <s v="+998930503770"/>
    <s v="Навоий"/>
    <x v="3"/>
    <s v="Боғишамол МФЙ"/>
    <s v="SALIMOV DILSHODBEK MAQSUDJON O‘G‘LI"/>
    <s v="52004055780020"/>
    <x v="2"/>
    <n v="0"/>
    <n v="1"/>
    <s v="Тўланди"/>
    <s v="Озиқ"/>
    <s v="Озиқ-овқат билан боғлиқ харажатларини қоплаш (Озиқ-овқат)"/>
    <n v="412000"/>
    <s v="22.04.2026"/>
    <s v="Oddiy"/>
    <s v="22.04.2026"/>
    <m/>
    <n v="412000"/>
    <m/>
    <d v="2026-04-22T17:01:39"/>
    <n v="0"/>
    <n v="412000"/>
    <n v="46134.709479166668"/>
    <m/>
    <n v="163994"/>
  </r>
  <r>
    <s v="12654915"/>
    <s v="22.04.2026"/>
    <s v="2026-12246712"/>
    <m/>
    <m/>
    <s v="LATIPOV RUSTAM SHUXRATOVICH"/>
    <s v="30903862390025"/>
    <s v="09.03.1986"/>
    <s v="+998883237073"/>
    <s v="Навоий"/>
    <x v="3"/>
    <s v="Боғишамол МФЙ"/>
    <s v="SALIMOV DILSHODBEK MAQSUDJON O‘G‘LI"/>
    <s v="52004055780020"/>
    <x v="0"/>
    <n v="0"/>
    <n v="0"/>
    <s v="Рад"/>
    <s v="Озиқ"/>
    <s v="Озиқ-овқат билан боғлиқ харажатларини қоплаш (Озиқ-овқат)"/>
    <n v="0"/>
    <s v="22.04.2026"/>
    <s v="Oddiy"/>
    <m/>
    <m/>
    <m/>
    <m/>
    <m/>
    <n v="0"/>
    <m/>
    <m/>
    <m/>
    <m/>
  </r>
  <r>
    <s v="12654735"/>
    <s v="22.04.2026"/>
    <s v="2026-12246492"/>
    <m/>
    <m/>
    <s v="NORBOBOYEVA MOXIRA ABDIJAMILOVNA"/>
    <s v="41802732340017"/>
    <s v="18.02.1973"/>
    <s v="+998884433031"/>
    <s v="Навоий"/>
    <x v="3"/>
    <s v="Боғишамол МФЙ"/>
    <s v="SALIMOV DILSHODBEK MAQSUDJON O‘G‘LI"/>
    <s v="52004055780020"/>
    <x v="2"/>
    <n v="0"/>
    <n v="1"/>
    <s v="Тўланди"/>
    <s v="Озиқ"/>
    <s v="Озиқ-овқат билан боғлиқ харажатларини қоплаш (Озиқ-овқат)"/>
    <n v="412000"/>
    <s v="22.04.2026"/>
    <s v="Oddiy"/>
    <s v="22.04.2026"/>
    <m/>
    <n v="412000"/>
    <m/>
    <d v="2026-04-22T17:01:17"/>
    <n v="0"/>
    <n v="412000"/>
    <n v="46134.709224537037"/>
    <m/>
    <n v="163995"/>
  </r>
  <r>
    <s v="12610638"/>
    <s v="17.04.2026"/>
    <s v="2026-12191630"/>
    <m/>
    <m/>
    <s v="JAMONQULOVA SAYYORA RAXMAT QIZI"/>
    <s v="42106922360014"/>
    <s v="21.06.1992"/>
    <s v="+998993405192"/>
    <s v="Навоий"/>
    <x v="3"/>
    <s v="Боғишамол МФЙ"/>
    <s v="SALIMOV DILSHODBEK MAQSUDJON O‘G‘LI"/>
    <s v="5200405578002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7.04.2026"/>
    <s v="Oddiy"/>
    <s v="17.04.2026"/>
    <m/>
    <n v="2060000"/>
    <m/>
    <d v="2026-04-17T12:42:28"/>
    <n v="0"/>
    <n v="2060000"/>
    <n v="46129.529490740744"/>
    <m/>
    <n v="158684"/>
  </r>
  <r>
    <s v="12108573"/>
    <s v="19.03.2026"/>
    <s v="2026-11592708"/>
    <m/>
    <m/>
    <s v="AXATOVA NARGIZA NASRILLAYEVNA"/>
    <s v="40109840220015"/>
    <s v="01.09.1984"/>
    <s v="+998996620503"/>
    <s v="Навоий"/>
    <x v="3"/>
    <s v="Боғишамол МФЙ"/>
    <s v="SALIMOV DILSHODBEK MAQSUDJON O‘G‘LI"/>
    <s v="5200405578002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9.03.2026"/>
    <s v="Oddiy"/>
    <s v="19.03.2026"/>
    <m/>
    <n v="2060000"/>
    <m/>
    <d v="2026-03-19T14:06:19"/>
    <n v="0"/>
    <n v="2060000"/>
    <n v="46100.587719907409"/>
    <m/>
    <n v="140169"/>
  </r>
  <r>
    <s v="12064308"/>
    <s v="18.03.2026"/>
    <s v="2026-11539193"/>
    <m/>
    <m/>
    <s v="AXMEDOVA MEXRINISO YAX’YOYEVNA"/>
    <s v="40902832360058"/>
    <s v="09.02.1983"/>
    <s v="+998883200800"/>
    <s v="Навоий"/>
    <x v="3"/>
    <s v="Боғишамол МФЙ"/>
    <s v="SALIMOV DILSHODBEK MAQSUDJON O‘G‘LI"/>
    <s v="52004055780020"/>
    <x v="2"/>
    <n v="0"/>
    <n v="1"/>
    <s v="Тўланди"/>
    <s v="Озиқ"/>
    <s v="Озиқ-овқат билан боғлиқ харажатларини қоплаш (Озиқ-овқат)"/>
    <n v="412000"/>
    <s v="18.03.2026"/>
    <s v="Oddiy"/>
    <s v="18.03.2026"/>
    <m/>
    <n v="412000"/>
    <m/>
    <d v="2026-03-18T16:14:31"/>
    <n v="0"/>
    <n v="412000"/>
    <n v="46099.676747685182"/>
    <m/>
    <n v="138918"/>
  </r>
  <r>
    <s v="12064173"/>
    <s v="18.03.2026"/>
    <s v="2026-11539036"/>
    <m/>
    <m/>
    <s v="ARTIKOVA GULHAYO TO‘LKINOVNA"/>
    <s v="40209902360021"/>
    <s v="02.09.1990"/>
    <s v="+998934632191"/>
    <s v="Навоий"/>
    <x v="3"/>
    <s v="Боғишамол МФЙ"/>
    <s v="SALIMOV DILSHODBEK MAQSUDJON O‘G‘LI"/>
    <s v="52004055780020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8.03.2026"/>
    <s v="Oddiy"/>
    <s v="19.03.2026"/>
    <m/>
    <n v="2060000"/>
    <m/>
    <d v="2026-03-19T13:08:38"/>
    <n v="0"/>
    <n v="2060000"/>
    <n v="46100.547662037039"/>
    <m/>
    <n v="139679"/>
  </r>
  <r>
    <s v="12063944"/>
    <s v="18.03.2026"/>
    <s v="2026-11538780"/>
    <m/>
    <m/>
    <s v="JUMAYEVA GUZAL FARXADOVNA"/>
    <s v="40505863820054"/>
    <s v="05.05.1986"/>
    <s v="+998935242358"/>
    <s v="Навоий"/>
    <x v="3"/>
    <s v="Боғишамол МФЙ"/>
    <s v="SALIMOV DILSHODBEK MAQSUDJON O‘G‘LI"/>
    <s v="52004055780020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8.03.2026"/>
    <s v="Oddiy"/>
    <s v="19.03.2026"/>
    <m/>
    <n v="2060000"/>
    <m/>
    <d v="2026-03-19T13:05:23"/>
    <n v="0"/>
    <n v="2060000"/>
    <n v="46100.545405092591"/>
    <m/>
    <n v="139680"/>
  </r>
  <r>
    <s v="12063678"/>
    <s v="18.03.2026"/>
    <s v="2026-11538493"/>
    <m/>
    <m/>
    <s v="JUMAYEVA GUZAL FARXADOVNA"/>
    <s v="40505863820054"/>
    <s v="05.05.1986"/>
    <s v="+998935242358"/>
    <s v="Навоий"/>
    <x v="3"/>
    <s v="Боғишамол МФЙ"/>
    <s v="SALIMOV DILSHODBEK MAQSUDJON O‘G‘LI"/>
    <s v="52004055780020"/>
    <x v="2"/>
    <n v="0"/>
    <n v="1"/>
    <s v="Тўланди"/>
    <s v="Озиқ"/>
    <s v="Озиқ-овқат билан боғлиқ харажатларини қоплаш (Озиқ-овқат)"/>
    <n v="412000"/>
    <s v="18.03.2026"/>
    <s v="Oddiy"/>
    <s v="18.03.2026"/>
    <m/>
    <n v="412000"/>
    <m/>
    <d v="2026-03-18T16:12:31"/>
    <n v="0"/>
    <n v="412000"/>
    <n v="46099.675358796296"/>
    <m/>
    <n v="138919"/>
  </r>
  <r>
    <s v="12062997"/>
    <s v="18.03.2026"/>
    <s v="2026-11537730"/>
    <m/>
    <m/>
    <s v="QURBONBOYEVA BIBIJON QURBONBOY QIZI"/>
    <s v="62005015820014"/>
    <s v="20.05.2001"/>
    <s v="+998918550775"/>
    <s v="Навоий"/>
    <x v="3"/>
    <s v="Боғишамол МФЙ"/>
    <s v="SALIMOV DILSHODBEK MAQSUDJON O‘G‘LI"/>
    <s v="52004055780020"/>
    <x v="2"/>
    <n v="0"/>
    <n v="1"/>
    <s v="Тўланди"/>
    <s v="Озиқ"/>
    <s v="Озиқ-овқат билан боғлиқ харажатларини қоплаш (Озиқ-овқат)"/>
    <n v="412000"/>
    <s v="18.03.2026"/>
    <s v="Oddiy"/>
    <s v="18.03.2026"/>
    <m/>
    <n v="412000"/>
    <m/>
    <d v="2026-03-18T16:09:31"/>
    <n v="0"/>
    <n v="412000"/>
    <n v="46099.673275462963"/>
    <m/>
    <n v="138920"/>
  </r>
  <r>
    <s v="12062631"/>
    <s v="18.03.2026"/>
    <s v="2026-11537323"/>
    <m/>
    <m/>
    <s v="ORTIQOVA MAXSUMA MUXIDDINOVNA"/>
    <s v="40211895310020"/>
    <s v="02.11.1989"/>
    <s v="+998889219005"/>
    <s v="Навоий"/>
    <x v="3"/>
    <s v="Боғишамол МФЙ"/>
    <s v="SALIMOV DILSHODBEK MAQSUDJON O‘G‘LI"/>
    <s v="52004055780020"/>
    <x v="0"/>
    <n v="0"/>
    <n v="0"/>
    <s v="Рад"/>
    <s v="Озиқ"/>
    <s v="Озиқ-овқат билан боғлиқ харажатларини қоплаш (Озиқ-овқат)"/>
    <n v="0"/>
    <s v="18.03.2026"/>
    <s v="Oddiy"/>
    <m/>
    <m/>
    <m/>
    <m/>
    <m/>
    <n v="0"/>
    <m/>
    <m/>
    <m/>
    <m/>
  </r>
  <r>
    <s v="11710027"/>
    <s v="06.03.2026"/>
    <s v="2026-11114919"/>
    <m/>
    <m/>
    <s v="SANOQULOVA GULRUH G‘AFFOR QIZI"/>
    <s v="40302962390024"/>
    <s v="03.02.1996"/>
    <s v="+998883449496"/>
    <s v="Навоий"/>
    <x v="3"/>
    <s v="Боғишамол МФЙ"/>
    <s v="SALIMOV DILSHODBEK MAQSUDJON O‘G‘LI"/>
    <s v="52004055780020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5:13:15"/>
    <n v="0"/>
    <n v="412000"/>
    <n v="46091.634201388886"/>
    <m/>
    <n v="106420"/>
  </r>
  <r>
    <s v="11709786"/>
    <s v="06.03.2026"/>
    <s v="2026-11114661"/>
    <m/>
    <m/>
    <s v="AXMEDOVA E’TIBOR BAXODIR QIZI"/>
    <s v="42112935820029"/>
    <s v="21.12.1993"/>
    <s v="+998999437707"/>
    <s v="Навоий"/>
    <x v="3"/>
    <s v="Боғишамол МФЙ"/>
    <s v="SALIMOV DILSHODBEK MAQSUDJON O‘G‘LI"/>
    <s v="5200405578002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5:08:05"/>
    <n v="0"/>
    <n v="412000"/>
    <n v="46091.630613425928"/>
    <m/>
    <n v="106421"/>
  </r>
  <r>
    <s v="11708966"/>
    <s v="06.03.2026"/>
    <s v="2026-11113749"/>
    <m/>
    <m/>
    <s v="ESHQOBILOVA DILFUZA SOIBNAZAROVNA"/>
    <s v="40908735820013"/>
    <s v="09.08.1973"/>
    <s v="+998913379984"/>
    <s v="Навоий"/>
    <x v="3"/>
    <s v="Боғишамол МФЙ"/>
    <s v="SALIMOV DILSHODBEK MAQSUDJON O‘G‘LI"/>
    <s v="5200405578002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5:03:38"/>
    <n v="0"/>
    <n v="412000"/>
    <n v="46091.627523148149"/>
    <m/>
    <n v="106423"/>
  </r>
  <r>
    <s v="11708684"/>
    <s v="06.03.2026"/>
    <s v="2026-11113434"/>
    <m/>
    <m/>
    <s v="MIRZAYEVA NIGORA NEMATULLOYEVNA"/>
    <s v="40501892340073"/>
    <s v="05.01.1989"/>
    <s v="+998935132622"/>
    <s v="Навоий"/>
    <x v="3"/>
    <s v="Боғишамол МФЙ"/>
    <s v="SALIMOV DILSHODBEK MAQSUDJON O‘G‘LI"/>
    <s v="52004055780020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4:57:09"/>
    <n v="0"/>
    <n v="412000"/>
    <n v="46091.623020833336"/>
    <m/>
    <n v="106424"/>
  </r>
  <r>
    <s v="11611238"/>
    <s v="04.03.2026"/>
    <s v="2026-10999683"/>
    <m/>
    <m/>
    <s v="JAMONQULOVA SAYYORA RAXMAT QIZI"/>
    <s v="42106922360014"/>
    <s v="21.06.1992"/>
    <s v="+998993405192"/>
    <s v="Навоий"/>
    <x v="3"/>
    <s v="Боғишамол МФЙ"/>
    <s v="SALIMOV DILSHODBEK MAQSUDJON O‘G‘LI"/>
    <s v="52004055780020"/>
    <x v="2"/>
    <n v="0"/>
    <n v="2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7:48:46"/>
    <n v="0"/>
    <n v="412000"/>
    <n v="46086.742199074077"/>
    <m/>
    <n v="70579"/>
  </r>
  <r>
    <s v="10950463"/>
    <s v="28.01.2026"/>
    <s v="2026-10207620"/>
    <m/>
    <m/>
    <s v="SANOQULOVA GULRUH G‘AFFOR QIZI"/>
    <s v="40302962390024"/>
    <s v="03.02.1996"/>
    <s v="+998883449496"/>
    <s v="Навоий"/>
    <x v="3"/>
    <s v="Боғишамол МФЙ"/>
    <s v="SALIMOV DILSHODBEK MAQSUDJON O‘G‘LI"/>
    <s v="52004055780020"/>
    <x v="0"/>
    <n v="0"/>
    <n v="0"/>
    <s v="Рад"/>
    <s v="Жарроҳлик"/>
    <s v="Жарроҳлик амалиёти харажатларини қоплаш"/>
    <n v="0"/>
    <s v="10.02.2026"/>
    <s v="Oddiy"/>
    <m/>
    <m/>
    <m/>
    <m/>
    <m/>
    <n v="0"/>
    <m/>
    <m/>
    <m/>
    <m/>
  </r>
  <r>
    <s v="13316427"/>
    <s v="11.06.2026"/>
    <s v="2026-13113380"/>
    <m/>
    <m/>
    <s v="ASQAROVA NASIBA AKBAROVNA"/>
    <s v="41005852360062"/>
    <s v="10.05.1985"/>
    <s v="+998500278055"/>
    <s v="Навоий"/>
    <x v="2"/>
    <s v="Темирқовуқ МФЙ"/>
    <s v="JO‘RAQULOV BOBUR AKMAL O‘G‘LI"/>
    <s v="50105015840016"/>
    <x v="5"/>
    <n v="0"/>
    <n v="0"/>
    <s v="Қарор"/>
    <s v="Озиқ"/>
    <s v="Озиқ-овқат билан боғлиқ харажатларини қоплаш (Озиқ-овқат)"/>
    <n v="412000"/>
    <s v="11.06.2026"/>
    <s v="Oddiy"/>
    <s v="15.06.2026"/>
    <s v="????? ????????"/>
    <n v="412000"/>
    <s v="Ha"/>
    <d v="2026-06-15T12:32:52"/>
    <n v="0"/>
    <n v="412000"/>
    <n v="46188.522824074076"/>
    <m/>
    <n v="386742"/>
  </r>
  <r>
    <s v="13313126"/>
    <s v="11.06.2026"/>
    <s v="2026-13108903"/>
    <m/>
    <m/>
    <s v="HAYDAROVA ELMIRA ABDUHAKIM QIZI"/>
    <s v="41402915800017"/>
    <s v="14.02.1991"/>
    <s v="+998939686888"/>
    <s v="Навоий"/>
    <x v="2"/>
    <s v="Темирқовуқ МФЙ"/>
    <s v="JO‘RAQULOV BOBUR AKMAL O‘G‘LI"/>
    <s v="50105015840016"/>
    <x v="2"/>
    <n v="0"/>
    <n v="1"/>
    <s v="Тўланди"/>
    <s v="Озиқ"/>
    <s v="Озиқ-овқат билан боғлиқ харажатларини қоплаш (Озиқ-овқат)"/>
    <n v="412000"/>
    <s v="11.06.2026"/>
    <s v="Oddiy"/>
    <s v="15.06.2026"/>
    <m/>
    <n v="412000"/>
    <m/>
    <d v="2026-06-15T19:48:39"/>
    <n v="0"/>
    <n v="412000"/>
    <n v="46188.82545138889"/>
    <m/>
    <n v="387140"/>
  </r>
  <r>
    <s v="13312959"/>
    <s v="11.06.2026"/>
    <s v="2026-13108674"/>
    <m/>
    <m/>
    <s v="YADGAROVA ZAIRA IBODULLAYEVNA"/>
    <s v="41812851590138"/>
    <s v="18.12.1985"/>
    <s v="+998933081885"/>
    <s v="Навоий"/>
    <x v="2"/>
    <s v="Темирқовуқ МФЙ"/>
    <s v="JO‘RAQULOV BOBUR AKMAL O‘G‘LI"/>
    <s v="50105015840016"/>
    <x v="5"/>
    <n v="0"/>
    <n v="0"/>
    <s v="Қарор"/>
    <s v="Озиқ"/>
    <s v="Озиқ-овқат билан боғлиқ харажатларини қоплаш (Озиқ-овқат)"/>
    <n v="412000"/>
    <s v="11.06.2026"/>
    <s v="Oddiy"/>
    <s v="15.06.2026"/>
    <s v="????? ????????"/>
    <n v="412000"/>
    <s v="Ha"/>
    <d v="2026-06-15T19:49:09"/>
    <n v="0"/>
    <n v="412000"/>
    <n v="46188.825798611113"/>
    <m/>
    <n v="387156"/>
  </r>
  <r>
    <s v="13309831"/>
    <s v="11.06.2026"/>
    <s v="2026-13104494"/>
    <m/>
    <m/>
    <s v="NURMATOVA ZULIXA KUZIYEVNA"/>
    <s v="40812622360017"/>
    <s v="08.12.1962"/>
    <s v="+998933361815"/>
    <s v="Навоий"/>
    <x v="2"/>
    <s v="Темирқовуқ МФЙ"/>
    <s v="JO‘RAQULOV BOBUR AKMAL O‘G‘LI"/>
    <s v="50105015840016"/>
    <x v="5"/>
    <n v="0"/>
    <n v="0"/>
    <s v="Қарор"/>
    <s v="Озиқ"/>
    <s v="Озиқ-овқат билан боғлиқ харажатларини қоплаш (Озиқ-овқат)"/>
    <n v="412000"/>
    <s v="11.06.2026"/>
    <s v="Oddiy"/>
    <s v="18.06.2026"/>
    <s v="????? ????????"/>
    <n v="412000"/>
    <s v="Ha"/>
    <d v="2026-06-18T19:07:17"/>
    <n v="0"/>
    <n v="412000"/>
    <n v="46191.796724537038"/>
    <m/>
    <n v="387229"/>
  </r>
  <r>
    <s v="13307754"/>
    <s v="11.06.2026"/>
    <s v="2026-13101806"/>
    <m/>
    <m/>
    <s v="AZIMOVA MUHABBAT TOJIBOYEVNA"/>
    <s v="40501942360035"/>
    <s v="05.01.1994"/>
    <s v="+998931590594"/>
    <s v="Навоий"/>
    <x v="2"/>
    <s v="Темирқовуқ МФЙ"/>
    <s v="JO‘RAQULOV BOBUR AKMAL O‘G‘LI"/>
    <s v="50105015840016"/>
    <x v="2"/>
    <n v="0"/>
    <n v="1"/>
    <s v="Тўланди"/>
    <s v="Озиқ"/>
    <s v="Озиқ-овқат билан боғлиқ харажатларини қоплаш (Озиқ-овқат)"/>
    <n v="412000"/>
    <s v="11.06.2026"/>
    <s v="Oddiy"/>
    <s v="15.06.2026"/>
    <m/>
    <n v="412000"/>
    <m/>
    <d v="2026-06-15T19:47:57"/>
    <n v="0"/>
    <n v="412000"/>
    <n v="46188.824965277781"/>
    <m/>
    <n v="387313"/>
  </r>
  <r>
    <s v="13307650"/>
    <s v="11.06.2026"/>
    <s v="2026-13101665"/>
    <m/>
    <m/>
    <s v="ABDIRAZAKOVA IRODA ABDIAXATOVNA"/>
    <s v="41004835800012"/>
    <s v="10.04.1983"/>
    <s v="+998942571083"/>
    <s v="Навоий"/>
    <x v="2"/>
    <s v="Темирқовуқ МФЙ"/>
    <s v="JO‘RAQULOV BOBUR AKMAL O‘G‘LI"/>
    <s v="50105015840016"/>
    <x v="2"/>
    <n v="0"/>
    <n v="1"/>
    <s v="Тўланди"/>
    <s v="Озиқ"/>
    <s v="Озиқ-овқат билан боғлиқ харажатларини қоплаш (Озиқ-овқат)"/>
    <n v="412000"/>
    <s v="11.06.2026"/>
    <s v="Oddiy"/>
    <s v="15.06.2026"/>
    <m/>
    <n v="412000"/>
    <m/>
    <d v="2026-06-15T12:29:09"/>
    <n v="0"/>
    <n v="412000"/>
    <n v="46188.520243055558"/>
    <m/>
    <n v="387317"/>
  </r>
  <r>
    <s v="13307155"/>
    <s v="11.06.2026"/>
    <s v="2026-13101020"/>
    <m/>
    <m/>
    <s v="ISLOMOVA MAFTUNA RAXMON QIZI"/>
    <s v="42310922360015"/>
    <s v="23.10.1992"/>
    <s v="+998951269223"/>
    <s v="Навоий"/>
    <x v="2"/>
    <s v="Темирқовуқ МФЙ"/>
    <s v="JO‘RAQULOV BOBUR AKMAL O‘G‘LI"/>
    <s v="50105015840016"/>
    <x v="2"/>
    <n v="0"/>
    <n v="1"/>
    <s v="Тўланди"/>
    <s v="Озиқ"/>
    <s v="Озиқ-овқат билан боғлиқ харажатларини қоплаш (Озиқ-овқат)"/>
    <n v="412000"/>
    <s v="11.06.2026"/>
    <s v="Oddiy"/>
    <s v="15.06.2026"/>
    <m/>
    <n v="412000"/>
    <m/>
    <d v="2026-06-15T12:28:50"/>
    <n v="0"/>
    <n v="412000"/>
    <n v="46188.52002314815"/>
    <m/>
    <n v="387321"/>
  </r>
  <r>
    <s v="13297412"/>
    <s v="11.06.2026"/>
    <s v="2026-13089181"/>
    <m/>
    <m/>
    <s v="NURMURADOV ELNURBEK OLEGOVICH"/>
    <s v="31003995800039"/>
    <s v="10.03.1999"/>
    <s v="+998942212764"/>
    <s v="Навоий"/>
    <x v="2"/>
    <s v="Темирқовуқ МФЙ"/>
    <s v="JO‘RAQULOV BOBUR AKMAL O‘G‘LI"/>
    <s v="50105015840016"/>
    <x v="5"/>
    <n v="0"/>
    <n v="0"/>
    <s v="Қарор"/>
    <s v="Озиқ"/>
    <s v="Озиқ-овқат билан боғлиқ харажатларини қоплаш (Озиқ-овқат)"/>
    <n v="412000"/>
    <s v="11.06.2026"/>
    <s v="Oddiy"/>
    <s v="24.06.2026"/>
    <s v="????? ????????"/>
    <n v="412000"/>
    <s v="Ha"/>
    <d v="2026-06-24T11:52:33"/>
    <n v="0"/>
    <n v="412000"/>
    <n v="46197.494826388887"/>
    <m/>
    <n v="387307"/>
  </r>
  <r>
    <s v="13118512"/>
    <s v="01.06.2026"/>
    <s v="2026-12850856"/>
    <m/>
    <m/>
    <s v="HAKIMOVA NAFISA IBODULLAYEVNA"/>
    <s v="42810852360010"/>
    <s v="28.10.1985"/>
    <s v="+998995263422"/>
    <s v="Навоий"/>
    <x v="2"/>
    <s v="Темирқовуқ МФЙ"/>
    <s v="JO‘RAQULOV BOBUR AKMAL O‘G‘LI"/>
    <s v="50105015840016"/>
    <x v="5"/>
    <n v="0"/>
    <n v="0"/>
    <s v="Қарор"/>
    <s v="Озиқ"/>
    <s v="Озиқ-овқат билан боғлиқ харажатларини қоплаш (Озиқ-овқат)"/>
    <n v="412000"/>
    <s v="01.06.2026"/>
    <s v="Oddiy"/>
    <s v="01.06.2026"/>
    <s v="????? ????????"/>
    <n v="412000"/>
    <s v="Ha"/>
    <d v="2026-06-01T18:31:00"/>
    <n v="0"/>
    <n v="412000"/>
    <n v="46174.771527777775"/>
    <m/>
    <n v="215118"/>
  </r>
  <r>
    <s v="11643608"/>
    <s v="04.03.2026"/>
    <s v="2026-11037595"/>
    <m/>
    <m/>
    <s v="UMIRZAKOVA NILUFAR ISMOILOVNA"/>
    <s v="41407814040025"/>
    <s v="14.07.1981"/>
    <s v="+998991531419"/>
    <s v="Навоий"/>
    <x v="2"/>
    <s v="Темирқовуқ МФЙ"/>
    <s v="JO‘RAQULOV BOBUR AKMAL O‘G‘LI"/>
    <s v="5010501584001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5:13:35"/>
    <n v="0"/>
    <n v="412000"/>
    <n v="46086.634432870371"/>
    <m/>
    <n v="77024"/>
  </r>
  <r>
    <s v="11643315"/>
    <s v="04.03.2026"/>
    <s v="2026-11037255"/>
    <m/>
    <m/>
    <s v="AZIMOV JAVOHIR NURIDDIN O‘G‘LI"/>
    <s v="52705075800012"/>
    <s v="27.05.2007"/>
    <s v="+998884719008"/>
    <s v="Навоий"/>
    <x v="2"/>
    <s v="Темирқовуқ МФЙ"/>
    <s v="JO‘RAQULOV BOBUR AKMAL O‘G‘LI"/>
    <s v="50105015840016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5:07:10"/>
    <n v="0"/>
    <n v="412000"/>
    <n v="46086.629976851851"/>
    <m/>
    <n v="77079"/>
  </r>
  <r>
    <s v="11643144"/>
    <s v="04.03.2026"/>
    <s v="2026-11037050"/>
    <m/>
    <m/>
    <s v="MIRZAYEVA ANARA TURSUNBOYEVNA"/>
    <s v="40601892360023"/>
    <s v="06.01.1989"/>
    <s v="+998931228884"/>
    <s v="Навоий"/>
    <x v="2"/>
    <s v="Темирқовуқ МФЙ"/>
    <s v="JO‘RAQULOV BOBUR AKMAL O‘G‘LI"/>
    <s v="5010501584001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5:12:43"/>
    <n v="0"/>
    <n v="412000"/>
    <n v="46086.633831018517"/>
    <m/>
    <n v="77026"/>
  </r>
  <r>
    <s v="11642309"/>
    <s v="04.03.2026"/>
    <s v="2026-11036059"/>
    <m/>
    <m/>
    <s v="TOG‘AYEVA RAJABOY XAMIDOVNA"/>
    <s v="41512635800016"/>
    <s v="15.12.1963"/>
    <s v="+998933096707"/>
    <s v="Навоий"/>
    <x v="2"/>
    <s v="Темирқовуқ МФЙ"/>
    <s v="JO‘RAQULOV BOBUR AKMAL O‘G‘LI"/>
    <s v="5010501584001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5:12:06"/>
    <n v="0"/>
    <n v="412000"/>
    <n v="46086.633402777778"/>
    <m/>
    <n v="77029"/>
  </r>
  <r>
    <s v="11642157"/>
    <s v="04.03.2026"/>
    <s v="2026-11035892"/>
    <m/>
    <m/>
    <s v="EGAMOVA XALIMA XXX"/>
    <s v="42003522360027"/>
    <s v="20.03.1952"/>
    <s v="+998996781942"/>
    <s v="Навоий"/>
    <x v="2"/>
    <s v="Темирқовуқ МФЙ"/>
    <s v="JO‘RAQULOV BOBUR AKMAL O‘G‘LI"/>
    <s v="5010501584001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5:10:58"/>
    <n v="0"/>
    <n v="412000"/>
    <n v="46086.632615740738"/>
    <m/>
    <n v="77033"/>
  </r>
  <r>
    <s v="11641948"/>
    <s v="04.03.2026"/>
    <s v="2026-11035652"/>
    <m/>
    <m/>
    <s v="AYTMURATOVA RITA TELEGENOVNA"/>
    <s v="40305843450024"/>
    <s v="03.05.1984"/>
    <s v="+998938688876"/>
    <s v="Навоий"/>
    <x v="2"/>
    <s v="Темирқовуқ МФЙ"/>
    <s v="JO‘RAQULOV BOBUR AKMAL O‘G‘LI"/>
    <s v="5010501584001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5:10:24"/>
    <n v="0"/>
    <n v="412000"/>
    <n v="46086.632222222222"/>
    <m/>
    <n v="77035"/>
  </r>
  <r>
    <s v="11641497"/>
    <s v="04.03.2026"/>
    <s v="2026-11035140"/>
    <m/>
    <m/>
    <s v="ERGASHEVA DILBAR ESANOVNA"/>
    <s v="40909865780019"/>
    <s v="09.09.1986"/>
    <s v="+998937252701"/>
    <s v="Навоий"/>
    <x v="2"/>
    <s v="Темирқовуқ МФЙ"/>
    <s v="JO‘RAQULOV BOBUR AKMAL O‘G‘LI"/>
    <s v="5010501584001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5:09:43"/>
    <n v="0"/>
    <n v="412000"/>
    <n v="46086.631747685184"/>
    <m/>
    <n v="77036"/>
  </r>
  <r>
    <s v="11641065"/>
    <s v="04.03.2026"/>
    <s v="2026-11034628"/>
    <m/>
    <m/>
    <s v="MALLAXANOVA AYAUJAN ALIMXANOVNA"/>
    <s v="40107812320015"/>
    <s v="01.07.1981"/>
    <s v="+998507277181"/>
    <s v="Навоий"/>
    <x v="2"/>
    <s v="Темирқовуқ МФЙ"/>
    <s v="JO‘RAQULOV BOBUR AKMAL O‘G‘LI"/>
    <s v="5010501584001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5:07:58"/>
    <n v="0"/>
    <n v="412000"/>
    <n v="46086.630532407406"/>
    <m/>
    <n v="77041"/>
  </r>
  <r>
    <s v="11640492"/>
    <s v="04.03.2026"/>
    <s v="2026-11033974"/>
    <m/>
    <m/>
    <s v="QO‘LDOSHEVA ZIYODA BERDIKULOVNA"/>
    <s v="40501852360079"/>
    <s v="05.01.1985"/>
    <s v="+998994548501"/>
    <s v="Навоий"/>
    <x v="2"/>
    <s v="Темирқовуқ МФЙ"/>
    <s v="JO‘RAQULOV BOBUR AKMAL O‘G‘LI"/>
    <s v="50105015840016"/>
    <x v="0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634203"/>
    <s v="04.03.2026"/>
    <s v="2026-11026656"/>
    <m/>
    <m/>
    <s v="ABDULLAYEVA MA’RIFAT DJANUZAKOVNA"/>
    <s v="41310852360012"/>
    <s v="13.10.1985"/>
    <s v="+998948593585"/>
    <s v="Навоий"/>
    <x v="2"/>
    <s v="Темирқовуқ МФЙ"/>
    <s v="JO‘RAQULOV BOBUR AKMAL O‘G‘LI"/>
    <s v="50105015840016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5:01:24"/>
    <n v="0"/>
    <n v="412000"/>
    <n v="46086.625972222224"/>
    <m/>
    <n v="77084"/>
  </r>
  <r>
    <s v="13082953"/>
    <s v="26.05.2026"/>
    <s v="2026-12802511"/>
    <m/>
    <m/>
    <s v="JUMABEKOVA KENJEGUL KABILBEKOVNA"/>
    <s v="61903025860019"/>
    <s v="19.03.2002"/>
    <s v="+998940271902"/>
    <s v="Навоий"/>
    <x v="8"/>
    <s v="Кокпатас МФЙ"/>
    <s v="TOJIBAYEVA FERUZA TOHIRJON QIZI"/>
    <s v="41406922180023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1.06.2026"/>
    <m/>
    <n v="412000"/>
    <m/>
    <d v="2026-06-01T10:14:19"/>
    <n v="0"/>
    <n v="412000"/>
    <n v="46174.426608796297"/>
    <m/>
    <n v="213305"/>
  </r>
  <r>
    <s v="13024572"/>
    <s v="21.05.2026"/>
    <s v="2026-12723015"/>
    <m/>
    <m/>
    <s v="BEGALIYEVA NAZIGUL ABDULLAYEVNA"/>
    <s v="42912692410019"/>
    <s v="29.12.1969"/>
    <s v="+998946370070"/>
    <s v="Навоий"/>
    <x v="8"/>
    <s v="Кокпатас МФЙ"/>
    <s v="TOJIBAYEVA FERUZA TOHIRJON QIZI"/>
    <s v="41406922180023"/>
    <x v="2"/>
    <n v="0"/>
    <n v="2"/>
    <s v="Тўланди"/>
    <s v="Озиқ"/>
    <s v="Озиқ-овқат билан боғлиқ харажатларини қоплаш (Озиқ-овқат)"/>
    <n v="412000"/>
    <s v="21.05.2026"/>
    <s v="Oddiy"/>
    <s v="21.05.2026"/>
    <m/>
    <n v="412000"/>
    <m/>
    <d v="2026-05-21T11:12:58"/>
    <n v="0"/>
    <n v="412000"/>
    <n v="46163.46733796296"/>
    <m/>
    <n v="202319"/>
  </r>
  <r>
    <s v="11579226"/>
    <s v="03.03.2026"/>
    <s v="2026-10962022"/>
    <m/>
    <m/>
    <s v="BOYKELDIYEVA YODGORA ABDULLA QIZI"/>
    <s v="60811015800017"/>
    <s v="08.11.2001"/>
    <s v="+998997896401"/>
    <s v="Навоий"/>
    <x v="8"/>
    <s v="Кокпатас МФЙ"/>
    <s v="TOJIBAYEVA FERUZA TOHIRJON QIZI"/>
    <s v="41406922180023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1:36:56"/>
    <n v="0"/>
    <n v="412000"/>
    <n v="46085.483981481484"/>
    <m/>
    <n v="70164"/>
  </r>
  <r>
    <s v="11577007"/>
    <s v="03.03.2026"/>
    <s v="2026-10959403"/>
    <m/>
    <m/>
    <s v="BEGALIYEVA NAZIGUL ABDULLAYEVNA"/>
    <s v="42912692410019"/>
    <s v="29.12.1969"/>
    <s v="+998997514388"/>
    <s v="Навоий"/>
    <x v="8"/>
    <s v="Кокпатас МФЙ"/>
    <s v="TOJIBAYEVA FERUZA TOHIRJON QIZI"/>
    <s v="41406922180023"/>
    <x v="1"/>
    <n v="0"/>
    <n v="0"/>
    <s v="Рад"/>
    <s v="Озиқ"/>
    <s v="Озиқ-овқат билан боғлиқ харажатларини қоплаш (Озиқ-овқат)"/>
    <n v="0"/>
    <s v="04.05.2026"/>
    <s v="Oddiy"/>
    <s v="03.03.2026"/>
    <m/>
    <n v="412000"/>
    <m/>
    <d v="2026-03-03T13:09:03"/>
    <n v="0"/>
    <n v="412000"/>
    <n v="46084.547951388886"/>
    <m/>
    <n v="67818"/>
  </r>
  <r>
    <s v="11557568"/>
    <s v="03.03.2026"/>
    <s v="2026-10937133"/>
    <m/>
    <m/>
    <s v="BEGALIYEVA NAZIGUL ABDULLAYEVNA"/>
    <s v="42912692410019"/>
    <s v="29.12.1969"/>
    <s v="+998997514388"/>
    <s v="Навоий"/>
    <x v="8"/>
    <s v="Кокпатас МФЙ"/>
    <s v="TOJIBAYEVA FERUZA TOHIRJON QIZI"/>
    <s v="41406922180023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313646"/>
    <s v="20.02.2026"/>
    <s v="2026-10637735"/>
    <m/>
    <m/>
    <s v="BEGALIYEVA NAZIGUL ABDULLAYEVNA"/>
    <s v="42912692410019"/>
    <s v="29.12.1969"/>
    <s v="+998997514388"/>
    <s v="Навоий"/>
    <x v="8"/>
    <s v="Кокпатас МФЙ"/>
    <s v="TOJIBAYEVA FERUZA TOHIRJON QIZI"/>
    <s v="41406922180023"/>
    <x v="6"/>
    <n v="0"/>
    <n v="0"/>
    <s v="Рад"/>
    <s v="Озиқ"/>
    <s v="Озиқ-овқат билан боғлиқ харажатларини қоплаш (Озиқ-овқат)"/>
    <n v="0"/>
    <s v="20.02.2026"/>
    <s v="Oddiy"/>
    <m/>
    <m/>
    <m/>
    <m/>
    <m/>
    <n v="0"/>
    <m/>
    <m/>
    <m/>
    <m/>
  </r>
  <r>
    <s v="11196516"/>
    <s v="13.02.2026"/>
    <s v="2026-10499484"/>
    <m/>
    <m/>
    <s v="DJEMALTIYEVA VASPIYE MUSPAYEVNA"/>
    <s v="41912583830026"/>
    <s v="19.12.1958"/>
    <s v="+998997514388"/>
    <s v="Навоий"/>
    <x v="8"/>
    <s v="Кокпатас МФЙ"/>
    <s v="TOJIBAYEVA FERUZA TOHIRJON QIZI"/>
    <s v="41406922180023"/>
    <x v="6"/>
    <n v="0"/>
    <n v="0"/>
    <s v="Рад"/>
    <s v="Озиқ"/>
    <s v="Озиқ-овқат билан боғлиқ харажатларини қоплаш (Озиқ-овқат)"/>
    <n v="0"/>
    <s v="13.02.2026"/>
    <s v="Oddiy"/>
    <m/>
    <m/>
    <m/>
    <m/>
    <m/>
    <n v="0"/>
    <m/>
    <m/>
    <m/>
    <m/>
  </r>
  <r>
    <s v="11195529"/>
    <s v="13.02.2026"/>
    <s v="2026-10498325"/>
    <m/>
    <m/>
    <s v="GORDEYEVA NADEJDA VASILEVNA"/>
    <s v="41305515860013"/>
    <s v="13.05.1951"/>
    <s v="+998993830992"/>
    <s v="Навоий"/>
    <x v="8"/>
    <s v="Кокпатас МФЙ"/>
    <s v="TOJIBAYEVA FERUZA TOHIRJON QIZI"/>
    <s v="41406922180023"/>
    <x v="6"/>
    <n v="0"/>
    <n v="0"/>
    <s v="Рад"/>
    <s v="Озиқ"/>
    <s v="Озиқ-овқат билан боғлиқ харажатларини қоплаш (Озиқ-овқат)"/>
    <n v="0"/>
    <s v="13.02.2026"/>
    <s v="Oddiy"/>
    <m/>
    <m/>
    <m/>
    <m/>
    <m/>
    <n v="0"/>
    <m/>
    <m/>
    <m/>
    <m/>
  </r>
  <r>
    <s v="11190462"/>
    <s v="13.02.2026"/>
    <s v="2026-10492602"/>
    <m/>
    <m/>
    <s v="BEGALIYEVA NAZIGUL ABDULLAYEVNA"/>
    <s v="42912692410019"/>
    <s v="29.12.1969"/>
    <s v="+998997514388"/>
    <s v="Навоий"/>
    <x v="8"/>
    <s v="Кокпатас МФЙ"/>
    <s v="TOJIBAYEVA FERUZA TOHIRJON QIZI"/>
    <s v="41406922180023"/>
    <x v="6"/>
    <n v="0"/>
    <n v="0"/>
    <s v="Рад"/>
    <s v="Озиқ"/>
    <s v="Озиқ-овқат билан боғлиқ харажатларини қоплаш (Озиқ-овқат)"/>
    <n v="0"/>
    <s v="13.02.2026"/>
    <s v="Oddiy"/>
    <m/>
    <m/>
    <m/>
    <m/>
    <m/>
    <n v="0"/>
    <m/>
    <m/>
    <m/>
    <m/>
  </r>
  <r>
    <s v="11185565"/>
    <s v="13.02.2026"/>
    <s v="2026-10487030"/>
    <m/>
    <m/>
    <s v="XO‘JAYEVA KLARA MAKSUD QIZI"/>
    <s v="41206931170042"/>
    <s v="12.06.1993"/>
    <s v="+998997581793"/>
    <s v="Навоий"/>
    <x v="8"/>
    <s v="Кокпатас МФЙ"/>
    <s v="TOJIBAYEVA FERUZA TOHIRJON QIZI"/>
    <s v="4140692218002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3.02.2026"/>
    <s v="Oddiy"/>
    <s v="13.02.2026"/>
    <m/>
    <n v="2060000"/>
    <m/>
    <d v="2026-02-13T13:00:46"/>
    <n v="0"/>
    <n v="2060000"/>
    <n v="46066.542199074072"/>
    <m/>
    <n v="62276"/>
  </r>
  <r>
    <s v="11164121"/>
    <s v="12.02.2026"/>
    <s v="2026-10462549"/>
    <m/>
    <m/>
    <s v="BEGALIYEVA NAZIGUL ABDULLAYEVNA"/>
    <s v="42912692410019"/>
    <s v="29.12.1969"/>
    <s v="+998999975015"/>
    <s v="Навоий"/>
    <x v="8"/>
    <s v="Кокпатас МФЙ"/>
    <s v="TOJIBAYEVA FERUZA TOHIRJON QIZI"/>
    <s v="41406922180023"/>
    <x v="6"/>
    <n v="0"/>
    <n v="0"/>
    <s v="Рад"/>
    <s v="Озиқ"/>
    <s v="Озиқ-овқат билан боғлиқ харажатларини қоплаш (Озиқ-овқат)"/>
    <n v="0"/>
    <s v="13.02.2026"/>
    <s v="Oddiy"/>
    <m/>
    <m/>
    <m/>
    <m/>
    <m/>
    <n v="0"/>
    <m/>
    <m/>
    <m/>
    <m/>
  </r>
  <r>
    <s v="11124097"/>
    <s v="10.02.2026"/>
    <s v="2026-10416109"/>
    <m/>
    <m/>
    <s v="BEGALIYEVA NAZIGUL ABDULLAYEVNA"/>
    <s v="42912692410019"/>
    <s v="29.12.1969"/>
    <s v="+998882171217"/>
    <s v="Навоий"/>
    <x v="8"/>
    <s v="Кокпатас МФЙ"/>
    <s v="TOJIBAYEVA FERUZA TOHIRJON QIZI"/>
    <s v="41406922180023"/>
    <x v="6"/>
    <n v="0"/>
    <n v="0"/>
    <s v="Рад"/>
    <s v="Озиқ"/>
    <s v="Озиқ-овқат билан боғлиқ харажатларини қоплаш (Озиқ-овқат)"/>
    <n v="0"/>
    <s v="11.02.2026"/>
    <s v="Oddiy"/>
    <m/>
    <m/>
    <m/>
    <m/>
    <m/>
    <n v="0"/>
    <m/>
    <m/>
    <m/>
    <m/>
  </r>
  <r>
    <s v="11123258"/>
    <s v="10.02.2026"/>
    <s v="2026-10415120"/>
    <m/>
    <m/>
    <s v="XO‘JAYEVA KLARA MAKSUD QIZI"/>
    <s v="41206931170042"/>
    <s v="12.06.1993"/>
    <s v="+998997581793"/>
    <s v="Навоий"/>
    <x v="8"/>
    <s v="Кокпатас МФЙ"/>
    <s v="TOJIBAYEVA FERUZA TOHIRJON QIZI"/>
    <s v="4140692218002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0719749"/>
    <s v="09.01.2026"/>
    <s v="2026-09928399"/>
    <m/>
    <m/>
    <s v="JALILOV HAYOTJON BEKNAZAR O‘G‘LI"/>
    <s v="31103975820016"/>
    <s v="11.03.1997"/>
    <s v="+998943408008"/>
    <s v="Навоий"/>
    <x v="3"/>
    <s v="Янгиобод МФЙ"/>
    <s v="XUDOYOROVA DILOROM HUSEN QIZI"/>
    <s v="61407035820015"/>
    <x v="1"/>
    <n v="0"/>
    <n v="0"/>
    <s v="Рад"/>
    <s v="Озиқ"/>
    <s v="Озиқ-овқат билан боғлиқ харажатларини қоплаш (Озиқ-овқат)"/>
    <n v="0"/>
    <s v="19.01.2026"/>
    <s v="Oddiy"/>
    <s v="19.01.2026"/>
    <s v="????? ????????"/>
    <n v="412000"/>
    <s v="Ha"/>
    <d v="2026-01-19T12:46:06"/>
    <n v="0"/>
    <n v="412000"/>
    <n v="46041.532013888886"/>
    <m/>
    <n v="55273"/>
  </r>
  <r>
    <s v="10719706"/>
    <s v="09.01.2026"/>
    <s v="2026-09928352"/>
    <m/>
    <m/>
    <s v="JALILOV HAYOTJON BEKNAZAR O‘G‘LI"/>
    <s v="31103975820016"/>
    <s v="11.03.1997"/>
    <s v="+998943408008"/>
    <s v="Навоий"/>
    <x v="3"/>
    <s v="Янгиобод МФЙ"/>
    <s v="XUDOYOROVA DILOROM HUSEN QIZI"/>
    <s v="61407035820015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9.01.2026"/>
    <s v="Oddiy"/>
    <s v="19.01.2026"/>
    <m/>
    <n v="2060000"/>
    <m/>
    <d v="2026-01-19T12:40:12"/>
    <n v="0"/>
    <n v="2060000"/>
    <n v="46041.527916666666"/>
    <m/>
    <n v="55275"/>
  </r>
  <r>
    <s v="10719360"/>
    <s v="09.01.2026"/>
    <s v="2026-09927971"/>
    <m/>
    <m/>
    <s v="JALILOV MUSTAFO HAYOTJON O`G`LI"/>
    <s v="53101255820019"/>
    <s v="31.01.2025"/>
    <s v="+998943408008"/>
    <s v="Навоий"/>
    <x v="3"/>
    <s v="Янгиобод МФЙ"/>
    <s v="XUDOYOROVA DILOROM HUSEN QIZI"/>
    <s v="61407035820015"/>
    <x v="7"/>
    <n v="0"/>
    <n v="0"/>
    <s v="Рад"/>
    <s v="Жарроҳлик"/>
    <s v="Жарроҳлик амалиёти харажатларини қоплаш"/>
    <n v="0"/>
    <s v="09.03.2026"/>
    <s v="Oddiy"/>
    <m/>
    <m/>
    <m/>
    <m/>
    <m/>
    <n v="0"/>
    <m/>
    <m/>
    <m/>
    <m/>
  </r>
  <r>
    <s v="13241032"/>
    <s v="08.06.2026"/>
    <s v="2026-13012052"/>
    <m/>
    <m/>
    <s v="ERANOV ABROR YAXSHILIKOVICH"/>
    <s v="31610822360017"/>
    <s v="16.10.1982"/>
    <s v="+998937371682"/>
    <s v="Навоий"/>
    <x v="2"/>
    <s v="Сувлиқ МФЙ"/>
    <s v="BO‘RIBEKOV ABROR JAHONGIR O‘G‘LI"/>
    <s v="32107925800029"/>
    <x v="2"/>
    <n v="0"/>
    <n v="1"/>
    <s v="Тўланди"/>
    <s v="Озиқ"/>
    <s v="Озиқ-овқат билан боғлиқ харажатларини қоплаш (Озиқ-овқат)"/>
    <n v="412000"/>
    <s v="08.06.2026"/>
    <s v="Oddiy"/>
    <s v="15.06.2026"/>
    <m/>
    <n v="412000"/>
    <m/>
    <d v="2026-06-15T16:45:08"/>
    <n v="0"/>
    <n v="412000"/>
    <n v="46188.698009259257"/>
    <m/>
    <n v="309191"/>
  </r>
  <r>
    <s v="13209765"/>
    <s v="05.06.2026"/>
    <s v="2026-12968441"/>
    <m/>
    <m/>
    <s v="DAVLATOVA ZULFIYA HATAMOVNA"/>
    <s v="43011872360043"/>
    <s v="30.11.1987"/>
    <s v="+998936633088"/>
    <s v="Навоий"/>
    <x v="2"/>
    <s v="Сувлиқ МФЙ"/>
    <s v="BO‘RIBEKOV ABROR JAHONGIR O‘G‘LI"/>
    <s v="32107925800029"/>
    <x v="5"/>
    <n v="0"/>
    <n v="0"/>
    <s v="Қарор"/>
    <s v="Озиқ"/>
    <s v="Озиқ-овқат билан боғлиқ харажатларини қоплаш (Озиқ-овқат)"/>
    <n v="412000"/>
    <s v="05.06.2026"/>
    <s v="Oddiy"/>
    <s v="15.06.2026"/>
    <s v="????? ????????"/>
    <n v="412000"/>
    <s v="Ha"/>
    <d v="2026-06-15T16:46:01"/>
    <n v="0"/>
    <n v="412000"/>
    <n v="46188.698622685188"/>
    <m/>
    <n v="302737"/>
  </r>
  <r>
    <s v="13209310"/>
    <s v="05.06.2026"/>
    <s v="2026-12967828"/>
    <m/>
    <m/>
    <s v="RAXMONOV ZOYIR MAHKAMTOSHEVICH"/>
    <s v="30303912360024"/>
    <s v="03.03.1991"/>
    <s v="+998940545751"/>
    <s v="Навоий"/>
    <x v="2"/>
    <s v="Сувлиқ МФЙ"/>
    <s v="BO‘RIBEKOV ABROR JAHONGIR O‘G‘LI"/>
    <s v="32107925800029"/>
    <x v="2"/>
    <n v="0"/>
    <n v="1"/>
    <s v="Тўланди"/>
    <s v="Озиқ"/>
    <s v="Озиқ-овқат билан боғлиқ харажатларини қоплаш (Озиқ-овқат)"/>
    <n v="412000"/>
    <s v="05.06.2026"/>
    <s v="Oddiy"/>
    <s v="15.06.2026"/>
    <m/>
    <n v="412000"/>
    <m/>
    <d v="2026-06-15T16:47:48"/>
    <n v="0"/>
    <n v="412000"/>
    <n v="46188.699861111112"/>
    <m/>
    <n v="302736"/>
  </r>
  <r>
    <s v="13209116"/>
    <s v="05.06.2026"/>
    <s v="2026-12967576"/>
    <m/>
    <m/>
    <s v="FAYZANOVA DILAFRUZ PARDABOYEVNA"/>
    <s v="40801872360014"/>
    <s v="08.01.1987"/>
    <s v="+998949373800"/>
    <s v="Навоий"/>
    <x v="2"/>
    <s v="Сувлиқ МФЙ"/>
    <s v="BO‘RIBEKOV ABROR JAHONGIR O‘G‘LI"/>
    <s v="32107925800029"/>
    <x v="2"/>
    <n v="0"/>
    <n v="1"/>
    <s v="Тўланди"/>
    <s v="Озиқ"/>
    <s v="Озиқ-овқат билан боғлиқ харажатларини қоплаш (Озиқ-овқат)"/>
    <n v="412000"/>
    <s v="05.06.2026"/>
    <s v="Oddiy"/>
    <s v="15.06.2026"/>
    <m/>
    <n v="412000"/>
    <m/>
    <d v="2026-06-15T16:48:25"/>
    <n v="0"/>
    <n v="412000"/>
    <n v="46188.700289351851"/>
    <m/>
    <n v="302735"/>
  </r>
  <r>
    <s v="13208643"/>
    <s v="05.06.2026"/>
    <s v="2026-12966945"/>
    <m/>
    <m/>
    <s v="ALIMOVA TURDIGUL ABDIXAMID QIZI"/>
    <s v="40711976140062"/>
    <s v="07.11.1997"/>
    <s v="+998931959040"/>
    <s v="Навоий"/>
    <x v="2"/>
    <s v="Сувлиқ МФЙ"/>
    <s v="BO‘RIBEKOV ABROR JAHONGIR O‘G‘LI"/>
    <s v="32107925800029"/>
    <x v="2"/>
    <n v="0"/>
    <n v="1"/>
    <s v="Тўланди"/>
    <s v="Озиқ"/>
    <s v="Озиқ-овқат билан боғлиқ харажатларини қоплаш (Озиқ-овқат)"/>
    <n v="412000"/>
    <s v="05.06.2026"/>
    <s v="Oddiy"/>
    <s v="15.06.2026"/>
    <m/>
    <n v="412000"/>
    <m/>
    <d v="2026-06-15T16:48:46"/>
    <n v="0"/>
    <n v="412000"/>
    <n v="46188.700532407405"/>
    <m/>
    <n v="302734"/>
  </r>
  <r>
    <s v="13208552"/>
    <s v="05.06.2026"/>
    <s v="2026-12966818"/>
    <m/>
    <m/>
    <s v="NURMURODOVA NURGUL ESHIMOVNA"/>
    <s v="41403775800027"/>
    <s v="14.03.1977"/>
    <s v="+998770616563"/>
    <s v="Навоий"/>
    <x v="2"/>
    <s v="Сувлиқ МФЙ"/>
    <s v="BO‘RIBEKOV ABROR JAHONGIR O‘G‘LI"/>
    <s v="32107925800029"/>
    <x v="2"/>
    <n v="0"/>
    <n v="1"/>
    <s v="Тўланди"/>
    <s v="Озиқ"/>
    <s v="Озиқ-овқат билан боғлиқ харажатларини қоплаш (Озиқ-овқат)"/>
    <n v="412000"/>
    <s v="05.06.2026"/>
    <s v="Oddiy"/>
    <s v="15.06.2026"/>
    <m/>
    <n v="412000"/>
    <m/>
    <d v="2026-06-15T16:50:05"/>
    <n v="0"/>
    <n v="412000"/>
    <n v="46188.70144675926"/>
    <m/>
    <n v="302732"/>
  </r>
  <r>
    <s v="13088742"/>
    <s v="26.05.2026"/>
    <s v="2026-12810062"/>
    <m/>
    <m/>
    <s v="ALIMOVA TURDIGUL ABDIXAMID QIZI"/>
    <s v="40711976140062"/>
    <s v="07.11.1997"/>
    <s v="+998934616563"/>
    <s v="Навоий"/>
    <x v="2"/>
    <s v="Сувлиқ МФЙ"/>
    <s v="BO‘RIBEKOV ABROR JAHONGIR O‘G‘LI"/>
    <s v="32107925800029"/>
    <x v="0"/>
    <n v="0"/>
    <n v="0"/>
    <s v="Рад"/>
    <s v="Озиқ"/>
    <s v="Озиқ-овқат билан боғлиқ харажатларини қоплаш (Озиқ-овқат)"/>
    <n v="0"/>
    <s v="02.06.2026"/>
    <s v="Oddiy"/>
    <m/>
    <m/>
    <m/>
    <m/>
    <m/>
    <n v="0"/>
    <m/>
    <m/>
    <m/>
    <m/>
  </r>
  <r>
    <s v="11685241"/>
    <s v="05.03.2026"/>
    <s v="2026-11086479"/>
    <m/>
    <m/>
    <s v="DAVLATOVA ZULFIYA HATAMOVNA"/>
    <s v="43011872360043"/>
    <s v="30.11.1987"/>
    <s v="+998934616563"/>
    <s v="Навоий"/>
    <x v="2"/>
    <s v="Сувлиқ МФЙ"/>
    <s v="BO‘RIBEKOV ABROR JAHONGIR O‘G‘LI"/>
    <s v="32107925800029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1:20:37"/>
    <n v="0"/>
    <n v="412000"/>
    <n v="46086.889317129629"/>
    <m/>
    <n v="84022"/>
  </r>
  <r>
    <s v="11635618"/>
    <s v="04.03.2026"/>
    <s v="2026-11028351"/>
    <m/>
    <m/>
    <s v="UMIROVA NASIBA SUBONKULOVNA"/>
    <s v="42305862360058"/>
    <s v="23.05.1986"/>
    <s v="+998940402386"/>
    <s v="Навоий"/>
    <x v="2"/>
    <s v="Сувлиқ МФЙ"/>
    <s v="BO‘RIBEKOV ABROR JAHONGIR O‘G‘LI"/>
    <s v="32107925800029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5:29:50"/>
    <n v="0"/>
    <n v="412000"/>
    <n v="46086.64571759259"/>
    <m/>
    <n v="73961"/>
  </r>
  <r>
    <s v="13079139"/>
    <s v="25.05.2026"/>
    <s v="2026-12797216"/>
    <m/>
    <m/>
    <s v="NORBAYEVA ZAMIRA BAYMURATOVNA"/>
    <s v="41807885850019"/>
    <s v="18.07.1988"/>
    <s v="+998993688818"/>
    <s v="Навоий"/>
    <x v="4"/>
    <s v="Мурунтау МФЙ"/>
    <s v="NOROVA KAMOLA MUXTOR QIZI"/>
    <s v="4150795583005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5.05.2026"/>
    <s v="Oddiy"/>
    <s v="02.06.2026"/>
    <s v="????? ????????"/>
    <n v="2060000"/>
    <s v="Ha"/>
    <d v="2026-06-02T10:34:30"/>
    <n v="0"/>
    <n v="2060000"/>
    <n v="46175.440625000003"/>
    <m/>
    <n v="212292"/>
  </r>
  <r>
    <s v="13078924"/>
    <s v="25.05.2026"/>
    <s v="2026-12796902"/>
    <m/>
    <m/>
    <s v="OBRAZOVSKIY RUSLAN MIXAYLOVICH"/>
    <s v="31102762400031"/>
    <s v="11.02.1976"/>
    <s v="+998949761176"/>
    <s v="Навоий"/>
    <x v="4"/>
    <s v="Мурунтау МФЙ"/>
    <s v="NOROVA KAMOLA MUXTOR QIZI"/>
    <s v="4150795583005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5.05.2026"/>
    <s v="Oddiy"/>
    <s v="02.06.2026"/>
    <s v="????? ????????"/>
    <n v="2060000"/>
    <s v="Ha"/>
    <d v="2026-06-02T10:56:25"/>
    <n v="0"/>
    <n v="2060000"/>
    <n v="46175.45584490741"/>
    <m/>
    <n v="212293"/>
  </r>
  <r>
    <s v="13078844"/>
    <s v="25.05.2026"/>
    <s v="2026-12796786"/>
    <m/>
    <m/>
    <s v="NORBAYEVA ZAMIRA BAYMURATOVNA"/>
    <s v="41807885850019"/>
    <s v="18.07.1988"/>
    <s v="+998993688818"/>
    <s v="Навоий"/>
    <x v="4"/>
    <s v="Мурунтау МФЙ"/>
    <s v="NOROVA KAMOLA MUXTOR QIZI"/>
    <s v="41507955830050"/>
    <x v="5"/>
    <n v="0"/>
    <n v="0"/>
    <s v="Қарор"/>
    <s v="Озиқ"/>
    <s v="Озиқ-овқат билан боғлиқ харажатларини қоплаш (Озиқ-овқат)"/>
    <n v="412000"/>
    <s v="25.05.2026"/>
    <s v="Oddiy"/>
    <s v="02.06.2026"/>
    <s v="????? ????????"/>
    <n v="412000"/>
    <s v="Ha"/>
    <d v="2026-06-02T10:02:16"/>
    <n v="0"/>
    <n v="412000"/>
    <n v="46175.418240740742"/>
    <m/>
    <n v="212291"/>
  </r>
  <r>
    <s v="13074024"/>
    <s v="25.05.2026"/>
    <s v="2026-12789995"/>
    <m/>
    <m/>
    <s v="INATOVA SEVARA RAXMATULLAYEVNA"/>
    <s v="40306896170022"/>
    <s v="03.06.1989"/>
    <s v="+998933712636"/>
    <s v="Навоий"/>
    <x v="4"/>
    <s v="Мурунтау МФЙ"/>
    <s v="NOROVA KAMOLA MUXTOR QIZI"/>
    <s v="41507955830050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2.06.2026"/>
    <m/>
    <n v="412000"/>
    <m/>
    <d v="2026-06-02T11:30:16"/>
    <n v="0"/>
    <n v="412000"/>
    <n v="46175.479351851849"/>
    <m/>
    <n v="215464"/>
  </r>
  <r>
    <s v="13069886"/>
    <s v="25.05.2026"/>
    <s v="2026-12784408"/>
    <m/>
    <m/>
    <s v="OBRAZOVSKIY RUSLAN MIXAYLOVICH"/>
    <s v="31102762400031"/>
    <s v="11.02.1976"/>
    <s v="+998949761176"/>
    <s v="Навоий"/>
    <x v="4"/>
    <s v="Мурунтау МФЙ"/>
    <s v="NOROVA KAMOLA MUXTOR QIZI"/>
    <s v="41507955830050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5.05.2026"/>
    <s v="Oddiy"/>
    <m/>
    <m/>
    <m/>
    <m/>
    <m/>
    <n v="0"/>
    <m/>
    <m/>
    <m/>
    <m/>
  </r>
  <r>
    <s v="13027368"/>
    <s v="21.05.2026"/>
    <s v="2026-12726574"/>
    <m/>
    <m/>
    <s v="INATOVA SEVARA RAXMATULLAYEVNA"/>
    <s v="40306896170022"/>
    <s v="03.06.1989"/>
    <s v="+998933712636"/>
    <s v="Навоий"/>
    <x v="4"/>
    <s v="Мурунтау МФЙ"/>
    <s v="NOROVA KAMOLA MUXTOR QIZI"/>
    <s v="41507955830050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1.05.2026"/>
    <s v="Oddiy"/>
    <s v="21.05.2026"/>
    <s v="????? ????????"/>
    <n v="2060000"/>
    <s v="Ha"/>
    <d v="2026-05-21T15:13:45"/>
    <n v="0"/>
    <n v="2060000"/>
    <n v="46163.634548611109"/>
    <m/>
    <n v="203226"/>
  </r>
  <r>
    <s v="13026341"/>
    <s v="21.05.2026"/>
    <s v="2026-12725254"/>
    <m/>
    <m/>
    <s v="INATOVA SEVARA RAXMATULLAYEVNA"/>
    <s v="40306896170022"/>
    <s v="03.06.1989"/>
    <s v="+998933712636"/>
    <s v="Навоий"/>
    <x v="4"/>
    <s v="Мурунтау МФЙ"/>
    <s v="NOROVA KAMOLA MUXTOR QIZI"/>
    <s v="41507955830050"/>
    <x v="0"/>
    <n v="0"/>
    <n v="0"/>
    <s v="Рад"/>
    <s v="Озиқ"/>
    <s v="Озиқ-овқат билан боғлиқ харажатларини қоплаш (Озиқ-овқат)"/>
    <n v="0"/>
    <s v="21.05.2026"/>
    <s v="Oddiy"/>
    <m/>
    <m/>
    <m/>
    <m/>
    <m/>
    <n v="0"/>
    <m/>
    <m/>
    <m/>
    <m/>
  </r>
  <r>
    <s v="13353524"/>
    <s v="15.06.2026"/>
    <s v="2026-13163961"/>
    <m/>
    <m/>
    <s v="KENJABAYEVA SARVINOZ UMIDJON QIZI"/>
    <s v="61405060005018"/>
    <s v="14.05.2006"/>
    <s v="+998505012209"/>
    <s v="Навоий"/>
    <x v="3"/>
    <s v="Янги ҳаёт МФЙ"/>
    <s v="MURODILLAYEVA SABINA OYBEK QIZI"/>
    <s v="60111035820018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24.06.2026"/>
    <s v="????? ????????"/>
    <n v="412000"/>
    <s v="Ha"/>
    <d v="2026-06-24T18:53:13"/>
    <n v="0"/>
    <n v="412000"/>
    <n v="46197.786956018521"/>
    <m/>
    <n v="663070"/>
  </r>
  <r>
    <s v="13352837"/>
    <s v="15.06.2026"/>
    <s v="2026-13163108"/>
    <m/>
    <m/>
    <s v="XOLMURODOVA MUHAYYO SADIN QIZI"/>
    <s v="41809912380090"/>
    <s v="18.09.1991"/>
    <s v="+998948300055"/>
    <s v="Навоий"/>
    <x v="3"/>
    <s v="Янги ҳаёт МФЙ"/>
    <s v="MURODILLAYEVA SABINA OYBEK QIZI"/>
    <s v="60111035820018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24.06.2026"/>
    <s v="????? ????????"/>
    <n v="412000"/>
    <s v="Ha"/>
    <d v="2026-06-24T10:50:42"/>
    <n v="0"/>
    <n v="412000"/>
    <n v="46197.451874999999"/>
    <m/>
    <n v="664218"/>
  </r>
  <r>
    <s v="13351633"/>
    <s v="15.06.2026"/>
    <s v="2026-13161643"/>
    <m/>
    <m/>
    <s v="AXMATOVA RUZIGUL XXX"/>
    <s v="40208535850015"/>
    <s v="02.08.1953"/>
    <s v="+998994149397"/>
    <s v="Навоий"/>
    <x v="3"/>
    <s v="Янги ҳаёт МФЙ"/>
    <s v="MURODILLAYEVA SABINA OYBEK QIZI"/>
    <s v="60111035820018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9.06.2026"/>
    <s v="Oddiy"/>
    <s v="24.06.2026"/>
    <s v="????? ????????"/>
    <n v="2060000"/>
    <s v="Ha"/>
    <d v="2026-06-24T18:53:46"/>
    <n v="0"/>
    <n v="2060000"/>
    <n v="46197.78733796296"/>
    <m/>
    <n v="745938"/>
  </r>
  <r>
    <s v="13351549"/>
    <s v="15.06.2026"/>
    <s v="2026-13161554"/>
    <m/>
    <m/>
    <s v="AXMATOVA RUZIGUL XXX"/>
    <s v="40208535850015"/>
    <s v="02.08.1953"/>
    <s v="+998994149397"/>
    <s v="Навоий"/>
    <x v="3"/>
    <s v="Янги ҳаёт МФЙ"/>
    <s v="MURODILLAYEVA SABINA OYBEK QIZI"/>
    <s v="60111035820018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24.06.2026"/>
    <s v="????? ????????"/>
    <n v="412000"/>
    <s v="Ha"/>
    <d v="2026-06-24T18:52:26"/>
    <n v="0"/>
    <n v="412000"/>
    <n v="46197.786412037036"/>
    <m/>
    <n v="663075"/>
  </r>
  <r>
    <s v="13283794"/>
    <s v="10.06.2026"/>
    <s v="2026-13071310"/>
    <m/>
    <m/>
    <s v="QURBONOV ELMUROD RO‘ZIYEVICH"/>
    <s v="30610861120134"/>
    <s v="06.10.1986"/>
    <s v="+998930850858"/>
    <s v="Навоий"/>
    <x v="3"/>
    <s v="Янги ҳаёт МФЙ"/>
    <s v="MURODILLAYEVA SABINA OYBEK QIZI"/>
    <s v="60111035820018"/>
    <x v="8"/>
    <n v="0"/>
    <n v="0"/>
    <s v="Жараён"/>
    <s v="Жарроҳлик"/>
    <s v="Жарроҳлик амалиёти харажатларини қоплаш"/>
    <n v="4120000000"/>
    <s v="19.06.2026"/>
    <s v="Oddiy"/>
    <m/>
    <m/>
    <m/>
    <m/>
    <m/>
    <n v="0"/>
    <m/>
    <m/>
    <m/>
    <m/>
  </r>
  <r>
    <s v="13173976"/>
    <s v="04.06.2026"/>
    <s v="2026-12922706"/>
    <m/>
    <m/>
    <s v="JIYANOVA LOBAR ISMATULLAYEVNA"/>
    <s v="40406842350055"/>
    <s v="04.06.1984"/>
    <s v="+998505112420"/>
    <s v="Навоий"/>
    <x v="3"/>
    <s v="Янги ҳаёт МФЙ"/>
    <s v="MURODILLAYEVA SABINA OYBEK QIZI"/>
    <s v="60111035820018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17.06.2026"/>
    <s v="Oddiy"/>
    <s v="17.06.2026"/>
    <m/>
    <m/>
    <m/>
    <d v="2026-06-17T15:09:07"/>
    <n v="0"/>
    <m/>
    <n v="46190.631331018521"/>
    <m/>
    <n v="315436"/>
  </r>
  <r>
    <s v="13173900"/>
    <s v="04.06.2026"/>
    <s v="2026-12922617"/>
    <m/>
    <m/>
    <s v="JIYANOVA LOBAR ISMATULLAYEVNA"/>
    <s v="40406842350055"/>
    <s v="04.06.1984"/>
    <s v="+998505112420"/>
    <s v="Навоий"/>
    <x v="3"/>
    <s v="Янги ҳаёт МФЙ"/>
    <s v="MURODILLAYEVA SABINA OYBEK QIZI"/>
    <s v="60111035820018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24.06.2026"/>
    <s v="????? ????????"/>
    <n v="412000"/>
    <s v="Ha"/>
    <d v="2026-06-24T18:53:31"/>
    <n v="0"/>
    <n v="412000"/>
    <n v="46197.787164351852"/>
    <m/>
    <n v="664222"/>
  </r>
  <r>
    <s v="13159787"/>
    <s v="03.06.2026"/>
    <s v="2026-12903895"/>
    <m/>
    <m/>
    <s v="IBRAGIMOVA SHOXSANAM NAJMIDIN QIZI"/>
    <s v="42504975840055"/>
    <s v="25.04.1997"/>
    <s v="+998990632670"/>
    <s v="Навоий"/>
    <x v="3"/>
    <s v="Янги ҳаёт МФЙ"/>
    <s v="MURODILLAYEVA SABINA OYBEK QIZI"/>
    <s v="60111035820018"/>
    <x v="2"/>
    <n v="0"/>
    <n v="2"/>
    <s v="Тўланди"/>
    <s v="Озиқ"/>
    <s v="Озиқ-овқат билан боғлиқ харажатларини қоплаш (Озиқ-овқат)"/>
    <n v="412000"/>
    <s v="03.06.2026"/>
    <s v="Oddiy"/>
    <s v="09.06.2026"/>
    <m/>
    <n v="412000"/>
    <m/>
    <d v="2026-06-09T12:21:51"/>
    <n v="0"/>
    <n v="412000"/>
    <n v="46182.515173611115"/>
    <m/>
    <n v="254161"/>
  </r>
  <r>
    <s v="13159763"/>
    <s v="03.06.2026"/>
    <s v="2026-12903857"/>
    <m/>
    <m/>
    <s v="RUZIYEV FAZLIDDIN FAXRITDINOVICH"/>
    <s v="32501932390069"/>
    <s v="25.01.1993"/>
    <s v="+998990632670"/>
    <s v="Навоий"/>
    <x v="3"/>
    <s v="Янги ҳаёт МФЙ"/>
    <s v="MURODILLAYEVA SABINA OYBEK QIZI"/>
    <s v="60111035820018"/>
    <x v="4"/>
    <n v="0"/>
    <n v="0"/>
    <s v="Жараён"/>
    <s v="Жарроҳлик"/>
    <s v="Жарроҳлик амалиёти харажатларини қоплаш"/>
    <n v="4120000000"/>
    <s v="03.06.2026"/>
    <s v="Oddiy"/>
    <m/>
    <m/>
    <m/>
    <m/>
    <m/>
    <n v="0"/>
    <m/>
    <m/>
    <m/>
    <n v="788466"/>
  </r>
  <r>
    <s v="13145330"/>
    <s v="02.06.2026"/>
    <s v="2026-12885944"/>
    <m/>
    <m/>
    <s v="NEMATOVA GO‘ZAL NAJMIDDIN QIZI"/>
    <s v="41806921170058"/>
    <s v="18.06.1992"/>
    <s v="+998942204771"/>
    <s v="Навоий"/>
    <x v="3"/>
    <s v="Янги ҳаёт МФЙ"/>
    <s v="MURODILLAYEVA SABINA OYBEK QIZI"/>
    <s v="60111035820018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9.06.2026"/>
    <s v="Oddiy"/>
    <s v="09.06.2026"/>
    <s v="????? ????????"/>
    <n v="2060000"/>
    <s v="Ha"/>
    <d v="2026-06-09T12:27:32"/>
    <n v="0"/>
    <n v="2060000"/>
    <n v="46182.519120370373"/>
    <m/>
    <n v="310264"/>
  </r>
  <r>
    <s v="13145329"/>
    <s v="02.06.2026"/>
    <s v="2026-12885942"/>
    <m/>
    <m/>
    <s v="NEMATOVA GO‘ZAL NAJMIDDIN QIZI"/>
    <s v="41806921170058"/>
    <s v="18.06.1992"/>
    <s v="+998942204771"/>
    <s v="Навоий"/>
    <x v="3"/>
    <s v="Янги ҳаёт МФЙ"/>
    <s v="MURODILLAYEVA SABINA OYBEK QIZI"/>
    <s v="60111035820018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9.06.2026"/>
    <m/>
    <n v="412000"/>
    <m/>
    <d v="2026-06-09T12:27:02"/>
    <n v="0"/>
    <n v="412000"/>
    <n v="46182.518773148149"/>
    <m/>
    <n v="254171"/>
  </r>
  <r>
    <s v="12665633"/>
    <s v="22.04.2026"/>
    <s v="2026-12260525"/>
    <m/>
    <m/>
    <s v="XUDOYQULOVA ZULAYXO XO‘JAYEVNA"/>
    <s v="40210902390077"/>
    <s v="02.10.1990"/>
    <s v="+998331313002"/>
    <s v="Навоий"/>
    <x v="3"/>
    <s v="Янги ҳаёт МФЙ"/>
    <s v="MURODILLAYEVA SABINA OYBEK QIZI"/>
    <s v="60111035820018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2.04.2026"/>
    <s v="Oddiy"/>
    <s v="16.06.2026"/>
    <s v="????? ????????"/>
    <n v="2060000"/>
    <s v="Ha"/>
    <d v="2026-06-16T10:50:05"/>
    <n v="0"/>
    <n v="2060000"/>
    <n v="46189.45144675926"/>
    <m/>
    <n v="164682"/>
  </r>
  <r>
    <s v="12662697"/>
    <s v="22.04.2026"/>
    <s v="2026-12256501"/>
    <m/>
    <m/>
    <s v="JUMAYEV MA’MURJON BAXTIYOROVICH"/>
    <s v="32805823930018"/>
    <s v="28.05.1982"/>
    <s v="+998956246752"/>
    <s v="Навоий"/>
    <x v="3"/>
    <s v="Янги ҳаёт МФЙ"/>
    <s v="MURODILLAYEVA SABINA OYBEK QIZI"/>
    <s v="60111035820018"/>
    <x v="10"/>
    <n v="0"/>
    <n v="0"/>
    <s v="Жараён"/>
    <s v="Жарроҳлик"/>
    <s v="Жарроҳлик амалиёти харажатларини қоплаш"/>
    <n v="4120000000"/>
    <m/>
    <s v="Oddiy"/>
    <m/>
    <m/>
    <m/>
    <m/>
    <m/>
    <n v="0"/>
    <m/>
    <m/>
    <m/>
    <m/>
  </r>
  <r>
    <s v="12569037"/>
    <s v="14.04.2026"/>
    <s v="2026-12141341"/>
    <m/>
    <m/>
    <s v="NAVRUZOVA GULNORA GANIYEVNA"/>
    <s v="40710852390014"/>
    <s v="07.10.1985"/>
    <s v="+998500700122"/>
    <s v="Навоий"/>
    <x v="3"/>
    <s v="Янги ҳаёт МФЙ"/>
    <s v="MURODILLAYEVA SABINA OYBEK QIZI"/>
    <s v="60111035820018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7.04.2026"/>
    <s v="Oddiy"/>
    <s v="22.04.2026"/>
    <m/>
    <n v="2060000"/>
    <m/>
    <d v="2026-04-22T17:45:21"/>
    <n v="0"/>
    <n v="2060000"/>
    <n v="46134.73982638889"/>
    <m/>
    <n v="158025"/>
  </r>
  <r>
    <s v="12414917"/>
    <s v="02.04.2026"/>
    <s v="2026-11955674"/>
    <m/>
    <m/>
    <s v="NABIYEVA MAFTUNA ELMUROD QIZI"/>
    <s v="41807942390030"/>
    <s v="18.07.1994"/>
    <s v="+998993817004"/>
    <s v="Навоий"/>
    <x v="3"/>
    <s v="Янги ҳаёт МФЙ"/>
    <s v="MURODILLAYEVA SABINA OYBEK QIZI"/>
    <s v="60111035820018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7.04.2026"/>
    <s v="Oddiy"/>
    <s v="10.04.2026"/>
    <m/>
    <n v="2060000"/>
    <m/>
    <d v="2026-04-10T11:18:48"/>
    <n v="0"/>
    <n v="2060000"/>
    <n v="46122.471388888887"/>
    <m/>
    <n v="151043"/>
  </r>
  <r>
    <s v="12176853"/>
    <s v="25.03.2026"/>
    <s v="2026-11673013"/>
    <m/>
    <m/>
    <s v="NABIYEVA MAFTUNA ELMUROD QIZI"/>
    <s v="41807942390030"/>
    <s v="18.07.1994"/>
    <s v="+998993817004"/>
    <s v="Навоий"/>
    <x v="3"/>
    <s v="Янги ҳаёт МФЙ"/>
    <s v="MURODILLAYEVA SABINA OYBEK QIZI"/>
    <s v="6011103582001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7.03.2026"/>
    <s v="Oddiy"/>
    <m/>
    <m/>
    <m/>
    <m/>
    <m/>
    <n v="0"/>
    <m/>
    <m/>
    <m/>
    <m/>
  </r>
  <r>
    <s v="12118715"/>
    <s v="19.03.2026"/>
    <s v="2026-11604699"/>
    <m/>
    <m/>
    <s v="NABIYEVA MAFTUNA ELMUROD QIZI"/>
    <s v="41807942390030"/>
    <s v="18.07.1994"/>
    <s v="+998956246752"/>
    <s v="Навоий"/>
    <x v="3"/>
    <s v="Янги ҳаёт МФЙ"/>
    <s v="MURODILLAYEVA SABINA OYBEK QIZI"/>
    <s v="60111035820018"/>
    <x v="2"/>
    <n v="0"/>
    <n v="1"/>
    <s v="Тўланди"/>
    <s v="Озиқ"/>
    <s v="Озиқ-овқат билан боғлиқ харажатларини қоплаш (Озиқ-овқат)"/>
    <n v="412000"/>
    <s v="27.03.2026"/>
    <s v="Oddiy"/>
    <s v="31.03.2026"/>
    <m/>
    <n v="412000"/>
    <m/>
    <d v="2026-03-31T19:11:42"/>
    <n v="0"/>
    <n v="412000"/>
    <n v="46112.799791666665"/>
    <m/>
    <n v="143649"/>
  </r>
  <r>
    <s v="11886669"/>
    <s v="12.03.2026"/>
    <s v="2026-11331142"/>
    <m/>
    <m/>
    <s v="RAVSHANOVA NAZOKAT XASANOVNA"/>
    <s v="40511882340150"/>
    <s v="05.11.1988"/>
    <s v="+998930038559"/>
    <s v="Навоий"/>
    <x v="3"/>
    <s v="Янги ҳаёт МФЙ"/>
    <s v="MURODILLAYEVA SABINA OYBEK QIZI"/>
    <s v="60111035820018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2.03.2026"/>
    <s v="Oddiy"/>
    <s v="17.03.2026"/>
    <m/>
    <n v="2060000"/>
    <m/>
    <d v="2026-03-17T12:00:24"/>
    <n v="0"/>
    <n v="2060000"/>
    <n v="46098.500277777777"/>
    <m/>
    <n v="129835"/>
  </r>
  <r>
    <s v="11574972"/>
    <s v="03.03.2026"/>
    <s v="2026-10956741"/>
    <m/>
    <m/>
    <s v="QO‘ZIYEVA FAZILAT NORIBOYEVNA"/>
    <s v="40909862360043"/>
    <s v="09.09.1986"/>
    <s v="+998978628610"/>
    <s v="Навоий"/>
    <x v="3"/>
    <s v="Янги ҳаёт МФЙ"/>
    <s v="MURODILLAYEVA SABINA OYBEK QIZI"/>
    <s v="60111035820018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5:56:15"/>
    <n v="0"/>
    <n v="412000"/>
    <n v="46091.6640625"/>
    <m/>
    <n v="79616"/>
  </r>
  <r>
    <s v="11574398"/>
    <s v="03.03.2026"/>
    <s v="2026-10956086"/>
    <m/>
    <m/>
    <s v="XUDOYQULOVA ZULAYXO XO‘JAYEVNA"/>
    <s v="40210902390077"/>
    <s v="02.10.1990"/>
    <s v="+998905003303"/>
    <s v="Навоий"/>
    <x v="3"/>
    <s v="Янги ҳаёт МФЙ"/>
    <s v="MURODILLAYEVA SABINA OYBEK QIZI"/>
    <s v="60111035820018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573322"/>
    <s v="03.03.2026"/>
    <s v="2026-10954859"/>
    <m/>
    <m/>
    <s v="HAMRAYEVA NIGORA BAXTIYAROVNA"/>
    <s v="41607816100019"/>
    <s v="16.07.1981"/>
    <s v="+998872317979"/>
    <s v="Навоий"/>
    <x v="3"/>
    <s v="Янги ҳаёт МФЙ"/>
    <s v="MURODILLAYEVA SABINA OYBEK QIZI"/>
    <s v="60111035820018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0:10:04"/>
    <n v="0"/>
    <n v="412000"/>
    <n v="46092.423657407409"/>
    <m/>
    <n v="109697"/>
  </r>
  <r>
    <s v="11572174"/>
    <s v="03.03.2026"/>
    <s v="2026-10953562"/>
    <m/>
    <m/>
    <s v="KOMILOVA SHAHLO OLIM QIZI"/>
    <s v="42409995830049"/>
    <s v="24.09.1999"/>
    <s v="+998994145752"/>
    <s v="Навоий"/>
    <x v="3"/>
    <s v="Янги ҳаёт МФЙ"/>
    <s v="MURODILLAYEVA SABINA OYBEK QIZI"/>
    <s v="60111035820018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5:15:47"/>
    <n v="0"/>
    <n v="412000"/>
    <n v="46091.635960648149"/>
    <m/>
    <n v="79011"/>
  </r>
  <r>
    <s v="11566705"/>
    <s v="03.03.2026"/>
    <s v="2026-10947352"/>
    <m/>
    <m/>
    <s v="MENGILIYEVA NURJAMOL O‘ROZOVNA"/>
    <s v="42301832360048"/>
    <s v="23.01.1983"/>
    <s v="+998930577630"/>
    <s v="Навоий"/>
    <x v="3"/>
    <s v="Янги ҳаёт МФЙ"/>
    <s v="MURODILLAYEVA SABINA OYBEK QIZI"/>
    <s v="60111035820018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0:09:07"/>
    <n v="0"/>
    <n v="412000"/>
    <n v="46092.422997685186"/>
    <m/>
    <n v="109703"/>
  </r>
  <r>
    <s v="11543797"/>
    <s v="02.03.2026"/>
    <s v="2026-10920584"/>
    <m/>
    <m/>
    <s v="KOMILOVA SHAHLO OLIM QIZI"/>
    <s v="42409995830049"/>
    <s v="24.09.1999"/>
    <s v="+998930577630"/>
    <s v="Навоий"/>
    <x v="3"/>
    <s v="Янги ҳаёт МФЙ"/>
    <s v="MURODILLAYEVA SABINA OYBEK QIZI"/>
    <s v="60111035820018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329087"/>
    <s v="20.02.2026"/>
    <s v="2026-10655825"/>
    <m/>
    <m/>
    <s v="NAVRUZOVA GULNORA GANIYEVNA"/>
    <s v="40710852390014"/>
    <s v="07.10.1985"/>
    <s v="+998500700122"/>
    <s v="Навоий"/>
    <x v="3"/>
    <s v="Янги ҳаёт МФЙ"/>
    <s v="MURODILLAYEVA SABINA OYBEK QIZI"/>
    <s v="60111035820018"/>
    <x v="2"/>
    <n v="0"/>
    <n v="1"/>
    <s v="Тўланди"/>
    <s v="Озиқ"/>
    <s v="Озиқ-овқат билан боғлиқ харажатларини қоплаш (Озиқ-овқат)"/>
    <n v="412000"/>
    <s v="20.02.2026"/>
    <s v="Oddiy"/>
    <s v="05.03.2026"/>
    <m/>
    <n v="412000"/>
    <m/>
    <d v="2026-03-05T15:40:53"/>
    <n v="0"/>
    <n v="412000"/>
    <n v="46086.653391203705"/>
    <m/>
    <n v="64421"/>
  </r>
  <r>
    <s v="11328782"/>
    <s v="20.02.2026"/>
    <s v="2026-10655469"/>
    <m/>
    <m/>
    <s v="NAVRUZOVA GULNORA GANIYEVNA"/>
    <s v="40710852390014"/>
    <s v="07.10.1985"/>
    <s v="+998500700122"/>
    <s v="Навоий"/>
    <x v="3"/>
    <s v="Янги ҳаёт МФЙ"/>
    <s v="MURODILLAYEVA SABINA OYBEK QIZI"/>
    <s v="60111035820018"/>
    <x v="2"/>
    <n v="0"/>
    <n v="1"/>
    <s v="Тўланди"/>
    <s v="Коммунал"/>
    <s v="Коммунал харажатларни қоплаш"/>
    <n v="412000"/>
    <s v="20.02.2026"/>
    <s v="Oddiy"/>
    <s v="24.02.2026"/>
    <m/>
    <n v="412000"/>
    <m/>
    <d v="2026-02-24T17:12:07"/>
    <n v="0"/>
    <n v="412000"/>
    <n v="46077.716747685183"/>
    <m/>
    <n v="64424"/>
  </r>
  <r>
    <s v="11162211"/>
    <s v="12.02.2026"/>
    <s v="2026-10460452"/>
    <m/>
    <m/>
    <s v="NAVRUZOVA GULNORA GANIYEVNA"/>
    <s v="40710852390014"/>
    <s v="07.10.1985"/>
    <s v="+998930577630"/>
    <s v="Навоий"/>
    <x v="3"/>
    <s v="Янги ҳаёт МФЙ"/>
    <s v="MURODILLAYEVA SABINA OYBEK QIZI"/>
    <s v="60111035820018"/>
    <x v="6"/>
    <n v="0"/>
    <n v="0"/>
    <s v="Рад"/>
    <s v="Таъмир"/>
    <s v="Уй-жойини таъмирлаш харажатларини қоплаш"/>
    <n v="0"/>
    <s v="12.02.2026"/>
    <s v="Oddiy"/>
    <m/>
    <m/>
    <m/>
    <m/>
    <m/>
    <n v="0"/>
    <m/>
    <m/>
    <m/>
    <m/>
  </r>
  <r>
    <s v="11113146"/>
    <s v="09.02.2026"/>
    <s v="2026-10403293"/>
    <m/>
    <m/>
    <s v="JUMAYEV MA’MURJON BAXTIYOROVICH"/>
    <s v="32805823930018"/>
    <s v="28.05.1982"/>
    <s v="+998948300055"/>
    <s v="Навоий"/>
    <x v="3"/>
    <s v="Янги ҳаёт МФЙ"/>
    <s v="MURODILLAYEVA SABINA OYBEK QIZI"/>
    <s v="60111035820018"/>
    <x v="0"/>
    <n v="0"/>
    <n v="0"/>
    <s v="Рад"/>
    <s v="Даволаниш"/>
    <s v="Жарроҳлик амалиётисиз даволаниш харажатларини қоплаш"/>
    <n v="0"/>
    <s v="10.02.2026"/>
    <s v="Oddiy"/>
    <m/>
    <m/>
    <m/>
    <m/>
    <m/>
    <n v="0"/>
    <m/>
    <m/>
    <m/>
    <m/>
  </r>
  <r>
    <s v="13444091"/>
    <s v="19.06.2026"/>
    <s v="2026-13285153"/>
    <m/>
    <m/>
    <s v="XUDOYKULOV AZIMBAY ALIKULOVICH"/>
    <s v="32911682340043"/>
    <s v="29.11.1968"/>
    <s v="+998952588110"/>
    <s v="Навоий"/>
    <x v="3"/>
    <s v="Шибзон МФЙ"/>
    <s v="ASLONOV NODIRJON TURG‘UN O‘G‘LI"/>
    <s v="31812912340039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6.2026"/>
    <s v="Oddiy"/>
    <m/>
    <m/>
    <m/>
    <m/>
    <m/>
    <n v="0"/>
    <m/>
    <m/>
    <m/>
    <m/>
  </r>
  <r>
    <s v="13444056"/>
    <s v="19.06.2026"/>
    <s v="2026-13285100"/>
    <m/>
    <m/>
    <s v="RAJABOVA NURBUVI RIZAYEVNA"/>
    <s v="42009652420013"/>
    <s v="20.09.1965"/>
    <s v="+998952588110"/>
    <s v="Навоий"/>
    <x v="3"/>
    <s v="Шибзон МФЙ"/>
    <s v="ASLONOV NODIRJON TURG‘UN O‘G‘LI"/>
    <s v="31812912340039"/>
    <x v="6"/>
    <n v="0"/>
    <n v="0"/>
    <s v="Рад"/>
    <s v="Озиқ"/>
    <s v="Озиқ-овқат билан боғлиқ харажатларини қоплаш (Озиқ-овқат)"/>
    <n v="0"/>
    <s v="19.06.2026"/>
    <s v="Oddiy"/>
    <m/>
    <m/>
    <m/>
    <m/>
    <m/>
    <n v="0"/>
    <m/>
    <m/>
    <m/>
    <m/>
  </r>
  <r>
    <s v="13411186"/>
    <s v="18.06.2026"/>
    <s v="2026-13241135"/>
    <m/>
    <m/>
    <s v="PAYZIYEVA GULBAHOR ZIYADULLAYEVNA"/>
    <s v="42412772340035"/>
    <s v="24.12.1977"/>
    <s v="+998952194911"/>
    <s v="Навоий"/>
    <x v="3"/>
    <s v="Шибзон МФЙ"/>
    <s v="ASLONOV NODIRJON TURG‘UN O‘G‘LI"/>
    <s v="31812912340039"/>
    <x v="6"/>
    <n v="0"/>
    <n v="0"/>
    <s v="Рад"/>
    <s v="Озиқ"/>
    <s v="Озиқ-овқат билан боғлиқ харажатларини қоплаш (Озиқ-овқат)"/>
    <n v="0"/>
    <s v="18.06.2026"/>
    <s v="Oddiy"/>
    <m/>
    <m/>
    <m/>
    <m/>
    <m/>
    <n v="0"/>
    <m/>
    <m/>
    <m/>
    <m/>
  </r>
  <r>
    <s v="13399335"/>
    <s v="17.06.2026"/>
    <s v="2026-13224854"/>
    <m/>
    <m/>
    <s v="PAYZIYEVA GULBAHOR ZIYADULLAYEVNA"/>
    <s v="42412772340035"/>
    <s v="24.12.1977"/>
    <s v="+998952194911"/>
    <s v="Навоий"/>
    <x v="3"/>
    <s v="Шибзон МФЙ"/>
    <s v="ASLONOV NODIRJON TURG‘UN O‘G‘LI"/>
    <s v="31812912340039"/>
    <x v="6"/>
    <n v="0"/>
    <n v="0"/>
    <s v="Рад"/>
    <s v="Озиқ"/>
    <s v="Озиқ-овқат билан боғлиқ харажатларини қоплаш (Озиқ-овқат)"/>
    <n v="0"/>
    <s v="17.06.2026"/>
    <s v="Oddiy"/>
    <m/>
    <m/>
    <m/>
    <m/>
    <m/>
    <n v="0"/>
    <m/>
    <m/>
    <m/>
    <m/>
  </r>
  <r>
    <s v="13399286"/>
    <s v="17.06.2026"/>
    <s v="2026-13224801"/>
    <m/>
    <m/>
    <s v="PAYZIYEVA GULBAHOR ZIYADULLAYEVNA"/>
    <s v="42412772340035"/>
    <s v="24.12.1977"/>
    <s v="+998952194911"/>
    <s v="Навоий"/>
    <x v="3"/>
    <s v="Шибзон МФЙ"/>
    <s v="ASLONOV NODIRJON TURG‘UN O‘G‘LI"/>
    <s v="31812912340039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7.06.2026"/>
    <s v="Oddiy"/>
    <m/>
    <m/>
    <m/>
    <m/>
    <m/>
    <n v="0"/>
    <m/>
    <m/>
    <m/>
    <m/>
  </r>
  <r>
    <s v="13383896"/>
    <s v="16.06.2026"/>
    <s v="2026-13204605"/>
    <m/>
    <m/>
    <s v="NURIDDINOV SHAXRIDDIN NURALI O‘G‘LI"/>
    <s v="52806015820063"/>
    <s v="28.06.2001"/>
    <s v="+998919865606"/>
    <s v="Навоий"/>
    <x v="3"/>
    <s v="Шибзон МФЙ"/>
    <s v="ASLONOV NODIRJON TURG‘UN O‘G‘LI"/>
    <s v="31812912340039"/>
    <x v="5"/>
    <n v="0"/>
    <n v="0"/>
    <s v="Қарор"/>
    <s v="Озиқ"/>
    <s v="Озиқ-овқат билан боғлиқ харажатларини қоплаш (Озиқ-овқат)"/>
    <n v="412000"/>
    <s v="16.06.2026"/>
    <s v="Oddiy"/>
    <s v="17.06.2026"/>
    <s v="????? ????????"/>
    <n v="412000"/>
    <s v="Ha"/>
    <d v="2026-06-17T11:54:48"/>
    <n v="0"/>
    <n v="412000"/>
    <n v="46190.496388888889"/>
    <m/>
    <n v="654467"/>
  </r>
  <r>
    <s v="13383790"/>
    <s v="16.06.2026"/>
    <s v="2026-13204428"/>
    <m/>
    <m/>
    <s v="NURIDDINOV SHAXRIDDIN NURALI O‘G‘LI"/>
    <s v="52806015820063"/>
    <s v="28.06.2001"/>
    <s v="+998919865606"/>
    <s v="Навоий"/>
    <x v="3"/>
    <s v="Шибзон МФЙ"/>
    <s v="ASLONOV NODIRJON TURG‘UN O‘G‘LI"/>
    <s v="3181291234003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6.06.2026"/>
    <s v="Oddiy"/>
    <s v="17.06.2026"/>
    <s v="????? ????????"/>
    <n v="2060000"/>
    <s v="Ha"/>
    <d v="2026-06-17T11:53:41"/>
    <n v="0"/>
    <n v="2060000"/>
    <n v="46190.495613425926"/>
    <m/>
    <n v="654496"/>
  </r>
  <r>
    <s v="13337771"/>
    <s v="12.06.2026"/>
    <s v="2026-13142118"/>
    <m/>
    <m/>
    <s v="NARZIYEVA NIGORA FARXODJON QIZI"/>
    <s v="40402912340070"/>
    <s v="04.02.1991"/>
    <s v="+998505828852"/>
    <s v="Навоий"/>
    <x v="3"/>
    <s v="Шибзон МФЙ"/>
    <s v="ASLONOV NODIRJON TURG‘UN O‘G‘LI"/>
    <s v="31812912340039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2.06.2026"/>
    <s v="Oddiy"/>
    <s v="15.06.2026"/>
    <s v="????? ????????"/>
    <n v="2060000"/>
    <s v="Ha"/>
    <d v="2026-06-15T11:17:17"/>
    <n v="0"/>
    <n v="2060000"/>
    <n v="46188.470335648148"/>
    <m/>
    <n v="434903"/>
  </r>
  <r>
    <s v="13337720"/>
    <s v="12.06.2026"/>
    <s v="2026-13142057"/>
    <m/>
    <m/>
    <s v="NARZIYEVA NIGORA FARXODJON QIZI"/>
    <s v="40402912340070"/>
    <s v="04.02.1991"/>
    <s v="+998505828852"/>
    <s v="Навоий"/>
    <x v="3"/>
    <s v="Шибзон МФЙ"/>
    <s v="ASLONOV NODIRJON TURG‘UN O‘G‘LI"/>
    <s v="31812912340039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5.06.2026"/>
    <m/>
    <n v="412000"/>
    <m/>
    <d v="2026-06-15T11:19:02"/>
    <n v="0"/>
    <n v="412000"/>
    <n v="46188.471550925926"/>
    <m/>
    <n v="434884"/>
  </r>
  <r>
    <s v="13260722"/>
    <s v="09.06.2026"/>
    <s v="2026-13038857"/>
    <m/>
    <m/>
    <s v="ESHMURODOV TURSUN XXX"/>
    <s v="30209542340024"/>
    <s v="02.09.1954"/>
    <s v="+998880681954"/>
    <s v="Навоий"/>
    <x v="3"/>
    <s v="Шибзон МФЙ"/>
    <s v="ASLONOV NODIRJON TURG‘UN O‘G‘LI"/>
    <s v="31812912340039"/>
    <x v="6"/>
    <n v="0"/>
    <n v="0"/>
    <s v="Рад"/>
    <s v="Озиқ"/>
    <s v="Озиқ-овқат билан боғлиқ харажатларини қоплаш (Озиқ-овқат)"/>
    <n v="0"/>
    <s v="11.06.2026"/>
    <s v="Oddiy"/>
    <m/>
    <m/>
    <m/>
    <m/>
    <m/>
    <n v="0"/>
    <m/>
    <m/>
    <m/>
    <m/>
  </r>
  <r>
    <s v="13260559"/>
    <s v="09.06.2026"/>
    <s v="2026-13038654"/>
    <m/>
    <m/>
    <s v="ESHMURODOV TURSUN XXX"/>
    <s v="30209542340024"/>
    <s v="02.09.1954"/>
    <s v="+998880681954"/>
    <s v="Навоий"/>
    <x v="3"/>
    <s v="Шибзон МФЙ"/>
    <s v="ASLONOV NODIRJON TURG‘UN O‘G‘LI"/>
    <s v="31812912340039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1.06.2026"/>
    <s v="Oddiy"/>
    <m/>
    <m/>
    <m/>
    <m/>
    <m/>
    <n v="0"/>
    <m/>
    <m/>
    <m/>
    <m/>
  </r>
  <r>
    <s v="13175392"/>
    <s v="04.06.2026"/>
    <s v="2026-12924414"/>
    <m/>
    <m/>
    <s v="SUVONOV MANNON DAVRONOVICH"/>
    <s v="30209862340052"/>
    <s v="02.09.1986"/>
    <s v="+998949231808"/>
    <s v="Навоий"/>
    <x v="3"/>
    <s v="Шибзон МФЙ"/>
    <s v="ASLONOV NODIRJON TURG‘UN O‘G‘LI"/>
    <s v="31812912340039"/>
    <x v="2"/>
    <n v="0"/>
    <n v="1"/>
    <s v="Тўланди"/>
    <s v="Озиқ"/>
    <s v="Озиқ-овқат билан боғлиқ харажатларини қоплаш (Озиқ-овқат)"/>
    <n v="412000"/>
    <s v="04.06.2026"/>
    <s v="Oddiy"/>
    <s v="04.06.2026"/>
    <m/>
    <n v="412000"/>
    <m/>
    <d v="2026-06-04T10:37:23"/>
    <n v="0"/>
    <n v="412000"/>
    <n v="46177.442627314813"/>
    <m/>
    <n v="276301"/>
  </r>
  <r>
    <s v="13175291"/>
    <s v="04.06.2026"/>
    <s v="2026-12924290"/>
    <m/>
    <m/>
    <s v="SUVONOV MANNON DAVRONOVICH"/>
    <s v="30209862340052"/>
    <s v="02.09.1986"/>
    <s v="+998949231808"/>
    <s v="Навоий"/>
    <x v="3"/>
    <s v="Шибзон МФЙ"/>
    <s v="ASLONOV NODIRJON TURG‘UN O‘G‘LI"/>
    <s v="3181291234003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4.06.2026"/>
    <s v="Oddiy"/>
    <s v="04.06.2026"/>
    <m/>
    <n v="2060000"/>
    <m/>
    <d v="2026-06-04T10:36:18"/>
    <n v="0"/>
    <n v="2060000"/>
    <n v="46177.441874999997"/>
    <m/>
    <n v="276780"/>
  </r>
  <r>
    <s v="13166329"/>
    <s v="03.06.2026"/>
    <s v="2026-12912314"/>
    <m/>
    <m/>
    <s v="SHUKUROVA NODIRA AXTAMOVNA"/>
    <s v="41806772390043"/>
    <s v="18.06.1977"/>
    <s v="+998943361877"/>
    <s v="Навоий"/>
    <x v="3"/>
    <s v="Шибзон МФЙ"/>
    <s v="ASLONOV NODIRJON TURG‘UN O‘G‘LI"/>
    <s v="31812912340039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3.06.2026"/>
    <m/>
    <n v="412000"/>
    <m/>
    <d v="2026-06-03T16:48:44"/>
    <n v="0"/>
    <n v="412000"/>
    <n v="46176.700509259259"/>
    <m/>
    <n v="254145"/>
  </r>
  <r>
    <s v="13166250"/>
    <s v="03.06.2026"/>
    <s v="2026-12912207"/>
    <m/>
    <m/>
    <s v="SHUKUROVA NODIRA AXTAMOVNA"/>
    <s v="41806772390043"/>
    <s v="18.06.1977"/>
    <s v="+998943361877"/>
    <s v="Навоий"/>
    <x v="3"/>
    <s v="Шибзон МФЙ"/>
    <s v="ASLONOV NODIRJON TURG‘UN O‘G‘LI"/>
    <s v="3181291234003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3.06.2026"/>
    <s v="Oddiy"/>
    <s v="03.06.2026"/>
    <m/>
    <n v="2060000"/>
    <m/>
    <d v="2026-06-03T16:49:06"/>
    <n v="0"/>
    <n v="2060000"/>
    <n v="46176.70076388889"/>
    <m/>
    <n v="254129"/>
  </r>
  <r>
    <s v="12899906"/>
    <s v="12.05.2026"/>
    <s v="2026-12560367"/>
    <m/>
    <m/>
    <s v="XUSHMATOVA NORXOL SHODIYEVNA"/>
    <s v="40101592340090"/>
    <s v="01.01.1959"/>
    <s v="+998933134953"/>
    <s v="Навоий"/>
    <x v="3"/>
    <s v="Шибзон МФЙ"/>
    <s v="ASLONOV NODIRJON TURG‘UN O‘G‘LI"/>
    <s v="31812912340039"/>
    <x v="0"/>
    <n v="0"/>
    <n v="0"/>
    <s v="Рад"/>
    <s v="Озиқ"/>
    <s v="Озиқ-овқат билан боғлиқ харажатларини қоплаш (Озиқ-овқат)"/>
    <n v="0"/>
    <s v="12.05.2026"/>
    <s v="Oddiy"/>
    <m/>
    <m/>
    <m/>
    <m/>
    <m/>
    <n v="0"/>
    <m/>
    <m/>
    <m/>
    <m/>
  </r>
  <r>
    <s v="12887453"/>
    <s v="09.05.2026"/>
    <s v="2026-12541960"/>
    <m/>
    <m/>
    <s v="BOBOMURATOVA OYZODA XOLMURATOVNA"/>
    <s v="41710842340077"/>
    <s v="17.10.1984"/>
    <s v="+998873378417"/>
    <s v="Навоий"/>
    <x v="3"/>
    <s v="Шибзон МФЙ"/>
    <s v="ASLONOV NODIRJON TURG‘UN O‘G‘LI"/>
    <s v="31812912340039"/>
    <x v="2"/>
    <n v="0"/>
    <n v="1"/>
    <s v="Тўланди"/>
    <s v="Озиқ"/>
    <s v="Озиқ-овқат билан боғлиқ харажатларини қоплаш (Озиқ-овқат)"/>
    <n v="412000"/>
    <s v="09.05.2026"/>
    <s v="Oddiy"/>
    <s v="12.05.2026"/>
    <m/>
    <n v="412000"/>
    <m/>
    <d v="2026-05-12T08:38:41"/>
    <n v="0"/>
    <n v="412000"/>
    <n v="46154.360196759262"/>
    <m/>
    <n v="187267"/>
  </r>
  <r>
    <s v="12887411"/>
    <s v="09.05.2026"/>
    <s v="2026-12541879"/>
    <m/>
    <m/>
    <s v="ASATOVA NOZIMA KURBONOVNA"/>
    <s v="40507852420025"/>
    <s v="05.07.1985"/>
    <s v="+998913328505"/>
    <s v="Навоий"/>
    <x v="3"/>
    <s v="Шибзон МФЙ"/>
    <s v="ASLONOV NODIRJON TURG‘UN O‘G‘LI"/>
    <s v="31812912340039"/>
    <x v="2"/>
    <n v="0"/>
    <n v="1"/>
    <s v="Тўланди"/>
    <s v="Озиқ"/>
    <s v="Озиқ-овқат билан боғлиқ харажатларини қоплаш (Озиқ-овқат)"/>
    <n v="412000"/>
    <s v="09.05.2026"/>
    <s v="Oddiy"/>
    <s v="12.05.2026"/>
    <m/>
    <n v="412000"/>
    <m/>
    <d v="2026-05-12T08:39:07"/>
    <n v="0"/>
    <n v="412000"/>
    <n v="46154.360497685186"/>
    <m/>
    <n v="187268"/>
  </r>
  <r>
    <s v="12764358"/>
    <s v="01.05.2026"/>
    <s v="2026-12387999"/>
    <m/>
    <m/>
    <s v="SAYDULLAYEVA UMRINISO NARZULLO QIZI"/>
    <s v="41010922420012"/>
    <s v="10.10.1992"/>
    <s v="+998934387575"/>
    <s v="Навоий"/>
    <x v="3"/>
    <s v="Шибзон МФЙ"/>
    <s v="ASLONOV NODIRJON TURG‘UN O‘G‘LI"/>
    <s v="31812912340039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01.05.2026"/>
    <s v="Oddiy"/>
    <s v="01.05.2026"/>
    <m/>
    <n v="2060000"/>
    <m/>
    <d v="2026-05-01T15:33:48"/>
    <n v="0"/>
    <n v="2060000"/>
    <n v="46143.648472222223"/>
    <m/>
    <n v="175845"/>
  </r>
  <r>
    <s v="12688210"/>
    <s v="24.04.2026"/>
    <s v="2026-12289306"/>
    <m/>
    <m/>
    <s v="ISROILOVA GULJAHON ZIYODULLO QIZI"/>
    <s v="40312955820029"/>
    <s v="03.12.1995"/>
    <s v="+998949510881"/>
    <s v="Навоий"/>
    <x v="3"/>
    <s v="Шибзон МФЙ"/>
    <s v="ASLONOV NODIRJON TURG‘UN O‘G‘LI"/>
    <s v="3181291234003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4.04.2026"/>
    <s v="Oddiy"/>
    <s v="27.04.2026"/>
    <m/>
    <n v="2060000"/>
    <m/>
    <d v="2026-04-27T10:38:40"/>
    <n v="0"/>
    <n v="2060000"/>
    <n v="46139.443518518521"/>
    <m/>
    <n v="167373"/>
  </r>
  <r>
    <s v="12687449"/>
    <s v="24.04.2026"/>
    <s v="2026-12288340"/>
    <m/>
    <m/>
    <s v="ISROILOVA GULJAHON ZIYODULLO QIZI"/>
    <s v="40312955820029"/>
    <s v="03.12.1995"/>
    <s v="+998949510881"/>
    <s v="Навоий"/>
    <x v="3"/>
    <s v="Шибзон МФЙ"/>
    <s v="ASLONOV NODIRJON TURG‘UN O‘G‘LI"/>
    <s v="31812912340039"/>
    <x v="2"/>
    <n v="0"/>
    <n v="1"/>
    <s v="Тўланди"/>
    <s v="Озиқ"/>
    <s v="Озиқ-овқат билан боғлиқ харажатларини қоплаш (Озиқ-овқат)"/>
    <n v="412000"/>
    <s v="24.04.2026"/>
    <s v="Oddiy"/>
    <s v="27.04.2026"/>
    <m/>
    <n v="412000"/>
    <m/>
    <d v="2026-04-27T10:38:53"/>
    <n v="0"/>
    <n v="412000"/>
    <n v="46139.443668981483"/>
    <m/>
    <n v="167372"/>
  </r>
  <r>
    <s v="12516589"/>
    <s v="10.04.2026"/>
    <s v="2026-12078720"/>
    <m/>
    <m/>
    <s v="SANAYEVA SARVINOZ NURIDINOVNA"/>
    <s v="41402845820011"/>
    <s v="14.02.1984"/>
    <s v="+998913395929"/>
    <s v="Навоий"/>
    <x v="3"/>
    <s v="Шибзон МФЙ"/>
    <s v="ASLONOV NODIRJON TURG‘UN O‘G‘LI"/>
    <s v="31812912340039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24.04.2026"/>
    <m/>
    <n v="412000"/>
    <m/>
    <d v="2026-04-24T10:29:11"/>
    <n v="0"/>
    <n v="412000"/>
    <n v="46136.436932870369"/>
    <m/>
    <n v="157696"/>
  </r>
  <r>
    <s v="12404395"/>
    <s v="02.04.2026"/>
    <s v="2026-11943167"/>
    <m/>
    <m/>
    <s v="MAMANOVA NODIRA RUZIYEVNA"/>
    <s v="41407692340019"/>
    <s v="14.07.1969"/>
    <s v="+998500541469"/>
    <s v="Навоий"/>
    <x v="3"/>
    <s v="Шибзон МФЙ"/>
    <s v="ASLONOV NODIRJON TURG‘UN O‘G‘LI"/>
    <s v="31812912340039"/>
    <x v="2"/>
    <n v="0"/>
    <n v="1"/>
    <s v="Тўланди"/>
    <s v="Озиқ"/>
    <s v="Озиқ-овқат билан боғлиқ харажатларини қоплаш (Озиқ-овқат)"/>
    <n v="412000"/>
    <s v="06.04.2026"/>
    <s v="Oddiy"/>
    <s v="10.04.2026"/>
    <m/>
    <n v="412000"/>
    <m/>
    <d v="2026-04-10T19:17:33"/>
    <n v="0"/>
    <n v="412000"/>
    <n v="46122.803854166668"/>
    <m/>
    <n v="150043"/>
  </r>
  <r>
    <s v="12390687"/>
    <s v="01.04.2026"/>
    <s v="2026-11926828"/>
    <m/>
    <m/>
    <s v="HAMROYEVA NAFOSAT TULQIN QIZI"/>
    <s v="42809912340040"/>
    <s v="28.09.1991"/>
    <s v="+998906650991"/>
    <s v="Навоий"/>
    <x v="3"/>
    <s v="Шибзон МФЙ"/>
    <s v="ASLONOV NODIRJON TURG‘UN O‘G‘LI"/>
    <s v="3181291234003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4.2026"/>
    <s v="Oddiy"/>
    <m/>
    <m/>
    <m/>
    <m/>
    <m/>
    <n v="0"/>
    <m/>
    <m/>
    <m/>
    <m/>
  </r>
  <r>
    <s v="11986826"/>
    <s v="16.03.2026"/>
    <s v="2026-11450107"/>
    <m/>
    <m/>
    <s v="OSTONOVA SITORA SAYFULLO QIZI"/>
    <s v="60401025820024"/>
    <s v="04.01.2002"/>
    <s v="+998900857479"/>
    <s v="Навоий"/>
    <x v="3"/>
    <s v="Шибзон МФЙ"/>
    <s v="ASLONOV NODIRJON TURG‘UN O‘G‘LI"/>
    <s v="31812912340039"/>
    <x v="2"/>
    <n v="0"/>
    <n v="1"/>
    <s v="Тўланди"/>
    <s v="Озиқ"/>
    <s v="Озиқ-овқат билан боғлиқ харажатларини қоплаш (Озиқ-овқат)"/>
    <n v="412000"/>
    <s v="16.03.2026"/>
    <s v="Oddiy"/>
    <s v="17.03.2026"/>
    <m/>
    <n v="412000"/>
    <m/>
    <d v="2026-03-17T11:44:56"/>
    <n v="0"/>
    <n v="412000"/>
    <n v="46098.489537037036"/>
    <m/>
    <n v="136524"/>
  </r>
  <r>
    <s v="11935628"/>
    <s v="13.03.2026"/>
    <s v="2026-11388550"/>
    <m/>
    <m/>
    <s v="BURONOVA MAFTUNA SALIM QIZI"/>
    <s v="40302912340079"/>
    <s v="03.02.1991"/>
    <s v="+998914382808"/>
    <s v="Навоий"/>
    <x v="3"/>
    <s v="Шибзон МФЙ"/>
    <s v="ASLONOV NODIRJON TURG‘UN O‘G‘LI"/>
    <s v="31812912340039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7.03.2026"/>
    <m/>
    <n v="412000"/>
    <m/>
    <d v="2026-03-17T11:45:49"/>
    <n v="0"/>
    <n v="412000"/>
    <n v="46098.49015046296"/>
    <m/>
    <n v="133887"/>
  </r>
  <r>
    <s v="11935586"/>
    <s v="13.03.2026"/>
    <s v="2026-11388492"/>
    <m/>
    <m/>
    <s v="BURONOVA MAFTUNA SALIM QIZI"/>
    <s v="40302912340079"/>
    <s v="03.02.1991"/>
    <s v="+998914382808"/>
    <s v="Навоий"/>
    <x v="3"/>
    <s v="Шибзон МФЙ"/>
    <s v="ASLONOV NODIRJON TURG‘UN O‘G‘LI"/>
    <s v="31812912340039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3.03.2026"/>
    <s v="Oddiy"/>
    <s v="17.03.2026"/>
    <m/>
    <n v="2060000"/>
    <m/>
    <d v="2026-03-17T11:45:23"/>
    <n v="0"/>
    <n v="2060000"/>
    <n v="46098.489849537036"/>
    <m/>
    <n v="133889"/>
  </r>
  <r>
    <s v="11809214"/>
    <s v="11.03.2026"/>
    <s v="2026-11240098"/>
    <m/>
    <m/>
    <s v="ASATOVA NOZIMA KURBONOVNA"/>
    <s v="40507852420025"/>
    <s v="05.07.1985"/>
    <s v="+998913328505"/>
    <s v="Навоий"/>
    <x v="3"/>
    <s v="Шибзон МФЙ"/>
    <s v="ASLONOV NODIRJON TURG‘UN O‘G‘LI"/>
    <s v="31812912340039"/>
    <x v="0"/>
    <n v="0"/>
    <n v="0"/>
    <s v="Рад"/>
    <s v="Озиқ"/>
    <s v="Озиқ-овқат билан боғлиқ харажатларини қоплаш (Озиқ-овқат)"/>
    <n v="0"/>
    <s v="12.03.2026"/>
    <s v="Oddiy"/>
    <m/>
    <m/>
    <m/>
    <m/>
    <m/>
    <n v="0"/>
    <m/>
    <m/>
    <m/>
    <m/>
  </r>
  <r>
    <s v="11807048"/>
    <s v="11.03.2026"/>
    <s v="2026-11237655"/>
    <m/>
    <m/>
    <s v="RUZIYEVA GULSUM JALOLOVNA"/>
    <s v="40507882340074"/>
    <s v="05.07.1988"/>
    <s v="+998973208805"/>
    <s v="Навоий"/>
    <x v="3"/>
    <s v="Шибзон МФЙ"/>
    <s v="ASLONOV NODIRJON TURG‘UN O‘G‘LI"/>
    <s v="31812912340039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04626"/>
    <s v="11.03.2026"/>
    <s v="2026-11234976"/>
    <m/>
    <m/>
    <s v="USMONOVA DILFUZA KUDRATOVNA"/>
    <s v="41609852340080"/>
    <s v="16.09.1985"/>
    <s v="+998992872522"/>
    <s v="Навоий"/>
    <x v="3"/>
    <s v="Шибзон МФЙ"/>
    <s v="ASLONOV NODIRJON TURG‘UN O‘G‘LI"/>
    <s v="31812912340039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07447"/>
    <s v="06.03.2026"/>
    <s v="2026-11112064"/>
    <m/>
    <m/>
    <s v="XAMIDOV BAXODIR FAYZULLAYEVICH"/>
    <s v="30208882340053"/>
    <s v="02.08.1988"/>
    <s v="+998973213500"/>
    <s v="Навоий"/>
    <x v="3"/>
    <s v="Шибзон МФЙ"/>
    <s v="ASLONOV NODIRJON TURG‘UN O‘G‘LI"/>
    <s v="31812912340039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14:11:56"/>
    <n v="0"/>
    <n v="412000"/>
    <n v="46093.591620370367"/>
    <m/>
    <n v="103233"/>
  </r>
  <r>
    <s v="11706985"/>
    <s v="06.03.2026"/>
    <s v="2026-11111541"/>
    <m/>
    <m/>
    <s v="ISROILOVA GULJAHON ZIYODULLO QIZI"/>
    <s v="40312955820029"/>
    <s v="03.12.1995"/>
    <s v="+998880080186"/>
    <s v="Навоий"/>
    <x v="3"/>
    <s v="Шибзон МФЙ"/>
    <s v="ASLONOV NODIRJON TURG‘UN O‘G‘LI"/>
    <s v="31812912340039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06682"/>
    <s v="06.03.2026"/>
    <s v="2026-11111208"/>
    <m/>
    <m/>
    <s v="SANAYEVA SARVINOZ NURIDINOVNA"/>
    <s v="41402845820011"/>
    <s v="14.02.1984"/>
    <s v="+998913395929"/>
    <s v="Навоий"/>
    <x v="3"/>
    <s v="Шибзон МФЙ"/>
    <s v="ASLONOV NODIRJON TURG‘UN O‘G‘LI"/>
    <s v="31812912340039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706553"/>
    <s v="06.03.2026"/>
    <s v="2026-11111067"/>
    <m/>
    <m/>
    <s v="SAFAROVA NARGIZA O‘KTAMOVNA"/>
    <s v="42812782340081"/>
    <s v="28.12.1978"/>
    <s v="+998931577722"/>
    <s v="Навоий"/>
    <x v="3"/>
    <s v="Шибзон МФЙ"/>
    <s v="ASLONOV NODIRJON TURG‘UN O‘G‘LI"/>
    <s v="31812912340039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14:11:40"/>
    <n v="0"/>
    <n v="412000"/>
    <n v="46093.591435185182"/>
    <m/>
    <n v="103235"/>
  </r>
  <r>
    <s v="11706029"/>
    <s v="06.03.2026"/>
    <s v="2026-11110479"/>
    <m/>
    <m/>
    <s v="URINOVA SARVINOZ MUXTAROVNA"/>
    <s v="41003852340017"/>
    <s v="10.03.1985"/>
    <s v="+998946688510"/>
    <s v="Навоий"/>
    <x v="3"/>
    <s v="Шибзон МФЙ"/>
    <s v="ASLONOV NODIRJON TURG‘UN O‘G‘LI"/>
    <s v="31812912340039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14:11:23"/>
    <n v="0"/>
    <n v="412000"/>
    <n v="46093.591238425928"/>
    <m/>
    <n v="103236"/>
  </r>
  <r>
    <s v="11487496"/>
    <s v="27.02.2026"/>
    <s v="2026-10853841"/>
    <m/>
    <m/>
    <s v="HAMROYEVA NAFOSAT TULQIN QIZI"/>
    <s v="42809912340040"/>
    <s v="28.09.1991"/>
    <s v="+998906650991"/>
    <s v="Навоий"/>
    <x v="3"/>
    <s v="Шибзон МФЙ"/>
    <s v="ASLONOV NODIRJON TURG‘UN O‘G‘LI"/>
    <s v="31812912340039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7.03.2026"/>
    <s v="Oddiy"/>
    <s v="12.03.2026"/>
    <m/>
    <n v="2060000"/>
    <m/>
    <d v="2026-03-12T14:10:18"/>
    <n v="0"/>
    <n v="2060000"/>
    <n v="46093.590486111112"/>
    <m/>
    <n v="103243"/>
  </r>
  <r>
    <s v="11487371"/>
    <s v="27.02.2026"/>
    <s v="2026-10853693"/>
    <m/>
    <m/>
    <s v="HAMROYEVA NAFOSAT TULQIN QIZI"/>
    <s v="42809912340040"/>
    <s v="28.09.1991"/>
    <s v="+998906650991"/>
    <s v="Навоий"/>
    <x v="3"/>
    <s v="Шибзон МФЙ"/>
    <s v="ASLONOV NODIRJON TURG‘UN O‘G‘LI"/>
    <s v="31812912340039"/>
    <x v="2"/>
    <n v="0"/>
    <n v="2"/>
    <s v="Тўланди"/>
    <s v="Озиқ"/>
    <s v="Озиқ-овқат билан боғлиқ харажатларини қоплаш (Озиқ-овқат)"/>
    <n v="412000"/>
    <s v="07.03.2026"/>
    <s v="Oddiy"/>
    <s v="12.03.2026"/>
    <m/>
    <n v="412000"/>
    <m/>
    <d v="2026-03-12T14:11:04"/>
    <n v="0"/>
    <n v="412000"/>
    <n v="46093.59101851852"/>
    <m/>
    <n v="103240"/>
  </r>
  <r>
    <s v="11447683"/>
    <s v="25.02.2026"/>
    <s v="2026-10806731"/>
    <m/>
    <m/>
    <s v="HAMROYEVA NAFOSAT TULQIN QIZI"/>
    <s v="42809912340040"/>
    <s v="28.09.1991"/>
    <s v="+998934387575"/>
    <s v="Навоий"/>
    <x v="3"/>
    <s v="Шибзон МФЙ"/>
    <s v="ASLONOV NODIRJON TURG‘UN O‘G‘LI"/>
    <s v="31812912340039"/>
    <x v="2"/>
    <n v="0"/>
    <n v="1"/>
    <s v="Тўланди"/>
    <s v="Қарздорлик"/>
    <s v="Коммунал хизматлар бўйича қарздорликни қоплаш"/>
    <n v="2060000"/>
    <s v="25.02.2026"/>
    <s v="Oddiy"/>
    <s v="25.02.2026"/>
    <m/>
    <n v="388702"/>
    <m/>
    <d v="2026-02-25T20:17:06"/>
    <n v="0"/>
    <n v="388702"/>
    <n v="46078.845208333332"/>
    <m/>
    <n v="65607"/>
  </r>
  <r>
    <s v="11429166"/>
    <s v="24.02.2026"/>
    <s v="2026-10783341"/>
    <m/>
    <m/>
    <s v="HAMROYEVA NAFOSAT TULQIN QIZI"/>
    <s v="42809912340040"/>
    <s v="28.09.1991"/>
    <s v="+998906650991"/>
    <s v="Навоий"/>
    <x v="3"/>
    <s v="Шибзон МФЙ"/>
    <s v="ASLONOV NODIRJON TURG‘UN O‘G‘LI"/>
    <s v="31812912340039"/>
    <x v="0"/>
    <n v="0"/>
    <n v="0"/>
    <s v="Рад"/>
    <s v="Коммунал"/>
    <s v="Коммунал харажатларни қоплаш"/>
    <n v="0"/>
    <s v="07.03.2026"/>
    <s v="Oddiy"/>
    <m/>
    <m/>
    <m/>
    <m/>
    <m/>
    <n v="0"/>
    <m/>
    <m/>
    <m/>
    <m/>
  </r>
  <r>
    <s v="11327502"/>
    <s v="20.02.2026"/>
    <s v="2026-10653903"/>
    <m/>
    <m/>
    <s v="JURAYEVA MATLUBA ZOKIROVNA"/>
    <s v="42701873960094"/>
    <s v="27.01.1987"/>
    <s v="+998933129015"/>
    <s v="Навоий"/>
    <x v="3"/>
    <s v="Шибзон МФЙ"/>
    <s v="ASLONOV NODIRJON TURG‘UN O‘G‘LI"/>
    <s v="31812912340039"/>
    <x v="2"/>
    <n v="0"/>
    <n v="1"/>
    <s v="Тўланди"/>
    <s v="Озиқ"/>
    <s v="Озиқ-овқат билан боғлиқ харажатларини қоплаш (Озиқ-овқат)"/>
    <n v="412000"/>
    <s v="24.02.2026"/>
    <s v="Oddiy"/>
    <s v="24.02.2026"/>
    <m/>
    <n v="412000"/>
    <m/>
    <d v="2026-02-24T15:53:46"/>
    <n v="0"/>
    <n v="412000"/>
    <n v="46077.66233796296"/>
    <m/>
    <n v="65093"/>
  </r>
  <r>
    <s v="11326366"/>
    <s v="20.02.2026"/>
    <s v="2026-10652531"/>
    <m/>
    <m/>
    <s v="ESHOVA MATLUBA MADATOVNA"/>
    <s v="40802802340021"/>
    <s v="08.02.1980"/>
    <s v="+998913353627"/>
    <s v="Навоий"/>
    <x v="3"/>
    <s v="Шибзон МФЙ"/>
    <s v="ASLONOV NODIRJON TURG‘UN O‘G‘LI"/>
    <s v="31812912340039"/>
    <x v="2"/>
    <n v="0"/>
    <n v="1"/>
    <s v="Тўланди"/>
    <s v="Коммунал"/>
    <s v="Коммунал харажатларни қоплаш"/>
    <n v="412000"/>
    <s v="07.03.2026"/>
    <s v="Oddiy"/>
    <s v="12.03.2026"/>
    <m/>
    <n v="412000"/>
    <m/>
    <d v="2026-03-12T14:09:56"/>
    <n v="0"/>
    <n v="412000"/>
    <n v="46093.590231481481"/>
    <m/>
    <n v="103244"/>
  </r>
  <r>
    <s v="11322877"/>
    <s v="20.02.2026"/>
    <s v="2026-10648410"/>
    <m/>
    <m/>
    <s v="ISROILOVA GULJAHON ZIYODULLO QIZI"/>
    <s v="40312955820029"/>
    <s v="03.12.1995"/>
    <s v="+998880080186"/>
    <s v="Навоий"/>
    <x v="3"/>
    <s v="Шибзон МФЙ"/>
    <s v="ASLONOV NODIRJON TURG‘UN O‘G‘LI"/>
    <s v="31812912340039"/>
    <x v="7"/>
    <n v="0"/>
    <n v="0"/>
    <s v="Рад"/>
    <s v="Жарроҳлик"/>
    <s v="Жарроҳлик амалиёти харажатларини қоплаш"/>
    <n v="0"/>
    <s v="20.04.2026"/>
    <s v="Oddiy"/>
    <m/>
    <m/>
    <m/>
    <m/>
    <m/>
    <n v="0"/>
    <m/>
    <m/>
    <m/>
    <m/>
  </r>
  <r>
    <s v="11241594"/>
    <s v="17.02.2026"/>
    <s v="2026-10553056"/>
    <m/>
    <m/>
    <s v="ESHOVA MATLUBA MADATOVNA"/>
    <s v="40802802340021"/>
    <s v="08.02.1980"/>
    <s v="+998913353627"/>
    <s v="Навоий"/>
    <x v="3"/>
    <s v="Шибзон МФЙ"/>
    <s v="ASLONOV NODIRJON TURG‘UN O‘G‘LI"/>
    <s v="31812912340039"/>
    <x v="2"/>
    <n v="0"/>
    <n v="2"/>
    <s v="Тўланди"/>
    <s v="Озиқ"/>
    <s v="Озиқ-овқат билан боғлиқ харажатларини қоплаш (Озиқ-овқат)"/>
    <n v="412000"/>
    <s v="20.02.2026"/>
    <s v="Oddiy"/>
    <s v="24.02.2026"/>
    <m/>
    <n v="412000"/>
    <m/>
    <d v="2026-02-24T15:54:10"/>
    <n v="0"/>
    <n v="412000"/>
    <n v="46077.662615740737"/>
    <m/>
    <n v="64422"/>
  </r>
  <r>
    <s v="11074804"/>
    <s v="05.02.2026"/>
    <s v="2026-10356664"/>
    <m/>
    <m/>
    <s v="SOTIBOLDIYEVA SHAXNOZA ISOMIDDINOVNA"/>
    <s v="43110892340058"/>
    <s v="31.10.1989"/>
    <s v="+998944703454"/>
    <s v="Навоий"/>
    <x v="3"/>
    <s v="Шибзон МФЙ"/>
    <s v="ASLONOV NODIRJON TURG‘UN O‘G‘LI"/>
    <s v="31812912340039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5.02.2026"/>
    <s v="Oddiy"/>
    <m/>
    <m/>
    <m/>
    <m/>
    <m/>
    <n v="0"/>
    <m/>
    <m/>
    <m/>
    <m/>
  </r>
  <r>
    <s v="11074111"/>
    <s v="05.02.2026"/>
    <s v="2026-10355740"/>
    <m/>
    <m/>
    <s v="SOTIBOLDIYEVA SHAXNOZA ISOMIDDINOVNA"/>
    <s v="43110892340058"/>
    <s v="31.10.1989"/>
    <s v="+998944703454"/>
    <s v="Навоий"/>
    <x v="3"/>
    <s v="Шибзон МФЙ"/>
    <s v="ASLONOV NODIRJON TURG‘UN O‘G‘LI"/>
    <s v="31812912340039"/>
    <x v="6"/>
    <n v="0"/>
    <n v="0"/>
    <s v="Рад"/>
    <s v="Озиқ"/>
    <s v="Озиқ-овқат билан боғлиқ харажатларини қоплаш (Озиқ-овқат)"/>
    <n v="0"/>
    <s v="05.02.2026"/>
    <s v="Oddiy"/>
    <m/>
    <m/>
    <m/>
    <m/>
    <m/>
    <n v="0"/>
    <m/>
    <m/>
    <m/>
    <m/>
  </r>
  <r>
    <s v="10741547"/>
    <s v="12.01.2026"/>
    <s v="2026-09953882"/>
    <m/>
    <m/>
    <s v="JURAYEVA MATLUBA ZOKIROVNA"/>
    <s v="42701873960094"/>
    <s v="27.01.1987"/>
    <s v="+998933129015"/>
    <s v="Навоий"/>
    <x v="3"/>
    <s v="Шибзон МФЙ"/>
    <s v="ASLONOV NODIRJON TURG‘UN O‘G‘LI"/>
    <s v="31812912340039"/>
    <x v="0"/>
    <n v="0"/>
    <n v="0"/>
    <s v="Рад"/>
    <s v="Озиқ"/>
    <s v="Озиқ-овқат билан боғлиқ харажатларини қоплаш (Озиқ-овқат)"/>
    <n v="0"/>
    <s v="02.02.2026"/>
    <s v="Oddiy"/>
    <m/>
    <m/>
    <m/>
    <m/>
    <m/>
    <n v="0"/>
    <m/>
    <m/>
    <m/>
    <m/>
  </r>
  <r>
    <s v="13358924"/>
    <s v="15.06.2026"/>
    <s v="2026-13170962"/>
    <m/>
    <m/>
    <s v="AXADOVA MALIKA HAYIT QIZI"/>
    <s v="42108935780014"/>
    <s v="21.08.1993"/>
    <s v="+998910870199"/>
    <s v="Навоий"/>
    <x v="1"/>
    <s v="Маликобод МФЙ"/>
    <s v="BAXRONOVA SHOXSANAM XUDOYOR QIZI"/>
    <s v="61502035780012"/>
    <x v="2"/>
    <n v="0"/>
    <n v="1"/>
    <s v="Тўланди"/>
    <s v="Озиқ"/>
    <s v="Озиқ-овқат билан боғлиқ харажатларини қоплаш (Озиқ-овқат)"/>
    <n v="412000"/>
    <s v="17.06.2026"/>
    <s v="Oddiy"/>
    <s v="17.06.2026"/>
    <m/>
    <n v="412000"/>
    <m/>
    <d v="2026-06-17T12:56:15"/>
    <n v="0"/>
    <n v="412000"/>
    <n v="46190.5390625"/>
    <m/>
    <n v="657066"/>
  </r>
  <r>
    <s v="13356936"/>
    <s v="15.06.2026"/>
    <s v="2026-13168236"/>
    <m/>
    <m/>
    <s v="SOBIROVA SHOHISTA NABIJONOVNA"/>
    <s v="41710832330059"/>
    <s v="17.10.1983"/>
    <s v="+998944211783"/>
    <s v="Навоий"/>
    <x v="1"/>
    <s v="Маликобод МФЙ"/>
    <s v="BAXRONOVA SHOXSANAM XUDOYOR QIZI"/>
    <s v="61502035780012"/>
    <x v="2"/>
    <n v="0"/>
    <n v="1"/>
    <s v="Тўланди"/>
    <s v="Озиқ"/>
    <s v="Озиқ-овқат билан боғлиқ харажатларини қоплаш (Озиқ-овқат)"/>
    <n v="412000"/>
    <s v="17.06.2026"/>
    <s v="Oddiy"/>
    <s v="17.06.2026"/>
    <m/>
    <n v="412000"/>
    <m/>
    <d v="2026-06-17T12:55:45"/>
    <n v="0"/>
    <n v="412000"/>
    <n v="46190.538715277777"/>
    <m/>
    <n v="657059"/>
  </r>
  <r>
    <s v="13351631"/>
    <s v="15.06.2026"/>
    <s v="2026-13161641"/>
    <m/>
    <m/>
    <s v="NAJMIDDINOVA OYGUL XAYRULLOYEVNA"/>
    <s v="41908862330112"/>
    <s v="19.08.1986"/>
    <s v="+998937724547"/>
    <s v="Навоий"/>
    <x v="1"/>
    <s v="Маликобод МФЙ"/>
    <s v="BAXRONOVA SHOXSANAM XUDOYOR QIZI"/>
    <s v="61502035780012"/>
    <x v="2"/>
    <n v="0"/>
    <n v="1"/>
    <s v="Тўланди"/>
    <s v="Озиқ"/>
    <s v="Озиқ-овқат билан боғлиқ харажатларини қоплаш (Озиқ-овқат)"/>
    <n v="412000"/>
    <s v="17.06.2026"/>
    <s v="Oddiy"/>
    <s v="17.06.2026"/>
    <m/>
    <n v="412000"/>
    <m/>
    <d v="2026-06-17T12:54:35"/>
    <n v="0"/>
    <n v="412000"/>
    <n v="46190.537905092591"/>
    <m/>
    <n v="657017"/>
  </r>
  <r>
    <s v="12448525"/>
    <s v="06.04.2026"/>
    <s v="2026-11996442"/>
    <m/>
    <m/>
    <s v="ABDULLOYEVA NORGUL RAMAZONOVNA"/>
    <s v="41103852330035"/>
    <s v="11.03.1985"/>
    <s v="+998946934454"/>
    <s v="Навоий"/>
    <x v="1"/>
    <s v="Хумо МФЙ"/>
    <s v="BAXRONOVA SHOXSANAM XUDOYOR QIZI"/>
    <s v="61502035780012"/>
    <x v="2"/>
    <n v="0"/>
    <n v="1"/>
    <s v="Тўланди"/>
    <s v="Озиқ"/>
    <s v="Озиқ-овқат билан боғлиқ харажатларини қоплаш (Озиқ-овқат)"/>
    <n v="412000"/>
    <s v="07.04.2026"/>
    <s v="Oddiy"/>
    <s v="09.04.2026"/>
    <m/>
    <n v="412000"/>
    <m/>
    <d v="2026-04-09T14:44:11"/>
    <n v="0"/>
    <n v="412000"/>
    <n v="46121.614016203705"/>
    <m/>
    <n v="150393"/>
  </r>
  <r>
    <s v="12404862"/>
    <s v="02.04.2026"/>
    <s v="2026-11943728"/>
    <m/>
    <m/>
    <s v="RAXIMOVA GULBAXOR XALIMOVNA"/>
    <s v="42603872330037"/>
    <s v="26.03.1987"/>
    <s v="+998913324281"/>
    <s v="Навоий"/>
    <x v="1"/>
    <s v="Хумо МФЙ"/>
    <s v="BAXRONOVA SHOXSANAM XUDOYOR QIZI"/>
    <s v="6150203578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2.04.2026"/>
    <s v="Oddiy"/>
    <s v="07.04.2026"/>
    <m/>
    <n v="2060000"/>
    <m/>
    <d v="2026-04-07T10:13:42"/>
    <n v="0"/>
    <n v="2060000"/>
    <n v="46119.426180555558"/>
    <m/>
    <n v="147511"/>
  </r>
  <r>
    <s v="11635958"/>
    <s v="04.03.2026"/>
    <s v="2026-11028730"/>
    <m/>
    <m/>
    <s v="IKROMOVA GULNOZA AKRAMOVNA"/>
    <s v="42603892330062"/>
    <s v="26.03.1989"/>
    <s v="+998912522492"/>
    <s v="Навоий"/>
    <x v="1"/>
    <s v="Хумо МФЙ"/>
    <s v="BAXRONOVA SHOXSANAM XUDOYOR QIZI"/>
    <s v="6150203578001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6:17:49"/>
    <n v="0"/>
    <n v="412000"/>
    <n v="46087.679039351853"/>
    <m/>
    <n v="79423"/>
  </r>
  <r>
    <s v="11635684"/>
    <s v="04.03.2026"/>
    <s v="2026-11028423"/>
    <m/>
    <m/>
    <s v="XOLMURODOVA ZARINA NORMUROD QIZI"/>
    <s v="43103985780031"/>
    <s v="31.03.1998"/>
    <s v="+998932636040"/>
    <s v="Навоий"/>
    <x v="1"/>
    <s v="Хумо МФЙ"/>
    <s v="BAXRONOVA SHOXSANAM XUDOYOR QIZI"/>
    <s v="61502035780012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6:16:24"/>
    <n v="0"/>
    <n v="412000"/>
    <n v="46087.678055555552"/>
    <m/>
    <n v="79412"/>
  </r>
  <r>
    <s v="11632518"/>
    <s v="04.03.2026"/>
    <s v="2026-11024707"/>
    <m/>
    <m/>
    <s v="UMMATOVA SANOBAR AKBAROVNA"/>
    <s v="41002881170035"/>
    <s v="10.02.1988"/>
    <s v="+998933378622"/>
    <s v="Навоий"/>
    <x v="1"/>
    <s v="Хумо МФЙ"/>
    <s v="BAXRONOVA SHOXSANAM XUDOYOR QIZI"/>
    <s v="6150203578001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6:18:53"/>
    <n v="0"/>
    <n v="412000"/>
    <n v="46087.679780092592"/>
    <m/>
    <n v="79403"/>
  </r>
  <r>
    <s v="11297399"/>
    <s v="19.02.2026"/>
    <s v="2026-10618122"/>
    <m/>
    <m/>
    <s v="PRIMOVA NODIRA TILAVOVNA"/>
    <s v="42101702330012"/>
    <s v="21.01.1970"/>
    <s v="+998902364688"/>
    <s v="Навоий"/>
    <x v="1"/>
    <s v="Хумо МФЙ"/>
    <s v="BAXRONOVA SHOXSANAM XUDOYOR QIZI"/>
    <s v="61502035780012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6.03.2026"/>
    <m/>
    <n v="412000"/>
    <m/>
    <d v="2026-03-06T16:20:04"/>
    <n v="0"/>
    <n v="412000"/>
    <n v="46087.680601851855"/>
    <m/>
    <n v="68086"/>
  </r>
  <r>
    <s v="11297027"/>
    <s v="19.02.2026"/>
    <s v="2026-10617699"/>
    <m/>
    <m/>
    <s v="ISTAMOV IXTIYOR JO‘RAQULOVICH"/>
    <s v="31508702330017"/>
    <s v="15.08.1970"/>
    <s v="+998912524992"/>
    <s v="Навоий"/>
    <x v="1"/>
    <s v="Хумо МФЙ"/>
    <s v="BAXRONOVA SHOXSANAM XUDOYOR QIZI"/>
    <s v="61502035780012"/>
    <x v="2"/>
    <n v="0"/>
    <n v="1"/>
    <s v="Тўланди"/>
    <s v="Коммунал"/>
    <s v="Коммунал харажатларни қоплаш"/>
    <n v="412000"/>
    <s v="19.02.2026"/>
    <s v="Oddiy"/>
    <s v="12.03.2026"/>
    <m/>
    <n v="412000"/>
    <m/>
    <d v="2026-03-12T09:30:20"/>
    <n v="0"/>
    <n v="412000"/>
    <n v="46093.396064814813"/>
    <m/>
    <n v="65282"/>
  </r>
  <r>
    <s v="11296540"/>
    <s v="19.02.2026"/>
    <s v="2026-10617133"/>
    <m/>
    <m/>
    <s v="ISTAMOV IXTIYOR JO‘RAQULOVICH"/>
    <s v="31508702330017"/>
    <s v="15.08.1970"/>
    <s v="+998912524992"/>
    <s v="Навоий"/>
    <x v="1"/>
    <s v="Хумо МФЙ"/>
    <s v="BAXRONOVA SHOXSANAM XUDOYOR QIZI"/>
    <s v="61502035780012"/>
    <x v="0"/>
    <n v="0"/>
    <n v="0"/>
    <s v="Рад"/>
    <s v="Коммунал"/>
    <s v="Коммунал харажатларни қоплаш"/>
    <n v="0"/>
    <s v="19.02.2026"/>
    <s v="Oddiy"/>
    <m/>
    <m/>
    <m/>
    <m/>
    <m/>
    <n v="0"/>
    <m/>
    <m/>
    <m/>
    <m/>
  </r>
  <r>
    <s v="11142012"/>
    <s v="11.02.2026"/>
    <s v="2026-10436876"/>
    <m/>
    <m/>
    <s v="HOSILOV ELYOR XUDOYBERDIYEVICH"/>
    <s v="31006875780014"/>
    <s v="10.06.1987"/>
    <s v="+998930645355"/>
    <s v="Навоий"/>
    <x v="1"/>
    <s v="Хумо МФЙ"/>
    <s v="BAXRONOVA SHOXSANAM XUDOYOR QIZI"/>
    <s v="61502035780012"/>
    <x v="2"/>
    <n v="0"/>
    <n v="1"/>
    <s v="Тўланди"/>
    <s v="Қарздорлик"/>
    <s v="Коммунал хизматлар бўйича қарздорликни қоплаш"/>
    <n v="2060000"/>
    <s v="19.02.2026"/>
    <s v="Oddiy"/>
    <s v="27.02.2026"/>
    <m/>
    <n v="394890"/>
    <m/>
    <d v="2026-02-27T12:49:49"/>
    <n v="0"/>
    <n v="394890"/>
    <n v="46080.534594907411"/>
    <m/>
    <n v="65301"/>
  </r>
  <r>
    <s v="11131191"/>
    <s v="11.02.2026"/>
    <s v="2026-10424526"/>
    <m/>
    <m/>
    <s v="RAXMATULLAYEVA SADOQAT TO‘LQIN QIZI"/>
    <s v="41111942330030"/>
    <s v="11.11.1994"/>
    <s v="+998930654645"/>
    <s v="Навоий"/>
    <x v="1"/>
    <s v="Хумо МФЙ"/>
    <s v="BAXRONOVA SHOXSANAM XUDOYOR QIZI"/>
    <s v="61502035780012"/>
    <x v="2"/>
    <n v="0"/>
    <n v="1"/>
    <s v="Тўланди"/>
    <s v="Коммунал"/>
    <s v="Коммунал харажатларни қоплаш"/>
    <n v="412000"/>
    <s v="19.02.2026"/>
    <s v="Oddiy"/>
    <s v="11.03.2026"/>
    <m/>
    <n v="412000"/>
    <m/>
    <d v="2026-03-11T13:04:11"/>
    <n v="0"/>
    <n v="412000"/>
    <n v="46092.544571759259"/>
    <m/>
    <n v="65299"/>
  </r>
  <r>
    <s v="11084046"/>
    <s v="06.02.2026"/>
    <s v="2026-10368785"/>
    <m/>
    <m/>
    <s v="TO`LQINOVA SHUKRONA UYG`UN QIZI"/>
    <s v="62808245780046"/>
    <s v="28.08.2024"/>
    <s v="+998912522492"/>
    <s v="Навоий"/>
    <x v="1"/>
    <s v="Хумо МФЙ"/>
    <s v="BAXRONOVA SHOXSANAM XUDOYOR QIZI"/>
    <s v="61502035780012"/>
    <x v="7"/>
    <n v="0"/>
    <n v="0"/>
    <s v="Рад"/>
    <s v="Жарроҳлик"/>
    <s v="Жарроҳлик амалиёти харажатларини қоплаш"/>
    <n v="0"/>
    <s v="12.05.2026"/>
    <s v="Oddiy"/>
    <m/>
    <m/>
    <m/>
    <m/>
    <m/>
    <n v="0"/>
    <m/>
    <m/>
    <m/>
    <m/>
  </r>
  <r>
    <s v="11076701"/>
    <s v="05.02.2026"/>
    <s v="2026-10359306"/>
    <m/>
    <m/>
    <s v="PRIMOVA NODIRA TILAVOVNA"/>
    <s v="42101702330012"/>
    <s v="21.01.1970"/>
    <s v="+998902364688"/>
    <s v="Навоий"/>
    <x v="1"/>
    <s v="Хумо МФЙ"/>
    <s v="BAXRONOVA SHOXSANAM XUDOYOR QIZI"/>
    <s v="61502035780012"/>
    <x v="6"/>
    <n v="0"/>
    <n v="0"/>
    <s v="Рад"/>
    <s v="Озиқ"/>
    <s v="Озиқ-овқат билан боғлиқ харажатларини қоплаш (Озиқ-овқат)"/>
    <n v="0"/>
    <s v="09.02.2026"/>
    <s v="Oddiy"/>
    <m/>
    <m/>
    <m/>
    <m/>
    <m/>
    <n v="0"/>
    <m/>
    <m/>
    <m/>
    <m/>
  </r>
  <r>
    <s v="11076665"/>
    <s v="05.02.2026"/>
    <s v="2026-10359252"/>
    <m/>
    <m/>
    <s v="РУСТАМОВ БЕҲЗОД САЙФИЕВИЧ"/>
    <s v="32609822330071"/>
    <s v="26.09.1982"/>
    <s v="+998906181444"/>
    <s v="Навоий"/>
    <x v="1"/>
    <s v="Хумо МФЙ"/>
    <s v="BAXRONOVA SHOXSANAM XUDOYOR QIZI"/>
    <s v="61502035780012"/>
    <x v="2"/>
    <n v="0"/>
    <n v="1"/>
    <s v="Тўланди"/>
    <s v="Озиқ"/>
    <s v="Озиқ-овқат билан боғлиқ харажатларини қоплаш (Озиқ-овқат)"/>
    <n v="412000"/>
    <s v="19.02.2026"/>
    <s v="Oddiy"/>
    <s v="24.02.2026"/>
    <m/>
    <n v="412000"/>
    <m/>
    <d v="2026-02-24T16:33:35"/>
    <n v="0"/>
    <n v="412000"/>
    <n v="46077.689988425926"/>
    <m/>
    <n v="64196"/>
  </r>
  <r>
    <s v="11076603"/>
    <s v="05.02.2026"/>
    <s v="2026-10359165"/>
    <m/>
    <m/>
    <s v="РУСТАМОВ БЕҲЗОД САЙФИЕВИЧ"/>
    <s v="32609822330071"/>
    <s v="26.09.1982"/>
    <s v="+998906181444"/>
    <s v="Навоий"/>
    <x v="1"/>
    <s v="Хумо МФЙ"/>
    <s v="BAXRONOVA SHOXSANAM XUDOYOR QIZI"/>
    <s v="61502035780012"/>
    <x v="6"/>
    <n v="0"/>
    <n v="0"/>
    <s v="Рад"/>
    <s v="Озиқ"/>
    <s v="Озиқ-овқат билан боғлиқ харажатларини қоплаш (Озиқ-овқат)"/>
    <n v="0"/>
    <s v="05.02.2026"/>
    <s v="Oddiy"/>
    <m/>
    <m/>
    <m/>
    <m/>
    <m/>
    <n v="0"/>
    <m/>
    <m/>
    <m/>
    <m/>
  </r>
  <r>
    <s v="11070788"/>
    <s v="05.02.2026"/>
    <s v="2026-10351389"/>
    <m/>
    <m/>
    <s v="NAMOZOVA ZARIFA ALLAYOROVNA"/>
    <s v="41111852350016"/>
    <s v="11.11.1985"/>
    <s v="+998918550549"/>
    <s v="Навоий"/>
    <x v="1"/>
    <s v="Хумо МФЙ"/>
    <s v="BAXRONOVA SHOXSANAM XUDOYOR QIZI"/>
    <s v="61502035780012"/>
    <x v="0"/>
    <n v="0"/>
    <n v="0"/>
    <s v="Рад"/>
    <s v="Озиқ"/>
    <s v="Озиқ-овқат билан боғлиқ харажатларини қоплаш (Озиқ-овқат)"/>
    <n v="0"/>
    <s v="05.02.2026"/>
    <s v="Oddiy"/>
    <m/>
    <m/>
    <m/>
    <m/>
    <m/>
    <n v="0"/>
    <m/>
    <m/>
    <m/>
    <m/>
  </r>
  <r>
    <s v="11026832"/>
    <s v="03.02.2026"/>
    <s v="2026-10299087"/>
    <m/>
    <m/>
    <s v="PRIMOVA NODIRA TILAVOVNA"/>
    <s v="42101702330012"/>
    <s v="21.01.1970"/>
    <s v="+998902364688"/>
    <s v="Навоий"/>
    <x v="1"/>
    <s v="Хумо МФЙ"/>
    <s v="BAXRONOVA SHOXSANAM XUDOYOR QIZI"/>
    <s v="61502035780012"/>
    <x v="6"/>
    <n v="0"/>
    <n v="0"/>
    <s v="Рад"/>
    <s v="Озиқ"/>
    <s v="Озиқ-овқат билан боғлиқ харажатларини қоплаш (Озиқ-овқат)"/>
    <n v="0"/>
    <s v="05.02.2026"/>
    <s v="Oddiy"/>
    <m/>
    <m/>
    <m/>
    <m/>
    <m/>
    <n v="0"/>
    <m/>
    <m/>
    <m/>
    <m/>
  </r>
  <r>
    <s v="11026246"/>
    <s v="03.02.2026"/>
    <s v="2026-10298424"/>
    <m/>
    <m/>
    <s v="AVEZOVA DILOROM MURTAZOYEVNA"/>
    <s v="40502732330021"/>
    <s v="05.02.1973"/>
    <s v="+998912524992"/>
    <s v="Навоий"/>
    <x v="1"/>
    <s v="Хумо МФЙ"/>
    <s v="BAXRONOVA SHOXSANAM XUDOYOR QIZI"/>
    <s v="61502035780012"/>
    <x v="6"/>
    <n v="0"/>
    <n v="0"/>
    <s v="Рад"/>
    <s v="Озиқ"/>
    <s v="Озиқ-овқат билан боғлиқ харажатларини қоплаш (Озиқ-овқат)"/>
    <n v="0"/>
    <s v="11.02.2026"/>
    <s v="Oddiy"/>
    <m/>
    <m/>
    <m/>
    <m/>
    <m/>
    <n v="0"/>
    <m/>
    <m/>
    <m/>
    <m/>
  </r>
  <r>
    <s v="10892779"/>
    <s v="22.01.2026"/>
    <s v="2026-10136791"/>
    <m/>
    <m/>
    <s v="XAKBERDIYEV SHAVKAT ABDURAXMONOVICH"/>
    <s v="30406852330051"/>
    <s v="04.06.1985"/>
    <s v="+998933378622"/>
    <s v="Навоий"/>
    <x v="1"/>
    <s v="Хумо МФЙ"/>
    <s v="BAXRONOVA SHOXSANAM XUDOYOR QIZI"/>
    <s v="61502035780012"/>
    <x v="0"/>
    <n v="0"/>
    <n v="0"/>
    <s v="Рад"/>
    <s v="Жарроҳлик"/>
    <s v="Жарроҳлик амалиёти харажатларини қоплаш"/>
    <n v="0"/>
    <s v="05.02.2026"/>
    <s v="Oddiy"/>
    <m/>
    <m/>
    <m/>
    <m/>
    <m/>
    <n v="0"/>
    <m/>
    <m/>
    <m/>
    <m/>
  </r>
  <r>
    <s v="13122258"/>
    <s v="01.06.2026"/>
    <s v="2026-12856139"/>
    <m/>
    <m/>
    <s v="JORABEKOVA ARUXAN YERIMBET QIZI"/>
    <s v="40106945770012"/>
    <s v="01.06.1994"/>
    <s v="+998935328894"/>
    <s v="Навоий"/>
    <x v="6"/>
    <s v="Караката МФЙ"/>
    <s v="YODGOROV YIGITALI BOTIRALIYEVICH"/>
    <s v="30602912320019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2.06.2026"/>
    <m/>
    <n v="412000"/>
    <m/>
    <d v="2026-06-02T10:54:32"/>
    <n v="0"/>
    <n v="412000"/>
    <n v="46175.45453703704"/>
    <m/>
    <n v="215390"/>
  </r>
  <r>
    <s v="13122211"/>
    <s v="01.06.2026"/>
    <s v="2026-12856061"/>
    <m/>
    <m/>
    <s v="TAGAYEV BATIRBAY SABUROVICH"/>
    <s v="30803682320010"/>
    <s v="08.03.1968"/>
    <s v="+998936638827"/>
    <s v="Навоий"/>
    <x v="6"/>
    <s v="Караката МФЙ"/>
    <s v="YODGOROV YIGITALI BOTIRALIYEVICH"/>
    <s v="30602912320019"/>
    <x v="0"/>
    <n v="0"/>
    <n v="0"/>
    <s v="Рад"/>
    <s v="Озиқ"/>
    <s v="Озиқ-овқат билан боғлиқ харажатларини қоплаш (Озиқ-овқат)"/>
    <n v="0"/>
    <s v="01.06.2026"/>
    <s v="Oddiy"/>
    <m/>
    <m/>
    <m/>
    <m/>
    <m/>
    <n v="0"/>
    <m/>
    <m/>
    <m/>
    <m/>
  </r>
  <r>
    <s v="13122093"/>
    <s v="01.06.2026"/>
    <s v="2026-12855887"/>
    <m/>
    <m/>
    <s v="ALMURATOVA AYGERIM TOYLIBAYEVNA"/>
    <s v="41006932320026"/>
    <s v="10.07.1993"/>
    <s v="+998937048993"/>
    <s v="Навоий"/>
    <x v="6"/>
    <s v="Караката МФЙ"/>
    <s v="YODGOROV YIGITALI BOTIRALIYEVICH"/>
    <s v="30602912320019"/>
    <x v="5"/>
    <n v="0"/>
    <n v="0"/>
    <s v="Қарор"/>
    <s v="Озиқ"/>
    <s v="Озиқ-овқат билан боғлиқ харажатларини қоплаш (Озиқ-овқат)"/>
    <n v="412000"/>
    <s v="01.06.2026"/>
    <s v="Oddiy"/>
    <s v="02.06.2026"/>
    <s v="????? ????????"/>
    <n v="412000"/>
    <s v="Ha"/>
    <d v="2026-06-02T10:53:54"/>
    <n v="0"/>
    <n v="412000"/>
    <n v="46175.454097222224"/>
    <m/>
    <n v="215391"/>
  </r>
  <r>
    <s v="13121995"/>
    <s v="01.06.2026"/>
    <s v="2026-12855766"/>
    <m/>
    <m/>
    <s v="URAZBAYEVA ASEM KENESBAYEVNA"/>
    <s v="42011835790015"/>
    <s v="20.11.1983"/>
    <s v="+998949560095"/>
    <s v="Навоий"/>
    <x v="6"/>
    <s v="Караката МФЙ"/>
    <s v="YODGOROV YIGITALI BOTIRALIYEVICH"/>
    <s v="30602912320019"/>
    <x v="0"/>
    <n v="0"/>
    <n v="0"/>
    <s v="Рад"/>
    <s v="Озиқ"/>
    <s v="Озиқ-овқат билан боғлиқ харажатларини қоплаш (Озиқ-овқат)"/>
    <n v="0"/>
    <s v="01.06.2026"/>
    <s v="Oddiy"/>
    <m/>
    <m/>
    <m/>
    <m/>
    <m/>
    <n v="0"/>
    <m/>
    <m/>
    <m/>
    <m/>
  </r>
  <r>
    <s v="12554561"/>
    <s v="13.04.2026"/>
    <s v="2026-12123577"/>
    <m/>
    <m/>
    <s v="ARAPBAYEVA ELVERA DJANABAYEVNA"/>
    <s v="41411622320015"/>
    <s v="14.11.1962"/>
    <s v="+998958217406"/>
    <s v="Навоий"/>
    <x v="6"/>
    <s v="Караката МФЙ"/>
    <s v="YODGOROV YIGITALI BOTIRALIYEVICH"/>
    <s v="30602912320019"/>
    <x v="0"/>
    <n v="0"/>
    <n v="0"/>
    <s v="Рад"/>
    <s v="Озиқ"/>
    <s v="Озиқ-овқат билан боғлиқ харажатларини қоплаш (Озиқ-овқат)"/>
    <n v="0"/>
    <s v="05.05.2026"/>
    <s v="Oddiy"/>
    <m/>
    <m/>
    <m/>
    <m/>
    <m/>
    <n v="0"/>
    <m/>
    <m/>
    <m/>
    <m/>
  </r>
  <r>
    <s v="12118202"/>
    <s v="19.03.2026"/>
    <s v="2026-11604061"/>
    <m/>
    <m/>
    <s v="KUANDIKOVA ANAR BAXTIYAROVNA"/>
    <s v="42908951170011"/>
    <s v="29.08.1995"/>
    <s v="+998992098394"/>
    <s v="Навоий"/>
    <x v="6"/>
    <s v="Караката МФЙ"/>
    <s v="YODGOROV YIGITALI BOTIRALIYEVICH"/>
    <s v="30602912320019"/>
    <x v="2"/>
    <n v="0"/>
    <n v="1"/>
    <s v="Тўланди"/>
    <s v="Озиқ"/>
    <s v="Озиқ-овқат билан боғлиқ харажатларини қоплаш (Озиқ-овқат)"/>
    <n v="412000"/>
    <s v="24.03.2026"/>
    <s v="Oddiy"/>
    <s v="24.03.2026"/>
    <m/>
    <n v="412000"/>
    <m/>
    <d v="2026-03-24T16:43:28"/>
    <n v="0"/>
    <n v="412000"/>
    <n v="46105.696851851855"/>
    <m/>
    <n v="141122"/>
  </r>
  <r>
    <s v="11756944"/>
    <s v="10.03.2026"/>
    <s v="2026-11178567"/>
    <m/>
    <m/>
    <s v="SERIKBAYEVA GULJAZIRA NARBUTAYEVNA"/>
    <s v="40910782320017"/>
    <s v="09.10.1978"/>
    <s v="+998944857874"/>
    <s v="Навоий"/>
    <x v="6"/>
    <s v="Караката МФЙ"/>
    <s v="YODGOROV YIGITALI BOTIRALIYEVICH"/>
    <s v="30602912320019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6:57:59"/>
    <n v="0"/>
    <n v="412000"/>
    <n v="46092.706932870373"/>
    <m/>
    <n v="105779"/>
  </r>
  <r>
    <s v="11756619"/>
    <s v="10.03.2026"/>
    <s v="2026-11178203"/>
    <m/>
    <m/>
    <s v="BEKTIBAYEVA JANILAY AMANOVNA"/>
    <s v="40302862320055"/>
    <s v="03.02.1986"/>
    <s v="+998949011877"/>
    <s v="Навоий"/>
    <x v="6"/>
    <s v="Караката МФЙ"/>
    <s v="YODGOROV YIGITALI BOTIRALIYEVICH"/>
    <s v="30602912320019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6:57:34"/>
    <n v="0"/>
    <n v="412000"/>
    <n v="46092.706643518519"/>
    <m/>
    <n v="105781"/>
  </r>
  <r>
    <s v="11755715"/>
    <s v="10.03.2026"/>
    <s v="2026-11177192"/>
    <m/>
    <m/>
    <s v="SHAUKILOVA GULJANAR BAKITOVNA"/>
    <s v="41712902320034"/>
    <s v="17.12.1990"/>
    <s v="+998936638827"/>
    <s v="Навоий"/>
    <x v="6"/>
    <s v="Караката МФЙ"/>
    <s v="YODGOROV YIGITALI BOTIRALIYEVICH"/>
    <s v="30602912320019"/>
    <x v="6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54935"/>
    <s v="10.03.2026"/>
    <s v="2026-11176323"/>
    <m/>
    <m/>
    <s v="ALDAMYOROV TUXTA NARZIYEVICH"/>
    <s v="31607592320019"/>
    <s v="16.07.1959"/>
    <s v="+998936638827"/>
    <s v="Навоий"/>
    <x v="6"/>
    <s v="Караката МФЙ"/>
    <s v="YODGOROV YIGITALI BOTIRALIYEVICH"/>
    <s v="30602912320019"/>
    <x v="6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54581"/>
    <s v="10.03.2026"/>
    <s v="2026-11175931"/>
    <m/>
    <m/>
    <s v="TULAGANOV ALIMXAN ALMATOVICH"/>
    <s v="32408792320022"/>
    <s v="24.08.1979"/>
    <s v="+998936638827"/>
    <s v="Навоий"/>
    <x v="6"/>
    <s v="Караката МФЙ"/>
    <s v="YODGOROV YIGITALI BOTIRALIYEVICH"/>
    <s v="30602912320019"/>
    <x v="0"/>
    <n v="0"/>
    <n v="0"/>
    <s v="Рад"/>
    <s v="Даволаниш"/>
    <s v="Жарроҳлик амалиётисиз даволаниш харажатларини қоплаш"/>
    <n v="0"/>
    <s v="30.03.2026"/>
    <s v="Oddiy"/>
    <m/>
    <m/>
    <m/>
    <m/>
    <m/>
    <n v="0"/>
    <m/>
    <m/>
    <m/>
    <m/>
  </r>
  <r>
    <s v="11727652"/>
    <s v="06.03.2026"/>
    <s v="2026-11135290"/>
    <m/>
    <m/>
    <s v="ALMURATOVA AYGERIM TOYLIBAYEVNA"/>
    <s v="41006932320026"/>
    <s v="10.07.1993"/>
    <s v="+998939548993"/>
    <s v="Навоий"/>
    <x v="6"/>
    <s v="Караката МФЙ"/>
    <s v="YODGOROV YIGITALI BOTIRALIYEVICH"/>
    <s v="30602912320019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271629"/>
    <s v="18.02.2026"/>
    <s v="2026-10587846"/>
    <m/>
    <m/>
    <s v="SARIBAYEVA AYGUL USENOVNA"/>
    <s v="42105892400018"/>
    <s v="21.05.1989"/>
    <s v="+998942262920"/>
    <s v="Навоий"/>
    <x v="6"/>
    <s v="Караката МФЙ"/>
    <s v="YODGOROV YIGITALI BOTIRALIYEVICH"/>
    <s v="30602912320019"/>
    <x v="6"/>
    <n v="0"/>
    <n v="0"/>
    <s v="Рад"/>
    <s v="Жарроҳлик"/>
    <s v="Жарроҳлик амалиёти харажатларини қоплаш"/>
    <n v="0"/>
    <s v="19.02.2026"/>
    <s v="Oddiy"/>
    <m/>
    <m/>
    <m/>
    <m/>
    <m/>
    <n v="0"/>
    <m/>
    <m/>
    <m/>
    <m/>
  </r>
  <r>
    <s v="11106921"/>
    <s v="09.02.2026"/>
    <s v="2026-10395790"/>
    <m/>
    <m/>
    <s v="QODIROVA SHINAROY BEYSEN QIZI"/>
    <s v="42206995360051"/>
    <s v="22.06.1999"/>
    <s v="+998930833699"/>
    <s v="Навоий"/>
    <x v="6"/>
    <s v="Караката МФЙ"/>
    <s v="YODGOROV YIGITALI BOTIRALIYEVICH"/>
    <s v="30602912320019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3113166"/>
    <s v="01.06.2026"/>
    <s v="2026-12843627"/>
    <m/>
    <m/>
    <s v="EGAMOV QODIR SALIMOVICH"/>
    <s v="32308742380042"/>
    <s v="23.08.1974"/>
    <s v="+998999392374"/>
    <s v="Навоий"/>
    <x v="0"/>
    <s v="Қўрғонча МФЙ"/>
    <s v="ISKANDAROVA IRODA ISKANDAR QIZI"/>
    <s v="62505045830017"/>
    <x v="5"/>
    <n v="0"/>
    <n v="0"/>
    <s v="Қарор"/>
    <s v="Таъмир"/>
    <s v="Уй-жойини таъмирлаш харажатларини қоплаш"/>
    <n v="20600000"/>
    <s v="01.06.2026"/>
    <s v="Oddiy"/>
    <s v="04.06.2026"/>
    <s v="????? ????????"/>
    <n v="15000000"/>
    <s v="Ha"/>
    <d v="2026-06-04T10:49:20"/>
    <n v="0"/>
    <n v="15000000"/>
    <n v="46177.450925925928"/>
    <m/>
    <n v="256176"/>
  </r>
  <r>
    <s v="13090541"/>
    <s v="26.05.2026"/>
    <s v="2026-12812493"/>
    <m/>
    <m/>
    <s v="DOLIYEVA XURSHIDA RAHIMOVNA"/>
    <s v="40409852380021"/>
    <s v="04.09.1985"/>
    <s v="+998955863665"/>
    <s v="Навоий"/>
    <x v="0"/>
    <s v="Қўрғонча МФЙ"/>
    <s v="ISKANDAROVA IRODA ISKANDAR QIZI"/>
    <s v="62505045830017"/>
    <x v="0"/>
    <n v="0"/>
    <n v="0"/>
    <s v="Рад"/>
    <s v="Озиқ"/>
    <s v="Озиқ-овқат билан боғлиқ харажатларини қоплаш (Озиқ-овқат)"/>
    <n v="0"/>
    <s v="26.05.2026"/>
    <s v="Oddiy"/>
    <m/>
    <m/>
    <m/>
    <m/>
    <m/>
    <n v="0"/>
    <m/>
    <m/>
    <m/>
    <m/>
  </r>
  <r>
    <s v="11706401"/>
    <s v="06.03.2026"/>
    <s v="2026-11110904"/>
    <m/>
    <m/>
    <s v="ANVAROV UMIDJON SHAVQIDDIN O‘G‘LI"/>
    <s v="31407945830017"/>
    <s v="14.07.1994"/>
    <s v="+998993805142"/>
    <s v="Навоий"/>
    <x v="0"/>
    <s v="Қўрғонча МФЙ"/>
    <s v="ISKANDAROVA IRODA ISKANDAR QIZI"/>
    <s v="6250504583001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7:49:04"/>
    <n v="0"/>
    <n v="412000"/>
    <n v="46092.742407407408"/>
    <m/>
    <n v="114658"/>
  </r>
  <r>
    <s v="11668234"/>
    <s v="05.03.2026"/>
    <s v="2026-11066694"/>
    <m/>
    <m/>
    <s v="QAHHOROVA SOJIDA ALLAYOROVNA"/>
    <s v="41406842380035"/>
    <s v="14.06.1984"/>
    <s v="+998992214509"/>
    <s v="Навоий"/>
    <x v="0"/>
    <s v="Қўрғонча МФЙ"/>
    <s v="ISKANDAROVA IRODA ISKANDAR QIZI"/>
    <s v="6250504583001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7:49:36"/>
    <n v="0"/>
    <n v="412000"/>
    <n v="46092.742777777778"/>
    <m/>
    <n v="114677"/>
  </r>
  <r>
    <s v="11665690"/>
    <s v="05.03.2026"/>
    <s v="2026-11063784"/>
    <m/>
    <m/>
    <s v="TURSUNOVA KOMILA ELMURZA QIZI"/>
    <s v="43003913920112"/>
    <s v="30.03.1991"/>
    <s v="+998979548005"/>
    <s v="Навоий"/>
    <x v="0"/>
    <s v="Қўрғонча МФЙ"/>
    <s v="ISKANDAROVA IRODA ISKANDAR QIZI"/>
    <s v="6250504583001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7:49:57"/>
    <n v="0"/>
    <n v="412000"/>
    <n v="46092.743020833332"/>
    <m/>
    <n v="114683"/>
  </r>
  <r>
    <s v="11643825"/>
    <s v="04.03.2026"/>
    <s v="2026-11037847"/>
    <m/>
    <m/>
    <s v="QODIROVA SURAYO BOBOQULOVNA"/>
    <s v="40401815830011"/>
    <s v="04.01.1981"/>
    <s v="+998919888084"/>
    <s v="Навоий"/>
    <x v="0"/>
    <s v="Қўрғонча МФЙ"/>
    <s v="ISKANDAROVA IRODA ISKANDAR QIZI"/>
    <s v="62505045830017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1.03.2026"/>
    <m/>
    <n v="412000"/>
    <m/>
    <d v="2026-03-11T17:50:27"/>
    <n v="0"/>
    <n v="412000"/>
    <n v="46092.743368055555"/>
    <m/>
    <n v="114687"/>
  </r>
  <r>
    <s v="11642280"/>
    <s v="04.03.2026"/>
    <s v="2026-11036031"/>
    <m/>
    <m/>
    <s v="NURULLAYEVA OZODA ABDIVALI QIZI"/>
    <s v="41811976060021"/>
    <s v="18.11.1997"/>
    <s v="+998779748440"/>
    <s v="Навоий"/>
    <x v="0"/>
    <s v="Қўрғонча МФЙ"/>
    <s v="ISKANDAROVA IRODA ISKANDAR QIZI"/>
    <s v="62505045830017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0847344"/>
    <s v="19.01.2026"/>
    <s v="2026-10081865"/>
    <m/>
    <m/>
    <s v="ANVAROVA NAFOSAT SHOKIRJON QIZI"/>
    <s v="62309005830026"/>
    <s v="23.09.2000"/>
    <s v="+998882130106"/>
    <s v="Навоий"/>
    <x v="0"/>
    <s v="Қўрғонча МФЙ"/>
    <s v="ISKANDAROVA IRODA ISKANDAR QIZI"/>
    <s v="62505045830017"/>
    <x v="6"/>
    <n v="0"/>
    <n v="0"/>
    <s v="Рад"/>
    <s v="Озиқ"/>
    <s v="Озиқ-овқат билан боғлиқ харажатларини қоплаш (Озиқ-овқат)"/>
    <n v="0"/>
    <s v="09.02.2026"/>
    <s v="Oddiy"/>
    <m/>
    <m/>
    <m/>
    <m/>
    <m/>
    <n v="0"/>
    <m/>
    <m/>
    <m/>
    <m/>
  </r>
  <r>
    <s v="13100082"/>
    <s v="01.06.2026"/>
    <s v="2026-12826247"/>
    <m/>
    <m/>
    <s v="ABDRAXIMOVA GULZODAXON XXX"/>
    <s v="41309895820016"/>
    <s v="13.09.1989"/>
    <s v="+998918453353"/>
    <s v="Навоий"/>
    <x v="3"/>
    <s v="Зиёкор МФЙ"/>
    <s v="FARDAYEVA GO‘ZALOY BAXTIYOR QIZI"/>
    <s v="62305035840015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1.06.2026"/>
    <m/>
    <n v="412000"/>
    <m/>
    <d v="2026-06-01T11:18:04"/>
    <n v="0"/>
    <n v="412000"/>
    <n v="46174.470879629633"/>
    <m/>
    <n v="213246"/>
  </r>
  <r>
    <s v="13099304"/>
    <s v="01.06.2026"/>
    <s v="2026-12825326"/>
    <m/>
    <m/>
    <s v="VAXOBOVA IRODA IBOTOVNA"/>
    <s v="41811752420012"/>
    <s v="18.11.1975"/>
    <s v="+998913398787"/>
    <s v="Навоий"/>
    <x v="3"/>
    <s v="Зиёкор МФЙ"/>
    <s v="FARDAYEVA GO‘ZALOY BAXTIYOR QIZI"/>
    <s v="62305035840015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1.06.2026"/>
    <m/>
    <n v="412000"/>
    <m/>
    <d v="2026-06-01T11:17:52"/>
    <n v="0"/>
    <n v="412000"/>
    <n v="46174.47074074074"/>
    <m/>
    <n v="213248"/>
  </r>
  <r>
    <s v="13099105"/>
    <s v="01.06.2026"/>
    <s v="2026-12825081"/>
    <m/>
    <m/>
    <s v="QOXOROVA INOBAT SHAMSHIYEVNA"/>
    <s v="40402852340077"/>
    <s v="04.02.1985"/>
    <s v="+998939882305"/>
    <s v="Навоий"/>
    <x v="3"/>
    <s v="Зиёкор МФЙ"/>
    <s v="FARDAYEVA GO‘ZALOY BAXTIYOR QIZI"/>
    <s v="62305035840015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1.06.2026"/>
    <m/>
    <n v="412000"/>
    <m/>
    <d v="2026-06-01T11:17:39"/>
    <n v="0"/>
    <n v="412000"/>
    <n v="46174.470590277779"/>
    <m/>
    <n v="213249"/>
  </r>
  <r>
    <s v="13072879"/>
    <s v="25.05.2026"/>
    <s v="2026-12788409"/>
    <m/>
    <m/>
    <s v="XO‘JAYEVA E’ZOZA HAMZA QIZI"/>
    <s v="42402995840014"/>
    <s v="24.02.1999"/>
    <s v="+998975637477"/>
    <s v="Навоий"/>
    <x v="3"/>
    <s v="Зиёкор МФЙ"/>
    <s v="FARDAYEVA GO‘ZALOY BAXTIYOR QIZI"/>
    <s v="62305035840015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25.05.2026"/>
    <s v="Oddiy"/>
    <s v="25.05.2026"/>
    <s v="????? ????????"/>
    <n v="2060000"/>
    <s v="Ha"/>
    <d v="2026-05-25T11:44:12"/>
    <n v="0"/>
    <n v="2060000"/>
    <n v="46167.489027777781"/>
    <m/>
    <n v="209994"/>
  </r>
  <r>
    <s v="13072126"/>
    <s v="25.05.2026"/>
    <s v="2026-12787362"/>
    <m/>
    <m/>
    <s v="XO‘JAYEVA E’ZOZA HAMZA QIZI"/>
    <s v="42402995840014"/>
    <s v="24.02.1999"/>
    <s v="+998975637477"/>
    <s v="Навоий"/>
    <x v="3"/>
    <s v="Зиёкор МФЙ"/>
    <s v="FARDAYEVA GO‘ZALOY BAXTIYOR QIZI"/>
    <s v="62305035840015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5.05.2026"/>
    <s v="Oddiy"/>
    <m/>
    <m/>
    <m/>
    <m/>
    <m/>
    <n v="0"/>
    <m/>
    <m/>
    <m/>
    <m/>
  </r>
  <r>
    <s v="12998126"/>
    <s v="19.05.2026"/>
    <s v="2026-12688142"/>
    <m/>
    <m/>
    <s v="TURSUNOVA SAODAT FAYZULLOYEVNA"/>
    <s v="42612632340014"/>
    <s v="26.12.1963"/>
    <s v="+998939882305"/>
    <s v="Навоий"/>
    <x v="3"/>
    <s v="Зиёкор МФЙ"/>
    <s v="FARDAYEVA GO‘ZALOY BAXTIYOR QIZI"/>
    <s v="62305035840015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25.05.2026"/>
    <m/>
    <n v="412000"/>
    <m/>
    <d v="2026-05-25T09:43:22"/>
    <n v="0"/>
    <n v="412000"/>
    <n v="46167.405115740738"/>
    <m/>
    <n v="196972"/>
  </r>
  <r>
    <s v="12985339"/>
    <s v="18.05.2026"/>
    <s v="2026-12671787"/>
    <m/>
    <m/>
    <s v="TURSUNOVA SAODAT FAYZULLOYEVNA"/>
    <s v="42612632340014"/>
    <s v="26.12.1963"/>
    <s v="+998956246758"/>
    <s v="Навоий"/>
    <x v="3"/>
    <s v="Зиёкор МФЙ"/>
    <s v="FARDAYEVA GO‘ZALOY BAXTIYOR QIZI"/>
    <s v="62305035840015"/>
    <x v="0"/>
    <n v="0"/>
    <n v="0"/>
    <s v="Рад"/>
    <s v="Озиқ"/>
    <s v="Озиқ-овқат билан боғлиқ харажатларини қоплаш (Озиқ-овқат)"/>
    <n v="0"/>
    <s v="18.05.2026"/>
    <s v="Oddiy"/>
    <m/>
    <m/>
    <m/>
    <m/>
    <m/>
    <n v="0"/>
    <m/>
    <m/>
    <m/>
    <m/>
  </r>
  <r>
    <s v="11893115"/>
    <s v="12.03.2026"/>
    <s v="2026-11338784"/>
    <m/>
    <m/>
    <s v="BAQOYEVA MAQSUDA BAFOYEVNA"/>
    <s v="41302821100068"/>
    <s v="13.02.1982"/>
    <s v="+998940537040"/>
    <s v="Навоий"/>
    <x v="3"/>
    <s v="Зиёкор МФЙ"/>
    <s v="FARDAYEVA GO‘ZALOY BAXTIYOR QIZI"/>
    <s v="62305035840015"/>
    <x v="2"/>
    <n v="0"/>
    <n v="1"/>
    <s v="Тўланди"/>
    <s v="Коммунал"/>
    <s v="Коммунал харажатларни қоплаш"/>
    <n v="412000"/>
    <s v="13.03.2026"/>
    <s v="Oddiy"/>
    <s v="13.03.2026"/>
    <m/>
    <n v="412000"/>
    <m/>
    <d v="2026-03-13T09:32:36"/>
    <n v="0"/>
    <n v="412000"/>
    <n v="46094.397638888891"/>
    <m/>
    <n v="131699"/>
  </r>
  <r>
    <s v="11682984"/>
    <s v="05.03.2026"/>
    <s v="2026-11083901"/>
    <m/>
    <m/>
    <s v="RAXMANOVA KUMRI KOSIMOVNA"/>
    <s v="40810622340017"/>
    <s v="08.10.1962"/>
    <s v="+998939882305"/>
    <s v="Навоий"/>
    <x v="3"/>
    <s v="Зиёкор МФЙ"/>
    <s v="FARDAYEVA GO‘ZALOY BAXTIYOR QIZI"/>
    <s v="62305035840015"/>
    <x v="2"/>
    <n v="0"/>
    <n v="3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5:32:12"/>
    <n v="0"/>
    <n v="412000"/>
    <n v="46086.647361111114"/>
    <m/>
    <n v="78417"/>
  </r>
  <r>
    <s v="11612635"/>
    <s v="04.03.2026"/>
    <s v="2026-11001308"/>
    <m/>
    <m/>
    <s v="KAMOLOV SHERZOD XOLMUROT O‘G‘LI"/>
    <s v="31507932340014"/>
    <s v="15.07.1993"/>
    <s v="+998913398787"/>
    <s v="Навоий"/>
    <x v="3"/>
    <s v="Зиёкор МФЙ"/>
    <s v="FARDAYEVA GO‘ZALOY BAXTIYOR QIZI"/>
    <s v="62305035840015"/>
    <x v="1"/>
    <n v="0"/>
    <n v="0"/>
    <s v="Рад"/>
    <s v="Озиқ"/>
    <s v="Озиқ-овқат билан боғлиқ харажатларини қоплаш (Озиқ-овқат)"/>
    <n v="0"/>
    <s v="06.05.2026"/>
    <s v="Oddiy"/>
    <s v="05.03.2026"/>
    <m/>
    <n v="412000"/>
    <m/>
    <d v="2026-03-05T15:17:24"/>
    <n v="0"/>
    <n v="412000"/>
    <n v="46086.637083333335"/>
    <m/>
    <n v="70189"/>
  </r>
  <r>
    <s v="11611370"/>
    <s v="04.03.2026"/>
    <s v="2026-10999835"/>
    <m/>
    <m/>
    <s v="AZAMOV ELMUROT AXMATOVICH"/>
    <s v="31610595840020"/>
    <s v="16.10.1959"/>
    <s v="+998939882305"/>
    <s v="Навоий"/>
    <x v="3"/>
    <s v="Зиёкор МФЙ"/>
    <s v="FARDAYEVA GO‘ZALOY BAXTIYOR QIZI"/>
    <s v="62305035840015"/>
    <x v="6"/>
    <n v="0"/>
    <n v="0"/>
    <s v="Рад"/>
    <s v="Озиқ"/>
    <s v="Озиқ-овқат билан боғлиқ харажатларини қоплаш (Озиқ-овқат)"/>
    <n v="0"/>
    <s v="04.03.2026"/>
    <s v="Oddiy"/>
    <m/>
    <m/>
    <m/>
    <m/>
    <m/>
    <n v="0"/>
    <m/>
    <m/>
    <m/>
    <m/>
  </r>
  <r>
    <s v="11610139"/>
    <s v="04.03.2026"/>
    <s v="2026-10998430"/>
    <m/>
    <m/>
    <s v="BAQOYEVA MAQSUDA BAFOYEVNA"/>
    <s v="41302821100068"/>
    <s v="13.02.1982"/>
    <s v="+998940537040"/>
    <s v="Навоий"/>
    <x v="3"/>
    <s v="Зиёкор МФЙ"/>
    <s v="FARDAYEVA GO‘ZALOY BAXTIYOR QIZI"/>
    <s v="62305035840015"/>
    <x v="1"/>
    <n v="0"/>
    <n v="0"/>
    <s v="Рад"/>
    <s v="Озиқ"/>
    <s v="Озиқ-овқат билан боғлиқ харажатларини қоплаш (Озиқ-овқат)"/>
    <n v="0"/>
    <s v="06.05.2026"/>
    <s v="Oddiy"/>
    <s v="05.03.2026"/>
    <m/>
    <n v="412000"/>
    <m/>
    <d v="2026-03-05T15:16:43"/>
    <n v="0"/>
    <n v="412000"/>
    <n v="46086.636608796296"/>
    <m/>
    <n v="77663"/>
  </r>
  <r>
    <s v="11582417"/>
    <s v="03.03.2026"/>
    <s v="2026-10965759"/>
    <m/>
    <m/>
    <s v="XASANOVA OYBAXOR TURSUNOVNA"/>
    <s v="41808882340059"/>
    <s v="18.08.1988"/>
    <s v="+998942598808"/>
    <s v="Навоий"/>
    <x v="3"/>
    <s v="Зиёкор МФЙ"/>
    <s v="FARDAYEVA GO‘ZALOY BAXTIYOR QIZI"/>
    <s v="62305035840015"/>
    <x v="1"/>
    <n v="0"/>
    <n v="0"/>
    <s v="Рад"/>
    <s v="Озиқ"/>
    <s v="Озиқ-овқат билан боғлиқ харажатларини қоплаш (Озиқ-овқат)"/>
    <n v="0"/>
    <s v="06.05.2026"/>
    <s v="Oddiy"/>
    <s v="05.03.2026"/>
    <m/>
    <n v="412000"/>
    <m/>
    <d v="2026-03-05T15:16:19"/>
    <n v="0"/>
    <n v="412000"/>
    <n v="46086.636331018519"/>
    <m/>
    <n v="77664"/>
  </r>
  <r>
    <s v="11563644"/>
    <s v="03.03.2026"/>
    <s v="2026-10943920"/>
    <m/>
    <m/>
    <s v="KOZLOV ANDREY VASILEVICH"/>
    <s v="31901715820014"/>
    <s v="19.01.1971"/>
    <s v="+998956246758"/>
    <s v="Навоий"/>
    <x v="3"/>
    <s v="Зиёкор МФЙ"/>
    <s v="FARDAYEVA GO‘ZALOY BAXTIYOR QIZI"/>
    <s v="62305035840015"/>
    <x v="1"/>
    <n v="0"/>
    <n v="0"/>
    <s v="Рад"/>
    <s v="Озиқ"/>
    <s v="Озиқ-овқат билан боғлиқ харажатларини қоплаш (Озиқ-овқат)"/>
    <n v="0"/>
    <s v="06.05.2026"/>
    <s v="Oddiy"/>
    <s v="05.03.2026"/>
    <m/>
    <n v="412000"/>
    <m/>
    <d v="2026-03-05T15:17:38"/>
    <n v="0"/>
    <n v="412000"/>
    <n v="46086.637245370373"/>
    <m/>
    <n v="68170"/>
  </r>
  <r>
    <s v="11411951"/>
    <s v="24.02.2026"/>
    <s v="2026-10762784"/>
    <m/>
    <m/>
    <s v="BAQOYEVA MAQSUDA BAFOYEVNA"/>
    <s v="41302821100068"/>
    <s v="13.02.1982"/>
    <s v="+998939882305"/>
    <s v="Навоий"/>
    <x v="3"/>
    <s v="Зиёкор МФЙ"/>
    <s v="FARDAYEVA GO‘ZALOY BAXTIYOR QIZI"/>
    <s v="62305035840015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4.02.2026"/>
    <s v="Oddiy"/>
    <s v="24.02.2026"/>
    <m/>
    <n v="2060000"/>
    <m/>
    <d v="2026-02-24T15:11:12"/>
    <n v="0"/>
    <n v="2060000"/>
    <n v="46077.632777777777"/>
    <m/>
    <n v="65104"/>
  </r>
  <r>
    <s v="11411021"/>
    <s v="24.02.2026"/>
    <s v="2026-10761686"/>
    <m/>
    <m/>
    <s v="BAQOYEVA MAQSUDA BAFOYEVNA"/>
    <s v="41302821100068"/>
    <s v="13.02.1982"/>
    <s v="+998939882305"/>
    <s v="Навоий"/>
    <x v="3"/>
    <s v="Зиёкор МФЙ"/>
    <s v="FARDAYEVA GO‘ZALOY BAXTIYOR QIZI"/>
    <s v="62305035840015"/>
    <x v="2"/>
    <n v="0"/>
    <n v="1"/>
    <s v="Тўланди"/>
    <s v="Қарздорлик"/>
    <s v="Коммунал хизматлар бўйича қарздорликни қоплаш"/>
    <n v="2060000"/>
    <s v="24.02.2026"/>
    <s v="Oddiy"/>
    <s v="24.02.2026"/>
    <m/>
    <n v="1036870"/>
    <m/>
    <d v="2026-02-24T15:06:15"/>
    <n v="0"/>
    <n v="1036870"/>
    <n v="46077.629340277781"/>
    <m/>
    <n v="65105"/>
  </r>
  <r>
    <s v="10958632"/>
    <s v="28.01.2026"/>
    <s v="2026-10217711"/>
    <m/>
    <m/>
    <s v="SULTONOVA MAXLIYO G‘OLIB QIZI"/>
    <s v="42205975820037"/>
    <s v="22.05.1997"/>
    <s v="+998919919297"/>
    <s v="Навоий"/>
    <x v="3"/>
    <s v="Зиёкор МФЙ"/>
    <s v="FARDAYEVA GO‘ZALOY BAXTIYOR QIZI"/>
    <s v="62305035840015"/>
    <x v="1"/>
    <n v="0"/>
    <n v="0"/>
    <s v="Рад"/>
    <s v="Кийим"/>
    <s v="Кийим-кечак ва бошқа энг зарур товарлар билан боғлиқ харажатларини қоплаш (Кийим-кечак)"/>
    <n v="0"/>
    <s v="19.04.2026"/>
    <s v="Oddiy"/>
    <s v="10.02.2026"/>
    <m/>
    <n v="2060000"/>
    <m/>
    <d v="2026-02-10T19:43:54"/>
    <n v="0"/>
    <n v="2060000"/>
    <n v="46063.822152777779"/>
    <m/>
    <n v="60136"/>
  </r>
  <r>
    <s v="13155701"/>
    <s v="03.06.2026"/>
    <s v="2026-12898735"/>
    <m/>
    <m/>
    <s v="AXROROVA BAHORA MAXMUDOVNA"/>
    <s v="40203882360097"/>
    <s v="02.03.1988"/>
    <s v="+998500158802"/>
    <s v="Навоий"/>
    <x v="2"/>
    <s v="Ғафур Ғулом МФЙ"/>
    <s v="XOLMURODOVA SHAHRIZODA MUROD QIZI"/>
    <s v="62606025800023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03.06.2026"/>
    <m/>
    <n v="412000"/>
    <m/>
    <d v="2026-06-03T17:32:58"/>
    <n v="0"/>
    <n v="412000"/>
    <n v="46176.731226851851"/>
    <m/>
    <n v="255097"/>
  </r>
  <r>
    <s v="13119484"/>
    <s v="01.06.2026"/>
    <s v="2026-12852168"/>
    <m/>
    <m/>
    <s v="HAMROQULOV MUHRIDDIN IDIBOYEVICH"/>
    <s v="31301932360025"/>
    <s v="13.01.1993"/>
    <s v="+998993330750"/>
    <s v="Навоий"/>
    <x v="2"/>
    <s v="Ғафур Ғулом МФЙ"/>
    <s v="XOLMURODOVA SHAHRIZODA MUROD QIZI"/>
    <s v="62606025800023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3.06.2026"/>
    <m/>
    <n v="412000"/>
    <m/>
    <d v="2026-06-03T17:23:50"/>
    <n v="0"/>
    <n v="412000"/>
    <n v="46176.72488425926"/>
    <m/>
    <n v="215375"/>
  </r>
  <r>
    <s v="13118127"/>
    <s v="01.06.2026"/>
    <s v="2026-12850294"/>
    <m/>
    <m/>
    <s v="AMONOVA DILBAR RAJABBOYEVNA"/>
    <s v="42702862360039"/>
    <s v="27.02.1986"/>
    <s v="+998945847799"/>
    <s v="Навоий"/>
    <x v="2"/>
    <s v="Ғафур Ғулом МФЙ"/>
    <s v="XOLMURODOVA SHAHRIZODA MUROD QIZI"/>
    <s v="62606025800023"/>
    <x v="5"/>
    <n v="0"/>
    <n v="0"/>
    <s v="Қарор"/>
    <s v="Озиқ"/>
    <s v="Озиқ-овқат билан боғлиқ харажатларини қоплаш (Озиқ-овқат)"/>
    <n v="412000"/>
    <s v="01.06.2026"/>
    <s v="Oddiy"/>
    <s v="03.06.2026"/>
    <s v="????? ????????"/>
    <n v="412000"/>
    <s v="Ha"/>
    <d v="2026-06-03T17:22:43"/>
    <n v="0"/>
    <n v="412000"/>
    <n v="46176.724108796298"/>
    <m/>
    <n v="215377"/>
  </r>
  <r>
    <s v="13117745"/>
    <s v="01.06.2026"/>
    <s v="2026-12849784"/>
    <m/>
    <m/>
    <s v="ILYOSOVA BIBINUR ILYOSOVNA"/>
    <s v="42205985800061"/>
    <s v="22.05.1998"/>
    <s v="+998972283858"/>
    <s v="Навоий"/>
    <x v="2"/>
    <s v="Ғафур Ғулом МФЙ"/>
    <s v="XOLMURODOVA SHAHRIZODA MUROD QIZI"/>
    <s v="62606025800023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3.06.2026"/>
    <m/>
    <n v="412000"/>
    <m/>
    <d v="2026-06-03T17:22:16"/>
    <n v="0"/>
    <n v="412000"/>
    <n v="46176.723796296297"/>
    <m/>
    <n v="215378"/>
  </r>
  <r>
    <s v="13117239"/>
    <s v="01.06.2026"/>
    <s v="2026-12849092"/>
    <m/>
    <m/>
    <s v="IBRAGIMOVA MARXABO TUXTAPULOTOVNA"/>
    <s v="41303762360058"/>
    <s v="13.03.1976"/>
    <s v="+998990413248"/>
    <s v="Навоий"/>
    <x v="2"/>
    <s v="Ғафур Ғулом МФЙ"/>
    <s v="XOLMURODOVA SHAHRIZODA MUROD QIZI"/>
    <s v="62606025800023"/>
    <x v="5"/>
    <n v="0"/>
    <n v="0"/>
    <s v="Қарор"/>
    <s v="Озиқ"/>
    <s v="Озиқ-овқат билан боғлиқ харажатларини қоплаш (Озиқ-овқат)"/>
    <n v="412000"/>
    <s v="01.06.2026"/>
    <s v="Oddiy"/>
    <s v="03.06.2026"/>
    <s v="????? ????????"/>
    <n v="412000"/>
    <s v="Ha"/>
    <d v="2026-06-03T17:23:08"/>
    <n v="0"/>
    <n v="412000"/>
    <n v="46176.724398148152"/>
    <m/>
    <n v="215376"/>
  </r>
  <r>
    <s v="13037833"/>
    <s v="21.05.2026"/>
    <s v="2026-12740371"/>
    <m/>
    <m/>
    <s v="BAQOYEVA GULMIRA NAJMIDDINOVNA"/>
    <s v="40508902360014"/>
    <s v="05.08.1990"/>
    <s v="+998947478690"/>
    <s v="Навоий"/>
    <x v="2"/>
    <s v="Ғафур Ғулом МФЙ"/>
    <s v="XOLMURODOVA SHAHRIZODA MUROD QIZI"/>
    <s v="62606025800023"/>
    <x v="5"/>
    <n v="0"/>
    <n v="0"/>
    <s v="Қарор"/>
    <s v="Озиқ"/>
    <s v="Озиқ-овқат билан боғлиқ харажатларини қоплаш (Озиқ-овқат)"/>
    <n v="412000"/>
    <s v="01.06.2026"/>
    <s v="Oddiy"/>
    <s v="03.06.2026"/>
    <s v="????? ????????"/>
    <n v="412000"/>
    <s v="Ha"/>
    <d v="2026-06-03T17:24:12"/>
    <n v="0"/>
    <n v="412000"/>
    <n v="46176.725138888891"/>
    <m/>
    <n v="214404"/>
  </r>
  <r>
    <s v="11653500"/>
    <s v="05.03.2026"/>
    <s v="2026-11050019"/>
    <m/>
    <m/>
    <s v="DAVLATOVA GULCHEXRA SHOKIROVNA"/>
    <s v="41411722360014"/>
    <s v="14.11.1972"/>
    <s v="+998949777268"/>
    <s v="Навоий"/>
    <x v="2"/>
    <s v="Ғафур Ғулом МФЙ"/>
    <s v="XOLMURODOVA SHAHRIZODA MUROD QIZI"/>
    <s v="62606025800023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6:59:44"/>
    <n v="0"/>
    <n v="412000"/>
    <n v="46086.708148148151"/>
    <m/>
    <n v="79675"/>
  </r>
  <r>
    <s v="11637762"/>
    <s v="04.03.2026"/>
    <s v="2026-11030826"/>
    <m/>
    <m/>
    <s v="DAVLATOVA GULCHEXRA SHOKIROVNA"/>
    <s v="41411722360014"/>
    <s v="14.11.1972"/>
    <s v="+998949777268"/>
    <s v="Навоий"/>
    <x v="2"/>
    <s v="Ғафур Ғулом МФЙ"/>
    <s v="XOLMURODOVA SHAHRIZODA MUROD QIZI"/>
    <s v="62606025800023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6590"/>
    <s v="04.03.2026"/>
    <s v="2026-11029477"/>
    <m/>
    <m/>
    <s v="ASATOVA ZUHRO RABBIMOVNA"/>
    <s v="41505995800020"/>
    <s v="15.05.1999"/>
    <s v="+998884861599"/>
    <s v="Навоий"/>
    <x v="2"/>
    <s v="Ғафур Ғулом МФЙ"/>
    <s v="XOLMURODOVA SHAHRIZODA MUROD QIZI"/>
    <s v="6260602580002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08:52"/>
    <n v="0"/>
    <n v="412000"/>
    <n v="46086.714490740742"/>
    <m/>
    <n v="79535"/>
  </r>
  <r>
    <s v="11635032"/>
    <s v="04.03.2026"/>
    <s v="2026-11027655"/>
    <m/>
    <m/>
    <s v="TO‘RAQULOVA MAVLUDA RIZOQULOVNA"/>
    <s v="40111872360021"/>
    <s v="01.11.1987"/>
    <s v="+998507305355"/>
    <s v="Навоий"/>
    <x v="2"/>
    <s v="Ғафур Ғулом МФЙ"/>
    <s v="XOLMURODOVA SHAHRIZODA MUROD QIZI"/>
    <s v="6260602580002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08:06"/>
    <n v="0"/>
    <n v="412000"/>
    <n v="46086.713958333334"/>
    <m/>
    <n v="79551"/>
  </r>
  <r>
    <s v="11634294"/>
    <s v="04.03.2026"/>
    <s v="2026-11026759"/>
    <m/>
    <m/>
    <s v="ISTAMOVA MAHLIYO TO‘YMUROD  QIZI"/>
    <s v="40110912360089"/>
    <s v="01.10.1991"/>
    <s v="+998933745558"/>
    <s v="Навоий"/>
    <x v="2"/>
    <s v="Ғафур Ғулом МФЙ"/>
    <s v="XOLMURODOVA SHAHRIZODA MUROD QIZI"/>
    <s v="6260602580002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07:05"/>
    <n v="0"/>
    <n v="412000"/>
    <n v="46086.713252314818"/>
    <m/>
    <n v="79559"/>
  </r>
  <r>
    <s v="11633507"/>
    <s v="04.03.2026"/>
    <s v="2026-11025852"/>
    <m/>
    <m/>
    <s v="RAXIMOVA DILOROM NAMOZOVNA"/>
    <s v="43101852360029"/>
    <s v="31.01.1985"/>
    <s v="+998930864409"/>
    <s v="Навоий"/>
    <x v="2"/>
    <s v="Ғафур Ғулом МФЙ"/>
    <s v="XOLMURODOVA SHAHRIZODA MUROD QIZI"/>
    <s v="6260602580002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06:13"/>
    <n v="0"/>
    <n v="412000"/>
    <n v="46086.712650462963"/>
    <m/>
    <n v="79567"/>
  </r>
  <r>
    <s v="11633177"/>
    <s v="04.03.2026"/>
    <s v="2026-11025477"/>
    <m/>
    <m/>
    <s v="AHTAMOVA DILSHODA QURBONOVNA"/>
    <s v="42905922360040"/>
    <s v="29.05.1992"/>
    <s v="+998973204925"/>
    <s v="Навоий"/>
    <x v="2"/>
    <s v="Ғафур Ғулом МФЙ"/>
    <s v="XOLMURODOVA SHAHRIZODA MUROD QIZI"/>
    <s v="62606025800023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05:15"/>
    <n v="0"/>
    <n v="412000"/>
    <n v="46086.71197916667"/>
    <m/>
    <n v="79578"/>
  </r>
  <r>
    <s v="11632701"/>
    <s v="04.03.2026"/>
    <s v="2026-11024921"/>
    <m/>
    <m/>
    <s v="SAFAROVA DILNAVOZ ERKINOVNA"/>
    <s v="41906835800017"/>
    <s v="19.06.1983"/>
    <s v="+998931781901"/>
    <s v="Навоий"/>
    <x v="2"/>
    <s v="Ғафур Ғулом МФЙ"/>
    <s v="XOLMURODOVA SHAHRIZODA MUROD QIZI"/>
    <s v="6260602580002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04:20"/>
    <n v="0"/>
    <n v="412000"/>
    <n v="46086.711342592593"/>
    <m/>
    <n v="79587"/>
  </r>
  <r>
    <s v="11631559"/>
    <s v="04.03.2026"/>
    <s v="2026-11023555"/>
    <m/>
    <m/>
    <s v="BAHRONOVA AZIZA TO‘YQULOVNA"/>
    <s v="42708912360033"/>
    <s v="27.08.1991"/>
    <s v="+998933011900"/>
    <s v="Навоий"/>
    <x v="2"/>
    <s v="Ғафур Ғулом МФЙ"/>
    <s v="XOLMURODOVA SHAHRIZODA MUROD QIZI"/>
    <s v="62606025800023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17:03:24"/>
    <n v="0"/>
    <n v="412000"/>
    <n v="46086.710694444446"/>
    <m/>
    <n v="79614"/>
  </r>
  <r>
    <s v="10986449"/>
    <s v="30.01.2026"/>
    <s v="2026-10250573"/>
    <m/>
    <m/>
    <s v="BAQOYEVA GULMIRA NAJMIDDINOVNA"/>
    <s v="40508902360014"/>
    <s v="05.08.1990"/>
    <s v="+998947478690"/>
    <s v="Навоий"/>
    <x v="2"/>
    <s v="Ғафур Ғулом МФЙ"/>
    <s v="XOLMURODOVA SHAHRIZODA MUROD QIZI"/>
    <s v="62606025800023"/>
    <x v="6"/>
    <n v="0"/>
    <n v="0"/>
    <s v="Рад"/>
    <s v="Коммунал"/>
    <s v="Коммунал харажатларни қоплаш"/>
    <n v="0"/>
    <s v="10.02.2026"/>
    <s v="Oddiy"/>
    <m/>
    <m/>
    <m/>
    <m/>
    <m/>
    <n v="0"/>
    <m/>
    <m/>
    <m/>
    <m/>
  </r>
  <r>
    <s v="13419469"/>
    <s v="18.06.2026"/>
    <s v="2026-13252184"/>
    <m/>
    <m/>
    <s v="ADIZOVA DILOBAR IXTIYOROVNA"/>
    <s v="42105825820016"/>
    <s v="21.05.1982"/>
    <s v="+998880041982"/>
    <s v="Навоий"/>
    <x v="3"/>
    <s v="Хазора МФЙ"/>
    <s v="HAMDAMOVA MUSHTARIY BURXONOVNA"/>
    <s v="4050791234005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8.06.2026"/>
    <s v="Oddiy"/>
    <s v="22.06.2026"/>
    <s v="????? ????????"/>
    <n v="2060000"/>
    <s v="Ha"/>
    <d v="2026-06-22T10:40:21"/>
    <n v="0"/>
    <n v="2060000"/>
    <n v="46195.444687499999"/>
    <m/>
    <n v="684420"/>
  </r>
  <r>
    <s v="13419437"/>
    <s v="18.06.2026"/>
    <s v="2026-13252146"/>
    <m/>
    <m/>
    <s v="ADIZOVA DILOBAR IXTIYOROVNA"/>
    <s v="42105825820016"/>
    <s v="21.05.1982"/>
    <s v="+998880041982"/>
    <s v="Навоий"/>
    <x v="3"/>
    <s v="Хазора МФЙ"/>
    <s v="HAMDAMOVA MUSHTARIY BURXONOVNA"/>
    <s v="40507912340052"/>
    <x v="5"/>
    <n v="0"/>
    <n v="0"/>
    <s v="Қарор"/>
    <s v="Озиқ"/>
    <s v="Озиқ-овқат билан боғлиқ харажатларини қоплаш (Озиқ-овқат)"/>
    <n v="412000"/>
    <s v="18.06.2026"/>
    <s v="Oddiy"/>
    <s v="22.06.2026"/>
    <s v="????? ????????"/>
    <n v="412000"/>
    <s v="Ha"/>
    <d v="2026-06-22T10:36:13"/>
    <n v="0"/>
    <n v="412000"/>
    <n v="46195.441817129627"/>
    <m/>
    <n v="684406"/>
  </r>
  <r>
    <s v="13419246"/>
    <s v="18.06.2026"/>
    <s v="2026-13251892"/>
    <m/>
    <m/>
    <s v="RO‘ZIYEVA GULCHEHRA RIZOYEVNA"/>
    <s v="40812762340050"/>
    <s v="08.12.1976"/>
    <s v="+998942220876"/>
    <s v="Навоий"/>
    <x v="3"/>
    <s v="Хазора МФЙ"/>
    <s v="HAMDAMOVA MUSHTARIY BURXONOVNA"/>
    <s v="4050791234005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8.06.2026"/>
    <s v="Oddiy"/>
    <s v="22.06.2026"/>
    <s v="????? ????????"/>
    <n v="2060000"/>
    <s v="Ha"/>
    <d v="2026-06-22T10:50:06"/>
    <n v="0"/>
    <n v="2060000"/>
    <n v="46195.451458333337"/>
    <m/>
    <n v="684422"/>
  </r>
  <r>
    <s v="13419202"/>
    <s v="18.06.2026"/>
    <s v="2026-13251828"/>
    <m/>
    <m/>
    <s v="RO‘ZIYEVA GULCHEHRA RIZOYEVNA"/>
    <s v="40812762340050"/>
    <s v="08.12.1976"/>
    <s v="+998942220876"/>
    <s v="Навоий"/>
    <x v="3"/>
    <s v="Хазора МФЙ"/>
    <s v="HAMDAMOVA MUSHTARIY BURXONOVNA"/>
    <s v="40507912340052"/>
    <x v="5"/>
    <n v="0"/>
    <n v="0"/>
    <s v="Қарор"/>
    <s v="Озиқ"/>
    <s v="Озиқ-овқат билан боғлиқ харажатларини қоплаш (Озиқ-овқат)"/>
    <n v="412000"/>
    <s v="18.06.2026"/>
    <s v="Oddiy"/>
    <s v="22.06.2026"/>
    <s v="????? ????????"/>
    <n v="412000"/>
    <s v="Ha"/>
    <d v="2026-06-22T10:38:27"/>
    <n v="0"/>
    <n v="412000"/>
    <n v="46195.443368055552"/>
    <m/>
    <n v="684409"/>
  </r>
  <r>
    <s v="13315447"/>
    <s v="11.06.2026"/>
    <s v="2026-13112045"/>
    <m/>
    <m/>
    <s v="YUSUPOVA GULMIRA ESHMAMATOVNA"/>
    <s v="41702882340043"/>
    <s v="17.02.1988"/>
    <s v="+998944175959"/>
    <s v="Навоий"/>
    <x v="3"/>
    <s v="Хазора МФЙ"/>
    <s v="HAMDAMOVA MUSHTARIY BURXONOVNA"/>
    <s v="4050791234005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2.06.2026"/>
    <s v="Oddiy"/>
    <s v="15.06.2026"/>
    <s v="????? ????????"/>
    <n v="2060000"/>
    <s v="Ha"/>
    <d v="2026-06-15T12:43:13"/>
    <n v="0"/>
    <n v="2060000"/>
    <n v="46188.530011574076"/>
    <m/>
    <n v="417212"/>
  </r>
  <r>
    <s v="13315385"/>
    <s v="11.06.2026"/>
    <s v="2026-13111964"/>
    <m/>
    <m/>
    <s v="YUSUPOVA GULMIRA ESHMAMATOVNA"/>
    <s v="41702882340043"/>
    <s v="17.02.1988"/>
    <s v="+998944175959"/>
    <s v="Навоий"/>
    <x v="3"/>
    <s v="Хазора МФЙ"/>
    <s v="HAMDAMOVA MUSHTARIY BURXONOVNA"/>
    <s v="40507912340052"/>
    <x v="5"/>
    <n v="0"/>
    <n v="0"/>
    <s v="Қарор"/>
    <s v="Озиқ"/>
    <s v="Озиқ-овқат билан боғлиқ харажатларини қоплаш (Озиқ-овқат)"/>
    <n v="412000"/>
    <s v="12.06.2026"/>
    <s v="Oddiy"/>
    <s v="15.06.2026"/>
    <s v="????? ????????"/>
    <n v="412000"/>
    <s v="Ha"/>
    <d v="2026-06-15T12:43:31"/>
    <n v="0"/>
    <n v="412000"/>
    <n v="46188.530219907407"/>
    <m/>
    <n v="421083"/>
  </r>
  <r>
    <s v="13081533"/>
    <s v="26.05.2026"/>
    <s v="2026-12800747"/>
    <m/>
    <m/>
    <s v="SHARIPOVA DILDORA SODIQ QIZI"/>
    <s v="43008932420067"/>
    <s v="30.08.1993"/>
    <s v="+998934303503"/>
    <s v="Навоий"/>
    <x v="3"/>
    <s v="Хазора МФЙ"/>
    <s v="HAMDAMOVA MUSHTARIY BURXONOVNA"/>
    <s v="4050791234005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6.05.2026"/>
    <s v="Oddiy"/>
    <s v="26.05.2026"/>
    <m/>
    <n v="2060000"/>
    <m/>
    <d v="2026-05-26T18:05:36"/>
    <n v="0"/>
    <n v="2060000"/>
    <n v="46168.753888888888"/>
    <m/>
    <n v="212012"/>
  </r>
  <r>
    <s v="13081526"/>
    <s v="26.05.2026"/>
    <s v="2026-12800737"/>
    <m/>
    <m/>
    <s v="SHARIPOVA DILDORA SODIQ QIZI"/>
    <s v="43008932420067"/>
    <s v="30.08.1993"/>
    <s v="+998934303503"/>
    <s v="Навоий"/>
    <x v="3"/>
    <s v="Хазора МФЙ"/>
    <s v="HAMDAMOVA MUSHTARIY BURXONOVNA"/>
    <s v="40507912340052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8:03:44"/>
    <n v="0"/>
    <n v="412000"/>
    <n v="46168.752592592595"/>
    <m/>
    <n v="212007"/>
  </r>
  <r>
    <s v="13000331"/>
    <s v="19.05.2026"/>
    <s v="2026-12691076"/>
    <m/>
    <m/>
    <s v="YUZBOYEVA GULCHEXRA RUZIYEVNA"/>
    <s v="41005715820021"/>
    <s v="10.05.1971"/>
    <s v="+998906461804"/>
    <s v="Навоий"/>
    <x v="3"/>
    <s v="Хазора МФЙ"/>
    <s v="HAMDAMOVA MUSHTARIY BURXONOVNA"/>
    <s v="4050791234005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9.05.2026"/>
    <s v="Oddiy"/>
    <s v="21.05.2026"/>
    <m/>
    <n v="2060000"/>
    <m/>
    <d v="2026-05-21T16:27:26"/>
    <n v="0"/>
    <n v="2060000"/>
    <n v="46163.685717592591"/>
    <m/>
    <n v="198340"/>
  </r>
  <r>
    <s v="13000326"/>
    <s v="19.05.2026"/>
    <s v="2026-12691068"/>
    <m/>
    <m/>
    <s v="YUZBOYEVA GULCHEXRA RUZIYEVNA"/>
    <s v="41005715820021"/>
    <s v="10.05.1971"/>
    <s v="+998906461804"/>
    <s v="Навоий"/>
    <x v="3"/>
    <s v="Хазора МФЙ"/>
    <s v="HAMDAMOVA MUSHTARIY BURXONOVNA"/>
    <s v="40507912340052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21.05.2026"/>
    <m/>
    <n v="412000"/>
    <m/>
    <d v="2026-05-21T16:23:08"/>
    <n v="0"/>
    <n v="412000"/>
    <n v="46163.68273148148"/>
    <m/>
    <n v="198337"/>
  </r>
  <r>
    <s v="12773428"/>
    <s v="01.05.2026"/>
    <s v="2026-12399536"/>
    <m/>
    <m/>
    <s v="RAXMATOVA IQBOL G‘ULOMOVNA"/>
    <s v="40710872330016"/>
    <s v="07.10.1987"/>
    <s v="+998502071187"/>
    <s v="Навоий"/>
    <x v="3"/>
    <s v="Хазора МФЙ"/>
    <s v="HAMDAMOVA MUSHTARIY BURXONOVNA"/>
    <s v="40507912340052"/>
    <x v="2"/>
    <n v="0"/>
    <n v="15"/>
    <s v="Тўланди"/>
    <s v="Кийим"/>
    <s v="Кийим-кечак ва бошқа энг зарур товарлар билан боғлиқ харажатларини қоплаш (Кийим-кечак)"/>
    <n v="2060000"/>
    <s v="01.05.2026"/>
    <s v="Oddiy"/>
    <s v="08.05.2026"/>
    <m/>
    <n v="2060000"/>
    <m/>
    <d v="2026-05-08T15:16:01"/>
    <n v="0"/>
    <n v="2060000"/>
    <n v="46150.636122685188"/>
    <m/>
    <n v="177240"/>
  </r>
  <r>
    <s v="12773416"/>
    <s v="01.05.2026"/>
    <s v="2026-12399519"/>
    <m/>
    <m/>
    <s v="RAXMATOVA IQBOL G‘ULOMOVNA"/>
    <s v="40710872330016"/>
    <s v="07.10.1987"/>
    <s v="+998502071187"/>
    <s v="Навоий"/>
    <x v="3"/>
    <s v="Хазора МФЙ"/>
    <s v="HAMDAMOVA MUSHTARIY BURXONOVNA"/>
    <s v="40507912340052"/>
    <x v="2"/>
    <n v="0"/>
    <n v="2"/>
    <s v="Тўланди"/>
    <s v="Озиқ"/>
    <s v="Озиқ-овқат билан боғлиқ харажатларини қоплаш (Озиқ-овқат)"/>
    <n v="412000"/>
    <s v="01.05.2026"/>
    <s v="Oddiy"/>
    <s v="02.05.2026"/>
    <m/>
    <n v="412000"/>
    <m/>
    <d v="2026-05-02T16:20:14"/>
    <n v="0"/>
    <n v="412000"/>
    <n v="46144.680717592593"/>
    <m/>
    <n v="177238"/>
  </r>
  <r>
    <s v="12765933"/>
    <s v="01.05.2026"/>
    <s v="2026-12390003"/>
    <m/>
    <m/>
    <s v="AXMEDOVA XURSHIDA YAXYOYEVNA"/>
    <s v="42303842360041"/>
    <s v="23.03.1984"/>
    <s v="+998900890084"/>
    <s v="Навоий"/>
    <x v="3"/>
    <s v="Хазора МФЙ"/>
    <s v="HAMDAMOVA MUSHTARIY BURXONOVNA"/>
    <s v="4050791234005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1.05.2026"/>
    <s v="Oddiy"/>
    <s v="02.05.2026"/>
    <m/>
    <n v="2060000"/>
    <m/>
    <d v="2026-05-02T16:20:01"/>
    <n v="0"/>
    <n v="2060000"/>
    <n v="46144.680567129632"/>
    <m/>
    <n v="176664"/>
  </r>
  <r>
    <s v="12765899"/>
    <s v="01.05.2026"/>
    <s v="2026-12389960"/>
    <m/>
    <m/>
    <s v="AXMEDOVA XURSHIDA YAXYOYEVNA"/>
    <s v="42303842360041"/>
    <s v="23.03.1984"/>
    <s v="+998900890084"/>
    <s v="Навоий"/>
    <x v="3"/>
    <s v="Хазора МФЙ"/>
    <s v="HAMDAMOVA MUSHTARIY BURXONOVNA"/>
    <s v="40507912340052"/>
    <x v="2"/>
    <n v="0"/>
    <n v="2"/>
    <s v="Тўланди"/>
    <s v="Озиқ"/>
    <s v="Озиқ-овқат билан боғлиқ харажатларини қоплаш (Озиқ-овқат)"/>
    <n v="412000"/>
    <s v="01.05.2026"/>
    <s v="Oddiy"/>
    <s v="02.05.2026"/>
    <m/>
    <n v="412000"/>
    <m/>
    <d v="2026-05-02T16:19:37"/>
    <n v="0"/>
    <n v="412000"/>
    <n v="46144.680289351854"/>
    <m/>
    <n v="176663"/>
  </r>
  <r>
    <s v="12755298"/>
    <s v="30.04.2026"/>
    <s v="2026-12377043"/>
    <m/>
    <m/>
    <s v="XUJAKULOVA ZAMIRA JURAKULOVNA"/>
    <s v="41001635820015"/>
    <s v="10.01.1963"/>
    <s v="+998939546464"/>
    <s v="Навоий"/>
    <x v="3"/>
    <s v="Хазора МФЙ"/>
    <s v="HAMDAMOVA MUSHTARIY BURXONOVNA"/>
    <s v="4050791234005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30.04.2026"/>
    <s v="Oddiy"/>
    <s v="01.05.2026"/>
    <m/>
    <n v="2060000"/>
    <m/>
    <d v="2026-05-01T18:23:04"/>
    <n v="0"/>
    <n v="2060000"/>
    <n v="46143.766018518516"/>
    <m/>
    <n v="175552"/>
  </r>
  <r>
    <s v="12755296"/>
    <s v="30.04.2026"/>
    <s v="2026-12377039"/>
    <m/>
    <m/>
    <s v="XUJAKULOVA ZAMIRA JURAKULOVNA"/>
    <s v="41001635820015"/>
    <s v="10.01.1963"/>
    <s v="+998939546464"/>
    <s v="Навоий"/>
    <x v="3"/>
    <s v="Хазора МФЙ"/>
    <s v="HAMDAMOVA MUSHTARIY BURXONOVNA"/>
    <s v="40507912340052"/>
    <x v="2"/>
    <n v="0"/>
    <n v="2"/>
    <s v="Тўланди"/>
    <s v="Озиқ"/>
    <s v="Озиқ-овқат билан боғлиқ харажатларини қоплаш (Озиқ-овқат)"/>
    <n v="412000"/>
    <s v="30.04.2026"/>
    <s v="Oddiy"/>
    <s v="01.05.2026"/>
    <m/>
    <n v="412000"/>
    <m/>
    <d v="2026-05-01T18:24:18"/>
    <n v="0"/>
    <n v="412000"/>
    <n v="46143.766875000001"/>
    <m/>
    <n v="175549"/>
  </r>
  <r>
    <s v="12716154"/>
    <s v="28.04.2026"/>
    <s v="2026-12325898"/>
    <m/>
    <m/>
    <s v="AXMADOVA DILNOZA LUTFULLO QIZI"/>
    <s v="41909995820044"/>
    <s v="19.09.1999"/>
    <s v="+998887080919"/>
    <s v="Навоий"/>
    <x v="3"/>
    <s v="Хазора МФЙ"/>
    <s v="HAMDAMOVA MUSHTARIY BURXONOVNA"/>
    <s v="40507912340052"/>
    <x v="2"/>
    <n v="0"/>
    <n v="1"/>
    <s v="Тўланди"/>
    <s v="Озиқ"/>
    <s v="Озиқ-овқат билан боғлиқ харажатларини қоплаш (Озиқ-овқат)"/>
    <n v="412000"/>
    <s v="28.04.2026"/>
    <s v="Oddiy"/>
    <s v="30.04.2026"/>
    <m/>
    <n v="412000"/>
    <m/>
    <d v="2026-04-30T22:12:58"/>
    <n v="0"/>
    <n v="412000"/>
    <n v="46142.925671296296"/>
    <m/>
    <n v="170993"/>
  </r>
  <r>
    <s v="12716131"/>
    <s v="28.04.2026"/>
    <s v="2026-12325872"/>
    <m/>
    <m/>
    <s v="AXMADOVA DILNOZA LUTFULLO QIZI"/>
    <s v="41909995820044"/>
    <s v="19.09.1999"/>
    <s v="+998887080919"/>
    <s v="Навоий"/>
    <x v="3"/>
    <s v="Хазора МФЙ"/>
    <s v="HAMDAMOVA MUSHTARIY BURXONOVNA"/>
    <s v="4050791234005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8.04.2026"/>
    <s v="Oddiy"/>
    <s v="30.04.2026"/>
    <m/>
    <n v="2060000"/>
    <m/>
    <d v="2026-04-30T22:13:42"/>
    <n v="0"/>
    <n v="2060000"/>
    <n v="46142.926180555558"/>
    <m/>
    <n v="170997"/>
  </r>
  <r>
    <s v="12712881"/>
    <s v="27.04.2026"/>
    <s v="2026-12321444"/>
    <m/>
    <m/>
    <s v="ERGASHOVA SHOHZODA ILHOM QIZI"/>
    <s v="42710912340032"/>
    <s v="27.10.1991"/>
    <s v="+998973650047"/>
    <s v="Навоий"/>
    <x v="3"/>
    <s v="Хазора МФЙ"/>
    <s v="HAMDAMOVA MUSHTARIY BURXONOVNA"/>
    <s v="40507912340052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27.04.2026"/>
    <s v="Oddiy"/>
    <s v="30.04.2026"/>
    <m/>
    <n v="2060000"/>
    <m/>
    <d v="2026-04-30T22:12:44"/>
    <n v="0"/>
    <n v="2060000"/>
    <n v="46142.925509259258"/>
    <m/>
    <n v="170454"/>
  </r>
  <r>
    <s v="12712779"/>
    <s v="27.04.2026"/>
    <s v="2026-12321319"/>
    <m/>
    <m/>
    <s v="ERGASHOVA SHOHZODA ILHOM QIZI"/>
    <s v="42710912340032"/>
    <s v="27.10.1991"/>
    <s v="+998973650047"/>
    <s v="Навоий"/>
    <x v="3"/>
    <s v="Хазора МФЙ"/>
    <s v="HAMDAMOVA MUSHTARIY BURXONOVNA"/>
    <s v="40507912340052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30.04.2026"/>
    <m/>
    <n v="412000"/>
    <m/>
    <d v="2026-04-30T22:12:26"/>
    <n v="0"/>
    <n v="412000"/>
    <n v="46142.925300925926"/>
    <m/>
    <n v="170453"/>
  </r>
  <r>
    <s v="12556256"/>
    <s v="13.04.2026"/>
    <s v="2026-12125695"/>
    <m/>
    <m/>
    <s v="DAVLATOV ALISHER FOZILOVICH"/>
    <s v="30511862340041"/>
    <s v="05.11.1986"/>
    <s v="+998943798588"/>
    <s v="Навоий"/>
    <x v="3"/>
    <s v="Хазора МФЙ"/>
    <s v="HAMDAMOVA MUSHTARIY BURXONOVNA"/>
    <s v="40507912340052"/>
    <x v="2"/>
    <n v="0"/>
    <n v="1"/>
    <s v="Тўланди"/>
    <s v="Озиқ"/>
    <s v="Озиқ-овқат билан боғлиқ харажатларини қоплаш (Озиқ-овқат)"/>
    <n v="412000"/>
    <s v="13.04.2026"/>
    <s v="Oddiy"/>
    <s v="21.04.2026"/>
    <m/>
    <n v="412000"/>
    <m/>
    <d v="2026-04-21T15:22:25"/>
    <n v="0"/>
    <n v="412000"/>
    <n v="46133.640567129631"/>
    <m/>
    <n v="154349"/>
  </r>
  <r>
    <s v="12513243"/>
    <s v="09.04.2026"/>
    <s v="2026-12074750"/>
    <m/>
    <m/>
    <s v="DAVLATOV ALISHER FOZILOVICH"/>
    <s v="30511862340041"/>
    <s v="05.11.1986"/>
    <s v="+998943798588"/>
    <s v="Навоий"/>
    <x v="3"/>
    <s v="Хазора МФЙ"/>
    <s v="HAMDAMOVA MUSHTARIY BURXONOVNA"/>
    <s v="40507912340052"/>
    <x v="2"/>
    <n v="0"/>
    <n v="8"/>
    <s v="Тўланди"/>
    <s v="Кийим"/>
    <s v="Кийим-кечак ва бошқа энг зарур товарлар билан боғлиқ харажатларини қоплаш (Кийим-кечак)"/>
    <n v="2060000"/>
    <s v="13.04.2026"/>
    <s v="Oddiy"/>
    <s v="21.04.2026"/>
    <m/>
    <n v="2060000"/>
    <m/>
    <d v="2026-04-21T15:22:04"/>
    <n v="0"/>
    <n v="2060000"/>
    <n v="46133.640324074076"/>
    <m/>
    <n v="154350"/>
  </r>
  <r>
    <s v="12491244"/>
    <s v="08.04.2026"/>
    <s v="2026-12048236"/>
    <m/>
    <m/>
    <s v="SHARIPOVA GULCHIROY OLIM QIZI"/>
    <s v="40105935330010"/>
    <s v="01.05.1993"/>
    <s v="+998940969099"/>
    <s v="Навоий"/>
    <x v="3"/>
    <s v="Хазора МФЙ"/>
    <s v="HAMDAMOVA MUSHTARIY BURXONOVNA"/>
    <s v="40507912340052"/>
    <x v="2"/>
    <n v="0"/>
    <n v="1"/>
    <s v="Тўланди"/>
    <s v="Озиқ"/>
    <s v="Озиқ-овқат билан боғлиқ харажатларини қоплаш (Озиқ-овқат)"/>
    <n v="412000"/>
    <s v="08.04.2026"/>
    <s v="Oddiy"/>
    <s v="13.04.2026"/>
    <m/>
    <n v="412000"/>
    <m/>
    <d v="2026-04-13T10:28:21"/>
    <n v="0"/>
    <n v="412000"/>
    <n v="46125.436354166668"/>
    <m/>
    <n v="152684"/>
  </r>
  <r>
    <s v="12477822"/>
    <s v="07.04.2026"/>
    <s v="2026-12032429"/>
    <m/>
    <m/>
    <s v="SHARIPOVA GULCHIROY OLIM QIZI"/>
    <s v="40105935330010"/>
    <s v="01.05.1993"/>
    <s v="+998913344315"/>
    <s v="Навоий"/>
    <x v="3"/>
    <s v="Хазора МФЙ"/>
    <s v="HAMDAMOVA MUSHTARIY BURXONOVNA"/>
    <s v="40507912340052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08.04.2026"/>
    <s v="Oddiy"/>
    <s v="13.04.2026"/>
    <m/>
    <n v="2060000"/>
    <m/>
    <d v="2026-04-13T10:27:03"/>
    <n v="0"/>
    <n v="2060000"/>
    <n v="46125.43545138889"/>
    <m/>
    <n v="152685"/>
  </r>
  <r>
    <s v="12461486"/>
    <s v="07.04.2026"/>
    <s v="2026-12012373"/>
    <m/>
    <m/>
    <s v="SHARIPOVA GULCHIROY OLIM QIZI"/>
    <s v="40105935330010"/>
    <s v="01.05.1993"/>
    <s v="+998940969099"/>
    <s v="Навоий"/>
    <x v="3"/>
    <s v="Хазора МФЙ"/>
    <s v="HAMDAMOVA MUSHTARIY BURXONOVNA"/>
    <s v="4050791234005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7.04.2026"/>
    <s v="Oddiy"/>
    <m/>
    <m/>
    <m/>
    <m/>
    <m/>
    <n v="0"/>
    <m/>
    <m/>
    <m/>
    <m/>
  </r>
  <r>
    <s v="11899531"/>
    <s v="12.03.2026"/>
    <s v="2026-11346450"/>
    <m/>
    <m/>
    <s v="TILLAYEVA SADOQAT DJUMAYEVNA"/>
    <s v="40208805820030"/>
    <s v="02.08.1980"/>
    <s v="+998882090280"/>
    <s v="Навоий"/>
    <x v="3"/>
    <s v="Хазора МФЙ"/>
    <s v="HAMDAMOVA MUSHTARIY BURXONOVNA"/>
    <s v="40507912340052"/>
    <x v="2"/>
    <n v="0"/>
    <n v="1"/>
    <s v="Тўланди"/>
    <s v="Озиқ"/>
    <s v="Озиқ-овқат билан боғлиқ харажатларини қоплаш (Озиқ-овқат)"/>
    <n v="412000"/>
    <s v="12.03.2026"/>
    <s v="Oddiy"/>
    <s v="12.03.2026"/>
    <m/>
    <n v="412000"/>
    <m/>
    <d v="2026-03-12T18:14:37"/>
    <n v="0"/>
    <n v="412000"/>
    <n v="46093.760150462964"/>
    <m/>
    <n v="129824"/>
  </r>
  <r>
    <s v="11806576"/>
    <s v="11.03.2026"/>
    <s v="2026-11237124"/>
    <m/>
    <m/>
    <s v="TILLAYEVA SADOQAT DJUMAYEVNA"/>
    <s v="40208805820030"/>
    <s v="02.08.1980"/>
    <s v="+998882090280"/>
    <s v="Навоий"/>
    <x v="3"/>
    <s v="Хазора МФЙ"/>
    <s v="HAMDAMOVA MUSHTARIY BURXONOVNA"/>
    <s v="40507912340052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04823"/>
    <s v="11.03.2026"/>
    <s v="2026-11235189"/>
    <m/>
    <m/>
    <s v="TILLAYEVA SADOQAT DJUMAYEVNA"/>
    <s v="40208805820030"/>
    <s v="02.08.1980"/>
    <s v="+998882090280"/>
    <s v="Навоий"/>
    <x v="3"/>
    <s v="Хазора МФЙ"/>
    <s v="HAMDAMOVA MUSHTARIY BURXONOVNA"/>
    <s v="40507912340052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804581"/>
    <s v="11.03.2026"/>
    <s v="2026-11234925"/>
    <m/>
    <m/>
    <s v="TILLAYEVA SADOQAT DJUMAYEVNA"/>
    <s v="40208805820030"/>
    <s v="02.08.1980"/>
    <s v="+998882090280"/>
    <s v="Навоий"/>
    <x v="3"/>
    <s v="Хазора МФЙ"/>
    <s v="HAMDAMOVA MUSHTARIY BURXONOVNA"/>
    <s v="4050791234005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1.03.2026"/>
    <s v="Oddiy"/>
    <s v="12.03.2026"/>
    <m/>
    <n v="2060000"/>
    <m/>
    <d v="2026-03-12T18:11:31"/>
    <n v="0"/>
    <n v="2060000"/>
    <n v="46093.757997685185"/>
    <m/>
    <n v="115201"/>
  </r>
  <r>
    <s v="11792757"/>
    <s v="10.03.2026"/>
    <s v="2026-11219763"/>
    <m/>
    <m/>
    <s v="DAVLATOV ALISHER FOZILOVICH"/>
    <s v="30511862340041"/>
    <s v="05.11.1986"/>
    <s v="+998913344315"/>
    <s v="Навоий"/>
    <x v="3"/>
    <s v="Хазора МФЙ"/>
    <s v="HAMDAMOVA MUSHTARIY BURXONOVNA"/>
    <s v="40507912340052"/>
    <x v="0"/>
    <n v="0"/>
    <n v="0"/>
    <s v="Рад"/>
    <s v="Коммунал"/>
    <s v="Коммунал харажатларни қоплаш"/>
    <n v="0"/>
    <s v="12.03.2026"/>
    <s v="Oddiy"/>
    <m/>
    <m/>
    <m/>
    <m/>
    <m/>
    <n v="0"/>
    <m/>
    <m/>
    <m/>
    <m/>
  </r>
  <r>
    <s v="11792501"/>
    <s v="10.03.2026"/>
    <s v="2026-11219437"/>
    <m/>
    <m/>
    <s v="ALIYEV DAVLAT ORIF O‘G‘LI"/>
    <s v="33003942420017"/>
    <s v="30.03.1994"/>
    <s v="+998913344315"/>
    <s v="Навоий"/>
    <x v="3"/>
    <s v="Хазора МФЙ"/>
    <s v="HAMDAMOVA MUSHTARIY BURXONOVNA"/>
    <s v="40507912340052"/>
    <x v="0"/>
    <n v="0"/>
    <n v="0"/>
    <s v="Рад"/>
    <s v="Коммунал"/>
    <s v="Коммунал харажатларни қоплаш"/>
    <n v="0"/>
    <s v="12.03.2026"/>
    <s v="Oddiy"/>
    <m/>
    <m/>
    <m/>
    <m/>
    <m/>
    <n v="0"/>
    <m/>
    <m/>
    <m/>
    <m/>
  </r>
  <r>
    <s v="11791787"/>
    <s v="10.03.2026"/>
    <s v="2026-11218517"/>
    <m/>
    <m/>
    <s v="SHARIPOVA GULCHIROY OLIM QIZI"/>
    <s v="40105935330010"/>
    <s v="01.05.1993"/>
    <s v="+998940969099"/>
    <s v="Навоий"/>
    <x v="3"/>
    <s v="Хазора МФЙ"/>
    <s v="HAMDAMOVA MUSHTARIY BURXONOVNA"/>
    <s v="40507912340052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90459"/>
    <s v="10.03.2026"/>
    <s v="2026-11216925"/>
    <m/>
    <m/>
    <s v="MUXAMMEDOV BAHODIR BURXONOVICH"/>
    <s v="32503822340031"/>
    <s v="25.03.1982"/>
    <s v="+998900865069"/>
    <s v="Навоий"/>
    <x v="3"/>
    <s v="Хазора МФЙ"/>
    <s v="HAMDAMOVA MUSHTARIY BURXONOVNA"/>
    <s v="40507912340052"/>
    <x v="2"/>
    <n v="0"/>
    <n v="5"/>
    <s v="Тўланди"/>
    <s v="Кийим"/>
    <s v="Кийим-кечак ва бошқа энг зарур товарлар билан боғлиқ харажатларини қоплаш (Кийим-кечак)"/>
    <n v="2060000"/>
    <s v="10.03.2026"/>
    <s v="Oddiy"/>
    <s v="11.03.2026"/>
    <m/>
    <n v="2060000"/>
    <m/>
    <d v="2026-03-11T09:49:28"/>
    <n v="0"/>
    <n v="2060000"/>
    <n v="46092.409351851849"/>
    <m/>
    <n v="114275"/>
  </r>
  <r>
    <s v="11790332"/>
    <s v="10.03.2026"/>
    <s v="2026-11216781"/>
    <m/>
    <m/>
    <s v="HOSHIMOVA NARGIZA BOZOROVNA"/>
    <s v="42312832340044"/>
    <s v="23.12.1983"/>
    <s v="+998900865069"/>
    <s v="Навоий"/>
    <x v="3"/>
    <s v="Хазора МФЙ"/>
    <s v="HAMDAMOVA MUSHTARIY BURXONOVNA"/>
    <s v="40507912340052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43:26"/>
    <n v="0"/>
    <n v="412000"/>
    <n v="46092.405162037037"/>
    <m/>
    <n v="114077"/>
  </r>
  <r>
    <s v="11790163"/>
    <s v="10.03.2026"/>
    <s v="2026-11216579"/>
    <m/>
    <m/>
    <s v="BOBOMUROTOVA UMIDA ZIYODULLOYEVNA"/>
    <s v="41812852340064"/>
    <s v="18.12.1985"/>
    <s v="+998939551171"/>
    <s v="Навоий"/>
    <x v="3"/>
    <s v="Хазора МФЙ"/>
    <s v="HAMDAMOVA MUSHTARIY BURXONOVNA"/>
    <s v="4050791234005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10.03.2026"/>
    <s v="Oddiy"/>
    <s v="11.03.2026"/>
    <m/>
    <n v="2060000"/>
    <m/>
    <d v="2026-03-11T09:53:13"/>
    <n v="0"/>
    <n v="2060000"/>
    <n v="46092.411956018521"/>
    <m/>
    <n v="114276"/>
  </r>
  <r>
    <s v="11790104"/>
    <s v="10.03.2026"/>
    <s v="2026-11216510"/>
    <m/>
    <m/>
    <s v="BOBOMUROTOVA UMIDA ZIYODULLOYEVNA"/>
    <s v="41812852340064"/>
    <s v="18.12.1985"/>
    <s v="+998939551171"/>
    <s v="Навоий"/>
    <x v="3"/>
    <s v="Хазора МФЙ"/>
    <s v="HAMDAMOVA MUSHTARIY BURXONOVNA"/>
    <s v="40507912340052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09:44:00"/>
    <n v="0"/>
    <n v="412000"/>
    <n v="46092.405555555553"/>
    <m/>
    <n v="114079"/>
  </r>
  <r>
    <s v="11710064"/>
    <s v="06.03.2026"/>
    <s v="2026-11114959"/>
    <m/>
    <m/>
    <s v="ABBOSOV HASAN UMIRZOQOVICH"/>
    <s v="31611902340020"/>
    <s v="16.11.1990"/>
    <s v="+998943818689"/>
    <s v="Навоий"/>
    <x v="3"/>
    <s v="Хазора МФЙ"/>
    <s v="HAMDAMOVA MUSHTARIY BURXONOVNA"/>
    <s v="40507912340052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08.03.2026"/>
    <s v="Oddiy"/>
    <s v="10.03.2026"/>
    <m/>
    <n v="2060000"/>
    <m/>
    <d v="2026-03-10T12:42:41"/>
    <n v="0"/>
    <n v="2060000"/>
    <n v="46091.529641203706"/>
    <m/>
    <n v="103241"/>
  </r>
  <r>
    <s v="11709875"/>
    <s v="06.03.2026"/>
    <s v="2026-11114757"/>
    <m/>
    <m/>
    <s v="ABBOSOV HASAN UMIRZOQOVICH"/>
    <s v="31611902340020"/>
    <s v="16.11.1990"/>
    <s v="+998943818689"/>
    <s v="Навоий"/>
    <x v="3"/>
    <s v="Хазора МФЙ"/>
    <s v="HAMDAMOVA MUSHTARIY BURXONOVNA"/>
    <s v="40507912340052"/>
    <x v="2"/>
    <n v="0"/>
    <n v="1"/>
    <s v="Тўланди"/>
    <s v="Озиқ"/>
    <s v="Озиқ-овқат билан боғлиқ харажатларини қоплаш (Озиқ-овқат)"/>
    <n v="412000"/>
    <s v="08.03.2026"/>
    <s v="Oddiy"/>
    <s v="10.03.2026"/>
    <m/>
    <n v="412000"/>
    <m/>
    <d v="2026-03-10T12:44:31"/>
    <n v="0"/>
    <n v="412000"/>
    <n v="46091.530914351853"/>
    <m/>
    <n v="103232"/>
  </r>
  <r>
    <s v="11696394"/>
    <s v="05.03.2026"/>
    <s v="2026-11099559"/>
    <m/>
    <m/>
    <s v="ALIYEV DAVLAT ORIF O‘G‘LI"/>
    <s v="33003942420017"/>
    <s v="30.03.1994"/>
    <s v="+998931099430"/>
    <s v="Навоий"/>
    <x v="3"/>
    <s v="Хазора МФЙ"/>
    <s v="HAMDAMOVA MUSHTARIY BURXONOVNA"/>
    <s v="4050791234005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5.03.2026"/>
    <s v="Oddiy"/>
    <s v="06.03.2026"/>
    <m/>
    <n v="2060000"/>
    <m/>
    <d v="2026-03-06T15:27:33"/>
    <n v="0"/>
    <n v="2060000"/>
    <n v="46087.644131944442"/>
    <m/>
    <n v="88551"/>
  </r>
  <r>
    <s v="11696385"/>
    <s v="05.03.2026"/>
    <s v="2026-11099548"/>
    <m/>
    <m/>
    <s v="ALIYEV DAVLAT ORIF O‘G‘LI"/>
    <s v="33003942420017"/>
    <s v="30.03.1994"/>
    <s v="+998931099430"/>
    <s v="Навоий"/>
    <x v="3"/>
    <s v="Хазора МФЙ"/>
    <s v="HAMDAMOVA MUSHTARIY BURXONOVNA"/>
    <s v="4050791234005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5:28:36"/>
    <n v="0"/>
    <n v="412000"/>
    <n v="46087.644861111112"/>
    <m/>
    <n v="88542"/>
  </r>
  <r>
    <s v="11695790"/>
    <s v="05.03.2026"/>
    <s v="2026-11098828"/>
    <m/>
    <m/>
    <s v="OCHILOVA OYSULUV OYBEK QIZI"/>
    <s v="42702995820037"/>
    <s v="27.02.1999"/>
    <s v="+998913344315"/>
    <s v="Навоий"/>
    <x v="3"/>
    <s v="Хазора МФЙ"/>
    <s v="HAMDAMOVA MUSHTARIY BURXONOVNA"/>
    <s v="4050791234005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5:29:23"/>
    <n v="0"/>
    <n v="412000"/>
    <n v="46087.645405092589"/>
    <m/>
    <n v="86387"/>
  </r>
  <r>
    <s v="11650875"/>
    <s v="04.03.2026"/>
    <s v="2026-11046256"/>
    <m/>
    <m/>
    <s v="DAVLATOV ALISHER FOZILOVICH"/>
    <s v="30511862340041"/>
    <s v="05.11.1986"/>
    <s v="+998943798588"/>
    <s v="Навоий"/>
    <x v="3"/>
    <s v="Хазора МФЙ"/>
    <s v="HAMDAMOVA MUSHTARIY BURXONOVNA"/>
    <s v="4050791234005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50230"/>
    <s v="04.03.2026"/>
    <s v="2026-11045448"/>
    <m/>
    <m/>
    <s v="OCHILOVA OYSULUV OYBEK QIZI"/>
    <s v="42702995820037"/>
    <s v="27.02.1999"/>
    <s v="+998932289927"/>
    <s v="Навоий"/>
    <x v="3"/>
    <s v="Хазора МФЙ"/>
    <s v="HAMDAMOVA MUSHTARIY BURXONOVNA"/>
    <s v="4050791234005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50179"/>
    <s v="04.03.2026"/>
    <s v="2026-11045390"/>
    <m/>
    <m/>
    <s v="OCHILOVA OYSULUV OYBEK QIZI"/>
    <s v="42702995820037"/>
    <s v="27.02.1999"/>
    <s v="+998932289927"/>
    <s v="Навоий"/>
    <x v="3"/>
    <s v="Хазора МФЙ"/>
    <s v="HAMDAMOVA MUSHTARIY BURXONOVNA"/>
    <s v="40507912340052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05.03.2026"/>
    <s v="Oddiy"/>
    <s v="06.03.2026"/>
    <m/>
    <n v="2060000"/>
    <m/>
    <d v="2026-03-06T15:30:26"/>
    <n v="0"/>
    <n v="2060000"/>
    <n v="46087.646134259259"/>
    <m/>
    <n v="85489"/>
  </r>
  <r>
    <s v="11113446"/>
    <s v="09.02.2026"/>
    <s v="2026-10403675"/>
    <m/>
    <m/>
    <s v="SHARIPOVA GULCHIROY OLIM QIZI"/>
    <s v="40105935330010"/>
    <s v="01.05.1993"/>
    <s v="+998940969099"/>
    <s v="Навоий"/>
    <x v="3"/>
    <s v="Хазора МФЙ"/>
    <s v="HAMDAMOVA MUSHTARIY BURXONOVNA"/>
    <s v="40507912340052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0847282"/>
    <s v="19.01.2026"/>
    <s v="2026-10081788"/>
    <m/>
    <m/>
    <s v="SHOMURODOV VAXOBJON BAXTIYOROVICH"/>
    <s v="32605752340014"/>
    <s v="26.05.1975"/>
    <s v="+998880023203"/>
    <s v="Навоий"/>
    <x v="3"/>
    <s v="Хазора МФЙ"/>
    <s v="HAMDAMOVA MUSHTARIY BURXONOVNA"/>
    <s v="40507912340052"/>
    <x v="0"/>
    <n v="0"/>
    <n v="0"/>
    <s v="Рад"/>
    <s v="Коммунал"/>
    <s v="Коммунал харажатларни қоплаш"/>
    <n v="0"/>
    <s v="09.02.2026"/>
    <s v="Oddiy"/>
    <m/>
    <m/>
    <m/>
    <m/>
    <m/>
    <n v="0"/>
    <m/>
    <m/>
    <m/>
    <m/>
  </r>
  <r>
    <s v="13410901"/>
    <s v="18.06.2026"/>
    <s v="2026-13240763"/>
    <m/>
    <m/>
    <s v="BOMIRZAYEVA MAHFUZA KAROMATILLOYEVNA"/>
    <s v="41912832360034"/>
    <s v="19.12.1983"/>
    <s v="+998933146283"/>
    <s v="Навоий"/>
    <x v="2"/>
    <s v="Сайидато МФЙ"/>
    <s v="BOQULOVA GULNOZA BOBONAZAROVNA"/>
    <s v="41204942360072"/>
    <x v="2"/>
    <n v="0"/>
    <n v="1"/>
    <s v="Тўланди"/>
    <s v="Озиқ"/>
    <s v="Озиқ-овқат билан боғлиқ харажатларини қоплаш (Озиқ-овқат)"/>
    <n v="412000"/>
    <s v="18.06.2026"/>
    <s v="Oddiy"/>
    <s v="19.06.2026"/>
    <m/>
    <n v="412000"/>
    <m/>
    <d v="2026-06-19T01:13:14"/>
    <n v="0"/>
    <n v="412000"/>
    <n v="46192.050856481481"/>
    <m/>
    <n v="682552"/>
  </r>
  <r>
    <s v="13395424"/>
    <s v="17.06.2026"/>
    <s v="2026-13219928"/>
    <m/>
    <m/>
    <s v="HOMIDOVA OYSHA RAXIMOVNA"/>
    <s v="42610812360041"/>
    <s v="26.10.1981"/>
    <s v="+998943600054"/>
    <s v="Навоий"/>
    <x v="2"/>
    <s v="Сайидато МФЙ"/>
    <s v="BOQULOVA GULNOZA BOBONAZAROVNA"/>
    <s v="41204942360072"/>
    <x v="2"/>
    <n v="0"/>
    <n v="1"/>
    <s v="Тўланди"/>
    <s v="Озиқ"/>
    <s v="Озиқ-овқат билан боғлиқ харажатларини қоплаш (Озиқ-овқат)"/>
    <n v="412000"/>
    <s v="17.06.2026"/>
    <s v="Oddiy"/>
    <s v="18.06.2026"/>
    <m/>
    <n v="412000"/>
    <m/>
    <d v="2026-06-18T11:29:19"/>
    <n v="0"/>
    <n v="412000"/>
    <n v="46191.478692129633"/>
    <m/>
    <n v="664814"/>
  </r>
  <r>
    <s v="13286860"/>
    <s v="10.06.2026"/>
    <s v="2026-13075215"/>
    <m/>
    <m/>
    <s v="SIROJEVA SHAHLO ARABOVNA"/>
    <s v="42312765800019"/>
    <s v="23.12.1976"/>
    <s v="+998939291004"/>
    <s v="Навоий"/>
    <x v="2"/>
    <s v="Сайидато МФЙ"/>
    <s v="BOQULOVA GULNOZA BOBONAZAROVNA"/>
    <s v="41204942360072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2.06.2026"/>
    <m/>
    <n v="412000"/>
    <m/>
    <d v="2026-06-12T14:50:35"/>
    <n v="0"/>
    <n v="412000"/>
    <n v="46185.618460648147"/>
    <m/>
    <n v="387330"/>
  </r>
  <r>
    <s v="13216970"/>
    <s v="06.06.2026"/>
    <s v="2026-12979885"/>
    <m/>
    <m/>
    <s v="JUMAYEVA FERUZA TURAKULOVNA"/>
    <s v="42604892360011"/>
    <s v="26.04.1989"/>
    <s v="+998938595533"/>
    <s v="Навоий"/>
    <x v="2"/>
    <s v="Сайидато МФЙ"/>
    <s v="BOQULOVA GULNOZA BOBONAZAROVNA"/>
    <s v="41204942360072"/>
    <x v="5"/>
    <n v="0"/>
    <n v="0"/>
    <s v="Қарор"/>
    <s v="Озиқ"/>
    <s v="Озиқ-овқат билан боғлиқ харажатларини қоплаш (Озиқ-овқат)"/>
    <n v="412000"/>
    <s v="09.06.2026"/>
    <s v="Oddiy"/>
    <s v="12.06.2026"/>
    <s v="????? ????????"/>
    <n v="412000"/>
    <s v="Ha"/>
    <d v="2026-06-12T14:50:58"/>
    <n v="0"/>
    <n v="412000"/>
    <n v="46185.618726851855"/>
    <m/>
    <n v="387392"/>
  </r>
  <r>
    <s v="13130302"/>
    <s v="02.06.2026"/>
    <s v="2026-12866182"/>
    <m/>
    <m/>
    <s v="QURBONOV IKROM NARZILLOYEVICH"/>
    <s v="32901742360029"/>
    <s v="29.01.1974"/>
    <s v="+998977977429"/>
    <s v="Навоий"/>
    <x v="2"/>
    <s v="Сайидато МФЙ"/>
    <s v="BOQULOVA GULNOZA BOBONAZAROVNA"/>
    <s v="41204942360072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10.06.2026"/>
    <m/>
    <n v="412000"/>
    <m/>
    <d v="2026-06-10T12:17:58"/>
    <n v="0"/>
    <n v="412000"/>
    <n v="46183.512476851851"/>
    <m/>
    <n v="253454"/>
  </r>
  <r>
    <s v="13129416"/>
    <s v="02.06.2026"/>
    <s v="2026-12865067"/>
    <m/>
    <m/>
    <s v="JO‘RAYEV OYDINJON RAXIMOVICH"/>
    <s v="31002835800019"/>
    <s v="10.02.1983"/>
    <s v="+998997492626"/>
    <s v="Навоий"/>
    <x v="2"/>
    <s v="Сайидато МФЙ"/>
    <s v="BOQULOVA GULNOZA BOBONAZAROVNA"/>
    <s v="41204942360072"/>
    <x v="5"/>
    <n v="0"/>
    <n v="0"/>
    <s v="Қарор"/>
    <s v="Озиқ"/>
    <s v="Озиқ-овқат билан боғлиқ харажатларини қоплаш (Озиқ-овқат)"/>
    <n v="412000"/>
    <s v="03.06.2026"/>
    <s v="Oddiy"/>
    <s v="10.06.2026"/>
    <s v="????? ????????"/>
    <n v="412000"/>
    <s v="Ha"/>
    <d v="2026-06-10T12:16:45"/>
    <n v="0"/>
    <n v="412000"/>
    <n v="46183.511631944442"/>
    <m/>
    <n v="253458"/>
  </r>
  <r>
    <s v="13128896"/>
    <s v="02.06.2026"/>
    <s v="2026-12864444"/>
    <m/>
    <m/>
    <s v="SHARIPOVA MUNISA NASIMOVNA"/>
    <s v="41407882360056"/>
    <s v="14.07.1988"/>
    <s v="+998992282326"/>
    <s v="Навоий"/>
    <x v="2"/>
    <s v="Сайидато МФЙ"/>
    <s v="BOQULOVA GULNOZA BOBONAZAROVNA"/>
    <s v="41204942360072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10.06.2026"/>
    <m/>
    <n v="412000"/>
    <m/>
    <d v="2026-06-10T12:16:15"/>
    <n v="0"/>
    <n v="412000"/>
    <n v="46183.511284722219"/>
    <m/>
    <n v="253463"/>
  </r>
  <r>
    <s v="13128187"/>
    <s v="02.06.2026"/>
    <s v="2026-12863568"/>
    <m/>
    <m/>
    <s v="BOZOROV O‘TKIR ISHONQULOVICH"/>
    <s v="31303902360013"/>
    <s v="13.03.1990"/>
    <s v="+998997603700"/>
    <s v="Навоий"/>
    <x v="2"/>
    <s v="Сайидато МФЙ"/>
    <s v="BOQULOVA GULNOZA BOBONAZAROVNA"/>
    <s v="41204942360072"/>
    <x v="2"/>
    <n v="0"/>
    <n v="1"/>
    <s v="Тўланди"/>
    <s v="Озиқ"/>
    <s v="Озиқ-овқат билан боғлиқ харажатларини қоплаш (Озиқ-овқат)"/>
    <n v="412000"/>
    <s v="03.06.2026"/>
    <s v="Oddiy"/>
    <s v="10.06.2026"/>
    <m/>
    <n v="412000"/>
    <m/>
    <d v="2026-06-10T12:18:12"/>
    <n v="0"/>
    <n v="412000"/>
    <n v="46183.512638888889"/>
    <m/>
    <n v="252750"/>
  </r>
  <r>
    <s v="13035245"/>
    <s v="21.05.2026"/>
    <s v="2026-12736909"/>
    <m/>
    <m/>
    <s v="SAFAROV ASLITDIN ISMATOVICH"/>
    <s v="31611725800011"/>
    <s v="16.11.1972"/>
    <s v="+998930988515"/>
    <s v="Навоий"/>
    <x v="2"/>
    <s v="Сайидато МФЙ"/>
    <s v="BOQULOVA GULNOZA BOBONAZAROVNA"/>
    <s v="41204942360072"/>
    <x v="2"/>
    <n v="0"/>
    <n v="1"/>
    <s v="Тўланди"/>
    <s v="Озиқ"/>
    <s v="Озиқ-овқат билан боғлиқ харажатларини қоплаш (Озиқ-овқат)"/>
    <n v="412000"/>
    <s v="25.05.2026"/>
    <s v="Oddiy"/>
    <s v="25.05.2026"/>
    <m/>
    <n v="412000"/>
    <m/>
    <d v="2026-05-25T10:37:17"/>
    <n v="0"/>
    <n v="412000"/>
    <n v="46167.442557870374"/>
    <m/>
    <n v="209601"/>
  </r>
  <r>
    <s v="11730782"/>
    <s v="07.03.2026"/>
    <s v="2026-11139147"/>
    <m/>
    <m/>
    <s v="XOLIQOVA GULNOZA NORIMOVNA"/>
    <s v="42702902360038"/>
    <s v="27.02.1990"/>
    <s v="+998958422198"/>
    <s v="Навоий"/>
    <x v="2"/>
    <s v="Сайидато МФЙ"/>
    <s v="BOQULOVA GULNOZA BOBONAZAROVNA"/>
    <s v="4120494236007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8.03.2026"/>
    <m/>
    <n v="412000"/>
    <m/>
    <d v="2026-03-08T00:29:10"/>
    <n v="0"/>
    <n v="412000"/>
    <n v="46089.020254629628"/>
    <m/>
    <n v="92636"/>
  </r>
  <r>
    <s v="11730773"/>
    <s v="07.03.2026"/>
    <s v="2026-11139137"/>
    <m/>
    <m/>
    <s v="HOJIQULOVA MOHIGUL SHAROPOVNA"/>
    <s v="40311922360074"/>
    <s v="03.11.1992"/>
    <s v="+998993211326"/>
    <s v="Навоий"/>
    <x v="2"/>
    <s v="Сайидато МФЙ"/>
    <s v="BOQULOVA GULNOZA BOBONAZAROVNA"/>
    <s v="4120494236007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10.03.2026"/>
    <m/>
    <n v="412000"/>
    <m/>
    <d v="2026-03-10T15:24:05"/>
    <n v="0"/>
    <n v="412000"/>
    <n v="46091.641724537039"/>
    <m/>
    <n v="92635"/>
  </r>
  <r>
    <s v="11695043"/>
    <s v="05.03.2026"/>
    <s v="2026-11097901"/>
    <m/>
    <m/>
    <s v="G‘AYBILLOYEVA XADICHA SODIQOVNA"/>
    <s v="42210915800019"/>
    <s v="22.10.1991"/>
    <s v="+998938595533"/>
    <s v="Навоий"/>
    <x v="2"/>
    <s v="Сайидато МФЙ"/>
    <s v="BOQULOVA GULNOZA BOBONAZAROVNA"/>
    <s v="4120494236007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9.03.2026"/>
    <m/>
    <n v="412000"/>
    <m/>
    <d v="2026-03-09T08:31:35"/>
    <n v="0"/>
    <n v="412000"/>
    <n v="46090.355266203704"/>
    <m/>
    <n v="92634"/>
  </r>
  <r>
    <s v="11694916"/>
    <s v="05.03.2026"/>
    <s v="2026-11097750"/>
    <m/>
    <m/>
    <s v="ASHUROVA OZODA HAMROQULOVNA"/>
    <s v="61102015800040"/>
    <s v="11.02.2001"/>
    <s v="+998883794555"/>
    <s v="Навоий"/>
    <x v="2"/>
    <s v="Сайидато МФЙ"/>
    <s v="BOQULOVA GULNOZA BOBONAZAROVNA"/>
    <s v="4120494236007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8.03.2026"/>
    <m/>
    <n v="412000"/>
    <m/>
    <d v="2026-03-08T00:23:56"/>
    <n v="0"/>
    <n v="412000"/>
    <n v="46089.01662037037"/>
    <m/>
    <n v="92633"/>
  </r>
  <r>
    <s v="11694682"/>
    <s v="05.03.2026"/>
    <s v="2026-11097480"/>
    <m/>
    <m/>
    <s v="NORIMOVA ZULAYXO BAHRIDDIN QIZI"/>
    <s v="40504985800010"/>
    <s v="05.04.1998"/>
    <s v="+998883780405"/>
    <s v="Навоий"/>
    <x v="2"/>
    <s v="Сайидато МФЙ"/>
    <s v="BOQULOVA GULNOZA BOBONAZAROVNA"/>
    <s v="4120494236007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8.03.2026"/>
    <m/>
    <n v="412000"/>
    <m/>
    <d v="2026-03-08T00:17:37"/>
    <n v="0"/>
    <n v="412000"/>
    <n v="46089.012233796297"/>
    <m/>
    <n v="92632"/>
  </r>
  <r>
    <s v="11694553"/>
    <s v="05.03.2026"/>
    <s v="2026-11097327"/>
    <m/>
    <m/>
    <s v="PO‘LOTOVA MASHXURA VAXOBOVNA"/>
    <s v="42708872360010"/>
    <s v="27.08.1987"/>
    <s v="+998937323122"/>
    <s v="Навоий"/>
    <x v="2"/>
    <s v="Сайидато МФЙ"/>
    <s v="BOQULOVA GULNOZA BOBONAZAROVNA"/>
    <s v="41204942360072"/>
    <x v="2"/>
    <n v="0"/>
    <n v="1"/>
    <s v="Тўланди"/>
    <s v="Озиқ"/>
    <s v="Озиқ-овқат билан боғлиқ харажатларини қоплаш (Озиқ-овқат)"/>
    <n v="412000"/>
    <s v="07.03.2026"/>
    <s v="Oddiy"/>
    <s v="08.03.2026"/>
    <m/>
    <n v="412000"/>
    <m/>
    <d v="2026-03-08T00:11:21"/>
    <n v="0"/>
    <n v="412000"/>
    <n v="46089.007881944446"/>
    <m/>
    <n v="92630"/>
  </r>
  <r>
    <s v="11694428"/>
    <s v="05.03.2026"/>
    <s v="2026-11097180"/>
    <m/>
    <m/>
    <s v="HOJIQULOVA MOHIGUL SHAROPOVNA"/>
    <s v="40311922360074"/>
    <s v="03.11.1992"/>
    <s v="+998935960092"/>
    <s v="Навоий"/>
    <x v="2"/>
    <s v="Сайидато МФЙ"/>
    <s v="BOQULOVA GULNOZA BOBONAZAROVNA"/>
    <s v="4120494236007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94337"/>
    <s v="05.03.2026"/>
    <s v="2026-11097074"/>
    <m/>
    <m/>
    <s v="XOLIQOVA GULNOZA NORIMOVNA"/>
    <s v="42702902360038"/>
    <s v="27.02.1990"/>
    <s v="+998947502790"/>
    <s v="Навоий"/>
    <x v="2"/>
    <s v="Сайидато МФЙ"/>
    <s v="BOQULOVA GULNOZA BOBONAZAROVNA"/>
    <s v="41204942360072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94266"/>
    <s v="05.03.2026"/>
    <s v="2026-11096987"/>
    <m/>
    <m/>
    <s v="YULDOSHEVA MA’MURA NUSRATILLOYEVNA"/>
    <s v="42703882360012"/>
    <s v="27.03.1988"/>
    <s v="+998947266565"/>
    <s v="Навоий"/>
    <x v="2"/>
    <s v="Сайидато МФЙ"/>
    <s v="BOQULOVA GULNOZA BOBONAZAROVNA"/>
    <s v="41204942360072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7.03.2026"/>
    <m/>
    <n v="412000"/>
    <m/>
    <d v="2026-03-07T17:48:48"/>
    <n v="0"/>
    <n v="412000"/>
    <n v="46088.742222222223"/>
    <m/>
    <n v="86025"/>
  </r>
  <r>
    <s v="11658976"/>
    <s v="05.03.2026"/>
    <s v="2026-11056166"/>
    <m/>
    <m/>
    <s v="NAVRUZOVA GULNOZA TAVAKKALOVNA"/>
    <s v="42012862360022"/>
    <s v="20.12.1986"/>
    <s v="+998998047207"/>
    <s v="Навоий"/>
    <x v="2"/>
    <s v="Сайидато МФЙ"/>
    <s v="BOQULOVA GULNOZA BOBONAZAROVNA"/>
    <s v="41204942360072"/>
    <x v="6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225162"/>
    <s v="16.02.2026"/>
    <s v="2026-10533522"/>
    <m/>
    <m/>
    <s v="RAYIMOVA AMINA IXTIYOR QIZI"/>
    <s v="60410215800029"/>
    <s v="04.10.2021"/>
    <s v="+998934349482"/>
    <s v="Навоий"/>
    <x v="2"/>
    <s v="Сайидато МФЙ"/>
    <s v="BOQULOVA GULNOZA BOBONAZAROVNA"/>
    <s v="41204942360072"/>
    <x v="7"/>
    <n v="0"/>
    <n v="0"/>
    <s v="Рад"/>
    <s v="Даволаниш"/>
    <s v="Жарроҳлик амалиётисиз даволаниш харажатларини қоплаш"/>
    <n v="0"/>
    <s v="17.04.2026"/>
    <s v="Oddiy"/>
    <m/>
    <m/>
    <m/>
    <m/>
    <m/>
    <n v="0"/>
    <m/>
    <m/>
    <m/>
    <m/>
  </r>
  <r>
    <s v="11216956"/>
    <s v="16.02.2026"/>
    <s v="2026-10524013"/>
    <m/>
    <m/>
    <s v="XUJAKELDIYEVA MALOXAT ABDIRASHIDOVNA"/>
    <s v="41007822360043"/>
    <s v="10.07.1982"/>
    <s v="+998934349482"/>
    <s v="Навоий"/>
    <x v="2"/>
    <s v="Сайидато МФЙ"/>
    <s v="BOQULOVA GULNOZA BOBONAZAROVNA"/>
    <s v="41204942360072"/>
    <x v="0"/>
    <n v="0"/>
    <n v="0"/>
    <s v="Рад"/>
    <s v="Даволаниш"/>
    <s v="Жарроҳлик амалиётисиз даволаниш харажатларини қоплаш"/>
    <n v="0"/>
    <s v="16.02.2026"/>
    <s v="Oddiy"/>
    <m/>
    <m/>
    <m/>
    <m/>
    <m/>
    <n v="0"/>
    <m/>
    <m/>
    <m/>
    <m/>
  </r>
  <r>
    <s v="10760290"/>
    <s v="12.01.2026"/>
    <s v="2026-09976212"/>
    <m/>
    <m/>
    <s v="XUDOYBERDIYEV MEHRIDDIN ZUHRIDDIN O`G`LI"/>
    <s v="51308245800015"/>
    <s v="13.08.2024"/>
    <s v="+998993211326"/>
    <s v="Навоий"/>
    <x v="2"/>
    <s v="Сайидато МФЙ"/>
    <s v="BOQULOVA GULNOZA BOBONAZAROVNA"/>
    <s v="41204942360072"/>
    <x v="7"/>
    <n v="0"/>
    <n v="0"/>
    <s v="Рад"/>
    <s v="Даволаниш"/>
    <s v="Жарроҳлик амалиётисиз даволаниш харажатларини қоплаш"/>
    <n v="0"/>
    <s v="12.03.2026"/>
    <s v="Oddiy"/>
    <m/>
    <m/>
    <m/>
    <m/>
    <m/>
    <n v="0"/>
    <m/>
    <m/>
    <m/>
    <m/>
  </r>
  <r>
    <s v="10618874"/>
    <s v="05.01.2026"/>
    <s v="2026-09814571"/>
    <m/>
    <m/>
    <s v="HOLIKOVA NARGIZA ANVAR QIZI"/>
    <s v="40701952420020"/>
    <s v="07.01.1995"/>
    <s v="+998942211456"/>
    <s v="Навоий"/>
    <x v="2"/>
    <s v="Сайидато МФЙ"/>
    <s v="BOQULOVA GULNOZA BOBONAZAROVNA"/>
    <s v="41204942360072"/>
    <x v="0"/>
    <n v="0"/>
    <n v="0"/>
    <s v="Рад"/>
    <s v="Даволаниш"/>
    <s v="Жарроҳлик амалиётисиз даволаниш харажатларини қоплаш"/>
    <n v="0"/>
    <s v="10.02.2026"/>
    <s v="Oddiy"/>
    <m/>
    <m/>
    <m/>
    <m/>
    <m/>
    <n v="0"/>
    <m/>
    <m/>
    <m/>
    <m/>
  </r>
  <r>
    <s v="12588069"/>
    <s v="15.04.2026"/>
    <s v="2026-12164015"/>
    <m/>
    <m/>
    <s v="OBRAZOVSKIY RUSLAN MIXAYLOVICH"/>
    <s v="31102762400031"/>
    <s v="11.02.1976"/>
    <s v="+998913301896"/>
    <s v="Навоий"/>
    <x v="4"/>
    <s v="Мурунтау МФЙ"/>
    <s v="AXMEDOVA DURDONA SHUHRATOVNA"/>
    <s v="42907912400024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16.04.2026"/>
    <m/>
    <n v="412000"/>
    <m/>
    <d v="2026-04-16T11:59:45"/>
    <n v="0"/>
    <n v="412000"/>
    <n v="46128.499826388892"/>
    <m/>
    <n v="155773"/>
  </r>
  <r>
    <s v="12572368"/>
    <s v="14.04.2026"/>
    <s v="2026-12145174"/>
    <m/>
    <m/>
    <s v="KUANISHOV YERALI KIDIRBEK ULI"/>
    <s v="32606995810010"/>
    <s v="26.06.1999"/>
    <s v="+998933545262"/>
    <s v="Навоий"/>
    <x v="4"/>
    <s v="Мурунтау МФЙ"/>
    <s v="AXMEDOVA DURDONA SHUHRATOVNA"/>
    <s v="42907912400024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6.04.2026"/>
    <s v="Oddiy"/>
    <s v="16.04.2026"/>
    <m/>
    <n v="2060000"/>
    <m/>
    <d v="2026-04-16T12:01:35"/>
    <n v="0"/>
    <n v="2060000"/>
    <n v="46128.501099537039"/>
    <m/>
    <n v="155769"/>
  </r>
  <r>
    <s v="11603944"/>
    <s v="04.03.2026"/>
    <s v="2026-10991357"/>
    <m/>
    <m/>
    <s v="INATOVA SEVARA RAXMATULLAYEVNA"/>
    <s v="40306896170022"/>
    <s v="03.06.1989"/>
    <s v="+998933712636"/>
    <s v="Навоий"/>
    <x v="4"/>
    <s v="Мурунтау МФЙ"/>
    <s v="AXMEDOVA DURDONA SHUHRATOVNA"/>
    <s v="42907912400024"/>
    <x v="2"/>
    <n v="0"/>
    <n v="2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1:51:37"/>
    <n v="0"/>
    <n v="412000"/>
    <n v="46085.49417824074"/>
    <m/>
    <n v="69947"/>
  </r>
  <r>
    <s v="11496766"/>
    <s v="27.02.2026"/>
    <s v="2026-10864850"/>
    <m/>
    <m/>
    <s v="INATOVA SEVARA RAXMATULLAYEVNA"/>
    <s v="40306896170022"/>
    <s v="03.06.1989"/>
    <s v="+998933712636"/>
    <s v="Навоий"/>
    <x v="4"/>
    <s v="Мурунтау МФЙ"/>
    <s v="AXMEDOVA DURDONA SHUHRATOVNA"/>
    <s v="42907912400024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493237"/>
    <s v="27.02.2026"/>
    <s v="2026-10860775"/>
    <m/>
    <m/>
    <s v="KALJANOVA BALAUSA YERJANOVNA"/>
    <s v="40803975850063"/>
    <s v="08.03.1997"/>
    <s v="+998933545262"/>
    <s v="Навоий"/>
    <x v="4"/>
    <s v="Шарқ"/>
    <s v="AXMEDOVA DURDONA SHUHRATOVNA"/>
    <s v="42907912400024"/>
    <x v="3"/>
    <n v="0"/>
    <n v="0"/>
    <s v="Рад"/>
    <s v="Озиқ"/>
    <s v="Озиқ-овқат билан боғлиқ харажатларини қоплаш (Озиқ-овқат)"/>
    <n v="0"/>
    <s v="11.03.2026"/>
    <s v="Oddiy"/>
    <s v="11.03.2026"/>
    <s v="??????? ??? ????"/>
    <m/>
    <s v="Yuq"/>
    <d v="2026-03-11T11:18:50"/>
    <n v="0"/>
    <m/>
    <n v="46092.471412037034"/>
    <m/>
    <n v="70074"/>
  </r>
  <r>
    <s v="11037860"/>
    <s v="03.02.2026"/>
    <s v="2026-10311765"/>
    <m/>
    <m/>
    <s v="BURIYEVA MAFTUNA EGAMBERDIYEVNA"/>
    <s v="43003902400029"/>
    <s v="30.03.1990"/>
    <s v="+998935318669"/>
    <s v="Навоий"/>
    <x v="4"/>
    <s v="Мурунтау МФЙ"/>
    <s v="AXMEDOVA DURDONA SHUHRATOVNA"/>
    <s v="42907912400024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3.2026"/>
    <s v="Oddiy"/>
    <s v="10.03.2026"/>
    <s v="??????? ??? ????"/>
    <m/>
    <s v="Yuq"/>
    <d v="2026-03-10T12:40:01"/>
    <n v="0"/>
    <m/>
    <n v="46091.527789351851"/>
    <m/>
    <n v="64839"/>
  </r>
  <r>
    <s v="13469200"/>
    <s v="22.06.2026"/>
    <s v="2026-13320419"/>
    <m/>
    <m/>
    <s v="QODIROVA DILNOZA XUSANOVNA"/>
    <s v="41907822380022"/>
    <s v="19.07.1982"/>
    <s v="+998950281403"/>
    <s v="Навоий"/>
    <x v="0"/>
    <s v="Тинчлик МФЙ"/>
    <s v="AXMEDOVA FARANGIZ AHROR QIZI"/>
    <s v="62707035830025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22.06.2026"/>
    <s v="Oddiy"/>
    <s v="22.06.2026"/>
    <s v="????? ????????"/>
    <n v="2060000"/>
    <s v="Ha"/>
    <d v="2026-06-22T17:28:22"/>
    <n v="0"/>
    <n v="2060000"/>
    <n v="46195.728032407409"/>
    <m/>
    <n v="752339"/>
  </r>
  <r>
    <s v="13350383"/>
    <s v="15.06.2026"/>
    <s v="2026-13160141"/>
    <m/>
    <m/>
    <s v="BEKBOYEV BUNYOD UMURZOQOVICH"/>
    <s v="33001882380026"/>
    <s v="30.01.1988"/>
    <s v="+998940590424"/>
    <s v="Навоий"/>
    <x v="0"/>
    <s v="Боғчакалон МФЙ"/>
    <s v="AXMEDOVA FARANGIZ AHROR QIZI"/>
    <s v="62707035830025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5.06.2026"/>
    <s v="Oddiy"/>
    <s v="22.06.2026"/>
    <s v="????? ????????"/>
    <n v="2060000"/>
    <s v="Ha"/>
    <d v="2026-06-22T09:45:31"/>
    <n v="0"/>
    <n v="2060000"/>
    <n v="46195.406608796293"/>
    <m/>
    <n v="557173"/>
  </r>
  <r>
    <s v="13350371"/>
    <s v="15.06.2026"/>
    <s v="2026-13160124"/>
    <m/>
    <m/>
    <s v="BEKBOYEV BUNYOD UMURZOQOVICH"/>
    <s v="33001882380026"/>
    <s v="30.01.1988"/>
    <s v="+998940590424"/>
    <s v="Навоий"/>
    <x v="0"/>
    <s v="Боғчакалон МФЙ"/>
    <s v="AXMEDOVA FARANGIZ AHROR QIZI"/>
    <s v="62707035830025"/>
    <x v="0"/>
    <n v="0"/>
    <n v="0"/>
    <s v="Рад"/>
    <s v="Озиқ"/>
    <s v="Озиқ-овқат билан боғлиқ харажатларини қоплаш (Озиқ-овқат)"/>
    <n v="0"/>
    <s v="16.06.2026"/>
    <s v="Oddiy"/>
    <m/>
    <m/>
    <m/>
    <m/>
    <m/>
    <n v="0"/>
    <m/>
    <m/>
    <m/>
    <m/>
  </r>
  <r>
    <s v="13350347"/>
    <s v="15.06.2026"/>
    <s v="2026-13160092"/>
    <m/>
    <m/>
    <s v="BERDIYAROVA SABOAT MUXAMMADIYEVNA"/>
    <s v="42611652380013"/>
    <s v="26.11.1965"/>
    <s v="+998947066717"/>
    <s v="Навоий"/>
    <x v="0"/>
    <s v="Боғчакалон МФЙ"/>
    <s v="AXMEDOVA FARANGIZ AHROR QIZI"/>
    <s v="62707035830025"/>
    <x v="5"/>
    <n v="0"/>
    <n v="0"/>
    <s v="Қарор"/>
    <s v="Озиқ"/>
    <s v="Озиқ-овқат билан боғлиқ харажатларини қоплаш (Озиқ-овқат)"/>
    <n v="412000"/>
    <s v="16.06.2026"/>
    <s v="Oddiy"/>
    <s v="22.06.2026"/>
    <s v="????? ????????"/>
    <n v="412000"/>
    <s v="Ha"/>
    <d v="2026-06-22T09:42:02"/>
    <n v="0"/>
    <n v="412000"/>
    <n v="46195.404189814813"/>
    <m/>
    <n v="653644"/>
  </r>
  <r>
    <s v="13350294"/>
    <s v="15.06.2026"/>
    <s v="2026-13160025"/>
    <m/>
    <m/>
    <s v="RAMAZONOVA OYSHIRIN QURBANOVNA"/>
    <s v="41001762350014"/>
    <s v="10.01.1976"/>
    <s v="+998955863674"/>
    <s v="Навоий"/>
    <x v="0"/>
    <s v="Боғчакалон МФЙ"/>
    <s v="AXMEDOVA FARANGIZ AHROR QIZI"/>
    <s v="62707035830025"/>
    <x v="5"/>
    <n v="0"/>
    <n v="0"/>
    <s v="Қарор"/>
    <s v="Озиқ"/>
    <s v="Озиқ-овқат билан боғлиқ харажатларини қоплаш (Озиқ-овқат)"/>
    <n v="412000"/>
    <s v="16.06.2026"/>
    <s v="Oddiy"/>
    <s v="22.06.2026"/>
    <s v="????? ????????"/>
    <n v="412000"/>
    <s v="Ha"/>
    <d v="2026-06-22T09:44:37"/>
    <n v="0"/>
    <n v="412000"/>
    <n v="46195.4059837963"/>
    <m/>
    <n v="653637"/>
  </r>
  <r>
    <s v="13350281"/>
    <s v="15.06.2026"/>
    <s v="2026-13160010"/>
    <m/>
    <m/>
    <s v="SHUKUROVA UMIDA TOSHPULAT QIZI"/>
    <s v="40603923920060"/>
    <s v="06.03.1992"/>
    <s v="+998955863674"/>
    <s v="Навоий"/>
    <x v="0"/>
    <s v="Боғчакалон МФЙ"/>
    <s v="AXMEDOVA FARANGIZ AHROR QIZI"/>
    <s v="62707035830025"/>
    <x v="0"/>
    <n v="0"/>
    <n v="0"/>
    <s v="Рад"/>
    <s v="Озиқ"/>
    <s v="Озиқ-овқат билан боғлиқ харажатларини қоплаш (Озиқ-овқат)"/>
    <n v="0"/>
    <s v="16.06.2026"/>
    <s v="Oddiy"/>
    <m/>
    <m/>
    <m/>
    <m/>
    <m/>
    <n v="0"/>
    <m/>
    <m/>
    <m/>
    <m/>
  </r>
  <r>
    <s v="13326873"/>
    <s v="12.06.2026"/>
    <s v="2026-13127344"/>
    <m/>
    <m/>
    <s v="TUXTASHEVA KAROMAT RAVSHANOVNA"/>
    <s v="41009892380035"/>
    <s v="10.09.1989"/>
    <s v="+998935511089"/>
    <s v="Навоий"/>
    <x v="0"/>
    <s v="Боғчакалон МФЙ"/>
    <s v="AXMEDOVA FARANGIZ AHROR QIZI"/>
    <s v="62707035830025"/>
    <x v="4"/>
    <n v="0"/>
    <n v="0"/>
    <s v="Жараён"/>
    <s v="Даволаниш"/>
    <s v="Жарроҳлик амалиётисиз даволаниш харажатларини қоплаш"/>
    <n v="20600000"/>
    <s v="12.06.2026"/>
    <s v="Oddiy"/>
    <m/>
    <m/>
    <m/>
    <m/>
    <m/>
    <n v="0"/>
    <m/>
    <m/>
    <m/>
    <n v="684829"/>
  </r>
  <r>
    <s v="13296434"/>
    <s v="11.06.2026"/>
    <s v="2026-13088026"/>
    <m/>
    <m/>
    <s v="G‘AFFOROVA ORZIGUL SHAMSI QIZI"/>
    <s v="40203962380012"/>
    <s v="02.03.1996"/>
    <s v="+998942219602"/>
    <s v="Навоий"/>
    <x v="0"/>
    <s v="Боғчакалон МФЙ"/>
    <s v="AXMEDOVA FARANGIZ AHROR QIZI"/>
    <s v="62707035830025"/>
    <x v="0"/>
    <n v="0"/>
    <n v="0"/>
    <s v="Рад"/>
    <s v="Озиқ"/>
    <s v="Озиқ-овқат билан боғлиқ харажатларини қоплаш (Озиқ-овқат)"/>
    <n v="0"/>
    <s v="11.06.2026"/>
    <s v="Oddiy"/>
    <m/>
    <m/>
    <m/>
    <m/>
    <m/>
    <n v="0"/>
    <m/>
    <m/>
    <m/>
    <m/>
  </r>
  <r>
    <s v="13102336"/>
    <s v="01.06.2026"/>
    <s v="2026-12829020"/>
    <m/>
    <m/>
    <s v="TUXTASHEVA KAROMAT RAVSHANOVNA"/>
    <s v="41009892380035"/>
    <s v="10.09.1989"/>
    <s v="+998935511089"/>
    <s v="Навоий"/>
    <x v="0"/>
    <s v="Боғчакалон МФЙ"/>
    <s v="AXMEDOVA FARANGIZ AHROR QIZI"/>
    <s v="62707035830025"/>
    <x v="7"/>
    <n v="0"/>
    <n v="0"/>
    <s v="Рад"/>
    <s v="Даволаниш"/>
    <s v="Жарроҳлик амалиётисиз даволаниш харажатларини қоплаш"/>
    <n v="0"/>
    <s v="07.06.2026"/>
    <s v="Oddiy"/>
    <m/>
    <m/>
    <m/>
    <m/>
    <m/>
    <n v="0"/>
    <m/>
    <m/>
    <m/>
    <m/>
  </r>
  <r>
    <s v="13040765"/>
    <s v="22.05.2026"/>
    <s v="2026-12744218"/>
    <m/>
    <m/>
    <s v="JUMAYEV ALISHER KAMOL O‘G‘LI"/>
    <s v="52004085830010"/>
    <s v="20.04.2008"/>
    <s v="+998942287050"/>
    <s v="Навоий"/>
    <x v="0"/>
    <s v="Боғчакалон МФЙ"/>
    <s v="AXMEDOVA FARANGIZ AHROR QIZI"/>
    <s v="62707035830025"/>
    <x v="8"/>
    <n v="0"/>
    <n v="0"/>
    <s v="Жараён"/>
    <s v="Даволаниш"/>
    <s v="Жарроҳлик амалиётисиз даволаниш харажатларини қоплаш"/>
    <n v="20600000"/>
    <s v="22.05.2026"/>
    <s v="Oddiy"/>
    <m/>
    <m/>
    <m/>
    <m/>
    <m/>
    <n v="0"/>
    <m/>
    <m/>
    <m/>
    <m/>
  </r>
  <r>
    <s v="12991409"/>
    <s v="19.05.2026"/>
    <s v="2026-12679716"/>
    <m/>
    <m/>
    <s v="JURAYEVA ZIYODA ABDULLAYEVNA"/>
    <s v="40208645830019"/>
    <s v="02.08.1964"/>
    <s v="+998933030264"/>
    <s v="Навоий"/>
    <x v="0"/>
    <s v="Боғчакалон МФЙ"/>
    <s v="AXMEDOVA FARANGIZ AHROR QIZI"/>
    <s v="62707035830025"/>
    <x v="8"/>
    <n v="0"/>
    <n v="0"/>
    <s v="Жараён"/>
    <s v="Даволаниш"/>
    <s v="Жарроҳлик амалиётисиз даволаниш харажатларини қоплаш"/>
    <n v="20600000"/>
    <s v="19.05.2026"/>
    <s v="Oddiy"/>
    <m/>
    <m/>
    <m/>
    <m/>
    <m/>
    <n v="0"/>
    <m/>
    <m/>
    <m/>
    <m/>
  </r>
  <r>
    <s v="12902798"/>
    <s v="12.05.2026"/>
    <s v="2026-12564024"/>
    <m/>
    <m/>
    <s v="BOYMATOVA MAXBUBA XOLMURADOVNA"/>
    <s v="41111642380094"/>
    <s v="11.11.1964"/>
    <s v="+998942287050"/>
    <s v="Навоий"/>
    <x v="0"/>
    <s v="Боғчакалон МФЙ"/>
    <s v="AXMEDOVA FARANGIZ AHROR QIZI"/>
    <s v="62707035830025"/>
    <x v="5"/>
    <n v="0"/>
    <n v="0"/>
    <s v="Қарор"/>
    <s v="Озиқ"/>
    <s v="Озиқ-овқат билан боғлиқ харажатларини қоплаш (Озиқ-овқат)"/>
    <n v="412000"/>
    <s v="14.05.2026"/>
    <s v="Oddiy"/>
    <s v="14.05.2026"/>
    <s v="????? ????????"/>
    <n v="412000"/>
    <s v="Ha"/>
    <d v="2026-05-14T10:24:43"/>
    <n v="0"/>
    <n v="412000"/>
    <n v="46156.433831018519"/>
    <m/>
    <n v="190294"/>
  </r>
  <r>
    <s v="12902739"/>
    <s v="12.05.2026"/>
    <s v="2026-12563939"/>
    <m/>
    <m/>
    <s v="BOYMATOVA MAXBUBA XOLMURADOVNA"/>
    <s v="41111642380094"/>
    <s v="11.11.1964"/>
    <s v="+998942287050"/>
    <s v="Навоий"/>
    <x v="0"/>
    <s v="Боғчакалон МФЙ"/>
    <s v="AXMEDOVA FARANGIZ AHROR QIZI"/>
    <s v="62707035830025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4.05.2026"/>
    <s v="Oddiy"/>
    <s v="14.05.2026"/>
    <s v="????? ????????"/>
    <n v="2060000"/>
    <s v="Ha"/>
    <d v="2026-05-14T10:24:58"/>
    <n v="0"/>
    <n v="2060000"/>
    <n v="46156.434004629627"/>
    <m/>
    <n v="190310"/>
  </r>
  <r>
    <s v="12714861"/>
    <s v="27.04.2026"/>
    <s v="2026-12324204"/>
    <m/>
    <m/>
    <s v="TOJIYEVA DILDORA SUYUNOVNA"/>
    <s v="40102902380023"/>
    <s v="01.02.1990"/>
    <s v="+998955863674"/>
    <s v="Навоий"/>
    <x v="0"/>
    <s v="Боғчакалон МФЙ"/>
    <s v="AXMEDOVA FARANGIZ AHROR QIZI"/>
    <s v="62707035830025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7.04.2026"/>
    <s v="Oddiy"/>
    <s v="12.05.2026"/>
    <m/>
    <n v="2060000"/>
    <m/>
    <d v="2026-05-12T15:58:28"/>
    <n v="0"/>
    <n v="2060000"/>
    <n v="46154.665601851855"/>
    <m/>
    <n v="170871"/>
  </r>
  <r>
    <s v="11925200"/>
    <s v="13.03.2026"/>
    <s v="2026-11376439"/>
    <m/>
    <m/>
    <s v="XUSHVAKTOVA MUHABBAT FARXOD QIZI"/>
    <s v="42509932380018"/>
    <s v="25.09.1993"/>
    <s v="+998931584930"/>
    <s v="Навоий"/>
    <x v="0"/>
    <s v="Боғчакалон МФЙ"/>
    <s v="AXMEDOVA FARANGIZ AHROR QIZI"/>
    <s v="62707035830025"/>
    <x v="5"/>
    <n v="0"/>
    <n v="0"/>
    <s v="Қарор"/>
    <s v="Таъмир"/>
    <s v="Уй-жойини таъмирлаш харажатларини қоплаш"/>
    <n v="20600000"/>
    <s v="13.03.2026"/>
    <s v="Oddiy"/>
    <s v="31.03.2026"/>
    <s v="????? ????????"/>
    <n v="2600000"/>
    <s v="Ha"/>
    <d v="2026-03-31T19:02:54"/>
    <n v="0"/>
    <n v="2600000"/>
    <n v="46112.793680555558"/>
    <m/>
    <n v="142934"/>
  </r>
  <r>
    <s v="11757875"/>
    <s v="10.03.2026"/>
    <s v="2026-11179631"/>
    <m/>
    <m/>
    <s v="ESHQUVVATOVA DILDORA SULTONOVNA"/>
    <s v="42708872380160"/>
    <s v="27.08.1987"/>
    <s v="+998955863674"/>
    <s v="Навоий"/>
    <x v="0"/>
    <s v="Боғчакалон МФЙ"/>
    <s v="AXMEDOVA FARANGIZ AHROR QIZI"/>
    <s v="62707035830025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2:18:30"/>
    <n v="0"/>
    <n v="412000"/>
    <n v="46091.51284722222"/>
    <m/>
    <n v="104564"/>
  </r>
  <r>
    <s v="11727447"/>
    <s v="06.03.2026"/>
    <s v="2026-11135042"/>
    <m/>
    <m/>
    <s v="SHUKUROVA UMIDA TOSHPULAT QIZI"/>
    <s v="40603923920060"/>
    <s v="06.03.1992"/>
    <s v="+998955863674"/>
    <s v="Навоий"/>
    <x v="0"/>
    <s v="Боғчакалон МФЙ"/>
    <s v="AXMEDOVA FARANGIZ AHROR QIZI"/>
    <s v="62707035830025"/>
    <x v="2"/>
    <n v="0"/>
    <n v="2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22:05:36"/>
    <n v="0"/>
    <n v="412000"/>
    <n v="46088.920555555553"/>
    <m/>
    <n v="91934"/>
  </r>
  <r>
    <s v="11709766"/>
    <s v="06.03.2026"/>
    <s v="2026-11114637"/>
    <m/>
    <m/>
    <s v="SHUKUROVA UMIDA TOSHPULAT QIZI"/>
    <s v="40603923920060"/>
    <s v="06.03.1992"/>
    <s v="+998955863674"/>
    <s v="Навоий"/>
    <x v="0"/>
    <s v="Боғчакалон МФЙ"/>
    <s v="AXMEDOVA FARANGIZ AHROR QIZI"/>
    <s v="62707035830025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709570"/>
    <s v="06.03.2026"/>
    <s v="2026-11114420"/>
    <m/>
    <m/>
    <s v="INOYATOVA FERUZA ABDIXAKIMOVNA"/>
    <s v="42801872380052"/>
    <s v="28.01.1987"/>
    <s v="+998955863674"/>
    <s v="Навоий"/>
    <x v="0"/>
    <s v="Боғчакалон МФЙ"/>
    <s v="AXMEDOVA FARANGIZ AHROR QIZI"/>
    <s v="62707035830025"/>
    <x v="2"/>
    <n v="0"/>
    <n v="1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21:59:37"/>
    <n v="0"/>
    <n v="412000"/>
    <n v="46088.916400462964"/>
    <m/>
    <n v="91969"/>
  </r>
  <r>
    <s v="11702531"/>
    <s v="06.03.2026"/>
    <s v="2026-11106552"/>
    <m/>
    <m/>
    <s v="ESHQUVVATOVA DILDORA SULTONOVNA"/>
    <s v="42708872380160"/>
    <s v="27.08.1987"/>
    <s v="+998933278776"/>
    <s v="Навоий"/>
    <x v="0"/>
    <s v="Боғчакалон МФЙ"/>
    <s v="AXMEDOVA FARANGIZ AHROR QIZI"/>
    <s v="62707035830025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699898"/>
    <s v="06.03.2026"/>
    <s v="2026-11103623"/>
    <m/>
    <m/>
    <s v="TO‘XTASHEV ZAFARJON RAVSHANOVICH"/>
    <s v="32701795830018"/>
    <s v="27.01.1979"/>
    <s v="+998955863674"/>
    <s v="Навоий"/>
    <x v="0"/>
    <s v="Боғчакалон МФЙ"/>
    <s v="AXMEDOVA FARANGIZ AHROR QIZI"/>
    <s v="62707035830025"/>
    <x v="2"/>
    <n v="0"/>
    <n v="2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22:00:47"/>
    <n v="0"/>
    <n v="412000"/>
    <n v="46088.917210648149"/>
    <m/>
    <n v="91966"/>
  </r>
  <r>
    <s v="11699650"/>
    <s v="06.03.2026"/>
    <s v="2026-11103357"/>
    <m/>
    <m/>
    <s v="MUSTAFAYEVA MULKIYAT YORQULOVNA"/>
    <s v="41208722380010"/>
    <s v="12.08.1972"/>
    <s v="+998955863674"/>
    <s v="Навоий"/>
    <x v="0"/>
    <s v="Боғчакалон МФЙ"/>
    <s v="AXMEDOVA FARANGIZ AHROR QIZI"/>
    <s v="62707035830025"/>
    <x v="2"/>
    <n v="0"/>
    <n v="2"/>
    <s v="Тўланди"/>
    <s v="Озиқ"/>
    <s v="Озиқ-овқат билан боғлиқ харажатларини қоплаш (Озиқ-овқат)"/>
    <n v="412000"/>
    <s v="06.03.2026"/>
    <s v="Oddiy"/>
    <s v="07.03.2026"/>
    <m/>
    <n v="412000"/>
    <m/>
    <d v="2026-03-07T22:46:45"/>
    <n v="0"/>
    <n v="412000"/>
    <n v="46088.949131944442"/>
    <m/>
    <n v="91964"/>
  </r>
  <r>
    <s v="11555278"/>
    <s v="03.03.2026"/>
    <s v="2026-10934552"/>
    <m/>
    <m/>
    <s v="JURAYEVA ZIYODA ABDULLAYEVNA"/>
    <s v="40208645830019"/>
    <s v="02.08.1964"/>
    <s v="+998933030264"/>
    <s v="Навоий"/>
    <x v="0"/>
    <s v="Боғчакалон МФЙ"/>
    <s v="AXMEDOVA FARANGIZ AHROR QIZI"/>
    <s v="62707035830025"/>
    <x v="7"/>
    <n v="0"/>
    <n v="0"/>
    <s v="Рад"/>
    <s v="Даволаниш"/>
    <s v="Жарроҳлик амалиётисиз даволаниш харажатларини қоплаш"/>
    <n v="0"/>
    <s v="14.05.2026"/>
    <s v="Oddiy"/>
    <m/>
    <m/>
    <m/>
    <m/>
    <m/>
    <n v="0"/>
    <m/>
    <m/>
    <m/>
    <m/>
  </r>
  <r>
    <s v="11472884"/>
    <s v="26.02.2026"/>
    <s v="2026-10836311"/>
    <m/>
    <m/>
    <s v="PARDAYEVA NODIRA ABDURAZZOQOVNA"/>
    <s v="42404772380070"/>
    <s v="24.04.1977"/>
    <s v="+998955863674"/>
    <s v="Навоий"/>
    <x v="0"/>
    <s v="Хўжақулобод МФЙ"/>
    <s v="AXMEDOVA FARANGIZ AHROR QIZI"/>
    <s v="62707035830025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6.02.2026"/>
    <s v="Oddiy"/>
    <s v="07.03.2026"/>
    <m/>
    <n v="2060000"/>
    <m/>
    <d v="2026-03-07T11:10:06"/>
    <n v="0"/>
    <n v="2060000"/>
    <n v="46088.46534722222"/>
    <m/>
    <n v="65947"/>
  </r>
  <r>
    <s v="11434991"/>
    <s v="25.02.2026"/>
    <s v="2026-10790651"/>
    <m/>
    <m/>
    <s v="NURMATOV JAMOLIDDIN SHERMAMATOVICH"/>
    <s v="30102862380089"/>
    <s v="01.02.1986"/>
    <s v="+998955863655"/>
    <s v="Навоий"/>
    <x v="0"/>
    <s v="Боғчакалон МФЙ"/>
    <s v="AXMEDOVA FARANGIZ AHROR QIZI"/>
    <s v="62707035830025"/>
    <x v="1"/>
    <n v="0"/>
    <n v="0"/>
    <s v="Рад"/>
    <s v="Озиқ"/>
    <s v="Озиқ-овқат билан боғлиқ харажатларини қоплаш (Озиқ-овқат)"/>
    <n v="0"/>
    <s v="11.05.2026"/>
    <s v="Oddiy"/>
    <s v="07.03.2026"/>
    <m/>
    <n v="412000"/>
    <m/>
    <d v="2026-03-07T22:47:03"/>
    <n v="0"/>
    <n v="412000"/>
    <n v="46088.949340277781"/>
    <m/>
    <n v="91948"/>
  </r>
  <r>
    <s v="11434481"/>
    <s v="25.02.2026"/>
    <s v="2026-10790003"/>
    <m/>
    <m/>
    <s v="UMAROV ABDUMANNON ABDURAXMONOVICH"/>
    <s v="31401815830017"/>
    <s v="14.01.1981"/>
    <s v="+998955863655"/>
    <s v="Навоий"/>
    <x v="0"/>
    <s v="Боғчакалон МФЙ"/>
    <s v="AXMEDOVA FARANGIZ AHROR QIZI"/>
    <s v="62707035830025"/>
    <x v="1"/>
    <n v="0"/>
    <n v="0"/>
    <s v="Рад"/>
    <s v="Озиқ"/>
    <s v="Озиқ-овқат билан боғлиқ харажатларини қоплаш (Озиқ-овқат)"/>
    <n v="0"/>
    <s v="11.05.2026"/>
    <s v="Oddiy"/>
    <s v="07.03.2026"/>
    <m/>
    <n v="412000"/>
    <m/>
    <d v="2026-03-07T22:47:13"/>
    <n v="0"/>
    <n v="412000"/>
    <n v="46088.949456018519"/>
    <m/>
    <n v="91943"/>
  </r>
  <r>
    <s v="11434252"/>
    <s v="25.02.2026"/>
    <s v="2026-10789706"/>
    <m/>
    <m/>
    <s v="NARZIYEVA DILNOZA ABDIRAXMONOVNA"/>
    <s v="42011892380017"/>
    <s v="20.11.1989"/>
    <s v="+998955863674"/>
    <s v="Навоий"/>
    <x v="0"/>
    <s v="Боғчакалон МФЙ"/>
    <s v="AXMEDOVA FARANGIZ AHROR QIZI"/>
    <s v="62707035830025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434088"/>
    <s v="25.02.2026"/>
    <s v="2026-10789488"/>
    <m/>
    <m/>
    <s v="ODILOVA SHOHSANAM MURODULLAYEVNA"/>
    <s v="40601792380040"/>
    <s v="06.01.1979"/>
    <s v="+998970620679"/>
    <s v="Навоий"/>
    <x v="0"/>
    <s v="Боғчакалон МФЙ"/>
    <s v="AXMEDOVA FARANGIZ AHROR QIZI"/>
    <s v="62707035830025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404338"/>
    <s v="23.02.2026"/>
    <s v="2026-10753779"/>
    <m/>
    <m/>
    <s v="MUMINOVA ADOLAT JUMANAZAROVNA"/>
    <s v="42405825830030"/>
    <s v="24.05.1982"/>
    <s v="+998882282777"/>
    <s v="Навоий"/>
    <x v="0"/>
    <s v="Хўжақулобод МФЙ"/>
    <s v="AXMEDOVA FARANGIZ AHROR QIZI"/>
    <s v="62707035830025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23.02.2026"/>
    <s v="Oddiy"/>
    <m/>
    <m/>
    <m/>
    <m/>
    <m/>
    <n v="0"/>
    <m/>
    <m/>
    <m/>
    <m/>
  </r>
  <r>
    <s v="11363673"/>
    <s v="21.02.2026"/>
    <s v="2026-10703074"/>
    <m/>
    <m/>
    <s v="YUSUPOVA SAYYORA RAXMONKULOVNA"/>
    <s v="41102822380067"/>
    <s v="11.02.1982"/>
    <s v="+998507201182"/>
    <s v="Навоий"/>
    <x v="0"/>
    <s v="Хўжақулобод МФЙ"/>
    <s v="AXMEDOVA FARANGIZ AHROR QIZI"/>
    <s v="62707035830025"/>
    <x v="6"/>
    <n v="0"/>
    <n v="0"/>
    <s v="Рад"/>
    <s v="Даволаниш"/>
    <s v="Жарроҳлик амалиётисиз даволаниш харажатларини қоплаш"/>
    <n v="0"/>
    <s v="21.02.2026"/>
    <s v="Oddiy"/>
    <m/>
    <m/>
    <m/>
    <m/>
    <m/>
    <n v="0"/>
    <m/>
    <m/>
    <m/>
    <m/>
  </r>
  <r>
    <s v="11210930"/>
    <s v="15.02.2026"/>
    <s v="2026-10517110"/>
    <m/>
    <m/>
    <s v="JUMAYEVA MEXRI OSTANAYEVNA"/>
    <s v="40505622380034"/>
    <s v="05.05.1962"/>
    <s v="+998943766062"/>
    <s v="Навоий"/>
    <x v="0"/>
    <s v="Боғчакалон МФЙ"/>
    <s v="AXMEDOVA FARANGIZ AHROR QIZI"/>
    <s v="62707035830025"/>
    <x v="6"/>
    <n v="0"/>
    <n v="0"/>
    <s v="Рад"/>
    <s v="Даволаниш"/>
    <s v="Жарроҳлик амалиётисиз даволаниш харажатларини қоплаш"/>
    <n v="0"/>
    <s v="15.02.2026"/>
    <s v="Oddiy"/>
    <m/>
    <m/>
    <m/>
    <m/>
    <m/>
    <n v="0"/>
    <m/>
    <m/>
    <m/>
    <m/>
  </r>
  <r>
    <s v="11094752"/>
    <s v="06.02.2026"/>
    <s v="2026-10381520"/>
    <m/>
    <m/>
    <s v="MUMINOVA ADOLAT JUMANAZAROVNA"/>
    <s v="42405825830030"/>
    <s v="24.05.1982"/>
    <s v="+998906204241"/>
    <s v="Навоий"/>
    <x v="0"/>
    <s v="Хўжақулобод МФЙ"/>
    <s v="AXMEDOVA FARANGIZ AHROR QIZI"/>
    <s v="62707035830025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2.2026"/>
    <s v="Oddiy"/>
    <m/>
    <m/>
    <m/>
    <m/>
    <m/>
    <n v="0"/>
    <m/>
    <m/>
    <m/>
    <m/>
  </r>
  <r>
    <s v="11046547"/>
    <s v="03.02.2026"/>
    <s v="2026-10322246"/>
    <m/>
    <m/>
    <s v="MUMINOVA ADOLAT JUMANAZAROVNA"/>
    <s v="42405825830030"/>
    <s v="24.05.1982"/>
    <s v="+998942210160"/>
    <s v="Навоий"/>
    <x v="0"/>
    <s v="Хўжақулобод МФЙ"/>
    <s v="AXMEDOVA FARANGIZ AHROR QIZI"/>
    <s v="62707035830025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2.2026"/>
    <s v="Oddiy"/>
    <m/>
    <m/>
    <m/>
    <m/>
    <m/>
    <n v="0"/>
    <m/>
    <m/>
    <m/>
    <m/>
  </r>
  <r>
    <s v="10959179"/>
    <s v="28.01.2026"/>
    <s v="2026-10218495"/>
    <m/>
    <m/>
    <s v="QURBONOVA GULSHOD ISOMIDDINOVNA"/>
    <s v="41105735830047"/>
    <s v="11.05.1973"/>
    <s v="+998940590424"/>
    <s v="Навоий"/>
    <x v="0"/>
    <s v="Хўжақулобод МФЙ"/>
    <s v="AXMEDOVA FARANGIZ AHROR QIZI"/>
    <s v="62707035830025"/>
    <x v="0"/>
    <n v="0"/>
    <n v="0"/>
    <s v="Рад"/>
    <s v="Озиқ"/>
    <s v="Озиқ-овқат билан боғлиқ харажатларини қоплаш (Озиқ-овқат)"/>
    <n v="0"/>
    <s v="05.02.2026"/>
    <s v="Oddiy"/>
    <m/>
    <m/>
    <m/>
    <m/>
    <m/>
    <n v="0"/>
    <m/>
    <m/>
    <m/>
    <m/>
  </r>
  <r>
    <s v="10959176"/>
    <s v="28.01.2026"/>
    <s v="2026-10218487"/>
    <m/>
    <m/>
    <s v="QURBONOVA GULSHOD ISOMIDDINOVNA"/>
    <s v="41105735830047"/>
    <s v="11.05.1973"/>
    <s v="+998940590424"/>
    <s v="Навоий"/>
    <x v="0"/>
    <s v="Хўжақулобод МФЙ"/>
    <s v="AXMEDOVA FARANGIZ AHROR QIZI"/>
    <s v="62707035830025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9.01.2026"/>
    <s v="Oddiy"/>
    <s v="10.02.2026"/>
    <m/>
    <n v="2060000"/>
    <m/>
    <d v="2026-02-10T17:40:09"/>
    <n v="0"/>
    <n v="2060000"/>
    <n v="46063.736215277779"/>
    <m/>
    <n v="62035"/>
  </r>
  <r>
    <s v="13228174"/>
    <s v="08.06.2026"/>
    <s v="2026-12995486"/>
    <m/>
    <m/>
    <s v="ZIYOYEVA MAHLIYO MATYOQUB QIZI"/>
    <s v="42001942400011"/>
    <s v="20.01.1994"/>
    <s v="+998938410309"/>
    <s v="Навоий"/>
    <x v="10"/>
    <s v="Шарқ"/>
    <s v="ABDUSALOMOVA SHAKAROY OLIMJON QIZI"/>
    <s v="42907932360012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08.06.2026"/>
    <s v="Oddiy"/>
    <s v="11.06.2026"/>
    <s v="????? ????????"/>
    <n v="2060000"/>
    <s v="Ha"/>
    <d v="2026-06-11T14:58:28"/>
    <n v="0"/>
    <n v="2060000"/>
    <n v="46184.623935185184"/>
    <m/>
    <n v="308831"/>
  </r>
  <r>
    <s v="13149708"/>
    <s v="03.06.2026"/>
    <s v="2026-12891330"/>
    <m/>
    <m/>
    <s v="KARIMOVA OYRUZON KARIMOVNA"/>
    <s v="42006843920024"/>
    <s v="20.06.1984"/>
    <s v="+998997578620"/>
    <s v="Навоий"/>
    <x v="10"/>
    <s v="Шарқ"/>
    <s v="ABDUSALOMOVA SHAKAROY OLIMJON QIZI"/>
    <s v="42907932360012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08.06.2026"/>
    <s v="Oddiy"/>
    <s v="11.06.2026"/>
    <s v="????? ????????"/>
    <n v="2060000"/>
    <s v="Ha"/>
    <d v="2026-06-11T14:58:06"/>
    <n v="0"/>
    <n v="2060000"/>
    <n v="46184.623680555553"/>
    <m/>
    <n v="308832"/>
  </r>
  <r>
    <s v="12982021"/>
    <s v="18.05.2026"/>
    <s v="2026-12666875"/>
    <m/>
    <m/>
    <s v="FAYZULLAYEVA BASHORAT BAXTIYOR QIZI"/>
    <s v="42007912380020"/>
    <s v="20.07.1991"/>
    <s v="+998973699120"/>
    <s v="Навоий"/>
    <x v="10"/>
    <s v="Шарқ"/>
    <s v="ABDUSALOMOVA SHAKAROY OLIMJON QIZI"/>
    <s v="42907932360012"/>
    <x v="5"/>
    <n v="0"/>
    <n v="0"/>
    <s v="Қарор"/>
    <s v="Озиқ"/>
    <s v="Озиқ-овқат билан боғлиқ харажатларини қоплаш (Озиқ-овқат)"/>
    <n v="412000"/>
    <s v="19.05.2026"/>
    <s v="Oddiy"/>
    <s v="08.06.2026"/>
    <s v="????? ????????"/>
    <n v="412000"/>
    <s v="Ha"/>
    <d v="2026-06-08T11:54:53"/>
    <n v="0"/>
    <n v="412000"/>
    <n v="46181.496446759258"/>
    <m/>
    <n v="195822"/>
  </r>
  <r>
    <s v="12978704"/>
    <s v="18.05.2026"/>
    <s v="2026-12662462"/>
    <s v="ISOQOV SHOHZOD ZAFAR O‘G‘LI"/>
    <s v="30808975850023"/>
    <s v="ZAFAROVA MAFTUNA SHOHZOD QIZI"/>
    <s v="62105235850029"/>
    <s v="21.05.2023"/>
    <s v="+998977976158"/>
    <s v="Навоий"/>
    <x v="10"/>
    <s v="Шарқ"/>
    <s v="ABDUSALOMOVA SHAKAROY OLIMJON QIZI"/>
    <s v="42907932360012"/>
    <x v="8"/>
    <n v="0"/>
    <n v="0"/>
    <s v="Жараён"/>
    <s v="Жарроҳлик"/>
    <s v="Жарроҳлик амалиёти харажатларини қоплаш"/>
    <n v="4120000000"/>
    <s v="19.05.2026"/>
    <s v="Oddiy"/>
    <m/>
    <m/>
    <m/>
    <m/>
    <m/>
    <n v="0"/>
    <m/>
    <m/>
    <m/>
    <m/>
  </r>
  <r>
    <s v="12978249"/>
    <s v="18.05.2026"/>
    <s v="2026-12661887"/>
    <m/>
    <m/>
    <s v="KARIMOVA OYRUZON KARIMOVNA"/>
    <s v="42006843920024"/>
    <s v="20.06.1984"/>
    <s v="+998997578620"/>
    <s v="Навоий"/>
    <x v="10"/>
    <s v="Шарқ"/>
    <s v="ABDUSALOMOVA SHAKAROY OLIMJON QIZI"/>
    <s v="42907932360012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6.2026"/>
    <s v="Oddiy"/>
    <s v="01.06.2026"/>
    <s v="??????? ??? ????"/>
    <m/>
    <s v="Yuq"/>
    <d v="2026-06-01T10:43:45"/>
    <n v="0"/>
    <m/>
    <n v="46174.447048611109"/>
    <m/>
    <n v="195830"/>
  </r>
  <r>
    <s v="12976810"/>
    <s v="18.05.2026"/>
    <s v="2026-12660056"/>
    <m/>
    <m/>
    <s v="XOJANAZAROVA BAKIT YESENBAYEVNA"/>
    <s v="42709842370019"/>
    <s v="27.09.1984"/>
    <s v="+998933153584"/>
    <s v="Навоий"/>
    <x v="10"/>
    <s v="Шарқ"/>
    <s v="ABDUSALOMOVA SHAKAROY OLIMJON QIZI"/>
    <s v="42907932360012"/>
    <x v="0"/>
    <n v="0"/>
    <n v="0"/>
    <s v="Рад"/>
    <s v="Озиқ"/>
    <s v="Озиқ-овқат билан боғлиқ харажатларини қоплаш (Озиқ-овқат)"/>
    <n v="0"/>
    <s v="19.05.2026"/>
    <s v="Oddiy"/>
    <m/>
    <m/>
    <m/>
    <m/>
    <m/>
    <n v="0"/>
    <m/>
    <m/>
    <m/>
    <m/>
  </r>
  <r>
    <s v="12971765"/>
    <s v="18.05.2026"/>
    <s v="2026-12653652"/>
    <m/>
    <m/>
    <s v="XOLBOYEVA MARJONA O‘KTAM QIZI"/>
    <s v="62510015790026"/>
    <s v="25.10.2001"/>
    <s v="+998934465115"/>
    <s v="Навоий"/>
    <x v="10"/>
    <s v="Шарқ"/>
    <s v="ABDUSALOMOVA SHAKAROY OLIMJON QIZI"/>
    <s v="42907932360012"/>
    <x v="2"/>
    <n v="0"/>
    <n v="2"/>
    <s v="Тўланди"/>
    <s v="Озиқ"/>
    <s v="Озиқ-овқат билан боғлиқ харажатларини қоплаш (Озиқ-овқат)"/>
    <n v="412000"/>
    <s v="19.05.2026"/>
    <s v="Oddiy"/>
    <s v="08.06.2026"/>
    <m/>
    <n v="412000"/>
    <m/>
    <d v="2026-06-08T10:50:53"/>
    <n v="0"/>
    <n v="412000"/>
    <n v="46181.452002314814"/>
    <m/>
    <n v="195823"/>
  </r>
  <r>
    <s v="12971509"/>
    <s v="18.05.2026"/>
    <s v="2026-12653347"/>
    <m/>
    <m/>
    <s v="SAFAROVA GULSHOD RAMAZON QIZI"/>
    <s v="41910985360019"/>
    <s v="19.10.1998"/>
    <s v="+998951720686"/>
    <s v="Навоий"/>
    <x v="10"/>
    <s v="Шарқ"/>
    <s v="ABDUSALOMOVA SHAKAROY OLIMJON QIZI"/>
    <s v="42907932360012"/>
    <x v="5"/>
    <n v="0"/>
    <n v="0"/>
    <s v="Қарор"/>
    <s v="Озиқ"/>
    <s v="Озиқ-овқат билан боғлиқ харажатларини қоплаш (Озиқ-овқат)"/>
    <n v="412000"/>
    <s v="19.05.2026"/>
    <s v="Oddiy"/>
    <s v="08.06.2026"/>
    <s v="????? ????????"/>
    <n v="412000"/>
    <s v="Ha"/>
    <d v="2026-06-08T10:50:31"/>
    <n v="0"/>
    <n v="412000"/>
    <n v="46181.451747685183"/>
    <m/>
    <n v="195826"/>
  </r>
  <r>
    <s v="12933143"/>
    <s v="14.05.2026"/>
    <s v="2026-12603465"/>
    <m/>
    <m/>
    <s v="ISOQOV SHOHZOD ZAFAR O‘G‘LI"/>
    <s v="30808975850023"/>
    <s v="08.08.1997"/>
    <s v="+998977976158"/>
    <s v="Навоий"/>
    <x v="10"/>
    <s v="Шарқ"/>
    <s v="ABDUSALOMOVA SHAKAROY OLIMJON QIZI"/>
    <s v="42907932360012"/>
    <x v="0"/>
    <n v="0"/>
    <n v="0"/>
    <s v="Рад"/>
    <s v="Жарроҳлик"/>
    <s v="Жарроҳлик амалиёти харажатларини қоплаш"/>
    <n v="0"/>
    <s v="14.05.2026"/>
    <s v="Oddiy"/>
    <m/>
    <m/>
    <m/>
    <m/>
    <m/>
    <n v="0"/>
    <m/>
    <m/>
    <m/>
    <m/>
  </r>
  <r>
    <s v="12703704"/>
    <s v="27.04.2026"/>
    <s v="2026-12309535"/>
    <m/>
    <m/>
    <s v="MURADOVA XILOLA RAXMATULLAYEVNA"/>
    <s v="40502893930092"/>
    <s v="05.02.1989"/>
    <s v="+998948418838"/>
    <s v="Навоий"/>
    <x v="10"/>
    <s v="Шарқ"/>
    <s v="ABDUSALOMOVA SHAKAROY OLIMJON QIZI"/>
    <s v="4290793236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7.04.2026"/>
    <s v="Oddiy"/>
    <s v="01.05.2026"/>
    <m/>
    <n v="2060000"/>
    <m/>
    <d v="2026-05-01T10:42:55"/>
    <n v="0"/>
    <n v="2060000"/>
    <n v="46143.446469907409"/>
    <m/>
    <n v="170113"/>
  </r>
  <r>
    <s v="12702150"/>
    <s v="27.04.2026"/>
    <s v="2026-12307577"/>
    <m/>
    <m/>
    <s v="MURADOVA XILOLA RAXMATULLAYEVNA"/>
    <s v="40502893930092"/>
    <s v="05.02.1989"/>
    <s v="+998948418838"/>
    <s v="Навоий"/>
    <x v="10"/>
    <s v="Шарқ"/>
    <s v="ABDUSALOMOVA SHAKAROY OLIMJON QIZI"/>
    <s v="42907932360012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7.04.2026"/>
    <s v="Oddiy"/>
    <m/>
    <m/>
    <m/>
    <m/>
    <m/>
    <n v="0"/>
    <m/>
    <m/>
    <m/>
    <m/>
  </r>
  <r>
    <s v="12546003"/>
    <s v="13.04.2026"/>
    <s v="2026-12113207"/>
    <m/>
    <m/>
    <s v="ISOQOV SHOHZOD ZAFAR O‘G‘LI"/>
    <s v="30808975850023"/>
    <s v="08.08.1997"/>
    <s v="+998977976158"/>
    <s v="Навоий"/>
    <x v="10"/>
    <s v="Шарқ"/>
    <s v="ABDUSALOMOVA SHAKAROY OLIMJON QIZI"/>
    <s v="42907932360012"/>
    <x v="0"/>
    <n v="0"/>
    <n v="0"/>
    <s v="Рад"/>
    <s v="Жарроҳлик"/>
    <s v="Жарроҳлик амалиёти харажатларини қоплаш"/>
    <n v="0"/>
    <s v="14.04.2026"/>
    <s v="Oddiy"/>
    <m/>
    <m/>
    <m/>
    <m/>
    <m/>
    <n v="0"/>
    <m/>
    <m/>
    <m/>
    <m/>
  </r>
  <r>
    <s v="12545319"/>
    <s v="13.04.2026"/>
    <s v="2026-12112412"/>
    <m/>
    <m/>
    <s v="MINTAYEVA AQBAYAN MEREKEBAY QIZI"/>
    <s v="40905975810017"/>
    <s v="09.05.1997"/>
    <s v="+998936640892"/>
    <s v="Навоий"/>
    <x v="10"/>
    <s v="Шарқ"/>
    <s v="ABDUSALOMOVA SHAKAROY OLIMJON QIZI"/>
    <s v="42907932360012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27.04.2026"/>
    <s v="Oddiy"/>
    <s v="01.05.2026"/>
    <s v="????? ????????"/>
    <n v="2060000"/>
    <s v="Ha"/>
    <d v="2026-05-01T10:42:37"/>
    <n v="0"/>
    <n v="2060000"/>
    <n v="46143.446261574078"/>
    <m/>
    <n v="170115"/>
  </r>
  <r>
    <s v="12545246"/>
    <s v="13.04.2026"/>
    <s v="2026-12112323"/>
    <m/>
    <m/>
    <s v="MINTAYEVA AQBAYAN MEREKEBAY QIZI"/>
    <s v="40905975810017"/>
    <s v="09.05.1997"/>
    <s v="+998936640892"/>
    <s v="Навоий"/>
    <x v="10"/>
    <s v="Шарқ"/>
    <s v="ABDUSALOMOVA SHAKAROY OLIMJON QIZI"/>
    <s v="42907932360012"/>
    <x v="2"/>
    <n v="0"/>
    <n v="2"/>
    <s v="Тўланди"/>
    <s v="Озиқ"/>
    <s v="Озиқ-овқат билан боғлиқ харажатларини қоплаш (Озиқ-овқат)"/>
    <n v="412000"/>
    <s v="27.04.2026"/>
    <s v="Oddiy"/>
    <s v="01.05.2026"/>
    <m/>
    <n v="412000"/>
    <m/>
    <d v="2026-05-01T10:43:51"/>
    <n v="0"/>
    <n v="412000"/>
    <n v="46143.447118055556"/>
    <m/>
    <n v="170104"/>
  </r>
  <r>
    <s v="12544851"/>
    <s v="13.04.2026"/>
    <s v="2026-12111856"/>
    <m/>
    <m/>
    <s v="ABDULLAYEVA OYDIN JAMIL QIZI"/>
    <s v="42804965360029"/>
    <s v="28.04.1996"/>
    <s v="+998939841530"/>
    <s v="Навоий"/>
    <x v="10"/>
    <s v="Шарқ"/>
    <s v="ABDUSALOMOVA SHAKAROY OLIMJON QIZI"/>
    <s v="42907932360012"/>
    <x v="2"/>
    <n v="0"/>
    <n v="1"/>
    <s v="Тўланди"/>
    <s v="Озиқ"/>
    <s v="Озиқ-овқат билан боғлиқ харажатларини қоплаш (Озиқ-овқат)"/>
    <n v="412000"/>
    <s v="27.04.2026"/>
    <s v="Oddiy"/>
    <s v="01.05.2026"/>
    <m/>
    <n v="412000"/>
    <m/>
    <d v="2026-05-01T10:43:35"/>
    <n v="0"/>
    <n v="412000"/>
    <n v="46143.446932870371"/>
    <m/>
    <n v="170107"/>
  </r>
  <r>
    <s v="12541990"/>
    <s v="13.04.2026"/>
    <s v="2026-12108462"/>
    <m/>
    <m/>
    <s v="SAKTAGANOVA AYGERIM YERTAYEVNA"/>
    <s v="60903005810017"/>
    <s v="09.03.2000"/>
    <s v="+998777762019"/>
    <s v="Навоий"/>
    <x v="10"/>
    <s v="Шарқ"/>
    <s v="ABDUSALOMOVA SHAKAROY OLIMJON QIZI"/>
    <s v="42907932360012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7.04.2026"/>
    <s v="Oddiy"/>
    <s v="01.05.2026"/>
    <m/>
    <n v="2060000"/>
    <m/>
    <d v="2026-05-01T10:42:20"/>
    <n v="0"/>
    <n v="2060000"/>
    <n v="46143.446064814816"/>
    <m/>
    <n v="170117"/>
  </r>
  <r>
    <s v="12525803"/>
    <s v="10.04.2026"/>
    <s v="2026-12089425"/>
    <m/>
    <m/>
    <s v="IULDASHEVA AKJAMAL ISHANBEKOVNA"/>
    <s v="41910912320020"/>
    <s v="19.10.1991"/>
    <s v="+998935129017"/>
    <s v="Навоий"/>
    <x v="10"/>
    <s v="Шарқ"/>
    <s v="ABDUSALOMOVA SHAKAROY OLIMJON QIZI"/>
    <s v="42907932360012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27.04.2026"/>
    <s v="Oddiy"/>
    <s v="01.05.2026"/>
    <m/>
    <n v="2060000"/>
    <m/>
    <d v="2026-05-01T10:42:00"/>
    <n v="0"/>
    <n v="2060000"/>
    <n v="46143.445833333331"/>
    <m/>
    <n v="170118"/>
  </r>
  <r>
    <s v="12524883"/>
    <s v="10.04.2026"/>
    <s v="2026-12088356"/>
    <m/>
    <m/>
    <s v="IULDASHEVA AKJAMAL ISHANBEKOVNA"/>
    <s v="41910912320020"/>
    <s v="19.10.1991"/>
    <s v="+998935129017"/>
    <s v="Навоий"/>
    <x v="10"/>
    <s v="Шарқ"/>
    <s v="ABDUSALOMOVA SHAKAROY OLIMJON QIZI"/>
    <s v="42907932360012"/>
    <x v="2"/>
    <n v="0"/>
    <n v="3"/>
    <s v="Тўланди"/>
    <s v="Озиқ"/>
    <s v="Озиқ-овқат билан боғлиқ харажатларини қоплаш (Озиқ-овқат)"/>
    <n v="412000"/>
    <s v="27.04.2026"/>
    <s v="Oddiy"/>
    <s v="01.05.2026"/>
    <m/>
    <n v="412000"/>
    <m/>
    <d v="2026-05-01T10:48:15"/>
    <n v="0"/>
    <n v="412000"/>
    <n v="46143.450173611112"/>
    <m/>
    <n v="170110"/>
  </r>
  <r>
    <s v="13171493"/>
    <s v="03.06.2026"/>
    <s v="2026-12919441"/>
    <m/>
    <m/>
    <s v="BABAYEVA GUL’CHEHRA SHODIYEVNA"/>
    <s v="42702825800019"/>
    <s v="27.02.1982"/>
    <s v="+998990999276"/>
    <s v="Навоий"/>
    <x v="2"/>
    <s v="Сентоб МФЙ"/>
    <s v="MIRZOYEV HAYOT MURODOVICH"/>
    <s v="51106025800011"/>
    <x v="2"/>
    <n v="0"/>
    <n v="1"/>
    <s v="Тўланди"/>
    <s v="Озиқ"/>
    <s v="Озиқ-овқат билан боғлиқ харажатларини қоплаш (Озиқ-овқат)"/>
    <n v="412000"/>
    <s v="04.06.2026"/>
    <s v="Oddiy"/>
    <s v="04.06.2026"/>
    <m/>
    <n v="412000"/>
    <m/>
    <d v="2026-06-04T17:38:33"/>
    <n v="0"/>
    <n v="412000"/>
    <n v="46177.73510416667"/>
    <m/>
    <n v="286115"/>
  </r>
  <r>
    <s v="13171451"/>
    <s v="03.06.2026"/>
    <s v="2026-12919386"/>
    <m/>
    <m/>
    <s v="FOZILOVA GULCHEXRA FOZILOVNA"/>
    <s v="41303832360027"/>
    <s v="13.03.1983"/>
    <s v="+998997148085"/>
    <s v="Навоий"/>
    <x v="2"/>
    <s v="Сентоб МФЙ"/>
    <s v="MIRZOYEV HAYOT MURODOVICH"/>
    <s v="51106025800011"/>
    <x v="5"/>
    <n v="0"/>
    <n v="0"/>
    <s v="Қарор"/>
    <s v="Озиқ"/>
    <s v="Озиқ-овқат билан боғлиқ харажатларини қоплаш (Озиқ-овқат)"/>
    <n v="412000"/>
    <s v="04.06.2026"/>
    <s v="Oddiy"/>
    <s v="04.06.2026"/>
    <s v="????? ????????"/>
    <n v="412000"/>
    <s v="Ha"/>
    <d v="2026-06-04T17:38:19"/>
    <n v="0"/>
    <n v="412000"/>
    <n v="46177.734942129631"/>
    <m/>
    <n v="286120"/>
  </r>
  <r>
    <s v="13171435"/>
    <s v="03.06.2026"/>
    <s v="2026-12919352"/>
    <m/>
    <m/>
    <s v="HAYITOV RUSTAM NEKMURODOVICH"/>
    <s v="31505852360053"/>
    <s v="15.05.1985"/>
    <s v="+998997148085"/>
    <s v="Навоий"/>
    <x v="2"/>
    <s v="Сентоб МФЙ"/>
    <s v="MIRZOYEV HAYOT MURODOVICH"/>
    <s v="51106025800011"/>
    <x v="2"/>
    <n v="0"/>
    <n v="1"/>
    <s v="Тўланди"/>
    <s v="Озиқ"/>
    <s v="Озиқ-овқат билан боғлиқ харажатларини қоплаш (Озиқ-овқат)"/>
    <n v="412000"/>
    <s v="04.06.2026"/>
    <s v="Oddiy"/>
    <s v="04.06.2026"/>
    <m/>
    <n v="412000"/>
    <m/>
    <d v="2026-06-04T17:37:53"/>
    <n v="0"/>
    <n v="412000"/>
    <n v="46177.7346412037"/>
    <m/>
    <n v="286124"/>
  </r>
  <r>
    <s v="13140524"/>
    <s v="02.06.2026"/>
    <s v="2026-12879308"/>
    <m/>
    <m/>
    <s v="ERALIYEV SHERZOD AXLIDDIN O‘G‘LI"/>
    <s v="52912025800017"/>
    <s v="29.12.2002"/>
    <s v="+998997813712"/>
    <s v="Навоий"/>
    <x v="2"/>
    <s v="Сентоб МФЙ"/>
    <s v="MIRZOYEV HAYOT MURODOVICH"/>
    <s v="51106025800011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2.06.2026"/>
    <s v="Oddiy"/>
    <m/>
    <m/>
    <m/>
    <m/>
    <m/>
    <n v="0"/>
    <m/>
    <m/>
    <m/>
    <m/>
  </r>
  <r>
    <s v="13085998"/>
    <s v="26.05.2026"/>
    <s v="2026-12806411"/>
    <m/>
    <m/>
    <s v="AXMATOVA SAODAT AXMATOVNA"/>
    <s v="42212904040022"/>
    <s v="22.12.1990"/>
    <s v="+998997561687"/>
    <s v="Навоий"/>
    <x v="2"/>
    <s v="Сентоб МФЙ"/>
    <s v="MIRZOYEV HAYOT MURODOVICH"/>
    <s v="51106025800011"/>
    <x v="5"/>
    <n v="0"/>
    <n v="0"/>
    <s v="Қарор"/>
    <s v="Озиқ"/>
    <s v="Озиқ-овқат билан боғлиқ харажатларини қоплаш (Озиқ-овқат)"/>
    <n v="412000"/>
    <s v="26.05.2026"/>
    <s v="Oddiy"/>
    <s v="01.06.2026"/>
    <s v="????? ????????"/>
    <n v="412000"/>
    <s v="Ha"/>
    <d v="2026-06-01T21:42:57"/>
    <n v="0"/>
    <n v="412000"/>
    <n v="46174.904826388891"/>
    <m/>
    <n v="214633"/>
  </r>
  <r>
    <s v="13085868"/>
    <s v="26.05.2026"/>
    <s v="2026-12806246"/>
    <m/>
    <m/>
    <s v="MIRZAYEVA CHINNIGUL SHODMONOVNA"/>
    <s v="42508965800014"/>
    <s v="25.08.1996"/>
    <s v="+998994148790"/>
    <s v="Навоий"/>
    <x v="2"/>
    <s v="Сентоб МФЙ"/>
    <s v="MIRZOYEV HAYOT MURODOVICH"/>
    <s v="51106025800011"/>
    <x v="5"/>
    <n v="0"/>
    <n v="0"/>
    <s v="Қарор"/>
    <s v="Озиқ"/>
    <s v="Озиқ-овқат билан боғлиқ харажатларини қоплаш (Озиқ-овқат)"/>
    <n v="412000"/>
    <s v="26.05.2026"/>
    <s v="Oddiy"/>
    <s v="01.06.2026"/>
    <s v="????? ????????"/>
    <n v="412000"/>
    <s v="Ha"/>
    <d v="2026-06-01T21:42:12"/>
    <n v="0"/>
    <n v="412000"/>
    <n v="46174.904305555552"/>
    <m/>
    <n v="214635"/>
  </r>
  <r>
    <s v="13085061"/>
    <s v="26.05.2026"/>
    <s v="2026-12805229"/>
    <m/>
    <m/>
    <s v="MIRZAYEVA NAFISA ARTIKBAYEVNA"/>
    <s v="41601882890049"/>
    <s v="16.01.1988"/>
    <s v="+998997813712"/>
    <s v="Навоий"/>
    <x v="2"/>
    <s v="Сентоб МФЙ"/>
    <s v="MIRZOYEV HAYOT MURODOVICH"/>
    <s v="51106025800011"/>
    <x v="5"/>
    <n v="0"/>
    <n v="0"/>
    <s v="Қарор"/>
    <s v="Озиқ"/>
    <s v="Озиқ-овқат билан боғлиқ харажатларини қоплаш (Озиқ-овқат)"/>
    <n v="412000"/>
    <s v="26.05.2026"/>
    <s v="Oddiy"/>
    <s v="01.06.2026"/>
    <s v="????? ????????"/>
    <n v="412000"/>
    <s v="Ha"/>
    <d v="2026-06-01T21:39:26"/>
    <n v="0"/>
    <n v="412000"/>
    <n v="46174.902384259258"/>
    <m/>
    <n v="214636"/>
  </r>
  <r>
    <s v="13084369"/>
    <s v="26.05.2026"/>
    <s v="2026-12804318"/>
    <m/>
    <m/>
    <s v="ERALIYEV SHERZOD AXLIDDIN O‘G‘LI"/>
    <s v="52912025800017"/>
    <s v="29.12.2002"/>
    <s v="+998997813712"/>
    <s v="Навоий"/>
    <x v="2"/>
    <s v="Сентоб МФЙ"/>
    <s v="MIRZOYEV HAYOT MURODOVICH"/>
    <s v="51106025800011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01.06.2026"/>
    <m/>
    <n v="412000"/>
    <m/>
    <d v="2026-06-01T21:31:09"/>
    <n v="0"/>
    <n v="412000"/>
    <n v="46174.896631944444"/>
    <m/>
    <n v="214637"/>
  </r>
  <r>
    <s v="11695544"/>
    <s v="05.03.2026"/>
    <s v="2026-11098528"/>
    <m/>
    <m/>
    <s v="ARZIQULOVA MALIKA BOBOYEVNA"/>
    <s v="41608745760017"/>
    <s v="16.08.1974"/>
    <s v="+998997566101"/>
    <s v="Навоий"/>
    <x v="2"/>
    <s v="Сентоб МФЙ"/>
    <s v="MIRZOYEV HAYOT MURODOVICH"/>
    <s v="5110602580001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3:44:51"/>
    <n v="0"/>
    <n v="412000"/>
    <n v="46086.989479166667"/>
    <m/>
    <n v="86382"/>
  </r>
  <r>
    <s v="11695359"/>
    <s v="05.03.2026"/>
    <s v="2026-11098294"/>
    <m/>
    <m/>
    <s v="BOBOYEVA NARGIZA NARZULLAYEVNA"/>
    <s v="41403775800010"/>
    <s v="14.03.1977"/>
    <s v="+998930458576"/>
    <s v="Навоий"/>
    <x v="2"/>
    <s v="Сентоб МФЙ"/>
    <s v="MIRZOYEV HAYOT MURODOVICH"/>
    <s v="5110602580001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2:40:36"/>
    <n v="0"/>
    <n v="412000"/>
    <n v="46086.944861111115"/>
    <m/>
    <n v="86017"/>
  </r>
  <r>
    <s v="11695242"/>
    <s v="05.03.2026"/>
    <s v="2026-11098138"/>
    <m/>
    <m/>
    <s v="SAMIYEVA SAYOXAT AKABOYEVNA"/>
    <s v="41304872880027"/>
    <s v="13.04.1987"/>
    <s v="+998990215998"/>
    <s v="Навоий"/>
    <x v="2"/>
    <s v="Сентоб МФЙ"/>
    <s v="MIRZOYEV HAYOT MURODOVICH"/>
    <s v="5110602580001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2:40:03"/>
    <n v="0"/>
    <n v="412000"/>
    <n v="46086.944479166668"/>
    <m/>
    <n v="86020"/>
  </r>
  <r>
    <s v="11649768"/>
    <s v="04.03.2026"/>
    <s v="2026-11044897"/>
    <m/>
    <m/>
    <s v="SUMBULOVA GULOROM TOXIROVNA"/>
    <s v="41912855800016"/>
    <s v="19.12.1985"/>
    <s v="+998991334796"/>
    <s v="Навоий"/>
    <x v="2"/>
    <s v="Сентоб МФЙ"/>
    <s v="MIRZOYEV HAYOT MURODOVICH"/>
    <s v="5110602580001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0:44:30"/>
    <n v="0"/>
    <n v="412000"/>
    <n v="46086.864236111112"/>
    <m/>
    <n v="84534"/>
  </r>
  <r>
    <s v="11649701"/>
    <s v="04.03.2026"/>
    <s v="2026-11044813"/>
    <m/>
    <m/>
    <s v="MUXTAROVA NARGIZA NIZOMIDDINOVNA"/>
    <s v="61805015800015"/>
    <s v="18.05.2001"/>
    <s v="+998997813712"/>
    <s v="Навоий"/>
    <x v="2"/>
    <s v="Сентоб МФЙ"/>
    <s v="MIRZOYEV HAYOT MURODOVICH"/>
    <s v="5110602580001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2:14:57"/>
    <n v="0"/>
    <n v="412000"/>
    <n v="46086.927048611113"/>
    <m/>
    <n v="85415"/>
  </r>
  <r>
    <s v="11649412"/>
    <s v="04.03.2026"/>
    <s v="2026-11044473"/>
    <m/>
    <m/>
    <s v="BOBOKALONOVA NIGORA SHODIYEVNA"/>
    <s v="40604912360072"/>
    <s v="06.04.1991"/>
    <s v="+998995559189"/>
    <s v="Навоий"/>
    <x v="2"/>
    <s v="Сентоб МФЙ"/>
    <s v="MIRZOYEV HAYOT MURODOVICH"/>
    <s v="5110602580001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2:40:46"/>
    <n v="0"/>
    <n v="412000"/>
    <n v="46086.944976851853"/>
    <m/>
    <n v="85441"/>
  </r>
  <r>
    <s v="11649301"/>
    <s v="04.03.2026"/>
    <s v="2026-11044333"/>
    <m/>
    <m/>
    <s v="SAMIYEVA SAYOXAT AKABOYEVNA"/>
    <s v="41304872880027"/>
    <s v="13.04.1987"/>
    <s v="+998995701878"/>
    <s v="Навоий"/>
    <x v="2"/>
    <s v="Сентоб МФЙ"/>
    <s v="MIRZOYEV HAYOT MURODOVICH"/>
    <s v="51106025800011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49207"/>
    <s v="04.03.2026"/>
    <s v="2026-11044224"/>
    <m/>
    <m/>
    <s v="BOBOKALONOVA MUNIRA NAZAROVNA"/>
    <s v="40106892360061"/>
    <s v="01.06.1989"/>
    <s v="+998993468984"/>
    <s v="Навоий"/>
    <x v="2"/>
    <s v="Сентоб МФЙ"/>
    <s v="MIRZOYEV HAYOT MURODOVICH"/>
    <s v="5110602580001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2:19:46"/>
    <n v="0"/>
    <n v="412000"/>
    <n v="46086.930393518516"/>
    <m/>
    <n v="85418"/>
  </r>
  <r>
    <s v="11649122"/>
    <s v="04.03.2026"/>
    <s v="2026-11044123"/>
    <m/>
    <m/>
    <s v="ISLOMOVA AZURAT SAFARBOYEVNA"/>
    <s v="42706725800027"/>
    <s v="27.06.1972"/>
    <s v="+998770881978"/>
    <s v="Навоий"/>
    <x v="2"/>
    <s v="Сентоб МФЙ"/>
    <s v="MIRZOYEV HAYOT MURODOVICH"/>
    <s v="5110602580001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2:39:35"/>
    <n v="0"/>
    <n v="412000"/>
    <n v="46086.944155092591"/>
    <m/>
    <n v="85421"/>
  </r>
  <r>
    <s v="11636302"/>
    <s v="04.03.2026"/>
    <s v="2026-11029126"/>
    <m/>
    <m/>
    <s v="ARZUQULOVA NURIYA BOBOYEVNA"/>
    <s v="40503842360030"/>
    <s v="05.03.1984"/>
    <s v="+998990137323"/>
    <s v="Навоий"/>
    <x v="2"/>
    <s v="Сентоб МФЙ"/>
    <s v="MIRZOYEV HAYOT MURODOVICH"/>
    <s v="5110602580001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2:40:56"/>
    <n v="0"/>
    <n v="412000"/>
    <n v="46086.945092592592"/>
    <m/>
    <n v="85424"/>
  </r>
  <r>
    <s v="11632380"/>
    <s v="04.03.2026"/>
    <s v="2026-11024548"/>
    <m/>
    <m/>
    <s v="FOZILOVA GULCHEXRA FOZILOVNA"/>
    <s v="41303832360027"/>
    <s v="13.03.1983"/>
    <s v="+998999948188"/>
    <s v="Навоий"/>
    <x v="2"/>
    <s v="Сентоб МФЙ"/>
    <s v="MIRZOYEV HAYOT MURODOVICH"/>
    <s v="51106025800011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5.03.2026"/>
    <m/>
    <n v="412000"/>
    <m/>
    <d v="2026-03-05T22:10:28"/>
    <n v="0"/>
    <n v="412000"/>
    <n v="46086.923935185187"/>
    <m/>
    <n v="84923"/>
  </r>
  <r>
    <s v="10953516"/>
    <s v="28.01.2026"/>
    <s v="2026-10211405"/>
    <m/>
    <m/>
    <s v="SAMIYEVA SAYOXAT AKABOYEVNA"/>
    <s v="41304872880027"/>
    <s v="13.04.1987"/>
    <s v="+998995701878"/>
    <s v="Навоий"/>
    <x v="2"/>
    <s v="Сентоб МФЙ"/>
    <s v="MIRZOYEV HAYOT MURODOVICH"/>
    <s v="51106025800011"/>
    <x v="6"/>
    <n v="0"/>
    <n v="0"/>
    <s v="Рад"/>
    <s v="Кийим"/>
    <s v="Кийим-кечак ва бошқа энг зарур товарлар билан боғлиқ харажатларини қоплаш (Кийим-кечак)"/>
    <n v="0"/>
    <s v="10.02.2026"/>
    <s v="Oddiy"/>
    <m/>
    <m/>
    <m/>
    <m/>
    <m/>
    <n v="0"/>
    <m/>
    <m/>
    <m/>
    <m/>
  </r>
  <r>
    <s v="13316128"/>
    <s v="11.06.2026"/>
    <s v="2026-13112959"/>
    <m/>
    <m/>
    <s v="JO‘LMURODOVA GULNOZA XAYRULLAYEVNA"/>
    <s v="42801852360047"/>
    <s v="28.01.1985"/>
    <s v="+998970412185"/>
    <s v="Навоий"/>
    <x v="2"/>
    <s v="Истиқлол МФЙ"/>
    <s v="BOBOMUROTOV BEKZOD UMAROVICH"/>
    <s v="31302882360077"/>
    <x v="5"/>
    <n v="0"/>
    <n v="0"/>
    <s v="Қарор"/>
    <s v="Озиқ"/>
    <s v="Озиқ-овқат билан боғлиқ харажатларини қоплаш (Озиқ-овқат)"/>
    <n v="412000"/>
    <s v="12.06.2026"/>
    <s v="Oddiy"/>
    <s v="18.06.2026"/>
    <s v="????? ????????"/>
    <n v="412000"/>
    <s v="Ha"/>
    <d v="2026-06-18T15:52:55"/>
    <n v="0"/>
    <n v="412000"/>
    <n v="46191.661747685182"/>
    <m/>
    <n v="428020"/>
  </r>
  <r>
    <s v="13316036"/>
    <s v="11.06.2026"/>
    <s v="2026-13112837"/>
    <m/>
    <m/>
    <s v="TOSHPO‘LOTOVA MANZURA FAHRIDIN QIZI"/>
    <s v="41009912360012"/>
    <s v="10.09.1991"/>
    <s v="+998992133058"/>
    <s v="Навоий"/>
    <x v="2"/>
    <s v="Истиқлол МФЙ"/>
    <s v="BOBOMUROTOV BEKZOD UMAROVICH"/>
    <s v="31302882360077"/>
    <x v="5"/>
    <n v="0"/>
    <n v="0"/>
    <s v="Қарор"/>
    <s v="Озиқ"/>
    <s v="Озиқ-овқат билан боғлиқ харажатларини қоплаш (Озиқ-овқат)"/>
    <n v="412000"/>
    <s v="12.06.2026"/>
    <s v="Oddiy"/>
    <s v="18.06.2026"/>
    <s v="????? ????????"/>
    <n v="412000"/>
    <s v="Ha"/>
    <d v="2026-06-18T15:54:38"/>
    <n v="0"/>
    <n v="412000"/>
    <n v="46191.662939814814"/>
    <m/>
    <n v="428044"/>
  </r>
  <r>
    <s v="13235061"/>
    <s v="08.06.2026"/>
    <s v="2026-13004257"/>
    <m/>
    <m/>
    <s v="QURBONOVA ULUG‘OY JUMABOY QIZI"/>
    <s v="42210934040010"/>
    <s v="22.10.1993"/>
    <s v="+998996569322"/>
    <s v="Навоий"/>
    <x v="2"/>
    <s v="Истиқлол МФЙ"/>
    <s v="BOBOMUROTOV BEKZOD UMAROVICH"/>
    <s v="31302882360077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8.06.2026"/>
    <m/>
    <n v="412000"/>
    <m/>
    <d v="2026-06-18T15:54:08"/>
    <n v="0"/>
    <n v="412000"/>
    <n v="46191.662592592591"/>
    <m/>
    <n v="428096"/>
  </r>
  <r>
    <s v="13233145"/>
    <s v="08.06.2026"/>
    <s v="2026-13001840"/>
    <m/>
    <m/>
    <s v="QURBONOVA ULUG‘OY JUMABOY QIZI"/>
    <s v="42210934040010"/>
    <s v="22.10.1993"/>
    <s v="+998970412185"/>
    <s v="Навоий"/>
    <x v="2"/>
    <s v="Истиқлол МФЙ"/>
    <s v="BOBOMUROTOV BEKZOD UMAROVICH"/>
    <s v="31302882360077"/>
    <x v="0"/>
    <n v="0"/>
    <n v="0"/>
    <s v="Рад"/>
    <s v="Озиқ"/>
    <s v="Озиқ-овқат билан боғлиқ харажатларини қоплаш (Озиқ-овқат)"/>
    <n v="0"/>
    <s v="08.06.2026"/>
    <s v="Oddiy"/>
    <m/>
    <m/>
    <m/>
    <m/>
    <m/>
    <n v="0"/>
    <m/>
    <m/>
    <m/>
    <m/>
  </r>
  <r>
    <s v="13232922"/>
    <s v="08.06.2026"/>
    <s v="2026-13001548"/>
    <m/>
    <m/>
    <s v="TOSHPO‘LATOVA NULIFAR AHMAD QIZI"/>
    <s v="41205955800043"/>
    <s v="12.05.1995"/>
    <s v="+998881410494"/>
    <s v="Навоий"/>
    <x v="2"/>
    <s v="Истиқлол МФЙ"/>
    <s v="BOBOMUROTOV BEKZOD UMAROVICH"/>
    <s v="31302882360077"/>
    <x v="5"/>
    <n v="0"/>
    <n v="0"/>
    <s v="Қарор"/>
    <s v="Озиқ"/>
    <s v="Озиқ-овқат билан боғлиқ харажатларини қоплаш (Озиқ-овқат)"/>
    <n v="412000"/>
    <s v="12.06.2026"/>
    <s v="Oddiy"/>
    <s v="18.06.2026"/>
    <s v="????? ????????"/>
    <n v="412000"/>
    <s v="Ha"/>
    <d v="2026-06-18T15:53:52"/>
    <n v="0"/>
    <n v="412000"/>
    <n v="46191.662407407406"/>
    <m/>
    <n v="428105"/>
  </r>
  <r>
    <s v="13232692"/>
    <s v="08.06.2026"/>
    <s v="2026-13001253"/>
    <m/>
    <m/>
    <s v="BEGAYEVA MARXABO KENJABOYEVNA"/>
    <s v="40607852360030"/>
    <s v="06.07.1985"/>
    <s v="+998931558511"/>
    <s v="Навоий"/>
    <x v="2"/>
    <s v="Истиқлол МФЙ"/>
    <s v="BOBOMUROTOV BEKZOD UMAROVICH"/>
    <s v="31302882360077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8.06.2026"/>
    <m/>
    <n v="412000"/>
    <m/>
    <d v="2026-06-18T15:52:25"/>
    <n v="0"/>
    <n v="412000"/>
    <n v="46191.661400462966"/>
    <m/>
    <n v="428116"/>
  </r>
  <r>
    <s v="13096610"/>
    <s v="31.05.2026"/>
    <s v="2026-12821851"/>
    <m/>
    <m/>
    <s v="RABBIMOVA DILRABO XOLNAZAROVNA"/>
    <s v="40405862360039"/>
    <s v="04.05.1986"/>
    <s v="+998934640558"/>
    <s v="Навоий"/>
    <x v="2"/>
    <s v="Истиқлол МФЙ"/>
    <s v="BOBOMUROTOV BEKZOD UMAROVICH"/>
    <s v="31302882360077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8.06.2026"/>
    <m/>
    <n v="412000"/>
    <m/>
    <d v="2026-06-08T18:35:41"/>
    <n v="0"/>
    <n v="412000"/>
    <n v="46181.774780092594"/>
    <m/>
    <n v="215392"/>
  </r>
  <r>
    <s v="13096606"/>
    <s v="31.05.2026"/>
    <s v="2026-12821847"/>
    <m/>
    <m/>
    <s v="KO‘SHANOVA ZAMIRA BEKTOSHEVNA"/>
    <s v="42101842360012"/>
    <s v="21.01.1984"/>
    <s v="+998991130558"/>
    <s v="Навоий"/>
    <x v="2"/>
    <s v="Истиқлол МФЙ"/>
    <s v="BOBOMUROTOV BEKZOD UMAROVICH"/>
    <s v="31302882360077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8.06.2026"/>
    <m/>
    <n v="412000"/>
    <m/>
    <d v="2026-06-08T18:35:21"/>
    <n v="0"/>
    <n v="412000"/>
    <n v="46181.774548611109"/>
    <m/>
    <n v="215393"/>
  </r>
  <r>
    <s v="13096602"/>
    <s v="31.05.2026"/>
    <s v="2026-12821840"/>
    <m/>
    <m/>
    <s v="OCHILOV SAFARNIYOZ MUSTAFO O‘G‘LI"/>
    <s v="31010902360018"/>
    <s v="10.10.1990"/>
    <s v="+998991130558"/>
    <s v="Навоий"/>
    <x v="2"/>
    <s v="Истиқлол МФЙ"/>
    <s v="BOBOMUROTOV BEKZOD UMAROVICH"/>
    <s v="31302882360077"/>
    <x v="2"/>
    <n v="0"/>
    <n v="1"/>
    <s v="Тўланди"/>
    <s v="Озиқ"/>
    <s v="Озиқ-овқат билан боғлиқ харажатларини қоплаш (Озиқ-овқат)"/>
    <n v="412000"/>
    <s v="01.06.2026"/>
    <s v="Oddiy"/>
    <s v="08.06.2026"/>
    <m/>
    <n v="412000"/>
    <m/>
    <d v="2026-06-08T18:35:00"/>
    <n v="0"/>
    <n v="412000"/>
    <n v="46181.774305555555"/>
    <m/>
    <n v="215394"/>
  </r>
  <r>
    <s v="11692012"/>
    <s v="05.03.2026"/>
    <s v="2026-11094334"/>
    <m/>
    <m/>
    <s v="MADATOVA NOZIMA NURMURODOVNA"/>
    <s v="40505842360043"/>
    <s v="05.05.1984"/>
    <s v="+998336468018"/>
    <s v="Навоий"/>
    <x v="2"/>
    <s v="Истиқлол МФЙ"/>
    <s v="BOBOMUROTOV BEKZOD UMAROVICH"/>
    <s v="31302882360077"/>
    <x v="1"/>
    <n v="0"/>
    <n v="0"/>
    <s v="Рад"/>
    <s v="Озиқ"/>
    <s v="Озиқ-овқат билан боғлиқ харажатларини қоплаш (Озиқ-овқат)"/>
    <n v="0"/>
    <s v="11.05.2026"/>
    <s v="Oddiy"/>
    <s v="10.03.2026"/>
    <m/>
    <n v="412000"/>
    <m/>
    <d v="2026-03-10T18:05:28"/>
    <n v="0"/>
    <n v="412000"/>
    <n v="46091.753796296296"/>
    <m/>
    <n v="84006"/>
  </r>
  <r>
    <s v="11670920"/>
    <s v="05.03.2026"/>
    <s v="2026-11069765"/>
    <m/>
    <m/>
    <s v="QO‘SHNAZAROVA MAFTUNA XUDOYBERDI QIZI"/>
    <s v="60208006140036"/>
    <s v="02.08.2000"/>
    <s v="+998339390109"/>
    <s v="Навоий"/>
    <x v="2"/>
    <s v="Истиқлол МФЙ"/>
    <s v="BOBOMUROTOV BEKZOD UMAROVICH"/>
    <s v="31302882360077"/>
    <x v="6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70007"/>
    <s v="05.03.2026"/>
    <s v="2026-11068711"/>
    <m/>
    <m/>
    <s v="TO‘XTAYEVA MO‘’TABAR ABDIRASHITOVNA"/>
    <s v="40807882360033"/>
    <s v="08.07.1988"/>
    <s v="+998886670788"/>
    <s v="Навоий"/>
    <x v="2"/>
    <s v="Истиқлол МФЙ"/>
    <s v="BOBOMUROTOV BEKZOD UMAROVICH"/>
    <s v="3130288236007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8:04:48"/>
    <n v="0"/>
    <n v="412000"/>
    <n v="46091.753333333334"/>
    <m/>
    <n v="84032"/>
  </r>
  <r>
    <s v="11669775"/>
    <s v="05.03.2026"/>
    <s v="2026-11068441"/>
    <m/>
    <m/>
    <s v="JO‘LMURODOVA GULNOZA XAYRULLAYEVNA"/>
    <s v="42801852360047"/>
    <s v="28.01.1985"/>
    <s v="+998970412185"/>
    <s v="Навоий"/>
    <x v="2"/>
    <s v="Истиқлол МФЙ"/>
    <s v="BOBOMUROTOV BEKZOD UMAROVICH"/>
    <s v="3130288236007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8:03:23"/>
    <n v="0"/>
    <n v="412000"/>
    <n v="46091.752349537041"/>
    <m/>
    <n v="84039"/>
  </r>
  <r>
    <s v="11669138"/>
    <s v="05.03.2026"/>
    <s v="2026-11067727"/>
    <m/>
    <m/>
    <s v="BO‘RIBOYEV NURALI BO‘RIBOY O‘G‘LI"/>
    <s v="31309945800011"/>
    <s v="13.09.1994"/>
    <s v="+998995049994"/>
    <s v="Навоий"/>
    <x v="2"/>
    <s v="Истиқлол МФЙ"/>
    <s v="BOBOMUROTOV BEKZOD UMAROVICH"/>
    <s v="3130288236007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8:02:24"/>
    <n v="0"/>
    <n v="412000"/>
    <n v="46091.751666666663"/>
    <m/>
    <n v="84051"/>
  </r>
  <r>
    <s v="11668266"/>
    <s v="05.03.2026"/>
    <s v="2026-11066729"/>
    <m/>
    <m/>
    <s v="BURIYEVA GULMIRA SHUKRULLOYEVNA"/>
    <s v="41910892360030"/>
    <s v="19.10.1989"/>
    <s v="+998502008918"/>
    <s v="Навоий"/>
    <x v="2"/>
    <s v="Истиқлол МФЙ"/>
    <s v="BOBOMUROTOV BEKZOD UMAROVICH"/>
    <s v="3130288236007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8:00:35"/>
    <n v="0"/>
    <n v="412000"/>
    <n v="46091.750405092593"/>
    <m/>
    <n v="84059"/>
  </r>
  <r>
    <s v="11667856"/>
    <s v="05.03.2026"/>
    <s v="2026-11066261"/>
    <m/>
    <m/>
    <s v="ABDIHAKIMOV UCHQUNJON TURDIBOY O‘G‘LI"/>
    <s v="30303945800010"/>
    <s v="03.03.1994"/>
    <s v="+998934344501"/>
    <s v="Навоий"/>
    <x v="2"/>
    <s v="Истиқлол МФЙ"/>
    <s v="BOBOMUROTOV BEKZOD UMAROVICH"/>
    <s v="31302882360077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10.03.2026"/>
    <m/>
    <n v="412000"/>
    <m/>
    <d v="2026-03-10T18:01:40"/>
    <n v="0"/>
    <n v="412000"/>
    <n v="46091.751157407409"/>
    <m/>
    <n v="84054"/>
  </r>
  <r>
    <s v="11631624"/>
    <s v="04.03.2026"/>
    <s v="2026-11023628"/>
    <m/>
    <m/>
    <s v="BEGAYEVA MARXABO KENJABOYEVNA"/>
    <s v="40607852360030"/>
    <s v="06.07.1985"/>
    <s v="+998931558511"/>
    <s v="Навоий"/>
    <x v="2"/>
    <s v="Истиқлол МФЙ"/>
    <s v="BOBOMUROTOV BEKZOD UMAROVICH"/>
    <s v="31302882360077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3337603"/>
    <s v="12.06.2026"/>
    <s v="2026-13141891"/>
    <m/>
    <m/>
    <s v="ESIRGAPOVA ZUHRA KARIMOVNA"/>
    <s v="42601874040055"/>
    <s v="26.01.1987"/>
    <s v="+998508869669"/>
    <s v="Навоий"/>
    <x v="2"/>
    <s v="Янгитурмуш МФЙ"/>
    <s v="MAVLONOV YASHIN SOBIROVICH"/>
    <s v="32912832360016"/>
    <x v="5"/>
    <n v="0"/>
    <n v="0"/>
    <s v="Қарор"/>
    <s v="Озиқ"/>
    <s v="Озиқ-овқат билан боғлиқ харажатларини қоплаш (Озиқ-овқат)"/>
    <n v="412000"/>
    <s v="12.06.2026"/>
    <s v="Oddiy"/>
    <s v="17.06.2026"/>
    <s v="????? ????????"/>
    <n v="412000"/>
    <s v="Ha"/>
    <d v="2026-06-17T16:31:24"/>
    <n v="0"/>
    <n v="412000"/>
    <n v="46190.688472222224"/>
    <m/>
    <n v="431764"/>
  </r>
  <r>
    <s v="13243742"/>
    <s v="08.06.2026"/>
    <s v="2026-13015661"/>
    <m/>
    <m/>
    <s v="DJIYANOV ALISHER QARSHIBEKOVICH"/>
    <s v="32302812360026"/>
    <s v="23.02.1981"/>
    <s v="+998883448004"/>
    <s v="Навоий"/>
    <x v="2"/>
    <s v="Янгитурмуш МФЙ"/>
    <s v="MAVLONOV YASHIN SOBIROVICH"/>
    <s v="32912832360016"/>
    <x v="5"/>
    <n v="0"/>
    <n v="0"/>
    <s v="Қарор"/>
    <s v="Озиқ"/>
    <s v="Озиқ-овқат билан боғлиқ харажатларини қоплаш (Озиқ-овқат)"/>
    <n v="412000"/>
    <s v="08.06.2026"/>
    <s v="Oddiy"/>
    <s v="17.06.2026"/>
    <s v="????? ????????"/>
    <n v="412000"/>
    <s v="Ha"/>
    <d v="2026-06-17T16:25:05"/>
    <n v="0"/>
    <n v="412000"/>
    <n v="46190.68408564815"/>
    <m/>
    <n v="309187"/>
  </r>
  <r>
    <s v="13217817"/>
    <s v="06.06.2026"/>
    <s v="2026-12981145"/>
    <m/>
    <m/>
    <s v="QO‘SHANOVA SARVINOZ QO‘SHAN QIZI"/>
    <s v="40506935800042"/>
    <s v="05.06.1993"/>
    <s v="+998930853352"/>
    <s v="Навоий"/>
    <x v="2"/>
    <s v="Янгитурмуш МФЙ"/>
    <s v="MAVLONOV YASHIN SOBIROVICH"/>
    <s v="32912832360016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5.06.2026"/>
    <s v="Oddiy"/>
    <s v="22.06.2026"/>
    <s v="????? ????????"/>
    <n v="2060000"/>
    <s v="Ha"/>
    <d v="2026-06-22T12:34:46"/>
    <n v="0"/>
    <n v="2060000"/>
    <n v="46195.524143518516"/>
    <m/>
    <n v="657799"/>
  </r>
  <r>
    <s v="13217810"/>
    <s v="06.06.2026"/>
    <s v="2026-12981134"/>
    <m/>
    <m/>
    <s v="QO‘SHANOVA SARVINOZ QO‘SHAN QIZI"/>
    <s v="40506935800042"/>
    <s v="05.06.1993"/>
    <s v="+998930853352"/>
    <s v="Навоий"/>
    <x v="2"/>
    <s v="Янгитурмуш МФЙ"/>
    <s v="MAVLONOV YASHIN SOBIROVICH"/>
    <s v="32912832360016"/>
    <x v="5"/>
    <n v="0"/>
    <n v="0"/>
    <s v="Қарор"/>
    <s v="Озиқ"/>
    <s v="Озиқ-овқат билан боғлиқ харажатларини қоплаш (Озиқ-овқат)"/>
    <n v="412000"/>
    <s v="08.06.2026"/>
    <s v="Oddiy"/>
    <s v="17.06.2026"/>
    <s v="????? ????????"/>
    <n v="412000"/>
    <s v="Ha"/>
    <d v="2026-06-17T16:27:48"/>
    <n v="0"/>
    <n v="412000"/>
    <n v="46190.685972222222"/>
    <m/>
    <n v="309200"/>
  </r>
  <r>
    <s v="13217775"/>
    <s v="06.06.2026"/>
    <s v="2026-12981083"/>
    <m/>
    <m/>
    <s v="MAVLONOV YOLQIN SOBIROVICH"/>
    <s v="32003882360018"/>
    <s v="20.03.1988"/>
    <s v="+998930669948"/>
    <s v="Навоий"/>
    <x v="2"/>
    <s v="Янгитурмуш МФЙ"/>
    <s v="MAVLONOV YASHIN SOBIROVICH"/>
    <s v="3291283236001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5.06.2026"/>
    <s v="Oddiy"/>
    <m/>
    <m/>
    <m/>
    <m/>
    <m/>
    <n v="0"/>
    <m/>
    <m/>
    <m/>
    <m/>
  </r>
  <r>
    <s v="13217763"/>
    <s v="06.06.2026"/>
    <s v="2026-12981068"/>
    <m/>
    <m/>
    <s v="MAVLONOV YOLQIN SOBIROVICH"/>
    <s v="32003882360018"/>
    <s v="20.03.1988"/>
    <s v="+998930669948"/>
    <s v="Навоий"/>
    <x v="2"/>
    <s v="Янгитурмуш МФЙ"/>
    <s v="MAVLONOV YASHIN SOBIROVICH"/>
    <s v="32912832360016"/>
    <x v="5"/>
    <n v="0"/>
    <n v="0"/>
    <s v="Қарор"/>
    <s v="Озиқ"/>
    <s v="Озиқ-овқат билан боғлиқ харажатларини қоплаш (Озиқ-овқат)"/>
    <n v="412000"/>
    <s v="08.06.2026"/>
    <s v="Oddiy"/>
    <s v="17.06.2026"/>
    <s v="????? ????????"/>
    <n v="412000"/>
    <s v="Ha"/>
    <d v="2026-06-17T16:29:44"/>
    <n v="0"/>
    <n v="412000"/>
    <n v="46190.687314814815"/>
    <m/>
    <n v="309204"/>
  </r>
  <r>
    <s v="12625224"/>
    <s v="20.04.2026"/>
    <s v="2026-12209764"/>
    <m/>
    <m/>
    <s v="BERDIYEVA HILOLA RUSTAMOVNA"/>
    <s v="40105852360077"/>
    <s v="01.05.1985"/>
    <s v="+998883210925"/>
    <s v="Навоий"/>
    <x v="2"/>
    <s v="Янгитурмуш МФЙ"/>
    <s v="MAVLONOV YASHIN SOBIROVICH"/>
    <s v="32912832360016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4.05.2026"/>
    <s v="Oddiy"/>
    <s v="12.05.2026"/>
    <m/>
    <n v="2060000"/>
    <m/>
    <d v="2026-05-12T17:34:41"/>
    <n v="0"/>
    <n v="2060000"/>
    <n v="46154.732418981483"/>
    <m/>
    <n v="181178"/>
  </r>
  <r>
    <s v="12394095"/>
    <s v="01.04.2026"/>
    <s v="2026-11930813"/>
    <m/>
    <m/>
    <s v="BERDIYEVA HILOLA RUSTAMOVNA"/>
    <s v="40105852360077"/>
    <s v="01.05.1985"/>
    <s v="+998883210925"/>
    <s v="Навоий"/>
    <x v="2"/>
    <s v="Янгитурмуш МФЙ"/>
    <s v="MAVLONOV YASHIN SOBIROVICH"/>
    <s v="32912832360016"/>
    <x v="2"/>
    <n v="0"/>
    <n v="2"/>
    <s v="Тўланди"/>
    <s v="Озиқ"/>
    <s v="Озиқ-овқат билан боғлиқ харажатларини қоплаш (Озиқ-овқат)"/>
    <n v="412000"/>
    <s v="02.04.2026"/>
    <s v="Oddiy"/>
    <s v="05.05.2026"/>
    <m/>
    <n v="412000"/>
    <m/>
    <d v="2026-05-05T17:58:16"/>
    <n v="0"/>
    <n v="412000"/>
    <n v="46147.748796296299"/>
    <m/>
    <n v="153278"/>
  </r>
  <r>
    <s v="11640912"/>
    <s v="04.03.2026"/>
    <s v="2026-11034459"/>
    <m/>
    <m/>
    <s v="NAZAROV AZAMAT BAXTIYOROVICH"/>
    <s v="31612902360111"/>
    <s v="16.12.1990"/>
    <s v="+998887975452"/>
    <s v="Навоий"/>
    <x v="2"/>
    <s v="Янгитурмуш МФЙ"/>
    <s v="MAVLONOV YASHIN SOBIROVICH"/>
    <s v="32912832360016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2.03.2026"/>
    <m/>
    <n v="412000"/>
    <m/>
    <d v="2026-03-12T17:28:10"/>
    <n v="0"/>
    <n v="412000"/>
    <n v="46093.727893518517"/>
    <m/>
    <n v="102791"/>
  </r>
  <r>
    <s v="13089325"/>
    <s v="26.05.2026"/>
    <s v="2026-12810806"/>
    <m/>
    <m/>
    <s v="PIRMANOV GAZIZ XANIYEVICH"/>
    <s v="31807762400033"/>
    <s v="18.07.1976"/>
    <s v="+998993852299"/>
    <s v="Навоий"/>
    <x v="10"/>
    <s v="Сукетти МФЙ"/>
    <s v="NAZAROVA MUHABBAT SHERNAZAROVNA"/>
    <s v="4110180585001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6.05.2026"/>
    <s v="Oddiy"/>
    <m/>
    <m/>
    <m/>
    <m/>
    <m/>
    <n v="0"/>
    <m/>
    <m/>
    <m/>
    <m/>
  </r>
  <r>
    <s v="13088330"/>
    <s v="26.05.2026"/>
    <s v="2026-12809529"/>
    <m/>
    <m/>
    <s v="PIRMANOV GAZIZ XANIYEVICH"/>
    <s v="31807762400033"/>
    <s v="18.07.1976"/>
    <s v="+998990298628"/>
    <s v="Навоий"/>
    <x v="10"/>
    <s v="Сукетти МФЙ"/>
    <s v="NAZAROVA MUHABBAT SHERNAZAROVNA"/>
    <s v="4110180585001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6.05.2026"/>
    <s v="Oddiy"/>
    <m/>
    <m/>
    <m/>
    <m/>
    <m/>
    <n v="0"/>
    <m/>
    <m/>
    <m/>
    <m/>
  </r>
  <r>
    <s v="11825812"/>
    <s v="11.03.2026"/>
    <s v="2026-11259332"/>
    <m/>
    <m/>
    <s v="XALIKOVA ARAYLIM NURJANOVNA"/>
    <s v="40109822370075"/>
    <s v="01.09.1982"/>
    <s v="+998955863631"/>
    <s v="Навоий"/>
    <x v="10"/>
    <s v="Керегетау МФЙ"/>
    <s v="NAZAROVA MUHABBAT SHERNAZAROVNA"/>
    <s v="41101805850018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5:12:48"/>
    <n v="0"/>
    <n v="412000"/>
    <n v="46092.633888888886"/>
    <m/>
    <n v="117471"/>
  </r>
  <r>
    <s v="11824623"/>
    <s v="11.03.2026"/>
    <s v="2026-11257945"/>
    <m/>
    <m/>
    <s v="BORANOVA NAZIM KENJEMURATOVNA"/>
    <s v="41012902370018"/>
    <s v="10.12.1990"/>
    <s v="+998993172014"/>
    <s v="Навоий"/>
    <x v="10"/>
    <s v="Керегетау МФЙ"/>
    <s v="NAZAROVA MUHABBAT SHERNAZAROVNA"/>
    <s v="41101805850018"/>
    <x v="3"/>
    <n v="0"/>
    <n v="0"/>
    <s v="Рад"/>
    <s v="Озиқ"/>
    <s v="Озиқ-овқат билан боғлиқ харажатларини қоплаш (Озиқ-овқат)"/>
    <n v="0"/>
    <s v="11.03.2026"/>
    <s v="Oddiy"/>
    <s v="11.03.2026"/>
    <s v="??????? ??? ????"/>
    <m/>
    <s v="Yuq"/>
    <d v="2026-03-11T15:54:12"/>
    <n v="0"/>
    <m/>
    <n v="46092.662638888891"/>
    <m/>
    <n v="117388"/>
  </r>
  <r>
    <s v="11773829"/>
    <s v="10.03.2026"/>
    <s v="2026-11197782"/>
    <m/>
    <m/>
    <s v="BAYNAZAROVA DINARA KAMAL QIZI"/>
    <s v="41808925810013"/>
    <s v="18.08.1992"/>
    <s v="+998955863631"/>
    <s v="Навоий"/>
    <x v="10"/>
    <s v="Керегетау МФЙ"/>
    <s v="NAZAROVA MUHABBAT SHERNAZAROVNA"/>
    <s v="41101805850018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6:32:41"/>
    <n v="0"/>
    <n v="412000"/>
    <n v="46091.689363425925"/>
    <m/>
    <n v="107019"/>
  </r>
  <r>
    <s v="11773733"/>
    <s v="10.03.2026"/>
    <s v="2026-11197678"/>
    <m/>
    <m/>
    <s v="ABILOV MERZIXAN MILTIKBAYEVICH"/>
    <s v="30104872370016"/>
    <s v="01.04.1987"/>
    <s v="+998998190080"/>
    <s v="Навоий"/>
    <x v="10"/>
    <s v="Керегетау МФЙ"/>
    <s v="NAZAROVA MUHABBAT SHERNAZAROVNA"/>
    <s v="41101805850018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6:29:19"/>
    <n v="0"/>
    <n v="412000"/>
    <n v="46091.687025462961"/>
    <m/>
    <n v="107020"/>
  </r>
  <r>
    <s v="11770144"/>
    <s v="10.03.2026"/>
    <s v="2026-11193635"/>
    <m/>
    <m/>
    <s v="JULMURADOVA AQNUR IBRAGIM QIZI"/>
    <s v="40110995770016"/>
    <s v="01.10.1999"/>
    <s v="+998998190080"/>
    <s v="Навоий"/>
    <x v="10"/>
    <s v="Керегетау МФЙ"/>
    <s v="NAZAROVA MUHABBAT SHERNAZAROVNA"/>
    <s v="41101805850018"/>
    <x v="0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61735"/>
    <s v="10.03.2026"/>
    <s v="2026-11183986"/>
    <m/>
    <m/>
    <s v="RABBIMOVA NEDEJDA KARIMOVNA"/>
    <s v="41109882360028"/>
    <s v="11.09.1988"/>
    <s v="+998944829995"/>
    <s v="Навоий"/>
    <x v="10"/>
    <s v="Керегетау МФЙ"/>
    <s v="NAZAROVA MUHABBAT SHERNAZAROVNA"/>
    <s v="41101805850018"/>
    <x v="2"/>
    <n v="0"/>
    <n v="2"/>
    <s v="Тўланди"/>
    <s v="Озиқ"/>
    <s v="Озиқ-овқат билан боғлиқ харажатларини қоплаш (Озиқ-овқат)"/>
    <n v="412000"/>
    <s v="10.03.2026"/>
    <s v="Oddiy"/>
    <s v="10.03.2026"/>
    <m/>
    <n v="412000"/>
    <m/>
    <d v="2026-03-10T12:58:44"/>
    <n v="0"/>
    <n v="412000"/>
    <n v="46091.54078703704"/>
    <m/>
    <n v="104672"/>
  </r>
  <r>
    <s v="11299856"/>
    <s v="19.02.2026"/>
    <s v="2026-10621092"/>
    <m/>
    <m/>
    <s v="RABBIMOVA NEDEJDA KARIMOVNA"/>
    <s v="41109882360028"/>
    <s v="11.09.1988"/>
    <s v="+998991329141"/>
    <s v="Навоий"/>
    <x v="10"/>
    <s v="Керегетау МФЙ"/>
    <s v="NAZAROVA MUHABBAT SHERNAZAROVNA"/>
    <s v="41101805850018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159631"/>
    <s v="12.02.2026"/>
    <s v="2026-10457500"/>
    <m/>
    <m/>
    <s v="ABILOV MERZIXAN MILTIKBAYEVICH"/>
    <s v="30104872370016"/>
    <s v="01.04.1987"/>
    <s v="+998997431516"/>
    <s v="Навоий"/>
    <x v="10"/>
    <s v="Керегетау МФЙ"/>
    <s v="NAZAROVA MUHABBAT SHERNAZAROVNA"/>
    <s v="41101805850018"/>
    <x v="0"/>
    <n v="0"/>
    <n v="0"/>
    <s v="Рад"/>
    <s v="Озиқ"/>
    <s v="Озиқ-овқат билан боғлиқ харажатларини қоплаш (Озиқ-овқат)"/>
    <n v="0"/>
    <s v="12.02.2026"/>
    <s v="Oddiy"/>
    <m/>
    <m/>
    <m/>
    <m/>
    <m/>
    <n v="0"/>
    <m/>
    <m/>
    <m/>
    <m/>
  </r>
  <r>
    <s v="11043335"/>
    <s v="03.02.2026"/>
    <s v="2026-10318335"/>
    <m/>
    <m/>
    <s v="RABBIMOVA NEDEJDA KARIMOVNA"/>
    <s v="41109882360028"/>
    <s v="11.09.1988"/>
    <s v="+998991329141"/>
    <s v="Навоий"/>
    <x v="10"/>
    <s v="Керегетау МФЙ"/>
    <s v="NAZAROVA MUHABBAT SHERNAZAROVNA"/>
    <s v="41101805850018"/>
    <x v="0"/>
    <n v="0"/>
    <n v="0"/>
    <s v="Рад"/>
    <s v="Озиқ"/>
    <s v="Озиқ-овқат билан боғлиқ харажатларини қоплаш (Озиқ-овқат)"/>
    <n v="0"/>
    <s v="11.02.2026"/>
    <s v="Oddiy"/>
    <m/>
    <m/>
    <m/>
    <m/>
    <m/>
    <n v="0"/>
    <m/>
    <m/>
    <m/>
    <m/>
  </r>
  <r>
    <s v="10991047"/>
    <s v="30.01.2026"/>
    <s v="2026-10256265"/>
    <m/>
    <m/>
    <s v="RABBIMOVA NEDEJDA KARIMOVNA"/>
    <s v="41109882360028"/>
    <s v="11.09.1988"/>
    <s v="+998998190080"/>
    <s v="Навоий"/>
    <x v="10"/>
    <s v="Керегетау МФЙ"/>
    <s v="NAZAROVA MUHABBAT SHERNAZAROVNA"/>
    <s v="41101805850018"/>
    <x v="0"/>
    <n v="0"/>
    <n v="0"/>
    <s v="Рад"/>
    <s v="Коммунал"/>
    <s v="Коммунал харажатларни қоплаш"/>
    <n v="0"/>
    <s v="30.01.2026"/>
    <s v="Oddiy"/>
    <m/>
    <m/>
    <m/>
    <m/>
    <m/>
    <n v="0"/>
    <m/>
    <m/>
    <m/>
    <m/>
  </r>
  <r>
    <s v="10988991"/>
    <s v="30.01.2026"/>
    <s v="2026-10253550"/>
    <m/>
    <m/>
    <s v="RABBIMOVA NEDEJDA KARIMOVNA"/>
    <s v="41109882360028"/>
    <s v="11.09.1988"/>
    <s v="+998991329141"/>
    <s v="Навоий"/>
    <x v="10"/>
    <s v="Керегетау МФЙ"/>
    <s v="NAZAROVA MUHABBAT SHERNAZAROVNA"/>
    <s v="41101805850018"/>
    <x v="0"/>
    <n v="0"/>
    <n v="0"/>
    <s v="Рад"/>
    <s v="Коммунал"/>
    <s v="Коммунал харажатларни қоплаш"/>
    <n v="0"/>
    <s v="30.01.2026"/>
    <s v="Oddiy"/>
    <m/>
    <m/>
    <m/>
    <m/>
    <m/>
    <n v="0"/>
    <m/>
    <m/>
    <m/>
    <m/>
  </r>
  <r>
    <s v="10866967"/>
    <s v="20.01.2026"/>
    <s v="2026-10106348"/>
    <m/>
    <m/>
    <s v="ORINBAYEV KURALBAY TINISHOVICH"/>
    <s v="31001832370011"/>
    <s v="10.01.1983"/>
    <s v="+998952458387"/>
    <s v="Навоий"/>
    <x v="10"/>
    <s v="Керегетау МФЙ"/>
    <s v="NAZAROVA MUHABBAT SHERNAZAROVNA"/>
    <s v="41101805850018"/>
    <x v="0"/>
    <n v="0"/>
    <n v="0"/>
    <s v="Рад"/>
    <s v="Озиқ"/>
    <s v="Озиқ-овқат билан боғлиқ харажатларини қоплаш (Озиқ-овқат)"/>
    <n v="0"/>
    <s v="20.01.2026"/>
    <s v="Oddiy"/>
    <m/>
    <m/>
    <m/>
    <m/>
    <m/>
    <n v="0"/>
    <m/>
    <m/>
    <m/>
    <m/>
  </r>
  <r>
    <s v="10866505"/>
    <s v="20.01.2026"/>
    <s v="2026-10105823"/>
    <m/>
    <m/>
    <s v="BAYNAZAROVA DINARA KAMAL QIZI"/>
    <s v="41808925810013"/>
    <s v="18.08.1992"/>
    <s v="+998992094392"/>
    <s v="Навоий"/>
    <x v="10"/>
    <s v="Керегетау МФЙ"/>
    <s v="NAZAROVA MUHABBAT SHERNAZAROVNA"/>
    <s v="41101805850018"/>
    <x v="0"/>
    <n v="0"/>
    <n v="0"/>
    <s v="Рад"/>
    <s v="Озиқ"/>
    <s v="Озиқ-овқат билан боғлиқ харажатларини қоплаш (Озиқ-овқат)"/>
    <n v="0"/>
    <s v="20.01.2026"/>
    <s v="Oddiy"/>
    <m/>
    <m/>
    <m/>
    <m/>
    <m/>
    <n v="0"/>
    <m/>
    <m/>
    <m/>
    <m/>
  </r>
  <r>
    <s v="10866119"/>
    <s v="20.01.2026"/>
    <s v="2026-10105380"/>
    <m/>
    <m/>
    <s v="RABBIMOVA NEDEJDA KARIMOVNA"/>
    <s v="41109882360028"/>
    <s v="11.09.1988"/>
    <s v="+998991329141"/>
    <s v="Навоий"/>
    <x v="10"/>
    <s v="Керегетау МФЙ"/>
    <s v="NAZAROVA MUHABBAT SHERNAZAROVNA"/>
    <s v="4110180585001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0.01.2026"/>
    <s v="Oddiy"/>
    <m/>
    <m/>
    <m/>
    <m/>
    <m/>
    <n v="0"/>
    <m/>
    <m/>
    <m/>
    <m/>
  </r>
  <r>
    <s v="10862975"/>
    <s v="20.01.2026"/>
    <s v="2026-10101609"/>
    <m/>
    <m/>
    <s v="BAYNAZAROVA DINARA KAMAL QIZI"/>
    <s v="41808925810013"/>
    <s v="18.08.1992"/>
    <s v="+998992094392"/>
    <s v="Навоий"/>
    <x v="10"/>
    <s v="Керегетау МФЙ"/>
    <s v="NAZAROVA MUHABBAT SHERNAZAROVNA"/>
    <s v="41101805850018"/>
    <x v="0"/>
    <n v="0"/>
    <n v="0"/>
    <s v="Рад"/>
    <s v="Озиқ"/>
    <s v="Озиқ-овқат билан боғлиқ харажатларини қоплаш (Озиқ-овқат)"/>
    <n v="0"/>
    <s v="20.01.2026"/>
    <s v="Oddiy"/>
    <m/>
    <m/>
    <m/>
    <m/>
    <m/>
    <n v="0"/>
    <m/>
    <m/>
    <m/>
    <m/>
  </r>
  <r>
    <s v="10862856"/>
    <s v="20.01.2026"/>
    <s v="2026-10101476"/>
    <m/>
    <m/>
    <s v="ORINBAYEV KURALBAY TINISHOVICH"/>
    <s v="31001832370011"/>
    <s v="10.01.1983"/>
    <s v="+998952458387"/>
    <s v="Навоий"/>
    <x v="10"/>
    <s v="Керегетау МФЙ"/>
    <s v="NAZAROVA MUHABBAT SHERNAZAROVNA"/>
    <s v="41101805850018"/>
    <x v="0"/>
    <n v="0"/>
    <n v="0"/>
    <s v="Рад"/>
    <s v="Озиқ"/>
    <s v="Озиқ-овқат билан боғлиқ харажатларини қоплаш (Озиқ-овқат)"/>
    <n v="0"/>
    <s v="20.01.2026"/>
    <s v="Oddiy"/>
    <m/>
    <m/>
    <m/>
    <m/>
    <m/>
    <n v="0"/>
    <m/>
    <m/>
    <m/>
    <m/>
  </r>
  <r>
    <s v="10823339"/>
    <s v="16.01.2026"/>
    <s v="2026-10053179"/>
    <m/>
    <m/>
    <s v="RABBIMOVA NEDEJDA KARIMOVNA"/>
    <s v="41109882360028"/>
    <s v="11.09.1988"/>
    <s v="+998997431516"/>
    <s v="Навоий"/>
    <x v="10"/>
    <s v="Керегетау МФЙ"/>
    <s v="NAZAROVA MUHABBAT SHERNAZAROVNA"/>
    <s v="41101805850018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0.01.2026"/>
    <s v="Oddiy"/>
    <m/>
    <m/>
    <m/>
    <m/>
    <m/>
    <n v="0"/>
    <m/>
    <m/>
    <m/>
    <m/>
  </r>
  <r>
    <s v="13302012"/>
    <s v="11.06.2026"/>
    <s v="2026-13094670"/>
    <m/>
    <m/>
    <s v="RUZIYEVA GULBODOM NAMOZOVNA"/>
    <s v="40110732360029"/>
    <s v="01.10.1973"/>
    <s v="+998885191221"/>
    <s v="Навоий"/>
    <x v="9"/>
    <s v="Тумар МФЙ"/>
    <s v="RO‘ZIBOYEV AMRIDDIN SHAVKAT O‘G‘LI"/>
    <s v="33110975800016"/>
    <x v="8"/>
    <n v="0"/>
    <n v="0"/>
    <s v="Жараён"/>
    <s v="Даволаниш"/>
    <s v="Жарроҳлик амалиётисиз даволаниш харажатларини қоплаш"/>
    <n v="20600000"/>
    <s v="11.06.2026"/>
    <s v="Oddiy"/>
    <m/>
    <m/>
    <m/>
    <m/>
    <m/>
    <n v="0"/>
    <m/>
    <m/>
    <m/>
    <m/>
  </r>
  <r>
    <s v="13241997"/>
    <s v="08.06.2026"/>
    <s v="2026-13013340"/>
    <m/>
    <m/>
    <s v="SHAROFATOVA HOJIMO ESANOVNA"/>
    <s v="40903682360016"/>
    <s v="09.03.1968"/>
    <s v="+998883659993"/>
    <s v="Навоий"/>
    <x v="9"/>
    <s v="Тумар МФЙ"/>
    <s v="RO‘ZIBOYEV AMRIDDIN SHAVKAT O‘G‘LI"/>
    <s v="33110975800016"/>
    <x v="2"/>
    <n v="0"/>
    <n v="1"/>
    <s v="Тўланди"/>
    <s v="Озиқ"/>
    <s v="Озиқ-овқат билан боғлиқ харажатларини қоплаш (Озиқ-овқат)"/>
    <n v="412000"/>
    <s v="09.06.2026"/>
    <s v="Oddiy"/>
    <s v="09.06.2026"/>
    <m/>
    <n v="412000"/>
    <m/>
    <d v="2026-06-09T14:34:24"/>
    <n v="0"/>
    <n v="412000"/>
    <n v="46182.607222222221"/>
    <m/>
    <n v="312797"/>
  </r>
  <r>
    <s v="13237544"/>
    <s v="08.06.2026"/>
    <s v="2026-13007477"/>
    <s v="FAYZIYEV IDIBOY SHODMONOVICH"/>
    <s v="30307902360050"/>
    <s v="SHODMONOV ISLOMJON IDIBOYEVICH"/>
    <s v="51609155800031"/>
    <s v="16.09.2015"/>
    <s v="+998907391881"/>
    <s v="Навоий"/>
    <x v="9"/>
    <s v="Тумар МФЙ"/>
    <s v="RO‘ZIBOYEV AMRIDDIN SHAVKAT O‘G‘LI"/>
    <s v="33110975800016"/>
    <x v="8"/>
    <n v="0"/>
    <n v="0"/>
    <s v="Жараён"/>
    <s v="Жарроҳлик"/>
    <s v="Жарроҳлик амалиёти харажатларини қоплаш"/>
    <n v="4120000000"/>
    <s v="08.06.2026"/>
    <s v="Oddiy"/>
    <m/>
    <m/>
    <m/>
    <m/>
    <m/>
    <n v="0"/>
    <m/>
    <m/>
    <m/>
    <m/>
  </r>
  <r>
    <s v="13235429"/>
    <s v="08.06.2026"/>
    <s v="2026-13004750"/>
    <m/>
    <m/>
    <s v="BOMULLOYEVA MALIKA SHUHRAT QIZI"/>
    <s v="62202025800010"/>
    <s v="22.02.2002"/>
    <s v="+998887379391"/>
    <s v="Навоий"/>
    <x v="9"/>
    <s v="Тумар МФЙ"/>
    <s v="RO‘ZIBOYEV AMRIDDIN SHAVKAT O‘G‘LI"/>
    <s v="33110975800016"/>
    <x v="2"/>
    <n v="3"/>
    <n v="4"/>
    <s v="Тўланди"/>
    <s v="Кийим"/>
    <s v="Кийим-кечак ва бошқа энг зарур товарлар билан боғлиқ харажатларини қоплаш (Кийим-кечак)"/>
    <n v="2060000"/>
    <s v="08.06.2026"/>
    <s v="Oddiy"/>
    <s v="09.06.2026"/>
    <m/>
    <n v="2060000"/>
    <m/>
    <d v="2026-06-09T14:34:55"/>
    <n v="0"/>
    <n v="2060000"/>
    <n v="46182.607581018521"/>
    <m/>
    <n v="307125"/>
  </r>
  <r>
    <s v="13109873"/>
    <s v="01.06.2026"/>
    <s v="2026-12839219"/>
    <m/>
    <m/>
    <s v="BURONOVA GULNORA AZIMOVNA"/>
    <s v="42504702360016"/>
    <s v="25.04.1970"/>
    <s v="+998976683993"/>
    <s v="Навоий"/>
    <x v="9"/>
    <s v="Тумар МФЙ"/>
    <s v="RO‘ZIBOYEV AMRIDDIN SHAVKAT O‘G‘LI"/>
    <s v="33110975800016"/>
    <x v="6"/>
    <n v="0"/>
    <n v="0"/>
    <s v="Рад"/>
    <s v="Жарроҳлик"/>
    <s v="Жарроҳлик амалиёти харажатларини қоплаш"/>
    <n v="0"/>
    <s v="01.06.2026"/>
    <s v="Oddiy"/>
    <m/>
    <m/>
    <m/>
    <m/>
    <m/>
    <n v="0"/>
    <m/>
    <m/>
    <m/>
    <m/>
  </r>
  <r>
    <s v="13090558"/>
    <s v="26.05.2026"/>
    <s v="2026-12812520"/>
    <m/>
    <m/>
    <s v="ORTIKOVA SHOXIDA SHERKULOVNA"/>
    <s v="41503892360014"/>
    <s v="15.03.1989"/>
    <s v="+998882218191"/>
    <s v="Навоий"/>
    <x v="9"/>
    <s v="Тумар МФЙ"/>
    <s v="RO‘ZIBOYEV AMRIDDIN SHAVKAT O‘G‘LI"/>
    <s v="33110975800016"/>
    <x v="0"/>
    <n v="0"/>
    <n v="0"/>
    <s v="Рад"/>
    <s v="Озиқ"/>
    <s v="Озиқ-овқат билан боғлиқ харажатларини қоплаш (Озиқ-овқат)"/>
    <n v="0"/>
    <s v="28.05.2026"/>
    <s v="Oddiy"/>
    <m/>
    <m/>
    <m/>
    <m/>
    <m/>
    <n v="0"/>
    <m/>
    <m/>
    <m/>
    <m/>
  </r>
  <r>
    <s v="12868839"/>
    <s v="07.05.2026"/>
    <s v="2026-12516989"/>
    <m/>
    <m/>
    <s v="ASATOV NURBEK RAXMONOVICH"/>
    <s v="30405762360048"/>
    <s v="04.05.1976"/>
    <s v="+998883353022"/>
    <s v="Навоий"/>
    <x v="9"/>
    <s v="Тумар МФЙ"/>
    <s v="RO‘ZIBOYEV AMRIDDIN SHAVKAT O‘G‘LI"/>
    <s v="33110975800016"/>
    <x v="2"/>
    <n v="0"/>
    <n v="1"/>
    <s v="Тўланди"/>
    <s v="Озиқ"/>
    <s v="Озиқ-овқат билан боғлиқ харажатларини қоплаш (Озиқ-овқат)"/>
    <n v="412000"/>
    <s v="08.05.2026"/>
    <s v="Oddiy"/>
    <s v="08.05.2026"/>
    <m/>
    <n v="412000"/>
    <m/>
    <d v="2026-05-08T14:23:43"/>
    <n v="0"/>
    <n v="412000"/>
    <n v="46150.599803240744"/>
    <m/>
    <n v="186035"/>
  </r>
  <r>
    <s v="12772012"/>
    <s v="01.05.2026"/>
    <s v="2026-12397692"/>
    <m/>
    <m/>
    <s v="BOBONAZAROVA HABIBA SAFARBOYEVNA"/>
    <s v="41202612360010"/>
    <s v="12.02.1961"/>
    <s v="+998914391919"/>
    <s v="Навоий"/>
    <x v="9"/>
    <s v="Тумар МФЙ"/>
    <s v="RO‘ZIBOYEV AMRIDDIN SHAVKAT O‘G‘LI"/>
    <s v="33110975800016"/>
    <x v="8"/>
    <n v="0"/>
    <n v="0"/>
    <s v="Жараён"/>
    <s v="Жарроҳлик"/>
    <s v="Жарроҳлик амалиёти харажатларини қоплаш"/>
    <n v="4120000000"/>
    <s v="07.05.2026"/>
    <s v="Oddiy"/>
    <m/>
    <m/>
    <m/>
    <m/>
    <m/>
    <n v="0"/>
    <m/>
    <m/>
    <m/>
    <m/>
  </r>
  <r>
    <s v="12750408"/>
    <s v="30.04.2026"/>
    <s v="2026-12370442"/>
    <m/>
    <m/>
    <s v="BO‘RONOVA GULBAXOR TUYMURODOVNA"/>
    <s v="40804755800010"/>
    <s v="08.04.1975"/>
    <s v="+998977169444"/>
    <s v="Навоий"/>
    <x v="9"/>
    <s v="Тумар МФЙ"/>
    <s v="RO‘ZIBOYEV AMRIDDIN SHAVKAT O‘G‘LI"/>
    <s v="33110975800016"/>
    <x v="2"/>
    <n v="0"/>
    <n v="1"/>
    <s v="Тўланди"/>
    <s v="Озиқ"/>
    <s v="Озиқ-овқат билан боғлиқ харажатларини қоплаш (Озиқ-овқат)"/>
    <n v="412000"/>
    <s v="01.05.2026"/>
    <s v="Oddiy"/>
    <s v="01.05.2026"/>
    <m/>
    <n v="412000"/>
    <m/>
    <d v="2026-05-01T14:02:19"/>
    <n v="0"/>
    <n v="412000"/>
    <n v="46143.58494212963"/>
    <m/>
    <n v="175483"/>
  </r>
  <r>
    <s v="12750378"/>
    <s v="30.04.2026"/>
    <s v="2026-12370408"/>
    <m/>
    <m/>
    <s v="BO‘RONOVA GULBAXOR TUYMURODOVNA"/>
    <s v="40804755800010"/>
    <s v="08.04.1975"/>
    <s v="+998977169444"/>
    <s v="Навоий"/>
    <x v="9"/>
    <s v="Тумар МФЙ"/>
    <s v="RO‘ZIBOYEV AMRIDDIN SHAVKAT O‘G‘LI"/>
    <s v="33110975800016"/>
    <x v="8"/>
    <n v="0"/>
    <n v="0"/>
    <s v="Жараён"/>
    <s v="Даволаниш"/>
    <s v="Жарроҳлик амалиётисиз даволаниш харажатларини қоплаш"/>
    <n v="20600000"/>
    <s v="06.05.2026"/>
    <s v="Oddiy"/>
    <m/>
    <m/>
    <m/>
    <m/>
    <m/>
    <n v="0"/>
    <m/>
    <m/>
    <m/>
    <m/>
  </r>
  <r>
    <s v="12747391"/>
    <s v="30.04.2026"/>
    <s v="2026-12366459"/>
    <m/>
    <m/>
    <s v="ORTIKOVA SHOXIDA SHERKULOVNA"/>
    <s v="41503892360014"/>
    <s v="15.03.1989"/>
    <s v="+998882218191"/>
    <s v="Навоий"/>
    <x v="9"/>
    <s v="Тумар МФЙ"/>
    <s v="RO‘ZIBOYEV AMRIDDIN SHAVKAT O‘G‘LI"/>
    <s v="33110975800016"/>
    <x v="8"/>
    <n v="0"/>
    <n v="0"/>
    <s v="Жараён"/>
    <s v="Даволаниш"/>
    <s v="Жарроҳлик амалиётисиз даволаниш харажатларини қоплаш"/>
    <n v="20600000"/>
    <s v="06.05.2026"/>
    <s v="Oddiy"/>
    <m/>
    <m/>
    <m/>
    <m/>
    <m/>
    <n v="0"/>
    <m/>
    <m/>
    <m/>
    <m/>
  </r>
  <r>
    <s v="12724531"/>
    <s v="28.04.2026"/>
    <s v="2026-12336495"/>
    <m/>
    <m/>
    <s v="BO‘RONOVA GULBAXOR TUYMURODOVNA"/>
    <s v="40804755800010"/>
    <s v="08.04.1975"/>
    <s v="+998977169444"/>
    <s v="Навоий"/>
    <x v="9"/>
    <s v="Тумар МФЙ"/>
    <s v="RO‘ZIBOYEV AMRIDDIN SHAVKAT O‘G‘LI"/>
    <s v="33110975800016"/>
    <x v="0"/>
    <n v="0"/>
    <n v="0"/>
    <s v="Рад"/>
    <s v="Даволаниш"/>
    <s v="Жарроҳлик амалиётисиз даволаниш харажатларини қоплаш"/>
    <n v="0"/>
    <s v="28.04.2026"/>
    <s v="Oddiy"/>
    <m/>
    <m/>
    <m/>
    <m/>
    <m/>
    <n v="0"/>
    <m/>
    <m/>
    <m/>
    <m/>
  </r>
  <r>
    <s v="12564755"/>
    <s v="14.04.2026"/>
    <s v="2026-12136260"/>
    <m/>
    <m/>
    <s v="MUHAMMADOV HIKMATILLO RAJABBOYEVICH"/>
    <s v="30406912360024"/>
    <s v="04.06.1991"/>
    <s v="+998880735558"/>
    <s v="Навоий"/>
    <x v="9"/>
    <s v="Тумар МФЙ"/>
    <s v="RO‘ZIBOYEV AMRIDDIN SHAVKAT O‘G‘LI"/>
    <s v="33110975800016"/>
    <x v="0"/>
    <n v="0"/>
    <n v="0"/>
    <s v="Рад"/>
    <s v="Озиқ"/>
    <s v="Озиқ-овқат билан боғлиқ харажатларини қоплаш (Озиқ-овқат)"/>
    <n v="0"/>
    <s v="22.04.2026"/>
    <s v="Oddiy"/>
    <m/>
    <m/>
    <m/>
    <m/>
    <m/>
    <n v="0"/>
    <m/>
    <m/>
    <m/>
    <m/>
  </r>
  <r>
    <s v="12549668"/>
    <s v="13.04.2026"/>
    <s v="2026-12117665"/>
    <m/>
    <m/>
    <s v="NARZIYEV XASAN ABDUNASIMOVICH"/>
    <s v="31601802360033"/>
    <s v="16.01.1980"/>
    <s v="+998938448082"/>
    <s v="Навоий"/>
    <x v="9"/>
    <s v="Тумар МФЙ"/>
    <s v="RO‘ZIBOYEV AMRIDDIN SHAVKAT O‘G‘LI"/>
    <s v="33110975800016"/>
    <x v="1"/>
    <n v="0"/>
    <n v="0"/>
    <s v="Рад"/>
    <s v="Даволаниш"/>
    <s v="Жарроҳлик амалиётисиз даволаниш харажатларини қоплаш"/>
    <n v="0"/>
    <s v="15.05.2026"/>
    <s v="Oddiy"/>
    <m/>
    <m/>
    <m/>
    <m/>
    <m/>
    <n v="0"/>
    <m/>
    <m/>
    <m/>
    <m/>
  </r>
  <r>
    <s v="12549628"/>
    <s v="13.04.2026"/>
    <s v="2026-12117618"/>
    <m/>
    <m/>
    <s v="ASHUROVA MUNOJOT MUAZZAMJONOVNA"/>
    <s v="41609812360024"/>
    <s v="16.09.1981"/>
    <s v="+998938448082"/>
    <s v="Навоий"/>
    <x v="9"/>
    <s v="Тумар МФЙ"/>
    <s v="RO‘ZIBOYEV AMRIDDIN SHAVKAT O‘G‘LI"/>
    <s v="33110975800016"/>
    <x v="2"/>
    <n v="0"/>
    <n v="1"/>
    <s v="Тўланди"/>
    <s v="Озиқ"/>
    <s v="Озиқ-овқат билан боғлиқ харажатларини қоплаш (Озиқ-овқат)"/>
    <n v="412000"/>
    <s v="16.04.2026"/>
    <s v="Oddiy"/>
    <s v="27.04.2026"/>
    <m/>
    <n v="412000"/>
    <m/>
    <d v="2026-04-27T10:08:23"/>
    <n v="0"/>
    <n v="412000"/>
    <n v="46139.422488425924"/>
    <m/>
    <n v="156883"/>
  </r>
  <r>
    <s v="12459474"/>
    <s v="06.04.2026"/>
    <s v="2026-12009559"/>
    <m/>
    <m/>
    <s v="QOSIMOV ASROR SHUKURBOYEVICH"/>
    <s v="30405802360016"/>
    <s v="04.05.1980"/>
    <s v="+998973212090"/>
    <s v="Навоий"/>
    <x v="9"/>
    <s v="Тумар МФЙ"/>
    <s v="RO‘ZIBOYEV AMRIDDIN SHAVKAT O‘G‘LI"/>
    <s v="33110975800016"/>
    <x v="8"/>
    <n v="0"/>
    <n v="0"/>
    <s v="Жараён"/>
    <s v="Даволаниш"/>
    <s v="Жарроҳлик амалиётисиз даволаниш харажатларини қоплаш"/>
    <n v="20600000"/>
    <s v="11.04.2026"/>
    <s v="Oddiy"/>
    <m/>
    <m/>
    <m/>
    <m/>
    <m/>
    <n v="0"/>
    <m/>
    <m/>
    <m/>
    <m/>
  </r>
  <r>
    <s v="12458605"/>
    <s v="06.04.2026"/>
    <s v="2026-12008468"/>
    <m/>
    <m/>
    <s v="SAIDOV SHAXOBIDDIN SHODMONOVICH"/>
    <s v="31508822360037"/>
    <s v="15.08.1982"/>
    <s v="+998942512777"/>
    <s v="Навоий"/>
    <x v="9"/>
    <s v="Тумар МФЙ"/>
    <s v="RO‘ZIBOYEV AMRIDDIN SHAVKAT O‘G‘LI"/>
    <s v="3311097580001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7.04.2026"/>
    <s v="Oddiy"/>
    <m/>
    <m/>
    <m/>
    <m/>
    <m/>
    <n v="0"/>
    <m/>
    <m/>
    <m/>
    <m/>
  </r>
  <r>
    <s v="11791186"/>
    <s v="10.03.2026"/>
    <s v="2026-11217805"/>
    <m/>
    <m/>
    <s v="SAIDOV SHAXOBIDDIN SHODMONOVICH"/>
    <s v="31508822360037"/>
    <s v="15.08.1982"/>
    <s v="+998942512777"/>
    <s v="Навоий"/>
    <x v="9"/>
    <s v="Тумар МФЙ"/>
    <s v="RO‘ZIBOYEV AMRIDDIN SHAVKAT O‘G‘LI"/>
    <s v="33110975800016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579875"/>
    <s v="03.03.2026"/>
    <s v="2026-10962772"/>
    <m/>
    <m/>
    <s v="RAXMONOVA DILDORA NURBEK QIZI"/>
    <s v="42609985800036"/>
    <s v="26.09.1998"/>
    <s v="+998913320473"/>
    <s v="Навоий"/>
    <x v="9"/>
    <s v="Тумар МФЙ"/>
    <s v="RO‘ZIBOYEV AMRIDDIN SHAVKAT O‘G‘LI"/>
    <s v="33110975800016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1:40:03"/>
    <n v="0"/>
    <n v="412000"/>
    <n v="46085.486145833333"/>
    <m/>
    <n v="68457"/>
  </r>
  <r>
    <s v="11579379"/>
    <s v="03.03.2026"/>
    <s v="2026-10962193"/>
    <m/>
    <m/>
    <s v="RUZIYEVA GULBODOM NAMOZOVNA"/>
    <s v="40110732360029"/>
    <s v="01.10.1973"/>
    <s v="+998919885459"/>
    <s v="Навоий"/>
    <x v="9"/>
    <s v="Тумар МФЙ"/>
    <s v="RO‘ZIBOYEV AMRIDDIN SHAVKAT O‘G‘LI"/>
    <s v="33110975800016"/>
    <x v="2"/>
    <n v="0"/>
    <n v="1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1:21:51"/>
    <n v="0"/>
    <n v="412000"/>
    <n v="46085.473506944443"/>
    <m/>
    <n v="68459"/>
  </r>
  <r>
    <s v="11579270"/>
    <s v="03.03.2026"/>
    <s v="2026-10962072"/>
    <m/>
    <m/>
    <s v="SAIDOV SHAXOBIDDIN SHODMONOVICH"/>
    <s v="31508822360037"/>
    <s v="15.08.1982"/>
    <s v="+998942512777"/>
    <s v="Навоий"/>
    <x v="9"/>
    <s v="Тумар МФЙ"/>
    <s v="RO‘ZIBOYEV AMRIDDIN SHAVKAT O‘G‘LI"/>
    <s v="33110975800016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79078"/>
    <s v="03.03.2026"/>
    <s v="2026-10961852"/>
    <m/>
    <m/>
    <s v="QILICHEVA O‘G‘ILOY MAVLON QIZI"/>
    <s v="40604942360042"/>
    <s v="06.04.1994"/>
    <s v="+998883497700"/>
    <s v="Навоий"/>
    <x v="9"/>
    <s v="Тумар МФЙ"/>
    <s v="RO‘ZIBOYEV AMRIDDIN SHAVKAT O‘G‘LI"/>
    <s v="33110975800016"/>
    <x v="2"/>
    <n v="0"/>
    <n v="2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09:50:35"/>
    <n v="0"/>
    <n v="412000"/>
    <n v="46085.410127314812"/>
    <m/>
    <n v="68461"/>
  </r>
  <r>
    <s v="11577681"/>
    <s v="03.03.2026"/>
    <s v="2026-10960203"/>
    <m/>
    <m/>
    <s v="ZARIPOV VASILJON TO‘XSANOVICH"/>
    <s v="32005852360013"/>
    <s v="20.05.1985"/>
    <s v="+998913323772"/>
    <s v="Навоий"/>
    <x v="9"/>
    <s v="Тумар МФЙ"/>
    <s v="RO‘ZIBOYEV AMRIDDIN SHAVKAT O‘G‘LI"/>
    <s v="33110975800016"/>
    <x v="2"/>
    <n v="0"/>
    <n v="2"/>
    <s v="Тўланди"/>
    <s v="Озиқ"/>
    <s v="Озиқ-овқат билан боғлиқ харажатларини қоплаш (Озиқ-овқат)"/>
    <n v="412000"/>
    <s v="03.03.2026"/>
    <s v="Oddiy"/>
    <s v="04.03.2026"/>
    <m/>
    <n v="412000"/>
    <m/>
    <d v="2026-03-04T11:40:24"/>
    <n v="0"/>
    <n v="412000"/>
    <n v="46085.486388888887"/>
    <m/>
    <n v="68017"/>
  </r>
  <r>
    <s v="11576170"/>
    <s v="03.03.2026"/>
    <s v="2026-10958354"/>
    <m/>
    <m/>
    <s v="QILICHEVA O‘G‘ILOY MAVLON QIZI"/>
    <s v="40604942360042"/>
    <s v="06.04.1994"/>
    <s v="+998883497700"/>
    <s v="Навоий"/>
    <x v="9"/>
    <s v="Тумар МФЙ"/>
    <s v="RO‘ZIBOYEV AMRIDDIN SHAVKAT O‘G‘LI"/>
    <s v="33110975800016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309209"/>
    <s v="20.02.2026"/>
    <s v="2026-10632385"/>
    <m/>
    <m/>
    <s v="MARDONOVA FARANGEZ AVAZ QIZI"/>
    <s v="42001995800019"/>
    <s v="20.01.1999"/>
    <s v="+998883789994"/>
    <s v="Навоий"/>
    <x v="9"/>
    <s v="Тумар МФЙ"/>
    <s v="RO‘ZIBOYEV AMRIDDIN SHAVKAT O‘G‘LI"/>
    <s v="33110975800016"/>
    <x v="6"/>
    <n v="0"/>
    <n v="0"/>
    <s v="Рад"/>
    <s v="Даволаниш"/>
    <s v="Жарроҳлик амалиётисиз даволаниш харажатларини қоплаш"/>
    <n v="0"/>
    <s v="20.02.2026"/>
    <s v="Oddiy"/>
    <m/>
    <m/>
    <m/>
    <m/>
    <m/>
    <n v="0"/>
    <m/>
    <m/>
    <m/>
    <m/>
  </r>
  <r>
    <s v="11125700"/>
    <s v="10.02.2026"/>
    <s v="2026-10418132"/>
    <m/>
    <m/>
    <s v="NIYOZOV NURIDDIN TO‘XSANOVICH"/>
    <s v="32508925800019"/>
    <s v="25.08.1992"/>
    <s v="+998883497700"/>
    <s v="Навоий"/>
    <x v="9"/>
    <s v="Тумар МФЙ"/>
    <s v="RO‘ZIBOYEV AMRIDDIN SHAVKAT O‘G‘LI"/>
    <s v="33110975800016"/>
    <x v="6"/>
    <n v="0"/>
    <n v="0"/>
    <s v="Рад"/>
    <s v="Озиқ"/>
    <s v="Озиқ-овқат билан боғлиқ харажатларини қоплаш (Озиқ-овқат)"/>
    <n v="0"/>
    <s v="10.02.2026"/>
    <s v="Oddiy"/>
    <m/>
    <m/>
    <m/>
    <m/>
    <m/>
    <n v="0"/>
    <m/>
    <m/>
    <m/>
    <m/>
  </r>
  <r>
    <s v="10932823"/>
    <s v="26.01.2026"/>
    <s v="2026-10185446"/>
    <m/>
    <m/>
    <s v="QOSIMOV ASROR SHUKURBOYEVICH"/>
    <s v="30405802360016"/>
    <s v="04.05.1980"/>
    <s v="+998973212090"/>
    <s v="Навоий"/>
    <x v="9"/>
    <s v="Тумар МФЙ"/>
    <s v="RO‘ZIBOYEV AMRIDDIN SHAVKAT O‘G‘LI"/>
    <s v="33110975800016"/>
    <x v="0"/>
    <n v="0"/>
    <n v="0"/>
    <s v="Рад"/>
    <s v="Озиқ"/>
    <s v="Озиқ-овқат билан боғлиқ харажатларини қоплаш (Озиқ-овқат)"/>
    <n v="0"/>
    <s v="26.01.2026"/>
    <s v="Oddiy"/>
    <m/>
    <m/>
    <m/>
    <m/>
    <m/>
    <n v="0"/>
    <m/>
    <m/>
    <m/>
    <m/>
  </r>
  <r>
    <s v="13405056"/>
    <s v="17.06.2026"/>
    <s v="2026-13232786"/>
    <m/>
    <m/>
    <s v="ODINAYEVA KOMUNA YUSUPOVNA"/>
    <s v="42709732360021"/>
    <s v="27.09.1973"/>
    <s v="+998913309421"/>
    <s v="Навоий"/>
    <x v="9"/>
    <s v="Шайхон МФЙ"/>
    <s v="G‘AFFOROVA DURDONA NURALIYEVNA"/>
    <s v="40506945840016"/>
    <x v="5"/>
    <n v="0"/>
    <n v="0"/>
    <s v="Қарор"/>
    <s v="Озиқ"/>
    <s v="Озиқ-овқат билан боғлиқ харажатларини қоплаш (Озиқ-овқат)"/>
    <n v="412000"/>
    <s v="17.06.2026"/>
    <s v="Oddiy"/>
    <s v="18.06.2026"/>
    <s v="????? ????????"/>
    <n v="412000"/>
    <s v="Ha"/>
    <d v="2026-06-18T11:35:09"/>
    <n v="0"/>
    <n v="412000"/>
    <n v="46191.482743055552"/>
    <m/>
    <n v="676439"/>
  </r>
  <r>
    <s v="13328377"/>
    <s v="12.06.2026"/>
    <s v="2026-13129296"/>
    <m/>
    <m/>
    <s v="RAJABOV SALOHIDDIN YORQULOVICH"/>
    <s v="32811625800015"/>
    <s v="28.11.1962"/>
    <s v="+998906208565"/>
    <s v="Навоий"/>
    <x v="9"/>
    <s v="Шайхон МФЙ"/>
    <s v="G‘AFFOROVA DURDONA NURALIYEVNA"/>
    <s v="40506945840016"/>
    <x v="6"/>
    <n v="0"/>
    <n v="0"/>
    <s v="Рад"/>
    <s v="Даволаниш"/>
    <s v="Жарроҳлик амалиётисиз даволаниш харажатларини қоплаш"/>
    <n v="0"/>
    <s v="12.06.2026"/>
    <s v="Oddiy"/>
    <m/>
    <m/>
    <m/>
    <m/>
    <m/>
    <n v="0"/>
    <m/>
    <m/>
    <m/>
    <m/>
  </r>
  <r>
    <s v="12949367"/>
    <s v="15.05.2026"/>
    <s v="2026-12624529"/>
    <m/>
    <m/>
    <s v="ZIYODULLOYEV AMRILLO NURULLOYEVICH"/>
    <s v="31501935800012"/>
    <s v="15.01.1993"/>
    <s v="+998500029998"/>
    <s v="Навоий"/>
    <x v="9"/>
    <s v="Шайхон МФЙ"/>
    <s v="G‘AFFOROVA DURDONA NURALIYEVNA"/>
    <s v="40506945840016"/>
    <x v="8"/>
    <n v="0"/>
    <n v="0"/>
    <s v="Жараён"/>
    <s v="Жарроҳлик"/>
    <s v="Жарроҳлик амалиёти харажатларини қоплаш"/>
    <n v="4120000000"/>
    <s v="15.05.2026"/>
    <s v="Oddiy"/>
    <m/>
    <m/>
    <m/>
    <m/>
    <m/>
    <n v="0"/>
    <m/>
    <m/>
    <m/>
    <m/>
  </r>
  <r>
    <s v="12940103"/>
    <s v="14.05.2026"/>
    <s v="2026-12612509"/>
    <m/>
    <m/>
    <s v="BAQOYEV SHOHRUH SHODMON O‘G‘LI"/>
    <s v="30910955800035"/>
    <s v="09.10.1995"/>
    <s v="+998884435445"/>
    <s v="Навоий"/>
    <x v="9"/>
    <s v="Шайхон МФЙ"/>
    <s v="G‘AFFOROVA DURDONA NURALIYEVNA"/>
    <s v="40506945840016"/>
    <x v="6"/>
    <n v="0"/>
    <n v="0"/>
    <s v="Рад"/>
    <s v="Озиқ"/>
    <s v="Озиқ-овқат билан боғлиқ харажатларини қоплаш (Озиқ-овқат)"/>
    <n v="0"/>
    <s v="19.05.2026"/>
    <s v="Oddiy"/>
    <m/>
    <m/>
    <m/>
    <m/>
    <m/>
    <n v="0"/>
    <m/>
    <m/>
    <m/>
    <m/>
  </r>
  <r>
    <s v="12938787"/>
    <s v="14.05.2026"/>
    <s v="2026-12610838"/>
    <m/>
    <m/>
    <s v="TIRKASHOVA MUTARAM RAXMATOVNA"/>
    <s v="41001715800018"/>
    <s v="10.01.1971"/>
    <s v="+998973779559"/>
    <s v="Навоий"/>
    <x v="9"/>
    <s v="Шайхон МФЙ"/>
    <s v="G‘AFFOROVA DURDONA NURALIYEVNA"/>
    <s v="40506945840016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09.06.2026"/>
    <m/>
    <n v="412000"/>
    <m/>
    <d v="2026-06-09T14:33:10"/>
    <n v="0"/>
    <n v="412000"/>
    <n v="46182.606365740743"/>
    <m/>
    <n v="198788"/>
  </r>
  <r>
    <s v="12921795"/>
    <s v="13.05.2026"/>
    <s v="2026-12589004"/>
    <m/>
    <m/>
    <s v="ZIYODULLOYEV AMRILLO NURULLOYEVICH"/>
    <s v="31501935800012"/>
    <s v="15.01.1993"/>
    <s v="+998500029998"/>
    <s v="Навоий"/>
    <x v="9"/>
    <s v="Шайхон МФЙ"/>
    <s v="G‘AFFOROVA DURDONA NURALIYEVNA"/>
    <s v="40506945840016"/>
    <x v="0"/>
    <n v="0"/>
    <n v="0"/>
    <s v="Рад"/>
    <s v="Жарроҳлик"/>
    <s v="Жарроҳлик амалиёти харажатларини қоплаш"/>
    <n v="0"/>
    <s v="13.05.2026"/>
    <s v="Oddiy"/>
    <m/>
    <m/>
    <m/>
    <m/>
    <m/>
    <n v="0"/>
    <m/>
    <m/>
    <m/>
    <m/>
  </r>
  <r>
    <s v="12879124"/>
    <s v="08.05.2026"/>
    <s v="2026-12530361"/>
    <m/>
    <m/>
    <s v="HAMROYEVA SHABNAM SHERALIYEVNA"/>
    <s v="42906912360015"/>
    <s v="29.06.1991"/>
    <s v="+998931157791"/>
    <s v="Навоий"/>
    <x v="9"/>
    <s v="Шайхон МФЙ"/>
    <s v="G‘AFFOROVA DURDONA NURALIYEVNA"/>
    <s v="40506945840016"/>
    <x v="5"/>
    <n v="0"/>
    <n v="0"/>
    <s v="Қарор"/>
    <s v="Озиқ"/>
    <s v="Озиқ-овқат билан боғлиқ харажатларини қоплаш (Озиқ-овқат)"/>
    <n v="412000"/>
    <s v="12.05.2026"/>
    <s v="Oddiy"/>
    <s v="20.05.2026"/>
    <s v="????? ????????"/>
    <n v="412000"/>
    <s v="Ha"/>
    <d v="2026-05-20T17:08:15"/>
    <n v="0"/>
    <n v="412000"/>
    <n v="46162.714062500003"/>
    <m/>
    <n v="192770"/>
  </r>
  <r>
    <s v="12792742"/>
    <s v="04.05.2026"/>
    <s v="2026-12424291"/>
    <m/>
    <m/>
    <s v="BOBOYEVA DILAFRO‘Z NAJMIDDINOVNA"/>
    <s v="40309852360040"/>
    <s v="03.09.1985"/>
    <s v="+998939511015"/>
    <s v="Навоий"/>
    <x v="9"/>
    <s v="Шайхон МФЙ"/>
    <s v="G‘AFFOROVA DURDONA NURALIYEVNA"/>
    <s v="40506945840016"/>
    <x v="2"/>
    <n v="0"/>
    <n v="1"/>
    <s v="Тўланди"/>
    <s v="Озиқ"/>
    <s v="Озиқ-овқат билан боғлиқ харажатларини қоплаш (Озиқ-овқат)"/>
    <n v="412000"/>
    <s v="04.05.2026"/>
    <s v="Oddiy"/>
    <s v="08.05.2026"/>
    <m/>
    <n v="412000"/>
    <m/>
    <d v="2026-05-08T12:14:21"/>
    <n v="0"/>
    <n v="412000"/>
    <n v="46150.509965277779"/>
    <m/>
    <n v="179581"/>
  </r>
  <r>
    <s v="12541063"/>
    <s v="13.04.2026"/>
    <s v="2026-12107374"/>
    <m/>
    <m/>
    <s v="SHODIYEVA XURSANDOY MARAT QIZI"/>
    <s v="61803095800015"/>
    <s v="18.03.2009"/>
    <s v="+998914391814"/>
    <s v="Навоий"/>
    <x v="9"/>
    <s v="Шайхон МФЙ"/>
    <s v="G‘AFFOROVA DURDONA NURALIYEVNA"/>
    <s v="40506945840016"/>
    <x v="6"/>
    <n v="0"/>
    <n v="0"/>
    <s v="Рад"/>
    <s v="Даволаниш"/>
    <s v="Жарроҳлик амалиётисиз даволаниш харажатларини қоплаш"/>
    <n v="0"/>
    <s v="14.04.2026"/>
    <s v="Oddiy"/>
    <m/>
    <m/>
    <m/>
    <m/>
    <m/>
    <n v="0"/>
    <m/>
    <m/>
    <m/>
    <m/>
  </r>
  <r>
    <s v="12500038"/>
    <s v="09.04.2026"/>
    <s v="2026-12059015"/>
    <m/>
    <m/>
    <s v="ASHUROVA SHAHLO SHUHRATOVNA"/>
    <s v="43004912360037"/>
    <s v="30.04.1991"/>
    <s v="+998902369100"/>
    <s v="Навоий"/>
    <x v="9"/>
    <s v="Шайхон МФЙ"/>
    <s v="G‘AFFOROVA DURDONA NURALIYEVNA"/>
    <s v="40506945840016"/>
    <x v="2"/>
    <n v="0"/>
    <n v="1"/>
    <s v="Тўланди"/>
    <s v="Озиқ"/>
    <s v="Озиқ-овқат билан боғлиқ харажатларини қоплаш (Озиқ-овқат)"/>
    <n v="412000"/>
    <s v="09.04.2026"/>
    <s v="Oddiy"/>
    <s v="09.04.2026"/>
    <m/>
    <n v="412000"/>
    <m/>
    <d v="2026-04-09T19:29:10"/>
    <n v="0"/>
    <n v="412000"/>
    <n v="46121.811921296299"/>
    <m/>
    <n v="153421"/>
  </r>
  <r>
    <s v="12462915"/>
    <s v="07.04.2026"/>
    <s v="2026-12014005"/>
    <m/>
    <m/>
    <s v="ODINAYEVA KOMUNA YUSUPOVNA"/>
    <s v="42709732360021"/>
    <s v="27.09.1973"/>
    <s v="+998913309421"/>
    <s v="Навоий"/>
    <x v="9"/>
    <s v="Шайхон МФЙ"/>
    <s v="G‘AFFOROVA DURDONA NURALIYEVNA"/>
    <s v="40506945840016"/>
    <x v="0"/>
    <n v="0"/>
    <n v="0"/>
    <s v="Рад"/>
    <s v="Озиқ"/>
    <s v="Озиқ-овқат билан боғлиқ харажатларини қоплаш (Озиқ-овқат)"/>
    <n v="0"/>
    <s v="07.04.2026"/>
    <s v="Oddiy"/>
    <m/>
    <m/>
    <m/>
    <m/>
    <m/>
    <n v="0"/>
    <m/>
    <m/>
    <m/>
    <m/>
  </r>
  <r>
    <s v="12259559"/>
    <s v="27.03.2026"/>
    <s v="2026-11772143"/>
    <m/>
    <m/>
    <s v="RAMAZONOVA FARIZA FAYZI QIZI"/>
    <s v="62001095800021"/>
    <s v="20.01.2009"/>
    <s v="+998914389282"/>
    <s v="Навоий"/>
    <x v="9"/>
    <s v="Шайхон МФЙ"/>
    <s v="G‘AFFOROVA DURDONA NURALIYEVNA"/>
    <s v="40506945840016"/>
    <x v="7"/>
    <n v="0"/>
    <n v="0"/>
    <s v="Рад"/>
    <s v="Жарроҳлик"/>
    <s v="Жарроҳлик амалиёти харажатларини қоплаш"/>
    <n v="0"/>
    <s v="27.05.2026"/>
    <s v="Oddiy"/>
    <m/>
    <m/>
    <m/>
    <m/>
    <m/>
    <n v="0"/>
    <m/>
    <m/>
    <m/>
    <m/>
  </r>
  <r>
    <s v="12151646"/>
    <s v="24.03.2026"/>
    <s v="2026-11643123"/>
    <m/>
    <m/>
    <s v="ZIYODILLOYEV QUDRATILLO NURILLO O‘G‘LI"/>
    <s v="30311995800047"/>
    <s v="03.11.1999"/>
    <s v="+998913309421"/>
    <s v="Навоий"/>
    <x v="9"/>
    <s v="Шайхон МФЙ"/>
    <s v="G‘AFFOROVA DURDONA NURALIYEVNA"/>
    <s v="40506945840016"/>
    <x v="2"/>
    <n v="0"/>
    <n v="1"/>
    <s v="Тўланди"/>
    <s v="Озиқ"/>
    <s v="Озиқ-овқат билан боғлиқ харажатларини қоплаш (Озиқ-овқат)"/>
    <n v="412000"/>
    <s v="24.03.2026"/>
    <s v="Oddiy"/>
    <s v="25.03.2026"/>
    <m/>
    <n v="412000"/>
    <m/>
    <d v="2026-03-25T14:38:30"/>
    <n v="0"/>
    <n v="412000"/>
    <n v="46106.610069444447"/>
    <m/>
    <n v="141372"/>
  </r>
  <r>
    <s v="12127437"/>
    <s v="22.03.2026"/>
    <s v="2026-11614765"/>
    <m/>
    <m/>
    <s v="RUZIYEV ZIYADULLA JIYANOVICH"/>
    <s v="30707582360018"/>
    <s v="07.07.1958"/>
    <s v="+998907398887"/>
    <s v="Навоий"/>
    <x v="9"/>
    <s v="Шайхон МФЙ"/>
    <s v="G‘AFFOROVA DURDONA NURALIYEVNA"/>
    <s v="40506945840016"/>
    <x v="6"/>
    <n v="0"/>
    <n v="0"/>
    <s v="Рад"/>
    <s v="Даволаниш"/>
    <s v="Жарроҳлик амалиётисиз даволаниш харажатларини қоплаш"/>
    <n v="0"/>
    <s v="22.03.2026"/>
    <s v="Oddiy"/>
    <m/>
    <m/>
    <m/>
    <m/>
    <m/>
    <n v="0"/>
    <m/>
    <m/>
    <m/>
    <m/>
  </r>
  <r>
    <s v="11589765"/>
    <s v="03.03.2026"/>
    <s v="2026-10974285"/>
    <m/>
    <m/>
    <s v="XIDIROVA DILNOZA XIDIR QIZI"/>
    <s v="42604952360045"/>
    <s v="26.04.1995"/>
    <s v="+998939843121"/>
    <s v="Навоий"/>
    <x v="9"/>
    <s v="Шайхон МФЙ"/>
    <s v="G‘AFFOROVA DURDONA NURALIYEVNA"/>
    <s v="40506945840016"/>
    <x v="2"/>
    <n v="0"/>
    <n v="2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1:26:39"/>
    <n v="0"/>
    <n v="412000"/>
    <n v="46085.476840277777"/>
    <m/>
    <n v="69910"/>
  </r>
  <r>
    <s v="11575809"/>
    <s v="03.03.2026"/>
    <s v="2026-10957846"/>
    <m/>
    <m/>
    <s v="PO‘LOTOV UMID MURODALIYEVICH"/>
    <s v="31503882360034"/>
    <s v="15.03.1988"/>
    <s v="+998912500623"/>
    <s v="Навоий"/>
    <x v="9"/>
    <s v="Шайхон МФЙ"/>
    <s v="G‘AFFOROVA DURDONA NURALIYEVNA"/>
    <s v="40506945840016"/>
    <x v="2"/>
    <n v="0"/>
    <n v="2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1:27:47"/>
    <n v="0"/>
    <n v="412000"/>
    <n v="46085.477627314816"/>
    <m/>
    <n v="69914"/>
  </r>
  <r>
    <s v="11575524"/>
    <s v="03.03.2026"/>
    <s v="2026-10957443"/>
    <m/>
    <m/>
    <s v="QODIROVA MAKTUBA FAZLIDDINOVNA"/>
    <s v="40705852360035"/>
    <s v="07.05.1985"/>
    <s v="+998882281447"/>
    <s v="Навоий"/>
    <x v="9"/>
    <s v="Шайхон МФЙ"/>
    <s v="G‘AFFOROVA DURDONA NURALIYEVNA"/>
    <s v="40506945840016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1:28:34"/>
    <n v="0"/>
    <n v="412000"/>
    <n v="46085.478171296294"/>
    <m/>
    <n v="69917"/>
  </r>
  <r>
    <s v="11574649"/>
    <s v="03.03.2026"/>
    <s v="2026-10956368"/>
    <m/>
    <m/>
    <s v="EGAMOV ABDUVOHID HUSNIDDIN O‘G‘LI"/>
    <s v="50803035800037"/>
    <s v="08.03.2003"/>
    <s v="+998944782609"/>
    <s v="Навоий"/>
    <x v="9"/>
    <s v="Шайхон МФЙ"/>
    <s v="G‘AFFOROVA DURDONA NURALIYEVNA"/>
    <s v="40506945840016"/>
    <x v="2"/>
    <n v="0"/>
    <n v="2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1:28:53"/>
    <n v="0"/>
    <n v="412000"/>
    <n v="46085.478391203702"/>
    <m/>
    <n v="69919"/>
  </r>
  <r>
    <s v="11573854"/>
    <s v="03.03.2026"/>
    <s v="2026-10955477"/>
    <m/>
    <m/>
    <s v="HAKIMOVA GULRUX NURMURODOVNA"/>
    <s v="41607872360114"/>
    <s v="16.07.1987"/>
    <s v="+998882284768"/>
    <s v="Навоий"/>
    <x v="9"/>
    <s v="Шайхон МФЙ"/>
    <s v="G‘AFFOROVA DURDONA NURALIYEVNA"/>
    <s v="40506945840016"/>
    <x v="2"/>
    <n v="0"/>
    <n v="1"/>
    <s v="Тўланди"/>
    <s v="Озиқ"/>
    <s v="Озиқ-овқат билан боғлиқ харажатларини қоплаш (Озиқ-овқат)"/>
    <n v="412000"/>
    <s v="04.03.2026"/>
    <s v="Oddiy"/>
    <s v="04.03.2026"/>
    <m/>
    <n v="412000"/>
    <m/>
    <d v="2026-03-04T11:29:20"/>
    <n v="0"/>
    <n v="412000"/>
    <n v="46085.478703703702"/>
    <m/>
    <n v="69922"/>
  </r>
  <r>
    <s v="11383715"/>
    <s v="23.02.2026"/>
    <s v="2026-10730571"/>
    <m/>
    <m/>
    <s v="MURODOV BANIVUR SALIMOVICH"/>
    <s v="32509822360064"/>
    <s v="25.09.1982"/>
    <s v="+998939880334"/>
    <s v="Навоий"/>
    <x v="9"/>
    <s v="Шайхон МФЙ"/>
    <s v="G‘AFFOROVA DURDONA NURALIYEVNA"/>
    <s v="40506945840016"/>
    <x v="6"/>
    <n v="0"/>
    <n v="0"/>
    <s v="Рад"/>
    <s v="Даволаниш"/>
    <s v="Жарроҳлик амалиётисиз даволаниш харажатларини қоплаш"/>
    <n v="0"/>
    <s v="23.02.2026"/>
    <s v="Oddiy"/>
    <m/>
    <m/>
    <m/>
    <m/>
    <m/>
    <n v="0"/>
    <m/>
    <m/>
    <m/>
    <m/>
  </r>
  <r>
    <s v="11265016"/>
    <s v="18.02.2026"/>
    <s v="2026-10580124"/>
    <m/>
    <m/>
    <s v="RUSTAMOV RIZOBOY SAMATOVICH"/>
    <s v="31908702360012"/>
    <s v="19.08.1970"/>
    <s v="+998905007401"/>
    <s v="Навоий"/>
    <x v="9"/>
    <s v="Шайхон МФЙ"/>
    <s v="G‘AFFOROVA DURDONA NURALIYEVNA"/>
    <s v="40506945840016"/>
    <x v="6"/>
    <n v="0"/>
    <n v="0"/>
    <s v="Рад"/>
    <s v="Даволаниш"/>
    <s v="Жарроҳлик амалиётисиз даволаниш харажатларини қоплаш"/>
    <n v="0"/>
    <s v="18.02.2026"/>
    <s v="Oddiy"/>
    <m/>
    <m/>
    <m/>
    <m/>
    <m/>
    <n v="0"/>
    <m/>
    <m/>
    <m/>
    <m/>
  </r>
  <r>
    <s v="11092462"/>
    <s v="06.02.2026"/>
    <s v="2026-10378846"/>
    <m/>
    <m/>
    <s v="ASHUROVA SHAHLO SHUHRATOVNA"/>
    <s v="43004912360037"/>
    <s v="30.04.1991"/>
    <s v="+998902369100"/>
    <s v="Навоий"/>
    <x v="9"/>
    <s v="Шайхон МФЙ"/>
    <s v="G‘AFFOROVA DURDONA NURALIYEVNA"/>
    <s v="40506945840016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6.02.2026"/>
    <s v="Oddiy"/>
    <m/>
    <m/>
    <m/>
    <m/>
    <m/>
    <n v="0"/>
    <m/>
    <m/>
    <m/>
    <m/>
  </r>
  <r>
    <s v="11073475"/>
    <s v="05.02.2026"/>
    <s v="2026-10354895"/>
    <m/>
    <m/>
    <s v="SAIDOV TOLMAS ESANOVICH"/>
    <s v="31905792360016"/>
    <s v="19.05.1979"/>
    <s v="+998936657970"/>
    <s v="Навоий"/>
    <x v="9"/>
    <s v="Шайхон МФЙ"/>
    <s v="G‘AFFOROVA DURDONA NURALIYEVNA"/>
    <s v="40506945840016"/>
    <x v="6"/>
    <n v="0"/>
    <n v="0"/>
    <s v="Рад"/>
    <s v="Даволаниш"/>
    <s v="Жарроҳлик амалиётисиз даволаниш харажатларини қоплаш"/>
    <n v="0"/>
    <s v="05.02.2026"/>
    <s v="Oddiy"/>
    <m/>
    <m/>
    <m/>
    <m/>
    <m/>
    <n v="0"/>
    <m/>
    <m/>
    <m/>
    <m/>
  </r>
  <r>
    <s v="11016980"/>
    <s v="02.02.2026"/>
    <s v="2026-10287679"/>
    <m/>
    <m/>
    <s v="EGAMOV ABDUVOHID HUSNIDDIN O‘G‘LI"/>
    <s v="50803035800037"/>
    <s v="08.03.2003"/>
    <s v="+998940704499"/>
    <s v="Навоий"/>
    <x v="9"/>
    <s v="Шайхон МФЙ"/>
    <s v="G‘AFFOROVA DURDONA NURALIYEVNA"/>
    <s v="40506945840016"/>
    <x v="7"/>
    <n v="0"/>
    <n v="0"/>
    <s v="Рад"/>
    <s v="Даволаниш"/>
    <s v="Жарроҳлик амалиётисиз даволаниш харажатларини қоплаш"/>
    <n v="0"/>
    <s v="02.04.2026"/>
    <s v="Oddiy"/>
    <m/>
    <m/>
    <m/>
    <m/>
    <m/>
    <n v="0"/>
    <m/>
    <m/>
    <m/>
    <m/>
  </r>
  <r>
    <s v="11000818"/>
    <s v="02.02.2026"/>
    <s v="2026-10268804"/>
    <m/>
    <m/>
    <s v="RO‘ZIYEV NAJMIDDIN SHARIPOVICH"/>
    <s v="32809642360014"/>
    <s v="28.09.1964"/>
    <s v="+998907317509"/>
    <s v="Навоий"/>
    <x v="9"/>
    <s v="Шайхон МФЙ"/>
    <s v="G‘AFFOROVA DURDONA NURALIYEVNA"/>
    <s v="40506945840016"/>
    <x v="0"/>
    <n v="0"/>
    <n v="0"/>
    <s v="Рад"/>
    <s v="Коммунал"/>
    <s v="Коммунал харажатларни қоплаш"/>
    <n v="0"/>
    <s v="02.02.2026"/>
    <s v="Oddiy"/>
    <m/>
    <m/>
    <m/>
    <m/>
    <m/>
    <n v="0"/>
    <m/>
    <m/>
    <m/>
    <m/>
  </r>
  <r>
    <s v="13409236"/>
    <s v="18.06.2026"/>
    <s v="2026-13238616"/>
    <m/>
    <m/>
    <s v="KULLIYEVA GO‘ZAL BEKMURADOVNA"/>
    <s v="42603842330081"/>
    <s v="26.03.1984"/>
    <s v="+998997585958"/>
    <s v="Навоий"/>
    <x v="5"/>
    <s v="Жанубий МФЙ"/>
    <s v="ASROROVA MADINABONU ERKINOVNA"/>
    <s v="62012025840013"/>
    <x v="12"/>
    <n v="0"/>
    <n v="0"/>
    <s v="Жараён"/>
    <s v="Таъмир"/>
    <s v="Уй-жойини таъмирлаш харажатларини қоплаш"/>
    <n v="20600000"/>
    <s v="18.06.2026"/>
    <s v="Oddiy"/>
    <m/>
    <m/>
    <m/>
    <m/>
    <m/>
    <n v="0"/>
    <m/>
    <m/>
    <m/>
    <m/>
  </r>
  <r>
    <s v="13160915"/>
    <s v="03.06.2026"/>
    <s v="2026-12905296"/>
    <m/>
    <m/>
    <s v="KURBANOVA LOBAR ZIYADULLAYEVNA"/>
    <s v="43003892390030"/>
    <s v="30.03.1989"/>
    <s v="+998992281400"/>
    <s v="Навоий"/>
    <x v="5"/>
    <s v="Жанубий МФЙ"/>
    <s v="ASROROVA MADINABONU ERKINOVNA"/>
    <s v="62012025840013"/>
    <x v="5"/>
    <n v="0"/>
    <n v="0"/>
    <s v="Қарор"/>
    <s v="Кийим"/>
    <s v="Кийим-кечак ва бошқа энг зарур товарлар билан боғлиқ харажатларини қоплаш (Кийим-кечак)"/>
    <n v="2060000"/>
    <s v="15.06.2026"/>
    <s v="Oddiy"/>
    <s v="22.06.2026"/>
    <s v="????? ????????"/>
    <n v="2060000"/>
    <s v="Ha"/>
    <d v="2026-06-22T17:14:15"/>
    <n v="0"/>
    <n v="2060000"/>
    <n v="46195.718229166669"/>
    <m/>
    <n v="752221"/>
  </r>
  <r>
    <s v="13070316"/>
    <s v="25.05.2026"/>
    <s v="2026-12784969"/>
    <m/>
    <m/>
    <s v="RUSTAMOV AKMAL USMANOVICH"/>
    <s v="32105792390012"/>
    <s v="21.05.1979"/>
    <s v="+998931967779"/>
    <s v="Навоий"/>
    <x v="5"/>
    <s v="Жанубий МФЙ"/>
    <s v="ASROROVA MADINABONU ERKINOVNA"/>
    <s v="62012025840013"/>
    <x v="0"/>
    <n v="0"/>
    <n v="0"/>
    <s v="Рад"/>
    <s v="Озиқ"/>
    <s v="Озиқ-овқат билан боғлиқ харажатларини қоплаш (Озиқ-овқат)"/>
    <n v="0"/>
    <s v="25.05.2026"/>
    <s v="Oddiy"/>
    <m/>
    <m/>
    <m/>
    <m/>
    <m/>
    <n v="0"/>
    <m/>
    <m/>
    <m/>
    <m/>
  </r>
  <r>
    <s v="13043760"/>
    <s v="22.05.2026"/>
    <s v="2026-12747959"/>
    <m/>
    <m/>
    <s v="ISTAMOVA MAFTUNA JAMSHER QIZI"/>
    <s v="41809921120045"/>
    <s v="18.09.1992"/>
    <s v="+998934395151"/>
    <s v="Навоий"/>
    <x v="5"/>
    <s v="Жанубий МФЙ"/>
    <s v="ASROROVA MADINABONU ERKINOVNA"/>
    <s v="62012025840013"/>
    <x v="5"/>
    <n v="0"/>
    <n v="0"/>
    <s v="Қарор"/>
    <s v="Озиқ"/>
    <s v="Озиқ-овқат билан боғлиқ харажатларини қоплаш (Озиқ-овқат)"/>
    <n v="412000"/>
    <s v="22.05.2026"/>
    <s v="Oddiy"/>
    <s v="22.05.2026"/>
    <s v="????? ????????"/>
    <n v="412000"/>
    <s v="Ha"/>
    <d v="2026-05-22T16:32:42"/>
    <n v="0"/>
    <n v="412000"/>
    <n v="46164.689375000002"/>
    <m/>
    <n v="206131"/>
  </r>
  <r>
    <s v="13043536"/>
    <s v="22.05.2026"/>
    <s v="2026-12747678"/>
    <m/>
    <m/>
    <s v="RABBIMOVA VISOLA G‘IYOS QIZI"/>
    <s v="41706976070032"/>
    <s v="17.06.1997"/>
    <s v="+998932359706"/>
    <s v="Навоий"/>
    <x v="5"/>
    <s v="Жанубий МФЙ"/>
    <s v="ASROROVA MADINABONU ERKINOVNA"/>
    <s v="62012025840013"/>
    <x v="5"/>
    <n v="0"/>
    <n v="0"/>
    <s v="Қарор"/>
    <s v="Озиқ"/>
    <s v="Озиқ-овқат билан боғлиқ харажатларини қоплаш (Озиқ-овқат)"/>
    <n v="412000"/>
    <s v="22.05.2026"/>
    <s v="Oddiy"/>
    <s v="22.05.2026"/>
    <s v="????? ????????"/>
    <n v="412000"/>
    <s v="Ha"/>
    <d v="2026-05-22T16:31:37"/>
    <n v="0"/>
    <n v="412000"/>
    <n v="46164.688622685186"/>
    <m/>
    <n v="206133"/>
  </r>
  <r>
    <s v="13043426"/>
    <s v="22.05.2026"/>
    <s v="2026-12747540"/>
    <m/>
    <m/>
    <s v="MARDONOVA MADINA SALIM QIZI"/>
    <s v="62706005840059"/>
    <s v="27.06.2000"/>
    <s v="+998913382848"/>
    <s v="Навоий"/>
    <x v="5"/>
    <s v="Жанубий МФЙ"/>
    <s v="ASROROVA MADINABONU ERKINOVNA"/>
    <s v="62012025840013"/>
    <x v="5"/>
    <n v="0"/>
    <n v="0"/>
    <s v="Қарор"/>
    <s v="Озиқ"/>
    <s v="Озиқ-овқат билан боғлиқ харажатларини қоплаш (Озиқ-овқат)"/>
    <n v="412000"/>
    <s v="22.05.2026"/>
    <s v="Oddiy"/>
    <s v="22.05.2026"/>
    <s v="????? ????????"/>
    <n v="412000"/>
    <s v="Ha"/>
    <d v="2026-05-22T16:30:26"/>
    <n v="0"/>
    <n v="412000"/>
    <n v="46164.687800925924"/>
    <m/>
    <n v="206135"/>
  </r>
  <r>
    <s v="12992094"/>
    <s v="19.05.2026"/>
    <s v="2026-12680555"/>
    <m/>
    <m/>
    <s v="QODIROVA MAHBUBA XXX"/>
    <s v="40405842350052"/>
    <s v="04.05.1984"/>
    <s v="+998931390584"/>
    <s v="Навоий"/>
    <x v="5"/>
    <s v="Жанубий МФЙ"/>
    <s v="ASROROVA MADINABONU ERKINOVNA"/>
    <s v="62012025840013"/>
    <x v="8"/>
    <n v="0"/>
    <n v="0"/>
    <s v="Жараён"/>
    <s v="Даволаниш"/>
    <s v="Жарроҳлик амалиётисиз даволаниш харажатларини қоплаш"/>
    <n v="20600000"/>
    <s v="19.05.2026"/>
    <s v="Oddiy"/>
    <m/>
    <m/>
    <m/>
    <m/>
    <m/>
    <n v="0"/>
    <m/>
    <m/>
    <m/>
    <m/>
  </r>
  <r>
    <s v="12964680"/>
    <s v="15.05.2026"/>
    <s v="2026-12643946"/>
    <m/>
    <m/>
    <s v="NIKBOYEVA FARANGIZ ALIJON QIZI"/>
    <s v="41508952350022"/>
    <s v="15.08.1995"/>
    <s v="+998930413456"/>
    <s v="Навоий"/>
    <x v="5"/>
    <s v="Жанубий МФЙ"/>
    <s v="ASROROVA MADINABONU ERKINOVNA"/>
    <s v="62012025840013"/>
    <x v="0"/>
    <n v="0"/>
    <n v="0"/>
    <s v="Рад"/>
    <s v="Озиқ"/>
    <s v="Озиқ-овқат билан боғлиқ харажатларини қоплаш (Озиқ-овқат)"/>
    <n v="0"/>
    <s v="21.05.2026"/>
    <s v="Oddiy"/>
    <m/>
    <m/>
    <m/>
    <m/>
    <m/>
    <n v="0"/>
    <m/>
    <m/>
    <m/>
    <m/>
  </r>
  <r>
    <s v="12900084"/>
    <s v="12.05.2026"/>
    <s v="2026-12560602"/>
    <m/>
    <m/>
    <s v="NIKBOYEVA FARANGIZ ALIJON QIZI"/>
    <s v="41508952350022"/>
    <s v="15.08.1995"/>
    <s v="+998930413456"/>
    <s v="Навоий"/>
    <x v="5"/>
    <s v="Жанубий МФЙ"/>
    <s v="ASROROVA MADINABONU ERKINOVNA"/>
    <s v="6201202584001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4.05.2026"/>
    <s v="Oddiy"/>
    <s v="14.05.2026"/>
    <m/>
    <n v="2060000"/>
    <m/>
    <d v="2026-05-14T11:50:52"/>
    <n v="0"/>
    <n v="2060000"/>
    <n v="46156.493657407409"/>
    <m/>
    <n v="190447"/>
  </r>
  <r>
    <s v="12806788"/>
    <s v="04.05.2026"/>
    <s v="2026-12440944"/>
    <m/>
    <m/>
    <s v="BAZAROVA MAXBUBA YESHKABILOVNA"/>
    <s v="40903602390011"/>
    <s v="09.03.1960"/>
    <s v="+998944841751"/>
    <s v="Навоий"/>
    <x v="5"/>
    <s v="Жанубий МФЙ"/>
    <s v="ASROROVA MADINABONU ERKINOVNA"/>
    <s v="62012025840013"/>
    <x v="2"/>
    <n v="0"/>
    <n v="1"/>
    <s v="Тўланди"/>
    <s v="Озиқ"/>
    <s v="Озиқ-овқат билан боғлиқ харажатларини қоплаш (Озиқ-овқат)"/>
    <n v="412000"/>
    <s v="05.05.2026"/>
    <s v="Oddiy"/>
    <s v="07.05.2026"/>
    <m/>
    <n v="412000"/>
    <m/>
    <d v="2026-05-07T10:24:56"/>
    <n v="0"/>
    <n v="412000"/>
    <n v="46149.433981481481"/>
    <m/>
    <n v="182228"/>
  </r>
  <r>
    <s v="12806767"/>
    <s v="04.05.2026"/>
    <s v="2026-12440921"/>
    <m/>
    <m/>
    <s v="BAZAROVA MAXBUBA YESHKABILOVNA"/>
    <s v="40903602390011"/>
    <s v="09.03.1960"/>
    <s v="+998944841751"/>
    <s v="Навоий"/>
    <x v="5"/>
    <s v="Жанубий МФЙ"/>
    <s v="ASROROVA MADINABONU ERKINOVNA"/>
    <s v="6201202584001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05.05.2026"/>
    <s v="Oddiy"/>
    <s v="07.05.2026"/>
    <m/>
    <n v="2060000"/>
    <m/>
    <d v="2026-05-07T10:25:18"/>
    <n v="0"/>
    <n v="2060000"/>
    <n v="46149.434236111112"/>
    <m/>
    <n v="182233"/>
  </r>
  <r>
    <s v="12661343"/>
    <s v="22.04.2026"/>
    <s v="2026-12254773"/>
    <m/>
    <m/>
    <s v="YULDASHEVA ZUXRA SHARIFOVNA"/>
    <s v="41310720080022"/>
    <s v="13.10.1972"/>
    <s v="+998905000818"/>
    <s v="Навоий"/>
    <x v="5"/>
    <s v="Жанубий МФЙ"/>
    <s v="ASROROVA MADINABONU ERKINOVNA"/>
    <s v="62012025840013"/>
    <x v="2"/>
    <n v="0"/>
    <n v="1"/>
    <s v="Тўланди"/>
    <s v="Озиқ"/>
    <s v="Озиқ-овқат билан боғлиқ харажатларини қоплаш (Озиқ-овқат)"/>
    <n v="412000"/>
    <s v="22.04.2026"/>
    <s v="Oddiy"/>
    <s v="22.04.2026"/>
    <m/>
    <n v="412000"/>
    <m/>
    <d v="2026-04-22T16:30:08"/>
    <n v="0"/>
    <n v="412000"/>
    <n v="46134.687592592592"/>
    <m/>
    <n v="164310"/>
  </r>
  <r>
    <s v="12652407"/>
    <s v="22.04.2026"/>
    <s v="2026-12243686"/>
    <m/>
    <m/>
    <s v="QURBANOVA MALIKA ZIYADULLOYEVNA"/>
    <s v="40504922390024"/>
    <s v="05.04.1992"/>
    <s v="+998502309293"/>
    <s v="Навоий"/>
    <x v="5"/>
    <s v="Жанубий МФЙ"/>
    <s v="ASROROVA MADINABONU ERKINOVNA"/>
    <s v="6201202584001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22.04.2026"/>
    <s v="Oddiy"/>
    <s v="22.04.2026"/>
    <m/>
    <n v="2060000"/>
    <m/>
    <d v="2026-04-22T16:21:28"/>
    <n v="0"/>
    <n v="2060000"/>
    <n v="46134.681574074071"/>
    <m/>
    <n v="164305"/>
  </r>
  <r>
    <s v="12644456"/>
    <s v="21.04.2026"/>
    <s v="2026-12233434"/>
    <m/>
    <m/>
    <s v="TOSHNIYAZOVA UG‘ILOY SHOKIR QIZI"/>
    <s v="41711932380072"/>
    <s v="17.11.1993"/>
    <s v="+998933440697"/>
    <s v="Навоий"/>
    <x v="5"/>
    <s v="Жанубий МФЙ"/>
    <s v="ASROROVA MADINABONU ERKINOVNA"/>
    <s v="62012025840013"/>
    <x v="2"/>
    <n v="0"/>
    <n v="1"/>
    <s v="Тўланди"/>
    <s v="Озиқ"/>
    <s v="Озиқ-овқат билан боғлиқ харажатларини қоплаш (Озиқ-овқат)"/>
    <n v="412000"/>
    <s v="22.04.2026"/>
    <s v="Oddiy"/>
    <s v="24.04.2026"/>
    <m/>
    <n v="412000"/>
    <m/>
    <d v="2026-04-24T12:29:04"/>
    <n v="0"/>
    <n v="412000"/>
    <n v="46136.520185185182"/>
    <m/>
    <n v="165988"/>
  </r>
  <r>
    <s v="12644402"/>
    <s v="21.04.2026"/>
    <s v="2026-12233374"/>
    <m/>
    <m/>
    <s v="TOSHNIYAZOVA UG‘ILOY SHOKIR QIZI"/>
    <s v="41711932380072"/>
    <s v="17.11.1993"/>
    <s v="+998933440697"/>
    <s v="Навоий"/>
    <x v="5"/>
    <s v="Жанубий МФЙ"/>
    <s v="ASROROVA MADINABONU ERKINOVNA"/>
    <s v="62012025840013"/>
    <x v="2"/>
    <n v="0"/>
    <n v="2"/>
    <s v="Тўланди"/>
    <s v="Кийим"/>
    <s v="Кийим-кечак ва бошқа энг зарур товарлар билан боғлиқ харажатларини қоплаш (Кийим-кечак)"/>
    <n v="2060000"/>
    <s v="22.04.2026"/>
    <s v="Oddiy"/>
    <s v="24.04.2026"/>
    <m/>
    <n v="2060000"/>
    <m/>
    <d v="2026-04-24T12:11:43"/>
    <n v="0"/>
    <n v="2060000"/>
    <n v="46136.508136574077"/>
    <m/>
    <n v="166044"/>
  </r>
  <r>
    <s v="12562921"/>
    <s v="14.04.2026"/>
    <s v="2026-12134107"/>
    <m/>
    <m/>
    <s v="NIKBOYEVA FARANGIZ ALIJON QIZI"/>
    <s v="41508952350022"/>
    <s v="15.08.1995"/>
    <s v="+998930413456"/>
    <s v="Навоий"/>
    <x v="5"/>
    <s v="Наврўз МФЙ"/>
    <s v="ASROROVA MADINABONU ERKINOVNA"/>
    <s v="62012025840013"/>
    <x v="3"/>
    <n v="0"/>
    <n v="0"/>
    <s v="Рад"/>
    <s v="Кийим"/>
    <s v="Кийим-кечак ва бошқа энг зарур товарлар билан боғлиқ харажатларини қоплаш (Кийим-кечак)"/>
    <n v="0"/>
    <s v="29.04.2026"/>
    <s v="Oddiy"/>
    <s v="29.04.2026"/>
    <s v="??????? ??? ????"/>
    <m/>
    <s v="Yuq"/>
    <d v="2026-04-29T20:57:24"/>
    <n v="0"/>
    <m/>
    <n v="46141.873194444444"/>
    <m/>
    <n v="164009"/>
  </r>
  <r>
    <s v="12551560"/>
    <s v="13.04.2026"/>
    <s v="2026-12119934"/>
    <m/>
    <m/>
    <s v="QURBANOVA MALIKA ZIYADULLOYEVNA"/>
    <s v="40504922390024"/>
    <s v="05.04.1992"/>
    <s v="+998502309293"/>
    <s v="Навоий"/>
    <x v="5"/>
    <s v="Жанубий МФЙ"/>
    <s v="ASROROVA MADINABONU ERKINOVNA"/>
    <s v="6201202584001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1.04.2026"/>
    <s v="Oddiy"/>
    <m/>
    <m/>
    <m/>
    <m/>
    <m/>
    <n v="0"/>
    <m/>
    <m/>
    <m/>
    <m/>
  </r>
  <r>
    <s v="12543907"/>
    <s v="13.04.2026"/>
    <s v="2026-12110774"/>
    <m/>
    <m/>
    <s v="ODILOVA PARIZODA HASAN QIZI"/>
    <s v="61602225840035"/>
    <s v="16.02.2022"/>
    <s v="+998931553757"/>
    <s v="Навоий"/>
    <x v="5"/>
    <s v="Жанубий МФЙ"/>
    <s v="ASROROVA MADINABONU ERKINOVNA"/>
    <s v="62012025840013"/>
    <x v="0"/>
    <n v="0"/>
    <n v="0"/>
    <s v="Рад"/>
    <s v="Жарроҳлик"/>
    <s v="Жарроҳлик амалиёти харажатларини қоплаш"/>
    <n v="0"/>
    <s v="21.04.2026"/>
    <s v="Oddiy"/>
    <m/>
    <m/>
    <m/>
    <m/>
    <m/>
    <n v="0"/>
    <m/>
    <m/>
    <m/>
    <m/>
  </r>
  <r>
    <s v="12527615"/>
    <s v="10.04.2026"/>
    <s v="2026-12091470"/>
    <m/>
    <m/>
    <s v="XOLIKOVA NILUFAR XASANOVNA"/>
    <s v="41508871070225"/>
    <s v="15.08.1987"/>
    <s v="+998931553757"/>
    <s v="Навоий"/>
    <x v="5"/>
    <s v="Жанубий МФЙ"/>
    <s v="ASROROVA MADINABONU ERKINOVNA"/>
    <s v="62012025840013"/>
    <x v="1"/>
    <n v="0"/>
    <n v="0"/>
    <s v="Рад"/>
    <s v="Жарроҳлик"/>
    <s v="Жарроҳлик амалиёти харажатларини қоплаш"/>
    <n v="0"/>
    <s v="13.04.2026"/>
    <s v="Oddiy"/>
    <m/>
    <m/>
    <m/>
    <m/>
    <m/>
    <n v="0"/>
    <m/>
    <m/>
    <m/>
    <m/>
  </r>
  <r>
    <s v="12474765"/>
    <s v="07.04.2026"/>
    <s v="2026-12028433"/>
    <m/>
    <m/>
    <s v="YULDASHEVA ZUXRA SHARIFOVNA"/>
    <s v="41310720080022"/>
    <s v="13.10.1972"/>
    <s v="+998905000818"/>
    <s v="Навоий"/>
    <x v="5"/>
    <s v="Зарафшон МФЙ"/>
    <s v="ASROROVA MADINABONU ERKINOVNA"/>
    <s v="62012025840013"/>
    <x v="3"/>
    <n v="0"/>
    <n v="0"/>
    <s v="Рад"/>
    <s v="Озиқ"/>
    <s v="Озиқ-овқат билан боғлиқ харажатларини қоплаш (Озиқ-овқат)"/>
    <n v="0"/>
    <s v="14.04.2026"/>
    <s v="Oddiy"/>
    <s v="14.04.2026"/>
    <s v="??????? ??? ????"/>
    <m/>
    <s v="Yuq"/>
    <d v="2026-04-14T10:20:10"/>
    <n v="0"/>
    <m/>
    <n v="46126.430671296293"/>
    <m/>
    <n v="151116"/>
  </r>
  <r>
    <s v="12385973"/>
    <s v="01.04.2026"/>
    <s v="2026-11921525"/>
    <m/>
    <m/>
    <s v="MAMARAHIMOVA SEVARA MAMARASULOVNA"/>
    <s v="42206952390048"/>
    <s v="22.06.1995"/>
    <s v="+998930829500"/>
    <s v="Навоий"/>
    <x v="5"/>
    <s v="Жанубий МФЙ"/>
    <s v="ASROROVA MADINABONU ERKINOVNA"/>
    <s v="62012025840013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01.04.2026"/>
    <s v="Oddiy"/>
    <s v="07.04.2026"/>
    <m/>
    <n v="2060000"/>
    <m/>
    <d v="2026-04-07T11:50:14"/>
    <n v="0"/>
    <n v="2060000"/>
    <n v="46119.493217592593"/>
    <m/>
    <n v="146920"/>
  </r>
  <r>
    <s v="12313840"/>
    <s v="30.03.2026"/>
    <s v="2026-11837194"/>
    <m/>
    <m/>
    <s v="MARDONOVA MADINA SALIM QIZI"/>
    <s v="62706005840059"/>
    <s v="27.06.2000"/>
    <s v="+998886082848"/>
    <s v="Навоий"/>
    <x v="5"/>
    <s v="Жанубий МФЙ"/>
    <s v="ASROROVA MADINABONU ERKINOVNA"/>
    <s v="6201202584001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1.04.2026"/>
    <s v="Oddiy"/>
    <m/>
    <m/>
    <m/>
    <m/>
    <m/>
    <n v="0"/>
    <m/>
    <m/>
    <m/>
    <m/>
  </r>
  <r>
    <s v="12066875"/>
    <s v="18.03.2026"/>
    <s v="2026-11542152"/>
    <m/>
    <m/>
    <s v="YULDASHEVA ZUXRA SHARIFOVNA"/>
    <s v="41310720080022"/>
    <s v="13.10.1972"/>
    <s v="+998905000818"/>
    <s v="Навоий"/>
    <x v="5"/>
    <s v="Жанубий МФЙ"/>
    <s v="ASROROVA MADINABONU ERKINOVNA"/>
    <s v="62012025840013"/>
    <x v="2"/>
    <n v="0"/>
    <n v="1"/>
    <s v="Тўланди"/>
    <s v="Кийим"/>
    <s v="Кийим-кечак ва бошқа энг зарур товарлар билан боғлиқ харажатларини қоплаш (Кийим-кечак)"/>
    <n v="2060000"/>
    <s v="18.03.2026"/>
    <s v="Oddiy"/>
    <s v="25.03.2026"/>
    <m/>
    <n v="2060000"/>
    <m/>
    <d v="2026-03-25T14:36:40"/>
    <n v="0"/>
    <n v="2060000"/>
    <n v="46106.608796296299"/>
    <m/>
    <n v="139116"/>
  </r>
  <r>
    <s v="12052331"/>
    <s v="18.03.2026"/>
    <s v="2026-11525601"/>
    <m/>
    <m/>
    <s v="RO‘ZIYEVA TURSUNOY BAHRIDDIN QIZI"/>
    <s v="40306985840012"/>
    <s v="03.06.1998"/>
    <s v="+998880229884"/>
    <s v="Навоий"/>
    <x v="5"/>
    <s v="Жанубий МФЙ"/>
    <s v="ASROROVA MADINABONU ERKINOVNA"/>
    <s v="62012025840013"/>
    <x v="2"/>
    <n v="0"/>
    <n v="4"/>
    <s v="Тўланди"/>
    <s v="Кийим"/>
    <s v="Кийим-кечак ва бошқа энг зарур товарлар билан боғлиқ харажатларини қоплаш (Кийим-кечак)"/>
    <n v="2060000"/>
    <s v="25.03.2026"/>
    <s v="Oddiy"/>
    <s v="26.03.2026"/>
    <m/>
    <n v="2060000"/>
    <m/>
    <d v="2026-03-26T11:33:26"/>
    <n v="0"/>
    <n v="2060000"/>
    <n v="46107.481550925928"/>
    <m/>
    <n v="142173"/>
  </r>
  <r>
    <s v="11892951"/>
    <s v="12.03.2026"/>
    <s v="2026-11338590"/>
    <m/>
    <m/>
    <s v="YULDASHEVA ZUXRA SHARIFOVNA"/>
    <s v="41310720080022"/>
    <s v="13.10.1972"/>
    <s v="+998942227252"/>
    <s v="Навоий"/>
    <x v="5"/>
    <s v="Жанубий МФЙ"/>
    <s v="ASROROVA MADINABONU ERKINOVNA"/>
    <s v="62012025840013"/>
    <x v="1"/>
    <n v="0"/>
    <n v="0"/>
    <s v="Рад"/>
    <s v="Озиқ"/>
    <s v="Озиқ-овқат билан боғлиқ харажатларини қоплаш (Озиқ-овқат)"/>
    <n v="0"/>
    <s v="17.05.2026"/>
    <s v="Oddiy"/>
    <s v="16.03.2026"/>
    <m/>
    <n v="412000"/>
    <m/>
    <d v="2026-03-16T09:30:11"/>
    <n v="0"/>
    <n v="412000"/>
    <n v="46097.395960648151"/>
    <m/>
    <n v="131898"/>
  </r>
  <r>
    <s v="11846956"/>
    <s v="11.03.2026"/>
    <s v="2026-11284606"/>
    <m/>
    <m/>
    <s v="ISAYEVA SOJIDA SATTOR QIZI"/>
    <s v="62202055820022"/>
    <s v="22.02.2005"/>
    <s v="+998931449669"/>
    <s v="Навоий"/>
    <x v="5"/>
    <s v="Жанубий МФЙ"/>
    <s v="ASROROVA MADINABONU ERKINOVNA"/>
    <s v="6201202584001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2.03.2026"/>
    <m/>
    <n v="412000"/>
    <m/>
    <d v="2026-03-12T09:44:19"/>
    <n v="0"/>
    <n v="412000"/>
    <n v="46093.405775462961"/>
    <m/>
    <n v="123806"/>
  </r>
  <r>
    <s v="11846646"/>
    <s v="11.03.2026"/>
    <s v="2026-11284225"/>
    <m/>
    <m/>
    <s v="YULLIYEVA OGULTAMA GUYCHMATOVNA"/>
    <s v="41202765820012"/>
    <s v="12.02.1976"/>
    <s v="+998931449669"/>
    <s v="Навоий"/>
    <x v="5"/>
    <s v="Жанубий МФЙ"/>
    <s v="ASROROVA MADINABONU ERKINOVNA"/>
    <s v="62012025840013"/>
    <x v="1"/>
    <n v="0"/>
    <n v="0"/>
    <s v="Рад"/>
    <s v="Озиқ"/>
    <s v="Озиқ-овқат билан боғлиқ харажатларини қоплаш (Озиқ-овқат)"/>
    <n v="0"/>
    <s v="13.05.2026"/>
    <s v="Oddiy"/>
    <s v="12.03.2026"/>
    <m/>
    <n v="412000"/>
    <m/>
    <d v="2026-03-12T09:44:37"/>
    <n v="0"/>
    <n v="412000"/>
    <n v="46093.4059837963"/>
    <m/>
    <n v="123176"/>
  </r>
  <r>
    <s v="11846249"/>
    <s v="11.03.2026"/>
    <s v="2026-11283766"/>
    <m/>
    <m/>
    <s v="NIKBOYEVA FARANGIZ ALIJON QIZI"/>
    <s v="41508952350022"/>
    <s v="15.08.1995"/>
    <s v="+998931449669"/>
    <s v="Навоий"/>
    <x v="5"/>
    <s v="Жанубий МФЙ"/>
    <s v="ASROROVA MADINABONU ERKINOVNA"/>
    <s v="62012025840013"/>
    <x v="1"/>
    <n v="0"/>
    <n v="0"/>
    <s v="Рад"/>
    <s v="Озиқ"/>
    <s v="Озиқ-овқат билан боғлиқ харажатларини қоплаш (Озиқ-овқат)"/>
    <n v="0"/>
    <s v="13.05.2026"/>
    <s v="Oddiy"/>
    <s v="12.03.2026"/>
    <m/>
    <n v="412000"/>
    <m/>
    <d v="2026-03-12T09:44:50"/>
    <n v="0"/>
    <n v="412000"/>
    <n v="46093.406134259261"/>
    <m/>
    <n v="123174"/>
  </r>
  <r>
    <s v="11632127"/>
    <s v="04.03.2026"/>
    <s v="2026-11024237"/>
    <m/>
    <m/>
    <s v="NIKBOYEVA FARANGIZ ALIJON QIZI"/>
    <s v="41508952350022"/>
    <s v="15.08.1995"/>
    <s v="+998930413456"/>
    <s v="Навоий"/>
    <x v="5"/>
    <s v="Жанубий МФЙ"/>
    <s v="ASROROVA MADINABONU ERKINOVNA"/>
    <s v="6201202584001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31741"/>
    <s v="04.03.2026"/>
    <s v="2026-11023772"/>
    <m/>
    <m/>
    <s v="YULLIYEVA OGULTAMA GUYCHMATOVNA"/>
    <s v="41202765820012"/>
    <s v="12.02.1976"/>
    <s v="+998996242529"/>
    <s v="Навоий"/>
    <x v="5"/>
    <s v="Жанубий МФЙ"/>
    <s v="ASROROVA MADINABONU ERKINOVNA"/>
    <s v="6201202584001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631417"/>
    <s v="04.03.2026"/>
    <s v="2026-11023380"/>
    <m/>
    <m/>
    <s v="ISAYEVA SOJIDA SATTOR QIZI"/>
    <s v="62202055820022"/>
    <s v="22.02.2005"/>
    <s v="+998993788083"/>
    <s v="Навоий"/>
    <x v="5"/>
    <s v="Жанубий МФЙ"/>
    <s v="ASROROVA MADINABONU ERKINOVNA"/>
    <s v="6201202584001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570582"/>
    <s v="03.03.2026"/>
    <s v="2026-10951776"/>
    <m/>
    <m/>
    <s v="IKRAMOV BEKZOD MAMADIYAROVICH"/>
    <s v="30101862380194"/>
    <s v="01.01.1986"/>
    <s v="+998939533399"/>
    <s v="Навоий"/>
    <x v="5"/>
    <s v="Жанубий МФЙ"/>
    <s v="ASROROVA MADINABONU ERKINOVNA"/>
    <s v="6201202584001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8:09:48"/>
    <n v="0"/>
    <n v="412000"/>
    <n v="46092.756805555553"/>
    <m/>
    <n v="119584"/>
  </r>
  <r>
    <s v="11566939"/>
    <s v="03.03.2026"/>
    <s v="2026-10947617"/>
    <m/>
    <m/>
    <s v="ELMURODOVA SOHIBA NURALI QIZI"/>
    <s v="41902912330040"/>
    <s v="19.02.1991"/>
    <s v="+998907310215"/>
    <s v="Навоий"/>
    <x v="5"/>
    <s v="Жанубий МФЙ"/>
    <s v="ASROROVA MADINABONU ERKINOVNA"/>
    <s v="62012025840013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6:28:36"/>
    <n v="0"/>
    <n v="412000"/>
    <n v="46092.686527777776"/>
    <m/>
    <n v="116104"/>
  </r>
  <r>
    <s v="11456148"/>
    <s v="26.02.2026"/>
    <s v="2026-10816752"/>
    <m/>
    <m/>
    <s v="BAZAROVA MAXBUBA YESHKABILOVNA"/>
    <s v="40903602390011"/>
    <s v="09.03.1960"/>
    <s v="+998944841751"/>
    <s v="Навоий"/>
    <x v="5"/>
    <s v="Жанубий МФЙ"/>
    <s v="ASROROVA MADINABONU ERKINOVNA"/>
    <s v="62012025840013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26.02.2026"/>
    <s v="Oddiy"/>
    <m/>
    <m/>
    <m/>
    <m/>
    <m/>
    <n v="0"/>
    <m/>
    <m/>
    <m/>
    <m/>
  </r>
  <r>
    <s v="13262881"/>
    <s v="09.06.2026"/>
    <s v="2026-13041639"/>
    <m/>
    <m/>
    <s v="AKBAROVA DURDONA ANVAR QIZI"/>
    <s v="61806005790044"/>
    <s v="18.06.2000"/>
    <s v="+998972982808"/>
    <s v="Навоий"/>
    <x v="7"/>
    <s v="Меҳнат МФЙ"/>
    <s v="USMONOVA NAFISA XUDOYOR QIZI"/>
    <s v="62210005790033"/>
    <x v="2"/>
    <n v="0"/>
    <n v="1"/>
    <s v="Тўланди"/>
    <s v="Озиқ"/>
    <s v="Озиқ-овқат билан боғлиқ харажатларини қоплаш (Озиқ-овқат)"/>
    <n v="412000"/>
    <s v="09.06.2026"/>
    <s v="Oddiy"/>
    <s v="19.06.2026"/>
    <m/>
    <n v="412000"/>
    <m/>
    <d v="2026-06-19T11:55:36"/>
    <n v="0"/>
    <n v="412000"/>
    <n v="46192.496944444443"/>
    <m/>
    <n v="313830"/>
  </r>
  <r>
    <s v="13260743"/>
    <s v="09.06.2026"/>
    <s v="2026-13038884"/>
    <m/>
    <m/>
    <s v="PRIMQULOVA GULIZA SHOYIM QIZI"/>
    <s v="60306065790017"/>
    <s v="03.06.2006"/>
    <s v="+998934160306"/>
    <s v="Навоий"/>
    <x v="7"/>
    <s v="Меҳнат МФЙ"/>
    <s v="USMONOVA NAFISA XUDOYOR QIZI"/>
    <s v="62210005790033"/>
    <x v="5"/>
    <n v="0"/>
    <n v="0"/>
    <s v="Қарор"/>
    <s v="Озиқ"/>
    <s v="Озиқ-овқат билан боғлиқ харажатларини қоплаш (Озиқ-овқат)"/>
    <n v="412000"/>
    <s v="09.06.2026"/>
    <s v="Oddiy"/>
    <s v="19.06.2026"/>
    <s v="????? ????????"/>
    <n v="412000"/>
    <s v="Ha"/>
    <d v="2026-06-19T11:54:40"/>
    <n v="0"/>
    <n v="412000"/>
    <n v="46192.496296296296"/>
    <m/>
    <n v="313832"/>
  </r>
  <r>
    <s v="13089479"/>
    <s v="26.05.2026"/>
    <s v="2026-12811031"/>
    <m/>
    <m/>
    <s v="MUSAYEVA MOHIGUL TO‘YNAZAROVNA"/>
    <s v="40810892350084"/>
    <s v="08.10.1989"/>
    <s v="+998935290150"/>
    <s v="Навоий"/>
    <x v="7"/>
    <s v="Меҳнат МФЙ"/>
    <s v="USMONOVA NAFISA XUDOYOR QIZI"/>
    <s v="62210005790033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8:16:33"/>
    <n v="0"/>
    <n v="412000"/>
    <n v="46168.761493055557"/>
    <m/>
    <n v="212238"/>
  </r>
  <r>
    <s v="13089311"/>
    <s v="26.05.2026"/>
    <s v="2026-12810785"/>
    <m/>
    <m/>
    <s v="QUCHQOROVA GULCHIROY NORQULOVNA"/>
    <s v="41005872350083"/>
    <s v="10.05.1987"/>
    <s v="+998880931087"/>
    <s v="Навоий"/>
    <x v="7"/>
    <s v="Меҳнат МФЙ"/>
    <s v="USMONOVA NAFISA XUDOYOR QIZI"/>
    <s v="62210005790033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8:16:19"/>
    <n v="0"/>
    <n v="412000"/>
    <n v="46168.761331018519"/>
    <m/>
    <n v="212219"/>
  </r>
  <r>
    <s v="13088438"/>
    <s v="26.05.2026"/>
    <s v="2026-12809661"/>
    <m/>
    <m/>
    <s v="TOSHEVA FERUZA XUSANOVNA"/>
    <s v="41107882350025"/>
    <s v="11.07.1988"/>
    <s v="+998958240088"/>
    <s v="Навоий"/>
    <x v="7"/>
    <s v="Меҳнат МФЙ"/>
    <s v="USMONOVA NAFISA XUDOYOR QIZI"/>
    <s v="62210005790033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8:14:36"/>
    <n v="0"/>
    <n v="412000"/>
    <n v="46168.760138888887"/>
    <m/>
    <n v="212188"/>
  </r>
  <r>
    <s v="13088389"/>
    <s v="26.05.2026"/>
    <s v="2026-12809600"/>
    <m/>
    <m/>
    <s v="ABDULLAYEVA ZARINA ANVAROVNA"/>
    <s v="41208892390125"/>
    <s v="12.08.1989"/>
    <s v="+998970999415"/>
    <s v="Навоий"/>
    <x v="7"/>
    <s v="Меҳнат МФЙ"/>
    <s v="USMONOVA NAFISA XUDOYOR QIZI"/>
    <s v="62210005790033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8:13:59"/>
    <n v="0"/>
    <n v="412000"/>
    <n v="46168.759710648148"/>
    <m/>
    <n v="212061"/>
  </r>
  <r>
    <s v="13087406"/>
    <s v="26.05.2026"/>
    <s v="2026-12808302"/>
    <m/>
    <m/>
    <s v="PIRNAZAROVA SHOIRA NORMURODOVNA"/>
    <s v="43004832350110"/>
    <s v="30.04.1983"/>
    <s v="+998937048304"/>
    <s v="Навоий"/>
    <x v="7"/>
    <s v="Меҳнат МФЙ"/>
    <s v="USMONOVA NAFISA XUDOYOR QIZI"/>
    <s v="62210005790033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8:13:19"/>
    <n v="0"/>
    <n v="412000"/>
    <n v="46168.759247685186"/>
    <m/>
    <n v="211909"/>
  </r>
  <r>
    <s v="12961476"/>
    <s v="15.05.2026"/>
    <s v="2026-12639702"/>
    <m/>
    <m/>
    <s v="PIRNAZAROVA SHOIRA NORMURODOVNA"/>
    <s v="43004832350110"/>
    <s v="30.04.1983"/>
    <s v="+998996988299"/>
    <s v="Навоий"/>
    <x v="7"/>
    <s v="Меҳнат МФЙ"/>
    <s v="USMONOVA NAFISA XUDOYOR QIZI"/>
    <s v="62210005790033"/>
    <x v="0"/>
    <n v="0"/>
    <n v="0"/>
    <s v="Рад"/>
    <s v="Озиқ"/>
    <s v="Озиқ-овқат билан боғлиқ харажатларини қоплаш (Озиқ-овқат)"/>
    <n v="0"/>
    <s v="25.05.2026"/>
    <s v="Oddiy"/>
    <m/>
    <m/>
    <m/>
    <m/>
    <m/>
    <n v="0"/>
    <m/>
    <m/>
    <m/>
    <m/>
  </r>
  <r>
    <s v="11787103"/>
    <s v="10.03.2026"/>
    <s v="2026-11212788"/>
    <m/>
    <m/>
    <s v="YO‘LDOSHEVA FERUZA BERDIMURODOVNA"/>
    <s v="42202862380076"/>
    <s v="22.02.1986"/>
    <s v="+998887312286"/>
    <s v="Навоий"/>
    <x v="7"/>
    <s v="Меҳнат МФЙ"/>
    <s v="USMONOVA NAFISA XUDOYOR QIZI"/>
    <s v="6221000579003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4:49:12"/>
    <n v="0"/>
    <n v="412000"/>
    <n v="46092.6175"/>
    <m/>
    <n v="110684"/>
  </r>
  <r>
    <s v="11786906"/>
    <s v="10.03.2026"/>
    <s v="2026-11212555"/>
    <m/>
    <m/>
    <s v="DONIYAROVA RA’NO TURSUNOVNA"/>
    <s v="40101912350033"/>
    <s v="01.01.1991"/>
    <s v="+998951180191"/>
    <s v="Навоий"/>
    <x v="7"/>
    <s v="Меҳнат МФЙ"/>
    <s v="USMONOVA NAFISA XUDOYOR QIZI"/>
    <s v="6221000579003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4:49:42"/>
    <n v="0"/>
    <n v="412000"/>
    <n v="46092.617847222224"/>
    <m/>
    <n v="110598"/>
  </r>
  <r>
    <s v="11786544"/>
    <s v="10.03.2026"/>
    <s v="2026-11212132"/>
    <m/>
    <m/>
    <s v="XAMDAMOVA RAYXON SHAVKATOVNA"/>
    <s v="42505795790023"/>
    <s v="25.05.1979"/>
    <s v="+998956460026"/>
    <s v="Навоий"/>
    <x v="7"/>
    <s v="Меҳнат МФЙ"/>
    <s v="USMONOVA NAFISA XUDOYOR QIZI"/>
    <s v="6221000579003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4:50:00"/>
    <n v="0"/>
    <n v="412000"/>
    <n v="46092.618055555555"/>
    <m/>
    <n v="110411"/>
  </r>
  <r>
    <s v="11786100"/>
    <s v="10.03.2026"/>
    <s v="2026-11211604"/>
    <m/>
    <m/>
    <s v="TASHOVA LOLA RAJABAYEVNA"/>
    <s v="42112822350011"/>
    <s v="21.12.1982"/>
    <s v="+998942531206"/>
    <s v="Навоий"/>
    <x v="7"/>
    <s v="Меҳнат МФЙ"/>
    <s v="USMONOVA NAFISA XUDOYOR QIZI"/>
    <s v="6221000579003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4:50:27"/>
    <n v="0"/>
    <n v="412000"/>
    <n v="46092.618368055555"/>
    <m/>
    <n v="110151"/>
  </r>
  <r>
    <s v="11785760"/>
    <s v="10.03.2026"/>
    <s v="2026-11211225"/>
    <m/>
    <m/>
    <s v="SAMADOVA MATLUBA XUDAYAROVNA"/>
    <s v="42910852350038"/>
    <s v="29.10.1985"/>
    <s v="+998942531206"/>
    <s v="Навоий"/>
    <x v="7"/>
    <s v="Меҳнат МФЙ"/>
    <s v="USMONOVA NAFISA XUDOYOR QIZI"/>
    <s v="62210005790033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1.03.2026"/>
    <m/>
    <n v="412000"/>
    <m/>
    <d v="2026-03-11T14:50:14"/>
    <n v="0"/>
    <n v="412000"/>
    <n v="46092.618217592593"/>
    <m/>
    <n v="110156"/>
  </r>
  <r>
    <s v="11721973"/>
    <s v="06.03.2026"/>
    <s v="2026-11128624"/>
    <m/>
    <m/>
    <s v="TOSHOV OTABEK ABDIQODIROVICH"/>
    <s v="30702842350035"/>
    <s v="07.02.1984"/>
    <s v="+998882538400"/>
    <s v="Навоий"/>
    <x v="7"/>
    <s v="Меҳнат МФЙ"/>
    <s v="USMONOVA NAFISA XUDOYOR QIZI"/>
    <s v="62210005790033"/>
    <x v="0"/>
    <n v="0"/>
    <n v="0"/>
    <s v="Рад"/>
    <s v="Озиқ"/>
    <s v="Озиқ-овқат билан боғлиқ харажатларини қоплаш (Озиқ-овқат)"/>
    <n v="0"/>
    <s v="16.03.2026"/>
    <s v="Oddiy"/>
    <m/>
    <m/>
    <m/>
    <m/>
    <m/>
    <n v="0"/>
    <m/>
    <m/>
    <m/>
    <m/>
  </r>
  <r>
    <s v="11719502"/>
    <s v="06.03.2026"/>
    <s v="2026-11125791"/>
    <m/>
    <m/>
    <s v="HAKIMOVA LOLA SHAMSIYEVNA"/>
    <s v="42602882350011"/>
    <s v="26.02.1988"/>
    <s v="+998905003808"/>
    <s v="Навоий"/>
    <x v="7"/>
    <s v="Меҳнат МФЙ"/>
    <s v="USMONOVA NAFISA XUDOYOR QIZI"/>
    <s v="6221000579003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15091"/>
    <s v="06.03.2026"/>
    <s v="2026-11120795"/>
    <m/>
    <m/>
    <s v="CHULIYEVA ZARIFA JURAQULOVNA"/>
    <s v="42505822350017"/>
    <s v="25.05.1982"/>
    <s v="+998999548268"/>
    <s v="Навоий"/>
    <x v="7"/>
    <s v="Меҳнат МФЙ"/>
    <s v="USMONOVA NAFISA XUDOYOR QIZI"/>
    <s v="62210005790033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3090150"/>
    <s v="26.05.2026"/>
    <s v="2026-12811981"/>
    <m/>
    <m/>
    <s v="YUSUPOVA ZULAYXO SAYFULLAYEVNA"/>
    <s v="40101892350076"/>
    <s v="01.01.1989"/>
    <s v="+998997566076"/>
    <s v="Навоий"/>
    <x v="7"/>
    <s v="Чорвоқгузор МФЙ"/>
    <s v="DAVRONOVA NILUFAR NORQO‘ZI QIZI"/>
    <s v="43006995790019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9:06:28"/>
    <n v="0"/>
    <n v="412000"/>
    <n v="46168.796157407407"/>
    <m/>
    <n v="212269"/>
  </r>
  <r>
    <s v="13090122"/>
    <s v="26.05.2026"/>
    <s v="2026-12811938"/>
    <m/>
    <m/>
    <s v="NE’MATOVA YULDUZ SIROJ QIZI"/>
    <s v="43103952350036"/>
    <s v="31.03.1995"/>
    <s v="+998932199520"/>
    <s v="Навоий"/>
    <x v="7"/>
    <s v="Чорвоқгузор МФЙ"/>
    <s v="DAVRONOVA NILUFAR NORQO‘ZI QIZI"/>
    <s v="43006995790019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9:06:07"/>
    <n v="0"/>
    <n v="412000"/>
    <n v="46168.795914351853"/>
    <m/>
    <n v="212270"/>
  </r>
  <r>
    <s v="13089733"/>
    <s v="26.05.2026"/>
    <s v="2026-12811388"/>
    <m/>
    <m/>
    <s v="YUSUPOVA MOXIRA AGZAMOVNA"/>
    <s v="41312742350020"/>
    <s v="13.12.1974"/>
    <s v="+998931517413"/>
    <s v="Навоий"/>
    <x v="7"/>
    <s v="Чорвоқгузор МФЙ"/>
    <s v="DAVRONOVA NILUFAR NORQO‘ZI QIZI"/>
    <s v="43006995790019"/>
    <x v="5"/>
    <n v="0"/>
    <n v="0"/>
    <s v="Қарор"/>
    <s v="Озиқ"/>
    <s v="Озиқ-овқат билан боғлиқ харажатларини қоплаш (Озиқ-овқат)"/>
    <n v="412000"/>
    <s v="26.05.2026"/>
    <s v="Oddiy"/>
    <s v="26.05.2026"/>
    <s v="????? ????????"/>
    <n v="412000"/>
    <s v="Ha"/>
    <d v="2026-05-26T19:05:46"/>
    <n v="0"/>
    <n v="412000"/>
    <n v="46168.795671296299"/>
    <m/>
    <n v="212271"/>
  </r>
  <r>
    <s v="13089613"/>
    <s v="26.05.2026"/>
    <s v="2026-12811217"/>
    <m/>
    <m/>
    <s v="NOROVA NARGIZA FAYZULLAYEVNA"/>
    <s v="41705902350037"/>
    <s v="17.05.1990"/>
    <s v="+998931156933"/>
    <s v="Навоий"/>
    <x v="7"/>
    <s v="Чорвоқгузор МФЙ"/>
    <s v="DAVRONOVA NILUFAR NORQO‘ZI QIZI"/>
    <s v="43006995790019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9:05:20"/>
    <n v="0"/>
    <n v="412000"/>
    <n v="46168.795370370368"/>
    <m/>
    <n v="212273"/>
  </r>
  <r>
    <s v="13089566"/>
    <s v="26.05.2026"/>
    <s v="2026-12811152"/>
    <m/>
    <m/>
    <s v="XOLOVA RISOLAT EGAMOVNA"/>
    <s v="42002652350067"/>
    <s v="20.02.1965"/>
    <s v="+998938672065"/>
    <s v="Навоий"/>
    <x v="7"/>
    <s v="Чорвоқгузор МФЙ"/>
    <s v="DAVRONOVA NILUFAR NORQO‘ZI QIZI"/>
    <s v="43006995790019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9:04:49"/>
    <n v="0"/>
    <n v="412000"/>
    <n v="46168.795011574075"/>
    <m/>
    <n v="212274"/>
  </r>
  <r>
    <s v="13089482"/>
    <s v="26.05.2026"/>
    <s v="2026-12811035"/>
    <m/>
    <m/>
    <s v="DO‘STMURODOVA MEHRINISO OTAMUROD QIZI"/>
    <s v="62612005790019"/>
    <s v="26.12.2000"/>
    <s v="+998931539334"/>
    <s v="Навоий"/>
    <x v="7"/>
    <s v="Чорвоқгузор МФЙ"/>
    <s v="DAVRONOVA NILUFAR NORQO‘ZI QIZI"/>
    <s v="43006995790019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26.05.2026"/>
    <m/>
    <n v="412000"/>
    <m/>
    <d v="2026-05-26T19:04:12"/>
    <n v="0"/>
    <n v="412000"/>
    <n v="46168.794583333336"/>
    <m/>
    <n v="212275"/>
  </r>
  <r>
    <s v="11715395"/>
    <s v="06.03.2026"/>
    <s v="2026-11121135"/>
    <m/>
    <m/>
    <s v="NURULLAYEVA ZILOLA ANVAR QIZI"/>
    <s v="41801975790012"/>
    <s v="18.01.1997"/>
    <s v="+998948061992"/>
    <s v="Навоий"/>
    <x v="7"/>
    <s v="Чорвоқгузор МФЙ"/>
    <s v="DAVRONOVA NILUFAR NORQO‘ZI QIZI"/>
    <s v="43006995790019"/>
    <x v="2"/>
    <n v="0"/>
    <n v="1"/>
    <s v="Тўланди"/>
    <s v="Озиқ"/>
    <s v="Озиқ-овқат билан боғлиқ харажатларини қоплаш (Озиқ-овқат)"/>
    <n v="412000"/>
    <s v="08.03.2026"/>
    <s v="Oddiy"/>
    <s v="13.03.2026"/>
    <m/>
    <n v="412000"/>
    <m/>
    <d v="2026-03-13T08:42:11"/>
    <n v="0"/>
    <n v="412000"/>
    <n v="46094.362627314818"/>
    <m/>
    <n v="100712"/>
  </r>
  <r>
    <s v="11715093"/>
    <s v="06.03.2026"/>
    <s v="2026-11120799"/>
    <m/>
    <m/>
    <s v="YUSUPOVA ZULAYXO SAYFULLAYEVNA"/>
    <s v="40101892350076"/>
    <s v="01.01.1989"/>
    <s v="+998997566076"/>
    <s v="Навоий"/>
    <x v="7"/>
    <s v="Чорвоқгузор МФЙ"/>
    <s v="DAVRONOVA NILUFAR NORQO‘ZI QIZI"/>
    <s v="43006995790019"/>
    <x v="2"/>
    <n v="0"/>
    <n v="1"/>
    <s v="Тўланди"/>
    <s v="Озиқ"/>
    <s v="Озиқ-овқат билан боғлиқ харажатларини қоплаш (Озиқ-овқат)"/>
    <n v="412000"/>
    <s v="08.03.2026"/>
    <s v="Oddiy"/>
    <s v="13.03.2026"/>
    <m/>
    <n v="412000"/>
    <m/>
    <d v="2026-03-13T08:41:38"/>
    <n v="0"/>
    <n v="412000"/>
    <n v="46094.362245370372"/>
    <m/>
    <n v="100713"/>
  </r>
  <r>
    <s v="11714856"/>
    <s v="06.03.2026"/>
    <s v="2026-11120509"/>
    <m/>
    <m/>
    <s v="NE’MATOVA YULDUZ SIROJ QIZI"/>
    <s v="43103952350036"/>
    <s v="31.03.1995"/>
    <s v="+998932199520"/>
    <s v="Навоий"/>
    <x v="7"/>
    <s v="Чорвоқгузор МФЙ"/>
    <s v="DAVRONOVA NILUFAR NORQO‘ZI QIZI"/>
    <s v="43006995790019"/>
    <x v="0"/>
    <n v="0"/>
    <n v="0"/>
    <s v="Рад"/>
    <s v="Озиқ"/>
    <s v="Озиқ-овқат билан боғлиқ харажатларини қоплаш (Озиқ-овқат)"/>
    <n v="0"/>
    <s v="08.03.2026"/>
    <s v="Oddiy"/>
    <m/>
    <m/>
    <m/>
    <m/>
    <m/>
    <n v="0"/>
    <m/>
    <m/>
    <m/>
    <m/>
  </r>
  <r>
    <s v="11714516"/>
    <s v="06.03.2026"/>
    <s v="2026-11120129"/>
    <m/>
    <m/>
    <s v="XOLOVA RISOLAT EGAMOVNA"/>
    <s v="42002652350067"/>
    <s v="20.02.1965"/>
    <s v="+998932247209"/>
    <s v="Навоий"/>
    <x v="7"/>
    <s v="Чорвоқгузор МФЙ"/>
    <s v="DAVRONOVA NILUFAR NORQO‘ZI QIZI"/>
    <s v="43006995790019"/>
    <x v="2"/>
    <n v="0"/>
    <n v="1"/>
    <s v="Тўланди"/>
    <s v="Озиқ"/>
    <s v="Озиқ-овқат билан боғлиқ харажатларини қоплаш (Озиқ-овқат)"/>
    <n v="412000"/>
    <s v="08.03.2026"/>
    <s v="Oddiy"/>
    <s v="13.03.2026"/>
    <m/>
    <n v="412000"/>
    <m/>
    <d v="2026-03-13T08:41:19"/>
    <n v="0"/>
    <n v="412000"/>
    <n v="46094.362025462964"/>
    <m/>
    <n v="100714"/>
  </r>
  <r>
    <s v="11713279"/>
    <s v="06.03.2026"/>
    <s v="2026-11118684"/>
    <m/>
    <m/>
    <s v="JURAYEVA YULDUZ TURSUNOVNA"/>
    <s v="40710872350058"/>
    <s v="07.10.1987"/>
    <s v="+998933143641"/>
    <s v="Навоий"/>
    <x v="7"/>
    <s v="Чорвоқгузор МФЙ"/>
    <s v="DAVRONOVA NILUFAR NORQO‘ZI QIZI"/>
    <s v="43006995790019"/>
    <x v="2"/>
    <n v="0"/>
    <n v="1"/>
    <s v="Тўланди"/>
    <s v="Озиқ"/>
    <s v="Озиқ-овқат билан боғлиқ харажатларини қоплаш (Озиқ-овқат)"/>
    <n v="412000"/>
    <s v="08.03.2026"/>
    <s v="Oddiy"/>
    <s v="13.03.2026"/>
    <m/>
    <n v="412000"/>
    <m/>
    <d v="2026-03-13T08:40:47"/>
    <n v="0"/>
    <n v="412000"/>
    <n v="46094.361655092594"/>
    <m/>
    <n v="100715"/>
  </r>
  <r>
    <s v="11712769"/>
    <s v="06.03.2026"/>
    <s v="2026-11118066"/>
    <m/>
    <m/>
    <s v="RAJABOV ZAVQIDDIN MUZAFAROVICH"/>
    <s v="30803862350057"/>
    <s v="08.03.1986"/>
    <s v="+998933131915"/>
    <s v="Навоий"/>
    <x v="7"/>
    <s v="Чорвоқгузор МФЙ"/>
    <s v="DAVRONOVA NILUFAR NORQO‘ZI QIZI"/>
    <s v="43006995790019"/>
    <x v="1"/>
    <n v="0"/>
    <n v="0"/>
    <s v="Рад"/>
    <s v="Озиқ"/>
    <s v="Озиқ-овқат билан боғлиқ харажатларини қоплаш (Озиқ-овқат)"/>
    <n v="0"/>
    <s v="14.05.2026"/>
    <s v="Oddiy"/>
    <s v="13.03.2026"/>
    <m/>
    <n v="412000"/>
    <m/>
    <d v="2026-03-13T08:40:08"/>
    <n v="0"/>
    <n v="412000"/>
    <n v="46094.361203703702"/>
    <m/>
    <n v="100716"/>
  </r>
  <r>
    <s v="11565493"/>
    <s v="03.03.2026"/>
    <s v="2026-10945986"/>
    <m/>
    <m/>
    <s v="SANOQULOVA MOHICHEHRA IBRAGIMOVNA"/>
    <s v="42802842350091"/>
    <s v="28.02.1984"/>
    <s v="+998944850630"/>
    <s v="Навоий"/>
    <x v="7"/>
    <s v="Чорвоқгузор МФЙ"/>
    <s v="DAVRONOVA NILUFAR NORQO‘ZI QIZI"/>
    <s v="43006995790019"/>
    <x v="0"/>
    <n v="0"/>
    <n v="0"/>
    <s v="Рад"/>
    <s v="Озиқ"/>
    <s v="Озиқ-овқат билан боғлиқ харажатларини қоплаш (Озиқ-овқат)"/>
    <n v="0"/>
    <s v="03.03.2026"/>
    <s v="Oddiy"/>
    <m/>
    <m/>
    <m/>
    <m/>
    <m/>
    <n v="0"/>
    <m/>
    <m/>
    <m/>
    <m/>
  </r>
  <r>
    <s v="11565169"/>
    <s v="03.03.2026"/>
    <s v="2026-10945623"/>
    <m/>
    <m/>
    <s v="RAZOKOVA XAYOTXON NURMURODOVNA"/>
    <s v="41406892350053"/>
    <s v="14.06.1989"/>
    <s v="+998944850630"/>
    <s v="Навоий"/>
    <x v="7"/>
    <s v="Чорвоқгузор МФЙ"/>
    <s v="DAVRONOVA NILUFAR NORQO‘ZI QIZI"/>
    <s v="43006995790019"/>
    <x v="2"/>
    <n v="0"/>
    <n v="1"/>
    <s v="Тўланди"/>
    <s v="Озиқ"/>
    <s v="Озиқ-овқат билан боғлиқ харажатларини қоплаш (Озиқ-овқат)"/>
    <n v="412000"/>
    <s v="08.03.2026"/>
    <s v="Oddiy"/>
    <s v="10.03.2026"/>
    <m/>
    <n v="412000"/>
    <m/>
    <d v="2026-03-10T18:01:02"/>
    <n v="0"/>
    <n v="412000"/>
    <n v="46091.750717592593"/>
    <m/>
    <n v="100717"/>
  </r>
  <r>
    <s v="11564889"/>
    <s v="03.03.2026"/>
    <s v="2026-10945317"/>
    <m/>
    <m/>
    <s v="MURTOZOYEVA KUMUSHOY NAYIM QIZI"/>
    <s v="42409942350037"/>
    <s v="24.09.1994"/>
    <s v="+998940422544"/>
    <s v="Навоий"/>
    <x v="7"/>
    <s v="Чорвоқгузор МФЙ"/>
    <s v="DAVRONOVA NILUFAR NORQO‘ZI QIZI"/>
    <s v="43006995790019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564526"/>
    <s v="03.03.2026"/>
    <s v="2026-10944898"/>
    <m/>
    <m/>
    <s v="JABBOROVA NORGUL ERKINOVNA"/>
    <s v="42406845790014"/>
    <s v="24.06.1984"/>
    <s v="+998940452544"/>
    <s v="Навоий"/>
    <x v="7"/>
    <s v="Чорвоқгузор МФЙ"/>
    <s v="DAVRONOVA NILUFAR NORQO‘ZI QIZI"/>
    <s v="43006995790019"/>
    <x v="1"/>
    <n v="0"/>
    <n v="0"/>
    <s v="Рад"/>
    <s v="Озиқ"/>
    <s v="Озиқ-овқат билан боғлиқ харажатларини қоплаш (Озиқ-овқат)"/>
    <n v="0"/>
    <s v="14.05.2026"/>
    <s v="Oddiy"/>
    <s v="13.03.2026"/>
    <m/>
    <n v="412000"/>
    <m/>
    <d v="2026-03-13T08:42:43"/>
    <n v="0"/>
    <n v="412000"/>
    <n v="46094.362997685188"/>
    <m/>
    <n v="96717"/>
  </r>
  <r>
    <s v="13532530"/>
    <s v="26.06.2026"/>
    <s v="2026-13407293"/>
    <m/>
    <m/>
    <s v="SUYUNOV BAXODIR BOTIROVICH"/>
    <s v="31608872350036"/>
    <s v="16.08.1987"/>
    <s v="+998913098069"/>
    <s v="Навоий"/>
    <x v="0"/>
    <s v="Қалқонота МФЙ"/>
    <s v="ABDURAIMOV ABDURAHIM G‘OLIBJON O‘G‘LI"/>
    <s v="33012975830036"/>
    <x v="0"/>
    <n v="0"/>
    <n v="0"/>
    <s v="Рад"/>
    <s v="Жарроҳлик"/>
    <s v="Жарроҳлик амалиёти харажатларини қоплаш"/>
    <n v="0"/>
    <s v="26.06.2026"/>
    <s v="Oddiy"/>
    <m/>
    <m/>
    <m/>
    <m/>
    <m/>
    <n v="0"/>
    <m/>
    <m/>
    <m/>
    <m/>
  </r>
  <r>
    <s v="13274109"/>
    <s v="10.06.2026"/>
    <s v="2026-13059033"/>
    <m/>
    <m/>
    <s v="MAXMUDOVA NAZIRA YAXYOYEVNA"/>
    <s v="42507903920032"/>
    <s v="25.07.1990"/>
    <s v="+998955863650"/>
    <s v="Навоий"/>
    <x v="0"/>
    <s v="Хонақа"/>
    <s v="ABDURAIMOV ABDURAHIM G‘OLIBJON O‘G‘LI"/>
    <s v="33012975830036"/>
    <x v="2"/>
    <n v="0"/>
    <n v="1"/>
    <s v="Тўланди"/>
    <s v="Озиқ"/>
    <s v="Озиқ-овқат билан боғлиқ харажатларини қоплаш (Озиқ-овқат)"/>
    <n v="412000"/>
    <s v="10.06.2026"/>
    <s v="Oddiy"/>
    <s v="10.06.2026"/>
    <m/>
    <n v="412000"/>
    <m/>
    <d v="2026-06-10T15:51:31"/>
    <n v="0"/>
    <n v="412000"/>
    <n v="46183.660775462966"/>
    <m/>
    <n v="329482"/>
  </r>
  <r>
    <s v="13088844"/>
    <s v="26.05.2026"/>
    <s v="2026-12810195"/>
    <m/>
    <m/>
    <s v="O‘ROQOVA MEHRIGUL ABDUKARIM QIZI"/>
    <s v="61008015310025"/>
    <s v="10.08.2001"/>
    <s v="+998882974464"/>
    <s v="Навоий"/>
    <x v="0"/>
    <s v="Хонақа"/>
    <s v="ABDURAIMOV ABDURAHIM G‘OLIBJON O‘G‘LI"/>
    <s v="33012975830036"/>
    <x v="2"/>
    <n v="0"/>
    <n v="1"/>
    <s v="Тўланди"/>
    <s v="Озиқ"/>
    <s v="Озиқ-овқат билан боғлиқ харажатларини қоплаш (Озиқ-овқат)"/>
    <n v="412000"/>
    <s v="26.05.2026"/>
    <s v="Oddiy"/>
    <s v="01.06.2026"/>
    <m/>
    <n v="412000"/>
    <m/>
    <d v="2026-06-01T14:58:20"/>
    <n v="0"/>
    <n v="412000"/>
    <n v="46174.623842592591"/>
    <m/>
    <n v="212022"/>
  </r>
  <r>
    <s v="11760361"/>
    <s v="10.03.2026"/>
    <s v="2026-11182425"/>
    <m/>
    <m/>
    <s v="NUMONOVA NASIBA ODIL QIZI"/>
    <s v="40306922380014"/>
    <s v="03.06.1992"/>
    <s v="+998938615969"/>
    <s v="Навоий"/>
    <x v="0"/>
    <s v="Хонақа"/>
    <s v="ABDURAIMOV ABDURAHIM G‘OLIBJON O‘G‘LI"/>
    <s v="33012975830036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11:34:00"/>
    <n v="0"/>
    <n v="412000"/>
    <n v="46093.481944444444"/>
    <m/>
    <n v="110599"/>
  </r>
  <r>
    <s v="11759506"/>
    <s v="10.03.2026"/>
    <s v="2026-11181461"/>
    <m/>
    <m/>
    <s v="RAXMATOVA DILBAR NORBURIYEVNA"/>
    <s v="42912872380130"/>
    <s v="29.12.1987"/>
    <s v="+998934335045"/>
    <s v="Навоий"/>
    <x v="0"/>
    <s v="Хонақа"/>
    <s v="ABDURAIMOV ABDURAHIM G‘OLIBJON O‘G‘LI"/>
    <s v="33012975830036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11:33:34"/>
    <n v="0"/>
    <n v="412000"/>
    <n v="46093.48164351852"/>
    <m/>
    <n v="110579"/>
  </r>
  <r>
    <s v="11758984"/>
    <s v="10.03.2026"/>
    <s v="2026-11180867"/>
    <m/>
    <m/>
    <s v="QURBONOVA MARJONA NODIR QIZI"/>
    <s v="61209005830046"/>
    <s v="12.09.2000"/>
    <s v="+998955863650"/>
    <s v="Навоий"/>
    <x v="0"/>
    <s v="Хонақа"/>
    <s v="ABDURAIMOV ABDURAHIM G‘OLIBJON O‘G‘LI"/>
    <s v="33012975830036"/>
    <x v="2"/>
    <n v="0"/>
    <n v="1"/>
    <s v="Тўланди"/>
    <s v="Озиқ"/>
    <s v="Озиқ-овқат билан боғлиқ харажатларини қоплаш (Озиқ-овқат)"/>
    <n v="412000"/>
    <s v="10.03.2026"/>
    <s v="Oddiy"/>
    <s v="12.03.2026"/>
    <m/>
    <n v="412000"/>
    <m/>
    <d v="2026-03-12T11:34:32"/>
    <n v="0"/>
    <n v="412000"/>
    <n v="46093.482314814813"/>
    <m/>
    <n v="110605"/>
  </r>
  <r>
    <s v="11647121"/>
    <s v="04.03.2026"/>
    <s v="2026-11041706"/>
    <m/>
    <m/>
    <s v="RAXMATOVA DILBAR NORBURIYEVNA"/>
    <s v="42912872380130"/>
    <s v="29.12.1987"/>
    <s v="+998934335045"/>
    <s v="Навоий"/>
    <x v="0"/>
    <s v="Хонақа"/>
    <s v="ABDURAIMOV ABDURAHIM G‘OLIBJON O‘G‘LI"/>
    <s v="33012975830036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33037"/>
    <s v="04.03.2026"/>
    <s v="2026-11025319"/>
    <m/>
    <m/>
    <s v="MAXMUDOVA NAZIRA YAXYOYEVNA"/>
    <s v="42507903920032"/>
    <s v="25.07.1990"/>
    <s v="+998959497476"/>
    <s v="Навоий"/>
    <x v="0"/>
    <s v="Хонақа"/>
    <s v="ABDURAIMOV ABDURAHIM G‘OLIBJON O‘G‘LI"/>
    <s v="33012975830036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2.03.2026"/>
    <m/>
    <n v="412000"/>
    <m/>
    <d v="2026-03-12T11:08:56"/>
    <n v="0"/>
    <n v="412000"/>
    <n v="46093.464537037034"/>
    <m/>
    <n v="102366"/>
  </r>
  <r>
    <s v="11620422"/>
    <s v="04.03.2026"/>
    <s v="2026-11010493"/>
    <m/>
    <m/>
    <s v="NUMONOVA NASIBA ODIL QIZI"/>
    <s v="40306922380014"/>
    <s v="03.06.1992"/>
    <s v="+998938615969"/>
    <s v="Навоий"/>
    <x v="0"/>
    <s v="Хонақа"/>
    <s v="ABDURAIMOV ABDURAHIM G‘OLIBJON O‘G‘LI"/>
    <s v="33012975830036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18274"/>
    <s v="04.03.2026"/>
    <s v="2026-11007949"/>
    <m/>
    <m/>
    <s v="QURBONOVA MARJONA NODIR QIZI"/>
    <s v="61209005830046"/>
    <s v="12.09.2000"/>
    <s v="+998933313070"/>
    <s v="Навоий"/>
    <x v="0"/>
    <s v="Хонақа"/>
    <s v="ABDURAIMOV ABDURAHIM G‘OLIBJON O‘G‘LI"/>
    <s v="33012975830036"/>
    <x v="0"/>
    <n v="0"/>
    <n v="0"/>
    <s v="Рад"/>
    <s v="Озиқ"/>
    <s v="Озиқ-овқат билан боғлиқ харажатларини қоплаш (Озиқ-овқат)"/>
    <n v="0"/>
    <s v="07.03.2026"/>
    <s v="Oddiy"/>
    <m/>
    <m/>
    <m/>
    <m/>
    <m/>
    <n v="0"/>
    <m/>
    <m/>
    <m/>
    <m/>
  </r>
  <r>
    <s v="11617709"/>
    <s v="04.03.2026"/>
    <s v="2026-11007276"/>
    <m/>
    <m/>
    <s v="ESANOVA SURAYYO G‘OYIBNAZAROVNA"/>
    <s v="41307882380129"/>
    <s v="13.07.1988"/>
    <s v="+998976688480"/>
    <s v="Навоий"/>
    <x v="0"/>
    <s v="Хонақа"/>
    <s v="ABDURAIMOV ABDURAHIM G‘OLIBJON O‘G‘LI"/>
    <s v="33012975830036"/>
    <x v="1"/>
    <n v="0"/>
    <n v="0"/>
    <s v="Рад"/>
    <s v="Озиқ"/>
    <s v="Озиқ-овқат билан боғлиқ харажатларини қоплаш (Озиқ-овқат)"/>
    <n v="0"/>
    <s v="13.05.2026"/>
    <s v="Oddiy"/>
    <s v="12.03.2026"/>
    <m/>
    <n v="412000"/>
    <m/>
    <d v="2026-03-12T11:08:08"/>
    <n v="0"/>
    <n v="412000"/>
    <n v="46093.46398148148"/>
    <m/>
    <n v="102363"/>
  </r>
  <r>
    <s v="13023752"/>
    <s v="21.05.2026"/>
    <s v="2026-12721972"/>
    <m/>
    <m/>
    <s v="MIRZASHOVA JUPAR KULTUREYEVNA"/>
    <s v="40210702370019"/>
    <s v="02.10.1970"/>
    <s v="+998944662272"/>
    <s v="Навоий"/>
    <x v="10"/>
    <s v="Аяққудуқ МФЙ"/>
    <s v="SULEYMENOVA ULBOSIN SEREKOVNA"/>
    <s v="40606922320039"/>
    <x v="5"/>
    <n v="0"/>
    <n v="0"/>
    <s v="Қарор"/>
    <s v="Озиқ"/>
    <s v="Озиқ-овқат билан боғлиқ харажатларини қоплаш (Озиқ-овқат)"/>
    <n v="412000"/>
    <s v="25.05.2026"/>
    <s v="Oddiy"/>
    <s v="25.06.2026"/>
    <s v="????? ????????"/>
    <n v="412000"/>
    <s v="Ha"/>
    <d v="2026-06-25T13:39:16"/>
    <n v="0"/>
    <n v="412000"/>
    <n v="46198.568935185183"/>
    <m/>
    <n v="210674"/>
  </r>
  <r>
    <s v="13007447"/>
    <s v="20.05.2026"/>
    <s v="2026-12700206"/>
    <m/>
    <m/>
    <s v="BEGEJANOVA ULMEKEN TOREMURATOVNA"/>
    <s v="42605985770018"/>
    <s v="26.05.1998"/>
    <s v="+998990480091"/>
    <s v="Навоий"/>
    <x v="10"/>
    <s v="Аяққудуқ МФЙ"/>
    <s v="SULEYMENOVA ULBOSIN SEREKOVNA"/>
    <s v="40606922320039"/>
    <x v="5"/>
    <n v="0"/>
    <n v="0"/>
    <s v="Қарор"/>
    <s v="Озиқ"/>
    <s v="Озиқ-овқат билан боғлиқ харажатларини қоплаш (Озиқ-овқат)"/>
    <n v="412000"/>
    <s v="20.05.2026"/>
    <s v="Oddiy"/>
    <s v="04.06.2026"/>
    <s v="????? ????????"/>
    <n v="412000"/>
    <s v="Ha"/>
    <d v="2026-06-04T15:46:50"/>
    <n v="0"/>
    <n v="412000"/>
    <n v="46177.657523148147"/>
    <m/>
    <n v="201711"/>
  </r>
  <r>
    <s v="13006029"/>
    <s v="20.05.2026"/>
    <s v="2026-12698403"/>
    <m/>
    <m/>
    <s v="KANATBAYEVA GALIYA MUSILIMOVNA"/>
    <s v="42006785810012"/>
    <s v="20.06.1978"/>
    <s v="+998939261409"/>
    <s v="Навоий"/>
    <x v="10"/>
    <s v="Аяққудуқ МФЙ"/>
    <s v="SULEYMENOVA ULBOSIN SEREKOVNA"/>
    <s v="40606922320039"/>
    <x v="5"/>
    <n v="0"/>
    <n v="0"/>
    <s v="Қарор"/>
    <s v="Озиқ"/>
    <s v="Озиқ-овқат билан боғлиқ харажатларини қоплаш (Озиқ-овқат)"/>
    <n v="412000"/>
    <s v="20.05.2026"/>
    <s v="Oddiy"/>
    <s v="04.06.2026"/>
    <s v="????? ????????"/>
    <n v="412000"/>
    <s v="Ha"/>
    <d v="2026-06-04T15:46:35"/>
    <n v="0"/>
    <n v="412000"/>
    <n v="46177.657349537039"/>
    <m/>
    <n v="201714"/>
  </r>
  <r>
    <s v="12984398"/>
    <s v="18.05.2026"/>
    <s v="2026-12670382"/>
    <m/>
    <m/>
    <s v="BEGEJANOVA ULMEKEN TOREMURATOVNA"/>
    <s v="42605985770018"/>
    <s v="26.05.1998"/>
    <s v="+998990480091"/>
    <s v="Навоий"/>
    <x v="10"/>
    <s v="Аяққудуқ МФЙ"/>
    <s v="SULEYMENOVA ULBOSIN SEREKOVNA"/>
    <s v="40606922320039"/>
    <x v="0"/>
    <n v="0"/>
    <n v="0"/>
    <s v="Рад"/>
    <s v="Озиқ"/>
    <s v="Озиқ-овқат билан боғлиқ харажатларини қоплаш (Озиқ-овқат)"/>
    <n v="0"/>
    <s v="19.05.2026"/>
    <s v="Oddiy"/>
    <m/>
    <m/>
    <m/>
    <m/>
    <m/>
    <n v="0"/>
    <m/>
    <m/>
    <m/>
    <m/>
  </r>
  <r>
    <s v="12984081"/>
    <s v="18.05.2026"/>
    <s v="2026-12669875"/>
    <m/>
    <m/>
    <s v="TUTKABAYEVA GULDARXAN BATIRBEKOVNA"/>
    <s v="41301902370028"/>
    <s v="13.01.1990"/>
    <s v="+998931971390"/>
    <s v="Навоий"/>
    <x v="10"/>
    <s v="Аяққудуқ МФЙ"/>
    <s v="SULEYMENOVA ULBOSIN SEREKOVNA"/>
    <s v="40606922320039"/>
    <x v="5"/>
    <n v="0"/>
    <n v="0"/>
    <s v="Қарор"/>
    <s v="Озиқ"/>
    <s v="Озиқ-овқат билан боғлиқ харажатларини қоплаш (Озиқ-овқат)"/>
    <n v="412000"/>
    <s v="19.05.2026"/>
    <s v="Oddiy"/>
    <s v="04.06.2026"/>
    <s v="????? ????????"/>
    <n v="412000"/>
    <s v="Ha"/>
    <d v="2026-06-04T15:47:02"/>
    <n v="0"/>
    <n v="412000"/>
    <n v="46177.65766203704"/>
    <m/>
    <n v="197118"/>
  </r>
  <r>
    <s v="12983952"/>
    <s v="18.05.2026"/>
    <s v="2026-12669686"/>
    <m/>
    <m/>
    <s v="KANATBAYEVA GALIYA MUSILIMOVNA"/>
    <s v="42006785810012"/>
    <s v="20.06.1978"/>
    <s v="+998939261409"/>
    <s v="Навоий"/>
    <x v="10"/>
    <s v="Аяққудуқ МФЙ"/>
    <s v="SULEYMENOVA ULBOSIN SEREKOVNA"/>
    <s v="40606922320039"/>
    <x v="0"/>
    <n v="0"/>
    <n v="0"/>
    <s v="Рад"/>
    <s v="Озиқ"/>
    <s v="Озиқ-овқат билан боғлиқ харажатларини қоплаш (Озиқ-овқат)"/>
    <n v="0"/>
    <s v="19.05.2026"/>
    <s v="Oddiy"/>
    <m/>
    <m/>
    <m/>
    <m/>
    <m/>
    <n v="0"/>
    <m/>
    <m/>
    <m/>
    <m/>
  </r>
  <r>
    <s v="13427110"/>
    <s v="19.06.2026"/>
    <s v="2026-13262563"/>
    <m/>
    <m/>
    <s v="MAXAMMADIYEVA RAYXON BAXRIDDINOVNA"/>
    <s v="40110842380052"/>
    <s v="01.10.1984"/>
    <s v="+998942707997"/>
    <s v="Навоий"/>
    <x v="0"/>
    <s v="Гулистон МФЙ"/>
    <s v="SAYFULLAYEVA FAZILAT MUZAFFAR QIZI"/>
    <s v="40109995830165"/>
    <x v="12"/>
    <n v="0"/>
    <n v="0"/>
    <s v="Жараён"/>
    <s v="Таъмир"/>
    <s v="Уй-жойини таъмирлаш харажатларини қоплаш"/>
    <n v="20600000"/>
    <s v="19.06.2026"/>
    <s v="Oddiy"/>
    <m/>
    <m/>
    <m/>
    <m/>
    <m/>
    <n v="0"/>
    <m/>
    <m/>
    <m/>
    <m/>
  </r>
  <r>
    <s v="13426848"/>
    <s v="19.06.2026"/>
    <s v="2026-13262225"/>
    <m/>
    <m/>
    <s v="MIRZAYEV MAVLON ESHPULATOVICH"/>
    <s v="30509602380028"/>
    <s v="05.09.1960"/>
    <s v="+998885030960"/>
    <s v="Навоий"/>
    <x v="0"/>
    <s v="Гулистон МФЙ"/>
    <s v="SAYFULLAYEVA FAZILAT MUZAFFAR QIZI"/>
    <s v="40109995830165"/>
    <x v="12"/>
    <n v="0"/>
    <n v="0"/>
    <s v="Жараён"/>
    <s v="Таъмир"/>
    <s v="Уй-жойини таъмирлаш харажатларини қоплаш"/>
    <n v="20600000"/>
    <s v="19.06.2026"/>
    <s v="Oddiy"/>
    <m/>
    <m/>
    <m/>
    <m/>
    <m/>
    <n v="0"/>
    <m/>
    <m/>
    <m/>
    <m/>
  </r>
  <r>
    <s v="13087323"/>
    <s v="26.05.2026"/>
    <s v="2026-12808197"/>
    <m/>
    <m/>
    <s v="UZOQOVA IRODA MAMANAZAR QIZI"/>
    <s v="41011932380044"/>
    <s v="10.11.1993"/>
    <s v="+998977979410"/>
    <s v="Навоий"/>
    <x v="0"/>
    <s v="Гулистон МФЙ"/>
    <s v="SAYFULLAYEVA FAZILAT MUZAFFAR QIZI"/>
    <s v="40109995830165"/>
    <x v="2"/>
    <n v="1"/>
    <n v="1"/>
    <s v="Тўланди"/>
    <s v="Кийим"/>
    <s v="Кийим-кечак ва бошқа энг зарур товарлар билан боғлиқ харажатларини қоплаш (Кийим-кечак)"/>
    <n v="2060000"/>
    <s v="26.05.2026"/>
    <s v="Oddiy"/>
    <s v="26.05.2026"/>
    <m/>
    <n v="2060000"/>
    <m/>
    <d v="2026-05-26T14:34:28"/>
    <n v="0"/>
    <n v="2060000"/>
    <n v="46168.607268518521"/>
    <m/>
    <n v="211859"/>
  </r>
  <r>
    <s v="13047754"/>
    <s v="22.05.2026"/>
    <s v="2026-12752961"/>
    <m/>
    <m/>
    <s v="UZOQOVA IRODA MAMANAZAR QIZI"/>
    <s v="41011932380044"/>
    <s v="10.11.1993"/>
    <s v="+998977979410"/>
    <s v="Навоий"/>
    <x v="0"/>
    <s v="Гулистон МФЙ"/>
    <s v="SAYFULLAYEVA FAZILAT MUZAFFAR QIZI"/>
    <s v="40109995830165"/>
    <x v="2"/>
    <n v="0"/>
    <n v="1"/>
    <s v="Тўланди"/>
    <s v="Озиқ"/>
    <s v="Озиқ-овқат билан боғлиқ харажатларини қоплаш (Озиқ-овқат)"/>
    <n v="412000"/>
    <s v="22.05.2026"/>
    <s v="Oddiy"/>
    <s v="22.05.2026"/>
    <m/>
    <n v="412000"/>
    <m/>
    <d v="2026-05-22T14:09:37"/>
    <n v="0"/>
    <n v="412000"/>
    <n v="46164.590011574073"/>
    <m/>
    <n v="205716"/>
  </r>
  <r>
    <s v="12974862"/>
    <s v="18.05.2026"/>
    <s v="2026-12657522"/>
    <m/>
    <m/>
    <s v="MIRZAYEV MAVLON ESHPULATOVICH"/>
    <s v="30509602380028"/>
    <s v="05.09.1960"/>
    <s v="+998885030960"/>
    <s v="Навоий"/>
    <x v="0"/>
    <s v="Гулистон МФЙ"/>
    <s v="SAYFULLAYEVA FAZILAT MUZAFFAR QIZI"/>
    <s v="40109995830165"/>
    <x v="2"/>
    <n v="0"/>
    <n v="1"/>
    <s v="Тўланди"/>
    <s v="Озиқ"/>
    <s v="Озиқ-овқат билан боғлиқ харажатларини қоплаш (Озиқ-овқат)"/>
    <n v="412000"/>
    <s v="19.05.2026"/>
    <s v="Oddiy"/>
    <s v="20.05.2026"/>
    <m/>
    <n v="412000"/>
    <m/>
    <d v="2026-05-20T14:21:12"/>
    <n v="0"/>
    <n v="412000"/>
    <n v="46162.598055555558"/>
    <m/>
    <n v="197096"/>
  </r>
  <r>
    <s v="12918261"/>
    <s v="13.05.2026"/>
    <s v="2026-12584339"/>
    <m/>
    <m/>
    <s v="TOJIYEVA MUKARRAM MIRZA QIZI"/>
    <s v="42108922380014"/>
    <s v="21.08.1992"/>
    <s v="+998992966226"/>
    <s v="Навоий"/>
    <x v="0"/>
    <s v="Гулистон МФЙ"/>
    <s v="SAYFULLAYEVA FAZILAT MUZAFFAR QIZI"/>
    <s v="40109995830165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9.05.2026"/>
    <m/>
    <n v="412000"/>
    <m/>
    <d v="2026-05-19T11:50:52"/>
    <n v="0"/>
    <n v="412000"/>
    <n v="46161.493657407409"/>
    <m/>
    <n v="190565"/>
  </r>
  <r>
    <s v="12894339"/>
    <s v="12.05.2026"/>
    <s v="2026-12553344"/>
    <m/>
    <m/>
    <s v="XASANOVA DILRABO TURSUNOVNA"/>
    <s v="40411702380028"/>
    <s v="04.11.1970"/>
    <s v="+998942207095"/>
    <s v="Навоий"/>
    <x v="0"/>
    <s v="Гулистон МФЙ"/>
    <s v="SAYFULLAYEVA FAZILAT MUZAFFAR QIZI"/>
    <s v="40109995830165"/>
    <x v="2"/>
    <n v="0"/>
    <n v="1"/>
    <s v="Тўланди"/>
    <s v="Озиқ"/>
    <s v="Озиқ-овқат билан боғлиқ харажатларини қоплаш (Озиқ-овқат)"/>
    <n v="412000"/>
    <s v="12.05.2026"/>
    <s v="Oddiy"/>
    <s v="12.05.2026"/>
    <m/>
    <n v="412000"/>
    <m/>
    <d v="2026-05-12T11:09:32"/>
    <n v="0"/>
    <n v="412000"/>
    <n v="46154.464953703704"/>
    <m/>
    <n v="187895"/>
  </r>
  <r>
    <s v="12849188"/>
    <s v="06.05.2026"/>
    <s v="2026-12491438"/>
    <m/>
    <m/>
    <s v="TURSUNOVA CHINORA QAHROMON QIZI"/>
    <s v="41310995830045"/>
    <s v="13.10.1999"/>
    <s v="+998777310134"/>
    <s v="Навоий"/>
    <x v="0"/>
    <s v="Гулистон МФЙ"/>
    <s v="SAYFULLAYEVA FAZILAT MUZAFFAR QIZI"/>
    <s v="40109995830165"/>
    <x v="2"/>
    <n v="0"/>
    <n v="1"/>
    <s v="Тўланди"/>
    <s v="Озиқ"/>
    <s v="Озиқ-овқат билан боғлиқ харажатларини қоплаш (Озиқ-овқат)"/>
    <n v="412000"/>
    <s v="07.05.2026"/>
    <s v="Oddiy"/>
    <s v="12.05.2026"/>
    <m/>
    <n v="412000"/>
    <m/>
    <d v="2026-05-12T11:12:29"/>
    <n v="0"/>
    <n v="412000"/>
    <n v="46154.467002314814"/>
    <m/>
    <n v="186678"/>
  </r>
  <r>
    <s v="12816180"/>
    <s v="05.05.2026"/>
    <s v="2026-12451772"/>
    <m/>
    <m/>
    <s v="XIDIROVA XANIFA JANIQULOVNA"/>
    <s v="42608852380019"/>
    <s v="26.08.1985"/>
    <s v="+998931379996"/>
    <s v="Навоий"/>
    <x v="0"/>
    <s v="Гулистон МФЙ"/>
    <s v="SAYFULLAYEVA FAZILAT MUZAFFAR QIZI"/>
    <s v="40109995830165"/>
    <x v="2"/>
    <n v="0"/>
    <n v="1"/>
    <s v="Тўланди"/>
    <s v="Озиқ"/>
    <s v="Озиқ-овқат билан боғлиқ харажатларини қоплаш (Озиқ-овқат)"/>
    <n v="412000"/>
    <s v="07.05.2026"/>
    <s v="Oddiy"/>
    <s v="12.05.2026"/>
    <m/>
    <n v="412000"/>
    <m/>
    <d v="2026-05-12T11:14:49"/>
    <n v="0"/>
    <n v="412000"/>
    <n v="46154.468622685185"/>
    <m/>
    <n v="186672"/>
  </r>
  <r>
    <s v="12711083"/>
    <s v="27.04.2026"/>
    <s v="2026-12319104"/>
    <m/>
    <m/>
    <s v="BOLTAYEV PULAT TESHAYEVICH"/>
    <s v="30404802380048"/>
    <s v="04.04.1980"/>
    <s v="+998931379996"/>
    <s v="Навоий"/>
    <x v="0"/>
    <s v="Гулистон МФЙ"/>
    <s v="SAYFULLAYEVA FAZILAT MUZAFFAR QIZI"/>
    <s v="40109995830165"/>
    <x v="8"/>
    <n v="0"/>
    <n v="0"/>
    <s v="Жараён"/>
    <s v="Даволаниш"/>
    <s v="Жарроҳлик амалиётисиз даволаниш харажатларини қоплаш"/>
    <n v="20600000"/>
    <s v="06.05.2026"/>
    <s v="Oddiy"/>
    <m/>
    <m/>
    <m/>
    <m/>
    <m/>
    <n v="0"/>
    <m/>
    <m/>
    <m/>
    <m/>
  </r>
  <r>
    <s v="13071806"/>
    <s v="25.05.2026"/>
    <s v="2026-12786926"/>
    <m/>
    <m/>
    <s v="XALEKEYEVA GULSARA REIMBAYEVNA"/>
    <s v="42510743420022"/>
    <s v="25.10.1974"/>
    <s v="+998996701521"/>
    <s v="Навоий"/>
    <x v="8"/>
    <s v="Алтинтов МФЙ"/>
    <s v="QURBONOVA SEVARA CHORSHANBIYEVNA"/>
    <s v="40204901951397"/>
    <x v="2"/>
    <n v="0"/>
    <n v="1"/>
    <s v="Тўланди"/>
    <s v="Озиқ"/>
    <s v="Озиқ-овқат билан боғлиқ харажатларини қоплаш (Озиқ-овқат)"/>
    <n v="412000"/>
    <s v="25.05.2026"/>
    <s v="Oddiy"/>
    <s v="25.05.2026"/>
    <m/>
    <n v="412000"/>
    <m/>
    <d v="2026-05-25T11:47:11"/>
    <n v="0"/>
    <n v="412000"/>
    <n v="46167.491099537037"/>
    <m/>
    <n v="209972"/>
  </r>
  <r>
    <s v="13034838"/>
    <s v="21.05.2026"/>
    <s v="2026-12736345"/>
    <m/>
    <m/>
    <s v="YESHMURATOVA GULZIRA KOLDASBAYEVNA"/>
    <s v="40101802410038"/>
    <s v="01.01.1980"/>
    <s v="+998777408490"/>
    <s v="Навоий"/>
    <x v="8"/>
    <s v="Алтинтов МФЙ"/>
    <s v="QURBONOVA SEVARA CHORSHANBIYEVNA"/>
    <s v="40204901951397"/>
    <x v="2"/>
    <n v="0"/>
    <n v="1"/>
    <s v="Тўланди"/>
    <s v="Озиқ"/>
    <s v="Озиқ-овқат билан боғлиқ харажатларини қоплаш (Озиқ-овқат)"/>
    <n v="412000"/>
    <s v="21.05.2026"/>
    <s v="Oddiy"/>
    <s v="22.05.2026"/>
    <m/>
    <n v="412000"/>
    <m/>
    <d v="2026-05-22T09:13:33"/>
    <n v="0"/>
    <n v="412000"/>
    <n v="46164.384409722225"/>
    <m/>
    <n v="203922"/>
  </r>
  <r>
    <s v="13017141"/>
    <s v="20.05.2026"/>
    <s v="2026-12713123"/>
    <m/>
    <m/>
    <s v="BAKTIBAYEVA SVETLANA BOLATOVNA"/>
    <s v="42909692320019"/>
    <s v="29.09.1969"/>
    <s v="+998777408490"/>
    <s v="Навоий"/>
    <x v="8"/>
    <s v="Алтинтов МФЙ"/>
    <s v="QURBONOVA SEVARA CHORSHANBIYEVNA"/>
    <s v="40204901951397"/>
    <x v="6"/>
    <n v="0"/>
    <n v="0"/>
    <s v="Рад"/>
    <s v="Озиқ"/>
    <s v="Озиқ-овқат билан боғлиқ харажатларини қоплаш (Озиқ-овқат)"/>
    <n v="0"/>
    <s v="21.05.2026"/>
    <s v="Oddiy"/>
    <m/>
    <m/>
    <m/>
    <m/>
    <m/>
    <n v="0"/>
    <m/>
    <m/>
    <m/>
    <m/>
  </r>
  <r>
    <s v="12041365"/>
    <s v="17.03.2026"/>
    <s v="2026-11512972"/>
    <m/>
    <m/>
    <s v="DOSIMBETOVA MARINA TURGANBEKOVNA"/>
    <s v="42311872410032"/>
    <s v="23.11.1987"/>
    <s v="+998996701521"/>
    <s v="Навоий"/>
    <x v="8"/>
    <s v="Алтинтов МФЙ"/>
    <s v="QURBONOVA SEVARA CHORSHANBIYEVNA"/>
    <s v="40204901951397"/>
    <x v="2"/>
    <n v="0"/>
    <n v="1"/>
    <s v="Тўланди"/>
    <s v="Озиқ"/>
    <s v="Озиқ-овқат билан боғлиқ харажатларини қоплаш (Озиқ-овқат)"/>
    <n v="412000"/>
    <s v="17.03.2026"/>
    <s v="Oddiy"/>
    <s v="15.04.2026"/>
    <m/>
    <n v="412000"/>
    <m/>
    <d v="2026-04-15T15:56:05"/>
    <n v="0"/>
    <n v="412000"/>
    <n v="46127.663946759261"/>
    <m/>
    <n v="138084"/>
  </r>
  <r>
    <s v="12040975"/>
    <s v="17.03.2026"/>
    <s v="2026-11512540"/>
    <m/>
    <m/>
    <s v="NURILLAYEVA SOHIBA NURITDINOVNA"/>
    <s v="40304852380102"/>
    <s v="03.04.1985"/>
    <s v="+998996701521"/>
    <s v="Навоий"/>
    <x v="8"/>
    <s v="Алтинтов МФЙ"/>
    <s v="QURBONOVA SEVARA CHORSHANBIYEVNA"/>
    <s v="40204901951397"/>
    <x v="2"/>
    <n v="0"/>
    <n v="1"/>
    <s v="Тўланди"/>
    <s v="Озиқ"/>
    <s v="Озиқ-овқат билан боғлиқ харажатларини қоплаш (Озиқ-овқат)"/>
    <n v="412000"/>
    <s v="17.03.2026"/>
    <s v="Oddiy"/>
    <s v="15.04.2026"/>
    <m/>
    <n v="412000"/>
    <m/>
    <d v="2026-04-15T15:54:36"/>
    <n v="0"/>
    <n v="412000"/>
    <n v="46127.662916666668"/>
    <m/>
    <n v="138085"/>
  </r>
  <r>
    <s v="12039574"/>
    <s v="17.03.2026"/>
    <s v="2026-11510989"/>
    <m/>
    <m/>
    <s v="MAXANOVA BALJAN MARATOVNA"/>
    <s v="42310862410032"/>
    <s v="23.10.1986"/>
    <s v="+998996701521"/>
    <s v="Навоий"/>
    <x v="8"/>
    <s v="Алтинтов МФЙ"/>
    <s v="QURBONOVA SEVARA CHORSHANBIYEVNA"/>
    <s v="40204901951397"/>
    <x v="2"/>
    <n v="0"/>
    <n v="1"/>
    <s v="Тўланди"/>
    <s v="Озиқ"/>
    <s v="Озиқ-овқат билан боғлиқ харажатларини қоплаш (Озиқ-овқат)"/>
    <n v="412000"/>
    <s v="17.03.2026"/>
    <s v="Oddiy"/>
    <s v="15.04.2026"/>
    <m/>
    <n v="412000"/>
    <m/>
    <d v="2026-04-15T15:56:32"/>
    <n v="0"/>
    <n v="412000"/>
    <n v="46127.664259259262"/>
    <m/>
    <n v="138077"/>
  </r>
  <r>
    <s v="11841682"/>
    <s v="11.03.2026"/>
    <s v="2026-11278344"/>
    <m/>
    <m/>
    <s v="ABUOVA AYGUL URALBAYEVNA"/>
    <s v="40905832320042"/>
    <s v="09.05.1983"/>
    <s v="+998991713483"/>
    <s v="Навоий"/>
    <x v="8"/>
    <s v="Гулистон МФЙ"/>
    <s v="QURBONOVA SEVARA CHORSHANBIYEVNA"/>
    <s v="40204901951397"/>
    <x v="3"/>
    <n v="0"/>
    <n v="0"/>
    <s v="Рад"/>
    <s v="Озиқ"/>
    <s v="Озиқ-овқат билан боғлиқ харажатларини қоплаш (Озиқ-овқат)"/>
    <n v="0"/>
    <s v="30.03.2026"/>
    <s v="Oddiy"/>
    <s v="30.03.2026"/>
    <s v="??????? ??? ????"/>
    <m/>
    <s v="Yuq"/>
    <d v="2026-03-30T10:32:41"/>
    <n v="0"/>
    <m/>
    <n v="46111.439363425925"/>
    <m/>
    <n v="120796"/>
  </r>
  <r>
    <s v="11822962"/>
    <s v="11.03.2026"/>
    <s v="2026-11255999"/>
    <m/>
    <m/>
    <s v="UTEPBERGENOV DJUMABEK SARSENOVICH"/>
    <s v="30110595860019"/>
    <s v="01.10.1959"/>
    <s v="+998992390159"/>
    <s v="Навоий"/>
    <x v="8"/>
    <s v="Алтинтов МФЙ"/>
    <s v="QURBONOVA SEVARA CHORSHANBIYEVNA"/>
    <s v="40204901951397"/>
    <x v="6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771229"/>
    <s v="10.03.2026"/>
    <s v="2026-11194885"/>
    <m/>
    <m/>
    <s v="BAYKUANOVA ZIYAKUL AMANJOLOVNA"/>
    <s v="40707642410014"/>
    <s v="07.07.1964"/>
    <s v="+998944851115"/>
    <s v="Навоий"/>
    <x v="8"/>
    <s v="Алтинтов МФЙ"/>
    <s v="QURBONOVA SEVARA CHORSHANBIYEVNA"/>
    <s v="40204901951397"/>
    <x v="6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70905"/>
    <s v="10.03.2026"/>
    <s v="2026-11194508"/>
    <m/>
    <m/>
    <s v="UTEPBERGENOV DJUMABEK SARSENOVICH"/>
    <s v="30110595860019"/>
    <s v="01.10.1959"/>
    <s v="+998992390159"/>
    <s v="Навоий"/>
    <x v="8"/>
    <s v="Алтинтов МФЙ"/>
    <s v="QURBONOVA SEVARA CHORSHANBIYEVNA"/>
    <s v="40204901951397"/>
    <x v="6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70359"/>
    <s v="10.03.2026"/>
    <s v="2026-11193884"/>
    <m/>
    <m/>
    <s v="UTEPBERGENOV DJUMABEK SARSENOVICH"/>
    <s v="30110595860019"/>
    <s v="01.10.1959"/>
    <s v="+998992390159"/>
    <s v="Навоий"/>
    <x v="8"/>
    <s v="Алтинтов МФЙ"/>
    <s v="QURBONOVA SEVARA CHORSHANBIYEVNA"/>
    <s v="40204901951397"/>
    <x v="6"/>
    <n v="0"/>
    <n v="0"/>
    <s v="Рад"/>
    <s v="Озиқ"/>
    <s v="Озиқ-овқат билан боғлиқ харажатларини қоплаш (Озиқ-овқат)"/>
    <n v="0"/>
    <s v="10.03.2026"/>
    <s v="Oddiy"/>
    <m/>
    <m/>
    <m/>
    <m/>
    <m/>
    <n v="0"/>
    <m/>
    <m/>
    <m/>
    <m/>
  </r>
  <r>
    <s v="11712220"/>
    <s v="06.03.2026"/>
    <s v="2026-11117414"/>
    <m/>
    <m/>
    <s v="BAYKUANOVA ZIYAKUL AMANJOLOVNA"/>
    <s v="40707642410014"/>
    <s v="07.07.1964"/>
    <s v="+998996701521"/>
    <s v="Навоий"/>
    <x v="8"/>
    <s v="Алтинтов МФЙ"/>
    <s v="QURBONOVA SEVARA CHORSHANBIYEVNA"/>
    <s v="40204901951397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711860"/>
    <s v="06.03.2026"/>
    <s v="2026-11117002"/>
    <m/>
    <m/>
    <s v="ABUOVA AYGUL URALBAYEVNA"/>
    <s v="40905832320042"/>
    <s v="09.05.1983"/>
    <s v="+998991713483"/>
    <s v="Навоий"/>
    <x v="8"/>
    <s v="Дўстлик МФЙ"/>
    <s v="QURBONOVA SEVARA CHORSHANBIYEVNA"/>
    <s v="40204901951397"/>
    <x v="3"/>
    <n v="0"/>
    <n v="0"/>
    <s v="Рад"/>
    <s v="Озиқ"/>
    <s v="Озиқ-овқат билан боғлиқ харажатларини қоплаш (Озиқ-овқат)"/>
    <n v="0"/>
    <s v="10.03.2026"/>
    <s v="Oddiy"/>
    <s v="10.03.2026"/>
    <s v="??????? ??? ????"/>
    <m/>
    <s v="Yuq"/>
    <d v="2026-03-10T14:19:35"/>
    <n v="0"/>
    <m/>
    <n v="46091.596932870372"/>
    <m/>
    <n v="91550"/>
  </r>
  <r>
    <s v="11711196"/>
    <s v="06.03.2026"/>
    <s v="2026-11116250"/>
    <m/>
    <m/>
    <s v="UTEPBERGENOV DJUMABEK SARSENOVICH"/>
    <s v="30110595860019"/>
    <s v="01.10.1959"/>
    <s v="+998957503636"/>
    <s v="Навоий"/>
    <x v="8"/>
    <s v="Алтинтов МФЙ"/>
    <s v="QURBONOVA SEVARA CHORSHANBIYEVNA"/>
    <s v="40204901951397"/>
    <x v="6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3136682"/>
    <s v="02.06.2026"/>
    <s v="2026-12874373"/>
    <m/>
    <m/>
    <s v="JALILOVA NIGORA ZAYNIDDINOVNA"/>
    <s v="40708832360023"/>
    <s v="07.08.1983"/>
    <s v="+998935429563"/>
    <s v="Навоий"/>
    <x v="2"/>
    <s v="Қизилча МФЙ"/>
    <s v="YAXSHILIKOV G‘ULOMJON G‘AFUROVICH"/>
    <s v="32508932360014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3.06.2026"/>
    <m/>
    <n v="412000"/>
    <m/>
    <d v="2026-06-03T10:42:27"/>
    <n v="0"/>
    <n v="412000"/>
    <n v="46176.446145833332"/>
    <m/>
    <n v="223239"/>
  </r>
  <r>
    <s v="13136393"/>
    <s v="02.06.2026"/>
    <s v="2026-12873993"/>
    <m/>
    <m/>
    <s v="XASANOVA GULSARA JURAKULOVNA"/>
    <s v="40203835800025"/>
    <s v="02.03.1983"/>
    <s v="+998934578210"/>
    <s v="Навоий"/>
    <x v="2"/>
    <s v="Қизилча МФЙ"/>
    <s v="YAXSHILIKOV G‘ULOMJON G‘AFUROVICH"/>
    <s v="32508932360014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3.06.2026"/>
    <m/>
    <n v="412000"/>
    <m/>
    <d v="2026-06-03T10:46:17"/>
    <n v="0"/>
    <n v="412000"/>
    <n v="46176.448807870373"/>
    <m/>
    <n v="223243"/>
  </r>
  <r>
    <s v="13135039"/>
    <s v="02.06.2026"/>
    <s v="2026-12872229"/>
    <m/>
    <m/>
    <s v="ERNAZAROV BAXTIYOR JURABEKOVICH"/>
    <s v="33006700250040"/>
    <s v="30.06.1970"/>
    <s v="+998948272803"/>
    <s v="Навоий"/>
    <x v="2"/>
    <s v="Қизилча МФЙ"/>
    <s v="YAXSHILIKOV G‘ULOMJON G‘AFUROVICH"/>
    <s v="32508932360014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3.06.2026"/>
    <m/>
    <n v="412000"/>
    <m/>
    <d v="2026-06-03T10:52:48"/>
    <n v="0"/>
    <n v="412000"/>
    <n v="46176.453333333331"/>
    <m/>
    <n v="223247"/>
  </r>
  <r>
    <s v="13134314"/>
    <s v="02.06.2026"/>
    <s v="2026-12871284"/>
    <m/>
    <m/>
    <s v="SATTAROVA SHAHNOZA ABSAMADOVNA"/>
    <s v="41005886140038"/>
    <s v="10.05.1988"/>
    <s v="+998946998002"/>
    <s v="Навоий"/>
    <x v="2"/>
    <s v="Қизилча МФЙ"/>
    <s v="YAXSHILIKOV G‘ULOMJON G‘AFUROVICH"/>
    <s v="32508932360014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3.06.2026"/>
    <m/>
    <n v="412000"/>
    <m/>
    <d v="2026-06-03T10:42:14"/>
    <n v="0"/>
    <n v="412000"/>
    <n v="46176.44599537037"/>
    <m/>
    <n v="223253"/>
  </r>
  <r>
    <s v="13126530"/>
    <s v="02.06.2026"/>
    <s v="2026-12861575"/>
    <m/>
    <m/>
    <s v="ISMOILOVA FAROG‘AT RAHMATOVNA"/>
    <s v="41408885800013"/>
    <s v="14.08.1988"/>
    <s v="+998994256285"/>
    <s v="Навоий"/>
    <x v="2"/>
    <s v="Қизилча МФЙ"/>
    <s v="YAXSHILIKOV G‘ULOMJON G‘AFUROVICH"/>
    <s v="32508932360014"/>
    <x v="2"/>
    <n v="0"/>
    <n v="1"/>
    <s v="Тўланди"/>
    <s v="Озиқ"/>
    <s v="Озиқ-овқат билан боғлиқ харажатларини қоплаш (Озиқ-овқат)"/>
    <n v="412000"/>
    <s v="02.06.2026"/>
    <s v="Oddiy"/>
    <s v="03.06.2026"/>
    <m/>
    <n v="412000"/>
    <m/>
    <d v="2026-06-03T10:41:18"/>
    <n v="0"/>
    <n v="412000"/>
    <n v="46176.445347222223"/>
    <m/>
    <n v="223258"/>
  </r>
  <r>
    <s v="13031908"/>
    <s v="21.05.2026"/>
    <s v="2026-12732512"/>
    <m/>
    <m/>
    <s v="SATTAROVA SHAHNOZA ABSAMADOVNA"/>
    <s v="41005886140038"/>
    <s v="10.05.1988"/>
    <s v="+998932525999"/>
    <s v="Навоий"/>
    <x v="2"/>
    <s v="Қизилча МФЙ"/>
    <s v="YAXSHILIKOV G‘ULOMJON G‘AFUROVICH"/>
    <s v="32508932360014"/>
    <x v="0"/>
    <n v="0"/>
    <n v="0"/>
    <s v="Рад"/>
    <s v="Озиқ"/>
    <s v="Озиқ-овқат билан боғлиқ харажатларини қоплаш (Озиқ-овқат)"/>
    <n v="0"/>
    <s v="01.06.2026"/>
    <s v="Oddiy"/>
    <m/>
    <m/>
    <m/>
    <m/>
    <m/>
    <n v="0"/>
    <m/>
    <m/>
    <m/>
    <m/>
  </r>
  <r>
    <s v="11736411"/>
    <s v="07.03.2026"/>
    <s v="2026-11145633"/>
    <m/>
    <m/>
    <s v="ASATOVA UMIDA O‘TAMURODOVNA"/>
    <s v="41204822360015"/>
    <s v="12.04.1982"/>
    <s v="+998930095382"/>
    <s v="Навоий"/>
    <x v="2"/>
    <s v="Қизилча МФЙ"/>
    <s v="YAXSHILIKOV G‘ULOMJON G‘AFUROVICH"/>
    <s v="32508932360014"/>
    <x v="2"/>
    <n v="0"/>
    <n v="1"/>
    <s v="Тўланди"/>
    <s v="Озиқ"/>
    <s v="Озиқ-овқат билан боғлиқ харажатларини қоплаш (Озиқ-овқат)"/>
    <n v="412000"/>
    <s v="09.03.2026"/>
    <s v="Oddiy"/>
    <s v="10.03.2026"/>
    <m/>
    <n v="412000"/>
    <m/>
    <d v="2026-03-10T09:39:55"/>
    <n v="0"/>
    <n v="412000"/>
    <n v="46091.402719907404"/>
    <m/>
    <n v="102667"/>
  </r>
  <r>
    <s v="11639044"/>
    <s v="04.03.2026"/>
    <s v="2026-11032295"/>
    <m/>
    <m/>
    <s v="NAHALOV JAMSHID ERJONOVICH"/>
    <s v="31507822360072"/>
    <s v="15.07.1982"/>
    <s v="+998994163312"/>
    <s v="Навоий"/>
    <x v="2"/>
    <s v="Қизилча МФЙ"/>
    <s v="YAXSHILIKOV G‘ULOMJON G‘AFUROVICH"/>
    <s v="32508932360014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39:33"/>
    <n v="0"/>
    <n v="412000"/>
    <n v="46087.527465277781"/>
    <m/>
    <n v="84102"/>
  </r>
  <r>
    <s v="11634117"/>
    <s v="04.03.2026"/>
    <s v="2026-11026559"/>
    <m/>
    <m/>
    <s v="MUXAMBETOVA YOQUTOY ALOVIDDINOVNA"/>
    <s v="42702775800013"/>
    <s v="27.02.1977"/>
    <s v="+998934389536"/>
    <s v="Навоий"/>
    <x v="2"/>
    <s v="Қизилча МФЙ"/>
    <s v="YAXSHILIKOV G‘ULOMJON G‘AFUROVICH"/>
    <s v="32508932360014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39:14"/>
    <n v="0"/>
    <n v="412000"/>
    <n v="46087.527245370373"/>
    <m/>
    <n v="84109"/>
  </r>
  <r>
    <s v="11633363"/>
    <s v="04.03.2026"/>
    <s v="2026-11025686"/>
    <m/>
    <m/>
    <s v="QO‘SHMONOVA MUNAVVAR ABDIMUMINOVNA"/>
    <s v="40505782360019"/>
    <s v="05.05.1978"/>
    <s v="+998934605507"/>
    <s v="Навоий"/>
    <x v="2"/>
    <s v="Қизилча МФЙ"/>
    <s v="YAXSHILIKOV G‘ULOMJON G‘AFUROVICH"/>
    <s v="32508932360014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39:00"/>
    <n v="0"/>
    <n v="412000"/>
    <n v="46087.527083333334"/>
    <m/>
    <n v="84116"/>
  </r>
  <r>
    <s v="11632582"/>
    <s v="04.03.2026"/>
    <s v="2026-11024784"/>
    <m/>
    <m/>
    <s v="NAMOZOVA ERKINOY NABIYEVNA"/>
    <s v="42604814040083"/>
    <s v="26.04.1981"/>
    <s v="+998992467509"/>
    <s v="Навоий"/>
    <x v="2"/>
    <s v="Қизилча МФЙ"/>
    <s v="YAXSHILIKOV G‘ULOMJON G‘AFUROVICH"/>
    <s v="32508932360014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25:48"/>
    <n v="0"/>
    <n v="412000"/>
    <n v="46087.517916666664"/>
    <m/>
    <n v="84121"/>
  </r>
  <r>
    <s v="11631418"/>
    <s v="04.03.2026"/>
    <s v="2026-11023384"/>
    <m/>
    <m/>
    <s v="ASATOVA UMIDA O‘TAMURODOVNA"/>
    <s v="41204822360015"/>
    <s v="12.04.1982"/>
    <s v="+998930095382"/>
    <s v="Навоий"/>
    <x v="2"/>
    <s v="Қизилча МФЙ"/>
    <s v="YAXSHILIKOV G‘ULOMJON G‘AFUROVICH"/>
    <s v="32508932360014"/>
    <x v="0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1630878"/>
    <s v="04.03.2026"/>
    <s v="2026-11022745"/>
    <m/>
    <m/>
    <s v="TO‘YCHIYEVA ROHATOY SULAYMONOVNA"/>
    <s v="40209672360010"/>
    <s v="02.09.1967"/>
    <s v="+998955700795"/>
    <s v="Навоий"/>
    <x v="2"/>
    <s v="Қизилча МФЙ"/>
    <s v="YAXSHILIKOV G‘ULOMJON G‘AFUROVICH"/>
    <s v="32508932360014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23:23"/>
    <n v="0"/>
    <n v="412000"/>
    <n v="46087.516238425924"/>
    <m/>
    <n v="84126"/>
  </r>
  <r>
    <s v="11630368"/>
    <s v="04.03.2026"/>
    <s v="2026-11022172"/>
    <m/>
    <m/>
    <s v="JO‘RAQULOVA NASIBA MURODULLO QIZI"/>
    <s v="40801985800014"/>
    <s v="08.01.1998"/>
    <s v="+998933182977"/>
    <s v="Навоий"/>
    <x v="2"/>
    <s v="Қизилча МФЙ"/>
    <s v="YAXSHILIKOV G‘ULOMJON G‘AFUROVICH"/>
    <s v="32508932360014"/>
    <x v="2"/>
    <n v="0"/>
    <n v="1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39:45"/>
    <n v="0"/>
    <n v="412000"/>
    <n v="46087.527604166666"/>
    <m/>
    <n v="79621"/>
  </r>
  <r>
    <s v="11623318"/>
    <s v="04.03.2026"/>
    <s v="2026-11013928"/>
    <m/>
    <m/>
    <s v="XOLBEKOV RUZIKUL XOLIKULOVICH"/>
    <s v="30501662360022"/>
    <s v="05.01.1966"/>
    <s v="+998942230842"/>
    <s v="Навоий"/>
    <x v="2"/>
    <s v="Қизилча МФЙ"/>
    <s v="YAXSHILIKOV G‘ULOMJON G‘AFUROVICH"/>
    <s v="32508932360014"/>
    <x v="2"/>
    <n v="0"/>
    <n v="2"/>
    <s v="Тўланди"/>
    <s v="Озиқ"/>
    <s v="Озиқ-овқат билан боғлиқ харажатларини қоплаш (Озиқ-овқат)"/>
    <n v="412000"/>
    <s v="05.03.2026"/>
    <s v="Oddiy"/>
    <s v="06.03.2026"/>
    <m/>
    <n v="412000"/>
    <m/>
    <d v="2026-03-06T12:22:36"/>
    <n v="0"/>
    <n v="412000"/>
    <n v="46087.515694444446"/>
    <m/>
    <n v="84136"/>
  </r>
  <r>
    <s v="11622899"/>
    <s v="04.03.2026"/>
    <s v="2026-11013440"/>
    <m/>
    <m/>
    <s v="NASIMOVA HILOLA BAXTIYOR QIZI"/>
    <s v="62210015800014"/>
    <s v="22.10.2001"/>
    <s v="+998934150126"/>
    <s v="Навоий"/>
    <x v="2"/>
    <s v="Қизилча МФЙ"/>
    <s v="YAXSHILIKOV G‘ULOMJON G‘AFUROVICH"/>
    <s v="32508932360014"/>
    <x v="6"/>
    <n v="0"/>
    <n v="0"/>
    <s v="Рад"/>
    <s v="Озиқ"/>
    <s v="Озиқ-овқат билан боғлиқ харажатларини қоплаш (Озиқ-овқат)"/>
    <n v="0"/>
    <s v="05.03.2026"/>
    <s v="Oddiy"/>
    <m/>
    <m/>
    <m/>
    <m/>
    <m/>
    <n v="0"/>
    <m/>
    <m/>
    <m/>
    <m/>
  </r>
  <r>
    <s v="13242612"/>
    <s v="08.06.2026"/>
    <s v="2026-13014165"/>
    <m/>
    <m/>
    <s v="MO‘MINOVA SAYYORA TO‘YQULOVNA"/>
    <s v="42204995800034"/>
    <s v="22.04.1999"/>
    <s v="+998976684455"/>
    <s v="Навоий"/>
    <x v="5"/>
    <s v="Маърифат"/>
    <s v="ABDURASULOVA SHOHISTA SHAVKAT QIZI"/>
    <s v="62810025800017"/>
    <x v="5"/>
    <n v="0"/>
    <n v="0"/>
    <s v="Қарор"/>
    <s v="Озиқ"/>
    <s v="Озиқ-овқат билан боғлиқ харажатларини қоплаш (Озиқ-овқат)"/>
    <n v="412000"/>
    <s v="08.06.2026"/>
    <s v="Oddiy"/>
    <s v="19.06.2026"/>
    <s v="????? ????????"/>
    <n v="412000"/>
    <s v="Ha"/>
    <d v="2026-06-19T17:36:38"/>
    <n v="0"/>
    <n v="412000"/>
    <n v="46192.733773148146"/>
    <m/>
    <n v="307852"/>
  </r>
  <r>
    <s v="13206385"/>
    <s v="05.06.2026"/>
    <s v="2026-12963995"/>
    <m/>
    <m/>
    <s v="AXTAMOVA MARJONA NIZOM QIZI"/>
    <s v="40110985780054"/>
    <s v="01.10.1998"/>
    <s v="+998507502398"/>
    <s v="Навоий"/>
    <x v="5"/>
    <s v="Маърифат"/>
    <s v="ABDURASULOVA SHOHISTA SHAVKAT QIZI"/>
    <s v="6281002580001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5.06.2026"/>
    <s v="Oddiy"/>
    <m/>
    <m/>
    <m/>
    <m/>
    <m/>
    <n v="0"/>
    <m/>
    <m/>
    <m/>
    <m/>
  </r>
  <r>
    <s v="12961650"/>
    <s v="15.05.2026"/>
    <s v="2026-12639923"/>
    <m/>
    <m/>
    <s v="NURBAYEVA DILAFRUZ MURADULLAYEVNA"/>
    <s v="41708792380069"/>
    <s v="17.08.1979"/>
    <s v="+998995766788"/>
    <s v="Навоий"/>
    <x v="5"/>
    <s v="Маърифат"/>
    <s v="ABDURASULOVA SHOHISTA SHAVKAT QIZI"/>
    <s v="62810025800017"/>
    <x v="2"/>
    <n v="0"/>
    <n v="1"/>
    <s v="Тўланди"/>
    <s v="Озиқ"/>
    <s v="Озиқ-овқат билан боғлиқ харажатларини қоплаш (Озиқ-овқат)"/>
    <n v="412000"/>
    <s v="15.05.2026"/>
    <s v="Oddiy"/>
    <s v="20.05.2026"/>
    <m/>
    <n v="412000"/>
    <m/>
    <d v="2026-05-20T10:29:06"/>
    <n v="0"/>
    <n v="412000"/>
    <n v="46162.436874999999"/>
    <m/>
    <n v="198571"/>
  </r>
  <r>
    <s v="12961501"/>
    <s v="15.05.2026"/>
    <s v="2026-12639734"/>
    <m/>
    <m/>
    <s v="NURBAYEVA DILAFRUZ MURADULLAYEVNA"/>
    <s v="41708792380069"/>
    <s v="17.08.1979"/>
    <s v="+998995766788"/>
    <s v="Навоий"/>
    <x v="5"/>
    <s v="Маърифат"/>
    <s v="ABDURASULOVA SHOHISTA SHAVKAT QIZI"/>
    <s v="6281002580001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5.05.2026"/>
    <s v="Oddiy"/>
    <m/>
    <m/>
    <m/>
    <m/>
    <m/>
    <n v="0"/>
    <m/>
    <m/>
    <m/>
    <m/>
  </r>
  <r>
    <s v="12955016"/>
    <s v="15.05.2026"/>
    <s v="2026-12631464"/>
    <m/>
    <m/>
    <s v="O‘RAQOVA GULMIRA QAHRAMONOVNA"/>
    <s v="40803883960023"/>
    <s v="08.03.1988"/>
    <s v="+998953525770"/>
    <s v="Навоий"/>
    <x v="5"/>
    <s v="Маърифат"/>
    <s v="ABDURASULOVA SHOHISTA SHAVKAT QIZI"/>
    <s v="62810025800017"/>
    <x v="2"/>
    <n v="0"/>
    <n v="3"/>
    <s v="Тўланди"/>
    <s v="Кийим"/>
    <s v="Кийим-кечак ва бошқа энг зарур товарлар билан боғлиқ харажатларини қоплаш (Кийим-кечак)"/>
    <n v="2060000"/>
    <s v="15.05.2026"/>
    <s v="Oddiy"/>
    <s v="20.05.2026"/>
    <m/>
    <n v="2060000"/>
    <m/>
    <d v="2026-05-20T10:31:45"/>
    <n v="0"/>
    <n v="2060000"/>
    <n v="46162.438715277778"/>
    <m/>
    <n v="197959"/>
  </r>
  <r>
    <s v="12940395"/>
    <s v="14.05.2026"/>
    <s v="2026-12612882"/>
    <m/>
    <m/>
    <s v="FARMONOVA SEVINCH ABDIMUTAL QIZI"/>
    <s v="62610025820033"/>
    <s v="26.10.2002"/>
    <s v="+998505880802"/>
    <s v="Навоий"/>
    <x v="5"/>
    <s v="Маърифат"/>
    <s v="ABDURASULOVA SHOHISTA SHAVKAT QIZI"/>
    <s v="62810025800017"/>
    <x v="2"/>
    <n v="0"/>
    <n v="1"/>
    <s v="Тўланди"/>
    <s v="Озиқ"/>
    <s v="Озиқ-овқат билан боғлиқ харажатларини қоплаш (Озиқ-овқат)"/>
    <n v="412000"/>
    <s v="14.05.2026"/>
    <s v="Oddiy"/>
    <s v="15.05.2026"/>
    <m/>
    <n v="412000"/>
    <m/>
    <d v="2026-05-15T15:38:11"/>
    <n v="0"/>
    <n v="412000"/>
    <n v="46157.651516203703"/>
    <m/>
    <n v="192201"/>
  </r>
  <r>
    <s v="12839108"/>
    <s v="06.05.2026"/>
    <s v="2026-12478679"/>
    <m/>
    <m/>
    <s v="ZIYADULLAYEV SHAXZOD HAMZA O‘G‘LI"/>
    <s v="33004952390053"/>
    <s v="30.04.1995"/>
    <s v="+998930875995"/>
    <s v="Навоий"/>
    <x v="5"/>
    <s v="Маърифат"/>
    <s v="ABDURASULOVA SHOHISTA SHAVKAT QIZI"/>
    <s v="62810025800017"/>
    <x v="2"/>
    <n v="0"/>
    <n v="1"/>
    <s v="Тўланди"/>
    <s v="Озиқ"/>
    <s v="Озиқ-овқат билан боғлиқ харажатларини қоплаш (Озиқ-овқат)"/>
    <n v="412000"/>
    <s v="06.05.2026"/>
    <s v="Oddiy"/>
    <s v="07.05.2026"/>
    <m/>
    <n v="412000"/>
    <m/>
    <d v="2026-05-07T09:13:26"/>
    <n v="0"/>
    <n v="412000"/>
    <n v="46149.384328703702"/>
    <m/>
    <n v="182229"/>
  </r>
  <r>
    <s v="12800075"/>
    <s v="04.05.2026"/>
    <s v="2026-12432747"/>
    <m/>
    <m/>
    <s v="BOBOMURODOVA AZIZA TO‘LQIN QIZI"/>
    <s v="61308025860032"/>
    <s v="13.08.2002"/>
    <s v="+998339051404"/>
    <s v="Навоий"/>
    <x v="5"/>
    <s v="Маърифат"/>
    <s v="ABDURASULOVA SHOHISTA SHAVKAT QIZI"/>
    <s v="62810025800017"/>
    <x v="2"/>
    <n v="0"/>
    <n v="10"/>
    <s v="Тўланди"/>
    <s v="Кийим"/>
    <s v="Кийим-кечак ва бошқа энг зарур товарлар билан боғлиқ харажатларини қоплаш (Кийим-кечак)"/>
    <n v="2060000"/>
    <s v="04.05.2026"/>
    <s v="Oddiy"/>
    <s v="04.05.2026"/>
    <m/>
    <n v="2060000"/>
    <m/>
    <d v="2026-05-04T17:35:43"/>
    <n v="0"/>
    <n v="2060000"/>
    <n v="46146.733136574076"/>
    <m/>
    <n v="179444"/>
  </r>
  <r>
    <s v="12799752"/>
    <s v="04.05.2026"/>
    <s v="2026-12432375"/>
    <m/>
    <m/>
    <s v="BOBOMURODOVA AZIZA TO‘LQIN QIZI"/>
    <s v="61308025860032"/>
    <s v="13.08.2002"/>
    <s v="+998339051404"/>
    <s v="Навоий"/>
    <x v="5"/>
    <s v="Маърифат"/>
    <s v="ABDURASULOVA SHOHISTA SHAVKAT QIZI"/>
    <s v="6281002580001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4.05.2026"/>
    <s v="Oddiy"/>
    <m/>
    <m/>
    <m/>
    <m/>
    <m/>
    <n v="0"/>
    <m/>
    <m/>
    <m/>
    <m/>
  </r>
  <r>
    <s v="12759220"/>
    <s v="01.05.2026"/>
    <s v="2026-12381798"/>
    <m/>
    <m/>
    <s v="TOSHOVA MOXIGUL SHODIMUROD QIZI"/>
    <s v="41704922330041"/>
    <s v="17.04.1992"/>
    <s v="+998931639217"/>
    <s v="Навоий"/>
    <x v="5"/>
    <s v="Маърифат"/>
    <s v="ABDURASULOVA SHOHISTA SHAVKAT QIZI"/>
    <s v="62810025800017"/>
    <x v="2"/>
    <n v="0"/>
    <n v="1"/>
    <s v="Тўланди"/>
    <s v="Озиқ"/>
    <s v="Озиқ-овқат билан боғлиқ харажатларини қоплаш (Озиқ-овқат)"/>
    <n v="412000"/>
    <s v="01.05.2026"/>
    <s v="Oddiy"/>
    <s v="01.05.2026"/>
    <m/>
    <n v="412000"/>
    <m/>
    <d v="2026-05-01T15:18:00"/>
    <n v="0"/>
    <n v="412000"/>
    <n v="46143.637499999997"/>
    <m/>
    <n v="175600"/>
  </r>
  <r>
    <s v="12758939"/>
    <s v="01.05.2026"/>
    <s v="2026-12381470"/>
    <m/>
    <m/>
    <s v="TOSHOVA MOXIGUL SHODIMUROD QIZI"/>
    <s v="41704922330041"/>
    <s v="17.04.1992"/>
    <s v="+998931639217"/>
    <s v="Навоий"/>
    <x v="5"/>
    <s v="Маърифат"/>
    <s v="ABDURASULOVA SHOHISTA SHAVKAT QIZI"/>
    <s v="62810025800017"/>
    <x v="0"/>
    <n v="0"/>
    <n v="0"/>
    <s v="Рад"/>
    <s v="Озиқ"/>
    <s v="Озиқ-овқат билан боғлиқ харажатларини қоплаш (Озиқ-овқат)"/>
    <n v="0"/>
    <s v="01.05.2026"/>
    <s v="Oddiy"/>
    <m/>
    <m/>
    <m/>
    <m/>
    <m/>
    <n v="0"/>
    <m/>
    <m/>
    <m/>
    <m/>
  </r>
  <r>
    <s v="12750107"/>
    <s v="30.04.2026"/>
    <s v="2026-12370031"/>
    <m/>
    <m/>
    <s v="DJURAYEVA NIGORA BOBONAZAROVNA"/>
    <s v="41305882380091"/>
    <s v="13.05.1988"/>
    <s v="+998884901404"/>
    <s v="Навоий"/>
    <x v="5"/>
    <s v="Маърифат"/>
    <s v="ABDURASULOVA SHOHISTA SHAVKAT QIZI"/>
    <s v="62810025800017"/>
    <x v="2"/>
    <n v="0"/>
    <n v="1"/>
    <s v="Тўланди"/>
    <s v="Озиқ"/>
    <s v="Озиқ-овқат билан боғлиқ харажатларини қоплаш (Озиқ-овқат)"/>
    <n v="412000"/>
    <s v="30.04.2026"/>
    <s v="Oddiy"/>
    <s v="01.05.2026"/>
    <m/>
    <n v="412000"/>
    <m/>
    <d v="2026-05-01T15:18:16"/>
    <n v="0"/>
    <n v="412000"/>
    <n v="46143.637685185182"/>
    <m/>
    <n v="174697"/>
  </r>
  <r>
    <s v="12632669"/>
    <s v="20.04.2026"/>
    <s v="2026-12218964"/>
    <m/>
    <m/>
    <s v="XAYDAROV ABBOSJON ERKIN O‘G‘LI"/>
    <s v="51405025840019"/>
    <s v="14.05.2002"/>
    <s v="+998905017188"/>
    <s v="Навоий"/>
    <x v="5"/>
    <s v="Маърифат"/>
    <s v="ABDURASULOVA SHOHISTA SHAVKAT QIZI"/>
    <s v="62810025800017"/>
    <x v="6"/>
    <n v="0"/>
    <n v="0"/>
    <s v="Рад"/>
    <s v="Даволаниш"/>
    <s v="Жарроҳлик амалиётисиз даволаниш харажатларини қоплаш"/>
    <n v="0"/>
    <s v="20.04.2026"/>
    <s v="Oddiy"/>
    <m/>
    <m/>
    <m/>
    <m/>
    <m/>
    <n v="0"/>
    <m/>
    <m/>
    <m/>
    <m/>
  </r>
  <r>
    <s v="12527839"/>
    <s v="10.04.2026"/>
    <s v="2026-12091731"/>
    <m/>
    <m/>
    <s v="ASADOVA SADOQAT AZIZBEK QIZI"/>
    <s v="61503016070034"/>
    <s v="15.03.2001"/>
    <s v="+998887167004"/>
    <s v="Навоий"/>
    <x v="5"/>
    <s v="Маърифат"/>
    <s v="ABDURASULOVA SHOHISTA SHAVKAT QIZI"/>
    <s v="62810025800017"/>
    <x v="2"/>
    <n v="0"/>
    <n v="2"/>
    <s v="Тўланди"/>
    <s v="Озиқ"/>
    <s v="Озиқ-овқат билан боғлиқ харажатларини қоплаш (Озиқ-овқат)"/>
    <n v="412000"/>
    <s v="16.04.2026"/>
    <s v="Oddiy"/>
    <s v="16.04.2026"/>
    <m/>
    <n v="412000"/>
    <m/>
    <d v="2026-04-16T15:25:06"/>
    <n v="0"/>
    <n v="412000"/>
    <n v="46128.642430555556"/>
    <m/>
    <n v="156787"/>
  </r>
  <r>
    <s v="12472454"/>
    <s v="07.04.2026"/>
    <s v="2026-12025503"/>
    <m/>
    <m/>
    <s v="PRIMOVA MOHIDA ISLOMOVNA"/>
    <s v="42610615790012"/>
    <s v="26.10.1961"/>
    <s v="+998938683132"/>
    <s v="Навоий"/>
    <x v="5"/>
    <s v="Маърифат"/>
    <s v="ABDURASULOVA SHOHISTA SHAVKAT QIZI"/>
    <s v="6281002580001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09.04.2026"/>
    <s v="Oddiy"/>
    <m/>
    <m/>
    <m/>
    <m/>
    <m/>
    <n v="0"/>
    <m/>
    <m/>
    <m/>
    <m/>
  </r>
  <r>
    <s v="12002752"/>
    <s v="16.03.2026"/>
    <s v="2026-11468998"/>
    <m/>
    <m/>
    <s v="PRIMOVA MOHIDA ISLOMOVNA"/>
    <s v="42610615790012"/>
    <s v="26.10.1961"/>
    <s v="+998942233132"/>
    <s v="Навоий"/>
    <x v="5"/>
    <s v="Маърифат"/>
    <s v="ABDURASULOVA SHOHISTA SHAVKAT QIZI"/>
    <s v="62810025800017"/>
    <x v="7"/>
    <n v="0"/>
    <n v="0"/>
    <s v="Рад"/>
    <s v="Жарроҳлик"/>
    <s v="Жарроҳлик амалиёти харажатларини қоплаш"/>
    <n v="0"/>
    <s v="16.05.2026"/>
    <s v="Oddiy"/>
    <m/>
    <m/>
    <m/>
    <m/>
    <m/>
    <n v="0"/>
    <m/>
    <m/>
    <m/>
    <m/>
  </r>
  <r>
    <s v="11929653"/>
    <s v="13.03.2026"/>
    <s v="2026-11381571"/>
    <m/>
    <m/>
    <s v="YORIQULOVA MAHLIYO ABDUVALI QIZI"/>
    <s v="42701952380027"/>
    <s v="27.01.1995"/>
    <s v="+998934369292"/>
    <s v="Навоий"/>
    <x v="5"/>
    <s v="Маърифат"/>
    <s v="ABDURASULOVA SHOHISTA SHAVKAT QIZI"/>
    <s v="62810025800017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4.03.2026"/>
    <m/>
    <n v="412000"/>
    <m/>
    <d v="2026-03-14T09:24:35"/>
    <n v="0"/>
    <n v="412000"/>
    <n v="46095.392071759263"/>
    <m/>
    <n v="132964"/>
  </r>
  <r>
    <s v="11929069"/>
    <s v="13.03.2026"/>
    <s v="2026-11380892"/>
    <m/>
    <m/>
    <s v="AXTAMOVA MARJONA NIZOM QIZI"/>
    <s v="40110985780054"/>
    <s v="01.10.1998"/>
    <s v="+998507502398"/>
    <s v="Навоий"/>
    <x v="5"/>
    <s v="Маърифат"/>
    <s v="ABDURASULOVA SHOHISTA SHAVKAT QIZI"/>
    <s v="62810025800017"/>
    <x v="2"/>
    <n v="0"/>
    <n v="1"/>
    <s v="Тўланди"/>
    <s v="Озиқ"/>
    <s v="Озиқ-овқат билан боғлиқ харажатларини қоплаш (Озиқ-овқат)"/>
    <n v="412000"/>
    <s v="13.03.2026"/>
    <s v="Oddiy"/>
    <s v="14.03.2026"/>
    <m/>
    <n v="412000"/>
    <m/>
    <d v="2026-03-14T09:28:24"/>
    <n v="0"/>
    <n v="412000"/>
    <n v="46095.39472222222"/>
    <m/>
    <n v="132970"/>
  </r>
  <r>
    <s v="11720128"/>
    <s v="06.03.2026"/>
    <s v="2026-11126523"/>
    <m/>
    <m/>
    <s v="YORIQULOVA MAHLIYO ABDUVALI QIZI"/>
    <s v="42701952380027"/>
    <s v="27.01.1995"/>
    <s v="+998934369292"/>
    <s v="Навоий"/>
    <x v="5"/>
    <s v="Маърифат"/>
    <s v="ABDURASULOVA SHOHISTA SHAVKAT QIZI"/>
    <s v="62810025800017"/>
    <x v="0"/>
    <n v="0"/>
    <n v="0"/>
    <s v="Рад"/>
    <s v="Озиқ"/>
    <s v="Озиқ-овқат билан боғлиқ харажатларини қоплаш (Озиқ-овқат)"/>
    <n v="0"/>
    <s v="06.03.2026"/>
    <s v="Oddiy"/>
    <m/>
    <m/>
    <m/>
    <m/>
    <m/>
    <n v="0"/>
    <m/>
    <m/>
    <m/>
    <m/>
  </r>
  <r>
    <s v="11711579"/>
    <s v="06.03.2026"/>
    <s v="2026-11116682"/>
    <m/>
    <m/>
    <s v="PRIMOVA MOHIDA ISLOMOVNA"/>
    <s v="42610615790012"/>
    <s v="26.10.1961"/>
    <s v="+998938683132"/>
    <s v="Навоий"/>
    <x v="5"/>
    <s v="Маърифат"/>
    <s v="ABDURASULOVA SHOHISTA SHAVKAT QIZI"/>
    <s v="62810025800017"/>
    <x v="2"/>
    <n v="0"/>
    <n v="1"/>
    <s v="Тўланди"/>
    <s v="Озиқ"/>
    <s v="Озиқ-овқат билан боғлиқ харажатларини қоплаш (Озиқ-овқат)"/>
    <n v="412000"/>
    <s v="11.03.2026"/>
    <s v="Oddiy"/>
    <s v="11.03.2026"/>
    <m/>
    <n v="412000"/>
    <m/>
    <d v="2026-03-11T17:00:09"/>
    <n v="0"/>
    <n v="412000"/>
    <n v="46092.708437499998"/>
    <m/>
    <n v="119586"/>
  </r>
  <r>
    <s v="11644810"/>
    <s v="04.03.2026"/>
    <s v="2026-11039018"/>
    <m/>
    <m/>
    <s v="AXTAMOVA MARJONA NIZOM QIZI"/>
    <s v="40110985780054"/>
    <s v="01.10.1998"/>
    <s v="+998507502398"/>
    <s v="Навоий"/>
    <x v="5"/>
    <s v="Маърифат"/>
    <s v="ABDURASULOVA SHOHISTA SHAVKAT QIZI"/>
    <s v="62810025800017"/>
    <x v="0"/>
    <n v="0"/>
    <n v="0"/>
    <s v="Рад"/>
    <s v="Озиқ"/>
    <s v="Озиқ-овқат билан боғлиқ харажатларини қоплаш (Озиқ-овқат)"/>
    <n v="0"/>
    <s v="11.03.2026"/>
    <s v="Oddiy"/>
    <m/>
    <m/>
    <m/>
    <m/>
    <m/>
    <n v="0"/>
    <m/>
    <m/>
    <m/>
    <m/>
  </r>
  <r>
    <s v="11576909"/>
    <s v="03.03.2026"/>
    <s v="2026-10959297"/>
    <m/>
    <m/>
    <s v="IKROMOVA GULNOZA NORMAMAT QIZI"/>
    <s v="43105976070015"/>
    <s v="31.05.1997"/>
    <s v="+998501010299"/>
    <s v="Навоий"/>
    <x v="5"/>
    <s v="Маърифат"/>
    <s v="ABDURASULOVA SHOHISTA SHAVKAT QIZI"/>
    <s v="62810025800017"/>
    <x v="2"/>
    <n v="0"/>
    <n v="8"/>
    <s v="Тўланди"/>
    <s v="Кийим"/>
    <s v="Кийим-кечак ва бошқа энг зарур товарлар билан боғлиқ харажатларини қоплаш (Кийим-кечак)"/>
    <n v="2060000"/>
    <s v="13.03.2026"/>
    <s v="Oddiy"/>
    <s v="14.03.2026"/>
    <m/>
    <n v="2060000"/>
    <m/>
    <d v="2026-03-14T09:33:13"/>
    <n v="0"/>
    <n v="2060000"/>
    <n v="46095.39806712963"/>
    <m/>
    <n v="132971"/>
  </r>
  <r>
    <s v="11576823"/>
    <s v="03.03.2026"/>
    <s v="2026-10959199"/>
    <m/>
    <m/>
    <s v="IKROMOVA GULNOZA NORMAMAT QIZI"/>
    <s v="43105976070015"/>
    <s v="31.05.1997"/>
    <s v="+998501010299"/>
    <s v="Навоий"/>
    <x v="5"/>
    <s v="Маърифат"/>
    <s v="ABDURASULOVA SHOHISTA SHAVKAT QIZI"/>
    <s v="62810025800017"/>
    <x v="2"/>
    <n v="0"/>
    <n v="2"/>
    <s v="Тўланди"/>
    <s v="Озиқ"/>
    <s v="Озиқ-овқат билан боғлиқ харажатларини қоплаш (Озиқ-овқат)"/>
    <n v="412000"/>
    <s v="04.03.2026"/>
    <s v="Oddiy"/>
    <s v="05.03.2026"/>
    <m/>
    <n v="412000"/>
    <m/>
    <d v="2026-03-05T12:13:54"/>
    <n v="0"/>
    <n v="412000"/>
    <n v="46086.509652777779"/>
    <m/>
    <n v="71521"/>
  </r>
  <r>
    <s v="11425014"/>
    <s v="24.02.2026"/>
    <s v="2026-10778412"/>
    <m/>
    <m/>
    <s v="MURTAZAYEVA SEVARA NURALI QIZI"/>
    <s v="61405016070022"/>
    <s v="14.05.2001"/>
    <s v="+998942995727"/>
    <s v="Навоий"/>
    <x v="5"/>
    <s v="Маърифат"/>
    <s v="ABDURASULOVA SHOHISTA SHAVKAT QIZI"/>
    <s v="62810025800017"/>
    <x v="2"/>
    <n v="0"/>
    <n v="1"/>
    <s v="Тўланди"/>
    <s v="Озиқ"/>
    <s v="Озиқ-овқат билан боғлиқ харажатларини қоплаш (Озиқ-овқат)"/>
    <n v="412000"/>
    <s v="24.02.2026"/>
    <s v="Oddiy"/>
    <s v="25.02.2026"/>
    <m/>
    <n v="412000"/>
    <m/>
    <d v="2026-02-25T16:01:16"/>
    <n v="0"/>
    <n v="412000"/>
    <n v="46078.667546296296"/>
    <m/>
    <n v="65364"/>
  </r>
  <r>
    <s v="11230028"/>
    <s v="16.02.2026"/>
    <s v="2026-10539226"/>
    <m/>
    <m/>
    <s v="YORIQULOVA MAHLIYO ABDUVALI QIZI"/>
    <s v="42701952380027"/>
    <s v="27.01.1995"/>
    <s v="+998934369292"/>
    <s v="Навоий"/>
    <x v="5"/>
    <s v="Маърифат"/>
    <s v="ABDURASULOVA SHOHISTA SHAVKAT QIZI"/>
    <s v="62810025800017"/>
    <x v="0"/>
    <n v="0"/>
    <n v="0"/>
    <s v="Рад"/>
    <s v="Коммунал"/>
    <s v="Коммунал харажатларни қоплаш"/>
    <n v="0"/>
    <s v="16.02.2026"/>
    <s v="Oddiy"/>
    <m/>
    <m/>
    <m/>
    <m/>
    <m/>
    <n v="0"/>
    <m/>
    <m/>
    <m/>
    <m/>
  </r>
  <r>
    <s v="11179066"/>
    <s v="13.02.2026"/>
    <s v="2026-10479730"/>
    <m/>
    <m/>
    <s v="BOBOMURODOVA AZIZA TO‘LQIN QIZI"/>
    <s v="61308025860032"/>
    <s v="13.08.2002"/>
    <s v="+998339051404"/>
    <s v="Навоий"/>
    <x v="5"/>
    <s v="Маърифат"/>
    <s v="ABDURASULOVA SHOHISTA SHAVKAT QIZI"/>
    <s v="62810025800017"/>
    <x v="0"/>
    <n v="0"/>
    <n v="0"/>
    <s v="Рад"/>
    <s v="Кийим"/>
    <s v="Кийим-кечак ва бошқа энг зарур товарлар билан боғлиқ харажатларини қоплаш (Кийим-кечак)"/>
    <n v="0"/>
    <s v="13.02.2026"/>
    <s v="Oddiy"/>
    <m/>
    <m/>
    <m/>
    <m/>
    <m/>
    <n v="0"/>
    <m/>
    <m/>
    <m/>
    <m/>
  </r>
  <r>
    <s v="13386441"/>
    <s v="16.06.2026"/>
    <s v="2026-13208063"/>
    <m/>
    <m/>
    <s v="RAHMONOVA DILDORA NASRULLAYEVNA"/>
    <s v="41107752380031"/>
    <s v="11.07.1975"/>
    <s v="+998771067075"/>
    <s v="Навоий"/>
    <x v="0"/>
    <s v="Мустақиллик МФЙ"/>
    <s v="UMAROVA SEVARA SAIDMURATOVNA"/>
    <s v="42207882380020"/>
    <x v="8"/>
    <n v="0"/>
    <n v="0"/>
    <s v="Жараён"/>
    <s v="Даволаниш"/>
    <s v="Жарроҳлик амалиётисиз даволаниш харажатларини қоплаш"/>
    <n v="20600000"/>
    <s v="18.06.2026"/>
    <s v="Oddiy"/>
    <m/>
    <m/>
    <m/>
    <m/>
    <m/>
    <n v="0"/>
    <m/>
    <m/>
    <m/>
    <m/>
  </r>
  <r>
    <s v="13343610"/>
    <s v="13.06.2026"/>
    <s v="2026-13150424"/>
    <m/>
    <m/>
    <s v="TOSHNIYAZOVA MAHLIYO QOSIMJONOVNA"/>
    <s v="42212892380029"/>
    <s v="22.12.1989"/>
    <s v="+998995955489"/>
    <s v="Навоий"/>
    <x v="0"/>
    <s v="Боғишамол МФЙ"/>
    <s v="UMAROVA SEVARA SAIDMURATOVNA"/>
    <s v="42207882380020"/>
    <x v="5"/>
    <n v="1"/>
    <n v="0"/>
    <s v="Қарор"/>
    <s v="Кийим"/>
    <s v="Кийим-кечак ва бошқа энг зарур товарлар билан боғлиқ харажатларини қоплаш (Кийим-кечак)"/>
    <n v="2060000"/>
    <s v="13.06.2026"/>
    <s v="Oddiy"/>
    <s v="16.06.2026"/>
    <s v="????? ????????"/>
    <n v="2060000"/>
    <s v="Ha"/>
    <d v="2026-06-16T13:16:41"/>
    <n v="0"/>
    <n v="2060000"/>
    <n v="46189.553252314814"/>
    <m/>
    <n v="469604"/>
  </r>
  <r>
    <s v="13308592"/>
    <s v="11.06.2026"/>
    <s v="2026-13102860"/>
    <m/>
    <m/>
    <s v="XOLNAZAROVA DILDORA INATULLO QIZI"/>
    <s v="42304942380094"/>
    <s v="23.04.1994"/>
    <s v="+998876352304"/>
    <s v="Навоий"/>
    <x v="0"/>
    <s v="Боғишамол МФЙ"/>
    <s v="UMAROVA SEVARA SAIDMURATOVNA"/>
    <s v="42207882380020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3.06.2026"/>
    <m/>
    <n v="412000"/>
    <m/>
    <d v="2026-06-13T11:06:37"/>
    <n v="0"/>
    <n v="412000"/>
    <n v="46186.46292824074"/>
    <m/>
    <n v="464584"/>
  </r>
  <r>
    <s v="13278446"/>
    <s v="10.06.2026"/>
    <s v="2026-13064431"/>
    <m/>
    <m/>
    <s v="ERGASHEVA GULMIRA UBAYDULLAYEVNA"/>
    <s v="41506870080038"/>
    <s v="15.06.1987"/>
    <s v="+998938539868"/>
    <s v="Навоий"/>
    <x v="0"/>
    <s v="Боғишамол МФЙ"/>
    <s v="UMAROVA SEVARA SAIDMURATOVNA"/>
    <s v="42207882380020"/>
    <x v="2"/>
    <n v="0"/>
    <n v="1"/>
    <s v="Тўланди"/>
    <s v="Озиқ"/>
    <s v="Озиқ-овқат билан боғлиқ харажатларини қоплаш (Озиқ-овқат)"/>
    <n v="412000"/>
    <s v="12.06.2026"/>
    <s v="Oddiy"/>
    <s v="13.06.2026"/>
    <m/>
    <n v="412000"/>
    <m/>
    <d v="2026-06-13T09:33:04"/>
    <n v="0"/>
    <n v="412000"/>
    <n v="46186.397962962961"/>
    <m/>
    <n v="43125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1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compact="0" compactData="0" gridDropZones="1" multipleFieldFilters="0">
  <location ref="A2:O15" firstHeaderRow="1" firstDataRow="2" firstDataCol="1"/>
  <pivotFields count="33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2">
        <item x="9"/>
        <item x="4"/>
        <item x="3"/>
        <item x="6"/>
        <item x="1"/>
        <item x="7"/>
        <item x="5"/>
        <item x="2"/>
        <item x="10"/>
        <item x="8"/>
        <item x="0"/>
        <item t="default"/>
      </items>
    </pivotField>
    <pivotField compact="0" outline="0" showAll="0"/>
    <pivotField compact="0" outline="0" showAll="0"/>
    <pivotField compact="0" outline="0" showAll="0"/>
    <pivotField axis="axisCol" dataField="1" compact="0" outline="0" showAll="0">
      <items count="14">
        <item x="1"/>
        <item x="8"/>
        <item x="12"/>
        <item x="6"/>
        <item x="5"/>
        <item x="3"/>
        <item x="4"/>
        <item x="11"/>
        <item x="10"/>
        <item x="0"/>
        <item x="9"/>
        <item x="7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1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14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Количество по полю Ариза статуси" fld="1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compact="0" compactData="0" gridDropZones="1" multipleFieldFilters="0">
  <location ref="A1:N14" firstHeaderRow="1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2">
        <item x="9"/>
        <item x="4"/>
        <item x="3"/>
        <item x="6"/>
        <item x="1"/>
        <item x="7"/>
        <item x="5"/>
        <item x="2"/>
        <item x="10"/>
        <item x="8"/>
        <item x="0"/>
        <item t="default"/>
      </items>
    </pivotField>
    <pivotField compact="0" outline="0" showAll="0"/>
    <pivotField compact="0" outline="0" showAll="0"/>
    <pivotField compact="0" outline="0" showAll="0"/>
    <pivotField axis="axisCol" dataField="1" compact="0" outline="0" showAll="0">
      <items count="14">
        <item x="7"/>
        <item x="6"/>
        <item x="11"/>
        <item x="1"/>
        <item x="3"/>
        <item x="5"/>
        <item x="0"/>
        <item x="10"/>
        <item x="9"/>
        <item x="8"/>
        <item x="2"/>
        <item x="4"/>
        <item m="1" x="1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9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13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Количество по полю Ариза статуси" fld="13" subtotal="count" baseField="0" baseItem="0"/>
  </dataFields>
  <formats count="30">
    <format dxfId="29">
      <pivotArea type="all" dataOnly="0" outline="0" fieldPosition="0"/>
    </format>
    <format dxfId="28">
      <pivotArea outline="0" collapsedLevelsAreSubtotals="1" fieldPosition="0"/>
    </format>
    <format dxfId="27">
      <pivotArea type="origin" dataOnly="0" labelOnly="1" outline="0" fieldPosition="0"/>
    </format>
    <format dxfId="26">
      <pivotArea field="13" type="button" dataOnly="0" labelOnly="1" outline="0" axis="axisCol" fieldPosition="0"/>
    </format>
    <format dxfId="25">
      <pivotArea type="topRight" dataOnly="0" labelOnly="1" outline="0" fieldPosition="0"/>
    </format>
    <format dxfId="24">
      <pivotArea field="9" type="button" dataOnly="0" labelOnly="1" outline="0" axis="axisRow" fieldPosition="0"/>
    </format>
    <format dxfId="23">
      <pivotArea dataOnly="0" labelOnly="1" outline="0" fieldPosition="0">
        <references count="1">
          <reference field="9" count="0"/>
        </references>
      </pivotArea>
    </format>
    <format dxfId="22">
      <pivotArea dataOnly="0" labelOnly="1" grandRow="1" outline="0" fieldPosition="0"/>
    </format>
    <format dxfId="21">
      <pivotArea dataOnly="0" labelOnly="1" outline="0" fieldPosition="0">
        <references count="1">
          <reference field="13" count="0"/>
        </references>
      </pivotArea>
    </format>
    <format dxfId="20">
      <pivotArea dataOnly="0" labelOnly="1" grandCol="1" outline="0" fieldPosition="0"/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13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9" type="button" dataOnly="0" labelOnly="1" outline="0" axis="axisRow" fieldPosition="0"/>
    </format>
    <format dxfId="13">
      <pivotArea dataOnly="0" labelOnly="1" outline="0" fieldPosition="0">
        <references count="1">
          <reference field="9" count="0"/>
        </references>
      </pivotArea>
    </format>
    <format dxfId="12">
      <pivotArea dataOnly="0" labelOnly="1" grandRow="1" outline="0" fieldPosition="0"/>
    </format>
    <format dxfId="11">
      <pivotArea dataOnly="0" labelOnly="1" outline="0" fieldPosition="0">
        <references count="1">
          <reference field="13" count="0"/>
        </references>
      </pivotArea>
    </format>
    <format dxfId="10">
      <pivotArea dataOnly="0" labelOnly="1" grandCol="1" outline="0" fieldPosition="0"/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type="origin" dataOnly="0" labelOnly="1" outline="0" fieldPosition="0"/>
    </format>
    <format dxfId="6">
      <pivotArea field="13" type="button" dataOnly="0" labelOnly="1" outline="0" axis="axisCol" fieldPosition="0"/>
    </format>
    <format dxfId="5">
      <pivotArea type="topRight" dataOnly="0" labelOnly="1" outline="0" fieldPosition="0"/>
    </format>
    <format dxfId="4">
      <pivotArea field="9" type="button" dataOnly="0" labelOnly="1" outline="0" axis="axisRow" fieldPosition="0"/>
    </format>
    <format dxfId="3">
      <pivotArea dataOnly="0" labelOnly="1" outline="0" fieldPosition="0">
        <references count="1">
          <reference field="9" count="0"/>
        </references>
      </pivotArea>
    </format>
    <format dxfId="2">
      <pivotArea dataOnly="0" labelOnly="1" grandRow="1" outline="0" fieldPosition="0"/>
    </format>
    <format dxfId="1">
      <pivotArea dataOnly="0" labelOnly="1" outline="0" fieldPosition="0">
        <references count="1">
          <reference field="13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Сводная таблица3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compact="0" compactData="0" gridDropZones="1" multipleFieldFilters="0">
  <location ref="A1:L14" firstHeaderRow="1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2">
        <item x="9"/>
        <item x="4"/>
        <item x="3"/>
        <item x="6"/>
        <item x="1"/>
        <item x="7"/>
        <item x="5"/>
        <item x="2"/>
        <item x="10"/>
        <item x="8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11">
        <item x="3"/>
        <item x="2"/>
        <item x="8"/>
        <item x="1"/>
        <item x="4"/>
        <item x="6"/>
        <item x="7"/>
        <item x="0"/>
        <item x="5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9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17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N2126"/>
  <sheetViews>
    <sheetView view="pageBreakPreview" zoomScale="85" zoomScaleNormal="55" zoomScaleSheetLayoutView="85" workbookViewId="0">
      <selection activeCell="I8" sqref="I8"/>
    </sheetView>
  </sheetViews>
  <sheetFormatPr defaultRowHeight="15" x14ac:dyDescent="0.25"/>
  <cols>
    <col min="1" max="1" width="5" style="6" customWidth="1"/>
    <col min="2" max="2" width="31.5703125" style="30" customWidth="1"/>
    <col min="3" max="13" width="15.7109375" style="6" customWidth="1"/>
    <col min="14" max="14" width="10" style="6" hidden="1" customWidth="1"/>
    <col min="15" max="15" width="11" style="6" hidden="1" customWidth="1"/>
    <col min="16" max="17" width="10" style="6" hidden="1" customWidth="1"/>
    <col min="18" max="18" width="11" style="6" hidden="1" customWidth="1"/>
    <col min="19" max="19" width="11.5703125" style="6" hidden="1" customWidth="1"/>
    <col min="20" max="20" width="10" style="6" hidden="1" customWidth="1"/>
    <col min="21" max="21" width="11" style="6" hidden="1" customWidth="1"/>
    <col min="22" max="23" width="10" style="6" hidden="1" customWidth="1"/>
    <col min="24" max="24" width="11" style="6" hidden="1" customWidth="1"/>
    <col min="25" max="26" width="10" style="6" hidden="1" customWidth="1"/>
    <col min="27" max="27" width="11" style="6" hidden="1" customWidth="1"/>
    <col min="28" max="29" width="10" style="6" hidden="1" customWidth="1"/>
    <col min="30" max="30" width="11" style="6" hidden="1" customWidth="1"/>
    <col min="31" max="32" width="10" style="6" hidden="1" customWidth="1"/>
    <col min="33" max="33" width="11" style="6" hidden="1" customWidth="1"/>
    <col min="34" max="35" width="10" style="6" hidden="1" customWidth="1"/>
    <col min="36" max="36" width="11" style="6" hidden="1" customWidth="1"/>
    <col min="37" max="38" width="10" style="6" hidden="1" customWidth="1"/>
    <col min="39" max="39" width="11" style="6" hidden="1" customWidth="1"/>
    <col min="40" max="40" width="10" style="6" hidden="1" customWidth="1"/>
    <col min="41" max="16384" width="9.140625" style="6"/>
  </cols>
  <sheetData>
    <row r="1" spans="1:40" ht="74.25" customHeight="1" x14ac:dyDescent="0.25">
      <c r="A1" s="109" t="s">
        <v>1553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</row>
    <row r="2" spans="1:40" ht="22.5" customHeight="1" thickBot="1" x14ac:dyDescent="0.3"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 t="s">
        <v>25670</v>
      </c>
      <c r="AJ2" s="82"/>
      <c r="AK2" s="82"/>
      <c r="AL2" s="82" t="s">
        <v>25670</v>
      </c>
      <c r="AM2" s="82"/>
      <c r="AN2" s="82"/>
    </row>
    <row r="3" spans="1:40" s="7" customFormat="1" ht="19.5" customHeight="1" x14ac:dyDescent="0.25">
      <c r="A3" s="110" t="s">
        <v>1555</v>
      </c>
      <c r="B3" s="112" t="s">
        <v>1556</v>
      </c>
      <c r="C3" s="112" t="s">
        <v>1557</v>
      </c>
      <c r="D3" s="112"/>
      <c r="E3" s="112"/>
      <c r="F3" s="112" t="s">
        <v>1558</v>
      </c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4"/>
    </row>
    <row r="4" spans="1:40" s="7" customFormat="1" ht="126" customHeight="1" x14ac:dyDescent="0.25">
      <c r="A4" s="111"/>
      <c r="B4" s="113"/>
      <c r="C4" s="113"/>
      <c r="D4" s="113"/>
      <c r="E4" s="113"/>
      <c r="F4" s="116" t="s">
        <v>1559</v>
      </c>
      <c r="G4" s="117"/>
      <c r="H4" s="117"/>
      <c r="I4" s="118"/>
      <c r="J4" s="116" t="s">
        <v>1560</v>
      </c>
      <c r="K4" s="117"/>
      <c r="L4" s="117"/>
      <c r="M4" s="118"/>
      <c r="N4" s="116" t="s">
        <v>1561</v>
      </c>
      <c r="O4" s="117"/>
      <c r="P4" s="118"/>
      <c r="Q4" s="116" t="s">
        <v>1562</v>
      </c>
      <c r="R4" s="117"/>
      <c r="S4" s="118"/>
      <c r="T4" s="116" t="s">
        <v>1563</v>
      </c>
      <c r="U4" s="117"/>
      <c r="V4" s="118"/>
      <c r="W4" s="116" t="s">
        <v>1564</v>
      </c>
      <c r="X4" s="117"/>
      <c r="Y4" s="118"/>
      <c r="Z4" s="116" t="s">
        <v>1565</v>
      </c>
      <c r="AA4" s="117"/>
      <c r="AB4" s="118"/>
      <c r="AC4" s="116" t="s">
        <v>1566</v>
      </c>
      <c r="AD4" s="117"/>
      <c r="AE4" s="118"/>
      <c r="AF4" s="116" t="s">
        <v>1567</v>
      </c>
      <c r="AG4" s="117"/>
      <c r="AH4" s="118"/>
      <c r="AI4" s="116" t="s">
        <v>29677</v>
      </c>
      <c r="AJ4" s="117"/>
      <c r="AK4" s="118"/>
      <c r="AL4" s="113" t="s">
        <v>19067</v>
      </c>
      <c r="AM4" s="113"/>
      <c r="AN4" s="115"/>
    </row>
    <row r="5" spans="1:40" s="7" customFormat="1" ht="46.5" customHeight="1" x14ac:dyDescent="0.25">
      <c r="A5" s="111"/>
      <c r="B5" s="113"/>
      <c r="C5" s="102" t="s">
        <v>1593</v>
      </c>
      <c r="D5" s="102" t="s">
        <v>1568</v>
      </c>
      <c r="E5" s="102" t="s">
        <v>32596</v>
      </c>
      <c r="F5" s="102" t="s">
        <v>1593</v>
      </c>
      <c r="G5" s="103" t="s">
        <v>1579</v>
      </c>
      <c r="H5" s="102" t="s">
        <v>1568</v>
      </c>
      <c r="I5" s="102" t="s">
        <v>32596</v>
      </c>
      <c r="J5" s="102" t="s">
        <v>1593</v>
      </c>
      <c r="K5" s="103" t="s">
        <v>1579</v>
      </c>
      <c r="L5" s="102" t="s">
        <v>1568</v>
      </c>
      <c r="M5" s="102" t="s">
        <v>32596</v>
      </c>
      <c r="N5" s="102" t="s">
        <v>1593</v>
      </c>
      <c r="O5" s="102" t="s">
        <v>1568</v>
      </c>
      <c r="P5" s="102" t="s">
        <v>32596</v>
      </c>
      <c r="Q5" s="102" t="s">
        <v>1593</v>
      </c>
      <c r="R5" s="102" t="s">
        <v>1568</v>
      </c>
      <c r="S5" s="102" t="s">
        <v>32596</v>
      </c>
      <c r="T5" s="102" t="s">
        <v>1593</v>
      </c>
      <c r="U5" s="102" t="s">
        <v>1568</v>
      </c>
      <c r="V5" s="102" t="s">
        <v>32596</v>
      </c>
      <c r="W5" s="102" t="s">
        <v>1593</v>
      </c>
      <c r="X5" s="102" t="s">
        <v>1568</v>
      </c>
      <c r="Y5" s="102" t="s">
        <v>32596</v>
      </c>
      <c r="Z5" s="102" t="s">
        <v>1593</v>
      </c>
      <c r="AA5" s="102" t="s">
        <v>1568</v>
      </c>
      <c r="AB5" s="102" t="s">
        <v>32596</v>
      </c>
      <c r="AC5" s="102" t="s">
        <v>1593</v>
      </c>
      <c r="AD5" s="102" t="s">
        <v>1568</v>
      </c>
      <c r="AE5" s="102" t="s">
        <v>32596</v>
      </c>
      <c r="AF5" s="102" t="s">
        <v>1593</v>
      </c>
      <c r="AG5" s="102" t="s">
        <v>1568</v>
      </c>
      <c r="AH5" s="102" t="s">
        <v>32596</v>
      </c>
      <c r="AI5" s="102" t="s">
        <v>1593</v>
      </c>
      <c r="AJ5" s="102" t="s">
        <v>1568</v>
      </c>
      <c r="AK5" s="102" t="s">
        <v>32596</v>
      </c>
      <c r="AL5" s="102" t="s">
        <v>1593</v>
      </c>
      <c r="AM5" s="102" t="s">
        <v>1568</v>
      </c>
      <c r="AN5" s="102" t="s">
        <v>32596</v>
      </c>
    </row>
    <row r="6" spans="1:40" s="7" customFormat="1" ht="81" customHeight="1" x14ac:dyDescent="0.25">
      <c r="A6" s="119" t="s">
        <v>1550</v>
      </c>
      <c r="B6" s="120"/>
      <c r="C6" s="95">
        <f>SUM(C7:C17)</f>
        <v>7571</v>
      </c>
      <c r="D6" s="95">
        <f>SUM(D7:D17)</f>
        <v>3654</v>
      </c>
      <c r="E6" s="97">
        <f>SUM(E7:E17)</f>
        <v>17539769.846737001</v>
      </c>
      <c r="F6" s="95">
        <f>SUM(F7:F17)</f>
        <v>383</v>
      </c>
      <c r="G6" s="95">
        <f>SUM(G7:G17)</f>
        <v>7</v>
      </c>
      <c r="H6" s="95">
        <f t="shared" ref="H6:AN6" si="0">SUM(H7:H17)</f>
        <v>2</v>
      </c>
      <c r="I6" s="97">
        <f>SUM(I7:I17)</f>
        <v>17536364</v>
      </c>
      <c r="J6" s="95">
        <f t="shared" si="0"/>
        <v>301</v>
      </c>
      <c r="K6" s="95">
        <f>SUM(K7:K17)</f>
        <v>16</v>
      </c>
      <c r="L6" s="95">
        <f t="shared" si="0"/>
        <v>12</v>
      </c>
      <c r="M6" s="97">
        <f>SUM(M7:M17)</f>
        <v>301.55640499999998</v>
      </c>
      <c r="N6" s="95">
        <f t="shared" si="0"/>
        <v>4659</v>
      </c>
      <c r="O6" s="95">
        <f t="shared" si="0"/>
        <v>2682</v>
      </c>
      <c r="P6" s="97">
        <f t="shared" si="0"/>
        <v>1104.9840000000002</v>
      </c>
      <c r="Q6" s="95">
        <f t="shared" si="0"/>
        <v>1740</v>
      </c>
      <c r="R6" s="95">
        <f t="shared" si="0"/>
        <v>826</v>
      </c>
      <c r="S6" s="97">
        <f t="shared" si="0"/>
        <v>1701.56</v>
      </c>
      <c r="T6" s="95">
        <f t="shared" si="0"/>
        <v>22</v>
      </c>
      <c r="U6" s="95">
        <f t="shared" si="0"/>
        <v>11</v>
      </c>
      <c r="V6" s="97">
        <f t="shared" si="0"/>
        <v>48.423157000000003</v>
      </c>
      <c r="W6" s="95">
        <f t="shared" si="0"/>
        <v>260</v>
      </c>
      <c r="X6" s="95">
        <f t="shared" si="0"/>
        <v>85</v>
      </c>
      <c r="Y6" s="97">
        <f t="shared" si="0"/>
        <v>34.378000000000007</v>
      </c>
      <c r="Z6" s="95">
        <f t="shared" si="0"/>
        <v>31</v>
      </c>
      <c r="AA6" s="95">
        <f t="shared" si="0"/>
        <v>21</v>
      </c>
      <c r="AB6" s="97">
        <f t="shared" si="0"/>
        <v>14.596437999999999</v>
      </c>
      <c r="AC6" s="95">
        <f t="shared" si="0"/>
        <v>162</v>
      </c>
      <c r="AD6" s="95">
        <f t="shared" si="0"/>
        <v>14</v>
      </c>
      <c r="AE6" s="97">
        <f t="shared" si="0"/>
        <v>197.011537</v>
      </c>
      <c r="AF6" s="95">
        <f t="shared" si="0"/>
        <v>7</v>
      </c>
      <c r="AG6" s="95">
        <f t="shared" si="0"/>
        <v>0</v>
      </c>
      <c r="AH6" s="97">
        <f t="shared" si="0"/>
        <v>0</v>
      </c>
      <c r="AI6" s="95">
        <f t="shared" si="0"/>
        <v>3</v>
      </c>
      <c r="AJ6" s="95">
        <f t="shared" si="0"/>
        <v>0</v>
      </c>
      <c r="AK6" s="97">
        <f t="shared" si="0"/>
        <v>0</v>
      </c>
      <c r="AL6" s="95">
        <f t="shared" si="0"/>
        <v>3</v>
      </c>
      <c r="AM6" s="95">
        <f t="shared" si="0"/>
        <v>1</v>
      </c>
      <c r="AN6" s="97">
        <f t="shared" si="0"/>
        <v>3.3372000000000002</v>
      </c>
    </row>
    <row r="7" spans="1:40" ht="23.25" x14ac:dyDescent="0.25">
      <c r="A7" s="37">
        <v>1</v>
      </c>
      <c r="B7" s="83" t="s">
        <v>43</v>
      </c>
      <c r="C7" s="91">
        <f>+F7+J7+N7+Q7+T7+W7+Z7+AC7+AL7+AF7+AI7</f>
        <v>1242</v>
      </c>
      <c r="D7" s="91">
        <f>+H7+L7+O7+R7+U7+X7+AM7+AA7+AD7+AG7+AJ7</f>
        <v>588</v>
      </c>
      <c r="E7" s="105">
        <f>+I7+M7+P7+S7+V7+Y7+AN7+AB7+AE7+AH7+AK7</f>
        <v>702.68500600000016</v>
      </c>
      <c r="F7" s="91">
        <f>+COUNTIFS(Манзилли!K:K,B7,Манзилли!S:S,$F$19)</f>
        <v>77</v>
      </c>
      <c r="G7" s="91">
        <v>1</v>
      </c>
      <c r="H7" s="91">
        <f>+COUNTIFS(Манзилли!K:K,B7,Манзилли!S:S,$F$19,Манзилли!R:R,"Тўланди")</f>
        <v>0</v>
      </c>
      <c r="I7" s="91">
        <f>+SUMIFS(Манзилли!AD:AD,Манзилли!K:K,B7,Манзилли!R:R,"Тўланди",Манзилли!S:S,'СВОД Маблағ'!$F$19)</f>
        <v>0</v>
      </c>
      <c r="J7" s="91">
        <f>+COUNTIFS(Манзилли!K:K,B7,Манзилли!S:S,$J$19)</f>
        <v>56</v>
      </c>
      <c r="K7" s="91">
        <v>5</v>
      </c>
      <c r="L7" s="91">
        <f>+COUNTIFS(Манзилли!K:K,B7,Манзилли!S:S,$J$19,Манзилли!R:R,"Тўланди")</f>
        <v>3</v>
      </c>
      <c r="M7" s="105">
        <f>+SUMIFS(Манзилли!AD:AD,Манзилли!K:K,B7,Манзилли!R:R,"Тўланди",Манзилли!S:S,'СВОД Маблағ'!$J$19)/1000000</f>
        <v>125.125956</v>
      </c>
      <c r="N7" s="91">
        <f>+COUNTIFS(Манзилли!K:K,B7,Манзилли!S:S,$N$19)</f>
        <v>686</v>
      </c>
      <c r="O7" s="91">
        <f>+COUNTIFS(Манзилли!K:K,B7,Манзилли!S:S,$N$19,Манзилли!R:R,"Тўланди")</f>
        <v>382</v>
      </c>
      <c r="P7" s="105">
        <f>+SUMIFS(Манзилли!AD:AD,Манзилли!K:K,B7,Манзилли!R:R,"Тўланди",Манзилли!S:S,'СВОД Маблағ'!$N$19)/1000000</f>
        <v>157.38399999999999</v>
      </c>
      <c r="Q7" s="91">
        <f>+COUNTIFS(Манзилли!K:K,B7,Манзилли!S:S,$O$19)</f>
        <v>357</v>
      </c>
      <c r="R7" s="91">
        <f>+COUNTIFS(Манзилли!K:K,B7,Манзилли!S:S,$O$19,Манзилли!R:R,"Тўланди")</f>
        <v>184</v>
      </c>
      <c r="S7" s="105">
        <f>+SUMIFS(Манзилли!AD:AD,Манзилли!K:K,B7,Манзилли!R:R,"Тўланди",Манзилли!S:S,'СВОД Маблағ'!$O$19)/1000000</f>
        <v>379.04</v>
      </c>
      <c r="T7" s="91">
        <f>+COUNTIFS(Манзилли!K:K,B7,Манзилли!S:S,$R$19)</f>
        <v>14</v>
      </c>
      <c r="U7" s="91">
        <f>+COUNTIFS(Манзилли!K:K,B7,Манзилли!S:S,$R$19,Манзилли!R:R,"Тўланди")</f>
        <v>6</v>
      </c>
      <c r="V7" s="105">
        <f>+SUMIFS(Манзилли!AD:AD,Манзилли!K:K,B7,Манзилли!R:R,"Тўланди",Манзилли!S:S,'СВОД Маблағ'!$R$19)/1000000</f>
        <v>30.071999999999999</v>
      </c>
      <c r="W7" s="91">
        <f>+COUNTIFS(Манзилли!K:K,B7,Манзилли!S:S,$W$19)</f>
        <v>20</v>
      </c>
      <c r="X7" s="91">
        <f>+COUNTIFS(Манзилли!K:K,B7,Манзилли!S:S,$W$19,Манзилли!R:R,"Тўланди")</f>
        <v>4</v>
      </c>
      <c r="Y7" s="91">
        <f>+SUMIFS(Манзилли!AD:AD,Манзилли!K:K,B7,Манзилли!R:R,"Тўланди",Манзилли!S:S,'СВОД Маблағ'!$W$19)/1000000</f>
        <v>1.6479999999999999</v>
      </c>
      <c r="Z7" s="91">
        <f>+COUNTIFS(Манзилли!K:K,B7,Манзилли!S:S,$Z$19)</f>
        <v>12</v>
      </c>
      <c r="AA7" s="91">
        <f>+COUNTIFS(Манзилли!K:K,B7,Манзилли!S:S,$Z$19,Манзилли!R:R,"Тўланди")</f>
        <v>8</v>
      </c>
      <c r="AB7" s="105">
        <f>+SUMIFS(Манзилли!AD:AD,Манзилли!K:K,B7,Манзилли!R:R,"Тўланди",Манзилли!S:S,'СВОД Маблағ'!$Z$19)/1000000</f>
        <v>6.0778499999999998</v>
      </c>
      <c r="AC7" s="91">
        <f>+COUNTIFS(Манзилли!K:K,B7,Манзилли!S:S,$AC$19)</f>
        <v>17</v>
      </c>
      <c r="AD7" s="91">
        <f>+COUNTIFS(Манзилли!K:K,B7,Манзилли!S:S,$AC$19,Манзилли!R:R,"Тўланди")</f>
        <v>0</v>
      </c>
      <c r="AE7" s="91">
        <f>+SUMIFS(Манзилли!AD:AD,Манзилли!K:K,B7,Манзилли!R:R,"Тўланди",Манзилли!S:S,'СВОД Маблағ'!$AC$19)/1000000</f>
        <v>0</v>
      </c>
      <c r="AF7" s="91">
        <f>+COUNTIFS(Манзилли!K:K,B7,Манзилли!S:S,$AF$19)</f>
        <v>0</v>
      </c>
      <c r="AG7" s="91">
        <f>+COUNTIFS(Манзилли!K:K,B7,Манзилли!S:S,$AF$19,Манзилли!R:R,"Тўланди")</f>
        <v>0</v>
      </c>
      <c r="AH7" s="91">
        <f>+SUMIFS(Манзилли!AD:AD,Манзилли!K:K,B7,Манзилли!R:R,"Тўланди",Манзилли!S:S,'СВОД Маблағ'!$AF$19)/1000000</f>
        <v>0</v>
      </c>
      <c r="AI7" s="91">
        <f>+COUNTIFS(Манзилли!K:K,B7,Манзилли!S:S,$AI$19)</f>
        <v>0</v>
      </c>
      <c r="AJ7" s="91">
        <f>+COUNTIFS(Манзилли!K:K,B7,Манзилли!S:S,$AI$19,Манзилли!R:R,"Тўланди")</f>
        <v>0</v>
      </c>
      <c r="AK7" s="91">
        <f>+SUMIFS(Манзилли!AD:AD,Манзилли!K:K,B7,Манзилли!R:R,"Тўланди",Манзилли!S:S,'СВОД Маблағ'!$AI$19)/1000000</f>
        <v>0</v>
      </c>
      <c r="AL7" s="91">
        <f>+COUNTIFS(Манзилли!K:K,B7,Манзилли!S:S,$AL$19)</f>
        <v>3</v>
      </c>
      <c r="AM7" s="91">
        <f>+COUNTIFS(Манзилли!K:K,B7,Манзилли!S:S,$AL$19,Манзилли!R:R,"Тўланди")</f>
        <v>1</v>
      </c>
      <c r="AN7" s="106">
        <f>+SUMIFS(Манзилли!AD:AD,Манзилли!K:K,B7,Манзилли!R:R,"Тўланди",Манзилли!S:S,'СВОД Маблағ'!$AL$19)/1000000</f>
        <v>3.3372000000000002</v>
      </c>
    </row>
    <row r="8" spans="1:40" ht="23.25" x14ac:dyDescent="0.25">
      <c r="A8" s="37">
        <v>2</v>
      </c>
      <c r="B8" s="83" t="s">
        <v>61</v>
      </c>
      <c r="C8" s="91">
        <f t="shared" ref="C8:C17" si="1">+F8+J8+N8+Q8+T8+W8+Z8+AC8+AL8+AF8+AI8</f>
        <v>260</v>
      </c>
      <c r="D8" s="91">
        <f t="shared" ref="D8:D17" si="2">+H8+L8+O8+R8+U8+X8+AM8+AA8+AD8+AG8+AJ8</f>
        <v>152</v>
      </c>
      <c r="E8" s="105">
        <f t="shared" ref="E8:E17" si="3">+I8+M8+P8+S8+V8+Y8+AN8+AB8+AE8+AH8+AK8</f>
        <v>8400154.5</v>
      </c>
      <c r="F8" s="91">
        <f>+COUNTIFS(Манзилли!K:K,B8,Манзилли!S:S,$F$19)</f>
        <v>10</v>
      </c>
      <c r="G8" s="91">
        <v>1</v>
      </c>
      <c r="H8" s="91">
        <f>+COUNTIFS(Манзилли!K:K,B8,Манзилли!S:S,$F$19,Манзилли!R:R,"Тўланди")</f>
        <v>1</v>
      </c>
      <c r="I8" s="91">
        <f>+SUMIFS(Манзилли!AD:AD,Манзилли!K:K,B8,Манзилли!R:R,"Тўланди",Манзилли!S:S,'СВОД Маблағ'!$F$19)</f>
        <v>8400000</v>
      </c>
      <c r="J8" s="91">
        <f>+COUNTIFS(Манзилли!K:K,B8,Манзилли!S:S,$J$19)</f>
        <v>6</v>
      </c>
      <c r="K8" s="91">
        <v>0</v>
      </c>
      <c r="L8" s="91">
        <f>+COUNTIFS(Манзилли!K:K,B8,Манзилли!S:S,$J$19,Манзилли!R:R,"Тўланди")</f>
        <v>0</v>
      </c>
      <c r="M8" s="105">
        <f>+SUMIFS(Манзилли!AD:AD,Манзилли!K:K,B8,Манзилли!R:R,"Тўланди",Манзилли!S:S,'СВОД Маблағ'!$J$19)/1000000</f>
        <v>0</v>
      </c>
      <c r="N8" s="91">
        <f>+COUNTIFS(Манзилли!K:K,B8,Манзилли!S:S,$N$19)</f>
        <v>139</v>
      </c>
      <c r="O8" s="91">
        <f>+COUNTIFS(Манзилли!K:K,B8,Манзилли!S:S,$N$19,Манзилли!R:R,"Тўланди")</f>
        <v>90</v>
      </c>
      <c r="P8" s="105">
        <f>+SUMIFS(Манзилли!AD:AD,Манзилли!K:K,B8,Манзилли!R:R,"Тўланди",Манзилли!S:S,'СВОД Маблағ'!$N$19)/1000000</f>
        <v>37.08</v>
      </c>
      <c r="Q8" s="91">
        <f>+COUNTIFS(Манзилли!K:K,B8,Манзилли!S:S,$O$19)</f>
        <v>82</v>
      </c>
      <c r="R8" s="91">
        <f>+COUNTIFS(Манзилли!K:K,B8,Манзилли!S:S,$O$19,Манзилли!R:R,"Тўланди")</f>
        <v>56</v>
      </c>
      <c r="S8" s="105">
        <f>+SUMIFS(Манзилли!AD:AD,Манзилли!K:K,B8,Манзилли!R:R,"Тўланди",Манзилли!S:S,'СВОД Маблағ'!$O$19)/1000000</f>
        <v>115.36</v>
      </c>
      <c r="T8" s="91">
        <f>+COUNTIFS(Манзилли!K:K,B8,Манзилли!S:S,$R$19)</f>
        <v>0</v>
      </c>
      <c r="U8" s="91">
        <f>+COUNTIFS(Манзилли!K:K,B8,Манзилли!S:S,$R$19,Манзилли!R:R,"Тўланди")</f>
        <v>0</v>
      </c>
      <c r="V8" s="105">
        <f>+SUMIFS(Манзилли!AD:AD,Манзилли!K:K,B8,Манзилли!R:R,"Тўланди",Манзилли!S:S,'СВОД Маблағ'!$R$19)/1000000</f>
        <v>0</v>
      </c>
      <c r="W8" s="91">
        <f>+COUNTIFS(Манзилли!K:K,B8,Манзилли!S:S,$W$19)</f>
        <v>20</v>
      </c>
      <c r="X8" s="91">
        <f>+COUNTIFS(Манзилли!K:K,B8,Манзилли!S:S,$W$19,Манзилли!R:R,"Тўланди")</f>
        <v>5</v>
      </c>
      <c r="Y8" s="91">
        <f>+SUMIFS(Манзилли!AD:AD,Манзилли!K:K,B8,Манзилли!R:R,"Тўланди",Манзилли!S:S,'СВОД Маблағ'!$W$19)/1000000</f>
        <v>2.06</v>
      </c>
      <c r="Z8" s="91">
        <f>+COUNTIFS(Манзилли!K:K,B8,Манзилли!S:S,$Z$19)</f>
        <v>0</v>
      </c>
      <c r="AA8" s="91">
        <f>+COUNTIFS(Манзилли!K:K,B8,Манзилли!S:S,$Z$19,Манзилли!R:R,"Тўланди")</f>
        <v>0</v>
      </c>
      <c r="AB8" s="105">
        <f>+SUMIFS(Манзилли!AD:AD,Манзилли!K:K,B8,Манзилли!R:R,"Тўланди",Манзилли!S:S,'СВОД Маблағ'!$Z$19)/1000000</f>
        <v>0</v>
      </c>
      <c r="AC8" s="91">
        <f>+COUNTIFS(Манзилли!K:K,B8,Манзилли!S:S,$AC$19)</f>
        <v>3</v>
      </c>
      <c r="AD8" s="91">
        <f>+COUNTIFS(Манзилли!K:K,B8,Манзилли!S:S,$AC$19,Манзилли!R:R,"Тўланди")</f>
        <v>0</v>
      </c>
      <c r="AE8" s="91">
        <f>+SUMIFS(Манзилли!AD:AD,Манзилли!K:K,B8,Манзилли!R:R,"Тўланди",Манзилли!S:S,'СВОД Маблағ'!$AC$19)/1000000</f>
        <v>0</v>
      </c>
      <c r="AF8" s="91">
        <f>+COUNTIFS(Манзилли!K:K,B8,Манзилли!S:S,$AF$19)</f>
        <v>0</v>
      </c>
      <c r="AG8" s="91">
        <f>+COUNTIFS(Манзилли!K:K,B8,Манзилли!S:S,$AF$19,Манзилли!R:R,"Тўланди")</f>
        <v>0</v>
      </c>
      <c r="AH8" s="91">
        <f>+SUMIFS(Манзилли!AD:AD,Манзилли!K:K,B8,Манзилли!R:R,"Тўланди",Манзилли!S:S,'СВОД Маблағ'!$AF$19)/1000000</f>
        <v>0</v>
      </c>
      <c r="AI8" s="91">
        <f>+COUNTIFS(Манзилли!K:K,B8,Манзилли!S:S,$AI$19)</f>
        <v>0</v>
      </c>
      <c r="AJ8" s="91">
        <f>+COUNTIFS(Манзилли!K:K,B8,Манзилли!S:S,$AI$19,Манзилли!R:R,"Тўланди")</f>
        <v>0</v>
      </c>
      <c r="AK8" s="91">
        <f>+SUMIFS(Манзилли!AD:AD,Манзилли!K:K,B8,Манзилли!R:R,"Тўланди",Манзилли!S:S,'СВОД Маблағ'!$AI$19)/1000000</f>
        <v>0</v>
      </c>
      <c r="AL8" s="91">
        <f>+COUNTIFS(Манзилли!K:K,B8,Манзилли!S:S,$AL$19)</f>
        <v>0</v>
      </c>
      <c r="AM8" s="91">
        <f>+COUNTIFS(Манзилли!K:K,B8,Манзилли!S:S,$AL$19,Манзилли!R:R,"Тўланди")</f>
        <v>0</v>
      </c>
      <c r="AN8" s="93">
        <f>+SUMIFS(Манзилли!AD:AD,Манзилли!K:K,B8,Манзилли!R:R,"Тўланди",Манзилли!S:S,'СВОД Маблағ'!$AL$19)/1000000</f>
        <v>0</v>
      </c>
    </row>
    <row r="9" spans="1:40" ht="23.25" x14ac:dyDescent="0.25">
      <c r="A9" s="37">
        <v>3</v>
      </c>
      <c r="B9" s="83" t="s">
        <v>98</v>
      </c>
      <c r="C9" s="91">
        <f t="shared" si="1"/>
        <v>124</v>
      </c>
      <c r="D9" s="91">
        <f t="shared" si="2"/>
        <v>32</v>
      </c>
      <c r="E9" s="105">
        <f t="shared" si="3"/>
        <v>9136378.4199999999</v>
      </c>
      <c r="F9" s="91">
        <f>+COUNTIFS(Манзилли!K:K,B9,Манзилли!S:S,$F$19)</f>
        <v>49</v>
      </c>
      <c r="G9" s="91">
        <v>0</v>
      </c>
      <c r="H9" s="91">
        <f>+COUNTIFS(Манзилли!K:K,B9,Манзилли!S:S,$F$19,Манзилли!R:R,"Тўланди")</f>
        <v>1</v>
      </c>
      <c r="I9" s="91">
        <f>+SUMIFS(Манзилли!AD:AD,Манзилли!K:K,B9,Манзилли!R:R,"Тўланди",Манзилли!S:S,'СВОД Маблағ'!$F$19)</f>
        <v>9136364</v>
      </c>
      <c r="J9" s="91">
        <f>+COUNTIFS(Манзилли!K:K,B9,Манзилли!S:S,$J$19)</f>
        <v>15</v>
      </c>
      <c r="K9" s="91">
        <v>0</v>
      </c>
      <c r="L9" s="91">
        <f>+COUNTIFS(Манзилли!K:K,B9,Манзилли!S:S,$J$19,Манзилли!R:R,"Тўланди")</f>
        <v>0</v>
      </c>
      <c r="M9" s="105">
        <f>+SUMIFS(Манзилли!AD:AD,Манзилли!K:K,B9,Манзилли!R:R,"Тўланди",Манзилли!S:S,'СВОД Маблағ'!$J$19)/1000000</f>
        <v>0</v>
      </c>
      <c r="N9" s="91">
        <f>+COUNTIFS(Манзилли!K:K,B9,Манзилли!S:S,$N$19)</f>
        <v>52</v>
      </c>
      <c r="O9" s="91">
        <f>+COUNTIFS(Манзилли!K:K,B9,Манзилли!S:S,$N$19,Манзилли!R:R,"Тўланди")</f>
        <v>30</v>
      </c>
      <c r="P9" s="105">
        <f>+SUMIFS(Манзилли!AD:AD,Манзилли!K:K,B9,Манзилли!R:R,"Тўланди",Манзилли!S:S,'СВОД Маблағ'!$N$19)/1000000</f>
        <v>12.36</v>
      </c>
      <c r="Q9" s="91">
        <f>+COUNTIFS(Манзилли!K:K,B9,Манзилли!S:S,$O$19)</f>
        <v>7</v>
      </c>
      <c r="R9" s="91">
        <f>+COUNTIFS(Манзилли!K:K,B9,Манзилли!S:S,$O$19,Манзилли!R:R,"Тўланди")</f>
        <v>1</v>
      </c>
      <c r="S9" s="105">
        <f>+SUMIFS(Манзилли!AD:AD,Манзилли!K:K,B9,Манзилли!R:R,"Тўланди",Манзилли!S:S,'СВОД Маблағ'!$O$19)/1000000</f>
        <v>2.06</v>
      </c>
      <c r="T9" s="91">
        <f>+COUNTIFS(Манзилли!K:K,B9,Манзилли!S:S,$R$19)</f>
        <v>0</v>
      </c>
      <c r="U9" s="91">
        <f>+COUNTIFS(Манзилли!K:K,B9,Манзилли!S:S,$R$19,Манзилли!R:R,"Тўланди")</f>
        <v>0</v>
      </c>
      <c r="V9" s="105">
        <f>+SUMIFS(Манзилли!AD:AD,Манзилли!K:K,B9,Манзилли!R:R,"Тўланди",Манзилли!S:S,'СВОД Маблағ'!$R$19)/1000000</f>
        <v>0</v>
      </c>
      <c r="W9" s="91">
        <f>+COUNTIFS(Манзилли!K:K,B9,Манзилли!S:S,$W$19)</f>
        <v>1</v>
      </c>
      <c r="X9" s="91">
        <f>+COUNTIFS(Манзилли!K:K,B9,Манзилли!S:S,$W$19,Манзилли!R:R,"Тўланди")</f>
        <v>0</v>
      </c>
      <c r="Y9" s="91">
        <f>+SUMIFS(Манзилли!AD:AD,Манзилли!K:K,B9,Манзилли!R:R,"Тўланди",Манзилли!S:S,'СВОД Маблағ'!$W$19)/1000000</f>
        <v>0</v>
      </c>
      <c r="Z9" s="91">
        <f>+COUNTIFS(Манзилли!K:K,B9,Манзилли!S:S,$Z$19)</f>
        <v>0</v>
      </c>
      <c r="AA9" s="91">
        <f>+COUNTIFS(Манзилли!K:K,B9,Манзилли!S:S,$Z$19,Манзилли!R:R,"Тўланди")</f>
        <v>0</v>
      </c>
      <c r="AB9" s="105">
        <f>+SUMIFS(Манзилли!AD:AD,Манзилли!K:K,B9,Манзилли!R:R,"Тўланди",Манзилли!S:S,'СВОД Маблағ'!$Z$19)/1000000</f>
        <v>0</v>
      </c>
      <c r="AC9" s="91">
        <f>+COUNTIFS(Манзилли!K:K,B9,Манзилли!S:S,$AC$19)</f>
        <v>0</v>
      </c>
      <c r="AD9" s="91">
        <f>+COUNTIFS(Манзилли!K:K,B9,Манзилли!S:S,$AC$19,Манзилли!R:R,"Тўланди")</f>
        <v>0</v>
      </c>
      <c r="AE9" s="91">
        <f>+SUMIFS(Манзилли!AD:AD,Манзилли!K:K,B9,Манзилли!R:R,"Тўланди",Манзилли!S:S,'СВОД Маблағ'!$AC$19)/1000000</f>
        <v>0</v>
      </c>
      <c r="AF9" s="91">
        <f>+COUNTIFS(Манзилли!K:K,B9,Манзилли!S:S,$AF$19)</f>
        <v>0</v>
      </c>
      <c r="AG9" s="91">
        <f>+COUNTIFS(Манзилли!K:K,B9,Манзилли!S:S,$AF$19,Манзилли!R:R,"Тўланди")</f>
        <v>0</v>
      </c>
      <c r="AH9" s="91">
        <f>+SUMIFS(Манзилли!AD:AD,Манзилли!K:K,B9,Манзилли!R:R,"Тўланди",Манзилли!S:S,'СВОД Маблағ'!$AF$19)/1000000</f>
        <v>0</v>
      </c>
      <c r="AI9" s="91">
        <f>+COUNTIFS(Манзилли!K:K,B9,Манзилли!S:S,$AI$19)</f>
        <v>0</v>
      </c>
      <c r="AJ9" s="91">
        <f>+COUNTIFS(Манзилли!K:K,B9,Манзилли!S:S,$AI$19,Манзилли!R:R,"Тўланди")</f>
        <v>0</v>
      </c>
      <c r="AK9" s="91">
        <f>+SUMIFS(Манзилли!AD:AD,Манзилли!K:K,B9,Манзилли!R:R,"Тўланди",Манзилли!S:S,'СВОД Маблағ'!$AI$19)/1000000</f>
        <v>0</v>
      </c>
      <c r="AL9" s="91">
        <f>+COUNTIFS(Манзилли!K:K,B9,Манзилли!S:S,$AL$19)</f>
        <v>0</v>
      </c>
      <c r="AM9" s="91">
        <f>+COUNTIFS(Манзилли!K:K,B9,Манзилли!S:S,$AL$19,Манзилли!R:R,"Тўланди")</f>
        <v>0</v>
      </c>
      <c r="AN9" s="93">
        <f>+SUMIFS(Манзилли!AD:AD,Манзилли!K:K,B9,Манзилли!R:R,"Тўланди",Манзилли!S:S,'СВОД Маблағ'!$AL$19)/1000000</f>
        <v>0</v>
      </c>
    </row>
    <row r="10" spans="1:40" ht="23.25" x14ac:dyDescent="0.25">
      <c r="A10" s="37">
        <v>4</v>
      </c>
      <c r="B10" s="83" t="s">
        <v>78</v>
      </c>
      <c r="C10" s="91">
        <f t="shared" si="1"/>
        <v>1398</v>
      </c>
      <c r="D10" s="91">
        <f t="shared" si="2"/>
        <v>682</v>
      </c>
      <c r="E10" s="105">
        <f t="shared" si="3"/>
        <v>623.54230800000005</v>
      </c>
      <c r="F10" s="91">
        <f>+COUNTIFS(Манзилли!K:K,B10,Манзилли!S:S,$F$19)</f>
        <v>38</v>
      </c>
      <c r="G10" s="91">
        <v>2</v>
      </c>
      <c r="H10" s="91">
        <f>+COUNTIFS(Манзилли!K:K,B10,Манзилли!S:S,$F$19,Манзилли!R:R,"Тўланди")</f>
        <v>0</v>
      </c>
      <c r="I10" s="91">
        <f>+SUMIFS(Манзилли!AD:AD,Манзилли!K:K,B10,Манзилли!R:R,"Тўланди",Манзилли!S:S,'СВОД Маблағ'!$F$19)</f>
        <v>0</v>
      </c>
      <c r="J10" s="91">
        <f>+COUNTIFS(Манзилли!K:K,B10,Манзилли!S:S,$J$19)</f>
        <v>36</v>
      </c>
      <c r="K10" s="91">
        <v>0</v>
      </c>
      <c r="L10" s="91">
        <f>+COUNTIFS(Манзилли!K:K,B10,Манзилли!S:S,$J$19,Манзилли!R:R,"Тўланди")</f>
        <v>0</v>
      </c>
      <c r="M10" s="105">
        <f>+SUMIFS(Манзилли!AD:AD,Манзилли!K:K,B10,Манзилли!R:R,"Тўланди",Манзилли!S:S,'СВОД Маблағ'!$J$19)/1000000</f>
        <v>0</v>
      </c>
      <c r="N10" s="91">
        <f>+COUNTIFS(Манзилли!K:K,B10,Манзилли!S:S,$N$19)</f>
        <v>771</v>
      </c>
      <c r="O10" s="91">
        <f>+COUNTIFS(Манзилли!K:K,B10,Манзилли!S:S,$N$19,Манзилли!R:R,"Тўланди")</f>
        <v>446</v>
      </c>
      <c r="P10" s="105">
        <f>+SUMIFS(Манзилли!AD:AD,Манзилли!K:K,B10,Манзилли!R:R,"Тўланди",Манзилли!S:S,'СВОД Маблағ'!$N$19)/1000000</f>
        <v>183.75200000000001</v>
      </c>
      <c r="Q10" s="91">
        <f>+COUNTIFS(Манзилли!K:K,B10,Манзилли!S:S,$O$19)</f>
        <v>458</v>
      </c>
      <c r="R10" s="91">
        <f>+COUNTIFS(Манзилли!K:K,B10,Манзилли!S:S,$O$19,Манзилли!R:R,"Тўланди")</f>
        <v>203</v>
      </c>
      <c r="S10" s="105">
        <f>+SUMIFS(Манзилли!AD:AD,Манзилли!K:K,B10,Манзилли!R:R,"Тўланди",Манзилли!S:S,'СВОД Маблағ'!$O$19)/1000000</f>
        <v>418.18</v>
      </c>
      <c r="T10" s="91">
        <f>+COUNTIFS(Манзилли!K:K,B10,Манзилли!S:S,$R$19)</f>
        <v>3</v>
      </c>
      <c r="U10" s="91">
        <f>+COUNTIFS(Манзилли!K:K,B10,Манзилли!S:S,$R$19,Манзилли!R:R,"Тўланди")</f>
        <v>2</v>
      </c>
      <c r="V10" s="105">
        <f>+SUMIFS(Манзилли!AD:AD,Манзилли!K:K,B10,Манзилли!R:R,"Тўланди",Манзилли!S:S,'СВОД Маблағ'!$R$19)/1000000</f>
        <v>8.6999999999999993</v>
      </c>
      <c r="W10" s="91">
        <f>+COUNTIFS(Манзилли!K:K,B10,Манзилли!S:S,$W$19)</f>
        <v>65</v>
      </c>
      <c r="X10" s="91">
        <f>+COUNTIFS(Манзилли!K:K,B10,Манзилли!S:S,$W$19,Манзилли!R:R,"Тўланди")</f>
        <v>27</v>
      </c>
      <c r="Y10" s="91">
        <f>+SUMIFS(Манзилли!AD:AD,Манзилли!K:K,B10,Манзилли!R:R,"Тўланди",Манзилли!S:S,'СВОД Маблағ'!$W$19)/1000000</f>
        <v>10.773999999999999</v>
      </c>
      <c r="Z10" s="91">
        <f>+COUNTIFS(Манзилли!K:K,B10,Манзилли!S:S,$Z$19)</f>
        <v>7</v>
      </c>
      <c r="AA10" s="91">
        <f>+COUNTIFS(Манзилли!K:K,B10,Манзилли!S:S,$Z$19,Манзилли!R:R,"Тўланди")</f>
        <v>4</v>
      </c>
      <c r="AB10" s="105">
        <f>+SUMIFS(Манзилли!AD:AD,Манзилли!K:K,B10,Манзилли!R:R,"Тўланди",Манзилли!S:S,'СВОД Маблағ'!$Z$19)/1000000</f>
        <v>2.1363080000000001</v>
      </c>
      <c r="AC10" s="91">
        <f>+COUNTIFS(Манзилли!K:K,B10,Манзилли!S:S,$AC$19)</f>
        <v>19</v>
      </c>
      <c r="AD10" s="91">
        <f>+COUNTIFS(Манзилли!K:K,B10,Манзилли!S:S,$AC$19,Манзилли!R:R,"Тўланди")</f>
        <v>0</v>
      </c>
      <c r="AE10" s="91">
        <f>+SUMIFS(Манзилли!AD:AD,Манзилли!K:K,B10,Манзилли!R:R,"Тўланди",Манзилли!S:S,'СВОД Маблағ'!$AC$19)/1000000</f>
        <v>0</v>
      </c>
      <c r="AF10" s="91">
        <f>+COUNTIFS(Манзилли!K:K,B10,Манзилли!S:S,$AF$19)</f>
        <v>1</v>
      </c>
      <c r="AG10" s="91">
        <f>+COUNTIFS(Манзилли!K:K,B10,Манзилли!S:S,$AF$19,Манзилли!R:R,"Тўланди")</f>
        <v>0</v>
      </c>
      <c r="AH10" s="91">
        <f>+SUMIFS(Манзилли!AD:AD,Манзилли!K:K,B10,Манзилли!R:R,"Тўланди",Манзилли!S:S,'СВОД Маблағ'!$AF$19)/1000000</f>
        <v>0</v>
      </c>
      <c r="AI10" s="91">
        <f>+COUNTIFS(Манзилли!K:K,B10,Манзилли!S:S,$AI$19)</f>
        <v>0</v>
      </c>
      <c r="AJ10" s="91">
        <f>+COUNTIFS(Манзилли!K:K,B10,Манзилли!S:S,$AI$19,Манзилли!R:R,"Тўланди")</f>
        <v>0</v>
      </c>
      <c r="AK10" s="91">
        <f>+SUMIFS(Манзилли!AD:AD,Манзилли!K:K,B10,Манзилли!R:R,"Тўланди",Манзилли!S:S,'СВОД Маблағ'!$AI$19)/1000000</f>
        <v>0</v>
      </c>
      <c r="AL10" s="91">
        <f>+COUNTIFS(Манзилли!K:K,B10,Манзилли!S:S,$AL$19)</f>
        <v>0</v>
      </c>
      <c r="AM10" s="91">
        <f>+COUNTIFS(Манзилли!K:K,B10,Манзилли!S:S,$AL$19,Манзилли!R:R,"Тўланди")</f>
        <v>0</v>
      </c>
      <c r="AN10" s="93">
        <f>+SUMIFS(Манзилли!AD:AD,Манзилли!K:K,B10,Манзилли!R:R,"Тўланди",Манзилли!S:S,'СВОД Маблағ'!$AL$19)/1000000</f>
        <v>0</v>
      </c>
    </row>
    <row r="11" spans="1:40" ht="23.25" x14ac:dyDescent="0.25">
      <c r="A11" s="37">
        <v>5</v>
      </c>
      <c r="B11" s="83" t="s">
        <v>48</v>
      </c>
      <c r="C11" s="91">
        <f t="shared" si="1"/>
        <v>265</v>
      </c>
      <c r="D11" s="91">
        <f t="shared" si="2"/>
        <v>102</v>
      </c>
      <c r="E11" s="105">
        <f t="shared" si="3"/>
        <v>60.414957999999999</v>
      </c>
      <c r="F11" s="91">
        <f>+COUNTIFS(Манзилли!K:K,B11,Манзилли!S:S,$F$19)</f>
        <v>12</v>
      </c>
      <c r="G11" s="91">
        <v>1</v>
      </c>
      <c r="H11" s="91">
        <f>+COUNTIFS(Манзилли!K:K,B11,Манзилли!S:S,$F$19,Манзилли!R:R,"Тўланди")</f>
        <v>0</v>
      </c>
      <c r="I11" s="91">
        <f>+SUMIFS(Манзилли!AD:AD,Манзилли!K:K,B11,Манзилли!R:R,"Тўланди",Манзилли!S:S,'СВОД Маблағ'!$F$19)</f>
        <v>0</v>
      </c>
      <c r="J11" s="91">
        <f>+COUNTIFS(Манзилли!K:K,B11,Манзилли!S:S,$J$19)</f>
        <v>8</v>
      </c>
      <c r="K11" s="91">
        <v>0</v>
      </c>
      <c r="L11" s="91">
        <f>+COUNTIFS(Манзилли!K:K,B11,Манзилли!S:S,$J$19,Манзилли!R:R,"Тўланди")</f>
        <v>0</v>
      </c>
      <c r="M11" s="105">
        <f>+SUMIFS(Манзилли!AD:AD,Манзилли!K:K,B11,Манзилли!R:R,"Тўланди",Манзилли!S:S,'СВОД Маблағ'!$J$19)/1000000</f>
        <v>0</v>
      </c>
      <c r="N11" s="91">
        <f>+COUNTIFS(Манзилли!K:K,B11,Манзилли!S:S,$N$19)</f>
        <v>170</v>
      </c>
      <c r="O11" s="91">
        <f>+COUNTIFS(Манзилли!K:K,B11,Манзилли!S:S,$N$19,Манзилли!R:R,"Тўланди")</f>
        <v>89</v>
      </c>
      <c r="P11" s="105">
        <f>+SUMIFS(Манзилли!AD:AD,Манзилли!K:K,B11,Манзилли!R:R,"Тўланди",Манзилли!S:S,'СВОД Маблағ'!$N$19)/1000000</f>
        <v>36.667999999999999</v>
      </c>
      <c r="Q11" s="91">
        <f>+COUNTIFS(Манзилли!K:K,B11,Манзилли!S:S,$O$19)</f>
        <v>49</v>
      </c>
      <c r="R11" s="91">
        <f>+COUNTIFS(Манзилли!K:K,B11,Манзилли!S:S,$O$19,Манзилли!R:R,"Тўланди")</f>
        <v>9</v>
      </c>
      <c r="S11" s="105">
        <f>+SUMIFS(Манзилли!AD:AD,Манзилли!K:K,B11,Манзилли!R:R,"Тўланди",Манзилли!S:S,'СВОД Маблағ'!$O$19)/1000000</f>
        <v>18.54</v>
      </c>
      <c r="T11" s="91">
        <f>+COUNTIFS(Манзилли!K:K,B11,Манзилли!S:S,$R$19)</f>
        <v>1</v>
      </c>
      <c r="U11" s="91">
        <f>+COUNTIFS(Манзилли!K:K,B11,Манзилли!S:S,$R$19,Манзилли!R:R,"Тўланди")</f>
        <v>1</v>
      </c>
      <c r="V11" s="105">
        <f>+SUMIFS(Манзилли!AD:AD,Манзилли!K:K,B11,Манзилли!R:R,"Тўланди",Манзилли!S:S,'СВОД Маблағ'!$R$19)/1000000</f>
        <v>2.472</v>
      </c>
      <c r="W11" s="91">
        <f>+COUNTIFS(Манзилли!K:K,B11,Манзилли!S:S,$W$19)</f>
        <v>8</v>
      </c>
      <c r="X11" s="91">
        <f>+COUNTIFS(Манзилли!K:K,B11,Манзилли!S:S,$W$19,Манзилли!R:R,"Тўланди")</f>
        <v>1</v>
      </c>
      <c r="Y11" s="91">
        <f>+SUMIFS(Манзилли!AD:AD,Манзилли!K:K,B11,Манзилли!R:R,"Тўланди",Манзилли!S:S,'СВОД Маблағ'!$W$19)/1000000</f>
        <v>0.4</v>
      </c>
      <c r="Z11" s="91">
        <f>+COUNTIFS(Манзилли!K:K,B11,Манзилли!S:S,$Z$19)</f>
        <v>3</v>
      </c>
      <c r="AA11" s="91">
        <f>+COUNTIFS(Манзилли!K:K,B11,Манзилли!S:S,$Z$19,Манзилли!R:R,"Тўланди")</f>
        <v>2</v>
      </c>
      <c r="AB11" s="105">
        <f>+SUMIFS(Манзилли!AD:AD,Манзилли!K:K,B11,Манзилли!R:R,"Тўланди",Манзилли!S:S,'СВОД Маблағ'!$Z$19)/1000000</f>
        <v>2.3349579999999999</v>
      </c>
      <c r="AC11" s="91">
        <f>+COUNTIFS(Манзилли!K:K,B11,Манзилли!S:S,$AC$19)</f>
        <v>13</v>
      </c>
      <c r="AD11" s="91">
        <f>+COUNTIFS(Манзилли!K:K,B11,Манзилли!S:S,$AC$19,Манзилли!R:R,"Тўланди")</f>
        <v>0</v>
      </c>
      <c r="AE11" s="91">
        <f>+SUMIFS(Манзилли!AD:AD,Манзилли!K:K,B11,Манзилли!R:R,"Тўланди",Манзилли!S:S,'СВОД Маблағ'!$AC$19)/1000000</f>
        <v>0</v>
      </c>
      <c r="AF11" s="91">
        <f>+COUNTIFS(Манзилли!K:K,B11,Манзилли!S:S,$AF$19)</f>
        <v>0</v>
      </c>
      <c r="AG11" s="91">
        <f>+COUNTIFS(Манзилли!K:K,B11,Манзилли!S:S,$AF$19,Манзилли!R:R,"Тўланди")</f>
        <v>0</v>
      </c>
      <c r="AH11" s="91">
        <f>+SUMIFS(Манзилли!AD:AD,Манзилли!K:K,B11,Манзилли!R:R,"Тўланди",Манзилли!S:S,'СВОД Маблағ'!$AF$19)/1000000</f>
        <v>0</v>
      </c>
      <c r="AI11" s="91">
        <f>+COUNTIFS(Манзилли!K:K,B11,Манзилли!S:S,$AI$19)</f>
        <v>1</v>
      </c>
      <c r="AJ11" s="91">
        <f>+COUNTIFS(Манзилли!K:K,B11,Манзилли!S:S,$AI$19,Манзилли!R:R,"Тўланди")</f>
        <v>0</v>
      </c>
      <c r="AK11" s="91">
        <f>+SUMIFS(Манзилли!AD:AD,Манзилли!K:K,B11,Манзилли!R:R,"Тўланди",Манзилли!S:S,'СВОД Маблағ'!$AI$19)/1000000</f>
        <v>0</v>
      </c>
      <c r="AL11" s="91">
        <f>+COUNTIFS(Манзилли!K:K,B11,Манзилли!S:S,$AL$19)</f>
        <v>0</v>
      </c>
      <c r="AM11" s="91">
        <f>+COUNTIFS(Манзилли!K:K,B11,Манзилли!S:S,$AL$19,Манзилли!R:R,"Тўланди")</f>
        <v>0</v>
      </c>
      <c r="AN11" s="93">
        <f>+SUMIFS(Манзилли!AD:AD,Манзилли!K:K,B11,Манзилли!R:R,"Тўланди",Манзилли!S:S,'СВОД Маблағ'!$AL$19)/1000000</f>
        <v>0</v>
      </c>
    </row>
    <row r="12" spans="1:40" ht="23.25" x14ac:dyDescent="0.25">
      <c r="A12" s="37">
        <v>6</v>
      </c>
      <c r="B12" s="83" t="s">
        <v>173</v>
      </c>
      <c r="C12" s="91">
        <f t="shared" si="1"/>
        <v>1177</v>
      </c>
      <c r="D12" s="91">
        <f t="shared" si="2"/>
        <v>646</v>
      </c>
      <c r="E12" s="105">
        <f t="shared" si="3"/>
        <v>688.73820799999999</v>
      </c>
      <c r="F12" s="91">
        <f>+COUNTIFS(Манзилли!K:K,B12,Манзилли!S:S,$F$19)</f>
        <v>25</v>
      </c>
      <c r="G12" s="91">
        <v>0</v>
      </c>
      <c r="H12" s="91">
        <f>+COUNTIFS(Манзилли!K:K,B12,Манзилли!S:S,$F$19,Манзилли!R:R,"Тўланди")</f>
        <v>0</v>
      </c>
      <c r="I12" s="91">
        <f>+SUMIFS(Манзилли!AD:AD,Манзилли!K:K,B12,Манзилли!R:R,"Тўланди",Манзилли!S:S,'СВОД Маблағ'!$F$19)</f>
        <v>0</v>
      </c>
      <c r="J12" s="91">
        <f>+COUNTIFS(Манзилли!K:K,B12,Манзилли!S:S,$J$19)</f>
        <v>45</v>
      </c>
      <c r="K12" s="91">
        <v>6</v>
      </c>
      <c r="L12" s="91">
        <f>+COUNTIFS(Манзилли!K:K,B12,Манзилли!S:S,$J$19,Манзилли!R:R,"Тўланди")</f>
        <v>4</v>
      </c>
      <c r="M12" s="105">
        <f>+SUMIFS(Манзилли!AD:AD,Манзилли!K:K,B12,Манзилли!R:R,"Тўланди",Манзилли!S:S,'СВОД Маблағ'!$J$19)/1000000</f>
        <v>102.09222800000001</v>
      </c>
      <c r="N12" s="91">
        <f>+COUNTIFS(Манзилли!K:K,B12,Манзилли!S:S,$N$19)</f>
        <v>762</v>
      </c>
      <c r="O12" s="91">
        <f>+COUNTIFS(Манзилли!K:K,B12,Манзилли!S:S,$N$19,Манзилли!R:R,"Тўланди")</f>
        <v>467</v>
      </c>
      <c r="P12" s="105">
        <f>+SUMIFS(Манзилли!AD:AD,Манзилли!K:K,B12,Манзилли!R:R,"Тўланди",Манзилли!S:S,'СВОД Маблағ'!$N$19)/1000000</f>
        <v>192.404</v>
      </c>
      <c r="Q12" s="91">
        <f>+COUNTIFS(Манзилли!K:K,B12,Манзилли!S:S,$O$19)</f>
        <v>233</v>
      </c>
      <c r="R12" s="91">
        <f>+COUNTIFS(Манзилли!K:K,B12,Манзилли!S:S,$O$19,Манзилли!R:R,"Тўланди")</f>
        <v>128</v>
      </c>
      <c r="S12" s="105">
        <f>+SUMIFS(Манзилли!AD:AD,Манзилли!K:K,B12,Манзилли!R:R,"Тўланди",Манзилли!S:S,'СВОД Маблағ'!$O$19)/1000000</f>
        <v>263.68</v>
      </c>
      <c r="T12" s="91">
        <f>+COUNTIFS(Манзилли!K:K,B12,Манзилли!S:S,$R$19)</f>
        <v>1</v>
      </c>
      <c r="U12" s="91">
        <f>+COUNTIFS(Манзилли!K:K,B12,Манзилли!S:S,$R$19,Манзилли!R:R,"Тўланди")</f>
        <v>1</v>
      </c>
      <c r="V12" s="105">
        <f>+SUMIFS(Манзилли!AD:AD,Манзилли!K:K,B12,Манзилли!R:R,"Тўланди",Манзилли!S:S,'СВОД Маблағ'!$R$19)/1000000</f>
        <v>4.944</v>
      </c>
      <c r="W12" s="91">
        <f>+COUNTIFS(Манзилли!K:K,B12,Манзилли!S:S,$W$19)</f>
        <v>82</v>
      </c>
      <c r="X12" s="91">
        <f>+COUNTIFS(Манзилли!K:K,B12,Манзилли!S:S,$W$19,Манзилли!R:R,"Тўланди")</f>
        <v>37</v>
      </c>
      <c r="Y12" s="91">
        <f>+SUMIFS(Манзилли!AD:AD,Манзилли!K:K,B12,Манзилли!R:R,"Тўланди",Манзилли!S:S,'СВОД Маблағ'!$W$19)/1000000</f>
        <v>15.22</v>
      </c>
      <c r="Z12" s="91">
        <f>+COUNTIFS(Манзилли!K:K,B12,Манзилли!S:S,$Z$19)</f>
        <v>4</v>
      </c>
      <c r="AA12" s="91">
        <f>+COUNTIFS(Манзилли!K:K,B12,Манзилли!S:S,$Z$19,Манзилли!R:R,"Тўланди")</f>
        <v>2</v>
      </c>
      <c r="AB12" s="105">
        <f>+SUMIFS(Манзилли!AD:AD,Манзилли!K:K,B12,Манзилли!R:R,"Тўланди",Манзилли!S:S,'СВОД Маблағ'!$Z$19)/1000000</f>
        <v>1.79298</v>
      </c>
      <c r="AC12" s="91">
        <f>+COUNTIFS(Манзилли!K:K,B12,Манзилли!S:S,$AC$19)</f>
        <v>24</v>
      </c>
      <c r="AD12" s="91">
        <f>+COUNTIFS(Манзилли!K:K,B12,Манзилли!S:S,$AC$19,Манзилли!R:R,"Тўланди")</f>
        <v>7</v>
      </c>
      <c r="AE12" s="91">
        <f>+SUMIFS(Манзилли!AD:AD,Манзилли!K:K,B12,Манзилли!R:R,"Тўланди",Манзилли!S:S,'СВОД Маблағ'!$AC$19)/1000000</f>
        <v>108.605</v>
      </c>
      <c r="AF12" s="91">
        <f>+COUNTIFS(Манзилли!K:K,B12,Манзилли!S:S,$AF$19)</f>
        <v>1</v>
      </c>
      <c r="AG12" s="91">
        <f>+COUNTIFS(Манзилли!K:K,B12,Манзилли!S:S,$AF$19,Манзилли!R:R,"Тўланди")</f>
        <v>0</v>
      </c>
      <c r="AH12" s="91">
        <f>+SUMIFS(Манзилли!AD:AD,Манзилли!K:K,B12,Манзилли!R:R,"Тўланди",Манзилли!S:S,'СВОД Маблағ'!$AF$19)/1000000</f>
        <v>0</v>
      </c>
      <c r="AI12" s="91">
        <f>+COUNTIFS(Манзилли!K:K,B12,Манзилли!S:S,$AI$19)</f>
        <v>0</v>
      </c>
      <c r="AJ12" s="91">
        <f>+COUNTIFS(Манзилли!K:K,B12,Манзилли!S:S,$AI$19,Манзилли!R:R,"Тўланди")</f>
        <v>0</v>
      </c>
      <c r="AK12" s="91">
        <f>+SUMIFS(Манзилли!AD:AD,Манзилли!K:K,B12,Манзилли!R:R,"Тўланди",Манзилли!S:S,'СВОД Маблағ'!$AI$19)/1000000</f>
        <v>0</v>
      </c>
      <c r="AL12" s="91">
        <f>+COUNTIFS(Манзилли!K:K,B12,Манзилли!S:S,$AL$19)</f>
        <v>0</v>
      </c>
      <c r="AM12" s="91">
        <f>+COUNTIFS(Манзилли!K:K,B12,Манзилли!S:S,$AL$19,Манзилли!R:R,"Тўланди")</f>
        <v>0</v>
      </c>
      <c r="AN12" s="93">
        <f>+SUMIFS(Манзилли!AD:AD,Манзилли!K:K,B12,Манзилли!R:R,"Тўланди",Манзилли!S:S,'СВОД Маблағ'!$AL$19)/1000000</f>
        <v>0</v>
      </c>
    </row>
    <row r="13" spans="1:40" ht="23.25" x14ac:dyDescent="0.25">
      <c r="A13" s="37">
        <v>7</v>
      </c>
      <c r="B13" s="83" t="s">
        <v>29</v>
      </c>
      <c r="C13" s="91">
        <f t="shared" si="1"/>
        <v>746</v>
      </c>
      <c r="D13" s="91">
        <f t="shared" si="2"/>
        <v>411</v>
      </c>
      <c r="E13" s="105">
        <f t="shared" si="3"/>
        <v>401.76712899999995</v>
      </c>
      <c r="F13" s="91">
        <f>+COUNTIFS(Манзилли!K:K,B13,Манзилли!S:S,$F$19)</f>
        <v>14</v>
      </c>
      <c r="G13" s="91">
        <v>0</v>
      </c>
      <c r="H13" s="91">
        <f>+COUNTIFS(Манзилли!K:K,B13,Манзилли!S:S,$F$19,Манзилли!R:R,"Тўланди")</f>
        <v>0</v>
      </c>
      <c r="I13" s="91">
        <f>+SUMIFS(Манзилли!AD:AD,Манзилли!K:K,B13,Манзилли!R:R,"Тўланди",Манзилли!S:S,'СВОД Маблағ'!$F$19)</f>
        <v>0</v>
      </c>
      <c r="J13" s="91">
        <f>+COUNTIFS(Манзилли!K:K,B13,Манзилли!S:S,$J$19)</f>
        <v>11</v>
      </c>
      <c r="K13" s="91">
        <v>0</v>
      </c>
      <c r="L13" s="91">
        <f>+COUNTIFS(Манзилли!K:K,B13,Манзилли!S:S,$J$19,Манзилли!R:R,"Тўланди")</f>
        <v>1</v>
      </c>
      <c r="M13" s="105">
        <f>+SUMIFS(Манзилли!AD:AD,Манзилли!K:K,B13,Манзилли!R:R,"Тўланди",Манзилли!S:S,'СВОД Маблағ'!$J$19)/1000000</f>
        <v>22</v>
      </c>
      <c r="N13" s="91">
        <f>+COUNTIFS(Манзилли!K:K,B13,Манзилли!S:S,$N$19)</f>
        <v>512</v>
      </c>
      <c r="O13" s="91">
        <f>+COUNTIFS(Манзилли!K:K,B13,Манзилли!S:S,$N$19,Манзилли!R:R,"Тўланди")</f>
        <v>310</v>
      </c>
      <c r="P13" s="105">
        <f>+SUMIFS(Манзилли!AD:AD,Манзилли!K:K,B13,Манзилли!R:R,"Тўланди",Манзилли!S:S,'СВОД Маблағ'!$N$19)/1000000</f>
        <v>127.72</v>
      </c>
      <c r="Q13" s="91">
        <f>+COUNTIFS(Манзилли!K:K,B13,Манзилли!S:S,$O$19)</f>
        <v>166</v>
      </c>
      <c r="R13" s="91">
        <f>+COUNTIFS(Манзилли!K:K,B13,Манзилли!S:S,$O$19,Манзилли!R:R,"Тўланди")</f>
        <v>88</v>
      </c>
      <c r="S13" s="105">
        <f>+SUMIFS(Манзилли!AD:AD,Манзилли!K:K,B13,Манзилли!R:R,"Тўланди",Манзилли!S:S,'СВОД Маблағ'!$O$19)/1000000</f>
        <v>181.28</v>
      </c>
      <c r="T13" s="91">
        <f>+COUNTIFS(Манзилли!K:K,B13,Манзилли!S:S,$R$19)</f>
        <v>0</v>
      </c>
      <c r="U13" s="91">
        <f>+COUNTIFS(Манзилли!K:K,B13,Манзилли!S:S,$R$19,Манзилли!R:R,"Тўланди")</f>
        <v>0</v>
      </c>
      <c r="V13" s="105">
        <f>+SUMIFS(Манзилли!AD:AD,Манзилли!K:K,B13,Манзилли!R:R,"Тўланди",Манзилли!S:S,'СВОД Маблағ'!$R$19)/1000000</f>
        <v>0</v>
      </c>
      <c r="W13" s="91">
        <f>+COUNTIFS(Манзилли!K:K,B13,Манзилли!S:S,$W$19)</f>
        <v>22</v>
      </c>
      <c r="X13" s="91">
        <f>+COUNTIFS(Манзилли!K:K,B13,Манзилли!S:S,$W$19,Манзилли!R:R,"Тўланди")</f>
        <v>5</v>
      </c>
      <c r="Y13" s="91">
        <f>+SUMIFS(Манзилли!AD:AD,Манзилли!K:K,B13,Манзилли!R:R,"Тўланди",Манзилли!S:S,'СВОД Маблағ'!$W$19)/1000000</f>
        <v>2.0099999999999998</v>
      </c>
      <c r="Z13" s="91">
        <f>+COUNTIFS(Манзилли!K:K,B13,Манзилли!S:S,$Z$19)</f>
        <v>1</v>
      </c>
      <c r="AA13" s="91">
        <f>+COUNTIFS(Манзилли!K:K,B13,Манзилли!S:S,$Z$19,Манзилли!R:R,"Тўланди")</f>
        <v>1</v>
      </c>
      <c r="AB13" s="105">
        <f>+SUMIFS(Манзилли!AD:AD,Манзилли!K:K,B13,Манзилли!R:R,"Тўланди",Манзилли!S:S,'СВОД Маблағ'!$Z$19)/1000000</f>
        <v>0.95059199999999999</v>
      </c>
      <c r="AC13" s="91">
        <f>+COUNTIFS(Манзилли!K:K,B13,Манзилли!S:S,$AC$19)</f>
        <v>18</v>
      </c>
      <c r="AD13" s="91">
        <f>+COUNTIFS(Манзилли!K:K,B13,Манзилли!S:S,$AC$19,Манзилли!R:R,"Тўланди")</f>
        <v>6</v>
      </c>
      <c r="AE13" s="91">
        <f>+SUMIFS(Манзилли!AD:AD,Манзилли!K:K,B13,Манзилли!R:R,"Тўланди",Манзилли!S:S,'СВОД Маблағ'!$AC$19)/1000000</f>
        <v>67.806537000000006</v>
      </c>
      <c r="AF13" s="91">
        <f>+COUNTIFS(Манзилли!K:K,B13,Манзилли!S:S,$AF$19)</f>
        <v>2</v>
      </c>
      <c r="AG13" s="91">
        <f>+COUNTIFS(Манзилли!K:K,B13,Манзилли!S:S,$AF$19,Манзилли!R:R,"Тўланди")</f>
        <v>0</v>
      </c>
      <c r="AH13" s="91">
        <f>+SUMIFS(Манзилли!AD:AD,Манзилли!K:K,B13,Манзилли!R:R,"Тўланди",Манзилли!S:S,'СВОД Маблағ'!$AF$19)/1000000</f>
        <v>0</v>
      </c>
      <c r="AI13" s="91">
        <f>+COUNTIFS(Манзилли!K:K,B13,Манзилли!S:S,$AI$19)</f>
        <v>0</v>
      </c>
      <c r="AJ13" s="91">
        <f>+COUNTIFS(Манзилли!K:K,B13,Манзилли!S:S,$AI$19,Манзилли!R:R,"Тўланди")</f>
        <v>0</v>
      </c>
      <c r="AK13" s="91">
        <f>+SUMIFS(Манзилли!AD:AD,Манзилли!K:K,B13,Манзилли!R:R,"Тўланди",Манзилли!S:S,'СВОД Маблағ'!$AI$19)/1000000</f>
        <v>0</v>
      </c>
      <c r="AL13" s="91">
        <f>+COUNTIFS(Манзилли!K:K,B13,Манзилли!S:S,$AL$19)</f>
        <v>0</v>
      </c>
      <c r="AM13" s="91">
        <f>+COUNTIFS(Манзилли!K:K,B13,Манзилли!S:S,$AL$19,Манзилли!R:R,"Тўланди")</f>
        <v>0</v>
      </c>
      <c r="AN13" s="93">
        <f>+SUMIFS(Манзилли!AD:AD,Манзилли!K:K,B13,Манзилли!R:R,"Тўланди",Манзилли!S:S,'СВОД Маблағ'!$AL$19)/1000000</f>
        <v>0</v>
      </c>
    </row>
    <row r="14" spans="1:40" ht="23.25" x14ac:dyDescent="0.25">
      <c r="A14" s="37">
        <v>8</v>
      </c>
      <c r="B14" s="83" t="s">
        <v>51</v>
      </c>
      <c r="C14" s="91">
        <f t="shared" si="1"/>
        <v>510</v>
      </c>
      <c r="D14" s="91">
        <f t="shared" si="2"/>
        <v>290</v>
      </c>
      <c r="E14" s="105">
        <f t="shared" si="3"/>
        <v>148.9</v>
      </c>
      <c r="F14" s="91">
        <f>+COUNTIFS(Манзилли!K:K,B14,Манзилли!S:S,$F$19)</f>
        <v>13</v>
      </c>
      <c r="G14" s="91">
        <v>1</v>
      </c>
      <c r="H14" s="91">
        <f>+COUNTIFS(Манзилли!K:K,B14,Манзилли!S:S,$F$19,Манзилли!R:R,"Тўланди")</f>
        <v>0</v>
      </c>
      <c r="I14" s="91">
        <f>+SUMIFS(Манзилли!AD:AD,Манзилли!K:K,B14,Манзилли!R:R,"Тўланди",Манзилли!S:S,'СВОД Маблағ'!$F$19)</f>
        <v>0</v>
      </c>
      <c r="J14" s="91">
        <f>+COUNTIFS(Манзилли!K:K,B14,Манзилли!S:S,$J$19)</f>
        <v>13</v>
      </c>
      <c r="K14" s="91">
        <v>2</v>
      </c>
      <c r="L14" s="91">
        <f>+COUNTIFS(Манзилли!K:K,B14,Манзилли!S:S,$J$19,Манзилли!R:R,"Тўланди")</f>
        <v>1</v>
      </c>
      <c r="M14" s="105">
        <f>+SUMIFS(Манзилли!AD:AD,Манзилли!K:K,B14,Манзилли!R:R,"Тўланди",Манзилли!S:S,'СВОД Маблағ'!$J$19)/1000000</f>
        <v>15</v>
      </c>
      <c r="N14" s="91">
        <f>+COUNTIFS(Манзилли!K:K,B14,Манзилли!S:S,$N$19)</f>
        <v>436</v>
      </c>
      <c r="O14" s="91">
        <f>+COUNTIFS(Манзилли!K:K,B14,Манзилли!S:S,$N$19,Манзилли!R:R,"Тўланди")</f>
        <v>280</v>
      </c>
      <c r="P14" s="105">
        <f>+SUMIFS(Манзилли!AD:AD,Манзилли!K:K,B14,Манзилли!R:R,"Тўланди",Манзилли!S:S,'СВОД Маблағ'!$N$19)/1000000</f>
        <v>115.36</v>
      </c>
      <c r="Q14" s="91">
        <f>+COUNTIFS(Манзилли!K:K,B14,Манзилли!S:S,$O$19)</f>
        <v>34</v>
      </c>
      <c r="R14" s="91">
        <f>+COUNTIFS(Манзилли!K:K,B14,Манзилли!S:S,$O$19,Манзилли!R:R,"Тўланди")</f>
        <v>9</v>
      </c>
      <c r="S14" s="105">
        <f>+SUMIFS(Манзилли!AD:AD,Манзилли!K:K,B14,Манзилли!R:R,"Тўланди",Манзилли!S:S,'СВОД Маблағ'!$O$19)/1000000</f>
        <v>18.54</v>
      </c>
      <c r="T14" s="91">
        <f>+COUNTIFS(Манзилли!K:K,B14,Манзилли!S:S,$R$19)</f>
        <v>0</v>
      </c>
      <c r="U14" s="91">
        <f>+COUNTIFS(Манзилли!K:K,B14,Манзилли!S:S,$R$19,Манзилли!R:R,"Тўланди")</f>
        <v>0</v>
      </c>
      <c r="V14" s="105">
        <f>+SUMIFS(Манзилли!AD:AD,Манзилли!K:K,B14,Манзилли!R:R,"Тўланди",Манзилли!S:S,'СВОД Маблағ'!$R$19)/1000000</f>
        <v>0</v>
      </c>
      <c r="W14" s="91">
        <f>+COUNTIFS(Манзилли!K:K,B14,Манзилли!S:S,$W$19)</f>
        <v>12</v>
      </c>
      <c r="X14" s="91">
        <f>+COUNTIFS(Манзилли!K:K,B14,Манзилли!S:S,$W$19,Манзилли!R:R,"Тўланди")</f>
        <v>0</v>
      </c>
      <c r="Y14" s="91">
        <f>+SUMIFS(Манзилли!AD:AD,Манзилли!K:K,B14,Манзилли!R:R,"Тўланди",Манзилли!S:S,'СВОД Маблағ'!$W$19)/1000000</f>
        <v>0</v>
      </c>
      <c r="Z14" s="91">
        <f>+COUNTIFS(Манзилли!K:K,B14,Манзилли!S:S,$Z$19)</f>
        <v>0</v>
      </c>
      <c r="AA14" s="91">
        <f>+COUNTIFS(Манзилли!K:K,B14,Манзилли!S:S,$Z$19,Манзилли!R:R,"Тўланди")</f>
        <v>0</v>
      </c>
      <c r="AB14" s="105">
        <f>+SUMIFS(Манзилли!AD:AD,Манзилли!K:K,B14,Манзилли!R:R,"Тўланди",Манзилли!S:S,'СВОД Маблағ'!$Z$19)/1000000</f>
        <v>0</v>
      </c>
      <c r="AC14" s="91">
        <f>+COUNTIFS(Манзилли!K:K,B14,Манзилли!S:S,$AC$19)</f>
        <v>2</v>
      </c>
      <c r="AD14" s="91">
        <f>+COUNTIFS(Манзилли!K:K,B14,Манзилли!S:S,$AC$19,Манзилли!R:R,"Тўланди")</f>
        <v>0</v>
      </c>
      <c r="AE14" s="91">
        <f>+SUMIFS(Манзилли!AD:AD,Манзилли!K:K,B14,Манзилли!R:R,"Тўланди",Манзилли!S:S,'СВОД Маблағ'!$AC$19)/1000000</f>
        <v>0</v>
      </c>
      <c r="AF14" s="91">
        <f>+COUNTIFS(Манзилли!K:K,B14,Манзилли!S:S,$AF$19)</f>
        <v>0</v>
      </c>
      <c r="AG14" s="91">
        <f>+COUNTIFS(Манзилли!K:K,B14,Манзилли!S:S,$AF$19,Манзилли!R:R,"Тўланди")</f>
        <v>0</v>
      </c>
      <c r="AH14" s="91">
        <f>+SUMIFS(Манзилли!AD:AD,Манзилли!K:K,B14,Манзилли!R:R,"Тўланди",Манзилли!S:S,'СВОД Маблағ'!$AF$19)/1000000</f>
        <v>0</v>
      </c>
      <c r="AI14" s="91">
        <f>+COUNTIFS(Манзилли!K:K,B14,Манзилли!S:S,$AI$19)</f>
        <v>0</v>
      </c>
      <c r="AJ14" s="91">
        <f>+COUNTIFS(Манзилли!K:K,B14,Манзилли!S:S,$AI$19,Манзилли!R:R,"Тўланди")</f>
        <v>0</v>
      </c>
      <c r="AK14" s="91">
        <f>+SUMIFS(Манзилли!AD:AD,Манзилли!K:K,B14,Манзилли!R:R,"Тўланди",Манзилли!S:S,'СВОД Маблағ'!$AI$19)/1000000</f>
        <v>0</v>
      </c>
      <c r="AL14" s="91">
        <f>+COUNTIFS(Манзилли!K:K,B14,Манзилли!S:S,$AL$19)</f>
        <v>0</v>
      </c>
      <c r="AM14" s="91">
        <f>+COUNTIFS(Манзилли!K:K,B14,Манзилли!S:S,$AL$19,Манзилли!R:R,"Тўланди")</f>
        <v>0</v>
      </c>
      <c r="AN14" s="93">
        <f>+SUMIFS(Манзилли!AD:AD,Манзилли!K:K,B14,Манзилли!R:R,"Тўланди",Манзилли!S:S,'СВОД Маблағ'!$AL$19)/1000000</f>
        <v>0</v>
      </c>
    </row>
    <row r="15" spans="1:40" ht="23.25" x14ac:dyDescent="0.25">
      <c r="A15" s="37">
        <v>9</v>
      </c>
      <c r="B15" s="83" t="s">
        <v>74</v>
      </c>
      <c r="C15" s="91">
        <f t="shared" si="1"/>
        <v>147</v>
      </c>
      <c r="D15" s="91">
        <f t="shared" si="2"/>
        <v>65</v>
      </c>
      <c r="E15" s="105">
        <f t="shared" si="3"/>
        <v>49.646000000000001</v>
      </c>
      <c r="F15" s="91">
        <f>+COUNTIFS(Манзилли!K:K,B15,Манзилли!S:S,$F$19)</f>
        <v>4</v>
      </c>
      <c r="G15" s="91">
        <v>0</v>
      </c>
      <c r="H15" s="91">
        <f>+COUNTIFS(Манзилли!K:K,B15,Манзилли!S:S,$F$19,Манзилли!R:R,"Тўланди")</f>
        <v>0</v>
      </c>
      <c r="I15" s="91">
        <f>+SUMIFS(Манзилли!AD:AD,Манзилли!K:K,B15,Манзилли!R:R,"Тўланди",Манзилли!S:S,'СВОД Маблағ'!$F$19)</f>
        <v>0</v>
      </c>
      <c r="J15" s="91">
        <f>+COUNTIFS(Манзилли!K:K,B15,Манзилли!S:S,$J$19)</f>
        <v>3</v>
      </c>
      <c r="K15" s="91">
        <v>0</v>
      </c>
      <c r="L15" s="91">
        <f>+COUNTIFS(Манзилли!K:K,B15,Манзилли!S:S,$J$19,Манзилли!R:R,"Тўланди")</f>
        <v>0</v>
      </c>
      <c r="M15" s="105">
        <f>+SUMIFS(Манзилли!AD:AD,Манзилли!K:K,B15,Манзилли!R:R,"Тўланди",Манзилли!S:S,'СВОД Маблағ'!$J$19)/1000000</f>
        <v>0</v>
      </c>
      <c r="N15" s="91">
        <f>+COUNTIFS(Манзилли!K:K,B15,Манзилли!S:S,$N$19)</f>
        <v>92</v>
      </c>
      <c r="O15" s="91">
        <f>+COUNTIFS(Манзилли!K:K,B15,Манзилли!S:S,$N$19,Манзилли!R:R,"Тўланди")</f>
        <v>50</v>
      </c>
      <c r="P15" s="105">
        <f>+SUMIFS(Манзилли!AD:AD,Манзилли!K:K,B15,Манзилли!R:R,"Тўланди",Манзилли!S:S,'СВОД Маблағ'!$N$19)/1000000</f>
        <v>20.6</v>
      </c>
      <c r="Q15" s="91">
        <f>+COUNTIFS(Манзилли!K:K,B15,Манзилли!S:S,$O$19)</f>
        <v>37</v>
      </c>
      <c r="R15" s="91">
        <f>+COUNTIFS(Манзилли!K:K,B15,Манзилли!S:S,$O$19,Манзилли!R:R,"Тўланди")</f>
        <v>14</v>
      </c>
      <c r="S15" s="105">
        <f>+SUMIFS(Манзилли!AD:AD,Манзилли!K:K,B15,Манзилли!R:R,"Тўланди",Манзилли!S:S,'СВОД Маблағ'!$O$19)/1000000</f>
        <v>28.84</v>
      </c>
      <c r="T15" s="91">
        <f>+COUNTIFS(Манзилли!K:K,B15,Манзилли!S:S,$R$19)</f>
        <v>0</v>
      </c>
      <c r="U15" s="91">
        <f>+COUNTIFS(Манзилли!K:K,B15,Манзилли!S:S,$R$19,Манзилли!R:R,"Тўланди")</f>
        <v>0</v>
      </c>
      <c r="V15" s="105">
        <f>+SUMIFS(Манзилли!AD:AD,Манзилли!K:K,B15,Манзилли!R:R,"Тўланди",Манзилли!S:S,'СВОД Маблағ'!$R$19)/1000000</f>
        <v>0</v>
      </c>
      <c r="W15" s="91">
        <f>+COUNTIFS(Манзилли!K:K,B15,Манзилли!S:S,$W$19)</f>
        <v>7</v>
      </c>
      <c r="X15" s="91">
        <f>+COUNTIFS(Манзилли!K:K,B15,Манзилли!S:S,$W$19,Манзилли!R:R,"Тўланди")</f>
        <v>1</v>
      </c>
      <c r="Y15" s="91">
        <f>+SUMIFS(Манзилли!AD:AD,Манзилли!K:K,B15,Манзилли!R:R,"Тўланди",Манзилли!S:S,'СВОД Маблағ'!$W$19)/1000000</f>
        <v>0.20599999999999999</v>
      </c>
      <c r="Z15" s="91">
        <f>+COUNTIFS(Манзилли!K:K,B15,Манзилли!S:S,$Z$19)</f>
        <v>0</v>
      </c>
      <c r="AA15" s="91">
        <f>+COUNTIFS(Манзилли!K:K,B15,Манзилли!S:S,$Z$19,Манзилли!R:R,"Тўланди")</f>
        <v>0</v>
      </c>
      <c r="AB15" s="105">
        <f>+SUMIFS(Манзилли!AD:AD,Манзилли!K:K,B15,Манзилли!R:R,"Тўланди",Манзилли!S:S,'СВОД Маблағ'!$Z$19)/1000000</f>
        <v>0</v>
      </c>
      <c r="AC15" s="91">
        <f>+COUNTIFS(Манзилли!K:K,B15,Манзилли!S:S,$AC$19)</f>
        <v>3</v>
      </c>
      <c r="AD15" s="91">
        <f>+COUNTIFS(Манзилли!K:K,B15,Манзилли!S:S,$AC$19,Манзилли!R:R,"Тўланди")</f>
        <v>0</v>
      </c>
      <c r="AE15" s="91">
        <f>+SUMIFS(Манзилли!AD:AD,Манзилли!K:K,B15,Манзилли!R:R,"Тўланди",Манзилли!S:S,'СВОД Маблағ'!$AC$19)/1000000</f>
        <v>0</v>
      </c>
      <c r="AF15" s="91">
        <f>+COUNTIFS(Манзилли!K:K,B15,Манзилли!S:S,$AF$19)</f>
        <v>1</v>
      </c>
      <c r="AG15" s="91">
        <f>+COUNTIFS(Манзилли!K:K,B15,Манзилли!S:S,$AF$19,Манзилли!R:R,"Тўланди")</f>
        <v>0</v>
      </c>
      <c r="AH15" s="91">
        <f>+SUMIFS(Манзилли!AD:AD,Манзилли!K:K,B15,Манзилли!R:R,"Тўланди",Манзилли!S:S,'СВОД Маблағ'!$AF$19)/1000000</f>
        <v>0</v>
      </c>
      <c r="AI15" s="91">
        <f>+COUNTIFS(Манзилли!K:K,B15,Манзилли!S:S,$AI$19)</f>
        <v>0</v>
      </c>
      <c r="AJ15" s="91">
        <f>+COUNTIFS(Манзилли!K:K,B15,Манзилли!S:S,$AI$19,Манзилли!R:R,"Тўланди")</f>
        <v>0</v>
      </c>
      <c r="AK15" s="91">
        <f>+SUMIFS(Манзилли!AD:AD,Манзилли!K:K,B15,Манзилли!R:R,"Тўланди",Манзилли!S:S,'СВОД Маблағ'!$AI$19)/1000000</f>
        <v>0</v>
      </c>
      <c r="AL15" s="91">
        <f>+COUNTIFS(Манзилли!K:K,B15,Манзилли!S:S,$AL$19)</f>
        <v>0</v>
      </c>
      <c r="AM15" s="91">
        <f>+COUNTIFS(Манзилли!K:K,B15,Манзилли!S:S,$AL$19,Манзилли!R:R,"Тўланди")</f>
        <v>0</v>
      </c>
      <c r="AN15" s="93">
        <f>+SUMIFS(Манзилли!AD:AD,Манзилли!K:K,B15,Манзилли!R:R,"Тўланди",Манзилли!S:S,'СВОД Маблағ'!$AL$19)/1000000</f>
        <v>0</v>
      </c>
    </row>
    <row r="16" spans="1:40" ht="23.25" x14ac:dyDescent="0.25">
      <c r="A16" s="37">
        <v>10</v>
      </c>
      <c r="B16" s="83" t="s">
        <v>72</v>
      </c>
      <c r="C16" s="91">
        <f t="shared" si="1"/>
        <v>166</v>
      </c>
      <c r="D16" s="91">
        <f t="shared" si="2"/>
        <v>69</v>
      </c>
      <c r="E16" s="105">
        <f t="shared" si="3"/>
        <v>55.189436000000001</v>
      </c>
      <c r="F16" s="91">
        <f>+COUNTIFS(Манзилли!K:K,B16,Манзилли!S:S,$F$19)</f>
        <v>3</v>
      </c>
      <c r="G16" s="91">
        <v>0</v>
      </c>
      <c r="H16" s="91">
        <f>+COUNTIFS(Манзилли!K:K,B16,Манзилли!S:S,$F$19,Манзилли!R:R,"Тўланди")</f>
        <v>0</v>
      </c>
      <c r="I16" s="91">
        <f>+SUMIFS(Манзилли!AD:AD,Манзилли!K:K,B16,Манзилли!R:R,"Тўланди",Манзилли!S:S,'СВОД Маблағ'!$F$19)</f>
        <v>0</v>
      </c>
      <c r="J16" s="91">
        <f>+COUNTIFS(Манзилли!K:K,B16,Манзилли!S:S,$J$19)</f>
        <v>1</v>
      </c>
      <c r="K16" s="91">
        <v>0</v>
      </c>
      <c r="L16" s="91">
        <f>+COUNTIFS(Манзилли!K:K,B16,Манзилли!S:S,$J$19,Манзилли!R:R,"Тўланди")</f>
        <v>0</v>
      </c>
      <c r="M16" s="105">
        <f>+SUMIFS(Манзилли!AD:AD,Манзилли!K:K,B16,Манзилли!R:R,"Тўланди",Манзилли!S:S,'СВОД Маблағ'!$J$19)/1000000</f>
        <v>0</v>
      </c>
      <c r="N16" s="91">
        <f>+COUNTIFS(Манзилли!K:K,B16,Манзилли!S:S,$N$19)</f>
        <v>139</v>
      </c>
      <c r="O16" s="91">
        <f>+COUNTIFS(Манзилли!K:K,B16,Манзилли!S:S,$N$19,Манзилли!R:R,"Тўланди")</f>
        <v>63</v>
      </c>
      <c r="P16" s="105">
        <f>+SUMIFS(Манзилли!AD:AD,Манзилли!K:K,B16,Манзилли!R:R,"Тўланди",Манзилли!S:S,'СВОД Маблағ'!$N$19)/1000000</f>
        <v>25.956</v>
      </c>
      <c r="Q16" s="91">
        <f>+COUNTIFS(Манзилли!K:K,B16,Манзилли!S:S,$O$19)</f>
        <v>18</v>
      </c>
      <c r="R16" s="91">
        <f>+COUNTIFS(Манзилли!K:K,B16,Манзилли!S:S,$O$19,Манзилли!R:R,"Тўланди")</f>
        <v>4</v>
      </c>
      <c r="S16" s="105">
        <f>+SUMIFS(Манзилли!AD:AD,Манзилли!K:K,B16,Манзилли!R:R,"Тўланди",Манзилли!S:S,'СВОД Маблағ'!$O$19)/1000000</f>
        <v>8.24</v>
      </c>
      <c r="T16" s="91">
        <f>+COUNTIFS(Манзилли!K:K,B16,Манзилли!S:S,$R$19)</f>
        <v>2</v>
      </c>
      <c r="U16" s="91">
        <f>+COUNTIFS(Манзилли!K:K,B16,Манзилли!S:S,$R$19,Манзилли!R:R,"Тўланди")</f>
        <v>0</v>
      </c>
      <c r="V16" s="105">
        <f>+SUMIFS(Манзилли!AD:AD,Манзилли!K:K,B16,Манзилли!R:R,"Тўланди",Манзилли!S:S,'СВОД Маблағ'!$R$19)/1000000</f>
        <v>0</v>
      </c>
      <c r="W16" s="91">
        <f>+COUNTIFS(Манзилли!K:K,B16,Манзилли!S:S,$W$19)</f>
        <v>0</v>
      </c>
      <c r="X16" s="91">
        <f>+COUNTIFS(Манзилли!K:K,B16,Манзилли!S:S,$W$19,Манзилли!R:R,"Тўланди")</f>
        <v>0</v>
      </c>
      <c r="Y16" s="91">
        <f>+SUMIFS(Манзилли!AD:AD,Манзилли!K:K,B16,Манзилли!R:R,"Тўланди",Манзилли!S:S,'СВОД Маблағ'!$W$19)/1000000</f>
        <v>0</v>
      </c>
      <c r="Z16" s="91">
        <f>+COUNTIFS(Манзилли!K:K,B16,Манзилли!S:S,$Z$19)</f>
        <v>1</v>
      </c>
      <c r="AA16" s="91">
        <f>+COUNTIFS(Манзилли!K:K,B16,Манзилли!S:S,$Z$19,Манзилли!R:R,"Тўланди")</f>
        <v>1</v>
      </c>
      <c r="AB16" s="105">
        <f>+SUMIFS(Манзилли!AD:AD,Манзилли!K:K,B16,Манзилли!R:R,"Тўланди",Манзилли!S:S,'СВОД Маблағ'!$Z$19)/1000000</f>
        <v>0.39343600000000001</v>
      </c>
      <c r="AC16" s="91">
        <f>+COUNTIFS(Манзилли!K:K,B16,Манзилли!S:S,$AC$19)</f>
        <v>2</v>
      </c>
      <c r="AD16" s="91">
        <f>+COUNTIFS(Манзилли!K:K,B16,Манзилли!S:S,$AC$19,Манзилли!R:R,"Тўланди")</f>
        <v>1</v>
      </c>
      <c r="AE16" s="91">
        <f>+SUMIFS(Манзилли!AD:AD,Манзилли!K:K,B16,Манзилли!R:R,"Тўланди",Манзилли!S:S,'СВОД Маблағ'!$AC$19)/1000000</f>
        <v>20.6</v>
      </c>
      <c r="AF16" s="91">
        <f>+COUNTIFS(Манзилли!K:K,B16,Манзилли!S:S,$AF$19)</f>
        <v>0</v>
      </c>
      <c r="AG16" s="91">
        <f>+COUNTIFS(Манзилли!K:K,B16,Манзилли!S:S,$AF$19,Манзилли!R:R,"Тўланди")</f>
        <v>0</v>
      </c>
      <c r="AH16" s="91">
        <f>+SUMIFS(Манзилли!AD:AD,Манзилли!K:K,B16,Манзилли!R:R,"Тўланди",Манзилли!S:S,'СВОД Маблағ'!$AF$19)/1000000</f>
        <v>0</v>
      </c>
      <c r="AI16" s="91">
        <f>+COUNTIFS(Манзилли!K:K,B16,Манзилли!S:S,$AI$19)</f>
        <v>0</v>
      </c>
      <c r="AJ16" s="91">
        <f>+COUNTIFS(Манзилли!K:K,B16,Манзилли!S:S,$AI$19,Манзилли!R:R,"Тўланди")</f>
        <v>0</v>
      </c>
      <c r="AK16" s="91">
        <f>+SUMIFS(Манзилли!AD:AD,Манзилли!K:K,B16,Манзилли!R:R,"Тўланди",Манзилли!S:S,'СВОД Маблағ'!$AI$19)/1000000</f>
        <v>0</v>
      </c>
      <c r="AL16" s="91">
        <f>+COUNTIFS(Манзилли!K:K,B16,Манзилли!S:S,$AL$19)</f>
        <v>0</v>
      </c>
      <c r="AM16" s="91">
        <f>+COUNTIFS(Манзилли!K:K,B16,Манзилли!S:S,$AL$19,Манзилли!R:R,"Тўланди")</f>
        <v>0</v>
      </c>
      <c r="AN16" s="93">
        <f>+SUMIFS(Манзилли!AD:AD,Манзилли!K:K,B16,Манзилли!R:R,"Тўланди",Манзилли!S:S,'СВОД Маблағ'!$AL$19)/1000000</f>
        <v>0</v>
      </c>
    </row>
    <row r="17" spans="1:40" ht="23.25" x14ac:dyDescent="0.25">
      <c r="A17" s="37">
        <v>11</v>
      </c>
      <c r="B17" s="83" t="s">
        <v>68</v>
      </c>
      <c r="C17" s="91">
        <f t="shared" si="1"/>
        <v>1536</v>
      </c>
      <c r="D17" s="91">
        <f t="shared" si="2"/>
        <v>617</v>
      </c>
      <c r="E17" s="105">
        <f t="shared" si="3"/>
        <v>506.04369200000002</v>
      </c>
      <c r="F17" s="91">
        <f>+COUNTIFS(Манзилли!K:K,B17,Манзилли!S:S,$F$19)</f>
        <v>138</v>
      </c>
      <c r="G17" s="91">
        <v>1</v>
      </c>
      <c r="H17" s="91">
        <f>+COUNTIFS(Манзилли!K:K,B17,Манзилли!S:S,$F$19,Манзилли!R:R,"Тўланди")</f>
        <v>0</v>
      </c>
      <c r="I17" s="91">
        <f>+SUMIFS(Манзилли!AD:AD,Манзилли!K:K,B17,Манзилли!R:R,"Тўланди",Манзилли!S:S,'СВОД Маблағ'!$F$19)</f>
        <v>0</v>
      </c>
      <c r="J17" s="91">
        <f>+COUNTIFS(Манзилли!K:K,B17,Манзилли!S:S,$J$19)</f>
        <v>107</v>
      </c>
      <c r="K17" s="91">
        <v>3</v>
      </c>
      <c r="L17" s="91">
        <f>+COUNTIFS(Манзилли!K:K,B17,Манзилли!S:S,$J$19,Манзилли!R:R,"Тўланди")</f>
        <v>3</v>
      </c>
      <c r="M17" s="105">
        <f>+SUMIFS(Манзилли!AD:AD,Манзилли!K:K,B17,Манзилли!R:R,"Тўланди",Манзилли!S:S,'СВОД Маблағ'!$J$19)/1000000</f>
        <v>37.338220999999997</v>
      </c>
      <c r="N17" s="91">
        <f>+COUNTIFS(Манзилли!K:K,B17,Манзилли!S:S,$N$19)</f>
        <v>900</v>
      </c>
      <c r="O17" s="91">
        <f>+COUNTIFS(Манзилли!K:K,B17,Манзилли!S:S,$N$19,Манзилли!R:R,"Тўланди")</f>
        <v>475</v>
      </c>
      <c r="P17" s="105">
        <f>+SUMIFS(Манзилли!AD:AD,Манзилли!K:K,B17,Манзилли!R:R,"Тўланди",Манзилли!S:S,'СВОД Маблағ'!$N$19)/1000000</f>
        <v>195.7</v>
      </c>
      <c r="Q17" s="91">
        <f>+COUNTIFS(Манзилли!K:K,B17,Манзилли!S:S,$O$19)</f>
        <v>299</v>
      </c>
      <c r="R17" s="91">
        <f>+COUNTIFS(Манзилли!K:K,B17,Манзилли!S:S,$O$19,Манзилли!R:R,"Тўланди")</f>
        <v>130</v>
      </c>
      <c r="S17" s="105">
        <f>+SUMIFS(Манзилли!AD:AD,Манзилли!K:K,B17,Манзилли!R:R,"Тўланди",Манзилли!S:S,'СВОД Маблағ'!$O$19)/1000000</f>
        <v>267.8</v>
      </c>
      <c r="T17" s="91">
        <f>+COUNTIFS(Манзилли!K:K,B17,Манзилли!S:S,$R$19)</f>
        <v>1</v>
      </c>
      <c r="U17" s="91">
        <f>+COUNTIFS(Манзилли!K:K,B17,Манзилли!S:S,$R$19,Манзилли!R:R,"Тўланди")</f>
        <v>1</v>
      </c>
      <c r="V17" s="105">
        <f>+SUMIFS(Манзилли!AD:AD,Манзилли!K:K,B17,Манзилли!R:R,"Тўланди",Манзилли!S:S,'СВОД Маблағ'!$R$19)/1000000</f>
        <v>2.2351570000000001</v>
      </c>
      <c r="W17" s="91">
        <f>+COUNTIFS(Манзилли!K:K,B17,Манзилли!S:S,$W$19)</f>
        <v>23</v>
      </c>
      <c r="X17" s="91">
        <f>+COUNTIFS(Манзилли!K:K,B17,Манзилли!S:S,$W$19,Манзилли!R:R,"Тўланди")</f>
        <v>5</v>
      </c>
      <c r="Y17" s="91">
        <f>+SUMIFS(Манзилли!AD:AD,Манзилли!K:K,B17,Манзилли!R:R,"Тўланди",Манзилли!S:S,'СВОД Маблағ'!$W$19)/1000000</f>
        <v>2.06</v>
      </c>
      <c r="Z17" s="91">
        <f>+COUNTIFS(Манзилли!K:K,B17,Манзилли!S:S,$Z$19)</f>
        <v>3</v>
      </c>
      <c r="AA17" s="91">
        <f>+COUNTIFS(Манзилли!K:K,B17,Манзилли!S:S,$Z$19,Манзилли!R:R,"Тўланди")</f>
        <v>3</v>
      </c>
      <c r="AB17" s="105">
        <f>+SUMIFS(Манзилли!AD:AD,Манзилли!K:K,B17,Манзилли!R:R,"Тўланди",Манзилли!S:S,'СВОД Маблағ'!$Z$19)/1000000</f>
        <v>0.91031399999999996</v>
      </c>
      <c r="AC17" s="91">
        <f>+COUNTIFS(Манзилли!K:K,B17,Манзилли!S:S,$AC$19)</f>
        <v>61</v>
      </c>
      <c r="AD17" s="91">
        <f>+COUNTIFS(Манзилли!K:K,B17,Манзилли!S:S,$AC$19,Манзилли!R:R,"Тўланди")</f>
        <v>0</v>
      </c>
      <c r="AE17" s="91">
        <f>+SUMIFS(Манзилли!AD:AD,Манзилли!K:K,B17,Манзилли!R:R,"Тўланди",Манзилли!S:S,'СВОД Маблағ'!$AC$19)/1000000</f>
        <v>0</v>
      </c>
      <c r="AF17" s="91">
        <f>+COUNTIFS(Манзилли!K:K,B17,Манзилли!S:S,$AF$19)</f>
        <v>2</v>
      </c>
      <c r="AG17" s="91">
        <f>+COUNTIFS(Манзилли!K:K,B17,Манзилли!S:S,$AF$19,Манзилли!R:R,"Тўланди")</f>
        <v>0</v>
      </c>
      <c r="AH17" s="91">
        <f>+SUMIFS(Манзилли!AD:AD,Манзилли!K:K,B17,Манзилли!R:R,"Тўланди",Манзилли!S:S,'СВОД Маблағ'!$AF$19)/1000000</f>
        <v>0</v>
      </c>
      <c r="AI17" s="91">
        <f>+COUNTIFS(Манзилли!K:K,B17,Манзилли!S:S,$AI$19)</f>
        <v>2</v>
      </c>
      <c r="AJ17" s="91">
        <f>+COUNTIFS(Манзилли!K:K,B17,Манзилли!S:S,$AI$19,Манзилли!R:R,"Тўланди")</f>
        <v>0</v>
      </c>
      <c r="AK17" s="91">
        <f>+SUMIFS(Манзилли!AD:AD,Манзилли!K:K,B17,Манзилли!R:R,"Тўланди",Манзилли!S:S,'СВОД Маблағ'!$AI$19)/1000000</f>
        <v>0</v>
      </c>
      <c r="AL17" s="91">
        <f>+COUNTIFS(Манзилли!K:K,B17,Манзилли!S:S,$AL$19)</f>
        <v>0</v>
      </c>
      <c r="AM17" s="91">
        <f>+COUNTIFS(Манзилли!K:K,B17,Манзилли!S:S,$AL$19,Манзилли!R:R,"Тўланди")</f>
        <v>0</v>
      </c>
      <c r="AN17" s="93">
        <f>+SUMIFS(Манзилли!AD:AD,Манзилли!K:K,B17,Манзилли!R:R,"Тўланди",Манзилли!S:S,'СВОД Маблағ'!$AL$19)/1000000</f>
        <v>0</v>
      </c>
    </row>
    <row r="18" spans="1:40" ht="15.75" thickBot="1" x14ac:dyDescent="0.3">
      <c r="A18" s="98"/>
      <c r="B18" s="99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1"/>
    </row>
    <row r="19" spans="1:40" s="29" customFormat="1" ht="28.5" customHeight="1" x14ac:dyDescent="0.25">
      <c r="B19" s="31"/>
      <c r="F19" s="29" t="s">
        <v>1583</v>
      </c>
      <c r="J19" s="29" t="s">
        <v>1582</v>
      </c>
      <c r="N19" s="29" t="s">
        <v>1589</v>
      </c>
      <c r="O19" s="29" t="s">
        <v>1585</v>
      </c>
      <c r="R19" s="29" t="s">
        <v>1584</v>
      </c>
      <c r="W19" s="29" t="s">
        <v>1586</v>
      </c>
      <c r="Z19" s="29" t="s">
        <v>1587</v>
      </c>
      <c r="AC19" s="29" t="s">
        <v>1590</v>
      </c>
      <c r="AF19" s="29" t="s">
        <v>1588</v>
      </c>
      <c r="AI19" s="29" t="s">
        <v>29676</v>
      </c>
      <c r="AL19" s="29" t="s">
        <v>1591</v>
      </c>
    </row>
    <row r="20" spans="1:40" s="23" customFormat="1" ht="28.5" customHeight="1" x14ac:dyDescent="0.25">
      <c r="B20" s="32"/>
    </row>
    <row r="31" spans="1:40" x14ac:dyDescent="0.25">
      <c r="F31"/>
      <c r="G31"/>
    </row>
    <row r="32" spans="1:40" x14ac:dyDescent="0.25">
      <c r="F32"/>
      <c r="G32"/>
    </row>
    <row r="33" spans="6:7" x14ac:dyDescent="0.25">
      <c r="F33"/>
      <c r="G33"/>
    </row>
    <row r="34" spans="6:7" x14ac:dyDescent="0.25">
      <c r="F34"/>
      <c r="G34"/>
    </row>
    <row r="35" spans="6:7" x14ac:dyDescent="0.25">
      <c r="F35"/>
      <c r="G35"/>
    </row>
    <row r="36" spans="6:7" x14ac:dyDescent="0.25">
      <c r="F36"/>
      <c r="G36"/>
    </row>
    <row r="37" spans="6:7" x14ac:dyDescent="0.25">
      <c r="F37"/>
      <c r="G37"/>
    </row>
    <row r="38" spans="6:7" x14ac:dyDescent="0.25">
      <c r="F38"/>
      <c r="G38"/>
    </row>
    <row r="39" spans="6:7" x14ac:dyDescent="0.25">
      <c r="F39"/>
      <c r="G39"/>
    </row>
    <row r="40" spans="6:7" x14ac:dyDescent="0.25">
      <c r="F40"/>
      <c r="G40"/>
    </row>
    <row r="41" spans="6:7" x14ac:dyDescent="0.25">
      <c r="F41"/>
      <c r="G41"/>
    </row>
    <row r="42" spans="6:7" x14ac:dyDescent="0.25">
      <c r="F42"/>
      <c r="G42"/>
    </row>
    <row r="43" spans="6:7" x14ac:dyDescent="0.25">
      <c r="F43"/>
      <c r="G43"/>
    </row>
    <row r="44" spans="6:7" x14ac:dyDescent="0.25">
      <c r="F44"/>
      <c r="G44"/>
    </row>
    <row r="45" spans="6:7" x14ac:dyDescent="0.25">
      <c r="F45"/>
      <c r="G45"/>
    </row>
    <row r="46" spans="6:7" x14ac:dyDescent="0.25">
      <c r="F46"/>
      <c r="G46"/>
    </row>
    <row r="47" spans="6:7" x14ac:dyDescent="0.25">
      <c r="F47"/>
      <c r="G47"/>
    </row>
    <row r="48" spans="6:7" x14ac:dyDescent="0.25">
      <c r="F48"/>
      <c r="G48"/>
    </row>
    <row r="49" spans="6:7" x14ac:dyDescent="0.25">
      <c r="F49"/>
      <c r="G49"/>
    </row>
    <row r="50" spans="6:7" x14ac:dyDescent="0.25">
      <c r="F50"/>
      <c r="G50"/>
    </row>
    <row r="51" spans="6:7" x14ac:dyDescent="0.25">
      <c r="F51"/>
      <c r="G51"/>
    </row>
    <row r="52" spans="6:7" x14ac:dyDescent="0.25">
      <c r="F52"/>
      <c r="G52"/>
    </row>
    <row r="53" spans="6:7" x14ac:dyDescent="0.25">
      <c r="F53"/>
      <c r="G53"/>
    </row>
    <row r="54" spans="6:7" x14ac:dyDescent="0.25">
      <c r="F54"/>
      <c r="G54"/>
    </row>
    <row r="55" spans="6:7" x14ac:dyDescent="0.25">
      <c r="F55"/>
      <c r="G55"/>
    </row>
    <row r="56" spans="6:7" x14ac:dyDescent="0.25">
      <c r="F56"/>
      <c r="G56"/>
    </row>
    <row r="57" spans="6:7" x14ac:dyDescent="0.25">
      <c r="F57"/>
      <c r="G57"/>
    </row>
    <row r="58" spans="6:7" x14ac:dyDescent="0.25">
      <c r="F58"/>
      <c r="G58"/>
    </row>
    <row r="59" spans="6:7" x14ac:dyDescent="0.25">
      <c r="F59"/>
      <c r="G59"/>
    </row>
    <row r="60" spans="6:7" x14ac:dyDescent="0.25">
      <c r="F60"/>
      <c r="G60"/>
    </row>
    <row r="61" spans="6:7" x14ac:dyDescent="0.25">
      <c r="F61"/>
      <c r="G61"/>
    </row>
    <row r="62" spans="6:7" x14ac:dyDescent="0.25">
      <c r="F62"/>
      <c r="G62"/>
    </row>
    <row r="63" spans="6:7" x14ac:dyDescent="0.25">
      <c r="F63"/>
      <c r="G63"/>
    </row>
    <row r="64" spans="6:7" x14ac:dyDescent="0.25">
      <c r="F64"/>
      <c r="G64"/>
    </row>
    <row r="65" spans="6:7" x14ac:dyDescent="0.25">
      <c r="F65"/>
      <c r="G65"/>
    </row>
    <row r="66" spans="6:7" x14ac:dyDescent="0.25">
      <c r="F66"/>
      <c r="G66"/>
    </row>
    <row r="67" spans="6:7" x14ac:dyDescent="0.25">
      <c r="F67"/>
      <c r="G67"/>
    </row>
    <row r="68" spans="6:7" x14ac:dyDescent="0.25">
      <c r="F68"/>
      <c r="G68"/>
    </row>
    <row r="69" spans="6:7" x14ac:dyDescent="0.25">
      <c r="F69"/>
      <c r="G69"/>
    </row>
    <row r="70" spans="6:7" x14ac:dyDescent="0.25">
      <c r="F70"/>
      <c r="G70"/>
    </row>
    <row r="71" spans="6:7" x14ac:dyDescent="0.25">
      <c r="F71"/>
      <c r="G71"/>
    </row>
    <row r="72" spans="6:7" x14ac:dyDescent="0.25">
      <c r="F72"/>
      <c r="G72"/>
    </row>
    <row r="73" spans="6:7" x14ac:dyDescent="0.25">
      <c r="F73"/>
      <c r="G73"/>
    </row>
    <row r="74" spans="6:7" x14ac:dyDescent="0.25">
      <c r="F74"/>
      <c r="G74"/>
    </row>
    <row r="75" spans="6:7" x14ac:dyDescent="0.25">
      <c r="F75"/>
      <c r="G75"/>
    </row>
    <row r="76" spans="6:7" x14ac:dyDescent="0.25">
      <c r="F76"/>
      <c r="G76"/>
    </row>
    <row r="77" spans="6:7" x14ac:dyDescent="0.25">
      <c r="F77"/>
      <c r="G77"/>
    </row>
    <row r="78" spans="6:7" x14ac:dyDescent="0.25">
      <c r="F78"/>
      <c r="G78"/>
    </row>
    <row r="79" spans="6:7" x14ac:dyDescent="0.25">
      <c r="F79"/>
      <c r="G79"/>
    </row>
    <row r="80" spans="6:7" x14ac:dyDescent="0.25">
      <c r="F80"/>
      <c r="G80"/>
    </row>
    <row r="81" spans="6:7" x14ac:dyDescent="0.25">
      <c r="F81"/>
      <c r="G81"/>
    </row>
    <row r="82" spans="6:7" x14ac:dyDescent="0.25">
      <c r="F82"/>
      <c r="G82"/>
    </row>
    <row r="83" spans="6:7" x14ac:dyDescent="0.25">
      <c r="F83"/>
      <c r="G83"/>
    </row>
    <row r="84" spans="6:7" x14ac:dyDescent="0.25">
      <c r="F84"/>
      <c r="G84"/>
    </row>
    <row r="85" spans="6:7" x14ac:dyDescent="0.25">
      <c r="F85"/>
      <c r="G85"/>
    </row>
    <row r="86" spans="6:7" x14ac:dyDescent="0.25">
      <c r="F86"/>
      <c r="G86"/>
    </row>
    <row r="87" spans="6:7" x14ac:dyDescent="0.25">
      <c r="F87"/>
      <c r="G87"/>
    </row>
    <row r="88" spans="6:7" x14ac:dyDescent="0.25">
      <c r="F88"/>
      <c r="G88"/>
    </row>
    <row r="89" spans="6:7" x14ac:dyDescent="0.25">
      <c r="F89"/>
      <c r="G89"/>
    </row>
    <row r="90" spans="6:7" x14ac:dyDescent="0.25">
      <c r="F90"/>
      <c r="G90"/>
    </row>
    <row r="91" spans="6:7" x14ac:dyDescent="0.25">
      <c r="F91"/>
      <c r="G91"/>
    </row>
    <row r="92" spans="6:7" x14ac:dyDescent="0.25">
      <c r="F92"/>
      <c r="G92"/>
    </row>
    <row r="93" spans="6:7" x14ac:dyDescent="0.25">
      <c r="F93"/>
      <c r="G93"/>
    </row>
    <row r="94" spans="6:7" x14ac:dyDescent="0.25">
      <c r="F94"/>
      <c r="G94"/>
    </row>
    <row r="95" spans="6:7" x14ac:dyDescent="0.25">
      <c r="F95"/>
      <c r="G95"/>
    </row>
    <row r="96" spans="6:7" x14ac:dyDescent="0.25">
      <c r="F96"/>
      <c r="G96"/>
    </row>
    <row r="97" spans="6:7" x14ac:dyDescent="0.25">
      <c r="F97"/>
      <c r="G97"/>
    </row>
    <row r="98" spans="6:7" x14ac:dyDescent="0.25">
      <c r="F98"/>
      <c r="G98"/>
    </row>
    <row r="99" spans="6:7" x14ac:dyDescent="0.25">
      <c r="F99"/>
      <c r="G99"/>
    </row>
    <row r="100" spans="6:7" x14ac:dyDescent="0.25">
      <c r="F100"/>
      <c r="G100"/>
    </row>
    <row r="101" spans="6:7" x14ac:dyDescent="0.25">
      <c r="F101"/>
      <c r="G101"/>
    </row>
    <row r="102" spans="6:7" x14ac:dyDescent="0.25">
      <c r="F102"/>
      <c r="G102"/>
    </row>
    <row r="103" spans="6:7" x14ac:dyDescent="0.25">
      <c r="F103"/>
      <c r="G103"/>
    </row>
    <row r="104" spans="6:7" x14ac:dyDescent="0.25">
      <c r="F104"/>
      <c r="G104"/>
    </row>
    <row r="105" spans="6:7" x14ac:dyDescent="0.25">
      <c r="F105"/>
      <c r="G105"/>
    </row>
    <row r="106" spans="6:7" x14ac:dyDescent="0.25">
      <c r="F106"/>
      <c r="G106"/>
    </row>
    <row r="107" spans="6:7" x14ac:dyDescent="0.25">
      <c r="F107"/>
      <c r="G107"/>
    </row>
    <row r="108" spans="6:7" x14ac:dyDescent="0.25">
      <c r="F108"/>
      <c r="G108"/>
    </row>
    <row r="109" spans="6:7" x14ac:dyDescent="0.25">
      <c r="F109"/>
      <c r="G109"/>
    </row>
    <row r="110" spans="6:7" x14ac:dyDescent="0.25">
      <c r="F110"/>
      <c r="G110"/>
    </row>
    <row r="111" spans="6:7" x14ac:dyDescent="0.25">
      <c r="F111"/>
      <c r="G111"/>
    </row>
    <row r="112" spans="6:7" x14ac:dyDescent="0.25">
      <c r="F112"/>
      <c r="G112"/>
    </row>
    <row r="113" spans="6:7" x14ac:dyDescent="0.25">
      <c r="F113"/>
      <c r="G113"/>
    </row>
    <row r="114" spans="6:7" x14ac:dyDescent="0.25">
      <c r="F114"/>
      <c r="G114"/>
    </row>
    <row r="115" spans="6:7" x14ac:dyDescent="0.25">
      <c r="F115"/>
      <c r="G115"/>
    </row>
    <row r="116" spans="6:7" x14ac:dyDescent="0.25">
      <c r="F116"/>
      <c r="G116"/>
    </row>
    <row r="117" spans="6:7" x14ac:dyDescent="0.25">
      <c r="F117"/>
      <c r="G117"/>
    </row>
    <row r="118" spans="6:7" x14ac:dyDescent="0.25">
      <c r="F118"/>
      <c r="G118"/>
    </row>
    <row r="119" spans="6:7" x14ac:dyDescent="0.25">
      <c r="F119"/>
      <c r="G119"/>
    </row>
    <row r="120" spans="6:7" x14ac:dyDescent="0.25">
      <c r="F120"/>
      <c r="G120"/>
    </row>
    <row r="121" spans="6:7" x14ac:dyDescent="0.25">
      <c r="F121"/>
      <c r="G121"/>
    </row>
    <row r="122" spans="6:7" x14ac:dyDescent="0.25">
      <c r="F122"/>
      <c r="G122"/>
    </row>
    <row r="123" spans="6:7" x14ac:dyDescent="0.25">
      <c r="F123"/>
      <c r="G123"/>
    </row>
    <row r="124" spans="6:7" x14ac:dyDescent="0.25">
      <c r="F124"/>
      <c r="G124"/>
    </row>
    <row r="125" spans="6:7" x14ac:dyDescent="0.25">
      <c r="F125"/>
      <c r="G125"/>
    </row>
    <row r="126" spans="6:7" x14ac:dyDescent="0.25">
      <c r="F126"/>
      <c r="G126"/>
    </row>
    <row r="127" spans="6:7" x14ac:dyDescent="0.25">
      <c r="F127"/>
      <c r="G127"/>
    </row>
    <row r="128" spans="6:7" x14ac:dyDescent="0.25">
      <c r="F128"/>
      <c r="G128"/>
    </row>
    <row r="129" spans="6:7" x14ac:dyDescent="0.25">
      <c r="F129"/>
      <c r="G129"/>
    </row>
    <row r="130" spans="6:7" x14ac:dyDescent="0.25">
      <c r="F130"/>
      <c r="G130"/>
    </row>
    <row r="131" spans="6:7" x14ac:dyDescent="0.25">
      <c r="F131"/>
      <c r="G131"/>
    </row>
    <row r="132" spans="6:7" x14ac:dyDescent="0.25">
      <c r="F132"/>
      <c r="G132"/>
    </row>
    <row r="133" spans="6:7" x14ac:dyDescent="0.25">
      <c r="F133"/>
      <c r="G133"/>
    </row>
    <row r="134" spans="6:7" x14ac:dyDescent="0.25">
      <c r="F134"/>
      <c r="G134"/>
    </row>
    <row r="135" spans="6:7" x14ac:dyDescent="0.25">
      <c r="F135"/>
      <c r="G135"/>
    </row>
    <row r="136" spans="6:7" x14ac:dyDescent="0.25">
      <c r="F136"/>
      <c r="G136"/>
    </row>
    <row r="137" spans="6:7" x14ac:dyDescent="0.25">
      <c r="F137"/>
      <c r="G137"/>
    </row>
    <row r="138" spans="6:7" x14ac:dyDescent="0.25">
      <c r="F138"/>
      <c r="G138"/>
    </row>
    <row r="139" spans="6:7" x14ac:dyDescent="0.25">
      <c r="F139"/>
      <c r="G139"/>
    </row>
    <row r="140" spans="6:7" x14ac:dyDescent="0.25">
      <c r="F140"/>
      <c r="G140"/>
    </row>
    <row r="141" spans="6:7" x14ac:dyDescent="0.25">
      <c r="F141"/>
      <c r="G141"/>
    </row>
    <row r="142" spans="6:7" x14ac:dyDescent="0.25">
      <c r="F142"/>
      <c r="G142"/>
    </row>
    <row r="143" spans="6:7" x14ac:dyDescent="0.25">
      <c r="F143"/>
      <c r="G143"/>
    </row>
    <row r="144" spans="6:7" x14ac:dyDescent="0.25">
      <c r="F144"/>
      <c r="G144"/>
    </row>
    <row r="145" spans="6:7" x14ac:dyDescent="0.25">
      <c r="F145"/>
      <c r="G145"/>
    </row>
    <row r="146" spans="6:7" x14ac:dyDescent="0.25">
      <c r="F146"/>
      <c r="G146"/>
    </row>
    <row r="147" spans="6:7" x14ac:dyDescent="0.25">
      <c r="F147"/>
      <c r="G147"/>
    </row>
    <row r="148" spans="6:7" x14ac:dyDescent="0.25">
      <c r="F148"/>
      <c r="G148"/>
    </row>
    <row r="149" spans="6:7" x14ac:dyDescent="0.25">
      <c r="F149"/>
      <c r="G149"/>
    </row>
    <row r="150" spans="6:7" x14ac:dyDescent="0.25">
      <c r="F150"/>
      <c r="G150"/>
    </row>
    <row r="151" spans="6:7" x14ac:dyDescent="0.25">
      <c r="F151"/>
      <c r="G151"/>
    </row>
    <row r="152" spans="6:7" x14ac:dyDescent="0.25">
      <c r="F152"/>
      <c r="G152"/>
    </row>
    <row r="153" spans="6:7" x14ac:dyDescent="0.25">
      <c r="F153"/>
      <c r="G153"/>
    </row>
    <row r="154" spans="6:7" x14ac:dyDescent="0.25">
      <c r="F154"/>
      <c r="G154"/>
    </row>
    <row r="155" spans="6:7" x14ac:dyDescent="0.25">
      <c r="F155"/>
      <c r="G155"/>
    </row>
    <row r="156" spans="6:7" x14ac:dyDescent="0.25">
      <c r="F156"/>
      <c r="G156"/>
    </row>
    <row r="157" spans="6:7" x14ac:dyDescent="0.25">
      <c r="F157"/>
      <c r="G157"/>
    </row>
    <row r="158" spans="6:7" x14ac:dyDescent="0.25">
      <c r="F158"/>
      <c r="G158"/>
    </row>
    <row r="159" spans="6:7" x14ac:dyDescent="0.25">
      <c r="F159"/>
      <c r="G159"/>
    </row>
    <row r="160" spans="6:7" x14ac:dyDescent="0.25">
      <c r="F160"/>
      <c r="G160"/>
    </row>
    <row r="161" spans="6:7" x14ac:dyDescent="0.25">
      <c r="F161"/>
      <c r="G161"/>
    </row>
    <row r="162" spans="6:7" x14ac:dyDescent="0.25">
      <c r="F162"/>
      <c r="G162"/>
    </row>
    <row r="163" spans="6:7" x14ac:dyDescent="0.25">
      <c r="F163"/>
      <c r="G163"/>
    </row>
    <row r="164" spans="6:7" x14ac:dyDescent="0.25">
      <c r="F164"/>
      <c r="G164"/>
    </row>
    <row r="165" spans="6:7" x14ac:dyDescent="0.25">
      <c r="F165"/>
      <c r="G165"/>
    </row>
    <row r="166" spans="6:7" x14ac:dyDescent="0.25">
      <c r="F166"/>
      <c r="G166"/>
    </row>
    <row r="167" spans="6:7" x14ac:dyDescent="0.25">
      <c r="F167"/>
      <c r="G167"/>
    </row>
    <row r="168" spans="6:7" x14ac:dyDescent="0.25">
      <c r="F168"/>
      <c r="G168"/>
    </row>
    <row r="169" spans="6:7" x14ac:dyDescent="0.25">
      <c r="F169"/>
      <c r="G169"/>
    </row>
    <row r="170" spans="6:7" x14ac:dyDescent="0.25">
      <c r="F170"/>
      <c r="G170"/>
    </row>
    <row r="171" spans="6:7" x14ac:dyDescent="0.25">
      <c r="F171"/>
      <c r="G171"/>
    </row>
    <row r="172" spans="6:7" x14ac:dyDescent="0.25">
      <c r="F172"/>
      <c r="G172"/>
    </row>
    <row r="173" spans="6:7" x14ac:dyDescent="0.25">
      <c r="F173"/>
      <c r="G173"/>
    </row>
    <row r="174" spans="6:7" x14ac:dyDescent="0.25">
      <c r="F174"/>
      <c r="G174"/>
    </row>
    <row r="175" spans="6:7" x14ac:dyDescent="0.25">
      <c r="F175"/>
      <c r="G175"/>
    </row>
    <row r="176" spans="6:7" x14ac:dyDescent="0.25">
      <c r="F176"/>
      <c r="G176"/>
    </row>
    <row r="177" spans="6:7" x14ac:dyDescent="0.25">
      <c r="F177"/>
      <c r="G177"/>
    </row>
    <row r="178" spans="6:7" x14ac:dyDescent="0.25">
      <c r="F178"/>
      <c r="G178"/>
    </row>
    <row r="179" spans="6:7" x14ac:dyDescent="0.25">
      <c r="F179"/>
      <c r="G179"/>
    </row>
    <row r="180" spans="6:7" x14ac:dyDescent="0.25">
      <c r="F180"/>
      <c r="G180"/>
    </row>
    <row r="181" spans="6:7" x14ac:dyDescent="0.25">
      <c r="F181"/>
      <c r="G181"/>
    </row>
    <row r="182" spans="6:7" x14ac:dyDescent="0.25">
      <c r="F182"/>
      <c r="G182"/>
    </row>
    <row r="183" spans="6:7" x14ac:dyDescent="0.25">
      <c r="F183"/>
      <c r="G183"/>
    </row>
    <row r="184" spans="6:7" x14ac:dyDescent="0.25">
      <c r="F184"/>
      <c r="G184"/>
    </row>
    <row r="185" spans="6:7" x14ac:dyDescent="0.25">
      <c r="F185"/>
      <c r="G185"/>
    </row>
    <row r="186" spans="6:7" x14ac:dyDescent="0.25">
      <c r="F186"/>
      <c r="G186"/>
    </row>
    <row r="187" spans="6:7" x14ac:dyDescent="0.25">
      <c r="F187"/>
      <c r="G187"/>
    </row>
    <row r="188" spans="6:7" x14ac:dyDescent="0.25">
      <c r="F188"/>
      <c r="G188"/>
    </row>
    <row r="189" spans="6:7" x14ac:dyDescent="0.25">
      <c r="F189"/>
      <c r="G189"/>
    </row>
    <row r="190" spans="6:7" x14ac:dyDescent="0.25">
      <c r="F190"/>
      <c r="G190"/>
    </row>
    <row r="191" spans="6:7" x14ac:dyDescent="0.25">
      <c r="F191"/>
      <c r="G191"/>
    </row>
    <row r="192" spans="6:7" x14ac:dyDescent="0.25">
      <c r="F192"/>
      <c r="G192"/>
    </row>
    <row r="193" spans="6:7" x14ac:dyDescent="0.25">
      <c r="F193"/>
      <c r="G193"/>
    </row>
    <row r="194" spans="6:7" x14ac:dyDescent="0.25">
      <c r="F194"/>
      <c r="G194"/>
    </row>
    <row r="195" spans="6:7" x14ac:dyDescent="0.25">
      <c r="F195"/>
      <c r="G195"/>
    </row>
    <row r="196" spans="6:7" x14ac:dyDescent="0.25">
      <c r="F196"/>
      <c r="G196"/>
    </row>
    <row r="197" spans="6:7" x14ac:dyDescent="0.25">
      <c r="F197"/>
      <c r="G197"/>
    </row>
    <row r="198" spans="6:7" x14ac:dyDescent="0.25">
      <c r="F198"/>
      <c r="G198"/>
    </row>
    <row r="199" spans="6:7" x14ac:dyDescent="0.25">
      <c r="F199"/>
      <c r="G199"/>
    </row>
    <row r="200" spans="6:7" x14ac:dyDescent="0.25">
      <c r="F200"/>
      <c r="G200"/>
    </row>
    <row r="201" spans="6:7" x14ac:dyDescent="0.25">
      <c r="F201"/>
      <c r="G201"/>
    </row>
    <row r="202" spans="6:7" x14ac:dyDescent="0.25">
      <c r="F202"/>
      <c r="G202"/>
    </row>
    <row r="203" spans="6:7" x14ac:dyDescent="0.25">
      <c r="F203"/>
      <c r="G203"/>
    </row>
    <row r="204" spans="6:7" x14ac:dyDescent="0.25">
      <c r="F204"/>
      <c r="G204"/>
    </row>
    <row r="205" spans="6:7" x14ac:dyDescent="0.25">
      <c r="F205"/>
      <c r="G205"/>
    </row>
    <row r="206" spans="6:7" x14ac:dyDescent="0.25">
      <c r="F206"/>
      <c r="G206"/>
    </row>
    <row r="207" spans="6:7" x14ac:dyDescent="0.25">
      <c r="F207"/>
      <c r="G207"/>
    </row>
    <row r="208" spans="6:7" x14ac:dyDescent="0.25">
      <c r="F208"/>
      <c r="G208"/>
    </row>
    <row r="209" spans="6:7" x14ac:dyDescent="0.25">
      <c r="F209"/>
      <c r="G209"/>
    </row>
    <row r="210" spans="6:7" x14ac:dyDescent="0.25">
      <c r="F210"/>
      <c r="G210"/>
    </row>
    <row r="211" spans="6:7" x14ac:dyDescent="0.25">
      <c r="F211"/>
      <c r="G211"/>
    </row>
    <row r="212" spans="6:7" x14ac:dyDescent="0.25">
      <c r="F212"/>
      <c r="G212"/>
    </row>
    <row r="213" spans="6:7" x14ac:dyDescent="0.25">
      <c r="F213"/>
      <c r="G213"/>
    </row>
    <row r="214" spans="6:7" x14ac:dyDescent="0.25">
      <c r="F214"/>
      <c r="G214"/>
    </row>
    <row r="215" spans="6:7" x14ac:dyDescent="0.25">
      <c r="F215"/>
      <c r="G215"/>
    </row>
    <row r="216" spans="6:7" x14ac:dyDescent="0.25">
      <c r="F216"/>
      <c r="G216"/>
    </row>
    <row r="217" spans="6:7" x14ac:dyDescent="0.25">
      <c r="F217"/>
      <c r="G217"/>
    </row>
    <row r="218" spans="6:7" x14ac:dyDescent="0.25">
      <c r="F218"/>
      <c r="G218"/>
    </row>
    <row r="219" spans="6:7" x14ac:dyDescent="0.25">
      <c r="F219"/>
      <c r="G219"/>
    </row>
    <row r="220" spans="6:7" x14ac:dyDescent="0.25">
      <c r="F220"/>
      <c r="G220"/>
    </row>
    <row r="221" spans="6:7" x14ac:dyDescent="0.25">
      <c r="F221"/>
      <c r="G221"/>
    </row>
    <row r="222" spans="6:7" x14ac:dyDescent="0.25">
      <c r="F222"/>
      <c r="G222"/>
    </row>
    <row r="223" spans="6:7" x14ac:dyDescent="0.25">
      <c r="F223"/>
      <c r="G223"/>
    </row>
    <row r="224" spans="6:7" x14ac:dyDescent="0.25">
      <c r="F224"/>
      <c r="G224"/>
    </row>
    <row r="225" spans="6:7" x14ac:dyDescent="0.25">
      <c r="F225"/>
      <c r="G225"/>
    </row>
    <row r="226" spans="6:7" x14ac:dyDescent="0.25">
      <c r="F226"/>
      <c r="G226"/>
    </row>
    <row r="227" spans="6:7" x14ac:dyDescent="0.25">
      <c r="F227"/>
      <c r="G227"/>
    </row>
    <row r="228" spans="6:7" x14ac:dyDescent="0.25">
      <c r="F228"/>
      <c r="G228"/>
    </row>
    <row r="229" spans="6:7" x14ac:dyDescent="0.25">
      <c r="F229"/>
      <c r="G229"/>
    </row>
    <row r="230" spans="6:7" x14ac:dyDescent="0.25">
      <c r="F230"/>
      <c r="G230"/>
    </row>
    <row r="231" spans="6:7" x14ac:dyDescent="0.25">
      <c r="F231"/>
      <c r="G231"/>
    </row>
    <row r="232" spans="6:7" x14ac:dyDescent="0.25">
      <c r="F232"/>
      <c r="G232"/>
    </row>
    <row r="233" spans="6:7" x14ac:dyDescent="0.25">
      <c r="F233"/>
      <c r="G233"/>
    </row>
    <row r="234" spans="6:7" x14ac:dyDescent="0.25">
      <c r="F234"/>
      <c r="G234"/>
    </row>
    <row r="235" spans="6:7" x14ac:dyDescent="0.25">
      <c r="F235"/>
      <c r="G235"/>
    </row>
    <row r="236" spans="6:7" x14ac:dyDescent="0.25">
      <c r="F236"/>
      <c r="G236"/>
    </row>
    <row r="237" spans="6:7" x14ac:dyDescent="0.25">
      <c r="F237"/>
      <c r="G237"/>
    </row>
    <row r="238" spans="6:7" x14ac:dyDescent="0.25">
      <c r="F238"/>
      <c r="G238"/>
    </row>
    <row r="239" spans="6:7" x14ac:dyDescent="0.25">
      <c r="F239"/>
      <c r="G239"/>
    </row>
    <row r="240" spans="6:7" x14ac:dyDescent="0.25">
      <c r="F240"/>
      <c r="G240"/>
    </row>
    <row r="241" spans="6:7" x14ac:dyDescent="0.25">
      <c r="F241"/>
      <c r="G241"/>
    </row>
    <row r="242" spans="6:7" x14ac:dyDescent="0.25">
      <c r="F242"/>
      <c r="G242"/>
    </row>
    <row r="243" spans="6:7" x14ac:dyDescent="0.25">
      <c r="F243"/>
      <c r="G243"/>
    </row>
    <row r="244" spans="6:7" x14ac:dyDescent="0.25">
      <c r="F244"/>
      <c r="G244"/>
    </row>
    <row r="245" spans="6:7" x14ac:dyDescent="0.25">
      <c r="F245"/>
      <c r="G245"/>
    </row>
    <row r="246" spans="6:7" x14ac:dyDescent="0.25">
      <c r="F246"/>
      <c r="G246"/>
    </row>
    <row r="247" spans="6:7" x14ac:dyDescent="0.25">
      <c r="F247"/>
      <c r="G247"/>
    </row>
    <row r="248" spans="6:7" x14ac:dyDescent="0.25">
      <c r="F248"/>
      <c r="G248"/>
    </row>
    <row r="249" spans="6:7" x14ac:dyDescent="0.25">
      <c r="F249"/>
      <c r="G249"/>
    </row>
    <row r="250" spans="6:7" x14ac:dyDescent="0.25">
      <c r="F250"/>
      <c r="G250"/>
    </row>
    <row r="251" spans="6:7" x14ac:dyDescent="0.25">
      <c r="F251"/>
      <c r="G251"/>
    </row>
    <row r="252" spans="6:7" x14ac:dyDescent="0.25">
      <c r="F252"/>
      <c r="G252"/>
    </row>
    <row r="253" spans="6:7" x14ac:dyDescent="0.25">
      <c r="F253"/>
      <c r="G253"/>
    </row>
    <row r="254" spans="6:7" x14ac:dyDescent="0.25">
      <c r="F254"/>
      <c r="G254"/>
    </row>
    <row r="255" spans="6:7" x14ac:dyDescent="0.25">
      <c r="F255"/>
      <c r="G255"/>
    </row>
    <row r="256" spans="6:7" x14ac:dyDescent="0.25">
      <c r="F256"/>
      <c r="G256"/>
    </row>
    <row r="257" spans="6:7" x14ac:dyDescent="0.25">
      <c r="F257"/>
      <c r="G257"/>
    </row>
    <row r="258" spans="6:7" x14ac:dyDescent="0.25">
      <c r="F258"/>
      <c r="G258"/>
    </row>
    <row r="259" spans="6:7" x14ac:dyDescent="0.25">
      <c r="F259"/>
      <c r="G259"/>
    </row>
    <row r="260" spans="6:7" x14ac:dyDescent="0.25">
      <c r="F260"/>
      <c r="G260"/>
    </row>
    <row r="261" spans="6:7" x14ac:dyDescent="0.25">
      <c r="F261"/>
      <c r="G261"/>
    </row>
    <row r="262" spans="6:7" x14ac:dyDescent="0.25">
      <c r="F262"/>
      <c r="G262"/>
    </row>
    <row r="263" spans="6:7" x14ac:dyDescent="0.25">
      <c r="F263"/>
      <c r="G263"/>
    </row>
    <row r="264" spans="6:7" x14ac:dyDescent="0.25">
      <c r="F264"/>
      <c r="G264"/>
    </row>
    <row r="265" spans="6:7" x14ac:dyDescent="0.25">
      <c r="F265"/>
      <c r="G265"/>
    </row>
    <row r="266" spans="6:7" x14ac:dyDescent="0.25">
      <c r="F266"/>
      <c r="G266"/>
    </row>
    <row r="267" spans="6:7" x14ac:dyDescent="0.25">
      <c r="F267"/>
      <c r="G267"/>
    </row>
    <row r="268" spans="6:7" x14ac:dyDescent="0.25">
      <c r="F268"/>
      <c r="G268"/>
    </row>
    <row r="269" spans="6:7" x14ac:dyDescent="0.25">
      <c r="F269"/>
      <c r="G269"/>
    </row>
    <row r="270" spans="6:7" x14ac:dyDescent="0.25">
      <c r="F270"/>
      <c r="G270"/>
    </row>
    <row r="271" spans="6:7" x14ac:dyDescent="0.25">
      <c r="F271"/>
      <c r="G271"/>
    </row>
    <row r="272" spans="6:7" x14ac:dyDescent="0.25">
      <c r="F272"/>
      <c r="G272"/>
    </row>
    <row r="273" spans="6:7" x14ac:dyDescent="0.25">
      <c r="F273"/>
      <c r="G273"/>
    </row>
    <row r="274" spans="6:7" x14ac:dyDescent="0.25">
      <c r="F274"/>
      <c r="G274"/>
    </row>
    <row r="275" spans="6:7" x14ac:dyDescent="0.25">
      <c r="F275"/>
      <c r="G275"/>
    </row>
    <row r="276" spans="6:7" x14ac:dyDescent="0.25">
      <c r="F276"/>
      <c r="G276"/>
    </row>
    <row r="277" spans="6:7" x14ac:dyDescent="0.25">
      <c r="F277"/>
      <c r="G277"/>
    </row>
    <row r="278" spans="6:7" x14ac:dyDescent="0.25">
      <c r="F278"/>
      <c r="G278"/>
    </row>
    <row r="279" spans="6:7" x14ac:dyDescent="0.25">
      <c r="F279"/>
      <c r="G279"/>
    </row>
    <row r="280" spans="6:7" x14ac:dyDescent="0.25">
      <c r="F280"/>
      <c r="G280"/>
    </row>
    <row r="281" spans="6:7" x14ac:dyDescent="0.25">
      <c r="F281"/>
      <c r="G281"/>
    </row>
    <row r="282" spans="6:7" x14ac:dyDescent="0.25">
      <c r="F282"/>
      <c r="G282"/>
    </row>
    <row r="283" spans="6:7" x14ac:dyDescent="0.25">
      <c r="F283"/>
      <c r="G283"/>
    </row>
    <row r="284" spans="6:7" x14ac:dyDescent="0.25">
      <c r="F284"/>
      <c r="G284"/>
    </row>
    <row r="285" spans="6:7" x14ac:dyDescent="0.25">
      <c r="F285"/>
      <c r="G285"/>
    </row>
    <row r="286" spans="6:7" x14ac:dyDescent="0.25">
      <c r="F286"/>
      <c r="G286"/>
    </row>
    <row r="287" spans="6:7" x14ac:dyDescent="0.25">
      <c r="F287"/>
      <c r="G287"/>
    </row>
    <row r="288" spans="6:7" x14ac:dyDescent="0.25">
      <c r="F288"/>
      <c r="G288"/>
    </row>
    <row r="289" spans="6:7" x14ac:dyDescent="0.25">
      <c r="F289"/>
      <c r="G289"/>
    </row>
    <row r="290" spans="6:7" x14ac:dyDescent="0.25">
      <c r="F290"/>
      <c r="G290"/>
    </row>
    <row r="291" spans="6:7" x14ac:dyDescent="0.25">
      <c r="F291"/>
      <c r="G291"/>
    </row>
    <row r="292" spans="6:7" x14ac:dyDescent="0.25">
      <c r="F292"/>
      <c r="G292"/>
    </row>
    <row r="293" spans="6:7" x14ac:dyDescent="0.25">
      <c r="F293"/>
      <c r="G293"/>
    </row>
    <row r="294" spans="6:7" x14ac:dyDescent="0.25">
      <c r="F294"/>
      <c r="G294"/>
    </row>
    <row r="295" spans="6:7" x14ac:dyDescent="0.25">
      <c r="F295"/>
      <c r="G295"/>
    </row>
    <row r="296" spans="6:7" x14ac:dyDescent="0.25">
      <c r="F296"/>
      <c r="G296"/>
    </row>
    <row r="297" spans="6:7" x14ac:dyDescent="0.25">
      <c r="F297"/>
      <c r="G297"/>
    </row>
    <row r="298" spans="6:7" x14ac:dyDescent="0.25">
      <c r="F298"/>
      <c r="G298"/>
    </row>
    <row r="299" spans="6:7" x14ac:dyDescent="0.25">
      <c r="F299"/>
      <c r="G299"/>
    </row>
    <row r="300" spans="6:7" x14ac:dyDescent="0.25">
      <c r="F300"/>
      <c r="G300"/>
    </row>
    <row r="301" spans="6:7" x14ac:dyDescent="0.25">
      <c r="F301"/>
      <c r="G301"/>
    </row>
    <row r="302" spans="6:7" x14ac:dyDescent="0.25">
      <c r="F302"/>
      <c r="G302"/>
    </row>
    <row r="303" spans="6:7" x14ac:dyDescent="0.25">
      <c r="F303"/>
      <c r="G303"/>
    </row>
    <row r="304" spans="6:7" x14ac:dyDescent="0.25">
      <c r="F304"/>
      <c r="G304"/>
    </row>
    <row r="305" spans="6:7" x14ac:dyDescent="0.25">
      <c r="F305"/>
      <c r="G305"/>
    </row>
    <row r="306" spans="6:7" x14ac:dyDescent="0.25">
      <c r="F306"/>
      <c r="G306"/>
    </row>
    <row r="307" spans="6:7" x14ac:dyDescent="0.25">
      <c r="F307"/>
      <c r="G307"/>
    </row>
    <row r="308" spans="6:7" x14ac:dyDescent="0.25">
      <c r="F308"/>
      <c r="G308"/>
    </row>
    <row r="309" spans="6:7" x14ac:dyDescent="0.25">
      <c r="F309"/>
      <c r="G309"/>
    </row>
    <row r="310" spans="6:7" x14ac:dyDescent="0.25">
      <c r="F310"/>
      <c r="G310"/>
    </row>
    <row r="311" spans="6:7" x14ac:dyDescent="0.25">
      <c r="F311"/>
      <c r="G311"/>
    </row>
    <row r="312" spans="6:7" x14ac:dyDescent="0.25">
      <c r="F312"/>
      <c r="G312"/>
    </row>
    <row r="313" spans="6:7" x14ac:dyDescent="0.25">
      <c r="F313"/>
      <c r="G313"/>
    </row>
    <row r="314" spans="6:7" x14ac:dyDescent="0.25">
      <c r="F314"/>
      <c r="G314"/>
    </row>
    <row r="315" spans="6:7" x14ac:dyDescent="0.25">
      <c r="F315"/>
      <c r="G315"/>
    </row>
    <row r="316" spans="6:7" x14ac:dyDescent="0.25">
      <c r="F316"/>
      <c r="G316"/>
    </row>
    <row r="317" spans="6:7" x14ac:dyDescent="0.25">
      <c r="F317"/>
      <c r="G317"/>
    </row>
    <row r="318" spans="6:7" x14ac:dyDescent="0.25">
      <c r="F318"/>
      <c r="G318"/>
    </row>
    <row r="319" spans="6:7" x14ac:dyDescent="0.25">
      <c r="F319"/>
      <c r="G319"/>
    </row>
    <row r="320" spans="6:7" x14ac:dyDescent="0.25">
      <c r="F320"/>
      <c r="G320"/>
    </row>
    <row r="321" spans="6:7" x14ac:dyDescent="0.25">
      <c r="F321"/>
      <c r="G321"/>
    </row>
    <row r="322" spans="6:7" x14ac:dyDescent="0.25">
      <c r="F322"/>
      <c r="G322"/>
    </row>
    <row r="323" spans="6:7" x14ac:dyDescent="0.25">
      <c r="F323"/>
      <c r="G323"/>
    </row>
    <row r="324" spans="6:7" x14ac:dyDescent="0.25">
      <c r="F324"/>
      <c r="G324"/>
    </row>
    <row r="325" spans="6:7" x14ac:dyDescent="0.25">
      <c r="F325"/>
      <c r="G325"/>
    </row>
    <row r="326" spans="6:7" x14ac:dyDescent="0.25">
      <c r="F326"/>
      <c r="G326"/>
    </row>
    <row r="327" spans="6:7" x14ac:dyDescent="0.25">
      <c r="F327"/>
      <c r="G327"/>
    </row>
    <row r="328" spans="6:7" x14ac:dyDescent="0.25">
      <c r="F328"/>
      <c r="G328"/>
    </row>
    <row r="329" spans="6:7" x14ac:dyDescent="0.25">
      <c r="F329"/>
      <c r="G329"/>
    </row>
    <row r="330" spans="6:7" x14ac:dyDescent="0.25">
      <c r="F330"/>
      <c r="G330"/>
    </row>
    <row r="331" spans="6:7" x14ac:dyDescent="0.25">
      <c r="F331"/>
      <c r="G331"/>
    </row>
    <row r="332" spans="6:7" x14ac:dyDescent="0.25">
      <c r="F332"/>
      <c r="G332"/>
    </row>
    <row r="333" spans="6:7" x14ac:dyDescent="0.25">
      <c r="F333"/>
      <c r="G333"/>
    </row>
    <row r="334" spans="6:7" x14ac:dyDescent="0.25">
      <c r="F334"/>
      <c r="G334"/>
    </row>
    <row r="335" spans="6:7" x14ac:dyDescent="0.25">
      <c r="F335"/>
      <c r="G335"/>
    </row>
    <row r="336" spans="6:7" x14ac:dyDescent="0.25">
      <c r="F336"/>
      <c r="G336"/>
    </row>
    <row r="337" spans="6:7" x14ac:dyDescent="0.25">
      <c r="F337"/>
      <c r="G337"/>
    </row>
    <row r="338" spans="6:7" x14ac:dyDescent="0.25">
      <c r="F338"/>
      <c r="G338"/>
    </row>
    <row r="339" spans="6:7" x14ac:dyDescent="0.25">
      <c r="F339"/>
      <c r="G339"/>
    </row>
    <row r="340" spans="6:7" x14ac:dyDescent="0.25">
      <c r="F340"/>
      <c r="G340"/>
    </row>
    <row r="341" spans="6:7" x14ac:dyDescent="0.25">
      <c r="F341"/>
      <c r="G341"/>
    </row>
    <row r="342" spans="6:7" x14ac:dyDescent="0.25">
      <c r="F342"/>
      <c r="G342"/>
    </row>
    <row r="343" spans="6:7" x14ac:dyDescent="0.25">
      <c r="F343"/>
      <c r="G343"/>
    </row>
    <row r="344" spans="6:7" x14ac:dyDescent="0.25">
      <c r="F344"/>
      <c r="G344"/>
    </row>
    <row r="345" spans="6:7" x14ac:dyDescent="0.25">
      <c r="F345"/>
      <c r="G345"/>
    </row>
    <row r="346" spans="6:7" x14ac:dyDescent="0.25">
      <c r="F346"/>
      <c r="G346"/>
    </row>
    <row r="347" spans="6:7" x14ac:dyDescent="0.25">
      <c r="F347"/>
      <c r="G347"/>
    </row>
    <row r="348" spans="6:7" x14ac:dyDescent="0.25">
      <c r="F348"/>
      <c r="G348"/>
    </row>
    <row r="349" spans="6:7" x14ac:dyDescent="0.25">
      <c r="F349"/>
      <c r="G349"/>
    </row>
    <row r="350" spans="6:7" x14ac:dyDescent="0.25">
      <c r="F350"/>
      <c r="G350"/>
    </row>
    <row r="351" spans="6:7" x14ac:dyDescent="0.25">
      <c r="F351"/>
      <c r="G351"/>
    </row>
    <row r="352" spans="6:7" x14ac:dyDescent="0.25">
      <c r="F352"/>
      <c r="G352"/>
    </row>
    <row r="353" spans="6:7" x14ac:dyDescent="0.25">
      <c r="F353"/>
      <c r="G353"/>
    </row>
    <row r="354" spans="6:7" x14ac:dyDescent="0.25">
      <c r="F354"/>
      <c r="G354"/>
    </row>
    <row r="355" spans="6:7" x14ac:dyDescent="0.25">
      <c r="F355"/>
      <c r="G355"/>
    </row>
    <row r="356" spans="6:7" x14ac:dyDescent="0.25">
      <c r="F356"/>
      <c r="G356"/>
    </row>
    <row r="357" spans="6:7" x14ac:dyDescent="0.25">
      <c r="F357"/>
      <c r="G357"/>
    </row>
    <row r="358" spans="6:7" x14ac:dyDescent="0.25">
      <c r="F358"/>
      <c r="G358"/>
    </row>
    <row r="359" spans="6:7" x14ac:dyDescent="0.25">
      <c r="F359"/>
      <c r="G359"/>
    </row>
    <row r="360" spans="6:7" x14ac:dyDescent="0.25">
      <c r="F360"/>
      <c r="G360"/>
    </row>
    <row r="361" spans="6:7" x14ac:dyDescent="0.25">
      <c r="F361"/>
      <c r="G361"/>
    </row>
    <row r="362" spans="6:7" x14ac:dyDescent="0.25">
      <c r="F362"/>
      <c r="G362"/>
    </row>
    <row r="363" spans="6:7" x14ac:dyDescent="0.25">
      <c r="F363"/>
      <c r="G363"/>
    </row>
    <row r="364" spans="6:7" x14ac:dyDescent="0.25">
      <c r="F364"/>
      <c r="G364"/>
    </row>
    <row r="365" spans="6:7" x14ac:dyDescent="0.25">
      <c r="F365"/>
      <c r="G365"/>
    </row>
    <row r="366" spans="6:7" x14ac:dyDescent="0.25">
      <c r="F366"/>
      <c r="G366"/>
    </row>
    <row r="367" spans="6:7" x14ac:dyDescent="0.25">
      <c r="F367"/>
      <c r="G367"/>
    </row>
    <row r="368" spans="6:7" x14ac:dyDescent="0.25">
      <c r="F368"/>
      <c r="G368"/>
    </row>
    <row r="369" spans="6:7" x14ac:dyDescent="0.25">
      <c r="F369"/>
      <c r="G369"/>
    </row>
    <row r="370" spans="6:7" x14ac:dyDescent="0.25">
      <c r="F370"/>
      <c r="G370"/>
    </row>
    <row r="371" spans="6:7" x14ac:dyDescent="0.25">
      <c r="F371"/>
      <c r="G371"/>
    </row>
    <row r="372" spans="6:7" x14ac:dyDescent="0.25">
      <c r="F372"/>
      <c r="G372"/>
    </row>
    <row r="373" spans="6:7" x14ac:dyDescent="0.25">
      <c r="F373"/>
      <c r="G373"/>
    </row>
    <row r="374" spans="6:7" x14ac:dyDescent="0.25">
      <c r="F374"/>
      <c r="G374"/>
    </row>
    <row r="375" spans="6:7" x14ac:dyDescent="0.25">
      <c r="F375"/>
      <c r="G375"/>
    </row>
    <row r="376" spans="6:7" x14ac:dyDescent="0.25">
      <c r="F376"/>
      <c r="G376"/>
    </row>
    <row r="377" spans="6:7" x14ac:dyDescent="0.25">
      <c r="F377"/>
      <c r="G377"/>
    </row>
    <row r="378" spans="6:7" x14ac:dyDescent="0.25">
      <c r="F378"/>
      <c r="G378"/>
    </row>
    <row r="379" spans="6:7" x14ac:dyDescent="0.25">
      <c r="F379"/>
      <c r="G379"/>
    </row>
    <row r="380" spans="6:7" x14ac:dyDescent="0.25">
      <c r="F380"/>
      <c r="G380"/>
    </row>
    <row r="381" spans="6:7" x14ac:dyDescent="0.25">
      <c r="F381"/>
      <c r="G381"/>
    </row>
    <row r="382" spans="6:7" x14ac:dyDescent="0.25">
      <c r="F382"/>
      <c r="G382"/>
    </row>
    <row r="383" spans="6:7" x14ac:dyDescent="0.25">
      <c r="F383"/>
      <c r="G383"/>
    </row>
    <row r="384" spans="6:7" x14ac:dyDescent="0.25">
      <c r="F384"/>
      <c r="G384"/>
    </row>
    <row r="385" spans="6:7" x14ac:dyDescent="0.25">
      <c r="F385"/>
      <c r="G385"/>
    </row>
    <row r="386" spans="6:7" x14ac:dyDescent="0.25">
      <c r="F386"/>
      <c r="G386"/>
    </row>
    <row r="387" spans="6:7" x14ac:dyDescent="0.25">
      <c r="F387"/>
      <c r="G387"/>
    </row>
    <row r="388" spans="6:7" x14ac:dyDescent="0.25">
      <c r="F388"/>
      <c r="G388"/>
    </row>
    <row r="389" spans="6:7" x14ac:dyDescent="0.25">
      <c r="F389"/>
      <c r="G389"/>
    </row>
    <row r="390" spans="6:7" x14ac:dyDescent="0.25">
      <c r="F390"/>
      <c r="G390"/>
    </row>
    <row r="391" spans="6:7" x14ac:dyDescent="0.25">
      <c r="F391"/>
      <c r="G391"/>
    </row>
    <row r="392" spans="6:7" x14ac:dyDescent="0.25">
      <c r="F392"/>
      <c r="G392"/>
    </row>
    <row r="393" spans="6:7" x14ac:dyDescent="0.25">
      <c r="F393"/>
      <c r="G393"/>
    </row>
    <row r="394" spans="6:7" x14ac:dyDescent="0.25">
      <c r="F394"/>
      <c r="G394"/>
    </row>
    <row r="395" spans="6:7" x14ac:dyDescent="0.25">
      <c r="F395"/>
      <c r="G395"/>
    </row>
    <row r="396" spans="6:7" x14ac:dyDescent="0.25">
      <c r="F396"/>
      <c r="G396"/>
    </row>
    <row r="397" spans="6:7" x14ac:dyDescent="0.25">
      <c r="F397"/>
      <c r="G397"/>
    </row>
    <row r="398" spans="6:7" x14ac:dyDescent="0.25">
      <c r="F398"/>
      <c r="G398"/>
    </row>
    <row r="399" spans="6:7" x14ac:dyDescent="0.25">
      <c r="F399"/>
      <c r="G399"/>
    </row>
    <row r="400" spans="6:7" x14ac:dyDescent="0.25">
      <c r="F400"/>
      <c r="G400"/>
    </row>
    <row r="401" spans="6:7" x14ac:dyDescent="0.25">
      <c r="F401"/>
      <c r="G401"/>
    </row>
    <row r="402" spans="6:7" x14ac:dyDescent="0.25">
      <c r="F402"/>
      <c r="G402"/>
    </row>
    <row r="403" spans="6:7" x14ac:dyDescent="0.25">
      <c r="F403"/>
      <c r="G403"/>
    </row>
    <row r="404" spans="6:7" x14ac:dyDescent="0.25">
      <c r="F404"/>
      <c r="G404"/>
    </row>
    <row r="405" spans="6:7" x14ac:dyDescent="0.25">
      <c r="F405"/>
      <c r="G405"/>
    </row>
    <row r="406" spans="6:7" x14ac:dyDescent="0.25">
      <c r="F406"/>
      <c r="G406"/>
    </row>
    <row r="407" spans="6:7" x14ac:dyDescent="0.25">
      <c r="F407"/>
      <c r="G407"/>
    </row>
    <row r="408" spans="6:7" x14ac:dyDescent="0.25">
      <c r="F408"/>
      <c r="G408"/>
    </row>
    <row r="409" spans="6:7" x14ac:dyDescent="0.25">
      <c r="F409"/>
      <c r="G409"/>
    </row>
    <row r="410" spans="6:7" x14ac:dyDescent="0.25">
      <c r="F410"/>
      <c r="G410"/>
    </row>
    <row r="411" spans="6:7" x14ac:dyDescent="0.25">
      <c r="F411"/>
      <c r="G411"/>
    </row>
    <row r="412" spans="6:7" x14ac:dyDescent="0.25">
      <c r="F412"/>
      <c r="G412"/>
    </row>
    <row r="413" spans="6:7" x14ac:dyDescent="0.25">
      <c r="F413"/>
      <c r="G413"/>
    </row>
    <row r="414" spans="6:7" x14ac:dyDescent="0.25">
      <c r="F414"/>
      <c r="G414"/>
    </row>
    <row r="415" spans="6:7" x14ac:dyDescent="0.25">
      <c r="F415"/>
      <c r="G415"/>
    </row>
    <row r="416" spans="6:7" x14ac:dyDescent="0.25">
      <c r="F416"/>
      <c r="G416"/>
    </row>
    <row r="417" spans="6:7" x14ac:dyDescent="0.25">
      <c r="F417"/>
      <c r="G417"/>
    </row>
    <row r="418" spans="6:7" x14ac:dyDescent="0.25">
      <c r="F418"/>
      <c r="G418"/>
    </row>
    <row r="419" spans="6:7" x14ac:dyDescent="0.25">
      <c r="F419"/>
      <c r="G419"/>
    </row>
    <row r="420" spans="6:7" x14ac:dyDescent="0.25">
      <c r="F420"/>
      <c r="G420"/>
    </row>
    <row r="421" spans="6:7" x14ac:dyDescent="0.25">
      <c r="F421"/>
      <c r="G421"/>
    </row>
    <row r="422" spans="6:7" x14ac:dyDescent="0.25">
      <c r="F422"/>
      <c r="G422"/>
    </row>
    <row r="423" spans="6:7" x14ac:dyDescent="0.25">
      <c r="F423"/>
      <c r="G423"/>
    </row>
    <row r="424" spans="6:7" x14ac:dyDescent="0.25">
      <c r="F424"/>
      <c r="G424"/>
    </row>
    <row r="425" spans="6:7" x14ac:dyDescent="0.25">
      <c r="F425"/>
      <c r="G425"/>
    </row>
    <row r="426" spans="6:7" x14ac:dyDescent="0.25">
      <c r="F426"/>
      <c r="G426"/>
    </row>
    <row r="427" spans="6:7" x14ac:dyDescent="0.25">
      <c r="F427"/>
      <c r="G427"/>
    </row>
    <row r="428" spans="6:7" x14ac:dyDescent="0.25">
      <c r="F428"/>
      <c r="G428"/>
    </row>
    <row r="429" spans="6:7" x14ac:dyDescent="0.25">
      <c r="F429"/>
      <c r="G429"/>
    </row>
    <row r="430" spans="6:7" x14ac:dyDescent="0.25">
      <c r="F430"/>
      <c r="G430"/>
    </row>
    <row r="431" spans="6:7" x14ac:dyDescent="0.25">
      <c r="F431"/>
      <c r="G431"/>
    </row>
    <row r="432" spans="6:7" x14ac:dyDescent="0.25">
      <c r="F432"/>
      <c r="G432"/>
    </row>
    <row r="433" spans="6:7" x14ac:dyDescent="0.25">
      <c r="F433"/>
      <c r="G433"/>
    </row>
    <row r="434" spans="6:7" x14ac:dyDescent="0.25">
      <c r="F434"/>
      <c r="G434"/>
    </row>
    <row r="435" spans="6:7" x14ac:dyDescent="0.25">
      <c r="F435"/>
      <c r="G435"/>
    </row>
    <row r="436" spans="6:7" x14ac:dyDescent="0.25">
      <c r="F436"/>
      <c r="G436"/>
    </row>
    <row r="437" spans="6:7" x14ac:dyDescent="0.25">
      <c r="F437"/>
      <c r="G437"/>
    </row>
    <row r="438" spans="6:7" x14ac:dyDescent="0.25">
      <c r="F438"/>
      <c r="G438"/>
    </row>
    <row r="439" spans="6:7" x14ac:dyDescent="0.25">
      <c r="F439"/>
      <c r="G439"/>
    </row>
    <row r="440" spans="6:7" x14ac:dyDescent="0.25">
      <c r="F440"/>
      <c r="G440"/>
    </row>
    <row r="441" spans="6:7" x14ac:dyDescent="0.25">
      <c r="F441"/>
      <c r="G441"/>
    </row>
    <row r="442" spans="6:7" x14ac:dyDescent="0.25">
      <c r="F442"/>
      <c r="G442"/>
    </row>
    <row r="443" spans="6:7" x14ac:dyDescent="0.25">
      <c r="F443"/>
      <c r="G443"/>
    </row>
    <row r="444" spans="6:7" x14ac:dyDescent="0.25">
      <c r="F444"/>
      <c r="G444"/>
    </row>
    <row r="445" spans="6:7" x14ac:dyDescent="0.25">
      <c r="F445"/>
      <c r="G445"/>
    </row>
    <row r="446" spans="6:7" x14ac:dyDescent="0.25">
      <c r="F446"/>
      <c r="G446"/>
    </row>
    <row r="447" spans="6:7" x14ac:dyDescent="0.25">
      <c r="F447"/>
      <c r="G447"/>
    </row>
    <row r="448" spans="6:7" x14ac:dyDescent="0.25">
      <c r="F448"/>
      <c r="G448"/>
    </row>
    <row r="449" spans="6:7" x14ac:dyDescent="0.25">
      <c r="F449"/>
      <c r="G449"/>
    </row>
    <row r="450" spans="6:7" x14ac:dyDescent="0.25">
      <c r="F450"/>
      <c r="G450"/>
    </row>
    <row r="451" spans="6:7" x14ac:dyDescent="0.25">
      <c r="F451"/>
      <c r="G451"/>
    </row>
    <row r="452" spans="6:7" x14ac:dyDescent="0.25">
      <c r="F452"/>
      <c r="G452"/>
    </row>
    <row r="453" spans="6:7" x14ac:dyDescent="0.25">
      <c r="F453"/>
      <c r="G453"/>
    </row>
    <row r="454" spans="6:7" x14ac:dyDescent="0.25">
      <c r="F454"/>
      <c r="G454"/>
    </row>
    <row r="455" spans="6:7" x14ac:dyDescent="0.25">
      <c r="F455"/>
      <c r="G455"/>
    </row>
    <row r="456" spans="6:7" x14ac:dyDescent="0.25">
      <c r="F456"/>
      <c r="G456"/>
    </row>
    <row r="457" spans="6:7" x14ac:dyDescent="0.25">
      <c r="F457"/>
      <c r="G457"/>
    </row>
    <row r="458" spans="6:7" x14ac:dyDescent="0.25">
      <c r="F458"/>
      <c r="G458"/>
    </row>
    <row r="459" spans="6:7" x14ac:dyDescent="0.25">
      <c r="F459"/>
      <c r="G459"/>
    </row>
    <row r="460" spans="6:7" x14ac:dyDescent="0.25">
      <c r="F460"/>
      <c r="G460"/>
    </row>
    <row r="461" spans="6:7" x14ac:dyDescent="0.25">
      <c r="F461"/>
      <c r="G461"/>
    </row>
    <row r="462" spans="6:7" x14ac:dyDescent="0.25">
      <c r="F462"/>
      <c r="G462"/>
    </row>
    <row r="463" spans="6:7" x14ac:dyDescent="0.25">
      <c r="F463"/>
      <c r="G463"/>
    </row>
    <row r="464" spans="6:7" x14ac:dyDescent="0.25">
      <c r="F464"/>
      <c r="G464"/>
    </row>
    <row r="465" spans="6:7" x14ac:dyDescent="0.25">
      <c r="F465"/>
      <c r="G465"/>
    </row>
    <row r="466" spans="6:7" x14ac:dyDescent="0.25">
      <c r="F466"/>
      <c r="G466"/>
    </row>
    <row r="467" spans="6:7" x14ac:dyDescent="0.25">
      <c r="F467"/>
      <c r="G467"/>
    </row>
    <row r="468" spans="6:7" x14ac:dyDescent="0.25">
      <c r="F468"/>
      <c r="G468"/>
    </row>
    <row r="469" spans="6:7" x14ac:dyDescent="0.25">
      <c r="F469"/>
      <c r="G469"/>
    </row>
    <row r="470" spans="6:7" x14ac:dyDescent="0.25">
      <c r="F470"/>
      <c r="G470"/>
    </row>
    <row r="471" spans="6:7" x14ac:dyDescent="0.25">
      <c r="F471"/>
      <c r="G471"/>
    </row>
    <row r="472" spans="6:7" x14ac:dyDescent="0.25">
      <c r="F472"/>
      <c r="G472"/>
    </row>
    <row r="473" spans="6:7" x14ac:dyDescent="0.25">
      <c r="F473"/>
      <c r="G473"/>
    </row>
    <row r="474" spans="6:7" x14ac:dyDescent="0.25">
      <c r="F474"/>
      <c r="G474"/>
    </row>
    <row r="475" spans="6:7" x14ac:dyDescent="0.25">
      <c r="F475"/>
      <c r="G475"/>
    </row>
    <row r="476" spans="6:7" x14ac:dyDescent="0.25">
      <c r="F476"/>
      <c r="G476"/>
    </row>
    <row r="477" spans="6:7" x14ac:dyDescent="0.25">
      <c r="F477"/>
      <c r="G477"/>
    </row>
    <row r="478" spans="6:7" x14ac:dyDescent="0.25">
      <c r="F478"/>
      <c r="G478"/>
    </row>
    <row r="479" spans="6:7" x14ac:dyDescent="0.25">
      <c r="F479"/>
      <c r="G479"/>
    </row>
    <row r="480" spans="6:7" x14ac:dyDescent="0.25">
      <c r="F480"/>
      <c r="G480"/>
    </row>
    <row r="481" spans="6:7" x14ac:dyDescent="0.25">
      <c r="F481"/>
      <c r="G481"/>
    </row>
    <row r="482" spans="6:7" x14ac:dyDescent="0.25">
      <c r="F482"/>
      <c r="G482"/>
    </row>
    <row r="483" spans="6:7" x14ac:dyDescent="0.25">
      <c r="F483"/>
      <c r="G483"/>
    </row>
    <row r="484" spans="6:7" x14ac:dyDescent="0.25">
      <c r="F484"/>
      <c r="G484"/>
    </row>
    <row r="485" spans="6:7" x14ac:dyDescent="0.25">
      <c r="F485"/>
      <c r="G485"/>
    </row>
    <row r="486" spans="6:7" x14ac:dyDescent="0.25">
      <c r="F486"/>
      <c r="G486"/>
    </row>
    <row r="487" spans="6:7" x14ac:dyDescent="0.25">
      <c r="F487"/>
      <c r="G487"/>
    </row>
    <row r="488" spans="6:7" x14ac:dyDescent="0.25">
      <c r="F488"/>
      <c r="G488"/>
    </row>
    <row r="489" spans="6:7" x14ac:dyDescent="0.25">
      <c r="F489"/>
      <c r="G489"/>
    </row>
    <row r="490" spans="6:7" x14ac:dyDescent="0.25">
      <c r="F490"/>
      <c r="G490"/>
    </row>
    <row r="491" spans="6:7" x14ac:dyDescent="0.25">
      <c r="F491"/>
      <c r="G491"/>
    </row>
    <row r="492" spans="6:7" x14ac:dyDescent="0.25">
      <c r="F492"/>
      <c r="G492"/>
    </row>
    <row r="493" spans="6:7" x14ac:dyDescent="0.25">
      <c r="F493"/>
      <c r="G493"/>
    </row>
    <row r="494" spans="6:7" x14ac:dyDescent="0.25">
      <c r="F494"/>
      <c r="G494"/>
    </row>
    <row r="495" spans="6:7" x14ac:dyDescent="0.25">
      <c r="F495"/>
      <c r="G495"/>
    </row>
    <row r="496" spans="6:7" x14ac:dyDescent="0.25">
      <c r="F496"/>
      <c r="G496"/>
    </row>
    <row r="497" spans="6:7" x14ac:dyDescent="0.25">
      <c r="F497"/>
      <c r="G497"/>
    </row>
    <row r="498" spans="6:7" x14ac:dyDescent="0.25">
      <c r="F498"/>
      <c r="G498"/>
    </row>
    <row r="499" spans="6:7" x14ac:dyDescent="0.25">
      <c r="F499"/>
      <c r="G499"/>
    </row>
    <row r="500" spans="6:7" x14ac:dyDescent="0.25">
      <c r="F500"/>
      <c r="G500"/>
    </row>
    <row r="501" spans="6:7" x14ac:dyDescent="0.25">
      <c r="F501"/>
      <c r="G501"/>
    </row>
    <row r="502" spans="6:7" x14ac:dyDescent="0.25">
      <c r="F502"/>
      <c r="G502"/>
    </row>
    <row r="503" spans="6:7" x14ac:dyDescent="0.25">
      <c r="F503"/>
      <c r="G503"/>
    </row>
    <row r="504" spans="6:7" x14ac:dyDescent="0.25">
      <c r="F504"/>
      <c r="G504"/>
    </row>
    <row r="505" spans="6:7" x14ac:dyDescent="0.25">
      <c r="F505"/>
      <c r="G505"/>
    </row>
    <row r="506" spans="6:7" x14ac:dyDescent="0.25">
      <c r="F506"/>
      <c r="G506"/>
    </row>
    <row r="507" spans="6:7" x14ac:dyDescent="0.25">
      <c r="F507"/>
      <c r="G507"/>
    </row>
    <row r="508" spans="6:7" x14ac:dyDescent="0.25">
      <c r="F508"/>
      <c r="G508"/>
    </row>
    <row r="509" spans="6:7" x14ac:dyDescent="0.25">
      <c r="F509"/>
      <c r="G509"/>
    </row>
    <row r="510" spans="6:7" x14ac:dyDescent="0.25">
      <c r="F510"/>
      <c r="G510"/>
    </row>
    <row r="511" spans="6:7" x14ac:dyDescent="0.25">
      <c r="F511"/>
      <c r="G511"/>
    </row>
    <row r="512" spans="6:7" x14ac:dyDescent="0.25">
      <c r="F512"/>
      <c r="G512"/>
    </row>
    <row r="513" spans="6:7" x14ac:dyDescent="0.25">
      <c r="F513"/>
      <c r="G513"/>
    </row>
    <row r="514" spans="6:7" x14ac:dyDescent="0.25">
      <c r="F514"/>
      <c r="G514"/>
    </row>
    <row r="515" spans="6:7" x14ac:dyDescent="0.25">
      <c r="F515"/>
      <c r="G515"/>
    </row>
    <row r="516" spans="6:7" x14ac:dyDescent="0.25">
      <c r="F516"/>
      <c r="G516"/>
    </row>
    <row r="517" spans="6:7" x14ac:dyDescent="0.25">
      <c r="F517"/>
      <c r="G517"/>
    </row>
    <row r="518" spans="6:7" x14ac:dyDescent="0.25">
      <c r="F518"/>
      <c r="G518"/>
    </row>
    <row r="519" spans="6:7" x14ac:dyDescent="0.25">
      <c r="F519"/>
      <c r="G519"/>
    </row>
    <row r="520" spans="6:7" x14ac:dyDescent="0.25">
      <c r="F520"/>
      <c r="G520"/>
    </row>
    <row r="521" spans="6:7" x14ac:dyDescent="0.25">
      <c r="F521"/>
      <c r="G521"/>
    </row>
    <row r="522" spans="6:7" x14ac:dyDescent="0.25">
      <c r="F522"/>
      <c r="G522"/>
    </row>
    <row r="523" spans="6:7" x14ac:dyDescent="0.25">
      <c r="F523"/>
      <c r="G523"/>
    </row>
    <row r="524" spans="6:7" x14ac:dyDescent="0.25">
      <c r="F524"/>
      <c r="G524"/>
    </row>
    <row r="525" spans="6:7" x14ac:dyDescent="0.25">
      <c r="F525"/>
      <c r="G525"/>
    </row>
    <row r="526" spans="6:7" x14ac:dyDescent="0.25">
      <c r="F526"/>
      <c r="G526"/>
    </row>
    <row r="527" spans="6:7" x14ac:dyDescent="0.25">
      <c r="F527"/>
      <c r="G527"/>
    </row>
    <row r="528" spans="6:7" x14ac:dyDescent="0.25">
      <c r="F528"/>
      <c r="G528"/>
    </row>
    <row r="529" spans="6:7" x14ac:dyDescent="0.25">
      <c r="F529"/>
      <c r="G529"/>
    </row>
    <row r="530" spans="6:7" x14ac:dyDescent="0.25">
      <c r="F530"/>
      <c r="G530"/>
    </row>
    <row r="531" spans="6:7" x14ac:dyDescent="0.25">
      <c r="F531"/>
      <c r="G531"/>
    </row>
    <row r="532" spans="6:7" x14ac:dyDescent="0.25">
      <c r="F532"/>
      <c r="G532"/>
    </row>
    <row r="533" spans="6:7" x14ac:dyDescent="0.25">
      <c r="F533"/>
      <c r="G533"/>
    </row>
    <row r="534" spans="6:7" x14ac:dyDescent="0.25">
      <c r="F534"/>
      <c r="G534"/>
    </row>
    <row r="535" spans="6:7" x14ac:dyDescent="0.25">
      <c r="F535"/>
      <c r="G535"/>
    </row>
    <row r="536" spans="6:7" x14ac:dyDescent="0.25">
      <c r="F536"/>
      <c r="G536"/>
    </row>
    <row r="537" spans="6:7" x14ac:dyDescent="0.25">
      <c r="F537"/>
      <c r="G537"/>
    </row>
    <row r="538" spans="6:7" x14ac:dyDescent="0.25">
      <c r="F538"/>
      <c r="G538"/>
    </row>
    <row r="539" spans="6:7" x14ac:dyDescent="0.25">
      <c r="F539"/>
      <c r="G539"/>
    </row>
    <row r="540" spans="6:7" x14ac:dyDescent="0.25">
      <c r="F540"/>
      <c r="G540"/>
    </row>
    <row r="541" spans="6:7" x14ac:dyDescent="0.25">
      <c r="F541"/>
      <c r="G541"/>
    </row>
    <row r="542" spans="6:7" x14ac:dyDescent="0.25">
      <c r="F542"/>
      <c r="G542"/>
    </row>
    <row r="543" spans="6:7" x14ac:dyDescent="0.25">
      <c r="F543"/>
      <c r="G543"/>
    </row>
    <row r="544" spans="6:7" x14ac:dyDescent="0.25">
      <c r="F544"/>
      <c r="G544"/>
    </row>
    <row r="545" spans="6:7" x14ac:dyDescent="0.25">
      <c r="F545"/>
      <c r="G545"/>
    </row>
    <row r="546" spans="6:7" x14ac:dyDescent="0.25">
      <c r="F546"/>
      <c r="G546"/>
    </row>
    <row r="547" spans="6:7" x14ac:dyDescent="0.25">
      <c r="F547"/>
      <c r="G547"/>
    </row>
    <row r="548" spans="6:7" x14ac:dyDescent="0.25">
      <c r="F548"/>
      <c r="G548"/>
    </row>
    <row r="549" spans="6:7" x14ac:dyDescent="0.25">
      <c r="F549"/>
      <c r="G549"/>
    </row>
    <row r="550" spans="6:7" x14ac:dyDescent="0.25">
      <c r="F550"/>
      <c r="G550"/>
    </row>
    <row r="551" spans="6:7" x14ac:dyDescent="0.25">
      <c r="F551"/>
      <c r="G551"/>
    </row>
    <row r="552" spans="6:7" x14ac:dyDescent="0.25">
      <c r="F552"/>
      <c r="G552"/>
    </row>
    <row r="553" spans="6:7" x14ac:dyDescent="0.25">
      <c r="F553"/>
      <c r="G553"/>
    </row>
    <row r="554" spans="6:7" x14ac:dyDescent="0.25">
      <c r="F554"/>
      <c r="G554"/>
    </row>
    <row r="555" spans="6:7" x14ac:dyDescent="0.25">
      <c r="F555"/>
      <c r="G555"/>
    </row>
    <row r="556" spans="6:7" x14ac:dyDescent="0.25">
      <c r="F556"/>
      <c r="G556"/>
    </row>
    <row r="557" spans="6:7" x14ac:dyDescent="0.25">
      <c r="F557"/>
      <c r="G557"/>
    </row>
    <row r="558" spans="6:7" x14ac:dyDescent="0.25">
      <c r="F558"/>
      <c r="G558"/>
    </row>
    <row r="559" spans="6:7" x14ac:dyDescent="0.25">
      <c r="F559"/>
      <c r="G559"/>
    </row>
    <row r="560" spans="6:7" x14ac:dyDescent="0.25">
      <c r="F560"/>
      <c r="G560"/>
    </row>
    <row r="561" spans="6:7" x14ac:dyDescent="0.25">
      <c r="F561"/>
      <c r="G561"/>
    </row>
    <row r="562" spans="6:7" x14ac:dyDescent="0.25">
      <c r="F562"/>
      <c r="G562"/>
    </row>
    <row r="563" spans="6:7" x14ac:dyDescent="0.25">
      <c r="F563"/>
      <c r="G563"/>
    </row>
    <row r="564" spans="6:7" x14ac:dyDescent="0.25">
      <c r="F564"/>
      <c r="G564"/>
    </row>
    <row r="565" spans="6:7" x14ac:dyDescent="0.25">
      <c r="F565"/>
      <c r="G565"/>
    </row>
    <row r="566" spans="6:7" x14ac:dyDescent="0.25">
      <c r="F566"/>
      <c r="G566"/>
    </row>
    <row r="567" spans="6:7" x14ac:dyDescent="0.25">
      <c r="F567"/>
      <c r="G567"/>
    </row>
    <row r="568" spans="6:7" x14ac:dyDescent="0.25">
      <c r="F568"/>
      <c r="G568"/>
    </row>
    <row r="569" spans="6:7" x14ac:dyDescent="0.25">
      <c r="F569"/>
      <c r="G569"/>
    </row>
    <row r="570" spans="6:7" x14ac:dyDescent="0.25">
      <c r="F570"/>
      <c r="G570"/>
    </row>
    <row r="571" spans="6:7" x14ac:dyDescent="0.25">
      <c r="F571"/>
      <c r="G571"/>
    </row>
    <row r="572" spans="6:7" x14ac:dyDescent="0.25">
      <c r="F572"/>
      <c r="G572"/>
    </row>
    <row r="573" spans="6:7" x14ac:dyDescent="0.25">
      <c r="F573"/>
      <c r="G573"/>
    </row>
    <row r="574" spans="6:7" x14ac:dyDescent="0.25">
      <c r="F574"/>
      <c r="G574"/>
    </row>
    <row r="575" spans="6:7" x14ac:dyDescent="0.25">
      <c r="F575"/>
      <c r="G575"/>
    </row>
    <row r="576" spans="6:7" x14ac:dyDescent="0.25">
      <c r="F576"/>
      <c r="G576"/>
    </row>
    <row r="577" spans="6:7" x14ac:dyDescent="0.25">
      <c r="F577"/>
      <c r="G577"/>
    </row>
    <row r="578" spans="6:7" x14ac:dyDescent="0.25">
      <c r="F578"/>
      <c r="G578"/>
    </row>
    <row r="579" spans="6:7" x14ac:dyDescent="0.25">
      <c r="F579"/>
      <c r="G579"/>
    </row>
    <row r="580" spans="6:7" x14ac:dyDescent="0.25">
      <c r="F580"/>
      <c r="G580"/>
    </row>
    <row r="581" spans="6:7" x14ac:dyDescent="0.25">
      <c r="F581"/>
      <c r="G581"/>
    </row>
    <row r="582" spans="6:7" x14ac:dyDescent="0.25">
      <c r="F582"/>
      <c r="G582"/>
    </row>
    <row r="583" spans="6:7" x14ac:dyDescent="0.25">
      <c r="F583"/>
      <c r="G583"/>
    </row>
    <row r="584" spans="6:7" x14ac:dyDescent="0.25">
      <c r="F584"/>
      <c r="G584"/>
    </row>
    <row r="585" spans="6:7" x14ac:dyDescent="0.25">
      <c r="F585"/>
      <c r="G585"/>
    </row>
    <row r="586" spans="6:7" x14ac:dyDescent="0.25">
      <c r="F586"/>
      <c r="G586"/>
    </row>
    <row r="587" spans="6:7" x14ac:dyDescent="0.25">
      <c r="F587"/>
      <c r="G587"/>
    </row>
    <row r="588" spans="6:7" x14ac:dyDescent="0.25">
      <c r="F588"/>
      <c r="G588"/>
    </row>
    <row r="589" spans="6:7" x14ac:dyDescent="0.25">
      <c r="F589"/>
      <c r="G589"/>
    </row>
    <row r="590" spans="6:7" x14ac:dyDescent="0.25">
      <c r="F590"/>
      <c r="G590"/>
    </row>
    <row r="591" spans="6:7" x14ac:dyDescent="0.25">
      <c r="F591"/>
      <c r="G591"/>
    </row>
    <row r="592" spans="6:7" x14ac:dyDescent="0.25">
      <c r="F592"/>
      <c r="G592"/>
    </row>
    <row r="593" spans="6:7" x14ac:dyDescent="0.25">
      <c r="F593"/>
      <c r="G593"/>
    </row>
    <row r="594" spans="6:7" x14ac:dyDescent="0.25">
      <c r="F594"/>
      <c r="G594"/>
    </row>
    <row r="595" spans="6:7" x14ac:dyDescent="0.25">
      <c r="F595"/>
      <c r="G595"/>
    </row>
    <row r="596" spans="6:7" x14ac:dyDescent="0.25">
      <c r="F596"/>
      <c r="G596"/>
    </row>
    <row r="597" spans="6:7" x14ac:dyDescent="0.25">
      <c r="F597"/>
      <c r="G597"/>
    </row>
    <row r="598" spans="6:7" x14ac:dyDescent="0.25">
      <c r="F598"/>
      <c r="G598"/>
    </row>
    <row r="599" spans="6:7" x14ac:dyDescent="0.25">
      <c r="F599"/>
      <c r="G599"/>
    </row>
    <row r="600" spans="6:7" x14ac:dyDescent="0.25">
      <c r="F600"/>
      <c r="G600"/>
    </row>
    <row r="601" spans="6:7" x14ac:dyDescent="0.25">
      <c r="F601"/>
      <c r="G601"/>
    </row>
    <row r="602" spans="6:7" x14ac:dyDescent="0.25">
      <c r="F602"/>
      <c r="G602"/>
    </row>
    <row r="603" spans="6:7" x14ac:dyDescent="0.25">
      <c r="F603"/>
      <c r="G603"/>
    </row>
    <row r="604" spans="6:7" x14ac:dyDescent="0.25">
      <c r="F604"/>
      <c r="G604"/>
    </row>
    <row r="605" spans="6:7" x14ac:dyDescent="0.25">
      <c r="F605"/>
      <c r="G605"/>
    </row>
    <row r="606" spans="6:7" x14ac:dyDescent="0.25">
      <c r="F606"/>
      <c r="G606"/>
    </row>
    <row r="607" spans="6:7" x14ac:dyDescent="0.25">
      <c r="F607"/>
      <c r="G607"/>
    </row>
    <row r="608" spans="6:7" x14ac:dyDescent="0.25">
      <c r="F608"/>
      <c r="G608"/>
    </row>
    <row r="609" spans="6:7" x14ac:dyDescent="0.25">
      <c r="F609"/>
      <c r="G609"/>
    </row>
    <row r="610" spans="6:7" x14ac:dyDescent="0.25">
      <c r="F610"/>
      <c r="G610"/>
    </row>
    <row r="611" spans="6:7" x14ac:dyDescent="0.25">
      <c r="F611"/>
      <c r="G611"/>
    </row>
    <row r="612" spans="6:7" x14ac:dyDescent="0.25">
      <c r="F612"/>
      <c r="G612"/>
    </row>
    <row r="613" spans="6:7" x14ac:dyDescent="0.25">
      <c r="F613"/>
      <c r="G613"/>
    </row>
    <row r="614" spans="6:7" x14ac:dyDescent="0.25">
      <c r="F614"/>
      <c r="G614"/>
    </row>
    <row r="615" spans="6:7" x14ac:dyDescent="0.25">
      <c r="F615"/>
      <c r="G615"/>
    </row>
    <row r="616" spans="6:7" x14ac:dyDescent="0.25">
      <c r="F616"/>
      <c r="G616"/>
    </row>
    <row r="617" spans="6:7" x14ac:dyDescent="0.25">
      <c r="F617"/>
      <c r="G617"/>
    </row>
    <row r="618" spans="6:7" x14ac:dyDescent="0.25">
      <c r="F618"/>
      <c r="G618"/>
    </row>
    <row r="619" spans="6:7" x14ac:dyDescent="0.25">
      <c r="F619"/>
      <c r="G619"/>
    </row>
    <row r="620" spans="6:7" x14ac:dyDescent="0.25">
      <c r="F620"/>
      <c r="G620"/>
    </row>
    <row r="621" spans="6:7" x14ac:dyDescent="0.25">
      <c r="F621"/>
      <c r="G621"/>
    </row>
    <row r="622" spans="6:7" x14ac:dyDescent="0.25">
      <c r="F622"/>
      <c r="G622"/>
    </row>
    <row r="623" spans="6:7" x14ac:dyDescent="0.25">
      <c r="F623"/>
      <c r="G623"/>
    </row>
    <row r="624" spans="6:7" x14ac:dyDescent="0.25">
      <c r="F624"/>
      <c r="G624"/>
    </row>
    <row r="625" spans="6:7" x14ac:dyDescent="0.25">
      <c r="F625"/>
      <c r="G625"/>
    </row>
    <row r="626" spans="6:7" x14ac:dyDescent="0.25">
      <c r="F626"/>
      <c r="G626"/>
    </row>
    <row r="627" spans="6:7" x14ac:dyDescent="0.25">
      <c r="F627"/>
      <c r="G627"/>
    </row>
    <row r="628" spans="6:7" x14ac:dyDescent="0.25">
      <c r="F628"/>
      <c r="G628"/>
    </row>
    <row r="629" spans="6:7" x14ac:dyDescent="0.25">
      <c r="F629"/>
      <c r="G629"/>
    </row>
    <row r="630" spans="6:7" x14ac:dyDescent="0.25">
      <c r="F630"/>
      <c r="G630"/>
    </row>
    <row r="631" spans="6:7" x14ac:dyDescent="0.25">
      <c r="F631"/>
      <c r="G631"/>
    </row>
    <row r="632" spans="6:7" x14ac:dyDescent="0.25">
      <c r="F632"/>
      <c r="G632"/>
    </row>
    <row r="633" spans="6:7" x14ac:dyDescent="0.25">
      <c r="F633"/>
      <c r="G633"/>
    </row>
    <row r="634" spans="6:7" x14ac:dyDescent="0.25">
      <c r="F634"/>
      <c r="G634"/>
    </row>
    <row r="635" spans="6:7" x14ac:dyDescent="0.25">
      <c r="F635"/>
      <c r="G635"/>
    </row>
    <row r="636" spans="6:7" x14ac:dyDescent="0.25">
      <c r="F636"/>
      <c r="G636"/>
    </row>
    <row r="637" spans="6:7" x14ac:dyDescent="0.25">
      <c r="F637"/>
      <c r="G637"/>
    </row>
    <row r="638" spans="6:7" x14ac:dyDescent="0.25">
      <c r="F638"/>
      <c r="G638"/>
    </row>
    <row r="639" spans="6:7" x14ac:dyDescent="0.25">
      <c r="F639"/>
      <c r="G639"/>
    </row>
    <row r="640" spans="6:7" x14ac:dyDescent="0.25">
      <c r="F640"/>
      <c r="G640"/>
    </row>
    <row r="641" spans="6:7" x14ac:dyDescent="0.25">
      <c r="F641"/>
      <c r="G641"/>
    </row>
    <row r="642" spans="6:7" x14ac:dyDescent="0.25">
      <c r="F642"/>
      <c r="G642"/>
    </row>
    <row r="643" spans="6:7" x14ac:dyDescent="0.25">
      <c r="F643"/>
      <c r="G643"/>
    </row>
    <row r="644" spans="6:7" x14ac:dyDescent="0.25">
      <c r="F644"/>
      <c r="G644"/>
    </row>
    <row r="645" spans="6:7" x14ac:dyDescent="0.25">
      <c r="F645"/>
      <c r="G645"/>
    </row>
    <row r="646" spans="6:7" x14ac:dyDescent="0.25">
      <c r="F646"/>
      <c r="G646"/>
    </row>
    <row r="647" spans="6:7" x14ac:dyDescent="0.25">
      <c r="F647"/>
      <c r="G647"/>
    </row>
    <row r="648" spans="6:7" x14ac:dyDescent="0.25">
      <c r="F648"/>
      <c r="G648"/>
    </row>
    <row r="649" spans="6:7" x14ac:dyDescent="0.25">
      <c r="F649"/>
      <c r="G649"/>
    </row>
    <row r="650" spans="6:7" x14ac:dyDescent="0.25">
      <c r="F650"/>
      <c r="G650"/>
    </row>
    <row r="651" spans="6:7" x14ac:dyDescent="0.25">
      <c r="F651"/>
      <c r="G651"/>
    </row>
    <row r="652" spans="6:7" x14ac:dyDescent="0.25">
      <c r="F652"/>
      <c r="G652"/>
    </row>
    <row r="653" spans="6:7" x14ac:dyDescent="0.25">
      <c r="F653"/>
      <c r="G653"/>
    </row>
    <row r="654" spans="6:7" x14ac:dyDescent="0.25">
      <c r="F654"/>
      <c r="G654"/>
    </row>
    <row r="655" spans="6:7" x14ac:dyDescent="0.25">
      <c r="F655"/>
      <c r="G655"/>
    </row>
    <row r="656" spans="6:7" x14ac:dyDescent="0.25">
      <c r="F656"/>
      <c r="G656"/>
    </row>
    <row r="657" spans="6:7" x14ac:dyDescent="0.25">
      <c r="F657"/>
      <c r="G657"/>
    </row>
    <row r="658" spans="6:7" x14ac:dyDescent="0.25">
      <c r="F658"/>
      <c r="G658"/>
    </row>
    <row r="659" spans="6:7" x14ac:dyDescent="0.25">
      <c r="F659"/>
      <c r="G659"/>
    </row>
    <row r="660" spans="6:7" x14ac:dyDescent="0.25">
      <c r="F660"/>
      <c r="G660"/>
    </row>
    <row r="661" spans="6:7" x14ac:dyDescent="0.25">
      <c r="F661"/>
      <c r="G661"/>
    </row>
    <row r="662" spans="6:7" x14ac:dyDescent="0.25">
      <c r="F662"/>
      <c r="G662"/>
    </row>
    <row r="663" spans="6:7" x14ac:dyDescent="0.25">
      <c r="F663"/>
      <c r="G663"/>
    </row>
    <row r="664" spans="6:7" x14ac:dyDescent="0.25">
      <c r="F664"/>
      <c r="G664"/>
    </row>
    <row r="665" spans="6:7" x14ac:dyDescent="0.25">
      <c r="F665"/>
      <c r="G665"/>
    </row>
    <row r="666" spans="6:7" x14ac:dyDescent="0.25">
      <c r="F666"/>
      <c r="G666"/>
    </row>
    <row r="667" spans="6:7" x14ac:dyDescent="0.25">
      <c r="F667"/>
      <c r="G667"/>
    </row>
    <row r="668" spans="6:7" x14ac:dyDescent="0.25">
      <c r="F668"/>
      <c r="G668"/>
    </row>
    <row r="669" spans="6:7" x14ac:dyDescent="0.25">
      <c r="F669"/>
      <c r="G669"/>
    </row>
    <row r="670" spans="6:7" x14ac:dyDescent="0.25">
      <c r="F670"/>
      <c r="G670"/>
    </row>
    <row r="671" spans="6:7" x14ac:dyDescent="0.25">
      <c r="F671"/>
      <c r="G671"/>
    </row>
    <row r="672" spans="6:7" x14ac:dyDescent="0.25">
      <c r="F672"/>
      <c r="G672"/>
    </row>
    <row r="673" spans="6:7" x14ac:dyDescent="0.25">
      <c r="F673"/>
      <c r="G673"/>
    </row>
    <row r="674" spans="6:7" x14ac:dyDescent="0.25">
      <c r="F674"/>
      <c r="G674"/>
    </row>
    <row r="675" spans="6:7" x14ac:dyDescent="0.25">
      <c r="F675"/>
      <c r="G675"/>
    </row>
    <row r="676" spans="6:7" x14ac:dyDescent="0.25">
      <c r="F676"/>
      <c r="G676"/>
    </row>
    <row r="677" spans="6:7" x14ac:dyDescent="0.25">
      <c r="F677"/>
      <c r="G677"/>
    </row>
    <row r="678" spans="6:7" x14ac:dyDescent="0.25">
      <c r="F678"/>
      <c r="G678"/>
    </row>
    <row r="679" spans="6:7" x14ac:dyDescent="0.25">
      <c r="F679"/>
      <c r="G679"/>
    </row>
    <row r="680" spans="6:7" x14ac:dyDescent="0.25">
      <c r="F680"/>
      <c r="G680"/>
    </row>
    <row r="681" spans="6:7" x14ac:dyDescent="0.25">
      <c r="F681"/>
      <c r="G681"/>
    </row>
    <row r="682" spans="6:7" x14ac:dyDescent="0.25">
      <c r="F682"/>
      <c r="G682"/>
    </row>
    <row r="683" spans="6:7" x14ac:dyDescent="0.25">
      <c r="F683"/>
      <c r="G683"/>
    </row>
    <row r="684" spans="6:7" x14ac:dyDescent="0.25">
      <c r="F684"/>
      <c r="G684"/>
    </row>
    <row r="685" spans="6:7" x14ac:dyDescent="0.25">
      <c r="F685"/>
      <c r="G685"/>
    </row>
    <row r="686" spans="6:7" x14ac:dyDescent="0.25">
      <c r="F686"/>
      <c r="G686"/>
    </row>
    <row r="687" spans="6:7" x14ac:dyDescent="0.25">
      <c r="F687"/>
      <c r="G687"/>
    </row>
    <row r="688" spans="6:7" x14ac:dyDescent="0.25">
      <c r="F688"/>
      <c r="G688"/>
    </row>
    <row r="689" spans="6:7" x14ac:dyDescent="0.25">
      <c r="F689"/>
      <c r="G689"/>
    </row>
    <row r="690" spans="6:7" x14ac:dyDescent="0.25">
      <c r="F690"/>
      <c r="G690"/>
    </row>
    <row r="691" spans="6:7" x14ac:dyDescent="0.25">
      <c r="F691"/>
      <c r="G691"/>
    </row>
    <row r="692" spans="6:7" x14ac:dyDescent="0.25">
      <c r="F692"/>
      <c r="G692"/>
    </row>
    <row r="693" spans="6:7" x14ac:dyDescent="0.25">
      <c r="F693"/>
      <c r="G693"/>
    </row>
    <row r="694" spans="6:7" x14ac:dyDescent="0.25">
      <c r="F694"/>
      <c r="G694"/>
    </row>
    <row r="695" spans="6:7" x14ac:dyDescent="0.25">
      <c r="F695"/>
      <c r="G695"/>
    </row>
    <row r="696" spans="6:7" x14ac:dyDescent="0.25">
      <c r="F696"/>
      <c r="G696"/>
    </row>
    <row r="697" spans="6:7" x14ac:dyDescent="0.25">
      <c r="F697"/>
      <c r="G697"/>
    </row>
    <row r="698" spans="6:7" x14ac:dyDescent="0.25">
      <c r="F698"/>
      <c r="G698"/>
    </row>
    <row r="699" spans="6:7" x14ac:dyDescent="0.25">
      <c r="F699"/>
      <c r="G699"/>
    </row>
    <row r="700" spans="6:7" x14ac:dyDescent="0.25">
      <c r="F700"/>
      <c r="G700"/>
    </row>
    <row r="701" spans="6:7" x14ac:dyDescent="0.25">
      <c r="F701"/>
      <c r="G701"/>
    </row>
    <row r="702" spans="6:7" x14ac:dyDescent="0.25">
      <c r="F702"/>
      <c r="G702"/>
    </row>
    <row r="703" spans="6:7" x14ac:dyDescent="0.25">
      <c r="F703"/>
      <c r="G703"/>
    </row>
    <row r="704" spans="6:7" x14ac:dyDescent="0.25">
      <c r="F704"/>
      <c r="G704"/>
    </row>
    <row r="705" spans="6:7" x14ac:dyDescent="0.25">
      <c r="F705"/>
      <c r="G705"/>
    </row>
    <row r="706" spans="6:7" x14ac:dyDescent="0.25">
      <c r="F706"/>
      <c r="G706"/>
    </row>
    <row r="707" spans="6:7" x14ac:dyDescent="0.25">
      <c r="F707"/>
      <c r="G707"/>
    </row>
    <row r="708" spans="6:7" x14ac:dyDescent="0.25">
      <c r="F708"/>
      <c r="G708"/>
    </row>
    <row r="709" spans="6:7" x14ac:dyDescent="0.25">
      <c r="F709"/>
      <c r="G709"/>
    </row>
    <row r="710" spans="6:7" x14ac:dyDescent="0.25">
      <c r="F710"/>
      <c r="G710"/>
    </row>
    <row r="711" spans="6:7" x14ac:dyDescent="0.25">
      <c r="F711"/>
      <c r="G711"/>
    </row>
    <row r="712" spans="6:7" x14ac:dyDescent="0.25">
      <c r="F712"/>
      <c r="G712"/>
    </row>
    <row r="713" spans="6:7" x14ac:dyDescent="0.25">
      <c r="F713"/>
      <c r="G713"/>
    </row>
    <row r="714" spans="6:7" x14ac:dyDescent="0.25">
      <c r="F714"/>
      <c r="G714"/>
    </row>
    <row r="715" spans="6:7" x14ac:dyDescent="0.25">
      <c r="F715"/>
      <c r="G715"/>
    </row>
    <row r="716" spans="6:7" x14ac:dyDescent="0.25">
      <c r="F716"/>
      <c r="G716"/>
    </row>
    <row r="717" spans="6:7" x14ac:dyDescent="0.25">
      <c r="F717"/>
      <c r="G717"/>
    </row>
    <row r="718" spans="6:7" x14ac:dyDescent="0.25">
      <c r="F718"/>
      <c r="G718"/>
    </row>
    <row r="719" spans="6:7" x14ac:dyDescent="0.25">
      <c r="F719"/>
      <c r="G719"/>
    </row>
    <row r="720" spans="6:7" x14ac:dyDescent="0.25">
      <c r="F720"/>
      <c r="G720"/>
    </row>
    <row r="721" spans="6:7" x14ac:dyDescent="0.25">
      <c r="F721"/>
      <c r="G721"/>
    </row>
    <row r="722" spans="6:7" x14ac:dyDescent="0.25">
      <c r="F722"/>
      <c r="G722"/>
    </row>
    <row r="723" spans="6:7" x14ac:dyDescent="0.25">
      <c r="F723"/>
      <c r="G723"/>
    </row>
    <row r="724" spans="6:7" x14ac:dyDescent="0.25">
      <c r="F724"/>
      <c r="G724"/>
    </row>
    <row r="725" spans="6:7" x14ac:dyDescent="0.25">
      <c r="F725"/>
      <c r="G725"/>
    </row>
    <row r="726" spans="6:7" x14ac:dyDescent="0.25">
      <c r="F726"/>
      <c r="G726"/>
    </row>
    <row r="727" spans="6:7" x14ac:dyDescent="0.25">
      <c r="F727"/>
      <c r="G727"/>
    </row>
    <row r="728" spans="6:7" x14ac:dyDescent="0.25">
      <c r="F728"/>
      <c r="G728"/>
    </row>
    <row r="729" spans="6:7" x14ac:dyDescent="0.25">
      <c r="F729"/>
      <c r="G729"/>
    </row>
    <row r="730" spans="6:7" x14ac:dyDescent="0.25">
      <c r="F730"/>
      <c r="G730"/>
    </row>
    <row r="731" spans="6:7" x14ac:dyDescent="0.25">
      <c r="F731"/>
      <c r="G731"/>
    </row>
    <row r="732" spans="6:7" x14ac:dyDescent="0.25">
      <c r="F732"/>
      <c r="G732"/>
    </row>
    <row r="733" spans="6:7" x14ac:dyDescent="0.25">
      <c r="F733"/>
      <c r="G733"/>
    </row>
    <row r="734" spans="6:7" x14ac:dyDescent="0.25">
      <c r="F734"/>
      <c r="G734"/>
    </row>
    <row r="735" spans="6:7" x14ac:dyDescent="0.25">
      <c r="F735"/>
      <c r="G735"/>
    </row>
    <row r="736" spans="6:7" x14ac:dyDescent="0.25">
      <c r="F736"/>
      <c r="G736"/>
    </row>
    <row r="737" spans="6:7" x14ac:dyDescent="0.25">
      <c r="F737"/>
      <c r="G737"/>
    </row>
    <row r="738" spans="6:7" x14ac:dyDescent="0.25">
      <c r="F738"/>
      <c r="G738"/>
    </row>
    <row r="739" spans="6:7" x14ac:dyDescent="0.25">
      <c r="F739"/>
      <c r="G739"/>
    </row>
    <row r="740" spans="6:7" x14ac:dyDescent="0.25">
      <c r="F740"/>
      <c r="G740"/>
    </row>
    <row r="741" spans="6:7" x14ac:dyDescent="0.25">
      <c r="F741"/>
      <c r="G741"/>
    </row>
    <row r="742" spans="6:7" x14ac:dyDescent="0.25">
      <c r="F742"/>
      <c r="G742"/>
    </row>
    <row r="743" spans="6:7" x14ac:dyDescent="0.25">
      <c r="F743"/>
      <c r="G743"/>
    </row>
    <row r="744" spans="6:7" x14ac:dyDescent="0.25">
      <c r="F744"/>
      <c r="G744"/>
    </row>
    <row r="745" spans="6:7" x14ac:dyDescent="0.25">
      <c r="F745"/>
      <c r="G745"/>
    </row>
    <row r="746" spans="6:7" x14ac:dyDescent="0.25">
      <c r="F746"/>
      <c r="G746"/>
    </row>
    <row r="747" spans="6:7" x14ac:dyDescent="0.25">
      <c r="F747"/>
      <c r="G747"/>
    </row>
    <row r="748" spans="6:7" x14ac:dyDescent="0.25">
      <c r="F748"/>
      <c r="G748"/>
    </row>
    <row r="749" spans="6:7" x14ac:dyDescent="0.25">
      <c r="F749"/>
      <c r="G749"/>
    </row>
    <row r="750" spans="6:7" x14ac:dyDescent="0.25">
      <c r="F750"/>
      <c r="G750"/>
    </row>
    <row r="751" spans="6:7" x14ac:dyDescent="0.25">
      <c r="F751"/>
      <c r="G751"/>
    </row>
    <row r="752" spans="6:7" x14ac:dyDescent="0.25">
      <c r="F752"/>
      <c r="G752"/>
    </row>
    <row r="753" spans="6:7" x14ac:dyDescent="0.25">
      <c r="F753"/>
      <c r="G753"/>
    </row>
    <row r="754" spans="6:7" x14ac:dyDescent="0.25">
      <c r="F754"/>
      <c r="G754"/>
    </row>
    <row r="755" spans="6:7" x14ac:dyDescent="0.25">
      <c r="F755"/>
      <c r="G755"/>
    </row>
    <row r="756" spans="6:7" x14ac:dyDescent="0.25">
      <c r="F756"/>
      <c r="G756"/>
    </row>
    <row r="757" spans="6:7" x14ac:dyDescent="0.25">
      <c r="F757"/>
      <c r="G757"/>
    </row>
    <row r="758" spans="6:7" x14ac:dyDescent="0.25">
      <c r="F758"/>
      <c r="G758"/>
    </row>
    <row r="759" spans="6:7" x14ac:dyDescent="0.25">
      <c r="F759"/>
      <c r="G759"/>
    </row>
    <row r="760" spans="6:7" x14ac:dyDescent="0.25">
      <c r="F760"/>
      <c r="G760"/>
    </row>
    <row r="761" spans="6:7" x14ac:dyDescent="0.25">
      <c r="F761"/>
      <c r="G761"/>
    </row>
    <row r="762" spans="6:7" x14ac:dyDescent="0.25">
      <c r="F762"/>
      <c r="G762"/>
    </row>
    <row r="763" spans="6:7" x14ac:dyDescent="0.25">
      <c r="F763"/>
      <c r="G763"/>
    </row>
    <row r="764" spans="6:7" x14ac:dyDescent="0.25">
      <c r="F764"/>
      <c r="G764"/>
    </row>
    <row r="765" spans="6:7" x14ac:dyDescent="0.25">
      <c r="F765"/>
      <c r="G765"/>
    </row>
    <row r="766" spans="6:7" x14ac:dyDescent="0.25">
      <c r="F766"/>
      <c r="G766"/>
    </row>
    <row r="767" spans="6:7" x14ac:dyDescent="0.25">
      <c r="F767"/>
      <c r="G767"/>
    </row>
    <row r="768" spans="6:7" x14ac:dyDescent="0.25">
      <c r="F768"/>
      <c r="G768"/>
    </row>
    <row r="769" spans="6:7" x14ac:dyDescent="0.25">
      <c r="F769"/>
      <c r="G769"/>
    </row>
    <row r="770" spans="6:7" x14ac:dyDescent="0.25">
      <c r="F770"/>
      <c r="G770"/>
    </row>
    <row r="771" spans="6:7" x14ac:dyDescent="0.25">
      <c r="F771"/>
      <c r="G771"/>
    </row>
    <row r="772" spans="6:7" x14ac:dyDescent="0.25">
      <c r="F772"/>
      <c r="G772"/>
    </row>
    <row r="773" spans="6:7" x14ac:dyDescent="0.25">
      <c r="F773"/>
      <c r="G773"/>
    </row>
    <row r="774" spans="6:7" x14ac:dyDescent="0.25">
      <c r="F774"/>
      <c r="G774"/>
    </row>
    <row r="775" spans="6:7" x14ac:dyDescent="0.25">
      <c r="F775"/>
      <c r="G775"/>
    </row>
    <row r="776" spans="6:7" x14ac:dyDescent="0.25">
      <c r="F776"/>
      <c r="G776"/>
    </row>
    <row r="777" spans="6:7" x14ac:dyDescent="0.25">
      <c r="F777"/>
      <c r="G777"/>
    </row>
    <row r="778" spans="6:7" x14ac:dyDescent="0.25">
      <c r="F778"/>
      <c r="G778"/>
    </row>
    <row r="779" spans="6:7" x14ac:dyDescent="0.25">
      <c r="F779"/>
      <c r="G779"/>
    </row>
    <row r="780" spans="6:7" x14ac:dyDescent="0.25">
      <c r="F780"/>
      <c r="G780"/>
    </row>
    <row r="781" spans="6:7" x14ac:dyDescent="0.25">
      <c r="F781"/>
      <c r="G781"/>
    </row>
    <row r="782" spans="6:7" x14ac:dyDescent="0.25">
      <c r="F782"/>
      <c r="G782"/>
    </row>
    <row r="783" spans="6:7" x14ac:dyDescent="0.25">
      <c r="F783"/>
      <c r="G783"/>
    </row>
    <row r="784" spans="6:7" x14ac:dyDescent="0.25">
      <c r="F784"/>
      <c r="G784"/>
    </row>
    <row r="785" spans="6:7" x14ac:dyDescent="0.25">
      <c r="F785"/>
      <c r="G785"/>
    </row>
    <row r="786" spans="6:7" x14ac:dyDescent="0.25">
      <c r="F786"/>
      <c r="G786"/>
    </row>
    <row r="787" spans="6:7" x14ac:dyDescent="0.25">
      <c r="F787"/>
      <c r="G787"/>
    </row>
    <row r="788" spans="6:7" x14ac:dyDescent="0.25">
      <c r="F788"/>
      <c r="G788"/>
    </row>
    <row r="789" spans="6:7" x14ac:dyDescent="0.25">
      <c r="F789"/>
      <c r="G789"/>
    </row>
    <row r="790" spans="6:7" x14ac:dyDescent="0.25">
      <c r="F790"/>
      <c r="G790"/>
    </row>
    <row r="791" spans="6:7" x14ac:dyDescent="0.25">
      <c r="F791"/>
      <c r="G791"/>
    </row>
    <row r="792" spans="6:7" x14ac:dyDescent="0.25">
      <c r="F792"/>
      <c r="G792"/>
    </row>
    <row r="793" spans="6:7" x14ac:dyDescent="0.25">
      <c r="F793"/>
      <c r="G793"/>
    </row>
    <row r="794" spans="6:7" x14ac:dyDescent="0.25">
      <c r="F794"/>
      <c r="G794"/>
    </row>
    <row r="795" spans="6:7" x14ac:dyDescent="0.25">
      <c r="F795"/>
      <c r="G795"/>
    </row>
    <row r="796" spans="6:7" x14ac:dyDescent="0.25">
      <c r="F796"/>
      <c r="G796"/>
    </row>
    <row r="797" spans="6:7" x14ac:dyDescent="0.25">
      <c r="F797"/>
      <c r="G797"/>
    </row>
    <row r="798" spans="6:7" x14ac:dyDescent="0.25">
      <c r="F798"/>
      <c r="G798"/>
    </row>
    <row r="799" spans="6:7" x14ac:dyDescent="0.25">
      <c r="F799"/>
      <c r="G799"/>
    </row>
    <row r="800" spans="6:7" x14ac:dyDescent="0.25">
      <c r="F800"/>
      <c r="G800"/>
    </row>
    <row r="801" spans="6:7" x14ac:dyDescent="0.25">
      <c r="F801"/>
      <c r="G801"/>
    </row>
    <row r="802" spans="6:7" x14ac:dyDescent="0.25">
      <c r="F802"/>
      <c r="G802"/>
    </row>
    <row r="803" spans="6:7" x14ac:dyDescent="0.25">
      <c r="F803"/>
      <c r="G803"/>
    </row>
    <row r="804" spans="6:7" x14ac:dyDescent="0.25">
      <c r="F804"/>
      <c r="G804"/>
    </row>
    <row r="805" spans="6:7" x14ac:dyDescent="0.25">
      <c r="F805"/>
      <c r="G805"/>
    </row>
    <row r="806" spans="6:7" x14ac:dyDescent="0.25">
      <c r="F806"/>
      <c r="G806"/>
    </row>
    <row r="807" spans="6:7" x14ac:dyDescent="0.25">
      <c r="F807"/>
      <c r="G807"/>
    </row>
    <row r="808" spans="6:7" x14ac:dyDescent="0.25">
      <c r="F808"/>
      <c r="G808"/>
    </row>
    <row r="809" spans="6:7" x14ac:dyDescent="0.25">
      <c r="F809"/>
      <c r="G809"/>
    </row>
    <row r="810" spans="6:7" x14ac:dyDescent="0.25">
      <c r="F810"/>
      <c r="G810"/>
    </row>
    <row r="811" spans="6:7" x14ac:dyDescent="0.25">
      <c r="F811"/>
      <c r="G811"/>
    </row>
    <row r="812" spans="6:7" x14ac:dyDescent="0.25">
      <c r="F812"/>
      <c r="G812"/>
    </row>
    <row r="813" spans="6:7" x14ac:dyDescent="0.25">
      <c r="F813"/>
      <c r="G813"/>
    </row>
    <row r="814" spans="6:7" x14ac:dyDescent="0.25">
      <c r="F814"/>
      <c r="G814"/>
    </row>
    <row r="815" spans="6:7" x14ac:dyDescent="0.25">
      <c r="F815"/>
      <c r="G815"/>
    </row>
    <row r="816" spans="6:7" x14ac:dyDescent="0.25">
      <c r="F816"/>
      <c r="G816"/>
    </row>
    <row r="817" spans="6:7" x14ac:dyDescent="0.25">
      <c r="F817"/>
      <c r="G817"/>
    </row>
    <row r="818" spans="6:7" x14ac:dyDescent="0.25">
      <c r="F818"/>
      <c r="G818"/>
    </row>
    <row r="819" spans="6:7" x14ac:dyDescent="0.25">
      <c r="F819"/>
      <c r="G819"/>
    </row>
    <row r="820" spans="6:7" x14ac:dyDescent="0.25">
      <c r="F820"/>
      <c r="G820"/>
    </row>
    <row r="821" spans="6:7" x14ac:dyDescent="0.25">
      <c r="F821"/>
      <c r="G821"/>
    </row>
    <row r="822" spans="6:7" x14ac:dyDescent="0.25">
      <c r="F822"/>
      <c r="G822"/>
    </row>
    <row r="823" spans="6:7" x14ac:dyDescent="0.25">
      <c r="F823"/>
      <c r="G823"/>
    </row>
    <row r="824" spans="6:7" x14ac:dyDescent="0.25">
      <c r="F824"/>
      <c r="G824"/>
    </row>
    <row r="825" spans="6:7" x14ac:dyDescent="0.25">
      <c r="F825"/>
      <c r="G825"/>
    </row>
    <row r="826" spans="6:7" x14ac:dyDescent="0.25">
      <c r="F826"/>
      <c r="G826"/>
    </row>
    <row r="827" spans="6:7" x14ac:dyDescent="0.25">
      <c r="F827"/>
      <c r="G827"/>
    </row>
    <row r="828" spans="6:7" x14ac:dyDescent="0.25">
      <c r="F828"/>
      <c r="G828"/>
    </row>
    <row r="829" spans="6:7" x14ac:dyDescent="0.25">
      <c r="F829"/>
      <c r="G829"/>
    </row>
    <row r="830" spans="6:7" x14ac:dyDescent="0.25">
      <c r="F830"/>
      <c r="G830"/>
    </row>
    <row r="831" spans="6:7" x14ac:dyDescent="0.25">
      <c r="F831"/>
      <c r="G831"/>
    </row>
    <row r="832" spans="6:7" x14ac:dyDescent="0.25">
      <c r="F832"/>
      <c r="G832"/>
    </row>
    <row r="833" spans="6:7" x14ac:dyDescent="0.25">
      <c r="F833"/>
      <c r="G833"/>
    </row>
    <row r="834" spans="6:7" x14ac:dyDescent="0.25">
      <c r="F834"/>
      <c r="G834"/>
    </row>
    <row r="835" spans="6:7" x14ac:dyDescent="0.25">
      <c r="F835"/>
      <c r="G835"/>
    </row>
    <row r="836" spans="6:7" x14ac:dyDescent="0.25">
      <c r="F836"/>
      <c r="G836"/>
    </row>
    <row r="837" spans="6:7" x14ac:dyDescent="0.25">
      <c r="F837"/>
      <c r="G837"/>
    </row>
    <row r="838" spans="6:7" x14ac:dyDescent="0.25">
      <c r="F838"/>
      <c r="G838"/>
    </row>
    <row r="839" spans="6:7" x14ac:dyDescent="0.25">
      <c r="F839"/>
      <c r="G839"/>
    </row>
    <row r="840" spans="6:7" x14ac:dyDescent="0.25">
      <c r="F840"/>
      <c r="G840"/>
    </row>
    <row r="841" spans="6:7" x14ac:dyDescent="0.25">
      <c r="F841"/>
      <c r="G841"/>
    </row>
    <row r="842" spans="6:7" x14ac:dyDescent="0.25">
      <c r="F842"/>
      <c r="G842"/>
    </row>
    <row r="843" spans="6:7" x14ac:dyDescent="0.25">
      <c r="F843"/>
      <c r="G843"/>
    </row>
    <row r="844" spans="6:7" x14ac:dyDescent="0.25">
      <c r="F844"/>
      <c r="G844"/>
    </row>
    <row r="845" spans="6:7" x14ac:dyDescent="0.25">
      <c r="F845"/>
      <c r="G845"/>
    </row>
    <row r="846" spans="6:7" x14ac:dyDescent="0.25">
      <c r="F846"/>
      <c r="G846"/>
    </row>
    <row r="847" spans="6:7" x14ac:dyDescent="0.25">
      <c r="F847"/>
      <c r="G847"/>
    </row>
    <row r="848" spans="6:7" x14ac:dyDescent="0.25">
      <c r="F848"/>
      <c r="G848"/>
    </row>
    <row r="849" spans="6:7" x14ac:dyDescent="0.25">
      <c r="F849"/>
      <c r="G849"/>
    </row>
    <row r="850" spans="6:7" x14ac:dyDescent="0.25">
      <c r="F850"/>
      <c r="G850"/>
    </row>
    <row r="851" spans="6:7" x14ac:dyDescent="0.25">
      <c r="F851"/>
      <c r="G851"/>
    </row>
    <row r="852" spans="6:7" x14ac:dyDescent="0.25">
      <c r="F852"/>
      <c r="G852"/>
    </row>
    <row r="853" spans="6:7" x14ac:dyDescent="0.25">
      <c r="F853"/>
      <c r="G853"/>
    </row>
    <row r="854" spans="6:7" x14ac:dyDescent="0.25">
      <c r="F854"/>
      <c r="G854"/>
    </row>
    <row r="855" spans="6:7" x14ac:dyDescent="0.25">
      <c r="F855"/>
      <c r="G855"/>
    </row>
    <row r="856" spans="6:7" x14ac:dyDescent="0.25">
      <c r="F856"/>
      <c r="G856"/>
    </row>
    <row r="857" spans="6:7" x14ac:dyDescent="0.25">
      <c r="F857"/>
      <c r="G857"/>
    </row>
    <row r="858" spans="6:7" x14ac:dyDescent="0.25">
      <c r="F858"/>
      <c r="G858"/>
    </row>
    <row r="859" spans="6:7" x14ac:dyDescent="0.25">
      <c r="F859"/>
      <c r="G859"/>
    </row>
    <row r="860" spans="6:7" x14ac:dyDescent="0.25">
      <c r="F860"/>
      <c r="G860"/>
    </row>
    <row r="861" spans="6:7" x14ac:dyDescent="0.25">
      <c r="F861"/>
      <c r="G861"/>
    </row>
    <row r="862" spans="6:7" x14ac:dyDescent="0.25">
      <c r="F862"/>
      <c r="G862"/>
    </row>
    <row r="863" spans="6:7" x14ac:dyDescent="0.25">
      <c r="F863"/>
      <c r="G863"/>
    </row>
    <row r="864" spans="6:7" x14ac:dyDescent="0.25">
      <c r="F864"/>
      <c r="G864"/>
    </row>
    <row r="865" spans="6:7" x14ac:dyDescent="0.25">
      <c r="F865"/>
      <c r="G865"/>
    </row>
    <row r="866" spans="6:7" x14ac:dyDescent="0.25">
      <c r="F866"/>
      <c r="G866"/>
    </row>
    <row r="867" spans="6:7" x14ac:dyDescent="0.25">
      <c r="F867"/>
      <c r="G867"/>
    </row>
    <row r="868" spans="6:7" x14ac:dyDescent="0.25">
      <c r="F868"/>
      <c r="G868"/>
    </row>
    <row r="869" spans="6:7" x14ac:dyDescent="0.25">
      <c r="F869"/>
      <c r="G869"/>
    </row>
    <row r="870" spans="6:7" x14ac:dyDescent="0.25">
      <c r="F870"/>
      <c r="G870"/>
    </row>
    <row r="871" spans="6:7" x14ac:dyDescent="0.25">
      <c r="F871"/>
      <c r="G871"/>
    </row>
    <row r="872" spans="6:7" x14ac:dyDescent="0.25">
      <c r="F872"/>
      <c r="G872"/>
    </row>
    <row r="873" spans="6:7" x14ac:dyDescent="0.25">
      <c r="F873"/>
      <c r="G873"/>
    </row>
    <row r="874" spans="6:7" x14ac:dyDescent="0.25">
      <c r="F874"/>
      <c r="G874"/>
    </row>
    <row r="875" spans="6:7" x14ac:dyDescent="0.25">
      <c r="F875"/>
      <c r="G875"/>
    </row>
    <row r="876" spans="6:7" x14ac:dyDescent="0.25">
      <c r="F876"/>
      <c r="G876"/>
    </row>
    <row r="877" spans="6:7" x14ac:dyDescent="0.25">
      <c r="F877"/>
      <c r="G877"/>
    </row>
    <row r="878" spans="6:7" x14ac:dyDescent="0.25">
      <c r="F878"/>
      <c r="G878"/>
    </row>
    <row r="879" spans="6:7" x14ac:dyDescent="0.25">
      <c r="F879"/>
      <c r="G879"/>
    </row>
    <row r="880" spans="6:7" x14ac:dyDescent="0.25">
      <c r="F880"/>
      <c r="G880"/>
    </row>
    <row r="881" spans="6:7" x14ac:dyDescent="0.25">
      <c r="F881"/>
      <c r="G881"/>
    </row>
    <row r="882" spans="6:7" x14ac:dyDescent="0.25">
      <c r="F882"/>
      <c r="G882"/>
    </row>
    <row r="883" spans="6:7" x14ac:dyDescent="0.25">
      <c r="F883"/>
      <c r="G883"/>
    </row>
    <row r="884" spans="6:7" x14ac:dyDescent="0.25">
      <c r="F884"/>
      <c r="G884"/>
    </row>
    <row r="885" spans="6:7" x14ac:dyDescent="0.25">
      <c r="F885"/>
      <c r="G885"/>
    </row>
    <row r="886" spans="6:7" x14ac:dyDescent="0.25">
      <c r="F886"/>
      <c r="G886"/>
    </row>
    <row r="887" spans="6:7" x14ac:dyDescent="0.25">
      <c r="F887"/>
      <c r="G887"/>
    </row>
    <row r="888" spans="6:7" x14ac:dyDescent="0.25">
      <c r="F888"/>
      <c r="G888"/>
    </row>
    <row r="889" spans="6:7" x14ac:dyDescent="0.25">
      <c r="F889"/>
      <c r="G889"/>
    </row>
    <row r="890" spans="6:7" x14ac:dyDescent="0.25">
      <c r="F890"/>
      <c r="G890"/>
    </row>
    <row r="891" spans="6:7" x14ac:dyDescent="0.25">
      <c r="F891"/>
      <c r="G891"/>
    </row>
    <row r="892" spans="6:7" x14ac:dyDescent="0.25">
      <c r="F892"/>
      <c r="G892"/>
    </row>
    <row r="893" spans="6:7" x14ac:dyDescent="0.25">
      <c r="F893"/>
      <c r="G893"/>
    </row>
    <row r="894" spans="6:7" x14ac:dyDescent="0.25">
      <c r="F894"/>
      <c r="G894"/>
    </row>
    <row r="895" spans="6:7" x14ac:dyDescent="0.25">
      <c r="F895"/>
      <c r="G895"/>
    </row>
    <row r="896" spans="6:7" x14ac:dyDescent="0.25">
      <c r="F896"/>
      <c r="G896"/>
    </row>
    <row r="897" spans="6:7" x14ac:dyDescent="0.25">
      <c r="F897"/>
      <c r="G897"/>
    </row>
    <row r="898" spans="6:7" x14ac:dyDescent="0.25">
      <c r="F898"/>
      <c r="G898"/>
    </row>
    <row r="899" spans="6:7" x14ac:dyDescent="0.25">
      <c r="F899"/>
      <c r="G899"/>
    </row>
    <row r="900" spans="6:7" x14ac:dyDescent="0.25">
      <c r="F900"/>
      <c r="G900"/>
    </row>
    <row r="901" spans="6:7" x14ac:dyDescent="0.25">
      <c r="F901"/>
      <c r="G901"/>
    </row>
    <row r="902" spans="6:7" x14ac:dyDescent="0.25">
      <c r="F902"/>
      <c r="G902"/>
    </row>
    <row r="903" spans="6:7" x14ac:dyDescent="0.25">
      <c r="F903"/>
      <c r="G903"/>
    </row>
    <row r="904" spans="6:7" x14ac:dyDescent="0.25">
      <c r="F904"/>
      <c r="G904"/>
    </row>
    <row r="905" spans="6:7" x14ac:dyDescent="0.25">
      <c r="F905"/>
      <c r="G905"/>
    </row>
    <row r="906" spans="6:7" x14ac:dyDescent="0.25">
      <c r="F906"/>
      <c r="G906"/>
    </row>
    <row r="907" spans="6:7" x14ac:dyDescent="0.25">
      <c r="F907"/>
      <c r="G907"/>
    </row>
    <row r="908" spans="6:7" x14ac:dyDescent="0.25">
      <c r="F908"/>
      <c r="G908"/>
    </row>
    <row r="909" spans="6:7" x14ac:dyDescent="0.25">
      <c r="F909"/>
      <c r="G909"/>
    </row>
    <row r="910" spans="6:7" x14ac:dyDescent="0.25">
      <c r="F910"/>
      <c r="G910"/>
    </row>
    <row r="911" spans="6:7" x14ac:dyDescent="0.25">
      <c r="F911"/>
      <c r="G911"/>
    </row>
    <row r="912" spans="6:7" x14ac:dyDescent="0.25">
      <c r="F912"/>
      <c r="G912"/>
    </row>
    <row r="913" spans="6:7" x14ac:dyDescent="0.25">
      <c r="F913"/>
      <c r="G913"/>
    </row>
    <row r="914" spans="6:7" x14ac:dyDescent="0.25">
      <c r="F914"/>
      <c r="G914"/>
    </row>
    <row r="915" spans="6:7" x14ac:dyDescent="0.25">
      <c r="F915"/>
      <c r="G915"/>
    </row>
    <row r="916" spans="6:7" x14ac:dyDescent="0.25">
      <c r="F916"/>
      <c r="G916"/>
    </row>
    <row r="917" spans="6:7" x14ac:dyDescent="0.25">
      <c r="F917"/>
      <c r="G917"/>
    </row>
    <row r="918" spans="6:7" x14ac:dyDescent="0.25">
      <c r="F918"/>
      <c r="G918"/>
    </row>
    <row r="919" spans="6:7" x14ac:dyDescent="0.25">
      <c r="F919"/>
      <c r="G919"/>
    </row>
    <row r="920" spans="6:7" x14ac:dyDescent="0.25">
      <c r="F920"/>
      <c r="G920"/>
    </row>
    <row r="921" spans="6:7" x14ac:dyDescent="0.25">
      <c r="F921"/>
      <c r="G921"/>
    </row>
    <row r="922" spans="6:7" x14ac:dyDescent="0.25">
      <c r="F922"/>
      <c r="G922"/>
    </row>
    <row r="923" spans="6:7" x14ac:dyDescent="0.25">
      <c r="F923"/>
      <c r="G923"/>
    </row>
    <row r="924" spans="6:7" x14ac:dyDescent="0.25">
      <c r="F924"/>
      <c r="G924"/>
    </row>
    <row r="925" spans="6:7" x14ac:dyDescent="0.25">
      <c r="F925"/>
      <c r="G925"/>
    </row>
    <row r="926" spans="6:7" x14ac:dyDescent="0.25">
      <c r="F926"/>
      <c r="G926"/>
    </row>
    <row r="927" spans="6:7" x14ac:dyDescent="0.25">
      <c r="F927"/>
      <c r="G927"/>
    </row>
    <row r="928" spans="6:7" x14ac:dyDescent="0.25">
      <c r="F928"/>
      <c r="G928"/>
    </row>
    <row r="929" spans="6:7" x14ac:dyDescent="0.25">
      <c r="F929"/>
      <c r="G929"/>
    </row>
    <row r="930" spans="6:7" x14ac:dyDescent="0.25">
      <c r="F930"/>
      <c r="G930"/>
    </row>
    <row r="931" spans="6:7" x14ac:dyDescent="0.25">
      <c r="F931"/>
      <c r="G931"/>
    </row>
    <row r="932" spans="6:7" x14ac:dyDescent="0.25">
      <c r="F932"/>
      <c r="G932"/>
    </row>
    <row r="933" spans="6:7" x14ac:dyDescent="0.25">
      <c r="F933"/>
      <c r="G933"/>
    </row>
    <row r="934" spans="6:7" x14ac:dyDescent="0.25">
      <c r="F934"/>
      <c r="G934"/>
    </row>
    <row r="935" spans="6:7" x14ac:dyDescent="0.25">
      <c r="F935"/>
      <c r="G935"/>
    </row>
    <row r="936" spans="6:7" x14ac:dyDescent="0.25">
      <c r="F936"/>
      <c r="G936"/>
    </row>
    <row r="937" spans="6:7" x14ac:dyDescent="0.25">
      <c r="F937"/>
      <c r="G937"/>
    </row>
    <row r="938" spans="6:7" x14ac:dyDescent="0.25">
      <c r="F938"/>
      <c r="G938"/>
    </row>
    <row r="939" spans="6:7" x14ac:dyDescent="0.25">
      <c r="F939"/>
      <c r="G939"/>
    </row>
    <row r="940" spans="6:7" x14ac:dyDescent="0.25">
      <c r="F940"/>
      <c r="G940"/>
    </row>
    <row r="941" spans="6:7" x14ac:dyDescent="0.25">
      <c r="F941"/>
      <c r="G941"/>
    </row>
    <row r="942" spans="6:7" x14ac:dyDescent="0.25">
      <c r="F942"/>
      <c r="G942"/>
    </row>
    <row r="943" spans="6:7" x14ac:dyDescent="0.25">
      <c r="F943"/>
      <c r="G943"/>
    </row>
    <row r="944" spans="6:7" x14ac:dyDescent="0.25">
      <c r="F944"/>
      <c r="G944"/>
    </row>
    <row r="945" spans="6:7" x14ac:dyDescent="0.25">
      <c r="F945"/>
      <c r="G945"/>
    </row>
    <row r="946" spans="6:7" x14ac:dyDescent="0.25">
      <c r="F946"/>
      <c r="G946"/>
    </row>
    <row r="947" spans="6:7" x14ac:dyDescent="0.25">
      <c r="F947"/>
      <c r="G947"/>
    </row>
    <row r="948" spans="6:7" x14ac:dyDescent="0.25">
      <c r="F948"/>
      <c r="G948"/>
    </row>
    <row r="949" spans="6:7" x14ac:dyDescent="0.25">
      <c r="F949"/>
      <c r="G949"/>
    </row>
    <row r="950" spans="6:7" x14ac:dyDescent="0.25">
      <c r="F950"/>
      <c r="G950"/>
    </row>
    <row r="951" spans="6:7" x14ac:dyDescent="0.25">
      <c r="F951"/>
      <c r="G951"/>
    </row>
    <row r="952" spans="6:7" x14ac:dyDescent="0.25">
      <c r="F952"/>
      <c r="G952"/>
    </row>
    <row r="953" spans="6:7" x14ac:dyDescent="0.25">
      <c r="F953"/>
      <c r="G953"/>
    </row>
    <row r="954" spans="6:7" x14ac:dyDescent="0.25">
      <c r="F954"/>
      <c r="G954"/>
    </row>
    <row r="955" spans="6:7" x14ac:dyDescent="0.25">
      <c r="F955"/>
      <c r="G955"/>
    </row>
    <row r="956" spans="6:7" x14ac:dyDescent="0.25">
      <c r="F956"/>
      <c r="G956"/>
    </row>
    <row r="957" spans="6:7" x14ac:dyDescent="0.25">
      <c r="F957"/>
      <c r="G957"/>
    </row>
    <row r="958" spans="6:7" x14ac:dyDescent="0.25">
      <c r="F958"/>
      <c r="G958"/>
    </row>
    <row r="959" spans="6:7" x14ac:dyDescent="0.25">
      <c r="F959"/>
      <c r="G959"/>
    </row>
    <row r="960" spans="6:7" x14ac:dyDescent="0.25">
      <c r="F960"/>
      <c r="G960"/>
    </row>
    <row r="961" spans="6:7" x14ac:dyDescent="0.25">
      <c r="F961"/>
      <c r="G961"/>
    </row>
    <row r="962" spans="6:7" x14ac:dyDescent="0.25">
      <c r="F962"/>
      <c r="G962"/>
    </row>
    <row r="963" spans="6:7" x14ac:dyDescent="0.25">
      <c r="F963"/>
      <c r="G963"/>
    </row>
    <row r="964" spans="6:7" x14ac:dyDescent="0.25">
      <c r="F964"/>
      <c r="G964"/>
    </row>
    <row r="965" spans="6:7" x14ac:dyDescent="0.25">
      <c r="F965"/>
      <c r="G965"/>
    </row>
    <row r="966" spans="6:7" x14ac:dyDescent="0.25">
      <c r="F966"/>
      <c r="G966"/>
    </row>
    <row r="967" spans="6:7" x14ac:dyDescent="0.25">
      <c r="F967"/>
      <c r="G967"/>
    </row>
    <row r="968" spans="6:7" x14ac:dyDescent="0.25">
      <c r="F968"/>
      <c r="G968"/>
    </row>
    <row r="969" spans="6:7" x14ac:dyDescent="0.25">
      <c r="F969"/>
      <c r="G969"/>
    </row>
    <row r="970" spans="6:7" x14ac:dyDescent="0.25">
      <c r="F970"/>
      <c r="G970"/>
    </row>
    <row r="971" spans="6:7" x14ac:dyDescent="0.25">
      <c r="F971"/>
      <c r="G971"/>
    </row>
    <row r="972" spans="6:7" x14ac:dyDescent="0.25">
      <c r="F972"/>
      <c r="G972"/>
    </row>
    <row r="973" spans="6:7" x14ac:dyDescent="0.25">
      <c r="F973"/>
      <c r="G973"/>
    </row>
    <row r="974" spans="6:7" x14ac:dyDescent="0.25">
      <c r="F974"/>
      <c r="G974"/>
    </row>
    <row r="975" spans="6:7" x14ac:dyDescent="0.25">
      <c r="F975"/>
      <c r="G975"/>
    </row>
    <row r="976" spans="6:7" x14ac:dyDescent="0.25">
      <c r="F976"/>
      <c r="G976"/>
    </row>
    <row r="977" spans="6:7" x14ac:dyDescent="0.25">
      <c r="F977"/>
      <c r="G977"/>
    </row>
    <row r="978" spans="6:7" x14ac:dyDescent="0.25">
      <c r="F978"/>
      <c r="G978"/>
    </row>
    <row r="979" spans="6:7" x14ac:dyDescent="0.25">
      <c r="F979"/>
      <c r="G979"/>
    </row>
    <row r="980" spans="6:7" x14ac:dyDescent="0.25">
      <c r="F980"/>
      <c r="G980"/>
    </row>
    <row r="981" spans="6:7" x14ac:dyDescent="0.25">
      <c r="F981"/>
      <c r="G981"/>
    </row>
    <row r="982" spans="6:7" x14ac:dyDescent="0.25">
      <c r="F982"/>
      <c r="G982"/>
    </row>
    <row r="983" spans="6:7" x14ac:dyDescent="0.25">
      <c r="F983"/>
      <c r="G983"/>
    </row>
    <row r="984" spans="6:7" x14ac:dyDescent="0.25">
      <c r="F984"/>
      <c r="G984"/>
    </row>
    <row r="985" spans="6:7" x14ac:dyDescent="0.25">
      <c r="F985"/>
      <c r="G985"/>
    </row>
    <row r="986" spans="6:7" x14ac:dyDescent="0.25">
      <c r="F986"/>
      <c r="G986"/>
    </row>
    <row r="987" spans="6:7" x14ac:dyDescent="0.25">
      <c r="F987"/>
      <c r="G987"/>
    </row>
    <row r="988" spans="6:7" x14ac:dyDescent="0.25">
      <c r="F988"/>
      <c r="G988"/>
    </row>
    <row r="989" spans="6:7" x14ac:dyDescent="0.25">
      <c r="F989"/>
      <c r="G989"/>
    </row>
    <row r="990" spans="6:7" x14ac:dyDescent="0.25">
      <c r="F990"/>
      <c r="G990"/>
    </row>
    <row r="991" spans="6:7" x14ac:dyDescent="0.25">
      <c r="F991"/>
      <c r="G991"/>
    </row>
    <row r="992" spans="6:7" x14ac:dyDescent="0.25">
      <c r="F992"/>
      <c r="G992"/>
    </row>
    <row r="993" spans="6:7" x14ac:dyDescent="0.25">
      <c r="F993"/>
      <c r="G993"/>
    </row>
    <row r="994" spans="6:7" x14ac:dyDescent="0.25">
      <c r="F994"/>
      <c r="G994"/>
    </row>
    <row r="995" spans="6:7" x14ac:dyDescent="0.25">
      <c r="F995"/>
      <c r="G995"/>
    </row>
    <row r="996" spans="6:7" x14ac:dyDescent="0.25">
      <c r="F996"/>
      <c r="G996"/>
    </row>
    <row r="997" spans="6:7" x14ac:dyDescent="0.25">
      <c r="F997"/>
      <c r="G997"/>
    </row>
    <row r="998" spans="6:7" x14ac:dyDescent="0.25">
      <c r="F998"/>
      <c r="G998"/>
    </row>
    <row r="999" spans="6:7" x14ac:dyDescent="0.25">
      <c r="F999"/>
      <c r="G999"/>
    </row>
    <row r="1000" spans="6:7" x14ac:dyDescent="0.25">
      <c r="F1000"/>
      <c r="G1000"/>
    </row>
    <row r="1001" spans="6:7" x14ac:dyDescent="0.25">
      <c r="F1001"/>
      <c r="G1001"/>
    </row>
    <row r="1002" spans="6:7" x14ac:dyDescent="0.25">
      <c r="F1002"/>
      <c r="G1002"/>
    </row>
    <row r="1003" spans="6:7" x14ac:dyDescent="0.25">
      <c r="F1003"/>
      <c r="G1003"/>
    </row>
    <row r="1004" spans="6:7" x14ac:dyDescent="0.25">
      <c r="F1004"/>
      <c r="G1004"/>
    </row>
    <row r="1005" spans="6:7" x14ac:dyDescent="0.25">
      <c r="F1005"/>
      <c r="G1005"/>
    </row>
    <row r="1006" spans="6:7" x14ac:dyDescent="0.25">
      <c r="F1006"/>
      <c r="G1006"/>
    </row>
    <row r="1007" spans="6:7" x14ac:dyDescent="0.25">
      <c r="F1007"/>
      <c r="G1007"/>
    </row>
    <row r="1008" spans="6:7" x14ac:dyDescent="0.25">
      <c r="F1008"/>
      <c r="G1008"/>
    </row>
    <row r="1009" spans="6:7" x14ac:dyDescent="0.25">
      <c r="F1009"/>
      <c r="G1009"/>
    </row>
    <row r="1010" spans="6:7" x14ac:dyDescent="0.25">
      <c r="F1010"/>
      <c r="G1010"/>
    </row>
    <row r="1011" spans="6:7" x14ac:dyDescent="0.25">
      <c r="F1011"/>
      <c r="G1011"/>
    </row>
    <row r="1012" spans="6:7" x14ac:dyDescent="0.25">
      <c r="F1012"/>
      <c r="G1012"/>
    </row>
    <row r="1013" spans="6:7" x14ac:dyDescent="0.25">
      <c r="F1013"/>
      <c r="G1013"/>
    </row>
    <row r="1014" spans="6:7" x14ac:dyDescent="0.25">
      <c r="F1014"/>
      <c r="G1014"/>
    </row>
    <row r="1015" spans="6:7" x14ac:dyDescent="0.25">
      <c r="F1015"/>
      <c r="G1015"/>
    </row>
    <row r="1016" spans="6:7" x14ac:dyDescent="0.25">
      <c r="F1016"/>
      <c r="G1016"/>
    </row>
    <row r="1017" spans="6:7" x14ac:dyDescent="0.25">
      <c r="F1017"/>
      <c r="G1017"/>
    </row>
    <row r="1018" spans="6:7" x14ac:dyDescent="0.25">
      <c r="F1018"/>
      <c r="G1018"/>
    </row>
    <row r="1019" spans="6:7" x14ac:dyDescent="0.25">
      <c r="F1019"/>
      <c r="G1019"/>
    </row>
    <row r="1020" spans="6:7" x14ac:dyDescent="0.25">
      <c r="F1020"/>
      <c r="G1020"/>
    </row>
    <row r="1021" spans="6:7" x14ac:dyDescent="0.25">
      <c r="F1021"/>
      <c r="G1021"/>
    </row>
    <row r="1022" spans="6:7" x14ac:dyDescent="0.25">
      <c r="F1022"/>
      <c r="G1022"/>
    </row>
    <row r="1023" spans="6:7" x14ac:dyDescent="0.25">
      <c r="F1023"/>
      <c r="G1023"/>
    </row>
    <row r="1024" spans="6:7" x14ac:dyDescent="0.25">
      <c r="F1024"/>
      <c r="G1024"/>
    </row>
    <row r="1025" spans="6:7" x14ac:dyDescent="0.25">
      <c r="F1025"/>
      <c r="G1025"/>
    </row>
    <row r="1026" spans="6:7" x14ac:dyDescent="0.25">
      <c r="F1026"/>
      <c r="G1026"/>
    </row>
    <row r="1027" spans="6:7" x14ac:dyDescent="0.25">
      <c r="F1027"/>
      <c r="G1027"/>
    </row>
    <row r="1028" spans="6:7" x14ac:dyDescent="0.25">
      <c r="F1028"/>
      <c r="G1028"/>
    </row>
    <row r="1029" spans="6:7" x14ac:dyDescent="0.25">
      <c r="F1029"/>
      <c r="G1029"/>
    </row>
    <row r="1030" spans="6:7" x14ac:dyDescent="0.25">
      <c r="F1030"/>
      <c r="G1030"/>
    </row>
    <row r="1031" spans="6:7" x14ac:dyDescent="0.25">
      <c r="F1031"/>
      <c r="G1031"/>
    </row>
    <row r="1032" spans="6:7" x14ac:dyDescent="0.25">
      <c r="F1032"/>
      <c r="G1032"/>
    </row>
    <row r="1033" spans="6:7" x14ac:dyDescent="0.25">
      <c r="F1033"/>
      <c r="G1033"/>
    </row>
    <row r="1034" spans="6:7" x14ac:dyDescent="0.25">
      <c r="F1034"/>
      <c r="G1034"/>
    </row>
    <row r="1035" spans="6:7" x14ac:dyDescent="0.25">
      <c r="F1035"/>
      <c r="G1035"/>
    </row>
    <row r="1036" spans="6:7" x14ac:dyDescent="0.25">
      <c r="F1036"/>
      <c r="G1036"/>
    </row>
    <row r="1037" spans="6:7" x14ac:dyDescent="0.25">
      <c r="F1037"/>
      <c r="G1037"/>
    </row>
    <row r="1038" spans="6:7" x14ac:dyDescent="0.25">
      <c r="F1038"/>
      <c r="G1038"/>
    </row>
    <row r="1039" spans="6:7" x14ac:dyDescent="0.25">
      <c r="F1039"/>
      <c r="G1039"/>
    </row>
    <row r="1040" spans="6:7" x14ac:dyDescent="0.25">
      <c r="F1040"/>
      <c r="G1040"/>
    </row>
    <row r="1041" spans="6:7" x14ac:dyDescent="0.25">
      <c r="F1041"/>
      <c r="G1041"/>
    </row>
    <row r="1042" spans="6:7" x14ac:dyDescent="0.25">
      <c r="F1042"/>
      <c r="G1042"/>
    </row>
    <row r="1043" spans="6:7" x14ac:dyDescent="0.25">
      <c r="F1043"/>
      <c r="G1043"/>
    </row>
    <row r="1044" spans="6:7" x14ac:dyDescent="0.25">
      <c r="F1044"/>
      <c r="G1044"/>
    </row>
    <row r="1045" spans="6:7" x14ac:dyDescent="0.25">
      <c r="F1045"/>
      <c r="G1045"/>
    </row>
    <row r="1046" spans="6:7" x14ac:dyDescent="0.25">
      <c r="F1046"/>
      <c r="G1046"/>
    </row>
    <row r="1047" spans="6:7" x14ac:dyDescent="0.25">
      <c r="F1047"/>
      <c r="G1047"/>
    </row>
    <row r="1048" spans="6:7" x14ac:dyDescent="0.25">
      <c r="F1048"/>
      <c r="G1048"/>
    </row>
    <row r="1049" spans="6:7" x14ac:dyDescent="0.25">
      <c r="F1049"/>
      <c r="G1049"/>
    </row>
    <row r="1050" spans="6:7" x14ac:dyDescent="0.25">
      <c r="F1050"/>
      <c r="G1050"/>
    </row>
    <row r="1051" spans="6:7" x14ac:dyDescent="0.25">
      <c r="F1051"/>
      <c r="G1051"/>
    </row>
    <row r="1052" spans="6:7" x14ac:dyDescent="0.25">
      <c r="F1052"/>
      <c r="G1052"/>
    </row>
    <row r="1053" spans="6:7" x14ac:dyDescent="0.25">
      <c r="F1053"/>
      <c r="G1053"/>
    </row>
    <row r="1054" spans="6:7" x14ac:dyDescent="0.25">
      <c r="F1054"/>
      <c r="G1054"/>
    </row>
    <row r="1055" spans="6:7" x14ac:dyDescent="0.25">
      <c r="F1055"/>
      <c r="G1055"/>
    </row>
    <row r="1056" spans="6:7" x14ac:dyDescent="0.25">
      <c r="F1056"/>
      <c r="G1056"/>
    </row>
    <row r="1057" spans="6:7" x14ac:dyDescent="0.25">
      <c r="F1057"/>
      <c r="G1057"/>
    </row>
    <row r="1058" spans="6:7" x14ac:dyDescent="0.25">
      <c r="F1058"/>
      <c r="G1058"/>
    </row>
    <row r="1059" spans="6:7" x14ac:dyDescent="0.25">
      <c r="F1059"/>
      <c r="G1059"/>
    </row>
    <row r="1060" spans="6:7" x14ac:dyDescent="0.25">
      <c r="F1060"/>
      <c r="G1060"/>
    </row>
    <row r="1061" spans="6:7" x14ac:dyDescent="0.25">
      <c r="F1061"/>
      <c r="G1061"/>
    </row>
    <row r="1062" spans="6:7" x14ac:dyDescent="0.25">
      <c r="F1062"/>
      <c r="G1062"/>
    </row>
    <row r="1063" spans="6:7" x14ac:dyDescent="0.25">
      <c r="F1063"/>
      <c r="G1063"/>
    </row>
    <row r="1064" spans="6:7" x14ac:dyDescent="0.25">
      <c r="F1064"/>
      <c r="G1064"/>
    </row>
    <row r="1065" spans="6:7" x14ac:dyDescent="0.25">
      <c r="F1065"/>
      <c r="G1065"/>
    </row>
    <row r="1066" spans="6:7" x14ac:dyDescent="0.25">
      <c r="F1066"/>
      <c r="G1066"/>
    </row>
    <row r="1067" spans="6:7" x14ac:dyDescent="0.25">
      <c r="F1067"/>
      <c r="G1067"/>
    </row>
    <row r="1068" spans="6:7" x14ac:dyDescent="0.25">
      <c r="F1068"/>
      <c r="G1068"/>
    </row>
    <row r="1069" spans="6:7" x14ac:dyDescent="0.25">
      <c r="F1069"/>
      <c r="G1069"/>
    </row>
    <row r="1070" spans="6:7" x14ac:dyDescent="0.25">
      <c r="F1070"/>
      <c r="G1070"/>
    </row>
    <row r="1071" spans="6:7" x14ac:dyDescent="0.25">
      <c r="F1071"/>
      <c r="G1071"/>
    </row>
    <row r="1072" spans="6:7" x14ac:dyDescent="0.25">
      <c r="F1072"/>
      <c r="G1072"/>
    </row>
    <row r="1073" spans="6:7" x14ac:dyDescent="0.25">
      <c r="F1073"/>
      <c r="G1073"/>
    </row>
    <row r="1074" spans="6:7" x14ac:dyDescent="0.25">
      <c r="F1074"/>
      <c r="G1074"/>
    </row>
    <row r="1075" spans="6:7" x14ac:dyDescent="0.25">
      <c r="F1075"/>
      <c r="G1075"/>
    </row>
    <row r="1076" spans="6:7" x14ac:dyDescent="0.25">
      <c r="F1076"/>
      <c r="G1076"/>
    </row>
    <row r="1077" spans="6:7" x14ac:dyDescent="0.25">
      <c r="F1077"/>
      <c r="G1077"/>
    </row>
    <row r="1078" spans="6:7" x14ac:dyDescent="0.25">
      <c r="F1078"/>
      <c r="G1078"/>
    </row>
    <row r="1079" spans="6:7" x14ac:dyDescent="0.25">
      <c r="F1079"/>
      <c r="G1079"/>
    </row>
    <row r="1080" spans="6:7" x14ac:dyDescent="0.25">
      <c r="F1080"/>
      <c r="G1080"/>
    </row>
    <row r="1081" spans="6:7" x14ac:dyDescent="0.25">
      <c r="F1081"/>
      <c r="G1081"/>
    </row>
    <row r="1082" spans="6:7" x14ac:dyDescent="0.25">
      <c r="F1082"/>
      <c r="G1082"/>
    </row>
    <row r="1083" spans="6:7" x14ac:dyDescent="0.25">
      <c r="F1083"/>
      <c r="G1083"/>
    </row>
    <row r="1084" spans="6:7" x14ac:dyDescent="0.25">
      <c r="F1084"/>
      <c r="G1084"/>
    </row>
    <row r="1085" spans="6:7" x14ac:dyDescent="0.25">
      <c r="F1085"/>
      <c r="G1085"/>
    </row>
    <row r="1086" spans="6:7" x14ac:dyDescent="0.25">
      <c r="F1086"/>
      <c r="G1086"/>
    </row>
    <row r="1087" spans="6:7" x14ac:dyDescent="0.25">
      <c r="F1087"/>
      <c r="G1087"/>
    </row>
    <row r="1088" spans="6:7" x14ac:dyDescent="0.25">
      <c r="F1088"/>
      <c r="G1088"/>
    </row>
    <row r="1089" spans="6:7" x14ac:dyDescent="0.25">
      <c r="F1089"/>
      <c r="G1089"/>
    </row>
    <row r="1090" spans="6:7" x14ac:dyDescent="0.25">
      <c r="F1090"/>
      <c r="G1090"/>
    </row>
    <row r="1091" spans="6:7" x14ac:dyDescent="0.25">
      <c r="F1091"/>
      <c r="G1091"/>
    </row>
    <row r="1092" spans="6:7" x14ac:dyDescent="0.25">
      <c r="F1092"/>
      <c r="G1092"/>
    </row>
    <row r="1093" spans="6:7" x14ac:dyDescent="0.25">
      <c r="F1093"/>
      <c r="G1093"/>
    </row>
    <row r="1094" spans="6:7" x14ac:dyDescent="0.25">
      <c r="F1094"/>
      <c r="G1094"/>
    </row>
    <row r="1095" spans="6:7" x14ac:dyDescent="0.25">
      <c r="F1095"/>
      <c r="G1095"/>
    </row>
    <row r="1096" spans="6:7" x14ac:dyDescent="0.25">
      <c r="F1096"/>
      <c r="G1096"/>
    </row>
    <row r="1097" spans="6:7" x14ac:dyDescent="0.25">
      <c r="F1097"/>
      <c r="G1097"/>
    </row>
    <row r="1098" spans="6:7" x14ac:dyDescent="0.25">
      <c r="F1098"/>
      <c r="G1098"/>
    </row>
    <row r="1099" spans="6:7" x14ac:dyDescent="0.25">
      <c r="F1099"/>
      <c r="G1099"/>
    </row>
    <row r="1100" spans="6:7" x14ac:dyDescent="0.25">
      <c r="F1100"/>
      <c r="G1100"/>
    </row>
    <row r="1101" spans="6:7" x14ac:dyDescent="0.25">
      <c r="F1101"/>
      <c r="G1101"/>
    </row>
    <row r="1102" spans="6:7" x14ac:dyDescent="0.25">
      <c r="F1102"/>
      <c r="G1102"/>
    </row>
    <row r="1103" spans="6:7" x14ac:dyDescent="0.25">
      <c r="F1103"/>
      <c r="G1103"/>
    </row>
    <row r="1104" spans="6:7" x14ac:dyDescent="0.25">
      <c r="F1104"/>
      <c r="G1104"/>
    </row>
    <row r="1105" spans="6:7" x14ac:dyDescent="0.25">
      <c r="F1105"/>
      <c r="G1105"/>
    </row>
    <row r="1106" spans="6:7" x14ac:dyDescent="0.25">
      <c r="F1106"/>
      <c r="G1106"/>
    </row>
    <row r="1107" spans="6:7" x14ac:dyDescent="0.25">
      <c r="F1107"/>
      <c r="G1107"/>
    </row>
    <row r="1108" spans="6:7" x14ac:dyDescent="0.25">
      <c r="F1108"/>
      <c r="G1108"/>
    </row>
    <row r="1109" spans="6:7" x14ac:dyDescent="0.25">
      <c r="F1109"/>
      <c r="G1109"/>
    </row>
    <row r="1110" spans="6:7" x14ac:dyDescent="0.25">
      <c r="F1110"/>
      <c r="G1110"/>
    </row>
    <row r="1111" spans="6:7" x14ac:dyDescent="0.25">
      <c r="F1111"/>
      <c r="G1111"/>
    </row>
    <row r="1112" spans="6:7" x14ac:dyDescent="0.25">
      <c r="F1112"/>
      <c r="G1112"/>
    </row>
    <row r="1113" spans="6:7" x14ac:dyDescent="0.25">
      <c r="F1113"/>
      <c r="G1113"/>
    </row>
    <row r="1114" spans="6:7" x14ac:dyDescent="0.25">
      <c r="F1114"/>
      <c r="G1114"/>
    </row>
    <row r="1115" spans="6:7" x14ac:dyDescent="0.25">
      <c r="F1115"/>
      <c r="G1115"/>
    </row>
    <row r="1116" spans="6:7" x14ac:dyDescent="0.25">
      <c r="F1116"/>
      <c r="G1116"/>
    </row>
    <row r="1117" spans="6:7" x14ac:dyDescent="0.25">
      <c r="F1117"/>
      <c r="G1117"/>
    </row>
    <row r="1118" spans="6:7" x14ac:dyDescent="0.25">
      <c r="F1118"/>
      <c r="G1118"/>
    </row>
    <row r="1119" spans="6:7" x14ac:dyDescent="0.25">
      <c r="F1119"/>
      <c r="G1119"/>
    </row>
    <row r="1120" spans="6:7" x14ac:dyDescent="0.25">
      <c r="F1120"/>
      <c r="G1120"/>
    </row>
    <row r="1121" spans="6:7" x14ac:dyDescent="0.25">
      <c r="F1121"/>
      <c r="G1121"/>
    </row>
    <row r="1122" spans="6:7" x14ac:dyDescent="0.25">
      <c r="F1122"/>
      <c r="G1122"/>
    </row>
    <row r="1123" spans="6:7" x14ac:dyDescent="0.25">
      <c r="F1123"/>
      <c r="G1123"/>
    </row>
    <row r="1124" spans="6:7" x14ac:dyDescent="0.25">
      <c r="F1124"/>
      <c r="G1124"/>
    </row>
    <row r="1125" spans="6:7" x14ac:dyDescent="0.25">
      <c r="F1125"/>
      <c r="G1125"/>
    </row>
    <row r="1126" spans="6:7" x14ac:dyDescent="0.25">
      <c r="F1126"/>
      <c r="G1126"/>
    </row>
    <row r="1127" spans="6:7" x14ac:dyDescent="0.25">
      <c r="F1127"/>
      <c r="G1127"/>
    </row>
    <row r="1128" spans="6:7" x14ac:dyDescent="0.25">
      <c r="F1128"/>
      <c r="G1128"/>
    </row>
    <row r="1129" spans="6:7" x14ac:dyDescent="0.25">
      <c r="F1129"/>
      <c r="G1129"/>
    </row>
    <row r="1130" spans="6:7" x14ac:dyDescent="0.25">
      <c r="F1130"/>
      <c r="G1130"/>
    </row>
    <row r="1131" spans="6:7" x14ac:dyDescent="0.25">
      <c r="F1131"/>
      <c r="G1131"/>
    </row>
    <row r="1132" spans="6:7" x14ac:dyDescent="0.25">
      <c r="F1132"/>
      <c r="G1132"/>
    </row>
    <row r="1133" spans="6:7" x14ac:dyDescent="0.25">
      <c r="F1133"/>
      <c r="G1133"/>
    </row>
    <row r="1134" spans="6:7" x14ac:dyDescent="0.25">
      <c r="F1134"/>
      <c r="G1134"/>
    </row>
    <row r="1135" spans="6:7" x14ac:dyDescent="0.25">
      <c r="F1135"/>
      <c r="G1135"/>
    </row>
    <row r="1136" spans="6:7" x14ac:dyDescent="0.25">
      <c r="F1136"/>
      <c r="G1136"/>
    </row>
    <row r="1137" spans="6:7" x14ac:dyDescent="0.25">
      <c r="F1137"/>
      <c r="G1137"/>
    </row>
    <row r="1138" spans="6:7" x14ac:dyDescent="0.25">
      <c r="F1138"/>
      <c r="G1138"/>
    </row>
    <row r="1139" spans="6:7" x14ac:dyDescent="0.25">
      <c r="F1139"/>
      <c r="G1139"/>
    </row>
    <row r="1140" spans="6:7" x14ac:dyDescent="0.25">
      <c r="F1140"/>
      <c r="G1140"/>
    </row>
    <row r="1141" spans="6:7" x14ac:dyDescent="0.25">
      <c r="F1141"/>
      <c r="G1141"/>
    </row>
    <row r="1142" spans="6:7" x14ac:dyDescent="0.25">
      <c r="F1142"/>
      <c r="G1142"/>
    </row>
    <row r="1143" spans="6:7" x14ac:dyDescent="0.25">
      <c r="F1143"/>
      <c r="G1143"/>
    </row>
    <row r="1144" spans="6:7" x14ac:dyDescent="0.25">
      <c r="F1144"/>
      <c r="G1144"/>
    </row>
    <row r="1145" spans="6:7" x14ac:dyDescent="0.25">
      <c r="F1145"/>
      <c r="G1145"/>
    </row>
    <row r="1146" spans="6:7" x14ac:dyDescent="0.25">
      <c r="F1146"/>
      <c r="G1146"/>
    </row>
    <row r="1147" spans="6:7" x14ac:dyDescent="0.25">
      <c r="F1147"/>
      <c r="G1147"/>
    </row>
    <row r="1148" spans="6:7" x14ac:dyDescent="0.25">
      <c r="F1148"/>
      <c r="G1148"/>
    </row>
    <row r="1149" spans="6:7" x14ac:dyDescent="0.25">
      <c r="F1149"/>
      <c r="G1149"/>
    </row>
    <row r="1150" spans="6:7" x14ac:dyDescent="0.25">
      <c r="F1150"/>
      <c r="G1150"/>
    </row>
    <row r="1151" spans="6:7" x14ac:dyDescent="0.25">
      <c r="F1151"/>
      <c r="G1151"/>
    </row>
    <row r="1152" spans="6:7" x14ac:dyDescent="0.25">
      <c r="F1152"/>
      <c r="G1152"/>
    </row>
    <row r="1153" spans="6:7" x14ac:dyDescent="0.25">
      <c r="F1153"/>
      <c r="G1153"/>
    </row>
    <row r="1154" spans="6:7" x14ac:dyDescent="0.25">
      <c r="F1154"/>
      <c r="G1154"/>
    </row>
    <row r="1155" spans="6:7" x14ac:dyDescent="0.25">
      <c r="F1155"/>
      <c r="G1155"/>
    </row>
    <row r="1156" spans="6:7" x14ac:dyDescent="0.25">
      <c r="F1156"/>
      <c r="G1156"/>
    </row>
    <row r="1157" spans="6:7" x14ac:dyDescent="0.25">
      <c r="F1157"/>
      <c r="G1157"/>
    </row>
    <row r="1158" spans="6:7" x14ac:dyDescent="0.25">
      <c r="F1158"/>
      <c r="G1158"/>
    </row>
    <row r="1159" spans="6:7" x14ac:dyDescent="0.25">
      <c r="F1159"/>
      <c r="G1159"/>
    </row>
    <row r="1160" spans="6:7" x14ac:dyDescent="0.25">
      <c r="F1160"/>
      <c r="G1160"/>
    </row>
    <row r="1161" spans="6:7" x14ac:dyDescent="0.25">
      <c r="F1161"/>
      <c r="G1161"/>
    </row>
    <row r="1162" spans="6:7" x14ac:dyDescent="0.25">
      <c r="F1162"/>
      <c r="G1162"/>
    </row>
    <row r="1163" spans="6:7" x14ac:dyDescent="0.25">
      <c r="F1163"/>
      <c r="G1163"/>
    </row>
    <row r="1164" spans="6:7" x14ac:dyDescent="0.25">
      <c r="F1164"/>
      <c r="G1164"/>
    </row>
    <row r="1165" spans="6:7" x14ac:dyDescent="0.25">
      <c r="F1165"/>
      <c r="G1165"/>
    </row>
    <row r="1166" spans="6:7" x14ac:dyDescent="0.25">
      <c r="F1166"/>
      <c r="G1166"/>
    </row>
    <row r="1167" spans="6:7" x14ac:dyDescent="0.25">
      <c r="F1167"/>
      <c r="G1167"/>
    </row>
    <row r="1168" spans="6:7" x14ac:dyDescent="0.25">
      <c r="F1168"/>
      <c r="G1168"/>
    </row>
    <row r="1169" spans="6:7" x14ac:dyDescent="0.25">
      <c r="F1169"/>
      <c r="G1169"/>
    </row>
    <row r="1170" spans="6:7" x14ac:dyDescent="0.25">
      <c r="F1170"/>
      <c r="G1170"/>
    </row>
    <row r="1171" spans="6:7" x14ac:dyDescent="0.25">
      <c r="F1171"/>
      <c r="G1171"/>
    </row>
    <row r="1172" spans="6:7" x14ac:dyDescent="0.25">
      <c r="F1172"/>
      <c r="G1172"/>
    </row>
    <row r="1173" spans="6:7" x14ac:dyDescent="0.25">
      <c r="F1173"/>
      <c r="G1173"/>
    </row>
    <row r="1174" spans="6:7" x14ac:dyDescent="0.25">
      <c r="F1174"/>
      <c r="G1174"/>
    </row>
    <row r="1175" spans="6:7" x14ac:dyDescent="0.25">
      <c r="F1175"/>
      <c r="G1175"/>
    </row>
    <row r="1176" spans="6:7" x14ac:dyDescent="0.25">
      <c r="F1176"/>
      <c r="G1176"/>
    </row>
    <row r="1177" spans="6:7" x14ac:dyDescent="0.25">
      <c r="F1177"/>
      <c r="G1177"/>
    </row>
    <row r="1178" spans="6:7" x14ac:dyDescent="0.25">
      <c r="F1178"/>
      <c r="G1178"/>
    </row>
    <row r="1179" spans="6:7" x14ac:dyDescent="0.25">
      <c r="F1179"/>
      <c r="G1179"/>
    </row>
    <row r="1180" spans="6:7" x14ac:dyDescent="0.25">
      <c r="F1180"/>
      <c r="G1180"/>
    </row>
    <row r="1181" spans="6:7" x14ac:dyDescent="0.25">
      <c r="F1181"/>
      <c r="G1181"/>
    </row>
    <row r="1182" spans="6:7" x14ac:dyDescent="0.25">
      <c r="F1182"/>
      <c r="G1182"/>
    </row>
    <row r="1183" spans="6:7" x14ac:dyDescent="0.25">
      <c r="F1183"/>
      <c r="G1183"/>
    </row>
    <row r="1184" spans="6:7" x14ac:dyDescent="0.25">
      <c r="F1184"/>
      <c r="G1184"/>
    </row>
    <row r="1185" spans="6:7" x14ac:dyDescent="0.25">
      <c r="F1185"/>
      <c r="G1185"/>
    </row>
    <row r="1186" spans="6:7" x14ac:dyDescent="0.25">
      <c r="F1186"/>
      <c r="G1186"/>
    </row>
    <row r="1187" spans="6:7" x14ac:dyDescent="0.25">
      <c r="F1187"/>
      <c r="G1187"/>
    </row>
    <row r="1188" spans="6:7" x14ac:dyDescent="0.25">
      <c r="F1188"/>
      <c r="G1188"/>
    </row>
    <row r="1189" spans="6:7" x14ac:dyDescent="0.25">
      <c r="F1189"/>
      <c r="G1189"/>
    </row>
    <row r="1190" spans="6:7" x14ac:dyDescent="0.25">
      <c r="F1190"/>
      <c r="G1190"/>
    </row>
    <row r="1191" spans="6:7" x14ac:dyDescent="0.25">
      <c r="F1191"/>
      <c r="G1191"/>
    </row>
    <row r="1192" spans="6:7" x14ac:dyDescent="0.25">
      <c r="F1192"/>
      <c r="G1192"/>
    </row>
    <row r="1193" spans="6:7" x14ac:dyDescent="0.25">
      <c r="F1193"/>
      <c r="G1193"/>
    </row>
    <row r="1194" spans="6:7" x14ac:dyDescent="0.25">
      <c r="F1194"/>
      <c r="G1194"/>
    </row>
    <row r="1195" spans="6:7" x14ac:dyDescent="0.25">
      <c r="F1195"/>
      <c r="G1195"/>
    </row>
    <row r="1196" spans="6:7" x14ac:dyDescent="0.25">
      <c r="F1196"/>
      <c r="G1196"/>
    </row>
    <row r="1197" spans="6:7" x14ac:dyDescent="0.25">
      <c r="F1197"/>
      <c r="G1197"/>
    </row>
    <row r="1198" spans="6:7" x14ac:dyDescent="0.25">
      <c r="F1198"/>
      <c r="G1198"/>
    </row>
    <row r="1199" spans="6:7" x14ac:dyDescent="0.25">
      <c r="F1199"/>
      <c r="G1199"/>
    </row>
    <row r="1200" spans="6:7" x14ac:dyDescent="0.25">
      <c r="F1200"/>
      <c r="G1200"/>
    </row>
    <row r="1201" spans="6:7" x14ac:dyDescent="0.25">
      <c r="F1201"/>
      <c r="G1201"/>
    </row>
    <row r="1202" spans="6:7" x14ac:dyDescent="0.25">
      <c r="F1202"/>
      <c r="G1202"/>
    </row>
    <row r="1203" spans="6:7" x14ac:dyDescent="0.25">
      <c r="F1203"/>
      <c r="G1203"/>
    </row>
    <row r="1204" spans="6:7" x14ac:dyDescent="0.25">
      <c r="F1204"/>
      <c r="G1204"/>
    </row>
    <row r="1205" spans="6:7" x14ac:dyDescent="0.25">
      <c r="F1205"/>
      <c r="G1205"/>
    </row>
    <row r="1206" spans="6:7" x14ac:dyDescent="0.25">
      <c r="F1206"/>
      <c r="G1206"/>
    </row>
    <row r="1207" spans="6:7" x14ac:dyDescent="0.25">
      <c r="F1207"/>
      <c r="G1207"/>
    </row>
    <row r="1208" spans="6:7" x14ac:dyDescent="0.25">
      <c r="F1208"/>
      <c r="G1208"/>
    </row>
    <row r="1209" spans="6:7" x14ac:dyDescent="0.25">
      <c r="F1209"/>
      <c r="G1209"/>
    </row>
    <row r="1210" spans="6:7" x14ac:dyDescent="0.25">
      <c r="F1210"/>
      <c r="G1210"/>
    </row>
    <row r="1211" spans="6:7" x14ac:dyDescent="0.25">
      <c r="F1211"/>
      <c r="G1211"/>
    </row>
    <row r="1212" spans="6:7" x14ac:dyDescent="0.25">
      <c r="F1212"/>
      <c r="G1212"/>
    </row>
    <row r="1213" spans="6:7" x14ac:dyDescent="0.25">
      <c r="F1213"/>
      <c r="G1213"/>
    </row>
    <row r="1214" spans="6:7" x14ac:dyDescent="0.25">
      <c r="F1214"/>
      <c r="G1214"/>
    </row>
    <row r="1215" spans="6:7" x14ac:dyDescent="0.25">
      <c r="F1215"/>
      <c r="G1215"/>
    </row>
    <row r="1216" spans="6:7" x14ac:dyDescent="0.25">
      <c r="F1216"/>
      <c r="G1216"/>
    </row>
    <row r="1217" spans="6:7" x14ac:dyDescent="0.25">
      <c r="F1217"/>
      <c r="G1217"/>
    </row>
    <row r="1218" spans="6:7" x14ac:dyDescent="0.25">
      <c r="F1218"/>
      <c r="G1218"/>
    </row>
    <row r="1219" spans="6:7" x14ac:dyDescent="0.25">
      <c r="F1219"/>
      <c r="G1219"/>
    </row>
    <row r="1220" spans="6:7" x14ac:dyDescent="0.25">
      <c r="F1220"/>
      <c r="G1220"/>
    </row>
    <row r="1221" spans="6:7" x14ac:dyDescent="0.25">
      <c r="F1221"/>
      <c r="G1221"/>
    </row>
    <row r="1222" spans="6:7" x14ac:dyDescent="0.25">
      <c r="F1222"/>
      <c r="G1222"/>
    </row>
    <row r="1223" spans="6:7" x14ac:dyDescent="0.25">
      <c r="F1223"/>
      <c r="G1223"/>
    </row>
    <row r="1224" spans="6:7" x14ac:dyDescent="0.25">
      <c r="F1224"/>
      <c r="G1224"/>
    </row>
    <row r="1225" spans="6:7" x14ac:dyDescent="0.25">
      <c r="F1225"/>
      <c r="G1225"/>
    </row>
    <row r="1226" spans="6:7" x14ac:dyDescent="0.25">
      <c r="F1226"/>
      <c r="G1226"/>
    </row>
    <row r="1227" spans="6:7" x14ac:dyDescent="0.25">
      <c r="F1227"/>
      <c r="G1227"/>
    </row>
    <row r="1228" spans="6:7" x14ac:dyDescent="0.25">
      <c r="F1228"/>
      <c r="G1228"/>
    </row>
    <row r="1229" spans="6:7" x14ac:dyDescent="0.25">
      <c r="F1229"/>
      <c r="G1229"/>
    </row>
    <row r="1230" spans="6:7" x14ac:dyDescent="0.25">
      <c r="F1230"/>
      <c r="G1230"/>
    </row>
    <row r="1231" spans="6:7" x14ac:dyDescent="0.25">
      <c r="F1231"/>
      <c r="G1231"/>
    </row>
    <row r="1232" spans="6:7" x14ac:dyDescent="0.25">
      <c r="F1232"/>
      <c r="G1232"/>
    </row>
    <row r="1233" spans="6:7" x14ac:dyDescent="0.25">
      <c r="F1233"/>
      <c r="G1233"/>
    </row>
    <row r="1234" spans="6:7" x14ac:dyDescent="0.25">
      <c r="F1234"/>
      <c r="G1234"/>
    </row>
    <row r="1235" spans="6:7" x14ac:dyDescent="0.25">
      <c r="F1235"/>
      <c r="G1235"/>
    </row>
    <row r="1236" spans="6:7" x14ac:dyDescent="0.25">
      <c r="F1236"/>
      <c r="G1236"/>
    </row>
    <row r="1237" spans="6:7" x14ac:dyDescent="0.25">
      <c r="F1237"/>
      <c r="G1237"/>
    </row>
    <row r="1238" spans="6:7" x14ac:dyDescent="0.25">
      <c r="F1238"/>
      <c r="G1238"/>
    </row>
    <row r="1239" spans="6:7" x14ac:dyDescent="0.25">
      <c r="F1239"/>
      <c r="G1239"/>
    </row>
    <row r="1240" spans="6:7" x14ac:dyDescent="0.25">
      <c r="F1240"/>
      <c r="G1240"/>
    </row>
    <row r="1241" spans="6:7" x14ac:dyDescent="0.25">
      <c r="F1241"/>
      <c r="G1241"/>
    </row>
    <row r="1242" spans="6:7" x14ac:dyDescent="0.25">
      <c r="F1242"/>
      <c r="G1242"/>
    </row>
    <row r="1243" spans="6:7" x14ac:dyDescent="0.25">
      <c r="F1243"/>
      <c r="G1243"/>
    </row>
    <row r="1244" spans="6:7" x14ac:dyDescent="0.25">
      <c r="F1244"/>
      <c r="G1244"/>
    </row>
    <row r="1245" spans="6:7" x14ac:dyDescent="0.25">
      <c r="F1245"/>
      <c r="G1245"/>
    </row>
    <row r="1246" spans="6:7" x14ac:dyDescent="0.25">
      <c r="F1246"/>
      <c r="G1246"/>
    </row>
    <row r="1247" spans="6:7" x14ac:dyDescent="0.25">
      <c r="F1247"/>
      <c r="G1247"/>
    </row>
    <row r="1248" spans="6:7" x14ac:dyDescent="0.25">
      <c r="F1248"/>
      <c r="G1248"/>
    </row>
    <row r="1249" spans="6:7" x14ac:dyDescent="0.25">
      <c r="F1249"/>
      <c r="G1249"/>
    </row>
    <row r="1250" spans="6:7" x14ac:dyDescent="0.25">
      <c r="F1250"/>
      <c r="G1250"/>
    </row>
    <row r="1251" spans="6:7" x14ac:dyDescent="0.25">
      <c r="F1251"/>
      <c r="G1251"/>
    </row>
    <row r="1252" spans="6:7" x14ac:dyDescent="0.25">
      <c r="F1252"/>
      <c r="G1252"/>
    </row>
    <row r="1253" spans="6:7" x14ac:dyDescent="0.25">
      <c r="F1253"/>
      <c r="G1253"/>
    </row>
    <row r="1254" spans="6:7" x14ac:dyDescent="0.25">
      <c r="F1254"/>
      <c r="G1254"/>
    </row>
    <row r="1255" spans="6:7" x14ac:dyDescent="0.25">
      <c r="F1255"/>
      <c r="G1255"/>
    </row>
    <row r="1256" spans="6:7" x14ac:dyDescent="0.25">
      <c r="F1256"/>
      <c r="G1256"/>
    </row>
    <row r="1257" spans="6:7" x14ac:dyDescent="0.25">
      <c r="F1257"/>
      <c r="G1257"/>
    </row>
    <row r="1258" spans="6:7" x14ac:dyDescent="0.25">
      <c r="F1258"/>
      <c r="G1258"/>
    </row>
    <row r="1259" spans="6:7" x14ac:dyDescent="0.25">
      <c r="F1259"/>
      <c r="G1259"/>
    </row>
    <row r="1260" spans="6:7" x14ac:dyDescent="0.25">
      <c r="F1260"/>
      <c r="G1260"/>
    </row>
    <row r="1261" spans="6:7" x14ac:dyDescent="0.25">
      <c r="F1261"/>
      <c r="G1261"/>
    </row>
    <row r="1262" spans="6:7" x14ac:dyDescent="0.25">
      <c r="F1262"/>
      <c r="G1262"/>
    </row>
    <row r="1263" spans="6:7" x14ac:dyDescent="0.25">
      <c r="F1263"/>
      <c r="G1263"/>
    </row>
    <row r="1264" spans="6:7" x14ac:dyDescent="0.25">
      <c r="F1264"/>
      <c r="G1264"/>
    </row>
    <row r="1265" spans="6:7" x14ac:dyDescent="0.25">
      <c r="F1265"/>
      <c r="G1265"/>
    </row>
    <row r="1266" spans="6:7" x14ac:dyDescent="0.25">
      <c r="F1266"/>
      <c r="G1266"/>
    </row>
    <row r="1267" spans="6:7" x14ac:dyDescent="0.25">
      <c r="F1267"/>
      <c r="G1267"/>
    </row>
    <row r="1268" spans="6:7" x14ac:dyDescent="0.25">
      <c r="F1268"/>
      <c r="G1268"/>
    </row>
    <row r="1269" spans="6:7" x14ac:dyDescent="0.25">
      <c r="F1269"/>
      <c r="G1269"/>
    </row>
    <row r="1270" spans="6:7" x14ac:dyDescent="0.25">
      <c r="F1270"/>
      <c r="G1270"/>
    </row>
    <row r="1271" spans="6:7" x14ac:dyDescent="0.25">
      <c r="F1271"/>
      <c r="G1271"/>
    </row>
    <row r="1272" spans="6:7" x14ac:dyDescent="0.25">
      <c r="F1272"/>
      <c r="G1272"/>
    </row>
    <row r="1273" spans="6:7" x14ac:dyDescent="0.25">
      <c r="F1273"/>
      <c r="G1273"/>
    </row>
    <row r="1274" spans="6:7" x14ac:dyDescent="0.25">
      <c r="F1274"/>
      <c r="G1274"/>
    </row>
    <row r="1275" spans="6:7" x14ac:dyDescent="0.25">
      <c r="F1275"/>
      <c r="G1275"/>
    </row>
    <row r="1276" spans="6:7" x14ac:dyDescent="0.25">
      <c r="F1276"/>
      <c r="G1276"/>
    </row>
    <row r="1277" spans="6:7" x14ac:dyDescent="0.25">
      <c r="F1277"/>
      <c r="G1277"/>
    </row>
    <row r="1278" spans="6:7" x14ac:dyDescent="0.25">
      <c r="F1278"/>
      <c r="G1278"/>
    </row>
    <row r="1279" spans="6:7" x14ac:dyDescent="0.25">
      <c r="F1279"/>
      <c r="G1279"/>
    </row>
    <row r="1280" spans="6:7" x14ac:dyDescent="0.25">
      <c r="F1280"/>
      <c r="G1280"/>
    </row>
    <row r="1281" spans="6:7" x14ac:dyDescent="0.25">
      <c r="F1281"/>
      <c r="G1281"/>
    </row>
    <row r="1282" spans="6:7" x14ac:dyDescent="0.25">
      <c r="F1282"/>
      <c r="G1282"/>
    </row>
    <row r="1283" spans="6:7" x14ac:dyDescent="0.25">
      <c r="F1283"/>
      <c r="G1283"/>
    </row>
    <row r="1284" spans="6:7" x14ac:dyDescent="0.25">
      <c r="F1284"/>
      <c r="G1284"/>
    </row>
    <row r="1285" spans="6:7" x14ac:dyDescent="0.25">
      <c r="F1285"/>
      <c r="G1285"/>
    </row>
    <row r="1286" spans="6:7" x14ac:dyDescent="0.25">
      <c r="F1286"/>
      <c r="G1286"/>
    </row>
    <row r="1287" spans="6:7" x14ac:dyDescent="0.25">
      <c r="F1287"/>
      <c r="G1287"/>
    </row>
    <row r="1288" spans="6:7" x14ac:dyDescent="0.25">
      <c r="F1288"/>
      <c r="G1288"/>
    </row>
    <row r="1289" spans="6:7" x14ac:dyDescent="0.25">
      <c r="F1289"/>
      <c r="G1289"/>
    </row>
    <row r="1290" spans="6:7" x14ac:dyDescent="0.25">
      <c r="F1290"/>
      <c r="G1290"/>
    </row>
    <row r="1291" spans="6:7" x14ac:dyDescent="0.25">
      <c r="F1291"/>
      <c r="G1291"/>
    </row>
    <row r="1292" spans="6:7" x14ac:dyDescent="0.25">
      <c r="F1292"/>
      <c r="G1292"/>
    </row>
    <row r="1293" spans="6:7" x14ac:dyDescent="0.25">
      <c r="F1293"/>
      <c r="G1293"/>
    </row>
    <row r="1294" spans="6:7" x14ac:dyDescent="0.25">
      <c r="F1294"/>
      <c r="G1294"/>
    </row>
    <row r="1295" spans="6:7" x14ac:dyDescent="0.25">
      <c r="F1295"/>
      <c r="G1295"/>
    </row>
    <row r="1296" spans="6:7" x14ac:dyDescent="0.25">
      <c r="F1296"/>
      <c r="G1296"/>
    </row>
    <row r="1297" spans="6:7" x14ac:dyDescent="0.25">
      <c r="F1297"/>
      <c r="G1297"/>
    </row>
    <row r="1298" spans="6:7" x14ac:dyDescent="0.25">
      <c r="F1298"/>
      <c r="G1298"/>
    </row>
    <row r="1299" spans="6:7" x14ac:dyDescent="0.25">
      <c r="F1299"/>
      <c r="G1299"/>
    </row>
    <row r="1300" spans="6:7" x14ac:dyDescent="0.25">
      <c r="F1300"/>
      <c r="G1300"/>
    </row>
    <row r="1301" spans="6:7" x14ac:dyDescent="0.25">
      <c r="F1301"/>
      <c r="G1301"/>
    </row>
    <row r="1302" spans="6:7" x14ac:dyDescent="0.25">
      <c r="F1302"/>
      <c r="G1302"/>
    </row>
    <row r="1303" spans="6:7" x14ac:dyDescent="0.25">
      <c r="F1303"/>
      <c r="G1303"/>
    </row>
    <row r="1304" spans="6:7" x14ac:dyDescent="0.25">
      <c r="F1304"/>
      <c r="G1304"/>
    </row>
    <row r="1305" spans="6:7" x14ac:dyDescent="0.25">
      <c r="F1305"/>
      <c r="G1305"/>
    </row>
    <row r="1306" spans="6:7" x14ac:dyDescent="0.25">
      <c r="F1306"/>
      <c r="G1306"/>
    </row>
    <row r="1307" spans="6:7" x14ac:dyDescent="0.25">
      <c r="F1307"/>
      <c r="G1307"/>
    </row>
    <row r="1308" spans="6:7" x14ac:dyDescent="0.25">
      <c r="F1308"/>
      <c r="G1308"/>
    </row>
    <row r="1309" spans="6:7" x14ac:dyDescent="0.25">
      <c r="F1309"/>
      <c r="G1309"/>
    </row>
    <row r="1310" spans="6:7" x14ac:dyDescent="0.25">
      <c r="F1310"/>
      <c r="G1310"/>
    </row>
    <row r="1311" spans="6:7" x14ac:dyDescent="0.25">
      <c r="F1311"/>
      <c r="G1311"/>
    </row>
    <row r="1312" spans="6:7" x14ac:dyDescent="0.25">
      <c r="F1312"/>
      <c r="G1312"/>
    </row>
    <row r="1313" spans="6:7" x14ac:dyDescent="0.25">
      <c r="F1313"/>
      <c r="G1313"/>
    </row>
    <row r="1314" spans="6:7" x14ac:dyDescent="0.25">
      <c r="F1314"/>
      <c r="G1314"/>
    </row>
    <row r="1315" spans="6:7" x14ac:dyDescent="0.25">
      <c r="F1315"/>
      <c r="G1315"/>
    </row>
    <row r="1316" spans="6:7" x14ac:dyDescent="0.25">
      <c r="F1316"/>
      <c r="G1316"/>
    </row>
    <row r="1317" spans="6:7" x14ac:dyDescent="0.25">
      <c r="F1317"/>
      <c r="G1317"/>
    </row>
    <row r="1318" spans="6:7" x14ac:dyDescent="0.25">
      <c r="F1318"/>
      <c r="G1318"/>
    </row>
    <row r="1319" spans="6:7" x14ac:dyDescent="0.25">
      <c r="F1319"/>
      <c r="G1319"/>
    </row>
    <row r="1320" spans="6:7" x14ac:dyDescent="0.25">
      <c r="F1320"/>
      <c r="G1320"/>
    </row>
    <row r="1321" spans="6:7" x14ac:dyDescent="0.25">
      <c r="F1321"/>
      <c r="G1321"/>
    </row>
    <row r="1322" spans="6:7" x14ac:dyDescent="0.25">
      <c r="F1322"/>
      <c r="G1322"/>
    </row>
    <row r="1323" spans="6:7" x14ac:dyDescent="0.25">
      <c r="F1323"/>
      <c r="G1323"/>
    </row>
    <row r="1324" spans="6:7" x14ac:dyDescent="0.25">
      <c r="F1324"/>
      <c r="G1324"/>
    </row>
    <row r="1325" spans="6:7" x14ac:dyDescent="0.25">
      <c r="F1325"/>
      <c r="G1325"/>
    </row>
    <row r="1326" spans="6:7" x14ac:dyDescent="0.25">
      <c r="F1326"/>
      <c r="G1326"/>
    </row>
    <row r="1327" spans="6:7" x14ac:dyDescent="0.25">
      <c r="F1327"/>
      <c r="G1327"/>
    </row>
    <row r="1328" spans="6:7" x14ac:dyDescent="0.25">
      <c r="F1328"/>
      <c r="G1328"/>
    </row>
    <row r="1329" spans="6:7" x14ac:dyDescent="0.25">
      <c r="F1329"/>
      <c r="G1329"/>
    </row>
    <row r="1330" spans="6:7" x14ac:dyDescent="0.25">
      <c r="F1330"/>
      <c r="G1330"/>
    </row>
    <row r="1331" spans="6:7" x14ac:dyDescent="0.25">
      <c r="F1331"/>
      <c r="G1331"/>
    </row>
    <row r="1332" spans="6:7" x14ac:dyDescent="0.25">
      <c r="F1332"/>
      <c r="G1332"/>
    </row>
    <row r="1333" spans="6:7" x14ac:dyDescent="0.25">
      <c r="F1333"/>
      <c r="G1333"/>
    </row>
    <row r="1334" spans="6:7" x14ac:dyDescent="0.25">
      <c r="F1334"/>
      <c r="G1334"/>
    </row>
    <row r="1335" spans="6:7" x14ac:dyDescent="0.25">
      <c r="F1335"/>
      <c r="G1335"/>
    </row>
    <row r="1336" spans="6:7" x14ac:dyDescent="0.25">
      <c r="F1336"/>
      <c r="G1336"/>
    </row>
    <row r="1337" spans="6:7" x14ac:dyDescent="0.25">
      <c r="F1337"/>
      <c r="G1337"/>
    </row>
    <row r="1338" spans="6:7" x14ac:dyDescent="0.25">
      <c r="F1338"/>
      <c r="G1338"/>
    </row>
    <row r="1339" spans="6:7" x14ac:dyDescent="0.25">
      <c r="F1339"/>
      <c r="G1339"/>
    </row>
    <row r="1340" spans="6:7" x14ac:dyDescent="0.25">
      <c r="F1340"/>
      <c r="G1340"/>
    </row>
    <row r="1341" spans="6:7" x14ac:dyDescent="0.25">
      <c r="F1341"/>
      <c r="G1341"/>
    </row>
    <row r="1342" spans="6:7" x14ac:dyDescent="0.25">
      <c r="F1342"/>
      <c r="G1342"/>
    </row>
    <row r="1343" spans="6:7" x14ac:dyDescent="0.25">
      <c r="F1343"/>
      <c r="G1343"/>
    </row>
    <row r="1344" spans="6:7" x14ac:dyDescent="0.25">
      <c r="F1344"/>
      <c r="G1344"/>
    </row>
    <row r="1345" spans="6:7" x14ac:dyDescent="0.25">
      <c r="F1345"/>
      <c r="G1345"/>
    </row>
    <row r="1346" spans="6:7" x14ac:dyDescent="0.25">
      <c r="F1346"/>
      <c r="G1346"/>
    </row>
    <row r="1347" spans="6:7" x14ac:dyDescent="0.25">
      <c r="F1347"/>
      <c r="G1347"/>
    </row>
    <row r="1348" spans="6:7" x14ac:dyDescent="0.25">
      <c r="F1348"/>
      <c r="G1348"/>
    </row>
    <row r="1349" spans="6:7" x14ac:dyDescent="0.25">
      <c r="F1349"/>
      <c r="G1349"/>
    </row>
    <row r="1350" spans="6:7" x14ac:dyDescent="0.25">
      <c r="F1350"/>
      <c r="G1350"/>
    </row>
    <row r="1351" spans="6:7" x14ac:dyDescent="0.25">
      <c r="F1351"/>
      <c r="G1351"/>
    </row>
    <row r="1352" spans="6:7" x14ac:dyDescent="0.25">
      <c r="F1352"/>
      <c r="G1352"/>
    </row>
    <row r="1353" spans="6:7" x14ac:dyDescent="0.25">
      <c r="F1353"/>
      <c r="G1353"/>
    </row>
    <row r="1354" spans="6:7" x14ac:dyDescent="0.25">
      <c r="F1354"/>
      <c r="G1354"/>
    </row>
    <row r="1355" spans="6:7" x14ac:dyDescent="0.25">
      <c r="F1355"/>
      <c r="G1355"/>
    </row>
    <row r="1356" spans="6:7" x14ac:dyDescent="0.25">
      <c r="F1356"/>
      <c r="G1356"/>
    </row>
    <row r="1357" spans="6:7" x14ac:dyDescent="0.25">
      <c r="F1357"/>
      <c r="G1357"/>
    </row>
    <row r="1358" spans="6:7" x14ac:dyDescent="0.25">
      <c r="F1358"/>
      <c r="G1358"/>
    </row>
    <row r="1359" spans="6:7" x14ac:dyDescent="0.25">
      <c r="F1359"/>
      <c r="G1359"/>
    </row>
    <row r="1360" spans="6:7" x14ac:dyDescent="0.25">
      <c r="F1360"/>
      <c r="G1360"/>
    </row>
    <row r="1361" spans="6:7" x14ac:dyDescent="0.25">
      <c r="F1361"/>
      <c r="G1361"/>
    </row>
    <row r="1362" spans="6:7" x14ac:dyDescent="0.25">
      <c r="F1362"/>
      <c r="G1362"/>
    </row>
    <row r="1363" spans="6:7" x14ac:dyDescent="0.25">
      <c r="F1363"/>
      <c r="G1363"/>
    </row>
    <row r="1364" spans="6:7" x14ac:dyDescent="0.25">
      <c r="F1364"/>
      <c r="G1364"/>
    </row>
    <row r="1365" spans="6:7" x14ac:dyDescent="0.25">
      <c r="F1365"/>
      <c r="G1365"/>
    </row>
    <row r="1366" spans="6:7" x14ac:dyDescent="0.25">
      <c r="F1366"/>
      <c r="G1366"/>
    </row>
    <row r="1367" spans="6:7" x14ac:dyDescent="0.25">
      <c r="F1367"/>
      <c r="G1367"/>
    </row>
    <row r="1368" spans="6:7" x14ac:dyDescent="0.25">
      <c r="F1368"/>
      <c r="G1368"/>
    </row>
    <row r="1369" spans="6:7" x14ac:dyDescent="0.25">
      <c r="F1369"/>
      <c r="G1369"/>
    </row>
    <row r="1370" spans="6:7" x14ac:dyDescent="0.25">
      <c r="F1370"/>
      <c r="G1370"/>
    </row>
    <row r="1371" spans="6:7" x14ac:dyDescent="0.25">
      <c r="F1371"/>
      <c r="G1371"/>
    </row>
    <row r="1372" spans="6:7" x14ac:dyDescent="0.25">
      <c r="F1372"/>
      <c r="G1372"/>
    </row>
    <row r="1373" spans="6:7" x14ac:dyDescent="0.25">
      <c r="F1373"/>
      <c r="G1373"/>
    </row>
    <row r="1374" spans="6:7" x14ac:dyDescent="0.25">
      <c r="F1374"/>
      <c r="G1374"/>
    </row>
    <row r="1375" spans="6:7" x14ac:dyDescent="0.25">
      <c r="F1375"/>
      <c r="G1375"/>
    </row>
    <row r="1376" spans="6:7" x14ac:dyDescent="0.25">
      <c r="F1376"/>
      <c r="G1376"/>
    </row>
    <row r="1377" spans="6:7" x14ac:dyDescent="0.25">
      <c r="F1377"/>
      <c r="G1377"/>
    </row>
    <row r="1378" spans="6:7" x14ac:dyDescent="0.25">
      <c r="F1378"/>
      <c r="G1378"/>
    </row>
    <row r="1379" spans="6:7" x14ac:dyDescent="0.25">
      <c r="F1379"/>
      <c r="G1379"/>
    </row>
    <row r="1380" spans="6:7" x14ac:dyDescent="0.25">
      <c r="F1380"/>
      <c r="G1380"/>
    </row>
    <row r="1381" spans="6:7" x14ac:dyDescent="0.25">
      <c r="F1381"/>
      <c r="G1381"/>
    </row>
    <row r="1382" spans="6:7" x14ac:dyDescent="0.25">
      <c r="F1382"/>
      <c r="G1382"/>
    </row>
    <row r="1383" spans="6:7" x14ac:dyDescent="0.25">
      <c r="F1383"/>
      <c r="G1383"/>
    </row>
    <row r="1384" spans="6:7" x14ac:dyDescent="0.25">
      <c r="F1384"/>
      <c r="G1384"/>
    </row>
    <row r="1385" spans="6:7" x14ac:dyDescent="0.25">
      <c r="F1385"/>
      <c r="G1385"/>
    </row>
    <row r="1386" spans="6:7" x14ac:dyDescent="0.25">
      <c r="F1386"/>
      <c r="G1386"/>
    </row>
    <row r="1387" spans="6:7" x14ac:dyDescent="0.25">
      <c r="F1387"/>
      <c r="G1387"/>
    </row>
    <row r="1388" spans="6:7" x14ac:dyDescent="0.25">
      <c r="F1388"/>
      <c r="G1388"/>
    </row>
    <row r="1389" spans="6:7" x14ac:dyDescent="0.25">
      <c r="F1389"/>
      <c r="G1389"/>
    </row>
    <row r="1390" spans="6:7" x14ac:dyDescent="0.25">
      <c r="F1390"/>
      <c r="G1390"/>
    </row>
    <row r="1391" spans="6:7" x14ac:dyDescent="0.25">
      <c r="F1391"/>
      <c r="G1391"/>
    </row>
    <row r="1392" spans="6:7" x14ac:dyDescent="0.25">
      <c r="F1392"/>
      <c r="G1392"/>
    </row>
    <row r="1393" spans="6:7" x14ac:dyDescent="0.25">
      <c r="F1393"/>
      <c r="G1393"/>
    </row>
    <row r="1394" spans="6:7" x14ac:dyDescent="0.25">
      <c r="F1394"/>
      <c r="G1394"/>
    </row>
    <row r="1395" spans="6:7" x14ac:dyDescent="0.25">
      <c r="F1395"/>
      <c r="G1395"/>
    </row>
    <row r="1396" spans="6:7" x14ac:dyDescent="0.25">
      <c r="F1396"/>
      <c r="G1396"/>
    </row>
    <row r="1397" spans="6:7" x14ac:dyDescent="0.25">
      <c r="F1397"/>
      <c r="G1397"/>
    </row>
    <row r="1398" spans="6:7" x14ac:dyDescent="0.25">
      <c r="F1398"/>
      <c r="G1398"/>
    </row>
    <row r="1399" spans="6:7" x14ac:dyDescent="0.25">
      <c r="F1399"/>
      <c r="G1399"/>
    </row>
    <row r="1400" spans="6:7" x14ac:dyDescent="0.25">
      <c r="F1400"/>
      <c r="G1400"/>
    </row>
    <row r="1401" spans="6:7" x14ac:dyDescent="0.25">
      <c r="F1401"/>
      <c r="G1401"/>
    </row>
    <row r="1402" spans="6:7" x14ac:dyDescent="0.25">
      <c r="F1402"/>
      <c r="G1402"/>
    </row>
    <row r="1403" spans="6:7" x14ac:dyDescent="0.25">
      <c r="F1403"/>
      <c r="G1403"/>
    </row>
    <row r="1404" spans="6:7" x14ac:dyDescent="0.25">
      <c r="F1404"/>
      <c r="G1404"/>
    </row>
    <row r="1405" spans="6:7" x14ac:dyDescent="0.25">
      <c r="F1405"/>
      <c r="G1405"/>
    </row>
    <row r="1406" spans="6:7" x14ac:dyDescent="0.25">
      <c r="F1406"/>
      <c r="G1406"/>
    </row>
    <row r="1407" spans="6:7" x14ac:dyDescent="0.25">
      <c r="F1407"/>
      <c r="G1407"/>
    </row>
    <row r="1408" spans="6:7" x14ac:dyDescent="0.25">
      <c r="F1408"/>
      <c r="G1408"/>
    </row>
    <row r="1409" spans="6:7" x14ac:dyDescent="0.25">
      <c r="F1409"/>
      <c r="G1409"/>
    </row>
    <row r="1410" spans="6:7" x14ac:dyDescent="0.25">
      <c r="F1410"/>
      <c r="G1410"/>
    </row>
    <row r="1411" spans="6:7" x14ac:dyDescent="0.25">
      <c r="F1411"/>
      <c r="G1411"/>
    </row>
    <row r="1412" spans="6:7" x14ac:dyDescent="0.25">
      <c r="F1412"/>
      <c r="G1412"/>
    </row>
    <row r="1413" spans="6:7" x14ac:dyDescent="0.25">
      <c r="F1413"/>
      <c r="G1413"/>
    </row>
    <row r="1414" spans="6:7" x14ac:dyDescent="0.25">
      <c r="F1414"/>
      <c r="G1414"/>
    </row>
    <row r="1415" spans="6:7" x14ac:dyDescent="0.25">
      <c r="F1415"/>
      <c r="G1415"/>
    </row>
    <row r="1416" spans="6:7" x14ac:dyDescent="0.25">
      <c r="F1416"/>
      <c r="G1416"/>
    </row>
    <row r="1417" spans="6:7" x14ac:dyDescent="0.25">
      <c r="F1417"/>
      <c r="G1417"/>
    </row>
    <row r="1418" spans="6:7" x14ac:dyDescent="0.25">
      <c r="F1418"/>
      <c r="G1418"/>
    </row>
    <row r="1419" spans="6:7" x14ac:dyDescent="0.25">
      <c r="F1419"/>
      <c r="G1419"/>
    </row>
    <row r="1420" spans="6:7" x14ac:dyDescent="0.25">
      <c r="F1420"/>
      <c r="G1420"/>
    </row>
    <row r="1421" spans="6:7" x14ac:dyDescent="0.25">
      <c r="F1421"/>
      <c r="G1421"/>
    </row>
    <row r="1422" spans="6:7" x14ac:dyDescent="0.25">
      <c r="F1422"/>
      <c r="G1422"/>
    </row>
    <row r="1423" spans="6:7" x14ac:dyDescent="0.25">
      <c r="F1423"/>
      <c r="G1423"/>
    </row>
    <row r="1424" spans="6:7" x14ac:dyDescent="0.25">
      <c r="F1424"/>
      <c r="G1424"/>
    </row>
    <row r="1425" spans="6:7" x14ac:dyDescent="0.25">
      <c r="F1425"/>
      <c r="G1425"/>
    </row>
    <row r="1426" spans="6:7" x14ac:dyDescent="0.25">
      <c r="F1426"/>
      <c r="G1426"/>
    </row>
    <row r="1427" spans="6:7" x14ac:dyDescent="0.25">
      <c r="F1427"/>
      <c r="G1427"/>
    </row>
    <row r="1428" spans="6:7" x14ac:dyDescent="0.25">
      <c r="F1428"/>
      <c r="G1428"/>
    </row>
    <row r="1429" spans="6:7" x14ac:dyDescent="0.25">
      <c r="F1429"/>
      <c r="G1429"/>
    </row>
    <row r="1430" spans="6:7" x14ac:dyDescent="0.25">
      <c r="F1430"/>
      <c r="G1430"/>
    </row>
    <row r="1431" spans="6:7" x14ac:dyDescent="0.25">
      <c r="F1431"/>
      <c r="G1431"/>
    </row>
    <row r="1432" spans="6:7" x14ac:dyDescent="0.25">
      <c r="F1432"/>
      <c r="G1432"/>
    </row>
    <row r="1433" spans="6:7" x14ac:dyDescent="0.25">
      <c r="F1433"/>
      <c r="G1433"/>
    </row>
    <row r="1434" spans="6:7" x14ac:dyDescent="0.25">
      <c r="F1434"/>
      <c r="G1434"/>
    </row>
    <row r="1435" spans="6:7" x14ac:dyDescent="0.25">
      <c r="F1435"/>
      <c r="G1435"/>
    </row>
    <row r="1436" spans="6:7" x14ac:dyDescent="0.25">
      <c r="F1436"/>
      <c r="G1436"/>
    </row>
    <row r="1437" spans="6:7" x14ac:dyDescent="0.25">
      <c r="F1437"/>
      <c r="G1437"/>
    </row>
    <row r="1438" spans="6:7" x14ac:dyDescent="0.25">
      <c r="F1438"/>
      <c r="G1438"/>
    </row>
    <row r="1439" spans="6:7" x14ac:dyDescent="0.25">
      <c r="F1439"/>
      <c r="G1439"/>
    </row>
    <row r="1440" spans="6:7" x14ac:dyDescent="0.25">
      <c r="F1440"/>
      <c r="G1440"/>
    </row>
    <row r="1441" spans="6:7" x14ac:dyDescent="0.25">
      <c r="F1441"/>
      <c r="G1441"/>
    </row>
    <row r="1442" spans="6:7" x14ac:dyDescent="0.25">
      <c r="F1442"/>
      <c r="G1442"/>
    </row>
    <row r="1443" spans="6:7" x14ac:dyDescent="0.25">
      <c r="F1443"/>
      <c r="G1443"/>
    </row>
    <row r="1444" spans="6:7" x14ac:dyDescent="0.25">
      <c r="F1444"/>
      <c r="G1444"/>
    </row>
    <row r="1445" spans="6:7" x14ac:dyDescent="0.25">
      <c r="F1445"/>
      <c r="G1445"/>
    </row>
    <row r="1446" spans="6:7" x14ac:dyDescent="0.25">
      <c r="F1446"/>
      <c r="G1446"/>
    </row>
    <row r="1447" spans="6:7" x14ac:dyDescent="0.25">
      <c r="F1447"/>
      <c r="G1447"/>
    </row>
    <row r="1448" spans="6:7" x14ac:dyDescent="0.25">
      <c r="F1448"/>
      <c r="G1448"/>
    </row>
    <row r="1449" spans="6:7" x14ac:dyDescent="0.25">
      <c r="F1449"/>
      <c r="G1449"/>
    </row>
    <row r="1450" spans="6:7" x14ac:dyDescent="0.25">
      <c r="F1450"/>
      <c r="G1450"/>
    </row>
    <row r="1451" spans="6:7" x14ac:dyDescent="0.25">
      <c r="F1451"/>
      <c r="G1451"/>
    </row>
    <row r="1452" spans="6:7" x14ac:dyDescent="0.25">
      <c r="F1452"/>
      <c r="G1452"/>
    </row>
    <row r="1453" spans="6:7" x14ac:dyDescent="0.25">
      <c r="F1453"/>
      <c r="G1453"/>
    </row>
    <row r="1454" spans="6:7" x14ac:dyDescent="0.25">
      <c r="F1454"/>
      <c r="G1454"/>
    </row>
    <row r="1455" spans="6:7" x14ac:dyDescent="0.25">
      <c r="F1455"/>
      <c r="G1455"/>
    </row>
    <row r="1456" spans="6:7" x14ac:dyDescent="0.25">
      <c r="F1456"/>
      <c r="G1456"/>
    </row>
    <row r="1457" spans="6:7" x14ac:dyDescent="0.25">
      <c r="F1457"/>
      <c r="G1457"/>
    </row>
    <row r="1458" spans="6:7" x14ac:dyDescent="0.25">
      <c r="F1458"/>
      <c r="G1458"/>
    </row>
    <row r="1459" spans="6:7" x14ac:dyDescent="0.25">
      <c r="F1459"/>
      <c r="G1459"/>
    </row>
    <row r="1460" spans="6:7" x14ac:dyDescent="0.25">
      <c r="F1460"/>
      <c r="G1460"/>
    </row>
    <row r="1461" spans="6:7" x14ac:dyDescent="0.25">
      <c r="F1461"/>
      <c r="G1461"/>
    </row>
    <row r="1462" spans="6:7" x14ac:dyDescent="0.25">
      <c r="F1462"/>
      <c r="G1462"/>
    </row>
    <row r="1463" spans="6:7" x14ac:dyDescent="0.25">
      <c r="F1463"/>
      <c r="G1463"/>
    </row>
    <row r="1464" spans="6:7" x14ac:dyDescent="0.25">
      <c r="F1464"/>
      <c r="G1464"/>
    </row>
    <row r="1465" spans="6:7" x14ac:dyDescent="0.25">
      <c r="F1465"/>
      <c r="G1465"/>
    </row>
    <row r="1466" spans="6:7" x14ac:dyDescent="0.25">
      <c r="F1466"/>
      <c r="G1466"/>
    </row>
    <row r="1467" spans="6:7" x14ac:dyDescent="0.25">
      <c r="F1467"/>
      <c r="G1467"/>
    </row>
    <row r="1468" spans="6:7" x14ac:dyDescent="0.25">
      <c r="F1468"/>
      <c r="G1468"/>
    </row>
    <row r="1469" spans="6:7" x14ac:dyDescent="0.25">
      <c r="F1469"/>
      <c r="G1469"/>
    </row>
    <row r="1470" spans="6:7" x14ac:dyDescent="0.25">
      <c r="F1470"/>
      <c r="G1470"/>
    </row>
    <row r="1471" spans="6:7" x14ac:dyDescent="0.25">
      <c r="F1471"/>
      <c r="G1471"/>
    </row>
    <row r="1472" spans="6:7" x14ac:dyDescent="0.25">
      <c r="F1472"/>
      <c r="G1472"/>
    </row>
    <row r="1473" spans="6:7" x14ac:dyDescent="0.25">
      <c r="F1473"/>
      <c r="G1473"/>
    </row>
    <row r="1474" spans="6:7" x14ac:dyDescent="0.25">
      <c r="F1474"/>
      <c r="G1474"/>
    </row>
    <row r="1475" spans="6:7" x14ac:dyDescent="0.25">
      <c r="F1475"/>
      <c r="G1475"/>
    </row>
    <row r="1476" spans="6:7" x14ac:dyDescent="0.25">
      <c r="F1476"/>
      <c r="G1476"/>
    </row>
    <row r="1477" spans="6:7" x14ac:dyDescent="0.25">
      <c r="F1477"/>
      <c r="G1477"/>
    </row>
    <row r="1478" spans="6:7" x14ac:dyDescent="0.25">
      <c r="F1478"/>
      <c r="G1478"/>
    </row>
    <row r="1479" spans="6:7" x14ac:dyDescent="0.25">
      <c r="F1479"/>
      <c r="G1479"/>
    </row>
    <row r="1480" spans="6:7" x14ac:dyDescent="0.25">
      <c r="F1480"/>
      <c r="G1480"/>
    </row>
    <row r="1481" spans="6:7" x14ac:dyDescent="0.25">
      <c r="F1481"/>
      <c r="G1481"/>
    </row>
    <row r="1482" spans="6:7" x14ac:dyDescent="0.25">
      <c r="F1482"/>
      <c r="G1482"/>
    </row>
    <row r="1483" spans="6:7" x14ac:dyDescent="0.25">
      <c r="F1483"/>
      <c r="G1483"/>
    </row>
    <row r="1484" spans="6:7" x14ac:dyDescent="0.25">
      <c r="F1484"/>
      <c r="G1484"/>
    </row>
    <row r="1485" spans="6:7" x14ac:dyDescent="0.25">
      <c r="F1485"/>
      <c r="G1485"/>
    </row>
    <row r="1486" spans="6:7" x14ac:dyDescent="0.25">
      <c r="F1486"/>
      <c r="G1486"/>
    </row>
    <row r="1487" spans="6:7" x14ac:dyDescent="0.25">
      <c r="F1487"/>
      <c r="G1487"/>
    </row>
    <row r="1488" spans="6:7" x14ac:dyDescent="0.25">
      <c r="F1488"/>
      <c r="G1488"/>
    </row>
    <row r="1489" spans="6:7" x14ac:dyDescent="0.25">
      <c r="F1489"/>
      <c r="G1489"/>
    </row>
    <row r="1490" spans="6:7" x14ac:dyDescent="0.25">
      <c r="F1490"/>
      <c r="G1490"/>
    </row>
    <row r="1491" spans="6:7" x14ac:dyDescent="0.25">
      <c r="F1491"/>
      <c r="G1491"/>
    </row>
    <row r="1492" spans="6:7" x14ac:dyDescent="0.25">
      <c r="F1492"/>
      <c r="G1492"/>
    </row>
    <row r="1493" spans="6:7" x14ac:dyDescent="0.25">
      <c r="F1493"/>
      <c r="G1493"/>
    </row>
    <row r="1494" spans="6:7" x14ac:dyDescent="0.25">
      <c r="F1494"/>
      <c r="G1494"/>
    </row>
    <row r="1495" spans="6:7" x14ac:dyDescent="0.25">
      <c r="F1495"/>
      <c r="G1495"/>
    </row>
    <row r="1496" spans="6:7" x14ac:dyDescent="0.25">
      <c r="F1496"/>
      <c r="G1496"/>
    </row>
    <row r="1497" spans="6:7" x14ac:dyDescent="0.25">
      <c r="F1497"/>
      <c r="G1497"/>
    </row>
    <row r="1498" spans="6:7" x14ac:dyDescent="0.25">
      <c r="F1498"/>
      <c r="G1498"/>
    </row>
    <row r="1499" spans="6:7" x14ac:dyDescent="0.25">
      <c r="F1499"/>
      <c r="G1499"/>
    </row>
    <row r="1500" spans="6:7" x14ac:dyDescent="0.25">
      <c r="F1500"/>
      <c r="G1500"/>
    </row>
    <row r="1501" spans="6:7" x14ac:dyDescent="0.25">
      <c r="F1501"/>
      <c r="G1501"/>
    </row>
    <row r="1502" spans="6:7" x14ac:dyDescent="0.25">
      <c r="F1502"/>
      <c r="G1502"/>
    </row>
    <row r="1503" spans="6:7" x14ac:dyDescent="0.25">
      <c r="F1503"/>
      <c r="G1503"/>
    </row>
    <row r="1504" spans="6:7" x14ac:dyDescent="0.25">
      <c r="F1504"/>
      <c r="G1504"/>
    </row>
    <row r="1505" spans="6:7" x14ac:dyDescent="0.25">
      <c r="F1505"/>
      <c r="G1505"/>
    </row>
    <row r="1506" spans="6:7" x14ac:dyDescent="0.25">
      <c r="F1506"/>
      <c r="G1506"/>
    </row>
    <row r="1507" spans="6:7" x14ac:dyDescent="0.25">
      <c r="F1507"/>
      <c r="G1507"/>
    </row>
    <row r="1508" spans="6:7" x14ac:dyDescent="0.25">
      <c r="F1508"/>
      <c r="G1508"/>
    </row>
    <row r="1509" spans="6:7" x14ac:dyDescent="0.25">
      <c r="F1509"/>
      <c r="G1509"/>
    </row>
    <row r="1510" spans="6:7" x14ac:dyDescent="0.25">
      <c r="F1510"/>
      <c r="G1510"/>
    </row>
    <row r="1511" spans="6:7" x14ac:dyDescent="0.25">
      <c r="F1511"/>
      <c r="G1511"/>
    </row>
    <row r="1512" spans="6:7" x14ac:dyDescent="0.25">
      <c r="F1512"/>
      <c r="G1512"/>
    </row>
    <row r="1513" spans="6:7" x14ac:dyDescent="0.25">
      <c r="F1513"/>
      <c r="G1513"/>
    </row>
    <row r="1514" spans="6:7" x14ac:dyDescent="0.25">
      <c r="F1514"/>
      <c r="G1514"/>
    </row>
    <row r="1515" spans="6:7" x14ac:dyDescent="0.25">
      <c r="F1515"/>
      <c r="G1515"/>
    </row>
    <row r="1516" spans="6:7" x14ac:dyDescent="0.25">
      <c r="F1516"/>
      <c r="G1516"/>
    </row>
    <row r="1517" spans="6:7" x14ac:dyDescent="0.25">
      <c r="F1517"/>
      <c r="G1517"/>
    </row>
    <row r="1518" spans="6:7" x14ac:dyDescent="0.25">
      <c r="F1518"/>
      <c r="G1518"/>
    </row>
    <row r="1519" spans="6:7" x14ac:dyDescent="0.25">
      <c r="F1519"/>
      <c r="G1519"/>
    </row>
    <row r="1520" spans="6:7" x14ac:dyDescent="0.25">
      <c r="F1520"/>
      <c r="G1520"/>
    </row>
    <row r="1521" spans="6:7" x14ac:dyDescent="0.25">
      <c r="F1521"/>
      <c r="G1521"/>
    </row>
    <row r="1522" spans="6:7" x14ac:dyDescent="0.25">
      <c r="F1522"/>
      <c r="G1522"/>
    </row>
    <row r="1523" spans="6:7" x14ac:dyDescent="0.25">
      <c r="F1523"/>
      <c r="G1523"/>
    </row>
    <row r="1524" spans="6:7" x14ac:dyDescent="0.25">
      <c r="F1524"/>
      <c r="G1524"/>
    </row>
    <row r="1525" spans="6:7" x14ac:dyDescent="0.25">
      <c r="F1525"/>
      <c r="G1525"/>
    </row>
    <row r="1526" spans="6:7" x14ac:dyDescent="0.25">
      <c r="F1526"/>
      <c r="G1526"/>
    </row>
    <row r="1527" spans="6:7" x14ac:dyDescent="0.25">
      <c r="F1527"/>
      <c r="G1527"/>
    </row>
    <row r="1528" spans="6:7" x14ac:dyDescent="0.25">
      <c r="F1528"/>
      <c r="G1528"/>
    </row>
    <row r="1529" spans="6:7" x14ac:dyDescent="0.25">
      <c r="F1529"/>
      <c r="G1529"/>
    </row>
    <row r="1530" spans="6:7" x14ac:dyDescent="0.25">
      <c r="F1530"/>
      <c r="G1530"/>
    </row>
    <row r="1531" spans="6:7" x14ac:dyDescent="0.25">
      <c r="F1531"/>
      <c r="G1531"/>
    </row>
    <row r="1532" spans="6:7" x14ac:dyDescent="0.25">
      <c r="F1532"/>
      <c r="G1532"/>
    </row>
    <row r="1533" spans="6:7" x14ac:dyDescent="0.25">
      <c r="F1533"/>
      <c r="G1533"/>
    </row>
    <row r="1534" spans="6:7" x14ac:dyDescent="0.25">
      <c r="F1534"/>
      <c r="G1534"/>
    </row>
    <row r="1535" spans="6:7" x14ac:dyDescent="0.25">
      <c r="F1535"/>
      <c r="G1535"/>
    </row>
    <row r="1536" spans="6:7" x14ac:dyDescent="0.25">
      <c r="F1536"/>
      <c r="G1536"/>
    </row>
    <row r="1537" spans="6:7" x14ac:dyDescent="0.25">
      <c r="F1537"/>
      <c r="G1537"/>
    </row>
    <row r="1538" spans="6:7" x14ac:dyDescent="0.25">
      <c r="F1538"/>
      <c r="G1538"/>
    </row>
    <row r="1539" spans="6:7" x14ac:dyDescent="0.25">
      <c r="F1539"/>
      <c r="G1539"/>
    </row>
    <row r="1540" spans="6:7" x14ac:dyDescent="0.25">
      <c r="F1540"/>
      <c r="G1540"/>
    </row>
    <row r="1541" spans="6:7" x14ac:dyDescent="0.25">
      <c r="F1541"/>
      <c r="G1541"/>
    </row>
    <row r="1542" spans="6:7" x14ac:dyDescent="0.25">
      <c r="F1542"/>
      <c r="G1542"/>
    </row>
    <row r="1543" spans="6:7" x14ac:dyDescent="0.25">
      <c r="F1543"/>
      <c r="G1543"/>
    </row>
    <row r="1544" spans="6:7" x14ac:dyDescent="0.25">
      <c r="F1544"/>
      <c r="G1544"/>
    </row>
    <row r="1545" spans="6:7" x14ac:dyDescent="0.25">
      <c r="F1545"/>
      <c r="G1545"/>
    </row>
    <row r="1546" spans="6:7" x14ac:dyDescent="0.25">
      <c r="F1546"/>
      <c r="G1546"/>
    </row>
    <row r="1547" spans="6:7" x14ac:dyDescent="0.25">
      <c r="F1547"/>
      <c r="G1547"/>
    </row>
    <row r="1548" spans="6:7" x14ac:dyDescent="0.25">
      <c r="F1548"/>
      <c r="G1548"/>
    </row>
    <row r="1549" spans="6:7" x14ac:dyDescent="0.25">
      <c r="F1549"/>
      <c r="G1549"/>
    </row>
    <row r="1550" spans="6:7" x14ac:dyDescent="0.25">
      <c r="F1550"/>
      <c r="G1550"/>
    </row>
    <row r="1551" spans="6:7" x14ac:dyDescent="0.25">
      <c r="F1551"/>
      <c r="G1551"/>
    </row>
    <row r="1552" spans="6:7" x14ac:dyDescent="0.25">
      <c r="F1552"/>
      <c r="G1552"/>
    </row>
    <row r="1553" spans="6:7" x14ac:dyDescent="0.25">
      <c r="F1553"/>
      <c r="G1553"/>
    </row>
    <row r="1554" spans="6:7" x14ac:dyDescent="0.25">
      <c r="F1554"/>
      <c r="G1554"/>
    </row>
    <row r="1555" spans="6:7" x14ac:dyDescent="0.25">
      <c r="F1555"/>
      <c r="G1555"/>
    </row>
    <row r="1556" spans="6:7" x14ac:dyDescent="0.25">
      <c r="F1556"/>
      <c r="G1556"/>
    </row>
    <row r="1557" spans="6:7" x14ac:dyDescent="0.25">
      <c r="F1557"/>
      <c r="G1557"/>
    </row>
    <row r="1558" spans="6:7" x14ac:dyDescent="0.25">
      <c r="F1558"/>
      <c r="G1558"/>
    </row>
    <row r="1559" spans="6:7" x14ac:dyDescent="0.25">
      <c r="F1559"/>
      <c r="G1559"/>
    </row>
    <row r="1560" spans="6:7" x14ac:dyDescent="0.25">
      <c r="F1560"/>
      <c r="G1560"/>
    </row>
    <row r="1561" spans="6:7" x14ac:dyDescent="0.25">
      <c r="F1561"/>
      <c r="G1561"/>
    </row>
    <row r="1562" spans="6:7" x14ac:dyDescent="0.25">
      <c r="F1562"/>
      <c r="G1562"/>
    </row>
    <row r="1563" spans="6:7" x14ac:dyDescent="0.25">
      <c r="F1563"/>
      <c r="G1563"/>
    </row>
    <row r="1564" spans="6:7" x14ac:dyDescent="0.25">
      <c r="F1564"/>
      <c r="G1564"/>
    </row>
    <row r="1565" spans="6:7" x14ac:dyDescent="0.25">
      <c r="F1565"/>
      <c r="G1565"/>
    </row>
    <row r="1566" spans="6:7" x14ac:dyDescent="0.25">
      <c r="F1566"/>
      <c r="G1566"/>
    </row>
    <row r="1567" spans="6:7" x14ac:dyDescent="0.25">
      <c r="F1567"/>
      <c r="G1567"/>
    </row>
    <row r="1568" spans="6:7" x14ac:dyDescent="0.25">
      <c r="F1568"/>
      <c r="G1568"/>
    </row>
    <row r="1569" spans="6:7" x14ac:dyDescent="0.25">
      <c r="F1569"/>
      <c r="G1569"/>
    </row>
    <row r="1570" spans="6:7" x14ac:dyDescent="0.25">
      <c r="F1570"/>
      <c r="G1570"/>
    </row>
    <row r="1571" spans="6:7" x14ac:dyDescent="0.25">
      <c r="F1571"/>
      <c r="G1571"/>
    </row>
    <row r="1572" spans="6:7" x14ac:dyDescent="0.25">
      <c r="F1572"/>
      <c r="G1572"/>
    </row>
    <row r="1573" spans="6:7" x14ac:dyDescent="0.25">
      <c r="F1573"/>
      <c r="G1573"/>
    </row>
    <row r="1574" spans="6:7" x14ac:dyDescent="0.25">
      <c r="F1574"/>
      <c r="G1574"/>
    </row>
    <row r="1575" spans="6:7" x14ac:dyDescent="0.25">
      <c r="F1575"/>
      <c r="G1575"/>
    </row>
    <row r="1576" spans="6:7" x14ac:dyDescent="0.25">
      <c r="F1576"/>
      <c r="G1576"/>
    </row>
    <row r="1577" spans="6:7" x14ac:dyDescent="0.25">
      <c r="F1577"/>
      <c r="G1577"/>
    </row>
    <row r="1578" spans="6:7" x14ac:dyDescent="0.25">
      <c r="F1578"/>
      <c r="G1578"/>
    </row>
    <row r="1579" spans="6:7" x14ac:dyDescent="0.25">
      <c r="F1579"/>
      <c r="G1579"/>
    </row>
    <row r="1580" spans="6:7" x14ac:dyDescent="0.25">
      <c r="F1580"/>
      <c r="G1580"/>
    </row>
    <row r="1581" spans="6:7" x14ac:dyDescent="0.25">
      <c r="F1581"/>
      <c r="G1581"/>
    </row>
    <row r="1582" spans="6:7" x14ac:dyDescent="0.25">
      <c r="F1582"/>
      <c r="G1582"/>
    </row>
    <row r="1583" spans="6:7" x14ac:dyDescent="0.25">
      <c r="F1583"/>
      <c r="G1583"/>
    </row>
    <row r="1584" spans="6:7" x14ac:dyDescent="0.25">
      <c r="F1584"/>
      <c r="G1584"/>
    </row>
    <row r="1585" spans="6:7" x14ac:dyDescent="0.25">
      <c r="F1585"/>
      <c r="G1585"/>
    </row>
    <row r="1586" spans="6:7" x14ac:dyDescent="0.25">
      <c r="F1586"/>
      <c r="G1586"/>
    </row>
    <row r="1587" spans="6:7" x14ac:dyDescent="0.25">
      <c r="F1587"/>
      <c r="G1587"/>
    </row>
    <row r="1588" spans="6:7" x14ac:dyDescent="0.25">
      <c r="F1588"/>
      <c r="G1588"/>
    </row>
    <row r="1589" spans="6:7" x14ac:dyDescent="0.25">
      <c r="F1589"/>
      <c r="G1589"/>
    </row>
    <row r="1590" spans="6:7" x14ac:dyDescent="0.25">
      <c r="F1590"/>
      <c r="G1590"/>
    </row>
    <row r="1591" spans="6:7" x14ac:dyDescent="0.25">
      <c r="F1591"/>
      <c r="G1591"/>
    </row>
    <row r="1592" spans="6:7" x14ac:dyDescent="0.25">
      <c r="F1592"/>
      <c r="G1592"/>
    </row>
    <row r="1593" spans="6:7" x14ac:dyDescent="0.25">
      <c r="F1593"/>
      <c r="G1593"/>
    </row>
    <row r="1594" spans="6:7" x14ac:dyDescent="0.25">
      <c r="F1594"/>
      <c r="G1594"/>
    </row>
    <row r="1595" spans="6:7" x14ac:dyDescent="0.25">
      <c r="F1595"/>
      <c r="G1595"/>
    </row>
    <row r="1596" spans="6:7" x14ac:dyDescent="0.25">
      <c r="F1596"/>
      <c r="G1596"/>
    </row>
    <row r="1597" spans="6:7" x14ac:dyDescent="0.25">
      <c r="F1597"/>
      <c r="G1597"/>
    </row>
    <row r="1598" spans="6:7" x14ac:dyDescent="0.25">
      <c r="F1598"/>
      <c r="G1598"/>
    </row>
    <row r="1599" spans="6:7" x14ac:dyDescent="0.25">
      <c r="F1599"/>
      <c r="G1599"/>
    </row>
    <row r="1600" spans="6:7" x14ac:dyDescent="0.25">
      <c r="F1600"/>
      <c r="G1600"/>
    </row>
    <row r="1601" spans="6:7" x14ac:dyDescent="0.25">
      <c r="F1601"/>
      <c r="G1601"/>
    </row>
    <row r="1602" spans="6:7" x14ac:dyDescent="0.25">
      <c r="F1602"/>
      <c r="G1602"/>
    </row>
    <row r="1603" spans="6:7" x14ac:dyDescent="0.25">
      <c r="F1603"/>
      <c r="G1603"/>
    </row>
    <row r="1604" spans="6:7" x14ac:dyDescent="0.25">
      <c r="F1604"/>
      <c r="G1604"/>
    </row>
    <row r="1605" spans="6:7" x14ac:dyDescent="0.25">
      <c r="F1605"/>
      <c r="G1605"/>
    </row>
    <row r="1606" spans="6:7" x14ac:dyDescent="0.25">
      <c r="F1606"/>
      <c r="G1606"/>
    </row>
    <row r="1607" spans="6:7" x14ac:dyDescent="0.25">
      <c r="F1607"/>
      <c r="G1607"/>
    </row>
    <row r="1608" spans="6:7" x14ac:dyDescent="0.25">
      <c r="F1608"/>
      <c r="G1608"/>
    </row>
    <row r="1609" spans="6:7" x14ac:dyDescent="0.25">
      <c r="F1609"/>
      <c r="G1609"/>
    </row>
    <row r="1610" spans="6:7" x14ac:dyDescent="0.25">
      <c r="F1610"/>
      <c r="G1610"/>
    </row>
    <row r="1611" spans="6:7" x14ac:dyDescent="0.25">
      <c r="F1611"/>
      <c r="G1611"/>
    </row>
    <row r="1612" spans="6:7" x14ac:dyDescent="0.25">
      <c r="F1612"/>
      <c r="G1612"/>
    </row>
    <row r="1613" spans="6:7" x14ac:dyDescent="0.25">
      <c r="F1613"/>
      <c r="G1613"/>
    </row>
    <row r="1614" spans="6:7" x14ac:dyDescent="0.25">
      <c r="F1614"/>
      <c r="G1614"/>
    </row>
    <row r="1615" spans="6:7" x14ac:dyDescent="0.25">
      <c r="F1615"/>
      <c r="G1615"/>
    </row>
    <row r="1616" spans="6:7" x14ac:dyDescent="0.25">
      <c r="F1616"/>
      <c r="G1616"/>
    </row>
    <row r="1617" spans="6:7" x14ac:dyDescent="0.25">
      <c r="F1617"/>
      <c r="G1617"/>
    </row>
    <row r="1618" spans="6:7" x14ac:dyDescent="0.25">
      <c r="F1618"/>
      <c r="G1618"/>
    </row>
    <row r="1619" spans="6:7" x14ac:dyDescent="0.25">
      <c r="F1619"/>
      <c r="G1619"/>
    </row>
    <row r="1620" spans="6:7" x14ac:dyDescent="0.25">
      <c r="F1620"/>
      <c r="G1620"/>
    </row>
    <row r="1621" spans="6:7" x14ac:dyDescent="0.25">
      <c r="F1621"/>
      <c r="G1621"/>
    </row>
    <row r="1622" spans="6:7" x14ac:dyDescent="0.25">
      <c r="F1622"/>
      <c r="G1622"/>
    </row>
    <row r="1623" spans="6:7" x14ac:dyDescent="0.25">
      <c r="F1623"/>
      <c r="G1623"/>
    </row>
    <row r="1624" spans="6:7" x14ac:dyDescent="0.25">
      <c r="F1624"/>
      <c r="G1624"/>
    </row>
    <row r="1625" spans="6:7" x14ac:dyDescent="0.25">
      <c r="F1625"/>
      <c r="G1625"/>
    </row>
    <row r="1626" spans="6:7" x14ac:dyDescent="0.25">
      <c r="F1626"/>
      <c r="G1626"/>
    </row>
    <row r="1627" spans="6:7" x14ac:dyDescent="0.25">
      <c r="F1627"/>
      <c r="G1627"/>
    </row>
    <row r="1628" spans="6:7" x14ac:dyDescent="0.25">
      <c r="F1628"/>
      <c r="G1628"/>
    </row>
    <row r="1629" spans="6:7" x14ac:dyDescent="0.25">
      <c r="F1629"/>
      <c r="G1629"/>
    </row>
    <row r="1630" spans="6:7" x14ac:dyDescent="0.25">
      <c r="F1630"/>
      <c r="G1630"/>
    </row>
    <row r="1631" spans="6:7" x14ac:dyDescent="0.25">
      <c r="F1631"/>
      <c r="G1631"/>
    </row>
    <row r="1632" spans="6:7" x14ac:dyDescent="0.25">
      <c r="F1632"/>
      <c r="G1632"/>
    </row>
    <row r="1633" spans="6:7" x14ac:dyDescent="0.25">
      <c r="F1633"/>
      <c r="G1633"/>
    </row>
    <row r="1634" spans="6:7" x14ac:dyDescent="0.25">
      <c r="F1634"/>
      <c r="G1634"/>
    </row>
    <row r="1635" spans="6:7" x14ac:dyDescent="0.25">
      <c r="F1635"/>
      <c r="G1635"/>
    </row>
    <row r="1636" spans="6:7" x14ac:dyDescent="0.25">
      <c r="F1636"/>
      <c r="G1636"/>
    </row>
    <row r="1637" spans="6:7" x14ac:dyDescent="0.25">
      <c r="F1637"/>
      <c r="G1637"/>
    </row>
    <row r="1638" spans="6:7" x14ac:dyDescent="0.25">
      <c r="F1638"/>
      <c r="G1638"/>
    </row>
    <row r="1639" spans="6:7" x14ac:dyDescent="0.25">
      <c r="F1639"/>
      <c r="G1639"/>
    </row>
    <row r="1640" spans="6:7" x14ac:dyDescent="0.25">
      <c r="F1640"/>
      <c r="G1640"/>
    </row>
    <row r="1641" spans="6:7" x14ac:dyDescent="0.25">
      <c r="F1641"/>
      <c r="G1641"/>
    </row>
    <row r="1642" spans="6:7" x14ac:dyDescent="0.25">
      <c r="F1642"/>
      <c r="G1642"/>
    </row>
    <row r="1643" spans="6:7" x14ac:dyDescent="0.25">
      <c r="F1643"/>
      <c r="G1643"/>
    </row>
    <row r="1644" spans="6:7" x14ac:dyDescent="0.25">
      <c r="F1644"/>
      <c r="G1644"/>
    </row>
    <row r="1645" spans="6:7" x14ac:dyDescent="0.25">
      <c r="F1645"/>
      <c r="G1645"/>
    </row>
    <row r="1646" spans="6:7" x14ac:dyDescent="0.25">
      <c r="F1646"/>
      <c r="G1646"/>
    </row>
    <row r="1647" spans="6:7" x14ac:dyDescent="0.25">
      <c r="F1647"/>
      <c r="G1647"/>
    </row>
    <row r="1648" spans="6:7" x14ac:dyDescent="0.25">
      <c r="F1648"/>
      <c r="G1648"/>
    </row>
    <row r="1649" spans="6:7" x14ac:dyDescent="0.25">
      <c r="F1649"/>
      <c r="G1649"/>
    </row>
    <row r="1650" spans="6:7" x14ac:dyDescent="0.25">
      <c r="F1650"/>
      <c r="G1650"/>
    </row>
    <row r="1651" spans="6:7" x14ac:dyDescent="0.25">
      <c r="F1651"/>
      <c r="G1651"/>
    </row>
    <row r="1652" spans="6:7" x14ac:dyDescent="0.25">
      <c r="F1652"/>
      <c r="G1652"/>
    </row>
    <row r="1653" spans="6:7" x14ac:dyDescent="0.25">
      <c r="F1653"/>
      <c r="G1653"/>
    </row>
    <row r="1654" spans="6:7" x14ac:dyDescent="0.25">
      <c r="F1654"/>
      <c r="G1654"/>
    </row>
    <row r="1655" spans="6:7" x14ac:dyDescent="0.25">
      <c r="F1655"/>
      <c r="G1655"/>
    </row>
    <row r="1656" spans="6:7" x14ac:dyDescent="0.25">
      <c r="F1656"/>
      <c r="G1656"/>
    </row>
    <row r="1657" spans="6:7" x14ac:dyDescent="0.25">
      <c r="F1657"/>
      <c r="G1657"/>
    </row>
    <row r="1658" spans="6:7" x14ac:dyDescent="0.25">
      <c r="F1658"/>
      <c r="G1658"/>
    </row>
    <row r="1659" spans="6:7" x14ac:dyDescent="0.25">
      <c r="F1659"/>
      <c r="G1659"/>
    </row>
    <row r="1660" spans="6:7" x14ac:dyDescent="0.25">
      <c r="F1660"/>
      <c r="G1660"/>
    </row>
    <row r="1661" spans="6:7" x14ac:dyDescent="0.25">
      <c r="F1661"/>
      <c r="G1661"/>
    </row>
    <row r="1662" spans="6:7" x14ac:dyDescent="0.25">
      <c r="F1662"/>
      <c r="G1662"/>
    </row>
    <row r="1663" spans="6:7" x14ac:dyDescent="0.25">
      <c r="F1663"/>
      <c r="G1663"/>
    </row>
    <row r="1664" spans="6:7" x14ac:dyDescent="0.25">
      <c r="F1664"/>
      <c r="G1664"/>
    </row>
    <row r="1665" spans="6:7" x14ac:dyDescent="0.25">
      <c r="F1665"/>
      <c r="G1665"/>
    </row>
    <row r="1666" spans="6:7" x14ac:dyDescent="0.25">
      <c r="F1666"/>
      <c r="G1666"/>
    </row>
    <row r="1667" spans="6:7" x14ac:dyDescent="0.25">
      <c r="F1667"/>
      <c r="G1667"/>
    </row>
    <row r="1668" spans="6:7" x14ac:dyDescent="0.25">
      <c r="F1668"/>
      <c r="G1668"/>
    </row>
    <row r="1669" spans="6:7" x14ac:dyDescent="0.25">
      <c r="F1669"/>
      <c r="G1669"/>
    </row>
    <row r="1670" spans="6:7" x14ac:dyDescent="0.25">
      <c r="F1670"/>
      <c r="G1670"/>
    </row>
    <row r="1671" spans="6:7" x14ac:dyDescent="0.25">
      <c r="F1671"/>
      <c r="G1671"/>
    </row>
    <row r="1672" spans="6:7" x14ac:dyDescent="0.25">
      <c r="F1672"/>
      <c r="G1672"/>
    </row>
    <row r="1673" spans="6:7" x14ac:dyDescent="0.25">
      <c r="F1673"/>
      <c r="G1673"/>
    </row>
    <row r="1674" spans="6:7" x14ac:dyDescent="0.25">
      <c r="F1674"/>
      <c r="G1674"/>
    </row>
    <row r="1675" spans="6:7" x14ac:dyDescent="0.25">
      <c r="F1675"/>
      <c r="G1675"/>
    </row>
    <row r="1676" spans="6:7" x14ac:dyDescent="0.25">
      <c r="F1676"/>
      <c r="G1676"/>
    </row>
    <row r="1677" spans="6:7" x14ac:dyDescent="0.25">
      <c r="F1677"/>
      <c r="G1677"/>
    </row>
    <row r="1678" spans="6:7" x14ac:dyDescent="0.25">
      <c r="F1678"/>
      <c r="G1678"/>
    </row>
    <row r="1679" spans="6:7" x14ac:dyDescent="0.25">
      <c r="F1679"/>
      <c r="G1679"/>
    </row>
    <row r="1680" spans="6:7" x14ac:dyDescent="0.25">
      <c r="F1680"/>
      <c r="G1680"/>
    </row>
    <row r="1681" spans="6:7" x14ac:dyDescent="0.25">
      <c r="F1681"/>
      <c r="G1681"/>
    </row>
    <row r="1682" spans="6:7" x14ac:dyDescent="0.25">
      <c r="F1682"/>
      <c r="G1682"/>
    </row>
    <row r="1683" spans="6:7" x14ac:dyDescent="0.25">
      <c r="F1683"/>
      <c r="G1683"/>
    </row>
    <row r="1684" spans="6:7" x14ac:dyDescent="0.25">
      <c r="F1684"/>
      <c r="G1684"/>
    </row>
    <row r="1685" spans="6:7" x14ac:dyDescent="0.25">
      <c r="F1685"/>
      <c r="G1685"/>
    </row>
    <row r="1686" spans="6:7" x14ac:dyDescent="0.25">
      <c r="F1686"/>
      <c r="G1686"/>
    </row>
    <row r="1687" spans="6:7" x14ac:dyDescent="0.25">
      <c r="F1687"/>
      <c r="G1687"/>
    </row>
    <row r="1688" spans="6:7" x14ac:dyDescent="0.25">
      <c r="F1688"/>
      <c r="G1688"/>
    </row>
    <row r="1689" spans="6:7" x14ac:dyDescent="0.25">
      <c r="F1689"/>
      <c r="G1689"/>
    </row>
    <row r="1690" spans="6:7" x14ac:dyDescent="0.25">
      <c r="F1690"/>
      <c r="G1690"/>
    </row>
    <row r="1691" spans="6:7" x14ac:dyDescent="0.25">
      <c r="F1691"/>
      <c r="G1691"/>
    </row>
    <row r="1692" spans="6:7" x14ac:dyDescent="0.25">
      <c r="F1692"/>
      <c r="G1692"/>
    </row>
    <row r="1693" spans="6:7" x14ac:dyDescent="0.25">
      <c r="F1693"/>
      <c r="G1693"/>
    </row>
    <row r="1694" spans="6:7" x14ac:dyDescent="0.25">
      <c r="F1694"/>
      <c r="G1694"/>
    </row>
    <row r="1695" spans="6:7" x14ac:dyDescent="0.25">
      <c r="F1695"/>
      <c r="G1695"/>
    </row>
    <row r="1696" spans="6:7" x14ac:dyDescent="0.25">
      <c r="F1696"/>
      <c r="G1696"/>
    </row>
    <row r="1697" spans="6:7" x14ac:dyDescent="0.25">
      <c r="F1697"/>
      <c r="G1697"/>
    </row>
    <row r="1698" spans="6:7" x14ac:dyDescent="0.25">
      <c r="F1698"/>
      <c r="G1698"/>
    </row>
    <row r="1699" spans="6:7" x14ac:dyDescent="0.25">
      <c r="F1699"/>
      <c r="G1699"/>
    </row>
    <row r="1700" spans="6:7" x14ac:dyDescent="0.25">
      <c r="F1700"/>
      <c r="G1700"/>
    </row>
    <row r="1701" spans="6:7" x14ac:dyDescent="0.25">
      <c r="F1701"/>
      <c r="G1701"/>
    </row>
    <row r="1702" spans="6:7" x14ac:dyDescent="0.25">
      <c r="F1702"/>
      <c r="G1702"/>
    </row>
    <row r="1703" spans="6:7" x14ac:dyDescent="0.25">
      <c r="F1703"/>
      <c r="G1703"/>
    </row>
    <row r="1704" spans="6:7" x14ac:dyDescent="0.25">
      <c r="F1704"/>
      <c r="G1704"/>
    </row>
    <row r="1705" spans="6:7" x14ac:dyDescent="0.25">
      <c r="F1705"/>
      <c r="G1705"/>
    </row>
    <row r="1706" spans="6:7" x14ac:dyDescent="0.25">
      <c r="F1706"/>
      <c r="G1706"/>
    </row>
    <row r="1707" spans="6:7" x14ac:dyDescent="0.25">
      <c r="F1707"/>
      <c r="G1707"/>
    </row>
    <row r="1708" spans="6:7" x14ac:dyDescent="0.25">
      <c r="F1708"/>
      <c r="G1708"/>
    </row>
    <row r="1709" spans="6:7" x14ac:dyDescent="0.25">
      <c r="F1709"/>
      <c r="G1709"/>
    </row>
    <row r="1710" spans="6:7" x14ac:dyDescent="0.25">
      <c r="F1710"/>
      <c r="G1710"/>
    </row>
    <row r="1711" spans="6:7" x14ac:dyDescent="0.25">
      <c r="F1711"/>
      <c r="G1711"/>
    </row>
    <row r="1712" spans="6:7" x14ac:dyDescent="0.25">
      <c r="F1712"/>
      <c r="G1712"/>
    </row>
    <row r="1713" spans="6:7" x14ac:dyDescent="0.25">
      <c r="F1713"/>
      <c r="G1713"/>
    </row>
    <row r="1714" spans="6:7" x14ac:dyDescent="0.25">
      <c r="F1714"/>
      <c r="G1714"/>
    </row>
    <row r="1715" spans="6:7" x14ac:dyDescent="0.25">
      <c r="F1715"/>
      <c r="G1715"/>
    </row>
    <row r="1716" spans="6:7" x14ac:dyDescent="0.25">
      <c r="F1716"/>
      <c r="G1716"/>
    </row>
    <row r="1717" spans="6:7" x14ac:dyDescent="0.25">
      <c r="F1717"/>
      <c r="G1717"/>
    </row>
    <row r="1718" spans="6:7" x14ac:dyDescent="0.25">
      <c r="F1718"/>
      <c r="G1718"/>
    </row>
    <row r="1719" spans="6:7" x14ac:dyDescent="0.25">
      <c r="F1719"/>
      <c r="G1719"/>
    </row>
    <row r="1720" spans="6:7" x14ac:dyDescent="0.25">
      <c r="F1720"/>
      <c r="G1720"/>
    </row>
    <row r="1721" spans="6:7" x14ac:dyDescent="0.25">
      <c r="F1721"/>
      <c r="G1721"/>
    </row>
    <row r="1722" spans="6:7" x14ac:dyDescent="0.25">
      <c r="F1722"/>
      <c r="G1722"/>
    </row>
    <row r="1723" spans="6:7" x14ac:dyDescent="0.25">
      <c r="F1723"/>
      <c r="G1723"/>
    </row>
    <row r="1724" spans="6:7" x14ac:dyDescent="0.25">
      <c r="F1724"/>
      <c r="G1724"/>
    </row>
    <row r="1725" spans="6:7" x14ac:dyDescent="0.25">
      <c r="F1725"/>
      <c r="G1725"/>
    </row>
    <row r="1726" spans="6:7" x14ac:dyDescent="0.25">
      <c r="F1726"/>
      <c r="G1726"/>
    </row>
    <row r="1727" spans="6:7" x14ac:dyDescent="0.25">
      <c r="F1727"/>
      <c r="G1727"/>
    </row>
    <row r="1728" spans="6:7" x14ac:dyDescent="0.25">
      <c r="F1728"/>
      <c r="G1728"/>
    </row>
    <row r="1729" spans="6:7" x14ac:dyDescent="0.25">
      <c r="F1729"/>
      <c r="G1729"/>
    </row>
    <row r="1730" spans="6:7" x14ac:dyDescent="0.25">
      <c r="F1730"/>
      <c r="G1730"/>
    </row>
    <row r="1731" spans="6:7" x14ac:dyDescent="0.25">
      <c r="F1731"/>
      <c r="G1731"/>
    </row>
    <row r="1732" spans="6:7" x14ac:dyDescent="0.25">
      <c r="F1732"/>
      <c r="G1732"/>
    </row>
    <row r="1733" spans="6:7" x14ac:dyDescent="0.25">
      <c r="F1733"/>
      <c r="G1733"/>
    </row>
    <row r="1734" spans="6:7" x14ac:dyDescent="0.25">
      <c r="F1734"/>
      <c r="G1734"/>
    </row>
    <row r="1735" spans="6:7" x14ac:dyDescent="0.25">
      <c r="F1735"/>
      <c r="G1735"/>
    </row>
    <row r="1736" spans="6:7" x14ac:dyDescent="0.25">
      <c r="F1736"/>
      <c r="G1736"/>
    </row>
    <row r="1737" spans="6:7" x14ac:dyDescent="0.25">
      <c r="F1737"/>
      <c r="G1737"/>
    </row>
    <row r="1738" spans="6:7" x14ac:dyDescent="0.25">
      <c r="F1738"/>
      <c r="G1738"/>
    </row>
    <row r="1739" spans="6:7" x14ac:dyDescent="0.25">
      <c r="F1739"/>
      <c r="G1739"/>
    </row>
    <row r="1740" spans="6:7" x14ac:dyDescent="0.25">
      <c r="F1740"/>
      <c r="G1740"/>
    </row>
    <row r="1741" spans="6:7" x14ac:dyDescent="0.25">
      <c r="F1741"/>
      <c r="G1741"/>
    </row>
    <row r="1742" spans="6:7" x14ac:dyDescent="0.25">
      <c r="F1742"/>
      <c r="G1742"/>
    </row>
    <row r="1743" spans="6:7" x14ac:dyDescent="0.25">
      <c r="F1743"/>
      <c r="G1743"/>
    </row>
    <row r="1744" spans="6:7" x14ac:dyDescent="0.25">
      <c r="F1744"/>
      <c r="G1744"/>
    </row>
    <row r="1745" spans="6:7" x14ac:dyDescent="0.25">
      <c r="F1745"/>
      <c r="G1745"/>
    </row>
    <row r="1746" spans="6:7" x14ac:dyDescent="0.25">
      <c r="F1746"/>
      <c r="G1746"/>
    </row>
    <row r="1747" spans="6:7" x14ac:dyDescent="0.25">
      <c r="F1747"/>
      <c r="G1747"/>
    </row>
    <row r="1748" spans="6:7" x14ac:dyDescent="0.25">
      <c r="F1748"/>
      <c r="G1748"/>
    </row>
    <row r="1749" spans="6:7" x14ac:dyDescent="0.25">
      <c r="F1749"/>
      <c r="G1749"/>
    </row>
    <row r="1750" spans="6:7" x14ac:dyDescent="0.25">
      <c r="F1750"/>
      <c r="G1750"/>
    </row>
    <row r="1751" spans="6:7" x14ac:dyDescent="0.25">
      <c r="F1751"/>
      <c r="G1751"/>
    </row>
    <row r="1752" spans="6:7" x14ac:dyDescent="0.25">
      <c r="F1752"/>
      <c r="G1752"/>
    </row>
    <row r="1753" spans="6:7" x14ac:dyDescent="0.25">
      <c r="F1753"/>
      <c r="G1753"/>
    </row>
    <row r="1754" spans="6:7" x14ac:dyDescent="0.25">
      <c r="F1754"/>
      <c r="G1754"/>
    </row>
    <row r="1755" spans="6:7" x14ac:dyDescent="0.25">
      <c r="F1755"/>
      <c r="G1755"/>
    </row>
    <row r="1756" spans="6:7" x14ac:dyDescent="0.25">
      <c r="F1756"/>
      <c r="G1756"/>
    </row>
    <row r="1757" spans="6:7" x14ac:dyDescent="0.25">
      <c r="F1757"/>
      <c r="G1757"/>
    </row>
    <row r="1758" spans="6:7" x14ac:dyDescent="0.25">
      <c r="F1758"/>
      <c r="G1758"/>
    </row>
    <row r="1759" spans="6:7" x14ac:dyDescent="0.25">
      <c r="F1759"/>
      <c r="G1759"/>
    </row>
    <row r="1760" spans="6:7" x14ac:dyDescent="0.25">
      <c r="F1760"/>
      <c r="G1760"/>
    </row>
    <row r="1761" spans="6:7" x14ac:dyDescent="0.25">
      <c r="F1761"/>
      <c r="G1761"/>
    </row>
    <row r="1762" spans="6:7" x14ac:dyDescent="0.25">
      <c r="F1762"/>
      <c r="G1762"/>
    </row>
    <row r="1763" spans="6:7" x14ac:dyDescent="0.25">
      <c r="F1763"/>
      <c r="G1763"/>
    </row>
    <row r="1764" spans="6:7" x14ac:dyDescent="0.25">
      <c r="F1764"/>
      <c r="G1764"/>
    </row>
    <row r="1765" spans="6:7" x14ac:dyDescent="0.25">
      <c r="F1765"/>
      <c r="G1765"/>
    </row>
    <row r="1766" spans="6:7" x14ac:dyDescent="0.25">
      <c r="F1766"/>
      <c r="G1766"/>
    </row>
    <row r="1767" spans="6:7" x14ac:dyDescent="0.25">
      <c r="F1767"/>
      <c r="G1767"/>
    </row>
    <row r="1768" spans="6:7" x14ac:dyDescent="0.25">
      <c r="F1768"/>
      <c r="G1768"/>
    </row>
    <row r="1769" spans="6:7" x14ac:dyDescent="0.25">
      <c r="F1769"/>
      <c r="G1769"/>
    </row>
    <row r="1770" spans="6:7" x14ac:dyDescent="0.25">
      <c r="F1770"/>
      <c r="G1770"/>
    </row>
    <row r="1771" spans="6:7" x14ac:dyDescent="0.25">
      <c r="F1771"/>
      <c r="G1771"/>
    </row>
    <row r="1772" spans="6:7" x14ac:dyDescent="0.25">
      <c r="F1772"/>
      <c r="G1772"/>
    </row>
    <row r="1773" spans="6:7" x14ac:dyDescent="0.25">
      <c r="F1773"/>
      <c r="G1773"/>
    </row>
    <row r="1774" spans="6:7" x14ac:dyDescent="0.25">
      <c r="F1774"/>
      <c r="G1774"/>
    </row>
    <row r="1775" spans="6:7" x14ac:dyDescent="0.25">
      <c r="F1775"/>
      <c r="G1775"/>
    </row>
    <row r="1776" spans="6:7" x14ac:dyDescent="0.25">
      <c r="F1776"/>
      <c r="G1776"/>
    </row>
    <row r="1777" spans="6:7" x14ac:dyDescent="0.25">
      <c r="F1777"/>
      <c r="G1777"/>
    </row>
    <row r="1778" spans="6:7" x14ac:dyDescent="0.25">
      <c r="F1778"/>
      <c r="G1778"/>
    </row>
    <row r="1779" spans="6:7" x14ac:dyDescent="0.25">
      <c r="F1779"/>
      <c r="G1779"/>
    </row>
    <row r="1780" spans="6:7" x14ac:dyDescent="0.25">
      <c r="F1780"/>
      <c r="G1780"/>
    </row>
    <row r="1781" spans="6:7" x14ac:dyDescent="0.25">
      <c r="F1781"/>
      <c r="G1781"/>
    </row>
    <row r="1782" spans="6:7" x14ac:dyDescent="0.25">
      <c r="F1782"/>
      <c r="G1782"/>
    </row>
    <row r="1783" spans="6:7" x14ac:dyDescent="0.25">
      <c r="F1783"/>
      <c r="G1783"/>
    </row>
    <row r="1784" spans="6:7" x14ac:dyDescent="0.25">
      <c r="F1784"/>
      <c r="G1784"/>
    </row>
    <row r="1785" spans="6:7" x14ac:dyDescent="0.25">
      <c r="F1785"/>
      <c r="G1785"/>
    </row>
    <row r="1786" spans="6:7" x14ac:dyDescent="0.25">
      <c r="F1786"/>
      <c r="G1786"/>
    </row>
    <row r="1787" spans="6:7" x14ac:dyDescent="0.25">
      <c r="F1787"/>
      <c r="G1787"/>
    </row>
    <row r="1788" spans="6:7" x14ac:dyDescent="0.25">
      <c r="F1788"/>
      <c r="G1788"/>
    </row>
    <row r="1789" spans="6:7" x14ac:dyDescent="0.25">
      <c r="F1789"/>
      <c r="G1789"/>
    </row>
    <row r="1790" spans="6:7" x14ac:dyDescent="0.25">
      <c r="F1790"/>
      <c r="G1790"/>
    </row>
    <row r="1791" spans="6:7" x14ac:dyDescent="0.25">
      <c r="F1791"/>
      <c r="G1791"/>
    </row>
    <row r="1792" spans="6:7" x14ac:dyDescent="0.25">
      <c r="F1792"/>
      <c r="G1792"/>
    </row>
    <row r="1793" spans="6:7" x14ac:dyDescent="0.25">
      <c r="F1793"/>
      <c r="G1793"/>
    </row>
    <row r="1794" spans="6:7" x14ac:dyDescent="0.25">
      <c r="F1794"/>
      <c r="G1794"/>
    </row>
    <row r="1795" spans="6:7" x14ac:dyDescent="0.25">
      <c r="F1795"/>
      <c r="G1795"/>
    </row>
    <row r="1796" spans="6:7" x14ac:dyDescent="0.25">
      <c r="F1796"/>
      <c r="G1796"/>
    </row>
    <row r="1797" spans="6:7" x14ac:dyDescent="0.25">
      <c r="F1797"/>
      <c r="G1797"/>
    </row>
    <row r="1798" spans="6:7" x14ac:dyDescent="0.25">
      <c r="F1798"/>
      <c r="G1798"/>
    </row>
    <row r="1799" spans="6:7" x14ac:dyDescent="0.25">
      <c r="F1799"/>
      <c r="G1799"/>
    </row>
    <row r="1800" spans="6:7" x14ac:dyDescent="0.25">
      <c r="F1800"/>
      <c r="G1800"/>
    </row>
    <row r="1801" spans="6:7" x14ac:dyDescent="0.25">
      <c r="F1801"/>
      <c r="G1801"/>
    </row>
    <row r="1802" spans="6:7" x14ac:dyDescent="0.25">
      <c r="F1802"/>
      <c r="G1802"/>
    </row>
    <row r="1803" spans="6:7" x14ac:dyDescent="0.25">
      <c r="F1803"/>
      <c r="G1803"/>
    </row>
    <row r="1804" spans="6:7" x14ac:dyDescent="0.25">
      <c r="F1804"/>
      <c r="G1804"/>
    </row>
    <row r="1805" spans="6:7" x14ac:dyDescent="0.25">
      <c r="F1805"/>
      <c r="G1805"/>
    </row>
    <row r="1806" spans="6:7" x14ac:dyDescent="0.25">
      <c r="F1806"/>
      <c r="G1806"/>
    </row>
    <row r="1807" spans="6:7" x14ac:dyDescent="0.25">
      <c r="F1807"/>
      <c r="G1807"/>
    </row>
    <row r="1808" spans="6:7" x14ac:dyDescent="0.25">
      <c r="F1808"/>
      <c r="G1808"/>
    </row>
    <row r="1809" spans="6:7" x14ac:dyDescent="0.25">
      <c r="F1809"/>
      <c r="G1809"/>
    </row>
    <row r="1810" spans="6:7" x14ac:dyDescent="0.25">
      <c r="F1810"/>
      <c r="G1810"/>
    </row>
    <row r="1811" spans="6:7" x14ac:dyDescent="0.25">
      <c r="F1811"/>
      <c r="G1811"/>
    </row>
    <row r="1812" spans="6:7" x14ac:dyDescent="0.25">
      <c r="F1812"/>
      <c r="G1812"/>
    </row>
    <row r="1813" spans="6:7" x14ac:dyDescent="0.25">
      <c r="F1813"/>
      <c r="G1813"/>
    </row>
    <row r="1814" spans="6:7" x14ac:dyDescent="0.25">
      <c r="F1814"/>
      <c r="G1814"/>
    </row>
    <row r="1815" spans="6:7" x14ac:dyDescent="0.25">
      <c r="F1815"/>
      <c r="G1815"/>
    </row>
    <row r="1816" spans="6:7" x14ac:dyDescent="0.25">
      <c r="F1816"/>
      <c r="G1816"/>
    </row>
    <row r="1817" spans="6:7" x14ac:dyDescent="0.25">
      <c r="F1817"/>
      <c r="G1817"/>
    </row>
    <row r="1818" spans="6:7" x14ac:dyDescent="0.25">
      <c r="F1818"/>
      <c r="G1818"/>
    </row>
    <row r="1819" spans="6:7" x14ac:dyDescent="0.25">
      <c r="F1819"/>
      <c r="G1819"/>
    </row>
    <row r="1820" spans="6:7" x14ac:dyDescent="0.25">
      <c r="F1820"/>
      <c r="G1820"/>
    </row>
    <row r="1821" spans="6:7" x14ac:dyDescent="0.25">
      <c r="F1821"/>
      <c r="G1821"/>
    </row>
    <row r="1822" spans="6:7" x14ac:dyDescent="0.25">
      <c r="F1822"/>
      <c r="G1822"/>
    </row>
    <row r="1823" spans="6:7" x14ac:dyDescent="0.25">
      <c r="F1823"/>
      <c r="G1823"/>
    </row>
    <row r="1824" spans="6:7" x14ac:dyDescent="0.25">
      <c r="F1824"/>
      <c r="G1824"/>
    </row>
    <row r="1825" spans="6:7" x14ac:dyDescent="0.25">
      <c r="F1825"/>
      <c r="G1825"/>
    </row>
    <row r="1826" spans="6:7" x14ac:dyDescent="0.25">
      <c r="F1826"/>
      <c r="G1826"/>
    </row>
    <row r="1827" spans="6:7" x14ac:dyDescent="0.25">
      <c r="F1827"/>
      <c r="G1827"/>
    </row>
    <row r="1828" spans="6:7" x14ac:dyDescent="0.25">
      <c r="F1828"/>
      <c r="G1828"/>
    </row>
    <row r="1829" spans="6:7" x14ac:dyDescent="0.25">
      <c r="F1829"/>
      <c r="G1829"/>
    </row>
    <row r="1830" spans="6:7" x14ac:dyDescent="0.25">
      <c r="F1830"/>
      <c r="G1830"/>
    </row>
    <row r="1831" spans="6:7" x14ac:dyDescent="0.25">
      <c r="F1831"/>
      <c r="G1831"/>
    </row>
    <row r="1832" spans="6:7" x14ac:dyDescent="0.25">
      <c r="F1832"/>
      <c r="G1832"/>
    </row>
    <row r="1833" spans="6:7" x14ac:dyDescent="0.25">
      <c r="F1833"/>
      <c r="G1833"/>
    </row>
    <row r="1834" spans="6:7" x14ac:dyDescent="0.25">
      <c r="F1834"/>
      <c r="G1834"/>
    </row>
    <row r="1835" spans="6:7" x14ac:dyDescent="0.25">
      <c r="F1835"/>
      <c r="G1835"/>
    </row>
    <row r="1836" spans="6:7" x14ac:dyDescent="0.25">
      <c r="F1836"/>
      <c r="G1836"/>
    </row>
    <row r="1837" spans="6:7" x14ac:dyDescent="0.25">
      <c r="F1837"/>
      <c r="G1837"/>
    </row>
    <row r="1838" spans="6:7" x14ac:dyDescent="0.25">
      <c r="F1838"/>
      <c r="G1838"/>
    </row>
    <row r="1839" spans="6:7" x14ac:dyDescent="0.25">
      <c r="F1839"/>
      <c r="G1839"/>
    </row>
    <row r="1840" spans="6:7" x14ac:dyDescent="0.25">
      <c r="F1840"/>
      <c r="G1840"/>
    </row>
    <row r="1841" spans="6:7" x14ac:dyDescent="0.25">
      <c r="F1841"/>
      <c r="G1841"/>
    </row>
    <row r="1842" spans="6:7" x14ac:dyDescent="0.25">
      <c r="F1842"/>
      <c r="G1842"/>
    </row>
    <row r="1843" spans="6:7" x14ac:dyDescent="0.25">
      <c r="F1843"/>
      <c r="G1843"/>
    </row>
    <row r="1844" spans="6:7" x14ac:dyDescent="0.25">
      <c r="F1844"/>
      <c r="G1844"/>
    </row>
    <row r="1845" spans="6:7" x14ac:dyDescent="0.25">
      <c r="F1845"/>
      <c r="G1845"/>
    </row>
    <row r="1846" spans="6:7" x14ac:dyDescent="0.25">
      <c r="F1846"/>
      <c r="G1846"/>
    </row>
    <row r="1847" spans="6:7" x14ac:dyDescent="0.25">
      <c r="F1847"/>
      <c r="G1847"/>
    </row>
    <row r="1848" spans="6:7" x14ac:dyDescent="0.25">
      <c r="F1848"/>
      <c r="G1848"/>
    </row>
    <row r="1849" spans="6:7" x14ac:dyDescent="0.25">
      <c r="F1849"/>
      <c r="G1849"/>
    </row>
    <row r="1850" spans="6:7" x14ac:dyDescent="0.25">
      <c r="F1850"/>
      <c r="G1850"/>
    </row>
    <row r="1851" spans="6:7" x14ac:dyDescent="0.25">
      <c r="F1851"/>
      <c r="G1851"/>
    </row>
    <row r="1852" spans="6:7" x14ac:dyDescent="0.25">
      <c r="F1852"/>
      <c r="G1852"/>
    </row>
    <row r="1853" spans="6:7" x14ac:dyDescent="0.25">
      <c r="F1853"/>
      <c r="G1853"/>
    </row>
    <row r="1854" spans="6:7" x14ac:dyDescent="0.25">
      <c r="F1854"/>
      <c r="G1854"/>
    </row>
    <row r="1855" spans="6:7" x14ac:dyDescent="0.25">
      <c r="F1855"/>
      <c r="G1855"/>
    </row>
    <row r="1856" spans="6:7" x14ac:dyDescent="0.25">
      <c r="F1856"/>
      <c r="G1856"/>
    </row>
    <row r="1857" spans="6:7" x14ac:dyDescent="0.25">
      <c r="F1857"/>
      <c r="G1857"/>
    </row>
    <row r="1858" spans="6:7" x14ac:dyDescent="0.25">
      <c r="F1858"/>
      <c r="G1858"/>
    </row>
    <row r="1859" spans="6:7" x14ac:dyDescent="0.25">
      <c r="F1859"/>
      <c r="G1859"/>
    </row>
    <row r="1860" spans="6:7" x14ac:dyDescent="0.25">
      <c r="F1860"/>
      <c r="G1860"/>
    </row>
    <row r="1861" spans="6:7" x14ac:dyDescent="0.25">
      <c r="F1861"/>
      <c r="G1861"/>
    </row>
    <row r="1862" spans="6:7" x14ac:dyDescent="0.25">
      <c r="F1862"/>
      <c r="G1862"/>
    </row>
    <row r="1863" spans="6:7" x14ac:dyDescent="0.25">
      <c r="F1863"/>
      <c r="G1863"/>
    </row>
    <row r="1864" spans="6:7" x14ac:dyDescent="0.25">
      <c r="F1864"/>
      <c r="G1864"/>
    </row>
    <row r="1865" spans="6:7" x14ac:dyDescent="0.25">
      <c r="F1865"/>
      <c r="G1865"/>
    </row>
    <row r="1866" spans="6:7" x14ac:dyDescent="0.25">
      <c r="F1866"/>
      <c r="G1866"/>
    </row>
    <row r="1867" spans="6:7" x14ac:dyDescent="0.25">
      <c r="F1867"/>
      <c r="G1867"/>
    </row>
    <row r="1868" spans="6:7" x14ac:dyDescent="0.25">
      <c r="F1868"/>
      <c r="G1868"/>
    </row>
    <row r="1869" spans="6:7" x14ac:dyDescent="0.25">
      <c r="F1869"/>
      <c r="G1869"/>
    </row>
    <row r="1870" spans="6:7" x14ac:dyDescent="0.25">
      <c r="F1870"/>
      <c r="G1870"/>
    </row>
    <row r="1871" spans="6:7" x14ac:dyDescent="0.25">
      <c r="F1871"/>
      <c r="G1871"/>
    </row>
    <row r="1872" spans="6:7" x14ac:dyDescent="0.25">
      <c r="F1872"/>
      <c r="G1872"/>
    </row>
    <row r="1873" spans="6:7" x14ac:dyDescent="0.25">
      <c r="F1873"/>
      <c r="G1873"/>
    </row>
    <row r="1874" spans="6:7" x14ac:dyDescent="0.25">
      <c r="F1874"/>
      <c r="G1874"/>
    </row>
    <row r="1875" spans="6:7" x14ac:dyDescent="0.25">
      <c r="F1875"/>
      <c r="G1875"/>
    </row>
    <row r="1876" spans="6:7" x14ac:dyDescent="0.25">
      <c r="F1876"/>
      <c r="G1876"/>
    </row>
    <row r="1877" spans="6:7" x14ac:dyDescent="0.25">
      <c r="F1877"/>
      <c r="G1877"/>
    </row>
    <row r="1878" spans="6:7" x14ac:dyDescent="0.25">
      <c r="F1878"/>
      <c r="G1878"/>
    </row>
    <row r="1879" spans="6:7" x14ac:dyDescent="0.25">
      <c r="F1879"/>
      <c r="G1879"/>
    </row>
    <row r="1880" spans="6:7" x14ac:dyDescent="0.25">
      <c r="F1880"/>
      <c r="G1880"/>
    </row>
    <row r="1881" spans="6:7" x14ac:dyDescent="0.25">
      <c r="F1881"/>
      <c r="G1881"/>
    </row>
    <row r="1882" spans="6:7" x14ac:dyDescent="0.25">
      <c r="F1882"/>
      <c r="G1882"/>
    </row>
    <row r="1883" spans="6:7" x14ac:dyDescent="0.25">
      <c r="F1883"/>
      <c r="G1883"/>
    </row>
    <row r="1884" spans="6:7" x14ac:dyDescent="0.25">
      <c r="F1884"/>
      <c r="G1884"/>
    </row>
    <row r="1885" spans="6:7" x14ac:dyDescent="0.25">
      <c r="F1885"/>
      <c r="G1885"/>
    </row>
    <row r="1886" spans="6:7" x14ac:dyDescent="0.25">
      <c r="F1886"/>
      <c r="G1886"/>
    </row>
    <row r="1887" spans="6:7" x14ac:dyDescent="0.25">
      <c r="F1887"/>
      <c r="G1887"/>
    </row>
    <row r="1888" spans="6:7" x14ac:dyDescent="0.25">
      <c r="F1888"/>
      <c r="G1888"/>
    </row>
    <row r="1889" spans="6:7" x14ac:dyDescent="0.25">
      <c r="F1889"/>
      <c r="G1889"/>
    </row>
    <row r="1890" spans="6:7" x14ac:dyDescent="0.25">
      <c r="F1890"/>
      <c r="G1890"/>
    </row>
    <row r="1891" spans="6:7" x14ac:dyDescent="0.25">
      <c r="F1891"/>
      <c r="G1891"/>
    </row>
    <row r="1892" spans="6:7" x14ac:dyDescent="0.25">
      <c r="F1892"/>
      <c r="G1892"/>
    </row>
    <row r="1893" spans="6:7" x14ac:dyDescent="0.25">
      <c r="F1893"/>
      <c r="G1893"/>
    </row>
    <row r="1894" spans="6:7" x14ac:dyDescent="0.25">
      <c r="F1894"/>
      <c r="G1894"/>
    </row>
    <row r="1895" spans="6:7" x14ac:dyDescent="0.25">
      <c r="F1895"/>
      <c r="G1895"/>
    </row>
    <row r="1896" spans="6:7" x14ac:dyDescent="0.25">
      <c r="F1896"/>
      <c r="G1896"/>
    </row>
    <row r="1897" spans="6:7" x14ac:dyDescent="0.25">
      <c r="F1897"/>
      <c r="G1897"/>
    </row>
    <row r="1898" spans="6:7" x14ac:dyDescent="0.25">
      <c r="F1898"/>
      <c r="G1898"/>
    </row>
    <row r="1899" spans="6:7" x14ac:dyDescent="0.25">
      <c r="F1899"/>
      <c r="G1899"/>
    </row>
    <row r="1900" spans="6:7" x14ac:dyDescent="0.25">
      <c r="F1900"/>
      <c r="G1900"/>
    </row>
    <row r="1901" spans="6:7" x14ac:dyDescent="0.25">
      <c r="F1901"/>
      <c r="G1901"/>
    </row>
    <row r="1902" spans="6:7" x14ac:dyDescent="0.25">
      <c r="F1902"/>
      <c r="G1902"/>
    </row>
    <row r="1903" spans="6:7" x14ac:dyDescent="0.25">
      <c r="F1903"/>
      <c r="G1903"/>
    </row>
    <row r="1904" spans="6:7" x14ac:dyDescent="0.25">
      <c r="F1904"/>
      <c r="G1904"/>
    </row>
    <row r="1905" spans="6:7" x14ac:dyDescent="0.25">
      <c r="F1905"/>
      <c r="G1905"/>
    </row>
    <row r="1906" spans="6:7" x14ac:dyDescent="0.25">
      <c r="F1906"/>
      <c r="G1906"/>
    </row>
    <row r="1907" spans="6:7" x14ac:dyDescent="0.25">
      <c r="F1907"/>
      <c r="G1907"/>
    </row>
    <row r="1908" spans="6:7" x14ac:dyDescent="0.25">
      <c r="F1908"/>
      <c r="G1908"/>
    </row>
    <row r="1909" spans="6:7" x14ac:dyDescent="0.25">
      <c r="F1909"/>
      <c r="G1909"/>
    </row>
    <row r="1910" spans="6:7" x14ac:dyDescent="0.25">
      <c r="F1910"/>
      <c r="G1910"/>
    </row>
    <row r="1911" spans="6:7" x14ac:dyDescent="0.25">
      <c r="F1911"/>
      <c r="G1911"/>
    </row>
    <row r="1912" spans="6:7" x14ac:dyDescent="0.25">
      <c r="F1912"/>
      <c r="G1912"/>
    </row>
    <row r="1913" spans="6:7" x14ac:dyDescent="0.25">
      <c r="F1913"/>
      <c r="G1913"/>
    </row>
    <row r="1914" spans="6:7" x14ac:dyDescent="0.25">
      <c r="F1914"/>
      <c r="G1914"/>
    </row>
    <row r="1915" spans="6:7" x14ac:dyDescent="0.25">
      <c r="F1915"/>
      <c r="G1915"/>
    </row>
    <row r="1916" spans="6:7" x14ac:dyDescent="0.25">
      <c r="F1916"/>
      <c r="G1916"/>
    </row>
    <row r="1917" spans="6:7" x14ac:dyDescent="0.25">
      <c r="F1917"/>
      <c r="G1917"/>
    </row>
    <row r="1918" spans="6:7" x14ac:dyDescent="0.25">
      <c r="F1918"/>
      <c r="G1918"/>
    </row>
    <row r="1919" spans="6:7" x14ac:dyDescent="0.25">
      <c r="F1919"/>
      <c r="G1919"/>
    </row>
    <row r="1920" spans="6:7" x14ac:dyDescent="0.25">
      <c r="F1920"/>
      <c r="G1920"/>
    </row>
    <row r="1921" spans="6:7" x14ac:dyDescent="0.25">
      <c r="F1921"/>
      <c r="G1921"/>
    </row>
    <row r="1922" spans="6:7" x14ac:dyDescent="0.25">
      <c r="F1922"/>
      <c r="G1922"/>
    </row>
    <row r="1923" spans="6:7" x14ac:dyDescent="0.25">
      <c r="F1923"/>
      <c r="G1923"/>
    </row>
    <row r="1924" spans="6:7" x14ac:dyDescent="0.25">
      <c r="F1924"/>
      <c r="G1924"/>
    </row>
    <row r="1925" spans="6:7" x14ac:dyDescent="0.25">
      <c r="F1925"/>
      <c r="G1925"/>
    </row>
    <row r="1926" spans="6:7" x14ac:dyDescent="0.25">
      <c r="F1926"/>
      <c r="G1926"/>
    </row>
    <row r="1927" spans="6:7" x14ac:dyDescent="0.25">
      <c r="F1927"/>
      <c r="G1927"/>
    </row>
    <row r="1928" spans="6:7" x14ac:dyDescent="0.25">
      <c r="F1928"/>
      <c r="G1928"/>
    </row>
    <row r="1929" spans="6:7" x14ac:dyDescent="0.25">
      <c r="F1929"/>
      <c r="G1929"/>
    </row>
    <row r="1930" spans="6:7" x14ac:dyDescent="0.25">
      <c r="F1930"/>
      <c r="G1930"/>
    </row>
    <row r="1931" spans="6:7" x14ac:dyDescent="0.25">
      <c r="F1931"/>
      <c r="G1931"/>
    </row>
    <row r="1932" spans="6:7" x14ac:dyDescent="0.25">
      <c r="F1932"/>
      <c r="G1932"/>
    </row>
    <row r="1933" spans="6:7" x14ac:dyDescent="0.25">
      <c r="F1933"/>
      <c r="G1933"/>
    </row>
    <row r="1934" spans="6:7" x14ac:dyDescent="0.25">
      <c r="F1934"/>
      <c r="G1934"/>
    </row>
    <row r="1935" spans="6:7" x14ac:dyDescent="0.25">
      <c r="F1935"/>
      <c r="G1935"/>
    </row>
    <row r="1936" spans="6:7" x14ac:dyDescent="0.25">
      <c r="F1936"/>
      <c r="G1936"/>
    </row>
    <row r="1937" spans="6:7" x14ac:dyDescent="0.25">
      <c r="F1937"/>
      <c r="G1937"/>
    </row>
    <row r="1938" spans="6:7" x14ac:dyDescent="0.25">
      <c r="F1938"/>
      <c r="G1938"/>
    </row>
    <row r="1939" spans="6:7" x14ac:dyDescent="0.25">
      <c r="F1939"/>
      <c r="G1939"/>
    </row>
    <row r="1940" spans="6:7" x14ac:dyDescent="0.25">
      <c r="F1940"/>
      <c r="G1940"/>
    </row>
    <row r="1941" spans="6:7" x14ac:dyDescent="0.25">
      <c r="F1941"/>
      <c r="G1941"/>
    </row>
    <row r="1942" spans="6:7" x14ac:dyDescent="0.25">
      <c r="F1942"/>
      <c r="G1942"/>
    </row>
    <row r="1943" spans="6:7" x14ac:dyDescent="0.25">
      <c r="F1943"/>
      <c r="G1943"/>
    </row>
    <row r="1944" spans="6:7" x14ac:dyDescent="0.25">
      <c r="F1944"/>
      <c r="G1944"/>
    </row>
    <row r="1945" spans="6:7" x14ac:dyDescent="0.25">
      <c r="F1945"/>
      <c r="G1945"/>
    </row>
    <row r="1946" spans="6:7" x14ac:dyDescent="0.25">
      <c r="F1946"/>
      <c r="G1946"/>
    </row>
    <row r="1947" spans="6:7" x14ac:dyDescent="0.25">
      <c r="F1947"/>
      <c r="G1947"/>
    </row>
    <row r="1948" spans="6:7" x14ac:dyDescent="0.25">
      <c r="F1948"/>
      <c r="G1948"/>
    </row>
    <row r="1949" spans="6:7" x14ac:dyDescent="0.25">
      <c r="F1949"/>
      <c r="G1949"/>
    </row>
    <row r="1950" spans="6:7" x14ac:dyDescent="0.25">
      <c r="F1950"/>
      <c r="G1950"/>
    </row>
    <row r="1951" spans="6:7" x14ac:dyDescent="0.25">
      <c r="F1951"/>
      <c r="G1951"/>
    </row>
    <row r="1952" spans="6:7" x14ac:dyDescent="0.25">
      <c r="F1952"/>
      <c r="G1952"/>
    </row>
    <row r="1953" spans="6:7" x14ac:dyDescent="0.25">
      <c r="F1953"/>
      <c r="G1953"/>
    </row>
    <row r="1954" spans="6:7" x14ac:dyDescent="0.25">
      <c r="F1954"/>
      <c r="G1954"/>
    </row>
    <row r="1955" spans="6:7" x14ac:dyDescent="0.25">
      <c r="F1955"/>
      <c r="G1955"/>
    </row>
    <row r="1956" spans="6:7" x14ac:dyDescent="0.25">
      <c r="F1956"/>
      <c r="G1956"/>
    </row>
    <row r="1957" spans="6:7" x14ac:dyDescent="0.25">
      <c r="F1957"/>
      <c r="G1957"/>
    </row>
    <row r="1958" spans="6:7" x14ac:dyDescent="0.25">
      <c r="F1958"/>
      <c r="G1958"/>
    </row>
    <row r="1959" spans="6:7" x14ac:dyDescent="0.25">
      <c r="F1959"/>
      <c r="G1959"/>
    </row>
    <row r="1960" spans="6:7" x14ac:dyDescent="0.25">
      <c r="F1960"/>
      <c r="G1960"/>
    </row>
    <row r="1961" spans="6:7" x14ac:dyDescent="0.25">
      <c r="F1961"/>
      <c r="G1961"/>
    </row>
    <row r="1962" spans="6:7" x14ac:dyDescent="0.25">
      <c r="F1962"/>
      <c r="G1962"/>
    </row>
    <row r="1963" spans="6:7" x14ac:dyDescent="0.25">
      <c r="F1963"/>
      <c r="G1963"/>
    </row>
    <row r="1964" spans="6:7" x14ac:dyDescent="0.25">
      <c r="F1964"/>
      <c r="G1964"/>
    </row>
    <row r="1965" spans="6:7" x14ac:dyDescent="0.25">
      <c r="F1965"/>
      <c r="G1965"/>
    </row>
    <row r="1966" spans="6:7" x14ac:dyDescent="0.25">
      <c r="F1966"/>
      <c r="G1966"/>
    </row>
    <row r="1967" spans="6:7" x14ac:dyDescent="0.25">
      <c r="F1967"/>
      <c r="G1967"/>
    </row>
    <row r="1968" spans="6:7" x14ac:dyDescent="0.25">
      <c r="F1968"/>
      <c r="G1968"/>
    </row>
    <row r="1969" spans="6:7" x14ac:dyDescent="0.25">
      <c r="F1969"/>
      <c r="G1969"/>
    </row>
    <row r="1970" spans="6:7" x14ac:dyDescent="0.25">
      <c r="F1970"/>
      <c r="G1970"/>
    </row>
    <row r="1971" spans="6:7" x14ac:dyDescent="0.25">
      <c r="F1971"/>
      <c r="G1971"/>
    </row>
    <row r="1972" spans="6:7" x14ac:dyDescent="0.25">
      <c r="F1972"/>
      <c r="G1972"/>
    </row>
    <row r="1973" spans="6:7" x14ac:dyDescent="0.25">
      <c r="F1973"/>
      <c r="G1973"/>
    </row>
    <row r="1974" spans="6:7" x14ac:dyDescent="0.25">
      <c r="F1974"/>
      <c r="G1974"/>
    </row>
    <row r="1975" spans="6:7" x14ac:dyDescent="0.25">
      <c r="F1975"/>
      <c r="G1975"/>
    </row>
    <row r="1976" spans="6:7" x14ac:dyDescent="0.25">
      <c r="F1976"/>
      <c r="G1976"/>
    </row>
    <row r="1977" spans="6:7" x14ac:dyDescent="0.25">
      <c r="F1977"/>
      <c r="G1977"/>
    </row>
    <row r="1978" spans="6:7" x14ac:dyDescent="0.25">
      <c r="F1978"/>
      <c r="G1978"/>
    </row>
    <row r="1979" spans="6:7" x14ac:dyDescent="0.25">
      <c r="F1979"/>
      <c r="G1979"/>
    </row>
    <row r="1980" spans="6:7" x14ac:dyDescent="0.25">
      <c r="F1980"/>
      <c r="G1980"/>
    </row>
    <row r="1981" spans="6:7" x14ac:dyDescent="0.25">
      <c r="F1981"/>
      <c r="G1981"/>
    </row>
    <row r="1982" spans="6:7" x14ac:dyDescent="0.25">
      <c r="F1982"/>
      <c r="G1982"/>
    </row>
    <row r="1983" spans="6:7" x14ac:dyDescent="0.25">
      <c r="F1983"/>
      <c r="G1983"/>
    </row>
    <row r="1984" spans="6:7" x14ac:dyDescent="0.25">
      <c r="F1984"/>
      <c r="G1984"/>
    </row>
    <row r="1985" spans="6:7" x14ac:dyDescent="0.25">
      <c r="F1985"/>
      <c r="G1985"/>
    </row>
    <row r="1986" spans="6:7" x14ac:dyDescent="0.25">
      <c r="F1986"/>
      <c r="G1986"/>
    </row>
    <row r="1987" spans="6:7" x14ac:dyDescent="0.25">
      <c r="F1987"/>
      <c r="G1987"/>
    </row>
    <row r="1988" spans="6:7" x14ac:dyDescent="0.25">
      <c r="F1988"/>
      <c r="G1988"/>
    </row>
    <row r="1989" spans="6:7" x14ac:dyDescent="0.25">
      <c r="F1989"/>
      <c r="G1989"/>
    </row>
    <row r="1990" spans="6:7" x14ac:dyDescent="0.25">
      <c r="F1990"/>
      <c r="G1990"/>
    </row>
    <row r="1991" spans="6:7" x14ac:dyDescent="0.25">
      <c r="F1991"/>
      <c r="G1991"/>
    </row>
    <row r="1992" spans="6:7" x14ac:dyDescent="0.25">
      <c r="F1992"/>
      <c r="G1992"/>
    </row>
    <row r="1993" spans="6:7" x14ac:dyDescent="0.25">
      <c r="F1993"/>
      <c r="G1993"/>
    </row>
    <row r="1994" spans="6:7" x14ac:dyDescent="0.25">
      <c r="F1994"/>
      <c r="G1994"/>
    </row>
    <row r="1995" spans="6:7" x14ac:dyDescent="0.25">
      <c r="F1995"/>
      <c r="G1995"/>
    </row>
    <row r="1996" spans="6:7" x14ac:dyDescent="0.25">
      <c r="F1996"/>
      <c r="G1996"/>
    </row>
    <row r="1997" spans="6:7" x14ac:dyDescent="0.25">
      <c r="F1997"/>
      <c r="G1997"/>
    </row>
    <row r="1998" spans="6:7" x14ac:dyDescent="0.25">
      <c r="F1998"/>
      <c r="G1998"/>
    </row>
    <row r="1999" spans="6:7" x14ac:dyDescent="0.25">
      <c r="F1999"/>
      <c r="G1999"/>
    </row>
    <row r="2000" spans="6:7" x14ac:dyDescent="0.25">
      <c r="F2000"/>
      <c r="G2000"/>
    </row>
    <row r="2001" spans="6:7" x14ac:dyDescent="0.25">
      <c r="F2001"/>
      <c r="G2001"/>
    </row>
    <row r="2002" spans="6:7" x14ac:dyDescent="0.25">
      <c r="F2002"/>
      <c r="G2002"/>
    </row>
    <row r="2003" spans="6:7" x14ac:dyDescent="0.25">
      <c r="F2003"/>
      <c r="G2003"/>
    </row>
    <row r="2004" spans="6:7" x14ac:dyDescent="0.25">
      <c r="F2004"/>
      <c r="G2004"/>
    </row>
    <row r="2005" spans="6:7" x14ac:dyDescent="0.25">
      <c r="F2005"/>
      <c r="G2005"/>
    </row>
    <row r="2006" spans="6:7" x14ac:dyDescent="0.25">
      <c r="F2006"/>
      <c r="G2006"/>
    </row>
    <row r="2007" spans="6:7" x14ac:dyDescent="0.25">
      <c r="F2007"/>
      <c r="G2007"/>
    </row>
    <row r="2008" spans="6:7" x14ac:dyDescent="0.25">
      <c r="F2008"/>
      <c r="G2008"/>
    </row>
    <row r="2009" spans="6:7" x14ac:dyDescent="0.25">
      <c r="F2009"/>
      <c r="G2009"/>
    </row>
    <row r="2010" spans="6:7" x14ac:dyDescent="0.25">
      <c r="F2010"/>
      <c r="G2010"/>
    </row>
    <row r="2011" spans="6:7" x14ac:dyDescent="0.25">
      <c r="F2011"/>
      <c r="G2011"/>
    </row>
    <row r="2012" spans="6:7" x14ac:dyDescent="0.25">
      <c r="F2012"/>
      <c r="G2012"/>
    </row>
    <row r="2013" spans="6:7" x14ac:dyDescent="0.25">
      <c r="F2013"/>
      <c r="G2013"/>
    </row>
    <row r="2014" spans="6:7" x14ac:dyDescent="0.25">
      <c r="F2014"/>
      <c r="G2014"/>
    </row>
    <row r="2015" spans="6:7" x14ac:dyDescent="0.25">
      <c r="F2015"/>
      <c r="G2015"/>
    </row>
    <row r="2016" spans="6:7" x14ac:dyDescent="0.25">
      <c r="F2016"/>
      <c r="G2016"/>
    </row>
    <row r="2017" spans="6:7" x14ac:dyDescent="0.25">
      <c r="F2017"/>
      <c r="G2017"/>
    </row>
    <row r="2018" spans="6:7" x14ac:dyDescent="0.25">
      <c r="F2018"/>
      <c r="G2018"/>
    </row>
    <row r="2019" spans="6:7" x14ac:dyDescent="0.25">
      <c r="F2019"/>
      <c r="G2019"/>
    </row>
    <row r="2020" spans="6:7" x14ac:dyDescent="0.25">
      <c r="F2020"/>
      <c r="G2020"/>
    </row>
    <row r="2021" spans="6:7" x14ac:dyDescent="0.25">
      <c r="F2021"/>
      <c r="G2021"/>
    </row>
    <row r="2022" spans="6:7" x14ac:dyDescent="0.25">
      <c r="F2022"/>
      <c r="G2022"/>
    </row>
    <row r="2023" spans="6:7" x14ac:dyDescent="0.25">
      <c r="F2023"/>
      <c r="G2023"/>
    </row>
    <row r="2024" spans="6:7" x14ac:dyDescent="0.25">
      <c r="F2024"/>
      <c r="G2024"/>
    </row>
    <row r="2025" spans="6:7" x14ac:dyDescent="0.25">
      <c r="F2025"/>
      <c r="G2025"/>
    </row>
    <row r="2026" spans="6:7" x14ac:dyDescent="0.25">
      <c r="F2026"/>
      <c r="G2026"/>
    </row>
    <row r="2027" spans="6:7" x14ac:dyDescent="0.25">
      <c r="F2027"/>
      <c r="G2027"/>
    </row>
    <row r="2028" spans="6:7" x14ac:dyDescent="0.25">
      <c r="F2028"/>
      <c r="G2028"/>
    </row>
    <row r="2029" spans="6:7" x14ac:dyDescent="0.25">
      <c r="F2029"/>
      <c r="G2029"/>
    </row>
    <row r="2030" spans="6:7" x14ac:dyDescent="0.25">
      <c r="F2030"/>
      <c r="G2030"/>
    </row>
    <row r="2031" spans="6:7" x14ac:dyDescent="0.25">
      <c r="F2031"/>
      <c r="G2031"/>
    </row>
    <row r="2032" spans="6:7" x14ac:dyDescent="0.25">
      <c r="F2032"/>
      <c r="G2032"/>
    </row>
    <row r="2033" spans="6:7" x14ac:dyDescent="0.25">
      <c r="F2033"/>
      <c r="G2033"/>
    </row>
    <row r="2034" spans="6:7" x14ac:dyDescent="0.25">
      <c r="F2034"/>
      <c r="G2034"/>
    </row>
    <row r="2035" spans="6:7" x14ac:dyDescent="0.25">
      <c r="F2035"/>
      <c r="G2035"/>
    </row>
    <row r="2036" spans="6:7" x14ac:dyDescent="0.25">
      <c r="F2036"/>
      <c r="G2036"/>
    </row>
    <row r="2037" spans="6:7" x14ac:dyDescent="0.25">
      <c r="F2037"/>
      <c r="G2037"/>
    </row>
    <row r="2038" spans="6:7" x14ac:dyDescent="0.25">
      <c r="F2038"/>
      <c r="G2038"/>
    </row>
    <row r="2039" spans="6:7" x14ac:dyDescent="0.25">
      <c r="F2039"/>
      <c r="G2039"/>
    </row>
    <row r="2040" spans="6:7" x14ac:dyDescent="0.25">
      <c r="F2040"/>
      <c r="G2040"/>
    </row>
    <row r="2041" spans="6:7" x14ac:dyDescent="0.25">
      <c r="F2041"/>
      <c r="G2041"/>
    </row>
    <row r="2042" spans="6:7" x14ac:dyDescent="0.25">
      <c r="F2042"/>
      <c r="G2042"/>
    </row>
    <row r="2043" spans="6:7" x14ac:dyDescent="0.25">
      <c r="F2043"/>
      <c r="G2043"/>
    </row>
    <row r="2044" spans="6:7" x14ac:dyDescent="0.25">
      <c r="F2044"/>
      <c r="G2044"/>
    </row>
    <row r="2045" spans="6:7" x14ac:dyDescent="0.25">
      <c r="F2045"/>
      <c r="G2045"/>
    </row>
    <row r="2046" spans="6:7" x14ac:dyDescent="0.25">
      <c r="F2046"/>
      <c r="G2046"/>
    </row>
    <row r="2047" spans="6:7" x14ac:dyDescent="0.25">
      <c r="F2047"/>
      <c r="G2047"/>
    </row>
    <row r="2048" spans="6:7" x14ac:dyDescent="0.25">
      <c r="F2048"/>
      <c r="G2048"/>
    </row>
    <row r="2049" spans="6:7" x14ac:dyDescent="0.25">
      <c r="F2049"/>
      <c r="G2049"/>
    </row>
    <row r="2050" spans="6:7" x14ac:dyDescent="0.25">
      <c r="F2050"/>
      <c r="G2050"/>
    </row>
    <row r="2051" spans="6:7" x14ac:dyDescent="0.25">
      <c r="F2051"/>
      <c r="G2051"/>
    </row>
    <row r="2052" spans="6:7" x14ac:dyDescent="0.25">
      <c r="F2052"/>
      <c r="G2052"/>
    </row>
    <row r="2053" spans="6:7" x14ac:dyDescent="0.25">
      <c r="F2053"/>
      <c r="G2053"/>
    </row>
    <row r="2054" spans="6:7" x14ac:dyDescent="0.25">
      <c r="F2054"/>
      <c r="G2054"/>
    </row>
    <row r="2055" spans="6:7" x14ac:dyDescent="0.25">
      <c r="F2055"/>
      <c r="G2055"/>
    </row>
    <row r="2056" spans="6:7" x14ac:dyDescent="0.25">
      <c r="F2056"/>
      <c r="G2056"/>
    </row>
    <row r="2057" spans="6:7" x14ac:dyDescent="0.25">
      <c r="F2057"/>
      <c r="G2057"/>
    </row>
    <row r="2058" spans="6:7" x14ac:dyDescent="0.25">
      <c r="F2058"/>
      <c r="G2058"/>
    </row>
    <row r="2059" spans="6:7" x14ac:dyDescent="0.25">
      <c r="F2059"/>
      <c r="G2059"/>
    </row>
    <row r="2060" spans="6:7" x14ac:dyDescent="0.25">
      <c r="F2060"/>
      <c r="G2060"/>
    </row>
    <row r="2061" spans="6:7" x14ac:dyDescent="0.25">
      <c r="F2061"/>
      <c r="G2061"/>
    </row>
    <row r="2062" spans="6:7" x14ac:dyDescent="0.25">
      <c r="F2062"/>
      <c r="G2062"/>
    </row>
    <row r="2063" spans="6:7" x14ac:dyDescent="0.25">
      <c r="F2063"/>
      <c r="G2063"/>
    </row>
    <row r="2064" spans="6:7" x14ac:dyDescent="0.25">
      <c r="F2064"/>
      <c r="G2064"/>
    </row>
    <row r="2065" spans="6:7" x14ac:dyDescent="0.25">
      <c r="F2065"/>
      <c r="G2065"/>
    </row>
    <row r="2066" spans="6:7" x14ac:dyDescent="0.25">
      <c r="F2066"/>
      <c r="G2066"/>
    </row>
    <row r="2067" spans="6:7" x14ac:dyDescent="0.25">
      <c r="F2067"/>
      <c r="G2067"/>
    </row>
    <row r="2068" spans="6:7" x14ac:dyDescent="0.25">
      <c r="F2068"/>
      <c r="G2068"/>
    </row>
    <row r="2069" spans="6:7" x14ac:dyDescent="0.25">
      <c r="F2069"/>
      <c r="G2069"/>
    </row>
    <row r="2070" spans="6:7" x14ac:dyDescent="0.25">
      <c r="F2070"/>
      <c r="G2070"/>
    </row>
    <row r="2071" spans="6:7" x14ac:dyDescent="0.25">
      <c r="F2071"/>
      <c r="G2071"/>
    </row>
    <row r="2072" spans="6:7" x14ac:dyDescent="0.25">
      <c r="F2072"/>
      <c r="G2072"/>
    </row>
    <row r="2073" spans="6:7" x14ac:dyDescent="0.25">
      <c r="F2073"/>
      <c r="G2073"/>
    </row>
    <row r="2074" spans="6:7" x14ac:dyDescent="0.25">
      <c r="F2074"/>
      <c r="G2074"/>
    </row>
    <row r="2075" spans="6:7" x14ac:dyDescent="0.25">
      <c r="F2075"/>
      <c r="G2075"/>
    </row>
    <row r="2076" spans="6:7" x14ac:dyDescent="0.25">
      <c r="F2076"/>
      <c r="G2076"/>
    </row>
    <row r="2077" spans="6:7" x14ac:dyDescent="0.25">
      <c r="F2077"/>
      <c r="G2077"/>
    </row>
    <row r="2078" spans="6:7" x14ac:dyDescent="0.25">
      <c r="F2078"/>
      <c r="G2078"/>
    </row>
    <row r="2079" spans="6:7" x14ac:dyDescent="0.25">
      <c r="F2079"/>
      <c r="G2079"/>
    </row>
    <row r="2080" spans="6:7" x14ac:dyDescent="0.25">
      <c r="F2080"/>
      <c r="G2080"/>
    </row>
    <row r="2081" spans="6:7" x14ac:dyDescent="0.25">
      <c r="F2081"/>
      <c r="G2081"/>
    </row>
    <row r="2082" spans="6:7" x14ac:dyDescent="0.25">
      <c r="F2082"/>
      <c r="G2082"/>
    </row>
    <row r="2083" spans="6:7" x14ac:dyDescent="0.25">
      <c r="F2083"/>
      <c r="G2083"/>
    </row>
    <row r="2084" spans="6:7" x14ac:dyDescent="0.25">
      <c r="F2084"/>
      <c r="G2084"/>
    </row>
    <row r="2085" spans="6:7" x14ac:dyDescent="0.25">
      <c r="F2085"/>
      <c r="G2085"/>
    </row>
    <row r="2086" spans="6:7" x14ac:dyDescent="0.25">
      <c r="F2086"/>
      <c r="G2086"/>
    </row>
    <row r="2087" spans="6:7" x14ac:dyDescent="0.25">
      <c r="F2087"/>
      <c r="G2087"/>
    </row>
    <row r="2088" spans="6:7" x14ac:dyDescent="0.25">
      <c r="F2088"/>
      <c r="G2088"/>
    </row>
    <row r="2089" spans="6:7" x14ac:dyDescent="0.25">
      <c r="F2089"/>
      <c r="G2089"/>
    </row>
    <row r="2090" spans="6:7" x14ac:dyDescent="0.25">
      <c r="F2090"/>
      <c r="G2090"/>
    </row>
    <row r="2091" spans="6:7" x14ac:dyDescent="0.25">
      <c r="F2091"/>
      <c r="G2091"/>
    </row>
    <row r="2092" spans="6:7" x14ac:dyDescent="0.25">
      <c r="F2092"/>
      <c r="G2092"/>
    </row>
    <row r="2093" spans="6:7" x14ac:dyDescent="0.25">
      <c r="F2093"/>
      <c r="G2093"/>
    </row>
    <row r="2094" spans="6:7" x14ac:dyDescent="0.25">
      <c r="F2094"/>
      <c r="G2094"/>
    </row>
    <row r="2095" spans="6:7" x14ac:dyDescent="0.25">
      <c r="F2095"/>
      <c r="G2095"/>
    </row>
    <row r="2096" spans="6:7" x14ac:dyDescent="0.25">
      <c r="F2096"/>
      <c r="G2096"/>
    </row>
    <row r="2097" spans="6:7" x14ac:dyDescent="0.25">
      <c r="F2097"/>
      <c r="G2097"/>
    </row>
    <row r="2098" spans="6:7" x14ac:dyDescent="0.25">
      <c r="F2098"/>
      <c r="G2098"/>
    </row>
    <row r="2099" spans="6:7" x14ac:dyDescent="0.25">
      <c r="F2099"/>
      <c r="G2099"/>
    </row>
    <row r="2100" spans="6:7" x14ac:dyDescent="0.25">
      <c r="F2100"/>
      <c r="G2100"/>
    </row>
    <row r="2101" spans="6:7" x14ac:dyDescent="0.25">
      <c r="F2101"/>
      <c r="G2101"/>
    </row>
    <row r="2102" spans="6:7" x14ac:dyDescent="0.25">
      <c r="F2102"/>
      <c r="G2102"/>
    </row>
    <row r="2103" spans="6:7" x14ac:dyDescent="0.25">
      <c r="F2103"/>
      <c r="G2103"/>
    </row>
    <row r="2104" spans="6:7" x14ac:dyDescent="0.25">
      <c r="F2104"/>
      <c r="G2104"/>
    </row>
    <row r="2105" spans="6:7" x14ac:dyDescent="0.25">
      <c r="F2105"/>
      <c r="G2105"/>
    </row>
    <row r="2106" spans="6:7" x14ac:dyDescent="0.25">
      <c r="F2106"/>
      <c r="G2106"/>
    </row>
    <row r="2107" spans="6:7" x14ac:dyDescent="0.25">
      <c r="F2107"/>
      <c r="G2107"/>
    </row>
    <row r="2108" spans="6:7" x14ac:dyDescent="0.25">
      <c r="F2108"/>
      <c r="G2108"/>
    </row>
    <row r="2109" spans="6:7" x14ac:dyDescent="0.25">
      <c r="F2109"/>
      <c r="G2109"/>
    </row>
    <row r="2110" spans="6:7" x14ac:dyDescent="0.25">
      <c r="F2110"/>
      <c r="G2110"/>
    </row>
    <row r="2111" spans="6:7" x14ac:dyDescent="0.25">
      <c r="F2111"/>
      <c r="G2111"/>
    </row>
    <row r="2112" spans="6:7" x14ac:dyDescent="0.25">
      <c r="F2112"/>
      <c r="G2112"/>
    </row>
    <row r="2113" spans="6:7" x14ac:dyDescent="0.25">
      <c r="F2113"/>
      <c r="G2113"/>
    </row>
    <row r="2114" spans="6:7" x14ac:dyDescent="0.25">
      <c r="F2114"/>
      <c r="G2114"/>
    </row>
    <row r="2115" spans="6:7" x14ac:dyDescent="0.25">
      <c r="F2115"/>
      <c r="G2115"/>
    </row>
    <row r="2116" spans="6:7" x14ac:dyDescent="0.25">
      <c r="F2116"/>
      <c r="G2116"/>
    </row>
    <row r="2117" spans="6:7" x14ac:dyDescent="0.25">
      <c r="F2117"/>
      <c r="G2117"/>
    </row>
    <row r="2118" spans="6:7" x14ac:dyDescent="0.25">
      <c r="F2118"/>
      <c r="G2118"/>
    </row>
    <row r="2119" spans="6:7" x14ac:dyDescent="0.25">
      <c r="F2119"/>
      <c r="G2119"/>
    </row>
    <row r="2120" spans="6:7" x14ac:dyDescent="0.25">
      <c r="F2120"/>
      <c r="G2120"/>
    </row>
    <row r="2121" spans="6:7" x14ac:dyDescent="0.25">
      <c r="F2121"/>
      <c r="G2121"/>
    </row>
    <row r="2122" spans="6:7" x14ac:dyDescent="0.25">
      <c r="F2122"/>
      <c r="G2122"/>
    </row>
    <row r="2123" spans="6:7" x14ac:dyDescent="0.25">
      <c r="F2123"/>
      <c r="G2123"/>
    </row>
    <row r="2124" spans="6:7" x14ac:dyDescent="0.25">
      <c r="F2124"/>
      <c r="G2124"/>
    </row>
    <row r="2125" spans="6:7" x14ac:dyDescent="0.25">
      <c r="F2125"/>
      <c r="G2125"/>
    </row>
    <row r="2126" spans="6:7" x14ac:dyDescent="0.25">
      <c r="F2126"/>
      <c r="G2126"/>
    </row>
  </sheetData>
  <mergeCells count="17">
    <mergeCell ref="A6:B6"/>
    <mergeCell ref="F4:I4"/>
    <mergeCell ref="J4:M4"/>
    <mergeCell ref="N4:P4"/>
    <mergeCell ref="Q4:S4"/>
    <mergeCell ref="A1:AN1"/>
    <mergeCell ref="A3:A5"/>
    <mergeCell ref="B3:B5"/>
    <mergeCell ref="C3:E4"/>
    <mergeCell ref="F3:AN3"/>
    <mergeCell ref="AL4:AN4"/>
    <mergeCell ref="W4:Y4"/>
    <mergeCell ref="Z4:AB4"/>
    <mergeCell ref="AC4:AE4"/>
    <mergeCell ref="AF4:AH4"/>
    <mergeCell ref="AI4:AK4"/>
    <mergeCell ref="T4:V4"/>
  </mergeCells>
  <printOptions horizontalCentered="1"/>
  <pageMargins left="0.11811023622047245" right="0.11811023622047245" top="0.35433070866141736" bottom="0.35433070866141736" header="0" footer="0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workbookViewId="0">
      <selection activeCell="A2" sqref="A2"/>
    </sheetView>
  </sheetViews>
  <sheetFormatPr defaultColWidth="10.5703125" defaultRowHeight="15" x14ac:dyDescent="0.25"/>
  <cols>
    <col min="1" max="1" width="16" bestFit="1" customWidth="1"/>
    <col min="2" max="11" width="164.42578125" bestFit="1" customWidth="1"/>
    <col min="12" max="12" width="11.85546875" bestFit="1" customWidth="1"/>
  </cols>
  <sheetData>
    <row r="1" spans="1:12" x14ac:dyDescent="0.25">
      <c r="B1" s="5" t="s">
        <v>14</v>
      </c>
    </row>
    <row r="2" spans="1:12" x14ac:dyDescent="0.25">
      <c r="A2" s="5" t="s">
        <v>9</v>
      </c>
      <c r="B2" t="s">
        <v>160</v>
      </c>
      <c r="C2" t="s">
        <v>130</v>
      </c>
      <c r="D2" t="s">
        <v>119</v>
      </c>
      <c r="E2" t="s">
        <v>38</v>
      </c>
      <c r="F2" t="s">
        <v>296</v>
      </c>
      <c r="G2" t="s">
        <v>359</v>
      </c>
      <c r="H2" t="s">
        <v>436</v>
      </c>
      <c r="I2" t="s">
        <v>33</v>
      </c>
      <c r="J2" t="s">
        <v>426</v>
      </c>
      <c r="K2" t="s">
        <v>1113</v>
      </c>
      <c r="L2" t="s">
        <v>1551</v>
      </c>
    </row>
    <row r="3" spans="1:12" x14ac:dyDescent="0.25">
      <c r="A3" t="s">
        <v>98</v>
      </c>
    </row>
    <row r="4" spans="1:12" x14ac:dyDescent="0.25">
      <c r="A4" t="s">
        <v>61</v>
      </c>
    </row>
    <row r="5" spans="1:12" x14ac:dyDescent="0.25">
      <c r="A5" t="s">
        <v>78</v>
      </c>
    </row>
    <row r="6" spans="1:12" x14ac:dyDescent="0.25">
      <c r="A6" t="s">
        <v>48</v>
      </c>
    </row>
    <row r="7" spans="1:12" x14ac:dyDescent="0.25">
      <c r="A7" t="s">
        <v>173</v>
      </c>
    </row>
    <row r="8" spans="1:12" x14ac:dyDescent="0.25">
      <c r="A8" t="s">
        <v>29</v>
      </c>
    </row>
    <row r="9" spans="1:12" x14ac:dyDescent="0.25">
      <c r="A9" t="s">
        <v>43</v>
      </c>
    </row>
    <row r="10" spans="1:12" x14ac:dyDescent="0.25">
      <c r="A10" t="s">
        <v>51</v>
      </c>
    </row>
    <row r="11" spans="1:12" x14ac:dyDescent="0.25">
      <c r="A11" t="s">
        <v>74</v>
      </c>
    </row>
    <row r="12" spans="1:12" x14ac:dyDescent="0.25">
      <c r="A12" t="s">
        <v>72</v>
      </c>
    </row>
    <row r="13" spans="1:12" x14ac:dyDescent="0.25">
      <c r="A13" t="s">
        <v>68</v>
      </c>
    </row>
    <row r="14" spans="1:12" x14ac:dyDescent="0.25">
      <c r="A14" t="s">
        <v>1551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N2126"/>
  <sheetViews>
    <sheetView tabSelected="1" view="pageBreakPreview" zoomScale="55" zoomScaleNormal="55" zoomScaleSheetLayoutView="55" workbookViewId="0">
      <selection activeCell="AA4" sqref="AA4:AE4"/>
    </sheetView>
  </sheetViews>
  <sheetFormatPr defaultRowHeight="26.25" x14ac:dyDescent="0.4"/>
  <cols>
    <col min="1" max="1" width="5" style="6" customWidth="1"/>
    <col min="2" max="2" width="15.140625" style="30" customWidth="1"/>
    <col min="3" max="5" width="8.7109375" style="6" customWidth="1"/>
    <col min="6" max="7" width="8.7109375" style="6" hidden="1" customWidth="1"/>
    <col min="8" max="9" width="8.7109375" style="6" customWidth="1"/>
    <col min="10" max="10" width="8.7109375" style="155" customWidth="1"/>
    <col min="11" max="11" width="8.7109375" style="6" customWidth="1"/>
    <col min="12" max="15" width="6.85546875" style="6" customWidth="1"/>
    <col min="16" max="16" width="6.85546875" style="145" customWidth="1"/>
    <col min="17" max="21" width="6.85546875" style="6" customWidth="1"/>
    <col min="22" max="23" width="9" style="6" bestFit="1" customWidth="1"/>
    <col min="24" max="24" width="6.85546875" style="6" customWidth="1"/>
    <col min="25" max="25" width="8" style="6" bestFit="1" customWidth="1"/>
    <col min="26" max="26" width="10.28515625" style="145" bestFit="1" customWidth="1"/>
    <col min="27" max="27" width="9" style="6" bestFit="1" customWidth="1"/>
    <col min="28" max="30" width="6.85546875" style="6" customWidth="1"/>
    <col min="31" max="31" width="6.85546875" style="145" customWidth="1"/>
    <col min="32" max="35" width="6.85546875" style="6" customWidth="1"/>
    <col min="36" max="36" width="6.85546875" style="145" customWidth="1"/>
    <col min="37" max="40" width="6.85546875" style="6" customWidth="1"/>
    <col min="41" max="41" width="6.85546875" style="145" customWidth="1"/>
    <col min="42" max="45" width="6.85546875" style="6" customWidth="1"/>
    <col min="46" max="46" width="6.85546875" style="145" customWidth="1"/>
    <col min="47" max="50" width="6.85546875" style="6" customWidth="1"/>
    <col min="51" max="51" width="6.85546875" style="145" customWidth="1"/>
    <col min="52" max="55" width="6.85546875" style="6" customWidth="1"/>
    <col min="56" max="56" width="6.85546875" style="145" customWidth="1"/>
    <col min="57" max="60" width="6.85546875" style="6" customWidth="1"/>
    <col min="61" max="61" width="6.85546875" style="145" customWidth="1"/>
    <col min="62" max="65" width="6.85546875" style="6" customWidth="1"/>
    <col min="66" max="66" width="6.85546875" style="145" customWidth="1"/>
    <col min="67" max="16384" width="9.140625" style="6"/>
  </cols>
  <sheetData>
    <row r="1" spans="1:66" ht="74.25" customHeight="1" x14ac:dyDescent="0.25">
      <c r="A1" s="109" t="s">
        <v>1553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</row>
    <row r="2" spans="1:66" ht="22.5" customHeight="1" thickBot="1" x14ac:dyDescent="0.45">
      <c r="AJ2" s="151"/>
      <c r="AK2" s="82"/>
      <c r="AL2" s="82"/>
      <c r="AM2" s="82"/>
      <c r="AN2" s="82"/>
      <c r="AO2" s="151"/>
      <c r="AP2" s="82"/>
      <c r="AQ2" s="82"/>
      <c r="AR2" s="82"/>
      <c r="AS2" s="82"/>
      <c r="AT2" s="151"/>
      <c r="AU2" s="82"/>
      <c r="AV2" s="82"/>
      <c r="AW2" s="82"/>
      <c r="AX2" s="82"/>
      <c r="AY2" s="151"/>
      <c r="AZ2" s="82"/>
      <c r="BA2" s="82"/>
      <c r="BB2" s="82"/>
      <c r="BC2" s="82"/>
      <c r="BD2" s="151"/>
      <c r="BE2" s="82"/>
      <c r="BF2" s="82"/>
      <c r="BG2" s="82"/>
      <c r="BH2" s="82"/>
      <c r="BI2" s="151"/>
      <c r="BJ2" s="82" t="s">
        <v>33851</v>
      </c>
      <c r="BK2" s="82"/>
      <c r="BL2" s="82"/>
      <c r="BM2" s="82"/>
      <c r="BN2" s="151"/>
    </row>
    <row r="3" spans="1:66" s="7" customFormat="1" ht="19.5" customHeight="1" x14ac:dyDescent="0.25">
      <c r="A3" s="110" t="s">
        <v>1555</v>
      </c>
      <c r="B3" s="112" t="s">
        <v>1556</v>
      </c>
      <c r="C3" s="112" t="s">
        <v>1557</v>
      </c>
      <c r="D3" s="112"/>
      <c r="E3" s="112"/>
      <c r="F3" s="112"/>
      <c r="G3" s="112"/>
      <c r="H3" s="112"/>
      <c r="I3" s="112"/>
      <c r="J3" s="112"/>
      <c r="K3" s="112"/>
      <c r="L3" s="112" t="s">
        <v>1558</v>
      </c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4"/>
    </row>
    <row r="4" spans="1:66" s="7" customFormat="1" ht="174" customHeight="1" x14ac:dyDescent="0.25">
      <c r="A4" s="111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43" t="s">
        <v>1559</v>
      </c>
      <c r="M4" s="143"/>
      <c r="N4" s="143"/>
      <c r="O4" s="143"/>
      <c r="P4" s="143"/>
      <c r="Q4" s="143" t="s">
        <v>1560</v>
      </c>
      <c r="R4" s="143"/>
      <c r="S4" s="143"/>
      <c r="T4" s="143"/>
      <c r="U4" s="143"/>
      <c r="V4" s="143" t="s">
        <v>1561</v>
      </c>
      <c r="W4" s="143"/>
      <c r="X4" s="143"/>
      <c r="Y4" s="143"/>
      <c r="Z4" s="143"/>
      <c r="AA4" s="143" t="s">
        <v>1562</v>
      </c>
      <c r="AB4" s="143"/>
      <c r="AC4" s="143"/>
      <c r="AD4" s="143"/>
      <c r="AE4" s="143"/>
      <c r="AF4" s="143" t="s">
        <v>1563</v>
      </c>
      <c r="AG4" s="143"/>
      <c r="AH4" s="143"/>
      <c r="AI4" s="143"/>
      <c r="AJ4" s="143"/>
      <c r="AK4" s="143" t="s">
        <v>1564</v>
      </c>
      <c r="AL4" s="143"/>
      <c r="AM4" s="143"/>
      <c r="AN4" s="143"/>
      <c r="AO4" s="143"/>
      <c r="AP4" s="143" t="s">
        <v>1565</v>
      </c>
      <c r="AQ4" s="143"/>
      <c r="AR4" s="143"/>
      <c r="AS4" s="143"/>
      <c r="AT4" s="143"/>
      <c r="AU4" s="143" t="s">
        <v>1566</v>
      </c>
      <c r="AV4" s="143"/>
      <c r="AW4" s="143"/>
      <c r="AX4" s="143"/>
      <c r="AY4" s="143"/>
      <c r="AZ4" s="143" t="s">
        <v>1567</v>
      </c>
      <c r="BA4" s="143"/>
      <c r="BB4" s="143"/>
      <c r="BC4" s="143"/>
      <c r="BD4" s="143"/>
      <c r="BE4" s="143" t="s">
        <v>29677</v>
      </c>
      <c r="BF4" s="143"/>
      <c r="BG4" s="143"/>
      <c r="BH4" s="143"/>
      <c r="BI4" s="143"/>
      <c r="BJ4" s="143" t="s">
        <v>19067</v>
      </c>
      <c r="BK4" s="143"/>
      <c r="BL4" s="143"/>
      <c r="BM4" s="143"/>
      <c r="BN4" s="144"/>
    </row>
    <row r="5" spans="1:66" s="7" customFormat="1" ht="46.5" customHeight="1" x14ac:dyDescent="0.25">
      <c r="A5" s="111"/>
      <c r="B5" s="113"/>
      <c r="C5" s="90" t="s">
        <v>1593</v>
      </c>
      <c r="D5" s="90" t="s">
        <v>1594</v>
      </c>
      <c r="E5" s="90" t="s">
        <v>1595</v>
      </c>
      <c r="F5" s="94" t="s">
        <v>1774</v>
      </c>
      <c r="G5" s="94" t="s">
        <v>1775</v>
      </c>
      <c r="H5" s="90" t="s">
        <v>1592</v>
      </c>
      <c r="I5" s="90" t="s">
        <v>1577</v>
      </c>
      <c r="J5" s="146" t="s">
        <v>1568</v>
      </c>
      <c r="K5" s="90" t="s">
        <v>19482</v>
      </c>
      <c r="L5" s="90" t="s">
        <v>1593</v>
      </c>
      <c r="M5" s="90" t="s">
        <v>1594</v>
      </c>
      <c r="N5" s="90" t="s">
        <v>1595</v>
      </c>
      <c r="O5" s="90" t="s">
        <v>1592</v>
      </c>
      <c r="P5" s="146" t="s">
        <v>1568</v>
      </c>
      <c r="Q5" s="90" t="s">
        <v>1593</v>
      </c>
      <c r="R5" s="90" t="s">
        <v>1594</v>
      </c>
      <c r="S5" s="90" t="s">
        <v>1595</v>
      </c>
      <c r="T5" s="90" t="s">
        <v>1592</v>
      </c>
      <c r="U5" s="90" t="s">
        <v>1568</v>
      </c>
      <c r="V5" s="90" t="s">
        <v>1593</v>
      </c>
      <c r="W5" s="90" t="s">
        <v>1594</v>
      </c>
      <c r="X5" s="90" t="s">
        <v>1595</v>
      </c>
      <c r="Y5" s="90" t="s">
        <v>1592</v>
      </c>
      <c r="Z5" s="146" t="s">
        <v>1568</v>
      </c>
      <c r="AA5" s="90" t="s">
        <v>1593</v>
      </c>
      <c r="AB5" s="90" t="s">
        <v>1594</v>
      </c>
      <c r="AC5" s="90" t="s">
        <v>1595</v>
      </c>
      <c r="AD5" s="90" t="s">
        <v>1592</v>
      </c>
      <c r="AE5" s="146" t="s">
        <v>1568</v>
      </c>
      <c r="AF5" s="90" t="s">
        <v>1593</v>
      </c>
      <c r="AG5" s="90" t="s">
        <v>1594</v>
      </c>
      <c r="AH5" s="90" t="s">
        <v>1595</v>
      </c>
      <c r="AI5" s="90" t="s">
        <v>1592</v>
      </c>
      <c r="AJ5" s="146" t="s">
        <v>1568</v>
      </c>
      <c r="AK5" s="90" t="s">
        <v>1593</v>
      </c>
      <c r="AL5" s="90" t="s">
        <v>1594</v>
      </c>
      <c r="AM5" s="90" t="s">
        <v>1595</v>
      </c>
      <c r="AN5" s="90" t="s">
        <v>1592</v>
      </c>
      <c r="AO5" s="146" t="s">
        <v>1568</v>
      </c>
      <c r="AP5" s="90" t="s">
        <v>1593</v>
      </c>
      <c r="AQ5" s="90" t="s">
        <v>1594</v>
      </c>
      <c r="AR5" s="90" t="s">
        <v>1595</v>
      </c>
      <c r="AS5" s="90" t="s">
        <v>1592</v>
      </c>
      <c r="AT5" s="146" t="s">
        <v>1568</v>
      </c>
      <c r="AU5" s="90" t="s">
        <v>1593</v>
      </c>
      <c r="AV5" s="90" t="s">
        <v>1594</v>
      </c>
      <c r="AW5" s="90" t="s">
        <v>1595</v>
      </c>
      <c r="AX5" s="90" t="s">
        <v>1592</v>
      </c>
      <c r="AY5" s="146" t="s">
        <v>1568</v>
      </c>
      <c r="AZ5" s="90" t="s">
        <v>1593</v>
      </c>
      <c r="BA5" s="90" t="s">
        <v>1594</v>
      </c>
      <c r="BB5" s="90" t="s">
        <v>1595</v>
      </c>
      <c r="BC5" s="90" t="s">
        <v>1592</v>
      </c>
      <c r="BD5" s="146" t="s">
        <v>1568</v>
      </c>
      <c r="BE5" s="90" t="s">
        <v>1593</v>
      </c>
      <c r="BF5" s="90" t="s">
        <v>1594</v>
      </c>
      <c r="BG5" s="90" t="s">
        <v>1595</v>
      </c>
      <c r="BH5" s="90" t="s">
        <v>1592</v>
      </c>
      <c r="BI5" s="146" t="s">
        <v>1568</v>
      </c>
      <c r="BJ5" s="90" t="s">
        <v>1593</v>
      </c>
      <c r="BK5" s="90" t="s">
        <v>1594</v>
      </c>
      <c r="BL5" s="90" t="s">
        <v>1595</v>
      </c>
      <c r="BM5" s="90" t="s">
        <v>1592</v>
      </c>
      <c r="BN5" s="152" t="s">
        <v>1568</v>
      </c>
    </row>
    <row r="6" spans="1:66" s="7" customFormat="1" ht="81" customHeight="1" x14ac:dyDescent="0.25">
      <c r="A6" s="119" t="s">
        <v>1550</v>
      </c>
      <c r="B6" s="120"/>
      <c r="C6" s="95">
        <f>SUM(C7:C17)</f>
        <v>7571</v>
      </c>
      <c r="D6" s="95">
        <f>SUM(D7:D17)</f>
        <v>3172</v>
      </c>
      <c r="E6" s="95">
        <f>SUM(E7:E17)</f>
        <v>218</v>
      </c>
      <c r="F6" s="96">
        <f t="shared" ref="F6:G6" si="0">SUM(F7:F17)</f>
        <v>407</v>
      </c>
      <c r="G6" s="96">
        <f t="shared" si="0"/>
        <v>189</v>
      </c>
      <c r="H6" s="95">
        <f>SUM(H7:H17)</f>
        <v>527</v>
      </c>
      <c r="I6" s="97">
        <f>+E6/C6*100</f>
        <v>2.8794082683925506</v>
      </c>
      <c r="J6" s="146">
        <f>SUM(J7:J17)</f>
        <v>3654</v>
      </c>
      <c r="K6" s="95">
        <f>SUM(K7:K17)</f>
        <v>80</v>
      </c>
      <c r="L6" s="95">
        <f>SUM(L7:L17)</f>
        <v>383</v>
      </c>
      <c r="M6" s="95">
        <f t="shared" ref="M6:BN6" si="1">SUM(M7:M17)</f>
        <v>316</v>
      </c>
      <c r="N6" s="95">
        <f t="shared" si="1"/>
        <v>56</v>
      </c>
      <c r="O6" s="95">
        <f t="shared" si="1"/>
        <v>9</v>
      </c>
      <c r="P6" s="146">
        <f t="shared" si="1"/>
        <v>2</v>
      </c>
      <c r="Q6" s="95">
        <f t="shared" si="1"/>
        <v>301</v>
      </c>
      <c r="R6" s="95">
        <f t="shared" si="1"/>
        <v>226</v>
      </c>
      <c r="S6" s="95">
        <f t="shared" si="1"/>
        <v>48</v>
      </c>
      <c r="T6" s="95">
        <f t="shared" si="1"/>
        <v>15</v>
      </c>
      <c r="U6" s="95">
        <f t="shared" si="1"/>
        <v>12</v>
      </c>
      <c r="V6" s="95">
        <f t="shared" si="1"/>
        <v>4659</v>
      </c>
      <c r="W6" s="95">
        <f t="shared" si="1"/>
        <v>1640</v>
      </c>
      <c r="X6" s="95">
        <f t="shared" si="1"/>
        <v>67</v>
      </c>
      <c r="Y6" s="95">
        <f t="shared" si="1"/>
        <v>270</v>
      </c>
      <c r="Z6" s="146">
        <f t="shared" si="1"/>
        <v>2682</v>
      </c>
      <c r="AA6" s="95">
        <f>SUM(AA7:AA17)</f>
        <v>1740</v>
      </c>
      <c r="AB6" s="95">
        <f t="shared" si="1"/>
        <v>685</v>
      </c>
      <c r="AC6" s="95">
        <f t="shared" si="1"/>
        <v>32</v>
      </c>
      <c r="AD6" s="95">
        <f t="shared" si="1"/>
        <v>197</v>
      </c>
      <c r="AE6" s="146">
        <f t="shared" si="1"/>
        <v>826</v>
      </c>
      <c r="AF6" s="95">
        <f t="shared" si="1"/>
        <v>22</v>
      </c>
      <c r="AG6" s="95">
        <f t="shared" si="1"/>
        <v>11</v>
      </c>
      <c r="AH6" s="95">
        <f t="shared" si="1"/>
        <v>0</v>
      </c>
      <c r="AI6" s="95">
        <f t="shared" si="1"/>
        <v>0</v>
      </c>
      <c r="AJ6" s="146">
        <f t="shared" si="1"/>
        <v>11</v>
      </c>
      <c r="AK6" s="95">
        <f t="shared" si="1"/>
        <v>260</v>
      </c>
      <c r="AL6" s="95">
        <f t="shared" si="1"/>
        <v>175</v>
      </c>
      <c r="AM6" s="95">
        <f t="shared" si="1"/>
        <v>0</v>
      </c>
      <c r="AN6" s="95">
        <f t="shared" si="1"/>
        <v>0</v>
      </c>
      <c r="AO6" s="146">
        <f t="shared" si="1"/>
        <v>85</v>
      </c>
      <c r="AP6" s="95">
        <f t="shared" si="1"/>
        <v>31</v>
      </c>
      <c r="AQ6" s="95">
        <f t="shared" si="1"/>
        <v>10</v>
      </c>
      <c r="AR6" s="95">
        <f t="shared" si="1"/>
        <v>0</v>
      </c>
      <c r="AS6" s="95">
        <f t="shared" si="1"/>
        <v>0</v>
      </c>
      <c r="AT6" s="146">
        <f t="shared" si="1"/>
        <v>21</v>
      </c>
      <c r="AU6" s="95">
        <f t="shared" si="1"/>
        <v>162</v>
      </c>
      <c r="AV6" s="95">
        <f t="shared" si="1"/>
        <v>98</v>
      </c>
      <c r="AW6" s="95">
        <f t="shared" si="1"/>
        <v>14</v>
      </c>
      <c r="AX6" s="95">
        <f t="shared" si="1"/>
        <v>36</v>
      </c>
      <c r="AY6" s="146">
        <f t="shared" si="1"/>
        <v>14</v>
      </c>
      <c r="AZ6" s="95">
        <f t="shared" ref="AZ6:BD6" si="2">SUM(AZ7:AZ17)</f>
        <v>7</v>
      </c>
      <c r="BA6" s="95">
        <f t="shared" si="2"/>
        <v>7</v>
      </c>
      <c r="BB6" s="95">
        <f t="shared" si="2"/>
        <v>0</v>
      </c>
      <c r="BC6" s="95">
        <f t="shared" si="2"/>
        <v>0</v>
      </c>
      <c r="BD6" s="146">
        <f t="shared" si="2"/>
        <v>0</v>
      </c>
      <c r="BE6" s="95">
        <f>SUM(BE7:BE17)</f>
        <v>3</v>
      </c>
      <c r="BF6" s="95">
        <f t="shared" ref="BF6:BI6" si="3">SUM(BF7:BF17)</f>
        <v>2</v>
      </c>
      <c r="BG6" s="95">
        <f t="shared" si="3"/>
        <v>1</v>
      </c>
      <c r="BH6" s="95">
        <f t="shared" si="3"/>
        <v>0</v>
      </c>
      <c r="BI6" s="146">
        <f t="shared" si="3"/>
        <v>0</v>
      </c>
      <c r="BJ6" s="95">
        <f>SUM(BJ7:BJ17)</f>
        <v>3</v>
      </c>
      <c r="BK6" s="95">
        <f t="shared" si="1"/>
        <v>2</v>
      </c>
      <c r="BL6" s="95">
        <f t="shared" si="1"/>
        <v>0</v>
      </c>
      <c r="BM6" s="95">
        <f t="shared" si="1"/>
        <v>0</v>
      </c>
      <c r="BN6" s="152">
        <f t="shared" si="1"/>
        <v>1</v>
      </c>
    </row>
    <row r="7" spans="1:66" ht="76.5" customHeight="1" x14ac:dyDescent="0.25">
      <c r="A7" s="37">
        <v>1</v>
      </c>
      <c r="B7" s="83" t="s">
        <v>43</v>
      </c>
      <c r="C7" s="91">
        <f>+L7+Q7+V7+AA7+AF7+AK7+AP7+AU7+BJ7+AZ7+BE7</f>
        <v>1242</v>
      </c>
      <c r="D7" s="91">
        <f>+M7+R7+W7+AB7+AG7+AL7+AQ7+AV7+BK7+BA7+BF7</f>
        <v>545</v>
      </c>
      <c r="E7" s="91">
        <f>+N7+S7+X7+AC7+AH7+AM7+AR7+AW7+BL7+BB7+BG7</f>
        <v>31</v>
      </c>
      <c r="F7" s="92">
        <v>37</v>
      </c>
      <c r="G7" s="92">
        <f>+F7-E7</f>
        <v>6</v>
      </c>
      <c r="H7" s="91">
        <f>+O7+T7+Y7+AD7+AI7+AN7+AS7+AX7+BM7+BC7+BH7</f>
        <v>78</v>
      </c>
      <c r="I7" s="91">
        <f>+E7/C7*100</f>
        <v>2.4959742351046699</v>
      </c>
      <c r="J7" s="156">
        <f>+P7+U7+Z7+AE7+AJ7+AO7+BN7+AT7+AY7+BD7+BI7</f>
        <v>588</v>
      </c>
      <c r="K7" s="91">
        <f>+COUNTIFS(Манзилли!K:K,B7,Манзилли!P:P,1)</f>
        <v>21</v>
      </c>
      <c r="L7" s="91">
        <f>+COUNTIFS(Манзилли!K:K,B7,Манзилли!S:S,$L$19)</f>
        <v>77</v>
      </c>
      <c r="M7" s="91">
        <f>+COUNTIFS(Манзилли!K:K,B7,Манзилли!S:S,$L$19,Манзилли!R:R,"Рад")</f>
        <v>68</v>
      </c>
      <c r="N7" s="91">
        <f>+COUNTIFS(Манзилли!K:K,B7,Манзилли!S:S,$L$19,Манзилли!R:R,"Жараён")</f>
        <v>8</v>
      </c>
      <c r="O7" s="91">
        <f>+COUNTIFS(Манзилли!K:K,B7,Манзилли!S:S,$L$19,Манзилли!R:R,"Қарор")</f>
        <v>1</v>
      </c>
      <c r="P7" s="147">
        <f>+COUNTIFS(Манзилли!K:K,B7,Манзилли!S:S,$L$19,Манзилли!R:R,"Тўланди")</f>
        <v>0</v>
      </c>
      <c r="Q7" s="91">
        <f>+COUNTIFS(Манзилли!K:K,B7,Манзилли!S:S,$Q$19)</f>
        <v>56</v>
      </c>
      <c r="R7" s="91">
        <f>+COUNTIFS(Манзилли!K:K,B7,Манзилли!S:S,$Q$19,Манзилли!R:R,"Рад")</f>
        <v>41</v>
      </c>
      <c r="S7" s="91">
        <f>+COUNTIFS(Манзилли!K:K,B7,Манзилли!S:S,$Q$19,Манзилли!R:R,"Жараён")</f>
        <v>6</v>
      </c>
      <c r="T7" s="91">
        <f>+COUNTIFS(Манзилли!K:K,B7,Манзилли!S:S,$Q$19,Манзилли!R:R,"Қарор")</f>
        <v>6</v>
      </c>
      <c r="U7" s="91">
        <f>+COUNTIFS(Манзилли!K:K,B7,Манзилли!S:S,$Q$19,Манзилли!R:R,"Тўланди")</f>
        <v>3</v>
      </c>
      <c r="V7" s="91">
        <f>+COUNTIFS(Манзилли!K:K,B7,Манзилли!S:S,$V$19)</f>
        <v>686</v>
      </c>
      <c r="W7" s="91">
        <f>+COUNTIFS(Манзилли!K:K,B7,Манзилли!S:S,$V$19,Манзилли!R:R,"Рад")</f>
        <v>246</v>
      </c>
      <c r="X7" s="91">
        <f>+COUNTIFS(Манзилли!K:K,B7,Манзилли!S:S,$V$19,Манзилли!R:R,"Жараён")</f>
        <v>9</v>
      </c>
      <c r="Y7" s="91">
        <f>+COUNTIFS(Манзилли!K:K,B7,Манзилли!S:S,$V$19,Манзилли!R:R,"Қарор")</f>
        <v>49</v>
      </c>
      <c r="Z7" s="147">
        <f>+COUNTIFS(Манзилли!K:K,B7,Манзилли!S:S,$V$19,Манзилли!R:R,"Тўланди")</f>
        <v>382</v>
      </c>
      <c r="AA7" s="91">
        <f>+COUNTIFS(Манзилли!K:K,B7,Манзилли!S:S,$Z$19)</f>
        <v>357</v>
      </c>
      <c r="AB7" s="91">
        <f>+COUNTIFS(Манзилли!K:K,B7,Манзилли!S:S,$Z$19,Манзилли!R:R,"Рад")</f>
        <v>147</v>
      </c>
      <c r="AC7" s="91">
        <f>+COUNTIFS(Манзилли!K:K,B7,Манзилли!S:S,$Z$19,Манзилли!R:R,"Жараён")</f>
        <v>4</v>
      </c>
      <c r="AD7" s="91">
        <f>+COUNTIFS(Манзилли!K:K,B7,Манзилли!S:S,$Z$19,Манзилли!R:R,"Қарор")</f>
        <v>22</v>
      </c>
      <c r="AE7" s="147">
        <f>+COUNTIFS(Манзилли!K:K,B7,Манзилли!S:S,$Z$19,Манзилли!R:R,"Тўланди")</f>
        <v>184</v>
      </c>
      <c r="AF7" s="91">
        <f>+COUNTIFS(Манзилли!K:K,B7,Манзилли!S:S,$AE$19)</f>
        <v>14</v>
      </c>
      <c r="AG7" s="91">
        <f>+COUNTIFS(Манзилли!K:K,B7,Манзилли!S:S,$AE$19,Манзилли!R:R,"Рад")</f>
        <v>8</v>
      </c>
      <c r="AH7" s="91">
        <f>+COUNTIFS(Манзилли!K:K,B7,Манзилли!S:S,$AE$19,Манзилли!R:R,"Жараён")</f>
        <v>0</v>
      </c>
      <c r="AI7" s="91">
        <f>+COUNTIFS(Манзилли!K:K,B7,Манзилли!S:S,$AE$19,Манзилли!R:R,"Қарор")</f>
        <v>0</v>
      </c>
      <c r="AJ7" s="147">
        <f>+COUNTIFS(Манзилли!K:K,B7,Манзилли!S:S,$AE$19,Манзилли!R:R,"Тўланди")</f>
        <v>6</v>
      </c>
      <c r="AK7" s="91">
        <f>+COUNTIFS(Манзилли!K:K,B7,Манзилли!S:S,$AK$19)</f>
        <v>20</v>
      </c>
      <c r="AL7" s="91">
        <f>+COUNTIFS(Манзилли!K:K,B7,Манзилли!S:S,$AK$19,Манзилли!R:R,"Рад")</f>
        <v>16</v>
      </c>
      <c r="AM7" s="91">
        <f>+COUNTIFS(Манзилли!K:K,B7,Манзилли!S:S,$AK$19,Манзилли!R:R,"Жараён")</f>
        <v>0</v>
      </c>
      <c r="AN7" s="91">
        <f>+COUNTIFS(Манзилли!K:K,B7,Манзилли!S:S,$AK$19,Манзилли!R:R,"Қарор")</f>
        <v>0</v>
      </c>
      <c r="AO7" s="147">
        <f>+COUNTIFS(Манзилли!K:K,B7,Манзилли!S:S,$AK$19,Манзилли!R:R,"Тўланди")</f>
        <v>4</v>
      </c>
      <c r="AP7" s="91">
        <f>+COUNTIFS(Манзилли!K:K,B7,Манзилли!S:S,$AP$19)</f>
        <v>12</v>
      </c>
      <c r="AQ7" s="91">
        <f>+COUNTIFS(Манзилли!K:K,B7,Манзилли!S:S,$AP$19,Манзилли!R:R,"Рад")</f>
        <v>4</v>
      </c>
      <c r="AR7" s="91">
        <f>+COUNTIFS(Манзилли!K:K,B7,Манзилли!S:S,$AP$19,Манзилли!R:R,"Жараён")</f>
        <v>0</v>
      </c>
      <c r="AS7" s="91">
        <f>+COUNTIFS(Манзилли!K:K,B7,Манзилли!S:S,$AP$19,Манзилли!R:R,"Қарор")</f>
        <v>0</v>
      </c>
      <c r="AT7" s="147">
        <f>+COUNTIFS(Манзилли!K:K,B7,Манзилли!S:S,$AP$19,Манзилли!R:R,"Тўланди")</f>
        <v>8</v>
      </c>
      <c r="AU7" s="91">
        <f>+COUNTIFS(Манзилли!K:K,B7,Манзилли!S:S,$AU$19)</f>
        <v>17</v>
      </c>
      <c r="AV7" s="91">
        <f>+COUNTIFS(Манзилли!K:K,B7,Манзилли!S:S,$AU$19,Манзилли!R:R,"Рад")</f>
        <v>13</v>
      </c>
      <c r="AW7" s="91">
        <f>+COUNTIFS(Манзилли!K:K,B7,Манзилли!S:S,$AU$19,Манзилли!R:R,"Жараён")</f>
        <v>4</v>
      </c>
      <c r="AX7" s="91">
        <f>+COUNTIFS(Манзилли!K:K,B7,Манзилли!S:S,$AU$19,Манзилли!R:R,"Қарор")</f>
        <v>0</v>
      </c>
      <c r="AY7" s="147">
        <f>+COUNTIFS(Манзилли!K:K,B7,Манзилли!S:S,$AU$19,Манзилли!R:R,"Тўланди")</f>
        <v>0</v>
      </c>
      <c r="AZ7" s="91">
        <f>+COUNTIFS(Манзилли!K:K,B7,Манзилли!S:S,$AZ$19)</f>
        <v>0</v>
      </c>
      <c r="BA7" s="91">
        <f>+COUNTIFS(Манзилли!K:K,B7,Манзилли!S:S,$AZ$19,Манзилли!R:R,"Рад")</f>
        <v>0</v>
      </c>
      <c r="BB7" s="91">
        <f>+COUNTIFS(Манзилли!K:K,B7,Манзилли!S:S,$AZ$19,Манзилли!R:R,"Жараён")</f>
        <v>0</v>
      </c>
      <c r="BC7" s="91">
        <f>+COUNTIFS(Манзилли!K:K,B7,Манзилли!S:S,$AZ$19,Манзилли!R:R,"Қарор")</f>
        <v>0</v>
      </c>
      <c r="BD7" s="147">
        <f>+COUNTIFS(Манзилли!K:K,B7,Манзилли!S:S,$AZ$19,Манзилли!R:R,"Тўланди")</f>
        <v>0</v>
      </c>
      <c r="BE7" s="91">
        <f>+COUNTIFS(Манзилли!K:K,B7,Манзилли!S:S,$BE$19)</f>
        <v>0</v>
      </c>
      <c r="BF7" s="91">
        <f>+COUNTIFS(Манзилли!K:K,B7,Манзилли!S:S,$BE$19,Манзилли!R:R,"Рад")</f>
        <v>0</v>
      </c>
      <c r="BG7" s="91">
        <f>+COUNTIFS(Манзилли!K:K,B7,Манзилли!S:S,$BE$19,Манзилли!R:R,"Жараён")</f>
        <v>0</v>
      </c>
      <c r="BH7" s="91">
        <f>+COUNTIFS(Манзилли!K:K,B7,Манзилли!S:S,$BE$19,Манзилли!R:R,"Қарор")</f>
        <v>0</v>
      </c>
      <c r="BI7" s="147">
        <f>+COUNTIFS(Манзилли!K:K,B7,Манзилли!S:S,$BE$19,Манзилли!R:R,"Тўланди")</f>
        <v>0</v>
      </c>
      <c r="BJ7" s="91">
        <f>+COUNTIFS(Манзилли!K:K,B7,Манзилли!S:S,$BM$19)</f>
        <v>3</v>
      </c>
      <c r="BK7" s="91">
        <f>+COUNTIFS(Манзилли!K:K,B7,Манзилли!S:S,$BM$19,Манзилли!R:R,"Рад")</f>
        <v>2</v>
      </c>
      <c r="BL7" s="91">
        <f>+COUNTIFS(Манзилли!K:K,B7,Манзилли!S:S,$BM$19,Манзилли!R:R,"Жараён")</f>
        <v>0</v>
      </c>
      <c r="BM7" s="91">
        <f>+COUNTIFS(Манзилли!K:K,B7,Манзилли!S:S,$BM$19,Манзилли!R:R,"Қарор")</f>
        <v>0</v>
      </c>
      <c r="BN7" s="153">
        <f>+COUNTIFS(Манзилли!K:K,B7,Манзилли!S:S,$BM$19,Манзилли!R:R,"Тўланди")</f>
        <v>1</v>
      </c>
    </row>
    <row r="8" spans="1:66" ht="76.5" customHeight="1" x14ac:dyDescent="0.25">
      <c r="A8" s="37">
        <v>2</v>
      </c>
      <c r="B8" s="83" t="s">
        <v>61</v>
      </c>
      <c r="C8" s="91">
        <f t="shared" ref="C8:C17" si="4">+L8+Q8+V8+AA8+AF8+AK8+AP8+AU8+BJ8+AZ8+BE8</f>
        <v>260</v>
      </c>
      <c r="D8" s="91">
        <f t="shared" ref="D8:D17" si="5">+M8+R8+W8+AB8+AG8+AL8+AQ8+AV8+BK8+BA8+BF8</f>
        <v>99</v>
      </c>
      <c r="E8" s="91">
        <f t="shared" ref="E8:E17" si="6">+N8+S8+X8+AC8+AH8+AM8+AR8+AW8+BL8+BB8+BG8</f>
        <v>1</v>
      </c>
      <c r="F8" s="92">
        <v>37</v>
      </c>
      <c r="G8" s="92">
        <f t="shared" ref="G8:G17" si="7">+F8-E8</f>
        <v>36</v>
      </c>
      <c r="H8" s="91">
        <f t="shared" ref="H8:H17" si="8">+O8+T8+Y8+AD8+AI8+AN8+AS8+AX8+BM8+BC8+BH8</f>
        <v>8</v>
      </c>
      <c r="I8" s="91">
        <f t="shared" ref="I8:I17" si="9">+E8/C8*100</f>
        <v>0.38461538461538464</v>
      </c>
      <c r="J8" s="156">
        <f t="shared" ref="J8:J17" si="10">+P8+U8+Z8+AE8+AJ8+AO8+BN8+AT8+AY8+BD8+BI8</f>
        <v>152</v>
      </c>
      <c r="K8" s="91">
        <f>+COUNTIFS(Манзилли!K:K,B8,Манзилли!P:P,1)</f>
        <v>1</v>
      </c>
      <c r="L8" s="91">
        <f>+COUNTIFS(Манзилли!K:K,B8,Манзилли!S:S,$L$19)</f>
        <v>10</v>
      </c>
      <c r="M8" s="91">
        <f>+COUNTIFS(Манзилли!K:K,B8,Манзилли!S:S,$L$19,Манзилли!R:R,"Рад")</f>
        <v>9</v>
      </c>
      <c r="N8" s="91">
        <f>+COUNTIFS(Манзилли!K:K,B8,Манзилли!S:S,$L$19,Манзилли!R:R,"Жараён")</f>
        <v>0</v>
      </c>
      <c r="O8" s="91">
        <f>+COUNTIFS(Манзилли!K:K,B8,Манзилли!S:S,$L$19,Манзилли!R:R,"Қарор")</f>
        <v>0</v>
      </c>
      <c r="P8" s="147">
        <f>+COUNTIFS(Манзилли!K:K,B8,Манзилли!S:S,$L$19,Манзилли!R:R,"Тўланди")</f>
        <v>1</v>
      </c>
      <c r="Q8" s="91">
        <f>+COUNTIFS(Манзилли!K:K,B8,Манзилли!S:S,$Q$19)</f>
        <v>6</v>
      </c>
      <c r="R8" s="91">
        <f>+COUNTIFS(Манзилли!K:K,B8,Манзилли!S:S,$Q$19,Манзилли!R:R,"Рад")</f>
        <v>5</v>
      </c>
      <c r="S8" s="91">
        <f>+COUNTIFS(Манзилли!K:K,B8,Манзилли!S:S,$Q$19,Манзилли!R:R,"Жараён")</f>
        <v>1</v>
      </c>
      <c r="T8" s="91">
        <f>+COUNTIFS(Манзилли!K:K,B8,Манзилли!S:S,$Q$19,Манзилли!R:R,"Қарор")</f>
        <v>0</v>
      </c>
      <c r="U8" s="91">
        <f>+COUNTIFS(Манзилли!K:K,B8,Манзилли!S:S,$Q$19,Манзилли!R:R,"Тўланди")</f>
        <v>0</v>
      </c>
      <c r="V8" s="91">
        <f>+COUNTIFS(Манзилли!K:K,B8,Манзилли!S:S,$V$19)</f>
        <v>139</v>
      </c>
      <c r="W8" s="91">
        <f>+COUNTIFS(Манзилли!K:K,B8,Манзилли!S:S,$V$19,Манзилли!R:R,"Рад")</f>
        <v>46</v>
      </c>
      <c r="X8" s="91">
        <f>+COUNTIFS(Манзилли!K:K,B8,Манзилли!S:S,$V$19,Манзилли!R:R,"Жараён")</f>
        <v>0</v>
      </c>
      <c r="Y8" s="91">
        <f>+COUNTIFS(Манзилли!K:K,B8,Манзилли!S:S,$V$19,Манзилли!R:R,"Қарор")</f>
        <v>3</v>
      </c>
      <c r="Z8" s="147">
        <f>+COUNTIFS(Манзилли!K:K,B8,Манзилли!S:S,$V$19,Манзилли!R:R,"Тўланди")</f>
        <v>90</v>
      </c>
      <c r="AA8" s="91">
        <f>+COUNTIFS(Манзилли!K:K,B8,Манзилли!S:S,$Z$19)</f>
        <v>82</v>
      </c>
      <c r="AB8" s="91">
        <f>+COUNTIFS(Манзилли!K:K,B8,Манзилли!S:S,$Z$19,Манзилли!R:R,"Рад")</f>
        <v>21</v>
      </c>
      <c r="AC8" s="91">
        <f>+COUNTIFS(Манзилли!K:K,B8,Манзилли!S:S,$Z$19,Манзилли!R:R,"Жараён")</f>
        <v>0</v>
      </c>
      <c r="AD8" s="91">
        <f>+COUNTIFS(Манзилли!K:K,B8,Манзилли!S:S,$Z$19,Манзилли!R:R,"Қарор")</f>
        <v>5</v>
      </c>
      <c r="AE8" s="147">
        <f>+COUNTIFS(Манзилли!K:K,B8,Манзилли!S:S,$Z$19,Манзилли!R:R,"Тўланди")</f>
        <v>56</v>
      </c>
      <c r="AF8" s="91">
        <f>+COUNTIFS(Манзилли!K:K,B8,Манзилли!S:S,$AE$19)</f>
        <v>0</v>
      </c>
      <c r="AG8" s="91">
        <f>+COUNTIFS(Манзилли!K:K,B8,Манзилли!S:S,$AE$19,Манзилли!R:R,"Рад")</f>
        <v>0</v>
      </c>
      <c r="AH8" s="91">
        <f>+COUNTIFS(Манзилли!K:K,B8,Манзилли!S:S,$AE$19,Манзилли!R:R,"Жараён")</f>
        <v>0</v>
      </c>
      <c r="AI8" s="91">
        <f>+COUNTIFS(Манзилли!K:K,B8,Манзилли!S:S,$AE$19,Манзилли!R:R,"Қарор")</f>
        <v>0</v>
      </c>
      <c r="AJ8" s="147">
        <f>+COUNTIFS(Манзилли!K:K,B8,Манзилли!S:S,$AE$19,Манзилли!R:R,"Тўланди")</f>
        <v>0</v>
      </c>
      <c r="AK8" s="91">
        <f>+COUNTIFS(Манзилли!K:K,B8,Манзилли!S:S,$AK$19)</f>
        <v>20</v>
      </c>
      <c r="AL8" s="91">
        <f>+COUNTIFS(Манзилли!K:K,B8,Манзилли!S:S,$AK$19,Манзилли!R:R,"Рад")</f>
        <v>15</v>
      </c>
      <c r="AM8" s="91">
        <f>+COUNTIFS(Манзилли!K:K,B8,Манзилли!S:S,$AK$19,Манзилли!R:R,"Жараён")</f>
        <v>0</v>
      </c>
      <c r="AN8" s="91">
        <f>+COUNTIFS(Манзилли!K:K,B8,Манзилли!S:S,$AK$19,Манзилли!R:R,"Қарор")</f>
        <v>0</v>
      </c>
      <c r="AO8" s="147">
        <f>+COUNTIFS(Манзилли!K:K,B8,Манзилли!S:S,$AK$19,Манзилли!R:R,"Тўланди")</f>
        <v>5</v>
      </c>
      <c r="AP8" s="91">
        <f>+COUNTIFS(Манзилли!K:K,B8,Манзилли!S:S,$AP$19)</f>
        <v>0</v>
      </c>
      <c r="AQ8" s="91">
        <f>+COUNTIFS(Манзилли!K:K,B8,Манзилли!S:S,$AP$19,Манзилли!R:R,"Рад")</f>
        <v>0</v>
      </c>
      <c r="AR8" s="91">
        <f>+COUNTIFS(Манзилли!K:K,B8,Манзилли!S:S,$AP$19,Манзилли!R:R,"Жараён")</f>
        <v>0</v>
      </c>
      <c r="AS8" s="91">
        <f>+COUNTIFS(Манзилли!K:K,B8,Манзилли!S:S,$AP$19,Манзилли!R:R,"Қарор")</f>
        <v>0</v>
      </c>
      <c r="AT8" s="147">
        <f>+COUNTIFS(Манзилли!K:K,B8,Манзилли!S:S,$AP$19,Манзилли!R:R,"Тўланди")</f>
        <v>0</v>
      </c>
      <c r="AU8" s="91">
        <f>+COUNTIFS(Манзилли!K:K,B8,Манзилли!S:S,$AU$19)</f>
        <v>3</v>
      </c>
      <c r="AV8" s="91">
        <f>+COUNTIFS(Манзилли!K:K,B8,Манзилли!S:S,$AU$19,Манзилли!R:R,"Рад")</f>
        <v>3</v>
      </c>
      <c r="AW8" s="91">
        <f>+COUNTIFS(Манзилли!K:K,B8,Манзилли!S:S,$AU$19,Манзилли!R:R,"Жараён")</f>
        <v>0</v>
      </c>
      <c r="AX8" s="91">
        <f>+COUNTIFS(Манзилли!K:K,B8,Манзилли!S:S,$AU$19,Манзилли!R:R,"Қарор")</f>
        <v>0</v>
      </c>
      <c r="AY8" s="147">
        <f>+COUNTIFS(Манзилли!K:K,B8,Манзилли!S:S,$AU$19,Манзилли!R:R,"Тўланди")</f>
        <v>0</v>
      </c>
      <c r="AZ8" s="91">
        <f>+COUNTIFS(Манзилли!K:K,B8,Манзилли!S:S,$AZ$19)</f>
        <v>0</v>
      </c>
      <c r="BA8" s="91">
        <f>+COUNTIFS(Манзилли!K:K,B8,Манзилли!S:S,$AZ$19,Манзилли!R:R,"Рад")</f>
        <v>0</v>
      </c>
      <c r="BB8" s="91">
        <f>+COUNTIFS(Манзилли!K:K,B8,Манзилли!S:S,$AZ$19,Манзилли!R:R,"Жараён")</f>
        <v>0</v>
      </c>
      <c r="BC8" s="91">
        <f>+COUNTIFS(Манзилли!K:K,B8,Манзилли!S:S,$AZ$19,Манзилли!R:R,"Қарор")</f>
        <v>0</v>
      </c>
      <c r="BD8" s="147">
        <f>+COUNTIFS(Манзилли!K:K,B8,Манзилли!S:S,$AZ$19,Манзилли!R:R,"Тўланди")</f>
        <v>0</v>
      </c>
      <c r="BE8" s="91">
        <f>+COUNTIFS(Манзилли!K:K,B8,Манзилли!S:S,$BE$19)</f>
        <v>0</v>
      </c>
      <c r="BF8" s="91">
        <f>+COUNTIFS(Манзилли!K:K,B8,Манзилли!S:S,$BE$19,Манзилли!R:R,"Рад")</f>
        <v>0</v>
      </c>
      <c r="BG8" s="91">
        <f>+COUNTIFS(Манзилли!K:K,B8,Манзилли!S:S,$BE$19,Манзилли!R:R,"Жараён")</f>
        <v>0</v>
      </c>
      <c r="BH8" s="91">
        <f>+COUNTIFS(Манзилли!K:K,B8,Манзилли!S:S,$BE$19,Манзилли!R:R,"Қарор")</f>
        <v>0</v>
      </c>
      <c r="BI8" s="147">
        <f>+COUNTIFS(Манзилли!K:K,B8,Манзилли!S:S,$BE$19,Манзилли!R:R,"Тўланди")</f>
        <v>0</v>
      </c>
      <c r="BJ8" s="91">
        <f>+COUNTIFS(Манзилли!K:K,B8,Манзилли!S:S,$BM$19)</f>
        <v>0</v>
      </c>
      <c r="BK8" s="91">
        <f>+COUNTIFS(Манзилли!K:K,B8,Манзилли!S:S,$BM$19,Манзилли!R:R,"Рад")</f>
        <v>0</v>
      </c>
      <c r="BL8" s="91">
        <f>+COUNTIFS(Манзилли!K:K,B8,Манзилли!S:S,$BM$19,Манзилли!R:R,"Жараён")</f>
        <v>0</v>
      </c>
      <c r="BM8" s="91">
        <f>+COUNTIFS(Манзилли!K:K,B8,Манзилли!S:S,$BM$19,Манзилли!R:R,"Қарор")</f>
        <v>0</v>
      </c>
      <c r="BN8" s="153">
        <f>+COUNTIFS(Манзилли!K:K,B8,Манзилли!S:S,$BM$19,Манзилли!R:R,"Тўланди")</f>
        <v>0</v>
      </c>
    </row>
    <row r="9" spans="1:66" ht="76.5" customHeight="1" x14ac:dyDescent="0.25">
      <c r="A9" s="37">
        <v>3</v>
      </c>
      <c r="B9" s="83" t="s">
        <v>98</v>
      </c>
      <c r="C9" s="91">
        <f t="shared" si="4"/>
        <v>124</v>
      </c>
      <c r="D9" s="91">
        <f t="shared" si="5"/>
        <v>70</v>
      </c>
      <c r="E9" s="91">
        <f t="shared" si="6"/>
        <v>18</v>
      </c>
      <c r="F9" s="92">
        <v>37</v>
      </c>
      <c r="G9" s="92">
        <f t="shared" si="7"/>
        <v>19</v>
      </c>
      <c r="H9" s="91">
        <f t="shared" si="8"/>
        <v>4</v>
      </c>
      <c r="I9" s="91">
        <f t="shared" si="9"/>
        <v>14.516129032258066</v>
      </c>
      <c r="J9" s="156">
        <f t="shared" si="10"/>
        <v>32</v>
      </c>
      <c r="K9" s="91">
        <f>+COUNTIFS(Манзилли!K:K,B9,Манзилли!P:P,1)</f>
        <v>0</v>
      </c>
      <c r="L9" s="91">
        <f>+COUNTIFS(Манзилли!K:K,B9,Манзилли!S:S,$L$19)</f>
        <v>49</v>
      </c>
      <c r="M9" s="91">
        <f>+COUNTIFS(Манзилли!K:K,B9,Манзилли!S:S,$L$19,Манзилли!R:R,"Рад")</f>
        <v>34</v>
      </c>
      <c r="N9" s="91">
        <f>+COUNTIFS(Манзилли!K:K,B9,Манзилли!S:S,$L$19,Манзилли!R:R,"Жараён")</f>
        <v>13</v>
      </c>
      <c r="O9" s="91">
        <f>+COUNTIFS(Манзилли!K:K,B9,Манзилли!S:S,$L$19,Манзилли!R:R,"Қарор")</f>
        <v>1</v>
      </c>
      <c r="P9" s="147">
        <f>+COUNTIFS(Манзилли!K:K,B9,Манзилли!S:S,$L$19,Манзилли!R:R,"Тўланди")</f>
        <v>1</v>
      </c>
      <c r="Q9" s="91">
        <f>+COUNTIFS(Манзилли!K:K,B9,Манзилли!S:S,$Q$19)</f>
        <v>15</v>
      </c>
      <c r="R9" s="91">
        <f>+COUNTIFS(Манзилли!K:K,B9,Манзилли!S:S,$Q$19,Манзилли!R:R,"Рад")</f>
        <v>13</v>
      </c>
      <c r="S9" s="91">
        <f>+COUNTIFS(Манзилли!K:K,B9,Манзилли!S:S,$Q$19,Манзилли!R:R,"Жараён")</f>
        <v>2</v>
      </c>
      <c r="T9" s="91">
        <f>+COUNTIFS(Манзилли!K:K,B9,Манзилли!S:S,$Q$19,Манзилли!R:R,"Қарор")</f>
        <v>0</v>
      </c>
      <c r="U9" s="91">
        <f>+COUNTIFS(Манзилли!K:K,B9,Манзилли!S:S,$Q$19,Манзилли!R:R,"Тўланди")</f>
        <v>0</v>
      </c>
      <c r="V9" s="91">
        <f>+COUNTIFS(Манзилли!K:K,B9,Манзилли!S:S,$V$19)</f>
        <v>52</v>
      </c>
      <c r="W9" s="91">
        <f>+COUNTIFS(Манзилли!K:K,B9,Манзилли!S:S,$V$19,Манзилли!R:R,"Рад")</f>
        <v>16</v>
      </c>
      <c r="X9" s="91">
        <f>+COUNTIFS(Манзилли!K:K,B9,Манзилли!S:S,$V$19,Манзилли!R:R,"Жараён")</f>
        <v>3</v>
      </c>
      <c r="Y9" s="91">
        <f>+COUNTIFS(Манзилли!K:K,B9,Манзилли!S:S,$V$19,Манзилли!R:R,"Қарор")</f>
        <v>3</v>
      </c>
      <c r="Z9" s="147">
        <f>+COUNTIFS(Манзилли!K:K,B9,Манзилли!S:S,$V$19,Манзилли!R:R,"Тўланди")</f>
        <v>30</v>
      </c>
      <c r="AA9" s="91">
        <f>+COUNTIFS(Манзилли!K:K,B9,Манзилли!S:S,$Z$19)</f>
        <v>7</v>
      </c>
      <c r="AB9" s="91">
        <f>+COUNTIFS(Манзилли!K:K,B9,Манзилли!S:S,$Z$19,Манзилли!R:R,"Рад")</f>
        <v>6</v>
      </c>
      <c r="AC9" s="91">
        <f>+COUNTIFS(Манзилли!K:K,B9,Манзилли!S:S,$Z$19,Манзилли!R:R,"Жараён")</f>
        <v>0</v>
      </c>
      <c r="AD9" s="91">
        <f>+COUNTIFS(Манзилли!K:K,B9,Манзилли!S:S,$Z$19,Манзилли!R:R,"Қарор")</f>
        <v>0</v>
      </c>
      <c r="AE9" s="147">
        <f>+COUNTIFS(Манзилли!K:K,B9,Манзилли!S:S,$Z$19,Манзилли!R:R,"Тўланди")</f>
        <v>1</v>
      </c>
      <c r="AF9" s="91">
        <f>+COUNTIFS(Манзилли!K:K,B9,Манзилли!S:S,$AE$19)</f>
        <v>0</v>
      </c>
      <c r="AG9" s="91">
        <f>+COUNTIFS(Манзилли!K:K,B9,Манзилли!S:S,$AE$19,Манзилли!R:R,"Рад")</f>
        <v>0</v>
      </c>
      <c r="AH9" s="91">
        <f>+COUNTIFS(Манзилли!K:K,B9,Манзилли!S:S,$AE$19,Манзилли!R:R,"Жараён")</f>
        <v>0</v>
      </c>
      <c r="AI9" s="91">
        <f>+COUNTIFS(Манзилли!K:K,B9,Манзилли!S:S,$AE$19,Манзилли!R:R,"Қарор")</f>
        <v>0</v>
      </c>
      <c r="AJ9" s="147">
        <f>+COUNTIFS(Манзилли!K:K,B9,Манзилли!S:S,$AE$19,Манзилли!R:R,"Тўланди")</f>
        <v>0</v>
      </c>
      <c r="AK9" s="91">
        <f>+COUNTIFS(Манзилли!K:K,B9,Манзилли!S:S,$AK$19)</f>
        <v>1</v>
      </c>
      <c r="AL9" s="91">
        <f>+COUNTIFS(Манзилли!K:K,B9,Манзилли!S:S,$AK$19,Манзилли!R:R,"Рад")</f>
        <v>1</v>
      </c>
      <c r="AM9" s="91">
        <f>+COUNTIFS(Манзилли!K:K,B9,Манзилли!S:S,$AK$19,Манзилли!R:R,"Жараён")</f>
        <v>0</v>
      </c>
      <c r="AN9" s="91">
        <f>+COUNTIFS(Манзилли!K:K,B9,Манзилли!S:S,$AK$19,Манзилли!R:R,"Қарор")</f>
        <v>0</v>
      </c>
      <c r="AO9" s="147">
        <f>+COUNTIFS(Манзилли!K:K,B9,Манзилли!S:S,$AK$19,Манзилли!R:R,"Тўланди")</f>
        <v>0</v>
      </c>
      <c r="AP9" s="91">
        <f>+COUNTIFS(Манзилли!K:K,B9,Манзилли!S:S,$AP$19)</f>
        <v>0</v>
      </c>
      <c r="AQ9" s="91">
        <f>+COUNTIFS(Манзилли!K:K,B9,Манзилли!S:S,$AP$19,Манзилли!R:R,"Рад")</f>
        <v>0</v>
      </c>
      <c r="AR9" s="91">
        <f>+COUNTIFS(Манзилли!K:K,B9,Манзилли!S:S,$AP$19,Манзилли!R:R,"Жараён")</f>
        <v>0</v>
      </c>
      <c r="AS9" s="91">
        <f>+COUNTIFS(Манзилли!K:K,B9,Манзилли!S:S,$AP$19,Манзилли!R:R,"Қарор")</f>
        <v>0</v>
      </c>
      <c r="AT9" s="147">
        <f>+COUNTIFS(Манзилли!K:K,B9,Манзилли!S:S,$AP$19,Манзилли!R:R,"Тўланди")</f>
        <v>0</v>
      </c>
      <c r="AU9" s="91">
        <f>+COUNTIFS(Манзилли!K:K,B9,Манзилли!S:S,$AU$19)</f>
        <v>0</v>
      </c>
      <c r="AV9" s="91">
        <f>+COUNTIFS(Манзилли!K:K,B9,Манзилли!S:S,$AU$19,Манзилли!R:R,"Рад")</f>
        <v>0</v>
      </c>
      <c r="AW9" s="91">
        <f>+COUNTIFS(Манзилли!K:K,B9,Манзилли!S:S,$AU$19,Манзилли!R:R,"Жараён")</f>
        <v>0</v>
      </c>
      <c r="AX9" s="91">
        <f>+COUNTIFS(Манзилли!K:K,B9,Манзилли!S:S,$AU$19,Манзилли!R:R,"Қарор")</f>
        <v>0</v>
      </c>
      <c r="AY9" s="147">
        <f>+COUNTIFS(Манзилли!K:K,B9,Манзилли!S:S,$AU$19,Манзилли!R:R,"Тўланди")</f>
        <v>0</v>
      </c>
      <c r="AZ9" s="91">
        <f>+COUNTIFS(Манзилли!K:K,B9,Манзилли!S:S,$AZ$19)</f>
        <v>0</v>
      </c>
      <c r="BA9" s="91">
        <f>+COUNTIFS(Манзилли!K:K,B9,Манзилли!S:S,$AZ$19,Манзилли!R:R,"Рад")</f>
        <v>0</v>
      </c>
      <c r="BB9" s="91">
        <f>+COUNTIFS(Манзилли!K:K,B9,Манзилли!S:S,$AZ$19,Манзилли!R:R,"Жараён")</f>
        <v>0</v>
      </c>
      <c r="BC9" s="91">
        <f>+COUNTIFS(Манзилли!K:K,B9,Манзилли!S:S,$AZ$19,Манзилли!R:R,"Қарор")</f>
        <v>0</v>
      </c>
      <c r="BD9" s="147">
        <f>+COUNTIFS(Манзилли!K:K,B9,Манзилли!S:S,$AZ$19,Манзилли!R:R,"Тўланди")</f>
        <v>0</v>
      </c>
      <c r="BE9" s="91">
        <f>+COUNTIFS(Манзилли!K:K,B9,Манзилли!S:S,$BE$19)</f>
        <v>0</v>
      </c>
      <c r="BF9" s="91">
        <f>+COUNTIFS(Манзилли!K:K,B9,Манзилли!S:S,$BE$19,Манзилли!R:R,"Рад")</f>
        <v>0</v>
      </c>
      <c r="BG9" s="91">
        <f>+COUNTIFS(Манзилли!K:K,B9,Манзилли!S:S,$BE$19,Манзилли!R:R,"Жараён")</f>
        <v>0</v>
      </c>
      <c r="BH9" s="91">
        <f>+COUNTIFS(Манзилли!K:K,B9,Манзилли!S:S,$BE$19,Манзилли!R:R,"Қарор")</f>
        <v>0</v>
      </c>
      <c r="BI9" s="147">
        <f>+COUNTIFS(Манзилли!K:K,B9,Манзилли!S:S,$BE$19,Манзилли!R:R,"Тўланди")</f>
        <v>0</v>
      </c>
      <c r="BJ9" s="91">
        <f>+COUNTIFS(Манзилли!K:K,B9,Манзилли!S:S,$BM$19)</f>
        <v>0</v>
      </c>
      <c r="BK9" s="91">
        <f>+COUNTIFS(Манзилли!K:K,B9,Манзилли!S:S,$BM$19,Манзилли!R:R,"Рад")</f>
        <v>0</v>
      </c>
      <c r="BL9" s="91">
        <f>+COUNTIFS(Манзилли!K:K,B9,Манзилли!S:S,$BM$19,Манзилли!R:R,"Жараён")</f>
        <v>0</v>
      </c>
      <c r="BM9" s="91">
        <f>+COUNTIFS(Манзилли!K:K,B9,Манзилли!S:S,$BM$19,Манзилли!R:R,"Қарор")</f>
        <v>0</v>
      </c>
      <c r="BN9" s="153">
        <f>+COUNTIFS(Манзилли!K:K,B9,Манзилли!S:S,$BM$19,Манзилли!R:R,"Тўланди")</f>
        <v>0</v>
      </c>
    </row>
    <row r="10" spans="1:66" ht="76.5" customHeight="1" x14ac:dyDescent="0.25">
      <c r="A10" s="37">
        <v>4</v>
      </c>
      <c r="B10" s="83" t="s">
        <v>78</v>
      </c>
      <c r="C10" s="91">
        <f t="shared" si="4"/>
        <v>1398</v>
      </c>
      <c r="D10" s="91">
        <f t="shared" si="5"/>
        <v>522</v>
      </c>
      <c r="E10" s="91">
        <f t="shared" si="6"/>
        <v>47</v>
      </c>
      <c r="F10" s="92">
        <v>37</v>
      </c>
      <c r="G10" s="92">
        <f t="shared" si="7"/>
        <v>-10</v>
      </c>
      <c r="H10" s="91">
        <f t="shared" si="8"/>
        <v>147</v>
      </c>
      <c r="I10" s="91">
        <f t="shared" si="9"/>
        <v>3.3619456366237483</v>
      </c>
      <c r="J10" s="156">
        <f t="shared" si="10"/>
        <v>682</v>
      </c>
      <c r="K10" s="91">
        <f>+COUNTIFS(Манзилли!K:K,B10,Манзилли!P:P,1)</f>
        <v>32</v>
      </c>
      <c r="L10" s="91">
        <f>+COUNTIFS(Манзилли!K:K,B10,Манзилли!S:S,$L$19)</f>
        <v>38</v>
      </c>
      <c r="M10" s="91">
        <f>+COUNTIFS(Манзилли!K:K,B10,Манзилли!S:S,$L$19,Манзилли!R:R,"Рад")</f>
        <v>28</v>
      </c>
      <c r="N10" s="91">
        <f>+COUNTIFS(Манзилли!K:K,B10,Манзилли!S:S,$L$19,Манзилли!R:R,"Жараён")</f>
        <v>8</v>
      </c>
      <c r="O10" s="91">
        <f>+COUNTIFS(Манзилли!K:K,B10,Манзилли!S:S,$L$19,Манзилли!R:R,"Қарор")</f>
        <v>2</v>
      </c>
      <c r="P10" s="147">
        <f>+COUNTIFS(Манзилли!K:K,B10,Манзилли!S:S,$L$19,Манзилли!R:R,"Тўланди")</f>
        <v>0</v>
      </c>
      <c r="Q10" s="91">
        <f>+COUNTIFS(Манзилли!K:K,B10,Манзилли!S:S,$Q$19)</f>
        <v>36</v>
      </c>
      <c r="R10" s="91">
        <f>+COUNTIFS(Манзилли!K:K,B10,Манзилли!S:S,$Q$19,Манзилли!R:R,"Рад")</f>
        <v>23</v>
      </c>
      <c r="S10" s="91">
        <f>+COUNTIFS(Манзилли!K:K,B10,Манзилли!S:S,$Q$19,Манзилли!R:R,"Жараён")</f>
        <v>12</v>
      </c>
      <c r="T10" s="91">
        <f>+COUNTIFS(Манзилли!K:K,B10,Манзилли!S:S,$Q$19,Манзилли!R:R,"Қарор")</f>
        <v>1</v>
      </c>
      <c r="U10" s="91">
        <f>+COUNTIFS(Манзилли!K:K,B10,Манзилли!S:S,$Q$19,Манзилли!R:R,"Тўланди")</f>
        <v>0</v>
      </c>
      <c r="V10" s="91">
        <f>+COUNTIFS(Манзилли!K:K,B10,Манзилли!S:S,$V$19)</f>
        <v>771</v>
      </c>
      <c r="W10" s="91">
        <f>+COUNTIFS(Манзилли!K:K,B10,Манзилли!S:S,$V$19,Манзилли!R:R,"Рад")</f>
        <v>249</v>
      </c>
      <c r="X10" s="91">
        <f>+COUNTIFS(Манзилли!K:K,B10,Манзилли!S:S,$V$19,Манзилли!R:R,"Жараён")</f>
        <v>16</v>
      </c>
      <c r="Y10" s="91">
        <f>+COUNTIFS(Манзилли!K:K,B10,Манзилли!S:S,$V$19,Манзилли!R:R,"Қарор")</f>
        <v>60</v>
      </c>
      <c r="Z10" s="147">
        <f>+COUNTIFS(Манзилли!K:K,B10,Манзилли!S:S,$V$19,Манзилли!R:R,"Тўланди")</f>
        <v>446</v>
      </c>
      <c r="AA10" s="91">
        <f>+COUNTIFS(Манзилли!K:K,B10,Манзилли!S:S,$Z$19)</f>
        <v>458</v>
      </c>
      <c r="AB10" s="91">
        <f>+COUNTIFS(Манзилли!K:K,B10,Манзилли!S:S,$Z$19,Манзилли!R:R,"Рад")</f>
        <v>163</v>
      </c>
      <c r="AC10" s="91">
        <f>+COUNTIFS(Манзилли!K:K,B10,Манзилли!S:S,$Z$19,Манзилли!R:R,"Жараён")</f>
        <v>10</v>
      </c>
      <c r="AD10" s="91">
        <f>+COUNTIFS(Манзилли!K:K,B10,Манзилли!S:S,$Z$19,Манзилли!R:R,"Қарор")</f>
        <v>82</v>
      </c>
      <c r="AE10" s="147">
        <f>+COUNTIFS(Манзилли!K:K,B10,Манзилли!S:S,$Z$19,Манзилли!R:R,"Тўланди")</f>
        <v>203</v>
      </c>
      <c r="AF10" s="91">
        <f>+COUNTIFS(Манзилли!K:K,B10,Манзилли!S:S,$AE$19)</f>
        <v>3</v>
      </c>
      <c r="AG10" s="91">
        <f>+COUNTIFS(Манзилли!K:K,B10,Манзилли!S:S,$AE$19,Манзилли!R:R,"Рад")</f>
        <v>1</v>
      </c>
      <c r="AH10" s="91">
        <f>+COUNTIFS(Манзилли!K:K,B10,Манзилли!S:S,$AE$19,Манзилли!R:R,"Жараён")</f>
        <v>0</v>
      </c>
      <c r="AI10" s="91">
        <f>+COUNTIFS(Манзилли!K:K,B10,Манзилли!S:S,$AE$19,Манзилли!R:R,"Қарор")</f>
        <v>0</v>
      </c>
      <c r="AJ10" s="147">
        <f>+COUNTIFS(Манзилли!K:K,B10,Манзилли!S:S,$AE$19,Манзилли!R:R,"Тўланди")</f>
        <v>2</v>
      </c>
      <c r="AK10" s="91">
        <f>+COUNTIFS(Манзилли!K:K,B10,Манзилли!S:S,$AK$19)</f>
        <v>65</v>
      </c>
      <c r="AL10" s="91">
        <f>+COUNTIFS(Манзилли!K:K,B10,Манзилли!S:S,$AK$19,Манзилли!R:R,"Рад")</f>
        <v>38</v>
      </c>
      <c r="AM10" s="91">
        <f>+COUNTIFS(Манзилли!K:K,B10,Манзилли!S:S,$AK$19,Манзилли!R:R,"Жараён")</f>
        <v>0</v>
      </c>
      <c r="AN10" s="91">
        <f>+COUNTIFS(Манзилли!K:K,B10,Манзилли!S:S,$AK$19,Манзилли!R:R,"Қарор")</f>
        <v>0</v>
      </c>
      <c r="AO10" s="147">
        <f>+COUNTIFS(Манзилли!K:K,B10,Манзилли!S:S,$AK$19,Манзилли!R:R,"Тўланди")</f>
        <v>27</v>
      </c>
      <c r="AP10" s="91">
        <f>+COUNTIFS(Манзилли!K:K,B10,Манзилли!S:S,$AP$19)</f>
        <v>7</v>
      </c>
      <c r="AQ10" s="91">
        <f>+COUNTIFS(Манзилли!K:K,B10,Манзилли!S:S,$AP$19,Манзилли!R:R,"Рад")</f>
        <v>3</v>
      </c>
      <c r="AR10" s="91">
        <f>+COUNTIFS(Манзилли!K:K,B10,Манзилли!S:S,$AP$19,Манзилли!R:R,"Жараён")</f>
        <v>0</v>
      </c>
      <c r="AS10" s="91">
        <f>+COUNTIFS(Манзилли!K:K,B10,Манзилли!S:S,$AP$19,Манзилли!R:R,"Қарор")</f>
        <v>0</v>
      </c>
      <c r="AT10" s="147">
        <f>+COUNTIFS(Манзилли!K:K,B10,Манзилли!S:S,$AP$19,Манзилли!R:R,"Тўланди")</f>
        <v>4</v>
      </c>
      <c r="AU10" s="91">
        <f>+COUNTIFS(Манзилли!K:K,B10,Манзилли!S:S,$AU$19)</f>
        <v>19</v>
      </c>
      <c r="AV10" s="91">
        <f>+COUNTIFS(Манзилли!K:K,B10,Манзилли!S:S,$AU$19,Манзилли!R:R,"Рад")</f>
        <v>16</v>
      </c>
      <c r="AW10" s="91">
        <f>+COUNTIFS(Манзилли!K:K,B10,Манзилли!S:S,$AU$19,Манзилли!R:R,"Жараён")</f>
        <v>1</v>
      </c>
      <c r="AX10" s="91">
        <f>+COUNTIFS(Манзилли!K:K,B10,Манзилли!S:S,$AU$19,Манзилли!R:R,"Қарор")</f>
        <v>2</v>
      </c>
      <c r="AY10" s="147">
        <f>+COUNTIFS(Манзилли!K:K,B10,Манзилли!S:S,$AU$19,Манзилли!R:R,"Тўланди")</f>
        <v>0</v>
      </c>
      <c r="AZ10" s="91">
        <f>+COUNTIFS(Манзилли!K:K,B10,Манзилли!S:S,$AZ$19)</f>
        <v>1</v>
      </c>
      <c r="BA10" s="91">
        <f>+COUNTIFS(Манзилли!K:K,B10,Манзилли!S:S,$AZ$19,Манзилли!R:R,"Рад")</f>
        <v>1</v>
      </c>
      <c r="BB10" s="91">
        <f>+COUNTIFS(Манзилли!K:K,B10,Манзилли!S:S,$AZ$19,Манзилли!R:R,"Жараён")</f>
        <v>0</v>
      </c>
      <c r="BC10" s="91">
        <f>+COUNTIFS(Манзилли!K:K,B10,Манзилли!S:S,$AZ$19,Манзилли!R:R,"Қарор")</f>
        <v>0</v>
      </c>
      <c r="BD10" s="147">
        <f>+COUNTIFS(Манзилли!K:K,B10,Манзилли!S:S,$AZ$19,Манзилли!R:R,"Тўланди")</f>
        <v>0</v>
      </c>
      <c r="BE10" s="91">
        <f>+COUNTIFS(Манзилли!K:K,B10,Манзилли!S:S,$BE$19)</f>
        <v>0</v>
      </c>
      <c r="BF10" s="91">
        <f>+COUNTIFS(Манзилли!K:K,B10,Манзилли!S:S,$BE$19,Манзилли!R:R,"Рад")</f>
        <v>0</v>
      </c>
      <c r="BG10" s="91">
        <f>+COUNTIFS(Манзилли!K:K,B10,Манзилли!S:S,$BE$19,Манзилли!R:R,"Жараён")</f>
        <v>0</v>
      </c>
      <c r="BH10" s="91">
        <f>+COUNTIFS(Манзилли!K:K,B10,Манзилли!S:S,$BE$19,Манзилли!R:R,"Қарор")</f>
        <v>0</v>
      </c>
      <c r="BI10" s="147">
        <f>+COUNTIFS(Манзилли!K:K,B10,Манзилли!S:S,$BE$19,Манзилли!R:R,"Тўланди")</f>
        <v>0</v>
      </c>
      <c r="BJ10" s="91">
        <f>+COUNTIFS(Манзилли!K:K,B10,Манзилли!S:S,$BM$19)</f>
        <v>0</v>
      </c>
      <c r="BK10" s="91">
        <f>+COUNTIFS(Манзилли!K:K,B10,Манзилли!S:S,$BM$19,Манзилли!R:R,"Рад")</f>
        <v>0</v>
      </c>
      <c r="BL10" s="91">
        <f>+COUNTIFS(Манзилли!K:K,B10,Манзилли!S:S,$BM$19,Манзилли!R:R,"Жараён")</f>
        <v>0</v>
      </c>
      <c r="BM10" s="91">
        <f>+COUNTIFS(Манзилли!K:K,B10,Манзилли!S:S,$BM$19,Манзилли!R:R,"Қарор")</f>
        <v>0</v>
      </c>
      <c r="BN10" s="153">
        <f>+COUNTIFS(Манзилли!K:K,B10,Манзилли!S:S,$BM$19,Манзилли!R:R,"Тўланди")</f>
        <v>0</v>
      </c>
    </row>
    <row r="11" spans="1:66" ht="76.5" customHeight="1" x14ac:dyDescent="0.25">
      <c r="A11" s="37">
        <v>5</v>
      </c>
      <c r="B11" s="83" t="s">
        <v>48</v>
      </c>
      <c r="C11" s="91">
        <f t="shared" si="4"/>
        <v>265</v>
      </c>
      <c r="D11" s="91">
        <f t="shared" si="5"/>
        <v>145</v>
      </c>
      <c r="E11" s="91">
        <f t="shared" si="6"/>
        <v>9</v>
      </c>
      <c r="F11" s="92">
        <v>37</v>
      </c>
      <c r="G11" s="92">
        <f t="shared" si="7"/>
        <v>28</v>
      </c>
      <c r="H11" s="91">
        <f t="shared" si="8"/>
        <v>9</v>
      </c>
      <c r="I11" s="91">
        <f t="shared" si="9"/>
        <v>3.3962264150943398</v>
      </c>
      <c r="J11" s="156">
        <f t="shared" si="10"/>
        <v>102</v>
      </c>
      <c r="K11" s="91">
        <f>+COUNTIFS(Манзилли!K:K,B11,Манзилли!P:P,1)</f>
        <v>0</v>
      </c>
      <c r="L11" s="91">
        <f>+COUNTIFS(Манзилли!K:K,B11,Манзилли!S:S,$L$19)</f>
        <v>12</v>
      </c>
      <c r="M11" s="91">
        <f>+COUNTIFS(Манзилли!K:K,B11,Манзилли!S:S,$L$19,Манзилли!R:R,"Рад")</f>
        <v>9</v>
      </c>
      <c r="N11" s="91">
        <f>+COUNTIFS(Манзилли!K:K,B11,Манзилли!S:S,$L$19,Манзилли!R:R,"Жараён")</f>
        <v>2</v>
      </c>
      <c r="O11" s="91">
        <f>+COUNTIFS(Манзилли!K:K,B11,Манзилли!S:S,$L$19,Манзилли!R:R,"Қарор")</f>
        <v>1</v>
      </c>
      <c r="P11" s="147">
        <f>+COUNTIFS(Манзилли!K:K,B11,Манзилли!S:S,$L$19,Манзилли!R:R,"Тўланди")</f>
        <v>0</v>
      </c>
      <c r="Q11" s="91">
        <f>+COUNTIFS(Манзилли!K:K,B11,Манзилли!S:S,$Q$19)</f>
        <v>8</v>
      </c>
      <c r="R11" s="91">
        <f>+COUNTIFS(Манзилли!K:K,B11,Манзилли!S:S,$Q$19,Манзилли!R:R,"Рад")</f>
        <v>7</v>
      </c>
      <c r="S11" s="91">
        <f>+COUNTIFS(Манзилли!K:K,B11,Манзилли!S:S,$Q$19,Манзилли!R:R,"Жараён")</f>
        <v>1</v>
      </c>
      <c r="T11" s="91">
        <f>+COUNTIFS(Манзилли!K:K,B11,Манзилли!S:S,$Q$19,Манзилли!R:R,"Қарор")</f>
        <v>0</v>
      </c>
      <c r="U11" s="91">
        <f>+COUNTIFS(Манзилли!K:K,B11,Манзилли!S:S,$Q$19,Манзилли!R:R,"Тўланди")</f>
        <v>0</v>
      </c>
      <c r="V11" s="91">
        <f>+COUNTIFS(Манзилли!K:K,B11,Манзилли!S:S,$V$19)</f>
        <v>170</v>
      </c>
      <c r="W11" s="91">
        <f>+COUNTIFS(Манзилли!K:K,B11,Манзилли!S:S,$V$19,Манзилли!R:R,"Рад")</f>
        <v>75</v>
      </c>
      <c r="X11" s="91">
        <f>+COUNTIFS(Манзилли!K:K,B11,Манзилли!S:S,$V$19,Манзилли!R:R,"Жараён")</f>
        <v>2</v>
      </c>
      <c r="Y11" s="91">
        <f>+COUNTIFS(Манзилли!K:K,B11,Манзилли!S:S,$V$19,Манзилли!R:R,"Қарор")</f>
        <v>4</v>
      </c>
      <c r="Z11" s="147">
        <f>+COUNTIFS(Манзилли!K:K,B11,Манзилли!S:S,$V$19,Манзилли!R:R,"Тўланди")</f>
        <v>89</v>
      </c>
      <c r="AA11" s="91">
        <f>+COUNTIFS(Манзилли!K:K,B11,Манзилли!S:S,$Z$19)</f>
        <v>49</v>
      </c>
      <c r="AB11" s="91">
        <f>+COUNTIFS(Манзилли!K:K,B11,Манзилли!S:S,$Z$19,Манзилли!R:R,"Рад")</f>
        <v>36</v>
      </c>
      <c r="AC11" s="91">
        <f>+COUNTIFS(Манзилли!K:K,B11,Манзилли!S:S,$Z$19,Манзилли!R:R,"Жараён")</f>
        <v>1</v>
      </c>
      <c r="AD11" s="91">
        <f>+COUNTIFS(Манзилли!K:K,B11,Манзилли!S:S,$Z$19,Манзилли!R:R,"Қарор")</f>
        <v>3</v>
      </c>
      <c r="AE11" s="147">
        <f>+COUNTIFS(Манзилли!K:K,B11,Манзилли!S:S,$Z$19,Манзилли!R:R,"Тўланди")</f>
        <v>9</v>
      </c>
      <c r="AF11" s="91">
        <f>+COUNTIFS(Манзилли!K:K,B11,Манзилли!S:S,$AE$19)</f>
        <v>1</v>
      </c>
      <c r="AG11" s="91">
        <f>+COUNTIFS(Манзилли!K:K,B11,Манзилли!S:S,$AE$19,Манзилли!R:R,"Рад")</f>
        <v>0</v>
      </c>
      <c r="AH11" s="91">
        <f>+COUNTIFS(Манзилли!K:K,B11,Манзилли!S:S,$AE$19,Манзилли!R:R,"Жараён")</f>
        <v>0</v>
      </c>
      <c r="AI11" s="91">
        <f>+COUNTIFS(Манзилли!K:K,B11,Манзилли!S:S,$AE$19,Манзилли!R:R,"Қарор")</f>
        <v>0</v>
      </c>
      <c r="AJ11" s="147">
        <f>+COUNTIFS(Манзилли!K:K,B11,Манзилли!S:S,$AE$19,Манзилли!R:R,"Тўланди")</f>
        <v>1</v>
      </c>
      <c r="AK11" s="91">
        <f>+COUNTIFS(Манзилли!K:K,B11,Манзилли!S:S,$AK$19)</f>
        <v>8</v>
      </c>
      <c r="AL11" s="91">
        <f>+COUNTIFS(Манзилли!K:K,B11,Манзилли!S:S,$AK$19,Манзилли!R:R,"Рад")</f>
        <v>7</v>
      </c>
      <c r="AM11" s="91">
        <f>+COUNTIFS(Манзилли!K:K,B11,Манзилли!S:S,$AK$19,Манзилли!R:R,"Жараён")</f>
        <v>0</v>
      </c>
      <c r="AN11" s="91">
        <f>+COUNTIFS(Манзилли!K:K,B11,Манзилли!S:S,$AK$19,Манзилли!R:R,"Қарор")</f>
        <v>0</v>
      </c>
      <c r="AO11" s="147">
        <f>+COUNTIFS(Манзилли!K:K,B11,Манзилли!S:S,$AK$19,Манзилли!R:R,"Тўланди")</f>
        <v>1</v>
      </c>
      <c r="AP11" s="91">
        <f>+COUNTIFS(Манзилли!K:K,B11,Манзилли!S:S,$AP$19)</f>
        <v>3</v>
      </c>
      <c r="AQ11" s="91">
        <f>+COUNTIFS(Манзилли!K:K,B11,Манзилли!S:S,$AP$19,Манзилли!R:R,"Рад")</f>
        <v>1</v>
      </c>
      <c r="AR11" s="91">
        <f>+COUNTIFS(Манзилли!K:K,B11,Манзилли!S:S,$AP$19,Манзилли!R:R,"Жараён")</f>
        <v>0</v>
      </c>
      <c r="AS11" s="91">
        <f>+COUNTIFS(Манзилли!K:K,B11,Манзилли!S:S,$AP$19,Манзилли!R:R,"Қарор")</f>
        <v>0</v>
      </c>
      <c r="AT11" s="147">
        <f>+COUNTIFS(Манзилли!K:K,B11,Манзилли!S:S,$AP$19,Манзилли!R:R,"Тўланди")</f>
        <v>2</v>
      </c>
      <c r="AU11" s="91">
        <f>+COUNTIFS(Манзилли!K:K,B11,Манзилли!S:S,$AU$19)</f>
        <v>13</v>
      </c>
      <c r="AV11" s="91">
        <f>+COUNTIFS(Манзилли!K:K,B11,Манзилли!S:S,$AU$19,Манзилли!R:R,"Рад")</f>
        <v>9</v>
      </c>
      <c r="AW11" s="91">
        <f>+COUNTIFS(Манзилли!K:K,B11,Манзилли!S:S,$AU$19,Манзилли!R:R,"Жараён")</f>
        <v>3</v>
      </c>
      <c r="AX11" s="91">
        <f>+COUNTIFS(Манзилли!K:K,B11,Манзилли!S:S,$AU$19,Манзилли!R:R,"Қарор")</f>
        <v>1</v>
      </c>
      <c r="AY11" s="147">
        <f>+COUNTIFS(Манзилли!K:K,B11,Манзилли!S:S,$AU$19,Манзилли!R:R,"Тўланди")</f>
        <v>0</v>
      </c>
      <c r="AZ11" s="91">
        <f>+COUNTIFS(Манзилли!K:K,B11,Манзилли!S:S,$AZ$19)</f>
        <v>0</v>
      </c>
      <c r="BA11" s="91">
        <f>+COUNTIFS(Манзилли!K:K,B11,Манзилли!S:S,$AZ$19,Манзилли!R:R,"Рад")</f>
        <v>0</v>
      </c>
      <c r="BB11" s="91">
        <f>+COUNTIFS(Манзилли!K:K,B11,Манзилли!S:S,$AZ$19,Манзилли!R:R,"Жараён")</f>
        <v>0</v>
      </c>
      <c r="BC11" s="91">
        <f>+COUNTIFS(Манзилли!K:K,B11,Манзилли!S:S,$AZ$19,Манзилли!R:R,"Қарор")</f>
        <v>0</v>
      </c>
      <c r="BD11" s="147">
        <f>+COUNTIFS(Манзилли!K:K,B11,Манзилли!S:S,$AZ$19,Манзилли!R:R,"Тўланди")</f>
        <v>0</v>
      </c>
      <c r="BE11" s="91">
        <f>+COUNTIFS(Манзилли!K:K,B11,Манзилли!S:S,$BE$19)</f>
        <v>1</v>
      </c>
      <c r="BF11" s="91">
        <f>+COUNTIFS(Манзилли!K:K,B11,Манзилли!S:S,$BE$19,Манзилли!R:R,"Рад")</f>
        <v>1</v>
      </c>
      <c r="BG11" s="91">
        <f>+COUNTIFS(Манзилли!K:K,B11,Манзилли!S:S,$BE$19,Манзилли!R:R,"Жараён")</f>
        <v>0</v>
      </c>
      <c r="BH11" s="91">
        <f>+COUNTIFS(Манзилли!K:K,B11,Манзилли!S:S,$BE$19,Манзилли!R:R,"Қарор")</f>
        <v>0</v>
      </c>
      <c r="BI11" s="147">
        <f>+COUNTIFS(Манзилли!K:K,B11,Манзилли!S:S,$BE$19,Манзилли!R:R,"Тўланди")</f>
        <v>0</v>
      </c>
      <c r="BJ11" s="91">
        <f>+COUNTIFS(Манзилли!K:K,B11,Манзилли!S:S,$BM$19)</f>
        <v>0</v>
      </c>
      <c r="BK11" s="91">
        <f>+COUNTIFS(Манзилли!K:K,B11,Манзилли!S:S,$BM$19,Манзилли!R:R,"Рад")</f>
        <v>0</v>
      </c>
      <c r="BL11" s="91">
        <f>+COUNTIFS(Манзилли!K:K,B11,Манзилли!S:S,$BM$19,Манзилли!R:R,"Жараён")</f>
        <v>0</v>
      </c>
      <c r="BM11" s="91">
        <f>+COUNTIFS(Манзилли!K:K,B11,Манзилли!S:S,$BM$19,Манзилли!R:R,"Қарор")</f>
        <v>0</v>
      </c>
      <c r="BN11" s="153">
        <f>+COUNTIFS(Манзилли!K:K,B11,Манзилли!S:S,$BM$19,Манзилли!R:R,"Тўланди")</f>
        <v>0</v>
      </c>
    </row>
    <row r="12" spans="1:66" ht="76.5" customHeight="1" x14ac:dyDescent="0.25">
      <c r="A12" s="37">
        <v>6</v>
      </c>
      <c r="B12" s="83" t="s">
        <v>173</v>
      </c>
      <c r="C12" s="91">
        <f t="shared" si="4"/>
        <v>1177</v>
      </c>
      <c r="D12" s="91">
        <f t="shared" si="5"/>
        <v>438</v>
      </c>
      <c r="E12" s="91">
        <f t="shared" si="6"/>
        <v>26</v>
      </c>
      <c r="F12" s="92">
        <v>37</v>
      </c>
      <c r="G12" s="92">
        <f t="shared" si="7"/>
        <v>11</v>
      </c>
      <c r="H12" s="91">
        <f t="shared" si="8"/>
        <v>67</v>
      </c>
      <c r="I12" s="91">
        <f t="shared" si="9"/>
        <v>2.2090059473237043</v>
      </c>
      <c r="J12" s="156">
        <f t="shared" si="10"/>
        <v>646</v>
      </c>
      <c r="K12" s="91">
        <f>+COUNTIFS(Манзилли!K:K,B12,Манзилли!P:P,1)</f>
        <v>11</v>
      </c>
      <c r="L12" s="91">
        <f>+COUNTIFS(Манзилли!K:K,B12,Манзилли!S:S,$L$19)</f>
        <v>25</v>
      </c>
      <c r="M12" s="91">
        <f>+COUNTIFS(Манзилли!K:K,B12,Манзилли!S:S,$L$19,Манзилли!R:R,"Рад")</f>
        <v>19</v>
      </c>
      <c r="N12" s="91">
        <f>+COUNTIFS(Манзилли!K:K,B12,Манзилли!S:S,$L$19,Манзилли!R:R,"Жараён")</f>
        <v>6</v>
      </c>
      <c r="O12" s="91">
        <f>+COUNTIFS(Манзилли!K:K,B12,Манзилли!S:S,$L$19,Манзилли!R:R,"Қарор")</f>
        <v>0</v>
      </c>
      <c r="P12" s="147">
        <f>+COUNTIFS(Манзилли!K:K,B12,Манзилли!S:S,$L$19,Манзилли!R:R,"Тўланди")</f>
        <v>0</v>
      </c>
      <c r="Q12" s="91">
        <f>+COUNTIFS(Манзилли!K:K,B12,Манзилли!S:S,$Q$19)</f>
        <v>45</v>
      </c>
      <c r="R12" s="91">
        <f>+COUNTIFS(Манзилли!K:K,B12,Манзилли!S:S,$Q$19,Манзилли!R:R,"Рад")</f>
        <v>28</v>
      </c>
      <c r="S12" s="91">
        <f>+COUNTIFS(Манзилли!K:K,B12,Манзилли!S:S,$Q$19,Манзилли!R:R,"Жараён")</f>
        <v>9</v>
      </c>
      <c r="T12" s="91">
        <f>+COUNTIFS(Манзилли!K:K,B12,Манзилли!S:S,$Q$19,Манзилли!R:R,"Қарор")</f>
        <v>4</v>
      </c>
      <c r="U12" s="91">
        <f>+COUNTIFS(Манзилли!K:K,B12,Манзилли!S:S,$Q$19,Манзилли!R:R,"Тўланди")</f>
        <v>4</v>
      </c>
      <c r="V12" s="91">
        <f>+COUNTIFS(Манзилли!K:K,B12,Манзилли!S:S,$V$19)</f>
        <v>762</v>
      </c>
      <c r="W12" s="91">
        <f>+COUNTIFS(Манзилли!K:K,B12,Манзилли!S:S,$V$19,Манзилли!R:R,"Рад")</f>
        <v>250</v>
      </c>
      <c r="X12" s="91">
        <f>+COUNTIFS(Манзилли!K:K,B12,Манзилли!S:S,$V$19,Манзилли!R:R,"Жараён")</f>
        <v>5</v>
      </c>
      <c r="Y12" s="91">
        <f>+COUNTIFS(Манзилли!K:K,B12,Манзилли!S:S,$V$19,Манзилли!R:R,"Қарор")</f>
        <v>40</v>
      </c>
      <c r="Z12" s="147">
        <f>+COUNTIFS(Манзилли!K:K,B12,Манзилли!S:S,$V$19,Манзилли!R:R,"Тўланди")</f>
        <v>467</v>
      </c>
      <c r="AA12" s="91">
        <f>+COUNTIFS(Манзилли!K:K,B12,Манзилли!S:S,$Z$19)</f>
        <v>233</v>
      </c>
      <c r="AB12" s="91">
        <f>+COUNTIFS(Манзилли!K:K,B12,Манзилли!S:S,$Z$19,Манзилли!R:R,"Рад")</f>
        <v>80</v>
      </c>
      <c r="AC12" s="91">
        <f>+COUNTIFS(Манзилли!K:K,B12,Манзилли!S:S,$Z$19,Манзилли!R:R,"Жараён")</f>
        <v>2</v>
      </c>
      <c r="AD12" s="91">
        <f>+COUNTIFS(Манзилли!K:K,B12,Манзилли!S:S,$Z$19,Манзилли!R:R,"Қарор")</f>
        <v>23</v>
      </c>
      <c r="AE12" s="147">
        <f>+COUNTIFS(Манзилли!K:K,B12,Манзилли!S:S,$Z$19,Манзилли!R:R,"Тўланди")</f>
        <v>128</v>
      </c>
      <c r="AF12" s="91">
        <f>+COUNTIFS(Манзилли!K:K,B12,Манзилли!S:S,$AE$19)</f>
        <v>1</v>
      </c>
      <c r="AG12" s="91">
        <f>+COUNTIFS(Манзилли!K:K,B12,Манзилли!S:S,$AE$19,Манзилли!R:R,"Рад")</f>
        <v>0</v>
      </c>
      <c r="AH12" s="91">
        <f>+COUNTIFS(Манзилли!K:K,B12,Манзилли!S:S,$AE$19,Манзилли!R:R,"Жараён")</f>
        <v>0</v>
      </c>
      <c r="AI12" s="91">
        <f>+COUNTIFS(Манзилли!K:K,B12,Манзилли!S:S,$AE$19,Манзилли!R:R,"Қарор")</f>
        <v>0</v>
      </c>
      <c r="AJ12" s="147">
        <f>+COUNTIFS(Манзилли!K:K,B12,Манзилли!S:S,$AE$19,Манзилли!R:R,"Тўланди")</f>
        <v>1</v>
      </c>
      <c r="AK12" s="91">
        <f>+COUNTIFS(Манзилли!K:K,B12,Манзилли!S:S,$AK$19)</f>
        <v>82</v>
      </c>
      <c r="AL12" s="91">
        <f>+COUNTIFS(Манзилли!K:K,B12,Манзилли!S:S,$AK$19,Манзилли!R:R,"Рад")</f>
        <v>45</v>
      </c>
      <c r="AM12" s="91">
        <f>+COUNTIFS(Манзилли!K:K,B12,Манзилли!S:S,$AK$19,Манзилли!R:R,"Жараён")</f>
        <v>0</v>
      </c>
      <c r="AN12" s="91">
        <f>+COUNTIFS(Манзилли!K:K,B12,Манзилли!S:S,$AK$19,Манзилли!R:R,"Қарор")</f>
        <v>0</v>
      </c>
      <c r="AO12" s="147">
        <f>+COUNTIFS(Манзилли!K:K,B12,Манзилли!S:S,$AK$19,Манзилли!R:R,"Тўланди")</f>
        <v>37</v>
      </c>
      <c r="AP12" s="91">
        <f>+COUNTIFS(Манзилли!K:K,B12,Манзилли!S:S,$AP$19)</f>
        <v>4</v>
      </c>
      <c r="AQ12" s="91">
        <f>+COUNTIFS(Манзилли!K:K,B12,Манзилли!S:S,$AP$19,Манзилли!R:R,"Рад")</f>
        <v>2</v>
      </c>
      <c r="AR12" s="91">
        <f>+COUNTIFS(Манзилли!K:K,B12,Манзилли!S:S,$AP$19,Манзилли!R:R,"Жараён")</f>
        <v>0</v>
      </c>
      <c r="AS12" s="91">
        <f>+COUNTIFS(Манзилли!K:K,B12,Манзилли!S:S,$AP$19,Манзилли!R:R,"Қарор")</f>
        <v>0</v>
      </c>
      <c r="AT12" s="147">
        <f>+COUNTIFS(Манзилли!K:K,B12,Манзилли!S:S,$AP$19,Манзилли!R:R,"Тўланди")</f>
        <v>2</v>
      </c>
      <c r="AU12" s="91">
        <f>+COUNTIFS(Манзилли!K:K,B12,Манзилли!S:S,$AU$19)</f>
        <v>24</v>
      </c>
      <c r="AV12" s="91">
        <f>+COUNTIFS(Манзилли!K:K,B12,Манзилли!S:S,$AU$19,Манзилли!R:R,"Рад")</f>
        <v>13</v>
      </c>
      <c r="AW12" s="91">
        <f>+COUNTIFS(Манзилли!K:K,B12,Манзилли!S:S,$AU$19,Манзилли!R:R,"Жараён")</f>
        <v>4</v>
      </c>
      <c r="AX12" s="91">
        <f>+COUNTIFS(Манзилли!K:K,B12,Манзилли!S:S,$AU$19,Манзилли!R:R,"Қарор")</f>
        <v>0</v>
      </c>
      <c r="AY12" s="147">
        <f>+COUNTIFS(Манзилли!K:K,B12,Манзилли!S:S,$AU$19,Манзилли!R:R,"Тўланди")</f>
        <v>7</v>
      </c>
      <c r="AZ12" s="91">
        <f>+COUNTIFS(Манзилли!K:K,B12,Манзилли!S:S,$AZ$19)</f>
        <v>1</v>
      </c>
      <c r="BA12" s="91">
        <f>+COUNTIFS(Манзилли!K:K,B12,Манзилли!S:S,$AZ$19,Манзилли!R:R,"Рад")</f>
        <v>1</v>
      </c>
      <c r="BB12" s="91">
        <f>+COUNTIFS(Манзилли!K:K,B12,Манзилли!S:S,$AZ$19,Манзилли!R:R,"Жараён")</f>
        <v>0</v>
      </c>
      <c r="BC12" s="91">
        <f>+COUNTIFS(Манзилли!K:K,B12,Манзилли!S:S,$AZ$19,Манзилли!R:R,"Қарор")</f>
        <v>0</v>
      </c>
      <c r="BD12" s="147">
        <f>+COUNTIFS(Манзилли!K:K,B12,Манзилли!S:S,$AZ$19,Манзилли!R:R,"Тўланди")</f>
        <v>0</v>
      </c>
      <c r="BE12" s="91">
        <f>+COUNTIFS(Манзилли!K:K,B12,Манзилли!S:S,$BE$19)</f>
        <v>0</v>
      </c>
      <c r="BF12" s="91">
        <f>+COUNTIFS(Манзилли!K:K,B12,Манзилли!S:S,$BE$19,Манзилли!R:R,"Рад")</f>
        <v>0</v>
      </c>
      <c r="BG12" s="91">
        <f>+COUNTIFS(Манзилли!K:K,B12,Манзилли!S:S,$BE$19,Манзилли!R:R,"Жараён")</f>
        <v>0</v>
      </c>
      <c r="BH12" s="91">
        <f>+COUNTIFS(Манзилли!K:K,B12,Манзилли!S:S,$BE$19,Манзилли!R:R,"Қарор")</f>
        <v>0</v>
      </c>
      <c r="BI12" s="147">
        <f>+COUNTIFS(Манзилли!K:K,B12,Манзилли!S:S,$BE$19,Манзилли!R:R,"Тўланди")</f>
        <v>0</v>
      </c>
      <c r="BJ12" s="91">
        <f>+COUNTIFS(Манзилли!K:K,B12,Манзилли!S:S,$BM$19)</f>
        <v>0</v>
      </c>
      <c r="BK12" s="91">
        <f>+COUNTIFS(Манзилли!K:K,B12,Манзилли!S:S,$BM$19,Манзилли!R:R,"Рад")</f>
        <v>0</v>
      </c>
      <c r="BL12" s="91">
        <f>+COUNTIFS(Манзилли!K:K,B12,Манзилли!S:S,$BM$19,Манзилли!R:R,"Жараён")</f>
        <v>0</v>
      </c>
      <c r="BM12" s="91">
        <f>+COUNTIFS(Манзилли!K:K,B12,Манзилли!S:S,$BM$19,Манзилли!R:R,"Қарор")</f>
        <v>0</v>
      </c>
      <c r="BN12" s="153">
        <f>+COUNTIFS(Манзилли!K:K,B12,Манзилли!S:S,$BM$19,Манзилли!R:R,"Тўланди")</f>
        <v>0</v>
      </c>
    </row>
    <row r="13" spans="1:66" ht="76.5" customHeight="1" x14ac:dyDescent="0.25">
      <c r="A13" s="37">
        <v>7</v>
      </c>
      <c r="B13" s="83" t="s">
        <v>29</v>
      </c>
      <c r="C13" s="91">
        <f t="shared" si="4"/>
        <v>746</v>
      </c>
      <c r="D13" s="91">
        <f t="shared" si="5"/>
        <v>270</v>
      </c>
      <c r="E13" s="91">
        <f t="shared" si="6"/>
        <v>14</v>
      </c>
      <c r="F13" s="92">
        <v>37</v>
      </c>
      <c r="G13" s="92">
        <f t="shared" si="7"/>
        <v>23</v>
      </c>
      <c r="H13" s="91">
        <f t="shared" si="8"/>
        <v>51</v>
      </c>
      <c r="I13" s="91">
        <f t="shared" si="9"/>
        <v>1.8766756032171581</v>
      </c>
      <c r="J13" s="156">
        <f t="shared" si="10"/>
        <v>411</v>
      </c>
      <c r="K13" s="91">
        <f>+COUNTIFS(Манзилли!K:K,B13,Манзилли!P:P,1)</f>
        <v>6</v>
      </c>
      <c r="L13" s="91">
        <f>+COUNTIFS(Манзилли!K:K,B13,Манзилли!S:S,$L$19)</f>
        <v>14</v>
      </c>
      <c r="M13" s="91">
        <f>+COUNTIFS(Манзилли!K:K,B13,Манзилли!S:S,$L$19,Манзилли!R:R,"Рад")</f>
        <v>12</v>
      </c>
      <c r="N13" s="91">
        <f>+COUNTIFS(Манзилли!K:K,B13,Манзилли!S:S,$L$19,Манзилли!R:R,"Жараён")</f>
        <v>2</v>
      </c>
      <c r="O13" s="91">
        <f>+COUNTIFS(Манзилли!K:K,B13,Манзилли!S:S,$L$19,Манзилли!R:R,"Қарор")</f>
        <v>0</v>
      </c>
      <c r="P13" s="147">
        <f>+COUNTIFS(Манзилли!K:K,B13,Манзилли!S:S,$L$19,Манзилли!R:R,"Тўланди")</f>
        <v>0</v>
      </c>
      <c r="Q13" s="91">
        <f>+COUNTIFS(Манзилли!K:K,B13,Манзилли!S:S,$Q$19)</f>
        <v>11</v>
      </c>
      <c r="R13" s="91">
        <f>+COUNTIFS(Манзилли!K:K,B13,Манзилли!S:S,$Q$19,Манзилли!R:R,"Рад")</f>
        <v>9</v>
      </c>
      <c r="S13" s="91">
        <f>+COUNTIFS(Манзилли!K:K,B13,Манзилли!S:S,$Q$19,Манзилли!R:R,"Жараён")</f>
        <v>1</v>
      </c>
      <c r="T13" s="91">
        <f>+COUNTIFS(Манзилли!K:K,B13,Манзилли!S:S,$Q$19,Манзилли!R:R,"Қарор")</f>
        <v>0</v>
      </c>
      <c r="U13" s="91">
        <f>+COUNTIFS(Манзилли!K:K,B13,Манзилли!S:S,$Q$19,Манзилли!R:R,"Тўланди")</f>
        <v>1</v>
      </c>
      <c r="V13" s="91">
        <f>+COUNTIFS(Манзилли!K:K,B13,Манзилли!S:S,$V$19)</f>
        <v>512</v>
      </c>
      <c r="W13" s="91">
        <f>+COUNTIFS(Манзилли!K:K,B13,Манзилли!S:S,$V$19,Манзилли!R:R,"Рад")</f>
        <v>165</v>
      </c>
      <c r="X13" s="91">
        <f>+COUNTIFS(Манзилли!K:K,B13,Манзилли!S:S,$V$19,Манзилли!R:R,"Жараён")</f>
        <v>7</v>
      </c>
      <c r="Y13" s="91">
        <f>+COUNTIFS(Манзилли!K:K,B13,Манзилли!S:S,$V$19,Манзилли!R:R,"Қарор")</f>
        <v>30</v>
      </c>
      <c r="Z13" s="147">
        <f>+COUNTIFS(Манзилли!K:K,B13,Манзилли!S:S,$V$19,Манзилли!R:R,"Тўланди")</f>
        <v>310</v>
      </c>
      <c r="AA13" s="91">
        <f>+COUNTIFS(Манзилли!K:K,B13,Манзилли!S:S,$Z$19)</f>
        <v>166</v>
      </c>
      <c r="AB13" s="91">
        <f>+COUNTIFS(Манзилли!K:K,B13,Манзилли!S:S,$Z$19,Манзилли!R:R,"Рад")</f>
        <v>57</v>
      </c>
      <c r="AC13" s="91">
        <f>+COUNTIFS(Манзилли!K:K,B13,Манзилли!S:S,$Z$19,Манзилли!R:R,"Жараён")</f>
        <v>4</v>
      </c>
      <c r="AD13" s="91">
        <f>+COUNTIFS(Манзилли!K:K,B13,Манзилли!S:S,$Z$19,Манзилли!R:R,"Қарор")</f>
        <v>17</v>
      </c>
      <c r="AE13" s="147">
        <f>+COUNTIFS(Манзилли!K:K,B13,Манзилли!S:S,$Z$19,Манзилли!R:R,"Тўланди")</f>
        <v>88</v>
      </c>
      <c r="AF13" s="91">
        <f>+COUNTIFS(Манзилли!K:K,B13,Манзилли!S:S,$AE$19)</f>
        <v>0</v>
      </c>
      <c r="AG13" s="91">
        <f>+COUNTIFS(Манзилли!K:K,B13,Манзилли!S:S,$AE$19,Манзилли!R:R,"Рад")</f>
        <v>0</v>
      </c>
      <c r="AH13" s="91">
        <f>+COUNTIFS(Манзилли!K:K,B13,Манзилли!S:S,$AE$19,Манзилли!R:R,"Жараён")</f>
        <v>0</v>
      </c>
      <c r="AI13" s="91">
        <f>+COUNTIFS(Манзилли!K:K,B13,Манзилли!S:S,$AE$19,Манзилли!R:R,"Қарор")</f>
        <v>0</v>
      </c>
      <c r="AJ13" s="147">
        <f>+COUNTIFS(Манзилли!K:K,B13,Манзилли!S:S,$AE$19,Манзилли!R:R,"Тўланди")</f>
        <v>0</v>
      </c>
      <c r="AK13" s="91">
        <f>+COUNTIFS(Манзилли!K:K,B13,Манзилли!S:S,$AK$19)</f>
        <v>22</v>
      </c>
      <c r="AL13" s="91">
        <f>+COUNTIFS(Манзилли!K:K,B13,Манзилли!S:S,$AK$19,Манзилли!R:R,"Рад")</f>
        <v>17</v>
      </c>
      <c r="AM13" s="91">
        <f>+COUNTIFS(Манзилли!K:K,B13,Манзилли!S:S,$AK$19,Манзилли!R:R,"Жараён")</f>
        <v>0</v>
      </c>
      <c r="AN13" s="91">
        <f>+COUNTIFS(Манзилли!K:K,B13,Манзилли!S:S,$AK$19,Манзилли!R:R,"Қарор")</f>
        <v>0</v>
      </c>
      <c r="AO13" s="147">
        <f>+COUNTIFS(Манзилли!K:K,B13,Манзилли!S:S,$AK$19,Манзилли!R:R,"Тўланди")</f>
        <v>5</v>
      </c>
      <c r="AP13" s="91">
        <f>+COUNTIFS(Манзилли!K:K,B13,Манзилли!S:S,$AP$19)</f>
        <v>1</v>
      </c>
      <c r="AQ13" s="91">
        <f>+COUNTIFS(Манзилли!K:K,B13,Манзилли!S:S,$AP$19,Манзилли!R:R,"Рад")</f>
        <v>0</v>
      </c>
      <c r="AR13" s="91">
        <f>+COUNTIFS(Манзилли!K:K,B13,Манзилли!S:S,$AP$19,Манзилли!R:R,"Жараён")</f>
        <v>0</v>
      </c>
      <c r="AS13" s="91">
        <f>+COUNTIFS(Манзилли!K:K,B13,Манзилли!S:S,$AP$19,Манзилли!R:R,"Қарор")</f>
        <v>0</v>
      </c>
      <c r="AT13" s="147">
        <f>+COUNTIFS(Манзилли!K:K,B13,Манзилли!S:S,$AP$19,Манзилли!R:R,"Тўланди")</f>
        <v>1</v>
      </c>
      <c r="AU13" s="91">
        <f>+COUNTIFS(Манзилли!K:K,B13,Манзилли!S:S,$AU$19)</f>
        <v>18</v>
      </c>
      <c r="AV13" s="91">
        <f>+COUNTIFS(Манзилли!K:K,B13,Манзилли!S:S,$AU$19,Манзилли!R:R,"Рад")</f>
        <v>8</v>
      </c>
      <c r="AW13" s="91">
        <f>+COUNTIFS(Манзилли!K:K,B13,Манзилли!S:S,$AU$19,Манзилли!R:R,"Жараён")</f>
        <v>0</v>
      </c>
      <c r="AX13" s="91">
        <f>+COUNTIFS(Манзилли!K:K,B13,Манзилли!S:S,$AU$19,Манзилли!R:R,"Қарор")</f>
        <v>4</v>
      </c>
      <c r="AY13" s="147">
        <f>+COUNTIFS(Манзилли!K:K,B13,Манзилли!S:S,$AU$19,Манзилли!R:R,"Тўланди")</f>
        <v>6</v>
      </c>
      <c r="AZ13" s="91">
        <f>+COUNTIFS(Манзилли!K:K,B13,Манзилли!S:S,$AZ$19)</f>
        <v>2</v>
      </c>
      <c r="BA13" s="91">
        <f>+COUNTIFS(Манзилли!K:K,B13,Манзилли!S:S,$AZ$19,Манзилли!R:R,"Рад")</f>
        <v>2</v>
      </c>
      <c r="BB13" s="91">
        <f>+COUNTIFS(Манзилли!K:K,B13,Манзилли!S:S,$AZ$19,Манзилли!R:R,"Жараён")</f>
        <v>0</v>
      </c>
      <c r="BC13" s="91">
        <f>+COUNTIFS(Манзилли!K:K,B13,Манзилли!S:S,$AZ$19,Манзилли!R:R,"Қарор")</f>
        <v>0</v>
      </c>
      <c r="BD13" s="147">
        <f>+COUNTIFS(Манзилли!K:K,B13,Манзилли!S:S,$AZ$19,Манзилли!R:R,"Тўланди")</f>
        <v>0</v>
      </c>
      <c r="BE13" s="91">
        <f>+COUNTIFS(Манзилли!K:K,B13,Манзилли!S:S,$BE$19)</f>
        <v>0</v>
      </c>
      <c r="BF13" s="91">
        <f>+COUNTIFS(Манзилли!K:K,B13,Манзилли!S:S,$BE$19,Манзилли!R:R,"Рад")</f>
        <v>0</v>
      </c>
      <c r="BG13" s="91">
        <f>+COUNTIFS(Манзилли!K:K,B13,Манзилли!S:S,$BE$19,Манзилли!R:R,"Жараён")</f>
        <v>0</v>
      </c>
      <c r="BH13" s="91">
        <f>+COUNTIFS(Манзилли!K:K,B13,Манзилли!S:S,$BE$19,Манзилли!R:R,"Қарор")</f>
        <v>0</v>
      </c>
      <c r="BI13" s="147">
        <f>+COUNTIFS(Манзилли!K:K,B13,Манзилли!S:S,$BE$19,Манзилли!R:R,"Тўланди")</f>
        <v>0</v>
      </c>
      <c r="BJ13" s="91">
        <f>+COUNTIFS(Манзилли!K:K,B13,Манзилли!S:S,$BM$19)</f>
        <v>0</v>
      </c>
      <c r="BK13" s="91">
        <f>+COUNTIFS(Манзилли!K:K,B13,Манзилли!S:S,$BM$19,Манзилли!R:R,"Рад")</f>
        <v>0</v>
      </c>
      <c r="BL13" s="91">
        <f>+COUNTIFS(Манзилли!K:K,B13,Манзилли!S:S,$BM$19,Манзилли!R:R,"Жараён")</f>
        <v>0</v>
      </c>
      <c r="BM13" s="91">
        <f>+COUNTIFS(Манзилли!K:K,B13,Манзилли!S:S,$BM$19,Манзилли!R:R,"Қарор")</f>
        <v>0</v>
      </c>
      <c r="BN13" s="153">
        <f>+COUNTIFS(Манзилли!K:K,B13,Манзилли!S:S,$BM$19,Манзилли!R:R,"Тўланди")</f>
        <v>0</v>
      </c>
    </row>
    <row r="14" spans="1:66" ht="76.5" customHeight="1" x14ac:dyDescent="0.25">
      <c r="A14" s="37">
        <v>8</v>
      </c>
      <c r="B14" s="83" t="s">
        <v>51</v>
      </c>
      <c r="C14" s="91">
        <f t="shared" si="4"/>
        <v>510</v>
      </c>
      <c r="D14" s="91">
        <f t="shared" si="5"/>
        <v>177</v>
      </c>
      <c r="E14" s="91">
        <f t="shared" si="6"/>
        <v>5</v>
      </c>
      <c r="F14" s="92">
        <v>37</v>
      </c>
      <c r="G14" s="92">
        <f t="shared" si="7"/>
        <v>32</v>
      </c>
      <c r="H14" s="91">
        <f t="shared" si="8"/>
        <v>38</v>
      </c>
      <c r="I14" s="91">
        <f t="shared" si="9"/>
        <v>0.98039215686274506</v>
      </c>
      <c r="J14" s="156">
        <f t="shared" si="10"/>
        <v>290</v>
      </c>
      <c r="K14" s="91">
        <f>+COUNTIFS(Манзилли!K:K,B14,Манзилли!P:P,1)</f>
        <v>0</v>
      </c>
      <c r="L14" s="91">
        <f>+COUNTIFS(Манзилли!K:K,B14,Манзилли!S:S,$L$19)</f>
        <v>13</v>
      </c>
      <c r="M14" s="91">
        <f>+COUNTIFS(Манзилли!K:K,B14,Манзилли!S:S,$L$19,Манзилли!R:R,"Рад")</f>
        <v>11</v>
      </c>
      <c r="N14" s="91">
        <f>+COUNTIFS(Манзилли!K:K,B14,Манзилли!S:S,$L$19,Манзилли!R:R,"Жараён")</f>
        <v>1</v>
      </c>
      <c r="O14" s="91">
        <f>+COUNTIFS(Манзилли!K:K,B14,Манзилли!S:S,$L$19,Манзилли!R:R,"Қарор")</f>
        <v>1</v>
      </c>
      <c r="P14" s="147">
        <f>+COUNTIFS(Манзилли!K:K,B14,Манзилли!S:S,$L$19,Манзилли!R:R,"Тўланди")</f>
        <v>0</v>
      </c>
      <c r="Q14" s="91">
        <f>+COUNTIFS(Манзилли!K:K,B14,Манзилли!S:S,$Q$19)</f>
        <v>13</v>
      </c>
      <c r="R14" s="91">
        <f>+COUNTIFS(Манзилли!K:K,B14,Манзилли!S:S,$Q$19,Манзилли!R:R,"Рад")</f>
        <v>11</v>
      </c>
      <c r="S14" s="91">
        <f>+COUNTIFS(Манзилли!K:K,B14,Манзилли!S:S,$Q$19,Манзилли!R:R,"Жараён")</f>
        <v>0</v>
      </c>
      <c r="T14" s="91">
        <f>+COUNTIFS(Манзилли!K:K,B14,Манзилли!S:S,$Q$19,Манзилли!R:R,"Қарор")</f>
        <v>1</v>
      </c>
      <c r="U14" s="91">
        <f>+COUNTIFS(Манзилли!K:K,B14,Манзилли!S:S,$Q$19,Манзилли!R:R,"Тўланди")</f>
        <v>1</v>
      </c>
      <c r="V14" s="91">
        <f>+COUNTIFS(Манзилли!K:K,B14,Манзилли!S:S,$V$19)</f>
        <v>436</v>
      </c>
      <c r="W14" s="91">
        <f>+COUNTIFS(Манзилли!K:K,B14,Манзилли!S:S,$V$19,Манзилли!R:R,"Рад")</f>
        <v>121</v>
      </c>
      <c r="X14" s="91">
        <f>+COUNTIFS(Манзилли!K:K,B14,Манзилли!S:S,$V$19,Манзилли!R:R,"Жараён")</f>
        <v>2</v>
      </c>
      <c r="Y14" s="91">
        <f>+COUNTIFS(Манзилли!K:K,B14,Манзилли!S:S,$V$19,Манзилли!R:R,"Қарор")</f>
        <v>33</v>
      </c>
      <c r="Z14" s="147">
        <f>+COUNTIFS(Манзилли!K:K,B14,Манзилли!S:S,$V$19,Манзилли!R:R,"Тўланди")</f>
        <v>280</v>
      </c>
      <c r="AA14" s="91">
        <f>+COUNTIFS(Манзилли!K:K,B14,Манзилли!S:S,$Z$19)</f>
        <v>34</v>
      </c>
      <c r="AB14" s="91">
        <f>+COUNTIFS(Манзилли!K:K,B14,Манзилли!S:S,$Z$19,Манзилли!R:R,"Рад")</f>
        <v>22</v>
      </c>
      <c r="AC14" s="91">
        <f>+COUNTIFS(Манзилли!K:K,B14,Манзилли!S:S,$Z$19,Манзилли!R:R,"Жараён")</f>
        <v>1</v>
      </c>
      <c r="AD14" s="91">
        <f>+COUNTIFS(Манзилли!K:K,B14,Манзилли!S:S,$Z$19,Манзилли!R:R,"Қарор")</f>
        <v>2</v>
      </c>
      <c r="AE14" s="147">
        <f>+COUNTIFS(Манзилли!K:K,B14,Манзилли!S:S,$Z$19,Манзилли!R:R,"Тўланди")</f>
        <v>9</v>
      </c>
      <c r="AF14" s="91">
        <f>+COUNTIFS(Манзилли!K:K,B14,Манзилли!S:S,$AE$19)</f>
        <v>0</v>
      </c>
      <c r="AG14" s="91">
        <f>+COUNTIFS(Манзилли!K:K,B14,Манзилли!S:S,$AE$19,Манзилли!R:R,"Рад")</f>
        <v>0</v>
      </c>
      <c r="AH14" s="91">
        <f>+COUNTIFS(Манзилли!K:K,B14,Манзилли!S:S,$AE$19,Манзилли!R:R,"Жараён")</f>
        <v>0</v>
      </c>
      <c r="AI14" s="91">
        <f>+COUNTIFS(Манзилли!K:K,B14,Манзилли!S:S,$AE$19,Манзилли!R:R,"Қарор")</f>
        <v>0</v>
      </c>
      <c r="AJ14" s="147">
        <f>+COUNTIFS(Манзилли!K:K,B14,Манзилли!S:S,$AE$19,Манзилли!R:R,"Тўланди")</f>
        <v>0</v>
      </c>
      <c r="AK14" s="91">
        <f>+COUNTIFS(Манзилли!K:K,B14,Манзилли!S:S,$AK$19)</f>
        <v>12</v>
      </c>
      <c r="AL14" s="91">
        <f>+COUNTIFS(Манзилли!K:K,B14,Манзилли!S:S,$AK$19,Манзилли!R:R,"Рад")</f>
        <v>12</v>
      </c>
      <c r="AM14" s="91">
        <f>+COUNTIFS(Манзилли!K:K,B14,Манзилли!S:S,$AK$19,Манзилли!R:R,"Жараён")</f>
        <v>0</v>
      </c>
      <c r="AN14" s="91">
        <f>+COUNTIFS(Манзилли!K:K,B14,Манзилли!S:S,$AK$19,Манзилли!R:R,"Қарор")</f>
        <v>0</v>
      </c>
      <c r="AO14" s="147">
        <f>+COUNTIFS(Манзилли!K:K,B14,Манзилли!S:S,$AK$19,Манзилли!R:R,"Тўланди")</f>
        <v>0</v>
      </c>
      <c r="AP14" s="91">
        <f>+COUNTIFS(Манзилли!K:K,B14,Манзилли!S:S,$AP$19)</f>
        <v>0</v>
      </c>
      <c r="AQ14" s="91">
        <f>+COUNTIFS(Манзилли!K:K,B14,Манзилли!S:S,$AP$19,Манзилли!R:R,"Рад")</f>
        <v>0</v>
      </c>
      <c r="AR14" s="91">
        <f>+COUNTIFS(Манзилли!K:K,B14,Манзилли!S:S,$AP$19,Манзилли!R:R,"Жараён")</f>
        <v>0</v>
      </c>
      <c r="AS14" s="91">
        <f>+COUNTIFS(Манзилли!K:K,B14,Манзилли!S:S,$AP$19,Манзилли!R:R,"Қарор")</f>
        <v>0</v>
      </c>
      <c r="AT14" s="147">
        <f>+COUNTIFS(Манзилли!K:K,B14,Манзилли!S:S,$AP$19,Манзилли!R:R,"Тўланди")</f>
        <v>0</v>
      </c>
      <c r="AU14" s="91">
        <f>+COUNTIFS(Манзилли!K:K,B14,Манзилли!S:S,$AU$19)</f>
        <v>2</v>
      </c>
      <c r="AV14" s="91">
        <f>+COUNTIFS(Манзилли!K:K,B14,Манзилли!S:S,$AU$19,Манзилли!R:R,"Рад")</f>
        <v>0</v>
      </c>
      <c r="AW14" s="91">
        <f>+COUNTIFS(Манзилли!K:K,B14,Манзилли!S:S,$AU$19,Манзилли!R:R,"Жараён")</f>
        <v>1</v>
      </c>
      <c r="AX14" s="91">
        <f>+COUNTIFS(Манзилли!K:K,B14,Манзилли!S:S,$AU$19,Манзилли!R:R,"Қарор")</f>
        <v>1</v>
      </c>
      <c r="AY14" s="147">
        <f>+COUNTIFS(Манзилли!K:K,B14,Манзилли!S:S,$AU$19,Манзилли!R:R,"Тўланди")</f>
        <v>0</v>
      </c>
      <c r="AZ14" s="91">
        <f>+COUNTIFS(Манзилли!K:K,B14,Манзилли!S:S,$AZ$19)</f>
        <v>0</v>
      </c>
      <c r="BA14" s="91">
        <f>+COUNTIFS(Манзилли!K:K,B14,Манзилли!S:S,$AZ$19,Манзилли!R:R,"Рад")</f>
        <v>0</v>
      </c>
      <c r="BB14" s="91">
        <f>+COUNTIFS(Манзилли!K:K,B14,Манзилли!S:S,$AZ$19,Манзилли!R:R,"Жараён")</f>
        <v>0</v>
      </c>
      <c r="BC14" s="91">
        <f>+COUNTIFS(Манзилли!K:K,B14,Манзилли!S:S,$AZ$19,Манзилли!R:R,"Қарор")</f>
        <v>0</v>
      </c>
      <c r="BD14" s="147">
        <f>+COUNTIFS(Манзилли!K:K,B14,Манзилли!S:S,$AZ$19,Манзилли!R:R,"Тўланди")</f>
        <v>0</v>
      </c>
      <c r="BE14" s="91">
        <f>+COUNTIFS(Манзилли!K:K,B14,Манзилли!S:S,$BE$19)</f>
        <v>0</v>
      </c>
      <c r="BF14" s="91">
        <f>+COUNTIFS(Манзилли!K:K,B14,Манзилли!S:S,$BE$19,Манзилли!R:R,"Рад")</f>
        <v>0</v>
      </c>
      <c r="BG14" s="91">
        <f>+COUNTIFS(Манзилли!K:K,B14,Манзилли!S:S,$BE$19,Манзилли!R:R,"Жараён")</f>
        <v>0</v>
      </c>
      <c r="BH14" s="91">
        <f>+COUNTIFS(Манзилли!K:K,B14,Манзилли!S:S,$BE$19,Манзилли!R:R,"Қарор")</f>
        <v>0</v>
      </c>
      <c r="BI14" s="147">
        <f>+COUNTIFS(Манзилли!K:K,B14,Манзилли!S:S,$BE$19,Манзилли!R:R,"Тўланди")</f>
        <v>0</v>
      </c>
      <c r="BJ14" s="91">
        <f>+COUNTIFS(Манзилли!K:K,B14,Манзилли!S:S,$BM$19)</f>
        <v>0</v>
      </c>
      <c r="BK14" s="91">
        <f>+COUNTIFS(Манзилли!K:K,B14,Манзилли!S:S,$BM$19,Манзилли!R:R,"Рад")</f>
        <v>0</v>
      </c>
      <c r="BL14" s="91">
        <f>+COUNTIFS(Манзилли!K:K,B14,Манзилли!S:S,$BM$19,Манзилли!R:R,"Жараён")</f>
        <v>0</v>
      </c>
      <c r="BM14" s="91">
        <f>+COUNTIFS(Манзилли!K:K,B14,Манзилли!S:S,$BM$19,Манзилли!R:R,"Қарор")</f>
        <v>0</v>
      </c>
      <c r="BN14" s="153">
        <f>+COUNTIFS(Манзилли!K:K,B14,Манзилли!S:S,$BM$19,Манзилли!R:R,"Тўланди")</f>
        <v>0</v>
      </c>
    </row>
    <row r="15" spans="1:66" ht="76.5" customHeight="1" x14ac:dyDescent="0.25">
      <c r="A15" s="37">
        <v>9</v>
      </c>
      <c r="B15" s="83" t="s">
        <v>74</v>
      </c>
      <c r="C15" s="91">
        <f t="shared" si="4"/>
        <v>147</v>
      </c>
      <c r="D15" s="91">
        <f t="shared" si="5"/>
        <v>68</v>
      </c>
      <c r="E15" s="91">
        <f t="shared" si="6"/>
        <v>1</v>
      </c>
      <c r="F15" s="92">
        <v>37</v>
      </c>
      <c r="G15" s="92">
        <f t="shared" si="7"/>
        <v>36</v>
      </c>
      <c r="H15" s="91">
        <f t="shared" si="8"/>
        <v>13</v>
      </c>
      <c r="I15" s="91">
        <f t="shared" si="9"/>
        <v>0.68027210884353739</v>
      </c>
      <c r="J15" s="156">
        <f t="shared" si="10"/>
        <v>65</v>
      </c>
      <c r="K15" s="91">
        <f>+COUNTIFS(Манзилли!K:K,B15,Манзилли!P:P,1)</f>
        <v>1</v>
      </c>
      <c r="L15" s="91">
        <f>+COUNTIFS(Манзилли!K:K,B15,Манзилли!S:S,$L$19)</f>
        <v>4</v>
      </c>
      <c r="M15" s="91">
        <f>+COUNTIFS(Манзилли!K:K,B15,Манзилли!S:S,$L$19,Манзилли!R:R,"Рад")</f>
        <v>4</v>
      </c>
      <c r="N15" s="91">
        <f>+COUNTIFS(Манзилли!K:K,B15,Манзилли!S:S,$L$19,Манзилли!R:R,"Жараён")</f>
        <v>0</v>
      </c>
      <c r="O15" s="91">
        <f>+COUNTIFS(Манзилли!K:K,B15,Манзилли!S:S,$L$19,Манзилли!R:R,"Қарор")</f>
        <v>0</v>
      </c>
      <c r="P15" s="147">
        <f>+COUNTIFS(Манзилли!K:K,B15,Манзилли!S:S,$L$19,Манзилли!R:R,"Тўланди")</f>
        <v>0</v>
      </c>
      <c r="Q15" s="91">
        <f>+COUNTIFS(Манзилли!K:K,B15,Манзилли!S:S,$Q$19)</f>
        <v>3</v>
      </c>
      <c r="R15" s="91">
        <f>+COUNTIFS(Манзилли!K:K,B15,Манзилли!S:S,$Q$19,Манзилли!R:R,"Рад")</f>
        <v>2</v>
      </c>
      <c r="S15" s="91">
        <f>+COUNTIFS(Манзилли!K:K,B15,Манзилли!S:S,$Q$19,Манзилли!R:R,"Жараён")</f>
        <v>1</v>
      </c>
      <c r="T15" s="91">
        <f>+COUNTIFS(Манзилли!K:K,B15,Манзилли!S:S,$Q$19,Манзилли!R:R,"Қарор")</f>
        <v>0</v>
      </c>
      <c r="U15" s="91">
        <f>+COUNTIFS(Манзилли!K:K,B15,Манзилли!S:S,$Q$19,Манзилли!R:R,"Тўланди")</f>
        <v>0</v>
      </c>
      <c r="V15" s="91">
        <f>+COUNTIFS(Манзилли!K:K,B15,Манзилли!S:S,$V$19)</f>
        <v>92</v>
      </c>
      <c r="W15" s="91">
        <f>+COUNTIFS(Манзилли!K:K,B15,Манзилли!S:S,$V$19,Манзилли!R:R,"Рад")</f>
        <v>36</v>
      </c>
      <c r="X15" s="91">
        <f>+COUNTIFS(Манзилли!K:K,B15,Манзилли!S:S,$V$19,Манзилли!R:R,"Жараён")</f>
        <v>0</v>
      </c>
      <c r="Y15" s="91">
        <f>+COUNTIFS(Манзилли!K:K,B15,Манзилли!S:S,$V$19,Манзилли!R:R,"Қарор")</f>
        <v>6</v>
      </c>
      <c r="Z15" s="147">
        <f>+COUNTIFS(Манзилли!K:K,B15,Манзилли!S:S,$V$19,Манзилли!R:R,"Тўланди")</f>
        <v>50</v>
      </c>
      <c r="AA15" s="91">
        <f>+COUNTIFS(Манзилли!K:K,B15,Манзилли!S:S,$Z$19)</f>
        <v>37</v>
      </c>
      <c r="AB15" s="91">
        <f>+COUNTIFS(Манзилли!K:K,B15,Манзилли!S:S,$Z$19,Манзилли!R:R,"Рад")</f>
        <v>16</v>
      </c>
      <c r="AC15" s="91">
        <f>+COUNTIFS(Манзилли!K:K,B15,Манзилли!S:S,$Z$19,Манзилли!R:R,"Жараён")</f>
        <v>0</v>
      </c>
      <c r="AD15" s="91">
        <f>+COUNTIFS(Манзилли!K:K,B15,Манзилли!S:S,$Z$19,Манзилли!R:R,"Қарор")</f>
        <v>7</v>
      </c>
      <c r="AE15" s="147">
        <f>+COUNTIFS(Манзилли!K:K,B15,Манзилли!S:S,$Z$19,Манзилли!R:R,"Тўланди")</f>
        <v>14</v>
      </c>
      <c r="AF15" s="91">
        <f>+COUNTIFS(Манзилли!K:K,B15,Манзилли!S:S,$AE$19)</f>
        <v>0</v>
      </c>
      <c r="AG15" s="91">
        <f>+COUNTIFS(Манзилли!K:K,B15,Манзилли!S:S,$AE$19,Манзилли!R:R,"Рад")</f>
        <v>0</v>
      </c>
      <c r="AH15" s="91">
        <f>+COUNTIFS(Манзилли!K:K,B15,Манзилли!S:S,$AE$19,Манзилли!R:R,"Жараён")</f>
        <v>0</v>
      </c>
      <c r="AI15" s="91">
        <f>+COUNTIFS(Манзилли!K:K,B15,Манзилли!S:S,$AE$19,Манзилли!R:R,"Қарор")</f>
        <v>0</v>
      </c>
      <c r="AJ15" s="147">
        <f>+COUNTIFS(Манзилли!K:K,B15,Манзилли!S:S,$AE$19,Манзилли!R:R,"Тўланди")</f>
        <v>0</v>
      </c>
      <c r="AK15" s="91">
        <f>+COUNTIFS(Манзилли!K:K,B15,Манзилли!S:S,$AK$19)</f>
        <v>7</v>
      </c>
      <c r="AL15" s="91">
        <f>+COUNTIFS(Манзилли!K:K,B15,Манзилли!S:S,$AK$19,Манзилли!R:R,"Рад")</f>
        <v>6</v>
      </c>
      <c r="AM15" s="91">
        <f>+COUNTIFS(Манзилли!K:K,B15,Манзилли!S:S,$AK$19,Манзилли!R:R,"Жараён")</f>
        <v>0</v>
      </c>
      <c r="AN15" s="91">
        <f>+COUNTIFS(Манзилли!K:K,B15,Манзилли!S:S,$AK$19,Манзилли!R:R,"Қарор")</f>
        <v>0</v>
      </c>
      <c r="AO15" s="147">
        <f>+COUNTIFS(Манзилли!K:K,B15,Манзилли!S:S,$AK$19,Манзилли!R:R,"Тўланди")</f>
        <v>1</v>
      </c>
      <c r="AP15" s="91">
        <f>+COUNTIFS(Манзилли!K:K,B15,Манзилли!S:S,$AP$19)</f>
        <v>0</v>
      </c>
      <c r="AQ15" s="91">
        <f>+COUNTIFS(Манзилли!K:K,B15,Манзилли!S:S,$AP$19,Манзилли!R:R,"Рад")</f>
        <v>0</v>
      </c>
      <c r="AR15" s="91">
        <f>+COUNTIFS(Манзилли!K:K,B15,Манзилли!S:S,$AP$19,Манзилли!R:R,"Жараён")</f>
        <v>0</v>
      </c>
      <c r="AS15" s="91">
        <f>+COUNTIFS(Манзилли!K:K,B15,Манзилли!S:S,$AP$19,Манзилли!R:R,"Қарор")</f>
        <v>0</v>
      </c>
      <c r="AT15" s="147">
        <f>+COUNTIFS(Манзилли!K:K,B15,Манзилли!S:S,$AP$19,Манзилли!R:R,"Тўланди")</f>
        <v>0</v>
      </c>
      <c r="AU15" s="91">
        <f>+COUNTIFS(Манзилли!K:K,B15,Манзилли!S:S,$AU$19)</f>
        <v>3</v>
      </c>
      <c r="AV15" s="91">
        <f>+COUNTIFS(Манзилли!K:K,B15,Манзилли!S:S,$AU$19,Манзилли!R:R,"Рад")</f>
        <v>3</v>
      </c>
      <c r="AW15" s="91">
        <f>+COUNTIFS(Манзилли!K:K,B15,Манзилли!S:S,$AU$19,Манзилли!R:R,"Жараён")</f>
        <v>0</v>
      </c>
      <c r="AX15" s="91">
        <f>+COUNTIFS(Манзилли!K:K,B15,Манзилли!S:S,$AU$19,Манзилли!R:R,"Қарор")</f>
        <v>0</v>
      </c>
      <c r="AY15" s="147">
        <f>+COUNTIFS(Манзилли!K:K,B15,Манзилли!S:S,$AU$19,Манзилли!R:R,"Тўланди")</f>
        <v>0</v>
      </c>
      <c r="AZ15" s="91">
        <f>+COUNTIFS(Манзилли!K:K,B15,Манзилли!S:S,$AZ$19)</f>
        <v>1</v>
      </c>
      <c r="BA15" s="91">
        <f>+COUNTIFS(Манзилли!K:K,B15,Манзилли!S:S,$AZ$19,Манзилли!R:R,"Рад")</f>
        <v>1</v>
      </c>
      <c r="BB15" s="91">
        <f>+COUNTIFS(Манзилли!K:K,B15,Манзилли!S:S,$AZ$19,Манзилли!R:R,"Жараён")</f>
        <v>0</v>
      </c>
      <c r="BC15" s="91">
        <f>+COUNTIFS(Манзилли!K:K,B15,Манзилли!S:S,$AZ$19,Манзилли!R:R,"Қарор")</f>
        <v>0</v>
      </c>
      <c r="BD15" s="147">
        <f>+COUNTIFS(Манзилли!K:K,B15,Манзилли!S:S,$AZ$19,Манзилли!R:R,"Тўланди")</f>
        <v>0</v>
      </c>
      <c r="BE15" s="91">
        <f>+COUNTIFS(Манзилли!K:K,B15,Манзилли!S:S,$BE$19)</f>
        <v>0</v>
      </c>
      <c r="BF15" s="91">
        <f>+COUNTIFS(Манзилли!K:K,B15,Манзилли!S:S,$BE$19,Манзилли!R:R,"Рад")</f>
        <v>0</v>
      </c>
      <c r="BG15" s="91">
        <f>+COUNTIFS(Манзилли!K:K,B15,Манзилли!S:S,$BE$19,Манзилли!R:R,"Жараён")</f>
        <v>0</v>
      </c>
      <c r="BH15" s="91">
        <f>+COUNTIFS(Манзилли!K:K,B15,Манзилли!S:S,$BE$19,Манзилли!R:R,"Қарор")</f>
        <v>0</v>
      </c>
      <c r="BI15" s="147">
        <f>+COUNTIFS(Манзилли!K:K,B15,Манзилли!S:S,$BE$19,Манзилли!R:R,"Тўланди")</f>
        <v>0</v>
      </c>
      <c r="BJ15" s="91">
        <f>+COUNTIFS(Манзилли!K:K,B15,Манзилли!S:S,$BM$19)</f>
        <v>0</v>
      </c>
      <c r="BK15" s="91">
        <f>+COUNTIFS(Манзилли!K:K,B15,Манзилли!S:S,$BM$19,Манзилли!R:R,"Рад")</f>
        <v>0</v>
      </c>
      <c r="BL15" s="91">
        <f>+COUNTIFS(Манзилли!K:K,B15,Манзилли!S:S,$BM$19,Манзилли!R:R,"Жараён")</f>
        <v>0</v>
      </c>
      <c r="BM15" s="91">
        <f>+COUNTIFS(Манзилли!K:K,B15,Манзилли!S:S,$BM$19,Манзилли!R:R,"Қарор")</f>
        <v>0</v>
      </c>
      <c r="BN15" s="153">
        <f>+COUNTIFS(Манзилли!K:K,B15,Манзилли!S:S,$BM$19,Манзилли!R:R,"Тўланди")</f>
        <v>0</v>
      </c>
    </row>
    <row r="16" spans="1:66" ht="76.5" customHeight="1" x14ac:dyDescent="0.25">
      <c r="A16" s="37">
        <v>10</v>
      </c>
      <c r="B16" s="83" t="s">
        <v>72</v>
      </c>
      <c r="C16" s="91">
        <f t="shared" si="4"/>
        <v>166</v>
      </c>
      <c r="D16" s="91">
        <f t="shared" si="5"/>
        <v>79</v>
      </c>
      <c r="E16" s="91">
        <f t="shared" si="6"/>
        <v>10</v>
      </c>
      <c r="F16" s="92">
        <v>37</v>
      </c>
      <c r="G16" s="92">
        <f t="shared" si="7"/>
        <v>27</v>
      </c>
      <c r="H16" s="91">
        <f t="shared" si="8"/>
        <v>8</v>
      </c>
      <c r="I16" s="91">
        <f t="shared" si="9"/>
        <v>6.024096385542169</v>
      </c>
      <c r="J16" s="156">
        <f t="shared" si="10"/>
        <v>69</v>
      </c>
      <c r="K16" s="91">
        <f>+COUNTIFS(Манзилли!K:K,B16,Манзилли!P:P,1)</f>
        <v>0</v>
      </c>
      <c r="L16" s="91">
        <f>+COUNTIFS(Манзилли!K:K,B16,Манзилли!S:S,$L$19)</f>
        <v>3</v>
      </c>
      <c r="M16" s="91">
        <f>+COUNTIFS(Манзилли!K:K,B16,Манзилли!S:S,$L$19,Манзилли!R:R,"Рад")</f>
        <v>3</v>
      </c>
      <c r="N16" s="91">
        <f>+COUNTIFS(Манзилли!K:K,B16,Манзилли!S:S,$L$19,Манзилли!R:R,"Жараён")</f>
        <v>0</v>
      </c>
      <c r="O16" s="91">
        <f>+COUNTIFS(Манзилли!K:K,B16,Манзилли!S:S,$L$19,Манзилли!R:R,"Қарор")</f>
        <v>0</v>
      </c>
      <c r="P16" s="147">
        <f>+COUNTIFS(Манзилли!K:K,B16,Манзилли!S:S,$L$19,Манзилли!R:R,"Тўланди")</f>
        <v>0</v>
      </c>
      <c r="Q16" s="91">
        <f>+COUNTIFS(Манзилли!K:K,B16,Манзилли!S:S,$Q$19)</f>
        <v>1</v>
      </c>
      <c r="R16" s="91">
        <f>+COUNTIFS(Манзилли!K:K,B16,Манзилли!S:S,$Q$19,Манзилли!R:R,"Рад")</f>
        <v>1</v>
      </c>
      <c r="S16" s="91">
        <f>+COUNTIFS(Манзилли!K:K,B16,Манзилли!S:S,$Q$19,Манзилли!R:R,"Жараён")</f>
        <v>0</v>
      </c>
      <c r="T16" s="91">
        <f>+COUNTIFS(Манзилли!K:K,B16,Манзилли!S:S,$Q$19,Манзилли!R:R,"Қарор")</f>
        <v>0</v>
      </c>
      <c r="U16" s="91">
        <f>+COUNTIFS(Манзилли!K:K,B16,Манзилли!S:S,$Q$19,Манзилли!R:R,"Тўланди")</f>
        <v>0</v>
      </c>
      <c r="V16" s="91">
        <f>+COUNTIFS(Манзилли!K:K,B16,Манзилли!S:S,$V$19)</f>
        <v>139</v>
      </c>
      <c r="W16" s="91">
        <f>+COUNTIFS(Манзилли!K:K,B16,Манзилли!S:S,$V$19,Манзилли!R:R,"Рад")</f>
        <v>64</v>
      </c>
      <c r="X16" s="91">
        <f>+COUNTIFS(Манзилли!K:K,B16,Манзилли!S:S,$V$19,Манзилли!R:R,"Жараён")</f>
        <v>7</v>
      </c>
      <c r="Y16" s="91">
        <f>+COUNTIFS(Манзилли!K:K,B16,Манзилли!S:S,$V$19,Манзилли!R:R,"Қарор")</f>
        <v>5</v>
      </c>
      <c r="Z16" s="147">
        <f>+COUNTIFS(Манзилли!K:K,B16,Манзилли!S:S,$V$19,Манзилли!R:R,"Тўланди")</f>
        <v>63</v>
      </c>
      <c r="AA16" s="91">
        <f>+COUNTIFS(Манзилли!K:K,B16,Манзилли!S:S,$Z$19)</f>
        <v>18</v>
      </c>
      <c r="AB16" s="91">
        <f>+COUNTIFS(Манзилли!K:K,B16,Манзилли!S:S,$Z$19,Манзилли!R:R,"Рад")</f>
        <v>8</v>
      </c>
      <c r="AC16" s="91">
        <f>+COUNTIFS(Манзилли!K:K,B16,Манзилли!S:S,$Z$19,Манзилли!R:R,"Жараён")</f>
        <v>3</v>
      </c>
      <c r="AD16" s="91">
        <f>+COUNTIFS(Манзилли!K:K,B16,Манзилли!S:S,$Z$19,Манзилли!R:R,"Қарор")</f>
        <v>3</v>
      </c>
      <c r="AE16" s="147">
        <f>+COUNTIFS(Манзилли!K:K,B16,Манзилли!S:S,$Z$19,Манзилли!R:R,"Тўланди")</f>
        <v>4</v>
      </c>
      <c r="AF16" s="91">
        <f>+COUNTIFS(Манзилли!K:K,B16,Манзилли!S:S,$AE$19)</f>
        <v>2</v>
      </c>
      <c r="AG16" s="91">
        <f>+COUNTIFS(Манзилли!K:K,B16,Манзилли!S:S,$AE$19,Манзилли!R:R,"Рад")</f>
        <v>2</v>
      </c>
      <c r="AH16" s="91">
        <f>+COUNTIFS(Манзилли!K:K,B16,Манзилли!S:S,$AE$19,Манзилли!R:R,"Жараён")</f>
        <v>0</v>
      </c>
      <c r="AI16" s="91">
        <f>+COUNTIFS(Манзилли!K:K,B16,Манзилли!S:S,$AE$19,Манзилли!R:R,"Қарор")</f>
        <v>0</v>
      </c>
      <c r="AJ16" s="147">
        <f>+COUNTIFS(Манзилли!K:K,B16,Манзилли!S:S,$AE$19,Манзилли!R:R,"Тўланди")</f>
        <v>0</v>
      </c>
      <c r="AK16" s="91">
        <f>+COUNTIFS(Манзилли!K:K,B16,Манзилли!S:S,$AK$19)</f>
        <v>0</v>
      </c>
      <c r="AL16" s="91">
        <f>+COUNTIFS(Манзилли!K:K,B16,Манзилли!S:S,$AK$19,Манзилли!R:R,"Рад")</f>
        <v>0</v>
      </c>
      <c r="AM16" s="91">
        <f>+COUNTIFS(Манзилли!K:K,B16,Манзилли!S:S,$AK$19,Манзилли!R:R,"Жараён")</f>
        <v>0</v>
      </c>
      <c r="AN16" s="91">
        <f>+COUNTIFS(Манзилли!K:K,B16,Манзилли!S:S,$AK$19,Манзилли!R:R,"Қарор")</f>
        <v>0</v>
      </c>
      <c r="AO16" s="147">
        <f>+COUNTIFS(Манзилли!K:K,B16,Манзилли!S:S,$AK$19,Манзилли!R:R,"Тўланди")</f>
        <v>0</v>
      </c>
      <c r="AP16" s="91">
        <f>+COUNTIFS(Манзилли!K:K,B16,Манзилли!S:S,$AP$19)</f>
        <v>1</v>
      </c>
      <c r="AQ16" s="91">
        <f>+COUNTIFS(Манзилли!K:K,B16,Манзилли!S:S,$AP$19,Манзилли!R:R,"Рад")</f>
        <v>0</v>
      </c>
      <c r="AR16" s="91">
        <f>+COUNTIFS(Манзилли!K:K,B16,Манзилли!S:S,$AP$19,Манзилли!R:R,"Жараён")</f>
        <v>0</v>
      </c>
      <c r="AS16" s="91">
        <f>+COUNTIFS(Манзилли!K:K,B16,Манзилли!S:S,$AP$19,Манзилли!R:R,"Қарор")</f>
        <v>0</v>
      </c>
      <c r="AT16" s="147">
        <f>+COUNTIFS(Манзилли!K:K,B16,Манзилли!S:S,$AP$19,Манзилли!R:R,"Тўланди")</f>
        <v>1</v>
      </c>
      <c r="AU16" s="91">
        <f>+COUNTIFS(Манзилли!K:K,B16,Манзилли!S:S,$AU$19)</f>
        <v>2</v>
      </c>
      <c r="AV16" s="91">
        <f>+COUNTIFS(Манзилли!K:K,B16,Манзилли!S:S,$AU$19,Манзилли!R:R,"Рад")</f>
        <v>1</v>
      </c>
      <c r="AW16" s="91">
        <f>+COUNTIFS(Манзилли!K:K,B16,Манзилли!S:S,$AU$19,Манзилли!R:R,"Жараён")</f>
        <v>0</v>
      </c>
      <c r="AX16" s="91">
        <f>+COUNTIFS(Манзилли!K:K,B16,Манзилли!S:S,$AU$19,Манзилли!R:R,"Қарор")</f>
        <v>0</v>
      </c>
      <c r="AY16" s="147">
        <f>+COUNTIFS(Манзилли!K:K,B16,Манзилли!S:S,$AU$19,Манзилли!R:R,"Тўланди")</f>
        <v>1</v>
      </c>
      <c r="AZ16" s="91">
        <f>+COUNTIFS(Манзилли!K:K,B16,Манзилли!S:S,$AZ$19)</f>
        <v>0</v>
      </c>
      <c r="BA16" s="91">
        <f>+COUNTIFS(Манзилли!K:K,B16,Манзилли!S:S,$AZ$19,Манзилли!R:R,"Рад")</f>
        <v>0</v>
      </c>
      <c r="BB16" s="91">
        <f>+COUNTIFS(Манзилли!K:K,B16,Манзилли!S:S,$AZ$19,Манзилли!R:R,"Жараён")</f>
        <v>0</v>
      </c>
      <c r="BC16" s="91">
        <f>+COUNTIFS(Манзилли!K:K,B16,Манзилли!S:S,$AZ$19,Манзилли!R:R,"Қарор")</f>
        <v>0</v>
      </c>
      <c r="BD16" s="147">
        <f>+COUNTIFS(Манзилли!K:K,B16,Манзилли!S:S,$AZ$19,Манзилли!R:R,"Тўланди")</f>
        <v>0</v>
      </c>
      <c r="BE16" s="91">
        <f>+COUNTIFS(Манзилли!K:K,B16,Манзилли!S:S,$BE$19)</f>
        <v>0</v>
      </c>
      <c r="BF16" s="91">
        <f>+COUNTIFS(Манзилли!K:K,B16,Манзилли!S:S,$BE$19,Манзилли!R:R,"Рад")</f>
        <v>0</v>
      </c>
      <c r="BG16" s="91">
        <f>+COUNTIFS(Манзилли!K:K,B16,Манзилли!S:S,$BE$19,Манзилли!R:R,"Жараён")</f>
        <v>0</v>
      </c>
      <c r="BH16" s="91">
        <f>+COUNTIFS(Манзилли!K:K,B16,Манзилли!S:S,$BE$19,Манзилли!R:R,"Қарор")</f>
        <v>0</v>
      </c>
      <c r="BI16" s="147">
        <f>+COUNTIFS(Манзилли!K:K,B16,Манзилли!S:S,$BE$19,Манзилли!R:R,"Тўланди")</f>
        <v>0</v>
      </c>
      <c r="BJ16" s="91">
        <f>+COUNTIFS(Манзилли!K:K,B16,Манзилли!S:S,$BM$19)</f>
        <v>0</v>
      </c>
      <c r="BK16" s="91">
        <f>+COUNTIFS(Манзилли!K:K,B16,Манзилли!S:S,$BM$19,Манзилли!R:R,"Рад")</f>
        <v>0</v>
      </c>
      <c r="BL16" s="91">
        <f>+COUNTIFS(Манзилли!K:K,B16,Манзилли!S:S,$BM$19,Манзилли!R:R,"Жараён")</f>
        <v>0</v>
      </c>
      <c r="BM16" s="91">
        <f>+COUNTIFS(Манзилли!K:K,B16,Манзилли!S:S,$BM$19,Манзилли!R:R,"Қарор")</f>
        <v>0</v>
      </c>
      <c r="BN16" s="153">
        <f>+COUNTIFS(Манзилли!K:K,B16,Манзилли!S:S,$BM$19,Манзилли!R:R,"Тўланди")</f>
        <v>0</v>
      </c>
    </row>
    <row r="17" spans="1:66" ht="76.5" customHeight="1" x14ac:dyDescent="0.25">
      <c r="A17" s="37">
        <v>11</v>
      </c>
      <c r="B17" s="83" t="s">
        <v>68</v>
      </c>
      <c r="C17" s="91">
        <f t="shared" si="4"/>
        <v>1536</v>
      </c>
      <c r="D17" s="91">
        <f t="shared" si="5"/>
        <v>759</v>
      </c>
      <c r="E17" s="91">
        <f t="shared" si="6"/>
        <v>56</v>
      </c>
      <c r="F17" s="92">
        <v>37</v>
      </c>
      <c r="G17" s="92">
        <f t="shared" si="7"/>
        <v>-19</v>
      </c>
      <c r="H17" s="91">
        <f t="shared" si="8"/>
        <v>104</v>
      </c>
      <c r="I17" s="91">
        <f t="shared" si="9"/>
        <v>3.6458333333333335</v>
      </c>
      <c r="J17" s="156">
        <f t="shared" si="10"/>
        <v>617</v>
      </c>
      <c r="K17" s="91">
        <f>+COUNTIFS(Манзилли!K:K,B17,Манзилли!P:P,1)</f>
        <v>8</v>
      </c>
      <c r="L17" s="91">
        <f>+COUNTIFS(Манзилли!K:K,B17,Манзилли!S:S,$L$19)</f>
        <v>138</v>
      </c>
      <c r="M17" s="91">
        <f>+COUNTIFS(Манзилли!K:K,B17,Манзилли!S:S,$L$19,Манзилли!R:R,"Рад")</f>
        <v>119</v>
      </c>
      <c r="N17" s="91">
        <f>+COUNTIFS(Манзилли!K:K,B17,Манзилли!S:S,$L$19,Манзилли!R:R,"Жараён")</f>
        <v>16</v>
      </c>
      <c r="O17" s="91">
        <f>+COUNTIFS(Манзилли!K:K,B17,Манзилли!S:S,$L$19,Манзилли!R:R,"Қарор")</f>
        <v>3</v>
      </c>
      <c r="P17" s="147">
        <f>+COUNTIFS(Манзилли!K:K,B17,Манзилли!S:S,$L$19,Манзилли!R:R,"Тўланди")</f>
        <v>0</v>
      </c>
      <c r="Q17" s="91">
        <f>+COUNTIFS(Манзилли!K:K,B17,Манзилли!S:S,$Q$19)</f>
        <v>107</v>
      </c>
      <c r="R17" s="91">
        <f>+COUNTIFS(Манзилли!K:K,B17,Манзилли!S:S,$Q$19,Манзилли!R:R,"Рад")</f>
        <v>86</v>
      </c>
      <c r="S17" s="91">
        <f>+COUNTIFS(Манзилли!K:K,B17,Манзилли!S:S,$Q$19,Манзилли!R:R,"Жараён")</f>
        <v>15</v>
      </c>
      <c r="T17" s="91">
        <f>+COUNTIFS(Манзилли!K:K,B17,Манзилли!S:S,$Q$19,Манзилли!R:R,"Қарор")</f>
        <v>3</v>
      </c>
      <c r="U17" s="91">
        <f>+COUNTIFS(Манзилли!K:K,B17,Манзилли!S:S,$Q$19,Манзилли!R:R,"Тўланди")</f>
        <v>3</v>
      </c>
      <c r="V17" s="91">
        <f>+COUNTIFS(Манзилли!K:K,B17,Манзилли!S:S,$V$19)</f>
        <v>900</v>
      </c>
      <c r="W17" s="91">
        <f>+COUNTIFS(Манзилли!K:K,B17,Манзилли!S:S,$V$19,Манзилли!R:R,"Рад")</f>
        <v>372</v>
      </c>
      <c r="X17" s="91">
        <f>+COUNTIFS(Манзилли!K:K,B17,Манзилли!S:S,$V$19,Манзилли!R:R,"Жараён")</f>
        <v>16</v>
      </c>
      <c r="Y17" s="91">
        <f>+COUNTIFS(Манзилли!K:K,B17,Манзилли!S:S,$V$19,Манзилли!R:R,"Қарор")</f>
        <v>37</v>
      </c>
      <c r="Z17" s="147">
        <f>+COUNTIFS(Манзилли!K:K,B17,Манзилли!S:S,$V$19,Манзилли!R:R,"Тўланди")</f>
        <v>475</v>
      </c>
      <c r="AA17" s="91">
        <f>+COUNTIFS(Манзилли!K:K,B17,Манзилли!S:S,$Z$19)</f>
        <v>299</v>
      </c>
      <c r="AB17" s="91">
        <f>+COUNTIFS(Манзилли!K:K,B17,Манзилли!S:S,$Z$19,Манзилли!R:R,"Рад")</f>
        <v>129</v>
      </c>
      <c r="AC17" s="91">
        <f>+COUNTIFS(Манзилли!K:K,B17,Манзилли!S:S,$Z$19,Манзилли!R:R,"Жараён")</f>
        <v>7</v>
      </c>
      <c r="AD17" s="91">
        <f>+COUNTIFS(Манзилли!K:K,B17,Манзилли!S:S,$Z$19,Манзилли!R:R,"Қарор")</f>
        <v>33</v>
      </c>
      <c r="AE17" s="147">
        <f>+COUNTIFS(Манзилли!K:K,B17,Манзилли!S:S,$Z$19,Манзилли!R:R,"Тўланди")</f>
        <v>130</v>
      </c>
      <c r="AF17" s="91">
        <f>+COUNTIFS(Манзилли!K:K,B17,Манзилли!S:S,$AE$19)</f>
        <v>1</v>
      </c>
      <c r="AG17" s="91">
        <f>+COUNTIFS(Манзилли!K:K,B17,Манзилли!S:S,$AE$19,Манзилли!R:R,"Рад")</f>
        <v>0</v>
      </c>
      <c r="AH17" s="91">
        <f>+COUNTIFS(Манзилли!K:K,B17,Манзилли!S:S,$AE$19,Манзилли!R:R,"Жараён")</f>
        <v>0</v>
      </c>
      <c r="AI17" s="91">
        <f>+COUNTIFS(Манзилли!K:K,B17,Манзилли!S:S,$AE$19,Манзилли!R:R,"Қарор")</f>
        <v>0</v>
      </c>
      <c r="AJ17" s="147">
        <f>+COUNTIFS(Манзилли!K:K,B17,Манзилли!S:S,$AE$19,Манзилли!R:R,"Тўланди")</f>
        <v>1</v>
      </c>
      <c r="AK17" s="91">
        <f>+COUNTIFS(Манзилли!K:K,B17,Манзилли!S:S,$AK$19)</f>
        <v>23</v>
      </c>
      <c r="AL17" s="91">
        <f>+COUNTIFS(Манзилли!K:K,B17,Манзилли!S:S,$AK$19,Манзилли!R:R,"Рад")</f>
        <v>18</v>
      </c>
      <c r="AM17" s="91">
        <f>+COUNTIFS(Манзилли!K:K,B17,Манзилли!S:S,$AK$19,Манзилли!R:R,"Жараён")</f>
        <v>0</v>
      </c>
      <c r="AN17" s="91">
        <f>+COUNTIFS(Манзилли!K:K,B17,Манзилли!S:S,$AK$19,Манзилли!R:R,"Қарор")</f>
        <v>0</v>
      </c>
      <c r="AO17" s="147">
        <f>+COUNTIFS(Манзилли!K:K,B17,Манзилли!S:S,$AK$19,Манзилли!R:R,"Тўланди")</f>
        <v>5</v>
      </c>
      <c r="AP17" s="91">
        <f>+COUNTIFS(Манзилли!K:K,B17,Манзилли!S:S,$AP$19)</f>
        <v>3</v>
      </c>
      <c r="AQ17" s="91">
        <f>+COUNTIFS(Манзилли!K:K,B17,Манзилли!S:S,$AP$19,Манзилли!R:R,"Рад")</f>
        <v>0</v>
      </c>
      <c r="AR17" s="91">
        <f>+COUNTIFS(Манзилли!K:K,B17,Манзилли!S:S,$AP$19,Манзилли!R:R,"Жараён")</f>
        <v>0</v>
      </c>
      <c r="AS17" s="91">
        <f>+COUNTIFS(Манзилли!K:K,B17,Манзилли!S:S,$AP$19,Манзилли!R:R,"Қарор")</f>
        <v>0</v>
      </c>
      <c r="AT17" s="147">
        <f>+COUNTIFS(Манзилли!K:K,B17,Манзилли!S:S,$AP$19,Манзилли!R:R,"Тўланди")</f>
        <v>3</v>
      </c>
      <c r="AU17" s="91">
        <f>+COUNTIFS(Манзилли!K:K,B17,Манзилли!S:S,$AU$19)</f>
        <v>61</v>
      </c>
      <c r="AV17" s="91">
        <f>+COUNTIFS(Манзилли!K:K,B17,Манзилли!S:S,$AU$19,Манзилли!R:R,"Рад")</f>
        <v>32</v>
      </c>
      <c r="AW17" s="91">
        <f>+COUNTIFS(Манзилли!K:K,B17,Манзилли!S:S,$AU$19,Манзилли!R:R,"Жараён")</f>
        <v>1</v>
      </c>
      <c r="AX17" s="91">
        <f>+COUNTIFS(Манзилли!K:K,B17,Манзилли!S:S,$AU$19,Манзилли!R:R,"Қарор")</f>
        <v>28</v>
      </c>
      <c r="AY17" s="147">
        <f>+COUNTIFS(Манзилли!K:K,B17,Манзилли!S:S,$AU$19,Манзилли!R:R,"Тўланди")</f>
        <v>0</v>
      </c>
      <c r="AZ17" s="91">
        <f>+COUNTIFS(Манзилли!K:K,B17,Манзилли!S:S,$AZ$19)</f>
        <v>2</v>
      </c>
      <c r="BA17" s="91">
        <f>+COUNTIFS(Манзилли!K:K,B17,Манзилли!S:S,$AZ$19,Манзилли!R:R,"Рад")</f>
        <v>2</v>
      </c>
      <c r="BB17" s="91">
        <f>+COUNTIFS(Манзилли!K:K,B17,Манзилли!S:S,$AZ$19,Манзилли!R:R,"Жараён")</f>
        <v>0</v>
      </c>
      <c r="BC17" s="91">
        <f>+COUNTIFS(Манзилли!K:K,B17,Манзилли!S:S,$AZ$19,Манзилли!R:R,"Қарор")</f>
        <v>0</v>
      </c>
      <c r="BD17" s="147">
        <f>+COUNTIFS(Манзилли!K:K,B17,Манзилли!S:S,$AZ$19,Манзилли!R:R,"Тўланди")</f>
        <v>0</v>
      </c>
      <c r="BE17" s="91">
        <f>+COUNTIFS(Манзилли!K:K,B17,Манзилли!S:S,$BE$19)</f>
        <v>2</v>
      </c>
      <c r="BF17" s="91">
        <f>+COUNTIFS(Манзилли!K:K,B17,Манзилли!S:S,$BE$19,Манзилли!R:R,"Рад")</f>
        <v>1</v>
      </c>
      <c r="BG17" s="91">
        <f>+COUNTIFS(Манзилли!K:K,B17,Манзилли!S:S,$BE$19,Манзилли!R:R,"Жараён")</f>
        <v>1</v>
      </c>
      <c r="BH17" s="91">
        <f>+COUNTIFS(Манзилли!K:K,B17,Манзилли!S:S,$BE$19,Манзилли!R:R,"Қарор")</f>
        <v>0</v>
      </c>
      <c r="BI17" s="147">
        <f>+COUNTIFS(Манзилли!K:K,B17,Манзилли!S:S,$BE$19,Манзилли!R:R,"Тўланди")</f>
        <v>0</v>
      </c>
      <c r="BJ17" s="91">
        <f>+COUNTIFS(Манзилли!K:K,B17,Манзилли!S:S,$BM$19)</f>
        <v>0</v>
      </c>
      <c r="BK17" s="91">
        <f>+COUNTIFS(Манзилли!K:K,B17,Манзилли!S:S,$BM$19,Манзилли!R:R,"Рад")</f>
        <v>0</v>
      </c>
      <c r="BL17" s="91">
        <f>+COUNTIFS(Манзилли!K:K,B17,Манзилли!S:S,$BM$19,Манзилли!R:R,"Жараён")</f>
        <v>0</v>
      </c>
      <c r="BM17" s="91">
        <f>+COUNTIFS(Манзилли!K:K,B17,Манзилли!S:S,$BM$19,Манзилли!R:R,"Қарор")</f>
        <v>0</v>
      </c>
      <c r="BN17" s="153">
        <f>+COUNTIFS(Манзилли!K:K,B17,Манзилли!S:S,$BM$19,Манзилли!R:R,"Тўланди")</f>
        <v>0</v>
      </c>
    </row>
    <row r="18" spans="1:66" ht="27" thickBot="1" x14ac:dyDescent="0.45">
      <c r="A18" s="98"/>
      <c r="B18" s="99"/>
      <c r="C18" s="100"/>
      <c r="D18" s="100"/>
      <c r="E18" s="100"/>
      <c r="F18" s="100"/>
      <c r="G18" s="100"/>
      <c r="H18" s="100"/>
      <c r="I18" s="100"/>
      <c r="J18" s="157"/>
      <c r="K18" s="100"/>
      <c r="L18" s="100"/>
      <c r="M18" s="100"/>
      <c r="N18" s="100"/>
      <c r="O18" s="100"/>
      <c r="P18" s="148"/>
      <c r="Q18" s="100"/>
      <c r="R18" s="100"/>
      <c r="S18" s="100"/>
      <c r="T18" s="100"/>
      <c r="U18" s="100"/>
      <c r="V18" s="100"/>
      <c r="W18" s="100"/>
      <c r="X18" s="100"/>
      <c r="Y18" s="100"/>
      <c r="Z18" s="148"/>
      <c r="AA18" s="100"/>
      <c r="AB18" s="100"/>
      <c r="AC18" s="100"/>
      <c r="AD18" s="100"/>
      <c r="AE18" s="148"/>
      <c r="AF18" s="100"/>
      <c r="AG18" s="100"/>
      <c r="AH18" s="100"/>
      <c r="AI18" s="100"/>
      <c r="AJ18" s="148"/>
      <c r="AK18" s="100"/>
      <c r="AL18" s="100"/>
      <c r="AM18" s="100"/>
      <c r="AN18" s="100"/>
      <c r="AO18" s="148"/>
      <c r="AP18" s="100"/>
      <c r="AQ18" s="100"/>
      <c r="AR18" s="100"/>
      <c r="AS18" s="100"/>
      <c r="AT18" s="148"/>
      <c r="AU18" s="100"/>
      <c r="AV18" s="100"/>
      <c r="AW18" s="100"/>
      <c r="AX18" s="100"/>
      <c r="AY18" s="148"/>
      <c r="AZ18" s="100"/>
      <c r="BA18" s="100"/>
      <c r="BB18" s="100"/>
      <c r="BC18" s="100"/>
      <c r="BD18" s="148"/>
      <c r="BE18" s="100"/>
      <c r="BF18" s="100"/>
      <c r="BG18" s="100"/>
      <c r="BH18" s="100"/>
      <c r="BI18" s="148"/>
      <c r="BJ18" s="100"/>
      <c r="BK18" s="100"/>
      <c r="BL18" s="100"/>
      <c r="BM18" s="100"/>
      <c r="BN18" s="154"/>
    </row>
    <row r="19" spans="1:66" s="29" customFormat="1" ht="28.5" customHeight="1" x14ac:dyDescent="0.25">
      <c r="B19" s="31"/>
      <c r="J19" s="158"/>
      <c r="L19" s="29" t="s">
        <v>1583</v>
      </c>
      <c r="P19" s="149"/>
      <c r="Q19" s="29" t="s">
        <v>1582</v>
      </c>
      <c r="V19" s="29" t="s">
        <v>1589</v>
      </c>
      <c r="Z19" s="149" t="s">
        <v>1585</v>
      </c>
      <c r="AE19" s="149" t="s">
        <v>1584</v>
      </c>
      <c r="AJ19" s="149"/>
      <c r="AK19" s="29" t="s">
        <v>1586</v>
      </c>
      <c r="AO19" s="149"/>
      <c r="AP19" s="29" t="s">
        <v>1587</v>
      </c>
      <c r="AT19" s="149"/>
      <c r="AU19" s="29" t="s">
        <v>1590</v>
      </c>
      <c r="AY19" s="149"/>
      <c r="AZ19" s="29" t="s">
        <v>1588</v>
      </c>
      <c r="BD19" s="149"/>
      <c r="BE19" s="29" t="s">
        <v>29676</v>
      </c>
      <c r="BI19" s="149"/>
      <c r="BJ19" s="29" t="s">
        <v>29676</v>
      </c>
      <c r="BM19" s="29" t="s">
        <v>1591</v>
      </c>
      <c r="BN19" s="149"/>
    </row>
    <row r="20" spans="1:66" s="23" customFormat="1" ht="28.5" customHeight="1" x14ac:dyDescent="0.25">
      <c r="B20" s="32"/>
      <c r="J20" s="159"/>
      <c r="P20" s="150"/>
      <c r="Z20" s="150"/>
      <c r="AE20" s="150"/>
      <c r="AJ20" s="150"/>
      <c r="AO20" s="150"/>
      <c r="AT20" s="150"/>
      <c r="AY20" s="150"/>
      <c r="BD20" s="150"/>
      <c r="BI20" s="150"/>
      <c r="BN20" s="150"/>
    </row>
    <row r="31" spans="1:66" x14ac:dyDescent="0.4">
      <c r="L31"/>
    </row>
    <row r="32" spans="1:66" x14ac:dyDescent="0.4">
      <c r="L32"/>
    </row>
    <row r="33" spans="12:12" x14ac:dyDescent="0.4">
      <c r="L33"/>
    </row>
    <row r="34" spans="12:12" x14ac:dyDescent="0.4">
      <c r="L34"/>
    </row>
    <row r="35" spans="12:12" x14ac:dyDescent="0.4">
      <c r="L35"/>
    </row>
    <row r="36" spans="12:12" x14ac:dyDescent="0.4">
      <c r="L36"/>
    </row>
    <row r="37" spans="12:12" x14ac:dyDescent="0.4">
      <c r="L37"/>
    </row>
    <row r="38" spans="12:12" x14ac:dyDescent="0.4">
      <c r="L38"/>
    </row>
    <row r="39" spans="12:12" x14ac:dyDescent="0.4">
      <c r="L39"/>
    </row>
    <row r="40" spans="12:12" x14ac:dyDescent="0.4">
      <c r="L40"/>
    </row>
    <row r="41" spans="12:12" x14ac:dyDescent="0.4">
      <c r="L41"/>
    </row>
    <row r="42" spans="12:12" x14ac:dyDescent="0.4">
      <c r="L42"/>
    </row>
    <row r="43" spans="12:12" x14ac:dyDescent="0.4">
      <c r="L43"/>
    </row>
    <row r="44" spans="12:12" x14ac:dyDescent="0.4">
      <c r="L44"/>
    </row>
    <row r="45" spans="12:12" x14ac:dyDescent="0.4">
      <c r="L45"/>
    </row>
    <row r="46" spans="12:12" x14ac:dyDescent="0.4">
      <c r="L46"/>
    </row>
    <row r="47" spans="12:12" x14ac:dyDescent="0.4">
      <c r="L47"/>
    </row>
    <row r="48" spans="12:12" x14ac:dyDescent="0.4">
      <c r="L48"/>
    </row>
    <row r="49" spans="12:12" x14ac:dyDescent="0.4">
      <c r="L49"/>
    </row>
    <row r="50" spans="12:12" x14ac:dyDescent="0.4">
      <c r="L50"/>
    </row>
    <row r="51" spans="12:12" x14ac:dyDescent="0.4">
      <c r="L51"/>
    </row>
    <row r="52" spans="12:12" x14ac:dyDescent="0.4">
      <c r="L52"/>
    </row>
    <row r="53" spans="12:12" x14ac:dyDescent="0.4">
      <c r="L53"/>
    </row>
    <row r="54" spans="12:12" x14ac:dyDescent="0.4">
      <c r="L54"/>
    </row>
    <row r="55" spans="12:12" x14ac:dyDescent="0.4">
      <c r="L55"/>
    </row>
    <row r="56" spans="12:12" x14ac:dyDescent="0.4">
      <c r="L56"/>
    </row>
    <row r="57" spans="12:12" x14ac:dyDescent="0.4">
      <c r="L57"/>
    </row>
    <row r="58" spans="12:12" x14ac:dyDescent="0.4">
      <c r="L58"/>
    </row>
    <row r="59" spans="12:12" x14ac:dyDescent="0.4">
      <c r="L59"/>
    </row>
    <row r="60" spans="12:12" x14ac:dyDescent="0.4">
      <c r="L60"/>
    </row>
    <row r="61" spans="12:12" x14ac:dyDescent="0.4">
      <c r="L61"/>
    </row>
    <row r="62" spans="12:12" x14ac:dyDescent="0.4">
      <c r="L62"/>
    </row>
    <row r="63" spans="12:12" x14ac:dyDescent="0.4">
      <c r="L63"/>
    </row>
    <row r="64" spans="12:12" x14ac:dyDescent="0.4">
      <c r="L64"/>
    </row>
    <row r="65" spans="12:12" x14ac:dyDescent="0.4">
      <c r="L65"/>
    </row>
    <row r="66" spans="12:12" x14ac:dyDescent="0.4">
      <c r="L66"/>
    </row>
    <row r="67" spans="12:12" x14ac:dyDescent="0.4">
      <c r="L67"/>
    </row>
    <row r="68" spans="12:12" x14ac:dyDescent="0.4">
      <c r="L68"/>
    </row>
    <row r="69" spans="12:12" x14ac:dyDescent="0.4">
      <c r="L69"/>
    </row>
    <row r="70" spans="12:12" x14ac:dyDescent="0.4">
      <c r="L70"/>
    </row>
    <row r="71" spans="12:12" x14ac:dyDescent="0.4">
      <c r="L71"/>
    </row>
    <row r="72" spans="12:12" x14ac:dyDescent="0.4">
      <c r="L72"/>
    </row>
    <row r="73" spans="12:12" x14ac:dyDescent="0.4">
      <c r="L73"/>
    </row>
    <row r="74" spans="12:12" x14ac:dyDescent="0.4">
      <c r="L74"/>
    </row>
    <row r="75" spans="12:12" x14ac:dyDescent="0.4">
      <c r="L75"/>
    </row>
    <row r="76" spans="12:12" x14ac:dyDescent="0.4">
      <c r="L76"/>
    </row>
    <row r="77" spans="12:12" x14ac:dyDescent="0.4">
      <c r="L77"/>
    </row>
    <row r="78" spans="12:12" x14ac:dyDescent="0.4">
      <c r="L78"/>
    </row>
    <row r="79" spans="12:12" x14ac:dyDescent="0.4">
      <c r="L79"/>
    </row>
    <row r="80" spans="12:12" x14ac:dyDescent="0.4">
      <c r="L80"/>
    </row>
    <row r="81" spans="12:12" x14ac:dyDescent="0.4">
      <c r="L81"/>
    </row>
    <row r="82" spans="12:12" x14ac:dyDescent="0.4">
      <c r="L82"/>
    </row>
    <row r="83" spans="12:12" x14ac:dyDescent="0.4">
      <c r="L83"/>
    </row>
    <row r="84" spans="12:12" x14ac:dyDescent="0.4">
      <c r="L84"/>
    </row>
    <row r="85" spans="12:12" x14ac:dyDescent="0.4">
      <c r="L85"/>
    </row>
    <row r="86" spans="12:12" x14ac:dyDescent="0.4">
      <c r="L86"/>
    </row>
    <row r="87" spans="12:12" x14ac:dyDescent="0.4">
      <c r="L87"/>
    </row>
    <row r="88" spans="12:12" x14ac:dyDescent="0.4">
      <c r="L88"/>
    </row>
    <row r="89" spans="12:12" x14ac:dyDescent="0.4">
      <c r="L89"/>
    </row>
    <row r="90" spans="12:12" x14ac:dyDescent="0.4">
      <c r="L90"/>
    </row>
    <row r="91" spans="12:12" x14ac:dyDescent="0.4">
      <c r="L91"/>
    </row>
    <row r="92" spans="12:12" x14ac:dyDescent="0.4">
      <c r="L92"/>
    </row>
    <row r="93" spans="12:12" x14ac:dyDescent="0.4">
      <c r="L93"/>
    </row>
    <row r="94" spans="12:12" x14ac:dyDescent="0.4">
      <c r="L94"/>
    </row>
    <row r="95" spans="12:12" x14ac:dyDescent="0.4">
      <c r="L95"/>
    </row>
    <row r="96" spans="12:12" x14ac:dyDescent="0.4">
      <c r="L96"/>
    </row>
    <row r="97" spans="12:12" x14ac:dyDescent="0.4">
      <c r="L97"/>
    </row>
    <row r="98" spans="12:12" x14ac:dyDescent="0.4">
      <c r="L98"/>
    </row>
    <row r="99" spans="12:12" x14ac:dyDescent="0.4">
      <c r="L99"/>
    </row>
    <row r="100" spans="12:12" x14ac:dyDescent="0.4">
      <c r="L100"/>
    </row>
    <row r="101" spans="12:12" x14ac:dyDescent="0.4">
      <c r="L101"/>
    </row>
    <row r="102" spans="12:12" x14ac:dyDescent="0.4">
      <c r="L102"/>
    </row>
    <row r="103" spans="12:12" x14ac:dyDescent="0.4">
      <c r="L103"/>
    </row>
    <row r="104" spans="12:12" x14ac:dyDescent="0.4">
      <c r="L104"/>
    </row>
    <row r="105" spans="12:12" x14ac:dyDescent="0.4">
      <c r="L105"/>
    </row>
    <row r="106" spans="12:12" x14ac:dyDescent="0.4">
      <c r="L106"/>
    </row>
    <row r="107" spans="12:12" x14ac:dyDescent="0.4">
      <c r="L107"/>
    </row>
    <row r="108" spans="12:12" x14ac:dyDescent="0.4">
      <c r="L108"/>
    </row>
    <row r="109" spans="12:12" x14ac:dyDescent="0.4">
      <c r="L109"/>
    </row>
    <row r="110" spans="12:12" x14ac:dyDescent="0.4">
      <c r="L110"/>
    </row>
    <row r="111" spans="12:12" x14ac:dyDescent="0.4">
      <c r="L111"/>
    </row>
    <row r="112" spans="12:12" x14ac:dyDescent="0.4">
      <c r="L112"/>
    </row>
    <row r="113" spans="12:12" x14ac:dyDescent="0.4">
      <c r="L113"/>
    </row>
    <row r="114" spans="12:12" x14ac:dyDescent="0.4">
      <c r="L114"/>
    </row>
    <row r="115" spans="12:12" x14ac:dyDescent="0.4">
      <c r="L115"/>
    </row>
    <row r="116" spans="12:12" x14ac:dyDescent="0.4">
      <c r="L116"/>
    </row>
    <row r="117" spans="12:12" x14ac:dyDescent="0.4">
      <c r="L117"/>
    </row>
    <row r="118" spans="12:12" x14ac:dyDescent="0.4">
      <c r="L118"/>
    </row>
    <row r="119" spans="12:12" x14ac:dyDescent="0.4">
      <c r="L119"/>
    </row>
    <row r="120" spans="12:12" x14ac:dyDescent="0.4">
      <c r="L120"/>
    </row>
    <row r="121" spans="12:12" x14ac:dyDescent="0.4">
      <c r="L121"/>
    </row>
    <row r="122" spans="12:12" x14ac:dyDescent="0.4">
      <c r="L122"/>
    </row>
    <row r="123" spans="12:12" x14ac:dyDescent="0.4">
      <c r="L123"/>
    </row>
    <row r="124" spans="12:12" x14ac:dyDescent="0.4">
      <c r="L124"/>
    </row>
    <row r="125" spans="12:12" x14ac:dyDescent="0.4">
      <c r="L125"/>
    </row>
    <row r="126" spans="12:12" x14ac:dyDescent="0.4">
      <c r="L126"/>
    </row>
    <row r="127" spans="12:12" x14ac:dyDescent="0.4">
      <c r="L127"/>
    </row>
    <row r="128" spans="12:12" x14ac:dyDescent="0.4">
      <c r="L128"/>
    </row>
    <row r="129" spans="12:12" x14ac:dyDescent="0.4">
      <c r="L129"/>
    </row>
    <row r="130" spans="12:12" x14ac:dyDescent="0.4">
      <c r="L130"/>
    </row>
    <row r="131" spans="12:12" x14ac:dyDescent="0.4">
      <c r="L131"/>
    </row>
    <row r="132" spans="12:12" x14ac:dyDescent="0.4">
      <c r="L132"/>
    </row>
    <row r="133" spans="12:12" x14ac:dyDescent="0.4">
      <c r="L133"/>
    </row>
    <row r="134" spans="12:12" x14ac:dyDescent="0.4">
      <c r="L134"/>
    </row>
    <row r="135" spans="12:12" x14ac:dyDescent="0.4">
      <c r="L135"/>
    </row>
    <row r="136" spans="12:12" x14ac:dyDescent="0.4">
      <c r="L136"/>
    </row>
    <row r="137" spans="12:12" x14ac:dyDescent="0.4">
      <c r="L137"/>
    </row>
    <row r="138" spans="12:12" x14ac:dyDescent="0.4">
      <c r="L138"/>
    </row>
    <row r="139" spans="12:12" x14ac:dyDescent="0.4">
      <c r="L139"/>
    </row>
    <row r="140" spans="12:12" x14ac:dyDescent="0.4">
      <c r="L140"/>
    </row>
    <row r="141" spans="12:12" x14ac:dyDescent="0.4">
      <c r="L141"/>
    </row>
    <row r="142" spans="12:12" x14ac:dyDescent="0.4">
      <c r="L142"/>
    </row>
    <row r="143" spans="12:12" x14ac:dyDescent="0.4">
      <c r="L143"/>
    </row>
    <row r="144" spans="12:12" x14ac:dyDescent="0.4">
      <c r="L144"/>
    </row>
    <row r="145" spans="12:12" x14ac:dyDescent="0.4">
      <c r="L145"/>
    </row>
    <row r="146" spans="12:12" x14ac:dyDescent="0.4">
      <c r="L146"/>
    </row>
    <row r="147" spans="12:12" x14ac:dyDescent="0.4">
      <c r="L147"/>
    </row>
    <row r="148" spans="12:12" x14ac:dyDescent="0.4">
      <c r="L148"/>
    </row>
    <row r="149" spans="12:12" x14ac:dyDescent="0.4">
      <c r="L149"/>
    </row>
    <row r="150" spans="12:12" x14ac:dyDescent="0.4">
      <c r="L150"/>
    </row>
    <row r="151" spans="12:12" x14ac:dyDescent="0.4">
      <c r="L151"/>
    </row>
    <row r="152" spans="12:12" x14ac:dyDescent="0.4">
      <c r="L152"/>
    </row>
    <row r="153" spans="12:12" x14ac:dyDescent="0.4">
      <c r="L153"/>
    </row>
    <row r="154" spans="12:12" x14ac:dyDescent="0.4">
      <c r="L154"/>
    </row>
    <row r="155" spans="12:12" x14ac:dyDescent="0.4">
      <c r="L155"/>
    </row>
    <row r="156" spans="12:12" x14ac:dyDescent="0.4">
      <c r="L156"/>
    </row>
    <row r="157" spans="12:12" x14ac:dyDescent="0.4">
      <c r="L157"/>
    </row>
    <row r="158" spans="12:12" x14ac:dyDescent="0.4">
      <c r="L158"/>
    </row>
    <row r="159" spans="12:12" x14ac:dyDescent="0.4">
      <c r="L159"/>
    </row>
    <row r="160" spans="12:12" x14ac:dyDescent="0.4">
      <c r="L160"/>
    </row>
    <row r="161" spans="12:12" x14ac:dyDescent="0.4">
      <c r="L161"/>
    </row>
    <row r="162" spans="12:12" x14ac:dyDescent="0.4">
      <c r="L162"/>
    </row>
    <row r="163" spans="12:12" x14ac:dyDescent="0.4">
      <c r="L163"/>
    </row>
    <row r="164" spans="12:12" x14ac:dyDescent="0.4">
      <c r="L164"/>
    </row>
    <row r="165" spans="12:12" x14ac:dyDescent="0.4">
      <c r="L165"/>
    </row>
    <row r="166" spans="12:12" x14ac:dyDescent="0.4">
      <c r="L166"/>
    </row>
    <row r="167" spans="12:12" x14ac:dyDescent="0.4">
      <c r="L167"/>
    </row>
    <row r="168" spans="12:12" x14ac:dyDescent="0.4">
      <c r="L168"/>
    </row>
    <row r="169" spans="12:12" x14ac:dyDescent="0.4">
      <c r="L169"/>
    </row>
    <row r="170" spans="12:12" x14ac:dyDescent="0.4">
      <c r="L170"/>
    </row>
    <row r="171" spans="12:12" x14ac:dyDescent="0.4">
      <c r="L171"/>
    </row>
    <row r="172" spans="12:12" x14ac:dyDescent="0.4">
      <c r="L172"/>
    </row>
    <row r="173" spans="12:12" x14ac:dyDescent="0.4">
      <c r="L173"/>
    </row>
    <row r="174" spans="12:12" x14ac:dyDescent="0.4">
      <c r="L174"/>
    </row>
    <row r="175" spans="12:12" x14ac:dyDescent="0.4">
      <c r="L175"/>
    </row>
    <row r="176" spans="12:12" x14ac:dyDescent="0.4">
      <c r="L176"/>
    </row>
    <row r="177" spans="12:12" x14ac:dyDescent="0.4">
      <c r="L177"/>
    </row>
    <row r="178" spans="12:12" x14ac:dyDescent="0.4">
      <c r="L178"/>
    </row>
    <row r="179" spans="12:12" x14ac:dyDescent="0.4">
      <c r="L179"/>
    </row>
    <row r="180" spans="12:12" x14ac:dyDescent="0.4">
      <c r="L180"/>
    </row>
    <row r="181" spans="12:12" x14ac:dyDescent="0.4">
      <c r="L181"/>
    </row>
    <row r="182" spans="12:12" x14ac:dyDescent="0.4">
      <c r="L182"/>
    </row>
    <row r="183" spans="12:12" x14ac:dyDescent="0.4">
      <c r="L183"/>
    </row>
    <row r="184" spans="12:12" x14ac:dyDescent="0.4">
      <c r="L184"/>
    </row>
    <row r="185" spans="12:12" x14ac:dyDescent="0.4">
      <c r="L185"/>
    </row>
    <row r="186" spans="12:12" x14ac:dyDescent="0.4">
      <c r="L186"/>
    </row>
    <row r="187" spans="12:12" x14ac:dyDescent="0.4">
      <c r="L187"/>
    </row>
    <row r="188" spans="12:12" x14ac:dyDescent="0.4">
      <c r="L188"/>
    </row>
    <row r="189" spans="12:12" x14ac:dyDescent="0.4">
      <c r="L189"/>
    </row>
    <row r="190" spans="12:12" x14ac:dyDescent="0.4">
      <c r="L190"/>
    </row>
    <row r="191" spans="12:12" x14ac:dyDescent="0.4">
      <c r="L191"/>
    </row>
    <row r="192" spans="12:12" x14ac:dyDescent="0.4">
      <c r="L192"/>
    </row>
    <row r="193" spans="12:12" x14ac:dyDescent="0.4">
      <c r="L193"/>
    </row>
    <row r="194" spans="12:12" x14ac:dyDescent="0.4">
      <c r="L194"/>
    </row>
    <row r="195" spans="12:12" x14ac:dyDescent="0.4">
      <c r="L195"/>
    </row>
    <row r="196" spans="12:12" x14ac:dyDescent="0.4">
      <c r="L196"/>
    </row>
    <row r="197" spans="12:12" x14ac:dyDescent="0.4">
      <c r="L197"/>
    </row>
    <row r="198" spans="12:12" x14ac:dyDescent="0.4">
      <c r="L198"/>
    </row>
    <row r="199" spans="12:12" x14ac:dyDescent="0.4">
      <c r="L199"/>
    </row>
    <row r="200" spans="12:12" x14ac:dyDescent="0.4">
      <c r="L200"/>
    </row>
    <row r="201" spans="12:12" x14ac:dyDescent="0.4">
      <c r="L201"/>
    </row>
    <row r="202" spans="12:12" x14ac:dyDescent="0.4">
      <c r="L202"/>
    </row>
    <row r="203" spans="12:12" x14ac:dyDescent="0.4">
      <c r="L203"/>
    </row>
    <row r="204" spans="12:12" x14ac:dyDescent="0.4">
      <c r="L204"/>
    </row>
    <row r="205" spans="12:12" x14ac:dyDescent="0.4">
      <c r="L205"/>
    </row>
    <row r="206" spans="12:12" x14ac:dyDescent="0.4">
      <c r="L206"/>
    </row>
    <row r="207" spans="12:12" x14ac:dyDescent="0.4">
      <c r="L207"/>
    </row>
    <row r="208" spans="12:12" x14ac:dyDescent="0.4">
      <c r="L208"/>
    </row>
    <row r="209" spans="12:12" x14ac:dyDescent="0.4">
      <c r="L209"/>
    </row>
    <row r="210" spans="12:12" x14ac:dyDescent="0.4">
      <c r="L210"/>
    </row>
    <row r="211" spans="12:12" x14ac:dyDescent="0.4">
      <c r="L211"/>
    </row>
    <row r="212" spans="12:12" x14ac:dyDescent="0.4">
      <c r="L212"/>
    </row>
    <row r="213" spans="12:12" x14ac:dyDescent="0.4">
      <c r="L213"/>
    </row>
    <row r="214" spans="12:12" x14ac:dyDescent="0.4">
      <c r="L214"/>
    </row>
    <row r="215" spans="12:12" x14ac:dyDescent="0.4">
      <c r="L215"/>
    </row>
    <row r="216" spans="12:12" x14ac:dyDescent="0.4">
      <c r="L216"/>
    </row>
    <row r="217" spans="12:12" x14ac:dyDescent="0.4">
      <c r="L217"/>
    </row>
    <row r="218" spans="12:12" x14ac:dyDescent="0.4">
      <c r="L218"/>
    </row>
    <row r="219" spans="12:12" x14ac:dyDescent="0.4">
      <c r="L219"/>
    </row>
    <row r="220" spans="12:12" x14ac:dyDescent="0.4">
      <c r="L220"/>
    </row>
    <row r="221" spans="12:12" x14ac:dyDescent="0.4">
      <c r="L221"/>
    </row>
    <row r="222" spans="12:12" x14ac:dyDescent="0.4">
      <c r="L222"/>
    </row>
    <row r="223" spans="12:12" x14ac:dyDescent="0.4">
      <c r="L223"/>
    </row>
    <row r="224" spans="12:12" x14ac:dyDescent="0.4">
      <c r="L224"/>
    </row>
    <row r="225" spans="12:12" x14ac:dyDescent="0.4">
      <c r="L225"/>
    </row>
    <row r="226" spans="12:12" x14ac:dyDescent="0.4">
      <c r="L226"/>
    </row>
    <row r="227" spans="12:12" x14ac:dyDescent="0.4">
      <c r="L227"/>
    </row>
    <row r="228" spans="12:12" x14ac:dyDescent="0.4">
      <c r="L228"/>
    </row>
    <row r="229" spans="12:12" x14ac:dyDescent="0.4">
      <c r="L229"/>
    </row>
    <row r="230" spans="12:12" x14ac:dyDescent="0.4">
      <c r="L230"/>
    </row>
    <row r="231" spans="12:12" x14ac:dyDescent="0.4">
      <c r="L231"/>
    </row>
    <row r="232" spans="12:12" x14ac:dyDescent="0.4">
      <c r="L232"/>
    </row>
    <row r="233" spans="12:12" x14ac:dyDescent="0.4">
      <c r="L233"/>
    </row>
    <row r="234" spans="12:12" x14ac:dyDescent="0.4">
      <c r="L234"/>
    </row>
    <row r="235" spans="12:12" x14ac:dyDescent="0.4">
      <c r="L235"/>
    </row>
    <row r="236" spans="12:12" x14ac:dyDescent="0.4">
      <c r="L236"/>
    </row>
    <row r="237" spans="12:12" x14ac:dyDescent="0.4">
      <c r="L237"/>
    </row>
    <row r="238" spans="12:12" x14ac:dyDescent="0.4">
      <c r="L238"/>
    </row>
    <row r="239" spans="12:12" x14ac:dyDescent="0.4">
      <c r="L239"/>
    </row>
    <row r="240" spans="12:12" x14ac:dyDescent="0.4">
      <c r="L240"/>
    </row>
    <row r="241" spans="12:12" x14ac:dyDescent="0.4">
      <c r="L241"/>
    </row>
    <row r="242" spans="12:12" x14ac:dyDescent="0.4">
      <c r="L242"/>
    </row>
    <row r="243" spans="12:12" x14ac:dyDescent="0.4">
      <c r="L243"/>
    </row>
    <row r="244" spans="12:12" x14ac:dyDescent="0.4">
      <c r="L244"/>
    </row>
    <row r="245" spans="12:12" x14ac:dyDescent="0.4">
      <c r="L245"/>
    </row>
    <row r="246" spans="12:12" x14ac:dyDescent="0.4">
      <c r="L246"/>
    </row>
    <row r="247" spans="12:12" x14ac:dyDescent="0.4">
      <c r="L247"/>
    </row>
    <row r="248" spans="12:12" x14ac:dyDescent="0.4">
      <c r="L248"/>
    </row>
    <row r="249" spans="12:12" x14ac:dyDescent="0.4">
      <c r="L249"/>
    </row>
    <row r="250" spans="12:12" x14ac:dyDescent="0.4">
      <c r="L250"/>
    </row>
    <row r="251" spans="12:12" x14ac:dyDescent="0.4">
      <c r="L251"/>
    </row>
    <row r="252" spans="12:12" x14ac:dyDescent="0.4">
      <c r="L252"/>
    </row>
    <row r="253" spans="12:12" x14ac:dyDescent="0.4">
      <c r="L253"/>
    </row>
    <row r="254" spans="12:12" x14ac:dyDescent="0.4">
      <c r="L254"/>
    </row>
    <row r="255" spans="12:12" x14ac:dyDescent="0.4">
      <c r="L255"/>
    </row>
    <row r="256" spans="12:12" x14ac:dyDescent="0.4">
      <c r="L256"/>
    </row>
    <row r="257" spans="12:12" x14ac:dyDescent="0.4">
      <c r="L257"/>
    </row>
    <row r="258" spans="12:12" x14ac:dyDescent="0.4">
      <c r="L258"/>
    </row>
    <row r="259" spans="12:12" x14ac:dyDescent="0.4">
      <c r="L259"/>
    </row>
    <row r="260" spans="12:12" x14ac:dyDescent="0.4">
      <c r="L260"/>
    </row>
    <row r="261" spans="12:12" x14ac:dyDescent="0.4">
      <c r="L261"/>
    </row>
    <row r="262" spans="12:12" x14ac:dyDescent="0.4">
      <c r="L262"/>
    </row>
    <row r="263" spans="12:12" x14ac:dyDescent="0.4">
      <c r="L263"/>
    </row>
    <row r="264" spans="12:12" x14ac:dyDescent="0.4">
      <c r="L264"/>
    </row>
    <row r="265" spans="12:12" x14ac:dyDescent="0.4">
      <c r="L265"/>
    </row>
    <row r="266" spans="12:12" x14ac:dyDescent="0.4">
      <c r="L266"/>
    </row>
    <row r="267" spans="12:12" x14ac:dyDescent="0.4">
      <c r="L267"/>
    </row>
    <row r="268" spans="12:12" x14ac:dyDescent="0.4">
      <c r="L268"/>
    </row>
    <row r="269" spans="12:12" x14ac:dyDescent="0.4">
      <c r="L269"/>
    </row>
    <row r="270" spans="12:12" x14ac:dyDescent="0.4">
      <c r="L270"/>
    </row>
    <row r="271" spans="12:12" x14ac:dyDescent="0.4">
      <c r="L271"/>
    </row>
    <row r="272" spans="12:12" x14ac:dyDescent="0.4">
      <c r="L272"/>
    </row>
    <row r="273" spans="12:12" x14ac:dyDescent="0.4">
      <c r="L273"/>
    </row>
    <row r="274" spans="12:12" x14ac:dyDescent="0.4">
      <c r="L274"/>
    </row>
    <row r="275" spans="12:12" x14ac:dyDescent="0.4">
      <c r="L275"/>
    </row>
    <row r="276" spans="12:12" x14ac:dyDescent="0.4">
      <c r="L276"/>
    </row>
    <row r="277" spans="12:12" x14ac:dyDescent="0.4">
      <c r="L277"/>
    </row>
    <row r="278" spans="12:12" x14ac:dyDescent="0.4">
      <c r="L278"/>
    </row>
    <row r="279" spans="12:12" x14ac:dyDescent="0.4">
      <c r="L279"/>
    </row>
    <row r="280" spans="12:12" x14ac:dyDescent="0.4">
      <c r="L280"/>
    </row>
    <row r="281" spans="12:12" x14ac:dyDescent="0.4">
      <c r="L281"/>
    </row>
    <row r="282" spans="12:12" x14ac:dyDescent="0.4">
      <c r="L282"/>
    </row>
    <row r="283" spans="12:12" x14ac:dyDescent="0.4">
      <c r="L283"/>
    </row>
    <row r="284" spans="12:12" x14ac:dyDescent="0.4">
      <c r="L284"/>
    </row>
    <row r="285" spans="12:12" x14ac:dyDescent="0.4">
      <c r="L285"/>
    </row>
    <row r="286" spans="12:12" x14ac:dyDescent="0.4">
      <c r="L286"/>
    </row>
    <row r="287" spans="12:12" x14ac:dyDescent="0.4">
      <c r="L287"/>
    </row>
    <row r="288" spans="12:12" x14ac:dyDescent="0.4">
      <c r="L288"/>
    </row>
    <row r="289" spans="12:12" x14ac:dyDescent="0.4">
      <c r="L289"/>
    </row>
    <row r="290" spans="12:12" x14ac:dyDescent="0.4">
      <c r="L290"/>
    </row>
    <row r="291" spans="12:12" x14ac:dyDescent="0.4">
      <c r="L291"/>
    </row>
    <row r="292" spans="12:12" x14ac:dyDescent="0.4">
      <c r="L292"/>
    </row>
    <row r="293" spans="12:12" x14ac:dyDescent="0.4">
      <c r="L293"/>
    </row>
    <row r="294" spans="12:12" x14ac:dyDescent="0.4">
      <c r="L294"/>
    </row>
    <row r="295" spans="12:12" x14ac:dyDescent="0.4">
      <c r="L295"/>
    </row>
    <row r="296" spans="12:12" x14ac:dyDescent="0.4">
      <c r="L296"/>
    </row>
    <row r="297" spans="12:12" x14ac:dyDescent="0.4">
      <c r="L297"/>
    </row>
    <row r="298" spans="12:12" x14ac:dyDescent="0.4">
      <c r="L298"/>
    </row>
    <row r="299" spans="12:12" x14ac:dyDescent="0.4">
      <c r="L299"/>
    </row>
    <row r="300" spans="12:12" x14ac:dyDescent="0.4">
      <c r="L300"/>
    </row>
    <row r="301" spans="12:12" x14ac:dyDescent="0.4">
      <c r="L301"/>
    </row>
    <row r="302" spans="12:12" x14ac:dyDescent="0.4">
      <c r="L302"/>
    </row>
    <row r="303" spans="12:12" x14ac:dyDescent="0.4">
      <c r="L303"/>
    </row>
    <row r="304" spans="12:12" x14ac:dyDescent="0.4">
      <c r="L304"/>
    </row>
    <row r="305" spans="12:12" x14ac:dyDescent="0.4">
      <c r="L305"/>
    </row>
    <row r="306" spans="12:12" x14ac:dyDescent="0.4">
      <c r="L306"/>
    </row>
    <row r="307" spans="12:12" x14ac:dyDescent="0.4">
      <c r="L307"/>
    </row>
    <row r="308" spans="12:12" x14ac:dyDescent="0.4">
      <c r="L308"/>
    </row>
    <row r="309" spans="12:12" x14ac:dyDescent="0.4">
      <c r="L309"/>
    </row>
    <row r="310" spans="12:12" x14ac:dyDescent="0.4">
      <c r="L310"/>
    </row>
    <row r="311" spans="12:12" x14ac:dyDescent="0.4">
      <c r="L311"/>
    </row>
    <row r="312" spans="12:12" x14ac:dyDescent="0.4">
      <c r="L312"/>
    </row>
    <row r="313" spans="12:12" x14ac:dyDescent="0.4">
      <c r="L313"/>
    </row>
    <row r="314" spans="12:12" x14ac:dyDescent="0.4">
      <c r="L314"/>
    </row>
    <row r="315" spans="12:12" x14ac:dyDescent="0.4">
      <c r="L315"/>
    </row>
    <row r="316" spans="12:12" x14ac:dyDescent="0.4">
      <c r="L316"/>
    </row>
    <row r="317" spans="12:12" x14ac:dyDescent="0.4">
      <c r="L317"/>
    </row>
    <row r="318" spans="12:12" x14ac:dyDescent="0.4">
      <c r="L318"/>
    </row>
    <row r="319" spans="12:12" x14ac:dyDescent="0.4">
      <c r="L319"/>
    </row>
    <row r="320" spans="12:12" x14ac:dyDescent="0.4">
      <c r="L320"/>
    </row>
    <row r="321" spans="12:12" x14ac:dyDescent="0.4">
      <c r="L321"/>
    </row>
    <row r="322" spans="12:12" x14ac:dyDescent="0.4">
      <c r="L322"/>
    </row>
    <row r="323" spans="12:12" x14ac:dyDescent="0.4">
      <c r="L323"/>
    </row>
    <row r="324" spans="12:12" x14ac:dyDescent="0.4">
      <c r="L324"/>
    </row>
    <row r="325" spans="12:12" x14ac:dyDescent="0.4">
      <c r="L325"/>
    </row>
    <row r="326" spans="12:12" x14ac:dyDescent="0.4">
      <c r="L326"/>
    </row>
    <row r="327" spans="12:12" x14ac:dyDescent="0.4">
      <c r="L327"/>
    </row>
    <row r="328" spans="12:12" x14ac:dyDescent="0.4">
      <c r="L328"/>
    </row>
    <row r="329" spans="12:12" x14ac:dyDescent="0.4">
      <c r="L329"/>
    </row>
    <row r="330" spans="12:12" x14ac:dyDescent="0.4">
      <c r="L330"/>
    </row>
    <row r="331" spans="12:12" x14ac:dyDescent="0.4">
      <c r="L331"/>
    </row>
    <row r="332" spans="12:12" x14ac:dyDescent="0.4">
      <c r="L332"/>
    </row>
    <row r="333" spans="12:12" x14ac:dyDescent="0.4">
      <c r="L333"/>
    </row>
    <row r="334" spans="12:12" x14ac:dyDescent="0.4">
      <c r="L334"/>
    </row>
    <row r="335" spans="12:12" x14ac:dyDescent="0.4">
      <c r="L335"/>
    </row>
    <row r="336" spans="12:12" x14ac:dyDescent="0.4">
      <c r="L336"/>
    </row>
    <row r="337" spans="12:12" x14ac:dyDescent="0.4">
      <c r="L337"/>
    </row>
    <row r="338" spans="12:12" x14ac:dyDescent="0.4">
      <c r="L338"/>
    </row>
    <row r="339" spans="12:12" x14ac:dyDescent="0.4">
      <c r="L339"/>
    </row>
    <row r="340" spans="12:12" x14ac:dyDescent="0.4">
      <c r="L340"/>
    </row>
    <row r="341" spans="12:12" x14ac:dyDescent="0.4">
      <c r="L341"/>
    </row>
    <row r="342" spans="12:12" x14ac:dyDescent="0.4">
      <c r="L342"/>
    </row>
    <row r="343" spans="12:12" x14ac:dyDescent="0.4">
      <c r="L343"/>
    </row>
    <row r="344" spans="12:12" x14ac:dyDescent="0.4">
      <c r="L344"/>
    </row>
    <row r="345" spans="12:12" x14ac:dyDescent="0.4">
      <c r="L345"/>
    </row>
    <row r="346" spans="12:12" x14ac:dyDescent="0.4">
      <c r="L346"/>
    </row>
    <row r="347" spans="12:12" x14ac:dyDescent="0.4">
      <c r="L347"/>
    </row>
    <row r="348" spans="12:12" x14ac:dyDescent="0.4">
      <c r="L348"/>
    </row>
    <row r="349" spans="12:12" x14ac:dyDescent="0.4">
      <c r="L349"/>
    </row>
    <row r="350" spans="12:12" x14ac:dyDescent="0.4">
      <c r="L350"/>
    </row>
    <row r="351" spans="12:12" x14ac:dyDescent="0.4">
      <c r="L351"/>
    </row>
    <row r="352" spans="12:12" x14ac:dyDescent="0.4">
      <c r="L352"/>
    </row>
    <row r="353" spans="12:12" x14ac:dyDescent="0.4">
      <c r="L353"/>
    </row>
    <row r="354" spans="12:12" x14ac:dyDescent="0.4">
      <c r="L354"/>
    </row>
    <row r="355" spans="12:12" x14ac:dyDescent="0.4">
      <c r="L355"/>
    </row>
    <row r="356" spans="12:12" x14ac:dyDescent="0.4">
      <c r="L356"/>
    </row>
    <row r="357" spans="12:12" x14ac:dyDescent="0.4">
      <c r="L357"/>
    </row>
    <row r="358" spans="12:12" x14ac:dyDescent="0.4">
      <c r="L358"/>
    </row>
    <row r="359" spans="12:12" x14ac:dyDescent="0.4">
      <c r="L359"/>
    </row>
    <row r="360" spans="12:12" x14ac:dyDescent="0.4">
      <c r="L360"/>
    </row>
    <row r="361" spans="12:12" x14ac:dyDescent="0.4">
      <c r="L361"/>
    </row>
    <row r="362" spans="12:12" x14ac:dyDescent="0.4">
      <c r="L362"/>
    </row>
    <row r="363" spans="12:12" x14ac:dyDescent="0.4">
      <c r="L363"/>
    </row>
    <row r="364" spans="12:12" x14ac:dyDescent="0.4">
      <c r="L364"/>
    </row>
    <row r="365" spans="12:12" x14ac:dyDescent="0.4">
      <c r="L365"/>
    </row>
    <row r="366" spans="12:12" x14ac:dyDescent="0.4">
      <c r="L366"/>
    </row>
    <row r="367" spans="12:12" x14ac:dyDescent="0.4">
      <c r="L367"/>
    </row>
    <row r="368" spans="12:12" x14ac:dyDescent="0.4">
      <c r="L368"/>
    </row>
    <row r="369" spans="12:12" x14ac:dyDescent="0.4">
      <c r="L369"/>
    </row>
    <row r="370" spans="12:12" x14ac:dyDescent="0.4">
      <c r="L370"/>
    </row>
    <row r="371" spans="12:12" x14ac:dyDescent="0.4">
      <c r="L371"/>
    </row>
    <row r="372" spans="12:12" x14ac:dyDescent="0.4">
      <c r="L372"/>
    </row>
    <row r="373" spans="12:12" x14ac:dyDescent="0.4">
      <c r="L373"/>
    </row>
    <row r="374" spans="12:12" x14ac:dyDescent="0.4">
      <c r="L374"/>
    </row>
    <row r="375" spans="12:12" x14ac:dyDescent="0.4">
      <c r="L375"/>
    </row>
    <row r="376" spans="12:12" x14ac:dyDescent="0.4">
      <c r="L376"/>
    </row>
    <row r="377" spans="12:12" x14ac:dyDescent="0.4">
      <c r="L377"/>
    </row>
    <row r="378" spans="12:12" x14ac:dyDescent="0.4">
      <c r="L378"/>
    </row>
    <row r="379" spans="12:12" x14ac:dyDescent="0.4">
      <c r="L379"/>
    </row>
    <row r="380" spans="12:12" x14ac:dyDescent="0.4">
      <c r="L380"/>
    </row>
    <row r="381" spans="12:12" x14ac:dyDescent="0.4">
      <c r="L381"/>
    </row>
    <row r="382" spans="12:12" x14ac:dyDescent="0.4">
      <c r="L382"/>
    </row>
    <row r="383" spans="12:12" x14ac:dyDescent="0.4">
      <c r="L383"/>
    </row>
    <row r="384" spans="12:12" x14ac:dyDescent="0.4">
      <c r="L384"/>
    </row>
    <row r="385" spans="12:12" x14ac:dyDescent="0.4">
      <c r="L385"/>
    </row>
    <row r="386" spans="12:12" x14ac:dyDescent="0.4">
      <c r="L386"/>
    </row>
    <row r="387" spans="12:12" x14ac:dyDescent="0.4">
      <c r="L387"/>
    </row>
    <row r="388" spans="12:12" x14ac:dyDescent="0.4">
      <c r="L388"/>
    </row>
    <row r="389" spans="12:12" x14ac:dyDescent="0.4">
      <c r="L389"/>
    </row>
    <row r="390" spans="12:12" x14ac:dyDescent="0.4">
      <c r="L390"/>
    </row>
    <row r="391" spans="12:12" x14ac:dyDescent="0.4">
      <c r="L391"/>
    </row>
    <row r="392" spans="12:12" x14ac:dyDescent="0.4">
      <c r="L392"/>
    </row>
    <row r="393" spans="12:12" x14ac:dyDescent="0.4">
      <c r="L393"/>
    </row>
    <row r="394" spans="12:12" x14ac:dyDescent="0.4">
      <c r="L394"/>
    </row>
    <row r="395" spans="12:12" x14ac:dyDescent="0.4">
      <c r="L395"/>
    </row>
    <row r="396" spans="12:12" x14ac:dyDescent="0.4">
      <c r="L396"/>
    </row>
    <row r="397" spans="12:12" x14ac:dyDescent="0.4">
      <c r="L397"/>
    </row>
    <row r="398" spans="12:12" x14ac:dyDescent="0.4">
      <c r="L398"/>
    </row>
    <row r="399" spans="12:12" x14ac:dyDescent="0.4">
      <c r="L399"/>
    </row>
    <row r="400" spans="12:12" x14ac:dyDescent="0.4">
      <c r="L400"/>
    </row>
    <row r="401" spans="12:12" x14ac:dyDescent="0.4">
      <c r="L401"/>
    </row>
    <row r="402" spans="12:12" x14ac:dyDescent="0.4">
      <c r="L402"/>
    </row>
    <row r="403" spans="12:12" x14ac:dyDescent="0.4">
      <c r="L403"/>
    </row>
    <row r="404" spans="12:12" x14ac:dyDescent="0.4">
      <c r="L404"/>
    </row>
    <row r="405" spans="12:12" x14ac:dyDescent="0.4">
      <c r="L405"/>
    </row>
    <row r="406" spans="12:12" x14ac:dyDescent="0.4">
      <c r="L406"/>
    </row>
    <row r="407" spans="12:12" x14ac:dyDescent="0.4">
      <c r="L407"/>
    </row>
    <row r="408" spans="12:12" x14ac:dyDescent="0.4">
      <c r="L408"/>
    </row>
    <row r="409" spans="12:12" x14ac:dyDescent="0.4">
      <c r="L409"/>
    </row>
    <row r="410" spans="12:12" x14ac:dyDescent="0.4">
      <c r="L410"/>
    </row>
    <row r="411" spans="12:12" x14ac:dyDescent="0.4">
      <c r="L411"/>
    </row>
    <row r="412" spans="12:12" x14ac:dyDescent="0.4">
      <c r="L412"/>
    </row>
    <row r="413" spans="12:12" x14ac:dyDescent="0.4">
      <c r="L413"/>
    </row>
    <row r="414" spans="12:12" x14ac:dyDescent="0.4">
      <c r="L414"/>
    </row>
    <row r="415" spans="12:12" x14ac:dyDescent="0.4">
      <c r="L415"/>
    </row>
    <row r="416" spans="12:12" x14ac:dyDescent="0.4">
      <c r="L416"/>
    </row>
    <row r="417" spans="12:12" x14ac:dyDescent="0.4">
      <c r="L417"/>
    </row>
    <row r="418" spans="12:12" x14ac:dyDescent="0.4">
      <c r="L418"/>
    </row>
    <row r="419" spans="12:12" x14ac:dyDescent="0.4">
      <c r="L419"/>
    </row>
    <row r="420" spans="12:12" x14ac:dyDescent="0.4">
      <c r="L420"/>
    </row>
    <row r="421" spans="12:12" x14ac:dyDescent="0.4">
      <c r="L421"/>
    </row>
    <row r="422" spans="12:12" x14ac:dyDescent="0.4">
      <c r="L422"/>
    </row>
    <row r="423" spans="12:12" x14ac:dyDescent="0.4">
      <c r="L423"/>
    </row>
    <row r="424" spans="12:12" x14ac:dyDescent="0.4">
      <c r="L424"/>
    </row>
    <row r="425" spans="12:12" x14ac:dyDescent="0.4">
      <c r="L425"/>
    </row>
    <row r="426" spans="12:12" x14ac:dyDescent="0.4">
      <c r="L426"/>
    </row>
    <row r="427" spans="12:12" x14ac:dyDescent="0.4">
      <c r="L427"/>
    </row>
    <row r="428" spans="12:12" x14ac:dyDescent="0.4">
      <c r="L428"/>
    </row>
    <row r="429" spans="12:12" x14ac:dyDescent="0.4">
      <c r="L429"/>
    </row>
    <row r="430" spans="12:12" x14ac:dyDescent="0.4">
      <c r="L430"/>
    </row>
    <row r="431" spans="12:12" x14ac:dyDescent="0.4">
      <c r="L431"/>
    </row>
    <row r="432" spans="12:12" x14ac:dyDescent="0.4">
      <c r="L432"/>
    </row>
    <row r="433" spans="12:12" x14ac:dyDescent="0.4">
      <c r="L433"/>
    </row>
    <row r="434" spans="12:12" x14ac:dyDescent="0.4">
      <c r="L434"/>
    </row>
    <row r="435" spans="12:12" x14ac:dyDescent="0.4">
      <c r="L435"/>
    </row>
    <row r="436" spans="12:12" x14ac:dyDescent="0.4">
      <c r="L436"/>
    </row>
    <row r="437" spans="12:12" x14ac:dyDescent="0.4">
      <c r="L437"/>
    </row>
    <row r="438" spans="12:12" x14ac:dyDescent="0.4">
      <c r="L438"/>
    </row>
    <row r="439" spans="12:12" x14ac:dyDescent="0.4">
      <c r="L439"/>
    </row>
    <row r="440" spans="12:12" x14ac:dyDescent="0.4">
      <c r="L440"/>
    </row>
    <row r="441" spans="12:12" x14ac:dyDescent="0.4">
      <c r="L441"/>
    </row>
    <row r="442" spans="12:12" x14ac:dyDescent="0.4">
      <c r="L442"/>
    </row>
    <row r="443" spans="12:12" x14ac:dyDescent="0.4">
      <c r="L443"/>
    </row>
    <row r="444" spans="12:12" x14ac:dyDescent="0.4">
      <c r="L444"/>
    </row>
    <row r="445" spans="12:12" x14ac:dyDescent="0.4">
      <c r="L445"/>
    </row>
    <row r="446" spans="12:12" x14ac:dyDescent="0.4">
      <c r="L446"/>
    </row>
    <row r="447" spans="12:12" x14ac:dyDescent="0.4">
      <c r="L447"/>
    </row>
    <row r="448" spans="12:12" x14ac:dyDescent="0.4">
      <c r="L448"/>
    </row>
    <row r="449" spans="12:12" x14ac:dyDescent="0.4">
      <c r="L449"/>
    </row>
    <row r="450" spans="12:12" x14ac:dyDescent="0.4">
      <c r="L450"/>
    </row>
    <row r="451" spans="12:12" x14ac:dyDescent="0.4">
      <c r="L451"/>
    </row>
    <row r="452" spans="12:12" x14ac:dyDescent="0.4">
      <c r="L452"/>
    </row>
    <row r="453" spans="12:12" x14ac:dyDescent="0.4">
      <c r="L453"/>
    </row>
    <row r="454" spans="12:12" x14ac:dyDescent="0.4">
      <c r="L454"/>
    </row>
    <row r="455" spans="12:12" x14ac:dyDescent="0.4">
      <c r="L455"/>
    </row>
    <row r="456" spans="12:12" x14ac:dyDescent="0.4">
      <c r="L456"/>
    </row>
    <row r="457" spans="12:12" x14ac:dyDescent="0.4">
      <c r="L457"/>
    </row>
    <row r="458" spans="12:12" x14ac:dyDescent="0.4">
      <c r="L458"/>
    </row>
    <row r="459" spans="12:12" x14ac:dyDescent="0.4">
      <c r="L459"/>
    </row>
    <row r="460" spans="12:12" x14ac:dyDescent="0.4">
      <c r="L460"/>
    </row>
    <row r="461" spans="12:12" x14ac:dyDescent="0.4">
      <c r="L461"/>
    </row>
    <row r="462" spans="12:12" x14ac:dyDescent="0.4">
      <c r="L462"/>
    </row>
    <row r="463" spans="12:12" x14ac:dyDescent="0.4">
      <c r="L463"/>
    </row>
    <row r="464" spans="12:12" x14ac:dyDescent="0.4">
      <c r="L464"/>
    </row>
    <row r="465" spans="12:12" x14ac:dyDescent="0.4">
      <c r="L465"/>
    </row>
    <row r="466" spans="12:12" x14ac:dyDescent="0.4">
      <c r="L466"/>
    </row>
    <row r="467" spans="12:12" x14ac:dyDescent="0.4">
      <c r="L467"/>
    </row>
    <row r="468" spans="12:12" x14ac:dyDescent="0.4">
      <c r="L468"/>
    </row>
    <row r="469" spans="12:12" x14ac:dyDescent="0.4">
      <c r="L469"/>
    </row>
    <row r="470" spans="12:12" x14ac:dyDescent="0.4">
      <c r="L470"/>
    </row>
    <row r="471" spans="12:12" x14ac:dyDescent="0.4">
      <c r="L471"/>
    </row>
    <row r="472" spans="12:12" x14ac:dyDescent="0.4">
      <c r="L472"/>
    </row>
    <row r="473" spans="12:12" x14ac:dyDescent="0.4">
      <c r="L473"/>
    </row>
    <row r="474" spans="12:12" x14ac:dyDescent="0.4">
      <c r="L474"/>
    </row>
    <row r="475" spans="12:12" x14ac:dyDescent="0.4">
      <c r="L475"/>
    </row>
    <row r="476" spans="12:12" x14ac:dyDescent="0.4">
      <c r="L476"/>
    </row>
    <row r="477" spans="12:12" x14ac:dyDescent="0.4">
      <c r="L477"/>
    </row>
    <row r="478" spans="12:12" x14ac:dyDescent="0.4">
      <c r="L478"/>
    </row>
    <row r="479" spans="12:12" x14ac:dyDescent="0.4">
      <c r="L479"/>
    </row>
    <row r="480" spans="12:12" x14ac:dyDescent="0.4">
      <c r="L480"/>
    </row>
    <row r="481" spans="12:12" x14ac:dyDescent="0.4">
      <c r="L481"/>
    </row>
    <row r="482" spans="12:12" x14ac:dyDescent="0.4">
      <c r="L482"/>
    </row>
    <row r="483" spans="12:12" x14ac:dyDescent="0.4">
      <c r="L483"/>
    </row>
    <row r="484" spans="12:12" x14ac:dyDescent="0.4">
      <c r="L484"/>
    </row>
    <row r="485" spans="12:12" x14ac:dyDescent="0.4">
      <c r="L485"/>
    </row>
    <row r="486" spans="12:12" x14ac:dyDescent="0.4">
      <c r="L486"/>
    </row>
    <row r="487" spans="12:12" x14ac:dyDescent="0.4">
      <c r="L487"/>
    </row>
    <row r="488" spans="12:12" x14ac:dyDescent="0.4">
      <c r="L488"/>
    </row>
    <row r="489" spans="12:12" x14ac:dyDescent="0.4">
      <c r="L489"/>
    </row>
    <row r="490" spans="12:12" x14ac:dyDescent="0.4">
      <c r="L490"/>
    </row>
    <row r="491" spans="12:12" x14ac:dyDescent="0.4">
      <c r="L491"/>
    </row>
    <row r="492" spans="12:12" x14ac:dyDescent="0.4">
      <c r="L492"/>
    </row>
    <row r="493" spans="12:12" x14ac:dyDescent="0.4">
      <c r="L493"/>
    </row>
    <row r="494" spans="12:12" x14ac:dyDescent="0.4">
      <c r="L494"/>
    </row>
    <row r="495" spans="12:12" x14ac:dyDescent="0.4">
      <c r="L495"/>
    </row>
    <row r="496" spans="12:12" x14ac:dyDescent="0.4">
      <c r="L496"/>
    </row>
    <row r="497" spans="12:12" x14ac:dyDescent="0.4">
      <c r="L497"/>
    </row>
    <row r="498" spans="12:12" x14ac:dyDescent="0.4">
      <c r="L498"/>
    </row>
    <row r="499" spans="12:12" x14ac:dyDescent="0.4">
      <c r="L499"/>
    </row>
    <row r="500" spans="12:12" x14ac:dyDescent="0.4">
      <c r="L500"/>
    </row>
    <row r="501" spans="12:12" x14ac:dyDescent="0.4">
      <c r="L501"/>
    </row>
    <row r="502" spans="12:12" x14ac:dyDescent="0.4">
      <c r="L502"/>
    </row>
    <row r="503" spans="12:12" x14ac:dyDescent="0.4">
      <c r="L503"/>
    </row>
    <row r="504" spans="12:12" x14ac:dyDescent="0.4">
      <c r="L504"/>
    </row>
    <row r="505" spans="12:12" x14ac:dyDescent="0.4">
      <c r="L505"/>
    </row>
    <row r="506" spans="12:12" x14ac:dyDescent="0.4">
      <c r="L506"/>
    </row>
    <row r="507" spans="12:12" x14ac:dyDescent="0.4">
      <c r="L507"/>
    </row>
    <row r="508" spans="12:12" x14ac:dyDescent="0.4">
      <c r="L508"/>
    </row>
    <row r="509" spans="12:12" x14ac:dyDescent="0.4">
      <c r="L509"/>
    </row>
    <row r="510" spans="12:12" x14ac:dyDescent="0.4">
      <c r="L510"/>
    </row>
    <row r="511" spans="12:12" x14ac:dyDescent="0.4">
      <c r="L511"/>
    </row>
    <row r="512" spans="12:12" x14ac:dyDescent="0.4">
      <c r="L512"/>
    </row>
    <row r="513" spans="12:12" x14ac:dyDescent="0.4">
      <c r="L513"/>
    </row>
    <row r="514" spans="12:12" x14ac:dyDescent="0.4">
      <c r="L514"/>
    </row>
    <row r="515" spans="12:12" x14ac:dyDescent="0.4">
      <c r="L515"/>
    </row>
    <row r="516" spans="12:12" x14ac:dyDescent="0.4">
      <c r="L516"/>
    </row>
    <row r="517" spans="12:12" x14ac:dyDescent="0.4">
      <c r="L517"/>
    </row>
    <row r="518" spans="12:12" x14ac:dyDescent="0.4">
      <c r="L518"/>
    </row>
    <row r="519" spans="12:12" x14ac:dyDescent="0.4">
      <c r="L519"/>
    </row>
    <row r="520" spans="12:12" x14ac:dyDescent="0.4">
      <c r="L520"/>
    </row>
    <row r="521" spans="12:12" x14ac:dyDescent="0.4">
      <c r="L521"/>
    </row>
    <row r="522" spans="12:12" x14ac:dyDescent="0.4">
      <c r="L522"/>
    </row>
    <row r="523" spans="12:12" x14ac:dyDescent="0.4">
      <c r="L523"/>
    </row>
    <row r="524" spans="12:12" x14ac:dyDescent="0.4">
      <c r="L524"/>
    </row>
    <row r="525" spans="12:12" x14ac:dyDescent="0.4">
      <c r="L525"/>
    </row>
    <row r="526" spans="12:12" x14ac:dyDescent="0.4">
      <c r="L526"/>
    </row>
    <row r="527" spans="12:12" x14ac:dyDescent="0.4">
      <c r="L527"/>
    </row>
    <row r="528" spans="12:12" x14ac:dyDescent="0.4">
      <c r="L528"/>
    </row>
    <row r="529" spans="12:12" x14ac:dyDescent="0.4">
      <c r="L529"/>
    </row>
    <row r="530" spans="12:12" x14ac:dyDescent="0.4">
      <c r="L530"/>
    </row>
    <row r="531" spans="12:12" x14ac:dyDescent="0.4">
      <c r="L531"/>
    </row>
    <row r="532" spans="12:12" x14ac:dyDescent="0.4">
      <c r="L532"/>
    </row>
    <row r="533" spans="12:12" x14ac:dyDescent="0.4">
      <c r="L533"/>
    </row>
    <row r="534" spans="12:12" x14ac:dyDescent="0.4">
      <c r="L534"/>
    </row>
    <row r="535" spans="12:12" x14ac:dyDescent="0.4">
      <c r="L535"/>
    </row>
    <row r="536" spans="12:12" x14ac:dyDescent="0.4">
      <c r="L536"/>
    </row>
    <row r="537" spans="12:12" x14ac:dyDescent="0.4">
      <c r="L537"/>
    </row>
    <row r="538" spans="12:12" x14ac:dyDescent="0.4">
      <c r="L538"/>
    </row>
    <row r="539" spans="12:12" x14ac:dyDescent="0.4">
      <c r="L539"/>
    </row>
    <row r="540" spans="12:12" x14ac:dyDescent="0.4">
      <c r="L540"/>
    </row>
    <row r="541" spans="12:12" x14ac:dyDescent="0.4">
      <c r="L541"/>
    </row>
    <row r="542" spans="12:12" x14ac:dyDescent="0.4">
      <c r="L542"/>
    </row>
    <row r="543" spans="12:12" x14ac:dyDescent="0.4">
      <c r="L543"/>
    </row>
    <row r="544" spans="12:12" x14ac:dyDescent="0.4">
      <c r="L544"/>
    </row>
    <row r="545" spans="12:12" x14ac:dyDescent="0.4">
      <c r="L545"/>
    </row>
    <row r="546" spans="12:12" x14ac:dyDescent="0.4">
      <c r="L546"/>
    </row>
    <row r="547" spans="12:12" x14ac:dyDescent="0.4">
      <c r="L547"/>
    </row>
    <row r="548" spans="12:12" x14ac:dyDescent="0.4">
      <c r="L548"/>
    </row>
    <row r="549" spans="12:12" x14ac:dyDescent="0.4">
      <c r="L549"/>
    </row>
    <row r="550" spans="12:12" x14ac:dyDescent="0.4">
      <c r="L550"/>
    </row>
    <row r="551" spans="12:12" x14ac:dyDescent="0.4">
      <c r="L551"/>
    </row>
    <row r="552" spans="12:12" x14ac:dyDescent="0.4">
      <c r="L552"/>
    </row>
    <row r="553" spans="12:12" x14ac:dyDescent="0.4">
      <c r="L553"/>
    </row>
    <row r="554" spans="12:12" x14ac:dyDescent="0.4">
      <c r="L554"/>
    </row>
    <row r="555" spans="12:12" x14ac:dyDescent="0.4">
      <c r="L555"/>
    </row>
    <row r="556" spans="12:12" x14ac:dyDescent="0.4">
      <c r="L556"/>
    </row>
    <row r="557" spans="12:12" x14ac:dyDescent="0.4">
      <c r="L557"/>
    </row>
    <row r="558" spans="12:12" x14ac:dyDescent="0.4">
      <c r="L558"/>
    </row>
    <row r="559" spans="12:12" x14ac:dyDescent="0.4">
      <c r="L559"/>
    </row>
    <row r="560" spans="12:12" x14ac:dyDescent="0.4">
      <c r="L560"/>
    </row>
    <row r="561" spans="12:12" x14ac:dyDescent="0.4">
      <c r="L561"/>
    </row>
    <row r="562" spans="12:12" x14ac:dyDescent="0.4">
      <c r="L562"/>
    </row>
    <row r="563" spans="12:12" x14ac:dyDescent="0.4">
      <c r="L563"/>
    </row>
    <row r="564" spans="12:12" x14ac:dyDescent="0.4">
      <c r="L564"/>
    </row>
    <row r="565" spans="12:12" x14ac:dyDescent="0.4">
      <c r="L565"/>
    </row>
    <row r="566" spans="12:12" x14ac:dyDescent="0.4">
      <c r="L566"/>
    </row>
    <row r="567" spans="12:12" x14ac:dyDescent="0.4">
      <c r="L567"/>
    </row>
    <row r="568" spans="12:12" x14ac:dyDescent="0.4">
      <c r="L568"/>
    </row>
    <row r="569" spans="12:12" x14ac:dyDescent="0.4">
      <c r="L569"/>
    </row>
    <row r="570" spans="12:12" x14ac:dyDescent="0.4">
      <c r="L570"/>
    </row>
    <row r="571" spans="12:12" x14ac:dyDescent="0.4">
      <c r="L571"/>
    </row>
    <row r="572" spans="12:12" x14ac:dyDescent="0.4">
      <c r="L572"/>
    </row>
    <row r="573" spans="12:12" x14ac:dyDescent="0.4">
      <c r="L573"/>
    </row>
    <row r="574" spans="12:12" x14ac:dyDescent="0.4">
      <c r="L574"/>
    </row>
    <row r="575" spans="12:12" x14ac:dyDescent="0.4">
      <c r="L575"/>
    </row>
    <row r="576" spans="12:12" x14ac:dyDescent="0.4">
      <c r="L576"/>
    </row>
    <row r="577" spans="12:12" x14ac:dyDescent="0.4">
      <c r="L577"/>
    </row>
    <row r="578" spans="12:12" x14ac:dyDescent="0.4">
      <c r="L578"/>
    </row>
    <row r="579" spans="12:12" x14ac:dyDescent="0.4">
      <c r="L579"/>
    </row>
    <row r="580" spans="12:12" x14ac:dyDescent="0.4">
      <c r="L580"/>
    </row>
    <row r="581" spans="12:12" x14ac:dyDescent="0.4">
      <c r="L581"/>
    </row>
    <row r="582" spans="12:12" x14ac:dyDescent="0.4">
      <c r="L582"/>
    </row>
    <row r="583" spans="12:12" x14ac:dyDescent="0.4">
      <c r="L583"/>
    </row>
    <row r="584" spans="12:12" x14ac:dyDescent="0.4">
      <c r="L584"/>
    </row>
    <row r="585" spans="12:12" x14ac:dyDescent="0.4">
      <c r="L585"/>
    </row>
    <row r="586" spans="12:12" x14ac:dyDescent="0.4">
      <c r="L586"/>
    </row>
    <row r="587" spans="12:12" x14ac:dyDescent="0.4">
      <c r="L587"/>
    </row>
    <row r="588" spans="12:12" x14ac:dyDescent="0.4">
      <c r="L588"/>
    </row>
    <row r="589" spans="12:12" x14ac:dyDescent="0.4">
      <c r="L589"/>
    </row>
    <row r="590" spans="12:12" x14ac:dyDescent="0.4">
      <c r="L590"/>
    </row>
    <row r="591" spans="12:12" x14ac:dyDescent="0.4">
      <c r="L591"/>
    </row>
    <row r="592" spans="12:12" x14ac:dyDescent="0.4">
      <c r="L592"/>
    </row>
    <row r="593" spans="12:12" x14ac:dyDescent="0.4">
      <c r="L593"/>
    </row>
    <row r="594" spans="12:12" x14ac:dyDescent="0.4">
      <c r="L594"/>
    </row>
    <row r="595" spans="12:12" x14ac:dyDescent="0.4">
      <c r="L595"/>
    </row>
    <row r="596" spans="12:12" x14ac:dyDescent="0.4">
      <c r="L596"/>
    </row>
    <row r="597" spans="12:12" x14ac:dyDescent="0.4">
      <c r="L597"/>
    </row>
    <row r="598" spans="12:12" x14ac:dyDescent="0.4">
      <c r="L598"/>
    </row>
    <row r="599" spans="12:12" x14ac:dyDescent="0.4">
      <c r="L599"/>
    </row>
    <row r="600" spans="12:12" x14ac:dyDescent="0.4">
      <c r="L600"/>
    </row>
    <row r="601" spans="12:12" x14ac:dyDescent="0.4">
      <c r="L601"/>
    </row>
    <row r="602" spans="12:12" x14ac:dyDescent="0.4">
      <c r="L602"/>
    </row>
    <row r="603" spans="12:12" x14ac:dyDescent="0.4">
      <c r="L603"/>
    </row>
    <row r="604" spans="12:12" x14ac:dyDescent="0.4">
      <c r="L604"/>
    </row>
    <row r="605" spans="12:12" x14ac:dyDescent="0.4">
      <c r="L605"/>
    </row>
    <row r="606" spans="12:12" x14ac:dyDescent="0.4">
      <c r="L606"/>
    </row>
    <row r="607" spans="12:12" x14ac:dyDescent="0.4">
      <c r="L607"/>
    </row>
    <row r="608" spans="12:12" x14ac:dyDescent="0.4">
      <c r="L608"/>
    </row>
    <row r="609" spans="12:12" x14ac:dyDescent="0.4">
      <c r="L609"/>
    </row>
    <row r="610" spans="12:12" x14ac:dyDescent="0.4">
      <c r="L610"/>
    </row>
    <row r="611" spans="12:12" x14ac:dyDescent="0.4">
      <c r="L611"/>
    </row>
    <row r="612" spans="12:12" x14ac:dyDescent="0.4">
      <c r="L612"/>
    </row>
    <row r="613" spans="12:12" x14ac:dyDescent="0.4">
      <c r="L613"/>
    </row>
    <row r="614" spans="12:12" x14ac:dyDescent="0.4">
      <c r="L614"/>
    </row>
    <row r="615" spans="12:12" x14ac:dyDescent="0.4">
      <c r="L615"/>
    </row>
    <row r="616" spans="12:12" x14ac:dyDescent="0.4">
      <c r="L616"/>
    </row>
    <row r="617" spans="12:12" x14ac:dyDescent="0.4">
      <c r="L617"/>
    </row>
    <row r="618" spans="12:12" x14ac:dyDescent="0.4">
      <c r="L618"/>
    </row>
    <row r="619" spans="12:12" x14ac:dyDescent="0.4">
      <c r="L619"/>
    </row>
    <row r="620" spans="12:12" x14ac:dyDescent="0.4">
      <c r="L620"/>
    </row>
    <row r="621" spans="12:12" x14ac:dyDescent="0.4">
      <c r="L621"/>
    </row>
    <row r="622" spans="12:12" x14ac:dyDescent="0.4">
      <c r="L622"/>
    </row>
    <row r="623" spans="12:12" x14ac:dyDescent="0.4">
      <c r="L623"/>
    </row>
    <row r="624" spans="12:12" x14ac:dyDescent="0.4">
      <c r="L624"/>
    </row>
    <row r="625" spans="12:12" x14ac:dyDescent="0.4">
      <c r="L625"/>
    </row>
    <row r="626" spans="12:12" x14ac:dyDescent="0.4">
      <c r="L626"/>
    </row>
    <row r="627" spans="12:12" x14ac:dyDescent="0.4">
      <c r="L627"/>
    </row>
    <row r="628" spans="12:12" x14ac:dyDescent="0.4">
      <c r="L628"/>
    </row>
    <row r="629" spans="12:12" x14ac:dyDescent="0.4">
      <c r="L629"/>
    </row>
    <row r="630" spans="12:12" x14ac:dyDescent="0.4">
      <c r="L630"/>
    </row>
    <row r="631" spans="12:12" x14ac:dyDescent="0.4">
      <c r="L631"/>
    </row>
    <row r="632" spans="12:12" x14ac:dyDescent="0.4">
      <c r="L632"/>
    </row>
    <row r="633" spans="12:12" x14ac:dyDescent="0.4">
      <c r="L633"/>
    </row>
    <row r="634" spans="12:12" x14ac:dyDescent="0.4">
      <c r="L634"/>
    </row>
    <row r="635" spans="12:12" x14ac:dyDescent="0.4">
      <c r="L635"/>
    </row>
    <row r="636" spans="12:12" x14ac:dyDescent="0.4">
      <c r="L636"/>
    </row>
    <row r="637" spans="12:12" x14ac:dyDescent="0.4">
      <c r="L637"/>
    </row>
    <row r="638" spans="12:12" x14ac:dyDescent="0.4">
      <c r="L638"/>
    </row>
    <row r="639" spans="12:12" x14ac:dyDescent="0.4">
      <c r="L639"/>
    </row>
    <row r="640" spans="12:12" x14ac:dyDescent="0.4">
      <c r="L640"/>
    </row>
    <row r="641" spans="12:12" x14ac:dyDescent="0.4">
      <c r="L641"/>
    </row>
    <row r="642" spans="12:12" x14ac:dyDescent="0.4">
      <c r="L642"/>
    </row>
    <row r="643" spans="12:12" x14ac:dyDescent="0.4">
      <c r="L643"/>
    </row>
    <row r="644" spans="12:12" x14ac:dyDescent="0.4">
      <c r="L644"/>
    </row>
    <row r="645" spans="12:12" x14ac:dyDescent="0.4">
      <c r="L645"/>
    </row>
    <row r="646" spans="12:12" x14ac:dyDescent="0.4">
      <c r="L646"/>
    </row>
    <row r="647" spans="12:12" x14ac:dyDescent="0.4">
      <c r="L647"/>
    </row>
    <row r="648" spans="12:12" x14ac:dyDescent="0.4">
      <c r="L648"/>
    </row>
    <row r="649" spans="12:12" x14ac:dyDescent="0.4">
      <c r="L649"/>
    </row>
    <row r="650" spans="12:12" x14ac:dyDescent="0.4">
      <c r="L650"/>
    </row>
    <row r="651" spans="12:12" x14ac:dyDescent="0.4">
      <c r="L651"/>
    </row>
    <row r="652" spans="12:12" x14ac:dyDescent="0.4">
      <c r="L652"/>
    </row>
    <row r="653" spans="12:12" x14ac:dyDescent="0.4">
      <c r="L653"/>
    </row>
    <row r="654" spans="12:12" x14ac:dyDescent="0.4">
      <c r="L654"/>
    </row>
    <row r="655" spans="12:12" x14ac:dyDescent="0.4">
      <c r="L655"/>
    </row>
    <row r="656" spans="12:12" x14ac:dyDescent="0.4">
      <c r="L656"/>
    </row>
    <row r="657" spans="12:12" x14ac:dyDescent="0.4">
      <c r="L657"/>
    </row>
    <row r="658" spans="12:12" x14ac:dyDescent="0.4">
      <c r="L658"/>
    </row>
    <row r="659" spans="12:12" x14ac:dyDescent="0.4">
      <c r="L659"/>
    </row>
    <row r="660" spans="12:12" x14ac:dyDescent="0.4">
      <c r="L660"/>
    </row>
    <row r="661" spans="12:12" x14ac:dyDescent="0.4">
      <c r="L661"/>
    </row>
    <row r="662" spans="12:12" x14ac:dyDescent="0.4">
      <c r="L662"/>
    </row>
    <row r="663" spans="12:12" x14ac:dyDescent="0.4">
      <c r="L663"/>
    </row>
    <row r="664" spans="12:12" x14ac:dyDescent="0.4">
      <c r="L664"/>
    </row>
    <row r="665" spans="12:12" x14ac:dyDescent="0.4">
      <c r="L665"/>
    </row>
    <row r="666" spans="12:12" x14ac:dyDescent="0.4">
      <c r="L666"/>
    </row>
    <row r="667" spans="12:12" x14ac:dyDescent="0.4">
      <c r="L667"/>
    </row>
    <row r="668" spans="12:12" x14ac:dyDescent="0.4">
      <c r="L668"/>
    </row>
    <row r="669" spans="12:12" x14ac:dyDescent="0.4">
      <c r="L669"/>
    </row>
    <row r="670" spans="12:12" x14ac:dyDescent="0.4">
      <c r="L670"/>
    </row>
    <row r="671" spans="12:12" x14ac:dyDescent="0.4">
      <c r="L671"/>
    </row>
    <row r="672" spans="12:12" x14ac:dyDescent="0.4">
      <c r="L672"/>
    </row>
    <row r="673" spans="12:12" x14ac:dyDescent="0.4">
      <c r="L673"/>
    </row>
    <row r="674" spans="12:12" x14ac:dyDescent="0.4">
      <c r="L674"/>
    </row>
    <row r="675" spans="12:12" x14ac:dyDescent="0.4">
      <c r="L675"/>
    </row>
    <row r="676" spans="12:12" x14ac:dyDescent="0.4">
      <c r="L676"/>
    </row>
    <row r="677" spans="12:12" x14ac:dyDescent="0.4">
      <c r="L677"/>
    </row>
    <row r="678" spans="12:12" x14ac:dyDescent="0.4">
      <c r="L678"/>
    </row>
    <row r="679" spans="12:12" x14ac:dyDescent="0.4">
      <c r="L679"/>
    </row>
    <row r="680" spans="12:12" x14ac:dyDescent="0.4">
      <c r="L680"/>
    </row>
    <row r="681" spans="12:12" x14ac:dyDescent="0.4">
      <c r="L681"/>
    </row>
    <row r="682" spans="12:12" x14ac:dyDescent="0.4">
      <c r="L682"/>
    </row>
    <row r="683" spans="12:12" x14ac:dyDescent="0.4">
      <c r="L683"/>
    </row>
    <row r="684" spans="12:12" x14ac:dyDescent="0.4">
      <c r="L684"/>
    </row>
    <row r="685" spans="12:12" x14ac:dyDescent="0.4">
      <c r="L685"/>
    </row>
    <row r="686" spans="12:12" x14ac:dyDescent="0.4">
      <c r="L686"/>
    </row>
    <row r="687" spans="12:12" x14ac:dyDescent="0.4">
      <c r="L687"/>
    </row>
    <row r="688" spans="12:12" x14ac:dyDescent="0.4">
      <c r="L688"/>
    </row>
    <row r="689" spans="12:12" x14ac:dyDescent="0.4">
      <c r="L689"/>
    </row>
    <row r="690" spans="12:12" x14ac:dyDescent="0.4">
      <c r="L690"/>
    </row>
    <row r="691" spans="12:12" x14ac:dyDescent="0.4">
      <c r="L691"/>
    </row>
    <row r="692" spans="12:12" x14ac:dyDescent="0.4">
      <c r="L692"/>
    </row>
    <row r="693" spans="12:12" x14ac:dyDescent="0.4">
      <c r="L693"/>
    </row>
    <row r="694" spans="12:12" x14ac:dyDescent="0.4">
      <c r="L694"/>
    </row>
    <row r="695" spans="12:12" x14ac:dyDescent="0.4">
      <c r="L695"/>
    </row>
    <row r="696" spans="12:12" x14ac:dyDescent="0.4">
      <c r="L696"/>
    </row>
    <row r="697" spans="12:12" x14ac:dyDescent="0.4">
      <c r="L697"/>
    </row>
    <row r="698" spans="12:12" x14ac:dyDescent="0.4">
      <c r="L698"/>
    </row>
    <row r="699" spans="12:12" x14ac:dyDescent="0.4">
      <c r="L699"/>
    </row>
    <row r="700" spans="12:12" x14ac:dyDescent="0.4">
      <c r="L700"/>
    </row>
    <row r="701" spans="12:12" x14ac:dyDescent="0.4">
      <c r="L701"/>
    </row>
    <row r="702" spans="12:12" x14ac:dyDescent="0.4">
      <c r="L702"/>
    </row>
    <row r="703" spans="12:12" x14ac:dyDescent="0.4">
      <c r="L703"/>
    </row>
    <row r="704" spans="12:12" x14ac:dyDescent="0.4">
      <c r="L704"/>
    </row>
    <row r="705" spans="12:12" x14ac:dyDescent="0.4">
      <c r="L705"/>
    </row>
    <row r="706" spans="12:12" x14ac:dyDescent="0.4">
      <c r="L706"/>
    </row>
    <row r="707" spans="12:12" x14ac:dyDescent="0.4">
      <c r="L707"/>
    </row>
    <row r="708" spans="12:12" x14ac:dyDescent="0.4">
      <c r="L708"/>
    </row>
    <row r="709" spans="12:12" x14ac:dyDescent="0.4">
      <c r="L709"/>
    </row>
    <row r="710" spans="12:12" x14ac:dyDescent="0.4">
      <c r="L710"/>
    </row>
    <row r="711" spans="12:12" x14ac:dyDescent="0.4">
      <c r="L711"/>
    </row>
    <row r="712" spans="12:12" x14ac:dyDescent="0.4">
      <c r="L712"/>
    </row>
    <row r="713" spans="12:12" x14ac:dyDescent="0.4">
      <c r="L713"/>
    </row>
    <row r="714" spans="12:12" x14ac:dyDescent="0.4">
      <c r="L714"/>
    </row>
    <row r="715" spans="12:12" x14ac:dyDescent="0.4">
      <c r="L715"/>
    </row>
    <row r="716" spans="12:12" x14ac:dyDescent="0.4">
      <c r="L716"/>
    </row>
    <row r="717" spans="12:12" x14ac:dyDescent="0.4">
      <c r="L717"/>
    </row>
    <row r="718" spans="12:12" x14ac:dyDescent="0.4">
      <c r="L718"/>
    </row>
    <row r="719" spans="12:12" x14ac:dyDescent="0.4">
      <c r="L719"/>
    </row>
    <row r="720" spans="12:12" x14ac:dyDescent="0.4">
      <c r="L720"/>
    </row>
    <row r="721" spans="12:12" x14ac:dyDescent="0.4">
      <c r="L721"/>
    </row>
    <row r="722" spans="12:12" x14ac:dyDescent="0.4">
      <c r="L722"/>
    </row>
    <row r="723" spans="12:12" x14ac:dyDescent="0.4">
      <c r="L723"/>
    </row>
    <row r="724" spans="12:12" x14ac:dyDescent="0.4">
      <c r="L724"/>
    </row>
    <row r="725" spans="12:12" x14ac:dyDescent="0.4">
      <c r="L725"/>
    </row>
    <row r="726" spans="12:12" x14ac:dyDescent="0.4">
      <c r="L726"/>
    </row>
    <row r="727" spans="12:12" x14ac:dyDescent="0.4">
      <c r="L727"/>
    </row>
    <row r="728" spans="12:12" x14ac:dyDescent="0.4">
      <c r="L728"/>
    </row>
    <row r="729" spans="12:12" x14ac:dyDescent="0.4">
      <c r="L729"/>
    </row>
    <row r="730" spans="12:12" x14ac:dyDescent="0.4">
      <c r="L730"/>
    </row>
    <row r="731" spans="12:12" x14ac:dyDescent="0.4">
      <c r="L731"/>
    </row>
    <row r="732" spans="12:12" x14ac:dyDescent="0.4">
      <c r="L732"/>
    </row>
    <row r="733" spans="12:12" x14ac:dyDescent="0.4">
      <c r="L733"/>
    </row>
    <row r="734" spans="12:12" x14ac:dyDescent="0.4">
      <c r="L734"/>
    </row>
    <row r="735" spans="12:12" x14ac:dyDescent="0.4">
      <c r="L735"/>
    </row>
    <row r="736" spans="12:12" x14ac:dyDescent="0.4">
      <c r="L736"/>
    </row>
    <row r="737" spans="12:12" x14ac:dyDescent="0.4">
      <c r="L737"/>
    </row>
    <row r="738" spans="12:12" x14ac:dyDescent="0.4">
      <c r="L738"/>
    </row>
    <row r="739" spans="12:12" x14ac:dyDescent="0.4">
      <c r="L739"/>
    </row>
    <row r="740" spans="12:12" x14ac:dyDescent="0.4">
      <c r="L740"/>
    </row>
    <row r="741" spans="12:12" x14ac:dyDescent="0.4">
      <c r="L741"/>
    </row>
    <row r="742" spans="12:12" x14ac:dyDescent="0.4">
      <c r="L742"/>
    </row>
    <row r="743" spans="12:12" x14ac:dyDescent="0.4">
      <c r="L743"/>
    </row>
    <row r="744" spans="12:12" x14ac:dyDescent="0.4">
      <c r="L744"/>
    </row>
    <row r="745" spans="12:12" x14ac:dyDescent="0.4">
      <c r="L745"/>
    </row>
    <row r="746" spans="12:12" x14ac:dyDescent="0.4">
      <c r="L746"/>
    </row>
    <row r="747" spans="12:12" x14ac:dyDescent="0.4">
      <c r="L747"/>
    </row>
    <row r="748" spans="12:12" x14ac:dyDescent="0.4">
      <c r="L748"/>
    </row>
    <row r="749" spans="12:12" x14ac:dyDescent="0.4">
      <c r="L749"/>
    </row>
    <row r="750" spans="12:12" x14ac:dyDescent="0.4">
      <c r="L750"/>
    </row>
    <row r="751" spans="12:12" x14ac:dyDescent="0.4">
      <c r="L751"/>
    </row>
    <row r="752" spans="12:12" x14ac:dyDescent="0.4">
      <c r="L752"/>
    </row>
    <row r="753" spans="12:12" x14ac:dyDescent="0.4">
      <c r="L753"/>
    </row>
    <row r="754" spans="12:12" x14ac:dyDescent="0.4">
      <c r="L754"/>
    </row>
    <row r="755" spans="12:12" x14ac:dyDescent="0.4">
      <c r="L755"/>
    </row>
    <row r="756" spans="12:12" x14ac:dyDescent="0.4">
      <c r="L756"/>
    </row>
    <row r="757" spans="12:12" x14ac:dyDescent="0.4">
      <c r="L757"/>
    </row>
    <row r="758" spans="12:12" x14ac:dyDescent="0.4">
      <c r="L758"/>
    </row>
    <row r="759" spans="12:12" x14ac:dyDescent="0.4">
      <c r="L759"/>
    </row>
    <row r="760" spans="12:12" x14ac:dyDescent="0.4">
      <c r="L760"/>
    </row>
    <row r="761" spans="12:12" x14ac:dyDescent="0.4">
      <c r="L761"/>
    </row>
    <row r="762" spans="12:12" x14ac:dyDescent="0.4">
      <c r="L762"/>
    </row>
    <row r="763" spans="12:12" x14ac:dyDescent="0.4">
      <c r="L763"/>
    </row>
    <row r="764" spans="12:12" x14ac:dyDescent="0.4">
      <c r="L764"/>
    </row>
    <row r="765" spans="12:12" x14ac:dyDescent="0.4">
      <c r="L765"/>
    </row>
    <row r="766" spans="12:12" x14ac:dyDescent="0.4">
      <c r="L766"/>
    </row>
    <row r="767" spans="12:12" x14ac:dyDescent="0.4">
      <c r="L767"/>
    </row>
    <row r="768" spans="12:12" x14ac:dyDescent="0.4">
      <c r="L768"/>
    </row>
    <row r="769" spans="12:12" x14ac:dyDescent="0.4">
      <c r="L769"/>
    </row>
    <row r="770" spans="12:12" x14ac:dyDescent="0.4">
      <c r="L770"/>
    </row>
    <row r="771" spans="12:12" x14ac:dyDescent="0.4">
      <c r="L771"/>
    </row>
    <row r="772" spans="12:12" x14ac:dyDescent="0.4">
      <c r="L772"/>
    </row>
    <row r="773" spans="12:12" x14ac:dyDescent="0.4">
      <c r="L773"/>
    </row>
    <row r="774" spans="12:12" x14ac:dyDescent="0.4">
      <c r="L774"/>
    </row>
    <row r="775" spans="12:12" x14ac:dyDescent="0.4">
      <c r="L775"/>
    </row>
    <row r="776" spans="12:12" x14ac:dyDescent="0.4">
      <c r="L776"/>
    </row>
    <row r="777" spans="12:12" x14ac:dyDescent="0.4">
      <c r="L777"/>
    </row>
    <row r="778" spans="12:12" x14ac:dyDescent="0.4">
      <c r="L778"/>
    </row>
    <row r="779" spans="12:12" x14ac:dyDescent="0.4">
      <c r="L779"/>
    </row>
    <row r="780" spans="12:12" x14ac:dyDescent="0.4">
      <c r="L780"/>
    </row>
    <row r="781" spans="12:12" x14ac:dyDescent="0.4">
      <c r="L781"/>
    </row>
    <row r="782" spans="12:12" x14ac:dyDescent="0.4">
      <c r="L782"/>
    </row>
    <row r="783" spans="12:12" x14ac:dyDescent="0.4">
      <c r="L783"/>
    </row>
    <row r="784" spans="12:12" x14ac:dyDescent="0.4">
      <c r="L784"/>
    </row>
    <row r="785" spans="12:12" x14ac:dyDescent="0.4">
      <c r="L785"/>
    </row>
    <row r="786" spans="12:12" x14ac:dyDescent="0.4">
      <c r="L786"/>
    </row>
    <row r="787" spans="12:12" x14ac:dyDescent="0.4">
      <c r="L787"/>
    </row>
    <row r="788" spans="12:12" x14ac:dyDescent="0.4">
      <c r="L788"/>
    </row>
    <row r="789" spans="12:12" x14ac:dyDescent="0.4">
      <c r="L789"/>
    </row>
    <row r="790" spans="12:12" x14ac:dyDescent="0.4">
      <c r="L790"/>
    </row>
    <row r="791" spans="12:12" x14ac:dyDescent="0.4">
      <c r="L791"/>
    </row>
    <row r="792" spans="12:12" x14ac:dyDescent="0.4">
      <c r="L792"/>
    </row>
    <row r="793" spans="12:12" x14ac:dyDescent="0.4">
      <c r="L793"/>
    </row>
    <row r="794" spans="12:12" x14ac:dyDescent="0.4">
      <c r="L794"/>
    </row>
    <row r="795" spans="12:12" x14ac:dyDescent="0.4">
      <c r="L795"/>
    </row>
    <row r="796" spans="12:12" x14ac:dyDescent="0.4">
      <c r="L796"/>
    </row>
    <row r="797" spans="12:12" x14ac:dyDescent="0.4">
      <c r="L797"/>
    </row>
    <row r="798" spans="12:12" x14ac:dyDescent="0.4">
      <c r="L798"/>
    </row>
    <row r="799" spans="12:12" x14ac:dyDescent="0.4">
      <c r="L799"/>
    </row>
    <row r="800" spans="12:12" x14ac:dyDescent="0.4">
      <c r="L800"/>
    </row>
    <row r="801" spans="12:12" x14ac:dyDescent="0.4">
      <c r="L801"/>
    </row>
    <row r="802" spans="12:12" x14ac:dyDescent="0.4">
      <c r="L802"/>
    </row>
    <row r="803" spans="12:12" x14ac:dyDescent="0.4">
      <c r="L803"/>
    </row>
    <row r="804" spans="12:12" x14ac:dyDescent="0.4">
      <c r="L804"/>
    </row>
    <row r="805" spans="12:12" x14ac:dyDescent="0.4">
      <c r="L805"/>
    </row>
    <row r="806" spans="12:12" x14ac:dyDescent="0.4">
      <c r="L806"/>
    </row>
    <row r="807" spans="12:12" x14ac:dyDescent="0.4">
      <c r="L807"/>
    </row>
    <row r="808" spans="12:12" x14ac:dyDescent="0.4">
      <c r="L808"/>
    </row>
    <row r="809" spans="12:12" x14ac:dyDescent="0.4">
      <c r="L809"/>
    </row>
    <row r="810" spans="12:12" x14ac:dyDescent="0.4">
      <c r="L810"/>
    </row>
    <row r="811" spans="12:12" x14ac:dyDescent="0.4">
      <c r="L811"/>
    </row>
    <row r="812" spans="12:12" x14ac:dyDescent="0.4">
      <c r="L812"/>
    </row>
    <row r="813" spans="12:12" x14ac:dyDescent="0.4">
      <c r="L813"/>
    </row>
    <row r="814" spans="12:12" x14ac:dyDescent="0.4">
      <c r="L814"/>
    </row>
    <row r="815" spans="12:12" x14ac:dyDescent="0.4">
      <c r="L815"/>
    </row>
    <row r="816" spans="12:12" x14ac:dyDescent="0.4">
      <c r="L816"/>
    </row>
    <row r="817" spans="12:12" x14ac:dyDescent="0.4">
      <c r="L817"/>
    </row>
    <row r="818" spans="12:12" x14ac:dyDescent="0.4">
      <c r="L818"/>
    </row>
    <row r="819" spans="12:12" x14ac:dyDescent="0.4">
      <c r="L819"/>
    </row>
    <row r="820" spans="12:12" x14ac:dyDescent="0.4">
      <c r="L820"/>
    </row>
    <row r="821" spans="12:12" x14ac:dyDescent="0.4">
      <c r="L821"/>
    </row>
    <row r="822" spans="12:12" x14ac:dyDescent="0.4">
      <c r="L822"/>
    </row>
    <row r="823" spans="12:12" x14ac:dyDescent="0.4">
      <c r="L823"/>
    </row>
    <row r="824" spans="12:12" x14ac:dyDescent="0.4">
      <c r="L824"/>
    </row>
    <row r="825" spans="12:12" x14ac:dyDescent="0.4">
      <c r="L825"/>
    </row>
    <row r="826" spans="12:12" x14ac:dyDescent="0.4">
      <c r="L826"/>
    </row>
    <row r="827" spans="12:12" x14ac:dyDescent="0.4">
      <c r="L827"/>
    </row>
    <row r="828" spans="12:12" x14ac:dyDescent="0.4">
      <c r="L828"/>
    </row>
    <row r="829" spans="12:12" x14ac:dyDescent="0.4">
      <c r="L829"/>
    </row>
    <row r="830" spans="12:12" x14ac:dyDescent="0.4">
      <c r="L830"/>
    </row>
    <row r="831" spans="12:12" x14ac:dyDescent="0.4">
      <c r="L831"/>
    </row>
    <row r="832" spans="12:12" x14ac:dyDescent="0.4">
      <c r="L832"/>
    </row>
    <row r="833" spans="12:12" x14ac:dyDescent="0.4">
      <c r="L833"/>
    </row>
    <row r="834" spans="12:12" x14ac:dyDescent="0.4">
      <c r="L834"/>
    </row>
    <row r="835" spans="12:12" x14ac:dyDescent="0.4">
      <c r="L835"/>
    </row>
    <row r="836" spans="12:12" x14ac:dyDescent="0.4">
      <c r="L836"/>
    </row>
    <row r="837" spans="12:12" x14ac:dyDescent="0.4">
      <c r="L837"/>
    </row>
    <row r="838" spans="12:12" x14ac:dyDescent="0.4">
      <c r="L838"/>
    </row>
    <row r="839" spans="12:12" x14ac:dyDescent="0.4">
      <c r="L839"/>
    </row>
    <row r="840" spans="12:12" x14ac:dyDescent="0.4">
      <c r="L840"/>
    </row>
    <row r="841" spans="12:12" x14ac:dyDescent="0.4">
      <c r="L841"/>
    </row>
    <row r="842" spans="12:12" x14ac:dyDescent="0.4">
      <c r="L842"/>
    </row>
    <row r="843" spans="12:12" x14ac:dyDescent="0.4">
      <c r="L843"/>
    </row>
    <row r="844" spans="12:12" x14ac:dyDescent="0.4">
      <c r="L844"/>
    </row>
    <row r="845" spans="12:12" x14ac:dyDescent="0.4">
      <c r="L845"/>
    </row>
    <row r="846" spans="12:12" x14ac:dyDescent="0.4">
      <c r="L846"/>
    </row>
    <row r="847" spans="12:12" x14ac:dyDescent="0.4">
      <c r="L847"/>
    </row>
    <row r="848" spans="12:12" x14ac:dyDescent="0.4">
      <c r="L848"/>
    </row>
    <row r="849" spans="12:12" x14ac:dyDescent="0.4">
      <c r="L849"/>
    </row>
    <row r="850" spans="12:12" x14ac:dyDescent="0.4">
      <c r="L850"/>
    </row>
    <row r="851" spans="12:12" x14ac:dyDescent="0.4">
      <c r="L851"/>
    </row>
    <row r="852" spans="12:12" x14ac:dyDescent="0.4">
      <c r="L852"/>
    </row>
    <row r="853" spans="12:12" x14ac:dyDescent="0.4">
      <c r="L853"/>
    </row>
    <row r="854" spans="12:12" x14ac:dyDescent="0.4">
      <c r="L854"/>
    </row>
    <row r="855" spans="12:12" x14ac:dyDescent="0.4">
      <c r="L855"/>
    </row>
    <row r="856" spans="12:12" x14ac:dyDescent="0.4">
      <c r="L856"/>
    </row>
    <row r="857" spans="12:12" x14ac:dyDescent="0.4">
      <c r="L857"/>
    </row>
    <row r="858" spans="12:12" x14ac:dyDescent="0.4">
      <c r="L858"/>
    </row>
    <row r="859" spans="12:12" x14ac:dyDescent="0.4">
      <c r="L859"/>
    </row>
    <row r="860" spans="12:12" x14ac:dyDescent="0.4">
      <c r="L860"/>
    </row>
    <row r="861" spans="12:12" x14ac:dyDescent="0.4">
      <c r="L861"/>
    </row>
    <row r="862" spans="12:12" x14ac:dyDescent="0.4">
      <c r="L862"/>
    </row>
    <row r="863" spans="12:12" x14ac:dyDescent="0.4">
      <c r="L863"/>
    </row>
    <row r="864" spans="12:12" x14ac:dyDescent="0.4">
      <c r="L864"/>
    </row>
    <row r="865" spans="12:12" x14ac:dyDescent="0.4">
      <c r="L865"/>
    </row>
    <row r="866" spans="12:12" x14ac:dyDescent="0.4">
      <c r="L866"/>
    </row>
    <row r="867" spans="12:12" x14ac:dyDescent="0.4">
      <c r="L867"/>
    </row>
    <row r="868" spans="12:12" x14ac:dyDescent="0.4">
      <c r="L868"/>
    </row>
    <row r="869" spans="12:12" x14ac:dyDescent="0.4">
      <c r="L869"/>
    </row>
    <row r="870" spans="12:12" x14ac:dyDescent="0.4">
      <c r="L870"/>
    </row>
    <row r="871" spans="12:12" x14ac:dyDescent="0.4">
      <c r="L871"/>
    </row>
    <row r="872" spans="12:12" x14ac:dyDescent="0.4">
      <c r="L872"/>
    </row>
    <row r="873" spans="12:12" x14ac:dyDescent="0.4">
      <c r="L873"/>
    </row>
    <row r="874" spans="12:12" x14ac:dyDescent="0.4">
      <c r="L874"/>
    </row>
    <row r="875" spans="12:12" x14ac:dyDescent="0.4">
      <c r="L875"/>
    </row>
    <row r="876" spans="12:12" x14ac:dyDescent="0.4">
      <c r="L876"/>
    </row>
    <row r="877" spans="12:12" x14ac:dyDescent="0.4">
      <c r="L877"/>
    </row>
    <row r="878" spans="12:12" x14ac:dyDescent="0.4">
      <c r="L878"/>
    </row>
    <row r="879" spans="12:12" x14ac:dyDescent="0.4">
      <c r="L879"/>
    </row>
    <row r="880" spans="12:12" x14ac:dyDescent="0.4">
      <c r="L880"/>
    </row>
    <row r="881" spans="12:12" x14ac:dyDescent="0.4">
      <c r="L881"/>
    </row>
    <row r="882" spans="12:12" x14ac:dyDescent="0.4">
      <c r="L882"/>
    </row>
    <row r="883" spans="12:12" x14ac:dyDescent="0.4">
      <c r="L883"/>
    </row>
    <row r="884" spans="12:12" x14ac:dyDescent="0.4">
      <c r="L884"/>
    </row>
    <row r="885" spans="12:12" x14ac:dyDescent="0.4">
      <c r="L885"/>
    </row>
    <row r="886" spans="12:12" x14ac:dyDescent="0.4">
      <c r="L886"/>
    </row>
    <row r="887" spans="12:12" x14ac:dyDescent="0.4">
      <c r="L887"/>
    </row>
    <row r="888" spans="12:12" x14ac:dyDescent="0.4">
      <c r="L888"/>
    </row>
    <row r="889" spans="12:12" x14ac:dyDescent="0.4">
      <c r="L889"/>
    </row>
    <row r="890" spans="12:12" x14ac:dyDescent="0.4">
      <c r="L890"/>
    </row>
    <row r="891" spans="12:12" x14ac:dyDescent="0.4">
      <c r="L891"/>
    </row>
    <row r="892" spans="12:12" x14ac:dyDescent="0.4">
      <c r="L892"/>
    </row>
    <row r="893" spans="12:12" x14ac:dyDescent="0.4">
      <c r="L893"/>
    </row>
    <row r="894" spans="12:12" x14ac:dyDescent="0.4">
      <c r="L894"/>
    </row>
    <row r="895" spans="12:12" x14ac:dyDescent="0.4">
      <c r="L895"/>
    </row>
    <row r="896" spans="12:12" x14ac:dyDescent="0.4">
      <c r="L896"/>
    </row>
    <row r="897" spans="12:12" x14ac:dyDescent="0.4">
      <c r="L897"/>
    </row>
    <row r="898" spans="12:12" x14ac:dyDescent="0.4">
      <c r="L898"/>
    </row>
    <row r="899" spans="12:12" x14ac:dyDescent="0.4">
      <c r="L899"/>
    </row>
    <row r="900" spans="12:12" x14ac:dyDescent="0.4">
      <c r="L900"/>
    </row>
    <row r="901" spans="12:12" x14ac:dyDescent="0.4">
      <c r="L901"/>
    </row>
    <row r="902" spans="12:12" x14ac:dyDescent="0.4">
      <c r="L902"/>
    </row>
    <row r="903" spans="12:12" x14ac:dyDescent="0.4">
      <c r="L903"/>
    </row>
    <row r="904" spans="12:12" x14ac:dyDescent="0.4">
      <c r="L904"/>
    </row>
    <row r="905" spans="12:12" x14ac:dyDescent="0.4">
      <c r="L905"/>
    </row>
    <row r="906" spans="12:12" x14ac:dyDescent="0.4">
      <c r="L906"/>
    </row>
    <row r="907" spans="12:12" x14ac:dyDescent="0.4">
      <c r="L907"/>
    </row>
    <row r="908" spans="12:12" x14ac:dyDescent="0.4">
      <c r="L908"/>
    </row>
    <row r="909" spans="12:12" x14ac:dyDescent="0.4">
      <c r="L909"/>
    </row>
    <row r="910" spans="12:12" x14ac:dyDescent="0.4">
      <c r="L910"/>
    </row>
    <row r="911" spans="12:12" x14ac:dyDescent="0.4">
      <c r="L911"/>
    </row>
    <row r="912" spans="12:12" x14ac:dyDescent="0.4">
      <c r="L912"/>
    </row>
    <row r="913" spans="12:12" x14ac:dyDescent="0.4">
      <c r="L913"/>
    </row>
    <row r="914" spans="12:12" x14ac:dyDescent="0.4">
      <c r="L914"/>
    </row>
    <row r="915" spans="12:12" x14ac:dyDescent="0.4">
      <c r="L915"/>
    </row>
    <row r="916" spans="12:12" x14ac:dyDescent="0.4">
      <c r="L916"/>
    </row>
    <row r="917" spans="12:12" x14ac:dyDescent="0.4">
      <c r="L917"/>
    </row>
    <row r="918" spans="12:12" x14ac:dyDescent="0.4">
      <c r="L918"/>
    </row>
    <row r="919" spans="12:12" x14ac:dyDescent="0.4">
      <c r="L919"/>
    </row>
    <row r="920" spans="12:12" x14ac:dyDescent="0.4">
      <c r="L920"/>
    </row>
    <row r="921" spans="12:12" x14ac:dyDescent="0.4">
      <c r="L921"/>
    </row>
    <row r="922" spans="12:12" x14ac:dyDescent="0.4">
      <c r="L922"/>
    </row>
    <row r="923" spans="12:12" x14ac:dyDescent="0.4">
      <c r="L923"/>
    </row>
    <row r="924" spans="12:12" x14ac:dyDescent="0.4">
      <c r="L924"/>
    </row>
    <row r="925" spans="12:12" x14ac:dyDescent="0.4">
      <c r="L925"/>
    </row>
    <row r="926" spans="12:12" x14ac:dyDescent="0.4">
      <c r="L926"/>
    </row>
    <row r="927" spans="12:12" x14ac:dyDescent="0.4">
      <c r="L927"/>
    </row>
    <row r="928" spans="12:12" x14ac:dyDescent="0.4">
      <c r="L928"/>
    </row>
    <row r="929" spans="12:12" x14ac:dyDescent="0.4">
      <c r="L929"/>
    </row>
    <row r="930" spans="12:12" x14ac:dyDescent="0.4">
      <c r="L930"/>
    </row>
    <row r="931" spans="12:12" x14ac:dyDescent="0.4">
      <c r="L931"/>
    </row>
    <row r="932" spans="12:12" x14ac:dyDescent="0.4">
      <c r="L932"/>
    </row>
    <row r="933" spans="12:12" x14ac:dyDescent="0.4">
      <c r="L933"/>
    </row>
    <row r="934" spans="12:12" x14ac:dyDescent="0.4">
      <c r="L934"/>
    </row>
    <row r="935" spans="12:12" x14ac:dyDescent="0.4">
      <c r="L935"/>
    </row>
    <row r="936" spans="12:12" x14ac:dyDescent="0.4">
      <c r="L936"/>
    </row>
    <row r="937" spans="12:12" x14ac:dyDescent="0.4">
      <c r="L937"/>
    </row>
    <row r="938" spans="12:12" x14ac:dyDescent="0.4">
      <c r="L938"/>
    </row>
    <row r="939" spans="12:12" x14ac:dyDescent="0.4">
      <c r="L939"/>
    </row>
    <row r="940" spans="12:12" x14ac:dyDescent="0.4">
      <c r="L940"/>
    </row>
    <row r="941" spans="12:12" x14ac:dyDescent="0.4">
      <c r="L941"/>
    </row>
    <row r="942" spans="12:12" x14ac:dyDescent="0.4">
      <c r="L942"/>
    </row>
    <row r="943" spans="12:12" x14ac:dyDescent="0.4">
      <c r="L943"/>
    </row>
    <row r="944" spans="12:12" x14ac:dyDescent="0.4">
      <c r="L944"/>
    </row>
    <row r="945" spans="12:12" x14ac:dyDescent="0.4">
      <c r="L945"/>
    </row>
    <row r="946" spans="12:12" x14ac:dyDescent="0.4">
      <c r="L946"/>
    </row>
    <row r="947" spans="12:12" x14ac:dyDescent="0.4">
      <c r="L947"/>
    </row>
    <row r="948" spans="12:12" x14ac:dyDescent="0.4">
      <c r="L948"/>
    </row>
    <row r="949" spans="12:12" x14ac:dyDescent="0.4">
      <c r="L949"/>
    </row>
    <row r="950" spans="12:12" x14ac:dyDescent="0.4">
      <c r="L950"/>
    </row>
    <row r="951" spans="12:12" x14ac:dyDescent="0.4">
      <c r="L951"/>
    </row>
    <row r="952" spans="12:12" x14ac:dyDescent="0.4">
      <c r="L952"/>
    </row>
    <row r="953" spans="12:12" x14ac:dyDescent="0.4">
      <c r="L953"/>
    </row>
    <row r="954" spans="12:12" x14ac:dyDescent="0.4">
      <c r="L954"/>
    </row>
    <row r="955" spans="12:12" x14ac:dyDescent="0.4">
      <c r="L955"/>
    </row>
    <row r="956" spans="12:12" x14ac:dyDescent="0.4">
      <c r="L956"/>
    </row>
    <row r="957" spans="12:12" x14ac:dyDescent="0.4">
      <c r="L957"/>
    </row>
    <row r="958" spans="12:12" x14ac:dyDescent="0.4">
      <c r="L958"/>
    </row>
    <row r="959" spans="12:12" x14ac:dyDescent="0.4">
      <c r="L959"/>
    </row>
    <row r="960" spans="12:12" x14ac:dyDescent="0.4">
      <c r="L960"/>
    </row>
    <row r="961" spans="12:12" x14ac:dyDescent="0.4">
      <c r="L961"/>
    </row>
    <row r="962" spans="12:12" x14ac:dyDescent="0.4">
      <c r="L962"/>
    </row>
    <row r="963" spans="12:12" x14ac:dyDescent="0.4">
      <c r="L963"/>
    </row>
    <row r="964" spans="12:12" x14ac:dyDescent="0.4">
      <c r="L964"/>
    </row>
    <row r="965" spans="12:12" x14ac:dyDescent="0.4">
      <c r="L965"/>
    </row>
    <row r="966" spans="12:12" x14ac:dyDescent="0.4">
      <c r="L966"/>
    </row>
    <row r="967" spans="12:12" x14ac:dyDescent="0.4">
      <c r="L967"/>
    </row>
    <row r="968" spans="12:12" x14ac:dyDescent="0.4">
      <c r="L968"/>
    </row>
    <row r="969" spans="12:12" x14ac:dyDescent="0.4">
      <c r="L969"/>
    </row>
    <row r="970" spans="12:12" x14ac:dyDescent="0.4">
      <c r="L970"/>
    </row>
    <row r="971" spans="12:12" x14ac:dyDescent="0.4">
      <c r="L971"/>
    </row>
    <row r="972" spans="12:12" x14ac:dyDescent="0.4">
      <c r="L972"/>
    </row>
    <row r="973" spans="12:12" x14ac:dyDescent="0.4">
      <c r="L973"/>
    </row>
    <row r="974" spans="12:12" x14ac:dyDescent="0.4">
      <c r="L974"/>
    </row>
    <row r="975" spans="12:12" x14ac:dyDescent="0.4">
      <c r="L975"/>
    </row>
    <row r="976" spans="12:12" x14ac:dyDescent="0.4">
      <c r="L976"/>
    </row>
    <row r="977" spans="12:12" x14ac:dyDescent="0.4">
      <c r="L977"/>
    </row>
    <row r="978" spans="12:12" x14ac:dyDescent="0.4">
      <c r="L978"/>
    </row>
    <row r="979" spans="12:12" x14ac:dyDescent="0.4">
      <c r="L979"/>
    </row>
    <row r="980" spans="12:12" x14ac:dyDescent="0.4">
      <c r="L980"/>
    </row>
    <row r="981" spans="12:12" x14ac:dyDescent="0.4">
      <c r="L981"/>
    </row>
    <row r="982" spans="12:12" x14ac:dyDescent="0.4">
      <c r="L982"/>
    </row>
    <row r="983" spans="12:12" x14ac:dyDescent="0.4">
      <c r="L983"/>
    </row>
    <row r="984" spans="12:12" x14ac:dyDescent="0.4">
      <c r="L984"/>
    </row>
    <row r="985" spans="12:12" x14ac:dyDescent="0.4">
      <c r="L985"/>
    </row>
    <row r="986" spans="12:12" x14ac:dyDescent="0.4">
      <c r="L986"/>
    </row>
    <row r="987" spans="12:12" x14ac:dyDescent="0.4">
      <c r="L987"/>
    </row>
    <row r="988" spans="12:12" x14ac:dyDescent="0.4">
      <c r="L988"/>
    </row>
    <row r="989" spans="12:12" x14ac:dyDescent="0.4">
      <c r="L989"/>
    </row>
    <row r="990" spans="12:12" x14ac:dyDescent="0.4">
      <c r="L990"/>
    </row>
    <row r="991" spans="12:12" x14ac:dyDescent="0.4">
      <c r="L991"/>
    </row>
    <row r="992" spans="12:12" x14ac:dyDescent="0.4">
      <c r="L992"/>
    </row>
    <row r="993" spans="12:12" x14ac:dyDescent="0.4">
      <c r="L993"/>
    </row>
    <row r="994" spans="12:12" x14ac:dyDescent="0.4">
      <c r="L994"/>
    </row>
    <row r="995" spans="12:12" x14ac:dyDescent="0.4">
      <c r="L995"/>
    </row>
    <row r="996" spans="12:12" x14ac:dyDescent="0.4">
      <c r="L996"/>
    </row>
    <row r="997" spans="12:12" x14ac:dyDescent="0.4">
      <c r="L997"/>
    </row>
    <row r="998" spans="12:12" x14ac:dyDescent="0.4">
      <c r="L998"/>
    </row>
    <row r="999" spans="12:12" x14ac:dyDescent="0.4">
      <c r="L999"/>
    </row>
    <row r="1000" spans="12:12" x14ac:dyDescent="0.4">
      <c r="L1000"/>
    </row>
    <row r="1001" spans="12:12" x14ac:dyDescent="0.4">
      <c r="L1001"/>
    </row>
    <row r="1002" spans="12:12" x14ac:dyDescent="0.4">
      <c r="L1002"/>
    </row>
    <row r="1003" spans="12:12" x14ac:dyDescent="0.4">
      <c r="L1003"/>
    </row>
    <row r="1004" spans="12:12" x14ac:dyDescent="0.4">
      <c r="L1004"/>
    </row>
    <row r="1005" spans="12:12" x14ac:dyDescent="0.4">
      <c r="L1005"/>
    </row>
    <row r="1006" spans="12:12" x14ac:dyDescent="0.4">
      <c r="L1006"/>
    </row>
    <row r="1007" spans="12:12" x14ac:dyDescent="0.4">
      <c r="L1007"/>
    </row>
    <row r="1008" spans="12:12" x14ac:dyDescent="0.4">
      <c r="L1008"/>
    </row>
    <row r="1009" spans="12:12" x14ac:dyDescent="0.4">
      <c r="L1009"/>
    </row>
    <row r="1010" spans="12:12" x14ac:dyDescent="0.4">
      <c r="L1010"/>
    </row>
    <row r="1011" spans="12:12" x14ac:dyDescent="0.4">
      <c r="L1011"/>
    </row>
    <row r="1012" spans="12:12" x14ac:dyDescent="0.4">
      <c r="L1012"/>
    </row>
    <row r="1013" spans="12:12" x14ac:dyDescent="0.4">
      <c r="L1013"/>
    </row>
    <row r="1014" spans="12:12" x14ac:dyDescent="0.4">
      <c r="L1014"/>
    </row>
    <row r="1015" spans="12:12" x14ac:dyDescent="0.4">
      <c r="L1015"/>
    </row>
    <row r="1016" spans="12:12" x14ac:dyDescent="0.4">
      <c r="L1016"/>
    </row>
    <row r="1017" spans="12:12" x14ac:dyDescent="0.4">
      <c r="L1017"/>
    </row>
    <row r="1018" spans="12:12" x14ac:dyDescent="0.4">
      <c r="L1018"/>
    </row>
    <row r="1019" spans="12:12" x14ac:dyDescent="0.4">
      <c r="L1019"/>
    </row>
    <row r="1020" spans="12:12" x14ac:dyDescent="0.4">
      <c r="L1020"/>
    </row>
    <row r="1021" spans="12:12" x14ac:dyDescent="0.4">
      <c r="L1021"/>
    </row>
    <row r="1022" spans="12:12" x14ac:dyDescent="0.4">
      <c r="L1022"/>
    </row>
    <row r="1023" spans="12:12" x14ac:dyDescent="0.4">
      <c r="L1023"/>
    </row>
    <row r="1024" spans="12:12" x14ac:dyDescent="0.4">
      <c r="L1024"/>
    </row>
    <row r="1025" spans="12:12" x14ac:dyDescent="0.4">
      <c r="L1025"/>
    </row>
    <row r="1026" spans="12:12" x14ac:dyDescent="0.4">
      <c r="L1026"/>
    </row>
    <row r="1027" spans="12:12" x14ac:dyDescent="0.4">
      <c r="L1027"/>
    </row>
    <row r="1028" spans="12:12" x14ac:dyDescent="0.4">
      <c r="L1028"/>
    </row>
    <row r="1029" spans="12:12" x14ac:dyDescent="0.4">
      <c r="L1029"/>
    </row>
    <row r="1030" spans="12:12" x14ac:dyDescent="0.4">
      <c r="L1030"/>
    </row>
    <row r="1031" spans="12:12" x14ac:dyDescent="0.4">
      <c r="L1031"/>
    </row>
    <row r="1032" spans="12:12" x14ac:dyDescent="0.4">
      <c r="L1032"/>
    </row>
    <row r="1033" spans="12:12" x14ac:dyDescent="0.4">
      <c r="L1033"/>
    </row>
    <row r="1034" spans="12:12" x14ac:dyDescent="0.4">
      <c r="L1034"/>
    </row>
    <row r="1035" spans="12:12" x14ac:dyDescent="0.4">
      <c r="L1035"/>
    </row>
    <row r="1036" spans="12:12" x14ac:dyDescent="0.4">
      <c r="L1036"/>
    </row>
    <row r="1037" spans="12:12" x14ac:dyDescent="0.4">
      <c r="L1037"/>
    </row>
    <row r="1038" spans="12:12" x14ac:dyDescent="0.4">
      <c r="L1038"/>
    </row>
    <row r="1039" spans="12:12" x14ac:dyDescent="0.4">
      <c r="L1039"/>
    </row>
    <row r="1040" spans="12:12" x14ac:dyDescent="0.4">
      <c r="L1040"/>
    </row>
    <row r="1041" spans="12:12" x14ac:dyDescent="0.4">
      <c r="L1041"/>
    </row>
    <row r="1042" spans="12:12" x14ac:dyDescent="0.4">
      <c r="L1042"/>
    </row>
    <row r="1043" spans="12:12" x14ac:dyDescent="0.4">
      <c r="L1043"/>
    </row>
    <row r="1044" spans="12:12" x14ac:dyDescent="0.4">
      <c r="L1044"/>
    </row>
    <row r="1045" spans="12:12" x14ac:dyDescent="0.4">
      <c r="L1045"/>
    </row>
    <row r="1046" spans="12:12" x14ac:dyDescent="0.4">
      <c r="L1046"/>
    </row>
    <row r="1047" spans="12:12" x14ac:dyDescent="0.4">
      <c r="L1047"/>
    </row>
    <row r="1048" spans="12:12" x14ac:dyDescent="0.4">
      <c r="L1048"/>
    </row>
    <row r="1049" spans="12:12" x14ac:dyDescent="0.4">
      <c r="L1049"/>
    </row>
    <row r="1050" spans="12:12" x14ac:dyDescent="0.4">
      <c r="L1050"/>
    </row>
    <row r="1051" spans="12:12" x14ac:dyDescent="0.4">
      <c r="L1051"/>
    </row>
    <row r="1052" spans="12:12" x14ac:dyDescent="0.4">
      <c r="L1052"/>
    </row>
    <row r="1053" spans="12:12" x14ac:dyDescent="0.4">
      <c r="L1053"/>
    </row>
    <row r="1054" spans="12:12" x14ac:dyDescent="0.4">
      <c r="L1054"/>
    </row>
    <row r="1055" spans="12:12" x14ac:dyDescent="0.4">
      <c r="L1055"/>
    </row>
    <row r="1056" spans="12:12" x14ac:dyDescent="0.4">
      <c r="L1056"/>
    </row>
    <row r="1057" spans="12:12" x14ac:dyDescent="0.4">
      <c r="L1057"/>
    </row>
    <row r="1058" spans="12:12" x14ac:dyDescent="0.4">
      <c r="L1058"/>
    </row>
    <row r="1059" spans="12:12" x14ac:dyDescent="0.4">
      <c r="L1059"/>
    </row>
    <row r="1060" spans="12:12" x14ac:dyDescent="0.4">
      <c r="L1060"/>
    </row>
    <row r="1061" spans="12:12" x14ac:dyDescent="0.4">
      <c r="L1061"/>
    </row>
    <row r="1062" spans="12:12" x14ac:dyDescent="0.4">
      <c r="L1062"/>
    </row>
    <row r="1063" spans="12:12" x14ac:dyDescent="0.4">
      <c r="L1063"/>
    </row>
    <row r="1064" spans="12:12" x14ac:dyDescent="0.4">
      <c r="L1064"/>
    </row>
    <row r="1065" spans="12:12" x14ac:dyDescent="0.4">
      <c r="L1065"/>
    </row>
    <row r="1066" spans="12:12" x14ac:dyDescent="0.4">
      <c r="L1066"/>
    </row>
    <row r="1067" spans="12:12" x14ac:dyDescent="0.4">
      <c r="L1067"/>
    </row>
    <row r="1068" spans="12:12" x14ac:dyDescent="0.4">
      <c r="L1068"/>
    </row>
    <row r="1069" spans="12:12" x14ac:dyDescent="0.4">
      <c r="L1069"/>
    </row>
    <row r="1070" spans="12:12" x14ac:dyDescent="0.4">
      <c r="L1070"/>
    </row>
    <row r="1071" spans="12:12" x14ac:dyDescent="0.4">
      <c r="L1071"/>
    </row>
    <row r="1072" spans="12:12" x14ac:dyDescent="0.4">
      <c r="L1072"/>
    </row>
    <row r="1073" spans="12:12" x14ac:dyDescent="0.4">
      <c r="L1073"/>
    </row>
    <row r="1074" spans="12:12" x14ac:dyDescent="0.4">
      <c r="L1074"/>
    </row>
    <row r="1075" spans="12:12" x14ac:dyDescent="0.4">
      <c r="L1075"/>
    </row>
    <row r="1076" spans="12:12" x14ac:dyDescent="0.4">
      <c r="L1076"/>
    </row>
    <row r="1077" spans="12:12" x14ac:dyDescent="0.4">
      <c r="L1077"/>
    </row>
    <row r="1078" spans="12:12" x14ac:dyDescent="0.4">
      <c r="L1078"/>
    </row>
    <row r="1079" spans="12:12" x14ac:dyDescent="0.4">
      <c r="L1079"/>
    </row>
    <row r="1080" spans="12:12" x14ac:dyDescent="0.4">
      <c r="L1080"/>
    </row>
    <row r="1081" spans="12:12" x14ac:dyDescent="0.4">
      <c r="L1081"/>
    </row>
    <row r="1082" spans="12:12" x14ac:dyDescent="0.4">
      <c r="L1082"/>
    </row>
    <row r="1083" spans="12:12" x14ac:dyDescent="0.4">
      <c r="L1083"/>
    </row>
    <row r="1084" spans="12:12" x14ac:dyDescent="0.4">
      <c r="L1084"/>
    </row>
    <row r="1085" spans="12:12" x14ac:dyDescent="0.4">
      <c r="L1085"/>
    </row>
    <row r="1086" spans="12:12" x14ac:dyDescent="0.4">
      <c r="L1086"/>
    </row>
    <row r="1087" spans="12:12" x14ac:dyDescent="0.4">
      <c r="L1087"/>
    </row>
    <row r="1088" spans="12:12" x14ac:dyDescent="0.4">
      <c r="L1088"/>
    </row>
    <row r="1089" spans="12:12" x14ac:dyDescent="0.4">
      <c r="L1089"/>
    </row>
    <row r="1090" spans="12:12" x14ac:dyDescent="0.4">
      <c r="L1090"/>
    </row>
    <row r="1091" spans="12:12" x14ac:dyDescent="0.4">
      <c r="L1091"/>
    </row>
    <row r="1092" spans="12:12" x14ac:dyDescent="0.4">
      <c r="L1092"/>
    </row>
    <row r="1093" spans="12:12" x14ac:dyDescent="0.4">
      <c r="L1093"/>
    </row>
    <row r="1094" spans="12:12" x14ac:dyDescent="0.4">
      <c r="L1094"/>
    </row>
    <row r="1095" spans="12:12" x14ac:dyDescent="0.4">
      <c r="L1095"/>
    </row>
    <row r="1096" spans="12:12" x14ac:dyDescent="0.4">
      <c r="L1096"/>
    </row>
    <row r="1097" spans="12:12" x14ac:dyDescent="0.4">
      <c r="L1097"/>
    </row>
    <row r="1098" spans="12:12" x14ac:dyDescent="0.4">
      <c r="L1098"/>
    </row>
    <row r="1099" spans="12:12" x14ac:dyDescent="0.4">
      <c r="L1099"/>
    </row>
    <row r="1100" spans="12:12" x14ac:dyDescent="0.4">
      <c r="L1100"/>
    </row>
    <row r="1101" spans="12:12" x14ac:dyDescent="0.4">
      <c r="L1101"/>
    </row>
    <row r="1102" spans="12:12" x14ac:dyDescent="0.4">
      <c r="L1102"/>
    </row>
    <row r="1103" spans="12:12" x14ac:dyDescent="0.4">
      <c r="L1103"/>
    </row>
    <row r="1104" spans="12:12" x14ac:dyDescent="0.4">
      <c r="L1104"/>
    </row>
    <row r="1105" spans="12:12" x14ac:dyDescent="0.4">
      <c r="L1105"/>
    </row>
    <row r="1106" spans="12:12" x14ac:dyDescent="0.4">
      <c r="L1106"/>
    </row>
    <row r="1107" spans="12:12" x14ac:dyDescent="0.4">
      <c r="L1107"/>
    </row>
    <row r="1108" spans="12:12" x14ac:dyDescent="0.4">
      <c r="L1108"/>
    </row>
    <row r="1109" spans="12:12" x14ac:dyDescent="0.4">
      <c r="L1109"/>
    </row>
    <row r="1110" spans="12:12" x14ac:dyDescent="0.4">
      <c r="L1110"/>
    </row>
    <row r="1111" spans="12:12" x14ac:dyDescent="0.4">
      <c r="L1111"/>
    </row>
    <row r="1112" spans="12:12" x14ac:dyDescent="0.4">
      <c r="L1112"/>
    </row>
    <row r="1113" spans="12:12" x14ac:dyDescent="0.4">
      <c r="L1113"/>
    </row>
    <row r="1114" spans="12:12" x14ac:dyDescent="0.4">
      <c r="L1114"/>
    </row>
    <row r="1115" spans="12:12" x14ac:dyDescent="0.4">
      <c r="L1115"/>
    </row>
    <row r="1116" spans="12:12" x14ac:dyDescent="0.4">
      <c r="L1116"/>
    </row>
    <row r="1117" spans="12:12" x14ac:dyDescent="0.4">
      <c r="L1117"/>
    </row>
    <row r="1118" spans="12:12" x14ac:dyDescent="0.4">
      <c r="L1118"/>
    </row>
    <row r="1119" spans="12:12" x14ac:dyDescent="0.4">
      <c r="L1119"/>
    </row>
    <row r="1120" spans="12:12" x14ac:dyDescent="0.4">
      <c r="L1120"/>
    </row>
    <row r="1121" spans="12:12" x14ac:dyDescent="0.4">
      <c r="L1121"/>
    </row>
    <row r="1122" spans="12:12" x14ac:dyDescent="0.4">
      <c r="L1122"/>
    </row>
    <row r="1123" spans="12:12" x14ac:dyDescent="0.4">
      <c r="L1123"/>
    </row>
    <row r="1124" spans="12:12" x14ac:dyDescent="0.4">
      <c r="L1124"/>
    </row>
    <row r="1125" spans="12:12" x14ac:dyDescent="0.4">
      <c r="L1125"/>
    </row>
    <row r="1126" spans="12:12" x14ac:dyDescent="0.4">
      <c r="L1126"/>
    </row>
    <row r="1127" spans="12:12" x14ac:dyDescent="0.4">
      <c r="L1127"/>
    </row>
    <row r="1128" spans="12:12" x14ac:dyDescent="0.4">
      <c r="L1128"/>
    </row>
    <row r="1129" spans="12:12" x14ac:dyDescent="0.4">
      <c r="L1129"/>
    </row>
    <row r="1130" spans="12:12" x14ac:dyDescent="0.4">
      <c r="L1130"/>
    </row>
    <row r="1131" spans="12:12" x14ac:dyDescent="0.4">
      <c r="L1131"/>
    </row>
    <row r="1132" spans="12:12" x14ac:dyDescent="0.4">
      <c r="L1132"/>
    </row>
    <row r="1133" spans="12:12" x14ac:dyDescent="0.4">
      <c r="L1133"/>
    </row>
    <row r="1134" spans="12:12" x14ac:dyDescent="0.4">
      <c r="L1134"/>
    </row>
    <row r="1135" spans="12:12" x14ac:dyDescent="0.4">
      <c r="L1135"/>
    </row>
    <row r="1136" spans="12:12" x14ac:dyDescent="0.4">
      <c r="L1136"/>
    </row>
    <row r="1137" spans="12:12" x14ac:dyDescent="0.4">
      <c r="L1137"/>
    </row>
    <row r="1138" spans="12:12" x14ac:dyDescent="0.4">
      <c r="L1138"/>
    </row>
    <row r="1139" spans="12:12" x14ac:dyDescent="0.4">
      <c r="L1139"/>
    </row>
    <row r="1140" spans="12:12" x14ac:dyDescent="0.4">
      <c r="L1140"/>
    </row>
    <row r="1141" spans="12:12" x14ac:dyDescent="0.4">
      <c r="L1141"/>
    </row>
    <row r="1142" spans="12:12" x14ac:dyDescent="0.4">
      <c r="L1142"/>
    </row>
    <row r="1143" spans="12:12" x14ac:dyDescent="0.4">
      <c r="L1143"/>
    </row>
    <row r="1144" spans="12:12" x14ac:dyDescent="0.4">
      <c r="L1144"/>
    </row>
    <row r="1145" spans="12:12" x14ac:dyDescent="0.4">
      <c r="L1145"/>
    </row>
    <row r="1146" spans="12:12" x14ac:dyDescent="0.4">
      <c r="L1146"/>
    </row>
    <row r="1147" spans="12:12" x14ac:dyDescent="0.4">
      <c r="L1147"/>
    </row>
    <row r="1148" spans="12:12" x14ac:dyDescent="0.4">
      <c r="L1148"/>
    </row>
    <row r="1149" spans="12:12" x14ac:dyDescent="0.4">
      <c r="L1149"/>
    </row>
    <row r="1150" spans="12:12" x14ac:dyDescent="0.4">
      <c r="L1150"/>
    </row>
    <row r="1151" spans="12:12" x14ac:dyDescent="0.4">
      <c r="L1151"/>
    </row>
    <row r="1152" spans="12:12" x14ac:dyDescent="0.4">
      <c r="L1152"/>
    </row>
    <row r="1153" spans="12:12" x14ac:dyDescent="0.4">
      <c r="L1153"/>
    </row>
    <row r="1154" spans="12:12" x14ac:dyDescent="0.4">
      <c r="L1154"/>
    </row>
    <row r="1155" spans="12:12" x14ac:dyDescent="0.4">
      <c r="L1155"/>
    </row>
    <row r="1156" spans="12:12" x14ac:dyDescent="0.4">
      <c r="L1156"/>
    </row>
    <row r="1157" spans="12:12" x14ac:dyDescent="0.4">
      <c r="L1157"/>
    </row>
    <row r="1158" spans="12:12" x14ac:dyDescent="0.4">
      <c r="L1158"/>
    </row>
    <row r="1159" spans="12:12" x14ac:dyDescent="0.4">
      <c r="L1159"/>
    </row>
    <row r="1160" spans="12:12" x14ac:dyDescent="0.4">
      <c r="L1160"/>
    </row>
    <row r="1161" spans="12:12" x14ac:dyDescent="0.4">
      <c r="L1161"/>
    </row>
    <row r="1162" spans="12:12" x14ac:dyDescent="0.4">
      <c r="L1162"/>
    </row>
    <row r="1163" spans="12:12" x14ac:dyDescent="0.4">
      <c r="L1163"/>
    </row>
    <row r="1164" spans="12:12" x14ac:dyDescent="0.4">
      <c r="L1164"/>
    </row>
    <row r="1165" spans="12:12" x14ac:dyDescent="0.4">
      <c r="L1165"/>
    </row>
    <row r="1166" spans="12:12" x14ac:dyDescent="0.4">
      <c r="L1166"/>
    </row>
    <row r="1167" spans="12:12" x14ac:dyDescent="0.4">
      <c r="L1167"/>
    </row>
    <row r="1168" spans="12:12" x14ac:dyDescent="0.4">
      <c r="L1168"/>
    </row>
    <row r="1169" spans="12:12" x14ac:dyDescent="0.4">
      <c r="L1169"/>
    </row>
    <row r="1170" spans="12:12" x14ac:dyDescent="0.4">
      <c r="L1170"/>
    </row>
    <row r="1171" spans="12:12" x14ac:dyDescent="0.4">
      <c r="L1171"/>
    </row>
    <row r="1172" spans="12:12" x14ac:dyDescent="0.4">
      <c r="L1172"/>
    </row>
    <row r="1173" spans="12:12" x14ac:dyDescent="0.4">
      <c r="L1173"/>
    </row>
    <row r="1174" spans="12:12" x14ac:dyDescent="0.4">
      <c r="L1174"/>
    </row>
    <row r="1175" spans="12:12" x14ac:dyDescent="0.4">
      <c r="L1175"/>
    </row>
    <row r="1176" spans="12:12" x14ac:dyDescent="0.4">
      <c r="L1176"/>
    </row>
    <row r="1177" spans="12:12" x14ac:dyDescent="0.4">
      <c r="L1177"/>
    </row>
    <row r="1178" spans="12:12" x14ac:dyDescent="0.4">
      <c r="L1178"/>
    </row>
    <row r="1179" spans="12:12" x14ac:dyDescent="0.4">
      <c r="L1179"/>
    </row>
    <row r="1180" spans="12:12" x14ac:dyDescent="0.4">
      <c r="L1180"/>
    </row>
    <row r="1181" spans="12:12" x14ac:dyDescent="0.4">
      <c r="L1181"/>
    </row>
    <row r="1182" spans="12:12" x14ac:dyDescent="0.4">
      <c r="L1182"/>
    </row>
    <row r="1183" spans="12:12" x14ac:dyDescent="0.4">
      <c r="L1183"/>
    </row>
    <row r="1184" spans="12:12" x14ac:dyDescent="0.4">
      <c r="L1184"/>
    </row>
    <row r="1185" spans="12:12" x14ac:dyDescent="0.4">
      <c r="L1185"/>
    </row>
    <row r="1186" spans="12:12" x14ac:dyDescent="0.4">
      <c r="L1186"/>
    </row>
    <row r="1187" spans="12:12" x14ac:dyDescent="0.4">
      <c r="L1187"/>
    </row>
    <row r="1188" spans="12:12" x14ac:dyDescent="0.4">
      <c r="L1188"/>
    </row>
    <row r="1189" spans="12:12" x14ac:dyDescent="0.4">
      <c r="L1189"/>
    </row>
    <row r="1190" spans="12:12" x14ac:dyDescent="0.4">
      <c r="L1190"/>
    </row>
    <row r="1191" spans="12:12" x14ac:dyDescent="0.4">
      <c r="L1191"/>
    </row>
    <row r="1192" spans="12:12" x14ac:dyDescent="0.4">
      <c r="L1192"/>
    </row>
    <row r="1193" spans="12:12" x14ac:dyDescent="0.4">
      <c r="L1193"/>
    </row>
    <row r="1194" spans="12:12" x14ac:dyDescent="0.4">
      <c r="L1194"/>
    </row>
    <row r="1195" spans="12:12" x14ac:dyDescent="0.4">
      <c r="L1195"/>
    </row>
    <row r="1196" spans="12:12" x14ac:dyDescent="0.4">
      <c r="L1196"/>
    </row>
    <row r="1197" spans="12:12" x14ac:dyDescent="0.4">
      <c r="L1197"/>
    </row>
    <row r="1198" spans="12:12" x14ac:dyDescent="0.4">
      <c r="L1198"/>
    </row>
    <row r="1199" spans="12:12" x14ac:dyDescent="0.4">
      <c r="L1199"/>
    </row>
    <row r="1200" spans="12:12" x14ac:dyDescent="0.4">
      <c r="L1200"/>
    </row>
    <row r="1201" spans="12:12" x14ac:dyDescent="0.4">
      <c r="L1201"/>
    </row>
    <row r="1202" spans="12:12" x14ac:dyDescent="0.4">
      <c r="L1202"/>
    </row>
    <row r="1203" spans="12:12" x14ac:dyDescent="0.4">
      <c r="L1203"/>
    </row>
    <row r="1204" spans="12:12" x14ac:dyDescent="0.4">
      <c r="L1204"/>
    </row>
    <row r="1205" spans="12:12" x14ac:dyDescent="0.4">
      <c r="L1205"/>
    </row>
    <row r="1206" spans="12:12" x14ac:dyDescent="0.4">
      <c r="L1206"/>
    </row>
    <row r="1207" spans="12:12" x14ac:dyDescent="0.4">
      <c r="L1207"/>
    </row>
    <row r="1208" spans="12:12" x14ac:dyDescent="0.4">
      <c r="L1208"/>
    </row>
    <row r="1209" spans="12:12" x14ac:dyDescent="0.4">
      <c r="L1209"/>
    </row>
    <row r="1210" spans="12:12" x14ac:dyDescent="0.4">
      <c r="L1210"/>
    </row>
    <row r="1211" spans="12:12" x14ac:dyDescent="0.4">
      <c r="L1211"/>
    </row>
    <row r="1212" spans="12:12" x14ac:dyDescent="0.4">
      <c r="L1212"/>
    </row>
    <row r="1213" spans="12:12" x14ac:dyDescent="0.4">
      <c r="L1213"/>
    </row>
    <row r="1214" spans="12:12" x14ac:dyDescent="0.4">
      <c r="L1214"/>
    </row>
    <row r="1215" spans="12:12" x14ac:dyDescent="0.4">
      <c r="L1215"/>
    </row>
    <row r="1216" spans="12:12" x14ac:dyDescent="0.4">
      <c r="L1216"/>
    </row>
    <row r="1217" spans="12:12" x14ac:dyDescent="0.4">
      <c r="L1217"/>
    </row>
    <row r="1218" spans="12:12" x14ac:dyDescent="0.4">
      <c r="L1218"/>
    </row>
    <row r="1219" spans="12:12" x14ac:dyDescent="0.4">
      <c r="L1219"/>
    </row>
    <row r="1220" spans="12:12" x14ac:dyDescent="0.4">
      <c r="L1220"/>
    </row>
    <row r="1221" spans="12:12" x14ac:dyDescent="0.4">
      <c r="L1221"/>
    </row>
    <row r="1222" spans="12:12" x14ac:dyDescent="0.4">
      <c r="L1222"/>
    </row>
    <row r="1223" spans="12:12" x14ac:dyDescent="0.4">
      <c r="L1223"/>
    </row>
    <row r="1224" spans="12:12" x14ac:dyDescent="0.4">
      <c r="L1224"/>
    </row>
    <row r="1225" spans="12:12" x14ac:dyDescent="0.4">
      <c r="L1225"/>
    </row>
    <row r="1226" spans="12:12" x14ac:dyDescent="0.4">
      <c r="L1226"/>
    </row>
    <row r="1227" spans="12:12" x14ac:dyDescent="0.4">
      <c r="L1227"/>
    </row>
    <row r="1228" spans="12:12" x14ac:dyDescent="0.4">
      <c r="L1228"/>
    </row>
    <row r="1229" spans="12:12" x14ac:dyDescent="0.4">
      <c r="L1229"/>
    </row>
    <row r="1230" spans="12:12" x14ac:dyDescent="0.4">
      <c r="L1230"/>
    </row>
    <row r="1231" spans="12:12" x14ac:dyDescent="0.4">
      <c r="L1231"/>
    </row>
    <row r="1232" spans="12:12" x14ac:dyDescent="0.4">
      <c r="L1232"/>
    </row>
    <row r="1233" spans="12:12" x14ac:dyDescent="0.4">
      <c r="L1233"/>
    </row>
    <row r="1234" spans="12:12" x14ac:dyDescent="0.4">
      <c r="L1234"/>
    </row>
    <row r="1235" spans="12:12" x14ac:dyDescent="0.4">
      <c r="L1235"/>
    </row>
    <row r="1236" spans="12:12" x14ac:dyDescent="0.4">
      <c r="L1236"/>
    </row>
    <row r="1237" spans="12:12" x14ac:dyDescent="0.4">
      <c r="L1237"/>
    </row>
    <row r="1238" spans="12:12" x14ac:dyDescent="0.4">
      <c r="L1238"/>
    </row>
    <row r="1239" spans="12:12" x14ac:dyDescent="0.4">
      <c r="L1239"/>
    </row>
    <row r="1240" spans="12:12" x14ac:dyDescent="0.4">
      <c r="L1240"/>
    </row>
    <row r="1241" spans="12:12" x14ac:dyDescent="0.4">
      <c r="L1241"/>
    </row>
    <row r="1242" spans="12:12" x14ac:dyDescent="0.4">
      <c r="L1242"/>
    </row>
    <row r="1243" spans="12:12" x14ac:dyDescent="0.4">
      <c r="L1243"/>
    </row>
    <row r="1244" spans="12:12" x14ac:dyDescent="0.4">
      <c r="L1244"/>
    </row>
    <row r="1245" spans="12:12" x14ac:dyDescent="0.4">
      <c r="L1245"/>
    </row>
    <row r="1246" spans="12:12" x14ac:dyDescent="0.4">
      <c r="L1246"/>
    </row>
    <row r="1247" spans="12:12" x14ac:dyDescent="0.4">
      <c r="L1247"/>
    </row>
    <row r="1248" spans="12:12" x14ac:dyDescent="0.4">
      <c r="L1248"/>
    </row>
    <row r="1249" spans="12:12" x14ac:dyDescent="0.4">
      <c r="L1249"/>
    </row>
    <row r="1250" spans="12:12" x14ac:dyDescent="0.4">
      <c r="L1250"/>
    </row>
    <row r="1251" spans="12:12" x14ac:dyDescent="0.4">
      <c r="L1251"/>
    </row>
    <row r="1252" spans="12:12" x14ac:dyDescent="0.4">
      <c r="L1252"/>
    </row>
    <row r="1253" spans="12:12" x14ac:dyDescent="0.4">
      <c r="L1253"/>
    </row>
    <row r="1254" spans="12:12" x14ac:dyDescent="0.4">
      <c r="L1254"/>
    </row>
    <row r="1255" spans="12:12" x14ac:dyDescent="0.4">
      <c r="L1255"/>
    </row>
    <row r="1256" spans="12:12" x14ac:dyDescent="0.4">
      <c r="L1256"/>
    </row>
    <row r="1257" spans="12:12" x14ac:dyDescent="0.4">
      <c r="L1257"/>
    </row>
    <row r="1258" spans="12:12" x14ac:dyDescent="0.4">
      <c r="L1258"/>
    </row>
    <row r="1259" spans="12:12" x14ac:dyDescent="0.4">
      <c r="L1259"/>
    </row>
    <row r="1260" spans="12:12" x14ac:dyDescent="0.4">
      <c r="L1260"/>
    </row>
    <row r="1261" spans="12:12" x14ac:dyDescent="0.4">
      <c r="L1261"/>
    </row>
    <row r="1262" spans="12:12" x14ac:dyDescent="0.4">
      <c r="L1262"/>
    </row>
    <row r="1263" spans="12:12" x14ac:dyDescent="0.4">
      <c r="L1263"/>
    </row>
    <row r="1264" spans="12:12" x14ac:dyDescent="0.4">
      <c r="L1264"/>
    </row>
    <row r="1265" spans="12:12" x14ac:dyDescent="0.4">
      <c r="L1265"/>
    </row>
    <row r="1266" spans="12:12" x14ac:dyDescent="0.4">
      <c r="L1266"/>
    </row>
    <row r="1267" spans="12:12" x14ac:dyDescent="0.4">
      <c r="L1267"/>
    </row>
    <row r="1268" spans="12:12" x14ac:dyDescent="0.4">
      <c r="L1268"/>
    </row>
    <row r="1269" spans="12:12" x14ac:dyDescent="0.4">
      <c r="L1269"/>
    </row>
    <row r="1270" spans="12:12" x14ac:dyDescent="0.4">
      <c r="L1270"/>
    </row>
    <row r="1271" spans="12:12" x14ac:dyDescent="0.4">
      <c r="L1271"/>
    </row>
    <row r="1272" spans="12:12" x14ac:dyDescent="0.4">
      <c r="L1272"/>
    </row>
    <row r="1273" spans="12:12" x14ac:dyDescent="0.4">
      <c r="L1273"/>
    </row>
    <row r="1274" spans="12:12" x14ac:dyDescent="0.4">
      <c r="L1274"/>
    </row>
    <row r="1275" spans="12:12" x14ac:dyDescent="0.4">
      <c r="L1275"/>
    </row>
    <row r="1276" spans="12:12" x14ac:dyDescent="0.4">
      <c r="L1276"/>
    </row>
    <row r="1277" spans="12:12" x14ac:dyDescent="0.4">
      <c r="L1277"/>
    </row>
    <row r="1278" spans="12:12" x14ac:dyDescent="0.4">
      <c r="L1278"/>
    </row>
    <row r="1279" spans="12:12" x14ac:dyDescent="0.4">
      <c r="L1279"/>
    </row>
    <row r="1280" spans="12:12" x14ac:dyDescent="0.4">
      <c r="L1280"/>
    </row>
    <row r="1281" spans="12:12" x14ac:dyDescent="0.4">
      <c r="L1281"/>
    </row>
    <row r="1282" spans="12:12" x14ac:dyDescent="0.4">
      <c r="L1282"/>
    </row>
    <row r="1283" spans="12:12" x14ac:dyDescent="0.4">
      <c r="L1283"/>
    </row>
    <row r="1284" spans="12:12" x14ac:dyDescent="0.4">
      <c r="L1284"/>
    </row>
    <row r="1285" spans="12:12" x14ac:dyDescent="0.4">
      <c r="L1285"/>
    </row>
    <row r="1286" spans="12:12" x14ac:dyDescent="0.4">
      <c r="L1286"/>
    </row>
    <row r="1287" spans="12:12" x14ac:dyDescent="0.4">
      <c r="L1287"/>
    </row>
    <row r="1288" spans="12:12" x14ac:dyDescent="0.4">
      <c r="L1288"/>
    </row>
    <row r="1289" spans="12:12" x14ac:dyDescent="0.4">
      <c r="L1289"/>
    </row>
    <row r="1290" spans="12:12" x14ac:dyDescent="0.4">
      <c r="L1290"/>
    </row>
    <row r="1291" spans="12:12" x14ac:dyDescent="0.4">
      <c r="L1291"/>
    </row>
    <row r="1292" spans="12:12" x14ac:dyDescent="0.4">
      <c r="L1292"/>
    </row>
    <row r="1293" spans="12:12" x14ac:dyDescent="0.4">
      <c r="L1293"/>
    </row>
    <row r="1294" spans="12:12" x14ac:dyDescent="0.4">
      <c r="L1294"/>
    </row>
    <row r="1295" spans="12:12" x14ac:dyDescent="0.4">
      <c r="L1295"/>
    </row>
    <row r="1296" spans="12:12" x14ac:dyDescent="0.4">
      <c r="L1296"/>
    </row>
    <row r="1297" spans="12:12" x14ac:dyDescent="0.4">
      <c r="L1297"/>
    </row>
    <row r="1298" spans="12:12" x14ac:dyDescent="0.4">
      <c r="L1298"/>
    </row>
    <row r="1299" spans="12:12" x14ac:dyDescent="0.4">
      <c r="L1299"/>
    </row>
    <row r="1300" spans="12:12" x14ac:dyDescent="0.4">
      <c r="L1300"/>
    </row>
    <row r="1301" spans="12:12" x14ac:dyDescent="0.4">
      <c r="L1301"/>
    </row>
    <row r="1302" spans="12:12" x14ac:dyDescent="0.4">
      <c r="L1302"/>
    </row>
    <row r="1303" spans="12:12" x14ac:dyDescent="0.4">
      <c r="L1303"/>
    </row>
    <row r="1304" spans="12:12" x14ac:dyDescent="0.4">
      <c r="L1304"/>
    </row>
    <row r="1305" spans="12:12" x14ac:dyDescent="0.4">
      <c r="L1305"/>
    </row>
    <row r="1306" spans="12:12" x14ac:dyDescent="0.4">
      <c r="L1306"/>
    </row>
    <row r="1307" spans="12:12" x14ac:dyDescent="0.4">
      <c r="L1307"/>
    </row>
    <row r="1308" spans="12:12" x14ac:dyDescent="0.4">
      <c r="L1308"/>
    </row>
    <row r="1309" spans="12:12" x14ac:dyDescent="0.4">
      <c r="L1309"/>
    </row>
    <row r="1310" spans="12:12" x14ac:dyDescent="0.4">
      <c r="L1310"/>
    </row>
    <row r="1311" spans="12:12" x14ac:dyDescent="0.4">
      <c r="L1311"/>
    </row>
    <row r="1312" spans="12:12" x14ac:dyDescent="0.4">
      <c r="L1312"/>
    </row>
    <row r="1313" spans="12:12" x14ac:dyDescent="0.4">
      <c r="L1313"/>
    </row>
    <row r="1314" spans="12:12" x14ac:dyDescent="0.4">
      <c r="L1314"/>
    </row>
    <row r="1315" spans="12:12" x14ac:dyDescent="0.4">
      <c r="L1315"/>
    </row>
    <row r="1316" spans="12:12" x14ac:dyDescent="0.4">
      <c r="L1316"/>
    </row>
    <row r="1317" spans="12:12" x14ac:dyDescent="0.4">
      <c r="L1317"/>
    </row>
    <row r="1318" spans="12:12" x14ac:dyDescent="0.4">
      <c r="L1318"/>
    </row>
    <row r="1319" spans="12:12" x14ac:dyDescent="0.4">
      <c r="L1319"/>
    </row>
    <row r="1320" spans="12:12" x14ac:dyDescent="0.4">
      <c r="L1320"/>
    </row>
    <row r="1321" spans="12:12" x14ac:dyDescent="0.4">
      <c r="L1321"/>
    </row>
    <row r="1322" spans="12:12" x14ac:dyDescent="0.4">
      <c r="L1322"/>
    </row>
    <row r="1323" spans="12:12" x14ac:dyDescent="0.4">
      <c r="L1323"/>
    </row>
    <row r="1324" spans="12:12" x14ac:dyDescent="0.4">
      <c r="L1324"/>
    </row>
    <row r="1325" spans="12:12" x14ac:dyDescent="0.4">
      <c r="L1325"/>
    </row>
    <row r="1326" spans="12:12" x14ac:dyDescent="0.4">
      <c r="L1326"/>
    </row>
    <row r="1327" spans="12:12" x14ac:dyDescent="0.4">
      <c r="L1327"/>
    </row>
    <row r="1328" spans="12:12" x14ac:dyDescent="0.4">
      <c r="L1328"/>
    </row>
    <row r="1329" spans="12:12" x14ac:dyDescent="0.4">
      <c r="L1329"/>
    </row>
    <row r="1330" spans="12:12" x14ac:dyDescent="0.4">
      <c r="L1330"/>
    </row>
    <row r="1331" spans="12:12" x14ac:dyDescent="0.4">
      <c r="L1331"/>
    </row>
    <row r="1332" spans="12:12" x14ac:dyDescent="0.4">
      <c r="L1332"/>
    </row>
    <row r="1333" spans="12:12" x14ac:dyDescent="0.4">
      <c r="L1333"/>
    </row>
    <row r="1334" spans="12:12" x14ac:dyDescent="0.4">
      <c r="L1334"/>
    </row>
    <row r="1335" spans="12:12" x14ac:dyDescent="0.4">
      <c r="L1335"/>
    </row>
    <row r="1336" spans="12:12" x14ac:dyDescent="0.4">
      <c r="L1336"/>
    </row>
    <row r="1337" spans="12:12" x14ac:dyDescent="0.4">
      <c r="L1337"/>
    </row>
    <row r="1338" spans="12:12" x14ac:dyDescent="0.4">
      <c r="L1338"/>
    </row>
    <row r="1339" spans="12:12" x14ac:dyDescent="0.4">
      <c r="L1339"/>
    </row>
    <row r="1340" spans="12:12" x14ac:dyDescent="0.4">
      <c r="L1340"/>
    </row>
    <row r="1341" spans="12:12" x14ac:dyDescent="0.4">
      <c r="L1341"/>
    </row>
    <row r="1342" spans="12:12" x14ac:dyDescent="0.4">
      <c r="L1342"/>
    </row>
    <row r="1343" spans="12:12" x14ac:dyDescent="0.4">
      <c r="L1343"/>
    </row>
    <row r="1344" spans="12:12" x14ac:dyDescent="0.4">
      <c r="L1344"/>
    </row>
    <row r="1345" spans="12:12" x14ac:dyDescent="0.4">
      <c r="L1345"/>
    </row>
    <row r="1346" spans="12:12" x14ac:dyDescent="0.4">
      <c r="L1346"/>
    </row>
    <row r="1347" spans="12:12" x14ac:dyDescent="0.4">
      <c r="L1347"/>
    </row>
    <row r="1348" spans="12:12" x14ac:dyDescent="0.4">
      <c r="L1348"/>
    </row>
    <row r="1349" spans="12:12" x14ac:dyDescent="0.4">
      <c r="L1349"/>
    </row>
    <row r="1350" spans="12:12" x14ac:dyDescent="0.4">
      <c r="L1350"/>
    </row>
    <row r="1351" spans="12:12" x14ac:dyDescent="0.4">
      <c r="L1351"/>
    </row>
    <row r="1352" spans="12:12" x14ac:dyDescent="0.4">
      <c r="L1352"/>
    </row>
    <row r="1353" spans="12:12" x14ac:dyDescent="0.4">
      <c r="L1353"/>
    </row>
    <row r="1354" spans="12:12" x14ac:dyDescent="0.4">
      <c r="L1354"/>
    </row>
    <row r="1355" spans="12:12" x14ac:dyDescent="0.4">
      <c r="L1355"/>
    </row>
    <row r="1356" spans="12:12" x14ac:dyDescent="0.4">
      <c r="L1356"/>
    </row>
    <row r="1357" spans="12:12" x14ac:dyDescent="0.4">
      <c r="L1357"/>
    </row>
    <row r="1358" spans="12:12" x14ac:dyDescent="0.4">
      <c r="L1358"/>
    </row>
    <row r="1359" spans="12:12" x14ac:dyDescent="0.4">
      <c r="L1359"/>
    </row>
    <row r="1360" spans="12:12" x14ac:dyDescent="0.4">
      <c r="L1360"/>
    </row>
    <row r="1361" spans="12:12" x14ac:dyDescent="0.4">
      <c r="L1361"/>
    </row>
    <row r="1362" spans="12:12" x14ac:dyDescent="0.4">
      <c r="L1362"/>
    </row>
    <row r="1363" spans="12:12" x14ac:dyDescent="0.4">
      <c r="L1363"/>
    </row>
    <row r="1364" spans="12:12" x14ac:dyDescent="0.4">
      <c r="L1364"/>
    </row>
    <row r="1365" spans="12:12" x14ac:dyDescent="0.4">
      <c r="L1365"/>
    </row>
    <row r="1366" spans="12:12" x14ac:dyDescent="0.4">
      <c r="L1366"/>
    </row>
    <row r="1367" spans="12:12" x14ac:dyDescent="0.4">
      <c r="L1367"/>
    </row>
    <row r="1368" spans="12:12" x14ac:dyDescent="0.4">
      <c r="L1368"/>
    </row>
    <row r="1369" spans="12:12" x14ac:dyDescent="0.4">
      <c r="L1369"/>
    </row>
    <row r="1370" spans="12:12" x14ac:dyDescent="0.4">
      <c r="L1370"/>
    </row>
    <row r="1371" spans="12:12" x14ac:dyDescent="0.4">
      <c r="L1371"/>
    </row>
    <row r="1372" spans="12:12" x14ac:dyDescent="0.4">
      <c r="L1372"/>
    </row>
    <row r="1373" spans="12:12" x14ac:dyDescent="0.4">
      <c r="L1373"/>
    </row>
    <row r="1374" spans="12:12" x14ac:dyDescent="0.4">
      <c r="L1374"/>
    </row>
    <row r="1375" spans="12:12" x14ac:dyDescent="0.4">
      <c r="L1375"/>
    </row>
    <row r="1376" spans="12:12" x14ac:dyDescent="0.4">
      <c r="L1376"/>
    </row>
    <row r="1377" spans="12:12" x14ac:dyDescent="0.4">
      <c r="L1377"/>
    </row>
    <row r="1378" spans="12:12" x14ac:dyDescent="0.4">
      <c r="L1378"/>
    </row>
    <row r="1379" spans="12:12" x14ac:dyDescent="0.4">
      <c r="L1379"/>
    </row>
    <row r="1380" spans="12:12" x14ac:dyDescent="0.4">
      <c r="L1380"/>
    </row>
    <row r="1381" spans="12:12" x14ac:dyDescent="0.4">
      <c r="L1381"/>
    </row>
    <row r="1382" spans="12:12" x14ac:dyDescent="0.4">
      <c r="L1382"/>
    </row>
    <row r="1383" spans="12:12" x14ac:dyDescent="0.4">
      <c r="L1383"/>
    </row>
    <row r="1384" spans="12:12" x14ac:dyDescent="0.4">
      <c r="L1384"/>
    </row>
    <row r="1385" spans="12:12" x14ac:dyDescent="0.4">
      <c r="L1385"/>
    </row>
    <row r="1386" spans="12:12" x14ac:dyDescent="0.4">
      <c r="L1386"/>
    </row>
    <row r="1387" spans="12:12" x14ac:dyDescent="0.4">
      <c r="L1387"/>
    </row>
    <row r="1388" spans="12:12" x14ac:dyDescent="0.4">
      <c r="L1388"/>
    </row>
    <row r="1389" spans="12:12" x14ac:dyDescent="0.4">
      <c r="L1389"/>
    </row>
    <row r="1390" spans="12:12" x14ac:dyDescent="0.4">
      <c r="L1390"/>
    </row>
    <row r="1391" spans="12:12" x14ac:dyDescent="0.4">
      <c r="L1391"/>
    </row>
    <row r="1392" spans="12:12" x14ac:dyDescent="0.4">
      <c r="L1392"/>
    </row>
    <row r="1393" spans="12:12" x14ac:dyDescent="0.4">
      <c r="L1393"/>
    </row>
    <row r="1394" spans="12:12" x14ac:dyDescent="0.4">
      <c r="L1394"/>
    </row>
    <row r="1395" spans="12:12" x14ac:dyDescent="0.4">
      <c r="L1395"/>
    </row>
    <row r="1396" spans="12:12" x14ac:dyDescent="0.4">
      <c r="L1396"/>
    </row>
    <row r="1397" spans="12:12" x14ac:dyDescent="0.4">
      <c r="L1397"/>
    </row>
    <row r="1398" spans="12:12" x14ac:dyDescent="0.4">
      <c r="L1398"/>
    </row>
    <row r="1399" spans="12:12" x14ac:dyDescent="0.4">
      <c r="L1399"/>
    </row>
    <row r="1400" spans="12:12" x14ac:dyDescent="0.4">
      <c r="L1400"/>
    </row>
    <row r="1401" spans="12:12" x14ac:dyDescent="0.4">
      <c r="L1401"/>
    </row>
    <row r="1402" spans="12:12" x14ac:dyDescent="0.4">
      <c r="L1402"/>
    </row>
    <row r="1403" spans="12:12" x14ac:dyDescent="0.4">
      <c r="L1403"/>
    </row>
    <row r="1404" spans="12:12" x14ac:dyDescent="0.4">
      <c r="L1404"/>
    </row>
    <row r="1405" spans="12:12" x14ac:dyDescent="0.4">
      <c r="L1405"/>
    </row>
    <row r="1406" spans="12:12" x14ac:dyDescent="0.4">
      <c r="L1406"/>
    </row>
    <row r="1407" spans="12:12" x14ac:dyDescent="0.4">
      <c r="L1407"/>
    </row>
    <row r="1408" spans="12:12" x14ac:dyDescent="0.4">
      <c r="L1408"/>
    </row>
    <row r="1409" spans="12:12" x14ac:dyDescent="0.4">
      <c r="L1409"/>
    </row>
    <row r="1410" spans="12:12" x14ac:dyDescent="0.4">
      <c r="L1410"/>
    </row>
    <row r="1411" spans="12:12" x14ac:dyDescent="0.4">
      <c r="L1411"/>
    </row>
    <row r="1412" spans="12:12" x14ac:dyDescent="0.4">
      <c r="L1412"/>
    </row>
    <row r="1413" spans="12:12" x14ac:dyDescent="0.4">
      <c r="L1413"/>
    </row>
    <row r="1414" spans="12:12" x14ac:dyDescent="0.4">
      <c r="L1414"/>
    </row>
    <row r="1415" spans="12:12" x14ac:dyDescent="0.4">
      <c r="L1415"/>
    </row>
    <row r="1416" spans="12:12" x14ac:dyDescent="0.4">
      <c r="L1416"/>
    </row>
    <row r="1417" spans="12:12" x14ac:dyDescent="0.4">
      <c r="L1417"/>
    </row>
    <row r="1418" spans="12:12" x14ac:dyDescent="0.4">
      <c r="L1418"/>
    </row>
    <row r="1419" spans="12:12" x14ac:dyDescent="0.4">
      <c r="L1419"/>
    </row>
    <row r="1420" spans="12:12" x14ac:dyDescent="0.4">
      <c r="L1420"/>
    </row>
    <row r="1421" spans="12:12" x14ac:dyDescent="0.4">
      <c r="L1421"/>
    </row>
    <row r="1422" spans="12:12" x14ac:dyDescent="0.4">
      <c r="L1422"/>
    </row>
    <row r="1423" spans="12:12" x14ac:dyDescent="0.4">
      <c r="L1423"/>
    </row>
    <row r="1424" spans="12:12" x14ac:dyDescent="0.4">
      <c r="L1424"/>
    </row>
    <row r="1425" spans="12:12" x14ac:dyDescent="0.4">
      <c r="L1425"/>
    </row>
    <row r="1426" spans="12:12" x14ac:dyDescent="0.4">
      <c r="L1426"/>
    </row>
    <row r="1427" spans="12:12" x14ac:dyDescent="0.4">
      <c r="L1427"/>
    </row>
    <row r="1428" spans="12:12" x14ac:dyDescent="0.4">
      <c r="L1428"/>
    </row>
    <row r="1429" spans="12:12" x14ac:dyDescent="0.4">
      <c r="L1429"/>
    </row>
    <row r="1430" spans="12:12" x14ac:dyDescent="0.4">
      <c r="L1430"/>
    </row>
    <row r="1431" spans="12:12" x14ac:dyDescent="0.4">
      <c r="L1431"/>
    </row>
    <row r="1432" spans="12:12" x14ac:dyDescent="0.4">
      <c r="L1432"/>
    </row>
    <row r="1433" spans="12:12" x14ac:dyDescent="0.4">
      <c r="L1433"/>
    </row>
    <row r="1434" spans="12:12" x14ac:dyDescent="0.4">
      <c r="L1434"/>
    </row>
    <row r="1435" spans="12:12" x14ac:dyDescent="0.4">
      <c r="L1435"/>
    </row>
    <row r="1436" spans="12:12" x14ac:dyDescent="0.4">
      <c r="L1436"/>
    </row>
    <row r="1437" spans="12:12" x14ac:dyDescent="0.4">
      <c r="L1437"/>
    </row>
    <row r="1438" spans="12:12" x14ac:dyDescent="0.4">
      <c r="L1438"/>
    </row>
    <row r="1439" spans="12:12" x14ac:dyDescent="0.4">
      <c r="L1439"/>
    </row>
    <row r="1440" spans="12:12" x14ac:dyDescent="0.4">
      <c r="L1440"/>
    </row>
    <row r="1441" spans="12:12" x14ac:dyDescent="0.4">
      <c r="L1441"/>
    </row>
    <row r="1442" spans="12:12" x14ac:dyDescent="0.4">
      <c r="L1442"/>
    </row>
    <row r="1443" spans="12:12" x14ac:dyDescent="0.4">
      <c r="L1443"/>
    </row>
    <row r="1444" spans="12:12" x14ac:dyDescent="0.4">
      <c r="L1444"/>
    </row>
    <row r="1445" spans="12:12" x14ac:dyDescent="0.4">
      <c r="L1445"/>
    </row>
    <row r="1446" spans="12:12" x14ac:dyDescent="0.4">
      <c r="L1446"/>
    </row>
    <row r="1447" spans="12:12" x14ac:dyDescent="0.4">
      <c r="L1447"/>
    </row>
    <row r="1448" spans="12:12" x14ac:dyDescent="0.4">
      <c r="L1448"/>
    </row>
    <row r="1449" spans="12:12" x14ac:dyDescent="0.4">
      <c r="L1449"/>
    </row>
    <row r="1450" spans="12:12" x14ac:dyDescent="0.4">
      <c r="L1450"/>
    </row>
    <row r="1451" spans="12:12" x14ac:dyDescent="0.4">
      <c r="L1451"/>
    </row>
    <row r="1452" spans="12:12" x14ac:dyDescent="0.4">
      <c r="L1452"/>
    </row>
    <row r="1453" spans="12:12" x14ac:dyDescent="0.4">
      <c r="L1453"/>
    </row>
    <row r="1454" spans="12:12" x14ac:dyDescent="0.4">
      <c r="L1454"/>
    </row>
    <row r="1455" spans="12:12" x14ac:dyDescent="0.4">
      <c r="L1455"/>
    </row>
    <row r="1456" spans="12:12" x14ac:dyDescent="0.4">
      <c r="L1456"/>
    </row>
    <row r="1457" spans="12:12" x14ac:dyDescent="0.4">
      <c r="L1457"/>
    </row>
    <row r="1458" spans="12:12" x14ac:dyDescent="0.4">
      <c r="L1458"/>
    </row>
    <row r="1459" spans="12:12" x14ac:dyDescent="0.4">
      <c r="L1459"/>
    </row>
    <row r="1460" spans="12:12" x14ac:dyDescent="0.4">
      <c r="L1460"/>
    </row>
    <row r="1461" spans="12:12" x14ac:dyDescent="0.4">
      <c r="L1461"/>
    </row>
    <row r="1462" spans="12:12" x14ac:dyDescent="0.4">
      <c r="L1462"/>
    </row>
    <row r="1463" spans="12:12" x14ac:dyDescent="0.4">
      <c r="L1463"/>
    </row>
    <row r="1464" spans="12:12" x14ac:dyDescent="0.4">
      <c r="L1464"/>
    </row>
    <row r="1465" spans="12:12" x14ac:dyDescent="0.4">
      <c r="L1465"/>
    </row>
    <row r="1466" spans="12:12" x14ac:dyDescent="0.4">
      <c r="L1466"/>
    </row>
    <row r="1467" spans="12:12" x14ac:dyDescent="0.4">
      <c r="L1467"/>
    </row>
    <row r="1468" spans="12:12" x14ac:dyDescent="0.4">
      <c r="L1468"/>
    </row>
    <row r="1469" spans="12:12" x14ac:dyDescent="0.4">
      <c r="L1469"/>
    </row>
    <row r="1470" spans="12:12" x14ac:dyDescent="0.4">
      <c r="L1470"/>
    </row>
    <row r="1471" spans="12:12" x14ac:dyDescent="0.4">
      <c r="L1471"/>
    </row>
    <row r="1472" spans="12:12" x14ac:dyDescent="0.4">
      <c r="L1472"/>
    </row>
    <row r="1473" spans="12:12" x14ac:dyDescent="0.4">
      <c r="L1473"/>
    </row>
    <row r="1474" spans="12:12" x14ac:dyDescent="0.4">
      <c r="L1474"/>
    </row>
    <row r="1475" spans="12:12" x14ac:dyDescent="0.4">
      <c r="L1475"/>
    </row>
    <row r="1476" spans="12:12" x14ac:dyDescent="0.4">
      <c r="L1476"/>
    </row>
    <row r="1477" spans="12:12" x14ac:dyDescent="0.4">
      <c r="L1477"/>
    </row>
    <row r="1478" spans="12:12" x14ac:dyDescent="0.4">
      <c r="L1478"/>
    </row>
    <row r="1479" spans="12:12" x14ac:dyDescent="0.4">
      <c r="L1479"/>
    </row>
    <row r="1480" spans="12:12" x14ac:dyDescent="0.4">
      <c r="L1480"/>
    </row>
    <row r="1481" spans="12:12" x14ac:dyDescent="0.4">
      <c r="L1481"/>
    </row>
    <row r="1482" spans="12:12" x14ac:dyDescent="0.4">
      <c r="L1482"/>
    </row>
    <row r="1483" spans="12:12" x14ac:dyDescent="0.4">
      <c r="L1483"/>
    </row>
    <row r="1484" spans="12:12" x14ac:dyDescent="0.4">
      <c r="L1484"/>
    </row>
    <row r="1485" spans="12:12" x14ac:dyDescent="0.4">
      <c r="L1485"/>
    </row>
    <row r="1486" spans="12:12" x14ac:dyDescent="0.4">
      <c r="L1486"/>
    </row>
    <row r="1487" spans="12:12" x14ac:dyDescent="0.4">
      <c r="L1487"/>
    </row>
    <row r="1488" spans="12:12" x14ac:dyDescent="0.4">
      <c r="L1488"/>
    </row>
    <row r="1489" spans="12:12" x14ac:dyDescent="0.4">
      <c r="L1489"/>
    </row>
    <row r="1490" spans="12:12" x14ac:dyDescent="0.4">
      <c r="L1490"/>
    </row>
    <row r="1491" spans="12:12" x14ac:dyDescent="0.4">
      <c r="L1491"/>
    </row>
    <row r="1492" spans="12:12" x14ac:dyDescent="0.4">
      <c r="L1492"/>
    </row>
    <row r="1493" spans="12:12" x14ac:dyDescent="0.4">
      <c r="L1493"/>
    </row>
    <row r="1494" spans="12:12" x14ac:dyDescent="0.4">
      <c r="L1494"/>
    </row>
    <row r="1495" spans="12:12" x14ac:dyDescent="0.4">
      <c r="L1495"/>
    </row>
    <row r="1496" spans="12:12" x14ac:dyDescent="0.4">
      <c r="L1496"/>
    </row>
    <row r="1497" spans="12:12" x14ac:dyDescent="0.4">
      <c r="L1497"/>
    </row>
    <row r="1498" spans="12:12" x14ac:dyDescent="0.4">
      <c r="L1498"/>
    </row>
    <row r="1499" spans="12:12" x14ac:dyDescent="0.4">
      <c r="L1499"/>
    </row>
    <row r="1500" spans="12:12" x14ac:dyDescent="0.4">
      <c r="L1500"/>
    </row>
    <row r="1501" spans="12:12" x14ac:dyDescent="0.4">
      <c r="L1501"/>
    </row>
    <row r="1502" spans="12:12" x14ac:dyDescent="0.4">
      <c r="L1502"/>
    </row>
    <row r="1503" spans="12:12" x14ac:dyDescent="0.4">
      <c r="L1503"/>
    </row>
    <row r="1504" spans="12:12" x14ac:dyDescent="0.4">
      <c r="L1504"/>
    </row>
    <row r="1505" spans="12:12" x14ac:dyDescent="0.4">
      <c r="L1505"/>
    </row>
    <row r="1506" spans="12:12" x14ac:dyDescent="0.4">
      <c r="L1506"/>
    </row>
    <row r="1507" spans="12:12" x14ac:dyDescent="0.4">
      <c r="L1507"/>
    </row>
    <row r="1508" spans="12:12" x14ac:dyDescent="0.4">
      <c r="L1508"/>
    </row>
    <row r="1509" spans="12:12" x14ac:dyDescent="0.4">
      <c r="L1509"/>
    </row>
    <row r="1510" spans="12:12" x14ac:dyDescent="0.4">
      <c r="L1510"/>
    </row>
    <row r="1511" spans="12:12" x14ac:dyDescent="0.4">
      <c r="L1511"/>
    </row>
    <row r="1512" spans="12:12" x14ac:dyDescent="0.4">
      <c r="L1512"/>
    </row>
    <row r="1513" spans="12:12" x14ac:dyDescent="0.4">
      <c r="L1513"/>
    </row>
    <row r="1514" spans="12:12" x14ac:dyDescent="0.4">
      <c r="L1514"/>
    </row>
    <row r="1515" spans="12:12" x14ac:dyDescent="0.4">
      <c r="L1515"/>
    </row>
    <row r="1516" spans="12:12" x14ac:dyDescent="0.4">
      <c r="L1516"/>
    </row>
    <row r="1517" spans="12:12" x14ac:dyDescent="0.4">
      <c r="L1517"/>
    </row>
    <row r="1518" spans="12:12" x14ac:dyDescent="0.4">
      <c r="L1518"/>
    </row>
    <row r="1519" spans="12:12" x14ac:dyDescent="0.4">
      <c r="L1519"/>
    </row>
    <row r="1520" spans="12:12" x14ac:dyDescent="0.4">
      <c r="L1520"/>
    </row>
    <row r="1521" spans="12:12" x14ac:dyDescent="0.4">
      <c r="L1521"/>
    </row>
    <row r="1522" spans="12:12" x14ac:dyDescent="0.4">
      <c r="L1522"/>
    </row>
    <row r="1523" spans="12:12" x14ac:dyDescent="0.4">
      <c r="L1523"/>
    </row>
    <row r="1524" spans="12:12" x14ac:dyDescent="0.4">
      <c r="L1524"/>
    </row>
    <row r="1525" spans="12:12" x14ac:dyDescent="0.4">
      <c r="L1525"/>
    </row>
    <row r="1526" spans="12:12" x14ac:dyDescent="0.4">
      <c r="L1526"/>
    </row>
    <row r="1527" spans="12:12" x14ac:dyDescent="0.4">
      <c r="L1527"/>
    </row>
    <row r="1528" spans="12:12" x14ac:dyDescent="0.4">
      <c r="L1528"/>
    </row>
    <row r="1529" spans="12:12" x14ac:dyDescent="0.4">
      <c r="L1529"/>
    </row>
    <row r="1530" spans="12:12" x14ac:dyDescent="0.4">
      <c r="L1530"/>
    </row>
    <row r="1531" spans="12:12" x14ac:dyDescent="0.4">
      <c r="L1531"/>
    </row>
    <row r="1532" spans="12:12" x14ac:dyDescent="0.4">
      <c r="L1532"/>
    </row>
    <row r="1533" spans="12:12" x14ac:dyDescent="0.4">
      <c r="L1533"/>
    </row>
    <row r="1534" spans="12:12" x14ac:dyDescent="0.4">
      <c r="L1534"/>
    </row>
    <row r="1535" spans="12:12" x14ac:dyDescent="0.4">
      <c r="L1535"/>
    </row>
    <row r="1536" spans="12:12" x14ac:dyDescent="0.4">
      <c r="L1536"/>
    </row>
    <row r="1537" spans="12:12" x14ac:dyDescent="0.4">
      <c r="L1537"/>
    </row>
    <row r="1538" spans="12:12" x14ac:dyDescent="0.4">
      <c r="L1538"/>
    </row>
    <row r="1539" spans="12:12" x14ac:dyDescent="0.4">
      <c r="L1539"/>
    </row>
    <row r="1540" spans="12:12" x14ac:dyDescent="0.4">
      <c r="L1540"/>
    </row>
    <row r="1541" spans="12:12" x14ac:dyDescent="0.4">
      <c r="L1541"/>
    </row>
    <row r="1542" spans="12:12" x14ac:dyDescent="0.4">
      <c r="L1542"/>
    </row>
    <row r="1543" spans="12:12" x14ac:dyDescent="0.4">
      <c r="L1543"/>
    </row>
    <row r="1544" spans="12:12" x14ac:dyDescent="0.4">
      <c r="L1544"/>
    </row>
    <row r="1545" spans="12:12" x14ac:dyDescent="0.4">
      <c r="L1545"/>
    </row>
    <row r="1546" spans="12:12" x14ac:dyDescent="0.4">
      <c r="L1546"/>
    </row>
    <row r="1547" spans="12:12" x14ac:dyDescent="0.4">
      <c r="L1547"/>
    </row>
    <row r="1548" spans="12:12" x14ac:dyDescent="0.4">
      <c r="L1548"/>
    </row>
    <row r="1549" spans="12:12" x14ac:dyDescent="0.4">
      <c r="L1549"/>
    </row>
    <row r="1550" spans="12:12" x14ac:dyDescent="0.4">
      <c r="L1550"/>
    </row>
    <row r="1551" spans="12:12" x14ac:dyDescent="0.4">
      <c r="L1551"/>
    </row>
    <row r="1552" spans="12:12" x14ac:dyDescent="0.4">
      <c r="L1552"/>
    </row>
    <row r="1553" spans="12:12" x14ac:dyDescent="0.4">
      <c r="L1553"/>
    </row>
    <row r="1554" spans="12:12" x14ac:dyDescent="0.4">
      <c r="L1554"/>
    </row>
    <row r="1555" spans="12:12" x14ac:dyDescent="0.4">
      <c r="L1555"/>
    </row>
    <row r="1556" spans="12:12" x14ac:dyDescent="0.4">
      <c r="L1556"/>
    </row>
    <row r="1557" spans="12:12" x14ac:dyDescent="0.4">
      <c r="L1557"/>
    </row>
    <row r="1558" spans="12:12" x14ac:dyDescent="0.4">
      <c r="L1558"/>
    </row>
    <row r="1559" spans="12:12" x14ac:dyDescent="0.4">
      <c r="L1559"/>
    </row>
    <row r="1560" spans="12:12" x14ac:dyDescent="0.4">
      <c r="L1560"/>
    </row>
    <row r="1561" spans="12:12" x14ac:dyDescent="0.4">
      <c r="L1561"/>
    </row>
    <row r="1562" spans="12:12" x14ac:dyDescent="0.4">
      <c r="L1562"/>
    </row>
    <row r="1563" spans="12:12" x14ac:dyDescent="0.4">
      <c r="L1563"/>
    </row>
    <row r="1564" spans="12:12" x14ac:dyDescent="0.4">
      <c r="L1564"/>
    </row>
    <row r="1565" spans="12:12" x14ac:dyDescent="0.4">
      <c r="L1565"/>
    </row>
    <row r="1566" spans="12:12" x14ac:dyDescent="0.4">
      <c r="L1566"/>
    </row>
    <row r="1567" spans="12:12" x14ac:dyDescent="0.4">
      <c r="L1567"/>
    </row>
    <row r="1568" spans="12:12" x14ac:dyDescent="0.4">
      <c r="L1568"/>
    </row>
    <row r="1569" spans="12:12" x14ac:dyDescent="0.4">
      <c r="L1569"/>
    </row>
    <row r="1570" spans="12:12" x14ac:dyDescent="0.4">
      <c r="L1570"/>
    </row>
    <row r="1571" spans="12:12" x14ac:dyDescent="0.4">
      <c r="L1571"/>
    </row>
    <row r="1572" spans="12:12" x14ac:dyDescent="0.4">
      <c r="L1572"/>
    </row>
    <row r="1573" spans="12:12" x14ac:dyDescent="0.4">
      <c r="L1573"/>
    </row>
    <row r="1574" spans="12:12" x14ac:dyDescent="0.4">
      <c r="L1574"/>
    </row>
    <row r="1575" spans="12:12" x14ac:dyDescent="0.4">
      <c r="L1575"/>
    </row>
    <row r="1576" spans="12:12" x14ac:dyDescent="0.4">
      <c r="L1576"/>
    </row>
    <row r="1577" spans="12:12" x14ac:dyDescent="0.4">
      <c r="L1577"/>
    </row>
    <row r="1578" spans="12:12" x14ac:dyDescent="0.4">
      <c r="L1578"/>
    </row>
    <row r="1579" spans="12:12" x14ac:dyDescent="0.4">
      <c r="L1579"/>
    </row>
    <row r="1580" spans="12:12" x14ac:dyDescent="0.4">
      <c r="L1580"/>
    </row>
    <row r="1581" spans="12:12" x14ac:dyDescent="0.4">
      <c r="L1581"/>
    </row>
    <row r="1582" spans="12:12" x14ac:dyDescent="0.4">
      <c r="L1582"/>
    </row>
    <row r="1583" spans="12:12" x14ac:dyDescent="0.4">
      <c r="L1583"/>
    </row>
    <row r="1584" spans="12:12" x14ac:dyDescent="0.4">
      <c r="L1584"/>
    </row>
    <row r="1585" spans="12:12" x14ac:dyDescent="0.4">
      <c r="L1585"/>
    </row>
    <row r="1586" spans="12:12" x14ac:dyDescent="0.4">
      <c r="L1586"/>
    </row>
    <row r="1587" spans="12:12" x14ac:dyDescent="0.4">
      <c r="L1587"/>
    </row>
    <row r="1588" spans="12:12" x14ac:dyDescent="0.4">
      <c r="L1588"/>
    </row>
    <row r="1589" spans="12:12" x14ac:dyDescent="0.4">
      <c r="L1589"/>
    </row>
    <row r="1590" spans="12:12" x14ac:dyDescent="0.4">
      <c r="L1590"/>
    </row>
    <row r="1591" spans="12:12" x14ac:dyDescent="0.4">
      <c r="L1591"/>
    </row>
    <row r="1592" spans="12:12" x14ac:dyDescent="0.4">
      <c r="L1592"/>
    </row>
    <row r="1593" spans="12:12" x14ac:dyDescent="0.4">
      <c r="L1593"/>
    </row>
    <row r="1594" spans="12:12" x14ac:dyDescent="0.4">
      <c r="L1594"/>
    </row>
    <row r="1595" spans="12:12" x14ac:dyDescent="0.4">
      <c r="L1595"/>
    </row>
    <row r="1596" spans="12:12" x14ac:dyDescent="0.4">
      <c r="L1596"/>
    </row>
    <row r="1597" spans="12:12" x14ac:dyDescent="0.4">
      <c r="L1597"/>
    </row>
    <row r="1598" spans="12:12" x14ac:dyDescent="0.4">
      <c r="L1598"/>
    </row>
    <row r="1599" spans="12:12" x14ac:dyDescent="0.4">
      <c r="L1599"/>
    </row>
    <row r="1600" spans="12:12" x14ac:dyDescent="0.4">
      <c r="L1600"/>
    </row>
    <row r="1601" spans="12:12" x14ac:dyDescent="0.4">
      <c r="L1601"/>
    </row>
    <row r="1602" spans="12:12" x14ac:dyDescent="0.4">
      <c r="L1602"/>
    </row>
    <row r="1603" spans="12:12" x14ac:dyDescent="0.4">
      <c r="L1603"/>
    </row>
    <row r="1604" spans="12:12" x14ac:dyDescent="0.4">
      <c r="L1604"/>
    </row>
    <row r="1605" spans="12:12" x14ac:dyDescent="0.4">
      <c r="L1605"/>
    </row>
    <row r="1606" spans="12:12" x14ac:dyDescent="0.4">
      <c r="L1606"/>
    </row>
    <row r="1607" spans="12:12" x14ac:dyDescent="0.4">
      <c r="L1607"/>
    </row>
    <row r="1608" spans="12:12" x14ac:dyDescent="0.4">
      <c r="L1608"/>
    </row>
    <row r="1609" spans="12:12" x14ac:dyDescent="0.4">
      <c r="L1609"/>
    </row>
    <row r="1610" spans="12:12" x14ac:dyDescent="0.4">
      <c r="L1610"/>
    </row>
    <row r="1611" spans="12:12" x14ac:dyDescent="0.4">
      <c r="L1611"/>
    </row>
    <row r="1612" spans="12:12" x14ac:dyDescent="0.4">
      <c r="L1612"/>
    </row>
    <row r="1613" spans="12:12" x14ac:dyDescent="0.4">
      <c r="L1613"/>
    </row>
    <row r="1614" spans="12:12" x14ac:dyDescent="0.4">
      <c r="L1614"/>
    </row>
    <row r="1615" spans="12:12" x14ac:dyDescent="0.4">
      <c r="L1615"/>
    </row>
    <row r="1616" spans="12:12" x14ac:dyDescent="0.4">
      <c r="L1616"/>
    </row>
    <row r="1617" spans="12:12" x14ac:dyDescent="0.4">
      <c r="L1617"/>
    </row>
    <row r="1618" spans="12:12" x14ac:dyDescent="0.4">
      <c r="L1618"/>
    </row>
    <row r="1619" spans="12:12" x14ac:dyDescent="0.4">
      <c r="L1619"/>
    </row>
    <row r="1620" spans="12:12" x14ac:dyDescent="0.4">
      <c r="L1620"/>
    </row>
    <row r="1621" spans="12:12" x14ac:dyDescent="0.4">
      <c r="L1621"/>
    </row>
    <row r="1622" spans="12:12" x14ac:dyDescent="0.4">
      <c r="L1622"/>
    </row>
    <row r="1623" spans="12:12" x14ac:dyDescent="0.4">
      <c r="L1623"/>
    </row>
    <row r="1624" spans="12:12" x14ac:dyDescent="0.4">
      <c r="L1624"/>
    </row>
    <row r="1625" spans="12:12" x14ac:dyDescent="0.4">
      <c r="L1625"/>
    </row>
    <row r="1626" spans="12:12" x14ac:dyDescent="0.4">
      <c r="L1626"/>
    </row>
    <row r="1627" spans="12:12" x14ac:dyDescent="0.4">
      <c r="L1627"/>
    </row>
    <row r="1628" spans="12:12" x14ac:dyDescent="0.4">
      <c r="L1628"/>
    </row>
    <row r="1629" spans="12:12" x14ac:dyDescent="0.4">
      <c r="L1629"/>
    </row>
    <row r="1630" spans="12:12" x14ac:dyDescent="0.4">
      <c r="L1630"/>
    </row>
    <row r="1631" spans="12:12" x14ac:dyDescent="0.4">
      <c r="L1631"/>
    </row>
    <row r="1632" spans="12:12" x14ac:dyDescent="0.4">
      <c r="L1632"/>
    </row>
    <row r="1633" spans="12:12" x14ac:dyDescent="0.4">
      <c r="L1633"/>
    </row>
    <row r="1634" spans="12:12" x14ac:dyDescent="0.4">
      <c r="L1634"/>
    </row>
    <row r="1635" spans="12:12" x14ac:dyDescent="0.4">
      <c r="L1635"/>
    </row>
    <row r="1636" spans="12:12" x14ac:dyDescent="0.4">
      <c r="L1636"/>
    </row>
    <row r="1637" spans="12:12" x14ac:dyDescent="0.4">
      <c r="L1637"/>
    </row>
    <row r="1638" spans="12:12" x14ac:dyDescent="0.4">
      <c r="L1638"/>
    </row>
    <row r="1639" spans="12:12" x14ac:dyDescent="0.4">
      <c r="L1639"/>
    </row>
    <row r="1640" spans="12:12" x14ac:dyDescent="0.4">
      <c r="L1640"/>
    </row>
    <row r="1641" spans="12:12" x14ac:dyDescent="0.4">
      <c r="L1641"/>
    </row>
    <row r="1642" spans="12:12" x14ac:dyDescent="0.4">
      <c r="L1642"/>
    </row>
    <row r="1643" spans="12:12" x14ac:dyDescent="0.4">
      <c r="L1643"/>
    </row>
    <row r="1644" spans="12:12" x14ac:dyDescent="0.4">
      <c r="L1644"/>
    </row>
    <row r="1645" spans="12:12" x14ac:dyDescent="0.4">
      <c r="L1645"/>
    </row>
    <row r="1646" spans="12:12" x14ac:dyDescent="0.4">
      <c r="L1646"/>
    </row>
    <row r="1647" spans="12:12" x14ac:dyDescent="0.4">
      <c r="L1647"/>
    </row>
    <row r="1648" spans="12:12" x14ac:dyDescent="0.4">
      <c r="L1648"/>
    </row>
    <row r="1649" spans="12:12" x14ac:dyDescent="0.4">
      <c r="L1649"/>
    </row>
    <row r="1650" spans="12:12" x14ac:dyDescent="0.4">
      <c r="L1650"/>
    </row>
    <row r="1651" spans="12:12" x14ac:dyDescent="0.4">
      <c r="L1651"/>
    </row>
    <row r="1652" spans="12:12" x14ac:dyDescent="0.4">
      <c r="L1652"/>
    </row>
    <row r="1653" spans="12:12" x14ac:dyDescent="0.4">
      <c r="L1653"/>
    </row>
    <row r="1654" spans="12:12" x14ac:dyDescent="0.4">
      <c r="L1654"/>
    </row>
    <row r="1655" spans="12:12" x14ac:dyDescent="0.4">
      <c r="L1655"/>
    </row>
    <row r="1656" spans="12:12" x14ac:dyDescent="0.4">
      <c r="L1656"/>
    </row>
    <row r="1657" spans="12:12" x14ac:dyDescent="0.4">
      <c r="L1657"/>
    </row>
    <row r="1658" spans="12:12" x14ac:dyDescent="0.4">
      <c r="L1658"/>
    </row>
    <row r="1659" spans="12:12" x14ac:dyDescent="0.4">
      <c r="L1659"/>
    </row>
    <row r="1660" spans="12:12" x14ac:dyDescent="0.4">
      <c r="L1660"/>
    </row>
    <row r="1661" spans="12:12" x14ac:dyDescent="0.4">
      <c r="L1661"/>
    </row>
    <row r="1662" spans="12:12" x14ac:dyDescent="0.4">
      <c r="L1662"/>
    </row>
    <row r="1663" spans="12:12" x14ac:dyDescent="0.4">
      <c r="L1663"/>
    </row>
    <row r="1664" spans="12:12" x14ac:dyDescent="0.4">
      <c r="L1664"/>
    </row>
    <row r="1665" spans="12:12" x14ac:dyDescent="0.4">
      <c r="L1665"/>
    </row>
    <row r="1666" spans="12:12" x14ac:dyDescent="0.4">
      <c r="L1666"/>
    </row>
    <row r="1667" spans="12:12" x14ac:dyDescent="0.4">
      <c r="L1667"/>
    </row>
    <row r="1668" spans="12:12" x14ac:dyDescent="0.4">
      <c r="L1668"/>
    </row>
    <row r="1669" spans="12:12" x14ac:dyDescent="0.4">
      <c r="L1669"/>
    </row>
    <row r="1670" spans="12:12" x14ac:dyDescent="0.4">
      <c r="L1670"/>
    </row>
    <row r="1671" spans="12:12" x14ac:dyDescent="0.4">
      <c r="L1671"/>
    </row>
    <row r="1672" spans="12:12" x14ac:dyDescent="0.4">
      <c r="L1672"/>
    </row>
    <row r="1673" spans="12:12" x14ac:dyDescent="0.4">
      <c r="L1673"/>
    </row>
    <row r="1674" spans="12:12" x14ac:dyDescent="0.4">
      <c r="L1674"/>
    </row>
    <row r="1675" spans="12:12" x14ac:dyDescent="0.4">
      <c r="L1675"/>
    </row>
    <row r="1676" spans="12:12" x14ac:dyDescent="0.4">
      <c r="L1676"/>
    </row>
    <row r="1677" spans="12:12" x14ac:dyDescent="0.4">
      <c r="L1677"/>
    </row>
    <row r="1678" spans="12:12" x14ac:dyDescent="0.4">
      <c r="L1678"/>
    </row>
    <row r="1679" spans="12:12" x14ac:dyDescent="0.4">
      <c r="L1679"/>
    </row>
    <row r="1680" spans="12:12" x14ac:dyDescent="0.4">
      <c r="L1680"/>
    </row>
    <row r="1681" spans="12:12" x14ac:dyDescent="0.4">
      <c r="L1681"/>
    </row>
    <row r="1682" spans="12:12" x14ac:dyDescent="0.4">
      <c r="L1682"/>
    </row>
    <row r="1683" spans="12:12" x14ac:dyDescent="0.4">
      <c r="L1683"/>
    </row>
    <row r="1684" spans="12:12" x14ac:dyDescent="0.4">
      <c r="L1684"/>
    </row>
    <row r="1685" spans="12:12" x14ac:dyDescent="0.4">
      <c r="L1685"/>
    </row>
    <row r="1686" spans="12:12" x14ac:dyDescent="0.4">
      <c r="L1686"/>
    </row>
    <row r="1687" spans="12:12" x14ac:dyDescent="0.4">
      <c r="L1687"/>
    </row>
    <row r="1688" spans="12:12" x14ac:dyDescent="0.4">
      <c r="L1688"/>
    </row>
    <row r="1689" spans="12:12" x14ac:dyDescent="0.4">
      <c r="L1689"/>
    </row>
    <row r="1690" spans="12:12" x14ac:dyDescent="0.4">
      <c r="L1690"/>
    </row>
    <row r="1691" spans="12:12" x14ac:dyDescent="0.4">
      <c r="L1691"/>
    </row>
    <row r="1692" spans="12:12" x14ac:dyDescent="0.4">
      <c r="L1692"/>
    </row>
    <row r="1693" spans="12:12" x14ac:dyDescent="0.4">
      <c r="L1693"/>
    </row>
    <row r="1694" spans="12:12" x14ac:dyDescent="0.4">
      <c r="L1694"/>
    </row>
    <row r="1695" spans="12:12" x14ac:dyDescent="0.4">
      <c r="L1695"/>
    </row>
    <row r="1696" spans="12:12" x14ac:dyDescent="0.4">
      <c r="L1696"/>
    </row>
    <row r="1697" spans="12:12" x14ac:dyDescent="0.4">
      <c r="L1697"/>
    </row>
    <row r="1698" spans="12:12" x14ac:dyDescent="0.4">
      <c r="L1698"/>
    </row>
    <row r="1699" spans="12:12" x14ac:dyDescent="0.4">
      <c r="L1699"/>
    </row>
    <row r="1700" spans="12:12" x14ac:dyDescent="0.4">
      <c r="L1700"/>
    </row>
    <row r="1701" spans="12:12" x14ac:dyDescent="0.4">
      <c r="L1701"/>
    </row>
    <row r="1702" spans="12:12" x14ac:dyDescent="0.4">
      <c r="L1702"/>
    </row>
    <row r="1703" spans="12:12" x14ac:dyDescent="0.4">
      <c r="L1703"/>
    </row>
    <row r="1704" spans="12:12" x14ac:dyDescent="0.4">
      <c r="L1704"/>
    </row>
    <row r="1705" spans="12:12" x14ac:dyDescent="0.4">
      <c r="L1705"/>
    </row>
    <row r="1706" spans="12:12" x14ac:dyDescent="0.4">
      <c r="L1706"/>
    </row>
    <row r="1707" spans="12:12" x14ac:dyDescent="0.4">
      <c r="L1707"/>
    </row>
    <row r="1708" spans="12:12" x14ac:dyDescent="0.4">
      <c r="L1708"/>
    </row>
    <row r="1709" spans="12:12" x14ac:dyDescent="0.4">
      <c r="L1709"/>
    </row>
    <row r="1710" spans="12:12" x14ac:dyDescent="0.4">
      <c r="L1710"/>
    </row>
    <row r="1711" spans="12:12" x14ac:dyDescent="0.4">
      <c r="L1711"/>
    </row>
    <row r="1712" spans="12:12" x14ac:dyDescent="0.4">
      <c r="L1712"/>
    </row>
    <row r="1713" spans="12:12" x14ac:dyDescent="0.4">
      <c r="L1713"/>
    </row>
    <row r="1714" spans="12:12" x14ac:dyDescent="0.4">
      <c r="L1714"/>
    </row>
    <row r="1715" spans="12:12" x14ac:dyDescent="0.4">
      <c r="L1715"/>
    </row>
    <row r="1716" spans="12:12" x14ac:dyDescent="0.4">
      <c r="L1716"/>
    </row>
    <row r="1717" spans="12:12" x14ac:dyDescent="0.4">
      <c r="L1717"/>
    </row>
    <row r="1718" spans="12:12" x14ac:dyDescent="0.4">
      <c r="L1718"/>
    </row>
    <row r="1719" spans="12:12" x14ac:dyDescent="0.4">
      <c r="L1719"/>
    </row>
    <row r="1720" spans="12:12" x14ac:dyDescent="0.4">
      <c r="L1720"/>
    </row>
    <row r="1721" spans="12:12" x14ac:dyDescent="0.4">
      <c r="L1721"/>
    </row>
    <row r="1722" spans="12:12" x14ac:dyDescent="0.4">
      <c r="L1722"/>
    </row>
    <row r="1723" spans="12:12" x14ac:dyDescent="0.4">
      <c r="L1723"/>
    </row>
    <row r="1724" spans="12:12" x14ac:dyDescent="0.4">
      <c r="L1724"/>
    </row>
    <row r="1725" spans="12:12" x14ac:dyDescent="0.4">
      <c r="L1725"/>
    </row>
    <row r="1726" spans="12:12" x14ac:dyDescent="0.4">
      <c r="L1726"/>
    </row>
    <row r="1727" spans="12:12" x14ac:dyDescent="0.4">
      <c r="L1727"/>
    </row>
    <row r="1728" spans="12:12" x14ac:dyDescent="0.4">
      <c r="L1728"/>
    </row>
    <row r="1729" spans="12:12" x14ac:dyDescent="0.4">
      <c r="L1729"/>
    </row>
    <row r="1730" spans="12:12" x14ac:dyDescent="0.4">
      <c r="L1730"/>
    </row>
    <row r="1731" spans="12:12" x14ac:dyDescent="0.4">
      <c r="L1731"/>
    </row>
    <row r="1732" spans="12:12" x14ac:dyDescent="0.4">
      <c r="L1732"/>
    </row>
    <row r="1733" spans="12:12" x14ac:dyDescent="0.4">
      <c r="L1733"/>
    </row>
    <row r="1734" spans="12:12" x14ac:dyDescent="0.4">
      <c r="L1734"/>
    </row>
    <row r="1735" spans="12:12" x14ac:dyDescent="0.4">
      <c r="L1735"/>
    </row>
    <row r="1736" spans="12:12" x14ac:dyDescent="0.4">
      <c r="L1736"/>
    </row>
    <row r="1737" spans="12:12" x14ac:dyDescent="0.4">
      <c r="L1737"/>
    </row>
    <row r="1738" spans="12:12" x14ac:dyDescent="0.4">
      <c r="L1738"/>
    </row>
    <row r="1739" spans="12:12" x14ac:dyDescent="0.4">
      <c r="L1739"/>
    </row>
    <row r="1740" spans="12:12" x14ac:dyDescent="0.4">
      <c r="L1740"/>
    </row>
    <row r="1741" spans="12:12" x14ac:dyDescent="0.4">
      <c r="L1741"/>
    </row>
    <row r="1742" spans="12:12" x14ac:dyDescent="0.4">
      <c r="L1742"/>
    </row>
    <row r="1743" spans="12:12" x14ac:dyDescent="0.4">
      <c r="L1743"/>
    </row>
    <row r="1744" spans="12:12" x14ac:dyDescent="0.4">
      <c r="L1744"/>
    </row>
    <row r="1745" spans="12:12" x14ac:dyDescent="0.4">
      <c r="L1745"/>
    </row>
    <row r="1746" spans="12:12" x14ac:dyDescent="0.4">
      <c r="L1746"/>
    </row>
    <row r="1747" spans="12:12" x14ac:dyDescent="0.4">
      <c r="L1747"/>
    </row>
    <row r="1748" spans="12:12" x14ac:dyDescent="0.4">
      <c r="L1748"/>
    </row>
    <row r="1749" spans="12:12" x14ac:dyDescent="0.4">
      <c r="L1749"/>
    </row>
    <row r="1750" spans="12:12" x14ac:dyDescent="0.4">
      <c r="L1750"/>
    </row>
    <row r="1751" spans="12:12" x14ac:dyDescent="0.4">
      <c r="L1751"/>
    </row>
    <row r="1752" spans="12:12" x14ac:dyDescent="0.4">
      <c r="L1752"/>
    </row>
    <row r="1753" spans="12:12" x14ac:dyDescent="0.4">
      <c r="L1753"/>
    </row>
    <row r="1754" spans="12:12" x14ac:dyDescent="0.4">
      <c r="L1754"/>
    </row>
    <row r="1755" spans="12:12" x14ac:dyDescent="0.4">
      <c r="L1755"/>
    </row>
    <row r="1756" spans="12:12" x14ac:dyDescent="0.4">
      <c r="L1756"/>
    </row>
    <row r="1757" spans="12:12" x14ac:dyDescent="0.4">
      <c r="L1757"/>
    </row>
    <row r="1758" spans="12:12" x14ac:dyDescent="0.4">
      <c r="L1758"/>
    </row>
    <row r="1759" spans="12:12" x14ac:dyDescent="0.4">
      <c r="L1759"/>
    </row>
    <row r="1760" spans="12:12" x14ac:dyDescent="0.4">
      <c r="L1760"/>
    </row>
    <row r="1761" spans="12:12" x14ac:dyDescent="0.4">
      <c r="L1761"/>
    </row>
    <row r="1762" spans="12:12" x14ac:dyDescent="0.4">
      <c r="L1762"/>
    </row>
    <row r="1763" spans="12:12" x14ac:dyDescent="0.4">
      <c r="L1763"/>
    </row>
    <row r="1764" spans="12:12" x14ac:dyDescent="0.4">
      <c r="L1764"/>
    </row>
    <row r="1765" spans="12:12" x14ac:dyDescent="0.4">
      <c r="L1765"/>
    </row>
    <row r="1766" spans="12:12" x14ac:dyDescent="0.4">
      <c r="L1766"/>
    </row>
    <row r="1767" spans="12:12" x14ac:dyDescent="0.4">
      <c r="L1767"/>
    </row>
    <row r="1768" spans="12:12" x14ac:dyDescent="0.4">
      <c r="L1768"/>
    </row>
    <row r="1769" spans="12:12" x14ac:dyDescent="0.4">
      <c r="L1769"/>
    </row>
    <row r="1770" spans="12:12" x14ac:dyDescent="0.4">
      <c r="L1770"/>
    </row>
    <row r="1771" spans="12:12" x14ac:dyDescent="0.4">
      <c r="L1771"/>
    </row>
    <row r="1772" spans="12:12" x14ac:dyDescent="0.4">
      <c r="L1772"/>
    </row>
    <row r="1773" spans="12:12" x14ac:dyDescent="0.4">
      <c r="L1773"/>
    </row>
    <row r="1774" spans="12:12" x14ac:dyDescent="0.4">
      <c r="L1774"/>
    </row>
    <row r="1775" spans="12:12" x14ac:dyDescent="0.4">
      <c r="L1775"/>
    </row>
    <row r="1776" spans="12:12" x14ac:dyDescent="0.4">
      <c r="L1776"/>
    </row>
    <row r="1777" spans="12:12" x14ac:dyDescent="0.4">
      <c r="L1777"/>
    </row>
    <row r="1778" spans="12:12" x14ac:dyDescent="0.4">
      <c r="L1778"/>
    </row>
    <row r="1779" spans="12:12" x14ac:dyDescent="0.4">
      <c r="L1779"/>
    </row>
    <row r="1780" spans="12:12" x14ac:dyDescent="0.4">
      <c r="L1780"/>
    </row>
    <row r="1781" spans="12:12" x14ac:dyDescent="0.4">
      <c r="L1781"/>
    </row>
    <row r="1782" spans="12:12" x14ac:dyDescent="0.4">
      <c r="L1782"/>
    </row>
    <row r="1783" spans="12:12" x14ac:dyDescent="0.4">
      <c r="L1783"/>
    </row>
    <row r="1784" spans="12:12" x14ac:dyDescent="0.4">
      <c r="L1784"/>
    </row>
    <row r="1785" spans="12:12" x14ac:dyDescent="0.4">
      <c r="L1785"/>
    </row>
    <row r="1786" spans="12:12" x14ac:dyDescent="0.4">
      <c r="L1786"/>
    </row>
    <row r="1787" spans="12:12" x14ac:dyDescent="0.4">
      <c r="L1787"/>
    </row>
    <row r="1788" spans="12:12" x14ac:dyDescent="0.4">
      <c r="L1788"/>
    </row>
    <row r="1789" spans="12:12" x14ac:dyDescent="0.4">
      <c r="L1789"/>
    </row>
    <row r="1790" spans="12:12" x14ac:dyDescent="0.4">
      <c r="L1790"/>
    </row>
    <row r="1791" spans="12:12" x14ac:dyDescent="0.4">
      <c r="L1791"/>
    </row>
    <row r="1792" spans="12:12" x14ac:dyDescent="0.4">
      <c r="L1792"/>
    </row>
    <row r="1793" spans="12:12" x14ac:dyDescent="0.4">
      <c r="L1793"/>
    </row>
    <row r="1794" spans="12:12" x14ac:dyDescent="0.4">
      <c r="L1794"/>
    </row>
    <row r="1795" spans="12:12" x14ac:dyDescent="0.4">
      <c r="L1795"/>
    </row>
    <row r="1796" spans="12:12" x14ac:dyDescent="0.4">
      <c r="L1796"/>
    </row>
    <row r="1797" spans="12:12" x14ac:dyDescent="0.4">
      <c r="L1797"/>
    </row>
    <row r="1798" spans="12:12" x14ac:dyDescent="0.4">
      <c r="L1798"/>
    </row>
    <row r="1799" spans="12:12" x14ac:dyDescent="0.4">
      <c r="L1799"/>
    </row>
    <row r="1800" spans="12:12" x14ac:dyDescent="0.4">
      <c r="L1800"/>
    </row>
    <row r="1801" spans="12:12" x14ac:dyDescent="0.4">
      <c r="L1801"/>
    </row>
    <row r="1802" spans="12:12" x14ac:dyDescent="0.4">
      <c r="L1802"/>
    </row>
    <row r="1803" spans="12:12" x14ac:dyDescent="0.4">
      <c r="L1803"/>
    </row>
    <row r="1804" spans="12:12" x14ac:dyDescent="0.4">
      <c r="L1804"/>
    </row>
    <row r="1805" spans="12:12" x14ac:dyDescent="0.4">
      <c r="L1805"/>
    </row>
    <row r="1806" spans="12:12" x14ac:dyDescent="0.4">
      <c r="L1806"/>
    </row>
    <row r="1807" spans="12:12" x14ac:dyDescent="0.4">
      <c r="L1807"/>
    </row>
    <row r="1808" spans="12:12" x14ac:dyDescent="0.4">
      <c r="L1808"/>
    </row>
    <row r="1809" spans="12:12" x14ac:dyDescent="0.4">
      <c r="L1809"/>
    </row>
    <row r="1810" spans="12:12" x14ac:dyDescent="0.4">
      <c r="L1810"/>
    </row>
    <row r="1811" spans="12:12" x14ac:dyDescent="0.4">
      <c r="L1811"/>
    </row>
    <row r="1812" spans="12:12" x14ac:dyDescent="0.4">
      <c r="L1812"/>
    </row>
    <row r="1813" spans="12:12" x14ac:dyDescent="0.4">
      <c r="L1813"/>
    </row>
    <row r="1814" spans="12:12" x14ac:dyDescent="0.4">
      <c r="L1814"/>
    </row>
    <row r="1815" spans="12:12" x14ac:dyDescent="0.4">
      <c r="L1815"/>
    </row>
    <row r="1816" spans="12:12" x14ac:dyDescent="0.4">
      <c r="L1816"/>
    </row>
    <row r="1817" spans="12:12" x14ac:dyDescent="0.4">
      <c r="L1817"/>
    </row>
    <row r="1818" spans="12:12" x14ac:dyDescent="0.4">
      <c r="L1818"/>
    </row>
    <row r="1819" spans="12:12" x14ac:dyDescent="0.4">
      <c r="L1819"/>
    </row>
    <row r="1820" spans="12:12" x14ac:dyDescent="0.4">
      <c r="L1820"/>
    </row>
    <row r="1821" spans="12:12" x14ac:dyDescent="0.4">
      <c r="L1821"/>
    </row>
    <row r="1822" spans="12:12" x14ac:dyDescent="0.4">
      <c r="L1822"/>
    </row>
    <row r="1823" spans="12:12" x14ac:dyDescent="0.4">
      <c r="L1823"/>
    </row>
    <row r="1824" spans="12:12" x14ac:dyDescent="0.4">
      <c r="L1824"/>
    </row>
    <row r="1825" spans="12:12" x14ac:dyDescent="0.4">
      <c r="L1825"/>
    </row>
    <row r="1826" spans="12:12" x14ac:dyDescent="0.4">
      <c r="L1826"/>
    </row>
    <row r="1827" spans="12:12" x14ac:dyDescent="0.4">
      <c r="L1827"/>
    </row>
    <row r="1828" spans="12:12" x14ac:dyDescent="0.4">
      <c r="L1828"/>
    </row>
    <row r="1829" spans="12:12" x14ac:dyDescent="0.4">
      <c r="L1829"/>
    </row>
    <row r="1830" spans="12:12" x14ac:dyDescent="0.4">
      <c r="L1830"/>
    </row>
    <row r="1831" spans="12:12" x14ac:dyDescent="0.4">
      <c r="L1831"/>
    </row>
    <row r="1832" spans="12:12" x14ac:dyDescent="0.4">
      <c r="L1832"/>
    </row>
    <row r="1833" spans="12:12" x14ac:dyDescent="0.4">
      <c r="L1833"/>
    </row>
    <row r="1834" spans="12:12" x14ac:dyDescent="0.4">
      <c r="L1834"/>
    </row>
    <row r="1835" spans="12:12" x14ac:dyDescent="0.4">
      <c r="L1835"/>
    </row>
    <row r="1836" spans="12:12" x14ac:dyDescent="0.4">
      <c r="L1836"/>
    </row>
    <row r="1837" spans="12:12" x14ac:dyDescent="0.4">
      <c r="L1837"/>
    </row>
    <row r="1838" spans="12:12" x14ac:dyDescent="0.4">
      <c r="L1838"/>
    </row>
    <row r="1839" spans="12:12" x14ac:dyDescent="0.4">
      <c r="L1839"/>
    </row>
    <row r="1840" spans="12:12" x14ac:dyDescent="0.4">
      <c r="L1840"/>
    </row>
    <row r="1841" spans="12:12" x14ac:dyDescent="0.4">
      <c r="L1841"/>
    </row>
    <row r="1842" spans="12:12" x14ac:dyDescent="0.4">
      <c r="L1842"/>
    </row>
    <row r="1843" spans="12:12" x14ac:dyDescent="0.4">
      <c r="L1843"/>
    </row>
    <row r="1844" spans="12:12" x14ac:dyDescent="0.4">
      <c r="L1844"/>
    </row>
    <row r="1845" spans="12:12" x14ac:dyDescent="0.4">
      <c r="L1845"/>
    </row>
    <row r="1846" spans="12:12" x14ac:dyDescent="0.4">
      <c r="L1846"/>
    </row>
    <row r="1847" spans="12:12" x14ac:dyDescent="0.4">
      <c r="L1847"/>
    </row>
    <row r="1848" spans="12:12" x14ac:dyDescent="0.4">
      <c r="L1848"/>
    </row>
    <row r="1849" spans="12:12" x14ac:dyDescent="0.4">
      <c r="L1849"/>
    </row>
    <row r="1850" spans="12:12" x14ac:dyDescent="0.4">
      <c r="L1850"/>
    </row>
    <row r="1851" spans="12:12" x14ac:dyDescent="0.4">
      <c r="L1851"/>
    </row>
    <row r="1852" spans="12:12" x14ac:dyDescent="0.4">
      <c r="L1852"/>
    </row>
    <row r="1853" spans="12:12" x14ac:dyDescent="0.4">
      <c r="L1853"/>
    </row>
    <row r="1854" spans="12:12" x14ac:dyDescent="0.4">
      <c r="L1854"/>
    </row>
    <row r="1855" spans="12:12" x14ac:dyDescent="0.4">
      <c r="L1855"/>
    </row>
    <row r="1856" spans="12:12" x14ac:dyDescent="0.4">
      <c r="L1856"/>
    </row>
    <row r="1857" spans="12:12" x14ac:dyDescent="0.4">
      <c r="L1857"/>
    </row>
    <row r="1858" spans="12:12" x14ac:dyDescent="0.4">
      <c r="L1858"/>
    </row>
    <row r="1859" spans="12:12" x14ac:dyDescent="0.4">
      <c r="L1859"/>
    </row>
    <row r="1860" spans="12:12" x14ac:dyDescent="0.4">
      <c r="L1860"/>
    </row>
    <row r="1861" spans="12:12" x14ac:dyDescent="0.4">
      <c r="L1861"/>
    </row>
    <row r="1862" spans="12:12" x14ac:dyDescent="0.4">
      <c r="L1862"/>
    </row>
    <row r="1863" spans="12:12" x14ac:dyDescent="0.4">
      <c r="L1863"/>
    </row>
    <row r="1864" spans="12:12" x14ac:dyDescent="0.4">
      <c r="L1864"/>
    </row>
    <row r="1865" spans="12:12" x14ac:dyDescent="0.4">
      <c r="L1865"/>
    </row>
    <row r="1866" spans="12:12" x14ac:dyDescent="0.4">
      <c r="L1866"/>
    </row>
    <row r="1867" spans="12:12" x14ac:dyDescent="0.4">
      <c r="L1867"/>
    </row>
    <row r="1868" spans="12:12" x14ac:dyDescent="0.4">
      <c r="L1868"/>
    </row>
    <row r="1869" spans="12:12" x14ac:dyDescent="0.4">
      <c r="L1869"/>
    </row>
    <row r="1870" spans="12:12" x14ac:dyDescent="0.4">
      <c r="L1870"/>
    </row>
    <row r="1871" spans="12:12" x14ac:dyDescent="0.4">
      <c r="L1871"/>
    </row>
    <row r="1872" spans="12:12" x14ac:dyDescent="0.4">
      <c r="L1872"/>
    </row>
    <row r="1873" spans="12:12" x14ac:dyDescent="0.4">
      <c r="L1873"/>
    </row>
    <row r="1874" spans="12:12" x14ac:dyDescent="0.4">
      <c r="L1874"/>
    </row>
    <row r="1875" spans="12:12" x14ac:dyDescent="0.4">
      <c r="L1875"/>
    </row>
    <row r="1876" spans="12:12" x14ac:dyDescent="0.4">
      <c r="L1876"/>
    </row>
    <row r="1877" spans="12:12" x14ac:dyDescent="0.4">
      <c r="L1877"/>
    </row>
    <row r="1878" spans="12:12" x14ac:dyDescent="0.4">
      <c r="L1878"/>
    </row>
    <row r="1879" spans="12:12" x14ac:dyDescent="0.4">
      <c r="L1879"/>
    </row>
    <row r="1880" spans="12:12" x14ac:dyDescent="0.4">
      <c r="L1880"/>
    </row>
    <row r="1881" spans="12:12" x14ac:dyDescent="0.4">
      <c r="L1881"/>
    </row>
    <row r="1882" spans="12:12" x14ac:dyDescent="0.4">
      <c r="L1882"/>
    </row>
    <row r="1883" spans="12:12" x14ac:dyDescent="0.4">
      <c r="L1883"/>
    </row>
    <row r="1884" spans="12:12" x14ac:dyDescent="0.4">
      <c r="L1884"/>
    </row>
    <row r="1885" spans="12:12" x14ac:dyDescent="0.4">
      <c r="L1885"/>
    </row>
    <row r="1886" spans="12:12" x14ac:dyDescent="0.4">
      <c r="L1886"/>
    </row>
    <row r="1887" spans="12:12" x14ac:dyDescent="0.4">
      <c r="L1887"/>
    </row>
    <row r="1888" spans="12:12" x14ac:dyDescent="0.4">
      <c r="L1888"/>
    </row>
    <row r="1889" spans="12:12" x14ac:dyDescent="0.4">
      <c r="L1889"/>
    </row>
    <row r="1890" spans="12:12" x14ac:dyDescent="0.4">
      <c r="L1890"/>
    </row>
    <row r="1891" spans="12:12" x14ac:dyDescent="0.4">
      <c r="L1891"/>
    </row>
    <row r="1892" spans="12:12" x14ac:dyDescent="0.4">
      <c r="L1892"/>
    </row>
    <row r="1893" spans="12:12" x14ac:dyDescent="0.4">
      <c r="L1893"/>
    </row>
    <row r="1894" spans="12:12" x14ac:dyDescent="0.4">
      <c r="L1894"/>
    </row>
    <row r="1895" spans="12:12" x14ac:dyDescent="0.4">
      <c r="L1895"/>
    </row>
    <row r="1896" spans="12:12" x14ac:dyDescent="0.4">
      <c r="L1896"/>
    </row>
    <row r="1897" spans="12:12" x14ac:dyDescent="0.4">
      <c r="L1897"/>
    </row>
    <row r="1898" spans="12:12" x14ac:dyDescent="0.4">
      <c r="L1898"/>
    </row>
    <row r="1899" spans="12:12" x14ac:dyDescent="0.4">
      <c r="L1899"/>
    </row>
    <row r="1900" spans="12:12" x14ac:dyDescent="0.4">
      <c r="L1900"/>
    </row>
    <row r="1901" spans="12:12" x14ac:dyDescent="0.4">
      <c r="L1901"/>
    </row>
    <row r="1902" spans="12:12" x14ac:dyDescent="0.4">
      <c r="L1902"/>
    </row>
    <row r="1903" spans="12:12" x14ac:dyDescent="0.4">
      <c r="L1903"/>
    </row>
    <row r="1904" spans="12:12" x14ac:dyDescent="0.4">
      <c r="L1904"/>
    </row>
    <row r="1905" spans="12:12" x14ac:dyDescent="0.4">
      <c r="L1905"/>
    </row>
    <row r="1906" spans="12:12" x14ac:dyDescent="0.4">
      <c r="L1906"/>
    </row>
    <row r="1907" spans="12:12" x14ac:dyDescent="0.4">
      <c r="L1907"/>
    </row>
    <row r="1908" spans="12:12" x14ac:dyDescent="0.4">
      <c r="L1908"/>
    </row>
    <row r="1909" spans="12:12" x14ac:dyDescent="0.4">
      <c r="L1909"/>
    </row>
    <row r="1910" spans="12:12" x14ac:dyDescent="0.4">
      <c r="L1910"/>
    </row>
    <row r="1911" spans="12:12" x14ac:dyDescent="0.4">
      <c r="L1911"/>
    </row>
    <row r="1912" spans="12:12" x14ac:dyDescent="0.4">
      <c r="L1912"/>
    </row>
    <row r="1913" spans="12:12" x14ac:dyDescent="0.4">
      <c r="L1913"/>
    </row>
    <row r="1914" spans="12:12" x14ac:dyDescent="0.4">
      <c r="L1914"/>
    </row>
    <row r="1915" spans="12:12" x14ac:dyDescent="0.4">
      <c r="L1915"/>
    </row>
    <row r="1916" spans="12:12" x14ac:dyDescent="0.4">
      <c r="L1916"/>
    </row>
    <row r="1917" spans="12:12" x14ac:dyDescent="0.4">
      <c r="L1917"/>
    </row>
    <row r="1918" spans="12:12" x14ac:dyDescent="0.4">
      <c r="L1918"/>
    </row>
    <row r="1919" spans="12:12" x14ac:dyDescent="0.4">
      <c r="L1919"/>
    </row>
    <row r="1920" spans="12:12" x14ac:dyDescent="0.4">
      <c r="L1920"/>
    </row>
    <row r="1921" spans="12:12" x14ac:dyDescent="0.4">
      <c r="L1921"/>
    </row>
    <row r="1922" spans="12:12" x14ac:dyDescent="0.4">
      <c r="L1922"/>
    </row>
    <row r="1923" spans="12:12" x14ac:dyDescent="0.4">
      <c r="L1923"/>
    </row>
    <row r="1924" spans="12:12" x14ac:dyDescent="0.4">
      <c r="L1924"/>
    </row>
    <row r="1925" spans="12:12" x14ac:dyDescent="0.4">
      <c r="L1925"/>
    </row>
    <row r="1926" spans="12:12" x14ac:dyDescent="0.4">
      <c r="L1926"/>
    </row>
    <row r="1927" spans="12:12" x14ac:dyDescent="0.4">
      <c r="L1927"/>
    </row>
    <row r="1928" spans="12:12" x14ac:dyDescent="0.4">
      <c r="L1928"/>
    </row>
    <row r="1929" spans="12:12" x14ac:dyDescent="0.4">
      <c r="L1929"/>
    </row>
    <row r="1930" spans="12:12" x14ac:dyDescent="0.4">
      <c r="L1930"/>
    </row>
    <row r="1931" spans="12:12" x14ac:dyDescent="0.4">
      <c r="L1931"/>
    </row>
    <row r="1932" spans="12:12" x14ac:dyDescent="0.4">
      <c r="L1932"/>
    </row>
    <row r="1933" spans="12:12" x14ac:dyDescent="0.4">
      <c r="L1933"/>
    </row>
    <row r="1934" spans="12:12" x14ac:dyDescent="0.4">
      <c r="L1934"/>
    </row>
    <row r="1935" spans="12:12" x14ac:dyDescent="0.4">
      <c r="L1935"/>
    </row>
    <row r="1936" spans="12:12" x14ac:dyDescent="0.4">
      <c r="L1936"/>
    </row>
    <row r="1937" spans="12:12" x14ac:dyDescent="0.4">
      <c r="L1937"/>
    </row>
    <row r="1938" spans="12:12" x14ac:dyDescent="0.4">
      <c r="L1938"/>
    </row>
    <row r="1939" spans="12:12" x14ac:dyDescent="0.4">
      <c r="L1939"/>
    </row>
    <row r="1940" spans="12:12" x14ac:dyDescent="0.4">
      <c r="L1940"/>
    </row>
    <row r="1941" spans="12:12" x14ac:dyDescent="0.4">
      <c r="L1941"/>
    </row>
    <row r="1942" spans="12:12" x14ac:dyDescent="0.4">
      <c r="L1942"/>
    </row>
    <row r="1943" spans="12:12" x14ac:dyDescent="0.4">
      <c r="L1943"/>
    </row>
    <row r="1944" spans="12:12" x14ac:dyDescent="0.4">
      <c r="L1944"/>
    </row>
    <row r="1945" spans="12:12" x14ac:dyDescent="0.4">
      <c r="L1945"/>
    </row>
    <row r="1946" spans="12:12" x14ac:dyDescent="0.4">
      <c r="L1946"/>
    </row>
    <row r="1947" spans="12:12" x14ac:dyDescent="0.4">
      <c r="L1947"/>
    </row>
    <row r="1948" spans="12:12" x14ac:dyDescent="0.4">
      <c r="L1948"/>
    </row>
    <row r="1949" spans="12:12" x14ac:dyDescent="0.4">
      <c r="L1949"/>
    </row>
    <row r="1950" spans="12:12" x14ac:dyDescent="0.4">
      <c r="L1950"/>
    </row>
    <row r="1951" spans="12:12" x14ac:dyDescent="0.4">
      <c r="L1951"/>
    </row>
    <row r="1952" spans="12:12" x14ac:dyDescent="0.4">
      <c r="L1952"/>
    </row>
    <row r="1953" spans="12:12" x14ac:dyDescent="0.4">
      <c r="L1953"/>
    </row>
    <row r="1954" spans="12:12" x14ac:dyDescent="0.4">
      <c r="L1954"/>
    </row>
    <row r="1955" spans="12:12" x14ac:dyDescent="0.4">
      <c r="L1955"/>
    </row>
    <row r="1956" spans="12:12" x14ac:dyDescent="0.4">
      <c r="L1956"/>
    </row>
    <row r="1957" spans="12:12" x14ac:dyDescent="0.4">
      <c r="L1957"/>
    </row>
    <row r="1958" spans="12:12" x14ac:dyDescent="0.4">
      <c r="L1958"/>
    </row>
    <row r="1959" spans="12:12" x14ac:dyDescent="0.4">
      <c r="L1959"/>
    </row>
    <row r="1960" spans="12:12" x14ac:dyDescent="0.4">
      <c r="L1960"/>
    </row>
    <row r="1961" spans="12:12" x14ac:dyDescent="0.4">
      <c r="L1961"/>
    </row>
    <row r="1962" spans="12:12" x14ac:dyDescent="0.4">
      <c r="L1962"/>
    </row>
    <row r="1963" spans="12:12" x14ac:dyDescent="0.4">
      <c r="L1963"/>
    </row>
    <row r="1964" spans="12:12" x14ac:dyDescent="0.4">
      <c r="L1964"/>
    </row>
    <row r="1965" spans="12:12" x14ac:dyDescent="0.4">
      <c r="L1965"/>
    </row>
    <row r="1966" spans="12:12" x14ac:dyDescent="0.4">
      <c r="L1966"/>
    </row>
    <row r="1967" spans="12:12" x14ac:dyDescent="0.4">
      <c r="L1967"/>
    </row>
    <row r="1968" spans="12:12" x14ac:dyDescent="0.4">
      <c r="L1968"/>
    </row>
    <row r="1969" spans="12:12" x14ac:dyDescent="0.4">
      <c r="L1969"/>
    </row>
    <row r="1970" spans="12:12" x14ac:dyDescent="0.4">
      <c r="L1970"/>
    </row>
    <row r="1971" spans="12:12" x14ac:dyDescent="0.4">
      <c r="L1971"/>
    </row>
    <row r="1972" spans="12:12" x14ac:dyDescent="0.4">
      <c r="L1972"/>
    </row>
    <row r="1973" spans="12:12" x14ac:dyDescent="0.4">
      <c r="L1973"/>
    </row>
    <row r="1974" spans="12:12" x14ac:dyDescent="0.4">
      <c r="L1974"/>
    </row>
    <row r="1975" spans="12:12" x14ac:dyDescent="0.4">
      <c r="L1975"/>
    </row>
    <row r="1976" spans="12:12" x14ac:dyDescent="0.4">
      <c r="L1976"/>
    </row>
    <row r="1977" spans="12:12" x14ac:dyDescent="0.4">
      <c r="L1977"/>
    </row>
    <row r="1978" spans="12:12" x14ac:dyDescent="0.4">
      <c r="L1978"/>
    </row>
    <row r="1979" spans="12:12" x14ac:dyDescent="0.4">
      <c r="L1979"/>
    </row>
    <row r="1980" spans="12:12" x14ac:dyDescent="0.4">
      <c r="L1980"/>
    </row>
    <row r="1981" spans="12:12" x14ac:dyDescent="0.4">
      <c r="L1981"/>
    </row>
    <row r="1982" spans="12:12" x14ac:dyDescent="0.4">
      <c r="L1982"/>
    </row>
    <row r="1983" spans="12:12" x14ac:dyDescent="0.4">
      <c r="L1983"/>
    </row>
    <row r="1984" spans="12:12" x14ac:dyDescent="0.4">
      <c r="L1984"/>
    </row>
    <row r="1985" spans="12:12" x14ac:dyDescent="0.4">
      <c r="L1985"/>
    </row>
    <row r="1986" spans="12:12" x14ac:dyDescent="0.4">
      <c r="L1986"/>
    </row>
    <row r="1987" spans="12:12" x14ac:dyDescent="0.4">
      <c r="L1987"/>
    </row>
    <row r="1988" spans="12:12" x14ac:dyDescent="0.4">
      <c r="L1988"/>
    </row>
    <row r="1989" spans="12:12" x14ac:dyDescent="0.4">
      <c r="L1989"/>
    </row>
    <row r="1990" spans="12:12" x14ac:dyDescent="0.4">
      <c r="L1990"/>
    </row>
    <row r="1991" spans="12:12" x14ac:dyDescent="0.4">
      <c r="L1991"/>
    </row>
    <row r="1992" spans="12:12" x14ac:dyDescent="0.4">
      <c r="L1992"/>
    </row>
    <row r="1993" spans="12:12" x14ac:dyDescent="0.4">
      <c r="L1993"/>
    </row>
    <row r="1994" spans="12:12" x14ac:dyDescent="0.4">
      <c r="L1994"/>
    </row>
    <row r="1995" spans="12:12" x14ac:dyDescent="0.4">
      <c r="L1995"/>
    </row>
    <row r="1996" spans="12:12" x14ac:dyDescent="0.4">
      <c r="L1996"/>
    </row>
    <row r="1997" spans="12:12" x14ac:dyDescent="0.4">
      <c r="L1997"/>
    </row>
    <row r="1998" spans="12:12" x14ac:dyDescent="0.4">
      <c r="L1998"/>
    </row>
    <row r="1999" spans="12:12" x14ac:dyDescent="0.4">
      <c r="L1999"/>
    </row>
    <row r="2000" spans="12:12" x14ac:dyDescent="0.4">
      <c r="L2000"/>
    </row>
    <row r="2001" spans="12:12" x14ac:dyDescent="0.4">
      <c r="L2001"/>
    </row>
    <row r="2002" spans="12:12" x14ac:dyDescent="0.4">
      <c r="L2002"/>
    </row>
    <row r="2003" spans="12:12" x14ac:dyDescent="0.4">
      <c r="L2003"/>
    </row>
    <row r="2004" spans="12:12" x14ac:dyDescent="0.4">
      <c r="L2004"/>
    </row>
    <row r="2005" spans="12:12" x14ac:dyDescent="0.4">
      <c r="L2005"/>
    </row>
    <row r="2006" spans="12:12" x14ac:dyDescent="0.4">
      <c r="L2006"/>
    </row>
    <row r="2007" spans="12:12" x14ac:dyDescent="0.4">
      <c r="L2007"/>
    </row>
    <row r="2008" spans="12:12" x14ac:dyDescent="0.4">
      <c r="L2008"/>
    </row>
    <row r="2009" spans="12:12" x14ac:dyDescent="0.4">
      <c r="L2009"/>
    </row>
    <row r="2010" spans="12:12" x14ac:dyDescent="0.4">
      <c r="L2010"/>
    </row>
    <row r="2011" spans="12:12" x14ac:dyDescent="0.4">
      <c r="L2011"/>
    </row>
    <row r="2012" spans="12:12" x14ac:dyDescent="0.4">
      <c r="L2012"/>
    </row>
    <row r="2013" spans="12:12" x14ac:dyDescent="0.4">
      <c r="L2013"/>
    </row>
    <row r="2014" spans="12:12" x14ac:dyDescent="0.4">
      <c r="L2014"/>
    </row>
    <row r="2015" spans="12:12" x14ac:dyDescent="0.4">
      <c r="L2015"/>
    </row>
    <row r="2016" spans="12:12" x14ac:dyDescent="0.4">
      <c r="L2016"/>
    </row>
    <row r="2017" spans="12:12" x14ac:dyDescent="0.4">
      <c r="L2017"/>
    </row>
    <row r="2018" spans="12:12" x14ac:dyDescent="0.4">
      <c r="L2018"/>
    </row>
    <row r="2019" spans="12:12" x14ac:dyDescent="0.4">
      <c r="L2019"/>
    </row>
    <row r="2020" spans="12:12" x14ac:dyDescent="0.4">
      <c r="L2020"/>
    </row>
    <row r="2021" spans="12:12" x14ac:dyDescent="0.4">
      <c r="L2021"/>
    </row>
    <row r="2022" spans="12:12" x14ac:dyDescent="0.4">
      <c r="L2022"/>
    </row>
    <row r="2023" spans="12:12" x14ac:dyDescent="0.4">
      <c r="L2023"/>
    </row>
    <row r="2024" spans="12:12" x14ac:dyDescent="0.4">
      <c r="L2024"/>
    </row>
    <row r="2025" spans="12:12" x14ac:dyDescent="0.4">
      <c r="L2025"/>
    </row>
    <row r="2026" spans="12:12" x14ac:dyDescent="0.4">
      <c r="L2026"/>
    </row>
    <row r="2027" spans="12:12" x14ac:dyDescent="0.4">
      <c r="L2027"/>
    </row>
    <row r="2028" spans="12:12" x14ac:dyDescent="0.4">
      <c r="L2028"/>
    </row>
    <row r="2029" spans="12:12" x14ac:dyDescent="0.4">
      <c r="L2029"/>
    </row>
    <row r="2030" spans="12:12" x14ac:dyDescent="0.4">
      <c r="L2030"/>
    </row>
    <row r="2031" spans="12:12" x14ac:dyDescent="0.4">
      <c r="L2031"/>
    </row>
    <row r="2032" spans="12:12" x14ac:dyDescent="0.4">
      <c r="L2032"/>
    </row>
    <row r="2033" spans="12:12" x14ac:dyDescent="0.4">
      <c r="L2033"/>
    </row>
    <row r="2034" spans="12:12" x14ac:dyDescent="0.4">
      <c r="L2034"/>
    </row>
    <row r="2035" spans="12:12" x14ac:dyDescent="0.4">
      <c r="L2035"/>
    </row>
    <row r="2036" spans="12:12" x14ac:dyDescent="0.4">
      <c r="L2036"/>
    </row>
    <row r="2037" spans="12:12" x14ac:dyDescent="0.4">
      <c r="L2037"/>
    </row>
    <row r="2038" spans="12:12" x14ac:dyDescent="0.4">
      <c r="L2038"/>
    </row>
    <row r="2039" spans="12:12" x14ac:dyDescent="0.4">
      <c r="L2039"/>
    </row>
    <row r="2040" spans="12:12" x14ac:dyDescent="0.4">
      <c r="L2040"/>
    </row>
    <row r="2041" spans="12:12" x14ac:dyDescent="0.4">
      <c r="L2041"/>
    </row>
    <row r="2042" spans="12:12" x14ac:dyDescent="0.4">
      <c r="L2042"/>
    </row>
    <row r="2043" spans="12:12" x14ac:dyDescent="0.4">
      <c r="L2043"/>
    </row>
    <row r="2044" spans="12:12" x14ac:dyDescent="0.4">
      <c r="L2044"/>
    </row>
    <row r="2045" spans="12:12" x14ac:dyDescent="0.4">
      <c r="L2045"/>
    </row>
    <row r="2046" spans="12:12" x14ac:dyDescent="0.4">
      <c r="L2046"/>
    </row>
    <row r="2047" spans="12:12" x14ac:dyDescent="0.4">
      <c r="L2047"/>
    </row>
    <row r="2048" spans="12:12" x14ac:dyDescent="0.4">
      <c r="L2048"/>
    </row>
    <row r="2049" spans="12:12" x14ac:dyDescent="0.4">
      <c r="L2049"/>
    </row>
    <row r="2050" spans="12:12" x14ac:dyDescent="0.4">
      <c r="L2050"/>
    </row>
    <row r="2051" spans="12:12" x14ac:dyDescent="0.4">
      <c r="L2051"/>
    </row>
    <row r="2052" spans="12:12" x14ac:dyDescent="0.4">
      <c r="L2052"/>
    </row>
    <row r="2053" spans="12:12" x14ac:dyDescent="0.4">
      <c r="L2053"/>
    </row>
    <row r="2054" spans="12:12" x14ac:dyDescent="0.4">
      <c r="L2054"/>
    </row>
    <row r="2055" spans="12:12" x14ac:dyDescent="0.4">
      <c r="L2055"/>
    </row>
    <row r="2056" spans="12:12" x14ac:dyDescent="0.4">
      <c r="L2056"/>
    </row>
    <row r="2057" spans="12:12" x14ac:dyDescent="0.4">
      <c r="L2057"/>
    </row>
    <row r="2058" spans="12:12" x14ac:dyDescent="0.4">
      <c r="L2058"/>
    </row>
    <row r="2059" spans="12:12" x14ac:dyDescent="0.4">
      <c r="L2059"/>
    </row>
    <row r="2060" spans="12:12" x14ac:dyDescent="0.4">
      <c r="L2060"/>
    </row>
    <row r="2061" spans="12:12" x14ac:dyDescent="0.4">
      <c r="L2061"/>
    </row>
    <row r="2062" spans="12:12" x14ac:dyDescent="0.4">
      <c r="L2062"/>
    </row>
    <row r="2063" spans="12:12" x14ac:dyDescent="0.4">
      <c r="L2063"/>
    </row>
    <row r="2064" spans="12:12" x14ac:dyDescent="0.4">
      <c r="L2064"/>
    </row>
    <row r="2065" spans="12:12" x14ac:dyDescent="0.4">
      <c r="L2065"/>
    </row>
    <row r="2066" spans="12:12" x14ac:dyDescent="0.4">
      <c r="L2066"/>
    </row>
    <row r="2067" spans="12:12" x14ac:dyDescent="0.4">
      <c r="L2067"/>
    </row>
    <row r="2068" spans="12:12" x14ac:dyDescent="0.4">
      <c r="L2068"/>
    </row>
    <row r="2069" spans="12:12" x14ac:dyDescent="0.4">
      <c r="L2069"/>
    </row>
    <row r="2070" spans="12:12" x14ac:dyDescent="0.4">
      <c r="L2070"/>
    </row>
    <row r="2071" spans="12:12" x14ac:dyDescent="0.4">
      <c r="L2071"/>
    </row>
    <row r="2072" spans="12:12" x14ac:dyDescent="0.4">
      <c r="L2072"/>
    </row>
    <row r="2073" spans="12:12" x14ac:dyDescent="0.4">
      <c r="L2073"/>
    </row>
    <row r="2074" spans="12:12" x14ac:dyDescent="0.4">
      <c r="L2074"/>
    </row>
    <row r="2075" spans="12:12" x14ac:dyDescent="0.4">
      <c r="L2075"/>
    </row>
    <row r="2076" spans="12:12" x14ac:dyDescent="0.4">
      <c r="L2076"/>
    </row>
    <row r="2077" spans="12:12" x14ac:dyDescent="0.4">
      <c r="L2077"/>
    </row>
    <row r="2078" spans="12:12" x14ac:dyDescent="0.4">
      <c r="L2078"/>
    </row>
    <row r="2079" spans="12:12" x14ac:dyDescent="0.4">
      <c r="L2079"/>
    </row>
    <row r="2080" spans="12:12" x14ac:dyDescent="0.4">
      <c r="L2080"/>
    </row>
    <row r="2081" spans="12:12" x14ac:dyDescent="0.4">
      <c r="L2081"/>
    </row>
    <row r="2082" spans="12:12" x14ac:dyDescent="0.4">
      <c r="L2082"/>
    </row>
    <row r="2083" spans="12:12" x14ac:dyDescent="0.4">
      <c r="L2083"/>
    </row>
    <row r="2084" spans="12:12" x14ac:dyDescent="0.4">
      <c r="L2084"/>
    </row>
    <row r="2085" spans="12:12" x14ac:dyDescent="0.4">
      <c r="L2085"/>
    </row>
    <row r="2086" spans="12:12" x14ac:dyDescent="0.4">
      <c r="L2086"/>
    </row>
    <row r="2087" spans="12:12" x14ac:dyDescent="0.4">
      <c r="L2087"/>
    </row>
    <row r="2088" spans="12:12" x14ac:dyDescent="0.4">
      <c r="L2088"/>
    </row>
    <row r="2089" spans="12:12" x14ac:dyDescent="0.4">
      <c r="L2089"/>
    </row>
    <row r="2090" spans="12:12" x14ac:dyDescent="0.4">
      <c r="L2090"/>
    </row>
    <row r="2091" spans="12:12" x14ac:dyDescent="0.4">
      <c r="L2091"/>
    </row>
    <row r="2092" spans="12:12" x14ac:dyDescent="0.4">
      <c r="L2092"/>
    </row>
    <row r="2093" spans="12:12" x14ac:dyDescent="0.4">
      <c r="L2093"/>
    </row>
    <row r="2094" spans="12:12" x14ac:dyDescent="0.4">
      <c r="L2094"/>
    </row>
    <row r="2095" spans="12:12" x14ac:dyDescent="0.4">
      <c r="L2095"/>
    </row>
    <row r="2096" spans="12:12" x14ac:dyDescent="0.4">
      <c r="L2096"/>
    </row>
    <row r="2097" spans="12:12" x14ac:dyDescent="0.4">
      <c r="L2097"/>
    </row>
    <row r="2098" spans="12:12" x14ac:dyDescent="0.4">
      <c r="L2098"/>
    </row>
    <row r="2099" spans="12:12" x14ac:dyDescent="0.4">
      <c r="L2099"/>
    </row>
    <row r="2100" spans="12:12" x14ac:dyDescent="0.4">
      <c r="L2100"/>
    </row>
    <row r="2101" spans="12:12" x14ac:dyDescent="0.4">
      <c r="L2101"/>
    </row>
    <row r="2102" spans="12:12" x14ac:dyDescent="0.4">
      <c r="L2102"/>
    </row>
    <row r="2103" spans="12:12" x14ac:dyDescent="0.4">
      <c r="L2103"/>
    </row>
    <row r="2104" spans="12:12" x14ac:dyDescent="0.4">
      <c r="L2104"/>
    </row>
    <row r="2105" spans="12:12" x14ac:dyDescent="0.4">
      <c r="L2105"/>
    </row>
    <row r="2106" spans="12:12" x14ac:dyDescent="0.4">
      <c r="L2106"/>
    </row>
    <row r="2107" spans="12:12" x14ac:dyDescent="0.4">
      <c r="L2107"/>
    </row>
    <row r="2108" spans="12:12" x14ac:dyDescent="0.4">
      <c r="L2108"/>
    </row>
    <row r="2109" spans="12:12" x14ac:dyDescent="0.4">
      <c r="L2109"/>
    </row>
    <row r="2110" spans="12:12" x14ac:dyDescent="0.4">
      <c r="L2110"/>
    </row>
    <row r="2111" spans="12:12" x14ac:dyDescent="0.4">
      <c r="L2111"/>
    </row>
    <row r="2112" spans="12:12" x14ac:dyDescent="0.4">
      <c r="L2112"/>
    </row>
    <row r="2113" spans="12:12" x14ac:dyDescent="0.4">
      <c r="L2113"/>
    </row>
    <row r="2114" spans="12:12" x14ac:dyDescent="0.4">
      <c r="L2114"/>
    </row>
    <row r="2115" spans="12:12" x14ac:dyDescent="0.4">
      <c r="L2115"/>
    </row>
    <row r="2116" spans="12:12" x14ac:dyDescent="0.4">
      <c r="L2116"/>
    </row>
    <row r="2117" spans="12:12" x14ac:dyDescent="0.4">
      <c r="L2117"/>
    </row>
    <row r="2118" spans="12:12" x14ac:dyDescent="0.4">
      <c r="L2118"/>
    </row>
    <row r="2119" spans="12:12" x14ac:dyDescent="0.4">
      <c r="L2119"/>
    </row>
    <row r="2120" spans="12:12" x14ac:dyDescent="0.4">
      <c r="L2120"/>
    </row>
    <row r="2121" spans="12:12" x14ac:dyDescent="0.4">
      <c r="L2121"/>
    </row>
    <row r="2122" spans="12:12" x14ac:dyDescent="0.4">
      <c r="L2122"/>
    </row>
    <row r="2123" spans="12:12" x14ac:dyDescent="0.4">
      <c r="L2123"/>
    </row>
    <row r="2124" spans="12:12" x14ac:dyDescent="0.4">
      <c r="L2124"/>
    </row>
    <row r="2125" spans="12:12" x14ac:dyDescent="0.4">
      <c r="L2125"/>
    </row>
    <row r="2126" spans="12:12" x14ac:dyDescent="0.4">
      <c r="L2126"/>
    </row>
  </sheetData>
  <mergeCells count="17">
    <mergeCell ref="BE4:BI4"/>
    <mergeCell ref="C3:K4"/>
    <mergeCell ref="A6:B6"/>
    <mergeCell ref="A1:BN1"/>
    <mergeCell ref="A3:A5"/>
    <mergeCell ref="B3:B5"/>
    <mergeCell ref="L3:BN3"/>
    <mergeCell ref="L4:P4"/>
    <mergeCell ref="Q4:U4"/>
    <mergeCell ref="V4:Z4"/>
    <mergeCell ref="AA4:AE4"/>
    <mergeCell ref="AF4:AJ4"/>
    <mergeCell ref="AK4:AO4"/>
    <mergeCell ref="AP4:AT4"/>
    <mergeCell ref="AU4:AY4"/>
    <mergeCell ref="BJ4:BN4"/>
    <mergeCell ref="AZ4:BD4"/>
  </mergeCells>
  <printOptions horizontalCentered="1"/>
  <pageMargins left="0.11811023622047245" right="0.11811023622047245" top="0.35433070866141736" bottom="0.35433070866141736" header="0" footer="0"/>
  <pageSetup paperSize="9" scale="3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19"/>
  <sheetViews>
    <sheetView view="pageBreakPreview" zoomScale="70" zoomScaleNormal="100" zoomScaleSheetLayoutView="70" workbookViewId="0">
      <selection activeCell="P8" sqref="P8"/>
    </sheetView>
  </sheetViews>
  <sheetFormatPr defaultRowHeight="15" x14ac:dyDescent="0.25"/>
  <cols>
    <col min="1" max="1" width="4.140625" style="9" bestFit="1" customWidth="1"/>
    <col min="2" max="2" width="17.5703125" style="9" customWidth="1"/>
    <col min="3" max="4" width="9.28515625" style="9" customWidth="1"/>
    <col min="5" max="6" width="8.28515625" style="9" hidden="1" customWidth="1"/>
    <col min="7" max="8" width="11.28515625" style="9" customWidth="1"/>
    <col min="9" max="11" width="9" style="9" customWidth="1"/>
    <col min="12" max="12" width="10.140625" style="9" customWidth="1"/>
    <col min="13" max="13" width="11" style="9" customWidth="1"/>
    <col min="14" max="14" width="10.85546875" style="9" customWidth="1"/>
    <col min="15" max="15" width="10.42578125" style="9" customWidth="1"/>
    <col min="16" max="16" width="8.7109375" style="9" customWidth="1"/>
    <col min="17" max="17" width="11.5703125" style="9" customWidth="1"/>
    <col min="18" max="18" width="10.7109375" style="9" customWidth="1"/>
    <col min="19" max="19" width="11.28515625" style="9" customWidth="1"/>
    <col min="20" max="20" width="9.28515625" style="9" bestFit="1" customWidth="1"/>
    <col min="21" max="23" width="9.140625" style="9"/>
    <col min="24" max="24" width="14.140625" style="9" customWidth="1"/>
    <col min="25" max="16384" width="9.140625" style="9"/>
  </cols>
  <sheetData>
    <row r="1" spans="1:38" ht="75" customHeight="1" x14ac:dyDescent="0.25">
      <c r="A1" s="109" t="s">
        <v>1569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</row>
    <row r="2" spans="1:38" ht="15.75" thickBot="1" x14ac:dyDescent="0.3">
      <c r="R2" s="121" t="str">
        <f>+'СВОД ариза'!BJ2</f>
        <v>30.06.2026 йил ҳолатига</v>
      </c>
      <c r="S2" s="121"/>
      <c r="T2" s="121"/>
    </row>
    <row r="3" spans="1:38" s="10" customFormat="1" ht="28.5" customHeight="1" x14ac:dyDescent="0.2">
      <c r="A3" s="122" t="s">
        <v>1555</v>
      </c>
      <c r="B3" s="124" t="s">
        <v>1570</v>
      </c>
      <c r="C3" s="124" t="s">
        <v>1550</v>
      </c>
      <c r="D3" s="124" t="s">
        <v>1776</v>
      </c>
      <c r="E3" s="131" t="s">
        <v>1777</v>
      </c>
      <c r="F3" s="131" t="s">
        <v>1775</v>
      </c>
      <c r="G3" s="124" t="s">
        <v>1558</v>
      </c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6"/>
    </row>
    <row r="4" spans="1:38" s="10" customFormat="1" ht="63" customHeight="1" x14ac:dyDescent="0.2">
      <c r="A4" s="123"/>
      <c r="B4" s="125"/>
      <c r="C4" s="125"/>
      <c r="D4" s="125"/>
      <c r="E4" s="132"/>
      <c r="F4" s="132"/>
      <c r="G4" s="127" t="s">
        <v>1571</v>
      </c>
      <c r="H4" s="128"/>
      <c r="I4" s="128"/>
      <c r="J4" s="128"/>
      <c r="K4" s="128"/>
      <c r="L4" s="129"/>
      <c r="M4" s="11" t="s">
        <v>1572</v>
      </c>
      <c r="N4" s="127" t="s">
        <v>1573</v>
      </c>
      <c r="O4" s="128"/>
      <c r="P4" s="129"/>
      <c r="Q4" s="125" t="s">
        <v>1574</v>
      </c>
      <c r="R4" s="125"/>
      <c r="S4" s="11" t="s">
        <v>1575</v>
      </c>
      <c r="T4" s="130" t="s">
        <v>1568</v>
      </c>
    </row>
    <row r="5" spans="1:38" s="10" customFormat="1" ht="99.75" x14ac:dyDescent="0.2">
      <c r="A5" s="123"/>
      <c r="B5" s="125"/>
      <c r="C5" s="125"/>
      <c r="D5" s="125"/>
      <c r="E5" s="132"/>
      <c r="F5" s="132"/>
      <c r="G5" s="11" t="s">
        <v>702</v>
      </c>
      <c r="H5" s="81" t="s">
        <v>18539</v>
      </c>
      <c r="I5" s="11" t="s">
        <v>713</v>
      </c>
      <c r="J5" s="11" t="s">
        <v>799</v>
      </c>
      <c r="K5" s="84" t="s">
        <v>19771</v>
      </c>
      <c r="L5" s="11" t="s">
        <v>705</v>
      </c>
      <c r="M5" s="11" t="s">
        <v>797</v>
      </c>
      <c r="N5" s="11" t="s">
        <v>706</v>
      </c>
      <c r="O5" s="11" t="s">
        <v>712</v>
      </c>
      <c r="P5" s="11" t="s">
        <v>37</v>
      </c>
      <c r="Q5" s="11" t="s">
        <v>19606</v>
      </c>
      <c r="R5" s="11" t="s">
        <v>19633</v>
      </c>
      <c r="S5" s="11" t="s">
        <v>67</v>
      </c>
      <c r="T5" s="130"/>
      <c r="X5" s="12" t="s">
        <v>9</v>
      </c>
      <c r="Y5" s="12" t="s">
        <v>37</v>
      </c>
      <c r="Z5" s="12" t="s">
        <v>797</v>
      </c>
      <c r="AA5" s="12" t="s">
        <v>799</v>
      </c>
      <c r="AB5" s="12" t="s">
        <v>706</v>
      </c>
      <c r="AC5" s="12" t="s">
        <v>19490</v>
      </c>
      <c r="AD5" s="12" t="s">
        <v>19606</v>
      </c>
      <c r="AE5" s="12" t="s">
        <v>19633</v>
      </c>
      <c r="AF5" s="12" t="s">
        <v>18539</v>
      </c>
      <c r="AG5" s="12" t="s">
        <v>713</v>
      </c>
      <c r="AH5" s="12" t="s">
        <v>705</v>
      </c>
      <c r="AI5" s="12" t="s">
        <v>19771</v>
      </c>
      <c r="AJ5" s="12" t="s">
        <v>712</v>
      </c>
      <c r="AK5" s="12" t="s">
        <v>32</v>
      </c>
      <c r="AL5" s="12" t="s">
        <v>1551</v>
      </c>
    </row>
    <row r="6" spans="1:38" s="10" customFormat="1" ht="41.25" customHeight="1" x14ac:dyDescent="0.25">
      <c r="A6" s="13"/>
      <c r="B6" s="14" t="s">
        <v>1550</v>
      </c>
      <c r="C6" s="14">
        <f>SUM(C7:C17)</f>
        <v>7571</v>
      </c>
      <c r="D6" s="14">
        <f t="shared" ref="D6:F6" si="0">SUM(D7:D17)</f>
        <v>218</v>
      </c>
      <c r="E6" s="59">
        <f t="shared" si="0"/>
        <v>244</v>
      </c>
      <c r="F6" s="59">
        <f t="shared" si="0"/>
        <v>26</v>
      </c>
      <c r="G6" s="14">
        <f t="shared" ref="G6:T6" si="1">SUM(G7:G17)</f>
        <v>0</v>
      </c>
      <c r="H6" s="14">
        <f t="shared" si="1"/>
        <v>49</v>
      </c>
      <c r="I6" s="14">
        <f>SUM(I7:I17)</f>
        <v>4</v>
      </c>
      <c r="J6" s="14">
        <f>SUM(J7:J17)</f>
        <v>9</v>
      </c>
      <c r="K6" s="14">
        <f>SUM(K7:K17)</f>
        <v>7</v>
      </c>
      <c r="L6" s="14">
        <f t="shared" si="1"/>
        <v>2150</v>
      </c>
      <c r="M6" s="14">
        <f t="shared" si="1"/>
        <v>96</v>
      </c>
      <c r="N6" s="14">
        <f t="shared" si="1"/>
        <v>467</v>
      </c>
      <c r="O6" s="14">
        <f t="shared" si="1"/>
        <v>133</v>
      </c>
      <c r="P6" s="14">
        <f t="shared" si="1"/>
        <v>290</v>
      </c>
      <c r="Q6" s="14">
        <f t="shared" si="1"/>
        <v>132</v>
      </c>
      <c r="R6" s="14">
        <f t="shared" si="1"/>
        <v>53</v>
      </c>
      <c r="S6" s="14">
        <f t="shared" si="1"/>
        <v>527</v>
      </c>
      <c r="T6" s="15">
        <f t="shared" si="1"/>
        <v>3654</v>
      </c>
      <c r="W6" s="9">
        <v>0</v>
      </c>
      <c r="X6" s="87" t="s">
        <v>1551</v>
      </c>
      <c r="Y6" s="87">
        <v>254</v>
      </c>
      <c r="Z6" s="87">
        <v>99</v>
      </c>
      <c r="AA6" s="87">
        <v>16</v>
      </c>
      <c r="AB6" s="87">
        <v>461</v>
      </c>
      <c r="AC6" s="87">
        <v>663</v>
      </c>
      <c r="AD6" s="87">
        <v>115</v>
      </c>
      <c r="AE6" s="87">
        <v>28</v>
      </c>
      <c r="AF6" s="87">
        <v>6</v>
      </c>
      <c r="AG6" s="87">
        <v>8</v>
      </c>
      <c r="AH6" s="88">
        <v>2105</v>
      </c>
      <c r="AI6" s="88">
        <v>12</v>
      </c>
      <c r="AJ6" s="88">
        <v>98</v>
      </c>
      <c r="AK6" s="9">
        <v>3374</v>
      </c>
      <c r="AL6" s="9">
        <v>7239</v>
      </c>
    </row>
    <row r="7" spans="1:38" ht="30.75" customHeight="1" x14ac:dyDescent="0.25">
      <c r="A7" s="17">
        <v>1</v>
      </c>
      <c r="B7" s="18" t="s">
        <v>43</v>
      </c>
      <c r="C7" s="18">
        <f>SUM(G7:T7)</f>
        <v>1242</v>
      </c>
      <c r="D7" s="18">
        <f>+G7+I7+J7+M7+R7+H7+K7</f>
        <v>31</v>
      </c>
      <c r="E7" s="60">
        <v>37</v>
      </c>
      <c r="F7" s="60">
        <f>+E7-D7</f>
        <v>6</v>
      </c>
      <c r="G7" s="18">
        <f>+COUNTIFS(Манзилли!K:K,B7,Манзилли!O:O,$G$5)</f>
        <v>0</v>
      </c>
      <c r="H7" s="18">
        <f>+COUNTIFS(Манзилли!K:K,B7,Манзилли!O:O,$H$5)</f>
        <v>4</v>
      </c>
      <c r="I7" s="18">
        <f>+COUNTIFS(Манзилли!K:K,B7,Манзилли!O:O,$I$5)</f>
        <v>1</v>
      </c>
      <c r="J7" s="18">
        <f>+COUNTIFS(Манзилли!K:K,B7,Манзилли!O:O,$J$5)</f>
        <v>3</v>
      </c>
      <c r="K7" s="18">
        <f>+COUNTIFS(Манзилли!K:K,B7,Манзилли!O:O,$K$5)</f>
        <v>0</v>
      </c>
      <c r="L7" s="18">
        <f>+COUNTIFS(Манзилли!K:K,B7,Манзилли!O:O,$L$5)</f>
        <v>384</v>
      </c>
      <c r="M7" s="18">
        <f>+COUNTIFS(Манзилли!K:K,B7,Манзилли!O:O,$M$5)</f>
        <v>11</v>
      </c>
      <c r="N7" s="18">
        <f>+COUNTIFS(Манзилли!K:K,B7,Манзилли!O:O,$N$5)</f>
        <v>74</v>
      </c>
      <c r="O7" s="18">
        <f>+COUNTIFS(Манзилли!K:K,B7,Манзилли!O:O,$O$5)</f>
        <v>24</v>
      </c>
      <c r="P7" s="18">
        <f>+COUNTIFS(Манзилли!K:K,B7,Манзилли!O:O,$P$5)</f>
        <v>50</v>
      </c>
      <c r="Q7" s="18">
        <f>+COUNTIFS(Манзилли!K:K,B7,Манзилли!O:O,$Q$5)</f>
        <v>13</v>
      </c>
      <c r="R7" s="18">
        <f>+COUNTIFS(Манзилли!K:K,B7,Манзилли!O:O,$R$5)</f>
        <v>12</v>
      </c>
      <c r="S7" s="18">
        <f>+COUNTIFS(Манзилли!K:K,B7,Манзилли!R:R,"Қарор")</f>
        <v>78</v>
      </c>
      <c r="T7" s="19">
        <f>+COUNTIFS(Манзилли!K:K,B7,Манзилли!R:R,"Тўланди")</f>
        <v>588</v>
      </c>
      <c r="W7" s="10">
        <v>1</v>
      </c>
      <c r="X7" s="16" t="s">
        <v>43</v>
      </c>
      <c r="Y7" s="16">
        <v>42</v>
      </c>
      <c r="Z7" s="16">
        <v>19</v>
      </c>
      <c r="AA7" s="16">
        <v>3</v>
      </c>
      <c r="AB7" s="16">
        <v>73</v>
      </c>
      <c r="AC7" s="16">
        <v>112</v>
      </c>
      <c r="AD7" s="16">
        <v>13</v>
      </c>
      <c r="AE7" s="16">
        <v>1</v>
      </c>
      <c r="AF7" s="16">
        <v>2</v>
      </c>
      <c r="AG7" s="16">
        <v>1</v>
      </c>
      <c r="AH7" s="9">
        <v>380</v>
      </c>
      <c r="AJ7" s="10">
        <v>14</v>
      </c>
      <c r="AK7" s="10">
        <v>542</v>
      </c>
      <c r="AL7" s="10">
        <v>1202</v>
      </c>
    </row>
    <row r="8" spans="1:38" ht="30.75" customHeight="1" x14ac:dyDescent="0.25">
      <c r="A8" s="17">
        <v>2</v>
      </c>
      <c r="B8" s="18" t="s">
        <v>61</v>
      </c>
      <c r="C8" s="18">
        <f t="shared" ref="C8:C17" si="2">SUM(G8:T8)</f>
        <v>260</v>
      </c>
      <c r="D8" s="18">
        <f t="shared" ref="D8:D17" si="3">+G8+I8+J8+M8+R8+H8+K8</f>
        <v>1</v>
      </c>
      <c r="E8" s="60">
        <v>6</v>
      </c>
      <c r="F8" s="60">
        <f t="shared" ref="F8:F17" si="4">+E8-D8</f>
        <v>5</v>
      </c>
      <c r="G8" s="18">
        <f>+COUNTIFS(Манзилли!K:K,B8,Манзилли!O:O,$G$5)</f>
        <v>0</v>
      </c>
      <c r="H8" s="18">
        <f>+COUNTIFS(Манзилли!K:K,B8,Манзилли!O:O,$H$5)</f>
        <v>0</v>
      </c>
      <c r="I8" s="18">
        <f>+COUNTIFS(Манзилли!K:K,B8,Манзилли!O:O,$I$5)</f>
        <v>0</v>
      </c>
      <c r="J8" s="18">
        <f>+COUNTIFS(Манзилли!K:K,B8,Манзилли!O:O,$J$5)</f>
        <v>0</v>
      </c>
      <c r="K8" s="18">
        <f>+COUNTIFS(Манзилли!K:K,B8,Манзилли!O:O,$K$5)</f>
        <v>0</v>
      </c>
      <c r="L8" s="18">
        <f>+COUNTIFS(Манзилли!K:K,B8,Манзилли!O:O,$L$5)</f>
        <v>61</v>
      </c>
      <c r="M8" s="18">
        <f>+COUNTIFS(Манзилли!K:K,B8,Манзилли!O:O,$M$5)</f>
        <v>1</v>
      </c>
      <c r="N8" s="18">
        <f>+COUNTIFS(Манзилли!K:K,B8,Манзилли!O:O,$N$5)</f>
        <v>21</v>
      </c>
      <c r="O8" s="18">
        <f>+COUNTIFS(Манзилли!K:K,B8,Манзилли!O:O,$O$5)</f>
        <v>4</v>
      </c>
      <c r="P8" s="18">
        <f>+COUNTIFS(Манзилли!K:K,B8,Манзилли!O:O,$P$5)</f>
        <v>9</v>
      </c>
      <c r="Q8" s="18">
        <f>+COUNTIFS(Манзилли!K:K,B8,Манзилли!O:O,$Q$5)</f>
        <v>4</v>
      </c>
      <c r="R8" s="18">
        <f>+COUNTIFS(Манзилли!K:K,B8,Манзилли!O:O,$R$5)</f>
        <v>0</v>
      </c>
      <c r="S8" s="18">
        <f>+COUNTIFS(Манзилли!K:K,B8,Манзилли!R:R,"Қарор")</f>
        <v>8</v>
      </c>
      <c r="T8" s="19">
        <f>+COUNTIFS(Манзилли!K:K,B8,Манзилли!R:R,"Тўланди")</f>
        <v>152</v>
      </c>
      <c r="W8" s="9">
        <v>2</v>
      </c>
      <c r="X8" s="16" t="s">
        <v>61</v>
      </c>
      <c r="Y8" s="16">
        <v>10</v>
      </c>
      <c r="Z8" s="16">
        <v>3</v>
      </c>
      <c r="AA8" s="16"/>
      <c r="AB8" s="16">
        <v>21</v>
      </c>
      <c r="AC8" s="16">
        <v>14</v>
      </c>
      <c r="AD8" s="16">
        <v>4</v>
      </c>
      <c r="AE8" s="16"/>
      <c r="AF8" s="16"/>
      <c r="AG8" s="16"/>
      <c r="AH8" s="10">
        <v>61</v>
      </c>
      <c r="AJ8" s="9">
        <v>2</v>
      </c>
      <c r="AK8" s="9">
        <v>145</v>
      </c>
      <c r="AL8" s="9">
        <v>260</v>
      </c>
    </row>
    <row r="9" spans="1:38" ht="30.75" customHeight="1" x14ac:dyDescent="0.25">
      <c r="A9" s="17">
        <v>3</v>
      </c>
      <c r="B9" s="18" t="s">
        <v>98</v>
      </c>
      <c r="C9" s="18">
        <f t="shared" si="2"/>
        <v>124</v>
      </c>
      <c r="D9" s="18">
        <f t="shared" si="3"/>
        <v>18</v>
      </c>
      <c r="E9" s="60">
        <v>7</v>
      </c>
      <c r="F9" s="60">
        <f t="shared" si="4"/>
        <v>-11</v>
      </c>
      <c r="G9" s="18">
        <f>+COUNTIFS(Манзилли!K:K,B9,Манзилли!O:O,$G$5)</f>
        <v>0</v>
      </c>
      <c r="H9" s="18">
        <f>+COUNTIFS(Манзилли!K:K,B9,Манзилли!O:O,$H$5)</f>
        <v>3</v>
      </c>
      <c r="I9" s="18">
        <f>+COUNTIFS(Манзилли!K:K,B9,Манзилли!O:O,$I$5)</f>
        <v>0</v>
      </c>
      <c r="J9" s="18">
        <f>+COUNTIFS(Манзилли!K:K,B9,Манзилли!O:O,$J$5)</f>
        <v>0</v>
      </c>
      <c r="K9" s="18">
        <f>+COUNTIFS(Манзилли!K:K,B9,Манзилли!O:O,$K$5)</f>
        <v>0</v>
      </c>
      <c r="L9" s="18">
        <f>+COUNTIFS(Манзилли!K:K,B9,Манзилли!O:O,$L$5)</f>
        <v>31</v>
      </c>
      <c r="M9" s="18">
        <f>+COUNTIFS(Манзилли!K:K,B9,Манзилли!O:O,$M$5)</f>
        <v>13</v>
      </c>
      <c r="N9" s="18">
        <f>+COUNTIFS(Манзилли!K:K,B9,Манзилли!O:O,$N$5)</f>
        <v>22</v>
      </c>
      <c r="O9" s="18">
        <f>+COUNTIFS(Манзилли!K:K,B9,Манзилли!O:O,$O$5)</f>
        <v>12</v>
      </c>
      <c r="P9" s="18">
        <f>+COUNTIFS(Манзилли!K:K,B9,Манзилли!O:O,$P$5)</f>
        <v>2</v>
      </c>
      <c r="Q9" s="18">
        <f>+COUNTIFS(Манзилли!K:K,B9,Манзилли!O:O,$Q$5)</f>
        <v>3</v>
      </c>
      <c r="R9" s="18">
        <f>+COUNTIFS(Манзилли!K:K,B9,Манзилли!O:O,$R$5)</f>
        <v>2</v>
      </c>
      <c r="S9" s="18">
        <f>+COUNTIFS(Манзилли!K:K,B9,Манзилли!R:R,"Қарор")</f>
        <v>4</v>
      </c>
      <c r="T9" s="19">
        <f>+COUNTIFS(Манзилли!K:K,B9,Манзилли!R:R,"Тўланди")</f>
        <v>32</v>
      </c>
      <c r="W9" s="9">
        <v>3</v>
      </c>
      <c r="X9" s="16" t="s">
        <v>98</v>
      </c>
      <c r="Y9" s="87">
        <v>2</v>
      </c>
      <c r="Z9" s="87">
        <v>16</v>
      </c>
      <c r="AA9" s="87"/>
      <c r="AB9" s="87">
        <v>19</v>
      </c>
      <c r="AC9" s="87">
        <v>3</v>
      </c>
      <c r="AD9" s="87"/>
      <c r="AE9" s="87">
        <v>3</v>
      </c>
      <c r="AF9" s="87"/>
      <c r="AG9" s="87"/>
      <c r="AH9" s="9">
        <v>29</v>
      </c>
      <c r="AJ9" s="9">
        <v>5</v>
      </c>
      <c r="AK9" s="9">
        <v>30</v>
      </c>
      <c r="AL9" s="9">
        <v>107</v>
      </c>
    </row>
    <row r="10" spans="1:38" ht="30.75" customHeight="1" x14ac:dyDescent="0.25">
      <c r="A10" s="17">
        <v>4</v>
      </c>
      <c r="B10" s="18" t="s">
        <v>78</v>
      </c>
      <c r="C10" s="18">
        <f t="shared" si="2"/>
        <v>1398</v>
      </c>
      <c r="D10" s="18">
        <f t="shared" si="3"/>
        <v>47</v>
      </c>
      <c r="E10" s="60">
        <v>22</v>
      </c>
      <c r="F10" s="60">
        <f t="shared" si="4"/>
        <v>-25</v>
      </c>
      <c r="G10" s="18">
        <f>+COUNTIFS(Манзилли!K:K,B10,Манзилли!O:O,$G$5)</f>
        <v>0</v>
      </c>
      <c r="H10" s="18">
        <f>+COUNTIFS(Манзилли!K:K,B10,Манзилли!O:O,$H$5)</f>
        <v>10</v>
      </c>
      <c r="I10" s="18">
        <f>+COUNTIFS(Манзилли!K:K,B10,Манзилли!O:O,$I$5)</f>
        <v>0</v>
      </c>
      <c r="J10" s="18">
        <f>+COUNTIFS(Манзилли!K:K,B10,Манзилли!O:O,$J$5)</f>
        <v>0</v>
      </c>
      <c r="K10" s="18">
        <f>+COUNTIFS(Манзилли!K:K,B10,Манзилли!O:O,$K$5)</f>
        <v>3</v>
      </c>
      <c r="L10" s="18">
        <f>+COUNTIFS(Манзилли!K:K,B10,Манзилли!O:O,$L$5)</f>
        <v>350</v>
      </c>
      <c r="M10" s="18">
        <f>+COUNTIFS(Манзилли!K:K,B10,Манзилли!O:O,$M$5)</f>
        <v>18</v>
      </c>
      <c r="N10" s="18">
        <f>+COUNTIFS(Манзилли!K:K,B10,Манзилли!O:O,$N$5)</f>
        <v>64</v>
      </c>
      <c r="O10" s="18">
        <f>+COUNTIFS(Манзилли!K:K,B10,Манзилли!O:O,$O$5)</f>
        <v>16</v>
      </c>
      <c r="P10" s="18">
        <f>+COUNTIFS(Манзилли!K:K,B10,Манзилли!O:O,$P$5)</f>
        <v>52</v>
      </c>
      <c r="Q10" s="18">
        <f>+COUNTIFS(Манзилли!K:K,B10,Манзилли!O:O,$Q$5)</f>
        <v>40</v>
      </c>
      <c r="R10" s="18">
        <f>+COUNTIFS(Манзилли!K:K,B10,Манзилли!O:O,$R$5)</f>
        <v>16</v>
      </c>
      <c r="S10" s="18">
        <f>+COUNTIFS(Манзилли!K:K,B10,Манзилли!R:R,"Қарор")</f>
        <v>147</v>
      </c>
      <c r="T10" s="19">
        <f>+COUNTIFS(Манзилли!K:K,B10,Манзилли!R:R,"Тўланди")</f>
        <v>682</v>
      </c>
      <c r="W10" s="9">
        <v>4</v>
      </c>
      <c r="X10" s="16" t="s">
        <v>78</v>
      </c>
      <c r="Y10" s="16">
        <v>46</v>
      </c>
      <c r="Z10" s="16">
        <v>18</v>
      </c>
      <c r="AA10" s="16">
        <v>4</v>
      </c>
      <c r="AB10" s="16">
        <v>64</v>
      </c>
      <c r="AC10" s="16">
        <v>151</v>
      </c>
      <c r="AD10" s="16">
        <v>29</v>
      </c>
      <c r="AE10" s="16">
        <v>12</v>
      </c>
      <c r="AF10" s="16"/>
      <c r="AG10" s="16">
        <v>2</v>
      </c>
      <c r="AH10" s="9">
        <v>337</v>
      </c>
      <c r="AI10" s="9">
        <v>5</v>
      </c>
      <c r="AJ10" s="9">
        <v>13</v>
      </c>
      <c r="AK10" s="9">
        <v>613</v>
      </c>
      <c r="AL10" s="9">
        <v>1294</v>
      </c>
    </row>
    <row r="11" spans="1:38" ht="30.75" customHeight="1" x14ac:dyDescent="0.25">
      <c r="A11" s="17">
        <v>5</v>
      </c>
      <c r="B11" s="18" t="s">
        <v>48</v>
      </c>
      <c r="C11" s="18">
        <f t="shared" si="2"/>
        <v>265</v>
      </c>
      <c r="D11" s="18">
        <f t="shared" si="3"/>
        <v>9</v>
      </c>
      <c r="E11" s="60">
        <v>6</v>
      </c>
      <c r="F11" s="60">
        <f t="shared" si="4"/>
        <v>-3</v>
      </c>
      <c r="G11" s="18">
        <f>+COUNTIFS(Манзилли!K:K,B11,Манзилли!O:O,$G$5)</f>
        <v>0</v>
      </c>
      <c r="H11" s="18">
        <f>+COUNTIFS(Манзилли!K:K,B11,Манзилли!O:O,$H$5)</f>
        <v>2</v>
      </c>
      <c r="I11" s="18">
        <f>+COUNTIFS(Манзилли!K:K,B11,Манзилли!O:O,$I$5)</f>
        <v>0</v>
      </c>
      <c r="J11" s="18">
        <f>+COUNTIFS(Манзилли!K:K,B11,Манзилли!O:O,$J$5)</f>
        <v>0</v>
      </c>
      <c r="K11" s="18">
        <f>+COUNTIFS(Манзилли!K:K,B11,Манзилли!O:O,$K$5)</f>
        <v>3</v>
      </c>
      <c r="L11" s="18">
        <f>+COUNTIFS(Манзилли!K:K,B11,Манзилли!O:O,$L$5)</f>
        <v>126</v>
      </c>
      <c r="M11" s="18">
        <f>+COUNTIFS(Манзилли!K:K,B11,Манзилли!O:O,$M$5)</f>
        <v>2</v>
      </c>
      <c r="N11" s="18">
        <f>+COUNTIFS(Манзилли!K:K,B11,Манзилли!O:O,$N$5)</f>
        <v>10</v>
      </c>
      <c r="O11" s="18">
        <f>+COUNTIFS(Манзилли!K:K,B11,Манзилли!O:O,$O$5)</f>
        <v>3</v>
      </c>
      <c r="P11" s="18">
        <f>+COUNTIFS(Манзилли!K:K,B11,Манзилли!O:O,$P$5)</f>
        <v>4</v>
      </c>
      <c r="Q11" s="18">
        <f>+COUNTIFS(Манзилли!K:K,B11,Манзилли!O:O,$Q$5)</f>
        <v>2</v>
      </c>
      <c r="R11" s="18">
        <f>+COUNTIFS(Манзилли!K:K,B11,Манзилли!O:O,$R$5)</f>
        <v>2</v>
      </c>
      <c r="S11" s="18">
        <f>+COUNTIFS(Манзилли!K:K,B11,Манзилли!R:R,"Қарор")</f>
        <v>9</v>
      </c>
      <c r="T11" s="19">
        <f>+COUNTIFS(Манзилли!K:K,B11,Манзилли!R:R,"Тўланди")</f>
        <v>102</v>
      </c>
      <c r="W11" s="9">
        <v>5</v>
      </c>
      <c r="X11" s="16" t="s">
        <v>48</v>
      </c>
      <c r="Y11" s="16">
        <v>4</v>
      </c>
      <c r="Z11" s="16"/>
      <c r="AA11" s="16"/>
      <c r="AB11" s="16">
        <v>10</v>
      </c>
      <c r="AC11" s="16">
        <v>7</v>
      </c>
      <c r="AD11" s="16">
        <v>2</v>
      </c>
      <c r="AE11" s="16">
        <v>2</v>
      </c>
      <c r="AF11" s="16">
        <v>2</v>
      </c>
      <c r="AG11" s="16">
        <v>2</v>
      </c>
      <c r="AH11" s="9">
        <v>123</v>
      </c>
      <c r="AI11" s="9">
        <v>5</v>
      </c>
      <c r="AJ11" s="9">
        <v>3</v>
      </c>
      <c r="AK11" s="9">
        <v>101</v>
      </c>
      <c r="AL11" s="9">
        <v>261</v>
      </c>
    </row>
    <row r="12" spans="1:38" ht="30.75" customHeight="1" x14ac:dyDescent="0.25">
      <c r="A12" s="17">
        <v>6</v>
      </c>
      <c r="B12" s="18" t="s">
        <v>173</v>
      </c>
      <c r="C12" s="18">
        <f t="shared" si="2"/>
        <v>1177</v>
      </c>
      <c r="D12" s="18">
        <f t="shared" si="3"/>
        <v>26</v>
      </c>
      <c r="E12" s="60">
        <v>41</v>
      </c>
      <c r="F12" s="60">
        <f t="shared" si="4"/>
        <v>15</v>
      </c>
      <c r="G12" s="18">
        <f>+COUNTIFS(Манзилли!K:K,B12,Манзилли!O:O,$G$5)</f>
        <v>0</v>
      </c>
      <c r="H12" s="18">
        <f>+COUNTIFS(Манзилли!K:K,B12,Манзилли!O:O,$H$5)</f>
        <v>2</v>
      </c>
      <c r="I12" s="18">
        <f>+COUNTIFS(Манзилли!K:K,B12,Манзилли!O:O,$I$5)</f>
        <v>0</v>
      </c>
      <c r="J12" s="18">
        <f>+COUNTIFS(Манзилли!K:K,B12,Манзилли!O:O,$J$5)</f>
        <v>4</v>
      </c>
      <c r="K12" s="18">
        <f>+COUNTIFS(Манзилли!K:K,B12,Манзилли!O:O,$K$5)</f>
        <v>0</v>
      </c>
      <c r="L12" s="18">
        <f>+COUNTIFS(Манзилли!K:K,B12,Манзилли!O:O,$L$5)</f>
        <v>293</v>
      </c>
      <c r="M12" s="18">
        <f>+COUNTIFS(Манзилли!K:K,B12,Манзилли!O:O,$M$5)</f>
        <v>14</v>
      </c>
      <c r="N12" s="18">
        <f>+COUNTIFS(Манзилли!K:K,B12,Манзилли!O:O,$N$5)</f>
        <v>48</v>
      </c>
      <c r="O12" s="18">
        <f>+COUNTIFS(Манзилли!K:K,B12,Манзилли!O:O,$O$5)</f>
        <v>18</v>
      </c>
      <c r="P12" s="18">
        <f>+COUNTIFS(Манзилли!K:K,B12,Манзилли!O:O,$P$5)</f>
        <v>58</v>
      </c>
      <c r="Q12" s="18">
        <f>+COUNTIFS(Манзилли!K:K,B12,Манзилли!O:O,$Q$5)</f>
        <v>21</v>
      </c>
      <c r="R12" s="18">
        <f>+COUNTIFS(Манзилли!K:K,B12,Манзилли!O:O,$R$5)</f>
        <v>6</v>
      </c>
      <c r="S12" s="18">
        <f>+COUNTIFS(Манзилли!K:K,B12,Манзилли!R:R,"Қарор")</f>
        <v>67</v>
      </c>
      <c r="T12" s="19">
        <f>+COUNTIFS(Манзилли!K:K,B12,Манзилли!R:R,"Тўланди")</f>
        <v>646</v>
      </c>
      <c r="W12" s="9">
        <v>6</v>
      </c>
      <c r="X12" s="16" t="s">
        <v>173</v>
      </c>
      <c r="Y12" s="16">
        <v>47</v>
      </c>
      <c r="Z12" s="16">
        <v>11</v>
      </c>
      <c r="AA12" s="16">
        <v>4</v>
      </c>
      <c r="AB12" s="16">
        <v>48</v>
      </c>
      <c r="AC12" s="16">
        <v>74</v>
      </c>
      <c r="AD12" s="16">
        <v>20</v>
      </c>
      <c r="AE12" s="16">
        <v>3</v>
      </c>
      <c r="AF12" s="16"/>
      <c r="AG12" s="16"/>
      <c r="AH12" s="9">
        <v>290</v>
      </c>
      <c r="AJ12" s="9">
        <v>15</v>
      </c>
      <c r="AK12" s="9">
        <v>624</v>
      </c>
      <c r="AL12" s="9">
        <v>1136</v>
      </c>
    </row>
    <row r="13" spans="1:38" ht="30.75" customHeight="1" x14ac:dyDescent="0.25">
      <c r="A13" s="17">
        <v>7</v>
      </c>
      <c r="B13" s="18" t="s">
        <v>29</v>
      </c>
      <c r="C13" s="18">
        <f t="shared" si="2"/>
        <v>746</v>
      </c>
      <c r="D13" s="18">
        <f t="shared" si="3"/>
        <v>14</v>
      </c>
      <c r="E13" s="60">
        <v>28</v>
      </c>
      <c r="F13" s="60">
        <f t="shared" si="4"/>
        <v>14</v>
      </c>
      <c r="G13" s="18">
        <f>+COUNTIFS(Манзилли!K:K,B13,Манзилли!O:O,$G$5)</f>
        <v>0</v>
      </c>
      <c r="H13" s="18">
        <f>+COUNTIFS(Манзилли!K:K,B13,Манзилли!O:O,$H$5)</f>
        <v>6</v>
      </c>
      <c r="I13" s="18">
        <f>+COUNTIFS(Манзилли!K:K,B13,Манзилли!O:O,$I$5)</f>
        <v>0</v>
      </c>
      <c r="J13" s="18">
        <f>+COUNTIFS(Манзилли!K:K,B13,Манзилли!O:O,$J$5)</f>
        <v>0</v>
      </c>
      <c r="K13" s="18">
        <f>+COUNTIFS(Манзилли!K:K,B13,Манзилли!O:O,$K$5)</f>
        <v>1</v>
      </c>
      <c r="L13" s="18">
        <f>+COUNTIFS(Манзилли!K:K,B13,Манзилли!O:O,$L$5)</f>
        <v>198</v>
      </c>
      <c r="M13" s="18">
        <f>+COUNTIFS(Манзилли!K:K,B13,Манзилли!O:O,$M$5)</f>
        <v>3</v>
      </c>
      <c r="N13" s="18">
        <f>+COUNTIFS(Манзилли!K:K,B13,Манзилли!O:O,$N$5)</f>
        <v>29</v>
      </c>
      <c r="O13" s="18">
        <f>+COUNTIFS(Манзилли!K:K,B13,Манзилли!O:O,$O$5)</f>
        <v>3</v>
      </c>
      <c r="P13" s="18">
        <f>+COUNTIFS(Манзилли!K:K,B13,Манзилли!O:O,$P$5)</f>
        <v>32</v>
      </c>
      <c r="Q13" s="18">
        <f>+COUNTIFS(Манзилли!K:K,B13,Манзилли!O:O,$Q$5)</f>
        <v>8</v>
      </c>
      <c r="R13" s="18">
        <f>+COUNTIFS(Манзилли!K:K,B13,Манзилли!O:O,$R$5)</f>
        <v>4</v>
      </c>
      <c r="S13" s="18">
        <f>+COUNTIFS(Манзилли!K:K,B13,Манзилли!R:R,"Қарор")</f>
        <v>51</v>
      </c>
      <c r="T13" s="19">
        <f>+COUNTIFS(Манзилли!K:K,B13,Манзилли!R:R,"Тўланди")</f>
        <v>411</v>
      </c>
      <c r="W13" s="9">
        <v>7</v>
      </c>
      <c r="X13" s="16" t="s">
        <v>29</v>
      </c>
      <c r="Y13" s="16">
        <v>31</v>
      </c>
      <c r="Z13" s="16">
        <v>4</v>
      </c>
      <c r="AA13" s="16"/>
      <c r="AB13" s="16">
        <v>29</v>
      </c>
      <c r="AC13" s="16">
        <v>72</v>
      </c>
      <c r="AD13" s="16">
        <v>7</v>
      </c>
      <c r="AE13" s="16">
        <v>2</v>
      </c>
      <c r="AF13" s="16"/>
      <c r="AG13" s="16"/>
      <c r="AH13" s="9">
        <v>197</v>
      </c>
      <c r="AI13" s="9">
        <v>1</v>
      </c>
      <c r="AJ13" s="9">
        <v>1</v>
      </c>
      <c r="AK13" s="9">
        <v>374</v>
      </c>
      <c r="AL13" s="9">
        <v>718</v>
      </c>
    </row>
    <row r="14" spans="1:38" ht="30.75" customHeight="1" x14ac:dyDescent="0.25">
      <c r="A14" s="17">
        <v>8</v>
      </c>
      <c r="B14" s="18" t="s">
        <v>51</v>
      </c>
      <c r="C14" s="18">
        <f t="shared" si="2"/>
        <v>510</v>
      </c>
      <c r="D14" s="18">
        <f t="shared" si="3"/>
        <v>5</v>
      </c>
      <c r="E14" s="60">
        <v>30</v>
      </c>
      <c r="F14" s="60">
        <f t="shared" si="4"/>
        <v>25</v>
      </c>
      <c r="G14" s="18">
        <f>+COUNTIFS(Манзилли!K:K,B14,Манзилли!O:O,$G$5)</f>
        <v>0</v>
      </c>
      <c r="H14" s="18">
        <f>+COUNTIFS(Манзилли!K:K,B14,Манзилли!O:O,$H$5)</f>
        <v>2</v>
      </c>
      <c r="I14" s="18">
        <f>+COUNTIFS(Манзилли!K:K,B14,Манзилли!O:O,$I$5)</f>
        <v>1</v>
      </c>
      <c r="J14" s="18">
        <f>+COUNTIFS(Манзилли!K:K,B14,Манзилли!O:O,$J$5)</f>
        <v>1</v>
      </c>
      <c r="K14" s="18">
        <f>+COUNTIFS(Манзилли!K:K,B14,Манзилли!O:O,$K$5)</f>
        <v>0</v>
      </c>
      <c r="L14" s="18">
        <f>+COUNTIFS(Манзилли!K:K,B14,Манзилли!O:O,$L$5)</f>
        <v>103</v>
      </c>
      <c r="M14" s="18">
        <f>+COUNTIFS(Манзилли!K:K,B14,Манзилли!O:O,$M$5)</f>
        <v>1</v>
      </c>
      <c r="N14" s="18">
        <f>+COUNTIFS(Манзилли!K:K,B14,Манзилли!O:O,$N$5)</f>
        <v>36</v>
      </c>
      <c r="O14" s="18">
        <f>+COUNTIFS(Манзилли!K:K,B14,Манзилли!O:O,$O$5)</f>
        <v>5</v>
      </c>
      <c r="P14" s="18">
        <f>+COUNTIFS(Манзилли!K:K,B14,Манзилли!O:O,$P$5)</f>
        <v>30</v>
      </c>
      <c r="Q14" s="18">
        <f>+COUNTIFS(Манзилли!K:K,B14,Манзилли!O:O,$Q$5)</f>
        <v>3</v>
      </c>
      <c r="R14" s="18">
        <f>+COUNTIFS(Манзилли!K:K,B14,Манзилли!O:O,$R$5)</f>
        <v>0</v>
      </c>
      <c r="S14" s="18">
        <f>+COUNTIFS(Манзилли!K:K,B14,Манзилли!R:R,"Қарор")</f>
        <v>38</v>
      </c>
      <c r="T14" s="19">
        <f>+COUNTIFS(Манзилли!K:K,B14,Манзилли!R:R,"Тўланди")</f>
        <v>290</v>
      </c>
      <c r="W14" s="9">
        <v>8</v>
      </c>
      <c r="X14" s="16" t="s">
        <v>51</v>
      </c>
      <c r="Y14" s="16">
        <v>27</v>
      </c>
      <c r="Z14" s="16">
        <v>1</v>
      </c>
      <c r="AA14" s="16">
        <v>1</v>
      </c>
      <c r="AB14" s="16">
        <v>36</v>
      </c>
      <c r="AC14" s="16">
        <v>80</v>
      </c>
      <c r="AD14" s="16">
        <v>2</v>
      </c>
      <c r="AE14" s="16">
        <v>1</v>
      </c>
      <c r="AF14" s="16">
        <v>1</v>
      </c>
      <c r="AG14" s="16">
        <v>1</v>
      </c>
      <c r="AH14" s="9">
        <v>102</v>
      </c>
      <c r="AI14" s="10"/>
      <c r="AJ14" s="9">
        <v>5</v>
      </c>
      <c r="AK14" s="9">
        <v>250</v>
      </c>
      <c r="AL14" s="9">
        <v>507</v>
      </c>
    </row>
    <row r="15" spans="1:38" ht="30.75" customHeight="1" x14ac:dyDescent="0.25">
      <c r="A15" s="17">
        <v>9</v>
      </c>
      <c r="B15" s="18" t="s">
        <v>74</v>
      </c>
      <c r="C15" s="18">
        <f t="shared" si="2"/>
        <v>147</v>
      </c>
      <c r="D15" s="18">
        <f t="shared" si="3"/>
        <v>1</v>
      </c>
      <c r="E15" s="60">
        <v>9</v>
      </c>
      <c r="F15" s="60">
        <f t="shared" si="4"/>
        <v>8</v>
      </c>
      <c r="G15" s="18">
        <f>+COUNTIFS(Манзилли!K:K,B15,Манзилли!O:O,$G$5)</f>
        <v>0</v>
      </c>
      <c r="H15" s="18">
        <f>+COUNTIFS(Манзилли!K:K,B15,Манзилли!O:O,$H$5)</f>
        <v>0</v>
      </c>
      <c r="I15" s="18">
        <f>+COUNTIFS(Манзилли!K:K,B15,Манзилли!O:O,$I$5)</f>
        <v>0</v>
      </c>
      <c r="J15" s="18">
        <f>+COUNTIFS(Манзилли!K:K,B15,Манзилли!O:O,$J$5)</f>
        <v>0</v>
      </c>
      <c r="K15" s="18">
        <f>+COUNTIFS(Манзилли!K:K,B15,Манзилли!O:O,$K$5)</f>
        <v>0</v>
      </c>
      <c r="L15" s="18">
        <f>+COUNTIFS(Манзилли!K:K,B15,Манзилли!O:O,$L$5)</f>
        <v>58</v>
      </c>
      <c r="M15" s="18">
        <f>+COUNTIFS(Манзилли!K:K,B15,Манзилли!O:O,$M$5)</f>
        <v>1</v>
      </c>
      <c r="N15" s="18">
        <f>+COUNTIFS(Манзилли!K:K,B15,Манзилли!O:O,$N$5)</f>
        <v>3</v>
      </c>
      <c r="O15" s="18">
        <f>+COUNTIFS(Манзилли!K:K,B15,Манзилли!O:O,$O$5)</f>
        <v>0</v>
      </c>
      <c r="P15" s="18">
        <f>+COUNTIFS(Манзилли!K:K,B15,Манзилли!O:O,$P$5)</f>
        <v>4</v>
      </c>
      <c r="Q15" s="18">
        <f>+COUNTIFS(Манзилли!K:K,B15,Манзилли!O:O,$Q$5)</f>
        <v>3</v>
      </c>
      <c r="R15" s="18">
        <f>+COUNTIFS(Манзилли!K:K,B15,Манзилли!O:O,$R$5)</f>
        <v>0</v>
      </c>
      <c r="S15" s="18">
        <f>+COUNTIFS(Манзилли!K:K,B15,Манзилли!R:R,"Қарор")</f>
        <v>13</v>
      </c>
      <c r="T15" s="19">
        <f>+COUNTIFS(Манзилли!K:K,B15,Манзилли!R:R,"Тўланди")</f>
        <v>65</v>
      </c>
      <c r="W15" s="9">
        <v>9</v>
      </c>
      <c r="X15" s="16" t="s">
        <v>74</v>
      </c>
      <c r="Y15" s="16">
        <v>3</v>
      </c>
      <c r="Z15" s="16">
        <v>1</v>
      </c>
      <c r="AA15" s="16"/>
      <c r="AB15" s="16">
        <v>3</v>
      </c>
      <c r="AC15" s="16">
        <v>17</v>
      </c>
      <c r="AD15" s="16">
        <v>3</v>
      </c>
      <c r="AE15" s="16"/>
      <c r="AF15" s="16">
        <v>1</v>
      </c>
      <c r="AG15" s="16"/>
      <c r="AH15" s="9">
        <v>56</v>
      </c>
      <c r="AK15" s="9">
        <v>56</v>
      </c>
      <c r="AL15" s="9">
        <v>140</v>
      </c>
    </row>
    <row r="16" spans="1:38" ht="30.75" customHeight="1" x14ac:dyDescent="0.25">
      <c r="A16" s="17">
        <v>10</v>
      </c>
      <c r="B16" s="18" t="s">
        <v>72</v>
      </c>
      <c r="C16" s="18">
        <f t="shared" si="2"/>
        <v>166</v>
      </c>
      <c r="D16" s="18">
        <f t="shared" si="3"/>
        <v>10</v>
      </c>
      <c r="E16" s="60">
        <v>2</v>
      </c>
      <c r="F16" s="60">
        <f t="shared" si="4"/>
        <v>-8</v>
      </c>
      <c r="G16" s="18">
        <f>+COUNTIFS(Манзилли!K:K,B16,Манзилли!O:O,$G$5)</f>
        <v>0</v>
      </c>
      <c r="H16" s="18">
        <f>+COUNTIFS(Манзилли!K:K,B16,Манзилли!O:O,$H$5)</f>
        <v>8</v>
      </c>
      <c r="I16" s="18">
        <f>+COUNTIFS(Манзилли!K:K,B16,Манзилли!O:O,$I$5)</f>
        <v>0</v>
      </c>
      <c r="J16" s="18">
        <f>+COUNTIFS(Манзилли!K:K,B16,Манзилли!O:O,$J$5)</f>
        <v>0</v>
      </c>
      <c r="K16" s="18">
        <f>+COUNTIFS(Манзилли!K:K,B16,Манзилли!O:O,$K$5)</f>
        <v>0</v>
      </c>
      <c r="L16" s="18">
        <f>+COUNTIFS(Манзилли!K:K,B16,Манзилли!O:O,$L$5)</f>
        <v>56</v>
      </c>
      <c r="M16" s="18">
        <f>+COUNTIFS(Манзилли!K:K,B16,Манзилли!O:O,$M$5)</f>
        <v>2</v>
      </c>
      <c r="N16" s="18">
        <f>+COUNTIFS(Манзилли!K:K,B16,Манзилли!O:O,$N$5)</f>
        <v>17</v>
      </c>
      <c r="O16" s="18">
        <f>+COUNTIFS(Манзилли!K:K,B16,Манзилли!O:O,$O$5)</f>
        <v>1</v>
      </c>
      <c r="P16" s="18">
        <f>+COUNTIFS(Манзилли!K:K,B16,Манзилли!O:O,$P$5)</f>
        <v>2</v>
      </c>
      <c r="Q16" s="18">
        <f>+COUNTIFS(Манзилли!K:K,B16,Манзилли!O:O,$Q$5)</f>
        <v>3</v>
      </c>
      <c r="R16" s="18">
        <f>+COUNTIFS(Манзилли!K:K,B16,Манзилли!O:O,$R$5)</f>
        <v>0</v>
      </c>
      <c r="S16" s="18">
        <f>+COUNTIFS(Манзилли!K:K,B16,Манзилли!R:R,"Қарор")</f>
        <v>8</v>
      </c>
      <c r="T16" s="19">
        <f>+COUNTIFS(Манзилли!K:K,B16,Манзилли!R:R,"Тўланди")</f>
        <v>69</v>
      </c>
      <c r="W16" s="9">
        <v>10</v>
      </c>
      <c r="X16" s="16" t="s">
        <v>72</v>
      </c>
      <c r="Y16" s="16">
        <v>1</v>
      </c>
      <c r="Z16" s="16"/>
      <c r="AA16" s="16"/>
      <c r="AB16" s="16">
        <v>17</v>
      </c>
      <c r="AC16" s="16">
        <v>5</v>
      </c>
      <c r="AD16" s="16">
        <v>3</v>
      </c>
      <c r="AE16" s="16"/>
      <c r="AF16" s="16"/>
      <c r="AG16" s="16"/>
      <c r="AH16" s="9">
        <v>56</v>
      </c>
      <c r="AI16" s="9">
        <v>1</v>
      </c>
      <c r="AJ16" s="9">
        <v>1</v>
      </c>
      <c r="AK16" s="9">
        <v>68</v>
      </c>
      <c r="AL16" s="9">
        <v>152</v>
      </c>
    </row>
    <row r="17" spans="1:38" ht="30.75" customHeight="1" thickBot="1" x14ac:dyDescent="0.3">
      <c r="A17" s="20">
        <v>11</v>
      </c>
      <c r="B17" s="21" t="s">
        <v>68</v>
      </c>
      <c r="C17" s="21">
        <f t="shared" si="2"/>
        <v>1536</v>
      </c>
      <c r="D17" s="18">
        <f t="shared" si="3"/>
        <v>56</v>
      </c>
      <c r="E17" s="61">
        <v>56</v>
      </c>
      <c r="F17" s="60">
        <f t="shared" si="4"/>
        <v>0</v>
      </c>
      <c r="G17" s="18">
        <f>+COUNTIFS(Манзилли!K:K,B17,Манзилли!O:O,$G$5)</f>
        <v>0</v>
      </c>
      <c r="H17" s="18">
        <f>+COUNTIFS(Манзилли!K:K,B17,Манзилли!O:O,$H$5)</f>
        <v>12</v>
      </c>
      <c r="I17" s="18">
        <f>+COUNTIFS(Манзилли!K:K,B17,Манзилли!O:O,$I$5)</f>
        <v>2</v>
      </c>
      <c r="J17" s="18">
        <f>+COUNTIFS(Манзилли!K:K,B17,Манзилли!O:O,$J$5)</f>
        <v>1</v>
      </c>
      <c r="K17" s="18">
        <f>+COUNTIFS(Манзилли!K:K,B17,Манзилли!O:O,$K$5)</f>
        <v>0</v>
      </c>
      <c r="L17" s="18">
        <f>+COUNTIFS(Манзилли!K:K,B17,Манзилли!O:O,$L$5)</f>
        <v>490</v>
      </c>
      <c r="M17" s="18">
        <f>+COUNTIFS(Манзилли!K:K,B17,Манзилли!O:O,$M$5)</f>
        <v>30</v>
      </c>
      <c r="N17" s="18">
        <f>+COUNTIFS(Манзилли!K:K,B17,Манзилли!O:O,$N$5)</f>
        <v>143</v>
      </c>
      <c r="O17" s="18">
        <f>+COUNTIFS(Манзилли!K:K,B17,Манзилли!O:O,$O$5)</f>
        <v>47</v>
      </c>
      <c r="P17" s="18">
        <f>+COUNTIFS(Манзилли!K:K,B17,Манзилли!O:O,$P$5)</f>
        <v>47</v>
      </c>
      <c r="Q17" s="18">
        <f>+COUNTIFS(Манзилли!K:K,B17,Манзилли!O:O,$Q$5)</f>
        <v>32</v>
      </c>
      <c r="R17" s="18">
        <f>+COUNTIFS(Манзилли!K:K,B17,Манзилли!O:O,$R$5)</f>
        <v>11</v>
      </c>
      <c r="S17" s="18">
        <f>+COUNTIFS(Манзилли!K:K,B17,Манзилли!R:R,"Қарор")</f>
        <v>104</v>
      </c>
      <c r="T17" s="19">
        <f>+COUNTIFS(Манзилли!K:K,B17,Манзилли!R:R,"Тўланди")</f>
        <v>617</v>
      </c>
      <c r="W17" s="9">
        <v>11</v>
      </c>
      <c r="X17" s="87" t="s">
        <v>68</v>
      </c>
      <c r="Y17" s="87">
        <v>41</v>
      </c>
      <c r="Z17" s="87">
        <v>26</v>
      </c>
      <c r="AA17" s="87">
        <v>4</v>
      </c>
      <c r="AB17" s="87">
        <v>141</v>
      </c>
      <c r="AC17" s="87">
        <v>128</v>
      </c>
      <c r="AD17" s="87">
        <v>32</v>
      </c>
      <c r="AE17" s="87">
        <v>4</v>
      </c>
      <c r="AF17" s="87"/>
      <c r="AG17" s="87">
        <v>2</v>
      </c>
      <c r="AH17" s="88">
        <v>474</v>
      </c>
      <c r="AI17" s="88"/>
      <c r="AJ17" s="88">
        <v>39</v>
      </c>
      <c r="AK17" s="9">
        <v>571</v>
      </c>
      <c r="AL17" s="9">
        <v>1462</v>
      </c>
    </row>
    <row r="18" spans="1:38" x14ac:dyDescent="0.25"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</row>
    <row r="19" spans="1:38" x14ac:dyDescent="0.25">
      <c r="C19" s="9">
        <f>+'СВОД ариза'!C6-'СВОД Статус'!C6</f>
        <v>0</v>
      </c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</row>
  </sheetData>
  <sortState ref="W6:AL17">
    <sortCondition ref="W6:W17"/>
  </sortState>
  <mergeCells count="13">
    <mergeCell ref="A1:T1"/>
    <mergeCell ref="R2:T2"/>
    <mergeCell ref="A3:A5"/>
    <mergeCell ref="B3:B5"/>
    <mergeCell ref="C3:C5"/>
    <mergeCell ref="G3:T3"/>
    <mergeCell ref="G4:L4"/>
    <mergeCell ref="N4:P4"/>
    <mergeCell ref="Q4:R4"/>
    <mergeCell ref="T4:T5"/>
    <mergeCell ref="D3:D5"/>
    <mergeCell ref="E3:E5"/>
    <mergeCell ref="F3:F5"/>
  </mergeCells>
  <printOptions horizontalCentered="1"/>
  <pageMargins left="0.11811023622047245" right="0.11811023622047245" top="0.35433070866141736" bottom="0.35433070866141736" header="0" footer="0"/>
  <pageSetup paperSize="9" scale="7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BM2442"/>
  <sheetViews>
    <sheetView view="pageBreakPreview" topLeftCell="A2" zoomScale="70" zoomScaleNormal="55" zoomScaleSheetLayoutView="70" workbookViewId="0">
      <selection activeCell="I14" sqref="I14"/>
    </sheetView>
  </sheetViews>
  <sheetFormatPr defaultRowHeight="15" x14ac:dyDescent="0.25"/>
  <cols>
    <col min="1" max="1" width="6.42578125" style="6" bestFit="1" customWidth="1"/>
    <col min="2" max="2" width="15.140625" style="30" customWidth="1"/>
    <col min="3" max="3" width="39.42578125" style="30" bestFit="1" customWidth="1"/>
    <col min="4" max="4" width="24.28515625" style="74" bestFit="1" customWidth="1"/>
    <col min="5" max="10" width="8.7109375" style="6" customWidth="1"/>
    <col min="11" max="20" width="6.85546875" style="6" customWidth="1"/>
    <col min="21" max="21" width="8.140625" style="6" customWidth="1"/>
    <col min="22" max="22" width="7.85546875" style="6" customWidth="1"/>
    <col min="23" max="24" width="6.85546875" style="6" customWidth="1"/>
    <col min="25" max="25" width="7.5703125" style="6" customWidth="1"/>
    <col min="26" max="26" width="8.140625" style="6" customWidth="1"/>
    <col min="27" max="65" width="6.85546875" style="6" customWidth="1"/>
    <col min="66" max="16384" width="9.140625" style="6"/>
  </cols>
  <sheetData>
    <row r="1" spans="1:65" ht="74.25" customHeight="1" x14ac:dyDescent="0.25">
      <c r="A1" s="109" t="s">
        <v>1553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</row>
    <row r="2" spans="1:65" ht="22.5" customHeight="1" thickBot="1" x14ac:dyDescent="0.3"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 t="str">
        <f>+'СВОД ариза'!BJ2</f>
        <v>30.06.2026 йил ҳолатига</v>
      </c>
      <c r="BJ2" s="46"/>
      <c r="BK2" s="46"/>
      <c r="BL2" s="46"/>
      <c r="BM2" s="46"/>
    </row>
    <row r="3" spans="1:65" s="7" customFormat="1" ht="19.5" customHeight="1" x14ac:dyDescent="0.25">
      <c r="A3" s="110" t="s">
        <v>1555</v>
      </c>
      <c r="B3" s="133" t="s">
        <v>1570</v>
      </c>
      <c r="C3" s="133" t="s">
        <v>1749</v>
      </c>
      <c r="D3" s="133" t="s">
        <v>4</v>
      </c>
      <c r="E3" s="110" t="s">
        <v>1557</v>
      </c>
      <c r="F3" s="112"/>
      <c r="G3" s="112"/>
      <c r="H3" s="112"/>
      <c r="I3" s="112"/>
      <c r="J3" s="114"/>
      <c r="K3" s="136" t="s">
        <v>1558</v>
      </c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3"/>
      <c r="BK3" s="133"/>
      <c r="BL3" s="133"/>
      <c r="BM3" s="138"/>
    </row>
    <row r="4" spans="1:65" s="7" customFormat="1" ht="97.5" customHeight="1" x14ac:dyDescent="0.25">
      <c r="A4" s="111"/>
      <c r="B4" s="134"/>
      <c r="C4" s="134"/>
      <c r="D4" s="134"/>
      <c r="E4" s="111"/>
      <c r="F4" s="113"/>
      <c r="G4" s="113"/>
      <c r="H4" s="113"/>
      <c r="I4" s="113"/>
      <c r="J4" s="115"/>
      <c r="K4" s="113" t="s">
        <v>1559</v>
      </c>
      <c r="L4" s="113"/>
      <c r="M4" s="113"/>
      <c r="N4" s="113"/>
      <c r="O4" s="113"/>
      <c r="P4" s="113" t="s">
        <v>1560</v>
      </c>
      <c r="Q4" s="113"/>
      <c r="R4" s="113"/>
      <c r="S4" s="113"/>
      <c r="T4" s="113"/>
      <c r="U4" s="113" t="s">
        <v>1561</v>
      </c>
      <c r="V4" s="113"/>
      <c r="W4" s="113"/>
      <c r="X4" s="113"/>
      <c r="Y4" s="113"/>
      <c r="Z4" s="113" t="s">
        <v>1562</v>
      </c>
      <c r="AA4" s="113"/>
      <c r="AB4" s="113"/>
      <c r="AC4" s="113"/>
      <c r="AD4" s="113"/>
      <c r="AE4" s="113" t="s">
        <v>1563</v>
      </c>
      <c r="AF4" s="113"/>
      <c r="AG4" s="113"/>
      <c r="AH4" s="113"/>
      <c r="AI4" s="113"/>
      <c r="AJ4" s="113" t="s">
        <v>1564</v>
      </c>
      <c r="AK4" s="113"/>
      <c r="AL4" s="113"/>
      <c r="AM4" s="113"/>
      <c r="AN4" s="113"/>
      <c r="AO4" s="113" t="s">
        <v>1565</v>
      </c>
      <c r="AP4" s="113"/>
      <c r="AQ4" s="113"/>
      <c r="AR4" s="113"/>
      <c r="AS4" s="113"/>
      <c r="AT4" s="113" t="s">
        <v>1566</v>
      </c>
      <c r="AU4" s="113"/>
      <c r="AV4" s="113"/>
      <c r="AW4" s="113"/>
      <c r="AX4" s="113"/>
      <c r="AY4" s="113" t="s">
        <v>1567</v>
      </c>
      <c r="AZ4" s="113"/>
      <c r="BA4" s="113"/>
      <c r="BB4" s="113"/>
      <c r="BC4" s="113"/>
      <c r="BD4" s="113" t="s">
        <v>29677</v>
      </c>
      <c r="BE4" s="113"/>
      <c r="BF4" s="113"/>
      <c r="BG4" s="113"/>
      <c r="BH4" s="113"/>
      <c r="BI4" s="113" t="s">
        <v>19067</v>
      </c>
      <c r="BJ4" s="113"/>
      <c r="BK4" s="113"/>
      <c r="BL4" s="113"/>
      <c r="BM4" s="115"/>
    </row>
    <row r="5" spans="1:65" s="7" customFormat="1" ht="46.5" customHeight="1" x14ac:dyDescent="0.25">
      <c r="A5" s="111"/>
      <c r="B5" s="135"/>
      <c r="C5" s="135"/>
      <c r="D5" s="135"/>
      <c r="E5" s="63" t="s">
        <v>1593</v>
      </c>
      <c r="F5" s="65" t="s">
        <v>1594</v>
      </c>
      <c r="G5" s="65" t="s">
        <v>1595</v>
      </c>
      <c r="H5" s="65" t="s">
        <v>1592</v>
      </c>
      <c r="I5" s="65" t="s">
        <v>1577</v>
      </c>
      <c r="J5" s="66" t="s">
        <v>1568</v>
      </c>
      <c r="K5" s="26" t="s">
        <v>1593</v>
      </c>
      <c r="L5" s="65" t="s">
        <v>1594</v>
      </c>
      <c r="M5" s="65" t="s">
        <v>1595</v>
      </c>
      <c r="N5" s="65" t="s">
        <v>1592</v>
      </c>
      <c r="O5" s="65" t="s">
        <v>1568</v>
      </c>
      <c r="P5" s="65" t="s">
        <v>1593</v>
      </c>
      <c r="Q5" s="65" t="s">
        <v>1594</v>
      </c>
      <c r="R5" s="65" t="s">
        <v>1595</v>
      </c>
      <c r="S5" s="65" t="s">
        <v>1592</v>
      </c>
      <c r="T5" s="65" t="s">
        <v>1568</v>
      </c>
      <c r="U5" s="65" t="s">
        <v>1593</v>
      </c>
      <c r="V5" s="65" t="s">
        <v>1594</v>
      </c>
      <c r="W5" s="65" t="s">
        <v>1595</v>
      </c>
      <c r="X5" s="65" t="s">
        <v>1592</v>
      </c>
      <c r="Y5" s="65" t="s">
        <v>1568</v>
      </c>
      <c r="Z5" s="65" t="s">
        <v>1593</v>
      </c>
      <c r="AA5" s="65" t="s">
        <v>1594</v>
      </c>
      <c r="AB5" s="65" t="s">
        <v>1595</v>
      </c>
      <c r="AC5" s="65" t="s">
        <v>1592</v>
      </c>
      <c r="AD5" s="65" t="s">
        <v>1568</v>
      </c>
      <c r="AE5" s="65" t="s">
        <v>1593</v>
      </c>
      <c r="AF5" s="65" t="s">
        <v>1594</v>
      </c>
      <c r="AG5" s="65" t="s">
        <v>1595</v>
      </c>
      <c r="AH5" s="65" t="s">
        <v>1592</v>
      </c>
      <c r="AI5" s="65" t="s">
        <v>1568</v>
      </c>
      <c r="AJ5" s="65" t="s">
        <v>1593</v>
      </c>
      <c r="AK5" s="65" t="s">
        <v>1594</v>
      </c>
      <c r="AL5" s="65" t="s">
        <v>1595</v>
      </c>
      <c r="AM5" s="65" t="s">
        <v>1592</v>
      </c>
      <c r="AN5" s="65" t="s">
        <v>1568</v>
      </c>
      <c r="AO5" s="65" t="s">
        <v>1593</v>
      </c>
      <c r="AP5" s="65" t="s">
        <v>1594</v>
      </c>
      <c r="AQ5" s="65" t="s">
        <v>1595</v>
      </c>
      <c r="AR5" s="65" t="s">
        <v>1592</v>
      </c>
      <c r="AS5" s="65" t="s">
        <v>1568</v>
      </c>
      <c r="AT5" s="108" t="s">
        <v>1593</v>
      </c>
      <c r="AU5" s="108" t="s">
        <v>1594</v>
      </c>
      <c r="AV5" s="108" t="s">
        <v>1595</v>
      </c>
      <c r="AW5" s="108" t="s">
        <v>1592</v>
      </c>
      <c r="AX5" s="108" t="s">
        <v>1568</v>
      </c>
      <c r="AY5" s="108" t="s">
        <v>1593</v>
      </c>
      <c r="AZ5" s="108" t="s">
        <v>1594</v>
      </c>
      <c r="BA5" s="108" t="s">
        <v>1595</v>
      </c>
      <c r="BB5" s="108" t="s">
        <v>1592</v>
      </c>
      <c r="BC5" s="108" t="s">
        <v>1568</v>
      </c>
      <c r="BD5" s="65" t="s">
        <v>1593</v>
      </c>
      <c r="BE5" s="65" t="s">
        <v>1594</v>
      </c>
      <c r="BF5" s="65" t="s">
        <v>1595</v>
      </c>
      <c r="BG5" s="65" t="s">
        <v>1592</v>
      </c>
      <c r="BH5" s="65" t="s">
        <v>1568</v>
      </c>
      <c r="BI5" s="65" t="s">
        <v>1593</v>
      </c>
      <c r="BJ5" s="65" t="s">
        <v>1594</v>
      </c>
      <c r="BK5" s="65" t="s">
        <v>1595</v>
      </c>
      <c r="BL5" s="64" t="s">
        <v>1592</v>
      </c>
      <c r="BM5" s="66" t="s">
        <v>1568</v>
      </c>
    </row>
    <row r="6" spans="1:65" s="7" customFormat="1" ht="69.75" customHeight="1" x14ac:dyDescent="0.25">
      <c r="A6" s="119" t="s">
        <v>1550</v>
      </c>
      <c r="B6" s="139"/>
      <c r="C6" s="71"/>
      <c r="D6" s="75"/>
      <c r="E6" s="62">
        <f>SUM(E7:E333)</f>
        <v>7130</v>
      </c>
      <c r="F6" s="33">
        <f>SUM(F7:F333)</f>
        <v>2881</v>
      </c>
      <c r="G6" s="33">
        <f>SUM(G7:G333)</f>
        <v>214</v>
      </c>
      <c r="H6" s="33">
        <f>SUM(H7:H333)</f>
        <v>521</v>
      </c>
      <c r="I6" s="34">
        <f t="shared" ref="I6" si="0">+G6/E6*100</f>
        <v>3.0014025245441793</v>
      </c>
      <c r="J6" s="35">
        <f>SUM(J7:J333)</f>
        <v>3669</v>
      </c>
      <c r="K6" s="36">
        <f t="shared" ref="K6:BM6" si="1">SUM(K7:K333)</f>
        <v>361</v>
      </c>
      <c r="L6" s="33">
        <f t="shared" si="1"/>
        <v>295</v>
      </c>
      <c r="M6" s="33">
        <f t="shared" si="1"/>
        <v>55</v>
      </c>
      <c r="N6" s="33">
        <f t="shared" si="1"/>
        <v>9</v>
      </c>
      <c r="O6" s="33">
        <f t="shared" si="1"/>
        <v>2</v>
      </c>
      <c r="P6" s="33">
        <f t="shared" si="1"/>
        <v>286</v>
      </c>
      <c r="Q6" s="33">
        <f t="shared" si="1"/>
        <v>214</v>
      </c>
      <c r="R6" s="33">
        <f t="shared" si="1"/>
        <v>48</v>
      </c>
      <c r="S6" s="33">
        <f t="shared" si="1"/>
        <v>13</v>
      </c>
      <c r="T6" s="33">
        <f t="shared" si="1"/>
        <v>11</v>
      </c>
      <c r="U6" s="33">
        <f t="shared" si="1"/>
        <v>4408</v>
      </c>
      <c r="V6" s="33">
        <f t="shared" si="1"/>
        <v>1495</v>
      </c>
      <c r="W6" s="33">
        <f t="shared" si="1"/>
        <v>66</v>
      </c>
      <c r="X6" s="33">
        <f t="shared" si="1"/>
        <v>266</v>
      </c>
      <c r="Y6" s="33">
        <f t="shared" si="1"/>
        <v>2581</v>
      </c>
      <c r="Z6" s="33">
        <f t="shared" si="1"/>
        <v>1614</v>
      </c>
      <c r="AA6" s="33">
        <f t="shared" si="1"/>
        <v>593</v>
      </c>
      <c r="AB6" s="33">
        <f t="shared" si="1"/>
        <v>31</v>
      </c>
      <c r="AC6" s="33">
        <f t="shared" si="1"/>
        <v>197</v>
      </c>
      <c r="AD6" s="33">
        <f t="shared" si="1"/>
        <v>793</v>
      </c>
      <c r="AE6" s="33">
        <f t="shared" si="1"/>
        <v>21</v>
      </c>
      <c r="AF6" s="33">
        <f t="shared" si="1"/>
        <v>10</v>
      </c>
      <c r="AG6" s="33">
        <f t="shared" si="1"/>
        <v>0</v>
      </c>
      <c r="AH6" s="33">
        <f t="shared" si="1"/>
        <v>0</v>
      </c>
      <c r="AI6" s="33">
        <f t="shared" si="1"/>
        <v>11</v>
      </c>
      <c r="AJ6" s="33">
        <f t="shared" si="1"/>
        <v>248</v>
      </c>
      <c r="AK6" s="33">
        <f t="shared" si="1"/>
        <v>166</v>
      </c>
      <c r="AL6" s="33">
        <f t="shared" si="1"/>
        <v>0</v>
      </c>
      <c r="AM6" s="33">
        <f t="shared" si="1"/>
        <v>0</v>
      </c>
      <c r="AN6" s="33">
        <f t="shared" si="1"/>
        <v>82</v>
      </c>
      <c r="AO6" s="33">
        <f t="shared" si="1"/>
        <v>30</v>
      </c>
      <c r="AP6" s="33">
        <f t="shared" si="1"/>
        <v>10</v>
      </c>
      <c r="AQ6" s="33">
        <f t="shared" si="1"/>
        <v>0</v>
      </c>
      <c r="AR6" s="33">
        <f t="shared" si="1"/>
        <v>0</v>
      </c>
      <c r="AS6" s="33">
        <f t="shared" si="1"/>
        <v>20</v>
      </c>
      <c r="AT6" s="107">
        <f t="shared" si="1"/>
        <v>0</v>
      </c>
      <c r="AU6" s="107">
        <f t="shared" si="1"/>
        <v>0</v>
      </c>
      <c r="AV6" s="107">
        <f t="shared" si="1"/>
        <v>0</v>
      </c>
      <c r="AW6" s="107">
        <f t="shared" si="1"/>
        <v>0</v>
      </c>
      <c r="AX6" s="107">
        <f t="shared" si="1"/>
        <v>0</v>
      </c>
      <c r="AY6" s="107">
        <f t="shared" ref="AY6:BC6" si="2">SUM(AY7:AY333)</f>
        <v>0</v>
      </c>
      <c r="AZ6" s="107">
        <f t="shared" si="2"/>
        <v>0</v>
      </c>
      <c r="BA6" s="107">
        <f t="shared" si="2"/>
        <v>0</v>
      </c>
      <c r="BB6" s="107">
        <f t="shared" si="2"/>
        <v>0</v>
      </c>
      <c r="BC6" s="107">
        <f t="shared" si="2"/>
        <v>0</v>
      </c>
      <c r="BD6" s="33">
        <f t="shared" si="1"/>
        <v>155</v>
      </c>
      <c r="BE6" s="33">
        <f t="shared" si="1"/>
        <v>91</v>
      </c>
      <c r="BF6" s="33">
        <f t="shared" si="1"/>
        <v>14</v>
      </c>
      <c r="BG6" s="33">
        <f t="shared" si="1"/>
        <v>36</v>
      </c>
      <c r="BH6" s="33">
        <f t="shared" si="1"/>
        <v>14</v>
      </c>
      <c r="BI6" s="33">
        <f t="shared" si="1"/>
        <v>7</v>
      </c>
      <c r="BJ6" s="33">
        <f t="shared" si="1"/>
        <v>7</v>
      </c>
      <c r="BK6" s="33">
        <f t="shared" si="1"/>
        <v>0</v>
      </c>
      <c r="BL6" s="33">
        <f t="shared" si="1"/>
        <v>0</v>
      </c>
      <c r="BM6" s="35">
        <f t="shared" si="1"/>
        <v>0</v>
      </c>
    </row>
    <row r="7" spans="1:65" ht="49.5" hidden="1" customHeight="1" x14ac:dyDescent="0.25">
      <c r="A7" s="67">
        <v>1</v>
      </c>
      <c r="B7" s="68" t="s">
        <v>98</v>
      </c>
      <c r="C7" s="72" t="s">
        <v>100</v>
      </c>
      <c r="D7" s="76">
        <v>40405732360020</v>
      </c>
      <c r="E7" s="37">
        <f>+K7+P7+U7+Z7+AE7+AJ7+AO7+BD7+BI7+AT7+AY7</f>
        <v>32</v>
      </c>
      <c r="F7" s="38">
        <f>+L7+Q7+V7+AA7+AF7+AK7+AP7+BE7+BJ7+AU7+AZ7</f>
        <v>21</v>
      </c>
      <c r="G7" s="38">
        <f>+M7+R7+W7+AB7+AG7+AL7+AQ7+BF7+BK7+AV7+BA7</f>
        <v>5</v>
      </c>
      <c r="H7" s="38">
        <f>+N7+S7+X7+AC7+AH7+AM7+AR7+BG7+BL7+AW7+BB7</f>
        <v>0</v>
      </c>
      <c r="I7" s="38">
        <f>+G7/E7*100</f>
        <v>15.625</v>
      </c>
      <c r="J7" s="39">
        <f>+O7+T7+Y7+AD7+AI7+AN7+BM7+AS7+BH7+AY7+BD7</f>
        <v>6</v>
      </c>
      <c r="K7" s="40">
        <f>+COUNTIFS(Манзилли!N:N,D7,Манзилли!S:S,$K$335)</f>
        <v>17</v>
      </c>
      <c r="L7" s="38">
        <f>+COUNTIFS(Манзилли!N:N,D7,Манзилли!S:S,$K$335,Манзилли!R:R,"Рад")</f>
        <v>12</v>
      </c>
      <c r="M7" s="38">
        <f>+COUNTIFS(Манзилли!N:N,D7,Манзилли!S:S,$K$335,Манзилли!R:R,"Жараён")</f>
        <v>5</v>
      </c>
      <c r="N7" s="38">
        <f>+COUNTIFS(Манзилли!N:N,D7,Манзилли!S:S,$K$335,Манзилли!R:R,"Қарор")</f>
        <v>0</v>
      </c>
      <c r="O7" s="38">
        <f>+COUNTIFS(Манзилли!N:N,D7,Манзилли!S:S,$K$335,Манзилли!R:R,"Тўланди")</f>
        <v>0</v>
      </c>
      <c r="P7" s="38">
        <f>+COUNTIFS(Манзилли!N:N,D7,Манзилли!S:S,$P$335)</f>
        <v>4</v>
      </c>
      <c r="Q7" s="38">
        <f>+COUNTIFS(Манзилли!N:N,D7,Манзилли!S:S,$P$335,Манзилли!R:R,"Рад")</f>
        <v>4</v>
      </c>
      <c r="R7" s="38">
        <f>+COUNTIFS(Манзилли!N:N,D7,Манзилли!S:S,$P$335,Манзилли!R:R,"Жараён")</f>
        <v>0</v>
      </c>
      <c r="S7" s="38">
        <f>+COUNTIFS(Манзилли!N:N,D7,Манзилли!S:S,$P$335,Манзилли!R:R,"Қарор")</f>
        <v>0</v>
      </c>
      <c r="T7" s="38">
        <f>+COUNTIFS(Манзилли!N:N,D7,Манзилли!S:S,$P$335,Манзилли!R:R,"Тўланди")</f>
        <v>0</v>
      </c>
      <c r="U7" s="38">
        <f>+COUNTIFS(Манзилли!N:N,D7,Манзилли!S:S,$U$335)</f>
        <v>11</v>
      </c>
      <c r="V7" s="38">
        <f>+COUNTIFS(Манзилли!N:N,D7,Манзилли!S:S,$U$335,Манзилли!R:R,"Рад")</f>
        <v>5</v>
      </c>
      <c r="W7" s="38">
        <f>+COUNTIFS(Манзилли!N:N,D7,Манзилли!S:S,$U$335,Манзилли!R:R,"Жараён")</f>
        <v>0</v>
      </c>
      <c r="X7" s="38">
        <f>+COUNTIFS(Манзилли!N:N,D7,Манзилли!S:S,$U$335,Манзилли!R:R,"Қарор")</f>
        <v>0</v>
      </c>
      <c r="Y7" s="38">
        <f>+COUNTIFS(Манзилли!N:N,D7,Манзилли!S:S,$U$335,Манзилли!R:R,"Тўланди")</f>
        <v>6</v>
      </c>
      <c r="Z7" s="38">
        <f>+COUNTIFS(Манзилли!N:N,D7,Манзилли!S:S,$Y$335)</f>
        <v>0</v>
      </c>
      <c r="AA7" s="38">
        <f>+COUNTIFS(Манзилли!N:N,D7,Манзилли!S:S,$Y$335,Манзилли!R:R,"Рад")</f>
        <v>0</v>
      </c>
      <c r="AB7" s="38">
        <f>+COUNTIFS(Манзилли!N:N,D7,Манзилли!S:S,$Y$335,Манзилли!R:R,"Жараён")</f>
        <v>0</v>
      </c>
      <c r="AC7" s="38">
        <f>+COUNTIFS(Манзилли!N:N,D7,Манзилли!S:S,$Y$335,Манзилли!R:R,"Қарор")</f>
        <v>0</v>
      </c>
      <c r="AD7" s="38">
        <f>+COUNTIFS(Манзилли!N:N,D7,Манзилли!S:S,$Y$335,Манзилли!R:R,"Тўланди")</f>
        <v>0</v>
      </c>
      <c r="AE7" s="38">
        <f>+COUNTIFS(Манзилли!N:N,D7,Манзилли!S:S,$AD$335)</f>
        <v>0</v>
      </c>
      <c r="AF7" s="38">
        <f>+COUNTIFS(Манзилли!N:N,D7,Манзилли!S:S,$AD$335,Манзилли!R:R,"Рад")</f>
        <v>0</v>
      </c>
      <c r="AG7" s="38">
        <f>+COUNTIFS(Манзилли!N:N,D7,Манзилли!S:S,$AD$335,Манзилли!R:R,"Жараён")</f>
        <v>0</v>
      </c>
      <c r="AH7" s="38">
        <f>+COUNTIFS(Манзилли!N:N,D7,Манзилли!S:S,$AD$335,Манзилли!R:R,"Қарор")</f>
        <v>0</v>
      </c>
      <c r="AI7" s="38">
        <f>+COUNTIFS(Манзилли!N:N,D7,Манзилли!S:S,$AD$335,Манзилли!R:R,"Тўланди")</f>
        <v>0</v>
      </c>
      <c r="AJ7" s="38">
        <f>+COUNTIFS(Манзилли!N:N,D7,Манзилли!S:S,$AJ$335)</f>
        <v>0</v>
      </c>
      <c r="AK7" s="38">
        <f>+COUNTIFS(Манзилли!N:N,D7,Манзилли!S:S,$AJ$335,Манзилли!R:R,"Рад")</f>
        <v>0</v>
      </c>
      <c r="AL7" s="38">
        <f>+COUNTIFS(Манзилли!N:N,D7,Манзилли!S:S,$AJ$335,Манзилли!R:R,"Жараён")</f>
        <v>0</v>
      </c>
      <c r="AM7" s="38">
        <f>+COUNTIFS(Манзилли!N:N,D7,Манзилли!S:S,$AJ$335,Манзилли!R:R,"Қарор")</f>
        <v>0</v>
      </c>
      <c r="AN7" s="38">
        <f>+COUNTIFS(Манзилли!N:N,D7,Манзилли!S:S,$AJ$335,Манзилли!R:R,"Тўланди")</f>
        <v>0</v>
      </c>
      <c r="AO7" s="38">
        <f>+COUNTIFS(Манзилли!N:N,D7,Манзилли!S:S,$AO$335)</f>
        <v>0</v>
      </c>
      <c r="AP7" s="38">
        <f>+COUNTIFS(Манзилли!N:N,D7,Манзилли!S:S,$AO$335,Манзилли!R:R,"Рад")</f>
        <v>0</v>
      </c>
      <c r="AQ7" s="38">
        <f>+COUNTIFS(Манзилли!N:N,D7,Манзилли!S:S,$AO$335,Манзилли!R:R,"Жараён")</f>
        <v>0</v>
      </c>
      <c r="AR7" s="38">
        <f>+COUNTIFS(Манзилли!N:N,D7,Манзилли!S:S,$AO$335,Манзилли!R:R,"Қарор")</f>
        <v>0</v>
      </c>
      <c r="AS7" s="38">
        <f>+COUNTIFS(Манзилли!N:N,D7,Манзилли!S:S,$AO$335,Манзилли!R:R,"Тўланди")</f>
        <v>0</v>
      </c>
      <c r="AT7" s="38">
        <f>+COUNTIFS(Манзилли!D:D,#REF!,Манзилли!I:I,$BD$335)</f>
        <v>0</v>
      </c>
      <c r="AU7" s="38">
        <f>+COUNTIFS(Манзилли!D:D,#REF!,Манзилли!I:I,$BD$335,Манзилли!H:H,"Рад")</f>
        <v>0</v>
      </c>
      <c r="AV7" s="38">
        <f>+COUNTIFS(Манзилли!D:D,#REF!,Манзилли!I:I,$BD$335,Манзилли!H:H,"Жараён")</f>
        <v>0</v>
      </c>
      <c r="AW7" s="38">
        <f>+COUNTIFS(Манзилли!D:D,#REF!,Манзилли!I:I,$BD$335,Манзилли!H:H,"Қарор")</f>
        <v>0</v>
      </c>
      <c r="AX7" s="38">
        <f>+COUNTIFS(Манзилли!D:D,#REF!,Манзилли!I:I,$BD$335,Манзилли!H:H,"Тўланди")</f>
        <v>0</v>
      </c>
      <c r="AY7" s="38">
        <f>+COUNTIFS(Манзилли!I:I,#REF!,Манзилли!N:N,$BD$335)</f>
        <v>0</v>
      </c>
      <c r="AZ7" s="38">
        <f>+COUNTIFS(Манзилли!I:I,#REF!,Манзилли!N:N,$BD$335,Манзилли!M:M,"Рад")</f>
        <v>0</v>
      </c>
      <c r="BA7" s="38">
        <f>+COUNTIFS(Манзилли!I:I,#REF!,Манзилли!N:N,$BD$335,Манзилли!M:M,"Жараён")</f>
        <v>0</v>
      </c>
      <c r="BB7" s="38">
        <f>+COUNTIFS(Манзилли!I:I,#REF!,Манзилли!N:N,$BD$335,Манзилли!M:M,"Қарор")</f>
        <v>0</v>
      </c>
      <c r="BC7" s="38">
        <f>+COUNTIFS(Манзилли!I:I,#REF!,Манзилли!N:N,$BD$335,Манзилли!M:M,"Тўланди")</f>
        <v>0</v>
      </c>
      <c r="BD7" s="38">
        <f>+COUNTIFS(Манзилли!N:N,D7,Манзилли!S:S,$BD$335)</f>
        <v>0</v>
      </c>
      <c r="BE7" s="38">
        <f>+COUNTIFS(Манзилли!N:N,D7,Манзилли!S:S,$BD$335,Манзилли!R:R,"Рад")</f>
        <v>0</v>
      </c>
      <c r="BF7" s="38">
        <f>+COUNTIFS(Манзилли!N:N,D7,Манзилли!S:S,$BD$335,Манзилли!R:R,"Жараён")</f>
        <v>0</v>
      </c>
      <c r="BG7" s="38">
        <f>+COUNTIFS(Манзилли!N:N,D7,Манзилли!S:S,$BD$335,Манзилли!R:R,"Қарор")</f>
        <v>0</v>
      </c>
      <c r="BH7" s="38">
        <f>+COUNTIFS(Манзилли!N:N,D7,Манзилли!S:S,$BD$335,Манзилли!R:R,"Тўланди")</f>
        <v>0</v>
      </c>
      <c r="BI7" s="38">
        <f>+COUNTIFS(Манзилли!N:N,D7,Манзилли!S:S,$BI$335)</f>
        <v>0</v>
      </c>
      <c r="BJ7" s="38">
        <f>+COUNTIFS(Манзилли!N:N,D7,Манзилли!S:S,$BI$335,Манзилли!R:R,"Рад")</f>
        <v>0</v>
      </c>
      <c r="BK7" s="38">
        <f>+COUNTIFS(Манзилли!N:N,D7,Манзилли!S:S,$BI$335,Манзилли!R:R,"Жараён")</f>
        <v>0</v>
      </c>
      <c r="BL7" s="41">
        <f>+COUNTIFS(Манзилли!N:N,D7,Манзилли!S:S,$BI$335,Манзилли!R:R,"Қарор")</f>
        <v>0</v>
      </c>
      <c r="BM7" s="39">
        <f>+COUNTIFS(Манзилли!N:N,D7,Манзилли!S:S,$BI$335,Манзилли!R:R,"Тўланди")</f>
        <v>0</v>
      </c>
    </row>
    <row r="8" spans="1:65" ht="49.5" hidden="1" customHeight="1" x14ac:dyDescent="0.25">
      <c r="A8" s="67">
        <v>2</v>
      </c>
      <c r="B8" s="68" t="s">
        <v>98</v>
      </c>
      <c r="C8" s="72" t="s">
        <v>350</v>
      </c>
      <c r="D8" s="76">
        <v>61402025800019</v>
      </c>
      <c r="E8" s="37">
        <f t="shared" ref="E8:E71" si="3">+K8+P8+U8+Z8+AE8+AJ8+AO8+BD8+BI8+AT8+AY8</f>
        <v>30</v>
      </c>
      <c r="F8" s="38">
        <f t="shared" ref="F8:F71" si="4">+L8+Q8+V8+AA8+AF8+AK8+AP8+BE8+BJ8+AU8+AZ8</f>
        <v>18</v>
      </c>
      <c r="G8" s="38">
        <f t="shared" ref="G8:G71" si="5">+M8+R8+W8+AB8+AG8+AL8+AQ8+BF8+BK8+AV8+BA8</f>
        <v>4</v>
      </c>
      <c r="H8" s="38">
        <f t="shared" ref="H8:H71" si="6">+N8+S8+X8+AC8+AH8+AM8+AR8+BG8+BL8+AW8+BB8</f>
        <v>1</v>
      </c>
      <c r="I8" s="38">
        <f t="shared" ref="I8:I71" si="7">+G8/E8*100</f>
        <v>13.333333333333334</v>
      </c>
      <c r="J8" s="39">
        <f t="shared" ref="J8:J71" si="8">+O8+T8+Y8+AD8+AI8+AN8+BM8+AS8+BH8+AY8+BD8</f>
        <v>7</v>
      </c>
      <c r="K8" s="40">
        <f>+COUNTIFS(Манзилли!N:N,D8,Манзилли!S:S,$K$335)</f>
        <v>15</v>
      </c>
      <c r="L8" s="38">
        <f>+COUNTIFS(Манзилли!N:N,D8,Манзилли!S:S,$K$335,Манзилли!R:R,"Рад")</f>
        <v>9</v>
      </c>
      <c r="M8" s="38">
        <f>+COUNTIFS(Манзилли!N:N,D8,Манзилли!S:S,$K$335,Манзилли!R:R,"Жараён")</f>
        <v>4</v>
      </c>
      <c r="N8" s="38">
        <f>+COUNTIFS(Манзилли!N:N,D8,Манзилли!S:S,$K$335,Манзилли!R:R,"Қарор")</f>
        <v>1</v>
      </c>
      <c r="O8" s="38">
        <f>+COUNTIFS(Манзилли!N:N,D8,Манзилли!S:S,$K$335,Манзилли!R:R,"Тўланди")</f>
        <v>1</v>
      </c>
      <c r="P8" s="38">
        <f>+COUNTIFS(Манзилли!N:N,D8,Манзилли!S:S,$P$335)</f>
        <v>3</v>
      </c>
      <c r="Q8" s="38">
        <f>+COUNTIFS(Манзилли!N:N,D8,Манзилли!S:S,$P$335,Манзилли!R:R,"Рад")</f>
        <v>3</v>
      </c>
      <c r="R8" s="38">
        <f>+COUNTIFS(Манзилли!N:N,D8,Манзилли!S:S,$P$335,Манзилли!R:R,"Жараён")</f>
        <v>0</v>
      </c>
      <c r="S8" s="38">
        <f>+COUNTIFS(Манзилли!N:N,D8,Манзилли!S:S,$P$335,Манзилли!R:R,"Қарор")</f>
        <v>0</v>
      </c>
      <c r="T8" s="38">
        <f>+COUNTIFS(Манзилли!N:N,D8,Манзилли!S:S,$P$335,Манзилли!R:R,"Тўланди")</f>
        <v>0</v>
      </c>
      <c r="U8" s="38">
        <f>+COUNTIFS(Манзилли!N:N,D8,Манзилли!S:S,$U$335)</f>
        <v>8</v>
      </c>
      <c r="V8" s="38">
        <f>+COUNTIFS(Манзилли!N:N,D8,Манзилли!S:S,$U$335,Манзилли!R:R,"Рад")</f>
        <v>2</v>
      </c>
      <c r="W8" s="38">
        <f>+COUNTIFS(Манзилли!N:N,D8,Манзилли!S:S,$U$335,Манзилли!R:R,"Жараён")</f>
        <v>0</v>
      </c>
      <c r="X8" s="38">
        <f>+COUNTIFS(Манзилли!N:N,D8,Манзилли!S:S,$U$335,Манзилли!R:R,"Қарор")</f>
        <v>0</v>
      </c>
      <c r="Y8" s="38">
        <f>+COUNTIFS(Манзилли!N:N,D8,Манзилли!S:S,$U$335,Манзилли!R:R,"Тўланди")</f>
        <v>6</v>
      </c>
      <c r="Z8" s="38">
        <f>+COUNTIFS(Манзилли!N:N,D8,Манзилли!S:S,$Y$335)</f>
        <v>4</v>
      </c>
      <c r="AA8" s="38">
        <f>+COUNTIFS(Манзилли!N:N,D8,Манзилли!S:S,$Y$335,Манзилли!R:R,"Рад")</f>
        <v>4</v>
      </c>
      <c r="AB8" s="38">
        <f>+COUNTIFS(Манзилли!N:N,D8,Манзилли!S:S,$Y$335,Манзилли!R:R,"Жараён")</f>
        <v>0</v>
      </c>
      <c r="AC8" s="38">
        <f>+COUNTIFS(Манзилли!N:N,D8,Манзилли!S:S,$Y$335,Манзилли!R:R,"Қарор")</f>
        <v>0</v>
      </c>
      <c r="AD8" s="38">
        <f>+COUNTIFS(Манзилли!N:N,D8,Манзилли!S:S,$Y$335,Манзилли!R:R,"Тўланди")</f>
        <v>0</v>
      </c>
      <c r="AE8" s="38">
        <f>+COUNTIFS(Манзилли!N:N,D8,Манзилли!S:S,$AD$335)</f>
        <v>0</v>
      </c>
      <c r="AF8" s="38">
        <f>+COUNTIFS(Манзилли!N:N,D8,Манзилли!S:S,$AD$335,Манзилли!R:R,"Рад")</f>
        <v>0</v>
      </c>
      <c r="AG8" s="38">
        <f>+COUNTIFS(Манзилли!N:N,D8,Манзилли!S:S,$AD$335,Манзилли!R:R,"Жараён")</f>
        <v>0</v>
      </c>
      <c r="AH8" s="38">
        <f>+COUNTIFS(Манзилли!N:N,D8,Манзилли!S:S,$AD$335,Манзилли!R:R,"Қарор")</f>
        <v>0</v>
      </c>
      <c r="AI8" s="38">
        <f>+COUNTIFS(Манзилли!N:N,D8,Манзилли!S:S,$AD$335,Манзилли!R:R,"Тўланди")</f>
        <v>0</v>
      </c>
      <c r="AJ8" s="38">
        <f>+COUNTIFS(Манзилли!N:N,D8,Манзилли!S:S,$AJ$335)</f>
        <v>0</v>
      </c>
      <c r="AK8" s="38">
        <f>+COUNTIFS(Манзилли!N:N,D8,Манзилли!S:S,$AJ$335,Манзилли!R:R,"Рад")</f>
        <v>0</v>
      </c>
      <c r="AL8" s="38">
        <f>+COUNTIFS(Манзилли!N:N,D8,Манзилли!S:S,$AJ$335,Манзилли!R:R,"Жараён")</f>
        <v>0</v>
      </c>
      <c r="AM8" s="38">
        <f>+COUNTIFS(Манзилли!N:N,D8,Манзилли!S:S,$AJ$335,Манзилли!R:R,"Қарор")</f>
        <v>0</v>
      </c>
      <c r="AN8" s="38">
        <f>+COUNTIFS(Манзилли!N:N,D8,Манзилли!S:S,$AJ$335,Манзилли!R:R,"Тўланди")</f>
        <v>0</v>
      </c>
      <c r="AO8" s="38">
        <f>+COUNTIFS(Манзилли!N:N,D8,Манзилли!S:S,$AO$335)</f>
        <v>0</v>
      </c>
      <c r="AP8" s="38">
        <f>+COUNTIFS(Манзилли!N:N,D8,Манзилли!S:S,$AO$335,Манзилли!R:R,"Рад")</f>
        <v>0</v>
      </c>
      <c r="AQ8" s="38">
        <f>+COUNTIFS(Манзилли!N:N,D8,Манзилли!S:S,$AO$335,Манзилли!R:R,"Жараён")</f>
        <v>0</v>
      </c>
      <c r="AR8" s="38">
        <f>+COUNTIFS(Манзилли!N:N,D8,Манзилли!S:S,$AO$335,Манзилли!R:R,"Қарор")</f>
        <v>0</v>
      </c>
      <c r="AS8" s="38">
        <f>+COUNTIFS(Манзилли!N:N,D8,Манзилли!S:S,$AO$335,Манзилли!R:R,"Тўланди")</f>
        <v>0</v>
      </c>
      <c r="AT8" s="38">
        <f>+COUNTIFS(Манзилли!D:D,#REF!,Манзилли!I:I,$BD$335)</f>
        <v>0</v>
      </c>
      <c r="AU8" s="38">
        <f>+COUNTIFS(Манзилли!D:D,#REF!,Манзилли!I:I,$BD$335,Манзилли!H:H,"Рад")</f>
        <v>0</v>
      </c>
      <c r="AV8" s="38">
        <f>+COUNTIFS(Манзилли!D:D,#REF!,Манзилли!I:I,$BD$335,Манзилли!H:H,"Жараён")</f>
        <v>0</v>
      </c>
      <c r="AW8" s="38">
        <f>+COUNTIFS(Манзилли!D:D,#REF!,Манзилли!I:I,$BD$335,Манзилли!H:H,"Қарор")</f>
        <v>0</v>
      </c>
      <c r="AX8" s="38">
        <f>+COUNTIFS(Манзилли!D:D,#REF!,Манзилли!I:I,$BD$335,Манзилли!H:H,"Тўланди")</f>
        <v>0</v>
      </c>
      <c r="AY8" s="38">
        <f>+COUNTIFS(Манзилли!I:I,#REF!,Манзилли!N:N,$BD$335)</f>
        <v>0</v>
      </c>
      <c r="AZ8" s="38">
        <f>+COUNTIFS(Манзилли!I:I,#REF!,Манзилли!N:N,$BD$335,Манзилли!M:M,"Рад")</f>
        <v>0</v>
      </c>
      <c r="BA8" s="38">
        <f>+COUNTIFS(Манзилли!I:I,#REF!,Манзилли!N:N,$BD$335,Манзилли!M:M,"Жараён")</f>
        <v>0</v>
      </c>
      <c r="BB8" s="38">
        <f>+COUNTIFS(Манзилли!I:I,#REF!,Манзилли!N:N,$BD$335,Манзилли!M:M,"Қарор")</f>
        <v>0</v>
      </c>
      <c r="BC8" s="38">
        <f>+COUNTIFS(Манзилли!I:I,#REF!,Манзилли!N:N,$BD$335,Манзилли!M:M,"Тўланди")</f>
        <v>0</v>
      </c>
      <c r="BD8" s="38">
        <f>+COUNTIFS(Манзилли!N:N,D8,Манзилли!S:S,$BD$335)</f>
        <v>0</v>
      </c>
      <c r="BE8" s="38">
        <f>+COUNTIFS(Манзилли!N:N,D8,Манзилли!S:S,$BD$335,Манзилли!R:R,"Рад")</f>
        <v>0</v>
      </c>
      <c r="BF8" s="38">
        <f>+COUNTIFS(Манзилли!N:N,D8,Манзилли!S:S,$BD$335,Манзилли!R:R,"Жараён")</f>
        <v>0</v>
      </c>
      <c r="BG8" s="38">
        <f>+COUNTIFS(Манзилли!N:N,D8,Манзилли!S:S,$BD$335,Манзилли!R:R,"Қарор")</f>
        <v>0</v>
      </c>
      <c r="BH8" s="38">
        <f>+COUNTIFS(Манзилли!N:N,D8,Манзилли!S:S,$BD$335,Манзилли!R:R,"Тўланди")</f>
        <v>0</v>
      </c>
      <c r="BI8" s="38">
        <f>+COUNTIFS(Манзилли!N:N,D8,Манзилли!S:S,$BI$335)</f>
        <v>0</v>
      </c>
      <c r="BJ8" s="38">
        <f>+COUNTIFS(Манзилли!N:N,D8,Манзилли!S:S,$BI$335,Манзилли!R:R,"Рад")</f>
        <v>0</v>
      </c>
      <c r="BK8" s="38">
        <f>+COUNTIFS(Манзилли!N:N,D8,Манзилли!S:S,$BI$335,Манзилли!R:R,"Жараён")</f>
        <v>0</v>
      </c>
      <c r="BL8" s="41">
        <f>+COUNTIFS(Манзилли!N:N,D8,Манзилли!S:S,$BI$335,Манзилли!R:R,"Қарор")</f>
        <v>0</v>
      </c>
      <c r="BM8" s="39">
        <f>+COUNTIFS(Манзилли!N:N,D8,Манзилли!S:S,$BI$335,Манзилли!R:R,"Тўланди")</f>
        <v>0</v>
      </c>
    </row>
    <row r="9" spans="1:65" ht="49.5" hidden="1" customHeight="1" x14ac:dyDescent="0.25">
      <c r="A9" s="67">
        <v>3</v>
      </c>
      <c r="B9" s="68" t="s">
        <v>98</v>
      </c>
      <c r="C9" s="72" t="s">
        <v>329</v>
      </c>
      <c r="D9" s="76">
        <v>33110975800016</v>
      </c>
      <c r="E9" s="37">
        <f t="shared" si="3"/>
        <v>34</v>
      </c>
      <c r="F9" s="38">
        <f t="shared" si="4"/>
        <v>17</v>
      </c>
      <c r="G9" s="38">
        <f t="shared" si="5"/>
        <v>7</v>
      </c>
      <c r="H9" s="38">
        <f t="shared" si="6"/>
        <v>1</v>
      </c>
      <c r="I9" s="38">
        <f t="shared" si="7"/>
        <v>20.588235294117645</v>
      </c>
      <c r="J9" s="39">
        <f t="shared" si="8"/>
        <v>9</v>
      </c>
      <c r="K9" s="40">
        <f>+COUNTIFS(Манзилли!N:N,D9,Манзилли!S:S,$K$335)</f>
        <v>8</v>
      </c>
      <c r="L9" s="38">
        <f>+COUNTIFS(Манзилли!N:N,D9,Манзилли!S:S,$K$335,Манзилли!R:R,"Рад")</f>
        <v>5</v>
      </c>
      <c r="M9" s="38">
        <f>+COUNTIFS(Манзилли!N:N,D9,Манзилли!S:S,$K$335,Манзилли!R:R,"Жараён")</f>
        <v>3</v>
      </c>
      <c r="N9" s="38">
        <f>+COUNTIFS(Манзилли!N:N,D9,Манзилли!S:S,$K$335,Манзилли!R:R,"Қарор")</f>
        <v>0</v>
      </c>
      <c r="O9" s="38">
        <f>+COUNTIFS(Манзилли!N:N,D9,Манзилли!S:S,$K$335,Манзилли!R:R,"Тўланди")</f>
        <v>0</v>
      </c>
      <c r="P9" s="38">
        <f>+COUNTIFS(Манзилли!N:N,D9,Манзилли!S:S,$P$335)</f>
        <v>5</v>
      </c>
      <c r="Q9" s="38">
        <f>+COUNTIFS(Манзилли!N:N,D9,Манзилли!S:S,$P$335,Манзилли!R:R,"Рад")</f>
        <v>4</v>
      </c>
      <c r="R9" s="38">
        <f>+COUNTIFS(Манзилли!N:N,D9,Манзилли!S:S,$P$335,Манзилли!R:R,"Жараён")</f>
        <v>1</v>
      </c>
      <c r="S9" s="38">
        <f>+COUNTIFS(Манзилли!N:N,D9,Манзилли!S:S,$P$335,Манзилли!R:R,"Қарор")</f>
        <v>0</v>
      </c>
      <c r="T9" s="38">
        <f>+COUNTIFS(Манзилли!N:N,D9,Манзилли!S:S,$P$335,Манзилли!R:R,"Тўланди")</f>
        <v>0</v>
      </c>
      <c r="U9" s="38">
        <f>+COUNTIFS(Манзилли!N:N,D9,Манзилли!S:S,$U$335)</f>
        <v>19</v>
      </c>
      <c r="V9" s="38">
        <f>+COUNTIFS(Манзилли!N:N,D9,Манзилли!S:S,$U$335,Манзилли!R:R,"Рад")</f>
        <v>7</v>
      </c>
      <c r="W9" s="38">
        <f>+COUNTIFS(Манзилли!N:N,D9,Манзилли!S:S,$U$335,Манзилли!R:R,"Жараён")</f>
        <v>3</v>
      </c>
      <c r="X9" s="38">
        <f>+COUNTIFS(Манзилли!N:N,D9,Манзилли!S:S,$U$335,Манзилли!R:R,"Қарор")</f>
        <v>1</v>
      </c>
      <c r="Y9" s="38">
        <f>+COUNTIFS(Манзилли!N:N,D9,Манзилли!S:S,$U$335,Манзилли!R:R,"Тўланди")</f>
        <v>8</v>
      </c>
      <c r="Z9" s="38">
        <f>+COUNTIFS(Манзилли!N:N,D9,Манзилли!S:S,$Y$335)</f>
        <v>2</v>
      </c>
      <c r="AA9" s="38">
        <f>+COUNTIFS(Манзилли!N:N,D9,Манзилли!S:S,$Y$335,Манзилли!R:R,"Рад")</f>
        <v>1</v>
      </c>
      <c r="AB9" s="38">
        <f>+COUNTIFS(Манзилли!N:N,D9,Манзилли!S:S,$Y$335,Манзилли!R:R,"Жараён")</f>
        <v>0</v>
      </c>
      <c r="AC9" s="38">
        <f>+COUNTIFS(Манзилли!N:N,D9,Манзилли!S:S,$Y$335,Манзилли!R:R,"Қарор")</f>
        <v>0</v>
      </c>
      <c r="AD9" s="38">
        <f>+COUNTIFS(Манзилли!N:N,D9,Манзилли!S:S,$Y$335,Манзилли!R:R,"Тўланди")</f>
        <v>1</v>
      </c>
      <c r="AE9" s="38">
        <f>+COUNTIFS(Манзилли!N:N,D9,Манзилли!S:S,$AD$335)</f>
        <v>0</v>
      </c>
      <c r="AF9" s="38">
        <f>+COUNTIFS(Манзилли!N:N,D9,Манзилли!S:S,$AD$335,Манзилли!R:R,"Рад")</f>
        <v>0</v>
      </c>
      <c r="AG9" s="38">
        <f>+COUNTIFS(Манзилли!N:N,D9,Манзилли!S:S,$AD$335,Манзилли!R:R,"Жараён")</f>
        <v>0</v>
      </c>
      <c r="AH9" s="38">
        <f>+COUNTIFS(Манзилли!N:N,D9,Манзилли!S:S,$AD$335,Манзилли!R:R,"Қарор")</f>
        <v>0</v>
      </c>
      <c r="AI9" s="38">
        <f>+COUNTIFS(Манзилли!N:N,D9,Манзилли!S:S,$AD$335,Манзилли!R:R,"Тўланди")</f>
        <v>0</v>
      </c>
      <c r="AJ9" s="38">
        <f>+COUNTIFS(Манзилли!N:N,D9,Манзилли!S:S,$AJ$335)</f>
        <v>0</v>
      </c>
      <c r="AK9" s="38">
        <f>+COUNTIFS(Манзилли!N:N,D9,Манзилли!S:S,$AJ$335,Манзилли!R:R,"Рад")</f>
        <v>0</v>
      </c>
      <c r="AL9" s="38">
        <f>+COUNTIFS(Манзилли!N:N,D9,Манзилли!S:S,$AJ$335,Манзилли!R:R,"Жараён")</f>
        <v>0</v>
      </c>
      <c r="AM9" s="38">
        <f>+COUNTIFS(Манзилли!N:N,D9,Манзилли!S:S,$AJ$335,Манзилли!R:R,"Қарор")</f>
        <v>0</v>
      </c>
      <c r="AN9" s="38">
        <f>+COUNTIFS(Манзилли!N:N,D9,Манзилли!S:S,$AJ$335,Манзилли!R:R,"Тўланди")</f>
        <v>0</v>
      </c>
      <c r="AO9" s="38">
        <f>+COUNTIFS(Манзилли!N:N,D9,Манзилли!S:S,$AO$335)</f>
        <v>0</v>
      </c>
      <c r="AP9" s="38">
        <f>+COUNTIFS(Манзилли!N:N,D9,Манзилли!S:S,$AO$335,Манзилли!R:R,"Рад")</f>
        <v>0</v>
      </c>
      <c r="AQ9" s="38">
        <f>+COUNTIFS(Манзилли!N:N,D9,Манзилли!S:S,$AO$335,Манзилли!R:R,"Жараён")</f>
        <v>0</v>
      </c>
      <c r="AR9" s="38">
        <f>+COUNTIFS(Манзилли!N:N,D9,Манзилли!S:S,$AO$335,Манзилли!R:R,"Қарор")</f>
        <v>0</v>
      </c>
      <c r="AS9" s="38">
        <f>+COUNTIFS(Манзилли!N:N,D9,Манзилли!S:S,$AO$335,Манзилли!R:R,"Тўланди")</f>
        <v>0</v>
      </c>
      <c r="AT9" s="38">
        <f>+COUNTIFS(Манзилли!D:D,#REF!,Манзилли!I:I,$BD$335)</f>
        <v>0</v>
      </c>
      <c r="AU9" s="38">
        <f>+COUNTIFS(Манзилли!D:D,#REF!,Манзилли!I:I,$BD$335,Манзилли!H:H,"Рад")</f>
        <v>0</v>
      </c>
      <c r="AV9" s="38">
        <f>+COUNTIFS(Манзилли!D:D,#REF!,Манзилли!I:I,$BD$335,Манзилли!H:H,"Жараён")</f>
        <v>0</v>
      </c>
      <c r="AW9" s="38">
        <f>+COUNTIFS(Манзилли!D:D,#REF!,Манзилли!I:I,$BD$335,Манзилли!H:H,"Қарор")</f>
        <v>0</v>
      </c>
      <c r="AX9" s="38">
        <f>+COUNTIFS(Манзилли!D:D,#REF!,Манзилли!I:I,$BD$335,Манзилли!H:H,"Тўланди")</f>
        <v>0</v>
      </c>
      <c r="AY9" s="38">
        <f>+COUNTIFS(Манзилли!I:I,#REF!,Манзилли!N:N,$BD$335)</f>
        <v>0</v>
      </c>
      <c r="AZ9" s="38">
        <f>+COUNTIFS(Манзилли!I:I,#REF!,Манзилли!N:N,$BD$335,Манзилли!M:M,"Рад")</f>
        <v>0</v>
      </c>
      <c r="BA9" s="38">
        <f>+COUNTIFS(Манзилли!I:I,#REF!,Манзилли!N:N,$BD$335,Манзилли!M:M,"Жараён")</f>
        <v>0</v>
      </c>
      <c r="BB9" s="38">
        <f>+COUNTIFS(Манзилли!I:I,#REF!,Манзилли!N:N,$BD$335,Манзилли!M:M,"Қарор")</f>
        <v>0</v>
      </c>
      <c r="BC9" s="38">
        <f>+COUNTIFS(Манзилли!I:I,#REF!,Манзилли!N:N,$BD$335,Манзилли!M:M,"Тўланди")</f>
        <v>0</v>
      </c>
      <c r="BD9" s="38">
        <f>+COUNTIFS(Манзилли!N:N,D9,Манзилли!S:S,$BD$335)</f>
        <v>0</v>
      </c>
      <c r="BE9" s="38">
        <f>+COUNTIFS(Манзилли!N:N,D9,Манзилли!S:S,$BD$335,Манзилли!R:R,"Рад")</f>
        <v>0</v>
      </c>
      <c r="BF9" s="38">
        <f>+COUNTIFS(Манзилли!N:N,D9,Манзилли!S:S,$BD$335,Манзилли!R:R,"Жараён")</f>
        <v>0</v>
      </c>
      <c r="BG9" s="38">
        <f>+COUNTIFS(Манзилли!N:N,D9,Манзилли!S:S,$BD$335,Манзилли!R:R,"Қарор")</f>
        <v>0</v>
      </c>
      <c r="BH9" s="38">
        <f>+COUNTIFS(Манзилли!N:N,D9,Манзилли!S:S,$BD$335,Манзилли!R:R,"Тўланди")</f>
        <v>0</v>
      </c>
      <c r="BI9" s="38">
        <f>+COUNTIFS(Манзилли!N:N,D9,Манзилли!S:S,$BI$335)</f>
        <v>0</v>
      </c>
      <c r="BJ9" s="38">
        <f>+COUNTIFS(Манзилли!N:N,D9,Манзилли!S:S,$BI$335,Манзилли!R:R,"Рад")</f>
        <v>0</v>
      </c>
      <c r="BK9" s="38">
        <f>+COUNTIFS(Манзилли!N:N,D9,Манзилли!S:S,$BI$335,Манзилли!R:R,"Жараён")</f>
        <v>0</v>
      </c>
      <c r="BL9" s="41">
        <f>+COUNTIFS(Манзилли!N:N,D9,Манзилли!S:S,$BI$335,Манзилли!R:R,"Қарор")</f>
        <v>0</v>
      </c>
      <c r="BM9" s="39">
        <f>+COUNTIFS(Манзилли!N:N,D9,Манзилли!S:S,$BI$335,Манзилли!R:R,"Тўланди")</f>
        <v>0</v>
      </c>
    </row>
    <row r="10" spans="1:65" ht="49.5" hidden="1" customHeight="1" x14ac:dyDescent="0.25">
      <c r="A10" s="67">
        <v>4</v>
      </c>
      <c r="B10" s="68" t="s">
        <v>98</v>
      </c>
      <c r="C10" s="72" t="s">
        <v>1616</v>
      </c>
      <c r="D10" s="76">
        <v>40506945840016</v>
      </c>
      <c r="E10" s="37">
        <f t="shared" si="3"/>
        <v>28</v>
      </c>
      <c r="F10" s="38">
        <f t="shared" si="4"/>
        <v>14</v>
      </c>
      <c r="G10" s="38">
        <f t="shared" si="5"/>
        <v>2</v>
      </c>
      <c r="H10" s="38">
        <f t="shared" si="6"/>
        <v>2</v>
      </c>
      <c r="I10" s="38">
        <f t="shared" si="7"/>
        <v>7.1428571428571423</v>
      </c>
      <c r="J10" s="39">
        <f t="shared" si="8"/>
        <v>10</v>
      </c>
      <c r="K10" s="40">
        <f>+COUNTIFS(Манзилли!N:N,D10,Манзилли!S:S,$K$335)</f>
        <v>9</v>
      </c>
      <c r="L10" s="38">
        <f>+COUNTIFS(Манзилли!N:N,D10,Манзилли!S:S,$K$335,Манзилли!R:R,"Рад")</f>
        <v>8</v>
      </c>
      <c r="M10" s="38">
        <f>+COUNTIFS(Манзилли!N:N,D10,Манзилли!S:S,$K$335,Манзилли!R:R,"Жараён")</f>
        <v>1</v>
      </c>
      <c r="N10" s="38">
        <f>+COUNTIFS(Манзилли!N:N,D10,Манзилли!S:S,$K$335,Манзилли!R:R,"Қарор")</f>
        <v>0</v>
      </c>
      <c r="O10" s="38">
        <f>+COUNTIFS(Манзилли!N:N,D10,Манзилли!S:S,$K$335,Манзилли!R:R,"Тўланди")</f>
        <v>0</v>
      </c>
      <c r="P10" s="38">
        <f>+COUNTIFS(Манзилли!N:N,D10,Манзилли!S:S,$P$335)</f>
        <v>3</v>
      </c>
      <c r="Q10" s="38">
        <f>+COUNTIFS(Манзилли!N:N,D10,Манзилли!S:S,$P$335,Манзилли!R:R,"Рад")</f>
        <v>2</v>
      </c>
      <c r="R10" s="38">
        <f>+COUNTIFS(Манзилли!N:N,D10,Манзилли!S:S,$P$335,Манзилли!R:R,"Жараён")</f>
        <v>1</v>
      </c>
      <c r="S10" s="38">
        <f>+COUNTIFS(Манзилли!N:N,D10,Манзилли!S:S,$P$335,Манзилли!R:R,"Қарор")</f>
        <v>0</v>
      </c>
      <c r="T10" s="38">
        <f>+COUNTIFS(Манзилли!N:N,D10,Манзилли!S:S,$P$335,Манзилли!R:R,"Тўланди")</f>
        <v>0</v>
      </c>
      <c r="U10" s="38">
        <f>+COUNTIFS(Манзилли!N:N,D10,Манзилли!S:S,$U$335)</f>
        <v>14</v>
      </c>
      <c r="V10" s="38">
        <f>+COUNTIFS(Манзилли!N:N,D10,Манзилли!S:S,$U$335,Манзилли!R:R,"Рад")</f>
        <v>2</v>
      </c>
      <c r="W10" s="38">
        <f>+COUNTIFS(Манзилли!N:N,D10,Манзилли!S:S,$U$335,Манзилли!R:R,"Жараён")</f>
        <v>0</v>
      </c>
      <c r="X10" s="38">
        <f>+COUNTIFS(Манзилли!N:N,D10,Манзилли!S:S,$U$335,Манзилли!R:R,"Қарор")</f>
        <v>2</v>
      </c>
      <c r="Y10" s="38">
        <f>+COUNTIFS(Манзилли!N:N,D10,Манзилли!S:S,$U$335,Манзилли!R:R,"Тўланди")</f>
        <v>10</v>
      </c>
      <c r="Z10" s="38">
        <f>+COUNTIFS(Манзилли!N:N,D10,Манзилли!S:S,$Y$335)</f>
        <v>1</v>
      </c>
      <c r="AA10" s="38">
        <f>+COUNTIFS(Манзилли!N:N,D10,Манзилли!S:S,$Y$335,Манзилли!R:R,"Рад")</f>
        <v>1</v>
      </c>
      <c r="AB10" s="38">
        <f>+COUNTIFS(Манзилли!N:N,D10,Манзилли!S:S,$Y$335,Манзилли!R:R,"Жараён")</f>
        <v>0</v>
      </c>
      <c r="AC10" s="38">
        <f>+COUNTIFS(Манзилли!N:N,D10,Манзилли!S:S,$Y$335,Манзилли!R:R,"Қарор")</f>
        <v>0</v>
      </c>
      <c r="AD10" s="38">
        <f>+COUNTIFS(Манзилли!N:N,D10,Манзилли!S:S,$Y$335,Манзилли!R:R,"Тўланди")</f>
        <v>0</v>
      </c>
      <c r="AE10" s="38">
        <f>+COUNTIFS(Манзилли!N:N,D10,Манзилли!S:S,$AD$335)</f>
        <v>0</v>
      </c>
      <c r="AF10" s="38">
        <f>+COUNTIFS(Манзилли!N:N,D10,Манзилли!S:S,$AD$335,Манзилли!R:R,"Рад")</f>
        <v>0</v>
      </c>
      <c r="AG10" s="38">
        <f>+COUNTIFS(Манзилли!N:N,D10,Манзилли!S:S,$AD$335,Манзилли!R:R,"Жараён")</f>
        <v>0</v>
      </c>
      <c r="AH10" s="38">
        <f>+COUNTIFS(Манзилли!N:N,D10,Манзилли!S:S,$AD$335,Манзилли!R:R,"Қарор")</f>
        <v>0</v>
      </c>
      <c r="AI10" s="38">
        <f>+COUNTIFS(Манзилли!N:N,D10,Манзилли!S:S,$AD$335,Манзилли!R:R,"Тўланди")</f>
        <v>0</v>
      </c>
      <c r="AJ10" s="38">
        <f>+COUNTIFS(Манзилли!N:N,D10,Манзилли!S:S,$AJ$335)</f>
        <v>1</v>
      </c>
      <c r="AK10" s="38">
        <f>+COUNTIFS(Манзилли!N:N,D10,Манзилли!S:S,$AJ$335,Манзилли!R:R,"Рад")</f>
        <v>1</v>
      </c>
      <c r="AL10" s="38">
        <f>+COUNTIFS(Манзилли!N:N,D10,Манзилли!S:S,$AJ$335,Манзилли!R:R,"Жараён")</f>
        <v>0</v>
      </c>
      <c r="AM10" s="38">
        <f>+COUNTIFS(Манзилли!N:N,D10,Манзилли!S:S,$AJ$335,Манзилли!R:R,"Қарор")</f>
        <v>0</v>
      </c>
      <c r="AN10" s="38">
        <f>+COUNTIFS(Манзилли!N:N,D10,Манзилли!S:S,$AJ$335,Манзилли!R:R,"Тўланди")</f>
        <v>0</v>
      </c>
      <c r="AO10" s="38">
        <f>+COUNTIFS(Манзилли!N:N,D10,Манзилли!S:S,$AO$335)</f>
        <v>0</v>
      </c>
      <c r="AP10" s="38">
        <f>+COUNTIFS(Манзилли!N:N,D10,Манзилли!S:S,$AO$335,Манзилли!R:R,"Рад")</f>
        <v>0</v>
      </c>
      <c r="AQ10" s="38">
        <f>+COUNTIFS(Манзилли!N:N,D10,Манзилли!S:S,$AO$335,Манзилли!R:R,"Жараён")</f>
        <v>0</v>
      </c>
      <c r="AR10" s="38">
        <f>+COUNTIFS(Манзилли!N:N,D10,Манзилли!S:S,$AO$335,Манзилли!R:R,"Қарор")</f>
        <v>0</v>
      </c>
      <c r="AS10" s="38">
        <f>+COUNTIFS(Манзилли!N:N,D10,Манзилли!S:S,$AO$335,Манзилли!R:R,"Тўланди")</f>
        <v>0</v>
      </c>
      <c r="AT10" s="38">
        <f>+COUNTIFS(Манзилли!D:D,#REF!,Манзилли!I:I,$BD$335)</f>
        <v>0</v>
      </c>
      <c r="AU10" s="38">
        <f>+COUNTIFS(Манзилли!D:D,#REF!,Манзилли!I:I,$BD$335,Манзилли!H:H,"Рад")</f>
        <v>0</v>
      </c>
      <c r="AV10" s="38">
        <f>+COUNTIFS(Манзилли!D:D,#REF!,Манзилли!I:I,$BD$335,Манзилли!H:H,"Жараён")</f>
        <v>0</v>
      </c>
      <c r="AW10" s="38">
        <f>+COUNTIFS(Манзилли!D:D,#REF!,Манзилли!I:I,$BD$335,Манзилли!H:H,"Қарор")</f>
        <v>0</v>
      </c>
      <c r="AX10" s="38">
        <f>+COUNTIFS(Манзилли!D:D,#REF!,Манзилли!I:I,$BD$335,Манзилли!H:H,"Тўланди")</f>
        <v>0</v>
      </c>
      <c r="AY10" s="38">
        <f>+COUNTIFS(Манзилли!I:I,#REF!,Манзилли!N:N,$BD$335)</f>
        <v>0</v>
      </c>
      <c r="AZ10" s="38">
        <f>+COUNTIFS(Манзилли!I:I,#REF!,Манзилли!N:N,$BD$335,Манзилли!M:M,"Рад")</f>
        <v>0</v>
      </c>
      <c r="BA10" s="38">
        <f>+COUNTIFS(Манзилли!I:I,#REF!,Манзилли!N:N,$BD$335,Манзилли!M:M,"Жараён")</f>
        <v>0</v>
      </c>
      <c r="BB10" s="38">
        <f>+COUNTIFS(Манзилли!I:I,#REF!,Манзилли!N:N,$BD$335,Манзилли!M:M,"Қарор")</f>
        <v>0</v>
      </c>
      <c r="BC10" s="38">
        <f>+COUNTIFS(Манзилли!I:I,#REF!,Манзилли!N:N,$BD$335,Манзилли!M:M,"Тўланди")</f>
        <v>0</v>
      </c>
      <c r="BD10" s="38">
        <f>+COUNTIFS(Манзилли!N:N,D10,Манзилли!S:S,$BD$335)</f>
        <v>0</v>
      </c>
      <c r="BE10" s="38">
        <f>+COUNTIFS(Манзилли!N:N,D10,Манзилли!S:S,$BD$335,Манзилли!R:R,"Рад")</f>
        <v>0</v>
      </c>
      <c r="BF10" s="38">
        <f>+COUNTIFS(Манзилли!N:N,D10,Манзилли!S:S,$BD$335,Манзилли!R:R,"Жараён")</f>
        <v>0</v>
      </c>
      <c r="BG10" s="38">
        <f>+COUNTIFS(Манзилли!N:N,D10,Манзилли!S:S,$BD$335,Манзилли!R:R,"Қарор")</f>
        <v>0</v>
      </c>
      <c r="BH10" s="38">
        <f>+COUNTIFS(Манзилли!N:N,D10,Манзилли!S:S,$BD$335,Манзилли!R:R,"Тўланди")</f>
        <v>0</v>
      </c>
      <c r="BI10" s="38">
        <f>+COUNTIFS(Манзилли!N:N,D10,Манзилли!S:S,$BI$335)</f>
        <v>0</v>
      </c>
      <c r="BJ10" s="38">
        <f>+COUNTIFS(Манзилли!N:N,D10,Манзилли!S:S,$BI$335,Манзилли!R:R,"Рад")</f>
        <v>0</v>
      </c>
      <c r="BK10" s="38">
        <f>+COUNTIFS(Манзилли!N:N,D10,Манзилли!S:S,$BI$335,Манзилли!R:R,"Жараён")</f>
        <v>0</v>
      </c>
      <c r="BL10" s="41">
        <f>+COUNTIFS(Манзилли!N:N,D10,Манзилли!S:S,$BI$335,Манзилли!R:R,"Қарор")</f>
        <v>0</v>
      </c>
      <c r="BM10" s="39">
        <f>+COUNTIFS(Манзилли!N:N,D10,Манзилли!S:S,$BI$335,Манзилли!R:R,"Тўланди")</f>
        <v>0</v>
      </c>
    </row>
    <row r="11" spans="1:65" ht="49.5" hidden="1" customHeight="1" x14ac:dyDescent="0.25">
      <c r="A11" s="67">
        <v>5</v>
      </c>
      <c r="B11" s="68" t="s">
        <v>19068</v>
      </c>
      <c r="C11" s="72" t="s">
        <v>342</v>
      </c>
      <c r="D11" s="76">
        <v>61412005830013</v>
      </c>
      <c r="E11" s="37">
        <f t="shared" si="3"/>
        <v>16</v>
      </c>
      <c r="F11" s="38">
        <f t="shared" si="4"/>
        <v>3</v>
      </c>
      <c r="G11" s="38">
        <f t="shared" si="5"/>
        <v>0</v>
      </c>
      <c r="H11" s="38">
        <f t="shared" si="6"/>
        <v>1</v>
      </c>
      <c r="I11" s="38">
        <f t="shared" si="7"/>
        <v>0</v>
      </c>
      <c r="J11" s="39">
        <f t="shared" si="8"/>
        <v>12</v>
      </c>
      <c r="K11" s="40">
        <f>+COUNTIFS(Манзилли!N:N,D11,Манзилли!S:S,$K$335)</f>
        <v>1</v>
      </c>
      <c r="L11" s="38">
        <f>+COUNTIFS(Манзилли!N:N,D11,Манзилли!S:S,$K$335,Манзилли!R:R,"Рад")</f>
        <v>1</v>
      </c>
      <c r="M11" s="38">
        <f>+COUNTIFS(Манзилли!N:N,D11,Манзилли!S:S,$K$335,Манзилли!R:R,"Жараён")</f>
        <v>0</v>
      </c>
      <c r="N11" s="38">
        <f>+COUNTIFS(Манзилли!N:N,D11,Манзилли!S:S,$K$335,Манзилли!R:R,"Қарор")</f>
        <v>0</v>
      </c>
      <c r="O11" s="38">
        <f>+COUNTIFS(Манзилли!N:N,D11,Манзилли!S:S,$K$335,Манзилли!R:R,"Тўланди")</f>
        <v>0</v>
      </c>
      <c r="P11" s="38">
        <f>+COUNTIFS(Манзилли!N:N,D11,Манзилли!S:S,$P$335)</f>
        <v>0</v>
      </c>
      <c r="Q11" s="38">
        <f>+COUNTIFS(Манзилли!N:N,D11,Манзилли!S:S,$P$335,Манзилли!R:R,"Рад")</f>
        <v>0</v>
      </c>
      <c r="R11" s="38">
        <f>+COUNTIFS(Манзилли!N:N,D11,Манзилли!S:S,$P$335,Манзилли!R:R,"Жараён")</f>
        <v>0</v>
      </c>
      <c r="S11" s="38">
        <f>+COUNTIFS(Манзилли!N:N,D11,Манзилли!S:S,$P$335,Манзилли!R:R,"Қарор")</f>
        <v>0</v>
      </c>
      <c r="T11" s="38">
        <f>+COUNTIFS(Манзилли!N:N,D11,Манзилли!S:S,$P$335,Манзилли!R:R,"Тўланди")</f>
        <v>0</v>
      </c>
      <c r="U11" s="38">
        <f>+COUNTIFS(Манзилли!N:N,D11,Манзилли!S:S,$U$335)</f>
        <v>8</v>
      </c>
      <c r="V11" s="38">
        <f>+COUNTIFS(Манзилли!N:N,D11,Манзилли!S:S,$U$335,Манзилли!R:R,"Рад")</f>
        <v>2</v>
      </c>
      <c r="W11" s="38">
        <f>+COUNTIFS(Манзилли!N:N,D11,Манзилли!S:S,$U$335,Манзилли!R:R,"Жараён")</f>
        <v>0</v>
      </c>
      <c r="X11" s="38">
        <f>+COUNTIFS(Манзилли!N:N,D11,Манзилли!S:S,$U$335,Манзилли!R:R,"Қарор")</f>
        <v>0</v>
      </c>
      <c r="Y11" s="38">
        <f>+COUNTIFS(Манзилли!N:N,D11,Манзилли!S:S,$U$335,Манзилли!R:R,"Тўланди")</f>
        <v>6</v>
      </c>
      <c r="Z11" s="38">
        <f>+COUNTIFS(Манзилли!N:N,D11,Манзилли!S:S,$Y$335)</f>
        <v>7</v>
      </c>
      <c r="AA11" s="38">
        <f>+COUNTIFS(Манзилли!N:N,D11,Манзилли!S:S,$Y$335,Манзилли!R:R,"Рад")</f>
        <v>0</v>
      </c>
      <c r="AB11" s="38">
        <f>+COUNTIFS(Манзилли!N:N,D11,Манзилли!S:S,$Y$335,Манзилли!R:R,"Жараён")</f>
        <v>0</v>
      </c>
      <c r="AC11" s="38">
        <f>+COUNTIFS(Манзилли!N:N,D11,Манзилли!S:S,$Y$335,Манзилли!R:R,"Қарор")</f>
        <v>1</v>
      </c>
      <c r="AD11" s="38">
        <f>+COUNTIFS(Манзилли!N:N,D11,Манзилли!S:S,$Y$335,Манзилли!R:R,"Тўланди")</f>
        <v>6</v>
      </c>
      <c r="AE11" s="38">
        <f>+COUNTIFS(Манзилли!N:N,D11,Манзилли!S:S,$AD$335)</f>
        <v>0</v>
      </c>
      <c r="AF11" s="38">
        <f>+COUNTIFS(Манзилли!N:N,D11,Манзилли!S:S,$AD$335,Манзилли!R:R,"Рад")</f>
        <v>0</v>
      </c>
      <c r="AG11" s="38">
        <f>+COUNTIFS(Манзилли!N:N,D11,Манзилли!S:S,$AD$335,Манзилли!R:R,"Жараён")</f>
        <v>0</v>
      </c>
      <c r="AH11" s="38">
        <f>+COUNTIFS(Манзилли!N:N,D11,Манзилли!S:S,$AD$335,Манзилли!R:R,"Қарор")</f>
        <v>0</v>
      </c>
      <c r="AI11" s="38">
        <f>+COUNTIFS(Манзилли!N:N,D11,Манзилли!S:S,$AD$335,Манзилли!R:R,"Тўланди")</f>
        <v>0</v>
      </c>
      <c r="AJ11" s="38">
        <f>+COUNTIFS(Манзилли!N:N,D11,Манзилли!S:S,$AJ$335)</f>
        <v>0</v>
      </c>
      <c r="AK11" s="38">
        <f>+COUNTIFS(Манзилли!N:N,D11,Манзилли!S:S,$AJ$335,Манзилли!R:R,"Рад")</f>
        <v>0</v>
      </c>
      <c r="AL11" s="38">
        <f>+COUNTIFS(Манзилли!N:N,D11,Манзилли!S:S,$AJ$335,Манзилли!R:R,"Жараён")</f>
        <v>0</v>
      </c>
      <c r="AM11" s="38">
        <f>+COUNTIFS(Манзилли!N:N,D11,Манзилли!S:S,$AJ$335,Манзилли!R:R,"Қарор")</f>
        <v>0</v>
      </c>
      <c r="AN11" s="38">
        <f>+COUNTIFS(Манзилли!N:N,D11,Манзилли!S:S,$AJ$335,Манзилли!R:R,"Тўланди")</f>
        <v>0</v>
      </c>
      <c r="AO11" s="38">
        <f>+COUNTIFS(Манзилли!N:N,D11,Манзилли!S:S,$AO$335)</f>
        <v>0</v>
      </c>
      <c r="AP11" s="38">
        <f>+COUNTIFS(Манзилли!N:N,D11,Манзилли!S:S,$AO$335,Манзилли!R:R,"Рад")</f>
        <v>0</v>
      </c>
      <c r="AQ11" s="38">
        <f>+COUNTIFS(Манзилли!N:N,D11,Манзилли!S:S,$AO$335,Манзилли!R:R,"Жараён")</f>
        <v>0</v>
      </c>
      <c r="AR11" s="38">
        <f>+COUNTIFS(Манзилли!N:N,D11,Манзилли!S:S,$AO$335,Манзилли!R:R,"Қарор")</f>
        <v>0</v>
      </c>
      <c r="AS11" s="38">
        <f>+COUNTIFS(Манзилли!N:N,D11,Манзилли!S:S,$AO$335,Манзилли!R:R,"Тўланди")</f>
        <v>0</v>
      </c>
      <c r="AT11" s="38">
        <f>+COUNTIFS(Манзилли!D:D,#REF!,Манзилли!I:I,$BD$335)</f>
        <v>0</v>
      </c>
      <c r="AU11" s="38">
        <f>+COUNTIFS(Манзилли!D:D,#REF!,Манзилли!I:I,$BD$335,Манзилли!H:H,"Рад")</f>
        <v>0</v>
      </c>
      <c r="AV11" s="38">
        <f>+COUNTIFS(Манзилли!D:D,#REF!,Манзилли!I:I,$BD$335,Манзилли!H:H,"Жараён")</f>
        <v>0</v>
      </c>
      <c r="AW11" s="38">
        <f>+COUNTIFS(Манзилли!D:D,#REF!,Манзилли!I:I,$BD$335,Манзилли!H:H,"Қарор")</f>
        <v>0</v>
      </c>
      <c r="AX11" s="38">
        <f>+COUNTIFS(Манзилли!D:D,#REF!,Манзилли!I:I,$BD$335,Манзилли!H:H,"Тўланди")</f>
        <v>0</v>
      </c>
      <c r="AY11" s="38">
        <f>+COUNTIFS(Манзилли!I:I,#REF!,Манзилли!N:N,$BD$335)</f>
        <v>0</v>
      </c>
      <c r="AZ11" s="38">
        <f>+COUNTIFS(Манзилли!I:I,#REF!,Манзилли!N:N,$BD$335,Манзилли!M:M,"Рад")</f>
        <v>0</v>
      </c>
      <c r="BA11" s="38">
        <f>+COUNTIFS(Манзилли!I:I,#REF!,Манзилли!N:N,$BD$335,Манзилли!M:M,"Жараён")</f>
        <v>0</v>
      </c>
      <c r="BB11" s="38">
        <f>+COUNTIFS(Манзилли!I:I,#REF!,Манзилли!N:N,$BD$335,Манзилли!M:M,"Қарор")</f>
        <v>0</v>
      </c>
      <c r="BC11" s="38">
        <f>+COUNTIFS(Манзилли!I:I,#REF!,Манзилли!N:N,$BD$335,Манзилли!M:M,"Тўланди")</f>
        <v>0</v>
      </c>
      <c r="BD11" s="38">
        <f>+COUNTIFS(Манзилли!N:N,D11,Манзилли!S:S,$BD$335)</f>
        <v>0</v>
      </c>
      <c r="BE11" s="38">
        <f>+COUNTIFS(Манзилли!N:N,D11,Манзилли!S:S,$BD$335,Манзилли!R:R,"Рад")</f>
        <v>0</v>
      </c>
      <c r="BF11" s="38">
        <f>+COUNTIFS(Манзилли!N:N,D11,Манзилли!S:S,$BD$335,Манзилли!R:R,"Жараён")</f>
        <v>0</v>
      </c>
      <c r="BG11" s="38">
        <f>+COUNTIFS(Манзилли!N:N,D11,Манзилли!S:S,$BD$335,Манзилли!R:R,"Қарор")</f>
        <v>0</v>
      </c>
      <c r="BH11" s="38">
        <f>+COUNTIFS(Манзилли!N:N,D11,Манзилли!S:S,$BD$335,Манзилли!R:R,"Тўланди")</f>
        <v>0</v>
      </c>
      <c r="BI11" s="38">
        <f>+COUNTIFS(Манзилли!N:N,D11,Манзилли!S:S,$BI$335)</f>
        <v>0</v>
      </c>
      <c r="BJ11" s="38">
        <f>+COUNTIFS(Манзилли!N:N,D11,Манзилли!S:S,$BI$335,Манзилли!R:R,"Рад")</f>
        <v>0</v>
      </c>
      <c r="BK11" s="38">
        <f>+COUNTIFS(Манзилли!N:N,D11,Манзилли!S:S,$BI$335,Манзилли!R:R,"Жараён")</f>
        <v>0</v>
      </c>
      <c r="BL11" s="41">
        <f>+COUNTIFS(Манзилли!N:N,D11,Манзилли!S:S,$BI$335,Манзилли!R:R,"Қарор")</f>
        <v>0</v>
      </c>
      <c r="BM11" s="39">
        <f>+COUNTIFS(Манзилли!N:N,D11,Манзилли!S:S,$BI$335,Манзилли!R:R,"Тўланди")</f>
        <v>0</v>
      </c>
    </row>
    <row r="12" spans="1:65" ht="49.5" hidden="1" customHeight="1" x14ac:dyDescent="0.25">
      <c r="A12" s="67">
        <v>6</v>
      </c>
      <c r="B12" s="68" t="s">
        <v>19068</v>
      </c>
      <c r="C12" s="72" t="s">
        <v>818</v>
      </c>
      <c r="D12" s="76">
        <v>42405952400014</v>
      </c>
      <c r="E12" s="37">
        <f t="shared" si="3"/>
        <v>26</v>
      </c>
      <c r="F12" s="38">
        <f t="shared" si="4"/>
        <v>17</v>
      </c>
      <c r="G12" s="38">
        <f t="shared" si="5"/>
        <v>0</v>
      </c>
      <c r="H12" s="38">
        <f t="shared" si="6"/>
        <v>0</v>
      </c>
      <c r="I12" s="38">
        <f t="shared" si="7"/>
        <v>0</v>
      </c>
      <c r="J12" s="39">
        <f t="shared" si="8"/>
        <v>9</v>
      </c>
      <c r="K12" s="40">
        <f>+COUNTIFS(Манзилли!N:N,D12,Манзилли!S:S,$K$335)</f>
        <v>1</v>
      </c>
      <c r="L12" s="38">
        <f>+COUNTIFS(Манзилли!N:N,D12,Манзилли!S:S,$K$335,Манзилли!R:R,"Рад")</f>
        <v>1</v>
      </c>
      <c r="M12" s="38">
        <f>+COUNTIFS(Манзилли!N:N,D12,Манзилли!S:S,$K$335,Манзилли!R:R,"Жараён")</f>
        <v>0</v>
      </c>
      <c r="N12" s="38">
        <f>+COUNTIFS(Манзилли!N:N,D12,Манзилли!S:S,$K$335,Манзилли!R:R,"Қарор")</f>
        <v>0</v>
      </c>
      <c r="O12" s="38">
        <f>+COUNTIFS(Манзилли!N:N,D12,Манзилли!S:S,$K$335,Манзилли!R:R,"Тўланди")</f>
        <v>0</v>
      </c>
      <c r="P12" s="38">
        <f>+COUNTIFS(Манзилли!N:N,D12,Манзилли!S:S,$P$335)</f>
        <v>0</v>
      </c>
      <c r="Q12" s="38">
        <f>+COUNTIFS(Манзилли!N:N,D12,Манзилли!S:S,$P$335,Манзилли!R:R,"Рад")</f>
        <v>0</v>
      </c>
      <c r="R12" s="38">
        <f>+COUNTIFS(Манзилли!N:N,D12,Манзилли!S:S,$P$335,Манзилли!R:R,"Жараён")</f>
        <v>0</v>
      </c>
      <c r="S12" s="38">
        <f>+COUNTIFS(Манзилли!N:N,D12,Манзилли!S:S,$P$335,Манзилли!R:R,"Қарор")</f>
        <v>0</v>
      </c>
      <c r="T12" s="38">
        <f>+COUNTIFS(Манзилли!N:N,D12,Манзилли!S:S,$P$335,Манзилли!R:R,"Тўланди")</f>
        <v>0</v>
      </c>
      <c r="U12" s="38">
        <f>+COUNTIFS(Манзилли!N:N,D12,Манзилли!S:S,$U$335)</f>
        <v>16</v>
      </c>
      <c r="V12" s="38">
        <f>+COUNTIFS(Манзилли!N:N,D12,Манзилли!S:S,$U$335,Манзилли!R:R,"Рад")</f>
        <v>10</v>
      </c>
      <c r="W12" s="38">
        <f>+COUNTIFS(Манзилли!N:N,D12,Манзилли!S:S,$U$335,Манзилли!R:R,"Жараён")</f>
        <v>0</v>
      </c>
      <c r="X12" s="38">
        <f>+COUNTIFS(Манзилли!N:N,D12,Манзилли!S:S,$U$335,Манзилли!R:R,"Қарор")</f>
        <v>0</v>
      </c>
      <c r="Y12" s="38">
        <f>+COUNTIFS(Манзилли!N:N,D12,Манзилли!S:S,$U$335,Манзилли!R:R,"Тўланди")</f>
        <v>6</v>
      </c>
      <c r="Z12" s="38">
        <f>+COUNTIFS(Манзилли!N:N,D12,Манзилли!S:S,$Y$335)</f>
        <v>5</v>
      </c>
      <c r="AA12" s="38">
        <f>+COUNTIFS(Манзилли!N:N,D12,Манзилли!S:S,$Y$335,Манзилли!R:R,"Рад")</f>
        <v>2</v>
      </c>
      <c r="AB12" s="38">
        <f>+COUNTIFS(Манзилли!N:N,D12,Манзилли!S:S,$Y$335,Манзилли!R:R,"Жараён")</f>
        <v>0</v>
      </c>
      <c r="AC12" s="38">
        <f>+COUNTIFS(Манзилли!N:N,D12,Манзилли!S:S,$Y$335,Манзилли!R:R,"Қарор")</f>
        <v>0</v>
      </c>
      <c r="AD12" s="38">
        <f>+COUNTIFS(Манзилли!N:N,D12,Манзилли!S:S,$Y$335,Манзилли!R:R,"Тўланди")</f>
        <v>3</v>
      </c>
      <c r="AE12" s="38">
        <f>+COUNTIFS(Манзилли!N:N,D12,Манзилли!S:S,$AD$335)</f>
        <v>0</v>
      </c>
      <c r="AF12" s="38">
        <f>+COUNTIFS(Манзилли!N:N,D12,Манзилли!S:S,$AD$335,Манзилли!R:R,"Рад")</f>
        <v>0</v>
      </c>
      <c r="AG12" s="38">
        <f>+COUNTIFS(Манзилли!N:N,D12,Манзилли!S:S,$AD$335,Манзилли!R:R,"Жараён")</f>
        <v>0</v>
      </c>
      <c r="AH12" s="38">
        <f>+COUNTIFS(Манзилли!N:N,D12,Манзилли!S:S,$AD$335,Манзилли!R:R,"Қарор")</f>
        <v>0</v>
      </c>
      <c r="AI12" s="38">
        <f>+COUNTIFS(Манзилли!N:N,D12,Манзилли!S:S,$AD$335,Манзилли!R:R,"Тўланди")</f>
        <v>0</v>
      </c>
      <c r="AJ12" s="38">
        <f>+COUNTIFS(Манзилли!N:N,D12,Манзилли!S:S,$AJ$335)</f>
        <v>4</v>
      </c>
      <c r="AK12" s="38">
        <f>+COUNTIFS(Манзилли!N:N,D12,Манзилли!S:S,$AJ$335,Манзилли!R:R,"Рад")</f>
        <v>4</v>
      </c>
      <c r="AL12" s="38">
        <f>+COUNTIFS(Манзилли!N:N,D12,Манзилли!S:S,$AJ$335,Манзилли!R:R,"Жараён")</f>
        <v>0</v>
      </c>
      <c r="AM12" s="38">
        <f>+COUNTIFS(Манзилли!N:N,D12,Манзилли!S:S,$AJ$335,Манзилли!R:R,"Қарор")</f>
        <v>0</v>
      </c>
      <c r="AN12" s="38">
        <f>+COUNTIFS(Манзилли!N:N,D12,Манзилли!S:S,$AJ$335,Манзилли!R:R,"Тўланди")</f>
        <v>0</v>
      </c>
      <c r="AO12" s="38">
        <f>+COUNTIFS(Манзилли!N:N,D12,Манзилли!S:S,$AO$335)</f>
        <v>0</v>
      </c>
      <c r="AP12" s="38">
        <f>+COUNTIFS(Манзилли!N:N,D12,Манзилли!S:S,$AO$335,Манзилли!R:R,"Рад")</f>
        <v>0</v>
      </c>
      <c r="AQ12" s="38">
        <f>+COUNTIFS(Манзилли!N:N,D12,Манзилли!S:S,$AO$335,Манзилли!R:R,"Жараён")</f>
        <v>0</v>
      </c>
      <c r="AR12" s="38">
        <f>+COUNTIFS(Манзилли!N:N,D12,Манзилли!S:S,$AO$335,Манзилли!R:R,"Қарор")</f>
        <v>0</v>
      </c>
      <c r="AS12" s="38">
        <f>+COUNTIFS(Манзилли!N:N,D12,Манзилли!S:S,$AO$335,Манзилли!R:R,"Тўланди")</f>
        <v>0</v>
      </c>
      <c r="AT12" s="38">
        <f>+COUNTIFS(Манзилли!D:D,#REF!,Манзилли!I:I,$BD$335)</f>
        <v>0</v>
      </c>
      <c r="AU12" s="38">
        <f>+COUNTIFS(Манзилли!D:D,#REF!,Манзилли!I:I,$BD$335,Манзилли!H:H,"Рад")</f>
        <v>0</v>
      </c>
      <c r="AV12" s="38">
        <f>+COUNTIFS(Манзилли!D:D,#REF!,Манзилли!I:I,$BD$335,Манзилли!H:H,"Жараён")</f>
        <v>0</v>
      </c>
      <c r="AW12" s="38">
        <f>+COUNTIFS(Манзилли!D:D,#REF!,Манзилли!I:I,$BD$335,Манзилли!H:H,"Қарор")</f>
        <v>0</v>
      </c>
      <c r="AX12" s="38">
        <f>+COUNTIFS(Манзилли!D:D,#REF!,Манзилли!I:I,$BD$335,Манзилли!H:H,"Тўланди")</f>
        <v>0</v>
      </c>
      <c r="AY12" s="38">
        <f>+COUNTIFS(Манзилли!I:I,#REF!,Манзилли!N:N,$BD$335)</f>
        <v>0</v>
      </c>
      <c r="AZ12" s="38">
        <f>+COUNTIFS(Манзилли!I:I,#REF!,Манзилли!N:N,$BD$335,Манзилли!M:M,"Рад")</f>
        <v>0</v>
      </c>
      <c r="BA12" s="38">
        <f>+COUNTIFS(Манзилли!I:I,#REF!,Манзилли!N:N,$BD$335,Манзилли!M:M,"Жараён")</f>
        <v>0</v>
      </c>
      <c r="BB12" s="38">
        <f>+COUNTIFS(Манзилли!I:I,#REF!,Манзилли!N:N,$BD$335,Манзилли!M:M,"Қарор")</f>
        <v>0</v>
      </c>
      <c r="BC12" s="38">
        <f>+COUNTIFS(Манзилли!I:I,#REF!,Манзилли!N:N,$BD$335,Манзилли!M:M,"Тўланди")</f>
        <v>0</v>
      </c>
      <c r="BD12" s="38">
        <f>+COUNTIFS(Манзилли!N:N,D12,Манзилли!S:S,$BD$335)</f>
        <v>0</v>
      </c>
      <c r="BE12" s="38">
        <f>+COUNTIFS(Манзилли!N:N,D12,Манзилли!S:S,$BD$335,Манзилли!R:R,"Рад")</f>
        <v>0</v>
      </c>
      <c r="BF12" s="38">
        <f>+COUNTIFS(Манзилли!N:N,D12,Манзилли!S:S,$BD$335,Манзилли!R:R,"Жараён")</f>
        <v>0</v>
      </c>
      <c r="BG12" s="38">
        <f>+COUNTIFS(Манзилли!N:N,D12,Манзилли!S:S,$BD$335,Манзилли!R:R,"Қарор")</f>
        <v>0</v>
      </c>
      <c r="BH12" s="38">
        <f>+COUNTIFS(Манзилли!N:N,D12,Манзилли!S:S,$BD$335,Манзилли!R:R,"Тўланди")</f>
        <v>0</v>
      </c>
      <c r="BI12" s="38">
        <f>+COUNTIFS(Манзилли!N:N,D12,Манзилли!S:S,$BI$335)</f>
        <v>0</v>
      </c>
      <c r="BJ12" s="38">
        <f>+COUNTIFS(Манзилли!N:N,D12,Манзилли!S:S,$BI$335,Манзилли!R:R,"Рад")</f>
        <v>0</v>
      </c>
      <c r="BK12" s="38">
        <f>+COUNTIFS(Манзилли!N:N,D12,Манзилли!S:S,$BI$335,Манзилли!R:R,"Жараён")</f>
        <v>0</v>
      </c>
      <c r="BL12" s="41">
        <f>+COUNTIFS(Манзилли!N:N,D12,Манзилли!S:S,$BI$335,Манзилли!R:R,"Қарор")</f>
        <v>0</v>
      </c>
      <c r="BM12" s="39">
        <f>+COUNTIFS(Манзилли!N:N,D12,Манзилли!S:S,$BI$335,Манзилли!R:R,"Тўланди")</f>
        <v>0</v>
      </c>
    </row>
    <row r="13" spans="1:65" ht="49.5" hidden="1" customHeight="1" x14ac:dyDescent="0.25">
      <c r="A13" s="67">
        <v>7</v>
      </c>
      <c r="B13" s="68" t="s">
        <v>19068</v>
      </c>
      <c r="C13" s="72" t="s">
        <v>1227</v>
      </c>
      <c r="D13" s="76">
        <v>41807933960031</v>
      </c>
      <c r="E13" s="37">
        <f t="shared" si="3"/>
        <v>8</v>
      </c>
      <c r="F13" s="38">
        <f t="shared" si="4"/>
        <v>1</v>
      </c>
      <c r="G13" s="38">
        <f t="shared" si="5"/>
        <v>0</v>
      </c>
      <c r="H13" s="38">
        <f t="shared" si="6"/>
        <v>0</v>
      </c>
      <c r="I13" s="38">
        <f t="shared" si="7"/>
        <v>0</v>
      </c>
      <c r="J13" s="39">
        <f t="shared" si="8"/>
        <v>7</v>
      </c>
      <c r="K13" s="40">
        <f>+COUNTIFS(Манзилли!N:N,D13,Манзилли!S:S,$K$335)</f>
        <v>0</v>
      </c>
      <c r="L13" s="38">
        <f>+COUNTIFS(Манзилли!N:N,D13,Манзилли!S:S,$K$335,Манзилли!R:R,"Рад")</f>
        <v>0</v>
      </c>
      <c r="M13" s="38">
        <f>+COUNTIFS(Манзилли!N:N,D13,Манзилли!S:S,$K$335,Манзилли!R:R,"Жараён")</f>
        <v>0</v>
      </c>
      <c r="N13" s="38">
        <f>+COUNTIFS(Манзилли!N:N,D13,Манзилли!S:S,$K$335,Манзилли!R:R,"Қарор")</f>
        <v>0</v>
      </c>
      <c r="O13" s="38">
        <f>+COUNTIFS(Манзилли!N:N,D13,Манзилли!S:S,$K$335,Манзилли!R:R,"Тўланди")</f>
        <v>0</v>
      </c>
      <c r="P13" s="38">
        <f>+COUNTIFS(Манзилли!N:N,D13,Манзилли!S:S,$P$335)</f>
        <v>1</v>
      </c>
      <c r="Q13" s="38">
        <f>+COUNTIFS(Манзилли!N:N,D13,Манзилли!S:S,$P$335,Манзилли!R:R,"Рад")</f>
        <v>1</v>
      </c>
      <c r="R13" s="38">
        <f>+COUNTIFS(Манзилли!N:N,D13,Манзилли!S:S,$P$335,Манзилли!R:R,"Жараён")</f>
        <v>0</v>
      </c>
      <c r="S13" s="38">
        <f>+COUNTIFS(Манзилли!N:N,D13,Манзилли!S:S,$P$335,Манзилли!R:R,"Қарор")</f>
        <v>0</v>
      </c>
      <c r="T13" s="38">
        <f>+COUNTIFS(Манзилли!N:N,D13,Манзилли!S:S,$P$335,Манзилли!R:R,"Тўланди")</f>
        <v>0</v>
      </c>
      <c r="U13" s="38">
        <f>+COUNTIFS(Манзилли!N:N,D13,Манзилли!S:S,$U$335)</f>
        <v>5</v>
      </c>
      <c r="V13" s="38">
        <f>+COUNTIFS(Манзилли!N:N,D13,Манзилли!S:S,$U$335,Манзилли!R:R,"Рад")</f>
        <v>0</v>
      </c>
      <c r="W13" s="38">
        <f>+COUNTIFS(Манзилли!N:N,D13,Манзилли!S:S,$U$335,Манзилли!R:R,"Жараён")</f>
        <v>0</v>
      </c>
      <c r="X13" s="38">
        <f>+COUNTIFS(Манзилли!N:N,D13,Манзилли!S:S,$U$335,Манзилли!R:R,"Қарор")</f>
        <v>0</v>
      </c>
      <c r="Y13" s="38">
        <f>+COUNTIFS(Манзилли!N:N,D13,Манзилли!S:S,$U$335,Манзилли!R:R,"Тўланди")</f>
        <v>5</v>
      </c>
      <c r="Z13" s="38">
        <f>+COUNTIFS(Манзилли!N:N,D13,Манзилли!S:S,$Y$335)</f>
        <v>2</v>
      </c>
      <c r="AA13" s="38">
        <f>+COUNTIFS(Манзилли!N:N,D13,Манзилли!S:S,$Y$335,Манзилли!R:R,"Рад")</f>
        <v>0</v>
      </c>
      <c r="AB13" s="38">
        <f>+COUNTIFS(Манзилли!N:N,D13,Манзилли!S:S,$Y$335,Манзилли!R:R,"Жараён")</f>
        <v>0</v>
      </c>
      <c r="AC13" s="38">
        <f>+COUNTIFS(Манзилли!N:N,D13,Манзилли!S:S,$Y$335,Манзилли!R:R,"Қарор")</f>
        <v>0</v>
      </c>
      <c r="AD13" s="38">
        <f>+COUNTIFS(Манзилли!N:N,D13,Манзилли!S:S,$Y$335,Манзилли!R:R,"Тўланди")</f>
        <v>2</v>
      </c>
      <c r="AE13" s="38">
        <f>+COUNTIFS(Манзилли!N:N,D13,Манзилли!S:S,$AD$335)</f>
        <v>0</v>
      </c>
      <c r="AF13" s="38">
        <f>+COUNTIFS(Манзилли!N:N,D13,Манзилли!S:S,$AD$335,Манзилли!R:R,"Рад")</f>
        <v>0</v>
      </c>
      <c r="AG13" s="38">
        <f>+COUNTIFS(Манзилли!N:N,D13,Манзилли!S:S,$AD$335,Манзилли!R:R,"Жараён")</f>
        <v>0</v>
      </c>
      <c r="AH13" s="38">
        <f>+COUNTIFS(Манзилли!N:N,D13,Манзилли!S:S,$AD$335,Манзилли!R:R,"Қарор")</f>
        <v>0</v>
      </c>
      <c r="AI13" s="38">
        <f>+COUNTIFS(Манзилли!N:N,D13,Манзилли!S:S,$AD$335,Манзилли!R:R,"Тўланди")</f>
        <v>0</v>
      </c>
      <c r="AJ13" s="38">
        <f>+COUNTIFS(Манзилли!N:N,D13,Манзилли!S:S,$AJ$335)</f>
        <v>0</v>
      </c>
      <c r="AK13" s="38">
        <f>+COUNTIFS(Манзилли!N:N,D13,Манзилли!S:S,$AJ$335,Манзилли!R:R,"Рад")</f>
        <v>0</v>
      </c>
      <c r="AL13" s="38">
        <f>+COUNTIFS(Манзилли!N:N,D13,Манзилли!S:S,$AJ$335,Манзилли!R:R,"Жараён")</f>
        <v>0</v>
      </c>
      <c r="AM13" s="38">
        <f>+COUNTIFS(Манзилли!N:N,D13,Манзилли!S:S,$AJ$335,Манзилли!R:R,"Қарор")</f>
        <v>0</v>
      </c>
      <c r="AN13" s="38">
        <f>+COUNTIFS(Манзилли!N:N,D13,Манзилли!S:S,$AJ$335,Манзилли!R:R,"Тўланди")</f>
        <v>0</v>
      </c>
      <c r="AO13" s="38">
        <f>+COUNTIFS(Манзилли!N:N,D13,Манзилли!S:S,$AO$335)</f>
        <v>0</v>
      </c>
      <c r="AP13" s="38">
        <f>+COUNTIFS(Манзилли!N:N,D13,Манзилли!S:S,$AO$335,Манзилли!R:R,"Рад")</f>
        <v>0</v>
      </c>
      <c r="AQ13" s="38">
        <f>+COUNTIFS(Манзилли!N:N,D13,Манзилли!S:S,$AO$335,Манзилли!R:R,"Жараён")</f>
        <v>0</v>
      </c>
      <c r="AR13" s="38">
        <f>+COUNTIFS(Манзилли!N:N,D13,Манзилли!S:S,$AO$335,Манзилли!R:R,"Қарор")</f>
        <v>0</v>
      </c>
      <c r="AS13" s="38">
        <f>+COUNTIFS(Манзилли!N:N,D13,Манзилли!S:S,$AO$335,Манзилли!R:R,"Тўланди")</f>
        <v>0</v>
      </c>
      <c r="AT13" s="38">
        <f>+COUNTIFS(Манзилли!D:D,#REF!,Манзилли!I:I,$BD$335)</f>
        <v>0</v>
      </c>
      <c r="AU13" s="38">
        <f>+COUNTIFS(Манзилли!D:D,#REF!,Манзилли!I:I,$BD$335,Манзилли!H:H,"Рад")</f>
        <v>0</v>
      </c>
      <c r="AV13" s="38">
        <f>+COUNTIFS(Манзилли!D:D,#REF!,Манзилли!I:I,$BD$335,Манзилли!H:H,"Жараён")</f>
        <v>0</v>
      </c>
      <c r="AW13" s="38">
        <f>+COUNTIFS(Манзилли!D:D,#REF!,Манзилли!I:I,$BD$335,Манзилли!H:H,"Қарор")</f>
        <v>0</v>
      </c>
      <c r="AX13" s="38">
        <f>+COUNTIFS(Манзилли!D:D,#REF!,Манзилли!I:I,$BD$335,Манзилли!H:H,"Тўланди")</f>
        <v>0</v>
      </c>
      <c r="AY13" s="38">
        <f>+COUNTIFS(Манзилли!I:I,#REF!,Манзилли!N:N,$BD$335)</f>
        <v>0</v>
      </c>
      <c r="AZ13" s="38">
        <f>+COUNTIFS(Манзилли!I:I,#REF!,Манзилли!N:N,$BD$335,Манзилли!M:M,"Рад")</f>
        <v>0</v>
      </c>
      <c r="BA13" s="38">
        <f>+COUNTIFS(Манзилли!I:I,#REF!,Манзилли!N:N,$BD$335,Манзилли!M:M,"Жараён")</f>
        <v>0</v>
      </c>
      <c r="BB13" s="38">
        <f>+COUNTIFS(Манзилли!I:I,#REF!,Манзилли!N:N,$BD$335,Манзилли!M:M,"Қарор")</f>
        <v>0</v>
      </c>
      <c r="BC13" s="38">
        <f>+COUNTIFS(Манзилли!I:I,#REF!,Манзилли!N:N,$BD$335,Манзилли!M:M,"Тўланди")</f>
        <v>0</v>
      </c>
      <c r="BD13" s="38">
        <f>+COUNTIFS(Манзилли!N:N,D13,Манзилли!S:S,$BD$335)</f>
        <v>0</v>
      </c>
      <c r="BE13" s="38">
        <f>+COUNTIFS(Манзилли!N:N,D13,Манзилли!S:S,$BD$335,Манзилли!R:R,"Рад")</f>
        <v>0</v>
      </c>
      <c r="BF13" s="38">
        <f>+COUNTIFS(Манзилли!N:N,D13,Манзилли!S:S,$BD$335,Манзилли!R:R,"Жараён")</f>
        <v>0</v>
      </c>
      <c r="BG13" s="38">
        <f>+COUNTIFS(Манзилли!N:N,D13,Манзилли!S:S,$BD$335,Манзилли!R:R,"Қарор")</f>
        <v>0</v>
      </c>
      <c r="BH13" s="38">
        <f>+COUNTIFS(Манзилли!N:N,D13,Манзилли!S:S,$BD$335,Манзилли!R:R,"Тўланди")</f>
        <v>0</v>
      </c>
      <c r="BI13" s="38">
        <f>+COUNTIFS(Манзилли!N:N,D13,Манзилли!S:S,$BI$335)</f>
        <v>0</v>
      </c>
      <c r="BJ13" s="38">
        <f>+COUNTIFS(Манзилли!N:N,D13,Манзилли!S:S,$BI$335,Манзилли!R:R,"Рад")</f>
        <v>0</v>
      </c>
      <c r="BK13" s="38">
        <f>+COUNTIFS(Манзилли!N:N,D13,Манзилли!S:S,$BI$335,Манзилли!R:R,"Жараён")</f>
        <v>0</v>
      </c>
      <c r="BL13" s="41">
        <f>+COUNTIFS(Манзилли!N:N,D13,Манзилли!S:S,$BI$335,Манзилли!R:R,"Қарор")</f>
        <v>0</v>
      </c>
      <c r="BM13" s="39">
        <f>+COUNTIFS(Манзилли!N:N,D13,Манзилли!S:S,$BI$335,Манзилли!R:R,"Тўланди")</f>
        <v>0</v>
      </c>
    </row>
    <row r="14" spans="1:65" ht="49.5" customHeight="1" x14ac:dyDescent="0.25">
      <c r="A14" s="67">
        <v>8</v>
      </c>
      <c r="B14" s="68" t="s">
        <v>19068</v>
      </c>
      <c r="C14" s="72" t="s">
        <v>434</v>
      </c>
      <c r="D14" s="76">
        <v>41811922400033</v>
      </c>
      <c r="E14" s="37">
        <f t="shared" si="3"/>
        <v>3</v>
      </c>
      <c r="F14" s="38">
        <f t="shared" si="4"/>
        <v>3</v>
      </c>
      <c r="G14" s="38">
        <f t="shared" si="5"/>
        <v>0</v>
      </c>
      <c r="H14" s="38">
        <f t="shared" si="6"/>
        <v>0</v>
      </c>
      <c r="I14" s="38">
        <f t="shared" si="7"/>
        <v>0</v>
      </c>
      <c r="J14" s="39">
        <f t="shared" si="8"/>
        <v>0</v>
      </c>
      <c r="K14" s="40">
        <f>+COUNTIFS(Манзилли!N:N,D14,Манзилли!S:S,$K$335)</f>
        <v>1</v>
      </c>
      <c r="L14" s="38">
        <f>+COUNTIFS(Манзилли!N:N,D14,Манзилли!S:S,$K$335,Манзилли!R:R,"Рад")</f>
        <v>1</v>
      </c>
      <c r="M14" s="38">
        <f>+COUNTIFS(Манзилли!N:N,D14,Манзилли!S:S,$K$335,Манзилли!R:R,"Жараён")</f>
        <v>0</v>
      </c>
      <c r="N14" s="38">
        <f>+COUNTIFS(Манзилли!N:N,D14,Манзилли!S:S,$K$335,Манзилли!R:R,"Қарор")</f>
        <v>0</v>
      </c>
      <c r="O14" s="38">
        <f>+COUNTIFS(Манзилли!N:N,D14,Манзилли!S:S,$K$335,Манзилли!R:R,"Тўланди")</f>
        <v>0</v>
      </c>
      <c r="P14" s="38">
        <f>+COUNTIFS(Манзилли!N:N,D14,Манзилли!S:S,$P$335)</f>
        <v>1</v>
      </c>
      <c r="Q14" s="38">
        <f>+COUNTIFS(Манзилли!N:N,D14,Манзилли!S:S,$P$335,Манзилли!R:R,"Рад")</f>
        <v>1</v>
      </c>
      <c r="R14" s="38">
        <f>+COUNTIFS(Манзилли!N:N,D14,Манзилли!S:S,$P$335,Манзилли!R:R,"Жараён")</f>
        <v>0</v>
      </c>
      <c r="S14" s="38">
        <f>+COUNTIFS(Манзилли!N:N,D14,Манзилли!S:S,$P$335,Манзилли!R:R,"Қарор")</f>
        <v>0</v>
      </c>
      <c r="T14" s="38">
        <f>+COUNTIFS(Манзилли!N:N,D14,Манзилли!S:S,$P$335,Манзилли!R:R,"Тўланди")</f>
        <v>0</v>
      </c>
      <c r="U14" s="38">
        <f>+COUNTIFS(Манзилли!N:N,D14,Манзилли!S:S,$U$335)</f>
        <v>1</v>
      </c>
      <c r="V14" s="38">
        <f>+COUNTIFS(Манзилли!N:N,D14,Манзилли!S:S,$U$335,Манзилли!R:R,"Рад")</f>
        <v>1</v>
      </c>
      <c r="W14" s="38">
        <f>+COUNTIFS(Манзилли!N:N,D14,Манзилли!S:S,$U$335,Манзилли!R:R,"Жараён")</f>
        <v>0</v>
      </c>
      <c r="X14" s="38">
        <f>+COUNTIFS(Манзилли!N:N,D14,Манзилли!S:S,$U$335,Манзилли!R:R,"Қарор")</f>
        <v>0</v>
      </c>
      <c r="Y14" s="38">
        <f>+COUNTIFS(Манзилли!N:N,D14,Манзилли!S:S,$U$335,Манзилли!R:R,"Тўланди")</f>
        <v>0</v>
      </c>
      <c r="Z14" s="38">
        <f>+COUNTIFS(Манзилли!N:N,D14,Манзилли!S:S,$Y$335)</f>
        <v>0</v>
      </c>
      <c r="AA14" s="38">
        <f>+COUNTIFS(Манзилли!N:N,D14,Манзилли!S:S,$Y$335,Манзилли!R:R,"Рад")</f>
        <v>0</v>
      </c>
      <c r="AB14" s="38">
        <f>+COUNTIFS(Манзилли!N:N,D14,Манзилли!S:S,$Y$335,Манзилли!R:R,"Жараён")</f>
        <v>0</v>
      </c>
      <c r="AC14" s="38">
        <f>+COUNTIFS(Манзилли!N:N,D14,Манзилли!S:S,$Y$335,Манзилли!R:R,"Қарор")</f>
        <v>0</v>
      </c>
      <c r="AD14" s="38">
        <f>+COUNTIFS(Манзилли!N:N,D14,Манзилли!S:S,$Y$335,Манзилли!R:R,"Тўланди")</f>
        <v>0</v>
      </c>
      <c r="AE14" s="38">
        <f>+COUNTIFS(Манзилли!N:N,D14,Манзилли!S:S,$AD$335)</f>
        <v>0</v>
      </c>
      <c r="AF14" s="38">
        <f>+COUNTIFS(Манзилли!N:N,D14,Манзилли!S:S,$AD$335,Манзилли!R:R,"Рад")</f>
        <v>0</v>
      </c>
      <c r="AG14" s="38">
        <f>+COUNTIFS(Манзилли!N:N,D14,Манзилли!S:S,$AD$335,Манзилли!R:R,"Жараён")</f>
        <v>0</v>
      </c>
      <c r="AH14" s="38">
        <f>+COUNTIFS(Манзилли!N:N,D14,Манзилли!S:S,$AD$335,Манзилли!R:R,"Қарор")</f>
        <v>0</v>
      </c>
      <c r="AI14" s="38">
        <f>+COUNTIFS(Манзилли!N:N,D14,Манзилли!S:S,$AD$335,Манзилли!R:R,"Тўланди")</f>
        <v>0</v>
      </c>
      <c r="AJ14" s="38">
        <f>+COUNTIFS(Манзилли!N:N,D14,Манзилли!S:S,$AJ$335)</f>
        <v>0</v>
      </c>
      <c r="AK14" s="38">
        <f>+COUNTIFS(Манзилли!N:N,D14,Манзилли!S:S,$AJ$335,Манзилли!R:R,"Рад")</f>
        <v>0</v>
      </c>
      <c r="AL14" s="38">
        <f>+COUNTIFS(Манзилли!N:N,D14,Манзилли!S:S,$AJ$335,Манзилли!R:R,"Жараён")</f>
        <v>0</v>
      </c>
      <c r="AM14" s="38">
        <f>+COUNTIFS(Манзилли!N:N,D14,Манзилли!S:S,$AJ$335,Манзилли!R:R,"Қарор")</f>
        <v>0</v>
      </c>
      <c r="AN14" s="38">
        <f>+COUNTIFS(Манзилли!N:N,D14,Манзилли!S:S,$AJ$335,Манзилли!R:R,"Тўланди")</f>
        <v>0</v>
      </c>
      <c r="AO14" s="38">
        <f>+COUNTIFS(Манзилли!N:N,D14,Манзилли!S:S,$AO$335)</f>
        <v>0</v>
      </c>
      <c r="AP14" s="38">
        <f>+COUNTIFS(Манзилли!N:N,D14,Манзилли!S:S,$AO$335,Манзилли!R:R,"Рад")</f>
        <v>0</v>
      </c>
      <c r="AQ14" s="38">
        <f>+COUNTIFS(Манзилли!N:N,D14,Манзилли!S:S,$AO$335,Манзилли!R:R,"Жараён")</f>
        <v>0</v>
      </c>
      <c r="AR14" s="38">
        <f>+COUNTIFS(Манзилли!N:N,D14,Манзилли!S:S,$AO$335,Манзилли!R:R,"Қарор")</f>
        <v>0</v>
      </c>
      <c r="AS14" s="38">
        <f>+COUNTIFS(Манзилли!N:N,D14,Манзилли!S:S,$AO$335,Манзилли!R:R,"Тўланди")</f>
        <v>0</v>
      </c>
      <c r="AT14" s="38">
        <f>+COUNTIFS(Манзилли!D:D,#REF!,Манзилли!I:I,$BD$335)</f>
        <v>0</v>
      </c>
      <c r="AU14" s="38">
        <f>+COUNTIFS(Манзилли!D:D,#REF!,Манзилли!I:I,$BD$335,Манзилли!H:H,"Рад")</f>
        <v>0</v>
      </c>
      <c r="AV14" s="38">
        <f>+COUNTIFS(Манзилли!D:D,#REF!,Манзилли!I:I,$BD$335,Манзилли!H:H,"Жараён")</f>
        <v>0</v>
      </c>
      <c r="AW14" s="38">
        <f>+COUNTIFS(Манзилли!D:D,#REF!,Манзилли!I:I,$BD$335,Манзилли!H:H,"Қарор")</f>
        <v>0</v>
      </c>
      <c r="AX14" s="38">
        <f>+COUNTIFS(Манзилли!D:D,#REF!,Манзилли!I:I,$BD$335,Манзилли!H:H,"Тўланди")</f>
        <v>0</v>
      </c>
      <c r="AY14" s="38">
        <f>+COUNTIFS(Манзилли!I:I,#REF!,Манзилли!N:N,$BD$335)</f>
        <v>0</v>
      </c>
      <c r="AZ14" s="38">
        <f>+COUNTIFS(Манзилли!I:I,#REF!,Манзилли!N:N,$BD$335,Манзилли!M:M,"Рад")</f>
        <v>0</v>
      </c>
      <c r="BA14" s="38">
        <f>+COUNTIFS(Манзилли!I:I,#REF!,Манзилли!N:N,$BD$335,Манзилли!M:M,"Жараён")</f>
        <v>0</v>
      </c>
      <c r="BB14" s="38">
        <f>+COUNTIFS(Манзилли!I:I,#REF!,Манзилли!N:N,$BD$335,Манзилли!M:M,"Қарор")</f>
        <v>0</v>
      </c>
      <c r="BC14" s="38">
        <f>+COUNTIFS(Манзилли!I:I,#REF!,Манзилли!N:N,$BD$335,Манзилли!M:M,"Тўланди")</f>
        <v>0</v>
      </c>
      <c r="BD14" s="38">
        <f>+COUNTIFS(Манзилли!N:N,D14,Манзилли!S:S,$BD$335)</f>
        <v>0</v>
      </c>
      <c r="BE14" s="38">
        <f>+COUNTIFS(Манзилли!N:N,D14,Манзилли!S:S,$BD$335,Манзилли!R:R,"Рад")</f>
        <v>0</v>
      </c>
      <c r="BF14" s="38">
        <f>+COUNTIFS(Манзилли!N:N,D14,Манзилли!S:S,$BD$335,Манзилли!R:R,"Жараён")</f>
        <v>0</v>
      </c>
      <c r="BG14" s="38">
        <f>+COUNTIFS(Манзилли!N:N,D14,Манзилли!S:S,$BD$335,Манзилли!R:R,"Қарор")</f>
        <v>0</v>
      </c>
      <c r="BH14" s="38">
        <f>+COUNTIFS(Манзилли!N:N,D14,Манзилли!S:S,$BD$335,Манзилли!R:R,"Тўланди")</f>
        <v>0</v>
      </c>
      <c r="BI14" s="38">
        <f>+COUNTIFS(Манзилли!N:N,D14,Манзилли!S:S,$BI$335)</f>
        <v>0</v>
      </c>
      <c r="BJ14" s="38">
        <f>+COUNTIFS(Манзилли!N:N,D14,Манзилли!S:S,$BI$335,Манзилли!R:R,"Рад")</f>
        <v>0</v>
      </c>
      <c r="BK14" s="38">
        <f>+COUNTIFS(Манзилли!N:N,D14,Манзилли!S:S,$BI$335,Манзилли!R:R,"Жараён")</f>
        <v>0</v>
      </c>
      <c r="BL14" s="41">
        <f>+COUNTIFS(Манзилли!N:N,D14,Манзилли!S:S,$BI$335,Манзилли!R:R,"Қарор")</f>
        <v>0</v>
      </c>
      <c r="BM14" s="39">
        <f>+COUNTIFS(Манзилли!N:N,D14,Манзилли!S:S,$BI$335,Манзилли!R:R,"Тўланди")</f>
        <v>0</v>
      </c>
    </row>
    <row r="15" spans="1:65" ht="49.5" hidden="1" customHeight="1" x14ac:dyDescent="0.25">
      <c r="A15" s="67">
        <v>9</v>
      </c>
      <c r="B15" s="68" t="s">
        <v>19068</v>
      </c>
      <c r="C15" s="72" t="s">
        <v>1611</v>
      </c>
      <c r="D15" s="76">
        <v>32502903960045</v>
      </c>
      <c r="E15" s="37">
        <f t="shared" si="3"/>
        <v>8</v>
      </c>
      <c r="F15" s="38">
        <f t="shared" si="4"/>
        <v>1</v>
      </c>
      <c r="G15" s="38">
        <f t="shared" si="5"/>
        <v>0</v>
      </c>
      <c r="H15" s="38">
        <f t="shared" si="6"/>
        <v>0</v>
      </c>
      <c r="I15" s="38">
        <f t="shared" si="7"/>
        <v>0</v>
      </c>
      <c r="J15" s="39">
        <f t="shared" si="8"/>
        <v>7</v>
      </c>
      <c r="K15" s="40">
        <f>+COUNTIFS(Манзилли!N:N,D15,Манзилли!S:S,$K$335)</f>
        <v>0</v>
      </c>
      <c r="L15" s="38">
        <f>+COUNTIFS(Манзилли!N:N,D15,Манзилли!S:S,$K$335,Манзилли!R:R,"Рад")</f>
        <v>0</v>
      </c>
      <c r="M15" s="38">
        <f>+COUNTIFS(Манзилли!N:N,D15,Манзилли!S:S,$K$335,Манзилли!R:R,"Жараён")</f>
        <v>0</v>
      </c>
      <c r="N15" s="38">
        <f>+COUNTIFS(Манзилли!N:N,D15,Манзилли!S:S,$K$335,Манзилли!R:R,"Қарор")</f>
        <v>0</v>
      </c>
      <c r="O15" s="38">
        <f>+COUNTIFS(Манзилли!N:N,D15,Манзилли!S:S,$K$335,Манзилли!R:R,"Тўланди")</f>
        <v>0</v>
      </c>
      <c r="P15" s="38">
        <f>+COUNTIFS(Манзилли!N:N,D15,Манзилли!S:S,$P$335)</f>
        <v>0</v>
      </c>
      <c r="Q15" s="38">
        <f>+COUNTIFS(Манзилли!N:N,D15,Манзилли!S:S,$P$335,Манзилли!R:R,"Рад")</f>
        <v>0</v>
      </c>
      <c r="R15" s="38">
        <f>+COUNTIFS(Манзилли!N:N,D15,Манзилли!S:S,$P$335,Манзилли!R:R,"Жараён")</f>
        <v>0</v>
      </c>
      <c r="S15" s="38">
        <f>+COUNTIFS(Манзилли!N:N,D15,Манзилли!S:S,$P$335,Манзилли!R:R,"Қарор")</f>
        <v>0</v>
      </c>
      <c r="T15" s="38">
        <f>+COUNTIFS(Манзилли!N:N,D15,Манзилли!S:S,$P$335,Манзилли!R:R,"Тўланди")</f>
        <v>0</v>
      </c>
      <c r="U15" s="38">
        <f>+COUNTIFS(Манзилли!N:N,D15,Манзилли!S:S,$U$335)</f>
        <v>6</v>
      </c>
      <c r="V15" s="38">
        <f>+COUNTIFS(Манзилли!N:N,D15,Манзилли!S:S,$U$335,Манзилли!R:R,"Рад")</f>
        <v>1</v>
      </c>
      <c r="W15" s="38">
        <f>+COUNTIFS(Манзилли!N:N,D15,Манзилли!S:S,$U$335,Манзилли!R:R,"Жараён")</f>
        <v>0</v>
      </c>
      <c r="X15" s="38">
        <f>+COUNTIFS(Манзилли!N:N,D15,Манзилли!S:S,$U$335,Манзилли!R:R,"Қарор")</f>
        <v>0</v>
      </c>
      <c r="Y15" s="38">
        <f>+COUNTIFS(Манзилли!N:N,D15,Манзилли!S:S,$U$335,Манзилли!R:R,"Тўланди")</f>
        <v>5</v>
      </c>
      <c r="Z15" s="38">
        <f>+COUNTIFS(Манзилли!N:N,D15,Манзилли!S:S,$Y$335)</f>
        <v>2</v>
      </c>
      <c r="AA15" s="38">
        <f>+COUNTIFS(Манзилли!N:N,D15,Манзилли!S:S,$Y$335,Манзилли!R:R,"Рад")</f>
        <v>0</v>
      </c>
      <c r="AB15" s="38">
        <f>+COUNTIFS(Манзилли!N:N,D15,Манзилли!S:S,$Y$335,Манзилли!R:R,"Жараён")</f>
        <v>0</v>
      </c>
      <c r="AC15" s="38">
        <f>+COUNTIFS(Манзилли!N:N,D15,Манзилли!S:S,$Y$335,Манзилли!R:R,"Қарор")</f>
        <v>0</v>
      </c>
      <c r="AD15" s="38">
        <f>+COUNTIFS(Манзилли!N:N,D15,Манзилли!S:S,$Y$335,Манзилли!R:R,"Тўланди")</f>
        <v>2</v>
      </c>
      <c r="AE15" s="38">
        <f>+COUNTIFS(Манзилли!N:N,D15,Манзилли!S:S,$AD$335)</f>
        <v>0</v>
      </c>
      <c r="AF15" s="38">
        <f>+COUNTIFS(Манзилли!N:N,D15,Манзилли!S:S,$AD$335,Манзилли!R:R,"Рад")</f>
        <v>0</v>
      </c>
      <c r="AG15" s="38">
        <f>+COUNTIFS(Манзилли!N:N,D15,Манзилли!S:S,$AD$335,Манзилли!R:R,"Жараён")</f>
        <v>0</v>
      </c>
      <c r="AH15" s="38">
        <f>+COUNTIFS(Манзилли!N:N,D15,Манзилли!S:S,$AD$335,Манзилли!R:R,"Қарор")</f>
        <v>0</v>
      </c>
      <c r="AI15" s="38">
        <f>+COUNTIFS(Манзилли!N:N,D15,Манзилли!S:S,$AD$335,Манзилли!R:R,"Тўланди")</f>
        <v>0</v>
      </c>
      <c r="AJ15" s="38">
        <f>+COUNTIFS(Манзилли!N:N,D15,Манзилли!S:S,$AJ$335)</f>
        <v>0</v>
      </c>
      <c r="AK15" s="38">
        <f>+COUNTIFS(Манзилли!N:N,D15,Манзилли!S:S,$AJ$335,Манзилли!R:R,"Рад")</f>
        <v>0</v>
      </c>
      <c r="AL15" s="38">
        <f>+COUNTIFS(Манзилли!N:N,D15,Манзилли!S:S,$AJ$335,Манзилли!R:R,"Жараён")</f>
        <v>0</v>
      </c>
      <c r="AM15" s="38">
        <f>+COUNTIFS(Манзилли!N:N,D15,Манзилли!S:S,$AJ$335,Манзилли!R:R,"Қарор")</f>
        <v>0</v>
      </c>
      <c r="AN15" s="38">
        <f>+COUNTIFS(Манзилли!N:N,D15,Манзилли!S:S,$AJ$335,Манзилли!R:R,"Тўланди")</f>
        <v>0</v>
      </c>
      <c r="AO15" s="38">
        <f>+COUNTIFS(Манзилли!N:N,D15,Манзилли!S:S,$AO$335)</f>
        <v>0</v>
      </c>
      <c r="AP15" s="38">
        <f>+COUNTIFS(Манзилли!N:N,D15,Манзилли!S:S,$AO$335,Манзилли!R:R,"Рад")</f>
        <v>0</v>
      </c>
      <c r="AQ15" s="38">
        <f>+COUNTIFS(Манзилли!N:N,D15,Манзилли!S:S,$AO$335,Манзилли!R:R,"Жараён")</f>
        <v>0</v>
      </c>
      <c r="AR15" s="38">
        <f>+COUNTIFS(Манзилли!N:N,D15,Манзилли!S:S,$AO$335,Манзилли!R:R,"Қарор")</f>
        <v>0</v>
      </c>
      <c r="AS15" s="38">
        <f>+COUNTIFS(Манзилли!N:N,D15,Манзилли!S:S,$AO$335,Манзилли!R:R,"Тўланди")</f>
        <v>0</v>
      </c>
      <c r="AT15" s="38">
        <f>+COUNTIFS(Манзилли!D:D,#REF!,Манзилли!I:I,$BD$335)</f>
        <v>0</v>
      </c>
      <c r="AU15" s="38">
        <f>+COUNTIFS(Манзилли!D:D,#REF!,Манзилли!I:I,$BD$335,Манзилли!H:H,"Рад")</f>
        <v>0</v>
      </c>
      <c r="AV15" s="38">
        <f>+COUNTIFS(Манзилли!D:D,#REF!,Манзилли!I:I,$BD$335,Манзилли!H:H,"Жараён")</f>
        <v>0</v>
      </c>
      <c r="AW15" s="38">
        <f>+COUNTIFS(Манзилли!D:D,#REF!,Манзилли!I:I,$BD$335,Манзилли!H:H,"Қарор")</f>
        <v>0</v>
      </c>
      <c r="AX15" s="38">
        <f>+COUNTIFS(Манзилли!D:D,#REF!,Манзилли!I:I,$BD$335,Манзилли!H:H,"Тўланди")</f>
        <v>0</v>
      </c>
      <c r="AY15" s="38">
        <f>+COUNTIFS(Манзилли!I:I,#REF!,Манзилли!N:N,$BD$335)</f>
        <v>0</v>
      </c>
      <c r="AZ15" s="38">
        <f>+COUNTIFS(Манзилли!I:I,#REF!,Манзилли!N:N,$BD$335,Манзилли!M:M,"Рад")</f>
        <v>0</v>
      </c>
      <c r="BA15" s="38">
        <f>+COUNTIFS(Манзилли!I:I,#REF!,Манзилли!N:N,$BD$335,Манзилли!M:M,"Жараён")</f>
        <v>0</v>
      </c>
      <c r="BB15" s="38">
        <f>+COUNTIFS(Манзилли!I:I,#REF!,Манзилли!N:N,$BD$335,Манзилли!M:M,"Қарор")</f>
        <v>0</v>
      </c>
      <c r="BC15" s="38">
        <f>+COUNTIFS(Манзилли!I:I,#REF!,Манзилли!N:N,$BD$335,Манзилли!M:M,"Тўланди")</f>
        <v>0</v>
      </c>
      <c r="BD15" s="38">
        <f>+COUNTIFS(Манзилли!N:N,D15,Манзилли!S:S,$BD$335)</f>
        <v>0</v>
      </c>
      <c r="BE15" s="38">
        <f>+COUNTIFS(Манзилли!N:N,D15,Манзилли!S:S,$BD$335,Манзилли!R:R,"Рад")</f>
        <v>0</v>
      </c>
      <c r="BF15" s="38">
        <f>+COUNTIFS(Манзилли!N:N,D15,Манзилли!S:S,$BD$335,Манзилли!R:R,"Жараён")</f>
        <v>0</v>
      </c>
      <c r="BG15" s="38">
        <f>+COUNTIFS(Манзилли!N:N,D15,Манзилли!S:S,$BD$335,Манзилли!R:R,"Қарор")</f>
        <v>0</v>
      </c>
      <c r="BH15" s="38">
        <f>+COUNTIFS(Манзилли!N:N,D15,Манзилли!S:S,$BD$335,Манзилли!R:R,"Тўланди")</f>
        <v>0</v>
      </c>
      <c r="BI15" s="38">
        <f>+COUNTIFS(Манзилли!N:N,D15,Манзилли!S:S,$BI$335)</f>
        <v>0</v>
      </c>
      <c r="BJ15" s="38">
        <f>+COUNTIFS(Манзилли!N:N,D15,Манзилли!S:S,$BI$335,Манзилли!R:R,"Рад")</f>
        <v>0</v>
      </c>
      <c r="BK15" s="38">
        <f>+COUNTIFS(Манзилли!N:N,D15,Манзилли!S:S,$BI$335,Манзилли!R:R,"Жараён")</f>
        <v>0</v>
      </c>
      <c r="BL15" s="41">
        <f>+COUNTIFS(Манзилли!N:N,D15,Манзилли!S:S,$BI$335,Манзилли!R:R,"Қарор")</f>
        <v>0</v>
      </c>
      <c r="BM15" s="39">
        <f>+COUNTIFS(Манзилли!N:N,D15,Манзилли!S:S,$BI$335,Манзилли!R:R,"Тўланди")</f>
        <v>0</v>
      </c>
    </row>
    <row r="16" spans="1:65" ht="49.5" hidden="1" customHeight="1" x14ac:dyDescent="0.25">
      <c r="A16" s="67">
        <v>10</v>
      </c>
      <c r="B16" s="68" t="s">
        <v>19068</v>
      </c>
      <c r="C16" s="72" t="s">
        <v>432</v>
      </c>
      <c r="D16" s="76">
        <v>43012932400079</v>
      </c>
      <c r="E16" s="37">
        <f t="shared" si="3"/>
        <v>9</v>
      </c>
      <c r="F16" s="38">
        <f t="shared" si="4"/>
        <v>1</v>
      </c>
      <c r="G16" s="38">
        <f t="shared" si="5"/>
        <v>0</v>
      </c>
      <c r="H16" s="38">
        <f t="shared" si="6"/>
        <v>0</v>
      </c>
      <c r="I16" s="38">
        <f t="shared" si="7"/>
        <v>0</v>
      </c>
      <c r="J16" s="39">
        <f t="shared" si="8"/>
        <v>8</v>
      </c>
      <c r="K16" s="40">
        <f>+COUNTIFS(Манзилли!N:N,D16,Манзилли!S:S,$K$335)</f>
        <v>0</v>
      </c>
      <c r="L16" s="38">
        <f>+COUNTIFS(Манзилли!N:N,D16,Манзилли!S:S,$K$335,Манзилли!R:R,"Рад")</f>
        <v>0</v>
      </c>
      <c r="M16" s="38">
        <f>+COUNTIFS(Манзилли!N:N,D16,Манзилли!S:S,$K$335,Манзилли!R:R,"Жараён")</f>
        <v>0</v>
      </c>
      <c r="N16" s="38">
        <f>+COUNTIFS(Манзилли!N:N,D16,Манзилли!S:S,$K$335,Манзилли!R:R,"Қарор")</f>
        <v>0</v>
      </c>
      <c r="O16" s="38">
        <f>+COUNTIFS(Манзилли!N:N,D16,Манзилли!S:S,$K$335,Манзилли!R:R,"Тўланди")</f>
        <v>0</v>
      </c>
      <c r="P16" s="38">
        <f>+COUNTIFS(Манзилли!N:N,D16,Манзилли!S:S,$P$335)</f>
        <v>0</v>
      </c>
      <c r="Q16" s="38">
        <f>+COUNTIFS(Манзилли!N:N,D16,Манзилли!S:S,$P$335,Манзилли!R:R,"Рад")</f>
        <v>0</v>
      </c>
      <c r="R16" s="38">
        <f>+COUNTIFS(Манзилли!N:N,D16,Манзилли!S:S,$P$335,Манзилли!R:R,"Жараён")</f>
        <v>0</v>
      </c>
      <c r="S16" s="38">
        <f>+COUNTIFS(Манзилли!N:N,D16,Манзилли!S:S,$P$335,Манзилли!R:R,"Қарор")</f>
        <v>0</v>
      </c>
      <c r="T16" s="38">
        <f>+COUNTIFS(Манзилли!N:N,D16,Манзилли!S:S,$P$335,Манзилли!R:R,"Тўланди")</f>
        <v>0</v>
      </c>
      <c r="U16" s="38">
        <f>+COUNTIFS(Манзилли!N:N,D16,Манзилли!S:S,$U$335)</f>
        <v>6</v>
      </c>
      <c r="V16" s="38">
        <f>+COUNTIFS(Манзилли!N:N,D16,Манзилли!S:S,$U$335,Манзилли!R:R,"Рад")</f>
        <v>1</v>
      </c>
      <c r="W16" s="38">
        <f>+COUNTIFS(Манзилли!N:N,D16,Манзилли!S:S,$U$335,Манзилли!R:R,"Жараён")</f>
        <v>0</v>
      </c>
      <c r="X16" s="38">
        <f>+COUNTIFS(Манзилли!N:N,D16,Манзилли!S:S,$U$335,Манзилли!R:R,"Қарор")</f>
        <v>0</v>
      </c>
      <c r="Y16" s="38">
        <f>+COUNTIFS(Манзилли!N:N,D16,Манзилли!S:S,$U$335,Манзилли!R:R,"Тўланди")</f>
        <v>5</v>
      </c>
      <c r="Z16" s="38">
        <f>+COUNTIFS(Манзилли!N:N,D16,Манзилли!S:S,$Y$335)</f>
        <v>3</v>
      </c>
      <c r="AA16" s="38">
        <f>+COUNTIFS(Манзилли!N:N,D16,Манзилли!S:S,$Y$335,Манзилли!R:R,"Рад")</f>
        <v>0</v>
      </c>
      <c r="AB16" s="38">
        <f>+COUNTIFS(Манзилли!N:N,D16,Манзилли!S:S,$Y$335,Манзилли!R:R,"Жараён")</f>
        <v>0</v>
      </c>
      <c r="AC16" s="38">
        <f>+COUNTIFS(Манзилли!N:N,D16,Манзилли!S:S,$Y$335,Манзилли!R:R,"Қарор")</f>
        <v>0</v>
      </c>
      <c r="AD16" s="38">
        <f>+COUNTIFS(Манзилли!N:N,D16,Манзилли!S:S,$Y$335,Манзилли!R:R,"Тўланди")</f>
        <v>3</v>
      </c>
      <c r="AE16" s="38">
        <f>+COUNTIFS(Манзилли!N:N,D16,Манзилли!S:S,$AD$335)</f>
        <v>0</v>
      </c>
      <c r="AF16" s="38">
        <f>+COUNTIFS(Манзилли!N:N,D16,Манзилли!S:S,$AD$335,Манзилли!R:R,"Рад")</f>
        <v>0</v>
      </c>
      <c r="AG16" s="38">
        <f>+COUNTIFS(Манзилли!N:N,D16,Манзилли!S:S,$AD$335,Манзилли!R:R,"Жараён")</f>
        <v>0</v>
      </c>
      <c r="AH16" s="38">
        <f>+COUNTIFS(Манзилли!N:N,D16,Манзилли!S:S,$AD$335,Манзилли!R:R,"Қарор")</f>
        <v>0</v>
      </c>
      <c r="AI16" s="38">
        <f>+COUNTIFS(Манзилли!N:N,D16,Манзилли!S:S,$AD$335,Манзилли!R:R,"Тўланди")</f>
        <v>0</v>
      </c>
      <c r="AJ16" s="38">
        <f>+COUNTIFS(Манзилли!N:N,D16,Манзилли!S:S,$AJ$335)</f>
        <v>0</v>
      </c>
      <c r="AK16" s="38">
        <f>+COUNTIFS(Манзилли!N:N,D16,Манзилли!S:S,$AJ$335,Манзилли!R:R,"Рад")</f>
        <v>0</v>
      </c>
      <c r="AL16" s="38">
        <f>+COUNTIFS(Манзилли!N:N,D16,Манзилли!S:S,$AJ$335,Манзилли!R:R,"Жараён")</f>
        <v>0</v>
      </c>
      <c r="AM16" s="38">
        <f>+COUNTIFS(Манзилли!N:N,D16,Манзилли!S:S,$AJ$335,Манзилли!R:R,"Қарор")</f>
        <v>0</v>
      </c>
      <c r="AN16" s="38">
        <f>+COUNTIFS(Манзилли!N:N,D16,Манзилли!S:S,$AJ$335,Манзилли!R:R,"Тўланди")</f>
        <v>0</v>
      </c>
      <c r="AO16" s="38">
        <f>+COUNTIFS(Манзилли!N:N,D16,Манзилли!S:S,$AO$335)</f>
        <v>0</v>
      </c>
      <c r="AP16" s="38">
        <f>+COUNTIFS(Манзилли!N:N,D16,Манзилли!S:S,$AO$335,Манзилли!R:R,"Рад")</f>
        <v>0</v>
      </c>
      <c r="AQ16" s="38">
        <f>+COUNTIFS(Манзилли!N:N,D16,Манзилли!S:S,$AO$335,Манзилли!R:R,"Жараён")</f>
        <v>0</v>
      </c>
      <c r="AR16" s="38">
        <f>+COUNTIFS(Манзилли!N:N,D16,Манзилли!S:S,$AO$335,Манзилли!R:R,"Қарор")</f>
        <v>0</v>
      </c>
      <c r="AS16" s="38">
        <f>+COUNTIFS(Манзилли!N:N,D16,Манзилли!S:S,$AO$335,Манзилли!R:R,"Тўланди")</f>
        <v>0</v>
      </c>
      <c r="AT16" s="38">
        <f>+COUNTIFS(Манзилли!D:D,#REF!,Манзилли!I:I,$BD$335)</f>
        <v>0</v>
      </c>
      <c r="AU16" s="38">
        <f>+COUNTIFS(Манзилли!D:D,#REF!,Манзилли!I:I,$BD$335,Манзилли!H:H,"Рад")</f>
        <v>0</v>
      </c>
      <c r="AV16" s="38">
        <f>+COUNTIFS(Манзилли!D:D,#REF!,Манзилли!I:I,$BD$335,Манзилли!H:H,"Жараён")</f>
        <v>0</v>
      </c>
      <c r="AW16" s="38">
        <f>+COUNTIFS(Манзилли!D:D,#REF!,Манзилли!I:I,$BD$335,Манзилли!H:H,"Қарор")</f>
        <v>0</v>
      </c>
      <c r="AX16" s="38">
        <f>+COUNTIFS(Манзилли!D:D,#REF!,Манзилли!I:I,$BD$335,Манзилли!H:H,"Тўланди")</f>
        <v>0</v>
      </c>
      <c r="AY16" s="38">
        <f>+COUNTIFS(Манзилли!I:I,#REF!,Манзилли!N:N,$BD$335)</f>
        <v>0</v>
      </c>
      <c r="AZ16" s="38">
        <f>+COUNTIFS(Манзилли!I:I,#REF!,Манзилли!N:N,$BD$335,Манзилли!M:M,"Рад")</f>
        <v>0</v>
      </c>
      <c r="BA16" s="38">
        <f>+COUNTIFS(Манзилли!I:I,#REF!,Манзилли!N:N,$BD$335,Манзилли!M:M,"Жараён")</f>
        <v>0</v>
      </c>
      <c r="BB16" s="38">
        <f>+COUNTIFS(Манзилли!I:I,#REF!,Манзилли!N:N,$BD$335,Манзилли!M:M,"Қарор")</f>
        <v>0</v>
      </c>
      <c r="BC16" s="38">
        <f>+COUNTIFS(Манзилли!I:I,#REF!,Манзилли!N:N,$BD$335,Манзилли!M:M,"Тўланди")</f>
        <v>0</v>
      </c>
      <c r="BD16" s="38">
        <f>+COUNTIFS(Манзилли!N:N,D16,Манзилли!S:S,$BD$335)</f>
        <v>0</v>
      </c>
      <c r="BE16" s="38">
        <f>+COUNTIFS(Манзилли!N:N,D16,Манзилли!S:S,$BD$335,Манзилли!R:R,"Рад")</f>
        <v>0</v>
      </c>
      <c r="BF16" s="38">
        <f>+COUNTIFS(Манзилли!N:N,D16,Манзилли!S:S,$BD$335,Манзилли!R:R,"Жараён")</f>
        <v>0</v>
      </c>
      <c r="BG16" s="38">
        <f>+COUNTIFS(Манзилли!N:N,D16,Манзилли!S:S,$BD$335,Манзилли!R:R,"Қарор")</f>
        <v>0</v>
      </c>
      <c r="BH16" s="38">
        <f>+COUNTIFS(Манзилли!N:N,D16,Манзилли!S:S,$BD$335,Манзилли!R:R,"Тўланди")</f>
        <v>0</v>
      </c>
      <c r="BI16" s="38">
        <f>+COUNTIFS(Манзилли!N:N,D16,Манзилли!S:S,$BI$335)</f>
        <v>0</v>
      </c>
      <c r="BJ16" s="38">
        <f>+COUNTIFS(Манзилли!N:N,D16,Манзилли!S:S,$BI$335,Манзилли!R:R,"Рад")</f>
        <v>0</v>
      </c>
      <c r="BK16" s="38">
        <f>+COUNTIFS(Манзилли!N:N,D16,Манзилли!S:S,$BI$335,Манзилли!R:R,"Жараён")</f>
        <v>0</v>
      </c>
      <c r="BL16" s="41">
        <f>+COUNTIFS(Манзилли!N:N,D16,Манзилли!S:S,$BI$335,Манзилли!R:R,"Қарор")</f>
        <v>0</v>
      </c>
      <c r="BM16" s="39">
        <f>+COUNTIFS(Манзилли!N:N,D16,Манзилли!S:S,$BI$335,Манзилли!R:R,"Тўланди")</f>
        <v>0</v>
      </c>
    </row>
    <row r="17" spans="1:65" ht="49.5" customHeight="1" x14ac:dyDescent="0.25">
      <c r="A17" s="67">
        <v>11</v>
      </c>
      <c r="B17" s="68" t="s">
        <v>19068</v>
      </c>
      <c r="C17" s="72" t="s">
        <v>33852</v>
      </c>
      <c r="D17" s="76" t="s">
        <v>33853</v>
      </c>
      <c r="E17" s="37">
        <f t="shared" si="3"/>
        <v>0</v>
      </c>
      <c r="F17" s="38">
        <f t="shared" si="4"/>
        <v>0</v>
      </c>
      <c r="G17" s="38">
        <f t="shared" si="5"/>
        <v>0</v>
      </c>
      <c r="H17" s="38">
        <f t="shared" si="6"/>
        <v>0</v>
      </c>
      <c r="I17" s="38" t="e">
        <f t="shared" si="7"/>
        <v>#DIV/0!</v>
      </c>
      <c r="J17" s="39">
        <f t="shared" si="8"/>
        <v>0</v>
      </c>
      <c r="K17" s="40">
        <f>+COUNTIFS(Манзилли!N:N,D17,Манзилли!S:S,$K$335)</f>
        <v>0</v>
      </c>
      <c r="L17" s="38">
        <f>+COUNTIFS(Манзилли!N:N,D17,Манзилли!S:S,$K$335,Манзилли!R:R,"Рад")</f>
        <v>0</v>
      </c>
      <c r="M17" s="38">
        <f>+COUNTIFS(Манзилли!N:N,D17,Манзилли!S:S,$K$335,Манзилли!R:R,"Жараён")</f>
        <v>0</v>
      </c>
      <c r="N17" s="38">
        <f>+COUNTIFS(Манзилли!N:N,D17,Манзилли!S:S,$K$335,Манзилли!R:R,"Қарор")</f>
        <v>0</v>
      </c>
      <c r="O17" s="38">
        <f>+COUNTIFS(Манзилли!N:N,D17,Манзилли!S:S,$K$335,Манзилли!R:R,"Тўланди")</f>
        <v>0</v>
      </c>
      <c r="P17" s="38">
        <f>+COUNTIFS(Манзилли!N:N,D17,Манзилли!S:S,$P$335)</f>
        <v>0</v>
      </c>
      <c r="Q17" s="38">
        <f>+COUNTIFS(Манзилли!N:N,D17,Манзилли!S:S,$P$335,Манзилли!R:R,"Рад")</f>
        <v>0</v>
      </c>
      <c r="R17" s="38">
        <f>+COUNTIFS(Манзилли!N:N,D17,Манзилли!S:S,$P$335,Манзилли!R:R,"Жараён")</f>
        <v>0</v>
      </c>
      <c r="S17" s="38">
        <f>+COUNTIFS(Манзилли!N:N,D17,Манзилли!S:S,$P$335,Манзилли!R:R,"Қарор")</f>
        <v>0</v>
      </c>
      <c r="T17" s="38">
        <f>+COUNTIFS(Манзилли!N:N,D17,Манзилли!S:S,$P$335,Манзилли!R:R,"Тўланди")</f>
        <v>0</v>
      </c>
      <c r="U17" s="38">
        <f>+COUNTIFS(Манзилли!N:N,D17,Манзилли!S:S,$U$335)</f>
        <v>0</v>
      </c>
      <c r="V17" s="38">
        <f>+COUNTIFS(Манзилли!N:N,D17,Манзилли!S:S,$U$335,Манзилли!R:R,"Рад")</f>
        <v>0</v>
      </c>
      <c r="W17" s="38">
        <f>+COUNTIFS(Манзилли!N:N,D17,Манзилли!S:S,$U$335,Манзилли!R:R,"Жараён")</f>
        <v>0</v>
      </c>
      <c r="X17" s="38">
        <f>+COUNTIFS(Манзилли!N:N,D17,Манзилли!S:S,$U$335,Манзилли!R:R,"Қарор")</f>
        <v>0</v>
      </c>
      <c r="Y17" s="38">
        <f>+COUNTIFS(Манзилли!N:N,D17,Манзилли!S:S,$U$335,Манзилли!R:R,"Тўланди")</f>
        <v>0</v>
      </c>
      <c r="Z17" s="38">
        <f>+COUNTIFS(Манзилли!N:N,D17,Манзилли!S:S,$Y$335)</f>
        <v>0</v>
      </c>
      <c r="AA17" s="38">
        <f>+COUNTIFS(Манзилли!N:N,D17,Манзилли!S:S,$Y$335,Манзилли!R:R,"Рад")</f>
        <v>0</v>
      </c>
      <c r="AB17" s="38">
        <f>+COUNTIFS(Манзилли!N:N,D17,Манзилли!S:S,$Y$335,Манзилли!R:R,"Жараён")</f>
        <v>0</v>
      </c>
      <c r="AC17" s="38">
        <f>+COUNTIFS(Манзилли!N:N,D17,Манзилли!S:S,$Y$335,Манзилли!R:R,"Қарор")</f>
        <v>0</v>
      </c>
      <c r="AD17" s="38">
        <f>+COUNTIFS(Манзилли!N:N,D17,Манзилли!S:S,$Y$335,Манзилли!R:R,"Тўланди")</f>
        <v>0</v>
      </c>
      <c r="AE17" s="38">
        <f>+COUNTIFS(Манзилли!N:N,D17,Манзилли!S:S,$AD$335)</f>
        <v>0</v>
      </c>
      <c r="AF17" s="38">
        <f>+COUNTIFS(Манзилли!N:N,D17,Манзилли!S:S,$AD$335,Манзилли!R:R,"Рад")</f>
        <v>0</v>
      </c>
      <c r="AG17" s="38">
        <f>+COUNTIFS(Манзилли!N:N,D17,Манзилли!S:S,$AD$335,Манзилли!R:R,"Жараён")</f>
        <v>0</v>
      </c>
      <c r="AH17" s="38">
        <f>+COUNTIFS(Манзилли!N:N,D17,Манзилли!S:S,$AD$335,Манзилли!R:R,"Қарор")</f>
        <v>0</v>
      </c>
      <c r="AI17" s="38">
        <f>+COUNTIFS(Манзилли!N:N,D17,Манзилли!S:S,$AD$335,Манзилли!R:R,"Тўланди")</f>
        <v>0</v>
      </c>
      <c r="AJ17" s="38">
        <f>+COUNTIFS(Манзилли!N:N,D17,Манзилли!S:S,$AJ$335)</f>
        <v>0</v>
      </c>
      <c r="AK17" s="38">
        <f>+COUNTIFS(Манзилли!N:N,D17,Манзилли!S:S,$AJ$335,Манзилли!R:R,"Рад")</f>
        <v>0</v>
      </c>
      <c r="AL17" s="38">
        <f>+COUNTIFS(Манзилли!N:N,D17,Манзилли!S:S,$AJ$335,Манзилли!R:R,"Жараён")</f>
        <v>0</v>
      </c>
      <c r="AM17" s="38">
        <f>+COUNTIFS(Манзилли!N:N,D17,Манзилли!S:S,$AJ$335,Манзилли!R:R,"Қарор")</f>
        <v>0</v>
      </c>
      <c r="AN17" s="38">
        <f>+COUNTIFS(Манзилли!N:N,D17,Манзилли!S:S,$AJ$335,Манзилли!R:R,"Тўланди")</f>
        <v>0</v>
      </c>
      <c r="AO17" s="38">
        <f>+COUNTIFS(Манзилли!N:N,D17,Манзилли!S:S,$AO$335)</f>
        <v>0</v>
      </c>
      <c r="AP17" s="38">
        <f>+COUNTIFS(Манзилли!N:N,D17,Манзилли!S:S,$AO$335,Манзилли!R:R,"Рад")</f>
        <v>0</v>
      </c>
      <c r="AQ17" s="38">
        <f>+COUNTIFS(Манзилли!N:N,D17,Манзилли!S:S,$AO$335,Манзилли!R:R,"Жараён")</f>
        <v>0</v>
      </c>
      <c r="AR17" s="38">
        <f>+COUNTIFS(Манзилли!N:N,D17,Манзилли!S:S,$AO$335,Манзилли!R:R,"Қарор")</f>
        <v>0</v>
      </c>
      <c r="AS17" s="38">
        <f>+COUNTIFS(Манзилли!N:N,D17,Манзилли!S:S,$AO$335,Манзилли!R:R,"Тўланди")</f>
        <v>0</v>
      </c>
      <c r="AT17" s="38">
        <f>+COUNTIFS(Манзилли!D:D,#REF!,Манзилли!I:I,$BD$335)</f>
        <v>0</v>
      </c>
      <c r="AU17" s="38">
        <f>+COUNTIFS(Манзилли!D:D,#REF!,Манзилли!I:I,$BD$335,Манзилли!H:H,"Рад")</f>
        <v>0</v>
      </c>
      <c r="AV17" s="38">
        <f>+COUNTIFS(Манзилли!D:D,#REF!,Манзилли!I:I,$BD$335,Манзилли!H:H,"Жараён")</f>
        <v>0</v>
      </c>
      <c r="AW17" s="38">
        <f>+COUNTIFS(Манзилли!D:D,#REF!,Манзилли!I:I,$BD$335,Манзилли!H:H,"Қарор")</f>
        <v>0</v>
      </c>
      <c r="AX17" s="38">
        <f>+COUNTIFS(Манзилли!D:D,#REF!,Манзилли!I:I,$BD$335,Манзилли!H:H,"Тўланди")</f>
        <v>0</v>
      </c>
      <c r="AY17" s="38">
        <f>+COUNTIFS(Манзилли!I:I,#REF!,Манзилли!N:N,$BD$335)</f>
        <v>0</v>
      </c>
      <c r="AZ17" s="38">
        <f>+COUNTIFS(Манзилли!I:I,#REF!,Манзилли!N:N,$BD$335,Манзилли!M:M,"Рад")</f>
        <v>0</v>
      </c>
      <c r="BA17" s="38">
        <f>+COUNTIFS(Манзилли!I:I,#REF!,Манзилли!N:N,$BD$335,Манзилли!M:M,"Жараён")</f>
        <v>0</v>
      </c>
      <c r="BB17" s="38">
        <f>+COUNTIFS(Манзилли!I:I,#REF!,Манзилли!N:N,$BD$335,Манзилли!M:M,"Қарор")</f>
        <v>0</v>
      </c>
      <c r="BC17" s="38">
        <f>+COUNTIFS(Манзилли!I:I,#REF!,Манзилли!N:N,$BD$335,Манзилли!M:M,"Тўланди")</f>
        <v>0</v>
      </c>
      <c r="BD17" s="38">
        <f>+COUNTIFS(Манзилли!N:N,D17,Манзилли!S:S,$BD$335)</f>
        <v>0</v>
      </c>
      <c r="BE17" s="38">
        <f>+COUNTIFS(Манзилли!N:N,D17,Манзилли!S:S,$BD$335,Манзилли!R:R,"Рад")</f>
        <v>0</v>
      </c>
      <c r="BF17" s="38">
        <f>+COUNTIFS(Манзилли!N:N,D17,Манзилли!S:S,$BD$335,Манзилли!R:R,"Жараён")</f>
        <v>0</v>
      </c>
      <c r="BG17" s="38">
        <f>+COUNTIFS(Манзилли!N:N,D17,Манзилли!S:S,$BD$335,Манзилли!R:R,"Қарор")</f>
        <v>0</v>
      </c>
      <c r="BH17" s="38">
        <f>+COUNTIFS(Манзилли!N:N,D17,Манзилли!S:S,$BD$335,Манзилли!R:R,"Тўланди")</f>
        <v>0</v>
      </c>
      <c r="BI17" s="38">
        <f>+COUNTIFS(Манзилли!N:N,D17,Манзилли!S:S,$BI$335)</f>
        <v>0</v>
      </c>
      <c r="BJ17" s="38">
        <f>+COUNTIFS(Манзилли!N:N,D17,Манзилли!S:S,$BI$335,Манзилли!R:R,"Рад")</f>
        <v>0</v>
      </c>
      <c r="BK17" s="38">
        <f>+COUNTIFS(Манзилли!N:N,D17,Манзилли!S:S,$BI$335,Манзилли!R:R,"Жараён")</f>
        <v>0</v>
      </c>
      <c r="BL17" s="41">
        <f>+COUNTIFS(Манзилли!N:N,D17,Манзилли!S:S,$BI$335,Манзилли!R:R,"Қарор")</f>
        <v>0</v>
      </c>
      <c r="BM17" s="39">
        <f>+COUNTIFS(Манзилли!N:N,D17,Манзилли!S:S,$BI$335,Манзилли!R:R,"Тўланди")</f>
        <v>0</v>
      </c>
    </row>
    <row r="18" spans="1:65" ht="49.5" hidden="1" customHeight="1" x14ac:dyDescent="0.25">
      <c r="A18" s="67">
        <v>12</v>
      </c>
      <c r="B18" s="68" t="s">
        <v>19068</v>
      </c>
      <c r="C18" s="72" t="s">
        <v>211</v>
      </c>
      <c r="D18" s="76">
        <v>42707862360041</v>
      </c>
      <c r="E18" s="37">
        <f t="shared" si="3"/>
        <v>25</v>
      </c>
      <c r="F18" s="38">
        <f t="shared" si="4"/>
        <v>8</v>
      </c>
      <c r="G18" s="38">
        <f t="shared" si="5"/>
        <v>0</v>
      </c>
      <c r="H18" s="38">
        <f t="shared" si="6"/>
        <v>0</v>
      </c>
      <c r="I18" s="38">
        <f t="shared" si="7"/>
        <v>0</v>
      </c>
      <c r="J18" s="39">
        <f t="shared" si="8"/>
        <v>17</v>
      </c>
      <c r="K18" s="40">
        <f>+COUNTIFS(Манзилли!N:N,D18,Манзилли!S:S,$K$335)</f>
        <v>1</v>
      </c>
      <c r="L18" s="38">
        <f>+COUNTIFS(Манзилли!N:N,D18,Манзилли!S:S,$K$335,Манзилли!R:R,"Рад")</f>
        <v>1</v>
      </c>
      <c r="M18" s="38">
        <f>+COUNTIFS(Манзилли!N:N,D18,Манзилли!S:S,$K$335,Манзилли!R:R,"Жараён")</f>
        <v>0</v>
      </c>
      <c r="N18" s="38">
        <f>+COUNTIFS(Манзилли!N:N,D18,Манзилли!S:S,$K$335,Манзилли!R:R,"Қарор")</f>
        <v>0</v>
      </c>
      <c r="O18" s="38">
        <f>+COUNTIFS(Манзилли!N:N,D18,Манзилли!S:S,$K$335,Манзилли!R:R,"Тўланди")</f>
        <v>0</v>
      </c>
      <c r="P18" s="38">
        <f>+COUNTIFS(Манзилли!N:N,D18,Манзилли!S:S,$P$335)</f>
        <v>0</v>
      </c>
      <c r="Q18" s="38">
        <f>+COUNTIFS(Манзилли!N:N,D18,Манзилли!S:S,$P$335,Манзилли!R:R,"Рад")</f>
        <v>0</v>
      </c>
      <c r="R18" s="38">
        <f>+COUNTIFS(Манзилли!N:N,D18,Манзилли!S:S,$P$335,Манзилли!R:R,"Жараён")</f>
        <v>0</v>
      </c>
      <c r="S18" s="38">
        <f>+COUNTIFS(Манзилли!N:N,D18,Манзилли!S:S,$P$335,Манзилли!R:R,"Қарор")</f>
        <v>0</v>
      </c>
      <c r="T18" s="38">
        <f>+COUNTIFS(Манзилли!N:N,D18,Манзилли!S:S,$P$335,Манзилли!R:R,"Тўланди")</f>
        <v>0</v>
      </c>
      <c r="U18" s="38">
        <f>+COUNTIFS(Манзилли!N:N,D18,Манзилли!S:S,$U$335)</f>
        <v>14</v>
      </c>
      <c r="V18" s="38">
        <f>+COUNTIFS(Манзилли!N:N,D18,Манзилли!S:S,$U$335,Манзилли!R:R,"Рад")</f>
        <v>4</v>
      </c>
      <c r="W18" s="38">
        <f>+COUNTIFS(Манзилли!N:N,D18,Манзилли!S:S,$U$335,Манзилли!R:R,"Жараён")</f>
        <v>0</v>
      </c>
      <c r="X18" s="38">
        <f>+COUNTIFS(Манзилли!N:N,D18,Манзилли!S:S,$U$335,Манзилли!R:R,"Қарор")</f>
        <v>0</v>
      </c>
      <c r="Y18" s="38">
        <f>+COUNTIFS(Манзилли!N:N,D18,Манзилли!S:S,$U$335,Манзилли!R:R,"Тўланди")</f>
        <v>10</v>
      </c>
      <c r="Z18" s="38">
        <f>+COUNTIFS(Манзилли!N:N,D18,Манзилли!S:S,$Y$335)</f>
        <v>10</v>
      </c>
      <c r="AA18" s="38">
        <f>+COUNTIFS(Манзилли!N:N,D18,Манзилли!S:S,$Y$335,Манзилли!R:R,"Рад")</f>
        <v>3</v>
      </c>
      <c r="AB18" s="38">
        <f>+COUNTIFS(Манзилли!N:N,D18,Манзилли!S:S,$Y$335,Манзилли!R:R,"Жараён")</f>
        <v>0</v>
      </c>
      <c r="AC18" s="38">
        <f>+COUNTIFS(Манзилли!N:N,D18,Манзилли!S:S,$Y$335,Манзилли!R:R,"Қарор")</f>
        <v>0</v>
      </c>
      <c r="AD18" s="38">
        <f>+COUNTIFS(Манзилли!N:N,D18,Манзилли!S:S,$Y$335,Манзилли!R:R,"Тўланди")</f>
        <v>7</v>
      </c>
      <c r="AE18" s="38">
        <f>+COUNTIFS(Манзилли!N:N,D18,Манзилли!S:S,$AD$335)</f>
        <v>0</v>
      </c>
      <c r="AF18" s="38">
        <f>+COUNTIFS(Манзилли!N:N,D18,Манзилли!S:S,$AD$335,Манзилли!R:R,"Рад")</f>
        <v>0</v>
      </c>
      <c r="AG18" s="38">
        <f>+COUNTIFS(Манзилли!N:N,D18,Манзилли!S:S,$AD$335,Манзилли!R:R,"Жараён")</f>
        <v>0</v>
      </c>
      <c r="AH18" s="38">
        <f>+COUNTIFS(Манзилли!N:N,D18,Манзилли!S:S,$AD$335,Манзилли!R:R,"Қарор")</f>
        <v>0</v>
      </c>
      <c r="AI18" s="38">
        <f>+COUNTIFS(Манзилли!N:N,D18,Манзилли!S:S,$AD$335,Манзилли!R:R,"Тўланди")</f>
        <v>0</v>
      </c>
      <c r="AJ18" s="38">
        <f>+COUNTIFS(Манзилли!N:N,D18,Манзилли!S:S,$AJ$335)</f>
        <v>0</v>
      </c>
      <c r="AK18" s="38">
        <f>+COUNTIFS(Манзилли!N:N,D18,Манзилли!S:S,$AJ$335,Манзилли!R:R,"Рад")</f>
        <v>0</v>
      </c>
      <c r="AL18" s="38">
        <f>+COUNTIFS(Манзилли!N:N,D18,Манзилли!S:S,$AJ$335,Манзилли!R:R,"Жараён")</f>
        <v>0</v>
      </c>
      <c r="AM18" s="38">
        <f>+COUNTIFS(Манзилли!N:N,D18,Манзилли!S:S,$AJ$335,Манзилли!R:R,"Қарор")</f>
        <v>0</v>
      </c>
      <c r="AN18" s="38">
        <f>+COUNTIFS(Манзилли!N:N,D18,Манзилли!S:S,$AJ$335,Манзилли!R:R,"Тўланди")</f>
        <v>0</v>
      </c>
      <c r="AO18" s="38">
        <f>+COUNTIFS(Манзилли!N:N,D18,Манзилли!S:S,$AO$335)</f>
        <v>0</v>
      </c>
      <c r="AP18" s="38">
        <f>+COUNTIFS(Манзилли!N:N,D18,Манзилли!S:S,$AO$335,Манзилли!R:R,"Рад")</f>
        <v>0</v>
      </c>
      <c r="AQ18" s="38">
        <f>+COUNTIFS(Манзилли!N:N,D18,Манзилли!S:S,$AO$335,Манзилли!R:R,"Жараён")</f>
        <v>0</v>
      </c>
      <c r="AR18" s="38">
        <f>+COUNTIFS(Манзилли!N:N,D18,Манзилли!S:S,$AO$335,Манзилли!R:R,"Қарор")</f>
        <v>0</v>
      </c>
      <c r="AS18" s="38">
        <f>+COUNTIFS(Манзилли!N:N,D18,Манзилли!S:S,$AO$335,Манзилли!R:R,"Тўланди")</f>
        <v>0</v>
      </c>
      <c r="AT18" s="38">
        <f>+COUNTIFS(Манзилли!D:D,#REF!,Манзилли!I:I,$BD$335)</f>
        <v>0</v>
      </c>
      <c r="AU18" s="38">
        <f>+COUNTIFS(Манзилли!D:D,#REF!,Манзилли!I:I,$BD$335,Манзилли!H:H,"Рад")</f>
        <v>0</v>
      </c>
      <c r="AV18" s="38">
        <f>+COUNTIFS(Манзилли!D:D,#REF!,Манзилли!I:I,$BD$335,Манзилли!H:H,"Жараён")</f>
        <v>0</v>
      </c>
      <c r="AW18" s="38">
        <f>+COUNTIFS(Манзилли!D:D,#REF!,Манзилли!I:I,$BD$335,Манзилли!H:H,"Қарор")</f>
        <v>0</v>
      </c>
      <c r="AX18" s="38">
        <f>+COUNTIFS(Манзилли!D:D,#REF!,Манзилли!I:I,$BD$335,Манзилли!H:H,"Тўланди")</f>
        <v>0</v>
      </c>
      <c r="AY18" s="38">
        <f>+COUNTIFS(Манзилли!I:I,#REF!,Манзилли!N:N,$BD$335)</f>
        <v>0</v>
      </c>
      <c r="AZ18" s="38">
        <f>+COUNTIFS(Манзилли!I:I,#REF!,Манзилли!N:N,$BD$335,Манзилли!M:M,"Рад")</f>
        <v>0</v>
      </c>
      <c r="BA18" s="38">
        <f>+COUNTIFS(Манзилли!I:I,#REF!,Манзилли!N:N,$BD$335,Манзилли!M:M,"Жараён")</f>
        <v>0</v>
      </c>
      <c r="BB18" s="38">
        <f>+COUNTIFS(Манзилли!I:I,#REF!,Манзилли!N:N,$BD$335,Манзилли!M:M,"Қарор")</f>
        <v>0</v>
      </c>
      <c r="BC18" s="38">
        <f>+COUNTIFS(Манзилли!I:I,#REF!,Манзилли!N:N,$BD$335,Манзилли!M:M,"Тўланди")</f>
        <v>0</v>
      </c>
      <c r="BD18" s="38">
        <f>+COUNTIFS(Манзилли!N:N,D18,Манзилли!S:S,$BD$335)</f>
        <v>0</v>
      </c>
      <c r="BE18" s="38">
        <f>+COUNTIFS(Манзилли!N:N,D18,Манзилли!S:S,$BD$335,Манзилли!R:R,"Рад")</f>
        <v>0</v>
      </c>
      <c r="BF18" s="38">
        <f>+COUNTIFS(Манзилли!N:N,D18,Манзилли!S:S,$BD$335,Манзилли!R:R,"Жараён")</f>
        <v>0</v>
      </c>
      <c r="BG18" s="38">
        <f>+COUNTIFS(Манзилли!N:N,D18,Манзилли!S:S,$BD$335,Манзилли!R:R,"Қарор")</f>
        <v>0</v>
      </c>
      <c r="BH18" s="38">
        <f>+COUNTIFS(Манзилли!N:N,D18,Манзилли!S:S,$BD$335,Манзилли!R:R,"Тўланди")</f>
        <v>0</v>
      </c>
      <c r="BI18" s="38">
        <f>+COUNTIFS(Манзилли!N:N,D18,Манзилли!S:S,$BI$335)</f>
        <v>0</v>
      </c>
      <c r="BJ18" s="38">
        <f>+COUNTIFS(Манзилли!N:N,D18,Манзилли!S:S,$BI$335,Манзилли!R:R,"Рад")</f>
        <v>0</v>
      </c>
      <c r="BK18" s="38">
        <f>+COUNTIFS(Манзилли!N:N,D18,Манзилли!S:S,$BI$335,Манзилли!R:R,"Жараён")</f>
        <v>0</v>
      </c>
      <c r="BL18" s="41">
        <f>+COUNTIFS(Манзилли!N:N,D18,Манзилли!S:S,$BI$335,Манзилли!R:R,"Қарор")</f>
        <v>0</v>
      </c>
      <c r="BM18" s="39">
        <f>+COUNTIFS(Манзилли!N:N,D18,Манзилли!S:S,$BI$335,Манзилли!R:R,"Тўланди")</f>
        <v>0</v>
      </c>
    </row>
    <row r="19" spans="1:65" ht="49.5" hidden="1" customHeight="1" x14ac:dyDescent="0.25">
      <c r="A19" s="67">
        <v>13</v>
      </c>
      <c r="B19" s="68" t="s">
        <v>19068</v>
      </c>
      <c r="C19" s="72" t="s">
        <v>26285</v>
      </c>
      <c r="D19" s="76">
        <v>41507955830050</v>
      </c>
      <c r="E19" s="37">
        <f t="shared" si="3"/>
        <v>7</v>
      </c>
      <c r="F19" s="38">
        <f t="shared" si="4"/>
        <v>2</v>
      </c>
      <c r="G19" s="38">
        <f t="shared" si="5"/>
        <v>0</v>
      </c>
      <c r="H19" s="38">
        <f t="shared" si="6"/>
        <v>3</v>
      </c>
      <c r="I19" s="38">
        <f t="shared" si="7"/>
        <v>0</v>
      </c>
      <c r="J19" s="39">
        <f t="shared" si="8"/>
        <v>2</v>
      </c>
      <c r="K19" s="40">
        <f>+COUNTIFS(Манзилли!N:N,D19,Манзилли!S:S,$K$335)</f>
        <v>0</v>
      </c>
      <c r="L19" s="38">
        <f>+COUNTIFS(Манзилли!N:N,D19,Манзилли!S:S,$K$335,Манзилли!R:R,"Рад")</f>
        <v>0</v>
      </c>
      <c r="M19" s="38">
        <f>+COUNTIFS(Манзилли!N:N,D19,Манзилли!S:S,$K$335,Манзилли!R:R,"Жараён")</f>
        <v>0</v>
      </c>
      <c r="N19" s="38">
        <f>+COUNTIFS(Манзилли!N:N,D19,Манзилли!S:S,$K$335,Манзилли!R:R,"Қарор")</f>
        <v>0</v>
      </c>
      <c r="O19" s="38">
        <f>+COUNTIFS(Манзилли!N:N,D19,Манзилли!S:S,$K$335,Манзилли!R:R,"Тўланди")</f>
        <v>0</v>
      </c>
      <c r="P19" s="38">
        <f>+COUNTIFS(Манзилли!N:N,D19,Манзилли!S:S,$P$335)</f>
        <v>0</v>
      </c>
      <c r="Q19" s="38">
        <f>+COUNTIFS(Манзилли!N:N,D19,Манзилли!S:S,$P$335,Манзилли!R:R,"Рад")</f>
        <v>0</v>
      </c>
      <c r="R19" s="38">
        <f>+COUNTIFS(Манзилли!N:N,D19,Манзилли!S:S,$P$335,Манзилли!R:R,"Жараён")</f>
        <v>0</v>
      </c>
      <c r="S19" s="38">
        <f>+COUNTIFS(Манзилли!N:N,D19,Манзилли!S:S,$P$335,Манзилли!R:R,"Қарор")</f>
        <v>0</v>
      </c>
      <c r="T19" s="38">
        <f>+COUNTIFS(Манзилли!N:N,D19,Манзилли!S:S,$P$335,Манзилли!R:R,"Тўланди")</f>
        <v>0</v>
      </c>
      <c r="U19" s="38">
        <f>+COUNTIFS(Манзилли!N:N,D19,Манзилли!S:S,$U$335)</f>
        <v>3</v>
      </c>
      <c r="V19" s="38">
        <f>+COUNTIFS(Манзилли!N:N,D19,Манзилли!S:S,$U$335,Манзилли!R:R,"Рад")</f>
        <v>1</v>
      </c>
      <c r="W19" s="38">
        <f>+COUNTIFS(Манзилли!N:N,D19,Манзилли!S:S,$U$335,Манзилли!R:R,"Жараён")</f>
        <v>0</v>
      </c>
      <c r="X19" s="38">
        <f>+COUNTIFS(Манзилли!N:N,D19,Манзилли!S:S,$U$335,Манзилли!R:R,"Қарор")</f>
        <v>1</v>
      </c>
      <c r="Y19" s="38">
        <f>+COUNTIFS(Манзилли!N:N,D19,Манзилли!S:S,$U$335,Манзилли!R:R,"Тўланди")</f>
        <v>1</v>
      </c>
      <c r="Z19" s="38">
        <f>+COUNTIFS(Манзилли!N:N,D19,Манзилли!S:S,$Y$335)</f>
        <v>4</v>
      </c>
      <c r="AA19" s="38">
        <f>+COUNTIFS(Манзилли!N:N,D19,Манзилли!S:S,$Y$335,Манзилли!R:R,"Рад")</f>
        <v>1</v>
      </c>
      <c r="AB19" s="38">
        <f>+COUNTIFS(Манзилли!N:N,D19,Манзилли!S:S,$Y$335,Манзилли!R:R,"Жараён")</f>
        <v>0</v>
      </c>
      <c r="AC19" s="38">
        <f>+COUNTIFS(Манзилли!N:N,D19,Манзилли!S:S,$Y$335,Манзилли!R:R,"Қарор")</f>
        <v>2</v>
      </c>
      <c r="AD19" s="38">
        <f>+COUNTIFS(Манзилли!N:N,D19,Манзилли!S:S,$Y$335,Манзилли!R:R,"Тўланди")</f>
        <v>1</v>
      </c>
      <c r="AE19" s="38">
        <f>+COUNTIFS(Манзилли!N:N,D19,Манзилли!S:S,$AD$335)</f>
        <v>0</v>
      </c>
      <c r="AF19" s="38">
        <f>+COUNTIFS(Манзилли!N:N,D19,Манзилли!S:S,$AD$335,Манзилли!R:R,"Рад")</f>
        <v>0</v>
      </c>
      <c r="AG19" s="38">
        <f>+COUNTIFS(Манзилли!N:N,D19,Манзилли!S:S,$AD$335,Манзилли!R:R,"Жараён")</f>
        <v>0</v>
      </c>
      <c r="AH19" s="38">
        <f>+COUNTIFS(Манзилли!N:N,D19,Манзилли!S:S,$AD$335,Манзилли!R:R,"Қарор")</f>
        <v>0</v>
      </c>
      <c r="AI19" s="38">
        <f>+COUNTIFS(Манзилли!N:N,D19,Манзилли!S:S,$AD$335,Манзилли!R:R,"Тўланди")</f>
        <v>0</v>
      </c>
      <c r="AJ19" s="38">
        <f>+COUNTIFS(Манзилли!N:N,D19,Манзилли!S:S,$AJ$335)</f>
        <v>0</v>
      </c>
      <c r="AK19" s="38">
        <f>+COUNTIFS(Манзилли!N:N,D19,Манзилли!S:S,$AJ$335,Манзилли!R:R,"Рад")</f>
        <v>0</v>
      </c>
      <c r="AL19" s="38">
        <f>+COUNTIFS(Манзилли!N:N,D19,Манзилли!S:S,$AJ$335,Манзилли!R:R,"Жараён")</f>
        <v>0</v>
      </c>
      <c r="AM19" s="38">
        <f>+COUNTIFS(Манзилли!N:N,D19,Манзилли!S:S,$AJ$335,Манзилли!R:R,"Қарор")</f>
        <v>0</v>
      </c>
      <c r="AN19" s="38">
        <f>+COUNTIFS(Манзилли!N:N,D19,Манзилли!S:S,$AJ$335,Манзилли!R:R,"Тўланди")</f>
        <v>0</v>
      </c>
      <c r="AO19" s="38">
        <f>+COUNTIFS(Манзилли!N:N,D19,Манзилли!S:S,$AO$335)</f>
        <v>0</v>
      </c>
      <c r="AP19" s="38">
        <f>+COUNTIFS(Манзилли!N:N,D19,Манзилли!S:S,$AO$335,Манзилли!R:R,"Рад")</f>
        <v>0</v>
      </c>
      <c r="AQ19" s="38">
        <f>+COUNTIFS(Манзилли!N:N,D19,Манзилли!S:S,$AO$335,Манзилли!R:R,"Жараён")</f>
        <v>0</v>
      </c>
      <c r="AR19" s="38">
        <f>+COUNTIFS(Манзилли!N:N,D19,Манзилли!S:S,$AO$335,Манзилли!R:R,"Қарор")</f>
        <v>0</v>
      </c>
      <c r="AS19" s="38">
        <f>+COUNTIFS(Манзилли!N:N,D19,Манзилли!S:S,$AO$335,Манзилли!R:R,"Тўланди")</f>
        <v>0</v>
      </c>
      <c r="AT19" s="38">
        <f>+COUNTIFS(Манзилли!D:D,#REF!,Манзилли!I:I,$BD$335)</f>
        <v>0</v>
      </c>
      <c r="AU19" s="38">
        <f>+COUNTIFS(Манзилли!D:D,#REF!,Манзилли!I:I,$BD$335,Манзилли!H:H,"Рад")</f>
        <v>0</v>
      </c>
      <c r="AV19" s="38">
        <f>+COUNTIFS(Манзилли!D:D,#REF!,Манзилли!I:I,$BD$335,Манзилли!H:H,"Жараён")</f>
        <v>0</v>
      </c>
      <c r="AW19" s="38">
        <f>+COUNTIFS(Манзилли!D:D,#REF!,Манзилли!I:I,$BD$335,Манзилли!H:H,"Қарор")</f>
        <v>0</v>
      </c>
      <c r="AX19" s="38">
        <f>+COUNTIFS(Манзилли!D:D,#REF!,Манзилли!I:I,$BD$335,Манзилли!H:H,"Тўланди")</f>
        <v>0</v>
      </c>
      <c r="AY19" s="38">
        <f>+COUNTIFS(Манзилли!I:I,#REF!,Манзилли!N:N,$BD$335)</f>
        <v>0</v>
      </c>
      <c r="AZ19" s="38">
        <f>+COUNTIFS(Манзилли!I:I,#REF!,Манзилли!N:N,$BD$335,Манзилли!M:M,"Рад")</f>
        <v>0</v>
      </c>
      <c r="BA19" s="38">
        <f>+COUNTIFS(Манзилли!I:I,#REF!,Манзилли!N:N,$BD$335,Манзилли!M:M,"Жараён")</f>
        <v>0</v>
      </c>
      <c r="BB19" s="38">
        <f>+COUNTIFS(Манзилли!I:I,#REF!,Манзилли!N:N,$BD$335,Манзилли!M:M,"Қарор")</f>
        <v>0</v>
      </c>
      <c r="BC19" s="38">
        <f>+COUNTIFS(Манзилли!I:I,#REF!,Манзилли!N:N,$BD$335,Манзилли!M:M,"Тўланди")</f>
        <v>0</v>
      </c>
      <c r="BD19" s="38">
        <f>+COUNTIFS(Манзилли!N:N,D19,Манзилли!S:S,$BD$335)</f>
        <v>0</v>
      </c>
      <c r="BE19" s="38">
        <f>+COUNTIFS(Манзилли!N:N,D19,Манзилли!S:S,$BD$335,Манзилли!R:R,"Рад")</f>
        <v>0</v>
      </c>
      <c r="BF19" s="38">
        <f>+COUNTIFS(Манзилли!N:N,D19,Манзилли!S:S,$BD$335,Манзилли!R:R,"Жараён")</f>
        <v>0</v>
      </c>
      <c r="BG19" s="38">
        <f>+COUNTIFS(Манзилли!N:N,D19,Манзилли!S:S,$BD$335,Манзилли!R:R,"Қарор")</f>
        <v>0</v>
      </c>
      <c r="BH19" s="38">
        <f>+COUNTIFS(Манзилли!N:N,D19,Манзилли!S:S,$BD$335,Манзилли!R:R,"Тўланди")</f>
        <v>0</v>
      </c>
      <c r="BI19" s="38">
        <f>+COUNTIFS(Манзилли!N:N,D19,Манзилли!S:S,$BI$335)</f>
        <v>0</v>
      </c>
      <c r="BJ19" s="38">
        <f>+COUNTIFS(Манзилли!N:N,D19,Манзилли!S:S,$BI$335,Манзилли!R:R,"Рад")</f>
        <v>0</v>
      </c>
      <c r="BK19" s="38">
        <f>+COUNTIFS(Манзилли!N:N,D19,Манзилли!S:S,$BI$335,Манзилли!R:R,"Жараён")</f>
        <v>0</v>
      </c>
      <c r="BL19" s="41">
        <f>+COUNTIFS(Манзилли!N:N,D19,Манзилли!S:S,$BI$335,Манзилли!R:R,"Қарор")</f>
        <v>0</v>
      </c>
      <c r="BM19" s="39">
        <f>+COUNTIFS(Манзилли!N:N,D19,Манзилли!S:S,$BI$335,Манзилли!R:R,"Тўланди")</f>
        <v>0</v>
      </c>
    </row>
    <row r="20" spans="1:65" ht="49.5" hidden="1" customHeight="1" x14ac:dyDescent="0.25">
      <c r="A20" s="67">
        <v>14</v>
      </c>
      <c r="B20" s="68" t="s">
        <v>19068</v>
      </c>
      <c r="C20" s="72" t="s">
        <v>18338</v>
      </c>
      <c r="D20" s="76">
        <v>41612995850024</v>
      </c>
      <c r="E20" s="37">
        <f t="shared" si="3"/>
        <v>14</v>
      </c>
      <c r="F20" s="38">
        <f t="shared" si="4"/>
        <v>2</v>
      </c>
      <c r="G20" s="38">
        <f t="shared" si="5"/>
        <v>0</v>
      </c>
      <c r="H20" s="38">
        <f t="shared" si="6"/>
        <v>1</v>
      </c>
      <c r="I20" s="38">
        <f t="shared" si="7"/>
        <v>0</v>
      </c>
      <c r="J20" s="39">
        <f t="shared" si="8"/>
        <v>11</v>
      </c>
      <c r="K20" s="40">
        <f>+COUNTIFS(Манзилли!N:N,D20,Манзилли!S:S,$K$335)</f>
        <v>1</v>
      </c>
      <c r="L20" s="38">
        <f>+COUNTIFS(Манзилли!N:N,D20,Манзилли!S:S,$K$335,Манзилли!R:R,"Рад")</f>
        <v>0</v>
      </c>
      <c r="M20" s="38">
        <f>+COUNTIFS(Манзилли!N:N,D20,Манзилли!S:S,$K$335,Манзилли!R:R,"Жараён")</f>
        <v>0</v>
      </c>
      <c r="N20" s="38">
        <f>+COUNTIFS(Манзилли!N:N,D20,Манзилли!S:S,$K$335,Манзилли!R:R,"Қарор")</f>
        <v>0</v>
      </c>
      <c r="O20" s="38">
        <f>+COUNTIFS(Манзилли!N:N,D20,Манзилли!S:S,$K$335,Манзилли!R:R,"Тўланди")</f>
        <v>1</v>
      </c>
      <c r="P20" s="38">
        <f>+COUNTIFS(Манзилли!N:N,D20,Манзилли!S:S,$P$335)</f>
        <v>0</v>
      </c>
      <c r="Q20" s="38">
        <f>+COUNTIFS(Манзилли!N:N,D20,Манзилли!S:S,$P$335,Манзилли!R:R,"Рад")</f>
        <v>0</v>
      </c>
      <c r="R20" s="38">
        <f>+COUNTIFS(Манзилли!N:N,D20,Манзилли!S:S,$P$335,Манзилли!R:R,"Жараён")</f>
        <v>0</v>
      </c>
      <c r="S20" s="38">
        <f>+COUNTIFS(Манзилли!N:N,D20,Манзилли!S:S,$P$335,Манзилли!R:R,"Қарор")</f>
        <v>0</v>
      </c>
      <c r="T20" s="38">
        <f>+COUNTIFS(Манзилли!N:N,D20,Манзилли!S:S,$P$335,Манзилли!R:R,"Тўланди")</f>
        <v>0</v>
      </c>
      <c r="U20" s="38">
        <f>+COUNTIFS(Манзилли!N:N,D20,Манзилли!S:S,$U$335)</f>
        <v>4</v>
      </c>
      <c r="V20" s="38">
        <f>+COUNTIFS(Манзилли!N:N,D20,Манзилли!S:S,$U$335,Манзилли!R:R,"Рад")</f>
        <v>0</v>
      </c>
      <c r="W20" s="38">
        <f>+COUNTIFS(Манзилли!N:N,D20,Манзилли!S:S,$U$335,Манзилли!R:R,"Жараён")</f>
        <v>0</v>
      </c>
      <c r="X20" s="38">
        <f>+COUNTIFS(Манзилли!N:N,D20,Манзилли!S:S,$U$335,Манзилли!R:R,"Қарор")</f>
        <v>0</v>
      </c>
      <c r="Y20" s="38">
        <f>+COUNTIFS(Манзилли!N:N,D20,Манзилли!S:S,$U$335,Манзилли!R:R,"Тўланди")</f>
        <v>4</v>
      </c>
      <c r="Z20" s="38">
        <f>+COUNTIFS(Манзилли!N:N,D20,Манзилли!S:S,$Y$335)</f>
        <v>9</v>
      </c>
      <c r="AA20" s="38">
        <f>+COUNTIFS(Манзилли!N:N,D20,Манзилли!S:S,$Y$335,Манзилли!R:R,"Рад")</f>
        <v>2</v>
      </c>
      <c r="AB20" s="38">
        <f>+COUNTIFS(Манзилли!N:N,D20,Манзилли!S:S,$Y$335,Манзилли!R:R,"Жараён")</f>
        <v>0</v>
      </c>
      <c r="AC20" s="38">
        <f>+COUNTIFS(Манзилли!N:N,D20,Манзилли!S:S,$Y$335,Манзилли!R:R,"Қарор")</f>
        <v>1</v>
      </c>
      <c r="AD20" s="38">
        <f>+COUNTIFS(Манзилли!N:N,D20,Манзилли!S:S,$Y$335,Манзилли!R:R,"Тўланди")</f>
        <v>6</v>
      </c>
      <c r="AE20" s="38">
        <f>+COUNTIFS(Манзилли!N:N,D20,Манзилли!S:S,$AD$335)</f>
        <v>0</v>
      </c>
      <c r="AF20" s="38">
        <f>+COUNTIFS(Манзилли!N:N,D20,Манзилли!S:S,$AD$335,Манзилли!R:R,"Рад")</f>
        <v>0</v>
      </c>
      <c r="AG20" s="38">
        <f>+COUNTIFS(Манзилли!N:N,D20,Манзилли!S:S,$AD$335,Манзилли!R:R,"Жараён")</f>
        <v>0</v>
      </c>
      <c r="AH20" s="38">
        <f>+COUNTIFS(Манзилли!N:N,D20,Манзилли!S:S,$AD$335,Манзилли!R:R,"Қарор")</f>
        <v>0</v>
      </c>
      <c r="AI20" s="38">
        <f>+COUNTIFS(Манзилли!N:N,D20,Манзилли!S:S,$AD$335,Манзилли!R:R,"Тўланди")</f>
        <v>0</v>
      </c>
      <c r="AJ20" s="38">
        <f>+COUNTIFS(Манзилли!N:N,D20,Манзилли!S:S,$AJ$335)</f>
        <v>0</v>
      </c>
      <c r="AK20" s="38">
        <f>+COUNTIFS(Манзилли!N:N,D20,Манзилли!S:S,$AJ$335,Манзилли!R:R,"Рад")</f>
        <v>0</v>
      </c>
      <c r="AL20" s="38">
        <f>+COUNTIFS(Манзилли!N:N,D20,Манзилли!S:S,$AJ$335,Манзилли!R:R,"Жараён")</f>
        <v>0</v>
      </c>
      <c r="AM20" s="38">
        <f>+COUNTIFS(Манзилли!N:N,D20,Манзилли!S:S,$AJ$335,Манзилли!R:R,"Қарор")</f>
        <v>0</v>
      </c>
      <c r="AN20" s="38">
        <f>+COUNTIFS(Манзилли!N:N,D20,Манзилли!S:S,$AJ$335,Манзилли!R:R,"Тўланди")</f>
        <v>0</v>
      </c>
      <c r="AO20" s="38">
        <f>+COUNTIFS(Манзилли!N:N,D20,Манзилли!S:S,$AO$335)</f>
        <v>0</v>
      </c>
      <c r="AP20" s="38">
        <f>+COUNTIFS(Манзилли!N:N,D20,Манзилли!S:S,$AO$335,Манзилли!R:R,"Рад")</f>
        <v>0</v>
      </c>
      <c r="AQ20" s="38">
        <f>+COUNTIFS(Манзилли!N:N,D20,Манзилли!S:S,$AO$335,Манзилли!R:R,"Жараён")</f>
        <v>0</v>
      </c>
      <c r="AR20" s="38">
        <f>+COUNTIFS(Манзилли!N:N,D20,Манзилли!S:S,$AO$335,Манзилли!R:R,"Қарор")</f>
        <v>0</v>
      </c>
      <c r="AS20" s="38">
        <f>+COUNTIFS(Манзилли!N:N,D20,Манзилли!S:S,$AO$335,Манзилли!R:R,"Тўланди")</f>
        <v>0</v>
      </c>
      <c r="AT20" s="38">
        <f>+COUNTIFS(Манзилли!D:D,#REF!,Манзилли!I:I,$BD$335)</f>
        <v>0</v>
      </c>
      <c r="AU20" s="38">
        <f>+COUNTIFS(Манзилли!D:D,#REF!,Манзилли!I:I,$BD$335,Манзилли!H:H,"Рад")</f>
        <v>0</v>
      </c>
      <c r="AV20" s="38">
        <f>+COUNTIFS(Манзилли!D:D,#REF!,Манзилли!I:I,$BD$335,Манзилли!H:H,"Жараён")</f>
        <v>0</v>
      </c>
      <c r="AW20" s="38">
        <f>+COUNTIFS(Манзилли!D:D,#REF!,Манзилли!I:I,$BD$335,Манзилли!H:H,"Қарор")</f>
        <v>0</v>
      </c>
      <c r="AX20" s="38">
        <f>+COUNTIFS(Манзилли!D:D,#REF!,Манзилли!I:I,$BD$335,Манзилли!H:H,"Тўланди")</f>
        <v>0</v>
      </c>
      <c r="AY20" s="38">
        <f>+COUNTIFS(Манзилли!I:I,#REF!,Манзилли!N:N,$BD$335)</f>
        <v>0</v>
      </c>
      <c r="AZ20" s="38">
        <f>+COUNTIFS(Манзилли!I:I,#REF!,Манзилли!N:N,$BD$335,Манзилли!M:M,"Рад")</f>
        <v>0</v>
      </c>
      <c r="BA20" s="38">
        <f>+COUNTIFS(Манзилли!I:I,#REF!,Манзилли!N:N,$BD$335,Манзилли!M:M,"Жараён")</f>
        <v>0</v>
      </c>
      <c r="BB20" s="38">
        <f>+COUNTIFS(Манзилли!I:I,#REF!,Манзилли!N:N,$BD$335,Манзилли!M:M,"Қарор")</f>
        <v>0</v>
      </c>
      <c r="BC20" s="38">
        <f>+COUNTIFS(Манзилли!I:I,#REF!,Манзилли!N:N,$BD$335,Манзилли!M:M,"Тўланди")</f>
        <v>0</v>
      </c>
      <c r="BD20" s="38">
        <f>+COUNTIFS(Манзилли!N:N,D20,Манзилли!S:S,$BD$335)</f>
        <v>0</v>
      </c>
      <c r="BE20" s="38">
        <f>+COUNTIFS(Манзилли!N:N,D20,Манзилли!S:S,$BD$335,Манзилли!R:R,"Рад")</f>
        <v>0</v>
      </c>
      <c r="BF20" s="38">
        <f>+COUNTIFS(Манзилли!N:N,D20,Манзилли!S:S,$BD$335,Манзилли!R:R,"Жараён")</f>
        <v>0</v>
      </c>
      <c r="BG20" s="38">
        <f>+COUNTIFS(Манзилли!N:N,D20,Манзилли!S:S,$BD$335,Манзилли!R:R,"Қарор")</f>
        <v>0</v>
      </c>
      <c r="BH20" s="38">
        <f>+COUNTIFS(Манзилли!N:N,D20,Манзилли!S:S,$BD$335,Манзилли!R:R,"Тўланди")</f>
        <v>0</v>
      </c>
      <c r="BI20" s="38">
        <f>+COUNTIFS(Манзилли!N:N,D20,Манзилли!S:S,$BI$335)</f>
        <v>0</v>
      </c>
      <c r="BJ20" s="38">
        <f>+COUNTIFS(Манзилли!N:N,D20,Манзилли!S:S,$BI$335,Манзилли!R:R,"Рад")</f>
        <v>0</v>
      </c>
      <c r="BK20" s="38">
        <f>+COUNTIFS(Манзилли!N:N,D20,Манзилли!S:S,$BI$335,Манзилли!R:R,"Жараён")</f>
        <v>0</v>
      </c>
      <c r="BL20" s="41">
        <f>+COUNTIFS(Манзилли!N:N,D20,Манзилли!S:S,$BI$335,Манзилли!R:R,"Қарор")</f>
        <v>0</v>
      </c>
      <c r="BM20" s="39">
        <f>+COUNTIFS(Манзилли!N:N,D20,Манзилли!S:S,$BI$335,Манзилли!R:R,"Тўланди")</f>
        <v>0</v>
      </c>
    </row>
    <row r="21" spans="1:65" ht="49.5" hidden="1" customHeight="1" x14ac:dyDescent="0.25">
      <c r="A21" s="67">
        <v>15</v>
      </c>
      <c r="B21" s="68" t="s">
        <v>19068</v>
      </c>
      <c r="C21" s="72" t="s">
        <v>168</v>
      </c>
      <c r="D21" s="76">
        <v>40204862360041</v>
      </c>
      <c r="E21" s="37">
        <f t="shared" si="3"/>
        <v>13</v>
      </c>
      <c r="F21" s="38">
        <f t="shared" si="4"/>
        <v>5</v>
      </c>
      <c r="G21" s="38">
        <f t="shared" si="5"/>
        <v>0</v>
      </c>
      <c r="H21" s="38">
        <f t="shared" si="6"/>
        <v>0</v>
      </c>
      <c r="I21" s="38">
        <f t="shared" si="7"/>
        <v>0</v>
      </c>
      <c r="J21" s="39">
        <f t="shared" si="8"/>
        <v>8</v>
      </c>
      <c r="K21" s="40">
        <f>+COUNTIFS(Манзилли!N:N,D21,Манзилли!S:S,$K$335)</f>
        <v>0</v>
      </c>
      <c r="L21" s="38">
        <f>+COUNTIFS(Манзилли!N:N,D21,Манзилли!S:S,$K$335,Манзилли!R:R,"Рад")</f>
        <v>0</v>
      </c>
      <c r="M21" s="38">
        <f>+COUNTIFS(Манзилли!N:N,D21,Манзилли!S:S,$K$335,Манзилли!R:R,"Жараён")</f>
        <v>0</v>
      </c>
      <c r="N21" s="38">
        <f>+COUNTIFS(Манзилли!N:N,D21,Манзилли!S:S,$K$335,Манзилли!R:R,"Қарор")</f>
        <v>0</v>
      </c>
      <c r="O21" s="38">
        <f>+COUNTIFS(Манзилли!N:N,D21,Манзилли!S:S,$K$335,Манзилли!R:R,"Тўланди")</f>
        <v>0</v>
      </c>
      <c r="P21" s="38">
        <f>+COUNTIFS(Манзилли!N:N,D21,Манзилли!S:S,$P$335)</f>
        <v>0</v>
      </c>
      <c r="Q21" s="38">
        <f>+COUNTIFS(Манзилли!N:N,D21,Манзилли!S:S,$P$335,Манзилли!R:R,"Рад")</f>
        <v>0</v>
      </c>
      <c r="R21" s="38">
        <f>+COUNTIFS(Манзилли!N:N,D21,Манзилли!S:S,$P$335,Манзилли!R:R,"Жараён")</f>
        <v>0</v>
      </c>
      <c r="S21" s="38">
        <f>+COUNTIFS(Манзилли!N:N,D21,Манзилли!S:S,$P$335,Манзилли!R:R,"Қарор")</f>
        <v>0</v>
      </c>
      <c r="T21" s="38">
        <f>+COUNTIFS(Манзилли!N:N,D21,Манзилли!S:S,$P$335,Манзилли!R:R,"Тўланди")</f>
        <v>0</v>
      </c>
      <c r="U21" s="38">
        <f>+COUNTIFS(Манзилли!N:N,D21,Манзилли!S:S,$U$335)</f>
        <v>9</v>
      </c>
      <c r="V21" s="38">
        <f>+COUNTIFS(Манзилли!N:N,D21,Манзилли!S:S,$U$335,Манзилли!R:R,"Рад")</f>
        <v>4</v>
      </c>
      <c r="W21" s="38">
        <f>+COUNTIFS(Манзилли!N:N,D21,Манзилли!S:S,$U$335,Манзилли!R:R,"Жараён")</f>
        <v>0</v>
      </c>
      <c r="X21" s="38">
        <f>+COUNTIFS(Манзилли!N:N,D21,Манзилли!S:S,$U$335,Манзилли!R:R,"Қарор")</f>
        <v>0</v>
      </c>
      <c r="Y21" s="38">
        <f>+COUNTIFS(Манзилли!N:N,D21,Манзилли!S:S,$U$335,Манзилли!R:R,"Тўланди")</f>
        <v>5</v>
      </c>
      <c r="Z21" s="38">
        <f>+COUNTIFS(Манзилли!N:N,D21,Манзилли!S:S,$Y$335)</f>
        <v>4</v>
      </c>
      <c r="AA21" s="38">
        <f>+COUNTIFS(Манзилли!N:N,D21,Манзилли!S:S,$Y$335,Манзилли!R:R,"Рад")</f>
        <v>1</v>
      </c>
      <c r="AB21" s="38">
        <f>+COUNTIFS(Манзилли!N:N,D21,Манзилли!S:S,$Y$335,Манзилли!R:R,"Жараён")</f>
        <v>0</v>
      </c>
      <c r="AC21" s="38">
        <f>+COUNTIFS(Манзилли!N:N,D21,Манзилли!S:S,$Y$335,Манзилли!R:R,"Қарор")</f>
        <v>0</v>
      </c>
      <c r="AD21" s="38">
        <f>+COUNTIFS(Манзилли!N:N,D21,Манзилли!S:S,$Y$335,Манзилли!R:R,"Тўланди")</f>
        <v>3</v>
      </c>
      <c r="AE21" s="38">
        <f>+COUNTIFS(Манзилли!N:N,D21,Манзилли!S:S,$AD$335)</f>
        <v>0</v>
      </c>
      <c r="AF21" s="38">
        <f>+COUNTIFS(Манзилли!N:N,D21,Манзилли!S:S,$AD$335,Манзилли!R:R,"Рад")</f>
        <v>0</v>
      </c>
      <c r="AG21" s="38">
        <f>+COUNTIFS(Манзилли!N:N,D21,Манзилли!S:S,$AD$335,Манзилли!R:R,"Жараён")</f>
        <v>0</v>
      </c>
      <c r="AH21" s="38">
        <f>+COUNTIFS(Манзилли!N:N,D21,Манзилли!S:S,$AD$335,Манзилли!R:R,"Қарор")</f>
        <v>0</v>
      </c>
      <c r="AI21" s="38">
        <f>+COUNTIFS(Манзилли!N:N,D21,Манзилли!S:S,$AD$335,Манзилли!R:R,"Тўланди")</f>
        <v>0</v>
      </c>
      <c r="AJ21" s="38">
        <f>+COUNTIFS(Манзилли!N:N,D21,Манзилли!S:S,$AJ$335)</f>
        <v>0</v>
      </c>
      <c r="AK21" s="38">
        <f>+COUNTIFS(Манзилли!N:N,D21,Манзилли!S:S,$AJ$335,Манзилли!R:R,"Рад")</f>
        <v>0</v>
      </c>
      <c r="AL21" s="38">
        <f>+COUNTIFS(Манзилли!N:N,D21,Манзилли!S:S,$AJ$335,Манзилли!R:R,"Жараён")</f>
        <v>0</v>
      </c>
      <c r="AM21" s="38">
        <f>+COUNTIFS(Манзилли!N:N,D21,Манзилли!S:S,$AJ$335,Манзилли!R:R,"Қарор")</f>
        <v>0</v>
      </c>
      <c r="AN21" s="38">
        <f>+COUNTIFS(Манзилли!N:N,D21,Манзилли!S:S,$AJ$335,Манзилли!R:R,"Тўланди")</f>
        <v>0</v>
      </c>
      <c r="AO21" s="38">
        <f>+COUNTIFS(Манзилли!N:N,D21,Манзилли!S:S,$AO$335)</f>
        <v>0</v>
      </c>
      <c r="AP21" s="38">
        <f>+COUNTIFS(Манзилли!N:N,D21,Манзилли!S:S,$AO$335,Манзилли!R:R,"Рад")</f>
        <v>0</v>
      </c>
      <c r="AQ21" s="38">
        <f>+COUNTIFS(Манзилли!N:N,D21,Манзилли!S:S,$AO$335,Манзилли!R:R,"Жараён")</f>
        <v>0</v>
      </c>
      <c r="AR21" s="38">
        <f>+COUNTIFS(Манзилли!N:N,D21,Манзилли!S:S,$AO$335,Манзилли!R:R,"Қарор")</f>
        <v>0</v>
      </c>
      <c r="AS21" s="38">
        <f>+COUNTIFS(Манзилли!N:N,D21,Манзилли!S:S,$AO$335,Манзилли!R:R,"Тўланди")</f>
        <v>0</v>
      </c>
      <c r="AT21" s="38">
        <f>+COUNTIFS(Манзилли!D:D,#REF!,Манзилли!I:I,$BD$335)</f>
        <v>0</v>
      </c>
      <c r="AU21" s="38">
        <f>+COUNTIFS(Манзилли!D:D,#REF!,Манзилли!I:I,$BD$335,Манзилли!H:H,"Рад")</f>
        <v>0</v>
      </c>
      <c r="AV21" s="38">
        <f>+COUNTIFS(Манзилли!D:D,#REF!,Манзилли!I:I,$BD$335,Манзилли!H:H,"Жараён")</f>
        <v>0</v>
      </c>
      <c r="AW21" s="38">
        <f>+COUNTIFS(Манзилли!D:D,#REF!,Манзилли!I:I,$BD$335,Манзилли!H:H,"Қарор")</f>
        <v>0</v>
      </c>
      <c r="AX21" s="38">
        <f>+COUNTIFS(Манзилли!D:D,#REF!,Манзилли!I:I,$BD$335,Манзилли!H:H,"Тўланди")</f>
        <v>0</v>
      </c>
      <c r="AY21" s="38">
        <f>+COUNTIFS(Манзилли!I:I,#REF!,Манзилли!N:N,$BD$335)</f>
        <v>0</v>
      </c>
      <c r="AZ21" s="38">
        <f>+COUNTIFS(Манзилли!I:I,#REF!,Манзилли!N:N,$BD$335,Манзилли!M:M,"Рад")</f>
        <v>0</v>
      </c>
      <c r="BA21" s="38">
        <f>+COUNTIFS(Манзилли!I:I,#REF!,Манзилли!N:N,$BD$335,Манзилли!M:M,"Жараён")</f>
        <v>0</v>
      </c>
      <c r="BB21" s="38">
        <f>+COUNTIFS(Манзилли!I:I,#REF!,Манзилли!N:N,$BD$335,Манзилли!M:M,"Қарор")</f>
        <v>0</v>
      </c>
      <c r="BC21" s="38">
        <f>+COUNTIFS(Манзилли!I:I,#REF!,Манзилли!N:N,$BD$335,Манзилли!M:M,"Тўланди")</f>
        <v>0</v>
      </c>
      <c r="BD21" s="38">
        <f>+COUNTIFS(Манзилли!N:N,D21,Манзилли!S:S,$BD$335)</f>
        <v>0</v>
      </c>
      <c r="BE21" s="38">
        <f>+COUNTIFS(Манзилли!N:N,D21,Манзилли!S:S,$BD$335,Манзилли!R:R,"Рад")</f>
        <v>0</v>
      </c>
      <c r="BF21" s="38">
        <f>+COUNTIFS(Манзилли!N:N,D21,Манзилли!S:S,$BD$335,Манзилли!R:R,"Жараён")</f>
        <v>0</v>
      </c>
      <c r="BG21" s="38">
        <f>+COUNTIFS(Манзилли!N:N,D21,Манзилли!S:S,$BD$335,Манзилли!R:R,"Қарор")</f>
        <v>0</v>
      </c>
      <c r="BH21" s="38">
        <f>+COUNTIFS(Манзилли!N:N,D21,Манзилли!S:S,$BD$335,Манзилли!R:R,"Тўланди")</f>
        <v>0</v>
      </c>
      <c r="BI21" s="38">
        <f>+COUNTIFS(Манзилли!N:N,D21,Манзилли!S:S,$BI$335)</f>
        <v>0</v>
      </c>
      <c r="BJ21" s="38">
        <f>+COUNTIFS(Манзилли!N:N,D21,Манзилли!S:S,$BI$335,Манзилли!R:R,"Рад")</f>
        <v>0</v>
      </c>
      <c r="BK21" s="38">
        <f>+COUNTIFS(Манзилли!N:N,D21,Манзилли!S:S,$BI$335,Манзилли!R:R,"Жараён")</f>
        <v>0</v>
      </c>
      <c r="BL21" s="41">
        <f>+COUNTIFS(Манзилли!N:N,D21,Манзилли!S:S,$BI$335,Манзилли!R:R,"Қарор")</f>
        <v>0</v>
      </c>
      <c r="BM21" s="39">
        <f>+COUNTIFS(Манзилли!N:N,D21,Манзилли!S:S,$BI$335,Манзилли!R:R,"Тўланди")</f>
        <v>0</v>
      </c>
    </row>
    <row r="22" spans="1:65" ht="49.5" hidden="1" customHeight="1" x14ac:dyDescent="0.25">
      <c r="A22" s="67">
        <v>16</v>
      </c>
      <c r="B22" s="68" t="s">
        <v>19068</v>
      </c>
      <c r="C22" s="72" t="s">
        <v>122</v>
      </c>
      <c r="D22" s="76">
        <v>40902832360010</v>
      </c>
      <c r="E22" s="37">
        <f t="shared" si="3"/>
        <v>28</v>
      </c>
      <c r="F22" s="38">
        <f t="shared" si="4"/>
        <v>8</v>
      </c>
      <c r="G22" s="38">
        <f t="shared" si="5"/>
        <v>0</v>
      </c>
      <c r="H22" s="38">
        <f t="shared" si="6"/>
        <v>2</v>
      </c>
      <c r="I22" s="38">
        <f t="shared" si="7"/>
        <v>0</v>
      </c>
      <c r="J22" s="39">
        <f t="shared" si="8"/>
        <v>18</v>
      </c>
      <c r="K22" s="40">
        <f>+COUNTIFS(Манзилли!N:N,D22,Манзилли!S:S,$K$335)</f>
        <v>3</v>
      </c>
      <c r="L22" s="38">
        <f>+COUNTIFS(Манзилли!N:N,D22,Манзилли!S:S,$K$335,Манзилли!R:R,"Рад")</f>
        <v>3</v>
      </c>
      <c r="M22" s="38">
        <f>+COUNTIFS(Манзилли!N:N,D22,Манзилли!S:S,$K$335,Манзилли!R:R,"Жараён")</f>
        <v>0</v>
      </c>
      <c r="N22" s="38">
        <f>+COUNTIFS(Манзилли!N:N,D22,Манзилли!S:S,$K$335,Манзилли!R:R,"Қарор")</f>
        <v>0</v>
      </c>
      <c r="O22" s="38">
        <f>+COUNTIFS(Манзилли!N:N,D22,Манзилли!S:S,$K$335,Манзилли!R:R,"Тўланди")</f>
        <v>0</v>
      </c>
      <c r="P22" s="38">
        <f>+COUNTIFS(Манзилли!N:N,D22,Манзилли!S:S,$P$335)</f>
        <v>0</v>
      </c>
      <c r="Q22" s="38">
        <f>+COUNTIFS(Манзилли!N:N,D22,Манзилли!S:S,$P$335,Манзилли!R:R,"Рад")</f>
        <v>0</v>
      </c>
      <c r="R22" s="38">
        <f>+COUNTIFS(Манзилли!N:N,D22,Манзилли!S:S,$P$335,Манзилли!R:R,"Жараён")</f>
        <v>0</v>
      </c>
      <c r="S22" s="38">
        <f>+COUNTIFS(Манзилли!N:N,D22,Манзилли!S:S,$P$335,Манзилли!R:R,"Қарор")</f>
        <v>0</v>
      </c>
      <c r="T22" s="38">
        <f>+COUNTIFS(Манзилли!N:N,D22,Манзилли!S:S,$P$335,Манзилли!R:R,"Тўланди")</f>
        <v>0</v>
      </c>
      <c r="U22" s="38">
        <f>+COUNTIFS(Манзилли!N:N,D22,Манзилли!S:S,$U$335)</f>
        <v>13</v>
      </c>
      <c r="V22" s="38">
        <f>+COUNTIFS(Манзилли!N:N,D22,Манзилли!S:S,$U$335,Манзилли!R:R,"Рад")</f>
        <v>3</v>
      </c>
      <c r="W22" s="38">
        <f>+COUNTIFS(Манзилли!N:N,D22,Манзилли!S:S,$U$335,Манзилли!R:R,"Жараён")</f>
        <v>0</v>
      </c>
      <c r="X22" s="38">
        <f>+COUNTIFS(Манзилли!N:N,D22,Манзилли!S:S,$U$335,Манзилли!R:R,"Қарор")</f>
        <v>1</v>
      </c>
      <c r="Y22" s="38">
        <f>+COUNTIFS(Манзилли!N:N,D22,Манзилли!S:S,$U$335,Манзилли!R:R,"Тўланди")</f>
        <v>9</v>
      </c>
      <c r="Z22" s="38">
        <f>+COUNTIFS(Манзилли!N:N,D22,Манзилли!S:S,$Y$335)</f>
        <v>10</v>
      </c>
      <c r="AA22" s="38">
        <f>+COUNTIFS(Манзилли!N:N,D22,Манзилли!S:S,$Y$335,Манзилли!R:R,"Рад")</f>
        <v>0</v>
      </c>
      <c r="AB22" s="38">
        <f>+COUNTIFS(Манзилли!N:N,D22,Манзилли!S:S,$Y$335,Манзилли!R:R,"Жараён")</f>
        <v>0</v>
      </c>
      <c r="AC22" s="38">
        <f>+COUNTIFS(Манзилли!N:N,D22,Манзилли!S:S,$Y$335,Манзилли!R:R,"Қарор")</f>
        <v>1</v>
      </c>
      <c r="AD22" s="38">
        <f>+COUNTIFS(Манзилли!N:N,D22,Манзилли!S:S,$Y$335,Манзилли!R:R,"Тўланди")</f>
        <v>9</v>
      </c>
      <c r="AE22" s="38">
        <f>+COUNTIFS(Манзилли!N:N,D22,Манзилли!S:S,$AD$335)</f>
        <v>0</v>
      </c>
      <c r="AF22" s="38">
        <f>+COUNTIFS(Манзилли!N:N,D22,Манзилли!S:S,$AD$335,Манзилли!R:R,"Рад")</f>
        <v>0</v>
      </c>
      <c r="AG22" s="38">
        <f>+COUNTIFS(Манзилли!N:N,D22,Манзилли!S:S,$AD$335,Манзилли!R:R,"Жараён")</f>
        <v>0</v>
      </c>
      <c r="AH22" s="38">
        <f>+COUNTIFS(Манзилли!N:N,D22,Манзилли!S:S,$AD$335,Манзилли!R:R,"Қарор")</f>
        <v>0</v>
      </c>
      <c r="AI22" s="38">
        <f>+COUNTIFS(Манзилли!N:N,D22,Манзилли!S:S,$AD$335,Манзилли!R:R,"Тўланди")</f>
        <v>0</v>
      </c>
      <c r="AJ22" s="38">
        <f>+COUNTIFS(Манзилли!N:N,D22,Манзилли!S:S,$AJ$335)</f>
        <v>2</v>
      </c>
      <c r="AK22" s="38">
        <f>+COUNTIFS(Манзилли!N:N,D22,Манзилли!S:S,$AJ$335,Манзилли!R:R,"Рад")</f>
        <v>2</v>
      </c>
      <c r="AL22" s="38">
        <f>+COUNTIFS(Манзилли!N:N,D22,Манзилли!S:S,$AJ$335,Манзилли!R:R,"Жараён")</f>
        <v>0</v>
      </c>
      <c r="AM22" s="38">
        <f>+COUNTIFS(Манзилли!N:N,D22,Манзилли!S:S,$AJ$335,Манзилли!R:R,"Қарор")</f>
        <v>0</v>
      </c>
      <c r="AN22" s="38">
        <f>+COUNTIFS(Манзилли!N:N,D22,Манзилли!S:S,$AJ$335,Манзилли!R:R,"Тўланди")</f>
        <v>0</v>
      </c>
      <c r="AO22" s="38">
        <f>+COUNTIFS(Манзилли!N:N,D22,Манзилли!S:S,$AO$335)</f>
        <v>0</v>
      </c>
      <c r="AP22" s="38">
        <f>+COUNTIFS(Манзилли!N:N,D22,Манзилли!S:S,$AO$335,Манзилли!R:R,"Рад")</f>
        <v>0</v>
      </c>
      <c r="AQ22" s="38">
        <f>+COUNTIFS(Манзилли!N:N,D22,Манзилли!S:S,$AO$335,Манзилли!R:R,"Жараён")</f>
        <v>0</v>
      </c>
      <c r="AR22" s="38">
        <f>+COUNTIFS(Манзилли!N:N,D22,Манзилли!S:S,$AO$335,Манзилли!R:R,"Қарор")</f>
        <v>0</v>
      </c>
      <c r="AS22" s="38">
        <f>+COUNTIFS(Манзилли!N:N,D22,Манзилли!S:S,$AO$335,Манзилли!R:R,"Тўланди")</f>
        <v>0</v>
      </c>
      <c r="AT22" s="38">
        <f>+COUNTIFS(Манзилли!D:D,#REF!,Манзилли!I:I,$BD$335)</f>
        <v>0</v>
      </c>
      <c r="AU22" s="38">
        <f>+COUNTIFS(Манзилли!D:D,#REF!,Манзилли!I:I,$BD$335,Манзилли!H:H,"Рад")</f>
        <v>0</v>
      </c>
      <c r="AV22" s="38">
        <f>+COUNTIFS(Манзилли!D:D,#REF!,Манзилли!I:I,$BD$335,Манзилли!H:H,"Жараён")</f>
        <v>0</v>
      </c>
      <c r="AW22" s="38">
        <f>+COUNTIFS(Манзилли!D:D,#REF!,Манзилли!I:I,$BD$335,Манзилли!H:H,"Қарор")</f>
        <v>0</v>
      </c>
      <c r="AX22" s="38">
        <f>+COUNTIFS(Манзилли!D:D,#REF!,Манзилли!I:I,$BD$335,Манзилли!H:H,"Тўланди")</f>
        <v>0</v>
      </c>
      <c r="AY22" s="38">
        <f>+COUNTIFS(Манзилли!I:I,#REF!,Манзилли!N:N,$BD$335)</f>
        <v>0</v>
      </c>
      <c r="AZ22" s="38">
        <f>+COUNTIFS(Манзилли!I:I,#REF!,Манзилли!N:N,$BD$335,Манзилли!M:M,"Рад")</f>
        <v>0</v>
      </c>
      <c r="BA22" s="38">
        <f>+COUNTIFS(Манзилли!I:I,#REF!,Манзилли!N:N,$BD$335,Манзилли!M:M,"Жараён")</f>
        <v>0</v>
      </c>
      <c r="BB22" s="38">
        <f>+COUNTIFS(Манзилли!I:I,#REF!,Манзилли!N:N,$BD$335,Манзилли!M:M,"Қарор")</f>
        <v>0</v>
      </c>
      <c r="BC22" s="38">
        <f>+COUNTIFS(Манзилли!I:I,#REF!,Манзилли!N:N,$BD$335,Манзилли!M:M,"Тўланди")</f>
        <v>0</v>
      </c>
      <c r="BD22" s="38">
        <f>+COUNTIFS(Манзилли!N:N,D22,Манзилли!S:S,$BD$335)</f>
        <v>0</v>
      </c>
      <c r="BE22" s="38">
        <f>+COUNTIFS(Манзилли!N:N,D22,Манзилли!S:S,$BD$335,Манзилли!R:R,"Рад")</f>
        <v>0</v>
      </c>
      <c r="BF22" s="38">
        <f>+COUNTIFS(Манзилли!N:N,D22,Манзилли!S:S,$BD$335,Манзилли!R:R,"Жараён")</f>
        <v>0</v>
      </c>
      <c r="BG22" s="38">
        <f>+COUNTIFS(Манзилли!N:N,D22,Манзилли!S:S,$BD$335,Манзилли!R:R,"Қарор")</f>
        <v>0</v>
      </c>
      <c r="BH22" s="38">
        <f>+COUNTIFS(Манзилли!N:N,D22,Манзилли!S:S,$BD$335,Манзилли!R:R,"Тўланди")</f>
        <v>0</v>
      </c>
      <c r="BI22" s="38">
        <f>+COUNTIFS(Манзилли!N:N,D22,Манзилли!S:S,$BI$335)</f>
        <v>0</v>
      </c>
      <c r="BJ22" s="38">
        <f>+COUNTIFS(Манзилли!N:N,D22,Манзилли!S:S,$BI$335,Манзилли!R:R,"Рад")</f>
        <v>0</v>
      </c>
      <c r="BK22" s="38">
        <f>+COUNTIFS(Манзилли!N:N,D22,Манзилли!S:S,$BI$335,Манзилли!R:R,"Жараён")</f>
        <v>0</v>
      </c>
      <c r="BL22" s="41">
        <f>+COUNTIFS(Манзилли!N:N,D22,Манзилли!S:S,$BI$335,Манзилли!R:R,"Қарор")</f>
        <v>0</v>
      </c>
      <c r="BM22" s="39">
        <f>+COUNTIFS(Манзилли!N:N,D22,Манзилли!S:S,$BI$335,Манзилли!R:R,"Тўланди")</f>
        <v>0</v>
      </c>
    </row>
    <row r="23" spans="1:65" ht="49.5" hidden="1" customHeight="1" x14ac:dyDescent="0.25">
      <c r="A23" s="67">
        <v>17</v>
      </c>
      <c r="B23" s="68" t="s">
        <v>19068</v>
      </c>
      <c r="C23" s="72" t="s">
        <v>1549</v>
      </c>
      <c r="D23" s="76">
        <v>42507882380078</v>
      </c>
      <c r="E23" s="37">
        <f t="shared" si="3"/>
        <v>5</v>
      </c>
      <c r="F23" s="38">
        <f t="shared" si="4"/>
        <v>2</v>
      </c>
      <c r="G23" s="38">
        <f t="shared" si="5"/>
        <v>0</v>
      </c>
      <c r="H23" s="38">
        <f t="shared" si="6"/>
        <v>0</v>
      </c>
      <c r="I23" s="38">
        <f t="shared" si="7"/>
        <v>0</v>
      </c>
      <c r="J23" s="39">
        <f t="shared" si="8"/>
        <v>4</v>
      </c>
      <c r="K23" s="40">
        <f>+COUNTIFS(Манзилли!N:N,D23,Манзилли!S:S,$K$335)</f>
        <v>0</v>
      </c>
      <c r="L23" s="38">
        <f>+COUNTIFS(Манзилли!N:N,D23,Манзилли!S:S,$K$335,Манзилли!R:R,"Рад")</f>
        <v>0</v>
      </c>
      <c r="M23" s="38">
        <f>+COUNTIFS(Манзилли!N:N,D23,Манзилли!S:S,$K$335,Манзилли!R:R,"Жараён")</f>
        <v>0</v>
      </c>
      <c r="N23" s="38">
        <f>+COUNTIFS(Манзилли!N:N,D23,Манзилли!S:S,$K$335,Манзилли!R:R,"Қарор")</f>
        <v>0</v>
      </c>
      <c r="O23" s="38">
        <f>+COUNTIFS(Манзилли!N:N,D23,Манзилли!S:S,$K$335,Манзилли!R:R,"Тўланди")</f>
        <v>0</v>
      </c>
      <c r="P23" s="38">
        <f>+COUNTIFS(Манзилли!N:N,D23,Манзилли!S:S,$P$335)</f>
        <v>0</v>
      </c>
      <c r="Q23" s="38">
        <f>+COUNTIFS(Манзилли!N:N,D23,Манзилли!S:S,$P$335,Манзилли!R:R,"Рад")</f>
        <v>0</v>
      </c>
      <c r="R23" s="38">
        <f>+COUNTIFS(Манзилли!N:N,D23,Манзилли!S:S,$P$335,Манзилли!R:R,"Жараён")</f>
        <v>0</v>
      </c>
      <c r="S23" s="38">
        <f>+COUNTIFS(Манзилли!N:N,D23,Манзилли!S:S,$P$335,Манзилли!R:R,"Қарор")</f>
        <v>0</v>
      </c>
      <c r="T23" s="38">
        <f>+COUNTIFS(Манзилли!N:N,D23,Манзилли!S:S,$P$335,Манзилли!R:R,"Тўланди")</f>
        <v>0</v>
      </c>
      <c r="U23" s="38">
        <f>+COUNTIFS(Манзилли!N:N,D23,Манзилли!S:S,$U$335)</f>
        <v>4</v>
      </c>
      <c r="V23" s="38">
        <f>+COUNTIFS(Манзилли!N:N,D23,Манзилли!S:S,$U$335,Манзилли!R:R,"Рад")</f>
        <v>1</v>
      </c>
      <c r="W23" s="38">
        <f>+COUNTIFS(Манзилли!N:N,D23,Манзилли!S:S,$U$335,Манзилли!R:R,"Жараён")</f>
        <v>0</v>
      </c>
      <c r="X23" s="38">
        <f>+COUNTIFS(Манзилли!N:N,D23,Манзилли!S:S,$U$335,Манзилли!R:R,"Қарор")</f>
        <v>0</v>
      </c>
      <c r="Y23" s="38">
        <f>+COUNTIFS(Манзилли!N:N,D23,Манзилли!S:S,$U$335,Манзилли!R:R,"Тўланди")</f>
        <v>3</v>
      </c>
      <c r="Z23" s="38">
        <f>+COUNTIFS(Манзилли!N:N,D23,Манзилли!S:S,$Y$335)</f>
        <v>0</v>
      </c>
      <c r="AA23" s="38">
        <f>+COUNTIFS(Манзилли!N:N,D23,Манзилли!S:S,$Y$335,Манзилли!R:R,"Рад")</f>
        <v>0</v>
      </c>
      <c r="AB23" s="38">
        <f>+COUNTIFS(Манзилли!N:N,D23,Манзилли!S:S,$Y$335,Манзилли!R:R,"Жараён")</f>
        <v>0</v>
      </c>
      <c r="AC23" s="38">
        <f>+COUNTIFS(Манзилли!N:N,D23,Манзилли!S:S,$Y$335,Манзилли!R:R,"Қарор")</f>
        <v>0</v>
      </c>
      <c r="AD23" s="38">
        <f>+COUNTIFS(Манзилли!N:N,D23,Манзилли!S:S,$Y$335,Манзилли!R:R,"Тўланди")</f>
        <v>0</v>
      </c>
      <c r="AE23" s="38">
        <f>+COUNTIFS(Манзилли!N:N,D23,Манзилли!S:S,$AD$335)</f>
        <v>0</v>
      </c>
      <c r="AF23" s="38">
        <f>+COUNTIFS(Манзилли!N:N,D23,Манзилли!S:S,$AD$335,Манзилли!R:R,"Рад")</f>
        <v>0</v>
      </c>
      <c r="AG23" s="38">
        <f>+COUNTIFS(Манзилли!N:N,D23,Манзилли!S:S,$AD$335,Манзилли!R:R,"Жараён")</f>
        <v>0</v>
      </c>
      <c r="AH23" s="38">
        <f>+COUNTIFS(Манзилли!N:N,D23,Манзилли!S:S,$AD$335,Манзилли!R:R,"Қарор")</f>
        <v>0</v>
      </c>
      <c r="AI23" s="38">
        <f>+COUNTIFS(Манзилли!N:N,D23,Манзилли!S:S,$AD$335,Манзилли!R:R,"Тўланди")</f>
        <v>0</v>
      </c>
      <c r="AJ23" s="38">
        <f>+COUNTIFS(Манзилли!N:N,D23,Манзилли!S:S,$AJ$335)</f>
        <v>0</v>
      </c>
      <c r="AK23" s="38">
        <f>+COUNTIFS(Манзилли!N:N,D23,Манзилли!S:S,$AJ$335,Манзилли!R:R,"Рад")</f>
        <v>0</v>
      </c>
      <c r="AL23" s="38">
        <f>+COUNTIFS(Манзилли!N:N,D23,Манзилли!S:S,$AJ$335,Манзилли!R:R,"Жараён")</f>
        <v>0</v>
      </c>
      <c r="AM23" s="38">
        <f>+COUNTIFS(Манзилли!N:N,D23,Манзилли!S:S,$AJ$335,Манзилли!R:R,"Қарор")</f>
        <v>0</v>
      </c>
      <c r="AN23" s="38">
        <f>+COUNTIFS(Манзилли!N:N,D23,Манзилли!S:S,$AJ$335,Манзилли!R:R,"Тўланди")</f>
        <v>0</v>
      </c>
      <c r="AO23" s="38">
        <f>+COUNTIFS(Манзилли!N:N,D23,Манзилли!S:S,$AO$335)</f>
        <v>0</v>
      </c>
      <c r="AP23" s="38">
        <f>+COUNTIFS(Манзилли!N:N,D23,Манзилли!S:S,$AO$335,Манзилли!R:R,"Рад")</f>
        <v>0</v>
      </c>
      <c r="AQ23" s="38">
        <f>+COUNTIFS(Манзилли!N:N,D23,Манзилли!S:S,$AO$335,Манзилли!R:R,"Жараён")</f>
        <v>0</v>
      </c>
      <c r="AR23" s="38">
        <f>+COUNTIFS(Манзилли!N:N,D23,Манзилли!S:S,$AO$335,Манзилли!R:R,"Қарор")</f>
        <v>0</v>
      </c>
      <c r="AS23" s="38">
        <f>+COUNTIFS(Манзилли!N:N,D23,Манзилли!S:S,$AO$335,Манзилли!R:R,"Тўланди")</f>
        <v>0</v>
      </c>
      <c r="AT23" s="38">
        <f>+COUNTIFS(Манзилли!D:D,#REF!,Манзилли!I:I,$BD$335)</f>
        <v>0</v>
      </c>
      <c r="AU23" s="38">
        <f>+COUNTIFS(Манзилли!D:D,#REF!,Манзилли!I:I,$BD$335,Манзилли!H:H,"Рад")</f>
        <v>0</v>
      </c>
      <c r="AV23" s="38">
        <f>+COUNTIFS(Манзилли!D:D,#REF!,Манзилли!I:I,$BD$335,Манзилли!H:H,"Жараён")</f>
        <v>0</v>
      </c>
      <c r="AW23" s="38">
        <f>+COUNTIFS(Манзилли!D:D,#REF!,Манзилли!I:I,$BD$335,Манзилли!H:H,"Қарор")</f>
        <v>0</v>
      </c>
      <c r="AX23" s="38">
        <f>+COUNTIFS(Манзилли!D:D,#REF!,Манзилли!I:I,$BD$335,Манзилли!H:H,"Тўланди")</f>
        <v>0</v>
      </c>
      <c r="AY23" s="38">
        <f>+COUNTIFS(Манзилли!I:I,#REF!,Манзилли!N:N,$BD$335)</f>
        <v>0</v>
      </c>
      <c r="AZ23" s="38">
        <f>+COUNTIFS(Манзилли!I:I,#REF!,Манзилли!N:N,$BD$335,Манзилли!M:M,"Рад")</f>
        <v>0</v>
      </c>
      <c r="BA23" s="38">
        <f>+COUNTIFS(Манзилли!I:I,#REF!,Манзилли!N:N,$BD$335,Манзилли!M:M,"Жараён")</f>
        <v>0</v>
      </c>
      <c r="BB23" s="38">
        <f>+COUNTIFS(Манзилли!I:I,#REF!,Манзилли!N:N,$BD$335,Манзилли!M:M,"Қарор")</f>
        <v>0</v>
      </c>
      <c r="BC23" s="38">
        <f>+COUNTIFS(Манзилли!I:I,#REF!,Манзилли!N:N,$BD$335,Манзилли!M:M,"Тўланди")</f>
        <v>0</v>
      </c>
      <c r="BD23" s="38">
        <f>+COUNTIFS(Манзилли!N:N,D23,Манзилли!S:S,$BD$335)</f>
        <v>1</v>
      </c>
      <c r="BE23" s="38">
        <f>+COUNTIFS(Манзилли!N:N,D23,Манзилли!S:S,$BD$335,Манзилли!R:R,"Рад")</f>
        <v>1</v>
      </c>
      <c r="BF23" s="38">
        <f>+COUNTIFS(Манзилли!N:N,D23,Манзилли!S:S,$BD$335,Манзилли!R:R,"Жараён")</f>
        <v>0</v>
      </c>
      <c r="BG23" s="38">
        <f>+COUNTIFS(Манзилли!N:N,D23,Манзилли!S:S,$BD$335,Манзилли!R:R,"Қарор")</f>
        <v>0</v>
      </c>
      <c r="BH23" s="38">
        <f>+COUNTIFS(Манзилли!N:N,D23,Манзилли!S:S,$BD$335,Манзилли!R:R,"Тўланди")</f>
        <v>0</v>
      </c>
      <c r="BI23" s="38">
        <f>+COUNTIFS(Манзилли!N:N,D23,Манзилли!S:S,$BI$335)</f>
        <v>0</v>
      </c>
      <c r="BJ23" s="38">
        <f>+COUNTIFS(Манзилли!N:N,D23,Манзилли!S:S,$BI$335,Манзилли!R:R,"Рад")</f>
        <v>0</v>
      </c>
      <c r="BK23" s="38">
        <f>+COUNTIFS(Манзилли!N:N,D23,Манзилли!S:S,$BI$335,Манзилли!R:R,"Жараён")</f>
        <v>0</v>
      </c>
      <c r="BL23" s="41">
        <f>+COUNTIFS(Манзилли!N:N,D23,Манзилли!S:S,$BI$335,Манзилли!R:R,"Қарор")</f>
        <v>0</v>
      </c>
      <c r="BM23" s="39">
        <f>+COUNTIFS(Манзилли!N:N,D23,Манзилли!S:S,$BI$335,Манзилли!R:R,"Тўланди")</f>
        <v>0</v>
      </c>
    </row>
    <row r="24" spans="1:65" ht="49.5" hidden="1" customHeight="1" x14ac:dyDescent="0.25">
      <c r="A24" s="67">
        <v>18</v>
      </c>
      <c r="B24" s="68" t="s">
        <v>19068</v>
      </c>
      <c r="C24" s="72" t="s">
        <v>125</v>
      </c>
      <c r="D24" s="76">
        <v>41207882380096</v>
      </c>
      <c r="E24" s="37">
        <f t="shared" si="3"/>
        <v>15</v>
      </c>
      <c r="F24" s="38">
        <f t="shared" si="4"/>
        <v>7</v>
      </c>
      <c r="G24" s="38">
        <f t="shared" si="5"/>
        <v>0</v>
      </c>
      <c r="H24" s="38">
        <f t="shared" si="6"/>
        <v>0</v>
      </c>
      <c r="I24" s="38">
        <f t="shared" si="7"/>
        <v>0</v>
      </c>
      <c r="J24" s="39">
        <f t="shared" si="8"/>
        <v>8</v>
      </c>
      <c r="K24" s="40">
        <f>+COUNTIFS(Манзилли!N:N,D24,Манзилли!S:S,$K$335)</f>
        <v>1</v>
      </c>
      <c r="L24" s="38">
        <f>+COUNTIFS(Манзилли!N:N,D24,Манзилли!S:S,$K$335,Манзилли!R:R,"Рад")</f>
        <v>1</v>
      </c>
      <c r="M24" s="38">
        <f>+COUNTIFS(Манзилли!N:N,D24,Манзилли!S:S,$K$335,Манзилли!R:R,"Жараён")</f>
        <v>0</v>
      </c>
      <c r="N24" s="38">
        <f>+COUNTIFS(Манзилли!N:N,D24,Манзилли!S:S,$K$335,Манзилли!R:R,"Қарор")</f>
        <v>0</v>
      </c>
      <c r="O24" s="38">
        <f>+COUNTIFS(Манзилли!N:N,D24,Манзилли!S:S,$K$335,Манзилли!R:R,"Тўланди")</f>
        <v>0</v>
      </c>
      <c r="P24" s="38">
        <f>+COUNTIFS(Манзилли!N:N,D24,Манзилли!S:S,$P$335)</f>
        <v>2</v>
      </c>
      <c r="Q24" s="38">
        <f>+COUNTIFS(Манзилли!N:N,D24,Манзилли!S:S,$P$335,Манзилли!R:R,"Рад")</f>
        <v>2</v>
      </c>
      <c r="R24" s="38">
        <f>+COUNTIFS(Манзилли!N:N,D24,Манзилли!S:S,$P$335,Манзилли!R:R,"Жараён")</f>
        <v>0</v>
      </c>
      <c r="S24" s="38">
        <f>+COUNTIFS(Манзилли!N:N,D24,Манзилли!S:S,$P$335,Манзилли!R:R,"Қарор")</f>
        <v>0</v>
      </c>
      <c r="T24" s="38">
        <f>+COUNTIFS(Манзилли!N:N,D24,Манзилли!S:S,$P$335,Манзилли!R:R,"Тўланди")</f>
        <v>0</v>
      </c>
      <c r="U24" s="38">
        <f>+COUNTIFS(Манзилли!N:N,D24,Манзилли!S:S,$U$335)</f>
        <v>8</v>
      </c>
      <c r="V24" s="38">
        <f>+COUNTIFS(Манзилли!N:N,D24,Манзилли!S:S,$U$335,Манзилли!R:R,"Рад")</f>
        <v>2</v>
      </c>
      <c r="W24" s="38">
        <f>+COUNTIFS(Манзилли!N:N,D24,Манзилли!S:S,$U$335,Манзилли!R:R,"Жараён")</f>
        <v>0</v>
      </c>
      <c r="X24" s="38">
        <f>+COUNTIFS(Манзилли!N:N,D24,Манзилли!S:S,$U$335,Манзилли!R:R,"Қарор")</f>
        <v>0</v>
      </c>
      <c r="Y24" s="38">
        <f>+COUNTIFS(Манзилли!N:N,D24,Манзилли!S:S,$U$335,Манзилли!R:R,"Тўланди")</f>
        <v>6</v>
      </c>
      <c r="Z24" s="38">
        <f>+COUNTIFS(Манзилли!N:N,D24,Манзилли!S:S,$Y$335)</f>
        <v>4</v>
      </c>
      <c r="AA24" s="38">
        <f>+COUNTIFS(Манзилли!N:N,D24,Манзилли!S:S,$Y$335,Манзилли!R:R,"Рад")</f>
        <v>2</v>
      </c>
      <c r="AB24" s="38">
        <f>+COUNTIFS(Манзилли!N:N,D24,Манзилли!S:S,$Y$335,Манзилли!R:R,"Жараён")</f>
        <v>0</v>
      </c>
      <c r="AC24" s="38">
        <f>+COUNTIFS(Манзилли!N:N,D24,Манзилли!S:S,$Y$335,Манзилли!R:R,"Қарор")</f>
        <v>0</v>
      </c>
      <c r="AD24" s="38">
        <f>+COUNTIFS(Манзилли!N:N,D24,Манзилли!S:S,$Y$335,Манзилли!R:R,"Тўланди")</f>
        <v>2</v>
      </c>
      <c r="AE24" s="38">
        <f>+COUNTIFS(Манзилли!N:N,D24,Манзилли!S:S,$AD$335)</f>
        <v>0</v>
      </c>
      <c r="AF24" s="38">
        <f>+COUNTIFS(Манзилли!N:N,D24,Манзилли!S:S,$AD$335,Манзилли!R:R,"Рад")</f>
        <v>0</v>
      </c>
      <c r="AG24" s="38">
        <f>+COUNTIFS(Манзилли!N:N,D24,Манзилли!S:S,$AD$335,Манзилли!R:R,"Жараён")</f>
        <v>0</v>
      </c>
      <c r="AH24" s="38">
        <f>+COUNTIFS(Манзилли!N:N,D24,Манзилли!S:S,$AD$335,Манзилли!R:R,"Қарор")</f>
        <v>0</v>
      </c>
      <c r="AI24" s="38">
        <f>+COUNTIFS(Манзилли!N:N,D24,Манзилли!S:S,$AD$335,Манзилли!R:R,"Тўланди")</f>
        <v>0</v>
      </c>
      <c r="AJ24" s="38">
        <f>+COUNTIFS(Манзилли!N:N,D24,Манзилли!S:S,$AJ$335)</f>
        <v>0</v>
      </c>
      <c r="AK24" s="38">
        <f>+COUNTIFS(Манзилли!N:N,D24,Манзилли!S:S,$AJ$335,Манзилли!R:R,"Рад")</f>
        <v>0</v>
      </c>
      <c r="AL24" s="38">
        <f>+COUNTIFS(Манзилли!N:N,D24,Манзилли!S:S,$AJ$335,Манзилли!R:R,"Жараён")</f>
        <v>0</v>
      </c>
      <c r="AM24" s="38">
        <f>+COUNTIFS(Манзилли!N:N,D24,Манзилли!S:S,$AJ$335,Манзилли!R:R,"Қарор")</f>
        <v>0</v>
      </c>
      <c r="AN24" s="38">
        <f>+COUNTIFS(Манзилли!N:N,D24,Манзилли!S:S,$AJ$335,Манзилли!R:R,"Тўланди")</f>
        <v>0</v>
      </c>
      <c r="AO24" s="38">
        <f>+COUNTIFS(Манзилли!N:N,D24,Манзилли!S:S,$AO$335)</f>
        <v>0</v>
      </c>
      <c r="AP24" s="38">
        <f>+COUNTIFS(Манзилли!N:N,D24,Манзилли!S:S,$AO$335,Манзилли!R:R,"Рад")</f>
        <v>0</v>
      </c>
      <c r="AQ24" s="38">
        <f>+COUNTIFS(Манзилли!N:N,D24,Манзилли!S:S,$AO$335,Манзилли!R:R,"Жараён")</f>
        <v>0</v>
      </c>
      <c r="AR24" s="38">
        <f>+COUNTIFS(Манзилли!N:N,D24,Манзилли!S:S,$AO$335,Манзилли!R:R,"Қарор")</f>
        <v>0</v>
      </c>
      <c r="AS24" s="38">
        <f>+COUNTIFS(Манзилли!N:N,D24,Манзилли!S:S,$AO$335,Манзилли!R:R,"Тўланди")</f>
        <v>0</v>
      </c>
      <c r="AT24" s="38">
        <f>+COUNTIFS(Манзилли!D:D,#REF!,Манзилли!I:I,$BD$335)</f>
        <v>0</v>
      </c>
      <c r="AU24" s="38">
        <f>+COUNTIFS(Манзилли!D:D,#REF!,Манзилли!I:I,$BD$335,Манзилли!H:H,"Рад")</f>
        <v>0</v>
      </c>
      <c r="AV24" s="38">
        <f>+COUNTIFS(Манзилли!D:D,#REF!,Манзилли!I:I,$BD$335,Манзилли!H:H,"Жараён")</f>
        <v>0</v>
      </c>
      <c r="AW24" s="38">
        <f>+COUNTIFS(Манзилли!D:D,#REF!,Манзилли!I:I,$BD$335,Манзилли!H:H,"Қарор")</f>
        <v>0</v>
      </c>
      <c r="AX24" s="38">
        <f>+COUNTIFS(Манзилли!D:D,#REF!,Манзилли!I:I,$BD$335,Манзилли!H:H,"Тўланди")</f>
        <v>0</v>
      </c>
      <c r="AY24" s="38">
        <f>+COUNTIFS(Манзилли!I:I,#REF!,Манзилли!N:N,$BD$335)</f>
        <v>0</v>
      </c>
      <c r="AZ24" s="38">
        <f>+COUNTIFS(Манзилли!I:I,#REF!,Манзилли!N:N,$BD$335,Манзилли!M:M,"Рад")</f>
        <v>0</v>
      </c>
      <c r="BA24" s="38">
        <f>+COUNTIFS(Манзилли!I:I,#REF!,Манзилли!N:N,$BD$335,Манзилли!M:M,"Жараён")</f>
        <v>0</v>
      </c>
      <c r="BB24" s="38">
        <f>+COUNTIFS(Манзилли!I:I,#REF!,Манзилли!N:N,$BD$335,Манзилли!M:M,"Қарор")</f>
        <v>0</v>
      </c>
      <c r="BC24" s="38">
        <f>+COUNTIFS(Манзилли!I:I,#REF!,Манзилли!N:N,$BD$335,Манзилли!M:M,"Тўланди")</f>
        <v>0</v>
      </c>
      <c r="BD24" s="38">
        <f>+COUNTIFS(Манзилли!N:N,D24,Манзилли!S:S,$BD$335)</f>
        <v>0</v>
      </c>
      <c r="BE24" s="38">
        <f>+COUNTIFS(Манзилли!N:N,D24,Манзилли!S:S,$BD$335,Манзилли!R:R,"Рад")</f>
        <v>0</v>
      </c>
      <c r="BF24" s="38">
        <f>+COUNTIFS(Манзилли!N:N,D24,Манзилли!S:S,$BD$335,Манзилли!R:R,"Жараён")</f>
        <v>0</v>
      </c>
      <c r="BG24" s="38">
        <f>+COUNTIFS(Манзилли!N:N,D24,Манзилли!S:S,$BD$335,Манзилли!R:R,"Қарор")</f>
        <v>0</v>
      </c>
      <c r="BH24" s="38">
        <f>+COUNTIFS(Манзилли!N:N,D24,Манзилли!S:S,$BD$335,Манзилли!R:R,"Тўланди")</f>
        <v>0</v>
      </c>
      <c r="BI24" s="38">
        <f>+COUNTIFS(Манзилли!N:N,D24,Манзилли!S:S,$BI$335)</f>
        <v>0</v>
      </c>
      <c r="BJ24" s="38">
        <f>+COUNTIFS(Манзилли!N:N,D24,Манзилли!S:S,$BI$335,Манзилли!R:R,"Рад")</f>
        <v>0</v>
      </c>
      <c r="BK24" s="38">
        <f>+COUNTIFS(Манзилли!N:N,D24,Манзилли!S:S,$BI$335,Манзилли!R:R,"Жараён")</f>
        <v>0</v>
      </c>
      <c r="BL24" s="41">
        <f>+COUNTIFS(Манзилли!N:N,D24,Манзилли!S:S,$BI$335,Манзилли!R:R,"Қарор")</f>
        <v>0</v>
      </c>
      <c r="BM24" s="39">
        <f>+COUNTIFS(Манзилли!N:N,D24,Манзилли!S:S,$BI$335,Манзилли!R:R,"Тўланди")</f>
        <v>0</v>
      </c>
    </row>
    <row r="25" spans="1:65" ht="49.5" hidden="1" customHeight="1" x14ac:dyDescent="0.25">
      <c r="A25" s="67">
        <v>19</v>
      </c>
      <c r="B25" s="68" t="s">
        <v>19068</v>
      </c>
      <c r="C25" s="72" t="s">
        <v>63</v>
      </c>
      <c r="D25" s="76">
        <v>40806922320024</v>
      </c>
      <c r="E25" s="37">
        <f t="shared" si="3"/>
        <v>57</v>
      </c>
      <c r="F25" s="38">
        <f t="shared" si="4"/>
        <v>28</v>
      </c>
      <c r="G25" s="38">
        <f t="shared" si="5"/>
        <v>1</v>
      </c>
      <c r="H25" s="38">
        <f t="shared" si="6"/>
        <v>1</v>
      </c>
      <c r="I25" s="38">
        <f t="shared" si="7"/>
        <v>1.7543859649122806</v>
      </c>
      <c r="J25" s="39">
        <f t="shared" si="8"/>
        <v>29</v>
      </c>
      <c r="K25" s="40">
        <f>+COUNTIFS(Манзилли!N:N,D25,Манзилли!S:S,$K$335)</f>
        <v>1</v>
      </c>
      <c r="L25" s="38">
        <f>+COUNTIFS(Манзилли!N:N,D25,Манзилли!S:S,$K$335,Манзилли!R:R,"Рад")</f>
        <v>1</v>
      </c>
      <c r="M25" s="38">
        <f>+COUNTIFS(Манзилли!N:N,D25,Манзилли!S:S,$K$335,Манзилли!R:R,"Жараён")</f>
        <v>0</v>
      </c>
      <c r="N25" s="38">
        <f>+COUNTIFS(Манзилли!N:N,D25,Манзилли!S:S,$K$335,Манзилли!R:R,"Қарор")</f>
        <v>0</v>
      </c>
      <c r="O25" s="38">
        <f>+COUNTIFS(Манзилли!N:N,D25,Манзилли!S:S,$K$335,Манзилли!R:R,"Тўланди")</f>
        <v>0</v>
      </c>
      <c r="P25" s="38">
        <f>+COUNTIFS(Манзилли!N:N,D25,Манзилли!S:S,$P$335)</f>
        <v>2</v>
      </c>
      <c r="Q25" s="38">
        <f>+COUNTIFS(Манзилли!N:N,D25,Манзилли!S:S,$P$335,Манзилли!R:R,"Рад")</f>
        <v>1</v>
      </c>
      <c r="R25" s="38">
        <f>+COUNTIFS(Манзилли!N:N,D25,Манзилли!S:S,$P$335,Манзилли!R:R,"Жараён")</f>
        <v>1</v>
      </c>
      <c r="S25" s="38">
        <f>+COUNTIFS(Манзилли!N:N,D25,Манзилли!S:S,$P$335,Манзилли!R:R,"Қарор")</f>
        <v>0</v>
      </c>
      <c r="T25" s="38">
        <f>+COUNTIFS(Манзилли!N:N,D25,Манзилли!S:S,$P$335,Манзилли!R:R,"Тўланди")</f>
        <v>0</v>
      </c>
      <c r="U25" s="38">
        <f>+COUNTIFS(Манзилли!N:N,D25,Манзилли!S:S,$U$335)</f>
        <v>24</v>
      </c>
      <c r="V25" s="38">
        <f>+COUNTIFS(Манзилли!N:N,D25,Манзилли!S:S,$U$335,Манзилли!R:R,"Рад")</f>
        <v>8</v>
      </c>
      <c r="W25" s="38">
        <f>+COUNTIFS(Манзилли!N:N,D25,Манзилли!S:S,$U$335,Манзилли!R:R,"Жараён")</f>
        <v>0</v>
      </c>
      <c r="X25" s="38">
        <f>+COUNTIFS(Манзилли!N:N,D25,Манзилли!S:S,$U$335,Манзилли!R:R,"Қарор")</f>
        <v>1</v>
      </c>
      <c r="Y25" s="38">
        <f>+COUNTIFS(Манзилли!N:N,D25,Манзилли!S:S,$U$335,Манзилли!R:R,"Тўланди")</f>
        <v>15</v>
      </c>
      <c r="Z25" s="38">
        <f>+COUNTIFS(Манзилли!N:N,D25,Манзилли!S:S,$Y$335)</f>
        <v>14</v>
      </c>
      <c r="AA25" s="38">
        <f>+COUNTIFS(Манзилли!N:N,D25,Манзилли!S:S,$Y$335,Манзилли!R:R,"Рад")</f>
        <v>7</v>
      </c>
      <c r="AB25" s="38">
        <f>+COUNTIFS(Манзилли!N:N,D25,Манзилли!S:S,$Y$335,Манзилли!R:R,"Жараён")</f>
        <v>0</v>
      </c>
      <c r="AC25" s="38">
        <f>+COUNTIFS(Манзилли!N:N,D25,Манзилли!S:S,$Y$335,Манзилли!R:R,"Қарор")</f>
        <v>0</v>
      </c>
      <c r="AD25" s="38">
        <f>+COUNTIFS(Манзилли!N:N,D25,Манзилли!S:S,$Y$335,Манзилли!R:R,"Тўланди")</f>
        <v>7</v>
      </c>
      <c r="AE25" s="38">
        <f>+COUNTIFS(Манзилли!N:N,D25,Манзилли!S:S,$AD$335)</f>
        <v>0</v>
      </c>
      <c r="AF25" s="38">
        <f>+COUNTIFS(Манзилли!N:N,D25,Манзилли!S:S,$AD$335,Манзилли!R:R,"Рад")</f>
        <v>0</v>
      </c>
      <c r="AG25" s="38">
        <f>+COUNTIFS(Манзилли!N:N,D25,Манзилли!S:S,$AD$335,Манзилли!R:R,"Жараён")</f>
        <v>0</v>
      </c>
      <c r="AH25" s="38">
        <f>+COUNTIFS(Манзилли!N:N,D25,Манзилли!S:S,$AD$335,Манзилли!R:R,"Қарор")</f>
        <v>0</v>
      </c>
      <c r="AI25" s="38">
        <f>+COUNTIFS(Манзилли!N:N,D25,Манзилли!S:S,$AD$335,Манзилли!R:R,"Тўланди")</f>
        <v>0</v>
      </c>
      <c r="AJ25" s="38">
        <f>+COUNTIFS(Манзилли!N:N,D25,Манзилли!S:S,$AJ$335)</f>
        <v>14</v>
      </c>
      <c r="AK25" s="38">
        <f>+COUNTIFS(Манзилли!N:N,D25,Манзилли!S:S,$AJ$335,Манзилли!R:R,"Рад")</f>
        <v>9</v>
      </c>
      <c r="AL25" s="38">
        <f>+COUNTIFS(Манзилли!N:N,D25,Манзилли!S:S,$AJ$335,Манзилли!R:R,"Жараён")</f>
        <v>0</v>
      </c>
      <c r="AM25" s="38">
        <f>+COUNTIFS(Манзилли!N:N,D25,Манзилли!S:S,$AJ$335,Манзилли!R:R,"Қарор")</f>
        <v>0</v>
      </c>
      <c r="AN25" s="38">
        <f>+COUNTIFS(Манзилли!N:N,D25,Манзилли!S:S,$AJ$335,Манзилли!R:R,"Тўланди")</f>
        <v>5</v>
      </c>
      <c r="AO25" s="38">
        <f>+COUNTIFS(Манзилли!N:N,D25,Манзилли!S:S,$AO$335)</f>
        <v>0</v>
      </c>
      <c r="AP25" s="38">
        <f>+COUNTIFS(Манзилли!N:N,D25,Манзилли!S:S,$AO$335,Манзилли!R:R,"Рад")</f>
        <v>0</v>
      </c>
      <c r="AQ25" s="38">
        <f>+COUNTIFS(Манзилли!N:N,D25,Манзилли!S:S,$AO$335,Манзилли!R:R,"Жараён")</f>
        <v>0</v>
      </c>
      <c r="AR25" s="38">
        <f>+COUNTIFS(Манзилли!N:N,D25,Манзилли!S:S,$AO$335,Манзилли!R:R,"Қарор")</f>
        <v>0</v>
      </c>
      <c r="AS25" s="38">
        <f>+COUNTIFS(Манзилли!N:N,D25,Манзилли!S:S,$AO$335,Манзилли!R:R,"Тўланди")</f>
        <v>0</v>
      </c>
      <c r="AT25" s="38">
        <f>+COUNTIFS(Манзилли!D:D,#REF!,Манзилли!I:I,$BD$335)</f>
        <v>0</v>
      </c>
      <c r="AU25" s="38">
        <f>+COUNTIFS(Манзилли!D:D,#REF!,Манзилли!I:I,$BD$335,Манзилли!H:H,"Рад")</f>
        <v>0</v>
      </c>
      <c r="AV25" s="38">
        <f>+COUNTIFS(Манзилли!D:D,#REF!,Манзилли!I:I,$BD$335,Манзилли!H:H,"Жараён")</f>
        <v>0</v>
      </c>
      <c r="AW25" s="38">
        <f>+COUNTIFS(Манзилли!D:D,#REF!,Манзилли!I:I,$BD$335,Манзилли!H:H,"Қарор")</f>
        <v>0</v>
      </c>
      <c r="AX25" s="38">
        <f>+COUNTIFS(Манзилли!D:D,#REF!,Манзилли!I:I,$BD$335,Манзилли!H:H,"Тўланди")</f>
        <v>0</v>
      </c>
      <c r="AY25" s="38">
        <f>+COUNTIFS(Манзилли!I:I,#REF!,Манзилли!N:N,$BD$335)</f>
        <v>0</v>
      </c>
      <c r="AZ25" s="38">
        <f>+COUNTIFS(Манзилли!I:I,#REF!,Манзилли!N:N,$BD$335,Манзилли!M:M,"Рад")</f>
        <v>0</v>
      </c>
      <c r="BA25" s="38">
        <f>+COUNTIFS(Манзилли!I:I,#REF!,Манзилли!N:N,$BD$335,Манзилли!M:M,"Жараён")</f>
        <v>0</v>
      </c>
      <c r="BB25" s="38">
        <f>+COUNTIFS(Манзилли!I:I,#REF!,Манзилли!N:N,$BD$335,Манзилли!M:M,"Қарор")</f>
        <v>0</v>
      </c>
      <c r="BC25" s="38">
        <f>+COUNTIFS(Манзилли!I:I,#REF!,Манзилли!N:N,$BD$335,Манзилли!M:M,"Тўланди")</f>
        <v>0</v>
      </c>
      <c r="BD25" s="38">
        <f>+COUNTIFS(Манзилли!N:N,D25,Манзилли!S:S,$BD$335)</f>
        <v>2</v>
      </c>
      <c r="BE25" s="38">
        <f>+COUNTIFS(Манзилли!N:N,D25,Манзилли!S:S,$BD$335,Манзилли!R:R,"Рад")</f>
        <v>2</v>
      </c>
      <c r="BF25" s="38">
        <f>+COUNTIFS(Манзилли!N:N,D25,Манзилли!S:S,$BD$335,Манзилли!R:R,"Жараён")</f>
        <v>0</v>
      </c>
      <c r="BG25" s="38">
        <f>+COUNTIFS(Манзилли!N:N,D25,Манзилли!S:S,$BD$335,Манзилли!R:R,"Қарор")</f>
        <v>0</v>
      </c>
      <c r="BH25" s="38">
        <f>+COUNTIFS(Манзилли!N:N,D25,Манзилли!S:S,$BD$335,Манзилли!R:R,"Тўланди")</f>
        <v>0</v>
      </c>
      <c r="BI25" s="38">
        <f>+COUNTIFS(Манзилли!N:N,D25,Манзилли!S:S,$BI$335)</f>
        <v>0</v>
      </c>
      <c r="BJ25" s="38">
        <f>+COUNTIFS(Манзилли!N:N,D25,Манзилли!S:S,$BI$335,Манзилли!R:R,"Рад")</f>
        <v>0</v>
      </c>
      <c r="BK25" s="38">
        <f>+COUNTIFS(Манзилли!N:N,D25,Манзилли!S:S,$BI$335,Манзилли!R:R,"Жараён")</f>
        <v>0</v>
      </c>
      <c r="BL25" s="41">
        <f>+COUNTIFS(Манзилли!N:N,D25,Манзилли!S:S,$BI$335,Манзилли!R:R,"Қарор")</f>
        <v>0</v>
      </c>
      <c r="BM25" s="39">
        <f>+COUNTIFS(Манзилли!N:N,D25,Манзилли!S:S,$BI$335,Манзилли!R:R,"Тўланди")</f>
        <v>0</v>
      </c>
    </row>
    <row r="26" spans="1:65" ht="49.5" hidden="1" customHeight="1" x14ac:dyDescent="0.25">
      <c r="A26" s="67">
        <v>20</v>
      </c>
      <c r="B26" s="68" t="s">
        <v>19069</v>
      </c>
      <c r="C26" s="72" t="s">
        <v>1618</v>
      </c>
      <c r="D26" s="76">
        <v>41802962420055</v>
      </c>
      <c r="E26" s="37">
        <f t="shared" si="3"/>
        <v>20</v>
      </c>
      <c r="F26" s="38">
        <f t="shared" si="4"/>
        <v>8</v>
      </c>
      <c r="G26" s="38">
        <f t="shared" si="5"/>
        <v>0</v>
      </c>
      <c r="H26" s="38">
        <f t="shared" si="6"/>
        <v>2</v>
      </c>
      <c r="I26" s="38">
        <f t="shared" si="7"/>
        <v>0</v>
      </c>
      <c r="J26" s="39">
        <f t="shared" si="8"/>
        <v>10</v>
      </c>
      <c r="K26" s="40">
        <f>+COUNTIFS(Манзилли!N:N,D26,Манзилли!S:S,$K$335)</f>
        <v>0</v>
      </c>
      <c r="L26" s="38">
        <f>+COUNTIFS(Манзилли!N:N,D26,Манзилли!S:S,$K$335,Манзилли!R:R,"Рад")</f>
        <v>0</v>
      </c>
      <c r="M26" s="38">
        <f>+COUNTIFS(Манзилли!N:N,D26,Манзилли!S:S,$K$335,Манзилли!R:R,"Жараён")</f>
        <v>0</v>
      </c>
      <c r="N26" s="38">
        <f>+COUNTIFS(Манзилли!N:N,D26,Манзилли!S:S,$K$335,Манзилли!R:R,"Қарор")</f>
        <v>0</v>
      </c>
      <c r="O26" s="38">
        <f>+COUNTIFS(Манзилли!N:N,D26,Манзилли!S:S,$K$335,Манзилли!R:R,"Тўланди")</f>
        <v>0</v>
      </c>
      <c r="P26" s="38">
        <f>+COUNTIFS(Манзилли!N:N,D26,Манзилли!S:S,$P$335)</f>
        <v>0</v>
      </c>
      <c r="Q26" s="38">
        <f>+COUNTIFS(Манзилли!N:N,D26,Манзилли!S:S,$P$335,Манзилли!R:R,"Рад")</f>
        <v>0</v>
      </c>
      <c r="R26" s="38">
        <f>+COUNTIFS(Манзилли!N:N,D26,Манзилли!S:S,$P$335,Манзилли!R:R,"Жараён")</f>
        <v>0</v>
      </c>
      <c r="S26" s="38">
        <f>+COUNTIFS(Манзилли!N:N,D26,Манзилли!S:S,$P$335,Манзилли!R:R,"Қарор")</f>
        <v>0</v>
      </c>
      <c r="T26" s="38">
        <f>+COUNTIFS(Манзилли!N:N,D26,Манзилли!S:S,$P$335,Манзилли!R:R,"Тўланди")</f>
        <v>0</v>
      </c>
      <c r="U26" s="38">
        <f>+COUNTIFS(Манзилли!N:N,D26,Манзилли!S:S,$U$335)</f>
        <v>12</v>
      </c>
      <c r="V26" s="38">
        <f>+COUNTIFS(Манзилли!N:N,D26,Манзилли!S:S,$U$335,Манзилли!R:R,"Рад")</f>
        <v>6</v>
      </c>
      <c r="W26" s="38">
        <f>+COUNTIFS(Манзилли!N:N,D26,Манзилли!S:S,$U$335,Манзилли!R:R,"Жараён")</f>
        <v>0</v>
      </c>
      <c r="X26" s="38">
        <f>+COUNTIFS(Манзилли!N:N,D26,Манзилли!S:S,$U$335,Манзилли!R:R,"Қарор")</f>
        <v>1</v>
      </c>
      <c r="Y26" s="38">
        <f>+COUNTIFS(Манзилли!N:N,D26,Манзилли!S:S,$U$335,Манзилли!R:R,"Тўланди")</f>
        <v>5</v>
      </c>
      <c r="Z26" s="38">
        <f>+COUNTIFS(Манзилли!N:N,D26,Манзилли!S:S,$Y$335)</f>
        <v>7</v>
      </c>
      <c r="AA26" s="38">
        <f>+COUNTIFS(Манзилли!N:N,D26,Манзилли!S:S,$Y$335,Манзилли!R:R,"Рад")</f>
        <v>2</v>
      </c>
      <c r="AB26" s="38">
        <f>+COUNTIFS(Манзилли!N:N,D26,Манзилли!S:S,$Y$335,Манзилли!R:R,"Жараён")</f>
        <v>0</v>
      </c>
      <c r="AC26" s="38">
        <f>+COUNTIFS(Манзилли!N:N,D26,Манзилли!S:S,$Y$335,Манзилли!R:R,"Қарор")</f>
        <v>1</v>
      </c>
      <c r="AD26" s="38">
        <f>+COUNTIFS(Манзилли!N:N,D26,Манзилли!S:S,$Y$335,Манзилли!R:R,"Тўланди")</f>
        <v>4</v>
      </c>
      <c r="AE26" s="38">
        <f>+COUNTIFS(Манзилли!N:N,D26,Манзилли!S:S,$AD$335)</f>
        <v>0</v>
      </c>
      <c r="AF26" s="38">
        <f>+COUNTIFS(Манзилли!N:N,D26,Манзилли!S:S,$AD$335,Манзилли!R:R,"Рад")</f>
        <v>0</v>
      </c>
      <c r="AG26" s="38">
        <f>+COUNTIFS(Манзилли!N:N,D26,Манзилли!S:S,$AD$335,Манзилли!R:R,"Жараён")</f>
        <v>0</v>
      </c>
      <c r="AH26" s="38">
        <f>+COUNTIFS(Манзилли!N:N,D26,Манзилли!S:S,$AD$335,Манзилли!R:R,"Қарор")</f>
        <v>0</v>
      </c>
      <c r="AI26" s="38">
        <f>+COUNTIFS(Манзилли!N:N,D26,Манзилли!S:S,$AD$335,Манзилли!R:R,"Тўланди")</f>
        <v>0</v>
      </c>
      <c r="AJ26" s="38">
        <f>+COUNTIFS(Манзилли!N:N,D26,Манзилли!S:S,$AJ$335)</f>
        <v>0</v>
      </c>
      <c r="AK26" s="38">
        <f>+COUNTIFS(Манзилли!N:N,D26,Манзилли!S:S,$AJ$335,Манзилли!R:R,"Рад")</f>
        <v>0</v>
      </c>
      <c r="AL26" s="38">
        <f>+COUNTIFS(Манзилли!N:N,D26,Манзилли!S:S,$AJ$335,Манзилли!R:R,"Жараён")</f>
        <v>0</v>
      </c>
      <c r="AM26" s="38">
        <f>+COUNTIFS(Манзилли!N:N,D26,Манзилли!S:S,$AJ$335,Манзилли!R:R,"Қарор")</f>
        <v>0</v>
      </c>
      <c r="AN26" s="38">
        <f>+COUNTIFS(Манзилли!N:N,D26,Манзилли!S:S,$AJ$335,Манзилли!R:R,"Тўланди")</f>
        <v>0</v>
      </c>
      <c r="AO26" s="38">
        <f>+COUNTIFS(Манзилли!N:N,D26,Манзилли!S:S,$AO$335)</f>
        <v>1</v>
      </c>
      <c r="AP26" s="38">
        <f>+COUNTIFS(Манзилли!N:N,D26,Манзилли!S:S,$AO$335,Манзилли!R:R,"Рад")</f>
        <v>0</v>
      </c>
      <c r="AQ26" s="38">
        <f>+COUNTIFS(Манзилли!N:N,D26,Манзилли!S:S,$AO$335,Манзилли!R:R,"Жараён")</f>
        <v>0</v>
      </c>
      <c r="AR26" s="38">
        <f>+COUNTIFS(Манзилли!N:N,D26,Манзилли!S:S,$AO$335,Манзилли!R:R,"Қарор")</f>
        <v>0</v>
      </c>
      <c r="AS26" s="38">
        <f>+COUNTIFS(Манзилли!N:N,D26,Манзилли!S:S,$AO$335,Манзилли!R:R,"Тўланди")</f>
        <v>1</v>
      </c>
      <c r="AT26" s="38">
        <f>+COUNTIFS(Манзилли!D:D,#REF!,Манзилли!I:I,$BD$335)</f>
        <v>0</v>
      </c>
      <c r="AU26" s="38">
        <f>+COUNTIFS(Манзилли!D:D,#REF!,Манзилли!I:I,$BD$335,Манзилли!H:H,"Рад")</f>
        <v>0</v>
      </c>
      <c r="AV26" s="38">
        <f>+COUNTIFS(Манзилли!D:D,#REF!,Манзилли!I:I,$BD$335,Манзилли!H:H,"Жараён")</f>
        <v>0</v>
      </c>
      <c r="AW26" s="38">
        <f>+COUNTIFS(Манзилли!D:D,#REF!,Манзилли!I:I,$BD$335,Манзилли!H:H,"Қарор")</f>
        <v>0</v>
      </c>
      <c r="AX26" s="38">
        <f>+COUNTIFS(Манзилли!D:D,#REF!,Манзилли!I:I,$BD$335,Манзилли!H:H,"Тўланди")</f>
        <v>0</v>
      </c>
      <c r="AY26" s="38">
        <f>+COUNTIFS(Манзилли!I:I,#REF!,Манзилли!N:N,$BD$335)</f>
        <v>0</v>
      </c>
      <c r="AZ26" s="38">
        <f>+COUNTIFS(Манзилли!I:I,#REF!,Манзилли!N:N,$BD$335,Манзилли!M:M,"Рад")</f>
        <v>0</v>
      </c>
      <c r="BA26" s="38">
        <f>+COUNTIFS(Манзилли!I:I,#REF!,Манзилли!N:N,$BD$335,Манзилли!M:M,"Жараён")</f>
        <v>0</v>
      </c>
      <c r="BB26" s="38">
        <f>+COUNTIFS(Манзилли!I:I,#REF!,Манзилли!N:N,$BD$335,Манзилли!M:M,"Қарор")</f>
        <v>0</v>
      </c>
      <c r="BC26" s="38">
        <f>+COUNTIFS(Манзилли!I:I,#REF!,Манзилли!N:N,$BD$335,Манзилли!M:M,"Тўланди")</f>
        <v>0</v>
      </c>
      <c r="BD26" s="38">
        <f>+COUNTIFS(Манзилли!N:N,D26,Манзилли!S:S,$BD$335)</f>
        <v>0</v>
      </c>
      <c r="BE26" s="38">
        <f>+COUNTIFS(Манзилли!N:N,D26,Манзилли!S:S,$BD$335,Манзилли!R:R,"Рад")</f>
        <v>0</v>
      </c>
      <c r="BF26" s="38">
        <f>+COUNTIFS(Манзилли!N:N,D26,Манзилли!S:S,$BD$335,Манзилли!R:R,"Жараён")</f>
        <v>0</v>
      </c>
      <c r="BG26" s="38">
        <f>+COUNTIFS(Манзилли!N:N,D26,Манзилли!S:S,$BD$335,Манзилли!R:R,"Қарор")</f>
        <v>0</v>
      </c>
      <c r="BH26" s="38">
        <f>+COUNTIFS(Манзилли!N:N,D26,Манзилли!S:S,$BD$335,Манзилли!R:R,"Тўланди")</f>
        <v>0</v>
      </c>
      <c r="BI26" s="38">
        <f>+COUNTIFS(Манзилли!N:N,D26,Манзилли!S:S,$BI$335)</f>
        <v>0</v>
      </c>
      <c r="BJ26" s="38">
        <f>+COUNTIFS(Манзилли!N:N,D26,Манзилли!S:S,$BI$335,Манзилли!R:R,"Рад")</f>
        <v>0</v>
      </c>
      <c r="BK26" s="38">
        <f>+COUNTIFS(Манзилли!N:N,D26,Манзилли!S:S,$BI$335,Манзилли!R:R,"Жараён")</f>
        <v>0</v>
      </c>
      <c r="BL26" s="41">
        <f>+COUNTIFS(Манзилли!N:N,D26,Манзилли!S:S,$BI$335,Манзилли!R:R,"Қарор")</f>
        <v>0</v>
      </c>
      <c r="BM26" s="39">
        <f>+COUNTIFS(Манзилли!N:N,D26,Манзилли!S:S,$BI$335,Манзилли!R:R,"Тўланди")</f>
        <v>0</v>
      </c>
    </row>
    <row r="27" spans="1:65" ht="49.5" hidden="1" customHeight="1" x14ac:dyDescent="0.25">
      <c r="A27" s="67">
        <v>21</v>
      </c>
      <c r="B27" s="68" t="s">
        <v>19069</v>
      </c>
      <c r="C27" s="72" t="s">
        <v>186</v>
      </c>
      <c r="D27" s="76">
        <v>42508815820012</v>
      </c>
      <c r="E27" s="37">
        <f t="shared" si="3"/>
        <v>20</v>
      </c>
      <c r="F27" s="38">
        <f t="shared" si="4"/>
        <v>8</v>
      </c>
      <c r="G27" s="38">
        <f t="shared" si="5"/>
        <v>1</v>
      </c>
      <c r="H27" s="38">
        <f t="shared" si="6"/>
        <v>1</v>
      </c>
      <c r="I27" s="38">
        <f t="shared" si="7"/>
        <v>5</v>
      </c>
      <c r="J27" s="39">
        <f t="shared" si="8"/>
        <v>10</v>
      </c>
      <c r="K27" s="40">
        <f>+COUNTIFS(Манзилли!N:N,D27,Манзилли!S:S,$K$335)</f>
        <v>0</v>
      </c>
      <c r="L27" s="38">
        <f>+COUNTIFS(Манзилли!N:N,D27,Манзилли!S:S,$K$335,Манзилли!R:R,"Рад")</f>
        <v>0</v>
      </c>
      <c r="M27" s="38">
        <f>+COUNTIFS(Манзилли!N:N,D27,Манзилли!S:S,$K$335,Манзилли!R:R,"Жараён")</f>
        <v>0</v>
      </c>
      <c r="N27" s="38">
        <f>+COUNTIFS(Манзилли!N:N,D27,Манзилли!S:S,$K$335,Манзилли!R:R,"Қарор")</f>
        <v>0</v>
      </c>
      <c r="O27" s="38">
        <f>+COUNTIFS(Манзилли!N:N,D27,Манзилли!S:S,$K$335,Манзилли!R:R,"Тўланди")</f>
        <v>0</v>
      </c>
      <c r="P27" s="38">
        <f>+COUNTIFS(Манзилли!N:N,D27,Манзилли!S:S,$P$335)</f>
        <v>1</v>
      </c>
      <c r="Q27" s="38">
        <f>+COUNTIFS(Манзилли!N:N,D27,Манзилли!S:S,$P$335,Манзилли!R:R,"Рад")</f>
        <v>0</v>
      </c>
      <c r="R27" s="38">
        <f>+COUNTIFS(Манзилли!N:N,D27,Манзилли!S:S,$P$335,Манзилли!R:R,"Жараён")</f>
        <v>1</v>
      </c>
      <c r="S27" s="38">
        <f>+COUNTIFS(Манзилли!N:N,D27,Манзилли!S:S,$P$335,Манзилли!R:R,"Қарор")</f>
        <v>0</v>
      </c>
      <c r="T27" s="38">
        <f>+COUNTIFS(Манзилли!N:N,D27,Манзилли!S:S,$P$335,Манзилли!R:R,"Тўланди")</f>
        <v>0</v>
      </c>
      <c r="U27" s="38">
        <f>+COUNTIFS(Манзилли!N:N,D27,Манзилли!S:S,$U$335)</f>
        <v>10</v>
      </c>
      <c r="V27" s="38">
        <f>+COUNTIFS(Манзилли!N:N,D27,Манзилли!S:S,$U$335,Манзилли!R:R,"Рад")</f>
        <v>4</v>
      </c>
      <c r="W27" s="38">
        <f>+COUNTIFS(Манзилли!N:N,D27,Манзилли!S:S,$U$335,Манзилли!R:R,"Жараён")</f>
        <v>0</v>
      </c>
      <c r="X27" s="38">
        <f>+COUNTIFS(Манзилли!N:N,D27,Манзилли!S:S,$U$335,Манзилли!R:R,"Қарор")</f>
        <v>1</v>
      </c>
      <c r="Y27" s="38">
        <f>+COUNTIFS(Манзилли!N:N,D27,Манзилли!S:S,$U$335,Манзилли!R:R,"Тўланди")</f>
        <v>5</v>
      </c>
      <c r="Z27" s="38">
        <f>+COUNTIFS(Манзилли!N:N,D27,Манзилли!S:S,$Y$335)</f>
        <v>7</v>
      </c>
      <c r="AA27" s="38">
        <f>+COUNTIFS(Манзилли!N:N,D27,Манзилли!S:S,$Y$335,Манзилли!R:R,"Рад")</f>
        <v>3</v>
      </c>
      <c r="AB27" s="38">
        <f>+COUNTIFS(Манзилли!N:N,D27,Манзилли!S:S,$Y$335,Манзилли!R:R,"Жараён")</f>
        <v>0</v>
      </c>
      <c r="AC27" s="38">
        <f>+COUNTIFS(Манзилли!N:N,D27,Манзилли!S:S,$Y$335,Манзилли!R:R,"Қарор")</f>
        <v>0</v>
      </c>
      <c r="AD27" s="38">
        <f>+COUNTIFS(Манзилли!N:N,D27,Манзилли!S:S,$Y$335,Манзилли!R:R,"Тўланди")</f>
        <v>4</v>
      </c>
      <c r="AE27" s="38">
        <f>+COUNTIFS(Манзилли!N:N,D27,Манзилли!S:S,$AD$335)</f>
        <v>0</v>
      </c>
      <c r="AF27" s="38">
        <f>+COUNTIFS(Манзилли!N:N,D27,Манзилли!S:S,$AD$335,Манзилли!R:R,"Рад")</f>
        <v>0</v>
      </c>
      <c r="AG27" s="38">
        <f>+COUNTIFS(Манзилли!N:N,D27,Манзилли!S:S,$AD$335,Манзилли!R:R,"Жараён")</f>
        <v>0</v>
      </c>
      <c r="AH27" s="38">
        <f>+COUNTIFS(Манзилли!N:N,D27,Манзилли!S:S,$AD$335,Манзилли!R:R,"Қарор")</f>
        <v>0</v>
      </c>
      <c r="AI27" s="38">
        <f>+COUNTIFS(Манзилли!N:N,D27,Манзилли!S:S,$AD$335,Манзилли!R:R,"Тўланди")</f>
        <v>0</v>
      </c>
      <c r="AJ27" s="38">
        <f>+COUNTIFS(Манзилли!N:N,D27,Манзилли!S:S,$AJ$335)</f>
        <v>2</v>
      </c>
      <c r="AK27" s="38">
        <f>+COUNTIFS(Манзилли!N:N,D27,Манзилли!S:S,$AJ$335,Манзилли!R:R,"Рад")</f>
        <v>1</v>
      </c>
      <c r="AL27" s="38">
        <f>+COUNTIFS(Манзилли!N:N,D27,Манзилли!S:S,$AJ$335,Манзилли!R:R,"Жараён")</f>
        <v>0</v>
      </c>
      <c r="AM27" s="38">
        <f>+COUNTIFS(Манзилли!N:N,D27,Манзилли!S:S,$AJ$335,Манзилли!R:R,"Қарор")</f>
        <v>0</v>
      </c>
      <c r="AN27" s="38">
        <f>+COUNTIFS(Манзилли!N:N,D27,Манзилли!S:S,$AJ$335,Манзилли!R:R,"Тўланди")</f>
        <v>1</v>
      </c>
      <c r="AO27" s="38">
        <f>+COUNTIFS(Манзилли!N:N,D27,Манзилли!S:S,$AO$335)</f>
        <v>0</v>
      </c>
      <c r="AP27" s="38">
        <f>+COUNTIFS(Манзилли!N:N,D27,Манзилли!S:S,$AO$335,Манзилли!R:R,"Рад")</f>
        <v>0</v>
      </c>
      <c r="AQ27" s="38">
        <f>+COUNTIFS(Манзилли!N:N,D27,Манзилли!S:S,$AO$335,Манзилли!R:R,"Жараён")</f>
        <v>0</v>
      </c>
      <c r="AR27" s="38">
        <f>+COUNTIFS(Манзилли!N:N,D27,Манзилли!S:S,$AO$335,Манзилли!R:R,"Қарор")</f>
        <v>0</v>
      </c>
      <c r="AS27" s="38">
        <f>+COUNTIFS(Манзилли!N:N,D27,Манзилли!S:S,$AO$335,Манзилли!R:R,"Тўланди")</f>
        <v>0</v>
      </c>
      <c r="AT27" s="38">
        <f>+COUNTIFS(Манзилли!D:D,#REF!,Манзилли!I:I,$BD$335)</f>
        <v>0</v>
      </c>
      <c r="AU27" s="38">
        <f>+COUNTIFS(Манзилли!D:D,#REF!,Манзилли!I:I,$BD$335,Манзилли!H:H,"Рад")</f>
        <v>0</v>
      </c>
      <c r="AV27" s="38">
        <f>+COUNTIFS(Манзилли!D:D,#REF!,Манзилли!I:I,$BD$335,Манзилли!H:H,"Жараён")</f>
        <v>0</v>
      </c>
      <c r="AW27" s="38">
        <f>+COUNTIFS(Манзилли!D:D,#REF!,Манзилли!I:I,$BD$335,Манзилли!H:H,"Қарор")</f>
        <v>0</v>
      </c>
      <c r="AX27" s="38">
        <f>+COUNTIFS(Манзилли!D:D,#REF!,Манзилли!I:I,$BD$335,Манзилли!H:H,"Тўланди")</f>
        <v>0</v>
      </c>
      <c r="AY27" s="38">
        <f>+COUNTIFS(Манзилли!I:I,#REF!,Манзилли!N:N,$BD$335)</f>
        <v>0</v>
      </c>
      <c r="AZ27" s="38">
        <f>+COUNTIFS(Манзилли!I:I,#REF!,Манзилли!N:N,$BD$335,Манзилли!M:M,"Рад")</f>
        <v>0</v>
      </c>
      <c r="BA27" s="38">
        <f>+COUNTIFS(Манзилли!I:I,#REF!,Манзилли!N:N,$BD$335,Манзилли!M:M,"Жараён")</f>
        <v>0</v>
      </c>
      <c r="BB27" s="38">
        <f>+COUNTIFS(Манзилли!I:I,#REF!,Манзилли!N:N,$BD$335,Манзилли!M:M,"Қарор")</f>
        <v>0</v>
      </c>
      <c r="BC27" s="38">
        <f>+COUNTIFS(Манзилли!I:I,#REF!,Манзилли!N:N,$BD$335,Манзилли!M:M,"Тўланди")</f>
        <v>0</v>
      </c>
      <c r="BD27" s="38">
        <f>+COUNTIFS(Манзилли!N:N,D27,Манзилли!S:S,$BD$335)</f>
        <v>0</v>
      </c>
      <c r="BE27" s="38">
        <f>+COUNTIFS(Манзилли!N:N,D27,Манзилли!S:S,$BD$335,Манзилли!R:R,"Рад")</f>
        <v>0</v>
      </c>
      <c r="BF27" s="38">
        <f>+COUNTIFS(Манзилли!N:N,D27,Манзилли!S:S,$BD$335,Манзилли!R:R,"Жараён")</f>
        <v>0</v>
      </c>
      <c r="BG27" s="38">
        <f>+COUNTIFS(Манзилли!N:N,D27,Манзилли!S:S,$BD$335,Манзилли!R:R,"Қарор")</f>
        <v>0</v>
      </c>
      <c r="BH27" s="38">
        <f>+COUNTIFS(Манзилли!N:N,D27,Манзилли!S:S,$BD$335,Манзилли!R:R,"Тўланди")</f>
        <v>0</v>
      </c>
      <c r="BI27" s="38">
        <f>+COUNTIFS(Манзилли!N:N,D27,Манзилли!S:S,$BI$335)</f>
        <v>0</v>
      </c>
      <c r="BJ27" s="38">
        <f>+COUNTIFS(Манзилли!N:N,D27,Манзилли!S:S,$BI$335,Манзилли!R:R,"Рад")</f>
        <v>0</v>
      </c>
      <c r="BK27" s="38">
        <f>+COUNTIFS(Манзилли!N:N,D27,Манзилли!S:S,$BI$335,Манзилли!R:R,"Жараён")</f>
        <v>0</v>
      </c>
      <c r="BL27" s="41">
        <f>+COUNTIFS(Манзилли!N:N,D27,Манзилли!S:S,$BI$335,Манзилли!R:R,"Қарор")</f>
        <v>0</v>
      </c>
      <c r="BM27" s="39">
        <f>+COUNTIFS(Манзилли!N:N,D27,Манзилли!S:S,$BI$335,Манзилли!R:R,"Тўланди")</f>
        <v>0</v>
      </c>
    </row>
    <row r="28" spans="1:65" ht="49.5" hidden="1" customHeight="1" x14ac:dyDescent="0.25">
      <c r="A28" s="67">
        <v>22</v>
      </c>
      <c r="B28" s="68" t="s">
        <v>19069</v>
      </c>
      <c r="C28" s="72" t="s">
        <v>425</v>
      </c>
      <c r="D28" s="76">
        <v>40604842380045</v>
      </c>
      <c r="E28" s="37">
        <f t="shared" si="3"/>
        <v>20</v>
      </c>
      <c r="F28" s="38">
        <f t="shared" si="4"/>
        <v>6</v>
      </c>
      <c r="G28" s="38">
        <f t="shared" si="5"/>
        <v>0</v>
      </c>
      <c r="H28" s="38">
        <f t="shared" si="6"/>
        <v>4</v>
      </c>
      <c r="I28" s="38">
        <f t="shared" si="7"/>
        <v>0</v>
      </c>
      <c r="J28" s="39">
        <f t="shared" si="8"/>
        <v>10</v>
      </c>
      <c r="K28" s="40">
        <f>+COUNTIFS(Манзилли!N:N,D28,Манзилли!S:S,$K$335)</f>
        <v>0</v>
      </c>
      <c r="L28" s="38">
        <f>+COUNTIFS(Манзилли!N:N,D28,Манзилли!S:S,$K$335,Манзилли!R:R,"Рад")</f>
        <v>0</v>
      </c>
      <c r="M28" s="38">
        <f>+COUNTIFS(Манзилли!N:N,D28,Манзилли!S:S,$K$335,Манзилли!R:R,"Жараён")</f>
        <v>0</v>
      </c>
      <c r="N28" s="38">
        <f>+COUNTIFS(Манзилли!N:N,D28,Манзилли!S:S,$K$335,Манзилли!R:R,"Қарор")</f>
        <v>0</v>
      </c>
      <c r="O28" s="38">
        <f>+COUNTIFS(Манзилли!N:N,D28,Манзилли!S:S,$K$335,Манзилли!R:R,"Тўланди")</f>
        <v>0</v>
      </c>
      <c r="P28" s="38">
        <f>+COUNTIFS(Манзилли!N:N,D28,Манзилли!S:S,$P$335)</f>
        <v>0</v>
      </c>
      <c r="Q28" s="38">
        <f>+COUNTIFS(Манзилли!N:N,D28,Манзилли!S:S,$P$335,Манзилли!R:R,"Рад")</f>
        <v>0</v>
      </c>
      <c r="R28" s="38">
        <f>+COUNTIFS(Манзилли!N:N,D28,Манзилли!S:S,$P$335,Манзилли!R:R,"Жараён")</f>
        <v>0</v>
      </c>
      <c r="S28" s="38">
        <f>+COUNTIFS(Манзилли!N:N,D28,Манзилли!S:S,$P$335,Манзилли!R:R,"Қарор")</f>
        <v>0</v>
      </c>
      <c r="T28" s="38">
        <f>+COUNTIFS(Манзилли!N:N,D28,Манзилли!S:S,$P$335,Манзилли!R:R,"Тўланди")</f>
        <v>0</v>
      </c>
      <c r="U28" s="38">
        <f>+COUNTIFS(Манзилли!N:N,D28,Манзилли!S:S,$U$335)</f>
        <v>13</v>
      </c>
      <c r="V28" s="38">
        <f>+COUNTIFS(Манзилли!N:N,D28,Манзилли!S:S,$U$335,Манзилли!R:R,"Рад")</f>
        <v>5</v>
      </c>
      <c r="W28" s="38">
        <f>+COUNTIFS(Манзилли!N:N,D28,Манзилли!S:S,$U$335,Манзилли!R:R,"Жараён")</f>
        <v>0</v>
      </c>
      <c r="X28" s="38">
        <f>+COUNTIFS(Манзилли!N:N,D28,Манзилли!S:S,$U$335,Манзилли!R:R,"Қарор")</f>
        <v>2</v>
      </c>
      <c r="Y28" s="38">
        <f>+COUNTIFS(Манзилли!N:N,D28,Манзилли!S:S,$U$335,Манзилли!R:R,"Тўланди")</f>
        <v>6</v>
      </c>
      <c r="Z28" s="38">
        <f>+COUNTIFS(Манзилли!N:N,D28,Манзилли!S:S,$Y$335)</f>
        <v>7</v>
      </c>
      <c r="AA28" s="38">
        <f>+COUNTIFS(Манзилли!N:N,D28,Манзилли!S:S,$Y$335,Манзилли!R:R,"Рад")</f>
        <v>1</v>
      </c>
      <c r="AB28" s="38">
        <f>+COUNTIFS(Манзилли!N:N,D28,Манзилли!S:S,$Y$335,Манзилли!R:R,"Жараён")</f>
        <v>0</v>
      </c>
      <c r="AC28" s="38">
        <f>+COUNTIFS(Манзилли!N:N,D28,Манзилли!S:S,$Y$335,Манзилли!R:R,"Қарор")</f>
        <v>2</v>
      </c>
      <c r="AD28" s="38">
        <f>+COUNTIFS(Манзилли!N:N,D28,Манзилли!S:S,$Y$335,Манзилли!R:R,"Тўланди")</f>
        <v>4</v>
      </c>
      <c r="AE28" s="38">
        <f>+COUNTIFS(Манзилли!N:N,D28,Манзилли!S:S,$AD$335)</f>
        <v>0</v>
      </c>
      <c r="AF28" s="38">
        <f>+COUNTIFS(Манзилли!N:N,D28,Манзилли!S:S,$AD$335,Манзилли!R:R,"Рад")</f>
        <v>0</v>
      </c>
      <c r="AG28" s="38">
        <f>+COUNTIFS(Манзилли!N:N,D28,Манзилли!S:S,$AD$335,Манзилли!R:R,"Жараён")</f>
        <v>0</v>
      </c>
      <c r="AH28" s="38">
        <f>+COUNTIFS(Манзилли!N:N,D28,Манзилли!S:S,$AD$335,Манзилли!R:R,"Қарор")</f>
        <v>0</v>
      </c>
      <c r="AI28" s="38">
        <f>+COUNTIFS(Манзилли!N:N,D28,Манзилли!S:S,$AD$335,Манзилли!R:R,"Тўланди")</f>
        <v>0</v>
      </c>
      <c r="AJ28" s="38">
        <f>+COUNTIFS(Манзилли!N:N,D28,Манзилли!S:S,$AJ$335)</f>
        <v>0</v>
      </c>
      <c r="AK28" s="38">
        <f>+COUNTIFS(Манзилли!N:N,D28,Манзилли!S:S,$AJ$335,Манзилли!R:R,"Рад")</f>
        <v>0</v>
      </c>
      <c r="AL28" s="38">
        <f>+COUNTIFS(Манзилли!N:N,D28,Манзилли!S:S,$AJ$335,Манзилли!R:R,"Жараён")</f>
        <v>0</v>
      </c>
      <c r="AM28" s="38">
        <f>+COUNTIFS(Манзилли!N:N,D28,Манзилли!S:S,$AJ$335,Манзилли!R:R,"Қарор")</f>
        <v>0</v>
      </c>
      <c r="AN28" s="38">
        <f>+COUNTIFS(Манзилли!N:N,D28,Манзилли!S:S,$AJ$335,Манзилли!R:R,"Тўланди")</f>
        <v>0</v>
      </c>
      <c r="AO28" s="38">
        <f>+COUNTIFS(Манзилли!N:N,D28,Манзилли!S:S,$AO$335)</f>
        <v>0</v>
      </c>
      <c r="AP28" s="38">
        <f>+COUNTIFS(Манзилли!N:N,D28,Манзилли!S:S,$AO$335,Манзилли!R:R,"Рад")</f>
        <v>0</v>
      </c>
      <c r="AQ28" s="38">
        <f>+COUNTIFS(Манзилли!N:N,D28,Манзилли!S:S,$AO$335,Манзилли!R:R,"Жараён")</f>
        <v>0</v>
      </c>
      <c r="AR28" s="38">
        <f>+COUNTIFS(Манзилли!N:N,D28,Манзилли!S:S,$AO$335,Манзилли!R:R,"Қарор")</f>
        <v>0</v>
      </c>
      <c r="AS28" s="38">
        <f>+COUNTIFS(Манзилли!N:N,D28,Манзилли!S:S,$AO$335,Манзилли!R:R,"Тўланди")</f>
        <v>0</v>
      </c>
      <c r="AT28" s="38">
        <f>+COUNTIFS(Манзилли!D:D,#REF!,Манзилли!I:I,$BD$335)</f>
        <v>0</v>
      </c>
      <c r="AU28" s="38">
        <f>+COUNTIFS(Манзилли!D:D,#REF!,Манзилли!I:I,$BD$335,Манзилли!H:H,"Рад")</f>
        <v>0</v>
      </c>
      <c r="AV28" s="38">
        <f>+COUNTIFS(Манзилли!D:D,#REF!,Манзилли!I:I,$BD$335,Манзилли!H:H,"Жараён")</f>
        <v>0</v>
      </c>
      <c r="AW28" s="38">
        <f>+COUNTIFS(Манзилли!D:D,#REF!,Манзилли!I:I,$BD$335,Манзилли!H:H,"Қарор")</f>
        <v>0</v>
      </c>
      <c r="AX28" s="38">
        <f>+COUNTIFS(Манзилли!D:D,#REF!,Манзилли!I:I,$BD$335,Манзилли!H:H,"Тўланди")</f>
        <v>0</v>
      </c>
      <c r="AY28" s="38">
        <f>+COUNTIFS(Манзилли!I:I,#REF!,Манзилли!N:N,$BD$335)</f>
        <v>0</v>
      </c>
      <c r="AZ28" s="38">
        <f>+COUNTIFS(Манзилли!I:I,#REF!,Манзилли!N:N,$BD$335,Манзилли!M:M,"Рад")</f>
        <v>0</v>
      </c>
      <c r="BA28" s="38">
        <f>+COUNTIFS(Манзилли!I:I,#REF!,Манзилли!N:N,$BD$335,Манзилли!M:M,"Жараён")</f>
        <v>0</v>
      </c>
      <c r="BB28" s="38">
        <f>+COUNTIFS(Манзилли!I:I,#REF!,Манзилли!N:N,$BD$335,Манзилли!M:M,"Қарор")</f>
        <v>0</v>
      </c>
      <c r="BC28" s="38">
        <f>+COUNTIFS(Манзилли!I:I,#REF!,Манзилли!N:N,$BD$335,Манзилли!M:M,"Тўланди")</f>
        <v>0</v>
      </c>
      <c r="BD28" s="38">
        <f>+COUNTIFS(Манзилли!N:N,D28,Манзилли!S:S,$BD$335)</f>
        <v>0</v>
      </c>
      <c r="BE28" s="38">
        <f>+COUNTIFS(Манзилли!N:N,D28,Манзилли!S:S,$BD$335,Манзилли!R:R,"Рад")</f>
        <v>0</v>
      </c>
      <c r="BF28" s="38">
        <f>+COUNTIFS(Манзилли!N:N,D28,Манзилли!S:S,$BD$335,Манзилли!R:R,"Жараён")</f>
        <v>0</v>
      </c>
      <c r="BG28" s="38">
        <f>+COUNTIFS(Манзилли!N:N,D28,Манзилли!S:S,$BD$335,Манзилли!R:R,"Қарор")</f>
        <v>0</v>
      </c>
      <c r="BH28" s="38">
        <f>+COUNTIFS(Манзилли!N:N,D28,Манзилли!S:S,$BD$335,Манзилли!R:R,"Тўланди")</f>
        <v>0</v>
      </c>
      <c r="BI28" s="38">
        <f>+COUNTIFS(Манзилли!N:N,D28,Манзилли!S:S,$BI$335)</f>
        <v>0</v>
      </c>
      <c r="BJ28" s="38">
        <f>+COUNTIFS(Манзилли!N:N,D28,Манзилли!S:S,$BI$335,Манзилли!R:R,"Рад")</f>
        <v>0</v>
      </c>
      <c r="BK28" s="38">
        <f>+COUNTIFS(Манзилли!N:N,D28,Манзилли!S:S,$BI$335,Манзилли!R:R,"Жараён")</f>
        <v>0</v>
      </c>
      <c r="BL28" s="41">
        <f>+COUNTIFS(Манзилли!N:N,D28,Манзилли!S:S,$BI$335,Манзилли!R:R,"Қарор")</f>
        <v>0</v>
      </c>
      <c r="BM28" s="39">
        <f>+COUNTIFS(Манзилли!N:N,D28,Манзилли!S:S,$BI$335,Манзилли!R:R,"Тўланди")</f>
        <v>0</v>
      </c>
    </row>
    <row r="29" spans="1:65" ht="49.5" hidden="1" customHeight="1" x14ac:dyDescent="0.25">
      <c r="A29" s="67">
        <v>23</v>
      </c>
      <c r="B29" s="68" t="s">
        <v>19069</v>
      </c>
      <c r="C29" s="72" t="s">
        <v>1310</v>
      </c>
      <c r="D29" s="76">
        <v>61311025820016</v>
      </c>
      <c r="E29" s="37">
        <f t="shared" si="3"/>
        <v>20</v>
      </c>
      <c r="F29" s="38">
        <f t="shared" si="4"/>
        <v>8</v>
      </c>
      <c r="G29" s="38">
        <f t="shared" si="5"/>
        <v>1</v>
      </c>
      <c r="H29" s="38">
        <f t="shared" si="6"/>
        <v>1</v>
      </c>
      <c r="I29" s="38">
        <f t="shared" si="7"/>
        <v>5</v>
      </c>
      <c r="J29" s="39">
        <f t="shared" si="8"/>
        <v>10</v>
      </c>
      <c r="K29" s="40">
        <f>+COUNTIFS(Манзилли!N:N,D29,Манзилли!S:S,$K$335)</f>
        <v>0</v>
      </c>
      <c r="L29" s="38">
        <f>+COUNTIFS(Манзилли!N:N,D29,Манзилли!S:S,$K$335,Манзилли!R:R,"Рад")</f>
        <v>0</v>
      </c>
      <c r="M29" s="38">
        <f>+COUNTIFS(Манзилли!N:N,D29,Манзилли!S:S,$K$335,Манзилли!R:R,"Жараён")</f>
        <v>0</v>
      </c>
      <c r="N29" s="38">
        <f>+COUNTIFS(Манзилли!N:N,D29,Манзилли!S:S,$K$335,Манзилли!R:R,"Қарор")</f>
        <v>0</v>
      </c>
      <c r="O29" s="38">
        <f>+COUNTIFS(Манзилли!N:N,D29,Манзилли!S:S,$K$335,Манзилли!R:R,"Тўланди")</f>
        <v>0</v>
      </c>
      <c r="P29" s="38">
        <f>+COUNTIFS(Манзилли!N:N,D29,Манзилли!S:S,$P$335)</f>
        <v>2</v>
      </c>
      <c r="Q29" s="38">
        <f>+COUNTIFS(Манзилли!N:N,D29,Манзилли!S:S,$P$335,Манзилли!R:R,"Рад")</f>
        <v>1</v>
      </c>
      <c r="R29" s="38">
        <f>+COUNTIFS(Манзилли!N:N,D29,Манзилли!S:S,$P$335,Манзилли!R:R,"Жараён")</f>
        <v>1</v>
      </c>
      <c r="S29" s="38">
        <f>+COUNTIFS(Манзилли!N:N,D29,Манзилли!S:S,$P$335,Манзилли!R:R,"Қарор")</f>
        <v>0</v>
      </c>
      <c r="T29" s="38">
        <f>+COUNTIFS(Манзилли!N:N,D29,Манзилли!S:S,$P$335,Манзилли!R:R,"Тўланди")</f>
        <v>0</v>
      </c>
      <c r="U29" s="38">
        <f>+COUNTIFS(Манзилли!N:N,D29,Манзилли!S:S,$U$335)</f>
        <v>15</v>
      </c>
      <c r="V29" s="38">
        <f>+COUNTIFS(Манзилли!N:N,D29,Манзилли!S:S,$U$335,Манзилли!R:R,"Рад")</f>
        <v>5</v>
      </c>
      <c r="W29" s="38">
        <f>+COUNTIFS(Манзилли!N:N,D29,Манзилли!S:S,$U$335,Манзилли!R:R,"Жараён")</f>
        <v>0</v>
      </c>
      <c r="X29" s="38">
        <f>+COUNTIFS(Манзилли!N:N,D29,Манзилли!S:S,$U$335,Манзилли!R:R,"Қарор")</f>
        <v>1</v>
      </c>
      <c r="Y29" s="38">
        <f>+COUNTIFS(Манзилли!N:N,D29,Манзилли!S:S,$U$335,Манзилли!R:R,"Тўланди")</f>
        <v>9</v>
      </c>
      <c r="Z29" s="38">
        <f>+COUNTIFS(Манзилли!N:N,D29,Манзилли!S:S,$Y$335)</f>
        <v>3</v>
      </c>
      <c r="AA29" s="38">
        <f>+COUNTIFS(Манзилли!N:N,D29,Манзилли!S:S,$Y$335,Манзилли!R:R,"Рад")</f>
        <v>2</v>
      </c>
      <c r="AB29" s="38">
        <f>+COUNTIFS(Манзилли!N:N,D29,Манзилли!S:S,$Y$335,Манзилли!R:R,"Жараён")</f>
        <v>0</v>
      </c>
      <c r="AC29" s="38">
        <f>+COUNTIFS(Манзилли!N:N,D29,Манзилли!S:S,$Y$335,Манзилли!R:R,"Қарор")</f>
        <v>0</v>
      </c>
      <c r="AD29" s="38">
        <f>+COUNTIFS(Манзилли!N:N,D29,Манзилли!S:S,$Y$335,Манзилли!R:R,"Тўланди")</f>
        <v>1</v>
      </c>
      <c r="AE29" s="38">
        <f>+COUNTIFS(Манзилли!N:N,D29,Манзилли!S:S,$AD$335)</f>
        <v>0</v>
      </c>
      <c r="AF29" s="38">
        <f>+COUNTIFS(Манзилли!N:N,D29,Манзилли!S:S,$AD$335,Манзилли!R:R,"Рад")</f>
        <v>0</v>
      </c>
      <c r="AG29" s="38">
        <f>+COUNTIFS(Манзилли!N:N,D29,Манзилли!S:S,$AD$335,Манзилли!R:R,"Жараён")</f>
        <v>0</v>
      </c>
      <c r="AH29" s="38">
        <f>+COUNTIFS(Манзилли!N:N,D29,Манзилли!S:S,$AD$335,Манзилли!R:R,"Қарор")</f>
        <v>0</v>
      </c>
      <c r="AI29" s="38">
        <f>+COUNTIFS(Манзилли!N:N,D29,Манзилли!S:S,$AD$335,Манзилли!R:R,"Тўланди")</f>
        <v>0</v>
      </c>
      <c r="AJ29" s="38">
        <f>+COUNTIFS(Манзилли!N:N,D29,Манзилли!S:S,$AJ$335)</f>
        <v>0</v>
      </c>
      <c r="AK29" s="38">
        <f>+COUNTIFS(Манзилли!N:N,D29,Манзилли!S:S,$AJ$335,Манзилли!R:R,"Рад")</f>
        <v>0</v>
      </c>
      <c r="AL29" s="38">
        <f>+COUNTIFS(Манзилли!N:N,D29,Манзилли!S:S,$AJ$335,Манзилли!R:R,"Жараён")</f>
        <v>0</v>
      </c>
      <c r="AM29" s="38">
        <f>+COUNTIFS(Манзилли!N:N,D29,Манзилли!S:S,$AJ$335,Манзилли!R:R,"Қарор")</f>
        <v>0</v>
      </c>
      <c r="AN29" s="38">
        <f>+COUNTIFS(Манзилли!N:N,D29,Манзилли!S:S,$AJ$335,Манзилли!R:R,"Тўланди")</f>
        <v>0</v>
      </c>
      <c r="AO29" s="38">
        <f>+COUNTIFS(Манзилли!N:N,D29,Манзилли!S:S,$AO$335)</f>
        <v>0</v>
      </c>
      <c r="AP29" s="38">
        <f>+COUNTIFS(Манзилли!N:N,D29,Манзилли!S:S,$AO$335,Манзилли!R:R,"Рад")</f>
        <v>0</v>
      </c>
      <c r="AQ29" s="38">
        <f>+COUNTIFS(Манзилли!N:N,D29,Манзилли!S:S,$AO$335,Манзилли!R:R,"Жараён")</f>
        <v>0</v>
      </c>
      <c r="AR29" s="38">
        <f>+COUNTIFS(Манзилли!N:N,D29,Манзилли!S:S,$AO$335,Манзилли!R:R,"Қарор")</f>
        <v>0</v>
      </c>
      <c r="AS29" s="38">
        <f>+COUNTIFS(Манзилли!N:N,D29,Манзилли!S:S,$AO$335,Манзилли!R:R,"Тўланди")</f>
        <v>0</v>
      </c>
      <c r="AT29" s="38">
        <f>+COUNTIFS(Манзилли!D:D,#REF!,Манзилли!I:I,$BD$335)</f>
        <v>0</v>
      </c>
      <c r="AU29" s="38">
        <f>+COUNTIFS(Манзилли!D:D,#REF!,Манзилли!I:I,$BD$335,Манзилли!H:H,"Рад")</f>
        <v>0</v>
      </c>
      <c r="AV29" s="38">
        <f>+COUNTIFS(Манзилли!D:D,#REF!,Манзилли!I:I,$BD$335,Манзилли!H:H,"Жараён")</f>
        <v>0</v>
      </c>
      <c r="AW29" s="38">
        <f>+COUNTIFS(Манзилли!D:D,#REF!,Манзилли!I:I,$BD$335,Манзилли!H:H,"Қарор")</f>
        <v>0</v>
      </c>
      <c r="AX29" s="38">
        <f>+COUNTIFS(Манзилли!D:D,#REF!,Манзилли!I:I,$BD$335,Манзилли!H:H,"Тўланди")</f>
        <v>0</v>
      </c>
      <c r="AY29" s="38">
        <f>+COUNTIFS(Манзилли!I:I,#REF!,Манзилли!N:N,$BD$335)</f>
        <v>0</v>
      </c>
      <c r="AZ29" s="38">
        <f>+COUNTIFS(Манзилли!I:I,#REF!,Манзилли!N:N,$BD$335,Манзилли!M:M,"Рад")</f>
        <v>0</v>
      </c>
      <c r="BA29" s="38">
        <f>+COUNTIFS(Манзилли!I:I,#REF!,Манзилли!N:N,$BD$335,Манзилли!M:M,"Жараён")</f>
        <v>0</v>
      </c>
      <c r="BB29" s="38">
        <f>+COUNTIFS(Манзилли!I:I,#REF!,Манзилли!N:N,$BD$335,Манзилли!M:M,"Қарор")</f>
        <v>0</v>
      </c>
      <c r="BC29" s="38">
        <f>+COUNTIFS(Манзилли!I:I,#REF!,Манзилли!N:N,$BD$335,Манзилли!M:M,"Тўланди")</f>
        <v>0</v>
      </c>
      <c r="BD29" s="38">
        <f>+COUNTIFS(Манзилли!N:N,D29,Манзилли!S:S,$BD$335)</f>
        <v>0</v>
      </c>
      <c r="BE29" s="38">
        <f>+COUNTIFS(Манзилли!N:N,D29,Манзилли!S:S,$BD$335,Манзилли!R:R,"Рад")</f>
        <v>0</v>
      </c>
      <c r="BF29" s="38">
        <f>+COUNTIFS(Манзилли!N:N,D29,Манзилли!S:S,$BD$335,Манзилли!R:R,"Жараён")</f>
        <v>0</v>
      </c>
      <c r="BG29" s="38">
        <f>+COUNTIFS(Манзилли!N:N,D29,Манзилли!S:S,$BD$335,Манзилли!R:R,"Қарор")</f>
        <v>0</v>
      </c>
      <c r="BH29" s="38">
        <f>+COUNTIFS(Манзилли!N:N,D29,Манзилли!S:S,$BD$335,Манзилли!R:R,"Тўланди")</f>
        <v>0</v>
      </c>
      <c r="BI29" s="38">
        <f>+COUNTIFS(Манзилли!N:N,D29,Манзилли!S:S,$BI$335)</f>
        <v>0</v>
      </c>
      <c r="BJ29" s="38">
        <f>+COUNTIFS(Манзилли!N:N,D29,Манзилли!S:S,$BI$335,Манзилли!R:R,"Рад")</f>
        <v>0</v>
      </c>
      <c r="BK29" s="38">
        <f>+COUNTIFS(Манзилли!N:N,D29,Манзилли!S:S,$BI$335,Манзилли!R:R,"Жараён")</f>
        <v>0</v>
      </c>
      <c r="BL29" s="41">
        <f>+COUNTIFS(Манзилли!N:N,D29,Манзилли!S:S,$BI$335,Манзилли!R:R,"Қарор")</f>
        <v>0</v>
      </c>
      <c r="BM29" s="39">
        <f>+COUNTIFS(Манзилли!N:N,D29,Манзилли!S:S,$BI$335,Манзилли!R:R,"Тўланди")</f>
        <v>0</v>
      </c>
    </row>
    <row r="30" spans="1:65" ht="49.5" hidden="1" customHeight="1" x14ac:dyDescent="0.25">
      <c r="A30" s="67">
        <v>24</v>
      </c>
      <c r="B30" s="68" t="s">
        <v>19069</v>
      </c>
      <c r="C30" s="72" t="s">
        <v>203</v>
      </c>
      <c r="D30" s="76">
        <v>41906842330073</v>
      </c>
      <c r="E30" s="37">
        <f t="shared" si="3"/>
        <v>53</v>
      </c>
      <c r="F30" s="38">
        <f t="shared" si="4"/>
        <v>13</v>
      </c>
      <c r="G30" s="38">
        <f t="shared" si="5"/>
        <v>1</v>
      </c>
      <c r="H30" s="38">
        <f t="shared" si="6"/>
        <v>4</v>
      </c>
      <c r="I30" s="38">
        <f t="shared" si="7"/>
        <v>1.8867924528301887</v>
      </c>
      <c r="J30" s="39">
        <f t="shared" si="8"/>
        <v>35</v>
      </c>
      <c r="K30" s="40">
        <f>+COUNTIFS(Манзилли!N:N,D30,Манзилли!S:S,$K$335)</f>
        <v>0</v>
      </c>
      <c r="L30" s="38">
        <f>+COUNTIFS(Манзилли!N:N,D30,Манзилли!S:S,$K$335,Манзилли!R:R,"Рад")</f>
        <v>0</v>
      </c>
      <c r="M30" s="38">
        <f>+COUNTIFS(Манзилли!N:N,D30,Манзилли!S:S,$K$335,Манзилли!R:R,"Жараён")</f>
        <v>0</v>
      </c>
      <c r="N30" s="38">
        <f>+COUNTIFS(Манзилли!N:N,D30,Манзилли!S:S,$K$335,Манзилли!R:R,"Қарор")</f>
        <v>0</v>
      </c>
      <c r="O30" s="38">
        <f>+COUNTIFS(Манзилли!N:N,D30,Манзилли!S:S,$K$335,Манзилли!R:R,"Тўланди")</f>
        <v>0</v>
      </c>
      <c r="P30" s="38">
        <f>+COUNTIFS(Манзилли!N:N,D30,Манзилли!S:S,$P$335)</f>
        <v>1</v>
      </c>
      <c r="Q30" s="38">
        <f>+COUNTIFS(Манзилли!N:N,D30,Манзилли!S:S,$P$335,Манзилли!R:R,"Рад")</f>
        <v>0</v>
      </c>
      <c r="R30" s="38">
        <f>+COUNTIFS(Манзилли!N:N,D30,Манзилли!S:S,$P$335,Манзилли!R:R,"Жараён")</f>
        <v>1</v>
      </c>
      <c r="S30" s="38">
        <f>+COUNTIFS(Манзилли!N:N,D30,Манзилли!S:S,$P$335,Манзилли!R:R,"Қарор")</f>
        <v>0</v>
      </c>
      <c r="T30" s="38">
        <f>+COUNTIFS(Манзилли!N:N,D30,Манзилли!S:S,$P$335,Манзилли!R:R,"Тўланди")</f>
        <v>0</v>
      </c>
      <c r="U30" s="38">
        <f>+COUNTIFS(Манзилли!N:N,D30,Манзилли!S:S,$U$335)</f>
        <v>20</v>
      </c>
      <c r="V30" s="38">
        <f>+COUNTIFS(Манзилли!N:N,D30,Манзилли!S:S,$U$335,Манзилли!R:R,"Рад")</f>
        <v>2</v>
      </c>
      <c r="W30" s="38">
        <f>+COUNTIFS(Манзилли!N:N,D30,Манзилли!S:S,$U$335,Манзилли!R:R,"Жараён")</f>
        <v>0</v>
      </c>
      <c r="X30" s="38">
        <f>+COUNTIFS(Манзилли!N:N,D30,Манзилли!S:S,$U$335,Манзилли!R:R,"Қарор")</f>
        <v>2</v>
      </c>
      <c r="Y30" s="38">
        <f>+COUNTIFS(Манзилли!N:N,D30,Манзилли!S:S,$U$335,Манзилли!R:R,"Тўланди")</f>
        <v>16</v>
      </c>
      <c r="Z30" s="38">
        <f>+COUNTIFS(Манзилли!N:N,D30,Манзилли!S:S,$Y$335)</f>
        <v>22</v>
      </c>
      <c r="AA30" s="38">
        <f>+COUNTIFS(Манзилли!N:N,D30,Манзилли!S:S,$Y$335,Манзилли!R:R,"Рад")</f>
        <v>9</v>
      </c>
      <c r="AB30" s="38">
        <f>+COUNTIFS(Манзилли!N:N,D30,Манзилли!S:S,$Y$335,Манзилли!R:R,"Жараён")</f>
        <v>0</v>
      </c>
      <c r="AC30" s="38">
        <f>+COUNTIFS(Манзилли!N:N,D30,Манзилли!S:S,$Y$335,Манзилли!R:R,"Қарор")</f>
        <v>2</v>
      </c>
      <c r="AD30" s="38">
        <f>+COUNTIFS(Манзилли!N:N,D30,Манзилли!S:S,$Y$335,Манзилли!R:R,"Тўланди")</f>
        <v>11</v>
      </c>
      <c r="AE30" s="38">
        <f>+COUNTIFS(Манзилли!N:N,D30,Манзилли!S:S,$AD$335)</f>
        <v>0</v>
      </c>
      <c r="AF30" s="38">
        <f>+COUNTIFS(Манзилли!N:N,D30,Манзилли!S:S,$AD$335,Манзилли!R:R,"Рад")</f>
        <v>0</v>
      </c>
      <c r="AG30" s="38">
        <f>+COUNTIFS(Манзилли!N:N,D30,Манзилли!S:S,$AD$335,Манзилли!R:R,"Жараён")</f>
        <v>0</v>
      </c>
      <c r="AH30" s="38">
        <f>+COUNTIFS(Манзилли!N:N,D30,Манзилли!S:S,$AD$335,Манзилли!R:R,"Қарор")</f>
        <v>0</v>
      </c>
      <c r="AI30" s="38">
        <f>+COUNTIFS(Манзилли!N:N,D30,Манзилли!S:S,$AD$335,Манзилли!R:R,"Тўланди")</f>
        <v>0</v>
      </c>
      <c r="AJ30" s="38">
        <f>+COUNTIFS(Манзилли!N:N,D30,Манзилли!S:S,$AJ$335)</f>
        <v>10</v>
      </c>
      <c r="AK30" s="38">
        <f>+COUNTIFS(Манзилли!N:N,D30,Манзилли!S:S,$AJ$335,Манзилли!R:R,"Рад")</f>
        <v>2</v>
      </c>
      <c r="AL30" s="38">
        <f>+COUNTIFS(Манзилли!N:N,D30,Манзилли!S:S,$AJ$335,Манзилли!R:R,"Жараён")</f>
        <v>0</v>
      </c>
      <c r="AM30" s="38">
        <f>+COUNTIFS(Манзилли!N:N,D30,Манзилли!S:S,$AJ$335,Манзилли!R:R,"Қарор")</f>
        <v>0</v>
      </c>
      <c r="AN30" s="38">
        <f>+COUNTIFS(Манзилли!N:N,D30,Манзилли!S:S,$AJ$335,Манзилли!R:R,"Тўланди")</f>
        <v>8</v>
      </c>
      <c r="AO30" s="38">
        <f>+COUNTIFS(Манзилли!N:N,D30,Манзилли!S:S,$AO$335)</f>
        <v>0</v>
      </c>
      <c r="AP30" s="38">
        <f>+COUNTIFS(Манзилли!N:N,D30,Манзилли!S:S,$AO$335,Манзилли!R:R,"Рад")</f>
        <v>0</v>
      </c>
      <c r="AQ30" s="38">
        <f>+COUNTIFS(Манзилли!N:N,D30,Манзилли!S:S,$AO$335,Манзилли!R:R,"Жараён")</f>
        <v>0</v>
      </c>
      <c r="AR30" s="38">
        <f>+COUNTIFS(Манзилли!N:N,D30,Манзилли!S:S,$AO$335,Манзилли!R:R,"Қарор")</f>
        <v>0</v>
      </c>
      <c r="AS30" s="38">
        <f>+COUNTIFS(Манзилли!N:N,D30,Манзилли!S:S,$AO$335,Манзилли!R:R,"Тўланди")</f>
        <v>0</v>
      </c>
      <c r="AT30" s="38">
        <f>+COUNTIFS(Манзилли!D:D,#REF!,Манзилли!I:I,$BD$335)</f>
        <v>0</v>
      </c>
      <c r="AU30" s="38">
        <f>+COUNTIFS(Манзилли!D:D,#REF!,Манзилли!I:I,$BD$335,Манзилли!H:H,"Рад")</f>
        <v>0</v>
      </c>
      <c r="AV30" s="38">
        <f>+COUNTIFS(Манзилли!D:D,#REF!,Манзилли!I:I,$BD$335,Манзилли!H:H,"Жараён")</f>
        <v>0</v>
      </c>
      <c r="AW30" s="38">
        <f>+COUNTIFS(Манзилли!D:D,#REF!,Манзилли!I:I,$BD$335,Манзилли!H:H,"Қарор")</f>
        <v>0</v>
      </c>
      <c r="AX30" s="38">
        <f>+COUNTIFS(Манзилли!D:D,#REF!,Манзилли!I:I,$BD$335,Манзилли!H:H,"Тўланди")</f>
        <v>0</v>
      </c>
      <c r="AY30" s="38">
        <f>+COUNTIFS(Манзилли!I:I,#REF!,Манзилли!N:N,$BD$335)</f>
        <v>0</v>
      </c>
      <c r="AZ30" s="38">
        <f>+COUNTIFS(Манзилли!I:I,#REF!,Манзилли!N:N,$BD$335,Манзилли!M:M,"Рад")</f>
        <v>0</v>
      </c>
      <c r="BA30" s="38">
        <f>+COUNTIFS(Манзилли!I:I,#REF!,Манзилли!N:N,$BD$335,Манзилли!M:M,"Жараён")</f>
        <v>0</v>
      </c>
      <c r="BB30" s="38">
        <f>+COUNTIFS(Манзилли!I:I,#REF!,Манзилли!N:N,$BD$335,Манзилли!M:M,"Қарор")</f>
        <v>0</v>
      </c>
      <c r="BC30" s="38">
        <f>+COUNTIFS(Манзилли!I:I,#REF!,Манзилли!N:N,$BD$335,Манзилли!M:M,"Тўланди")</f>
        <v>0</v>
      </c>
      <c r="BD30" s="38">
        <f>+COUNTIFS(Манзилли!N:N,D30,Манзилли!S:S,$BD$335)</f>
        <v>0</v>
      </c>
      <c r="BE30" s="38">
        <f>+COUNTIFS(Манзилли!N:N,D30,Манзилли!S:S,$BD$335,Манзилли!R:R,"Рад")</f>
        <v>0</v>
      </c>
      <c r="BF30" s="38">
        <f>+COUNTIFS(Манзилли!N:N,D30,Манзилли!S:S,$BD$335,Манзилли!R:R,"Жараён")</f>
        <v>0</v>
      </c>
      <c r="BG30" s="38">
        <f>+COUNTIFS(Манзилли!N:N,D30,Манзилли!S:S,$BD$335,Манзилли!R:R,"Қарор")</f>
        <v>0</v>
      </c>
      <c r="BH30" s="38">
        <f>+COUNTIFS(Манзилли!N:N,D30,Манзилли!S:S,$BD$335,Манзилли!R:R,"Тўланди")</f>
        <v>0</v>
      </c>
      <c r="BI30" s="38">
        <f>+COUNTIFS(Манзилли!N:N,D30,Манзилли!S:S,$BI$335)</f>
        <v>0</v>
      </c>
      <c r="BJ30" s="38">
        <f>+COUNTIFS(Манзилли!N:N,D30,Манзилли!S:S,$BI$335,Манзилли!R:R,"Рад")</f>
        <v>0</v>
      </c>
      <c r="BK30" s="38">
        <f>+COUNTIFS(Манзилли!N:N,D30,Манзилли!S:S,$BI$335,Манзилли!R:R,"Жараён")</f>
        <v>0</v>
      </c>
      <c r="BL30" s="41">
        <f>+COUNTIFS(Манзилли!N:N,D30,Манзилли!S:S,$BI$335,Манзилли!R:R,"Қарор")</f>
        <v>0</v>
      </c>
      <c r="BM30" s="39">
        <f>+COUNTIFS(Манзилли!N:N,D30,Манзилли!S:S,$BI$335,Манзилли!R:R,"Тўланди")</f>
        <v>0</v>
      </c>
    </row>
    <row r="31" spans="1:65" ht="49.5" hidden="1" customHeight="1" x14ac:dyDescent="0.25">
      <c r="A31" s="67">
        <v>25</v>
      </c>
      <c r="B31" s="68" t="s">
        <v>19069</v>
      </c>
      <c r="C31" s="72" t="s">
        <v>1015</v>
      </c>
      <c r="D31" s="76">
        <v>42501985800017</v>
      </c>
      <c r="E31" s="37">
        <f t="shared" si="3"/>
        <v>27</v>
      </c>
      <c r="F31" s="38">
        <f t="shared" si="4"/>
        <v>10</v>
      </c>
      <c r="G31" s="38">
        <f t="shared" si="5"/>
        <v>0</v>
      </c>
      <c r="H31" s="38">
        <f t="shared" si="6"/>
        <v>2</v>
      </c>
      <c r="I31" s="38">
        <f t="shared" si="7"/>
        <v>0</v>
      </c>
      <c r="J31" s="39">
        <f t="shared" si="8"/>
        <v>15</v>
      </c>
      <c r="K31" s="40">
        <f>+COUNTIFS(Манзилли!N:N,D31,Манзилли!S:S,$K$335)</f>
        <v>0</v>
      </c>
      <c r="L31" s="38">
        <f>+COUNTIFS(Манзилли!N:N,D31,Манзилли!S:S,$K$335,Манзилли!R:R,"Рад")</f>
        <v>0</v>
      </c>
      <c r="M31" s="38">
        <f>+COUNTIFS(Манзилли!N:N,D31,Манзилли!S:S,$K$335,Манзилли!R:R,"Жараён")</f>
        <v>0</v>
      </c>
      <c r="N31" s="38">
        <f>+COUNTIFS(Манзилли!N:N,D31,Манзилли!S:S,$K$335,Манзилли!R:R,"Қарор")</f>
        <v>0</v>
      </c>
      <c r="O31" s="38">
        <f>+COUNTIFS(Манзилли!N:N,D31,Манзилли!S:S,$K$335,Манзилли!R:R,"Тўланди")</f>
        <v>0</v>
      </c>
      <c r="P31" s="38">
        <f>+COUNTIFS(Манзилли!N:N,D31,Манзилли!S:S,$P$335)</f>
        <v>0</v>
      </c>
      <c r="Q31" s="38">
        <f>+COUNTIFS(Манзилли!N:N,D31,Манзилли!S:S,$P$335,Манзилли!R:R,"Рад")</f>
        <v>0</v>
      </c>
      <c r="R31" s="38">
        <f>+COUNTIFS(Манзилли!N:N,D31,Манзилли!S:S,$P$335,Манзилли!R:R,"Жараён")</f>
        <v>0</v>
      </c>
      <c r="S31" s="38">
        <f>+COUNTIFS(Манзилли!N:N,D31,Манзилли!S:S,$P$335,Манзилли!R:R,"Қарор")</f>
        <v>0</v>
      </c>
      <c r="T31" s="38">
        <f>+COUNTIFS(Манзилли!N:N,D31,Манзилли!S:S,$P$335,Манзилли!R:R,"Тўланди")</f>
        <v>0</v>
      </c>
      <c r="U31" s="38">
        <f>+COUNTIFS(Манзилли!N:N,D31,Манзилли!S:S,$U$335)</f>
        <v>20</v>
      </c>
      <c r="V31" s="38">
        <f>+COUNTIFS(Манзилли!N:N,D31,Манзилли!S:S,$U$335,Манзилли!R:R,"Рад")</f>
        <v>8</v>
      </c>
      <c r="W31" s="38">
        <f>+COUNTIFS(Манзилли!N:N,D31,Манзилли!S:S,$U$335,Манзилли!R:R,"Жараён")</f>
        <v>0</v>
      </c>
      <c r="X31" s="38">
        <f>+COUNTIFS(Манзилли!N:N,D31,Манзилли!S:S,$U$335,Манзилли!R:R,"Қарор")</f>
        <v>1</v>
      </c>
      <c r="Y31" s="38">
        <f>+COUNTIFS(Манзилли!N:N,D31,Манзилли!S:S,$U$335,Манзилли!R:R,"Тўланди")</f>
        <v>11</v>
      </c>
      <c r="Z31" s="38">
        <f>+COUNTIFS(Манзилли!N:N,D31,Манзилли!S:S,$Y$335)</f>
        <v>6</v>
      </c>
      <c r="AA31" s="38">
        <f>+COUNTIFS(Манзилли!N:N,D31,Манзилли!S:S,$Y$335,Манзилли!R:R,"Рад")</f>
        <v>1</v>
      </c>
      <c r="AB31" s="38">
        <f>+COUNTIFS(Манзилли!N:N,D31,Манзилли!S:S,$Y$335,Манзилли!R:R,"Жараён")</f>
        <v>0</v>
      </c>
      <c r="AC31" s="38">
        <f>+COUNTIFS(Манзилли!N:N,D31,Манзилли!S:S,$Y$335,Манзилли!R:R,"Қарор")</f>
        <v>1</v>
      </c>
      <c r="AD31" s="38">
        <f>+COUNTIFS(Манзилли!N:N,D31,Манзилли!S:S,$Y$335,Манзилли!R:R,"Тўланди")</f>
        <v>4</v>
      </c>
      <c r="AE31" s="38">
        <f>+COUNTIFS(Манзилли!N:N,D31,Манзилли!S:S,$AD$335)</f>
        <v>0</v>
      </c>
      <c r="AF31" s="38">
        <f>+COUNTIFS(Манзилли!N:N,D31,Манзилли!S:S,$AD$335,Манзилли!R:R,"Рад")</f>
        <v>0</v>
      </c>
      <c r="AG31" s="38">
        <f>+COUNTIFS(Манзилли!N:N,D31,Манзилли!S:S,$AD$335,Манзилли!R:R,"Жараён")</f>
        <v>0</v>
      </c>
      <c r="AH31" s="38">
        <f>+COUNTIFS(Манзилли!N:N,D31,Манзилли!S:S,$AD$335,Манзилли!R:R,"Қарор")</f>
        <v>0</v>
      </c>
      <c r="AI31" s="38">
        <f>+COUNTIFS(Манзилли!N:N,D31,Манзилли!S:S,$AD$335,Манзилли!R:R,"Тўланди")</f>
        <v>0</v>
      </c>
      <c r="AJ31" s="38">
        <f>+COUNTIFS(Манзилли!N:N,D31,Манзилли!S:S,$AJ$335)</f>
        <v>1</v>
      </c>
      <c r="AK31" s="38">
        <f>+COUNTIFS(Манзилли!N:N,D31,Манзилли!S:S,$AJ$335,Манзилли!R:R,"Рад")</f>
        <v>1</v>
      </c>
      <c r="AL31" s="38">
        <f>+COUNTIFS(Манзилли!N:N,D31,Манзилли!S:S,$AJ$335,Манзилли!R:R,"Жараён")</f>
        <v>0</v>
      </c>
      <c r="AM31" s="38">
        <f>+COUNTIFS(Манзилли!N:N,D31,Манзилли!S:S,$AJ$335,Манзилли!R:R,"Қарор")</f>
        <v>0</v>
      </c>
      <c r="AN31" s="38">
        <f>+COUNTIFS(Манзилли!N:N,D31,Манзилли!S:S,$AJ$335,Манзилли!R:R,"Тўланди")</f>
        <v>0</v>
      </c>
      <c r="AO31" s="38">
        <f>+COUNTIFS(Манзилли!N:N,D31,Манзилли!S:S,$AO$335)</f>
        <v>0</v>
      </c>
      <c r="AP31" s="38">
        <f>+COUNTIFS(Манзилли!N:N,D31,Манзилли!S:S,$AO$335,Манзилли!R:R,"Рад")</f>
        <v>0</v>
      </c>
      <c r="AQ31" s="38">
        <f>+COUNTIFS(Манзилли!N:N,D31,Манзилли!S:S,$AO$335,Манзилли!R:R,"Жараён")</f>
        <v>0</v>
      </c>
      <c r="AR31" s="38">
        <f>+COUNTIFS(Манзилли!N:N,D31,Манзилли!S:S,$AO$335,Манзилли!R:R,"Қарор")</f>
        <v>0</v>
      </c>
      <c r="AS31" s="38">
        <f>+COUNTIFS(Манзилли!N:N,D31,Манзилли!S:S,$AO$335,Манзилли!R:R,"Тўланди")</f>
        <v>0</v>
      </c>
      <c r="AT31" s="38">
        <f>+COUNTIFS(Манзилли!D:D,#REF!,Манзилли!I:I,$BD$335)</f>
        <v>0</v>
      </c>
      <c r="AU31" s="38">
        <f>+COUNTIFS(Манзилли!D:D,#REF!,Манзилли!I:I,$BD$335,Манзилли!H:H,"Рад")</f>
        <v>0</v>
      </c>
      <c r="AV31" s="38">
        <f>+COUNTIFS(Манзилли!D:D,#REF!,Манзилли!I:I,$BD$335,Манзилли!H:H,"Жараён")</f>
        <v>0</v>
      </c>
      <c r="AW31" s="38">
        <f>+COUNTIFS(Манзилли!D:D,#REF!,Манзилли!I:I,$BD$335,Манзилли!H:H,"Қарор")</f>
        <v>0</v>
      </c>
      <c r="AX31" s="38">
        <f>+COUNTIFS(Манзилли!D:D,#REF!,Манзилли!I:I,$BD$335,Манзилли!H:H,"Тўланди")</f>
        <v>0</v>
      </c>
      <c r="AY31" s="38">
        <f>+COUNTIFS(Манзилли!I:I,#REF!,Манзилли!N:N,$BD$335)</f>
        <v>0</v>
      </c>
      <c r="AZ31" s="38">
        <f>+COUNTIFS(Манзилли!I:I,#REF!,Манзилли!N:N,$BD$335,Манзилли!M:M,"Рад")</f>
        <v>0</v>
      </c>
      <c r="BA31" s="38">
        <f>+COUNTIFS(Манзилли!I:I,#REF!,Манзилли!N:N,$BD$335,Манзилли!M:M,"Жараён")</f>
        <v>0</v>
      </c>
      <c r="BB31" s="38">
        <f>+COUNTIFS(Манзилли!I:I,#REF!,Манзилли!N:N,$BD$335,Манзилли!M:M,"Қарор")</f>
        <v>0</v>
      </c>
      <c r="BC31" s="38">
        <f>+COUNTIFS(Манзилли!I:I,#REF!,Манзилли!N:N,$BD$335,Манзилли!M:M,"Тўланди")</f>
        <v>0</v>
      </c>
      <c r="BD31" s="38">
        <f>+COUNTIFS(Манзилли!N:N,D31,Манзилли!S:S,$BD$335)</f>
        <v>0</v>
      </c>
      <c r="BE31" s="38">
        <f>+COUNTIFS(Манзилли!N:N,D31,Манзилли!S:S,$BD$335,Манзилли!R:R,"Рад")</f>
        <v>0</v>
      </c>
      <c r="BF31" s="38">
        <f>+COUNTIFS(Манзилли!N:N,D31,Манзилли!S:S,$BD$335,Манзилли!R:R,"Жараён")</f>
        <v>0</v>
      </c>
      <c r="BG31" s="38">
        <f>+COUNTIFS(Манзилли!N:N,D31,Манзилли!S:S,$BD$335,Манзилли!R:R,"Қарор")</f>
        <v>0</v>
      </c>
      <c r="BH31" s="38">
        <f>+COUNTIFS(Манзилли!N:N,D31,Манзилли!S:S,$BD$335,Манзилли!R:R,"Тўланди")</f>
        <v>0</v>
      </c>
      <c r="BI31" s="38">
        <f>+COUNTIFS(Манзилли!N:N,D31,Манзилли!S:S,$BI$335)</f>
        <v>0</v>
      </c>
      <c r="BJ31" s="38">
        <f>+COUNTIFS(Манзилли!N:N,D31,Манзилли!S:S,$BI$335,Манзилли!R:R,"Рад")</f>
        <v>0</v>
      </c>
      <c r="BK31" s="38">
        <f>+COUNTIFS(Манзилли!N:N,D31,Манзилли!S:S,$BI$335,Манзилли!R:R,"Жараён")</f>
        <v>0</v>
      </c>
      <c r="BL31" s="41">
        <f>+COUNTIFS(Манзилли!N:N,D31,Манзилли!S:S,$BI$335,Манзилли!R:R,"Қарор")</f>
        <v>0</v>
      </c>
      <c r="BM31" s="39">
        <f>+COUNTIFS(Манзилли!N:N,D31,Манзилли!S:S,$BI$335,Манзилли!R:R,"Тўланди")</f>
        <v>0</v>
      </c>
    </row>
    <row r="32" spans="1:65" ht="49.5" hidden="1" customHeight="1" x14ac:dyDescent="0.25">
      <c r="A32" s="67">
        <v>26</v>
      </c>
      <c r="B32" s="68" t="s">
        <v>19069</v>
      </c>
      <c r="C32" s="72" t="s">
        <v>30173</v>
      </c>
      <c r="D32" s="76">
        <v>42909861560024</v>
      </c>
      <c r="E32" s="37">
        <f t="shared" si="3"/>
        <v>15</v>
      </c>
      <c r="F32" s="38">
        <f t="shared" si="4"/>
        <v>3</v>
      </c>
      <c r="G32" s="38">
        <f t="shared" si="5"/>
        <v>0</v>
      </c>
      <c r="H32" s="38">
        <f t="shared" si="6"/>
        <v>9</v>
      </c>
      <c r="I32" s="38">
        <f t="shared" si="7"/>
        <v>0</v>
      </c>
      <c r="J32" s="39">
        <f t="shared" si="8"/>
        <v>3</v>
      </c>
      <c r="K32" s="40">
        <f>+COUNTIFS(Манзилли!N:N,D32,Манзилли!S:S,$K$335)</f>
        <v>0</v>
      </c>
      <c r="L32" s="38">
        <f>+COUNTIFS(Манзилли!N:N,D32,Манзилли!S:S,$K$335,Манзилли!R:R,"Рад")</f>
        <v>0</v>
      </c>
      <c r="M32" s="38">
        <f>+COUNTIFS(Манзилли!N:N,D32,Манзилли!S:S,$K$335,Манзилли!R:R,"Жараён")</f>
        <v>0</v>
      </c>
      <c r="N32" s="38">
        <f>+COUNTIFS(Манзилли!N:N,D32,Манзилли!S:S,$K$335,Манзилли!R:R,"Қарор")</f>
        <v>0</v>
      </c>
      <c r="O32" s="38">
        <f>+COUNTIFS(Манзилли!N:N,D32,Манзилли!S:S,$K$335,Манзилли!R:R,"Тўланди")</f>
        <v>0</v>
      </c>
      <c r="P32" s="38">
        <f>+COUNTIFS(Манзилли!N:N,D32,Манзилли!S:S,$P$335)</f>
        <v>0</v>
      </c>
      <c r="Q32" s="38">
        <f>+COUNTIFS(Манзилли!N:N,D32,Манзилли!S:S,$P$335,Манзилли!R:R,"Рад")</f>
        <v>0</v>
      </c>
      <c r="R32" s="38">
        <f>+COUNTIFS(Манзилли!N:N,D32,Манзилли!S:S,$P$335,Манзилли!R:R,"Жараён")</f>
        <v>0</v>
      </c>
      <c r="S32" s="38">
        <f>+COUNTIFS(Манзилли!N:N,D32,Манзилли!S:S,$P$335,Манзилли!R:R,"Қарор")</f>
        <v>0</v>
      </c>
      <c r="T32" s="38">
        <f>+COUNTIFS(Манзилли!N:N,D32,Манзилли!S:S,$P$335,Манзилли!R:R,"Тўланди")</f>
        <v>0</v>
      </c>
      <c r="U32" s="38">
        <f>+COUNTIFS(Манзилли!N:N,D32,Манзилли!S:S,$U$335)</f>
        <v>7</v>
      </c>
      <c r="V32" s="38">
        <f>+COUNTIFS(Манзилли!N:N,D32,Манзилли!S:S,$U$335,Манзилли!R:R,"Рад")</f>
        <v>2</v>
      </c>
      <c r="W32" s="38">
        <f>+COUNTIFS(Манзилли!N:N,D32,Манзилли!S:S,$U$335,Манзилли!R:R,"Жараён")</f>
        <v>0</v>
      </c>
      <c r="X32" s="38">
        <f>+COUNTIFS(Манзилли!N:N,D32,Манзилли!S:S,$U$335,Манзилли!R:R,"Қарор")</f>
        <v>4</v>
      </c>
      <c r="Y32" s="38">
        <f>+COUNTIFS(Манзилли!N:N,D32,Манзилли!S:S,$U$335,Манзилли!R:R,"Тўланди")</f>
        <v>1</v>
      </c>
      <c r="Z32" s="38">
        <f>+COUNTIFS(Манзилли!N:N,D32,Манзилли!S:S,$Y$335)</f>
        <v>8</v>
      </c>
      <c r="AA32" s="38">
        <f>+COUNTIFS(Манзилли!N:N,D32,Манзилли!S:S,$Y$335,Манзилли!R:R,"Рад")</f>
        <v>1</v>
      </c>
      <c r="AB32" s="38">
        <f>+COUNTIFS(Манзилли!N:N,D32,Манзилли!S:S,$Y$335,Манзилли!R:R,"Жараён")</f>
        <v>0</v>
      </c>
      <c r="AC32" s="38">
        <f>+COUNTIFS(Манзилли!N:N,D32,Манзилли!S:S,$Y$335,Манзилли!R:R,"Қарор")</f>
        <v>5</v>
      </c>
      <c r="AD32" s="38">
        <f>+COUNTIFS(Манзилли!N:N,D32,Манзилли!S:S,$Y$335,Манзилли!R:R,"Тўланди")</f>
        <v>2</v>
      </c>
      <c r="AE32" s="38">
        <f>+COUNTIFS(Манзилли!N:N,D32,Манзилли!S:S,$AD$335)</f>
        <v>0</v>
      </c>
      <c r="AF32" s="38">
        <f>+COUNTIFS(Манзилли!N:N,D32,Манзилли!S:S,$AD$335,Манзилли!R:R,"Рад")</f>
        <v>0</v>
      </c>
      <c r="AG32" s="38">
        <f>+COUNTIFS(Манзилли!N:N,D32,Манзилли!S:S,$AD$335,Манзилли!R:R,"Жараён")</f>
        <v>0</v>
      </c>
      <c r="AH32" s="38">
        <f>+COUNTIFS(Манзилли!N:N,D32,Манзилли!S:S,$AD$335,Манзилли!R:R,"Қарор")</f>
        <v>0</v>
      </c>
      <c r="AI32" s="38">
        <f>+COUNTIFS(Манзилли!N:N,D32,Манзилли!S:S,$AD$335,Манзилли!R:R,"Тўланди")</f>
        <v>0</v>
      </c>
      <c r="AJ32" s="38">
        <f>+COUNTIFS(Манзилли!N:N,D32,Манзилли!S:S,$AJ$335)</f>
        <v>0</v>
      </c>
      <c r="AK32" s="38">
        <f>+COUNTIFS(Манзилли!N:N,D32,Манзилли!S:S,$AJ$335,Манзилли!R:R,"Рад")</f>
        <v>0</v>
      </c>
      <c r="AL32" s="38">
        <f>+COUNTIFS(Манзилли!N:N,D32,Манзилли!S:S,$AJ$335,Манзилли!R:R,"Жараён")</f>
        <v>0</v>
      </c>
      <c r="AM32" s="38">
        <f>+COUNTIFS(Манзилли!N:N,D32,Манзилли!S:S,$AJ$335,Манзилли!R:R,"Қарор")</f>
        <v>0</v>
      </c>
      <c r="AN32" s="38">
        <f>+COUNTIFS(Манзилли!N:N,D32,Манзилли!S:S,$AJ$335,Манзилли!R:R,"Тўланди")</f>
        <v>0</v>
      </c>
      <c r="AO32" s="38">
        <f>+COUNTIFS(Манзилли!N:N,D32,Манзилли!S:S,$AO$335)</f>
        <v>0</v>
      </c>
      <c r="AP32" s="38">
        <f>+COUNTIFS(Манзилли!N:N,D32,Манзилли!S:S,$AO$335,Манзилли!R:R,"Рад")</f>
        <v>0</v>
      </c>
      <c r="AQ32" s="38">
        <f>+COUNTIFS(Манзилли!N:N,D32,Манзилли!S:S,$AO$335,Манзилли!R:R,"Жараён")</f>
        <v>0</v>
      </c>
      <c r="AR32" s="38">
        <f>+COUNTIFS(Манзилли!N:N,D32,Манзилли!S:S,$AO$335,Манзилли!R:R,"Қарор")</f>
        <v>0</v>
      </c>
      <c r="AS32" s="38">
        <f>+COUNTIFS(Манзилли!N:N,D32,Манзилли!S:S,$AO$335,Манзилли!R:R,"Тўланди")</f>
        <v>0</v>
      </c>
      <c r="AT32" s="38">
        <f>+COUNTIFS(Манзилли!D:D,#REF!,Манзилли!I:I,$BD$335)</f>
        <v>0</v>
      </c>
      <c r="AU32" s="38">
        <f>+COUNTIFS(Манзилли!D:D,#REF!,Манзилли!I:I,$BD$335,Манзилли!H:H,"Рад")</f>
        <v>0</v>
      </c>
      <c r="AV32" s="38">
        <f>+COUNTIFS(Манзилли!D:D,#REF!,Манзилли!I:I,$BD$335,Манзилли!H:H,"Жараён")</f>
        <v>0</v>
      </c>
      <c r="AW32" s="38">
        <f>+COUNTIFS(Манзилли!D:D,#REF!,Манзилли!I:I,$BD$335,Манзилли!H:H,"Қарор")</f>
        <v>0</v>
      </c>
      <c r="AX32" s="38">
        <f>+COUNTIFS(Манзилли!D:D,#REF!,Манзилли!I:I,$BD$335,Манзилли!H:H,"Тўланди")</f>
        <v>0</v>
      </c>
      <c r="AY32" s="38">
        <f>+COUNTIFS(Манзилли!I:I,#REF!,Манзилли!N:N,$BD$335)</f>
        <v>0</v>
      </c>
      <c r="AZ32" s="38">
        <f>+COUNTIFS(Манзилли!I:I,#REF!,Манзилли!N:N,$BD$335,Манзилли!M:M,"Рад")</f>
        <v>0</v>
      </c>
      <c r="BA32" s="38">
        <f>+COUNTIFS(Манзилли!I:I,#REF!,Манзилли!N:N,$BD$335,Манзилли!M:M,"Жараён")</f>
        <v>0</v>
      </c>
      <c r="BB32" s="38">
        <f>+COUNTIFS(Манзилли!I:I,#REF!,Манзилли!N:N,$BD$335,Манзилли!M:M,"Қарор")</f>
        <v>0</v>
      </c>
      <c r="BC32" s="38">
        <f>+COUNTIFS(Манзилли!I:I,#REF!,Манзилли!N:N,$BD$335,Манзилли!M:M,"Тўланди")</f>
        <v>0</v>
      </c>
      <c r="BD32" s="38">
        <f>+COUNTIFS(Манзилли!N:N,D32,Манзилли!S:S,$BD$335)</f>
        <v>0</v>
      </c>
      <c r="BE32" s="38">
        <f>+COUNTIFS(Манзилли!N:N,D32,Манзилли!S:S,$BD$335,Манзилли!R:R,"Рад")</f>
        <v>0</v>
      </c>
      <c r="BF32" s="38">
        <f>+COUNTIFS(Манзилли!N:N,D32,Манзилли!S:S,$BD$335,Манзилли!R:R,"Жараён")</f>
        <v>0</v>
      </c>
      <c r="BG32" s="38">
        <f>+COUNTIFS(Манзилли!N:N,D32,Манзилли!S:S,$BD$335,Манзилли!R:R,"Қарор")</f>
        <v>0</v>
      </c>
      <c r="BH32" s="38">
        <f>+COUNTIFS(Манзилли!N:N,D32,Манзилли!S:S,$BD$335,Манзилли!R:R,"Тўланди")</f>
        <v>0</v>
      </c>
      <c r="BI32" s="38">
        <f>+COUNTIFS(Манзилли!N:N,D32,Манзилли!S:S,$BI$335)</f>
        <v>0</v>
      </c>
      <c r="BJ32" s="38">
        <f>+COUNTIFS(Манзилли!N:N,D32,Манзилли!S:S,$BI$335,Манзилли!R:R,"Рад")</f>
        <v>0</v>
      </c>
      <c r="BK32" s="38">
        <f>+COUNTIFS(Манзилли!N:N,D32,Манзилли!S:S,$BI$335,Манзилли!R:R,"Жараён")</f>
        <v>0</v>
      </c>
      <c r="BL32" s="41">
        <f>+COUNTIFS(Манзилли!N:N,D32,Манзилли!S:S,$BI$335,Манзилли!R:R,"Қарор")</f>
        <v>0</v>
      </c>
      <c r="BM32" s="39">
        <f>+COUNTIFS(Манзилли!N:N,D32,Манзилли!S:S,$BI$335,Манзилли!R:R,"Тўланди")</f>
        <v>0</v>
      </c>
    </row>
    <row r="33" spans="1:65" ht="49.5" hidden="1" customHeight="1" x14ac:dyDescent="0.25">
      <c r="A33" s="67">
        <v>27</v>
      </c>
      <c r="B33" s="68" t="s">
        <v>19069</v>
      </c>
      <c r="C33" s="72" t="s">
        <v>666</v>
      </c>
      <c r="D33" s="76">
        <v>40310872340019</v>
      </c>
      <c r="E33" s="37">
        <f t="shared" si="3"/>
        <v>17</v>
      </c>
      <c r="F33" s="38">
        <f t="shared" si="4"/>
        <v>5</v>
      </c>
      <c r="G33" s="38">
        <f t="shared" si="5"/>
        <v>1</v>
      </c>
      <c r="H33" s="38">
        <f t="shared" si="6"/>
        <v>3</v>
      </c>
      <c r="I33" s="38">
        <f t="shared" si="7"/>
        <v>5.8823529411764701</v>
      </c>
      <c r="J33" s="39">
        <f t="shared" si="8"/>
        <v>8</v>
      </c>
      <c r="K33" s="40">
        <f>+COUNTIFS(Манзилли!N:N,D33,Манзилли!S:S,$K$335)</f>
        <v>0</v>
      </c>
      <c r="L33" s="38">
        <f>+COUNTIFS(Манзилли!N:N,D33,Манзилли!S:S,$K$335,Манзилли!R:R,"Рад")</f>
        <v>0</v>
      </c>
      <c r="M33" s="38">
        <f>+COUNTIFS(Манзилли!N:N,D33,Манзилли!S:S,$K$335,Манзилли!R:R,"Жараён")</f>
        <v>0</v>
      </c>
      <c r="N33" s="38">
        <f>+COUNTIFS(Манзилли!N:N,D33,Манзилли!S:S,$K$335,Манзилли!R:R,"Қарор")</f>
        <v>0</v>
      </c>
      <c r="O33" s="38">
        <f>+COUNTIFS(Манзилли!N:N,D33,Манзилли!S:S,$K$335,Манзилли!R:R,"Тўланди")</f>
        <v>0</v>
      </c>
      <c r="P33" s="38">
        <f>+COUNTIFS(Манзилли!N:N,D33,Манзилли!S:S,$P$335)</f>
        <v>1</v>
      </c>
      <c r="Q33" s="38">
        <f>+COUNTIFS(Манзилли!N:N,D33,Манзилли!S:S,$P$335,Манзилли!R:R,"Рад")</f>
        <v>1</v>
      </c>
      <c r="R33" s="38">
        <f>+COUNTIFS(Манзилли!N:N,D33,Манзилли!S:S,$P$335,Манзилли!R:R,"Жараён")</f>
        <v>0</v>
      </c>
      <c r="S33" s="38">
        <f>+COUNTIFS(Манзилли!N:N,D33,Манзилли!S:S,$P$335,Манзилли!R:R,"Қарор")</f>
        <v>0</v>
      </c>
      <c r="T33" s="38">
        <f>+COUNTIFS(Манзилли!N:N,D33,Манзилли!S:S,$P$335,Манзилли!R:R,"Тўланди")</f>
        <v>0</v>
      </c>
      <c r="U33" s="38">
        <f>+COUNTIFS(Манзилли!N:N,D33,Манзилли!S:S,$U$335)</f>
        <v>7</v>
      </c>
      <c r="V33" s="38">
        <f>+COUNTIFS(Манзилли!N:N,D33,Манзилли!S:S,$U$335,Манзилли!R:R,"Рад")</f>
        <v>1</v>
      </c>
      <c r="W33" s="38">
        <f>+COUNTIFS(Манзилли!N:N,D33,Манзилли!S:S,$U$335,Манзилли!R:R,"Жараён")</f>
        <v>1</v>
      </c>
      <c r="X33" s="38">
        <f>+COUNTIFS(Манзилли!N:N,D33,Манзилли!S:S,$U$335,Манзилли!R:R,"Қарор")</f>
        <v>0</v>
      </c>
      <c r="Y33" s="38">
        <f>+COUNTIFS(Манзилли!N:N,D33,Манзилли!S:S,$U$335,Манзилли!R:R,"Тўланди")</f>
        <v>5</v>
      </c>
      <c r="Z33" s="38">
        <f>+COUNTIFS(Манзилли!N:N,D33,Манзилли!S:S,$Y$335)</f>
        <v>9</v>
      </c>
      <c r="AA33" s="38">
        <f>+COUNTIFS(Манзилли!N:N,D33,Манзилли!S:S,$Y$335,Манзилли!R:R,"Рад")</f>
        <v>3</v>
      </c>
      <c r="AB33" s="38">
        <f>+COUNTIFS(Манзилли!N:N,D33,Манзилли!S:S,$Y$335,Манзилли!R:R,"Жараён")</f>
        <v>0</v>
      </c>
      <c r="AC33" s="38">
        <f>+COUNTIFS(Манзилли!N:N,D33,Манзилли!S:S,$Y$335,Манзилли!R:R,"Қарор")</f>
        <v>3</v>
      </c>
      <c r="AD33" s="38">
        <f>+COUNTIFS(Манзилли!N:N,D33,Манзилли!S:S,$Y$335,Манзилли!R:R,"Тўланди")</f>
        <v>3</v>
      </c>
      <c r="AE33" s="38">
        <f>+COUNTIFS(Манзилли!N:N,D33,Манзилли!S:S,$AD$335)</f>
        <v>0</v>
      </c>
      <c r="AF33" s="38">
        <f>+COUNTIFS(Манзилли!N:N,D33,Манзилли!S:S,$AD$335,Манзилли!R:R,"Рад")</f>
        <v>0</v>
      </c>
      <c r="AG33" s="38">
        <f>+COUNTIFS(Манзилли!N:N,D33,Манзилли!S:S,$AD$335,Манзилли!R:R,"Жараён")</f>
        <v>0</v>
      </c>
      <c r="AH33" s="38">
        <f>+COUNTIFS(Манзилли!N:N,D33,Манзилли!S:S,$AD$335,Манзилли!R:R,"Қарор")</f>
        <v>0</v>
      </c>
      <c r="AI33" s="38">
        <f>+COUNTIFS(Манзилли!N:N,D33,Манзилли!S:S,$AD$335,Манзилли!R:R,"Тўланди")</f>
        <v>0</v>
      </c>
      <c r="AJ33" s="38">
        <f>+COUNTIFS(Манзилли!N:N,D33,Манзилли!S:S,$AJ$335)</f>
        <v>0</v>
      </c>
      <c r="AK33" s="38">
        <f>+COUNTIFS(Манзилли!N:N,D33,Манзилли!S:S,$AJ$335,Манзилли!R:R,"Рад")</f>
        <v>0</v>
      </c>
      <c r="AL33" s="38">
        <f>+COUNTIFS(Манзилли!N:N,D33,Манзилли!S:S,$AJ$335,Манзилли!R:R,"Жараён")</f>
        <v>0</v>
      </c>
      <c r="AM33" s="38">
        <f>+COUNTIFS(Манзилли!N:N,D33,Манзилли!S:S,$AJ$335,Манзилли!R:R,"Қарор")</f>
        <v>0</v>
      </c>
      <c r="AN33" s="38">
        <f>+COUNTIFS(Манзилли!N:N,D33,Манзилли!S:S,$AJ$335,Манзилли!R:R,"Тўланди")</f>
        <v>0</v>
      </c>
      <c r="AO33" s="38">
        <f>+COUNTIFS(Манзилли!N:N,D33,Манзилли!S:S,$AO$335)</f>
        <v>0</v>
      </c>
      <c r="AP33" s="38">
        <f>+COUNTIFS(Манзилли!N:N,D33,Манзилли!S:S,$AO$335,Манзилли!R:R,"Рад")</f>
        <v>0</v>
      </c>
      <c r="AQ33" s="38">
        <f>+COUNTIFS(Манзилли!N:N,D33,Манзилли!S:S,$AO$335,Манзилли!R:R,"Жараён")</f>
        <v>0</v>
      </c>
      <c r="AR33" s="38">
        <f>+COUNTIFS(Манзилли!N:N,D33,Манзилли!S:S,$AO$335,Манзилли!R:R,"Қарор")</f>
        <v>0</v>
      </c>
      <c r="AS33" s="38">
        <f>+COUNTIFS(Манзилли!N:N,D33,Манзилли!S:S,$AO$335,Манзилли!R:R,"Тўланди")</f>
        <v>0</v>
      </c>
      <c r="AT33" s="38">
        <f>+COUNTIFS(Манзилли!D:D,#REF!,Манзилли!I:I,$BD$335)</f>
        <v>0</v>
      </c>
      <c r="AU33" s="38">
        <f>+COUNTIFS(Манзилли!D:D,#REF!,Манзилли!I:I,$BD$335,Манзилли!H:H,"Рад")</f>
        <v>0</v>
      </c>
      <c r="AV33" s="38">
        <f>+COUNTIFS(Манзилли!D:D,#REF!,Манзилли!I:I,$BD$335,Манзилли!H:H,"Жараён")</f>
        <v>0</v>
      </c>
      <c r="AW33" s="38">
        <f>+COUNTIFS(Манзилли!D:D,#REF!,Манзилли!I:I,$BD$335,Манзилли!H:H,"Қарор")</f>
        <v>0</v>
      </c>
      <c r="AX33" s="38">
        <f>+COUNTIFS(Манзилли!D:D,#REF!,Манзилли!I:I,$BD$335,Манзилли!H:H,"Тўланди")</f>
        <v>0</v>
      </c>
      <c r="AY33" s="38">
        <f>+COUNTIFS(Манзилли!I:I,#REF!,Манзилли!N:N,$BD$335)</f>
        <v>0</v>
      </c>
      <c r="AZ33" s="38">
        <f>+COUNTIFS(Манзилли!I:I,#REF!,Манзилли!N:N,$BD$335,Манзилли!M:M,"Рад")</f>
        <v>0</v>
      </c>
      <c r="BA33" s="38">
        <f>+COUNTIFS(Манзилли!I:I,#REF!,Манзилли!N:N,$BD$335,Манзилли!M:M,"Жараён")</f>
        <v>0</v>
      </c>
      <c r="BB33" s="38">
        <f>+COUNTIFS(Манзилли!I:I,#REF!,Манзилли!N:N,$BD$335,Манзилли!M:M,"Қарор")</f>
        <v>0</v>
      </c>
      <c r="BC33" s="38">
        <f>+COUNTIFS(Манзилли!I:I,#REF!,Манзилли!N:N,$BD$335,Манзилли!M:M,"Тўланди")</f>
        <v>0</v>
      </c>
      <c r="BD33" s="38">
        <f>+COUNTIFS(Манзилли!N:N,D33,Манзилли!S:S,$BD$335)</f>
        <v>0</v>
      </c>
      <c r="BE33" s="38">
        <f>+COUNTIFS(Манзилли!N:N,D33,Манзилли!S:S,$BD$335,Манзилли!R:R,"Рад")</f>
        <v>0</v>
      </c>
      <c r="BF33" s="38">
        <f>+COUNTIFS(Манзилли!N:N,D33,Манзилли!S:S,$BD$335,Манзилли!R:R,"Жараён")</f>
        <v>0</v>
      </c>
      <c r="BG33" s="38">
        <f>+COUNTIFS(Манзилли!N:N,D33,Манзилли!S:S,$BD$335,Манзилли!R:R,"Қарор")</f>
        <v>0</v>
      </c>
      <c r="BH33" s="38">
        <f>+COUNTIFS(Манзилли!N:N,D33,Манзилли!S:S,$BD$335,Манзилли!R:R,"Тўланди")</f>
        <v>0</v>
      </c>
      <c r="BI33" s="38">
        <f>+COUNTIFS(Манзилли!N:N,D33,Манзилли!S:S,$BI$335)</f>
        <v>0</v>
      </c>
      <c r="BJ33" s="38">
        <f>+COUNTIFS(Манзилли!N:N,D33,Манзилли!S:S,$BI$335,Манзилли!R:R,"Рад")</f>
        <v>0</v>
      </c>
      <c r="BK33" s="38">
        <f>+COUNTIFS(Манзилли!N:N,D33,Манзилли!S:S,$BI$335,Манзилли!R:R,"Жараён")</f>
        <v>0</v>
      </c>
      <c r="BL33" s="41">
        <f>+COUNTIFS(Манзилли!N:N,D33,Манзилли!S:S,$BI$335,Манзилли!R:R,"Қарор")</f>
        <v>0</v>
      </c>
      <c r="BM33" s="39">
        <f>+COUNTIFS(Манзилли!N:N,D33,Манзилли!S:S,$BI$335,Манзилли!R:R,"Тўланди")</f>
        <v>0</v>
      </c>
    </row>
    <row r="34" spans="1:65" ht="49.5" hidden="1" customHeight="1" x14ac:dyDescent="0.25">
      <c r="A34" s="67">
        <v>28</v>
      </c>
      <c r="B34" s="68" t="s">
        <v>19069</v>
      </c>
      <c r="C34" s="72" t="s">
        <v>201</v>
      </c>
      <c r="D34" s="76">
        <v>42903882340041</v>
      </c>
      <c r="E34" s="37">
        <f t="shared" si="3"/>
        <v>31</v>
      </c>
      <c r="F34" s="38">
        <f t="shared" si="4"/>
        <v>14</v>
      </c>
      <c r="G34" s="38">
        <f t="shared" si="5"/>
        <v>2</v>
      </c>
      <c r="H34" s="38">
        <f t="shared" si="6"/>
        <v>1</v>
      </c>
      <c r="I34" s="38">
        <f t="shared" si="7"/>
        <v>6.4516129032258061</v>
      </c>
      <c r="J34" s="39">
        <f t="shared" si="8"/>
        <v>14</v>
      </c>
      <c r="K34" s="40">
        <f>+COUNTIFS(Манзилли!N:N,D34,Манзилли!S:S,$K$335)</f>
        <v>1</v>
      </c>
      <c r="L34" s="38">
        <f>+COUNTIFS(Манзилли!N:N,D34,Манзилли!S:S,$K$335,Манзилли!R:R,"Рад")</f>
        <v>0</v>
      </c>
      <c r="M34" s="38">
        <f>+COUNTIFS(Манзилли!N:N,D34,Манзилли!S:S,$K$335,Манзилли!R:R,"Жараён")</f>
        <v>1</v>
      </c>
      <c r="N34" s="38">
        <f>+COUNTIFS(Манзилли!N:N,D34,Манзилли!S:S,$K$335,Манзилли!R:R,"Қарор")</f>
        <v>0</v>
      </c>
      <c r="O34" s="38">
        <f>+COUNTIFS(Манзилли!N:N,D34,Манзилли!S:S,$K$335,Манзилли!R:R,"Тўланди")</f>
        <v>0</v>
      </c>
      <c r="P34" s="38">
        <f>+COUNTIFS(Манзилли!N:N,D34,Манзилли!S:S,$P$335)</f>
        <v>2</v>
      </c>
      <c r="Q34" s="38">
        <f>+COUNTIFS(Манзилли!N:N,D34,Манзилли!S:S,$P$335,Манзилли!R:R,"Рад")</f>
        <v>1</v>
      </c>
      <c r="R34" s="38">
        <f>+COUNTIFS(Манзилли!N:N,D34,Манзилли!S:S,$P$335,Манзилли!R:R,"Жараён")</f>
        <v>1</v>
      </c>
      <c r="S34" s="38">
        <f>+COUNTIFS(Манзилли!N:N,D34,Манзилли!S:S,$P$335,Манзилли!R:R,"Қарор")</f>
        <v>0</v>
      </c>
      <c r="T34" s="38">
        <f>+COUNTIFS(Манзилли!N:N,D34,Манзилли!S:S,$P$335,Манзилли!R:R,"Тўланди")</f>
        <v>0</v>
      </c>
      <c r="U34" s="38">
        <f>+COUNTIFS(Манзилли!N:N,D34,Манзилли!S:S,$U$335)</f>
        <v>22</v>
      </c>
      <c r="V34" s="38">
        <f>+COUNTIFS(Манзилли!N:N,D34,Манзилли!S:S,$U$335,Манзилли!R:R,"Рад")</f>
        <v>9</v>
      </c>
      <c r="W34" s="38">
        <f>+COUNTIFS(Манзилли!N:N,D34,Манзилли!S:S,$U$335,Манзилли!R:R,"Жараён")</f>
        <v>0</v>
      </c>
      <c r="X34" s="38">
        <f>+COUNTIFS(Манзилли!N:N,D34,Манзилли!S:S,$U$335,Манзилли!R:R,"Қарор")</f>
        <v>1</v>
      </c>
      <c r="Y34" s="38">
        <f>+COUNTIFS(Манзилли!N:N,D34,Манзилли!S:S,$U$335,Манзилли!R:R,"Тўланди")</f>
        <v>12</v>
      </c>
      <c r="Z34" s="38">
        <f>+COUNTIFS(Манзилли!N:N,D34,Манзилли!S:S,$Y$335)</f>
        <v>3</v>
      </c>
      <c r="AA34" s="38">
        <f>+COUNTIFS(Манзилли!N:N,D34,Манзилли!S:S,$Y$335,Манзилли!R:R,"Рад")</f>
        <v>2</v>
      </c>
      <c r="AB34" s="38">
        <f>+COUNTIFS(Манзилли!N:N,D34,Манзилли!S:S,$Y$335,Манзилли!R:R,"Жараён")</f>
        <v>0</v>
      </c>
      <c r="AC34" s="38">
        <f>+COUNTIFS(Манзилли!N:N,D34,Манзилли!S:S,$Y$335,Манзилли!R:R,"Қарор")</f>
        <v>0</v>
      </c>
      <c r="AD34" s="38">
        <f>+COUNTIFS(Манзилли!N:N,D34,Манзилли!S:S,$Y$335,Манзилли!R:R,"Тўланди")</f>
        <v>1</v>
      </c>
      <c r="AE34" s="38">
        <f>+COUNTIFS(Манзилли!N:N,D34,Манзилли!S:S,$AD$335)</f>
        <v>0</v>
      </c>
      <c r="AF34" s="38">
        <f>+COUNTIFS(Манзилли!N:N,D34,Манзилли!S:S,$AD$335,Манзилли!R:R,"Рад")</f>
        <v>0</v>
      </c>
      <c r="AG34" s="38">
        <f>+COUNTIFS(Манзилли!N:N,D34,Манзилли!S:S,$AD$335,Манзилли!R:R,"Жараён")</f>
        <v>0</v>
      </c>
      <c r="AH34" s="38">
        <f>+COUNTIFS(Манзилли!N:N,D34,Манзилли!S:S,$AD$335,Манзилли!R:R,"Қарор")</f>
        <v>0</v>
      </c>
      <c r="AI34" s="38">
        <f>+COUNTIFS(Манзилли!N:N,D34,Манзилли!S:S,$AD$335,Манзилли!R:R,"Тўланди")</f>
        <v>0</v>
      </c>
      <c r="AJ34" s="38">
        <f>+COUNTIFS(Манзилли!N:N,D34,Манзилли!S:S,$AJ$335)</f>
        <v>3</v>
      </c>
      <c r="AK34" s="38">
        <f>+COUNTIFS(Манзилли!N:N,D34,Манзилли!S:S,$AJ$335,Манзилли!R:R,"Рад")</f>
        <v>2</v>
      </c>
      <c r="AL34" s="38">
        <f>+COUNTIFS(Манзилли!N:N,D34,Манзилли!S:S,$AJ$335,Манзилли!R:R,"Жараён")</f>
        <v>0</v>
      </c>
      <c r="AM34" s="38">
        <f>+COUNTIFS(Манзилли!N:N,D34,Манзилли!S:S,$AJ$335,Манзилли!R:R,"Қарор")</f>
        <v>0</v>
      </c>
      <c r="AN34" s="38">
        <f>+COUNTIFS(Манзилли!N:N,D34,Манзилли!S:S,$AJ$335,Манзилли!R:R,"Тўланди")</f>
        <v>1</v>
      </c>
      <c r="AO34" s="38">
        <f>+COUNTIFS(Манзилли!N:N,D34,Манзилли!S:S,$AO$335)</f>
        <v>0</v>
      </c>
      <c r="AP34" s="38">
        <f>+COUNTIFS(Манзилли!N:N,D34,Манзилли!S:S,$AO$335,Манзилли!R:R,"Рад")</f>
        <v>0</v>
      </c>
      <c r="AQ34" s="38">
        <f>+COUNTIFS(Манзилли!N:N,D34,Манзилли!S:S,$AO$335,Манзилли!R:R,"Жараён")</f>
        <v>0</v>
      </c>
      <c r="AR34" s="38">
        <f>+COUNTIFS(Манзилли!N:N,D34,Манзилли!S:S,$AO$335,Манзилли!R:R,"Қарор")</f>
        <v>0</v>
      </c>
      <c r="AS34" s="38">
        <f>+COUNTIFS(Манзилли!N:N,D34,Манзилли!S:S,$AO$335,Манзилли!R:R,"Тўланди")</f>
        <v>0</v>
      </c>
      <c r="AT34" s="38">
        <f>+COUNTIFS(Манзилли!D:D,#REF!,Манзилли!I:I,$BD$335)</f>
        <v>0</v>
      </c>
      <c r="AU34" s="38">
        <f>+COUNTIFS(Манзилли!D:D,#REF!,Манзилли!I:I,$BD$335,Манзилли!H:H,"Рад")</f>
        <v>0</v>
      </c>
      <c r="AV34" s="38">
        <f>+COUNTIFS(Манзилли!D:D,#REF!,Манзилли!I:I,$BD$335,Манзилли!H:H,"Жараён")</f>
        <v>0</v>
      </c>
      <c r="AW34" s="38">
        <f>+COUNTIFS(Манзилли!D:D,#REF!,Манзилли!I:I,$BD$335,Манзилли!H:H,"Қарор")</f>
        <v>0</v>
      </c>
      <c r="AX34" s="38">
        <f>+COUNTIFS(Манзилли!D:D,#REF!,Манзилли!I:I,$BD$335,Манзилли!H:H,"Тўланди")</f>
        <v>0</v>
      </c>
      <c r="AY34" s="38">
        <f>+COUNTIFS(Манзилли!I:I,#REF!,Манзилли!N:N,$BD$335)</f>
        <v>0</v>
      </c>
      <c r="AZ34" s="38">
        <f>+COUNTIFS(Манзилли!I:I,#REF!,Манзилли!N:N,$BD$335,Манзилли!M:M,"Рад")</f>
        <v>0</v>
      </c>
      <c r="BA34" s="38">
        <f>+COUNTIFS(Манзилли!I:I,#REF!,Манзилли!N:N,$BD$335,Манзилли!M:M,"Жараён")</f>
        <v>0</v>
      </c>
      <c r="BB34" s="38">
        <f>+COUNTIFS(Манзилли!I:I,#REF!,Манзилли!N:N,$BD$335,Манзилли!M:M,"Қарор")</f>
        <v>0</v>
      </c>
      <c r="BC34" s="38">
        <f>+COUNTIFS(Манзилли!I:I,#REF!,Манзилли!N:N,$BD$335,Манзилли!M:M,"Тўланди")</f>
        <v>0</v>
      </c>
      <c r="BD34" s="38">
        <f>+COUNTIFS(Манзилли!N:N,D34,Манзилли!S:S,$BD$335)</f>
        <v>0</v>
      </c>
      <c r="BE34" s="38">
        <f>+COUNTIFS(Манзилли!N:N,D34,Манзилли!S:S,$BD$335,Манзилли!R:R,"Рад")</f>
        <v>0</v>
      </c>
      <c r="BF34" s="38">
        <f>+COUNTIFS(Манзилли!N:N,D34,Манзилли!S:S,$BD$335,Манзилли!R:R,"Жараён")</f>
        <v>0</v>
      </c>
      <c r="BG34" s="38">
        <f>+COUNTIFS(Манзилли!N:N,D34,Манзилли!S:S,$BD$335,Манзилли!R:R,"Қарор")</f>
        <v>0</v>
      </c>
      <c r="BH34" s="38">
        <f>+COUNTIFS(Манзилли!N:N,D34,Манзилли!S:S,$BD$335,Манзилли!R:R,"Тўланди")</f>
        <v>0</v>
      </c>
      <c r="BI34" s="38">
        <f>+COUNTIFS(Манзилли!N:N,D34,Манзилли!S:S,$BI$335)</f>
        <v>0</v>
      </c>
      <c r="BJ34" s="38">
        <f>+COUNTIFS(Манзилли!N:N,D34,Манзилли!S:S,$BI$335,Манзилли!R:R,"Рад")</f>
        <v>0</v>
      </c>
      <c r="BK34" s="38">
        <f>+COUNTIFS(Манзилли!N:N,D34,Манзилли!S:S,$BI$335,Манзилли!R:R,"Жараён")</f>
        <v>0</v>
      </c>
      <c r="BL34" s="41">
        <f>+COUNTIFS(Манзилли!N:N,D34,Манзилли!S:S,$BI$335,Манзилли!R:R,"Қарор")</f>
        <v>0</v>
      </c>
      <c r="BM34" s="39">
        <f>+COUNTIFS(Манзилли!N:N,D34,Манзилли!S:S,$BI$335,Манзилли!R:R,"Тўланди")</f>
        <v>0</v>
      </c>
    </row>
    <row r="35" spans="1:65" ht="49.5" hidden="1" customHeight="1" x14ac:dyDescent="0.25">
      <c r="A35" s="67">
        <v>29</v>
      </c>
      <c r="B35" s="68" t="s">
        <v>19069</v>
      </c>
      <c r="C35" s="72" t="s">
        <v>473</v>
      </c>
      <c r="D35" s="76">
        <v>42504985790025</v>
      </c>
      <c r="E35" s="37">
        <f t="shared" si="3"/>
        <v>26</v>
      </c>
      <c r="F35" s="38">
        <f t="shared" si="4"/>
        <v>14</v>
      </c>
      <c r="G35" s="38">
        <f t="shared" si="5"/>
        <v>1</v>
      </c>
      <c r="H35" s="38">
        <f t="shared" si="6"/>
        <v>1</v>
      </c>
      <c r="I35" s="38">
        <f t="shared" si="7"/>
        <v>3.8461538461538463</v>
      </c>
      <c r="J35" s="39">
        <f t="shared" si="8"/>
        <v>10</v>
      </c>
      <c r="K35" s="40">
        <f>+COUNTIFS(Манзилли!N:N,D35,Манзилли!S:S,$K$335)</f>
        <v>2</v>
      </c>
      <c r="L35" s="38">
        <f>+COUNTIFS(Манзилли!N:N,D35,Манзилли!S:S,$K$335,Манзилли!R:R,"Рад")</f>
        <v>2</v>
      </c>
      <c r="M35" s="38">
        <f>+COUNTIFS(Манзилли!N:N,D35,Манзилли!S:S,$K$335,Манзилли!R:R,"Жараён")</f>
        <v>0</v>
      </c>
      <c r="N35" s="38">
        <f>+COUNTIFS(Манзилли!N:N,D35,Манзилли!S:S,$K$335,Манзилли!R:R,"Қарор")</f>
        <v>0</v>
      </c>
      <c r="O35" s="38">
        <f>+COUNTIFS(Манзилли!N:N,D35,Манзилли!S:S,$K$335,Манзилли!R:R,"Тўланди")</f>
        <v>0</v>
      </c>
      <c r="P35" s="38">
        <f>+COUNTIFS(Манзилли!N:N,D35,Манзилли!S:S,$P$335)</f>
        <v>0</v>
      </c>
      <c r="Q35" s="38">
        <f>+COUNTIFS(Манзилли!N:N,D35,Манзилли!S:S,$P$335,Манзилли!R:R,"Рад")</f>
        <v>0</v>
      </c>
      <c r="R35" s="38">
        <f>+COUNTIFS(Манзилли!N:N,D35,Манзилли!S:S,$P$335,Манзилли!R:R,"Жараён")</f>
        <v>0</v>
      </c>
      <c r="S35" s="38">
        <f>+COUNTIFS(Манзилли!N:N,D35,Манзилли!S:S,$P$335,Манзилли!R:R,"Қарор")</f>
        <v>0</v>
      </c>
      <c r="T35" s="38">
        <f>+COUNTIFS(Манзилли!N:N,D35,Манзилли!S:S,$P$335,Манзилли!R:R,"Тўланди")</f>
        <v>0</v>
      </c>
      <c r="U35" s="38">
        <f>+COUNTIFS(Манзилли!N:N,D35,Манзилли!S:S,$U$335)</f>
        <v>19</v>
      </c>
      <c r="V35" s="38">
        <f>+COUNTIFS(Манзилли!N:N,D35,Манзилли!S:S,$U$335,Манзилли!R:R,"Рад")</f>
        <v>9</v>
      </c>
      <c r="W35" s="38">
        <f>+COUNTIFS(Манзилли!N:N,D35,Манзилли!S:S,$U$335,Манзилли!R:R,"Жараён")</f>
        <v>1</v>
      </c>
      <c r="X35" s="38">
        <f>+COUNTIFS(Манзилли!N:N,D35,Манзилли!S:S,$U$335,Манзилли!R:R,"Қарор")</f>
        <v>0</v>
      </c>
      <c r="Y35" s="38">
        <f>+COUNTIFS(Манзилли!N:N,D35,Манзилли!S:S,$U$335,Манзилли!R:R,"Тўланди")</f>
        <v>9</v>
      </c>
      <c r="Z35" s="38">
        <f>+COUNTIFS(Манзилли!N:N,D35,Манзилли!S:S,$Y$335)</f>
        <v>4</v>
      </c>
      <c r="AA35" s="38">
        <f>+COUNTIFS(Манзилли!N:N,D35,Манзилли!S:S,$Y$335,Манзилли!R:R,"Рад")</f>
        <v>2</v>
      </c>
      <c r="AB35" s="38">
        <f>+COUNTIFS(Манзилли!N:N,D35,Манзилли!S:S,$Y$335,Манзилли!R:R,"Жараён")</f>
        <v>0</v>
      </c>
      <c r="AC35" s="38">
        <f>+COUNTIFS(Манзилли!N:N,D35,Манзилли!S:S,$Y$335,Манзилли!R:R,"Қарор")</f>
        <v>1</v>
      </c>
      <c r="AD35" s="38">
        <f>+COUNTIFS(Манзилли!N:N,D35,Манзилли!S:S,$Y$335,Манзилли!R:R,"Тўланди")</f>
        <v>1</v>
      </c>
      <c r="AE35" s="38">
        <f>+COUNTIFS(Манзилли!N:N,D35,Манзилли!S:S,$AD$335)</f>
        <v>0</v>
      </c>
      <c r="AF35" s="38">
        <f>+COUNTIFS(Манзилли!N:N,D35,Манзилли!S:S,$AD$335,Манзилли!R:R,"Рад")</f>
        <v>0</v>
      </c>
      <c r="AG35" s="38">
        <f>+COUNTIFS(Манзилли!N:N,D35,Манзилли!S:S,$AD$335,Манзилли!R:R,"Жараён")</f>
        <v>0</v>
      </c>
      <c r="AH35" s="38">
        <f>+COUNTIFS(Манзилли!N:N,D35,Манзилли!S:S,$AD$335,Манзилли!R:R,"Қарор")</f>
        <v>0</v>
      </c>
      <c r="AI35" s="38">
        <f>+COUNTIFS(Манзилли!N:N,D35,Манзилли!S:S,$AD$335,Манзилли!R:R,"Тўланди")</f>
        <v>0</v>
      </c>
      <c r="AJ35" s="38">
        <f>+COUNTIFS(Манзилли!N:N,D35,Манзилли!S:S,$AJ$335)</f>
        <v>1</v>
      </c>
      <c r="AK35" s="38">
        <f>+COUNTIFS(Манзилли!N:N,D35,Манзилли!S:S,$AJ$335,Манзилли!R:R,"Рад")</f>
        <v>1</v>
      </c>
      <c r="AL35" s="38">
        <f>+COUNTIFS(Манзилли!N:N,D35,Манзилли!S:S,$AJ$335,Манзилли!R:R,"Жараён")</f>
        <v>0</v>
      </c>
      <c r="AM35" s="38">
        <f>+COUNTIFS(Манзилли!N:N,D35,Манзилли!S:S,$AJ$335,Манзилли!R:R,"Қарор")</f>
        <v>0</v>
      </c>
      <c r="AN35" s="38">
        <f>+COUNTIFS(Манзилли!N:N,D35,Манзилли!S:S,$AJ$335,Манзилли!R:R,"Тўланди")</f>
        <v>0</v>
      </c>
      <c r="AO35" s="38">
        <f>+COUNTIFS(Манзилли!N:N,D35,Манзилли!S:S,$AO$335)</f>
        <v>0</v>
      </c>
      <c r="AP35" s="38">
        <f>+COUNTIFS(Манзилли!N:N,D35,Манзилли!S:S,$AO$335,Манзилли!R:R,"Рад")</f>
        <v>0</v>
      </c>
      <c r="AQ35" s="38">
        <f>+COUNTIFS(Манзилли!N:N,D35,Манзилли!S:S,$AO$335,Манзилли!R:R,"Жараён")</f>
        <v>0</v>
      </c>
      <c r="AR35" s="38">
        <f>+COUNTIFS(Манзилли!N:N,D35,Манзилли!S:S,$AO$335,Манзилли!R:R,"Қарор")</f>
        <v>0</v>
      </c>
      <c r="AS35" s="38">
        <f>+COUNTIFS(Манзилли!N:N,D35,Манзилли!S:S,$AO$335,Манзилли!R:R,"Тўланди")</f>
        <v>0</v>
      </c>
      <c r="AT35" s="38">
        <f>+COUNTIFS(Манзилли!D:D,#REF!,Манзилли!I:I,$BD$335)</f>
        <v>0</v>
      </c>
      <c r="AU35" s="38">
        <f>+COUNTIFS(Манзилли!D:D,#REF!,Манзилли!I:I,$BD$335,Манзилли!H:H,"Рад")</f>
        <v>0</v>
      </c>
      <c r="AV35" s="38">
        <f>+COUNTIFS(Манзилли!D:D,#REF!,Манзилли!I:I,$BD$335,Манзилли!H:H,"Жараён")</f>
        <v>0</v>
      </c>
      <c r="AW35" s="38">
        <f>+COUNTIFS(Манзилли!D:D,#REF!,Манзилли!I:I,$BD$335,Манзилли!H:H,"Қарор")</f>
        <v>0</v>
      </c>
      <c r="AX35" s="38">
        <f>+COUNTIFS(Манзилли!D:D,#REF!,Манзилли!I:I,$BD$335,Манзилли!H:H,"Тўланди")</f>
        <v>0</v>
      </c>
      <c r="AY35" s="38">
        <f>+COUNTIFS(Манзилли!I:I,#REF!,Манзилли!N:N,$BD$335)</f>
        <v>0</v>
      </c>
      <c r="AZ35" s="38">
        <f>+COUNTIFS(Манзилли!I:I,#REF!,Манзилли!N:N,$BD$335,Манзилли!M:M,"Рад")</f>
        <v>0</v>
      </c>
      <c r="BA35" s="38">
        <f>+COUNTIFS(Манзилли!I:I,#REF!,Манзилли!N:N,$BD$335,Манзилли!M:M,"Жараён")</f>
        <v>0</v>
      </c>
      <c r="BB35" s="38">
        <f>+COUNTIFS(Манзилли!I:I,#REF!,Манзилли!N:N,$BD$335,Манзилли!M:M,"Қарор")</f>
        <v>0</v>
      </c>
      <c r="BC35" s="38">
        <f>+COUNTIFS(Манзилли!I:I,#REF!,Манзилли!N:N,$BD$335,Манзилли!M:M,"Тўланди")</f>
        <v>0</v>
      </c>
      <c r="BD35" s="38">
        <f>+COUNTIFS(Манзилли!N:N,D35,Манзилли!S:S,$BD$335)</f>
        <v>0</v>
      </c>
      <c r="BE35" s="38">
        <f>+COUNTIFS(Манзилли!N:N,D35,Манзилли!S:S,$BD$335,Манзилли!R:R,"Рад")</f>
        <v>0</v>
      </c>
      <c r="BF35" s="38">
        <f>+COUNTIFS(Манзилли!N:N,D35,Манзилли!S:S,$BD$335,Манзилли!R:R,"Жараён")</f>
        <v>0</v>
      </c>
      <c r="BG35" s="38">
        <f>+COUNTIFS(Манзилли!N:N,D35,Манзилли!S:S,$BD$335,Манзилли!R:R,"Қарор")</f>
        <v>0</v>
      </c>
      <c r="BH35" s="38">
        <f>+COUNTIFS(Манзилли!N:N,D35,Манзилли!S:S,$BD$335,Манзилли!R:R,"Тўланди")</f>
        <v>0</v>
      </c>
      <c r="BI35" s="38">
        <f>+COUNTIFS(Манзилли!N:N,D35,Манзилли!S:S,$BI$335)</f>
        <v>0</v>
      </c>
      <c r="BJ35" s="38">
        <f>+COUNTIFS(Манзилли!N:N,D35,Манзилли!S:S,$BI$335,Манзилли!R:R,"Рад")</f>
        <v>0</v>
      </c>
      <c r="BK35" s="38">
        <f>+COUNTIFS(Манзилли!N:N,D35,Манзилли!S:S,$BI$335,Манзилли!R:R,"Жараён")</f>
        <v>0</v>
      </c>
      <c r="BL35" s="41">
        <f>+COUNTIFS(Манзилли!N:N,D35,Манзилли!S:S,$BI$335,Манзилли!R:R,"Қарор")</f>
        <v>0</v>
      </c>
      <c r="BM35" s="39">
        <f>+COUNTIFS(Манзилли!N:N,D35,Манзилли!S:S,$BI$335,Манзилли!R:R,"Тўланди")</f>
        <v>0</v>
      </c>
    </row>
    <row r="36" spans="1:65" ht="49.5" hidden="1" customHeight="1" x14ac:dyDescent="0.25">
      <c r="A36" s="67">
        <v>30</v>
      </c>
      <c r="B36" s="68" t="s">
        <v>19069</v>
      </c>
      <c r="C36" s="72" t="s">
        <v>184</v>
      </c>
      <c r="D36" s="76">
        <v>40612872380016</v>
      </c>
      <c r="E36" s="37">
        <f t="shared" si="3"/>
        <v>16</v>
      </c>
      <c r="F36" s="38">
        <f t="shared" si="4"/>
        <v>2</v>
      </c>
      <c r="G36" s="38">
        <f t="shared" si="5"/>
        <v>0</v>
      </c>
      <c r="H36" s="38">
        <f t="shared" si="6"/>
        <v>1</v>
      </c>
      <c r="I36" s="38">
        <f t="shared" si="7"/>
        <v>0</v>
      </c>
      <c r="J36" s="39">
        <f t="shared" si="8"/>
        <v>13</v>
      </c>
      <c r="K36" s="40">
        <f>+COUNTIFS(Манзилли!N:N,D36,Манзилли!S:S,$K$335)</f>
        <v>0</v>
      </c>
      <c r="L36" s="38">
        <f>+COUNTIFS(Манзилли!N:N,D36,Манзилли!S:S,$K$335,Манзилли!R:R,"Рад")</f>
        <v>0</v>
      </c>
      <c r="M36" s="38">
        <f>+COUNTIFS(Манзилли!N:N,D36,Манзилли!S:S,$K$335,Манзилли!R:R,"Жараён")</f>
        <v>0</v>
      </c>
      <c r="N36" s="38">
        <f>+COUNTIFS(Манзилли!N:N,D36,Манзилли!S:S,$K$335,Манзилли!R:R,"Қарор")</f>
        <v>0</v>
      </c>
      <c r="O36" s="38">
        <f>+COUNTIFS(Манзилли!N:N,D36,Манзилли!S:S,$K$335,Манзилли!R:R,"Тўланди")</f>
        <v>0</v>
      </c>
      <c r="P36" s="38">
        <f>+COUNTIFS(Манзилли!N:N,D36,Манзилли!S:S,$P$335)</f>
        <v>0</v>
      </c>
      <c r="Q36" s="38">
        <f>+COUNTIFS(Манзилли!N:N,D36,Манзилли!S:S,$P$335,Манзилли!R:R,"Рад")</f>
        <v>0</v>
      </c>
      <c r="R36" s="38">
        <f>+COUNTIFS(Манзилли!N:N,D36,Манзилли!S:S,$P$335,Манзилли!R:R,"Жараён")</f>
        <v>0</v>
      </c>
      <c r="S36" s="38">
        <f>+COUNTIFS(Манзилли!N:N,D36,Манзилли!S:S,$P$335,Манзилли!R:R,"Қарор")</f>
        <v>0</v>
      </c>
      <c r="T36" s="38">
        <f>+COUNTIFS(Манзилли!N:N,D36,Манзилли!S:S,$P$335,Манзилли!R:R,"Тўланди")</f>
        <v>0</v>
      </c>
      <c r="U36" s="38">
        <f>+COUNTIFS(Манзилли!N:N,D36,Манзилли!S:S,$U$335)</f>
        <v>11</v>
      </c>
      <c r="V36" s="38">
        <f>+COUNTIFS(Манзилли!N:N,D36,Манзилли!S:S,$U$335,Манзилли!R:R,"Рад")</f>
        <v>1</v>
      </c>
      <c r="W36" s="38">
        <f>+COUNTIFS(Манзилли!N:N,D36,Манзилли!S:S,$U$335,Манзилли!R:R,"Жараён")</f>
        <v>0</v>
      </c>
      <c r="X36" s="38">
        <f>+COUNTIFS(Манзилли!N:N,D36,Манзилли!S:S,$U$335,Манзилли!R:R,"Қарор")</f>
        <v>0</v>
      </c>
      <c r="Y36" s="38">
        <f>+COUNTIFS(Манзилли!N:N,D36,Манзилли!S:S,$U$335,Манзилли!R:R,"Тўланди")</f>
        <v>10</v>
      </c>
      <c r="Z36" s="38">
        <f>+COUNTIFS(Манзилли!N:N,D36,Манзилли!S:S,$Y$335)</f>
        <v>5</v>
      </c>
      <c r="AA36" s="38">
        <f>+COUNTIFS(Манзилли!N:N,D36,Манзилли!S:S,$Y$335,Манзилли!R:R,"Рад")</f>
        <v>1</v>
      </c>
      <c r="AB36" s="38">
        <f>+COUNTIFS(Манзилли!N:N,D36,Манзилли!S:S,$Y$335,Манзилли!R:R,"Жараён")</f>
        <v>0</v>
      </c>
      <c r="AC36" s="38">
        <f>+COUNTIFS(Манзилли!N:N,D36,Манзилли!S:S,$Y$335,Манзилли!R:R,"Қарор")</f>
        <v>1</v>
      </c>
      <c r="AD36" s="38">
        <f>+COUNTIFS(Манзилли!N:N,D36,Манзилли!S:S,$Y$335,Манзилли!R:R,"Тўланди")</f>
        <v>3</v>
      </c>
      <c r="AE36" s="38">
        <f>+COUNTIFS(Манзилли!N:N,D36,Манзилли!S:S,$AD$335)</f>
        <v>0</v>
      </c>
      <c r="AF36" s="38">
        <f>+COUNTIFS(Манзилли!N:N,D36,Манзилли!S:S,$AD$335,Манзилли!R:R,"Рад")</f>
        <v>0</v>
      </c>
      <c r="AG36" s="38">
        <f>+COUNTIFS(Манзилли!N:N,D36,Манзилли!S:S,$AD$335,Манзилли!R:R,"Жараён")</f>
        <v>0</v>
      </c>
      <c r="AH36" s="38">
        <f>+COUNTIFS(Манзилли!N:N,D36,Манзилли!S:S,$AD$335,Манзилли!R:R,"Қарор")</f>
        <v>0</v>
      </c>
      <c r="AI36" s="38">
        <f>+COUNTIFS(Манзилли!N:N,D36,Манзилли!S:S,$AD$335,Манзилли!R:R,"Тўланди")</f>
        <v>0</v>
      </c>
      <c r="AJ36" s="38">
        <f>+COUNTIFS(Манзилли!N:N,D36,Манзилли!S:S,$AJ$335)</f>
        <v>0</v>
      </c>
      <c r="AK36" s="38">
        <f>+COUNTIFS(Манзилли!N:N,D36,Манзилли!S:S,$AJ$335,Манзилли!R:R,"Рад")</f>
        <v>0</v>
      </c>
      <c r="AL36" s="38">
        <f>+COUNTIFS(Манзилли!N:N,D36,Манзилли!S:S,$AJ$335,Манзилли!R:R,"Жараён")</f>
        <v>0</v>
      </c>
      <c r="AM36" s="38">
        <f>+COUNTIFS(Манзилли!N:N,D36,Манзилли!S:S,$AJ$335,Манзилли!R:R,"Қарор")</f>
        <v>0</v>
      </c>
      <c r="AN36" s="38">
        <f>+COUNTIFS(Манзилли!N:N,D36,Манзилли!S:S,$AJ$335,Манзилли!R:R,"Тўланди")</f>
        <v>0</v>
      </c>
      <c r="AO36" s="38">
        <f>+COUNTIFS(Манзилли!N:N,D36,Манзилли!S:S,$AO$335)</f>
        <v>0</v>
      </c>
      <c r="AP36" s="38">
        <f>+COUNTIFS(Манзилли!N:N,D36,Манзилли!S:S,$AO$335,Манзилли!R:R,"Рад")</f>
        <v>0</v>
      </c>
      <c r="AQ36" s="38">
        <f>+COUNTIFS(Манзилли!N:N,D36,Манзилли!S:S,$AO$335,Манзилли!R:R,"Жараён")</f>
        <v>0</v>
      </c>
      <c r="AR36" s="38">
        <f>+COUNTIFS(Манзилли!N:N,D36,Манзилли!S:S,$AO$335,Манзилли!R:R,"Қарор")</f>
        <v>0</v>
      </c>
      <c r="AS36" s="38">
        <f>+COUNTIFS(Манзилли!N:N,D36,Манзилли!S:S,$AO$335,Манзилли!R:R,"Тўланди")</f>
        <v>0</v>
      </c>
      <c r="AT36" s="38">
        <f>+COUNTIFS(Манзилли!D:D,#REF!,Манзилли!I:I,$BD$335)</f>
        <v>0</v>
      </c>
      <c r="AU36" s="38">
        <f>+COUNTIFS(Манзилли!D:D,#REF!,Манзилли!I:I,$BD$335,Манзилли!H:H,"Рад")</f>
        <v>0</v>
      </c>
      <c r="AV36" s="38">
        <f>+COUNTIFS(Манзилли!D:D,#REF!,Манзилли!I:I,$BD$335,Манзилли!H:H,"Жараён")</f>
        <v>0</v>
      </c>
      <c r="AW36" s="38">
        <f>+COUNTIFS(Манзилли!D:D,#REF!,Манзилли!I:I,$BD$335,Манзилли!H:H,"Қарор")</f>
        <v>0</v>
      </c>
      <c r="AX36" s="38">
        <f>+COUNTIFS(Манзилли!D:D,#REF!,Манзилли!I:I,$BD$335,Манзилли!H:H,"Тўланди")</f>
        <v>0</v>
      </c>
      <c r="AY36" s="38">
        <f>+COUNTIFS(Манзилли!I:I,#REF!,Манзилли!N:N,$BD$335)</f>
        <v>0</v>
      </c>
      <c r="AZ36" s="38">
        <f>+COUNTIFS(Манзилли!I:I,#REF!,Манзилли!N:N,$BD$335,Манзилли!M:M,"Рад")</f>
        <v>0</v>
      </c>
      <c r="BA36" s="38">
        <f>+COUNTIFS(Манзилли!I:I,#REF!,Манзилли!N:N,$BD$335,Манзилли!M:M,"Жараён")</f>
        <v>0</v>
      </c>
      <c r="BB36" s="38">
        <f>+COUNTIFS(Манзилли!I:I,#REF!,Манзилли!N:N,$BD$335,Манзилли!M:M,"Қарор")</f>
        <v>0</v>
      </c>
      <c r="BC36" s="38">
        <f>+COUNTIFS(Манзилли!I:I,#REF!,Манзилли!N:N,$BD$335,Манзилли!M:M,"Тўланди")</f>
        <v>0</v>
      </c>
      <c r="BD36" s="38">
        <f>+COUNTIFS(Манзилли!N:N,D36,Манзилли!S:S,$BD$335)</f>
        <v>0</v>
      </c>
      <c r="BE36" s="38">
        <f>+COUNTIFS(Манзилли!N:N,D36,Манзилли!S:S,$BD$335,Манзилли!R:R,"Рад")</f>
        <v>0</v>
      </c>
      <c r="BF36" s="38">
        <f>+COUNTIFS(Манзилли!N:N,D36,Манзилли!S:S,$BD$335,Манзилли!R:R,"Жараён")</f>
        <v>0</v>
      </c>
      <c r="BG36" s="38">
        <f>+COUNTIFS(Манзилли!N:N,D36,Манзилли!S:S,$BD$335,Манзилли!R:R,"Қарор")</f>
        <v>0</v>
      </c>
      <c r="BH36" s="38">
        <f>+COUNTIFS(Манзилли!N:N,D36,Манзилли!S:S,$BD$335,Манзилли!R:R,"Тўланди")</f>
        <v>0</v>
      </c>
      <c r="BI36" s="38">
        <f>+COUNTIFS(Манзилли!N:N,D36,Манзилли!S:S,$BI$335)</f>
        <v>0</v>
      </c>
      <c r="BJ36" s="38">
        <f>+COUNTIFS(Манзилли!N:N,D36,Манзилли!S:S,$BI$335,Манзилли!R:R,"Рад")</f>
        <v>0</v>
      </c>
      <c r="BK36" s="38">
        <f>+COUNTIFS(Манзилли!N:N,D36,Манзилли!S:S,$BI$335,Манзилли!R:R,"Жараён")</f>
        <v>0</v>
      </c>
      <c r="BL36" s="41">
        <f>+COUNTIFS(Манзилли!N:N,D36,Манзилли!S:S,$BI$335,Манзилли!R:R,"Қарор")</f>
        <v>0</v>
      </c>
      <c r="BM36" s="39">
        <f>+COUNTIFS(Манзилли!N:N,D36,Манзилли!S:S,$BI$335,Манзилли!R:R,"Тўланди")</f>
        <v>0</v>
      </c>
    </row>
    <row r="37" spans="1:65" ht="49.5" hidden="1" customHeight="1" x14ac:dyDescent="0.25">
      <c r="A37" s="67">
        <v>31</v>
      </c>
      <c r="B37" s="68" t="s">
        <v>19069</v>
      </c>
      <c r="C37" s="72" t="s">
        <v>314</v>
      </c>
      <c r="D37" s="76">
        <v>40908875820012</v>
      </c>
      <c r="E37" s="37">
        <f t="shared" si="3"/>
        <v>61</v>
      </c>
      <c r="F37" s="38">
        <f t="shared" si="4"/>
        <v>16</v>
      </c>
      <c r="G37" s="38">
        <f t="shared" si="5"/>
        <v>1</v>
      </c>
      <c r="H37" s="38">
        <f t="shared" si="6"/>
        <v>3</v>
      </c>
      <c r="I37" s="38">
        <f t="shared" si="7"/>
        <v>1.639344262295082</v>
      </c>
      <c r="J37" s="39">
        <f t="shared" si="8"/>
        <v>41</v>
      </c>
      <c r="K37" s="40">
        <f>+COUNTIFS(Манзилли!N:N,D37,Манзилли!S:S,$K$335)</f>
        <v>0</v>
      </c>
      <c r="L37" s="38">
        <f>+COUNTIFS(Манзилли!N:N,D37,Манзилли!S:S,$K$335,Манзилли!R:R,"Рад")</f>
        <v>0</v>
      </c>
      <c r="M37" s="38">
        <f>+COUNTIFS(Манзилли!N:N,D37,Манзилли!S:S,$K$335,Манзилли!R:R,"Жараён")</f>
        <v>0</v>
      </c>
      <c r="N37" s="38">
        <f>+COUNTIFS(Манзилли!N:N,D37,Манзилли!S:S,$K$335,Манзилли!R:R,"Қарор")</f>
        <v>0</v>
      </c>
      <c r="O37" s="38">
        <f>+COUNTIFS(Манзилли!N:N,D37,Манзилли!S:S,$K$335,Манзилли!R:R,"Тўланди")</f>
        <v>0</v>
      </c>
      <c r="P37" s="38">
        <f>+COUNTIFS(Манзилли!N:N,D37,Манзилли!S:S,$P$335)</f>
        <v>2</v>
      </c>
      <c r="Q37" s="38">
        <f>+COUNTIFS(Манзилли!N:N,D37,Манзилли!S:S,$P$335,Манзилли!R:R,"Рад")</f>
        <v>1</v>
      </c>
      <c r="R37" s="38">
        <f>+COUNTIFS(Манзилли!N:N,D37,Манзилли!S:S,$P$335,Манзилли!R:R,"Жараён")</f>
        <v>1</v>
      </c>
      <c r="S37" s="38">
        <f>+COUNTIFS(Манзилли!N:N,D37,Манзилли!S:S,$P$335,Манзилли!R:R,"Қарор")</f>
        <v>0</v>
      </c>
      <c r="T37" s="38">
        <f>+COUNTIFS(Манзилли!N:N,D37,Манзилли!S:S,$P$335,Манзилли!R:R,"Тўланди")</f>
        <v>0</v>
      </c>
      <c r="U37" s="38">
        <f>+COUNTIFS(Манзилли!N:N,D37,Манзилли!S:S,$U$335)</f>
        <v>37</v>
      </c>
      <c r="V37" s="38">
        <f>+COUNTIFS(Манзилли!N:N,D37,Манзилли!S:S,$U$335,Манзилли!R:R,"Рад")</f>
        <v>7</v>
      </c>
      <c r="W37" s="38">
        <f>+COUNTIFS(Манзилли!N:N,D37,Манзилли!S:S,$U$335,Манзилли!R:R,"Жараён")</f>
        <v>0</v>
      </c>
      <c r="X37" s="38">
        <f>+COUNTIFS(Манзилли!N:N,D37,Манзилли!S:S,$U$335,Манзилли!R:R,"Қарор")</f>
        <v>1</v>
      </c>
      <c r="Y37" s="38">
        <f>+COUNTIFS(Манзилли!N:N,D37,Манзилли!S:S,$U$335,Манзилли!R:R,"Тўланди")</f>
        <v>29</v>
      </c>
      <c r="Z37" s="38">
        <f>+COUNTIFS(Манзилли!N:N,D37,Манзилли!S:S,$Y$335)</f>
        <v>17</v>
      </c>
      <c r="AA37" s="38">
        <f>+COUNTIFS(Манзилли!N:N,D37,Манзилли!S:S,$Y$335,Манзилли!R:R,"Рад")</f>
        <v>3</v>
      </c>
      <c r="AB37" s="38">
        <f>+COUNTIFS(Манзилли!N:N,D37,Манзилли!S:S,$Y$335,Манзилли!R:R,"Жараён")</f>
        <v>0</v>
      </c>
      <c r="AC37" s="38">
        <f>+COUNTIFS(Манзилли!N:N,D37,Манзилли!S:S,$Y$335,Манзилли!R:R,"Қарор")</f>
        <v>2</v>
      </c>
      <c r="AD37" s="38">
        <f>+COUNTIFS(Манзилли!N:N,D37,Манзилли!S:S,$Y$335,Манзилли!R:R,"Тўланди")</f>
        <v>12</v>
      </c>
      <c r="AE37" s="38">
        <f>+COUNTIFS(Манзилли!N:N,D37,Манзилли!S:S,$AD$335)</f>
        <v>1</v>
      </c>
      <c r="AF37" s="38">
        <f>+COUNTIFS(Манзилли!N:N,D37,Манзилли!S:S,$AD$335,Манзилли!R:R,"Рад")</f>
        <v>1</v>
      </c>
      <c r="AG37" s="38">
        <f>+COUNTIFS(Манзилли!N:N,D37,Манзилли!S:S,$AD$335,Манзилли!R:R,"Жараён")</f>
        <v>0</v>
      </c>
      <c r="AH37" s="38">
        <f>+COUNTIFS(Манзилли!N:N,D37,Манзилли!S:S,$AD$335,Манзилли!R:R,"Қарор")</f>
        <v>0</v>
      </c>
      <c r="AI37" s="38">
        <f>+COUNTIFS(Манзилли!N:N,D37,Манзилли!S:S,$AD$335,Манзилли!R:R,"Тўланди")</f>
        <v>0</v>
      </c>
      <c r="AJ37" s="38">
        <f>+COUNTIFS(Манзилли!N:N,D37,Манзилли!S:S,$AJ$335)</f>
        <v>4</v>
      </c>
      <c r="AK37" s="38">
        <f>+COUNTIFS(Манзилли!N:N,D37,Манзилли!S:S,$AJ$335,Манзилли!R:R,"Рад")</f>
        <v>4</v>
      </c>
      <c r="AL37" s="38">
        <f>+COUNTIFS(Манзилли!N:N,D37,Манзилли!S:S,$AJ$335,Манзилли!R:R,"Жараён")</f>
        <v>0</v>
      </c>
      <c r="AM37" s="38">
        <f>+COUNTIFS(Манзилли!N:N,D37,Манзилли!S:S,$AJ$335,Манзилли!R:R,"Қарор")</f>
        <v>0</v>
      </c>
      <c r="AN37" s="38">
        <f>+COUNTIFS(Манзилли!N:N,D37,Манзилли!S:S,$AJ$335,Манзилли!R:R,"Тўланди")</f>
        <v>0</v>
      </c>
      <c r="AO37" s="38">
        <f>+COUNTIFS(Манзилли!N:N,D37,Манзилли!S:S,$AO$335)</f>
        <v>0</v>
      </c>
      <c r="AP37" s="38">
        <f>+COUNTIFS(Манзилли!N:N,D37,Манзилли!S:S,$AO$335,Манзилли!R:R,"Рад")</f>
        <v>0</v>
      </c>
      <c r="AQ37" s="38">
        <f>+COUNTIFS(Манзилли!N:N,D37,Манзилли!S:S,$AO$335,Манзилли!R:R,"Жараён")</f>
        <v>0</v>
      </c>
      <c r="AR37" s="38">
        <f>+COUNTIFS(Манзилли!N:N,D37,Манзилли!S:S,$AO$335,Манзилли!R:R,"Қарор")</f>
        <v>0</v>
      </c>
      <c r="AS37" s="38">
        <f>+COUNTIFS(Манзилли!N:N,D37,Манзилли!S:S,$AO$335,Манзилли!R:R,"Тўланди")</f>
        <v>0</v>
      </c>
      <c r="AT37" s="38">
        <f>+COUNTIFS(Манзилли!D:D,#REF!,Манзилли!I:I,$BD$335)</f>
        <v>0</v>
      </c>
      <c r="AU37" s="38">
        <f>+COUNTIFS(Манзилли!D:D,#REF!,Манзилли!I:I,$BD$335,Манзилли!H:H,"Рад")</f>
        <v>0</v>
      </c>
      <c r="AV37" s="38">
        <f>+COUNTIFS(Манзилли!D:D,#REF!,Манзилли!I:I,$BD$335,Манзилли!H:H,"Жараён")</f>
        <v>0</v>
      </c>
      <c r="AW37" s="38">
        <f>+COUNTIFS(Манзилли!D:D,#REF!,Манзилли!I:I,$BD$335,Манзилли!H:H,"Қарор")</f>
        <v>0</v>
      </c>
      <c r="AX37" s="38">
        <f>+COUNTIFS(Манзилли!D:D,#REF!,Манзилли!I:I,$BD$335,Манзилли!H:H,"Тўланди")</f>
        <v>0</v>
      </c>
      <c r="AY37" s="38">
        <f>+COUNTIFS(Манзилли!I:I,#REF!,Манзилли!N:N,$BD$335)</f>
        <v>0</v>
      </c>
      <c r="AZ37" s="38">
        <f>+COUNTIFS(Манзилли!I:I,#REF!,Манзилли!N:N,$BD$335,Манзилли!M:M,"Рад")</f>
        <v>0</v>
      </c>
      <c r="BA37" s="38">
        <f>+COUNTIFS(Манзилли!I:I,#REF!,Манзилли!N:N,$BD$335,Манзилли!M:M,"Жараён")</f>
        <v>0</v>
      </c>
      <c r="BB37" s="38">
        <f>+COUNTIFS(Манзилли!I:I,#REF!,Манзилли!N:N,$BD$335,Манзилли!M:M,"Қарор")</f>
        <v>0</v>
      </c>
      <c r="BC37" s="38">
        <f>+COUNTIFS(Манзилли!I:I,#REF!,Манзилли!N:N,$BD$335,Манзилли!M:M,"Тўланди")</f>
        <v>0</v>
      </c>
      <c r="BD37" s="38">
        <f>+COUNTIFS(Манзилли!N:N,D37,Манзилли!S:S,$BD$335)</f>
        <v>0</v>
      </c>
      <c r="BE37" s="38">
        <f>+COUNTIFS(Манзилли!N:N,D37,Манзилли!S:S,$BD$335,Манзилли!R:R,"Рад")</f>
        <v>0</v>
      </c>
      <c r="BF37" s="38">
        <f>+COUNTIFS(Манзилли!N:N,D37,Манзилли!S:S,$BD$335,Манзилли!R:R,"Жараён")</f>
        <v>0</v>
      </c>
      <c r="BG37" s="38">
        <f>+COUNTIFS(Манзилли!N:N,D37,Манзилли!S:S,$BD$335,Манзилли!R:R,"Қарор")</f>
        <v>0</v>
      </c>
      <c r="BH37" s="38">
        <f>+COUNTIFS(Манзилли!N:N,D37,Манзилли!S:S,$BD$335,Манзилли!R:R,"Тўланди")</f>
        <v>0</v>
      </c>
      <c r="BI37" s="38">
        <f>+COUNTIFS(Манзилли!N:N,D37,Манзилли!S:S,$BI$335)</f>
        <v>0</v>
      </c>
      <c r="BJ37" s="38">
        <f>+COUNTIFS(Манзилли!N:N,D37,Манзилли!S:S,$BI$335,Манзилли!R:R,"Рад")</f>
        <v>0</v>
      </c>
      <c r="BK37" s="38">
        <f>+COUNTIFS(Манзилли!N:N,D37,Манзилли!S:S,$BI$335,Манзилли!R:R,"Жараён")</f>
        <v>0</v>
      </c>
      <c r="BL37" s="41">
        <f>+COUNTIFS(Манзилли!N:N,D37,Манзилли!S:S,$BI$335,Манзилли!R:R,"Қарор")</f>
        <v>0</v>
      </c>
      <c r="BM37" s="39">
        <f>+COUNTIFS(Манзилли!N:N,D37,Манзилли!S:S,$BI$335,Манзилли!R:R,"Тўланди")</f>
        <v>0</v>
      </c>
    </row>
    <row r="38" spans="1:65" ht="49.5" hidden="1" customHeight="1" x14ac:dyDescent="0.25">
      <c r="A38" s="67">
        <v>32</v>
      </c>
      <c r="B38" s="68" t="s">
        <v>19069</v>
      </c>
      <c r="C38" s="72" t="s">
        <v>30110</v>
      </c>
      <c r="D38" s="76">
        <v>40611995820041</v>
      </c>
      <c r="E38" s="37">
        <f t="shared" si="3"/>
        <v>4</v>
      </c>
      <c r="F38" s="38">
        <f t="shared" si="4"/>
        <v>0</v>
      </c>
      <c r="G38" s="38">
        <f t="shared" si="5"/>
        <v>0</v>
      </c>
      <c r="H38" s="38">
        <f t="shared" si="6"/>
        <v>2</v>
      </c>
      <c r="I38" s="38">
        <f t="shared" si="7"/>
        <v>0</v>
      </c>
      <c r="J38" s="39">
        <f t="shared" si="8"/>
        <v>2</v>
      </c>
      <c r="K38" s="40">
        <f>+COUNTIFS(Манзилли!N:N,D38,Манзилли!S:S,$K$335)</f>
        <v>0</v>
      </c>
      <c r="L38" s="38">
        <f>+COUNTIFS(Манзилли!N:N,D38,Манзилли!S:S,$K$335,Манзилли!R:R,"Рад")</f>
        <v>0</v>
      </c>
      <c r="M38" s="38">
        <f>+COUNTIFS(Манзилли!N:N,D38,Манзилли!S:S,$K$335,Манзилли!R:R,"Жараён")</f>
        <v>0</v>
      </c>
      <c r="N38" s="38">
        <f>+COUNTIFS(Манзилли!N:N,D38,Манзилли!S:S,$K$335,Манзилли!R:R,"Қарор")</f>
        <v>0</v>
      </c>
      <c r="O38" s="38">
        <f>+COUNTIFS(Манзилли!N:N,D38,Манзилли!S:S,$K$335,Манзилли!R:R,"Тўланди")</f>
        <v>0</v>
      </c>
      <c r="P38" s="38">
        <f>+COUNTIFS(Манзилли!N:N,D38,Манзилли!S:S,$P$335)</f>
        <v>0</v>
      </c>
      <c r="Q38" s="38">
        <f>+COUNTIFS(Манзилли!N:N,D38,Манзилли!S:S,$P$335,Манзилли!R:R,"Рад")</f>
        <v>0</v>
      </c>
      <c r="R38" s="38">
        <f>+COUNTIFS(Манзилли!N:N,D38,Манзилли!S:S,$P$335,Манзилли!R:R,"Жараён")</f>
        <v>0</v>
      </c>
      <c r="S38" s="38">
        <f>+COUNTIFS(Манзилли!N:N,D38,Манзилли!S:S,$P$335,Манзилли!R:R,"Қарор")</f>
        <v>0</v>
      </c>
      <c r="T38" s="38">
        <f>+COUNTIFS(Манзилли!N:N,D38,Манзилли!S:S,$P$335,Манзилли!R:R,"Тўланди")</f>
        <v>0</v>
      </c>
      <c r="U38" s="38">
        <f>+COUNTIFS(Манзилли!N:N,D38,Манзилли!S:S,$U$335)</f>
        <v>3</v>
      </c>
      <c r="V38" s="38">
        <f>+COUNTIFS(Манзилли!N:N,D38,Манзилли!S:S,$U$335,Манзилли!R:R,"Рад")</f>
        <v>0</v>
      </c>
      <c r="W38" s="38">
        <f>+COUNTIFS(Манзилли!N:N,D38,Манзилли!S:S,$U$335,Манзилли!R:R,"Жараён")</f>
        <v>0</v>
      </c>
      <c r="X38" s="38">
        <f>+COUNTIFS(Манзилли!N:N,D38,Манзилли!S:S,$U$335,Манзилли!R:R,"Қарор")</f>
        <v>2</v>
      </c>
      <c r="Y38" s="38">
        <f>+COUNTIFS(Манзилли!N:N,D38,Манзилли!S:S,$U$335,Манзилли!R:R,"Тўланди")</f>
        <v>1</v>
      </c>
      <c r="Z38" s="38">
        <f>+COUNTIFS(Манзилли!N:N,D38,Манзилли!S:S,$Y$335)</f>
        <v>1</v>
      </c>
      <c r="AA38" s="38">
        <f>+COUNTIFS(Манзилли!N:N,D38,Манзилли!S:S,$Y$335,Манзилли!R:R,"Рад")</f>
        <v>0</v>
      </c>
      <c r="AB38" s="38">
        <f>+COUNTIFS(Манзилли!N:N,D38,Манзилли!S:S,$Y$335,Манзилли!R:R,"Жараён")</f>
        <v>0</v>
      </c>
      <c r="AC38" s="38">
        <f>+COUNTIFS(Манзилли!N:N,D38,Манзилли!S:S,$Y$335,Манзилли!R:R,"Қарор")</f>
        <v>0</v>
      </c>
      <c r="AD38" s="38">
        <f>+COUNTIFS(Манзилли!N:N,D38,Манзилли!S:S,$Y$335,Манзилли!R:R,"Тўланди")</f>
        <v>1</v>
      </c>
      <c r="AE38" s="38">
        <f>+COUNTIFS(Манзилли!N:N,D38,Манзилли!S:S,$AD$335)</f>
        <v>0</v>
      </c>
      <c r="AF38" s="38">
        <f>+COUNTIFS(Манзилли!N:N,D38,Манзилли!S:S,$AD$335,Манзилли!R:R,"Рад")</f>
        <v>0</v>
      </c>
      <c r="AG38" s="38">
        <f>+COUNTIFS(Манзилли!N:N,D38,Манзилли!S:S,$AD$335,Манзилли!R:R,"Жараён")</f>
        <v>0</v>
      </c>
      <c r="AH38" s="38">
        <f>+COUNTIFS(Манзилли!N:N,D38,Манзилли!S:S,$AD$335,Манзилли!R:R,"Қарор")</f>
        <v>0</v>
      </c>
      <c r="AI38" s="38">
        <f>+COUNTIFS(Манзилли!N:N,D38,Манзилли!S:S,$AD$335,Манзилли!R:R,"Тўланди")</f>
        <v>0</v>
      </c>
      <c r="AJ38" s="38">
        <f>+COUNTIFS(Манзилли!N:N,D38,Манзилли!S:S,$AJ$335)</f>
        <v>0</v>
      </c>
      <c r="AK38" s="38">
        <f>+COUNTIFS(Манзилли!N:N,D38,Манзилли!S:S,$AJ$335,Манзилли!R:R,"Рад")</f>
        <v>0</v>
      </c>
      <c r="AL38" s="38">
        <f>+COUNTIFS(Манзилли!N:N,D38,Манзилли!S:S,$AJ$335,Манзилли!R:R,"Жараён")</f>
        <v>0</v>
      </c>
      <c r="AM38" s="38">
        <f>+COUNTIFS(Манзилли!N:N,D38,Манзилли!S:S,$AJ$335,Манзилли!R:R,"Қарор")</f>
        <v>0</v>
      </c>
      <c r="AN38" s="38">
        <f>+COUNTIFS(Манзилли!N:N,D38,Манзилли!S:S,$AJ$335,Манзилли!R:R,"Тўланди")</f>
        <v>0</v>
      </c>
      <c r="AO38" s="38">
        <f>+COUNTIFS(Манзилли!N:N,D38,Манзилли!S:S,$AO$335)</f>
        <v>0</v>
      </c>
      <c r="AP38" s="38">
        <f>+COUNTIFS(Манзилли!N:N,D38,Манзилли!S:S,$AO$335,Манзилли!R:R,"Рад")</f>
        <v>0</v>
      </c>
      <c r="AQ38" s="38">
        <f>+COUNTIFS(Манзилли!N:N,D38,Манзилли!S:S,$AO$335,Манзилли!R:R,"Жараён")</f>
        <v>0</v>
      </c>
      <c r="AR38" s="38">
        <f>+COUNTIFS(Манзилли!N:N,D38,Манзилли!S:S,$AO$335,Манзилли!R:R,"Қарор")</f>
        <v>0</v>
      </c>
      <c r="AS38" s="38">
        <f>+COUNTIFS(Манзилли!N:N,D38,Манзилли!S:S,$AO$335,Манзилли!R:R,"Тўланди")</f>
        <v>0</v>
      </c>
      <c r="AT38" s="38">
        <f>+COUNTIFS(Манзилли!D:D,#REF!,Манзилли!I:I,$BD$335)</f>
        <v>0</v>
      </c>
      <c r="AU38" s="38">
        <f>+COUNTIFS(Манзилли!D:D,#REF!,Манзилли!I:I,$BD$335,Манзилли!H:H,"Рад")</f>
        <v>0</v>
      </c>
      <c r="AV38" s="38">
        <f>+COUNTIFS(Манзилли!D:D,#REF!,Манзилли!I:I,$BD$335,Манзилли!H:H,"Жараён")</f>
        <v>0</v>
      </c>
      <c r="AW38" s="38">
        <f>+COUNTIFS(Манзилли!D:D,#REF!,Манзилли!I:I,$BD$335,Манзилли!H:H,"Қарор")</f>
        <v>0</v>
      </c>
      <c r="AX38" s="38">
        <f>+COUNTIFS(Манзилли!D:D,#REF!,Манзилли!I:I,$BD$335,Манзилли!H:H,"Тўланди")</f>
        <v>0</v>
      </c>
      <c r="AY38" s="38">
        <f>+COUNTIFS(Манзилли!I:I,#REF!,Манзилли!N:N,$BD$335)</f>
        <v>0</v>
      </c>
      <c r="AZ38" s="38">
        <f>+COUNTIFS(Манзилли!I:I,#REF!,Манзилли!N:N,$BD$335,Манзилли!M:M,"Рад")</f>
        <v>0</v>
      </c>
      <c r="BA38" s="38">
        <f>+COUNTIFS(Манзилли!I:I,#REF!,Манзилли!N:N,$BD$335,Манзилли!M:M,"Жараён")</f>
        <v>0</v>
      </c>
      <c r="BB38" s="38">
        <f>+COUNTIFS(Манзилли!I:I,#REF!,Манзилли!N:N,$BD$335,Манзилли!M:M,"Қарор")</f>
        <v>0</v>
      </c>
      <c r="BC38" s="38">
        <f>+COUNTIFS(Манзилли!I:I,#REF!,Манзилли!N:N,$BD$335,Манзилли!M:M,"Тўланди")</f>
        <v>0</v>
      </c>
      <c r="BD38" s="38">
        <f>+COUNTIFS(Манзилли!N:N,D38,Манзилли!S:S,$BD$335)</f>
        <v>0</v>
      </c>
      <c r="BE38" s="38">
        <f>+COUNTIFS(Манзилли!N:N,D38,Манзилли!S:S,$BD$335,Манзилли!R:R,"Рад")</f>
        <v>0</v>
      </c>
      <c r="BF38" s="38">
        <f>+COUNTIFS(Манзилли!N:N,D38,Манзилли!S:S,$BD$335,Манзилли!R:R,"Жараён")</f>
        <v>0</v>
      </c>
      <c r="BG38" s="38">
        <f>+COUNTIFS(Манзилли!N:N,D38,Манзилли!S:S,$BD$335,Манзилли!R:R,"Қарор")</f>
        <v>0</v>
      </c>
      <c r="BH38" s="38">
        <f>+COUNTIFS(Манзилли!N:N,D38,Манзилли!S:S,$BD$335,Манзилли!R:R,"Тўланди")</f>
        <v>0</v>
      </c>
      <c r="BI38" s="38">
        <f>+COUNTIFS(Манзилли!N:N,D38,Манзилли!S:S,$BI$335)</f>
        <v>0</v>
      </c>
      <c r="BJ38" s="38">
        <f>+COUNTIFS(Манзилли!N:N,D38,Манзилли!S:S,$BI$335,Манзилли!R:R,"Рад")</f>
        <v>0</v>
      </c>
      <c r="BK38" s="38">
        <f>+COUNTIFS(Манзилли!N:N,D38,Манзилли!S:S,$BI$335,Манзилли!R:R,"Жараён")</f>
        <v>0</v>
      </c>
      <c r="BL38" s="41">
        <f>+COUNTIFS(Манзилли!N:N,D38,Манзилли!S:S,$BI$335,Манзилли!R:R,"Қарор")</f>
        <v>0</v>
      </c>
      <c r="BM38" s="39">
        <f>+COUNTIFS(Манзилли!N:N,D38,Манзилли!S:S,$BI$335,Манзилли!R:R,"Тўланди")</f>
        <v>0</v>
      </c>
    </row>
    <row r="39" spans="1:65" ht="49.5" hidden="1" customHeight="1" x14ac:dyDescent="0.25">
      <c r="A39" s="67">
        <v>33</v>
      </c>
      <c r="B39" s="68" t="s">
        <v>19069</v>
      </c>
      <c r="C39" s="72" t="s">
        <v>685</v>
      </c>
      <c r="D39" s="76">
        <v>62305035840015</v>
      </c>
      <c r="E39" s="37">
        <f t="shared" si="3"/>
        <v>19</v>
      </c>
      <c r="F39" s="38">
        <f t="shared" si="4"/>
        <v>9</v>
      </c>
      <c r="G39" s="38">
        <f t="shared" si="5"/>
        <v>0</v>
      </c>
      <c r="H39" s="38">
        <f t="shared" si="6"/>
        <v>1</v>
      </c>
      <c r="I39" s="38">
        <f t="shared" si="7"/>
        <v>0</v>
      </c>
      <c r="J39" s="39">
        <f t="shared" si="8"/>
        <v>9</v>
      </c>
      <c r="K39" s="40">
        <f>+COUNTIFS(Манзилли!N:N,D39,Манзилли!S:S,$K$335)</f>
        <v>0</v>
      </c>
      <c r="L39" s="38">
        <f>+COUNTIFS(Манзилли!N:N,D39,Манзилли!S:S,$K$335,Манзилли!R:R,"Рад")</f>
        <v>0</v>
      </c>
      <c r="M39" s="38">
        <f>+COUNTIFS(Манзилли!N:N,D39,Манзилли!S:S,$K$335,Манзилли!R:R,"Жараён")</f>
        <v>0</v>
      </c>
      <c r="N39" s="38">
        <f>+COUNTIFS(Манзилли!N:N,D39,Манзилли!S:S,$K$335,Манзилли!R:R,"Қарор")</f>
        <v>0</v>
      </c>
      <c r="O39" s="38">
        <f>+COUNTIFS(Манзилли!N:N,D39,Манзилли!S:S,$K$335,Манзилли!R:R,"Тўланди")</f>
        <v>0</v>
      </c>
      <c r="P39" s="38">
        <f>+COUNTIFS(Манзилли!N:N,D39,Манзилли!S:S,$P$335)</f>
        <v>0</v>
      </c>
      <c r="Q39" s="38">
        <f>+COUNTIFS(Манзилли!N:N,D39,Манзилли!S:S,$P$335,Манзилли!R:R,"Рад")</f>
        <v>0</v>
      </c>
      <c r="R39" s="38">
        <f>+COUNTIFS(Манзилли!N:N,D39,Манзилли!S:S,$P$335,Манзилли!R:R,"Жараён")</f>
        <v>0</v>
      </c>
      <c r="S39" s="38">
        <f>+COUNTIFS(Манзилли!N:N,D39,Манзилли!S:S,$P$335,Манзилли!R:R,"Қарор")</f>
        <v>0</v>
      </c>
      <c r="T39" s="38">
        <f>+COUNTIFS(Манзилли!N:N,D39,Манзилли!S:S,$P$335,Манзилли!R:R,"Тўланди")</f>
        <v>0</v>
      </c>
      <c r="U39" s="38">
        <f>+COUNTIFS(Манзилли!N:N,D39,Манзилли!S:S,$U$335)</f>
        <v>11</v>
      </c>
      <c r="V39" s="38">
        <f>+COUNTIFS(Манзилли!N:N,D39,Манзилли!S:S,$U$335,Манзилли!R:R,"Рад")</f>
        <v>6</v>
      </c>
      <c r="W39" s="38">
        <f>+COUNTIFS(Манзилли!N:N,D39,Манзилли!S:S,$U$335,Манзилли!R:R,"Жараён")</f>
        <v>0</v>
      </c>
      <c r="X39" s="38">
        <f>+COUNTIFS(Манзилли!N:N,D39,Манзилли!S:S,$U$335,Манзилли!R:R,"Қарор")</f>
        <v>0</v>
      </c>
      <c r="Y39" s="38">
        <f>+COUNTIFS(Манзилли!N:N,D39,Манзилли!S:S,$U$335,Манзилли!R:R,"Тўланди")</f>
        <v>5</v>
      </c>
      <c r="Z39" s="38">
        <f>+COUNTIFS(Манзилли!N:N,D39,Манзилли!S:S,$Y$335)</f>
        <v>6</v>
      </c>
      <c r="AA39" s="38">
        <f>+COUNTIFS(Манзилли!N:N,D39,Манзилли!S:S,$Y$335,Манзилли!R:R,"Рад")</f>
        <v>3</v>
      </c>
      <c r="AB39" s="38">
        <f>+COUNTIFS(Манзилли!N:N,D39,Манзилли!S:S,$Y$335,Манзилли!R:R,"Жараён")</f>
        <v>0</v>
      </c>
      <c r="AC39" s="38">
        <f>+COUNTIFS(Манзилли!N:N,D39,Манзилли!S:S,$Y$335,Манзилли!R:R,"Қарор")</f>
        <v>1</v>
      </c>
      <c r="AD39" s="38">
        <f>+COUNTIFS(Манзилли!N:N,D39,Манзилли!S:S,$Y$335,Манзилли!R:R,"Тўланди")</f>
        <v>2</v>
      </c>
      <c r="AE39" s="38">
        <f>+COUNTIFS(Манзилли!N:N,D39,Манзилли!S:S,$AD$335)</f>
        <v>0</v>
      </c>
      <c r="AF39" s="38">
        <f>+COUNTIFS(Манзилли!N:N,D39,Манзилли!S:S,$AD$335,Манзилли!R:R,"Рад")</f>
        <v>0</v>
      </c>
      <c r="AG39" s="38">
        <f>+COUNTIFS(Манзилли!N:N,D39,Манзилли!S:S,$AD$335,Манзилли!R:R,"Жараён")</f>
        <v>0</v>
      </c>
      <c r="AH39" s="38">
        <f>+COUNTIFS(Манзилли!N:N,D39,Манзилли!S:S,$AD$335,Манзилли!R:R,"Қарор")</f>
        <v>0</v>
      </c>
      <c r="AI39" s="38">
        <f>+COUNTIFS(Манзилли!N:N,D39,Манзилли!S:S,$AD$335,Манзилли!R:R,"Тўланди")</f>
        <v>0</v>
      </c>
      <c r="AJ39" s="38">
        <f>+COUNTIFS(Манзилли!N:N,D39,Манзилли!S:S,$AJ$335)</f>
        <v>1</v>
      </c>
      <c r="AK39" s="38">
        <f>+COUNTIFS(Манзилли!N:N,D39,Манзилли!S:S,$AJ$335,Манзилли!R:R,"Рад")</f>
        <v>0</v>
      </c>
      <c r="AL39" s="38">
        <f>+COUNTIFS(Манзилли!N:N,D39,Манзилли!S:S,$AJ$335,Манзилли!R:R,"Жараён")</f>
        <v>0</v>
      </c>
      <c r="AM39" s="38">
        <f>+COUNTIFS(Манзилли!N:N,D39,Манзилли!S:S,$AJ$335,Манзилли!R:R,"Қарор")</f>
        <v>0</v>
      </c>
      <c r="AN39" s="38">
        <f>+COUNTIFS(Манзилли!N:N,D39,Манзилли!S:S,$AJ$335,Манзилли!R:R,"Тўланди")</f>
        <v>1</v>
      </c>
      <c r="AO39" s="38">
        <f>+COUNTIFS(Манзилли!N:N,D39,Манзилли!S:S,$AO$335)</f>
        <v>1</v>
      </c>
      <c r="AP39" s="38">
        <f>+COUNTIFS(Манзилли!N:N,D39,Манзилли!S:S,$AO$335,Манзилли!R:R,"Рад")</f>
        <v>0</v>
      </c>
      <c r="AQ39" s="38">
        <f>+COUNTIFS(Манзилли!N:N,D39,Манзилли!S:S,$AO$335,Манзилли!R:R,"Жараён")</f>
        <v>0</v>
      </c>
      <c r="AR39" s="38">
        <f>+COUNTIFS(Манзилли!N:N,D39,Манзилли!S:S,$AO$335,Манзилли!R:R,"Қарор")</f>
        <v>0</v>
      </c>
      <c r="AS39" s="38">
        <f>+COUNTIFS(Манзилли!N:N,D39,Манзилли!S:S,$AO$335,Манзилли!R:R,"Тўланди")</f>
        <v>1</v>
      </c>
      <c r="AT39" s="38">
        <f>+COUNTIFS(Манзилли!D:D,#REF!,Манзилли!I:I,$BD$335)</f>
        <v>0</v>
      </c>
      <c r="AU39" s="38">
        <f>+COUNTIFS(Манзилли!D:D,#REF!,Манзилли!I:I,$BD$335,Манзилли!H:H,"Рад")</f>
        <v>0</v>
      </c>
      <c r="AV39" s="38">
        <f>+COUNTIFS(Манзилли!D:D,#REF!,Манзилли!I:I,$BD$335,Манзилли!H:H,"Жараён")</f>
        <v>0</v>
      </c>
      <c r="AW39" s="38">
        <f>+COUNTIFS(Манзилли!D:D,#REF!,Манзилли!I:I,$BD$335,Манзилли!H:H,"Қарор")</f>
        <v>0</v>
      </c>
      <c r="AX39" s="38">
        <f>+COUNTIFS(Манзилли!D:D,#REF!,Манзилли!I:I,$BD$335,Манзилли!H:H,"Тўланди")</f>
        <v>0</v>
      </c>
      <c r="AY39" s="38">
        <f>+COUNTIFS(Манзилли!I:I,#REF!,Манзилли!N:N,$BD$335)</f>
        <v>0</v>
      </c>
      <c r="AZ39" s="38">
        <f>+COUNTIFS(Манзилли!I:I,#REF!,Манзилли!N:N,$BD$335,Манзилли!M:M,"Рад")</f>
        <v>0</v>
      </c>
      <c r="BA39" s="38">
        <f>+COUNTIFS(Манзилли!I:I,#REF!,Манзилли!N:N,$BD$335,Манзилли!M:M,"Жараён")</f>
        <v>0</v>
      </c>
      <c r="BB39" s="38">
        <f>+COUNTIFS(Манзилли!I:I,#REF!,Манзилли!N:N,$BD$335,Манзилли!M:M,"Қарор")</f>
        <v>0</v>
      </c>
      <c r="BC39" s="38">
        <f>+COUNTIFS(Манзилли!I:I,#REF!,Манзилли!N:N,$BD$335,Манзилли!M:M,"Тўланди")</f>
        <v>0</v>
      </c>
      <c r="BD39" s="38">
        <f>+COUNTIFS(Манзилли!N:N,D39,Манзилли!S:S,$BD$335)</f>
        <v>0</v>
      </c>
      <c r="BE39" s="38">
        <f>+COUNTIFS(Манзилли!N:N,D39,Манзилли!S:S,$BD$335,Манзилли!R:R,"Рад")</f>
        <v>0</v>
      </c>
      <c r="BF39" s="38">
        <f>+COUNTIFS(Манзилли!N:N,D39,Манзилли!S:S,$BD$335,Манзилли!R:R,"Жараён")</f>
        <v>0</v>
      </c>
      <c r="BG39" s="38">
        <f>+COUNTIFS(Манзилли!N:N,D39,Манзилли!S:S,$BD$335,Манзилли!R:R,"Қарор")</f>
        <v>0</v>
      </c>
      <c r="BH39" s="38">
        <f>+COUNTIFS(Манзилли!N:N,D39,Манзилли!S:S,$BD$335,Манзилли!R:R,"Тўланди")</f>
        <v>0</v>
      </c>
      <c r="BI39" s="38">
        <f>+COUNTIFS(Манзилли!N:N,D39,Манзилли!S:S,$BI$335)</f>
        <v>0</v>
      </c>
      <c r="BJ39" s="38">
        <f>+COUNTIFS(Манзилли!N:N,D39,Манзилли!S:S,$BI$335,Манзилли!R:R,"Рад")</f>
        <v>0</v>
      </c>
      <c r="BK39" s="38">
        <f>+COUNTIFS(Манзилли!N:N,D39,Манзилли!S:S,$BI$335,Манзилли!R:R,"Жараён")</f>
        <v>0</v>
      </c>
      <c r="BL39" s="41">
        <f>+COUNTIFS(Манзилли!N:N,D39,Манзилли!S:S,$BI$335,Манзилли!R:R,"Қарор")</f>
        <v>0</v>
      </c>
      <c r="BM39" s="39">
        <f>+COUNTIFS(Манзилли!N:N,D39,Манзилли!S:S,$BI$335,Манзилли!R:R,"Тўланди")</f>
        <v>0</v>
      </c>
    </row>
    <row r="40" spans="1:65" ht="49.5" hidden="1" customHeight="1" x14ac:dyDescent="0.25">
      <c r="A40" s="67">
        <v>34</v>
      </c>
      <c r="B40" s="68" t="s">
        <v>19069</v>
      </c>
      <c r="C40" s="72" t="s">
        <v>146</v>
      </c>
      <c r="D40" s="76">
        <v>40208822390039</v>
      </c>
      <c r="E40" s="37">
        <f t="shared" si="3"/>
        <v>39</v>
      </c>
      <c r="F40" s="38">
        <f t="shared" si="4"/>
        <v>14</v>
      </c>
      <c r="G40" s="38">
        <f t="shared" si="5"/>
        <v>0</v>
      </c>
      <c r="H40" s="38">
        <f t="shared" si="6"/>
        <v>8</v>
      </c>
      <c r="I40" s="38">
        <f t="shared" si="7"/>
        <v>0</v>
      </c>
      <c r="J40" s="39">
        <f t="shared" si="8"/>
        <v>17</v>
      </c>
      <c r="K40" s="40">
        <f>+COUNTIFS(Манзилли!N:N,D40,Манзилли!S:S,$K$335)</f>
        <v>3</v>
      </c>
      <c r="L40" s="38">
        <f>+COUNTIFS(Манзилли!N:N,D40,Манзилли!S:S,$K$335,Манзилли!R:R,"Рад")</f>
        <v>3</v>
      </c>
      <c r="M40" s="38">
        <f>+COUNTIFS(Манзилли!N:N,D40,Манзилли!S:S,$K$335,Манзилли!R:R,"Жараён")</f>
        <v>0</v>
      </c>
      <c r="N40" s="38">
        <f>+COUNTIFS(Манзилли!N:N,D40,Манзилли!S:S,$K$335,Манзилли!R:R,"Қарор")</f>
        <v>0</v>
      </c>
      <c r="O40" s="38">
        <f>+COUNTIFS(Манзилли!N:N,D40,Манзилли!S:S,$K$335,Манзилли!R:R,"Тўланди")</f>
        <v>0</v>
      </c>
      <c r="P40" s="38">
        <f>+COUNTIFS(Манзилли!N:N,D40,Манзилли!S:S,$P$335)</f>
        <v>0</v>
      </c>
      <c r="Q40" s="38">
        <f>+COUNTIFS(Манзилли!N:N,D40,Манзилли!S:S,$P$335,Манзилли!R:R,"Рад")</f>
        <v>0</v>
      </c>
      <c r="R40" s="38">
        <f>+COUNTIFS(Манзилли!N:N,D40,Манзилли!S:S,$P$335,Манзилли!R:R,"Жараён")</f>
        <v>0</v>
      </c>
      <c r="S40" s="38">
        <f>+COUNTIFS(Манзилли!N:N,D40,Манзилли!S:S,$P$335,Манзилли!R:R,"Қарор")</f>
        <v>0</v>
      </c>
      <c r="T40" s="38">
        <f>+COUNTIFS(Манзилли!N:N,D40,Манзилли!S:S,$P$335,Манзилли!R:R,"Тўланди")</f>
        <v>0</v>
      </c>
      <c r="U40" s="38">
        <f>+COUNTIFS(Манзилли!N:N,D40,Манзилли!S:S,$U$335)</f>
        <v>25</v>
      </c>
      <c r="V40" s="38">
        <f>+COUNTIFS(Манзилли!N:N,D40,Манзилли!S:S,$U$335,Манзилли!R:R,"Рад")</f>
        <v>6</v>
      </c>
      <c r="W40" s="38">
        <f>+COUNTIFS(Манзилли!N:N,D40,Манзилли!S:S,$U$335,Манзилли!R:R,"Жараён")</f>
        <v>0</v>
      </c>
      <c r="X40" s="38">
        <f>+COUNTIFS(Манзилли!N:N,D40,Манзилли!S:S,$U$335,Манзилли!R:R,"Қарор")</f>
        <v>4</v>
      </c>
      <c r="Y40" s="38">
        <f>+COUNTIFS(Манзилли!N:N,D40,Манзилли!S:S,$U$335,Манзилли!R:R,"Тўланди")</f>
        <v>15</v>
      </c>
      <c r="Z40" s="38">
        <f>+COUNTIFS(Манзилли!N:N,D40,Манзилли!S:S,$Y$335)</f>
        <v>11</v>
      </c>
      <c r="AA40" s="38">
        <f>+COUNTIFS(Манзилли!N:N,D40,Манзилли!S:S,$Y$335,Манзилли!R:R,"Рад")</f>
        <v>5</v>
      </c>
      <c r="AB40" s="38">
        <f>+COUNTIFS(Манзилли!N:N,D40,Манзилли!S:S,$Y$335,Манзилли!R:R,"Жараён")</f>
        <v>0</v>
      </c>
      <c r="AC40" s="38">
        <f>+COUNTIFS(Манзилли!N:N,D40,Манзилли!S:S,$Y$335,Манзилли!R:R,"Қарор")</f>
        <v>4</v>
      </c>
      <c r="AD40" s="38">
        <f>+COUNTIFS(Манзилли!N:N,D40,Манзилли!S:S,$Y$335,Манзилли!R:R,"Тўланди")</f>
        <v>2</v>
      </c>
      <c r="AE40" s="38">
        <f>+COUNTIFS(Манзилли!N:N,D40,Манзилли!S:S,$AD$335)</f>
        <v>0</v>
      </c>
      <c r="AF40" s="38">
        <f>+COUNTIFS(Манзилли!N:N,D40,Манзилли!S:S,$AD$335,Манзилли!R:R,"Рад")</f>
        <v>0</v>
      </c>
      <c r="AG40" s="38">
        <f>+COUNTIFS(Манзилли!N:N,D40,Манзилли!S:S,$AD$335,Манзилли!R:R,"Жараён")</f>
        <v>0</v>
      </c>
      <c r="AH40" s="38">
        <f>+COUNTIFS(Манзилли!N:N,D40,Манзилли!S:S,$AD$335,Манзилли!R:R,"Қарор")</f>
        <v>0</v>
      </c>
      <c r="AI40" s="38">
        <f>+COUNTIFS(Манзилли!N:N,D40,Манзилли!S:S,$AD$335,Манзилли!R:R,"Тўланди")</f>
        <v>0</v>
      </c>
      <c r="AJ40" s="38">
        <f>+COUNTIFS(Манзилли!N:N,D40,Манзилли!S:S,$AJ$335)</f>
        <v>0</v>
      </c>
      <c r="AK40" s="38">
        <f>+COUNTIFS(Манзилли!N:N,D40,Манзилли!S:S,$AJ$335,Манзилли!R:R,"Рад")</f>
        <v>0</v>
      </c>
      <c r="AL40" s="38">
        <f>+COUNTIFS(Манзилли!N:N,D40,Манзилли!S:S,$AJ$335,Манзилли!R:R,"Жараён")</f>
        <v>0</v>
      </c>
      <c r="AM40" s="38">
        <f>+COUNTIFS(Манзилли!N:N,D40,Манзилли!S:S,$AJ$335,Манзилли!R:R,"Қарор")</f>
        <v>0</v>
      </c>
      <c r="AN40" s="38">
        <f>+COUNTIFS(Манзилли!N:N,D40,Манзилли!S:S,$AJ$335,Манзилли!R:R,"Тўланди")</f>
        <v>0</v>
      </c>
      <c r="AO40" s="38">
        <f>+COUNTIFS(Манзилли!N:N,D40,Манзилли!S:S,$AO$335)</f>
        <v>0</v>
      </c>
      <c r="AP40" s="38">
        <f>+COUNTIFS(Манзилли!N:N,D40,Манзилли!S:S,$AO$335,Манзилли!R:R,"Рад")</f>
        <v>0</v>
      </c>
      <c r="AQ40" s="38">
        <f>+COUNTIFS(Манзилли!N:N,D40,Манзилли!S:S,$AO$335,Манзилли!R:R,"Жараён")</f>
        <v>0</v>
      </c>
      <c r="AR40" s="38">
        <f>+COUNTIFS(Манзилли!N:N,D40,Манзилли!S:S,$AO$335,Манзилли!R:R,"Қарор")</f>
        <v>0</v>
      </c>
      <c r="AS40" s="38">
        <f>+COUNTIFS(Манзилли!N:N,D40,Манзилли!S:S,$AO$335,Манзилли!R:R,"Тўланди")</f>
        <v>0</v>
      </c>
      <c r="AT40" s="38">
        <f>+COUNTIFS(Манзилли!D:D,#REF!,Манзилли!I:I,$BD$335)</f>
        <v>0</v>
      </c>
      <c r="AU40" s="38">
        <f>+COUNTIFS(Манзилли!D:D,#REF!,Манзилли!I:I,$BD$335,Манзилли!H:H,"Рад")</f>
        <v>0</v>
      </c>
      <c r="AV40" s="38">
        <f>+COUNTIFS(Манзилли!D:D,#REF!,Манзилли!I:I,$BD$335,Манзилли!H:H,"Жараён")</f>
        <v>0</v>
      </c>
      <c r="AW40" s="38">
        <f>+COUNTIFS(Манзилли!D:D,#REF!,Манзилли!I:I,$BD$335,Манзилли!H:H,"Қарор")</f>
        <v>0</v>
      </c>
      <c r="AX40" s="38">
        <f>+COUNTIFS(Манзилли!D:D,#REF!,Манзилли!I:I,$BD$335,Манзилли!H:H,"Тўланди")</f>
        <v>0</v>
      </c>
      <c r="AY40" s="38">
        <f>+COUNTIFS(Манзилли!I:I,#REF!,Манзилли!N:N,$BD$335)</f>
        <v>0</v>
      </c>
      <c r="AZ40" s="38">
        <f>+COUNTIFS(Манзилли!I:I,#REF!,Манзилли!N:N,$BD$335,Манзилли!M:M,"Рад")</f>
        <v>0</v>
      </c>
      <c r="BA40" s="38">
        <f>+COUNTIFS(Манзилли!I:I,#REF!,Манзилли!N:N,$BD$335,Манзилли!M:M,"Жараён")</f>
        <v>0</v>
      </c>
      <c r="BB40" s="38">
        <f>+COUNTIFS(Манзилли!I:I,#REF!,Манзилли!N:N,$BD$335,Манзилли!M:M,"Қарор")</f>
        <v>0</v>
      </c>
      <c r="BC40" s="38">
        <f>+COUNTIFS(Манзилли!I:I,#REF!,Манзилли!N:N,$BD$335,Манзилли!M:M,"Тўланди")</f>
        <v>0</v>
      </c>
      <c r="BD40" s="38">
        <f>+COUNTIFS(Манзилли!N:N,D40,Манзилли!S:S,$BD$335)</f>
        <v>0</v>
      </c>
      <c r="BE40" s="38">
        <f>+COUNTIFS(Манзилли!N:N,D40,Манзилли!S:S,$BD$335,Манзилли!R:R,"Рад")</f>
        <v>0</v>
      </c>
      <c r="BF40" s="38">
        <f>+COUNTIFS(Манзилли!N:N,D40,Манзилли!S:S,$BD$335,Манзилли!R:R,"Жараён")</f>
        <v>0</v>
      </c>
      <c r="BG40" s="38">
        <f>+COUNTIFS(Манзилли!N:N,D40,Манзилли!S:S,$BD$335,Манзилли!R:R,"Қарор")</f>
        <v>0</v>
      </c>
      <c r="BH40" s="38">
        <f>+COUNTIFS(Манзилли!N:N,D40,Манзилли!S:S,$BD$335,Манзилли!R:R,"Тўланди")</f>
        <v>0</v>
      </c>
      <c r="BI40" s="38">
        <f>+COUNTIFS(Манзилли!N:N,D40,Манзилли!S:S,$BI$335)</f>
        <v>0</v>
      </c>
      <c r="BJ40" s="38">
        <f>+COUNTIFS(Манзилли!N:N,D40,Манзилли!S:S,$BI$335,Манзилли!R:R,"Рад")</f>
        <v>0</v>
      </c>
      <c r="BK40" s="38">
        <f>+COUNTIFS(Манзилли!N:N,D40,Манзилли!S:S,$BI$335,Манзилли!R:R,"Жараён")</f>
        <v>0</v>
      </c>
      <c r="BL40" s="41">
        <f>+COUNTIFS(Манзилли!N:N,D40,Манзилли!S:S,$BI$335,Манзилли!R:R,"Қарор")</f>
        <v>0</v>
      </c>
      <c r="BM40" s="39">
        <f>+COUNTIFS(Манзилли!N:N,D40,Манзилли!S:S,$BI$335,Манзилли!R:R,"Тўланди")</f>
        <v>0</v>
      </c>
    </row>
    <row r="41" spans="1:65" ht="49.5" hidden="1" customHeight="1" x14ac:dyDescent="0.25">
      <c r="A41" s="67">
        <v>35</v>
      </c>
      <c r="B41" s="68" t="s">
        <v>19069</v>
      </c>
      <c r="C41" s="72" t="s">
        <v>416</v>
      </c>
      <c r="D41" s="76">
        <v>42310912340045</v>
      </c>
      <c r="E41" s="37">
        <f t="shared" si="3"/>
        <v>33</v>
      </c>
      <c r="F41" s="38">
        <f t="shared" si="4"/>
        <v>11</v>
      </c>
      <c r="G41" s="38">
        <f t="shared" si="5"/>
        <v>0</v>
      </c>
      <c r="H41" s="38">
        <f t="shared" si="6"/>
        <v>2</v>
      </c>
      <c r="I41" s="38">
        <f t="shared" si="7"/>
        <v>0</v>
      </c>
      <c r="J41" s="39">
        <f t="shared" si="8"/>
        <v>21</v>
      </c>
      <c r="K41" s="40">
        <f>+COUNTIFS(Манзилли!N:N,D41,Манзилли!S:S,$K$335)</f>
        <v>2</v>
      </c>
      <c r="L41" s="38">
        <f>+COUNTIFS(Манзилли!N:N,D41,Манзилли!S:S,$K$335,Манзилли!R:R,"Рад")</f>
        <v>2</v>
      </c>
      <c r="M41" s="38">
        <f>+COUNTIFS(Манзилли!N:N,D41,Манзилли!S:S,$K$335,Манзилли!R:R,"Жараён")</f>
        <v>0</v>
      </c>
      <c r="N41" s="38">
        <f>+COUNTIFS(Манзилли!N:N,D41,Манзилли!S:S,$K$335,Манзилли!R:R,"Қарор")</f>
        <v>0</v>
      </c>
      <c r="O41" s="38">
        <f>+COUNTIFS(Манзилли!N:N,D41,Манзилли!S:S,$K$335,Манзилли!R:R,"Тўланди")</f>
        <v>0</v>
      </c>
      <c r="P41" s="38">
        <f>+COUNTIFS(Манзилли!N:N,D41,Манзилли!S:S,$P$335)</f>
        <v>0</v>
      </c>
      <c r="Q41" s="38">
        <f>+COUNTIFS(Манзилли!N:N,D41,Манзилли!S:S,$P$335,Манзилли!R:R,"Рад")</f>
        <v>0</v>
      </c>
      <c r="R41" s="38">
        <f>+COUNTIFS(Манзилли!N:N,D41,Манзилли!S:S,$P$335,Манзилли!R:R,"Жараён")</f>
        <v>0</v>
      </c>
      <c r="S41" s="38">
        <f>+COUNTIFS(Манзилли!N:N,D41,Манзилли!S:S,$P$335,Манзилли!R:R,"Қарор")</f>
        <v>0</v>
      </c>
      <c r="T41" s="38">
        <f>+COUNTIFS(Манзилли!N:N,D41,Манзилли!S:S,$P$335,Манзилли!R:R,"Тўланди")</f>
        <v>0</v>
      </c>
      <c r="U41" s="38">
        <f>+COUNTIFS(Манзилли!N:N,D41,Манзилли!S:S,$U$335)</f>
        <v>18</v>
      </c>
      <c r="V41" s="38">
        <f>+COUNTIFS(Манзилли!N:N,D41,Манзилли!S:S,$U$335,Манзилли!R:R,"Рад")</f>
        <v>4</v>
      </c>
      <c r="W41" s="38">
        <f>+COUNTIFS(Манзилли!N:N,D41,Манзилли!S:S,$U$335,Манзилли!R:R,"Жараён")</f>
        <v>0</v>
      </c>
      <c r="X41" s="38">
        <f>+COUNTIFS(Манзилли!N:N,D41,Манзилли!S:S,$U$335,Манзилли!R:R,"Қарор")</f>
        <v>0</v>
      </c>
      <c r="Y41" s="38">
        <f>+COUNTIFS(Манзилли!N:N,D41,Манзилли!S:S,$U$335,Манзилли!R:R,"Тўланди")</f>
        <v>14</v>
      </c>
      <c r="Z41" s="38">
        <f>+COUNTIFS(Манзилли!N:N,D41,Манзилли!S:S,$Y$335)</f>
        <v>12</v>
      </c>
      <c r="AA41" s="38">
        <f>+COUNTIFS(Манзилли!N:N,D41,Манзилли!S:S,$Y$335,Манзилли!R:R,"Рад")</f>
        <v>4</v>
      </c>
      <c r="AB41" s="38">
        <f>+COUNTIFS(Манзилли!N:N,D41,Манзилли!S:S,$Y$335,Манзилли!R:R,"Жараён")</f>
        <v>0</v>
      </c>
      <c r="AC41" s="38">
        <f>+COUNTIFS(Манзилли!N:N,D41,Манзилли!S:S,$Y$335,Манзилли!R:R,"Қарор")</f>
        <v>2</v>
      </c>
      <c r="AD41" s="38">
        <f>+COUNTIFS(Манзилли!N:N,D41,Манзилли!S:S,$Y$335,Манзилли!R:R,"Тўланди")</f>
        <v>6</v>
      </c>
      <c r="AE41" s="38">
        <f>+COUNTIFS(Манзилли!N:N,D41,Манзилли!S:S,$AD$335)</f>
        <v>0</v>
      </c>
      <c r="AF41" s="38">
        <f>+COUNTIFS(Манзилли!N:N,D41,Манзилли!S:S,$AD$335,Манзилли!R:R,"Рад")</f>
        <v>0</v>
      </c>
      <c r="AG41" s="38">
        <f>+COUNTIFS(Манзилли!N:N,D41,Манзилли!S:S,$AD$335,Манзилли!R:R,"Жараён")</f>
        <v>0</v>
      </c>
      <c r="AH41" s="38">
        <f>+COUNTIFS(Манзилли!N:N,D41,Манзилли!S:S,$AD$335,Манзилли!R:R,"Қарор")</f>
        <v>0</v>
      </c>
      <c r="AI41" s="38">
        <f>+COUNTIFS(Манзилли!N:N,D41,Манзилли!S:S,$AD$335,Манзилли!R:R,"Тўланди")</f>
        <v>0</v>
      </c>
      <c r="AJ41" s="38">
        <f>+COUNTIFS(Манзилли!N:N,D41,Манзилли!S:S,$AJ$335)</f>
        <v>0</v>
      </c>
      <c r="AK41" s="38">
        <f>+COUNTIFS(Манзилли!N:N,D41,Манзилли!S:S,$AJ$335,Манзилли!R:R,"Рад")</f>
        <v>0</v>
      </c>
      <c r="AL41" s="38">
        <f>+COUNTIFS(Манзилли!N:N,D41,Манзилли!S:S,$AJ$335,Манзилли!R:R,"Жараён")</f>
        <v>0</v>
      </c>
      <c r="AM41" s="38">
        <f>+COUNTIFS(Манзилли!N:N,D41,Манзилли!S:S,$AJ$335,Манзилли!R:R,"Қарор")</f>
        <v>0</v>
      </c>
      <c r="AN41" s="38">
        <f>+COUNTIFS(Манзилли!N:N,D41,Манзилли!S:S,$AJ$335,Манзилли!R:R,"Тўланди")</f>
        <v>0</v>
      </c>
      <c r="AO41" s="38">
        <f>+COUNTIFS(Манзилли!N:N,D41,Манзилли!S:S,$AO$335)</f>
        <v>0</v>
      </c>
      <c r="AP41" s="38">
        <f>+COUNTIFS(Манзилли!N:N,D41,Манзилли!S:S,$AO$335,Манзилли!R:R,"Рад")</f>
        <v>0</v>
      </c>
      <c r="AQ41" s="38">
        <f>+COUNTIFS(Манзилли!N:N,D41,Манзилли!S:S,$AO$335,Манзилли!R:R,"Жараён")</f>
        <v>0</v>
      </c>
      <c r="AR41" s="38">
        <f>+COUNTIFS(Манзилли!N:N,D41,Манзилли!S:S,$AO$335,Манзилли!R:R,"Қарор")</f>
        <v>0</v>
      </c>
      <c r="AS41" s="38">
        <f>+COUNTIFS(Манзилли!N:N,D41,Манзилли!S:S,$AO$335,Манзилли!R:R,"Тўланди")</f>
        <v>0</v>
      </c>
      <c r="AT41" s="38">
        <f>+COUNTIFS(Манзилли!D:D,#REF!,Манзилли!I:I,$BD$335)</f>
        <v>0</v>
      </c>
      <c r="AU41" s="38">
        <f>+COUNTIFS(Манзилли!D:D,#REF!,Манзилли!I:I,$BD$335,Манзилли!H:H,"Рад")</f>
        <v>0</v>
      </c>
      <c r="AV41" s="38">
        <f>+COUNTIFS(Манзилли!D:D,#REF!,Манзилли!I:I,$BD$335,Манзилли!H:H,"Жараён")</f>
        <v>0</v>
      </c>
      <c r="AW41" s="38">
        <f>+COUNTIFS(Манзилли!D:D,#REF!,Манзилли!I:I,$BD$335,Манзилли!H:H,"Қарор")</f>
        <v>0</v>
      </c>
      <c r="AX41" s="38">
        <f>+COUNTIFS(Манзилли!D:D,#REF!,Манзилли!I:I,$BD$335,Манзилли!H:H,"Тўланди")</f>
        <v>0</v>
      </c>
      <c r="AY41" s="38">
        <f>+COUNTIFS(Манзилли!I:I,#REF!,Манзилли!N:N,$BD$335)</f>
        <v>0</v>
      </c>
      <c r="AZ41" s="38">
        <f>+COUNTIFS(Манзилли!I:I,#REF!,Манзилли!N:N,$BD$335,Манзилли!M:M,"Рад")</f>
        <v>0</v>
      </c>
      <c r="BA41" s="38">
        <f>+COUNTIFS(Манзилли!I:I,#REF!,Манзилли!N:N,$BD$335,Манзилли!M:M,"Жараён")</f>
        <v>0</v>
      </c>
      <c r="BB41" s="38">
        <f>+COUNTIFS(Манзилли!I:I,#REF!,Манзилли!N:N,$BD$335,Манзилли!M:M,"Қарор")</f>
        <v>0</v>
      </c>
      <c r="BC41" s="38">
        <f>+COUNTIFS(Манзилли!I:I,#REF!,Манзилли!N:N,$BD$335,Манзилли!M:M,"Тўланди")</f>
        <v>0</v>
      </c>
      <c r="BD41" s="38">
        <f>+COUNTIFS(Манзилли!N:N,D41,Манзилли!S:S,$BD$335)</f>
        <v>1</v>
      </c>
      <c r="BE41" s="38">
        <f>+COUNTIFS(Манзилли!N:N,D41,Манзилли!S:S,$BD$335,Манзилли!R:R,"Рад")</f>
        <v>1</v>
      </c>
      <c r="BF41" s="38">
        <f>+COUNTIFS(Манзилли!N:N,D41,Манзилли!S:S,$BD$335,Манзилли!R:R,"Жараён")</f>
        <v>0</v>
      </c>
      <c r="BG41" s="38">
        <f>+COUNTIFS(Манзилли!N:N,D41,Манзилли!S:S,$BD$335,Манзилли!R:R,"Қарор")</f>
        <v>0</v>
      </c>
      <c r="BH41" s="38">
        <f>+COUNTIFS(Манзилли!N:N,D41,Манзилли!S:S,$BD$335,Манзилли!R:R,"Тўланди")</f>
        <v>0</v>
      </c>
      <c r="BI41" s="38">
        <f>+COUNTIFS(Манзилли!N:N,D41,Манзилли!S:S,$BI$335)</f>
        <v>0</v>
      </c>
      <c r="BJ41" s="38">
        <f>+COUNTIFS(Манзилли!N:N,D41,Манзилли!S:S,$BI$335,Манзилли!R:R,"Рад")</f>
        <v>0</v>
      </c>
      <c r="BK41" s="38">
        <f>+COUNTIFS(Манзилли!N:N,D41,Манзилли!S:S,$BI$335,Манзилли!R:R,"Жараён")</f>
        <v>0</v>
      </c>
      <c r="BL41" s="41">
        <f>+COUNTIFS(Манзилли!N:N,D41,Манзилли!S:S,$BI$335,Манзилли!R:R,"Қарор")</f>
        <v>0</v>
      </c>
      <c r="BM41" s="39">
        <f>+COUNTIFS(Манзилли!N:N,D41,Манзилли!S:S,$BI$335,Манзилли!R:R,"Тўланди")</f>
        <v>0</v>
      </c>
    </row>
    <row r="42" spans="1:65" ht="49.5" hidden="1" customHeight="1" x14ac:dyDescent="0.25">
      <c r="A42" s="67">
        <v>36</v>
      </c>
      <c r="B42" s="68" t="s">
        <v>19069</v>
      </c>
      <c r="C42" s="72" t="s">
        <v>182</v>
      </c>
      <c r="D42" s="76">
        <v>31409882340037</v>
      </c>
      <c r="E42" s="37">
        <f t="shared" si="3"/>
        <v>77</v>
      </c>
      <c r="F42" s="38">
        <f t="shared" si="4"/>
        <v>49</v>
      </c>
      <c r="G42" s="38">
        <f t="shared" si="5"/>
        <v>5</v>
      </c>
      <c r="H42" s="38">
        <f t="shared" si="6"/>
        <v>2</v>
      </c>
      <c r="I42" s="38">
        <f t="shared" si="7"/>
        <v>6.4935064935064926</v>
      </c>
      <c r="J42" s="39">
        <f t="shared" si="8"/>
        <v>28</v>
      </c>
      <c r="K42" s="40">
        <f>+COUNTIFS(Манзилли!N:N,D42,Манзилли!S:S,$K$335)</f>
        <v>5</v>
      </c>
      <c r="L42" s="38">
        <f>+COUNTIFS(Манзилли!N:N,D42,Манзилли!S:S,$K$335,Манзилли!R:R,"Рад")</f>
        <v>1</v>
      </c>
      <c r="M42" s="38">
        <f>+COUNTIFS(Манзилли!N:N,D42,Манзилли!S:S,$K$335,Манзилли!R:R,"Жараён")</f>
        <v>4</v>
      </c>
      <c r="N42" s="38">
        <f>+COUNTIFS(Манзилли!N:N,D42,Манзилли!S:S,$K$335,Манзилли!R:R,"Қарор")</f>
        <v>0</v>
      </c>
      <c r="O42" s="38">
        <f>+COUNTIFS(Манзилли!N:N,D42,Манзилли!S:S,$K$335,Манзилли!R:R,"Тўланди")</f>
        <v>0</v>
      </c>
      <c r="P42" s="38">
        <f>+COUNTIFS(Манзилли!N:N,D42,Манзилли!S:S,$P$335)</f>
        <v>7</v>
      </c>
      <c r="Q42" s="38">
        <f>+COUNTIFS(Манзилли!N:N,D42,Манзилли!S:S,$P$335,Манзилли!R:R,"Рад")</f>
        <v>7</v>
      </c>
      <c r="R42" s="38">
        <f>+COUNTIFS(Манзилли!N:N,D42,Манзилли!S:S,$P$335,Манзилли!R:R,"Жараён")</f>
        <v>0</v>
      </c>
      <c r="S42" s="38">
        <f>+COUNTIFS(Манзилли!N:N,D42,Манзилли!S:S,$P$335,Манзилли!R:R,"Қарор")</f>
        <v>0</v>
      </c>
      <c r="T42" s="38">
        <f>+COUNTIFS(Манзилли!N:N,D42,Манзилли!S:S,$P$335,Манзилли!R:R,"Тўланди")</f>
        <v>0</v>
      </c>
      <c r="U42" s="38">
        <f>+COUNTIFS(Манзилли!N:N,D42,Манзилли!S:S,$U$335)</f>
        <v>28</v>
      </c>
      <c r="V42" s="38">
        <f>+COUNTIFS(Манзилли!N:N,D42,Манзилли!S:S,$U$335,Манзилли!R:R,"Рад")</f>
        <v>13</v>
      </c>
      <c r="W42" s="38">
        <f>+COUNTIFS(Манзилли!N:N,D42,Манзилли!S:S,$U$335,Манзилли!R:R,"Жараён")</f>
        <v>0</v>
      </c>
      <c r="X42" s="38">
        <f>+COUNTIFS(Манзилли!N:N,D42,Манзилли!S:S,$U$335,Манзилли!R:R,"Қарор")</f>
        <v>0</v>
      </c>
      <c r="Y42" s="38">
        <f>+COUNTIFS(Манзилли!N:N,D42,Манзилли!S:S,$U$335,Манзилли!R:R,"Тўланди")</f>
        <v>15</v>
      </c>
      <c r="Z42" s="38">
        <f>+COUNTIFS(Манзилли!N:N,D42,Манзилли!S:S,$Y$335)</f>
        <v>26</v>
      </c>
      <c r="AA42" s="38">
        <f>+COUNTIFS(Манзилли!N:N,D42,Манзилли!S:S,$Y$335,Манзилли!R:R,"Рад")</f>
        <v>18</v>
      </c>
      <c r="AB42" s="38">
        <f>+COUNTIFS(Манзилли!N:N,D42,Манзилли!S:S,$Y$335,Манзилли!R:R,"Жараён")</f>
        <v>1</v>
      </c>
      <c r="AC42" s="38">
        <f>+COUNTIFS(Манзилли!N:N,D42,Манзилли!S:S,$Y$335,Манзилли!R:R,"Қарор")</f>
        <v>1</v>
      </c>
      <c r="AD42" s="38">
        <f>+COUNTIFS(Манзилли!N:N,D42,Манзилли!S:S,$Y$335,Манзилли!R:R,"Тўланди")</f>
        <v>6</v>
      </c>
      <c r="AE42" s="38">
        <f>+COUNTIFS(Манзилли!N:N,D42,Манзилли!S:S,$AD$335)</f>
        <v>0</v>
      </c>
      <c r="AF42" s="38">
        <f>+COUNTIFS(Манзилли!N:N,D42,Манзилли!S:S,$AD$335,Манзилли!R:R,"Рад")</f>
        <v>0</v>
      </c>
      <c r="AG42" s="38">
        <f>+COUNTIFS(Манзилли!N:N,D42,Манзилли!S:S,$AD$335,Манзилли!R:R,"Жараён")</f>
        <v>0</v>
      </c>
      <c r="AH42" s="38">
        <f>+COUNTIFS(Манзилли!N:N,D42,Манзилли!S:S,$AD$335,Манзилли!R:R,"Қарор")</f>
        <v>0</v>
      </c>
      <c r="AI42" s="38">
        <f>+COUNTIFS(Манзилли!N:N,D42,Манзилли!S:S,$AD$335,Манзилли!R:R,"Тўланди")</f>
        <v>0</v>
      </c>
      <c r="AJ42" s="38">
        <f>+COUNTIFS(Манзилли!N:N,D42,Манзилли!S:S,$AJ$335)</f>
        <v>3</v>
      </c>
      <c r="AK42" s="38">
        <f>+COUNTIFS(Манзилли!N:N,D42,Манзилли!S:S,$AJ$335,Манзилли!R:R,"Рад")</f>
        <v>3</v>
      </c>
      <c r="AL42" s="38">
        <f>+COUNTIFS(Манзилли!N:N,D42,Манзилли!S:S,$AJ$335,Манзилли!R:R,"Жараён")</f>
        <v>0</v>
      </c>
      <c r="AM42" s="38">
        <f>+COUNTIFS(Манзилли!N:N,D42,Манзилли!S:S,$AJ$335,Манзилли!R:R,"Қарор")</f>
        <v>0</v>
      </c>
      <c r="AN42" s="38">
        <f>+COUNTIFS(Манзилли!N:N,D42,Манзилли!S:S,$AJ$335,Манзилли!R:R,"Тўланди")</f>
        <v>0</v>
      </c>
      <c r="AO42" s="38">
        <f>+COUNTIFS(Манзилли!N:N,D42,Манзилли!S:S,$AO$335)</f>
        <v>0</v>
      </c>
      <c r="AP42" s="38">
        <f>+COUNTIFS(Манзилли!N:N,D42,Манзилли!S:S,$AO$335,Манзилли!R:R,"Рад")</f>
        <v>0</v>
      </c>
      <c r="AQ42" s="38">
        <f>+COUNTIFS(Манзилли!N:N,D42,Манзилли!S:S,$AO$335,Манзилли!R:R,"Жараён")</f>
        <v>0</v>
      </c>
      <c r="AR42" s="38">
        <f>+COUNTIFS(Манзилли!N:N,D42,Манзилли!S:S,$AO$335,Манзилли!R:R,"Қарор")</f>
        <v>0</v>
      </c>
      <c r="AS42" s="38">
        <f>+COUNTIFS(Манзилли!N:N,D42,Манзилли!S:S,$AO$335,Манзилли!R:R,"Тўланди")</f>
        <v>0</v>
      </c>
      <c r="AT42" s="38">
        <f>+COUNTIFS(Манзилли!D:D,#REF!,Манзилли!I:I,$BD$335)</f>
        <v>0</v>
      </c>
      <c r="AU42" s="38">
        <f>+COUNTIFS(Манзилли!D:D,#REF!,Манзилли!I:I,$BD$335,Манзилли!H:H,"Рад")</f>
        <v>0</v>
      </c>
      <c r="AV42" s="38">
        <f>+COUNTIFS(Манзилли!D:D,#REF!,Манзилли!I:I,$BD$335,Манзилли!H:H,"Жараён")</f>
        <v>0</v>
      </c>
      <c r="AW42" s="38">
        <f>+COUNTIFS(Манзилли!D:D,#REF!,Манзилли!I:I,$BD$335,Манзилли!H:H,"Қарор")</f>
        <v>0</v>
      </c>
      <c r="AX42" s="38">
        <f>+COUNTIFS(Манзилли!D:D,#REF!,Манзилли!I:I,$BD$335,Манзилли!H:H,"Тўланди")</f>
        <v>0</v>
      </c>
      <c r="AY42" s="38">
        <f>+COUNTIFS(Манзилли!I:I,#REF!,Манзилли!N:N,$BD$335)</f>
        <v>0</v>
      </c>
      <c r="AZ42" s="38">
        <f>+COUNTIFS(Манзилли!I:I,#REF!,Манзилли!N:N,$BD$335,Манзилли!M:M,"Рад")</f>
        <v>0</v>
      </c>
      <c r="BA42" s="38">
        <f>+COUNTIFS(Манзилли!I:I,#REF!,Манзилли!N:N,$BD$335,Манзилли!M:M,"Жараён")</f>
        <v>0</v>
      </c>
      <c r="BB42" s="38">
        <f>+COUNTIFS(Манзилли!I:I,#REF!,Манзилли!N:N,$BD$335,Манзилли!M:M,"Қарор")</f>
        <v>0</v>
      </c>
      <c r="BC42" s="38">
        <f>+COUNTIFS(Манзилли!I:I,#REF!,Манзилли!N:N,$BD$335,Манзилли!M:M,"Тўланди")</f>
        <v>0</v>
      </c>
      <c r="BD42" s="38">
        <f>+COUNTIFS(Манзилли!N:N,D42,Манзилли!S:S,$BD$335)</f>
        <v>7</v>
      </c>
      <c r="BE42" s="38">
        <f>+COUNTIFS(Манзилли!N:N,D42,Манзилли!S:S,$BD$335,Манзилли!R:R,"Рад")</f>
        <v>6</v>
      </c>
      <c r="BF42" s="38">
        <f>+COUNTIFS(Манзилли!N:N,D42,Манзилли!S:S,$BD$335,Манзилли!R:R,"Жараён")</f>
        <v>0</v>
      </c>
      <c r="BG42" s="38">
        <f>+COUNTIFS(Манзилли!N:N,D42,Манзилли!S:S,$BD$335,Манзилли!R:R,"Қарор")</f>
        <v>1</v>
      </c>
      <c r="BH42" s="38">
        <f>+COUNTIFS(Манзилли!N:N,D42,Манзилли!S:S,$BD$335,Манзилли!R:R,"Тўланди")</f>
        <v>0</v>
      </c>
      <c r="BI42" s="38">
        <f>+COUNTIFS(Манзилли!N:N,D42,Манзилли!S:S,$BI$335)</f>
        <v>1</v>
      </c>
      <c r="BJ42" s="38">
        <f>+COUNTIFS(Манзилли!N:N,D42,Манзилли!S:S,$BI$335,Манзилли!R:R,"Рад")</f>
        <v>1</v>
      </c>
      <c r="BK42" s="38">
        <f>+COUNTIFS(Манзилли!N:N,D42,Манзилли!S:S,$BI$335,Манзилли!R:R,"Жараён")</f>
        <v>0</v>
      </c>
      <c r="BL42" s="41">
        <f>+COUNTIFS(Манзилли!N:N,D42,Манзилли!S:S,$BI$335,Манзилли!R:R,"Қарор")</f>
        <v>0</v>
      </c>
      <c r="BM42" s="39">
        <f>+COUNTIFS(Манзилли!N:N,D42,Манзилли!S:S,$BI$335,Манзилли!R:R,"Тўланди")</f>
        <v>0</v>
      </c>
    </row>
    <row r="43" spans="1:65" ht="49.5" hidden="1" customHeight="1" x14ac:dyDescent="0.25">
      <c r="A43" s="67">
        <v>37</v>
      </c>
      <c r="B43" s="68" t="s">
        <v>19069</v>
      </c>
      <c r="C43" s="72" t="s">
        <v>524</v>
      </c>
      <c r="D43" s="76">
        <v>41310942390079</v>
      </c>
      <c r="E43" s="37">
        <f t="shared" si="3"/>
        <v>66</v>
      </c>
      <c r="F43" s="38">
        <f t="shared" si="4"/>
        <v>15</v>
      </c>
      <c r="G43" s="38">
        <f t="shared" si="5"/>
        <v>2</v>
      </c>
      <c r="H43" s="38">
        <f t="shared" si="6"/>
        <v>11</v>
      </c>
      <c r="I43" s="38">
        <f t="shared" si="7"/>
        <v>3.0303030303030303</v>
      </c>
      <c r="J43" s="39">
        <f t="shared" si="8"/>
        <v>40</v>
      </c>
      <c r="K43" s="40">
        <f>+COUNTIFS(Манзилли!N:N,D43,Манзилли!S:S,$K$335)</f>
        <v>0</v>
      </c>
      <c r="L43" s="38">
        <f>+COUNTIFS(Манзилли!N:N,D43,Манзилли!S:S,$K$335,Манзилли!R:R,"Рад")</f>
        <v>0</v>
      </c>
      <c r="M43" s="38">
        <f>+COUNTIFS(Манзилли!N:N,D43,Манзилли!S:S,$K$335,Манзилли!R:R,"Жараён")</f>
        <v>0</v>
      </c>
      <c r="N43" s="38">
        <f>+COUNTIFS(Манзилли!N:N,D43,Манзилли!S:S,$K$335,Манзилли!R:R,"Қарор")</f>
        <v>0</v>
      </c>
      <c r="O43" s="38">
        <f>+COUNTIFS(Манзилли!N:N,D43,Манзилли!S:S,$K$335,Манзилли!R:R,"Тўланди")</f>
        <v>0</v>
      </c>
      <c r="P43" s="38">
        <f>+COUNTIFS(Манзилли!N:N,D43,Манзилли!S:S,$P$335)</f>
        <v>0</v>
      </c>
      <c r="Q43" s="38">
        <f>+COUNTIFS(Манзилли!N:N,D43,Манзилли!S:S,$P$335,Манзилли!R:R,"Рад")</f>
        <v>0</v>
      </c>
      <c r="R43" s="38">
        <f>+COUNTIFS(Манзилли!N:N,D43,Манзилли!S:S,$P$335,Манзилли!R:R,"Жараён")</f>
        <v>0</v>
      </c>
      <c r="S43" s="38">
        <f>+COUNTIFS(Манзилли!N:N,D43,Манзилли!S:S,$P$335,Манзилли!R:R,"Қарор")</f>
        <v>0</v>
      </c>
      <c r="T43" s="38">
        <f>+COUNTIFS(Манзилли!N:N,D43,Манзилли!S:S,$P$335,Манзилли!R:R,"Тўланди")</f>
        <v>0</v>
      </c>
      <c r="U43" s="38">
        <f>+COUNTIFS(Манзилли!N:N,D43,Манзилли!S:S,$U$335)</f>
        <v>32</v>
      </c>
      <c r="V43" s="38">
        <f>+COUNTIFS(Манзилли!N:N,D43,Манзилли!S:S,$U$335,Манзилли!R:R,"Рад")</f>
        <v>6</v>
      </c>
      <c r="W43" s="38">
        <f>+COUNTIFS(Манзилли!N:N,D43,Манзилли!S:S,$U$335,Манзилли!R:R,"Жараён")</f>
        <v>1</v>
      </c>
      <c r="X43" s="38">
        <f>+COUNTIFS(Манзилли!N:N,D43,Манзилли!S:S,$U$335,Манзилли!R:R,"Қарор")</f>
        <v>5</v>
      </c>
      <c r="Y43" s="38">
        <f>+COUNTIFS(Манзилли!N:N,D43,Манзилли!S:S,$U$335,Манзилли!R:R,"Тўланди")</f>
        <v>20</v>
      </c>
      <c r="Z43" s="38">
        <f>+COUNTIFS(Манзилли!N:N,D43,Манзилли!S:S,$Y$335)</f>
        <v>32</v>
      </c>
      <c r="AA43" s="38">
        <f>+COUNTIFS(Манзилли!N:N,D43,Манзилли!S:S,$Y$335,Манзилли!R:R,"Рад")</f>
        <v>7</v>
      </c>
      <c r="AB43" s="38">
        <f>+COUNTIFS(Манзилли!N:N,D43,Манзилли!S:S,$Y$335,Манзилли!R:R,"Жараён")</f>
        <v>1</v>
      </c>
      <c r="AC43" s="38">
        <f>+COUNTIFS(Манзилли!N:N,D43,Манзилли!S:S,$Y$335,Манзилли!R:R,"Қарор")</f>
        <v>6</v>
      </c>
      <c r="AD43" s="38">
        <f>+COUNTIFS(Манзилли!N:N,D43,Манзилли!S:S,$Y$335,Манзилли!R:R,"Тўланди")</f>
        <v>18</v>
      </c>
      <c r="AE43" s="38">
        <f>+COUNTIFS(Манзилли!N:N,D43,Манзилли!S:S,$AD$335)</f>
        <v>0</v>
      </c>
      <c r="AF43" s="38">
        <f>+COUNTIFS(Манзилли!N:N,D43,Манзилли!S:S,$AD$335,Манзилли!R:R,"Рад")</f>
        <v>0</v>
      </c>
      <c r="AG43" s="38">
        <f>+COUNTIFS(Манзилли!N:N,D43,Манзилли!S:S,$AD$335,Манзилли!R:R,"Жараён")</f>
        <v>0</v>
      </c>
      <c r="AH43" s="38">
        <f>+COUNTIFS(Манзилли!N:N,D43,Манзилли!S:S,$AD$335,Манзилли!R:R,"Қарор")</f>
        <v>0</v>
      </c>
      <c r="AI43" s="38">
        <f>+COUNTIFS(Манзилли!N:N,D43,Манзилли!S:S,$AD$335,Манзилли!R:R,"Тўланди")</f>
        <v>0</v>
      </c>
      <c r="AJ43" s="38">
        <f>+COUNTIFS(Манзилли!N:N,D43,Манзилли!S:S,$AJ$335)</f>
        <v>0</v>
      </c>
      <c r="AK43" s="38">
        <f>+COUNTIFS(Манзилли!N:N,D43,Манзилли!S:S,$AJ$335,Манзилли!R:R,"Рад")</f>
        <v>0</v>
      </c>
      <c r="AL43" s="38">
        <f>+COUNTIFS(Манзилли!N:N,D43,Манзилли!S:S,$AJ$335,Манзилли!R:R,"Жараён")</f>
        <v>0</v>
      </c>
      <c r="AM43" s="38">
        <f>+COUNTIFS(Манзилли!N:N,D43,Манзилли!S:S,$AJ$335,Манзилли!R:R,"Қарор")</f>
        <v>0</v>
      </c>
      <c r="AN43" s="38">
        <f>+COUNTIFS(Манзилли!N:N,D43,Манзилли!S:S,$AJ$335,Манзилли!R:R,"Тўланди")</f>
        <v>0</v>
      </c>
      <c r="AO43" s="38">
        <f>+COUNTIFS(Манзилли!N:N,D43,Манзилли!S:S,$AO$335)</f>
        <v>0</v>
      </c>
      <c r="AP43" s="38">
        <f>+COUNTIFS(Манзилли!N:N,D43,Манзилли!S:S,$AO$335,Манзилли!R:R,"Рад")</f>
        <v>0</v>
      </c>
      <c r="AQ43" s="38">
        <f>+COUNTIFS(Манзилли!N:N,D43,Манзилли!S:S,$AO$335,Манзилли!R:R,"Жараён")</f>
        <v>0</v>
      </c>
      <c r="AR43" s="38">
        <f>+COUNTIFS(Манзилли!N:N,D43,Манзилли!S:S,$AO$335,Манзилли!R:R,"Қарор")</f>
        <v>0</v>
      </c>
      <c r="AS43" s="38">
        <f>+COUNTIFS(Манзилли!N:N,D43,Манзилли!S:S,$AO$335,Манзилли!R:R,"Тўланди")</f>
        <v>0</v>
      </c>
      <c r="AT43" s="38">
        <f>+COUNTIFS(Манзилли!D:D,#REF!,Манзилли!I:I,$BD$335)</f>
        <v>0</v>
      </c>
      <c r="AU43" s="38">
        <f>+COUNTIFS(Манзилли!D:D,#REF!,Манзилли!I:I,$BD$335,Манзилли!H:H,"Рад")</f>
        <v>0</v>
      </c>
      <c r="AV43" s="38">
        <f>+COUNTIFS(Манзилли!D:D,#REF!,Манзилли!I:I,$BD$335,Манзилли!H:H,"Жараён")</f>
        <v>0</v>
      </c>
      <c r="AW43" s="38">
        <f>+COUNTIFS(Манзилли!D:D,#REF!,Манзилли!I:I,$BD$335,Манзилли!H:H,"Қарор")</f>
        <v>0</v>
      </c>
      <c r="AX43" s="38">
        <f>+COUNTIFS(Манзилли!D:D,#REF!,Манзилли!I:I,$BD$335,Манзилли!H:H,"Тўланди")</f>
        <v>0</v>
      </c>
      <c r="AY43" s="38">
        <f>+COUNTIFS(Манзилли!I:I,#REF!,Манзилли!N:N,$BD$335)</f>
        <v>0</v>
      </c>
      <c r="AZ43" s="38">
        <f>+COUNTIFS(Манзилли!I:I,#REF!,Манзилли!N:N,$BD$335,Манзилли!M:M,"Рад")</f>
        <v>0</v>
      </c>
      <c r="BA43" s="38">
        <f>+COUNTIFS(Манзилли!I:I,#REF!,Манзилли!N:N,$BD$335,Манзилли!M:M,"Жараён")</f>
        <v>0</v>
      </c>
      <c r="BB43" s="38">
        <f>+COUNTIFS(Манзилли!I:I,#REF!,Манзилли!N:N,$BD$335,Манзилли!M:M,"Қарор")</f>
        <v>0</v>
      </c>
      <c r="BC43" s="38">
        <f>+COUNTIFS(Манзилли!I:I,#REF!,Манзилли!N:N,$BD$335,Манзилли!M:M,"Тўланди")</f>
        <v>0</v>
      </c>
      <c r="BD43" s="38">
        <f>+COUNTIFS(Манзилли!N:N,D43,Манзилли!S:S,$BD$335)</f>
        <v>2</v>
      </c>
      <c r="BE43" s="38">
        <f>+COUNTIFS(Манзилли!N:N,D43,Манзилли!S:S,$BD$335,Манзилли!R:R,"Рад")</f>
        <v>2</v>
      </c>
      <c r="BF43" s="38">
        <f>+COUNTIFS(Манзилли!N:N,D43,Манзилли!S:S,$BD$335,Манзилли!R:R,"Жараён")</f>
        <v>0</v>
      </c>
      <c r="BG43" s="38">
        <f>+COUNTIFS(Манзилли!N:N,D43,Манзилли!S:S,$BD$335,Манзилли!R:R,"Қарор")</f>
        <v>0</v>
      </c>
      <c r="BH43" s="38">
        <f>+COUNTIFS(Манзилли!N:N,D43,Манзилли!S:S,$BD$335,Манзилли!R:R,"Тўланди")</f>
        <v>0</v>
      </c>
      <c r="BI43" s="38">
        <f>+COUNTIFS(Манзилли!N:N,D43,Манзилли!S:S,$BI$335)</f>
        <v>0</v>
      </c>
      <c r="BJ43" s="38">
        <f>+COUNTIFS(Манзилли!N:N,D43,Манзилли!S:S,$BI$335,Манзилли!R:R,"Рад")</f>
        <v>0</v>
      </c>
      <c r="BK43" s="38">
        <f>+COUNTIFS(Манзилли!N:N,D43,Манзилли!S:S,$BI$335,Манзилли!R:R,"Жараён")</f>
        <v>0</v>
      </c>
      <c r="BL43" s="41">
        <f>+COUNTIFS(Манзилли!N:N,D43,Манзилли!S:S,$BI$335,Манзилли!R:R,"Қарор")</f>
        <v>0</v>
      </c>
      <c r="BM43" s="39">
        <f>+COUNTIFS(Манзилли!N:N,D43,Манзилли!S:S,$BI$335,Манзилли!R:R,"Тўланди")</f>
        <v>0</v>
      </c>
    </row>
    <row r="44" spans="1:65" ht="49.5" hidden="1" customHeight="1" x14ac:dyDescent="0.25">
      <c r="A44" s="67">
        <v>38</v>
      </c>
      <c r="B44" s="68" t="s">
        <v>19069</v>
      </c>
      <c r="C44" s="72" t="s">
        <v>422</v>
      </c>
      <c r="D44" s="76">
        <v>42808812420029</v>
      </c>
      <c r="E44" s="37">
        <f t="shared" si="3"/>
        <v>14</v>
      </c>
      <c r="F44" s="38">
        <f t="shared" si="4"/>
        <v>6</v>
      </c>
      <c r="G44" s="38">
        <f t="shared" si="5"/>
        <v>1</v>
      </c>
      <c r="H44" s="38">
        <f t="shared" si="6"/>
        <v>1</v>
      </c>
      <c r="I44" s="38">
        <f t="shared" si="7"/>
        <v>7.1428571428571423</v>
      </c>
      <c r="J44" s="39">
        <f t="shared" si="8"/>
        <v>6</v>
      </c>
      <c r="K44" s="40">
        <f>+COUNTIFS(Манзилли!N:N,D44,Манзилли!S:S,$K$335)</f>
        <v>1</v>
      </c>
      <c r="L44" s="38">
        <f>+COUNTIFS(Манзилли!N:N,D44,Манзилли!S:S,$K$335,Манзилли!R:R,"Рад")</f>
        <v>0</v>
      </c>
      <c r="M44" s="38">
        <f>+COUNTIFS(Манзилли!N:N,D44,Манзилли!S:S,$K$335,Манзилли!R:R,"Жараён")</f>
        <v>1</v>
      </c>
      <c r="N44" s="38">
        <f>+COUNTIFS(Манзилли!N:N,D44,Манзилли!S:S,$K$335,Манзилли!R:R,"Қарор")</f>
        <v>0</v>
      </c>
      <c r="O44" s="38">
        <f>+COUNTIFS(Манзилли!N:N,D44,Манзилли!S:S,$K$335,Манзилли!R:R,"Тўланди")</f>
        <v>0</v>
      </c>
      <c r="P44" s="38">
        <f>+COUNTIFS(Манзилли!N:N,D44,Манзилли!S:S,$P$335)</f>
        <v>0</v>
      </c>
      <c r="Q44" s="38">
        <f>+COUNTIFS(Манзилли!N:N,D44,Манзилли!S:S,$P$335,Манзилли!R:R,"Рад")</f>
        <v>0</v>
      </c>
      <c r="R44" s="38">
        <f>+COUNTIFS(Манзилли!N:N,D44,Манзилли!S:S,$P$335,Манзилли!R:R,"Жараён")</f>
        <v>0</v>
      </c>
      <c r="S44" s="38">
        <f>+COUNTIFS(Манзилли!N:N,D44,Манзилли!S:S,$P$335,Манзилли!R:R,"Қарор")</f>
        <v>0</v>
      </c>
      <c r="T44" s="38">
        <f>+COUNTIFS(Манзилли!N:N,D44,Манзилли!S:S,$P$335,Манзилли!R:R,"Тўланди")</f>
        <v>0</v>
      </c>
      <c r="U44" s="38">
        <f>+COUNTIFS(Манзилли!N:N,D44,Манзилли!S:S,$U$335)</f>
        <v>8</v>
      </c>
      <c r="V44" s="38">
        <f>+COUNTIFS(Манзилли!N:N,D44,Манзилли!S:S,$U$335,Манзилли!R:R,"Рад")</f>
        <v>2</v>
      </c>
      <c r="W44" s="38">
        <f>+COUNTIFS(Манзилли!N:N,D44,Манзилли!S:S,$U$335,Манзилли!R:R,"Жараён")</f>
        <v>0</v>
      </c>
      <c r="X44" s="38">
        <f>+COUNTIFS(Манзилли!N:N,D44,Манзилли!S:S,$U$335,Манзилли!R:R,"Қарор")</f>
        <v>1</v>
      </c>
      <c r="Y44" s="38">
        <f>+COUNTIFS(Манзилли!N:N,D44,Манзилли!S:S,$U$335,Манзилли!R:R,"Тўланди")</f>
        <v>5</v>
      </c>
      <c r="Z44" s="38">
        <f>+COUNTIFS(Манзилли!N:N,D44,Манзилли!S:S,$Y$335)</f>
        <v>3</v>
      </c>
      <c r="AA44" s="38">
        <f>+COUNTIFS(Манзилли!N:N,D44,Манзилли!S:S,$Y$335,Манзилли!R:R,"Рад")</f>
        <v>2</v>
      </c>
      <c r="AB44" s="38">
        <f>+COUNTIFS(Манзилли!N:N,D44,Манзилли!S:S,$Y$335,Манзилли!R:R,"Жараён")</f>
        <v>0</v>
      </c>
      <c r="AC44" s="38">
        <f>+COUNTIFS(Манзилли!N:N,D44,Манзилли!S:S,$Y$335,Манзилли!R:R,"Қарор")</f>
        <v>0</v>
      </c>
      <c r="AD44" s="38">
        <f>+COUNTIFS(Манзилли!N:N,D44,Манзилли!S:S,$Y$335,Манзилли!R:R,"Тўланди")</f>
        <v>1</v>
      </c>
      <c r="AE44" s="38">
        <f>+COUNTIFS(Манзилли!N:N,D44,Манзилли!S:S,$AD$335)</f>
        <v>0</v>
      </c>
      <c r="AF44" s="38">
        <f>+COUNTIFS(Манзилли!N:N,D44,Манзилли!S:S,$AD$335,Манзилли!R:R,"Рад")</f>
        <v>0</v>
      </c>
      <c r="AG44" s="38">
        <f>+COUNTIFS(Манзилли!N:N,D44,Манзилли!S:S,$AD$335,Манзилли!R:R,"Жараён")</f>
        <v>0</v>
      </c>
      <c r="AH44" s="38">
        <f>+COUNTIFS(Манзилли!N:N,D44,Манзилли!S:S,$AD$335,Манзилли!R:R,"Қарор")</f>
        <v>0</v>
      </c>
      <c r="AI44" s="38">
        <f>+COUNTIFS(Манзилли!N:N,D44,Манзилли!S:S,$AD$335,Манзилли!R:R,"Тўланди")</f>
        <v>0</v>
      </c>
      <c r="AJ44" s="38">
        <f>+COUNTIFS(Манзилли!N:N,D44,Манзилли!S:S,$AJ$335)</f>
        <v>2</v>
      </c>
      <c r="AK44" s="38">
        <f>+COUNTIFS(Манзилли!N:N,D44,Манзилли!S:S,$AJ$335,Манзилли!R:R,"Рад")</f>
        <v>2</v>
      </c>
      <c r="AL44" s="38">
        <f>+COUNTIFS(Манзилли!N:N,D44,Манзилли!S:S,$AJ$335,Манзилли!R:R,"Жараён")</f>
        <v>0</v>
      </c>
      <c r="AM44" s="38">
        <f>+COUNTIFS(Манзилли!N:N,D44,Манзилли!S:S,$AJ$335,Манзилли!R:R,"Қарор")</f>
        <v>0</v>
      </c>
      <c r="AN44" s="38">
        <f>+COUNTIFS(Манзилли!N:N,D44,Манзилли!S:S,$AJ$335,Манзилли!R:R,"Тўланди")</f>
        <v>0</v>
      </c>
      <c r="AO44" s="38">
        <f>+COUNTIFS(Манзилли!N:N,D44,Манзилли!S:S,$AO$335)</f>
        <v>0</v>
      </c>
      <c r="AP44" s="38">
        <f>+COUNTIFS(Манзилли!N:N,D44,Манзилли!S:S,$AO$335,Манзилли!R:R,"Рад")</f>
        <v>0</v>
      </c>
      <c r="AQ44" s="38">
        <f>+COUNTIFS(Манзилли!N:N,D44,Манзилли!S:S,$AO$335,Манзилли!R:R,"Жараён")</f>
        <v>0</v>
      </c>
      <c r="AR44" s="38">
        <f>+COUNTIFS(Манзилли!N:N,D44,Манзилли!S:S,$AO$335,Манзилли!R:R,"Қарор")</f>
        <v>0</v>
      </c>
      <c r="AS44" s="38">
        <f>+COUNTIFS(Манзилли!N:N,D44,Манзилли!S:S,$AO$335,Манзилли!R:R,"Тўланди")</f>
        <v>0</v>
      </c>
      <c r="AT44" s="38">
        <f>+COUNTIFS(Манзилли!D:D,#REF!,Манзилли!I:I,$BD$335)</f>
        <v>0</v>
      </c>
      <c r="AU44" s="38">
        <f>+COUNTIFS(Манзилли!D:D,#REF!,Манзилли!I:I,$BD$335,Манзилли!H:H,"Рад")</f>
        <v>0</v>
      </c>
      <c r="AV44" s="38">
        <f>+COUNTIFS(Манзилли!D:D,#REF!,Манзилли!I:I,$BD$335,Манзилли!H:H,"Жараён")</f>
        <v>0</v>
      </c>
      <c r="AW44" s="38">
        <f>+COUNTIFS(Манзилли!D:D,#REF!,Манзилли!I:I,$BD$335,Манзилли!H:H,"Қарор")</f>
        <v>0</v>
      </c>
      <c r="AX44" s="38">
        <f>+COUNTIFS(Манзилли!D:D,#REF!,Манзилли!I:I,$BD$335,Манзилли!H:H,"Тўланди")</f>
        <v>0</v>
      </c>
      <c r="AY44" s="38">
        <f>+COUNTIFS(Манзилли!I:I,#REF!,Манзилли!N:N,$BD$335)</f>
        <v>0</v>
      </c>
      <c r="AZ44" s="38">
        <f>+COUNTIFS(Манзилли!I:I,#REF!,Манзилли!N:N,$BD$335,Манзилли!M:M,"Рад")</f>
        <v>0</v>
      </c>
      <c r="BA44" s="38">
        <f>+COUNTIFS(Манзилли!I:I,#REF!,Манзилли!N:N,$BD$335,Манзилли!M:M,"Жараён")</f>
        <v>0</v>
      </c>
      <c r="BB44" s="38">
        <f>+COUNTIFS(Манзилли!I:I,#REF!,Манзилли!N:N,$BD$335,Манзилли!M:M,"Қарор")</f>
        <v>0</v>
      </c>
      <c r="BC44" s="38">
        <f>+COUNTIFS(Манзилли!I:I,#REF!,Манзилли!N:N,$BD$335,Манзилли!M:M,"Тўланди")</f>
        <v>0</v>
      </c>
      <c r="BD44" s="38">
        <f>+COUNTIFS(Манзилли!N:N,D44,Манзилли!S:S,$BD$335)</f>
        <v>0</v>
      </c>
      <c r="BE44" s="38">
        <f>+COUNTIFS(Манзилли!N:N,D44,Манзилли!S:S,$BD$335,Манзилли!R:R,"Рад")</f>
        <v>0</v>
      </c>
      <c r="BF44" s="38">
        <f>+COUNTIFS(Манзилли!N:N,D44,Манзилли!S:S,$BD$335,Манзилли!R:R,"Жараён")</f>
        <v>0</v>
      </c>
      <c r="BG44" s="38">
        <f>+COUNTIFS(Манзилли!N:N,D44,Манзилли!S:S,$BD$335,Манзилли!R:R,"Қарор")</f>
        <v>0</v>
      </c>
      <c r="BH44" s="38">
        <f>+COUNTIFS(Манзилли!N:N,D44,Манзилли!S:S,$BD$335,Манзилли!R:R,"Тўланди")</f>
        <v>0</v>
      </c>
      <c r="BI44" s="38">
        <f>+COUNTIFS(Манзилли!N:N,D44,Манзилли!S:S,$BI$335)</f>
        <v>0</v>
      </c>
      <c r="BJ44" s="38">
        <f>+COUNTIFS(Манзилли!N:N,D44,Манзилли!S:S,$BI$335,Манзилли!R:R,"Рад")</f>
        <v>0</v>
      </c>
      <c r="BK44" s="38">
        <f>+COUNTIFS(Манзилли!N:N,D44,Манзилли!S:S,$BI$335,Манзилли!R:R,"Жараён")</f>
        <v>0</v>
      </c>
      <c r="BL44" s="41">
        <f>+COUNTIFS(Манзилли!N:N,D44,Манзилли!S:S,$BI$335,Манзилли!R:R,"Қарор")</f>
        <v>0</v>
      </c>
      <c r="BM44" s="39">
        <f>+COUNTIFS(Манзилли!N:N,D44,Манзилли!S:S,$BI$335,Манзилли!R:R,"Тўланди")</f>
        <v>0</v>
      </c>
    </row>
    <row r="45" spans="1:65" ht="49.5" hidden="1" customHeight="1" x14ac:dyDescent="0.25">
      <c r="A45" s="67">
        <v>39</v>
      </c>
      <c r="B45" s="68" t="s">
        <v>19069</v>
      </c>
      <c r="C45" s="72" t="s">
        <v>330</v>
      </c>
      <c r="D45" s="76">
        <v>30306852330012</v>
      </c>
      <c r="E45" s="37">
        <f t="shared" si="3"/>
        <v>46</v>
      </c>
      <c r="F45" s="38">
        <f t="shared" si="4"/>
        <v>15</v>
      </c>
      <c r="G45" s="38">
        <f t="shared" si="5"/>
        <v>0</v>
      </c>
      <c r="H45" s="38">
        <f t="shared" si="6"/>
        <v>10</v>
      </c>
      <c r="I45" s="38">
        <f t="shared" si="7"/>
        <v>0</v>
      </c>
      <c r="J45" s="39">
        <f t="shared" si="8"/>
        <v>22</v>
      </c>
      <c r="K45" s="40">
        <f>+COUNTIFS(Манзилли!N:N,D45,Манзилли!S:S,$K$335)</f>
        <v>2</v>
      </c>
      <c r="L45" s="38">
        <f>+COUNTIFS(Манзилли!N:N,D45,Манзилли!S:S,$K$335,Манзилли!R:R,"Рад")</f>
        <v>2</v>
      </c>
      <c r="M45" s="38">
        <f>+COUNTIFS(Манзилли!N:N,D45,Манзилли!S:S,$K$335,Манзилли!R:R,"Жараён")</f>
        <v>0</v>
      </c>
      <c r="N45" s="38">
        <f>+COUNTIFS(Манзилли!N:N,D45,Манзилли!S:S,$K$335,Манзилли!R:R,"Қарор")</f>
        <v>0</v>
      </c>
      <c r="O45" s="38">
        <f>+COUNTIFS(Манзилли!N:N,D45,Манзилли!S:S,$K$335,Манзилли!R:R,"Тўланди")</f>
        <v>0</v>
      </c>
      <c r="P45" s="38">
        <f>+COUNTIFS(Манзилли!N:N,D45,Манзилли!S:S,$P$335)</f>
        <v>2</v>
      </c>
      <c r="Q45" s="38">
        <f>+COUNTIFS(Манзилли!N:N,D45,Манзилли!S:S,$P$335,Манзилли!R:R,"Рад")</f>
        <v>2</v>
      </c>
      <c r="R45" s="38">
        <f>+COUNTIFS(Манзилли!N:N,D45,Манзилли!S:S,$P$335,Манзилли!R:R,"Жараён")</f>
        <v>0</v>
      </c>
      <c r="S45" s="38">
        <f>+COUNTIFS(Манзилли!N:N,D45,Манзилли!S:S,$P$335,Манзилли!R:R,"Қарор")</f>
        <v>0</v>
      </c>
      <c r="T45" s="38">
        <f>+COUNTIFS(Манзилли!N:N,D45,Манзилли!S:S,$P$335,Манзилли!R:R,"Тўланди")</f>
        <v>0</v>
      </c>
      <c r="U45" s="38">
        <f>+COUNTIFS(Манзилли!N:N,D45,Манзилли!S:S,$U$335)</f>
        <v>28</v>
      </c>
      <c r="V45" s="38">
        <f>+COUNTIFS(Манзилли!N:N,D45,Манзилли!S:S,$U$335,Манзилли!R:R,"Рад")</f>
        <v>7</v>
      </c>
      <c r="W45" s="38">
        <f>+COUNTIFS(Манзилли!N:N,D45,Манзилли!S:S,$U$335,Манзилли!R:R,"Жараён")</f>
        <v>0</v>
      </c>
      <c r="X45" s="38">
        <f>+COUNTIFS(Манзилли!N:N,D45,Манзилли!S:S,$U$335,Манзилли!R:R,"Қарор")</f>
        <v>7</v>
      </c>
      <c r="Y45" s="38">
        <f>+COUNTIFS(Манзилли!N:N,D45,Манзилли!S:S,$U$335,Манзилли!R:R,"Тўланди")</f>
        <v>14</v>
      </c>
      <c r="Z45" s="38">
        <f>+COUNTIFS(Манзилли!N:N,D45,Манзилли!S:S,$Y$335)</f>
        <v>10</v>
      </c>
      <c r="AA45" s="38">
        <f>+COUNTIFS(Манзилли!N:N,D45,Манзилли!S:S,$Y$335,Манзилли!R:R,"Рад")</f>
        <v>2</v>
      </c>
      <c r="AB45" s="38">
        <f>+COUNTIFS(Манзилли!N:N,D45,Манзилли!S:S,$Y$335,Манзилли!R:R,"Жараён")</f>
        <v>0</v>
      </c>
      <c r="AC45" s="38">
        <f>+COUNTIFS(Манзилли!N:N,D45,Манзилли!S:S,$Y$335,Манзилли!R:R,"Қарор")</f>
        <v>3</v>
      </c>
      <c r="AD45" s="38">
        <f>+COUNTIFS(Манзилли!N:N,D45,Манзилли!S:S,$Y$335,Манзилли!R:R,"Тўланди")</f>
        <v>5</v>
      </c>
      <c r="AE45" s="38">
        <f>+COUNTIFS(Манзилли!N:N,D45,Манзилли!S:S,$AD$335)</f>
        <v>0</v>
      </c>
      <c r="AF45" s="38">
        <f>+COUNTIFS(Манзилли!N:N,D45,Манзилли!S:S,$AD$335,Манзилли!R:R,"Рад")</f>
        <v>0</v>
      </c>
      <c r="AG45" s="38">
        <f>+COUNTIFS(Манзилли!N:N,D45,Манзилли!S:S,$AD$335,Манзилли!R:R,"Жараён")</f>
        <v>0</v>
      </c>
      <c r="AH45" s="38">
        <f>+COUNTIFS(Манзилли!N:N,D45,Манзилли!S:S,$AD$335,Манзилли!R:R,"Қарор")</f>
        <v>0</v>
      </c>
      <c r="AI45" s="38">
        <f>+COUNTIFS(Манзилли!N:N,D45,Манзилли!S:S,$AD$335,Манзилли!R:R,"Тўланди")</f>
        <v>0</v>
      </c>
      <c r="AJ45" s="38">
        <f>+COUNTIFS(Манзилли!N:N,D45,Манзилли!S:S,$AJ$335)</f>
        <v>3</v>
      </c>
      <c r="AK45" s="38">
        <f>+COUNTIFS(Манзилли!N:N,D45,Манзилли!S:S,$AJ$335,Манзилли!R:R,"Рад")</f>
        <v>1</v>
      </c>
      <c r="AL45" s="38">
        <f>+COUNTIFS(Манзилли!N:N,D45,Манзилли!S:S,$AJ$335,Манзилли!R:R,"Жараён")</f>
        <v>0</v>
      </c>
      <c r="AM45" s="38">
        <f>+COUNTIFS(Манзилли!N:N,D45,Манзилли!S:S,$AJ$335,Манзилли!R:R,"Қарор")</f>
        <v>0</v>
      </c>
      <c r="AN45" s="38">
        <f>+COUNTIFS(Манзилли!N:N,D45,Манзилли!S:S,$AJ$335,Манзилли!R:R,"Тўланди")</f>
        <v>2</v>
      </c>
      <c r="AO45" s="38">
        <f>+COUNTIFS(Манзилли!N:N,D45,Манзилли!S:S,$AO$335)</f>
        <v>0</v>
      </c>
      <c r="AP45" s="38">
        <f>+COUNTIFS(Манзилли!N:N,D45,Манзилли!S:S,$AO$335,Манзилли!R:R,"Рад")</f>
        <v>0</v>
      </c>
      <c r="AQ45" s="38">
        <f>+COUNTIFS(Манзилли!N:N,D45,Манзилли!S:S,$AO$335,Манзилли!R:R,"Жараён")</f>
        <v>0</v>
      </c>
      <c r="AR45" s="38">
        <f>+COUNTIFS(Манзилли!N:N,D45,Манзилли!S:S,$AO$335,Манзилли!R:R,"Қарор")</f>
        <v>0</v>
      </c>
      <c r="AS45" s="38">
        <f>+COUNTIFS(Манзилли!N:N,D45,Манзилли!S:S,$AO$335,Манзилли!R:R,"Тўланди")</f>
        <v>0</v>
      </c>
      <c r="AT45" s="38">
        <f>+COUNTIFS(Манзилли!D:D,#REF!,Манзилли!I:I,$BD$335)</f>
        <v>0</v>
      </c>
      <c r="AU45" s="38">
        <f>+COUNTIFS(Манзилли!D:D,#REF!,Манзилли!I:I,$BD$335,Манзилли!H:H,"Рад")</f>
        <v>0</v>
      </c>
      <c r="AV45" s="38">
        <f>+COUNTIFS(Манзилли!D:D,#REF!,Манзилли!I:I,$BD$335,Манзилли!H:H,"Жараён")</f>
        <v>0</v>
      </c>
      <c r="AW45" s="38">
        <f>+COUNTIFS(Манзилли!D:D,#REF!,Манзилли!I:I,$BD$335,Манзилли!H:H,"Қарор")</f>
        <v>0</v>
      </c>
      <c r="AX45" s="38">
        <f>+COUNTIFS(Манзилли!D:D,#REF!,Манзилли!I:I,$BD$335,Манзилли!H:H,"Тўланди")</f>
        <v>0</v>
      </c>
      <c r="AY45" s="38">
        <f>+COUNTIFS(Манзилли!I:I,#REF!,Манзилли!N:N,$BD$335)</f>
        <v>0</v>
      </c>
      <c r="AZ45" s="38">
        <f>+COUNTIFS(Манзилли!I:I,#REF!,Манзилли!N:N,$BD$335,Манзилли!M:M,"Рад")</f>
        <v>0</v>
      </c>
      <c r="BA45" s="38">
        <f>+COUNTIFS(Манзилли!I:I,#REF!,Манзилли!N:N,$BD$335,Манзилли!M:M,"Жараён")</f>
        <v>0</v>
      </c>
      <c r="BB45" s="38">
        <f>+COUNTIFS(Манзилли!I:I,#REF!,Манзилли!N:N,$BD$335,Манзилли!M:M,"Қарор")</f>
        <v>0</v>
      </c>
      <c r="BC45" s="38">
        <f>+COUNTIFS(Манзилли!I:I,#REF!,Манзилли!N:N,$BD$335,Манзилли!M:M,"Тўланди")</f>
        <v>0</v>
      </c>
      <c r="BD45" s="38">
        <f>+COUNTIFS(Манзилли!N:N,D45,Манзилли!S:S,$BD$335)</f>
        <v>1</v>
      </c>
      <c r="BE45" s="38">
        <f>+COUNTIFS(Манзилли!N:N,D45,Манзилли!S:S,$BD$335,Манзилли!R:R,"Рад")</f>
        <v>1</v>
      </c>
      <c r="BF45" s="38">
        <f>+COUNTIFS(Манзилли!N:N,D45,Манзилли!S:S,$BD$335,Манзилли!R:R,"Жараён")</f>
        <v>0</v>
      </c>
      <c r="BG45" s="38">
        <f>+COUNTIFS(Манзилли!N:N,D45,Манзилли!S:S,$BD$335,Манзилли!R:R,"Қарор")</f>
        <v>0</v>
      </c>
      <c r="BH45" s="38">
        <f>+COUNTIFS(Манзилли!N:N,D45,Манзилли!S:S,$BD$335,Манзилли!R:R,"Тўланди")</f>
        <v>0</v>
      </c>
      <c r="BI45" s="38">
        <f>+COUNTIFS(Манзилли!N:N,D45,Манзилли!S:S,$BI$335)</f>
        <v>0</v>
      </c>
      <c r="BJ45" s="38">
        <f>+COUNTIFS(Манзилли!N:N,D45,Манзилли!S:S,$BI$335,Манзилли!R:R,"Рад")</f>
        <v>0</v>
      </c>
      <c r="BK45" s="38">
        <f>+COUNTIFS(Манзилли!N:N,D45,Манзилли!S:S,$BI$335,Манзилли!R:R,"Жараён")</f>
        <v>0</v>
      </c>
      <c r="BL45" s="41">
        <f>+COUNTIFS(Манзилли!N:N,D45,Манзилли!S:S,$BI$335,Манзилли!R:R,"Қарор")</f>
        <v>0</v>
      </c>
      <c r="BM45" s="39">
        <f>+COUNTIFS(Манзилли!N:N,D45,Манзилли!S:S,$BI$335,Манзилли!R:R,"Тўланди")</f>
        <v>0</v>
      </c>
    </row>
    <row r="46" spans="1:65" ht="49.5" hidden="1" customHeight="1" x14ac:dyDescent="0.25">
      <c r="A46" s="67">
        <v>40</v>
      </c>
      <c r="B46" s="68" t="s">
        <v>19069</v>
      </c>
      <c r="C46" s="72" t="s">
        <v>178</v>
      </c>
      <c r="D46" s="76">
        <v>41506922360022</v>
      </c>
      <c r="E46" s="37">
        <f t="shared" si="3"/>
        <v>35</v>
      </c>
      <c r="F46" s="38">
        <f t="shared" si="4"/>
        <v>18</v>
      </c>
      <c r="G46" s="38">
        <f t="shared" si="5"/>
        <v>2</v>
      </c>
      <c r="H46" s="38">
        <f t="shared" si="6"/>
        <v>0</v>
      </c>
      <c r="I46" s="38">
        <f t="shared" si="7"/>
        <v>5.7142857142857144</v>
      </c>
      <c r="J46" s="39">
        <f t="shared" si="8"/>
        <v>15</v>
      </c>
      <c r="K46" s="40">
        <f>+COUNTIFS(Манзилли!N:N,D46,Манзилли!S:S,$K$335)</f>
        <v>0</v>
      </c>
      <c r="L46" s="38">
        <f>+COUNTIFS(Манзилли!N:N,D46,Манзилли!S:S,$K$335,Манзилли!R:R,"Рад")</f>
        <v>0</v>
      </c>
      <c r="M46" s="38">
        <f>+COUNTIFS(Манзилли!N:N,D46,Манзилли!S:S,$K$335,Манзилли!R:R,"Жараён")</f>
        <v>0</v>
      </c>
      <c r="N46" s="38">
        <f>+COUNTIFS(Манзилли!N:N,D46,Манзилли!S:S,$K$335,Манзилли!R:R,"Қарор")</f>
        <v>0</v>
      </c>
      <c r="O46" s="38">
        <f>+COUNTIFS(Манзилли!N:N,D46,Манзилли!S:S,$K$335,Манзилли!R:R,"Тўланди")</f>
        <v>0</v>
      </c>
      <c r="P46" s="38">
        <f>+COUNTIFS(Манзилли!N:N,D46,Манзилли!S:S,$P$335)</f>
        <v>1</v>
      </c>
      <c r="Q46" s="38">
        <f>+COUNTIFS(Манзилли!N:N,D46,Манзилли!S:S,$P$335,Манзилли!R:R,"Рад")</f>
        <v>0</v>
      </c>
      <c r="R46" s="38">
        <f>+COUNTIFS(Манзилли!N:N,D46,Манзилли!S:S,$P$335,Манзилли!R:R,"Жараён")</f>
        <v>1</v>
      </c>
      <c r="S46" s="38">
        <f>+COUNTIFS(Манзилли!N:N,D46,Манзилли!S:S,$P$335,Манзилли!R:R,"Қарор")</f>
        <v>0</v>
      </c>
      <c r="T46" s="38">
        <f>+COUNTIFS(Манзилли!N:N,D46,Манзилли!S:S,$P$335,Манзилли!R:R,"Тўланди")</f>
        <v>0</v>
      </c>
      <c r="U46" s="38">
        <f>+COUNTIFS(Манзилли!N:N,D46,Манзилли!S:S,$U$335)</f>
        <v>22</v>
      </c>
      <c r="V46" s="38">
        <f>+COUNTIFS(Манзилли!N:N,D46,Манзилли!S:S,$U$335,Манзилли!R:R,"Рад")</f>
        <v>12</v>
      </c>
      <c r="W46" s="38">
        <f>+COUNTIFS(Манзилли!N:N,D46,Манзилли!S:S,$U$335,Манзилли!R:R,"Жараён")</f>
        <v>0</v>
      </c>
      <c r="X46" s="38">
        <f>+COUNTIFS(Манзилли!N:N,D46,Манзилли!S:S,$U$335,Манзилли!R:R,"Қарор")</f>
        <v>0</v>
      </c>
      <c r="Y46" s="38">
        <f>+COUNTIFS(Манзилли!N:N,D46,Манзилли!S:S,$U$335,Манзилли!R:R,"Тўланди")</f>
        <v>10</v>
      </c>
      <c r="Z46" s="38">
        <f>+COUNTIFS(Манзилли!N:N,D46,Манзилли!S:S,$Y$335)</f>
        <v>7</v>
      </c>
      <c r="AA46" s="38">
        <f>+COUNTIFS(Манзилли!N:N,D46,Манзилли!S:S,$Y$335,Манзилли!R:R,"Рад")</f>
        <v>5</v>
      </c>
      <c r="AB46" s="38">
        <f>+COUNTIFS(Манзилли!N:N,D46,Манзилли!S:S,$Y$335,Манзилли!R:R,"Жараён")</f>
        <v>1</v>
      </c>
      <c r="AC46" s="38">
        <f>+COUNTIFS(Манзилли!N:N,D46,Манзилли!S:S,$Y$335,Манзилли!R:R,"Қарор")</f>
        <v>0</v>
      </c>
      <c r="AD46" s="38">
        <f>+COUNTIFS(Манзилли!N:N,D46,Манзилли!S:S,$Y$335,Манзилли!R:R,"Тўланди")</f>
        <v>1</v>
      </c>
      <c r="AE46" s="38">
        <f>+COUNTIFS(Манзилли!N:N,D46,Манзилли!S:S,$AD$335)</f>
        <v>2</v>
      </c>
      <c r="AF46" s="38">
        <f>+COUNTIFS(Манзилли!N:N,D46,Манзилли!S:S,$AD$335,Манзилли!R:R,"Рад")</f>
        <v>0</v>
      </c>
      <c r="AG46" s="38">
        <f>+COUNTIFS(Манзилли!N:N,D46,Манзилли!S:S,$AD$335,Манзилли!R:R,"Жараён")</f>
        <v>0</v>
      </c>
      <c r="AH46" s="38">
        <f>+COUNTIFS(Манзилли!N:N,D46,Манзилли!S:S,$AD$335,Манзилли!R:R,"Қарор")</f>
        <v>0</v>
      </c>
      <c r="AI46" s="38">
        <f>+COUNTIFS(Манзилли!N:N,D46,Манзилли!S:S,$AD$335,Манзилли!R:R,"Тўланди")</f>
        <v>2</v>
      </c>
      <c r="AJ46" s="38">
        <f>+COUNTIFS(Манзилли!N:N,D46,Манзилли!S:S,$AJ$335)</f>
        <v>1</v>
      </c>
      <c r="AK46" s="38">
        <f>+COUNTIFS(Манзилли!N:N,D46,Манзилли!S:S,$AJ$335,Манзилли!R:R,"Рад")</f>
        <v>0</v>
      </c>
      <c r="AL46" s="38">
        <f>+COUNTIFS(Манзилли!N:N,D46,Манзилли!S:S,$AJ$335,Манзилли!R:R,"Жараён")</f>
        <v>0</v>
      </c>
      <c r="AM46" s="38">
        <f>+COUNTIFS(Манзилли!N:N,D46,Манзилли!S:S,$AJ$335,Манзилли!R:R,"Қарор")</f>
        <v>0</v>
      </c>
      <c r="AN46" s="38">
        <f>+COUNTIFS(Манзилли!N:N,D46,Манзилли!S:S,$AJ$335,Манзилли!R:R,"Тўланди")</f>
        <v>1</v>
      </c>
      <c r="AO46" s="38">
        <f>+COUNTIFS(Манзилли!N:N,D46,Манзилли!S:S,$AO$335)</f>
        <v>2</v>
      </c>
      <c r="AP46" s="38">
        <f>+COUNTIFS(Манзилли!N:N,D46,Манзилли!S:S,$AO$335,Манзилли!R:R,"Рад")</f>
        <v>1</v>
      </c>
      <c r="AQ46" s="38">
        <f>+COUNTIFS(Манзилли!N:N,D46,Манзилли!S:S,$AO$335,Манзилли!R:R,"Жараён")</f>
        <v>0</v>
      </c>
      <c r="AR46" s="38">
        <f>+COUNTIFS(Манзилли!N:N,D46,Манзилли!S:S,$AO$335,Манзилли!R:R,"Қарор")</f>
        <v>0</v>
      </c>
      <c r="AS46" s="38">
        <f>+COUNTIFS(Манзилли!N:N,D46,Манзилли!S:S,$AO$335,Манзилли!R:R,"Тўланди")</f>
        <v>1</v>
      </c>
      <c r="AT46" s="38">
        <f>+COUNTIFS(Манзилли!D:D,#REF!,Манзилли!I:I,$BD$335)</f>
        <v>0</v>
      </c>
      <c r="AU46" s="38">
        <f>+COUNTIFS(Манзилли!D:D,#REF!,Манзилли!I:I,$BD$335,Манзилли!H:H,"Рад")</f>
        <v>0</v>
      </c>
      <c r="AV46" s="38">
        <f>+COUNTIFS(Манзилли!D:D,#REF!,Манзилли!I:I,$BD$335,Манзилли!H:H,"Жараён")</f>
        <v>0</v>
      </c>
      <c r="AW46" s="38">
        <f>+COUNTIFS(Манзилли!D:D,#REF!,Манзилли!I:I,$BD$335,Манзилли!H:H,"Қарор")</f>
        <v>0</v>
      </c>
      <c r="AX46" s="38">
        <f>+COUNTIFS(Манзилли!D:D,#REF!,Манзилли!I:I,$BD$335,Манзилли!H:H,"Тўланди")</f>
        <v>0</v>
      </c>
      <c r="AY46" s="38">
        <f>+COUNTIFS(Манзилли!I:I,#REF!,Манзилли!N:N,$BD$335)</f>
        <v>0</v>
      </c>
      <c r="AZ46" s="38">
        <f>+COUNTIFS(Манзилли!I:I,#REF!,Манзилли!N:N,$BD$335,Манзилли!M:M,"Рад")</f>
        <v>0</v>
      </c>
      <c r="BA46" s="38">
        <f>+COUNTIFS(Манзилли!I:I,#REF!,Манзилли!N:N,$BD$335,Манзилли!M:M,"Жараён")</f>
        <v>0</v>
      </c>
      <c r="BB46" s="38">
        <f>+COUNTIFS(Манзилли!I:I,#REF!,Манзилли!N:N,$BD$335,Манзилли!M:M,"Қарор")</f>
        <v>0</v>
      </c>
      <c r="BC46" s="38">
        <f>+COUNTIFS(Манзилли!I:I,#REF!,Манзилли!N:N,$BD$335,Манзилли!M:M,"Тўланди")</f>
        <v>0</v>
      </c>
      <c r="BD46" s="38">
        <f>+COUNTIFS(Манзилли!N:N,D46,Манзилли!S:S,$BD$335)</f>
        <v>0</v>
      </c>
      <c r="BE46" s="38">
        <f>+COUNTIFS(Манзилли!N:N,D46,Манзилли!S:S,$BD$335,Манзилли!R:R,"Рад")</f>
        <v>0</v>
      </c>
      <c r="BF46" s="38">
        <f>+COUNTIFS(Манзилли!N:N,D46,Манзилли!S:S,$BD$335,Манзилли!R:R,"Жараён")</f>
        <v>0</v>
      </c>
      <c r="BG46" s="38">
        <f>+COUNTIFS(Манзилли!N:N,D46,Манзилли!S:S,$BD$335,Манзилли!R:R,"Қарор")</f>
        <v>0</v>
      </c>
      <c r="BH46" s="38">
        <f>+COUNTIFS(Манзилли!N:N,D46,Манзилли!S:S,$BD$335,Манзилли!R:R,"Тўланди")</f>
        <v>0</v>
      </c>
      <c r="BI46" s="38">
        <f>+COUNTIFS(Манзилли!N:N,D46,Манзилли!S:S,$BI$335)</f>
        <v>0</v>
      </c>
      <c r="BJ46" s="38">
        <f>+COUNTIFS(Манзилли!N:N,D46,Манзилли!S:S,$BI$335,Манзилли!R:R,"Рад")</f>
        <v>0</v>
      </c>
      <c r="BK46" s="38">
        <f>+COUNTIFS(Манзилли!N:N,D46,Манзилли!S:S,$BI$335,Манзилли!R:R,"Жараён")</f>
        <v>0</v>
      </c>
      <c r="BL46" s="41">
        <f>+COUNTIFS(Манзилли!N:N,D46,Манзилли!S:S,$BI$335,Манзилли!R:R,"Қарор")</f>
        <v>0</v>
      </c>
      <c r="BM46" s="39">
        <f>+COUNTIFS(Манзилли!N:N,D46,Манзилли!S:S,$BI$335,Манзилли!R:R,"Тўланди")</f>
        <v>0</v>
      </c>
    </row>
    <row r="47" spans="1:65" ht="49.5" hidden="1" customHeight="1" x14ac:dyDescent="0.25">
      <c r="A47" s="67">
        <v>41</v>
      </c>
      <c r="B47" s="68" t="s">
        <v>19069</v>
      </c>
      <c r="C47" s="72" t="s">
        <v>109</v>
      </c>
      <c r="D47" s="76">
        <v>42002922350014</v>
      </c>
      <c r="E47" s="37">
        <f t="shared" si="3"/>
        <v>14</v>
      </c>
      <c r="F47" s="38">
        <f t="shared" si="4"/>
        <v>7</v>
      </c>
      <c r="G47" s="38">
        <f t="shared" si="5"/>
        <v>0</v>
      </c>
      <c r="H47" s="38">
        <f t="shared" si="6"/>
        <v>1</v>
      </c>
      <c r="I47" s="38">
        <f t="shared" si="7"/>
        <v>0</v>
      </c>
      <c r="J47" s="39">
        <f t="shared" si="8"/>
        <v>6</v>
      </c>
      <c r="K47" s="40">
        <f>+COUNTIFS(Манзилли!N:N,D47,Манзилли!S:S,$K$335)</f>
        <v>1</v>
      </c>
      <c r="L47" s="38">
        <f>+COUNTIFS(Манзилли!N:N,D47,Манзилли!S:S,$K$335,Манзилли!R:R,"Рад")</f>
        <v>1</v>
      </c>
      <c r="M47" s="38">
        <f>+COUNTIFS(Манзилли!N:N,D47,Манзилли!S:S,$K$335,Манзилли!R:R,"Жараён")</f>
        <v>0</v>
      </c>
      <c r="N47" s="38">
        <f>+COUNTIFS(Манзилли!N:N,D47,Манзилли!S:S,$K$335,Манзилли!R:R,"Қарор")</f>
        <v>0</v>
      </c>
      <c r="O47" s="38">
        <f>+COUNTIFS(Манзилли!N:N,D47,Манзилли!S:S,$K$335,Манзилли!R:R,"Тўланди")</f>
        <v>0</v>
      </c>
      <c r="P47" s="38">
        <f>+COUNTIFS(Манзилли!N:N,D47,Манзилли!S:S,$P$335)</f>
        <v>0</v>
      </c>
      <c r="Q47" s="38">
        <f>+COUNTIFS(Манзилли!N:N,D47,Манзилли!S:S,$P$335,Манзилли!R:R,"Рад")</f>
        <v>0</v>
      </c>
      <c r="R47" s="38">
        <f>+COUNTIFS(Манзилли!N:N,D47,Манзилли!S:S,$P$335,Манзилли!R:R,"Жараён")</f>
        <v>0</v>
      </c>
      <c r="S47" s="38">
        <f>+COUNTIFS(Манзилли!N:N,D47,Манзилли!S:S,$P$335,Манзилли!R:R,"Қарор")</f>
        <v>0</v>
      </c>
      <c r="T47" s="38">
        <f>+COUNTIFS(Манзилли!N:N,D47,Манзилли!S:S,$P$335,Манзилли!R:R,"Тўланди")</f>
        <v>0</v>
      </c>
      <c r="U47" s="38">
        <f>+COUNTIFS(Манзилли!N:N,D47,Манзилли!S:S,$U$335)</f>
        <v>8</v>
      </c>
      <c r="V47" s="38">
        <f>+COUNTIFS(Манзилли!N:N,D47,Манзилли!S:S,$U$335,Манзилли!R:R,"Рад")</f>
        <v>3</v>
      </c>
      <c r="W47" s="38">
        <f>+COUNTIFS(Манзилли!N:N,D47,Манзилли!S:S,$U$335,Манзилли!R:R,"Жараён")</f>
        <v>0</v>
      </c>
      <c r="X47" s="38">
        <f>+COUNTIFS(Манзилли!N:N,D47,Манзилли!S:S,$U$335,Манзилли!R:R,"Қарор")</f>
        <v>0</v>
      </c>
      <c r="Y47" s="38">
        <f>+COUNTIFS(Манзилли!N:N,D47,Манзилли!S:S,$U$335,Манзилли!R:R,"Тўланди")</f>
        <v>5</v>
      </c>
      <c r="Z47" s="38">
        <f>+COUNTIFS(Манзилли!N:N,D47,Манзилли!S:S,$Y$335)</f>
        <v>4</v>
      </c>
      <c r="AA47" s="38">
        <f>+COUNTIFS(Манзилли!N:N,D47,Манзилли!S:S,$Y$335,Манзилли!R:R,"Рад")</f>
        <v>3</v>
      </c>
      <c r="AB47" s="38">
        <f>+COUNTIFS(Манзилли!N:N,D47,Манзилли!S:S,$Y$335,Манзилли!R:R,"Жараён")</f>
        <v>0</v>
      </c>
      <c r="AC47" s="38">
        <f>+COUNTIFS(Манзилли!N:N,D47,Манзилли!S:S,$Y$335,Манзилли!R:R,"Қарор")</f>
        <v>1</v>
      </c>
      <c r="AD47" s="38">
        <f>+COUNTIFS(Манзилли!N:N,D47,Манзилли!S:S,$Y$335,Манзилли!R:R,"Тўланди")</f>
        <v>0</v>
      </c>
      <c r="AE47" s="38">
        <f>+COUNTIFS(Манзилли!N:N,D47,Манзилли!S:S,$AD$335)</f>
        <v>0</v>
      </c>
      <c r="AF47" s="38">
        <f>+COUNTIFS(Манзилли!N:N,D47,Манзилли!S:S,$AD$335,Манзилли!R:R,"Рад")</f>
        <v>0</v>
      </c>
      <c r="AG47" s="38">
        <f>+COUNTIFS(Манзилли!N:N,D47,Манзилли!S:S,$AD$335,Манзилли!R:R,"Жараён")</f>
        <v>0</v>
      </c>
      <c r="AH47" s="38">
        <f>+COUNTIFS(Манзилли!N:N,D47,Манзилли!S:S,$AD$335,Манзилли!R:R,"Қарор")</f>
        <v>0</v>
      </c>
      <c r="AI47" s="38">
        <f>+COUNTIFS(Манзилли!N:N,D47,Манзилли!S:S,$AD$335,Манзилли!R:R,"Тўланди")</f>
        <v>0</v>
      </c>
      <c r="AJ47" s="38">
        <f>+COUNTIFS(Манзилли!N:N,D47,Манзилли!S:S,$AJ$335)</f>
        <v>1</v>
      </c>
      <c r="AK47" s="38">
        <f>+COUNTIFS(Манзилли!N:N,D47,Манзилли!S:S,$AJ$335,Манзилли!R:R,"Рад")</f>
        <v>0</v>
      </c>
      <c r="AL47" s="38">
        <f>+COUNTIFS(Манзилли!N:N,D47,Манзилли!S:S,$AJ$335,Манзилли!R:R,"Жараён")</f>
        <v>0</v>
      </c>
      <c r="AM47" s="38">
        <f>+COUNTIFS(Манзилли!N:N,D47,Манзилли!S:S,$AJ$335,Манзилли!R:R,"Қарор")</f>
        <v>0</v>
      </c>
      <c r="AN47" s="38">
        <f>+COUNTIFS(Манзилли!N:N,D47,Манзилли!S:S,$AJ$335,Манзилли!R:R,"Тўланди")</f>
        <v>1</v>
      </c>
      <c r="AO47" s="38">
        <f>+COUNTIFS(Манзилли!N:N,D47,Манзилли!S:S,$AO$335)</f>
        <v>0</v>
      </c>
      <c r="AP47" s="38">
        <f>+COUNTIFS(Манзилли!N:N,D47,Манзилли!S:S,$AO$335,Манзилли!R:R,"Рад")</f>
        <v>0</v>
      </c>
      <c r="AQ47" s="38">
        <f>+COUNTIFS(Манзилли!N:N,D47,Манзилли!S:S,$AO$335,Манзилли!R:R,"Жараён")</f>
        <v>0</v>
      </c>
      <c r="AR47" s="38">
        <f>+COUNTIFS(Манзилли!N:N,D47,Манзилли!S:S,$AO$335,Манзилли!R:R,"Қарор")</f>
        <v>0</v>
      </c>
      <c r="AS47" s="38">
        <f>+COUNTIFS(Манзилли!N:N,D47,Манзилли!S:S,$AO$335,Манзилли!R:R,"Тўланди")</f>
        <v>0</v>
      </c>
      <c r="AT47" s="38">
        <f>+COUNTIFS(Манзилли!D:D,#REF!,Манзилли!I:I,$BD$335)</f>
        <v>0</v>
      </c>
      <c r="AU47" s="38">
        <f>+COUNTIFS(Манзилли!D:D,#REF!,Манзилли!I:I,$BD$335,Манзилли!H:H,"Рад")</f>
        <v>0</v>
      </c>
      <c r="AV47" s="38">
        <f>+COUNTIFS(Манзилли!D:D,#REF!,Манзилли!I:I,$BD$335,Манзилли!H:H,"Жараён")</f>
        <v>0</v>
      </c>
      <c r="AW47" s="38">
        <f>+COUNTIFS(Манзилли!D:D,#REF!,Манзилли!I:I,$BD$335,Манзилли!H:H,"Қарор")</f>
        <v>0</v>
      </c>
      <c r="AX47" s="38">
        <f>+COUNTIFS(Манзилли!D:D,#REF!,Манзилли!I:I,$BD$335,Манзилли!H:H,"Тўланди")</f>
        <v>0</v>
      </c>
      <c r="AY47" s="38">
        <f>+COUNTIFS(Манзилли!I:I,#REF!,Манзилли!N:N,$BD$335)</f>
        <v>0</v>
      </c>
      <c r="AZ47" s="38">
        <f>+COUNTIFS(Манзилли!I:I,#REF!,Манзилли!N:N,$BD$335,Манзилли!M:M,"Рад")</f>
        <v>0</v>
      </c>
      <c r="BA47" s="38">
        <f>+COUNTIFS(Манзилли!I:I,#REF!,Манзилли!N:N,$BD$335,Манзилли!M:M,"Жараён")</f>
        <v>0</v>
      </c>
      <c r="BB47" s="38">
        <f>+COUNTIFS(Манзилли!I:I,#REF!,Манзилли!N:N,$BD$335,Манзилли!M:M,"Қарор")</f>
        <v>0</v>
      </c>
      <c r="BC47" s="38">
        <f>+COUNTIFS(Манзилли!I:I,#REF!,Манзилли!N:N,$BD$335,Манзилли!M:M,"Тўланди")</f>
        <v>0</v>
      </c>
      <c r="BD47" s="38">
        <f>+COUNTIFS(Манзилли!N:N,D47,Манзилли!S:S,$BD$335)</f>
        <v>0</v>
      </c>
      <c r="BE47" s="38">
        <f>+COUNTIFS(Манзилли!N:N,D47,Манзилли!S:S,$BD$335,Манзилли!R:R,"Рад")</f>
        <v>0</v>
      </c>
      <c r="BF47" s="38">
        <f>+COUNTIFS(Манзилли!N:N,D47,Манзилли!S:S,$BD$335,Манзилли!R:R,"Жараён")</f>
        <v>0</v>
      </c>
      <c r="BG47" s="38">
        <f>+COUNTIFS(Манзилли!N:N,D47,Манзилли!S:S,$BD$335,Манзилли!R:R,"Қарор")</f>
        <v>0</v>
      </c>
      <c r="BH47" s="38">
        <f>+COUNTIFS(Манзилли!N:N,D47,Манзилли!S:S,$BD$335,Манзилли!R:R,"Тўланди")</f>
        <v>0</v>
      </c>
      <c r="BI47" s="38">
        <f>+COUNTIFS(Манзилли!N:N,D47,Манзилли!S:S,$BI$335)</f>
        <v>0</v>
      </c>
      <c r="BJ47" s="38">
        <f>+COUNTIFS(Манзилли!N:N,D47,Манзилли!S:S,$BI$335,Манзилли!R:R,"Рад")</f>
        <v>0</v>
      </c>
      <c r="BK47" s="38">
        <f>+COUNTIFS(Манзилли!N:N,D47,Манзилли!S:S,$BI$335,Манзилли!R:R,"Жараён")</f>
        <v>0</v>
      </c>
      <c r="BL47" s="41">
        <f>+COUNTIFS(Манзилли!N:N,D47,Манзилли!S:S,$BI$335,Манзилли!R:R,"Қарор")</f>
        <v>0</v>
      </c>
      <c r="BM47" s="39">
        <f>+COUNTIFS(Манзилли!N:N,D47,Манзилли!S:S,$BI$335,Манзилли!R:R,"Тўланди")</f>
        <v>0</v>
      </c>
    </row>
    <row r="48" spans="1:65" ht="49.5" hidden="1" customHeight="1" x14ac:dyDescent="0.25">
      <c r="A48" s="67">
        <v>42</v>
      </c>
      <c r="B48" s="68" t="s">
        <v>19069</v>
      </c>
      <c r="C48" s="72" t="s">
        <v>496</v>
      </c>
      <c r="D48" s="76">
        <v>42210922340034</v>
      </c>
      <c r="E48" s="37">
        <f t="shared" si="3"/>
        <v>49</v>
      </c>
      <c r="F48" s="38">
        <f t="shared" si="4"/>
        <v>20</v>
      </c>
      <c r="G48" s="38">
        <f t="shared" si="5"/>
        <v>4</v>
      </c>
      <c r="H48" s="38">
        <f t="shared" si="6"/>
        <v>6</v>
      </c>
      <c r="I48" s="38">
        <f t="shared" si="7"/>
        <v>8.1632653061224492</v>
      </c>
      <c r="J48" s="39">
        <f t="shared" si="8"/>
        <v>19</v>
      </c>
      <c r="K48" s="40">
        <f>+COUNTIFS(Манзилли!N:N,D48,Манзилли!S:S,$K$335)</f>
        <v>3</v>
      </c>
      <c r="L48" s="38">
        <f>+COUNTIFS(Манзилли!N:N,D48,Манзилли!S:S,$K$335,Манзилли!R:R,"Рад")</f>
        <v>3</v>
      </c>
      <c r="M48" s="38">
        <f>+COUNTIFS(Манзилли!N:N,D48,Манзилли!S:S,$K$335,Манзилли!R:R,"Жараён")</f>
        <v>0</v>
      </c>
      <c r="N48" s="38">
        <f>+COUNTIFS(Манзилли!N:N,D48,Манзилли!S:S,$K$335,Манзилли!R:R,"Қарор")</f>
        <v>0</v>
      </c>
      <c r="O48" s="38">
        <f>+COUNTIFS(Манзилли!N:N,D48,Манзилли!S:S,$K$335,Манзилли!R:R,"Тўланди")</f>
        <v>0</v>
      </c>
      <c r="P48" s="38">
        <f>+COUNTIFS(Манзилли!N:N,D48,Манзилли!S:S,$P$335)</f>
        <v>0</v>
      </c>
      <c r="Q48" s="38">
        <f>+COUNTIFS(Манзилли!N:N,D48,Манзилли!S:S,$P$335,Манзилли!R:R,"Рад")</f>
        <v>0</v>
      </c>
      <c r="R48" s="38">
        <f>+COUNTIFS(Манзилли!N:N,D48,Манзилли!S:S,$P$335,Манзилли!R:R,"Жараён")</f>
        <v>0</v>
      </c>
      <c r="S48" s="38">
        <f>+COUNTIFS(Манзилли!N:N,D48,Манзилли!S:S,$P$335,Манзилли!R:R,"Қарор")</f>
        <v>0</v>
      </c>
      <c r="T48" s="38">
        <f>+COUNTIFS(Манзилли!N:N,D48,Манзилли!S:S,$P$335,Манзилли!R:R,"Тўланди")</f>
        <v>0</v>
      </c>
      <c r="U48" s="38">
        <f>+COUNTIFS(Манзилли!N:N,D48,Манзилли!S:S,$U$335)</f>
        <v>16</v>
      </c>
      <c r="V48" s="38">
        <f>+COUNTIFS(Манзилли!N:N,D48,Манзилли!S:S,$U$335,Манзилли!R:R,"Рад")</f>
        <v>3</v>
      </c>
      <c r="W48" s="38">
        <f>+COUNTIFS(Манзилли!N:N,D48,Манзилли!S:S,$U$335,Манзилли!R:R,"Жараён")</f>
        <v>2</v>
      </c>
      <c r="X48" s="38">
        <f>+COUNTIFS(Манзилли!N:N,D48,Манзилли!S:S,$U$335,Манзилли!R:R,"Қарор")</f>
        <v>3</v>
      </c>
      <c r="Y48" s="38">
        <f>+COUNTIFS(Манзилли!N:N,D48,Манзилли!S:S,$U$335,Манзилли!R:R,"Тўланди")</f>
        <v>8</v>
      </c>
      <c r="Z48" s="38">
        <f>+COUNTIFS(Манзилли!N:N,D48,Манзилли!S:S,$Y$335)</f>
        <v>20</v>
      </c>
      <c r="AA48" s="38">
        <f>+COUNTIFS(Манзилли!N:N,D48,Манзилли!S:S,$Y$335,Манзилли!R:R,"Рад")</f>
        <v>8</v>
      </c>
      <c r="AB48" s="38">
        <f>+COUNTIFS(Манзилли!N:N,D48,Манзилли!S:S,$Y$335,Манзилли!R:R,"Жараён")</f>
        <v>2</v>
      </c>
      <c r="AC48" s="38">
        <f>+COUNTIFS(Манзилли!N:N,D48,Манзилли!S:S,$Y$335,Манзилли!R:R,"Қарор")</f>
        <v>3</v>
      </c>
      <c r="AD48" s="38">
        <f>+COUNTIFS(Манзилли!N:N,D48,Манзилли!S:S,$Y$335,Манзилли!R:R,"Тўланди")</f>
        <v>7</v>
      </c>
      <c r="AE48" s="38">
        <f>+COUNTIFS(Манзилли!N:N,D48,Манзилли!S:S,$AD$335)</f>
        <v>0</v>
      </c>
      <c r="AF48" s="38">
        <f>+COUNTIFS(Манзилли!N:N,D48,Манзилли!S:S,$AD$335,Манзилли!R:R,"Рад")</f>
        <v>0</v>
      </c>
      <c r="AG48" s="38">
        <f>+COUNTIFS(Манзилли!N:N,D48,Манзилли!S:S,$AD$335,Манзилли!R:R,"Жараён")</f>
        <v>0</v>
      </c>
      <c r="AH48" s="38">
        <f>+COUNTIFS(Манзилли!N:N,D48,Манзилли!S:S,$AD$335,Манзилли!R:R,"Қарор")</f>
        <v>0</v>
      </c>
      <c r="AI48" s="38">
        <f>+COUNTIFS(Манзилли!N:N,D48,Манзилли!S:S,$AD$335,Манзилли!R:R,"Тўланди")</f>
        <v>0</v>
      </c>
      <c r="AJ48" s="38">
        <f>+COUNTIFS(Манзилли!N:N,D48,Манзилли!S:S,$AJ$335)</f>
        <v>10</v>
      </c>
      <c r="AK48" s="38">
        <f>+COUNTIFS(Манзилли!N:N,D48,Манзилли!S:S,$AJ$335,Манзилли!R:R,"Рад")</f>
        <v>6</v>
      </c>
      <c r="AL48" s="38">
        <f>+COUNTIFS(Манзилли!N:N,D48,Манзилли!S:S,$AJ$335,Манзилли!R:R,"Жараён")</f>
        <v>0</v>
      </c>
      <c r="AM48" s="38">
        <f>+COUNTIFS(Манзилли!N:N,D48,Манзилли!S:S,$AJ$335,Манзилли!R:R,"Қарор")</f>
        <v>0</v>
      </c>
      <c r="AN48" s="38">
        <f>+COUNTIFS(Манзилли!N:N,D48,Манзилли!S:S,$AJ$335,Манзилли!R:R,"Тўланди")</f>
        <v>4</v>
      </c>
      <c r="AO48" s="38">
        <f>+COUNTIFS(Манзилли!N:N,D48,Манзилли!S:S,$AO$335)</f>
        <v>0</v>
      </c>
      <c r="AP48" s="38">
        <f>+COUNTIFS(Манзилли!N:N,D48,Манзилли!S:S,$AO$335,Манзилли!R:R,"Рад")</f>
        <v>0</v>
      </c>
      <c r="AQ48" s="38">
        <f>+COUNTIFS(Манзилли!N:N,D48,Манзилли!S:S,$AO$335,Манзилли!R:R,"Жараён")</f>
        <v>0</v>
      </c>
      <c r="AR48" s="38">
        <f>+COUNTIFS(Манзилли!N:N,D48,Манзилли!S:S,$AO$335,Манзилли!R:R,"Қарор")</f>
        <v>0</v>
      </c>
      <c r="AS48" s="38">
        <f>+COUNTIFS(Манзилли!N:N,D48,Манзилли!S:S,$AO$335,Манзилли!R:R,"Тўланди")</f>
        <v>0</v>
      </c>
      <c r="AT48" s="38">
        <f>+COUNTIFS(Манзилли!D:D,#REF!,Манзилли!I:I,$BD$335)</f>
        <v>0</v>
      </c>
      <c r="AU48" s="38">
        <f>+COUNTIFS(Манзилли!D:D,#REF!,Манзилли!I:I,$BD$335,Манзилли!H:H,"Рад")</f>
        <v>0</v>
      </c>
      <c r="AV48" s="38">
        <f>+COUNTIFS(Манзилли!D:D,#REF!,Манзилли!I:I,$BD$335,Манзилли!H:H,"Жараён")</f>
        <v>0</v>
      </c>
      <c r="AW48" s="38">
        <f>+COUNTIFS(Манзилли!D:D,#REF!,Манзилли!I:I,$BD$335,Манзилли!H:H,"Қарор")</f>
        <v>0</v>
      </c>
      <c r="AX48" s="38">
        <f>+COUNTIFS(Манзилли!D:D,#REF!,Манзилли!I:I,$BD$335,Манзилли!H:H,"Тўланди")</f>
        <v>0</v>
      </c>
      <c r="AY48" s="38">
        <f>+COUNTIFS(Манзилли!I:I,#REF!,Манзилли!N:N,$BD$335)</f>
        <v>0</v>
      </c>
      <c r="AZ48" s="38">
        <f>+COUNTIFS(Манзилли!I:I,#REF!,Манзилли!N:N,$BD$335,Манзилли!M:M,"Рад")</f>
        <v>0</v>
      </c>
      <c r="BA48" s="38">
        <f>+COUNTIFS(Манзилли!I:I,#REF!,Манзилли!N:N,$BD$335,Манзилли!M:M,"Жараён")</f>
        <v>0</v>
      </c>
      <c r="BB48" s="38">
        <f>+COUNTIFS(Манзилли!I:I,#REF!,Манзилли!N:N,$BD$335,Манзилли!M:M,"Қарор")</f>
        <v>0</v>
      </c>
      <c r="BC48" s="38">
        <f>+COUNTIFS(Манзилли!I:I,#REF!,Манзилли!N:N,$BD$335,Манзилли!M:M,"Тўланди")</f>
        <v>0</v>
      </c>
      <c r="BD48" s="38">
        <f>+COUNTIFS(Манзилли!N:N,D48,Манзилли!S:S,$BD$335)</f>
        <v>0</v>
      </c>
      <c r="BE48" s="38">
        <f>+COUNTIFS(Манзилли!N:N,D48,Манзилли!S:S,$BD$335,Манзилли!R:R,"Рад")</f>
        <v>0</v>
      </c>
      <c r="BF48" s="38">
        <f>+COUNTIFS(Манзилли!N:N,D48,Манзилли!S:S,$BD$335,Манзилли!R:R,"Жараён")</f>
        <v>0</v>
      </c>
      <c r="BG48" s="38">
        <f>+COUNTIFS(Манзилли!N:N,D48,Манзилли!S:S,$BD$335,Манзилли!R:R,"Қарор")</f>
        <v>0</v>
      </c>
      <c r="BH48" s="38">
        <f>+COUNTIFS(Манзилли!N:N,D48,Манзилли!S:S,$BD$335,Манзилли!R:R,"Тўланди")</f>
        <v>0</v>
      </c>
      <c r="BI48" s="38">
        <f>+COUNTIFS(Манзилли!N:N,D48,Манзилли!S:S,$BI$335)</f>
        <v>0</v>
      </c>
      <c r="BJ48" s="38">
        <f>+COUNTIFS(Манзилли!N:N,D48,Манзилли!S:S,$BI$335,Манзилли!R:R,"Рад")</f>
        <v>0</v>
      </c>
      <c r="BK48" s="38">
        <f>+COUNTIFS(Манзилли!N:N,D48,Манзилли!S:S,$BI$335,Манзилли!R:R,"Жараён")</f>
        <v>0</v>
      </c>
      <c r="BL48" s="41">
        <f>+COUNTIFS(Манзилли!N:N,D48,Манзилли!S:S,$BI$335,Манзилли!R:R,"Қарор")</f>
        <v>0</v>
      </c>
      <c r="BM48" s="39">
        <f>+COUNTIFS(Манзилли!N:N,D48,Манзилли!S:S,$BI$335,Манзилли!R:R,"Тўланди")</f>
        <v>0</v>
      </c>
    </row>
    <row r="49" spans="1:65" ht="49.5" hidden="1" customHeight="1" x14ac:dyDescent="0.25">
      <c r="A49" s="67">
        <v>43</v>
      </c>
      <c r="B49" s="68" t="s">
        <v>19069</v>
      </c>
      <c r="C49" s="72" t="s">
        <v>471</v>
      </c>
      <c r="D49" s="76">
        <v>42010952420030</v>
      </c>
      <c r="E49" s="37">
        <f t="shared" si="3"/>
        <v>18</v>
      </c>
      <c r="F49" s="38">
        <f t="shared" si="4"/>
        <v>5</v>
      </c>
      <c r="G49" s="38">
        <f t="shared" si="5"/>
        <v>0</v>
      </c>
      <c r="H49" s="38">
        <f t="shared" si="6"/>
        <v>1</v>
      </c>
      <c r="I49" s="38">
        <f t="shared" si="7"/>
        <v>0</v>
      </c>
      <c r="J49" s="39">
        <f t="shared" si="8"/>
        <v>12</v>
      </c>
      <c r="K49" s="40">
        <f>+COUNTIFS(Манзилли!N:N,D49,Манзилли!S:S,$K$335)</f>
        <v>0</v>
      </c>
      <c r="L49" s="38">
        <f>+COUNTIFS(Манзилли!N:N,D49,Манзилли!S:S,$K$335,Манзилли!R:R,"Рад")</f>
        <v>0</v>
      </c>
      <c r="M49" s="38">
        <f>+COUNTIFS(Манзилли!N:N,D49,Манзилли!S:S,$K$335,Манзилли!R:R,"Жараён")</f>
        <v>0</v>
      </c>
      <c r="N49" s="38">
        <f>+COUNTIFS(Манзилли!N:N,D49,Манзилли!S:S,$K$335,Манзилли!R:R,"Қарор")</f>
        <v>0</v>
      </c>
      <c r="O49" s="38">
        <f>+COUNTIFS(Манзилли!N:N,D49,Манзилли!S:S,$K$335,Манзилли!R:R,"Тўланди")</f>
        <v>0</v>
      </c>
      <c r="P49" s="38">
        <f>+COUNTIFS(Манзилли!N:N,D49,Манзилли!S:S,$P$335)</f>
        <v>0</v>
      </c>
      <c r="Q49" s="38">
        <f>+COUNTIFS(Манзилли!N:N,D49,Манзилли!S:S,$P$335,Манзилли!R:R,"Рад")</f>
        <v>0</v>
      </c>
      <c r="R49" s="38">
        <f>+COUNTIFS(Манзилли!N:N,D49,Манзилли!S:S,$P$335,Манзилли!R:R,"Жараён")</f>
        <v>0</v>
      </c>
      <c r="S49" s="38">
        <f>+COUNTIFS(Манзилли!N:N,D49,Манзилли!S:S,$P$335,Манзилли!R:R,"Қарор")</f>
        <v>0</v>
      </c>
      <c r="T49" s="38">
        <f>+COUNTIFS(Манзилли!N:N,D49,Манзилли!S:S,$P$335,Манзилли!R:R,"Тўланди")</f>
        <v>0</v>
      </c>
      <c r="U49" s="38">
        <f>+COUNTIFS(Манзилли!N:N,D49,Манзилли!S:S,$U$335)</f>
        <v>17</v>
      </c>
      <c r="V49" s="38">
        <f>+COUNTIFS(Манзилли!N:N,D49,Манзилли!S:S,$U$335,Манзилли!R:R,"Рад")</f>
        <v>4</v>
      </c>
      <c r="W49" s="38">
        <f>+COUNTIFS(Манзилли!N:N,D49,Манзилли!S:S,$U$335,Манзилли!R:R,"Жараён")</f>
        <v>0</v>
      </c>
      <c r="X49" s="38">
        <f>+COUNTIFS(Манзилли!N:N,D49,Манзилли!S:S,$U$335,Манзилли!R:R,"Қарор")</f>
        <v>1</v>
      </c>
      <c r="Y49" s="38">
        <f>+COUNTIFS(Манзилли!N:N,D49,Манзилли!S:S,$U$335,Манзилли!R:R,"Тўланди")</f>
        <v>12</v>
      </c>
      <c r="Z49" s="38">
        <f>+COUNTIFS(Манзилли!N:N,D49,Манзилли!S:S,$Y$335)</f>
        <v>1</v>
      </c>
      <c r="AA49" s="38">
        <f>+COUNTIFS(Манзилли!N:N,D49,Манзилли!S:S,$Y$335,Манзилли!R:R,"Рад")</f>
        <v>1</v>
      </c>
      <c r="AB49" s="38">
        <f>+COUNTIFS(Манзилли!N:N,D49,Манзилли!S:S,$Y$335,Манзилли!R:R,"Жараён")</f>
        <v>0</v>
      </c>
      <c r="AC49" s="38">
        <f>+COUNTIFS(Манзилли!N:N,D49,Манзилли!S:S,$Y$335,Манзилли!R:R,"Қарор")</f>
        <v>0</v>
      </c>
      <c r="AD49" s="38">
        <f>+COUNTIFS(Манзилли!N:N,D49,Манзилли!S:S,$Y$335,Манзилли!R:R,"Тўланди")</f>
        <v>0</v>
      </c>
      <c r="AE49" s="38">
        <f>+COUNTIFS(Манзилли!N:N,D49,Манзилли!S:S,$AD$335)</f>
        <v>0</v>
      </c>
      <c r="AF49" s="38">
        <f>+COUNTIFS(Манзилли!N:N,D49,Манзилли!S:S,$AD$335,Манзилли!R:R,"Рад")</f>
        <v>0</v>
      </c>
      <c r="AG49" s="38">
        <f>+COUNTIFS(Манзилли!N:N,D49,Манзилли!S:S,$AD$335,Манзилли!R:R,"Жараён")</f>
        <v>0</v>
      </c>
      <c r="AH49" s="38">
        <f>+COUNTIFS(Манзилли!N:N,D49,Манзилли!S:S,$AD$335,Манзилли!R:R,"Қарор")</f>
        <v>0</v>
      </c>
      <c r="AI49" s="38">
        <f>+COUNTIFS(Манзилли!N:N,D49,Манзилли!S:S,$AD$335,Манзилли!R:R,"Тўланди")</f>
        <v>0</v>
      </c>
      <c r="AJ49" s="38">
        <f>+COUNTIFS(Манзилли!N:N,D49,Манзилли!S:S,$AJ$335)</f>
        <v>0</v>
      </c>
      <c r="AK49" s="38">
        <f>+COUNTIFS(Манзилли!N:N,D49,Манзилли!S:S,$AJ$335,Манзилли!R:R,"Рад")</f>
        <v>0</v>
      </c>
      <c r="AL49" s="38">
        <f>+COUNTIFS(Манзилли!N:N,D49,Манзилли!S:S,$AJ$335,Манзилли!R:R,"Жараён")</f>
        <v>0</v>
      </c>
      <c r="AM49" s="38">
        <f>+COUNTIFS(Манзилли!N:N,D49,Манзилли!S:S,$AJ$335,Манзилли!R:R,"Қарор")</f>
        <v>0</v>
      </c>
      <c r="AN49" s="38">
        <f>+COUNTIFS(Манзилли!N:N,D49,Манзилли!S:S,$AJ$335,Манзилли!R:R,"Тўланди")</f>
        <v>0</v>
      </c>
      <c r="AO49" s="38">
        <f>+COUNTIFS(Манзилли!N:N,D49,Манзилли!S:S,$AO$335)</f>
        <v>0</v>
      </c>
      <c r="AP49" s="38">
        <f>+COUNTIFS(Манзилли!N:N,D49,Манзилли!S:S,$AO$335,Манзилли!R:R,"Рад")</f>
        <v>0</v>
      </c>
      <c r="AQ49" s="38">
        <f>+COUNTIFS(Манзилли!N:N,D49,Манзилли!S:S,$AO$335,Манзилли!R:R,"Жараён")</f>
        <v>0</v>
      </c>
      <c r="AR49" s="38">
        <f>+COUNTIFS(Манзилли!N:N,D49,Манзилли!S:S,$AO$335,Манзилли!R:R,"Қарор")</f>
        <v>0</v>
      </c>
      <c r="AS49" s="38">
        <f>+COUNTIFS(Манзилли!N:N,D49,Манзилли!S:S,$AO$335,Манзилли!R:R,"Тўланди")</f>
        <v>0</v>
      </c>
      <c r="AT49" s="38">
        <f>+COUNTIFS(Манзилли!D:D,#REF!,Манзилли!I:I,$BD$335)</f>
        <v>0</v>
      </c>
      <c r="AU49" s="38">
        <f>+COUNTIFS(Манзилли!D:D,#REF!,Манзилли!I:I,$BD$335,Манзилли!H:H,"Рад")</f>
        <v>0</v>
      </c>
      <c r="AV49" s="38">
        <f>+COUNTIFS(Манзилли!D:D,#REF!,Манзилли!I:I,$BD$335,Манзилли!H:H,"Жараён")</f>
        <v>0</v>
      </c>
      <c r="AW49" s="38">
        <f>+COUNTIFS(Манзилли!D:D,#REF!,Манзилли!I:I,$BD$335,Манзилли!H:H,"Қарор")</f>
        <v>0</v>
      </c>
      <c r="AX49" s="38">
        <f>+COUNTIFS(Манзилли!D:D,#REF!,Манзилли!I:I,$BD$335,Манзилли!H:H,"Тўланди")</f>
        <v>0</v>
      </c>
      <c r="AY49" s="38">
        <f>+COUNTIFS(Манзилли!I:I,#REF!,Манзилли!N:N,$BD$335)</f>
        <v>0</v>
      </c>
      <c r="AZ49" s="38">
        <f>+COUNTIFS(Манзилли!I:I,#REF!,Манзилли!N:N,$BD$335,Манзилли!M:M,"Рад")</f>
        <v>0</v>
      </c>
      <c r="BA49" s="38">
        <f>+COUNTIFS(Манзилли!I:I,#REF!,Манзилли!N:N,$BD$335,Манзилли!M:M,"Жараён")</f>
        <v>0</v>
      </c>
      <c r="BB49" s="38">
        <f>+COUNTIFS(Манзилли!I:I,#REF!,Манзилли!N:N,$BD$335,Манзилли!M:M,"Қарор")</f>
        <v>0</v>
      </c>
      <c r="BC49" s="38">
        <f>+COUNTIFS(Манзилли!I:I,#REF!,Манзилли!N:N,$BD$335,Манзилли!M:M,"Тўланди")</f>
        <v>0</v>
      </c>
      <c r="BD49" s="38">
        <f>+COUNTIFS(Манзилли!N:N,D49,Манзилли!S:S,$BD$335)</f>
        <v>0</v>
      </c>
      <c r="BE49" s="38">
        <f>+COUNTIFS(Манзилли!N:N,D49,Манзилли!S:S,$BD$335,Манзилли!R:R,"Рад")</f>
        <v>0</v>
      </c>
      <c r="BF49" s="38">
        <f>+COUNTIFS(Манзилли!N:N,D49,Манзилли!S:S,$BD$335,Манзилли!R:R,"Жараён")</f>
        <v>0</v>
      </c>
      <c r="BG49" s="38">
        <f>+COUNTIFS(Манзилли!N:N,D49,Манзилли!S:S,$BD$335,Манзилли!R:R,"Қарор")</f>
        <v>0</v>
      </c>
      <c r="BH49" s="38">
        <f>+COUNTIFS(Манзилли!N:N,D49,Манзилли!S:S,$BD$335,Манзилли!R:R,"Тўланди")</f>
        <v>0</v>
      </c>
      <c r="BI49" s="38">
        <f>+COUNTIFS(Манзилли!N:N,D49,Манзилли!S:S,$BI$335)</f>
        <v>0</v>
      </c>
      <c r="BJ49" s="38">
        <f>+COUNTIFS(Манзилли!N:N,D49,Манзилли!S:S,$BI$335,Манзилли!R:R,"Рад")</f>
        <v>0</v>
      </c>
      <c r="BK49" s="38">
        <f>+COUNTIFS(Манзилли!N:N,D49,Манзилли!S:S,$BI$335,Манзилли!R:R,"Жараён")</f>
        <v>0</v>
      </c>
      <c r="BL49" s="41">
        <f>+COUNTIFS(Манзилли!N:N,D49,Манзилли!S:S,$BI$335,Манзилли!R:R,"Қарор")</f>
        <v>0</v>
      </c>
      <c r="BM49" s="39">
        <f>+COUNTIFS(Манзилли!N:N,D49,Манзилли!S:S,$BI$335,Манзилли!R:R,"Тўланди")</f>
        <v>0</v>
      </c>
    </row>
    <row r="50" spans="1:65" ht="49.5" hidden="1" customHeight="1" x14ac:dyDescent="0.25">
      <c r="A50" s="67">
        <v>44</v>
      </c>
      <c r="B50" s="68" t="s">
        <v>19069</v>
      </c>
      <c r="C50" s="72" t="s">
        <v>504</v>
      </c>
      <c r="D50" s="76">
        <v>51804005840030</v>
      </c>
      <c r="E50" s="37">
        <f t="shared" si="3"/>
        <v>45</v>
      </c>
      <c r="F50" s="38">
        <f t="shared" si="4"/>
        <v>15</v>
      </c>
      <c r="G50" s="38">
        <f t="shared" si="5"/>
        <v>1</v>
      </c>
      <c r="H50" s="38">
        <f t="shared" si="6"/>
        <v>2</v>
      </c>
      <c r="I50" s="38">
        <f t="shared" si="7"/>
        <v>2.2222222222222223</v>
      </c>
      <c r="J50" s="39">
        <f t="shared" si="8"/>
        <v>27</v>
      </c>
      <c r="K50" s="40">
        <f>+COUNTIFS(Манзилли!N:N,D50,Манзилли!S:S,$K$335)</f>
        <v>1</v>
      </c>
      <c r="L50" s="38">
        <f>+COUNTIFS(Манзилли!N:N,D50,Манзилли!S:S,$K$335,Манзилли!R:R,"Рад")</f>
        <v>1</v>
      </c>
      <c r="M50" s="38">
        <f>+COUNTIFS(Манзилли!N:N,D50,Манзилли!S:S,$K$335,Манзилли!R:R,"Жараён")</f>
        <v>0</v>
      </c>
      <c r="N50" s="38">
        <f>+COUNTIFS(Манзилли!N:N,D50,Манзилли!S:S,$K$335,Манзилли!R:R,"Қарор")</f>
        <v>0</v>
      </c>
      <c r="O50" s="38">
        <f>+COUNTIFS(Манзилли!N:N,D50,Манзилли!S:S,$K$335,Манзилли!R:R,"Тўланди")</f>
        <v>0</v>
      </c>
      <c r="P50" s="38">
        <f>+COUNTIFS(Манзилли!N:N,D50,Манзилли!S:S,$P$335)</f>
        <v>0</v>
      </c>
      <c r="Q50" s="38">
        <f>+COUNTIFS(Манзилли!N:N,D50,Манзилли!S:S,$P$335,Манзилли!R:R,"Рад")</f>
        <v>0</v>
      </c>
      <c r="R50" s="38">
        <f>+COUNTIFS(Манзилли!N:N,D50,Манзилли!S:S,$P$335,Манзилли!R:R,"Жараён")</f>
        <v>0</v>
      </c>
      <c r="S50" s="38">
        <f>+COUNTIFS(Манзилли!N:N,D50,Манзилли!S:S,$P$335,Манзилли!R:R,"Қарор")</f>
        <v>0</v>
      </c>
      <c r="T50" s="38">
        <f>+COUNTIFS(Манзилли!N:N,D50,Манзилли!S:S,$P$335,Манзилли!R:R,"Тўланди")</f>
        <v>0</v>
      </c>
      <c r="U50" s="38">
        <f>+COUNTIFS(Манзилли!N:N,D50,Манзилли!S:S,$U$335)</f>
        <v>26</v>
      </c>
      <c r="V50" s="38">
        <f>+COUNTIFS(Манзилли!N:N,D50,Манзилли!S:S,$U$335,Манзилли!R:R,"Рад")</f>
        <v>7</v>
      </c>
      <c r="W50" s="38">
        <f>+COUNTIFS(Манзилли!N:N,D50,Манзилли!S:S,$U$335,Манзилли!R:R,"Жараён")</f>
        <v>1</v>
      </c>
      <c r="X50" s="38">
        <f>+COUNTIFS(Манзилли!N:N,D50,Манзилли!S:S,$U$335,Манзилли!R:R,"Қарор")</f>
        <v>1</v>
      </c>
      <c r="Y50" s="38">
        <f>+COUNTIFS(Манзилли!N:N,D50,Манзилли!S:S,$U$335,Манзилли!R:R,"Тўланди")</f>
        <v>17</v>
      </c>
      <c r="Z50" s="38">
        <f>+COUNTIFS(Манзилли!N:N,D50,Манзилли!S:S,$Y$335)</f>
        <v>17</v>
      </c>
      <c r="AA50" s="38">
        <f>+COUNTIFS(Манзилли!N:N,D50,Манзилли!S:S,$Y$335,Манзилли!R:R,"Рад")</f>
        <v>6</v>
      </c>
      <c r="AB50" s="38">
        <f>+COUNTIFS(Манзилли!N:N,D50,Манзилли!S:S,$Y$335,Манзилли!R:R,"Жараён")</f>
        <v>0</v>
      </c>
      <c r="AC50" s="38">
        <f>+COUNTIFS(Манзилли!N:N,D50,Манзилли!S:S,$Y$335,Манзилли!R:R,"Қарор")</f>
        <v>1</v>
      </c>
      <c r="AD50" s="38">
        <f>+COUNTIFS(Манзилли!N:N,D50,Манзилли!S:S,$Y$335,Манзилли!R:R,"Тўланди")</f>
        <v>10</v>
      </c>
      <c r="AE50" s="38">
        <f>+COUNTIFS(Манзилли!N:N,D50,Манзилли!S:S,$AD$335)</f>
        <v>0</v>
      </c>
      <c r="AF50" s="38">
        <f>+COUNTIFS(Манзилли!N:N,D50,Манзилли!S:S,$AD$335,Манзилли!R:R,"Рад")</f>
        <v>0</v>
      </c>
      <c r="AG50" s="38">
        <f>+COUNTIFS(Манзилли!N:N,D50,Манзилли!S:S,$AD$335,Манзилли!R:R,"Жараён")</f>
        <v>0</v>
      </c>
      <c r="AH50" s="38">
        <f>+COUNTIFS(Манзилли!N:N,D50,Манзилли!S:S,$AD$335,Манзилли!R:R,"Қарор")</f>
        <v>0</v>
      </c>
      <c r="AI50" s="38">
        <f>+COUNTIFS(Манзилли!N:N,D50,Манзилли!S:S,$AD$335,Манзилли!R:R,"Тўланди")</f>
        <v>0</v>
      </c>
      <c r="AJ50" s="38">
        <f>+COUNTIFS(Манзилли!N:N,D50,Манзилли!S:S,$AJ$335)</f>
        <v>1</v>
      </c>
      <c r="AK50" s="38">
        <f>+COUNTIFS(Манзилли!N:N,D50,Манзилли!S:S,$AJ$335,Манзилли!R:R,"Рад")</f>
        <v>1</v>
      </c>
      <c r="AL50" s="38">
        <f>+COUNTIFS(Манзилли!N:N,D50,Манзилли!S:S,$AJ$335,Манзилли!R:R,"Жараён")</f>
        <v>0</v>
      </c>
      <c r="AM50" s="38">
        <f>+COUNTIFS(Манзилли!N:N,D50,Манзилли!S:S,$AJ$335,Манзилли!R:R,"Қарор")</f>
        <v>0</v>
      </c>
      <c r="AN50" s="38">
        <f>+COUNTIFS(Манзилли!N:N,D50,Манзилли!S:S,$AJ$335,Манзилли!R:R,"Тўланди")</f>
        <v>0</v>
      </c>
      <c r="AO50" s="38">
        <f>+COUNTIFS(Манзилли!N:N,D50,Манзилли!S:S,$AO$335)</f>
        <v>0</v>
      </c>
      <c r="AP50" s="38">
        <f>+COUNTIFS(Манзилли!N:N,D50,Манзилли!S:S,$AO$335,Манзилли!R:R,"Рад")</f>
        <v>0</v>
      </c>
      <c r="AQ50" s="38">
        <f>+COUNTIFS(Манзилли!N:N,D50,Манзилли!S:S,$AO$335,Манзилли!R:R,"Жараён")</f>
        <v>0</v>
      </c>
      <c r="AR50" s="38">
        <f>+COUNTIFS(Манзилли!N:N,D50,Манзилли!S:S,$AO$335,Манзилли!R:R,"Қарор")</f>
        <v>0</v>
      </c>
      <c r="AS50" s="38">
        <f>+COUNTIFS(Манзилли!N:N,D50,Манзилли!S:S,$AO$335,Манзилли!R:R,"Тўланди")</f>
        <v>0</v>
      </c>
      <c r="AT50" s="38">
        <f>+COUNTIFS(Манзилли!D:D,#REF!,Манзилли!I:I,$BD$335)</f>
        <v>0</v>
      </c>
      <c r="AU50" s="38">
        <f>+COUNTIFS(Манзилли!D:D,#REF!,Манзилли!I:I,$BD$335,Манзилли!H:H,"Рад")</f>
        <v>0</v>
      </c>
      <c r="AV50" s="38">
        <f>+COUNTIFS(Манзилли!D:D,#REF!,Манзилли!I:I,$BD$335,Манзилли!H:H,"Жараён")</f>
        <v>0</v>
      </c>
      <c r="AW50" s="38">
        <f>+COUNTIFS(Манзилли!D:D,#REF!,Манзилли!I:I,$BD$335,Манзилли!H:H,"Қарор")</f>
        <v>0</v>
      </c>
      <c r="AX50" s="38">
        <f>+COUNTIFS(Манзилли!D:D,#REF!,Манзилли!I:I,$BD$335,Манзилли!H:H,"Тўланди")</f>
        <v>0</v>
      </c>
      <c r="AY50" s="38">
        <f>+COUNTIFS(Манзилли!I:I,#REF!,Манзилли!N:N,$BD$335)</f>
        <v>0</v>
      </c>
      <c r="AZ50" s="38">
        <f>+COUNTIFS(Манзилли!I:I,#REF!,Манзилли!N:N,$BD$335,Манзилли!M:M,"Рад")</f>
        <v>0</v>
      </c>
      <c r="BA50" s="38">
        <f>+COUNTIFS(Манзилли!I:I,#REF!,Манзилли!N:N,$BD$335,Манзилли!M:M,"Жараён")</f>
        <v>0</v>
      </c>
      <c r="BB50" s="38">
        <f>+COUNTIFS(Манзилли!I:I,#REF!,Манзилли!N:N,$BD$335,Манзилли!M:M,"Қарор")</f>
        <v>0</v>
      </c>
      <c r="BC50" s="38">
        <f>+COUNTIFS(Манзилли!I:I,#REF!,Манзилли!N:N,$BD$335,Манзилли!M:M,"Тўланди")</f>
        <v>0</v>
      </c>
      <c r="BD50" s="38">
        <f>+COUNTIFS(Манзилли!N:N,D50,Манзилли!S:S,$BD$335)</f>
        <v>0</v>
      </c>
      <c r="BE50" s="38">
        <f>+COUNTIFS(Манзилли!N:N,D50,Манзилли!S:S,$BD$335,Манзилли!R:R,"Рад")</f>
        <v>0</v>
      </c>
      <c r="BF50" s="38">
        <f>+COUNTIFS(Манзилли!N:N,D50,Манзилли!S:S,$BD$335,Манзилли!R:R,"Жараён")</f>
        <v>0</v>
      </c>
      <c r="BG50" s="38">
        <f>+COUNTIFS(Манзилли!N:N,D50,Манзилли!S:S,$BD$335,Манзилли!R:R,"Қарор")</f>
        <v>0</v>
      </c>
      <c r="BH50" s="38">
        <f>+COUNTIFS(Манзилли!N:N,D50,Манзилли!S:S,$BD$335,Манзилли!R:R,"Тўланди")</f>
        <v>0</v>
      </c>
      <c r="BI50" s="38">
        <f>+COUNTIFS(Манзилли!N:N,D50,Манзилли!S:S,$BI$335)</f>
        <v>0</v>
      </c>
      <c r="BJ50" s="38">
        <f>+COUNTIFS(Манзилли!N:N,D50,Манзилли!S:S,$BI$335,Манзилли!R:R,"Рад")</f>
        <v>0</v>
      </c>
      <c r="BK50" s="38">
        <f>+COUNTIFS(Манзилли!N:N,D50,Манзилли!S:S,$BI$335,Манзилли!R:R,"Жараён")</f>
        <v>0</v>
      </c>
      <c r="BL50" s="41">
        <f>+COUNTIFS(Манзилли!N:N,D50,Манзилли!S:S,$BI$335,Манзилли!R:R,"Қарор")</f>
        <v>0</v>
      </c>
      <c r="BM50" s="39">
        <f>+COUNTIFS(Манзилли!N:N,D50,Манзилли!S:S,$BI$335,Манзилли!R:R,"Тўланди")</f>
        <v>0</v>
      </c>
    </row>
    <row r="51" spans="1:65" ht="49.5" hidden="1" customHeight="1" x14ac:dyDescent="0.25">
      <c r="A51" s="67">
        <v>45</v>
      </c>
      <c r="B51" s="68" t="s">
        <v>19069</v>
      </c>
      <c r="C51" s="72" t="s">
        <v>237</v>
      </c>
      <c r="D51" s="76">
        <v>43003695820019</v>
      </c>
      <c r="E51" s="37">
        <f t="shared" si="3"/>
        <v>58</v>
      </c>
      <c r="F51" s="38">
        <f t="shared" si="4"/>
        <v>20</v>
      </c>
      <c r="G51" s="38">
        <f t="shared" si="5"/>
        <v>1</v>
      </c>
      <c r="H51" s="38">
        <f t="shared" si="6"/>
        <v>8</v>
      </c>
      <c r="I51" s="38">
        <f t="shared" si="7"/>
        <v>1.7241379310344827</v>
      </c>
      <c r="J51" s="39">
        <f t="shared" si="8"/>
        <v>29</v>
      </c>
      <c r="K51" s="40">
        <f>+COUNTIFS(Манзилли!N:N,D51,Манзилли!S:S,$K$335)</f>
        <v>0</v>
      </c>
      <c r="L51" s="38">
        <f>+COUNTIFS(Манзилли!N:N,D51,Манзилли!S:S,$K$335,Манзилли!R:R,"Рад")</f>
        <v>0</v>
      </c>
      <c r="M51" s="38">
        <f>+COUNTIFS(Манзилли!N:N,D51,Манзилли!S:S,$K$335,Манзилли!R:R,"Жараён")</f>
        <v>0</v>
      </c>
      <c r="N51" s="38">
        <f>+COUNTIFS(Манзилли!N:N,D51,Манзилли!S:S,$K$335,Манзилли!R:R,"Қарор")</f>
        <v>0</v>
      </c>
      <c r="O51" s="38">
        <f>+COUNTIFS(Манзилли!N:N,D51,Манзилли!S:S,$K$335,Манзилли!R:R,"Тўланди")</f>
        <v>0</v>
      </c>
      <c r="P51" s="38">
        <f>+COUNTIFS(Манзилли!N:N,D51,Манзилли!S:S,$P$335)</f>
        <v>1</v>
      </c>
      <c r="Q51" s="38">
        <f>+COUNTIFS(Манзилли!N:N,D51,Манзилли!S:S,$P$335,Манзилли!R:R,"Рад")</f>
        <v>0</v>
      </c>
      <c r="R51" s="38">
        <f>+COUNTIFS(Манзилли!N:N,D51,Манзилли!S:S,$P$335,Манзилли!R:R,"Жараён")</f>
        <v>1</v>
      </c>
      <c r="S51" s="38">
        <f>+COUNTIFS(Манзилли!N:N,D51,Манзилли!S:S,$P$335,Манзилли!R:R,"Қарор")</f>
        <v>0</v>
      </c>
      <c r="T51" s="38">
        <f>+COUNTIFS(Манзилли!N:N,D51,Манзилли!S:S,$P$335,Манзилли!R:R,"Тўланди")</f>
        <v>0</v>
      </c>
      <c r="U51" s="38">
        <f>+COUNTIFS(Манзилли!N:N,D51,Манзилли!S:S,$U$335)</f>
        <v>30</v>
      </c>
      <c r="V51" s="38">
        <f>+COUNTIFS(Манзилли!N:N,D51,Манзилли!S:S,$U$335,Манзилли!R:R,"Рад")</f>
        <v>11</v>
      </c>
      <c r="W51" s="38">
        <f>+COUNTIFS(Манзилли!N:N,D51,Манзилли!S:S,$U$335,Манзилли!R:R,"Жараён")</f>
        <v>0</v>
      </c>
      <c r="X51" s="38">
        <f>+COUNTIFS(Манзилли!N:N,D51,Манзилли!S:S,$U$335,Манзилли!R:R,"Қарор")</f>
        <v>3</v>
      </c>
      <c r="Y51" s="38">
        <f>+COUNTIFS(Манзилли!N:N,D51,Манзилли!S:S,$U$335,Манзилли!R:R,"Тўланди")</f>
        <v>16</v>
      </c>
      <c r="Z51" s="38">
        <f>+COUNTIFS(Манзилли!N:N,D51,Манзилли!S:S,$Y$335)</f>
        <v>19</v>
      </c>
      <c r="AA51" s="38">
        <f>+COUNTIFS(Манзилли!N:N,D51,Манзилли!S:S,$Y$335,Манзилли!R:R,"Рад")</f>
        <v>3</v>
      </c>
      <c r="AB51" s="38">
        <f>+COUNTIFS(Манзилли!N:N,D51,Манзилли!S:S,$Y$335,Манзилли!R:R,"Жараён")</f>
        <v>0</v>
      </c>
      <c r="AC51" s="38">
        <f>+COUNTIFS(Манзилли!N:N,D51,Манзилли!S:S,$Y$335,Манзилли!R:R,"Қарор")</f>
        <v>5</v>
      </c>
      <c r="AD51" s="38">
        <f>+COUNTIFS(Манзилли!N:N,D51,Манзилли!S:S,$Y$335,Манзилли!R:R,"Тўланди")</f>
        <v>11</v>
      </c>
      <c r="AE51" s="38">
        <f>+COUNTIFS(Манзилли!N:N,D51,Манзилли!S:S,$AD$335)</f>
        <v>0</v>
      </c>
      <c r="AF51" s="38">
        <f>+COUNTIFS(Манзилли!N:N,D51,Манзилли!S:S,$AD$335,Манзилли!R:R,"Рад")</f>
        <v>0</v>
      </c>
      <c r="AG51" s="38">
        <f>+COUNTIFS(Манзилли!N:N,D51,Манзилли!S:S,$AD$335,Манзилли!R:R,"Жараён")</f>
        <v>0</v>
      </c>
      <c r="AH51" s="38">
        <f>+COUNTIFS(Манзилли!N:N,D51,Манзилли!S:S,$AD$335,Манзилли!R:R,"Қарор")</f>
        <v>0</v>
      </c>
      <c r="AI51" s="38">
        <f>+COUNTIFS(Манзилли!N:N,D51,Манзилли!S:S,$AD$335,Манзилли!R:R,"Тўланди")</f>
        <v>0</v>
      </c>
      <c r="AJ51" s="38">
        <f>+COUNTIFS(Манзилли!N:N,D51,Манзилли!S:S,$AJ$335)</f>
        <v>6</v>
      </c>
      <c r="AK51" s="38">
        <f>+COUNTIFS(Манзилли!N:N,D51,Манзилли!S:S,$AJ$335,Манзилли!R:R,"Рад")</f>
        <v>4</v>
      </c>
      <c r="AL51" s="38">
        <f>+COUNTIFS(Манзилли!N:N,D51,Манзилли!S:S,$AJ$335,Манзилли!R:R,"Жараён")</f>
        <v>0</v>
      </c>
      <c r="AM51" s="38">
        <f>+COUNTIFS(Манзилли!N:N,D51,Манзилли!S:S,$AJ$335,Манзилли!R:R,"Қарор")</f>
        <v>0</v>
      </c>
      <c r="AN51" s="38">
        <f>+COUNTIFS(Манзилли!N:N,D51,Манзилли!S:S,$AJ$335,Манзилли!R:R,"Тўланди")</f>
        <v>2</v>
      </c>
      <c r="AO51" s="38">
        <f>+COUNTIFS(Манзилли!N:N,D51,Манзилли!S:S,$AO$335)</f>
        <v>2</v>
      </c>
      <c r="AP51" s="38">
        <f>+COUNTIFS(Манзилли!N:N,D51,Манзилли!S:S,$AO$335,Манзилли!R:R,"Рад")</f>
        <v>2</v>
      </c>
      <c r="AQ51" s="38">
        <f>+COUNTIFS(Манзилли!N:N,D51,Манзилли!S:S,$AO$335,Манзилли!R:R,"Жараён")</f>
        <v>0</v>
      </c>
      <c r="AR51" s="38">
        <f>+COUNTIFS(Манзилли!N:N,D51,Манзилли!S:S,$AO$335,Манзилли!R:R,"Қарор")</f>
        <v>0</v>
      </c>
      <c r="AS51" s="38">
        <f>+COUNTIFS(Манзилли!N:N,D51,Манзилли!S:S,$AO$335,Манзилли!R:R,"Тўланди")</f>
        <v>0</v>
      </c>
      <c r="AT51" s="38">
        <f>+COUNTIFS(Манзилли!D:D,#REF!,Манзилли!I:I,$BD$335)</f>
        <v>0</v>
      </c>
      <c r="AU51" s="38">
        <f>+COUNTIFS(Манзилли!D:D,#REF!,Манзилли!I:I,$BD$335,Манзилли!H:H,"Рад")</f>
        <v>0</v>
      </c>
      <c r="AV51" s="38">
        <f>+COUNTIFS(Манзилли!D:D,#REF!,Манзилли!I:I,$BD$335,Манзилли!H:H,"Жараён")</f>
        <v>0</v>
      </c>
      <c r="AW51" s="38">
        <f>+COUNTIFS(Манзилли!D:D,#REF!,Манзилли!I:I,$BD$335,Манзилли!H:H,"Қарор")</f>
        <v>0</v>
      </c>
      <c r="AX51" s="38">
        <f>+COUNTIFS(Манзилли!D:D,#REF!,Манзилли!I:I,$BD$335,Манзилли!H:H,"Тўланди")</f>
        <v>0</v>
      </c>
      <c r="AY51" s="38">
        <f>+COUNTIFS(Манзилли!I:I,#REF!,Манзилли!N:N,$BD$335)</f>
        <v>0</v>
      </c>
      <c r="AZ51" s="38">
        <f>+COUNTIFS(Манзилли!I:I,#REF!,Манзилли!N:N,$BD$335,Манзилли!M:M,"Рад")</f>
        <v>0</v>
      </c>
      <c r="BA51" s="38">
        <f>+COUNTIFS(Манзилли!I:I,#REF!,Манзилли!N:N,$BD$335,Манзилли!M:M,"Жараён")</f>
        <v>0</v>
      </c>
      <c r="BB51" s="38">
        <f>+COUNTIFS(Манзилли!I:I,#REF!,Манзилли!N:N,$BD$335,Манзилли!M:M,"Қарор")</f>
        <v>0</v>
      </c>
      <c r="BC51" s="38">
        <f>+COUNTIFS(Манзилли!I:I,#REF!,Манзилли!N:N,$BD$335,Манзилли!M:M,"Тўланди")</f>
        <v>0</v>
      </c>
      <c r="BD51" s="38">
        <f>+COUNTIFS(Манзилли!N:N,D51,Манзилли!S:S,$BD$335)</f>
        <v>0</v>
      </c>
      <c r="BE51" s="38">
        <f>+COUNTIFS(Манзилли!N:N,D51,Манзилли!S:S,$BD$335,Манзилли!R:R,"Рад")</f>
        <v>0</v>
      </c>
      <c r="BF51" s="38">
        <f>+COUNTIFS(Манзилли!N:N,D51,Манзилли!S:S,$BD$335,Манзилли!R:R,"Жараён")</f>
        <v>0</v>
      </c>
      <c r="BG51" s="38">
        <f>+COUNTIFS(Манзилли!N:N,D51,Манзилли!S:S,$BD$335,Манзилли!R:R,"Қарор")</f>
        <v>0</v>
      </c>
      <c r="BH51" s="38">
        <f>+COUNTIFS(Манзилли!N:N,D51,Манзилли!S:S,$BD$335,Манзилли!R:R,"Тўланди")</f>
        <v>0</v>
      </c>
      <c r="BI51" s="38">
        <f>+COUNTIFS(Манзилли!N:N,D51,Манзилли!S:S,$BI$335)</f>
        <v>0</v>
      </c>
      <c r="BJ51" s="38">
        <f>+COUNTIFS(Манзилли!N:N,D51,Манзилли!S:S,$BI$335,Манзилли!R:R,"Рад")</f>
        <v>0</v>
      </c>
      <c r="BK51" s="38">
        <f>+COUNTIFS(Манзилли!N:N,D51,Манзилли!S:S,$BI$335,Манзилли!R:R,"Жараён")</f>
        <v>0</v>
      </c>
      <c r="BL51" s="41">
        <f>+COUNTIFS(Манзилли!N:N,D51,Манзилли!S:S,$BI$335,Манзилли!R:R,"Қарор")</f>
        <v>0</v>
      </c>
      <c r="BM51" s="39">
        <f>+COUNTIFS(Манзилли!N:N,D51,Манзилли!S:S,$BI$335,Манзилли!R:R,"Тўланди")</f>
        <v>0</v>
      </c>
    </row>
    <row r="52" spans="1:65" ht="49.5" hidden="1" customHeight="1" x14ac:dyDescent="0.25">
      <c r="A52" s="67">
        <v>46</v>
      </c>
      <c r="B52" s="68" t="s">
        <v>19069</v>
      </c>
      <c r="C52" s="72" t="s">
        <v>512</v>
      </c>
      <c r="D52" s="76">
        <v>41611712340039</v>
      </c>
      <c r="E52" s="37">
        <f t="shared" si="3"/>
        <v>41</v>
      </c>
      <c r="F52" s="38">
        <f t="shared" si="4"/>
        <v>17</v>
      </c>
      <c r="G52" s="38">
        <f t="shared" si="5"/>
        <v>1</v>
      </c>
      <c r="H52" s="38">
        <f t="shared" si="6"/>
        <v>4</v>
      </c>
      <c r="I52" s="38">
        <f t="shared" si="7"/>
        <v>2.4390243902439024</v>
      </c>
      <c r="J52" s="39">
        <f t="shared" si="8"/>
        <v>20</v>
      </c>
      <c r="K52" s="40">
        <f>+COUNTIFS(Манзилли!N:N,D52,Манзилли!S:S,$K$335)</f>
        <v>2</v>
      </c>
      <c r="L52" s="38">
        <f>+COUNTIFS(Манзилли!N:N,D52,Манзилли!S:S,$K$335,Манзилли!R:R,"Рад")</f>
        <v>0</v>
      </c>
      <c r="M52" s="38">
        <f>+COUNTIFS(Манзилли!N:N,D52,Манзилли!S:S,$K$335,Манзилли!R:R,"Жараён")</f>
        <v>1</v>
      </c>
      <c r="N52" s="38">
        <f>+COUNTIFS(Манзилли!N:N,D52,Манзилли!S:S,$K$335,Манзилли!R:R,"Қарор")</f>
        <v>1</v>
      </c>
      <c r="O52" s="38">
        <f>+COUNTIFS(Манзилли!N:N,D52,Манзилли!S:S,$K$335,Манзилли!R:R,"Тўланди")</f>
        <v>0</v>
      </c>
      <c r="P52" s="38">
        <f>+COUNTIFS(Манзилли!N:N,D52,Манзилли!S:S,$P$335)</f>
        <v>1</v>
      </c>
      <c r="Q52" s="38">
        <f>+COUNTIFS(Манзилли!N:N,D52,Манзилли!S:S,$P$335,Манзилли!R:R,"Рад")</f>
        <v>1</v>
      </c>
      <c r="R52" s="38">
        <f>+COUNTIFS(Манзилли!N:N,D52,Манзилли!S:S,$P$335,Манзилли!R:R,"Жараён")</f>
        <v>0</v>
      </c>
      <c r="S52" s="38">
        <f>+COUNTIFS(Манзилли!N:N,D52,Манзилли!S:S,$P$335,Манзилли!R:R,"Қарор")</f>
        <v>0</v>
      </c>
      <c r="T52" s="38">
        <f>+COUNTIFS(Манзилли!N:N,D52,Манзилли!S:S,$P$335,Манзилли!R:R,"Тўланди")</f>
        <v>0</v>
      </c>
      <c r="U52" s="38">
        <f>+COUNTIFS(Манзилли!N:N,D52,Манзилли!S:S,$U$335)</f>
        <v>24</v>
      </c>
      <c r="V52" s="38">
        <f>+COUNTIFS(Манзилли!N:N,D52,Манзилли!S:S,$U$335,Манзилли!R:R,"Рад")</f>
        <v>9</v>
      </c>
      <c r="W52" s="38">
        <f>+COUNTIFS(Манзилли!N:N,D52,Манзилли!S:S,$U$335,Манзилли!R:R,"Жараён")</f>
        <v>0</v>
      </c>
      <c r="X52" s="38">
        <f>+COUNTIFS(Манзилли!N:N,D52,Манзилли!S:S,$U$335,Манзилли!R:R,"Қарор")</f>
        <v>2</v>
      </c>
      <c r="Y52" s="38">
        <f>+COUNTIFS(Манзилли!N:N,D52,Манзилли!S:S,$U$335,Манзилли!R:R,"Тўланди")</f>
        <v>13</v>
      </c>
      <c r="Z52" s="38">
        <f>+COUNTIFS(Манзилли!N:N,D52,Манзилли!S:S,$Y$335)</f>
        <v>13</v>
      </c>
      <c r="AA52" s="38">
        <f>+COUNTIFS(Манзилли!N:N,D52,Манзилли!S:S,$Y$335,Манзилли!R:R,"Рад")</f>
        <v>6</v>
      </c>
      <c r="AB52" s="38">
        <f>+COUNTIFS(Манзилли!N:N,D52,Манзилли!S:S,$Y$335,Манзилли!R:R,"Жараён")</f>
        <v>0</v>
      </c>
      <c r="AC52" s="38">
        <f>+COUNTIFS(Манзилли!N:N,D52,Манзилли!S:S,$Y$335,Манзилли!R:R,"Қарор")</f>
        <v>1</v>
      </c>
      <c r="AD52" s="38">
        <f>+COUNTIFS(Манзилли!N:N,D52,Манзилли!S:S,$Y$335,Манзилли!R:R,"Тўланди")</f>
        <v>6</v>
      </c>
      <c r="AE52" s="38">
        <f>+COUNTIFS(Манзилли!N:N,D52,Манзилли!S:S,$AD$335)</f>
        <v>0</v>
      </c>
      <c r="AF52" s="38">
        <f>+COUNTIFS(Манзилли!N:N,D52,Манзилли!S:S,$AD$335,Манзилли!R:R,"Рад")</f>
        <v>0</v>
      </c>
      <c r="AG52" s="38">
        <f>+COUNTIFS(Манзилли!N:N,D52,Манзилли!S:S,$AD$335,Манзилли!R:R,"Жараён")</f>
        <v>0</v>
      </c>
      <c r="AH52" s="38">
        <f>+COUNTIFS(Манзилли!N:N,D52,Манзилли!S:S,$AD$335,Манзилли!R:R,"Қарор")</f>
        <v>0</v>
      </c>
      <c r="AI52" s="38">
        <f>+COUNTIFS(Манзилли!N:N,D52,Манзилли!S:S,$AD$335,Манзилли!R:R,"Тўланди")</f>
        <v>0</v>
      </c>
      <c r="AJ52" s="38">
        <f>+COUNTIFS(Манзилли!N:N,D52,Манзилли!S:S,$AJ$335)</f>
        <v>0</v>
      </c>
      <c r="AK52" s="38">
        <f>+COUNTIFS(Манзилли!N:N,D52,Манзилли!S:S,$AJ$335,Манзилли!R:R,"Рад")</f>
        <v>0</v>
      </c>
      <c r="AL52" s="38">
        <f>+COUNTIFS(Манзилли!N:N,D52,Манзилли!S:S,$AJ$335,Манзилли!R:R,"Жараён")</f>
        <v>0</v>
      </c>
      <c r="AM52" s="38">
        <f>+COUNTIFS(Манзилли!N:N,D52,Манзилли!S:S,$AJ$335,Манзилли!R:R,"Қарор")</f>
        <v>0</v>
      </c>
      <c r="AN52" s="38">
        <f>+COUNTIFS(Манзилли!N:N,D52,Манзилли!S:S,$AJ$335,Манзилли!R:R,"Тўланди")</f>
        <v>0</v>
      </c>
      <c r="AO52" s="38">
        <f>+COUNTIFS(Манзилли!N:N,D52,Манзилли!S:S,$AO$335)</f>
        <v>0</v>
      </c>
      <c r="AP52" s="38">
        <f>+COUNTIFS(Манзилли!N:N,D52,Манзилли!S:S,$AO$335,Манзилли!R:R,"Рад")</f>
        <v>0</v>
      </c>
      <c r="AQ52" s="38">
        <f>+COUNTIFS(Манзилли!N:N,D52,Манзилли!S:S,$AO$335,Манзилли!R:R,"Жараён")</f>
        <v>0</v>
      </c>
      <c r="AR52" s="38">
        <f>+COUNTIFS(Манзилли!N:N,D52,Манзилли!S:S,$AO$335,Манзилли!R:R,"Қарор")</f>
        <v>0</v>
      </c>
      <c r="AS52" s="38">
        <f>+COUNTIFS(Манзилли!N:N,D52,Манзилли!S:S,$AO$335,Манзилли!R:R,"Тўланди")</f>
        <v>0</v>
      </c>
      <c r="AT52" s="38">
        <f>+COUNTIFS(Манзилли!D:D,#REF!,Манзилли!I:I,$BD$335)</f>
        <v>0</v>
      </c>
      <c r="AU52" s="38">
        <f>+COUNTIFS(Манзилли!D:D,#REF!,Манзилли!I:I,$BD$335,Манзилли!H:H,"Рад")</f>
        <v>0</v>
      </c>
      <c r="AV52" s="38">
        <f>+COUNTIFS(Манзилли!D:D,#REF!,Манзилли!I:I,$BD$335,Манзилли!H:H,"Жараён")</f>
        <v>0</v>
      </c>
      <c r="AW52" s="38">
        <f>+COUNTIFS(Манзилли!D:D,#REF!,Манзилли!I:I,$BD$335,Манзилли!H:H,"Қарор")</f>
        <v>0</v>
      </c>
      <c r="AX52" s="38">
        <f>+COUNTIFS(Манзилли!D:D,#REF!,Манзилли!I:I,$BD$335,Манзилли!H:H,"Тўланди")</f>
        <v>0</v>
      </c>
      <c r="AY52" s="38">
        <f>+COUNTIFS(Манзилли!I:I,#REF!,Манзилли!N:N,$BD$335)</f>
        <v>0</v>
      </c>
      <c r="AZ52" s="38">
        <f>+COUNTIFS(Манзилли!I:I,#REF!,Манзилли!N:N,$BD$335,Манзилли!M:M,"Рад")</f>
        <v>0</v>
      </c>
      <c r="BA52" s="38">
        <f>+COUNTIFS(Манзилли!I:I,#REF!,Манзилли!N:N,$BD$335,Манзилли!M:M,"Жараён")</f>
        <v>0</v>
      </c>
      <c r="BB52" s="38">
        <f>+COUNTIFS(Манзилли!I:I,#REF!,Манзилли!N:N,$BD$335,Манзилли!M:M,"Қарор")</f>
        <v>0</v>
      </c>
      <c r="BC52" s="38">
        <f>+COUNTIFS(Манзилли!I:I,#REF!,Манзилли!N:N,$BD$335,Манзилли!M:M,"Тўланди")</f>
        <v>0</v>
      </c>
      <c r="BD52" s="38">
        <f>+COUNTIFS(Манзилли!N:N,D52,Манзилли!S:S,$BD$335)</f>
        <v>1</v>
      </c>
      <c r="BE52" s="38">
        <f>+COUNTIFS(Манзилли!N:N,D52,Манзилли!S:S,$BD$335,Манзилли!R:R,"Рад")</f>
        <v>1</v>
      </c>
      <c r="BF52" s="38">
        <f>+COUNTIFS(Манзилли!N:N,D52,Манзилли!S:S,$BD$335,Манзилли!R:R,"Жараён")</f>
        <v>0</v>
      </c>
      <c r="BG52" s="38">
        <f>+COUNTIFS(Манзилли!N:N,D52,Манзилли!S:S,$BD$335,Манзилли!R:R,"Қарор")</f>
        <v>0</v>
      </c>
      <c r="BH52" s="38">
        <f>+COUNTIFS(Манзилли!N:N,D52,Манзилли!S:S,$BD$335,Манзилли!R:R,"Тўланди")</f>
        <v>0</v>
      </c>
      <c r="BI52" s="38">
        <f>+COUNTIFS(Манзилли!N:N,D52,Манзилли!S:S,$BI$335)</f>
        <v>0</v>
      </c>
      <c r="BJ52" s="38">
        <f>+COUNTIFS(Манзилли!N:N,D52,Манзилли!S:S,$BI$335,Манзилли!R:R,"Рад")</f>
        <v>0</v>
      </c>
      <c r="BK52" s="38">
        <f>+COUNTIFS(Манзилли!N:N,D52,Манзилли!S:S,$BI$335,Манзилли!R:R,"Жараён")</f>
        <v>0</v>
      </c>
      <c r="BL52" s="41">
        <f>+COUNTIFS(Манзилли!N:N,D52,Манзилли!S:S,$BI$335,Манзилли!R:R,"Қарор")</f>
        <v>0</v>
      </c>
      <c r="BM52" s="39">
        <f>+COUNTIFS(Манзилли!N:N,D52,Манзилли!S:S,$BI$335,Манзилли!R:R,"Тўланди")</f>
        <v>0</v>
      </c>
    </row>
    <row r="53" spans="1:65" ht="49.5" hidden="1" customHeight="1" x14ac:dyDescent="0.25">
      <c r="A53" s="67">
        <v>47</v>
      </c>
      <c r="B53" s="68" t="s">
        <v>19069</v>
      </c>
      <c r="C53" s="72" t="s">
        <v>482</v>
      </c>
      <c r="D53" s="76">
        <v>40804782390027</v>
      </c>
      <c r="E53" s="37">
        <f t="shared" si="3"/>
        <v>86</v>
      </c>
      <c r="F53" s="38">
        <f t="shared" si="4"/>
        <v>30</v>
      </c>
      <c r="G53" s="38">
        <f t="shared" si="5"/>
        <v>3</v>
      </c>
      <c r="H53" s="38">
        <f t="shared" si="6"/>
        <v>11</v>
      </c>
      <c r="I53" s="38">
        <f t="shared" si="7"/>
        <v>3.4883720930232558</v>
      </c>
      <c r="J53" s="39">
        <f t="shared" si="8"/>
        <v>42</v>
      </c>
      <c r="K53" s="40">
        <f>+COUNTIFS(Манзилли!N:N,D53,Манзилли!S:S,$K$335)</f>
        <v>2</v>
      </c>
      <c r="L53" s="38">
        <f>+COUNTIFS(Манзилли!N:N,D53,Манзилли!S:S,$K$335,Манзилли!R:R,"Рад")</f>
        <v>2</v>
      </c>
      <c r="M53" s="38">
        <f>+COUNTIFS(Манзилли!N:N,D53,Манзилли!S:S,$K$335,Манзилли!R:R,"Жараён")</f>
        <v>0</v>
      </c>
      <c r="N53" s="38">
        <f>+COUNTIFS(Манзилли!N:N,D53,Манзилли!S:S,$K$335,Манзилли!R:R,"Қарор")</f>
        <v>0</v>
      </c>
      <c r="O53" s="38">
        <f>+COUNTIFS(Манзилли!N:N,D53,Манзилли!S:S,$K$335,Манзилли!R:R,"Тўланди")</f>
        <v>0</v>
      </c>
      <c r="P53" s="38">
        <f>+COUNTIFS(Манзилли!N:N,D53,Манзилли!S:S,$P$335)</f>
        <v>1</v>
      </c>
      <c r="Q53" s="38">
        <f>+COUNTIFS(Манзилли!N:N,D53,Манзилли!S:S,$P$335,Манзилли!R:R,"Рад")</f>
        <v>0</v>
      </c>
      <c r="R53" s="38">
        <f>+COUNTIFS(Манзилли!N:N,D53,Манзилли!S:S,$P$335,Манзилли!R:R,"Жараён")</f>
        <v>1</v>
      </c>
      <c r="S53" s="38">
        <f>+COUNTIFS(Манзилли!N:N,D53,Манзилли!S:S,$P$335,Манзилли!R:R,"Қарор")</f>
        <v>0</v>
      </c>
      <c r="T53" s="38">
        <f>+COUNTIFS(Манзилли!N:N,D53,Манзилли!S:S,$P$335,Манзилли!R:R,"Тўланди")</f>
        <v>0</v>
      </c>
      <c r="U53" s="38">
        <f>+COUNTIFS(Манзилли!N:N,D53,Манзилли!S:S,$U$335)</f>
        <v>37</v>
      </c>
      <c r="V53" s="38">
        <f>+COUNTIFS(Манзилли!N:N,D53,Манзилли!S:S,$U$335,Манзилли!R:R,"Рад")</f>
        <v>9</v>
      </c>
      <c r="W53" s="38">
        <f>+COUNTIFS(Манзилли!N:N,D53,Манзилли!S:S,$U$335,Манзилли!R:R,"Жараён")</f>
        <v>1</v>
      </c>
      <c r="X53" s="38">
        <f>+COUNTIFS(Манзилли!N:N,D53,Манзилли!S:S,$U$335,Манзилли!R:R,"Қарор")</f>
        <v>1</v>
      </c>
      <c r="Y53" s="38">
        <f>+COUNTIFS(Манзилли!N:N,D53,Манзилли!S:S,$U$335,Манзилли!R:R,"Тўланди")</f>
        <v>26</v>
      </c>
      <c r="Z53" s="38">
        <f>+COUNTIFS(Манзилли!N:N,D53,Манзилли!S:S,$Y$335)</f>
        <v>46</v>
      </c>
      <c r="AA53" s="38">
        <f>+COUNTIFS(Манзилли!N:N,D53,Манзилли!S:S,$Y$335,Манзилли!R:R,"Рад")</f>
        <v>19</v>
      </c>
      <c r="AB53" s="38">
        <f>+COUNTIFS(Манзилли!N:N,D53,Манзилли!S:S,$Y$335,Манзилли!R:R,"Жараён")</f>
        <v>1</v>
      </c>
      <c r="AC53" s="38">
        <f>+COUNTIFS(Манзилли!N:N,D53,Манзилли!S:S,$Y$335,Манзилли!R:R,"Қарор")</f>
        <v>10</v>
      </c>
      <c r="AD53" s="38">
        <f>+COUNTIFS(Манзилли!N:N,D53,Манзилли!S:S,$Y$335,Манзилли!R:R,"Тўланди")</f>
        <v>16</v>
      </c>
      <c r="AE53" s="38">
        <f>+COUNTIFS(Манзилли!N:N,D53,Манзилли!S:S,$AD$335)</f>
        <v>0</v>
      </c>
      <c r="AF53" s="38">
        <f>+COUNTIFS(Манзилли!N:N,D53,Манзилли!S:S,$AD$335,Манзилли!R:R,"Рад")</f>
        <v>0</v>
      </c>
      <c r="AG53" s="38">
        <f>+COUNTIFS(Манзилли!N:N,D53,Манзилли!S:S,$AD$335,Манзилли!R:R,"Жараён")</f>
        <v>0</v>
      </c>
      <c r="AH53" s="38">
        <f>+COUNTIFS(Манзилли!N:N,D53,Манзилли!S:S,$AD$335,Манзилли!R:R,"Қарор")</f>
        <v>0</v>
      </c>
      <c r="AI53" s="38">
        <f>+COUNTIFS(Манзилли!N:N,D53,Манзилли!S:S,$AD$335,Манзилли!R:R,"Тўланди")</f>
        <v>0</v>
      </c>
      <c r="AJ53" s="38">
        <f>+COUNTIFS(Манзилли!N:N,D53,Манзилли!S:S,$AJ$335)</f>
        <v>0</v>
      </c>
      <c r="AK53" s="38">
        <f>+COUNTIFS(Манзилли!N:N,D53,Манзилли!S:S,$AJ$335,Манзилли!R:R,"Рад")</f>
        <v>0</v>
      </c>
      <c r="AL53" s="38">
        <f>+COUNTIFS(Манзилли!N:N,D53,Манзилли!S:S,$AJ$335,Манзилли!R:R,"Жараён")</f>
        <v>0</v>
      </c>
      <c r="AM53" s="38">
        <f>+COUNTIFS(Манзилли!N:N,D53,Манзилли!S:S,$AJ$335,Манзилли!R:R,"Қарор")</f>
        <v>0</v>
      </c>
      <c r="AN53" s="38">
        <f>+COUNTIFS(Манзилли!N:N,D53,Манзилли!S:S,$AJ$335,Манзилли!R:R,"Тўланди")</f>
        <v>0</v>
      </c>
      <c r="AO53" s="38">
        <f>+COUNTIFS(Манзилли!N:N,D53,Манзилли!S:S,$AO$335)</f>
        <v>0</v>
      </c>
      <c r="AP53" s="38">
        <f>+COUNTIFS(Манзилли!N:N,D53,Манзилли!S:S,$AO$335,Манзилли!R:R,"Рад")</f>
        <v>0</v>
      </c>
      <c r="AQ53" s="38">
        <f>+COUNTIFS(Манзилли!N:N,D53,Манзилли!S:S,$AO$335,Манзилли!R:R,"Жараён")</f>
        <v>0</v>
      </c>
      <c r="AR53" s="38">
        <f>+COUNTIFS(Манзилли!N:N,D53,Манзилли!S:S,$AO$335,Манзилли!R:R,"Қарор")</f>
        <v>0</v>
      </c>
      <c r="AS53" s="38">
        <f>+COUNTIFS(Манзилли!N:N,D53,Манзилли!S:S,$AO$335,Манзилли!R:R,"Тўланди")</f>
        <v>0</v>
      </c>
      <c r="AT53" s="38">
        <f>+COUNTIFS(Манзилли!D:D,#REF!,Манзилли!I:I,$BD$335)</f>
        <v>0</v>
      </c>
      <c r="AU53" s="38">
        <f>+COUNTIFS(Манзилли!D:D,#REF!,Манзилли!I:I,$BD$335,Манзилли!H:H,"Рад")</f>
        <v>0</v>
      </c>
      <c r="AV53" s="38">
        <f>+COUNTIFS(Манзилли!D:D,#REF!,Манзилли!I:I,$BD$335,Манзилли!H:H,"Жараён")</f>
        <v>0</v>
      </c>
      <c r="AW53" s="38">
        <f>+COUNTIFS(Манзилли!D:D,#REF!,Манзилли!I:I,$BD$335,Манзилли!H:H,"Қарор")</f>
        <v>0</v>
      </c>
      <c r="AX53" s="38">
        <f>+COUNTIFS(Манзилли!D:D,#REF!,Манзилли!I:I,$BD$335,Манзилли!H:H,"Тўланди")</f>
        <v>0</v>
      </c>
      <c r="AY53" s="38">
        <f>+COUNTIFS(Манзилли!I:I,#REF!,Манзилли!N:N,$BD$335)</f>
        <v>0</v>
      </c>
      <c r="AZ53" s="38">
        <f>+COUNTIFS(Манзилли!I:I,#REF!,Манзилли!N:N,$BD$335,Манзилли!M:M,"Рад")</f>
        <v>0</v>
      </c>
      <c r="BA53" s="38">
        <f>+COUNTIFS(Манзилли!I:I,#REF!,Манзилли!N:N,$BD$335,Манзилли!M:M,"Жараён")</f>
        <v>0</v>
      </c>
      <c r="BB53" s="38">
        <f>+COUNTIFS(Манзилли!I:I,#REF!,Манзилли!N:N,$BD$335,Манзилли!M:M,"Қарор")</f>
        <v>0</v>
      </c>
      <c r="BC53" s="38">
        <f>+COUNTIFS(Манзилли!I:I,#REF!,Манзилли!N:N,$BD$335,Манзилли!M:M,"Тўланди")</f>
        <v>0</v>
      </c>
      <c r="BD53" s="38">
        <f>+COUNTIFS(Манзилли!N:N,D53,Манзилли!S:S,$BD$335)</f>
        <v>0</v>
      </c>
      <c r="BE53" s="38">
        <f>+COUNTIFS(Манзилли!N:N,D53,Манзилли!S:S,$BD$335,Манзилли!R:R,"Рад")</f>
        <v>0</v>
      </c>
      <c r="BF53" s="38">
        <f>+COUNTIFS(Манзилли!N:N,D53,Манзилли!S:S,$BD$335,Манзилли!R:R,"Жараён")</f>
        <v>0</v>
      </c>
      <c r="BG53" s="38">
        <f>+COUNTIFS(Манзилли!N:N,D53,Манзилли!S:S,$BD$335,Манзилли!R:R,"Қарор")</f>
        <v>0</v>
      </c>
      <c r="BH53" s="38">
        <f>+COUNTIFS(Манзилли!N:N,D53,Манзилли!S:S,$BD$335,Манзилли!R:R,"Тўланди")</f>
        <v>0</v>
      </c>
      <c r="BI53" s="38">
        <f>+COUNTIFS(Манзилли!N:N,D53,Манзилли!S:S,$BI$335)</f>
        <v>0</v>
      </c>
      <c r="BJ53" s="38">
        <f>+COUNTIFS(Манзилли!N:N,D53,Манзилли!S:S,$BI$335,Манзилли!R:R,"Рад")</f>
        <v>0</v>
      </c>
      <c r="BK53" s="38">
        <f>+COUNTIFS(Манзилли!N:N,D53,Манзилли!S:S,$BI$335,Манзилли!R:R,"Жараён")</f>
        <v>0</v>
      </c>
      <c r="BL53" s="41">
        <f>+COUNTIFS(Манзилли!N:N,D53,Манзилли!S:S,$BI$335,Манзилли!R:R,"Қарор")</f>
        <v>0</v>
      </c>
      <c r="BM53" s="39">
        <f>+COUNTIFS(Манзилли!N:N,D53,Манзилли!S:S,$BI$335,Манзилли!R:R,"Тўланди")</f>
        <v>0</v>
      </c>
    </row>
    <row r="54" spans="1:65" ht="49.5" hidden="1" customHeight="1" x14ac:dyDescent="0.25">
      <c r="A54" s="67">
        <v>48</v>
      </c>
      <c r="B54" s="68" t="s">
        <v>19069</v>
      </c>
      <c r="C54" s="72" t="s">
        <v>1490</v>
      </c>
      <c r="D54" s="76">
        <v>52004055780020</v>
      </c>
      <c r="E54" s="37">
        <f t="shared" si="3"/>
        <v>33</v>
      </c>
      <c r="F54" s="38">
        <f t="shared" si="4"/>
        <v>4</v>
      </c>
      <c r="G54" s="38">
        <f t="shared" si="5"/>
        <v>0</v>
      </c>
      <c r="H54" s="38">
        <f t="shared" si="6"/>
        <v>5</v>
      </c>
      <c r="I54" s="38">
        <f t="shared" si="7"/>
        <v>0</v>
      </c>
      <c r="J54" s="39">
        <f t="shared" si="8"/>
        <v>24</v>
      </c>
      <c r="K54" s="40">
        <f>+COUNTIFS(Манзилли!N:N,D54,Манзилли!S:S,$K$335)</f>
        <v>0</v>
      </c>
      <c r="L54" s="38">
        <f>+COUNTIFS(Манзилли!N:N,D54,Манзилли!S:S,$K$335,Манзилли!R:R,"Рад")</f>
        <v>0</v>
      </c>
      <c r="M54" s="38">
        <f>+COUNTIFS(Манзилли!N:N,D54,Манзилли!S:S,$K$335,Манзилли!R:R,"Жараён")</f>
        <v>0</v>
      </c>
      <c r="N54" s="38">
        <f>+COUNTIFS(Манзилли!N:N,D54,Манзилли!S:S,$K$335,Манзилли!R:R,"Қарор")</f>
        <v>0</v>
      </c>
      <c r="O54" s="38">
        <f>+COUNTIFS(Манзилли!N:N,D54,Манзилли!S:S,$K$335,Манзилли!R:R,"Тўланди")</f>
        <v>0</v>
      </c>
      <c r="P54" s="38">
        <f>+COUNTIFS(Манзилли!N:N,D54,Манзилли!S:S,$P$335)</f>
        <v>1</v>
      </c>
      <c r="Q54" s="38">
        <f>+COUNTIFS(Манзилли!N:N,D54,Манзилли!S:S,$P$335,Манзилли!R:R,"Рад")</f>
        <v>1</v>
      </c>
      <c r="R54" s="38">
        <f>+COUNTIFS(Манзилли!N:N,D54,Манзилли!S:S,$P$335,Манзилли!R:R,"Жараён")</f>
        <v>0</v>
      </c>
      <c r="S54" s="38">
        <f>+COUNTIFS(Манзилли!N:N,D54,Манзилли!S:S,$P$335,Манзилли!R:R,"Қарор")</f>
        <v>0</v>
      </c>
      <c r="T54" s="38">
        <f>+COUNTIFS(Манзилли!N:N,D54,Манзилли!S:S,$P$335,Манзилли!R:R,"Тўланди")</f>
        <v>0</v>
      </c>
      <c r="U54" s="38">
        <f>+COUNTIFS(Манзилли!N:N,D54,Манзилли!S:S,$U$335)</f>
        <v>21</v>
      </c>
      <c r="V54" s="38">
        <f>+COUNTIFS(Манзилли!N:N,D54,Манзилли!S:S,$U$335,Манзилли!R:R,"Рад")</f>
        <v>2</v>
      </c>
      <c r="W54" s="38">
        <f>+COUNTIFS(Манзилли!N:N,D54,Манзилли!S:S,$U$335,Манзилли!R:R,"Жараён")</f>
        <v>0</v>
      </c>
      <c r="X54" s="38">
        <f>+COUNTIFS(Манзилли!N:N,D54,Манзилли!S:S,$U$335,Манзилли!R:R,"Қарор")</f>
        <v>1</v>
      </c>
      <c r="Y54" s="38">
        <f>+COUNTIFS(Манзилли!N:N,D54,Манзилли!S:S,$U$335,Манзилли!R:R,"Тўланди")</f>
        <v>18</v>
      </c>
      <c r="Z54" s="38">
        <f>+COUNTIFS(Манзилли!N:N,D54,Манзилли!S:S,$Y$335)</f>
        <v>11</v>
      </c>
      <c r="AA54" s="38">
        <f>+COUNTIFS(Манзилли!N:N,D54,Манзилли!S:S,$Y$335,Манзилли!R:R,"Рад")</f>
        <v>1</v>
      </c>
      <c r="AB54" s="38">
        <f>+COUNTIFS(Манзилли!N:N,D54,Манзилли!S:S,$Y$335,Манзилли!R:R,"Жараён")</f>
        <v>0</v>
      </c>
      <c r="AC54" s="38">
        <f>+COUNTIFS(Манзилли!N:N,D54,Манзилли!S:S,$Y$335,Манзилли!R:R,"Қарор")</f>
        <v>4</v>
      </c>
      <c r="AD54" s="38">
        <f>+COUNTIFS(Манзилли!N:N,D54,Манзилли!S:S,$Y$335,Манзилли!R:R,"Тўланди")</f>
        <v>6</v>
      </c>
      <c r="AE54" s="38">
        <f>+COUNTIFS(Манзилли!N:N,D54,Манзилли!S:S,$AD$335)</f>
        <v>0</v>
      </c>
      <c r="AF54" s="38">
        <f>+COUNTIFS(Манзилли!N:N,D54,Манзилли!S:S,$AD$335,Манзилли!R:R,"Рад")</f>
        <v>0</v>
      </c>
      <c r="AG54" s="38">
        <f>+COUNTIFS(Манзилли!N:N,D54,Манзилли!S:S,$AD$335,Манзилли!R:R,"Жараён")</f>
        <v>0</v>
      </c>
      <c r="AH54" s="38">
        <f>+COUNTIFS(Манзилли!N:N,D54,Манзилли!S:S,$AD$335,Манзилли!R:R,"Қарор")</f>
        <v>0</v>
      </c>
      <c r="AI54" s="38">
        <f>+COUNTIFS(Манзилли!N:N,D54,Манзилли!S:S,$AD$335,Манзилли!R:R,"Тўланди")</f>
        <v>0</v>
      </c>
      <c r="AJ54" s="38">
        <f>+COUNTIFS(Манзилли!N:N,D54,Манзилли!S:S,$AJ$335)</f>
        <v>0</v>
      </c>
      <c r="AK54" s="38">
        <f>+COUNTIFS(Манзилли!N:N,D54,Манзилли!S:S,$AJ$335,Манзилли!R:R,"Рад")</f>
        <v>0</v>
      </c>
      <c r="AL54" s="38">
        <f>+COUNTIFS(Манзилли!N:N,D54,Манзилли!S:S,$AJ$335,Манзилли!R:R,"Жараён")</f>
        <v>0</v>
      </c>
      <c r="AM54" s="38">
        <f>+COUNTIFS(Манзилли!N:N,D54,Манзилли!S:S,$AJ$335,Манзилли!R:R,"Қарор")</f>
        <v>0</v>
      </c>
      <c r="AN54" s="38">
        <f>+COUNTIFS(Манзилли!N:N,D54,Манзилли!S:S,$AJ$335,Манзилли!R:R,"Тўланди")</f>
        <v>0</v>
      </c>
      <c r="AO54" s="38">
        <f>+COUNTIFS(Манзилли!N:N,D54,Манзилли!S:S,$AO$335)</f>
        <v>0</v>
      </c>
      <c r="AP54" s="38">
        <f>+COUNTIFS(Манзилли!N:N,D54,Манзилли!S:S,$AO$335,Манзилли!R:R,"Рад")</f>
        <v>0</v>
      </c>
      <c r="AQ54" s="38">
        <f>+COUNTIFS(Манзилли!N:N,D54,Манзилли!S:S,$AO$335,Манзилли!R:R,"Жараён")</f>
        <v>0</v>
      </c>
      <c r="AR54" s="38">
        <f>+COUNTIFS(Манзилли!N:N,D54,Манзилли!S:S,$AO$335,Манзилли!R:R,"Қарор")</f>
        <v>0</v>
      </c>
      <c r="AS54" s="38">
        <f>+COUNTIFS(Манзилли!N:N,D54,Манзилли!S:S,$AO$335,Манзилли!R:R,"Тўланди")</f>
        <v>0</v>
      </c>
      <c r="AT54" s="38">
        <f>+COUNTIFS(Манзилли!D:D,#REF!,Манзилли!I:I,$BD$335)</f>
        <v>0</v>
      </c>
      <c r="AU54" s="38">
        <f>+COUNTIFS(Манзилли!D:D,#REF!,Манзилли!I:I,$BD$335,Манзилли!H:H,"Рад")</f>
        <v>0</v>
      </c>
      <c r="AV54" s="38">
        <f>+COUNTIFS(Манзилли!D:D,#REF!,Манзилли!I:I,$BD$335,Манзилли!H:H,"Жараён")</f>
        <v>0</v>
      </c>
      <c r="AW54" s="38">
        <f>+COUNTIFS(Манзилли!D:D,#REF!,Манзилли!I:I,$BD$335,Манзилли!H:H,"Қарор")</f>
        <v>0</v>
      </c>
      <c r="AX54" s="38">
        <f>+COUNTIFS(Манзилли!D:D,#REF!,Манзилли!I:I,$BD$335,Манзилли!H:H,"Тўланди")</f>
        <v>0</v>
      </c>
      <c r="AY54" s="38">
        <f>+COUNTIFS(Манзилли!I:I,#REF!,Манзилли!N:N,$BD$335)</f>
        <v>0</v>
      </c>
      <c r="AZ54" s="38">
        <f>+COUNTIFS(Манзилли!I:I,#REF!,Манзилли!N:N,$BD$335,Манзилли!M:M,"Рад")</f>
        <v>0</v>
      </c>
      <c r="BA54" s="38">
        <f>+COUNTIFS(Манзилли!I:I,#REF!,Манзилли!N:N,$BD$335,Манзилли!M:M,"Жараён")</f>
        <v>0</v>
      </c>
      <c r="BB54" s="38">
        <f>+COUNTIFS(Манзилли!I:I,#REF!,Манзилли!N:N,$BD$335,Манзилли!M:M,"Қарор")</f>
        <v>0</v>
      </c>
      <c r="BC54" s="38">
        <f>+COUNTIFS(Манзилли!I:I,#REF!,Манзилли!N:N,$BD$335,Манзилли!M:M,"Тўланди")</f>
        <v>0</v>
      </c>
      <c r="BD54" s="38">
        <f>+COUNTIFS(Манзилли!N:N,D54,Манзилли!S:S,$BD$335)</f>
        <v>0</v>
      </c>
      <c r="BE54" s="38">
        <f>+COUNTIFS(Манзилли!N:N,D54,Манзилли!S:S,$BD$335,Манзилли!R:R,"Рад")</f>
        <v>0</v>
      </c>
      <c r="BF54" s="38">
        <f>+COUNTIFS(Манзилли!N:N,D54,Манзилли!S:S,$BD$335,Манзилли!R:R,"Жараён")</f>
        <v>0</v>
      </c>
      <c r="BG54" s="38">
        <f>+COUNTIFS(Манзилли!N:N,D54,Манзилли!S:S,$BD$335,Манзилли!R:R,"Қарор")</f>
        <v>0</v>
      </c>
      <c r="BH54" s="38">
        <f>+COUNTIFS(Манзилли!N:N,D54,Манзилли!S:S,$BD$335,Манзилли!R:R,"Тўланди")</f>
        <v>0</v>
      </c>
      <c r="BI54" s="38">
        <f>+COUNTIFS(Манзилли!N:N,D54,Манзилли!S:S,$BI$335)</f>
        <v>0</v>
      </c>
      <c r="BJ54" s="38">
        <f>+COUNTIFS(Манзилли!N:N,D54,Манзилли!S:S,$BI$335,Манзилли!R:R,"Рад")</f>
        <v>0</v>
      </c>
      <c r="BK54" s="38">
        <f>+COUNTIFS(Манзилли!N:N,D54,Манзилли!S:S,$BI$335,Манзилли!R:R,"Жараён")</f>
        <v>0</v>
      </c>
      <c r="BL54" s="41">
        <f>+COUNTIFS(Манзилли!N:N,D54,Манзилли!S:S,$BI$335,Манзилли!R:R,"Қарор")</f>
        <v>0</v>
      </c>
      <c r="BM54" s="39">
        <f>+COUNTIFS(Манзилли!N:N,D54,Манзилли!S:S,$BI$335,Манзилли!R:R,"Тўланди")</f>
        <v>0</v>
      </c>
    </row>
    <row r="55" spans="1:65" ht="49.5" hidden="1" customHeight="1" x14ac:dyDescent="0.25">
      <c r="A55" s="67">
        <v>49</v>
      </c>
      <c r="B55" s="68" t="s">
        <v>19069</v>
      </c>
      <c r="C55" s="72" t="s">
        <v>1115</v>
      </c>
      <c r="D55" s="76">
        <v>42203785820036</v>
      </c>
      <c r="E55" s="37">
        <f t="shared" si="3"/>
        <v>21</v>
      </c>
      <c r="F55" s="38">
        <f t="shared" si="4"/>
        <v>14</v>
      </c>
      <c r="G55" s="38">
        <f t="shared" si="5"/>
        <v>3</v>
      </c>
      <c r="H55" s="38">
        <f t="shared" si="6"/>
        <v>0</v>
      </c>
      <c r="I55" s="38">
        <f t="shared" si="7"/>
        <v>14.285714285714285</v>
      </c>
      <c r="J55" s="39">
        <f t="shared" si="8"/>
        <v>4</v>
      </c>
      <c r="K55" s="40">
        <f>+COUNTIFS(Манзилли!N:N,D55,Манзилли!S:S,$K$335)</f>
        <v>1</v>
      </c>
      <c r="L55" s="38">
        <f>+COUNTIFS(Манзилли!N:N,D55,Манзилли!S:S,$K$335,Манзилли!R:R,"Рад")</f>
        <v>1</v>
      </c>
      <c r="M55" s="38">
        <f>+COUNTIFS(Манзилли!N:N,D55,Манзилли!S:S,$K$335,Манзилли!R:R,"Жараён")</f>
        <v>0</v>
      </c>
      <c r="N55" s="38">
        <f>+COUNTIFS(Манзилли!N:N,D55,Манзилли!S:S,$K$335,Манзилли!R:R,"Қарор")</f>
        <v>0</v>
      </c>
      <c r="O55" s="38">
        <f>+COUNTIFS(Манзилли!N:N,D55,Манзилли!S:S,$K$335,Манзилли!R:R,"Тўланди")</f>
        <v>0</v>
      </c>
      <c r="P55" s="38">
        <f>+COUNTIFS(Манзилли!N:N,D55,Манзилли!S:S,$P$335)</f>
        <v>0</v>
      </c>
      <c r="Q55" s="38">
        <f>+COUNTIFS(Манзилли!N:N,D55,Манзилли!S:S,$P$335,Манзилли!R:R,"Рад")</f>
        <v>0</v>
      </c>
      <c r="R55" s="38">
        <f>+COUNTIFS(Манзилли!N:N,D55,Манзилли!S:S,$P$335,Манзилли!R:R,"Жараён")</f>
        <v>0</v>
      </c>
      <c r="S55" s="38">
        <f>+COUNTIFS(Манзилли!N:N,D55,Манзилли!S:S,$P$335,Манзилли!R:R,"Қарор")</f>
        <v>0</v>
      </c>
      <c r="T55" s="38">
        <f>+COUNTIFS(Манзилли!N:N,D55,Манзилли!S:S,$P$335,Манзилли!R:R,"Тўланди")</f>
        <v>0</v>
      </c>
      <c r="U55" s="38">
        <f>+COUNTIFS(Манзилли!N:N,D55,Манзилли!S:S,$U$335)</f>
        <v>19</v>
      </c>
      <c r="V55" s="38">
        <f>+COUNTIFS(Манзилли!N:N,D55,Манзилли!S:S,$U$335,Манзилли!R:R,"Рад")</f>
        <v>12</v>
      </c>
      <c r="W55" s="38">
        <f>+COUNTIFS(Манзилли!N:N,D55,Манзилли!S:S,$U$335,Манзилли!R:R,"Жараён")</f>
        <v>3</v>
      </c>
      <c r="X55" s="38">
        <f>+COUNTIFS(Манзилли!N:N,D55,Манзилли!S:S,$U$335,Манзилли!R:R,"Қарор")</f>
        <v>0</v>
      </c>
      <c r="Y55" s="38">
        <f>+COUNTIFS(Манзилли!N:N,D55,Манзилли!S:S,$U$335,Манзилли!R:R,"Тўланди")</f>
        <v>4</v>
      </c>
      <c r="Z55" s="38">
        <f>+COUNTIFS(Манзилли!N:N,D55,Манзилли!S:S,$Y$335)</f>
        <v>1</v>
      </c>
      <c r="AA55" s="38">
        <f>+COUNTIFS(Манзилли!N:N,D55,Манзилли!S:S,$Y$335,Манзилли!R:R,"Рад")</f>
        <v>1</v>
      </c>
      <c r="AB55" s="38">
        <f>+COUNTIFS(Манзилли!N:N,D55,Манзилли!S:S,$Y$335,Манзилли!R:R,"Жараён")</f>
        <v>0</v>
      </c>
      <c r="AC55" s="38">
        <f>+COUNTIFS(Манзилли!N:N,D55,Манзилли!S:S,$Y$335,Манзилли!R:R,"Қарор")</f>
        <v>0</v>
      </c>
      <c r="AD55" s="38">
        <f>+COUNTIFS(Манзилли!N:N,D55,Манзилли!S:S,$Y$335,Манзилли!R:R,"Тўланди")</f>
        <v>0</v>
      </c>
      <c r="AE55" s="38">
        <f>+COUNTIFS(Манзилли!N:N,D55,Манзилли!S:S,$AD$335)</f>
        <v>0</v>
      </c>
      <c r="AF55" s="38">
        <f>+COUNTIFS(Манзилли!N:N,D55,Манзилли!S:S,$AD$335,Манзилли!R:R,"Рад")</f>
        <v>0</v>
      </c>
      <c r="AG55" s="38">
        <f>+COUNTIFS(Манзилли!N:N,D55,Манзилли!S:S,$AD$335,Манзилли!R:R,"Жараён")</f>
        <v>0</v>
      </c>
      <c r="AH55" s="38">
        <f>+COUNTIFS(Манзилли!N:N,D55,Манзилли!S:S,$AD$335,Манзилли!R:R,"Қарор")</f>
        <v>0</v>
      </c>
      <c r="AI55" s="38">
        <f>+COUNTIFS(Манзилли!N:N,D55,Манзилли!S:S,$AD$335,Манзилли!R:R,"Тўланди")</f>
        <v>0</v>
      </c>
      <c r="AJ55" s="38">
        <f>+COUNTIFS(Манзилли!N:N,D55,Манзилли!S:S,$AJ$335)</f>
        <v>0</v>
      </c>
      <c r="AK55" s="38">
        <f>+COUNTIFS(Манзилли!N:N,D55,Манзилли!S:S,$AJ$335,Манзилли!R:R,"Рад")</f>
        <v>0</v>
      </c>
      <c r="AL55" s="38">
        <f>+COUNTIFS(Манзилли!N:N,D55,Манзилли!S:S,$AJ$335,Манзилли!R:R,"Жараён")</f>
        <v>0</v>
      </c>
      <c r="AM55" s="38">
        <f>+COUNTIFS(Манзилли!N:N,D55,Манзилли!S:S,$AJ$335,Манзилли!R:R,"Қарор")</f>
        <v>0</v>
      </c>
      <c r="AN55" s="38">
        <f>+COUNTIFS(Манзилли!N:N,D55,Манзилли!S:S,$AJ$335,Манзилли!R:R,"Тўланди")</f>
        <v>0</v>
      </c>
      <c r="AO55" s="38">
        <f>+COUNTIFS(Манзилли!N:N,D55,Манзилли!S:S,$AO$335)</f>
        <v>0</v>
      </c>
      <c r="AP55" s="38">
        <f>+COUNTIFS(Манзилли!N:N,D55,Манзилли!S:S,$AO$335,Манзилли!R:R,"Рад")</f>
        <v>0</v>
      </c>
      <c r="AQ55" s="38">
        <f>+COUNTIFS(Манзилли!N:N,D55,Манзилли!S:S,$AO$335,Манзилли!R:R,"Жараён")</f>
        <v>0</v>
      </c>
      <c r="AR55" s="38">
        <f>+COUNTIFS(Манзилли!N:N,D55,Манзилли!S:S,$AO$335,Манзилли!R:R,"Қарор")</f>
        <v>0</v>
      </c>
      <c r="AS55" s="38">
        <f>+COUNTIFS(Манзилли!N:N,D55,Манзилли!S:S,$AO$335,Манзилли!R:R,"Тўланди")</f>
        <v>0</v>
      </c>
      <c r="AT55" s="38">
        <f>+COUNTIFS(Манзилли!D:D,#REF!,Манзилли!I:I,$BD$335)</f>
        <v>0</v>
      </c>
      <c r="AU55" s="38">
        <f>+COUNTIFS(Манзилли!D:D,#REF!,Манзилли!I:I,$BD$335,Манзилли!H:H,"Рад")</f>
        <v>0</v>
      </c>
      <c r="AV55" s="38">
        <f>+COUNTIFS(Манзилли!D:D,#REF!,Манзилли!I:I,$BD$335,Манзилли!H:H,"Жараён")</f>
        <v>0</v>
      </c>
      <c r="AW55" s="38">
        <f>+COUNTIFS(Манзилли!D:D,#REF!,Манзилли!I:I,$BD$335,Манзилли!H:H,"Қарор")</f>
        <v>0</v>
      </c>
      <c r="AX55" s="38">
        <f>+COUNTIFS(Манзилли!D:D,#REF!,Манзилли!I:I,$BD$335,Манзилли!H:H,"Тўланди")</f>
        <v>0</v>
      </c>
      <c r="AY55" s="38">
        <f>+COUNTIFS(Манзилли!I:I,#REF!,Манзилли!N:N,$BD$335)</f>
        <v>0</v>
      </c>
      <c r="AZ55" s="38">
        <f>+COUNTIFS(Манзилли!I:I,#REF!,Манзилли!N:N,$BD$335,Манзилли!M:M,"Рад")</f>
        <v>0</v>
      </c>
      <c r="BA55" s="38">
        <f>+COUNTIFS(Манзилли!I:I,#REF!,Манзилли!N:N,$BD$335,Манзилли!M:M,"Жараён")</f>
        <v>0</v>
      </c>
      <c r="BB55" s="38">
        <f>+COUNTIFS(Манзилли!I:I,#REF!,Манзилли!N:N,$BD$335,Манзилли!M:M,"Қарор")</f>
        <v>0</v>
      </c>
      <c r="BC55" s="38">
        <f>+COUNTIFS(Манзилли!I:I,#REF!,Манзилли!N:N,$BD$335,Манзилли!M:M,"Тўланди")</f>
        <v>0</v>
      </c>
      <c r="BD55" s="38">
        <f>+COUNTIFS(Манзилли!N:N,D55,Манзилли!S:S,$BD$335)</f>
        <v>0</v>
      </c>
      <c r="BE55" s="38">
        <f>+COUNTIFS(Манзилли!N:N,D55,Манзилли!S:S,$BD$335,Манзилли!R:R,"Рад")</f>
        <v>0</v>
      </c>
      <c r="BF55" s="38">
        <f>+COUNTIFS(Манзилли!N:N,D55,Манзилли!S:S,$BD$335,Манзилли!R:R,"Жараён")</f>
        <v>0</v>
      </c>
      <c r="BG55" s="38">
        <f>+COUNTIFS(Манзилли!N:N,D55,Манзилли!S:S,$BD$335,Манзилли!R:R,"Қарор")</f>
        <v>0</v>
      </c>
      <c r="BH55" s="38">
        <f>+COUNTIFS(Манзилли!N:N,D55,Манзилли!S:S,$BD$335,Манзилли!R:R,"Тўланди")</f>
        <v>0</v>
      </c>
      <c r="BI55" s="38">
        <f>+COUNTIFS(Манзилли!N:N,D55,Манзилли!S:S,$BI$335)</f>
        <v>0</v>
      </c>
      <c r="BJ55" s="38">
        <f>+COUNTIFS(Манзилли!N:N,D55,Манзилли!S:S,$BI$335,Манзилли!R:R,"Рад")</f>
        <v>0</v>
      </c>
      <c r="BK55" s="38">
        <f>+COUNTIFS(Манзилли!N:N,D55,Манзилли!S:S,$BI$335,Манзилли!R:R,"Жараён")</f>
        <v>0</v>
      </c>
      <c r="BL55" s="41">
        <f>+COUNTIFS(Манзилли!N:N,D55,Манзилли!S:S,$BI$335,Манзилли!R:R,"Қарор")</f>
        <v>0</v>
      </c>
      <c r="BM55" s="39">
        <f>+COUNTIFS(Манзилли!N:N,D55,Манзилли!S:S,$BI$335,Манзилли!R:R,"Тўланди")</f>
        <v>0</v>
      </c>
    </row>
    <row r="56" spans="1:65" ht="49.5" hidden="1" customHeight="1" x14ac:dyDescent="0.25">
      <c r="A56" s="67">
        <v>50</v>
      </c>
      <c r="B56" s="68" t="s">
        <v>19069</v>
      </c>
      <c r="C56" s="72" t="s">
        <v>484</v>
      </c>
      <c r="D56" s="76">
        <v>42704881060019</v>
      </c>
      <c r="E56" s="37">
        <f t="shared" si="3"/>
        <v>19</v>
      </c>
      <c r="F56" s="38">
        <f t="shared" si="4"/>
        <v>0</v>
      </c>
      <c r="G56" s="38">
        <f t="shared" si="5"/>
        <v>0</v>
      </c>
      <c r="H56" s="38">
        <f t="shared" si="6"/>
        <v>8</v>
      </c>
      <c r="I56" s="38">
        <f t="shared" si="7"/>
        <v>0</v>
      </c>
      <c r="J56" s="39">
        <f t="shared" si="8"/>
        <v>11</v>
      </c>
      <c r="K56" s="40">
        <f>+COUNTIFS(Манзилли!N:N,D56,Манзилли!S:S,$K$335)</f>
        <v>0</v>
      </c>
      <c r="L56" s="38">
        <f>+COUNTIFS(Манзилли!N:N,D56,Манзилли!S:S,$K$335,Манзилли!R:R,"Рад")</f>
        <v>0</v>
      </c>
      <c r="M56" s="38">
        <f>+COUNTIFS(Манзилли!N:N,D56,Манзилли!S:S,$K$335,Манзилли!R:R,"Жараён")</f>
        <v>0</v>
      </c>
      <c r="N56" s="38">
        <f>+COUNTIFS(Манзилли!N:N,D56,Манзилли!S:S,$K$335,Манзилли!R:R,"Қарор")</f>
        <v>0</v>
      </c>
      <c r="O56" s="38">
        <f>+COUNTIFS(Манзилли!N:N,D56,Манзилли!S:S,$K$335,Манзилли!R:R,"Тўланди")</f>
        <v>0</v>
      </c>
      <c r="P56" s="38">
        <f>+COUNTIFS(Манзилли!N:N,D56,Манзилли!S:S,$P$335)</f>
        <v>0</v>
      </c>
      <c r="Q56" s="38">
        <f>+COUNTIFS(Манзилли!N:N,D56,Манзилли!S:S,$P$335,Манзилли!R:R,"Рад")</f>
        <v>0</v>
      </c>
      <c r="R56" s="38">
        <f>+COUNTIFS(Манзилли!N:N,D56,Манзилли!S:S,$P$335,Манзилли!R:R,"Жараён")</f>
        <v>0</v>
      </c>
      <c r="S56" s="38">
        <f>+COUNTIFS(Манзилли!N:N,D56,Манзилли!S:S,$P$335,Манзилли!R:R,"Қарор")</f>
        <v>0</v>
      </c>
      <c r="T56" s="38">
        <f>+COUNTIFS(Манзилли!N:N,D56,Манзилли!S:S,$P$335,Манзилли!R:R,"Тўланди")</f>
        <v>0</v>
      </c>
      <c r="U56" s="38">
        <f>+COUNTIFS(Манзилли!N:N,D56,Манзилли!S:S,$U$335)</f>
        <v>12</v>
      </c>
      <c r="V56" s="38">
        <f>+COUNTIFS(Манзилли!N:N,D56,Манзилли!S:S,$U$335,Манзилли!R:R,"Рад")</f>
        <v>0</v>
      </c>
      <c r="W56" s="38">
        <f>+COUNTIFS(Манзилли!N:N,D56,Манзилли!S:S,$U$335,Манзилли!R:R,"Жараён")</f>
        <v>0</v>
      </c>
      <c r="X56" s="38">
        <f>+COUNTIFS(Манзилли!N:N,D56,Манзилли!S:S,$U$335,Манзилли!R:R,"Қарор")</f>
        <v>3</v>
      </c>
      <c r="Y56" s="38">
        <f>+COUNTIFS(Манзилли!N:N,D56,Манзилли!S:S,$U$335,Манзилли!R:R,"Тўланди")</f>
        <v>9</v>
      </c>
      <c r="Z56" s="38">
        <f>+COUNTIFS(Манзилли!N:N,D56,Манзилли!S:S,$Y$335)</f>
        <v>6</v>
      </c>
      <c r="AA56" s="38">
        <f>+COUNTIFS(Манзилли!N:N,D56,Манзилли!S:S,$Y$335,Манзилли!R:R,"Рад")</f>
        <v>0</v>
      </c>
      <c r="AB56" s="38">
        <f>+COUNTIFS(Манзилли!N:N,D56,Манзилли!S:S,$Y$335,Манзилли!R:R,"Жараён")</f>
        <v>0</v>
      </c>
      <c r="AC56" s="38">
        <f>+COUNTIFS(Манзилли!N:N,D56,Манзилли!S:S,$Y$335,Манзилли!R:R,"Қарор")</f>
        <v>5</v>
      </c>
      <c r="AD56" s="38">
        <f>+COUNTIFS(Манзилли!N:N,D56,Манзилли!S:S,$Y$335,Манзилли!R:R,"Тўланди")</f>
        <v>1</v>
      </c>
      <c r="AE56" s="38">
        <f>+COUNTIFS(Манзилли!N:N,D56,Манзилли!S:S,$AD$335)</f>
        <v>0</v>
      </c>
      <c r="AF56" s="38">
        <f>+COUNTIFS(Манзилли!N:N,D56,Манзилли!S:S,$AD$335,Манзилли!R:R,"Рад")</f>
        <v>0</v>
      </c>
      <c r="AG56" s="38">
        <f>+COUNTIFS(Манзилли!N:N,D56,Манзилли!S:S,$AD$335,Манзилли!R:R,"Жараён")</f>
        <v>0</v>
      </c>
      <c r="AH56" s="38">
        <f>+COUNTIFS(Манзилли!N:N,D56,Манзилли!S:S,$AD$335,Манзилли!R:R,"Қарор")</f>
        <v>0</v>
      </c>
      <c r="AI56" s="38">
        <f>+COUNTIFS(Манзилли!N:N,D56,Манзилли!S:S,$AD$335,Манзилли!R:R,"Тўланди")</f>
        <v>0</v>
      </c>
      <c r="AJ56" s="38">
        <f>+COUNTIFS(Манзилли!N:N,D56,Манзилли!S:S,$AJ$335)</f>
        <v>1</v>
      </c>
      <c r="AK56" s="38">
        <f>+COUNTIFS(Манзилли!N:N,D56,Манзилли!S:S,$AJ$335,Манзилли!R:R,"Рад")</f>
        <v>0</v>
      </c>
      <c r="AL56" s="38">
        <f>+COUNTIFS(Манзилли!N:N,D56,Манзилли!S:S,$AJ$335,Манзилли!R:R,"Жараён")</f>
        <v>0</v>
      </c>
      <c r="AM56" s="38">
        <f>+COUNTIFS(Манзилли!N:N,D56,Манзилли!S:S,$AJ$335,Манзилли!R:R,"Қарор")</f>
        <v>0</v>
      </c>
      <c r="AN56" s="38">
        <f>+COUNTIFS(Манзилли!N:N,D56,Манзилли!S:S,$AJ$335,Манзилли!R:R,"Тўланди")</f>
        <v>1</v>
      </c>
      <c r="AO56" s="38">
        <f>+COUNTIFS(Манзилли!N:N,D56,Манзилли!S:S,$AO$335)</f>
        <v>0</v>
      </c>
      <c r="AP56" s="38">
        <f>+COUNTIFS(Манзилли!N:N,D56,Манзилли!S:S,$AO$335,Манзилли!R:R,"Рад")</f>
        <v>0</v>
      </c>
      <c r="AQ56" s="38">
        <f>+COUNTIFS(Манзилли!N:N,D56,Манзилли!S:S,$AO$335,Манзилли!R:R,"Жараён")</f>
        <v>0</v>
      </c>
      <c r="AR56" s="38">
        <f>+COUNTIFS(Манзилли!N:N,D56,Манзилли!S:S,$AO$335,Манзилли!R:R,"Қарор")</f>
        <v>0</v>
      </c>
      <c r="AS56" s="38">
        <f>+COUNTIFS(Манзилли!N:N,D56,Манзилли!S:S,$AO$335,Манзилли!R:R,"Тўланди")</f>
        <v>0</v>
      </c>
      <c r="AT56" s="38">
        <f>+COUNTIFS(Манзилли!D:D,#REF!,Манзилли!I:I,$BD$335)</f>
        <v>0</v>
      </c>
      <c r="AU56" s="38">
        <f>+COUNTIFS(Манзилли!D:D,#REF!,Манзилли!I:I,$BD$335,Манзилли!H:H,"Рад")</f>
        <v>0</v>
      </c>
      <c r="AV56" s="38">
        <f>+COUNTIFS(Манзилли!D:D,#REF!,Манзилли!I:I,$BD$335,Манзилли!H:H,"Жараён")</f>
        <v>0</v>
      </c>
      <c r="AW56" s="38">
        <f>+COUNTIFS(Манзилли!D:D,#REF!,Манзилли!I:I,$BD$335,Манзилли!H:H,"Қарор")</f>
        <v>0</v>
      </c>
      <c r="AX56" s="38">
        <f>+COUNTIFS(Манзилли!D:D,#REF!,Манзилли!I:I,$BD$335,Манзилли!H:H,"Тўланди")</f>
        <v>0</v>
      </c>
      <c r="AY56" s="38">
        <f>+COUNTIFS(Манзилли!I:I,#REF!,Манзилли!N:N,$BD$335)</f>
        <v>0</v>
      </c>
      <c r="AZ56" s="38">
        <f>+COUNTIFS(Манзилли!I:I,#REF!,Манзилли!N:N,$BD$335,Манзилли!M:M,"Рад")</f>
        <v>0</v>
      </c>
      <c r="BA56" s="38">
        <f>+COUNTIFS(Манзилли!I:I,#REF!,Манзилли!N:N,$BD$335,Манзилли!M:M,"Жараён")</f>
        <v>0</v>
      </c>
      <c r="BB56" s="38">
        <f>+COUNTIFS(Манзилли!I:I,#REF!,Манзилли!N:N,$BD$335,Манзилли!M:M,"Қарор")</f>
        <v>0</v>
      </c>
      <c r="BC56" s="38">
        <f>+COUNTIFS(Манзилли!I:I,#REF!,Манзилли!N:N,$BD$335,Манзилли!M:M,"Тўланди")</f>
        <v>0</v>
      </c>
      <c r="BD56" s="38">
        <f>+COUNTIFS(Манзилли!N:N,D56,Манзилли!S:S,$BD$335)</f>
        <v>0</v>
      </c>
      <c r="BE56" s="38">
        <f>+COUNTIFS(Манзилли!N:N,D56,Манзилли!S:S,$BD$335,Манзилли!R:R,"Рад")</f>
        <v>0</v>
      </c>
      <c r="BF56" s="38">
        <f>+COUNTIFS(Манзилли!N:N,D56,Манзилли!S:S,$BD$335,Манзилли!R:R,"Жараён")</f>
        <v>0</v>
      </c>
      <c r="BG56" s="38">
        <f>+COUNTIFS(Манзилли!N:N,D56,Манзилли!S:S,$BD$335,Манзилли!R:R,"Қарор")</f>
        <v>0</v>
      </c>
      <c r="BH56" s="38">
        <f>+COUNTIFS(Манзилли!N:N,D56,Манзилли!S:S,$BD$335,Манзилли!R:R,"Тўланди")</f>
        <v>0</v>
      </c>
      <c r="BI56" s="38">
        <f>+COUNTIFS(Манзилли!N:N,D56,Манзилли!S:S,$BI$335)</f>
        <v>0</v>
      </c>
      <c r="BJ56" s="38">
        <f>+COUNTIFS(Манзилли!N:N,D56,Манзилли!S:S,$BI$335,Манзилли!R:R,"Рад")</f>
        <v>0</v>
      </c>
      <c r="BK56" s="38">
        <f>+COUNTIFS(Манзилли!N:N,D56,Манзилли!S:S,$BI$335,Манзилли!R:R,"Жараён")</f>
        <v>0</v>
      </c>
      <c r="BL56" s="41">
        <f>+COUNTIFS(Манзилли!N:N,D56,Манзилли!S:S,$BI$335,Манзилли!R:R,"Қарор")</f>
        <v>0</v>
      </c>
      <c r="BM56" s="39">
        <f>+COUNTIFS(Манзилли!N:N,D56,Манзилли!S:S,$BI$335,Манзилли!R:R,"Тўланди")</f>
        <v>0</v>
      </c>
    </row>
    <row r="57" spans="1:65" ht="49.5" hidden="1" customHeight="1" x14ac:dyDescent="0.25">
      <c r="A57" s="67">
        <v>51</v>
      </c>
      <c r="B57" s="68" t="s">
        <v>19069</v>
      </c>
      <c r="C57" s="72" t="s">
        <v>363</v>
      </c>
      <c r="D57" s="76">
        <v>40507912340052</v>
      </c>
      <c r="E57" s="37">
        <f t="shared" si="3"/>
        <v>46</v>
      </c>
      <c r="F57" s="38">
        <f t="shared" si="4"/>
        <v>10</v>
      </c>
      <c r="G57" s="38">
        <f t="shared" si="5"/>
        <v>0</v>
      </c>
      <c r="H57" s="38">
        <f t="shared" si="6"/>
        <v>3</v>
      </c>
      <c r="I57" s="38">
        <f t="shared" si="7"/>
        <v>0</v>
      </c>
      <c r="J57" s="39">
        <f t="shared" si="8"/>
        <v>33</v>
      </c>
      <c r="K57" s="40">
        <f>+COUNTIFS(Манзилли!N:N,D57,Манзилли!S:S,$K$335)</f>
        <v>0</v>
      </c>
      <c r="L57" s="38">
        <f>+COUNTIFS(Манзилли!N:N,D57,Манзилли!S:S,$K$335,Манзилли!R:R,"Рад")</f>
        <v>0</v>
      </c>
      <c r="M57" s="38">
        <f>+COUNTIFS(Манзилли!N:N,D57,Манзилли!S:S,$K$335,Манзилли!R:R,"Жараён")</f>
        <v>0</v>
      </c>
      <c r="N57" s="38">
        <f>+COUNTIFS(Манзилли!N:N,D57,Манзилли!S:S,$K$335,Манзилли!R:R,"Қарор")</f>
        <v>0</v>
      </c>
      <c r="O57" s="38">
        <f>+COUNTIFS(Манзилли!N:N,D57,Манзилли!S:S,$K$335,Манзилли!R:R,"Тўланди")</f>
        <v>0</v>
      </c>
      <c r="P57" s="38">
        <f>+COUNTIFS(Манзилли!N:N,D57,Манзилли!S:S,$P$335)</f>
        <v>0</v>
      </c>
      <c r="Q57" s="38">
        <f>+COUNTIFS(Манзилли!N:N,D57,Манзилли!S:S,$P$335,Манзилли!R:R,"Рад")</f>
        <v>0</v>
      </c>
      <c r="R57" s="38">
        <f>+COUNTIFS(Манзилли!N:N,D57,Манзилли!S:S,$P$335,Манзилли!R:R,"Жараён")</f>
        <v>0</v>
      </c>
      <c r="S57" s="38">
        <f>+COUNTIFS(Манзилли!N:N,D57,Манзилли!S:S,$P$335,Манзилли!R:R,"Қарор")</f>
        <v>0</v>
      </c>
      <c r="T57" s="38">
        <f>+COUNTIFS(Манзилли!N:N,D57,Манзилли!S:S,$P$335,Манзилли!R:R,"Тўланди")</f>
        <v>0</v>
      </c>
      <c r="U57" s="38">
        <f>+COUNTIFS(Манзилли!N:N,D57,Манзилли!S:S,$U$335)</f>
        <v>23</v>
      </c>
      <c r="V57" s="38">
        <f>+COUNTIFS(Манзилли!N:N,D57,Манзилли!S:S,$U$335,Манзилли!R:R,"Рад")</f>
        <v>5</v>
      </c>
      <c r="W57" s="38">
        <f>+COUNTIFS(Манзилли!N:N,D57,Манзилли!S:S,$U$335,Манзилли!R:R,"Жараён")</f>
        <v>0</v>
      </c>
      <c r="X57" s="38">
        <f>+COUNTIFS(Манзилли!N:N,D57,Манзилли!S:S,$U$335,Манзилли!R:R,"Қарор")</f>
        <v>1</v>
      </c>
      <c r="Y57" s="38">
        <f>+COUNTIFS(Манзилли!N:N,D57,Манзилли!S:S,$U$335,Манзилли!R:R,"Тўланди")</f>
        <v>17</v>
      </c>
      <c r="Z57" s="38">
        <f>+COUNTIFS(Манзилли!N:N,D57,Манзилли!S:S,$Y$335)</f>
        <v>20</v>
      </c>
      <c r="AA57" s="38">
        <f>+COUNTIFS(Манзилли!N:N,D57,Манзилли!S:S,$Y$335,Манзилли!R:R,"Рад")</f>
        <v>2</v>
      </c>
      <c r="AB57" s="38">
        <f>+COUNTIFS(Манзилли!N:N,D57,Манзилли!S:S,$Y$335,Манзилли!R:R,"Жараён")</f>
        <v>0</v>
      </c>
      <c r="AC57" s="38">
        <f>+COUNTIFS(Манзилли!N:N,D57,Манзилли!S:S,$Y$335,Манзилли!R:R,"Қарор")</f>
        <v>2</v>
      </c>
      <c r="AD57" s="38">
        <f>+COUNTIFS(Манзилли!N:N,D57,Манзилли!S:S,$Y$335,Манзилли!R:R,"Тўланди")</f>
        <v>16</v>
      </c>
      <c r="AE57" s="38">
        <f>+COUNTIFS(Манзилли!N:N,D57,Манзилли!S:S,$AD$335)</f>
        <v>0</v>
      </c>
      <c r="AF57" s="38">
        <f>+COUNTIFS(Манзилли!N:N,D57,Манзилли!S:S,$AD$335,Манзилли!R:R,"Рад")</f>
        <v>0</v>
      </c>
      <c r="AG57" s="38">
        <f>+COUNTIFS(Манзилли!N:N,D57,Манзилли!S:S,$AD$335,Манзилли!R:R,"Жараён")</f>
        <v>0</v>
      </c>
      <c r="AH57" s="38">
        <f>+COUNTIFS(Манзилли!N:N,D57,Манзилли!S:S,$AD$335,Манзилли!R:R,"Қарор")</f>
        <v>0</v>
      </c>
      <c r="AI57" s="38">
        <f>+COUNTIFS(Манзилли!N:N,D57,Манзилли!S:S,$AD$335,Манзилли!R:R,"Тўланди")</f>
        <v>0</v>
      </c>
      <c r="AJ57" s="38">
        <f>+COUNTIFS(Манзилли!N:N,D57,Манзилли!S:S,$AJ$335)</f>
        <v>3</v>
      </c>
      <c r="AK57" s="38">
        <f>+COUNTIFS(Манзилли!N:N,D57,Манзилли!S:S,$AJ$335,Манзилли!R:R,"Рад")</f>
        <v>3</v>
      </c>
      <c r="AL57" s="38">
        <f>+COUNTIFS(Манзилли!N:N,D57,Манзилли!S:S,$AJ$335,Манзилли!R:R,"Жараён")</f>
        <v>0</v>
      </c>
      <c r="AM57" s="38">
        <f>+COUNTIFS(Манзилли!N:N,D57,Манзилли!S:S,$AJ$335,Манзилли!R:R,"Қарор")</f>
        <v>0</v>
      </c>
      <c r="AN57" s="38">
        <f>+COUNTIFS(Манзилли!N:N,D57,Манзилли!S:S,$AJ$335,Манзилли!R:R,"Тўланди")</f>
        <v>0</v>
      </c>
      <c r="AO57" s="38">
        <f>+COUNTIFS(Манзилли!N:N,D57,Манзилли!S:S,$AO$335)</f>
        <v>0</v>
      </c>
      <c r="AP57" s="38">
        <f>+COUNTIFS(Манзилли!N:N,D57,Манзилли!S:S,$AO$335,Манзилли!R:R,"Рад")</f>
        <v>0</v>
      </c>
      <c r="AQ57" s="38">
        <f>+COUNTIFS(Манзилли!N:N,D57,Манзилли!S:S,$AO$335,Манзилли!R:R,"Жараён")</f>
        <v>0</v>
      </c>
      <c r="AR57" s="38">
        <f>+COUNTIFS(Манзилли!N:N,D57,Манзилли!S:S,$AO$335,Манзилли!R:R,"Қарор")</f>
        <v>0</v>
      </c>
      <c r="AS57" s="38">
        <f>+COUNTIFS(Манзилли!N:N,D57,Манзилли!S:S,$AO$335,Манзилли!R:R,"Тўланди")</f>
        <v>0</v>
      </c>
      <c r="AT57" s="38">
        <f>+COUNTIFS(Манзилли!D:D,#REF!,Манзилли!I:I,$BD$335)</f>
        <v>0</v>
      </c>
      <c r="AU57" s="38">
        <f>+COUNTIFS(Манзилли!D:D,#REF!,Манзилли!I:I,$BD$335,Манзилли!H:H,"Рад")</f>
        <v>0</v>
      </c>
      <c r="AV57" s="38">
        <f>+COUNTIFS(Манзилли!D:D,#REF!,Манзилли!I:I,$BD$335,Манзилли!H:H,"Жараён")</f>
        <v>0</v>
      </c>
      <c r="AW57" s="38">
        <f>+COUNTIFS(Манзилли!D:D,#REF!,Манзилли!I:I,$BD$335,Манзилли!H:H,"Қарор")</f>
        <v>0</v>
      </c>
      <c r="AX57" s="38">
        <f>+COUNTIFS(Манзилли!D:D,#REF!,Манзилли!I:I,$BD$335,Манзилли!H:H,"Тўланди")</f>
        <v>0</v>
      </c>
      <c r="AY57" s="38">
        <f>+COUNTIFS(Манзилли!I:I,#REF!,Манзилли!N:N,$BD$335)</f>
        <v>0</v>
      </c>
      <c r="AZ57" s="38">
        <f>+COUNTIFS(Манзилли!I:I,#REF!,Манзилли!N:N,$BD$335,Манзилли!M:M,"Рад")</f>
        <v>0</v>
      </c>
      <c r="BA57" s="38">
        <f>+COUNTIFS(Манзилли!I:I,#REF!,Манзилли!N:N,$BD$335,Манзилли!M:M,"Жараён")</f>
        <v>0</v>
      </c>
      <c r="BB57" s="38">
        <f>+COUNTIFS(Манзилли!I:I,#REF!,Манзилли!N:N,$BD$335,Манзилли!M:M,"Қарор")</f>
        <v>0</v>
      </c>
      <c r="BC57" s="38">
        <f>+COUNTIFS(Манзилли!I:I,#REF!,Манзилли!N:N,$BD$335,Манзилли!M:M,"Тўланди")</f>
        <v>0</v>
      </c>
      <c r="BD57" s="38">
        <f>+COUNTIFS(Манзилли!N:N,D57,Манзилли!S:S,$BD$335)</f>
        <v>0</v>
      </c>
      <c r="BE57" s="38">
        <f>+COUNTIFS(Манзилли!N:N,D57,Манзилли!S:S,$BD$335,Манзилли!R:R,"Рад")</f>
        <v>0</v>
      </c>
      <c r="BF57" s="38">
        <f>+COUNTIFS(Манзилли!N:N,D57,Манзилли!S:S,$BD$335,Манзилли!R:R,"Жараён")</f>
        <v>0</v>
      </c>
      <c r="BG57" s="38">
        <f>+COUNTIFS(Манзилли!N:N,D57,Манзилли!S:S,$BD$335,Манзилли!R:R,"Қарор")</f>
        <v>0</v>
      </c>
      <c r="BH57" s="38">
        <f>+COUNTIFS(Манзилли!N:N,D57,Манзилли!S:S,$BD$335,Манзилли!R:R,"Тўланди")</f>
        <v>0</v>
      </c>
      <c r="BI57" s="38">
        <f>+COUNTIFS(Манзилли!N:N,D57,Манзилли!S:S,$BI$335)</f>
        <v>0</v>
      </c>
      <c r="BJ57" s="38">
        <f>+COUNTIFS(Манзилли!N:N,D57,Манзилли!S:S,$BI$335,Манзилли!R:R,"Рад")</f>
        <v>0</v>
      </c>
      <c r="BK57" s="38">
        <f>+COUNTIFS(Манзилли!N:N,D57,Манзилли!S:S,$BI$335,Манзилли!R:R,"Жараён")</f>
        <v>0</v>
      </c>
      <c r="BL57" s="41">
        <f>+COUNTIFS(Манзилли!N:N,D57,Манзилли!S:S,$BI$335,Манзилли!R:R,"Қарор")</f>
        <v>0</v>
      </c>
      <c r="BM57" s="39">
        <f>+COUNTIFS(Манзилли!N:N,D57,Манзилли!S:S,$BI$335,Манзилли!R:R,"Тўланди")</f>
        <v>0</v>
      </c>
    </row>
    <row r="58" spans="1:65" ht="49.5" hidden="1" customHeight="1" x14ac:dyDescent="0.25">
      <c r="A58" s="67">
        <v>52</v>
      </c>
      <c r="B58" s="68" t="s">
        <v>19069</v>
      </c>
      <c r="C58" s="72" t="s">
        <v>97</v>
      </c>
      <c r="D58" s="76">
        <v>61303015820032</v>
      </c>
      <c r="E58" s="37">
        <f t="shared" si="3"/>
        <v>26</v>
      </c>
      <c r="F58" s="38">
        <f t="shared" si="4"/>
        <v>8</v>
      </c>
      <c r="G58" s="38">
        <f t="shared" si="5"/>
        <v>0</v>
      </c>
      <c r="H58" s="38">
        <f t="shared" si="6"/>
        <v>5</v>
      </c>
      <c r="I58" s="38">
        <f t="shared" si="7"/>
        <v>0</v>
      </c>
      <c r="J58" s="39">
        <f t="shared" si="8"/>
        <v>14</v>
      </c>
      <c r="K58" s="40">
        <f>+COUNTIFS(Манзилли!N:N,D58,Манзилли!S:S,$K$335)</f>
        <v>0</v>
      </c>
      <c r="L58" s="38">
        <f>+COUNTIFS(Манзилли!N:N,D58,Манзилли!S:S,$K$335,Манзилли!R:R,"Рад")</f>
        <v>0</v>
      </c>
      <c r="M58" s="38">
        <f>+COUNTIFS(Манзилли!N:N,D58,Манзилли!S:S,$K$335,Манзилли!R:R,"Жараён")</f>
        <v>0</v>
      </c>
      <c r="N58" s="38">
        <f>+COUNTIFS(Манзилли!N:N,D58,Манзилли!S:S,$K$335,Манзилли!R:R,"Қарор")</f>
        <v>0</v>
      </c>
      <c r="O58" s="38">
        <f>+COUNTIFS(Манзилли!N:N,D58,Манзилли!S:S,$K$335,Манзилли!R:R,"Тўланди")</f>
        <v>0</v>
      </c>
      <c r="P58" s="38">
        <f>+COUNTIFS(Манзилли!N:N,D58,Манзилли!S:S,$P$335)</f>
        <v>2</v>
      </c>
      <c r="Q58" s="38">
        <f>+COUNTIFS(Манзилли!N:N,D58,Манзилли!S:S,$P$335,Манзилли!R:R,"Рад")</f>
        <v>2</v>
      </c>
      <c r="R58" s="38">
        <f>+COUNTIFS(Манзилли!N:N,D58,Манзилли!S:S,$P$335,Манзилли!R:R,"Жараён")</f>
        <v>0</v>
      </c>
      <c r="S58" s="38">
        <f>+COUNTIFS(Манзилли!N:N,D58,Манзилли!S:S,$P$335,Манзилли!R:R,"Қарор")</f>
        <v>0</v>
      </c>
      <c r="T58" s="38">
        <f>+COUNTIFS(Манзилли!N:N,D58,Манзилли!S:S,$P$335,Манзилли!R:R,"Тўланди")</f>
        <v>0</v>
      </c>
      <c r="U58" s="38">
        <f>+COUNTIFS(Манзилли!N:N,D58,Манзилли!S:S,$U$335)</f>
        <v>12</v>
      </c>
      <c r="V58" s="38">
        <f>+COUNTIFS(Манзилли!N:N,D58,Манзилли!S:S,$U$335,Манзилли!R:R,"Рад")</f>
        <v>3</v>
      </c>
      <c r="W58" s="38">
        <f>+COUNTIFS(Манзилли!N:N,D58,Манзилли!S:S,$U$335,Манзилли!R:R,"Жараён")</f>
        <v>0</v>
      </c>
      <c r="X58" s="38">
        <f>+COUNTIFS(Манзилли!N:N,D58,Манзилли!S:S,$U$335,Манзилли!R:R,"Қарор")</f>
        <v>1</v>
      </c>
      <c r="Y58" s="38">
        <f>+COUNTIFS(Манзилли!N:N,D58,Манзилли!S:S,$U$335,Манзилли!R:R,"Тўланди")</f>
        <v>8</v>
      </c>
      <c r="Z58" s="38">
        <f>+COUNTIFS(Манзилли!N:N,D58,Манзилли!S:S,$Y$335)</f>
        <v>8</v>
      </c>
      <c r="AA58" s="38">
        <f>+COUNTIFS(Манзилли!N:N,D58,Манзилли!S:S,$Y$335,Манзилли!R:R,"Рад")</f>
        <v>1</v>
      </c>
      <c r="AB58" s="38">
        <f>+COUNTIFS(Манзилли!N:N,D58,Манзилли!S:S,$Y$335,Манзилли!R:R,"Жараён")</f>
        <v>0</v>
      </c>
      <c r="AC58" s="38">
        <f>+COUNTIFS(Манзилли!N:N,D58,Манзилли!S:S,$Y$335,Манзилли!R:R,"Қарор")</f>
        <v>3</v>
      </c>
      <c r="AD58" s="38">
        <f>+COUNTIFS(Манзилли!N:N,D58,Манзилли!S:S,$Y$335,Манзилли!R:R,"Тўланди")</f>
        <v>4</v>
      </c>
      <c r="AE58" s="38">
        <f>+COUNTIFS(Манзилли!N:N,D58,Манзилли!S:S,$AD$335)</f>
        <v>0</v>
      </c>
      <c r="AF58" s="38">
        <f>+COUNTIFS(Манзилли!N:N,D58,Манзилли!S:S,$AD$335,Манзилли!R:R,"Рад")</f>
        <v>0</v>
      </c>
      <c r="AG58" s="38">
        <f>+COUNTIFS(Манзилли!N:N,D58,Манзилли!S:S,$AD$335,Манзилли!R:R,"Жараён")</f>
        <v>0</v>
      </c>
      <c r="AH58" s="38">
        <f>+COUNTIFS(Манзилли!N:N,D58,Манзилли!S:S,$AD$335,Манзилли!R:R,"Қарор")</f>
        <v>0</v>
      </c>
      <c r="AI58" s="38">
        <f>+COUNTIFS(Манзилли!N:N,D58,Манзилли!S:S,$AD$335,Манзилли!R:R,"Тўланди")</f>
        <v>0</v>
      </c>
      <c r="AJ58" s="38">
        <f>+COUNTIFS(Манзилли!N:N,D58,Манзилли!S:S,$AJ$335)</f>
        <v>3</v>
      </c>
      <c r="AK58" s="38">
        <f>+COUNTIFS(Манзилли!N:N,D58,Манзилли!S:S,$AJ$335,Манзилли!R:R,"Рад")</f>
        <v>2</v>
      </c>
      <c r="AL58" s="38">
        <f>+COUNTIFS(Манзилли!N:N,D58,Манзилли!S:S,$AJ$335,Манзилли!R:R,"Жараён")</f>
        <v>0</v>
      </c>
      <c r="AM58" s="38">
        <f>+COUNTIFS(Манзилли!N:N,D58,Манзилли!S:S,$AJ$335,Манзилли!R:R,"Қарор")</f>
        <v>0</v>
      </c>
      <c r="AN58" s="38">
        <f>+COUNTIFS(Манзилли!N:N,D58,Манзилли!S:S,$AJ$335,Манзилли!R:R,"Тўланди")</f>
        <v>1</v>
      </c>
      <c r="AO58" s="38">
        <f>+COUNTIFS(Манзилли!N:N,D58,Манзилли!S:S,$AO$335)</f>
        <v>0</v>
      </c>
      <c r="AP58" s="38">
        <f>+COUNTIFS(Манзилли!N:N,D58,Манзилли!S:S,$AO$335,Манзилли!R:R,"Рад")</f>
        <v>0</v>
      </c>
      <c r="AQ58" s="38">
        <f>+COUNTIFS(Манзилли!N:N,D58,Манзилли!S:S,$AO$335,Манзилли!R:R,"Жараён")</f>
        <v>0</v>
      </c>
      <c r="AR58" s="38">
        <f>+COUNTIFS(Манзилли!N:N,D58,Манзилли!S:S,$AO$335,Манзилли!R:R,"Қарор")</f>
        <v>0</v>
      </c>
      <c r="AS58" s="38">
        <f>+COUNTIFS(Манзилли!N:N,D58,Манзилли!S:S,$AO$335,Манзилли!R:R,"Тўланди")</f>
        <v>0</v>
      </c>
      <c r="AT58" s="38">
        <f>+COUNTIFS(Манзилли!D:D,#REF!,Манзилли!I:I,$BD$335)</f>
        <v>0</v>
      </c>
      <c r="AU58" s="38">
        <f>+COUNTIFS(Манзилли!D:D,#REF!,Манзилли!I:I,$BD$335,Манзилли!H:H,"Рад")</f>
        <v>0</v>
      </c>
      <c r="AV58" s="38">
        <f>+COUNTIFS(Манзилли!D:D,#REF!,Манзилли!I:I,$BD$335,Манзилли!H:H,"Жараён")</f>
        <v>0</v>
      </c>
      <c r="AW58" s="38">
        <f>+COUNTIFS(Манзилли!D:D,#REF!,Манзилли!I:I,$BD$335,Манзилли!H:H,"Қарор")</f>
        <v>0</v>
      </c>
      <c r="AX58" s="38">
        <f>+COUNTIFS(Манзилли!D:D,#REF!,Манзилли!I:I,$BD$335,Манзилли!H:H,"Тўланди")</f>
        <v>0</v>
      </c>
      <c r="AY58" s="38">
        <f>+COUNTIFS(Манзилли!I:I,#REF!,Манзилли!N:N,$BD$335)</f>
        <v>0</v>
      </c>
      <c r="AZ58" s="38">
        <f>+COUNTIFS(Манзилли!I:I,#REF!,Манзилли!N:N,$BD$335,Манзилли!M:M,"Рад")</f>
        <v>0</v>
      </c>
      <c r="BA58" s="38">
        <f>+COUNTIFS(Манзилли!I:I,#REF!,Манзилли!N:N,$BD$335,Манзилли!M:M,"Жараён")</f>
        <v>0</v>
      </c>
      <c r="BB58" s="38">
        <f>+COUNTIFS(Манзилли!I:I,#REF!,Манзилли!N:N,$BD$335,Манзилли!M:M,"Қарор")</f>
        <v>0</v>
      </c>
      <c r="BC58" s="38">
        <f>+COUNTIFS(Манзилли!I:I,#REF!,Манзилли!N:N,$BD$335,Манзилли!M:M,"Тўланди")</f>
        <v>0</v>
      </c>
      <c r="BD58" s="38">
        <f>+COUNTIFS(Манзилли!N:N,D58,Манзилли!S:S,$BD$335)</f>
        <v>1</v>
      </c>
      <c r="BE58" s="38">
        <f>+COUNTIFS(Манзилли!N:N,D58,Манзилли!S:S,$BD$335,Манзилли!R:R,"Рад")</f>
        <v>0</v>
      </c>
      <c r="BF58" s="38">
        <f>+COUNTIFS(Манзилли!N:N,D58,Манзилли!S:S,$BD$335,Манзилли!R:R,"Жараён")</f>
        <v>0</v>
      </c>
      <c r="BG58" s="38">
        <f>+COUNTIFS(Манзилли!N:N,D58,Манзилли!S:S,$BD$335,Манзилли!R:R,"Қарор")</f>
        <v>1</v>
      </c>
      <c r="BH58" s="38">
        <f>+COUNTIFS(Манзилли!N:N,D58,Манзилли!S:S,$BD$335,Манзилли!R:R,"Тўланди")</f>
        <v>0</v>
      </c>
      <c r="BI58" s="38">
        <f>+COUNTIFS(Манзилли!N:N,D58,Манзилли!S:S,$BI$335)</f>
        <v>0</v>
      </c>
      <c r="BJ58" s="38">
        <f>+COUNTIFS(Манзилли!N:N,D58,Манзилли!S:S,$BI$335,Манзилли!R:R,"Рад")</f>
        <v>0</v>
      </c>
      <c r="BK58" s="38">
        <f>+COUNTIFS(Манзилли!N:N,D58,Манзилли!S:S,$BI$335,Манзилли!R:R,"Жараён")</f>
        <v>0</v>
      </c>
      <c r="BL58" s="41">
        <f>+COUNTIFS(Манзилли!N:N,D58,Манзилли!S:S,$BI$335,Манзилли!R:R,"Қарор")</f>
        <v>0</v>
      </c>
      <c r="BM58" s="39">
        <f>+COUNTIFS(Манзилли!N:N,D58,Манзилли!S:S,$BI$335,Манзилли!R:R,"Тўланди")</f>
        <v>0</v>
      </c>
    </row>
    <row r="59" spans="1:65" ht="49.5" hidden="1" customHeight="1" x14ac:dyDescent="0.25">
      <c r="A59" s="67">
        <v>53</v>
      </c>
      <c r="B59" s="68" t="s">
        <v>19069</v>
      </c>
      <c r="C59" s="72" t="s">
        <v>653</v>
      </c>
      <c r="D59" s="76">
        <v>41206902380036</v>
      </c>
      <c r="E59" s="37">
        <f t="shared" si="3"/>
        <v>23</v>
      </c>
      <c r="F59" s="38">
        <f t="shared" si="4"/>
        <v>7</v>
      </c>
      <c r="G59" s="38">
        <f t="shared" si="5"/>
        <v>1</v>
      </c>
      <c r="H59" s="38">
        <f t="shared" si="6"/>
        <v>1</v>
      </c>
      <c r="I59" s="38">
        <f t="shared" si="7"/>
        <v>4.3478260869565215</v>
      </c>
      <c r="J59" s="39">
        <f t="shared" si="8"/>
        <v>14</v>
      </c>
      <c r="K59" s="40">
        <f>+COUNTIFS(Манзилли!N:N,D59,Манзилли!S:S,$K$335)</f>
        <v>0</v>
      </c>
      <c r="L59" s="38">
        <f>+COUNTIFS(Манзилли!N:N,D59,Манзилли!S:S,$K$335,Манзилли!R:R,"Рад")</f>
        <v>0</v>
      </c>
      <c r="M59" s="38">
        <f>+COUNTIFS(Манзилли!N:N,D59,Манзилли!S:S,$K$335,Манзилли!R:R,"Жараён")</f>
        <v>0</v>
      </c>
      <c r="N59" s="38">
        <f>+COUNTIFS(Манзилли!N:N,D59,Манзилли!S:S,$K$335,Манзилли!R:R,"Қарор")</f>
        <v>0</v>
      </c>
      <c r="O59" s="38">
        <f>+COUNTIFS(Манзилли!N:N,D59,Манзилли!S:S,$K$335,Манзилли!R:R,"Тўланди")</f>
        <v>0</v>
      </c>
      <c r="P59" s="38">
        <f>+COUNTIFS(Манзилли!N:N,D59,Манзилли!S:S,$P$335)</f>
        <v>0</v>
      </c>
      <c r="Q59" s="38">
        <f>+COUNTIFS(Манзилли!N:N,D59,Манзилли!S:S,$P$335,Манзилли!R:R,"Рад")</f>
        <v>0</v>
      </c>
      <c r="R59" s="38">
        <f>+COUNTIFS(Манзилли!N:N,D59,Манзилли!S:S,$P$335,Манзилли!R:R,"Жараён")</f>
        <v>0</v>
      </c>
      <c r="S59" s="38">
        <f>+COUNTIFS(Манзилли!N:N,D59,Манзилли!S:S,$P$335,Манзилли!R:R,"Қарор")</f>
        <v>0</v>
      </c>
      <c r="T59" s="38">
        <f>+COUNTIFS(Манзилли!N:N,D59,Манзилли!S:S,$P$335,Манзилли!R:R,"Тўланди")</f>
        <v>0</v>
      </c>
      <c r="U59" s="38">
        <f>+COUNTIFS(Манзилли!N:N,D59,Манзилли!S:S,$U$335)</f>
        <v>15</v>
      </c>
      <c r="V59" s="38">
        <f>+COUNTIFS(Манзилли!N:N,D59,Манзилли!S:S,$U$335,Манзилли!R:R,"Рад")</f>
        <v>6</v>
      </c>
      <c r="W59" s="38">
        <f>+COUNTIFS(Манзилли!N:N,D59,Манзилли!S:S,$U$335,Манзилли!R:R,"Жараён")</f>
        <v>1</v>
      </c>
      <c r="X59" s="38">
        <f>+COUNTIFS(Манзилли!N:N,D59,Манзилли!S:S,$U$335,Манзилли!R:R,"Қарор")</f>
        <v>0</v>
      </c>
      <c r="Y59" s="38">
        <f>+COUNTIFS(Манзилли!N:N,D59,Манзилли!S:S,$U$335,Манзилли!R:R,"Тўланди")</f>
        <v>8</v>
      </c>
      <c r="Z59" s="38">
        <f>+COUNTIFS(Манзилли!N:N,D59,Манзилли!S:S,$Y$335)</f>
        <v>7</v>
      </c>
      <c r="AA59" s="38">
        <f>+COUNTIFS(Манзилли!N:N,D59,Манзилли!S:S,$Y$335,Манзилли!R:R,"Рад")</f>
        <v>1</v>
      </c>
      <c r="AB59" s="38">
        <f>+COUNTIFS(Манзилли!N:N,D59,Манзилли!S:S,$Y$335,Манзилли!R:R,"Жараён")</f>
        <v>0</v>
      </c>
      <c r="AC59" s="38">
        <f>+COUNTIFS(Манзилли!N:N,D59,Манзилли!S:S,$Y$335,Манзилли!R:R,"Қарор")</f>
        <v>1</v>
      </c>
      <c r="AD59" s="38">
        <f>+COUNTIFS(Манзилли!N:N,D59,Манзилли!S:S,$Y$335,Манзилли!R:R,"Тўланди")</f>
        <v>5</v>
      </c>
      <c r="AE59" s="38">
        <f>+COUNTIFS(Манзилли!N:N,D59,Манзилли!S:S,$AD$335)</f>
        <v>0</v>
      </c>
      <c r="AF59" s="38">
        <f>+COUNTIFS(Манзилли!N:N,D59,Манзилли!S:S,$AD$335,Манзилли!R:R,"Рад")</f>
        <v>0</v>
      </c>
      <c r="AG59" s="38">
        <f>+COUNTIFS(Манзилли!N:N,D59,Манзилли!S:S,$AD$335,Манзилли!R:R,"Жараён")</f>
        <v>0</v>
      </c>
      <c r="AH59" s="38">
        <f>+COUNTIFS(Манзилли!N:N,D59,Манзилли!S:S,$AD$335,Манзилли!R:R,"Қарор")</f>
        <v>0</v>
      </c>
      <c r="AI59" s="38">
        <f>+COUNTIFS(Манзилли!N:N,D59,Манзилли!S:S,$AD$335,Манзилли!R:R,"Тўланди")</f>
        <v>0</v>
      </c>
      <c r="AJ59" s="38">
        <f>+COUNTIFS(Манзилли!N:N,D59,Манзилли!S:S,$AJ$335)</f>
        <v>1</v>
      </c>
      <c r="AK59" s="38">
        <f>+COUNTIFS(Манзилли!N:N,D59,Манзилли!S:S,$AJ$335,Манзилли!R:R,"Рад")</f>
        <v>0</v>
      </c>
      <c r="AL59" s="38">
        <f>+COUNTIFS(Манзилли!N:N,D59,Манзилли!S:S,$AJ$335,Манзилли!R:R,"Жараён")</f>
        <v>0</v>
      </c>
      <c r="AM59" s="38">
        <f>+COUNTIFS(Манзилли!N:N,D59,Манзилли!S:S,$AJ$335,Манзилли!R:R,"Қарор")</f>
        <v>0</v>
      </c>
      <c r="AN59" s="38">
        <f>+COUNTIFS(Манзилли!N:N,D59,Манзилли!S:S,$AJ$335,Манзилли!R:R,"Тўланди")</f>
        <v>1</v>
      </c>
      <c r="AO59" s="38">
        <f>+COUNTIFS(Манзилли!N:N,D59,Манзилли!S:S,$AO$335)</f>
        <v>0</v>
      </c>
      <c r="AP59" s="38">
        <f>+COUNTIFS(Манзилли!N:N,D59,Манзилли!S:S,$AO$335,Манзилли!R:R,"Рад")</f>
        <v>0</v>
      </c>
      <c r="AQ59" s="38">
        <f>+COUNTIFS(Манзилли!N:N,D59,Манзилли!S:S,$AO$335,Манзилли!R:R,"Жараён")</f>
        <v>0</v>
      </c>
      <c r="AR59" s="38">
        <f>+COUNTIFS(Манзилли!N:N,D59,Манзилли!S:S,$AO$335,Манзилли!R:R,"Қарор")</f>
        <v>0</v>
      </c>
      <c r="AS59" s="38">
        <f>+COUNTIFS(Манзилли!N:N,D59,Манзилли!S:S,$AO$335,Манзилли!R:R,"Тўланди")</f>
        <v>0</v>
      </c>
      <c r="AT59" s="38">
        <f>+COUNTIFS(Манзилли!D:D,#REF!,Манзилли!I:I,$BD$335)</f>
        <v>0</v>
      </c>
      <c r="AU59" s="38">
        <f>+COUNTIFS(Манзилли!D:D,#REF!,Манзилли!I:I,$BD$335,Манзилли!H:H,"Рад")</f>
        <v>0</v>
      </c>
      <c r="AV59" s="38">
        <f>+COUNTIFS(Манзилли!D:D,#REF!,Манзилли!I:I,$BD$335,Манзилли!H:H,"Жараён")</f>
        <v>0</v>
      </c>
      <c r="AW59" s="38">
        <f>+COUNTIFS(Манзилли!D:D,#REF!,Манзилли!I:I,$BD$335,Манзилли!H:H,"Қарор")</f>
        <v>0</v>
      </c>
      <c r="AX59" s="38">
        <f>+COUNTIFS(Манзилли!D:D,#REF!,Манзилли!I:I,$BD$335,Манзилли!H:H,"Тўланди")</f>
        <v>0</v>
      </c>
      <c r="AY59" s="38">
        <f>+COUNTIFS(Манзилли!I:I,#REF!,Манзилли!N:N,$BD$335)</f>
        <v>0</v>
      </c>
      <c r="AZ59" s="38">
        <f>+COUNTIFS(Манзилли!I:I,#REF!,Манзилли!N:N,$BD$335,Манзилли!M:M,"Рад")</f>
        <v>0</v>
      </c>
      <c r="BA59" s="38">
        <f>+COUNTIFS(Манзилли!I:I,#REF!,Манзилли!N:N,$BD$335,Манзилли!M:M,"Жараён")</f>
        <v>0</v>
      </c>
      <c r="BB59" s="38">
        <f>+COUNTIFS(Манзилли!I:I,#REF!,Манзилли!N:N,$BD$335,Манзилли!M:M,"Қарор")</f>
        <v>0</v>
      </c>
      <c r="BC59" s="38">
        <f>+COUNTIFS(Манзилли!I:I,#REF!,Манзилли!N:N,$BD$335,Манзилли!M:M,"Тўланди")</f>
        <v>0</v>
      </c>
      <c r="BD59" s="38">
        <f>+COUNTIFS(Манзилли!N:N,D59,Манзилли!S:S,$BD$335)</f>
        <v>0</v>
      </c>
      <c r="BE59" s="38">
        <f>+COUNTIFS(Манзилли!N:N,D59,Манзилли!S:S,$BD$335,Манзилли!R:R,"Рад")</f>
        <v>0</v>
      </c>
      <c r="BF59" s="38">
        <f>+COUNTIFS(Манзилли!N:N,D59,Манзилли!S:S,$BD$335,Манзилли!R:R,"Жараён")</f>
        <v>0</v>
      </c>
      <c r="BG59" s="38">
        <f>+COUNTIFS(Манзилли!N:N,D59,Манзилли!S:S,$BD$335,Манзилли!R:R,"Қарор")</f>
        <v>0</v>
      </c>
      <c r="BH59" s="38">
        <f>+COUNTIFS(Манзилли!N:N,D59,Манзилли!S:S,$BD$335,Манзилли!R:R,"Тўланди")</f>
        <v>0</v>
      </c>
      <c r="BI59" s="38">
        <f>+COUNTIFS(Манзилли!N:N,D59,Манзилли!S:S,$BI$335)</f>
        <v>0</v>
      </c>
      <c r="BJ59" s="38">
        <f>+COUNTIFS(Манзилли!N:N,D59,Манзилли!S:S,$BI$335,Манзилли!R:R,"Рад")</f>
        <v>0</v>
      </c>
      <c r="BK59" s="38">
        <f>+COUNTIFS(Манзилли!N:N,D59,Манзилли!S:S,$BI$335,Манзилли!R:R,"Жараён")</f>
        <v>0</v>
      </c>
      <c r="BL59" s="41">
        <f>+COUNTIFS(Манзилли!N:N,D59,Манзилли!S:S,$BI$335,Манзилли!R:R,"Қарор")</f>
        <v>0</v>
      </c>
      <c r="BM59" s="39">
        <f>+COUNTIFS(Манзилли!N:N,D59,Манзилли!S:S,$BI$335,Манзилли!R:R,"Тўланди")</f>
        <v>0</v>
      </c>
    </row>
    <row r="60" spans="1:65" ht="49.5" hidden="1" customHeight="1" x14ac:dyDescent="0.25">
      <c r="A60" s="67">
        <v>54</v>
      </c>
      <c r="B60" s="68" t="s">
        <v>19069</v>
      </c>
      <c r="C60" s="72" t="s">
        <v>295</v>
      </c>
      <c r="D60" s="76">
        <v>31812912340039</v>
      </c>
      <c r="E60" s="37">
        <f t="shared" si="3"/>
        <v>55</v>
      </c>
      <c r="F60" s="38">
        <f t="shared" si="4"/>
        <v>19</v>
      </c>
      <c r="G60" s="38">
        <f t="shared" si="5"/>
        <v>0</v>
      </c>
      <c r="H60" s="38">
        <f t="shared" si="6"/>
        <v>10</v>
      </c>
      <c r="I60" s="38">
        <f t="shared" si="7"/>
        <v>0</v>
      </c>
      <c r="J60" s="39">
        <f t="shared" si="8"/>
        <v>26</v>
      </c>
      <c r="K60" s="40">
        <f>+COUNTIFS(Манзилли!N:N,D60,Манзилли!S:S,$K$335)</f>
        <v>0</v>
      </c>
      <c r="L60" s="38">
        <f>+COUNTIFS(Манзилли!N:N,D60,Манзилли!S:S,$K$335,Манзилли!R:R,"Рад")</f>
        <v>0</v>
      </c>
      <c r="M60" s="38">
        <f>+COUNTIFS(Манзилли!N:N,D60,Манзилли!S:S,$K$335,Манзилли!R:R,"Жараён")</f>
        <v>0</v>
      </c>
      <c r="N60" s="38">
        <f>+COUNTIFS(Манзилли!N:N,D60,Манзилли!S:S,$K$335,Манзилли!R:R,"Қарор")</f>
        <v>0</v>
      </c>
      <c r="O60" s="38">
        <f>+COUNTIFS(Манзилли!N:N,D60,Манзилли!S:S,$K$335,Манзилли!R:R,"Тўланди")</f>
        <v>0</v>
      </c>
      <c r="P60" s="38">
        <f>+COUNTIFS(Манзилли!N:N,D60,Манзилли!S:S,$P$335)</f>
        <v>1</v>
      </c>
      <c r="Q60" s="38">
        <f>+COUNTIFS(Манзилли!N:N,D60,Манзилли!S:S,$P$335,Манзилли!R:R,"Рад")</f>
        <v>1</v>
      </c>
      <c r="R60" s="38">
        <f>+COUNTIFS(Манзилли!N:N,D60,Манзилли!S:S,$P$335,Манзилли!R:R,"Жараён")</f>
        <v>0</v>
      </c>
      <c r="S60" s="38">
        <f>+COUNTIFS(Манзилли!N:N,D60,Манзилли!S:S,$P$335,Манзилли!R:R,"Қарор")</f>
        <v>0</v>
      </c>
      <c r="T60" s="38">
        <f>+COUNTIFS(Манзилли!N:N,D60,Манзилли!S:S,$P$335,Манзилли!R:R,"Тўланди")</f>
        <v>0</v>
      </c>
      <c r="U60" s="38">
        <f>+COUNTIFS(Манзилли!N:N,D60,Манзилли!S:S,$U$335)</f>
        <v>34</v>
      </c>
      <c r="V60" s="38">
        <f>+COUNTIFS(Манзилли!N:N,D60,Манзилли!S:S,$U$335,Манзилли!R:R,"Рад")</f>
        <v>12</v>
      </c>
      <c r="W60" s="38">
        <f>+COUNTIFS(Манзилли!N:N,D60,Манзилли!S:S,$U$335,Манзилли!R:R,"Жараён")</f>
        <v>0</v>
      </c>
      <c r="X60" s="38">
        <f>+COUNTIFS(Манзилли!N:N,D60,Манзилли!S:S,$U$335,Манзилли!R:R,"Қарор")</f>
        <v>5</v>
      </c>
      <c r="Y60" s="38">
        <f>+COUNTIFS(Манзилли!N:N,D60,Манзилли!S:S,$U$335,Манзилли!R:R,"Тўланди")</f>
        <v>17</v>
      </c>
      <c r="Z60" s="38">
        <f>+COUNTIFS(Манзилли!N:N,D60,Манзилли!S:S,$Y$335)</f>
        <v>17</v>
      </c>
      <c r="AA60" s="38">
        <f>+COUNTIFS(Манзилли!N:N,D60,Манзилли!S:S,$Y$335,Манзилли!R:R,"Рад")</f>
        <v>5</v>
      </c>
      <c r="AB60" s="38">
        <f>+COUNTIFS(Манзилли!N:N,D60,Манзилли!S:S,$Y$335,Манзилли!R:R,"Жараён")</f>
        <v>0</v>
      </c>
      <c r="AC60" s="38">
        <f>+COUNTIFS(Манзилли!N:N,D60,Манзилли!S:S,$Y$335,Манзилли!R:R,"Қарор")</f>
        <v>5</v>
      </c>
      <c r="AD60" s="38">
        <f>+COUNTIFS(Манзилли!N:N,D60,Манзилли!S:S,$Y$335,Манзилли!R:R,"Тўланди")</f>
        <v>7</v>
      </c>
      <c r="AE60" s="38">
        <f>+COUNTIFS(Манзилли!N:N,D60,Манзилли!S:S,$AD$335)</f>
        <v>0</v>
      </c>
      <c r="AF60" s="38">
        <f>+COUNTIFS(Манзилли!N:N,D60,Манзилли!S:S,$AD$335,Манзилли!R:R,"Рад")</f>
        <v>0</v>
      </c>
      <c r="AG60" s="38">
        <f>+COUNTIFS(Манзилли!N:N,D60,Манзилли!S:S,$AD$335,Манзилли!R:R,"Жараён")</f>
        <v>0</v>
      </c>
      <c r="AH60" s="38">
        <f>+COUNTIFS(Манзилли!N:N,D60,Манзилли!S:S,$AD$335,Манзилли!R:R,"Қарор")</f>
        <v>0</v>
      </c>
      <c r="AI60" s="38">
        <f>+COUNTIFS(Манзилли!N:N,D60,Манзилли!S:S,$AD$335,Манзилли!R:R,"Тўланди")</f>
        <v>0</v>
      </c>
      <c r="AJ60" s="38">
        <f>+COUNTIFS(Манзилли!N:N,D60,Манзилли!S:S,$AJ$335)</f>
        <v>2</v>
      </c>
      <c r="AK60" s="38">
        <f>+COUNTIFS(Манзилли!N:N,D60,Манзилли!S:S,$AJ$335,Манзилли!R:R,"Рад")</f>
        <v>1</v>
      </c>
      <c r="AL60" s="38">
        <f>+COUNTIFS(Манзилли!N:N,D60,Манзилли!S:S,$AJ$335,Манзилли!R:R,"Жараён")</f>
        <v>0</v>
      </c>
      <c r="AM60" s="38">
        <f>+COUNTIFS(Манзилли!N:N,D60,Манзилли!S:S,$AJ$335,Манзилли!R:R,"Қарор")</f>
        <v>0</v>
      </c>
      <c r="AN60" s="38">
        <f>+COUNTIFS(Манзилли!N:N,D60,Манзилли!S:S,$AJ$335,Манзилли!R:R,"Тўланди")</f>
        <v>1</v>
      </c>
      <c r="AO60" s="38">
        <f>+COUNTIFS(Манзилли!N:N,D60,Манзилли!S:S,$AO$335)</f>
        <v>1</v>
      </c>
      <c r="AP60" s="38">
        <f>+COUNTIFS(Манзилли!N:N,D60,Манзилли!S:S,$AO$335,Манзилли!R:R,"Рад")</f>
        <v>0</v>
      </c>
      <c r="AQ60" s="38">
        <f>+COUNTIFS(Манзилли!N:N,D60,Манзилли!S:S,$AO$335,Манзилли!R:R,"Жараён")</f>
        <v>0</v>
      </c>
      <c r="AR60" s="38">
        <f>+COUNTIFS(Манзилли!N:N,D60,Манзилли!S:S,$AO$335,Манзилли!R:R,"Қарор")</f>
        <v>0</v>
      </c>
      <c r="AS60" s="38">
        <f>+COUNTIFS(Манзилли!N:N,D60,Манзилли!S:S,$AO$335,Манзилли!R:R,"Тўланди")</f>
        <v>1</v>
      </c>
      <c r="AT60" s="38">
        <f>+COUNTIFS(Манзилли!D:D,#REF!,Манзилли!I:I,$BD$335)</f>
        <v>0</v>
      </c>
      <c r="AU60" s="38">
        <f>+COUNTIFS(Манзилли!D:D,#REF!,Манзилли!I:I,$BD$335,Манзилли!H:H,"Рад")</f>
        <v>0</v>
      </c>
      <c r="AV60" s="38">
        <f>+COUNTIFS(Манзилли!D:D,#REF!,Манзилли!I:I,$BD$335,Манзилли!H:H,"Жараён")</f>
        <v>0</v>
      </c>
      <c r="AW60" s="38">
        <f>+COUNTIFS(Манзилли!D:D,#REF!,Манзилли!I:I,$BD$335,Манзилли!H:H,"Қарор")</f>
        <v>0</v>
      </c>
      <c r="AX60" s="38">
        <f>+COUNTIFS(Манзилли!D:D,#REF!,Манзилли!I:I,$BD$335,Манзилли!H:H,"Тўланди")</f>
        <v>0</v>
      </c>
      <c r="AY60" s="38">
        <f>+COUNTIFS(Манзилли!I:I,#REF!,Манзилли!N:N,$BD$335)</f>
        <v>0</v>
      </c>
      <c r="AZ60" s="38">
        <f>+COUNTIFS(Манзилли!I:I,#REF!,Манзилли!N:N,$BD$335,Манзилли!M:M,"Рад")</f>
        <v>0</v>
      </c>
      <c r="BA60" s="38">
        <f>+COUNTIFS(Манзилли!I:I,#REF!,Манзилли!N:N,$BD$335,Манзилли!M:M,"Жараён")</f>
        <v>0</v>
      </c>
      <c r="BB60" s="38">
        <f>+COUNTIFS(Манзилли!I:I,#REF!,Манзилли!N:N,$BD$335,Манзилли!M:M,"Қарор")</f>
        <v>0</v>
      </c>
      <c r="BC60" s="38">
        <f>+COUNTIFS(Манзилли!I:I,#REF!,Манзилли!N:N,$BD$335,Манзилли!M:M,"Тўланди")</f>
        <v>0</v>
      </c>
      <c r="BD60" s="38">
        <f>+COUNTIFS(Манзилли!N:N,D60,Манзилли!S:S,$BD$335)</f>
        <v>0</v>
      </c>
      <c r="BE60" s="38">
        <f>+COUNTIFS(Манзилли!N:N,D60,Манзилли!S:S,$BD$335,Манзилли!R:R,"Рад")</f>
        <v>0</v>
      </c>
      <c r="BF60" s="38">
        <f>+COUNTIFS(Манзилли!N:N,D60,Манзилли!S:S,$BD$335,Манзилли!R:R,"Жараён")</f>
        <v>0</v>
      </c>
      <c r="BG60" s="38">
        <f>+COUNTIFS(Манзилли!N:N,D60,Манзилли!S:S,$BD$335,Манзилли!R:R,"Қарор")</f>
        <v>0</v>
      </c>
      <c r="BH60" s="38">
        <f>+COUNTIFS(Манзилли!N:N,D60,Манзилли!S:S,$BD$335,Манзилли!R:R,"Тўланди")</f>
        <v>0</v>
      </c>
      <c r="BI60" s="38">
        <f>+COUNTIFS(Манзилли!N:N,D60,Манзилли!S:S,$BI$335)</f>
        <v>0</v>
      </c>
      <c r="BJ60" s="38">
        <f>+COUNTIFS(Манзилли!N:N,D60,Манзилли!S:S,$BI$335,Манзилли!R:R,"Рад")</f>
        <v>0</v>
      </c>
      <c r="BK60" s="38">
        <f>+COUNTIFS(Манзилли!N:N,D60,Манзилли!S:S,$BI$335,Манзилли!R:R,"Жараён")</f>
        <v>0</v>
      </c>
      <c r="BL60" s="41">
        <f>+COUNTIFS(Манзилли!N:N,D60,Манзилли!S:S,$BI$335,Манзилли!R:R,"Қарор")</f>
        <v>0</v>
      </c>
      <c r="BM60" s="39">
        <f>+COUNTIFS(Манзилли!N:N,D60,Манзилли!S:S,$BI$335,Манзилли!R:R,"Тўланди")</f>
        <v>0</v>
      </c>
    </row>
    <row r="61" spans="1:65" ht="49.5" hidden="1" customHeight="1" x14ac:dyDescent="0.25">
      <c r="A61" s="67">
        <v>55</v>
      </c>
      <c r="B61" s="68" t="s">
        <v>19069</v>
      </c>
      <c r="C61" s="72" t="s">
        <v>288</v>
      </c>
      <c r="D61" s="76">
        <v>42701732340061</v>
      </c>
      <c r="E61" s="37">
        <f t="shared" si="3"/>
        <v>51</v>
      </c>
      <c r="F61" s="38">
        <f t="shared" si="4"/>
        <v>15</v>
      </c>
      <c r="G61" s="38">
        <f t="shared" si="5"/>
        <v>2</v>
      </c>
      <c r="H61" s="38">
        <f t="shared" si="6"/>
        <v>5</v>
      </c>
      <c r="I61" s="38">
        <f t="shared" si="7"/>
        <v>3.9215686274509802</v>
      </c>
      <c r="J61" s="39">
        <f t="shared" si="8"/>
        <v>29</v>
      </c>
      <c r="K61" s="40">
        <f>+COUNTIFS(Манзилли!N:N,D61,Манзилли!S:S,$K$335)</f>
        <v>4</v>
      </c>
      <c r="L61" s="38">
        <f>+COUNTIFS(Манзилли!N:N,D61,Манзилли!S:S,$K$335,Манзилли!R:R,"Рад")</f>
        <v>3</v>
      </c>
      <c r="M61" s="38">
        <f>+COUNTIFS(Манзилли!N:N,D61,Манзилли!S:S,$K$335,Манзилли!R:R,"Жараён")</f>
        <v>1</v>
      </c>
      <c r="N61" s="38">
        <f>+COUNTIFS(Манзилли!N:N,D61,Манзилли!S:S,$K$335,Манзилли!R:R,"Қарор")</f>
        <v>0</v>
      </c>
      <c r="O61" s="38">
        <f>+COUNTIFS(Манзилли!N:N,D61,Манзилли!S:S,$K$335,Манзилли!R:R,"Тўланди")</f>
        <v>0</v>
      </c>
      <c r="P61" s="38">
        <f>+COUNTIFS(Манзилли!N:N,D61,Манзилли!S:S,$P$335)</f>
        <v>0</v>
      </c>
      <c r="Q61" s="38">
        <f>+COUNTIFS(Манзилли!N:N,D61,Манзилли!S:S,$P$335,Манзилли!R:R,"Рад")</f>
        <v>0</v>
      </c>
      <c r="R61" s="38">
        <f>+COUNTIFS(Манзилли!N:N,D61,Манзилли!S:S,$P$335,Манзилли!R:R,"Жараён")</f>
        <v>0</v>
      </c>
      <c r="S61" s="38">
        <f>+COUNTIFS(Манзилли!N:N,D61,Манзилли!S:S,$P$335,Манзилли!R:R,"Қарор")</f>
        <v>0</v>
      </c>
      <c r="T61" s="38">
        <f>+COUNTIFS(Манзилли!N:N,D61,Манзилли!S:S,$P$335,Манзилли!R:R,"Тўланди")</f>
        <v>0</v>
      </c>
      <c r="U61" s="38">
        <f>+COUNTIFS(Манзилли!N:N,D61,Манзилли!S:S,$U$335)</f>
        <v>28</v>
      </c>
      <c r="V61" s="38">
        <f>+COUNTIFS(Манзилли!N:N,D61,Манзилли!S:S,$U$335,Манзилли!R:R,"Рад")</f>
        <v>8</v>
      </c>
      <c r="W61" s="38">
        <f>+COUNTIFS(Манзилли!N:N,D61,Манзилли!S:S,$U$335,Манзилли!R:R,"Жараён")</f>
        <v>0</v>
      </c>
      <c r="X61" s="38">
        <f>+COUNTIFS(Манзилли!N:N,D61,Манзилли!S:S,$U$335,Манзилли!R:R,"Қарор")</f>
        <v>2</v>
      </c>
      <c r="Y61" s="38">
        <f>+COUNTIFS(Манзилли!N:N,D61,Манзилли!S:S,$U$335,Манзилли!R:R,"Тўланди")</f>
        <v>18</v>
      </c>
      <c r="Z61" s="38">
        <f>+COUNTIFS(Манзилли!N:N,D61,Манзилли!S:S,$Y$335)</f>
        <v>19</v>
      </c>
      <c r="AA61" s="38">
        <f>+COUNTIFS(Манзилли!N:N,D61,Манзилли!S:S,$Y$335,Манзилли!R:R,"Рад")</f>
        <v>4</v>
      </c>
      <c r="AB61" s="38">
        <f>+COUNTIFS(Манзилли!N:N,D61,Манзилли!S:S,$Y$335,Манзилли!R:R,"Жараён")</f>
        <v>1</v>
      </c>
      <c r="AC61" s="38">
        <f>+COUNTIFS(Манзилли!N:N,D61,Манзилли!S:S,$Y$335,Манзилли!R:R,"Қарор")</f>
        <v>3</v>
      </c>
      <c r="AD61" s="38">
        <f>+COUNTIFS(Манзилли!N:N,D61,Манзилли!S:S,$Y$335,Манзилли!R:R,"Тўланди")</f>
        <v>11</v>
      </c>
      <c r="AE61" s="38">
        <f>+COUNTIFS(Манзилли!N:N,D61,Манзилли!S:S,$AD$335)</f>
        <v>0</v>
      </c>
      <c r="AF61" s="38">
        <f>+COUNTIFS(Манзилли!N:N,D61,Манзилли!S:S,$AD$335,Манзилли!R:R,"Рад")</f>
        <v>0</v>
      </c>
      <c r="AG61" s="38">
        <f>+COUNTIFS(Манзилли!N:N,D61,Манзилли!S:S,$AD$335,Манзилли!R:R,"Жараён")</f>
        <v>0</v>
      </c>
      <c r="AH61" s="38">
        <f>+COUNTIFS(Манзилли!N:N,D61,Манзилли!S:S,$AD$335,Манзилли!R:R,"Қарор")</f>
        <v>0</v>
      </c>
      <c r="AI61" s="38">
        <f>+COUNTIFS(Манзилли!N:N,D61,Манзилли!S:S,$AD$335,Манзилли!R:R,"Тўланди")</f>
        <v>0</v>
      </c>
      <c r="AJ61" s="38">
        <f>+COUNTIFS(Манзилли!N:N,D61,Манзилли!S:S,$AJ$335)</f>
        <v>0</v>
      </c>
      <c r="AK61" s="38">
        <f>+COUNTIFS(Манзилли!N:N,D61,Манзилли!S:S,$AJ$335,Манзилли!R:R,"Рад")</f>
        <v>0</v>
      </c>
      <c r="AL61" s="38">
        <f>+COUNTIFS(Манзилли!N:N,D61,Манзилли!S:S,$AJ$335,Манзилли!R:R,"Жараён")</f>
        <v>0</v>
      </c>
      <c r="AM61" s="38">
        <f>+COUNTIFS(Манзилли!N:N,D61,Манзилли!S:S,$AJ$335,Манзилли!R:R,"Қарор")</f>
        <v>0</v>
      </c>
      <c r="AN61" s="38">
        <f>+COUNTIFS(Манзилли!N:N,D61,Манзилли!S:S,$AJ$335,Манзилли!R:R,"Тўланди")</f>
        <v>0</v>
      </c>
      <c r="AO61" s="38">
        <f>+COUNTIFS(Манзилли!N:N,D61,Манзилли!S:S,$AO$335)</f>
        <v>0</v>
      </c>
      <c r="AP61" s="38">
        <f>+COUNTIFS(Манзилли!N:N,D61,Манзилли!S:S,$AO$335,Манзилли!R:R,"Рад")</f>
        <v>0</v>
      </c>
      <c r="AQ61" s="38">
        <f>+COUNTIFS(Манзилли!N:N,D61,Манзилли!S:S,$AO$335,Манзилли!R:R,"Жараён")</f>
        <v>0</v>
      </c>
      <c r="AR61" s="38">
        <f>+COUNTIFS(Манзилли!N:N,D61,Манзилли!S:S,$AO$335,Манзилли!R:R,"Қарор")</f>
        <v>0</v>
      </c>
      <c r="AS61" s="38">
        <f>+COUNTIFS(Манзилли!N:N,D61,Манзилли!S:S,$AO$335,Манзилли!R:R,"Тўланди")</f>
        <v>0</v>
      </c>
      <c r="AT61" s="38">
        <f>+COUNTIFS(Манзилли!D:D,#REF!,Манзилли!I:I,$BD$335)</f>
        <v>0</v>
      </c>
      <c r="AU61" s="38">
        <f>+COUNTIFS(Манзилли!D:D,#REF!,Манзилли!I:I,$BD$335,Манзилли!H:H,"Рад")</f>
        <v>0</v>
      </c>
      <c r="AV61" s="38">
        <f>+COUNTIFS(Манзилли!D:D,#REF!,Манзилли!I:I,$BD$335,Манзилли!H:H,"Жараён")</f>
        <v>0</v>
      </c>
      <c r="AW61" s="38">
        <f>+COUNTIFS(Манзилли!D:D,#REF!,Манзилли!I:I,$BD$335,Манзилли!H:H,"Қарор")</f>
        <v>0</v>
      </c>
      <c r="AX61" s="38">
        <f>+COUNTIFS(Манзилли!D:D,#REF!,Манзилли!I:I,$BD$335,Манзилли!H:H,"Тўланди")</f>
        <v>0</v>
      </c>
      <c r="AY61" s="38">
        <f>+COUNTIFS(Манзилли!I:I,#REF!,Манзилли!N:N,$BD$335)</f>
        <v>0</v>
      </c>
      <c r="AZ61" s="38">
        <f>+COUNTIFS(Манзилли!I:I,#REF!,Манзилли!N:N,$BD$335,Манзилли!M:M,"Рад")</f>
        <v>0</v>
      </c>
      <c r="BA61" s="38">
        <f>+COUNTIFS(Манзилли!I:I,#REF!,Манзилли!N:N,$BD$335,Манзилли!M:M,"Жараён")</f>
        <v>0</v>
      </c>
      <c r="BB61" s="38">
        <f>+COUNTIFS(Манзилли!I:I,#REF!,Манзилли!N:N,$BD$335,Манзилли!M:M,"Қарор")</f>
        <v>0</v>
      </c>
      <c r="BC61" s="38">
        <f>+COUNTIFS(Манзилли!I:I,#REF!,Манзилли!N:N,$BD$335,Манзилли!M:M,"Тўланди")</f>
        <v>0</v>
      </c>
      <c r="BD61" s="38">
        <f>+COUNTIFS(Манзилли!N:N,D61,Манзилли!S:S,$BD$335)</f>
        <v>0</v>
      </c>
      <c r="BE61" s="38">
        <f>+COUNTIFS(Манзилли!N:N,D61,Манзилли!S:S,$BD$335,Манзилли!R:R,"Рад")</f>
        <v>0</v>
      </c>
      <c r="BF61" s="38">
        <f>+COUNTIFS(Манзилли!N:N,D61,Манзилли!S:S,$BD$335,Манзилли!R:R,"Жараён")</f>
        <v>0</v>
      </c>
      <c r="BG61" s="38">
        <f>+COUNTIFS(Манзилли!N:N,D61,Манзилли!S:S,$BD$335,Манзилли!R:R,"Қарор")</f>
        <v>0</v>
      </c>
      <c r="BH61" s="38">
        <f>+COUNTIFS(Манзилли!N:N,D61,Манзилли!S:S,$BD$335,Манзилли!R:R,"Тўланди")</f>
        <v>0</v>
      </c>
      <c r="BI61" s="38">
        <f>+COUNTIFS(Манзилли!N:N,D61,Манзилли!S:S,$BI$335)</f>
        <v>0</v>
      </c>
      <c r="BJ61" s="38">
        <f>+COUNTIFS(Манзилли!N:N,D61,Манзилли!S:S,$BI$335,Манзилли!R:R,"Рад")</f>
        <v>0</v>
      </c>
      <c r="BK61" s="38">
        <f>+COUNTIFS(Манзилли!N:N,D61,Манзилли!S:S,$BI$335,Манзилли!R:R,"Жараён")</f>
        <v>0</v>
      </c>
      <c r="BL61" s="41">
        <f>+COUNTIFS(Манзилли!N:N,D61,Манзилли!S:S,$BI$335,Манзилли!R:R,"Қарор")</f>
        <v>0</v>
      </c>
      <c r="BM61" s="39">
        <f>+COUNTIFS(Манзилли!N:N,D61,Манзилли!S:S,$BI$335,Манзилли!R:R,"Тўланди")</f>
        <v>0</v>
      </c>
    </row>
    <row r="62" spans="1:65" ht="49.5" hidden="1" customHeight="1" x14ac:dyDescent="0.25">
      <c r="A62" s="67">
        <v>56</v>
      </c>
      <c r="B62" s="68" t="s">
        <v>19069</v>
      </c>
      <c r="C62" s="72" t="s">
        <v>231</v>
      </c>
      <c r="D62" s="76">
        <v>42011842420011</v>
      </c>
      <c r="E62" s="37">
        <f t="shared" si="3"/>
        <v>24</v>
      </c>
      <c r="F62" s="38">
        <f t="shared" si="4"/>
        <v>12</v>
      </c>
      <c r="G62" s="38">
        <f t="shared" si="5"/>
        <v>4</v>
      </c>
      <c r="H62" s="38">
        <f t="shared" si="6"/>
        <v>1</v>
      </c>
      <c r="I62" s="38">
        <f t="shared" si="7"/>
        <v>16.666666666666664</v>
      </c>
      <c r="J62" s="39">
        <f t="shared" si="8"/>
        <v>8</v>
      </c>
      <c r="K62" s="40">
        <f>+COUNTIFS(Манзилли!N:N,D62,Манзилли!S:S,$K$335)</f>
        <v>2</v>
      </c>
      <c r="L62" s="38">
        <f>+COUNTIFS(Манзилли!N:N,D62,Манзилли!S:S,$K$335,Манзилли!R:R,"Рад")</f>
        <v>1</v>
      </c>
      <c r="M62" s="38">
        <f>+COUNTIFS(Манзилли!N:N,D62,Манзилли!S:S,$K$335,Манзилли!R:R,"Жараён")</f>
        <v>0</v>
      </c>
      <c r="N62" s="38">
        <f>+COUNTIFS(Манзилли!N:N,D62,Манзилли!S:S,$K$335,Манзилли!R:R,"Қарор")</f>
        <v>1</v>
      </c>
      <c r="O62" s="38">
        <f>+COUNTIFS(Манзилли!N:N,D62,Манзилли!S:S,$K$335,Манзилли!R:R,"Тўланди")</f>
        <v>0</v>
      </c>
      <c r="P62" s="38">
        <f>+COUNTIFS(Манзилли!N:N,D62,Манзилли!S:S,$P$335)</f>
        <v>2</v>
      </c>
      <c r="Q62" s="38">
        <f>+COUNTIFS(Манзилли!N:N,D62,Манзилли!S:S,$P$335,Манзилли!R:R,"Рад")</f>
        <v>2</v>
      </c>
      <c r="R62" s="38">
        <f>+COUNTIFS(Манзилли!N:N,D62,Манзилли!S:S,$P$335,Манзилли!R:R,"Жараён")</f>
        <v>0</v>
      </c>
      <c r="S62" s="38">
        <f>+COUNTIFS(Манзилли!N:N,D62,Манзилли!S:S,$P$335,Манзилли!R:R,"Қарор")</f>
        <v>0</v>
      </c>
      <c r="T62" s="38">
        <f>+COUNTIFS(Манзилли!N:N,D62,Манзилли!S:S,$P$335,Манзилли!R:R,"Тўланди")</f>
        <v>0</v>
      </c>
      <c r="U62" s="38">
        <f>+COUNTIFS(Манзилли!N:N,D62,Манзилли!S:S,$U$335)</f>
        <v>12</v>
      </c>
      <c r="V62" s="38">
        <f>+COUNTIFS(Манзилли!N:N,D62,Манзилли!S:S,$U$335,Манзилли!R:R,"Рад")</f>
        <v>5</v>
      </c>
      <c r="W62" s="38">
        <f>+COUNTIFS(Манзилли!N:N,D62,Манзилли!S:S,$U$335,Манзилли!R:R,"Жараён")</f>
        <v>2</v>
      </c>
      <c r="X62" s="38">
        <f>+COUNTIFS(Манзилли!N:N,D62,Манзилли!S:S,$U$335,Манзилли!R:R,"Қарор")</f>
        <v>0</v>
      </c>
      <c r="Y62" s="38">
        <f>+COUNTIFS(Манзилли!N:N,D62,Манзилли!S:S,$U$335,Манзилли!R:R,"Тўланди")</f>
        <v>5</v>
      </c>
      <c r="Z62" s="38">
        <f>+COUNTIFS(Манзилли!N:N,D62,Манзилли!S:S,$Y$335)</f>
        <v>6</v>
      </c>
      <c r="AA62" s="38">
        <f>+COUNTIFS(Манзилли!N:N,D62,Манзилли!S:S,$Y$335,Манзилли!R:R,"Рад")</f>
        <v>3</v>
      </c>
      <c r="AB62" s="38">
        <f>+COUNTIFS(Манзилли!N:N,D62,Манзилли!S:S,$Y$335,Манзилли!R:R,"Жараён")</f>
        <v>1</v>
      </c>
      <c r="AC62" s="38">
        <f>+COUNTIFS(Манзилли!N:N,D62,Манзилли!S:S,$Y$335,Манзилли!R:R,"Қарор")</f>
        <v>0</v>
      </c>
      <c r="AD62" s="38">
        <f>+COUNTIFS(Манзилли!N:N,D62,Манзилли!S:S,$Y$335,Манзилли!R:R,"Тўланди")</f>
        <v>2</v>
      </c>
      <c r="AE62" s="38">
        <f>+COUNTIFS(Манзилли!N:N,D62,Манзилли!S:S,$AD$335)</f>
        <v>0</v>
      </c>
      <c r="AF62" s="38">
        <f>+COUNTIFS(Манзилли!N:N,D62,Манзилли!S:S,$AD$335,Манзилли!R:R,"Рад")</f>
        <v>0</v>
      </c>
      <c r="AG62" s="38">
        <f>+COUNTIFS(Манзилли!N:N,D62,Манзилли!S:S,$AD$335,Манзилли!R:R,"Жараён")</f>
        <v>0</v>
      </c>
      <c r="AH62" s="38">
        <f>+COUNTIFS(Манзилли!N:N,D62,Манзилли!S:S,$AD$335,Манзилли!R:R,"Қарор")</f>
        <v>0</v>
      </c>
      <c r="AI62" s="38">
        <f>+COUNTIFS(Манзилли!N:N,D62,Манзилли!S:S,$AD$335,Манзилли!R:R,"Тўланди")</f>
        <v>0</v>
      </c>
      <c r="AJ62" s="38">
        <f>+COUNTIFS(Манзилли!N:N,D62,Манзилли!S:S,$AJ$335)</f>
        <v>1</v>
      </c>
      <c r="AK62" s="38">
        <f>+COUNTIFS(Манзилли!N:N,D62,Манзилли!S:S,$AJ$335,Манзилли!R:R,"Рад")</f>
        <v>1</v>
      </c>
      <c r="AL62" s="38">
        <f>+COUNTIFS(Манзилли!N:N,D62,Манзилли!S:S,$AJ$335,Манзилли!R:R,"Жараён")</f>
        <v>0</v>
      </c>
      <c r="AM62" s="38">
        <f>+COUNTIFS(Манзилли!N:N,D62,Манзилли!S:S,$AJ$335,Манзилли!R:R,"Қарор")</f>
        <v>0</v>
      </c>
      <c r="AN62" s="38">
        <f>+COUNTIFS(Манзилли!N:N,D62,Манзилли!S:S,$AJ$335,Манзилли!R:R,"Тўланди")</f>
        <v>0</v>
      </c>
      <c r="AO62" s="38">
        <f>+COUNTIFS(Манзилли!N:N,D62,Манзилли!S:S,$AO$335)</f>
        <v>0</v>
      </c>
      <c r="AP62" s="38">
        <f>+COUNTIFS(Манзилли!N:N,D62,Манзилли!S:S,$AO$335,Манзилли!R:R,"Рад")</f>
        <v>0</v>
      </c>
      <c r="AQ62" s="38">
        <f>+COUNTIFS(Манзилли!N:N,D62,Манзилли!S:S,$AO$335,Манзилли!R:R,"Жараён")</f>
        <v>0</v>
      </c>
      <c r="AR62" s="38">
        <f>+COUNTIFS(Манзилли!N:N,D62,Манзилли!S:S,$AO$335,Манзилли!R:R,"Қарор")</f>
        <v>0</v>
      </c>
      <c r="AS62" s="38">
        <f>+COUNTIFS(Манзилли!N:N,D62,Манзилли!S:S,$AO$335,Манзилли!R:R,"Тўланди")</f>
        <v>0</v>
      </c>
      <c r="AT62" s="38">
        <f>+COUNTIFS(Манзилли!D:D,#REF!,Манзилли!I:I,$BD$335)</f>
        <v>0</v>
      </c>
      <c r="AU62" s="38">
        <f>+COUNTIFS(Манзилли!D:D,#REF!,Манзилли!I:I,$BD$335,Манзилли!H:H,"Рад")</f>
        <v>0</v>
      </c>
      <c r="AV62" s="38">
        <f>+COUNTIFS(Манзилли!D:D,#REF!,Манзилли!I:I,$BD$335,Манзилли!H:H,"Жараён")</f>
        <v>0</v>
      </c>
      <c r="AW62" s="38">
        <f>+COUNTIFS(Манзилли!D:D,#REF!,Манзилли!I:I,$BD$335,Манзилли!H:H,"Қарор")</f>
        <v>0</v>
      </c>
      <c r="AX62" s="38">
        <f>+COUNTIFS(Манзилли!D:D,#REF!,Манзилли!I:I,$BD$335,Манзилли!H:H,"Тўланди")</f>
        <v>0</v>
      </c>
      <c r="AY62" s="38">
        <f>+COUNTIFS(Манзилли!I:I,#REF!,Манзилли!N:N,$BD$335)</f>
        <v>0</v>
      </c>
      <c r="AZ62" s="38">
        <f>+COUNTIFS(Манзилли!I:I,#REF!,Манзилли!N:N,$BD$335,Манзилли!M:M,"Рад")</f>
        <v>0</v>
      </c>
      <c r="BA62" s="38">
        <f>+COUNTIFS(Манзилли!I:I,#REF!,Манзилли!N:N,$BD$335,Манзилли!M:M,"Жараён")</f>
        <v>0</v>
      </c>
      <c r="BB62" s="38">
        <f>+COUNTIFS(Манзилли!I:I,#REF!,Манзилли!N:N,$BD$335,Манзилли!M:M,"Қарор")</f>
        <v>0</v>
      </c>
      <c r="BC62" s="38">
        <f>+COUNTIFS(Манзилли!I:I,#REF!,Манзилли!N:N,$BD$335,Манзилли!M:M,"Тўланди")</f>
        <v>0</v>
      </c>
      <c r="BD62" s="38">
        <f>+COUNTIFS(Манзилли!N:N,D62,Манзилли!S:S,$BD$335)</f>
        <v>1</v>
      </c>
      <c r="BE62" s="38">
        <f>+COUNTIFS(Манзилли!N:N,D62,Манзилли!S:S,$BD$335,Манзилли!R:R,"Рад")</f>
        <v>0</v>
      </c>
      <c r="BF62" s="38">
        <f>+COUNTIFS(Манзилли!N:N,D62,Манзилли!S:S,$BD$335,Манзилли!R:R,"Жараён")</f>
        <v>1</v>
      </c>
      <c r="BG62" s="38">
        <f>+COUNTIFS(Манзилли!N:N,D62,Манзилли!S:S,$BD$335,Манзилли!R:R,"Қарор")</f>
        <v>0</v>
      </c>
      <c r="BH62" s="38">
        <f>+COUNTIFS(Манзилли!N:N,D62,Манзилли!S:S,$BD$335,Манзилли!R:R,"Тўланди")</f>
        <v>0</v>
      </c>
      <c r="BI62" s="38">
        <f>+COUNTIFS(Манзилли!N:N,D62,Манзилли!S:S,$BI$335)</f>
        <v>0</v>
      </c>
      <c r="BJ62" s="38">
        <f>+COUNTIFS(Манзилли!N:N,D62,Манзилли!S:S,$BI$335,Манзилли!R:R,"Рад")</f>
        <v>0</v>
      </c>
      <c r="BK62" s="38">
        <f>+COUNTIFS(Манзилли!N:N,D62,Манзилли!S:S,$BI$335,Манзилли!R:R,"Жараён")</f>
        <v>0</v>
      </c>
      <c r="BL62" s="41">
        <f>+COUNTIFS(Манзилли!N:N,D62,Манзилли!S:S,$BI$335,Манзилли!R:R,"Қарор")</f>
        <v>0</v>
      </c>
      <c r="BM62" s="39">
        <f>+COUNTIFS(Манзилли!N:N,D62,Манзилли!S:S,$BI$335,Манзилли!R:R,"Тўланди")</f>
        <v>0</v>
      </c>
    </row>
    <row r="63" spans="1:65" ht="49.5" hidden="1" customHeight="1" x14ac:dyDescent="0.25">
      <c r="A63" s="67">
        <v>57</v>
      </c>
      <c r="B63" s="68" t="s">
        <v>19069</v>
      </c>
      <c r="C63" s="72" t="s">
        <v>428</v>
      </c>
      <c r="D63" s="76">
        <v>60111035820018</v>
      </c>
      <c r="E63" s="37">
        <f t="shared" si="3"/>
        <v>35</v>
      </c>
      <c r="F63" s="38">
        <f t="shared" si="4"/>
        <v>7</v>
      </c>
      <c r="G63" s="38">
        <f t="shared" si="5"/>
        <v>6</v>
      </c>
      <c r="H63" s="38">
        <f t="shared" si="6"/>
        <v>6</v>
      </c>
      <c r="I63" s="38">
        <f t="shared" si="7"/>
        <v>17.142857142857142</v>
      </c>
      <c r="J63" s="39">
        <f t="shared" si="8"/>
        <v>17</v>
      </c>
      <c r="K63" s="40">
        <f>+COUNTIFS(Манзилли!N:N,D63,Манзилли!S:S,$K$335)</f>
        <v>1</v>
      </c>
      <c r="L63" s="38">
        <f>+COUNTIFS(Манзилли!N:N,D63,Манзилли!S:S,$K$335,Манзилли!R:R,"Рад")</f>
        <v>1</v>
      </c>
      <c r="M63" s="38">
        <f>+COUNTIFS(Манзилли!N:N,D63,Манзилли!S:S,$K$335,Манзилли!R:R,"Жараён")</f>
        <v>0</v>
      </c>
      <c r="N63" s="38">
        <f>+COUNTIFS(Манзилли!N:N,D63,Манзилли!S:S,$K$335,Манзилли!R:R,"Қарор")</f>
        <v>0</v>
      </c>
      <c r="O63" s="38">
        <f>+COUNTIFS(Манзилли!N:N,D63,Манзилли!S:S,$K$335,Манзилли!R:R,"Тўланди")</f>
        <v>0</v>
      </c>
      <c r="P63" s="38">
        <f>+COUNTIFS(Манзилли!N:N,D63,Манзилли!S:S,$P$335)</f>
        <v>3</v>
      </c>
      <c r="Q63" s="38">
        <f>+COUNTIFS(Манзилли!N:N,D63,Манзилли!S:S,$P$335,Манзилли!R:R,"Рад")</f>
        <v>0</v>
      </c>
      <c r="R63" s="38">
        <f>+COUNTIFS(Манзилли!N:N,D63,Манзилли!S:S,$P$335,Манзилли!R:R,"Жараён")</f>
        <v>3</v>
      </c>
      <c r="S63" s="38">
        <f>+COUNTIFS(Манзилли!N:N,D63,Манзилли!S:S,$P$335,Манзилли!R:R,"Қарор")</f>
        <v>0</v>
      </c>
      <c r="T63" s="38">
        <f>+COUNTIFS(Манзилли!N:N,D63,Манзилли!S:S,$P$335,Манзилли!R:R,"Тўланди")</f>
        <v>0</v>
      </c>
      <c r="U63" s="38">
        <f>+COUNTIFS(Манзилли!N:N,D63,Манзилли!S:S,$U$335)</f>
        <v>19</v>
      </c>
      <c r="V63" s="38">
        <f>+COUNTIFS(Манзилли!N:N,D63,Манзилли!S:S,$U$335,Манзилли!R:R,"Рад")</f>
        <v>3</v>
      </c>
      <c r="W63" s="38">
        <f>+COUNTIFS(Манзилли!N:N,D63,Манзилли!S:S,$U$335,Манзилли!R:R,"Жараён")</f>
        <v>2</v>
      </c>
      <c r="X63" s="38">
        <f>+COUNTIFS(Манзилли!N:N,D63,Манзилли!S:S,$U$335,Манзилли!R:R,"Қарор")</f>
        <v>3</v>
      </c>
      <c r="Y63" s="38">
        <f>+COUNTIFS(Манзилли!N:N,D63,Манзилли!S:S,$U$335,Манзилли!R:R,"Тўланди")</f>
        <v>11</v>
      </c>
      <c r="Z63" s="38">
        <f>+COUNTIFS(Манзилли!N:N,D63,Манзилли!S:S,$Y$335)</f>
        <v>10</v>
      </c>
      <c r="AA63" s="38">
        <f>+COUNTIFS(Манзилли!N:N,D63,Манзилли!S:S,$Y$335,Манзилли!R:R,"Рад")</f>
        <v>2</v>
      </c>
      <c r="AB63" s="38">
        <f>+COUNTIFS(Манзилли!N:N,D63,Манзилли!S:S,$Y$335,Манзилли!R:R,"Жараён")</f>
        <v>1</v>
      </c>
      <c r="AC63" s="38">
        <f>+COUNTIFS(Манзилли!N:N,D63,Манзилли!S:S,$Y$335,Манзилли!R:R,"Қарор")</f>
        <v>3</v>
      </c>
      <c r="AD63" s="38">
        <f>+COUNTIFS(Манзилли!N:N,D63,Манзилли!S:S,$Y$335,Манзилли!R:R,"Тўланди")</f>
        <v>4</v>
      </c>
      <c r="AE63" s="38">
        <f>+COUNTIFS(Манзилли!N:N,D63,Манзилли!S:S,$AD$335)</f>
        <v>0</v>
      </c>
      <c r="AF63" s="38">
        <f>+COUNTIFS(Манзилли!N:N,D63,Манзилли!S:S,$AD$335,Манзилли!R:R,"Рад")</f>
        <v>0</v>
      </c>
      <c r="AG63" s="38">
        <f>+COUNTIFS(Манзилли!N:N,D63,Манзилли!S:S,$AD$335,Манзилли!R:R,"Жараён")</f>
        <v>0</v>
      </c>
      <c r="AH63" s="38">
        <f>+COUNTIFS(Манзилли!N:N,D63,Манзилли!S:S,$AD$335,Манзилли!R:R,"Қарор")</f>
        <v>0</v>
      </c>
      <c r="AI63" s="38">
        <f>+COUNTIFS(Манзилли!N:N,D63,Манзилли!S:S,$AD$335,Манзилли!R:R,"Тўланди")</f>
        <v>0</v>
      </c>
      <c r="AJ63" s="38">
        <f>+COUNTIFS(Манзилли!N:N,D63,Манзилли!S:S,$AJ$335)</f>
        <v>1</v>
      </c>
      <c r="AK63" s="38">
        <f>+COUNTIFS(Манзилли!N:N,D63,Манзилли!S:S,$AJ$335,Манзилли!R:R,"Рад")</f>
        <v>0</v>
      </c>
      <c r="AL63" s="38">
        <f>+COUNTIFS(Манзилли!N:N,D63,Манзилли!S:S,$AJ$335,Манзилли!R:R,"Жараён")</f>
        <v>0</v>
      </c>
      <c r="AM63" s="38">
        <f>+COUNTIFS(Манзилли!N:N,D63,Манзилли!S:S,$AJ$335,Манзилли!R:R,"Қарор")</f>
        <v>0</v>
      </c>
      <c r="AN63" s="38">
        <f>+COUNTIFS(Манзилли!N:N,D63,Манзилли!S:S,$AJ$335,Манзилли!R:R,"Тўланди")</f>
        <v>1</v>
      </c>
      <c r="AO63" s="38">
        <f>+COUNTIFS(Манзилли!N:N,D63,Манзилли!S:S,$AO$335)</f>
        <v>0</v>
      </c>
      <c r="AP63" s="38">
        <f>+COUNTIFS(Манзилли!N:N,D63,Манзилли!S:S,$AO$335,Манзилли!R:R,"Рад")</f>
        <v>0</v>
      </c>
      <c r="AQ63" s="38">
        <f>+COUNTIFS(Манзилли!N:N,D63,Манзилли!S:S,$AO$335,Манзилли!R:R,"Жараён")</f>
        <v>0</v>
      </c>
      <c r="AR63" s="38">
        <f>+COUNTIFS(Манзилли!N:N,D63,Манзилли!S:S,$AO$335,Манзилли!R:R,"Қарор")</f>
        <v>0</v>
      </c>
      <c r="AS63" s="38">
        <f>+COUNTIFS(Манзилли!N:N,D63,Манзилли!S:S,$AO$335,Манзилли!R:R,"Тўланди")</f>
        <v>0</v>
      </c>
      <c r="AT63" s="38">
        <f>+COUNTIFS(Манзилли!D:D,#REF!,Манзилли!I:I,$BD$335)</f>
        <v>0</v>
      </c>
      <c r="AU63" s="38">
        <f>+COUNTIFS(Манзилли!D:D,#REF!,Манзилли!I:I,$BD$335,Манзилли!H:H,"Рад")</f>
        <v>0</v>
      </c>
      <c r="AV63" s="38">
        <f>+COUNTIFS(Манзилли!D:D,#REF!,Манзилли!I:I,$BD$335,Манзилли!H:H,"Жараён")</f>
        <v>0</v>
      </c>
      <c r="AW63" s="38">
        <f>+COUNTIFS(Манзилли!D:D,#REF!,Манзилли!I:I,$BD$335,Манзилли!H:H,"Қарор")</f>
        <v>0</v>
      </c>
      <c r="AX63" s="38">
        <f>+COUNTIFS(Манзилли!D:D,#REF!,Манзилли!I:I,$BD$335,Манзилли!H:H,"Тўланди")</f>
        <v>0</v>
      </c>
      <c r="AY63" s="38">
        <f>+COUNTIFS(Манзилли!I:I,#REF!,Манзилли!N:N,$BD$335)</f>
        <v>0</v>
      </c>
      <c r="AZ63" s="38">
        <f>+COUNTIFS(Манзилли!I:I,#REF!,Манзилли!N:N,$BD$335,Манзилли!M:M,"Рад")</f>
        <v>0</v>
      </c>
      <c r="BA63" s="38">
        <f>+COUNTIFS(Манзилли!I:I,#REF!,Манзилли!N:N,$BD$335,Манзилли!M:M,"Жараён")</f>
        <v>0</v>
      </c>
      <c r="BB63" s="38">
        <f>+COUNTIFS(Манзилли!I:I,#REF!,Манзилли!N:N,$BD$335,Манзилли!M:M,"Қарор")</f>
        <v>0</v>
      </c>
      <c r="BC63" s="38">
        <f>+COUNTIFS(Манзилли!I:I,#REF!,Манзилли!N:N,$BD$335,Манзилли!M:M,"Тўланди")</f>
        <v>0</v>
      </c>
      <c r="BD63" s="38">
        <f>+COUNTIFS(Манзилли!N:N,D63,Манзилли!S:S,$BD$335)</f>
        <v>1</v>
      </c>
      <c r="BE63" s="38">
        <f>+COUNTIFS(Манзилли!N:N,D63,Манзилли!S:S,$BD$335,Манзилли!R:R,"Рад")</f>
        <v>1</v>
      </c>
      <c r="BF63" s="38">
        <f>+COUNTIFS(Манзилли!N:N,D63,Манзилли!S:S,$BD$335,Манзилли!R:R,"Жараён")</f>
        <v>0</v>
      </c>
      <c r="BG63" s="38">
        <f>+COUNTIFS(Манзилли!N:N,D63,Манзилли!S:S,$BD$335,Манзилли!R:R,"Қарор")</f>
        <v>0</v>
      </c>
      <c r="BH63" s="38">
        <f>+COUNTIFS(Манзилли!N:N,D63,Манзилли!S:S,$BD$335,Манзилли!R:R,"Тўланди")</f>
        <v>0</v>
      </c>
      <c r="BI63" s="38">
        <f>+COUNTIFS(Манзилли!N:N,D63,Манзилли!S:S,$BI$335)</f>
        <v>0</v>
      </c>
      <c r="BJ63" s="38">
        <f>+COUNTIFS(Манзилли!N:N,D63,Манзилли!S:S,$BI$335,Манзилли!R:R,"Рад")</f>
        <v>0</v>
      </c>
      <c r="BK63" s="38">
        <f>+COUNTIFS(Манзилли!N:N,D63,Манзилли!S:S,$BI$335,Манзилли!R:R,"Жараён")</f>
        <v>0</v>
      </c>
      <c r="BL63" s="41">
        <f>+COUNTIFS(Манзилли!N:N,D63,Манзилли!S:S,$BI$335,Манзилли!R:R,"Қарор")</f>
        <v>0</v>
      </c>
      <c r="BM63" s="39">
        <f>+COUNTIFS(Манзилли!N:N,D63,Манзилли!S:S,$BI$335,Манзилли!R:R,"Тўланди")</f>
        <v>0</v>
      </c>
    </row>
    <row r="64" spans="1:65" ht="49.5" hidden="1" customHeight="1" x14ac:dyDescent="0.25">
      <c r="A64" s="67">
        <v>58</v>
      </c>
      <c r="B64" s="68" t="s">
        <v>19069</v>
      </c>
      <c r="C64" s="72" t="s">
        <v>18100</v>
      </c>
      <c r="D64" s="76">
        <v>61504026100050</v>
      </c>
      <c r="E64" s="37">
        <f t="shared" si="3"/>
        <v>11</v>
      </c>
      <c r="F64" s="38">
        <f t="shared" si="4"/>
        <v>3</v>
      </c>
      <c r="G64" s="38">
        <f t="shared" si="5"/>
        <v>2</v>
      </c>
      <c r="H64" s="38">
        <f t="shared" si="6"/>
        <v>0</v>
      </c>
      <c r="I64" s="38">
        <f t="shared" si="7"/>
        <v>18.181818181818183</v>
      </c>
      <c r="J64" s="39">
        <f t="shared" si="8"/>
        <v>6</v>
      </c>
      <c r="K64" s="40">
        <f>+COUNTIFS(Манзилли!N:N,D64,Манзилли!S:S,$K$335)</f>
        <v>0</v>
      </c>
      <c r="L64" s="38">
        <f>+COUNTIFS(Манзилли!N:N,D64,Манзилли!S:S,$K$335,Манзилли!R:R,"Рад")</f>
        <v>0</v>
      </c>
      <c r="M64" s="38">
        <f>+COUNTIFS(Манзилли!N:N,D64,Манзилли!S:S,$K$335,Манзилли!R:R,"Жараён")</f>
        <v>0</v>
      </c>
      <c r="N64" s="38">
        <f>+COUNTIFS(Манзилли!N:N,D64,Манзилли!S:S,$K$335,Манзилли!R:R,"Қарор")</f>
        <v>0</v>
      </c>
      <c r="O64" s="38">
        <f>+COUNTIFS(Манзилли!N:N,D64,Манзилли!S:S,$K$335,Манзилли!R:R,"Тўланди")</f>
        <v>0</v>
      </c>
      <c r="P64" s="38">
        <f>+COUNTIFS(Манзилли!N:N,D64,Манзилли!S:S,$P$335)</f>
        <v>1</v>
      </c>
      <c r="Q64" s="38">
        <f>+COUNTIFS(Манзилли!N:N,D64,Манзилли!S:S,$P$335,Манзилли!R:R,"Рад")</f>
        <v>0</v>
      </c>
      <c r="R64" s="38">
        <f>+COUNTIFS(Манзилли!N:N,D64,Манзилли!S:S,$P$335,Манзилли!R:R,"Жараён")</f>
        <v>1</v>
      </c>
      <c r="S64" s="38">
        <f>+COUNTIFS(Манзилли!N:N,D64,Манзилли!S:S,$P$335,Манзилли!R:R,"Қарор")</f>
        <v>0</v>
      </c>
      <c r="T64" s="38">
        <f>+COUNTIFS(Манзилли!N:N,D64,Манзилли!S:S,$P$335,Манзилли!R:R,"Тўланди")</f>
        <v>0</v>
      </c>
      <c r="U64" s="38">
        <f>+COUNTIFS(Манзилли!N:N,D64,Манзилли!S:S,$U$335)</f>
        <v>7</v>
      </c>
      <c r="V64" s="38">
        <f>+COUNTIFS(Манзилли!N:N,D64,Манзилли!S:S,$U$335,Манзилли!R:R,"Рад")</f>
        <v>3</v>
      </c>
      <c r="W64" s="38">
        <f>+COUNTIFS(Манзилли!N:N,D64,Манзилли!S:S,$U$335,Манзилли!R:R,"Жараён")</f>
        <v>0</v>
      </c>
      <c r="X64" s="38">
        <f>+COUNTIFS(Манзилли!N:N,D64,Манзилли!S:S,$U$335,Манзилли!R:R,"Қарор")</f>
        <v>0</v>
      </c>
      <c r="Y64" s="38">
        <f>+COUNTIFS(Манзилли!N:N,D64,Манзилли!S:S,$U$335,Манзилли!R:R,"Тўланди")</f>
        <v>4</v>
      </c>
      <c r="Z64" s="38">
        <f>+COUNTIFS(Манзилли!N:N,D64,Манзилли!S:S,$Y$335)</f>
        <v>3</v>
      </c>
      <c r="AA64" s="38">
        <f>+COUNTIFS(Манзилли!N:N,D64,Манзилли!S:S,$Y$335,Манзилли!R:R,"Рад")</f>
        <v>0</v>
      </c>
      <c r="AB64" s="38">
        <f>+COUNTIFS(Манзилли!N:N,D64,Манзилли!S:S,$Y$335,Манзилли!R:R,"Жараён")</f>
        <v>1</v>
      </c>
      <c r="AC64" s="38">
        <f>+COUNTIFS(Манзилли!N:N,D64,Манзилли!S:S,$Y$335,Манзилли!R:R,"Қарор")</f>
        <v>0</v>
      </c>
      <c r="AD64" s="38">
        <f>+COUNTIFS(Манзилли!N:N,D64,Манзилли!S:S,$Y$335,Манзилли!R:R,"Тўланди")</f>
        <v>2</v>
      </c>
      <c r="AE64" s="38">
        <f>+COUNTIFS(Манзилли!N:N,D64,Манзилли!S:S,$AD$335)</f>
        <v>0</v>
      </c>
      <c r="AF64" s="38">
        <f>+COUNTIFS(Манзилли!N:N,D64,Манзилли!S:S,$AD$335,Манзилли!R:R,"Рад")</f>
        <v>0</v>
      </c>
      <c r="AG64" s="38">
        <f>+COUNTIFS(Манзилли!N:N,D64,Манзилли!S:S,$AD$335,Манзилли!R:R,"Жараён")</f>
        <v>0</v>
      </c>
      <c r="AH64" s="38">
        <f>+COUNTIFS(Манзилли!N:N,D64,Манзилли!S:S,$AD$335,Манзилли!R:R,"Қарор")</f>
        <v>0</v>
      </c>
      <c r="AI64" s="38">
        <f>+COUNTIFS(Манзилли!N:N,D64,Манзилли!S:S,$AD$335,Манзилли!R:R,"Тўланди")</f>
        <v>0</v>
      </c>
      <c r="AJ64" s="38">
        <f>+COUNTIFS(Манзилли!N:N,D64,Манзилли!S:S,$AJ$335)</f>
        <v>0</v>
      </c>
      <c r="AK64" s="38">
        <f>+COUNTIFS(Манзилли!N:N,D64,Манзилли!S:S,$AJ$335,Манзилли!R:R,"Рад")</f>
        <v>0</v>
      </c>
      <c r="AL64" s="38">
        <f>+COUNTIFS(Манзилли!N:N,D64,Манзилли!S:S,$AJ$335,Манзилли!R:R,"Жараён")</f>
        <v>0</v>
      </c>
      <c r="AM64" s="38">
        <f>+COUNTIFS(Манзилли!N:N,D64,Манзилли!S:S,$AJ$335,Манзилли!R:R,"Қарор")</f>
        <v>0</v>
      </c>
      <c r="AN64" s="38">
        <f>+COUNTIFS(Манзилли!N:N,D64,Манзилли!S:S,$AJ$335,Манзилли!R:R,"Тўланди")</f>
        <v>0</v>
      </c>
      <c r="AO64" s="38">
        <f>+COUNTIFS(Манзилли!N:N,D64,Манзилли!S:S,$AO$335)</f>
        <v>0</v>
      </c>
      <c r="AP64" s="38">
        <f>+COUNTIFS(Манзилли!N:N,D64,Манзилли!S:S,$AO$335,Манзилли!R:R,"Рад")</f>
        <v>0</v>
      </c>
      <c r="AQ64" s="38">
        <f>+COUNTIFS(Манзилли!N:N,D64,Манзилли!S:S,$AO$335,Манзилли!R:R,"Жараён")</f>
        <v>0</v>
      </c>
      <c r="AR64" s="38">
        <f>+COUNTIFS(Манзилли!N:N,D64,Манзилли!S:S,$AO$335,Манзилли!R:R,"Қарор")</f>
        <v>0</v>
      </c>
      <c r="AS64" s="38">
        <f>+COUNTIFS(Манзилли!N:N,D64,Манзилли!S:S,$AO$335,Манзилли!R:R,"Тўланди")</f>
        <v>0</v>
      </c>
      <c r="AT64" s="38">
        <f>+COUNTIFS(Манзилли!D:D,#REF!,Манзилли!I:I,$BD$335)</f>
        <v>0</v>
      </c>
      <c r="AU64" s="38">
        <f>+COUNTIFS(Манзилли!D:D,#REF!,Манзилли!I:I,$BD$335,Манзилли!H:H,"Рад")</f>
        <v>0</v>
      </c>
      <c r="AV64" s="38">
        <f>+COUNTIFS(Манзилли!D:D,#REF!,Манзилли!I:I,$BD$335,Манзилли!H:H,"Жараён")</f>
        <v>0</v>
      </c>
      <c r="AW64" s="38">
        <f>+COUNTIFS(Манзилли!D:D,#REF!,Манзилли!I:I,$BD$335,Манзилли!H:H,"Қарор")</f>
        <v>0</v>
      </c>
      <c r="AX64" s="38">
        <f>+COUNTIFS(Манзилли!D:D,#REF!,Манзилли!I:I,$BD$335,Манзилли!H:H,"Тўланди")</f>
        <v>0</v>
      </c>
      <c r="AY64" s="38">
        <f>+COUNTIFS(Манзилли!I:I,#REF!,Манзилли!N:N,$BD$335)</f>
        <v>0</v>
      </c>
      <c r="AZ64" s="38">
        <f>+COUNTIFS(Манзилли!I:I,#REF!,Манзилли!N:N,$BD$335,Манзилли!M:M,"Рад")</f>
        <v>0</v>
      </c>
      <c r="BA64" s="38">
        <f>+COUNTIFS(Манзилли!I:I,#REF!,Манзилли!N:N,$BD$335,Манзилли!M:M,"Жараён")</f>
        <v>0</v>
      </c>
      <c r="BB64" s="38">
        <f>+COUNTIFS(Манзилли!I:I,#REF!,Манзилли!N:N,$BD$335,Манзилли!M:M,"Қарор")</f>
        <v>0</v>
      </c>
      <c r="BC64" s="38">
        <f>+COUNTIFS(Манзилли!I:I,#REF!,Манзилли!N:N,$BD$335,Манзилли!M:M,"Тўланди")</f>
        <v>0</v>
      </c>
      <c r="BD64" s="38">
        <f>+COUNTIFS(Манзилли!N:N,D64,Манзилли!S:S,$BD$335)</f>
        <v>0</v>
      </c>
      <c r="BE64" s="38">
        <f>+COUNTIFS(Манзилли!N:N,D64,Манзилли!S:S,$BD$335,Манзилли!R:R,"Рад")</f>
        <v>0</v>
      </c>
      <c r="BF64" s="38">
        <f>+COUNTIFS(Манзилли!N:N,D64,Манзилли!S:S,$BD$335,Манзилли!R:R,"Жараён")</f>
        <v>0</v>
      </c>
      <c r="BG64" s="38">
        <f>+COUNTIFS(Манзилли!N:N,D64,Манзилли!S:S,$BD$335,Манзилли!R:R,"Қарор")</f>
        <v>0</v>
      </c>
      <c r="BH64" s="38">
        <f>+COUNTIFS(Манзилли!N:N,D64,Манзилли!S:S,$BD$335,Манзилли!R:R,"Тўланди")</f>
        <v>0</v>
      </c>
      <c r="BI64" s="38">
        <f>+COUNTIFS(Манзилли!N:N,D64,Манзилли!S:S,$BI$335)</f>
        <v>0</v>
      </c>
      <c r="BJ64" s="38">
        <f>+COUNTIFS(Манзилли!N:N,D64,Манзилли!S:S,$BI$335,Манзилли!R:R,"Рад")</f>
        <v>0</v>
      </c>
      <c r="BK64" s="38">
        <f>+COUNTIFS(Манзилли!N:N,D64,Манзилли!S:S,$BI$335,Манзилли!R:R,"Жараён")</f>
        <v>0</v>
      </c>
      <c r="BL64" s="41">
        <f>+COUNTIFS(Манзилли!N:N,D64,Манзилли!S:S,$BI$335,Манзилли!R:R,"Қарор")</f>
        <v>0</v>
      </c>
      <c r="BM64" s="39">
        <f>+COUNTIFS(Манзилли!N:N,D64,Манзилли!S:S,$BI$335,Манзилли!R:R,"Тўланди")</f>
        <v>0</v>
      </c>
    </row>
    <row r="65" spans="1:65" ht="49.5" hidden="1" customHeight="1" x14ac:dyDescent="0.25">
      <c r="A65" s="67">
        <v>59</v>
      </c>
      <c r="B65" s="68" t="s">
        <v>19070</v>
      </c>
      <c r="C65" s="72" t="s">
        <v>1636</v>
      </c>
      <c r="D65" s="76">
        <v>30109942320023</v>
      </c>
      <c r="E65" s="37">
        <f t="shared" si="3"/>
        <v>27</v>
      </c>
      <c r="F65" s="38">
        <f t="shared" si="4"/>
        <v>14</v>
      </c>
      <c r="G65" s="38">
        <f t="shared" si="5"/>
        <v>1</v>
      </c>
      <c r="H65" s="38">
        <f t="shared" si="6"/>
        <v>0</v>
      </c>
      <c r="I65" s="38">
        <f t="shared" si="7"/>
        <v>3.7037037037037033</v>
      </c>
      <c r="J65" s="39">
        <f t="shared" si="8"/>
        <v>12</v>
      </c>
      <c r="K65" s="40">
        <f>+COUNTIFS(Манзилли!N:N,D65,Манзилли!S:S,$K$335)</f>
        <v>0</v>
      </c>
      <c r="L65" s="38">
        <f>+COUNTIFS(Манзилли!N:N,D65,Манзилли!S:S,$K$335,Манзилли!R:R,"Рад")</f>
        <v>0</v>
      </c>
      <c r="M65" s="38">
        <f>+COUNTIFS(Манзилли!N:N,D65,Манзилли!S:S,$K$335,Манзилли!R:R,"Жараён")</f>
        <v>0</v>
      </c>
      <c r="N65" s="38">
        <f>+COUNTIFS(Манзилли!N:N,D65,Манзилли!S:S,$K$335,Манзилли!R:R,"Қарор")</f>
        <v>0</v>
      </c>
      <c r="O65" s="38">
        <f>+COUNTIFS(Манзилли!N:N,D65,Манзилли!S:S,$K$335,Манзилли!R:R,"Тўланди")</f>
        <v>0</v>
      </c>
      <c r="P65" s="38">
        <f>+COUNTIFS(Манзилли!N:N,D65,Манзилли!S:S,$P$335)</f>
        <v>0</v>
      </c>
      <c r="Q65" s="38">
        <f>+COUNTIFS(Манзилли!N:N,D65,Манзилли!S:S,$P$335,Манзилли!R:R,"Рад")</f>
        <v>0</v>
      </c>
      <c r="R65" s="38">
        <f>+COUNTIFS(Манзилли!N:N,D65,Манзилли!S:S,$P$335,Манзилли!R:R,"Жараён")</f>
        <v>0</v>
      </c>
      <c r="S65" s="38">
        <f>+COUNTIFS(Манзилли!N:N,D65,Манзилли!S:S,$P$335,Манзилли!R:R,"Қарор")</f>
        <v>0</v>
      </c>
      <c r="T65" s="38">
        <f>+COUNTIFS(Манзилли!N:N,D65,Манзилли!S:S,$P$335,Манзилли!R:R,"Тўланди")</f>
        <v>0</v>
      </c>
      <c r="U65" s="38">
        <f>+COUNTIFS(Манзилли!N:N,D65,Манзилли!S:S,$U$335)</f>
        <v>22</v>
      </c>
      <c r="V65" s="38">
        <f>+COUNTIFS(Манзилли!N:N,D65,Манзилли!S:S,$U$335,Манзилли!R:R,"Рад")</f>
        <v>9</v>
      </c>
      <c r="W65" s="38">
        <f>+COUNTIFS(Манзилли!N:N,D65,Манзилли!S:S,$U$335,Манзилли!R:R,"Жараён")</f>
        <v>1</v>
      </c>
      <c r="X65" s="38">
        <f>+COUNTIFS(Манзилли!N:N,D65,Манзилли!S:S,$U$335,Манзилли!R:R,"Қарор")</f>
        <v>0</v>
      </c>
      <c r="Y65" s="38">
        <f>+COUNTIFS(Манзилли!N:N,D65,Манзилли!S:S,$U$335,Манзилли!R:R,"Тўланди")</f>
        <v>12</v>
      </c>
      <c r="Z65" s="38">
        <f>+COUNTIFS(Манзилли!N:N,D65,Манзилли!S:S,$Y$335)</f>
        <v>5</v>
      </c>
      <c r="AA65" s="38">
        <f>+COUNTIFS(Манзилли!N:N,D65,Манзилли!S:S,$Y$335,Манзилли!R:R,"Рад")</f>
        <v>5</v>
      </c>
      <c r="AB65" s="38">
        <f>+COUNTIFS(Манзилли!N:N,D65,Манзилли!S:S,$Y$335,Манзилли!R:R,"Жараён")</f>
        <v>0</v>
      </c>
      <c r="AC65" s="38">
        <f>+COUNTIFS(Манзилли!N:N,D65,Манзилли!S:S,$Y$335,Манзилли!R:R,"Қарор")</f>
        <v>0</v>
      </c>
      <c r="AD65" s="38">
        <f>+COUNTIFS(Манзилли!N:N,D65,Манзилли!S:S,$Y$335,Манзилли!R:R,"Тўланди")</f>
        <v>0</v>
      </c>
      <c r="AE65" s="38">
        <f>+COUNTIFS(Манзилли!N:N,D65,Манзилли!S:S,$AD$335)</f>
        <v>0</v>
      </c>
      <c r="AF65" s="38">
        <f>+COUNTIFS(Манзилли!N:N,D65,Манзилли!S:S,$AD$335,Манзилли!R:R,"Рад")</f>
        <v>0</v>
      </c>
      <c r="AG65" s="38">
        <f>+COUNTIFS(Манзилли!N:N,D65,Манзилли!S:S,$AD$335,Манзилли!R:R,"Жараён")</f>
        <v>0</v>
      </c>
      <c r="AH65" s="38">
        <f>+COUNTIFS(Манзилли!N:N,D65,Манзилли!S:S,$AD$335,Манзилли!R:R,"Қарор")</f>
        <v>0</v>
      </c>
      <c r="AI65" s="38">
        <f>+COUNTIFS(Манзилли!N:N,D65,Манзилли!S:S,$AD$335,Манзилли!R:R,"Тўланди")</f>
        <v>0</v>
      </c>
      <c r="AJ65" s="38">
        <f>+COUNTIFS(Манзилли!N:N,D65,Манзилли!S:S,$AJ$335)</f>
        <v>0</v>
      </c>
      <c r="AK65" s="38">
        <f>+COUNTIFS(Манзилли!N:N,D65,Манзилли!S:S,$AJ$335,Манзилли!R:R,"Рад")</f>
        <v>0</v>
      </c>
      <c r="AL65" s="38">
        <f>+COUNTIFS(Манзилли!N:N,D65,Манзилли!S:S,$AJ$335,Манзилли!R:R,"Жараён")</f>
        <v>0</v>
      </c>
      <c r="AM65" s="38">
        <f>+COUNTIFS(Манзилли!N:N,D65,Манзилли!S:S,$AJ$335,Манзилли!R:R,"Қарор")</f>
        <v>0</v>
      </c>
      <c r="AN65" s="38">
        <f>+COUNTIFS(Манзилли!N:N,D65,Манзилли!S:S,$AJ$335,Манзилли!R:R,"Тўланди")</f>
        <v>0</v>
      </c>
      <c r="AO65" s="38">
        <f>+COUNTIFS(Манзилли!N:N,D65,Манзилли!S:S,$AO$335)</f>
        <v>0</v>
      </c>
      <c r="AP65" s="38">
        <f>+COUNTIFS(Манзилли!N:N,D65,Манзилли!S:S,$AO$335,Манзилли!R:R,"Рад")</f>
        <v>0</v>
      </c>
      <c r="AQ65" s="38">
        <f>+COUNTIFS(Манзилли!N:N,D65,Манзилли!S:S,$AO$335,Манзилли!R:R,"Жараён")</f>
        <v>0</v>
      </c>
      <c r="AR65" s="38">
        <f>+COUNTIFS(Манзилли!N:N,D65,Манзилли!S:S,$AO$335,Манзилли!R:R,"Қарор")</f>
        <v>0</v>
      </c>
      <c r="AS65" s="38">
        <f>+COUNTIFS(Манзилли!N:N,D65,Манзилли!S:S,$AO$335,Манзилли!R:R,"Тўланди")</f>
        <v>0</v>
      </c>
      <c r="AT65" s="38">
        <f>+COUNTIFS(Манзилли!D:D,#REF!,Манзилли!I:I,$BD$335)</f>
        <v>0</v>
      </c>
      <c r="AU65" s="38">
        <f>+COUNTIFS(Манзилли!D:D,#REF!,Манзилли!I:I,$BD$335,Манзилли!H:H,"Рад")</f>
        <v>0</v>
      </c>
      <c r="AV65" s="38">
        <f>+COUNTIFS(Манзилли!D:D,#REF!,Манзилли!I:I,$BD$335,Манзилли!H:H,"Жараён")</f>
        <v>0</v>
      </c>
      <c r="AW65" s="38">
        <f>+COUNTIFS(Манзилли!D:D,#REF!,Манзилли!I:I,$BD$335,Манзилли!H:H,"Қарор")</f>
        <v>0</v>
      </c>
      <c r="AX65" s="38">
        <f>+COUNTIFS(Манзилли!D:D,#REF!,Манзилли!I:I,$BD$335,Манзилли!H:H,"Тўланди")</f>
        <v>0</v>
      </c>
      <c r="AY65" s="38">
        <f>+COUNTIFS(Манзилли!I:I,#REF!,Манзилли!N:N,$BD$335)</f>
        <v>0</v>
      </c>
      <c r="AZ65" s="38">
        <f>+COUNTIFS(Манзилли!I:I,#REF!,Манзилли!N:N,$BD$335,Манзилли!M:M,"Рад")</f>
        <v>0</v>
      </c>
      <c r="BA65" s="38">
        <f>+COUNTIFS(Манзилли!I:I,#REF!,Манзилли!N:N,$BD$335,Манзилли!M:M,"Жараён")</f>
        <v>0</v>
      </c>
      <c r="BB65" s="38">
        <f>+COUNTIFS(Манзилли!I:I,#REF!,Манзилли!N:N,$BD$335,Манзилли!M:M,"Қарор")</f>
        <v>0</v>
      </c>
      <c r="BC65" s="38">
        <f>+COUNTIFS(Манзилли!I:I,#REF!,Манзилли!N:N,$BD$335,Манзилли!M:M,"Тўланди")</f>
        <v>0</v>
      </c>
      <c r="BD65" s="38">
        <f>+COUNTIFS(Манзилли!N:N,D65,Манзилли!S:S,$BD$335)</f>
        <v>0</v>
      </c>
      <c r="BE65" s="38">
        <f>+COUNTIFS(Манзилли!N:N,D65,Манзилли!S:S,$BD$335,Манзилли!R:R,"Рад")</f>
        <v>0</v>
      </c>
      <c r="BF65" s="38">
        <f>+COUNTIFS(Манзилли!N:N,D65,Манзилли!S:S,$BD$335,Манзилли!R:R,"Жараён")</f>
        <v>0</v>
      </c>
      <c r="BG65" s="38">
        <f>+COUNTIFS(Манзилли!N:N,D65,Манзилли!S:S,$BD$335,Манзилли!R:R,"Қарор")</f>
        <v>0</v>
      </c>
      <c r="BH65" s="38">
        <f>+COUNTIFS(Манзилли!N:N,D65,Манзилли!S:S,$BD$335,Манзилли!R:R,"Тўланди")</f>
        <v>0</v>
      </c>
      <c r="BI65" s="38">
        <f>+COUNTIFS(Манзилли!N:N,D65,Манзилли!S:S,$BI$335)</f>
        <v>0</v>
      </c>
      <c r="BJ65" s="38">
        <f>+COUNTIFS(Манзилли!N:N,D65,Манзилли!S:S,$BI$335,Манзилли!R:R,"Рад")</f>
        <v>0</v>
      </c>
      <c r="BK65" s="38">
        <f>+COUNTIFS(Манзилли!N:N,D65,Манзилли!S:S,$BI$335,Манзилли!R:R,"Жараён")</f>
        <v>0</v>
      </c>
      <c r="BL65" s="41">
        <f>+COUNTIFS(Манзилли!N:N,D65,Манзилли!S:S,$BI$335,Манзилли!R:R,"Қарор")</f>
        <v>0</v>
      </c>
      <c r="BM65" s="39">
        <f>+COUNTIFS(Манзилли!N:N,D65,Манзилли!S:S,$BI$335,Манзилли!R:R,"Тўланди")</f>
        <v>0</v>
      </c>
    </row>
    <row r="66" spans="1:65" ht="49.5" hidden="1" customHeight="1" x14ac:dyDescent="0.25">
      <c r="A66" s="67">
        <v>60</v>
      </c>
      <c r="B66" s="68" t="s">
        <v>19070</v>
      </c>
      <c r="C66" s="72" t="s">
        <v>50</v>
      </c>
      <c r="D66" s="76">
        <v>41111995770012</v>
      </c>
      <c r="E66" s="37">
        <f t="shared" si="3"/>
        <v>54</v>
      </c>
      <c r="F66" s="38">
        <f t="shared" si="4"/>
        <v>34</v>
      </c>
      <c r="G66" s="38">
        <f t="shared" si="5"/>
        <v>2</v>
      </c>
      <c r="H66" s="38">
        <f t="shared" si="6"/>
        <v>1</v>
      </c>
      <c r="I66" s="38">
        <f t="shared" si="7"/>
        <v>3.7037037037037033</v>
      </c>
      <c r="J66" s="39">
        <f t="shared" si="8"/>
        <v>18</v>
      </c>
      <c r="K66" s="40">
        <f>+COUNTIFS(Манзилли!N:N,D66,Манзилли!S:S,$K$335)</f>
        <v>4</v>
      </c>
      <c r="L66" s="38">
        <f>+COUNTIFS(Манзилли!N:N,D66,Манзилли!S:S,$K$335,Манзилли!R:R,"Рад")</f>
        <v>4</v>
      </c>
      <c r="M66" s="38">
        <f>+COUNTIFS(Манзилли!N:N,D66,Манзилли!S:S,$K$335,Манзилли!R:R,"Жараён")</f>
        <v>0</v>
      </c>
      <c r="N66" s="38">
        <f>+COUNTIFS(Манзилли!N:N,D66,Манзилли!S:S,$K$335,Манзилли!R:R,"Қарор")</f>
        <v>0</v>
      </c>
      <c r="O66" s="38">
        <f>+COUNTIFS(Манзилли!N:N,D66,Манзилли!S:S,$K$335,Манзилли!R:R,"Тўланди")</f>
        <v>0</v>
      </c>
      <c r="P66" s="38">
        <f>+COUNTIFS(Манзилли!N:N,D66,Манзилли!S:S,$P$335)</f>
        <v>4</v>
      </c>
      <c r="Q66" s="38">
        <f>+COUNTIFS(Манзилли!N:N,D66,Манзилли!S:S,$P$335,Манзилли!R:R,"Рад")</f>
        <v>3</v>
      </c>
      <c r="R66" s="38">
        <f>+COUNTIFS(Манзилли!N:N,D66,Манзилли!S:S,$P$335,Манзилли!R:R,"Жараён")</f>
        <v>1</v>
      </c>
      <c r="S66" s="38">
        <f>+COUNTIFS(Манзилли!N:N,D66,Манзилли!S:S,$P$335,Манзилли!R:R,"Қарор")</f>
        <v>0</v>
      </c>
      <c r="T66" s="38">
        <f>+COUNTIFS(Манзилли!N:N,D66,Манзилли!S:S,$P$335,Манзилли!R:R,"Тўланди")</f>
        <v>0</v>
      </c>
      <c r="U66" s="38">
        <f>+COUNTIFS(Манзилли!N:N,D66,Манзилли!S:S,$U$335)</f>
        <v>28</v>
      </c>
      <c r="V66" s="38">
        <f>+COUNTIFS(Манзилли!N:N,D66,Манзилли!S:S,$U$335,Манзилли!R:R,"Рад")</f>
        <v>14</v>
      </c>
      <c r="W66" s="38">
        <f>+COUNTIFS(Манзилли!N:N,D66,Манзилли!S:S,$U$335,Манзилли!R:R,"Жараён")</f>
        <v>0</v>
      </c>
      <c r="X66" s="38">
        <f>+COUNTIFS(Манзилли!N:N,D66,Манзилли!S:S,$U$335,Манзилли!R:R,"Қарор")</f>
        <v>0</v>
      </c>
      <c r="Y66" s="38">
        <f>+COUNTIFS(Манзилли!N:N,D66,Манзилли!S:S,$U$335,Манзилли!R:R,"Тўланди")</f>
        <v>14</v>
      </c>
      <c r="Z66" s="38">
        <f>+COUNTIFS(Манзилли!N:N,D66,Манзилли!S:S,$Y$335)</f>
        <v>16</v>
      </c>
      <c r="AA66" s="38">
        <f>+COUNTIFS(Манзилли!N:N,D66,Манзилли!S:S,$Y$335,Манзилли!R:R,"Рад")</f>
        <v>13</v>
      </c>
      <c r="AB66" s="38">
        <f>+COUNTIFS(Манзилли!N:N,D66,Манзилли!S:S,$Y$335,Манзилли!R:R,"Жараён")</f>
        <v>0</v>
      </c>
      <c r="AC66" s="38">
        <f>+COUNTIFS(Манзилли!N:N,D66,Манзилли!S:S,$Y$335,Манзилли!R:R,"Қарор")</f>
        <v>1</v>
      </c>
      <c r="AD66" s="38">
        <f>+COUNTIFS(Манзилли!N:N,D66,Манзилли!S:S,$Y$335,Манзилли!R:R,"Тўланди")</f>
        <v>2</v>
      </c>
      <c r="AE66" s="38">
        <f>+COUNTIFS(Манзилли!N:N,D66,Манзилли!S:S,$AD$335)</f>
        <v>1</v>
      </c>
      <c r="AF66" s="38">
        <f>+COUNTIFS(Манзилли!N:N,D66,Манзилли!S:S,$AD$335,Манзилли!R:R,"Рад")</f>
        <v>0</v>
      </c>
      <c r="AG66" s="38">
        <f>+COUNTIFS(Манзилли!N:N,D66,Манзилли!S:S,$AD$335,Манзилли!R:R,"Жараён")</f>
        <v>0</v>
      </c>
      <c r="AH66" s="38">
        <f>+COUNTIFS(Манзилли!N:N,D66,Манзилли!S:S,$AD$335,Манзилли!R:R,"Қарор")</f>
        <v>0</v>
      </c>
      <c r="AI66" s="38">
        <f>+COUNTIFS(Манзилли!N:N,D66,Манзилли!S:S,$AD$335,Манзилли!R:R,"Тўланди")</f>
        <v>1</v>
      </c>
      <c r="AJ66" s="38">
        <f>+COUNTIFS(Манзилли!N:N,D66,Манзилли!S:S,$AJ$335)</f>
        <v>0</v>
      </c>
      <c r="AK66" s="38">
        <f>+COUNTIFS(Манзилли!N:N,D66,Манзилли!S:S,$AJ$335,Манзилли!R:R,"Рад")</f>
        <v>0</v>
      </c>
      <c r="AL66" s="38">
        <f>+COUNTIFS(Манзилли!N:N,D66,Манзилли!S:S,$AJ$335,Манзилли!R:R,"Жараён")</f>
        <v>0</v>
      </c>
      <c r="AM66" s="38">
        <f>+COUNTIFS(Манзилли!N:N,D66,Манзилли!S:S,$AJ$335,Манзилли!R:R,"Қарор")</f>
        <v>0</v>
      </c>
      <c r="AN66" s="38">
        <f>+COUNTIFS(Манзилли!N:N,D66,Манзилли!S:S,$AJ$335,Манзилли!R:R,"Тўланди")</f>
        <v>0</v>
      </c>
      <c r="AO66" s="38">
        <f>+COUNTIFS(Манзилли!N:N,D66,Манзилли!S:S,$AO$335)</f>
        <v>0</v>
      </c>
      <c r="AP66" s="38">
        <f>+COUNTIFS(Манзилли!N:N,D66,Манзилли!S:S,$AO$335,Манзилли!R:R,"Рад")</f>
        <v>0</v>
      </c>
      <c r="AQ66" s="38">
        <f>+COUNTIFS(Манзилли!N:N,D66,Манзилли!S:S,$AO$335,Манзилли!R:R,"Жараён")</f>
        <v>0</v>
      </c>
      <c r="AR66" s="38">
        <f>+COUNTIFS(Манзилли!N:N,D66,Манзилли!S:S,$AO$335,Манзилли!R:R,"Қарор")</f>
        <v>0</v>
      </c>
      <c r="AS66" s="38">
        <f>+COUNTIFS(Манзилли!N:N,D66,Манзилли!S:S,$AO$335,Манзилли!R:R,"Тўланди")</f>
        <v>0</v>
      </c>
      <c r="AT66" s="38">
        <f>+COUNTIFS(Манзилли!D:D,#REF!,Манзилли!I:I,$BD$335)</f>
        <v>0</v>
      </c>
      <c r="AU66" s="38">
        <f>+COUNTIFS(Манзилли!D:D,#REF!,Манзилли!I:I,$BD$335,Манзилли!H:H,"Рад")</f>
        <v>0</v>
      </c>
      <c r="AV66" s="38">
        <f>+COUNTIFS(Манзилли!D:D,#REF!,Манзилли!I:I,$BD$335,Манзилли!H:H,"Жараён")</f>
        <v>0</v>
      </c>
      <c r="AW66" s="38">
        <f>+COUNTIFS(Манзилли!D:D,#REF!,Манзилли!I:I,$BD$335,Манзилли!H:H,"Қарор")</f>
        <v>0</v>
      </c>
      <c r="AX66" s="38">
        <f>+COUNTIFS(Манзилли!D:D,#REF!,Манзилли!I:I,$BD$335,Манзилли!H:H,"Тўланди")</f>
        <v>0</v>
      </c>
      <c r="AY66" s="38">
        <f>+COUNTIFS(Манзилли!I:I,#REF!,Манзилли!N:N,$BD$335)</f>
        <v>0</v>
      </c>
      <c r="AZ66" s="38">
        <f>+COUNTIFS(Манзилли!I:I,#REF!,Манзилли!N:N,$BD$335,Манзилли!M:M,"Рад")</f>
        <v>0</v>
      </c>
      <c r="BA66" s="38">
        <f>+COUNTIFS(Манзилли!I:I,#REF!,Манзилли!N:N,$BD$335,Манзилли!M:M,"Жараён")</f>
        <v>0</v>
      </c>
      <c r="BB66" s="38">
        <f>+COUNTIFS(Манзилли!I:I,#REF!,Манзилли!N:N,$BD$335,Манзилли!M:M,"Қарор")</f>
        <v>0</v>
      </c>
      <c r="BC66" s="38">
        <f>+COUNTIFS(Манзилли!I:I,#REF!,Манзилли!N:N,$BD$335,Манзилли!M:M,"Тўланди")</f>
        <v>0</v>
      </c>
      <c r="BD66" s="38">
        <f>+COUNTIFS(Манзилли!N:N,D66,Манзилли!S:S,$BD$335)</f>
        <v>1</v>
      </c>
      <c r="BE66" s="38">
        <f>+COUNTIFS(Манзилли!N:N,D66,Манзилли!S:S,$BD$335,Манзилли!R:R,"Рад")</f>
        <v>0</v>
      </c>
      <c r="BF66" s="38">
        <f>+COUNTIFS(Манзилли!N:N,D66,Манзилли!S:S,$BD$335,Манзилли!R:R,"Жараён")</f>
        <v>1</v>
      </c>
      <c r="BG66" s="38">
        <f>+COUNTIFS(Манзилли!N:N,D66,Манзилли!S:S,$BD$335,Манзилли!R:R,"Қарор")</f>
        <v>0</v>
      </c>
      <c r="BH66" s="38">
        <f>+COUNTIFS(Манзилли!N:N,D66,Манзилли!S:S,$BD$335,Манзилли!R:R,"Тўланди")</f>
        <v>0</v>
      </c>
      <c r="BI66" s="38">
        <f>+COUNTIFS(Манзилли!N:N,D66,Манзилли!S:S,$BI$335)</f>
        <v>0</v>
      </c>
      <c r="BJ66" s="38">
        <f>+COUNTIFS(Манзилли!N:N,D66,Манзилли!S:S,$BI$335,Манзилли!R:R,"Рад")</f>
        <v>0</v>
      </c>
      <c r="BK66" s="38">
        <f>+COUNTIFS(Манзилли!N:N,D66,Манзилли!S:S,$BI$335,Манзилли!R:R,"Жараён")</f>
        <v>0</v>
      </c>
      <c r="BL66" s="41">
        <f>+COUNTIFS(Манзилли!N:N,D66,Манзилли!S:S,$BI$335,Манзилли!R:R,"Қарор")</f>
        <v>0</v>
      </c>
      <c r="BM66" s="39">
        <f>+COUNTIFS(Манзилли!N:N,D66,Манзилли!S:S,$BI$335,Манзилли!R:R,"Тўланди")</f>
        <v>0</v>
      </c>
    </row>
    <row r="67" spans="1:65" ht="49.5" hidden="1" customHeight="1" x14ac:dyDescent="0.25">
      <c r="A67" s="67">
        <v>61</v>
      </c>
      <c r="B67" s="68" t="s">
        <v>19070</v>
      </c>
      <c r="C67" s="72" t="s">
        <v>384</v>
      </c>
      <c r="D67" s="76">
        <v>61004015770012</v>
      </c>
      <c r="E67" s="37">
        <f t="shared" si="3"/>
        <v>10</v>
      </c>
      <c r="F67" s="38">
        <f t="shared" si="4"/>
        <v>9</v>
      </c>
      <c r="G67" s="38">
        <f t="shared" si="5"/>
        <v>0</v>
      </c>
      <c r="H67" s="38">
        <f t="shared" si="6"/>
        <v>0</v>
      </c>
      <c r="I67" s="38">
        <f t="shared" si="7"/>
        <v>0</v>
      </c>
      <c r="J67" s="39">
        <f t="shared" si="8"/>
        <v>3</v>
      </c>
      <c r="K67" s="40">
        <f>+COUNTIFS(Манзилли!N:N,D67,Манзилли!S:S,$K$335)</f>
        <v>0</v>
      </c>
      <c r="L67" s="38">
        <f>+COUNTIFS(Манзилли!N:N,D67,Манзилли!S:S,$K$335,Манзилли!R:R,"Рад")</f>
        <v>0</v>
      </c>
      <c r="M67" s="38">
        <f>+COUNTIFS(Манзилли!N:N,D67,Манзилли!S:S,$K$335,Манзилли!R:R,"Жараён")</f>
        <v>0</v>
      </c>
      <c r="N67" s="38">
        <f>+COUNTIFS(Манзилли!N:N,D67,Манзилли!S:S,$K$335,Манзилли!R:R,"Қарор")</f>
        <v>0</v>
      </c>
      <c r="O67" s="38">
        <f>+COUNTIFS(Манзилли!N:N,D67,Манзилли!S:S,$K$335,Манзилли!R:R,"Тўланди")</f>
        <v>0</v>
      </c>
      <c r="P67" s="38">
        <f>+COUNTIFS(Манзилли!N:N,D67,Манзилли!S:S,$P$335)</f>
        <v>0</v>
      </c>
      <c r="Q67" s="38">
        <f>+COUNTIFS(Манзилли!N:N,D67,Манзилли!S:S,$P$335,Манзилли!R:R,"Рад")</f>
        <v>0</v>
      </c>
      <c r="R67" s="38">
        <f>+COUNTIFS(Манзилли!N:N,D67,Манзилли!S:S,$P$335,Манзилли!R:R,"Жараён")</f>
        <v>0</v>
      </c>
      <c r="S67" s="38">
        <f>+COUNTIFS(Манзилли!N:N,D67,Манзилли!S:S,$P$335,Манзилли!R:R,"Қарор")</f>
        <v>0</v>
      </c>
      <c r="T67" s="38">
        <f>+COUNTIFS(Манзилли!N:N,D67,Манзилли!S:S,$P$335,Манзилли!R:R,"Тўланди")</f>
        <v>0</v>
      </c>
      <c r="U67" s="38">
        <f>+COUNTIFS(Манзилли!N:N,D67,Манзилли!S:S,$U$335)</f>
        <v>6</v>
      </c>
      <c r="V67" s="38">
        <f>+COUNTIFS(Манзилли!N:N,D67,Манзилли!S:S,$U$335,Манзилли!R:R,"Рад")</f>
        <v>5</v>
      </c>
      <c r="W67" s="38">
        <f>+COUNTIFS(Манзилли!N:N,D67,Манзилли!S:S,$U$335,Манзилли!R:R,"Жараён")</f>
        <v>0</v>
      </c>
      <c r="X67" s="38">
        <f>+COUNTIFS(Манзилли!N:N,D67,Манзилли!S:S,$U$335,Манзилли!R:R,"Қарор")</f>
        <v>0</v>
      </c>
      <c r="Y67" s="38">
        <f>+COUNTIFS(Манзилли!N:N,D67,Манзилли!S:S,$U$335,Манзилли!R:R,"Тўланди")</f>
        <v>1</v>
      </c>
      <c r="Z67" s="38">
        <f>+COUNTIFS(Манзилли!N:N,D67,Манзилли!S:S,$Y$335)</f>
        <v>2</v>
      </c>
      <c r="AA67" s="38">
        <f>+COUNTIFS(Манзилли!N:N,D67,Манзилли!S:S,$Y$335,Манзилли!R:R,"Рад")</f>
        <v>2</v>
      </c>
      <c r="AB67" s="38">
        <f>+COUNTIFS(Манзилли!N:N,D67,Манзилли!S:S,$Y$335,Манзилли!R:R,"Жараён")</f>
        <v>0</v>
      </c>
      <c r="AC67" s="38">
        <f>+COUNTIFS(Манзилли!N:N,D67,Манзилли!S:S,$Y$335,Манзилли!R:R,"Қарор")</f>
        <v>0</v>
      </c>
      <c r="AD67" s="38">
        <f>+COUNTIFS(Манзилли!N:N,D67,Манзилли!S:S,$Y$335,Манзилли!R:R,"Тўланди")</f>
        <v>0</v>
      </c>
      <c r="AE67" s="38">
        <f>+COUNTIFS(Манзилли!N:N,D67,Манзилли!S:S,$AD$335)</f>
        <v>0</v>
      </c>
      <c r="AF67" s="38">
        <f>+COUNTIFS(Манзилли!N:N,D67,Манзилли!S:S,$AD$335,Манзилли!R:R,"Рад")</f>
        <v>0</v>
      </c>
      <c r="AG67" s="38">
        <f>+COUNTIFS(Манзилли!N:N,D67,Манзилли!S:S,$AD$335,Манзилли!R:R,"Жараён")</f>
        <v>0</v>
      </c>
      <c r="AH67" s="38">
        <f>+COUNTIFS(Манзилли!N:N,D67,Манзилли!S:S,$AD$335,Манзилли!R:R,"Қарор")</f>
        <v>0</v>
      </c>
      <c r="AI67" s="38">
        <f>+COUNTIFS(Манзилли!N:N,D67,Манзилли!S:S,$AD$335,Манзилли!R:R,"Тўланди")</f>
        <v>0</v>
      </c>
      <c r="AJ67" s="38">
        <f>+COUNTIFS(Манзилли!N:N,D67,Манзилли!S:S,$AJ$335)</f>
        <v>0</v>
      </c>
      <c r="AK67" s="38">
        <f>+COUNTIFS(Манзилли!N:N,D67,Манзилли!S:S,$AJ$335,Манзилли!R:R,"Рад")</f>
        <v>0</v>
      </c>
      <c r="AL67" s="38">
        <f>+COUNTIFS(Манзилли!N:N,D67,Манзилли!S:S,$AJ$335,Манзилли!R:R,"Жараён")</f>
        <v>0</v>
      </c>
      <c r="AM67" s="38">
        <f>+COUNTIFS(Манзилли!N:N,D67,Манзилли!S:S,$AJ$335,Манзилли!R:R,"Қарор")</f>
        <v>0</v>
      </c>
      <c r="AN67" s="38">
        <f>+COUNTIFS(Манзилли!N:N,D67,Манзилли!S:S,$AJ$335,Манзилли!R:R,"Тўланди")</f>
        <v>0</v>
      </c>
      <c r="AO67" s="38">
        <f>+COUNTIFS(Манзилли!N:N,D67,Манзилли!S:S,$AO$335)</f>
        <v>0</v>
      </c>
      <c r="AP67" s="38">
        <f>+COUNTIFS(Манзилли!N:N,D67,Манзилли!S:S,$AO$335,Манзилли!R:R,"Рад")</f>
        <v>0</v>
      </c>
      <c r="AQ67" s="38">
        <f>+COUNTIFS(Манзилли!N:N,D67,Манзилли!S:S,$AO$335,Манзилли!R:R,"Жараён")</f>
        <v>0</v>
      </c>
      <c r="AR67" s="38">
        <f>+COUNTIFS(Манзилли!N:N,D67,Манзилли!S:S,$AO$335,Манзилли!R:R,"Қарор")</f>
        <v>0</v>
      </c>
      <c r="AS67" s="38">
        <f>+COUNTIFS(Манзилли!N:N,D67,Манзилли!S:S,$AO$335,Манзилли!R:R,"Тўланди")</f>
        <v>0</v>
      </c>
      <c r="AT67" s="38">
        <f>+COUNTIFS(Манзилли!D:D,#REF!,Манзилли!I:I,$BD$335)</f>
        <v>0</v>
      </c>
      <c r="AU67" s="38">
        <f>+COUNTIFS(Манзилли!D:D,#REF!,Манзилли!I:I,$BD$335,Манзилли!H:H,"Рад")</f>
        <v>0</v>
      </c>
      <c r="AV67" s="38">
        <f>+COUNTIFS(Манзилли!D:D,#REF!,Манзилли!I:I,$BD$335,Манзилли!H:H,"Жараён")</f>
        <v>0</v>
      </c>
      <c r="AW67" s="38">
        <f>+COUNTIFS(Манзилли!D:D,#REF!,Манзилли!I:I,$BD$335,Манзилли!H:H,"Қарор")</f>
        <v>0</v>
      </c>
      <c r="AX67" s="38">
        <f>+COUNTIFS(Манзилли!D:D,#REF!,Манзилли!I:I,$BD$335,Манзилли!H:H,"Тўланди")</f>
        <v>0</v>
      </c>
      <c r="AY67" s="38">
        <f>+COUNTIFS(Манзилли!I:I,#REF!,Манзилли!N:N,$BD$335)</f>
        <v>0</v>
      </c>
      <c r="AZ67" s="38">
        <f>+COUNTIFS(Манзилли!I:I,#REF!,Манзилли!N:N,$BD$335,Манзилли!M:M,"Рад")</f>
        <v>0</v>
      </c>
      <c r="BA67" s="38">
        <f>+COUNTIFS(Манзилли!I:I,#REF!,Манзилли!N:N,$BD$335,Манзилли!M:M,"Жараён")</f>
        <v>0</v>
      </c>
      <c r="BB67" s="38">
        <f>+COUNTIFS(Манзилли!I:I,#REF!,Манзилли!N:N,$BD$335,Манзилли!M:M,"Қарор")</f>
        <v>0</v>
      </c>
      <c r="BC67" s="38">
        <f>+COUNTIFS(Манзилли!I:I,#REF!,Манзилли!N:N,$BD$335,Манзилли!M:M,"Тўланди")</f>
        <v>0</v>
      </c>
      <c r="BD67" s="38">
        <f>+COUNTIFS(Манзилли!N:N,D67,Манзилли!S:S,$BD$335)</f>
        <v>2</v>
      </c>
      <c r="BE67" s="38">
        <f>+COUNTIFS(Манзилли!N:N,D67,Манзилли!S:S,$BD$335,Манзилли!R:R,"Рад")</f>
        <v>2</v>
      </c>
      <c r="BF67" s="38">
        <f>+COUNTIFS(Манзилли!N:N,D67,Манзилли!S:S,$BD$335,Манзилли!R:R,"Жараён")</f>
        <v>0</v>
      </c>
      <c r="BG67" s="38">
        <f>+COUNTIFS(Манзилли!N:N,D67,Манзилли!S:S,$BD$335,Манзилли!R:R,"Қарор")</f>
        <v>0</v>
      </c>
      <c r="BH67" s="38">
        <f>+COUNTIFS(Манзилли!N:N,D67,Манзилли!S:S,$BD$335,Манзилли!R:R,"Тўланди")</f>
        <v>0</v>
      </c>
      <c r="BI67" s="38">
        <f>+COUNTIFS(Манзилли!N:N,D67,Манзилли!S:S,$BI$335)</f>
        <v>0</v>
      </c>
      <c r="BJ67" s="38">
        <f>+COUNTIFS(Манзилли!N:N,D67,Манзилли!S:S,$BI$335,Манзилли!R:R,"Рад")</f>
        <v>0</v>
      </c>
      <c r="BK67" s="38">
        <f>+COUNTIFS(Манзилли!N:N,D67,Манзилли!S:S,$BI$335,Манзилли!R:R,"Жараён")</f>
        <v>0</v>
      </c>
      <c r="BL67" s="41">
        <f>+COUNTIFS(Манзилли!N:N,D67,Манзилли!S:S,$BI$335,Манзилли!R:R,"Қарор")</f>
        <v>0</v>
      </c>
      <c r="BM67" s="39">
        <f>+COUNTIFS(Манзилли!N:N,D67,Манзилли!S:S,$BI$335,Манзилли!R:R,"Тўланди")</f>
        <v>0</v>
      </c>
    </row>
    <row r="68" spans="1:65" ht="49.5" hidden="1" customHeight="1" x14ac:dyDescent="0.25">
      <c r="A68" s="67">
        <v>62</v>
      </c>
      <c r="B68" s="68" t="s">
        <v>19070</v>
      </c>
      <c r="C68" s="72" t="s">
        <v>293</v>
      </c>
      <c r="D68" s="76">
        <v>42304782320029</v>
      </c>
      <c r="E68" s="37">
        <f t="shared" si="3"/>
        <v>17</v>
      </c>
      <c r="F68" s="38">
        <f t="shared" si="4"/>
        <v>7</v>
      </c>
      <c r="G68" s="38">
        <f t="shared" si="5"/>
        <v>1</v>
      </c>
      <c r="H68" s="38">
        <f t="shared" si="6"/>
        <v>0</v>
      </c>
      <c r="I68" s="38">
        <f t="shared" si="7"/>
        <v>5.8823529411764701</v>
      </c>
      <c r="J68" s="39">
        <f t="shared" si="8"/>
        <v>10</v>
      </c>
      <c r="K68" s="40">
        <f>+COUNTIFS(Манзилли!N:N,D68,Манзилли!S:S,$K$335)</f>
        <v>1</v>
      </c>
      <c r="L68" s="38">
        <f>+COUNTIFS(Манзилли!N:N,D68,Манзилли!S:S,$K$335,Манзилли!R:R,"Рад")</f>
        <v>0</v>
      </c>
      <c r="M68" s="38">
        <f>+COUNTIFS(Манзилли!N:N,D68,Манзилли!S:S,$K$335,Манзилли!R:R,"Жараён")</f>
        <v>1</v>
      </c>
      <c r="N68" s="38">
        <f>+COUNTIFS(Манзилли!N:N,D68,Манзилли!S:S,$K$335,Манзилли!R:R,"Қарор")</f>
        <v>0</v>
      </c>
      <c r="O68" s="38">
        <f>+COUNTIFS(Манзилли!N:N,D68,Манзилли!S:S,$K$335,Манзилли!R:R,"Тўланди")</f>
        <v>0</v>
      </c>
      <c r="P68" s="38">
        <f>+COUNTIFS(Манзилли!N:N,D68,Манзилли!S:S,$P$335)</f>
        <v>0</v>
      </c>
      <c r="Q68" s="38">
        <f>+COUNTIFS(Манзилли!N:N,D68,Манзилли!S:S,$P$335,Манзилли!R:R,"Рад")</f>
        <v>0</v>
      </c>
      <c r="R68" s="38">
        <f>+COUNTIFS(Манзилли!N:N,D68,Манзилли!S:S,$P$335,Манзилли!R:R,"Жараён")</f>
        <v>0</v>
      </c>
      <c r="S68" s="38">
        <f>+COUNTIFS(Манзилли!N:N,D68,Манзилли!S:S,$P$335,Манзилли!R:R,"Қарор")</f>
        <v>0</v>
      </c>
      <c r="T68" s="38">
        <f>+COUNTIFS(Манзилли!N:N,D68,Манзилли!S:S,$P$335,Манзилли!R:R,"Тўланди")</f>
        <v>0</v>
      </c>
      <c r="U68" s="38">
        <f>+COUNTIFS(Манзилли!N:N,D68,Манзилли!S:S,$U$335)</f>
        <v>11</v>
      </c>
      <c r="V68" s="38">
        <f>+COUNTIFS(Манзилли!N:N,D68,Манзилли!S:S,$U$335,Манзилли!R:R,"Рад")</f>
        <v>5</v>
      </c>
      <c r="W68" s="38">
        <f>+COUNTIFS(Манзилли!N:N,D68,Манзилли!S:S,$U$335,Манзилли!R:R,"Жараён")</f>
        <v>0</v>
      </c>
      <c r="X68" s="38">
        <f>+COUNTIFS(Манзилли!N:N,D68,Манзилли!S:S,$U$335,Манзилли!R:R,"Қарор")</f>
        <v>0</v>
      </c>
      <c r="Y68" s="38">
        <f>+COUNTIFS(Манзилли!N:N,D68,Манзилли!S:S,$U$335,Манзилли!R:R,"Тўланди")</f>
        <v>6</v>
      </c>
      <c r="Z68" s="38">
        <f>+COUNTIFS(Манзилли!N:N,D68,Манзилли!S:S,$Y$335)</f>
        <v>4</v>
      </c>
      <c r="AA68" s="38">
        <f>+COUNTIFS(Манзилли!N:N,D68,Манзилли!S:S,$Y$335,Манзилли!R:R,"Рад")</f>
        <v>1</v>
      </c>
      <c r="AB68" s="38">
        <f>+COUNTIFS(Манзилли!N:N,D68,Манзилли!S:S,$Y$335,Манзилли!R:R,"Жараён")</f>
        <v>0</v>
      </c>
      <c r="AC68" s="38">
        <f>+COUNTIFS(Манзилли!N:N,D68,Манзилли!S:S,$Y$335,Манзилли!R:R,"Қарор")</f>
        <v>0</v>
      </c>
      <c r="AD68" s="38">
        <f>+COUNTIFS(Манзилли!N:N,D68,Манзилли!S:S,$Y$335,Манзилли!R:R,"Тўланди")</f>
        <v>3</v>
      </c>
      <c r="AE68" s="38">
        <f>+COUNTIFS(Манзилли!N:N,D68,Манзилли!S:S,$AD$335)</f>
        <v>0</v>
      </c>
      <c r="AF68" s="38">
        <f>+COUNTIFS(Манзилли!N:N,D68,Манзилли!S:S,$AD$335,Манзилли!R:R,"Рад")</f>
        <v>0</v>
      </c>
      <c r="AG68" s="38">
        <f>+COUNTIFS(Манзилли!N:N,D68,Манзилли!S:S,$AD$335,Манзилли!R:R,"Жараён")</f>
        <v>0</v>
      </c>
      <c r="AH68" s="38">
        <f>+COUNTIFS(Манзилли!N:N,D68,Манзилли!S:S,$AD$335,Манзилли!R:R,"Қарор")</f>
        <v>0</v>
      </c>
      <c r="AI68" s="38">
        <f>+COUNTIFS(Манзилли!N:N,D68,Манзилли!S:S,$AD$335,Манзилли!R:R,"Тўланди")</f>
        <v>0</v>
      </c>
      <c r="AJ68" s="38">
        <f>+COUNTIFS(Манзилли!N:N,D68,Манзилли!S:S,$AJ$335)</f>
        <v>0</v>
      </c>
      <c r="AK68" s="38">
        <f>+COUNTIFS(Манзилли!N:N,D68,Манзилли!S:S,$AJ$335,Манзилли!R:R,"Рад")</f>
        <v>0</v>
      </c>
      <c r="AL68" s="38">
        <f>+COUNTIFS(Манзилли!N:N,D68,Манзилли!S:S,$AJ$335,Манзилли!R:R,"Жараён")</f>
        <v>0</v>
      </c>
      <c r="AM68" s="38">
        <f>+COUNTIFS(Манзилли!N:N,D68,Манзилли!S:S,$AJ$335,Манзилли!R:R,"Қарор")</f>
        <v>0</v>
      </c>
      <c r="AN68" s="38">
        <f>+COUNTIFS(Манзилли!N:N,D68,Манзилли!S:S,$AJ$335,Манзилли!R:R,"Тўланди")</f>
        <v>0</v>
      </c>
      <c r="AO68" s="38">
        <f>+COUNTIFS(Манзилли!N:N,D68,Манзилли!S:S,$AO$335)</f>
        <v>0</v>
      </c>
      <c r="AP68" s="38">
        <f>+COUNTIFS(Манзилли!N:N,D68,Манзилли!S:S,$AO$335,Манзилли!R:R,"Рад")</f>
        <v>0</v>
      </c>
      <c r="AQ68" s="38">
        <f>+COUNTIFS(Манзилли!N:N,D68,Манзилли!S:S,$AO$335,Манзилли!R:R,"Жараён")</f>
        <v>0</v>
      </c>
      <c r="AR68" s="38">
        <f>+COUNTIFS(Манзилли!N:N,D68,Манзилли!S:S,$AO$335,Манзилли!R:R,"Қарор")</f>
        <v>0</v>
      </c>
      <c r="AS68" s="38">
        <f>+COUNTIFS(Манзилли!N:N,D68,Манзилли!S:S,$AO$335,Манзилли!R:R,"Тўланди")</f>
        <v>0</v>
      </c>
      <c r="AT68" s="38">
        <f>+COUNTIFS(Манзилли!D:D,#REF!,Манзилли!I:I,$BD$335)</f>
        <v>0</v>
      </c>
      <c r="AU68" s="38">
        <f>+COUNTIFS(Манзилли!D:D,#REF!,Манзилли!I:I,$BD$335,Манзилли!H:H,"Рад")</f>
        <v>0</v>
      </c>
      <c r="AV68" s="38">
        <f>+COUNTIFS(Манзилли!D:D,#REF!,Манзилли!I:I,$BD$335,Манзилли!H:H,"Жараён")</f>
        <v>0</v>
      </c>
      <c r="AW68" s="38">
        <f>+COUNTIFS(Манзилли!D:D,#REF!,Манзилли!I:I,$BD$335,Манзилли!H:H,"Қарор")</f>
        <v>0</v>
      </c>
      <c r="AX68" s="38">
        <f>+COUNTIFS(Манзилли!D:D,#REF!,Манзилли!I:I,$BD$335,Манзилли!H:H,"Тўланди")</f>
        <v>0</v>
      </c>
      <c r="AY68" s="38">
        <f>+COUNTIFS(Манзилли!I:I,#REF!,Манзилли!N:N,$BD$335)</f>
        <v>0</v>
      </c>
      <c r="AZ68" s="38">
        <f>+COUNTIFS(Манзилли!I:I,#REF!,Манзилли!N:N,$BD$335,Манзилли!M:M,"Рад")</f>
        <v>0</v>
      </c>
      <c r="BA68" s="38">
        <f>+COUNTIFS(Манзилли!I:I,#REF!,Манзилли!N:N,$BD$335,Манзилли!M:M,"Жараён")</f>
        <v>0</v>
      </c>
      <c r="BB68" s="38">
        <f>+COUNTIFS(Манзилли!I:I,#REF!,Манзилли!N:N,$BD$335,Манзилли!M:M,"Қарор")</f>
        <v>0</v>
      </c>
      <c r="BC68" s="38">
        <f>+COUNTIFS(Манзилли!I:I,#REF!,Манзилли!N:N,$BD$335,Манзилли!M:M,"Тўланди")</f>
        <v>0</v>
      </c>
      <c r="BD68" s="38">
        <f>+COUNTIFS(Манзилли!N:N,D68,Манзилли!S:S,$BD$335)</f>
        <v>1</v>
      </c>
      <c r="BE68" s="38">
        <f>+COUNTIFS(Манзилли!N:N,D68,Манзилли!S:S,$BD$335,Манзилли!R:R,"Рад")</f>
        <v>1</v>
      </c>
      <c r="BF68" s="38">
        <f>+COUNTIFS(Манзилли!N:N,D68,Манзилли!S:S,$BD$335,Манзилли!R:R,"Жараён")</f>
        <v>0</v>
      </c>
      <c r="BG68" s="38">
        <f>+COUNTIFS(Манзилли!N:N,D68,Манзилли!S:S,$BD$335,Манзилли!R:R,"Қарор")</f>
        <v>0</v>
      </c>
      <c r="BH68" s="38">
        <f>+COUNTIFS(Манзилли!N:N,D68,Манзилли!S:S,$BD$335,Манзилли!R:R,"Тўланди")</f>
        <v>0</v>
      </c>
      <c r="BI68" s="38">
        <f>+COUNTIFS(Манзилли!N:N,D68,Манзилли!S:S,$BI$335)</f>
        <v>0</v>
      </c>
      <c r="BJ68" s="38">
        <f>+COUNTIFS(Манзилли!N:N,D68,Манзилли!S:S,$BI$335,Манзилли!R:R,"Рад")</f>
        <v>0</v>
      </c>
      <c r="BK68" s="38">
        <f>+COUNTIFS(Манзилли!N:N,D68,Манзилли!S:S,$BI$335,Манзилли!R:R,"Жараён")</f>
        <v>0</v>
      </c>
      <c r="BL68" s="41">
        <f>+COUNTIFS(Манзилли!N:N,D68,Манзилли!S:S,$BI$335,Манзилли!R:R,"Қарор")</f>
        <v>0</v>
      </c>
      <c r="BM68" s="39">
        <f>+COUNTIFS(Манзилли!N:N,D68,Манзилли!S:S,$BI$335,Манзилли!R:R,"Тўланди")</f>
        <v>0</v>
      </c>
    </row>
    <row r="69" spans="1:65" ht="49.5" hidden="1" customHeight="1" x14ac:dyDescent="0.25">
      <c r="A69" s="67">
        <v>63</v>
      </c>
      <c r="B69" s="68" t="s">
        <v>19070</v>
      </c>
      <c r="C69" s="72" t="s">
        <v>1633</v>
      </c>
      <c r="D69" s="76">
        <v>30602912320019</v>
      </c>
      <c r="E69" s="37">
        <f t="shared" si="3"/>
        <v>14</v>
      </c>
      <c r="F69" s="38">
        <f t="shared" si="4"/>
        <v>9</v>
      </c>
      <c r="G69" s="38">
        <f t="shared" si="5"/>
        <v>0</v>
      </c>
      <c r="H69" s="38">
        <f t="shared" si="6"/>
        <v>1</v>
      </c>
      <c r="I69" s="38">
        <f t="shared" si="7"/>
        <v>0</v>
      </c>
      <c r="J69" s="39">
        <f t="shared" si="8"/>
        <v>4</v>
      </c>
      <c r="K69" s="40">
        <f>+COUNTIFS(Манзилли!N:N,D69,Манзилли!S:S,$K$335)</f>
        <v>1</v>
      </c>
      <c r="L69" s="38">
        <f>+COUNTIFS(Манзилли!N:N,D69,Манзилли!S:S,$K$335,Манзилли!R:R,"Рад")</f>
        <v>1</v>
      </c>
      <c r="M69" s="38">
        <f>+COUNTIFS(Манзилли!N:N,D69,Манзилли!S:S,$K$335,Манзилли!R:R,"Жараён")</f>
        <v>0</v>
      </c>
      <c r="N69" s="38">
        <f>+COUNTIFS(Манзилли!N:N,D69,Манзилли!S:S,$K$335,Манзилли!R:R,"Қарор")</f>
        <v>0</v>
      </c>
      <c r="O69" s="38">
        <f>+COUNTIFS(Манзилли!N:N,D69,Манзилли!S:S,$K$335,Манзилли!R:R,"Тўланди")</f>
        <v>0</v>
      </c>
      <c r="P69" s="38">
        <f>+COUNTIFS(Манзилли!N:N,D69,Манзилли!S:S,$P$335)</f>
        <v>1</v>
      </c>
      <c r="Q69" s="38">
        <f>+COUNTIFS(Манзилли!N:N,D69,Манзилли!S:S,$P$335,Манзилли!R:R,"Рад")</f>
        <v>1</v>
      </c>
      <c r="R69" s="38">
        <f>+COUNTIFS(Манзилли!N:N,D69,Манзилли!S:S,$P$335,Манзилли!R:R,"Жараён")</f>
        <v>0</v>
      </c>
      <c r="S69" s="38">
        <f>+COUNTIFS(Манзилли!N:N,D69,Манзилли!S:S,$P$335,Манзилли!R:R,"Қарор")</f>
        <v>0</v>
      </c>
      <c r="T69" s="38">
        <f>+COUNTIFS(Манзилли!N:N,D69,Манзилли!S:S,$P$335,Манзилли!R:R,"Тўланди")</f>
        <v>0</v>
      </c>
      <c r="U69" s="38">
        <f>+COUNTIFS(Манзилли!N:N,D69,Манзилли!S:S,$U$335)</f>
        <v>11</v>
      </c>
      <c r="V69" s="38">
        <f>+COUNTIFS(Манзилли!N:N,D69,Манзилли!S:S,$U$335,Манзилли!R:R,"Рад")</f>
        <v>6</v>
      </c>
      <c r="W69" s="38">
        <f>+COUNTIFS(Манзилли!N:N,D69,Манзилли!S:S,$U$335,Манзилли!R:R,"Жараён")</f>
        <v>0</v>
      </c>
      <c r="X69" s="38">
        <f>+COUNTIFS(Манзилли!N:N,D69,Манзилли!S:S,$U$335,Манзилли!R:R,"Қарор")</f>
        <v>1</v>
      </c>
      <c r="Y69" s="38">
        <f>+COUNTIFS(Манзилли!N:N,D69,Манзилли!S:S,$U$335,Манзилли!R:R,"Тўланди")</f>
        <v>4</v>
      </c>
      <c r="Z69" s="38">
        <f>+COUNTIFS(Манзилли!N:N,D69,Манзилли!S:S,$Y$335)</f>
        <v>1</v>
      </c>
      <c r="AA69" s="38">
        <f>+COUNTIFS(Манзилли!N:N,D69,Манзилли!S:S,$Y$335,Манзилли!R:R,"Рад")</f>
        <v>1</v>
      </c>
      <c r="AB69" s="38">
        <f>+COUNTIFS(Манзилли!N:N,D69,Манзилли!S:S,$Y$335,Манзилли!R:R,"Жараён")</f>
        <v>0</v>
      </c>
      <c r="AC69" s="38">
        <f>+COUNTIFS(Манзилли!N:N,D69,Манзилли!S:S,$Y$335,Манзилли!R:R,"Қарор")</f>
        <v>0</v>
      </c>
      <c r="AD69" s="38">
        <f>+COUNTIFS(Манзилли!N:N,D69,Манзилли!S:S,$Y$335,Манзилли!R:R,"Тўланди")</f>
        <v>0</v>
      </c>
      <c r="AE69" s="38">
        <f>+COUNTIFS(Манзилли!N:N,D69,Манзилли!S:S,$AD$335)</f>
        <v>0</v>
      </c>
      <c r="AF69" s="38">
        <f>+COUNTIFS(Манзилли!N:N,D69,Манзилли!S:S,$AD$335,Манзилли!R:R,"Рад")</f>
        <v>0</v>
      </c>
      <c r="AG69" s="38">
        <f>+COUNTIFS(Манзилли!N:N,D69,Манзилли!S:S,$AD$335,Манзилли!R:R,"Жараён")</f>
        <v>0</v>
      </c>
      <c r="AH69" s="38">
        <f>+COUNTIFS(Манзилли!N:N,D69,Манзилли!S:S,$AD$335,Манзилли!R:R,"Қарор")</f>
        <v>0</v>
      </c>
      <c r="AI69" s="38">
        <f>+COUNTIFS(Манзилли!N:N,D69,Манзилли!S:S,$AD$335,Манзилли!R:R,"Тўланди")</f>
        <v>0</v>
      </c>
      <c r="AJ69" s="38">
        <f>+COUNTIFS(Манзилли!N:N,D69,Манзилли!S:S,$AJ$335)</f>
        <v>0</v>
      </c>
      <c r="AK69" s="38">
        <f>+COUNTIFS(Манзилли!N:N,D69,Манзилли!S:S,$AJ$335,Манзилли!R:R,"Рад")</f>
        <v>0</v>
      </c>
      <c r="AL69" s="38">
        <f>+COUNTIFS(Манзилли!N:N,D69,Манзилли!S:S,$AJ$335,Манзилли!R:R,"Жараён")</f>
        <v>0</v>
      </c>
      <c r="AM69" s="38">
        <f>+COUNTIFS(Манзилли!N:N,D69,Манзилли!S:S,$AJ$335,Манзилли!R:R,"Қарор")</f>
        <v>0</v>
      </c>
      <c r="AN69" s="38">
        <f>+COUNTIFS(Манзилли!N:N,D69,Манзилли!S:S,$AJ$335,Манзилли!R:R,"Тўланди")</f>
        <v>0</v>
      </c>
      <c r="AO69" s="38">
        <f>+COUNTIFS(Манзилли!N:N,D69,Манзилли!S:S,$AO$335)</f>
        <v>0</v>
      </c>
      <c r="AP69" s="38">
        <f>+COUNTIFS(Манзилли!N:N,D69,Манзилли!S:S,$AO$335,Манзилли!R:R,"Рад")</f>
        <v>0</v>
      </c>
      <c r="AQ69" s="38">
        <f>+COUNTIFS(Манзилли!N:N,D69,Манзилли!S:S,$AO$335,Манзилли!R:R,"Жараён")</f>
        <v>0</v>
      </c>
      <c r="AR69" s="38">
        <f>+COUNTIFS(Манзилли!N:N,D69,Манзилли!S:S,$AO$335,Манзилли!R:R,"Қарор")</f>
        <v>0</v>
      </c>
      <c r="AS69" s="38">
        <f>+COUNTIFS(Манзилли!N:N,D69,Манзилли!S:S,$AO$335,Манзилли!R:R,"Тўланди")</f>
        <v>0</v>
      </c>
      <c r="AT69" s="38">
        <f>+COUNTIFS(Манзилли!D:D,#REF!,Манзилли!I:I,$BD$335)</f>
        <v>0</v>
      </c>
      <c r="AU69" s="38">
        <f>+COUNTIFS(Манзилли!D:D,#REF!,Манзилли!I:I,$BD$335,Манзилли!H:H,"Рад")</f>
        <v>0</v>
      </c>
      <c r="AV69" s="38">
        <f>+COUNTIFS(Манзилли!D:D,#REF!,Манзилли!I:I,$BD$335,Манзилли!H:H,"Жараён")</f>
        <v>0</v>
      </c>
      <c r="AW69" s="38">
        <f>+COUNTIFS(Манзилли!D:D,#REF!,Манзилли!I:I,$BD$335,Манзилли!H:H,"Қарор")</f>
        <v>0</v>
      </c>
      <c r="AX69" s="38">
        <f>+COUNTIFS(Манзилли!D:D,#REF!,Манзилли!I:I,$BD$335,Манзилли!H:H,"Тўланди")</f>
        <v>0</v>
      </c>
      <c r="AY69" s="38">
        <f>+COUNTIFS(Манзилли!I:I,#REF!,Манзилли!N:N,$BD$335)</f>
        <v>0</v>
      </c>
      <c r="AZ69" s="38">
        <f>+COUNTIFS(Манзилли!I:I,#REF!,Манзилли!N:N,$BD$335,Манзилли!M:M,"Рад")</f>
        <v>0</v>
      </c>
      <c r="BA69" s="38">
        <f>+COUNTIFS(Манзилли!I:I,#REF!,Манзилли!N:N,$BD$335,Манзилли!M:M,"Жараён")</f>
        <v>0</v>
      </c>
      <c r="BB69" s="38">
        <f>+COUNTIFS(Манзилли!I:I,#REF!,Манзилли!N:N,$BD$335,Манзилли!M:M,"Қарор")</f>
        <v>0</v>
      </c>
      <c r="BC69" s="38">
        <f>+COUNTIFS(Манзилли!I:I,#REF!,Манзилли!N:N,$BD$335,Манзилли!M:M,"Тўланди")</f>
        <v>0</v>
      </c>
      <c r="BD69" s="38">
        <f>+COUNTIFS(Манзилли!N:N,D69,Манзилли!S:S,$BD$335)</f>
        <v>0</v>
      </c>
      <c r="BE69" s="38">
        <f>+COUNTIFS(Манзилли!N:N,D69,Манзилли!S:S,$BD$335,Манзилли!R:R,"Рад")</f>
        <v>0</v>
      </c>
      <c r="BF69" s="38">
        <f>+COUNTIFS(Манзилли!N:N,D69,Манзилли!S:S,$BD$335,Манзилли!R:R,"Жараён")</f>
        <v>0</v>
      </c>
      <c r="BG69" s="38">
        <f>+COUNTIFS(Манзилли!N:N,D69,Манзилли!S:S,$BD$335,Манзилли!R:R,"Қарор")</f>
        <v>0</v>
      </c>
      <c r="BH69" s="38">
        <f>+COUNTIFS(Манзилли!N:N,D69,Манзилли!S:S,$BD$335,Манзилли!R:R,"Тўланди")</f>
        <v>0</v>
      </c>
      <c r="BI69" s="38">
        <f>+COUNTIFS(Манзилли!N:N,D69,Манзилли!S:S,$BI$335)</f>
        <v>0</v>
      </c>
      <c r="BJ69" s="38">
        <f>+COUNTIFS(Манзилли!N:N,D69,Манзилли!S:S,$BI$335,Манзилли!R:R,"Рад")</f>
        <v>0</v>
      </c>
      <c r="BK69" s="38">
        <f>+COUNTIFS(Манзилли!N:N,D69,Манзилли!S:S,$BI$335,Манзилли!R:R,"Жараён")</f>
        <v>0</v>
      </c>
      <c r="BL69" s="41">
        <f>+COUNTIFS(Манзилли!N:N,D69,Манзилли!S:S,$BI$335,Манзилли!R:R,"Қарор")</f>
        <v>0</v>
      </c>
      <c r="BM69" s="39">
        <f>+COUNTIFS(Манзилли!N:N,D69,Манзилли!S:S,$BI$335,Манзилли!R:R,"Тўланди")</f>
        <v>0</v>
      </c>
    </row>
    <row r="70" spans="1:65" ht="49.5" hidden="1" customHeight="1" x14ac:dyDescent="0.25">
      <c r="A70" s="67">
        <v>64</v>
      </c>
      <c r="B70" s="68" t="s">
        <v>19070</v>
      </c>
      <c r="C70" s="72" t="s">
        <v>255</v>
      </c>
      <c r="D70" s="76">
        <v>40302932320024</v>
      </c>
      <c r="E70" s="37">
        <f t="shared" si="3"/>
        <v>22</v>
      </c>
      <c r="F70" s="38">
        <f t="shared" si="4"/>
        <v>11</v>
      </c>
      <c r="G70" s="38">
        <f t="shared" si="5"/>
        <v>1</v>
      </c>
      <c r="H70" s="38">
        <f t="shared" si="6"/>
        <v>1</v>
      </c>
      <c r="I70" s="38">
        <f t="shared" si="7"/>
        <v>4.5454545454545459</v>
      </c>
      <c r="J70" s="39">
        <f t="shared" si="8"/>
        <v>13</v>
      </c>
      <c r="K70" s="40">
        <f>+COUNTIFS(Манзилли!N:N,D70,Манзилли!S:S,$K$335)</f>
        <v>1</v>
      </c>
      <c r="L70" s="38">
        <f>+COUNTIFS(Манзилли!N:N,D70,Манзилли!S:S,$K$335,Манзилли!R:R,"Рад")</f>
        <v>0</v>
      </c>
      <c r="M70" s="38">
        <f>+COUNTIFS(Манзилли!N:N,D70,Манзилли!S:S,$K$335,Манзилли!R:R,"Жараён")</f>
        <v>0</v>
      </c>
      <c r="N70" s="38">
        <f>+COUNTIFS(Манзилли!N:N,D70,Манзилли!S:S,$K$335,Манзилли!R:R,"Қарор")</f>
        <v>1</v>
      </c>
      <c r="O70" s="38">
        <f>+COUNTIFS(Манзилли!N:N,D70,Манзилли!S:S,$K$335,Манзилли!R:R,"Тўланди")</f>
        <v>0</v>
      </c>
      <c r="P70" s="38">
        <f>+COUNTIFS(Манзилли!N:N,D70,Манзилли!S:S,$P$335)</f>
        <v>0</v>
      </c>
      <c r="Q70" s="38">
        <f>+COUNTIFS(Манзилли!N:N,D70,Манзилли!S:S,$P$335,Манзилли!R:R,"Рад")</f>
        <v>0</v>
      </c>
      <c r="R70" s="38">
        <f>+COUNTIFS(Манзилли!N:N,D70,Манзилли!S:S,$P$335,Манзилли!R:R,"Жараён")</f>
        <v>0</v>
      </c>
      <c r="S70" s="38">
        <f>+COUNTIFS(Манзилли!N:N,D70,Манзилли!S:S,$P$335,Манзилли!R:R,"Қарор")</f>
        <v>0</v>
      </c>
      <c r="T70" s="38">
        <f>+COUNTIFS(Манзилли!N:N,D70,Манзилли!S:S,$P$335,Манзилли!R:R,"Тўланди")</f>
        <v>0</v>
      </c>
      <c r="U70" s="38">
        <f>+COUNTIFS(Манзилли!N:N,D70,Манзилли!S:S,$U$335)</f>
        <v>13</v>
      </c>
      <c r="V70" s="38">
        <f>+COUNTIFS(Манзилли!N:N,D70,Манзилли!S:S,$U$335,Манзилли!R:R,"Рад")</f>
        <v>6</v>
      </c>
      <c r="W70" s="38">
        <f>+COUNTIFS(Манзилли!N:N,D70,Манзилли!S:S,$U$335,Манзилли!R:R,"Жараён")</f>
        <v>0</v>
      </c>
      <c r="X70" s="38">
        <f>+COUNTIFS(Манзилли!N:N,D70,Манзилли!S:S,$U$335,Манзилли!R:R,"Қарор")</f>
        <v>0</v>
      </c>
      <c r="Y70" s="38">
        <f>+COUNTIFS(Манзилли!N:N,D70,Манзилли!S:S,$U$335,Манзилли!R:R,"Тўланди")</f>
        <v>7</v>
      </c>
      <c r="Z70" s="38">
        <f>+COUNTIFS(Манзилли!N:N,D70,Манзилли!S:S,$Y$335)</f>
        <v>3</v>
      </c>
      <c r="AA70" s="38">
        <f>+COUNTIFS(Манзилли!N:N,D70,Манзилли!S:S,$Y$335,Манзилли!R:R,"Рад")</f>
        <v>2</v>
      </c>
      <c r="AB70" s="38">
        <f>+COUNTIFS(Манзилли!N:N,D70,Манзилли!S:S,$Y$335,Манзилли!R:R,"Жараён")</f>
        <v>0</v>
      </c>
      <c r="AC70" s="38">
        <f>+COUNTIFS(Манзилли!N:N,D70,Манзилли!S:S,$Y$335,Манзилли!R:R,"Қарор")</f>
        <v>0</v>
      </c>
      <c r="AD70" s="38">
        <f>+COUNTIFS(Манзилли!N:N,D70,Манзилли!S:S,$Y$335,Манзилли!R:R,"Тўланди")</f>
        <v>1</v>
      </c>
      <c r="AE70" s="38">
        <f>+COUNTIFS(Манзилли!N:N,D70,Манзилли!S:S,$AD$335)</f>
        <v>0</v>
      </c>
      <c r="AF70" s="38">
        <f>+COUNTIFS(Манзилли!N:N,D70,Манзилли!S:S,$AD$335,Манзилли!R:R,"Рад")</f>
        <v>0</v>
      </c>
      <c r="AG70" s="38">
        <f>+COUNTIFS(Манзилли!N:N,D70,Манзилли!S:S,$AD$335,Манзилли!R:R,"Жараён")</f>
        <v>0</v>
      </c>
      <c r="AH70" s="38">
        <f>+COUNTIFS(Манзилли!N:N,D70,Манзилли!S:S,$AD$335,Манзилли!R:R,"Қарор")</f>
        <v>0</v>
      </c>
      <c r="AI70" s="38">
        <f>+COUNTIFS(Манзилли!N:N,D70,Манзилли!S:S,$AD$335,Манзилли!R:R,"Тўланди")</f>
        <v>0</v>
      </c>
      <c r="AJ70" s="38">
        <f>+COUNTIFS(Манзилли!N:N,D70,Манзилли!S:S,$AJ$335)</f>
        <v>0</v>
      </c>
      <c r="AK70" s="38">
        <f>+COUNTIFS(Манзилли!N:N,D70,Манзилли!S:S,$AJ$335,Манзилли!R:R,"Рад")</f>
        <v>0</v>
      </c>
      <c r="AL70" s="38">
        <f>+COUNTIFS(Манзилли!N:N,D70,Манзилли!S:S,$AJ$335,Манзилли!R:R,"Жараён")</f>
        <v>0</v>
      </c>
      <c r="AM70" s="38">
        <f>+COUNTIFS(Манзилли!N:N,D70,Манзилли!S:S,$AJ$335,Манзилли!R:R,"Қарор")</f>
        <v>0</v>
      </c>
      <c r="AN70" s="38">
        <f>+COUNTIFS(Манзилли!N:N,D70,Манзилли!S:S,$AJ$335,Манзилли!R:R,"Тўланди")</f>
        <v>0</v>
      </c>
      <c r="AO70" s="38">
        <f>+COUNTIFS(Манзилли!N:N,D70,Манзилли!S:S,$AO$335)</f>
        <v>1</v>
      </c>
      <c r="AP70" s="38">
        <f>+COUNTIFS(Манзилли!N:N,D70,Манзилли!S:S,$AO$335,Манзилли!R:R,"Рад")</f>
        <v>0</v>
      </c>
      <c r="AQ70" s="38">
        <f>+COUNTIFS(Манзилли!N:N,D70,Манзилли!S:S,$AO$335,Манзилли!R:R,"Жараён")</f>
        <v>0</v>
      </c>
      <c r="AR70" s="38">
        <f>+COUNTIFS(Манзилли!N:N,D70,Манзилли!S:S,$AO$335,Манзилли!R:R,"Қарор")</f>
        <v>0</v>
      </c>
      <c r="AS70" s="38">
        <f>+COUNTIFS(Манзилли!N:N,D70,Манзилли!S:S,$AO$335,Манзилли!R:R,"Тўланди")</f>
        <v>1</v>
      </c>
      <c r="AT70" s="38">
        <f>+COUNTIFS(Манзилли!D:D,#REF!,Манзилли!I:I,$BD$335)</f>
        <v>0</v>
      </c>
      <c r="AU70" s="38">
        <f>+COUNTIFS(Манзилли!D:D,#REF!,Манзилли!I:I,$BD$335,Манзилли!H:H,"Рад")</f>
        <v>0</v>
      </c>
      <c r="AV70" s="38">
        <f>+COUNTIFS(Манзилли!D:D,#REF!,Манзилли!I:I,$BD$335,Манзилли!H:H,"Жараён")</f>
        <v>0</v>
      </c>
      <c r="AW70" s="38">
        <f>+COUNTIFS(Манзилли!D:D,#REF!,Манзилли!I:I,$BD$335,Манзилли!H:H,"Қарор")</f>
        <v>0</v>
      </c>
      <c r="AX70" s="38">
        <f>+COUNTIFS(Манзилли!D:D,#REF!,Манзилли!I:I,$BD$335,Манзилли!H:H,"Тўланди")</f>
        <v>0</v>
      </c>
      <c r="AY70" s="38">
        <f>+COUNTIFS(Манзилли!I:I,#REF!,Манзилли!N:N,$BD$335)</f>
        <v>0</v>
      </c>
      <c r="AZ70" s="38">
        <f>+COUNTIFS(Манзилли!I:I,#REF!,Манзилли!N:N,$BD$335,Манзилли!M:M,"Рад")</f>
        <v>0</v>
      </c>
      <c r="BA70" s="38">
        <f>+COUNTIFS(Манзилли!I:I,#REF!,Манзилли!N:N,$BD$335,Манзилли!M:M,"Жараён")</f>
        <v>0</v>
      </c>
      <c r="BB70" s="38">
        <f>+COUNTIFS(Манзилли!I:I,#REF!,Манзилли!N:N,$BD$335,Манзилли!M:M,"Қарор")</f>
        <v>0</v>
      </c>
      <c r="BC70" s="38">
        <f>+COUNTIFS(Манзилли!I:I,#REF!,Манзилли!N:N,$BD$335,Манзилли!M:M,"Тўланди")</f>
        <v>0</v>
      </c>
      <c r="BD70" s="38">
        <f>+COUNTIFS(Манзилли!N:N,D70,Манзилли!S:S,$BD$335)</f>
        <v>4</v>
      </c>
      <c r="BE70" s="38">
        <f>+COUNTIFS(Манзилли!N:N,D70,Манзилли!S:S,$BD$335,Манзилли!R:R,"Рад")</f>
        <v>3</v>
      </c>
      <c r="BF70" s="38">
        <f>+COUNTIFS(Манзилли!N:N,D70,Манзилли!S:S,$BD$335,Манзилли!R:R,"Жараён")</f>
        <v>1</v>
      </c>
      <c r="BG70" s="38">
        <f>+COUNTIFS(Манзилли!N:N,D70,Манзилли!S:S,$BD$335,Манзилли!R:R,"Қарор")</f>
        <v>0</v>
      </c>
      <c r="BH70" s="38">
        <f>+COUNTIFS(Манзилли!N:N,D70,Манзилли!S:S,$BD$335,Манзилли!R:R,"Тўланди")</f>
        <v>0</v>
      </c>
      <c r="BI70" s="38">
        <f>+COUNTIFS(Манзилли!N:N,D70,Манзилли!S:S,$BI$335)</f>
        <v>0</v>
      </c>
      <c r="BJ70" s="38">
        <f>+COUNTIFS(Манзилли!N:N,D70,Манзилли!S:S,$BI$335,Манзилли!R:R,"Рад")</f>
        <v>0</v>
      </c>
      <c r="BK70" s="38">
        <f>+COUNTIFS(Манзилли!N:N,D70,Манзилли!S:S,$BI$335,Манзилли!R:R,"Жараён")</f>
        <v>0</v>
      </c>
      <c r="BL70" s="41">
        <f>+COUNTIFS(Манзилли!N:N,D70,Манзилли!S:S,$BI$335,Манзилли!R:R,"Қарор")</f>
        <v>0</v>
      </c>
      <c r="BM70" s="39">
        <f>+COUNTIFS(Манзилли!N:N,D70,Манзилли!S:S,$BI$335,Манзилли!R:R,"Тўланди")</f>
        <v>0</v>
      </c>
    </row>
    <row r="71" spans="1:65" ht="49.5" hidden="1" customHeight="1" x14ac:dyDescent="0.25">
      <c r="A71" s="67">
        <v>65</v>
      </c>
      <c r="B71" s="68" t="s">
        <v>19070</v>
      </c>
      <c r="C71" s="72" t="s">
        <v>194</v>
      </c>
      <c r="D71" s="76">
        <v>31304902320025</v>
      </c>
      <c r="E71" s="37">
        <f t="shared" si="3"/>
        <v>19</v>
      </c>
      <c r="F71" s="38">
        <f t="shared" si="4"/>
        <v>8</v>
      </c>
      <c r="G71" s="38">
        <f t="shared" si="5"/>
        <v>1</v>
      </c>
      <c r="H71" s="38">
        <f t="shared" si="6"/>
        <v>2</v>
      </c>
      <c r="I71" s="38">
        <f t="shared" si="7"/>
        <v>5.2631578947368416</v>
      </c>
      <c r="J71" s="39">
        <f t="shared" si="8"/>
        <v>8</v>
      </c>
      <c r="K71" s="40">
        <f>+COUNTIFS(Манзилли!N:N,D71,Манзилли!S:S,$K$335)</f>
        <v>0</v>
      </c>
      <c r="L71" s="38">
        <f>+COUNTIFS(Манзилли!N:N,D71,Манзилли!S:S,$K$335,Манзилли!R:R,"Рад")</f>
        <v>0</v>
      </c>
      <c r="M71" s="38">
        <f>+COUNTIFS(Манзилли!N:N,D71,Манзилли!S:S,$K$335,Манзилли!R:R,"Жараён")</f>
        <v>0</v>
      </c>
      <c r="N71" s="38">
        <f>+COUNTIFS(Манзилли!N:N,D71,Манзилли!S:S,$K$335,Манзилли!R:R,"Қарор")</f>
        <v>0</v>
      </c>
      <c r="O71" s="38">
        <f>+COUNTIFS(Манзилли!N:N,D71,Манзилли!S:S,$K$335,Манзилли!R:R,"Тўланди")</f>
        <v>0</v>
      </c>
      <c r="P71" s="38">
        <f>+COUNTIFS(Манзилли!N:N,D71,Манзилли!S:S,$P$335)</f>
        <v>0</v>
      </c>
      <c r="Q71" s="38">
        <f>+COUNTIFS(Манзилли!N:N,D71,Манзилли!S:S,$P$335,Манзилли!R:R,"Рад")</f>
        <v>0</v>
      </c>
      <c r="R71" s="38">
        <f>+COUNTIFS(Манзилли!N:N,D71,Манзилли!S:S,$P$335,Манзилли!R:R,"Жараён")</f>
        <v>0</v>
      </c>
      <c r="S71" s="38">
        <f>+COUNTIFS(Манзилли!N:N,D71,Манзилли!S:S,$P$335,Манзилли!R:R,"Қарор")</f>
        <v>0</v>
      </c>
      <c r="T71" s="38">
        <f>+COUNTIFS(Манзилли!N:N,D71,Манзилли!S:S,$P$335,Манзилли!R:R,"Тўланди")</f>
        <v>0</v>
      </c>
      <c r="U71" s="38">
        <f>+COUNTIFS(Манзилли!N:N,D71,Манзилли!S:S,$U$335)</f>
        <v>14</v>
      </c>
      <c r="V71" s="38">
        <f>+COUNTIFS(Манзилли!N:N,D71,Манзилли!S:S,$U$335,Манзилли!R:R,"Рад")</f>
        <v>5</v>
      </c>
      <c r="W71" s="38">
        <f>+COUNTIFS(Манзилли!N:N,D71,Манзилли!S:S,$U$335,Манзилли!R:R,"Жараён")</f>
        <v>0</v>
      </c>
      <c r="X71" s="38">
        <f>+COUNTIFS(Манзилли!N:N,D71,Манзилли!S:S,$U$335,Манзилли!R:R,"Қарор")</f>
        <v>1</v>
      </c>
      <c r="Y71" s="38">
        <f>+COUNTIFS(Манзилли!N:N,D71,Манзилли!S:S,$U$335,Манзилли!R:R,"Тўланди")</f>
        <v>8</v>
      </c>
      <c r="Z71" s="38">
        <f>+COUNTIFS(Манзилли!N:N,D71,Манзилли!S:S,$Y$335)</f>
        <v>5</v>
      </c>
      <c r="AA71" s="38">
        <f>+COUNTIFS(Манзилли!N:N,D71,Манзилли!S:S,$Y$335,Манзилли!R:R,"Рад")</f>
        <v>3</v>
      </c>
      <c r="AB71" s="38">
        <f>+COUNTIFS(Манзилли!N:N,D71,Манзилли!S:S,$Y$335,Манзилли!R:R,"Жараён")</f>
        <v>1</v>
      </c>
      <c r="AC71" s="38">
        <f>+COUNTIFS(Манзилли!N:N,D71,Манзилли!S:S,$Y$335,Манзилли!R:R,"Қарор")</f>
        <v>1</v>
      </c>
      <c r="AD71" s="38">
        <f>+COUNTIFS(Манзилли!N:N,D71,Манзилли!S:S,$Y$335,Манзилли!R:R,"Тўланди")</f>
        <v>0</v>
      </c>
      <c r="AE71" s="38">
        <f>+COUNTIFS(Манзилли!N:N,D71,Манзилли!S:S,$AD$335)</f>
        <v>0</v>
      </c>
      <c r="AF71" s="38">
        <f>+COUNTIFS(Манзилли!N:N,D71,Манзилли!S:S,$AD$335,Манзилли!R:R,"Рад")</f>
        <v>0</v>
      </c>
      <c r="AG71" s="38">
        <f>+COUNTIFS(Манзилли!N:N,D71,Манзилли!S:S,$AD$335,Манзилли!R:R,"Жараён")</f>
        <v>0</v>
      </c>
      <c r="AH71" s="38">
        <f>+COUNTIFS(Манзилли!N:N,D71,Манзилли!S:S,$AD$335,Манзилли!R:R,"Қарор")</f>
        <v>0</v>
      </c>
      <c r="AI71" s="38">
        <f>+COUNTIFS(Манзилли!N:N,D71,Манзилли!S:S,$AD$335,Манзилли!R:R,"Тўланди")</f>
        <v>0</v>
      </c>
      <c r="AJ71" s="38">
        <f>+COUNTIFS(Манзилли!N:N,D71,Манзилли!S:S,$AJ$335)</f>
        <v>0</v>
      </c>
      <c r="AK71" s="38">
        <f>+COUNTIFS(Манзилли!N:N,D71,Манзилли!S:S,$AJ$335,Манзилли!R:R,"Рад")</f>
        <v>0</v>
      </c>
      <c r="AL71" s="38">
        <f>+COUNTIFS(Манзилли!N:N,D71,Манзилли!S:S,$AJ$335,Манзилли!R:R,"Жараён")</f>
        <v>0</v>
      </c>
      <c r="AM71" s="38">
        <f>+COUNTIFS(Манзилли!N:N,D71,Манзилли!S:S,$AJ$335,Манзилли!R:R,"Қарор")</f>
        <v>0</v>
      </c>
      <c r="AN71" s="38">
        <f>+COUNTIFS(Манзилли!N:N,D71,Манзилли!S:S,$AJ$335,Манзилли!R:R,"Тўланди")</f>
        <v>0</v>
      </c>
      <c r="AO71" s="38">
        <f>+COUNTIFS(Манзилли!N:N,D71,Манзилли!S:S,$AO$335)</f>
        <v>0</v>
      </c>
      <c r="AP71" s="38">
        <f>+COUNTIFS(Манзилли!N:N,D71,Манзилли!S:S,$AO$335,Манзилли!R:R,"Рад")</f>
        <v>0</v>
      </c>
      <c r="AQ71" s="38">
        <f>+COUNTIFS(Манзилли!N:N,D71,Манзилли!S:S,$AO$335,Манзилли!R:R,"Жараён")</f>
        <v>0</v>
      </c>
      <c r="AR71" s="38">
        <f>+COUNTIFS(Манзилли!N:N,D71,Манзилли!S:S,$AO$335,Манзилли!R:R,"Қарор")</f>
        <v>0</v>
      </c>
      <c r="AS71" s="38">
        <f>+COUNTIFS(Манзилли!N:N,D71,Манзилли!S:S,$AO$335,Манзилли!R:R,"Тўланди")</f>
        <v>0</v>
      </c>
      <c r="AT71" s="38">
        <f>+COUNTIFS(Манзилли!D:D,#REF!,Манзилли!I:I,$BD$335)</f>
        <v>0</v>
      </c>
      <c r="AU71" s="38">
        <f>+COUNTIFS(Манзилли!D:D,#REF!,Манзилли!I:I,$BD$335,Манзилли!H:H,"Рад")</f>
        <v>0</v>
      </c>
      <c r="AV71" s="38">
        <f>+COUNTIFS(Манзилли!D:D,#REF!,Манзилли!I:I,$BD$335,Манзилли!H:H,"Жараён")</f>
        <v>0</v>
      </c>
      <c r="AW71" s="38">
        <f>+COUNTIFS(Манзилли!D:D,#REF!,Манзилли!I:I,$BD$335,Манзилли!H:H,"Қарор")</f>
        <v>0</v>
      </c>
      <c r="AX71" s="38">
        <f>+COUNTIFS(Манзилли!D:D,#REF!,Манзилли!I:I,$BD$335,Манзилли!H:H,"Тўланди")</f>
        <v>0</v>
      </c>
      <c r="AY71" s="38">
        <f>+COUNTIFS(Манзилли!I:I,#REF!,Манзилли!N:N,$BD$335)</f>
        <v>0</v>
      </c>
      <c r="AZ71" s="38">
        <f>+COUNTIFS(Манзилли!I:I,#REF!,Манзилли!N:N,$BD$335,Манзилли!M:M,"Рад")</f>
        <v>0</v>
      </c>
      <c r="BA71" s="38">
        <f>+COUNTIFS(Манзилли!I:I,#REF!,Манзилли!N:N,$BD$335,Манзилли!M:M,"Жараён")</f>
        <v>0</v>
      </c>
      <c r="BB71" s="38">
        <f>+COUNTIFS(Манзилли!I:I,#REF!,Манзилли!N:N,$BD$335,Манзилли!M:M,"Қарор")</f>
        <v>0</v>
      </c>
      <c r="BC71" s="38">
        <f>+COUNTIFS(Манзилли!I:I,#REF!,Манзилли!N:N,$BD$335,Манзилли!M:M,"Тўланди")</f>
        <v>0</v>
      </c>
      <c r="BD71" s="38">
        <f>+COUNTIFS(Манзилли!N:N,D71,Манзилли!S:S,$BD$335)</f>
        <v>0</v>
      </c>
      <c r="BE71" s="38">
        <f>+COUNTIFS(Манзилли!N:N,D71,Манзилли!S:S,$BD$335,Манзилли!R:R,"Рад")</f>
        <v>0</v>
      </c>
      <c r="BF71" s="38">
        <f>+COUNTIFS(Манзилли!N:N,D71,Манзилли!S:S,$BD$335,Манзилли!R:R,"Жараён")</f>
        <v>0</v>
      </c>
      <c r="BG71" s="38">
        <f>+COUNTIFS(Манзилли!N:N,D71,Манзилли!S:S,$BD$335,Манзилли!R:R,"Қарор")</f>
        <v>0</v>
      </c>
      <c r="BH71" s="38">
        <f>+COUNTIFS(Манзилли!N:N,D71,Манзилли!S:S,$BD$335,Манзилли!R:R,"Тўланди")</f>
        <v>0</v>
      </c>
      <c r="BI71" s="38">
        <f>+COUNTIFS(Манзилли!N:N,D71,Манзилли!S:S,$BI$335)</f>
        <v>0</v>
      </c>
      <c r="BJ71" s="38">
        <f>+COUNTIFS(Манзилли!N:N,D71,Манзилли!S:S,$BI$335,Манзилли!R:R,"Рад")</f>
        <v>0</v>
      </c>
      <c r="BK71" s="38">
        <f>+COUNTIFS(Манзилли!N:N,D71,Манзилли!S:S,$BI$335,Манзилли!R:R,"Жараён")</f>
        <v>0</v>
      </c>
      <c r="BL71" s="41">
        <f>+COUNTIFS(Манзилли!N:N,D71,Манзилли!S:S,$BI$335,Манзилли!R:R,"Қарор")</f>
        <v>0</v>
      </c>
      <c r="BM71" s="39">
        <f>+COUNTIFS(Манзилли!N:N,D71,Манзилли!S:S,$BI$335,Манзилли!R:R,"Тўланди")</f>
        <v>0</v>
      </c>
    </row>
    <row r="72" spans="1:65" ht="49.5" hidden="1" customHeight="1" x14ac:dyDescent="0.25">
      <c r="A72" s="67">
        <v>66</v>
      </c>
      <c r="B72" s="68" t="s">
        <v>19070</v>
      </c>
      <c r="C72" s="72" t="s">
        <v>258</v>
      </c>
      <c r="D72" s="76">
        <v>40710790590062</v>
      </c>
      <c r="E72" s="37">
        <f t="shared" ref="E72:E135" si="9">+K72+P72+U72+Z72+AE72+AJ72+AO72+BD72+BI72+AT72+AY72</f>
        <v>28</v>
      </c>
      <c r="F72" s="38">
        <f t="shared" ref="F72:F135" si="10">+L72+Q72+V72+AA72+AF72+AK72+AP72+BE72+BJ72+AU72+AZ72</f>
        <v>12</v>
      </c>
      <c r="G72" s="38">
        <f t="shared" ref="G72:G135" si="11">+M72+R72+W72+AB72+AG72+AL72+AQ72+BF72+BK72+AV72+BA72</f>
        <v>1</v>
      </c>
      <c r="H72" s="38">
        <f t="shared" ref="H72:H135" si="12">+N72+S72+X72+AC72+AH72+AM72+AR72+BG72+BL72+AW72+BB72</f>
        <v>1</v>
      </c>
      <c r="I72" s="38">
        <f t="shared" ref="I72:I135" si="13">+G72/E72*100</f>
        <v>3.5714285714285712</v>
      </c>
      <c r="J72" s="39">
        <f t="shared" ref="J72:J135" si="14">+O72+T72+Y72+AD72+AI72+AN72+BM72+AS72+BH72+AY72+BD72</f>
        <v>18</v>
      </c>
      <c r="K72" s="40">
        <f>+COUNTIFS(Манзилли!N:N,D72,Манзилли!S:S,$K$335)</f>
        <v>0</v>
      </c>
      <c r="L72" s="38">
        <f>+COUNTIFS(Манзилли!N:N,D72,Манзилли!S:S,$K$335,Манзилли!R:R,"Рад")</f>
        <v>0</v>
      </c>
      <c r="M72" s="38">
        <f>+COUNTIFS(Манзилли!N:N,D72,Манзилли!S:S,$K$335,Манзилли!R:R,"Жараён")</f>
        <v>0</v>
      </c>
      <c r="N72" s="38">
        <f>+COUNTIFS(Манзилли!N:N,D72,Манзилли!S:S,$K$335,Манзилли!R:R,"Қарор")</f>
        <v>0</v>
      </c>
      <c r="O72" s="38">
        <f>+COUNTIFS(Манзилли!N:N,D72,Манзилли!S:S,$K$335,Манзилли!R:R,"Тўланди")</f>
        <v>0</v>
      </c>
      <c r="P72" s="38">
        <f>+COUNTIFS(Манзилли!N:N,D72,Манзилли!S:S,$P$335)</f>
        <v>0</v>
      </c>
      <c r="Q72" s="38">
        <f>+COUNTIFS(Манзилли!N:N,D72,Манзилли!S:S,$P$335,Манзилли!R:R,"Рад")</f>
        <v>0</v>
      </c>
      <c r="R72" s="38">
        <f>+COUNTIFS(Манзилли!N:N,D72,Манзилли!S:S,$P$335,Манзилли!R:R,"Жараён")</f>
        <v>0</v>
      </c>
      <c r="S72" s="38">
        <f>+COUNTIFS(Манзилли!N:N,D72,Манзилли!S:S,$P$335,Манзилли!R:R,"Қарор")</f>
        <v>0</v>
      </c>
      <c r="T72" s="38">
        <f>+COUNTIFS(Манзилли!N:N,D72,Манзилли!S:S,$P$335,Манзилли!R:R,"Тўланди")</f>
        <v>0</v>
      </c>
      <c r="U72" s="38">
        <f>+COUNTIFS(Манзилли!N:N,D72,Манзилли!S:S,$U$335)</f>
        <v>15</v>
      </c>
      <c r="V72" s="38">
        <f>+COUNTIFS(Манзилли!N:N,D72,Манзилли!S:S,$U$335,Манзилли!R:R,"Рад")</f>
        <v>2</v>
      </c>
      <c r="W72" s="38">
        <f>+COUNTIFS(Манзилли!N:N,D72,Манзилли!S:S,$U$335,Манзилли!R:R,"Жараён")</f>
        <v>0</v>
      </c>
      <c r="X72" s="38">
        <f>+COUNTIFS(Манзилли!N:N,D72,Манзилли!S:S,$U$335,Манзилли!R:R,"Қарор")</f>
        <v>1</v>
      </c>
      <c r="Y72" s="38">
        <f>+COUNTIFS(Манзилли!N:N,D72,Манзилли!S:S,$U$335,Манзилли!R:R,"Тўланди")</f>
        <v>12</v>
      </c>
      <c r="Z72" s="38">
        <f>+COUNTIFS(Манзилли!N:N,D72,Манзилли!S:S,$Y$335)</f>
        <v>6</v>
      </c>
      <c r="AA72" s="38">
        <f>+COUNTIFS(Манзилли!N:N,D72,Манзилли!S:S,$Y$335,Манзилли!R:R,"Рад")</f>
        <v>5</v>
      </c>
      <c r="AB72" s="38">
        <f>+COUNTIFS(Манзилли!N:N,D72,Манзилли!S:S,$Y$335,Манзилли!R:R,"Жараён")</f>
        <v>0</v>
      </c>
      <c r="AC72" s="38">
        <f>+COUNTIFS(Манзилли!N:N,D72,Манзилли!S:S,$Y$335,Манзилли!R:R,"Қарор")</f>
        <v>0</v>
      </c>
      <c r="AD72" s="38">
        <f>+COUNTIFS(Манзилли!N:N,D72,Манзилли!S:S,$Y$335,Манзилли!R:R,"Тўланди")</f>
        <v>1</v>
      </c>
      <c r="AE72" s="38">
        <f>+COUNTIFS(Манзилли!N:N,D72,Манзилли!S:S,$AD$335)</f>
        <v>0</v>
      </c>
      <c r="AF72" s="38">
        <f>+COUNTIFS(Манзилли!N:N,D72,Манзилли!S:S,$AD$335,Манзилли!R:R,"Рад")</f>
        <v>0</v>
      </c>
      <c r="AG72" s="38">
        <f>+COUNTIFS(Манзилли!N:N,D72,Манзилли!S:S,$AD$335,Манзилли!R:R,"Жараён")</f>
        <v>0</v>
      </c>
      <c r="AH72" s="38">
        <f>+COUNTIFS(Манзилли!N:N,D72,Манзилли!S:S,$AD$335,Манзилли!R:R,"Қарор")</f>
        <v>0</v>
      </c>
      <c r="AI72" s="38">
        <f>+COUNTIFS(Манзилли!N:N,D72,Манзилли!S:S,$AD$335,Манзилли!R:R,"Тўланди")</f>
        <v>0</v>
      </c>
      <c r="AJ72" s="38">
        <f>+COUNTIFS(Манзилли!N:N,D72,Манзилли!S:S,$AJ$335)</f>
        <v>2</v>
      </c>
      <c r="AK72" s="38">
        <f>+COUNTIFS(Манзилли!N:N,D72,Манзилли!S:S,$AJ$335,Манзилли!R:R,"Рад")</f>
        <v>1</v>
      </c>
      <c r="AL72" s="38">
        <f>+COUNTIFS(Манзилли!N:N,D72,Манзилли!S:S,$AJ$335,Манзилли!R:R,"Жараён")</f>
        <v>0</v>
      </c>
      <c r="AM72" s="38">
        <f>+COUNTIFS(Манзилли!N:N,D72,Манзилли!S:S,$AJ$335,Манзилли!R:R,"Қарор")</f>
        <v>0</v>
      </c>
      <c r="AN72" s="38">
        <f>+COUNTIFS(Манзилли!N:N,D72,Манзилли!S:S,$AJ$335,Манзилли!R:R,"Тўланди")</f>
        <v>1</v>
      </c>
      <c r="AO72" s="38">
        <f>+COUNTIFS(Манзилли!N:N,D72,Манзилли!S:S,$AO$335)</f>
        <v>1</v>
      </c>
      <c r="AP72" s="38">
        <f>+COUNTIFS(Манзилли!N:N,D72,Манзилли!S:S,$AO$335,Манзилли!R:R,"Рад")</f>
        <v>1</v>
      </c>
      <c r="AQ72" s="38">
        <f>+COUNTIFS(Манзилли!N:N,D72,Манзилли!S:S,$AO$335,Манзилли!R:R,"Жараён")</f>
        <v>0</v>
      </c>
      <c r="AR72" s="38">
        <f>+COUNTIFS(Манзилли!N:N,D72,Манзилли!S:S,$AO$335,Манзилли!R:R,"Қарор")</f>
        <v>0</v>
      </c>
      <c r="AS72" s="38">
        <f>+COUNTIFS(Манзилли!N:N,D72,Манзилли!S:S,$AO$335,Манзилли!R:R,"Тўланди")</f>
        <v>0</v>
      </c>
      <c r="AT72" s="38">
        <f>+COUNTIFS(Манзилли!D:D,#REF!,Манзилли!I:I,$BD$335)</f>
        <v>0</v>
      </c>
      <c r="AU72" s="38">
        <f>+COUNTIFS(Манзилли!D:D,#REF!,Манзилли!I:I,$BD$335,Манзилли!H:H,"Рад")</f>
        <v>0</v>
      </c>
      <c r="AV72" s="38">
        <f>+COUNTIFS(Манзилли!D:D,#REF!,Манзилли!I:I,$BD$335,Манзилли!H:H,"Жараён")</f>
        <v>0</v>
      </c>
      <c r="AW72" s="38">
        <f>+COUNTIFS(Манзилли!D:D,#REF!,Манзилли!I:I,$BD$335,Манзилли!H:H,"Қарор")</f>
        <v>0</v>
      </c>
      <c r="AX72" s="38">
        <f>+COUNTIFS(Манзилли!D:D,#REF!,Манзилли!I:I,$BD$335,Манзилли!H:H,"Тўланди")</f>
        <v>0</v>
      </c>
      <c r="AY72" s="38">
        <f>+COUNTIFS(Манзилли!I:I,#REF!,Манзилли!N:N,$BD$335)</f>
        <v>0</v>
      </c>
      <c r="AZ72" s="38">
        <f>+COUNTIFS(Манзилли!I:I,#REF!,Манзилли!N:N,$BD$335,Манзилли!M:M,"Рад")</f>
        <v>0</v>
      </c>
      <c r="BA72" s="38">
        <f>+COUNTIFS(Манзилли!I:I,#REF!,Манзилли!N:N,$BD$335,Манзилли!M:M,"Жараён")</f>
        <v>0</v>
      </c>
      <c r="BB72" s="38">
        <f>+COUNTIFS(Манзилли!I:I,#REF!,Манзилли!N:N,$BD$335,Манзилли!M:M,"Қарор")</f>
        <v>0</v>
      </c>
      <c r="BC72" s="38">
        <f>+COUNTIFS(Манзилли!I:I,#REF!,Манзилли!N:N,$BD$335,Манзилли!M:M,"Тўланди")</f>
        <v>0</v>
      </c>
      <c r="BD72" s="38">
        <f>+COUNTIFS(Манзилли!N:N,D72,Манзилли!S:S,$BD$335)</f>
        <v>4</v>
      </c>
      <c r="BE72" s="38">
        <f>+COUNTIFS(Манзилли!N:N,D72,Манзилли!S:S,$BD$335,Манзилли!R:R,"Рад")</f>
        <v>3</v>
      </c>
      <c r="BF72" s="38">
        <f>+COUNTIFS(Манзилли!N:N,D72,Манзилли!S:S,$BD$335,Манзилли!R:R,"Жараён")</f>
        <v>1</v>
      </c>
      <c r="BG72" s="38">
        <f>+COUNTIFS(Манзилли!N:N,D72,Манзилли!S:S,$BD$335,Манзилли!R:R,"Қарор")</f>
        <v>0</v>
      </c>
      <c r="BH72" s="38">
        <f>+COUNTIFS(Манзилли!N:N,D72,Манзилли!S:S,$BD$335,Манзилли!R:R,"Тўланди")</f>
        <v>0</v>
      </c>
      <c r="BI72" s="38">
        <f>+COUNTIFS(Манзилли!N:N,D72,Манзилли!S:S,$BI$335)</f>
        <v>0</v>
      </c>
      <c r="BJ72" s="38">
        <f>+COUNTIFS(Манзилли!N:N,D72,Манзилли!S:S,$BI$335,Манзилли!R:R,"Рад")</f>
        <v>0</v>
      </c>
      <c r="BK72" s="38">
        <f>+COUNTIFS(Манзилли!N:N,D72,Манзилли!S:S,$BI$335,Манзилли!R:R,"Жараён")</f>
        <v>0</v>
      </c>
      <c r="BL72" s="41">
        <f>+COUNTIFS(Манзилли!N:N,D72,Манзилли!S:S,$BI$335,Манзилли!R:R,"Қарор")</f>
        <v>0</v>
      </c>
      <c r="BM72" s="39">
        <f>+COUNTIFS(Манзилли!N:N,D72,Манзилли!S:S,$BI$335,Манзилли!R:R,"Тўланди")</f>
        <v>0</v>
      </c>
    </row>
    <row r="73" spans="1:65" ht="49.5" hidden="1" customHeight="1" x14ac:dyDescent="0.25">
      <c r="A73" s="67">
        <v>67</v>
      </c>
      <c r="B73" s="68" t="s">
        <v>19070</v>
      </c>
      <c r="C73" s="72" t="s">
        <v>248</v>
      </c>
      <c r="D73" s="76">
        <v>33010962320018</v>
      </c>
      <c r="E73" s="37">
        <f t="shared" si="9"/>
        <v>6</v>
      </c>
      <c r="F73" s="38">
        <f t="shared" si="10"/>
        <v>1</v>
      </c>
      <c r="G73" s="38">
        <f t="shared" si="11"/>
        <v>0</v>
      </c>
      <c r="H73" s="38">
        <f t="shared" si="12"/>
        <v>0</v>
      </c>
      <c r="I73" s="38">
        <f t="shared" si="13"/>
        <v>0</v>
      </c>
      <c r="J73" s="39">
        <f t="shared" si="14"/>
        <v>5</v>
      </c>
      <c r="K73" s="40">
        <f>+COUNTIFS(Манзилли!N:N,D73,Манзилли!S:S,$K$335)</f>
        <v>0</v>
      </c>
      <c r="L73" s="38">
        <f>+COUNTIFS(Манзилли!N:N,D73,Манзилли!S:S,$K$335,Манзилли!R:R,"Рад")</f>
        <v>0</v>
      </c>
      <c r="M73" s="38">
        <f>+COUNTIFS(Манзилли!N:N,D73,Манзилли!S:S,$K$335,Манзилли!R:R,"Жараён")</f>
        <v>0</v>
      </c>
      <c r="N73" s="38">
        <f>+COUNTIFS(Манзилли!N:N,D73,Манзилли!S:S,$K$335,Манзилли!R:R,"Қарор")</f>
        <v>0</v>
      </c>
      <c r="O73" s="38">
        <f>+COUNTIFS(Манзилли!N:N,D73,Манзилли!S:S,$K$335,Манзилли!R:R,"Тўланди")</f>
        <v>0</v>
      </c>
      <c r="P73" s="38">
        <f>+COUNTIFS(Манзилли!N:N,D73,Манзилли!S:S,$P$335)</f>
        <v>0</v>
      </c>
      <c r="Q73" s="38">
        <f>+COUNTIFS(Манзилли!N:N,D73,Манзилли!S:S,$P$335,Манзилли!R:R,"Рад")</f>
        <v>0</v>
      </c>
      <c r="R73" s="38">
        <f>+COUNTIFS(Манзилли!N:N,D73,Манзилли!S:S,$P$335,Манзилли!R:R,"Жараён")</f>
        <v>0</v>
      </c>
      <c r="S73" s="38">
        <f>+COUNTIFS(Манзилли!N:N,D73,Манзилли!S:S,$P$335,Манзилли!R:R,"Қарор")</f>
        <v>0</v>
      </c>
      <c r="T73" s="38">
        <f>+COUNTIFS(Манзилли!N:N,D73,Манзилли!S:S,$P$335,Манзилли!R:R,"Тўланди")</f>
        <v>0</v>
      </c>
      <c r="U73" s="38">
        <f>+COUNTIFS(Манзилли!N:N,D73,Манзилли!S:S,$U$335)</f>
        <v>6</v>
      </c>
      <c r="V73" s="38">
        <f>+COUNTIFS(Манзилли!N:N,D73,Манзилли!S:S,$U$335,Манзилли!R:R,"Рад")</f>
        <v>1</v>
      </c>
      <c r="W73" s="38">
        <f>+COUNTIFS(Манзилли!N:N,D73,Манзилли!S:S,$U$335,Манзилли!R:R,"Жараён")</f>
        <v>0</v>
      </c>
      <c r="X73" s="38">
        <f>+COUNTIFS(Манзилли!N:N,D73,Манзилли!S:S,$U$335,Манзилли!R:R,"Қарор")</f>
        <v>0</v>
      </c>
      <c r="Y73" s="38">
        <f>+COUNTIFS(Манзилли!N:N,D73,Манзилли!S:S,$U$335,Манзилли!R:R,"Тўланди")</f>
        <v>5</v>
      </c>
      <c r="Z73" s="38">
        <f>+COUNTIFS(Манзилли!N:N,D73,Манзилли!S:S,$Y$335)</f>
        <v>0</v>
      </c>
      <c r="AA73" s="38">
        <f>+COUNTIFS(Манзилли!N:N,D73,Манзилли!S:S,$Y$335,Манзилли!R:R,"Рад")</f>
        <v>0</v>
      </c>
      <c r="AB73" s="38">
        <f>+COUNTIFS(Манзилли!N:N,D73,Манзилли!S:S,$Y$335,Манзилли!R:R,"Жараён")</f>
        <v>0</v>
      </c>
      <c r="AC73" s="38">
        <f>+COUNTIFS(Манзилли!N:N,D73,Манзилли!S:S,$Y$335,Манзилли!R:R,"Қарор")</f>
        <v>0</v>
      </c>
      <c r="AD73" s="38">
        <f>+COUNTIFS(Манзилли!N:N,D73,Манзилли!S:S,$Y$335,Манзилли!R:R,"Тўланди")</f>
        <v>0</v>
      </c>
      <c r="AE73" s="38">
        <f>+COUNTIFS(Манзилли!N:N,D73,Манзилли!S:S,$AD$335)</f>
        <v>0</v>
      </c>
      <c r="AF73" s="38">
        <f>+COUNTIFS(Манзилли!N:N,D73,Манзилли!S:S,$AD$335,Манзилли!R:R,"Рад")</f>
        <v>0</v>
      </c>
      <c r="AG73" s="38">
        <f>+COUNTIFS(Манзилли!N:N,D73,Манзилли!S:S,$AD$335,Манзилли!R:R,"Жараён")</f>
        <v>0</v>
      </c>
      <c r="AH73" s="38">
        <f>+COUNTIFS(Манзилли!N:N,D73,Манзилли!S:S,$AD$335,Манзилли!R:R,"Қарор")</f>
        <v>0</v>
      </c>
      <c r="AI73" s="38">
        <f>+COUNTIFS(Манзилли!N:N,D73,Манзилли!S:S,$AD$335,Манзилли!R:R,"Тўланди")</f>
        <v>0</v>
      </c>
      <c r="AJ73" s="38">
        <f>+COUNTIFS(Манзилли!N:N,D73,Манзилли!S:S,$AJ$335)</f>
        <v>0</v>
      </c>
      <c r="AK73" s="38">
        <f>+COUNTIFS(Манзилли!N:N,D73,Манзилли!S:S,$AJ$335,Манзилли!R:R,"Рад")</f>
        <v>0</v>
      </c>
      <c r="AL73" s="38">
        <f>+COUNTIFS(Манзилли!N:N,D73,Манзилли!S:S,$AJ$335,Манзилли!R:R,"Жараён")</f>
        <v>0</v>
      </c>
      <c r="AM73" s="38">
        <f>+COUNTIFS(Манзилли!N:N,D73,Манзилли!S:S,$AJ$335,Манзилли!R:R,"Қарор")</f>
        <v>0</v>
      </c>
      <c r="AN73" s="38">
        <f>+COUNTIFS(Манзилли!N:N,D73,Манзилли!S:S,$AJ$335,Манзилли!R:R,"Тўланди")</f>
        <v>0</v>
      </c>
      <c r="AO73" s="38">
        <f>+COUNTIFS(Манзилли!N:N,D73,Манзилли!S:S,$AO$335)</f>
        <v>0</v>
      </c>
      <c r="AP73" s="38">
        <f>+COUNTIFS(Манзилли!N:N,D73,Манзилли!S:S,$AO$335,Манзилли!R:R,"Рад")</f>
        <v>0</v>
      </c>
      <c r="AQ73" s="38">
        <f>+COUNTIFS(Манзилли!N:N,D73,Манзилли!S:S,$AO$335,Манзилли!R:R,"Жараён")</f>
        <v>0</v>
      </c>
      <c r="AR73" s="38">
        <f>+COUNTIFS(Манзилли!N:N,D73,Манзилли!S:S,$AO$335,Манзилли!R:R,"Қарор")</f>
        <v>0</v>
      </c>
      <c r="AS73" s="38">
        <f>+COUNTIFS(Манзилли!N:N,D73,Манзилли!S:S,$AO$335,Манзилли!R:R,"Тўланди")</f>
        <v>0</v>
      </c>
      <c r="AT73" s="38">
        <f>+COUNTIFS(Манзилли!D:D,#REF!,Манзилли!I:I,$BD$335)</f>
        <v>0</v>
      </c>
      <c r="AU73" s="38">
        <f>+COUNTIFS(Манзилли!D:D,#REF!,Манзилли!I:I,$BD$335,Манзилли!H:H,"Рад")</f>
        <v>0</v>
      </c>
      <c r="AV73" s="38">
        <f>+COUNTIFS(Манзилли!D:D,#REF!,Манзилли!I:I,$BD$335,Манзилли!H:H,"Жараён")</f>
        <v>0</v>
      </c>
      <c r="AW73" s="38">
        <f>+COUNTIFS(Манзилли!D:D,#REF!,Манзилли!I:I,$BD$335,Манзилли!H:H,"Қарор")</f>
        <v>0</v>
      </c>
      <c r="AX73" s="38">
        <f>+COUNTIFS(Манзилли!D:D,#REF!,Манзилли!I:I,$BD$335,Манзилли!H:H,"Тўланди")</f>
        <v>0</v>
      </c>
      <c r="AY73" s="38">
        <f>+COUNTIFS(Манзилли!I:I,#REF!,Манзилли!N:N,$BD$335)</f>
        <v>0</v>
      </c>
      <c r="AZ73" s="38">
        <f>+COUNTIFS(Манзилли!I:I,#REF!,Манзилли!N:N,$BD$335,Манзилли!M:M,"Рад")</f>
        <v>0</v>
      </c>
      <c r="BA73" s="38">
        <f>+COUNTIFS(Манзилли!I:I,#REF!,Манзилли!N:N,$BD$335,Манзилли!M:M,"Жараён")</f>
        <v>0</v>
      </c>
      <c r="BB73" s="38">
        <f>+COUNTIFS(Манзилли!I:I,#REF!,Манзилли!N:N,$BD$335,Манзилли!M:M,"Қарор")</f>
        <v>0</v>
      </c>
      <c r="BC73" s="38">
        <f>+COUNTIFS(Манзилли!I:I,#REF!,Манзилли!N:N,$BD$335,Манзилли!M:M,"Тўланди")</f>
        <v>0</v>
      </c>
      <c r="BD73" s="38">
        <f>+COUNTIFS(Манзилли!N:N,D73,Манзилли!S:S,$BD$335)</f>
        <v>0</v>
      </c>
      <c r="BE73" s="38">
        <f>+COUNTIFS(Манзилли!N:N,D73,Манзилли!S:S,$BD$335,Манзилли!R:R,"Рад")</f>
        <v>0</v>
      </c>
      <c r="BF73" s="38">
        <f>+COUNTIFS(Манзилли!N:N,D73,Манзилли!S:S,$BD$335,Манзилли!R:R,"Жараён")</f>
        <v>0</v>
      </c>
      <c r="BG73" s="38">
        <f>+COUNTIFS(Манзилли!N:N,D73,Манзилли!S:S,$BD$335,Манзилли!R:R,"Қарор")</f>
        <v>0</v>
      </c>
      <c r="BH73" s="38">
        <f>+COUNTIFS(Манзилли!N:N,D73,Манзилли!S:S,$BD$335,Манзилли!R:R,"Тўланди")</f>
        <v>0</v>
      </c>
      <c r="BI73" s="38">
        <f>+COUNTIFS(Манзилли!N:N,D73,Манзилли!S:S,$BI$335)</f>
        <v>0</v>
      </c>
      <c r="BJ73" s="38">
        <f>+COUNTIFS(Манзилли!N:N,D73,Манзилли!S:S,$BI$335,Манзилли!R:R,"Рад")</f>
        <v>0</v>
      </c>
      <c r="BK73" s="38">
        <f>+COUNTIFS(Манзилли!N:N,D73,Манзилли!S:S,$BI$335,Манзилли!R:R,"Жараён")</f>
        <v>0</v>
      </c>
      <c r="BL73" s="41">
        <f>+COUNTIFS(Манзилли!N:N,D73,Манзилли!S:S,$BI$335,Манзилли!R:R,"Қарор")</f>
        <v>0</v>
      </c>
      <c r="BM73" s="39">
        <f>+COUNTIFS(Манзилли!N:N,D73,Манзилли!S:S,$BI$335,Манзилли!R:R,"Тўланди")</f>
        <v>0</v>
      </c>
    </row>
    <row r="74" spans="1:65" ht="49.5" hidden="1" customHeight="1" x14ac:dyDescent="0.25">
      <c r="A74" s="67">
        <v>68</v>
      </c>
      <c r="B74" s="68" t="s">
        <v>19070</v>
      </c>
      <c r="C74" s="72" t="s">
        <v>390</v>
      </c>
      <c r="D74" s="76">
        <v>40605852320050</v>
      </c>
      <c r="E74" s="37">
        <f t="shared" si="9"/>
        <v>20</v>
      </c>
      <c r="F74" s="38">
        <f t="shared" si="10"/>
        <v>12</v>
      </c>
      <c r="G74" s="38">
        <f t="shared" si="11"/>
        <v>0</v>
      </c>
      <c r="H74" s="38">
        <f t="shared" si="12"/>
        <v>3</v>
      </c>
      <c r="I74" s="38">
        <f t="shared" si="13"/>
        <v>0</v>
      </c>
      <c r="J74" s="39">
        <f t="shared" si="14"/>
        <v>6</v>
      </c>
      <c r="K74" s="40">
        <f>+COUNTIFS(Манзилли!N:N,D74,Манзилли!S:S,$K$335)</f>
        <v>0</v>
      </c>
      <c r="L74" s="38">
        <f>+COUNTIFS(Манзилли!N:N,D74,Манзилли!S:S,$K$335,Манзилли!R:R,"Рад")</f>
        <v>0</v>
      </c>
      <c r="M74" s="38">
        <f>+COUNTIFS(Манзилли!N:N,D74,Манзилли!S:S,$K$335,Манзилли!R:R,"Жараён")</f>
        <v>0</v>
      </c>
      <c r="N74" s="38">
        <f>+COUNTIFS(Манзилли!N:N,D74,Манзилли!S:S,$K$335,Манзилли!R:R,"Қарор")</f>
        <v>0</v>
      </c>
      <c r="O74" s="38">
        <f>+COUNTIFS(Манзилли!N:N,D74,Манзилли!S:S,$K$335,Манзилли!R:R,"Тўланди")</f>
        <v>0</v>
      </c>
      <c r="P74" s="38">
        <f>+COUNTIFS(Манзилли!N:N,D74,Манзилли!S:S,$P$335)</f>
        <v>0</v>
      </c>
      <c r="Q74" s="38">
        <f>+COUNTIFS(Манзилли!N:N,D74,Манзилли!S:S,$P$335,Манзилли!R:R,"Рад")</f>
        <v>0</v>
      </c>
      <c r="R74" s="38">
        <f>+COUNTIFS(Манзилли!N:N,D74,Манзилли!S:S,$P$335,Манзилли!R:R,"Жараён")</f>
        <v>0</v>
      </c>
      <c r="S74" s="38">
        <f>+COUNTIFS(Манзилли!N:N,D74,Манзилли!S:S,$P$335,Манзилли!R:R,"Қарор")</f>
        <v>0</v>
      </c>
      <c r="T74" s="38">
        <f>+COUNTIFS(Манзилли!N:N,D74,Манзилли!S:S,$P$335,Манзилли!R:R,"Тўланди")</f>
        <v>0</v>
      </c>
      <c r="U74" s="38">
        <f>+COUNTIFS(Манзилли!N:N,D74,Манзилли!S:S,$U$335)</f>
        <v>15</v>
      </c>
      <c r="V74" s="38">
        <f>+COUNTIFS(Манзилли!N:N,D74,Манзилли!S:S,$U$335,Манзилли!R:R,"Рад")</f>
        <v>9</v>
      </c>
      <c r="W74" s="38">
        <f>+COUNTIFS(Манзилли!N:N,D74,Манзилли!S:S,$U$335,Манзилли!R:R,"Жараён")</f>
        <v>0</v>
      </c>
      <c r="X74" s="38">
        <f>+COUNTIFS(Манзилли!N:N,D74,Манзилли!S:S,$U$335,Манзилли!R:R,"Қарор")</f>
        <v>1</v>
      </c>
      <c r="Y74" s="38">
        <f>+COUNTIFS(Манзилли!N:N,D74,Манзилли!S:S,$U$335,Манзилли!R:R,"Тўланди")</f>
        <v>5</v>
      </c>
      <c r="Z74" s="38">
        <f>+COUNTIFS(Манзилли!N:N,D74,Манзилли!S:S,$Y$335)</f>
        <v>4</v>
      </c>
      <c r="AA74" s="38">
        <f>+COUNTIFS(Манзилли!N:N,D74,Манзилли!S:S,$Y$335,Манзилли!R:R,"Рад")</f>
        <v>3</v>
      </c>
      <c r="AB74" s="38">
        <f>+COUNTIFS(Манзилли!N:N,D74,Манзилли!S:S,$Y$335,Манзилли!R:R,"Жараён")</f>
        <v>0</v>
      </c>
      <c r="AC74" s="38">
        <f>+COUNTIFS(Манзилли!N:N,D74,Манзилли!S:S,$Y$335,Манзилли!R:R,"Қарор")</f>
        <v>1</v>
      </c>
      <c r="AD74" s="38">
        <f>+COUNTIFS(Манзилли!N:N,D74,Манзилли!S:S,$Y$335,Манзилли!R:R,"Тўланди")</f>
        <v>0</v>
      </c>
      <c r="AE74" s="38">
        <f>+COUNTIFS(Манзилли!N:N,D74,Манзилли!S:S,$AD$335)</f>
        <v>0</v>
      </c>
      <c r="AF74" s="38">
        <f>+COUNTIFS(Манзилли!N:N,D74,Манзилли!S:S,$AD$335,Манзилли!R:R,"Рад")</f>
        <v>0</v>
      </c>
      <c r="AG74" s="38">
        <f>+COUNTIFS(Манзилли!N:N,D74,Манзилли!S:S,$AD$335,Манзилли!R:R,"Жараён")</f>
        <v>0</v>
      </c>
      <c r="AH74" s="38">
        <f>+COUNTIFS(Манзилли!N:N,D74,Манзилли!S:S,$AD$335,Манзилли!R:R,"Қарор")</f>
        <v>0</v>
      </c>
      <c r="AI74" s="38">
        <f>+COUNTIFS(Манзилли!N:N,D74,Манзилли!S:S,$AD$335,Манзилли!R:R,"Тўланди")</f>
        <v>0</v>
      </c>
      <c r="AJ74" s="38">
        <f>+COUNTIFS(Манзилли!N:N,D74,Манзилли!S:S,$AJ$335)</f>
        <v>0</v>
      </c>
      <c r="AK74" s="38">
        <f>+COUNTIFS(Манзилли!N:N,D74,Манзилли!S:S,$AJ$335,Манзилли!R:R,"Рад")</f>
        <v>0</v>
      </c>
      <c r="AL74" s="38">
        <f>+COUNTIFS(Манзилли!N:N,D74,Манзилли!S:S,$AJ$335,Манзилли!R:R,"Жараён")</f>
        <v>0</v>
      </c>
      <c r="AM74" s="38">
        <f>+COUNTIFS(Манзилли!N:N,D74,Манзилли!S:S,$AJ$335,Манзилли!R:R,"Қарор")</f>
        <v>0</v>
      </c>
      <c r="AN74" s="38">
        <f>+COUNTIFS(Манзилли!N:N,D74,Манзилли!S:S,$AJ$335,Манзилли!R:R,"Тўланди")</f>
        <v>0</v>
      </c>
      <c r="AO74" s="38">
        <f>+COUNTIFS(Манзилли!N:N,D74,Манзилли!S:S,$AO$335)</f>
        <v>0</v>
      </c>
      <c r="AP74" s="38">
        <f>+COUNTIFS(Манзилли!N:N,D74,Манзилли!S:S,$AO$335,Манзилли!R:R,"Рад")</f>
        <v>0</v>
      </c>
      <c r="AQ74" s="38">
        <f>+COUNTIFS(Манзилли!N:N,D74,Манзилли!S:S,$AO$335,Манзилли!R:R,"Жараён")</f>
        <v>0</v>
      </c>
      <c r="AR74" s="38">
        <f>+COUNTIFS(Манзилли!N:N,D74,Манзилли!S:S,$AO$335,Манзилли!R:R,"Қарор")</f>
        <v>0</v>
      </c>
      <c r="AS74" s="38">
        <f>+COUNTIFS(Манзилли!N:N,D74,Манзилли!S:S,$AO$335,Манзилли!R:R,"Тўланди")</f>
        <v>0</v>
      </c>
      <c r="AT74" s="38">
        <f>+COUNTIFS(Манзилли!D:D,#REF!,Манзилли!I:I,$BD$335)</f>
        <v>0</v>
      </c>
      <c r="AU74" s="38">
        <f>+COUNTIFS(Манзилли!D:D,#REF!,Манзилли!I:I,$BD$335,Манзилли!H:H,"Рад")</f>
        <v>0</v>
      </c>
      <c r="AV74" s="38">
        <f>+COUNTIFS(Манзилли!D:D,#REF!,Манзилли!I:I,$BD$335,Манзилли!H:H,"Жараён")</f>
        <v>0</v>
      </c>
      <c r="AW74" s="38">
        <f>+COUNTIFS(Манзилли!D:D,#REF!,Манзилли!I:I,$BD$335,Манзилли!H:H,"Қарор")</f>
        <v>0</v>
      </c>
      <c r="AX74" s="38">
        <f>+COUNTIFS(Манзилли!D:D,#REF!,Манзилли!I:I,$BD$335,Манзилли!H:H,"Тўланди")</f>
        <v>0</v>
      </c>
      <c r="AY74" s="38">
        <f>+COUNTIFS(Манзилли!I:I,#REF!,Манзилли!N:N,$BD$335)</f>
        <v>0</v>
      </c>
      <c r="AZ74" s="38">
        <f>+COUNTIFS(Манзилли!I:I,#REF!,Манзилли!N:N,$BD$335,Манзилли!M:M,"Рад")</f>
        <v>0</v>
      </c>
      <c r="BA74" s="38">
        <f>+COUNTIFS(Манзилли!I:I,#REF!,Манзилли!N:N,$BD$335,Манзилли!M:M,"Жараён")</f>
        <v>0</v>
      </c>
      <c r="BB74" s="38">
        <f>+COUNTIFS(Манзилли!I:I,#REF!,Манзилли!N:N,$BD$335,Манзилли!M:M,"Қарор")</f>
        <v>0</v>
      </c>
      <c r="BC74" s="38">
        <f>+COUNTIFS(Манзилли!I:I,#REF!,Манзилли!N:N,$BD$335,Манзилли!M:M,"Тўланди")</f>
        <v>0</v>
      </c>
      <c r="BD74" s="38">
        <f>+COUNTIFS(Манзилли!N:N,D74,Манзилли!S:S,$BD$335)</f>
        <v>1</v>
      </c>
      <c r="BE74" s="38">
        <f>+COUNTIFS(Манзилли!N:N,D74,Манзилли!S:S,$BD$335,Манзилли!R:R,"Рад")</f>
        <v>0</v>
      </c>
      <c r="BF74" s="38">
        <f>+COUNTIFS(Манзилли!N:N,D74,Манзилли!S:S,$BD$335,Манзилли!R:R,"Жараён")</f>
        <v>0</v>
      </c>
      <c r="BG74" s="38">
        <f>+COUNTIFS(Манзилли!N:N,D74,Манзилли!S:S,$BD$335,Манзилли!R:R,"Қарор")</f>
        <v>1</v>
      </c>
      <c r="BH74" s="38">
        <f>+COUNTIFS(Манзилли!N:N,D74,Манзилли!S:S,$BD$335,Манзилли!R:R,"Тўланди")</f>
        <v>0</v>
      </c>
      <c r="BI74" s="38">
        <f>+COUNTIFS(Манзилли!N:N,D74,Манзилли!S:S,$BI$335)</f>
        <v>0</v>
      </c>
      <c r="BJ74" s="38">
        <f>+COUNTIFS(Манзилли!N:N,D74,Манзилли!S:S,$BI$335,Манзилли!R:R,"Рад")</f>
        <v>0</v>
      </c>
      <c r="BK74" s="38">
        <f>+COUNTIFS(Манзилли!N:N,D74,Манзилли!S:S,$BI$335,Манзилли!R:R,"Жараён")</f>
        <v>0</v>
      </c>
      <c r="BL74" s="41">
        <f>+COUNTIFS(Манзилли!N:N,D74,Манзилли!S:S,$BI$335,Манзилли!R:R,"Қарор")</f>
        <v>0</v>
      </c>
      <c r="BM74" s="39">
        <f>+COUNTIFS(Манзилли!N:N,D74,Манзилли!S:S,$BI$335,Манзилли!R:R,"Тўланди")</f>
        <v>0</v>
      </c>
    </row>
    <row r="75" spans="1:65" ht="49.5" hidden="1" customHeight="1" x14ac:dyDescent="0.25">
      <c r="A75" s="67">
        <v>69</v>
      </c>
      <c r="B75" s="68" t="s">
        <v>19070</v>
      </c>
      <c r="C75" s="72" t="s">
        <v>620</v>
      </c>
      <c r="D75" s="76">
        <v>41901805770026</v>
      </c>
      <c r="E75" s="37">
        <f t="shared" si="9"/>
        <v>28</v>
      </c>
      <c r="F75" s="38">
        <f t="shared" si="10"/>
        <v>19</v>
      </c>
      <c r="G75" s="38">
        <f t="shared" si="11"/>
        <v>2</v>
      </c>
      <c r="H75" s="38">
        <f t="shared" si="12"/>
        <v>0</v>
      </c>
      <c r="I75" s="38">
        <f t="shared" si="13"/>
        <v>7.1428571428571423</v>
      </c>
      <c r="J75" s="39">
        <f t="shared" si="14"/>
        <v>7</v>
      </c>
      <c r="K75" s="40">
        <f>+COUNTIFS(Манзилли!N:N,D75,Манзилли!S:S,$K$335)</f>
        <v>5</v>
      </c>
      <c r="L75" s="38">
        <f>+COUNTIFS(Манзилли!N:N,D75,Манзилли!S:S,$K$335,Манзилли!R:R,"Рад")</f>
        <v>4</v>
      </c>
      <c r="M75" s="38">
        <f>+COUNTIFS(Манзилли!N:N,D75,Манзилли!S:S,$K$335,Манзилли!R:R,"Жараён")</f>
        <v>1</v>
      </c>
      <c r="N75" s="38">
        <f>+COUNTIFS(Манзилли!N:N,D75,Манзилли!S:S,$K$335,Манзилли!R:R,"Қарор")</f>
        <v>0</v>
      </c>
      <c r="O75" s="38">
        <f>+COUNTIFS(Манзилли!N:N,D75,Манзилли!S:S,$K$335,Манзилли!R:R,"Тўланди")</f>
        <v>0</v>
      </c>
      <c r="P75" s="38">
        <f>+COUNTIFS(Манзилли!N:N,D75,Манзилли!S:S,$P$335)</f>
        <v>1</v>
      </c>
      <c r="Q75" s="38">
        <f>+COUNTIFS(Манзилли!N:N,D75,Манзилли!S:S,$P$335,Манзилли!R:R,"Рад")</f>
        <v>1</v>
      </c>
      <c r="R75" s="38">
        <f>+COUNTIFS(Манзилли!N:N,D75,Манзилли!S:S,$P$335,Манзилли!R:R,"Жараён")</f>
        <v>0</v>
      </c>
      <c r="S75" s="38">
        <f>+COUNTIFS(Манзилли!N:N,D75,Манзилли!S:S,$P$335,Манзилли!R:R,"Қарор")</f>
        <v>0</v>
      </c>
      <c r="T75" s="38">
        <f>+COUNTIFS(Манзилли!N:N,D75,Манзилли!S:S,$P$335,Манзилли!R:R,"Тўланди")</f>
        <v>0</v>
      </c>
      <c r="U75" s="38">
        <f>+COUNTIFS(Манзилли!N:N,D75,Манзилли!S:S,$U$335)</f>
        <v>14</v>
      </c>
      <c r="V75" s="38">
        <f>+COUNTIFS(Манзилли!N:N,D75,Манзилли!S:S,$U$335,Манзилли!R:R,"Рад")</f>
        <v>8</v>
      </c>
      <c r="W75" s="38">
        <f>+COUNTIFS(Манзилли!N:N,D75,Манзилли!S:S,$U$335,Манзилли!R:R,"Жараён")</f>
        <v>1</v>
      </c>
      <c r="X75" s="38">
        <f>+COUNTIFS(Манзилли!N:N,D75,Манзилли!S:S,$U$335,Манзилли!R:R,"Қарор")</f>
        <v>0</v>
      </c>
      <c r="Y75" s="38">
        <f>+COUNTIFS(Манзилли!N:N,D75,Манзилли!S:S,$U$335,Манзилли!R:R,"Тўланди")</f>
        <v>5</v>
      </c>
      <c r="Z75" s="38">
        <f>+COUNTIFS(Манзилли!N:N,D75,Манзилли!S:S,$Y$335)</f>
        <v>1</v>
      </c>
      <c r="AA75" s="38">
        <f>+COUNTIFS(Манзилли!N:N,D75,Манзилли!S:S,$Y$335,Манзилли!R:R,"Рад")</f>
        <v>0</v>
      </c>
      <c r="AB75" s="38">
        <f>+COUNTIFS(Манзилли!N:N,D75,Манзилли!S:S,$Y$335,Манзилли!R:R,"Жараён")</f>
        <v>0</v>
      </c>
      <c r="AC75" s="38">
        <f>+COUNTIFS(Манзилли!N:N,D75,Манзилли!S:S,$Y$335,Манзилли!R:R,"Қарор")</f>
        <v>0</v>
      </c>
      <c r="AD75" s="38">
        <f>+COUNTIFS(Манзилли!N:N,D75,Манзилли!S:S,$Y$335,Манзилли!R:R,"Тўланди")</f>
        <v>1</v>
      </c>
      <c r="AE75" s="38">
        <f>+COUNTIFS(Манзилли!N:N,D75,Манзилли!S:S,$AD$335)</f>
        <v>0</v>
      </c>
      <c r="AF75" s="38">
        <f>+COUNTIFS(Манзилли!N:N,D75,Манзилли!S:S,$AD$335,Манзилли!R:R,"Рад")</f>
        <v>0</v>
      </c>
      <c r="AG75" s="38">
        <f>+COUNTIFS(Манзилли!N:N,D75,Манзилли!S:S,$AD$335,Манзилли!R:R,"Жараён")</f>
        <v>0</v>
      </c>
      <c r="AH75" s="38">
        <f>+COUNTIFS(Манзилли!N:N,D75,Манзилли!S:S,$AD$335,Манзилли!R:R,"Қарор")</f>
        <v>0</v>
      </c>
      <c r="AI75" s="38">
        <f>+COUNTIFS(Манзилли!N:N,D75,Манзилли!S:S,$AD$335,Манзилли!R:R,"Тўланди")</f>
        <v>0</v>
      </c>
      <c r="AJ75" s="38">
        <f>+COUNTIFS(Манзилли!N:N,D75,Манзилли!S:S,$AJ$335)</f>
        <v>6</v>
      </c>
      <c r="AK75" s="38">
        <f>+COUNTIFS(Манзилли!N:N,D75,Манзилли!S:S,$AJ$335,Манзилли!R:R,"Рад")</f>
        <v>6</v>
      </c>
      <c r="AL75" s="38">
        <f>+COUNTIFS(Манзилли!N:N,D75,Манзилли!S:S,$AJ$335,Манзилли!R:R,"Жараён")</f>
        <v>0</v>
      </c>
      <c r="AM75" s="38">
        <f>+COUNTIFS(Манзилли!N:N,D75,Манзилли!S:S,$AJ$335,Манзилли!R:R,"Қарор")</f>
        <v>0</v>
      </c>
      <c r="AN75" s="38">
        <f>+COUNTIFS(Манзилли!N:N,D75,Манзилли!S:S,$AJ$335,Манзилли!R:R,"Тўланди")</f>
        <v>0</v>
      </c>
      <c r="AO75" s="38">
        <f>+COUNTIFS(Манзилли!N:N,D75,Манзилли!S:S,$AO$335)</f>
        <v>1</v>
      </c>
      <c r="AP75" s="38">
        <f>+COUNTIFS(Манзилли!N:N,D75,Манзилли!S:S,$AO$335,Манзилли!R:R,"Рад")</f>
        <v>0</v>
      </c>
      <c r="AQ75" s="38">
        <f>+COUNTIFS(Манзилли!N:N,D75,Манзилли!S:S,$AO$335,Манзилли!R:R,"Жараён")</f>
        <v>0</v>
      </c>
      <c r="AR75" s="38">
        <f>+COUNTIFS(Манзилли!N:N,D75,Манзилли!S:S,$AO$335,Манзилли!R:R,"Қарор")</f>
        <v>0</v>
      </c>
      <c r="AS75" s="38">
        <f>+COUNTIFS(Манзилли!N:N,D75,Манзилли!S:S,$AO$335,Манзилли!R:R,"Тўланди")</f>
        <v>1</v>
      </c>
      <c r="AT75" s="38">
        <f>+COUNTIFS(Манзилли!D:D,#REF!,Манзилли!I:I,$BD$335)</f>
        <v>0</v>
      </c>
      <c r="AU75" s="38">
        <f>+COUNTIFS(Манзилли!D:D,#REF!,Манзилли!I:I,$BD$335,Манзилли!H:H,"Рад")</f>
        <v>0</v>
      </c>
      <c r="AV75" s="38">
        <f>+COUNTIFS(Манзилли!D:D,#REF!,Манзилли!I:I,$BD$335,Манзилли!H:H,"Жараён")</f>
        <v>0</v>
      </c>
      <c r="AW75" s="38">
        <f>+COUNTIFS(Манзилли!D:D,#REF!,Манзилли!I:I,$BD$335,Манзилли!H:H,"Қарор")</f>
        <v>0</v>
      </c>
      <c r="AX75" s="38">
        <f>+COUNTIFS(Манзилли!D:D,#REF!,Манзилли!I:I,$BD$335,Манзилли!H:H,"Тўланди")</f>
        <v>0</v>
      </c>
      <c r="AY75" s="38">
        <f>+COUNTIFS(Манзилли!I:I,#REF!,Манзилли!N:N,$BD$335)</f>
        <v>0</v>
      </c>
      <c r="AZ75" s="38">
        <f>+COUNTIFS(Манзилли!I:I,#REF!,Манзилли!N:N,$BD$335,Манзилли!M:M,"Рад")</f>
        <v>0</v>
      </c>
      <c r="BA75" s="38">
        <f>+COUNTIFS(Манзилли!I:I,#REF!,Манзилли!N:N,$BD$335,Манзилли!M:M,"Жараён")</f>
        <v>0</v>
      </c>
      <c r="BB75" s="38">
        <f>+COUNTIFS(Манзилли!I:I,#REF!,Манзилли!N:N,$BD$335,Манзилли!M:M,"Қарор")</f>
        <v>0</v>
      </c>
      <c r="BC75" s="38">
        <f>+COUNTIFS(Манзилли!I:I,#REF!,Манзилли!N:N,$BD$335,Манзилли!M:M,"Тўланди")</f>
        <v>0</v>
      </c>
      <c r="BD75" s="38">
        <f>+COUNTIFS(Манзилли!N:N,D75,Манзилли!S:S,$BD$335)</f>
        <v>0</v>
      </c>
      <c r="BE75" s="38">
        <f>+COUNTIFS(Манзилли!N:N,D75,Манзилли!S:S,$BD$335,Манзилли!R:R,"Рад")</f>
        <v>0</v>
      </c>
      <c r="BF75" s="38">
        <f>+COUNTIFS(Манзилли!N:N,D75,Манзилли!S:S,$BD$335,Манзилли!R:R,"Жараён")</f>
        <v>0</v>
      </c>
      <c r="BG75" s="38">
        <f>+COUNTIFS(Манзилли!N:N,D75,Манзилли!S:S,$BD$335,Манзилли!R:R,"Қарор")</f>
        <v>0</v>
      </c>
      <c r="BH75" s="38">
        <f>+COUNTIFS(Манзилли!N:N,D75,Манзилли!S:S,$BD$335,Манзилли!R:R,"Тўланди")</f>
        <v>0</v>
      </c>
      <c r="BI75" s="38">
        <f>+COUNTIFS(Манзилли!N:N,D75,Манзилли!S:S,$BI$335)</f>
        <v>0</v>
      </c>
      <c r="BJ75" s="38">
        <f>+COUNTIFS(Манзилли!N:N,D75,Манзилли!S:S,$BI$335,Манзилли!R:R,"Рад")</f>
        <v>0</v>
      </c>
      <c r="BK75" s="38">
        <f>+COUNTIFS(Манзилли!N:N,D75,Манзилли!S:S,$BI$335,Манзилли!R:R,"Жараён")</f>
        <v>0</v>
      </c>
      <c r="BL75" s="41">
        <f>+COUNTIFS(Манзилли!N:N,D75,Манзилли!S:S,$BI$335,Манзилли!R:R,"Қарор")</f>
        <v>0</v>
      </c>
      <c r="BM75" s="39">
        <f>+COUNTIFS(Манзилли!N:N,D75,Манзилли!S:S,$BI$335,Манзилли!R:R,"Тўланди")</f>
        <v>0</v>
      </c>
    </row>
    <row r="76" spans="1:65" ht="49.5" hidden="1" customHeight="1" x14ac:dyDescent="0.25">
      <c r="A76" s="67">
        <v>70</v>
      </c>
      <c r="B76" s="68" t="s">
        <v>19070</v>
      </c>
      <c r="C76" s="72" t="s">
        <v>242</v>
      </c>
      <c r="D76" s="76">
        <v>40206932320049</v>
      </c>
      <c r="E76" s="37">
        <f t="shared" si="9"/>
        <v>15</v>
      </c>
      <c r="F76" s="38">
        <f t="shared" si="10"/>
        <v>5</v>
      </c>
      <c r="G76" s="38">
        <f t="shared" si="11"/>
        <v>0</v>
      </c>
      <c r="H76" s="38">
        <f t="shared" si="12"/>
        <v>0</v>
      </c>
      <c r="I76" s="38">
        <f t="shared" si="13"/>
        <v>0</v>
      </c>
      <c r="J76" s="39">
        <f t="shared" si="14"/>
        <v>10</v>
      </c>
      <c r="K76" s="40">
        <f>+COUNTIFS(Манзилли!N:N,D76,Манзилли!S:S,$K$335)</f>
        <v>0</v>
      </c>
      <c r="L76" s="38">
        <f>+COUNTIFS(Манзилли!N:N,D76,Манзилли!S:S,$K$335,Манзилли!R:R,"Рад")</f>
        <v>0</v>
      </c>
      <c r="M76" s="38">
        <f>+COUNTIFS(Манзилли!N:N,D76,Манзилли!S:S,$K$335,Манзилли!R:R,"Жараён")</f>
        <v>0</v>
      </c>
      <c r="N76" s="38">
        <f>+COUNTIFS(Манзилли!N:N,D76,Манзилли!S:S,$K$335,Манзилли!R:R,"Қарор")</f>
        <v>0</v>
      </c>
      <c r="O76" s="38">
        <f>+COUNTIFS(Манзилли!N:N,D76,Манзилли!S:S,$K$335,Манзилли!R:R,"Тўланди")</f>
        <v>0</v>
      </c>
      <c r="P76" s="38">
        <f>+COUNTIFS(Манзилли!N:N,D76,Манзилли!S:S,$P$335)</f>
        <v>2</v>
      </c>
      <c r="Q76" s="38">
        <f>+COUNTIFS(Манзилли!N:N,D76,Манзилли!S:S,$P$335,Манзилли!R:R,"Рад")</f>
        <v>2</v>
      </c>
      <c r="R76" s="38">
        <f>+COUNTIFS(Манзилли!N:N,D76,Манзилли!S:S,$P$335,Манзилли!R:R,"Жараён")</f>
        <v>0</v>
      </c>
      <c r="S76" s="38">
        <f>+COUNTIFS(Манзилли!N:N,D76,Манзилли!S:S,$P$335,Манзилли!R:R,"Қарор")</f>
        <v>0</v>
      </c>
      <c r="T76" s="38">
        <f>+COUNTIFS(Манзилли!N:N,D76,Манзилли!S:S,$P$335,Манзилли!R:R,"Тўланди")</f>
        <v>0</v>
      </c>
      <c r="U76" s="38">
        <f>+COUNTIFS(Манзилли!N:N,D76,Манзилли!S:S,$U$335)</f>
        <v>13</v>
      </c>
      <c r="V76" s="38">
        <f>+COUNTIFS(Манзилли!N:N,D76,Манзилли!S:S,$U$335,Манзилли!R:R,"Рад")</f>
        <v>3</v>
      </c>
      <c r="W76" s="38">
        <f>+COUNTIFS(Манзилли!N:N,D76,Манзилли!S:S,$U$335,Манзилли!R:R,"Жараён")</f>
        <v>0</v>
      </c>
      <c r="X76" s="38">
        <f>+COUNTIFS(Манзилли!N:N,D76,Манзилли!S:S,$U$335,Манзилли!R:R,"Қарор")</f>
        <v>0</v>
      </c>
      <c r="Y76" s="38">
        <f>+COUNTIFS(Манзилли!N:N,D76,Манзилли!S:S,$U$335,Манзилли!R:R,"Тўланди")</f>
        <v>10</v>
      </c>
      <c r="Z76" s="38">
        <f>+COUNTIFS(Манзилли!N:N,D76,Манзилли!S:S,$Y$335)</f>
        <v>0</v>
      </c>
      <c r="AA76" s="38">
        <f>+COUNTIFS(Манзилли!N:N,D76,Манзилли!S:S,$Y$335,Манзилли!R:R,"Рад")</f>
        <v>0</v>
      </c>
      <c r="AB76" s="38">
        <f>+COUNTIFS(Манзилли!N:N,D76,Манзилли!S:S,$Y$335,Манзилли!R:R,"Жараён")</f>
        <v>0</v>
      </c>
      <c r="AC76" s="38">
        <f>+COUNTIFS(Манзилли!N:N,D76,Манзилли!S:S,$Y$335,Манзилли!R:R,"Қарор")</f>
        <v>0</v>
      </c>
      <c r="AD76" s="38">
        <f>+COUNTIFS(Манзилли!N:N,D76,Манзилли!S:S,$Y$335,Манзилли!R:R,"Тўланди")</f>
        <v>0</v>
      </c>
      <c r="AE76" s="38">
        <f>+COUNTIFS(Манзилли!N:N,D76,Манзилли!S:S,$AD$335)</f>
        <v>0</v>
      </c>
      <c r="AF76" s="38">
        <f>+COUNTIFS(Манзилли!N:N,D76,Манзилли!S:S,$AD$335,Манзилли!R:R,"Рад")</f>
        <v>0</v>
      </c>
      <c r="AG76" s="38">
        <f>+COUNTIFS(Манзилли!N:N,D76,Манзилли!S:S,$AD$335,Манзилли!R:R,"Жараён")</f>
        <v>0</v>
      </c>
      <c r="AH76" s="38">
        <f>+COUNTIFS(Манзилли!N:N,D76,Манзилли!S:S,$AD$335,Манзилли!R:R,"Қарор")</f>
        <v>0</v>
      </c>
      <c r="AI76" s="38">
        <f>+COUNTIFS(Манзилли!N:N,D76,Манзилли!S:S,$AD$335,Манзилли!R:R,"Тўланди")</f>
        <v>0</v>
      </c>
      <c r="AJ76" s="38">
        <f>+COUNTIFS(Манзилли!N:N,D76,Манзилли!S:S,$AJ$335)</f>
        <v>0</v>
      </c>
      <c r="AK76" s="38">
        <f>+COUNTIFS(Манзилли!N:N,D76,Манзилли!S:S,$AJ$335,Манзилли!R:R,"Рад")</f>
        <v>0</v>
      </c>
      <c r="AL76" s="38">
        <f>+COUNTIFS(Манзилли!N:N,D76,Манзилли!S:S,$AJ$335,Манзилли!R:R,"Жараён")</f>
        <v>0</v>
      </c>
      <c r="AM76" s="38">
        <f>+COUNTIFS(Манзилли!N:N,D76,Манзилли!S:S,$AJ$335,Манзилли!R:R,"Қарор")</f>
        <v>0</v>
      </c>
      <c r="AN76" s="38">
        <f>+COUNTIFS(Манзилли!N:N,D76,Манзилли!S:S,$AJ$335,Манзилли!R:R,"Тўланди")</f>
        <v>0</v>
      </c>
      <c r="AO76" s="38">
        <f>+COUNTIFS(Манзилли!N:N,D76,Манзилли!S:S,$AO$335)</f>
        <v>0</v>
      </c>
      <c r="AP76" s="38">
        <f>+COUNTIFS(Манзилли!N:N,D76,Манзилли!S:S,$AO$335,Манзилли!R:R,"Рад")</f>
        <v>0</v>
      </c>
      <c r="AQ76" s="38">
        <f>+COUNTIFS(Манзилли!N:N,D76,Манзилли!S:S,$AO$335,Манзилли!R:R,"Жараён")</f>
        <v>0</v>
      </c>
      <c r="AR76" s="38">
        <f>+COUNTIFS(Манзилли!N:N,D76,Манзилли!S:S,$AO$335,Манзилли!R:R,"Қарор")</f>
        <v>0</v>
      </c>
      <c r="AS76" s="38">
        <f>+COUNTIFS(Манзилли!N:N,D76,Манзилли!S:S,$AO$335,Манзилли!R:R,"Тўланди")</f>
        <v>0</v>
      </c>
      <c r="AT76" s="38">
        <f>+COUNTIFS(Манзилли!D:D,#REF!,Манзилли!I:I,$BD$335)</f>
        <v>0</v>
      </c>
      <c r="AU76" s="38">
        <f>+COUNTIFS(Манзилли!D:D,#REF!,Манзилли!I:I,$BD$335,Манзилли!H:H,"Рад")</f>
        <v>0</v>
      </c>
      <c r="AV76" s="38">
        <f>+COUNTIFS(Манзилли!D:D,#REF!,Манзилли!I:I,$BD$335,Манзилли!H:H,"Жараён")</f>
        <v>0</v>
      </c>
      <c r="AW76" s="38">
        <f>+COUNTIFS(Манзилли!D:D,#REF!,Манзилли!I:I,$BD$335,Манзилли!H:H,"Қарор")</f>
        <v>0</v>
      </c>
      <c r="AX76" s="38">
        <f>+COUNTIFS(Манзилли!D:D,#REF!,Манзилли!I:I,$BD$335,Манзилли!H:H,"Тўланди")</f>
        <v>0</v>
      </c>
      <c r="AY76" s="38">
        <f>+COUNTIFS(Манзилли!I:I,#REF!,Манзилли!N:N,$BD$335)</f>
        <v>0</v>
      </c>
      <c r="AZ76" s="38">
        <f>+COUNTIFS(Манзилли!I:I,#REF!,Манзилли!N:N,$BD$335,Манзилли!M:M,"Рад")</f>
        <v>0</v>
      </c>
      <c r="BA76" s="38">
        <f>+COUNTIFS(Манзилли!I:I,#REF!,Манзилли!N:N,$BD$335,Манзилли!M:M,"Жараён")</f>
        <v>0</v>
      </c>
      <c r="BB76" s="38">
        <f>+COUNTIFS(Манзилли!I:I,#REF!,Манзилли!N:N,$BD$335,Манзилли!M:M,"Қарор")</f>
        <v>0</v>
      </c>
      <c r="BC76" s="38">
        <f>+COUNTIFS(Манзилли!I:I,#REF!,Манзилли!N:N,$BD$335,Манзилли!M:M,"Тўланди")</f>
        <v>0</v>
      </c>
      <c r="BD76" s="38">
        <f>+COUNTIFS(Манзилли!N:N,D76,Манзилли!S:S,$BD$335)</f>
        <v>0</v>
      </c>
      <c r="BE76" s="38">
        <f>+COUNTIFS(Манзилли!N:N,D76,Манзилли!S:S,$BD$335,Манзилли!R:R,"Рад")</f>
        <v>0</v>
      </c>
      <c r="BF76" s="38">
        <f>+COUNTIFS(Манзилли!N:N,D76,Манзилли!S:S,$BD$335,Манзилли!R:R,"Жараён")</f>
        <v>0</v>
      </c>
      <c r="BG76" s="38">
        <f>+COUNTIFS(Манзилли!N:N,D76,Манзилли!S:S,$BD$335,Манзилли!R:R,"Қарор")</f>
        <v>0</v>
      </c>
      <c r="BH76" s="38">
        <f>+COUNTIFS(Манзилли!N:N,D76,Манзилли!S:S,$BD$335,Манзилли!R:R,"Тўланди")</f>
        <v>0</v>
      </c>
      <c r="BI76" s="38">
        <f>+COUNTIFS(Манзилли!N:N,D76,Манзилли!S:S,$BI$335)</f>
        <v>0</v>
      </c>
      <c r="BJ76" s="38">
        <f>+COUNTIFS(Манзилли!N:N,D76,Манзилли!S:S,$BI$335,Манзилли!R:R,"Рад")</f>
        <v>0</v>
      </c>
      <c r="BK76" s="38">
        <f>+COUNTIFS(Манзилли!N:N,D76,Манзилли!S:S,$BI$335,Манзилли!R:R,"Жараён")</f>
        <v>0</v>
      </c>
      <c r="BL76" s="41">
        <f>+COUNTIFS(Манзилли!N:N,D76,Манзилли!S:S,$BI$335,Манзилли!R:R,"Қарор")</f>
        <v>0</v>
      </c>
      <c r="BM76" s="39">
        <f>+COUNTIFS(Манзилли!N:N,D76,Манзилли!S:S,$BI$335,Манзилли!R:R,"Тўланди")</f>
        <v>0</v>
      </c>
    </row>
    <row r="77" spans="1:65" ht="49.5" hidden="1" customHeight="1" x14ac:dyDescent="0.25">
      <c r="A77" s="67">
        <v>71</v>
      </c>
      <c r="B77" s="68" t="s">
        <v>19071</v>
      </c>
      <c r="C77" s="72" t="s">
        <v>175</v>
      </c>
      <c r="D77" s="76">
        <v>41408892330086</v>
      </c>
      <c r="E77" s="37">
        <f t="shared" si="9"/>
        <v>35</v>
      </c>
      <c r="F77" s="38">
        <f t="shared" si="10"/>
        <v>14</v>
      </c>
      <c r="G77" s="38">
        <f t="shared" si="11"/>
        <v>1</v>
      </c>
      <c r="H77" s="38">
        <f t="shared" si="12"/>
        <v>2</v>
      </c>
      <c r="I77" s="38">
        <f t="shared" si="13"/>
        <v>2.8571428571428572</v>
      </c>
      <c r="J77" s="39">
        <f t="shared" si="14"/>
        <v>18</v>
      </c>
      <c r="K77" s="40">
        <f>+COUNTIFS(Манзилли!N:N,D77,Манзилли!S:S,$K$335)</f>
        <v>1</v>
      </c>
      <c r="L77" s="38">
        <f>+COUNTIFS(Манзилли!N:N,D77,Манзилли!S:S,$K$335,Манзилли!R:R,"Рад")</f>
        <v>1</v>
      </c>
      <c r="M77" s="38">
        <f>+COUNTIFS(Манзилли!N:N,D77,Манзилли!S:S,$K$335,Манзилли!R:R,"Жараён")</f>
        <v>0</v>
      </c>
      <c r="N77" s="38">
        <f>+COUNTIFS(Манзилли!N:N,D77,Манзилли!S:S,$K$335,Манзилли!R:R,"Қарор")</f>
        <v>0</v>
      </c>
      <c r="O77" s="38">
        <f>+COUNTIFS(Манзилли!N:N,D77,Манзилли!S:S,$K$335,Манзилли!R:R,"Тўланди")</f>
        <v>0</v>
      </c>
      <c r="P77" s="38">
        <f>+COUNTIFS(Манзилли!N:N,D77,Манзилли!S:S,$P$335)</f>
        <v>2</v>
      </c>
      <c r="Q77" s="38">
        <f>+COUNTIFS(Манзилли!N:N,D77,Манзилли!S:S,$P$335,Манзилли!R:R,"Рад")</f>
        <v>1</v>
      </c>
      <c r="R77" s="38">
        <f>+COUNTIFS(Манзилли!N:N,D77,Манзилли!S:S,$P$335,Манзилли!R:R,"Жараён")</f>
        <v>1</v>
      </c>
      <c r="S77" s="38">
        <f>+COUNTIFS(Манзилли!N:N,D77,Манзилли!S:S,$P$335,Манзилли!R:R,"Қарор")</f>
        <v>0</v>
      </c>
      <c r="T77" s="38">
        <f>+COUNTIFS(Манзилли!N:N,D77,Манзилли!S:S,$P$335,Манзилли!R:R,"Тўланди")</f>
        <v>0</v>
      </c>
      <c r="U77" s="38">
        <f>+COUNTIFS(Манзилли!N:N,D77,Манзилли!S:S,$U$335)</f>
        <v>20</v>
      </c>
      <c r="V77" s="38">
        <f>+COUNTIFS(Манзилли!N:N,D77,Манзилли!S:S,$U$335,Манзилли!R:R,"Рад")</f>
        <v>8</v>
      </c>
      <c r="W77" s="38">
        <f>+COUNTIFS(Манзилли!N:N,D77,Манзилли!S:S,$U$335,Манзилли!R:R,"Жараён")</f>
        <v>0</v>
      </c>
      <c r="X77" s="38">
        <f>+COUNTIFS(Манзилли!N:N,D77,Манзилли!S:S,$U$335,Манзилли!R:R,"Қарор")</f>
        <v>1</v>
      </c>
      <c r="Y77" s="38">
        <f>+COUNTIFS(Манзилли!N:N,D77,Манзилли!S:S,$U$335,Манзилли!R:R,"Тўланди")</f>
        <v>11</v>
      </c>
      <c r="Z77" s="38">
        <f>+COUNTIFS(Манзилли!N:N,D77,Манзилли!S:S,$Y$335)</f>
        <v>11</v>
      </c>
      <c r="AA77" s="38">
        <f>+COUNTIFS(Манзилли!N:N,D77,Манзилли!S:S,$Y$335,Манзилли!R:R,"Рад")</f>
        <v>3</v>
      </c>
      <c r="AB77" s="38">
        <f>+COUNTIFS(Манзилли!N:N,D77,Манзилли!S:S,$Y$335,Манзилли!R:R,"Жараён")</f>
        <v>0</v>
      </c>
      <c r="AC77" s="38">
        <f>+COUNTIFS(Манзилли!N:N,D77,Манзилли!S:S,$Y$335,Манзилли!R:R,"Қарор")</f>
        <v>1</v>
      </c>
      <c r="AD77" s="38">
        <f>+COUNTIFS(Манзилли!N:N,D77,Манзилли!S:S,$Y$335,Манзилли!R:R,"Тўланди")</f>
        <v>7</v>
      </c>
      <c r="AE77" s="38">
        <f>+COUNTIFS(Манзилли!N:N,D77,Манзилли!S:S,$AD$335)</f>
        <v>0</v>
      </c>
      <c r="AF77" s="38">
        <f>+COUNTIFS(Манзилли!N:N,D77,Манзилли!S:S,$AD$335,Манзилли!R:R,"Рад")</f>
        <v>0</v>
      </c>
      <c r="AG77" s="38">
        <f>+COUNTIFS(Манзилли!N:N,D77,Манзилли!S:S,$AD$335,Манзилли!R:R,"Жараён")</f>
        <v>0</v>
      </c>
      <c r="AH77" s="38">
        <f>+COUNTIFS(Манзилли!N:N,D77,Манзилли!S:S,$AD$335,Манзилли!R:R,"Қарор")</f>
        <v>0</v>
      </c>
      <c r="AI77" s="38">
        <f>+COUNTIFS(Манзилли!N:N,D77,Манзилли!S:S,$AD$335,Манзилли!R:R,"Тўланди")</f>
        <v>0</v>
      </c>
      <c r="AJ77" s="38">
        <f>+COUNTIFS(Манзилли!N:N,D77,Манзилли!S:S,$AJ$335)</f>
        <v>1</v>
      </c>
      <c r="AK77" s="38">
        <f>+COUNTIFS(Манзилли!N:N,D77,Манзилли!S:S,$AJ$335,Манзилли!R:R,"Рад")</f>
        <v>1</v>
      </c>
      <c r="AL77" s="38">
        <f>+COUNTIFS(Манзилли!N:N,D77,Манзилли!S:S,$AJ$335,Манзилли!R:R,"Жараён")</f>
        <v>0</v>
      </c>
      <c r="AM77" s="38">
        <f>+COUNTIFS(Манзилли!N:N,D77,Манзилли!S:S,$AJ$335,Манзилли!R:R,"Қарор")</f>
        <v>0</v>
      </c>
      <c r="AN77" s="38">
        <f>+COUNTIFS(Манзилли!N:N,D77,Манзилли!S:S,$AJ$335,Манзилли!R:R,"Тўланди")</f>
        <v>0</v>
      </c>
      <c r="AO77" s="38">
        <f>+COUNTIFS(Манзилли!N:N,D77,Манзилли!S:S,$AO$335)</f>
        <v>0</v>
      </c>
      <c r="AP77" s="38">
        <f>+COUNTIFS(Манзилли!N:N,D77,Манзилли!S:S,$AO$335,Манзилли!R:R,"Рад")</f>
        <v>0</v>
      </c>
      <c r="AQ77" s="38">
        <f>+COUNTIFS(Манзилли!N:N,D77,Манзилли!S:S,$AO$335,Манзилли!R:R,"Жараён")</f>
        <v>0</v>
      </c>
      <c r="AR77" s="38">
        <f>+COUNTIFS(Манзилли!N:N,D77,Манзилли!S:S,$AO$335,Манзилли!R:R,"Қарор")</f>
        <v>0</v>
      </c>
      <c r="AS77" s="38">
        <f>+COUNTIFS(Манзилли!N:N,D77,Манзилли!S:S,$AO$335,Манзилли!R:R,"Тўланди")</f>
        <v>0</v>
      </c>
      <c r="AT77" s="38">
        <f>+COUNTIFS(Манзилли!D:D,#REF!,Манзилли!I:I,$BD$335)</f>
        <v>0</v>
      </c>
      <c r="AU77" s="38">
        <f>+COUNTIFS(Манзилли!D:D,#REF!,Манзилли!I:I,$BD$335,Манзилли!H:H,"Рад")</f>
        <v>0</v>
      </c>
      <c r="AV77" s="38">
        <f>+COUNTIFS(Манзилли!D:D,#REF!,Манзилли!I:I,$BD$335,Манзилли!H:H,"Жараён")</f>
        <v>0</v>
      </c>
      <c r="AW77" s="38">
        <f>+COUNTIFS(Манзилли!D:D,#REF!,Манзилли!I:I,$BD$335,Манзилли!H:H,"Қарор")</f>
        <v>0</v>
      </c>
      <c r="AX77" s="38">
        <f>+COUNTIFS(Манзилли!D:D,#REF!,Манзилли!I:I,$BD$335,Манзилли!H:H,"Тўланди")</f>
        <v>0</v>
      </c>
      <c r="AY77" s="38">
        <f>+COUNTIFS(Манзилли!I:I,#REF!,Манзилли!N:N,$BD$335)</f>
        <v>0</v>
      </c>
      <c r="AZ77" s="38">
        <f>+COUNTIFS(Манзилли!I:I,#REF!,Манзилли!N:N,$BD$335,Манзилли!M:M,"Рад")</f>
        <v>0</v>
      </c>
      <c r="BA77" s="38">
        <f>+COUNTIFS(Манзилли!I:I,#REF!,Манзилли!N:N,$BD$335,Манзилли!M:M,"Жараён")</f>
        <v>0</v>
      </c>
      <c r="BB77" s="38">
        <f>+COUNTIFS(Манзилли!I:I,#REF!,Манзилли!N:N,$BD$335,Манзилли!M:M,"Қарор")</f>
        <v>0</v>
      </c>
      <c r="BC77" s="38">
        <f>+COUNTIFS(Манзилли!I:I,#REF!,Манзилли!N:N,$BD$335,Манзилли!M:M,"Тўланди")</f>
        <v>0</v>
      </c>
      <c r="BD77" s="38">
        <f>+COUNTIFS(Манзилли!N:N,D77,Манзилли!S:S,$BD$335)</f>
        <v>0</v>
      </c>
      <c r="BE77" s="38">
        <f>+COUNTIFS(Манзилли!N:N,D77,Манзилли!S:S,$BD$335,Манзилли!R:R,"Рад")</f>
        <v>0</v>
      </c>
      <c r="BF77" s="38">
        <f>+COUNTIFS(Манзилли!N:N,D77,Манзилли!S:S,$BD$335,Манзилли!R:R,"Жараён")</f>
        <v>0</v>
      </c>
      <c r="BG77" s="38">
        <f>+COUNTIFS(Манзилли!N:N,D77,Манзилли!S:S,$BD$335,Манзилли!R:R,"Қарор")</f>
        <v>0</v>
      </c>
      <c r="BH77" s="38">
        <f>+COUNTIFS(Манзилли!N:N,D77,Манзилли!S:S,$BD$335,Манзилли!R:R,"Тўланди")</f>
        <v>0</v>
      </c>
      <c r="BI77" s="38">
        <f>+COUNTIFS(Манзилли!N:N,D77,Манзилли!S:S,$BI$335)</f>
        <v>0</v>
      </c>
      <c r="BJ77" s="38">
        <f>+COUNTIFS(Манзилли!N:N,D77,Манзилли!S:S,$BI$335,Манзилли!R:R,"Рад")</f>
        <v>0</v>
      </c>
      <c r="BK77" s="38">
        <f>+COUNTIFS(Манзилли!N:N,D77,Манзилли!S:S,$BI$335,Манзилли!R:R,"Жараён")</f>
        <v>0</v>
      </c>
      <c r="BL77" s="41">
        <f>+COUNTIFS(Манзилли!N:N,D77,Манзилли!S:S,$BI$335,Манзилли!R:R,"Қарор")</f>
        <v>0</v>
      </c>
      <c r="BM77" s="39">
        <f>+COUNTIFS(Манзилли!N:N,D77,Манзилли!S:S,$BI$335,Манзилли!R:R,"Тўланди")</f>
        <v>0</v>
      </c>
    </row>
    <row r="78" spans="1:65" ht="49.5" hidden="1" customHeight="1" x14ac:dyDescent="0.25">
      <c r="A78" s="67">
        <v>72</v>
      </c>
      <c r="B78" s="68" t="s">
        <v>19071</v>
      </c>
      <c r="C78" s="72" t="s">
        <v>502</v>
      </c>
      <c r="D78" s="76">
        <v>41108912330033</v>
      </c>
      <c r="E78" s="37">
        <f t="shared" si="9"/>
        <v>19</v>
      </c>
      <c r="F78" s="38">
        <f t="shared" si="10"/>
        <v>6</v>
      </c>
      <c r="G78" s="38">
        <f t="shared" si="11"/>
        <v>1</v>
      </c>
      <c r="H78" s="38">
        <f t="shared" si="12"/>
        <v>1</v>
      </c>
      <c r="I78" s="38">
        <f t="shared" si="13"/>
        <v>5.2631578947368416</v>
      </c>
      <c r="J78" s="39">
        <f t="shared" si="14"/>
        <v>11</v>
      </c>
      <c r="K78" s="40">
        <f>+COUNTIFS(Манзилли!N:N,D78,Манзилли!S:S,$K$335)</f>
        <v>2</v>
      </c>
      <c r="L78" s="38">
        <f>+COUNTIFS(Манзилли!N:N,D78,Манзилли!S:S,$K$335,Манзилли!R:R,"Рад")</f>
        <v>1</v>
      </c>
      <c r="M78" s="38">
        <f>+COUNTIFS(Манзилли!N:N,D78,Манзилли!S:S,$K$335,Манзилли!R:R,"Жараён")</f>
        <v>1</v>
      </c>
      <c r="N78" s="38">
        <f>+COUNTIFS(Манзилли!N:N,D78,Манзилли!S:S,$K$335,Манзилли!R:R,"Қарор")</f>
        <v>0</v>
      </c>
      <c r="O78" s="38">
        <f>+COUNTIFS(Манзилли!N:N,D78,Манзилли!S:S,$K$335,Манзилли!R:R,"Тўланди")</f>
        <v>0</v>
      </c>
      <c r="P78" s="38">
        <f>+COUNTIFS(Манзилли!N:N,D78,Манзилли!S:S,$P$335)</f>
        <v>1</v>
      </c>
      <c r="Q78" s="38">
        <f>+COUNTIFS(Манзилли!N:N,D78,Манзилли!S:S,$P$335,Манзилли!R:R,"Рад")</f>
        <v>1</v>
      </c>
      <c r="R78" s="38">
        <f>+COUNTIFS(Манзилли!N:N,D78,Манзилли!S:S,$P$335,Манзилли!R:R,"Жараён")</f>
        <v>0</v>
      </c>
      <c r="S78" s="38">
        <f>+COUNTIFS(Манзилли!N:N,D78,Манзилли!S:S,$P$335,Манзилли!R:R,"Қарор")</f>
        <v>0</v>
      </c>
      <c r="T78" s="38">
        <f>+COUNTIFS(Манзилли!N:N,D78,Манзилли!S:S,$P$335,Манзилли!R:R,"Тўланди")</f>
        <v>0</v>
      </c>
      <c r="U78" s="38">
        <f>+COUNTIFS(Манзилли!N:N,D78,Манзилли!S:S,$U$335)</f>
        <v>14</v>
      </c>
      <c r="V78" s="38">
        <f>+COUNTIFS(Манзилли!N:N,D78,Манзилли!S:S,$U$335,Манзилли!R:R,"Рад")</f>
        <v>3</v>
      </c>
      <c r="W78" s="38">
        <f>+COUNTIFS(Манзилли!N:N,D78,Манзилли!S:S,$U$335,Манзилли!R:R,"Жараён")</f>
        <v>0</v>
      </c>
      <c r="X78" s="38">
        <f>+COUNTIFS(Манзилли!N:N,D78,Манзилли!S:S,$U$335,Манзилли!R:R,"Қарор")</f>
        <v>1</v>
      </c>
      <c r="Y78" s="38">
        <f>+COUNTIFS(Манзилли!N:N,D78,Манзилли!S:S,$U$335,Манзилли!R:R,"Тўланди")</f>
        <v>10</v>
      </c>
      <c r="Z78" s="38">
        <f>+COUNTIFS(Манзилли!N:N,D78,Манзилли!S:S,$Y$335)</f>
        <v>1</v>
      </c>
      <c r="AA78" s="38">
        <f>+COUNTIFS(Манзилли!N:N,D78,Манзилли!S:S,$Y$335,Манзилли!R:R,"Рад")</f>
        <v>0</v>
      </c>
      <c r="AB78" s="38">
        <f>+COUNTIFS(Манзилли!N:N,D78,Манзилли!S:S,$Y$335,Манзилли!R:R,"Жараён")</f>
        <v>0</v>
      </c>
      <c r="AC78" s="38">
        <f>+COUNTIFS(Манзилли!N:N,D78,Манзилли!S:S,$Y$335,Манзилли!R:R,"Қарор")</f>
        <v>0</v>
      </c>
      <c r="AD78" s="38">
        <f>+COUNTIFS(Манзилли!N:N,D78,Манзилли!S:S,$Y$335,Манзилли!R:R,"Тўланди")</f>
        <v>1</v>
      </c>
      <c r="AE78" s="38">
        <f>+COUNTIFS(Манзилли!N:N,D78,Манзилли!S:S,$AD$335)</f>
        <v>0</v>
      </c>
      <c r="AF78" s="38">
        <f>+COUNTIFS(Манзилли!N:N,D78,Манзилли!S:S,$AD$335,Манзилли!R:R,"Рад")</f>
        <v>0</v>
      </c>
      <c r="AG78" s="38">
        <f>+COUNTIFS(Манзилли!N:N,D78,Манзилли!S:S,$AD$335,Манзилли!R:R,"Жараён")</f>
        <v>0</v>
      </c>
      <c r="AH78" s="38">
        <f>+COUNTIFS(Манзилли!N:N,D78,Манзилли!S:S,$AD$335,Манзилли!R:R,"Қарор")</f>
        <v>0</v>
      </c>
      <c r="AI78" s="38">
        <f>+COUNTIFS(Манзилли!N:N,D78,Манзилли!S:S,$AD$335,Манзилли!R:R,"Тўланди")</f>
        <v>0</v>
      </c>
      <c r="AJ78" s="38">
        <f>+COUNTIFS(Манзилли!N:N,D78,Манзилли!S:S,$AJ$335)</f>
        <v>1</v>
      </c>
      <c r="AK78" s="38">
        <f>+COUNTIFS(Манзилли!N:N,D78,Манзилли!S:S,$AJ$335,Манзилли!R:R,"Рад")</f>
        <v>1</v>
      </c>
      <c r="AL78" s="38">
        <f>+COUNTIFS(Манзилли!N:N,D78,Манзилли!S:S,$AJ$335,Манзилли!R:R,"Жараён")</f>
        <v>0</v>
      </c>
      <c r="AM78" s="38">
        <f>+COUNTIFS(Манзилли!N:N,D78,Манзилли!S:S,$AJ$335,Манзилли!R:R,"Қарор")</f>
        <v>0</v>
      </c>
      <c r="AN78" s="38">
        <f>+COUNTIFS(Манзилли!N:N,D78,Манзилли!S:S,$AJ$335,Манзилли!R:R,"Тўланди")</f>
        <v>0</v>
      </c>
      <c r="AO78" s="38">
        <f>+COUNTIFS(Манзилли!N:N,D78,Манзилли!S:S,$AO$335)</f>
        <v>0</v>
      </c>
      <c r="AP78" s="38">
        <f>+COUNTIFS(Манзилли!N:N,D78,Манзилли!S:S,$AO$335,Манзилли!R:R,"Рад")</f>
        <v>0</v>
      </c>
      <c r="AQ78" s="38">
        <f>+COUNTIFS(Манзилли!N:N,D78,Манзилли!S:S,$AO$335,Манзилли!R:R,"Жараён")</f>
        <v>0</v>
      </c>
      <c r="AR78" s="38">
        <f>+COUNTIFS(Манзилли!N:N,D78,Манзилли!S:S,$AO$335,Манзилли!R:R,"Қарор")</f>
        <v>0</v>
      </c>
      <c r="AS78" s="38">
        <f>+COUNTIFS(Манзилли!N:N,D78,Манзилли!S:S,$AO$335,Манзилли!R:R,"Тўланди")</f>
        <v>0</v>
      </c>
      <c r="AT78" s="38">
        <f>+COUNTIFS(Манзилли!D:D,#REF!,Манзилли!I:I,$BD$335)</f>
        <v>0</v>
      </c>
      <c r="AU78" s="38">
        <f>+COUNTIFS(Манзилли!D:D,#REF!,Манзилли!I:I,$BD$335,Манзилли!H:H,"Рад")</f>
        <v>0</v>
      </c>
      <c r="AV78" s="38">
        <f>+COUNTIFS(Манзилли!D:D,#REF!,Манзилли!I:I,$BD$335,Манзилли!H:H,"Жараён")</f>
        <v>0</v>
      </c>
      <c r="AW78" s="38">
        <f>+COUNTIFS(Манзилли!D:D,#REF!,Манзилли!I:I,$BD$335,Манзилли!H:H,"Қарор")</f>
        <v>0</v>
      </c>
      <c r="AX78" s="38">
        <f>+COUNTIFS(Манзилли!D:D,#REF!,Манзилли!I:I,$BD$335,Манзилли!H:H,"Тўланди")</f>
        <v>0</v>
      </c>
      <c r="AY78" s="38">
        <f>+COUNTIFS(Манзилли!I:I,#REF!,Манзилли!N:N,$BD$335)</f>
        <v>0</v>
      </c>
      <c r="AZ78" s="38">
        <f>+COUNTIFS(Манзилли!I:I,#REF!,Манзилли!N:N,$BD$335,Манзилли!M:M,"Рад")</f>
        <v>0</v>
      </c>
      <c r="BA78" s="38">
        <f>+COUNTIFS(Манзилли!I:I,#REF!,Манзилли!N:N,$BD$335,Манзилли!M:M,"Жараён")</f>
        <v>0</v>
      </c>
      <c r="BB78" s="38">
        <f>+COUNTIFS(Манзилли!I:I,#REF!,Манзилли!N:N,$BD$335,Манзилли!M:M,"Қарор")</f>
        <v>0</v>
      </c>
      <c r="BC78" s="38">
        <f>+COUNTIFS(Манзилли!I:I,#REF!,Манзилли!N:N,$BD$335,Манзилли!M:M,"Тўланди")</f>
        <v>0</v>
      </c>
      <c r="BD78" s="38">
        <f>+COUNTIFS(Манзилли!N:N,D78,Манзилли!S:S,$BD$335)</f>
        <v>0</v>
      </c>
      <c r="BE78" s="38">
        <f>+COUNTIFS(Манзилли!N:N,D78,Манзилли!S:S,$BD$335,Манзилли!R:R,"Рад")</f>
        <v>0</v>
      </c>
      <c r="BF78" s="38">
        <f>+COUNTIFS(Манзилли!N:N,D78,Манзилли!S:S,$BD$335,Манзилли!R:R,"Жараён")</f>
        <v>0</v>
      </c>
      <c r="BG78" s="38">
        <f>+COUNTIFS(Манзилли!N:N,D78,Манзилли!S:S,$BD$335,Манзилли!R:R,"Қарор")</f>
        <v>0</v>
      </c>
      <c r="BH78" s="38">
        <f>+COUNTIFS(Манзилли!N:N,D78,Манзилли!S:S,$BD$335,Манзилли!R:R,"Тўланди")</f>
        <v>0</v>
      </c>
      <c r="BI78" s="38">
        <f>+COUNTIFS(Манзилли!N:N,D78,Манзилли!S:S,$BI$335)</f>
        <v>0</v>
      </c>
      <c r="BJ78" s="38">
        <f>+COUNTIFS(Манзилли!N:N,D78,Манзилли!S:S,$BI$335,Манзилли!R:R,"Рад")</f>
        <v>0</v>
      </c>
      <c r="BK78" s="38">
        <f>+COUNTIFS(Манзилли!N:N,D78,Манзилли!S:S,$BI$335,Манзилли!R:R,"Жараён")</f>
        <v>0</v>
      </c>
      <c r="BL78" s="41">
        <f>+COUNTIFS(Манзилли!N:N,D78,Манзилли!S:S,$BI$335,Манзилли!R:R,"Қарор")</f>
        <v>0</v>
      </c>
      <c r="BM78" s="39">
        <f>+COUNTIFS(Манзилли!N:N,D78,Манзилли!S:S,$BI$335,Манзилли!R:R,"Тўланди")</f>
        <v>0</v>
      </c>
    </row>
    <row r="79" spans="1:65" ht="49.5" hidden="1" customHeight="1" x14ac:dyDescent="0.25">
      <c r="A79" s="67">
        <v>73</v>
      </c>
      <c r="B79" s="68" t="s">
        <v>19071</v>
      </c>
      <c r="C79" s="72" t="s">
        <v>510</v>
      </c>
      <c r="D79" s="76">
        <v>42307912330042</v>
      </c>
      <c r="E79" s="37">
        <f t="shared" si="9"/>
        <v>16</v>
      </c>
      <c r="F79" s="38">
        <f t="shared" si="10"/>
        <v>4</v>
      </c>
      <c r="G79" s="38">
        <f t="shared" si="11"/>
        <v>0</v>
      </c>
      <c r="H79" s="38">
        <f t="shared" si="12"/>
        <v>0</v>
      </c>
      <c r="I79" s="38">
        <f t="shared" si="13"/>
        <v>0</v>
      </c>
      <c r="J79" s="39">
        <f t="shared" si="14"/>
        <v>13</v>
      </c>
      <c r="K79" s="40">
        <f>+COUNTIFS(Манзилли!N:N,D79,Манзилли!S:S,$K$335)</f>
        <v>0</v>
      </c>
      <c r="L79" s="38">
        <f>+COUNTIFS(Манзилли!N:N,D79,Манзилли!S:S,$K$335,Манзилли!R:R,"Рад")</f>
        <v>0</v>
      </c>
      <c r="M79" s="38">
        <f>+COUNTIFS(Манзилли!N:N,D79,Манзилли!S:S,$K$335,Манзилли!R:R,"Жараён")</f>
        <v>0</v>
      </c>
      <c r="N79" s="38">
        <f>+COUNTIFS(Манзилли!N:N,D79,Манзилли!S:S,$K$335,Манзилли!R:R,"Қарор")</f>
        <v>0</v>
      </c>
      <c r="O79" s="38">
        <f>+COUNTIFS(Манзилли!N:N,D79,Манзилли!S:S,$K$335,Манзилли!R:R,"Тўланди")</f>
        <v>0</v>
      </c>
      <c r="P79" s="38">
        <f>+COUNTIFS(Манзилли!N:N,D79,Манзилли!S:S,$P$335)</f>
        <v>1</v>
      </c>
      <c r="Q79" s="38">
        <f>+COUNTIFS(Манзилли!N:N,D79,Манзилли!S:S,$P$335,Манзилли!R:R,"Рад")</f>
        <v>1</v>
      </c>
      <c r="R79" s="38">
        <f>+COUNTIFS(Манзилли!N:N,D79,Манзилли!S:S,$P$335,Манзилли!R:R,"Жараён")</f>
        <v>0</v>
      </c>
      <c r="S79" s="38">
        <f>+COUNTIFS(Манзилли!N:N,D79,Манзилли!S:S,$P$335,Манзилли!R:R,"Қарор")</f>
        <v>0</v>
      </c>
      <c r="T79" s="38">
        <f>+COUNTIFS(Манзилли!N:N,D79,Манзилли!S:S,$P$335,Манзилли!R:R,"Тўланди")</f>
        <v>0</v>
      </c>
      <c r="U79" s="38">
        <f>+COUNTIFS(Манзилли!N:N,D79,Манзилли!S:S,$U$335)</f>
        <v>12</v>
      </c>
      <c r="V79" s="38">
        <f>+COUNTIFS(Манзилли!N:N,D79,Манзилли!S:S,$U$335,Манзилли!R:R,"Рад")</f>
        <v>2</v>
      </c>
      <c r="W79" s="38">
        <f>+COUNTIFS(Манзилли!N:N,D79,Манзилли!S:S,$U$335,Манзилли!R:R,"Жараён")</f>
        <v>0</v>
      </c>
      <c r="X79" s="38">
        <f>+COUNTIFS(Манзилли!N:N,D79,Манзилли!S:S,$U$335,Манзилли!R:R,"Қарор")</f>
        <v>0</v>
      </c>
      <c r="Y79" s="38">
        <f>+COUNTIFS(Манзилли!N:N,D79,Манзилли!S:S,$U$335,Манзилли!R:R,"Тўланди")</f>
        <v>10</v>
      </c>
      <c r="Z79" s="38">
        <f>+COUNTIFS(Манзилли!N:N,D79,Манзилли!S:S,$Y$335)</f>
        <v>1</v>
      </c>
      <c r="AA79" s="38">
        <f>+COUNTIFS(Манзилли!N:N,D79,Манзилли!S:S,$Y$335,Манзилли!R:R,"Рад")</f>
        <v>1</v>
      </c>
      <c r="AB79" s="38">
        <f>+COUNTIFS(Манзилли!N:N,D79,Манзилли!S:S,$Y$335,Манзилли!R:R,"Жараён")</f>
        <v>0</v>
      </c>
      <c r="AC79" s="38">
        <f>+COUNTIFS(Манзилли!N:N,D79,Манзилли!S:S,$Y$335,Манзилли!R:R,"Қарор")</f>
        <v>0</v>
      </c>
      <c r="AD79" s="38">
        <f>+COUNTIFS(Манзилли!N:N,D79,Манзилли!S:S,$Y$335,Манзилли!R:R,"Тўланди")</f>
        <v>0</v>
      </c>
      <c r="AE79" s="38">
        <f>+COUNTIFS(Манзилли!N:N,D79,Манзилли!S:S,$AD$335)</f>
        <v>1</v>
      </c>
      <c r="AF79" s="38">
        <f>+COUNTIFS(Манзилли!N:N,D79,Манзилли!S:S,$AD$335,Манзилли!R:R,"Рад")</f>
        <v>0</v>
      </c>
      <c r="AG79" s="38">
        <f>+COUNTIFS(Манзилли!N:N,D79,Манзилли!S:S,$AD$335,Манзилли!R:R,"Жараён")</f>
        <v>0</v>
      </c>
      <c r="AH79" s="38">
        <f>+COUNTIFS(Манзилли!N:N,D79,Манзилли!S:S,$AD$335,Манзилли!R:R,"Қарор")</f>
        <v>0</v>
      </c>
      <c r="AI79" s="38">
        <f>+COUNTIFS(Манзилли!N:N,D79,Манзилли!S:S,$AD$335,Манзилли!R:R,"Тўланди")</f>
        <v>1</v>
      </c>
      <c r="AJ79" s="38">
        <f>+COUNTIFS(Манзилли!N:N,D79,Манзилли!S:S,$AJ$335)</f>
        <v>0</v>
      </c>
      <c r="AK79" s="38">
        <f>+COUNTIFS(Манзилли!N:N,D79,Манзилли!S:S,$AJ$335,Манзилли!R:R,"Рад")</f>
        <v>0</v>
      </c>
      <c r="AL79" s="38">
        <f>+COUNTIFS(Манзилли!N:N,D79,Манзилли!S:S,$AJ$335,Манзилли!R:R,"Жараён")</f>
        <v>0</v>
      </c>
      <c r="AM79" s="38">
        <f>+COUNTIFS(Манзилли!N:N,D79,Манзилли!S:S,$AJ$335,Манзилли!R:R,"Қарор")</f>
        <v>0</v>
      </c>
      <c r="AN79" s="38">
        <f>+COUNTIFS(Манзилли!N:N,D79,Манзилли!S:S,$AJ$335,Манзилли!R:R,"Тўланди")</f>
        <v>0</v>
      </c>
      <c r="AO79" s="38">
        <f>+COUNTIFS(Манзилли!N:N,D79,Манзилли!S:S,$AO$335)</f>
        <v>0</v>
      </c>
      <c r="AP79" s="38">
        <f>+COUNTIFS(Манзилли!N:N,D79,Манзилли!S:S,$AO$335,Манзилли!R:R,"Рад")</f>
        <v>0</v>
      </c>
      <c r="AQ79" s="38">
        <f>+COUNTIFS(Манзилли!N:N,D79,Манзилли!S:S,$AO$335,Манзилли!R:R,"Жараён")</f>
        <v>0</v>
      </c>
      <c r="AR79" s="38">
        <f>+COUNTIFS(Манзилли!N:N,D79,Манзилли!S:S,$AO$335,Манзилли!R:R,"Қарор")</f>
        <v>0</v>
      </c>
      <c r="AS79" s="38">
        <f>+COUNTIFS(Манзилли!N:N,D79,Манзилли!S:S,$AO$335,Манзилли!R:R,"Тўланди")</f>
        <v>0</v>
      </c>
      <c r="AT79" s="38">
        <f>+COUNTIFS(Манзилли!D:D,#REF!,Манзилли!I:I,$BD$335)</f>
        <v>0</v>
      </c>
      <c r="AU79" s="38">
        <f>+COUNTIFS(Манзилли!D:D,#REF!,Манзилли!I:I,$BD$335,Манзилли!H:H,"Рад")</f>
        <v>0</v>
      </c>
      <c r="AV79" s="38">
        <f>+COUNTIFS(Манзилли!D:D,#REF!,Манзилли!I:I,$BD$335,Манзилли!H:H,"Жараён")</f>
        <v>0</v>
      </c>
      <c r="AW79" s="38">
        <f>+COUNTIFS(Манзилли!D:D,#REF!,Манзилли!I:I,$BD$335,Манзилли!H:H,"Қарор")</f>
        <v>0</v>
      </c>
      <c r="AX79" s="38">
        <f>+COUNTIFS(Манзилли!D:D,#REF!,Манзилли!I:I,$BD$335,Манзилли!H:H,"Тўланди")</f>
        <v>0</v>
      </c>
      <c r="AY79" s="38">
        <f>+COUNTIFS(Манзилли!I:I,#REF!,Манзилли!N:N,$BD$335)</f>
        <v>0</v>
      </c>
      <c r="AZ79" s="38">
        <f>+COUNTIFS(Манзилли!I:I,#REF!,Манзилли!N:N,$BD$335,Манзилли!M:M,"Рад")</f>
        <v>0</v>
      </c>
      <c r="BA79" s="38">
        <f>+COUNTIFS(Манзилли!I:I,#REF!,Манзилли!N:N,$BD$335,Манзилли!M:M,"Жараён")</f>
        <v>0</v>
      </c>
      <c r="BB79" s="38">
        <f>+COUNTIFS(Манзилли!I:I,#REF!,Манзилли!N:N,$BD$335,Манзилли!M:M,"Қарор")</f>
        <v>0</v>
      </c>
      <c r="BC79" s="38">
        <f>+COUNTIFS(Манзилли!I:I,#REF!,Манзилли!N:N,$BD$335,Манзилли!M:M,"Тўланди")</f>
        <v>0</v>
      </c>
      <c r="BD79" s="38">
        <f>+COUNTIFS(Манзилли!N:N,D79,Манзилли!S:S,$BD$335)</f>
        <v>1</v>
      </c>
      <c r="BE79" s="38">
        <f>+COUNTIFS(Манзилли!N:N,D79,Манзилли!S:S,$BD$335,Манзилли!R:R,"Рад")</f>
        <v>0</v>
      </c>
      <c r="BF79" s="38">
        <f>+COUNTIFS(Манзилли!N:N,D79,Манзилли!S:S,$BD$335,Манзилли!R:R,"Жараён")</f>
        <v>0</v>
      </c>
      <c r="BG79" s="38">
        <f>+COUNTIFS(Манзилли!N:N,D79,Манзилли!S:S,$BD$335,Манзилли!R:R,"Қарор")</f>
        <v>0</v>
      </c>
      <c r="BH79" s="38">
        <f>+COUNTIFS(Манзилли!N:N,D79,Манзилли!S:S,$BD$335,Манзилли!R:R,"Тўланди")</f>
        <v>1</v>
      </c>
      <c r="BI79" s="38">
        <f>+COUNTIFS(Манзилли!N:N,D79,Манзилли!S:S,$BI$335)</f>
        <v>0</v>
      </c>
      <c r="BJ79" s="38">
        <f>+COUNTIFS(Манзилли!N:N,D79,Манзилли!S:S,$BI$335,Манзилли!R:R,"Рад")</f>
        <v>0</v>
      </c>
      <c r="BK79" s="38">
        <f>+COUNTIFS(Манзилли!N:N,D79,Манзилли!S:S,$BI$335,Манзилли!R:R,"Жараён")</f>
        <v>0</v>
      </c>
      <c r="BL79" s="41">
        <f>+COUNTIFS(Манзилли!N:N,D79,Манзилли!S:S,$BI$335,Манзилли!R:R,"Қарор")</f>
        <v>0</v>
      </c>
      <c r="BM79" s="39">
        <f>+COUNTIFS(Манзилли!N:N,D79,Манзилли!S:S,$BI$335,Манзилли!R:R,"Тўланди")</f>
        <v>0</v>
      </c>
    </row>
    <row r="80" spans="1:65" ht="49.5" hidden="1" customHeight="1" x14ac:dyDescent="0.25">
      <c r="A80" s="67">
        <v>74</v>
      </c>
      <c r="B80" s="68" t="s">
        <v>19071</v>
      </c>
      <c r="C80" s="72" t="s">
        <v>443</v>
      </c>
      <c r="D80" s="76">
        <v>31804922330045</v>
      </c>
      <c r="E80" s="37">
        <f t="shared" si="9"/>
        <v>12</v>
      </c>
      <c r="F80" s="38">
        <f t="shared" si="10"/>
        <v>5</v>
      </c>
      <c r="G80" s="38">
        <f t="shared" si="11"/>
        <v>0</v>
      </c>
      <c r="H80" s="38">
        <f t="shared" si="12"/>
        <v>0</v>
      </c>
      <c r="I80" s="38">
        <f t="shared" si="13"/>
        <v>0</v>
      </c>
      <c r="J80" s="39">
        <f t="shared" si="14"/>
        <v>8</v>
      </c>
      <c r="K80" s="40">
        <f>+COUNTIFS(Манзилли!N:N,D80,Манзилли!S:S,$K$335)</f>
        <v>0</v>
      </c>
      <c r="L80" s="38">
        <f>+COUNTIFS(Манзилли!N:N,D80,Манзилли!S:S,$K$335,Манзилли!R:R,"Рад")</f>
        <v>0</v>
      </c>
      <c r="M80" s="38">
        <f>+COUNTIFS(Манзилли!N:N,D80,Манзилли!S:S,$K$335,Манзилли!R:R,"Жараён")</f>
        <v>0</v>
      </c>
      <c r="N80" s="38">
        <f>+COUNTIFS(Манзилли!N:N,D80,Манзилли!S:S,$K$335,Манзилли!R:R,"Қарор")</f>
        <v>0</v>
      </c>
      <c r="O80" s="38">
        <f>+COUNTIFS(Манзилли!N:N,D80,Манзилли!S:S,$K$335,Манзилли!R:R,"Тўланди")</f>
        <v>0</v>
      </c>
      <c r="P80" s="38">
        <f>+COUNTIFS(Манзилли!N:N,D80,Манзилли!S:S,$P$335)</f>
        <v>0</v>
      </c>
      <c r="Q80" s="38">
        <f>+COUNTIFS(Манзилли!N:N,D80,Манзилли!S:S,$P$335,Манзилли!R:R,"Рад")</f>
        <v>0</v>
      </c>
      <c r="R80" s="38">
        <f>+COUNTIFS(Манзилли!N:N,D80,Манзилли!S:S,$P$335,Манзилли!R:R,"Жараён")</f>
        <v>0</v>
      </c>
      <c r="S80" s="38">
        <f>+COUNTIFS(Манзилли!N:N,D80,Манзилли!S:S,$P$335,Манзилли!R:R,"Қарор")</f>
        <v>0</v>
      </c>
      <c r="T80" s="38">
        <f>+COUNTIFS(Манзилли!N:N,D80,Манзилли!S:S,$P$335,Манзилли!R:R,"Тўланди")</f>
        <v>0</v>
      </c>
      <c r="U80" s="38">
        <f>+COUNTIFS(Манзилли!N:N,D80,Манзилли!S:S,$U$335)</f>
        <v>11</v>
      </c>
      <c r="V80" s="38">
        <f>+COUNTIFS(Манзилли!N:N,D80,Манзилли!S:S,$U$335,Манзилли!R:R,"Рад")</f>
        <v>5</v>
      </c>
      <c r="W80" s="38">
        <f>+COUNTIFS(Манзилли!N:N,D80,Манзилли!S:S,$U$335,Манзилли!R:R,"Жараён")</f>
        <v>0</v>
      </c>
      <c r="X80" s="38">
        <f>+COUNTIFS(Манзилли!N:N,D80,Манзилли!S:S,$U$335,Манзилли!R:R,"Қарор")</f>
        <v>0</v>
      </c>
      <c r="Y80" s="38">
        <f>+COUNTIFS(Манзилли!N:N,D80,Манзилли!S:S,$U$335,Манзилли!R:R,"Тўланди")</f>
        <v>6</v>
      </c>
      <c r="Z80" s="38">
        <f>+COUNTIFS(Манзилли!N:N,D80,Манзилли!S:S,$Y$335)</f>
        <v>0</v>
      </c>
      <c r="AA80" s="38">
        <f>+COUNTIFS(Манзилли!N:N,D80,Манзилли!S:S,$Y$335,Манзилли!R:R,"Рад")</f>
        <v>0</v>
      </c>
      <c r="AB80" s="38">
        <f>+COUNTIFS(Манзилли!N:N,D80,Манзилли!S:S,$Y$335,Манзилли!R:R,"Жараён")</f>
        <v>0</v>
      </c>
      <c r="AC80" s="38">
        <f>+COUNTIFS(Манзилли!N:N,D80,Манзилли!S:S,$Y$335,Манзилли!R:R,"Қарор")</f>
        <v>0</v>
      </c>
      <c r="AD80" s="38">
        <f>+COUNTIFS(Манзилли!N:N,D80,Манзилли!S:S,$Y$335,Манзилли!R:R,"Тўланди")</f>
        <v>0</v>
      </c>
      <c r="AE80" s="38">
        <f>+COUNTIFS(Манзилли!N:N,D80,Манзилли!S:S,$AD$335)</f>
        <v>0</v>
      </c>
      <c r="AF80" s="38">
        <f>+COUNTIFS(Манзилли!N:N,D80,Манзилли!S:S,$AD$335,Манзилли!R:R,"Рад")</f>
        <v>0</v>
      </c>
      <c r="AG80" s="38">
        <f>+COUNTIFS(Манзилли!N:N,D80,Манзилли!S:S,$AD$335,Манзилли!R:R,"Жараён")</f>
        <v>0</v>
      </c>
      <c r="AH80" s="38">
        <f>+COUNTIFS(Манзилли!N:N,D80,Манзилли!S:S,$AD$335,Манзилли!R:R,"Қарор")</f>
        <v>0</v>
      </c>
      <c r="AI80" s="38">
        <f>+COUNTIFS(Манзилли!N:N,D80,Манзилли!S:S,$AD$335,Манзилли!R:R,"Тўланди")</f>
        <v>0</v>
      </c>
      <c r="AJ80" s="38">
        <f>+COUNTIFS(Манзилли!N:N,D80,Манзилли!S:S,$AJ$335)</f>
        <v>0</v>
      </c>
      <c r="AK80" s="38">
        <f>+COUNTIFS(Манзилли!N:N,D80,Манзилли!S:S,$AJ$335,Манзилли!R:R,"Рад")</f>
        <v>0</v>
      </c>
      <c r="AL80" s="38">
        <f>+COUNTIFS(Манзилли!N:N,D80,Манзилли!S:S,$AJ$335,Манзилли!R:R,"Жараён")</f>
        <v>0</v>
      </c>
      <c r="AM80" s="38">
        <f>+COUNTIFS(Манзилли!N:N,D80,Манзилли!S:S,$AJ$335,Манзилли!R:R,"Қарор")</f>
        <v>0</v>
      </c>
      <c r="AN80" s="38">
        <f>+COUNTIFS(Манзилли!N:N,D80,Манзилли!S:S,$AJ$335,Манзилли!R:R,"Тўланди")</f>
        <v>0</v>
      </c>
      <c r="AO80" s="38">
        <f>+COUNTIFS(Манзилли!N:N,D80,Манзилли!S:S,$AO$335)</f>
        <v>0</v>
      </c>
      <c r="AP80" s="38">
        <f>+COUNTIFS(Манзилли!N:N,D80,Манзилли!S:S,$AO$335,Манзилли!R:R,"Рад")</f>
        <v>0</v>
      </c>
      <c r="AQ80" s="38">
        <f>+COUNTIFS(Манзилли!N:N,D80,Манзилли!S:S,$AO$335,Манзилли!R:R,"Жараён")</f>
        <v>0</v>
      </c>
      <c r="AR80" s="38">
        <f>+COUNTIFS(Манзилли!N:N,D80,Манзилли!S:S,$AO$335,Манзилли!R:R,"Қарор")</f>
        <v>0</v>
      </c>
      <c r="AS80" s="38">
        <f>+COUNTIFS(Манзилли!N:N,D80,Манзилли!S:S,$AO$335,Манзилли!R:R,"Тўланди")</f>
        <v>0</v>
      </c>
      <c r="AT80" s="38">
        <f>+COUNTIFS(Манзилли!D:D,#REF!,Манзилли!I:I,$BD$335)</f>
        <v>0</v>
      </c>
      <c r="AU80" s="38">
        <f>+COUNTIFS(Манзилли!D:D,#REF!,Манзилли!I:I,$BD$335,Манзилли!H:H,"Рад")</f>
        <v>0</v>
      </c>
      <c r="AV80" s="38">
        <f>+COUNTIFS(Манзилли!D:D,#REF!,Манзилли!I:I,$BD$335,Манзилли!H:H,"Жараён")</f>
        <v>0</v>
      </c>
      <c r="AW80" s="38">
        <f>+COUNTIFS(Манзилли!D:D,#REF!,Манзилли!I:I,$BD$335,Манзилли!H:H,"Қарор")</f>
        <v>0</v>
      </c>
      <c r="AX80" s="38">
        <f>+COUNTIFS(Манзилли!D:D,#REF!,Манзилли!I:I,$BD$335,Манзилли!H:H,"Тўланди")</f>
        <v>0</v>
      </c>
      <c r="AY80" s="38">
        <f>+COUNTIFS(Манзилли!I:I,#REF!,Манзилли!N:N,$BD$335)</f>
        <v>0</v>
      </c>
      <c r="AZ80" s="38">
        <f>+COUNTIFS(Манзилли!I:I,#REF!,Манзилли!N:N,$BD$335,Манзилли!M:M,"Рад")</f>
        <v>0</v>
      </c>
      <c r="BA80" s="38">
        <f>+COUNTIFS(Манзилли!I:I,#REF!,Манзилли!N:N,$BD$335,Манзилли!M:M,"Жараён")</f>
        <v>0</v>
      </c>
      <c r="BB80" s="38">
        <f>+COUNTIFS(Манзилли!I:I,#REF!,Манзилли!N:N,$BD$335,Манзилли!M:M,"Қарор")</f>
        <v>0</v>
      </c>
      <c r="BC80" s="38">
        <f>+COUNTIFS(Манзилли!I:I,#REF!,Манзилли!N:N,$BD$335,Манзилли!M:M,"Тўланди")</f>
        <v>0</v>
      </c>
      <c r="BD80" s="38">
        <f>+COUNTIFS(Манзилли!N:N,D80,Манзилли!S:S,$BD$335)</f>
        <v>1</v>
      </c>
      <c r="BE80" s="38">
        <f>+COUNTIFS(Манзилли!N:N,D80,Манзилли!S:S,$BD$335,Манзилли!R:R,"Рад")</f>
        <v>0</v>
      </c>
      <c r="BF80" s="38">
        <f>+COUNTIFS(Манзилли!N:N,D80,Манзилли!S:S,$BD$335,Манзилли!R:R,"Жараён")</f>
        <v>0</v>
      </c>
      <c r="BG80" s="38">
        <f>+COUNTIFS(Манзилли!N:N,D80,Манзилли!S:S,$BD$335,Манзилли!R:R,"Қарор")</f>
        <v>0</v>
      </c>
      <c r="BH80" s="38">
        <f>+COUNTIFS(Манзилли!N:N,D80,Манзилли!S:S,$BD$335,Манзилли!R:R,"Тўланди")</f>
        <v>1</v>
      </c>
      <c r="BI80" s="38">
        <f>+COUNTIFS(Манзилли!N:N,D80,Манзилли!S:S,$BI$335)</f>
        <v>0</v>
      </c>
      <c r="BJ80" s="38">
        <f>+COUNTIFS(Манзилли!N:N,D80,Манзилли!S:S,$BI$335,Манзилли!R:R,"Рад")</f>
        <v>0</v>
      </c>
      <c r="BK80" s="38">
        <f>+COUNTIFS(Манзилли!N:N,D80,Манзилли!S:S,$BI$335,Манзилли!R:R,"Жараён")</f>
        <v>0</v>
      </c>
      <c r="BL80" s="41">
        <f>+COUNTIFS(Манзилли!N:N,D80,Манзилли!S:S,$BI$335,Манзилли!R:R,"Қарор")</f>
        <v>0</v>
      </c>
      <c r="BM80" s="39">
        <f>+COUNTIFS(Манзилли!N:N,D80,Манзилли!S:S,$BI$335,Манзилли!R:R,"Тўланди")</f>
        <v>0</v>
      </c>
    </row>
    <row r="81" spans="1:65" ht="49.5" hidden="1" customHeight="1" x14ac:dyDescent="0.25">
      <c r="A81" s="67">
        <v>75</v>
      </c>
      <c r="B81" s="68" t="s">
        <v>19071</v>
      </c>
      <c r="C81" s="72" t="s">
        <v>1640</v>
      </c>
      <c r="D81" s="76">
        <v>41008862330043</v>
      </c>
      <c r="E81" s="37">
        <f t="shared" si="9"/>
        <v>22</v>
      </c>
      <c r="F81" s="38">
        <f t="shared" si="10"/>
        <v>10</v>
      </c>
      <c r="G81" s="38">
        <f t="shared" si="11"/>
        <v>2</v>
      </c>
      <c r="H81" s="38">
        <f t="shared" si="12"/>
        <v>1</v>
      </c>
      <c r="I81" s="38">
        <f t="shared" si="13"/>
        <v>9.0909090909090917</v>
      </c>
      <c r="J81" s="39">
        <f t="shared" si="14"/>
        <v>9</v>
      </c>
      <c r="K81" s="40">
        <f>+COUNTIFS(Манзилли!N:N,D81,Манзилли!S:S,$K$335)</f>
        <v>1</v>
      </c>
      <c r="L81" s="38">
        <f>+COUNTIFS(Манзилли!N:N,D81,Манзилли!S:S,$K$335,Манзилли!R:R,"Рад")</f>
        <v>0</v>
      </c>
      <c r="M81" s="38">
        <f>+COUNTIFS(Манзилли!N:N,D81,Манзилли!S:S,$K$335,Манзилли!R:R,"Жараён")</f>
        <v>1</v>
      </c>
      <c r="N81" s="38">
        <f>+COUNTIFS(Манзилли!N:N,D81,Манзилли!S:S,$K$335,Манзилли!R:R,"Қарор")</f>
        <v>0</v>
      </c>
      <c r="O81" s="38">
        <f>+COUNTIFS(Манзилли!N:N,D81,Манзилли!S:S,$K$335,Манзилли!R:R,"Тўланди")</f>
        <v>0</v>
      </c>
      <c r="P81" s="38">
        <f>+COUNTIFS(Манзилли!N:N,D81,Манзилли!S:S,$P$335)</f>
        <v>0</v>
      </c>
      <c r="Q81" s="38">
        <f>+COUNTIFS(Манзилли!N:N,D81,Манзилли!S:S,$P$335,Манзилли!R:R,"Рад")</f>
        <v>0</v>
      </c>
      <c r="R81" s="38">
        <f>+COUNTIFS(Манзилли!N:N,D81,Манзилли!S:S,$P$335,Манзилли!R:R,"Жараён")</f>
        <v>0</v>
      </c>
      <c r="S81" s="38">
        <f>+COUNTIFS(Манзилли!N:N,D81,Манзилли!S:S,$P$335,Манзилли!R:R,"Қарор")</f>
        <v>0</v>
      </c>
      <c r="T81" s="38">
        <f>+COUNTIFS(Манзилли!N:N,D81,Манзилли!S:S,$P$335,Манзилли!R:R,"Тўланди")</f>
        <v>0</v>
      </c>
      <c r="U81" s="38">
        <f>+COUNTIFS(Манзилли!N:N,D81,Манзилли!S:S,$U$335)</f>
        <v>16</v>
      </c>
      <c r="V81" s="38">
        <f>+COUNTIFS(Манзилли!N:N,D81,Манзилли!S:S,$U$335,Манзилли!R:R,"Рад")</f>
        <v>7</v>
      </c>
      <c r="W81" s="38">
        <f>+COUNTIFS(Манзилли!N:N,D81,Манзилли!S:S,$U$335,Манзилли!R:R,"Жараён")</f>
        <v>1</v>
      </c>
      <c r="X81" s="38">
        <f>+COUNTIFS(Манзилли!N:N,D81,Манзилли!S:S,$U$335,Манзилли!R:R,"Қарор")</f>
        <v>1</v>
      </c>
      <c r="Y81" s="38">
        <f>+COUNTIFS(Манзилли!N:N,D81,Манзилли!S:S,$U$335,Манзилли!R:R,"Тўланди")</f>
        <v>7</v>
      </c>
      <c r="Z81" s="38">
        <f>+COUNTIFS(Манзилли!N:N,D81,Манзилли!S:S,$Y$335)</f>
        <v>4</v>
      </c>
      <c r="AA81" s="38">
        <f>+COUNTIFS(Манзилли!N:N,D81,Манзилли!S:S,$Y$335,Манзилли!R:R,"Рад")</f>
        <v>2</v>
      </c>
      <c r="AB81" s="38">
        <f>+COUNTIFS(Манзилли!N:N,D81,Манзилли!S:S,$Y$335,Манзилли!R:R,"Жараён")</f>
        <v>0</v>
      </c>
      <c r="AC81" s="38">
        <f>+COUNTIFS(Манзилли!N:N,D81,Манзилли!S:S,$Y$335,Манзилли!R:R,"Қарор")</f>
        <v>0</v>
      </c>
      <c r="AD81" s="38">
        <f>+COUNTIFS(Манзилли!N:N,D81,Манзилли!S:S,$Y$335,Манзилли!R:R,"Тўланди")</f>
        <v>2</v>
      </c>
      <c r="AE81" s="38">
        <f>+COUNTIFS(Манзилли!N:N,D81,Манзилли!S:S,$AD$335)</f>
        <v>0</v>
      </c>
      <c r="AF81" s="38">
        <f>+COUNTIFS(Манзилли!N:N,D81,Манзилли!S:S,$AD$335,Манзилли!R:R,"Рад")</f>
        <v>0</v>
      </c>
      <c r="AG81" s="38">
        <f>+COUNTIFS(Манзилли!N:N,D81,Манзилли!S:S,$AD$335,Манзилли!R:R,"Жараён")</f>
        <v>0</v>
      </c>
      <c r="AH81" s="38">
        <f>+COUNTIFS(Манзилли!N:N,D81,Манзилли!S:S,$AD$335,Манзилли!R:R,"Қарор")</f>
        <v>0</v>
      </c>
      <c r="AI81" s="38">
        <f>+COUNTIFS(Манзилли!N:N,D81,Манзилли!S:S,$AD$335,Манзилли!R:R,"Тўланди")</f>
        <v>0</v>
      </c>
      <c r="AJ81" s="38">
        <f>+COUNTIFS(Манзилли!N:N,D81,Манзилли!S:S,$AJ$335)</f>
        <v>1</v>
      </c>
      <c r="AK81" s="38">
        <f>+COUNTIFS(Манзилли!N:N,D81,Манзилли!S:S,$AJ$335,Манзилли!R:R,"Рад")</f>
        <v>1</v>
      </c>
      <c r="AL81" s="38">
        <f>+COUNTIFS(Манзилли!N:N,D81,Манзилли!S:S,$AJ$335,Манзилли!R:R,"Жараён")</f>
        <v>0</v>
      </c>
      <c r="AM81" s="38">
        <f>+COUNTIFS(Манзилли!N:N,D81,Манзилли!S:S,$AJ$335,Манзилли!R:R,"Қарор")</f>
        <v>0</v>
      </c>
      <c r="AN81" s="38">
        <f>+COUNTIFS(Манзилли!N:N,D81,Манзилли!S:S,$AJ$335,Манзилли!R:R,"Тўланди")</f>
        <v>0</v>
      </c>
      <c r="AO81" s="38">
        <f>+COUNTIFS(Манзилли!N:N,D81,Манзилли!S:S,$AO$335)</f>
        <v>0</v>
      </c>
      <c r="AP81" s="38">
        <f>+COUNTIFS(Манзилли!N:N,D81,Манзилли!S:S,$AO$335,Манзилли!R:R,"Рад")</f>
        <v>0</v>
      </c>
      <c r="AQ81" s="38">
        <f>+COUNTIFS(Манзилли!N:N,D81,Манзилли!S:S,$AO$335,Манзилли!R:R,"Жараён")</f>
        <v>0</v>
      </c>
      <c r="AR81" s="38">
        <f>+COUNTIFS(Манзилли!N:N,D81,Манзилли!S:S,$AO$335,Манзилли!R:R,"Қарор")</f>
        <v>0</v>
      </c>
      <c r="AS81" s="38">
        <f>+COUNTIFS(Манзилли!N:N,D81,Манзилли!S:S,$AO$335,Манзилли!R:R,"Тўланди")</f>
        <v>0</v>
      </c>
      <c r="AT81" s="38">
        <f>+COUNTIFS(Манзилли!D:D,#REF!,Манзилли!I:I,$BD$335)</f>
        <v>0</v>
      </c>
      <c r="AU81" s="38">
        <f>+COUNTIFS(Манзилли!D:D,#REF!,Манзилли!I:I,$BD$335,Манзилли!H:H,"Рад")</f>
        <v>0</v>
      </c>
      <c r="AV81" s="38">
        <f>+COUNTIFS(Манзилли!D:D,#REF!,Манзилли!I:I,$BD$335,Манзилли!H:H,"Жараён")</f>
        <v>0</v>
      </c>
      <c r="AW81" s="38">
        <f>+COUNTIFS(Манзилли!D:D,#REF!,Манзилли!I:I,$BD$335,Манзилли!H:H,"Қарор")</f>
        <v>0</v>
      </c>
      <c r="AX81" s="38">
        <f>+COUNTIFS(Манзилли!D:D,#REF!,Манзилли!I:I,$BD$335,Манзилли!H:H,"Тўланди")</f>
        <v>0</v>
      </c>
      <c r="AY81" s="38">
        <f>+COUNTIFS(Манзилли!I:I,#REF!,Манзилли!N:N,$BD$335)</f>
        <v>0</v>
      </c>
      <c r="AZ81" s="38">
        <f>+COUNTIFS(Манзилли!I:I,#REF!,Манзилли!N:N,$BD$335,Манзилли!M:M,"Рад")</f>
        <v>0</v>
      </c>
      <c r="BA81" s="38">
        <f>+COUNTIFS(Манзилли!I:I,#REF!,Манзилли!N:N,$BD$335,Манзилли!M:M,"Жараён")</f>
        <v>0</v>
      </c>
      <c r="BB81" s="38">
        <f>+COUNTIFS(Манзилли!I:I,#REF!,Манзилли!N:N,$BD$335,Манзилли!M:M,"Қарор")</f>
        <v>0</v>
      </c>
      <c r="BC81" s="38">
        <f>+COUNTIFS(Манзилли!I:I,#REF!,Манзилли!N:N,$BD$335,Манзилли!M:M,"Тўланди")</f>
        <v>0</v>
      </c>
      <c r="BD81" s="38">
        <f>+COUNTIFS(Манзилли!N:N,D81,Манзилли!S:S,$BD$335)</f>
        <v>0</v>
      </c>
      <c r="BE81" s="38">
        <f>+COUNTIFS(Манзилли!N:N,D81,Манзилли!S:S,$BD$335,Манзилли!R:R,"Рад")</f>
        <v>0</v>
      </c>
      <c r="BF81" s="38">
        <f>+COUNTIFS(Манзилли!N:N,D81,Манзилли!S:S,$BD$335,Манзилли!R:R,"Жараён")</f>
        <v>0</v>
      </c>
      <c r="BG81" s="38">
        <f>+COUNTIFS(Манзилли!N:N,D81,Манзилли!S:S,$BD$335,Манзилли!R:R,"Қарор")</f>
        <v>0</v>
      </c>
      <c r="BH81" s="38">
        <f>+COUNTIFS(Манзилли!N:N,D81,Манзилли!S:S,$BD$335,Манзилли!R:R,"Тўланди")</f>
        <v>0</v>
      </c>
      <c r="BI81" s="38">
        <f>+COUNTIFS(Манзилли!N:N,D81,Манзилли!S:S,$BI$335)</f>
        <v>0</v>
      </c>
      <c r="BJ81" s="38">
        <f>+COUNTIFS(Манзилли!N:N,D81,Манзилли!S:S,$BI$335,Манзилли!R:R,"Рад")</f>
        <v>0</v>
      </c>
      <c r="BK81" s="38">
        <f>+COUNTIFS(Манзилли!N:N,D81,Манзилли!S:S,$BI$335,Манзилли!R:R,"Жараён")</f>
        <v>0</v>
      </c>
      <c r="BL81" s="41">
        <f>+COUNTIFS(Манзилли!N:N,D81,Манзилли!S:S,$BI$335,Манзилли!R:R,"Қарор")</f>
        <v>0</v>
      </c>
      <c r="BM81" s="39">
        <f>+COUNTIFS(Манзилли!N:N,D81,Манзилли!S:S,$BI$335,Манзилли!R:R,"Тўланди")</f>
        <v>0</v>
      </c>
    </row>
    <row r="82" spans="1:65" ht="49.5" hidden="1" customHeight="1" x14ac:dyDescent="0.25">
      <c r="A82" s="67">
        <v>76</v>
      </c>
      <c r="B82" s="68" t="s">
        <v>19071</v>
      </c>
      <c r="C82" s="72" t="s">
        <v>458</v>
      </c>
      <c r="D82" s="76">
        <v>40901862330093</v>
      </c>
      <c r="E82" s="37">
        <f t="shared" si="9"/>
        <v>22</v>
      </c>
      <c r="F82" s="38">
        <f t="shared" si="10"/>
        <v>8</v>
      </c>
      <c r="G82" s="38">
        <f t="shared" si="11"/>
        <v>1</v>
      </c>
      <c r="H82" s="38">
        <f t="shared" si="12"/>
        <v>0</v>
      </c>
      <c r="I82" s="38">
        <f t="shared" si="13"/>
        <v>4.5454545454545459</v>
      </c>
      <c r="J82" s="39">
        <f t="shared" si="14"/>
        <v>15</v>
      </c>
      <c r="K82" s="40">
        <f>+COUNTIFS(Манзилли!N:N,D82,Манзилли!S:S,$K$335)</f>
        <v>0</v>
      </c>
      <c r="L82" s="38">
        <f>+COUNTIFS(Манзилли!N:N,D82,Манзилли!S:S,$K$335,Манзилли!R:R,"Рад")</f>
        <v>0</v>
      </c>
      <c r="M82" s="38">
        <f>+COUNTIFS(Манзилли!N:N,D82,Манзилли!S:S,$K$335,Манзилли!R:R,"Жараён")</f>
        <v>0</v>
      </c>
      <c r="N82" s="38">
        <f>+COUNTIFS(Манзилли!N:N,D82,Манзилли!S:S,$K$335,Манзилли!R:R,"Қарор")</f>
        <v>0</v>
      </c>
      <c r="O82" s="38">
        <f>+COUNTIFS(Манзилли!N:N,D82,Манзилли!S:S,$K$335,Манзилли!R:R,"Тўланди")</f>
        <v>0</v>
      </c>
      <c r="P82" s="38">
        <f>+COUNTIFS(Манзилли!N:N,D82,Манзилли!S:S,$P$335)</f>
        <v>0</v>
      </c>
      <c r="Q82" s="38">
        <f>+COUNTIFS(Манзилли!N:N,D82,Манзилли!S:S,$P$335,Манзилли!R:R,"Рад")</f>
        <v>0</v>
      </c>
      <c r="R82" s="38">
        <f>+COUNTIFS(Манзилли!N:N,D82,Манзилли!S:S,$P$335,Манзилли!R:R,"Жараён")</f>
        <v>0</v>
      </c>
      <c r="S82" s="38">
        <f>+COUNTIFS(Манзилли!N:N,D82,Манзилли!S:S,$P$335,Манзилли!R:R,"Қарор")</f>
        <v>0</v>
      </c>
      <c r="T82" s="38">
        <f>+COUNTIFS(Манзилли!N:N,D82,Манзилли!S:S,$P$335,Манзилли!R:R,"Тўланди")</f>
        <v>0</v>
      </c>
      <c r="U82" s="38">
        <f>+COUNTIFS(Манзилли!N:N,D82,Манзилли!S:S,$U$335)</f>
        <v>15</v>
      </c>
      <c r="V82" s="38">
        <f>+COUNTIFS(Манзилли!N:N,D82,Манзилли!S:S,$U$335,Манзилли!R:R,"Рад")</f>
        <v>6</v>
      </c>
      <c r="W82" s="38">
        <f>+COUNTIFS(Манзилли!N:N,D82,Манзилли!S:S,$U$335,Манзилли!R:R,"Жараён")</f>
        <v>0</v>
      </c>
      <c r="X82" s="38">
        <f>+COUNTIFS(Манзилли!N:N,D82,Манзилли!S:S,$U$335,Манзилли!R:R,"Қарор")</f>
        <v>0</v>
      </c>
      <c r="Y82" s="38">
        <f>+COUNTIFS(Манзилли!N:N,D82,Манзилли!S:S,$U$335,Манзилли!R:R,"Тўланди")</f>
        <v>9</v>
      </c>
      <c r="Z82" s="38">
        <f>+COUNTIFS(Манзилли!N:N,D82,Манзилли!S:S,$Y$335)</f>
        <v>3</v>
      </c>
      <c r="AA82" s="38">
        <f>+COUNTIFS(Манзилли!N:N,D82,Манзилли!S:S,$Y$335,Манзилли!R:R,"Рад")</f>
        <v>0</v>
      </c>
      <c r="AB82" s="38">
        <f>+COUNTIFS(Манзилли!N:N,D82,Манзилли!S:S,$Y$335,Манзилли!R:R,"Жараён")</f>
        <v>0</v>
      </c>
      <c r="AC82" s="38">
        <f>+COUNTIFS(Манзилли!N:N,D82,Манзилли!S:S,$Y$335,Манзилли!R:R,"Қарор")</f>
        <v>0</v>
      </c>
      <c r="AD82" s="38">
        <f>+COUNTIFS(Манзилли!N:N,D82,Манзилли!S:S,$Y$335,Манзилли!R:R,"Тўланди")</f>
        <v>3</v>
      </c>
      <c r="AE82" s="38">
        <f>+COUNTIFS(Манзилли!N:N,D82,Манзилли!S:S,$AD$335)</f>
        <v>0</v>
      </c>
      <c r="AF82" s="38">
        <f>+COUNTIFS(Манзилли!N:N,D82,Манзилли!S:S,$AD$335,Манзилли!R:R,"Рад")</f>
        <v>0</v>
      </c>
      <c r="AG82" s="38">
        <f>+COUNTIFS(Манзилли!N:N,D82,Манзилли!S:S,$AD$335,Манзилли!R:R,"Жараён")</f>
        <v>0</v>
      </c>
      <c r="AH82" s="38">
        <f>+COUNTIFS(Манзилли!N:N,D82,Манзилли!S:S,$AD$335,Манзилли!R:R,"Қарор")</f>
        <v>0</v>
      </c>
      <c r="AI82" s="38">
        <f>+COUNTIFS(Манзилли!N:N,D82,Манзилли!S:S,$AD$335,Манзилли!R:R,"Тўланди")</f>
        <v>0</v>
      </c>
      <c r="AJ82" s="38">
        <f>+COUNTIFS(Манзилли!N:N,D82,Манзилли!S:S,$AJ$335)</f>
        <v>1</v>
      </c>
      <c r="AK82" s="38">
        <f>+COUNTIFS(Манзилли!N:N,D82,Манзилли!S:S,$AJ$335,Манзилли!R:R,"Рад")</f>
        <v>1</v>
      </c>
      <c r="AL82" s="38">
        <f>+COUNTIFS(Манзилли!N:N,D82,Манзилли!S:S,$AJ$335,Манзилли!R:R,"Жараён")</f>
        <v>0</v>
      </c>
      <c r="AM82" s="38">
        <f>+COUNTIFS(Манзилли!N:N,D82,Манзилли!S:S,$AJ$335,Манзилли!R:R,"Қарор")</f>
        <v>0</v>
      </c>
      <c r="AN82" s="38">
        <f>+COUNTIFS(Манзилли!N:N,D82,Манзилли!S:S,$AJ$335,Манзилли!R:R,"Тўланди")</f>
        <v>0</v>
      </c>
      <c r="AO82" s="38">
        <f>+COUNTIFS(Манзилли!N:N,D82,Манзилли!S:S,$AO$335)</f>
        <v>0</v>
      </c>
      <c r="AP82" s="38">
        <f>+COUNTIFS(Манзилли!N:N,D82,Манзилли!S:S,$AO$335,Манзилли!R:R,"Рад")</f>
        <v>0</v>
      </c>
      <c r="AQ82" s="38">
        <f>+COUNTIFS(Манзилли!N:N,D82,Манзилли!S:S,$AO$335,Манзилли!R:R,"Жараён")</f>
        <v>0</v>
      </c>
      <c r="AR82" s="38">
        <f>+COUNTIFS(Манзилли!N:N,D82,Манзилли!S:S,$AO$335,Манзилли!R:R,"Қарор")</f>
        <v>0</v>
      </c>
      <c r="AS82" s="38">
        <f>+COUNTIFS(Манзилли!N:N,D82,Манзилли!S:S,$AO$335,Манзилли!R:R,"Тўланди")</f>
        <v>0</v>
      </c>
      <c r="AT82" s="38">
        <f>+COUNTIFS(Манзилли!D:D,#REF!,Манзилли!I:I,$BD$335)</f>
        <v>0</v>
      </c>
      <c r="AU82" s="38">
        <f>+COUNTIFS(Манзилли!D:D,#REF!,Манзилли!I:I,$BD$335,Манзилли!H:H,"Рад")</f>
        <v>0</v>
      </c>
      <c r="AV82" s="38">
        <f>+COUNTIFS(Манзилли!D:D,#REF!,Манзилли!I:I,$BD$335,Манзилли!H:H,"Жараён")</f>
        <v>0</v>
      </c>
      <c r="AW82" s="38">
        <f>+COUNTIFS(Манзилли!D:D,#REF!,Манзилли!I:I,$BD$335,Манзилли!H:H,"Қарор")</f>
        <v>0</v>
      </c>
      <c r="AX82" s="38">
        <f>+COUNTIFS(Манзилли!D:D,#REF!,Манзилли!I:I,$BD$335,Манзилли!H:H,"Тўланди")</f>
        <v>0</v>
      </c>
      <c r="AY82" s="38">
        <f>+COUNTIFS(Манзилли!I:I,#REF!,Манзилли!N:N,$BD$335)</f>
        <v>0</v>
      </c>
      <c r="AZ82" s="38">
        <f>+COUNTIFS(Манзилли!I:I,#REF!,Манзилли!N:N,$BD$335,Манзилли!M:M,"Рад")</f>
        <v>0</v>
      </c>
      <c r="BA82" s="38">
        <f>+COUNTIFS(Манзилли!I:I,#REF!,Манзилли!N:N,$BD$335,Манзилли!M:M,"Жараён")</f>
        <v>0</v>
      </c>
      <c r="BB82" s="38">
        <f>+COUNTIFS(Манзилли!I:I,#REF!,Манзилли!N:N,$BD$335,Манзилли!M:M,"Қарор")</f>
        <v>0</v>
      </c>
      <c r="BC82" s="38">
        <f>+COUNTIFS(Манзилли!I:I,#REF!,Манзилли!N:N,$BD$335,Манзилли!M:M,"Тўланди")</f>
        <v>0</v>
      </c>
      <c r="BD82" s="38">
        <f>+COUNTIFS(Манзилли!N:N,D82,Манзилли!S:S,$BD$335)</f>
        <v>2</v>
      </c>
      <c r="BE82" s="38">
        <f>+COUNTIFS(Манзилли!N:N,D82,Манзилли!S:S,$BD$335,Манзилли!R:R,"Рад")</f>
        <v>0</v>
      </c>
      <c r="BF82" s="38">
        <f>+COUNTIFS(Манзилли!N:N,D82,Манзилли!S:S,$BD$335,Манзилли!R:R,"Жараён")</f>
        <v>1</v>
      </c>
      <c r="BG82" s="38">
        <f>+COUNTIFS(Манзилли!N:N,D82,Манзилли!S:S,$BD$335,Манзилли!R:R,"Қарор")</f>
        <v>0</v>
      </c>
      <c r="BH82" s="38">
        <f>+COUNTIFS(Манзилли!N:N,D82,Манзилли!S:S,$BD$335,Манзилли!R:R,"Тўланди")</f>
        <v>1</v>
      </c>
      <c r="BI82" s="38">
        <f>+COUNTIFS(Манзилли!N:N,D82,Манзилли!S:S,$BI$335)</f>
        <v>1</v>
      </c>
      <c r="BJ82" s="38">
        <f>+COUNTIFS(Манзилли!N:N,D82,Манзилли!S:S,$BI$335,Манзилли!R:R,"Рад")</f>
        <v>1</v>
      </c>
      <c r="BK82" s="38">
        <f>+COUNTIFS(Манзилли!N:N,D82,Манзилли!S:S,$BI$335,Манзилли!R:R,"Жараён")</f>
        <v>0</v>
      </c>
      <c r="BL82" s="41">
        <f>+COUNTIFS(Манзилли!N:N,D82,Манзилли!S:S,$BI$335,Манзилли!R:R,"Қарор")</f>
        <v>0</v>
      </c>
      <c r="BM82" s="39">
        <f>+COUNTIFS(Манзилли!N:N,D82,Манзилли!S:S,$BI$335,Манзилли!R:R,"Тўланди")</f>
        <v>0</v>
      </c>
    </row>
    <row r="83" spans="1:65" ht="49.5" hidden="1" customHeight="1" x14ac:dyDescent="0.25">
      <c r="A83" s="67">
        <v>77</v>
      </c>
      <c r="B83" s="68" t="s">
        <v>19071</v>
      </c>
      <c r="C83" s="72" t="s">
        <v>369</v>
      </c>
      <c r="D83" s="76">
        <v>42904822330052</v>
      </c>
      <c r="E83" s="37">
        <f t="shared" si="9"/>
        <v>27</v>
      </c>
      <c r="F83" s="38">
        <f t="shared" si="10"/>
        <v>7</v>
      </c>
      <c r="G83" s="38">
        <f t="shared" si="11"/>
        <v>0</v>
      </c>
      <c r="H83" s="38">
        <f t="shared" si="12"/>
        <v>1</v>
      </c>
      <c r="I83" s="38">
        <f t="shared" si="13"/>
        <v>0</v>
      </c>
      <c r="J83" s="39">
        <f t="shared" si="14"/>
        <v>19</v>
      </c>
      <c r="K83" s="40">
        <f>+COUNTIFS(Манзилли!N:N,D83,Манзилли!S:S,$K$335)</f>
        <v>0</v>
      </c>
      <c r="L83" s="38">
        <f>+COUNTIFS(Манзилли!N:N,D83,Манзилли!S:S,$K$335,Манзилли!R:R,"Рад")</f>
        <v>0</v>
      </c>
      <c r="M83" s="38">
        <f>+COUNTIFS(Манзилли!N:N,D83,Манзилли!S:S,$K$335,Манзилли!R:R,"Жараён")</f>
        <v>0</v>
      </c>
      <c r="N83" s="38">
        <f>+COUNTIFS(Манзилли!N:N,D83,Манзилли!S:S,$K$335,Манзилли!R:R,"Қарор")</f>
        <v>0</v>
      </c>
      <c r="O83" s="38">
        <f>+COUNTIFS(Манзилли!N:N,D83,Манзилли!S:S,$K$335,Манзилли!R:R,"Тўланди")</f>
        <v>0</v>
      </c>
      <c r="P83" s="38">
        <f>+COUNTIFS(Манзилли!N:N,D83,Манзилли!S:S,$P$335)</f>
        <v>0</v>
      </c>
      <c r="Q83" s="38">
        <f>+COUNTIFS(Манзилли!N:N,D83,Манзилли!S:S,$P$335,Манзилли!R:R,"Рад")</f>
        <v>0</v>
      </c>
      <c r="R83" s="38">
        <f>+COUNTIFS(Манзилли!N:N,D83,Манзилли!S:S,$P$335,Манзилли!R:R,"Жараён")</f>
        <v>0</v>
      </c>
      <c r="S83" s="38">
        <f>+COUNTIFS(Манзилли!N:N,D83,Манзилли!S:S,$P$335,Манзилли!R:R,"Қарор")</f>
        <v>0</v>
      </c>
      <c r="T83" s="38">
        <f>+COUNTIFS(Манзилли!N:N,D83,Манзилли!S:S,$P$335,Манзилли!R:R,"Тўланди")</f>
        <v>0</v>
      </c>
      <c r="U83" s="38">
        <f>+COUNTIFS(Манзилли!N:N,D83,Манзилли!S:S,$U$335)</f>
        <v>16</v>
      </c>
      <c r="V83" s="38">
        <f>+COUNTIFS(Манзилли!N:N,D83,Манзилли!S:S,$U$335,Манзилли!R:R,"Рад")</f>
        <v>4</v>
      </c>
      <c r="W83" s="38">
        <f>+COUNTIFS(Манзилли!N:N,D83,Манзилли!S:S,$U$335,Манзилли!R:R,"Жараён")</f>
        <v>0</v>
      </c>
      <c r="X83" s="38">
        <f>+COUNTIFS(Манзилли!N:N,D83,Манзилли!S:S,$U$335,Манзилли!R:R,"Қарор")</f>
        <v>0</v>
      </c>
      <c r="Y83" s="38">
        <f>+COUNTIFS(Манзилли!N:N,D83,Манзилли!S:S,$U$335,Манзилли!R:R,"Тўланди")</f>
        <v>12</v>
      </c>
      <c r="Z83" s="38">
        <f>+COUNTIFS(Манзилли!N:N,D83,Манзилли!S:S,$Y$335)</f>
        <v>3</v>
      </c>
      <c r="AA83" s="38">
        <f>+COUNTIFS(Манзилли!N:N,D83,Манзилли!S:S,$Y$335,Манзилли!R:R,"Рад")</f>
        <v>0</v>
      </c>
      <c r="AB83" s="38">
        <f>+COUNTIFS(Манзилли!N:N,D83,Манзилли!S:S,$Y$335,Манзилли!R:R,"Жараён")</f>
        <v>0</v>
      </c>
      <c r="AC83" s="38">
        <f>+COUNTIFS(Манзилли!N:N,D83,Манзилли!S:S,$Y$335,Манзилли!R:R,"Қарор")</f>
        <v>1</v>
      </c>
      <c r="AD83" s="38">
        <f>+COUNTIFS(Манзилли!N:N,D83,Манзилли!S:S,$Y$335,Манзилли!R:R,"Тўланди")</f>
        <v>2</v>
      </c>
      <c r="AE83" s="38">
        <f>+COUNTIFS(Манзилли!N:N,D83,Манзилли!S:S,$AD$335)</f>
        <v>0</v>
      </c>
      <c r="AF83" s="38">
        <f>+COUNTIFS(Манзилли!N:N,D83,Манзилли!S:S,$AD$335,Манзилли!R:R,"Рад")</f>
        <v>0</v>
      </c>
      <c r="AG83" s="38">
        <f>+COUNTIFS(Манзилли!N:N,D83,Манзилли!S:S,$AD$335,Манзилли!R:R,"Жараён")</f>
        <v>0</v>
      </c>
      <c r="AH83" s="38">
        <f>+COUNTIFS(Манзилли!N:N,D83,Манзилли!S:S,$AD$335,Манзилли!R:R,"Қарор")</f>
        <v>0</v>
      </c>
      <c r="AI83" s="38">
        <f>+COUNTIFS(Манзилли!N:N,D83,Манзилли!S:S,$AD$335,Манзилли!R:R,"Тўланди")</f>
        <v>0</v>
      </c>
      <c r="AJ83" s="38">
        <f>+COUNTIFS(Манзилли!N:N,D83,Манзилли!S:S,$AJ$335)</f>
        <v>8</v>
      </c>
      <c r="AK83" s="38">
        <f>+COUNTIFS(Манзилли!N:N,D83,Манзилли!S:S,$AJ$335,Манзилли!R:R,"Рад")</f>
        <v>3</v>
      </c>
      <c r="AL83" s="38">
        <f>+COUNTIFS(Манзилли!N:N,D83,Манзилли!S:S,$AJ$335,Манзилли!R:R,"Жараён")</f>
        <v>0</v>
      </c>
      <c r="AM83" s="38">
        <f>+COUNTIFS(Манзилли!N:N,D83,Манзилли!S:S,$AJ$335,Манзилли!R:R,"Қарор")</f>
        <v>0</v>
      </c>
      <c r="AN83" s="38">
        <f>+COUNTIFS(Манзилли!N:N,D83,Манзилли!S:S,$AJ$335,Манзилли!R:R,"Тўланди")</f>
        <v>5</v>
      </c>
      <c r="AO83" s="38">
        <f>+COUNTIFS(Манзилли!N:N,D83,Манзилли!S:S,$AO$335)</f>
        <v>0</v>
      </c>
      <c r="AP83" s="38">
        <f>+COUNTIFS(Манзилли!N:N,D83,Манзилли!S:S,$AO$335,Манзилли!R:R,"Рад")</f>
        <v>0</v>
      </c>
      <c r="AQ83" s="38">
        <f>+COUNTIFS(Манзилли!N:N,D83,Манзилли!S:S,$AO$335,Манзилли!R:R,"Жараён")</f>
        <v>0</v>
      </c>
      <c r="AR83" s="38">
        <f>+COUNTIFS(Манзилли!N:N,D83,Манзилли!S:S,$AO$335,Манзилли!R:R,"Қарор")</f>
        <v>0</v>
      </c>
      <c r="AS83" s="38">
        <f>+COUNTIFS(Манзилли!N:N,D83,Манзилли!S:S,$AO$335,Манзилли!R:R,"Тўланди")</f>
        <v>0</v>
      </c>
      <c r="AT83" s="38">
        <f>+COUNTIFS(Манзилли!D:D,#REF!,Манзилли!I:I,$BD$335)</f>
        <v>0</v>
      </c>
      <c r="AU83" s="38">
        <f>+COUNTIFS(Манзилли!D:D,#REF!,Манзилли!I:I,$BD$335,Манзилли!H:H,"Рад")</f>
        <v>0</v>
      </c>
      <c r="AV83" s="38">
        <f>+COUNTIFS(Манзилли!D:D,#REF!,Манзилли!I:I,$BD$335,Манзилли!H:H,"Жараён")</f>
        <v>0</v>
      </c>
      <c r="AW83" s="38">
        <f>+COUNTIFS(Манзилли!D:D,#REF!,Манзилли!I:I,$BD$335,Манзилли!H:H,"Қарор")</f>
        <v>0</v>
      </c>
      <c r="AX83" s="38">
        <f>+COUNTIFS(Манзилли!D:D,#REF!,Манзилли!I:I,$BD$335,Манзилли!H:H,"Тўланди")</f>
        <v>0</v>
      </c>
      <c r="AY83" s="38">
        <f>+COUNTIFS(Манзилли!I:I,#REF!,Манзилли!N:N,$BD$335)</f>
        <v>0</v>
      </c>
      <c r="AZ83" s="38">
        <f>+COUNTIFS(Манзилли!I:I,#REF!,Манзилли!N:N,$BD$335,Манзилли!M:M,"Рад")</f>
        <v>0</v>
      </c>
      <c r="BA83" s="38">
        <f>+COUNTIFS(Манзилли!I:I,#REF!,Манзилли!N:N,$BD$335,Манзилли!M:M,"Жараён")</f>
        <v>0</v>
      </c>
      <c r="BB83" s="38">
        <f>+COUNTIFS(Манзилли!I:I,#REF!,Манзилли!N:N,$BD$335,Манзилли!M:M,"Қарор")</f>
        <v>0</v>
      </c>
      <c r="BC83" s="38">
        <f>+COUNTIFS(Манзилли!I:I,#REF!,Манзилли!N:N,$BD$335,Манзилли!M:M,"Тўланди")</f>
        <v>0</v>
      </c>
      <c r="BD83" s="38">
        <f>+COUNTIFS(Манзилли!N:N,D83,Манзилли!S:S,$BD$335)</f>
        <v>0</v>
      </c>
      <c r="BE83" s="38">
        <f>+COUNTIFS(Манзилли!N:N,D83,Манзилли!S:S,$BD$335,Манзилли!R:R,"Рад")</f>
        <v>0</v>
      </c>
      <c r="BF83" s="38">
        <f>+COUNTIFS(Манзилли!N:N,D83,Манзилли!S:S,$BD$335,Манзилли!R:R,"Жараён")</f>
        <v>0</v>
      </c>
      <c r="BG83" s="38">
        <f>+COUNTIFS(Манзилли!N:N,D83,Манзилли!S:S,$BD$335,Манзилли!R:R,"Қарор")</f>
        <v>0</v>
      </c>
      <c r="BH83" s="38">
        <f>+COUNTIFS(Манзилли!N:N,D83,Манзилли!S:S,$BD$335,Манзилли!R:R,"Тўланди")</f>
        <v>0</v>
      </c>
      <c r="BI83" s="38">
        <f>+COUNTIFS(Манзилли!N:N,D83,Манзилли!S:S,$BI$335)</f>
        <v>0</v>
      </c>
      <c r="BJ83" s="38">
        <f>+COUNTIFS(Манзилли!N:N,D83,Манзилли!S:S,$BI$335,Манзилли!R:R,"Рад")</f>
        <v>0</v>
      </c>
      <c r="BK83" s="38">
        <f>+COUNTIFS(Манзилли!N:N,D83,Манзилли!S:S,$BI$335,Манзилли!R:R,"Жараён")</f>
        <v>0</v>
      </c>
      <c r="BL83" s="41">
        <f>+COUNTIFS(Манзилли!N:N,D83,Манзилли!S:S,$BI$335,Манзилли!R:R,"Қарор")</f>
        <v>0</v>
      </c>
      <c r="BM83" s="39">
        <f>+COUNTIFS(Манзилли!N:N,D83,Манзилли!S:S,$BI$335,Манзилли!R:R,"Тўланди")</f>
        <v>0</v>
      </c>
    </row>
    <row r="84" spans="1:65" ht="49.5" hidden="1" customHeight="1" x14ac:dyDescent="0.25">
      <c r="A84" s="67">
        <v>78</v>
      </c>
      <c r="B84" s="68" t="s">
        <v>19071</v>
      </c>
      <c r="C84" s="72" t="s">
        <v>371</v>
      </c>
      <c r="D84" s="76">
        <v>42401885780034</v>
      </c>
      <c r="E84" s="37">
        <f t="shared" si="9"/>
        <v>38</v>
      </c>
      <c r="F84" s="38">
        <f t="shared" si="10"/>
        <v>7</v>
      </c>
      <c r="G84" s="38">
        <f t="shared" si="11"/>
        <v>0</v>
      </c>
      <c r="H84" s="38">
        <f t="shared" si="12"/>
        <v>3</v>
      </c>
      <c r="I84" s="38">
        <f t="shared" si="13"/>
        <v>0</v>
      </c>
      <c r="J84" s="39">
        <f t="shared" si="14"/>
        <v>28</v>
      </c>
      <c r="K84" s="40">
        <f>+COUNTIFS(Манзилли!N:N,D84,Манзилли!S:S,$K$335)</f>
        <v>0</v>
      </c>
      <c r="L84" s="38">
        <f>+COUNTIFS(Манзилли!N:N,D84,Манзилли!S:S,$K$335,Манзилли!R:R,"Рад")</f>
        <v>0</v>
      </c>
      <c r="M84" s="38">
        <f>+COUNTIFS(Манзилли!N:N,D84,Манзилли!S:S,$K$335,Манзилли!R:R,"Жараён")</f>
        <v>0</v>
      </c>
      <c r="N84" s="38">
        <f>+COUNTIFS(Манзилли!N:N,D84,Манзилли!S:S,$K$335,Манзилли!R:R,"Қарор")</f>
        <v>0</v>
      </c>
      <c r="O84" s="38">
        <f>+COUNTIFS(Манзилли!N:N,D84,Манзилли!S:S,$K$335,Манзилли!R:R,"Тўланди")</f>
        <v>0</v>
      </c>
      <c r="P84" s="38">
        <f>+COUNTIFS(Манзилли!N:N,D84,Манзилли!S:S,$P$335)</f>
        <v>1</v>
      </c>
      <c r="Q84" s="38">
        <f>+COUNTIFS(Манзилли!N:N,D84,Манзилли!S:S,$P$335,Манзилли!R:R,"Рад")</f>
        <v>0</v>
      </c>
      <c r="R84" s="38">
        <f>+COUNTIFS(Манзилли!N:N,D84,Манзилли!S:S,$P$335,Манзилли!R:R,"Жараён")</f>
        <v>0</v>
      </c>
      <c r="S84" s="38">
        <f>+COUNTIFS(Манзилли!N:N,D84,Манзилли!S:S,$P$335,Манзилли!R:R,"Қарор")</f>
        <v>0</v>
      </c>
      <c r="T84" s="38">
        <f>+COUNTIFS(Манзилли!N:N,D84,Манзилли!S:S,$P$335,Манзилли!R:R,"Тўланди")</f>
        <v>1</v>
      </c>
      <c r="U84" s="38">
        <f>+COUNTIFS(Манзилли!N:N,D84,Манзилли!S:S,$U$335)</f>
        <v>31</v>
      </c>
      <c r="V84" s="38">
        <f>+COUNTIFS(Манзилли!N:N,D84,Манзилли!S:S,$U$335,Манзилли!R:R,"Рад")</f>
        <v>5</v>
      </c>
      <c r="W84" s="38">
        <f>+COUNTIFS(Манзилли!N:N,D84,Манзилли!S:S,$U$335,Манзилли!R:R,"Жараён")</f>
        <v>0</v>
      </c>
      <c r="X84" s="38">
        <f>+COUNTIFS(Манзилли!N:N,D84,Манзилли!S:S,$U$335,Манзилли!R:R,"Қарор")</f>
        <v>3</v>
      </c>
      <c r="Y84" s="38">
        <f>+COUNTIFS(Манзилли!N:N,D84,Манзилли!S:S,$U$335,Манзилли!R:R,"Тўланди")</f>
        <v>23</v>
      </c>
      <c r="Z84" s="38">
        <f>+COUNTIFS(Манзилли!N:N,D84,Манзилли!S:S,$Y$335)</f>
        <v>6</v>
      </c>
      <c r="AA84" s="38">
        <f>+COUNTIFS(Манзилли!N:N,D84,Манзилли!S:S,$Y$335,Манзилли!R:R,"Рад")</f>
        <v>2</v>
      </c>
      <c r="AB84" s="38">
        <f>+COUNTIFS(Манзилли!N:N,D84,Манзилли!S:S,$Y$335,Манзилли!R:R,"Жараён")</f>
        <v>0</v>
      </c>
      <c r="AC84" s="38">
        <f>+COUNTIFS(Манзилли!N:N,D84,Манзилли!S:S,$Y$335,Манзилли!R:R,"Қарор")</f>
        <v>0</v>
      </c>
      <c r="AD84" s="38">
        <f>+COUNTIFS(Манзилли!N:N,D84,Манзилли!S:S,$Y$335,Манзилли!R:R,"Тўланди")</f>
        <v>4</v>
      </c>
      <c r="AE84" s="38">
        <f>+COUNTIFS(Манзилли!N:N,D84,Манзилли!S:S,$AD$335)</f>
        <v>0</v>
      </c>
      <c r="AF84" s="38">
        <f>+COUNTIFS(Манзилли!N:N,D84,Манзилли!S:S,$AD$335,Манзилли!R:R,"Рад")</f>
        <v>0</v>
      </c>
      <c r="AG84" s="38">
        <f>+COUNTIFS(Манзилли!N:N,D84,Манзилли!S:S,$AD$335,Манзилли!R:R,"Жараён")</f>
        <v>0</v>
      </c>
      <c r="AH84" s="38">
        <f>+COUNTIFS(Манзилли!N:N,D84,Манзилли!S:S,$AD$335,Манзилли!R:R,"Қарор")</f>
        <v>0</v>
      </c>
      <c r="AI84" s="38">
        <f>+COUNTIFS(Манзилли!N:N,D84,Манзилли!S:S,$AD$335,Манзилли!R:R,"Тўланди")</f>
        <v>0</v>
      </c>
      <c r="AJ84" s="38">
        <f>+COUNTIFS(Манзилли!N:N,D84,Манзилли!S:S,$AJ$335)</f>
        <v>0</v>
      </c>
      <c r="AK84" s="38">
        <f>+COUNTIFS(Манзилли!N:N,D84,Манзилли!S:S,$AJ$335,Манзилли!R:R,"Рад")</f>
        <v>0</v>
      </c>
      <c r="AL84" s="38">
        <f>+COUNTIFS(Манзилли!N:N,D84,Манзилли!S:S,$AJ$335,Манзилли!R:R,"Жараён")</f>
        <v>0</v>
      </c>
      <c r="AM84" s="38">
        <f>+COUNTIFS(Манзилли!N:N,D84,Манзилли!S:S,$AJ$335,Манзилли!R:R,"Қарор")</f>
        <v>0</v>
      </c>
      <c r="AN84" s="38">
        <f>+COUNTIFS(Манзилли!N:N,D84,Манзилли!S:S,$AJ$335,Манзилли!R:R,"Тўланди")</f>
        <v>0</v>
      </c>
      <c r="AO84" s="38">
        <f>+COUNTIFS(Манзилли!N:N,D84,Манзилли!S:S,$AO$335)</f>
        <v>0</v>
      </c>
      <c r="AP84" s="38">
        <f>+COUNTIFS(Манзилли!N:N,D84,Манзилли!S:S,$AO$335,Манзилли!R:R,"Рад")</f>
        <v>0</v>
      </c>
      <c r="AQ84" s="38">
        <f>+COUNTIFS(Манзилли!N:N,D84,Манзилли!S:S,$AO$335,Манзилли!R:R,"Жараён")</f>
        <v>0</v>
      </c>
      <c r="AR84" s="38">
        <f>+COUNTIFS(Манзилли!N:N,D84,Манзилли!S:S,$AO$335,Манзилли!R:R,"Қарор")</f>
        <v>0</v>
      </c>
      <c r="AS84" s="38">
        <f>+COUNTIFS(Манзилли!N:N,D84,Манзилли!S:S,$AO$335,Манзилли!R:R,"Тўланди")</f>
        <v>0</v>
      </c>
      <c r="AT84" s="38">
        <f>+COUNTIFS(Манзилли!D:D,#REF!,Манзилли!I:I,$BD$335)</f>
        <v>0</v>
      </c>
      <c r="AU84" s="38">
        <f>+COUNTIFS(Манзилли!D:D,#REF!,Манзилли!I:I,$BD$335,Манзилли!H:H,"Рад")</f>
        <v>0</v>
      </c>
      <c r="AV84" s="38">
        <f>+COUNTIFS(Манзилли!D:D,#REF!,Манзилли!I:I,$BD$335,Манзилли!H:H,"Жараён")</f>
        <v>0</v>
      </c>
      <c r="AW84" s="38">
        <f>+COUNTIFS(Манзилли!D:D,#REF!,Манзилли!I:I,$BD$335,Манзилли!H:H,"Қарор")</f>
        <v>0</v>
      </c>
      <c r="AX84" s="38">
        <f>+COUNTIFS(Манзилли!D:D,#REF!,Манзилли!I:I,$BD$335,Манзилли!H:H,"Тўланди")</f>
        <v>0</v>
      </c>
      <c r="AY84" s="38">
        <f>+COUNTIFS(Манзилли!I:I,#REF!,Манзилли!N:N,$BD$335)</f>
        <v>0</v>
      </c>
      <c r="AZ84" s="38">
        <f>+COUNTIFS(Манзилли!I:I,#REF!,Манзилли!N:N,$BD$335,Манзилли!M:M,"Рад")</f>
        <v>0</v>
      </c>
      <c r="BA84" s="38">
        <f>+COUNTIFS(Манзилли!I:I,#REF!,Манзилли!N:N,$BD$335,Манзилли!M:M,"Жараён")</f>
        <v>0</v>
      </c>
      <c r="BB84" s="38">
        <f>+COUNTIFS(Манзилли!I:I,#REF!,Манзилли!N:N,$BD$335,Манзилли!M:M,"Қарор")</f>
        <v>0</v>
      </c>
      <c r="BC84" s="38">
        <f>+COUNTIFS(Манзилли!I:I,#REF!,Манзилли!N:N,$BD$335,Манзилли!M:M,"Тўланди")</f>
        <v>0</v>
      </c>
      <c r="BD84" s="38">
        <f>+COUNTIFS(Манзилли!N:N,D84,Манзилли!S:S,$BD$335)</f>
        <v>0</v>
      </c>
      <c r="BE84" s="38">
        <f>+COUNTIFS(Манзилли!N:N,D84,Манзилли!S:S,$BD$335,Манзилли!R:R,"Рад")</f>
        <v>0</v>
      </c>
      <c r="BF84" s="38">
        <f>+COUNTIFS(Манзилли!N:N,D84,Манзилли!S:S,$BD$335,Манзилли!R:R,"Жараён")</f>
        <v>0</v>
      </c>
      <c r="BG84" s="38">
        <f>+COUNTIFS(Манзилли!N:N,D84,Манзилли!S:S,$BD$335,Манзилли!R:R,"Қарор")</f>
        <v>0</v>
      </c>
      <c r="BH84" s="38">
        <f>+COUNTIFS(Манзилли!N:N,D84,Манзилли!S:S,$BD$335,Манзилли!R:R,"Тўланди")</f>
        <v>0</v>
      </c>
      <c r="BI84" s="38">
        <f>+COUNTIFS(Манзилли!N:N,D84,Манзилли!S:S,$BI$335)</f>
        <v>0</v>
      </c>
      <c r="BJ84" s="38">
        <f>+COUNTIFS(Манзилли!N:N,D84,Манзилли!S:S,$BI$335,Манзилли!R:R,"Рад")</f>
        <v>0</v>
      </c>
      <c r="BK84" s="38">
        <f>+COUNTIFS(Манзилли!N:N,D84,Манзилли!S:S,$BI$335,Манзилли!R:R,"Жараён")</f>
        <v>0</v>
      </c>
      <c r="BL84" s="41">
        <f>+COUNTIFS(Манзилли!N:N,D84,Манзилли!S:S,$BI$335,Манзилли!R:R,"Қарор")</f>
        <v>0</v>
      </c>
      <c r="BM84" s="39">
        <f>+COUNTIFS(Манзилли!N:N,D84,Манзилли!S:S,$BI$335,Манзилли!R:R,"Тўланди")</f>
        <v>0</v>
      </c>
    </row>
    <row r="85" spans="1:65" ht="49.5" hidden="1" customHeight="1" x14ac:dyDescent="0.25">
      <c r="A85" s="67">
        <v>79</v>
      </c>
      <c r="B85" s="68" t="s">
        <v>19071</v>
      </c>
      <c r="C85" s="72" t="s">
        <v>527</v>
      </c>
      <c r="D85" s="76">
        <v>42301922330058</v>
      </c>
      <c r="E85" s="37">
        <f t="shared" si="9"/>
        <v>29</v>
      </c>
      <c r="F85" s="38">
        <f t="shared" si="10"/>
        <v>6</v>
      </c>
      <c r="G85" s="38">
        <f t="shared" si="11"/>
        <v>0</v>
      </c>
      <c r="H85" s="38">
        <f t="shared" si="12"/>
        <v>4</v>
      </c>
      <c r="I85" s="38">
        <f t="shared" si="13"/>
        <v>0</v>
      </c>
      <c r="J85" s="39">
        <f t="shared" si="14"/>
        <v>20</v>
      </c>
      <c r="K85" s="40">
        <f>+COUNTIFS(Манзилли!N:N,D85,Манзилли!S:S,$K$335)</f>
        <v>0</v>
      </c>
      <c r="L85" s="38">
        <f>+COUNTIFS(Манзилли!N:N,D85,Манзилли!S:S,$K$335,Манзилли!R:R,"Рад")</f>
        <v>0</v>
      </c>
      <c r="M85" s="38">
        <f>+COUNTIFS(Манзилли!N:N,D85,Манзилли!S:S,$K$335,Манзилли!R:R,"Жараён")</f>
        <v>0</v>
      </c>
      <c r="N85" s="38">
        <f>+COUNTIFS(Манзилли!N:N,D85,Манзилли!S:S,$K$335,Манзилли!R:R,"Қарор")</f>
        <v>0</v>
      </c>
      <c r="O85" s="38">
        <f>+COUNTIFS(Манзилли!N:N,D85,Манзилли!S:S,$K$335,Манзилли!R:R,"Тўланди")</f>
        <v>0</v>
      </c>
      <c r="P85" s="38">
        <f>+COUNTIFS(Манзилли!N:N,D85,Манзилли!S:S,$P$335)</f>
        <v>0</v>
      </c>
      <c r="Q85" s="38">
        <f>+COUNTIFS(Манзилли!N:N,D85,Манзилли!S:S,$P$335,Манзилли!R:R,"Рад")</f>
        <v>0</v>
      </c>
      <c r="R85" s="38">
        <f>+COUNTIFS(Манзилли!N:N,D85,Манзилли!S:S,$P$335,Манзилли!R:R,"Жараён")</f>
        <v>0</v>
      </c>
      <c r="S85" s="38">
        <f>+COUNTIFS(Манзилли!N:N,D85,Манзилли!S:S,$P$335,Манзилли!R:R,"Қарор")</f>
        <v>0</v>
      </c>
      <c r="T85" s="38">
        <f>+COUNTIFS(Манзилли!N:N,D85,Манзилли!S:S,$P$335,Манзилли!R:R,"Тўланди")</f>
        <v>0</v>
      </c>
      <c r="U85" s="38">
        <f>+COUNTIFS(Манзилли!N:N,D85,Манзилли!S:S,$U$335)</f>
        <v>22</v>
      </c>
      <c r="V85" s="38">
        <f>+COUNTIFS(Манзилли!N:N,D85,Манзилли!S:S,$U$335,Манзилли!R:R,"Рад")</f>
        <v>5</v>
      </c>
      <c r="W85" s="38">
        <f>+COUNTIFS(Манзилли!N:N,D85,Манзилли!S:S,$U$335,Манзилли!R:R,"Жараён")</f>
        <v>0</v>
      </c>
      <c r="X85" s="38">
        <f>+COUNTIFS(Манзилли!N:N,D85,Манзилли!S:S,$U$335,Манзилли!R:R,"Қарор")</f>
        <v>3</v>
      </c>
      <c r="Y85" s="38">
        <f>+COUNTIFS(Манзилли!N:N,D85,Манзилли!S:S,$U$335,Манзилли!R:R,"Тўланди")</f>
        <v>14</v>
      </c>
      <c r="Z85" s="38">
        <f>+COUNTIFS(Манзилли!N:N,D85,Манзилли!S:S,$Y$335)</f>
        <v>5</v>
      </c>
      <c r="AA85" s="38">
        <f>+COUNTIFS(Манзилли!N:N,D85,Манзилли!S:S,$Y$335,Манзилли!R:R,"Рад")</f>
        <v>0</v>
      </c>
      <c r="AB85" s="38">
        <f>+COUNTIFS(Манзилли!N:N,D85,Манзилли!S:S,$Y$335,Манзилли!R:R,"Жараён")</f>
        <v>0</v>
      </c>
      <c r="AC85" s="38">
        <f>+COUNTIFS(Манзилли!N:N,D85,Манзилли!S:S,$Y$335,Манзилли!R:R,"Қарор")</f>
        <v>1</v>
      </c>
      <c r="AD85" s="38">
        <f>+COUNTIFS(Манзилли!N:N,D85,Манзилли!S:S,$Y$335,Манзилли!R:R,"Тўланди")</f>
        <v>4</v>
      </c>
      <c r="AE85" s="38">
        <f>+COUNTIFS(Манзилли!N:N,D85,Манзилли!S:S,$AD$335)</f>
        <v>0</v>
      </c>
      <c r="AF85" s="38">
        <f>+COUNTIFS(Манзилли!N:N,D85,Манзилли!S:S,$AD$335,Манзилли!R:R,"Рад")</f>
        <v>0</v>
      </c>
      <c r="AG85" s="38">
        <f>+COUNTIFS(Манзилли!N:N,D85,Манзилли!S:S,$AD$335,Манзилли!R:R,"Жараён")</f>
        <v>0</v>
      </c>
      <c r="AH85" s="38">
        <f>+COUNTIFS(Манзилли!N:N,D85,Манзилли!S:S,$AD$335,Манзилли!R:R,"Қарор")</f>
        <v>0</v>
      </c>
      <c r="AI85" s="38">
        <f>+COUNTIFS(Манзилли!N:N,D85,Манзилли!S:S,$AD$335,Манзилли!R:R,"Тўланди")</f>
        <v>0</v>
      </c>
      <c r="AJ85" s="38">
        <f>+COUNTIFS(Манзилли!N:N,D85,Манзилли!S:S,$AJ$335)</f>
        <v>1</v>
      </c>
      <c r="AK85" s="38">
        <f>+COUNTIFS(Манзилли!N:N,D85,Манзилли!S:S,$AJ$335,Манзилли!R:R,"Рад")</f>
        <v>0</v>
      </c>
      <c r="AL85" s="38">
        <f>+COUNTIFS(Манзилли!N:N,D85,Манзилли!S:S,$AJ$335,Манзилли!R:R,"Жараён")</f>
        <v>0</v>
      </c>
      <c r="AM85" s="38">
        <f>+COUNTIFS(Манзилли!N:N,D85,Манзилли!S:S,$AJ$335,Манзилли!R:R,"Қарор")</f>
        <v>0</v>
      </c>
      <c r="AN85" s="38">
        <f>+COUNTIFS(Манзилли!N:N,D85,Манзилли!S:S,$AJ$335,Манзилли!R:R,"Тўланди")</f>
        <v>1</v>
      </c>
      <c r="AO85" s="38">
        <f>+COUNTIFS(Манзилли!N:N,D85,Манзилли!S:S,$AO$335)</f>
        <v>0</v>
      </c>
      <c r="AP85" s="38">
        <f>+COUNTIFS(Манзилли!N:N,D85,Манзилли!S:S,$AO$335,Манзилли!R:R,"Рад")</f>
        <v>0</v>
      </c>
      <c r="AQ85" s="38">
        <f>+COUNTIFS(Манзилли!N:N,D85,Манзилли!S:S,$AO$335,Манзилли!R:R,"Жараён")</f>
        <v>0</v>
      </c>
      <c r="AR85" s="38">
        <f>+COUNTIFS(Манзилли!N:N,D85,Манзилли!S:S,$AO$335,Манзилли!R:R,"Қарор")</f>
        <v>0</v>
      </c>
      <c r="AS85" s="38">
        <f>+COUNTIFS(Манзилли!N:N,D85,Манзилли!S:S,$AO$335,Манзилли!R:R,"Тўланди")</f>
        <v>0</v>
      </c>
      <c r="AT85" s="38">
        <f>+COUNTIFS(Манзилли!D:D,#REF!,Манзилли!I:I,$BD$335)</f>
        <v>0</v>
      </c>
      <c r="AU85" s="38">
        <f>+COUNTIFS(Манзилли!D:D,#REF!,Манзилли!I:I,$BD$335,Манзилли!H:H,"Рад")</f>
        <v>0</v>
      </c>
      <c r="AV85" s="38">
        <f>+COUNTIFS(Манзилли!D:D,#REF!,Манзилли!I:I,$BD$335,Манзилли!H:H,"Жараён")</f>
        <v>0</v>
      </c>
      <c r="AW85" s="38">
        <f>+COUNTIFS(Манзилли!D:D,#REF!,Манзилли!I:I,$BD$335,Манзилли!H:H,"Қарор")</f>
        <v>0</v>
      </c>
      <c r="AX85" s="38">
        <f>+COUNTIFS(Манзилли!D:D,#REF!,Манзилли!I:I,$BD$335,Манзилли!H:H,"Тўланди")</f>
        <v>0</v>
      </c>
      <c r="AY85" s="38">
        <f>+COUNTIFS(Манзилли!I:I,#REF!,Манзилли!N:N,$BD$335)</f>
        <v>0</v>
      </c>
      <c r="AZ85" s="38">
        <f>+COUNTIFS(Манзилли!I:I,#REF!,Манзилли!N:N,$BD$335,Манзилли!M:M,"Рад")</f>
        <v>0</v>
      </c>
      <c r="BA85" s="38">
        <f>+COUNTIFS(Манзилли!I:I,#REF!,Манзилли!N:N,$BD$335,Манзилли!M:M,"Жараён")</f>
        <v>0</v>
      </c>
      <c r="BB85" s="38">
        <f>+COUNTIFS(Манзилли!I:I,#REF!,Манзилли!N:N,$BD$335,Манзилли!M:M,"Қарор")</f>
        <v>0</v>
      </c>
      <c r="BC85" s="38">
        <f>+COUNTIFS(Манзилли!I:I,#REF!,Манзилли!N:N,$BD$335,Манзилли!M:M,"Тўланди")</f>
        <v>0</v>
      </c>
      <c r="BD85" s="38">
        <f>+COUNTIFS(Манзилли!N:N,D85,Манзилли!S:S,$BD$335)</f>
        <v>1</v>
      </c>
      <c r="BE85" s="38">
        <f>+COUNTIFS(Манзилли!N:N,D85,Манзилли!S:S,$BD$335,Манзилли!R:R,"Рад")</f>
        <v>1</v>
      </c>
      <c r="BF85" s="38">
        <f>+COUNTIFS(Манзилли!N:N,D85,Манзилли!S:S,$BD$335,Манзилли!R:R,"Жараён")</f>
        <v>0</v>
      </c>
      <c r="BG85" s="38">
        <f>+COUNTIFS(Манзилли!N:N,D85,Манзилли!S:S,$BD$335,Манзилли!R:R,"Қарор")</f>
        <v>0</v>
      </c>
      <c r="BH85" s="38">
        <f>+COUNTIFS(Манзилли!N:N,D85,Манзилли!S:S,$BD$335,Манзилли!R:R,"Тўланди")</f>
        <v>0</v>
      </c>
      <c r="BI85" s="38">
        <f>+COUNTIFS(Манзилли!N:N,D85,Манзилли!S:S,$BI$335)</f>
        <v>0</v>
      </c>
      <c r="BJ85" s="38">
        <f>+COUNTIFS(Манзилли!N:N,D85,Манзилли!S:S,$BI$335,Манзилли!R:R,"Рад")</f>
        <v>0</v>
      </c>
      <c r="BK85" s="38">
        <f>+COUNTIFS(Манзилли!N:N,D85,Манзилли!S:S,$BI$335,Манзилли!R:R,"Жараён")</f>
        <v>0</v>
      </c>
      <c r="BL85" s="41">
        <f>+COUNTIFS(Манзилли!N:N,D85,Манзилли!S:S,$BI$335,Манзилли!R:R,"Қарор")</f>
        <v>0</v>
      </c>
      <c r="BM85" s="39">
        <f>+COUNTIFS(Манзилли!N:N,D85,Манзилли!S:S,$BI$335,Манзилли!R:R,"Тўланди")</f>
        <v>0</v>
      </c>
    </row>
    <row r="86" spans="1:65" ht="49.5" hidden="1" customHeight="1" x14ac:dyDescent="0.25">
      <c r="A86" s="67">
        <v>80</v>
      </c>
      <c r="B86" s="68" t="s">
        <v>19071</v>
      </c>
      <c r="C86" s="72" t="s">
        <v>439</v>
      </c>
      <c r="D86" s="76">
        <v>41709892330075</v>
      </c>
      <c r="E86" s="37">
        <f t="shared" si="9"/>
        <v>12</v>
      </c>
      <c r="F86" s="38">
        <f t="shared" si="10"/>
        <v>2</v>
      </c>
      <c r="G86" s="38">
        <f t="shared" si="11"/>
        <v>0</v>
      </c>
      <c r="H86" s="38">
        <f t="shared" si="12"/>
        <v>2</v>
      </c>
      <c r="I86" s="38">
        <f t="shared" si="13"/>
        <v>0</v>
      </c>
      <c r="J86" s="39">
        <f t="shared" si="14"/>
        <v>8</v>
      </c>
      <c r="K86" s="40">
        <f>+COUNTIFS(Манзилли!N:N,D86,Манзилли!S:S,$K$335)</f>
        <v>0</v>
      </c>
      <c r="L86" s="38">
        <f>+COUNTIFS(Манзилли!N:N,D86,Манзилли!S:S,$K$335,Манзилли!R:R,"Рад")</f>
        <v>0</v>
      </c>
      <c r="M86" s="38">
        <f>+COUNTIFS(Манзилли!N:N,D86,Манзилли!S:S,$K$335,Манзилли!R:R,"Жараён")</f>
        <v>0</v>
      </c>
      <c r="N86" s="38">
        <f>+COUNTIFS(Манзилли!N:N,D86,Манзилли!S:S,$K$335,Манзилли!R:R,"Қарор")</f>
        <v>0</v>
      </c>
      <c r="O86" s="38">
        <f>+COUNTIFS(Манзилли!N:N,D86,Манзилли!S:S,$K$335,Манзилли!R:R,"Тўланди")</f>
        <v>0</v>
      </c>
      <c r="P86" s="38">
        <f>+COUNTIFS(Манзилли!N:N,D86,Манзилли!S:S,$P$335)</f>
        <v>0</v>
      </c>
      <c r="Q86" s="38">
        <f>+COUNTIFS(Манзилли!N:N,D86,Манзилли!S:S,$P$335,Манзилли!R:R,"Рад")</f>
        <v>0</v>
      </c>
      <c r="R86" s="38">
        <f>+COUNTIFS(Манзилли!N:N,D86,Манзилли!S:S,$P$335,Манзилли!R:R,"Жараён")</f>
        <v>0</v>
      </c>
      <c r="S86" s="38">
        <f>+COUNTIFS(Манзилли!N:N,D86,Манзилли!S:S,$P$335,Манзилли!R:R,"Қарор")</f>
        <v>0</v>
      </c>
      <c r="T86" s="38">
        <f>+COUNTIFS(Манзилли!N:N,D86,Манзилли!S:S,$P$335,Манзилли!R:R,"Тўланди")</f>
        <v>0</v>
      </c>
      <c r="U86" s="38">
        <f>+COUNTIFS(Манзилли!N:N,D86,Манзилли!S:S,$U$335)</f>
        <v>11</v>
      </c>
      <c r="V86" s="38">
        <f>+COUNTIFS(Манзилли!N:N,D86,Манзилли!S:S,$U$335,Манзилли!R:R,"Рад")</f>
        <v>1</v>
      </c>
      <c r="W86" s="38">
        <f>+COUNTIFS(Манзилли!N:N,D86,Манзилли!S:S,$U$335,Манзилли!R:R,"Жараён")</f>
        <v>0</v>
      </c>
      <c r="X86" s="38">
        <f>+COUNTIFS(Манзилли!N:N,D86,Манзилли!S:S,$U$335,Манзилли!R:R,"Қарор")</f>
        <v>2</v>
      </c>
      <c r="Y86" s="38">
        <f>+COUNTIFS(Манзилли!N:N,D86,Манзилли!S:S,$U$335,Манзилли!R:R,"Тўланди")</f>
        <v>8</v>
      </c>
      <c r="Z86" s="38">
        <f>+COUNTIFS(Манзилли!N:N,D86,Манзилли!S:S,$Y$335)</f>
        <v>0</v>
      </c>
      <c r="AA86" s="38">
        <f>+COUNTIFS(Манзилли!N:N,D86,Манзилли!S:S,$Y$335,Манзилли!R:R,"Рад")</f>
        <v>0</v>
      </c>
      <c r="AB86" s="38">
        <f>+COUNTIFS(Манзилли!N:N,D86,Манзилли!S:S,$Y$335,Манзилли!R:R,"Жараён")</f>
        <v>0</v>
      </c>
      <c r="AC86" s="38">
        <f>+COUNTIFS(Манзилли!N:N,D86,Манзилли!S:S,$Y$335,Манзилли!R:R,"Қарор")</f>
        <v>0</v>
      </c>
      <c r="AD86" s="38">
        <f>+COUNTIFS(Манзилли!N:N,D86,Манзилли!S:S,$Y$335,Манзилли!R:R,"Тўланди")</f>
        <v>0</v>
      </c>
      <c r="AE86" s="38">
        <f>+COUNTIFS(Манзилли!N:N,D86,Манзилли!S:S,$AD$335)</f>
        <v>0</v>
      </c>
      <c r="AF86" s="38">
        <f>+COUNTIFS(Манзилли!N:N,D86,Манзилли!S:S,$AD$335,Манзилли!R:R,"Рад")</f>
        <v>0</v>
      </c>
      <c r="AG86" s="38">
        <f>+COUNTIFS(Манзилли!N:N,D86,Манзилли!S:S,$AD$335,Манзилли!R:R,"Жараён")</f>
        <v>0</v>
      </c>
      <c r="AH86" s="38">
        <f>+COUNTIFS(Манзилли!N:N,D86,Манзилли!S:S,$AD$335,Манзилли!R:R,"Қарор")</f>
        <v>0</v>
      </c>
      <c r="AI86" s="38">
        <f>+COUNTIFS(Манзилли!N:N,D86,Манзилли!S:S,$AD$335,Манзилли!R:R,"Тўланди")</f>
        <v>0</v>
      </c>
      <c r="AJ86" s="38">
        <f>+COUNTIFS(Манзилли!N:N,D86,Манзилли!S:S,$AJ$335)</f>
        <v>1</v>
      </c>
      <c r="AK86" s="38">
        <f>+COUNTIFS(Манзилли!N:N,D86,Манзилли!S:S,$AJ$335,Манзилли!R:R,"Рад")</f>
        <v>1</v>
      </c>
      <c r="AL86" s="38">
        <f>+COUNTIFS(Манзилли!N:N,D86,Манзилли!S:S,$AJ$335,Манзилли!R:R,"Жараён")</f>
        <v>0</v>
      </c>
      <c r="AM86" s="38">
        <f>+COUNTIFS(Манзилли!N:N,D86,Манзилли!S:S,$AJ$335,Манзилли!R:R,"Қарор")</f>
        <v>0</v>
      </c>
      <c r="AN86" s="38">
        <f>+COUNTIFS(Манзилли!N:N,D86,Манзилли!S:S,$AJ$335,Манзилли!R:R,"Тўланди")</f>
        <v>0</v>
      </c>
      <c r="AO86" s="38">
        <f>+COUNTIFS(Манзилли!N:N,D86,Манзилли!S:S,$AO$335)</f>
        <v>0</v>
      </c>
      <c r="AP86" s="38">
        <f>+COUNTIFS(Манзилли!N:N,D86,Манзилли!S:S,$AO$335,Манзилли!R:R,"Рад")</f>
        <v>0</v>
      </c>
      <c r="AQ86" s="38">
        <f>+COUNTIFS(Манзилли!N:N,D86,Манзилли!S:S,$AO$335,Манзилли!R:R,"Жараён")</f>
        <v>0</v>
      </c>
      <c r="AR86" s="38">
        <f>+COUNTIFS(Манзилли!N:N,D86,Манзилли!S:S,$AO$335,Манзилли!R:R,"Қарор")</f>
        <v>0</v>
      </c>
      <c r="AS86" s="38">
        <f>+COUNTIFS(Манзилли!N:N,D86,Манзилли!S:S,$AO$335,Манзилли!R:R,"Тўланди")</f>
        <v>0</v>
      </c>
      <c r="AT86" s="38">
        <f>+COUNTIFS(Манзилли!D:D,#REF!,Манзилли!I:I,$BD$335)</f>
        <v>0</v>
      </c>
      <c r="AU86" s="38">
        <f>+COUNTIFS(Манзилли!D:D,#REF!,Манзилли!I:I,$BD$335,Манзилли!H:H,"Рад")</f>
        <v>0</v>
      </c>
      <c r="AV86" s="38">
        <f>+COUNTIFS(Манзилли!D:D,#REF!,Манзилли!I:I,$BD$335,Манзилли!H:H,"Жараён")</f>
        <v>0</v>
      </c>
      <c r="AW86" s="38">
        <f>+COUNTIFS(Манзилли!D:D,#REF!,Манзилли!I:I,$BD$335,Манзилли!H:H,"Қарор")</f>
        <v>0</v>
      </c>
      <c r="AX86" s="38">
        <f>+COUNTIFS(Манзилли!D:D,#REF!,Манзилли!I:I,$BD$335,Манзилли!H:H,"Тўланди")</f>
        <v>0</v>
      </c>
      <c r="AY86" s="38">
        <f>+COUNTIFS(Манзилли!I:I,#REF!,Манзилли!N:N,$BD$335)</f>
        <v>0</v>
      </c>
      <c r="AZ86" s="38">
        <f>+COUNTIFS(Манзилли!I:I,#REF!,Манзилли!N:N,$BD$335,Манзилли!M:M,"Рад")</f>
        <v>0</v>
      </c>
      <c r="BA86" s="38">
        <f>+COUNTIFS(Манзилли!I:I,#REF!,Манзилли!N:N,$BD$335,Манзилли!M:M,"Жараён")</f>
        <v>0</v>
      </c>
      <c r="BB86" s="38">
        <f>+COUNTIFS(Манзилли!I:I,#REF!,Манзилли!N:N,$BD$335,Манзилли!M:M,"Қарор")</f>
        <v>0</v>
      </c>
      <c r="BC86" s="38">
        <f>+COUNTIFS(Манзилли!I:I,#REF!,Манзилли!N:N,$BD$335,Манзилли!M:M,"Тўланди")</f>
        <v>0</v>
      </c>
      <c r="BD86" s="38">
        <f>+COUNTIFS(Манзилли!N:N,D86,Манзилли!S:S,$BD$335)</f>
        <v>0</v>
      </c>
      <c r="BE86" s="38">
        <f>+COUNTIFS(Манзилли!N:N,D86,Манзилли!S:S,$BD$335,Манзилли!R:R,"Рад")</f>
        <v>0</v>
      </c>
      <c r="BF86" s="38">
        <f>+COUNTIFS(Манзилли!N:N,D86,Манзилли!S:S,$BD$335,Манзилли!R:R,"Жараён")</f>
        <v>0</v>
      </c>
      <c r="BG86" s="38">
        <f>+COUNTIFS(Манзилли!N:N,D86,Манзилли!S:S,$BD$335,Манзилли!R:R,"Қарор")</f>
        <v>0</v>
      </c>
      <c r="BH86" s="38">
        <f>+COUNTIFS(Манзилли!N:N,D86,Манзилли!S:S,$BD$335,Манзилли!R:R,"Тўланди")</f>
        <v>0</v>
      </c>
      <c r="BI86" s="38">
        <f>+COUNTIFS(Манзилли!N:N,D86,Манзилли!S:S,$BI$335)</f>
        <v>0</v>
      </c>
      <c r="BJ86" s="38">
        <f>+COUNTIFS(Манзилли!N:N,D86,Манзилли!S:S,$BI$335,Манзилли!R:R,"Рад")</f>
        <v>0</v>
      </c>
      <c r="BK86" s="38">
        <f>+COUNTIFS(Манзилли!N:N,D86,Манзилли!S:S,$BI$335,Манзилли!R:R,"Жараён")</f>
        <v>0</v>
      </c>
      <c r="BL86" s="41">
        <f>+COUNTIFS(Манзилли!N:N,D86,Манзилли!S:S,$BI$335,Манзилли!R:R,"Қарор")</f>
        <v>0</v>
      </c>
      <c r="BM86" s="39">
        <f>+COUNTIFS(Манзилли!N:N,D86,Манзилли!S:S,$BI$335,Манзилли!R:R,"Тўланди")</f>
        <v>0</v>
      </c>
    </row>
    <row r="87" spans="1:65" ht="49.5" hidden="1" customHeight="1" x14ac:dyDescent="0.25">
      <c r="A87" s="67">
        <v>81</v>
      </c>
      <c r="B87" s="68" t="s">
        <v>19071</v>
      </c>
      <c r="C87" s="72" t="s">
        <v>354</v>
      </c>
      <c r="D87" s="76">
        <v>33006842330042</v>
      </c>
      <c r="E87" s="37">
        <f t="shared" si="9"/>
        <v>19</v>
      </c>
      <c r="F87" s="38">
        <f t="shared" si="10"/>
        <v>11</v>
      </c>
      <c r="G87" s="38">
        <f t="shared" si="11"/>
        <v>1</v>
      </c>
      <c r="H87" s="38">
        <f t="shared" si="12"/>
        <v>0</v>
      </c>
      <c r="I87" s="38">
        <f t="shared" si="13"/>
        <v>5.2631578947368416</v>
      </c>
      <c r="J87" s="39">
        <f t="shared" si="14"/>
        <v>7</v>
      </c>
      <c r="K87" s="40">
        <f>+COUNTIFS(Манзилли!N:N,D87,Манзилли!S:S,$K$335)</f>
        <v>1</v>
      </c>
      <c r="L87" s="38">
        <f>+COUNTIFS(Манзилли!N:N,D87,Манзилли!S:S,$K$335,Манзилли!R:R,"Рад")</f>
        <v>1</v>
      </c>
      <c r="M87" s="38">
        <f>+COUNTIFS(Манзилли!N:N,D87,Манзилли!S:S,$K$335,Манзилли!R:R,"Жараён")</f>
        <v>0</v>
      </c>
      <c r="N87" s="38">
        <f>+COUNTIFS(Манзилли!N:N,D87,Манзилли!S:S,$K$335,Манзилли!R:R,"Қарор")</f>
        <v>0</v>
      </c>
      <c r="O87" s="38">
        <f>+COUNTIFS(Манзилли!N:N,D87,Манзилли!S:S,$K$335,Манзилли!R:R,"Тўланди")</f>
        <v>0</v>
      </c>
      <c r="P87" s="38">
        <f>+COUNTIFS(Манзилли!N:N,D87,Манзилли!S:S,$P$335)</f>
        <v>1</v>
      </c>
      <c r="Q87" s="38">
        <f>+COUNTIFS(Манзилли!N:N,D87,Манзилли!S:S,$P$335,Манзилли!R:R,"Рад")</f>
        <v>0</v>
      </c>
      <c r="R87" s="38">
        <f>+COUNTIFS(Манзилли!N:N,D87,Манзилли!S:S,$P$335,Манзилли!R:R,"Жараён")</f>
        <v>1</v>
      </c>
      <c r="S87" s="38">
        <f>+COUNTIFS(Манзилли!N:N,D87,Манзилли!S:S,$P$335,Манзилли!R:R,"Қарор")</f>
        <v>0</v>
      </c>
      <c r="T87" s="38">
        <f>+COUNTIFS(Манзилли!N:N,D87,Манзилли!S:S,$P$335,Манзилли!R:R,"Тўланди")</f>
        <v>0</v>
      </c>
      <c r="U87" s="38">
        <f>+COUNTIFS(Манзилли!N:N,D87,Манзилли!S:S,$U$335)</f>
        <v>10</v>
      </c>
      <c r="V87" s="38">
        <f>+COUNTIFS(Манзилли!N:N,D87,Манзилли!S:S,$U$335,Манзилли!R:R,"Рад")</f>
        <v>3</v>
      </c>
      <c r="W87" s="38">
        <f>+COUNTIFS(Манзилли!N:N,D87,Манзилли!S:S,$U$335,Манзилли!R:R,"Жараён")</f>
        <v>0</v>
      </c>
      <c r="X87" s="38">
        <f>+COUNTIFS(Манзилли!N:N,D87,Манзилли!S:S,$U$335,Манзилли!R:R,"Қарор")</f>
        <v>0</v>
      </c>
      <c r="Y87" s="38">
        <f>+COUNTIFS(Манзилли!N:N,D87,Манзилли!S:S,$U$335,Манзилли!R:R,"Тўланди")</f>
        <v>7</v>
      </c>
      <c r="Z87" s="38">
        <f>+COUNTIFS(Манзилли!N:N,D87,Манзилли!S:S,$Y$335)</f>
        <v>2</v>
      </c>
      <c r="AA87" s="38">
        <f>+COUNTIFS(Манзилли!N:N,D87,Манзилли!S:S,$Y$335,Манзилли!R:R,"Рад")</f>
        <v>2</v>
      </c>
      <c r="AB87" s="38">
        <f>+COUNTIFS(Манзилли!N:N,D87,Манзилли!S:S,$Y$335,Манзилли!R:R,"Жараён")</f>
        <v>0</v>
      </c>
      <c r="AC87" s="38">
        <f>+COUNTIFS(Манзилли!N:N,D87,Манзилли!S:S,$Y$335,Манзилли!R:R,"Қарор")</f>
        <v>0</v>
      </c>
      <c r="AD87" s="38">
        <f>+COUNTIFS(Манзилли!N:N,D87,Манзилли!S:S,$Y$335,Манзилли!R:R,"Тўланди")</f>
        <v>0</v>
      </c>
      <c r="AE87" s="38">
        <f>+COUNTIFS(Манзилли!N:N,D87,Манзилли!S:S,$AD$335)</f>
        <v>0</v>
      </c>
      <c r="AF87" s="38">
        <f>+COUNTIFS(Манзилли!N:N,D87,Манзилли!S:S,$AD$335,Манзилли!R:R,"Рад")</f>
        <v>0</v>
      </c>
      <c r="AG87" s="38">
        <f>+COUNTIFS(Манзилли!N:N,D87,Манзилли!S:S,$AD$335,Манзилли!R:R,"Жараён")</f>
        <v>0</v>
      </c>
      <c r="AH87" s="38">
        <f>+COUNTIFS(Манзилли!N:N,D87,Манзилли!S:S,$AD$335,Манзилли!R:R,"Қарор")</f>
        <v>0</v>
      </c>
      <c r="AI87" s="38">
        <f>+COUNTIFS(Манзилли!N:N,D87,Манзилли!S:S,$AD$335,Манзилли!R:R,"Тўланди")</f>
        <v>0</v>
      </c>
      <c r="AJ87" s="38">
        <f>+COUNTIFS(Манзилли!N:N,D87,Манзилли!S:S,$AJ$335)</f>
        <v>5</v>
      </c>
      <c r="AK87" s="38">
        <f>+COUNTIFS(Манзилли!N:N,D87,Манзилли!S:S,$AJ$335,Манзилли!R:R,"Рад")</f>
        <v>5</v>
      </c>
      <c r="AL87" s="38">
        <f>+COUNTIFS(Манзилли!N:N,D87,Манзилли!S:S,$AJ$335,Манзилли!R:R,"Жараён")</f>
        <v>0</v>
      </c>
      <c r="AM87" s="38">
        <f>+COUNTIFS(Манзилли!N:N,D87,Манзилли!S:S,$AJ$335,Манзилли!R:R,"Қарор")</f>
        <v>0</v>
      </c>
      <c r="AN87" s="38">
        <f>+COUNTIFS(Манзилли!N:N,D87,Манзилли!S:S,$AJ$335,Манзилли!R:R,"Тўланди")</f>
        <v>0</v>
      </c>
      <c r="AO87" s="38">
        <f>+COUNTIFS(Манзилли!N:N,D87,Манзилли!S:S,$AO$335)</f>
        <v>0</v>
      </c>
      <c r="AP87" s="38">
        <f>+COUNTIFS(Манзилли!N:N,D87,Манзилли!S:S,$AO$335,Манзилли!R:R,"Рад")</f>
        <v>0</v>
      </c>
      <c r="AQ87" s="38">
        <f>+COUNTIFS(Манзилли!N:N,D87,Манзилли!S:S,$AO$335,Манзилли!R:R,"Жараён")</f>
        <v>0</v>
      </c>
      <c r="AR87" s="38">
        <f>+COUNTIFS(Манзилли!N:N,D87,Манзилли!S:S,$AO$335,Манзилли!R:R,"Қарор")</f>
        <v>0</v>
      </c>
      <c r="AS87" s="38">
        <f>+COUNTIFS(Манзилли!N:N,D87,Манзилли!S:S,$AO$335,Манзилли!R:R,"Тўланди")</f>
        <v>0</v>
      </c>
      <c r="AT87" s="38">
        <f>+COUNTIFS(Манзилли!D:D,#REF!,Манзилли!I:I,$BD$335)</f>
        <v>0</v>
      </c>
      <c r="AU87" s="38">
        <f>+COUNTIFS(Манзилли!D:D,#REF!,Манзилли!I:I,$BD$335,Манзилли!H:H,"Рад")</f>
        <v>0</v>
      </c>
      <c r="AV87" s="38">
        <f>+COUNTIFS(Манзилли!D:D,#REF!,Манзилли!I:I,$BD$335,Манзилли!H:H,"Жараён")</f>
        <v>0</v>
      </c>
      <c r="AW87" s="38">
        <f>+COUNTIFS(Манзилли!D:D,#REF!,Манзилли!I:I,$BD$335,Манзилли!H:H,"Қарор")</f>
        <v>0</v>
      </c>
      <c r="AX87" s="38">
        <f>+COUNTIFS(Манзилли!D:D,#REF!,Манзилли!I:I,$BD$335,Манзилли!H:H,"Тўланди")</f>
        <v>0</v>
      </c>
      <c r="AY87" s="38">
        <f>+COUNTIFS(Манзилли!I:I,#REF!,Манзилли!N:N,$BD$335)</f>
        <v>0</v>
      </c>
      <c r="AZ87" s="38">
        <f>+COUNTIFS(Манзилли!I:I,#REF!,Манзилли!N:N,$BD$335,Манзилли!M:M,"Рад")</f>
        <v>0</v>
      </c>
      <c r="BA87" s="38">
        <f>+COUNTIFS(Манзилли!I:I,#REF!,Манзилли!N:N,$BD$335,Манзилли!M:M,"Жараён")</f>
        <v>0</v>
      </c>
      <c r="BB87" s="38">
        <f>+COUNTIFS(Манзилли!I:I,#REF!,Манзилли!N:N,$BD$335,Манзилли!M:M,"Қарор")</f>
        <v>0</v>
      </c>
      <c r="BC87" s="38">
        <f>+COUNTIFS(Манзилли!I:I,#REF!,Манзилли!N:N,$BD$335,Манзилли!M:M,"Тўланди")</f>
        <v>0</v>
      </c>
      <c r="BD87" s="38">
        <f>+COUNTIFS(Манзилли!N:N,D87,Манзилли!S:S,$BD$335)</f>
        <v>0</v>
      </c>
      <c r="BE87" s="38">
        <f>+COUNTIFS(Манзилли!N:N,D87,Манзилли!S:S,$BD$335,Манзилли!R:R,"Рад")</f>
        <v>0</v>
      </c>
      <c r="BF87" s="38">
        <f>+COUNTIFS(Манзилли!N:N,D87,Манзилли!S:S,$BD$335,Манзилли!R:R,"Жараён")</f>
        <v>0</v>
      </c>
      <c r="BG87" s="38">
        <f>+COUNTIFS(Манзилли!N:N,D87,Манзилли!S:S,$BD$335,Манзилли!R:R,"Қарор")</f>
        <v>0</v>
      </c>
      <c r="BH87" s="38">
        <f>+COUNTIFS(Манзилли!N:N,D87,Манзилли!S:S,$BD$335,Манзилли!R:R,"Тўланди")</f>
        <v>0</v>
      </c>
      <c r="BI87" s="38">
        <f>+COUNTIFS(Манзилли!N:N,D87,Манзилли!S:S,$BI$335)</f>
        <v>0</v>
      </c>
      <c r="BJ87" s="38">
        <f>+COUNTIFS(Манзилли!N:N,D87,Манзилли!S:S,$BI$335,Манзилли!R:R,"Рад")</f>
        <v>0</v>
      </c>
      <c r="BK87" s="38">
        <f>+COUNTIFS(Манзилли!N:N,D87,Манзилли!S:S,$BI$335,Манзилли!R:R,"Жараён")</f>
        <v>0</v>
      </c>
      <c r="BL87" s="41">
        <f>+COUNTIFS(Манзилли!N:N,D87,Манзилли!S:S,$BI$335,Манзилли!R:R,"Қарор")</f>
        <v>0</v>
      </c>
      <c r="BM87" s="39">
        <f>+COUNTIFS(Манзилли!N:N,D87,Манзилли!S:S,$BI$335,Манзилли!R:R,"Тўланди")</f>
        <v>0</v>
      </c>
    </row>
    <row r="88" spans="1:65" ht="49.5" hidden="1" customHeight="1" x14ac:dyDescent="0.25">
      <c r="A88" s="67">
        <v>82</v>
      </c>
      <c r="B88" s="68" t="s">
        <v>19071</v>
      </c>
      <c r="C88" s="72" t="s">
        <v>469</v>
      </c>
      <c r="D88" s="76">
        <v>32204995780025</v>
      </c>
      <c r="E88" s="37">
        <f t="shared" si="9"/>
        <v>24</v>
      </c>
      <c r="F88" s="38">
        <f t="shared" si="10"/>
        <v>5</v>
      </c>
      <c r="G88" s="38">
        <f t="shared" si="11"/>
        <v>0</v>
      </c>
      <c r="H88" s="38">
        <f t="shared" si="12"/>
        <v>1</v>
      </c>
      <c r="I88" s="38">
        <f t="shared" si="13"/>
        <v>0</v>
      </c>
      <c r="J88" s="39">
        <f t="shared" si="14"/>
        <v>18</v>
      </c>
      <c r="K88" s="40">
        <f>+COUNTIFS(Манзилли!N:N,D88,Манзилли!S:S,$K$335)</f>
        <v>0</v>
      </c>
      <c r="L88" s="38">
        <f>+COUNTIFS(Манзилли!N:N,D88,Манзилли!S:S,$K$335,Манзилли!R:R,"Рад")</f>
        <v>0</v>
      </c>
      <c r="M88" s="38">
        <f>+COUNTIFS(Манзилли!N:N,D88,Манзилли!S:S,$K$335,Манзилли!R:R,"Жараён")</f>
        <v>0</v>
      </c>
      <c r="N88" s="38">
        <f>+COUNTIFS(Манзилли!N:N,D88,Манзилли!S:S,$K$335,Манзилли!R:R,"Қарор")</f>
        <v>0</v>
      </c>
      <c r="O88" s="38">
        <f>+COUNTIFS(Манзилли!N:N,D88,Манзилли!S:S,$K$335,Манзилли!R:R,"Тўланди")</f>
        <v>0</v>
      </c>
      <c r="P88" s="38">
        <f>+COUNTIFS(Манзилли!N:N,D88,Манзилли!S:S,$P$335)</f>
        <v>2</v>
      </c>
      <c r="Q88" s="38">
        <f>+COUNTIFS(Манзилли!N:N,D88,Манзилли!S:S,$P$335,Манзилли!R:R,"Рад")</f>
        <v>1</v>
      </c>
      <c r="R88" s="38">
        <f>+COUNTIFS(Манзилли!N:N,D88,Манзилли!S:S,$P$335,Манзилли!R:R,"Жараён")</f>
        <v>0</v>
      </c>
      <c r="S88" s="38">
        <f>+COUNTIFS(Манзилли!N:N,D88,Манзилли!S:S,$P$335,Манзилли!R:R,"Қарор")</f>
        <v>1</v>
      </c>
      <c r="T88" s="38">
        <f>+COUNTIFS(Манзилли!N:N,D88,Манзилли!S:S,$P$335,Манзилли!R:R,"Тўланди")</f>
        <v>0</v>
      </c>
      <c r="U88" s="38">
        <f>+COUNTIFS(Манзилли!N:N,D88,Манзилли!S:S,$U$335)</f>
        <v>10</v>
      </c>
      <c r="V88" s="38">
        <f>+COUNTIFS(Манзилли!N:N,D88,Манзилли!S:S,$U$335,Манзилли!R:R,"Рад")</f>
        <v>2</v>
      </c>
      <c r="W88" s="38">
        <f>+COUNTIFS(Манзилли!N:N,D88,Манзилли!S:S,$U$335,Манзилли!R:R,"Жараён")</f>
        <v>0</v>
      </c>
      <c r="X88" s="38">
        <f>+COUNTIFS(Манзилли!N:N,D88,Манзилли!S:S,$U$335,Манзилли!R:R,"Қарор")</f>
        <v>0</v>
      </c>
      <c r="Y88" s="38">
        <f>+COUNTIFS(Манзилли!N:N,D88,Манзилли!S:S,$U$335,Манзилли!R:R,"Тўланди")</f>
        <v>8</v>
      </c>
      <c r="Z88" s="38">
        <f>+COUNTIFS(Манзилли!N:N,D88,Манзилли!S:S,$Y$335)</f>
        <v>1</v>
      </c>
      <c r="AA88" s="38">
        <f>+COUNTIFS(Манзилли!N:N,D88,Манзилли!S:S,$Y$335,Манзилли!R:R,"Рад")</f>
        <v>0</v>
      </c>
      <c r="AB88" s="38">
        <f>+COUNTIFS(Манзилли!N:N,D88,Манзилли!S:S,$Y$335,Манзилли!R:R,"Жараён")</f>
        <v>0</v>
      </c>
      <c r="AC88" s="38">
        <f>+COUNTIFS(Манзилли!N:N,D88,Манзилли!S:S,$Y$335,Манзилли!R:R,"Қарор")</f>
        <v>0</v>
      </c>
      <c r="AD88" s="38">
        <f>+COUNTIFS(Манзилли!N:N,D88,Манзилли!S:S,$Y$335,Манзилли!R:R,"Тўланди")</f>
        <v>1</v>
      </c>
      <c r="AE88" s="38">
        <f>+COUNTIFS(Манзилли!N:N,D88,Манзилли!S:S,$AD$335)</f>
        <v>0</v>
      </c>
      <c r="AF88" s="38">
        <f>+COUNTIFS(Манзилли!N:N,D88,Манзилли!S:S,$AD$335,Манзилли!R:R,"Рад")</f>
        <v>0</v>
      </c>
      <c r="AG88" s="38">
        <f>+COUNTIFS(Манзилли!N:N,D88,Манзилли!S:S,$AD$335,Манзилли!R:R,"Жараён")</f>
        <v>0</v>
      </c>
      <c r="AH88" s="38">
        <f>+COUNTIFS(Манзилли!N:N,D88,Манзилли!S:S,$AD$335,Манзилли!R:R,"Қарор")</f>
        <v>0</v>
      </c>
      <c r="AI88" s="38">
        <f>+COUNTIFS(Манзилли!N:N,D88,Манзилли!S:S,$AD$335,Манзилли!R:R,"Тўланди")</f>
        <v>0</v>
      </c>
      <c r="AJ88" s="38">
        <f>+COUNTIFS(Манзилли!N:N,D88,Манзилли!S:S,$AJ$335)</f>
        <v>11</v>
      </c>
      <c r="AK88" s="38">
        <f>+COUNTIFS(Манзилли!N:N,D88,Манзилли!S:S,$AJ$335,Манзилли!R:R,"Рад")</f>
        <v>2</v>
      </c>
      <c r="AL88" s="38">
        <f>+COUNTIFS(Манзилли!N:N,D88,Манзилли!S:S,$AJ$335,Манзилли!R:R,"Жараён")</f>
        <v>0</v>
      </c>
      <c r="AM88" s="38">
        <f>+COUNTIFS(Манзилли!N:N,D88,Манзилли!S:S,$AJ$335,Манзилли!R:R,"Қарор")</f>
        <v>0</v>
      </c>
      <c r="AN88" s="38">
        <f>+COUNTIFS(Манзилли!N:N,D88,Манзилли!S:S,$AJ$335,Манзилли!R:R,"Тўланди")</f>
        <v>9</v>
      </c>
      <c r="AO88" s="38">
        <f>+COUNTIFS(Манзилли!N:N,D88,Манзилли!S:S,$AO$335)</f>
        <v>0</v>
      </c>
      <c r="AP88" s="38">
        <f>+COUNTIFS(Манзилли!N:N,D88,Манзилли!S:S,$AO$335,Манзилли!R:R,"Рад")</f>
        <v>0</v>
      </c>
      <c r="AQ88" s="38">
        <f>+COUNTIFS(Манзилли!N:N,D88,Манзилли!S:S,$AO$335,Манзилли!R:R,"Жараён")</f>
        <v>0</v>
      </c>
      <c r="AR88" s="38">
        <f>+COUNTIFS(Манзилли!N:N,D88,Манзилли!S:S,$AO$335,Манзилли!R:R,"Қарор")</f>
        <v>0</v>
      </c>
      <c r="AS88" s="38">
        <f>+COUNTIFS(Манзилли!N:N,D88,Манзилли!S:S,$AO$335,Манзилли!R:R,"Тўланди")</f>
        <v>0</v>
      </c>
      <c r="AT88" s="38">
        <f>+COUNTIFS(Манзилли!D:D,#REF!,Манзилли!I:I,$BD$335)</f>
        <v>0</v>
      </c>
      <c r="AU88" s="38">
        <f>+COUNTIFS(Манзилли!D:D,#REF!,Манзилли!I:I,$BD$335,Манзилли!H:H,"Рад")</f>
        <v>0</v>
      </c>
      <c r="AV88" s="38">
        <f>+COUNTIFS(Манзилли!D:D,#REF!,Манзилли!I:I,$BD$335,Манзилли!H:H,"Жараён")</f>
        <v>0</v>
      </c>
      <c r="AW88" s="38">
        <f>+COUNTIFS(Манзилли!D:D,#REF!,Манзилли!I:I,$BD$335,Манзилли!H:H,"Қарор")</f>
        <v>0</v>
      </c>
      <c r="AX88" s="38">
        <f>+COUNTIFS(Манзилли!D:D,#REF!,Манзилли!I:I,$BD$335,Манзилли!H:H,"Тўланди")</f>
        <v>0</v>
      </c>
      <c r="AY88" s="38">
        <f>+COUNTIFS(Манзилли!I:I,#REF!,Манзилли!N:N,$BD$335)</f>
        <v>0</v>
      </c>
      <c r="AZ88" s="38">
        <f>+COUNTIFS(Манзилли!I:I,#REF!,Манзилли!N:N,$BD$335,Манзилли!M:M,"Рад")</f>
        <v>0</v>
      </c>
      <c r="BA88" s="38">
        <f>+COUNTIFS(Манзилли!I:I,#REF!,Манзилли!N:N,$BD$335,Манзилли!M:M,"Жараён")</f>
        <v>0</v>
      </c>
      <c r="BB88" s="38">
        <f>+COUNTIFS(Манзилли!I:I,#REF!,Манзилли!N:N,$BD$335,Манзилли!M:M,"Қарор")</f>
        <v>0</v>
      </c>
      <c r="BC88" s="38">
        <f>+COUNTIFS(Манзилли!I:I,#REF!,Манзилли!N:N,$BD$335,Манзилли!M:M,"Тўланди")</f>
        <v>0</v>
      </c>
      <c r="BD88" s="38">
        <f>+COUNTIFS(Манзилли!N:N,D88,Манзилли!S:S,$BD$335)</f>
        <v>0</v>
      </c>
      <c r="BE88" s="38">
        <f>+COUNTIFS(Манзилли!N:N,D88,Манзилли!S:S,$BD$335,Манзилли!R:R,"Рад")</f>
        <v>0</v>
      </c>
      <c r="BF88" s="38">
        <f>+COUNTIFS(Манзилли!N:N,D88,Манзилли!S:S,$BD$335,Манзилли!R:R,"Жараён")</f>
        <v>0</v>
      </c>
      <c r="BG88" s="38">
        <f>+COUNTIFS(Манзилли!N:N,D88,Манзилли!S:S,$BD$335,Манзилли!R:R,"Қарор")</f>
        <v>0</v>
      </c>
      <c r="BH88" s="38">
        <f>+COUNTIFS(Манзилли!N:N,D88,Манзилли!S:S,$BD$335,Манзилли!R:R,"Тўланди")</f>
        <v>0</v>
      </c>
      <c r="BI88" s="38">
        <f>+COUNTIFS(Манзилли!N:N,D88,Манзилли!S:S,$BI$335)</f>
        <v>0</v>
      </c>
      <c r="BJ88" s="38">
        <f>+COUNTIFS(Манзилли!N:N,D88,Манзилли!S:S,$BI$335,Манзилли!R:R,"Рад")</f>
        <v>0</v>
      </c>
      <c r="BK88" s="38">
        <f>+COUNTIFS(Манзилли!N:N,D88,Манзилли!S:S,$BI$335,Манзилли!R:R,"Жараён")</f>
        <v>0</v>
      </c>
      <c r="BL88" s="41">
        <f>+COUNTIFS(Манзилли!N:N,D88,Манзилли!S:S,$BI$335,Манзилли!R:R,"Қарор")</f>
        <v>0</v>
      </c>
      <c r="BM88" s="39">
        <f>+COUNTIFS(Манзилли!N:N,D88,Манзилли!S:S,$BI$335,Манзилли!R:R,"Тўланди")</f>
        <v>0</v>
      </c>
    </row>
    <row r="89" spans="1:65" ht="49.5" hidden="1" customHeight="1" x14ac:dyDescent="0.25">
      <c r="A89" s="67">
        <v>83</v>
      </c>
      <c r="B89" s="68" t="s">
        <v>19071</v>
      </c>
      <c r="C89" s="72" t="s">
        <v>476</v>
      </c>
      <c r="D89" s="76">
        <v>32805852330072</v>
      </c>
      <c r="E89" s="37">
        <f t="shared" si="9"/>
        <v>53</v>
      </c>
      <c r="F89" s="38">
        <f t="shared" si="10"/>
        <v>24</v>
      </c>
      <c r="G89" s="38">
        <f t="shared" si="11"/>
        <v>1</v>
      </c>
      <c r="H89" s="38">
        <f t="shared" si="12"/>
        <v>6</v>
      </c>
      <c r="I89" s="38">
        <f t="shared" si="13"/>
        <v>1.8867924528301887</v>
      </c>
      <c r="J89" s="39">
        <f t="shared" si="14"/>
        <v>22</v>
      </c>
      <c r="K89" s="40">
        <f>+COUNTIFS(Манзилли!N:N,D89,Манзилли!S:S,$K$335)</f>
        <v>1</v>
      </c>
      <c r="L89" s="38">
        <f>+COUNTIFS(Манзилли!N:N,D89,Манзилли!S:S,$K$335,Манзилли!R:R,"Рад")</f>
        <v>0</v>
      </c>
      <c r="M89" s="38">
        <f>+COUNTIFS(Манзилли!N:N,D89,Манзилли!S:S,$K$335,Манзилли!R:R,"Жараён")</f>
        <v>1</v>
      </c>
      <c r="N89" s="38">
        <f>+COUNTIFS(Манзилли!N:N,D89,Манзилли!S:S,$K$335,Манзилли!R:R,"Қарор")</f>
        <v>0</v>
      </c>
      <c r="O89" s="38">
        <f>+COUNTIFS(Манзилли!N:N,D89,Манзилли!S:S,$K$335,Манзилли!R:R,"Тўланди")</f>
        <v>0</v>
      </c>
      <c r="P89" s="38">
        <f>+COUNTIFS(Манзилли!N:N,D89,Манзилли!S:S,$P$335)</f>
        <v>1</v>
      </c>
      <c r="Q89" s="38">
        <f>+COUNTIFS(Манзилли!N:N,D89,Манзилли!S:S,$P$335,Манзилли!R:R,"Рад")</f>
        <v>1</v>
      </c>
      <c r="R89" s="38">
        <f>+COUNTIFS(Манзилли!N:N,D89,Манзилли!S:S,$P$335,Манзилли!R:R,"Жараён")</f>
        <v>0</v>
      </c>
      <c r="S89" s="38">
        <f>+COUNTIFS(Манзилли!N:N,D89,Манзилли!S:S,$P$335,Манзилли!R:R,"Қарор")</f>
        <v>0</v>
      </c>
      <c r="T89" s="38">
        <f>+COUNTIFS(Манзилли!N:N,D89,Манзилли!S:S,$P$335,Манзилли!R:R,"Тўланди")</f>
        <v>0</v>
      </c>
      <c r="U89" s="38">
        <f>+COUNTIFS(Манзилли!N:N,D89,Манзилли!S:S,$U$335)</f>
        <v>33</v>
      </c>
      <c r="V89" s="38">
        <f>+COUNTIFS(Манзилли!N:N,D89,Манзилли!S:S,$U$335,Манзилли!R:R,"Рад")</f>
        <v>18</v>
      </c>
      <c r="W89" s="38">
        <f>+COUNTIFS(Манзилли!N:N,D89,Манзилли!S:S,$U$335,Манзилли!R:R,"Жараён")</f>
        <v>0</v>
      </c>
      <c r="X89" s="38">
        <f>+COUNTIFS(Манзилли!N:N,D89,Манзилли!S:S,$U$335,Манзилли!R:R,"Қарор")</f>
        <v>4</v>
      </c>
      <c r="Y89" s="38">
        <f>+COUNTIFS(Манзилли!N:N,D89,Манзилли!S:S,$U$335,Манзилли!R:R,"Тўланди")</f>
        <v>11</v>
      </c>
      <c r="Z89" s="38">
        <f>+COUNTIFS(Манзилли!N:N,D89,Манзилли!S:S,$Y$335)</f>
        <v>16</v>
      </c>
      <c r="AA89" s="38">
        <f>+COUNTIFS(Манзилли!N:N,D89,Манзилли!S:S,$Y$335,Манзилли!R:R,"Рад")</f>
        <v>3</v>
      </c>
      <c r="AB89" s="38">
        <f>+COUNTIFS(Манзилли!N:N,D89,Манзилли!S:S,$Y$335,Манзилли!R:R,"Жараён")</f>
        <v>0</v>
      </c>
      <c r="AC89" s="38">
        <f>+COUNTIFS(Манзилли!N:N,D89,Манзилли!S:S,$Y$335,Манзилли!R:R,"Қарор")</f>
        <v>2</v>
      </c>
      <c r="AD89" s="38">
        <f>+COUNTIFS(Манзилли!N:N,D89,Манзилли!S:S,$Y$335,Манзилли!R:R,"Тўланди")</f>
        <v>11</v>
      </c>
      <c r="AE89" s="38">
        <f>+COUNTIFS(Манзилли!N:N,D89,Манзилли!S:S,$AD$335)</f>
        <v>0</v>
      </c>
      <c r="AF89" s="38">
        <f>+COUNTIFS(Манзилли!N:N,D89,Манзилли!S:S,$AD$335,Манзилли!R:R,"Рад")</f>
        <v>0</v>
      </c>
      <c r="AG89" s="38">
        <f>+COUNTIFS(Манзилли!N:N,D89,Манзилли!S:S,$AD$335,Манзилли!R:R,"Жараён")</f>
        <v>0</v>
      </c>
      <c r="AH89" s="38">
        <f>+COUNTIFS(Манзилли!N:N,D89,Манзилли!S:S,$AD$335,Манзилли!R:R,"Қарор")</f>
        <v>0</v>
      </c>
      <c r="AI89" s="38">
        <f>+COUNTIFS(Манзилли!N:N,D89,Манзилли!S:S,$AD$335,Манзилли!R:R,"Тўланди")</f>
        <v>0</v>
      </c>
      <c r="AJ89" s="38">
        <f>+COUNTIFS(Манзилли!N:N,D89,Манзилли!S:S,$AJ$335)</f>
        <v>2</v>
      </c>
      <c r="AK89" s="38">
        <f>+COUNTIFS(Манзилли!N:N,D89,Манзилли!S:S,$AJ$335,Манзилли!R:R,"Рад")</f>
        <v>2</v>
      </c>
      <c r="AL89" s="38">
        <f>+COUNTIFS(Манзилли!N:N,D89,Манзилли!S:S,$AJ$335,Манзилли!R:R,"Жараён")</f>
        <v>0</v>
      </c>
      <c r="AM89" s="38">
        <f>+COUNTIFS(Манзилли!N:N,D89,Манзилли!S:S,$AJ$335,Манзилли!R:R,"Қарор")</f>
        <v>0</v>
      </c>
      <c r="AN89" s="38">
        <f>+COUNTIFS(Манзилли!N:N,D89,Манзилли!S:S,$AJ$335,Манзилли!R:R,"Тўланди")</f>
        <v>0</v>
      </c>
      <c r="AO89" s="38">
        <f>+COUNTIFS(Манзилли!N:N,D89,Манзилли!S:S,$AO$335)</f>
        <v>0</v>
      </c>
      <c r="AP89" s="38">
        <f>+COUNTIFS(Манзилли!N:N,D89,Манзилли!S:S,$AO$335,Манзилли!R:R,"Рад")</f>
        <v>0</v>
      </c>
      <c r="AQ89" s="38">
        <f>+COUNTIFS(Манзилли!N:N,D89,Манзилли!S:S,$AO$335,Манзилли!R:R,"Жараён")</f>
        <v>0</v>
      </c>
      <c r="AR89" s="38">
        <f>+COUNTIFS(Манзилли!N:N,D89,Манзилли!S:S,$AO$335,Манзилли!R:R,"Қарор")</f>
        <v>0</v>
      </c>
      <c r="AS89" s="38">
        <f>+COUNTIFS(Манзилли!N:N,D89,Манзилли!S:S,$AO$335,Манзилли!R:R,"Тўланди")</f>
        <v>0</v>
      </c>
      <c r="AT89" s="38">
        <f>+COUNTIFS(Манзилли!D:D,#REF!,Манзилли!I:I,$BD$335)</f>
        <v>0</v>
      </c>
      <c r="AU89" s="38">
        <f>+COUNTIFS(Манзилли!D:D,#REF!,Манзилли!I:I,$BD$335,Манзилли!H:H,"Рад")</f>
        <v>0</v>
      </c>
      <c r="AV89" s="38">
        <f>+COUNTIFS(Манзилли!D:D,#REF!,Манзилли!I:I,$BD$335,Манзилли!H:H,"Жараён")</f>
        <v>0</v>
      </c>
      <c r="AW89" s="38">
        <f>+COUNTIFS(Манзилли!D:D,#REF!,Манзилли!I:I,$BD$335,Манзилли!H:H,"Қарор")</f>
        <v>0</v>
      </c>
      <c r="AX89" s="38">
        <f>+COUNTIFS(Манзилли!D:D,#REF!,Манзилли!I:I,$BD$335,Манзилли!H:H,"Тўланди")</f>
        <v>0</v>
      </c>
      <c r="AY89" s="38">
        <f>+COUNTIFS(Манзилли!I:I,#REF!,Манзилли!N:N,$BD$335)</f>
        <v>0</v>
      </c>
      <c r="AZ89" s="38">
        <f>+COUNTIFS(Манзилли!I:I,#REF!,Манзилли!N:N,$BD$335,Манзилли!M:M,"Рад")</f>
        <v>0</v>
      </c>
      <c r="BA89" s="38">
        <f>+COUNTIFS(Манзилли!I:I,#REF!,Манзилли!N:N,$BD$335,Манзилли!M:M,"Жараён")</f>
        <v>0</v>
      </c>
      <c r="BB89" s="38">
        <f>+COUNTIFS(Манзилли!I:I,#REF!,Манзилли!N:N,$BD$335,Манзилли!M:M,"Қарор")</f>
        <v>0</v>
      </c>
      <c r="BC89" s="38">
        <f>+COUNTIFS(Манзилли!I:I,#REF!,Манзилли!N:N,$BD$335,Манзилли!M:M,"Тўланди")</f>
        <v>0</v>
      </c>
      <c r="BD89" s="38">
        <f>+COUNTIFS(Манзилли!N:N,D89,Манзилли!S:S,$BD$335)</f>
        <v>0</v>
      </c>
      <c r="BE89" s="38">
        <f>+COUNTIFS(Манзилли!N:N,D89,Манзилли!S:S,$BD$335,Манзилли!R:R,"Рад")</f>
        <v>0</v>
      </c>
      <c r="BF89" s="38">
        <f>+COUNTIFS(Манзилли!N:N,D89,Манзилли!S:S,$BD$335,Манзилли!R:R,"Жараён")</f>
        <v>0</v>
      </c>
      <c r="BG89" s="38">
        <f>+COUNTIFS(Манзилли!N:N,D89,Манзилли!S:S,$BD$335,Манзилли!R:R,"Қарор")</f>
        <v>0</v>
      </c>
      <c r="BH89" s="38">
        <f>+COUNTIFS(Манзилли!N:N,D89,Манзилли!S:S,$BD$335,Манзилли!R:R,"Тўланди")</f>
        <v>0</v>
      </c>
      <c r="BI89" s="38">
        <f>+COUNTIFS(Манзилли!N:N,D89,Манзилли!S:S,$BI$335)</f>
        <v>0</v>
      </c>
      <c r="BJ89" s="38">
        <f>+COUNTIFS(Манзилли!N:N,D89,Манзилли!S:S,$BI$335,Манзилли!R:R,"Рад")</f>
        <v>0</v>
      </c>
      <c r="BK89" s="38">
        <f>+COUNTIFS(Манзилли!N:N,D89,Манзилли!S:S,$BI$335,Манзилли!R:R,"Жараён")</f>
        <v>0</v>
      </c>
      <c r="BL89" s="41">
        <f>+COUNTIFS(Манзилли!N:N,D89,Манзилли!S:S,$BI$335,Манзилли!R:R,"Қарор")</f>
        <v>0</v>
      </c>
      <c r="BM89" s="39">
        <f>+COUNTIFS(Манзилли!N:N,D89,Манзилли!S:S,$BI$335,Манзилли!R:R,"Тўланди")</f>
        <v>0</v>
      </c>
    </row>
    <row r="90" spans="1:65" ht="49.5" hidden="1" customHeight="1" x14ac:dyDescent="0.25">
      <c r="A90" s="67">
        <v>84</v>
      </c>
      <c r="B90" s="68" t="s">
        <v>19071</v>
      </c>
      <c r="C90" s="72" t="s">
        <v>448</v>
      </c>
      <c r="D90" s="76">
        <v>41611832330020</v>
      </c>
      <c r="E90" s="37">
        <f t="shared" si="9"/>
        <v>37</v>
      </c>
      <c r="F90" s="38">
        <f t="shared" si="10"/>
        <v>17</v>
      </c>
      <c r="G90" s="38">
        <f t="shared" si="11"/>
        <v>2</v>
      </c>
      <c r="H90" s="38">
        <f t="shared" si="12"/>
        <v>0</v>
      </c>
      <c r="I90" s="38">
        <f t="shared" si="13"/>
        <v>5.4054054054054053</v>
      </c>
      <c r="J90" s="39">
        <f t="shared" si="14"/>
        <v>19</v>
      </c>
      <c r="K90" s="40">
        <f>+COUNTIFS(Манзилли!N:N,D90,Манзилли!S:S,$K$335)</f>
        <v>3</v>
      </c>
      <c r="L90" s="38">
        <f>+COUNTIFS(Манзилли!N:N,D90,Манзилли!S:S,$K$335,Манзилли!R:R,"Рад")</f>
        <v>3</v>
      </c>
      <c r="M90" s="38">
        <f>+COUNTIFS(Манзилли!N:N,D90,Манзилли!S:S,$K$335,Манзилли!R:R,"Жараён")</f>
        <v>0</v>
      </c>
      <c r="N90" s="38">
        <f>+COUNTIFS(Манзилли!N:N,D90,Манзилли!S:S,$K$335,Манзилли!R:R,"Қарор")</f>
        <v>0</v>
      </c>
      <c r="O90" s="38">
        <f>+COUNTIFS(Манзилли!N:N,D90,Манзилли!S:S,$K$335,Манзилли!R:R,"Тўланди")</f>
        <v>0</v>
      </c>
      <c r="P90" s="38">
        <f>+COUNTIFS(Манзилли!N:N,D90,Манзилли!S:S,$P$335)</f>
        <v>7</v>
      </c>
      <c r="Q90" s="38">
        <f>+COUNTIFS(Манзилли!N:N,D90,Манзилли!S:S,$P$335,Манзилли!R:R,"Рад")</f>
        <v>4</v>
      </c>
      <c r="R90" s="38">
        <f>+COUNTIFS(Манзилли!N:N,D90,Манзилли!S:S,$P$335,Манзилли!R:R,"Жараён")</f>
        <v>2</v>
      </c>
      <c r="S90" s="38">
        <f>+COUNTIFS(Манзилли!N:N,D90,Манзилли!S:S,$P$335,Манзилли!R:R,"Қарор")</f>
        <v>0</v>
      </c>
      <c r="T90" s="38">
        <f>+COUNTIFS(Манзилли!N:N,D90,Манзилли!S:S,$P$335,Манзилли!R:R,"Тўланди")</f>
        <v>1</v>
      </c>
      <c r="U90" s="38">
        <f>+COUNTIFS(Манзилли!N:N,D90,Манзилли!S:S,$U$335)</f>
        <v>21</v>
      </c>
      <c r="V90" s="38">
        <f>+COUNTIFS(Манзилли!N:N,D90,Манзилли!S:S,$U$335,Манзилли!R:R,"Рад")</f>
        <v>7</v>
      </c>
      <c r="W90" s="38">
        <f>+COUNTIFS(Манзилли!N:N,D90,Манзилли!S:S,$U$335,Манзилли!R:R,"Жараён")</f>
        <v>0</v>
      </c>
      <c r="X90" s="38">
        <f>+COUNTIFS(Манзилли!N:N,D90,Манзилли!S:S,$U$335,Манзилли!R:R,"Қарор")</f>
        <v>0</v>
      </c>
      <c r="Y90" s="38">
        <f>+COUNTIFS(Манзилли!N:N,D90,Манзилли!S:S,$U$335,Манзилли!R:R,"Тўланди")</f>
        <v>14</v>
      </c>
      <c r="Z90" s="38">
        <f>+COUNTIFS(Манзилли!N:N,D90,Манзилли!S:S,$Y$335)</f>
        <v>5</v>
      </c>
      <c r="AA90" s="38">
        <f>+COUNTIFS(Манзилли!N:N,D90,Манзилли!S:S,$Y$335,Манзилли!R:R,"Рад")</f>
        <v>2</v>
      </c>
      <c r="AB90" s="38">
        <f>+COUNTIFS(Манзилли!N:N,D90,Манзилли!S:S,$Y$335,Манзилли!R:R,"Жараён")</f>
        <v>0</v>
      </c>
      <c r="AC90" s="38">
        <f>+COUNTIFS(Манзилли!N:N,D90,Манзилли!S:S,$Y$335,Манзилли!R:R,"Қарор")</f>
        <v>0</v>
      </c>
      <c r="AD90" s="38">
        <f>+COUNTIFS(Манзилли!N:N,D90,Манзилли!S:S,$Y$335,Манзилли!R:R,"Тўланди")</f>
        <v>3</v>
      </c>
      <c r="AE90" s="38">
        <f>+COUNTIFS(Манзилли!N:N,D90,Манзилли!S:S,$AD$335)</f>
        <v>0</v>
      </c>
      <c r="AF90" s="38">
        <f>+COUNTIFS(Манзилли!N:N,D90,Манзилли!S:S,$AD$335,Манзилли!R:R,"Рад")</f>
        <v>0</v>
      </c>
      <c r="AG90" s="38">
        <f>+COUNTIFS(Манзилли!N:N,D90,Манзилли!S:S,$AD$335,Манзилли!R:R,"Жараён")</f>
        <v>0</v>
      </c>
      <c r="AH90" s="38">
        <f>+COUNTIFS(Манзилли!N:N,D90,Манзилли!S:S,$AD$335,Манзилли!R:R,"Қарор")</f>
        <v>0</v>
      </c>
      <c r="AI90" s="38">
        <f>+COUNTIFS(Манзилли!N:N,D90,Манзилли!S:S,$AD$335,Манзилли!R:R,"Тўланди")</f>
        <v>0</v>
      </c>
      <c r="AJ90" s="38">
        <f>+COUNTIFS(Манзилли!N:N,D90,Манзилли!S:S,$AJ$335)</f>
        <v>0</v>
      </c>
      <c r="AK90" s="38">
        <f>+COUNTIFS(Манзилли!N:N,D90,Манзилли!S:S,$AJ$335,Манзилли!R:R,"Рад")</f>
        <v>0</v>
      </c>
      <c r="AL90" s="38">
        <f>+COUNTIFS(Манзилли!N:N,D90,Манзилли!S:S,$AJ$335,Манзилли!R:R,"Жараён")</f>
        <v>0</v>
      </c>
      <c r="AM90" s="38">
        <f>+COUNTIFS(Манзилли!N:N,D90,Манзилли!S:S,$AJ$335,Манзилли!R:R,"Қарор")</f>
        <v>0</v>
      </c>
      <c r="AN90" s="38">
        <f>+COUNTIFS(Манзилли!N:N,D90,Манзилли!S:S,$AJ$335,Манзилли!R:R,"Тўланди")</f>
        <v>0</v>
      </c>
      <c r="AO90" s="38">
        <f>+COUNTIFS(Манзилли!N:N,D90,Манзилли!S:S,$AO$335)</f>
        <v>0</v>
      </c>
      <c r="AP90" s="38">
        <f>+COUNTIFS(Манзилли!N:N,D90,Манзилли!S:S,$AO$335,Манзилли!R:R,"Рад")</f>
        <v>0</v>
      </c>
      <c r="AQ90" s="38">
        <f>+COUNTIFS(Манзилли!N:N,D90,Манзилли!S:S,$AO$335,Манзилли!R:R,"Жараён")</f>
        <v>0</v>
      </c>
      <c r="AR90" s="38">
        <f>+COUNTIFS(Манзилли!N:N,D90,Манзилли!S:S,$AO$335,Манзилли!R:R,"Қарор")</f>
        <v>0</v>
      </c>
      <c r="AS90" s="38">
        <f>+COUNTIFS(Манзилли!N:N,D90,Манзилли!S:S,$AO$335,Манзилли!R:R,"Тўланди")</f>
        <v>0</v>
      </c>
      <c r="AT90" s="38">
        <f>+COUNTIFS(Манзилли!D:D,#REF!,Манзилли!I:I,$BD$335)</f>
        <v>0</v>
      </c>
      <c r="AU90" s="38">
        <f>+COUNTIFS(Манзилли!D:D,#REF!,Манзилли!I:I,$BD$335,Манзилли!H:H,"Рад")</f>
        <v>0</v>
      </c>
      <c r="AV90" s="38">
        <f>+COUNTIFS(Манзилли!D:D,#REF!,Манзилли!I:I,$BD$335,Манзилли!H:H,"Жараён")</f>
        <v>0</v>
      </c>
      <c r="AW90" s="38">
        <f>+COUNTIFS(Манзилли!D:D,#REF!,Манзилли!I:I,$BD$335,Манзилли!H:H,"Қарор")</f>
        <v>0</v>
      </c>
      <c r="AX90" s="38">
        <f>+COUNTIFS(Манзилли!D:D,#REF!,Манзилли!I:I,$BD$335,Манзилли!H:H,"Тўланди")</f>
        <v>0</v>
      </c>
      <c r="AY90" s="38">
        <f>+COUNTIFS(Манзилли!I:I,#REF!,Манзилли!N:N,$BD$335)</f>
        <v>0</v>
      </c>
      <c r="AZ90" s="38">
        <f>+COUNTIFS(Манзилли!I:I,#REF!,Манзилли!N:N,$BD$335,Манзилли!M:M,"Рад")</f>
        <v>0</v>
      </c>
      <c r="BA90" s="38">
        <f>+COUNTIFS(Манзилли!I:I,#REF!,Манзилли!N:N,$BD$335,Манзилли!M:M,"Жараён")</f>
        <v>0</v>
      </c>
      <c r="BB90" s="38">
        <f>+COUNTIFS(Манзилли!I:I,#REF!,Манзилли!N:N,$BD$335,Манзилли!M:M,"Қарор")</f>
        <v>0</v>
      </c>
      <c r="BC90" s="38">
        <f>+COUNTIFS(Манзилли!I:I,#REF!,Манзилли!N:N,$BD$335,Манзилли!M:M,"Тўланди")</f>
        <v>0</v>
      </c>
      <c r="BD90" s="38">
        <f>+COUNTIFS(Манзилли!N:N,D90,Манзилли!S:S,$BD$335)</f>
        <v>1</v>
      </c>
      <c r="BE90" s="38">
        <f>+COUNTIFS(Манзилли!N:N,D90,Манзилли!S:S,$BD$335,Манзилли!R:R,"Рад")</f>
        <v>1</v>
      </c>
      <c r="BF90" s="38">
        <f>+COUNTIFS(Манзилли!N:N,D90,Манзилли!S:S,$BD$335,Манзилли!R:R,"Жараён")</f>
        <v>0</v>
      </c>
      <c r="BG90" s="38">
        <f>+COUNTIFS(Манзилли!N:N,D90,Манзилли!S:S,$BD$335,Манзилли!R:R,"Қарор")</f>
        <v>0</v>
      </c>
      <c r="BH90" s="38">
        <f>+COUNTIFS(Манзилли!N:N,D90,Манзилли!S:S,$BD$335,Манзилли!R:R,"Тўланди")</f>
        <v>0</v>
      </c>
      <c r="BI90" s="38">
        <f>+COUNTIFS(Манзилли!N:N,D90,Манзилли!S:S,$BI$335)</f>
        <v>0</v>
      </c>
      <c r="BJ90" s="38">
        <f>+COUNTIFS(Манзилли!N:N,D90,Манзилли!S:S,$BI$335,Манзилли!R:R,"Рад")</f>
        <v>0</v>
      </c>
      <c r="BK90" s="38">
        <f>+COUNTIFS(Манзилли!N:N,D90,Манзилли!S:S,$BI$335,Манзилли!R:R,"Жараён")</f>
        <v>0</v>
      </c>
      <c r="BL90" s="41">
        <f>+COUNTIFS(Манзилли!N:N,D90,Манзилли!S:S,$BI$335,Манзилли!R:R,"Қарор")</f>
        <v>0</v>
      </c>
      <c r="BM90" s="39">
        <f>+COUNTIFS(Манзилли!N:N,D90,Манзилли!S:S,$BI$335,Манзилли!R:R,"Тўланди")</f>
        <v>0</v>
      </c>
    </row>
    <row r="91" spans="1:65" ht="49.5" hidden="1" customHeight="1" x14ac:dyDescent="0.25">
      <c r="A91" s="67">
        <v>85</v>
      </c>
      <c r="B91" s="68" t="s">
        <v>19071</v>
      </c>
      <c r="C91" s="72" t="s">
        <v>191</v>
      </c>
      <c r="D91" s="76">
        <v>41602872330031</v>
      </c>
      <c r="E91" s="37">
        <f t="shared" si="9"/>
        <v>23</v>
      </c>
      <c r="F91" s="38">
        <f t="shared" si="10"/>
        <v>7</v>
      </c>
      <c r="G91" s="38">
        <f t="shared" si="11"/>
        <v>0</v>
      </c>
      <c r="H91" s="38">
        <f t="shared" si="12"/>
        <v>1</v>
      </c>
      <c r="I91" s="38">
        <f t="shared" si="13"/>
        <v>0</v>
      </c>
      <c r="J91" s="39">
        <f t="shared" si="14"/>
        <v>15</v>
      </c>
      <c r="K91" s="40">
        <f>+COUNTIFS(Манзилли!N:N,D91,Манзилли!S:S,$K$335)</f>
        <v>0</v>
      </c>
      <c r="L91" s="38">
        <f>+COUNTIFS(Манзилли!N:N,D91,Манзилли!S:S,$K$335,Манзилли!R:R,"Рад")</f>
        <v>0</v>
      </c>
      <c r="M91" s="38">
        <f>+COUNTIFS(Манзилли!N:N,D91,Манзилли!S:S,$K$335,Манзилли!R:R,"Жараён")</f>
        <v>0</v>
      </c>
      <c r="N91" s="38">
        <f>+COUNTIFS(Манзилли!N:N,D91,Манзилли!S:S,$K$335,Манзилли!R:R,"Қарор")</f>
        <v>0</v>
      </c>
      <c r="O91" s="38">
        <f>+COUNTIFS(Манзилли!N:N,D91,Манзилли!S:S,$K$335,Манзилли!R:R,"Тўланди")</f>
        <v>0</v>
      </c>
      <c r="P91" s="38">
        <f>+COUNTIFS(Манзилли!N:N,D91,Манзилли!S:S,$P$335)</f>
        <v>1</v>
      </c>
      <c r="Q91" s="38">
        <f>+COUNTIFS(Манзилли!N:N,D91,Манзилли!S:S,$P$335,Манзилли!R:R,"Рад")</f>
        <v>1</v>
      </c>
      <c r="R91" s="38">
        <f>+COUNTIFS(Манзилли!N:N,D91,Манзилли!S:S,$P$335,Манзилли!R:R,"Жараён")</f>
        <v>0</v>
      </c>
      <c r="S91" s="38">
        <f>+COUNTIFS(Манзилли!N:N,D91,Манзилли!S:S,$P$335,Манзилли!R:R,"Қарор")</f>
        <v>0</v>
      </c>
      <c r="T91" s="38">
        <f>+COUNTIFS(Манзилли!N:N,D91,Манзилли!S:S,$P$335,Манзилли!R:R,"Тўланди")</f>
        <v>0</v>
      </c>
      <c r="U91" s="38">
        <f>+COUNTIFS(Манзилли!N:N,D91,Манзилли!S:S,$U$335)</f>
        <v>17</v>
      </c>
      <c r="V91" s="38">
        <f>+COUNTIFS(Манзилли!N:N,D91,Манзилли!S:S,$U$335,Манзилли!R:R,"Рад")</f>
        <v>6</v>
      </c>
      <c r="W91" s="38">
        <f>+COUNTIFS(Манзилли!N:N,D91,Манзилли!S:S,$U$335,Манзилли!R:R,"Жараён")</f>
        <v>0</v>
      </c>
      <c r="X91" s="38">
        <f>+COUNTIFS(Манзилли!N:N,D91,Манзилли!S:S,$U$335,Манзилли!R:R,"Қарор")</f>
        <v>0</v>
      </c>
      <c r="Y91" s="38">
        <f>+COUNTIFS(Манзилли!N:N,D91,Манзилли!S:S,$U$335,Манзилли!R:R,"Тўланди")</f>
        <v>11</v>
      </c>
      <c r="Z91" s="38">
        <f>+COUNTIFS(Манзилли!N:N,D91,Манзилли!S:S,$Y$335)</f>
        <v>2</v>
      </c>
      <c r="AA91" s="38">
        <f>+COUNTIFS(Манзилли!N:N,D91,Манзилли!S:S,$Y$335,Манзилли!R:R,"Рад")</f>
        <v>0</v>
      </c>
      <c r="AB91" s="38">
        <f>+COUNTIFS(Манзилли!N:N,D91,Манзилли!S:S,$Y$335,Манзилли!R:R,"Жараён")</f>
        <v>0</v>
      </c>
      <c r="AC91" s="38">
        <f>+COUNTIFS(Манзилли!N:N,D91,Манзилли!S:S,$Y$335,Манзилли!R:R,"Қарор")</f>
        <v>1</v>
      </c>
      <c r="AD91" s="38">
        <f>+COUNTIFS(Манзилли!N:N,D91,Манзилли!S:S,$Y$335,Манзилли!R:R,"Тўланди")</f>
        <v>1</v>
      </c>
      <c r="AE91" s="38">
        <f>+COUNTIFS(Манзилли!N:N,D91,Манзилли!S:S,$AD$335)</f>
        <v>0</v>
      </c>
      <c r="AF91" s="38">
        <f>+COUNTIFS(Манзилли!N:N,D91,Манзилли!S:S,$AD$335,Манзилли!R:R,"Рад")</f>
        <v>0</v>
      </c>
      <c r="AG91" s="38">
        <f>+COUNTIFS(Манзилли!N:N,D91,Манзилли!S:S,$AD$335,Манзилли!R:R,"Жараён")</f>
        <v>0</v>
      </c>
      <c r="AH91" s="38">
        <f>+COUNTIFS(Манзилли!N:N,D91,Манзилли!S:S,$AD$335,Манзилли!R:R,"Қарор")</f>
        <v>0</v>
      </c>
      <c r="AI91" s="38">
        <f>+COUNTIFS(Манзилли!N:N,D91,Манзилли!S:S,$AD$335,Манзилли!R:R,"Тўланди")</f>
        <v>0</v>
      </c>
      <c r="AJ91" s="38">
        <f>+COUNTIFS(Манзилли!N:N,D91,Манзилли!S:S,$AJ$335)</f>
        <v>3</v>
      </c>
      <c r="AK91" s="38">
        <f>+COUNTIFS(Манзилли!N:N,D91,Манзилли!S:S,$AJ$335,Манзилли!R:R,"Рад")</f>
        <v>0</v>
      </c>
      <c r="AL91" s="38">
        <f>+COUNTIFS(Манзилли!N:N,D91,Манзилли!S:S,$AJ$335,Манзилли!R:R,"Жараён")</f>
        <v>0</v>
      </c>
      <c r="AM91" s="38">
        <f>+COUNTIFS(Манзилли!N:N,D91,Манзилли!S:S,$AJ$335,Манзилли!R:R,"Қарор")</f>
        <v>0</v>
      </c>
      <c r="AN91" s="38">
        <f>+COUNTIFS(Манзилли!N:N,D91,Манзилли!S:S,$AJ$335,Манзилли!R:R,"Тўланди")</f>
        <v>3</v>
      </c>
      <c r="AO91" s="38">
        <f>+COUNTIFS(Манзилли!N:N,D91,Манзилли!S:S,$AO$335)</f>
        <v>0</v>
      </c>
      <c r="AP91" s="38">
        <f>+COUNTIFS(Манзилли!N:N,D91,Манзилли!S:S,$AO$335,Манзилли!R:R,"Рад")</f>
        <v>0</v>
      </c>
      <c r="AQ91" s="38">
        <f>+COUNTIFS(Манзилли!N:N,D91,Манзилли!S:S,$AO$335,Манзилли!R:R,"Жараён")</f>
        <v>0</v>
      </c>
      <c r="AR91" s="38">
        <f>+COUNTIFS(Манзилли!N:N,D91,Манзилли!S:S,$AO$335,Манзилли!R:R,"Қарор")</f>
        <v>0</v>
      </c>
      <c r="AS91" s="38">
        <f>+COUNTIFS(Манзилли!N:N,D91,Манзилли!S:S,$AO$335,Манзилли!R:R,"Тўланди")</f>
        <v>0</v>
      </c>
      <c r="AT91" s="38">
        <f>+COUNTIFS(Манзилли!D:D,#REF!,Манзилли!I:I,$BD$335)</f>
        <v>0</v>
      </c>
      <c r="AU91" s="38">
        <f>+COUNTIFS(Манзилли!D:D,#REF!,Манзилли!I:I,$BD$335,Манзилли!H:H,"Рад")</f>
        <v>0</v>
      </c>
      <c r="AV91" s="38">
        <f>+COUNTIFS(Манзилли!D:D,#REF!,Манзилли!I:I,$BD$335,Манзилли!H:H,"Жараён")</f>
        <v>0</v>
      </c>
      <c r="AW91" s="38">
        <f>+COUNTIFS(Манзилли!D:D,#REF!,Манзилли!I:I,$BD$335,Манзилли!H:H,"Қарор")</f>
        <v>0</v>
      </c>
      <c r="AX91" s="38">
        <f>+COUNTIFS(Манзилли!D:D,#REF!,Манзилли!I:I,$BD$335,Манзилли!H:H,"Тўланди")</f>
        <v>0</v>
      </c>
      <c r="AY91" s="38">
        <f>+COUNTIFS(Манзилли!I:I,#REF!,Манзилли!N:N,$BD$335)</f>
        <v>0</v>
      </c>
      <c r="AZ91" s="38">
        <f>+COUNTIFS(Манзилли!I:I,#REF!,Манзилли!N:N,$BD$335,Манзилли!M:M,"Рад")</f>
        <v>0</v>
      </c>
      <c r="BA91" s="38">
        <f>+COUNTIFS(Манзилли!I:I,#REF!,Манзилли!N:N,$BD$335,Манзилли!M:M,"Жараён")</f>
        <v>0</v>
      </c>
      <c r="BB91" s="38">
        <f>+COUNTIFS(Манзилли!I:I,#REF!,Манзилли!N:N,$BD$335,Манзилли!M:M,"Қарор")</f>
        <v>0</v>
      </c>
      <c r="BC91" s="38">
        <f>+COUNTIFS(Манзилли!I:I,#REF!,Манзилли!N:N,$BD$335,Манзилли!M:M,"Тўланди")</f>
        <v>0</v>
      </c>
      <c r="BD91" s="38">
        <f>+COUNTIFS(Манзилли!N:N,D91,Манзилли!S:S,$BD$335)</f>
        <v>0</v>
      </c>
      <c r="BE91" s="38">
        <f>+COUNTIFS(Манзилли!N:N,D91,Манзилли!S:S,$BD$335,Манзилли!R:R,"Рад")</f>
        <v>0</v>
      </c>
      <c r="BF91" s="38">
        <f>+COUNTIFS(Манзилли!N:N,D91,Манзилли!S:S,$BD$335,Манзилли!R:R,"Жараён")</f>
        <v>0</v>
      </c>
      <c r="BG91" s="38">
        <f>+COUNTIFS(Манзилли!N:N,D91,Манзилли!S:S,$BD$335,Манзилли!R:R,"Қарор")</f>
        <v>0</v>
      </c>
      <c r="BH91" s="38">
        <f>+COUNTIFS(Манзилли!N:N,D91,Манзилли!S:S,$BD$335,Манзилли!R:R,"Тўланди")</f>
        <v>0</v>
      </c>
      <c r="BI91" s="38">
        <f>+COUNTIFS(Манзилли!N:N,D91,Манзилли!S:S,$BI$335)</f>
        <v>0</v>
      </c>
      <c r="BJ91" s="38">
        <f>+COUNTIFS(Манзилли!N:N,D91,Манзилли!S:S,$BI$335,Манзилли!R:R,"Рад")</f>
        <v>0</v>
      </c>
      <c r="BK91" s="38">
        <f>+COUNTIFS(Манзилли!N:N,D91,Манзилли!S:S,$BI$335,Манзилли!R:R,"Жараён")</f>
        <v>0</v>
      </c>
      <c r="BL91" s="41">
        <f>+COUNTIFS(Манзилли!N:N,D91,Манзилли!S:S,$BI$335,Манзилли!R:R,"Қарор")</f>
        <v>0</v>
      </c>
      <c r="BM91" s="39">
        <f>+COUNTIFS(Манзилли!N:N,D91,Манзилли!S:S,$BI$335,Манзилли!R:R,"Тўланди")</f>
        <v>0</v>
      </c>
    </row>
    <row r="92" spans="1:65" ht="49.5" hidden="1" customHeight="1" x14ac:dyDescent="0.25">
      <c r="A92" s="67">
        <v>86</v>
      </c>
      <c r="B92" s="68" t="s">
        <v>19071</v>
      </c>
      <c r="C92" s="72" t="s">
        <v>334</v>
      </c>
      <c r="D92" s="76">
        <v>41302842330068</v>
      </c>
      <c r="E92" s="37">
        <f t="shared" si="9"/>
        <v>20</v>
      </c>
      <c r="F92" s="38">
        <f t="shared" si="10"/>
        <v>5</v>
      </c>
      <c r="G92" s="38">
        <f t="shared" si="11"/>
        <v>0</v>
      </c>
      <c r="H92" s="38">
        <f t="shared" si="12"/>
        <v>0</v>
      </c>
      <c r="I92" s="38">
        <f t="shared" si="13"/>
        <v>0</v>
      </c>
      <c r="J92" s="39">
        <f t="shared" si="14"/>
        <v>15</v>
      </c>
      <c r="K92" s="40">
        <f>+COUNTIFS(Манзилли!N:N,D92,Манзилли!S:S,$K$335)</f>
        <v>0</v>
      </c>
      <c r="L92" s="38">
        <f>+COUNTIFS(Манзилли!N:N,D92,Манзилли!S:S,$K$335,Манзилли!R:R,"Рад")</f>
        <v>0</v>
      </c>
      <c r="M92" s="38">
        <f>+COUNTIFS(Манзилли!N:N,D92,Манзилли!S:S,$K$335,Манзилли!R:R,"Жараён")</f>
        <v>0</v>
      </c>
      <c r="N92" s="38">
        <f>+COUNTIFS(Манзилли!N:N,D92,Манзилли!S:S,$K$335,Манзилли!R:R,"Қарор")</f>
        <v>0</v>
      </c>
      <c r="O92" s="38">
        <f>+COUNTIFS(Манзилли!N:N,D92,Манзилли!S:S,$K$335,Манзилли!R:R,"Тўланди")</f>
        <v>0</v>
      </c>
      <c r="P92" s="38">
        <f>+COUNTIFS(Манзилли!N:N,D92,Манзилли!S:S,$P$335)</f>
        <v>1</v>
      </c>
      <c r="Q92" s="38">
        <f>+COUNTIFS(Манзилли!N:N,D92,Манзилли!S:S,$P$335,Манзилли!R:R,"Рад")</f>
        <v>1</v>
      </c>
      <c r="R92" s="38">
        <f>+COUNTIFS(Манзилли!N:N,D92,Манзилли!S:S,$P$335,Манзилли!R:R,"Жараён")</f>
        <v>0</v>
      </c>
      <c r="S92" s="38">
        <f>+COUNTIFS(Манзилли!N:N,D92,Манзилли!S:S,$P$335,Манзилли!R:R,"Қарор")</f>
        <v>0</v>
      </c>
      <c r="T92" s="38">
        <f>+COUNTIFS(Манзилли!N:N,D92,Манзилли!S:S,$P$335,Манзилли!R:R,"Тўланди")</f>
        <v>0</v>
      </c>
      <c r="U92" s="38">
        <f>+COUNTIFS(Манзилли!N:N,D92,Манзилли!S:S,$U$335)</f>
        <v>14</v>
      </c>
      <c r="V92" s="38">
        <f>+COUNTIFS(Манзилли!N:N,D92,Манзилли!S:S,$U$335,Манзилли!R:R,"Рад")</f>
        <v>3</v>
      </c>
      <c r="W92" s="38">
        <f>+COUNTIFS(Манзилли!N:N,D92,Манзилли!S:S,$U$335,Манзилли!R:R,"Жараён")</f>
        <v>0</v>
      </c>
      <c r="X92" s="38">
        <f>+COUNTIFS(Манзилли!N:N,D92,Манзилли!S:S,$U$335,Манзилли!R:R,"Қарор")</f>
        <v>0</v>
      </c>
      <c r="Y92" s="38">
        <f>+COUNTIFS(Манзилли!N:N,D92,Манзилли!S:S,$U$335,Манзилли!R:R,"Тўланди")</f>
        <v>11</v>
      </c>
      <c r="Z92" s="38">
        <f>+COUNTIFS(Манзилли!N:N,D92,Манзилли!S:S,$Y$335)</f>
        <v>5</v>
      </c>
      <c r="AA92" s="38">
        <f>+COUNTIFS(Манзилли!N:N,D92,Манзилли!S:S,$Y$335,Манзилли!R:R,"Рад")</f>
        <v>1</v>
      </c>
      <c r="AB92" s="38">
        <f>+COUNTIFS(Манзилли!N:N,D92,Манзилли!S:S,$Y$335,Манзилли!R:R,"Жараён")</f>
        <v>0</v>
      </c>
      <c r="AC92" s="38">
        <f>+COUNTIFS(Манзилли!N:N,D92,Манзилли!S:S,$Y$335,Манзилли!R:R,"Қарор")</f>
        <v>0</v>
      </c>
      <c r="AD92" s="38">
        <f>+COUNTIFS(Манзилли!N:N,D92,Манзилли!S:S,$Y$335,Манзилли!R:R,"Тўланди")</f>
        <v>4</v>
      </c>
      <c r="AE92" s="38">
        <f>+COUNTIFS(Манзилли!N:N,D92,Манзилли!S:S,$AD$335)</f>
        <v>0</v>
      </c>
      <c r="AF92" s="38">
        <f>+COUNTIFS(Манзилли!N:N,D92,Манзилли!S:S,$AD$335,Манзилли!R:R,"Рад")</f>
        <v>0</v>
      </c>
      <c r="AG92" s="38">
        <f>+COUNTIFS(Манзилли!N:N,D92,Манзилли!S:S,$AD$335,Манзилли!R:R,"Жараён")</f>
        <v>0</v>
      </c>
      <c r="AH92" s="38">
        <f>+COUNTIFS(Манзилли!N:N,D92,Манзилли!S:S,$AD$335,Манзилли!R:R,"Қарор")</f>
        <v>0</v>
      </c>
      <c r="AI92" s="38">
        <f>+COUNTIFS(Манзилли!N:N,D92,Манзилли!S:S,$AD$335,Манзилли!R:R,"Тўланди")</f>
        <v>0</v>
      </c>
      <c r="AJ92" s="38">
        <f>+COUNTIFS(Манзилли!N:N,D92,Манзилли!S:S,$AJ$335)</f>
        <v>0</v>
      </c>
      <c r="AK92" s="38">
        <f>+COUNTIFS(Манзилли!N:N,D92,Манзилли!S:S,$AJ$335,Манзилли!R:R,"Рад")</f>
        <v>0</v>
      </c>
      <c r="AL92" s="38">
        <f>+COUNTIFS(Манзилли!N:N,D92,Манзилли!S:S,$AJ$335,Манзилли!R:R,"Жараён")</f>
        <v>0</v>
      </c>
      <c r="AM92" s="38">
        <f>+COUNTIFS(Манзилли!N:N,D92,Манзилли!S:S,$AJ$335,Манзилли!R:R,"Қарор")</f>
        <v>0</v>
      </c>
      <c r="AN92" s="38">
        <f>+COUNTIFS(Манзилли!N:N,D92,Манзилли!S:S,$AJ$335,Манзилли!R:R,"Тўланди")</f>
        <v>0</v>
      </c>
      <c r="AO92" s="38">
        <f>+COUNTIFS(Манзилли!N:N,D92,Манзилли!S:S,$AO$335)</f>
        <v>0</v>
      </c>
      <c r="AP92" s="38">
        <f>+COUNTIFS(Манзилли!N:N,D92,Манзилли!S:S,$AO$335,Манзилли!R:R,"Рад")</f>
        <v>0</v>
      </c>
      <c r="AQ92" s="38">
        <f>+COUNTIFS(Манзилли!N:N,D92,Манзилли!S:S,$AO$335,Манзилли!R:R,"Жараён")</f>
        <v>0</v>
      </c>
      <c r="AR92" s="38">
        <f>+COUNTIFS(Манзилли!N:N,D92,Манзилли!S:S,$AO$335,Манзилли!R:R,"Қарор")</f>
        <v>0</v>
      </c>
      <c r="AS92" s="38">
        <f>+COUNTIFS(Манзилли!N:N,D92,Манзилли!S:S,$AO$335,Манзилли!R:R,"Тўланди")</f>
        <v>0</v>
      </c>
      <c r="AT92" s="38">
        <f>+COUNTIFS(Манзилли!D:D,#REF!,Манзилли!I:I,$BD$335)</f>
        <v>0</v>
      </c>
      <c r="AU92" s="38">
        <f>+COUNTIFS(Манзилли!D:D,#REF!,Манзилли!I:I,$BD$335,Манзилли!H:H,"Рад")</f>
        <v>0</v>
      </c>
      <c r="AV92" s="38">
        <f>+COUNTIFS(Манзилли!D:D,#REF!,Манзилли!I:I,$BD$335,Манзилли!H:H,"Жараён")</f>
        <v>0</v>
      </c>
      <c r="AW92" s="38">
        <f>+COUNTIFS(Манзилли!D:D,#REF!,Манзилли!I:I,$BD$335,Манзилли!H:H,"Қарор")</f>
        <v>0</v>
      </c>
      <c r="AX92" s="38">
        <f>+COUNTIFS(Манзилли!D:D,#REF!,Манзилли!I:I,$BD$335,Манзилли!H:H,"Тўланди")</f>
        <v>0</v>
      </c>
      <c r="AY92" s="38">
        <f>+COUNTIFS(Манзилли!I:I,#REF!,Манзилли!N:N,$BD$335)</f>
        <v>0</v>
      </c>
      <c r="AZ92" s="38">
        <f>+COUNTIFS(Манзилли!I:I,#REF!,Манзилли!N:N,$BD$335,Манзилли!M:M,"Рад")</f>
        <v>0</v>
      </c>
      <c r="BA92" s="38">
        <f>+COUNTIFS(Манзилли!I:I,#REF!,Манзилли!N:N,$BD$335,Манзилли!M:M,"Жараён")</f>
        <v>0</v>
      </c>
      <c r="BB92" s="38">
        <f>+COUNTIFS(Манзилли!I:I,#REF!,Манзилли!N:N,$BD$335,Манзилли!M:M,"Қарор")</f>
        <v>0</v>
      </c>
      <c r="BC92" s="38">
        <f>+COUNTIFS(Манзилли!I:I,#REF!,Манзилли!N:N,$BD$335,Манзилли!M:M,"Тўланди")</f>
        <v>0</v>
      </c>
      <c r="BD92" s="38">
        <f>+COUNTIFS(Манзилли!N:N,D92,Манзилли!S:S,$BD$335)</f>
        <v>0</v>
      </c>
      <c r="BE92" s="38">
        <f>+COUNTIFS(Манзилли!N:N,D92,Манзилли!S:S,$BD$335,Манзилли!R:R,"Рад")</f>
        <v>0</v>
      </c>
      <c r="BF92" s="38">
        <f>+COUNTIFS(Манзилли!N:N,D92,Манзилли!S:S,$BD$335,Манзилли!R:R,"Жараён")</f>
        <v>0</v>
      </c>
      <c r="BG92" s="38">
        <f>+COUNTIFS(Манзилли!N:N,D92,Манзилли!S:S,$BD$335,Манзилли!R:R,"Қарор")</f>
        <v>0</v>
      </c>
      <c r="BH92" s="38">
        <f>+COUNTIFS(Манзилли!N:N,D92,Манзилли!S:S,$BD$335,Манзилли!R:R,"Тўланди")</f>
        <v>0</v>
      </c>
      <c r="BI92" s="38">
        <f>+COUNTIFS(Манзилли!N:N,D92,Манзилли!S:S,$BI$335)</f>
        <v>0</v>
      </c>
      <c r="BJ92" s="38">
        <f>+COUNTIFS(Манзилли!N:N,D92,Манзилли!S:S,$BI$335,Манзилли!R:R,"Рад")</f>
        <v>0</v>
      </c>
      <c r="BK92" s="38">
        <f>+COUNTIFS(Манзилли!N:N,D92,Манзилли!S:S,$BI$335,Манзилли!R:R,"Жараён")</f>
        <v>0</v>
      </c>
      <c r="BL92" s="41">
        <f>+COUNTIFS(Манзилли!N:N,D92,Манзилли!S:S,$BI$335,Манзилли!R:R,"Қарор")</f>
        <v>0</v>
      </c>
      <c r="BM92" s="39">
        <f>+COUNTIFS(Манзилли!N:N,D92,Манзилли!S:S,$BI$335,Манзилли!R:R,"Тўланди")</f>
        <v>0</v>
      </c>
    </row>
    <row r="93" spans="1:65" ht="49.5" hidden="1" customHeight="1" x14ac:dyDescent="0.25">
      <c r="A93" s="67">
        <v>87</v>
      </c>
      <c r="B93" s="68" t="s">
        <v>19071</v>
      </c>
      <c r="C93" s="72" t="s">
        <v>509</v>
      </c>
      <c r="D93" s="76">
        <v>60208005780013</v>
      </c>
      <c r="E93" s="37">
        <f t="shared" si="9"/>
        <v>15</v>
      </c>
      <c r="F93" s="38">
        <f t="shared" si="10"/>
        <v>3</v>
      </c>
      <c r="G93" s="38">
        <f t="shared" si="11"/>
        <v>1</v>
      </c>
      <c r="H93" s="38">
        <f t="shared" si="12"/>
        <v>1</v>
      </c>
      <c r="I93" s="38">
        <f t="shared" si="13"/>
        <v>6.666666666666667</v>
      </c>
      <c r="J93" s="39">
        <f t="shared" si="14"/>
        <v>12</v>
      </c>
      <c r="K93" s="40">
        <f>+COUNTIFS(Манзилли!N:N,D93,Манзилли!S:S,$K$335)</f>
        <v>0</v>
      </c>
      <c r="L93" s="38">
        <f>+COUNTIFS(Манзилли!N:N,D93,Манзилли!S:S,$K$335,Манзилли!R:R,"Рад")</f>
        <v>0</v>
      </c>
      <c r="M93" s="38">
        <f>+COUNTIFS(Манзилли!N:N,D93,Манзилли!S:S,$K$335,Манзилли!R:R,"Жараён")</f>
        <v>0</v>
      </c>
      <c r="N93" s="38">
        <f>+COUNTIFS(Манзилли!N:N,D93,Манзилли!S:S,$K$335,Манзилли!R:R,"Қарор")</f>
        <v>0</v>
      </c>
      <c r="O93" s="38">
        <f>+COUNTIFS(Манзилли!N:N,D93,Манзилли!S:S,$K$335,Манзилли!R:R,"Тўланди")</f>
        <v>0</v>
      </c>
      <c r="P93" s="38">
        <f>+COUNTIFS(Манзилли!N:N,D93,Манзилли!S:S,$P$335)</f>
        <v>0</v>
      </c>
      <c r="Q93" s="38">
        <f>+COUNTIFS(Манзилли!N:N,D93,Манзилли!S:S,$P$335,Манзилли!R:R,"Рад")</f>
        <v>0</v>
      </c>
      <c r="R93" s="38">
        <f>+COUNTIFS(Манзилли!N:N,D93,Манзилли!S:S,$P$335,Манзилли!R:R,"Жараён")</f>
        <v>0</v>
      </c>
      <c r="S93" s="38">
        <f>+COUNTIFS(Манзилли!N:N,D93,Манзилли!S:S,$P$335,Манзилли!R:R,"Қарор")</f>
        <v>0</v>
      </c>
      <c r="T93" s="38">
        <f>+COUNTIFS(Манзилли!N:N,D93,Манзилли!S:S,$P$335,Манзилли!R:R,"Тўланди")</f>
        <v>0</v>
      </c>
      <c r="U93" s="38">
        <f>+COUNTIFS(Манзилли!N:N,D93,Манзилли!S:S,$U$335)</f>
        <v>10</v>
      </c>
      <c r="V93" s="38">
        <f>+COUNTIFS(Манзилли!N:N,D93,Манзилли!S:S,$U$335,Манзилли!R:R,"Рад")</f>
        <v>1</v>
      </c>
      <c r="W93" s="38">
        <f>+COUNTIFS(Манзилли!N:N,D93,Манзилли!S:S,$U$335,Манзилли!R:R,"Жараён")</f>
        <v>0</v>
      </c>
      <c r="X93" s="38">
        <f>+COUNTIFS(Манзилли!N:N,D93,Манзилли!S:S,$U$335,Манзилли!R:R,"Қарор")</f>
        <v>0</v>
      </c>
      <c r="Y93" s="38">
        <f>+COUNTIFS(Манзилли!N:N,D93,Манзилли!S:S,$U$335,Манзилли!R:R,"Тўланди")</f>
        <v>9</v>
      </c>
      <c r="Z93" s="38">
        <f>+COUNTIFS(Манзилли!N:N,D93,Манзилли!S:S,$Y$335)</f>
        <v>3</v>
      </c>
      <c r="AA93" s="38">
        <f>+COUNTIFS(Манзилли!N:N,D93,Манзилли!S:S,$Y$335,Манзилли!R:R,"Рад")</f>
        <v>1</v>
      </c>
      <c r="AB93" s="38">
        <f>+COUNTIFS(Манзилли!N:N,D93,Манзилли!S:S,$Y$335,Манзилли!R:R,"Жараён")</f>
        <v>0</v>
      </c>
      <c r="AC93" s="38">
        <f>+COUNTIFS(Манзилли!N:N,D93,Манзилли!S:S,$Y$335,Манзилли!R:R,"Қарор")</f>
        <v>1</v>
      </c>
      <c r="AD93" s="38">
        <f>+COUNTIFS(Манзилли!N:N,D93,Манзилли!S:S,$Y$335,Манзилли!R:R,"Тўланди")</f>
        <v>1</v>
      </c>
      <c r="AE93" s="38">
        <f>+COUNTIFS(Манзилли!N:N,D93,Манзилли!S:S,$AD$335)</f>
        <v>0</v>
      </c>
      <c r="AF93" s="38">
        <f>+COUNTIFS(Манзилли!N:N,D93,Манзилли!S:S,$AD$335,Манзилли!R:R,"Рад")</f>
        <v>0</v>
      </c>
      <c r="AG93" s="38">
        <f>+COUNTIFS(Манзилли!N:N,D93,Манзилли!S:S,$AD$335,Манзилли!R:R,"Жараён")</f>
        <v>0</v>
      </c>
      <c r="AH93" s="38">
        <f>+COUNTIFS(Манзилли!N:N,D93,Манзилли!S:S,$AD$335,Манзилли!R:R,"Қарор")</f>
        <v>0</v>
      </c>
      <c r="AI93" s="38">
        <f>+COUNTIFS(Манзилли!N:N,D93,Манзилли!S:S,$AD$335,Манзилли!R:R,"Тўланди")</f>
        <v>0</v>
      </c>
      <c r="AJ93" s="38">
        <f>+COUNTIFS(Манзилли!N:N,D93,Манзилли!S:S,$AJ$335)</f>
        <v>0</v>
      </c>
      <c r="AK93" s="38">
        <f>+COUNTIFS(Манзилли!N:N,D93,Манзилли!S:S,$AJ$335,Манзилли!R:R,"Рад")</f>
        <v>0</v>
      </c>
      <c r="AL93" s="38">
        <f>+COUNTIFS(Манзилли!N:N,D93,Манзилли!S:S,$AJ$335,Манзилли!R:R,"Жараён")</f>
        <v>0</v>
      </c>
      <c r="AM93" s="38">
        <f>+COUNTIFS(Манзилли!N:N,D93,Манзилли!S:S,$AJ$335,Манзилли!R:R,"Қарор")</f>
        <v>0</v>
      </c>
      <c r="AN93" s="38">
        <f>+COUNTIFS(Манзилли!N:N,D93,Манзилли!S:S,$AJ$335,Манзилли!R:R,"Тўланди")</f>
        <v>0</v>
      </c>
      <c r="AO93" s="38">
        <f>+COUNTIFS(Манзилли!N:N,D93,Манзилли!S:S,$AO$335)</f>
        <v>0</v>
      </c>
      <c r="AP93" s="38">
        <f>+COUNTIFS(Манзилли!N:N,D93,Манзилли!S:S,$AO$335,Манзилли!R:R,"Рад")</f>
        <v>0</v>
      </c>
      <c r="AQ93" s="38">
        <f>+COUNTIFS(Манзилли!N:N,D93,Манзилли!S:S,$AO$335,Манзилли!R:R,"Жараён")</f>
        <v>0</v>
      </c>
      <c r="AR93" s="38">
        <f>+COUNTIFS(Манзилли!N:N,D93,Манзилли!S:S,$AO$335,Манзилли!R:R,"Қарор")</f>
        <v>0</v>
      </c>
      <c r="AS93" s="38">
        <f>+COUNTIFS(Манзилли!N:N,D93,Манзилли!S:S,$AO$335,Манзилли!R:R,"Тўланди")</f>
        <v>0</v>
      </c>
      <c r="AT93" s="38">
        <f>+COUNTIFS(Манзилли!D:D,#REF!,Манзилли!I:I,$BD$335)</f>
        <v>0</v>
      </c>
      <c r="AU93" s="38">
        <f>+COUNTIFS(Манзилли!D:D,#REF!,Манзилли!I:I,$BD$335,Манзилли!H:H,"Рад")</f>
        <v>0</v>
      </c>
      <c r="AV93" s="38">
        <f>+COUNTIFS(Манзилли!D:D,#REF!,Манзилли!I:I,$BD$335,Манзилли!H:H,"Жараён")</f>
        <v>0</v>
      </c>
      <c r="AW93" s="38">
        <f>+COUNTIFS(Манзилли!D:D,#REF!,Манзилли!I:I,$BD$335,Манзилли!H:H,"Қарор")</f>
        <v>0</v>
      </c>
      <c r="AX93" s="38">
        <f>+COUNTIFS(Манзилли!D:D,#REF!,Манзилли!I:I,$BD$335,Манзилли!H:H,"Тўланди")</f>
        <v>0</v>
      </c>
      <c r="AY93" s="38">
        <f>+COUNTIFS(Манзилли!I:I,#REF!,Манзилли!N:N,$BD$335)</f>
        <v>0</v>
      </c>
      <c r="AZ93" s="38">
        <f>+COUNTIFS(Манзилли!I:I,#REF!,Манзилли!N:N,$BD$335,Манзилли!M:M,"Рад")</f>
        <v>0</v>
      </c>
      <c r="BA93" s="38">
        <f>+COUNTIFS(Манзилли!I:I,#REF!,Манзилли!N:N,$BD$335,Манзилли!M:M,"Жараён")</f>
        <v>0</v>
      </c>
      <c r="BB93" s="38">
        <f>+COUNTIFS(Манзилли!I:I,#REF!,Манзилли!N:N,$BD$335,Манзилли!M:M,"Қарор")</f>
        <v>0</v>
      </c>
      <c r="BC93" s="38">
        <f>+COUNTIFS(Манзилли!I:I,#REF!,Манзилли!N:N,$BD$335,Манзилли!M:M,"Тўланди")</f>
        <v>0</v>
      </c>
      <c r="BD93" s="38">
        <f>+COUNTIFS(Манзилли!N:N,D93,Манзилли!S:S,$BD$335)</f>
        <v>2</v>
      </c>
      <c r="BE93" s="38">
        <f>+COUNTIFS(Манзилли!N:N,D93,Манзилли!S:S,$BD$335,Манзилли!R:R,"Рад")</f>
        <v>1</v>
      </c>
      <c r="BF93" s="38">
        <f>+COUNTIFS(Манзилли!N:N,D93,Манзилли!S:S,$BD$335,Манзилли!R:R,"Жараён")</f>
        <v>1</v>
      </c>
      <c r="BG93" s="38">
        <f>+COUNTIFS(Манзилли!N:N,D93,Манзилли!S:S,$BD$335,Манзилли!R:R,"Қарор")</f>
        <v>0</v>
      </c>
      <c r="BH93" s="38">
        <f>+COUNTIFS(Манзилли!N:N,D93,Манзилли!S:S,$BD$335,Манзилли!R:R,"Тўланди")</f>
        <v>0</v>
      </c>
      <c r="BI93" s="38">
        <f>+COUNTIFS(Манзилли!N:N,D93,Манзилли!S:S,$BI$335)</f>
        <v>0</v>
      </c>
      <c r="BJ93" s="38">
        <f>+COUNTIFS(Манзилли!N:N,D93,Манзилли!S:S,$BI$335,Манзилли!R:R,"Рад")</f>
        <v>0</v>
      </c>
      <c r="BK93" s="38">
        <f>+COUNTIFS(Манзилли!N:N,D93,Манзилли!S:S,$BI$335,Манзилли!R:R,"Жараён")</f>
        <v>0</v>
      </c>
      <c r="BL93" s="41">
        <f>+COUNTIFS(Манзилли!N:N,D93,Манзилли!S:S,$BI$335,Манзилли!R:R,"Қарор")</f>
        <v>0</v>
      </c>
      <c r="BM93" s="39">
        <f>+COUNTIFS(Манзилли!N:N,D93,Манзилли!S:S,$BI$335,Манзилли!R:R,"Тўланди")</f>
        <v>0</v>
      </c>
    </row>
    <row r="94" spans="1:65" ht="49.5" hidden="1" customHeight="1" x14ac:dyDescent="0.25">
      <c r="A94" s="67">
        <v>88</v>
      </c>
      <c r="B94" s="68" t="s">
        <v>19071</v>
      </c>
      <c r="C94" s="72" t="s">
        <v>442</v>
      </c>
      <c r="D94" s="76">
        <v>40603832330057</v>
      </c>
      <c r="E94" s="37">
        <f t="shared" si="9"/>
        <v>23</v>
      </c>
      <c r="F94" s="38">
        <f t="shared" si="10"/>
        <v>4</v>
      </c>
      <c r="G94" s="38">
        <f t="shared" si="11"/>
        <v>0</v>
      </c>
      <c r="H94" s="38">
        <f t="shared" si="12"/>
        <v>4</v>
      </c>
      <c r="I94" s="38">
        <f t="shared" si="13"/>
        <v>0</v>
      </c>
      <c r="J94" s="39">
        <f t="shared" si="14"/>
        <v>15</v>
      </c>
      <c r="K94" s="40">
        <f>+COUNTIFS(Манзилли!N:N,D94,Манзилли!S:S,$K$335)</f>
        <v>0</v>
      </c>
      <c r="L94" s="38">
        <f>+COUNTIFS(Манзилли!N:N,D94,Манзилли!S:S,$K$335,Манзилли!R:R,"Рад")</f>
        <v>0</v>
      </c>
      <c r="M94" s="38">
        <f>+COUNTIFS(Манзилли!N:N,D94,Манзилли!S:S,$K$335,Манзилли!R:R,"Жараён")</f>
        <v>0</v>
      </c>
      <c r="N94" s="38">
        <f>+COUNTIFS(Манзилли!N:N,D94,Манзилли!S:S,$K$335,Манзилли!R:R,"Қарор")</f>
        <v>0</v>
      </c>
      <c r="O94" s="38">
        <f>+COUNTIFS(Манзилли!N:N,D94,Манзилли!S:S,$K$335,Манзилли!R:R,"Тўланди")</f>
        <v>0</v>
      </c>
      <c r="P94" s="38">
        <f>+COUNTIFS(Манзилли!N:N,D94,Манзилли!S:S,$P$335)</f>
        <v>0</v>
      </c>
      <c r="Q94" s="38">
        <f>+COUNTIFS(Манзилли!N:N,D94,Манзилли!S:S,$P$335,Манзилли!R:R,"Рад")</f>
        <v>0</v>
      </c>
      <c r="R94" s="38">
        <f>+COUNTIFS(Манзилли!N:N,D94,Манзилли!S:S,$P$335,Манзилли!R:R,"Жараён")</f>
        <v>0</v>
      </c>
      <c r="S94" s="38">
        <f>+COUNTIFS(Манзилли!N:N,D94,Манзилли!S:S,$P$335,Манзилли!R:R,"Қарор")</f>
        <v>0</v>
      </c>
      <c r="T94" s="38">
        <f>+COUNTIFS(Манзилли!N:N,D94,Манзилли!S:S,$P$335,Манзилли!R:R,"Тўланди")</f>
        <v>0</v>
      </c>
      <c r="U94" s="38">
        <f>+COUNTIFS(Манзилли!N:N,D94,Манзилли!S:S,$U$335)</f>
        <v>13</v>
      </c>
      <c r="V94" s="38">
        <f>+COUNTIFS(Манзилли!N:N,D94,Манзилли!S:S,$U$335,Манзилли!R:R,"Рад")</f>
        <v>1</v>
      </c>
      <c r="W94" s="38">
        <f>+COUNTIFS(Манзилли!N:N,D94,Манзилли!S:S,$U$335,Манзилли!R:R,"Жараён")</f>
        <v>0</v>
      </c>
      <c r="X94" s="38">
        <f>+COUNTIFS(Манзилли!N:N,D94,Манзилли!S:S,$U$335,Манзилли!R:R,"Қарор")</f>
        <v>3</v>
      </c>
      <c r="Y94" s="38">
        <f>+COUNTIFS(Манзилли!N:N,D94,Манзилли!S:S,$U$335,Манзилли!R:R,"Тўланди")</f>
        <v>9</v>
      </c>
      <c r="Z94" s="38">
        <f>+COUNTIFS(Манзилли!N:N,D94,Манзилли!S:S,$Y$335)</f>
        <v>10</v>
      </c>
      <c r="AA94" s="38">
        <f>+COUNTIFS(Манзилли!N:N,D94,Манзилли!S:S,$Y$335,Манзилли!R:R,"Рад")</f>
        <v>3</v>
      </c>
      <c r="AB94" s="38">
        <f>+COUNTIFS(Манзилли!N:N,D94,Манзилли!S:S,$Y$335,Манзилли!R:R,"Жараён")</f>
        <v>0</v>
      </c>
      <c r="AC94" s="38">
        <f>+COUNTIFS(Манзилли!N:N,D94,Манзилли!S:S,$Y$335,Манзилли!R:R,"Қарор")</f>
        <v>1</v>
      </c>
      <c r="AD94" s="38">
        <f>+COUNTIFS(Манзилли!N:N,D94,Манзилли!S:S,$Y$335,Манзилли!R:R,"Тўланди")</f>
        <v>6</v>
      </c>
      <c r="AE94" s="38">
        <f>+COUNTIFS(Манзилли!N:N,D94,Манзилли!S:S,$AD$335)</f>
        <v>0</v>
      </c>
      <c r="AF94" s="38">
        <f>+COUNTIFS(Манзилли!N:N,D94,Манзилли!S:S,$AD$335,Манзилли!R:R,"Рад")</f>
        <v>0</v>
      </c>
      <c r="AG94" s="38">
        <f>+COUNTIFS(Манзилли!N:N,D94,Манзилли!S:S,$AD$335,Манзилли!R:R,"Жараён")</f>
        <v>0</v>
      </c>
      <c r="AH94" s="38">
        <f>+COUNTIFS(Манзилли!N:N,D94,Манзилли!S:S,$AD$335,Манзилли!R:R,"Қарор")</f>
        <v>0</v>
      </c>
      <c r="AI94" s="38">
        <f>+COUNTIFS(Манзилли!N:N,D94,Манзилли!S:S,$AD$335,Манзилли!R:R,"Тўланди")</f>
        <v>0</v>
      </c>
      <c r="AJ94" s="38">
        <f>+COUNTIFS(Манзилли!N:N,D94,Манзилли!S:S,$AJ$335)</f>
        <v>0</v>
      </c>
      <c r="AK94" s="38">
        <f>+COUNTIFS(Манзилли!N:N,D94,Манзилли!S:S,$AJ$335,Манзилли!R:R,"Рад")</f>
        <v>0</v>
      </c>
      <c r="AL94" s="38">
        <f>+COUNTIFS(Манзилли!N:N,D94,Манзилли!S:S,$AJ$335,Манзилли!R:R,"Жараён")</f>
        <v>0</v>
      </c>
      <c r="AM94" s="38">
        <f>+COUNTIFS(Манзилли!N:N,D94,Манзилли!S:S,$AJ$335,Манзилли!R:R,"Қарор")</f>
        <v>0</v>
      </c>
      <c r="AN94" s="38">
        <f>+COUNTIFS(Манзилли!N:N,D94,Манзилли!S:S,$AJ$335,Манзилли!R:R,"Тўланди")</f>
        <v>0</v>
      </c>
      <c r="AO94" s="38">
        <f>+COUNTIFS(Манзилли!N:N,D94,Манзилли!S:S,$AO$335)</f>
        <v>0</v>
      </c>
      <c r="AP94" s="38">
        <f>+COUNTIFS(Манзилли!N:N,D94,Манзилли!S:S,$AO$335,Манзилли!R:R,"Рад")</f>
        <v>0</v>
      </c>
      <c r="AQ94" s="38">
        <f>+COUNTIFS(Манзилли!N:N,D94,Манзилли!S:S,$AO$335,Манзилли!R:R,"Жараён")</f>
        <v>0</v>
      </c>
      <c r="AR94" s="38">
        <f>+COUNTIFS(Манзилли!N:N,D94,Манзилли!S:S,$AO$335,Манзилли!R:R,"Қарор")</f>
        <v>0</v>
      </c>
      <c r="AS94" s="38">
        <f>+COUNTIFS(Манзилли!N:N,D94,Манзилли!S:S,$AO$335,Манзилли!R:R,"Тўланди")</f>
        <v>0</v>
      </c>
      <c r="AT94" s="38">
        <f>+COUNTIFS(Манзилли!D:D,#REF!,Манзилли!I:I,$BD$335)</f>
        <v>0</v>
      </c>
      <c r="AU94" s="38">
        <f>+COUNTIFS(Манзилли!D:D,#REF!,Манзилли!I:I,$BD$335,Манзилли!H:H,"Рад")</f>
        <v>0</v>
      </c>
      <c r="AV94" s="38">
        <f>+COUNTIFS(Манзилли!D:D,#REF!,Манзилли!I:I,$BD$335,Манзилли!H:H,"Жараён")</f>
        <v>0</v>
      </c>
      <c r="AW94" s="38">
        <f>+COUNTIFS(Манзилли!D:D,#REF!,Манзилли!I:I,$BD$335,Манзилли!H:H,"Қарор")</f>
        <v>0</v>
      </c>
      <c r="AX94" s="38">
        <f>+COUNTIFS(Манзилли!D:D,#REF!,Манзилли!I:I,$BD$335,Манзилли!H:H,"Тўланди")</f>
        <v>0</v>
      </c>
      <c r="AY94" s="38">
        <f>+COUNTIFS(Манзилли!I:I,#REF!,Манзилли!N:N,$BD$335)</f>
        <v>0</v>
      </c>
      <c r="AZ94" s="38">
        <f>+COUNTIFS(Манзилли!I:I,#REF!,Манзилли!N:N,$BD$335,Манзилли!M:M,"Рад")</f>
        <v>0</v>
      </c>
      <c r="BA94" s="38">
        <f>+COUNTIFS(Манзилли!I:I,#REF!,Манзилли!N:N,$BD$335,Манзилли!M:M,"Жараён")</f>
        <v>0</v>
      </c>
      <c r="BB94" s="38">
        <f>+COUNTIFS(Манзилли!I:I,#REF!,Манзилли!N:N,$BD$335,Манзилли!M:M,"Қарор")</f>
        <v>0</v>
      </c>
      <c r="BC94" s="38">
        <f>+COUNTIFS(Манзилли!I:I,#REF!,Манзилли!N:N,$BD$335,Манзилли!M:M,"Тўланди")</f>
        <v>0</v>
      </c>
      <c r="BD94" s="38">
        <f>+COUNTIFS(Манзилли!N:N,D94,Манзилли!S:S,$BD$335)</f>
        <v>0</v>
      </c>
      <c r="BE94" s="38">
        <f>+COUNTIFS(Манзилли!N:N,D94,Манзилли!S:S,$BD$335,Манзилли!R:R,"Рад")</f>
        <v>0</v>
      </c>
      <c r="BF94" s="38">
        <f>+COUNTIFS(Манзилли!N:N,D94,Манзилли!S:S,$BD$335,Манзилли!R:R,"Жараён")</f>
        <v>0</v>
      </c>
      <c r="BG94" s="38">
        <f>+COUNTIFS(Манзилли!N:N,D94,Манзилли!S:S,$BD$335,Манзилли!R:R,"Қарор")</f>
        <v>0</v>
      </c>
      <c r="BH94" s="38">
        <f>+COUNTIFS(Манзилли!N:N,D94,Манзилли!S:S,$BD$335,Манзилли!R:R,"Тўланди")</f>
        <v>0</v>
      </c>
      <c r="BI94" s="38">
        <f>+COUNTIFS(Манзилли!N:N,D94,Манзилли!S:S,$BI$335)</f>
        <v>0</v>
      </c>
      <c r="BJ94" s="38">
        <f>+COUNTIFS(Манзилли!N:N,D94,Манзилли!S:S,$BI$335,Манзилли!R:R,"Рад")</f>
        <v>0</v>
      </c>
      <c r="BK94" s="38">
        <f>+COUNTIFS(Манзилли!N:N,D94,Манзилли!S:S,$BI$335,Манзилли!R:R,"Жараён")</f>
        <v>0</v>
      </c>
      <c r="BL94" s="41">
        <f>+COUNTIFS(Манзилли!N:N,D94,Манзилли!S:S,$BI$335,Манзилли!R:R,"Қарор")</f>
        <v>0</v>
      </c>
      <c r="BM94" s="39">
        <f>+COUNTIFS(Манзилли!N:N,D94,Манзилли!S:S,$BI$335,Манзилли!R:R,"Тўланди")</f>
        <v>0</v>
      </c>
    </row>
    <row r="95" spans="1:65" ht="49.5" hidden="1" customHeight="1" x14ac:dyDescent="0.25">
      <c r="A95" s="67">
        <v>89</v>
      </c>
      <c r="B95" s="68" t="s">
        <v>19071</v>
      </c>
      <c r="C95" s="72" t="s">
        <v>729</v>
      </c>
      <c r="D95" s="76">
        <v>41001912330024</v>
      </c>
      <c r="E95" s="37">
        <f t="shared" si="9"/>
        <v>26</v>
      </c>
      <c r="F95" s="38">
        <f t="shared" si="10"/>
        <v>9</v>
      </c>
      <c r="G95" s="38">
        <f t="shared" si="11"/>
        <v>0</v>
      </c>
      <c r="H95" s="38">
        <f t="shared" si="12"/>
        <v>11</v>
      </c>
      <c r="I95" s="38">
        <f t="shared" si="13"/>
        <v>0</v>
      </c>
      <c r="J95" s="39">
        <f t="shared" si="14"/>
        <v>6</v>
      </c>
      <c r="K95" s="40">
        <f>+COUNTIFS(Манзилли!N:N,D95,Манзилли!S:S,$K$335)</f>
        <v>0</v>
      </c>
      <c r="L95" s="38">
        <f>+COUNTIFS(Манзилли!N:N,D95,Манзилли!S:S,$K$335,Манзилли!R:R,"Рад")</f>
        <v>0</v>
      </c>
      <c r="M95" s="38">
        <f>+COUNTIFS(Манзилли!N:N,D95,Манзилли!S:S,$K$335,Манзилли!R:R,"Жараён")</f>
        <v>0</v>
      </c>
      <c r="N95" s="38">
        <f>+COUNTIFS(Манзилли!N:N,D95,Манзилли!S:S,$K$335,Манзилли!R:R,"Қарор")</f>
        <v>0</v>
      </c>
      <c r="O95" s="38">
        <f>+COUNTIFS(Манзилли!N:N,D95,Манзилли!S:S,$K$335,Манзилли!R:R,"Тўланди")</f>
        <v>0</v>
      </c>
      <c r="P95" s="38">
        <f>+COUNTIFS(Манзилли!N:N,D95,Манзилли!S:S,$P$335)</f>
        <v>1</v>
      </c>
      <c r="Q95" s="38">
        <f>+COUNTIFS(Манзилли!N:N,D95,Манзилли!S:S,$P$335,Манзилли!R:R,"Рад")</f>
        <v>1</v>
      </c>
      <c r="R95" s="38">
        <f>+COUNTIFS(Манзилли!N:N,D95,Манзилли!S:S,$P$335,Манзилли!R:R,"Жараён")</f>
        <v>0</v>
      </c>
      <c r="S95" s="38">
        <f>+COUNTIFS(Манзилли!N:N,D95,Манзилли!S:S,$P$335,Манзилли!R:R,"Қарор")</f>
        <v>0</v>
      </c>
      <c r="T95" s="38">
        <f>+COUNTIFS(Манзилли!N:N,D95,Манзилли!S:S,$P$335,Манзилли!R:R,"Тўланди")</f>
        <v>0</v>
      </c>
      <c r="U95" s="38">
        <f>+COUNTIFS(Манзилли!N:N,D95,Манзилли!S:S,$U$335)</f>
        <v>18</v>
      </c>
      <c r="V95" s="38">
        <f>+COUNTIFS(Манзилли!N:N,D95,Манзилли!S:S,$U$335,Манзилли!R:R,"Рад")</f>
        <v>5</v>
      </c>
      <c r="W95" s="38">
        <f>+COUNTIFS(Манзилли!N:N,D95,Манзилли!S:S,$U$335,Манзилли!R:R,"Жараён")</f>
        <v>0</v>
      </c>
      <c r="X95" s="38">
        <f>+COUNTIFS(Манзилли!N:N,D95,Манзилли!S:S,$U$335,Манзилли!R:R,"Қарор")</f>
        <v>7</v>
      </c>
      <c r="Y95" s="38">
        <f>+COUNTIFS(Манзилли!N:N,D95,Манзилли!S:S,$U$335,Манзилли!R:R,"Тўланди")</f>
        <v>6</v>
      </c>
      <c r="Z95" s="38">
        <f>+COUNTIFS(Манзилли!N:N,D95,Манзилли!S:S,$Y$335)</f>
        <v>7</v>
      </c>
      <c r="AA95" s="38">
        <f>+COUNTIFS(Манзилли!N:N,D95,Манзилли!S:S,$Y$335,Манзилли!R:R,"Рад")</f>
        <v>3</v>
      </c>
      <c r="AB95" s="38">
        <f>+COUNTIFS(Манзилли!N:N,D95,Манзилли!S:S,$Y$335,Манзилли!R:R,"Жараён")</f>
        <v>0</v>
      </c>
      <c r="AC95" s="38">
        <f>+COUNTIFS(Манзилли!N:N,D95,Манзилли!S:S,$Y$335,Манзилли!R:R,"Қарор")</f>
        <v>4</v>
      </c>
      <c r="AD95" s="38">
        <f>+COUNTIFS(Манзилли!N:N,D95,Манзилли!S:S,$Y$335,Манзилли!R:R,"Тўланди")</f>
        <v>0</v>
      </c>
      <c r="AE95" s="38">
        <f>+COUNTIFS(Манзилли!N:N,D95,Манзилли!S:S,$AD$335)</f>
        <v>0</v>
      </c>
      <c r="AF95" s="38">
        <f>+COUNTIFS(Манзилли!N:N,D95,Манзилли!S:S,$AD$335,Манзилли!R:R,"Рад")</f>
        <v>0</v>
      </c>
      <c r="AG95" s="38">
        <f>+COUNTIFS(Манзилли!N:N,D95,Манзилли!S:S,$AD$335,Манзилли!R:R,"Жараён")</f>
        <v>0</v>
      </c>
      <c r="AH95" s="38">
        <f>+COUNTIFS(Манзилли!N:N,D95,Манзилли!S:S,$AD$335,Манзилли!R:R,"Қарор")</f>
        <v>0</v>
      </c>
      <c r="AI95" s="38">
        <f>+COUNTIFS(Манзилли!N:N,D95,Манзилли!S:S,$AD$335,Манзилли!R:R,"Тўланди")</f>
        <v>0</v>
      </c>
      <c r="AJ95" s="38">
        <f>+COUNTIFS(Манзилли!N:N,D95,Манзилли!S:S,$AJ$335)</f>
        <v>0</v>
      </c>
      <c r="AK95" s="38">
        <f>+COUNTIFS(Манзилли!N:N,D95,Манзилли!S:S,$AJ$335,Манзилли!R:R,"Рад")</f>
        <v>0</v>
      </c>
      <c r="AL95" s="38">
        <f>+COUNTIFS(Манзилли!N:N,D95,Манзилли!S:S,$AJ$335,Манзилли!R:R,"Жараён")</f>
        <v>0</v>
      </c>
      <c r="AM95" s="38">
        <f>+COUNTIFS(Манзилли!N:N,D95,Манзилли!S:S,$AJ$335,Манзилли!R:R,"Қарор")</f>
        <v>0</v>
      </c>
      <c r="AN95" s="38">
        <f>+COUNTIFS(Манзилли!N:N,D95,Манзилли!S:S,$AJ$335,Манзилли!R:R,"Тўланди")</f>
        <v>0</v>
      </c>
      <c r="AO95" s="38">
        <f>+COUNTIFS(Манзилли!N:N,D95,Манзилли!S:S,$AO$335)</f>
        <v>0</v>
      </c>
      <c r="AP95" s="38">
        <f>+COUNTIFS(Манзилли!N:N,D95,Манзилли!S:S,$AO$335,Манзилли!R:R,"Рад")</f>
        <v>0</v>
      </c>
      <c r="AQ95" s="38">
        <f>+COUNTIFS(Манзилли!N:N,D95,Манзилли!S:S,$AO$335,Манзилли!R:R,"Жараён")</f>
        <v>0</v>
      </c>
      <c r="AR95" s="38">
        <f>+COUNTIFS(Манзилли!N:N,D95,Манзилли!S:S,$AO$335,Манзилли!R:R,"Қарор")</f>
        <v>0</v>
      </c>
      <c r="AS95" s="38">
        <f>+COUNTIFS(Манзилли!N:N,D95,Манзилли!S:S,$AO$335,Манзилли!R:R,"Тўланди")</f>
        <v>0</v>
      </c>
      <c r="AT95" s="38">
        <f>+COUNTIFS(Манзилли!D:D,#REF!,Манзилли!I:I,$BD$335)</f>
        <v>0</v>
      </c>
      <c r="AU95" s="38">
        <f>+COUNTIFS(Манзилли!D:D,#REF!,Манзилли!I:I,$BD$335,Манзилли!H:H,"Рад")</f>
        <v>0</v>
      </c>
      <c r="AV95" s="38">
        <f>+COUNTIFS(Манзилли!D:D,#REF!,Манзилли!I:I,$BD$335,Манзилли!H:H,"Жараён")</f>
        <v>0</v>
      </c>
      <c r="AW95" s="38">
        <f>+COUNTIFS(Манзилли!D:D,#REF!,Манзилли!I:I,$BD$335,Манзилли!H:H,"Қарор")</f>
        <v>0</v>
      </c>
      <c r="AX95" s="38">
        <f>+COUNTIFS(Манзилли!D:D,#REF!,Манзилли!I:I,$BD$335,Манзилли!H:H,"Тўланди")</f>
        <v>0</v>
      </c>
      <c r="AY95" s="38">
        <f>+COUNTIFS(Манзилли!I:I,#REF!,Манзилли!N:N,$BD$335)</f>
        <v>0</v>
      </c>
      <c r="AZ95" s="38">
        <f>+COUNTIFS(Манзилли!I:I,#REF!,Манзилли!N:N,$BD$335,Манзилли!M:M,"Рад")</f>
        <v>0</v>
      </c>
      <c r="BA95" s="38">
        <f>+COUNTIFS(Манзилли!I:I,#REF!,Манзилли!N:N,$BD$335,Манзилли!M:M,"Жараён")</f>
        <v>0</v>
      </c>
      <c r="BB95" s="38">
        <f>+COUNTIFS(Манзилли!I:I,#REF!,Манзилли!N:N,$BD$335,Манзилли!M:M,"Қарор")</f>
        <v>0</v>
      </c>
      <c r="BC95" s="38">
        <f>+COUNTIFS(Манзилли!I:I,#REF!,Манзилли!N:N,$BD$335,Манзилли!M:M,"Тўланди")</f>
        <v>0</v>
      </c>
      <c r="BD95" s="38">
        <f>+COUNTIFS(Манзилли!N:N,D95,Манзилли!S:S,$BD$335)</f>
        <v>0</v>
      </c>
      <c r="BE95" s="38">
        <f>+COUNTIFS(Манзилли!N:N,D95,Манзилли!S:S,$BD$335,Манзилли!R:R,"Рад")</f>
        <v>0</v>
      </c>
      <c r="BF95" s="38">
        <f>+COUNTIFS(Манзилли!N:N,D95,Манзилли!S:S,$BD$335,Манзилли!R:R,"Жараён")</f>
        <v>0</v>
      </c>
      <c r="BG95" s="38">
        <f>+COUNTIFS(Манзилли!N:N,D95,Манзилли!S:S,$BD$335,Манзилли!R:R,"Қарор")</f>
        <v>0</v>
      </c>
      <c r="BH95" s="38">
        <f>+COUNTIFS(Манзилли!N:N,D95,Манзилли!S:S,$BD$335,Манзилли!R:R,"Тўланди")</f>
        <v>0</v>
      </c>
      <c r="BI95" s="38">
        <f>+COUNTIFS(Манзилли!N:N,D95,Манзилли!S:S,$BI$335)</f>
        <v>0</v>
      </c>
      <c r="BJ95" s="38">
        <f>+COUNTIFS(Манзилли!N:N,D95,Манзилли!S:S,$BI$335,Манзилли!R:R,"Рад")</f>
        <v>0</v>
      </c>
      <c r="BK95" s="38">
        <f>+COUNTIFS(Манзилли!N:N,D95,Манзилли!S:S,$BI$335,Манзилли!R:R,"Жараён")</f>
        <v>0</v>
      </c>
      <c r="BL95" s="41">
        <f>+COUNTIFS(Манзилли!N:N,D95,Манзилли!S:S,$BI$335,Манзилли!R:R,"Қарор")</f>
        <v>0</v>
      </c>
      <c r="BM95" s="39">
        <f>+COUNTIFS(Манзилли!N:N,D95,Манзилли!S:S,$BI$335,Манзилли!R:R,"Тўланди")</f>
        <v>0</v>
      </c>
    </row>
    <row r="96" spans="1:65" ht="49.5" hidden="1" customHeight="1" x14ac:dyDescent="0.25">
      <c r="A96" s="67">
        <v>90</v>
      </c>
      <c r="B96" s="68" t="s">
        <v>19071</v>
      </c>
      <c r="C96" s="72" t="s">
        <v>950</v>
      </c>
      <c r="D96" s="76">
        <v>32503742330020</v>
      </c>
      <c r="E96" s="37">
        <f t="shared" si="9"/>
        <v>14</v>
      </c>
      <c r="F96" s="38">
        <f t="shared" si="10"/>
        <v>3</v>
      </c>
      <c r="G96" s="38">
        <f t="shared" si="11"/>
        <v>2</v>
      </c>
      <c r="H96" s="38">
        <f t="shared" si="12"/>
        <v>0</v>
      </c>
      <c r="I96" s="38">
        <f t="shared" si="13"/>
        <v>14.285714285714285</v>
      </c>
      <c r="J96" s="39">
        <f t="shared" si="14"/>
        <v>9</v>
      </c>
      <c r="K96" s="40">
        <f>+COUNTIFS(Манзилли!N:N,D96,Манзилли!S:S,$K$335)</f>
        <v>0</v>
      </c>
      <c r="L96" s="38">
        <f>+COUNTIFS(Манзилли!N:N,D96,Манзилли!S:S,$K$335,Манзилли!R:R,"Рад")</f>
        <v>0</v>
      </c>
      <c r="M96" s="38">
        <f>+COUNTIFS(Манзилли!N:N,D96,Манзилли!S:S,$K$335,Манзилли!R:R,"Жараён")</f>
        <v>0</v>
      </c>
      <c r="N96" s="38">
        <f>+COUNTIFS(Манзилли!N:N,D96,Манзилли!S:S,$K$335,Манзилли!R:R,"Қарор")</f>
        <v>0</v>
      </c>
      <c r="O96" s="38">
        <f>+COUNTIFS(Манзилли!N:N,D96,Манзилли!S:S,$K$335,Манзилли!R:R,"Тўланди")</f>
        <v>0</v>
      </c>
      <c r="P96" s="38">
        <f>+COUNTIFS(Манзилли!N:N,D96,Манзилли!S:S,$P$335)</f>
        <v>0</v>
      </c>
      <c r="Q96" s="38">
        <f>+COUNTIFS(Манзилли!N:N,D96,Манзилли!S:S,$P$335,Манзилли!R:R,"Рад")</f>
        <v>0</v>
      </c>
      <c r="R96" s="38">
        <f>+COUNTIFS(Манзилли!N:N,D96,Манзилли!S:S,$P$335,Манзилли!R:R,"Жараён")</f>
        <v>0</v>
      </c>
      <c r="S96" s="38">
        <f>+COUNTIFS(Манзилли!N:N,D96,Манзилли!S:S,$P$335,Манзилли!R:R,"Қарор")</f>
        <v>0</v>
      </c>
      <c r="T96" s="38">
        <f>+COUNTIFS(Манзилли!N:N,D96,Манзилли!S:S,$P$335,Манзилли!R:R,"Тўланди")</f>
        <v>0</v>
      </c>
      <c r="U96" s="38">
        <f>+COUNTIFS(Манзилли!N:N,D96,Манзилли!S:S,$U$335)</f>
        <v>11</v>
      </c>
      <c r="V96" s="38">
        <f>+COUNTIFS(Манзилли!N:N,D96,Манзилли!S:S,$U$335,Манзилли!R:R,"Рад")</f>
        <v>2</v>
      </c>
      <c r="W96" s="38">
        <f>+COUNTIFS(Манзилли!N:N,D96,Манзилли!S:S,$U$335,Манзилли!R:R,"Жараён")</f>
        <v>2</v>
      </c>
      <c r="X96" s="38">
        <f>+COUNTIFS(Манзилли!N:N,D96,Манзилли!S:S,$U$335,Манзилли!R:R,"Қарор")</f>
        <v>0</v>
      </c>
      <c r="Y96" s="38">
        <f>+COUNTIFS(Манзилли!N:N,D96,Манзилли!S:S,$U$335,Манзилли!R:R,"Тўланди")</f>
        <v>7</v>
      </c>
      <c r="Z96" s="38">
        <f>+COUNTIFS(Манзилли!N:N,D96,Манзилли!S:S,$Y$335)</f>
        <v>2</v>
      </c>
      <c r="AA96" s="38">
        <f>+COUNTIFS(Манзилли!N:N,D96,Манзилли!S:S,$Y$335,Манзилли!R:R,"Рад")</f>
        <v>0</v>
      </c>
      <c r="AB96" s="38">
        <f>+COUNTIFS(Манзилли!N:N,D96,Манзилли!S:S,$Y$335,Манзилли!R:R,"Жараён")</f>
        <v>0</v>
      </c>
      <c r="AC96" s="38">
        <f>+COUNTIFS(Манзилли!N:N,D96,Манзилли!S:S,$Y$335,Манзилли!R:R,"Қарор")</f>
        <v>0</v>
      </c>
      <c r="AD96" s="38">
        <f>+COUNTIFS(Манзилли!N:N,D96,Манзилли!S:S,$Y$335,Манзилли!R:R,"Тўланди")</f>
        <v>2</v>
      </c>
      <c r="AE96" s="38">
        <f>+COUNTIFS(Манзилли!N:N,D96,Манзилли!S:S,$AD$335)</f>
        <v>0</v>
      </c>
      <c r="AF96" s="38">
        <f>+COUNTIFS(Манзилли!N:N,D96,Манзилли!S:S,$AD$335,Манзилли!R:R,"Рад")</f>
        <v>0</v>
      </c>
      <c r="AG96" s="38">
        <f>+COUNTIFS(Манзилли!N:N,D96,Манзилли!S:S,$AD$335,Манзилли!R:R,"Жараён")</f>
        <v>0</v>
      </c>
      <c r="AH96" s="38">
        <f>+COUNTIFS(Манзилли!N:N,D96,Манзилли!S:S,$AD$335,Манзилли!R:R,"Қарор")</f>
        <v>0</v>
      </c>
      <c r="AI96" s="38">
        <f>+COUNTIFS(Манзилли!N:N,D96,Манзилли!S:S,$AD$335,Манзилли!R:R,"Тўланди")</f>
        <v>0</v>
      </c>
      <c r="AJ96" s="38">
        <f>+COUNTIFS(Манзилли!N:N,D96,Манзилли!S:S,$AJ$335)</f>
        <v>0</v>
      </c>
      <c r="AK96" s="38">
        <f>+COUNTIFS(Манзилли!N:N,D96,Манзилли!S:S,$AJ$335,Манзилли!R:R,"Рад")</f>
        <v>0</v>
      </c>
      <c r="AL96" s="38">
        <f>+COUNTIFS(Манзилли!N:N,D96,Манзилли!S:S,$AJ$335,Манзилли!R:R,"Жараён")</f>
        <v>0</v>
      </c>
      <c r="AM96" s="38">
        <f>+COUNTIFS(Манзилли!N:N,D96,Манзилли!S:S,$AJ$335,Манзилли!R:R,"Қарор")</f>
        <v>0</v>
      </c>
      <c r="AN96" s="38">
        <f>+COUNTIFS(Манзилли!N:N,D96,Манзилли!S:S,$AJ$335,Манзилли!R:R,"Тўланди")</f>
        <v>0</v>
      </c>
      <c r="AO96" s="38">
        <f>+COUNTIFS(Манзилли!N:N,D96,Манзилли!S:S,$AO$335)</f>
        <v>1</v>
      </c>
      <c r="AP96" s="38">
        <f>+COUNTIFS(Манзилли!N:N,D96,Манзилли!S:S,$AO$335,Манзилли!R:R,"Рад")</f>
        <v>1</v>
      </c>
      <c r="AQ96" s="38">
        <f>+COUNTIFS(Манзилли!N:N,D96,Манзилли!S:S,$AO$335,Манзилли!R:R,"Жараён")</f>
        <v>0</v>
      </c>
      <c r="AR96" s="38">
        <f>+COUNTIFS(Манзилли!N:N,D96,Манзилли!S:S,$AO$335,Манзилли!R:R,"Қарор")</f>
        <v>0</v>
      </c>
      <c r="AS96" s="38">
        <f>+COUNTIFS(Манзилли!N:N,D96,Манзилли!S:S,$AO$335,Манзилли!R:R,"Тўланди")</f>
        <v>0</v>
      </c>
      <c r="AT96" s="38">
        <f>+COUNTIFS(Манзилли!D:D,#REF!,Манзилли!I:I,$BD$335)</f>
        <v>0</v>
      </c>
      <c r="AU96" s="38">
        <f>+COUNTIFS(Манзилли!D:D,#REF!,Манзилли!I:I,$BD$335,Манзилли!H:H,"Рад")</f>
        <v>0</v>
      </c>
      <c r="AV96" s="38">
        <f>+COUNTIFS(Манзилли!D:D,#REF!,Манзилли!I:I,$BD$335,Манзилли!H:H,"Жараён")</f>
        <v>0</v>
      </c>
      <c r="AW96" s="38">
        <f>+COUNTIFS(Манзилли!D:D,#REF!,Манзилли!I:I,$BD$335,Манзилли!H:H,"Қарор")</f>
        <v>0</v>
      </c>
      <c r="AX96" s="38">
        <f>+COUNTIFS(Манзилли!D:D,#REF!,Манзилли!I:I,$BD$335,Манзилли!H:H,"Тўланди")</f>
        <v>0</v>
      </c>
      <c r="AY96" s="38">
        <f>+COUNTIFS(Манзилли!I:I,#REF!,Манзилли!N:N,$BD$335)</f>
        <v>0</v>
      </c>
      <c r="AZ96" s="38">
        <f>+COUNTIFS(Манзилли!I:I,#REF!,Манзилли!N:N,$BD$335,Манзилли!M:M,"Рад")</f>
        <v>0</v>
      </c>
      <c r="BA96" s="38">
        <f>+COUNTIFS(Манзилли!I:I,#REF!,Манзилли!N:N,$BD$335,Манзилли!M:M,"Жараён")</f>
        <v>0</v>
      </c>
      <c r="BB96" s="38">
        <f>+COUNTIFS(Манзилли!I:I,#REF!,Манзилли!N:N,$BD$335,Манзилли!M:M,"Қарор")</f>
        <v>0</v>
      </c>
      <c r="BC96" s="38">
        <f>+COUNTIFS(Манзилли!I:I,#REF!,Манзилли!N:N,$BD$335,Манзилли!M:M,"Тўланди")</f>
        <v>0</v>
      </c>
      <c r="BD96" s="38">
        <f>+COUNTIFS(Манзилли!N:N,D96,Манзилли!S:S,$BD$335)</f>
        <v>0</v>
      </c>
      <c r="BE96" s="38">
        <f>+COUNTIFS(Манзилли!N:N,D96,Манзилли!S:S,$BD$335,Манзилли!R:R,"Рад")</f>
        <v>0</v>
      </c>
      <c r="BF96" s="38">
        <f>+COUNTIFS(Манзилли!N:N,D96,Манзилли!S:S,$BD$335,Манзилли!R:R,"Жараён")</f>
        <v>0</v>
      </c>
      <c r="BG96" s="38">
        <f>+COUNTIFS(Манзилли!N:N,D96,Манзилли!S:S,$BD$335,Манзилли!R:R,"Қарор")</f>
        <v>0</v>
      </c>
      <c r="BH96" s="38">
        <f>+COUNTIFS(Манзилли!N:N,D96,Манзилли!S:S,$BD$335,Манзилли!R:R,"Тўланди")</f>
        <v>0</v>
      </c>
      <c r="BI96" s="38">
        <f>+COUNTIFS(Манзилли!N:N,D96,Манзилли!S:S,$BI$335)</f>
        <v>0</v>
      </c>
      <c r="BJ96" s="38">
        <f>+COUNTIFS(Манзилли!N:N,D96,Манзилли!S:S,$BI$335,Манзилли!R:R,"Рад")</f>
        <v>0</v>
      </c>
      <c r="BK96" s="38">
        <f>+COUNTIFS(Манзилли!N:N,D96,Манзилли!S:S,$BI$335,Манзилли!R:R,"Жараён")</f>
        <v>0</v>
      </c>
      <c r="BL96" s="41">
        <f>+COUNTIFS(Манзилли!N:N,D96,Манзилли!S:S,$BI$335,Манзилли!R:R,"Қарор")</f>
        <v>0</v>
      </c>
      <c r="BM96" s="39">
        <f>+COUNTIFS(Манзилли!N:N,D96,Манзилли!S:S,$BI$335,Манзилли!R:R,"Тўланди")</f>
        <v>0</v>
      </c>
    </row>
    <row r="97" spans="1:65" ht="49.5" hidden="1" customHeight="1" x14ac:dyDescent="0.25">
      <c r="A97" s="67">
        <v>91</v>
      </c>
      <c r="B97" s="68" t="s">
        <v>19071</v>
      </c>
      <c r="C97" s="72" t="s">
        <v>463</v>
      </c>
      <c r="D97" s="76">
        <v>40106932330083</v>
      </c>
      <c r="E97" s="37">
        <f t="shared" si="9"/>
        <v>18</v>
      </c>
      <c r="F97" s="38">
        <f t="shared" si="10"/>
        <v>10</v>
      </c>
      <c r="G97" s="38">
        <f t="shared" si="11"/>
        <v>0</v>
      </c>
      <c r="H97" s="38">
        <f t="shared" si="12"/>
        <v>0</v>
      </c>
      <c r="I97" s="38">
        <f t="shared" si="13"/>
        <v>0</v>
      </c>
      <c r="J97" s="39">
        <f t="shared" si="14"/>
        <v>9</v>
      </c>
      <c r="K97" s="40">
        <f>+COUNTIFS(Манзилли!N:N,D97,Манзилли!S:S,$K$335)</f>
        <v>0</v>
      </c>
      <c r="L97" s="38">
        <f>+COUNTIFS(Манзилли!N:N,D97,Манзилли!S:S,$K$335,Манзилли!R:R,"Рад")</f>
        <v>0</v>
      </c>
      <c r="M97" s="38">
        <f>+COUNTIFS(Манзилли!N:N,D97,Манзилли!S:S,$K$335,Манзилли!R:R,"Жараён")</f>
        <v>0</v>
      </c>
      <c r="N97" s="38">
        <f>+COUNTIFS(Манзилли!N:N,D97,Манзилли!S:S,$K$335,Манзилли!R:R,"Қарор")</f>
        <v>0</v>
      </c>
      <c r="O97" s="38">
        <f>+COUNTIFS(Манзилли!N:N,D97,Манзилли!S:S,$K$335,Манзилли!R:R,"Тўланди")</f>
        <v>0</v>
      </c>
      <c r="P97" s="38">
        <f>+COUNTIFS(Манзилли!N:N,D97,Манзилли!S:S,$P$335)</f>
        <v>0</v>
      </c>
      <c r="Q97" s="38">
        <f>+COUNTIFS(Манзилли!N:N,D97,Манзилли!S:S,$P$335,Манзилли!R:R,"Рад")</f>
        <v>0</v>
      </c>
      <c r="R97" s="38">
        <f>+COUNTIFS(Манзилли!N:N,D97,Манзилли!S:S,$P$335,Манзилли!R:R,"Жараён")</f>
        <v>0</v>
      </c>
      <c r="S97" s="38">
        <f>+COUNTIFS(Манзилли!N:N,D97,Манзилли!S:S,$P$335,Манзилли!R:R,"Қарор")</f>
        <v>0</v>
      </c>
      <c r="T97" s="38">
        <f>+COUNTIFS(Манзилли!N:N,D97,Манзилли!S:S,$P$335,Манзилли!R:R,"Тўланди")</f>
        <v>0</v>
      </c>
      <c r="U97" s="38">
        <f>+COUNTIFS(Манзилли!N:N,D97,Манзилли!S:S,$U$335)</f>
        <v>14</v>
      </c>
      <c r="V97" s="38">
        <f>+COUNTIFS(Манзилли!N:N,D97,Манзилли!S:S,$U$335,Манзилли!R:R,"Рад")</f>
        <v>8</v>
      </c>
      <c r="W97" s="38">
        <f>+COUNTIFS(Манзилли!N:N,D97,Манзилли!S:S,$U$335,Манзилли!R:R,"Жараён")</f>
        <v>0</v>
      </c>
      <c r="X97" s="38">
        <f>+COUNTIFS(Манзилли!N:N,D97,Манзилли!S:S,$U$335,Манзилли!R:R,"Қарор")</f>
        <v>0</v>
      </c>
      <c r="Y97" s="38">
        <f>+COUNTIFS(Манзилли!N:N,D97,Манзилли!S:S,$U$335,Манзилли!R:R,"Тўланди")</f>
        <v>6</v>
      </c>
      <c r="Z97" s="38">
        <f>+COUNTIFS(Манзилли!N:N,D97,Манзилли!S:S,$Y$335)</f>
        <v>1</v>
      </c>
      <c r="AA97" s="38">
        <f>+COUNTIFS(Манзилли!N:N,D97,Манзилли!S:S,$Y$335,Манзилли!R:R,"Рад")</f>
        <v>0</v>
      </c>
      <c r="AB97" s="38">
        <f>+COUNTIFS(Манзилли!N:N,D97,Манзилли!S:S,$Y$335,Манзилли!R:R,"Жараён")</f>
        <v>0</v>
      </c>
      <c r="AC97" s="38">
        <f>+COUNTIFS(Манзилли!N:N,D97,Манзилли!S:S,$Y$335,Манзилли!R:R,"Қарор")</f>
        <v>0</v>
      </c>
      <c r="AD97" s="38">
        <f>+COUNTIFS(Манзилли!N:N,D97,Манзилли!S:S,$Y$335,Манзилли!R:R,"Тўланди")</f>
        <v>1</v>
      </c>
      <c r="AE97" s="38">
        <f>+COUNTIFS(Манзилли!N:N,D97,Манзилли!S:S,$AD$335)</f>
        <v>0</v>
      </c>
      <c r="AF97" s="38">
        <f>+COUNTIFS(Манзилли!N:N,D97,Манзилли!S:S,$AD$335,Манзилли!R:R,"Рад")</f>
        <v>0</v>
      </c>
      <c r="AG97" s="38">
        <f>+COUNTIFS(Манзилли!N:N,D97,Манзилли!S:S,$AD$335,Манзилли!R:R,"Жараён")</f>
        <v>0</v>
      </c>
      <c r="AH97" s="38">
        <f>+COUNTIFS(Манзилли!N:N,D97,Манзилли!S:S,$AD$335,Манзилли!R:R,"Қарор")</f>
        <v>0</v>
      </c>
      <c r="AI97" s="38">
        <f>+COUNTIFS(Манзилли!N:N,D97,Манзилли!S:S,$AD$335,Манзилли!R:R,"Тўланди")</f>
        <v>0</v>
      </c>
      <c r="AJ97" s="38">
        <f>+COUNTIFS(Манзилли!N:N,D97,Манзилли!S:S,$AJ$335)</f>
        <v>2</v>
      </c>
      <c r="AK97" s="38">
        <f>+COUNTIFS(Манзилли!N:N,D97,Манзилли!S:S,$AJ$335,Манзилли!R:R,"Рад")</f>
        <v>2</v>
      </c>
      <c r="AL97" s="38">
        <f>+COUNTIFS(Манзилли!N:N,D97,Манзилли!S:S,$AJ$335,Манзилли!R:R,"Жараён")</f>
        <v>0</v>
      </c>
      <c r="AM97" s="38">
        <f>+COUNTIFS(Манзилли!N:N,D97,Манзилли!S:S,$AJ$335,Манзилли!R:R,"Қарор")</f>
        <v>0</v>
      </c>
      <c r="AN97" s="38">
        <f>+COUNTIFS(Манзилли!N:N,D97,Манзилли!S:S,$AJ$335,Манзилли!R:R,"Тўланди")</f>
        <v>0</v>
      </c>
      <c r="AO97" s="38">
        <f>+COUNTIFS(Манзилли!N:N,D97,Манзилли!S:S,$AO$335)</f>
        <v>0</v>
      </c>
      <c r="AP97" s="38">
        <f>+COUNTIFS(Манзилли!N:N,D97,Манзилли!S:S,$AO$335,Манзилли!R:R,"Рад")</f>
        <v>0</v>
      </c>
      <c r="AQ97" s="38">
        <f>+COUNTIFS(Манзилли!N:N,D97,Манзилли!S:S,$AO$335,Манзилли!R:R,"Жараён")</f>
        <v>0</v>
      </c>
      <c r="AR97" s="38">
        <f>+COUNTIFS(Манзилли!N:N,D97,Манзилли!S:S,$AO$335,Манзилли!R:R,"Қарор")</f>
        <v>0</v>
      </c>
      <c r="AS97" s="38">
        <f>+COUNTIFS(Манзилли!N:N,D97,Манзилли!S:S,$AO$335,Манзилли!R:R,"Тўланди")</f>
        <v>0</v>
      </c>
      <c r="AT97" s="38">
        <f>+COUNTIFS(Манзилли!D:D,#REF!,Манзилли!I:I,$BD$335)</f>
        <v>0</v>
      </c>
      <c r="AU97" s="38">
        <f>+COUNTIFS(Манзилли!D:D,#REF!,Манзилли!I:I,$BD$335,Манзилли!H:H,"Рад")</f>
        <v>0</v>
      </c>
      <c r="AV97" s="38">
        <f>+COUNTIFS(Манзилли!D:D,#REF!,Манзилли!I:I,$BD$335,Манзилли!H:H,"Жараён")</f>
        <v>0</v>
      </c>
      <c r="AW97" s="38">
        <f>+COUNTIFS(Манзилли!D:D,#REF!,Манзилли!I:I,$BD$335,Манзилли!H:H,"Қарор")</f>
        <v>0</v>
      </c>
      <c r="AX97" s="38">
        <f>+COUNTIFS(Манзилли!D:D,#REF!,Манзилли!I:I,$BD$335,Манзилли!H:H,"Тўланди")</f>
        <v>0</v>
      </c>
      <c r="AY97" s="38">
        <f>+COUNTIFS(Манзилли!I:I,#REF!,Манзилли!N:N,$BD$335)</f>
        <v>0</v>
      </c>
      <c r="AZ97" s="38">
        <f>+COUNTIFS(Манзилли!I:I,#REF!,Манзилли!N:N,$BD$335,Манзилли!M:M,"Рад")</f>
        <v>0</v>
      </c>
      <c r="BA97" s="38">
        <f>+COUNTIFS(Манзилли!I:I,#REF!,Манзилли!N:N,$BD$335,Манзилли!M:M,"Жараён")</f>
        <v>0</v>
      </c>
      <c r="BB97" s="38">
        <f>+COUNTIFS(Манзилли!I:I,#REF!,Манзилли!N:N,$BD$335,Манзилли!M:M,"Қарор")</f>
        <v>0</v>
      </c>
      <c r="BC97" s="38">
        <f>+COUNTIFS(Манзилли!I:I,#REF!,Манзилли!N:N,$BD$335,Манзилли!M:M,"Тўланди")</f>
        <v>0</v>
      </c>
      <c r="BD97" s="38">
        <f>+COUNTIFS(Манзилли!N:N,D97,Манзилли!S:S,$BD$335)</f>
        <v>1</v>
      </c>
      <c r="BE97" s="38">
        <f>+COUNTIFS(Манзилли!N:N,D97,Манзилли!S:S,$BD$335,Манзилли!R:R,"Рад")</f>
        <v>0</v>
      </c>
      <c r="BF97" s="38">
        <f>+COUNTIFS(Манзилли!N:N,D97,Манзилли!S:S,$BD$335,Манзилли!R:R,"Жараён")</f>
        <v>0</v>
      </c>
      <c r="BG97" s="38">
        <f>+COUNTIFS(Манзилли!N:N,D97,Манзилли!S:S,$BD$335,Манзилли!R:R,"Қарор")</f>
        <v>0</v>
      </c>
      <c r="BH97" s="38">
        <f>+COUNTIFS(Манзилли!N:N,D97,Манзилли!S:S,$BD$335,Манзилли!R:R,"Тўланди")</f>
        <v>1</v>
      </c>
      <c r="BI97" s="38">
        <f>+COUNTIFS(Манзилли!N:N,D97,Манзилли!S:S,$BI$335)</f>
        <v>0</v>
      </c>
      <c r="BJ97" s="38">
        <f>+COUNTIFS(Манзилли!N:N,D97,Манзилли!S:S,$BI$335,Манзилли!R:R,"Рад")</f>
        <v>0</v>
      </c>
      <c r="BK97" s="38">
        <f>+COUNTIFS(Манзилли!N:N,D97,Манзилли!S:S,$BI$335,Манзилли!R:R,"Жараён")</f>
        <v>0</v>
      </c>
      <c r="BL97" s="41">
        <f>+COUNTIFS(Манзилли!N:N,D97,Манзилли!S:S,$BI$335,Манзилли!R:R,"Қарор")</f>
        <v>0</v>
      </c>
      <c r="BM97" s="39">
        <f>+COUNTIFS(Манзилли!N:N,D97,Манзилли!S:S,$BI$335,Манзилли!R:R,"Тўланди")</f>
        <v>0</v>
      </c>
    </row>
    <row r="98" spans="1:65" ht="49.5" hidden="1" customHeight="1" x14ac:dyDescent="0.25">
      <c r="A98" s="67">
        <v>92</v>
      </c>
      <c r="B98" s="68" t="s">
        <v>19071</v>
      </c>
      <c r="C98" s="72" t="s">
        <v>340</v>
      </c>
      <c r="D98" s="76">
        <v>42904862390014</v>
      </c>
      <c r="E98" s="37">
        <f t="shared" si="9"/>
        <v>23</v>
      </c>
      <c r="F98" s="38">
        <f t="shared" si="10"/>
        <v>9</v>
      </c>
      <c r="G98" s="38">
        <f t="shared" si="11"/>
        <v>0</v>
      </c>
      <c r="H98" s="38">
        <f t="shared" si="12"/>
        <v>1</v>
      </c>
      <c r="I98" s="38">
        <f t="shared" si="13"/>
        <v>0</v>
      </c>
      <c r="J98" s="39">
        <f t="shared" si="14"/>
        <v>13</v>
      </c>
      <c r="K98" s="40">
        <f>+COUNTIFS(Манзилли!N:N,D98,Манзилли!S:S,$K$335)</f>
        <v>0</v>
      </c>
      <c r="L98" s="38">
        <f>+COUNTIFS(Манзилли!N:N,D98,Манзилли!S:S,$K$335,Манзилли!R:R,"Рад")</f>
        <v>0</v>
      </c>
      <c r="M98" s="38">
        <f>+COUNTIFS(Манзилли!N:N,D98,Манзилли!S:S,$K$335,Манзилли!R:R,"Жараён")</f>
        <v>0</v>
      </c>
      <c r="N98" s="38">
        <f>+COUNTIFS(Манзилли!N:N,D98,Манзилли!S:S,$K$335,Манзилли!R:R,"Қарор")</f>
        <v>0</v>
      </c>
      <c r="O98" s="38">
        <f>+COUNTIFS(Манзилли!N:N,D98,Манзилли!S:S,$K$335,Манзилли!R:R,"Тўланди")</f>
        <v>0</v>
      </c>
      <c r="P98" s="38">
        <f>+COUNTIFS(Манзилли!N:N,D98,Манзилли!S:S,$P$335)</f>
        <v>0</v>
      </c>
      <c r="Q98" s="38">
        <f>+COUNTIFS(Манзилли!N:N,D98,Манзилли!S:S,$P$335,Манзилли!R:R,"Рад")</f>
        <v>0</v>
      </c>
      <c r="R98" s="38">
        <f>+COUNTIFS(Манзилли!N:N,D98,Манзилли!S:S,$P$335,Манзилли!R:R,"Жараён")</f>
        <v>0</v>
      </c>
      <c r="S98" s="38">
        <f>+COUNTIFS(Манзилли!N:N,D98,Манзилли!S:S,$P$335,Манзилли!R:R,"Қарор")</f>
        <v>0</v>
      </c>
      <c r="T98" s="38">
        <f>+COUNTIFS(Манзилли!N:N,D98,Манзилли!S:S,$P$335,Манзилли!R:R,"Тўланди")</f>
        <v>0</v>
      </c>
      <c r="U98" s="38">
        <f>+COUNTIFS(Манзилли!N:N,D98,Манзилли!S:S,$U$335)</f>
        <v>20</v>
      </c>
      <c r="V98" s="38">
        <f>+COUNTIFS(Манзилли!N:N,D98,Манзилли!S:S,$U$335,Манзилли!R:R,"Рад")</f>
        <v>6</v>
      </c>
      <c r="W98" s="38">
        <f>+COUNTIFS(Манзилли!N:N,D98,Манзилли!S:S,$U$335,Манзилли!R:R,"Жараён")</f>
        <v>0</v>
      </c>
      <c r="X98" s="38">
        <f>+COUNTIFS(Манзилли!N:N,D98,Манзилли!S:S,$U$335,Манзилли!R:R,"Қарор")</f>
        <v>1</v>
      </c>
      <c r="Y98" s="38">
        <f>+COUNTIFS(Манзилли!N:N,D98,Манзилли!S:S,$U$335,Манзилли!R:R,"Тўланди")</f>
        <v>13</v>
      </c>
      <c r="Z98" s="38">
        <f>+COUNTIFS(Манзилли!N:N,D98,Манзилли!S:S,$Y$335)</f>
        <v>3</v>
      </c>
      <c r="AA98" s="38">
        <f>+COUNTIFS(Манзилли!N:N,D98,Манзилли!S:S,$Y$335,Манзилли!R:R,"Рад")</f>
        <v>3</v>
      </c>
      <c r="AB98" s="38">
        <f>+COUNTIFS(Манзилли!N:N,D98,Манзилли!S:S,$Y$335,Манзилли!R:R,"Жараён")</f>
        <v>0</v>
      </c>
      <c r="AC98" s="38">
        <f>+COUNTIFS(Манзилли!N:N,D98,Манзилли!S:S,$Y$335,Манзилли!R:R,"Қарор")</f>
        <v>0</v>
      </c>
      <c r="AD98" s="38">
        <f>+COUNTIFS(Манзилли!N:N,D98,Манзилли!S:S,$Y$335,Манзилли!R:R,"Тўланди")</f>
        <v>0</v>
      </c>
      <c r="AE98" s="38">
        <f>+COUNTIFS(Манзилли!N:N,D98,Манзилли!S:S,$AD$335)</f>
        <v>0</v>
      </c>
      <c r="AF98" s="38">
        <f>+COUNTIFS(Манзилли!N:N,D98,Манзилли!S:S,$AD$335,Манзилли!R:R,"Рад")</f>
        <v>0</v>
      </c>
      <c r="AG98" s="38">
        <f>+COUNTIFS(Манзилли!N:N,D98,Манзилли!S:S,$AD$335,Манзилли!R:R,"Жараён")</f>
        <v>0</v>
      </c>
      <c r="AH98" s="38">
        <f>+COUNTIFS(Манзилли!N:N,D98,Манзилли!S:S,$AD$335,Манзилли!R:R,"Қарор")</f>
        <v>0</v>
      </c>
      <c r="AI98" s="38">
        <f>+COUNTIFS(Манзилли!N:N,D98,Манзилли!S:S,$AD$335,Манзилли!R:R,"Тўланди")</f>
        <v>0</v>
      </c>
      <c r="AJ98" s="38">
        <f>+COUNTIFS(Манзилли!N:N,D98,Манзилли!S:S,$AJ$335)</f>
        <v>0</v>
      </c>
      <c r="AK98" s="38">
        <f>+COUNTIFS(Манзилли!N:N,D98,Манзилли!S:S,$AJ$335,Манзилли!R:R,"Рад")</f>
        <v>0</v>
      </c>
      <c r="AL98" s="38">
        <f>+COUNTIFS(Манзилли!N:N,D98,Манзилли!S:S,$AJ$335,Манзилли!R:R,"Жараён")</f>
        <v>0</v>
      </c>
      <c r="AM98" s="38">
        <f>+COUNTIFS(Манзилли!N:N,D98,Манзилли!S:S,$AJ$335,Манзилли!R:R,"Қарор")</f>
        <v>0</v>
      </c>
      <c r="AN98" s="38">
        <f>+COUNTIFS(Манзилли!N:N,D98,Манзилли!S:S,$AJ$335,Манзилли!R:R,"Тўланди")</f>
        <v>0</v>
      </c>
      <c r="AO98" s="38">
        <f>+COUNTIFS(Манзилли!N:N,D98,Манзилли!S:S,$AO$335)</f>
        <v>0</v>
      </c>
      <c r="AP98" s="38">
        <f>+COUNTIFS(Манзилли!N:N,D98,Манзилли!S:S,$AO$335,Манзилли!R:R,"Рад")</f>
        <v>0</v>
      </c>
      <c r="AQ98" s="38">
        <f>+COUNTIFS(Манзилли!N:N,D98,Манзилли!S:S,$AO$335,Манзилли!R:R,"Жараён")</f>
        <v>0</v>
      </c>
      <c r="AR98" s="38">
        <f>+COUNTIFS(Манзилли!N:N,D98,Манзилли!S:S,$AO$335,Манзилли!R:R,"Қарор")</f>
        <v>0</v>
      </c>
      <c r="AS98" s="38">
        <f>+COUNTIFS(Манзилли!N:N,D98,Манзилли!S:S,$AO$335,Манзилли!R:R,"Тўланди")</f>
        <v>0</v>
      </c>
      <c r="AT98" s="38">
        <f>+COUNTIFS(Манзилли!D:D,#REF!,Манзилли!I:I,$BD$335)</f>
        <v>0</v>
      </c>
      <c r="AU98" s="38">
        <f>+COUNTIFS(Манзилли!D:D,#REF!,Манзилли!I:I,$BD$335,Манзилли!H:H,"Рад")</f>
        <v>0</v>
      </c>
      <c r="AV98" s="38">
        <f>+COUNTIFS(Манзилли!D:D,#REF!,Манзилли!I:I,$BD$335,Манзилли!H:H,"Жараён")</f>
        <v>0</v>
      </c>
      <c r="AW98" s="38">
        <f>+COUNTIFS(Манзилли!D:D,#REF!,Манзилли!I:I,$BD$335,Манзилли!H:H,"Қарор")</f>
        <v>0</v>
      </c>
      <c r="AX98" s="38">
        <f>+COUNTIFS(Манзилли!D:D,#REF!,Манзилли!I:I,$BD$335,Манзилли!H:H,"Тўланди")</f>
        <v>0</v>
      </c>
      <c r="AY98" s="38">
        <f>+COUNTIFS(Манзилли!I:I,#REF!,Манзилли!N:N,$BD$335)</f>
        <v>0</v>
      </c>
      <c r="AZ98" s="38">
        <f>+COUNTIFS(Манзилли!I:I,#REF!,Манзилли!N:N,$BD$335,Манзилли!M:M,"Рад")</f>
        <v>0</v>
      </c>
      <c r="BA98" s="38">
        <f>+COUNTIFS(Манзилли!I:I,#REF!,Манзилли!N:N,$BD$335,Манзилли!M:M,"Жараён")</f>
        <v>0</v>
      </c>
      <c r="BB98" s="38">
        <f>+COUNTIFS(Манзилли!I:I,#REF!,Манзилли!N:N,$BD$335,Манзилли!M:M,"Қарор")</f>
        <v>0</v>
      </c>
      <c r="BC98" s="38">
        <f>+COUNTIFS(Манзилли!I:I,#REF!,Манзилли!N:N,$BD$335,Манзилли!M:M,"Тўланди")</f>
        <v>0</v>
      </c>
      <c r="BD98" s="38">
        <f>+COUNTIFS(Манзилли!N:N,D98,Манзилли!S:S,$BD$335)</f>
        <v>0</v>
      </c>
      <c r="BE98" s="38">
        <f>+COUNTIFS(Манзилли!N:N,D98,Манзилли!S:S,$BD$335,Манзилли!R:R,"Рад")</f>
        <v>0</v>
      </c>
      <c r="BF98" s="38">
        <f>+COUNTIFS(Манзилли!N:N,D98,Манзилли!S:S,$BD$335,Манзилли!R:R,"Жараён")</f>
        <v>0</v>
      </c>
      <c r="BG98" s="38">
        <f>+COUNTIFS(Манзилли!N:N,D98,Манзилли!S:S,$BD$335,Манзилли!R:R,"Қарор")</f>
        <v>0</v>
      </c>
      <c r="BH98" s="38">
        <f>+COUNTIFS(Манзилли!N:N,D98,Манзилли!S:S,$BD$335,Манзилли!R:R,"Тўланди")</f>
        <v>0</v>
      </c>
      <c r="BI98" s="38">
        <f>+COUNTIFS(Манзилли!N:N,D98,Манзилли!S:S,$BI$335)</f>
        <v>0</v>
      </c>
      <c r="BJ98" s="38">
        <f>+COUNTIFS(Манзилли!N:N,D98,Манзилли!S:S,$BI$335,Манзилли!R:R,"Рад")</f>
        <v>0</v>
      </c>
      <c r="BK98" s="38">
        <f>+COUNTIFS(Манзилли!N:N,D98,Манзилли!S:S,$BI$335,Манзилли!R:R,"Жараён")</f>
        <v>0</v>
      </c>
      <c r="BL98" s="41">
        <f>+COUNTIFS(Манзилли!N:N,D98,Манзилли!S:S,$BI$335,Манзилли!R:R,"Қарор")</f>
        <v>0</v>
      </c>
      <c r="BM98" s="39">
        <f>+COUNTIFS(Манзилли!N:N,D98,Манзилли!S:S,$BI$335,Манзилли!R:R,"Тўланди")</f>
        <v>0</v>
      </c>
    </row>
    <row r="99" spans="1:65" ht="49.5" hidden="1" customHeight="1" x14ac:dyDescent="0.25">
      <c r="A99" s="67">
        <v>93</v>
      </c>
      <c r="B99" s="68" t="s">
        <v>19071</v>
      </c>
      <c r="C99" s="72" t="s">
        <v>501</v>
      </c>
      <c r="D99" s="76">
        <v>42703712330035</v>
      </c>
      <c r="E99" s="37">
        <f t="shared" si="9"/>
        <v>26</v>
      </c>
      <c r="F99" s="38">
        <f t="shared" si="10"/>
        <v>15</v>
      </c>
      <c r="G99" s="38">
        <f t="shared" si="11"/>
        <v>0</v>
      </c>
      <c r="H99" s="38">
        <f t="shared" si="12"/>
        <v>1</v>
      </c>
      <c r="I99" s="38">
        <f t="shared" si="13"/>
        <v>0</v>
      </c>
      <c r="J99" s="39">
        <f t="shared" si="14"/>
        <v>10</v>
      </c>
      <c r="K99" s="40">
        <f>+COUNTIFS(Манзилли!N:N,D99,Манзилли!S:S,$K$335)</f>
        <v>1</v>
      </c>
      <c r="L99" s="38">
        <f>+COUNTIFS(Манзилли!N:N,D99,Манзилли!S:S,$K$335,Манзилли!R:R,"Рад")</f>
        <v>1</v>
      </c>
      <c r="M99" s="38">
        <f>+COUNTIFS(Манзилли!N:N,D99,Манзилли!S:S,$K$335,Манзилли!R:R,"Жараён")</f>
        <v>0</v>
      </c>
      <c r="N99" s="38">
        <f>+COUNTIFS(Манзилли!N:N,D99,Манзилли!S:S,$K$335,Манзилли!R:R,"Қарор")</f>
        <v>0</v>
      </c>
      <c r="O99" s="38">
        <f>+COUNTIFS(Манзилли!N:N,D99,Манзилли!S:S,$K$335,Манзилли!R:R,"Тўланди")</f>
        <v>0</v>
      </c>
      <c r="P99" s="38">
        <f>+COUNTIFS(Манзилли!N:N,D99,Манзилли!S:S,$P$335)</f>
        <v>0</v>
      </c>
      <c r="Q99" s="38">
        <f>+COUNTIFS(Манзилли!N:N,D99,Манзилли!S:S,$P$335,Манзилли!R:R,"Рад")</f>
        <v>0</v>
      </c>
      <c r="R99" s="38">
        <f>+COUNTIFS(Манзилли!N:N,D99,Манзилли!S:S,$P$335,Манзилли!R:R,"Жараён")</f>
        <v>0</v>
      </c>
      <c r="S99" s="38">
        <f>+COUNTIFS(Манзилли!N:N,D99,Манзилли!S:S,$P$335,Манзилли!R:R,"Қарор")</f>
        <v>0</v>
      </c>
      <c r="T99" s="38">
        <f>+COUNTIFS(Манзилли!N:N,D99,Манзилли!S:S,$P$335,Манзилли!R:R,"Тўланди")</f>
        <v>0</v>
      </c>
      <c r="U99" s="38">
        <f>+COUNTIFS(Манзилли!N:N,D99,Манзилли!S:S,$U$335)</f>
        <v>16</v>
      </c>
      <c r="V99" s="38">
        <f>+COUNTIFS(Манзилли!N:N,D99,Манзилли!S:S,$U$335,Манзилли!R:R,"Рад")</f>
        <v>10</v>
      </c>
      <c r="W99" s="38">
        <f>+COUNTIFS(Манзилли!N:N,D99,Манзилли!S:S,$U$335,Манзилли!R:R,"Жараён")</f>
        <v>0</v>
      </c>
      <c r="X99" s="38">
        <f>+COUNTIFS(Манзилли!N:N,D99,Манзилли!S:S,$U$335,Манзилли!R:R,"Қарор")</f>
        <v>1</v>
      </c>
      <c r="Y99" s="38">
        <f>+COUNTIFS(Манзилли!N:N,D99,Манзилли!S:S,$U$335,Манзилли!R:R,"Тўланди")</f>
        <v>5</v>
      </c>
      <c r="Z99" s="38">
        <f>+COUNTIFS(Манзилли!N:N,D99,Манзилли!S:S,$Y$335)</f>
        <v>9</v>
      </c>
      <c r="AA99" s="38">
        <f>+COUNTIFS(Манзилли!N:N,D99,Манзилли!S:S,$Y$335,Манзилли!R:R,"Рад")</f>
        <v>4</v>
      </c>
      <c r="AB99" s="38">
        <f>+COUNTIFS(Манзилли!N:N,D99,Манзилли!S:S,$Y$335,Манзилли!R:R,"Жараён")</f>
        <v>0</v>
      </c>
      <c r="AC99" s="38">
        <f>+COUNTIFS(Манзилли!N:N,D99,Манзилли!S:S,$Y$335,Манзилли!R:R,"Қарор")</f>
        <v>0</v>
      </c>
      <c r="AD99" s="38">
        <f>+COUNTIFS(Манзилли!N:N,D99,Манзилли!S:S,$Y$335,Манзилли!R:R,"Тўланди")</f>
        <v>5</v>
      </c>
      <c r="AE99" s="38">
        <f>+COUNTIFS(Манзилли!N:N,D99,Манзилли!S:S,$AD$335)</f>
        <v>0</v>
      </c>
      <c r="AF99" s="38">
        <f>+COUNTIFS(Манзилли!N:N,D99,Манзилли!S:S,$AD$335,Манзилли!R:R,"Рад")</f>
        <v>0</v>
      </c>
      <c r="AG99" s="38">
        <f>+COUNTIFS(Манзилли!N:N,D99,Манзилли!S:S,$AD$335,Манзилли!R:R,"Жараён")</f>
        <v>0</v>
      </c>
      <c r="AH99" s="38">
        <f>+COUNTIFS(Манзилли!N:N,D99,Манзилли!S:S,$AD$335,Манзилли!R:R,"Қарор")</f>
        <v>0</v>
      </c>
      <c r="AI99" s="38">
        <f>+COUNTIFS(Манзилли!N:N,D99,Манзилли!S:S,$AD$335,Манзилли!R:R,"Тўланди")</f>
        <v>0</v>
      </c>
      <c r="AJ99" s="38">
        <f>+COUNTIFS(Манзилли!N:N,D99,Манзилли!S:S,$AJ$335)</f>
        <v>0</v>
      </c>
      <c r="AK99" s="38">
        <f>+COUNTIFS(Манзилли!N:N,D99,Манзилли!S:S,$AJ$335,Манзилли!R:R,"Рад")</f>
        <v>0</v>
      </c>
      <c r="AL99" s="38">
        <f>+COUNTIFS(Манзилли!N:N,D99,Манзилли!S:S,$AJ$335,Манзилли!R:R,"Жараён")</f>
        <v>0</v>
      </c>
      <c r="AM99" s="38">
        <f>+COUNTIFS(Манзилли!N:N,D99,Манзилли!S:S,$AJ$335,Манзилли!R:R,"Қарор")</f>
        <v>0</v>
      </c>
      <c r="AN99" s="38">
        <f>+COUNTIFS(Манзилли!N:N,D99,Манзилли!S:S,$AJ$335,Манзилли!R:R,"Тўланди")</f>
        <v>0</v>
      </c>
      <c r="AO99" s="38">
        <f>+COUNTIFS(Манзилли!N:N,D99,Манзилли!S:S,$AO$335)</f>
        <v>0</v>
      </c>
      <c r="AP99" s="38">
        <f>+COUNTIFS(Манзилли!N:N,D99,Манзилли!S:S,$AO$335,Манзилли!R:R,"Рад")</f>
        <v>0</v>
      </c>
      <c r="AQ99" s="38">
        <f>+COUNTIFS(Манзилли!N:N,D99,Манзилли!S:S,$AO$335,Манзилли!R:R,"Жараён")</f>
        <v>0</v>
      </c>
      <c r="AR99" s="38">
        <f>+COUNTIFS(Манзилли!N:N,D99,Манзилли!S:S,$AO$335,Манзилли!R:R,"Қарор")</f>
        <v>0</v>
      </c>
      <c r="AS99" s="38">
        <f>+COUNTIFS(Манзилли!N:N,D99,Манзилли!S:S,$AO$335,Манзилли!R:R,"Тўланди")</f>
        <v>0</v>
      </c>
      <c r="AT99" s="38">
        <f>+COUNTIFS(Манзилли!D:D,#REF!,Манзилли!I:I,$BD$335)</f>
        <v>0</v>
      </c>
      <c r="AU99" s="38">
        <f>+COUNTIFS(Манзилли!D:D,#REF!,Манзилли!I:I,$BD$335,Манзилли!H:H,"Рад")</f>
        <v>0</v>
      </c>
      <c r="AV99" s="38">
        <f>+COUNTIFS(Манзилли!D:D,#REF!,Манзилли!I:I,$BD$335,Манзилли!H:H,"Жараён")</f>
        <v>0</v>
      </c>
      <c r="AW99" s="38">
        <f>+COUNTIFS(Манзилли!D:D,#REF!,Манзилли!I:I,$BD$335,Манзилли!H:H,"Қарор")</f>
        <v>0</v>
      </c>
      <c r="AX99" s="38">
        <f>+COUNTIFS(Манзилли!D:D,#REF!,Манзилли!I:I,$BD$335,Манзилли!H:H,"Тўланди")</f>
        <v>0</v>
      </c>
      <c r="AY99" s="38">
        <f>+COUNTIFS(Манзилли!I:I,#REF!,Манзилли!N:N,$BD$335)</f>
        <v>0</v>
      </c>
      <c r="AZ99" s="38">
        <f>+COUNTIFS(Манзилли!I:I,#REF!,Манзилли!N:N,$BD$335,Манзилли!M:M,"Рад")</f>
        <v>0</v>
      </c>
      <c r="BA99" s="38">
        <f>+COUNTIFS(Манзилли!I:I,#REF!,Манзилли!N:N,$BD$335,Манзилли!M:M,"Жараён")</f>
        <v>0</v>
      </c>
      <c r="BB99" s="38">
        <f>+COUNTIFS(Манзилли!I:I,#REF!,Манзилли!N:N,$BD$335,Манзилли!M:M,"Қарор")</f>
        <v>0</v>
      </c>
      <c r="BC99" s="38">
        <f>+COUNTIFS(Манзилли!I:I,#REF!,Манзилли!N:N,$BD$335,Манзилли!M:M,"Тўланди")</f>
        <v>0</v>
      </c>
      <c r="BD99" s="38">
        <f>+COUNTIFS(Манзилли!N:N,D99,Манзилли!S:S,$BD$335)</f>
        <v>0</v>
      </c>
      <c r="BE99" s="38">
        <f>+COUNTIFS(Манзилли!N:N,D99,Манзилли!S:S,$BD$335,Манзилли!R:R,"Рад")</f>
        <v>0</v>
      </c>
      <c r="BF99" s="38">
        <f>+COUNTIFS(Манзилли!N:N,D99,Манзилли!S:S,$BD$335,Манзилли!R:R,"Жараён")</f>
        <v>0</v>
      </c>
      <c r="BG99" s="38">
        <f>+COUNTIFS(Манзилли!N:N,D99,Манзилли!S:S,$BD$335,Манзилли!R:R,"Қарор")</f>
        <v>0</v>
      </c>
      <c r="BH99" s="38">
        <f>+COUNTIFS(Манзилли!N:N,D99,Манзилли!S:S,$BD$335,Манзилли!R:R,"Тўланди")</f>
        <v>0</v>
      </c>
      <c r="BI99" s="38">
        <f>+COUNTIFS(Манзилли!N:N,D99,Манзилли!S:S,$BI$335)</f>
        <v>0</v>
      </c>
      <c r="BJ99" s="38">
        <f>+COUNTIFS(Манзилли!N:N,D99,Манзилли!S:S,$BI$335,Манзилли!R:R,"Рад")</f>
        <v>0</v>
      </c>
      <c r="BK99" s="38">
        <f>+COUNTIFS(Манзилли!N:N,D99,Манзилли!S:S,$BI$335,Манзилли!R:R,"Жараён")</f>
        <v>0</v>
      </c>
      <c r="BL99" s="41">
        <f>+COUNTIFS(Манзилли!N:N,D99,Манзилли!S:S,$BI$335,Манзилли!R:R,"Қарор")</f>
        <v>0</v>
      </c>
      <c r="BM99" s="39">
        <f>+COUNTIFS(Манзилли!N:N,D99,Манзилли!S:S,$BI$335,Манзилли!R:R,"Тўланди")</f>
        <v>0</v>
      </c>
    </row>
    <row r="100" spans="1:65" ht="49.5" hidden="1" customHeight="1" x14ac:dyDescent="0.25">
      <c r="A100" s="67">
        <v>94</v>
      </c>
      <c r="B100" s="68" t="s">
        <v>19071</v>
      </c>
      <c r="C100" s="72" t="s">
        <v>491</v>
      </c>
      <c r="D100" s="76">
        <v>61502035780012</v>
      </c>
      <c r="E100" s="37">
        <f t="shared" si="9"/>
        <v>22</v>
      </c>
      <c r="F100" s="38">
        <f t="shared" si="10"/>
        <v>8</v>
      </c>
      <c r="G100" s="38">
        <f t="shared" si="11"/>
        <v>1</v>
      </c>
      <c r="H100" s="38">
        <f t="shared" si="12"/>
        <v>0</v>
      </c>
      <c r="I100" s="38">
        <f t="shared" si="13"/>
        <v>4.5454545454545459</v>
      </c>
      <c r="J100" s="39">
        <f t="shared" si="14"/>
        <v>13</v>
      </c>
      <c r="K100" s="40">
        <f>+COUNTIFS(Манзилли!N:N,D100,Манзилли!S:S,$K$335)</f>
        <v>0</v>
      </c>
      <c r="L100" s="38">
        <f>+COUNTIFS(Манзилли!N:N,D100,Манзилли!S:S,$K$335,Манзилли!R:R,"Рад")</f>
        <v>0</v>
      </c>
      <c r="M100" s="38">
        <f>+COUNTIFS(Манзилли!N:N,D100,Манзилли!S:S,$K$335,Манзилли!R:R,"Жараён")</f>
        <v>0</v>
      </c>
      <c r="N100" s="38">
        <f>+COUNTIFS(Манзилли!N:N,D100,Манзилли!S:S,$K$335,Манзилли!R:R,"Қарор")</f>
        <v>0</v>
      </c>
      <c r="O100" s="38">
        <f>+COUNTIFS(Манзилли!N:N,D100,Манзилли!S:S,$K$335,Манзилли!R:R,"Тўланди")</f>
        <v>0</v>
      </c>
      <c r="P100" s="38">
        <f>+COUNTIFS(Манзилли!N:N,D100,Манзилли!S:S,$P$335)</f>
        <v>2</v>
      </c>
      <c r="Q100" s="38">
        <f>+COUNTIFS(Манзилли!N:N,D100,Манзилли!S:S,$P$335,Манзилли!R:R,"Рад")</f>
        <v>2</v>
      </c>
      <c r="R100" s="38">
        <f>+COUNTIFS(Манзилли!N:N,D100,Манзилли!S:S,$P$335,Манзилли!R:R,"Жараён")</f>
        <v>0</v>
      </c>
      <c r="S100" s="38">
        <f>+COUNTIFS(Манзилли!N:N,D100,Манзилли!S:S,$P$335,Манзилли!R:R,"Қарор")</f>
        <v>0</v>
      </c>
      <c r="T100" s="38">
        <f>+COUNTIFS(Манзилли!N:N,D100,Манзилли!S:S,$P$335,Манзилли!R:R,"Тўланди")</f>
        <v>0</v>
      </c>
      <c r="U100" s="38">
        <f>+COUNTIFS(Манзилли!N:N,D100,Манзилли!S:S,$U$335)</f>
        <v>15</v>
      </c>
      <c r="V100" s="38">
        <f>+COUNTIFS(Манзилли!N:N,D100,Манзилли!S:S,$U$335,Манзилли!R:R,"Рад")</f>
        <v>5</v>
      </c>
      <c r="W100" s="38">
        <f>+COUNTIFS(Манзилли!N:N,D100,Манзилли!S:S,$U$335,Манзилли!R:R,"Жараён")</f>
        <v>1</v>
      </c>
      <c r="X100" s="38">
        <f>+COUNTIFS(Манзилли!N:N,D100,Манзилли!S:S,$U$335,Манзилли!R:R,"Қарор")</f>
        <v>0</v>
      </c>
      <c r="Y100" s="38">
        <f>+COUNTIFS(Манзилли!N:N,D100,Манзилли!S:S,$U$335,Манзилли!R:R,"Тўланди")</f>
        <v>9</v>
      </c>
      <c r="Z100" s="38">
        <f>+COUNTIFS(Манзилли!N:N,D100,Манзилли!S:S,$Y$335)</f>
        <v>1</v>
      </c>
      <c r="AA100" s="38">
        <f>+COUNTIFS(Манзилли!N:N,D100,Манзилли!S:S,$Y$335,Манзилли!R:R,"Рад")</f>
        <v>0</v>
      </c>
      <c r="AB100" s="38">
        <f>+COUNTIFS(Манзилли!N:N,D100,Манзилли!S:S,$Y$335,Манзилли!R:R,"Жараён")</f>
        <v>0</v>
      </c>
      <c r="AC100" s="38">
        <f>+COUNTIFS(Манзилли!N:N,D100,Манзилли!S:S,$Y$335,Манзилли!R:R,"Қарор")</f>
        <v>0</v>
      </c>
      <c r="AD100" s="38">
        <f>+COUNTIFS(Манзилли!N:N,D100,Манзилли!S:S,$Y$335,Манзилли!R:R,"Тўланди")</f>
        <v>1</v>
      </c>
      <c r="AE100" s="38">
        <f>+COUNTIFS(Манзилли!N:N,D100,Манзилли!S:S,$AD$335)</f>
        <v>0</v>
      </c>
      <c r="AF100" s="38">
        <f>+COUNTIFS(Манзилли!N:N,D100,Манзилли!S:S,$AD$335,Манзилли!R:R,"Рад")</f>
        <v>0</v>
      </c>
      <c r="AG100" s="38">
        <f>+COUNTIFS(Манзилли!N:N,D100,Манзилли!S:S,$AD$335,Манзилли!R:R,"Жараён")</f>
        <v>0</v>
      </c>
      <c r="AH100" s="38">
        <f>+COUNTIFS(Манзилли!N:N,D100,Манзилли!S:S,$AD$335,Манзилли!R:R,"Қарор")</f>
        <v>0</v>
      </c>
      <c r="AI100" s="38">
        <f>+COUNTIFS(Манзилли!N:N,D100,Манзилли!S:S,$AD$335,Манзилли!R:R,"Тўланди")</f>
        <v>0</v>
      </c>
      <c r="AJ100" s="38">
        <f>+COUNTIFS(Манзилли!N:N,D100,Манзилли!S:S,$AJ$335)</f>
        <v>3</v>
      </c>
      <c r="AK100" s="38">
        <f>+COUNTIFS(Манзилли!N:N,D100,Манзилли!S:S,$AJ$335,Манзилли!R:R,"Рад")</f>
        <v>1</v>
      </c>
      <c r="AL100" s="38">
        <f>+COUNTIFS(Манзилли!N:N,D100,Манзилли!S:S,$AJ$335,Манзилли!R:R,"Жараён")</f>
        <v>0</v>
      </c>
      <c r="AM100" s="38">
        <f>+COUNTIFS(Манзилли!N:N,D100,Манзилли!S:S,$AJ$335,Манзилли!R:R,"Қарор")</f>
        <v>0</v>
      </c>
      <c r="AN100" s="38">
        <f>+COUNTIFS(Манзилли!N:N,D100,Манзилли!S:S,$AJ$335,Манзилли!R:R,"Тўланди")</f>
        <v>2</v>
      </c>
      <c r="AO100" s="38">
        <f>+COUNTIFS(Манзилли!N:N,D100,Манзилли!S:S,$AO$335)</f>
        <v>1</v>
      </c>
      <c r="AP100" s="38">
        <f>+COUNTIFS(Манзилли!N:N,D100,Манзилли!S:S,$AO$335,Манзилли!R:R,"Рад")</f>
        <v>0</v>
      </c>
      <c r="AQ100" s="38">
        <f>+COUNTIFS(Манзилли!N:N,D100,Манзилли!S:S,$AO$335,Манзилли!R:R,"Жараён")</f>
        <v>0</v>
      </c>
      <c r="AR100" s="38">
        <f>+COUNTIFS(Манзилли!N:N,D100,Манзилли!S:S,$AO$335,Манзилли!R:R,"Қарор")</f>
        <v>0</v>
      </c>
      <c r="AS100" s="38">
        <f>+COUNTIFS(Манзилли!N:N,D100,Манзилли!S:S,$AO$335,Манзилли!R:R,"Тўланди")</f>
        <v>1</v>
      </c>
      <c r="AT100" s="38">
        <f>+COUNTIFS(Манзилли!D:D,#REF!,Манзилли!I:I,$BD$335)</f>
        <v>0</v>
      </c>
      <c r="AU100" s="38">
        <f>+COUNTIFS(Манзилли!D:D,#REF!,Манзилли!I:I,$BD$335,Манзилли!H:H,"Рад")</f>
        <v>0</v>
      </c>
      <c r="AV100" s="38">
        <f>+COUNTIFS(Манзилли!D:D,#REF!,Манзилли!I:I,$BD$335,Манзилли!H:H,"Жараён")</f>
        <v>0</v>
      </c>
      <c r="AW100" s="38">
        <f>+COUNTIFS(Манзилли!D:D,#REF!,Манзилли!I:I,$BD$335,Манзилли!H:H,"Қарор")</f>
        <v>0</v>
      </c>
      <c r="AX100" s="38">
        <f>+COUNTIFS(Манзилли!D:D,#REF!,Манзилли!I:I,$BD$335,Манзилли!H:H,"Тўланди")</f>
        <v>0</v>
      </c>
      <c r="AY100" s="38">
        <f>+COUNTIFS(Манзилли!I:I,#REF!,Манзилли!N:N,$BD$335)</f>
        <v>0</v>
      </c>
      <c r="AZ100" s="38">
        <f>+COUNTIFS(Манзилли!I:I,#REF!,Манзилли!N:N,$BD$335,Манзилли!M:M,"Рад")</f>
        <v>0</v>
      </c>
      <c r="BA100" s="38">
        <f>+COUNTIFS(Манзилли!I:I,#REF!,Манзилли!N:N,$BD$335,Манзилли!M:M,"Жараён")</f>
        <v>0</v>
      </c>
      <c r="BB100" s="38">
        <f>+COUNTIFS(Манзилли!I:I,#REF!,Манзилли!N:N,$BD$335,Манзилли!M:M,"Қарор")</f>
        <v>0</v>
      </c>
      <c r="BC100" s="38">
        <f>+COUNTIFS(Манзилли!I:I,#REF!,Манзилли!N:N,$BD$335,Манзилли!M:M,"Тўланди")</f>
        <v>0</v>
      </c>
      <c r="BD100" s="38">
        <f>+COUNTIFS(Манзилли!N:N,D100,Манзилли!S:S,$BD$335)</f>
        <v>0</v>
      </c>
      <c r="BE100" s="38">
        <f>+COUNTIFS(Манзилли!N:N,D100,Манзилли!S:S,$BD$335,Манзилли!R:R,"Рад")</f>
        <v>0</v>
      </c>
      <c r="BF100" s="38">
        <f>+COUNTIFS(Манзилли!N:N,D100,Манзилли!S:S,$BD$335,Манзилли!R:R,"Жараён")</f>
        <v>0</v>
      </c>
      <c r="BG100" s="38">
        <f>+COUNTIFS(Манзилли!N:N,D100,Манзилли!S:S,$BD$335,Манзилли!R:R,"Қарор")</f>
        <v>0</v>
      </c>
      <c r="BH100" s="38">
        <f>+COUNTIFS(Манзилли!N:N,D100,Манзилли!S:S,$BD$335,Манзилли!R:R,"Тўланди")</f>
        <v>0</v>
      </c>
      <c r="BI100" s="38">
        <f>+COUNTIFS(Манзилли!N:N,D100,Манзилли!S:S,$BI$335)</f>
        <v>0</v>
      </c>
      <c r="BJ100" s="38">
        <f>+COUNTIFS(Манзилли!N:N,D100,Манзилли!S:S,$BI$335,Манзилли!R:R,"Рад")</f>
        <v>0</v>
      </c>
      <c r="BK100" s="38">
        <f>+COUNTIFS(Манзилли!N:N,D100,Манзилли!S:S,$BI$335,Манзилли!R:R,"Жараён")</f>
        <v>0</v>
      </c>
      <c r="BL100" s="41">
        <f>+COUNTIFS(Манзилли!N:N,D100,Манзилли!S:S,$BI$335,Манзилли!R:R,"Қарор")</f>
        <v>0</v>
      </c>
      <c r="BM100" s="39">
        <f>+COUNTIFS(Манзилли!N:N,D100,Манзилли!S:S,$BI$335,Манзилли!R:R,"Тўланди")</f>
        <v>0</v>
      </c>
    </row>
    <row r="101" spans="1:65" ht="49.5" customHeight="1" x14ac:dyDescent="0.25">
      <c r="A101" s="67">
        <v>95</v>
      </c>
      <c r="B101" s="68" t="s">
        <v>19071</v>
      </c>
      <c r="C101" s="72" t="s">
        <v>224</v>
      </c>
      <c r="D101" s="76">
        <v>50306025780015</v>
      </c>
      <c r="E101" s="37">
        <f t="shared" si="9"/>
        <v>9</v>
      </c>
      <c r="F101" s="38">
        <f t="shared" si="10"/>
        <v>8</v>
      </c>
      <c r="G101" s="38">
        <f t="shared" si="11"/>
        <v>0</v>
      </c>
      <c r="H101" s="38">
        <f t="shared" si="12"/>
        <v>1</v>
      </c>
      <c r="I101" s="38">
        <f t="shared" si="13"/>
        <v>0</v>
      </c>
      <c r="J101" s="39">
        <f t="shared" si="14"/>
        <v>0</v>
      </c>
      <c r="K101" s="40">
        <f>+COUNTIFS(Манзилли!N:N,D101,Манзилли!S:S,$K$335)</f>
        <v>0</v>
      </c>
      <c r="L101" s="38">
        <f>+COUNTIFS(Манзилли!N:N,D101,Манзилли!S:S,$K$335,Манзилли!R:R,"Рад")</f>
        <v>0</v>
      </c>
      <c r="M101" s="38">
        <f>+COUNTIFS(Манзилли!N:N,D101,Манзилли!S:S,$K$335,Манзилли!R:R,"Жараён")</f>
        <v>0</v>
      </c>
      <c r="N101" s="38">
        <f>+COUNTIFS(Манзилли!N:N,D101,Манзилли!S:S,$K$335,Манзилли!R:R,"Қарор")</f>
        <v>0</v>
      </c>
      <c r="O101" s="38">
        <f>+COUNTIFS(Манзилли!N:N,D101,Манзилли!S:S,$K$335,Манзилли!R:R,"Тўланди")</f>
        <v>0</v>
      </c>
      <c r="P101" s="38">
        <f>+COUNTIFS(Манзилли!N:N,D101,Манзилли!S:S,$P$335)</f>
        <v>0</v>
      </c>
      <c r="Q101" s="38">
        <f>+COUNTIFS(Манзилли!N:N,D101,Манзилли!S:S,$P$335,Манзилли!R:R,"Рад")</f>
        <v>0</v>
      </c>
      <c r="R101" s="38">
        <f>+COUNTIFS(Манзилли!N:N,D101,Манзилли!S:S,$P$335,Манзилли!R:R,"Жараён")</f>
        <v>0</v>
      </c>
      <c r="S101" s="38">
        <f>+COUNTIFS(Манзилли!N:N,D101,Манзилли!S:S,$P$335,Манзилли!R:R,"Қарор")</f>
        <v>0</v>
      </c>
      <c r="T101" s="38">
        <f>+COUNTIFS(Манзилли!N:N,D101,Манзилли!S:S,$P$335,Манзилли!R:R,"Тўланди")</f>
        <v>0</v>
      </c>
      <c r="U101" s="38">
        <f>+COUNTIFS(Манзилли!N:N,D101,Манзилли!S:S,$U$335)</f>
        <v>9</v>
      </c>
      <c r="V101" s="38">
        <f>+COUNTIFS(Манзилли!N:N,D101,Манзилли!S:S,$U$335,Манзилли!R:R,"Рад")</f>
        <v>8</v>
      </c>
      <c r="W101" s="38">
        <f>+COUNTIFS(Манзилли!N:N,D101,Манзилли!S:S,$U$335,Манзилли!R:R,"Жараён")</f>
        <v>0</v>
      </c>
      <c r="X101" s="38">
        <f>+COUNTIFS(Манзилли!N:N,D101,Манзилли!S:S,$U$335,Манзилли!R:R,"Қарор")</f>
        <v>1</v>
      </c>
      <c r="Y101" s="38">
        <f>+COUNTIFS(Манзилли!N:N,D101,Манзилли!S:S,$U$335,Манзилли!R:R,"Тўланди")</f>
        <v>0</v>
      </c>
      <c r="Z101" s="38">
        <f>+COUNTIFS(Манзилли!N:N,D101,Манзилли!S:S,$Y$335)</f>
        <v>0</v>
      </c>
      <c r="AA101" s="38">
        <f>+COUNTIFS(Манзилли!N:N,D101,Манзилли!S:S,$Y$335,Манзилли!R:R,"Рад")</f>
        <v>0</v>
      </c>
      <c r="AB101" s="38">
        <f>+COUNTIFS(Манзилли!N:N,D101,Манзилли!S:S,$Y$335,Манзилли!R:R,"Жараён")</f>
        <v>0</v>
      </c>
      <c r="AC101" s="38">
        <f>+COUNTIFS(Манзилли!N:N,D101,Манзилли!S:S,$Y$335,Манзилли!R:R,"Қарор")</f>
        <v>0</v>
      </c>
      <c r="AD101" s="38">
        <f>+COUNTIFS(Манзилли!N:N,D101,Манзилли!S:S,$Y$335,Манзилли!R:R,"Тўланди")</f>
        <v>0</v>
      </c>
      <c r="AE101" s="38">
        <f>+COUNTIFS(Манзилли!N:N,D101,Манзилли!S:S,$AD$335)</f>
        <v>0</v>
      </c>
      <c r="AF101" s="38">
        <f>+COUNTIFS(Манзилли!N:N,D101,Манзилли!S:S,$AD$335,Манзилли!R:R,"Рад")</f>
        <v>0</v>
      </c>
      <c r="AG101" s="38">
        <f>+COUNTIFS(Манзилли!N:N,D101,Манзилли!S:S,$AD$335,Манзилли!R:R,"Жараён")</f>
        <v>0</v>
      </c>
      <c r="AH101" s="38">
        <f>+COUNTIFS(Манзилли!N:N,D101,Манзилли!S:S,$AD$335,Манзилли!R:R,"Қарор")</f>
        <v>0</v>
      </c>
      <c r="AI101" s="38">
        <f>+COUNTIFS(Манзилли!N:N,D101,Манзилли!S:S,$AD$335,Манзилли!R:R,"Тўланди")</f>
        <v>0</v>
      </c>
      <c r="AJ101" s="38">
        <f>+COUNTIFS(Манзилли!N:N,D101,Манзилли!S:S,$AJ$335)</f>
        <v>0</v>
      </c>
      <c r="AK101" s="38">
        <f>+COUNTIFS(Манзилли!N:N,D101,Манзилли!S:S,$AJ$335,Манзилли!R:R,"Рад")</f>
        <v>0</v>
      </c>
      <c r="AL101" s="38">
        <f>+COUNTIFS(Манзилли!N:N,D101,Манзилли!S:S,$AJ$335,Манзилли!R:R,"Жараён")</f>
        <v>0</v>
      </c>
      <c r="AM101" s="38">
        <f>+COUNTIFS(Манзилли!N:N,D101,Манзилли!S:S,$AJ$335,Манзилли!R:R,"Қарор")</f>
        <v>0</v>
      </c>
      <c r="AN101" s="38">
        <f>+COUNTIFS(Манзилли!N:N,D101,Манзилли!S:S,$AJ$335,Манзилли!R:R,"Тўланди")</f>
        <v>0</v>
      </c>
      <c r="AO101" s="38">
        <f>+COUNTIFS(Манзилли!N:N,D101,Манзилли!S:S,$AO$335)</f>
        <v>0</v>
      </c>
      <c r="AP101" s="38">
        <f>+COUNTIFS(Манзилли!N:N,D101,Манзилли!S:S,$AO$335,Манзилли!R:R,"Рад")</f>
        <v>0</v>
      </c>
      <c r="AQ101" s="38">
        <f>+COUNTIFS(Манзилли!N:N,D101,Манзилли!S:S,$AO$335,Манзилли!R:R,"Жараён")</f>
        <v>0</v>
      </c>
      <c r="AR101" s="38">
        <f>+COUNTIFS(Манзилли!N:N,D101,Манзилли!S:S,$AO$335,Манзилли!R:R,"Қарор")</f>
        <v>0</v>
      </c>
      <c r="AS101" s="38">
        <f>+COUNTIFS(Манзилли!N:N,D101,Манзилли!S:S,$AO$335,Манзилли!R:R,"Тўланди")</f>
        <v>0</v>
      </c>
      <c r="AT101" s="38">
        <f>+COUNTIFS(Манзилли!D:D,#REF!,Манзилли!I:I,$BD$335)</f>
        <v>0</v>
      </c>
      <c r="AU101" s="38">
        <f>+COUNTIFS(Манзилли!D:D,#REF!,Манзилли!I:I,$BD$335,Манзилли!H:H,"Рад")</f>
        <v>0</v>
      </c>
      <c r="AV101" s="38">
        <f>+COUNTIFS(Манзилли!D:D,#REF!,Манзилли!I:I,$BD$335,Манзилли!H:H,"Жараён")</f>
        <v>0</v>
      </c>
      <c r="AW101" s="38">
        <f>+COUNTIFS(Манзилли!D:D,#REF!,Манзилли!I:I,$BD$335,Манзилли!H:H,"Қарор")</f>
        <v>0</v>
      </c>
      <c r="AX101" s="38">
        <f>+COUNTIFS(Манзилли!D:D,#REF!,Манзилли!I:I,$BD$335,Манзилли!H:H,"Тўланди")</f>
        <v>0</v>
      </c>
      <c r="AY101" s="38">
        <f>+COUNTIFS(Манзилли!I:I,#REF!,Манзилли!N:N,$BD$335)</f>
        <v>0</v>
      </c>
      <c r="AZ101" s="38">
        <f>+COUNTIFS(Манзилли!I:I,#REF!,Манзилли!N:N,$BD$335,Манзилли!M:M,"Рад")</f>
        <v>0</v>
      </c>
      <c r="BA101" s="38">
        <f>+COUNTIFS(Манзилли!I:I,#REF!,Манзилли!N:N,$BD$335,Манзилли!M:M,"Жараён")</f>
        <v>0</v>
      </c>
      <c r="BB101" s="38">
        <f>+COUNTIFS(Манзилли!I:I,#REF!,Манзилли!N:N,$BD$335,Манзилли!M:M,"Қарор")</f>
        <v>0</v>
      </c>
      <c r="BC101" s="38">
        <f>+COUNTIFS(Манзилли!I:I,#REF!,Манзилли!N:N,$BD$335,Манзилли!M:M,"Тўланди")</f>
        <v>0</v>
      </c>
      <c r="BD101" s="38">
        <f>+COUNTIFS(Манзилли!N:N,D101,Манзилли!S:S,$BD$335)</f>
        <v>0</v>
      </c>
      <c r="BE101" s="38">
        <f>+COUNTIFS(Манзилли!N:N,D101,Манзилли!S:S,$BD$335,Манзилли!R:R,"Рад")</f>
        <v>0</v>
      </c>
      <c r="BF101" s="38">
        <f>+COUNTIFS(Манзилли!N:N,D101,Манзилли!S:S,$BD$335,Манзилли!R:R,"Жараён")</f>
        <v>0</v>
      </c>
      <c r="BG101" s="38">
        <f>+COUNTIFS(Манзилли!N:N,D101,Манзилли!S:S,$BD$335,Манзилли!R:R,"Қарор")</f>
        <v>0</v>
      </c>
      <c r="BH101" s="38">
        <f>+COUNTIFS(Манзилли!N:N,D101,Манзилли!S:S,$BD$335,Манзилли!R:R,"Тўланди")</f>
        <v>0</v>
      </c>
      <c r="BI101" s="38">
        <f>+COUNTIFS(Манзилли!N:N,D101,Манзилли!S:S,$BI$335)</f>
        <v>0</v>
      </c>
      <c r="BJ101" s="38">
        <f>+COUNTIFS(Манзилли!N:N,D101,Манзилли!S:S,$BI$335,Манзилли!R:R,"Рад")</f>
        <v>0</v>
      </c>
      <c r="BK101" s="38">
        <f>+COUNTIFS(Манзилли!N:N,D101,Манзилли!S:S,$BI$335,Манзилли!R:R,"Жараён")</f>
        <v>0</v>
      </c>
      <c r="BL101" s="41">
        <f>+COUNTIFS(Манзилли!N:N,D101,Манзилли!S:S,$BI$335,Манзилли!R:R,"Қарор")</f>
        <v>0</v>
      </c>
      <c r="BM101" s="39">
        <f>+COUNTIFS(Манзилли!N:N,D101,Манзилли!S:S,$BI$335,Манзилли!R:R,"Тўланди")</f>
        <v>0</v>
      </c>
    </row>
    <row r="102" spans="1:65" ht="49.5" hidden="1" customHeight="1" x14ac:dyDescent="0.25">
      <c r="A102" s="67">
        <v>96</v>
      </c>
      <c r="B102" s="68" t="s">
        <v>19071</v>
      </c>
      <c r="C102" s="72" t="s">
        <v>999</v>
      </c>
      <c r="D102" s="76">
        <v>42012902330037</v>
      </c>
      <c r="E102" s="37">
        <f t="shared" si="9"/>
        <v>36</v>
      </c>
      <c r="F102" s="38">
        <f t="shared" si="10"/>
        <v>11</v>
      </c>
      <c r="G102" s="38">
        <f t="shared" si="11"/>
        <v>0</v>
      </c>
      <c r="H102" s="38">
        <f t="shared" si="12"/>
        <v>1</v>
      </c>
      <c r="I102" s="38">
        <f t="shared" si="13"/>
        <v>0</v>
      </c>
      <c r="J102" s="39">
        <f t="shared" si="14"/>
        <v>24</v>
      </c>
      <c r="K102" s="40">
        <f>+COUNTIFS(Манзилли!N:N,D102,Манзилли!S:S,$K$335)</f>
        <v>0</v>
      </c>
      <c r="L102" s="38">
        <f>+COUNTIFS(Манзилли!N:N,D102,Манзилли!S:S,$K$335,Манзилли!R:R,"Рад")</f>
        <v>0</v>
      </c>
      <c r="M102" s="38">
        <f>+COUNTIFS(Манзилли!N:N,D102,Манзилли!S:S,$K$335,Манзилли!R:R,"Жараён")</f>
        <v>0</v>
      </c>
      <c r="N102" s="38">
        <f>+COUNTIFS(Манзилли!N:N,D102,Манзилли!S:S,$K$335,Манзилли!R:R,"Қарор")</f>
        <v>0</v>
      </c>
      <c r="O102" s="38">
        <f>+COUNTIFS(Манзилли!N:N,D102,Манзилли!S:S,$K$335,Манзилли!R:R,"Тўланди")</f>
        <v>0</v>
      </c>
      <c r="P102" s="38">
        <f>+COUNTIFS(Манзилли!N:N,D102,Манзилли!S:S,$P$335)</f>
        <v>1</v>
      </c>
      <c r="Q102" s="38">
        <f>+COUNTIFS(Манзилли!N:N,D102,Манзилли!S:S,$P$335,Манзилли!R:R,"Рад")</f>
        <v>1</v>
      </c>
      <c r="R102" s="38">
        <f>+COUNTIFS(Манзилли!N:N,D102,Манзилли!S:S,$P$335,Манзилли!R:R,"Жараён")</f>
        <v>0</v>
      </c>
      <c r="S102" s="38">
        <f>+COUNTIFS(Манзилли!N:N,D102,Манзилли!S:S,$P$335,Манзилли!R:R,"Қарор")</f>
        <v>0</v>
      </c>
      <c r="T102" s="38">
        <f>+COUNTIFS(Манзилли!N:N,D102,Манзилли!S:S,$P$335,Манзилли!R:R,"Тўланди")</f>
        <v>0</v>
      </c>
      <c r="U102" s="38">
        <f>+COUNTIFS(Манзилли!N:N,D102,Манзилли!S:S,$U$335)</f>
        <v>14</v>
      </c>
      <c r="V102" s="38">
        <f>+COUNTIFS(Манзилли!N:N,D102,Манзилли!S:S,$U$335,Манзилли!R:R,"Рад")</f>
        <v>1</v>
      </c>
      <c r="W102" s="38">
        <f>+COUNTIFS(Манзилли!N:N,D102,Манзилли!S:S,$U$335,Манзилли!R:R,"Жараён")</f>
        <v>0</v>
      </c>
      <c r="X102" s="38">
        <f>+COUNTIFS(Манзилли!N:N,D102,Манзилли!S:S,$U$335,Манзилли!R:R,"Қарор")</f>
        <v>1</v>
      </c>
      <c r="Y102" s="38">
        <f>+COUNTIFS(Манзилли!N:N,D102,Манзилли!S:S,$U$335,Манзилли!R:R,"Тўланди")</f>
        <v>12</v>
      </c>
      <c r="Z102" s="38">
        <f>+COUNTIFS(Манзилли!N:N,D102,Манзилли!S:S,$Y$335)</f>
        <v>13</v>
      </c>
      <c r="AA102" s="38">
        <f>+COUNTIFS(Манзилли!N:N,D102,Манзилли!S:S,$Y$335,Манзилли!R:R,"Рад")</f>
        <v>6</v>
      </c>
      <c r="AB102" s="38">
        <f>+COUNTIFS(Манзилли!N:N,D102,Манзилли!S:S,$Y$335,Манзилли!R:R,"Жараён")</f>
        <v>0</v>
      </c>
      <c r="AC102" s="38">
        <f>+COUNTIFS(Манзилли!N:N,D102,Манзилли!S:S,$Y$335,Манзилли!R:R,"Қарор")</f>
        <v>0</v>
      </c>
      <c r="AD102" s="38">
        <f>+COUNTIFS(Манзилли!N:N,D102,Манзилли!S:S,$Y$335,Манзилли!R:R,"Тўланди")</f>
        <v>7</v>
      </c>
      <c r="AE102" s="38">
        <f>+COUNTIFS(Манзилли!N:N,D102,Манзилли!S:S,$AD$335)</f>
        <v>0</v>
      </c>
      <c r="AF102" s="38">
        <f>+COUNTIFS(Манзилли!N:N,D102,Манзилли!S:S,$AD$335,Манзилли!R:R,"Рад")</f>
        <v>0</v>
      </c>
      <c r="AG102" s="38">
        <f>+COUNTIFS(Манзилли!N:N,D102,Манзилли!S:S,$AD$335,Манзилли!R:R,"Жараён")</f>
        <v>0</v>
      </c>
      <c r="AH102" s="38">
        <f>+COUNTIFS(Манзилли!N:N,D102,Манзилли!S:S,$AD$335,Манзилли!R:R,"Қарор")</f>
        <v>0</v>
      </c>
      <c r="AI102" s="38">
        <f>+COUNTIFS(Манзилли!N:N,D102,Манзилли!S:S,$AD$335,Манзилли!R:R,"Тўланди")</f>
        <v>0</v>
      </c>
      <c r="AJ102" s="38">
        <f>+COUNTIFS(Манзилли!N:N,D102,Манзилли!S:S,$AJ$335)</f>
        <v>8</v>
      </c>
      <c r="AK102" s="38">
        <f>+COUNTIFS(Манзилли!N:N,D102,Манзилли!S:S,$AJ$335,Манзилли!R:R,"Рад")</f>
        <v>3</v>
      </c>
      <c r="AL102" s="38">
        <f>+COUNTIFS(Манзилли!N:N,D102,Манзилли!S:S,$AJ$335,Манзилли!R:R,"Жараён")</f>
        <v>0</v>
      </c>
      <c r="AM102" s="38">
        <f>+COUNTIFS(Манзилли!N:N,D102,Манзилли!S:S,$AJ$335,Манзилли!R:R,"Қарор")</f>
        <v>0</v>
      </c>
      <c r="AN102" s="38">
        <f>+COUNTIFS(Манзилли!N:N,D102,Манзилли!S:S,$AJ$335,Манзилли!R:R,"Тўланди")</f>
        <v>5</v>
      </c>
      <c r="AO102" s="38">
        <f>+COUNTIFS(Манзилли!N:N,D102,Манзилли!S:S,$AO$335)</f>
        <v>0</v>
      </c>
      <c r="AP102" s="38">
        <f>+COUNTIFS(Манзилли!N:N,D102,Манзилли!S:S,$AO$335,Манзилли!R:R,"Рад")</f>
        <v>0</v>
      </c>
      <c r="AQ102" s="38">
        <f>+COUNTIFS(Манзилли!N:N,D102,Манзилли!S:S,$AO$335,Манзилли!R:R,"Жараён")</f>
        <v>0</v>
      </c>
      <c r="AR102" s="38">
        <f>+COUNTIFS(Манзилли!N:N,D102,Манзилли!S:S,$AO$335,Манзилли!R:R,"Қарор")</f>
        <v>0</v>
      </c>
      <c r="AS102" s="38">
        <f>+COUNTIFS(Манзилли!N:N,D102,Манзилли!S:S,$AO$335,Манзилли!R:R,"Тўланди")</f>
        <v>0</v>
      </c>
      <c r="AT102" s="38">
        <f>+COUNTIFS(Манзилли!D:D,#REF!,Манзилли!I:I,$BD$335)</f>
        <v>0</v>
      </c>
      <c r="AU102" s="38">
        <f>+COUNTIFS(Манзилли!D:D,#REF!,Манзилли!I:I,$BD$335,Манзилли!H:H,"Рад")</f>
        <v>0</v>
      </c>
      <c r="AV102" s="38">
        <f>+COUNTIFS(Манзилли!D:D,#REF!,Манзилли!I:I,$BD$335,Манзилли!H:H,"Жараён")</f>
        <v>0</v>
      </c>
      <c r="AW102" s="38">
        <f>+COUNTIFS(Манзилли!D:D,#REF!,Манзилли!I:I,$BD$335,Манзилли!H:H,"Қарор")</f>
        <v>0</v>
      </c>
      <c r="AX102" s="38">
        <f>+COUNTIFS(Манзилли!D:D,#REF!,Манзилли!I:I,$BD$335,Манзилли!H:H,"Тўланди")</f>
        <v>0</v>
      </c>
      <c r="AY102" s="38">
        <f>+COUNTIFS(Манзилли!I:I,#REF!,Манзилли!N:N,$BD$335)</f>
        <v>0</v>
      </c>
      <c r="AZ102" s="38">
        <f>+COUNTIFS(Манзилли!I:I,#REF!,Манзилли!N:N,$BD$335,Манзилли!M:M,"Рад")</f>
        <v>0</v>
      </c>
      <c r="BA102" s="38">
        <f>+COUNTIFS(Манзилли!I:I,#REF!,Манзилли!N:N,$BD$335,Манзилли!M:M,"Жараён")</f>
        <v>0</v>
      </c>
      <c r="BB102" s="38">
        <f>+COUNTIFS(Манзилли!I:I,#REF!,Манзилли!N:N,$BD$335,Манзилли!M:M,"Қарор")</f>
        <v>0</v>
      </c>
      <c r="BC102" s="38">
        <f>+COUNTIFS(Манзилли!I:I,#REF!,Манзилли!N:N,$BD$335,Манзилли!M:M,"Тўланди")</f>
        <v>0</v>
      </c>
      <c r="BD102" s="38">
        <f>+COUNTIFS(Манзилли!N:N,D102,Манзилли!S:S,$BD$335)</f>
        <v>0</v>
      </c>
      <c r="BE102" s="38">
        <f>+COUNTIFS(Манзилли!N:N,D102,Манзилли!S:S,$BD$335,Манзилли!R:R,"Рад")</f>
        <v>0</v>
      </c>
      <c r="BF102" s="38">
        <f>+COUNTIFS(Манзилли!N:N,D102,Манзилли!S:S,$BD$335,Манзилли!R:R,"Жараён")</f>
        <v>0</v>
      </c>
      <c r="BG102" s="38">
        <f>+COUNTIFS(Манзилли!N:N,D102,Манзилли!S:S,$BD$335,Манзилли!R:R,"Қарор")</f>
        <v>0</v>
      </c>
      <c r="BH102" s="38">
        <f>+COUNTIFS(Манзилли!N:N,D102,Манзилли!S:S,$BD$335,Манзилли!R:R,"Тўланди")</f>
        <v>0</v>
      </c>
      <c r="BI102" s="38">
        <f>+COUNTIFS(Манзилли!N:N,D102,Манзилли!S:S,$BI$335)</f>
        <v>0</v>
      </c>
      <c r="BJ102" s="38">
        <f>+COUNTIFS(Манзилли!N:N,D102,Манзилли!S:S,$BI$335,Манзилли!R:R,"Рад")</f>
        <v>0</v>
      </c>
      <c r="BK102" s="38">
        <f>+COUNTIFS(Манзилли!N:N,D102,Манзилли!S:S,$BI$335,Манзилли!R:R,"Жараён")</f>
        <v>0</v>
      </c>
      <c r="BL102" s="41">
        <f>+COUNTIFS(Манзилли!N:N,D102,Манзилли!S:S,$BI$335,Манзилли!R:R,"Қарор")</f>
        <v>0</v>
      </c>
      <c r="BM102" s="39">
        <f>+COUNTIFS(Манзилли!N:N,D102,Манзилли!S:S,$BI$335,Манзилли!R:R,"Тўланди")</f>
        <v>0</v>
      </c>
    </row>
    <row r="103" spans="1:65" ht="49.5" hidden="1" customHeight="1" x14ac:dyDescent="0.25">
      <c r="A103" s="67">
        <v>97</v>
      </c>
      <c r="B103" s="68" t="s">
        <v>19071</v>
      </c>
      <c r="C103" s="72" t="s">
        <v>1638</v>
      </c>
      <c r="D103" s="76">
        <v>40303871650049</v>
      </c>
      <c r="E103" s="37">
        <f t="shared" si="9"/>
        <v>31</v>
      </c>
      <c r="F103" s="38">
        <f t="shared" si="10"/>
        <v>9</v>
      </c>
      <c r="G103" s="38">
        <f t="shared" si="11"/>
        <v>4</v>
      </c>
      <c r="H103" s="38">
        <f t="shared" si="12"/>
        <v>0</v>
      </c>
      <c r="I103" s="38">
        <f t="shared" si="13"/>
        <v>12.903225806451612</v>
      </c>
      <c r="J103" s="39">
        <f t="shared" si="14"/>
        <v>19</v>
      </c>
      <c r="K103" s="40">
        <f>+COUNTIFS(Манзилли!N:N,D103,Манзилли!S:S,$K$335)</f>
        <v>0</v>
      </c>
      <c r="L103" s="38">
        <f>+COUNTIFS(Манзилли!N:N,D103,Манзилли!S:S,$K$335,Манзилли!R:R,"Рад")</f>
        <v>0</v>
      </c>
      <c r="M103" s="38">
        <f>+COUNTIFS(Манзилли!N:N,D103,Манзилли!S:S,$K$335,Манзилли!R:R,"Жараён")</f>
        <v>0</v>
      </c>
      <c r="N103" s="38">
        <f>+COUNTIFS(Манзилли!N:N,D103,Манзилли!S:S,$K$335,Манзилли!R:R,"Қарор")</f>
        <v>0</v>
      </c>
      <c r="O103" s="38">
        <f>+COUNTIFS(Манзилли!N:N,D103,Манзилли!S:S,$K$335,Манзилли!R:R,"Тўланди")</f>
        <v>0</v>
      </c>
      <c r="P103" s="38">
        <f>+COUNTIFS(Манзилли!N:N,D103,Манзилли!S:S,$P$335)</f>
        <v>3</v>
      </c>
      <c r="Q103" s="38">
        <f>+COUNTIFS(Манзилли!N:N,D103,Манзилли!S:S,$P$335,Манзилли!R:R,"Рад")</f>
        <v>2</v>
      </c>
      <c r="R103" s="38">
        <f>+COUNTIFS(Манзилли!N:N,D103,Манзилли!S:S,$P$335,Манзилли!R:R,"Жараён")</f>
        <v>1</v>
      </c>
      <c r="S103" s="38">
        <f>+COUNTIFS(Манзилли!N:N,D103,Манзилли!S:S,$P$335,Манзилли!R:R,"Қарор")</f>
        <v>0</v>
      </c>
      <c r="T103" s="38">
        <f>+COUNTIFS(Манзилли!N:N,D103,Манзилли!S:S,$P$335,Манзилли!R:R,"Тўланди")</f>
        <v>0</v>
      </c>
      <c r="U103" s="38">
        <f>+COUNTIFS(Манзилли!N:N,D103,Манзилли!S:S,$U$335)</f>
        <v>18</v>
      </c>
      <c r="V103" s="38">
        <f>+COUNTIFS(Манзилли!N:N,D103,Манзилли!S:S,$U$335,Манзилли!R:R,"Рад")</f>
        <v>4</v>
      </c>
      <c r="W103" s="38">
        <f>+COUNTIFS(Манзилли!N:N,D103,Манзилли!S:S,$U$335,Манзилли!R:R,"Жараён")</f>
        <v>1</v>
      </c>
      <c r="X103" s="38">
        <f>+COUNTIFS(Манзилли!N:N,D103,Манзилли!S:S,$U$335,Манзилли!R:R,"Қарор")</f>
        <v>0</v>
      </c>
      <c r="Y103" s="38">
        <f>+COUNTIFS(Манзилли!N:N,D103,Манзилли!S:S,$U$335,Манзилли!R:R,"Тўланди")</f>
        <v>13</v>
      </c>
      <c r="Z103" s="38">
        <f>+COUNTIFS(Манзилли!N:N,D103,Манзилли!S:S,$Y$335)</f>
        <v>9</v>
      </c>
      <c r="AA103" s="38">
        <f>+COUNTIFS(Манзилли!N:N,D103,Манзилли!S:S,$Y$335,Манзилли!R:R,"Рад")</f>
        <v>3</v>
      </c>
      <c r="AB103" s="38">
        <f>+COUNTIFS(Манзилли!N:N,D103,Манзилли!S:S,$Y$335,Манзилли!R:R,"Жараён")</f>
        <v>1</v>
      </c>
      <c r="AC103" s="38">
        <f>+COUNTIFS(Манзилли!N:N,D103,Манзилли!S:S,$Y$335,Манзилли!R:R,"Қарор")</f>
        <v>0</v>
      </c>
      <c r="AD103" s="38">
        <f>+COUNTIFS(Манзилли!N:N,D103,Манзилли!S:S,$Y$335,Манзилли!R:R,"Тўланди")</f>
        <v>5</v>
      </c>
      <c r="AE103" s="38">
        <f>+COUNTIFS(Манзилли!N:N,D103,Манзилли!S:S,$AD$335)</f>
        <v>0</v>
      </c>
      <c r="AF103" s="38">
        <f>+COUNTIFS(Манзилли!N:N,D103,Манзилли!S:S,$AD$335,Манзилли!R:R,"Рад")</f>
        <v>0</v>
      </c>
      <c r="AG103" s="38">
        <f>+COUNTIFS(Манзилли!N:N,D103,Манзилли!S:S,$AD$335,Манзилли!R:R,"Жараён")</f>
        <v>0</v>
      </c>
      <c r="AH103" s="38">
        <f>+COUNTIFS(Манзилли!N:N,D103,Манзилли!S:S,$AD$335,Манзилли!R:R,"Қарор")</f>
        <v>0</v>
      </c>
      <c r="AI103" s="38">
        <f>+COUNTIFS(Манзилли!N:N,D103,Манзилли!S:S,$AD$335,Манзилли!R:R,"Тўланди")</f>
        <v>0</v>
      </c>
      <c r="AJ103" s="38">
        <f>+COUNTIFS(Манзилли!N:N,D103,Манзилли!S:S,$AJ$335)</f>
        <v>0</v>
      </c>
      <c r="AK103" s="38">
        <f>+COUNTIFS(Манзилли!N:N,D103,Манзилли!S:S,$AJ$335,Манзилли!R:R,"Рад")</f>
        <v>0</v>
      </c>
      <c r="AL103" s="38">
        <f>+COUNTIFS(Манзилли!N:N,D103,Манзилли!S:S,$AJ$335,Манзилли!R:R,"Жараён")</f>
        <v>0</v>
      </c>
      <c r="AM103" s="38">
        <f>+COUNTIFS(Манзилли!N:N,D103,Манзилли!S:S,$AJ$335,Манзилли!R:R,"Қарор")</f>
        <v>0</v>
      </c>
      <c r="AN103" s="38">
        <f>+COUNTIFS(Манзилли!N:N,D103,Манзилли!S:S,$AJ$335,Манзилли!R:R,"Тўланди")</f>
        <v>0</v>
      </c>
      <c r="AO103" s="38">
        <f>+COUNTIFS(Манзилли!N:N,D103,Манзилли!S:S,$AO$335)</f>
        <v>0</v>
      </c>
      <c r="AP103" s="38">
        <f>+COUNTIFS(Манзилли!N:N,D103,Манзилли!S:S,$AO$335,Манзилли!R:R,"Рад")</f>
        <v>0</v>
      </c>
      <c r="AQ103" s="38">
        <f>+COUNTIFS(Манзилли!N:N,D103,Манзилли!S:S,$AO$335,Манзилли!R:R,"Жараён")</f>
        <v>0</v>
      </c>
      <c r="AR103" s="38">
        <f>+COUNTIFS(Манзилли!N:N,D103,Манзилли!S:S,$AO$335,Манзилли!R:R,"Қарор")</f>
        <v>0</v>
      </c>
      <c r="AS103" s="38">
        <f>+COUNTIFS(Манзилли!N:N,D103,Манзилли!S:S,$AO$335,Манзилли!R:R,"Тўланди")</f>
        <v>0</v>
      </c>
      <c r="AT103" s="38">
        <f>+COUNTIFS(Манзилли!D:D,#REF!,Манзилли!I:I,$BD$335)</f>
        <v>0</v>
      </c>
      <c r="AU103" s="38">
        <f>+COUNTIFS(Манзилли!D:D,#REF!,Манзилли!I:I,$BD$335,Манзилли!H:H,"Рад")</f>
        <v>0</v>
      </c>
      <c r="AV103" s="38">
        <f>+COUNTIFS(Манзилли!D:D,#REF!,Манзилли!I:I,$BD$335,Манзилли!H:H,"Жараён")</f>
        <v>0</v>
      </c>
      <c r="AW103" s="38">
        <f>+COUNTIFS(Манзилли!D:D,#REF!,Манзилли!I:I,$BD$335,Манзилли!H:H,"Қарор")</f>
        <v>0</v>
      </c>
      <c r="AX103" s="38">
        <f>+COUNTIFS(Манзилли!D:D,#REF!,Манзилли!I:I,$BD$335,Манзилли!H:H,"Тўланди")</f>
        <v>0</v>
      </c>
      <c r="AY103" s="38">
        <f>+COUNTIFS(Манзилли!I:I,#REF!,Манзилли!N:N,$BD$335)</f>
        <v>0</v>
      </c>
      <c r="AZ103" s="38">
        <f>+COUNTIFS(Манзилли!I:I,#REF!,Манзилли!N:N,$BD$335,Манзилли!M:M,"Рад")</f>
        <v>0</v>
      </c>
      <c r="BA103" s="38">
        <f>+COUNTIFS(Манзилли!I:I,#REF!,Манзилли!N:N,$BD$335,Манзилли!M:M,"Жараён")</f>
        <v>0</v>
      </c>
      <c r="BB103" s="38">
        <f>+COUNTIFS(Манзилли!I:I,#REF!,Манзилли!N:N,$BD$335,Манзилли!M:M,"Қарор")</f>
        <v>0</v>
      </c>
      <c r="BC103" s="38">
        <f>+COUNTIFS(Манзилли!I:I,#REF!,Манзилли!N:N,$BD$335,Манзилли!M:M,"Тўланди")</f>
        <v>0</v>
      </c>
      <c r="BD103" s="38">
        <f>+COUNTIFS(Манзилли!N:N,D103,Манзилли!S:S,$BD$335)</f>
        <v>1</v>
      </c>
      <c r="BE103" s="38">
        <f>+COUNTIFS(Манзилли!N:N,D103,Манзилли!S:S,$BD$335,Манзилли!R:R,"Рад")</f>
        <v>0</v>
      </c>
      <c r="BF103" s="38">
        <f>+COUNTIFS(Манзилли!N:N,D103,Манзилли!S:S,$BD$335,Манзилли!R:R,"Жараён")</f>
        <v>1</v>
      </c>
      <c r="BG103" s="38">
        <f>+COUNTIFS(Манзилли!N:N,D103,Манзилли!S:S,$BD$335,Манзилли!R:R,"Қарор")</f>
        <v>0</v>
      </c>
      <c r="BH103" s="38">
        <f>+COUNTIFS(Манзилли!N:N,D103,Манзилли!S:S,$BD$335,Манзилли!R:R,"Тўланди")</f>
        <v>0</v>
      </c>
      <c r="BI103" s="38">
        <f>+COUNTIFS(Манзилли!N:N,D103,Манзилли!S:S,$BI$335)</f>
        <v>0</v>
      </c>
      <c r="BJ103" s="38">
        <f>+COUNTIFS(Манзилли!N:N,D103,Манзилли!S:S,$BI$335,Манзилли!R:R,"Рад")</f>
        <v>0</v>
      </c>
      <c r="BK103" s="38">
        <f>+COUNTIFS(Манзилли!N:N,D103,Манзилли!S:S,$BI$335,Манзилли!R:R,"Жараён")</f>
        <v>0</v>
      </c>
      <c r="BL103" s="41">
        <f>+COUNTIFS(Манзилли!N:N,D103,Манзилли!S:S,$BI$335,Манзилли!R:R,"Қарор")</f>
        <v>0</v>
      </c>
      <c r="BM103" s="39">
        <f>+COUNTIFS(Манзилли!N:N,D103,Манзилли!S:S,$BI$335,Манзилли!R:R,"Тўланди")</f>
        <v>0</v>
      </c>
    </row>
    <row r="104" spans="1:65" ht="49.5" hidden="1" customHeight="1" x14ac:dyDescent="0.25">
      <c r="A104" s="67">
        <v>98</v>
      </c>
      <c r="B104" s="68" t="s">
        <v>19071</v>
      </c>
      <c r="C104" s="72" t="s">
        <v>1209</v>
      </c>
      <c r="D104" s="76">
        <v>41509862330041</v>
      </c>
      <c r="E104" s="37">
        <f t="shared" si="9"/>
        <v>12</v>
      </c>
      <c r="F104" s="38">
        <f t="shared" si="10"/>
        <v>4</v>
      </c>
      <c r="G104" s="38">
        <f t="shared" si="11"/>
        <v>1</v>
      </c>
      <c r="H104" s="38">
        <f t="shared" si="12"/>
        <v>0</v>
      </c>
      <c r="I104" s="38">
        <f t="shared" si="13"/>
        <v>8.3333333333333321</v>
      </c>
      <c r="J104" s="39">
        <f t="shared" si="14"/>
        <v>7</v>
      </c>
      <c r="K104" s="40">
        <f>+COUNTIFS(Манзилли!N:N,D104,Манзилли!S:S,$K$335)</f>
        <v>3</v>
      </c>
      <c r="L104" s="38">
        <f>+COUNTIFS(Манзилли!N:N,D104,Манзилли!S:S,$K$335,Манзилли!R:R,"Рад")</f>
        <v>2</v>
      </c>
      <c r="M104" s="38">
        <f>+COUNTIFS(Манзилли!N:N,D104,Манзилли!S:S,$K$335,Манзилли!R:R,"Жараён")</f>
        <v>1</v>
      </c>
      <c r="N104" s="38">
        <f>+COUNTIFS(Манзилли!N:N,D104,Манзилли!S:S,$K$335,Манзилли!R:R,"Қарор")</f>
        <v>0</v>
      </c>
      <c r="O104" s="38">
        <f>+COUNTIFS(Манзилли!N:N,D104,Манзилли!S:S,$K$335,Манзилли!R:R,"Тўланди")</f>
        <v>0</v>
      </c>
      <c r="P104" s="38">
        <f>+COUNTIFS(Манзилли!N:N,D104,Манзилли!S:S,$P$335)</f>
        <v>0</v>
      </c>
      <c r="Q104" s="38">
        <f>+COUNTIFS(Манзилли!N:N,D104,Манзилли!S:S,$P$335,Манзилли!R:R,"Рад")</f>
        <v>0</v>
      </c>
      <c r="R104" s="38">
        <f>+COUNTIFS(Манзилли!N:N,D104,Манзилли!S:S,$P$335,Манзилли!R:R,"Жараён")</f>
        <v>0</v>
      </c>
      <c r="S104" s="38">
        <f>+COUNTIFS(Манзилли!N:N,D104,Манзилли!S:S,$P$335,Манзилли!R:R,"Қарор")</f>
        <v>0</v>
      </c>
      <c r="T104" s="38">
        <f>+COUNTIFS(Манзилли!N:N,D104,Манзилли!S:S,$P$335,Манзилли!R:R,"Тўланди")</f>
        <v>0</v>
      </c>
      <c r="U104" s="38">
        <f>+COUNTIFS(Манзилли!N:N,D104,Манзилли!S:S,$U$335)</f>
        <v>9</v>
      </c>
      <c r="V104" s="38">
        <f>+COUNTIFS(Манзилли!N:N,D104,Манзилли!S:S,$U$335,Манзилли!R:R,"Рад")</f>
        <v>2</v>
      </c>
      <c r="W104" s="38">
        <f>+COUNTIFS(Манзилли!N:N,D104,Манзилли!S:S,$U$335,Манзилли!R:R,"Жараён")</f>
        <v>0</v>
      </c>
      <c r="X104" s="38">
        <f>+COUNTIFS(Манзилли!N:N,D104,Манзилли!S:S,$U$335,Манзилли!R:R,"Қарор")</f>
        <v>0</v>
      </c>
      <c r="Y104" s="38">
        <f>+COUNTIFS(Манзилли!N:N,D104,Манзилли!S:S,$U$335,Манзилли!R:R,"Тўланди")</f>
        <v>7</v>
      </c>
      <c r="Z104" s="38">
        <f>+COUNTIFS(Манзилли!N:N,D104,Манзилли!S:S,$Y$335)</f>
        <v>0</v>
      </c>
      <c r="AA104" s="38">
        <f>+COUNTIFS(Манзилли!N:N,D104,Манзилли!S:S,$Y$335,Манзилли!R:R,"Рад")</f>
        <v>0</v>
      </c>
      <c r="AB104" s="38">
        <f>+COUNTIFS(Манзилли!N:N,D104,Манзилли!S:S,$Y$335,Манзилли!R:R,"Жараён")</f>
        <v>0</v>
      </c>
      <c r="AC104" s="38">
        <f>+COUNTIFS(Манзилли!N:N,D104,Манзилли!S:S,$Y$335,Манзилли!R:R,"Қарор")</f>
        <v>0</v>
      </c>
      <c r="AD104" s="38">
        <f>+COUNTIFS(Манзилли!N:N,D104,Манзилли!S:S,$Y$335,Манзилли!R:R,"Тўланди")</f>
        <v>0</v>
      </c>
      <c r="AE104" s="38">
        <f>+COUNTIFS(Манзилли!N:N,D104,Манзилли!S:S,$AD$335)</f>
        <v>0</v>
      </c>
      <c r="AF104" s="38">
        <f>+COUNTIFS(Манзилли!N:N,D104,Манзилли!S:S,$AD$335,Манзилли!R:R,"Рад")</f>
        <v>0</v>
      </c>
      <c r="AG104" s="38">
        <f>+COUNTIFS(Манзилли!N:N,D104,Манзилли!S:S,$AD$335,Манзилли!R:R,"Жараён")</f>
        <v>0</v>
      </c>
      <c r="AH104" s="38">
        <f>+COUNTIFS(Манзилли!N:N,D104,Манзилли!S:S,$AD$335,Манзилли!R:R,"Қарор")</f>
        <v>0</v>
      </c>
      <c r="AI104" s="38">
        <f>+COUNTIFS(Манзилли!N:N,D104,Манзилли!S:S,$AD$335,Манзилли!R:R,"Тўланди")</f>
        <v>0</v>
      </c>
      <c r="AJ104" s="38">
        <f>+COUNTIFS(Манзилли!N:N,D104,Манзилли!S:S,$AJ$335)</f>
        <v>0</v>
      </c>
      <c r="AK104" s="38">
        <f>+COUNTIFS(Манзилли!N:N,D104,Манзилли!S:S,$AJ$335,Манзилли!R:R,"Рад")</f>
        <v>0</v>
      </c>
      <c r="AL104" s="38">
        <f>+COUNTIFS(Манзилли!N:N,D104,Манзилли!S:S,$AJ$335,Манзилли!R:R,"Жараён")</f>
        <v>0</v>
      </c>
      <c r="AM104" s="38">
        <f>+COUNTIFS(Манзилли!N:N,D104,Манзилли!S:S,$AJ$335,Манзилли!R:R,"Қарор")</f>
        <v>0</v>
      </c>
      <c r="AN104" s="38">
        <f>+COUNTIFS(Манзилли!N:N,D104,Манзилли!S:S,$AJ$335,Манзилли!R:R,"Тўланди")</f>
        <v>0</v>
      </c>
      <c r="AO104" s="38">
        <f>+COUNTIFS(Манзилли!N:N,D104,Манзилли!S:S,$AO$335)</f>
        <v>0</v>
      </c>
      <c r="AP104" s="38">
        <f>+COUNTIFS(Манзилли!N:N,D104,Манзилли!S:S,$AO$335,Манзилли!R:R,"Рад")</f>
        <v>0</v>
      </c>
      <c r="AQ104" s="38">
        <f>+COUNTIFS(Манзилли!N:N,D104,Манзилли!S:S,$AO$335,Манзилли!R:R,"Жараён")</f>
        <v>0</v>
      </c>
      <c r="AR104" s="38">
        <f>+COUNTIFS(Манзилли!N:N,D104,Манзилли!S:S,$AO$335,Манзилли!R:R,"Қарор")</f>
        <v>0</v>
      </c>
      <c r="AS104" s="38">
        <f>+COUNTIFS(Манзилли!N:N,D104,Манзилли!S:S,$AO$335,Манзилли!R:R,"Тўланди")</f>
        <v>0</v>
      </c>
      <c r="AT104" s="38">
        <f>+COUNTIFS(Манзилли!D:D,#REF!,Манзилли!I:I,$BD$335)</f>
        <v>0</v>
      </c>
      <c r="AU104" s="38">
        <f>+COUNTIFS(Манзилли!D:D,#REF!,Манзилли!I:I,$BD$335,Манзилли!H:H,"Рад")</f>
        <v>0</v>
      </c>
      <c r="AV104" s="38">
        <f>+COUNTIFS(Манзилли!D:D,#REF!,Манзилли!I:I,$BD$335,Манзилли!H:H,"Жараён")</f>
        <v>0</v>
      </c>
      <c r="AW104" s="38">
        <f>+COUNTIFS(Манзилли!D:D,#REF!,Манзилли!I:I,$BD$335,Манзилли!H:H,"Қарор")</f>
        <v>0</v>
      </c>
      <c r="AX104" s="38">
        <f>+COUNTIFS(Манзилли!D:D,#REF!,Манзилли!I:I,$BD$335,Манзилли!H:H,"Тўланди")</f>
        <v>0</v>
      </c>
      <c r="AY104" s="38">
        <f>+COUNTIFS(Манзилли!I:I,#REF!,Манзилли!N:N,$BD$335)</f>
        <v>0</v>
      </c>
      <c r="AZ104" s="38">
        <f>+COUNTIFS(Манзилли!I:I,#REF!,Манзилли!N:N,$BD$335,Манзилли!M:M,"Рад")</f>
        <v>0</v>
      </c>
      <c r="BA104" s="38">
        <f>+COUNTIFS(Манзилли!I:I,#REF!,Манзилли!N:N,$BD$335,Манзилли!M:M,"Жараён")</f>
        <v>0</v>
      </c>
      <c r="BB104" s="38">
        <f>+COUNTIFS(Манзилли!I:I,#REF!,Манзилли!N:N,$BD$335,Манзилли!M:M,"Қарор")</f>
        <v>0</v>
      </c>
      <c r="BC104" s="38">
        <f>+COUNTIFS(Манзилли!I:I,#REF!,Манзилли!N:N,$BD$335,Манзилли!M:M,"Тўланди")</f>
        <v>0</v>
      </c>
      <c r="BD104" s="38">
        <f>+COUNTIFS(Манзилли!N:N,D104,Манзилли!S:S,$BD$335)</f>
        <v>0</v>
      </c>
      <c r="BE104" s="38">
        <f>+COUNTIFS(Манзилли!N:N,D104,Манзилли!S:S,$BD$335,Манзилли!R:R,"Рад")</f>
        <v>0</v>
      </c>
      <c r="BF104" s="38">
        <f>+COUNTIFS(Манзилли!N:N,D104,Манзилли!S:S,$BD$335,Манзилли!R:R,"Жараён")</f>
        <v>0</v>
      </c>
      <c r="BG104" s="38">
        <f>+COUNTIFS(Манзилли!N:N,D104,Манзилли!S:S,$BD$335,Манзилли!R:R,"Қарор")</f>
        <v>0</v>
      </c>
      <c r="BH104" s="38">
        <f>+COUNTIFS(Манзилли!N:N,D104,Манзилли!S:S,$BD$335,Манзилли!R:R,"Тўланди")</f>
        <v>0</v>
      </c>
      <c r="BI104" s="38">
        <f>+COUNTIFS(Манзилли!N:N,D104,Манзилли!S:S,$BI$335)</f>
        <v>0</v>
      </c>
      <c r="BJ104" s="38">
        <f>+COUNTIFS(Манзилли!N:N,D104,Манзилли!S:S,$BI$335,Манзилли!R:R,"Рад")</f>
        <v>0</v>
      </c>
      <c r="BK104" s="38">
        <f>+COUNTIFS(Манзилли!N:N,D104,Манзилли!S:S,$BI$335,Манзилли!R:R,"Жараён")</f>
        <v>0</v>
      </c>
      <c r="BL104" s="41">
        <f>+COUNTIFS(Манзилли!N:N,D104,Манзилли!S:S,$BI$335,Манзилли!R:R,"Қарор")</f>
        <v>0</v>
      </c>
      <c r="BM104" s="39">
        <f>+COUNTIFS(Манзилли!N:N,D104,Манзилли!S:S,$BI$335,Манзилли!R:R,"Тўланди")</f>
        <v>0</v>
      </c>
    </row>
    <row r="105" spans="1:65" ht="49.5" hidden="1" customHeight="1" x14ac:dyDescent="0.25">
      <c r="A105" s="67">
        <v>99</v>
      </c>
      <c r="B105" s="68" t="s">
        <v>19071</v>
      </c>
      <c r="C105" s="72" t="s">
        <v>1520</v>
      </c>
      <c r="D105" s="76">
        <v>62401035780011</v>
      </c>
      <c r="E105" s="37">
        <f t="shared" si="9"/>
        <v>14</v>
      </c>
      <c r="F105" s="38">
        <f t="shared" si="10"/>
        <v>8</v>
      </c>
      <c r="G105" s="38">
        <f t="shared" si="11"/>
        <v>0</v>
      </c>
      <c r="H105" s="38">
        <f t="shared" si="12"/>
        <v>1</v>
      </c>
      <c r="I105" s="38">
        <f t="shared" si="13"/>
        <v>0</v>
      </c>
      <c r="J105" s="39">
        <f t="shared" si="14"/>
        <v>5</v>
      </c>
      <c r="K105" s="40">
        <f>+COUNTIFS(Манзилли!N:N,D105,Манзилли!S:S,$K$335)</f>
        <v>0</v>
      </c>
      <c r="L105" s="38">
        <f>+COUNTIFS(Манзилли!N:N,D105,Манзилли!S:S,$K$335,Манзилли!R:R,"Рад")</f>
        <v>0</v>
      </c>
      <c r="M105" s="38">
        <f>+COUNTIFS(Манзилли!N:N,D105,Манзилли!S:S,$K$335,Манзилли!R:R,"Жараён")</f>
        <v>0</v>
      </c>
      <c r="N105" s="38">
        <f>+COUNTIFS(Манзилли!N:N,D105,Манзилли!S:S,$K$335,Манзилли!R:R,"Қарор")</f>
        <v>0</v>
      </c>
      <c r="O105" s="38">
        <f>+COUNTIFS(Манзилли!N:N,D105,Манзилли!S:S,$K$335,Манзилли!R:R,"Тўланди")</f>
        <v>0</v>
      </c>
      <c r="P105" s="38">
        <f>+COUNTIFS(Манзилли!N:N,D105,Манзилли!S:S,$P$335)</f>
        <v>0</v>
      </c>
      <c r="Q105" s="38">
        <f>+COUNTIFS(Манзилли!N:N,D105,Манзилли!S:S,$P$335,Манзилли!R:R,"Рад")</f>
        <v>0</v>
      </c>
      <c r="R105" s="38">
        <f>+COUNTIFS(Манзилли!N:N,D105,Манзилли!S:S,$P$335,Манзилли!R:R,"Жараён")</f>
        <v>0</v>
      </c>
      <c r="S105" s="38">
        <f>+COUNTIFS(Манзилли!N:N,D105,Манзилли!S:S,$P$335,Манзилли!R:R,"Қарор")</f>
        <v>0</v>
      </c>
      <c r="T105" s="38">
        <f>+COUNTIFS(Манзилли!N:N,D105,Манзилли!S:S,$P$335,Манзилли!R:R,"Тўланди")</f>
        <v>0</v>
      </c>
      <c r="U105" s="38">
        <f>+COUNTIFS(Манзилли!N:N,D105,Манзилли!S:S,$U$335)</f>
        <v>14</v>
      </c>
      <c r="V105" s="38">
        <f>+COUNTIFS(Манзилли!N:N,D105,Манзилли!S:S,$U$335,Манзилли!R:R,"Рад")</f>
        <v>8</v>
      </c>
      <c r="W105" s="38">
        <f>+COUNTIFS(Манзилли!N:N,D105,Манзилли!S:S,$U$335,Манзилли!R:R,"Жараён")</f>
        <v>0</v>
      </c>
      <c r="X105" s="38">
        <f>+COUNTIFS(Манзилли!N:N,D105,Манзилли!S:S,$U$335,Манзилли!R:R,"Қарор")</f>
        <v>1</v>
      </c>
      <c r="Y105" s="38">
        <f>+COUNTIFS(Манзилли!N:N,D105,Манзилли!S:S,$U$335,Манзилли!R:R,"Тўланди")</f>
        <v>5</v>
      </c>
      <c r="Z105" s="38">
        <f>+COUNTIFS(Манзилли!N:N,D105,Манзилли!S:S,$Y$335)</f>
        <v>0</v>
      </c>
      <c r="AA105" s="38">
        <f>+COUNTIFS(Манзилли!N:N,D105,Манзилли!S:S,$Y$335,Манзилли!R:R,"Рад")</f>
        <v>0</v>
      </c>
      <c r="AB105" s="38">
        <f>+COUNTIFS(Манзилли!N:N,D105,Манзилли!S:S,$Y$335,Манзилли!R:R,"Жараён")</f>
        <v>0</v>
      </c>
      <c r="AC105" s="38">
        <f>+COUNTIFS(Манзилли!N:N,D105,Манзилли!S:S,$Y$335,Манзилли!R:R,"Қарор")</f>
        <v>0</v>
      </c>
      <c r="AD105" s="38">
        <f>+COUNTIFS(Манзилли!N:N,D105,Манзилли!S:S,$Y$335,Манзилли!R:R,"Тўланди")</f>
        <v>0</v>
      </c>
      <c r="AE105" s="38">
        <f>+COUNTIFS(Манзилли!N:N,D105,Манзилли!S:S,$AD$335)</f>
        <v>0</v>
      </c>
      <c r="AF105" s="38">
        <f>+COUNTIFS(Манзилли!N:N,D105,Манзилли!S:S,$AD$335,Манзилли!R:R,"Рад")</f>
        <v>0</v>
      </c>
      <c r="AG105" s="38">
        <f>+COUNTIFS(Манзилли!N:N,D105,Манзилли!S:S,$AD$335,Манзилли!R:R,"Жараён")</f>
        <v>0</v>
      </c>
      <c r="AH105" s="38">
        <f>+COUNTIFS(Манзилли!N:N,D105,Манзилли!S:S,$AD$335,Манзилли!R:R,"Қарор")</f>
        <v>0</v>
      </c>
      <c r="AI105" s="38">
        <f>+COUNTIFS(Манзилли!N:N,D105,Манзилли!S:S,$AD$335,Манзилли!R:R,"Тўланди")</f>
        <v>0</v>
      </c>
      <c r="AJ105" s="38">
        <f>+COUNTIFS(Манзилли!N:N,D105,Манзилли!S:S,$AJ$335)</f>
        <v>0</v>
      </c>
      <c r="AK105" s="38">
        <f>+COUNTIFS(Манзилли!N:N,D105,Манзилли!S:S,$AJ$335,Манзилли!R:R,"Рад")</f>
        <v>0</v>
      </c>
      <c r="AL105" s="38">
        <f>+COUNTIFS(Манзилли!N:N,D105,Манзилли!S:S,$AJ$335,Манзилли!R:R,"Жараён")</f>
        <v>0</v>
      </c>
      <c r="AM105" s="38">
        <f>+COUNTIFS(Манзилли!N:N,D105,Манзилли!S:S,$AJ$335,Манзилли!R:R,"Қарор")</f>
        <v>0</v>
      </c>
      <c r="AN105" s="38">
        <f>+COUNTIFS(Манзилли!N:N,D105,Манзилли!S:S,$AJ$335,Манзилли!R:R,"Тўланди")</f>
        <v>0</v>
      </c>
      <c r="AO105" s="38">
        <f>+COUNTIFS(Манзилли!N:N,D105,Манзилли!S:S,$AO$335)</f>
        <v>0</v>
      </c>
      <c r="AP105" s="38">
        <f>+COUNTIFS(Манзилли!N:N,D105,Манзилли!S:S,$AO$335,Манзилли!R:R,"Рад")</f>
        <v>0</v>
      </c>
      <c r="AQ105" s="38">
        <f>+COUNTIFS(Манзилли!N:N,D105,Манзилли!S:S,$AO$335,Манзилли!R:R,"Жараён")</f>
        <v>0</v>
      </c>
      <c r="AR105" s="38">
        <f>+COUNTIFS(Манзилли!N:N,D105,Манзилли!S:S,$AO$335,Манзилли!R:R,"Қарор")</f>
        <v>0</v>
      </c>
      <c r="AS105" s="38">
        <f>+COUNTIFS(Манзилли!N:N,D105,Манзилли!S:S,$AO$335,Манзилли!R:R,"Тўланди")</f>
        <v>0</v>
      </c>
      <c r="AT105" s="38">
        <f>+COUNTIFS(Манзилли!D:D,#REF!,Манзилли!I:I,$BD$335)</f>
        <v>0</v>
      </c>
      <c r="AU105" s="38">
        <f>+COUNTIFS(Манзилли!D:D,#REF!,Манзилли!I:I,$BD$335,Манзилли!H:H,"Рад")</f>
        <v>0</v>
      </c>
      <c r="AV105" s="38">
        <f>+COUNTIFS(Манзилли!D:D,#REF!,Манзилли!I:I,$BD$335,Манзилли!H:H,"Жараён")</f>
        <v>0</v>
      </c>
      <c r="AW105" s="38">
        <f>+COUNTIFS(Манзилли!D:D,#REF!,Манзилли!I:I,$BD$335,Манзилли!H:H,"Қарор")</f>
        <v>0</v>
      </c>
      <c r="AX105" s="38">
        <f>+COUNTIFS(Манзилли!D:D,#REF!,Манзилли!I:I,$BD$335,Манзилли!H:H,"Тўланди")</f>
        <v>0</v>
      </c>
      <c r="AY105" s="38">
        <f>+COUNTIFS(Манзилли!I:I,#REF!,Манзилли!N:N,$BD$335)</f>
        <v>0</v>
      </c>
      <c r="AZ105" s="38">
        <f>+COUNTIFS(Манзилли!I:I,#REF!,Манзилли!N:N,$BD$335,Манзилли!M:M,"Рад")</f>
        <v>0</v>
      </c>
      <c r="BA105" s="38">
        <f>+COUNTIFS(Манзилли!I:I,#REF!,Манзилли!N:N,$BD$335,Манзилли!M:M,"Жараён")</f>
        <v>0</v>
      </c>
      <c r="BB105" s="38">
        <f>+COUNTIFS(Манзилли!I:I,#REF!,Манзилли!N:N,$BD$335,Манзилли!M:M,"Қарор")</f>
        <v>0</v>
      </c>
      <c r="BC105" s="38">
        <f>+COUNTIFS(Манзилли!I:I,#REF!,Манзилли!N:N,$BD$335,Манзилли!M:M,"Тўланди")</f>
        <v>0</v>
      </c>
      <c r="BD105" s="38">
        <f>+COUNTIFS(Манзилли!N:N,D105,Манзилли!S:S,$BD$335)</f>
        <v>0</v>
      </c>
      <c r="BE105" s="38">
        <f>+COUNTIFS(Манзилли!N:N,D105,Манзилли!S:S,$BD$335,Манзилли!R:R,"Рад")</f>
        <v>0</v>
      </c>
      <c r="BF105" s="38">
        <f>+COUNTIFS(Манзилли!N:N,D105,Манзилли!S:S,$BD$335,Манзилли!R:R,"Жараён")</f>
        <v>0</v>
      </c>
      <c r="BG105" s="38">
        <f>+COUNTIFS(Манзилли!N:N,D105,Манзилли!S:S,$BD$335,Манзилли!R:R,"Қарор")</f>
        <v>0</v>
      </c>
      <c r="BH105" s="38">
        <f>+COUNTIFS(Манзилли!N:N,D105,Манзилли!S:S,$BD$335,Манзилли!R:R,"Тўланди")</f>
        <v>0</v>
      </c>
      <c r="BI105" s="38">
        <f>+COUNTIFS(Манзилли!N:N,D105,Манзилли!S:S,$BI$335)</f>
        <v>0</v>
      </c>
      <c r="BJ105" s="38">
        <f>+COUNTIFS(Манзилли!N:N,D105,Манзилли!S:S,$BI$335,Манзилли!R:R,"Рад")</f>
        <v>0</v>
      </c>
      <c r="BK105" s="38">
        <f>+COUNTIFS(Манзилли!N:N,D105,Манзилли!S:S,$BI$335,Манзилли!R:R,"Жараён")</f>
        <v>0</v>
      </c>
      <c r="BL105" s="41">
        <f>+COUNTIFS(Манзилли!N:N,D105,Манзилли!S:S,$BI$335,Манзилли!R:R,"Қарор")</f>
        <v>0</v>
      </c>
      <c r="BM105" s="39">
        <f>+COUNTIFS(Манзилли!N:N,D105,Манзилли!S:S,$BI$335,Манзилли!R:R,"Тўланди")</f>
        <v>0</v>
      </c>
    </row>
    <row r="106" spans="1:65" ht="49.5" hidden="1" customHeight="1" x14ac:dyDescent="0.25">
      <c r="A106" s="67">
        <v>100</v>
      </c>
      <c r="B106" s="68" t="s">
        <v>19071</v>
      </c>
      <c r="C106" s="72" t="s">
        <v>311</v>
      </c>
      <c r="D106" s="76">
        <v>41411872330019</v>
      </c>
      <c r="E106" s="37">
        <f t="shared" si="9"/>
        <v>41</v>
      </c>
      <c r="F106" s="38">
        <f t="shared" si="10"/>
        <v>8</v>
      </c>
      <c r="G106" s="38">
        <f t="shared" si="11"/>
        <v>1</v>
      </c>
      <c r="H106" s="38">
        <f t="shared" si="12"/>
        <v>2</v>
      </c>
      <c r="I106" s="38">
        <f t="shared" si="13"/>
        <v>2.4390243902439024</v>
      </c>
      <c r="J106" s="39">
        <f t="shared" si="14"/>
        <v>31</v>
      </c>
      <c r="K106" s="40">
        <f>+COUNTIFS(Манзилли!N:N,D106,Манзилли!S:S,$K$335)</f>
        <v>2</v>
      </c>
      <c r="L106" s="38">
        <f>+COUNTIFS(Манзилли!N:N,D106,Манзилли!S:S,$K$335,Манзилли!R:R,"Рад")</f>
        <v>2</v>
      </c>
      <c r="M106" s="38">
        <f>+COUNTIFS(Манзилли!N:N,D106,Манзилли!S:S,$K$335,Манзилли!R:R,"Жараён")</f>
        <v>0</v>
      </c>
      <c r="N106" s="38">
        <f>+COUNTIFS(Манзилли!N:N,D106,Манзилли!S:S,$K$335,Манзилли!R:R,"Қарор")</f>
        <v>0</v>
      </c>
      <c r="O106" s="38">
        <f>+COUNTIFS(Манзилли!N:N,D106,Манзилли!S:S,$K$335,Манзилли!R:R,"Тўланди")</f>
        <v>0</v>
      </c>
      <c r="P106" s="38">
        <f>+COUNTIFS(Манзилли!N:N,D106,Манзилли!S:S,$P$335)</f>
        <v>4</v>
      </c>
      <c r="Q106" s="38">
        <f>+COUNTIFS(Манзилли!N:N,D106,Манзилли!S:S,$P$335,Манзилли!R:R,"Рад")</f>
        <v>2</v>
      </c>
      <c r="R106" s="38">
        <f>+COUNTIFS(Манзилли!N:N,D106,Манзилли!S:S,$P$335,Манзилли!R:R,"Жараён")</f>
        <v>1</v>
      </c>
      <c r="S106" s="38">
        <f>+COUNTIFS(Манзилли!N:N,D106,Манзилли!S:S,$P$335,Манзилли!R:R,"Қарор")</f>
        <v>0</v>
      </c>
      <c r="T106" s="38">
        <f>+COUNTIFS(Манзилли!N:N,D106,Манзилли!S:S,$P$335,Манзилли!R:R,"Тўланди")</f>
        <v>1</v>
      </c>
      <c r="U106" s="38">
        <f>+COUNTIFS(Манзилли!N:N,D106,Манзилли!S:S,$U$335)</f>
        <v>24</v>
      </c>
      <c r="V106" s="38">
        <f>+COUNTIFS(Манзилли!N:N,D106,Манзилли!S:S,$U$335,Манзилли!R:R,"Рад")</f>
        <v>3</v>
      </c>
      <c r="W106" s="38">
        <f>+COUNTIFS(Манзилли!N:N,D106,Манзилли!S:S,$U$335,Манзилли!R:R,"Жараён")</f>
        <v>0</v>
      </c>
      <c r="X106" s="38">
        <f>+COUNTIFS(Манзилли!N:N,D106,Манзилли!S:S,$U$335,Манзилли!R:R,"Қарор")</f>
        <v>2</v>
      </c>
      <c r="Y106" s="38">
        <f>+COUNTIFS(Манзилли!N:N,D106,Манзилли!S:S,$U$335,Манзилли!R:R,"Тўланди")</f>
        <v>19</v>
      </c>
      <c r="Z106" s="38">
        <f>+COUNTIFS(Манзилли!N:N,D106,Манзилли!S:S,$Y$335)</f>
        <v>10</v>
      </c>
      <c r="AA106" s="38">
        <f>+COUNTIFS(Манзилли!N:N,D106,Манзилли!S:S,$Y$335,Манзилли!R:R,"Рад")</f>
        <v>0</v>
      </c>
      <c r="AB106" s="38">
        <f>+COUNTIFS(Манзилли!N:N,D106,Манзилли!S:S,$Y$335,Манзилли!R:R,"Жараён")</f>
        <v>0</v>
      </c>
      <c r="AC106" s="38">
        <f>+COUNTIFS(Манзилли!N:N,D106,Манзилли!S:S,$Y$335,Манзилли!R:R,"Қарор")</f>
        <v>0</v>
      </c>
      <c r="AD106" s="38">
        <f>+COUNTIFS(Манзилли!N:N,D106,Манзилли!S:S,$Y$335,Манзилли!R:R,"Тўланди")</f>
        <v>10</v>
      </c>
      <c r="AE106" s="38">
        <f>+COUNTIFS(Манзилли!N:N,D106,Манзилли!S:S,$AD$335)</f>
        <v>0</v>
      </c>
      <c r="AF106" s="38">
        <f>+COUNTIFS(Манзилли!N:N,D106,Манзилли!S:S,$AD$335,Манзилли!R:R,"Рад")</f>
        <v>0</v>
      </c>
      <c r="AG106" s="38">
        <f>+COUNTIFS(Манзилли!N:N,D106,Манзилли!S:S,$AD$335,Манзилли!R:R,"Жараён")</f>
        <v>0</v>
      </c>
      <c r="AH106" s="38">
        <f>+COUNTIFS(Манзилли!N:N,D106,Манзилли!S:S,$AD$335,Манзилли!R:R,"Қарор")</f>
        <v>0</v>
      </c>
      <c r="AI106" s="38">
        <f>+COUNTIFS(Манзилли!N:N,D106,Манзилли!S:S,$AD$335,Манзилли!R:R,"Тўланди")</f>
        <v>0</v>
      </c>
      <c r="AJ106" s="38">
        <f>+COUNTIFS(Манзилли!N:N,D106,Манзилли!S:S,$AJ$335)</f>
        <v>0</v>
      </c>
      <c r="AK106" s="38">
        <f>+COUNTIFS(Манзилли!N:N,D106,Манзилли!S:S,$AJ$335,Манзилли!R:R,"Рад")</f>
        <v>0</v>
      </c>
      <c r="AL106" s="38">
        <f>+COUNTIFS(Манзилли!N:N,D106,Манзилли!S:S,$AJ$335,Манзилли!R:R,"Жараён")</f>
        <v>0</v>
      </c>
      <c r="AM106" s="38">
        <f>+COUNTIFS(Манзилли!N:N,D106,Манзилли!S:S,$AJ$335,Манзилли!R:R,"Қарор")</f>
        <v>0</v>
      </c>
      <c r="AN106" s="38">
        <f>+COUNTIFS(Манзилли!N:N,D106,Манзилли!S:S,$AJ$335,Манзилли!R:R,"Тўланди")</f>
        <v>0</v>
      </c>
      <c r="AO106" s="38">
        <f>+COUNTIFS(Манзилли!N:N,D106,Манзилли!S:S,$AO$335)</f>
        <v>0</v>
      </c>
      <c r="AP106" s="38">
        <f>+COUNTIFS(Манзилли!N:N,D106,Манзилли!S:S,$AO$335,Манзилли!R:R,"Рад")</f>
        <v>0</v>
      </c>
      <c r="AQ106" s="38">
        <f>+COUNTIFS(Манзилли!N:N,D106,Манзилли!S:S,$AO$335,Манзилли!R:R,"Жараён")</f>
        <v>0</v>
      </c>
      <c r="AR106" s="38">
        <f>+COUNTIFS(Манзилли!N:N,D106,Манзилли!S:S,$AO$335,Манзилли!R:R,"Қарор")</f>
        <v>0</v>
      </c>
      <c r="AS106" s="38">
        <f>+COUNTIFS(Манзилли!N:N,D106,Манзилли!S:S,$AO$335,Манзилли!R:R,"Тўланди")</f>
        <v>0</v>
      </c>
      <c r="AT106" s="38">
        <f>+COUNTIFS(Манзилли!D:D,#REF!,Манзилли!I:I,$BD$335)</f>
        <v>0</v>
      </c>
      <c r="AU106" s="38">
        <f>+COUNTIFS(Манзилли!D:D,#REF!,Манзилли!I:I,$BD$335,Манзилли!H:H,"Рад")</f>
        <v>0</v>
      </c>
      <c r="AV106" s="38">
        <f>+COUNTIFS(Манзилли!D:D,#REF!,Манзилли!I:I,$BD$335,Манзилли!H:H,"Жараён")</f>
        <v>0</v>
      </c>
      <c r="AW106" s="38">
        <f>+COUNTIFS(Манзилли!D:D,#REF!,Манзилли!I:I,$BD$335,Манзилли!H:H,"Қарор")</f>
        <v>0</v>
      </c>
      <c r="AX106" s="38">
        <f>+COUNTIFS(Манзилли!D:D,#REF!,Манзилли!I:I,$BD$335,Манзилли!H:H,"Тўланди")</f>
        <v>0</v>
      </c>
      <c r="AY106" s="38">
        <f>+COUNTIFS(Манзилли!I:I,#REF!,Манзилли!N:N,$BD$335)</f>
        <v>0</v>
      </c>
      <c r="AZ106" s="38">
        <f>+COUNTIFS(Манзилли!I:I,#REF!,Манзилли!N:N,$BD$335,Манзилли!M:M,"Рад")</f>
        <v>0</v>
      </c>
      <c r="BA106" s="38">
        <f>+COUNTIFS(Манзилли!I:I,#REF!,Манзилли!N:N,$BD$335,Манзилли!M:M,"Жараён")</f>
        <v>0</v>
      </c>
      <c r="BB106" s="38">
        <f>+COUNTIFS(Манзилли!I:I,#REF!,Манзилли!N:N,$BD$335,Манзилли!M:M,"Қарор")</f>
        <v>0</v>
      </c>
      <c r="BC106" s="38">
        <f>+COUNTIFS(Манзилли!I:I,#REF!,Манзилли!N:N,$BD$335,Манзилли!M:M,"Тўланди")</f>
        <v>0</v>
      </c>
      <c r="BD106" s="38">
        <f>+COUNTIFS(Манзилли!N:N,D106,Манзилли!S:S,$BD$335)</f>
        <v>1</v>
      </c>
      <c r="BE106" s="38">
        <f>+COUNTIFS(Манзилли!N:N,D106,Манзилли!S:S,$BD$335,Манзилли!R:R,"Рад")</f>
        <v>1</v>
      </c>
      <c r="BF106" s="38">
        <f>+COUNTIFS(Манзилли!N:N,D106,Манзилли!S:S,$BD$335,Манзилли!R:R,"Жараён")</f>
        <v>0</v>
      </c>
      <c r="BG106" s="38">
        <f>+COUNTIFS(Манзилли!N:N,D106,Манзилли!S:S,$BD$335,Манзилли!R:R,"Қарор")</f>
        <v>0</v>
      </c>
      <c r="BH106" s="38">
        <f>+COUNTIFS(Манзилли!N:N,D106,Манзилли!S:S,$BD$335,Манзилли!R:R,"Тўланди")</f>
        <v>0</v>
      </c>
      <c r="BI106" s="38">
        <f>+COUNTIFS(Манзилли!N:N,D106,Манзилли!S:S,$BI$335)</f>
        <v>0</v>
      </c>
      <c r="BJ106" s="38">
        <f>+COUNTIFS(Манзилли!N:N,D106,Манзилли!S:S,$BI$335,Манзилли!R:R,"Рад")</f>
        <v>0</v>
      </c>
      <c r="BK106" s="38">
        <f>+COUNTIFS(Манзилли!N:N,D106,Манзилли!S:S,$BI$335,Манзилли!R:R,"Жараён")</f>
        <v>0</v>
      </c>
      <c r="BL106" s="41">
        <f>+COUNTIFS(Манзилли!N:N,D106,Манзилли!S:S,$BI$335,Манзилли!R:R,"Қарор")</f>
        <v>0</v>
      </c>
      <c r="BM106" s="39">
        <f>+COUNTIFS(Манзилли!N:N,D106,Манзилли!S:S,$BI$335,Манзилли!R:R,"Тўланди")</f>
        <v>0</v>
      </c>
    </row>
    <row r="107" spans="1:65" ht="49.5" hidden="1" customHeight="1" x14ac:dyDescent="0.25">
      <c r="A107" s="67">
        <v>101</v>
      </c>
      <c r="B107" s="68" t="s">
        <v>19071</v>
      </c>
      <c r="C107" s="72" t="s">
        <v>1645</v>
      </c>
      <c r="D107" s="76">
        <v>42111912330018</v>
      </c>
      <c r="E107" s="37">
        <f t="shared" si="9"/>
        <v>18</v>
      </c>
      <c r="F107" s="38">
        <f t="shared" si="10"/>
        <v>8</v>
      </c>
      <c r="G107" s="38">
        <f t="shared" si="11"/>
        <v>1</v>
      </c>
      <c r="H107" s="38">
        <f t="shared" si="12"/>
        <v>0</v>
      </c>
      <c r="I107" s="38">
        <f t="shared" si="13"/>
        <v>5.5555555555555554</v>
      </c>
      <c r="J107" s="39">
        <f t="shared" si="14"/>
        <v>9</v>
      </c>
      <c r="K107" s="40">
        <f>+COUNTIFS(Манзилли!N:N,D107,Манзилли!S:S,$K$335)</f>
        <v>0</v>
      </c>
      <c r="L107" s="38">
        <f>+COUNTIFS(Манзилли!N:N,D107,Манзилли!S:S,$K$335,Манзилли!R:R,"Рад")</f>
        <v>0</v>
      </c>
      <c r="M107" s="38">
        <f>+COUNTIFS(Манзилли!N:N,D107,Манзилли!S:S,$K$335,Манзилли!R:R,"Жараён")</f>
        <v>0</v>
      </c>
      <c r="N107" s="38">
        <f>+COUNTIFS(Манзилли!N:N,D107,Манзилли!S:S,$K$335,Манзилли!R:R,"Қарор")</f>
        <v>0</v>
      </c>
      <c r="O107" s="38">
        <f>+COUNTIFS(Манзилли!N:N,D107,Манзилли!S:S,$K$335,Манзилли!R:R,"Тўланди")</f>
        <v>0</v>
      </c>
      <c r="P107" s="38">
        <f>+COUNTIFS(Манзилли!N:N,D107,Манзилли!S:S,$P$335)</f>
        <v>0</v>
      </c>
      <c r="Q107" s="38">
        <f>+COUNTIFS(Манзилли!N:N,D107,Манзилли!S:S,$P$335,Манзилли!R:R,"Рад")</f>
        <v>0</v>
      </c>
      <c r="R107" s="38">
        <f>+COUNTIFS(Манзилли!N:N,D107,Манзилли!S:S,$P$335,Манзилли!R:R,"Жараён")</f>
        <v>0</v>
      </c>
      <c r="S107" s="38">
        <f>+COUNTIFS(Манзилли!N:N,D107,Манзилли!S:S,$P$335,Манзилли!R:R,"Қарор")</f>
        <v>0</v>
      </c>
      <c r="T107" s="38">
        <f>+COUNTIFS(Манзилли!N:N,D107,Манзилли!S:S,$P$335,Манзилли!R:R,"Тўланди")</f>
        <v>0</v>
      </c>
      <c r="U107" s="38">
        <f>+COUNTIFS(Манзилли!N:N,D107,Манзилли!S:S,$U$335)</f>
        <v>15</v>
      </c>
      <c r="V107" s="38">
        <f>+COUNTIFS(Манзилли!N:N,D107,Манзилли!S:S,$U$335,Манзилли!R:R,"Рад")</f>
        <v>8</v>
      </c>
      <c r="W107" s="38">
        <f>+COUNTIFS(Манзилли!N:N,D107,Манзилли!S:S,$U$335,Манзилли!R:R,"Жараён")</f>
        <v>0</v>
      </c>
      <c r="X107" s="38">
        <f>+COUNTIFS(Манзилли!N:N,D107,Манзилли!S:S,$U$335,Манзилли!R:R,"Қарор")</f>
        <v>0</v>
      </c>
      <c r="Y107" s="38">
        <f>+COUNTIFS(Манзилли!N:N,D107,Манзилли!S:S,$U$335,Манзилли!R:R,"Тўланди")</f>
        <v>7</v>
      </c>
      <c r="Z107" s="38">
        <f>+COUNTIFS(Манзилли!N:N,D107,Манзилли!S:S,$Y$335)</f>
        <v>3</v>
      </c>
      <c r="AA107" s="38">
        <f>+COUNTIFS(Манзилли!N:N,D107,Манзилли!S:S,$Y$335,Манзилли!R:R,"Рад")</f>
        <v>0</v>
      </c>
      <c r="AB107" s="38">
        <f>+COUNTIFS(Манзилли!N:N,D107,Манзилли!S:S,$Y$335,Манзилли!R:R,"Жараён")</f>
        <v>1</v>
      </c>
      <c r="AC107" s="38">
        <f>+COUNTIFS(Манзилли!N:N,D107,Манзилли!S:S,$Y$335,Манзилли!R:R,"Қарор")</f>
        <v>0</v>
      </c>
      <c r="AD107" s="38">
        <f>+COUNTIFS(Манзилли!N:N,D107,Манзилли!S:S,$Y$335,Манзилли!R:R,"Тўланди")</f>
        <v>2</v>
      </c>
      <c r="AE107" s="38">
        <f>+COUNTIFS(Манзилли!N:N,D107,Манзилли!S:S,$AD$335)</f>
        <v>0</v>
      </c>
      <c r="AF107" s="38">
        <f>+COUNTIFS(Манзилли!N:N,D107,Манзилли!S:S,$AD$335,Манзилли!R:R,"Рад")</f>
        <v>0</v>
      </c>
      <c r="AG107" s="38">
        <f>+COUNTIFS(Манзилли!N:N,D107,Манзилли!S:S,$AD$335,Манзилли!R:R,"Жараён")</f>
        <v>0</v>
      </c>
      <c r="AH107" s="38">
        <f>+COUNTIFS(Манзилли!N:N,D107,Манзилли!S:S,$AD$335,Манзилли!R:R,"Қарор")</f>
        <v>0</v>
      </c>
      <c r="AI107" s="38">
        <f>+COUNTIFS(Манзилли!N:N,D107,Манзилли!S:S,$AD$335,Манзилли!R:R,"Тўланди")</f>
        <v>0</v>
      </c>
      <c r="AJ107" s="38">
        <f>+COUNTIFS(Манзилли!N:N,D107,Манзилли!S:S,$AJ$335)</f>
        <v>0</v>
      </c>
      <c r="AK107" s="38">
        <f>+COUNTIFS(Манзилли!N:N,D107,Манзилли!S:S,$AJ$335,Манзилли!R:R,"Рад")</f>
        <v>0</v>
      </c>
      <c r="AL107" s="38">
        <f>+COUNTIFS(Манзилли!N:N,D107,Манзилли!S:S,$AJ$335,Манзилли!R:R,"Жараён")</f>
        <v>0</v>
      </c>
      <c r="AM107" s="38">
        <f>+COUNTIFS(Манзилли!N:N,D107,Манзилли!S:S,$AJ$335,Манзилли!R:R,"Қарор")</f>
        <v>0</v>
      </c>
      <c r="AN107" s="38">
        <f>+COUNTIFS(Манзилли!N:N,D107,Манзилли!S:S,$AJ$335,Манзилли!R:R,"Тўланди")</f>
        <v>0</v>
      </c>
      <c r="AO107" s="38">
        <f>+COUNTIFS(Манзилли!N:N,D107,Манзилли!S:S,$AO$335)</f>
        <v>0</v>
      </c>
      <c r="AP107" s="38">
        <f>+COUNTIFS(Манзилли!N:N,D107,Манзилли!S:S,$AO$335,Манзилли!R:R,"Рад")</f>
        <v>0</v>
      </c>
      <c r="AQ107" s="38">
        <f>+COUNTIFS(Манзилли!N:N,D107,Манзилли!S:S,$AO$335,Манзилли!R:R,"Жараён")</f>
        <v>0</v>
      </c>
      <c r="AR107" s="38">
        <f>+COUNTIFS(Манзилли!N:N,D107,Манзилли!S:S,$AO$335,Манзилли!R:R,"Қарор")</f>
        <v>0</v>
      </c>
      <c r="AS107" s="38">
        <f>+COUNTIFS(Манзилли!N:N,D107,Манзилли!S:S,$AO$335,Манзилли!R:R,"Тўланди")</f>
        <v>0</v>
      </c>
      <c r="AT107" s="38">
        <f>+COUNTIFS(Манзилли!D:D,#REF!,Манзилли!I:I,$BD$335)</f>
        <v>0</v>
      </c>
      <c r="AU107" s="38">
        <f>+COUNTIFS(Манзилли!D:D,#REF!,Манзилли!I:I,$BD$335,Манзилли!H:H,"Рад")</f>
        <v>0</v>
      </c>
      <c r="AV107" s="38">
        <f>+COUNTIFS(Манзилли!D:D,#REF!,Манзилли!I:I,$BD$335,Манзилли!H:H,"Жараён")</f>
        <v>0</v>
      </c>
      <c r="AW107" s="38">
        <f>+COUNTIFS(Манзилли!D:D,#REF!,Манзилли!I:I,$BD$335,Манзилли!H:H,"Қарор")</f>
        <v>0</v>
      </c>
      <c r="AX107" s="38">
        <f>+COUNTIFS(Манзилли!D:D,#REF!,Манзилли!I:I,$BD$335,Манзилли!H:H,"Тўланди")</f>
        <v>0</v>
      </c>
      <c r="AY107" s="38">
        <f>+COUNTIFS(Манзилли!I:I,#REF!,Манзилли!N:N,$BD$335)</f>
        <v>0</v>
      </c>
      <c r="AZ107" s="38">
        <f>+COUNTIFS(Манзилли!I:I,#REF!,Манзилли!N:N,$BD$335,Манзилли!M:M,"Рад")</f>
        <v>0</v>
      </c>
      <c r="BA107" s="38">
        <f>+COUNTIFS(Манзилли!I:I,#REF!,Манзилли!N:N,$BD$335,Манзилли!M:M,"Жараён")</f>
        <v>0</v>
      </c>
      <c r="BB107" s="38">
        <f>+COUNTIFS(Манзилли!I:I,#REF!,Манзилли!N:N,$BD$335,Манзилли!M:M,"Қарор")</f>
        <v>0</v>
      </c>
      <c r="BC107" s="38">
        <f>+COUNTIFS(Манзилли!I:I,#REF!,Манзилли!N:N,$BD$335,Манзилли!M:M,"Тўланди")</f>
        <v>0</v>
      </c>
      <c r="BD107" s="38">
        <f>+COUNTIFS(Манзилли!N:N,D107,Манзилли!S:S,$BD$335)</f>
        <v>0</v>
      </c>
      <c r="BE107" s="38">
        <f>+COUNTIFS(Манзилли!N:N,D107,Манзилли!S:S,$BD$335,Манзилли!R:R,"Рад")</f>
        <v>0</v>
      </c>
      <c r="BF107" s="38">
        <f>+COUNTIFS(Манзилли!N:N,D107,Манзилли!S:S,$BD$335,Манзилли!R:R,"Жараён")</f>
        <v>0</v>
      </c>
      <c r="BG107" s="38">
        <f>+COUNTIFS(Манзилли!N:N,D107,Манзилли!S:S,$BD$335,Манзилли!R:R,"Қарор")</f>
        <v>0</v>
      </c>
      <c r="BH107" s="38">
        <f>+COUNTIFS(Манзилли!N:N,D107,Манзилли!S:S,$BD$335,Манзилли!R:R,"Тўланди")</f>
        <v>0</v>
      </c>
      <c r="BI107" s="38">
        <f>+COUNTIFS(Манзилли!N:N,D107,Манзилли!S:S,$BI$335)</f>
        <v>0</v>
      </c>
      <c r="BJ107" s="38">
        <f>+COUNTIFS(Манзилли!N:N,D107,Манзилли!S:S,$BI$335,Манзилли!R:R,"Рад")</f>
        <v>0</v>
      </c>
      <c r="BK107" s="38">
        <f>+COUNTIFS(Манзилли!N:N,D107,Манзилли!S:S,$BI$335,Манзилли!R:R,"Жараён")</f>
        <v>0</v>
      </c>
      <c r="BL107" s="41">
        <f>+COUNTIFS(Манзилли!N:N,D107,Манзилли!S:S,$BI$335,Манзилли!R:R,"Қарор")</f>
        <v>0</v>
      </c>
      <c r="BM107" s="39">
        <f>+COUNTIFS(Манзилли!N:N,D107,Манзилли!S:S,$BI$335,Манзилли!R:R,"Тўланди")</f>
        <v>0</v>
      </c>
    </row>
    <row r="108" spans="1:65" ht="49.5" hidden="1" customHeight="1" x14ac:dyDescent="0.25">
      <c r="A108" s="67">
        <v>102</v>
      </c>
      <c r="B108" s="68" t="s">
        <v>19071</v>
      </c>
      <c r="C108" s="72" t="s">
        <v>641</v>
      </c>
      <c r="D108" s="76">
        <v>42303765760016</v>
      </c>
      <c r="E108" s="37">
        <f t="shared" si="9"/>
        <v>26</v>
      </c>
      <c r="F108" s="38">
        <f t="shared" si="10"/>
        <v>6</v>
      </c>
      <c r="G108" s="38">
        <f t="shared" si="11"/>
        <v>1</v>
      </c>
      <c r="H108" s="38">
        <f t="shared" si="12"/>
        <v>1</v>
      </c>
      <c r="I108" s="38">
        <f t="shared" si="13"/>
        <v>3.8461538461538463</v>
      </c>
      <c r="J108" s="39">
        <f t="shared" si="14"/>
        <v>19</v>
      </c>
      <c r="K108" s="40">
        <f>+COUNTIFS(Манзилли!N:N,D108,Манзилли!S:S,$K$335)</f>
        <v>1</v>
      </c>
      <c r="L108" s="38">
        <f>+COUNTIFS(Манзилли!N:N,D108,Манзилли!S:S,$K$335,Манзилли!R:R,"Рад")</f>
        <v>0</v>
      </c>
      <c r="M108" s="38">
        <f>+COUNTIFS(Манзилли!N:N,D108,Манзилли!S:S,$K$335,Манзилли!R:R,"Жараён")</f>
        <v>1</v>
      </c>
      <c r="N108" s="38">
        <f>+COUNTIFS(Манзилли!N:N,D108,Манзилли!S:S,$K$335,Манзилли!R:R,"Қарор")</f>
        <v>0</v>
      </c>
      <c r="O108" s="38">
        <f>+COUNTIFS(Манзилли!N:N,D108,Манзилли!S:S,$K$335,Манзилли!R:R,"Тўланди")</f>
        <v>0</v>
      </c>
      <c r="P108" s="38">
        <f>+COUNTIFS(Манзилли!N:N,D108,Манзилли!S:S,$P$335)</f>
        <v>0</v>
      </c>
      <c r="Q108" s="38">
        <f>+COUNTIFS(Манзилли!N:N,D108,Манзилли!S:S,$P$335,Манзилли!R:R,"Рад")</f>
        <v>0</v>
      </c>
      <c r="R108" s="38">
        <f>+COUNTIFS(Манзилли!N:N,D108,Манзилли!S:S,$P$335,Манзилли!R:R,"Жараён")</f>
        <v>0</v>
      </c>
      <c r="S108" s="38">
        <f>+COUNTIFS(Манзилли!N:N,D108,Манзилли!S:S,$P$335,Манзилли!R:R,"Қарор")</f>
        <v>0</v>
      </c>
      <c r="T108" s="38">
        <f>+COUNTIFS(Манзилли!N:N,D108,Манзилли!S:S,$P$335,Манзилли!R:R,"Тўланди")</f>
        <v>0</v>
      </c>
      <c r="U108" s="38">
        <f>+COUNTIFS(Манзилли!N:N,D108,Манзилли!S:S,$U$335)</f>
        <v>17</v>
      </c>
      <c r="V108" s="38">
        <f>+COUNTIFS(Манзилли!N:N,D108,Манзилли!S:S,$U$335,Манзилли!R:R,"Рад")</f>
        <v>3</v>
      </c>
      <c r="W108" s="38">
        <f>+COUNTIFS(Манзилли!N:N,D108,Манзилли!S:S,$U$335,Манзилли!R:R,"Жараён")</f>
        <v>0</v>
      </c>
      <c r="X108" s="38">
        <f>+COUNTIFS(Манзилли!N:N,D108,Манзилли!S:S,$U$335,Манзилли!R:R,"Қарор")</f>
        <v>1</v>
      </c>
      <c r="Y108" s="38">
        <f>+COUNTIFS(Манзилли!N:N,D108,Манзилли!S:S,$U$335,Манзилли!R:R,"Тўланди")</f>
        <v>13</v>
      </c>
      <c r="Z108" s="38">
        <f>+COUNTIFS(Манзилли!N:N,D108,Манзилли!S:S,$Y$335)</f>
        <v>3</v>
      </c>
      <c r="AA108" s="38">
        <f>+COUNTIFS(Манзилли!N:N,D108,Манзилли!S:S,$Y$335,Манзилли!R:R,"Рад")</f>
        <v>1</v>
      </c>
      <c r="AB108" s="38">
        <f>+COUNTIFS(Манзилли!N:N,D108,Манзилли!S:S,$Y$335,Манзилли!R:R,"Жараён")</f>
        <v>0</v>
      </c>
      <c r="AC108" s="38">
        <f>+COUNTIFS(Манзилли!N:N,D108,Манзилли!S:S,$Y$335,Манзилли!R:R,"Қарор")</f>
        <v>0</v>
      </c>
      <c r="AD108" s="38">
        <f>+COUNTIFS(Манзилли!N:N,D108,Манзилли!S:S,$Y$335,Манзилли!R:R,"Тўланди")</f>
        <v>2</v>
      </c>
      <c r="AE108" s="38">
        <f>+COUNTIFS(Манзилли!N:N,D108,Манзилли!S:S,$AD$335)</f>
        <v>0</v>
      </c>
      <c r="AF108" s="38">
        <f>+COUNTIFS(Манзилли!N:N,D108,Манзилли!S:S,$AD$335,Манзилли!R:R,"Рад")</f>
        <v>0</v>
      </c>
      <c r="AG108" s="38">
        <f>+COUNTIFS(Манзилли!N:N,D108,Манзилли!S:S,$AD$335,Манзилли!R:R,"Жараён")</f>
        <v>0</v>
      </c>
      <c r="AH108" s="38">
        <f>+COUNTIFS(Манзилли!N:N,D108,Манзилли!S:S,$AD$335,Манзилли!R:R,"Қарор")</f>
        <v>0</v>
      </c>
      <c r="AI108" s="38">
        <f>+COUNTIFS(Манзилли!N:N,D108,Манзилли!S:S,$AD$335,Манзилли!R:R,"Тўланди")</f>
        <v>0</v>
      </c>
      <c r="AJ108" s="38">
        <f>+COUNTIFS(Манзилли!N:N,D108,Манзилли!S:S,$AJ$335)</f>
        <v>4</v>
      </c>
      <c r="AK108" s="38">
        <f>+COUNTIFS(Манзилли!N:N,D108,Манзилли!S:S,$AJ$335,Манзилли!R:R,"Рад")</f>
        <v>2</v>
      </c>
      <c r="AL108" s="38">
        <f>+COUNTIFS(Манзилли!N:N,D108,Манзилли!S:S,$AJ$335,Манзилли!R:R,"Жараён")</f>
        <v>0</v>
      </c>
      <c r="AM108" s="38">
        <f>+COUNTIFS(Манзилли!N:N,D108,Манзилли!S:S,$AJ$335,Манзилли!R:R,"Қарор")</f>
        <v>0</v>
      </c>
      <c r="AN108" s="38">
        <f>+COUNTIFS(Манзилли!N:N,D108,Манзилли!S:S,$AJ$335,Манзилли!R:R,"Тўланди")</f>
        <v>2</v>
      </c>
      <c r="AO108" s="38">
        <f>+COUNTIFS(Манзилли!N:N,D108,Манзилли!S:S,$AO$335)</f>
        <v>0</v>
      </c>
      <c r="AP108" s="38">
        <f>+COUNTIFS(Манзилли!N:N,D108,Манзилли!S:S,$AO$335,Манзилли!R:R,"Рад")</f>
        <v>0</v>
      </c>
      <c r="AQ108" s="38">
        <f>+COUNTIFS(Манзилли!N:N,D108,Манзилли!S:S,$AO$335,Манзилли!R:R,"Жараён")</f>
        <v>0</v>
      </c>
      <c r="AR108" s="38">
        <f>+COUNTIFS(Манзилли!N:N,D108,Манзилли!S:S,$AO$335,Манзилли!R:R,"Қарор")</f>
        <v>0</v>
      </c>
      <c r="AS108" s="38">
        <f>+COUNTIFS(Манзилли!N:N,D108,Манзилли!S:S,$AO$335,Манзилли!R:R,"Тўланди")</f>
        <v>0</v>
      </c>
      <c r="AT108" s="38">
        <f>+COUNTIFS(Манзилли!D:D,#REF!,Манзилли!I:I,$BD$335)</f>
        <v>0</v>
      </c>
      <c r="AU108" s="38">
        <f>+COUNTIFS(Манзилли!D:D,#REF!,Манзилли!I:I,$BD$335,Манзилли!H:H,"Рад")</f>
        <v>0</v>
      </c>
      <c r="AV108" s="38">
        <f>+COUNTIFS(Манзилли!D:D,#REF!,Манзилли!I:I,$BD$335,Манзилли!H:H,"Жараён")</f>
        <v>0</v>
      </c>
      <c r="AW108" s="38">
        <f>+COUNTIFS(Манзилли!D:D,#REF!,Манзилли!I:I,$BD$335,Манзилли!H:H,"Қарор")</f>
        <v>0</v>
      </c>
      <c r="AX108" s="38">
        <f>+COUNTIFS(Манзилли!D:D,#REF!,Манзилли!I:I,$BD$335,Манзилли!H:H,"Тўланди")</f>
        <v>0</v>
      </c>
      <c r="AY108" s="38">
        <f>+COUNTIFS(Манзилли!I:I,#REF!,Манзилли!N:N,$BD$335)</f>
        <v>0</v>
      </c>
      <c r="AZ108" s="38">
        <f>+COUNTIFS(Манзилли!I:I,#REF!,Манзилли!N:N,$BD$335,Манзилли!M:M,"Рад")</f>
        <v>0</v>
      </c>
      <c r="BA108" s="38">
        <f>+COUNTIFS(Манзилли!I:I,#REF!,Манзилли!N:N,$BD$335,Манзилли!M:M,"Жараён")</f>
        <v>0</v>
      </c>
      <c r="BB108" s="38">
        <f>+COUNTIFS(Манзилли!I:I,#REF!,Манзилли!N:N,$BD$335,Манзилли!M:M,"Қарор")</f>
        <v>0</v>
      </c>
      <c r="BC108" s="38">
        <f>+COUNTIFS(Манзилли!I:I,#REF!,Манзилли!N:N,$BD$335,Манзилли!M:M,"Тўланди")</f>
        <v>0</v>
      </c>
      <c r="BD108" s="38">
        <f>+COUNTIFS(Манзилли!N:N,D108,Манзилли!S:S,$BD$335)</f>
        <v>1</v>
      </c>
      <c r="BE108" s="38">
        <f>+COUNTIFS(Манзилли!N:N,D108,Манзилли!S:S,$BD$335,Манзилли!R:R,"Рад")</f>
        <v>0</v>
      </c>
      <c r="BF108" s="38">
        <f>+COUNTIFS(Манзилли!N:N,D108,Манзилли!S:S,$BD$335,Манзилли!R:R,"Жараён")</f>
        <v>0</v>
      </c>
      <c r="BG108" s="38">
        <f>+COUNTIFS(Манзилли!N:N,D108,Манзилли!S:S,$BD$335,Манзилли!R:R,"Қарор")</f>
        <v>0</v>
      </c>
      <c r="BH108" s="38">
        <f>+COUNTIFS(Манзилли!N:N,D108,Манзилли!S:S,$BD$335,Манзилли!R:R,"Тўланди")</f>
        <v>1</v>
      </c>
      <c r="BI108" s="38">
        <f>+COUNTIFS(Манзилли!N:N,D108,Манзилли!S:S,$BI$335)</f>
        <v>0</v>
      </c>
      <c r="BJ108" s="38">
        <f>+COUNTIFS(Манзилли!N:N,D108,Манзилли!S:S,$BI$335,Манзилли!R:R,"Рад")</f>
        <v>0</v>
      </c>
      <c r="BK108" s="38">
        <f>+COUNTIFS(Манзилли!N:N,D108,Манзилли!S:S,$BI$335,Манзилли!R:R,"Жараён")</f>
        <v>0</v>
      </c>
      <c r="BL108" s="41">
        <f>+COUNTIFS(Манзилли!N:N,D108,Манзилли!S:S,$BI$335,Манзилли!R:R,"Қарор")</f>
        <v>0</v>
      </c>
      <c r="BM108" s="39">
        <f>+COUNTIFS(Манзилли!N:N,D108,Манзилли!S:S,$BI$335,Манзилли!R:R,"Тўланди")</f>
        <v>0</v>
      </c>
    </row>
    <row r="109" spans="1:65" ht="49.5" hidden="1" customHeight="1" x14ac:dyDescent="0.25">
      <c r="A109" s="67">
        <v>103</v>
      </c>
      <c r="B109" s="68" t="s">
        <v>19071</v>
      </c>
      <c r="C109" s="72" t="s">
        <v>356</v>
      </c>
      <c r="D109" s="76">
        <v>50101005780021</v>
      </c>
      <c r="E109" s="37">
        <f t="shared" si="9"/>
        <v>12</v>
      </c>
      <c r="F109" s="38">
        <f t="shared" si="10"/>
        <v>4</v>
      </c>
      <c r="G109" s="38">
        <f t="shared" si="11"/>
        <v>0</v>
      </c>
      <c r="H109" s="38">
        <f t="shared" si="12"/>
        <v>1</v>
      </c>
      <c r="I109" s="38">
        <f t="shared" si="13"/>
        <v>0</v>
      </c>
      <c r="J109" s="39">
        <f t="shared" si="14"/>
        <v>7</v>
      </c>
      <c r="K109" s="40">
        <f>+COUNTIFS(Манзилли!N:N,D109,Манзилли!S:S,$K$335)</f>
        <v>0</v>
      </c>
      <c r="L109" s="38">
        <f>+COUNTIFS(Манзилли!N:N,D109,Манзилли!S:S,$K$335,Манзилли!R:R,"Рад")</f>
        <v>0</v>
      </c>
      <c r="M109" s="38">
        <f>+COUNTIFS(Манзилли!N:N,D109,Манзилли!S:S,$K$335,Манзилли!R:R,"Жараён")</f>
        <v>0</v>
      </c>
      <c r="N109" s="38">
        <f>+COUNTIFS(Манзилли!N:N,D109,Манзилли!S:S,$K$335,Манзилли!R:R,"Қарор")</f>
        <v>0</v>
      </c>
      <c r="O109" s="38">
        <f>+COUNTIFS(Манзилли!N:N,D109,Манзилли!S:S,$K$335,Манзилли!R:R,"Тўланди")</f>
        <v>0</v>
      </c>
      <c r="P109" s="38">
        <f>+COUNTIFS(Манзилли!N:N,D109,Манзилли!S:S,$P$335)</f>
        <v>2</v>
      </c>
      <c r="Q109" s="38">
        <f>+COUNTIFS(Манзилли!N:N,D109,Манзилли!S:S,$P$335,Манзилли!R:R,"Рад")</f>
        <v>1</v>
      </c>
      <c r="R109" s="38">
        <f>+COUNTIFS(Манзилли!N:N,D109,Манзилли!S:S,$P$335,Манзилли!R:R,"Жараён")</f>
        <v>0</v>
      </c>
      <c r="S109" s="38">
        <f>+COUNTIFS(Манзилли!N:N,D109,Манзилли!S:S,$P$335,Манзилли!R:R,"Қарор")</f>
        <v>1</v>
      </c>
      <c r="T109" s="38">
        <f>+COUNTIFS(Манзилли!N:N,D109,Манзилли!S:S,$P$335,Манзилли!R:R,"Тўланди")</f>
        <v>0</v>
      </c>
      <c r="U109" s="38">
        <f>+COUNTIFS(Манзилли!N:N,D109,Манзилли!S:S,$U$335)</f>
        <v>10</v>
      </c>
      <c r="V109" s="38">
        <f>+COUNTIFS(Манзилли!N:N,D109,Манзилли!S:S,$U$335,Манзилли!R:R,"Рад")</f>
        <v>3</v>
      </c>
      <c r="W109" s="38">
        <f>+COUNTIFS(Манзилли!N:N,D109,Манзилли!S:S,$U$335,Манзилли!R:R,"Жараён")</f>
        <v>0</v>
      </c>
      <c r="X109" s="38">
        <f>+COUNTIFS(Манзилли!N:N,D109,Манзилли!S:S,$U$335,Манзилли!R:R,"Қарор")</f>
        <v>0</v>
      </c>
      <c r="Y109" s="38">
        <f>+COUNTIFS(Манзилли!N:N,D109,Манзилли!S:S,$U$335,Манзилли!R:R,"Тўланди")</f>
        <v>7</v>
      </c>
      <c r="Z109" s="38">
        <f>+COUNTIFS(Манзилли!N:N,D109,Манзилли!S:S,$Y$335)</f>
        <v>0</v>
      </c>
      <c r="AA109" s="38">
        <f>+COUNTIFS(Манзилли!N:N,D109,Манзилли!S:S,$Y$335,Манзилли!R:R,"Рад")</f>
        <v>0</v>
      </c>
      <c r="AB109" s="38">
        <f>+COUNTIFS(Манзилли!N:N,D109,Манзилли!S:S,$Y$335,Манзилли!R:R,"Жараён")</f>
        <v>0</v>
      </c>
      <c r="AC109" s="38">
        <f>+COUNTIFS(Манзилли!N:N,D109,Манзилли!S:S,$Y$335,Манзилли!R:R,"Қарор")</f>
        <v>0</v>
      </c>
      <c r="AD109" s="38">
        <f>+COUNTIFS(Манзилли!N:N,D109,Манзилли!S:S,$Y$335,Манзилли!R:R,"Тўланди")</f>
        <v>0</v>
      </c>
      <c r="AE109" s="38">
        <f>+COUNTIFS(Манзилли!N:N,D109,Манзилли!S:S,$AD$335)</f>
        <v>0</v>
      </c>
      <c r="AF109" s="38">
        <f>+COUNTIFS(Манзилли!N:N,D109,Манзилли!S:S,$AD$335,Манзилли!R:R,"Рад")</f>
        <v>0</v>
      </c>
      <c r="AG109" s="38">
        <f>+COUNTIFS(Манзилли!N:N,D109,Манзилли!S:S,$AD$335,Манзилли!R:R,"Жараён")</f>
        <v>0</v>
      </c>
      <c r="AH109" s="38">
        <f>+COUNTIFS(Манзилли!N:N,D109,Манзилли!S:S,$AD$335,Манзилли!R:R,"Қарор")</f>
        <v>0</v>
      </c>
      <c r="AI109" s="38">
        <f>+COUNTIFS(Манзилли!N:N,D109,Манзилли!S:S,$AD$335,Манзилли!R:R,"Тўланди")</f>
        <v>0</v>
      </c>
      <c r="AJ109" s="38">
        <f>+COUNTIFS(Манзилли!N:N,D109,Манзилли!S:S,$AJ$335)</f>
        <v>0</v>
      </c>
      <c r="AK109" s="38">
        <f>+COUNTIFS(Манзилли!N:N,D109,Манзилли!S:S,$AJ$335,Манзилли!R:R,"Рад")</f>
        <v>0</v>
      </c>
      <c r="AL109" s="38">
        <f>+COUNTIFS(Манзилли!N:N,D109,Манзилли!S:S,$AJ$335,Манзилли!R:R,"Жараён")</f>
        <v>0</v>
      </c>
      <c r="AM109" s="38">
        <f>+COUNTIFS(Манзилли!N:N,D109,Манзилли!S:S,$AJ$335,Манзилли!R:R,"Қарор")</f>
        <v>0</v>
      </c>
      <c r="AN109" s="38">
        <f>+COUNTIFS(Манзилли!N:N,D109,Манзилли!S:S,$AJ$335,Манзилли!R:R,"Тўланди")</f>
        <v>0</v>
      </c>
      <c r="AO109" s="38">
        <f>+COUNTIFS(Манзилли!N:N,D109,Манзилли!S:S,$AO$335)</f>
        <v>0</v>
      </c>
      <c r="AP109" s="38">
        <f>+COUNTIFS(Манзилли!N:N,D109,Манзилли!S:S,$AO$335,Манзилли!R:R,"Рад")</f>
        <v>0</v>
      </c>
      <c r="AQ109" s="38">
        <f>+COUNTIFS(Манзилли!N:N,D109,Манзилли!S:S,$AO$335,Манзилли!R:R,"Жараён")</f>
        <v>0</v>
      </c>
      <c r="AR109" s="38">
        <f>+COUNTIFS(Манзилли!N:N,D109,Манзилли!S:S,$AO$335,Манзилли!R:R,"Қарор")</f>
        <v>0</v>
      </c>
      <c r="AS109" s="38">
        <f>+COUNTIFS(Манзилли!N:N,D109,Манзилли!S:S,$AO$335,Манзилли!R:R,"Тўланди")</f>
        <v>0</v>
      </c>
      <c r="AT109" s="38">
        <f>+COUNTIFS(Манзилли!D:D,#REF!,Манзилли!I:I,$BD$335)</f>
        <v>0</v>
      </c>
      <c r="AU109" s="38">
        <f>+COUNTIFS(Манзилли!D:D,#REF!,Манзилли!I:I,$BD$335,Манзилли!H:H,"Рад")</f>
        <v>0</v>
      </c>
      <c r="AV109" s="38">
        <f>+COUNTIFS(Манзилли!D:D,#REF!,Манзилли!I:I,$BD$335,Манзилли!H:H,"Жараён")</f>
        <v>0</v>
      </c>
      <c r="AW109" s="38">
        <f>+COUNTIFS(Манзилли!D:D,#REF!,Манзилли!I:I,$BD$335,Манзилли!H:H,"Қарор")</f>
        <v>0</v>
      </c>
      <c r="AX109" s="38">
        <f>+COUNTIFS(Манзилли!D:D,#REF!,Манзилли!I:I,$BD$335,Манзилли!H:H,"Тўланди")</f>
        <v>0</v>
      </c>
      <c r="AY109" s="38">
        <f>+COUNTIFS(Манзилли!I:I,#REF!,Манзилли!N:N,$BD$335)</f>
        <v>0</v>
      </c>
      <c r="AZ109" s="38">
        <f>+COUNTIFS(Манзилли!I:I,#REF!,Манзилли!N:N,$BD$335,Манзилли!M:M,"Рад")</f>
        <v>0</v>
      </c>
      <c r="BA109" s="38">
        <f>+COUNTIFS(Манзилли!I:I,#REF!,Манзилли!N:N,$BD$335,Манзилли!M:M,"Жараён")</f>
        <v>0</v>
      </c>
      <c r="BB109" s="38">
        <f>+COUNTIFS(Манзилли!I:I,#REF!,Манзилли!N:N,$BD$335,Манзилли!M:M,"Қарор")</f>
        <v>0</v>
      </c>
      <c r="BC109" s="38">
        <f>+COUNTIFS(Манзилли!I:I,#REF!,Манзилли!N:N,$BD$335,Манзилли!M:M,"Тўланди")</f>
        <v>0</v>
      </c>
      <c r="BD109" s="38">
        <f>+COUNTIFS(Манзилли!N:N,D109,Манзилли!S:S,$BD$335)</f>
        <v>0</v>
      </c>
      <c r="BE109" s="38">
        <f>+COUNTIFS(Манзилли!N:N,D109,Манзилли!S:S,$BD$335,Манзилли!R:R,"Рад")</f>
        <v>0</v>
      </c>
      <c r="BF109" s="38">
        <f>+COUNTIFS(Манзилли!N:N,D109,Манзилли!S:S,$BD$335,Манзилли!R:R,"Жараён")</f>
        <v>0</v>
      </c>
      <c r="BG109" s="38">
        <f>+COUNTIFS(Манзилли!N:N,D109,Манзилли!S:S,$BD$335,Манзилли!R:R,"Қарор")</f>
        <v>0</v>
      </c>
      <c r="BH109" s="38">
        <f>+COUNTIFS(Манзилли!N:N,D109,Манзилли!S:S,$BD$335,Манзилли!R:R,"Тўланди")</f>
        <v>0</v>
      </c>
      <c r="BI109" s="38">
        <f>+COUNTIFS(Манзилли!N:N,D109,Манзилли!S:S,$BI$335)</f>
        <v>0</v>
      </c>
      <c r="BJ109" s="38">
        <f>+COUNTIFS(Манзилли!N:N,D109,Манзилли!S:S,$BI$335,Манзилли!R:R,"Рад")</f>
        <v>0</v>
      </c>
      <c r="BK109" s="38">
        <f>+COUNTIFS(Манзилли!N:N,D109,Манзилли!S:S,$BI$335,Манзилли!R:R,"Жараён")</f>
        <v>0</v>
      </c>
      <c r="BL109" s="41">
        <f>+COUNTIFS(Манзилли!N:N,D109,Манзилли!S:S,$BI$335,Манзилли!R:R,"Қарор")</f>
        <v>0</v>
      </c>
      <c r="BM109" s="39">
        <f>+COUNTIFS(Манзилли!N:N,D109,Манзилли!S:S,$BI$335,Манзилли!R:R,"Тўланди")</f>
        <v>0</v>
      </c>
    </row>
    <row r="110" spans="1:65" ht="49.5" hidden="1" customHeight="1" x14ac:dyDescent="0.25">
      <c r="A110" s="67">
        <v>104</v>
      </c>
      <c r="B110" s="68" t="s">
        <v>19071</v>
      </c>
      <c r="C110" s="72" t="s">
        <v>392</v>
      </c>
      <c r="D110" s="76">
        <v>33103995780024</v>
      </c>
      <c r="E110" s="37">
        <f t="shared" si="9"/>
        <v>24</v>
      </c>
      <c r="F110" s="38">
        <f t="shared" si="10"/>
        <v>10</v>
      </c>
      <c r="G110" s="38">
        <f t="shared" si="11"/>
        <v>0</v>
      </c>
      <c r="H110" s="38">
        <f t="shared" si="12"/>
        <v>0</v>
      </c>
      <c r="I110" s="38">
        <f t="shared" si="13"/>
        <v>0</v>
      </c>
      <c r="J110" s="39">
        <f t="shared" si="14"/>
        <v>14</v>
      </c>
      <c r="K110" s="40">
        <f>+COUNTIFS(Манзилли!N:N,D110,Манзилли!S:S,$K$335)</f>
        <v>0</v>
      </c>
      <c r="L110" s="38">
        <f>+COUNTIFS(Манзилли!N:N,D110,Манзилли!S:S,$K$335,Манзилли!R:R,"Рад")</f>
        <v>0</v>
      </c>
      <c r="M110" s="38">
        <f>+COUNTIFS(Манзилли!N:N,D110,Манзилли!S:S,$K$335,Манзилли!R:R,"Жараён")</f>
        <v>0</v>
      </c>
      <c r="N110" s="38">
        <f>+COUNTIFS(Манзилли!N:N,D110,Манзилли!S:S,$K$335,Манзилли!R:R,"Қарор")</f>
        <v>0</v>
      </c>
      <c r="O110" s="38">
        <f>+COUNTIFS(Манзилли!N:N,D110,Манзилли!S:S,$K$335,Манзилли!R:R,"Тўланди")</f>
        <v>0</v>
      </c>
      <c r="P110" s="38">
        <f>+COUNTIFS(Манзилли!N:N,D110,Манзилли!S:S,$P$335)</f>
        <v>1</v>
      </c>
      <c r="Q110" s="38">
        <f>+COUNTIFS(Манзилли!N:N,D110,Манзилли!S:S,$P$335,Манзилли!R:R,"Рад")</f>
        <v>1</v>
      </c>
      <c r="R110" s="38">
        <f>+COUNTIFS(Манзилли!N:N,D110,Манзилли!S:S,$P$335,Манзилли!R:R,"Жараён")</f>
        <v>0</v>
      </c>
      <c r="S110" s="38">
        <f>+COUNTIFS(Манзилли!N:N,D110,Манзилли!S:S,$P$335,Манзилли!R:R,"Қарор")</f>
        <v>0</v>
      </c>
      <c r="T110" s="38">
        <f>+COUNTIFS(Манзилли!N:N,D110,Манзилли!S:S,$P$335,Манзилли!R:R,"Тўланди")</f>
        <v>0</v>
      </c>
      <c r="U110" s="38">
        <f>+COUNTIFS(Манзилли!N:N,D110,Манзилли!S:S,$U$335)</f>
        <v>19</v>
      </c>
      <c r="V110" s="38">
        <f>+COUNTIFS(Манзилли!N:N,D110,Манзилли!S:S,$U$335,Манзилли!R:R,"Рад")</f>
        <v>6</v>
      </c>
      <c r="W110" s="38">
        <f>+COUNTIFS(Манзилли!N:N,D110,Манзилли!S:S,$U$335,Манзилли!R:R,"Жараён")</f>
        <v>0</v>
      </c>
      <c r="X110" s="38">
        <f>+COUNTIFS(Манзилли!N:N,D110,Манзилли!S:S,$U$335,Манзилли!R:R,"Қарор")</f>
        <v>0</v>
      </c>
      <c r="Y110" s="38">
        <f>+COUNTIFS(Манзилли!N:N,D110,Манзилли!S:S,$U$335,Манзилли!R:R,"Тўланди")</f>
        <v>13</v>
      </c>
      <c r="Z110" s="38">
        <f>+COUNTIFS(Манзилли!N:N,D110,Манзилли!S:S,$Y$335)</f>
        <v>0</v>
      </c>
      <c r="AA110" s="38">
        <f>+COUNTIFS(Манзилли!N:N,D110,Манзилли!S:S,$Y$335,Манзилли!R:R,"Рад")</f>
        <v>0</v>
      </c>
      <c r="AB110" s="38">
        <f>+COUNTIFS(Манзилли!N:N,D110,Манзилли!S:S,$Y$335,Манзилли!R:R,"Жараён")</f>
        <v>0</v>
      </c>
      <c r="AC110" s="38">
        <f>+COUNTIFS(Манзилли!N:N,D110,Манзилли!S:S,$Y$335,Манзилли!R:R,"Қарор")</f>
        <v>0</v>
      </c>
      <c r="AD110" s="38">
        <f>+COUNTIFS(Манзилли!N:N,D110,Манзилли!S:S,$Y$335,Манзилли!R:R,"Тўланди")</f>
        <v>0</v>
      </c>
      <c r="AE110" s="38">
        <f>+COUNTIFS(Манзилли!N:N,D110,Манзилли!S:S,$AD$335)</f>
        <v>0</v>
      </c>
      <c r="AF110" s="38">
        <f>+COUNTIFS(Манзилли!N:N,D110,Манзилли!S:S,$AD$335,Манзилли!R:R,"Рад")</f>
        <v>0</v>
      </c>
      <c r="AG110" s="38">
        <f>+COUNTIFS(Манзилли!N:N,D110,Манзилли!S:S,$AD$335,Манзилли!R:R,"Жараён")</f>
        <v>0</v>
      </c>
      <c r="AH110" s="38">
        <f>+COUNTIFS(Манзилли!N:N,D110,Манзилли!S:S,$AD$335,Манзилли!R:R,"Қарор")</f>
        <v>0</v>
      </c>
      <c r="AI110" s="38">
        <f>+COUNTIFS(Манзилли!N:N,D110,Манзилли!S:S,$AD$335,Манзилли!R:R,"Тўланди")</f>
        <v>0</v>
      </c>
      <c r="AJ110" s="38">
        <f>+COUNTIFS(Манзилли!N:N,D110,Манзилли!S:S,$AJ$335)</f>
        <v>4</v>
      </c>
      <c r="AK110" s="38">
        <f>+COUNTIFS(Манзилли!N:N,D110,Манзилли!S:S,$AJ$335,Манзилли!R:R,"Рад")</f>
        <v>3</v>
      </c>
      <c r="AL110" s="38">
        <f>+COUNTIFS(Манзилли!N:N,D110,Манзилли!S:S,$AJ$335,Манзилли!R:R,"Жараён")</f>
        <v>0</v>
      </c>
      <c r="AM110" s="38">
        <f>+COUNTIFS(Манзилли!N:N,D110,Манзилли!S:S,$AJ$335,Манзилли!R:R,"Қарор")</f>
        <v>0</v>
      </c>
      <c r="AN110" s="38">
        <f>+COUNTIFS(Манзилли!N:N,D110,Манзилли!S:S,$AJ$335,Манзилли!R:R,"Тўланди")</f>
        <v>1</v>
      </c>
      <c r="AO110" s="38">
        <f>+COUNTIFS(Манзилли!N:N,D110,Манзилли!S:S,$AO$335)</f>
        <v>0</v>
      </c>
      <c r="AP110" s="38">
        <f>+COUNTIFS(Манзилли!N:N,D110,Манзилли!S:S,$AO$335,Манзилли!R:R,"Рад")</f>
        <v>0</v>
      </c>
      <c r="AQ110" s="38">
        <f>+COUNTIFS(Манзилли!N:N,D110,Манзилли!S:S,$AO$335,Манзилли!R:R,"Жараён")</f>
        <v>0</v>
      </c>
      <c r="AR110" s="38">
        <f>+COUNTIFS(Манзилли!N:N,D110,Манзилли!S:S,$AO$335,Манзилли!R:R,"Қарор")</f>
        <v>0</v>
      </c>
      <c r="AS110" s="38">
        <f>+COUNTIFS(Манзилли!N:N,D110,Манзилли!S:S,$AO$335,Манзилли!R:R,"Тўланди")</f>
        <v>0</v>
      </c>
      <c r="AT110" s="38">
        <f>+COUNTIFS(Манзилли!D:D,#REF!,Манзилли!I:I,$BD$335)</f>
        <v>0</v>
      </c>
      <c r="AU110" s="38">
        <f>+COUNTIFS(Манзилли!D:D,#REF!,Манзилли!I:I,$BD$335,Манзилли!H:H,"Рад")</f>
        <v>0</v>
      </c>
      <c r="AV110" s="38">
        <f>+COUNTIFS(Манзилли!D:D,#REF!,Манзилли!I:I,$BD$335,Манзилли!H:H,"Жараён")</f>
        <v>0</v>
      </c>
      <c r="AW110" s="38">
        <f>+COUNTIFS(Манзилли!D:D,#REF!,Манзилли!I:I,$BD$335,Манзилли!H:H,"Қарор")</f>
        <v>0</v>
      </c>
      <c r="AX110" s="38">
        <f>+COUNTIFS(Манзилли!D:D,#REF!,Манзилли!I:I,$BD$335,Манзилли!H:H,"Тўланди")</f>
        <v>0</v>
      </c>
      <c r="AY110" s="38">
        <f>+COUNTIFS(Манзилли!I:I,#REF!,Манзилли!N:N,$BD$335)</f>
        <v>0</v>
      </c>
      <c r="AZ110" s="38">
        <f>+COUNTIFS(Манзилли!I:I,#REF!,Манзилли!N:N,$BD$335,Манзилли!M:M,"Рад")</f>
        <v>0</v>
      </c>
      <c r="BA110" s="38">
        <f>+COUNTIFS(Манзилли!I:I,#REF!,Манзилли!N:N,$BD$335,Манзилли!M:M,"Жараён")</f>
        <v>0</v>
      </c>
      <c r="BB110" s="38">
        <f>+COUNTIFS(Манзилли!I:I,#REF!,Манзилли!N:N,$BD$335,Манзилли!M:M,"Қарор")</f>
        <v>0</v>
      </c>
      <c r="BC110" s="38">
        <f>+COUNTIFS(Манзилли!I:I,#REF!,Манзилли!N:N,$BD$335,Манзилли!M:M,"Тўланди")</f>
        <v>0</v>
      </c>
      <c r="BD110" s="38">
        <f>+COUNTIFS(Манзилли!N:N,D110,Манзилли!S:S,$BD$335)</f>
        <v>0</v>
      </c>
      <c r="BE110" s="38">
        <f>+COUNTIFS(Манзилли!N:N,D110,Манзилли!S:S,$BD$335,Манзилли!R:R,"Рад")</f>
        <v>0</v>
      </c>
      <c r="BF110" s="38">
        <f>+COUNTIFS(Манзилли!N:N,D110,Манзилли!S:S,$BD$335,Манзилли!R:R,"Жараён")</f>
        <v>0</v>
      </c>
      <c r="BG110" s="38">
        <f>+COUNTIFS(Манзилли!N:N,D110,Манзилли!S:S,$BD$335,Манзилли!R:R,"Қарор")</f>
        <v>0</v>
      </c>
      <c r="BH110" s="38">
        <f>+COUNTIFS(Манзилли!N:N,D110,Манзилли!S:S,$BD$335,Манзилли!R:R,"Тўланди")</f>
        <v>0</v>
      </c>
      <c r="BI110" s="38">
        <f>+COUNTIFS(Манзилли!N:N,D110,Манзилли!S:S,$BI$335)</f>
        <v>0</v>
      </c>
      <c r="BJ110" s="38">
        <f>+COUNTIFS(Манзилли!N:N,D110,Манзилли!S:S,$BI$335,Манзилли!R:R,"Рад")</f>
        <v>0</v>
      </c>
      <c r="BK110" s="38">
        <f>+COUNTIFS(Манзилли!N:N,D110,Манзилли!S:S,$BI$335,Манзилли!R:R,"Жараён")</f>
        <v>0</v>
      </c>
      <c r="BL110" s="41">
        <f>+COUNTIFS(Манзилли!N:N,D110,Манзилли!S:S,$BI$335,Манзилли!R:R,"Қарор")</f>
        <v>0</v>
      </c>
      <c r="BM110" s="39">
        <f>+COUNTIFS(Манзилли!N:N,D110,Манзилли!S:S,$BI$335,Манзилли!R:R,"Тўланди")</f>
        <v>0</v>
      </c>
    </row>
    <row r="111" spans="1:65" ht="49.5" hidden="1" customHeight="1" x14ac:dyDescent="0.25">
      <c r="A111" s="67">
        <v>105</v>
      </c>
      <c r="B111" s="68" t="s">
        <v>19071</v>
      </c>
      <c r="C111" s="72" t="s">
        <v>328</v>
      </c>
      <c r="D111" s="76">
        <v>42310802330026</v>
      </c>
      <c r="E111" s="37">
        <f t="shared" si="9"/>
        <v>6</v>
      </c>
      <c r="F111" s="38">
        <f t="shared" si="10"/>
        <v>1</v>
      </c>
      <c r="G111" s="38">
        <f t="shared" si="11"/>
        <v>0</v>
      </c>
      <c r="H111" s="38">
        <f t="shared" si="12"/>
        <v>0</v>
      </c>
      <c r="I111" s="38">
        <f t="shared" si="13"/>
        <v>0</v>
      </c>
      <c r="J111" s="39">
        <f t="shared" si="14"/>
        <v>5</v>
      </c>
      <c r="K111" s="40">
        <f>+COUNTIFS(Манзилли!N:N,D111,Манзилли!S:S,$K$335)</f>
        <v>0</v>
      </c>
      <c r="L111" s="38">
        <f>+COUNTIFS(Манзилли!N:N,D111,Манзилли!S:S,$K$335,Манзилли!R:R,"Рад")</f>
        <v>0</v>
      </c>
      <c r="M111" s="38">
        <f>+COUNTIFS(Манзилли!N:N,D111,Манзилли!S:S,$K$335,Манзилли!R:R,"Жараён")</f>
        <v>0</v>
      </c>
      <c r="N111" s="38">
        <f>+COUNTIFS(Манзилли!N:N,D111,Манзилли!S:S,$K$335,Манзилли!R:R,"Қарор")</f>
        <v>0</v>
      </c>
      <c r="O111" s="38">
        <f>+COUNTIFS(Манзилли!N:N,D111,Манзилли!S:S,$K$335,Манзилли!R:R,"Тўланди")</f>
        <v>0</v>
      </c>
      <c r="P111" s="38">
        <f>+COUNTIFS(Манзилли!N:N,D111,Манзилли!S:S,$P$335)</f>
        <v>0</v>
      </c>
      <c r="Q111" s="38">
        <f>+COUNTIFS(Манзилли!N:N,D111,Манзилли!S:S,$P$335,Манзилли!R:R,"Рад")</f>
        <v>0</v>
      </c>
      <c r="R111" s="38">
        <f>+COUNTIFS(Манзилли!N:N,D111,Манзилли!S:S,$P$335,Манзилли!R:R,"Жараён")</f>
        <v>0</v>
      </c>
      <c r="S111" s="38">
        <f>+COUNTIFS(Манзилли!N:N,D111,Манзилли!S:S,$P$335,Манзилли!R:R,"Қарор")</f>
        <v>0</v>
      </c>
      <c r="T111" s="38">
        <f>+COUNTIFS(Манзилли!N:N,D111,Манзилли!S:S,$P$335,Манзилли!R:R,"Тўланди")</f>
        <v>0</v>
      </c>
      <c r="U111" s="38">
        <f>+COUNTIFS(Манзилли!N:N,D111,Манзилли!S:S,$U$335)</f>
        <v>5</v>
      </c>
      <c r="V111" s="38">
        <f>+COUNTIFS(Манзилли!N:N,D111,Манзилли!S:S,$U$335,Манзилли!R:R,"Рад")</f>
        <v>0</v>
      </c>
      <c r="W111" s="38">
        <f>+COUNTIFS(Манзилли!N:N,D111,Манзилли!S:S,$U$335,Манзилли!R:R,"Жараён")</f>
        <v>0</v>
      </c>
      <c r="X111" s="38">
        <f>+COUNTIFS(Манзилли!N:N,D111,Манзилли!S:S,$U$335,Манзилли!R:R,"Қарор")</f>
        <v>0</v>
      </c>
      <c r="Y111" s="38">
        <f>+COUNTIFS(Манзилли!N:N,D111,Манзилли!S:S,$U$335,Манзилли!R:R,"Тўланди")</f>
        <v>5</v>
      </c>
      <c r="Z111" s="38">
        <f>+COUNTIFS(Манзилли!N:N,D111,Манзилли!S:S,$Y$335)</f>
        <v>0</v>
      </c>
      <c r="AA111" s="38">
        <f>+COUNTIFS(Манзилли!N:N,D111,Манзилли!S:S,$Y$335,Манзилли!R:R,"Рад")</f>
        <v>0</v>
      </c>
      <c r="AB111" s="38">
        <f>+COUNTIFS(Манзилли!N:N,D111,Манзилли!S:S,$Y$335,Манзилли!R:R,"Жараён")</f>
        <v>0</v>
      </c>
      <c r="AC111" s="38">
        <f>+COUNTIFS(Манзилли!N:N,D111,Манзилли!S:S,$Y$335,Манзилли!R:R,"Қарор")</f>
        <v>0</v>
      </c>
      <c r="AD111" s="38">
        <f>+COUNTIFS(Манзилли!N:N,D111,Манзилли!S:S,$Y$335,Манзилли!R:R,"Тўланди")</f>
        <v>0</v>
      </c>
      <c r="AE111" s="38">
        <f>+COUNTIFS(Манзилли!N:N,D111,Манзилли!S:S,$AD$335)</f>
        <v>0</v>
      </c>
      <c r="AF111" s="38">
        <f>+COUNTIFS(Манзилли!N:N,D111,Манзилли!S:S,$AD$335,Манзилли!R:R,"Рад")</f>
        <v>0</v>
      </c>
      <c r="AG111" s="38">
        <f>+COUNTIFS(Манзилли!N:N,D111,Манзилли!S:S,$AD$335,Манзилли!R:R,"Жараён")</f>
        <v>0</v>
      </c>
      <c r="AH111" s="38">
        <f>+COUNTIFS(Манзилли!N:N,D111,Манзилли!S:S,$AD$335,Манзилли!R:R,"Қарор")</f>
        <v>0</v>
      </c>
      <c r="AI111" s="38">
        <f>+COUNTIFS(Манзилли!N:N,D111,Манзилли!S:S,$AD$335,Манзилли!R:R,"Тўланди")</f>
        <v>0</v>
      </c>
      <c r="AJ111" s="38">
        <f>+COUNTIFS(Манзилли!N:N,D111,Манзилли!S:S,$AJ$335)</f>
        <v>0</v>
      </c>
      <c r="AK111" s="38">
        <f>+COUNTIFS(Манзилли!N:N,D111,Манзилли!S:S,$AJ$335,Манзилли!R:R,"Рад")</f>
        <v>0</v>
      </c>
      <c r="AL111" s="38">
        <f>+COUNTIFS(Манзилли!N:N,D111,Манзилли!S:S,$AJ$335,Манзилли!R:R,"Жараён")</f>
        <v>0</v>
      </c>
      <c r="AM111" s="38">
        <f>+COUNTIFS(Манзилли!N:N,D111,Манзилли!S:S,$AJ$335,Манзилли!R:R,"Қарор")</f>
        <v>0</v>
      </c>
      <c r="AN111" s="38">
        <f>+COUNTIFS(Манзилли!N:N,D111,Манзилли!S:S,$AJ$335,Манзилли!R:R,"Тўланди")</f>
        <v>0</v>
      </c>
      <c r="AO111" s="38">
        <f>+COUNTIFS(Манзилли!N:N,D111,Манзилли!S:S,$AO$335)</f>
        <v>1</v>
      </c>
      <c r="AP111" s="38">
        <f>+COUNTIFS(Манзилли!N:N,D111,Манзилли!S:S,$AO$335,Манзилли!R:R,"Рад")</f>
        <v>1</v>
      </c>
      <c r="AQ111" s="38">
        <f>+COUNTIFS(Манзилли!N:N,D111,Манзилли!S:S,$AO$335,Манзилли!R:R,"Жараён")</f>
        <v>0</v>
      </c>
      <c r="AR111" s="38">
        <f>+COUNTIFS(Манзилли!N:N,D111,Манзилли!S:S,$AO$335,Манзилли!R:R,"Қарор")</f>
        <v>0</v>
      </c>
      <c r="AS111" s="38">
        <f>+COUNTIFS(Манзилли!N:N,D111,Манзилли!S:S,$AO$335,Манзилли!R:R,"Тўланди")</f>
        <v>0</v>
      </c>
      <c r="AT111" s="38">
        <f>+COUNTIFS(Манзилли!D:D,#REF!,Манзилли!I:I,$BD$335)</f>
        <v>0</v>
      </c>
      <c r="AU111" s="38">
        <f>+COUNTIFS(Манзилли!D:D,#REF!,Манзилли!I:I,$BD$335,Манзилли!H:H,"Рад")</f>
        <v>0</v>
      </c>
      <c r="AV111" s="38">
        <f>+COUNTIFS(Манзилли!D:D,#REF!,Манзилли!I:I,$BD$335,Манзилли!H:H,"Жараён")</f>
        <v>0</v>
      </c>
      <c r="AW111" s="38">
        <f>+COUNTIFS(Манзилли!D:D,#REF!,Манзилли!I:I,$BD$335,Манзилли!H:H,"Қарор")</f>
        <v>0</v>
      </c>
      <c r="AX111" s="38">
        <f>+COUNTIFS(Манзилли!D:D,#REF!,Манзилли!I:I,$BD$335,Манзилли!H:H,"Тўланди")</f>
        <v>0</v>
      </c>
      <c r="AY111" s="38">
        <f>+COUNTIFS(Манзилли!I:I,#REF!,Манзилли!N:N,$BD$335)</f>
        <v>0</v>
      </c>
      <c r="AZ111" s="38">
        <f>+COUNTIFS(Манзилли!I:I,#REF!,Манзилли!N:N,$BD$335,Манзилли!M:M,"Рад")</f>
        <v>0</v>
      </c>
      <c r="BA111" s="38">
        <f>+COUNTIFS(Манзилли!I:I,#REF!,Манзилли!N:N,$BD$335,Манзилли!M:M,"Жараён")</f>
        <v>0</v>
      </c>
      <c r="BB111" s="38">
        <f>+COUNTIFS(Манзилли!I:I,#REF!,Манзилли!N:N,$BD$335,Манзилли!M:M,"Қарор")</f>
        <v>0</v>
      </c>
      <c r="BC111" s="38">
        <f>+COUNTIFS(Манзилли!I:I,#REF!,Манзилли!N:N,$BD$335,Манзилли!M:M,"Тўланди")</f>
        <v>0</v>
      </c>
      <c r="BD111" s="38">
        <f>+COUNTIFS(Манзилли!N:N,D111,Манзилли!S:S,$BD$335)</f>
        <v>0</v>
      </c>
      <c r="BE111" s="38">
        <f>+COUNTIFS(Манзилли!N:N,D111,Манзилли!S:S,$BD$335,Манзилли!R:R,"Рад")</f>
        <v>0</v>
      </c>
      <c r="BF111" s="38">
        <f>+COUNTIFS(Манзилли!N:N,D111,Манзилли!S:S,$BD$335,Манзилли!R:R,"Жараён")</f>
        <v>0</v>
      </c>
      <c r="BG111" s="38">
        <f>+COUNTIFS(Манзилли!N:N,D111,Манзилли!S:S,$BD$335,Манзилли!R:R,"Қарор")</f>
        <v>0</v>
      </c>
      <c r="BH111" s="38">
        <f>+COUNTIFS(Манзилли!N:N,D111,Манзилли!S:S,$BD$335,Манзилли!R:R,"Тўланди")</f>
        <v>0</v>
      </c>
      <c r="BI111" s="38">
        <f>+COUNTIFS(Манзилли!N:N,D111,Манзилли!S:S,$BI$335)</f>
        <v>0</v>
      </c>
      <c r="BJ111" s="38">
        <f>+COUNTIFS(Манзилли!N:N,D111,Манзилли!S:S,$BI$335,Манзилли!R:R,"Рад")</f>
        <v>0</v>
      </c>
      <c r="BK111" s="38">
        <f>+COUNTIFS(Манзилли!N:N,D111,Манзилли!S:S,$BI$335,Манзилли!R:R,"Жараён")</f>
        <v>0</v>
      </c>
      <c r="BL111" s="41">
        <f>+COUNTIFS(Манзилли!N:N,D111,Манзилли!S:S,$BI$335,Манзилли!R:R,"Қарор")</f>
        <v>0</v>
      </c>
      <c r="BM111" s="39">
        <f>+COUNTIFS(Манзилли!N:N,D111,Манзилли!S:S,$BI$335,Манзилли!R:R,"Тўланди")</f>
        <v>0</v>
      </c>
    </row>
    <row r="112" spans="1:65" ht="49.5" hidden="1" customHeight="1" x14ac:dyDescent="0.25">
      <c r="A112" s="67">
        <v>106</v>
      </c>
      <c r="B112" s="68" t="s">
        <v>19071</v>
      </c>
      <c r="C112" s="72" t="s">
        <v>453</v>
      </c>
      <c r="D112" s="76">
        <v>40801882330010</v>
      </c>
      <c r="E112" s="37">
        <f t="shared" si="9"/>
        <v>21</v>
      </c>
      <c r="F112" s="38">
        <f t="shared" si="10"/>
        <v>11</v>
      </c>
      <c r="G112" s="38">
        <f t="shared" si="11"/>
        <v>0</v>
      </c>
      <c r="H112" s="38">
        <f t="shared" si="12"/>
        <v>0</v>
      </c>
      <c r="I112" s="38">
        <f t="shared" si="13"/>
        <v>0</v>
      </c>
      <c r="J112" s="39">
        <f t="shared" si="14"/>
        <v>13</v>
      </c>
      <c r="K112" s="40">
        <f>+COUNTIFS(Манзилли!N:N,D112,Манзилли!S:S,$K$335)</f>
        <v>0</v>
      </c>
      <c r="L112" s="38">
        <f>+COUNTIFS(Манзилли!N:N,D112,Манзилли!S:S,$K$335,Манзилли!R:R,"Рад")</f>
        <v>0</v>
      </c>
      <c r="M112" s="38">
        <f>+COUNTIFS(Манзилли!N:N,D112,Манзилли!S:S,$K$335,Манзилли!R:R,"Жараён")</f>
        <v>0</v>
      </c>
      <c r="N112" s="38">
        <f>+COUNTIFS(Манзилли!N:N,D112,Манзилли!S:S,$K$335,Манзилли!R:R,"Қарор")</f>
        <v>0</v>
      </c>
      <c r="O112" s="38">
        <f>+COUNTIFS(Манзилли!N:N,D112,Манзилли!S:S,$K$335,Манзилли!R:R,"Тўланди")</f>
        <v>0</v>
      </c>
      <c r="P112" s="38">
        <f>+COUNTIFS(Манзилли!N:N,D112,Манзилли!S:S,$P$335)</f>
        <v>1</v>
      </c>
      <c r="Q112" s="38">
        <f>+COUNTIFS(Манзилли!N:N,D112,Манзилли!S:S,$P$335,Манзилли!R:R,"Рад")</f>
        <v>0</v>
      </c>
      <c r="R112" s="38">
        <f>+COUNTIFS(Манзилли!N:N,D112,Манзилли!S:S,$P$335,Манзилли!R:R,"Жараён")</f>
        <v>0</v>
      </c>
      <c r="S112" s="38">
        <f>+COUNTIFS(Манзилли!N:N,D112,Манзилли!S:S,$P$335,Манзилли!R:R,"Қарор")</f>
        <v>0</v>
      </c>
      <c r="T112" s="38">
        <f>+COUNTIFS(Манзилли!N:N,D112,Манзилли!S:S,$P$335,Манзилли!R:R,"Тўланди")</f>
        <v>1</v>
      </c>
      <c r="U112" s="38">
        <f>+COUNTIFS(Манзилли!N:N,D112,Манзилли!S:S,$U$335)</f>
        <v>14</v>
      </c>
      <c r="V112" s="38">
        <f>+COUNTIFS(Манзилли!N:N,D112,Манзилли!S:S,$U$335,Манзилли!R:R,"Рад")</f>
        <v>8</v>
      </c>
      <c r="W112" s="38">
        <f>+COUNTIFS(Манзилли!N:N,D112,Манзилли!S:S,$U$335,Манзилли!R:R,"Жараён")</f>
        <v>0</v>
      </c>
      <c r="X112" s="38">
        <f>+COUNTIFS(Манзилли!N:N,D112,Манзилли!S:S,$U$335,Манзилли!R:R,"Қарор")</f>
        <v>0</v>
      </c>
      <c r="Y112" s="38">
        <f>+COUNTIFS(Манзилли!N:N,D112,Манзилли!S:S,$U$335,Манзилли!R:R,"Тўланди")</f>
        <v>6</v>
      </c>
      <c r="Z112" s="38">
        <f>+COUNTIFS(Манзилли!N:N,D112,Манзилли!S:S,$Y$335)</f>
        <v>1</v>
      </c>
      <c r="AA112" s="38">
        <f>+COUNTIFS(Манзилли!N:N,D112,Манзилли!S:S,$Y$335,Манзилли!R:R,"Рад")</f>
        <v>0</v>
      </c>
      <c r="AB112" s="38">
        <f>+COUNTIFS(Манзилли!N:N,D112,Манзилли!S:S,$Y$335,Манзилли!R:R,"Жараён")</f>
        <v>0</v>
      </c>
      <c r="AC112" s="38">
        <f>+COUNTIFS(Манзилли!N:N,D112,Манзилли!S:S,$Y$335,Манзилли!R:R,"Қарор")</f>
        <v>0</v>
      </c>
      <c r="AD112" s="38">
        <f>+COUNTIFS(Манзилли!N:N,D112,Манзилли!S:S,$Y$335,Манзилли!R:R,"Тўланди")</f>
        <v>1</v>
      </c>
      <c r="AE112" s="38">
        <f>+COUNTIFS(Манзилли!N:N,D112,Манзилли!S:S,$AD$335)</f>
        <v>0</v>
      </c>
      <c r="AF112" s="38">
        <f>+COUNTIFS(Манзилли!N:N,D112,Манзилли!S:S,$AD$335,Манзилли!R:R,"Рад")</f>
        <v>0</v>
      </c>
      <c r="AG112" s="38">
        <f>+COUNTIFS(Манзилли!N:N,D112,Манзилли!S:S,$AD$335,Манзилли!R:R,"Жараён")</f>
        <v>0</v>
      </c>
      <c r="AH112" s="38">
        <f>+COUNTIFS(Манзилли!N:N,D112,Манзилли!S:S,$AD$335,Манзилли!R:R,"Қарор")</f>
        <v>0</v>
      </c>
      <c r="AI112" s="38">
        <f>+COUNTIFS(Манзилли!N:N,D112,Манзилли!S:S,$AD$335,Манзилли!R:R,"Тўланди")</f>
        <v>0</v>
      </c>
      <c r="AJ112" s="38">
        <f>+COUNTIFS(Манзилли!N:N,D112,Манзилли!S:S,$AJ$335)</f>
        <v>2</v>
      </c>
      <c r="AK112" s="38">
        <f>+COUNTIFS(Манзилли!N:N,D112,Манзилли!S:S,$AJ$335,Манзилли!R:R,"Рад")</f>
        <v>1</v>
      </c>
      <c r="AL112" s="38">
        <f>+COUNTIFS(Манзилли!N:N,D112,Манзилли!S:S,$AJ$335,Манзилли!R:R,"Жараён")</f>
        <v>0</v>
      </c>
      <c r="AM112" s="38">
        <f>+COUNTIFS(Манзилли!N:N,D112,Манзилли!S:S,$AJ$335,Манзилли!R:R,"Қарор")</f>
        <v>0</v>
      </c>
      <c r="AN112" s="38">
        <f>+COUNTIFS(Манзилли!N:N,D112,Манзилли!S:S,$AJ$335,Манзилли!R:R,"Тўланди")</f>
        <v>1</v>
      </c>
      <c r="AO112" s="38">
        <f>+COUNTIFS(Манзилли!N:N,D112,Манзилли!S:S,$AO$335)</f>
        <v>0</v>
      </c>
      <c r="AP112" s="38">
        <f>+COUNTIFS(Манзилли!N:N,D112,Манзилли!S:S,$AO$335,Манзилли!R:R,"Рад")</f>
        <v>0</v>
      </c>
      <c r="AQ112" s="38">
        <f>+COUNTIFS(Манзилли!N:N,D112,Манзилли!S:S,$AO$335,Манзилли!R:R,"Жараён")</f>
        <v>0</v>
      </c>
      <c r="AR112" s="38">
        <f>+COUNTIFS(Манзилли!N:N,D112,Манзилли!S:S,$AO$335,Манзилли!R:R,"Қарор")</f>
        <v>0</v>
      </c>
      <c r="AS112" s="38">
        <f>+COUNTIFS(Манзилли!N:N,D112,Манзилли!S:S,$AO$335,Манзилли!R:R,"Тўланди")</f>
        <v>0</v>
      </c>
      <c r="AT112" s="38">
        <f>+COUNTIFS(Манзилли!D:D,#REF!,Манзилли!I:I,$BD$335)</f>
        <v>0</v>
      </c>
      <c r="AU112" s="38">
        <f>+COUNTIFS(Манзилли!D:D,#REF!,Манзилли!I:I,$BD$335,Манзилли!H:H,"Рад")</f>
        <v>0</v>
      </c>
      <c r="AV112" s="38">
        <f>+COUNTIFS(Манзилли!D:D,#REF!,Манзилли!I:I,$BD$335,Манзилли!H:H,"Жараён")</f>
        <v>0</v>
      </c>
      <c r="AW112" s="38">
        <f>+COUNTIFS(Манзилли!D:D,#REF!,Манзилли!I:I,$BD$335,Манзилли!H:H,"Қарор")</f>
        <v>0</v>
      </c>
      <c r="AX112" s="38">
        <f>+COUNTIFS(Манзилли!D:D,#REF!,Манзилли!I:I,$BD$335,Манзилли!H:H,"Тўланди")</f>
        <v>0</v>
      </c>
      <c r="AY112" s="38">
        <f>+COUNTIFS(Манзилли!I:I,#REF!,Манзилли!N:N,$BD$335)</f>
        <v>0</v>
      </c>
      <c r="AZ112" s="38">
        <f>+COUNTIFS(Манзилли!I:I,#REF!,Манзилли!N:N,$BD$335,Манзилли!M:M,"Рад")</f>
        <v>0</v>
      </c>
      <c r="BA112" s="38">
        <f>+COUNTIFS(Манзилли!I:I,#REF!,Манзилли!N:N,$BD$335,Манзилли!M:M,"Жараён")</f>
        <v>0</v>
      </c>
      <c r="BB112" s="38">
        <f>+COUNTIFS(Манзилли!I:I,#REF!,Манзилли!N:N,$BD$335,Манзилли!M:M,"Қарор")</f>
        <v>0</v>
      </c>
      <c r="BC112" s="38">
        <f>+COUNTIFS(Манзилли!I:I,#REF!,Манзилли!N:N,$BD$335,Манзилли!M:M,"Тўланди")</f>
        <v>0</v>
      </c>
      <c r="BD112" s="38">
        <f>+COUNTIFS(Манзилли!N:N,D112,Манзилли!S:S,$BD$335)</f>
        <v>3</v>
      </c>
      <c r="BE112" s="38">
        <f>+COUNTIFS(Манзилли!N:N,D112,Манзилли!S:S,$BD$335,Манзилли!R:R,"Рад")</f>
        <v>2</v>
      </c>
      <c r="BF112" s="38">
        <f>+COUNTIFS(Манзилли!N:N,D112,Манзилли!S:S,$BD$335,Манзилли!R:R,"Жараён")</f>
        <v>0</v>
      </c>
      <c r="BG112" s="38">
        <f>+COUNTIFS(Манзилли!N:N,D112,Манзилли!S:S,$BD$335,Манзилли!R:R,"Қарор")</f>
        <v>0</v>
      </c>
      <c r="BH112" s="38">
        <f>+COUNTIFS(Манзилли!N:N,D112,Манзилли!S:S,$BD$335,Манзилли!R:R,"Тўланди")</f>
        <v>1</v>
      </c>
      <c r="BI112" s="38">
        <f>+COUNTIFS(Манзилли!N:N,D112,Манзилли!S:S,$BI$335)</f>
        <v>0</v>
      </c>
      <c r="BJ112" s="38">
        <f>+COUNTIFS(Манзилли!N:N,D112,Манзилли!S:S,$BI$335,Манзилли!R:R,"Рад")</f>
        <v>0</v>
      </c>
      <c r="BK112" s="38">
        <f>+COUNTIFS(Манзилли!N:N,D112,Манзилли!S:S,$BI$335,Манзилли!R:R,"Жараён")</f>
        <v>0</v>
      </c>
      <c r="BL112" s="41">
        <f>+COUNTIFS(Манзилли!N:N,D112,Манзилли!S:S,$BI$335,Манзилли!R:R,"Қарор")</f>
        <v>0</v>
      </c>
      <c r="BM112" s="39">
        <f>+COUNTIFS(Манзилли!N:N,D112,Манзилли!S:S,$BI$335,Манзилли!R:R,"Тўланди")</f>
        <v>0</v>
      </c>
    </row>
    <row r="113" spans="1:65" ht="49.5" hidden="1" customHeight="1" x14ac:dyDescent="0.25">
      <c r="A113" s="67">
        <v>107</v>
      </c>
      <c r="B113" s="68" t="s">
        <v>19071</v>
      </c>
      <c r="C113" s="72" t="s">
        <v>346</v>
      </c>
      <c r="D113" s="76">
        <v>42602712420028</v>
      </c>
      <c r="E113" s="37">
        <f t="shared" si="9"/>
        <v>23</v>
      </c>
      <c r="F113" s="38">
        <f t="shared" si="10"/>
        <v>6</v>
      </c>
      <c r="G113" s="38">
        <f t="shared" si="11"/>
        <v>0</v>
      </c>
      <c r="H113" s="38">
        <f t="shared" si="12"/>
        <v>1</v>
      </c>
      <c r="I113" s="38">
        <f t="shared" si="13"/>
        <v>0</v>
      </c>
      <c r="J113" s="39">
        <f t="shared" si="14"/>
        <v>16</v>
      </c>
      <c r="K113" s="40">
        <f>+COUNTIFS(Манзилли!N:N,D113,Манзилли!S:S,$K$335)</f>
        <v>1</v>
      </c>
      <c r="L113" s="38">
        <f>+COUNTIFS(Манзилли!N:N,D113,Манзилли!S:S,$K$335,Манзилли!R:R,"Рад")</f>
        <v>1</v>
      </c>
      <c r="M113" s="38">
        <f>+COUNTIFS(Манзилли!N:N,D113,Манзилли!S:S,$K$335,Манзилли!R:R,"Жараён")</f>
        <v>0</v>
      </c>
      <c r="N113" s="38">
        <f>+COUNTIFS(Манзилли!N:N,D113,Манзилли!S:S,$K$335,Манзилли!R:R,"Қарор")</f>
        <v>0</v>
      </c>
      <c r="O113" s="38">
        <f>+COUNTIFS(Манзилли!N:N,D113,Манзилли!S:S,$K$335,Манзилли!R:R,"Тўланди")</f>
        <v>0</v>
      </c>
      <c r="P113" s="38">
        <f>+COUNTIFS(Манзилли!N:N,D113,Манзилли!S:S,$P$335)</f>
        <v>2</v>
      </c>
      <c r="Q113" s="38">
        <f>+COUNTIFS(Манзилли!N:N,D113,Манзилли!S:S,$P$335,Манзилли!R:R,"Рад")</f>
        <v>1</v>
      </c>
      <c r="R113" s="38">
        <f>+COUNTIFS(Манзилли!N:N,D113,Манзилли!S:S,$P$335,Манзилли!R:R,"Жараён")</f>
        <v>0</v>
      </c>
      <c r="S113" s="38">
        <f>+COUNTIFS(Манзилли!N:N,D113,Манзилли!S:S,$P$335,Манзилли!R:R,"Қарор")</f>
        <v>1</v>
      </c>
      <c r="T113" s="38">
        <f>+COUNTIFS(Манзилли!N:N,D113,Манзилли!S:S,$P$335,Манзилли!R:R,"Тўланди")</f>
        <v>0</v>
      </c>
      <c r="U113" s="38">
        <f>+COUNTIFS(Манзилли!N:N,D113,Манзилли!S:S,$U$335)</f>
        <v>18</v>
      </c>
      <c r="V113" s="38">
        <f>+COUNTIFS(Манзилли!N:N,D113,Манзилли!S:S,$U$335,Манзилли!R:R,"Рад")</f>
        <v>4</v>
      </c>
      <c r="W113" s="38">
        <f>+COUNTIFS(Манзилли!N:N,D113,Манзилли!S:S,$U$335,Манзилли!R:R,"Жараён")</f>
        <v>0</v>
      </c>
      <c r="X113" s="38">
        <f>+COUNTIFS(Манзилли!N:N,D113,Манзилли!S:S,$U$335,Манзилли!R:R,"Қарор")</f>
        <v>0</v>
      </c>
      <c r="Y113" s="38">
        <f>+COUNTIFS(Манзилли!N:N,D113,Манзилли!S:S,$U$335,Манзилли!R:R,"Тўланди")</f>
        <v>14</v>
      </c>
      <c r="Z113" s="38">
        <f>+COUNTIFS(Манзилли!N:N,D113,Манзилли!S:S,$Y$335)</f>
        <v>1</v>
      </c>
      <c r="AA113" s="38">
        <f>+COUNTIFS(Манзилли!N:N,D113,Манзилли!S:S,$Y$335,Манзилли!R:R,"Рад")</f>
        <v>0</v>
      </c>
      <c r="AB113" s="38">
        <f>+COUNTIFS(Манзилли!N:N,D113,Манзилли!S:S,$Y$335,Манзилли!R:R,"Жараён")</f>
        <v>0</v>
      </c>
      <c r="AC113" s="38">
        <f>+COUNTIFS(Манзилли!N:N,D113,Манзилли!S:S,$Y$335,Манзилли!R:R,"Қарор")</f>
        <v>0</v>
      </c>
      <c r="AD113" s="38">
        <f>+COUNTIFS(Манзилли!N:N,D113,Манзилли!S:S,$Y$335,Манзилли!R:R,"Тўланди")</f>
        <v>1</v>
      </c>
      <c r="AE113" s="38">
        <f>+COUNTIFS(Манзилли!N:N,D113,Манзилли!S:S,$AD$335)</f>
        <v>0</v>
      </c>
      <c r="AF113" s="38">
        <f>+COUNTIFS(Манзилли!N:N,D113,Манзилли!S:S,$AD$335,Манзилли!R:R,"Рад")</f>
        <v>0</v>
      </c>
      <c r="AG113" s="38">
        <f>+COUNTIFS(Манзилли!N:N,D113,Манзилли!S:S,$AD$335,Манзилли!R:R,"Жараён")</f>
        <v>0</v>
      </c>
      <c r="AH113" s="38">
        <f>+COUNTIFS(Манзилли!N:N,D113,Манзилли!S:S,$AD$335,Манзилли!R:R,"Қарор")</f>
        <v>0</v>
      </c>
      <c r="AI113" s="38">
        <f>+COUNTIFS(Манзилли!N:N,D113,Манзилли!S:S,$AD$335,Манзилли!R:R,"Тўланди")</f>
        <v>0</v>
      </c>
      <c r="AJ113" s="38">
        <f>+COUNTIFS(Манзилли!N:N,D113,Манзилли!S:S,$AJ$335)</f>
        <v>1</v>
      </c>
      <c r="AK113" s="38">
        <f>+COUNTIFS(Манзилли!N:N,D113,Манзилли!S:S,$AJ$335,Манзилли!R:R,"Рад")</f>
        <v>0</v>
      </c>
      <c r="AL113" s="38">
        <f>+COUNTIFS(Манзилли!N:N,D113,Манзилли!S:S,$AJ$335,Манзилли!R:R,"Жараён")</f>
        <v>0</v>
      </c>
      <c r="AM113" s="38">
        <f>+COUNTIFS(Манзилли!N:N,D113,Манзилли!S:S,$AJ$335,Манзилли!R:R,"Қарор")</f>
        <v>0</v>
      </c>
      <c r="AN113" s="38">
        <f>+COUNTIFS(Манзилли!N:N,D113,Манзилли!S:S,$AJ$335,Манзилли!R:R,"Тўланди")</f>
        <v>1</v>
      </c>
      <c r="AO113" s="38">
        <f>+COUNTIFS(Манзилли!N:N,D113,Манзилли!S:S,$AO$335)</f>
        <v>0</v>
      </c>
      <c r="AP113" s="38">
        <f>+COUNTIFS(Манзилли!N:N,D113,Манзилли!S:S,$AO$335,Манзилли!R:R,"Рад")</f>
        <v>0</v>
      </c>
      <c r="AQ113" s="38">
        <f>+COUNTIFS(Манзилли!N:N,D113,Манзилли!S:S,$AO$335,Манзилли!R:R,"Жараён")</f>
        <v>0</v>
      </c>
      <c r="AR113" s="38">
        <f>+COUNTIFS(Манзилли!N:N,D113,Манзилли!S:S,$AO$335,Манзилли!R:R,"Қарор")</f>
        <v>0</v>
      </c>
      <c r="AS113" s="38">
        <f>+COUNTIFS(Манзилли!N:N,D113,Манзилли!S:S,$AO$335,Манзилли!R:R,"Тўланди")</f>
        <v>0</v>
      </c>
      <c r="AT113" s="38">
        <f>+COUNTIFS(Манзилли!D:D,#REF!,Манзилли!I:I,$BD$335)</f>
        <v>0</v>
      </c>
      <c r="AU113" s="38">
        <f>+COUNTIFS(Манзилли!D:D,#REF!,Манзилли!I:I,$BD$335,Манзилли!H:H,"Рад")</f>
        <v>0</v>
      </c>
      <c r="AV113" s="38">
        <f>+COUNTIFS(Манзилли!D:D,#REF!,Манзилли!I:I,$BD$335,Манзилли!H:H,"Жараён")</f>
        <v>0</v>
      </c>
      <c r="AW113" s="38">
        <f>+COUNTIFS(Манзилли!D:D,#REF!,Манзилли!I:I,$BD$335,Манзилли!H:H,"Қарор")</f>
        <v>0</v>
      </c>
      <c r="AX113" s="38">
        <f>+COUNTIFS(Манзилли!D:D,#REF!,Манзилли!I:I,$BD$335,Манзилли!H:H,"Тўланди")</f>
        <v>0</v>
      </c>
      <c r="AY113" s="38">
        <f>+COUNTIFS(Манзилли!I:I,#REF!,Манзилли!N:N,$BD$335)</f>
        <v>0</v>
      </c>
      <c r="AZ113" s="38">
        <f>+COUNTIFS(Манзилли!I:I,#REF!,Манзилли!N:N,$BD$335,Манзилли!M:M,"Рад")</f>
        <v>0</v>
      </c>
      <c r="BA113" s="38">
        <f>+COUNTIFS(Манзилли!I:I,#REF!,Манзилли!N:N,$BD$335,Манзилли!M:M,"Жараён")</f>
        <v>0</v>
      </c>
      <c r="BB113" s="38">
        <f>+COUNTIFS(Манзилли!I:I,#REF!,Манзилли!N:N,$BD$335,Манзилли!M:M,"Қарор")</f>
        <v>0</v>
      </c>
      <c r="BC113" s="38">
        <f>+COUNTIFS(Манзилли!I:I,#REF!,Манзилли!N:N,$BD$335,Манзилли!M:M,"Тўланди")</f>
        <v>0</v>
      </c>
      <c r="BD113" s="38">
        <f>+COUNTIFS(Манзилли!N:N,D113,Манзилли!S:S,$BD$335)</f>
        <v>0</v>
      </c>
      <c r="BE113" s="38">
        <f>+COUNTIFS(Манзилли!N:N,D113,Манзилли!S:S,$BD$335,Манзилли!R:R,"Рад")</f>
        <v>0</v>
      </c>
      <c r="BF113" s="38">
        <f>+COUNTIFS(Манзилли!N:N,D113,Манзилли!S:S,$BD$335,Манзилли!R:R,"Жараён")</f>
        <v>0</v>
      </c>
      <c r="BG113" s="38">
        <f>+COUNTIFS(Манзилли!N:N,D113,Манзилли!S:S,$BD$335,Манзилли!R:R,"Қарор")</f>
        <v>0</v>
      </c>
      <c r="BH113" s="38">
        <f>+COUNTIFS(Манзилли!N:N,D113,Манзилли!S:S,$BD$335,Манзилли!R:R,"Тўланди")</f>
        <v>0</v>
      </c>
      <c r="BI113" s="38">
        <f>+COUNTIFS(Манзилли!N:N,D113,Манзилли!S:S,$BI$335)</f>
        <v>0</v>
      </c>
      <c r="BJ113" s="38">
        <f>+COUNTIFS(Манзилли!N:N,D113,Манзилли!S:S,$BI$335,Манзилли!R:R,"Рад")</f>
        <v>0</v>
      </c>
      <c r="BK113" s="38">
        <f>+COUNTIFS(Манзилли!N:N,D113,Манзилли!S:S,$BI$335,Манзилли!R:R,"Жараён")</f>
        <v>0</v>
      </c>
      <c r="BL113" s="41">
        <f>+COUNTIFS(Манзилли!N:N,D113,Манзилли!S:S,$BI$335,Манзилли!R:R,"Қарор")</f>
        <v>0</v>
      </c>
      <c r="BM113" s="39">
        <f>+COUNTIFS(Манзилли!N:N,D113,Манзилли!S:S,$BI$335,Манзилли!R:R,"Тўланди")</f>
        <v>0</v>
      </c>
    </row>
    <row r="114" spans="1:65" ht="49.5" hidden="1" customHeight="1" x14ac:dyDescent="0.25">
      <c r="A114" s="67">
        <v>108</v>
      </c>
      <c r="B114" s="68" t="s">
        <v>19071</v>
      </c>
      <c r="C114" s="72" t="s">
        <v>855</v>
      </c>
      <c r="D114" s="76">
        <v>41302862330017</v>
      </c>
      <c r="E114" s="37">
        <f t="shared" si="9"/>
        <v>18</v>
      </c>
      <c r="F114" s="38">
        <f t="shared" si="10"/>
        <v>5</v>
      </c>
      <c r="G114" s="38">
        <f t="shared" si="11"/>
        <v>1</v>
      </c>
      <c r="H114" s="38">
        <f t="shared" si="12"/>
        <v>1</v>
      </c>
      <c r="I114" s="38">
        <f t="shared" si="13"/>
        <v>5.5555555555555554</v>
      </c>
      <c r="J114" s="39">
        <f t="shared" si="14"/>
        <v>12</v>
      </c>
      <c r="K114" s="40">
        <f>+COUNTIFS(Манзилли!N:N,D114,Манзилли!S:S,$K$335)</f>
        <v>0</v>
      </c>
      <c r="L114" s="38">
        <f>+COUNTIFS(Манзилли!N:N,D114,Манзилли!S:S,$K$335,Манзилли!R:R,"Рад")</f>
        <v>0</v>
      </c>
      <c r="M114" s="38">
        <f>+COUNTIFS(Манзилли!N:N,D114,Манзилли!S:S,$K$335,Манзилли!R:R,"Жараён")</f>
        <v>0</v>
      </c>
      <c r="N114" s="38">
        <f>+COUNTIFS(Манзилли!N:N,D114,Манзилли!S:S,$K$335,Манзилли!R:R,"Қарор")</f>
        <v>0</v>
      </c>
      <c r="O114" s="38">
        <f>+COUNTIFS(Манзилли!N:N,D114,Манзилли!S:S,$K$335,Манзилли!R:R,"Тўланди")</f>
        <v>0</v>
      </c>
      <c r="P114" s="38">
        <f>+COUNTIFS(Манзилли!N:N,D114,Манзилли!S:S,$P$335)</f>
        <v>1</v>
      </c>
      <c r="Q114" s="38">
        <f>+COUNTIFS(Манзилли!N:N,D114,Манзилли!S:S,$P$335,Манзилли!R:R,"Рад")</f>
        <v>0</v>
      </c>
      <c r="R114" s="38">
        <f>+COUNTIFS(Манзилли!N:N,D114,Манзилли!S:S,$P$335,Манзилли!R:R,"Жараён")</f>
        <v>1</v>
      </c>
      <c r="S114" s="38">
        <f>+COUNTIFS(Манзилли!N:N,D114,Манзилли!S:S,$P$335,Манзилли!R:R,"Қарор")</f>
        <v>0</v>
      </c>
      <c r="T114" s="38">
        <f>+COUNTIFS(Манзилли!N:N,D114,Манзилли!S:S,$P$335,Манзилли!R:R,"Тўланди")</f>
        <v>0</v>
      </c>
      <c r="U114" s="38">
        <f>+COUNTIFS(Манзилли!N:N,D114,Манзилли!S:S,$U$335)</f>
        <v>9</v>
      </c>
      <c r="V114" s="38">
        <f>+COUNTIFS(Манзилли!N:N,D114,Манзилли!S:S,$U$335,Манзилли!R:R,"Рад")</f>
        <v>1</v>
      </c>
      <c r="W114" s="38">
        <f>+COUNTIFS(Манзилли!N:N,D114,Манзилли!S:S,$U$335,Манзилли!R:R,"Жараён")</f>
        <v>0</v>
      </c>
      <c r="X114" s="38">
        <f>+COUNTIFS(Манзилли!N:N,D114,Манзилли!S:S,$U$335,Манзилли!R:R,"Қарор")</f>
        <v>0</v>
      </c>
      <c r="Y114" s="38">
        <f>+COUNTIFS(Манзилли!N:N,D114,Манзилли!S:S,$U$335,Манзилли!R:R,"Тўланди")</f>
        <v>8</v>
      </c>
      <c r="Z114" s="38">
        <f>+COUNTIFS(Манзилли!N:N,D114,Манзилли!S:S,$Y$335)</f>
        <v>4</v>
      </c>
      <c r="AA114" s="38">
        <f>+COUNTIFS(Манзилли!N:N,D114,Манзилли!S:S,$Y$335,Манзилли!R:R,"Рад")</f>
        <v>1</v>
      </c>
      <c r="AB114" s="38">
        <f>+COUNTIFS(Манзилли!N:N,D114,Манзилли!S:S,$Y$335,Манзилли!R:R,"Жараён")</f>
        <v>0</v>
      </c>
      <c r="AC114" s="38">
        <f>+COUNTIFS(Манзилли!N:N,D114,Манзилли!S:S,$Y$335,Манзилли!R:R,"Қарор")</f>
        <v>1</v>
      </c>
      <c r="AD114" s="38">
        <f>+COUNTIFS(Манзилли!N:N,D114,Манзилли!S:S,$Y$335,Манзилли!R:R,"Тўланди")</f>
        <v>2</v>
      </c>
      <c r="AE114" s="38">
        <f>+COUNTIFS(Манзилли!N:N,D114,Манзилли!S:S,$AD$335)</f>
        <v>0</v>
      </c>
      <c r="AF114" s="38">
        <f>+COUNTIFS(Манзилли!N:N,D114,Манзилли!S:S,$AD$335,Манзилли!R:R,"Рад")</f>
        <v>0</v>
      </c>
      <c r="AG114" s="38">
        <f>+COUNTIFS(Манзилли!N:N,D114,Манзилли!S:S,$AD$335,Манзилли!R:R,"Жараён")</f>
        <v>0</v>
      </c>
      <c r="AH114" s="38">
        <f>+COUNTIFS(Манзилли!N:N,D114,Манзилли!S:S,$AD$335,Манзилли!R:R,"Қарор")</f>
        <v>0</v>
      </c>
      <c r="AI114" s="38">
        <f>+COUNTIFS(Манзилли!N:N,D114,Манзилли!S:S,$AD$335,Манзилли!R:R,"Тўланди")</f>
        <v>0</v>
      </c>
      <c r="AJ114" s="38">
        <f>+COUNTIFS(Манзилли!N:N,D114,Манзилли!S:S,$AJ$335)</f>
        <v>3</v>
      </c>
      <c r="AK114" s="38">
        <f>+COUNTIFS(Манзилли!N:N,D114,Манзилли!S:S,$AJ$335,Манзилли!R:R,"Рад")</f>
        <v>2</v>
      </c>
      <c r="AL114" s="38">
        <f>+COUNTIFS(Манзилли!N:N,D114,Манзилли!S:S,$AJ$335,Манзилли!R:R,"Жараён")</f>
        <v>0</v>
      </c>
      <c r="AM114" s="38">
        <f>+COUNTIFS(Манзилли!N:N,D114,Манзилли!S:S,$AJ$335,Манзилли!R:R,"Қарор")</f>
        <v>0</v>
      </c>
      <c r="AN114" s="38">
        <f>+COUNTIFS(Манзилли!N:N,D114,Манзилли!S:S,$AJ$335,Манзилли!R:R,"Тўланди")</f>
        <v>1</v>
      </c>
      <c r="AO114" s="38">
        <f>+COUNTIFS(Манзилли!N:N,D114,Манзилли!S:S,$AO$335)</f>
        <v>0</v>
      </c>
      <c r="AP114" s="38">
        <f>+COUNTIFS(Манзилли!N:N,D114,Манзилли!S:S,$AO$335,Манзилли!R:R,"Рад")</f>
        <v>0</v>
      </c>
      <c r="AQ114" s="38">
        <f>+COUNTIFS(Манзилли!N:N,D114,Манзилли!S:S,$AO$335,Манзилли!R:R,"Жараён")</f>
        <v>0</v>
      </c>
      <c r="AR114" s="38">
        <f>+COUNTIFS(Манзилли!N:N,D114,Манзилли!S:S,$AO$335,Манзилли!R:R,"Қарор")</f>
        <v>0</v>
      </c>
      <c r="AS114" s="38">
        <f>+COUNTIFS(Манзилли!N:N,D114,Манзилли!S:S,$AO$335,Манзилли!R:R,"Тўланди")</f>
        <v>0</v>
      </c>
      <c r="AT114" s="38">
        <f>+COUNTIFS(Манзилли!D:D,#REF!,Манзилли!I:I,$BD$335)</f>
        <v>0</v>
      </c>
      <c r="AU114" s="38">
        <f>+COUNTIFS(Манзилли!D:D,#REF!,Манзилли!I:I,$BD$335,Манзилли!H:H,"Рад")</f>
        <v>0</v>
      </c>
      <c r="AV114" s="38">
        <f>+COUNTIFS(Манзилли!D:D,#REF!,Манзилли!I:I,$BD$335,Манзилли!H:H,"Жараён")</f>
        <v>0</v>
      </c>
      <c r="AW114" s="38">
        <f>+COUNTIFS(Манзилли!D:D,#REF!,Манзилли!I:I,$BD$335,Манзилли!H:H,"Қарор")</f>
        <v>0</v>
      </c>
      <c r="AX114" s="38">
        <f>+COUNTIFS(Манзилли!D:D,#REF!,Манзилли!I:I,$BD$335,Манзилли!H:H,"Тўланди")</f>
        <v>0</v>
      </c>
      <c r="AY114" s="38">
        <f>+COUNTIFS(Манзилли!I:I,#REF!,Манзилли!N:N,$BD$335)</f>
        <v>0</v>
      </c>
      <c r="AZ114" s="38">
        <f>+COUNTIFS(Манзилли!I:I,#REF!,Манзилли!N:N,$BD$335,Манзилли!M:M,"Рад")</f>
        <v>0</v>
      </c>
      <c r="BA114" s="38">
        <f>+COUNTIFS(Манзилли!I:I,#REF!,Манзилли!N:N,$BD$335,Манзилли!M:M,"Жараён")</f>
        <v>0</v>
      </c>
      <c r="BB114" s="38">
        <f>+COUNTIFS(Манзилли!I:I,#REF!,Манзилли!N:N,$BD$335,Манзилли!M:M,"Қарор")</f>
        <v>0</v>
      </c>
      <c r="BC114" s="38">
        <f>+COUNTIFS(Манзилли!I:I,#REF!,Манзилли!N:N,$BD$335,Манзилли!M:M,"Тўланди")</f>
        <v>0</v>
      </c>
      <c r="BD114" s="38">
        <f>+COUNTIFS(Манзилли!N:N,D114,Манзилли!S:S,$BD$335)</f>
        <v>1</v>
      </c>
      <c r="BE114" s="38">
        <f>+COUNTIFS(Манзилли!N:N,D114,Манзилли!S:S,$BD$335,Манзилли!R:R,"Рад")</f>
        <v>1</v>
      </c>
      <c r="BF114" s="38">
        <f>+COUNTIFS(Манзилли!N:N,D114,Манзилли!S:S,$BD$335,Манзилли!R:R,"Жараён")</f>
        <v>0</v>
      </c>
      <c r="BG114" s="38">
        <f>+COUNTIFS(Манзилли!N:N,D114,Манзилли!S:S,$BD$335,Манзилли!R:R,"Қарор")</f>
        <v>0</v>
      </c>
      <c r="BH114" s="38">
        <f>+COUNTIFS(Манзилли!N:N,D114,Манзилли!S:S,$BD$335,Манзилли!R:R,"Тўланди")</f>
        <v>0</v>
      </c>
      <c r="BI114" s="38">
        <f>+COUNTIFS(Манзилли!N:N,D114,Манзилли!S:S,$BI$335)</f>
        <v>0</v>
      </c>
      <c r="BJ114" s="38">
        <f>+COUNTIFS(Манзилли!N:N,D114,Манзилли!S:S,$BI$335,Манзилли!R:R,"Рад")</f>
        <v>0</v>
      </c>
      <c r="BK114" s="38">
        <f>+COUNTIFS(Манзилли!N:N,D114,Манзилли!S:S,$BI$335,Манзилли!R:R,"Жараён")</f>
        <v>0</v>
      </c>
      <c r="BL114" s="41">
        <f>+COUNTIFS(Манзилли!N:N,D114,Манзилли!S:S,$BI$335,Манзилли!R:R,"Қарор")</f>
        <v>0</v>
      </c>
      <c r="BM114" s="39">
        <f>+COUNTIFS(Манзилли!N:N,D114,Манзилли!S:S,$BI$335,Манзилли!R:R,"Тўланди")</f>
        <v>0</v>
      </c>
    </row>
    <row r="115" spans="1:65" ht="49.5" hidden="1" customHeight="1" x14ac:dyDescent="0.25">
      <c r="A115" s="67">
        <v>109</v>
      </c>
      <c r="B115" s="68" t="s">
        <v>19071</v>
      </c>
      <c r="C115" s="72" t="s">
        <v>907</v>
      </c>
      <c r="D115" s="76">
        <v>40202864050058</v>
      </c>
      <c r="E115" s="37">
        <f t="shared" si="9"/>
        <v>22</v>
      </c>
      <c r="F115" s="38">
        <f t="shared" si="10"/>
        <v>9</v>
      </c>
      <c r="G115" s="38">
        <f t="shared" si="11"/>
        <v>1</v>
      </c>
      <c r="H115" s="38">
        <f t="shared" si="12"/>
        <v>0</v>
      </c>
      <c r="I115" s="38">
        <f t="shared" si="13"/>
        <v>4.5454545454545459</v>
      </c>
      <c r="J115" s="39">
        <f t="shared" si="14"/>
        <v>18</v>
      </c>
      <c r="K115" s="40">
        <f>+COUNTIFS(Манзилли!N:N,D115,Манзилли!S:S,$K$335)</f>
        <v>0</v>
      </c>
      <c r="L115" s="38">
        <f>+COUNTIFS(Манзилли!N:N,D115,Манзилли!S:S,$K$335,Манзилли!R:R,"Рад")</f>
        <v>0</v>
      </c>
      <c r="M115" s="38">
        <f>+COUNTIFS(Манзилли!N:N,D115,Манзилли!S:S,$K$335,Манзилли!R:R,"Жараён")</f>
        <v>0</v>
      </c>
      <c r="N115" s="38">
        <f>+COUNTIFS(Манзилли!N:N,D115,Манзилли!S:S,$K$335,Манзилли!R:R,"Қарор")</f>
        <v>0</v>
      </c>
      <c r="O115" s="38">
        <f>+COUNTIFS(Манзилли!N:N,D115,Манзилли!S:S,$K$335,Манзилли!R:R,"Тўланди")</f>
        <v>0</v>
      </c>
      <c r="P115" s="38">
        <f>+COUNTIFS(Манзилли!N:N,D115,Манзилли!S:S,$P$335)</f>
        <v>1</v>
      </c>
      <c r="Q115" s="38">
        <f>+COUNTIFS(Манзилли!N:N,D115,Манзилли!S:S,$P$335,Манзилли!R:R,"Рад")</f>
        <v>1</v>
      </c>
      <c r="R115" s="38">
        <f>+COUNTIFS(Манзилли!N:N,D115,Манзилли!S:S,$P$335,Манзилли!R:R,"Жараён")</f>
        <v>0</v>
      </c>
      <c r="S115" s="38">
        <f>+COUNTIFS(Манзилли!N:N,D115,Манзилли!S:S,$P$335,Манзилли!R:R,"Қарор")</f>
        <v>0</v>
      </c>
      <c r="T115" s="38">
        <f>+COUNTIFS(Манзилли!N:N,D115,Манзилли!S:S,$P$335,Манзилли!R:R,"Тўланди")</f>
        <v>0</v>
      </c>
      <c r="U115" s="38">
        <f>+COUNTIFS(Манзилли!N:N,D115,Манзилли!S:S,$U$335)</f>
        <v>10</v>
      </c>
      <c r="V115" s="38">
        <f>+COUNTIFS(Манзилли!N:N,D115,Манзилли!S:S,$U$335,Манзилли!R:R,"Рад")</f>
        <v>1</v>
      </c>
      <c r="W115" s="38">
        <f>+COUNTIFS(Манзилли!N:N,D115,Манзилли!S:S,$U$335,Манзилли!R:R,"Жараён")</f>
        <v>0</v>
      </c>
      <c r="X115" s="38">
        <f>+COUNTIFS(Манзилли!N:N,D115,Манзилли!S:S,$U$335,Манзилли!R:R,"Қарор")</f>
        <v>0</v>
      </c>
      <c r="Y115" s="38">
        <f>+COUNTIFS(Манзилли!N:N,D115,Манзилли!S:S,$U$335,Манзилли!R:R,"Тўланди")</f>
        <v>9</v>
      </c>
      <c r="Z115" s="38">
        <f>+COUNTIFS(Манзилли!N:N,D115,Манзилли!S:S,$Y$335)</f>
        <v>1</v>
      </c>
      <c r="AA115" s="38">
        <f>+COUNTIFS(Манзилли!N:N,D115,Манзилли!S:S,$Y$335,Манзилли!R:R,"Рад")</f>
        <v>0</v>
      </c>
      <c r="AB115" s="38">
        <f>+COUNTIFS(Манзилли!N:N,D115,Манзилли!S:S,$Y$335,Манзилли!R:R,"Жараён")</f>
        <v>0</v>
      </c>
      <c r="AC115" s="38">
        <f>+COUNTIFS(Манзилли!N:N,D115,Манзилли!S:S,$Y$335,Манзилли!R:R,"Қарор")</f>
        <v>0</v>
      </c>
      <c r="AD115" s="38">
        <f>+COUNTIFS(Манзилли!N:N,D115,Манзилли!S:S,$Y$335,Манзилли!R:R,"Тўланди")</f>
        <v>1</v>
      </c>
      <c r="AE115" s="38">
        <f>+COUNTIFS(Манзилли!N:N,D115,Манзилли!S:S,$AD$335)</f>
        <v>0</v>
      </c>
      <c r="AF115" s="38">
        <f>+COUNTIFS(Манзилли!N:N,D115,Манзилли!S:S,$AD$335,Манзилли!R:R,"Рад")</f>
        <v>0</v>
      </c>
      <c r="AG115" s="38">
        <f>+COUNTIFS(Манзилли!N:N,D115,Манзилли!S:S,$AD$335,Манзилли!R:R,"Жараён")</f>
        <v>0</v>
      </c>
      <c r="AH115" s="38">
        <f>+COUNTIFS(Манзилли!N:N,D115,Манзилли!S:S,$AD$335,Манзилли!R:R,"Қарор")</f>
        <v>0</v>
      </c>
      <c r="AI115" s="38">
        <f>+COUNTIFS(Манзилли!N:N,D115,Манзилли!S:S,$AD$335,Манзилли!R:R,"Тўланди")</f>
        <v>0</v>
      </c>
      <c r="AJ115" s="38">
        <f>+COUNTIFS(Манзилли!N:N,D115,Манзилли!S:S,$AJ$335)</f>
        <v>4</v>
      </c>
      <c r="AK115" s="38">
        <f>+COUNTIFS(Манзилли!N:N,D115,Манзилли!S:S,$AJ$335,Манзилли!R:R,"Рад")</f>
        <v>3</v>
      </c>
      <c r="AL115" s="38">
        <f>+COUNTIFS(Манзилли!N:N,D115,Манзилли!S:S,$AJ$335,Манзилли!R:R,"Жараён")</f>
        <v>0</v>
      </c>
      <c r="AM115" s="38">
        <f>+COUNTIFS(Манзилли!N:N,D115,Манзилли!S:S,$AJ$335,Манзилли!R:R,"Қарор")</f>
        <v>0</v>
      </c>
      <c r="AN115" s="38">
        <f>+COUNTIFS(Манзилли!N:N,D115,Манзилли!S:S,$AJ$335,Манзилли!R:R,"Тўланди")</f>
        <v>1</v>
      </c>
      <c r="AO115" s="38">
        <f>+COUNTIFS(Манзилли!N:N,D115,Манзилли!S:S,$AO$335)</f>
        <v>0</v>
      </c>
      <c r="AP115" s="38">
        <f>+COUNTIFS(Манзилли!N:N,D115,Манзилли!S:S,$AO$335,Манзилли!R:R,"Рад")</f>
        <v>0</v>
      </c>
      <c r="AQ115" s="38">
        <f>+COUNTIFS(Манзилли!N:N,D115,Манзилли!S:S,$AO$335,Манзилли!R:R,"Жараён")</f>
        <v>0</v>
      </c>
      <c r="AR115" s="38">
        <f>+COUNTIFS(Манзилли!N:N,D115,Манзилли!S:S,$AO$335,Манзилли!R:R,"Қарор")</f>
        <v>0</v>
      </c>
      <c r="AS115" s="38">
        <f>+COUNTIFS(Манзилли!N:N,D115,Манзилли!S:S,$AO$335,Манзилли!R:R,"Тўланди")</f>
        <v>0</v>
      </c>
      <c r="AT115" s="38">
        <f>+COUNTIFS(Манзилли!D:D,#REF!,Манзилли!I:I,$BD$335)</f>
        <v>0</v>
      </c>
      <c r="AU115" s="38">
        <f>+COUNTIFS(Манзилли!D:D,#REF!,Манзилли!I:I,$BD$335,Манзилли!H:H,"Рад")</f>
        <v>0</v>
      </c>
      <c r="AV115" s="38">
        <f>+COUNTIFS(Манзилли!D:D,#REF!,Манзилли!I:I,$BD$335,Манзилли!H:H,"Жараён")</f>
        <v>0</v>
      </c>
      <c r="AW115" s="38">
        <f>+COUNTIFS(Манзилли!D:D,#REF!,Манзилли!I:I,$BD$335,Манзилли!H:H,"Қарор")</f>
        <v>0</v>
      </c>
      <c r="AX115" s="38">
        <f>+COUNTIFS(Манзилли!D:D,#REF!,Манзилли!I:I,$BD$335,Манзилли!H:H,"Тўланди")</f>
        <v>0</v>
      </c>
      <c r="AY115" s="38">
        <f>+COUNTIFS(Манзилли!I:I,#REF!,Манзилли!N:N,$BD$335)</f>
        <v>0</v>
      </c>
      <c r="AZ115" s="38">
        <f>+COUNTIFS(Манзилли!I:I,#REF!,Манзилли!N:N,$BD$335,Манзилли!M:M,"Рад")</f>
        <v>0</v>
      </c>
      <c r="BA115" s="38">
        <f>+COUNTIFS(Манзилли!I:I,#REF!,Манзилли!N:N,$BD$335,Манзилли!M:M,"Жараён")</f>
        <v>0</v>
      </c>
      <c r="BB115" s="38">
        <f>+COUNTIFS(Манзилли!I:I,#REF!,Манзилли!N:N,$BD$335,Манзилли!M:M,"Қарор")</f>
        <v>0</v>
      </c>
      <c r="BC115" s="38">
        <f>+COUNTIFS(Манзилли!I:I,#REF!,Манзилли!N:N,$BD$335,Манзилли!M:M,"Тўланди")</f>
        <v>0</v>
      </c>
      <c r="BD115" s="38">
        <f>+COUNTIFS(Манзилли!N:N,D115,Манзилли!S:S,$BD$335)</f>
        <v>6</v>
      </c>
      <c r="BE115" s="38">
        <f>+COUNTIFS(Манзилли!N:N,D115,Манзилли!S:S,$BD$335,Манзилли!R:R,"Рад")</f>
        <v>4</v>
      </c>
      <c r="BF115" s="38">
        <f>+COUNTIFS(Манзилли!N:N,D115,Манзилли!S:S,$BD$335,Манзилли!R:R,"Жараён")</f>
        <v>1</v>
      </c>
      <c r="BG115" s="38">
        <f>+COUNTIFS(Манзилли!N:N,D115,Манзилли!S:S,$BD$335,Манзилли!R:R,"Қарор")</f>
        <v>0</v>
      </c>
      <c r="BH115" s="38">
        <f>+COUNTIFS(Манзилли!N:N,D115,Манзилли!S:S,$BD$335,Манзилли!R:R,"Тўланди")</f>
        <v>1</v>
      </c>
      <c r="BI115" s="38">
        <f>+COUNTIFS(Манзилли!N:N,D115,Манзилли!S:S,$BI$335)</f>
        <v>0</v>
      </c>
      <c r="BJ115" s="38">
        <f>+COUNTIFS(Манзилли!N:N,D115,Манзилли!S:S,$BI$335,Манзилли!R:R,"Рад")</f>
        <v>0</v>
      </c>
      <c r="BK115" s="38">
        <f>+COUNTIFS(Манзилли!N:N,D115,Манзилли!S:S,$BI$335,Манзилли!R:R,"Жараён")</f>
        <v>0</v>
      </c>
      <c r="BL115" s="41">
        <f>+COUNTIFS(Манзилли!N:N,D115,Манзилли!S:S,$BI$335,Манзилли!R:R,"Қарор")</f>
        <v>0</v>
      </c>
      <c r="BM115" s="39">
        <f>+COUNTIFS(Манзилли!N:N,D115,Манзилли!S:S,$BI$335,Манзилли!R:R,"Тўланди")</f>
        <v>0</v>
      </c>
    </row>
    <row r="116" spans="1:65" ht="49.5" hidden="1" customHeight="1" x14ac:dyDescent="0.25">
      <c r="A116" s="67">
        <v>110</v>
      </c>
      <c r="B116" s="68" t="s">
        <v>19071</v>
      </c>
      <c r="C116" s="72" t="s">
        <v>266</v>
      </c>
      <c r="D116" s="76">
        <v>41402932330063</v>
      </c>
      <c r="E116" s="37">
        <f t="shared" si="9"/>
        <v>51</v>
      </c>
      <c r="F116" s="38">
        <f t="shared" si="10"/>
        <v>25</v>
      </c>
      <c r="G116" s="38">
        <f t="shared" si="11"/>
        <v>0</v>
      </c>
      <c r="H116" s="38">
        <f t="shared" si="12"/>
        <v>3</v>
      </c>
      <c r="I116" s="38">
        <f t="shared" si="13"/>
        <v>0</v>
      </c>
      <c r="J116" s="39">
        <f t="shared" si="14"/>
        <v>24</v>
      </c>
      <c r="K116" s="40">
        <f>+COUNTIFS(Манзилли!N:N,D116,Манзилли!S:S,$K$335)</f>
        <v>1</v>
      </c>
      <c r="L116" s="38">
        <f>+COUNTIFS(Манзилли!N:N,D116,Манзилли!S:S,$K$335,Манзилли!R:R,"Рад")</f>
        <v>1</v>
      </c>
      <c r="M116" s="38">
        <f>+COUNTIFS(Манзилли!N:N,D116,Манзилли!S:S,$K$335,Манзилли!R:R,"Жараён")</f>
        <v>0</v>
      </c>
      <c r="N116" s="38">
        <f>+COUNTIFS(Манзилли!N:N,D116,Манзилли!S:S,$K$335,Манзилли!R:R,"Қарор")</f>
        <v>0</v>
      </c>
      <c r="O116" s="38">
        <f>+COUNTIFS(Манзилли!N:N,D116,Манзилли!S:S,$K$335,Манзилли!R:R,"Тўланди")</f>
        <v>0</v>
      </c>
      <c r="P116" s="38">
        <f>+COUNTIFS(Манзилли!N:N,D116,Манзилли!S:S,$P$335)</f>
        <v>3</v>
      </c>
      <c r="Q116" s="38">
        <f>+COUNTIFS(Манзилли!N:N,D116,Манзилли!S:S,$P$335,Манзилли!R:R,"Рад")</f>
        <v>3</v>
      </c>
      <c r="R116" s="38">
        <f>+COUNTIFS(Манзилли!N:N,D116,Манзилли!S:S,$P$335,Манзилли!R:R,"Жараён")</f>
        <v>0</v>
      </c>
      <c r="S116" s="38">
        <f>+COUNTIFS(Манзилли!N:N,D116,Манзилли!S:S,$P$335,Манзилли!R:R,"Қарор")</f>
        <v>0</v>
      </c>
      <c r="T116" s="38">
        <f>+COUNTIFS(Манзилли!N:N,D116,Манзилли!S:S,$P$335,Манзилли!R:R,"Тўланди")</f>
        <v>0</v>
      </c>
      <c r="U116" s="38">
        <f>+COUNTIFS(Манзилли!N:N,D116,Манзилли!S:S,$U$335)</f>
        <v>21</v>
      </c>
      <c r="V116" s="38">
        <f>+COUNTIFS(Манзилли!N:N,D116,Манзилли!S:S,$U$335,Манзилли!R:R,"Рад")</f>
        <v>10</v>
      </c>
      <c r="W116" s="38">
        <f>+COUNTIFS(Манзилли!N:N,D116,Манзилли!S:S,$U$335,Манзилли!R:R,"Жараён")</f>
        <v>0</v>
      </c>
      <c r="X116" s="38">
        <f>+COUNTIFS(Манзилли!N:N,D116,Манзилли!S:S,$U$335,Манзилли!R:R,"Қарор")</f>
        <v>1</v>
      </c>
      <c r="Y116" s="38">
        <f>+COUNTIFS(Манзилли!N:N,D116,Манзилли!S:S,$U$335,Манзилли!R:R,"Тўланди")</f>
        <v>10</v>
      </c>
      <c r="Z116" s="38">
        <f>+COUNTIFS(Манзилли!N:N,D116,Манзилли!S:S,$Y$335)</f>
        <v>23</v>
      </c>
      <c r="AA116" s="38">
        <f>+COUNTIFS(Манзилли!N:N,D116,Манзилли!S:S,$Y$335,Манзилли!R:R,"Рад")</f>
        <v>8</v>
      </c>
      <c r="AB116" s="38">
        <f>+COUNTIFS(Манзилли!N:N,D116,Манзилли!S:S,$Y$335,Манзилли!R:R,"Жараён")</f>
        <v>0</v>
      </c>
      <c r="AC116" s="38">
        <f>+COUNTIFS(Манзилли!N:N,D116,Манзилли!S:S,$Y$335,Манзилли!R:R,"Қарор")</f>
        <v>2</v>
      </c>
      <c r="AD116" s="38">
        <f>+COUNTIFS(Манзилли!N:N,D116,Манзилли!S:S,$Y$335,Манзилли!R:R,"Тўланди")</f>
        <v>13</v>
      </c>
      <c r="AE116" s="38">
        <f>+COUNTIFS(Манзилли!N:N,D116,Манзилли!S:S,$AD$335)</f>
        <v>0</v>
      </c>
      <c r="AF116" s="38">
        <f>+COUNTIFS(Манзилли!N:N,D116,Манзилли!S:S,$AD$335,Манзилли!R:R,"Рад")</f>
        <v>0</v>
      </c>
      <c r="AG116" s="38">
        <f>+COUNTIFS(Манзилли!N:N,D116,Манзилли!S:S,$AD$335,Манзилли!R:R,"Жараён")</f>
        <v>0</v>
      </c>
      <c r="AH116" s="38">
        <f>+COUNTIFS(Манзилли!N:N,D116,Манзилли!S:S,$AD$335,Манзилли!R:R,"Қарор")</f>
        <v>0</v>
      </c>
      <c r="AI116" s="38">
        <f>+COUNTIFS(Манзилли!N:N,D116,Манзилли!S:S,$AD$335,Манзилли!R:R,"Тўланди")</f>
        <v>0</v>
      </c>
      <c r="AJ116" s="38">
        <f>+COUNTIFS(Манзилли!N:N,D116,Манзилли!S:S,$AJ$335)</f>
        <v>2</v>
      </c>
      <c r="AK116" s="38">
        <f>+COUNTIFS(Манзилли!N:N,D116,Манзилли!S:S,$AJ$335,Манзилли!R:R,"Рад")</f>
        <v>2</v>
      </c>
      <c r="AL116" s="38">
        <f>+COUNTIFS(Манзилли!N:N,D116,Манзилли!S:S,$AJ$335,Манзилли!R:R,"Жараён")</f>
        <v>0</v>
      </c>
      <c r="AM116" s="38">
        <f>+COUNTIFS(Манзилли!N:N,D116,Манзилли!S:S,$AJ$335,Манзилли!R:R,"Қарор")</f>
        <v>0</v>
      </c>
      <c r="AN116" s="38">
        <f>+COUNTIFS(Манзилли!N:N,D116,Манзилли!S:S,$AJ$335,Манзилли!R:R,"Тўланди")</f>
        <v>0</v>
      </c>
      <c r="AO116" s="38">
        <f>+COUNTIFS(Манзилли!N:N,D116,Манзилли!S:S,$AO$335)</f>
        <v>0</v>
      </c>
      <c r="AP116" s="38">
        <f>+COUNTIFS(Манзилли!N:N,D116,Манзилли!S:S,$AO$335,Манзилли!R:R,"Рад")</f>
        <v>0</v>
      </c>
      <c r="AQ116" s="38">
        <f>+COUNTIFS(Манзилли!N:N,D116,Манзилли!S:S,$AO$335,Манзилли!R:R,"Жараён")</f>
        <v>0</v>
      </c>
      <c r="AR116" s="38">
        <f>+COUNTIFS(Манзилли!N:N,D116,Манзилли!S:S,$AO$335,Манзилли!R:R,"Қарор")</f>
        <v>0</v>
      </c>
      <c r="AS116" s="38">
        <f>+COUNTIFS(Манзилли!N:N,D116,Манзилли!S:S,$AO$335,Манзилли!R:R,"Тўланди")</f>
        <v>0</v>
      </c>
      <c r="AT116" s="38">
        <f>+COUNTIFS(Манзилли!D:D,#REF!,Манзилли!I:I,$BD$335)</f>
        <v>0</v>
      </c>
      <c r="AU116" s="38">
        <f>+COUNTIFS(Манзилли!D:D,#REF!,Манзилли!I:I,$BD$335,Манзилли!H:H,"Рад")</f>
        <v>0</v>
      </c>
      <c r="AV116" s="38">
        <f>+COUNTIFS(Манзилли!D:D,#REF!,Манзилли!I:I,$BD$335,Манзилли!H:H,"Жараён")</f>
        <v>0</v>
      </c>
      <c r="AW116" s="38">
        <f>+COUNTIFS(Манзилли!D:D,#REF!,Манзилли!I:I,$BD$335,Манзилли!H:H,"Қарор")</f>
        <v>0</v>
      </c>
      <c r="AX116" s="38">
        <f>+COUNTIFS(Манзилли!D:D,#REF!,Манзилли!I:I,$BD$335,Манзилли!H:H,"Тўланди")</f>
        <v>0</v>
      </c>
      <c r="AY116" s="38">
        <f>+COUNTIFS(Манзилли!I:I,#REF!,Манзилли!N:N,$BD$335)</f>
        <v>0</v>
      </c>
      <c r="AZ116" s="38">
        <f>+COUNTIFS(Манзилли!I:I,#REF!,Манзилли!N:N,$BD$335,Манзилли!M:M,"Рад")</f>
        <v>0</v>
      </c>
      <c r="BA116" s="38">
        <f>+COUNTIFS(Манзилли!I:I,#REF!,Манзилли!N:N,$BD$335,Манзилли!M:M,"Жараён")</f>
        <v>0</v>
      </c>
      <c r="BB116" s="38">
        <f>+COUNTIFS(Манзилли!I:I,#REF!,Манзилли!N:N,$BD$335,Манзилли!M:M,"Қарор")</f>
        <v>0</v>
      </c>
      <c r="BC116" s="38">
        <f>+COUNTIFS(Манзилли!I:I,#REF!,Манзилли!N:N,$BD$335,Манзилли!M:M,"Тўланди")</f>
        <v>0</v>
      </c>
      <c r="BD116" s="38">
        <f>+COUNTIFS(Манзилли!N:N,D116,Манзилли!S:S,$BD$335)</f>
        <v>1</v>
      </c>
      <c r="BE116" s="38">
        <f>+COUNTIFS(Манзилли!N:N,D116,Манзилли!S:S,$BD$335,Манзилли!R:R,"Рад")</f>
        <v>1</v>
      </c>
      <c r="BF116" s="38">
        <f>+COUNTIFS(Манзилли!N:N,D116,Манзилли!S:S,$BD$335,Манзилли!R:R,"Жараён")</f>
        <v>0</v>
      </c>
      <c r="BG116" s="38">
        <f>+COUNTIFS(Манзилли!N:N,D116,Манзилли!S:S,$BD$335,Манзилли!R:R,"Қарор")</f>
        <v>0</v>
      </c>
      <c r="BH116" s="38">
        <f>+COUNTIFS(Манзилли!N:N,D116,Манзилли!S:S,$BD$335,Манзилли!R:R,"Тўланди")</f>
        <v>0</v>
      </c>
      <c r="BI116" s="38">
        <f>+COUNTIFS(Манзилли!N:N,D116,Манзилли!S:S,$BI$335)</f>
        <v>0</v>
      </c>
      <c r="BJ116" s="38">
        <f>+COUNTIFS(Манзилли!N:N,D116,Манзилли!S:S,$BI$335,Манзилли!R:R,"Рад")</f>
        <v>0</v>
      </c>
      <c r="BK116" s="38">
        <f>+COUNTIFS(Манзилли!N:N,D116,Манзилли!S:S,$BI$335,Манзилли!R:R,"Жараён")</f>
        <v>0</v>
      </c>
      <c r="BL116" s="41">
        <f>+COUNTIFS(Манзилли!N:N,D116,Манзилли!S:S,$BI$335,Манзилли!R:R,"Қарор")</f>
        <v>0</v>
      </c>
      <c r="BM116" s="39">
        <f>+COUNTIFS(Манзилли!N:N,D116,Манзилли!S:S,$BI$335,Манзилли!R:R,"Тўланди")</f>
        <v>0</v>
      </c>
    </row>
    <row r="117" spans="1:65" ht="49.5" hidden="1" customHeight="1" x14ac:dyDescent="0.25">
      <c r="A117" s="67">
        <v>111</v>
      </c>
      <c r="B117" s="68" t="s">
        <v>19071</v>
      </c>
      <c r="C117" s="72" t="s">
        <v>1414</v>
      </c>
      <c r="D117" s="76">
        <v>52704015780012</v>
      </c>
      <c r="E117" s="37">
        <f t="shared" si="9"/>
        <v>21</v>
      </c>
      <c r="F117" s="38">
        <f t="shared" si="10"/>
        <v>5</v>
      </c>
      <c r="G117" s="38">
        <f t="shared" si="11"/>
        <v>0</v>
      </c>
      <c r="H117" s="38">
        <f t="shared" si="12"/>
        <v>0</v>
      </c>
      <c r="I117" s="38">
        <f t="shared" si="13"/>
        <v>0</v>
      </c>
      <c r="J117" s="39">
        <f t="shared" si="14"/>
        <v>16</v>
      </c>
      <c r="K117" s="40">
        <f>+COUNTIFS(Манзилли!N:N,D117,Манзилли!S:S,$K$335)</f>
        <v>0</v>
      </c>
      <c r="L117" s="38">
        <f>+COUNTIFS(Манзилли!N:N,D117,Манзилли!S:S,$K$335,Манзилли!R:R,"Рад")</f>
        <v>0</v>
      </c>
      <c r="M117" s="38">
        <f>+COUNTIFS(Манзилли!N:N,D117,Манзилли!S:S,$K$335,Манзилли!R:R,"Жараён")</f>
        <v>0</v>
      </c>
      <c r="N117" s="38">
        <f>+COUNTIFS(Манзилли!N:N,D117,Манзилли!S:S,$K$335,Манзилли!R:R,"Қарор")</f>
        <v>0</v>
      </c>
      <c r="O117" s="38">
        <f>+COUNTIFS(Манзилли!N:N,D117,Манзилли!S:S,$K$335,Манзилли!R:R,"Тўланди")</f>
        <v>0</v>
      </c>
      <c r="P117" s="38">
        <f>+COUNTIFS(Манзилли!N:N,D117,Манзилли!S:S,$P$335)</f>
        <v>0</v>
      </c>
      <c r="Q117" s="38">
        <f>+COUNTIFS(Манзилли!N:N,D117,Манзилли!S:S,$P$335,Манзилли!R:R,"Рад")</f>
        <v>0</v>
      </c>
      <c r="R117" s="38">
        <f>+COUNTIFS(Манзилли!N:N,D117,Манзилли!S:S,$P$335,Манзилли!R:R,"Жараён")</f>
        <v>0</v>
      </c>
      <c r="S117" s="38">
        <f>+COUNTIFS(Манзилли!N:N,D117,Манзилли!S:S,$P$335,Манзилли!R:R,"Қарор")</f>
        <v>0</v>
      </c>
      <c r="T117" s="38">
        <f>+COUNTIFS(Манзилли!N:N,D117,Манзилли!S:S,$P$335,Манзилли!R:R,"Тўланди")</f>
        <v>0</v>
      </c>
      <c r="U117" s="38">
        <f>+COUNTIFS(Манзилли!N:N,D117,Манзилли!S:S,$U$335)</f>
        <v>13</v>
      </c>
      <c r="V117" s="38">
        <f>+COUNTIFS(Манзилли!N:N,D117,Манзилли!S:S,$U$335,Манзилли!R:R,"Рад")</f>
        <v>2</v>
      </c>
      <c r="W117" s="38">
        <f>+COUNTIFS(Манзилли!N:N,D117,Манзилли!S:S,$U$335,Манзилли!R:R,"Жараён")</f>
        <v>0</v>
      </c>
      <c r="X117" s="38">
        <f>+COUNTIFS(Манзилли!N:N,D117,Манзилли!S:S,$U$335,Манзилли!R:R,"Қарор")</f>
        <v>0</v>
      </c>
      <c r="Y117" s="38">
        <f>+COUNTIFS(Манзилли!N:N,D117,Манзилли!S:S,$U$335,Манзилли!R:R,"Тўланди")</f>
        <v>11</v>
      </c>
      <c r="Z117" s="38">
        <f>+COUNTIFS(Манзилли!N:N,D117,Манзилли!S:S,$Y$335)</f>
        <v>5</v>
      </c>
      <c r="AA117" s="38">
        <f>+COUNTIFS(Манзилли!N:N,D117,Манзилли!S:S,$Y$335,Манзилли!R:R,"Рад")</f>
        <v>2</v>
      </c>
      <c r="AB117" s="38">
        <f>+COUNTIFS(Манзилли!N:N,D117,Манзилли!S:S,$Y$335,Манзилли!R:R,"Жараён")</f>
        <v>0</v>
      </c>
      <c r="AC117" s="38">
        <f>+COUNTIFS(Манзилли!N:N,D117,Манзилли!S:S,$Y$335,Манзилли!R:R,"Қарор")</f>
        <v>0</v>
      </c>
      <c r="AD117" s="38">
        <f>+COUNTIFS(Манзилли!N:N,D117,Манзилли!S:S,$Y$335,Манзилли!R:R,"Тўланди")</f>
        <v>3</v>
      </c>
      <c r="AE117" s="38">
        <f>+COUNTIFS(Манзилли!N:N,D117,Манзилли!S:S,$AD$335)</f>
        <v>0</v>
      </c>
      <c r="AF117" s="38">
        <f>+COUNTIFS(Манзилли!N:N,D117,Манзилли!S:S,$AD$335,Манзилли!R:R,"Рад")</f>
        <v>0</v>
      </c>
      <c r="AG117" s="38">
        <f>+COUNTIFS(Манзилли!N:N,D117,Манзилли!S:S,$AD$335,Манзилли!R:R,"Жараён")</f>
        <v>0</v>
      </c>
      <c r="AH117" s="38">
        <f>+COUNTIFS(Манзилли!N:N,D117,Манзилли!S:S,$AD$335,Манзилли!R:R,"Қарор")</f>
        <v>0</v>
      </c>
      <c r="AI117" s="38">
        <f>+COUNTIFS(Манзилли!N:N,D117,Манзилли!S:S,$AD$335,Манзилли!R:R,"Тўланди")</f>
        <v>0</v>
      </c>
      <c r="AJ117" s="38">
        <f>+COUNTIFS(Манзилли!N:N,D117,Манзилли!S:S,$AJ$335)</f>
        <v>3</v>
      </c>
      <c r="AK117" s="38">
        <f>+COUNTIFS(Манзилли!N:N,D117,Манзилли!S:S,$AJ$335,Манзилли!R:R,"Рад")</f>
        <v>1</v>
      </c>
      <c r="AL117" s="38">
        <f>+COUNTIFS(Манзилли!N:N,D117,Манзилли!S:S,$AJ$335,Манзилли!R:R,"Жараён")</f>
        <v>0</v>
      </c>
      <c r="AM117" s="38">
        <f>+COUNTIFS(Манзилли!N:N,D117,Манзилли!S:S,$AJ$335,Манзилли!R:R,"Қарор")</f>
        <v>0</v>
      </c>
      <c r="AN117" s="38">
        <f>+COUNTIFS(Манзилли!N:N,D117,Манзилли!S:S,$AJ$335,Манзилли!R:R,"Тўланди")</f>
        <v>2</v>
      </c>
      <c r="AO117" s="38">
        <f>+COUNTIFS(Манзилли!N:N,D117,Манзилли!S:S,$AO$335)</f>
        <v>0</v>
      </c>
      <c r="AP117" s="38">
        <f>+COUNTIFS(Манзилли!N:N,D117,Манзилли!S:S,$AO$335,Манзилли!R:R,"Рад")</f>
        <v>0</v>
      </c>
      <c r="AQ117" s="38">
        <f>+COUNTIFS(Манзилли!N:N,D117,Манзилли!S:S,$AO$335,Манзилли!R:R,"Жараён")</f>
        <v>0</v>
      </c>
      <c r="AR117" s="38">
        <f>+COUNTIFS(Манзилли!N:N,D117,Манзилли!S:S,$AO$335,Манзилли!R:R,"Қарор")</f>
        <v>0</v>
      </c>
      <c r="AS117" s="38">
        <f>+COUNTIFS(Манзилли!N:N,D117,Манзилли!S:S,$AO$335,Манзилли!R:R,"Тўланди")</f>
        <v>0</v>
      </c>
      <c r="AT117" s="38">
        <f>+COUNTIFS(Манзилли!D:D,#REF!,Манзилли!I:I,$BD$335)</f>
        <v>0</v>
      </c>
      <c r="AU117" s="38">
        <f>+COUNTIFS(Манзилли!D:D,#REF!,Манзилли!I:I,$BD$335,Манзилли!H:H,"Рад")</f>
        <v>0</v>
      </c>
      <c r="AV117" s="38">
        <f>+COUNTIFS(Манзилли!D:D,#REF!,Манзилли!I:I,$BD$335,Манзилли!H:H,"Жараён")</f>
        <v>0</v>
      </c>
      <c r="AW117" s="38">
        <f>+COUNTIFS(Манзилли!D:D,#REF!,Манзилли!I:I,$BD$335,Манзилли!H:H,"Қарор")</f>
        <v>0</v>
      </c>
      <c r="AX117" s="38">
        <f>+COUNTIFS(Манзилли!D:D,#REF!,Манзилли!I:I,$BD$335,Манзилли!H:H,"Тўланди")</f>
        <v>0</v>
      </c>
      <c r="AY117" s="38">
        <f>+COUNTIFS(Манзилли!I:I,#REF!,Манзилли!N:N,$BD$335)</f>
        <v>0</v>
      </c>
      <c r="AZ117" s="38">
        <f>+COUNTIFS(Манзилли!I:I,#REF!,Манзилли!N:N,$BD$335,Манзилли!M:M,"Рад")</f>
        <v>0</v>
      </c>
      <c r="BA117" s="38">
        <f>+COUNTIFS(Манзилли!I:I,#REF!,Манзилли!N:N,$BD$335,Манзилли!M:M,"Жараён")</f>
        <v>0</v>
      </c>
      <c r="BB117" s="38">
        <f>+COUNTIFS(Манзилли!I:I,#REF!,Манзилли!N:N,$BD$335,Манзилли!M:M,"Қарор")</f>
        <v>0</v>
      </c>
      <c r="BC117" s="38">
        <f>+COUNTIFS(Манзилли!I:I,#REF!,Манзилли!N:N,$BD$335,Манзилли!M:M,"Тўланди")</f>
        <v>0</v>
      </c>
      <c r="BD117" s="38">
        <f>+COUNTIFS(Манзилли!N:N,D117,Манзилли!S:S,$BD$335)</f>
        <v>0</v>
      </c>
      <c r="BE117" s="38">
        <f>+COUNTIFS(Манзилли!N:N,D117,Манзилли!S:S,$BD$335,Манзилли!R:R,"Рад")</f>
        <v>0</v>
      </c>
      <c r="BF117" s="38">
        <f>+COUNTIFS(Манзилли!N:N,D117,Манзилли!S:S,$BD$335,Манзилли!R:R,"Жараён")</f>
        <v>0</v>
      </c>
      <c r="BG117" s="38">
        <f>+COUNTIFS(Манзилли!N:N,D117,Манзилли!S:S,$BD$335,Манзилли!R:R,"Қарор")</f>
        <v>0</v>
      </c>
      <c r="BH117" s="38">
        <f>+COUNTIFS(Манзилли!N:N,D117,Манзилли!S:S,$BD$335,Манзилли!R:R,"Тўланди")</f>
        <v>0</v>
      </c>
      <c r="BI117" s="38">
        <f>+COUNTIFS(Манзилли!N:N,D117,Манзилли!S:S,$BI$335)</f>
        <v>0</v>
      </c>
      <c r="BJ117" s="38">
        <f>+COUNTIFS(Манзилли!N:N,D117,Манзилли!S:S,$BI$335,Манзилли!R:R,"Рад")</f>
        <v>0</v>
      </c>
      <c r="BK117" s="38">
        <f>+COUNTIFS(Манзилли!N:N,D117,Манзилли!S:S,$BI$335,Манзилли!R:R,"Жараён")</f>
        <v>0</v>
      </c>
      <c r="BL117" s="41">
        <f>+COUNTIFS(Манзилли!N:N,D117,Манзилли!S:S,$BI$335,Манзилли!R:R,"Қарор")</f>
        <v>0</v>
      </c>
      <c r="BM117" s="39">
        <f>+COUNTIFS(Манзилли!N:N,D117,Манзилли!S:S,$BI$335,Манзилли!R:R,"Тўланди")</f>
        <v>0</v>
      </c>
    </row>
    <row r="118" spans="1:65" ht="49.5" hidden="1" customHeight="1" x14ac:dyDescent="0.25">
      <c r="A118" s="67">
        <v>112</v>
      </c>
      <c r="B118" s="68" t="s">
        <v>19071</v>
      </c>
      <c r="C118" s="72" t="s">
        <v>410</v>
      </c>
      <c r="D118" s="76">
        <v>31605952330023</v>
      </c>
      <c r="E118" s="37">
        <f t="shared" si="9"/>
        <v>42</v>
      </c>
      <c r="F118" s="38">
        <f t="shared" si="10"/>
        <v>17</v>
      </c>
      <c r="G118" s="38">
        <f t="shared" si="11"/>
        <v>0</v>
      </c>
      <c r="H118" s="38">
        <f t="shared" si="12"/>
        <v>2</v>
      </c>
      <c r="I118" s="38">
        <f t="shared" si="13"/>
        <v>0</v>
      </c>
      <c r="J118" s="39">
        <f t="shared" si="14"/>
        <v>23</v>
      </c>
      <c r="K118" s="40">
        <f>+COUNTIFS(Манзилли!N:N,D118,Манзилли!S:S,$K$335)</f>
        <v>0</v>
      </c>
      <c r="L118" s="38">
        <f>+COUNTIFS(Манзилли!N:N,D118,Манзилли!S:S,$K$335,Манзилли!R:R,"Рад")</f>
        <v>0</v>
      </c>
      <c r="M118" s="38">
        <f>+COUNTIFS(Манзилли!N:N,D118,Манзилли!S:S,$K$335,Манзилли!R:R,"Жараён")</f>
        <v>0</v>
      </c>
      <c r="N118" s="38">
        <f>+COUNTIFS(Манзилли!N:N,D118,Манзилли!S:S,$K$335,Манзилли!R:R,"Қарор")</f>
        <v>0</v>
      </c>
      <c r="O118" s="38">
        <f>+COUNTIFS(Манзилли!N:N,D118,Манзилли!S:S,$K$335,Манзилли!R:R,"Тўланди")</f>
        <v>0</v>
      </c>
      <c r="P118" s="38">
        <f>+COUNTIFS(Манзилли!N:N,D118,Манзилли!S:S,$P$335)</f>
        <v>0</v>
      </c>
      <c r="Q118" s="38">
        <f>+COUNTIFS(Манзилли!N:N,D118,Манзилли!S:S,$P$335,Манзилли!R:R,"Рад")</f>
        <v>0</v>
      </c>
      <c r="R118" s="38">
        <f>+COUNTIFS(Манзилли!N:N,D118,Манзилли!S:S,$P$335,Манзилли!R:R,"Жараён")</f>
        <v>0</v>
      </c>
      <c r="S118" s="38">
        <f>+COUNTIFS(Манзилли!N:N,D118,Манзилли!S:S,$P$335,Манзилли!R:R,"Қарор")</f>
        <v>0</v>
      </c>
      <c r="T118" s="38">
        <f>+COUNTIFS(Манзилли!N:N,D118,Манзилли!S:S,$P$335,Манзилли!R:R,"Тўланди")</f>
        <v>0</v>
      </c>
      <c r="U118" s="38">
        <f>+COUNTIFS(Манзилли!N:N,D118,Манзилли!S:S,$U$335)</f>
        <v>25</v>
      </c>
      <c r="V118" s="38">
        <f>+COUNTIFS(Манзилли!N:N,D118,Манзилли!S:S,$U$335,Манзилли!R:R,"Рад")</f>
        <v>9</v>
      </c>
      <c r="W118" s="38">
        <f>+COUNTIFS(Манзилли!N:N,D118,Манзилли!S:S,$U$335,Манзилли!R:R,"Жараён")</f>
        <v>0</v>
      </c>
      <c r="X118" s="38">
        <f>+COUNTIFS(Манзилли!N:N,D118,Манзилли!S:S,$U$335,Манзилли!R:R,"Қарор")</f>
        <v>0</v>
      </c>
      <c r="Y118" s="38">
        <f>+COUNTIFS(Манзилли!N:N,D118,Манзилли!S:S,$U$335,Манзилли!R:R,"Тўланди")</f>
        <v>16</v>
      </c>
      <c r="Z118" s="38">
        <f>+COUNTIFS(Манзилли!N:N,D118,Манзилли!S:S,$Y$335)</f>
        <v>13</v>
      </c>
      <c r="AA118" s="38">
        <f>+COUNTIFS(Манзилли!N:N,D118,Манзилли!S:S,$Y$335,Манзилли!R:R,"Рад")</f>
        <v>4</v>
      </c>
      <c r="AB118" s="38">
        <f>+COUNTIFS(Манзилли!N:N,D118,Манзилли!S:S,$Y$335,Манзилли!R:R,"Жараён")</f>
        <v>0</v>
      </c>
      <c r="AC118" s="38">
        <f>+COUNTIFS(Манзилли!N:N,D118,Манзилли!S:S,$Y$335,Манзилли!R:R,"Қарор")</f>
        <v>2</v>
      </c>
      <c r="AD118" s="38">
        <f>+COUNTIFS(Манзилли!N:N,D118,Манзилли!S:S,$Y$335,Манзилли!R:R,"Тўланди")</f>
        <v>7</v>
      </c>
      <c r="AE118" s="38">
        <f>+COUNTIFS(Манзилли!N:N,D118,Манзилли!S:S,$AD$335)</f>
        <v>0</v>
      </c>
      <c r="AF118" s="38">
        <f>+COUNTIFS(Манзилли!N:N,D118,Манзилли!S:S,$AD$335,Манзилли!R:R,"Рад")</f>
        <v>0</v>
      </c>
      <c r="AG118" s="38">
        <f>+COUNTIFS(Манзилли!N:N,D118,Манзилли!S:S,$AD$335,Манзилли!R:R,"Жараён")</f>
        <v>0</v>
      </c>
      <c r="AH118" s="38">
        <f>+COUNTIFS(Манзилли!N:N,D118,Манзилли!S:S,$AD$335,Манзилли!R:R,"Қарор")</f>
        <v>0</v>
      </c>
      <c r="AI118" s="38">
        <f>+COUNTIFS(Манзилли!N:N,D118,Манзилли!S:S,$AD$335,Манзилли!R:R,"Тўланди")</f>
        <v>0</v>
      </c>
      <c r="AJ118" s="38">
        <f>+COUNTIFS(Манзилли!N:N,D118,Манзилли!S:S,$AJ$335)</f>
        <v>4</v>
      </c>
      <c r="AK118" s="38">
        <f>+COUNTIFS(Манзилли!N:N,D118,Манзилли!S:S,$AJ$335,Манзилли!R:R,"Рад")</f>
        <v>4</v>
      </c>
      <c r="AL118" s="38">
        <f>+COUNTIFS(Манзилли!N:N,D118,Манзилли!S:S,$AJ$335,Манзилли!R:R,"Жараён")</f>
        <v>0</v>
      </c>
      <c r="AM118" s="38">
        <f>+COUNTIFS(Манзилли!N:N,D118,Манзилли!S:S,$AJ$335,Манзилли!R:R,"Қарор")</f>
        <v>0</v>
      </c>
      <c r="AN118" s="38">
        <f>+COUNTIFS(Манзилли!N:N,D118,Манзилли!S:S,$AJ$335,Манзилли!R:R,"Тўланди")</f>
        <v>0</v>
      </c>
      <c r="AO118" s="38">
        <f>+COUNTIFS(Манзилли!N:N,D118,Манзилли!S:S,$AO$335)</f>
        <v>0</v>
      </c>
      <c r="AP118" s="38">
        <f>+COUNTIFS(Манзилли!N:N,D118,Манзилли!S:S,$AO$335,Манзилли!R:R,"Рад")</f>
        <v>0</v>
      </c>
      <c r="AQ118" s="38">
        <f>+COUNTIFS(Манзилли!N:N,D118,Манзилли!S:S,$AO$335,Манзилли!R:R,"Жараён")</f>
        <v>0</v>
      </c>
      <c r="AR118" s="38">
        <f>+COUNTIFS(Манзилли!N:N,D118,Манзилли!S:S,$AO$335,Манзилли!R:R,"Қарор")</f>
        <v>0</v>
      </c>
      <c r="AS118" s="38">
        <f>+COUNTIFS(Манзилли!N:N,D118,Манзилли!S:S,$AO$335,Манзилли!R:R,"Тўланди")</f>
        <v>0</v>
      </c>
      <c r="AT118" s="38">
        <f>+COUNTIFS(Манзилли!D:D,#REF!,Манзилли!I:I,$BD$335)</f>
        <v>0</v>
      </c>
      <c r="AU118" s="38">
        <f>+COUNTIFS(Манзилли!D:D,#REF!,Манзилли!I:I,$BD$335,Манзилли!H:H,"Рад")</f>
        <v>0</v>
      </c>
      <c r="AV118" s="38">
        <f>+COUNTIFS(Манзилли!D:D,#REF!,Манзилли!I:I,$BD$335,Манзилли!H:H,"Жараён")</f>
        <v>0</v>
      </c>
      <c r="AW118" s="38">
        <f>+COUNTIFS(Манзилли!D:D,#REF!,Манзилли!I:I,$BD$335,Манзилли!H:H,"Қарор")</f>
        <v>0</v>
      </c>
      <c r="AX118" s="38">
        <f>+COUNTIFS(Манзилли!D:D,#REF!,Манзилли!I:I,$BD$335,Манзилли!H:H,"Тўланди")</f>
        <v>0</v>
      </c>
      <c r="AY118" s="38">
        <f>+COUNTIFS(Манзилли!I:I,#REF!,Манзилли!N:N,$BD$335)</f>
        <v>0</v>
      </c>
      <c r="AZ118" s="38">
        <f>+COUNTIFS(Манзилли!I:I,#REF!,Манзилли!N:N,$BD$335,Манзилли!M:M,"Рад")</f>
        <v>0</v>
      </c>
      <c r="BA118" s="38">
        <f>+COUNTIFS(Манзилли!I:I,#REF!,Манзилли!N:N,$BD$335,Манзилли!M:M,"Жараён")</f>
        <v>0</v>
      </c>
      <c r="BB118" s="38">
        <f>+COUNTIFS(Манзилли!I:I,#REF!,Манзилли!N:N,$BD$335,Манзилли!M:M,"Қарор")</f>
        <v>0</v>
      </c>
      <c r="BC118" s="38">
        <f>+COUNTIFS(Манзилли!I:I,#REF!,Манзилли!N:N,$BD$335,Манзилли!M:M,"Тўланди")</f>
        <v>0</v>
      </c>
      <c r="BD118" s="38">
        <f>+COUNTIFS(Манзилли!N:N,D118,Манзилли!S:S,$BD$335)</f>
        <v>0</v>
      </c>
      <c r="BE118" s="38">
        <f>+COUNTIFS(Манзилли!N:N,D118,Манзилли!S:S,$BD$335,Манзилли!R:R,"Рад")</f>
        <v>0</v>
      </c>
      <c r="BF118" s="38">
        <f>+COUNTIFS(Манзилли!N:N,D118,Манзилли!S:S,$BD$335,Манзилли!R:R,"Жараён")</f>
        <v>0</v>
      </c>
      <c r="BG118" s="38">
        <f>+COUNTIFS(Манзилли!N:N,D118,Манзилли!S:S,$BD$335,Манзилли!R:R,"Қарор")</f>
        <v>0</v>
      </c>
      <c r="BH118" s="38">
        <f>+COUNTIFS(Манзилли!N:N,D118,Манзилли!S:S,$BD$335,Манзилли!R:R,"Тўланди")</f>
        <v>0</v>
      </c>
      <c r="BI118" s="38">
        <f>+COUNTIFS(Манзилли!N:N,D118,Манзилли!S:S,$BI$335)</f>
        <v>0</v>
      </c>
      <c r="BJ118" s="38">
        <f>+COUNTIFS(Манзилли!N:N,D118,Манзилли!S:S,$BI$335,Манзилли!R:R,"Рад")</f>
        <v>0</v>
      </c>
      <c r="BK118" s="38">
        <f>+COUNTIFS(Манзилли!N:N,D118,Манзилли!S:S,$BI$335,Манзилли!R:R,"Жараён")</f>
        <v>0</v>
      </c>
      <c r="BL118" s="41">
        <f>+COUNTIFS(Манзилли!N:N,D118,Манзилли!S:S,$BI$335,Манзилли!R:R,"Қарор")</f>
        <v>0</v>
      </c>
      <c r="BM118" s="39">
        <f>+COUNTIFS(Манзилли!N:N,D118,Манзилли!S:S,$BI$335,Манзилли!R:R,"Тўланди")</f>
        <v>0</v>
      </c>
    </row>
    <row r="119" spans="1:65" ht="49.5" hidden="1" customHeight="1" x14ac:dyDescent="0.25">
      <c r="A119" s="67">
        <v>113</v>
      </c>
      <c r="B119" s="68" t="s">
        <v>19071</v>
      </c>
      <c r="C119" s="72" t="s">
        <v>25747</v>
      </c>
      <c r="D119" s="76">
        <v>41402852330028</v>
      </c>
      <c r="E119" s="37">
        <f t="shared" si="9"/>
        <v>10</v>
      </c>
      <c r="F119" s="38">
        <f t="shared" si="10"/>
        <v>5</v>
      </c>
      <c r="G119" s="38">
        <f t="shared" si="11"/>
        <v>0</v>
      </c>
      <c r="H119" s="38">
        <f t="shared" si="12"/>
        <v>0</v>
      </c>
      <c r="I119" s="38">
        <f t="shared" si="13"/>
        <v>0</v>
      </c>
      <c r="J119" s="39">
        <f t="shared" si="14"/>
        <v>5</v>
      </c>
      <c r="K119" s="40">
        <f>+COUNTIFS(Манзилли!N:N,D119,Манзилли!S:S,$K$335)</f>
        <v>0</v>
      </c>
      <c r="L119" s="38">
        <f>+COUNTIFS(Манзилли!N:N,D119,Манзилли!S:S,$K$335,Манзилли!R:R,"Рад")</f>
        <v>0</v>
      </c>
      <c r="M119" s="38">
        <f>+COUNTIFS(Манзилли!N:N,D119,Манзилли!S:S,$K$335,Манзилли!R:R,"Жараён")</f>
        <v>0</v>
      </c>
      <c r="N119" s="38">
        <f>+COUNTIFS(Манзилли!N:N,D119,Манзилли!S:S,$K$335,Манзилли!R:R,"Қарор")</f>
        <v>0</v>
      </c>
      <c r="O119" s="38">
        <f>+COUNTIFS(Манзилли!N:N,D119,Манзилли!S:S,$K$335,Манзилли!R:R,"Тўланди")</f>
        <v>0</v>
      </c>
      <c r="P119" s="38">
        <f>+COUNTIFS(Манзилли!N:N,D119,Манзилли!S:S,$P$335)</f>
        <v>0</v>
      </c>
      <c r="Q119" s="38">
        <f>+COUNTIFS(Манзилли!N:N,D119,Манзилли!S:S,$P$335,Манзилли!R:R,"Рад")</f>
        <v>0</v>
      </c>
      <c r="R119" s="38">
        <f>+COUNTIFS(Манзилли!N:N,D119,Манзилли!S:S,$P$335,Манзилли!R:R,"Жараён")</f>
        <v>0</v>
      </c>
      <c r="S119" s="38">
        <f>+COUNTIFS(Манзилли!N:N,D119,Манзилли!S:S,$P$335,Манзилли!R:R,"Қарор")</f>
        <v>0</v>
      </c>
      <c r="T119" s="38">
        <f>+COUNTIFS(Манзилли!N:N,D119,Манзилли!S:S,$P$335,Манзилли!R:R,"Тўланди")</f>
        <v>0</v>
      </c>
      <c r="U119" s="38">
        <f>+COUNTIFS(Манзилли!N:N,D119,Манзилли!S:S,$U$335)</f>
        <v>9</v>
      </c>
      <c r="V119" s="38">
        <f>+COUNTIFS(Манзилли!N:N,D119,Манзилли!S:S,$U$335,Манзилли!R:R,"Рад")</f>
        <v>4</v>
      </c>
      <c r="W119" s="38">
        <f>+COUNTIFS(Манзилли!N:N,D119,Манзилли!S:S,$U$335,Манзилли!R:R,"Жараён")</f>
        <v>0</v>
      </c>
      <c r="X119" s="38">
        <f>+COUNTIFS(Манзилли!N:N,D119,Манзилли!S:S,$U$335,Манзилли!R:R,"Қарор")</f>
        <v>0</v>
      </c>
      <c r="Y119" s="38">
        <f>+COUNTIFS(Манзилли!N:N,D119,Манзилли!S:S,$U$335,Манзилли!R:R,"Тўланди")</f>
        <v>5</v>
      </c>
      <c r="Z119" s="38">
        <f>+COUNTIFS(Манзилли!N:N,D119,Манзилли!S:S,$Y$335)</f>
        <v>1</v>
      </c>
      <c r="AA119" s="38">
        <f>+COUNTIFS(Манзилли!N:N,D119,Манзилли!S:S,$Y$335,Манзилли!R:R,"Рад")</f>
        <v>1</v>
      </c>
      <c r="AB119" s="38">
        <f>+COUNTIFS(Манзилли!N:N,D119,Манзилли!S:S,$Y$335,Манзилли!R:R,"Жараён")</f>
        <v>0</v>
      </c>
      <c r="AC119" s="38">
        <f>+COUNTIFS(Манзилли!N:N,D119,Манзилли!S:S,$Y$335,Манзилли!R:R,"Қарор")</f>
        <v>0</v>
      </c>
      <c r="AD119" s="38">
        <f>+COUNTIFS(Манзилли!N:N,D119,Манзилли!S:S,$Y$335,Манзилли!R:R,"Тўланди")</f>
        <v>0</v>
      </c>
      <c r="AE119" s="38">
        <f>+COUNTIFS(Манзилли!N:N,D119,Манзилли!S:S,$AD$335)</f>
        <v>0</v>
      </c>
      <c r="AF119" s="38">
        <f>+COUNTIFS(Манзилли!N:N,D119,Манзилли!S:S,$AD$335,Манзилли!R:R,"Рад")</f>
        <v>0</v>
      </c>
      <c r="AG119" s="38">
        <f>+COUNTIFS(Манзилли!N:N,D119,Манзилли!S:S,$AD$335,Манзилли!R:R,"Жараён")</f>
        <v>0</v>
      </c>
      <c r="AH119" s="38">
        <f>+COUNTIFS(Манзилли!N:N,D119,Манзилли!S:S,$AD$335,Манзилли!R:R,"Қарор")</f>
        <v>0</v>
      </c>
      <c r="AI119" s="38">
        <f>+COUNTIFS(Манзилли!N:N,D119,Манзилли!S:S,$AD$335,Манзилли!R:R,"Тўланди")</f>
        <v>0</v>
      </c>
      <c r="AJ119" s="38">
        <f>+COUNTIFS(Манзилли!N:N,D119,Манзилли!S:S,$AJ$335)</f>
        <v>0</v>
      </c>
      <c r="AK119" s="38">
        <f>+COUNTIFS(Манзилли!N:N,D119,Манзилли!S:S,$AJ$335,Манзилли!R:R,"Рад")</f>
        <v>0</v>
      </c>
      <c r="AL119" s="38">
        <f>+COUNTIFS(Манзилли!N:N,D119,Манзилли!S:S,$AJ$335,Манзилли!R:R,"Жараён")</f>
        <v>0</v>
      </c>
      <c r="AM119" s="38">
        <f>+COUNTIFS(Манзилли!N:N,D119,Манзилли!S:S,$AJ$335,Манзилли!R:R,"Қарор")</f>
        <v>0</v>
      </c>
      <c r="AN119" s="38">
        <f>+COUNTIFS(Манзилли!N:N,D119,Манзилли!S:S,$AJ$335,Манзилли!R:R,"Тўланди")</f>
        <v>0</v>
      </c>
      <c r="AO119" s="38">
        <f>+COUNTIFS(Манзилли!N:N,D119,Манзилли!S:S,$AO$335)</f>
        <v>0</v>
      </c>
      <c r="AP119" s="38">
        <f>+COUNTIFS(Манзилли!N:N,D119,Манзилли!S:S,$AO$335,Манзилли!R:R,"Рад")</f>
        <v>0</v>
      </c>
      <c r="AQ119" s="38">
        <f>+COUNTIFS(Манзилли!N:N,D119,Манзилли!S:S,$AO$335,Манзилли!R:R,"Жараён")</f>
        <v>0</v>
      </c>
      <c r="AR119" s="38">
        <f>+COUNTIFS(Манзилли!N:N,D119,Манзилли!S:S,$AO$335,Манзилли!R:R,"Қарор")</f>
        <v>0</v>
      </c>
      <c r="AS119" s="38">
        <f>+COUNTIFS(Манзилли!N:N,D119,Манзилли!S:S,$AO$335,Манзилли!R:R,"Тўланди")</f>
        <v>0</v>
      </c>
      <c r="AT119" s="38">
        <f>+COUNTIFS(Манзилли!D:D,#REF!,Манзилли!I:I,$BD$335)</f>
        <v>0</v>
      </c>
      <c r="AU119" s="38">
        <f>+COUNTIFS(Манзилли!D:D,#REF!,Манзилли!I:I,$BD$335,Манзилли!H:H,"Рад")</f>
        <v>0</v>
      </c>
      <c r="AV119" s="38">
        <f>+COUNTIFS(Манзилли!D:D,#REF!,Манзилли!I:I,$BD$335,Манзилли!H:H,"Жараён")</f>
        <v>0</v>
      </c>
      <c r="AW119" s="38">
        <f>+COUNTIFS(Манзилли!D:D,#REF!,Манзилли!I:I,$BD$335,Манзилли!H:H,"Қарор")</f>
        <v>0</v>
      </c>
      <c r="AX119" s="38">
        <f>+COUNTIFS(Манзилли!D:D,#REF!,Манзилли!I:I,$BD$335,Манзилли!H:H,"Тўланди")</f>
        <v>0</v>
      </c>
      <c r="AY119" s="38">
        <f>+COUNTIFS(Манзилли!I:I,#REF!,Манзилли!N:N,$BD$335)</f>
        <v>0</v>
      </c>
      <c r="AZ119" s="38">
        <f>+COUNTIFS(Манзилли!I:I,#REF!,Манзилли!N:N,$BD$335,Манзилли!M:M,"Рад")</f>
        <v>0</v>
      </c>
      <c r="BA119" s="38">
        <f>+COUNTIFS(Манзилли!I:I,#REF!,Манзилли!N:N,$BD$335,Манзилли!M:M,"Жараён")</f>
        <v>0</v>
      </c>
      <c r="BB119" s="38">
        <f>+COUNTIFS(Манзилли!I:I,#REF!,Манзилли!N:N,$BD$335,Манзилли!M:M,"Қарор")</f>
        <v>0</v>
      </c>
      <c r="BC119" s="38">
        <f>+COUNTIFS(Манзилли!I:I,#REF!,Манзилли!N:N,$BD$335,Манзилли!M:M,"Тўланди")</f>
        <v>0</v>
      </c>
      <c r="BD119" s="38">
        <f>+COUNTIFS(Манзилли!N:N,D119,Манзилли!S:S,$BD$335)</f>
        <v>0</v>
      </c>
      <c r="BE119" s="38">
        <f>+COUNTIFS(Манзилли!N:N,D119,Манзилли!S:S,$BD$335,Манзилли!R:R,"Рад")</f>
        <v>0</v>
      </c>
      <c r="BF119" s="38">
        <f>+COUNTIFS(Манзилли!N:N,D119,Манзилли!S:S,$BD$335,Манзилли!R:R,"Жараён")</f>
        <v>0</v>
      </c>
      <c r="BG119" s="38">
        <f>+COUNTIFS(Манзилли!N:N,D119,Манзилли!S:S,$BD$335,Манзилли!R:R,"Қарор")</f>
        <v>0</v>
      </c>
      <c r="BH119" s="38">
        <f>+COUNTIFS(Манзилли!N:N,D119,Манзилли!S:S,$BD$335,Манзилли!R:R,"Тўланди")</f>
        <v>0</v>
      </c>
      <c r="BI119" s="38">
        <f>+COUNTIFS(Манзилли!N:N,D119,Манзилли!S:S,$BI$335)</f>
        <v>0</v>
      </c>
      <c r="BJ119" s="38">
        <f>+COUNTIFS(Манзилли!N:N,D119,Манзилли!S:S,$BI$335,Манзилли!R:R,"Рад")</f>
        <v>0</v>
      </c>
      <c r="BK119" s="38">
        <f>+COUNTIFS(Манзилли!N:N,D119,Манзилли!S:S,$BI$335,Манзилли!R:R,"Жараён")</f>
        <v>0</v>
      </c>
      <c r="BL119" s="41">
        <f>+COUNTIFS(Манзилли!N:N,D119,Манзилли!S:S,$BI$335,Манзилли!R:R,"Қарор")</f>
        <v>0</v>
      </c>
      <c r="BM119" s="39">
        <f>+COUNTIFS(Манзилли!N:N,D119,Манзилли!S:S,$BI$335,Манзилли!R:R,"Тўланди")</f>
        <v>0</v>
      </c>
    </row>
    <row r="120" spans="1:65" ht="49.5" hidden="1" customHeight="1" x14ac:dyDescent="0.25">
      <c r="A120" s="67">
        <v>114</v>
      </c>
      <c r="B120" s="68" t="s">
        <v>19071</v>
      </c>
      <c r="C120" s="72" t="s">
        <v>383</v>
      </c>
      <c r="D120" s="76">
        <v>30301985290033</v>
      </c>
      <c r="E120" s="37">
        <f t="shared" si="9"/>
        <v>25</v>
      </c>
      <c r="F120" s="38">
        <f t="shared" si="10"/>
        <v>8</v>
      </c>
      <c r="G120" s="38">
        <f t="shared" si="11"/>
        <v>1</v>
      </c>
      <c r="H120" s="38">
        <f t="shared" si="12"/>
        <v>2</v>
      </c>
      <c r="I120" s="38">
        <f t="shared" si="13"/>
        <v>4</v>
      </c>
      <c r="J120" s="39">
        <f t="shared" si="14"/>
        <v>14</v>
      </c>
      <c r="K120" s="40">
        <f>+COUNTIFS(Манзилли!N:N,D120,Манзилли!S:S,$K$335)</f>
        <v>1</v>
      </c>
      <c r="L120" s="38">
        <f>+COUNTIFS(Манзилли!N:N,D120,Манзилли!S:S,$K$335,Манзилли!R:R,"Рад")</f>
        <v>1</v>
      </c>
      <c r="M120" s="38">
        <f>+COUNTIFS(Манзилли!N:N,D120,Манзилли!S:S,$K$335,Манзилли!R:R,"Жараён")</f>
        <v>0</v>
      </c>
      <c r="N120" s="38">
        <f>+COUNTIFS(Манзилли!N:N,D120,Манзилли!S:S,$K$335,Манзилли!R:R,"Қарор")</f>
        <v>0</v>
      </c>
      <c r="O120" s="38">
        <f>+COUNTIFS(Манзилли!N:N,D120,Манзилли!S:S,$K$335,Манзилли!R:R,"Тўланди")</f>
        <v>0</v>
      </c>
      <c r="P120" s="38">
        <f>+COUNTIFS(Манзилли!N:N,D120,Манзилли!S:S,$P$335)</f>
        <v>1</v>
      </c>
      <c r="Q120" s="38">
        <f>+COUNTIFS(Манзилли!N:N,D120,Манзилли!S:S,$P$335,Манзилли!R:R,"Рад")</f>
        <v>0</v>
      </c>
      <c r="R120" s="38">
        <f>+COUNTIFS(Манзилли!N:N,D120,Манзилли!S:S,$P$335,Манзилли!R:R,"Жараён")</f>
        <v>1</v>
      </c>
      <c r="S120" s="38">
        <f>+COUNTIFS(Манзилли!N:N,D120,Манзилли!S:S,$P$335,Манзилли!R:R,"Қарор")</f>
        <v>0</v>
      </c>
      <c r="T120" s="38">
        <f>+COUNTIFS(Манзилли!N:N,D120,Манзилли!S:S,$P$335,Манзилли!R:R,"Тўланди")</f>
        <v>0</v>
      </c>
      <c r="U120" s="38">
        <f>+COUNTIFS(Манзилли!N:N,D120,Манзилли!S:S,$U$335)</f>
        <v>14</v>
      </c>
      <c r="V120" s="38">
        <f>+COUNTIFS(Манзилли!N:N,D120,Манзилли!S:S,$U$335,Манзилли!R:R,"Рад")</f>
        <v>4</v>
      </c>
      <c r="W120" s="38">
        <f>+COUNTIFS(Манзилли!N:N,D120,Манзилли!S:S,$U$335,Манзилли!R:R,"Жараён")</f>
        <v>0</v>
      </c>
      <c r="X120" s="38">
        <f>+COUNTIFS(Манзилли!N:N,D120,Манзилли!S:S,$U$335,Манзилли!R:R,"Қарор")</f>
        <v>1</v>
      </c>
      <c r="Y120" s="38">
        <f>+COUNTIFS(Манзилли!N:N,D120,Манзилли!S:S,$U$335,Манзилли!R:R,"Тўланди")</f>
        <v>9</v>
      </c>
      <c r="Z120" s="38">
        <f>+COUNTIFS(Манзилли!N:N,D120,Манзилли!S:S,$Y$335)</f>
        <v>7</v>
      </c>
      <c r="AA120" s="38">
        <f>+COUNTIFS(Манзилли!N:N,D120,Манзилли!S:S,$Y$335,Манзилли!R:R,"Рад")</f>
        <v>3</v>
      </c>
      <c r="AB120" s="38">
        <f>+COUNTIFS(Манзилли!N:N,D120,Манзилли!S:S,$Y$335,Манзилли!R:R,"Жараён")</f>
        <v>0</v>
      </c>
      <c r="AC120" s="38">
        <f>+COUNTIFS(Манзилли!N:N,D120,Манзилли!S:S,$Y$335,Манзилли!R:R,"Қарор")</f>
        <v>1</v>
      </c>
      <c r="AD120" s="38">
        <f>+COUNTIFS(Манзилли!N:N,D120,Манзилли!S:S,$Y$335,Манзилли!R:R,"Тўланди")</f>
        <v>3</v>
      </c>
      <c r="AE120" s="38">
        <f>+COUNTIFS(Манзилли!N:N,D120,Манзилли!S:S,$AD$335)</f>
        <v>0</v>
      </c>
      <c r="AF120" s="38">
        <f>+COUNTIFS(Манзилли!N:N,D120,Манзилли!S:S,$AD$335,Манзилли!R:R,"Рад")</f>
        <v>0</v>
      </c>
      <c r="AG120" s="38">
        <f>+COUNTIFS(Манзилли!N:N,D120,Манзилли!S:S,$AD$335,Манзилли!R:R,"Жараён")</f>
        <v>0</v>
      </c>
      <c r="AH120" s="38">
        <f>+COUNTIFS(Манзилли!N:N,D120,Манзилли!S:S,$AD$335,Манзилли!R:R,"Қарор")</f>
        <v>0</v>
      </c>
      <c r="AI120" s="38">
        <f>+COUNTIFS(Манзилли!N:N,D120,Манзилли!S:S,$AD$335,Манзилли!R:R,"Тўланди")</f>
        <v>0</v>
      </c>
      <c r="AJ120" s="38">
        <f>+COUNTIFS(Манзилли!N:N,D120,Манзилли!S:S,$AJ$335)</f>
        <v>2</v>
      </c>
      <c r="AK120" s="38">
        <f>+COUNTIFS(Манзилли!N:N,D120,Манзилли!S:S,$AJ$335,Манзилли!R:R,"Рад")</f>
        <v>0</v>
      </c>
      <c r="AL120" s="38">
        <f>+COUNTIFS(Манзилли!N:N,D120,Манзилли!S:S,$AJ$335,Манзилли!R:R,"Жараён")</f>
        <v>0</v>
      </c>
      <c r="AM120" s="38">
        <f>+COUNTIFS(Манзилли!N:N,D120,Манзилли!S:S,$AJ$335,Манзилли!R:R,"Қарор")</f>
        <v>0</v>
      </c>
      <c r="AN120" s="38">
        <f>+COUNTIFS(Манзилли!N:N,D120,Манзилли!S:S,$AJ$335,Манзилли!R:R,"Тўланди")</f>
        <v>2</v>
      </c>
      <c r="AO120" s="38">
        <f>+COUNTIFS(Манзилли!N:N,D120,Манзилли!S:S,$AO$335)</f>
        <v>0</v>
      </c>
      <c r="AP120" s="38">
        <f>+COUNTIFS(Манзилли!N:N,D120,Манзилли!S:S,$AO$335,Манзилли!R:R,"Рад")</f>
        <v>0</v>
      </c>
      <c r="AQ120" s="38">
        <f>+COUNTIFS(Манзилли!N:N,D120,Манзилли!S:S,$AO$335,Манзилли!R:R,"Жараён")</f>
        <v>0</v>
      </c>
      <c r="AR120" s="38">
        <f>+COUNTIFS(Манзилли!N:N,D120,Манзилли!S:S,$AO$335,Манзилли!R:R,"Қарор")</f>
        <v>0</v>
      </c>
      <c r="AS120" s="38">
        <f>+COUNTIFS(Манзилли!N:N,D120,Манзилли!S:S,$AO$335,Манзилли!R:R,"Тўланди")</f>
        <v>0</v>
      </c>
      <c r="AT120" s="38">
        <f>+COUNTIFS(Манзилли!D:D,#REF!,Манзилли!I:I,$BD$335)</f>
        <v>0</v>
      </c>
      <c r="AU120" s="38">
        <f>+COUNTIFS(Манзилли!D:D,#REF!,Манзилли!I:I,$BD$335,Манзилли!H:H,"Рад")</f>
        <v>0</v>
      </c>
      <c r="AV120" s="38">
        <f>+COUNTIFS(Манзилли!D:D,#REF!,Манзилли!I:I,$BD$335,Манзилли!H:H,"Жараён")</f>
        <v>0</v>
      </c>
      <c r="AW120" s="38">
        <f>+COUNTIFS(Манзилли!D:D,#REF!,Манзилли!I:I,$BD$335,Манзилли!H:H,"Қарор")</f>
        <v>0</v>
      </c>
      <c r="AX120" s="38">
        <f>+COUNTIFS(Манзилли!D:D,#REF!,Манзилли!I:I,$BD$335,Манзилли!H:H,"Тўланди")</f>
        <v>0</v>
      </c>
      <c r="AY120" s="38">
        <f>+COUNTIFS(Манзилли!I:I,#REF!,Манзилли!N:N,$BD$335)</f>
        <v>0</v>
      </c>
      <c r="AZ120" s="38">
        <f>+COUNTIFS(Манзилли!I:I,#REF!,Манзилли!N:N,$BD$335,Манзилли!M:M,"Рад")</f>
        <v>0</v>
      </c>
      <c r="BA120" s="38">
        <f>+COUNTIFS(Манзилли!I:I,#REF!,Манзилли!N:N,$BD$335,Манзилли!M:M,"Жараён")</f>
        <v>0</v>
      </c>
      <c r="BB120" s="38">
        <f>+COUNTIFS(Манзилли!I:I,#REF!,Манзилли!N:N,$BD$335,Манзилли!M:M,"Қарор")</f>
        <v>0</v>
      </c>
      <c r="BC120" s="38">
        <f>+COUNTIFS(Манзилли!I:I,#REF!,Манзилли!N:N,$BD$335,Манзилли!M:M,"Тўланди")</f>
        <v>0</v>
      </c>
      <c r="BD120" s="38">
        <f>+COUNTIFS(Манзилли!N:N,D120,Манзилли!S:S,$BD$335)</f>
        <v>0</v>
      </c>
      <c r="BE120" s="38">
        <f>+COUNTIFS(Манзилли!N:N,D120,Манзилли!S:S,$BD$335,Манзилли!R:R,"Рад")</f>
        <v>0</v>
      </c>
      <c r="BF120" s="38">
        <f>+COUNTIFS(Манзилли!N:N,D120,Манзилли!S:S,$BD$335,Манзилли!R:R,"Жараён")</f>
        <v>0</v>
      </c>
      <c r="BG120" s="38">
        <f>+COUNTIFS(Манзилли!N:N,D120,Манзилли!S:S,$BD$335,Манзилли!R:R,"Қарор")</f>
        <v>0</v>
      </c>
      <c r="BH120" s="38">
        <f>+COUNTIFS(Манзилли!N:N,D120,Манзилли!S:S,$BD$335,Манзилли!R:R,"Тўланди")</f>
        <v>0</v>
      </c>
      <c r="BI120" s="38">
        <f>+COUNTIFS(Манзилли!N:N,D120,Манзилли!S:S,$BI$335)</f>
        <v>0</v>
      </c>
      <c r="BJ120" s="38">
        <f>+COUNTIFS(Манзилли!N:N,D120,Манзилли!S:S,$BI$335,Манзилли!R:R,"Рад")</f>
        <v>0</v>
      </c>
      <c r="BK120" s="38">
        <f>+COUNTIFS(Манзилли!N:N,D120,Манзилли!S:S,$BI$335,Манзилли!R:R,"Жараён")</f>
        <v>0</v>
      </c>
      <c r="BL120" s="41">
        <f>+COUNTIFS(Манзилли!N:N,D120,Манзилли!S:S,$BI$335,Манзилли!R:R,"Қарор")</f>
        <v>0</v>
      </c>
      <c r="BM120" s="39">
        <f>+COUNTIFS(Манзилли!N:N,D120,Манзилли!S:S,$BI$335,Манзилли!R:R,"Тўланди")</f>
        <v>0</v>
      </c>
    </row>
    <row r="121" spans="1:65" ht="49.5" hidden="1" customHeight="1" x14ac:dyDescent="0.25">
      <c r="A121" s="67">
        <v>115</v>
      </c>
      <c r="B121" s="68" t="s">
        <v>19071</v>
      </c>
      <c r="C121" s="72" t="s">
        <v>1646</v>
      </c>
      <c r="D121" s="76">
        <v>42605852330053</v>
      </c>
      <c r="E121" s="37">
        <f t="shared" si="9"/>
        <v>21</v>
      </c>
      <c r="F121" s="38">
        <f t="shared" si="10"/>
        <v>6</v>
      </c>
      <c r="G121" s="38">
        <f t="shared" si="11"/>
        <v>0</v>
      </c>
      <c r="H121" s="38">
        <f t="shared" si="12"/>
        <v>5</v>
      </c>
      <c r="I121" s="38">
        <f t="shared" si="13"/>
        <v>0</v>
      </c>
      <c r="J121" s="39">
        <f t="shared" si="14"/>
        <v>10</v>
      </c>
      <c r="K121" s="40">
        <f>+COUNTIFS(Манзилли!N:N,D121,Манзилли!S:S,$K$335)</f>
        <v>0</v>
      </c>
      <c r="L121" s="38">
        <f>+COUNTIFS(Манзилли!N:N,D121,Манзилли!S:S,$K$335,Манзилли!R:R,"Рад")</f>
        <v>0</v>
      </c>
      <c r="M121" s="38">
        <f>+COUNTIFS(Манзилли!N:N,D121,Манзилли!S:S,$K$335,Манзилли!R:R,"Жараён")</f>
        <v>0</v>
      </c>
      <c r="N121" s="38">
        <f>+COUNTIFS(Манзилли!N:N,D121,Манзилли!S:S,$K$335,Манзилли!R:R,"Қарор")</f>
        <v>0</v>
      </c>
      <c r="O121" s="38">
        <f>+COUNTIFS(Манзилли!N:N,D121,Манзилли!S:S,$K$335,Манзилли!R:R,"Тўланди")</f>
        <v>0</v>
      </c>
      <c r="P121" s="38">
        <f>+COUNTIFS(Манзилли!N:N,D121,Манзилли!S:S,$P$335)</f>
        <v>0</v>
      </c>
      <c r="Q121" s="38">
        <f>+COUNTIFS(Манзилли!N:N,D121,Манзилли!S:S,$P$335,Манзилли!R:R,"Рад")</f>
        <v>0</v>
      </c>
      <c r="R121" s="38">
        <f>+COUNTIFS(Манзилли!N:N,D121,Манзилли!S:S,$P$335,Манзилли!R:R,"Жараён")</f>
        <v>0</v>
      </c>
      <c r="S121" s="38">
        <f>+COUNTIFS(Манзилли!N:N,D121,Манзилли!S:S,$P$335,Манзилли!R:R,"Қарор")</f>
        <v>0</v>
      </c>
      <c r="T121" s="38">
        <f>+COUNTIFS(Манзилли!N:N,D121,Манзилли!S:S,$P$335,Манзилли!R:R,"Тўланди")</f>
        <v>0</v>
      </c>
      <c r="U121" s="38">
        <f>+COUNTIFS(Манзилли!N:N,D121,Манзилли!S:S,$U$335)</f>
        <v>15</v>
      </c>
      <c r="V121" s="38">
        <f>+COUNTIFS(Манзилли!N:N,D121,Манзилли!S:S,$U$335,Манзилли!R:R,"Рад")</f>
        <v>4</v>
      </c>
      <c r="W121" s="38">
        <f>+COUNTIFS(Манзилли!N:N,D121,Манзилли!S:S,$U$335,Манзилли!R:R,"Жараён")</f>
        <v>0</v>
      </c>
      <c r="X121" s="38">
        <f>+COUNTIFS(Манзилли!N:N,D121,Манзилли!S:S,$U$335,Манзилли!R:R,"Қарор")</f>
        <v>4</v>
      </c>
      <c r="Y121" s="38">
        <f>+COUNTIFS(Манзилли!N:N,D121,Манзилли!S:S,$U$335,Манзилли!R:R,"Тўланди")</f>
        <v>7</v>
      </c>
      <c r="Z121" s="38">
        <f>+COUNTIFS(Манзилли!N:N,D121,Манзилли!S:S,$Y$335)</f>
        <v>6</v>
      </c>
      <c r="AA121" s="38">
        <f>+COUNTIFS(Манзилли!N:N,D121,Манзилли!S:S,$Y$335,Манзилли!R:R,"Рад")</f>
        <v>2</v>
      </c>
      <c r="AB121" s="38">
        <f>+COUNTIFS(Манзилли!N:N,D121,Манзилли!S:S,$Y$335,Манзилли!R:R,"Жараён")</f>
        <v>0</v>
      </c>
      <c r="AC121" s="38">
        <f>+COUNTIFS(Манзилли!N:N,D121,Манзилли!S:S,$Y$335,Манзилли!R:R,"Қарор")</f>
        <v>1</v>
      </c>
      <c r="AD121" s="38">
        <f>+COUNTIFS(Манзилли!N:N,D121,Манзилли!S:S,$Y$335,Манзилли!R:R,"Тўланди")</f>
        <v>3</v>
      </c>
      <c r="AE121" s="38">
        <f>+COUNTIFS(Манзилли!N:N,D121,Манзилли!S:S,$AD$335)</f>
        <v>0</v>
      </c>
      <c r="AF121" s="38">
        <f>+COUNTIFS(Манзилли!N:N,D121,Манзилли!S:S,$AD$335,Манзилли!R:R,"Рад")</f>
        <v>0</v>
      </c>
      <c r="AG121" s="38">
        <f>+COUNTIFS(Манзилли!N:N,D121,Манзилли!S:S,$AD$335,Манзилли!R:R,"Жараён")</f>
        <v>0</v>
      </c>
      <c r="AH121" s="38">
        <f>+COUNTIFS(Манзилли!N:N,D121,Манзилли!S:S,$AD$335,Манзилли!R:R,"Қарор")</f>
        <v>0</v>
      </c>
      <c r="AI121" s="38">
        <f>+COUNTIFS(Манзилли!N:N,D121,Манзилли!S:S,$AD$335,Манзилли!R:R,"Тўланди")</f>
        <v>0</v>
      </c>
      <c r="AJ121" s="38">
        <f>+COUNTIFS(Манзилли!N:N,D121,Манзилли!S:S,$AJ$335)</f>
        <v>0</v>
      </c>
      <c r="AK121" s="38">
        <f>+COUNTIFS(Манзилли!N:N,D121,Манзилли!S:S,$AJ$335,Манзилли!R:R,"Рад")</f>
        <v>0</v>
      </c>
      <c r="AL121" s="38">
        <f>+COUNTIFS(Манзилли!N:N,D121,Манзилли!S:S,$AJ$335,Манзилли!R:R,"Жараён")</f>
        <v>0</v>
      </c>
      <c r="AM121" s="38">
        <f>+COUNTIFS(Манзилли!N:N,D121,Манзилли!S:S,$AJ$335,Манзилли!R:R,"Қарор")</f>
        <v>0</v>
      </c>
      <c r="AN121" s="38">
        <f>+COUNTIFS(Манзилли!N:N,D121,Манзилли!S:S,$AJ$335,Манзилли!R:R,"Тўланди")</f>
        <v>0</v>
      </c>
      <c r="AO121" s="38">
        <f>+COUNTIFS(Манзилли!N:N,D121,Манзилли!S:S,$AO$335)</f>
        <v>0</v>
      </c>
      <c r="AP121" s="38">
        <f>+COUNTIFS(Манзилли!N:N,D121,Манзилли!S:S,$AO$335,Манзилли!R:R,"Рад")</f>
        <v>0</v>
      </c>
      <c r="AQ121" s="38">
        <f>+COUNTIFS(Манзилли!N:N,D121,Манзилли!S:S,$AO$335,Манзилли!R:R,"Жараён")</f>
        <v>0</v>
      </c>
      <c r="AR121" s="38">
        <f>+COUNTIFS(Манзилли!N:N,D121,Манзилли!S:S,$AO$335,Манзилли!R:R,"Қарор")</f>
        <v>0</v>
      </c>
      <c r="AS121" s="38">
        <f>+COUNTIFS(Манзилли!N:N,D121,Манзилли!S:S,$AO$335,Манзилли!R:R,"Тўланди")</f>
        <v>0</v>
      </c>
      <c r="AT121" s="38">
        <f>+COUNTIFS(Манзилли!D:D,#REF!,Манзилли!I:I,$BD$335)</f>
        <v>0</v>
      </c>
      <c r="AU121" s="38">
        <f>+COUNTIFS(Манзилли!D:D,#REF!,Манзилли!I:I,$BD$335,Манзилли!H:H,"Рад")</f>
        <v>0</v>
      </c>
      <c r="AV121" s="38">
        <f>+COUNTIFS(Манзилли!D:D,#REF!,Манзилли!I:I,$BD$335,Манзилли!H:H,"Жараён")</f>
        <v>0</v>
      </c>
      <c r="AW121" s="38">
        <f>+COUNTIFS(Манзилли!D:D,#REF!,Манзилли!I:I,$BD$335,Манзилли!H:H,"Қарор")</f>
        <v>0</v>
      </c>
      <c r="AX121" s="38">
        <f>+COUNTIFS(Манзилли!D:D,#REF!,Манзилли!I:I,$BD$335,Манзилли!H:H,"Тўланди")</f>
        <v>0</v>
      </c>
      <c r="AY121" s="38">
        <f>+COUNTIFS(Манзилли!I:I,#REF!,Манзилли!N:N,$BD$335)</f>
        <v>0</v>
      </c>
      <c r="AZ121" s="38">
        <f>+COUNTIFS(Манзилли!I:I,#REF!,Манзилли!N:N,$BD$335,Манзилли!M:M,"Рад")</f>
        <v>0</v>
      </c>
      <c r="BA121" s="38">
        <f>+COUNTIFS(Манзилли!I:I,#REF!,Манзилли!N:N,$BD$335,Манзилли!M:M,"Жараён")</f>
        <v>0</v>
      </c>
      <c r="BB121" s="38">
        <f>+COUNTIFS(Манзилли!I:I,#REF!,Манзилли!N:N,$BD$335,Манзилли!M:M,"Қарор")</f>
        <v>0</v>
      </c>
      <c r="BC121" s="38">
        <f>+COUNTIFS(Манзилли!I:I,#REF!,Манзилли!N:N,$BD$335,Манзилли!M:M,"Тўланди")</f>
        <v>0</v>
      </c>
      <c r="BD121" s="38">
        <f>+COUNTIFS(Манзилли!N:N,D121,Манзилли!S:S,$BD$335)</f>
        <v>0</v>
      </c>
      <c r="BE121" s="38">
        <f>+COUNTIFS(Манзилли!N:N,D121,Манзилли!S:S,$BD$335,Манзилли!R:R,"Рад")</f>
        <v>0</v>
      </c>
      <c r="BF121" s="38">
        <f>+COUNTIFS(Манзилли!N:N,D121,Манзилли!S:S,$BD$335,Манзилли!R:R,"Жараён")</f>
        <v>0</v>
      </c>
      <c r="BG121" s="38">
        <f>+COUNTIFS(Манзилли!N:N,D121,Манзилли!S:S,$BD$335,Манзилли!R:R,"Қарор")</f>
        <v>0</v>
      </c>
      <c r="BH121" s="38">
        <f>+COUNTIFS(Манзилли!N:N,D121,Манзилли!S:S,$BD$335,Манзилли!R:R,"Тўланди")</f>
        <v>0</v>
      </c>
      <c r="BI121" s="38">
        <f>+COUNTIFS(Манзилли!N:N,D121,Манзилли!S:S,$BI$335)</f>
        <v>0</v>
      </c>
      <c r="BJ121" s="38">
        <f>+COUNTIFS(Манзилли!N:N,D121,Манзилли!S:S,$BI$335,Манзилли!R:R,"Рад")</f>
        <v>0</v>
      </c>
      <c r="BK121" s="38">
        <f>+COUNTIFS(Манзилли!N:N,D121,Манзилли!S:S,$BI$335,Манзилли!R:R,"Жараён")</f>
        <v>0</v>
      </c>
      <c r="BL121" s="41">
        <f>+COUNTIFS(Манзилли!N:N,D121,Манзилли!S:S,$BI$335,Манзилли!R:R,"Қарор")</f>
        <v>0</v>
      </c>
      <c r="BM121" s="39">
        <f>+COUNTIFS(Манзилли!N:N,D121,Манзилли!S:S,$BI$335,Манзилли!R:R,"Тўланди")</f>
        <v>0</v>
      </c>
    </row>
    <row r="122" spans="1:65" ht="49.5" hidden="1" customHeight="1" x14ac:dyDescent="0.25">
      <c r="A122" s="67">
        <v>116</v>
      </c>
      <c r="B122" s="68" t="s">
        <v>19071</v>
      </c>
      <c r="C122" s="72" t="s">
        <v>379</v>
      </c>
      <c r="D122" s="76">
        <v>31001995780038</v>
      </c>
      <c r="E122" s="37">
        <f t="shared" si="9"/>
        <v>26</v>
      </c>
      <c r="F122" s="38">
        <f t="shared" si="10"/>
        <v>8</v>
      </c>
      <c r="G122" s="38">
        <f t="shared" si="11"/>
        <v>0</v>
      </c>
      <c r="H122" s="38">
        <f t="shared" si="12"/>
        <v>4</v>
      </c>
      <c r="I122" s="38">
        <f t="shared" si="13"/>
        <v>0</v>
      </c>
      <c r="J122" s="39">
        <f t="shared" si="14"/>
        <v>14</v>
      </c>
      <c r="K122" s="40">
        <f>+COUNTIFS(Манзилли!N:N,D122,Манзилли!S:S,$K$335)</f>
        <v>0</v>
      </c>
      <c r="L122" s="38">
        <f>+COUNTIFS(Манзилли!N:N,D122,Манзилли!S:S,$K$335,Манзилли!R:R,"Рад")</f>
        <v>0</v>
      </c>
      <c r="M122" s="38">
        <f>+COUNTIFS(Манзилли!N:N,D122,Манзилли!S:S,$K$335,Манзилли!R:R,"Жараён")</f>
        <v>0</v>
      </c>
      <c r="N122" s="38">
        <f>+COUNTIFS(Манзилли!N:N,D122,Манзилли!S:S,$K$335,Манзилли!R:R,"Қарор")</f>
        <v>0</v>
      </c>
      <c r="O122" s="38">
        <f>+COUNTIFS(Манзилли!N:N,D122,Манзилли!S:S,$K$335,Манзилли!R:R,"Тўланди")</f>
        <v>0</v>
      </c>
      <c r="P122" s="38">
        <f>+COUNTIFS(Манзилли!N:N,D122,Манзилли!S:S,$P$335)</f>
        <v>1</v>
      </c>
      <c r="Q122" s="38">
        <f>+COUNTIFS(Манзилли!N:N,D122,Манзилли!S:S,$P$335,Манзилли!R:R,"Рад")</f>
        <v>1</v>
      </c>
      <c r="R122" s="38">
        <f>+COUNTIFS(Манзилли!N:N,D122,Манзилли!S:S,$P$335,Манзилли!R:R,"Жараён")</f>
        <v>0</v>
      </c>
      <c r="S122" s="38">
        <f>+COUNTIFS(Манзилли!N:N,D122,Манзилли!S:S,$P$335,Манзилли!R:R,"Қарор")</f>
        <v>0</v>
      </c>
      <c r="T122" s="38">
        <f>+COUNTIFS(Манзилли!N:N,D122,Манзилли!S:S,$P$335,Манзилли!R:R,"Тўланди")</f>
        <v>0</v>
      </c>
      <c r="U122" s="38">
        <f>+COUNTIFS(Манзилли!N:N,D122,Манзилли!S:S,$U$335)</f>
        <v>18</v>
      </c>
      <c r="V122" s="38">
        <f>+COUNTIFS(Манзилли!N:N,D122,Манзилли!S:S,$U$335,Манзилли!R:R,"Рад")</f>
        <v>6</v>
      </c>
      <c r="W122" s="38">
        <f>+COUNTIFS(Манзилли!N:N,D122,Манзилли!S:S,$U$335,Манзилли!R:R,"Жараён")</f>
        <v>0</v>
      </c>
      <c r="X122" s="38">
        <f>+COUNTIFS(Манзилли!N:N,D122,Манзилли!S:S,$U$335,Манзилли!R:R,"Қарор")</f>
        <v>1</v>
      </c>
      <c r="Y122" s="38">
        <f>+COUNTIFS(Манзилли!N:N,D122,Манзилли!S:S,$U$335,Манзилли!R:R,"Тўланди")</f>
        <v>11</v>
      </c>
      <c r="Z122" s="38">
        <f>+COUNTIFS(Манзилли!N:N,D122,Манзилли!S:S,$Y$335)</f>
        <v>7</v>
      </c>
      <c r="AA122" s="38">
        <f>+COUNTIFS(Манзилли!N:N,D122,Манзилли!S:S,$Y$335,Манзилли!R:R,"Рад")</f>
        <v>1</v>
      </c>
      <c r="AB122" s="38">
        <f>+COUNTIFS(Манзилли!N:N,D122,Манзилли!S:S,$Y$335,Манзилли!R:R,"Жараён")</f>
        <v>0</v>
      </c>
      <c r="AC122" s="38">
        <f>+COUNTIFS(Манзилли!N:N,D122,Манзилли!S:S,$Y$335,Манзилли!R:R,"Қарор")</f>
        <v>3</v>
      </c>
      <c r="AD122" s="38">
        <f>+COUNTIFS(Манзилли!N:N,D122,Манзилли!S:S,$Y$335,Манзилли!R:R,"Тўланди")</f>
        <v>3</v>
      </c>
      <c r="AE122" s="38">
        <f>+COUNTIFS(Манзилли!N:N,D122,Манзилли!S:S,$AD$335)</f>
        <v>0</v>
      </c>
      <c r="AF122" s="38">
        <f>+COUNTIFS(Манзилли!N:N,D122,Манзилли!S:S,$AD$335,Манзилли!R:R,"Рад")</f>
        <v>0</v>
      </c>
      <c r="AG122" s="38">
        <f>+COUNTIFS(Манзилли!N:N,D122,Манзилли!S:S,$AD$335,Манзилли!R:R,"Жараён")</f>
        <v>0</v>
      </c>
      <c r="AH122" s="38">
        <f>+COUNTIFS(Манзилли!N:N,D122,Манзилли!S:S,$AD$335,Манзилли!R:R,"Қарор")</f>
        <v>0</v>
      </c>
      <c r="AI122" s="38">
        <f>+COUNTIFS(Манзилли!N:N,D122,Манзилли!S:S,$AD$335,Манзилли!R:R,"Тўланди")</f>
        <v>0</v>
      </c>
      <c r="AJ122" s="38">
        <f>+COUNTIFS(Манзилли!N:N,D122,Манзилли!S:S,$AJ$335)</f>
        <v>0</v>
      </c>
      <c r="AK122" s="38">
        <f>+COUNTIFS(Манзилли!N:N,D122,Манзилли!S:S,$AJ$335,Манзилли!R:R,"Рад")</f>
        <v>0</v>
      </c>
      <c r="AL122" s="38">
        <f>+COUNTIFS(Манзилли!N:N,D122,Манзилли!S:S,$AJ$335,Манзилли!R:R,"Жараён")</f>
        <v>0</v>
      </c>
      <c r="AM122" s="38">
        <f>+COUNTIFS(Манзилли!N:N,D122,Манзилли!S:S,$AJ$335,Манзилли!R:R,"Қарор")</f>
        <v>0</v>
      </c>
      <c r="AN122" s="38">
        <f>+COUNTIFS(Манзилли!N:N,D122,Манзилли!S:S,$AJ$335,Манзилли!R:R,"Тўланди")</f>
        <v>0</v>
      </c>
      <c r="AO122" s="38">
        <f>+COUNTIFS(Манзилли!N:N,D122,Манзилли!S:S,$AO$335)</f>
        <v>0</v>
      </c>
      <c r="AP122" s="38">
        <f>+COUNTIFS(Манзилли!N:N,D122,Манзилли!S:S,$AO$335,Манзилли!R:R,"Рад")</f>
        <v>0</v>
      </c>
      <c r="AQ122" s="38">
        <f>+COUNTIFS(Манзилли!N:N,D122,Манзилли!S:S,$AO$335,Манзилли!R:R,"Жараён")</f>
        <v>0</v>
      </c>
      <c r="AR122" s="38">
        <f>+COUNTIFS(Манзилли!N:N,D122,Манзилли!S:S,$AO$335,Манзилли!R:R,"Қарор")</f>
        <v>0</v>
      </c>
      <c r="AS122" s="38">
        <f>+COUNTIFS(Манзилли!N:N,D122,Манзилли!S:S,$AO$335,Манзилли!R:R,"Тўланди")</f>
        <v>0</v>
      </c>
      <c r="AT122" s="38">
        <f>+COUNTIFS(Манзилли!D:D,#REF!,Манзилли!I:I,$BD$335)</f>
        <v>0</v>
      </c>
      <c r="AU122" s="38">
        <f>+COUNTIFS(Манзилли!D:D,#REF!,Манзилли!I:I,$BD$335,Манзилли!H:H,"Рад")</f>
        <v>0</v>
      </c>
      <c r="AV122" s="38">
        <f>+COUNTIFS(Манзилли!D:D,#REF!,Манзилли!I:I,$BD$335,Манзилли!H:H,"Жараён")</f>
        <v>0</v>
      </c>
      <c r="AW122" s="38">
        <f>+COUNTIFS(Манзилли!D:D,#REF!,Манзилли!I:I,$BD$335,Манзилли!H:H,"Қарор")</f>
        <v>0</v>
      </c>
      <c r="AX122" s="38">
        <f>+COUNTIFS(Манзилли!D:D,#REF!,Манзилли!I:I,$BD$335,Манзилли!H:H,"Тўланди")</f>
        <v>0</v>
      </c>
      <c r="AY122" s="38">
        <f>+COUNTIFS(Манзилли!I:I,#REF!,Манзилли!N:N,$BD$335)</f>
        <v>0</v>
      </c>
      <c r="AZ122" s="38">
        <f>+COUNTIFS(Манзилли!I:I,#REF!,Манзилли!N:N,$BD$335,Манзилли!M:M,"Рад")</f>
        <v>0</v>
      </c>
      <c r="BA122" s="38">
        <f>+COUNTIFS(Манзилли!I:I,#REF!,Манзилли!N:N,$BD$335,Манзилли!M:M,"Жараён")</f>
        <v>0</v>
      </c>
      <c r="BB122" s="38">
        <f>+COUNTIFS(Манзилли!I:I,#REF!,Манзилли!N:N,$BD$335,Манзилли!M:M,"Қарор")</f>
        <v>0</v>
      </c>
      <c r="BC122" s="38">
        <f>+COUNTIFS(Манзилли!I:I,#REF!,Манзилли!N:N,$BD$335,Манзилли!M:M,"Тўланди")</f>
        <v>0</v>
      </c>
      <c r="BD122" s="38">
        <f>+COUNTIFS(Манзилли!N:N,D122,Манзилли!S:S,$BD$335)</f>
        <v>0</v>
      </c>
      <c r="BE122" s="38">
        <f>+COUNTIFS(Манзилли!N:N,D122,Манзилли!S:S,$BD$335,Манзилли!R:R,"Рад")</f>
        <v>0</v>
      </c>
      <c r="BF122" s="38">
        <f>+COUNTIFS(Манзилли!N:N,D122,Манзилли!S:S,$BD$335,Манзилли!R:R,"Жараён")</f>
        <v>0</v>
      </c>
      <c r="BG122" s="38">
        <f>+COUNTIFS(Манзилли!N:N,D122,Манзилли!S:S,$BD$335,Манзилли!R:R,"Қарор")</f>
        <v>0</v>
      </c>
      <c r="BH122" s="38">
        <f>+COUNTIFS(Манзилли!N:N,D122,Манзилли!S:S,$BD$335,Манзилли!R:R,"Тўланди")</f>
        <v>0</v>
      </c>
      <c r="BI122" s="38">
        <f>+COUNTIFS(Манзилли!N:N,D122,Манзилли!S:S,$BI$335)</f>
        <v>0</v>
      </c>
      <c r="BJ122" s="38">
        <f>+COUNTIFS(Манзилли!N:N,D122,Манзилли!S:S,$BI$335,Манзилли!R:R,"Рад")</f>
        <v>0</v>
      </c>
      <c r="BK122" s="38">
        <f>+COUNTIFS(Манзилли!N:N,D122,Манзилли!S:S,$BI$335,Манзилли!R:R,"Жараён")</f>
        <v>0</v>
      </c>
      <c r="BL122" s="41">
        <f>+COUNTIFS(Манзилли!N:N,D122,Манзилли!S:S,$BI$335,Манзилли!R:R,"Қарор")</f>
        <v>0</v>
      </c>
      <c r="BM122" s="39">
        <f>+COUNTIFS(Манзилли!N:N,D122,Манзилли!S:S,$BI$335,Манзилли!R:R,"Тўланди")</f>
        <v>0</v>
      </c>
    </row>
    <row r="123" spans="1:65" ht="49.5" hidden="1" customHeight="1" x14ac:dyDescent="0.25">
      <c r="A123" s="67">
        <v>117</v>
      </c>
      <c r="B123" s="68" t="s">
        <v>19071</v>
      </c>
      <c r="C123" s="72" t="s">
        <v>1642</v>
      </c>
      <c r="D123" s="76">
        <v>32907995780021</v>
      </c>
      <c r="E123" s="37">
        <f t="shared" si="9"/>
        <v>16</v>
      </c>
      <c r="F123" s="38">
        <f t="shared" si="10"/>
        <v>6</v>
      </c>
      <c r="G123" s="38">
        <f t="shared" si="11"/>
        <v>1</v>
      </c>
      <c r="H123" s="38">
        <f t="shared" si="12"/>
        <v>1</v>
      </c>
      <c r="I123" s="38">
        <f t="shared" si="13"/>
        <v>6.25</v>
      </c>
      <c r="J123" s="39">
        <f t="shared" si="14"/>
        <v>8</v>
      </c>
      <c r="K123" s="40">
        <f>+COUNTIFS(Манзилли!N:N,D123,Манзилли!S:S,$K$335)</f>
        <v>1</v>
      </c>
      <c r="L123" s="38">
        <f>+COUNTIFS(Манзилли!N:N,D123,Манзилли!S:S,$K$335,Манзилли!R:R,"Рад")</f>
        <v>0</v>
      </c>
      <c r="M123" s="38">
        <f>+COUNTIFS(Манзилли!N:N,D123,Манзилли!S:S,$K$335,Манзилли!R:R,"Жараён")</f>
        <v>1</v>
      </c>
      <c r="N123" s="38">
        <f>+COUNTIFS(Манзилли!N:N,D123,Манзилли!S:S,$K$335,Манзилли!R:R,"Қарор")</f>
        <v>0</v>
      </c>
      <c r="O123" s="38">
        <f>+COUNTIFS(Манзилли!N:N,D123,Манзилли!S:S,$K$335,Манзилли!R:R,"Тўланди")</f>
        <v>0</v>
      </c>
      <c r="P123" s="38">
        <f>+COUNTIFS(Манзилли!N:N,D123,Манзилли!S:S,$P$335)</f>
        <v>0</v>
      </c>
      <c r="Q123" s="38">
        <f>+COUNTIFS(Манзилли!N:N,D123,Манзилли!S:S,$P$335,Манзилли!R:R,"Рад")</f>
        <v>0</v>
      </c>
      <c r="R123" s="38">
        <f>+COUNTIFS(Манзилли!N:N,D123,Манзилли!S:S,$P$335,Манзилли!R:R,"Жараён")</f>
        <v>0</v>
      </c>
      <c r="S123" s="38">
        <f>+COUNTIFS(Манзилли!N:N,D123,Манзилли!S:S,$P$335,Манзилли!R:R,"Қарор")</f>
        <v>0</v>
      </c>
      <c r="T123" s="38">
        <f>+COUNTIFS(Манзилли!N:N,D123,Манзилли!S:S,$P$335,Манзилли!R:R,"Тўланди")</f>
        <v>0</v>
      </c>
      <c r="U123" s="38">
        <f>+COUNTIFS(Манзилли!N:N,D123,Манзилли!S:S,$U$335)</f>
        <v>10</v>
      </c>
      <c r="V123" s="38">
        <f>+COUNTIFS(Манзилли!N:N,D123,Манзилли!S:S,$U$335,Манзилли!R:R,"Рад")</f>
        <v>4</v>
      </c>
      <c r="W123" s="38">
        <f>+COUNTIFS(Манзилли!N:N,D123,Манзилли!S:S,$U$335,Манзилли!R:R,"Жараён")</f>
        <v>0</v>
      </c>
      <c r="X123" s="38">
        <f>+COUNTIFS(Манзилли!N:N,D123,Манзилли!S:S,$U$335,Манзилли!R:R,"Қарор")</f>
        <v>0</v>
      </c>
      <c r="Y123" s="38">
        <f>+COUNTIFS(Манзилли!N:N,D123,Манзилли!S:S,$U$335,Манзилли!R:R,"Тўланди")</f>
        <v>6</v>
      </c>
      <c r="Z123" s="38">
        <f>+COUNTIFS(Манзилли!N:N,D123,Манзилли!S:S,$Y$335)</f>
        <v>5</v>
      </c>
      <c r="AA123" s="38">
        <f>+COUNTIFS(Манзилли!N:N,D123,Манзилли!S:S,$Y$335,Манзилли!R:R,"Рад")</f>
        <v>2</v>
      </c>
      <c r="AB123" s="38">
        <f>+COUNTIFS(Манзилли!N:N,D123,Манзилли!S:S,$Y$335,Манзилли!R:R,"Жараён")</f>
        <v>0</v>
      </c>
      <c r="AC123" s="38">
        <f>+COUNTIFS(Манзилли!N:N,D123,Манзилли!S:S,$Y$335,Манзилли!R:R,"Қарор")</f>
        <v>1</v>
      </c>
      <c r="AD123" s="38">
        <f>+COUNTIFS(Манзилли!N:N,D123,Манзилли!S:S,$Y$335,Манзилли!R:R,"Тўланди")</f>
        <v>2</v>
      </c>
      <c r="AE123" s="38">
        <f>+COUNTIFS(Манзилли!N:N,D123,Манзилли!S:S,$AD$335)</f>
        <v>0</v>
      </c>
      <c r="AF123" s="38">
        <f>+COUNTIFS(Манзилли!N:N,D123,Манзилли!S:S,$AD$335,Манзилли!R:R,"Рад")</f>
        <v>0</v>
      </c>
      <c r="AG123" s="38">
        <f>+COUNTIFS(Манзилли!N:N,D123,Манзилли!S:S,$AD$335,Манзилли!R:R,"Жараён")</f>
        <v>0</v>
      </c>
      <c r="AH123" s="38">
        <f>+COUNTIFS(Манзилли!N:N,D123,Манзилли!S:S,$AD$335,Манзилли!R:R,"Қарор")</f>
        <v>0</v>
      </c>
      <c r="AI123" s="38">
        <f>+COUNTIFS(Манзилли!N:N,D123,Манзилли!S:S,$AD$335,Манзилли!R:R,"Тўланди")</f>
        <v>0</v>
      </c>
      <c r="AJ123" s="38">
        <f>+COUNTIFS(Манзилли!N:N,D123,Манзилли!S:S,$AJ$335)</f>
        <v>0</v>
      </c>
      <c r="AK123" s="38">
        <f>+COUNTIFS(Манзилли!N:N,D123,Манзилли!S:S,$AJ$335,Манзилли!R:R,"Рад")</f>
        <v>0</v>
      </c>
      <c r="AL123" s="38">
        <f>+COUNTIFS(Манзилли!N:N,D123,Манзилли!S:S,$AJ$335,Манзилли!R:R,"Жараён")</f>
        <v>0</v>
      </c>
      <c r="AM123" s="38">
        <f>+COUNTIFS(Манзилли!N:N,D123,Манзилли!S:S,$AJ$335,Манзилли!R:R,"Қарор")</f>
        <v>0</v>
      </c>
      <c r="AN123" s="38">
        <f>+COUNTIFS(Манзилли!N:N,D123,Манзилли!S:S,$AJ$335,Манзилли!R:R,"Тўланди")</f>
        <v>0</v>
      </c>
      <c r="AO123" s="38">
        <f>+COUNTIFS(Манзилли!N:N,D123,Манзилли!S:S,$AO$335)</f>
        <v>0</v>
      </c>
      <c r="AP123" s="38">
        <f>+COUNTIFS(Манзилли!N:N,D123,Манзилли!S:S,$AO$335,Манзилли!R:R,"Рад")</f>
        <v>0</v>
      </c>
      <c r="AQ123" s="38">
        <f>+COUNTIFS(Манзилли!N:N,D123,Манзилли!S:S,$AO$335,Манзилли!R:R,"Жараён")</f>
        <v>0</v>
      </c>
      <c r="AR123" s="38">
        <f>+COUNTIFS(Манзилли!N:N,D123,Манзилли!S:S,$AO$335,Манзилли!R:R,"Қарор")</f>
        <v>0</v>
      </c>
      <c r="AS123" s="38">
        <f>+COUNTIFS(Манзилли!N:N,D123,Манзилли!S:S,$AO$335,Манзилли!R:R,"Тўланди")</f>
        <v>0</v>
      </c>
      <c r="AT123" s="38">
        <f>+COUNTIFS(Манзилли!D:D,#REF!,Манзилли!I:I,$BD$335)</f>
        <v>0</v>
      </c>
      <c r="AU123" s="38">
        <f>+COUNTIFS(Манзилли!D:D,#REF!,Манзилли!I:I,$BD$335,Манзилли!H:H,"Рад")</f>
        <v>0</v>
      </c>
      <c r="AV123" s="38">
        <f>+COUNTIFS(Манзилли!D:D,#REF!,Манзилли!I:I,$BD$335,Манзилли!H:H,"Жараён")</f>
        <v>0</v>
      </c>
      <c r="AW123" s="38">
        <f>+COUNTIFS(Манзилли!D:D,#REF!,Манзилли!I:I,$BD$335,Манзилли!H:H,"Қарор")</f>
        <v>0</v>
      </c>
      <c r="AX123" s="38">
        <f>+COUNTIFS(Манзилли!D:D,#REF!,Манзилли!I:I,$BD$335,Манзилли!H:H,"Тўланди")</f>
        <v>0</v>
      </c>
      <c r="AY123" s="38">
        <f>+COUNTIFS(Манзилли!I:I,#REF!,Манзилли!N:N,$BD$335)</f>
        <v>0</v>
      </c>
      <c r="AZ123" s="38">
        <f>+COUNTIFS(Манзилли!I:I,#REF!,Манзилли!N:N,$BD$335,Манзилли!M:M,"Рад")</f>
        <v>0</v>
      </c>
      <c r="BA123" s="38">
        <f>+COUNTIFS(Манзилли!I:I,#REF!,Манзилли!N:N,$BD$335,Манзилли!M:M,"Жараён")</f>
        <v>0</v>
      </c>
      <c r="BB123" s="38">
        <f>+COUNTIFS(Манзилли!I:I,#REF!,Манзилли!N:N,$BD$335,Манзилли!M:M,"Қарор")</f>
        <v>0</v>
      </c>
      <c r="BC123" s="38">
        <f>+COUNTIFS(Манзилли!I:I,#REF!,Манзилли!N:N,$BD$335,Манзилли!M:M,"Тўланди")</f>
        <v>0</v>
      </c>
      <c r="BD123" s="38">
        <f>+COUNTIFS(Манзилли!N:N,D123,Манзилли!S:S,$BD$335)</f>
        <v>0</v>
      </c>
      <c r="BE123" s="38">
        <f>+COUNTIFS(Манзилли!N:N,D123,Манзилли!S:S,$BD$335,Манзилли!R:R,"Рад")</f>
        <v>0</v>
      </c>
      <c r="BF123" s="38">
        <f>+COUNTIFS(Манзилли!N:N,D123,Манзилли!S:S,$BD$335,Манзилли!R:R,"Жараён")</f>
        <v>0</v>
      </c>
      <c r="BG123" s="38">
        <f>+COUNTIFS(Манзилли!N:N,D123,Манзилли!S:S,$BD$335,Манзилли!R:R,"Қарор")</f>
        <v>0</v>
      </c>
      <c r="BH123" s="38">
        <f>+COUNTIFS(Манзилли!N:N,D123,Манзилли!S:S,$BD$335,Манзилли!R:R,"Тўланди")</f>
        <v>0</v>
      </c>
      <c r="BI123" s="38">
        <f>+COUNTIFS(Манзилли!N:N,D123,Манзилли!S:S,$BI$335)</f>
        <v>0</v>
      </c>
      <c r="BJ123" s="38">
        <f>+COUNTIFS(Манзилли!N:N,D123,Манзилли!S:S,$BI$335,Манзилли!R:R,"Рад")</f>
        <v>0</v>
      </c>
      <c r="BK123" s="38">
        <f>+COUNTIFS(Манзилли!N:N,D123,Манзилли!S:S,$BI$335,Манзилли!R:R,"Жараён")</f>
        <v>0</v>
      </c>
      <c r="BL123" s="41">
        <f>+COUNTIFS(Манзилли!N:N,D123,Манзилли!S:S,$BI$335,Манзилли!R:R,"Қарор")</f>
        <v>0</v>
      </c>
      <c r="BM123" s="39">
        <f>+COUNTIFS(Манзилли!N:N,D123,Манзилли!S:S,$BI$335,Манзилли!R:R,"Тўланди")</f>
        <v>0</v>
      </c>
    </row>
    <row r="124" spans="1:65" ht="49.5" hidden="1" customHeight="1" x14ac:dyDescent="0.25">
      <c r="A124" s="67">
        <v>118</v>
      </c>
      <c r="B124" s="68" t="s">
        <v>19071</v>
      </c>
      <c r="C124" s="72" t="s">
        <v>765</v>
      </c>
      <c r="D124" s="76">
        <v>42901852330047</v>
      </c>
      <c r="E124" s="37">
        <f t="shared" si="9"/>
        <v>15</v>
      </c>
      <c r="F124" s="38">
        <f t="shared" si="10"/>
        <v>5</v>
      </c>
      <c r="G124" s="38">
        <f t="shared" si="11"/>
        <v>1</v>
      </c>
      <c r="H124" s="38">
        <f t="shared" si="12"/>
        <v>0</v>
      </c>
      <c r="I124" s="38">
        <f t="shared" si="13"/>
        <v>6.666666666666667</v>
      </c>
      <c r="J124" s="39">
        <f t="shared" si="14"/>
        <v>9</v>
      </c>
      <c r="K124" s="40">
        <f>+COUNTIFS(Манзилли!N:N,D124,Манзилли!S:S,$K$335)</f>
        <v>1</v>
      </c>
      <c r="L124" s="38">
        <f>+COUNTIFS(Манзилли!N:N,D124,Манзилли!S:S,$K$335,Манзилли!R:R,"Рад")</f>
        <v>1</v>
      </c>
      <c r="M124" s="38">
        <f>+COUNTIFS(Манзилли!N:N,D124,Манзилли!S:S,$K$335,Манзилли!R:R,"Жараён")</f>
        <v>0</v>
      </c>
      <c r="N124" s="38">
        <f>+COUNTIFS(Манзилли!N:N,D124,Манзилли!S:S,$K$335,Манзилли!R:R,"Қарор")</f>
        <v>0</v>
      </c>
      <c r="O124" s="38">
        <f>+COUNTIFS(Манзилли!N:N,D124,Манзилли!S:S,$K$335,Манзилли!R:R,"Тўланди")</f>
        <v>0</v>
      </c>
      <c r="P124" s="38">
        <f>+COUNTIFS(Манзилли!N:N,D124,Манзилли!S:S,$P$335)</f>
        <v>1</v>
      </c>
      <c r="Q124" s="38">
        <f>+COUNTIFS(Манзилли!N:N,D124,Манзилли!S:S,$P$335,Манзилли!R:R,"Рад")</f>
        <v>0</v>
      </c>
      <c r="R124" s="38">
        <f>+COUNTIFS(Манзилли!N:N,D124,Манзилли!S:S,$P$335,Манзилли!R:R,"Жараён")</f>
        <v>1</v>
      </c>
      <c r="S124" s="38">
        <f>+COUNTIFS(Манзилли!N:N,D124,Манзилли!S:S,$P$335,Манзилли!R:R,"Қарор")</f>
        <v>0</v>
      </c>
      <c r="T124" s="38">
        <f>+COUNTIFS(Манзилли!N:N,D124,Манзилли!S:S,$P$335,Манзилли!R:R,"Тўланди")</f>
        <v>0</v>
      </c>
      <c r="U124" s="38">
        <f>+COUNTIFS(Манзилли!N:N,D124,Манзилли!S:S,$U$335)</f>
        <v>13</v>
      </c>
      <c r="V124" s="38">
        <f>+COUNTIFS(Манзилли!N:N,D124,Манзилли!S:S,$U$335,Манзилли!R:R,"Рад")</f>
        <v>4</v>
      </c>
      <c r="W124" s="38">
        <f>+COUNTIFS(Манзилли!N:N,D124,Манзилли!S:S,$U$335,Манзилли!R:R,"Жараён")</f>
        <v>0</v>
      </c>
      <c r="X124" s="38">
        <f>+COUNTIFS(Манзилли!N:N,D124,Манзилли!S:S,$U$335,Манзилли!R:R,"Қарор")</f>
        <v>0</v>
      </c>
      <c r="Y124" s="38">
        <f>+COUNTIFS(Манзилли!N:N,D124,Манзилли!S:S,$U$335,Манзилли!R:R,"Тўланди")</f>
        <v>9</v>
      </c>
      <c r="Z124" s="38">
        <f>+COUNTIFS(Манзилли!N:N,D124,Манзилли!S:S,$Y$335)</f>
        <v>0</v>
      </c>
      <c r="AA124" s="38">
        <f>+COUNTIFS(Манзилли!N:N,D124,Манзилли!S:S,$Y$335,Манзилли!R:R,"Рад")</f>
        <v>0</v>
      </c>
      <c r="AB124" s="38">
        <f>+COUNTIFS(Манзилли!N:N,D124,Манзилли!S:S,$Y$335,Манзилли!R:R,"Жараён")</f>
        <v>0</v>
      </c>
      <c r="AC124" s="38">
        <f>+COUNTIFS(Манзилли!N:N,D124,Манзилли!S:S,$Y$335,Манзилли!R:R,"Қарор")</f>
        <v>0</v>
      </c>
      <c r="AD124" s="38">
        <f>+COUNTIFS(Манзилли!N:N,D124,Манзилли!S:S,$Y$335,Манзилли!R:R,"Тўланди")</f>
        <v>0</v>
      </c>
      <c r="AE124" s="38">
        <f>+COUNTIFS(Манзилли!N:N,D124,Манзилли!S:S,$AD$335)</f>
        <v>0</v>
      </c>
      <c r="AF124" s="38">
        <f>+COUNTIFS(Манзилли!N:N,D124,Манзилли!S:S,$AD$335,Манзилли!R:R,"Рад")</f>
        <v>0</v>
      </c>
      <c r="AG124" s="38">
        <f>+COUNTIFS(Манзилли!N:N,D124,Манзилли!S:S,$AD$335,Манзилли!R:R,"Жараён")</f>
        <v>0</v>
      </c>
      <c r="AH124" s="38">
        <f>+COUNTIFS(Манзилли!N:N,D124,Манзилли!S:S,$AD$335,Манзилли!R:R,"Қарор")</f>
        <v>0</v>
      </c>
      <c r="AI124" s="38">
        <f>+COUNTIFS(Манзилли!N:N,D124,Манзилли!S:S,$AD$335,Манзилли!R:R,"Тўланди")</f>
        <v>0</v>
      </c>
      <c r="AJ124" s="38">
        <f>+COUNTIFS(Манзилли!N:N,D124,Манзилли!S:S,$AJ$335)</f>
        <v>0</v>
      </c>
      <c r="AK124" s="38">
        <f>+COUNTIFS(Манзилли!N:N,D124,Манзилли!S:S,$AJ$335,Манзилли!R:R,"Рад")</f>
        <v>0</v>
      </c>
      <c r="AL124" s="38">
        <f>+COUNTIFS(Манзилли!N:N,D124,Манзилли!S:S,$AJ$335,Манзилли!R:R,"Жараён")</f>
        <v>0</v>
      </c>
      <c r="AM124" s="38">
        <f>+COUNTIFS(Манзилли!N:N,D124,Манзилли!S:S,$AJ$335,Манзилли!R:R,"Қарор")</f>
        <v>0</v>
      </c>
      <c r="AN124" s="38">
        <f>+COUNTIFS(Манзилли!N:N,D124,Манзилли!S:S,$AJ$335,Манзилли!R:R,"Тўланди")</f>
        <v>0</v>
      </c>
      <c r="AO124" s="38">
        <f>+COUNTIFS(Манзилли!N:N,D124,Манзилли!S:S,$AO$335)</f>
        <v>0</v>
      </c>
      <c r="AP124" s="38">
        <f>+COUNTIFS(Манзилли!N:N,D124,Манзилли!S:S,$AO$335,Манзилли!R:R,"Рад")</f>
        <v>0</v>
      </c>
      <c r="AQ124" s="38">
        <f>+COUNTIFS(Манзилли!N:N,D124,Манзилли!S:S,$AO$335,Манзилли!R:R,"Жараён")</f>
        <v>0</v>
      </c>
      <c r="AR124" s="38">
        <f>+COUNTIFS(Манзилли!N:N,D124,Манзилли!S:S,$AO$335,Манзилли!R:R,"Қарор")</f>
        <v>0</v>
      </c>
      <c r="AS124" s="38">
        <f>+COUNTIFS(Манзилли!N:N,D124,Манзилли!S:S,$AO$335,Манзилли!R:R,"Тўланди")</f>
        <v>0</v>
      </c>
      <c r="AT124" s="38">
        <f>+COUNTIFS(Манзилли!D:D,#REF!,Манзилли!I:I,$BD$335)</f>
        <v>0</v>
      </c>
      <c r="AU124" s="38">
        <f>+COUNTIFS(Манзилли!D:D,#REF!,Манзилли!I:I,$BD$335,Манзилли!H:H,"Рад")</f>
        <v>0</v>
      </c>
      <c r="AV124" s="38">
        <f>+COUNTIFS(Манзилли!D:D,#REF!,Манзилли!I:I,$BD$335,Манзилли!H:H,"Жараён")</f>
        <v>0</v>
      </c>
      <c r="AW124" s="38">
        <f>+COUNTIFS(Манзилли!D:D,#REF!,Манзилли!I:I,$BD$335,Манзилли!H:H,"Қарор")</f>
        <v>0</v>
      </c>
      <c r="AX124" s="38">
        <f>+COUNTIFS(Манзилли!D:D,#REF!,Манзилли!I:I,$BD$335,Манзилли!H:H,"Тўланди")</f>
        <v>0</v>
      </c>
      <c r="AY124" s="38">
        <f>+COUNTIFS(Манзилли!I:I,#REF!,Манзилли!N:N,$BD$335)</f>
        <v>0</v>
      </c>
      <c r="AZ124" s="38">
        <f>+COUNTIFS(Манзилли!I:I,#REF!,Манзилли!N:N,$BD$335,Манзилли!M:M,"Рад")</f>
        <v>0</v>
      </c>
      <c r="BA124" s="38">
        <f>+COUNTIFS(Манзилли!I:I,#REF!,Манзилли!N:N,$BD$335,Манзилли!M:M,"Жараён")</f>
        <v>0</v>
      </c>
      <c r="BB124" s="38">
        <f>+COUNTIFS(Манзилли!I:I,#REF!,Манзилли!N:N,$BD$335,Манзилли!M:M,"Қарор")</f>
        <v>0</v>
      </c>
      <c r="BC124" s="38">
        <f>+COUNTIFS(Манзилли!I:I,#REF!,Манзилли!N:N,$BD$335,Манзилли!M:M,"Тўланди")</f>
        <v>0</v>
      </c>
      <c r="BD124" s="38">
        <f>+COUNTIFS(Манзилли!N:N,D124,Манзилли!S:S,$BD$335)</f>
        <v>0</v>
      </c>
      <c r="BE124" s="38">
        <f>+COUNTIFS(Манзилли!N:N,D124,Манзилли!S:S,$BD$335,Манзилли!R:R,"Рад")</f>
        <v>0</v>
      </c>
      <c r="BF124" s="38">
        <f>+COUNTIFS(Манзилли!N:N,D124,Манзилли!S:S,$BD$335,Манзилли!R:R,"Жараён")</f>
        <v>0</v>
      </c>
      <c r="BG124" s="38">
        <f>+COUNTIFS(Манзилли!N:N,D124,Манзилли!S:S,$BD$335,Манзилли!R:R,"Қарор")</f>
        <v>0</v>
      </c>
      <c r="BH124" s="38">
        <f>+COUNTIFS(Манзилли!N:N,D124,Манзилли!S:S,$BD$335,Манзилли!R:R,"Тўланди")</f>
        <v>0</v>
      </c>
      <c r="BI124" s="38">
        <f>+COUNTIFS(Манзилли!N:N,D124,Манзилли!S:S,$BI$335)</f>
        <v>0</v>
      </c>
      <c r="BJ124" s="38">
        <f>+COUNTIFS(Манзилли!N:N,D124,Манзилли!S:S,$BI$335,Манзилли!R:R,"Рад")</f>
        <v>0</v>
      </c>
      <c r="BK124" s="38">
        <f>+COUNTIFS(Манзилли!N:N,D124,Манзилли!S:S,$BI$335,Манзилли!R:R,"Жараён")</f>
        <v>0</v>
      </c>
      <c r="BL124" s="41">
        <f>+COUNTIFS(Манзилли!N:N,D124,Манзилли!S:S,$BI$335,Манзилли!R:R,"Қарор")</f>
        <v>0</v>
      </c>
      <c r="BM124" s="39">
        <f>+COUNTIFS(Манзилли!N:N,D124,Манзилли!S:S,$BI$335,Манзилли!R:R,"Тўланди")</f>
        <v>0</v>
      </c>
    </row>
    <row r="125" spans="1:65" ht="49.5" hidden="1" customHeight="1" x14ac:dyDescent="0.25">
      <c r="A125" s="67">
        <v>119</v>
      </c>
      <c r="B125" s="68" t="s">
        <v>19072</v>
      </c>
      <c r="C125" s="72" t="s">
        <v>170</v>
      </c>
      <c r="D125" s="76">
        <v>42907852350018</v>
      </c>
      <c r="E125" s="37">
        <f t="shared" si="9"/>
        <v>33</v>
      </c>
      <c r="F125" s="38">
        <f t="shared" si="10"/>
        <v>15</v>
      </c>
      <c r="G125" s="38">
        <f t="shared" si="11"/>
        <v>0</v>
      </c>
      <c r="H125" s="38">
        <f t="shared" si="12"/>
        <v>2</v>
      </c>
      <c r="I125" s="38">
        <f t="shared" si="13"/>
        <v>0</v>
      </c>
      <c r="J125" s="39">
        <f t="shared" si="14"/>
        <v>16</v>
      </c>
      <c r="K125" s="40">
        <f>+COUNTIFS(Манзилли!N:N,D125,Манзилли!S:S,$K$335)</f>
        <v>0</v>
      </c>
      <c r="L125" s="38">
        <f>+COUNTIFS(Манзилли!N:N,D125,Манзилли!S:S,$K$335,Манзилли!R:R,"Рад")</f>
        <v>0</v>
      </c>
      <c r="M125" s="38">
        <f>+COUNTIFS(Манзилли!N:N,D125,Манзилли!S:S,$K$335,Манзилли!R:R,"Жараён")</f>
        <v>0</v>
      </c>
      <c r="N125" s="38">
        <f>+COUNTIFS(Манзилли!N:N,D125,Манзилли!S:S,$K$335,Манзилли!R:R,"Қарор")</f>
        <v>0</v>
      </c>
      <c r="O125" s="38">
        <f>+COUNTIFS(Манзилли!N:N,D125,Манзилли!S:S,$K$335,Манзилли!R:R,"Тўланди")</f>
        <v>0</v>
      </c>
      <c r="P125" s="38">
        <f>+COUNTIFS(Манзилли!N:N,D125,Манзилли!S:S,$P$335)</f>
        <v>1</v>
      </c>
      <c r="Q125" s="38">
        <f>+COUNTIFS(Манзилли!N:N,D125,Манзилли!S:S,$P$335,Манзилли!R:R,"Рад")</f>
        <v>1</v>
      </c>
      <c r="R125" s="38">
        <f>+COUNTIFS(Манзилли!N:N,D125,Манзилли!S:S,$P$335,Манзилли!R:R,"Жараён")</f>
        <v>0</v>
      </c>
      <c r="S125" s="38">
        <f>+COUNTIFS(Манзилли!N:N,D125,Манзилли!S:S,$P$335,Манзилли!R:R,"Қарор")</f>
        <v>0</v>
      </c>
      <c r="T125" s="38">
        <f>+COUNTIFS(Манзилли!N:N,D125,Манзилли!S:S,$P$335,Манзилли!R:R,"Тўланди")</f>
        <v>0</v>
      </c>
      <c r="U125" s="38">
        <f>+COUNTIFS(Манзилли!N:N,D125,Манзилли!S:S,$U$335)</f>
        <v>18</v>
      </c>
      <c r="V125" s="38">
        <f>+COUNTIFS(Манзилли!N:N,D125,Манзилли!S:S,$U$335,Манзилли!R:R,"Рад")</f>
        <v>7</v>
      </c>
      <c r="W125" s="38">
        <f>+COUNTIFS(Манзилли!N:N,D125,Манзилли!S:S,$U$335,Манзилли!R:R,"Жараён")</f>
        <v>0</v>
      </c>
      <c r="X125" s="38">
        <f>+COUNTIFS(Манзилли!N:N,D125,Манзилли!S:S,$U$335,Манзилли!R:R,"Қарор")</f>
        <v>1</v>
      </c>
      <c r="Y125" s="38">
        <f>+COUNTIFS(Манзилли!N:N,D125,Манзилли!S:S,$U$335,Манзилли!R:R,"Тўланди")</f>
        <v>10</v>
      </c>
      <c r="Z125" s="38">
        <f>+COUNTIFS(Манзилли!N:N,D125,Манзилли!S:S,$Y$335)</f>
        <v>12</v>
      </c>
      <c r="AA125" s="38">
        <f>+COUNTIFS(Манзилли!N:N,D125,Манзилли!S:S,$Y$335,Манзилли!R:R,"Рад")</f>
        <v>5</v>
      </c>
      <c r="AB125" s="38">
        <f>+COUNTIFS(Манзилли!N:N,D125,Манзилли!S:S,$Y$335,Манзилли!R:R,"Жараён")</f>
        <v>0</v>
      </c>
      <c r="AC125" s="38">
        <f>+COUNTIFS(Манзилли!N:N,D125,Манзилли!S:S,$Y$335,Манзилли!R:R,"Қарор")</f>
        <v>1</v>
      </c>
      <c r="AD125" s="38">
        <f>+COUNTIFS(Манзилли!N:N,D125,Манзилли!S:S,$Y$335,Манзилли!R:R,"Тўланди")</f>
        <v>6</v>
      </c>
      <c r="AE125" s="38">
        <f>+COUNTIFS(Манзилли!N:N,D125,Манзилли!S:S,$AD$335)</f>
        <v>0</v>
      </c>
      <c r="AF125" s="38">
        <f>+COUNTIFS(Манзилли!N:N,D125,Манзилли!S:S,$AD$335,Манзилли!R:R,"Рад")</f>
        <v>0</v>
      </c>
      <c r="AG125" s="38">
        <f>+COUNTIFS(Манзилли!N:N,D125,Манзилли!S:S,$AD$335,Манзилли!R:R,"Жараён")</f>
        <v>0</v>
      </c>
      <c r="AH125" s="38">
        <f>+COUNTIFS(Манзилли!N:N,D125,Манзилли!S:S,$AD$335,Манзилли!R:R,"Қарор")</f>
        <v>0</v>
      </c>
      <c r="AI125" s="38">
        <f>+COUNTIFS(Манзилли!N:N,D125,Манзилли!S:S,$AD$335,Манзилли!R:R,"Тўланди")</f>
        <v>0</v>
      </c>
      <c r="AJ125" s="38">
        <f>+COUNTIFS(Манзилли!N:N,D125,Манзилли!S:S,$AJ$335)</f>
        <v>2</v>
      </c>
      <c r="AK125" s="38">
        <f>+COUNTIFS(Манзилли!N:N,D125,Манзилли!S:S,$AJ$335,Манзилли!R:R,"Рад")</f>
        <v>2</v>
      </c>
      <c r="AL125" s="38">
        <f>+COUNTIFS(Манзилли!N:N,D125,Манзилли!S:S,$AJ$335,Манзилли!R:R,"Жараён")</f>
        <v>0</v>
      </c>
      <c r="AM125" s="38">
        <f>+COUNTIFS(Манзилли!N:N,D125,Манзилли!S:S,$AJ$335,Манзилли!R:R,"Қарор")</f>
        <v>0</v>
      </c>
      <c r="AN125" s="38">
        <f>+COUNTIFS(Манзилли!N:N,D125,Манзилли!S:S,$AJ$335,Манзилли!R:R,"Тўланди")</f>
        <v>0</v>
      </c>
      <c r="AO125" s="38">
        <f>+COUNTIFS(Манзилли!N:N,D125,Манзилли!S:S,$AO$335)</f>
        <v>0</v>
      </c>
      <c r="AP125" s="38">
        <f>+COUNTIFS(Манзилли!N:N,D125,Манзилли!S:S,$AO$335,Манзилли!R:R,"Рад")</f>
        <v>0</v>
      </c>
      <c r="AQ125" s="38">
        <f>+COUNTIFS(Манзилли!N:N,D125,Манзилли!S:S,$AO$335,Манзилли!R:R,"Жараён")</f>
        <v>0</v>
      </c>
      <c r="AR125" s="38">
        <f>+COUNTIFS(Манзилли!N:N,D125,Манзилли!S:S,$AO$335,Манзилли!R:R,"Қарор")</f>
        <v>0</v>
      </c>
      <c r="AS125" s="38">
        <f>+COUNTIFS(Манзилли!N:N,D125,Манзилли!S:S,$AO$335,Манзилли!R:R,"Тўланди")</f>
        <v>0</v>
      </c>
      <c r="AT125" s="38">
        <f>+COUNTIFS(Манзилли!D:D,#REF!,Манзилли!I:I,$BD$335)</f>
        <v>0</v>
      </c>
      <c r="AU125" s="38">
        <f>+COUNTIFS(Манзилли!D:D,#REF!,Манзилли!I:I,$BD$335,Манзилли!H:H,"Рад")</f>
        <v>0</v>
      </c>
      <c r="AV125" s="38">
        <f>+COUNTIFS(Манзилли!D:D,#REF!,Манзилли!I:I,$BD$335,Манзилли!H:H,"Жараён")</f>
        <v>0</v>
      </c>
      <c r="AW125" s="38">
        <f>+COUNTIFS(Манзилли!D:D,#REF!,Манзилли!I:I,$BD$335,Манзилли!H:H,"Қарор")</f>
        <v>0</v>
      </c>
      <c r="AX125" s="38">
        <f>+COUNTIFS(Манзилли!D:D,#REF!,Манзилли!I:I,$BD$335,Манзилли!H:H,"Тўланди")</f>
        <v>0</v>
      </c>
      <c r="AY125" s="38">
        <f>+COUNTIFS(Манзилли!I:I,#REF!,Манзилли!N:N,$BD$335)</f>
        <v>0</v>
      </c>
      <c r="AZ125" s="38">
        <f>+COUNTIFS(Манзилли!I:I,#REF!,Манзилли!N:N,$BD$335,Манзилли!M:M,"Рад")</f>
        <v>0</v>
      </c>
      <c r="BA125" s="38">
        <f>+COUNTIFS(Манзилли!I:I,#REF!,Манзилли!N:N,$BD$335,Манзилли!M:M,"Жараён")</f>
        <v>0</v>
      </c>
      <c r="BB125" s="38">
        <f>+COUNTIFS(Манзилли!I:I,#REF!,Манзилли!N:N,$BD$335,Манзилли!M:M,"Қарор")</f>
        <v>0</v>
      </c>
      <c r="BC125" s="38">
        <f>+COUNTIFS(Манзилли!I:I,#REF!,Манзилли!N:N,$BD$335,Манзилли!M:M,"Тўланди")</f>
        <v>0</v>
      </c>
      <c r="BD125" s="38">
        <f>+COUNTIFS(Манзилли!N:N,D125,Манзилли!S:S,$BD$335)</f>
        <v>0</v>
      </c>
      <c r="BE125" s="38">
        <f>+COUNTIFS(Манзилли!N:N,D125,Манзилли!S:S,$BD$335,Манзилли!R:R,"Рад")</f>
        <v>0</v>
      </c>
      <c r="BF125" s="38">
        <f>+COUNTIFS(Манзилли!N:N,D125,Манзилли!S:S,$BD$335,Манзилли!R:R,"Жараён")</f>
        <v>0</v>
      </c>
      <c r="BG125" s="38">
        <f>+COUNTIFS(Манзилли!N:N,D125,Манзилли!S:S,$BD$335,Манзилли!R:R,"Қарор")</f>
        <v>0</v>
      </c>
      <c r="BH125" s="38">
        <f>+COUNTIFS(Манзилли!N:N,D125,Манзилли!S:S,$BD$335,Манзилли!R:R,"Тўланди")</f>
        <v>0</v>
      </c>
      <c r="BI125" s="38">
        <f>+COUNTIFS(Манзилли!N:N,D125,Манзилли!S:S,$BI$335)</f>
        <v>0</v>
      </c>
      <c r="BJ125" s="38">
        <f>+COUNTIFS(Манзилли!N:N,D125,Манзилли!S:S,$BI$335,Манзилли!R:R,"Рад")</f>
        <v>0</v>
      </c>
      <c r="BK125" s="38">
        <f>+COUNTIFS(Манзилли!N:N,D125,Манзилли!S:S,$BI$335,Манзилли!R:R,"Жараён")</f>
        <v>0</v>
      </c>
      <c r="BL125" s="41">
        <f>+COUNTIFS(Манзилли!N:N,D125,Манзилли!S:S,$BI$335,Манзилли!R:R,"Қарор")</f>
        <v>0</v>
      </c>
      <c r="BM125" s="39">
        <f>+COUNTIFS(Манзилли!N:N,D125,Манзилли!S:S,$BI$335,Манзилли!R:R,"Тўланди")</f>
        <v>0</v>
      </c>
    </row>
    <row r="126" spans="1:65" ht="49.5" hidden="1" customHeight="1" x14ac:dyDescent="0.25">
      <c r="A126" s="67">
        <v>120</v>
      </c>
      <c r="B126" s="68" t="s">
        <v>19072</v>
      </c>
      <c r="C126" s="72" t="s">
        <v>42</v>
      </c>
      <c r="D126" s="76">
        <v>32208872350066</v>
      </c>
      <c r="E126" s="37">
        <f t="shared" si="9"/>
        <v>14</v>
      </c>
      <c r="F126" s="38">
        <f t="shared" si="10"/>
        <v>9</v>
      </c>
      <c r="G126" s="38">
        <f t="shared" si="11"/>
        <v>0</v>
      </c>
      <c r="H126" s="38">
        <f t="shared" si="12"/>
        <v>0</v>
      </c>
      <c r="I126" s="38">
        <f t="shared" si="13"/>
        <v>0</v>
      </c>
      <c r="J126" s="39">
        <f t="shared" si="14"/>
        <v>5</v>
      </c>
      <c r="K126" s="40">
        <f>+COUNTIFS(Манзилли!N:N,D126,Манзилли!S:S,$K$335)</f>
        <v>1</v>
      </c>
      <c r="L126" s="38">
        <f>+COUNTIFS(Манзилли!N:N,D126,Манзилли!S:S,$K$335,Манзилли!R:R,"Рад")</f>
        <v>1</v>
      </c>
      <c r="M126" s="38">
        <f>+COUNTIFS(Манзилли!N:N,D126,Манзилли!S:S,$K$335,Манзилли!R:R,"Жараён")</f>
        <v>0</v>
      </c>
      <c r="N126" s="38">
        <f>+COUNTIFS(Манзилли!N:N,D126,Манзилли!S:S,$K$335,Манзилли!R:R,"Қарор")</f>
        <v>0</v>
      </c>
      <c r="O126" s="38">
        <f>+COUNTIFS(Манзилли!N:N,D126,Манзилли!S:S,$K$335,Манзилли!R:R,"Тўланди")</f>
        <v>0</v>
      </c>
      <c r="P126" s="38">
        <f>+COUNTIFS(Манзилли!N:N,D126,Манзилли!S:S,$P$335)</f>
        <v>0</v>
      </c>
      <c r="Q126" s="38">
        <f>+COUNTIFS(Манзилли!N:N,D126,Манзилли!S:S,$P$335,Манзилли!R:R,"Рад")</f>
        <v>0</v>
      </c>
      <c r="R126" s="38">
        <f>+COUNTIFS(Манзилли!N:N,D126,Манзилли!S:S,$P$335,Манзилли!R:R,"Жараён")</f>
        <v>0</v>
      </c>
      <c r="S126" s="38">
        <f>+COUNTIFS(Манзилли!N:N,D126,Манзилли!S:S,$P$335,Манзилли!R:R,"Қарор")</f>
        <v>0</v>
      </c>
      <c r="T126" s="38">
        <f>+COUNTIFS(Манзилли!N:N,D126,Манзилли!S:S,$P$335,Манзилли!R:R,"Тўланди")</f>
        <v>0</v>
      </c>
      <c r="U126" s="38">
        <f>+COUNTIFS(Манзилли!N:N,D126,Манзилли!S:S,$U$335)</f>
        <v>9</v>
      </c>
      <c r="V126" s="38">
        <f>+COUNTIFS(Манзилли!N:N,D126,Манзилли!S:S,$U$335,Манзилли!R:R,"Рад")</f>
        <v>5</v>
      </c>
      <c r="W126" s="38">
        <f>+COUNTIFS(Манзилли!N:N,D126,Манзилли!S:S,$U$335,Манзилли!R:R,"Жараён")</f>
        <v>0</v>
      </c>
      <c r="X126" s="38">
        <f>+COUNTIFS(Манзилли!N:N,D126,Манзилли!S:S,$U$335,Манзилли!R:R,"Қарор")</f>
        <v>0</v>
      </c>
      <c r="Y126" s="38">
        <f>+COUNTIFS(Манзилли!N:N,D126,Манзилли!S:S,$U$335,Манзилли!R:R,"Тўланди")</f>
        <v>4</v>
      </c>
      <c r="Z126" s="38">
        <f>+COUNTIFS(Манзилли!N:N,D126,Манзилли!S:S,$Y$335)</f>
        <v>4</v>
      </c>
      <c r="AA126" s="38">
        <f>+COUNTIFS(Манзилли!N:N,D126,Манзилли!S:S,$Y$335,Манзилли!R:R,"Рад")</f>
        <v>3</v>
      </c>
      <c r="AB126" s="38">
        <f>+COUNTIFS(Манзилли!N:N,D126,Манзилли!S:S,$Y$335,Манзилли!R:R,"Жараён")</f>
        <v>0</v>
      </c>
      <c r="AC126" s="38">
        <f>+COUNTIFS(Манзилли!N:N,D126,Манзилли!S:S,$Y$335,Манзилли!R:R,"Қарор")</f>
        <v>0</v>
      </c>
      <c r="AD126" s="38">
        <f>+COUNTIFS(Манзилли!N:N,D126,Манзилли!S:S,$Y$335,Манзилли!R:R,"Тўланди")</f>
        <v>1</v>
      </c>
      <c r="AE126" s="38">
        <f>+COUNTIFS(Манзилли!N:N,D126,Манзилли!S:S,$AD$335)</f>
        <v>0</v>
      </c>
      <c r="AF126" s="38">
        <f>+COUNTIFS(Манзилли!N:N,D126,Манзилли!S:S,$AD$335,Манзилли!R:R,"Рад")</f>
        <v>0</v>
      </c>
      <c r="AG126" s="38">
        <f>+COUNTIFS(Манзилли!N:N,D126,Манзилли!S:S,$AD$335,Манзилли!R:R,"Жараён")</f>
        <v>0</v>
      </c>
      <c r="AH126" s="38">
        <f>+COUNTIFS(Манзилли!N:N,D126,Манзилли!S:S,$AD$335,Манзилли!R:R,"Қарор")</f>
        <v>0</v>
      </c>
      <c r="AI126" s="38">
        <f>+COUNTIFS(Манзилли!N:N,D126,Манзилли!S:S,$AD$335,Манзилли!R:R,"Тўланди")</f>
        <v>0</v>
      </c>
      <c r="AJ126" s="38">
        <f>+COUNTIFS(Манзилли!N:N,D126,Манзилли!S:S,$AJ$335)</f>
        <v>0</v>
      </c>
      <c r="AK126" s="38">
        <f>+COUNTIFS(Манзилли!N:N,D126,Манзилли!S:S,$AJ$335,Манзилли!R:R,"Рад")</f>
        <v>0</v>
      </c>
      <c r="AL126" s="38">
        <f>+COUNTIFS(Манзилли!N:N,D126,Манзилли!S:S,$AJ$335,Манзилли!R:R,"Жараён")</f>
        <v>0</v>
      </c>
      <c r="AM126" s="38">
        <f>+COUNTIFS(Манзилли!N:N,D126,Манзилли!S:S,$AJ$335,Манзилли!R:R,"Қарор")</f>
        <v>0</v>
      </c>
      <c r="AN126" s="38">
        <f>+COUNTIFS(Манзилли!N:N,D126,Манзилли!S:S,$AJ$335,Манзилли!R:R,"Тўланди")</f>
        <v>0</v>
      </c>
      <c r="AO126" s="38">
        <f>+COUNTIFS(Манзилли!N:N,D126,Манзилли!S:S,$AO$335)</f>
        <v>0</v>
      </c>
      <c r="AP126" s="38">
        <f>+COUNTIFS(Манзилли!N:N,D126,Манзилли!S:S,$AO$335,Манзилли!R:R,"Рад")</f>
        <v>0</v>
      </c>
      <c r="AQ126" s="38">
        <f>+COUNTIFS(Манзилли!N:N,D126,Манзилли!S:S,$AO$335,Манзилли!R:R,"Жараён")</f>
        <v>0</v>
      </c>
      <c r="AR126" s="38">
        <f>+COUNTIFS(Манзилли!N:N,D126,Манзилли!S:S,$AO$335,Манзилли!R:R,"Қарор")</f>
        <v>0</v>
      </c>
      <c r="AS126" s="38">
        <f>+COUNTIFS(Манзилли!N:N,D126,Манзилли!S:S,$AO$335,Манзилли!R:R,"Тўланди")</f>
        <v>0</v>
      </c>
      <c r="AT126" s="38">
        <f>+COUNTIFS(Манзилли!D:D,#REF!,Манзилли!I:I,$BD$335)</f>
        <v>0</v>
      </c>
      <c r="AU126" s="38">
        <f>+COUNTIFS(Манзилли!D:D,#REF!,Манзилли!I:I,$BD$335,Манзилли!H:H,"Рад")</f>
        <v>0</v>
      </c>
      <c r="AV126" s="38">
        <f>+COUNTIFS(Манзилли!D:D,#REF!,Манзилли!I:I,$BD$335,Манзилли!H:H,"Жараён")</f>
        <v>0</v>
      </c>
      <c r="AW126" s="38">
        <f>+COUNTIFS(Манзилли!D:D,#REF!,Манзилли!I:I,$BD$335,Манзилли!H:H,"Қарор")</f>
        <v>0</v>
      </c>
      <c r="AX126" s="38">
        <f>+COUNTIFS(Манзилли!D:D,#REF!,Манзилли!I:I,$BD$335,Манзилли!H:H,"Тўланди")</f>
        <v>0</v>
      </c>
      <c r="AY126" s="38">
        <f>+COUNTIFS(Манзилли!I:I,#REF!,Манзилли!N:N,$BD$335)</f>
        <v>0</v>
      </c>
      <c r="AZ126" s="38">
        <f>+COUNTIFS(Манзилли!I:I,#REF!,Манзилли!N:N,$BD$335,Манзилли!M:M,"Рад")</f>
        <v>0</v>
      </c>
      <c r="BA126" s="38">
        <f>+COUNTIFS(Манзилли!I:I,#REF!,Манзилли!N:N,$BD$335,Манзилли!M:M,"Жараён")</f>
        <v>0</v>
      </c>
      <c r="BB126" s="38">
        <f>+COUNTIFS(Манзилли!I:I,#REF!,Манзилли!N:N,$BD$335,Манзилли!M:M,"Қарор")</f>
        <v>0</v>
      </c>
      <c r="BC126" s="38">
        <f>+COUNTIFS(Манзилли!I:I,#REF!,Манзилли!N:N,$BD$335,Манзилли!M:M,"Тўланди")</f>
        <v>0</v>
      </c>
      <c r="BD126" s="38">
        <f>+COUNTIFS(Манзилли!N:N,D126,Манзилли!S:S,$BD$335)</f>
        <v>0</v>
      </c>
      <c r="BE126" s="38">
        <f>+COUNTIFS(Манзилли!N:N,D126,Манзилли!S:S,$BD$335,Манзилли!R:R,"Рад")</f>
        <v>0</v>
      </c>
      <c r="BF126" s="38">
        <f>+COUNTIFS(Манзилли!N:N,D126,Манзилли!S:S,$BD$335,Манзилли!R:R,"Жараён")</f>
        <v>0</v>
      </c>
      <c r="BG126" s="38">
        <f>+COUNTIFS(Манзилли!N:N,D126,Манзилли!S:S,$BD$335,Манзилли!R:R,"Қарор")</f>
        <v>0</v>
      </c>
      <c r="BH126" s="38">
        <f>+COUNTIFS(Манзилли!N:N,D126,Манзилли!S:S,$BD$335,Манзилли!R:R,"Тўланди")</f>
        <v>0</v>
      </c>
      <c r="BI126" s="38">
        <f>+COUNTIFS(Манзилли!N:N,D126,Манзилли!S:S,$BI$335)</f>
        <v>0</v>
      </c>
      <c r="BJ126" s="38">
        <f>+COUNTIFS(Манзилли!N:N,D126,Манзилли!S:S,$BI$335,Манзилли!R:R,"Рад")</f>
        <v>0</v>
      </c>
      <c r="BK126" s="38">
        <f>+COUNTIFS(Манзилли!N:N,D126,Манзилли!S:S,$BI$335,Манзилли!R:R,"Жараён")</f>
        <v>0</v>
      </c>
      <c r="BL126" s="41">
        <f>+COUNTIFS(Манзилли!N:N,D126,Манзилли!S:S,$BI$335,Манзилли!R:R,"Қарор")</f>
        <v>0</v>
      </c>
      <c r="BM126" s="39">
        <f>+COUNTIFS(Манзилли!N:N,D126,Манзилли!S:S,$BI$335,Манзилли!R:R,"Тўланди")</f>
        <v>0</v>
      </c>
    </row>
    <row r="127" spans="1:65" ht="49.5" hidden="1" customHeight="1" x14ac:dyDescent="0.25">
      <c r="A127" s="67">
        <v>121</v>
      </c>
      <c r="B127" s="68" t="s">
        <v>19072</v>
      </c>
      <c r="C127" s="72" t="s">
        <v>395</v>
      </c>
      <c r="D127" s="76">
        <v>40512892350025</v>
      </c>
      <c r="E127" s="37">
        <f t="shared" si="9"/>
        <v>31</v>
      </c>
      <c r="F127" s="38">
        <f t="shared" si="10"/>
        <v>19</v>
      </c>
      <c r="G127" s="38">
        <f t="shared" si="11"/>
        <v>1</v>
      </c>
      <c r="H127" s="38">
        <f t="shared" si="12"/>
        <v>1</v>
      </c>
      <c r="I127" s="38">
        <f t="shared" si="13"/>
        <v>3.225806451612903</v>
      </c>
      <c r="J127" s="39">
        <f t="shared" si="14"/>
        <v>10</v>
      </c>
      <c r="K127" s="40">
        <f>+COUNTIFS(Манзилли!N:N,D127,Манзилли!S:S,$K$335)</f>
        <v>2</v>
      </c>
      <c r="L127" s="38">
        <f>+COUNTIFS(Манзилли!N:N,D127,Манзилли!S:S,$K$335,Манзилли!R:R,"Рад")</f>
        <v>2</v>
      </c>
      <c r="M127" s="38">
        <f>+COUNTIFS(Манзилли!N:N,D127,Манзилли!S:S,$K$335,Манзилли!R:R,"Жараён")</f>
        <v>0</v>
      </c>
      <c r="N127" s="38">
        <f>+COUNTIFS(Манзилли!N:N,D127,Манзилли!S:S,$K$335,Манзилли!R:R,"Қарор")</f>
        <v>0</v>
      </c>
      <c r="O127" s="38">
        <f>+COUNTIFS(Манзилли!N:N,D127,Манзилли!S:S,$K$335,Манзилли!R:R,"Тўланди")</f>
        <v>0</v>
      </c>
      <c r="P127" s="38">
        <f>+COUNTIFS(Манзилли!N:N,D127,Манзилли!S:S,$P$335)</f>
        <v>0</v>
      </c>
      <c r="Q127" s="38">
        <f>+COUNTIFS(Манзилли!N:N,D127,Манзилли!S:S,$P$335,Манзилли!R:R,"Рад")</f>
        <v>0</v>
      </c>
      <c r="R127" s="38">
        <f>+COUNTIFS(Манзилли!N:N,D127,Манзилли!S:S,$P$335,Манзилли!R:R,"Жараён")</f>
        <v>0</v>
      </c>
      <c r="S127" s="38">
        <f>+COUNTIFS(Манзилли!N:N,D127,Манзилли!S:S,$P$335,Манзилли!R:R,"Қарор")</f>
        <v>0</v>
      </c>
      <c r="T127" s="38">
        <f>+COUNTIFS(Манзилли!N:N,D127,Манзилли!S:S,$P$335,Манзилли!R:R,"Тўланди")</f>
        <v>0</v>
      </c>
      <c r="U127" s="38">
        <f>+COUNTIFS(Манзилли!N:N,D127,Манзилли!S:S,$U$335)</f>
        <v>21</v>
      </c>
      <c r="V127" s="38">
        <f>+COUNTIFS(Манзилли!N:N,D127,Манзилли!S:S,$U$335,Манзилли!R:R,"Рад")</f>
        <v>15</v>
      </c>
      <c r="W127" s="38">
        <f>+COUNTIFS(Манзилли!N:N,D127,Манзилли!S:S,$U$335,Манзилли!R:R,"Жараён")</f>
        <v>0</v>
      </c>
      <c r="X127" s="38">
        <f>+COUNTIFS(Манзилли!N:N,D127,Манзилли!S:S,$U$335,Манзилли!R:R,"Қарор")</f>
        <v>1</v>
      </c>
      <c r="Y127" s="38">
        <f>+COUNTIFS(Манзилли!N:N,D127,Манзилли!S:S,$U$335,Манзилли!R:R,"Тўланди")</f>
        <v>5</v>
      </c>
      <c r="Z127" s="38">
        <f>+COUNTIFS(Манзилли!N:N,D127,Манзилли!S:S,$Y$335)</f>
        <v>6</v>
      </c>
      <c r="AA127" s="38">
        <f>+COUNTIFS(Манзилли!N:N,D127,Манзилли!S:S,$Y$335,Манзилли!R:R,"Рад")</f>
        <v>1</v>
      </c>
      <c r="AB127" s="38">
        <f>+COUNTIFS(Манзилли!N:N,D127,Манзилли!S:S,$Y$335,Манзилли!R:R,"Жараён")</f>
        <v>1</v>
      </c>
      <c r="AC127" s="38">
        <f>+COUNTIFS(Манзилли!N:N,D127,Манзилли!S:S,$Y$335,Манзилли!R:R,"Қарор")</f>
        <v>0</v>
      </c>
      <c r="AD127" s="38">
        <f>+COUNTIFS(Манзилли!N:N,D127,Манзилли!S:S,$Y$335,Манзилли!R:R,"Тўланди")</f>
        <v>4</v>
      </c>
      <c r="AE127" s="38">
        <f>+COUNTIFS(Манзилли!N:N,D127,Манзилли!S:S,$AD$335)</f>
        <v>0</v>
      </c>
      <c r="AF127" s="38">
        <f>+COUNTIFS(Манзилли!N:N,D127,Манзилли!S:S,$AD$335,Манзилли!R:R,"Рад")</f>
        <v>0</v>
      </c>
      <c r="AG127" s="38">
        <f>+COUNTIFS(Манзилли!N:N,D127,Манзилли!S:S,$AD$335,Манзилли!R:R,"Жараён")</f>
        <v>0</v>
      </c>
      <c r="AH127" s="38">
        <f>+COUNTIFS(Манзилли!N:N,D127,Манзилли!S:S,$AD$335,Манзилли!R:R,"Қарор")</f>
        <v>0</v>
      </c>
      <c r="AI127" s="38">
        <f>+COUNTIFS(Манзилли!N:N,D127,Манзилли!S:S,$AD$335,Манзилли!R:R,"Тўланди")</f>
        <v>0</v>
      </c>
      <c r="AJ127" s="38">
        <f>+COUNTIFS(Манзилли!N:N,D127,Манзилли!S:S,$AJ$335)</f>
        <v>1</v>
      </c>
      <c r="AK127" s="38">
        <f>+COUNTIFS(Манзилли!N:N,D127,Манзилли!S:S,$AJ$335,Манзилли!R:R,"Рад")</f>
        <v>1</v>
      </c>
      <c r="AL127" s="38">
        <f>+COUNTIFS(Манзилли!N:N,D127,Манзилли!S:S,$AJ$335,Манзилли!R:R,"Жараён")</f>
        <v>0</v>
      </c>
      <c r="AM127" s="38">
        <f>+COUNTIFS(Манзилли!N:N,D127,Манзилли!S:S,$AJ$335,Манзилли!R:R,"Қарор")</f>
        <v>0</v>
      </c>
      <c r="AN127" s="38">
        <f>+COUNTIFS(Манзилли!N:N,D127,Манзилли!S:S,$AJ$335,Манзилли!R:R,"Тўланди")</f>
        <v>0</v>
      </c>
      <c r="AO127" s="38">
        <f>+COUNTIFS(Манзилли!N:N,D127,Манзилли!S:S,$AO$335)</f>
        <v>1</v>
      </c>
      <c r="AP127" s="38">
        <f>+COUNTIFS(Манзилли!N:N,D127,Манзилли!S:S,$AO$335,Манзилли!R:R,"Рад")</f>
        <v>0</v>
      </c>
      <c r="AQ127" s="38">
        <f>+COUNTIFS(Манзилли!N:N,D127,Манзилли!S:S,$AO$335,Манзилли!R:R,"Жараён")</f>
        <v>0</v>
      </c>
      <c r="AR127" s="38">
        <f>+COUNTIFS(Манзилли!N:N,D127,Манзилли!S:S,$AO$335,Манзилли!R:R,"Қарор")</f>
        <v>0</v>
      </c>
      <c r="AS127" s="38">
        <f>+COUNTIFS(Манзилли!N:N,D127,Манзилли!S:S,$AO$335,Манзилли!R:R,"Тўланди")</f>
        <v>1</v>
      </c>
      <c r="AT127" s="38">
        <f>+COUNTIFS(Манзилли!D:D,#REF!,Манзилли!I:I,$BD$335)</f>
        <v>0</v>
      </c>
      <c r="AU127" s="38">
        <f>+COUNTIFS(Манзилли!D:D,#REF!,Манзилли!I:I,$BD$335,Манзилли!H:H,"Рад")</f>
        <v>0</v>
      </c>
      <c r="AV127" s="38">
        <f>+COUNTIFS(Манзилли!D:D,#REF!,Манзилли!I:I,$BD$335,Манзилли!H:H,"Жараён")</f>
        <v>0</v>
      </c>
      <c r="AW127" s="38">
        <f>+COUNTIFS(Манзилли!D:D,#REF!,Манзилли!I:I,$BD$335,Манзилли!H:H,"Қарор")</f>
        <v>0</v>
      </c>
      <c r="AX127" s="38">
        <f>+COUNTIFS(Манзилли!D:D,#REF!,Манзилли!I:I,$BD$335,Манзилли!H:H,"Тўланди")</f>
        <v>0</v>
      </c>
      <c r="AY127" s="38">
        <f>+COUNTIFS(Манзилли!I:I,#REF!,Манзилли!N:N,$BD$335)</f>
        <v>0</v>
      </c>
      <c r="AZ127" s="38">
        <f>+COUNTIFS(Манзилли!I:I,#REF!,Манзилли!N:N,$BD$335,Манзилли!M:M,"Рад")</f>
        <v>0</v>
      </c>
      <c r="BA127" s="38">
        <f>+COUNTIFS(Манзилли!I:I,#REF!,Манзилли!N:N,$BD$335,Манзилли!M:M,"Жараён")</f>
        <v>0</v>
      </c>
      <c r="BB127" s="38">
        <f>+COUNTIFS(Манзилли!I:I,#REF!,Манзилли!N:N,$BD$335,Манзилли!M:M,"Қарор")</f>
        <v>0</v>
      </c>
      <c r="BC127" s="38">
        <f>+COUNTIFS(Манзилли!I:I,#REF!,Манзилли!N:N,$BD$335,Манзилли!M:M,"Тўланди")</f>
        <v>0</v>
      </c>
      <c r="BD127" s="38">
        <f>+COUNTIFS(Манзилли!N:N,D127,Манзилли!S:S,$BD$335)</f>
        <v>0</v>
      </c>
      <c r="BE127" s="38">
        <f>+COUNTIFS(Манзилли!N:N,D127,Манзилли!S:S,$BD$335,Манзилли!R:R,"Рад")</f>
        <v>0</v>
      </c>
      <c r="BF127" s="38">
        <f>+COUNTIFS(Манзилли!N:N,D127,Манзилли!S:S,$BD$335,Манзилли!R:R,"Жараён")</f>
        <v>0</v>
      </c>
      <c r="BG127" s="38">
        <f>+COUNTIFS(Манзилли!N:N,D127,Манзилли!S:S,$BD$335,Манзилли!R:R,"Қарор")</f>
        <v>0</v>
      </c>
      <c r="BH127" s="38">
        <f>+COUNTIFS(Манзилли!N:N,D127,Манзилли!S:S,$BD$335,Манзилли!R:R,"Тўланди")</f>
        <v>0</v>
      </c>
      <c r="BI127" s="38">
        <f>+COUNTIFS(Манзилли!N:N,D127,Манзилли!S:S,$BI$335)</f>
        <v>0</v>
      </c>
      <c r="BJ127" s="38">
        <f>+COUNTIFS(Манзилли!N:N,D127,Манзилли!S:S,$BI$335,Манзилли!R:R,"Рад")</f>
        <v>0</v>
      </c>
      <c r="BK127" s="38">
        <f>+COUNTIFS(Манзилли!N:N,D127,Манзилли!S:S,$BI$335,Манзилли!R:R,"Жараён")</f>
        <v>0</v>
      </c>
      <c r="BL127" s="41">
        <f>+COUNTIFS(Манзилли!N:N,D127,Манзилли!S:S,$BI$335,Манзилли!R:R,"Қарор")</f>
        <v>0</v>
      </c>
      <c r="BM127" s="39">
        <f>+COUNTIFS(Манзилли!N:N,D127,Манзилли!S:S,$BI$335,Манзилли!R:R,"Тўланди")</f>
        <v>0</v>
      </c>
    </row>
    <row r="128" spans="1:65" ht="49.5" hidden="1" customHeight="1" x14ac:dyDescent="0.25">
      <c r="A128" s="67">
        <v>122</v>
      </c>
      <c r="B128" s="68" t="s">
        <v>19072</v>
      </c>
      <c r="C128" s="72" t="s">
        <v>36</v>
      </c>
      <c r="D128" s="76">
        <v>42105912350017</v>
      </c>
      <c r="E128" s="37">
        <f t="shared" si="9"/>
        <v>15</v>
      </c>
      <c r="F128" s="38">
        <f t="shared" si="10"/>
        <v>3</v>
      </c>
      <c r="G128" s="38">
        <f t="shared" si="11"/>
        <v>1</v>
      </c>
      <c r="H128" s="38">
        <f t="shared" si="12"/>
        <v>3</v>
      </c>
      <c r="I128" s="38">
        <f t="shared" si="13"/>
        <v>6.666666666666667</v>
      </c>
      <c r="J128" s="39">
        <f t="shared" si="14"/>
        <v>8</v>
      </c>
      <c r="K128" s="40">
        <f>+COUNTIFS(Манзилли!N:N,D128,Манзилли!S:S,$K$335)</f>
        <v>0</v>
      </c>
      <c r="L128" s="38">
        <f>+COUNTIFS(Манзилли!N:N,D128,Манзилли!S:S,$K$335,Манзилли!R:R,"Рад")</f>
        <v>0</v>
      </c>
      <c r="M128" s="38">
        <f>+COUNTIFS(Манзилли!N:N,D128,Манзилли!S:S,$K$335,Манзилли!R:R,"Жараён")</f>
        <v>0</v>
      </c>
      <c r="N128" s="38">
        <f>+COUNTIFS(Манзилли!N:N,D128,Манзилли!S:S,$K$335,Манзилли!R:R,"Қарор")</f>
        <v>0</v>
      </c>
      <c r="O128" s="38">
        <f>+COUNTIFS(Манзилли!N:N,D128,Манзилли!S:S,$K$335,Манзилли!R:R,"Тўланди")</f>
        <v>0</v>
      </c>
      <c r="P128" s="38">
        <f>+COUNTIFS(Манзилли!N:N,D128,Манзилли!S:S,$P$335)</f>
        <v>1</v>
      </c>
      <c r="Q128" s="38">
        <f>+COUNTIFS(Манзилли!N:N,D128,Манзилли!S:S,$P$335,Манзилли!R:R,"Рад")</f>
        <v>1</v>
      </c>
      <c r="R128" s="38">
        <f>+COUNTIFS(Манзилли!N:N,D128,Манзилли!S:S,$P$335,Манзилли!R:R,"Жараён")</f>
        <v>0</v>
      </c>
      <c r="S128" s="38">
        <f>+COUNTIFS(Манзилли!N:N,D128,Манзилли!S:S,$P$335,Манзилли!R:R,"Қарор")</f>
        <v>0</v>
      </c>
      <c r="T128" s="38">
        <f>+COUNTIFS(Манзилли!N:N,D128,Манзилли!S:S,$P$335,Манзилли!R:R,"Тўланди")</f>
        <v>0</v>
      </c>
      <c r="U128" s="38">
        <f>+COUNTIFS(Манзилли!N:N,D128,Манзилли!S:S,$U$335)</f>
        <v>12</v>
      </c>
      <c r="V128" s="38">
        <f>+COUNTIFS(Манзилли!N:N,D128,Манзилли!S:S,$U$335,Манзилли!R:R,"Рад")</f>
        <v>1</v>
      </c>
      <c r="W128" s="38">
        <f>+COUNTIFS(Манзилли!N:N,D128,Манзилли!S:S,$U$335,Манзилли!R:R,"Жараён")</f>
        <v>1</v>
      </c>
      <c r="X128" s="38">
        <f>+COUNTIFS(Манзилли!N:N,D128,Манзилли!S:S,$U$335,Манзилли!R:R,"Қарор")</f>
        <v>2</v>
      </c>
      <c r="Y128" s="38">
        <f>+COUNTIFS(Манзилли!N:N,D128,Манзилли!S:S,$U$335,Манзилли!R:R,"Тўланди")</f>
        <v>8</v>
      </c>
      <c r="Z128" s="38">
        <f>+COUNTIFS(Манзилли!N:N,D128,Манзилли!S:S,$Y$335)</f>
        <v>2</v>
      </c>
      <c r="AA128" s="38">
        <f>+COUNTIFS(Манзилли!N:N,D128,Манзилли!S:S,$Y$335,Манзилли!R:R,"Рад")</f>
        <v>1</v>
      </c>
      <c r="AB128" s="38">
        <f>+COUNTIFS(Манзилли!N:N,D128,Манзилли!S:S,$Y$335,Манзилли!R:R,"Жараён")</f>
        <v>0</v>
      </c>
      <c r="AC128" s="38">
        <f>+COUNTIFS(Манзилли!N:N,D128,Манзилли!S:S,$Y$335,Манзилли!R:R,"Қарор")</f>
        <v>1</v>
      </c>
      <c r="AD128" s="38">
        <f>+COUNTIFS(Манзилли!N:N,D128,Манзилли!S:S,$Y$335,Манзилли!R:R,"Тўланди")</f>
        <v>0</v>
      </c>
      <c r="AE128" s="38">
        <f>+COUNTIFS(Манзилли!N:N,D128,Манзилли!S:S,$AD$335)</f>
        <v>0</v>
      </c>
      <c r="AF128" s="38">
        <f>+COUNTIFS(Манзилли!N:N,D128,Манзилли!S:S,$AD$335,Манзилли!R:R,"Рад")</f>
        <v>0</v>
      </c>
      <c r="AG128" s="38">
        <f>+COUNTIFS(Манзилли!N:N,D128,Манзилли!S:S,$AD$335,Манзилли!R:R,"Жараён")</f>
        <v>0</v>
      </c>
      <c r="AH128" s="38">
        <f>+COUNTIFS(Манзилли!N:N,D128,Манзилли!S:S,$AD$335,Манзилли!R:R,"Қарор")</f>
        <v>0</v>
      </c>
      <c r="AI128" s="38">
        <f>+COUNTIFS(Манзилли!N:N,D128,Манзилли!S:S,$AD$335,Манзилли!R:R,"Тўланди")</f>
        <v>0</v>
      </c>
      <c r="AJ128" s="38">
        <f>+COUNTIFS(Манзилли!N:N,D128,Манзилли!S:S,$AJ$335)</f>
        <v>0</v>
      </c>
      <c r="AK128" s="38">
        <f>+COUNTIFS(Манзилли!N:N,D128,Манзилли!S:S,$AJ$335,Манзилли!R:R,"Рад")</f>
        <v>0</v>
      </c>
      <c r="AL128" s="38">
        <f>+COUNTIFS(Манзилли!N:N,D128,Манзилли!S:S,$AJ$335,Манзилли!R:R,"Жараён")</f>
        <v>0</v>
      </c>
      <c r="AM128" s="38">
        <f>+COUNTIFS(Манзилли!N:N,D128,Манзилли!S:S,$AJ$335,Манзилли!R:R,"Қарор")</f>
        <v>0</v>
      </c>
      <c r="AN128" s="38">
        <f>+COUNTIFS(Манзилли!N:N,D128,Манзилли!S:S,$AJ$335,Манзилли!R:R,"Тўланди")</f>
        <v>0</v>
      </c>
      <c r="AO128" s="38">
        <f>+COUNTIFS(Манзилли!N:N,D128,Манзилли!S:S,$AO$335)</f>
        <v>0</v>
      </c>
      <c r="AP128" s="38">
        <f>+COUNTIFS(Манзилли!N:N,D128,Манзилли!S:S,$AO$335,Манзилли!R:R,"Рад")</f>
        <v>0</v>
      </c>
      <c r="AQ128" s="38">
        <f>+COUNTIFS(Манзилли!N:N,D128,Манзилли!S:S,$AO$335,Манзилли!R:R,"Жараён")</f>
        <v>0</v>
      </c>
      <c r="AR128" s="38">
        <f>+COUNTIFS(Манзилли!N:N,D128,Манзилли!S:S,$AO$335,Манзилли!R:R,"Қарор")</f>
        <v>0</v>
      </c>
      <c r="AS128" s="38">
        <f>+COUNTIFS(Манзилли!N:N,D128,Манзилли!S:S,$AO$335,Манзилли!R:R,"Тўланди")</f>
        <v>0</v>
      </c>
      <c r="AT128" s="38">
        <f>+COUNTIFS(Манзилли!D:D,#REF!,Манзилли!I:I,$BD$335)</f>
        <v>0</v>
      </c>
      <c r="AU128" s="38">
        <f>+COUNTIFS(Манзилли!D:D,#REF!,Манзилли!I:I,$BD$335,Манзилли!H:H,"Рад")</f>
        <v>0</v>
      </c>
      <c r="AV128" s="38">
        <f>+COUNTIFS(Манзилли!D:D,#REF!,Манзилли!I:I,$BD$335,Манзилли!H:H,"Жараён")</f>
        <v>0</v>
      </c>
      <c r="AW128" s="38">
        <f>+COUNTIFS(Манзилли!D:D,#REF!,Манзилли!I:I,$BD$335,Манзилли!H:H,"Қарор")</f>
        <v>0</v>
      </c>
      <c r="AX128" s="38">
        <f>+COUNTIFS(Манзилли!D:D,#REF!,Манзилли!I:I,$BD$335,Манзилли!H:H,"Тўланди")</f>
        <v>0</v>
      </c>
      <c r="AY128" s="38">
        <f>+COUNTIFS(Манзилли!I:I,#REF!,Манзилли!N:N,$BD$335)</f>
        <v>0</v>
      </c>
      <c r="AZ128" s="38">
        <f>+COUNTIFS(Манзилли!I:I,#REF!,Манзилли!N:N,$BD$335,Манзилли!M:M,"Рад")</f>
        <v>0</v>
      </c>
      <c r="BA128" s="38">
        <f>+COUNTIFS(Манзилли!I:I,#REF!,Манзилли!N:N,$BD$335,Манзилли!M:M,"Жараён")</f>
        <v>0</v>
      </c>
      <c r="BB128" s="38">
        <f>+COUNTIFS(Манзилли!I:I,#REF!,Манзилли!N:N,$BD$335,Манзилли!M:M,"Қарор")</f>
        <v>0</v>
      </c>
      <c r="BC128" s="38">
        <f>+COUNTIFS(Манзилли!I:I,#REF!,Манзилли!N:N,$BD$335,Манзилли!M:M,"Тўланди")</f>
        <v>0</v>
      </c>
      <c r="BD128" s="38">
        <f>+COUNTIFS(Манзилли!N:N,D128,Манзилли!S:S,$BD$335)</f>
        <v>0</v>
      </c>
      <c r="BE128" s="38">
        <f>+COUNTIFS(Манзилли!N:N,D128,Манзилли!S:S,$BD$335,Манзилли!R:R,"Рад")</f>
        <v>0</v>
      </c>
      <c r="BF128" s="38">
        <f>+COUNTIFS(Манзилли!N:N,D128,Манзилли!S:S,$BD$335,Манзилли!R:R,"Жараён")</f>
        <v>0</v>
      </c>
      <c r="BG128" s="38">
        <f>+COUNTIFS(Манзилли!N:N,D128,Манзилли!S:S,$BD$335,Манзилли!R:R,"Қарор")</f>
        <v>0</v>
      </c>
      <c r="BH128" s="38">
        <f>+COUNTIFS(Манзилли!N:N,D128,Манзилли!S:S,$BD$335,Манзилли!R:R,"Тўланди")</f>
        <v>0</v>
      </c>
      <c r="BI128" s="38">
        <f>+COUNTIFS(Манзилли!N:N,D128,Манзилли!S:S,$BI$335)</f>
        <v>0</v>
      </c>
      <c r="BJ128" s="38">
        <f>+COUNTIFS(Манзилли!N:N,D128,Манзилли!S:S,$BI$335,Манзилли!R:R,"Рад")</f>
        <v>0</v>
      </c>
      <c r="BK128" s="38">
        <f>+COUNTIFS(Манзилли!N:N,D128,Манзилли!S:S,$BI$335,Манзилли!R:R,"Жараён")</f>
        <v>0</v>
      </c>
      <c r="BL128" s="41">
        <f>+COUNTIFS(Манзилли!N:N,D128,Манзилли!S:S,$BI$335,Манзилли!R:R,"Қарор")</f>
        <v>0</v>
      </c>
      <c r="BM128" s="39">
        <f>+COUNTIFS(Манзилли!N:N,D128,Манзилли!S:S,$BI$335,Манзилли!R:R,"Тўланди")</f>
        <v>0</v>
      </c>
    </row>
    <row r="129" spans="1:65" ht="49.5" hidden="1" customHeight="1" x14ac:dyDescent="0.25">
      <c r="A129" s="67">
        <v>123</v>
      </c>
      <c r="B129" s="68" t="s">
        <v>19072</v>
      </c>
      <c r="C129" s="72" t="s">
        <v>275</v>
      </c>
      <c r="D129" s="76">
        <v>42403862350032</v>
      </c>
      <c r="E129" s="37">
        <f t="shared" si="9"/>
        <v>18</v>
      </c>
      <c r="F129" s="38">
        <f t="shared" si="10"/>
        <v>5</v>
      </c>
      <c r="G129" s="38">
        <f t="shared" si="11"/>
        <v>0</v>
      </c>
      <c r="H129" s="38">
        <f t="shared" si="12"/>
        <v>1</v>
      </c>
      <c r="I129" s="38">
        <f t="shared" si="13"/>
        <v>0</v>
      </c>
      <c r="J129" s="39">
        <f t="shared" si="14"/>
        <v>12</v>
      </c>
      <c r="K129" s="40">
        <f>+COUNTIFS(Манзилли!N:N,D129,Манзилли!S:S,$K$335)</f>
        <v>0</v>
      </c>
      <c r="L129" s="38">
        <f>+COUNTIFS(Манзилли!N:N,D129,Манзилли!S:S,$K$335,Манзилли!R:R,"Рад")</f>
        <v>0</v>
      </c>
      <c r="M129" s="38">
        <f>+COUNTIFS(Манзилли!N:N,D129,Манзилли!S:S,$K$335,Манзилли!R:R,"Жараён")</f>
        <v>0</v>
      </c>
      <c r="N129" s="38">
        <f>+COUNTIFS(Манзилли!N:N,D129,Манзилли!S:S,$K$335,Манзилли!R:R,"Қарор")</f>
        <v>0</v>
      </c>
      <c r="O129" s="38">
        <f>+COUNTIFS(Манзилли!N:N,D129,Манзилли!S:S,$K$335,Манзилли!R:R,"Тўланди")</f>
        <v>0</v>
      </c>
      <c r="P129" s="38">
        <f>+COUNTIFS(Манзилли!N:N,D129,Манзилли!S:S,$P$335)</f>
        <v>0</v>
      </c>
      <c r="Q129" s="38">
        <f>+COUNTIFS(Манзилли!N:N,D129,Манзилли!S:S,$P$335,Манзилли!R:R,"Рад")</f>
        <v>0</v>
      </c>
      <c r="R129" s="38">
        <f>+COUNTIFS(Манзилли!N:N,D129,Манзилли!S:S,$P$335,Манзилли!R:R,"Жараён")</f>
        <v>0</v>
      </c>
      <c r="S129" s="38">
        <f>+COUNTIFS(Манзилли!N:N,D129,Манзилли!S:S,$P$335,Манзилли!R:R,"Қарор")</f>
        <v>0</v>
      </c>
      <c r="T129" s="38">
        <f>+COUNTIFS(Манзилли!N:N,D129,Манзилли!S:S,$P$335,Манзилли!R:R,"Тўланди")</f>
        <v>0</v>
      </c>
      <c r="U129" s="38">
        <f>+COUNTIFS(Манзилли!N:N,D129,Манзилли!S:S,$U$335)</f>
        <v>16</v>
      </c>
      <c r="V129" s="38">
        <f>+COUNTIFS(Манзилли!N:N,D129,Манзилли!S:S,$U$335,Манзилли!R:R,"Рад")</f>
        <v>4</v>
      </c>
      <c r="W129" s="38">
        <f>+COUNTIFS(Манзилли!N:N,D129,Манзилли!S:S,$U$335,Манзилли!R:R,"Жараён")</f>
        <v>0</v>
      </c>
      <c r="X129" s="38">
        <f>+COUNTIFS(Манзилли!N:N,D129,Манзилли!S:S,$U$335,Манзилли!R:R,"Қарор")</f>
        <v>1</v>
      </c>
      <c r="Y129" s="38">
        <f>+COUNTIFS(Манзилли!N:N,D129,Манзилли!S:S,$U$335,Манзилли!R:R,"Тўланди")</f>
        <v>11</v>
      </c>
      <c r="Z129" s="38">
        <f>+COUNTIFS(Манзилли!N:N,D129,Манзилли!S:S,$Y$335)</f>
        <v>1</v>
      </c>
      <c r="AA129" s="38">
        <f>+COUNTIFS(Манзилли!N:N,D129,Манзилли!S:S,$Y$335,Манзилли!R:R,"Рад")</f>
        <v>0</v>
      </c>
      <c r="AB129" s="38">
        <f>+COUNTIFS(Манзилли!N:N,D129,Манзилли!S:S,$Y$335,Манзилли!R:R,"Жараён")</f>
        <v>0</v>
      </c>
      <c r="AC129" s="38">
        <f>+COUNTIFS(Манзилли!N:N,D129,Манзилли!S:S,$Y$335,Манзилли!R:R,"Қарор")</f>
        <v>0</v>
      </c>
      <c r="AD129" s="38">
        <f>+COUNTIFS(Манзилли!N:N,D129,Манзилли!S:S,$Y$335,Манзилли!R:R,"Тўланди")</f>
        <v>1</v>
      </c>
      <c r="AE129" s="38">
        <f>+COUNTIFS(Манзилли!N:N,D129,Манзилли!S:S,$AD$335)</f>
        <v>0</v>
      </c>
      <c r="AF129" s="38">
        <f>+COUNTIFS(Манзилли!N:N,D129,Манзилли!S:S,$AD$335,Манзилли!R:R,"Рад")</f>
        <v>0</v>
      </c>
      <c r="AG129" s="38">
        <f>+COUNTIFS(Манзилли!N:N,D129,Манзилли!S:S,$AD$335,Манзилли!R:R,"Жараён")</f>
        <v>0</v>
      </c>
      <c r="AH129" s="38">
        <f>+COUNTIFS(Манзилли!N:N,D129,Манзилли!S:S,$AD$335,Манзилли!R:R,"Қарор")</f>
        <v>0</v>
      </c>
      <c r="AI129" s="38">
        <f>+COUNTIFS(Манзилли!N:N,D129,Манзилли!S:S,$AD$335,Манзилли!R:R,"Тўланди")</f>
        <v>0</v>
      </c>
      <c r="AJ129" s="38">
        <f>+COUNTIFS(Манзилли!N:N,D129,Манзилли!S:S,$AJ$335)</f>
        <v>1</v>
      </c>
      <c r="AK129" s="38">
        <f>+COUNTIFS(Манзилли!N:N,D129,Манзилли!S:S,$AJ$335,Манзилли!R:R,"Рад")</f>
        <v>1</v>
      </c>
      <c r="AL129" s="38">
        <f>+COUNTIFS(Манзилли!N:N,D129,Манзилли!S:S,$AJ$335,Манзилли!R:R,"Жараён")</f>
        <v>0</v>
      </c>
      <c r="AM129" s="38">
        <f>+COUNTIFS(Манзилли!N:N,D129,Манзилли!S:S,$AJ$335,Манзилли!R:R,"Қарор")</f>
        <v>0</v>
      </c>
      <c r="AN129" s="38">
        <f>+COUNTIFS(Манзилли!N:N,D129,Манзилли!S:S,$AJ$335,Манзилли!R:R,"Тўланди")</f>
        <v>0</v>
      </c>
      <c r="AO129" s="38">
        <f>+COUNTIFS(Манзилли!N:N,D129,Манзилли!S:S,$AO$335)</f>
        <v>0</v>
      </c>
      <c r="AP129" s="38">
        <f>+COUNTIFS(Манзилли!N:N,D129,Манзилли!S:S,$AO$335,Манзилли!R:R,"Рад")</f>
        <v>0</v>
      </c>
      <c r="AQ129" s="38">
        <f>+COUNTIFS(Манзилли!N:N,D129,Манзилли!S:S,$AO$335,Манзилли!R:R,"Жараён")</f>
        <v>0</v>
      </c>
      <c r="AR129" s="38">
        <f>+COUNTIFS(Манзилли!N:N,D129,Манзилли!S:S,$AO$335,Манзилли!R:R,"Қарор")</f>
        <v>0</v>
      </c>
      <c r="AS129" s="38">
        <f>+COUNTIFS(Манзилли!N:N,D129,Манзилли!S:S,$AO$335,Манзилли!R:R,"Тўланди")</f>
        <v>0</v>
      </c>
      <c r="AT129" s="38">
        <f>+COUNTIFS(Манзилли!D:D,#REF!,Манзилли!I:I,$BD$335)</f>
        <v>0</v>
      </c>
      <c r="AU129" s="38">
        <f>+COUNTIFS(Манзилли!D:D,#REF!,Манзилли!I:I,$BD$335,Манзилли!H:H,"Рад")</f>
        <v>0</v>
      </c>
      <c r="AV129" s="38">
        <f>+COUNTIFS(Манзилли!D:D,#REF!,Манзилли!I:I,$BD$335,Манзилли!H:H,"Жараён")</f>
        <v>0</v>
      </c>
      <c r="AW129" s="38">
        <f>+COUNTIFS(Манзилли!D:D,#REF!,Манзилли!I:I,$BD$335,Манзилли!H:H,"Қарор")</f>
        <v>0</v>
      </c>
      <c r="AX129" s="38">
        <f>+COUNTIFS(Манзилли!D:D,#REF!,Манзилли!I:I,$BD$335,Манзилли!H:H,"Тўланди")</f>
        <v>0</v>
      </c>
      <c r="AY129" s="38">
        <f>+COUNTIFS(Манзилли!I:I,#REF!,Манзилли!N:N,$BD$335)</f>
        <v>0</v>
      </c>
      <c r="AZ129" s="38">
        <f>+COUNTIFS(Манзилли!I:I,#REF!,Манзилли!N:N,$BD$335,Манзилли!M:M,"Рад")</f>
        <v>0</v>
      </c>
      <c r="BA129" s="38">
        <f>+COUNTIFS(Манзилли!I:I,#REF!,Манзилли!N:N,$BD$335,Манзилли!M:M,"Жараён")</f>
        <v>0</v>
      </c>
      <c r="BB129" s="38">
        <f>+COUNTIFS(Манзилли!I:I,#REF!,Манзилли!N:N,$BD$335,Манзилли!M:M,"Қарор")</f>
        <v>0</v>
      </c>
      <c r="BC129" s="38">
        <f>+COUNTIFS(Манзилли!I:I,#REF!,Манзилли!N:N,$BD$335,Манзилли!M:M,"Тўланди")</f>
        <v>0</v>
      </c>
      <c r="BD129" s="38">
        <f>+COUNTIFS(Манзилли!N:N,D129,Манзилли!S:S,$BD$335)</f>
        <v>0</v>
      </c>
      <c r="BE129" s="38">
        <f>+COUNTIFS(Манзилли!N:N,D129,Манзилли!S:S,$BD$335,Манзилли!R:R,"Рад")</f>
        <v>0</v>
      </c>
      <c r="BF129" s="38">
        <f>+COUNTIFS(Манзилли!N:N,D129,Манзилли!S:S,$BD$335,Манзилли!R:R,"Жараён")</f>
        <v>0</v>
      </c>
      <c r="BG129" s="38">
        <f>+COUNTIFS(Манзилли!N:N,D129,Манзилли!S:S,$BD$335,Манзилли!R:R,"Қарор")</f>
        <v>0</v>
      </c>
      <c r="BH129" s="38">
        <f>+COUNTIFS(Манзилли!N:N,D129,Манзилли!S:S,$BD$335,Манзилли!R:R,"Тўланди")</f>
        <v>0</v>
      </c>
      <c r="BI129" s="38">
        <f>+COUNTIFS(Манзилли!N:N,D129,Манзилли!S:S,$BI$335)</f>
        <v>0</v>
      </c>
      <c r="BJ129" s="38">
        <f>+COUNTIFS(Манзилли!N:N,D129,Манзилли!S:S,$BI$335,Манзилли!R:R,"Рад")</f>
        <v>0</v>
      </c>
      <c r="BK129" s="38">
        <f>+COUNTIFS(Манзилли!N:N,D129,Манзилли!S:S,$BI$335,Манзилли!R:R,"Жараён")</f>
        <v>0</v>
      </c>
      <c r="BL129" s="41">
        <f>+COUNTIFS(Манзилли!N:N,D129,Манзилли!S:S,$BI$335,Манзилли!R:R,"Қарор")</f>
        <v>0</v>
      </c>
      <c r="BM129" s="39">
        <f>+COUNTIFS(Манзилли!N:N,D129,Манзилли!S:S,$BI$335,Манзилли!R:R,"Тўланди")</f>
        <v>0</v>
      </c>
    </row>
    <row r="130" spans="1:65" ht="49.5" hidden="1" customHeight="1" x14ac:dyDescent="0.25">
      <c r="A130" s="67">
        <v>124</v>
      </c>
      <c r="B130" s="68" t="s">
        <v>19072</v>
      </c>
      <c r="C130" s="72" t="s">
        <v>155</v>
      </c>
      <c r="D130" s="76">
        <v>30803812350038</v>
      </c>
      <c r="E130" s="37">
        <f t="shared" si="9"/>
        <v>18</v>
      </c>
      <c r="F130" s="38">
        <f t="shared" si="10"/>
        <v>6</v>
      </c>
      <c r="G130" s="38">
        <f t="shared" si="11"/>
        <v>0</v>
      </c>
      <c r="H130" s="38">
        <f t="shared" si="12"/>
        <v>0</v>
      </c>
      <c r="I130" s="38">
        <f t="shared" si="13"/>
        <v>0</v>
      </c>
      <c r="J130" s="39">
        <f t="shared" si="14"/>
        <v>12</v>
      </c>
      <c r="K130" s="40">
        <f>+COUNTIFS(Манзилли!N:N,D130,Манзилли!S:S,$K$335)</f>
        <v>0</v>
      </c>
      <c r="L130" s="38">
        <f>+COUNTIFS(Манзилли!N:N,D130,Манзилли!S:S,$K$335,Манзилли!R:R,"Рад")</f>
        <v>0</v>
      </c>
      <c r="M130" s="38">
        <f>+COUNTIFS(Манзилли!N:N,D130,Манзилли!S:S,$K$335,Манзилли!R:R,"Жараён")</f>
        <v>0</v>
      </c>
      <c r="N130" s="38">
        <f>+COUNTIFS(Манзилли!N:N,D130,Манзилли!S:S,$K$335,Манзилли!R:R,"Қарор")</f>
        <v>0</v>
      </c>
      <c r="O130" s="38">
        <f>+COUNTIFS(Манзилли!N:N,D130,Манзилли!S:S,$K$335,Манзилли!R:R,"Тўланди")</f>
        <v>0</v>
      </c>
      <c r="P130" s="38">
        <f>+COUNTIFS(Манзилли!N:N,D130,Манзилли!S:S,$P$335)</f>
        <v>0</v>
      </c>
      <c r="Q130" s="38">
        <f>+COUNTIFS(Манзилли!N:N,D130,Манзилли!S:S,$P$335,Манзилли!R:R,"Рад")</f>
        <v>0</v>
      </c>
      <c r="R130" s="38">
        <f>+COUNTIFS(Манзилли!N:N,D130,Манзилли!S:S,$P$335,Манзилли!R:R,"Жараён")</f>
        <v>0</v>
      </c>
      <c r="S130" s="38">
        <f>+COUNTIFS(Манзилли!N:N,D130,Манзилли!S:S,$P$335,Манзилли!R:R,"Қарор")</f>
        <v>0</v>
      </c>
      <c r="T130" s="38">
        <f>+COUNTIFS(Манзилли!N:N,D130,Манзилли!S:S,$P$335,Манзилли!R:R,"Тўланди")</f>
        <v>0</v>
      </c>
      <c r="U130" s="38">
        <f>+COUNTIFS(Манзилли!N:N,D130,Манзилли!S:S,$U$335)</f>
        <v>18</v>
      </c>
      <c r="V130" s="38">
        <f>+COUNTIFS(Манзилли!N:N,D130,Манзилли!S:S,$U$335,Манзилли!R:R,"Рад")</f>
        <v>6</v>
      </c>
      <c r="W130" s="38">
        <f>+COUNTIFS(Манзилли!N:N,D130,Манзилли!S:S,$U$335,Манзилли!R:R,"Жараён")</f>
        <v>0</v>
      </c>
      <c r="X130" s="38">
        <f>+COUNTIFS(Манзилли!N:N,D130,Манзилли!S:S,$U$335,Манзилли!R:R,"Қарор")</f>
        <v>0</v>
      </c>
      <c r="Y130" s="38">
        <f>+COUNTIFS(Манзилли!N:N,D130,Манзилли!S:S,$U$335,Манзилли!R:R,"Тўланди")</f>
        <v>12</v>
      </c>
      <c r="Z130" s="38">
        <f>+COUNTIFS(Манзилли!N:N,D130,Манзилли!S:S,$Y$335)</f>
        <v>0</v>
      </c>
      <c r="AA130" s="38">
        <f>+COUNTIFS(Манзилли!N:N,D130,Манзилли!S:S,$Y$335,Манзилли!R:R,"Рад")</f>
        <v>0</v>
      </c>
      <c r="AB130" s="38">
        <f>+COUNTIFS(Манзилли!N:N,D130,Манзилли!S:S,$Y$335,Манзилли!R:R,"Жараён")</f>
        <v>0</v>
      </c>
      <c r="AC130" s="38">
        <f>+COUNTIFS(Манзилли!N:N,D130,Манзилли!S:S,$Y$335,Манзилли!R:R,"Қарор")</f>
        <v>0</v>
      </c>
      <c r="AD130" s="38">
        <f>+COUNTIFS(Манзилли!N:N,D130,Манзилли!S:S,$Y$335,Манзилли!R:R,"Тўланди")</f>
        <v>0</v>
      </c>
      <c r="AE130" s="38">
        <f>+COUNTIFS(Манзилли!N:N,D130,Манзилли!S:S,$AD$335)</f>
        <v>0</v>
      </c>
      <c r="AF130" s="38">
        <f>+COUNTIFS(Манзилли!N:N,D130,Манзилли!S:S,$AD$335,Манзилли!R:R,"Рад")</f>
        <v>0</v>
      </c>
      <c r="AG130" s="38">
        <f>+COUNTIFS(Манзилли!N:N,D130,Манзилли!S:S,$AD$335,Манзилли!R:R,"Жараён")</f>
        <v>0</v>
      </c>
      <c r="AH130" s="38">
        <f>+COUNTIFS(Манзилли!N:N,D130,Манзилли!S:S,$AD$335,Манзилли!R:R,"Қарор")</f>
        <v>0</v>
      </c>
      <c r="AI130" s="38">
        <f>+COUNTIFS(Манзилли!N:N,D130,Манзилли!S:S,$AD$335,Манзилли!R:R,"Тўланди")</f>
        <v>0</v>
      </c>
      <c r="AJ130" s="38">
        <f>+COUNTIFS(Манзилли!N:N,D130,Манзилли!S:S,$AJ$335)</f>
        <v>0</v>
      </c>
      <c r="AK130" s="38">
        <f>+COUNTIFS(Манзилли!N:N,D130,Манзилли!S:S,$AJ$335,Манзилли!R:R,"Рад")</f>
        <v>0</v>
      </c>
      <c r="AL130" s="38">
        <f>+COUNTIFS(Манзилли!N:N,D130,Манзилли!S:S,$AJ$335,Манзилли!R:R,"Жараён")</f>
        <v>0</v>
      </c>
      <c r="AM130" s="38">
        <f>+COUNTIFS(Манзилли!N:N,D130,Манзилли!S:S,$AJ$335,Манзилли!R:R,"Қарор")</f>
        <v>0</v>
      </c>
      <c r="AN130" s="38">
        <f>+COUNTIFS(Манзилли!N:N,D130,Манзилли!S:S,$AJ$335,Манзилли!R:R,"Тўланди")</f>
        <v>0</v>
      </c>
      <c r="AO130" s="38">
        <f>+COUNTIFS(Манзилли!N:N,D130,Манзилли!S:S,$AO$335)</f>
        <v>0</v>
      </c>
      <c r="AP130" s="38">
        <f>+COUNTIFS(Манзилли!N:N,D130,Манзилли!S:S,$AO$335,Манзилли!R:R,"Рад")</f>
        <v>0</v>
      </c>
      <c r="AQ130" s="38">
        <f>+COUNTIFS(Манзилли!N:N,D130,Манзилли!S:S,$AO$335,Манзилли!R:R,"Жараён")</f>
        <v>0</v>
      </c>
      <c r="AR130" s="38">
        <f>+COUNTIFS(Манзилли!N:N,D130,Манзилли!S:S,$AO$335,Манзилли!R:R,"Қарор")</f>
        <v>0</v>
      </c>
      <c r="AS130" s="38">
        <f>+COUNTIFS(Манзилли!N:N,D130,Манзилли!S:S,$AO$335,Манзилли!R:R,"Тўланди")</f>
        <v>0</v>
      </c>
      <c r="AT130" s="38">
        <f>+COUNTIFS(Манзилли!D:D,#REF!,Манзилли!I:I,$BD$335)</f>
        <v>0</v>
      </c>
      <c r="AU130" s="38">
        <f>+COUNTIFS(Манзилли!D:D,#REF!,Манзилли!I:I,$BD$335,Манзилли!H:H,"Рад")</f>
        <v>0</v>
      </c>
      <c r="AV130" s="38">
        <f>+COUNTIFS(Манзилли!D:D,#REF!,Манзилли!I:I,$BD$335,Манзилли!H:H,"Жараён")</f>
        <v>0</v>
      </c>
      <c r="AW130" s="38">
        <f>+COUNTIFS(Манзилли!D:D,#REF!,Манзилли!I:I,$BD$335,Манзилли!H:H,"Қарор")</f>
        <v>0</v>
      </c>
      <c r="AX130" s="38">
        <f>+COUNTIFS(Манзилли!D:D,#REF!,Манзилли!I:I,$BD$335,Манзилли!H:H,"Тўланди")</f>
        <v>0</v>
      </c>
      <c r="AY130" s="38">
        <f>+COUNTIFS(Манзилли!I:I,#REF!,Манзилли!N:N,$BD$335)</f>
        <v>0</v>
      </c>
      <c r="AZ130" s="38">
        <f>+COUNTIFS(Манзилли!I:I,#REF!,Манзилли!N:N,$BD$335,Манзилли!M:M,"Рад")</f>
        <v>0</v>
      </c>
      <c r="BA130" s="38">
        <f>+COUNTIFS(Манзилли!I:I,#REF!,Манзилли!N:N,$BD$335,Манзилли!M:M,"Жараён")</f>
        <v>0</v>
      </c>
      <c r="BB130" s="38">
        <f>+COUNTIFS(Манзилли!I:I,#REF!,Манзилли!N:N,$BD$335,Манзилли!M:M,"Қарор")</f>
        <v>0</v>
      </c>
      <c r="BC130" s="38">
        <f>+COUNTIFS(Манзилли!I:I,#REF!,Манзилли!N:N,$BD$335,Манзилли!M:M,"Тўланди")</f>
        <v>0</v>
      </c>
      <c r="BD130" s="38">
        <f>+COUNTIFS(Манзилли!N:N,D130,Манзилли!S:S,$BD$335)</f>
        <v>0</v>
      </c>
      <c r="BE130" s="38">
        <f>+COUNTIFS(Манзилли!N:N,D130,Манзилли!S:S,$BD$335,Манзилли!R:R,"Рад")</f>
        <v>0</v>
      </c>
      <c r="BF130" s="38">
        <f>+COUNTIFS(Манзилли!N:N,D130,Манзилли!S:S,$BD$335,Манзилли!R:R,"Жараён")</f>
        <v>0</v>
      </c>
      <c r="BG130" s="38">
        <f>+COUNTIFS(Манзилли!N:N,D130,Манзилли!S:S,$BD$335,Манзилли!R:R,"Қарор")</f>
        <v>0</v>
      </c>
      <c r="BH130" s="38">
        <f>+COUNTIFS(Манзилли!N:N,D130,Манзилли!S:S,$BD$335,Манзилли!R:R,"Тўланди")</f>
        <v>0</v>
      </c>
      <c r="BI130" s="38">
        <f>+COUNTIFS(Манзилли!N:N,D130,Манзилли!S:S,$BI$335)</f>
        <v>0</v>
      </c>
      <c r="BJ130" s="38">
        <f>+COUNTIFS(Манзилли!N:N,D130,Манзилли!S:S,$BI$335,Манзилли!R:R,"Рад")</f>
        <v>0</v>
      </c>
      <c r="BK130" s="38">
        <f>+COUNTIFS(Манзилли!N:N,D130,Манзилли!S:S,$BI$335,Манзилли!R:R,"Жараён")</f>
        <v>0</v>
      </c>
      <c r="BL130" s="41">
        <f>+COUNTIFS(Манзилли!N:N,D130,Манзилли!S:S,$BI$335,Манзилли!R:R,"Қарор")</f>
        <v>0</v>
      </c>
      <c r="BM130" s="39">
        <f>+COUNTIFS(Манзилли!N:N,D130,Манзилли!S:S,$BI$335,Манзилли!R:R,"Тўланди")</f>
        <v>0</v>
      </c>
    </row>
    <row r="131" spans="1:65" ht="49.5" hidden="1" customHeight="1" x14ac:dyDescent="0.25">
      <c r="A131" s="67">
        <v>125</v>
      </c>
      <c r="B131" s="68" t="s">
        <v>19072</v>
      </c>
      <c r="C131" s="72" t="s">
        <v>544</v>
      </c>
      <c r="D131" s="76">
        <v>30208872350053</v>
      </c>
      <c r="E131" s="37">
        <f t="shared" si="9"/>
        <v>7</v>
      </c>
      <c r="F131" s="38">
        <f t="shared" si="10"/>
        <v>2</v>
      </c>
      <c r="G131" s="38">
        <f t="shared" si="11"/>
        <v>0</v>
      </c>
      <c r="H131" s="38">
        <f t="shared" si="12"/>
        <v>0</v>
      </c>
      <c r="I131" s="38">
        <f t="shared" si="13"/>
        <v>0</v>
      </c>
      <c r="J131" s="39">
        <f t="shared" si="14"/>
        <v>6</v>
      </c>
      <c r="K131" s="40">
        <f>+COUNTIFS(Манзилли!N:N,D131,Манзилли!S:S,$K$335)</f>
        <v>0</v>
      </c>
      <c r="L131" s="38">
        <f>+COUNTIFS(Манзилли!N:N,D131,Манзилли!S:S,$K$335,Манзилли!R:R,"Рад")</f>
        <v>0</v>
      </c>
      <c r="M131" s="38">
        <f>+COUNTIFS(Манзилли!N:N,D131,Манзилли!S:S,$K$335,Манзилли!R:R,"Жараён")</f>
        <v>0</v>
      </c>
      <c r="N131" s="38">
        <f>+COUNTIFS(Манзилли!N:N,D131,Манзилли!S:S,$K$335,Манзилли!R:R,"Қарор")</f>
        <v>0</v>
      </c>
      <c r="O131" s="38">
        <f>+COUNTIFS(Манзилли!N:N,D131,Манзилли!S:S,$K$335,Манзилли!R:R,"Тўланди")</f>
        <v>0</v>
      </c>
      <c r="P131" s="38">
        <f>+COUNTIFS(Манзилли!N:N,D131,Манзилли!S:S,$P$335)</f>
        <v>0</v>
      </c>
      <c r="Q131" s="38">
        <f>+COUNTIFS(Манзилли!N:N,D131,Манзилли!S:S,$P$335,Манзилли!R:R,"Рад")</f>
        <v>0</v>
      </c>
      <c r="R131" s="38">
        <f>+COUNTIFS(Манзилли!N:N,D131,Манзилли!S:S,$P$335,Манзилли!R:R,"Жараён")</f>
        <v>0</v>
      </c>
      <c r="S131" s="38">
        <f>+COUNTIFS(Манзилли!N:N,D131,Манзилли!S:S,$P$335,Манзилли!R:R,"Қарор")</f>
        <v>0</v>
      </c>
      <c r="T131" s="38">
        <f>+COUNTIFS(Манзилли!N:N,D131,Манзилли!S:S,$P$335,Манзилли!R:R,"Тўланди")</f>
        <v>0</v>
      </c>
      <c r="U131" s="38">
        <f>+COUNTIFS(Манзилли!N:N,D131,Манзилли!S:S,$U$335)</f>
        <v>6</v>
      </c>
      <c r="V131" s="38">
        <f>+COUNTIFS(Манзилли!N:N,D131,Манзилли!S:S,$U$335,Манзилли!R:R,"Рад")</f>
        <v>2</v>
      </c>
      <c r="W131" s="38">
        <f>+COUNTIFS(Манзилли!N:N,D131,Манзилли!S:S,$U$335,Манзилли!R:R,"Жараён")</f>
        <v>0</v>
      </c>
      <c r="X131" s="38">
        <f>+COUNTIFS(Манзилли!N:N,D131,Манзилли!S:S,$U$335,Манзилли!R:R,"Қарор")</f>
        <v>0</v>
      </c>
      <c r="Y131" s="38">
        <f>+COUNTIFS(Манзилли!N:N,D131,Манзилли!S:S,$U$335,Манзилли!R:R,"Тўланди")</f>
        <v>4</v>
      </c>
      <c r="Z131" s="38">
        <f>+COUNTIFS(Манзилли!N:N,D131,Манзилли!S:S,$Y$335)</f>
        <v>0</v>
      </c>
      <c r="AA131" s="38">
        <f>+COUNTIFS(Манзилли!N:N,D131,Манзилли!S:S,$Y$335,Манзилли!R:R,"Рад")</f>
        <v>0</v>
      </c>
      <c r="AB131" s="38">
        <f>+COUNTIFS(Манзилли!N:N,D131,Манзилли!S:S,$Y$335,Манзилли!R:R,"Жараён")</f>
        <v>0</v>
      </c>
      <c r="AC131" s="38">
        <f>+COUNTIFS(Манзилли!N:N,D131,Манзилли!S:S,$Y$335,Манзилли!R:R,"Қарор")</f>
        <v>0</v>
      </c>
      <c r="AD131" s="38">
        <f>+COUNTIFS(Манзилли!N:N,D131,Манзилли!S:S,$Y$335,Манзилли!R:R,"Тўланди")</f>
        <v>0</v>
      </c>
      <c r="AE131" s="38">
        <f>+COUNTIFS(Манзилли!N:N,D131,Манзилли!S:S,$AD$335)</f>
        <v>0</v>
      </c>
      <c r="AF131" s="38">
        <f>+COUNTIFS(Манзилли!N:N,D131,Манзилли!S:S,$AD$335,Манзилли!R:R,"Рад")</f>
        <v>0</v>
      </c>
      <c r="AG131" s="38">
        <f>+COUNTIFS(Манзилли!N:N,D131,Манзилли!S:S,$AD$335,Манзилли!R:R,"Жараён")</f>
        <v>0</v>
      </c>
      <c r="AH131" s="38">
        <f>+COUNTIFS(Манзилли!N:N,D131,Манзилли!S:S,$AD$335,Манзилли!R:R,"Қарор")</f>
        <v>0</v>
      </c>
      <c r="AI131" s="38">
        <f>+COUNTIFS(Манзилли!N:N,D131,Манзилли!S:S,$AD$335,Манзилли!R:R,"Тўланди")</f>
        <v>0</v>
      </c>
      <c r="AJ131" s="38">
        <f>+COUNTIFS(Манзилли!N:N,D131,Манзилли!S:S,$AJ$335)</f>
        <v>0</v>
      </c>
      <c r="AK131" s="38">
        <f>+COUNTIFS(Манзилли!N:N,D131,Манзилли!S:S,$AJ$335,Манзилли!R:R,"Рад")</f>
        <v>0</v>
      </c>
      <c r="AL131" s="38">
        <f>+COUNTIFS(Манзилли!N:N,D131,Манзилли!S:S,$AJ$335,Манзилли!R:R,"Жараён")</f>
        <v>0</v>
      </c>
      <c r="AM131" s="38">
        <f>+COUNTIFS(Манзилли!N:N,D131,Манзилли!S:S,$AJ$335,Манзилли!R:R,"Қарор")</f>
        <v>0</v>
      </c>
      <c r="AN131" s="38">
        <f>+COUNTIFS(Манзилли!N:N,D131,Манзилли!S:S,$AJ$335,Манзилли!R:R,"Тўланди")</f>
        <v>0</v>
      </c>
      <c r="AO131" s="38">
        <f>+COUNTIFS(Манзилли!N:N,D131,Манзилли!S:S,$AO$335)</f>
        <v>0</v>
      </c>
      <c r="AP131" s="38">
        <f>+COUNTIFS(Манзилли!N:N,D131,Манзилли!S:S,$AO$335,Манзилли!R:R,"Рад")</f>
        <v>0</v>
      </c>
      <c r="AQ131" s="38">
        <f>+COUNTIFS(Манзилли!N:N,D131,Манзилли!S:S,$AO$335,Манзилли!R:R,"Жараён")</f>
        <v>0</v>
      </c>
      <c r="AR131" s="38">
        <f>+COUNTIFS(Манзилли!N:N,D131,Манзилли!S:S,$AO$335,Манзилли!R:R,"Қарор")</f>
        <v>0</v>
      </c>
      <c r="AS131" s="38">
        <f>+COUNTIFS(Манзилли!N:N,D131,Манзилли!S:S,$AO$335,Манзилли!R:R,"Тўланди")</f>
        <v>0</v>
      </c>
      <c r="AT131" s="38">
        <f>+COUNTIFS(Манзилли!D:D,#REF!,Манзилли!I:I,$BD$335)</f>
        <v>0</v>
      </c>
      <c r="AU131" s="38">
        <f>+COUNTIFS(Манзилли!D:D,#REF!,Манзилли!I:I,$BD$335,Манзилли!H:H,"Рад")</f>
        <v>0</v>
      </c>
      <c r="AV131" s="38">
        <f>+COUNTIFS(Манзилли!D:D,#REF!,Манзилли!I:I,$BD$335,Манзилли!H:H,"Жараён")</f>
        <v>0</v>
      </c>
      <c r="AW131" s="38">
        <f>+COUNTIFS(Манзилли!D:D,#REF!,Манзилли!I:I,$BD$335,Манзилли!H:H,"Қарор")</f>
        <v>0</v>
      </c>
      <c r="AX131" s="38">
        <f>+COUNTIFS(Манзилли!D:D,#REF!,Манзилли!I:I,$BD$335,Манзилли!H:H,"Тўланди")</f>
        <v>0</v>
      </c>
      <c r="AY131" s="38">
        <f>+COUNTIFS(Манзилли!I:I,#REF!,Манзилли!N:N,$BD$335)</f>
        <v>0</v>
      </c>
      <c r="AZ131" s="38">
        <f>+COUNTIFS(Манзилли!I:I,#REF!,Манзилли!N:N,$BD$335,Манзилли!M:M,"Рад")</f>
        <v>0</v>
      </c>
      <c r="BA131" s="38">
        <f>+COUNTIFS(Манзилли!I:I,#REF!,Манзилли!N:N,$BD$335,Манзилли!M:M,"Жараён")</f>
        <v>0</v>
      </c>
      <c r="BB131" s="38">
        <f>+COUNTIFS(Манзилли!I:I,#REF!,Манзилли!N:N,$BD$335,Манзилли!M:M,"Қарор")</f>
        <v>0</v>
      </c>
      <c r="BC131" s="38">
        <f>+COUNTIFS(Манзилли!I:I,#REF!,Манзилли!N:N,$BD$335,Манзилли!M:M,"Тўланди")</f>
        <v>0</v>
      </c>
      <c r="BD131" s="38">
        <f>+COUNTIFS(Манзилли!N:N,D131,Манзилли!S:S,$BD$335)</f>
        <v>1</v>
      </c>
      <c r="BE131" s="38">
        <f>+COUNTIFS(Манзилли!N:N,D131,Манзилли!S:S,$BD$335,Манзилли!R:R,"Рад")</f>
        <v>0</v>
      </c>
      <c r="BF131" s="38">
        <f>+COUNTIFS(Манзилли!N:N,D131,Манзилли!S:S,$BD$335,Манзилли!R:R,"Жараён")</f>
        <v>0</v>
      </c>
      <c r="BG131" s="38">
        <f>+COUNTIFS(Манзилли!N:N,D131,Манзилли!S:S,$BD$335,Манзилли!R:R,"Қарор")</f>
        <v>0</v>
      </c>
      <c r="BH131" s="38">
        <f>+COUNTIFS(Манзилли!N:N,D131,Манзилли!S:S,$BD$335,Манзилли!R:R,"Тўланди")</f>
        <v>1</v>
      </c>
      <c r="BI131" s="38">
        <f>+COUNTIFS(Манзилли!N:N,D131,Манзилли!S:S,$BI$335)</f>
        <v>0</v>
      </c>
      <c r="BJ131" s="38">
        <f>+COUNTIFS(Манзилли!N:N,D131,Манзилли!S:S,$BI$335,Манзилли!R:R,"Рад")</f>
        <v>0</v>
      </c>
      <c r="BK131" s="38">
        <f>+COUNTIFS(Манзилли!N:N,D131,Манзилли!S:S,$BI$335,Манзилли!R:R,"Жараён")</f>
        <v>0</v>
      </c>
      <c r="BL131" s="41">
        <f>+COUNTIFS(Манзилли!N:N,D131,Манзилли!S:S,$BI$335,Манзилли!R:R,"Қарор")</f>
        <v>0</v>
      </c>
      <c r="BM131" s="39">
        <f>+COUNTIFS(Манзилли!N:N,D131,Манзилли!S:S,$BI$335,Манзилли!R:R,"Тўланди")</f>
        <v>0</v>
      </c>
    </row>
    <row r="132" spans="1:65" ht="49.5" hidden="1" customHeight="1" x14ac:dyDescent="0.25">
      <c r="A132" s="67">
        <v>126</v>
      </c>
      <c r="B132" s="68" t="s">
        <v>19072</v>
      </c>
      <c r="C132" s="72" t="s">
        <v>134</v>
      </c>
      <c r="D132" s="76">
        <v>53101005790027</v>
      </c>
      <c r="E132" s="37">
        <f t="shared" si="9"/>
        <v>20</v>
      </c>
      <c r="F132" s="38">
        <f t="shared" si="10"/>
        <v>8</v>
      </c>
      <c r="G132" s="38">
        <f t="shared" si="11"/>
        <v>1</v>
      </c>
      <c r="H132" s="38">
        <f t="shared" si="12"/>
        <v>1</v>
      </c>
      <c r="I132" s="38">
        <f t="shared" si="13"/>
        <v>5</v>
      </c>
      <c r="J132" s="39">
        <f t="shared" si="14"/>
        <v>10</v>
      </c>
      <c r="K132" s="40">
        <f>+COUNTIFS(Манзилли!N:N,D132,Манзилли!S:S,$K$335)</f>
        <v>0</v>
      </c>
      <c r="L132" s="38">
        <f>+COUNTIFS(Манзилли!N:N,D132,Манзилли!S:S,$K$335,Манзилли!R:R,"Рад")</f>
        <v>0</v>
      </c>
      <c r="M132" s="38">
        <f>+COUNTIFS(Манзилли!N:N,D132,Манзилли!S:S,$K$335,Манзилли!R:R,"Жараён")</f>
        <v>0</v>
      </c>
      <c r="N132" s="38">
        <f>+COUNTIFS(Манзилли!N:N,D132,Манзилли!S:S,$K$335,Манзилли!R:R,"Қарор")</f>
        <v>0</v>
      </c>
      <c r="O132" s="38">
        <f>+COUNTIFS(Манзилли!N:N,D132,Манзилли!S:S,$K$335,Манзилли!R:R,"Тўланди")</f>
        <v>0</v>
      </c>
      <c r="P132" s="38">
        <f>+COUNTIFS(Манзилли!N:N,D132,Манзилли!S:S,$P$335)</f>
        <v>3</v>
      </c>
      <c r="Q132" s="38">
        <f>+COUNTIFS(Манзилли!N:N,D132,Манзилли!S:S,$P$335,Манзилли!R:R,"Рад")</f>
        <v>2</v>
      </c>
      <c r="R132" s="38">
        <f>+COUNTIFS(Манзилли!N:N,D132,Манзилли!S:S,$P$335,Манзилли!R:R,"Жараён")</f>
        <v>1</v>
      </c>
      <c r="S132" s="38">
        <f>+COUNTIFS(Манзилли!N:N,D132,Манзилли!S:S,$P$335,Манзилли!R:R,"Қарор")</f>
        <v>0</v>
      </c>
      <c r="T132" s="38">
        <f>+COUNTIFS(Манзилли!N:N,D132,Манзилли!S:S,$P$335,Манзилли!R:R,"Тўланди")</f>
        <v>0</v>
      </c>
      <c r="U132" s="38">
        <f>+COUNTIFS(Манзилли!N:N,D132,Манзилли!S:S,$U$335)</f>
        <v>15</v>
      </c>
      <c r="V132" s="38">
        <f>+COUNTIFS(Манзилли!N:N,D132,Манзилли!S:S,$U$335,Манзилли!R:R,"Рад")</f>
        <v>6</v>
      </c>
      <c r="W132" s="38">
        <f>+COUNTIFS(Манзилли!N:N,D132,Манзилли!S:S,$U$335,Манзилли!R:R,"Жараён")</f>
        <v>0</v>
      </c>
      <c r="X132" s="38">
        <f>+COUNTIFS(Манзилли!N:N,D132,Манзилли!S:S,$U$335,Манзилли!R:R,"Қарор")</f>
        <v>0</v>
      </c>
      <c r="Y132" s="38">
        <f>+COUNTIFS(Манзилли!N:N,D132,Манзилли!S:S,$U$335,Манзилли!R:R,"Тўланди")</f>
        <v>9</v>
      </c>
      <c r="Z132" s="38">
        <f>+COUNTIFS(Манзилли!N:N,D132,Манзилли!S:S,$Y$335)</f>
        <v>2</v>
      </c>
      <c r="AA132" s="38">
        <f>+COUNTIFS(Манзилли!N:N,D132,Манзилли!S:S,$Y$335,Манзилли!R:R,"Рад")</f>
        <v>0</v>
      </c>
      <c r="AB132" s="38">
        <f>+COUNTIFS(Манзилли!N:N,D132,Манзилли!S:S,$Y$335,Манзилли!R:R,"Жараён")</f>
        <v>0</v>
      </c>
      <c r="AC132" s="38">
        <f>+COUNTIFS(Манзилли!N:N,D132,Манзилли!S:S,$Y$335,Манзилли!R:R,"Қарор")</f>
        <v>1</v>
      </c>
      <c r="AD132" s="38">
        <f>+COUNTIFS(Манзилли!N:N,D132,Манзилли!S:S,$Y$335,Манзилли!R:R,"Тўланди")</f>
        <v>1</v>
      </c>
      <c r="AE132" s="38">
        <f>+COUNTIFS(Манзилли!N:N,D132,Манзилли!S:S,$AD$335)</f>
        <v>0</v>
      </c>
      <c r="AF132" s="38">
        <f>+COUNTIFS(Манзилли!N:N,D132,Манзилли!S:S,$AD$335,Манзилли!R:R,"Рад")</f>
        <v>0</v>
      </c>
      <c r="AG132" s="38">
        <f>+COUNTIFS(Манзилли!N:N,D132,Манзилли!S:S,$AD$335,Манзилли!R:R,"Жараён")</f>
        <v>0</v>
      </c>
      <c r="AH132" s="38">
        <f>+COUNTIFS(Манзилли!N:N,D132,Манзилли!S:S,$AD$335,Манзилли!R:R,"Қарор")</f>
        <v>0</v>
      </c>
      <c r="AI132" s="38">
        <f>+COUNTIFS(Манзилли!N:N,D132,Манзилли!S:S,$AD$335,Манзилли!R:R,"Тўланди")</f>
        <v>0</v>
      </c>
      <c r="AJ132" s="38">
        <f>+COUNTIFS(Манзилли!N:N,D132,Манзилли!S:S,$AJ$335)</f>
        <v>0</v>
      </c>
      <c r="AK132" s="38">
        <f>+COUNTIFS(Манзилли!N:N,D132,Манзилли!S:S,$AJ$335,Манзилли!R:R,"Рад")</f>
        <v>0</v>
      </c>
      <c r="AL132" s="38">
        <f>+COUNTIFS(Манзилли!N:N,D132,Манзилли!S:S,$AJ$335,Манзилли!R:R,"Жараён")</f>
        <v>0</v>
      </c>
      <c r="AM132" s="38">
        <f>+COUNTIFS(Манзилли!N:N,D132,Манзилли!S:S,$AJ$335,Манзилли!R:R,"Қарор")</f>
        <v>0</v>
      </c>
      <c r="AN132" s="38">
        <f>+COUNTIFS(Манзилли!N:N,D132,Манзилли!S:S,$AJ$335,Манзилли!R:R,"Тўланди")</f>
        <v>0</v>
      </c>
      <c r="AO132" s="38">
        <f>+COUNTIFS(Манзилли!N:N,D132,Манзилли!S:S,$AO$335)</f>
        <v>0</v>
      </c>
      <c r="AP132" s="38">
        <f>+COUNTIFS(Манзилли!N:N,D132,Манзилли!S:S,$AO$335,Манзилли!R:R,"Рад")</f>
        <v>0</v>
      </c>
      <c r="AQ132" s="38">
        <f>+COUNTIFS(Манзилли!N:N,D132,Манзилли!S:S,$AO$335,Манзилли!R:R,"Жараён")</f>
        <v>0</v>
      </c>
      <c r="AR132" s="38">
        <f>+COUNTIFS(Манзилли!N:N,D132,Манзилли!S:S,$AO$335,Манзилли!R:R,"Қарор")</f>
        <v>0</v>
      </c>
      <c r="AS132" s="38">
        <f>+COUNTIFS(Манзилли!N:N,D132,Манзилли!S:S,$AO$335,Манзилли!R:R,"Тўланди")</f>
        <v>0</v>
      </c>
      <c r="AT132" s="38">
        <f>+COUNTIFS(Манзилли!D:D,#REF!,Манзилли!I:I,$BD$335)</f>
        <v>0</v>
      </c>
      <c r="AU132" s="38">
        <f>+COUNTIFS(Манзилли!D:D,#REF!,Манзилли!I:I,$BD$335,Манзилли!H:H,"Рад")</f>
        <v>0</v>
      </c>
      <c r="AV132" s="38">
        <f>+COUNTIFS(Манзилли!D:D,#REF!,Манзилли!I:I,$BD$335,Манзилли!H:H,"Жараён")</f>
        <v>0</v>
      </c>
      <c r="AW132" s="38">
        <f>+COUNTIFS(Манзилли!D:D,#REF!,Манзилли!I:I,$BD$335,Манзилли!H:H,"Қарор")</f>
        <v>0</v>
      </c>
      <c r="AX132" s="38">
        <f>+COUNTIFS(Манзилли!D:D,#REF!,Манзилли!I:I,$BD$335,Манзилли!H:H,"Тўланди")</f>
        <v>0</v>
      </c>
      <c r="AY132" s="38">
        <f>+COUNTIFS(Манзилли!I:I,#REF!,Манзилли!N:N,$BD$335)</f>
        <v>0</v>
      </c>
      <c r="AZ132" s="38">
        <f>+COUNTIFS(Манзилли!I:I,#REF!,Манзилли!N:N,$BD$335,Манзилли!M:M,"Рад")</f>
        <v>0</v>
      </c>
      <c r="BA132" s="38">
        <f>+COUNTIFS(Манзилли!I:I,#REF!,Манзилли!N:N,$BD$335,Манзилли!M:M,"Жараён")</f>
        <v>0</v>
      </c>
      <c r="BB132" s="38">
        <f>+COUNTIFS(Манзилли!I:I,#REF!,Манзилли!N:N,$BD$335,Манзилли!M:M,"Қарор")</f>
        <v>0</v>
      </c>
      <c r="BC132" s="38">
        <f>+COUNTIFS(Манзилли!I:I,#REF!,Манзилли!N:N,$BD$335,Манзилли!M:M,"Тўланди")</f>
        <v>0</v>
      </c>
      <c r="BD132" s="38">
        <f>+COUNTIFS(Манзилли!N:N,D132,Манзилли!S:S,$BD$335)</f>
        <v>0</v>
      </c>
      <c r="BE132" s="38">
        <f>+COUNTIFS(Манзилли!N:N,D132,Манзилли!S:S,$BD$335,Манзилли!R:R,"Рад")</f>
        <v>0</v>
      </c>
      <c r="BF132" s="38">
        <f>+COUNTIFS(Манзилли!N:N,D132,Манзилли!S:S,$BD$335,Манзилли!R:R,"Жараён")</f>
        <v>0</v>
      </c>
      <c r="BG132" s="38">
        <f>+COUNTIFS(Манзилли!N:N,D132,Манзилли!S:S,$BD$335,Манзилли!R:R,"Қарор")</f>
        <v>0</v>
      </c>
      <c r="BH132" s="38">
        <f>+COUNTIFS(Манзилли!N:N,D132,Манзилли!S:S,$BD$335,Манзилли!R:R,"Тўланди")</f>
        <v>0</v>
      </c>
      <c r="BI132" s="38">
        <f>+COUNTIFS(Манзилли!N:N,D132,Манзилли!S:S,$BI$335)</f>
        <v>0</v>
      </c>
      <c r="BJ132" s="38">
        <f>+COUNTIFS(Манзилли!N:N,D132,Манзилли!S:S,$BI$335,Манзилли!R:R,"Рад")</f>
        <v>0</v>
      </c>
      <c r="BK132" s="38">
        <f>+COUNTIFS(Манзилли!N:N,D132,Манзилли!S:S,$BI$335,Манзилли!R:R,"Жараён")</f>
        <v>0</v>
      </c>
      <c r="BL132" s="41">
        <f>+COUNTIFS(Манзилли!N:N,D132,Манзилли!S:S,$BI$335,Манзилли!R:R,"Қарор")</f>
        <v>0</v>
      </c>
      <c r="BM132" s="39">
        <f>+COUNTIFS(Манзилли!N:N,D132,Манзилли!S:S,$BI$335,Манзилли!R:R,"Тўланди")</f>
        <v>0</v>
      </c>
    </row>
    <row r="133" spans="1:65" ht="49.5" hidden="1" customHeight="1" x14ac:dyDescent="0.25">
      <c r="A133" s="67">
        <v>127</v>
      </c>
      <c r="B133" s="68" t="s">
        <v>19072</v>
      </c>
      <c r="C133" s="72" t="s">
        <v>461</v>
      </c>
      <c r="D133" s="76">
        <v>30305872350079</v>
      </c>
      <c r="E133" s="37">
        <f t="shared" si="9"/>
        <v>42</v>
      </c>
      <c r="F133" s="38">
        <f t="shared" si="10"/>
        <v>12</v>
      </c>
      <c r="G133" s="38">
        <f t="shared" si="11"/>
        <v>0</v>
      </c>
      <c r="H133" s="38">
        <f t="shared" si="12"/>
        <v>0</v>
      </c>
      <c r="I133" s="38">
        <f t="shared" si="13"/>
        <v>0</v>
      </c>
      <c r="J133" s="39">
        <f t="shared" si="14"/>
        <v>32</v>
      </c>
      <c r="K133" s="40">
        <f>+COUNTIFS(Манзилли!N:N,D133,Манзилли!S:S,$K$335)</f>
        <v>0</v>
      </c>
      <c r="L133" s="38">
        <f>+COUNTIFS(Манзилли!N:N,D133,Манзилли!S:S,$K$335,Манзилли!R:R,"Рад")</f>
        <v>0</v>
      </c>
      <c r="M133" s="38">
        <f>+COUNTIFS(Манзилли!N:N,D133,Манзилли!S:S,$K$335,Манзилли!R:R,"Жараён")</f>
        <v>0</v>
      </c>
      <c r="N133" s="38">
        <f>+COUNTIFS(Манзилли!N:N,D133,Манзилли!S:S,$K$335,Манзилли!R:R,"Қарор")</f>
        <v>0</v>
      </c>
      <c r="O133" s="38">
        <f>+COUNTIFS(Манзилли!N:N,D133,Манзилли!S:S,$K$335,Манзилли!R:R,"Тўланди")</f>
        <v>0</v>
      </c>
      <c r="P133" s="38">
        <f>+COUNTIFS(Манзилли!N:N,D133,Манзилли!S:S,$P$335)</f>
        <v>1</v>
      </c>
      <c r="Q133" s="38">
        <f>+COUNTIFS(Манзилли!N:N,D133,Манзилли!S:S,$P$335,Манзилли!R:R,"Рад")</f>
        <v>1</v>
      </c>
      <c r="R133" s="38">
        <f>+COUNTIFS(Манзилли!N:N,D133,Манзилли!S:S,$P$335,Манзилли!R:R,"Жараён")</f>
        <v>0</v>
      </c>
      <c r="S133" s="38">
        <f>+COUNTIFS(Манзилли!N:N,D133,Манзилли!S:S,$P$335,Манзилли!R:R,"Қарор")</f>
        <v>0</v>
      </c>
      <c r="T133" s="38">
        <f>+COUNTIFS(Манзилли!N:N,D133,Манзилли!S:S,$P$335,Манзилли!R:R,"Тўланди")</f>
        <v>0</v>
      </c>
      <c r="U133" s="38">
        <f>+COUNTIFS(Манзилли!N:N,D133,Манзилли!S:S,$U$335)</f>
        <v>23</v>
      </c>
      <c r="V133" s="38">
        <f>+COUNTIFS(Манзилли!N:N,D133,Манзилли!S:S,$U$335,Манзилли!R:R,"Рад")</f>
        <v>6</v>
      </c>
      <c r="W133" s="38">
        <f>+COUNTIFS(Манзилли!N:N,D133,Манзилли!S:S,$U$335,Манзилли!R:R,"Жараён")</f>
        <v>0</v>
      </c>
      <c r="X133" s="38">
        <f>+COUNTIFS(Манзилли!N:N,D133,Манзилли!S:S,$U$335,Манзилли!R:R,"Қарор")</f>
        <v>0</v>
      </c>
      <c r="Y133" s="38">
        <f>+COUNTIFS(Манзилли!N:N,D133,Манзилли!S:S,$U$335,Манзилли!R:R,"Тўланди")</f>
        <v>17</v>
      </c>
      <c r="Z133" s="38">
        <f>+COUNTIFS(Манзилли!N:N,D133,Манзилли!S:S,$Y$335)</f>
        <v>14</v>
      </c>
      <c r="AA133" s="38">
        <f>+COUNTIFS(Манзилли!N:N,D133,Манзилли!S:S,$Y$335,Манзилли!R:R,"Рад")</f>
        <v>2</v>
      </c>
      <c r="AB133" s="38">
        <f>+COUNTIFS(Манзилли!N:N,D133,Манзилли!S:S,$Y$335,Манзилли!R:R,"Жараён")</f>
        <v>0</v>
      </c>
      <c r="AC133" s="38">
        <f>+COUNTIFS(Манзилли!N:N,D133,Манзилли!S:S,$Y$335,Манзилли!R:R,"Қарор")</f>
        <v>0</v>
      </c>
      <c r="AD133" s="38">
        <f>+COUNTIFS(Манзилли!N:N,D133,Манзилли!S:S,$Y$335,Манзилли!R:R,"Тўланди")</f>
        <v>12</v>
      </c>
      <c r="AE133" s="38">
        <f>+COUNTIFS(Манзилли!N:N,D133,Манзилли!S:S,$AD$335)</f>
        <v>0</v>
      </c>
      <c r="AF133" s="38">
        <f>+COUNTIFS(Манзилли!N:N,D133,Манзилли!S:S,$AD$335,Манзилли!R:R,"Рад")</f>
        <v>0</v>
      </c>
      <c r="AG133" s="38">
        <f>+COUNTIFS(Манзилли!N:N,D133,Манзилли!S:S,$AD$335,Манзилли!R:R,"Жараён")</f>
        <v>0</v>
      </c>
      <c r="AH133" s="38">
        <f>+COUNTIFS(Манзилли!N:N,D133,Манзилли!S:S,$AD$335,Манзилли!R:R,"Қарор")</f>
        <v>0</v>
      </c>
      <c r="AI133" s="38">
        <f>+COUNTIFS(Манзилли!N:N,D133,Манзилли!S:S,$AD$335,Манзилли!R:R,"Тўланди")</f>
        <v>0</v>
      </c>
      <c r="AJ133" s="38">
        <f>+COUNTIFS(Манзилли!N:N,D133,Манзилли!S:S,$AJ$335)</f>
        <v>2</v>
      </c>
      <c r="AK133" s="38">
        <f>+COUNTIFS(Манзилли!N:N,D133,Манзилли!S:S,$AJ$335,Манзилли!R:R,"Рад")</f>
        <v>2</v>
      </c>
      <c r="AL133" s="38">
        <f>+COUNTIFS(Манзилли!N:N,D133,Манзилли!S:S,$AJ$335,Манзилли!R:R,"Жараён")</f>
        <v>0</v>
      </c>
      <c r="AM133" s="38">
        <f>+COUNTIFS(Манзилли!N:N,D133,Манзилли!S:S,$AJ$335,Манзилли!R:R,"Қарор")</f>
        <v>0</v>
      </c>
      <c r="AN133" s="38">
        <f>+COUNTIFS(Манзилли!N:N,D133,Манзилли!S:S,$AJ$335,Манзилли!R:R,"Тўланди")</f>
        <v>0</v>
      </c>
      <c r="AO133" s="38">
        <f>+COUNTIFS(Манзилли!N:N,D133,Манзилли!S:S,$AO$335)</f>
        <v>0</v>
      </c>
      <c r="AP133" s="38">
        <f>+COUNTIFS(Манзилли!N:N,D133,Манзилли!S:S,$AO$335,Манзилли!R:R,"Рад")</f>
        <v>0</v>
      </c>
      <c r="AQ133" s="38">
        <f>+COUNTIFS(Манзилли!N:N,D133,Манзилли!S:S,$AO$335,Манзилли!R:R,"Жараён")</f>
        <v>0</v>
      </c>
      <c r="AR133" s="38">
        <f>+COUNTIFS(Манзилли!N:N,D133,Манзилли!S:S,$AO$335,Манзилли!R:R,"Қарор")</f>
        <v>0</v>
      </c>
      <c r="AS133" s="38">
        <f>+COUNTIFS(Манзилли!N:N,D133,Манзилли!S:S,$AO$335,Манзилли!R:R,"Тўланди")</f>
        <v>0</v>
      </c>
      <c r="AT133" s="38">
        <f>+COUNTIFS(Манзилли!D:D,#REF!,Манзилли!I:I,$BD$335)</f>
        <v>0</v>
      </c>
      <c r="AU133" s="38">
        <f>+COUNTIFS(Манзилли!D:D,#REF!,Манзилли!I:I,$BD$335,Манзилли!H:H,"Рад")</f>
        <v>0</v>
      </c>
      <c r="AV133" s="38">
        <f>+COUNTIFS(Манзилли!D:D,#REF!,Манзилли!I:I,$BD$335,Манзилли!H:H,"Жараён")</f>
        <v>0</v>
      </c>
      <c r="AW133" s="38">
        <f>+COUNTIFS(Манзилли!D:D,#REF!,Манзилли!I:I,$BD$335,Манзилли!H:H,"Қарор")</f>
        <v>0</v>
      </c>
      <c r="AX133" s="38">
        <f>+COUNTIFS(Манзилли!D:D,#REF!,Манзилли!I:I,$BD$335,Манзилли!H:H,"Тўланди")</f>
        <v>0</v>
      </c>
      <c r="AY133" s="38">
        <f>+COUNTIFS(Манзилли!I:I,#REF!,Манзилли!N:N,$BD$335)</f>
        <v>0</v>
      </c>
      <c r="AZ133" s="38">
        <f>+COUNTIFS(Манзилли!I:I,#REF!,Манзилли!N:N,$BD$335,Манзилли!M:M,"Рад")</f>
        <v>0</v>
      </c>
      <c r="BA133" s="38">
        <f>+COUNTIFS(Манзилли!I:I,#REF!,Манзилли!N:N,$BD$335,Манзилли!M:M,"Жараён")</f>
        <v>0</v>
      </c>
      <c r="BB133" s="38">
        <f>+COUNTIFS(Манзилли!I:I,#REF!,Манзилли!N:N,$BD$335,Манзилли!M:M,"Қарор")</f>
        <v>0</v>
      </c>
      <c r="BC133" s="38">
        <f>+COUNTIFS(Манзилли!I:I,#REF!,Манзилли!N:N,$BD$335,Манзилли!M:M,"Тўланди")</f>
        <v>0</v>
      </c>
      <c r="BD133" s="38">
        <f>+COUNTIFS(Манзилли!N:N,D133,Манзилли!S:S,$BD$335)</f>
        <v>2</v>
      </c>
      <c r="BE133" s="38">
        <f>+COUNTIFS(Манзилли!N:N,D133,Манзилли!S:S,$BD$335,Манзилли!R:R,"Рад")</f>
        <v>1</v>
      </c>
      <c r="BF133" s="38">
        <f>+COUNTIFS(Манзилли!N:N,D133,Манзилли!S:S,$BD$335,Манзилли!R:R,"Жараён")</f>
        <v>0</v>
      </c>
      <c r="BG133" s="38">
        <f>+COUNTIFS(Манзилли!N:N,D133,Манзилли!S:S,$BD$335,Манзилли!R:R,"Қарор")</f>
        <v>0</v>
      </c>
      <c r="BH133" s="38">
        <f>+COUNTIFS(Манзилли!N:N,D133,Манзилли!S:S,$BD$335,Манзилли!R:R,"Тўланди")</f>
        <v>1</v>
      </c>
      <c r="BI133" s="38">
        <f>+COUNTIFS(Манзилли!N:N,D133,Манзилли!S:S,$BI$335)</f>
        <v>0</v>
      </c>
      <c r="BJ133" s="38">
        <f>+COUNTIFS(Манзилли!N:N,D133,Манзилли!S:S,$BI$335,Манзилли!R:R,"Рад")</f>
        <v>0</v>
      </c>
      <c r="BK133" s="38">
        <f>+COUNTIFS(Манзилли!N:N,D133,Манзилли!S:S,$BI$335,Манзилли!R:R,"Жараён")</f>
        <v>0</v>
      </c>
      <c r="BL133" s="41">
        <f>+COUNTIFS(Манзилли!N:N,D133,Манзилли!S:S,$BI$335,Манзилли!R:R,"Қарор")</f>
        <v>0</v>
      </c>
      <c r="BM133" s="39">
        <f>+COUNTIFS(Манзилли!N:N,D133,Манзилли!S:S,$BI$335,Манзилли!R:R,"Тўланди")</f>
        <v>0</v>
      </c>
    </row>
    <row r="134" spans="1:65" ht="49.5" hidden="1" customHeight="1" x14ac:dyDescent="0.25">
      <c r="A134" s="67">
        <v>128</v>
      </c>
      <c r="B134" s="68" t="s">
        <v>19072</v>
      </c>
      <c r="C134" s="72" t="s">
        <v>1538</v>
      </c>
      <c r="D134" s="76">
        <v>32711842350059</v>
      </c>
      <c r="E134" s="37">
        <f t="shared" si="9"/>
        <v>15</v>
      </c>
      <c r="F134" s="38">
        <f t="shared" si="10"/>
        <v>8</v>
      </c>
      <c r="G134" s="38">
        <f t="shared" si="11"/>
        <v>0</v>
      </c>
      <c r="H134" s="38">
        <f t="shared" si="12"/>
        <v>0</v>
      </c>
      <c r="I134" s="38">
        <f t="shared" si="13"/>
        <v>0</v>
      </c>
      <c r="J134" s="39">
        <f t="shared" si="14"/>
        <v>7</v>
      </c>
      <c r="K134" s="40">
        <f>+COUNTIFS(Манзилли!N:N,D134,Манзилли!S:S,$K$335)</f>
        <v>0</v>
      </c>
      <c r="L134" s="38">
        <f>+COUNTIFS(Манзилли!N:N,D134,Манзилли!S:S,$K$335,Манзилли!R:R,"Рад")</f>
        <v>0</v>
      </c>
      <c r="M134" s="38">
        <f>+COUNTIFS(Манзилли!N:N,D134,Манзилли!S:S,$K$335,Манзилли!R:R,"Жараён")</f>
        <v>0</v>
      </c>
      <c r="N134" s="38">
        <f>+COUNTIFS(Манзилли!N:N,D134,Манзилли!S:S,$K$335,Манзилли!R:R,"Қарор")</f>
        <v>0</v>
      </c>
      <c r="O134" s="38">
        <f>+COUNTIFS(Манзилли!N:N,D134,Манзилли!S:S,$K$335,Манзилли!R:R,"Тўланди")</f>
        <v>0</v>
      </c>
      <c r="P134" s="38">
        <f>+COUNTIFS(Манзилли!N:N,D134,Манзилли!S:S,$P$335)</f>
        <v>0</v>
      </c>
      <c r="Q134" s="38">
        <f>+COUNTIFS(Манзилли!N:N,D134,Манзилли!S:S,$P$335,Манзилли!R:R,"Рад")</f>
        <v>0</v>
      </c>
      <c r="R134" s="38">
        <f>+COUNTIFS(Манзилли!N:N,D134,Манзилли!S:S,$P$335,Манзилли!R:R,"Жараён")</f>
        <v>0</v>
      </c>
      <c r="S134" s="38">
        <f>+COUNTIFS(Манзилли!N:N,D134,Манзилли!S:S,$P$335,Манзилли!R:R,"Қарор")</f>
        <v>0</v>
      </c>
      <c r="T134" s="38">
        <f>+COUNTIFS(Манзилли!N:N,D134,Манзилли!S:S,$P$335,Манзилли!R:R,"Тўланди")</f>
        <v>0</v>
      </c>
      <c r="U134" s="38">
        <f>+COUNTIFS(Манзилли!N:N,D134,Манзилли!S:S,$U$335)</f>
        <v>15</v>
      </c>
      <c r="V134" s="38">
        <f>+COUNTIFS(Манзилли!N:N,D134,Манзилли!S:S,$U$335,Манзилли!R:R,"Рад")</f>
        <v>8</v>
      </c>
      <c r="W134" s="38">
        <f>+COUNTIFS(Манзилли!N:N,D134,Манзилли!S:S,$U$335,Манзилли!R:R,"Жараён")</f>
        <v>0</v>
      </c>
      <c r="X134" s="38">
        <f>+COUNTIFS(Манзилли!N:N,D134,Манзилли!S:S,$U$335,Манзилли!R:R,"Қарор")</f>
        <v>0</v>
      </c>
      <c r="Y134" s="38">
        <f>+COUNTIFS(Манзилли!N:N,D134,Манзилли!S:S,$U$335,Манзилли!R:R,"Тўланди")</f>
        <v>7</v>
      </c>
      <c r="Z134" s="38">
        <f>+COUNTIFS(Манзилли!N:N,D134,Манзилли!S:S,$Y$335)</f>
        <v>0</v>
      </c>
      <c r="AA134" s="38">
        <f>+COUNTIFS(Манзилли!N:N,D134,Манзилли!S:S,$Y$335,Манзилли!R:R,"Рад")</f>
        <v>0</v>
      </c>
      <c r="AB134" s="38">
        <f>+COUNTIFS(Манзилли!N:N,D134,Манзилли!S:S,$Y$335,Манзилли!R:R,"Жараён")</f>
        <v>0</v>
      </c>
      <c r="AC134" s="38">
        <f>+COUNTIFS(Манзилли!N:N,D134,Манзилли!S:S,$Y$335,Манзилли!R:R,"Қарор")</f>
        <v>0</v>
      </c>
      <c r="AD134" s="38">
        <f>+COUNTIFS(Манзилли!N:N,D134,Манзилли!S:S,$Y$335,Манзилли!R:R,"Тўланди")</f>
        <v>0</v>
      </c>
      <c r="AE134" s="38">
        <f>+COUNTIFS(Манзилли!N:N,D134,Манзилли!S:S,$AD$335)</f>
        <v>0</v>
      </c>
      <c r="AF134" s="38">
        <f>+COUNTIFS(Манзилли!N:N,D134,Манзилли!S:S,$AD$335,Манзилли!R:R,"Рад")</f>
        <v>0</v>
      </c>
      <c r="AG134" s="38">
        <f>+COUNTIFS(Манзилли!N:N,D134,Манзилли!S:S,$AD$335,Манзилли!R:R,"Жараён")</f>
        <v>0</v>
      </c>
      <c r="AH134" s="38">
        <f>+COUNTIFS(Манзилли!N:N,D134,Манзилли!S:S,$AD$335,Манзилли!R:R,"Қарор")</f>
        <v>0</v>
      </c>
      <c r="AI134" s="38">
        <f>+COUNTIFS(Манзилли!N:N,D134,Манзилли!S:S,$AD$335,Манзилли!R:R,"Тўланди")</f>
        <v>0</v>
      </c>
      <c r="AJ134" s="38">
        <f>+COUNTIFS(Манзилли!N:N,D134,Манзилли!S:S,$AJ$335)</f>
        <v>0</v>
      </c>
      <c r="AK134" s="38">
        <f>+COUNTIFS(Манзилли!N:N,D134,Манзилли!S:S,$AJ$335,Манзилли!R:R,"Рад")</f>
        <v>0</v>
      </c>
      <c r="AL134" s="38">
        <f>+COUNTIFS(Манзилли!N:N,D134,Манзилли!S:S,$AJ$335,Манзилли!R:R,"Жараён")</f>
        <v>0</v>
      </c>
      <c r="AM134" s="38">
        <f>+COUNTIFS(Манзилли!N:N,D134,Манзилли!S:S,$AJ$335,Манзилли!R:R,"Қарор")</f>
        <v>0</v>
      </c>
      <c r="AN134" s="38">
        <f>+COUNTIFS(Манзилли!N:N,D134,Манзилли!S:S,$AJ$335,Манзилли!R:R,"Тўланди")</f>
        <v>0</v>
      </c>
      <c r="AO134" s="38">
        <f>+COUNTIFS(Манзилли!N:N,D134,Манзилли!S:S,$AO$335)</f>
        <v>0</v>
      </c>
      <c r="AP134" s="38">
        <f>+COUNTIFS(Манзилли!N:N,D134,Манзилли!S:S,$AO$335,Манзилли!R:R,"Рад")</f>
        <v>0</v>
      </c>
      <c r="AQ134" s="38">
        <f>+COUNTIFS(Манзилли!N:N,D134,Манзилли!S:S,$AO$335,Манзилли!R:R,"Жараён")</f>
        <v>0</v>
      </c>
      <c r="AR134" s="38">
        <f>+COUNTIFS(Манзилли!N:N,D134,Манзилли!S:S,$AO$335,Манзилли!R:R,"Қарор")</f>
        <v>0</v>
      </c>
      <c r="AS134" s="38">
        <f>+COUNTIFS(Манзилли!N:N,D134,Манзилли!S:S,$AO$335,Манзилли!R:R,"Тўланди")</f>
        <v>0</v>
      </c>
      <c r="AT134" s="38">
        <f>+COUNTIFS(Манзилли!D:D,#REF!,Манзилли!I:I,$BD$335)</f>
        <v>0</v>
      </c>
      <c r="AU134" s="38">
        <f>+COUNTIFS(Манзилли!D:D,#REF!,Манзилли!I:I,$BD$335,Манзилли!H:H,"Рад")</f>
        <v>0</v>
      </c>
      <c r="AV134" s="38">
        <f>+COUNTIFS(Манзилли!D:D,#REF!,Манзилли!I:I,$BD$335,Манзилли!H:H,"Жараён")</f>
        <v>0</v>
      </c>
      <c r="AW134" s="38">
        <f>+COUNTIFS(Манзилли!D:D,#REF!,Манзилли!I:I,$BD$335,Манзилли!H:H,"Қарор")</f>
        <v>0</v>
      </c>
      <c r="AX134" s="38">
        <f>+COUNTIFS(Манзилли!D:D,#REF!,Манзилли!I:I,$BD$335,Манзилли!H:H,"Тўланди")</f>
        <v>0</v>
      </c>
      <c r="AY134" s="38">
        <f>+COUNTIFS(Манзилли!I:I,#REF!,Манзилли!N:N,$BD$335)</f>
        <v>0</v>
      </c>
      <c r="AZ134" s="38">
        <f>+COUNTIFS(Манзилли!I:I,#REF!,Манзилли!N:N,$BD$335,Манзилли!M:M,"Рад")</f>
        <v>0</v>
      </c>
      <c r="BA134" s="38">
        <f>+COUNTIFS(Манзилли!I:I,#REF!,Манзилли!N:N,$BD$335,Манзилли!M:M,"Жараён")</f>
        <v>0</v>
      </c>
      <c r="BB134" s="38">
        <f>+COUNTIFS(Манзилли!I:I,#REF!,Манзилли!N:N,$BD$335,Манзилли!M:M,"Қарор")</f>
        <v>0</v>
      </c>
      <c r="BC134" s="38">
        <f>+COUNTIFS(Манзилли!I:I,#REF!,Манзилли!N:N,$BD$335,Манзилли!M:M,"Тўланди")</f>
        <v>0</v>
      </c>
      <c r="BD134" s="38">
        <f>+COUNTIFS(Манзилли!N:N,D134,Манзилли!S:S,$BD$335)</f>
        <v>0</v>
      </c>
      <c r="BE134" s="38">
        <f>+COUNTIFS(Манзилли!N:N,D134,Манзилли!S:S,$BD$335,Манзилли!R:R,"Рад")</f>
        <v>0</v>
      </c>
      <c r="BF134" s="38">
        <f>+COUNTIFS(Манзилли!N:N,D134,Манзилли!S:S,$BD$335,Манзилли!R:R,"Жараён")</f>
        <v>0</v>
      </c>
      <c r="BG134" s="38">
        <f>+COUNTIFS(Манзилли!N:N,D134,Манзилли!S:S,$BD$335,Манзилли!R:R,"Қарор")</f>
        <v>0</v>
      </c>
      <c r="BH134" s="38">
        <f>+COUNTIFS(Манзилли!N:N,D134,Манзилли!S:S,$BD$335,Манзилли!R:R,"Тўланди")</f>
        <v>0</v>
      </c>
      <c r="BI134" s="38">
        <f>+COUNTIFS(Манзилли!N:N,D134,Манзилли!S:S,$BI$335)</f>
        <v>0</v>
      </c>
      <c r="BJ134" s="38">
        <f>+COUNTIFS(Манзилли!N:N,D134,Манзилли!S:S,$BI$335,Манзилли!R:R,"Рад")</f>
        <v>0</v>
      </c>
      <c r="BK134" s="38">
        <f>+COUNTIFS(Манзилли!N:N,D134,Манзилли!S:S,$BI$335,Манзилли!R:R,"Жараён")</f>
        <v>0</v>
      </c>
      <c r="BL134" s="41">
        <f>+COUNTIFS(Манзилли!N:N,D134,Манзилли!S:S,$BI$335,Манзилли!R:R,"Қарор")</f>
        <v>0</v>
      </c>
      <c r="BM134" s="39">
        <f>+COUNTIFS(Манзилли!N:N,D134,Манзилли!S:S,$BI$335,Манзилли!R:R,"Тўланди")</f>
        <v>0</v>
      </c>
    </row>
    <row r="135" spans="1:65" ht="49.5" hidden="1" customHeight="1" x14ac:dyDescent="0.25">
      <c r="A135" s="67">
        <v>129</v>
      </c>
      <c r="B135" s="68" t="s">
        <v>19072</v>
      </c>
      <c r="C135" s="72" t="s">
        <v>273</v>
      </c>
      <c r="D135" s="76">
        <v>42010782350022</v>
      </c>
      <c r="E135" s="37">
        <f t="shared" si="9"/>
        <v>9</v>
      </c>
      <c r="F135" s="38">
        <f t="shared" si="10"/>
        <v>4</v>
      </c>
      <c r="G135" s="38">
        <f t="shared" si="11"/>
        <v>0</v>
      </c>
      <c r="H135" s="38">
        <f t="shared" si="12"/>
        <v>0</v>
      </c>
      <c r="I135" s="38">
        <f t="shared" si="13"/>
        <v>0</v>
      </c>
      <c r="J135" s="39">
        <f t="shared" si="14"/>
        <v>6</v>
      </c>
      <c r="K135" s="40">
        <f>+COUNTIFS(Манзилли!N:N,D135,Манзилли!S:S,$K$335)</f>
        <v>0</v>
      </c>
      <c r="L135" s="38">
        <f>+COUNTIFS(Манзилли!N:N,D135,Манзилли!S:S,$K$335,Манзилли!R:R,"Рад")</f>
        <v>0</v>
      </c>
      <c r="M135" s="38">
        <f>+COUNTIFS(Манзилли!N:N,D135,Манзилли!S:S,$K$335,Манзилли!R:R,"Жараён")</f>
        <v>0</v>
      </c>
      <c r="N135" s="38">
        <f>+COUNTIFS(Манзилли!N:N,D135,Манзилли!S:S,$K$335,Манзилли!R:R,"Қарор")</f>
        <v>0</v>
      </c>
      <c r="O135" s="38">
        <f>+COUNTIFS(Манзилли!N:N,D135,Манзилли!S:S,$K$335,Манзилли!R:R,"Тўланди")</f>
        <v>0</v>
      </c>
      <c r="P135" s="38">
        <f>+COUNTIFS(Манзилли!N:N,D135,Манзилли!S:S,$P$335)</f>
        <v>0</v>
      </c>
      <c r="Q135" s="38">
        <f>+COUNTIFS(Манзилли!N:N,D135,Манзилли!S:S,$P$335,Манзилли!R:R,"Рад")</f>
        <v>0</v>
      </c>
      <c r="R135" s="38">
        <f>+COUNTIFS(Манзилли!N:N,D135,Манзилли!S:S,$P$335,Манзилли!R:R,"Жараён")</f>
        <v>0</v>
      </c>
      <c r="S135" s="38">
        <f>+COUNTIFS(Манзилли!N:N,D135,Манзилли!S:S,$P$335,Манзилли!R:R,"Қарор")</f>
        <v>0</v>
      </c>
      <c r="T135" s="38">
        <f>+COUNTIFS(Манзилли!N:N,D135,Манзилли!S:S,$P$335,Манзилли!R:R,"Тўланди")</f>
        <v>0</v>
      </c>
      <c r="U135" s="38">
        <f>+COUNTIFS(Манзилли!N:N,D135,Манзилли!S:S,$U$335)</f>
        <v>7</v>
      </c>
      <c r="V135" s="38">
        <f>+COUNTIFS(Манзилли!N:N,D135,Манзилли!S:S,$U$335,Манзилли!R:R,"Рад")</f>
        <v>3</v>
      </c>
      <c r="W135" s="38">
        <f>+COUNTIFS(Манзилли!N:N,D135,Манзилли!S:S,$U$335,Манзилли!R:R,"Жараён")</f>
        <v>0</v>
      </c>
      <c r="X135" s="38">
        <f>+COUNTIFS(Манзилли!N:N,D135,Манзилли!S:S,$U$335,Манзилли!R:R,"Қарор")</f>
        <v>0</v>
      </c>
      <c r="Y135" s="38">
        <f>+COUNTIFS(Манзилли!N:N,D135,Манзилли!S:S,$U$335,Манзилли!R:R,"Тўланди")</f>
        <v>4</v>
      </c>
      <c r="Z135" s="38">
        <f>+COUNTIFS(Манзилли!N:N,D135,Манзилли!S:S,$Y$335)</f>
        <v>1</v>
      </c>
      <c r="AA135" s="38">
        <f>+COUNTIFS(Манзилли!N:N,D135,Манзилли!S:S,$Y$335,Манзилли!R:R,"Рад")</f>
        <v>1</v>
      </c>
      <c r="AB135" s="38">
        <f>+COUNTIFS(Манзилли!N:N,D135,Манзилли!S:S,$Y$335,Манзилли!R:R,"Жараён")</f>
        <v>0</v>
      </c>
      <c r="AC135" s="38">
        <f>+COUNTIFS(Манзилли!N:N,D135,Манзилли!S:S,$Y$335,Манзилли!R:R,"Қарор")</f>
        <v>0</v>
      </c>
      <c r="AD135" s="38">
        <f>+COUNTIFS(Манзилли!N:N,D135,Манзилли!S:S,$Y$335,Манзилли!R:R,"Тўланди")</f>
        <v>0</v>
      </c>
      <c r="AE135" s="38">
        <f>+COUNTIFS(Манзилли!N:N,D135,Манзилли!S:S,$AD$335)</f>
        <v>0</v>
      </c>
      <c r="AF135" s="38">
        <f>+COUNTIFS(Манзилли!N:N,D135,Манзилли!S:S,$AD$335,Манзилли!R:R,"Рад")</f>
        <v>0</v>
      </c>
      <c r="AG135" s="38">
        <f>+COUNTIFS(Манзилли!N:N,D135,Манзилли!S:S,$AD$335,Манзилли!R:R,"Жараён")</f>
        <v>0</v>
      </c>
      <c r="AH135" s="38">
        <f>+COUNTIFS(Манзилли!N:N,D135,Манзилли!S:S,$AD$335,Манзилли!R:R,"Қарор")</f>
        <v>0</v>
      </c>
      <c r="AI135" s="38">
        <f>+COUNTIFS(Манзилли!N:N,D135,Манзилли!S:S,$AD$335,Манзилли!R:R,"Тўланди")</f>
        <v>0</v>
      </c>
      <c r="AJ135" s="38">
        <f>+COUNTIFS(Манзилли!N:N,D135,Манзилли!S:S,$AJ$335)</f>
        <v>0</v>
      </c>
      <c r="AK135" s="38">
        <f>+COUNTIFS(Манзилли!N:N,D135,Манзилли!S:S,$AJ$335,Манзилли!R:R,"Рад")</f>
        <v>0</v>
      </c>
      <c r="AL135" s="38">
        <f>+COUNTIFS(Манзилли!N:N,D135,Манзилли!S:S,$AJ$335,Манзилли!R:R,"Жараён")</f>
        <v>0</v>
      </c>
      <c r="AM135" s="38">
        <f>+COUNTIFS(Манзилли!N:N,D135,Манзилли!S:S,$AJ$335,Манзилли!R:R,"Қарор")</f>
        <v>0</v>
      </c>
      <c r="AN135" s="38">
        <f>+COUNTIFS(Манзилли!N:N,D135,Манзилли!S:S,$AJ$335,Манзилли!R:R,"Тўланди")</f>
        <v>0</v>
      </c>
      <c r="AO135" s="38">
        <f>+COUNTIFS(Манзилли!N:N,D135,Манзилли!S:S,$AO$335)</f>
        <v>0</v>
      </c>
      <c r="AP135" s="38">
        <f>+COUNTIFS(Манзилли!N:N,D135,Манзилли!S:S,$AO$335,Манзилли!R:R,"Рад")</f>
        <v>0</v>
      </c>
      <c r="AQ135" s="38">
        <f>+COUNTIFS(Манзилли!N:N,D135,Манзилли!S:S,$AO$335,Манзилли!R:R,"Жараён")</f>
        <v>0</v>
      </c>
      <c r="AR135" s="38">
        <f>+COUNTIFS(Манзилли!N:N,D135,Манзилли!S:S,$AO$335,Манзилли!R:R,"Қарор")</f>
        <v>0</v>
      </c>
      <c r="AS135" s="38">
        <f>+COUNTIFS(Манзилли!N:N,D135,Манзилли!S:S,$AO$335,Манзилли!R:R,"Тўланди")</f>
        <v>0</v>
      </c>
      <c r="AT135" s="38">
        <f>+COUNTIFS(Манзилли!D:D,#REF!,Манзилли!I:I,$BD$335)</f>
        <v>0</v>
      </c>
      <c r="AU135" s="38">
        <f>+COUNTIFS(Манзилли!D:D,#REF!,Манзилли!I:I,$BD$335,Манзилли!H:H,"Рад")</f>
        <v>0</v>
      </c>
      <c r="AV135" s="38">
        <f>+COUNTIFS(Манзилли!D:D,#REF!,Манзилли!I:I,$BD$335,Манзилли!H:H,"Жараён")</f>
        <v>0</v>
      </c>
      <c r="AW135" s="38">
        <f>+COUNTIFS(Манзилли!D:D,#REF!,Манзилли!I:I,$BD$335,Манзилли!H:H,"Қарор")</f>
        <v>0</v>
      </c>
      <c r="AX135" s="38">
        <f>+COUNTIFS(Манзилли!D:D,#REF!,Манзилли!I:I,$BD$335,Манзилли!H:H,"Тўланди")</f>
        <v>0</v>
      </c>
      <c r="AY135" s="38">
        <f>+COUNTIFS(Манзилли!I:I,#REF!,Манзилли!N:N,$BD$335)</f>
        <v>0</v>
      </c>
      <c r="AZ135" s="38">
        <f>+COUNTIFS(Манзилли!I:I,#REF!,Манзилли!N:N,$BD$335,Манзилли!M:M,"Рад")</f>
        <v>0</v>
      </c>
      <c r="BA135" s="38">
        <f>+COUNTIFS(Манзилли!I:I,#REF!,Манзилли!N:N,$BD$335,Манзилли!M:M,"Жараён")</f>
        <v>0</v>
      </c>
      <c r="BB135" s="38">
        <f>+COUNTIFS(Манзилли!I:I,#REF!,Манзилли!N:N,$BD$335,Манзилли!M:M,"Қарор")</f>
        <v>0</v>
      </c>
      <c r="BC135" s="38">
        <f>+COUNTIFS(Манзилли!I:I,#REF!,Манзилли!N:N,$BD$335,Манзилли!M:M,"Тўланди")</f>
        <v>0</v>
      </c>
      <c r="BD135" s="38">
        <f>+COUNTIFS(Манзилли!N:N,D135,Манзилли!S:S,$BD$335)</f>
        <v>1</v>
      </c>
      <c r="BE135" s="38">
        <f>+COUNTIFS(Манзилли!N:N,D135,Манзилли!S:S,$BD$335,Манзилли!R:R,"Рад")</f>
        <v>0</v>
      </c>
      <c r="BF135" s="38">
        <f>+COUNTIFS(Манзилли!N:N,D135,Манзилли!S:S,$BD$335,Манзилли!R:R,"Жараён")</f>
        <v>0</v>
      </c>
      <c r="BG135" s="38">
        <f>+COUNTIFS(Манзилли!N:N,D135,Манзилли!S:S,$BD$335,Манзилли!R:R,"Қарор")</f>
        <v>0</v>
      </c>
      <c r="BH135" s="38">
        <f>+COUNTIFS(Манзилли!N:N,D135,Манзилли!S:S,$BD$335,Манзилли!R:R,"Тўланди")</f>
        <v>1</v>
      </c>
      <c r="BI135" s="38">
        <f>+COUNTIFS(Манзилли!N:N,D135,Манзилли!S:S,$BI$335)</f>
        <v>0</v>
      </c>
      <c r="BJ135" s="38">
        <f>+COUNTIFS(Манзилли!N:N,D135,Манзилли!S:S,$BI$335,Манзилли!R:R,"Рад")</f>
        <v>0</v>
      </c>
      <c r="BK135" s="38">
        <f>+COUNTIFS(Манзилли!N:N,D135,Манзилли!S:S,$BI$335,Манзилли!R:R,"Жараён")</f>
        <v>0</v>
      </c>
      <c r="BL135" s="41">
        <f>+COUNTIFS(Манзилли!N:N,D135,Манзилли!S:S,$BI$335,Манзилли!R:R,"Қарор")</f>
        <v>0</v>
      </c>
      <c r="BM135" s="39">
        <f>+COUNTIFS(Манзилли!N:N,D135,Манзилли!S:S,$BI$335,Манзилли!R:R,"Тўланди")</f>
        <v>0</v>
      </c>
    </row>
    <row r="136" spans="1:65" ht="49.5" hidden="1" customHeight="1" x14ac:dyDescent="0.25">
      <c r="A136" s="67">
        <v>130</v>
      </c>
      <c r="B136" s="68" t="s">
        <v>19072</v>
      </c>
      <c r="C136" s="72" t="s">
        <v>47</v>
      </c>
      <c r="D136" s="76">
        <v>32111892350010</v>
      </c>
      <c r="E136" s="37">
        <f t="shared" ref="E136:E199" si="15">+K136+P136+U136+Z136+AE136+AJ136+AO136+BD136+BI136+AT136+AY136</f>
        <v>12</v>
      </c>
      <c r="F136" s="38">
        <f t="shared" ref="F136:F199" si="16">+L136+Q136+V136+AA136+AF136+AK136+AP136+BE136+BJ136+AU136+AZ136</f>
        <v>6</v>
      </c>
      <c r="G136" s="38">
        <f t="shared" ref="G136:G199" si="17">+M136+R136+W136+AB136+AG136+AL136+AQ136+BF136+BK136+AV136+BA136</f>
        <v>0</v>
      </c>
      <c r="H136" s="38">
        <f t="shared" ref="H136:H199" si="18">+N136+S136+X136+AC136+AH136+AM136+AR136+BG136+BL136+AW136+BB136</f>
        <v>0</v>
      </c>
      <c r="I136" s="38">
        <f t="shared" ref="I136:I199" si="19">+G136/E136*100</f>
        <v>0</v>
      </c>
      <c r="J136" s="39">
        <f t="shared" ref="J136:J199" si="20">+O136+T136+Y136+AD136+AI136+AN136+BM136+AS136+BH136+AY136+BD136</f>
        <v>6</v>
      </c>
      <c r="K136" s="40">
        <f>+COUNTIFS(Манзилли!N:N,D136,Манзилли!S:S,$K$335)</f>
        <v>0</v>
      </c>
      <c r="L136" s="38">
        <f>+COUNTIFS(Манзилли!N:N,D136,Манзилли!S:S,$K$335,Манзилли!R:R,"Рад")</f>
        <v>0</v>
      </c>
      <c r="M136" s="38">
        <f>+COUNTIFS(Манзилли!N:N,D136,Манзилли!S:S,$K$335,Манзилли!R:R,"Жараён")</f>
        <v>0</v>
      </c>
      <c r="N136" s="38">
        <f>+COUNTIFS(Манзилли!N:N,D136,Манзилли!S:S,$K$335,Манзилли!R:R,"Қарор")</f>
        <v>0</v>
      </c>
      <c r="O136" s="38">
        <f>+COUNTIFS(Манзилли!N:N,D136,Манзилли!S:S,$K$335,Манзилли!R:R,"Тўланди")</f>
        <v>0</v>
      </c>
      <c r="P136" s="38">
        <f>+COUNTIFS(Манзилли!N:N,D136,Манзилли!S:S,$P$335)</f>
        <v>0</v>
      </c>
      <c r="Q136" s="38">
        <f>+COUNTIFS(Манзилли!N:N,D136,Манзилли!S:S,$P$335,Манзилли!R:R,"Рад")</f>
        <v>0</v>
      </c>
      <c r="R136" s="38">
        <f>+COUNTIFS(Манзилли!N:N,D136,Манзилли!S:S,$P$335,Манзилли!R:R,"Жараён")</f>
        <v>0</v>
      </c>
      <c r="S136" s="38">
        <f>+COUNTIFS(Манзилли!N:N,D136,Манзилли!S:S,$P$335,Манзилли!R:R,"Қарор")</f>
        <v>0</v>
      </c>
      <c r="T136" s="38">
        <f>+COUNTIFS(Манзилли!N:N,D136,Манзилли!S:S,$P$335,Манзилли!R:R,"Тўланди")</f>
        <v>0</v>
      </c>
      <c r="U136" s="38">
        <f>+COUNTIFS(Манзилли!N:N,D136,Манзилли!S:S,$U$335)</f>
        <v>7</v>
      </c>
      <c r="V136" s="38">
        <f>+COUNTIFS(Манзилли!N:N,D136,Манзилли!S:S,$U$335,Манзилли!R:R,"Рад")</f>
        <v>3</v>
      </c>
      <c r="W136" s="38">
        <f>+COUNTIFS(Манзилли!N:N,D136,Манзилли!S:S,$U$335,Манзилли!R:R,"Жараён")</f>
        <v>0</v>
      </c>
      <c r="X136" s="38">
        <f>+COUNTIFS(Манзилли!N:N,D136,Манзилли!S:S,$U$335,Манзилли!R:R,"Қарор")</f>
        <v>0</v>
      </c>
      <c r="Y136" s="38">
        <f>+COUNTIFS(Манзилли!N:N,D136,Манзилли!S:S,$U$335,Манзилли!R:R,"Тўланди")</f>
        <v>4</v>
      </c>
      <c r="Z136" s="38">
        <f>+COUNTIFS(Манзилли!N:N,D136,Манзилли!S:S,$Y$335)</f>
        <v>4</v>
      </c>
      <c r="AA136" s="38">
        <f>+COUNTIFS(Манзилли!N:N,D136,Манзилли!S:S,$Y$335,Манзилли!R:R,"Рад")</f>
        <v>2</v>
      </c>
      <c r="AB136" s="38">
        <f>+COUNTIFS(Манзилли!N:N,D136,Манзилли!S:S,$Y$335,Манзилли!R:R,"Жараён")</f>
        <v>0</v>
      </c>
      <c r="AC136" s="38">
        <f>+COUNTIFS(Манзилли!N:N,D136,Манзилли!S:S,$Y$335,Манзилли!R:R,"Қарор")</f>
        <v>0</v>
      </c>
      <c r="AD136" s="38">
        <f>+COUNTIFS(Манзилли!N:N,D136,Манзилли!S:S,$Y$335,Манзилли!R:R,"Тўланди")</f>
        <v>2</v>
      </c>
      <c r="AE136" s="38">
        <f>+COUNTIFS(Манзилли!N:N,D136,Манзилли!S:S,$AD$335)</f>
        <v>0</v>
      </c>
      <c r="AF136" s="38">
        <f>+COUNTIFS(Манзилли!N:N,D136,Манзилли!S:S,$AD$335,Манзилли!R:R,"Рад")</f>
        <v>0</v>
      </c>
      <c r="AG136" s="38">
        <f>+COUNTIFS(Манзилли!N:N,D136,Манзилли!S:S,$AD$335,Манзилли!R:R,"Жараён")</f>
        <v>0</v>
      </c>
      <c r="AH136" s="38">
        <f>+COUNTIFS(Манзилли!N:N,D136,Манзилли!S:S,$AD$335,Манзилли!R:R,"Қарор")</f>
        <v>0</v>
      </c>
      <c r="AI136" s="38">
        <f>+COUNTIFS(Манзилли!N:N,D136,Манзилли!S:S,$AD$335,Манзилли!R:R,"Тўланди")</f>
        <v>0</v>
      </c>
      <c r="AJ136" s="38">
        <f>+COUNTIFS(Манзилли!N:N,D136,Манзилли!S:S,$AJ$335)</f>
        <v>1</v>
      </c>
      <c r="AK136" s="38">
        <f>+COUNTIFS(Манзилли!N:N,D136,Манзилли!S:S,$AJ$335,Манзилли!R:R,"Рад")</f>
        <v>1</v>
      </c>
      <c r="AL136" s="38">
        <f>+COUNTIFS(Манзилли!N:N,D136,Манзилли!S:S,$AJ$335,Манзилли!R:R,"Жараён")</f>
        <v>0</v>
      </c>
      <c r="AM136" s="38">
        <f>+COUNTIFS(Манзилли!N:N,D136,Манзилли!S:S,$AJ$335,Манзилли!R:R,"Қарор")</f>
        <v>0</v>
      </c>
      <c r="AN136" s="38">
        <f>+COUNTIFS(Манзилли!N:N,D136,Манзилли!S:S,$AJ$335,Манзилли!R:R,"Тўланди")</f>
        <v>0</v>
      </c>
      <c r="AO136" s="38">
        <f>+COUNTIFS(Манзилли!N:N,D136,Манзилли!S:S,$AO$335)</f>
        <v>0</v>
      </c>
      <c r="AP136" s="38">
        <f>+COUNTIFS(Манзилли!N:N,D136,Манзилли!S:S,$AO$335,Манзилли!R:R,"Рад")</f>
        <v>0</v>
      </c>
      <c r="AQ136" s="38">
        <f>+COUNTIFS(Манзилли!N:N,D136,Манзилли!S:S,$AO$335,Манзилли!R:R,"Жараён")</f>
        <v>0</v>
      </c>
      <c r="AR136" s="38">
        <f>+COUNTIFS(Манзилли!N:N,D136,Манзилли!S:S,$AO$335,Манзилли!R:R,"Қарор")</f>
        <v>0</v>
      </c>
      <c r="AS136" s="38">
        <f>+COUNTIFS(Манзилли!N:N,D136,Манзилли!S:S,$AO$335,Манзилли!R:R,"Тўланди")</f>
        <v>0</v>
      </c>
      <c r="AT136" s="38">
        <f>+COUNTIFS(Манзилли!D:D,#REF!,Манзилли!I:I,$BD$335)</f>
        <v>0</v>
      </c>
      <c r="AU136" s="38">
        <f>+COUNTIFS(Манзилли!D:D,#REF!,Манзилли!I:I,$BD$335,Манзилли!H:H,"Рад")</f>
        <v>0</v>
      </c>
      <c r="AV136" s="38">
        <f>+COUNTIFS(Манзилли!D:D,#REF!,Манзилли!I:I,$BD$335,Манзилли!H:H,"Жараён")</f>
        <v>0</v>
      </c>
      <c r="AW136" s="38">
        <f>+COUNTIFS(Манзилли!D:D,#REF!,Манзилли!I:I,$BD$335,Манзилли!H:H,"Қарор")</f>
        <v>0</v>
      </c>
      <c r="AX136" s="38">
        <f>+COUNTIFS(Манзилли!D:D,#REF!,Манзилли!I:I,$BD$335,Манзилли!H:H,"Тўланди")</f>
        <v>0</v>
      </c>
      <c r="AY136" s="38">
        <f>+COUNTIFS(Манзилли!I:I,#REF!,Манзилли!N:N,$BD$335)</f>
        <v>0</v>
      </c>
      <c r="AZ136" s="38">
        <f>+COUNTIFS(Манзилли!I:I,#REF!,Манзилли!N:N,$BD$335,Манзилли!M:M,"Рад")</f>
        <v>0</v>
      </c>
      <c r="BA136" s="38">
        <f>+COUNTIFS(Манзилли!I:I,#REF!,Манзилли!N:N,$BD$335,Манзилли!M:M,"Жараён")</f>
        <v>0</v>
      </c>
      <c r="BB136" s="38">
        <f>+COUNTIFS(Манзилли!I:I,#REF!,Манзилли!N:N,$BD$335,Манзилли!M:M,"Қарор")</f>
        <v>0</v>
      </c>
      <c r="BC136" s="38">
        <f>+COUNTIFS(Манзилли!I:I,#REF!,Манзилли!N:N,$BD$335,Манзилли!M:M,"Тўланди")</f>
        <v>0</v>
      </c>
      <c r="BD136" s="38">
        <f>+COUNTIFS(Манзилли!N:N,D136,Манзилли!S:S,$BD$335)</f>
        <v>0</v>
      </c>
      <c r="BE136" s="38">
        <f>+COUNTIFS(Манзилли!N:N,D136,Манзилли!S:S,$BD$335,Манзилли!R:R,"Рад")</f>
        <v>0</v>
      </c>
      <c r="BF136" s="38">
        <f>+COUNTIFS(Манзилли!N:N,D136,Манзилли!S:S,$BD$335,Манзилли!R:R,"Жараён")</f>
        <v>0</v>
      </c>
      <c r="BG136" s="38">
        <f>+COUNTIFS(Манзилли!N:N,D136,Манзилли!S:S,$BD$335,Манзилли!R:R,"Қарор")</f>
        <v>0</v>
      </c>
      <c r="BH136" s="38">
        <f>+COUNTIFS(Манзилли!N:N,D136,Манзилли!S:S,$BD$335,Манзилли!R:R,"Тўланди")</f>
        <v>0</v>
      </c>
      <c r="BI136" s="38">
        <f>+COUNTIFS(Манзилли!N:N,D136,Манзилли!S:S,$BI$335)</f>
        <v>0</v>
      </c>
      <c r="BJ136" s="38">
        <f>+COUNTIFS(Манзилли!N:N,D136,Манзилли!S:S,$BI$335,Манзилли!R:R,"Рад")</f>
        <v>0</v>
      </c>
      <c r="BK136" s="38">
        <f>+COUNTIFS(Манзилли!N:N,D136,Манзилли!S:S,$BI$335,Манзилли!R:R,"Жараён")</f>
        <v>0</v>
      </c>
      <c r="BL136" s="41">
        <f>+COUNTIFS(Манзилли!N:N,D136,Манзилли!S:S,$BI$335,Манзилли!R:R,"Қарор")</f>
        <v>0</v>
      </c>
      <c r="BM136" s="39">
        <f>+COUNTIFS(Манзилли!N:N,D136,Манзилли!S:S,$BI$335,Манзилли!R:R,"Тўланди")</f>
        <v>0</v>
      </c>
    </row>
    <row r="137" spans="1:65" ht="49.5" hidden="1" customHeight="1" x14ac:dyDescent="0.25">
      <c r="A137" s="67">
        <v>131</v>
      </c>
      <c r="B137" s="68" t="s">
        <v>19072</v>
      </c>
      <c r="C137" s="72" t="s">
        <v>7315</v>
      </c>
      <c r="D137" s="76">
        <v>40701995840025</v>
      </c>
      <c r="E137" s="37">
        <f t="shared" si="15"/>
        <v>39</v>
      </c>
      <c r="F137" s="38">
        <f t="shared" si="16"/>
        <v>6</v>
      </c>
      <c r="G137" s="38">
        <f t="shared" si="17"/>
        <v>0</v>
      </c>
      <c r="H137" s="38">
        <f t="shared" si="18"/>
        <v>4</v>
      </c>
      <c r="I137" s="38">
        <f t="shared" si="19"/>
        <v>0</v>
      </c>
      <c r="J137" s="39">
        <f t="shared" si="20"/>
        <v>29</v>
      </c>
      <c r="K137" s="40">
        <f>+COUNTIFS(Манзилли!N:N,D137,Манзилли!S:S,$K$335)</f>
        <v>0</v>
      </c>
      <c r="L137" s="38">
        <f>+COUNTIFS(Манзилли!N:N,D137,Манзилли!S:S,$K$335,Манзилли!R:R,"Рад")</f>
        <v>0</v>
      </c>
      <c r="M137" s="38">
        <f>+COUNTIFS(Манзилли!N:N,D137,Манзилли!S:S,$K$335,Манзилли!R:R,"Жараён")</f>
        <v>0</v>
      </c>
      <c r="N137" s="38">
        <f>+COUNTIFS(Манзилли!N:N,D137,Манзилли!S:S,$K$335,Манзилли!R:R,"Қарор")</f>
        <v>0</v>
      </c>
      <c r="O137" s="38">
        <f>+COUNTIFS(Манзилли!N:N,D137,Манзилли!S:S,$K$335,Манзилли!R:R,"Тўланди")</f>
        <v>0</v>
      </c>
      <c r="P137" s="38">
        <f>+COUNTIFS(Манзилли!N:N,D137,Манзилли!S:S,$P$335)</f>
        <v>0</v>
      </c>
      <c r="Q137" s="38">
        <f>+COUNTIFS(Манзилли!N:N,D137,Манзилли!S:S,$P$335,Манзилли!R:R,"Рад")</f>
        <v>0</v>
      </c>
      <c r="R137" s="38">
        <f>+COUNTIFS(Манзилли!N:N,D137,Манзилли!S:S,$P$335,Манзилли!R:R,"Жараён")</f>
        <v>0</v>
      </c>
      <c r="S137" s="38">
        <f>+COUNTIFS(Манзилли!N:N,D137,Манзилли!S:S,$P$335,Манзилли!R:R,"Қарор")</f>
        <v>0</v>
      </c>
      <c r="T137" s="38">
        <f>+COUNTIFS(Манзилли!N:N,D137,Манзилли!S:S,$P$335,Манзилли!R:R,"Тўланди")</f>
        <v>0</v>
      </c>
      <c r="U137" s="38">
        <f>+COUNTIFS(Манзилли!N:N,D137,Манзилли!S:S,$U$335)</f>
        <v>23</v>
      </c>
      <c r="V137" s="38">
        <f>+COUNTIFS(Манзилли!N:N,D137,Манзилли!S:S,$U$335,Манзилли!R:R,"Рад")</f>
        <v>4</v>
      </c>
      <c r="W137" s="38">
        <f>+COUNTIFS(Манзилли!N:N,D137,Манзилли!S:S,$U$335,Манзилли!R:R,"Жараён")</f>
        <v>0</v>
      </c>
      <c r="X137" s="38">
        <f>+COUNTIFS(Манзилли!N:N,D137,Манзилли!S:S,$U$335,Манзилли!R:R,"Қарор")</f>
        <v>2</v>
      </c>
      <c r="Y137" s="38">
        <f>+COUNTIFS(Манзилли!N:N,D137,Манзилли!S:S,$U$335,Манзилли!R:R,"Тўланди")</f>
        <v>17</v>
      </c>
      <c r="Z137" s="38">
        <f>+COUNTIFS(Манзилли!N:N,D137,Манзилли!S:S,$Y$335)</f>
        <v>16</v>
      </c>
      <c r="AA137" s="38">
        <f>+COUNTIFS(Манзилли!N:N,D137,Манзилли!S:S,$Y$335,Манзилли!R:R,"Рад")</f>
        <v>2</v>
      </c>
      <c r="AB137" s="38">
        <f>+COUNTIFS(Манзилли!N:N,D137,Манзилли!S:S,$Y$335,Манзилли!R:R,"Жараён")</f>
        <v>0</v>
      </c>
      <c r="AC137" s="38">
        <f>+COUNTIFS(Манзилли!N:N,D137,Манзилли!S:S,$Y$335,Манзилли!R:R,"Қарор")</f>
        <v>2</v>
      </c>
      <c r="AD137" s="38">
        <f>+COUNTIFS(Манзилли!N:N,D137,Манзилли!S:S,$Y$335,Манзилли!R:R,"Тўланди")</f>
        <v>12</v>
      </c>
      <c r="AE137" s="38">
        <f>+COUNTIFS(Манзилли!N:N,D137,Манзилли!S:S,$AD$335)</f>
        <v>0</v>
      </c>
      <c r="AF137" s="38">
        <f>+COUNTIFS(Манзилли!N:N,D137,Манзилли!S:S,$AD$335,Манзилли!R:R,"Рад")</f>
        <v>0</v>
      </c>
      <c r="AG137" s="38">
        <f>+COUNTIFS(Манзилли!N:N,D137,Манзилли!S:S,$AD$335,Манзилли!R:R,"Жараён")</f>
        <v>0</v>
      </c>
      <c r="AH137" s="38">
        <f>+COUNTIFS(Манзилли!N:N,D137,Манзилли!S:S,$AD$335,Манзилли!R:R,"Қарор")</f>
        <v>0</v>
      </c>
      <c r="AI137" s="38">
        <f>+COUNTIFS(Манзилли!N:N,D137,Манзилли!S:S,$AD$335,Манзилли!R:R,"Тўланди")</f>
        <v>0</v>
      </c>
      <c r="AJ137" s="38">
        <f>+COUNTIFS(Манзилли!N:N,D137,Манзилли!S:S,$AJ$335)</f>
        <v>0</v>
      </c>
      <c r="AK137" s="38">
        <f>+COUNTIFS(Манзилли!N:N,D137,Манзилли!S:S,$AJ$335,Манзилли!R:R,"Рад")</f>
        <v>0</v>
      </c>
      <c r="AL137" s="38">
        <f>+COUNTIFS(Манзилли!N:N,D137,Манзилли!S:S,$AJ$335,Манзилли!R:R,"Жараён")</f>
        <v>0</v>
      </c>
      <c r="AM137" s="38">
        <f>+COUNTIFS(Манзилли!N:N,D137,Манзилли!S:S,$AJ$335,Манзилли!R:R,"Қарор")</f>
        <v>0</v>
      </c>
      <c r="AN137" s="38">
        <f>+COUNTIFS(Манзилли!N:N,D137,Манзилли!S:S,$AJ$335,Манзилли!R:R,"Тўланди")</f>
        <v>0</v>
      </c>
      <c r="AO137" s="38">
        <f>+COUNTIFS(Манзилли!N:N,D137,Манзилли!S:S,$AO$335)</f>
        <v>0</v>
      </c>
      <c r="AP137" s="38">
        <f>+COUNTIFS(Манзилли!N:N,D137,Манзилли!S:S,$AO$335,Манзилли!R:R,"Рад")</f>
        <v>0</v>
      </c>
      <c r="AQ137" s="38">
        <f>+COUNTIFS(Манзилли!N:N,D137,Манзилли!S:S,$AO$335,Манзилли!R:R,"Жараён")</f>
        <v>0</v>
      </c>
      <c r="AR137" s="38">
        <f>+COUNTIFS(Манзилли!N:N,D137,Манзилли!S:S,$AO$335,Манзилли!R:R,"Қарор")</f>
        <v>0</v>
      </c>
      <c r="AS137" s="38">
        <f>+COUNTIFS(Манзилли!N:N,D137,Манзилли!S:S,$AO$335,Манзилли!R:R,"Тўланди")</f>
        <v>0</v>
      </c>
      <c r="AT137" s="38">
        <f>+COUNTIFS(Манзилли!D:D,#REF!,Манзилли!I:I,$BD$335)</f>
        <v>0</v>
      </c>
      <c r="AU137" s="38">
        <f>+COUNTIFS(Манзилли!D:D,#REF!,Манзилли!I:I,$BD$335,Манзилли!H:H,"Рад")</f>
        <v>0</v>
      </c>
      <c r="AV137" s="38">
        <f>+COUNTIFS(Манзилли!D:D,#REF!,Манзилли!I:I,$BD$335,Манзилли!H:H,"Жараён")</f>
        <v>0</v>
      </c>
      <c r="AW137" s="38">
        <f>+COUNTIFS(Манзилли!D:D,#REF!,Манзилли!I:I,$BD$335,Манзилли!H:H,"Қарор")</f>
        <v>0</v>
      </c>
      <c r="AX137" s="38">
        <f>+COUNTIFS(Манзилли!D:D,#REF!,Манзилли!I:I,$BD$335,Манзилли!H:H,"Тўланди")</f>
        <v>0</v>
      </c>
      <c r="AY137" s="38">
        <f>+COUNTIFS(Манзилли!I:I,#REF!,Манзилли!N:N,$BD$335)</f>
        <v>0</v>
      </c>
      <c r="AZ137" s="38">
        <f>+COUNTIFS(Манзилли!I:I,#REF!,Манзилли!N:N,$BD$335,Манзилли!M:M,"Рад")</f>
        <v>0</v>
      </c>
      <c r="BA137" s="38">
        <f>+COUNTIFS(Манзилли!I:I,#REF!,Манзилли!N:N,$BD$335,Манзилли!M:M,"Жараён")</f>
        <v>0</v>
      </c>
      <c r="BB137" s="38">
        <f>+COUNTIFS(Манзилли!I:I,#REF!,Манзилли!N:N,$BD$335,Манзилли!M:M,"Қарор")</f>
        <v>0</v>
      </c>
      <c r="BC137" s="38">
        <f>+COUNTIFS(Манзилли!I:I,#REF!,Манзилли!N:N,$BD$335,Манзилли!M:M,"Тўланди")</f>
        <v>0</v>
      </c>
      <c r="BD137" s="38">
        <f>+COUNTIFS(Манзилли!N:N,D137,Манзилли!S:S,$BD$335)</f>
        <v>0</v>
      </c>
      <c r="BE137" s="38">
        <f>+COUNTIFS(Манзилли!N:N,D137,Манзилли!S:S,$BD$335,Манзилли!R:R,"Рад")</f>
        <v>0</v>
      </c>
      <c r="BF137" s="38">
        <f>+COUNTIFS(Манзилли!N:N,D137,Манзилли!S:S,$BD$335,Манзилли!R:R,"Жараён")</f>
        <v>0</v>
      </c>
      <c r="BG137" s="38">
        <f>+COUNTIFS(Манзилли!N:N,D137,Манзилли!S:S,$BD$335,Манзилли!R:R,"Қарор")</f>
        <v>0</v>
      </c>
      <c r="BH137" s="38">
        <f>+COUNTIFS(Манзилли!N:N,D137,Манзилли!S:S,$BD$335,Манзилли!R:R,"Тўланди")</f>
        <v>0</v>
      </c>
      <c r="BI137" s="38">
        <f>+COUNTIFS(Манзилли!N:N,D137,Манзилли!S:S,$BI$335)</f>
        <v>0</v>
      </c>
      <c r="BJ137" s="38">
        <f>+COUNTIFS(Манзилли!N:N,D137,Манзилли!S:S,$BI$335,Манзилли!R:R,"Рад")</f>
        <v>0</v>
      </c>
      <c r="BK137" s="38">
        <f>+COUNTIFS(Манзилли!N:N,D137,Манзилли!S:S,$BI$335,Манзилли!R:R,"Жараён")</f>
        <v>0</v>
      </c>
      <c r="BL137" s="41">
        <f>+COUNTIFS(Манзилли!N:N,D137,Манзилли!S:S,$BI$335,Манзилли!R:R,"Қарор")</f>
        <v>0</v>
      </c>
      <c r="BM137" s="39">
        <f>+COUNTIFS(Манзилли!N:N,D137,Манзилли!S:S,$BI$335,Манзилли!R:R,"Тўланди")</f>
        <v>0</v>
      </c>
    </row>
    <row r="138" spans="1:65" ht="49.5" hidden="1" customHeight="1" x14ac:dyDescent="0.25">
      <c r="A138" s="67">
        <v>132</v>
      </c>
      <c r="B138" s="68" t="s">
        <v>19072</v>
      </c>
      <c r="C138" s="72" t="s">
        <v>280</v>
      </c>
      <c r="D138" s="76">
        <v>50110025840039</v>
      </c>
      <c r="E138" s="37">
        <f t="shared" si="15"/>
        <v>12</v>
      </c>
      <c r="F138" s="38">
        <f t="shared" si="16"/>
        <v>3</v>
      </c>
      <c r="G138" s="38">
        <f t="shared" si="17"/>
        <v>0</v>
      </c>
      <c r="H138" s="38">
        <f t="shared" si="18"/>
        <v>0</v>
      </c>
      <c r="I138" s="38">
        <f t="shared" si="19"/>
        <v>0</v>
      </c>
      <c r="J138" s="39">
        <f t="shared" si="20"/>
        <v>10</v>
      </c>
      <c r="K138" s="40">
        <f>+COUNTIFS(Манзилли!N:N,D138,Манзилли!S:S,$K$335)</f>
        <v>0</v>
      </c>
      <c r="L138" s="38">
        <f>+COUNTIFS(Манзилли!N:N,D138,Манзилли!S:S,$K$335,Манзилли!R:R,"Рад")</f>
        <v>0</v>
      </c>
      <c r="M138" s="38">
        <f>+COUNTIFS(Манзилли!N:N,D138,Манзилли!S:S,$K$335,Манзилли!R:R,"Жараён")</f>
        <v>0</v>
      </c>
      <c r="N138" s="38">
        <f>+COUNTIFS(Манзилли!N:N,D138,Манзилли!S:S,$K$335,Манзилли!R:R,"Қарор")</f>
        <v>0</v>
      </c>
      <c r="O138" s="38">
        <f>+COUNTIFS(Манзилли!N:N,D138,Манзилли!S:S,$K$335,Манзилли!R:R,"Тўланди")</f>
        <v>0</v>
      </c>
      <c r="P138" s="38">
        <f>+COUNTIFS(Манзилли!N:N,D138,Манзилли!S:S,$P$335)</f>
        <v>0</v>
      </c>
      <c r="Q138" s="38">
        <f>+COUNTIFS(Манзилли!N:N,D138,Манзилли!S:S,$P$335,Манзилли!R:R,"Рад")</f>
        <v>0</v>
      </c>
      <c r="R138" s="38">
        <f>+COUNTIFS(Манзилли!N:N,D138,Манзилли!S:S,$P$335,Манзилли!R:R,"Жараён")</f>
        <v>0</v>
      </c>
      <c r="S138" s="38">
        <f>+COUNTIFS(Манзилли!N:N,D138,Манзилли!S:S,$P$335,Манзилли!R:R,"Қарор")</f>
        <v>0</v>
      </c>
      <c r="T138" s="38">
        <f>+COUNTIFS(Манзилли!N:N,D138,Манзилли!S:S,$P$335,Манзилли!R:R,"Тўланди")</f>
        <v>0</v>
      </c>
      <c r="U138" s="38">
        <f>+COUNTIFS(Манзилли!N:N,D138,Манзилли!S:S,$U$335)</f>
        <v>6</v>
      </c>
      <c r="V138" s="38">
        <f>+COUNTIFS(Манзилли!N:N,D138,Манзилли!S:S,$U$335,Манзилли!R:R,"Рад")</f>
        <v>2</v>
      </c>
      <c r="W138" s="38">
        <f>+COUNTIFS(Манзилли!N:N,D138,Манзилли!S:S,$U$335,Манзилли!R:R,"Жараён")</f>
        <v>0</v>
      </c>
      <c r="X138" s="38">
        <f>+COUNTIFS(Манзилли!N:N,D138,Манзилли!S:S,$U$335,Манзилли!R:R,"Қарор")</f>
        <v>0</v>
      </c>
      <c r="Y138" s="38">
        <f>+COUNTIFS(Манзилли!N:N,D138,Манзилли!S:S,$U$335,Манзилли!R:R,"Тўланди")</f>
        <v>4</v>
      </c>
      <c r="Z138" s="38">
        <f>+COUNTIFS(Манзилли!N:N,D138,Манзилли!S:S,$Y$335)</f>
        <v>5</v>
      </c>
      <c r="AA138" s="38">
        <f>+COUNTIFS(Манзилли!N:N,D138,Манзилли!S:S,$Y$335,Манзилли!R:R,"Рад")</f>
        <v>0</v>
      </c>
      <c r="AB138" s="38">
        <f>+COUNTIFS(Манзилли!N:N,D138,Манзилли!S:S,$Y$335,Манзилли!R:R,"Жараён")</f>
        <v>0</v>
      </c>
      <c r="AC138" s="38">
        <f>+COUNTIFS(Манзилли!N:N,D138,Манзилли!S:S,$Y$335,Манзилли!R:R,"Қарор")</f>
        <v>0</v>
      </c>
      <c r="AD138" s="38">
        <f>+COUNTIFS(Манзилли!N:N,D138,Манзилли!S:S,$Y$335,Манзилли!R:R,"Тўланди")</f>
        <v>5</v>
      </c>
      <c r="AE138" s="38">
        <f>+COUNTIFS(Манзилли!N:N,D138,Манзилли!S:S,$AD$335)</f>
        <v>0</v>
      </c>
      <c r="AF138" s="38">
        <f>+COUNTIFS(Манзилли!N:N,D138,Манзилли!S:S,$AD$335,Манзилли!R:R,"Рад")</f>
        <v>0</v>
      </c>
      <c r="AG138" s="38">
        <f>+COUNTIFS(Манзилли!N:N,D138,Манзилли!S:S,$AD$335,Манзилли!R:R,"Жараён")</f>
        <v>0</v>
      </c>
      <c r="AH138" s="38">
        <f>+COUNTIFS(Манзилли!N:N,D138,Манзилли!S:S,$AD$335,Манзилли!R:R,"Қарор")</f>
        <v>0</v>
      </c>
      <c r="AI138" s="38">
        <f>+COUNTIFS(Манзилли!N:N,D138,Манзилли!S:S,$AD$335,Манзилли!R:R,"Тўланди")</f>
        <v>0</v>
      </c>
      <c r="AJ138" s="38">
        <f>+COUNTIFS(Манзилли!N:N,D138,Манзилли!S:S,$AJ$335)</f>
        <v>0</v>
      </c>
      <c r="AK138" s="38">
        <f>+COUNTIFS(Манзилли!N:N,D138,Манзилли!S:S,$AJ$335,Манзилли!R:R,"Рад")</f>
        <v>0</v>
      </c>
      <c r="AL138" s="38">
        <f>+COUNTIFS(Манзилли!N:N,D138,Манзилли!S:S,$AJ$335,Манзилли!R:R,"Жараён")</f>
        <v>0</v>
      </c>
      <c r="AM138" s="38">
        <f>+COUNTIFS(Манзилли!N:N,D138,Манзилли!S:S,$AJ$335,Манзилли!R:R,"Қарор")</f>
        <v>0</v>
      </c>
      <c r="AN138" s="38">
        <f>+COUNTIFS(Манзилли!N:N,D138,Манзилли!S:S,$AJ$335,Манзилли!R:R,"Тўланди")</f>
        <v>0</v>
      </c>
      <c r="AO138" s="38">
        <f>+COUNTIFS(Манзилли!N:N,D138,Манзилли!S:S,$AO$335)</f>
        <v>0</v>
      </c>
      <c r="AP138" s="38">
        <f>+COUNTIFS(Манзилли!N:N,D138,Манзилли!S:S,$AO$335,Манзилли!R:R,"Рад")</f>
        <v>0</v>
      </c>
      <c r="AQ138" s="38">
        <f>+COUNTIFS(Манзилли!N:N,D138,Манзилли!S:S,$AO$335,Манзилли!R:R,"Жараён")</f>
        <v>0</v>
      </c>
      <c r="AR138" s="38">
        <f>+COUNTIFS(Манзилли!N:N,D138,Манзилли!S:S,$AO$335,Манзилли!R:R,"Қарор")</f>
        <v>0</v>
      </c>
      <c r="AS138" s="38">
        <f>+COUNTIFS(Манзилли!N:N,D138,Манзилли!S:S,$AO$335,Манзилли!R:R,"Тўланди")</f>
        <v>0</v>
      </c>
      <c r="AT138" s="38">
        <f>+COUNTIFS(Манзилли!D:D,#REF!,Манзилли!I:I,$BD$335)</f>
        <v>0</v>
      </c>
      <c r="AU138" s="38">
        <f>+COUNTIFS(Манзилли!D:D,#REF!,Манзилли!I:I,$BD$335,Манзилли!H:H,"Рад")</f>
        <v>0</v>
      </c>
      <c r="AV138" s="38">
        <f>+COUNTIFS(Манзилли!D:D,#REF!,Манзилли!I:I,$BD$335,Манзилли!H:H,"Жараён")</f>
        <v>0</v>
      </c>
      <c r="AW138" s="38">
        <f>+COUNTIFS(Манзилли!D:D,#REF!,Манзилли!I:I,$BD$335,Манзилли!H:H,"Қарор")</f>
        <v>0</v>
      </c>
      <c r="AX138" s="38">
        <f>+COUNTIFS(Манзилли!D:D,#REF!,Манзилли!I:I,$BD$335,Манзилли!H:H,"Тўланди")</f>
        <v>0</v>
      </c>
      <c r="AY138" s="38">
        <f>+COUNTIFS(Манзилли!I:I,#REF!,Манзилли!N:N,$BD$335)</f>
        <v>0</v>
      </c>
      <c r="AZ138" s="38">
        <f>+COUNTIFS(Манзилли!I:I,#REF!,Манзилли!N:N,$BD$335,Манзилли!M:M,"Рад")</f>
        <v>0</v>
      </c>
      <c r="BA138" s="38">
        <f>+COUNTIFS(Манзилли!I:I,#REF!,Манзилли!N:N,$BD$335,Манзилли!M:M,"Жараён")</f>
        <v>0</v>
      </c>
      <c r="BB138" s="38">
        <f>+COUNTIFS(Манзилли!I:I,#REF!,Манзилли!N:N,$BD$335,Манзилли!M:M,"Қарор")</f>
        <v>0</v>
      </c>
      <c r="BC138" s="38">
        <f>+COUNTIFS(Манзилли!I:I,#REF!,Манзилли!N:N,$BD$335,Манзилли!M:M,"Тўланди")</f>
        <v>0</v>
      </c>
      <c r="BD138" s="38">
        <f>+COUNTIFS(Манзилли!N:N,D138,Манзилли!S:S,$BD$335)</f>
        <v>1</v>
      </c>
      <c r="BE138" s="38">
        <f>+COUNTIFS(Манзилли!N:N,D138,Манзилли!S:S,$BD$335,Манзилли!R:R,"Рад")</f>
        <v>1</v>
      </c>
      <c r="BF138" s="38">
        <f>+COUNTIFS(Манзилли!N:N,D138,Манзилли!S:S,$BD$335,Манзилли!R:R,"Жараён")</f>
        <v>0</v>
      </c>
      <c r="BG138" s="38">
        <f>+COUNTIFS(Манзилли!N:N,D138,Манзилли!S:S,$BD$335,Манзилли!R:R,"Қарор")</f>
        <v>0</v>
      </c>
      <c r="BH138" s="38">
        <f>+COUNTIFS(Манзилли!N:N,D138,Манзилли!S:S,$BD$335,Манзилли!R:R,"Тўланди")</f>
        <v>0</v>
      </c>
      <c r="BI138" s="38">
        <f>+COUNTIFS(Манзилли!N:N,D138,Манзилли!S:S,$BI$335)</f>
        <v>0</v>
      </c>
      <c r="BJ138" s="38">
        <f>+COUNTIFS(Манзилли!N:N,D138,Манзилли!S:S,$BI$335,Манзилли!R:R,"Рад")</f>
        <v>0</v>
      </c>
      <c r="BK138" s="38">
        <f>+COUNTIFS(Манзилли!N:N,D138,Манзилли!S:S,$BI$335,Манзилли!R:R,"Жараён")</f>
        <v>0</v>
      </c>
      <c r="BL138" s="41">
        <f>+COUNTIFS(Манзилли!N:N,D138,Манзилли!S:S,$BI$335,Манзилли!R:R,"Қарор")</f>
        <v>0</v>
      </c>
      <c r="BM138" s="39">
        <f>+COUNTIFS(Манзилли!N:N,D138,Манзилли!S:S,$BI$335,Манзилли!R:R,"Тўланди")</f>
        <v>0</v>
      </c>
    </row>
    <row r="139" spans="1:65" ht="49.5" hidden="1" customHeight="1" x14ac:dyDescent="0.25">
      <c r="A139" s="67">
        <v>133</v>
      </c>
      <c r="B139" s="68" t="s">
        <v>19072</v>
      </c>
      <c r="C139" s="72" t="s">
        <v>479</v>
      </c>
      <c r="D139" s="76">
        <v>30711822350028</v>
      </c>
      <c r="E139" s="37">
        <f t="shared" si="15"/>
        <v>20</v>
      </c>
      <c r="F139" s="38">
        <f t="shared" si="16"/>
        <v>13</v>
      </c>
      <c r="G139" s="38">
        <f t="shared" si="17"/>
        <v>0</v>
      </c>
      <c r="H139" s="38">
        <f t="shared" si="18"/>
        <v>2</v>
      </c>
      <c r="I139" s="38">
        <f t="shared" si="19"/>
        <v>0</v>
      </c>
      <c r="J139" s="39">
        <f t="shared" si="20"/>
        <v>5</v>
      </c>
      <c r="K139" s="40">
        <f>+COUNTIFS(Манзилли!N:N,D139,Манзилли!S:S,$K$335)</f>
        <v>4</v>
      </c>
      <c r="L139" s="38">
        <f>+COUNTIFS(Манзилли!N:N,D139,Манзилли!S:S,$K$335,Манзилли!R:R,"Рад")</f>
        <v>4</v>
      </c>
      <c r="M139" s="38">
        <f>+COUNTIFS(Манзилли!N:N,D139,Манзилли!S:S,$K$335,Манзилли!R:R,"Жараён")</f>
        <v>0</v>
      </c>
      <c r="N139" s="38">
        <f>+COUNTIFS(Манзилли!N:N,D139,Манзилли!S:S,$K$335,Манзилли!R:R,"Қарор")</f>
        <v>0</v>
      </c>
      <c r="O139" s="38">
        <f>+COUNTIFS(Манзилли!N:N,D139,Манзилли!S:S,$K$335,Манзилли!R:R,"Тўланди")</f>
        <v>0</v>
      </c>
      <c r="P139" s="38">
        <f>+COUNTIFS(Манзилли!N:N,D139,Манзилли!S:S,$P$335)</f>
        <v>0</v>
      </c>
      <c r="Q139" s="38">
        <f>+COUNTIFS(Манзилли!N:N,D139,Манзилли!S:S,$P$335,Манзилли!R:R,"Рад")</f>
        <v>0</v>
      </c>
      <c r="R139" s="38">
        <f>+COUNTIFS(Манзилли!N:N,D139,Манзилли!S:S,$P$335,Манзилли!R:R,"Жараён")</f>
        <v>0</v>
      </c>
      <c r="S139" s="38">
        <f>+COUNTIFS(Манзилли!N:N,D139,Манзилли!S:S,$P$335,Манзилли!R:R,"Қарор")</f>
        <v>0</v>
      </c>
      <c r="T139" s="38">
        <f>+COUNTIFS(Манзилли!N:N,D139,Манзилли!S:S,$P$335,Манзилли!R:R,"Тўланди")</f>
        <v>0</v>
      </c>
      <c r="U139" s="38">
        <f>+COUNTIFS(Манзилли!N:N,D139,Манзилли!S:S,$U$335)</f>
        <v>11</v>
      </c>
      <c r="V139" s="38">
        <f>+COUNTIFS(Манзилли!N:N,D139,Манзилли!S:S,$U$335,Манзилли!R:R,"Рад")</f>
        <v>5</v>
      </c>
      <c r="W139" s="38">
        <f>+COUNTIFS(Манзилли!N:N,D139,Манзилли!S:S,$U$335,Манзилли!R:R,"Жараён")</f>
        <v>0</v>
      </c>
      <c r="X139" s="38">
        <f>+COUNTIFS(Манзилли!N:N,D139,Манзилли!S:S,$U$335,Манзилли!R:R,"Қарор")</f>
        <v>1</v>
      </c>
      <c r="Y139" s="38">
        <f>+COUNTIFS(Манзилли!N:N,D139,Манзилли!S:S,$U$335,Манзилли!R:R,"Тўланди")</f>
        <v>5</v>
      </c>
      <c r="Z139" s="38">
        <f>+COUNTIFS(Манзилли!N:N,D139,Манзилли!S:S,$Y$335)</f>
        <v>2</v>
      </c>
      <c r="AA139" s="38">
        <f>+COUNTIFS(Манзилли!N:N,D139,Манзилли!S:S,$Y$335,Манзилли!R:R,"Рад")</f>
        <v>1</v>
      </c>
      <c r="AB139" s="38">
        <f>+COUNTIFS(Манзилли!N:N,D139,Манзилли!S:S,$Y$335,Манзилли!R:R,"Жараён")</f>
        <v>0</v>
      </c>
      <c r="AC139" s="38">
        <f>+COUNTIFS(Манзилли!N:N,D139,Манзилли!S:S,$Y$335,Манзилли!R:R,"Қарор")</f>
        <v>1</v>
      </c>
      <c r="AD139" s="38">
        <f>+COUNTIFS(Манзилли!N:N,D139,Манзилли!S:S,$Y$335,Манзилли!R:R,"Тўланди")</f>
        <v>0</v>
      </c>
      <c r="AE139" s="38">
        <f>+COUNTIFS(Манзилли!N:N,D139,Манзилли!S:S,$AD$335)</f>
        <v>0</v>
      </c>
      <c r="AF139" s="38">
        <f>+COUNTIFS(Манзилли!N:N,D139,Манзилли!S:S,$AD$335,Манзилли!R:R,"Рад")</f>
        <v>0</v>
      </c>
      <c r="AG139" s="38">
        <f>+COUNTIFS(Манзилли!N:N,D139,Манзилли!S:S,$AD$335,Манзилли!R:R,"Жараён")</f>
        <v>0</v>
      </c>
      <c r="AH139" s="38">
        <f>+COUNTIFS(Манзилли!N:N,D139,Манзилли!S:S,$AD$335,Манзилли!R:R,"Қарор")</f>
        <v>0</v>
      </c>
      <c r="AI139" s="38">
        <f>+COUNTIFS(Манзилли!N:N,D139,Манзилли!S:S,$AD$335,Манзилли!R:R,"Тўланди")</f>
        <v>0</v>
      </c>
      <c r="AJ139" s="38">
        <f>+COUNTIFS(Манзилли!N:N,D139,Манзилли!S:S,$AJ$335)</f>
        <v>3</v>
      </c>
      <c r="AK139" s="38">
        <f>+COUNTIFS(Манзилли!N:N,D139,Манзилли!S:S,$AJ$335,Манзилли!R:R,"Рад")</f>
        <v>3</v>
      </c>
      <c r="AL139" s="38">
        <f>+COUNTIFS(Манзилли!N:N,D139,Манзилли!S:S,$AJ$335,Манзилли!R:R,"Жараён")</f>
        <v>0</v>
      </c>
      <c r="AM139" s="38">
        <f>+COUNTIFS(Манзилли!N:N,D139,Манзилли!S:S,$AJ$335,Манзилли!R:R,"Қарор")</f>
        <v>0</v>
      </c>
      <c r="AN139" s="38">
        <f>+COUNTIFS(Манзилли!N:N,D139,Манзилли!S:S,$AJ$335,Манзилли!R:R,"Тўланди")</f>
        <v>0</v>
      </c>
      <c r="AO139" s="38">
        <f>+COUNTIFS(Манзилли!N:N,D139,Манзилли!S:S,$AO$335)</f>
        <v>0</v>
      </c>
      <c r="AP139" s="38">
        <f>+COUNTIFS(Манзилли!N:N,D139,Манзилли!S:S,$AO$335,Манзилли!R:R,"Рад")</f>
        <v>0</v>
      </c>
      <c r="AQ139" s="38">
        <f>+COUNTIFS(Манзилли!N:N,D139,Манзилли!S:S,$AO$335,Манзилли!R:R,"Жараён")</f>
        <v>0</v>
      </c>
      <c r="AR139" s="38">
        <f>+COUNTIFS(Манзилли!N:N,D139,Манзилли!S:S,$AO$335,Манзилли!R:R,"Қарор")</f>
        <v>0</v>
      </c>
      <c r="AS139" s="38">
        <f>+COUNTIFS(Манзилли!N:N,D139,Манзилли!S:S,$AO$335,Манзилли!R:R,"Тўланди")</f>
        <v>0</v>
      </c>
      <c r="AT139" s="38">
        <f>+COUNTIFS(Манзилли!D:D,#REF!,Манзилли!I:I,$BD$335)</f>
        <v>0</v>
      </c>
      <c r="AU139" s="38">
        <f>+COUNTIFS(Манзилли!D:D,#REF!,Манзилли!I:I,$BD$335,Манзилли!H:H,"Рад")</f>
        <v>0</v>
      </c>
      <c r="AV139" s="38">
        <f>+COUNTIFS(Манзилли!D:D,#REF!,Манзилли!I:I,$BD$335,Манзилли!H:H,"Жараён")</f>
        <v>0</v>
      </c>
      <c r="AW139" s="38">
        <f>+COUNTIFS(Манзилли!D:D,#REF!,Манзилли!I:I,$BD$335,Манзилли!H:H,"Қарор")</f>
        <v>0</v>
      </c>
      <c r="AX139" s="38">
        <f>+COUNTIFS(Манзилли!D:D,#REF!,Манзилли!I:I,$BD$335,Манзилли!H:H,"Тўланди")</f>
        <v>0</v>
      </c>
      <c r="AY139" s="38">
        <f>+COUNTIFS(Манзилли!I:I,#REF!,Манзилли!N:N,$BD$335)</f>
        <v>0</v>
      </c>
      <c r="AZ139" s="38">
        <f>+COUNTIFS(Манзилли!I:I,#REF!,Манзилли!N:N,$BD$335,Манзилли!M:M,"Рад")</f>
        <v>0</v>
      </c>
      <c r="BA139" s="38">
        <f>+COUNTIFS(Манзилли!I:I,#REF!,Манзилли!N:N,$BD$335,Манзилли!M:M,"Жараён")</f>
        <v>0</v>
      </c>
      <c r="BB139" s="38">
        <f>+COUNTIFS(Манзилли!I:I,#REF!,Манзилли!N:N,$BD$335,Манзилли!M:M,"Қарор")</f>
        <v>0</v>
      </c>
      <c r="BC139" s="38">
        <f>+COUNTIFS(Манзилли!I:I,#REF!,Манзилли!N:N,$BD$335,Манзилли!M:M,"Тўланди")</f>
        <v>0</v>
      </c>
      <c r="BD139" s="38">
        <f>+COUNTIFS(Манзилли!N:N,D139,Манзилли!S:S,$BD$335)</f>
        <v>0</v>
      </c>
      <c r="BE139" s="38">
        <f>+COUNTIFS(Манзилли!N:N,D139,Манзилли!S:S,$BD$335,Манзилли!R:R,"Рад")</f>
        <v>0</v>
      </c>
      <c r="BF139" s="38">
        <f>+COUNTIFS(Манзилли!N:N,D139,Манзилли!S:S,$BD$335,Манзилли!R:R,"Жараён")</f>
        <v>0</v>
      </c>
      <c r="BG139" s="38">
        <f>+COUNTIFS(Манзилли!N:N,D139,Манзилли!S:S,$BD$335,Манзилли!R:R,"Қарор")</f>
        <v>0</v>
      </c>
      <c r="BH139" s="38">
        <f>+COUNTIFS(Манзилли!N:N,D139,Манзилли!S:S,$BD$335,Манзилли!R:R,"Тўланди")</f>
        <v>0</v>
      </c>
      <c r="BI139" s="38">
        <f>+COUNTIFS(Манзилли!N:N,D139,Манзилли!S:S,$BI$335)</f>
        <v>0</v>
      </c>
      <c r="BJ139" s="38">
        <f>+COUNTIFS(Манзилли!N:N,D139,Манзилли!S:S,$BI$335,Манзилли!R:R,"Рад")</f>
        <v>0</v>
      </c>
      <c r="BK139" s="38">
        <f>+COUNTIFS(Манзилли!N:N,D139,Манзилли!S:S,$BI$335,Манзилли!R:R,"Жараён")</f>
        <v>0</v>
      </c>
      <c r="BL139" s="41">
        <f>+COUNTIFS(Манзилли!N:N,D139,Манзилли!S:S,$BI$335,Манзилли!R:R,"Қарор")</f>
        <v>0</v>
      </c>
      <c r="BM139" s="39">
        <f>+COUNTIFS(Манзилли!N:N,D139,Манзилли!S:S,$BI$335,Манзилли!R:R,"Тўланди")</f>
        <v>0</v>
      </c>
    </row>
    <row r="140" spans="1:65" ht="49.5" hidden="1" customHeight="1" x14ac:dyDescent="0.25">
      <c r="A140" s="67">
        <v>134</v>
      </c>
      <c r="B140" s="68" t="s">
        <v>19072</v>
      </c>
      <c r="C140" s="72" t="s">
        <v>403</v>
      </c>
      <c r="D140" s="76">
        <v>42107885830011</v>
      </c>
      <c r="E140" s="37">
        <f t="shared" si="15"/>
        <v>16</v>
      </c>
      <c r="F140" s="38">
        <f t="shared" si="16"/>
        <v>6</v>
      </c>
      <c r="G140" s="38">
        <f t="shared" si="17"/>
        <v>0</v>
      </c>
      <c r="H140" s="38">
        <f t="shared" si="18"/>
        <v>1</v>
      </c>
      <c r="I140" s="38">
        <f t="shared" si="19"/>
        <v>0</v>
      </c>
      <c r="J140" s="39">
        <f t="shared" si="20"/>
        <v>11</v>
      </c>
      <c r="K140" s="40">
        <f>+COUNTIFS(Манзилли!N:N,D140,Манзилли!S:S,$K$335)</f>
        <v>0</v>
      </c>
      <c r="L140" s="38">
        <f>+COUNTIFS(Манзилли!N:N,D140,Манзилли!S:S,$K$335,Манзилли!R:R,"Рад")</f>
        <v>0</v>
      </c>
      <c r="M140" s="38">
        <f>+COUNTIFS(Манзилли!N:N,D140,Манзилли!S:S,$K$335,Манзилли!R:R,"Жараён")</f>
        <v>0</v>
      </c>
      <c r="N140" s="38">
        <f>+COUNTIFS(Манзилли!N:N,D140,Манзилли!S:S,$K$335,Манзилли!R:R,"Қарор")</f>
        <v>0</v>
      </c>
      <c r="O140" s="38">
        <f>+COUNTIFS(Манзилли!N:N,D140,Манзилли!S:S,$K$335,Манзилли!R:R,"Тўланди")</f>
        <v>0</v>
      </c>
      <c r="P140" s="38">
        <f>+COUNTIFS(Манзилли!N:N,D140,Манзилли!S:S,$P$335)</f>
        <v>0</v>
      </c>
      <c r="Q140" s="38">
        <f>+COUNTIFS(Манзилли!N:N,D140,Манзилли!S:S,$P$335,Манзилли!R:R,"Рад")</f>
        <v>0</v>
      </c>
      <c r="R140" s="38">
        <f>+COUNTIFS(Манзилли!N:N,D140,Манзилли!S:S,$P$335,Манзилли!R:R,"Жараён")</f>
        <v>0</v>
      </c>
      <c r="S140" s="38">
        <f>+COUNTIFS(Манзилли!N:N,D140,Манзилли!S:S,$P$335,Манзилли!R:R,"Қарор")</f>
        <v>0</v>
      </c>
      <c r="T140" s="38">
        <f>+COUNTIFS(Манзилли!N:N,D140,Манзилли!S:S,$P$335,Манзилли!R:R,"Тўланди")</f>
        <v>0</v>
      </c>
      <c r="U140" s="38">
        <f>+COUNTIFS(Манзилли!N:N,D140,Манзилли!S:S,$U$335)</f>
        <v>14</v>
      </c>
      <c r="V140" s="38">
        <f>+COUNTIFS(Манзилли!N:N,D140,Манзилли!S:S,$U$335,Манзилли!R:R,"Рад")</f>
        <v>5</v>
      </c>
      <c r="W140" s="38">
        <f>+COUNTIFS(Манзилли!N:N,D140,Манзилли!S:S,$U$335,Манзилли!R:R,"Жараён")</f>
        <v>0</v>
      </c>
      <c r="X140" s="38">
        <f>+COUNTIFS(Манзилли!N:N,D140,Манзилли!S:S,$U$335,Манзилли!R:R,"Қарор")</f>
        <v>0</v>
      </c>
      <c r="Y140" s="38">
        <f>+COUNTIFS(Манзилли!N:N,D140,Манзилли!S:S,$U$335,Манзилли!R:R,"Тўланди")</f>
        <v>9</v>
      </c>
      <c r="Z140" s="38">
        <f>+COUNTIFS(Манзилли!N:N,D140,Манзилли!S:S,$Y$335)</f>
        <v>0</v>
      </c>
      <c r="AA140" s="38">
        <f>+COUNTIFS(Манзилли!N:N,D140,Манзилли!S:S,$Y$335,Манзилли!R:R,"Рад")</f>
        <v>0</v>
      </c>
      <c r="AB140" s="38">
        <f>+COUNTIFS(Манзилли!N:N,D140,Манзилли!S:S,$Y$335,Манзилли!R:R,"Жараён")</f>
        <v>0</v>
      </c>
      <c r="AC140" s="38">
        <f>+COUNTIFS(Манзилли!N:N,D140,Манзилли!S:S,$Y$335,Манзилли!R:R,"Қарор")</f>
        <v>0</v>
      </c>
      <c r="AD140" s="38">
        <f>+COUNTIFS(Манзилли!N:N,D140,Манзилли!S:S,$Y$335,Манзилли!R:R,"Тўланди")</f>
        <v>0</v>
      </c>
      <c r="AE140" s="38">
        <f>+COUNTIFS(Манзилли!N:N,D140,Манзилли!S:S,$AD$335)</f>
        <v>0</v>
      </c>
      <c r="AF140" s="38">
        <f>+COUNTIFS(Манзилли!N:N,D140,Манзилли!S:S,$AD$335,Манзилли!R:R,"Рад")</f>
        <v>0</v>
      </c>
      <c r="AG140" s="38">
        <f>+COUNTIFS(Манзилли!N:N,D140,Манзилли!S:S,$AD$335,Манзилли!R:R,"Жараён")</f>
        <v>0</v>
      </c>
      <c r="AH140" s="38">
        <f>+COUNTIFS(Манзилли!N:N,D140,Манзилли!S:S,$AD$335,Манзилли!R:R,"Қарор")</f>
        <v>0</v>
      </c>
      <c r="AI140" s="38">
        <f>+COUNTIFS(Манзилли!N:N,D140,Манзилли!S:S,$AD$335,Манзилли!R:R,"Тўланди")</f>
        <v>0</v>
      </c>
      <c r="AJ140" s="38">
        <f>+COUNTIFS(Манзилли!N:N,D140,Манзилли!S:S,$AJ$335)</f>
        <v>0</v>
      </c>
      <c r="AK140" s="38">
        <f>+COUNTIFS(Манзилли!N:N,D140,Манзилли!S:S,$AJ$335,Манзилли!R:R,"Рад")</f>
        <v>0</v>
      </c>
      <c r="AL140" s="38">
        <f>+COUNTIFS(Манзилли!N:N,D140,Манзилли!S:S,$AJ$335,Манзилли!R:R,"Жараён")</f>
        <v>0</v>
      </c>
      <c r="AM140" s="38">
        <f>+COUNTIFS(Манзилли!N:N,D140,Манзилли!S:S,$AJ$335,Манзилли!R:R,"Қарор")</f>
        <v>0</v>
      </c>
      <c r="AN140" s="38">
        <f>+COUNTIFS(Манзилли!N:N,D140,Манзилли!S:S,$AJ$335,Манзилли!R:R,"Тўланди")</f>
        <v>0</v>
      </c>
      <c r="AO140" s="38">
        <f>+COUNTIFS(Манзилли!N:N,D140,Манзилли!S:S,$AO$335)</f>
        <v>0</v>
      </c>
      <c r="AP140" s="38">
        <f>+COUNTIFS(Манзилли!N:N,D140,Манзилли!S:S,$AO$335,Манзилли!R:R,"Рад")</f>
        <v>0</v>
      </c>
      <c r="AQ140" s="38">
        <f>+COUNTIFS(Манзилли!N:N,D140,Манзилли!S:S,$AO$335,Манзилли!R:R,"Жараён")</f>
        <v>0</v>
      </c>
      <c r="AR140" s="38">
        <f>+COUNTIFS(Манзилли!N:N,D140,Манзилли!S:S,$AO$335,Манзилли!R:R,"Қарор")</f>
        <v>0</v>
      </c>
      <c r="AS140" s="38">
        <f>+COUNTIFS(Манзилли!N:N,D140,Манзилли!S:S,$AO$335,Манзилли!R:R,"Тўланди")</f>
        <v>0</v>
      </c>
      <c r="AT140" s="38">
        <f>+COUNTIFS(Манзилли!D:D,#REF!,Манзилли!I:I,$BD$335)</f>
        <v>0</v>
      </c>
      <c r="AU140" s="38">
        <f>+COUNTIFS(Манзилли!D:D,#REF!,Манзилли!I:I,$BD$335,Манзилли!H:H,"Рад")</f>
        <v>0</v>
      </c>
      <c r="AV140" s="38">
        <f>+COUNTIFS(Манзилли!D:D,#REF!,Манзилли!I:I,$BD$335,Манзилли!H:H,"Жараён")</f>
        <v>0</v>
      </c>
      <c r="AW140" s="38">
        <f>+COUNTIFS(Манзилли!D:D,#REF!,Манзилли!I:I,$BD$335,Манзилли!H:H,"Қарор")</f>
        <v>0</v>
      </c>
      <c r="AX140" s="38">
        <f>+COUNTIFS(Манзилли!D:D,#REF!,Манзилли!I:I,$BD$335,Манзилли!H:H,"Тўланди")</f>
        <v>0</v>
      </c>
      <c r="AY140" s="38">
        <f>+COUNTIFS(Манзилли!I:I,#REF!,Манзилли!N:N,$BD$335)</f>
        <v>0</v>
      </c>
      <c r="AZ140" s="38">
        <f>+COUNTIFS(Манзилли!I:I,#REF!,Манзилли!N:N,$BD$335,Манзилли!M:M,"Рад")</f>
        <v>0</v>
      </c>
      <c r="BA140" s="38">
        <f>+COUNTIFS(Манзилли!I:I,#REF!,Манзилли!N:N,$BD$335,Манзилли!M:M,"Жараён")</f>
        <v>0</v>
      </c>
      <c r="BB140" s="38">
        <f>+COUNTIFS(Манзилли!I:I,#REF!,Манзилли!N:N,$BD$335,Манзилли!M:M,"Қарор")</f>
        <v>0</v>
      </c>
      <c r="BC140" s="38">
        <f>+COUNTIFS(Манзилли!I:I,#REF!,Манзилли!N:N,$BD$335,Манзилли!M:M,"Тўланди")</f>
        <v>0</v>
      </c>
      <c r="BD140" s="38">
        <f>+COUNTIFS(Манзилли!N:N,D140,Манзилли!S:S,$BD$335)</f>
        <v>2</v>
      </c>
      <c r="BE140" s="38">
        <f>+COUNTIFS(Манзилли!N:N,D140,Манзилли!S:S,$BD$335,Манзилли!R:R,"Рад")</f>
        <v>1</v>
      </c>
      <c r="BF140" s="38">
        <f>+COUNTIFS(Манзилли!N:N,D140,Манзилли!S:S,$BD$335,Манзилли!R:R,"Жараён")</f>
        <v>0</v>
      </c>
      <c r="BG140" s="38">
        <f>+COUNTIFS(Манзилли!N:N,D140,Манзилли!S:S,$BD$335,Манзилли!R:R,"Қарор")</f>
        <v>1</v>
      </c>
      <c r="BH140" s="38">
        <f>+COUNTIFS(Манзилли!N:N,D140,Манзилли!S:S,$BD$335,Манзилли!R:R,"Тўланди")</f>
        <v>0</v>
      </c>
      <c r="BI140" s="38">
        <f>+COUNTIFS(Манзилли!N:N,D140,Манзилли!S:S,$BI$335)</f>
        <v>0</v>
      </c>
      <c r="BJ140" s="38">
        <f>+COUNTIFS(Манзилли!N:N,D140,Манзилли!S:S,$BI$335,Манзилли!R:R,"Рад")</f>
        <v>0</v>
      </c>
      <c r="BK140" s="38">
        <f>+COUNTIFS(Манзилли!N:N,D140,Манзилли!S:S,$BI$335,Манзилли!R:R,"Жараён")</f>
        <v>0</v>
      </c>
      <c r="BL140" s="41">
        <f>+COUNTIFS(Манзилли!N:N,D140,Манзилли!S:S,$BI$335,Манзилли!R:R,"Қарор")</f>
        <v>0</v>
      </c>
      <c r="BM140" s="39">
        <f>+COUNTIFS(Манзилли!N:N,D140,Манзилли!S:S,$BI$335,Манзилли!R:R,"Тўланди")</f>
        <v>0</v>
      </c>
    </row>
    <row r="141" spans="1:65" ht="49.5" hidden="1" customHeight="1" x14ac:dyDescent="0.25">
      <c r="A141" s="67">
        <v>135</v>
      </c>
      <c r="B141" s="68" t="s">
        <v>19072</v>
      </c>
      <c r="C141" s="72" t="s">
        <v>147</v>
      </c>
      <c r="D141" s="76">
        <v>41609985840024</v>
      </c>
      <c r="E141" s="37">
        <f t="shared" si="15"/>
        <v>17</v>
      </c>
      <c r="F141" s="38">
        <f t="shared" si="16"/>
        <v>1</v>
      </c>
      <c r="G141" s="38">
        <f t="shared" si="17"/>
        <v>0</v>
      </c>
      <c r="H141" s="38">
        <f t="shared" si="18"/>
        <v>0</v>
      </c>
      <c r="I141" s="38">
        <f t="shared" si="19"/>
        <v>0</v>
      </c>
      <c r="J141" s="39">
        <f t="shared" si="20"/>
        <v>16</v>
      </c>
      <c r="K141" s="40">
        <f>+COUNTIFS(Манзилли!N:N,D141,Манзилли!S:S,$K$335)</f>
        <v>0</v>
      </c>
      <c r="L141" s="38">
        <f>+COUNTIFS(Манзилли!N:N,D141,Манзилли!S:S,$K$335,Манзилли!R:R,"Рад")</f>
        <v>0</v>
      </c>
      <c r="M141" s="38">
        <f>+COUNTIFS(Манзилли!N:N,D141,Манзилли!S:S,$K$335,Манзилли!R:R,"Жараён")</f>
        <v>0</v>
      </c>
      <c r="N141" s="38">
        <f>+COUNTIFS(Манзилли!N:N,D141,Манзилли!S:S,$K$335,Манзилли!R:R,"Қарор")</f>
        <v>0</v>
      </c>
      <c r="O141" s="38">
        <f>+COUNTIFS(Манзилли!N:N,D141,Манзилли!S:S,$K$335,Манзилли!R:R,"Тўланди")</f>
        <v>0</v>
      </c>
      <c r="P141" s="38">
        <f>+COUNTIFS(Манзилли!N:N,D141,Манзилли!S:S,$P$335)</f>
        <v>0</v>
      </c>
      <c r="Q141" s="38">
        <f>+COUNTIFS(Манзилли!N:N,D141,Манзилли!S:S,$P$335,Манзилли!R:R,"Рад")</f>
        <v>0</v>
      </c>
      <c r="R141" s="38">
        <f>+COUNTIFS(Манзилли!N:N,D141,Манзилли!S:S,$P$335,Манзилли!R:R,"Жараён")</f>
        <v>0</v>
      </c>
      <c r="S141" s="38">
        <f>+COUNTIFS(Манзилли!N:N,D141,Манзилли!S:S,$P$335,Манзилли!R:R,"Қарор")</f>
        <v>0</v>
      </c>
      <c r="T141" s="38">
        <f>+COUNTIFS(Манзилли!N:N,D141,Манзилли!S:S,$P$335,Манзилли!R:R,"Тўланди")</f>
        <v>0</v>
      </c>
      <c r="U141" s="38">
        <f>+COUNTIFS(Манзилли!N:N,D141,Манзилли!S:S,$U$335)</f>
        <v>12</v>
      </c>
      <c r="V141" s="38">
        <f>+COUNTIFS(Манзилли!N:N,D141,Манзилли!S:S,$U$335,Манзилли!R:R,"Рад")</f>
        <v>1</v>
      </c>
      <c r="W141" s="38">
        <f>+COUNTIFS(Манзилли!N:N,D141,Манзилли!S:S,$U$335,Манзилли!R:R,"Жараён")</f>
        <v>0</v>
      </c>
      <c r="X141" s="38">
        <f>+COUNTIFS(Манзилли!N:N,D141,Манзилли!S:S,$U$335,Манзилли!R:R,"Қарор")</f>
        <v>0</v>
      </c>
      <c r="Y141" s="38">
        <f>+COUNTIFS(Манзилли!N:N,D141,Манзилли!S:S,$U$335,Манзилли!R:R,"Тўланди")</f>
        <v>11</v>
      </c>
      <c r="Z141" s="38">
        <f>+COUNTIFS(Манзилли!N:N,D141,Манзилли!S:S,$Y$335)</f>
        <v>5</v>
      </c>
      <c r="AA141" s="38">
        <f>+COUNTIFS(Манзилли!N:N,D141,Манзилли!S:S,$Y$335,Манзилли!R:R,"Рад")</f>
        <v>0</v>
      </c>
      <c r="AB141" s="38">
        <f>+COUNTIFS(Манзилли!N:N,D141,Манзилли!S:S,$Y$335,Манзилли!R:R,"Жараён")</f>
        <v>0</v>
      </c>
      <c r="AC141" s="38">
        <f>+COUNTIFS(Манзилли!N:N,D141,Манзилли!S:S,$Y$335,Манзилли!R:R,"Қарор")</f>
        <v>0</v>
      </c>
      <c r="AD141" s="38">
        <f>+COUNTIFS(Манзилли!N:N,D141,Манзилли!S:S,$Y$335,Манзилли!R:R,"Тўланди")</f>
        <v>5</v>
      </c>
      <c r="AE141" s="38">
        <f>+COUNTIFS(Манзилли!N:N,D141,Манзилли!S:S,$AD$335)</f>
        <v>0</v>
      </c>
      <c r="AF141" s="38">
        <f>+COUNTIFS(Манзилли!N:N,D141,Манзилли!S:S,$AD$335,Манзилли!R:R,"Рад")</f>
        <v>0</v>
      </c>
      <c r="AG141" s="38">
        <f>+COUNTIFS(Манзилли!N:N,D141,Манзилли!S:S,$AD$335,Манзилли!R:R,"Жараён")</f>
        <v>0</v>
      </c>
      <c r="AH141" s="38">
        <f>+COUNTIFS(Манзилли!N:N,D141,Манзилли!S:S,$AD$335,Манзилли!R:R,"Қарор")</f>
        <v>0</v>
      </c>
      <c r="AI141" s="38">
        <f>+COUNTIFS(Манзилли!N:N,D141,Манзилли!S:S,$AD$335,Манзилли!R:R,"Тўланди")</f>
        <v>0</v>
      </c>
      <c r="AJ141" s="38">
        <f>+COUNTIFS(Манзилли!N:N,D141,Манзилли!S:S,$AJ$335)</f>
        <v>0</v>
      </c>
      <c r="AK141" s="38">
        <f>+COUNTIFS(Манзилли!N:N,D141,Манзилли!S:S,$AJ$335,Манзилли!R:R,"Рад")</f>
        <v>0</v>
      </c>
      <c r="AL141" s="38">
        <f>+COUNTIFS(Манзилли!N:N,D141,Манзилли!S:S,$AJ$335,Манзилли!R:R,"Жараён")</f>
        <v>0</v>
      </c>
      <c r="AM141" s="38">
        <f>+COUNTIFS(Манзилли!N:N,D141,Манзилли!S:S,$AJ$335,Манзилли!R:R,"Қарор")</f>
        <v>0</v>
      </c>
      <c r="AN141" s="38">
        <f>+COUNTIFS(Манзилли!N:N,D141,Манзилли!S:S,$AJ$335,Манзилли!R:R,"Тўланди")</f>
        <v>0</v>
      </c>
      <c r="AO141" s="38">
        <f>+COUNTIFS(Манзилли!N:N,D141,Манзилли!S:S,$AO$335)</f>
        <v>0</v>
      </c>
      <c r="AP141" s="38">
        <f>+COUNTIFS(Манзилли!N:N,D141,Манзилли!S:S,$AO$335,Манзилли!R:R,"Рад")</f>
        <v>0</v>
      </c>
      <c r="AQ141" s="38">
        <f>+COUNTIFS(Манзилли!N:N,D141,Манзилли!S:S,$AO$335,Манзилли!R:R,"Жараён")</f>
        <v>0</v>
      </c>
      <c r="AR141" s="38">
        <f>+COUNTIFS(Манзилли!N:N,D141,Манзилли!S:S,$AO$335,Манзилли!R:R,"Қарор")</f>
        <v>0</v>
      </c>
      <c r="AS141" s="38">
        <f>+COUNTIFS(Манзилли!N:N,D141,Манзилли!S:S,$AO$335,Манзилли!R:R,"Тўланди")</f>
        <v>0</v>
      </c>
      <c r="AT141" s="38">
        <f>+COUNTIFS(Манзилли!D:D,#REF!,Манзилли!I:I,$BD$335)</f>
        <v>0</v>
      </c>
      <c r="AU141" s="38">
        <f>+COUNTIFS(Манзилли!D:D,#REF!,Манзилли!I:I,$BD$335,Манзилли!H:H,"Рад")</f>
        <v>0</v>
      </c>
      <c r="AV141" s="38">
        <f>+COUNTIFS(Манзилли!D:D,#REF!,Манзилли!I:I,$BD$335,Манзилли!H:H,"Жараён")</f>
        <v>0</v>
      </c>
      <c r="AW141" s="38">
        <f>+COUNTIFS(Манзилли!D:D,#REF!,Манзилли!I:I,$BD$335,Манзилли!H:H,"Қарор")</f>
        <v>0</v>
      </c>
      <c r="AX141" s="38">
        <f>+COUNTIFS(Манзилли!D:D,#REF!,Манзилли!I:I,$BD$335,Манзилли!H:H,"Тўланди")</f>
        <v>0</v>
      </c>
      <c r="AY141" s="38">
        <f>+COUNTIFS(Манзилли!I:I,#REF!,Манзилли!N:N,$BD$335)</f>
        <v>0</v>
      </c>
      <c r="AZ141" s="38">
        <f>+COUNTIFS(Манзилли!I:I,#REF!,Манзилли!N:N,$BD$335,Манзилли!M:M,"Рад")</f>
        <v>0</v>
      </c>
      <c r="BA141" s="38">
        <f>+COUNTIFS(Манзилли!I:I,#REF!,Манзилли!N:N,$BD$335,Манзилли!M:M,"Жараён")</f>
        <v>0</v>
      </c>
      <c r="BB141" s="38">
        <f>+COUNTIFS(Манзилли!I:I,#REF!,Манзилли!N:N,$BD$335,Манзилли!M:M,"Қарор")</f>
        <v>0</v>
      </c>
      <c r="BC141" s="38">
        <f>+COUNTIFS(Манзилли!I:I,#REF!,Манзилли!N:N,$BD$335,Манзилли!M:M,"Тўланди")</f>
        <v>0</v>
      </c>
      <c r="BD141" s="38">
        <f>+COUNTIFS(Манзилли!N:N,D141,Манзилли!S:S,$BD$335)</f>
        <v>0</v>
      </c>
      <c r="BE141" s="38">
        <f>+COUNTIFS(Манзилли!N:N,D141,Манзилли!S:S,$BD$335,Манзилли!R:R,"Рад")</f>
        <v>0</v>
      </c>
      <c r="BF141" s="38">
        <f>+COUNTIFS(Манзилли!N:N,D141,Манзилли!S:S,$BD$335,Манзилли!R:R,"Жараён")</f>
        <v>0</v>
      </c>
      <c r="BG141" s="38">
        <f>+COUNTIFS(Манзилли!N:N,D141,Манзилли!S:S,$BD$335,Манзилли!R:R,"Қарор")</f>
        <v>0</v>
      </c>
      <c r="BH141" s="38">
        <f>+COUNTIFS(Манзилли!N:N,D141,Манзилли!S:S,$BD$335,Манзилли!R:R,"Тўланди")</f>
        <v>0</v>
      </c>
      <c r="BI141" s="38">
        <f>+COUNTIFS(Манзилли!N:N,D141,Манзилли!S:S,$BI$335)</f>
        <v>0</v>
      </c>
      <c r="BJ141" s="38">
        <f>+COUNTIFS(Манзилли!N:N,D141,Манзилли!S:S,$BI$335,Манзилли!R:R,"Рад")</f>
        <v>0</v>
      </c>
      <c r="BK141" s="38">
        <f>+COUNTIFS(Манзилли!N:N,D141,Манзилли!S:S,$BI$335,Манзилли!R:R,"Жараён")</f>
        <v>0</v>
      </c>
      <c r="BL141" s="41">
        <f>+COUNTIFS(Манзилли!N:N,D141,Манзилли!S:S,$BI$335,Манзилли!R:R,"Қарор")</f>
        <v>0</v>
      </c>
      <c r="BM141" s="39">
        <f>+COUNTIFS(Манзилли!N:N,D141,Манзилли!S:S,$BI$335,Манзилли!R:R,"Тўланди")</f>
        <v>0</v>
      </c>
    </row>
    <row r="142" spans="1:65" ht="49.5" hidden="1" customHeight="1" x14ac:dyDescent="0.25">
      <c r="A142" s="67">
        <v>136</v>
      </c>
      <c r="B142" s="68" t="s">
        <v>19072</v>
      </c>
      <c r="C142" s="72" t="s">
        <v>286</v>
      </c>
      <c r="D142" s="76">
        <v>41406892390020</v>
      </c>
      <c r="E142" s="37">
        <f t="shared" si="15"/>
        <v>23</v>
      </c>
      <c r="F142" s="38">
        <f t="shared" si="16"/>
        <v>7</v>
      </c>
      <c r="G142" s="38">
        <f t="shared" si="17"/>
        <v>2</v>
      </c>
      <c r="H142" s="38">
        <f t="shared" si="18"/>
        <v>3</v>
      </c>
      <c r="I142" s="38">
        <f t="shared" si="19"/>
        <v>8.695652173913043</v>
      </c>
      <c r="J142" s="39">
        <f t="shared" si="20"/>
        <v>11</v>
      </c>
      <c r="K142" s="40">
        <f>+COUNTIFS(Манзилли!N:N,D142,Манзилли!S:S,$K$335)</f>
        <v>0</v>
      </c>
      <c r="L142" s="38">
        <f>+COUNTIFS(Манзилли!N:N,D142,Манзилли!S:S,$K$335,Манзилли!R:R,"Рад")</f>
        <v>0</v>
      </c>
      <c r="M142" s="38">
        <f>+COUNTIFS(Манзилли!N:N,D142,Манзилли!S:S,$K$335,Манзилли!R:R,"Жараён")</f>
        <v>0</v>
      </c>
      <c r="N142" s="38">
        <f>+COUNTIFS(Манзилли!N:N,D142,Манзилли!S:S,$K$335,Манзилли!R:R,"Қарор")</f>
        <v>0</v>
      </c>
      <c r="O142" s="38">
        <f>+COUNTIFS(Манзилли!N:N,D142,Манзилли!S:S,$K$335,Манзилли!R:R,"Тўланди")</f>
        <v>0</v>
      </c>
      <c r="P142" s="38">
        <f>+COUNTIFS(Манзилли!N:N,D142,Манзилли!S:S,$P$335)</f>
        <v>1</v>
      </c>
      <c r="Q142" s="38">
        <f>+COUNTIFS(Манзилли!N:N,D142,Манзилли!S:S,$P$335,Манзилли!R:R,"Рад")</f>
        <v>1</v>
      </c>
      <c r="R142" s="38">
        <f>+COUNTIFS(Манзилли!N:N,D142,Манзилли!S:S,$P$335,Манзилли!R:R,"Жараён")</f>
        <v>0</v>
      </c>
      <c r="S142" s="38">
        <f>+COUNTIFS(Манзилли!N:N,D142,Манзилли!S:S,$P$335,Манзилли!R:R,"Қарор")</f>
        <v>0</v>
      </c>
      <c r="T142" s="38">
        <f>+COUNTIFS(Манзилли!N:N,D142,Манзилли!S:S,$P$335,Манзилли!R:R,"Тўланди")</f>
        <v>0</v>
      </c>
      <c r="U142" s="38">
        <f>+COUNTIFS(Манзилли!N:N,D142,Манзилли!S:S,$U$335)</f>
        <v>15</v>
      </c>
      <c r="V142" s="38">
        <f>+COUNTIFS(Манзилли!N:N,D142,Манзилли!S:S,$U$335,Манзилли!R:R,"Рад")</f>
        <v>4</v>
      </c>
      <c r="W142" s="38">
        <f>+COUNTIFS(Манзилли!N:N,D142,Манзилли!S:S,$U$335,Манзилли!R:R,"Жараён")</f>
        <v>1</v>
      </c>
      <c r="X142" s="38">
        <f>+COUNTIFS(Манзилли!N:N,D142,Манзилли!S:S,$U$335,Манзилли!R:R,"Қарор")</f>
        <v>1</v>
      </c>
      <c r="Y142" s="38">
        <f>+COUNTIFS(Манзилли!N:N,D142,Манзилли!S:S,$U$335,Манзилли!R:R,"Тўланди")</f>
        <v>9</v>
      </c>
      <c r="Z142" s="38">
        <f>+COUNTIFS(Манзилли!N:N,D142,Манзилли!S:S,$Y$335)</f>
        <v>7</v>
      </c>
      <c r="AA142" s="38">
        <f>+COUNTIFS(Манзилли!N:N,D142,Манзилли!S:S,$Y$335,Манзилли!R:R,"Рад")</f>
        <v>2</v>
      </c>
      <c r="AB142" s="38">
        <f>+COUNTIFS(Манзилли!N:N,D142,Манзилли!S:S,$Y$335,Манзилли!R:R,"Жараён")</f>
        <v>1</v>
      </c>
      <c r="AC142" s="38">
        <f>+COUNTIFS(Манзилли!N:N,D142,Манзилли!S:S,$Y$335,Манзилли!R:R,"Қарор")</f>
        <v>2</v>
      </c>
      <c r="AD142" s="38">
        <f>+COUNTIFS(Манзилли!N:N,D142,Манзилли!S:S,$Y$335,Манзилли!R:R,"Тўланди")</f>
        <v>2</v>
      </c>
      <c r="AE142" s="38">
        <f>+COUNTIFS(Манзилли!N:N,D142,Манзилли!S:S,$AD$335)</f>
        <v>0</v>
      </c>
      <c r="AF142" s="38">
        <f>+COUNTIFS(Манзилли!N:N,D142,Манзилли!S:S,$AD$335,Манзилли!R:R,"Рад")</f>
        <v>0</v>
      </c>
      <c r="AG142" s="38">
        <f>+COUNTIFS(Манзилли!N:N,D142,Манзилли!S:S,$AD$335,Манзилли!R:R,"Жараён")</f>
        <v>0</v>
      </c>
      <c r="AH142" s="38">
        <f>+COUNTIFS(Манзилли!N:N,D142,Манзилли!S:S,$AD$335,Манзилли!R:R,"Қарор")</f>
        <v>0</v>
      </c>
      <c r="AI142" s="38">
        <f>+COUNTIFS(Манзилли!N:N,D142,Манзилли!S:S,$AD$335,Манзилли!R:R,"Тўланди")</f>
        <v>0</v>
      </c>
      <c r="AJ142" s="38">
        <f>+COUNTIFS(Манзилли!N:N,D142,Манзилли!S:S,$AJ$335)</f>
        <v>0</v>
      </c>
      <c r="AK142" s="38">
        <f>+COUNTIFS(Манзилли!N:N,D142,Манзилли!S:S,$AJ$335,Манзилли!R:R,"Рад")</f>
        <v>0</v>
      </c>
      <c r="AL142" s="38">
        <f>+COUNTIFS(Манзилли!N:N,D142,Манзилли!S:S,$AJ$335,Манзилли!R:R,"Жараён")</f>
        <v>0</v>
      </c>
      <c r="AM142" s="38">
        <f>+COUNTIFS(Манзилли!N:N,D142,Манзилли!S:S,$AJ$335,Манзилли!R:R,"Қарор")</f>
        <v>0</v>
      </c>
      <c r="AN142" s="38">
        <f>+COUNTIFS(Манзилли!N:N,D142,Манзилли!S:S,$AJ$335,Манзилли!R:R,"Тўланди")</f>
        <v>0</v>
      </c>
      <c r="AO142" s="38">
        <f>+COUNTIFS(Манзилли!N:N,D142,Манзилли!S:S,$AO$335)</f>
        <v>0</v>
      </c>
      <c r="AP142" s="38">
        <f>+COUNTIFS(Манзилли!N:N,D142,Манзилли!S:S,$AO$335,Манзилли!R:R,"Рад")</f>
        <v>0</v>
      </c>
      <c r="AQ142" s="38">
        <f>+COUNTIFS(Манзилли!N:N,D142,Манзилли!S:S,$AO$335,Манзилли!R:R,"Жараён")</f>
        <v>0</v>
      </c>
      <c r="AR142" s="38">
        <f>+COUNTIFS(Манзилли!N:N,D142,Манзилли!S:S,$AO$335,Манзилли!R:R,"Қарор")</f>
        <v>0</v>
      </c>
      <c r="AS142" s="38">
        <f>+COUNTIFS(Манзилли!N:N,D142,Манзилли!S:S,$AO$335,Манзилли!R:R,"Тўланди")</f>
        <v>0</v>
      </c>
      <c r="AT142" s="38">
        <f>+COUNTIFS(Манзилли!D:D,#REF!,Манзилли!I:I,$BD$335)</f>
        <v>0</v>
      </c>
      <c r="AU142" s="38">
        <f>+COUNTIFS(Манзилли!D:D,#REF!,Манзилли!I:I,$BD$335,Манзилли!H:H,"Рад")</f>
        <v>0</v>
      </c>
      <c r="AV142" s="38">
        <f>+COUNTIFS(Манзилли!D:D,#REF!,Манзилли!I:I,$BD$335,Манзилли!H:H,"Жараён")</f>
        <v>0</v>
      </c>
      <c r="AW142" s="38">
        <f>+COUNTIFS(Манзилли!D:D,#REF!,Манзилли!I:I,$BD$335,Манзилли!H:H,"Қарор")</f>
        <v>0</v>
      </c>
      <c r="AX142" s="38">
        <f>+COUNTIFS(Манзилли!D:D,#REF!,Манзилли!I:I,$BD$335,Манзилли!H:H,"Тўланди")</f>
        <v>0</v>
      </c>
      <c r="AY142" s="38">
        <f>+COUNTIFS(Манзилли!I:I,#REF!,Манзилли!N:N,$BD$335)</f>
        <v>0</v>
      </c>
      <c r="AZ142" s="38">
        <f>+COUNTIFS(Манзилли!I:I,#REF!,Манзилли!N:N,$BD$335,Манзилли!M:M,"Рад")</f>
        <v>0</v>
      </c>
      <c r="BA142" s="38">
        <f>+COUNTIFS(Манзилли!I:I,#REF!,Манзилли!N:N,$BD$335,Манзилли!M:M,"Жараён")</f>
        <v>0</v>
      </c>
      <c r="BB142" s="38">
        <f>+COUNTIFS(Манзилли!I:I,#REF!,Манзилли!N:N,$BD$335,Манзилли!M:M,"Қарор")</f>
        <v>0</v>
      </c>
      <c r="BC142" s="38">
        <f>+COUNTIFS(Манзилли!I:I,#REF!,Манзилли!N:N,$BD$335,Манзилли!M:M,"Тўланди")</f>
        <v>0</v>
      </c>
      <c r="BD142" s="38">
        <f>+COUNTIFS(Манзилли!N:N,D142,Манзилли!S:S,$BD$335)</f>
        <v>0</v>
      </c>
      <c r="BE142" s="38">
        <f>+COUNTIFS(Манзилли!N:N,D142,Манзилли!S:S,$BD$335,Манзилли!R:R,"Рад")</f>
        <v>0</v>
      </c>
      <c r="BF142" s="38">
        <f>+COUNTIFS(Манзилли!N:N,D142,Манзилли!S:S,$BD$335,Манзилли!R:R,"Жараён")</f>
        <v>0</v>
      </c>
      <c r="BG142" s="38">
        <f>+COUNTIFS(Манзилли!N:N,D142,Манзилли!S:S,$BD$335,Манзилли!R:R,"Қарор")</f>
        <v>0</v>
      </c>
      <c r="BH142" s="38">
        <f>+COUNTIFS(Манзилли!N:N,D142,Манзилли!S:S,$BD$335,Манзилли!R:R,"Тўланди")</f>
        <v>0</v>
      </c>
      <c r="BI142" s="38">
        <f>+COUNTIFS(Манзилли!N:N,D142,Манзилли!S:S,$BI$335)</f>
        <v>0</v>
      </c>
      <c r="BJ142" s="38">
        <f>+COUNTIFS(Манзилли!N:N,D142,Манзилли!S:S,$BI$335,Манзилли!R:R,"Рад")</f>
        <v>0</v>
      </c>
      <c r="BK142" s="38">
        <f>+COUNTIFS(Манзилли!N:N,D142,Манзилли!S:S,$BI$335,Манзилли!R:R,"Жараён")</f>
        <v>0</v>
      </c>
      <c r="BL142" s="41">
        <f>+COUNTIFS(Манзилли!N:N,D142,Манзилли!S:S,$BI$335,Манзилли!R:R,"Қарор")</f>
        <v>0</v>
      </c>
      <c r="BM142" s="39">
        <f>+COUNTIFS(Манзилли!N:N,D142,Манзилли!S:S,$BI$335,Манзилли!R:R,"Тўланди")</f>
        <v>0</v>
      </c>
    </row>
    <row r="143" spans="1:65" ht="49.5" hidden="1" customHeight="1" x14ac:dyDescent="0.25">
      <c r="A143" s="67">
        <v>137</v>
      </c>
      <c r="B143" s="68" t="s">
        <v>19072</v>
      </c>
      <c r="C143" s="72" t="s">
        <v>7461</v>
      </c>
      <c r="D143" s="76">
        <v>62210005790033</v>
      </c>
      <c r="E143" s="37">
        <f t="shared" si="15"/>
        <v>16</v>
      </c>
      <c r="F143" s="38">
        <f t="shared" si="16"/>
        <v>4</v>
      </c>
      <c r="G143" s="38">
        <f t="shared" si="17"/>
        <v>0</v>
      </c>
      <c r="H143" s="38">
        <f t="shared" si="18"/>
        <v>1</v>
      </c>
      <c r="I143" s="38">
        <f t="shared" si="19"/>
        <v>0</v>
      </c>
      <c r="J143" s="39">
        <f t="shared" si="20"/>
        <v>11</v>
      </c>
      <c r="K143" s="40">
        <f>+COUNTIFS(Манзилли!N:N,D143,Манзилли!S:S,$K$335)</f>
        <v>0</v>
      </c>
      <c r="L143" s="38">
        <f>+COUNTIFS(Манзилли!N:N,D143,Манзилли!S:S,$K$335,Манзилли!R:R,"Рад")</f>
        <v>0</v>
      </c>
      <c r="M143" s="38">
        <f>+COUNTIFS(Манзилли!N:N,D143,Манзилли!S:S,$K$335,Манзилли!R:R,"Жараён")</f>
        <v>0</v>
      </c>
      <c r="N143" s="38">
        <f>+COUNTIFS(Манзилли!N:N,D143,Манзилли!S:S,$K$335,Манзилли!R:R,"Қарор")</f>
        <v>0</v>
      </c>
      <c r="O143" s="38">
        <f>+COUNTIFS(Манзилли!N:N,D143,Манзилли!S:S,$K$335,Манзилли!R:R,"Тўланди")</f>
        <v>0</v>
      </c>
      <c r="P143" s="38">
        <f>+COUNTIFS(Манзилли!N:N,D143,Манзилли!S:S,$P$335)</f>
        <v>0</v>
      </c>
      <c r="Q143" s="38">
        <f>+COUNTIFS(Манзилли!N:N,D143,Манзилли!S:S,$P$335,Манзилли!R:R,"Рад")</f>
        <v>0</v>
      </c>
      <c r="R143" s="38">
        <f>+COUNTIFS(Манзилли!N:N,D143,Манзилли!S:S,$P$335,Манзилли!R:R,"Жараён")</f>
        <v>0</v>
      </c>
      <c r="S143" s="38">
        <f>+COUNTIFS(Манзилли!N:N,D143,Манзилли!S:S,$P$335,Манзилли!R:R,"Қарор")</f>
        <v>0</v>
      </c>
      <c r="T143" s="38">
        <f>+COUNTIFS(Манзилли!N:N,D143,Манзилли!S:S,$P$335,Манзилли!R:R,"Тўланди")</f>
        <v>0</v>
      </c>
      <c r="U143" s="38">
        <f>+COUNTIFS(Манзилли!N:N,D143,Манзилли!S:S,$U$335)</f>
        <v>16</v>
      </c>
      <c r="V143" s="38">
        <f>+COUNTIFS(Манзилли!N:N,D143,Манзилли!S:S,$U$335,Манзилли!R:R,"Рад")</f>
        <v>4</v>
      </c>
      <c r="W143" s="38">
        <f>+COUNTIFS(Манзилли!N:N,D143,Манзилли!S:S,$U$335,Манзилли!R:R,"Жараён")</f>
        <v>0</v>
      </c>
      <c r="X143" s="38">
        <f>+COUNTIFS(Манзилли!N:N,D143,Манзилли!S:S,$U$335,Манзилли!R:R,"Қарор")</f>
        <v>1</v>
      </c>
      <c r="Y143" s="38">
        <f>+COUNTIFS(Манзилли!N:N,D143,Манзилли!S:S,$U$335,Манзилли!R:R,"Тўланди")</f>
        <v>11</v>
      </c>
      <c r="Z143" s="38">
        <f>+COUNTIFS(Манзилли!N:N,D143,Манзилли!S:S,$Y$335)</f>
        <v>0</v>
      </c>
      <c r="AA143" s="38">
        <f>+COUNTIFS(Манзилли!N:N,D143,Манзилли!S:S,$Y$335,Манзилли!R:R,"Рад")</f>
        <v>0</v>
      </c>
      <c r="AB143" s="38">
        <f>+COUNTIFS(Манзилли!N:N,D143,Манзилли!S:S,$Y$335,Манзилли!R:R,"Жараён")</f>
        <v>0</v>
      </c>
      <c r="AC143" s="38">
        <f>+COUNTIFS(Манзилли!N:N,D143,Манзилли!S:S,$Y$335,Манзилли!R:R,"Қарор")</f>
        <v>0</v>
      </c>
      <c r="AD143" s="38">
        <f>+COUNTIFS(Манзилли!N:N,D143,Манзилли!S:S,$Y$335,Манзилли!R:R,"Тўланди")</f>
        <v>0</v>
      </c>
      <c r="AE143" s="38">
        <f>+COUNTIFS(Манзилли!N:N,D143,Манзилли!S:S,$AD$335)</f>
        <v>0</v>
      </c>
      <c r="AF143" s="38">
        <f>+COUNTIFS(Манзилли!N:N,D143,Манзилли!S:S,$AD$335,Манзилли!R:R,"Рад")</f>
        <v>0</v>
      </c>
      <c r="AG143" s="38">
        <f>+COUNTIFS(Манзилли!N:N,D143,Манзилли!S:S,$AD$335,Манзилли!R:R,"Жараён")</f>
        <v>0</v>
      </c>
      <c r="AH143" s="38">
        <f>+COUNTIFS(Манзилли!N:N,D143,Манзилли!S:S,$AD$335,Манзилли!R:R,"Қарор")</f>
        <v>0</v>
      </c>
      <c r="AI143" s="38">
        <f>+COUNTIFS(Манзилли!N:N,D143,Манзилли!S:S,$AD$335,Манзилли!R:R,"Тўланди")</f>
        <v>0</v>
      </c>
      <c r="AJ143" s="38">
        <f>+COUNTIFS(Манзилли!N:N,D143,Манзилли!S:S,$AJ$335)</f>
        <v>0</v>
      </c>
      <c r="AK143" s="38">
        <f>+COUNTIFS(Манзилли!N:N,D143,Манзилли!S:S,$AJ$335,Манзилли!R:R,"Рад")</f>
        <v>0</v>
      </c>
      <c r="AL143" s="38">
        <f>+COUNTIFS(Манзилли!N:N,D143,Манзилли!S:S,$AJ$335,Манзилли!R:R,"Жараён")</f>
        <v>0</v>
      </c>
      <c r="AM143" s="38">
        <f>+COUNTIFS(Манзилли!N:N,D143,Манзилли!S:S,$AJ$335,Манзилли!R:R,"Қарор")</f>
        <v>0</v>
      </c>
      <c r="AN143" s="38">
        <f>+COUNTIFS(Манзилли!N:N,D143,Манзилли!S:S,$AJ$335,Манзилли!R:R,"Тўланди")</f>
        <v>0</v>
      </c>
      <c r="AO143" s="38">
        <f>+COUNTIFS(Манзилли!N:N,D143,Манзилли!S:S,$AO$335)</f>
        <v>0</v>
      </c>
      <c r="AP143" s="38">
        <f>+COUNTIFS(Манзилли!N:N,D143,Манзилли!S:S,$AO$335,Манзилли!R:R,"Рад")</f>
        <v>0</v>
      </c>
      <c r="AQ143" s="38">
        <f>+COUNTIFS(Манзилли!N:N,D143,Манзилли!S:S,$AO$335,Манзилли!R:R,"Жараён")</f>
        <v>0</v>
      </c>
      <c r="AR143" s="38">
        <f>+COUNTIFS(Манзилли!N:N,D143,Манзилли!S:S,$AO$335,Манзилли!R:R,"Қарор")</f>
        <v>0</v>
      </c>
      <c r="AS143" s="38">
        <f>+COUNTIFS(Манзилли!N:N,D143,Манзилли!S:S,$AO$335,Манзилли!R:R,"Тўланди")</f>
        <v>0</v>
      </c>
      <c r="AT143" s="38">
        <f>+COUNTIFS(Манзилли!D:D,#REF!,Манзилли!I:I,$BD$335)</f>
        <v>0</v>
      </c>
      <c r="AU143" s="38">
        <f>+COUNTIFS(Манзилли!D:D,#REF!,Манзилли!I:I,$BD$335,Манзилли!H:H,"Рад")</f>
        <v>0</v>
      </c>
      <c r="AV143" s="38">
        <f>+COUNTIFS(Манзилли!D:D,#REF!,Манзилли!I:I,$BD$335,Манзилли!H:H,"Жараён")</f>
        <v>0</v>
      </c>
      <c r="AW143" s="38">
        <f>+COUNTIFS(Манзилли!D:D,#REF!,Манзилли!I:I,$BD$335,Манзилли!H:H,"Қарор")</f>
        <v>0</v>
      </c>
      <c r="AX143" s="38">
        <f>+COUNTIFS(Манзилли!D:D,#REF!,Манзилли!I:I,$BD$335,Манзилли!H:H,"Тўланди")</f>
        <v>0</v>
      </c>
      <c r="AY143" s="38">
        <f>+COUNTIFS(Манзилли!I:I,#REF!,Манзилли!N:N,$BD$335)</f>
        <v>0</v>
      </c>
      <c r="AZ143" s="38">
        <f>+COUNTIFS(Манзилли!I:I,#REF!,Манзилли!N:N,$BD$335,Манзилли!M:M,"Рад")</f>
        <v>0</v>
      </c>
      <c r="BA143" s="38">
        <f>+COUNTIFS(Манзилли!I:I,#REF!,Манзилли!N:N,$BD$335,Манзилли!M:M,"Жараён")</f>
        <v>0</v>
      </c>
      <c r="BB143" s="38">
        <f>+COUNTIFS(Манзилли!I:I,#REF!,Манзилли!N:N,$BD$335,Манзилли!M:M,"Қарор")</f>
        <v>0</v>
      </c>
      <c r="BC143" s="38">
        <f>+COUNTIFS(Манзилли!I:I,#REF!,Манзилли!N:N,$BD$335,Манзилли!M:M,"Тўланди")</f>
        <v>0</v>
      </c>
      <c r="BD143" s="38">
        <f>+COUNTIFS(Манзилли!N:N,D143,Манзилли!S:S,$BD$335)</f>
        <v>0</v>
      </c>
      <c r="BE143" s="38">
        <f>+COUNTIFS(Манзилли!N:N,D143,Манзилли!S:S,$BD$335,Манзилли!R:R,"Рад")</f>
        <v>0</v>
      </c>
      <c r="BF143" s="38">
        <f>+COUNTIFS(Манзилли!N:N,D143,Манзилли!S:S,$BD$335,Манзилли!R:R,"Жараён")</f>
        <v>0</v>
      </c>
      <c r="BG143" s="38">
        <f>+COUNTIFS(Манзилли!N:N,D143,Манзилли!S:S,$BD$335,Манзилли!R:R,"Қарор")</f>
        <v>0</v>
      </c>
      <c r="BH143" s="38">
        <f>+COUNTIFS(Манзилли!N:N,D143,Манзилли!S:S,$BD$335,Манзилли!R:R,"Тўланди")</f>
        <v>0</v>
      </c>
      <c r="BI143" s="38">
        <f>+COUNTIFS(Манзилли!N:N,D143,Манзилли!S:S,$BI$335)</f>
        <v>0</v>
      </c>
      <c r="BJ143" s="38">
        <f>+COUNTIFS(Манзилли!N:N,D143,Манзилли!S:S,$BI$335,Манзилли!R:R,"Рад")</f>
        <v>0</v>
      </c>
      <c r="BK143" s="38">
        <f>+COUNTIFS(Манзилли!N:N,D143,Манзилли!S:S,$BI$335,Манзилли!R:R,"Жараён")</f>
        <v>0</v>
      </c>
      <c r="BL143" s="41">
        <f>+COUNTIFS(Манзилли!N:N,D143,Манзилли!S:S,$BI$335,Манзилли!R:R,"Қарор")</f>
        <v>0</v>
      </c>
      <c r="BM143" s="39">
        <f>+COUNTIFS(Манзилли!N:N,D143,Манзилли!S:S,$BI$335,Манзилли!R:R,"Тўланди")</f>
        <v>0</v>
      </c>
    </row>
    <row r="144" spans="1:65" ht="49.5" hidden="1" customHeight="1" x14ac:dyDescent="0.25">
      <c r="A144" s="67">
        <v>138</v>
      </c>
      <c r="B144" s="68" t="s">
        <v>19072</v>
      </c>
      <c r="C144" s="72" t="s">
        <v>271</v>
      </c>
      <c r="D144" s="76">
        <v>30502922350030</v>
      </c>
      <c r="E144" s="37">
        <f t="shared" si="15"/>
        <v>16</v>
      </c>
      <c r="F144" s="38">
        <f t="shared" si="16"/>
        <v>2</v>
      </c>
      <c r="G144" s="38">
        <f t="shared" si="17"/>
        <v>0</v>
      </c>
      <c r="H144" s="38">
        <f t="shared" si="18"/>
        <v>4</v>
      </c>
      <c r="I144" s="38">
        <f t="shared" si="19"/>
        <v>0</v>
      </c>
      <c r="J144" s="39">
        <f t="shared" si="20"/>
        <v>10</v>
      </c>
      <c r="K144" s="40">
        <f>+COUNTIFS(Манзилли!N:N,D144,Манзилли!S:S,$K$335)</f>
        <v>0</v>
      </c>
      <c r="L144" s="38">
        <f>+COUNTIFS(Манзилли!N:N,D144,Манзилли!S:S,$K$335,Манзилли!R:R,"Рад")</f>
        <v>0</v>
      </c>
      <c r="M144" s="38">
        <f>+COUNTIFS(Манзилли!N:N,D144,Манзилли!S:S,$K$335,Манзилли!R:R,"Жараён")</f>
        <v>0</v>
      </c>
      <c r="N144" s="38">
        <f>+COUNTIFS(Манзилли!N:N,D144,Манзилли!S:S,$K$335,Манзилли!R:R,"Қарор")</f>
        <v>0</v>
      </c>
      <c r="O144" s="38">
        <f>+COUNTIFS(Манзилли!N:N,D144,Манзилли!S:S,$K$335,Манзилли!R:R,"Тўланди")</f>
        <v>0</v>
      </c>
      <c r="P144" s="38">
        <f>+COUNTIFS(Манзилли!N:N,D144,Манзилли!S:S,$P$335)</f>
        <v>0</v>
      </c>
      <c r="Q144" s="38">
        <f>+COUNTIFS(Манзилли!N:N,D144,Манзилли!S:S,$P$335,Манзилли!R:R,"Рад")</f>
        <v>0</v>
      </c>
      <c r="R144" s="38">
        <f>+COUNTIFS(Манзилли!N:N,D144,Манзилли!S:S,$P$335,Манзилли!R:R,"Жараён")</f>
        <v>0</v>
      </c>
      <c r="S144" s="38">
        <f>+COUNTIFS(Манзилли!N:N,D144,Манзилли!S:S,$P$335,Манзилли!R:R,"Қарор")</f>
        <v>0</v>
      </c>
      <c r="T144" s="38">
        <f>+COUNTIFS(Манзилли!N:N,D144,Манзилли!S:S,$P$335,Манзилли!R:R,"Тўланди")</f>
        <v>0</v>
      </c>
      <c r="U144" s="38">
        <f>+COUNTIFS(Манзилли!N:N,D144,Манзилли!S:S,$U$335)</f>
        <v>14</v>
      </c>
      <c r="V144" s="38">
        <f>+COUNTIFS(Манзилли!N:N,D144,Манзилли!S:S,$U$335,Манзилли!R:R,"Рад")</f>
        <v>0</v>
      </c>
      <c r="W144" s="38">
        <f>+COUNTIFS(Манзилли!N:N,D144,Манзилли!S:S,$U$335,Манзилли!R:R,"Жараён")</f>
        <v>0</v>
      </c>
      <c r="X144" s="38">
        <f>+COUNTIFS(Манзилли!N:N,D144,Манзилли!S:S,$U$335,Манзилли!R:R,"Қарор")</f>
        <v>4</v>
      </c>
      <c r="Y144" s="38">
        <f>+COUNTIFS(Манзилли!N:N,D144,Манзилли!S:S,$U$335,Манзилли!R:R,"Тўланди")</f>
        <v>10</v>
      </c>
      <c r="Z144" s="38">
        <f>+COUNTIFS(Манзилли!N:N,D144,Манзилли!S:S,$Y$335)</f>
        <v>0</v>
      </c>
      <c r="AA144" s="38">
        <f>+COUNTIFS(Манзилли!N:N,D144,Манзилли!S:S,$Y$335,Манзилли!R:R,"Рад")</f>
        <v>0</v>
      </c>
      <c r="AB144" s="38">
        <f>+COUNTIFS(Манзилли!N:N,D144,Манзилли!S:S,$Y$335,Манзилли!R:R,"Жараён")</f>
        <v>0</v>
      </c>
      <c r="AC144" s="38">
        <f>+COUNTIFS(Манзилли!N:N,D144,Манзилли!S:S,$Y$335,Манзилли!R:R,"Қарор")</f>
        <v>0</v>
      </c>
      <c r="AD144" s="38">
        <f>+COUNTIFS(Манзилли!N:N,D144,Манзилли!S:S,$Y$335,Манзилли!R:R,"Тўланди")</f>
        <v>0</v>
      </c>
      <c r="AE144" s="38">
        <f>+COUNTIFS(Манзилли!N:N,D144,Манзилли!S:S,$AD$335)</f>
        <v>0</v>
      </c>
      <c r="AF144" s="38">
        <f>+COUNTIFS(Манзилли!N:N,D144,Манзилли!S:S,$AD$335,Манзилли!R:R,"Рад")</f>
        <v>0</v>
      </c>
      <c r="AG144" s="38">
        <f>+COUNTIFS(Манзилли!N:N,D144,Манзилли!S:S,$AD$335,Манзилли!R:R,"Жараён")</f>
        <v>0</v>
      </c>
      <c r="AH144" s="38">
        <f>+COUNTIFS(Манзилли!N:N,D144,Манзилли!S:S,$AD$335,Манзилли!R:R,"Қарор")</f>
        <v>0</v>
      </c>
      <c r="AI144" s="38">
        <f>+COUNTIFS(Манзилли!N:N,D144,Манзилли!S:S,$AD$335,Манзилли!R:R,"Тўланди")</f>
        <v>0</v>
      </c>
      <c r="AJ144" s="38">
        <f>+COUNTIFS(Манзилли!N:N,D144,Манзилли!S:S,$AJ$335)</f>
        <v>2</v>
      </c>
      <c r="AK144" s="38">
        <f>+COUNTIFS(Манзилли!N:N,D144,Манзилли!S:S,$AJ$335,Манзилли!R:R,"Рад")</f>
        <v>2</v>
      </c>
      <c r="AL144" s="38">
        <f>+COUNTIFS(Манзилли!N:N,D144,Манзилли!S:S,$AJ$335,Манзилли!R:R,"Жараён")</f>
        <v>0</v>
      </c>
      <c r="AM144" s="38">
        <f>+COUNTIFS(Манзилли!N:N,D144,Манзилли!S:S,$AJ$335,Манзилли!R:R,"Қарор")</f>
        <v>0</v>
      </c>
      <c r="AN144" s="38">
        <f>+COUNTIFS(Манзилли!N:N,D144,Манзилли!S:S,$AJ$335,Манзилли!R:R,"Тўланди")</f>
        <v>0</v>
      </c>
      <c r="AO144" s="38">
        <f>+COUNTIFS(Манзилли!N:N,D144,Манзилли!S:S,$AO$335)</f>
        <v>0</v>
      </c>
      <c r="AP144" s="38">
        <f>+COUNTIFS(Манзилли!N:N,D144,Манзилли!S:S,$AO$335,Манзилли!R:R,"Рад")</f>
        <v>0</v>
      </c>
      <c r="AQ144" s="38">
        <f>+COUNTIFS(Манзилли!N:N,D144,Манзилли!S:S,$AO$335,Манзилли!R:R,"Жараён")</f>
        <v>0</v>
      </c>
      <c r="AR144" s="38">
        <f>+COUNTIFS(Манзилли!N:N,D144,Манзилли!S:S,$AO$335,Манзилли!R:R,"Қарор")</f>
        <v>0</v>
      </c>
      <c r="AS144" s="38">
        <f>+COUNTIFS(Манзилли!N:N,D144,Манзилли!S:S,$AO$335,Манзилли!R:R,"Тўланди")</f>
        <v>0</v>
      </c>
      <c r="AT144" s="38">
        <f>+COUNTIFS(Манзилли!D:D,#REF!,Манзилли!I:I,$BD$335)</f>
        <v>0</v>
      </c>
      <c r="AU144" s="38">
        <f>+COUNTIFS(Манзилли!D:D,#REF!,Манзилли!I:I,$BD$335,Манзилли!H:H,"Рад")</f>
        <v>0</v>
      </c>
      <c r="AV144" s="38">
        <f>+COUNTIFS(Манзилли!D:D,#REF!,Манзилли!I:I,$BD$335,Манзилли!H:H,"Жараён")</f>
        <v>0</v>
      </c>
      <c r="AW144" s="38">
        <f>+COUNTIFS(Манзилли!D:D,#REF!,Манзилли!I:I,$BD$335,Манзилли!H:H,"Қарор")</f>
        <v>0</v>
      </c>
      <c r="AX144" s="38">
        <f>+COUNTIFS(Манзилли!D:D,#REF!,Манзилли!I:I,$BD$335,Манзилли!H:H,"Тўланди")</f>
        <v>0</v>
      </c>
      <c r="AY144" s="38">
        <f>+COUNTIFS(Манзилли!I:I,#REF!,Манзилли!N:N,$BD$335)</f>
        <v>0</v>
      </c>
      <c r="AZ144" s="38">
        <f>+COUNTIFS(Манзилли!I:I,#REF!,Манзилли!N:N,$BD$335,Манзилли!M:M,"Рад")</f>
        <v>0</v>
      </c>
      <c r="BA144" s="38">
        <f>+COUNTIFS(Манзилли!I:I,#REF!,Манзилли!N:N,$BD$335,Манзилли!M:M,"Жараён")</f>
        <v>0</v>
      </c>
      <c r="BB144" s="38">
        <f>+COUNTIFS(Манзилли!I:I,#REF!,Манзилли!N:N,$BD$335,Манзилли!M:M,"Қарор")</f>
        <v>0</v>
      </c>
      <c r="BC144" s="38">
        <f>+COUNTIFS(Манзилли!I:I,#REF!,Манзилли!N:N,$BD$335,Манзилли!M:M,"Тўланди")</f>
        <v>0</v>
      </c>
      <c r="BD144" s="38">
        <f>+COUNTIFS(Манзилли!N:N,D144,Манзилли!S:S,$BD$335)</f>
        <v>0</v>
      </c>
      <c r="BE144" s="38">
        <f>+COUNTIFS(Манзилли!N:N,D144,Манзилли!S:S,$BD$335,Манзилли!R:R,"Рад")</f>
        <v>0</v>
      </c>
      <c r="BF144" s="38">
        <f>+COUNTIFS(Манзилли!N:N,D144,Манзилли!S:S,$BD$335,Манзилли!R:R,"Жараён")</f>
        <v>0</v>
      </c>
      <c r="BG144" s="38">
        <f>+COUNTIFS(Манзилли!N:N,D144,Манзилли!S:S,$BD$335,Манзилли!R:R,"Қарор")</f>
        <v>0</v>
      </c>
      <c r="BH144" s="38">
        <f>+COUNTIFS(Манзилли!N:N,D144,Манзилли!S:S,$BD$335,Манзилли!R:R,"Тўланди")</f>
        <v>0</v>
      </c>
      <c r="BI144" s="38">
        <f>+COUNTIFS(Манзилли!N:N,D144,Манзилли!S:S,$BI$335)</f>
        <v>0</v>
      </c>
      <c r="BJ144" s="38">
        <f>+COUNTIFS(Манзилли!N:N,D144,Манзилли!S:S,$BI$335,Манзилли!R:R,"Рад")</f>
        <v>0</v>
      </c>
      <c r="BK144" s="38">
        <f>+COUNTIFS(Манзилли!N:N,D144,Манзилли!S:S,$BI$335,Манзилли!R:R,"Жараён")</f>
        <v>0</v>
      </c>
      <c r="BL144" s="41">
        <f>+COUNTIFS(Манзилли!N:N,D144,Манзилли!S:S,$BI$335,Манзилли!R:R,"Қарор")</f>
        <v>0</v>
      </c>
      <c r="BM144" s="39">
        <f>+COUNTIFS(Манзилли!N:N,D144,Манзилли!S:S,$BI$335,Манзилли!R:R,"Тўланди")</f>
        <v>0</v>
      </c>
    </row>
    <row r="145" spans="1:65" ht="49.5" hidden="1" customHeight="1" x14ac:dyDescent="0.25">
      <c r="A145" s="67">
        <v>139</v>
      </c>
      <c r="B145" s="68" t="s">
        <v>19072</v>
      </c>
      <c r="C145" s="72" t="s">
        <v>31</v>
      </c>
      <c r="D145" s="76">
        <v>62103025790014</v>
      </c>
      <c r="E145" s="37">
        <f t="shared" si="15"/>
        <v>19</v>
      </c>
      <c r="F145" s="38">
        <f t="shared" si="16"/>
        <v>7</v>
      </c>
      <c r="G145" s="38">
        <f t="shared" si="17"/>
        <v>0</v>
      </c>
      <c r="H145" s="38">
        <f t="shared" si="18"/>
        <v>1</v>
      </c>
      <c r="I145" s="38">
        <f t="shared" si="19"/>
        <v>0</v>
      </c>
      <c r="J145" s="39">
        <f t="shared" si="20"/>
        <v>13</v>
      </c>
      <c r="K145" s="40">
        <f>+COUNTIFS(Манзилли!N:N,D145,Манзилли!S:S,$K$335)</f>
        <v>0</v>
      </c>
      <c r="L145" s="38">
        <f>+COUNTIFS(Манзилли!N:N,D145,Манзилли!S:S,$K$335,Манзилли!R:R,"Рад")</f>
        <v>0</v>
      </c>
      <c r="M145" s="38">
        <f>+COUNTIFS(Манзилли!N:N,D145,Манзилли!S:S,$K$335,Манзилли!R:R,"Жараён")</f>
        <v>0</v>
      </c>
      <c r="N145" s="38">
        <f>+COUNTIFS(Манзилли!N:N,D145,Манзилли!S:S,$K$335,Манзилли!R:R,"Қарор")</f>
        <v>0</v>
      </c>
      <c r="O145" s="38">
        <f>+COUNTIFS(Манзилли!N:N,D145,Манзилли!S:S,$K$335,Манзилли!R:R,"Тўланди")</f>
        <v>0</v>
      </c>
      <c r="P145" s="38">
        <f>+COUNTIFS(Манзилли!N:N,D145,Манзилли!S:S,$P$335)</f>
        <v>0</v>
      </c>
      <c r="Q145" s="38">
        <f>+COUNTIFS(Манзилли!N:N,D145,Манзилли!S:S,$P$335,Манзилли!R:R,"Рад")</f>
        <v>0</v>
      </c>
      <c r="R145" s="38">
        <f>+COUNTIFS(Манзилли!N:N,D145,Манзилли!S:S,$P$335,Манзилли!R:R,"Жараён")</f>
        <v>0</v>
      </c>
      <c r="S145" s="38">
        <f>+COUNTIFS(Манзилли!N:N,D145,Манзилли!S:S,$P$335,Манзилли!R:R,"Қарор")</f>
        <v>0</v>
      </c>
      <c r="T145" s="38">
        <f>+COUNTIFS(Манзилли!N:N,D145,Манзилли!S:S,$P$335,Манзилли!R:R,"Тўланди")</f>
        <v>0</v>
      </c>
      <c r="U145" s="38">
        <f>+COUNTIFS(Манзилли!N:N,D145,Манзилли!S:S,$U$335)</f>
        <v>13</v>
      </c>
      <c r="V145" s="38">
        <f>+COUNTIFS(Манзилли!N:N,D145,Манзилли!S:S,$U$335,Манзилли!R:R,"Рад")</f>
        <v>5</v>
      </c>
      <c r="W145" s="38">
        <f>+COUNTIFS(Манзилли!N:N,D145,Манзилли!S:S,$U$335,Манзилли!R:R,"Жараён")</f>
        <v>0</v>
      </c>
      <c r="X145" s="38">
        <f>+COUNTIFS(Манзилли!N:N,D145,Манзилли!S:S,$U$335,Манзилли!R:R,"Қарор")</f>
        <v>0</v>
      </c>
      <c r="Y145" s="38">
        <f>+COUNTIFS(Манзилли!N:N,D145,Манзилли!S:S,$U$335,Манзилли!R:R,"Тўланди")</f>
        <v>8</v>
      </c>
      <c r="Z145" s="38">
        <f>+COUNTIFS(Манзилли!N:N,D145,Манзилли!S:S,$Y$335)</f>
        <v>4</v>
      </c>
      <c r="AA145" s="38">
        <f>+COUNTIFS(Манзилли!N:N,D145,Манзилли!S:S,$Y$335,Манзилли!R:R,"Рад")</f>
        <v>1</v>
      </c>
      <c r="AB145" s="38">
        <f>+COUNTIFS(Манзилли!N:N,D145,Манзилли!S:S,$Y$335,Манзилли!R:R,"Жараён")</f>
        <v>0</v>
      </c>
      <c r="AC145" s="38">
        <f>+COUNTIFS(Манзилли!N:N,D145,Манзилли!S:S,$Y$335,Манзилли!R:R,"Қарор")</f>
        <v>0</v>
      </c>
      <c r="AD145" s="38">
        <f>+COUNTIFS(Манзилли!N:N,D145,Манзилли!S:S,$Y$335,Манзилли!R:R,"Тўланди")</f>
        <v>3</v>
      </c>
      <c r="AE145" s="38">
        <f>+COUNTIFS(Манзилли!N:N,D145,Манзилли!S:S,$AD$335)</f>
        <v>0</v>
      </c>
      <c r="AF145" s="38">
        <f>+COUNTIFS(Манзилли!N:N,D145,Манзилли!S:S,$AD$335,Манзилли!R:R,"Рад")</f>
        <v>0</v>
      </c>
      <c r="AG145" s="38">
        <f>+COUNTIFS(Манзилли!N:N,D145,Манзилли!S:S,$AD$335,Манзилли!R:R,"Жараён")</f>
        <v>0</v>
      </c>
      <c r="AH145" s="38">
        <f>+COUNTIFS(Манзилли!N:N,D145,Манзилли!S:S,$AD$335,Манзилли!R:R,"Қарор")</f>
        <v>0</v>
      </c>
      <c r="AI145" s="38">
        <f>+COUNTIFS(Манзилли!N:N,D145,Манзилли!S:S,$AD$335,Манзилли!R:R,"Тўланди")</f>
        <v>0</v>
      </c>
      <c r="AJ145" s="38">
        <f>+COUNTIFS(Манзилли!N:N,D145,Манзилли!S:S,$AJ$335)</f>
        <v>0</v>
      </c>
      <c r="AK145" s="38">
        <f>+COUNTIFS(Манзилли!N:N,D145,Манзилли!S:S,$AJ$335,Манзилли!R:R,"Рад")</f>
        <v>0</v>
      </c>
      <c r="AL145" s="38">
        <f>+COUNTIFS(Манзилли!N:N,D145,Манзилли!S:S,$AJ$335,Манзилли!R:R,"Жараён")</f>
        <v>0</v>
      </c>
      <c r="AM145" s="38">
        <f>+COUNTIFS(Манзилли!N:N,D145,Манзилли!S:S,$AJ$335,Манзилли!R:R,"Қарор")</f>
        <v>0</v>
      </c>
      <c r="AN145" s="38">
        <f>+COUNTIFS(Манзилли!N:N,D145,Манзилли!S:S,$AJ$335,Манзилли!R:R,"Тўланди")</f>
        <v>0</v>
      </c>
      <c r="AO145" s="38">
        <f>+COUNTIFS(Манзилли!N:N,D145,Манзилли!S:S,$AO$335)</f>
        <v>0</v>
      </c>
      <c r="AP145" s="38">
        <f>+COUNTIFS(Манзилли!N:N,D145,Манзилли!S:S,$AO$335,Манзилли!R:R,"Рад")</f>
        <v>0</v>
      </c>
      <c r="AQ145" s="38">
        <f>+COUNTIFS(Манзилли!N:N,D145,Манзилли!S:S,$AO$335,Манзилли!R:R,"Жараён")</f>
        <v>0</v>
      </c>
      <c r="AR145" s="38">
        <f>+COUNTIFS(Манзилли!N:N,D145,Манзилли!S:S,$AO$335,Манзилли!R:R,"Қарор")</f>
        <v>0</v>
      </c>
      <c r="AS145" s="38">
        <f>+COUNTIFS(Манзилли!N:N,D145,Манзилли!S:S,$AO$335,Манзилли!R:R,"Тўланди")</f>
        <v>0</v>
      </c>
      <c r="AT145" s="38">
        <f>+COUNTIFS(Манзилли!D:D,#REF!,Манзилли!I:I,$BD$335)</f>
        <v>0</v>
      </c>
      <c r="AU145" s="38">
        <f>+COUNTIFS(Манзилли!D:D,#REF!,Манзилли!I:I,$BD$335,Манзилли!H:H,"Рад")</f>
        <v>0</v>
      </c>
      <c r="AV145" s="38">
        <f>+COUNTIFS(Манзилли!D:D,#REF!,Манзилли!I:I,$BD$335,Манзилли!H:H,"Жараён")</f>
        <v>0</v>
      </c>
      <c r="AW145" s="38">
        <f>+COUNTIFS(Манзилли!D:D,#REF!,Манзилли!I:I,$BD$335,Манзилли!H:H,"Қарор")</f>
        <v>0</v>
      </c>
      <c r="AX145" s="38">
        <f>+COUNTIFS(Манзилли!D:D,#REF!,Манзилли!I:I,$BD$335,Манзилли!H:H,"Тўланди")</f>
        <v>0</v>
      </c>
      <c r="AY145" s="38">
        <f>+COUNTIFS(Манзилли!I:I,#REF!,Манзилли!N:N,$BD$335)</f>
        <v>0</v>
      </c>
      <c r="AZ145" s="38">
        <f>+COUNTIFS(Манзилли!I:I,#REF!,Манзилли!N:N,$BD$335,Манзилли!M:M,"Рад")</f>
        <v>0</v>
      </c>
      <c r="BA145" s="38">
        <f>+COUNTIFS(Манзилли!I:I,#REF!,Манзилли!N:N,$BD$335,Манзилли!M:M,"Жараён")</f>
        <v>0</v>
      </c>
      <c r="BB145" s="38">
        <f>+COUNTIFS(Манзилли!I:I,#REF!,Манзилли!N:N,$BD$335,Манзилли!M:M,"Қарор")</f>
        <v>0</v>
      </c>
      <c r="BC145" s="38">
        <f>+COUNTIFS(Манзилли!I:I,#REF!,Манзилли!N:N,$BD$335,Манзилли!M:M,"Тўланди")</f>
        <v>0</v>
      </c>
      <c r="BD145" s="38">
        <f>+COUNTIFS(Манзилли!N:N,D145,Манзилли!S:S,$BD$335)</f>
        <v>2</v>
      </c>
      <c r="BE145" s="38">
        <f>+COUNTIFS(Манзилли!N:N,D145,Манзилли!S:S,$BD$335,Манзилли!R:R,"Рад")</f>
        <v>1</v>
      </c>
      <c r="BF145" s="38">
        <f>+COUNTIFS(Манзилли!N:N,D145,Манзилли!S:S,$BD$335,Манзилли!R:R,"Жараён")</f>
        <v>0</v>
      </c>
      <c r="BG145" s="38">
        <f>+COUNTIFS(Манзилли!N:N,D145,Манзилли!S:S,$BD$335,Манзилли!R:R,"Қарор")</f>
        <v>1</v>
      </c>
      <c r="BH145" s="38">
        <f>+COUNTIFS(Манзилли!N:N,D145,Манзилли!S:S,$BD$335,Манзилли!R:R,"Тўланди")</f>
        <v>0</v>
      </c>
      <c r="BI145" s="38">
        <f>+COUNTIFS(Манзилли!N:N,D145,Манзилли!S:S,$BI$335)</f>
        <v>0</v>
      </c>
      <c r="BJ145" s="38">
        <f>+COUNTIFS(Манзилли!N:N,D145,Манзилли!S:S,$BI$335,Манзилли!R:R,"Рад")</f>
        <v>0</v>
      </c>
      <c r="BK145" s="38">
        <f>+COUNTIFS(Манзилли!N:N,D145,Манзилли!S:S,$BI$335,Манзилли!R:R,"Жараён")</f>
        <v>0</v>
      </c>
      <c r="BL145" s="41">
        <f>+COUNTIFS(Манзилли!N:N,D145,Манзилли!S:S,$BI$335,Манзилли!R:R,"Қарор")</f>
        <v>0</v>
      </c>
      <c r="BM145" s="39">
        <f>+COUNTIFS(Манзилли!N:N,D145,Манзилли!S:S,$BI$335,Манзилли!R:R,"Тўланди")</f>
        <v>0</v>
      </c>
    </row>
    <row r="146" spans="1:65" ht="49.5" hidden="1" customHeight="1" x14ac:dyDescent="0.25">
      <c r="A146" s="67">
        <v>140</v>
      </c>
      <c r="B146" s="68" t="s">
        <v>19072</v>
      </c>
      <c r="C146" s="72" t="s">
        <v>292</v>
      </c>
      <c r="D146" s="76">
        <v>41105812350037</v>
      </c>
      <c r="E146" s="37">
        <f t="shared" si="15"/>
        <v>8</v>
      </c>
      <c r="F146" s="38">
        <f t="shared" si="16"/>
        <v>1</v>
      </c>
      <c r="G146" s="38">
        <f t="shared" si="17"/>
        <v>1</v>
      </c>
      <c r="H146" s="38">
        <f t="shared" si="18"/>
        <v>2</v>
      </c>
      <c r="I146" s="38">
        <f t="shared" si="19"/>
        <v>12.5</v>
      </c>
      <c r="J146" s="39">
        <f t="shared" si="20"/>
        <v>6</v>
      </c>
      <c r="K146" s="40">
        <f>+COUNTIFS(Манзилли!N:N,D146,Манзилли!S:S,$K$335)</f>
        <v>0</v>
      </c>
      <c r="L146" s="38">
        <f>+COUNTIFS(Манзилли!N:N,D146,Манзилли!S:S,$K$335,Манзилли!R:R,"Рад")</f>
        <v>0</v>
      </c>
      <c r="M146" s="38">
        <f>+COUNTIFS(Манзилли!N:N,D146,Манзилли!S:S,$K$335,Манзилли!R:R,"Жараён")</f>
        <v>0</v>
      </c>
      <c r="N146" s="38">
        <f>+COUNTIFS(Манзилли!N:N,D146,Манзилли!S:S,$K$335,Манзилли!R:R,"Қарор")</f>
        <v>0</v>
      </c>
      <c r="O146" s="38">
        <f>+COUNTIFS(Манзилли!N:N,D146,Манзилли!S:S,$K$335,Манзилли!R:R,"Тўланди")</f>
        <v>0</v>
      </c>
      <c r="P146" s="38">
        <f>+COUNTIFS(Манзилли!N:N,D146,Манзилли!S:S,$P$335)</f>
        <v>0</v>
      </c>
      <c r="Q146" s="38">
        <f>+COUNTIFS(Манзилли!N:N,D146,Манзилли!S:S,$P$335,Манзилли!R:R,"Рад")</f>
        <v>0</v>
      </c>
      <c r="R146" s="38">
        <f>+COUNTIFS(Манзилли!N:N,D146,Манзилли!S:S,$P$335,Манзилли!R:R,"Жараён")</f>
        <v>0</v>
      </c>
      <c r="S146" s="38">
        <f>+COUNTIFS(Манзилли!N:N,D146,Манзилли!S:S,$P$335,Манзилли!R:R,"Қарор")</f>
        <v>0</v>
      </c>
      <c r="T146" s="38">
        <f>+COUNTIFS(Манзилли!N:N,D146,Манзилли!S:S,$P$335,Манзилли!R:R,"Тўланди")</f>
        <v>0</v>
      </c>
      <c r="U146" s="38">
        <f>+COUNTIFS(Манзилли!N:N,D146,Манзилли!S:S,$U$335)</f>
        <v>6</v>
      </c>
      <c r="V146" s="38">
        <f>+COUNTIFS(Манзилли!N:N,D146,Манзилли!S:S,$U$335,Манзилли!R:R,"Рад")</f>
        <v>1</v>
      </c>
      <c r="W146" s="38">
        <f>+COUNTIFS(Манзилли!N:N,D146,Манзилли!S:S,$U$335,Манзилли!R:R,"Жараён")</f>
        <v>1</v>
      </c>
      <c r="X146" s="38">
        <f>+COUNTIFS(Манзилли!N:N,D146,Манзилли!S:S,$U$335,Манзилли!R:R,"Қарор")</f>
        <v>0</v>
      </c>
      <c r="Y146" s="38">
        <f>+COUNTIFS(Манзилли!N:N,D146,Манзилли!S:S,$U$335,Манзилли!R:R,"Тўланди")</f>
        <v>4</v>
      </c>
      <c r="Z146" s="38">
        <f>+COUNTIFS(Манзилли!N:N,D146,Манзилли!S:S,$Y$335)</f>
        <v>0</v>
      </c>
      <c r="AA146" s="38">
        <f>+COUNTIFS(Манзилли!N:N,D146,Манзилли!S:S,$Y$335,Манзилли!R:R,"Рад")</f>
        <v>0</v>
      </c>
      <c r="AB146" s="38">
        <f>+COUNTIFS(Манзилли!N:N,D146,Манзилли!S:S,$Y$335,Манзилли!R:R,"Жараён")</f>
        <v>0</v>
      </c>
      <c r="AC146" s="38">
        <f>+COUNTIFS(Манзилли!N:N,D146,Манзилли!S:S,$Y$335,Манзилли!R:R,"Қарор")</f>
        <v>0</v>
      </c>
      <c r="AD146" s="38">
        <f>+COUNTIFS(Манзилли!N:N,D146,Манзилли!S:S,$Y$335,Манзилли!R:R,"Тўланди")</f>
        <v>0</v>
      </c>
      <c r="AE146" s="38">
        <f>+COUNTIFS(Манзилли!N:N,D146,Манзилли!S:S,$AD$335)</f>
        <v>0</v>
      </c>
      <c r="AF146" s="38">
        <f>+COUNTIFS(Манзилли!N:N,D146,Манзилли!S:S,$AD$335,Манзилли!R:R,"Рад")</f>
        <v>0</v>
      </c>
      <c r="AG146" s="38">
        <f>+COUNTIFS(Манзилли!N:N,D146,Манзилли!S:S,$AD$335,Манзилли!R:R,"Жараён")</f>
        <v>0</v>
      </c>
      <c r="AH146" s="38">
        <f>+COUNTIFS(Манзилли!N:N,D146,Манзилли!S:S,$AD$335,Манзилли!R:R,"Қарор")</f>
        <v>0</v>
      </c>
      <c r="AI146" s="38">
        <f>+COUNTIFS(Манзилли!N:N,D146,Манзилли!S:S,$AD$335,Манзилли!R:R,"Тўланди")</f>
        <v>0</v>
      </c>
      <c r="AJ146" s="38">
        <f>+COUNTIFS(Манзилли!N:N,D146,Манзилли!S:S,$AJ$335)</f>
        <v>0</v>
      </c>
      <c r="AK146" s="38">
        <f>+COUNTIFS(Манзилли!N:N,D146,Манзилли!S:S,$AJ$335,Манзилли!R:R,"Рад")</f>
        <v>0</v>
      </c>
      <c r="AL146" s="38">
        <f>+COUNTIFS(Манзилли!N:N,D146,Манзилли!S:S,$AJ$335,Манзилли!R:R,"Жараён")</f>
        <v>0</v>
      </c>
      <c r="AM146" s="38">
        <f>+COUNTIFS(Манзилли!N:N,D146,Манзилли!S:S,$AJ$335,Манзилли!R:R,"Қарор")</f>
        <v>0</v>
      </c>
      <c r="AN146" s="38">
        <f>+COUNTIFS(Манзилли!N:N,D146,Манзилли!S:S,$AJ$335,Манзилли!R:R,"Тўланди")</f>
        <v>0</v>
      </c>
      <c r="AO146" s="38">
        <f>+COUNTIFS(Манзилли!N:N,D146,Манзилли!S:S,$AO$335)</f>
        <v>0</v>
      </c>
      <c r="AP146" s="38">
        <f>+COUNTIFS(Манзилли!N:N,D146,Манзилли!S:S,$AO$335,Манзилли!R:R,"Рад")</f>
        <v>0</v>
      </c>
      <c r="AQ146" s="38">
        <f>+COUNTIFS(Манзилли!N:N,D146,Манзилли!S:S,$AO$335,Манзилли!R:R,"Жараён")</f>
        <v>0</v>
      </c>
      <c r="AR146" s="38">
        <f>+COUNTIFS(Манзилли!N:N,D146,Манзилли!S:S,$AO$335,Манзилли!R:R,"Қарор")</f>
        <v>0</v>
      </c>
      <c r="AS146" s="38">
        <f>+COUNTIFS(Манзилли!N:N,D146,Манзилли!S:S,$AO$335,Манзилли!R:R,"Тўланди")</f>
        <v>0</v>
      </c>
      <c r="AT146" s="38">
        <f>+COUNTIFS(Манзилли!D:D,#REF!,Манзилли!I:I,$BD$335)</f>
        <v>0</v>
      </c>
      <c r="AU146" s="38">
        <f>+COUNTIFS(Манзилли!D:D,#REF!,Манзилли!I:I,$BD$335,Манзилли!H:H,"Рад")</f>
        <v>0</v>
      </c>
      <c r="AV146" s="38">
        <f>+COUNTIFS(Манзилли!D:D,#REF!,Манзилли!I:I,$BD$335,Манзилли!H:H,"Жараён")</f>
        <v>0</v>
      </c>
      <c r="AW146" s="38">
        <f>+COUNTIFS(Манзилли!D:D,#REF!,Манзилли!I:I,$BD$335,Манзилли!H:H,"Қарор")</f>
        <v>0</v>
      </c>
      <c r="AX146" s="38">
        <f>+COUNTIFS(Манзилли!D:D,#REF!,Манзилли!I:I,$BD$335,Манзилли!H:H,"Тўланди")</f>
        <v>0</v>
      </c>
      <c r="AY146" s="38">
        <f>+COUNTIFS(Манзилли!I:I,#REF!,Манзилли!N:N,$BD$335)</f>
        <v>0</v>
      </c>
      <c r="AZ146" s="38">
        <f>+COUNTIFS(Манзилли!I:I,#REF!,Манзилли!N:N,$BD$335,Манзилли!M:M,"Рад")</f>
        <v>0</v>
      </c>
      <c r="BA146" s="38">
        <f>+COUNTIFS(Манзилли!I:I,#REF!,Манзилли!N:N,$BD$335,Манзилли!M:M,"Жараён")</f>
        <v>0</v>
      </c>
      <c r="BB146" s="38">
        <f>+COUNTIFS(Манзилли!I:I,#REF!,Манзилли!N:N,$BD$335,Манзилли!M:M,"Қарор")</f>
        <v>0</v>
      </c>
      <c r="BC146" s="38">
        <f>+COUNTIFS(Манзилли!I:I,#REF!,Манзилли!N:N,$BD$335,Манзилли!M:M,"Тўланди")</f>
        <v>0</v>
      </c>
      <c r="BD146" s="38">
        <f>+COUNTIFS(Манзилли!N:N,D146,Манзилли!S:S,$BD$335)</f>
        <v>2</v>
      </c>
      <c r="BE146" s="38">
        <f>+COUNTIFS(Манзилли!N:N,D146,Манзилли!S:S,$BD$335,Манзилли!R:R,"Рад")</f>
        <v>0</v>
      </c>
      <c r="BF146" s="38">
        <f>+COUNTIFS(Манзилли!N:N,D146,Манзилли!S:S,$BD$335,Манзилли!R:R,"Жараён")</f>
        <v>0</v>
      </c>
      <c r="BG146" s="38">
        <f>+COUNTIFS(Манзилли!N:N,D146,Манзилли!S:S,$BD$335,Манзилли!R:R,"Қарор")</f>
        <v>2</v>
      </c>
      <c r="BH146" s="38">
        <f>+COUNTIFS(Манзилли!N:N,D146,Манзилли!S:S,$BD$335,Манзилли!R:R,"Тўланди")</f>
        <v>0</v>
      </c>
      <c r="BI146" s="38">
        <f>+COUNTIFS(Манзилли!N:N,D146,Манзилли!S:S,$BI$335)</f>
        <v>0</v>
      </c>
      <c r="BJ146" s="38">
        <f>+COUNTIFS(Манзилли!N:N,D146,Манзилли!S:S,$BI$335,Манзилли!R:R,"Рад")</f>
        <v>0</v>
      </c>
      <c r="BK146" s="38">
        <f>+COUNTIFS(Манзилли!N:N,D146,Манзилли!S:S,$BI$335,Манзилли!R:R,"Жараён")</f>
        <v>0</v>
      </c>
      <c r="BL146" s="41">
        <f>+COUNTIFS(Манзилли!N:N,D146,Манзилли!S:S,$BI$335,Манзилли!R:R,"Қарор")</f>
        <v>0</v>
      </c>
      <c r="BM146" s="39">
        <f>+COUNTIFS(Манзилли!N:N,D146,Манзилли!S:S,$BI$335,Манзилли!R:R,"Тўланди")</f>
        <v>0</v>
      </c>
    </row>
    <row r="147" spans="1:65" ht="49.5" hidden="1" customHeight="1" x14ac:dyDescent="0.25">
      <c r="A147" s="67">
        <v>141</v>
      </c>
      <c r="B147" s="68" t="s">
        <v>19072</v>
      </c>
      <c r="C147" s="72" t="s">
        <v>127</v>
      </c>
      <c r="D147" s="76">
        <v>41203895820017</v>
      </c>
      <c r="E147" s="37">
        <f t="shared" si="15"/>
        <v>20</v>
      </c>
      <c r="F147" s="38">
        <f t="shared" si="16"/>
        <v>7</v>
      </c>
      <c r="G147" s="38">
        <f t="shared" si="17"/>
        <v>0</v>
      </c>
      <c r="H147" s="38">
        <f t="shared" si="18"/>
        <v>1</v>
      </c>
      <c r="I147" s="38">
        <f t="shared" si="19"/>
        <v>0</v>
      </c>
      <c r="J147" s="39">
        <f t="shared" si="20"/>
        <v>14</v>
      </c>
      <c r="K147" s="40">
        <f>+COUNTIFS(Манзилли!N:N,D147,Манзилли!S:S,$K$335)</f>
        <v>0</v>
      </c>
      <c r="L147" s="38">
        <f>+COUNTIFS(Манзилли!N:N,D147,Манзилли!S:S,$K$335,Манзилли!R:R,"Рад")</f>
        <v>0</v>
      </c>
      <c r="M147" s="38">
        <f>+COUNTIFS(Манзилли!N:N,D147,Манзилли!S:S,$K$335,Манзилли!R:R,"Жараён")</f>
        <v>0</v>
      </c>
      <c r="N147" s="38">
        <f>+COUNTIFS(Манзилли!N:N,D147,Манзилли!S:S,$K$335,Манзилли!R:R,"Қарор")</f>
        <v>0</v>
      </c>
      <c r="O147" s="38">
        <f>+COUNTIFS(Манзилли!N:N,D147,Манзилли!S:S,$K$335,Манзилли!R:R,"Тўланди")</f>
        <v>0</v>
      </c>
      <c r="P147" s="38">
        <f>+COUNTIFS(Манзилли!N:N,D147,Манзилли!S:S,$P$335)</f>
        <v>2</v>
      </c>
      <c r="Q147" s="38">
        <f>+COUNTIFS(Манзилли!N:N,D147,Манзилли!S:S,$P$335,Манзилли!R:R,"Рад")</f>
        <v>2</v>
      </c>
      <c r="R147" s="38">
        <f>+COUNTIFS(Манзилли!N:N,D147,Манзилли!S:S,$P$335,Манзилли!R:R,"Жараён")</f>
        <v>0</v>
      </c>
      <c r="S147" s="38">
        <f>+COUNTIFS(Манзилли!N:N,D147,Манзилли!S:S,$P$335,Манзилли!R:R,"Қарор")</f>
        <v>0</v>
      </c>
      <c r="T147" s="38">
        <f>+COUNTIFS(Манзилли!N:N,D147,Манзилли!S:S,$P$335,Манзилли!R:R,"Тўланди")</f>
        <v>0</v>
      </c>
      <c r="U147" s="38">
        <f>+COUNTIFS(Манзилли!N:N,D147,Манзилли!S:S,$U$335)</f>
        <v>10</v>
      </c>
      <c r="V147" s="38">
        <f>+COUNTIFS(Манзилли!N:N,D147,Манзилли!S:S,$U$335,Манзилли!R:R,"Рад")</f>
        <v>2</v>
      </c>
      <c r="W147" s="38">
        <f>+COUNTIFS(Манзилли!N:N,D147,Манзилли!S:S,$U$335,Манзилли!R:R,"Жараён")</f>
        <v>0</v>
      </c>
      <c r="X147" s="38">
        <f>+COUNTIFS(Манзилли!N:N,D147,Манзилли!S:S,$U$335,Манзилли!R:R,"Қарор")</f>
        <v>0</v>
      </c>
      <c r="Y147" s="38">
        <f>+COUNTIFS(Манзилли!N:N,D147,Манзилли!S:S,$U$335,Манзилли!R:R,"Тўланди")</f>
        <v>8</v>
      </c>
      <c r="Z147" s="38">
        <f>+COUNTIFS(Манзилли!N:N,D147,Манзилли!S:S,$Y$335)</f>
        <v>4</v>
      </c>
      <c r="AA147" s="38">
        <f>+COUNTIFS(Манзилли!N:N,D147,Манзилли!S:S,$Y$335,Манзилли!R:R,"Рад")</f>
        <v>2</v>
      </c>
      <c r="AB147" s="38">
        <f>+COUNTIFS(Манзилли!N:N,D147,Манзилли!S:S,$Y$335,Манзилли!R:R,"Жараён")</f>
        <v>0</v>
      </c>
      <c r="AC147" s="38">
        <f>+COUNTIFS(Манзилли!N:N,D147,Манзилли!S:S,$Y$335,Манзилли!R:R,"Қарор")</f>
        <v>1</v>
      </c>
      <c r="AD147" s="38">
        <f>+COUNTIFS(Манзилли!N:N,D147,Манзилли!S:S,$Y$335,Манзилли!R:R,"Тўланди")</f>
        <v>1</v>
      </c>
      <c r="AE147" s="38">
        <f>+COUNTIFS(Манзилли!N:N,D147,Манзилли!S:S,$AD$335)</f>
        <v>0</v>
      </c>
      <c r="AF147" s="38">
        <f>+COUNTIFS(Манзилли!N:N,D147,Манзилли!S:S,$AD$335,Манзилли!R:R,"Рад")</f>
        <v>0</v>
      </c>
      <c r="AG147" s="38">
        <f>+COUNTIFS(Манзилли!N:N,D147,Манзилли!S:S,$AD$335,Манзилли!R:R,"Жараён")</f>
        <v>0</v>
      </c>
      <c r="AH147" s="38">
        <f>+COUNTIFS(Манзилли!N:N,D147,Манзилли!S:S,$AD$335,Манзилли!R:R,"Қарор")</f>
        <v>0</v>
      </c>
      <c r="AI147" s="38">
        <f>+COUNTIFS(Манзилли!N:N,D147,Манзилли!S:S,$AD$335,Манзилли!R:R,"Тўланди")</f>
        <v>0</v>
      </c>
      <c r="AJ147" s="38">
        <f>+COUNTIFS(Манзилли!N:N,D147,Манзилли!S:S,$AJ$335)</f>
        <v>2</v>
      </c>
      <c r="AK147" s="38">
        <f>+COUNTIFS(Манзилли!N:N,D147,Манзилли!S:S,$AJ$335,Манзилли!R:R,"Рад")</f>
        <v>0</v>
      </c>
      <c r="AL147" s="38">
        <f>+COUNTIFS(Манзилли!N:N,D147,Манзилли!S:S,$AJ$335,Манзилли!R:R,"Жараён")</f>
        <v>0</v>
      </c>
      <c r="AM147" s="38">
        <f>+COUNTIFS(Манзилли!N:N,D147,Манзилли!S:S,$AJ$335,Манзилли!R:R,"Қарор")</f>
        <v>0</v>
      </c>
      <c r="AN147" s="38">
        <f>+COUNTIFS(Манзилли!N:N,D147,Манзилли!S:S,$AJ$335,Манзилли!R:R,"Тўланди")</f>
        <v>2</v>
      </c>
      <c r="AO147" s="38">
        <f>+COUNTIFS(Манзилли!N:N,D147,Манзилли!S:S,$AO$335)</f>
        <v>0</v>
      </c>
      <c r="AP147" s="38">
        <f>+COUNTIFS(Манзилли!N:N,D147,Манзилли!S:S,$AO$335,Манзилли!R:R,"Рад")</f>
        <v>0</v>
      </c>
      <c r="AQ147" s="38">
        <f>+COUNTIFS(Манзилли!N:N,D147,Манзилли!S:S,$AO$335,Манзилли!R:R,"Жараён")</f>
        <v>0</v>
      </c>
      <c r="AR147" s="38">
        <f>+COUNTIFS(Манзилли!N:N,D147,Манзилли!S:S,$AO$335,Манзилли!R:R,"Қарор")</f>
        <v>0</v>
      </c>
      <c r="AS147" s="38">
        <f>+COUNTIFS(Манзилли!N:N,D147,Манзилли!S:S,$AO$335,Манзилли!R:R,"Тўланди")</f>
        <v>0</v>
      </c>
      <c r="AT147" s="38">
        <f>+COUNTIFS(Манзилли!D:D,#REF!,Манзилли!I:I,$BD$335)</f>
        <v>0</v>
      </c>
      <c r="AU147" s="38">
        <f>+COUNTIFS(Манзилли!D:D,#REF!,Манзилли!I:I,$BD$335,Манзилли!H:H,"Рад")</f>
        <v>0</v>
      </c>
      <c r="AV147" s="38">
        <f>+COUNTIFS(Манзилли!D:D,#REF!,Манзилли!I:I,$BD$335,Манзилли!H:H,"Жараён")</f>
        <v>0</v>
      </c>
      <c r="AW147" s="38">
        <f>+COUNTIFS(Манзилли!D:D,#REF!,Манзилли!I:I,$BD$335,Манзилли!H:H,"Қарор")</f>
        <v>0</v>
      </c>
      <c r="AX147" s="38">
        <f>+COUNTIFS(Манзилли!D:D,#REF!,Манзилли!I:I,$BD$335,Манзилли!H:H,"Тўланди")</f>
        <v>0</v>
      </c>
      <c r="AY147" s="38">
        <f>+COUNTIFS(Манзилли!I:I,#REF!,Манзилли!N:N,$BD$335)</f>
        <v>0</v>
      </c>
      <c r="AZ147" s="38">
        <f>+COUNTIFS(Манзилли!I:I,#REF!,Манзилли!N:N,$BD$335,Манзилли!M:M,"Рад")</f>
        <v>0</v>
      </c>
      <c r="BA147" s="38">
        <f>+COUNTIFS(Манзилли!I:I,#REF!,Манзилли!N:N,$BD$335,Манзилли!M:M,"Жараён")</f>
        <v>0</v>
      </c>
      <c r="BB147" s="38">
        <f>+COUNTIFS(Манзилли!I:I,#REF!,Манзилли!N:N,$BD$335,Манзилли!M:M,"Қарор")</f>
        <v>0</v>
      </c>
      <c r="BC147" s="38">
        <f>+COUNTIFS(Манзилли!I:I,#REF!,Манзилли!N:N,$BD$335,Манзилли!M:M,"Тўланди")</f>
        <v>0</v>
      </c>
      <c r="BD147" s="38">
        <f>+COUNTIFS(Манзилли!N:N,D147,Манзилли!S:S,$BD$335)</f>
        <v>2</v>
      </c>
      <c r="BE147" s="38">
        <f>+COUNTIFS(Манзилли!N:N,D147,Манзилли!S:S,$BD$335,Манзилли!R:R,"Рад")</f>
        <v>1</v>
      </c>
      <c r="BF147" s="38">
        <f>+COUNTIFS(Манзилли!N:N,D147,Манзилли!S:S,$BD$335,Манзилли!R:R,"Жараён")</f>
        <v>0</v>
      </c>
      <c r="BG147" s="38">
        <f>+COUNTIFS(Манзилли!N:N,D147,Манзилли!S:S,$BD$335,Манзилли!R:R,"Қарор")</f>
        <v>0</v>
      </c>
      <c r="BH147" s="38">
        <f>+COUNTIFS(Манзилли!N:N,D147,Манзилли!S:S,$BD$335,Манзилли!R:R,"Тўланди")</f>
        <v>1</v>
      </c>
      <c r="BI147" s="38">
        <f>+COUNTIFS(Манзилли!N:N,D147,Манзилли!S:S,$BI$335)</f>
        <v>0</v>
      </c>
      <c r="BJ147" s="38">
        <f>+COUNTIFS(Манзилли!N:N,D147,Манзилли!S:S,$BI$335,Манзилли!R:R,"Рад")</f>
        <v>0</v>
      </c>
      <c r="BK147" s="38">
        <f>+COUNTIFS(Манзилли!N:N,D147,Манзилли!S:S,$BI$335,Манзилли!R:R,"Жараён")</f>
        <v>0</v>
      </c>
      <c r="BL147" s="41">
        <f>+COUNTIFS(Манзилли!N:N,D147,Манзилли!S:S,$BI$335,Манзилли!R:R,"Қарор")</f>
        <v>0</v>
      </c>
      <c r="BM147" s="39">
        <f>+COUNTIFS(Манзилли!N:N,D147,Манзилли!S:S,$BI$335,Манзилли!R:R,"Тўланди")</f>
        <v>0</v>
      </c>
    </row>
    <row r="148" spans="1:65" ht="49.5" hidden="1" customHeight="1" x14ac:dyDescent="0.25">
      <c r="A148" s="67">
        <v>142</v>
      </c>
      <c r="B148" s="68" t="s">
        <v>19072</v>
      </c>
      <c r="C148" s="72" t="s">
        <v>107</v>
      </c>
      <c r="D148" s="76">
        <v>42212872350055</v>
      </c>
      <c r="E148" s="37">
        <f t="shared" si="15"/>
        <v>19</v>
      </c>
      <c r="F148" s="38">
        <f t="shared" si="16"/>
        <v>9</v>
      </c>
      <c r="G148" s="38">
        <f t="shared" si="17"/>
        <v>0</v>
      </c>
      <c r="H148" s="38">
        <f t="shared" si="18"/>
        <v>1</v>
      </c>
      <c r="I148" s="38">
        <f t="shared" si="19"/>
        <v>0</v>
      </c>
      <c r="J148" s="39">
        <f t="shared" si="20"/>
        <v>11</v>
      </c>
      <c r="K148" s="40">
        <f>+COUNTIFS(Манзилли!N:N,D148,Манзилли!S:S,$K$335)</f>
        <v>1</v>
      </c>
      <c r="L148" s="38">
        <f>+COUNTIFS(Манзилли!N:N,D148,Манзилли!S:S,$K$335,Манзилли!R:R,"Рад")</f>
        <v>1</v>
      </c>
      <c r="M148" s="38">
        <f>+COUNTIFS(Манзилли!N:N,D148,Манзилли!S:S,$K$335,Манзилли!R:R,"Жараён")</f>
        <v>0</v>
      </c>
      <c r="N148" s="38">
        <f>+COUNTIFS(Манзилли!N:N,D148,Манзилли!S:S,$K$335,Манзилли!R:R,"Қарор")</f>
        <v>0</v>
      </c>
      <c r="O148" s="38">
        <f>+COUNTIFS(Манзилли!N:N,D148,Манзилли!S:S,$K$335,Манзилли!R:R,"Тўланди")</f>
        <v>0</v>
      </c>
      <c r="P148" s="38">
        <f>+COUNTIFS(Манзилли!N:N,D148,Манзилли!S:S,$P$335)</f>
        <v>0</v>
      </c>
      <c r="Q148" s="38">
        <f>+COUNTIFS(Манзилли!N:N,D148,Манзилли!S:S,$P$335,Манзилли!R:R,"Рад")</f>
        <v>0</v>
      </c>
      <c r="R148" s="38">
        <f>+COUNTIFS(Манзилли!N:N,D148,Манзилли!S:S,$P$335,Манзилли!R:R,"Жараён")</f>
        <v>0</v>
      </c>
      <c r="S148" s="38">
        <f>+COUNTIFS(Манзилли!N:N,D148,Манзилли!S:S,$P$335,Манзилли!R:R,"Қарор")</f>
        <v>0</v>
      </c>
      <c r="T148" s="38">
        <f>+COUNTIFS(Манзилли!N:N,D148,Манзилли!S:S,$P$335,Манзилли!R:R,"Тўланди")</f>
        <v>0</v>
      </c>
      <c r="U148" s="38">
        <f>+COUNTIFS(Манзилли!N:N,D148,Манзилли!S:S,$U$335)</f>
        <v>13</v>
      </c>
      <c r="V148" s="38">
        <f>+COUNTIFS(Манзилли!N:N,D148,Манзилли!S:S,$U$335,Манзилли!R:R,"Рад")</f>
        <v>6</v>
      </c>
      <c r="W148" s="38">
        <f>+COUNTIFS(Манзилли!N:N,D148,Манзилли!S:S,$U$335,Манзилли!R:R,"Жараён")</f>
        <v>0</v>
      </c>
      <c r="X148" s="38">
        <f>+COUNTIFS(Манзилли!N:N,D148,Манзилли!S:S,$U$335,Манзилли!R:R,"Қарор")</f>
        <v>1</v>
      </c>
      <c r="Y148" s="38">
        <f>+COUNTIFS(Манзилли!N:N,D148,Манзилли!S:S,$U$335,Манзилли!R:R,"Тўланди")</f>
        <v>6</v>
      </c>
      <c r="Z148" s="38">
        <f>+COUNTIFS(Манзилли!N:N,D148,Манзилли!S:S,$Y$335)</f>
        <v>3</v>
      </c>
      <c r="AA148" s="38">
        <f>+COUNTIFS(Манзилли!N:N,D148,Манзилли!S:S,$Y$335,Манзилли!R:R,"Рад")</f>
        <v>1</v>
      </c>
      <c r="AB148" s="38">
        <f>+COUNTIFS(Манзилли!N:N,D148,Манзилли!S:S,$Y$335,Манзилли!R:R,"Жараён")</f>
        <v>0</v>
      </c>
      <c r="AC148" s="38">
        <f>+COUNTIFS(Манзилли!N:N,D148,Манзилли!S:S,$Y$335,Манзилли!R:R,"Қарор")</f>
        <v>0</v>
      </c>
      <c r="AD148" s="38">
        <f>+COUNTIFS(Манзилли!N:N,D148,Манзилли!S:S,$Y$335,Манзилли!R:R,"Тўланди")</f>
        <v>2</v>
      </c>
      <c r="AE148" s="38">
        <f>+COUNTIFS(Манзилли!N:N,D148,Манзилли!S:S,$AD$335)</f>
        <v>0</v>
      </c>
      <c r="AF148" s="38">
        <f>+COUNTIFS(Манзилли!N:N,D148,Манзилли!S:S,$AD$335,Манзилли!R:R,"Рад")</f>
        <v>0</v>
      </c>
      <c r="AG148" s="38">
        <f>+COUNTIFS(Манзилли!N:N,D148,Манзилли!S:S,$AD$335,Манзилли!R:R,"Жараён")</f>
        <v>0</v>
      </c>
      <c r="AH148" s="38">
        <f>+COUNTIFS(Манзилли!N:N,D148,Манзилли!S:S,$AD$335,Манзилли!R:R,"Қарор")</f>
        <v>0</v>
      </c>
      <c r="AI148" s="38">
        <f>+COUNTIFS(Манзилли!N:N,D148,Манзилли!S:S,$AD$335,Манзилли!R:R,"Тўланди")</f>
        <v>0</v>
      </c>
      <c r="AJ148" s="38">
        <f>+COUNTIFS(Манзилли!N:N,D148,Манзилли!S:S,$AJ$335)</f>
        <v>0</v>
      </c>
      <c r="AK148" s="38">
        <f>+COUNTIFS(Манзилли!N:N,D148,Манзилли!S:S,$AJ$335,Манзилли!R:R,"Рад")</f>
        <v>0</v>
      </c>
      <c r="AL148" s="38">
        <f>+COUNTIFS(Манзилли!N:N,D148,Манзилли!S:S,$AJ$335,Манзилли!R:R,"Жараён")</f>
        <v>0</v>
      </c>
      <c r="AM148" s="38">
        <f>+COUNTIFS(Манзилли!N:N,D148,Манзилли!S:S,$AJ$335,Манзилли!R:R,"Қарор")</f>
        <v>0</v>
      </c>
      <c r="AN148" s="38">
        <f>+COUNTIFS(Манзилли!N:N,D148,Манзилли!S:S,$AJ$335,Манзилли!R:R,"Тўланди")</f>
        <v>0</v>
      </c>
      <c r="AO148" s="38">
        <f>+COUNTIFS(Манзилли!N:N,D148,Манзилли!S:S,$AO$335)</f>
        <v>0</v>
      </c>
      <c r="AP148" s="38">
        <f>+COUNTIFS(Манзилли!N:N,D148,Манзилли!S:S,$AO$335,Манзилли!R:R,"Рад")</f>
        <v>0</v>
      </c>
      <c r="AQ148" s="38">
        <f>+COUNTIFS(Манзилли!N:N,D148,Манзилли!S:S,$AO$335,Манзилли!R:R,"Жараён")</f>
        <v>0</v>
      </c>
      <c r="AR148" s="38">
        <f>+COUNTIFS(Манзилли!N:N,D148,Манзилли!S:S,$AO$335,Манзилли!R:R,"Қарор")</f>
        <v>0</v>
      </c>
      <c r="AS148" s="38">
        <f>+COUNTIFS(Манзилли!N:N,D148,Манзилли!S:S,$AO$335,Манзилли!R:R,"Тўланди")</f>
        <v>0</v>
      </c>
      <c r="AT148" s="38">
        <f>+COUNTIFS(Манзилли!D:D,#REF!,Манзилли!I:I,$BD$335)</f>
        <v>0</v>
      </c>
      <c r="AU148" s="38">
        <f>+COUNTIFS(Манзилли!D:D,#REF!,Манзилли!I:I,$BD$335,Манзилли!H:H,"Рад")</f>
        <v>0</v>
      </c>
      <c r="AV148" s="38">
        <f>+COUNTIFS(Манзилли!D:D,#REF!,Манзилли!I:I,$BD$335,Манзилли!H:H,"Жараён")</f>
        <v>0</v>
      </c>
      <c r="AW148" s="38">
        <f>+COUNTIFS(Манзилли!D:D,#REF!,Манзилли!I:I,$BD$335,Манзилли!H:H,"Қарор")</f>
        <v>0</v>
      </c>
      <c r="AX148" s="38">
        <f>+COUNTIFS(Манзилли!D:D,#REF!,Манзилли!I:I,$BD$335,Манзилли!H:H,"Тўланди")</f>
        <v>0</v>
      </c>
      <c r="AY148" s="38">
        <f>+COUNTIFS(Манзилли!I:I,#REF!,Манзилли!N:N,$BD$335)</f>
        <v>0</v>
      </c>
      <c r="AZ148" s="38">
        <f>+COUNTIFS(Манзилли!I:I,#REF!,Манзилли!N:N,$BD$335,Манзилли!M:M,"Рад")</f>
        <v>0</v>
      </c>
      <c r="BA148" s="38">
        <f>+COUNTIFS(Манзилли!I:I,#REF!,Манзилли!N:N,$BD$335,Манзилли!M:M,"Жараён")</f>
        <v>0</v>
      </c>
      <c r="BB148" s="38">
        <f>+COUNTIFS(Манзилли!I:I,#REF!,Манзилли!N:N,$BD$335,Манзилли!M:M,"Қарор")</f>
        <v>0</v>
      </c>
      <c r="BC148" s="38">
        <f>+COUNTIFS(Манзилли!I:I,#REF!,Манзилли!N:N,$BD$335,Манзилли!M:M,"Тўланди")</f>
        <v>0</v>
      </c>
      <c r="BD148" s="38">
        <f>+COUNTIFS(Манзилли!N:N,D148,Манзилли!S:S,$BD$335)</f>
        <v>2</v>
      </c>
      <c r="BE148" s="38">
        <f>+COUNTIFS(Манзилли!N:N,D148,Манзилли!S:S,$BD$335,Манзилли!R:R,"Рад")</f>
        <v>1</v>
      </c>
      <c r="BF148" s="38">
        <f>+COUNTIFS(Манзилли!N:N,D148,Манзилли!S:S,$BD$335,Манзилли!R:R,"Жараён")</f>
        <v>0</v>
      </c>
      <c r="BG148" s="38">
        <f>+COUNTIFS(Манзилли!N:N,D148,Манзилли!S:S,$BD$335,Манзилли!R:R,"Қарор")</f>
        <v>0</v>
      </c>
      <c r="BH148" s="38">
        <f>+COUNTIFS(Манзилли!N:N,D148,Манзилли!S:S,$BD$335,Манзилли!R:R,"Тўланди")</f>
        <v>1</v>
      </c>
      <c r="BI148" s="38">
        <f>+COUNTIFS(Манзилли!N:N,D148,Манзилли!S:S,$BI$335)</f>
        <v>0</v>
      </c>
      <c r="BJ148" s="38">
        <f>+COUNTIFS(Манзилли!N:N,D148,Манзилли!S:S,$BI$335,Манзилли!R:R,"Рад")</f>
        <v>0</v>
      </c>
      <c r="BK148" s="38">
        <f>+COUNTIFS(Манзилли!N:N,D148,Манзилли!S:S,$BI$335,Манзилли!R:R,"Жараён")</f>
        <v>0</v>
      </c>
      <c r="BL148" s="41">
        <f>+COUNTIFS(Манзилли!N:N,D148,Манзилли!S:S,$BI$335,Манзилли!R:R,"Қарор")</f>
        <v>0</v>
      </c>
      <c r="BM148" s="39">
        <f>+COUNTIFS(Манзилли!N:N,D148,Манзилли!S:S,$BI$335,Манзилли!R:R,"Тўланди")</f>
        <v>0</v>
      </c>
    </row>
    <row r="149" spans="1:65" ht="49.5" hidden="1" customHeight="1" x14ac:dyDescent="0.25">
      <c r="A149" s="67">
        <v>143</v>
      </c>
      <c r="B149" s="68" t="s">
        <v>19072</v>
      </c>
      <c r="C149" s="72" t="s">
        <v>269</v>
      </c>
      <c r="D149" s="76">
        <v>41603792350017</v>
      </c>
      <c r="E149" s="37">
        <f t="shared" si="15"/>
        <v>26</v>
      </c>
      <c r="F149" s="38">
        <f t="shared" si="16"/>
        <v>10</v>
      </c>
      <c r="G149" s="38">
        <f t="shared" si="17"/>
        <v>1</v>
      </c>
      <c r="H149" s="38">
        <f t="shared" si="18"/>
        <v>2</v>
      </c>
      <c r="I149" s="38">
        <f t="shared" si="19"/>
        <v>3.8461538461538463</v>
      </c>
      <c r="J149" s="39">
        <f t="shared" si="20"/>
        <v>13</v>
      </c>
      <c r="K149" s="40">
        <f>+COUNTIFS(Манзилли!N:N,D149,Манзилли!S:S,$K$335)</f>
        <v>0</v>
      </c>
      <c r="L149" s="38">
        <f>+COUNTIFS(Манзилли!N:N,D149,Манзилли!S:S,$K$335,Манзилли!R:R,"Рад")</f>
        <v>0</v>
      </c>
      <c r="M149" s="38">
        <f>+COUNTIFS(Манзилли!N:N,D149,Манзилли!S:S,$K$335,Манзилли!R:R,"Жараён")</f>
        <v>0</v>
      </c>
      <c r="N149" s="38">
        <f>+COUNTIFS(Манзилли!N:N,D149,Манзилли!S:S,$K$335,Манзилли!R:R,"Қарор")</f>
        <v>0</v>
      </c>
      <c r="O149" s="38">
        <f>+COUNTIFS(Манзилли!N:N,D149,Манзилли!S:S,$K$335,Манзилли!R:R,"Тўланди")</f>
        <v>0</v>
      </c>
      <c r="P149" s="38">
        <f>+COUNTIFS(Манзилли!N:N,D149,Манзилли!S:S,$P$335)</f>
        <v>0</v>
      </c>
      <c r="Q149" s="38">
        <f>+COUNTIFS(Манзилли!N:N,D149,Манзилли!S:S,$P$335,Манзилли!R:R,"Рад")</f>
        <v>0</v>
      </c>
      <c r="R149" s="38">
        <f>+COUNTIFS(Манзилли!N:N,D149,Манзилли!S:S,$P$335,Манзилли!R:R,"Жараён")</f>
        <v>0</v>
      </c>
      <c r="S149" s="38">
        <f>+COUNTIFS(Манзилли!N:N,D149,Манзилли!S:S,$P$335,Манзилли!R:R,"Қарор")</f>
        <v>0</v>
      </c>
      <c r="T149" s="38">
        <f>+COUNTIFS(Манзилли!N:N,D149,Манзилли!S:S,$P$335,Манзилли!R:R,"Тўланди")</f>
        <v>0</v>
      </c>
      <c r="U149" s="38">
        <f>+COUNTIFS(Манзилли!N:N,D149,Манзилли!S:S,$U$335)</f>
        <v>15</v>
      </c>
      <c r="V149" s="38">
        <f>+COUNTIFS(Манзилли!N:N,D149,Манзилли!S:S,$U$335,Манзилли!R:R,"Рад")</f>
        <v>6</v>
      </c>
      <c r="W149" s="38">
        <f>+COUNTIFS(Манзилли!N:N,D149,Манзилли!S:S,$U$335,Манзилли!R:R,"Жараён")</f>
        <v>0</v>
      </c>
      <c r="X149" s="38">
        <f>+COUNTIFS(Манзилли!N:N,D149,Манзилли!S:S,$U$335,Манзилли!R:R,"Қарор")</f>
        <v>1</v>
      </c>
      <c r="Y149" s="38">
        <f>+COUNTIFS(Манзилли!N:N,D149,Манзилли!S:S,$U$335,Манзилли!R:R,"Тўланди")</f>
        <v>8</v>
      </c>
      <c r="Z149" s="38">
        <f>+COUNTIFS(Манзилли!N:N,D149,Манзилли!S:S,$Y$335)</f>
        <v>10</v>
      </c>
      <c r="AA149" s="38">
        <f>+COUNTIFS(Манзилли!N:N,D149,Манзилли!S:S,$Y$335,Манзилли!R:R,"Рад")</f>
        <v>3</v>
      </c>
      <c r="AB149" s="38">
        <f>+COUNTIFS(Манзилли!N:N,D149,Манзилли!S:S,$Y$335,Манзилли!R:R,"Жараён")</f>
        <v>1</v>
      </c>
      <c r="AC149" s="38">
        <f>+COUNTIFS(Манзилли!N:N,D149,Манзилли!S:S,$Y$335,Манзилли!R:R,"Қарор")</f>
        <v>1</v>
      </c>
      <c r="AD149" s="38">
        <f>+COUNTIFS(Манзилли!N:N,D149,Манзилли!S:S,$Y$335,Манзилли!R:R,"Тўланди")</f>
        <v>5</v>
      </c>
      <c r="AE149" s="38">
        <f>+COUNTIFS(Манзилли!N:N,D149,Манзилли!S:S,$AD$335)</f>
        <v>0</v>
      </c>
      <c r="AF149" s="38">
        <f>+COUNTIFS(Манзилли!N:N,D149,Манзилли!S:S,$AD$335,Манзилли!R:R,"Рад")</f>
        <v>0</v>
      </c>
      <c r="AG149" s="38">
        <f>+COUNTIFS(Манзилли!N:N,D149,Манзилли!S:S,$AD$335,Манзилли!R:R,"Жараён")</f>
        <v>0</v>
      </c>
      <c r="AH149" s="38">
        <f>+COUNTIFS(Манзилли!N:N,D149,Манзилли!S:S,$AD$335,Манзилли!R:R,"Қарор")</f>
        <v>0</v>
      </c>
      <c r="AI149" s="38">
        <f>+COUNTIFS(Манзилли!N:N,D149,Манзилли!S:S,$AD$335,Манзилли!R:R,"Тўланди")</f>
        <v>0</v>
      </c>
      <c r="AJ149" s="38">
        <f>+COUNTIFS(Манзилли!N:N,D149,Манзилли!S:S,$AJ$335)</f>
        <v>0</v>
      </c>
      <c r="AK149" s="38">
        <f>+COUNTIFS(Манзилли!N:N,D149,Манзилли!S:S,$AJ$335,Манзилли!R:R,"Рад")</f>
        <v>0</v>
      </c>
      <c r="AL149" s="38">
        <f>+COUNTIFS(Манзилли!N:N,D149,Манзилли!S:S,$AJ$335,Манзилли!R:R,"Жараён")</f>
        <v>0</v>
      </c>
      <c r="AM149" s="38">
        <f>+COUNTIFS(Манзилли!N:N,D149,Манзилли!S:S,$AJ$335,Манзилли!R:R,"Қарор")</f>
        <v>0</v>
      </c>
      <c r="AN149" s="38">
        <f>+COUNTIFS(Манзилли!N:N,D149,Манзилли!S:S,$AJ$335,Манзилли!R:R,"Тўланди")</f>
        <v>0</v>
      </c>
      <c r="AO149" s="38">
        <f>+COUNTIFS(Манзилли!N:N,D149,Манзилли!S:S,$AO$335)</f>
        <v>0</v>
      </c>
      <c r="AP149" s="38">
        <f>+COUNTIFS(Манзилли!N:N,D149,Манзилли!S:S,$AO$335,Манзилли!R:R,"Рад")</f>
        <v>0</v>
      </c>
      <c r="AQ149" s="38">
        <f>+COUNTIFS(Манзилли!N:N,D149,Манзилли!S:S,$AO$335,Манзилли!R:R,"Жараён")</f>
        <v>0</v>
      </c>
      <c r="AR149" s="38">
        <f>+COUNTIFS(Манзилли!N:N,D149,Манзилли!S:S,$AO$335,Манзилли!R:R,"Қарор")</f>
        <v>0</v>
      </c>
      <c r="AS149" s="38">
        <f>+COUNTIFS(Манзилли!N:N,D149,Манзилли!S:S,$AO$335,Манзилли!R:R,"Тўланди")</f>
        <v>0</v>
      </c>
      <c r="AT149" s="38">
        <f>+COUNTIFS(Манзилли!D:D,#REF!,Манзилли!I:I,$BD$335)</f>
        <v>0</v>
      </c>
      <c r="AU149" s="38">
        <f>+COUNTIFS(Манзилли!D:D,#REF!,Манзилли!I:I,$BD$335,Манзилли!H:H,"Рад")</f>
        <v>0</v>
      </c>
      <c r="AV149" s="38">
        <f>+COUNTIFS(Манзилли!D:D,#REF!,Манзилли!I:I,$BD$335,Манзилли!H:H,"Жараён")</f>
        <v>0</v>
      </c>
      <c r="AW149" s="38">
        <f>+COUNTIFS(Манзилли!D:D,#REF!,Манзилли!I:I,$BD$335,Манзилли!H:H,"Қарор")</f>
        <v>0</v>
      </c>
      <c r="AX149" s="38">
        <f>+COUNTIFS(Манзилли!D:D,#REF!,Манзилли!I:I,$BD$335,Манзилли!H:H,"Тўланди")</f>
        <v>0</v>
      </c>
      <c r="AY149" s="38">
        <f>+COUNTIFS(Манзилли!I:I,#REF!,Манзилли!N:N,$BD$335)</f>
        <v>0</v>
      </c>
      <c r="AZ149" s="38">
        <f>+COUNTIFS(Манзилли!I:I,#REF!,Манзилли!N:N,$BD$335,Манзилли!M:M,"Рад")</f>
        <v>0</v>
      </c>
      <c r="BA149" s="38">
        <f>+COUNTIFS(Манзилли!I:I,#REF!,Манзилли!N:N,$BD$335,Манзилли!M:M,"Жараён")</f>
        <v>0</v>
      </c>
      <c r="BB149" s="38">
        <f>+COUNTIFS(Манзилли!I:I,#REF!,Манзилли!N:N,$BD$335,Манзилли!M:M,"Қарор")</f>
        <v>0</v>
      </c>
      <c r="BC149" s="38">
        <f>+COUNTIFS(Манзилли!I:I,#REF!,Манзилли!N:N,$BD$335,Манзилли!M:M,"Тўланди")</f>
        <v>0</v>
      </c>
      <c r="BD149" s="38">
        <f>+COUNTIFS(Манзилли!N:N,D149,Манзилли!S:S,$BD$335)</f>
        <v>0</v>
      </c>
      <c r="BE149" s="38">
        <f>+COUNTIFS(Манзилли!N:N,D149,Манзилли!S:S,$BD$335,Манзилли!R:R,"Рад")</f>
        <v>0</v>
      </c>
      <c r="BF149" s="38">
        <f>+COUNTIFS(Манзилли!N:N,D149,Манзилли!S:S,$BD$335,Манзилли!R:R,"Жараён")</f>
        <v>0</v>
      </c>
      <c r="BG149" s="38">
        <f>+COUNTIFS(Манзилли!N:N,D149,Манзилли!S:S,$BD$335,Манзилли!R:R,"Қарор")</f>
        <v>0</v>
      </c>
      <c r="BH149" s="38">
        <f>+COUNTIFS(Манзилли!N:N,D149,Манзилли!S:S,$BD$335,Манзилли!R:R,"Тўланди")</f>
        <v>0</v>
      </c>
      <c r="BI149" s="38">
        <f>+COUNTIFS(Манзилли!N:N,D149,Манзилли!S:S,$BI$335)</f>
        <v>1</v>
      </c>
      <c r="BJ149" s="38">
        <f>+COUNTIFS(Манзилли!N:N,D149,Манзилли!S:S,$BI$335,Манзилли!R:R,"Рад")</f>
        <v>1</v>
      </c>
      <c r="BK149" s="38">
        <f>+COUNTIFS(Манзилли!N:N,D149,Манзилли!S:S,$BI$335,Манзилли!R:R,"Жараён")</f>
        <v>0</v>
      </c>
      <c r="BL149" s="41">
        <f>+COUNTIFS(Манзилли!N:N,D149,Манзилли!S:S,$BI$335,Манзилли!R:R,"Қарор")</f>
        <v>0</v>
      </c>
      <c r="BM149" s="39">
        <f>+COUNTIFS(Манзилли!N:N,D149,Манзилли!S:S,$BI$335,Манзилли!R:R,"Тўланди")</f>
        <v>0</v>
      </c>
    </row>
    <row r="150" spans="1:65" ht="49.5" hidden="1" customHeight="1" x14ac:dyDescent="0.25">
      <c r="A150" s="67">
        <v>144</v>
      </c>
      <c r="B150" s="68" t="s">
        <v>19072</v>
      </c>
      <c r="C150" s="72" t="s">
        <v>226</v>
      </c>
      <c r="D150" s="76">
        <v>41712832350035</v>
      </c>
      <c r="E150" s="37">
        <f t="shared" si="15"/>
        <v>24</v>
      </c>
      <c r="F150" s="38">
        <f t="shared" si="16"/>
        <v>7</v>
      </c>
      <c r="G150" s="38">
        <f t="shared" si="17"/>
        <v>0</v>
      </c>
      <c r="H150" s="38">
        <f t="shared" si="18"/>
        <v>3</v>
      </c>
      <c r="I150" s="38">
        <f t="shared" si="19"/>
        <v>0</v>
      </c>
      <c r="J150" s="39">
        <f t="shared" si="20"/>
        <v>14</v>
      </c>
      <c r="K150" s="40">
        <f>+COUNTIFS(Манзилли!N:N,D150,Манзилли!S:S,$K$335)</f>
        <v>0</v>
      </c>
      <c r="L150" s="38">
        <f>+COUNTIFS(Манзилли!N:N,D150,Манзилли!S:S,$K$335,Манзилли!R:R,"Рад")</f>
        <v>0</v>
      </c>
      <c r="M150" s="38">
        <f>+COUNTIFS(Манзилли!N:N,D150,Манзилли!S:S,$K$335,Манзилли!R:R,"Жараён")</f>
        <v>0</v>
      </c>
      <c r="N150" s="38">
        <f>+COUNTIFS(Манзилли!N:N,D150,Манзилли!S:S,$K$335,Манзилли!R:R,"Қарор")</f>
        <v>0</v>
      </c>
      <c r="O150" s="38">
        <f>+COUNTIFS(Манзилли!N:N,D150,Манзилли!S:S,$K$335,Манзилли!R:R,"Тўланди")</f>
        <v>0</v>
      </c>
      <c r="P150" s="38">
        <f>+COUNTIFS(Манзилли!N:N,D150,Манзилли!S:S,$P$335)</f>
        <v>0</v>
      </c>
      <c r="Q150" s="38">
        <f>+COUNTIFS(Манзилли!N:N,D150,Манзилли!S:S,$P$335,Манзилли!R:R,"Рад")</f>
        <v>0</v>
      </c>
      <c r="R150" s="38">
        <f>+COUNTIFS(Манзилли!N:N,D150,Манзилли!S:S,$P$335,Манзилли!R:R,"Жараён")</f>
        <v>0</v>
      </c>
      <c r="S150" s="38">
        <f>+COUNTIFS(Манзилли!N:N,D150,Манзилли!S:S,$P$335,Манзилли!R:R,"Қарор")</f>
        <v>0</v>
      </c>
      <c r="T150" s="38">
        <f>+COUNTIFS(Манзилли!N:N,D150,Манзилли!S:S,$P$335,Манзилли!R:R,"Тўланди")</f>
        <v>0</v>
      </c>
      <c r="U150" s="38">
        <f>+COUNTIFS(Манзилли!N:N,D150,Манзилли!S:S,$U$335)</f>
        <v>18</v>
      </c>
      <c r="V150" s="38">
        <f>+COUNTIFS(Манзилли!N:N,D150,Манзилли!S:S,$U$335,Манзилли!R:R,"Рад")</f>
        <v>4</v>
      </c>
      <c r="W150" s="38">
        <f>+COUNTIFS(Манзилли!N:N,D150,Манзилли!S:S,$U$335,Манзилли!R:R,"Жараён")</f>
        <v>0</v>
      </c>
      <c r="X150" s="38">
        <f>+COUNTIFS(Манзилли!N:N,D150,Манзилли!S:S,$U$335,Манзилли!R:R,"Қарор")</f>
        <v>3</v>
      </c>
      <c r="Y150" s="38">
        <f>+COUNTIFS(Манзилли!N:N,D150,Манзилли!S:S,$U$335,Манзилли!R:R,"Тўланди")</f>
        <v>11</v>
      </c>
      <c r="Z150" s="38">
        <f>+COUNTIFS(Манзилли!N:N,D150,Манзилли!S:S,$Y$335)</f>
        <v>4</v>
      </c>
      <c r="AA150" s="38">
        <f>+COUNTIFS(Манзилли!N:N,D150,Манзилли!S:S,$Y$335,Манзилли!R:R,"Рад")</f>
        <v>2</v>
      </c>
      <c r="AB150" s="38">
        <f>+COUNTIFS(Манзилли!N:N,D150,Манзилли!S:S,$Y$335,Манзилли!R:R,"Жараён")</f>
        <v>0</v>
      </c>
      <c r="AC150" s="38">
        <f>+COUNTIFS(Манзилли!N:N,D150,Манзилли!S:S,$Y$335,Манзилли!R:R,"Қарор")</f>
        <v>0</v>
      </c>
      <c r="AD150" s="38">
        <f>+COUNTIFS(Манзилли!N:N,D150,Манзилли!S:S,$Y$335,Манзилли!R:R,"Тўланди")</f>
        <v>2</v>
      </c>
      <c r="AE150" s="38">
        <f>+COUNTIFS(Манзилли!N:N,D150,Манзилли!S:S,$AD$335)</f>
        <v>0</v>
      </c>
      <c r="AF150" s="38">
        <f>+COUNTIFS(Манзилли!N:N,D150,Манзилли!S:S,$AD$335,Манзилли!R:R,"Рад")</f>
        <v>0</v>
      </c>
      <c r="AG150" s="38">
        <f>+COUNTIFS(Манзилли!N:N,D150,Манзилли!S:S,$AD$335,Манзилли!R:R,"Жараён")</f>
        <v>0</v>
      </c>
      <c r="AH150" s="38">
        <f>+COUNTIFS(Манзилли!N:N,D150,Манзилли!S:S,$AD$335,Манзилли!R:R,"Қарор")</f>
        <v>0</v>
      </c>
      <c r="AI150" s="38">
        <f>+COUNTIFS(Манзилли!N:N,D150,Манзилли!S:S,$AD$335,Манзилли!R:R,"Тўланди")</f>
        <v>0</v>
      </c>
      <c r="AJ150" s="38">
        <f>+COUNTIFS(Манзилли!N:N,D150,Манзилли!S:S,$AJ$335)</f>
        <v>2</v>
      </c>
      <c r="AK150" s="38">
        <f>+COUNTIFS(Манзилли!N:N,D150,Манзилли!S:S,$AJ$335,Манзилли!R:R,"Рад")</f>
        <v>1</v>
      </c>
      <c r="AL150" s="38">
        <f>+COUNTIFS(Манзилли!N:N,D150,Манзилли!S:S,$AJ$335,Манзилли!R:R,"Жараён")</f>
        <v>0</v>
      </c>
      <c r="AM150" s="38">
        <f>+COUNTIFS(Манзилли!N:N,D150,Манзилли!S:S,$AJ$335,Манзилли!R:R,"Қарор")</f>
        <v>0</v>
      </c>
      <c r="AN150" s="38">
        <f>+COUNTIFS(Манзилли!N:N,D150,Манзилли!S:S,$AJ$335,Манзилли!R:R,"Тўланди")</f>
        <v>1</v>
      </c>
      <c r="AO150" s="38">
        <f>+COUNTIFS(Манзилли!N:N,D150,Манзилли!S:S,$AO$335)</f>
        <v>0</v>
      </c>
      <c r="AP150" s="38">
        <f>+COUNTIFS(Манзилли!N:N,D150,Манзилли!S:S,$AO$335,Манзилли!R:R,"Рад")</f>
        <v>0</v>
      </c>
      <c r="AQ150" s="38">
        <f>+COUNTIFS(Манзилли!N:N,D150,Манзилли!S:S,$AO$335,Манзилли!R:R,"Жараён")</f>
        <v>0</v>
      </c>
      <c r="AR150" s="38">
        <f>+COUNTIFS(Манзилли!N:N,D150,Манзилли!S:S,$AO$335,Манзилли!R:R,"Қарор")</f>
        <v>0</v>
      </c>
      <c r="AS150" s="38">
        <f>+COUNTIFS(Манзилли!N:N,D150,Манзилли!S:S,$AO$335,Манзилли!R:R,"Тўланди")</f>
        <v>0</v>
      </c>
      <c r="AT150" s="38">
        <f>+COUNTIFS(Манзилли!D:D,#REF!,Манзилли!I:I,$BD$335)</f>
        <v>0</v>
      </c>
      <c r="AU150" s="38">
        <f>+COUNTIFS(Манзилли!D:D,#REF!,Манзилли!I:I,$BD$335,Манзилли!H:H,"Рад")</f>
        <v>0</v>
      </c>
      <c r="AV150" s="38">
        <f>+COUNTIFS(Манзилли!D:D,#REF!,Манзилли!I:I,$BD$335,Манзилли!H:H,"Жараён")</f>
        <v>0</v>
      </c>
      <c r="AW150" s="38">
        <f>+COUNTIFS(Манзилли!D:D,#REF!,Манзилли!I:I,$BD$335,Манзилли!H:H,"Қарор")</f>
        <v>0</v>
      </c>
      <c r="AX150" s="38">
        <f>+COUNTIFS(Манзилли!D:D,#REF!,Манзилли!I:I,$BD$335,Манзилли!H:H,"Тўланди")</f>
        <v>0</v>
      </c>
      <c r="AY150" s="38">
        <f>+COUNTIFS(Манзилли!I:I,#REF!,Манзилли!N:N,$BD$335)</f>
        <v>0</v>
      </c>
      <c r="AZ150" s="38">
        <f>+COUNTIFS(Манзилли!I:I,#REF!,Манзилли!N:N,$BD$335,Манзилли!M:M,"Рад")</f>
        <v>0</v>
      </c>
      <c r="BA150" s="38">
        <f>+COUNTIFS(Манзилли!I:I,#REF!,Манзилли!N:N,$BD$335,Манзилли!M:M,"Жараён")</f>
        <v>0</v>
      </c>
      <c r="BB150" s="38">
        <f>+COUNTIFS(Манзилли!I:I,#REF!,Манзилли!N:N,$BD$335,Манзилли!M:M,"Қарор")</f>
        <v>0</v>
      </c>
      <c r="BC150" s="38">
        <f>+COUNTIFS(Манзилли!I:I,#REF!,Манзилли!N:N,$BD$335,Манзилли!M:M,"Тўланди")</f>
        <v>0</v>
      </c>
      <c r="BD150" s="38">
        <f>+COUNTIFS(Манзилли!N:N,D150,Манзилли!S:S,$BD$335)</f>
        <v>0</v>
      </c>
      <c r="BE150" s="38">
        <f>+COUNTIFS(Манзилли!N:N,D150,Манзилли!S:S,$BD$335,Манзилли!R:R,"Рад")</f>
        <v>0</v>
      </c>
      <c r="BF150" s="38">
        <f>+COUNTIFS(Манзилли!N:N,D150,Манзилли!S:S,$BD$335,Манзилли!R:R,"Жараён")</f>
        <v>0</v>
      </c>
      <c r="BG150" s="38">
        <f>+COUNTIFS(Манзилли!N:N,D150,Манзилли!S:S,$BD$335,Манзилли!R:R,"Қарор")</f>
        <v>0</v>
      </c>
      <c r="BH150" s="38">
        <f>+COUNTIFS(Манзилли!N:N,D150,Манзилли!S:S,$BD$335,Манзилли!R:R,"Тўланди")</f>
        <v>0</v>
      </c>
      <c r="BI150" s="38">
        <f>+COUNTIFS(Манзилли!N:N,D150,Манзилли!S:S,$BI$335)</f>
        <v>0</v>
      </c>
      <c r="BJ150" s="38">
        <f>+COUNTIFS(Манзилли!N:N,D150,Манзилли!S:S,$BI$335,Манзилли!R:R,"Рад")</f>
        <v>0</v>
      </c>
      <c r="BK150" s="38">
        <f>+COUNTIFS(Манзилли!N:N,D150,Манзилли!S:S,$BI$335,Манзилли!R:R,"Жараён")</f>
        <v>0</v>
      </c>
      <c r="BL150" s="41">
        <f>+COUNTIFS(Манзилли!N:N,D150,Манзилли!S:S,$BI$335,Манзилли!R:R,"Қарор")</f>
        <v>0</v>
      </c>
      <c r="BM150" s="39">
        <f>+COUNTIFS(Манзилли!N:N,D150,Манзилли!S:S,$BI$335,Манзилли!R:R,"Тўланди")</f>
        <v>0</v>
      </c>
    </row>
    <row r="151" spans="1:65" ht="49.5" hidden="1" customHeight="1" x14ac:dyDescent="0.25">
      <c r="A151" s="67">
        <v>145</v>
      </c>
      <c r="B151" s="68" t="s">
        <v>19072</v>
      </c>
      <c r="C151" s="72" t="s">
        <v>401</v>
      </c>
      <c r="D151" s="76">
        <v>41205932350057</v>
      </c>
      <c r="E151" s="37">
        <f t="shared" si="15"/>
        <v>18</v>
      </c>
      <c r="F151" s="38">
        <f t="shared" si="16"/>
        <v>5</v>
      </c>
      <c r="G151" s="38">
        <f t="shared" si="17"/>
        <v>0</v>
      </c>
      <c r="H151" s="38">
        <f t="shared" si="18"/>
        <v>1</v>
      </c>
      <c r="I151" s="38">
        <f t="shared" si="19"/>
        <v>0</v>
      </c>
      <c r="J151" s="39">
        <f t="shared" si="20"/>
        <v>13</v>
      </c>
      <c r="K151" s="40">
        <f>+COUNTIFS(Манзилли!N:N,D151,Манзилли!S:S,$K$335)</f>
        <v>1</v>
      </c>
      <c r="L151" s="38">
        <f>+COUNTIFS(Манзилли!N:N,D151,Манзилли!S:S,$K$335,Манзилли!R:R,"Рад")</f>
        <v>1</v>
      </c>
      <c r="M151" s="38">
        <f>+COUNTIFS(Манзилли!N:N,D151,Манзилли!S:S,$K$335,Манзилли!R:R,"Жараён")</f>
        <v>0</v>
      </c>
      <c r="N151" s="38">
        <f>+COUNTIFS(Манзилли!N:N,D151,Манзилли!S:S,$K$335,Манзилли!R:R,"Қарор")</f>
        <v>0</v>
      </c>
      <c r="O151" s="38">
        <f>+COUNTIFS(Манзилли!N:N,D151,Манзилли!S:S,$K$335,Манзилли!R:R,"Тўланди")</f>
        <v>0</v>
      </c>
      <c r="P151" s="38">
        <f>+COUNTIFS(Манзилли!N:N,D151,Манзилли!S:S,$P$335)</f>
        <v>0</v>
      </c>
      <c r="Q151" s="38">
        <f>+COUNTIFS(Манзилли!N:N,D151,Манзилли!S:S,$P$335,Манзилли!R:R,"Рад")</f>
        <v>0</v>
      </c>
      <c r="R151" s="38">
        <f>+COUNTIFS(Манзилли!N:N,D151,Манзилли!S:S,$P$335,Манзилли!R:R,"Жараён")</f>
        <v>0</v>
      </c>
      <c r="S151" s="38">
        <f>+COUNTIFS(Манзилли!N:N,D151,Манзилли!S:S,$P$335,Манзилли!R:R,"Қарор")</f>
        <v>0</v>
      </c>
      <c r="T151" s="38">
        <f>+COUNTIFS(Манзилли!N:N,D151,Манзилли!S:S,$P$335,Манзилли!R:R,"Тўланди")</f>
        <v>0</v>
      </c>
      <c r="U151" s="38">
        <f>+COUNTIFS(Манзилли!N:N,D151,Манзилли!S:S,$U$335)</f>
        <v>11</v>
      </c>
      <c r="V151" s="38">
        <f>+COUNTIFS(Манзилли!N:N,D151,Манзилли!S:S,$U$335,Манзилли!R:R,"Рад")</f>
        <v>3</v>
      </c>
      <c r="W151" s="38">
        <f>+COUNTIFS(Манзилли!N:N,D151,Манзилли!S:S,$U$335,Манзилли!R:R,"Жараён")</f>
        <v>0</v>
      </c>
      <c r="X151" s="38">
        <f>+COUNTIFS(Манзилли!N:N,D151,Манзилли!S:S,$U$335,Манзилли!R:R,"Қарор")</f>
        <v>0</v>
      </c>
      <c r="Y151" s="38">
        <f>+COUNTIFS(Манзилли!N:N,D151,Манзилли!S:S,$U$335,Манзилли!R:R,"Тўланди")</f>
        <v>8</v>
      </c>
      <c r="Z151" s="38">
        <f>+COUNTIFS(Манзилли!N:N,D151,Манзилли!S:S,$Y$335)</f>
        <v>4</v>
      </c>
      <c r="AA151" s="38">
        <f>+COUNTIFS(Манзилли!N:N,D151,Манзилли!S:S,$Y$335,Манзилли!R:R,"Рад")</f>
        <v>0</v>
      </c>
      <c r="AB151" s="38">
        <f>+COUNTIFS(Манзилли!N:N,D151,Манзилли!S:S,$Y$335,Манзилли!R:R,"Жараён")</f>
        <v>0</v>
      </c>
      <c r="AC151" s="38">
        <f>+COUNTIFS(Манзилли!N:N,D151,Манзилли!S:S,$Y$335,Манзилли!R:R,"Қарор")</f>
        <v>1</v>
      </c>
      <c r="AD151" s="38">
        <f>+COUNTIFS(Манзилли!N:N,D151,Манзилли!S:S,$Y$335,Манзилли!R:R,"Тўланди")</f>
        <v>3</v>
      </c>
      <c r="AE151" s="38">
        <f>+COUNTIFS(Манзилли!N:N,D151,Манзилли!S:S,$AD$335)</f>
        <v>0</v>
      </c>
      <c r="AF151" s="38">
        <f>+COUNTIFS(Манзилли!N:N,D151,Манзилли!S:S,$AD$335,Манзилли!R:R,"Рад")</f>
        <v>0</v>
      </c>
      <c r="AG151" s="38">
        <f>+COUNTIFS(Манзилли!N:N,D151,Манзилли!S:S,$AD$335,Манзилли!R:R,"Жараён")</f>
        <v>0</v>
      </c>
      <c r="AH151" s="38">
        <f>+COUNTIFS(Манзилли!N:N,D151,Манзилли!S:S,$AD$335,Манзилли!R:R,"Қарор")</f>
        <v>0</v>
      </c>
      <c r="AI151" s="38">
        <f>+COUNTIFS(Манзилли!N:N,D151,Манзилли!S:S,$AD$335,Манзилли!R:R,"Тўланди")</f>
        <v>0</v>
      </c>
      <c r="AJ151" s="38">
        <f>+COUNTIFS(Манзилли!N:N,D151,Манзилли!S:S,$AJ$335)</f>
        <v>1</v>
      </c>
      <c r="AK151" s="38">
        <f>+COUNTIFS(Манзилли!N:N,D151,Манзилли!S:S,$AJ$335,Манзилли!R:R,"Рад")</f>
        <v>0</v>
      </c>
      <c r="AL151" s="38">
        <f>+COUNTIFS(Манзилли!N:N,D151,Манзилли!S:S,$AJ$335,Манзилли!R:R,"Жараён")</f>
        <v>0</v>
      </c>
      <c r="AM151" s="38">
        <f>+COUNTIFS(Манзилли!N:N,D151,Манзилли!S:S,$AJ$335,Манзилли!R:R,"Қарор")</f>
        <v>0</v>
      </c>
      <c r="AN151" s="38">
        <f>+COUNTIFS(Манзилли!N:N,D151,Манзилли!S:S,$AJ$335,Манзилли!R:R,"Тўланди")</f>
        <v>1</v>
      </c>
      <c r="AO151" s="38">
        <f>+COUNTIFS(Манзилли!N:N,D151,Манзилли!S:S,$AO$335)</f>
        <v>0</v>
      </c>
      <c r="AP151" s="38">
        <f>+COUNTIFS(Манзилли!N:N,D151,Манзилли!S:S,$AO$335,Манзилли!R:R,"Рад")</f>
        <v>0</v>
      </c>
      <c r="AQ151" s="38">
        <f>+COUNTIFS(Манзилли!N:N,D151,Манзилли!S:S,$AO$335,Манзилли!R:R,"Жараён")</f>
        <v>0</v>
      </c>
      <c r="AR151" s="38">
        <f>+COUNTIFS(Манзилли!N:N,D151,Манзилли!S:S,$AO$335,Манзилли!R:R,"Қарор")</f>
        <v>0</v>
      </c>
      <c r="AS151" s="38">
        <f>+COUNTIFS(Манзилли!N:N,D151,Манзилли!S:S,$AO$335,Манзилли!R:R,"Тўланди")</f>
        <v>0</v>
      </c>
      <c r="AT151" s="38">
        <f>+COUNTIFS(Манзилли!D:D,#REF!,Манзилли!I:I,$BD$335)</f>
        <v>0</v>
      </c>
      <c r="AU151" s="38">
        <f>+COUNTIFS(Манзилли!D:D,#REF!,Манзилли!I:I,$BD$335,Манзилли!H:H,"Рад")</f>
        <v>0</v>
      </c>
      <c r="AV151" s="38">
        <f>+COUNTIFS(Манзилли!D:D,#REF!,Манзилли!I:I,$BD$335,Манзилли!H:H,"Жараён")</f>
        <v>0</v>
      </c>
      <c r="AW151" s="38">
        <f>+COUNTIFS(Манзилли!D:D,#REF!,Манзилли!I:I,$BD$335,Манзилли!H:H,"Қарор")</f>
        <v>0</v>
      </c>
      <c r="AX151" s="38">
        <f>+COUNTIFS(Манзилли!D:D,#REF!,Манзилли!I:I,$BD$335,Манзилли!H:H,"Тўланди")</f>
        <v>0</v>
      </c>
      <c r="AY151" s="38">
        <f>+COUNTIFS(Манзилли!I:I,#REF!,Манзилли!N:N,$BD$335)</f>
        <v>0</v>
      </c>
      <c r="AZ151" s="38">
        <f>+COUNTIFS(Манзилли!I:I,#REF!,Манзилли!N:N,$BD$335,Манзилли!M:M,"Рад")</f>
        <v>0</v>
      </c>
      <c r="BA151" s="38">
        <f>+COUNTIFS(Манзилли!I:I,#REF!,Манзилли!N:N,$BD$335,Манзилли!M:M,"Жараён")</f>
        <v>0</v>
      </c>
      <c r="BB151" s="38">
        <f>+COUNTIFS(Манзилли!I:I,#REF!,Манзилли!N:N,$BD$335,Манзилли!M:M,"Қарор")</f>
        <v>0</v>
      </c>
      <c r="BC151" s="38">
        <f>+COUNTIFS(Манзилли!I:I,#REF!,Манзилли!N:N,$BD$335,Манзилли!M:M,"Тўланди")</f>
        <v>0</v>
      </c>
      <c r="BD151" s="38">
        <f>+COUNTIFS(Манзилли!N:N,D151,Манзилли!S:S,$BD$335)</f>
        <v>1</v>
      </c>
      <c r="BE151" s="38">
        <f>+COUNTIFS(Манзилли!N:N,D151,Манзилли!S:S,$BD$335,Манзилли!R:R,"Рад")</f>
        <v>1</v>
      </c>
      <c r="BF151" s="38">
        <f>+COUNTIFS(Манзилли!N:N,D151,Манзилли!S:S,$BD$335,Манзилли!R:R,"Жараён")</f>
        <v>0</v>
      </c>
      <c r="BG151" s="38">
        <f>+COUNTIFS(Манзилли!N:N,D151,Манзилли!S:S,$BD$335,Манзилли!R:R,"Қарор")</f>
        <v>0</v>
      </c>
      <c r="BH151" s="38">
        <f>+COUNTIFS(Манзилли!N:N,D151,Манзилли!S:S,$BD$335,Манзилли!R:R,"Тўланди")</f>
        <v>0</v>
      </c>
      <c r="BI151" s="38">
        <f>+COUNTIFS(Манзилли!N:N,D151,Манзилли!S:S,$BI$335)</f>
        <v>0</v>
      </c>
      <c r="BJ151" s="38">
        <f>+COUNTIFS(Манзилли!N:N,D151,Манзилли!S:S,$BI$335,Манзилли!R:R,"Рад")</f>
        <v>0</v>
      </c>
      <c r="BK151" s="38">
        <f>+COUNTIFS(Манзилли!N:N,D151,Манзилли!S:S,$BI$335,Манзилли!R:R,"Жараён")</f>
        <v>0</v>
      </c>
      <c r="BL151" s="41">
        <f>+COUNTIFS(Манзилли!N:N,D151,Манзилли!S:S,$BI$335,Манзилли!R:R,"Қарор")</f>
        <v>0</v>
      </c>
      <c r="BM151" s="39">
        <f>+COUNTIFS(Манзилли!N:N,D151,Манзилли!S:S,$BI$335,Манзилли!R:R,"Тўланди")</f>
        <v>0</v>
      </c>
    </row>
    <row r="152" spans="1:65" ht="49.5" hidden="1" customHeight="1" x14ac:dyDescent="0.25">
      <c r="A152" s="67">
        <v>146</v>
      </c>
      <c r="B152" s="68" t="s">
        <v>19072</v>
      </c>
      <c r="C152" s="72" t="s">
        <v>129</v>
      </c>
      <c r="D152" s="76">
        <v>41610952350019</v>
      </c>
      <c r="E152" s="37">
        <f t="shared" si="15"/>
        <v>24</v>
      </c>
      <c r="F152" s="38">
        <f t="shared" si="16"/>
        <v>11</v>
      </c>
      <c r="G152" s="38">
        <f t="shared" si="17"/>
        <v>0</v>
      </c>
      <c r="H152" s="38">
        <f t="shared" si="18"/>
        <v>0</v>
      </c>
      <c r="I152" s="38">
        <f t="shared" si="19"/>
        <v>0</v>
      </c>
      <c r="J152" s="39">
        <f t="shared" si="20"/>
        <v>13</v>
      </c>
      <c r="K152" s="40">
        <f>+COUNTIFS(Манзилли!N:N,D152,Манзилли!S:S,$K$335)</f>
        <v>1</v>
      </c>
      <c r="L152" s="38">
        <f>+COUNTIFS(Манзилли!N:N,D152,Манзилли!S:S,$K$335,Манзилли!R:R,"Рад")</f>
        <v>1</v>
      </c>
      <c r="M152" s="38">
        <f>+COUNTIFS(Манзилли!N:N,D152,Манзилли!S:S,$K$335,Манзилли!R:R,"Жараён")</f>
        <v>0</v>
      </c>
      <c r="N152" s="38">
        <f>+COUNTIFS(Манзилли!N:N,D152,Манзилли!S:S,$K$335,Манзилли!R:R,"Қарор")</f>
        <v>0</v>
      </c>
      <c r="O152" s="38">
        <f>+COUNTIFS(Манзилли!N:N,D152,Манзилли!S:S,$K$335,Манзилли!R:R,"Тўланди")</f>
        <v>0</v>
      </c>
      <c r="P152" s="38">
        <f>+COUNTIFS(Манзилли!N:N,D152,Манзилли!S:S,$P$335)</f>
        <v>1</v>
      </c>
      <c r="Q152" s="38">
        <f>+COUNTIFS(Манзилли!N:N,D152,Манзилли!S:S,$P$335,Манзилли!R:R,"Рад")</f>
        <v>0</v>
      </c>
      <c r="R152" s="38">
        <f>+COUNTIFS(Манзилли!N:N,D152,Манзилли!S:S,$P$335,Манзилли!R:R,"Жараён")</f>
        <v>0</v>
      </c>
      <c r="S152" s="38">
        <f>+COUNTIFS(Манзилли!N:N,D152,Манзилли!S:S,$P$335,Манзилли!R:R,"Қарор")</f>
        <v>0</v>
      </c>
      <c r="T152" s="38">
        <f>+COUNTIFS(Манзилли!N:N,D152,Манзилли!S:S,$P$335,Манзилли!R:R,"Тўланди")</f>
        <v>1</v>
      </c>
      <c r="U152" s="38">
        <f>+COUNTIFS(Манзилли!N:N,D152,Манзилли!S:S,$U$335)</f>
        <v>10</v>
      </c>
      <c r="V152" s="38">
        <f>+COUNTIFS(Манзилли!N:N,D152,Манзилли!S:S,$U$335,Манзилли!R:R,"Рад")</f>
        <v>3</v>
      </c>
      <c r="W152" s="38">
        <f>+COUNTIFS(Манзилли!N:N,D152,Манзилли!S:S,$U$335,Манзилли!R:R,"Жараён")</f>
        <v>0</v>
      </c>
      <c r="X152" s="38">
        <f>+COUNTIFS(Манзилли!N:N,D152,Манзилли!S:S,$U$335,Манзилли!R:R,"Қарор")</f>
        <v>0</v>
      </c>
      <c r="Y152" s="38">
        <f>+COUNTIFS(Манзилли!N:N,D152,Манзилли!S:S,$U$335,Манзилли!R:R,"Тўланди")</f>
        <v>7</v>
      </c>
      <c r="Z152" s="38">
        <f>+COUNTIFS(Манзилли!N:N,D152,Манзилли!S:S,$Y$335)</f>
        <v>9</v>
      </c>
      <c r="AA152" s="38">
        <f>+COUNTIFS(Манзилли!N:N,D152,Манзилли!S:S,$Y$335,Манзилли!R:R,"Рад")</f>
        <v>5</v>
      </c>
      <c r="AB152" s="38">
        <f>+COUNTIFS(Манзилли!N:N,D152,Манзилли!S:S,$Y$335,Манзилли!R:R,"Жараён")</f>
        <v>0</v>
      </c>
      <c r="AC152" s="38">
        <f>+COUNTIFS(Манзилли!N:N,D152,Манзилли!S:S,$Y$335,Манзилли!R:R,"Қарор")</f>
        <v>0</v>
      </c>
      <c r="AD152" s="38">
        <f>+COUNTIFS(Манзилли!N:N,D152,Манзилли!S:S,$Y$335,Манзилли!R:R,"Тўланди")</f>
        <v>4</v>
      </c>
      <c r="AE152" s="38">
        <f>+COUNTIFS(Манзилли!N:N,D152,Манзилли!S:S,$AD$335)</f>
        <v>0</v>
      </c>
      <c r="AF152" s="38">
        <f>+COUNTIFS(Манзилли!N:N,D152,Манзилли!S:S,$AD$335,Манзилли!R:R,"Рад")</f>
        <v>0</v>
      </c>
      <c r="AG152" s="38">
        <f>+COUNTIFS(Манзилли!N:N,D152,Манзилли!S:S,$AD$335,Манзилли!R:R,"Жараён")</f>
        <v>0</v>
      </c>
      <c r="AH152" s="38">
        <f>+COUNTIFS(Манзилли!N:N,D152,Манзилли!S:S,$AD$335,Манзилли!R:R,"Қарор")</f>
        <v>0</v>
      </c>
      <c r="AI152" s="38">
        <f>+COUNTIFS(Манзилли!N:N,D152,Манзилли!S:S,$AD$335,Манзилли!R:R,"Тўланди")</f>
        <v>0</v>
      </c>
      <c r="AJ152" s="38">
        <f>+COUNTIFS(Манзилли!N:N,D152,Манзилли!S:S,$AJ$335)</f>
        <v>3</v>
      </c>
      <c r="AK152" s="38">
        <f>+COUNTIFS(Манзилли!N:N,D152,Манзилли!S:S,$AJ$335,Манзилли!R:R,"Рад")</f>
        <v>2</v>
      </c>
      <c r="AL152" s="38">
        <f>+COUNTIFS(Манзилли!N:N,D152,Манзилли!S:S,$AJ$335,Манзилли!R:R,"Жараён")</f>
        <v>0</v>
      </c>
      <c r="AM152" s="38">
        <f>+COUNTIFS(Манзилли!N:N,D152,Манзилли!S:S,$AJ$335,Манзилли!R:R,"Қарор")</f>
        <v>0</v>
      </c>
      <c r="AN152" s="38">
        <f>+COUNTIFS(Манзилли!N:N,D152,Манзилли!S:S,$AJ$335,Манзилли!R:R,"Тўланди")</f>
        <v>1</v>
      </c>
      <c r="AO152" s="38">
        <f>+COUNTIFS(Манзилли!N:N,D152,Манзилли!S:S,$AO$335)</f>
        <v>0</v>
      </c>
      <c r="AP152" s="38">
        <f>+COUNTIFS(Манзилли!N:N,D152,Манзилли!S:S,$AO$335,Манзилли!R:R,"Рад")</f>
        <v>0</v>
      </c>
      <c r="AQ152" s="38">
        <f>+COUNTIFS(Манзилли!N:N,D152,Манзилли!S:S,$AO$335,Манзилли!R:R,"Жараён")</f>
        <v>0</v>
      </c>
      <c r="AR152" s="38">
        <f>+COUNTIFS(Манзилли!N:N,D152,Манзилли!S:S,$AO$335,Манзилли!R:R,"Қарор")</f>
        <v>0</v>
      </c>
      <c r="AS152" s="38">
        <f>+COUNTIFS(Манзилли!N:N,D152,Манзилли!S:S,$AO$335,Манзилли!R:R,"Тўланди")</f>
        <v>0</v>
      </c>
      <c r="AT152" s="38">
        <f>+COUNTIFS(Манзилли!D:D,#REF!,Манзилли!I:I,$BD$335)</f>
        <v>0</v>
      </c>
      <c r="AU152" s="38">
        <f>+COUNTIFS(Манзилли!D:D,#REF!,Манзилли!I:I,$BD$335,Манзилли!H:H,"Рад")</f>
        <v>0</v>
      </c>
      <c r="AV152" s="38">
        <f>+COUNTIFS(Манзилли!D:D,#REF!,Манзилли!I:I,$BD$335,Манзилли!H:H,"Жараён")</f>
        <v>0</v>
      </c>
      <c r="AW152" s="38">
        <f>+COUNTIFS(Манзилли!D:D,#REF!,Манзилли!I:I,$BD$335,Манзилли!H:H,"Қарор")</f>
        <v>0</v>
      </c>
      <c r="AX152" s="38">
        <f>+COUNTIFS(Манзилли!D:D,#REF!,Манзилли!I:I,$BD$335,Манзилли!H:H,"Тўланди")</f>
        <v>0</v>
      </c>
      <c r="AY152" s="38">
        <f>+COUNTIFS(Манзилли!I:I,#REF!,Манзилли!N:N,$BD$335)</f>
        <v>0</v>
      </c>
      <c r="AZ152" s="38">
        <f>+COUNTIFS(Манзилли!I:I,#REF!,Манзилли!N:N,$BD$335,Манзилли!M:M,"Рад")</f>
        <v>0</v>
      </c>
      <c r="BA152" s="38">
        <f>+COUNTIFS(Манзилли!I:I,#REF!,Манзилли!N:N,$BD$335,Манзилли!M:M,"Жараён")</f>
        <v>0</v>
      </c>
      <c r="BB152" s="38">
        <f>+COUNTIFS(Манзилли!I:I,#REF!,Манзилли!N:N,$BD$335,Манзилли!M:M,"Қарор")</f>
        <v>0</v>
      </c>
      <c r="BC152" s="38">
        <f>+COUNTIFS(Манзилли!I:I,#REF!,Манзилли!N:N,$BD$335,Манзилли!M:M,"Тўланди")</f>
        <v>0</v>
      </c>
      <c r="BD152" s="38">
        <f>+COUNTIFS(Манзилли!N:N,D152,Манзилли!S:S,$BD$335)</f>
        <v>0</v>
      </c>
      <c r="BE152" s="38">
        <f>+COUNTIFS(Манзилли!N:N,D152,Манзилли!S:S,$BD$335,Манзилли!R:R,"Рад")</f>
        <v>0</v>
      </c>
      <c r="BF152" s="38">
        <f>+COUNTIFS(Манзилли!N:N,D152,Манзилли!S:S,$BD$335,Манзилли!R:R,"Жараён")</f>
        <v>0</v>
      </c>
      <c r="BG152" s="38">
        <f>+COUNTIFS(Манзилли!N:N,D152,Манзилли!S:S,$BD$335,Манзилли!R:R,"Қарор")</f>
        <v>0</v>
      </c>
      <c r="BH152" s="38">
        <f>+COUNTIFS(Манзилли!N:N,D152,Манзилли!S:S,$BD$335,Манзилли!R:R,"Тўланди")</f>
        <v>0</v>
      </c>
      <c r="BI152" s="38">
        <f>+COUNTIFS(Манзилли!N:N,D152,Манзилли!S:S,$BI$335)</f>
        <v>0</v>
      </c>
      <c r="BJ152" s="38">
        <f>+COUNTIFS(Манзилли!N:N,D152,Манзилли!S:S,$BI$335,Манзилли!R:R,"Рад")</f>
        <v>0</v>
      </c>
      <c r="BK152" s="38">
        <f>+COUNTIFS(Манзилли!N:N,D152,Манзилли!S:S,$BI$335,Манзилли!R:R,"Жараён")</f>
        <v>0</v>
      </c>
      <c r="BL152" s="41">
        <f>+COUNTIFS(Манзилли!N:N,D152,Манзилли!S:S,$BI$335,Манзилли!R:R,"Қарор")</f>
        <v>0</v>
      </c>
      <c r="BM152" s="39">
        <f>+COUNTIFS(Манзилли!N:N,D152,Манзилли!S:S,$BI$335,Манзилли!R:R,"Тўланди")</f>
        <v>0</v>
      </c>
    </row>
    <row r="153" spans="1:65" ht="49.5" hidden="1" customHeight="1" x14ac:dyDescent="0.25">
      <c r="A153" s="67">
        <v>147</v>
      </c>
      <c r="B153" s="68" t="s">
        <v>19072</v>
      </c>
      <c r="C153" s="72" t="s">
        <v>474</v>
      </c>
      <c r="D153" s="76">
        <v>41107892350022</v>
      </c>
      <c r="E153" s="37">
        <f t="shared" si="15"/>
        <v>16</v>
      </c>
      <c r="F153" s="38">
        <f t="shared" si="16"/>
        <v>4</v>
      </c>
      <c r="G153" s="38">
        <f t="shared" si="17"/>
        <v>0</v>
      </c>
      <c r="H153" s="38">
        <f t="shared" si="18"/>
        <v>0</v>
      </c>
      <c r="I153" s="38">
        <f t="shared" si="19"/>
        <v>0</v>
      </c>
      <c r="J153" s="39">
        <f t="shared" si="20"/>
        <v>12</v>
      </c>
      <c r="K153" s="40">
        <f>+COUNTIFS(Манзилли!N:N,D153,Манзилли!S:S,$K$335)</f>
        <v>0</v>
      </c>
      <c r="L153" s="38">
        <f>+COUNTIFS(Манзилли!N:N,D153,Манзилли!S:S,$K$335,Манзилли!R:R,"Рад")</f>
        <v>0</v>
      </c>
      <c r="M153" s="38">
        <f>+COUNTIFS(Манзилли!N:N,D153,Манзилли!S:S,$K$335,Манзилли!R:R,"Жараён")</f>
        <v>0</v>
      </c>
      <c r="N153" s="38">
        <f>+COUNTIFS(Манзилли!N:N,D153,Манзилли!S:S,$K$335,Манзилли!R:R,"Қарор")</f>
        <v>0</v>
      </c>
      <c r="O153" s="38">
        <f>+COUNTIFS(Манзилли!N:N,D153,Манзилли!S:S,$K$335,Манзилли!R:R,"Тўланди")</f>
        <v>0</v>
      </c>
      <c r="P153" s="38">
        <f>+COUNTIFS(Манзилли!N:N,D153,Манзилли!S:S,$P$335)</f>
        <v>0</v>
      </c>
      <c r="Q153" s="38">
        <f>+COUNTIFS(Манзилли!N:N,D153,Манзилли!S:S,$P$335,Манзилли!R:R,"Рад")</f>
        <v>0</v>
      </c>
      <c r="R153" s="38">
        <f>+COUNTIFS(Манзилли!N:N,D153,Манзилли!S:S,$P$335,Манзилли!R:R,"Жараён")</f>
        <v>0</v>
      </c>
      <c r="S153" s="38">
        <f>+COUNTIFS(Манзилли!N:N,D153,Манзилли!S:S,$P$335,Манзилли!R:R,"Қарор")</f>
        <v>0</v>
      </c>
      <c r="T153" s="38">
        <f>+COUNTIFS(Манзилли!N:N,D153,Манзилли!S:S,$P$335,Манзилли!R:R,"Тўланди")</f>
        <v>0</v>
      </c>
      <c r="U153" s="38">
        <f>+COUNTIFS(Манзилли!N:N,D153,Манзилли!S:S,$U$335)</f>
        <v>14</v>
      </c>
      <c r="V153" s="38">
        <f>+COUNTIFS(Манзилли!N:N,D153,Манзилли!S:S,$U$335,Манзилли!R:R,"Рад")</f>
        <v>3</v>
      </c>
      <c r="W153" s="38">
        <f>+COUNTIFS(Манзилли!N:N,D153,Манзилли!S:S,$U$335,Манзилли!R:R,"Жараён")</f>
        <v>0</v>
      </c>
      <c r="X153" s="38">
        <f>+COUNTIFS(Манзилли!N:N,D153,Манзилли!S:S,$U$335,Манзилли!R:R,"Қарор")</f>
        <v>0</v>
      </c>
      <c r="Y153" s="38">
        <f>+COUNTIFS(Манзилли!N:N,D153,Манзилли!S:S,$U$335,Манзилли!R:R,"Тўланди")</f>
        <v>11</v>
      </c>
      <c r="Z153" s="38">
        <f>+COUNTIFS(Манзилли!N:N,D153,Манзилли!S:S,$Y$335)</f>
        <v>2</v>
      </c>
      <c r="AA153" s="38">
        <f>+COUNTIFS(Манзилли!N:N,D153,Манзилли!S:S,$Y$335,Манзилли!R:R,"Рад")</f>
        <v>1</v>
      </c>
      <c r="AB153" s="38">
        <f>+COUNTIFS(Манзилли!N:N,D153,Манзилли!S:S,$Y$335,Манзилли!R:R,"Жараён")</f>
        <v>0</v>
      </c>
      <c r="AC153" s="38">
        <f>+COUNTIFS(Манзилли!N:N,D153,Манзилли!S:S,$Y$335,Манзилли!R:R,"Қарор")</f>
        <v>0</v>
      </c>
      <c r="AD153" s="38">
        <f>+COUNTIFS(Манзилли!N:N,D153,Манзилли!S:S,$Y$335,Манзилли!R:R,"Тўланди")</f>
        <v>1</v>
      </c>
      <c r="AE153" s="38">
        <f>+COUNTIFS(Манзилли!N:N,D153,Манзилли!S:S,$AD$335)</f>
        <v>0</v>
      </c>
      <c r="AF153" s="38">
        <f>+COUNTIFS(Манзилли!N:N,D153,Манзилли!S:S,$AD$335,Манзилли!R:R,"Рад")</f>
        <v>0</v>
      </c>
      <c r="AG153" s="38">
        <f>+COUNTIFS(Манзилли!N:N,D153,Манзилли!S:S,$AD$335,Манзилли!R:R,"Жараён")</f>
        <v>0</v>
      </c>
      <c r="AH153" s="38">
        <f>+COUNTIFS(Манзилли!N:N,D153,Манзилли!S:S,$AD$335,Манзилли!R:R,"Қарор")</f>
        <v>0</v>
      </c>
      <c r="AI153" s="38">
        <f>+COUNTIFS(Манзилли!N:N,D153,Манзилли!S:S,$AD$335,Манзилли!R:R,"Тўланди")</f>
        <v>0</v>
      </c>
      <c r="AJ153" s="38">
        <f>+COUNTIFS(Манзилли!N:N,D153,Манзилли!S:S,$AJ$335)</f>
        <v>0</v>
      </c>
      <c r="AK153" s="38">
        <f>+COUNTIFS(Манзилли!N:N,D153,Манзилли!S:S,$AJ$335,Манзилли!R:R,"Рад")</f>
        <v>0</v>
      </c>
      <c r="AL153" s="38">
        <f>+COUNTIFS(Манзилли!N:N,D153,Манзилли!S:S,$AJ$335,Манзилли!R:R,"Жараён")</f>
        <v>0</v>
      </c>
      <c r="AM153" s="38">
        <f>+COUNTIFS(Манзилли!N:N,D153,Манзилли!S:S,$AJ$335,Манзилли!R:R,"Қарор")</f>
        <v>0</v>
      </c>
      <c r="AN153" s="38">
        <f>+COUNTIFS(Манзилли!N:N,D153,Манзилли!S:S,$AJ$335,Манзилли!R:R,"Тўланди")</f>
        <v>0</v>
      </c>
      <c r="AO153" s="38">
        <f>+COUNTIFS(Манзилли!N:N,D153,Манзилли!S:S,$AO$335)</f>
        <v>0</v>
      </c>
      <c r="AP153" s="38">
        <f>+COUNTIFS(Манзилли!N:N,D153,Манзилли!S:S,$AO$335,Манзилли!R:R,"Рад")</f>
        <v>0</v>
      </c>
      <c r="AQ153" s="38">
        <f>+COUNTIFS(Манзилли!N:N,D153,Манзилли!S:S,$AO$335,Манзилли!R:R,"Жараён")</f>
        <v>0</v>
      </c>
      <c r="AR153" s="38">
        <f>+COUNTIFS(Манзилли!N:N,D153,Манзилли!S:S,$AO$335,Манзилли!R:R,"Қарор")</f>
        <v>0</v>
      </c>
      <c r="AS153" s="38">
        <f>+COUNTIFS(Манзилли!N:N,D153,Манзилли!S:S,$AO$335,Манзилли!R:R,"Тўланди")</f>
        <v>0</v>
      </c>
      <c r="AT153" s="38">
        <f>+COUNTIFS(Манзилли!D:D,#REF!,Манзилли!I:I,$BD$335)</f>
        <v>0</v>
      </c>
      <c r="AU153" s="38">
        <f>+COUNTIFS(Манзилли!D:D,#REF!,Манзилли!I:I,$BD$335,Манзилли!H:H,"Рад")</f>
        <v>0</v>
      </c>
      <c r="AV153" s="38">
        <f>+COUNTIFS(Манзилли!D:D,#REF!,Манзилли!I:I,$BD$335,Манзилли!H:H,"Жараён")</f>
        <v>0</v>
      </c>
      <c r="AW153" s="38">
        <f>+COUNTIFS(Манзилли!D:D,#REF!,Манзилли!I:I,$BD$335,Манзилли!H:H,"Қарор")</f>
        <v>0</v>
      </c>
      <c r="AX153" s="38">
        <f>+COUNTIFS(Манзилли!D:D,#REF!,Манзилли!I:I,$BD$335,Манзилли!H:H,"Тўланди")</f>
        <v>0</v>
      </c>
      <c r="AY153" s="38">
        <f>+COUNTIFS(Манзилли!I:I,#REF!,Манзилли!N:N,$BD$335)</f>
        <v>0</v>
      </c>
      <c r="AZ153" s="38">
        <f>+COUNTIFS(Манзилли!I:I,#REF!,Манзилли!N:N,$BD$335,Манзилли!M:M,"Рад")</f>
        <v>0</v>
      </c>
      <c r="BA153" s="38">
        <f>+COUNTIFS(Манзилли!I:I,#REF!,Манзилли!N:N,$BD$335,Манзилли!M:M,"Жараён")</f>
        <v>0</v>
      </c>
      <c r="BB153" s="38">
        <f>+COUNTIFS(Манзилли!I:I,#REF!,Манзилли!N:N,$BD$335,Манзилли!M:M,"Қарор")</f>
        <v>0</v>
      </c>
      <c r="BC153" s="38">
        <f>+COUNTIFS(Манзилли!I:I,#REF!,Манзилли!N:N,$BD$335,Манзилли!M:M,"Тўланди")</f>
        <v>0</v>
      </c>
      <c r="BD153" s="38">
        <f>+COUNTIFS(Манзилли!N:N,D153,Манзилли!S:S,$BD$335)</f>
        <v>0</v>
      </c>
      <c r="BE153" s="38">
        <f>+COUNTIFS(Манзилли!N:N,D153,Манзилли!S:S,$BD$335,Манзилли!R:R,"Рад")</f>
        <v>0</v>
      </c>
      <c r="BF153" s="38">
        <f>+COUNTIFS(Манзилли!N:N,D153,Манзилли!S:S,$BD$335,Манзилли!R:R,"Жараён")</f>
        <v>0</v>
      </c>
      <c r="BG153" s="38">
        <f>+COUNTIFS(Манзилли!N:N,D153,Манзилли!S:S,$BD$335,Манзилли!R:R,"Қарор")</f>
        <v>0</v>
      </c>
      <c r="BH153" s="38">
        <f>+COUNTIFS(Манзилли!N:N,D153,Манзилли!S:S,$BD$335,Манзилли!R:R,"Тўланди")</f>
        <v>0</v>
      </c>
      <c r="BI153" s="38">
        <f>+COUNTIFS(Манзилли!N:N,D153,Манзилли!S:S,$BI$335)</f>
        <v>0</v>
      </c>
      <c r="BJ153" s="38">
        <f>+COUNTIFS(Манзилли!N:N,D153,Манзилли!S:S,$BI$335,Манзилли!R:R,"Рад")</f>
        <v>0</v>
      </c>
      <c r="BK153" s="38">
        <f>+COUNTIFS(Манзилли!N:N,D153,Манзилли!S:S,$BI$335,Манзилли!R:R,"Жараён")</f>
        <v>0</v>
      </c>
      <c r="BL153" s="41">
        <f>+COUNTIFS(Манзилли!N:N,D153,Манзилли!S:S,$BI$335,Манзилли!R:R,"Қарор")</f>
        <v>0</v>
      </c>
      <c r="BM153" s="39">
        <f>+COUNTIFS(Манзилли!N:N,D153,Манзилли!S:S,$BI$335,Манзилли!R:R,"Тўланди")</f>
        <v>0</v>
      </c>
    </row>
    <row r="154" spans="1:65" ht="49.5" hidden="1" customHeight="1" x14ac:dyDescent="0.25">
      <c r="A154" s="67">
        <v>148</v>
      </c>
      <c r="B154" s="68" t="s">
        <v>19072</v>
      </c>
      <c r="C154" s="72" t="s">
        <v>138</v>
      </c>
      <c r="D154" s="76">
        <v>42701852350018</v>
      </c>
      <c r="E154" s="37">
        <f t="shared" si="15"/>
        <v>18</v>
      </c>
      <c r="F154" s="38">
        <f t="shared" si="16"/>
        <v>9</v>
      </c>
      <c r="G154" s="38">
        <f t="shared" si="17"/>
        <v>1</v>
      </c>
      <c r="H154" s="38">
        <f t="shared" si="18"/>
        <v>1</v>
      </c>
      <c r="I154" s="38">
        <f t="shared" si="19"/>
        <v>5.5555555555555554</v>
      </c>
      <c r="J154" s="39">
        <f t="shared" si="20"/>
        <v>7</v>
      </c>
      <c r="K154" s="40">
        <f>+COUNTIFS(Манзилли!N:N,D154,Манзилли!S:S,$K$335)</f>
        <v>0</v>
      </c>
      <c r="L154" s="38">
        <f>+COUNTIFS(Манзилли!N:N,D154,Манзилли!S:S,$K$335,Манзилли!R:R,"Рад")</f>
        <v>0</v>
      </c>
      <c r="M154" s="38">
        <f>+COUNTIFS(Манзилли!N:N,D154,Манзилли!S:S,$K$335,Манзилли!R:R,"Жараён")</f>
        <v>0</v>
      </c>
      <c r="N154" s="38">
        <f>+COUNTIFS(Манзилли!N:N,D154,Манзилли!S:S,$K$335,Манзилли!R:R,"Қарор")</f>
        <v>0</v>
      </c>
      <c r="O154" s="38">
        <f>+COUNTIFS(Манзилли!N:N,D154,Манзилли!S:S,$K$335,Манзилли!R:R,"Тўланди")</f>
        <v>0</v>
      </c>
      <c r="P154" s="38">
        <f>+COUNTIFS(Манзилли!N:N,D154,Манзилли!S:S,$P$335)</f>
        <v>0</v>
      </c>
      <c r="Q154" s="38">
        <f>+COUNTIFS(Манзилли!N:N,D154,Манзилли!S:S,$P$335,Манзилли!R:R,"Рад")</f>
        <v>0</v>
      </c>
      <c r="R154" s="38">
        <f>+COUNTIFS(Манзилли!N:N,D154,Манзилли!S:S,$P$335,Манзилли!R:R,"Жараён")</f>
        <v>0</v>
      </c>
      <c r="S154" s="38">
        <f>+COUNTIFS(Манзилли!N:N,D154,Манзилли!S:S,$P$335,Манзилли!R:R,"Қарор")</f>
        <v>0</v>
      </c>
      <c r="T154" s="38">
        <f>+COUNTIFS(Манзилли!N:N,D154,Манзилли!S:S,$P$335,Манзилли!R:R,"Тўланди")</f>
        <v>0</v>
      </c>
      <c r="U154" s="38">
        <f>+COUNTIFS(Манзилли!N:N,D154,Манзилли!S:S,$U$335)</f>
        <v>15</v>
      </c>
      <c r="V154" s="38">
        <f>+COUNTIFS(Манзилли!N:N,D154,Манзилли!S:S,$U$335,Манзилли!R:R,"Рад")</f>
        <v>7</v>
      </c>
      <c r="W154" s="38">
        <f>+COUNTIFS(Манзилли!N:N,D154,Манзилли!S:S,$U$335,Манзилли!R:R,"Жараён")</f>
        <v>1</v>
      </c>
      <c r="X154" s="38">
        <f>+COUNTIFS(Манзилли!N:N,D154,Манзилли!S:S,$U$335,Манзилли!R:R,"Қарор")</f>
        <v>0</v>
      </c>
      <c r="Y154" s="38">
        <f>+COUNTIFS(Манзилли!N:N,D154,Манзилли!S:S,$U$335,Манзилли!R:R,"Тўланди")</f>
        <v>7</v>
      </c>
      <c r="Z154" s="38">
        <f>+COUNTIFS(Манзилли!N:N,D154,Манзилли!S:S,$Y$335)</f>
        <v>2</v>
      </c>
      <c r="AA154" s="38">
        <f>+COUNTIFS(Манзилли!N:N,D154,Манзилли!S:S,$Y$335,Манзилли!R:R,"Рад")</f>
        <v>1</v>
      </c>
      <c r="AB154" s="38">
        <f>+COUNTIFS(Манзилли!N:N,D154,Манзилли!S:S,$Y$335,Манзилли!R:R,"Жараён")</f>
        <v>0</v>
      </c>
      <c r="AC154" s="38">
        <f>+COUNTIFS(Манзилли!N:N,D154,Манзилли!S:S,$Y$335,Манзилли!R:R,"Қарор")</f>
        <v>1</v>
      </c>
      <c r="AD154" s="38">
        <f>+COUNTIFS(Манзилли!N:N,D154,Манзилли!S:S,$Y$335,Манзилли!R:R,"Тўланди")</f>
        <v>0</v>
      </c>
      <c r="AE154" s="38">
        <f>+COUNTIFS(Манзилли!N:N,D154,Манзилли!S:S,$AD$335)</f>
        <v>0</v>
      </c>
      <c r="AF154" s="38">
        <f>+COUNTIFS(Манзилли!N:N,D154,Манзилли!S:S,$AD$335,Манзилли!R:R,"Рад")</f>
        <v>0</v>
      </c>
      <c r="AG154" s="38">
        <f>+COUNTIFS(Манзилли!N:N,D154,Манзилли!S:S,$AD$335,Манзилли!R:R,"Жараён")</f>
        <v>0</v>
      </c>
      <c r="AH154" s="38">
        <f>+COUNTIFS(Манзилли!N:N,D154,Манзилли!S:S,$AD$335,Манзилли!R:R,"Қарор")</f>
        <v>0</v>
      </c>
      <c r="AI154" s="38">
        <f>+COUNTIFS(Манзилли!N:N,D154,Манзилли!S:S,$AD$335,Манзилли!R:R,"Тўланди")</f>
        <v>0</v>
      </c>
      <c r="AJ154" s="38">
        <f>+COUNTIFS(Манзилли!N:N,D154,Манзилли!S:S,$AJ$335)</f>
        <v>0</v>
      </c>
      <c r="AK154" s="38">
        <f>+COUNTIFS(Манзилли!N:N,D154,Манзилли!S:S,$AJ$335,Манзилли!R:R,"Рад")</f>
        <v>0</v>
      </c>
      <c r="AL154" s="38">
        <f>+COUNTIFS(Манзилли!N:N,D154,Манзилли!S:S,$AJ$335,Манзилли!R:R,"Жараён")</f>
        <v>0</v>
      </c>
      <c r="AM154" s="38">
        <f>+COUNTIFS(Манзилли!N:N,D154,Манзилли!S:S,$AJ$335,Манзилли!R:R,"Қарор")</f>
        <v>0</v>
      </c>
      <c r="AN154" s="38">
        <f>+COUNTIFS(Манзилли!N:N,D154,Манзилли!S:S,$AJ$335,Манзилли!R:R,"Тўланди")</f>
        <v>0</v>
      </c>
      <c r="AO154" s="38">
        <f>+COUNTIFS(Манзилли!N:N,D154,Манзилли!S:S,$AO$335)</f>
        <v>0</v>
      </c>
      <c r="AP154" s="38">
        <f>+COUNTIFS(Манзилли!N:N,D154,Манзилли!S:S,$AO$335,Манзилли!R:R,"Рад")</f>
        <v>0</v>
      </c>
      <c r="AQ154" s="38">
        <f>+COUNTIFS(Манзилли!N:N,D154,Манзилли!S:S,$AO$335,Манзилли!R:R,"Жараён")</f>
        <v>0</v>
      </c>
      <c r="AR154" s="38">
        <f>+COUNTIFS(Манзилли!N:N,D154,Манзилли!S:S,$AO$335,Манзилли!R:R,"Қарор")</f>
        <v>0</v>
      </c>
      <c r="AS154" s="38">
        <f>+COUNTIFS(Манзилли!N:N,D154,Манзилли!S:S,$AO$335,Манзилли!R:R,"Тўланди")</f>
        <v>0</v>
      </c>
      <c r="AT154" s="38">
        <f>+COUNTIFS(Манзилли!D:D,#REF!,Манзилли!I:I,$BD$335)</f>
        <v>0</v>
      </c>
      <c r="AU154" s="38">
        <f>+COUNTIFS(Манзилли!D:D,#REF!,Манзилли!I:I,$BD$335,Манзилли!H:H,"Рад")</f>
        <v>0</v>
      </c>
      <c r="AV154" s="38">
        <f>+COUNTIFS(Манзилли!D:D,#REF!,Манзилли!I:I,$BD$335,Манзилли!H:H,"Жараён")</f>
        <v>0</v>
      </c>
      <c r="AW154" s="38">
        <f>+COUNTIFS(Манзилли!D:D,#REF!,Манзилли!I:I,$BD$335,Манзилли!H:H,"Қарор")</f>
        <v>0</v>
      </c>
      <c r="AX154" s="38">
        <f>+COUNTIFS(Манзилли!D:D,#REF!,Манзилли!I:I,$BD$335,Манзилли!H:H,"Тўланди")</f>
        <v>0</v>
      </c>
      <c r="AY154" s="38">
        <f>+COUNTIFS(Манзилли!I:I,#REF!,Манзилли!N:N,$BD$335)</f>
        <v>0</v>
      </c>
      <c r="AZ154" s="38">
        <f>+COUNTIFS(Манзилли!I:I,#REF!,Манзилли!N:N,$BD$335,Манзилли!M:M,"Рад")</f>
        <v>0</v>
      </c>
      <c r="BA154" s="38">
        <f>+COUNTIFS(Манзилли!I:I,#REF!,Манзилли!N:N,$BD$335,Манзилли!M:M,"Жараён")</f>
        <v>0</v>
      </c>
      <c r="BB154" s="38">
        <f>+COUNTIFS(Манзилли!I:I,#REF!,Манзилли!N:N,$BD$335,Манзилли!M:M,"Қарор")</f>
        <v>0</v>
      </c>
      <c r="BC154" s="38">
        <f>+COUNTIFS(Манзилли!I:I,#REF!,Манзилли!N:N,$BD$335,Манзилли!M:M,"Тўланди")</f>
        <v>0</v>
      </c>
      <c r="BD154" s="38">
        <f>+COUNTIFS(Манзилли!N:N,D154,Манзилли!S:S,$BD$335)</f>
        <v>0</v>
      </c>
      <c r="BE154" s="38">
        <f>+COUNTIFS(Манзилли!N:N,D154,Манзилли!S:S,$BD$335,Манзилли!R:R,"Рад")</f>
        <v>0</v>
      </c>
      <c r="BF154" s="38">
        <f>+COUNTIFS(Манзилли!N:N,D154,Манзилли!S:S,$BD$335,Манзилли!R:R,"Жараён")</f>
        <v>0</v>
      </c>
      <c r="BG154" s="38">
        <f>+COUNTIFS(Манзилли!N:N,D154,Манзилли!S:S,$BD$335,Манзилли!R:R,"Қарор")</f>
        <v>0</v>
      </c>
      <c r="BH154" s="38">
        <f>+COUNTIFS(Манзилли!N:N,D154,Манзилли!S:S,$BD$335,Манзилли!R:R,"Тўланди")</f>
        <v>0</v>
      </c>
      <c r="BI154" s="38">
        <f>+COUNTIFS(Манзилли!N:N,D154,Манзилли!S:S,$BI$335)</f>
        <v>1</v>
      </c>
      <c r="BJ154" s="38">
        <f>+COUNTIFS(Манзилли!N:N,D154,Манзилли!S:S,$BI$335,Манзилли!R:R,"Рад")</f>
        <v>1</v>
      </c>
      <c r="BK154" s="38">
        <f>+COUNTIFS(Манзилли!N:N,D154,Манзилли!S:S,$BI$335,Манзилли!R:R,"Жараён")</f>
        <v>0</v>
      </c>
      <c r="BL154" s="41">
        <f>+COUNTIFS(Манзилли!N:N,D154,Манзилли!S:S,$BI$335,Манзилли!R:R,"Қарор")</f>
        <v>0</v>
      </c>
      <c r="BM154" s="39">
        <f>+COUNTIFS(Манзилли!N:N,D154,Манзилли!S:S,$BI$335,Манзилли!R:R,"Тўланди")</f>
        <v>0</v>
      </c>
    </row>
    <row r="155" spans="1:65" ht="49.5" hidden="1" customHeight="1" x14ac:dyDescent="0.25">
      <c r="A155" s="67">
        <v>149</v>
      </c>
      <c r="B155" s="68" t="s">
        <v>19072</v>
      </c>
      <c r="C155" s="72" t="s">
        <v>319</v>
      </c>
      <c r="D155" s="76">
        <v>60110015790040</v>
      </c>
      <c r="E155" s="37">
        <f t="shared" si="15"/>
        <v>17</v>
      </c>
      <c r="F155" s="38">
        <f t="shared" si="16"/>
        <v>4</v>
      </c>
      <c r="G155" s="38">
        <f t="shared" si="17"/>
        <v>1</v>
      </c>
      <c r="H155" s="38">
        <f t="shared" si="18"/>
        <v>2</v>
      </c>
      <c r="I155" s="38">
        <f t="shared" si="19"/>
        <v>5.8823529411764701</v>
      </c>
      <c r="J155" s="39">
        <f t="shared" si="20"/>
        <v>10</v>
      </c>
      <c r="K155" s="40">
        <f>+COUNTIFS(Манзилли!N:N,D155,Манзилли!S:S,$K$335)</f>
        <v>0</v>
      </c>
      <c r="L155" s="38">
        <f>+COUNTIFS(Манзилли!N:N,D155,Манзилли!S:S,$K$335,Манзилли!R:R,"Рад")</f>
        <v>0</v>
      </c>
      <c r="M155" s="38">
        <f>+COUNTIFS(Манзилли!N:N,D155,Манзилли!S:S,$K$335,Манзилли!R:R,"Жараён")</f>
        <v>0</v>
      </c>
      <c r="N155" s="38">
        <f>+COUNTIFS(Манзилли!N:N,D155,Манзилли!S:S,$K$335,Манзилли!R:R,"Қарор")</f>
        <v>0</v>
      </c>
      <c r="O155" s="38">
        <f>+COUNTIFS(Манзилли!N:N,D155,Манзилли!S:S,$K$335,Манзилли!R:R,"Тўланди")</f>
        <v>0</v>
      </c>
      <c r="P155" s="38">
        <f>+COUNTIFS(Манзилли!N:N,D155,Манзилли!S:S,$P$335)</f>
        <v>0</v>
      </c>
      <c r="Q155" s="38">
        <f>+COUNTIFS(Манзилли!N:N,D155,Манзилли!S:S,$P$335,Манзилли!R:R,"Рад")</f>
        <v>0</v>
      </c>
      <c r="R155" s="38">
        <f>+COUNTIFS(Манзилли!N:N,D155,Манзилли!S:S,$P$335,Манзилли!R:R,"Жараён")</f>
        <v>0</v>
      </c>
      <c r="S155" s="38">
        <f>+COUNTIFS(Манзилли!N:N,D155,Манзилли!S:S,$P$335,Манзилли!R:R,"Қарор")</f>
        <v>0</v>
      </c>
      <c r="T155" s="38">
        <f>+COUNTIFS(Манзилли!N:N,D155,Манзилли!S:S,$P$335,Манзилли!R:R,"Тўланди")</f>
        <v>0</v>
      </c>
      <c r="U155" s="38">
        <f>+COUNTIFS(Манзилли!N:N,D155,Манзилли!S:S,$U$335)</f>
        <v>11</v>
      </c>
      <c r="V155" s="38">
        <f>+COUNTIFS(Манзилли!N:N,D155,Манзилли!S:S,$U$335,Манзилли!R:R,"Рад")</f>
        <v>2</v>
      </c>
      <c r="W155" s="38">
        <f>+COUNTIFS(Манзилли!N:N,D155,Манзилли!S:S,$U$335,Манзилли!R:R,"Жараён")</f>
        <v>1</v>
      </c>
      <c r="X155" s="38">
        <f>+COUNTIFS(Манзилли!N:N,D155,Манзилли!S:S,$U$335,Манзилли!R:R,"Қарор")</f>
        <v>1</v>
      </c>
      <c r="Y155" s="38">
        <f>+COUNTIFS(Манзилли!N:N,D155,Манзилли!S:S,$U$335,Манзилли!R:R,"Тўланди")</f>
        <v>7</v>
      </c>
      <c r="Z155" s="38">
        <f>+COUNTIFS(Манзилли!N:N,D155,Манзилли!S:S,$Y$335)</f>
        <v>6</v>
      </c>
      <c r="AA155" s="38">
        <f>+COUNTIFS(Манзилли!N:N,D155,Манзилли!S:S,$Y$335,Манзилли!R:R,"Рад")</f>
        <v>2</v>
      </c>
      <c r="AB155" s="38">
        <f>+COUNTIFS(Манзилли!N:N,D155,Манзилли!S:S,$Y$335,Манзилли!R:R,"Жараён")</f>
        <v>0</v>
      </c>
      <c r="AC155" s="38">
        <f>+COUNTIFS(Манзилли!N:N,D155,Манзилли!S:S,$Y$335,Манзилли!R:R,"Қарор")</f>
        <v>1</v>
      </c>
      <c r="AD155" s="38">
        <f>+COUNTIFS(Манзилли!N:N,D155,Манзилли!S:S,$Y$335,Манзилли!R:R,"Тўланди")</f>
        <v>3</v>
      </c>
      <c r="AE155" s="38">
        <f>+COUNTIFS(Манзилли!N:N,D155,Манзилли!S:S,$AD$335)</f>
        <v>0</v>
      </c>
      <c r="AF155" s="38">
        <f>+COUNTIFS(Манзилли!N:N,D155,Манзилли!S:S,$AD$335,Манзилли!R:R,"Рад")</f>
        <v>0</v>
      </c>
      <c r="AG155" s="38">
        <f>+COUNTIFS(Манзилли!N:N,D155,Манзилли!S:S,$AD$335,Манзилли!R:R,"Жараён")</f>
        <v>0</v>
      </c>
      <c r="AH155" s="38">
        <f>+COUNTIFS(Манзилли!N:N,D155,Манзилли!S:S,$AD$335,Манзилли!R:R,"Қарор")</f>
        <v>0</v>
      </c>
      <c r="AI155" s="38">
        <f>+COUNTIFS(Манзилли!N:N,D155,Манзилли!S:S,$AD$335,Манзилли!R:R,"Тўланди")</f>
        <v>0</v>
      </c>
      <c r="AJ155" s="38">
        <f>+COUNTIFS(Манзилли!N:N,D155,Манзилли!S:S,$AJ$335)</f>
        <v>0</v>
      </c>
      <c r="AK155" s="38">
        <f>+COUNTIFS(Манзилли!N:N,D155,Манзилли!S:S,$AJ$335,Манзилли!R:R,"Рад")</f>
        <v>0</v>
      </c>
      <c r="AL155" s="38">
        <f>+COUNTIFS(Манзилли!N:N,D155,Манзилли!S:S,$AJ$335,Манзилли!R:R,"Жараён")</f>
        <v>0</v>
      </c>
      <c r="AM155" s="38">
        <f>+COUNTIFS(Манзилли!N:N,D155,Манзилли!S:S,$AJ$335,Манзилли!R:R,"Қарор")</f>
        <v>0</v>
      </c>
      <c r="AN155" s="38">
        <f>+COUNTIFS(Манзилли!N:N,D155,Манзилли!S:S,$AJ$335,Манзилли!R:R,"Тўланди")</f>
        <v>0</v>
      </c>
      <c r="AO155" s="38">
        <f>+COUNTIFS(Манзилли!N:N,D155,Манзилли!S:S,$AO$335)</f>
        <v>0</v>
      </c>
      <c r="AP155" s="38">
        <f>+COUNTIFS(Манзилли!N:N,D155,Манзилли!S:S,$AO$335,Манзилли!R:R,"Рад")</f>
        <v>0</v>
      </c>
      <c r="AQ155" s="38">
        <f>+COUNTIFS(Манзилли!N:N,D155,Манзилли!S:S,$AO$335,Манзилли!R:R,"Жараён")</f>
        <v>0</v>
      </c>
      <c r="AR155" s="38">
        <f>+COUNTIFS(Манзилли!N:N,D155,Манзилли!S:S,$AO$335,Манзилли!R:R,"Қарор")</f>
        <v>0</v>
      </c>
      <c r="AS155" s="38">
        <f>+COUNTIFS(Манзилли!N:N,D155,Манзилли!S:S,$AO$335,Манзилли!R:R,"Тўланди")</f>
        <v>0</v>
      </c>
      <c r="AT155" s="38">
        <f>+COUNTIFS(Манзилли!D:D,#REF!,Манзилли!I:I,$BD$335)</f>
        <v>0</v>
      </c>
      <c r="AU155" s="38">
        <f>+COUNTIFS(Манзилли!D:D,#REF!,Манзилли!I:I,$BD$335,Манзилли!H:H,"Рад")</f>
        <v>0</v>
      </c>
      <c r="AV155" s="38">
        <f>+COUNTIFS(Манзилли!D:D,#REF!,Манзилли!I:I,$BD$335,Манзилли!H:H,"Жараён")</f>
        <v>0</v>
      </c>
      <c r="AW155" s="38">
        <f>+COUNTIFS(Манзилли!D:D,#REF!,Манзилли!I:I,$BD$335,Манзилли!H:H,"Қарор")</f>
        <v>0</v>
      </c>
      <c r="AX155" s="38">
        <f>+COUNTIFS(Манзилли!D:D,#REF!,Манзилли!I:I,$BD$335,Манзилли!H:H,"Тўланди")</f>
        <v>0</v>
      </c>
      <c r="AY155" s="38">
        <f>+COUNTIFS(Манзилли!I:I,#REF!,Манзилли!N:N,$BD$335)</f>
        <v>0</v>
      </c>
      <c r="AZ155" s="38">
        <f>+COUNTIFS(Манзилли!I:I,#REF!,Манзилли!N:N,$BD$335,Манзилли!M:M,"Рад")</f>
        <v>0</v>
      </c>
      <c r="BA155" s="38">
        <f>+COUNTIFS(Манзилли!I:I,#REF!,Манзилли!N:N,$BD$335,Манзилли!M:M,"Жараён")</f>
        <v>0</v>
      </c>
      <c r="BB155" s="38">
        <f>+COUNTIFS(Манзилли!I:I,#REF!,Манзилли!N:N,$BD$335,Манзилли!M:M,"Қарор")</f>
        <v>0</v>
      </c>
      <c r="BC155" s="38">
        <f>+COUNTIFS(Манзилли!I:I,#REF!,Манзилли!N:N,$BD$335,Манзилли!M:M,"Тўланди")</f>
        <v>0</v>
      </c>
      <c r="BD155" s="38">
        <f>+COUNTIFS(Манзилли!N:N,D155,Манзилли!S:S,$BD$335)</f>
        <v>0</v>
      </c>
      <c r="BE155" s="38">
        <f>+COUNTIFS(Манзилли!N:N,D155,Манзилли!S:S,$BD$335,Манзилли!R:R,"Рад")</f>
        <v>0</v>
      </c>
      <c r="BF155" s="38">
        <f>+COUNTIFS(Манзилли!N:N,D155,Манзилли!S:S,$BD$335,Манзилли!R:R,"Жараён")</f>
        <v>0</v>
      </c>
      <c r="BG155" s="38">
        <f>+COUNTIFS(Манзилли!N:N,D155,Манзилли!S:S,$BD$335,Манзилли!R:R,"Қарор")</f>
        <v>0</v>
      </c>
      <c r="BH155" s="38">
        <f>+COUNTIFS(Манзилли!N:N,D155,Манзилли!S:S,$BD$335,Манзилли!R:R,"Тўланди")</f>
        <v>0</v>
      </c>
      <c r="BI155" s="38">
        <f>+COUNTIFS(Манзилли!N:N,D155,Манзилли!S:S,$BI$335)</f>
        <v>0</v>
      </c>
      <c r="BJ155" s="38">
        <f>+COUNTIFS(Манзилли!N:N,D155,Манзилли!S:S,$BI$335,Манзилли!R:R,"Рад")</f>
        <v>0</v>
      </c>
      <c r="BK155" s="38">
        <f>+COUNTIFS(Манзилли!N:N,D155,Манзилли!S:S,$BI$335,Манзилли!R:R,"Жараён")</f>
        <v>0</v>
      </c>
      <c r="BL155" s="41">
        <f>+COUNTIFS(Манзилли!N:N,D155,Манзилли!S:S,$BI$335,Манзилли!R:R,"Қарор")</f>
        <v>0</v>
      </c>
      <c r="BM155" s="39">
        <f>+COUNTIFS(Манзилли!N:N,D155,Манзилли!S:S,$BI$335,Манзилли!R:R,"Тўланди")</f>
        <v>0</v>
      </c>
    </row>
    <row r="156" spans="1:65" ht="49.5" hidden="1" customHeight="1" x14ac:dyDescent="0.25">
      <c r="A156" s="67">
        <v>150</v>
      </c>
      <c r="B156" s="68" t="s">
        <v>19072</v>
      </c>
      <c r="C156" s="72" t="s">
        <v>7251</v>
      </c>
      <c r="D156" s="76">
        <v>43006995790019</v>
      </c>
      <c r="E156" s="37">
        <f t="shared" si="15"/>
        <v>17</v>
      </c>
      <c r="F156" s="38">
        <f t="shared" si="16"/>
        <v>5</v>
      </c>
      <c r="G156" s="38">
        <f t="shared" si="17"/>
        <v>1</v>
      </c>
      <c r="H156" s="38">
        <f t="shared" si="18"/>
        <v>1</v>
      </c>
      <c r="I156" s="38">
        <f t="shared" si="19"/>
        <v>5.8823529411764701</v>
      </c>
      <c r="J156" s="39">
        <f t="shared" si="20"/>
        <v>10</v>
      </c>
      <c r="K156" s="40">
        <f>+COUNTIFS(Манзилли!N:N,D156,Манзилли!S:S,$K$335)</f>
        <v>0</v>
      </c>
      <c r="L156" s="38">
        <f>+COUNTIFS(Манзилли!N:N,D156,Манзилли!S:S,$K$335,Манзилли!R:R,"Рад")</f>
        <v>0</v>
      </c>
      <c r="M156" s="38">
        <f>+COUNTIFS(Манзилли!N:N,D156,Манзилли!S:S,$K$335,Манзилли!R:R,"Жараён")</f>
        <v>0</v>
      </c>
      <c r="N156" s="38">
        <f>+COUNTIFS(Манзилли!N:N,D156,Манзилли!S:S,$K$335,Манзилли!R:R,"Қарор")</f>
        <v>0</v>
      </c>
      <c r="O156" s="38">
        <f>+COUNTIFS(Манзилли!N:N,D156,Манзилли!S:S,$K$335,Манзилли!R:R,"Тўланди")</f>
        <v>0</v>
      </c>
      <c r="P156" s="38">
        <f>+COUNTIFS(Манзилли!N:N,D156,Манзилли!S:S,$P$335)</f>
        <v>0</v>
      </c>
      <c r="Q156" s="38">
        <f>+COUNTIFS(Манзилли!N:N,D156,Манзилли!S:S,$P$335,Манзилли!R:R,"Рад")</f>
        <v>0</v>
      </c>
      <c r="R156" s="38">
        <f>+COUNTIFS(Манзилли!N:N,D156,Манзилли!S:S,$P$335,Манзилли!R:R,"Жараён")</f>
        <v>0</v>
      </c>
      <c r="S156" s="38">
        <f>+COUNTIFS(Манзилли!N:N,D156,Манзилли!S:S,$P$335,Манзилли!R:R,"Қарор")</f>
        <v>0</v>
      </c>
      <c r="T156" s="38">
        <f>+COUNTIFS(Манзилли!N:N,D156,Манзилли!S:S,$P$335,Манзилли!R:R,"Тўланди")</f>
        <v>0</v>
      </c>
      <c r="U156" s="38">
        <f>+COUNTIFS(Манзилли!N:N,D156,Манзилли!S:S,$U$335)</f>
        <v>17</v>
      </c>
      <c r="V156" s="38">
        <f>+COUNTIFS(Манзилли!N:N,D156,Манзилли!S:S,$U$335,Манзилли!R:R,"Рад")</f>
        <v>5</v>
      </c>
      <c r="W156" s="38">
        <f>+COUNTIFS(Манзилли!N:N,D156,Манзилли!S:S,$U$335,Манзилли!R:R,"Жараён")</f>
        <v>1</v>
      </c>
      <c r="X156" s="38">
        <f>+COUNTIFS(Манзилли!N:N,D156,Манзилли!S:S,$U$335,Манзилли!R:R,"Қарор")</f>
        <v>1</v>
      </c>
      <c r="Y156" s="38">
        <f>+COUNTIFS(Манзилли!N:N,D156,Манзилли!S:S,$U$335,Манзилли!R:R,"Тўланди")</f>
        <v>10</v>
      </c>
      <c r="Z156" s="38">
        <f>+COUNTIFS(Манзилли!N:N,D156,Манзилли!S:S,$Y$335)</f>
        <v>0</v>
      </c>
      <c r="AA156" s="38">
        <f>+COUNTIFS(Манзилли!N:N,D156,Манзилли!S:S,$Y$335,Манзилли!R:R,"Рад")</f>
        <v>0</v>
      </c>
      <c r="AB156" s="38">
        <f>+COUNTIFS(Манзилли!N:N,D156,Манзилли!S:S,$Y$335,Манзилли!R:R,"Жараён")</f>
        <v>0</v>
      </c>
      <c r="AC156" s="38">
        <f>+COUNTIFS(Манзилли!N:N,D156,Манзилли!S:S,$Y$335,Манзилли!R:R,"Қарор")</f>
        <v>0</v>
      </c>
      <c r="AD156" s="38">
        <f>+COUNTIFS(Манзилли!N:N,D156,Манзилли!S:S,$Y$335,Манзилли!R:R,"Тўланди")</f>
        <v>0</v>
      </c>
      <c r="AE156" s="38">
        <f>+COUNTIFS(Манзилли!N:N,D156,Манзилли!S:S,$AD$335)</f>
        <v>0</v>
      </c>
      <c r="AF156" s="38">
        <f>+COUNTIFS(Манзилли!N:N,D156,Манзилли!S:S,$AD$335,Манзилли!R:R,"Рад")</f>
        <v>0</v>
      </c>
      <c r="AG156" s="38">
        <f>+COUNTIFS(Манзилли!N:N,D156,Манзилли!S:S,$AD$335,Манзилли!R:R,"Жараён")</f>
        <v>0</v>
      </c>
      <c r="AH156" s="38">
        <f>+COUNTIFS(Манзилли!N:N,D156,Манзилли!S:S,$AD$335,Манзилли!R:R,"Қарор")</f>
        <v>0</v>
      </c>
      <c r="AI156" s="38">
        <f>+COUNTIFS(Манзилли!N:N,D156,Манзилли!S:S,$AD$335,Манзилли!R:R,"Тўланди")</f>
        <v>0</v>
      </c>
      <c r="AJ156" s="38">
        <f>+COUNTIFS(Манзилли!N:N,D156,Манзилли!S:S,$AJ$335)</f>
        <v>0</v>
      </c>
      <c r="AK156" s="38">
        <f>+COUNTIFS(Манзилли!N:N,D156,Манзилли!S:S,$AJ$335,Манзилли!R:R,"Рад")</f>
        <v>0</v>
      </c>
      <c r="AL156" s="38">
        <f>+COUNTIFS(Манзилли!N:N,D156,Манзилли!S:S,$AJ$335,Манзилли!R:R,"Жараён")</f>
        <v>0</v>
      </c>
      <c r="AM156" s="38">
        <f>+COUNTIFS(Манзилли!N:N,D156,Манзилли!S:S,$AJ$335,Манзилли!R:R,"Қарор")</f>
        <v>0</v>
      </c>
      <c r="AN156" s="38">
        <f>+COUNTIFS(Манзилли!N:N,D156,Манзилли!S:S,$AJ$335,Манзилли!R:R,"Тўланди")</f>
        <v>0</v>
      </c>
      <c r="AO156" s="38">
        <f>+COUNTIFS(Манзилли!N:N,D156,Манзилли!S:S,$AO$335)</f>
        <v>0</v>
      </c>
      <c r="AP156" s="38">
        <f>+COUNTIFS(Манзилли!N:N,D156,Манзилли!S:S,$AO$335,Манзилли!R:R,"Рад")</f>
        <v>0</v>
      </c>
      <c r="AQ156" s="38">
        <f>+COUNTIFS(Манзилли!N:N,D156,Манзилли!S:S,$AO$335,Манзилли!R:R,"Жараён")</f>
        <v>0</v>
      </c>
      <c r="AR156" s="38">
        <f>+COUNTIFS(Манзилли!N:N,D156,Манзилли!S:S,$AO$335,Манзилли!R:R,"Қарор")</f>
        <v>0</v>
      </c>
      <c r="AS156" s="38">
        <f>+COUNTIFS(Манзилли!N:N,D156,Манзилли!S:S,$AO$335,Манзилли!R:R,"Тўланди")</f>
        <v>0</v>
      </c>
      <c r="AT156" s="38">
        <f>+COUNTIFS(Манзилли!D:D,#REF!,Манзилли!I:I,$BD$335)</f>
        <v>0</v>
      </c>
      <c r="AU156" s="38">
        <f>+COUNTIFS(Манзилли!D:D,#REF!,Манзилли!I:I,$BD$335,Манзилли!H:H,"Рад")</f>
        <v>0</v>
      </c>
      <c r="AV156" s="38">
        <f>+COUNTIFS(Манзилли!D:D,#REF!,Манзилли!I:I,$BD$335,Манзилли!H:H,"Жараён")</f>
        <v>0</v>
      </c>
      <c r="AW156" s="38">
        <f>+COUNTIFS(Манзилли!D:D,#REF!,Манзилли!I:I,$BD$335,Манзилли!H:H,"Қарор")</f>
        <v>0</v>
      </c>
      <c r="AX156" s="38">
        <f>+COUNTIFS(Манзилли!D:D,#REF!,Манзилли!I:I,$BD$335,Манзилли!H:H,"Тўланди")</f>
        <v>0</v>
      </c>
      <c r="AY156" s="38">
        <f>+COUNTIFS(Манзилли!I:I,#REF!,Манзилли!N:N,$BD$335)</f>
        <v>0</v>
      </c>
      <c r="AZ156" s="38">
        <f>+COUNTIFS(Манзилли!I:I,#REF!,Манзилли!N:N,$BD$335,Манзилли!M:M,"Рад")</f>
        <v>0</v>
      </c>
      <c r="BA156" s="38">
        <f>+COUNTIFS(Манзилли!I:I,#REF!,Манзилли!N:N,$BD$335,Манзилли!M:M,"Жараён")</f>
        <v>0</v>
      </c>
      <c r="BB156" s="38">
        <f>+COUNTIFS(Манзилли!I:I,#REF!,Манзилли!N:N,$BD$335,Манзилли!M:M,"Қарор")</f>
        <v>0</v>
      </c>
      <c r="BC156" s="38">
        <f>+COUNTIFS(Манзилли!I:I,#REF!,Манзилли!N:N,$BD$335,Манзилли!M:M,"Тўланди")</f>
        <v>0</v>
      </c>
      <c r="BD156" s="38">
        <f>+COUNTIFS(Манзилли!N:N,D156,Манзилли!S:S,$BD$335)</f>
        <v>0</v>
      </c>
      <c r="BE156" s="38">
        <f>+COUNTIFS(Манзилли!N:N,D156,Манзилли!S:S,$BD$335,Манзилли!R:R,"Рад")</f>
        <v>0</v>
      </c>
      <c r="BF156" s="38">
        <f>+COUNTIFS(Манзилли!N:N,D156,Манзилли!S:S,$BD$335,Манзилли!R:R,"Жараён")</f>
        <v>0</v>
      </c>
      <c r="BG156" s="38">
        <f>+COUNTIFS(Манзилли!N:N,D156,Манзилли!S:S,$BD$335,Манзилли!R:R,"Қарор")</f>
        <v>0</v>
      </c>
      <c r="BH156" s="38">
        <f>+COUNTIFS(Манзилли!N:N,D156,Манзилли!S:S,$BD$335,Манзилли!R:R,"Тўланди")</f>
        <v>0</v>
      </c>
      <c r="BI156" s="38">
        <f>+COUNTIFS(Манзилли!N:N,D156,Манзилли!S:S,$BI$335)</f>
        <v>0</v>
      </c>
      <c r="BJ156" s="38">
        <f>+COUNTIFS(Манзилли!N:N,D156,Манзилли!S:S,$BI$335,Манзилли!R:R,"Рад")</f>
        <v>0</v>
      </c>
      <c r="BK156" s="38">
        <f>+COUNTIFS(Манзилли!N:N,D156,Манзилли!S:S,$BI$335,Манзилли!R:R,"Жараён")</f>
        <v>0</v>
      </c>
      <c r="BL156" s="41">
        <f>+COUNTIFS(Манзилли!N:N,D156,Манзилли!S:S,$BI$335,Манзилли!R:R,"Қарор")</f>
        <v>0</v>
      </c>
      <c r="BM156" s="39">
        <f>+COUNTIFS(Манзилли!N:N,D156,Манзилли!S:S,$BI$335,Манзилли!R:R,"Тўланди")</f>
        <v>0</v>
      </c>
    </row>
    <row r="157" spans="1:65" ht="49.5" hidden="1" customHeight="1" x14ac:dyDescent="0.25">
      <c r="A157" s="67">
        <v>151</v>
      </c>
      <c r="B157" s="68" t="s">
        <v>19072</v>
      </c>
      <c r="C157" s="72" t="s">
        <v>121</v>
      </c>
      <c r="D157" s="76">
        <v>40801842350047</v>
      </c>
      <c r="E157" s="37">
        <f t="shared" si="15"/>
        <v>9</v>
      </c>
      <c r="F157" s="38">
        <f t="shared" si="16"/>
        <v>3</v>
      </c>
      <c r="G157" s="38">
        <f t="shared" si="17"/>
        <v>0</v>
      </c>
      <c r="H157" s="38">
        <f t="shared" si="18"/>
        <v>0</v>
      </c>
      <c r="I157" s="38">
        <f t="shared" si="19"/>
        <v>0</v>
      </c>
      <c r="J157" s="39">
        <f t="shared" si="20"/>
        <v>6</v>
      </c>
      <c r="K157" s="40">
        <f>+COUNTIFS(Манзилли!N:N,D157,Манзилли!S:S,$K$335)</f>
        <v>0</v>
      </c>
      <c r="L157" s="38">
        <f>+COUNTIFS(Манзилли!N:N,D157,Манзилли!S:S,$K$335,Манзилли!R:R,"Рад")</f>
        <v>0</v>
      </c>
      <c r="M157" s="38">
        <f>+COUNTIFS(Манзилли!N:N,D157,Манзилли!S:S,$K$335,Манзилли!R:R,"Жараён")</f>
        <v>0</v>
      </c>
      <c r="N157" s="38">
        <f>+COUNTIFS(Манзилли!N:N,D157,Манзилли!S:S,$K$335,Манзилли!R:R,"Қарор")</f>
        <v>0</v>
      </c>
      <c r="O157" s="38">
        <f>+COUNTIFS(Манзилли!N:N,D157,Манзилли!S:S,$K$335,Манзилли!R:R,"Тўланди")</f>
        <v>0</v>
      </c>
      <c r="P157" s="38">
        <f>+COUNTIFS(Манзилли!N:N,D157,Манзилли!S:S,$P$335)</f>
        <v>0</v>
      </c>
      <c r="Q157" s="38">
        <f>+COUNTIFS(Манзилли!N:N,D157,Манзилли!S:S,$P$335,Манзилли!R:R,"Рад")</f>
        <v>0</v>
      </c>
      <c r="R157" s="38">
        <f>+COUNTIFS(Манзилли!N:N,D157,Манзилли!S:S,$P$335,Манзилли!R:R,"Жараён")</f>
        <v>0</v>
      </c>
      <c r="S157" s="38">
        <f>+COUNTIFS(Манзилли!N:N,D157,Манзилли!S:S,$P$335,Манзилли!R:R,"Қарор")</f>
        <v>0</v>
      </c>
      <c r="T157" s="38">
        <f>+COUNTIFS(Манзилли!N:N,D157,Манзилли!S:S,$P$335,Манзилли!R:R,"Тўланди")</f>
        <v>0</v>
      </c>
      <c r="U157" s="38">
        <f>+COUNTIFS(Манзилли!N:N,D157,Манзилли!S:S,$U$335)</f>
        <v>9</v>
      </c>
      <c r="V157" s="38">
        <f>+COUNTIFS(Манзилли!N:N,D157,Манзилли!S:S,$U$335,Манзилли!R:R,"Рад")</f>
        <v>3</v>
      </c>
      <c r="W157" s="38">
        <f>+COUNTIFS(Манзилли!N:N,D157,Манзилли!S:S,$U$335,Манзилли!R:R,"Жараён")</f>
        <v>0</v>
      </c>
      <c r="X157" s="38">
        <f>+COUNTIFS(Манзилли!N:N,D157,Манзилли!S:S,$U$335,Манзилли!R:R,"Қарор")</f>
        <v>0</v>
      </c>
      <c r="Y157" s="38">
        <f>+COUNTIFS(Манзилли!N:N,D157,Манзилли!S:S,$U$335,Манзилли!R:R,"Тўланди")</f>
        <v>6</v>
      </c>
      <c r="Z157" s="38">
        <f>+COUNTIFS(Манзилли!N:N,D157,Манзилли!S:S,$Y$335)</f>
        <v>0</v>
      </c>
      <c r="AA157" s="38">
        <f>+COUNTIFS(Манзилли!N:N,D157,Манзилли!S:S,$Y$335,Манзилли!R:R,"Рад")</f>
        <v>0</v>
      </c>
      <c r="AB157" s="38">
        <f>+COUNTIFS(Манзилли!N:N,D157,Манзилли!S:S,$Y$335,Манзилли!R:R,"Жараён")</f>
        <v>0</v>
      </c>
      <c r="AC157" s="38">
        <f>+COUNTIFS(Манзилли!N:N,D157,Манзилли!S:S,$Y$335,Манзилли!R:R,"Қарор")</f>
        <v>0</v>
      </c>
      <c r="AD157" s="38">
        <f>+COUNTIFS(Манзилли!N:N,D157,Манзилли!S:S,$Y$335,Манзилли!R:R,"Тўланди")</f>
        <v>0</v>
      </c>
      <c r="AE157" s="38">
        <f>+COUNTIFS(Манзилли!N:N,D157,Манзилли!S:S,$AD$335)</f>
        <v>0</v>
      </c>
      <c r="AF157" s="38">
        <f>+COUNTIFS(Манзилли!N:N,D157,Манзилли!S:S,$AD$335,Манзилли!R:R,"Рад")</f>
        <v>0</v>
      </c>
      <c r="AG157" s="38">
        <f>+COUNTIFS(Манзилли!N:N,D157,Манзилли!S:S,$AD$335,Манзилли!R:R,"Жараён")</f>
        <v>0</v>
      </c>
      <c r="AH157" s="38">
        <f>+COUNTIFS(Манзилли!N:N,D157,Манзилли!S:S,$AD$335,Манзилли!R:R,"Қарор")</f>
        <v>0</v>
      </c>
      <c r="AI157" s="38">
        <f>+COUNTIFS(Манзилли!N:N,D157,Манзилли!S:S,$AD$335,Манзилли!R:R,"Тўланди")</f>
        <v>0</v>
      </c>
      <c r="AJ157" s="38">
        <f>+COUNTIFS(Манзилли!N:N,D157,Манзилли!S:S,$AJ$335)</f>
        <v>0</v>
      </c>
      <c r="AK157" s="38">
        <f>+COUNTIFS(Манзилли!N:N,D157,Манзилли!S:S,$AJ$335,Манзилли!R:R,"Рад")</f>
        <v>0</v>
      </c>
      <c r="AL157" s="38">
        <f>+COUNTIFS(Манзилли!N:N,D157,Манзилли!S:S,$AJ$335,Манзилли!R:R,"Жараён")</f>
        <v>0</v>
      </c>
      <c r="AM157" s="38">
        <f>+COUNTIFS(Манзилли!N:N,D157,Манзилли!S:S,$AJ$335,Манзилли!R:R,"Қарор")</f>
        <v>0</v>
      </c>
      <c r="AN157" s="38">
        <f>+COUNTIFS(Манзилли!N:N,D157,Манзилли!S:S,$AJ$335,Манзилли!R:R,"Тўланди")</f>
        <v>0</v>
      </c>
      <c r="AO157" s="38">
        <f>+COUNTIFS(Манзилли!N:N,D157,Манзилли!S:S,$AO$335)</f>
        <v>0</v>
      </c>
      <c r="AP157" s="38">
        <f>+COUNTIFS(Манзилли!N:N,D157,Манзилли!S:S,$AO$335,Манзилли!R:R,"Рад")</f>
        <v>0</v>
      </c>
      <c r="AQ157" s="38">
        <f>+COUNTIFS(Манзилли!N:N,D157,Манзилли!S:S,$AO$335,Манзилли!R:R,"Жараён")</f>
        <v>0</v>
      </c>
      <c r="AR157" s="38">
        <f>+COUNTIFS(Манзилли!N:N,D157,Манзилли!S:S,$AO$335,Манзилли!R:R,"Қарор")</f>
        <v>0</v>
      </c>
      <c r="AS157" s="38">
        <f>+COUNTIFS(Манзилли!N:N,D157,Манзилли!S:S,$AO$335,Манзилли!R:R,"Тўланди")</f>
        <v>0</v>
      </c>
      <c r="AT157" s="38">
        <f>+COUNTIFS(Манзилли!D:D,#REF!,Манзилли!I:I,$BD$335)</f>
        <v>0</v>
      </c>
      <c r="AU157" s="38">
        <f>+COUNTIFS(Манзилли!D:D,#REF!,Манзилли!I:I,$BD$335,Манзилли!H:H,"Рад")</f>
        <v>0</v>
      </c>
      <c r="AV157" s="38">
        <f>+COUNTIFS(Манзилли!D:D,#REF!,Манзилли!I:I,$BD$335,Манзилли!H:H,"Жараён")</f>
        <v>0</v>
      </c>
      <c r="AW157" s="38">
        <f>+COUNTIFS(Манзилли!D:D,#REF!,Манзилли!I:I,$BD$335,Манзилли!H:H,"Қарор")</f>
        <v>0</v>
      </c>
      <c r="AX157" s="38">
        <f>+COUNTIFS(Манзилли!D:D,#REF!,Манзилли!I:I,$BD$335,Манзилли!H:H,"Тўланди")</f>
        <v>0</v>
      </c>
      <c r="AY157" s="38">
        <f>+COUNTIFS(Манзилли!I:I,#REF!,Манзилли!N:N,$BD$335)</f>
        <v>0</v>
      </c>
      <c r="AZ157" s="38">
        <f>+COUNTIFS(Манзилли!I:I,#REF!,Манзилли!N:N,$BD$335,Манзилли!M:M,"Рад")</f>
        <v>0</v>
      </c>
      <c r="BA157" s="38">
        <f>+COUNTIFS(Манзилли!I:I,#REF!,Манзилли!N:N,$BD$335,Манзилли!M:M,"Жараён")</f>
        <v>0</v>
      </c>
      <c r="BB157" s="38">
        <f>+COUNTIFS(Манзилли!I:I,#REF!,Манзилли!N:N,$BD$335,Манзилли!M:M,"Қарор")</f>
        <v>0</v>
      </c>
      <c r="BC157" s="38">
        <f>+COUNTIFS(Манзилли!I:I,#REF!,Манзилли!N:N,$BD$335,Манзилли!M:M,"Тўланди")</f>
        <v>0</v>
      </c>
      <c r="BD157" s="38">
        <f>+COUNTIFS(Манзилли!N:N,D157,Манзилли!S:S,$BD$335)</f>
        <v>0</v>
      </c>
      <c r="BE157" s="38">
        <f>+COUNTIFS(Манзилли!N:N,D157,Манзилли!S:S,$BD$335,Манзилли!R:R,"Рад")</f>
        <v>0</v>
      </c>
      <c r="BF157" s="38">
        <f>+COUNTIFS(Манзилли!N:N,D157,Манзилли!S:S,$BD$335,Манзилли!R:R,"Жараён")</f>
        <v>0</v>
      </c>
      <c r="BG157" s="38">
        <f>+COUNTIFS(Манзилли!N:N,D157,Манзилли!S:S,$BD$335,Манзилли!R:R,"Қарор")</f>
        <v>0</v>
      </c>
      <c r="BH157" s="38">
        <f>+COUNTIFS(Манзилли!N:N,D157,Манзилли!S:S,$BD$335,Манзилли!R:R,"Тўланди")</f>
        <v>0</v>
      </c>
      <c r="BI157" s="38">
        <f>+COUNTIFS(Манзилли!N:N,D157,Манзилли!S:S,$BI$335)</f>
        <v>0</v>
      </c>
      <c r="BJ157" s="38">
        <f>+COUNTIFS(Манзилли!N:N,D157,Манзилли!S:S,$BI$335,Манзилли!R:R,"Рад")</f>
        <v>0</v>
      </c>
      <c r="BK157" s="38">
        <f>+COUNTIFS(Манзилли!N:N,D157,Манзилли!S:S,$BI$335,Манзилли!R:R,"Жараён")</f>
        <v>0</v>
      </c>
      <c r="BL157" s="41">
        <f>+COUNTIFS(Манзилли!N:N,D157,Манзилли!S:S,$BI$335,Манзилли!R:R,"Қарор")</f>
        <v>0</v>
      </c>
      <c r="BM157" s="39">
        <f>+COUNTIFS(Манзилли!N:N,D157,Манзилли!S:S,$BI$335,Манзилли!R:R,"Тўланди")</f>
        <v>0</v>
      </c>
    </row>
    <row r="158" spans="1:65" ht="49.5" hidden="1" customHeight="1" x14ac:dyDescent="0.25">
      <c r="A158" s="67">
        <v>152</v>
      </c>
      <c r="B158" s="68" t="s">
        <v>19072</v>
      </c>
      <c r="C158" s="72" t="s">
        <v>456</v>
      </c>
      <c r="D158" s="76">
        <v>30210932350042</v>
      </c>
      <c r="E158" s="37">
        <f t="shared" si="15"/>
        <v>19</v>
      </c>
      <c r="F158" s="38">
        <f t="shared" si="16"/>
        <v>4</v>
      </c>
      <c r="G158" s="38">
        <f t="shared" si="17"/>
        <v>1</v>
      </c>
      <c r="H158" s="38">
        <f t="shared" si="18"/>
        <v>6</v>
      </c>
      <c r="I158" s="38">
        <f t="shared" si="19"/>
        <v>5.2631578947368416</v>
      </c>
      <c r="J158" s="39">
        <f t="shared" si="20"/>
        <v>8</v>
      </c>
      <c r="K158" s="40">
        <f>+COUNTIFS(Манзилли!N:N,D158,Манзилли!S:S,$K$335)</f>
        <v>1</v>
      </c>
      <c r="L158" s="38">
        <f>+COUNTIFS(Манзилли!N:N,D158,Манзилли!S:S,$K$335,Манзилли!R:R,"Рад")</f>
        <v>0</v>
      </c>
      <c r="M158" s="38">
        <f>+COUNTIFS(Манзилли!N:N,D158,Манзилли!S:S,$K$335,Манзилли!R:R,"Жараён")</f>
        <v>1</v>
      </c>
      <c r="N158" s="38">
        <f>+COUNTIFS(Манзилли!N:N,D158,Манзилли!S:S,$K$335,Манзилли!R:R,"Қарор")</f>
        <v>0</v>
      </c>
      <c r="O158" s="38">
        <f>+COUNTIFS(Манзилли!N:N,D158,Манзилли!S:S,$K$335,Манзилли!R:R,"Тўланди")</f>
        <v>0</v>
      </c>
      <c r="P158" s="38">
        <f>+COUNTIFS(Манзилли!N:N,D158,Манзилли!S:S,$P$335)</f>
        <v>0</v>
      </c>
      <c r="Q158" s="38">
        <f>+COUNTIFS(Манзилли!N:N,D158,Манзилли!S:S,$P$335,Манзилли!R:R,"Рад")</f>
        <v>0</v>
      </c>
      <c r="R158" s="38">
        <f>+COUNTIFS(Манзилли!N:N,D158,Манзилли!S:S,$P$335,Манзилли!R:R,"Жараён")</f>
        <v>0</v>
      </c>
      <c r="S158" s="38">
        <f>+COUNTIFS(Манзилли!N:N,D158,Манзилли!S:S,$P$335,Манзилли!R:R,"Қарор")</f>
        <v>0</v>
      </c>
      <c r="T158" s="38">
        <f>+COUNTIFS(Манзилли!N:N,D158,Манзилли!S:S,$P$335,Манзилли!R:R,"Тўланди")</f>
        <v>0</v>
      </c>
      <c r="U158" s="38">
        <f>+COUNTIFS(Манзилли!N:N,D158,Манзилли!S:S,$U$335)</f>
        <v>13</v>
      </c>
      <c r="V158" s="38">
        <f>+COUNTIFS(Манзилли!N:N,D158,Манзилли!S:S,$U$335,Манзилли!R:R,"Рад")</f>
        <v>3</v>
      </c>
      <c r="W158" s="38">
        <f>+COUNTIFS(Манзилли!N:N,D158,Манзилли!S:S,$U$335,Манзилли!R:R,"Жараён")</f>
        <v>0</v>
      </c>
      <c r="X158" s="38">
        <f>+COUNTIFS(Манзилли!N:N,D158,Манзилли!S:S,$U$335,Манзилли!R:R,"Қарор")</f>
        <v>4</v>
      </c>
      <c r="Y158" s="38">
        <f>+COUNTIFS(Манзилли!N:N,D158,Манзилли!S:S,$U$335,Манзилли!R:R,"Тўланди")</f>
        <v>6</v>
      </c>
      <c r="Z158" s="38">
        <f>+COUNTIFS(Манзилли!N:N,D158,Манзилли!S:S,$Y$335)</f>
        <v>5</v>
      </c>
      <c r="AA158" s="38">
        <f>+COUNTIFS(Манзилли!N:N,D158,Манзилли!S:S,$Y$335,Манзилли!R:R,"Рад")</f>
        <v>1</v>
      </c>
      <c r="AB158" s="38">
        <f>+COUNTIFS(Манзилли!N:N,D158,Манзилли!S:S,$Y$335,Манзилли!R:R,"Жараён")</f>
        <v>0</v>
      </c>
      <c r="AC158" s="38">
        <f>+COUNTIFS(Манзилли!N:N,D158,Манзилли!S:S,$Y$335,Манзилли!R:R,"Қарор")</f>
        <v>2</v>
      </c>
      <c r="AD158" s="38">
        <f>+COUNTIFS(Манзилли!N:N,D158,Манзилли!S:S,$Y$335,Манзилли!R:R,"Тўланди")</f>
        <v>2</v>
      </c>
      <c r="AE158" s="38">
        <f>+COUNTIFS(Манзилли!N:N,D158,Манзилли!S:S,$AD$335)</f>
        <v>0</v>
      </c>
      <c r="AF158" s="38">
        <f>+COUNTIFS(Манзилли!N:N,D158,Манзилли!S:S,$AD$335,Манзилли!R:R,"Рад")</f>
        <v>0</v>
      </c>
      <c r="AG158" s="38">
        <f>+COUNTIFS(Манзилли!N:N,D158,Манзилли!S:S,$AD$335,Манзилли!R:R,"Жараён")</f>
        <v>0</v>
      </c>
      <c r="AH158" s="38">
        <f>+COUNTIFS(Манзилли!N:N,D158,Манзилли!S:S,$AD$335,Манзилли!R:R,"Қарор")</f>
        <v>0</v>
      </c>
      <c r="AI158" s="38">
        <f>+COUNTIFS(Манзилли!N:N,D158,Манзилли!S:S,$AD$335,Манзилли!R:R,"Тўланди")</f>
        <v>0</v>
      </c>
      <c r="AJ158" s="38">
        <f>+COUNTIFS(Манзилли!N:N,D158,Манзилли!S:S,$AJ$335)</f>
        <v>0</v>
      </c>
      <c r="AK158" s="38">
        <f>+COUNTIFS(Манзилли!N:N,D158,Манзилли!S:S,$AJ$335,Манзилли!R:R,"Рад")</f>
        <v>0</v>
      </c>
      <c r="AL158" s="38">
        <f>+COUNTIFS(Манзилли!N:N,D158,Манзилли!S:S,$AJ$335,Манзилли!R:R,"Жараён")</f>
        <v>0</v>
      </c>
      <c r="AM158" s="38">
        <f>+COUNTIFS(Манзилли!N:N,D158,Манзилли!S:S,$AJ$335,Манзилли!R:R,"Қарор")</f>
        <v>0</v>
      </c>
      <c r="AN158" s="38">
        <f>+COUNTIFS(Манзилли!N:N,D158,Манзилли!S:S,$AJ$335,Манзилли!R:R,"Тўланди")</f>
        <v>0</v>
      </c>
      <c r="AO158" s="38">
        <f>+COUNTIFS(Манзилли!N:N,D158,Манзилли!S:S,$AO$335)</f>
        <v>0</v>
      </c>
      <c r="AP158" s="38">
        <f>+COUNTIFS(Манзилли!N:N,D158,Манзилли!S:S,$AO$335,Манзилли!R:R,"Рад")</f>
        <v>0</v>
      </c>
      <c r="AQ158" s="38">
        <f>+COUNTIFS(Манзилли!N:N,D158,Манзилли!S:S,$AO$335,Манзилли!R:R,"Жараён")</f>
        <v>0</v>
      </c>
      <c r="AR158" s="38">
        <f>+COUNTIFS(Манзилли!N:N,D158,Манзилли!S:S,$AO$335,Манзилли!R:R,"Қарор")</f>
        <v>0</v>
      </c>
      <c r="AS158" s="38">
        <f>+COUNTIFS(Манзилли!N:N,D158,Манзилли!S:S,$AO$335,Манзилли!R:R,"Тўланди")</f>
        <v>0</v>
      </c>
      <c r="AT158" s="38">
        <f>+COUNTIFS(Манзилли!D:D,#REF!,Манзилли!I:I,$BD$335)</f>
        <v>0</v>
      </c>
      <c r="AU158" s="38">
        <f>+COUNTIFS(Манзилли!D:D,#REF!,Манзилли!I:I,$BD$335,Манзилли!H:H,"Рад")</f>
        <v>0</v>
      </c>
      <c r="AV158" s="38">
        <f>+COUNTIFS(Манзилли!D:D,#REF!,Манзилли!I:I,$BD$335,Манзилли!H:H,"Жараён")</f>
        <v>0</v>
      </c>
      <c r="AW158" s="38">
        <f>+COUNTIFS(Манзилли!D:D,#REF!,Манзилли!I:I,$BD$335,Манзилли!H:H,"Қарор")</f>
        <v>0</v>
      </c>
      <c r="AX158" s="38">
        <f>+COUNTIFS(Манзилли!D:D,#REF!,Манзилли!I:I,$BD$335,Манзилли!H:H,"Тўланди")</f>
        <v>0</v>
      </c>
      <c r="AY158" s="38">
        <f>+COUNTIFS(Манзилли!I:I,#REF!,Манзилли!N:N,$BD$335)</f>
        <v>0</v>
      </c>
      <c r="AZ158" s="38">
        <f>+COUNTIFS(Манзилли!I:I,#REF!,Манзилли!N:N,$BD$335,Манзилли!M:M,"Рад")</f>
        <v>0</v>
      </c>
      <c r="BA158" s="38">
        <f>+COUNTIFS(Манзилли!I:I,#REF!,Манзилли!N:N,$BD$335,Манзилли!M:M,"Жараён")</f>
        <v>0</v>
      </c>
      <c r="BB158" s="38">
        <f>+COUNTIFS(Манзилли!I:I,#REF!,Манзилли!N:N,$BD$335,Манзилли!M:M,"Қарор")</f>
        <v>0</v>
      </c>
      <c r="BC158" s="38">
        <f>+COUNTIFS(Манзилли!I:I,#REF!,Манзилли!N:N,$BD$335,Манзилли!M:M,"Тўланди")</f>
        <v>0</v>
      </c>
      <c r="BD158" s="38">
        <f>+COUNTIFS(Манзилли!N:N,D158,Манзилли!S:S,$BD$335)</f>
        <v>0</v>
      </c>
      <c r="BE158" s="38">
        <f>+COUNTIFS(Манзилли!N:N,D158,Манзилли!S:S,$BD$335,Манзилли!R:R,"Рад")</f>
        <v>0</v>
      </c>
      <c r="BF158" s="38">
        <f>+COUNTIFS(Манзилли!N:N,D158,Манзилли!S:S,$BD$335,Манзилли!R:R,"Жараён")</f>
        <v>0</v>
      </c>
      <c r="BG158" s="38">
        <f>+COUNTIFS(Манзилли!N:N,D158,Манзилли!S:S,$BD$335,Манзилли!R:R,"Қарор")</f>
        <v>0</v>
      </c>
      <c r="BH158" s="38">
        <f>+COUNTIFS(Манзилли!N:N,D158,Манзилли!S:S,$BD$335,Манзилли!R:R,"Тўланди")</f>
        <v>0</v>
      </c>
      <c r="BI158" s="38">
        <f>+COUNTIFS(Манзилли!N:N,D158,Манзилли!S:S,$BI$335)</f>
        <v>0</v>
      </c>
      <c r="BJ158" s="38">
        <f>+COUNTIFS(Манзилли!N:N,D158,Манзилли!S:S,$BI$335,Манзилли!R:R,"Рад")</f>
        <v>0</v>
      </c>
      <c r="BK158" s="38">
        <f>+COUNTIFS(Манзилли!N:N,D158,Манзилли!S:S,$BI$335,Манзилли!R:R,"Жараён")</f>
        <v>0</v>
      </c>
      <c r="BL158" s="41">
        <f>+COUNTIFS(Манзилли!N:N,D158,Манзилли!S:S,$BI$335,Манзилли!R:R,"Қарор")</f>
        <v>0</v>
      </c>
      <c r="BM158" s="39">
        <f>+COUNTIFS(Манзилли!N:N,D158,Манзилли!S:S,$BI$335,Манзилли!R:R,"Тўланди")</f>
        <v>0</v>
      </c>
    </row>
    <row r="159" spans="1:65" ht="49.5" hidden="1" customHeight="1" x14ac:dyDescent="0.25">
      <c r="A159" s="67">
        <v>153</v>
      </c>
      <c r="B159" s="68" t="s">
        <v>19072</v>
      </c>
      <c r="C159" s="72" t="s">
        <v>214</v>
      </c>
      <c r="D159" s="76">
        <v>30101832350077</v>
      </c>
      <c r="E159" s="37">
        <f t="shared" si="15"/>
        <v>27</v>
      </c>
      <c r="F159" s="38">
        <f t="shared" si="16"/>
        <v>9</v>
      </c>
      <c r="G159" s="38">
        <f t="shared" si="17"/>
        <v>1</v>
      </c>
      <c r="H159" s="38">
        <f t="shared" si="18"/>
        <v>1</v>
      </c>
      <c r="I159" s="38">
        <f t="shared" si="19"/>
        <v>3.7037037037037033</v>
      </c>
      <c r="J159" s="39">
        <f t="shared" si="20"/>
        <v>16</v>
      </c>
      <c r="K159" s="40">
        <f>+COUNTIFS(Манзилли!N:N,D159,Манзилли!S:S,$K$335)</f>
        <v>1</v>
      </c>
      <c r="L159" s="38">
        <f>+COUNTIFS(Манзилли!N:N,D159,Манзилли!S:S,$K$335,Манзилли!R:R,"Рад")</f>
        <v>0</v>
      </c>
      <c r="M159" s="38">
        <f>+COUNTIFS(Манзилли!N:N,D159,Манзилли!S:S,$K$335,Манзилли!R:R,"Жараён")</f>
        <v>1</v>
      </c>
      <c r="N159" s="38">
        <f>+COUNTIFS(Манзилли!N:N,D159,Манзилли!S:S,$K$335,Манзилли!R:R,"Қарор")</f>
        <v>0</v>
      </c>
      <c r="O159" s="38">
        <f>+COUNTIFS(Манзилли!N:N,D159,Манзилли!S:S,$K$335,Манзилли!R:R,"Тўланди")</f>
        <v>0</v>
      </c>
      <c r="P159" s="38">
        <f>+COUNTIFS(Манзилли!N:N,D159,Манзилли!S:S,$P$335)</f>
        <v>0</v>
      </c>
      <c r="Q159" s="38">
        <f>+COUNTIFS(Манзилли!N:N,D159,Манзилли!S:S,$P$335,Манзилли!R:R,"Рад")</f>
        <v>0</v>
      </c>
      <c r="R159" s="38">
        <f>+COUNTIFS(Манзилли!N:N,D159,Манзилли!S:S,$P$335,Манзилли!R:R,"Жараён")</f>
        <v>0</v>
      </c>
      <c r="S159" s="38">
        <f>+COUNTIFS(Манзилли!N:N,D159,Манзилли!S:S,$P$335,Манзилли!R:R,"Қарор")</f>
        <v>0</v>
      </c>
      <c r="T159" s="38">
        <f>+COUNTIFS(Манзилли!N:N,D159,Манзилли!S:S,$P$335,Манзилли!R:R,"Тўланди")</f>
        <v>0</v>
      </c>
      <c r="U159" s="38">
        <f>+COUNTIFS(Манзилли!N:N,D159,Манзилли!S:S,$U$335)</f>
        <v>15</v>
      </c>
      <c r="V159" s="38">
        <f>+COUNTIFS(Манзилли!N:N,D159,Манзилли!S:S,$U$335,Манзилли!R:R,"Рад")</f>
        <v>3</v>
      </c>
      <c r="W159" s="38">
        <f>+COUNTIFS(Манзилли!N:N,D159,Манзилли!S:S,$U$335,Манзилли!R:R,"Жараён")</f>
        <v>0</v>
      </c>
      <c r="X159" s="38">
        <f>+COUNTIFS(Манзилли!N:N,D159,Манзилли!S:S,$U$335,Манзилли!R:R,"Қарор")</f>
        <v>0</v>
      </c>
      <c r="Y159" s="38">
        <f>+COUNTIFS(Манзилли!N:N,D159,Манзилли!S:S,$U$335,Манзилли!R:R,"Тўланди")</f>
        <v>12</v>
      </c>
      <c r="Z159" s="38">
        <f>+COUNTIFS(Манзилли!N:N,D159,Манзилли!S:S,$Y$335)</f>
        <v>10</v>
      </c>
      <c r="AA159" s="38">
        <f>+COUNTIFS(Манзилли!N:N,D159,Манзилли!S:S,$Y$335,Манзилли!R:R,"Рад")</f>
        <v>5</v>
      </c>
      <c r="AB159" s="38">
        <f>+COUNTIFS(Манзилли!N:N,D159,Манзилли!S:S,$Y$335,Манзилли!R:R,"Жараён")</f>
        <v>0</v>
      </c>
      <c r="AC159" s="38">
        <f>+COUNTIFS(Манзилли!N:N,D159,Манзилли!S:S,$Y$335,Манзилли!R:R,"Қарор")</f>
        <v>1</v>
      </c>
      <c r="AD159" s="38">
        <f>+COUNTIFS(Манзилли!N:N,D159,Манзилли!S:S,$Y$335,Манзилли!R:R,"Тўланди")</f>
        <v>4</v>
      </c>
      <c r="AE159" s="38">
        <f>+COUNTIFS(Манзилли!N:N,D159,Манзилли!S:S,$AD$335)</f>
        <v>0</v>
      </c>
      <c r="AF159" s="38">
        <f>+COUNTIFS(Манзилли!N:N,D159,Манзилли!S:S,$AD$335,Манзилли!R:R,"Рад")</f>
        <v>0</v>
      </c>
      <c r="AG159" s="38">
        <f>+COUNTIFS(Манзилли!N:N,D159,Манзилли!S:S,$AD$335,Манзилли!R:R,"Жараён")</f>
        <v>0</v>
      </c>
      <c r="AH159" s="38">
        <f>+COUNTIFS(Манзилли!N:N,D159,Манзилли!S:S,$AD$335,Манзилли!R:R,"Қарор")</f>
        <v>0</v>
      </c>
      <c r="AI159" s="38">
        <f>+COUNTIFS(Манзилли!N:N,D159,Манзилли!S:S,$AD$335,Манзилли!R:R,"Тўланди")</f>
        <v>0</v>
      </c>
      <c r="AJ159" s="38">
        <f>+COUNTIFS(Манзилли!N:N,D159,Манзилли!S:S,$AJ$335)</f>
        <v>1</v>
      </c>
      <c r="AK159" s="38">
        <f>+COUNTIFS(Манзилли!N:N,D159,Манзилли!S:S,$AJ$335,Манзилли!R:R,"Рад")</f>
        <v>1</v>
      </c>
      <c r="AL159" s="38">
        <f>+COUNTIFS(Манзилли!N:N,D159,Манзилли!S:S,$AJ$335,Манзилли!R:R,"Жараён")</f>
        <v>0</v>
      </c>
      <c r="AM159" s="38">
        <f>+COUNTIFS(Манзилли!N:N,D159,Манзилли!S:S,$AJ$335,Манзилли!R:R,"Қарор")</f>
        <v>0</v>
      </c>
      <c r="AN159" s="38">
        <f>+COUNTIFS(Манзилли!N:N,D159,Манзилли!S:S,$AJ$335,Манзилли!R:R,"Тўланди")</f>
        <v>0</v>
      </c>
      <c r="AO159" s="38">
        <f>+COUNTIFS(Манзилли!N:N,D159,Манзилли!S:S,$AO$335)</f>
        <v>0</v>
      </c>
      <c r="AP159" s="38">
        <f>+COUNTIFS(Манзилли!N:N,D159,Манзилли!S:S,$AO$335,Манзилли!R:R,"Рад")</f>
        <v>0</v>
      </c>
      <c r="AQ159" s="38">
        <f>+COUNTIFS(Манзилли!N:N,D159,Манзилли!S:S,$AO$335,Манзилли!R:R,"Жараён")</f>
        <v>0</v>
      </c>
      <c r="AR159" s="38">
        <f>+COUNTIFS(Манзилли!N:N,D159,Манзилли!S:S,$AO$335,Манзилли!R:R,"Қарор")</f>
        <v>0</v>
      </c>
      <c r="AS159" s="38">
        <f>+COUNTIFS(Манзилли!N:N,D159,Манзилли!S:S,$AO$335,Манзилли!R:R,"Тўланди")</f>
        <v>0</v>
      </c>
      <c r="AT159" s="38">
        <f>+COUNTIFS(Манзилли!D:D,#REF!,Манзилли!I:I,$BD$335)</f>
        <v>0</v>
      </c>
      <c r="AU159" s="38">
        <f>+COUNTIFS(Манзилли!D:D,#REF!,Манзилли!I:I,$BD$335,Манзилли!H:H,"Рад")</f>
        <v>0</v>
      </c>
      <c r="AV159" s="38">
        <f>+COUNTIFS(Манзилли!D:D,#REF!,Манзилли!I:I,$BD$335,Манзилли!H:H,"Жараён")</f>
        <v>0</v>
      </c>
      <c r="AW159" s="38">
        <f>+COUNTIFS(Манзилли!D:D,#REF!,Манзилли!I:I,$BD$335,Манзилли!H:H,"Қарор")</f>
        <v>0</v>
      </c>
      <c r="AX159" s="38">
        <f>+COUNTIFS(Манзилли!D:D,#REF!,Манзилли!I:I,$BD$335,Манзилли!H:H,"Тўланди")</f>
        <v>0</v>
      </c>
      <c r="AY159" s="38">
        <f>+COUNTIFS(Манзилли!I:I,#REF!,Манзилли!N:N,$BD$335)</f>
        <v>0</v>
      </c>
      <c r="AZ159" s="38">
        <f>+COUNTIFS(Манзилли!I:I,#REF!,Манзилли!N:N,$BD$335,Манзилли!M:M,"Рад")</f>
        <v>0</v>
      </c>
      <c r="BA159" s="38">
        <f>+COUNTIFS(Манзилли!I:I,#REF!,Манзилли!N:N,$BD$335,Манзилли!M:M,"Жараён")</f>
        <v>0</v>
      </c>
      <c r="BB159" s="38">
        <f>+COUNTIFS(Манзилли!I:I,#REF!,Манзилли!N:N,$BD$335,Манзилли!M:M,"Қарор")</f>
        <v>0</v>
      </c>
      <c r="BC159" s="38">
        <f>+COUNTIFS(Манзилли!I:I,#REF!,Манзилли!N:N,$BD$335,Манзилли!M:M,"Тўланди")</f>
        <v>0</v>
      </c>
      <c r="BD159" s="38">
        <f>+COUNTIFS(Манзилли!N:N,D159,Манзилли!S:S,$BD$335)</f>
        <v>0</v>
      </c>
      <c r="BE159" s="38">
        <f>+COUNTIFS(Манзилли!N:N,D159,Манзилли!S:S,$BD$335,Манзилли!R:R,"Рад")</f>
        <v>0</v>
      </c>
      <c r="BF159" s="38">
        <f>+COUNTIFS(Манзилли!N:N,D159,Манзилли!S:S,$BD$335,Манзилли!R:R,"Жараён")</f>
        <v>0</v>
      </c>
      <c r="BG159" s="38">
        <f>+COUNTIFS(Манзилли!N:N,D159,Манзилли!S:S,$BD$335,Манзилли!R:R,"Қарор")</f>
        <v>0</v>
      </c>
      <c r="BH159" s="38">
        <f>+COUNTIFS(Манзилли!N:N,D159,Манзилли!S:S,$BD$335,Манзилли!R:R,"Тўланди")</f>
        <v>0</v>
      </c>
      <c r="BI159" s="38">
        <f>+COUNTIFS(Манзилли!N:N,D159,Манзилли!S:S,$BI$335)</f>
        <v>0</v>
      </c>
      <c r="BJ159" s="38">
        <f>+COUNTIFS(Манзилли!N:N,D159,Манзилли!S:S,$BI$335,Манзилли!R:R,"Рад")</f>
        <v>0</v>
      </c>
      <c r="BK159" s="38">
        <f>+COUNTIFS(Манзилли!N:N,D159,Манзилли!S:S,$BI$335,Манзилли!R:R,"Жараён")</f>
        <v>0</v>
      </c>
      <c r="BL159" s="41">
        <f>+COUNTIFS(Манзилли!N:N,D159,Манзилли!S:S,$BI$335,Манзилли!R:R,"Қарор")</f>
        <v>0</v>
      </c>
      <c r="BM159" s="39">
        <f>+COUNTIFS(Манзилли!N:N,D159,Манзилли!S:S,$BI$335,Манзилли!R:R,"Тўланди")</f>
        <v>0</v>
      </c>
    </row>
    <row r="160" spans="1:65" ht="49.5" hidden="1" customHeight="1" x14ac:dyDescent="0.25">
      <c r="A160" s="67">
        <v>154</v>
      </c>
      <c r="B160" s="68" t="s">
        <v>19072</v>
      </c>
      <c r="C160" s="72" t="s">
        <v>404</v>
      </c>
      <c r="D160" s="76">
        <v>32712942350015</v>
      </c>
      <c r="E160" s="37">
        <f t="shared" si="15"/>
        <v>11</v>
      </c>
      <c r="F160" s="38">
        <f t="shared" si="16"/>
        <v>6</v>
      </c>
      <c r="G160" s="38">
        <f t="shared" si="17"/>
        <v>0</v>
      </c>
      <c r="H160" s="38">
        <f t="shared" si="18"/>
        <v>0</v>
      </c>
      <c r="I160" s="38">
        <f t="shared" si="19"/>
        <v>0</v>
      </c>
      <c r="J160" s="39">
        <f t="shared" si="20"/>
        <v>5</v>
      </c>
      <c r="K160" s="40">
        <f>+COUNTIFS(Манзилли!N:N,D160,Манзилли!S:S,$K$335)</f>
        <v>0</v>
      </c>
      <c r="L160" s="38">
        <f>+COUNTIFS(Манзилли!N:N,D160,Манзилли!S:S,$K$335,Манзилли!R:R,"Рад")</f>
        <v>0</v>
      </c>
      <c r="M160" s="38">
        <f>+COUNTIFS(Манзилли!N:N,D160,Манзилли!S:S,$K$335,Манзилли!R:R,"Жараён")</f>
        <v>0</v>
      </c>
      <c r="N160" s="38">
        <f>+COUNTIFS(Манзилли!N:N,D160,Манзилли!S:S,$K$335,Манзилли!R:R,"Қарор")</f>
        <v>0</v>
      </c>
      <c r="O160" s="38">
        <f>+COUNTIFS(Манзилли!N:N,D160,Манзилли!S:S,$K$335,Манзилли!R:R,"Тўланди")</f>
        <v>0</v>
      </c>
      <c r="P160" s="38">
        <f>+COUNTIFS(Манзилли!N:N,D160,Манзилли!S:S,$P$335)</f>
        <v>0</v>
      </c>
      <c r="Q160" s="38">
        <f>+COUNTIFS(Манзилли!N:N,D160,Манзилли!S:S,$P$335,Манзилли!R:R,"Рад")</f>
        <v>0</v>
      </c>
      <c r="R160" s="38">
        <f>+COUNTIFS(Манзилли!N:N,D160,Манзилли!S:S,$P$335,Манзилли!R:R,"Жараён")</f>
        <v>0</v>
      </c>
      <c r="S160" s="38">
        <f>+COUNTIFS(Манзилли!N:N,D160,Манзилли!S:S,$P$335,Манзилли!R:R,"Қарор")</f>
        <v>0</v>
      </c>
      <c r="T160" s="38">
        <f>+COUNTIFS(Манзилли!N:N,D160,Манзилли!S:S,$P$335,Манзилли!R:R,"Тўланди")</f>
        <v>0</v>
      </c>
      <c r="U160" s="38">
        <f>+COUNTIFS(Манзилли!N:N,D160,Манзилли!S:S,$U$335)</f>
        <v>8</v>
      </c>
      <c r="V160" s="38">
        <f>+COUNTIFS(Манзилли!N:N,D160,Манзилли!S:S,$U$335,Манзилли!R:R,"Рад")</f>
        <v>3</v>
      </c>
      <c r="W160" s="38">
        <f>+COUNTIFS(Манзилли!N:N,D160,Манзилли!S:S,$U$335,Манзилли!R:R,"Жараён")</f>
        <v>0</v>
      </c>
      <c r="X160" s="38">
        <f>+COUNTIFS(Манзилли!N:N,D160,Манзилли!S:S,$U$335,Манзилли!R:R,"Қарор")</f>
        <v>0</v>
      </c>
      <c r="Y160" s="38">
        <f>+COUNTIFS(Манзилли!N:N,D160,Манзилли!S:S,$U$335,Манзилли!R:R,"Тўланди")</f>
        <v>5</v>
      </c>
      <c r="Z160" s="38">
        <f>+COUNTIFS(Манзилли!N:N,D160,Манзилли!S:S,$Y$335)</f>
        <v>3</v>
      </c>
      <c r="AA160" s="38">
        <f>+COUNTIFS(Манзилли!N:N,D160,Манзилли!S:S,$Y$335,Манзилли!R:R,"Рад")</f>
        <v>3</v>
      </c>
      <c r="AB160" s="38">
        <f>+COUNTIFS(Манзилли!N:N,D160,Манзилли!S:S,$Y$335,Манзилли!R:R,"Жараён")</f>
        <v>0</v>
      </c>
      <c r="AC160" s="38">
        <f>+COUNTIFS(Манзилли!N:N,D160,Манзилли!S:S,$Y$335,Манзилли!R:R,"Қарор")</f>
        <v>0</v>
      </c>
      <c r="AD160" s="38">
        <f>+COUNTIFS(Манзилли!N:N,D160,Манзилли!S:S,$Y$335,Манзилли!R:R,"Тўланди")</f>
        <v>0</v>
      </c>
      <c r="AE160" s="38">
        <f>+COUNTIFS(Манзилли!N:N,D160,Манзилли!S:S,$AD$335)</f>
        <v>0</v>
      </c>
      <c r="AF160" s="38">
        <f>+COUNTIFS(Манзилли!N:N,D160,Манзилли!S:S,$AD$335,Манзилли!R:R,"Рад")</f>
        <v>0</v>
      </c>
      <c r="AG160" s="38">
        <f>+COUNTIFS(Манзилли!N:N,D160,Манзилли!S:S,$AD$335,Манзилли!R:R,"Жараён")</f>
        <v>0</v>
      </c>
      <c r="AH160" s="38">
        <f>+COUNTIFS(Манзилли!N:N,D160,Манзилли!S:S,$AD$335,Манзилли!R:R,"Қарор")</f>
        <v>0</v>
      </c>
      <c r="AI160" s="38">
        <f>+COUNTIFS(Манзилли!N:N,D160,Манзилли!S:S,$AD$335,Манзилли!R:R,"Тўланди")</f>
        <v>0</v>
      </c>
      <c r="AJ160" s="38">
        <f>+COUNTIFS(Манзилли!N:N,D160,Манзилли!S:S,$AJ$335)</f>
        <v>0</v>
      </c>
      <c r="AK160" s="38">
        <f>+COUNTIFS(Манзилли!N:N,D160,Манзилли!S:S,$AJ$335,Манзилли!R:R,"Рад")</f>
        <v>0</v>
      </c>
      <c r="AL160" s="38">
        <f>+COUNTIFS(Манзилли!N:N,D160,Манзилли!S:S,$AJ$335,Манзилли!R:R,"Жараён")</f>
        <v>0</v>
      </c>
      <c r="AM160" s="38">
        <f>+COUNTIFS(Манзилли!N:N,D160,Манзилли!S:S,$AJ$335,Манзилли!R:R,"Қарор")</f>
        <v>0</v>
      </c>
      <c r="AN160" s="38">
        <f>+COUNTIFS(Манзилли!N:N,D160,Манзилли!S:S,$AJ$335,Манзилли!R:R,"Тўланди")</f>
        <v>0</v>
      </c>
      <c r="AO160" s="38">
        <f>+COUNTIFS(Манзилли!N:N,D160,Манзилли!S:S,$AO$335)</f>
        <v>0</v>
      </c>
      <c r="AP160" s="38">
        <f>+COUNTIFS(Манзилли!N:N,D160,Манзилли!S:S,$AO$335,Манзилли!R:R,"Рад")</f>
        <v>0</v>
      </c>
      <c r="AQ160" s="38">
        <f>+COUNTIFS(Манзилли!N:N,D160,Манзилли!S:S,$AO$335,Манзилли!R:R,"Жараён")</f>
        <v>0</v>
      </c>
      <c r="AR160" s="38">
        <f>+COUNTIFS(Манзилли!N:N,D160,Манзилли!S:S,$AO$335,Манзилли!R:R,"Қарор")</f>
        <v>0</v>
      </c>
      <c r="AS160" s="38">
        <f>+COUNTIFS(Манзилли!N:N,D160,Манзилли!S:S,$AO$335,Манзилли!R:R,"Тўланди")</f>
        <v>0</v>
      </c>
      <c r="AT160" s="38">
        <f>+COUNTIFS(Манзилли!D:D,#REF!,Манзилли!I:I,$BD$335)</f>
        <v>0</v>
      </c>
      <c r="AU160" s="38">
        <f>+COUNTIFS(Манзилли!D:D,#REF!,Манзилли!I:I,$BD$335,Манзилли!H:H,"Рад")</f>
        <v>0</v>
      </c>
      <c r="AV160" s="38">
        <f>+COUNTIFS(Манзилли!D:D,#REF!,Манзилли!I:I,$BD$335,Манзилли!H:H,"Жараён")</f>
        <v>0</v>
      </c>
      <c r="AW160" s="38">
        <f>+COUNTIFS(Манзилли!D:D,#REF!,Манзилли!I:I,$BD$335,Манзилли!H:H,"Қарор")</f>
        <v>0</v>
      </c>
      <c r="AX160" s="38">
        <f>+COUNTIFS(Манзилли!D:D,#REF!,Манзилли!I:I,$BD$335,Манзилли!H:H,"Тўланди")</f>
        <v>0</v>
      </c>
      <c r="AY160" s="38">
        <f>+COUNTIFS(Манзилли!I:I,#REF!,Манзилли!N:N,$BD$335)</f>
        <v>0</v>
      </c>
      <c r="AZ160" s="38">
        <f>+COUNTIFS(Манзилли!I:I,#REF!,Манзилли!N:N,$BD$335,Манзилли!M:M,"Рад")</f>
        <v>0</v>
      </c>
      <c r="BA160" s="38">
        <f>+COUNTIFS(Манзилли!I:I,#REF!,Манзилли!N:N,$BD$335,Манзилли!M:M,"Жараён")</f>
        <v>0</v>
      </c>
      <c r="BB160" s="38">
        <f>+COUNTIFS(Манзилли!I:I,#REF!,Манзилли!N:N,$BD$335,Манзилли!M:M,"Қарор")</f>
        <v>0</v>
      </c>
      <c r="BC160" s="38">
        <f>+COUNTIFS(Манзилли!I:I,#REF!,Манзилли!N:N,$BD$335,Манзилли!M:M,"Тўланди")</f>
        <v>0</v>
      </c>
      <c r="BD160" s="38">
        <f>+COUNTIFS(Манзилли!N:N,D160,Манзилли!S:S,$BD$335)</f>
        <v>0</v>
      </c>
      <c r="BE160" s="38">
        <f>+COUNTIFS(Манзилли!N:N,D160,Манзилли!S:S,$BD$335,Манзилли!R:R,"Рад")</f>
        <v>0</v>
      </c>
      <c r="BF160" s="38">
        <f>+COUNTIFS(Манзилли!N:N,D160,Манзилли!S:S,$BD$335,Манзилли!R:R,"Жараён")</f>
        <v>0</v>
      </c>
      <c r="BG160" s="38">
        <f>+COUNTIFS(Манзилли!N:N,D160,Манзилли!S:S,$BD$335,Манзилли!R:R,"Қарор")</f>
        <v>0</v>
      </c>
      <c r="BH160" s="38">
        <f>+COUNTIFS(Манзилли!N:N,D160,Манзилли!S:S,$BD$335,Манзилли!R:R,"Тўланди")</f>
        <v>0</v>
      </c>
      <c r="BI160" s="38">
        <f>+COUNTIFS(Манзилли!N:N,D160,Манзилли!S:S,$BI$335)</f>
        <v>0</v>
      </c>
      <c r="BJ160" s="38">
        <f>+COUNTIFS(Манзилли!N:N,D160,Манзилли!S:S,$BI$335,Манзилли!R:R,"Рад")</f>
        <v>0</v>
      </c>
      <c r="BK160" s="38">
        <f>+COUNTIFS(Манзилли!N:N,D160,Манзилли!S:S,$BI$335,Манзилли!R:R,"Жараён")</f>
        <v>0</v>
      </c>
      <c r="BL160" s="41">
        <f>+COUNTIFS(Манзилли!N:N,D160,Манзилли!S:S,$BI$335,Манзилли!R:R,"Қарор")</f>
        <v>0</v>
      </c>
      <c r="BM160" s="39">
        <f>+COUNTIFS(Манзилли!N:N,D160,Манзилли!S:S,$BI$335,Манзилли!R:R,"Тўланди")</f>
        <v>0</v>
      </c>
    </row>
    <row r="161" spans="1:65" ht="49.5" hidden="1" customHeight="1" x14ac:dyDescent="0.25">
      <c r="A161" s="67">
        <v>155</v>
      </c>
      <c r="B161" s="68" t="s">
        <v>19072</v>
      </c>
      <c r="C161" s="72" t="s">
        <v>205</v>
      </c>
      <c r="D161" s="76">
        <v>40906922350057</v>
      </c>
      <c r="E161" s="37">
        <f t="shared" si="15"/>
        <v>26</v>
      </c>
      <c r="F161" s="38">
        <f t="shared" si="16"/>
        <v>9</v>
      </c>
      <c r="G161" s="38">
        <f t="shared" si="17"/>
        <v>0</v>
      </c>
      <c r="H161" s="38">
        <f t="shared" si="18"/>
        <v>2</v>
      </c>
      <c r="I161" s="38">
        <f t="shared" si="19"/>
        <v>0</v>
      </c>
      <c r="J161" s="39">
        <f t="shared" si="20"/>
        <v>17</v>
      </c>
      <c r="K161" s="40">
        <f>+COUNTIFS(Манзилли!N:N,D161,Манзилли!S:S,$K$335)</f>
        <v>0</v>
      </c>
      <c r="L161" s="38">
        <f>+COUNTIFS(Манзилли!N:N,D161,Манзилли!S:S,$K$335,Манзилли!R:R,"Рад")</f>
        <v>0</v>
      </c>
      <c r="M161" s="38">
        <f>+COUNTIFS(Манзилли!N:N,D161,Манзилли!S:S,$K$335,Манзилли!R:R,"Жараён")</f>
        <v>0</v>
      </c>
      <c r="N161" s="38">
        <f>+COUNTIFS(Манзилли!N:N,D161,Манзилли!S:S,$K$335,Манзилли!R:R,"Қарор")</f>
        <v>0</v>
      </c>
      <c r="O161" s="38">
        <f>+COUNTIFS(Манзилли!N:N,D161,Манзилли!S:S,$K$335,Манзилли!R:R,"Тўланди")</f>
        <v>0</v>
      </c>
      <c r="P161" s="38">
        <f>+COUNTIFS(Манзилли!N:N,D161,Манзилли!S:S,$P$335)</f>
        <v>0</v>
      </c>
      <c r="Q161" s="38">
        <f>+COUNTIFS(Манзилли!N:N,D161,Манзилли!S:S,$P$335,Манзилли!R:R,"Рад")</f>
        <v>0</v>
      </c>
      <c r="R161" s="38">
        <f>+COUNTIFS(Манзилли!N:N,D161,Манзилли!S:S,$P$335,Манзилли!R:R,"Жараён")</f>
        <v>0</v>
      </c>
      <c r="S161" s="38">
        <f>+COUNTIFS(Манзилли!N:N,D161,Манзилли!S:S,$P$335,Манзилли!R:R,"Қарор")</f>
        <v>0</v>
      </c>
      <c r="T161" s="38">
        <f>+COUNTIFS(Манзилли!N:N,D161,Манзилли!S:S,$P$335,Манзилли!R:R,"Тўланди")</f>
        <v>0</v>
      </c>
      <c r="U161" s="38">
        <f>+COUNTIFS(Манзилли!N:N,D161,Манзилли!S:S,$U$335)</f>
        <v>15</v>
      </c>
      <c r="V161" s="38">
        <f>+COUNTIFS(Манзилли!N:N,D161,Манзилли!S:S,$U$335,Манзилли!R:R,"Рад")</f>
        <v>5</v>
      </c>
      <c r="W161" s="38">
        <f>+COUNTIFS(Манзилли!N:N,D161,Манзилли!S:S,$U$335,Манзилли!R:R,"Жараён")</f>
        <v>0</v>
      </c>
      <c r="X161" s="38">
        <f>+COUNTIFS(Манзилли!N:N,D161,Манзилли!S:S,$U$335,Манзилли!R:R,"Қарор")</f>
        <v>1</v>
      </c>
      <c r="Y161" s="38">
        <f>+COUNTIFS(Манзилли!N:N,D161,Манзилли!S:S,$U$335,Манзилли!R:R,"Тўланди")</f>
        <v>9</v>
      </c>
      <c r="Z161" s="38">
        <f>+COUNTIFS(Манзилли!N:N,D161,Манзилли!S:S,$Y$335)</f>
        <v>9</v>
      </c>
      <c r="AA161" s="38">
        <f>+COUNTIFS(Манзилли!N:N,D161,Манзилли!S:S,$Y$335,Манзилли!R:R,"Рад")</f>
        <v>3</v>
      </c>
      <c r="AB161" s="38">
        <f>+COUNTIFS(Манзилли!N:N,D161,Манзилли!S:S,$Y$335,Манзилли!R:R,"Жараён")</f>
        <v>0</v>
      </c>
      <c r="AC161" s="38">
        <f>+COUNTIFS(Манзилли!N:N,D161,Манзилли!S:S,$Y$335,Манзилли!R:R,"Қарор")</f>
        <v>1</v>
      </c>
      <c r="AD161" s="38">
        <f>+COUNTIFS(Манзилли!N:N,D161,Манзилли!S:S,$Y$335,Манзилли!R:R,"Тўланди")</f>
        <v>5</v>
      </c>
      <c r="AE161" s="38">
        <f>+COUNTIFS(Манзилли!N:N,D161,Манзилли!S:S,$AD$335)</f>
        <v>0</v>
      </c>
      <c r="AF161" s="38">
        <f>+COUNTIFS(Манзилли!N:N,D161,Манзилли!S:S,$AD$335,Манзилли!R:R,"Рад")</f>
        <v>0</v>
      </c>
      <c r="AG161" s="38">
        <f>+COUNTIFS(Манзилли!N:N,D161,Манзилли!S:S,$AD$335,Манзилли!R:R,"Жараён")</f>
        <v>0</v>
      </c>
      <c r="AH161" s="38">
        <f>+COUNTIFS(Манзилли!N:N,D161,Манзилли!S:S,$AD$335,Манзилли!R:R,"Қарор")</f>
        <v>0</v>
      </c>
      <c r="AI161" s="38">
        <f>+COUNTIFS(Манзилли!N:N,D161,Манзилли!S:S,$AD$335,Манзилли!R:R,"Тўланди")</f>
        <v>0</v>
      </c>
      <c r="AJ161" s="38">
        <f>+COUNTIFS(Манзилли!N:N,D161,Манзилли!S:S,$AJ$335)</f>
        <v>0</v>
      </c>
      <c r="AK161" s="38">
        <f>+COUNTIFS(Манзилли!N:N,D161,Манзилли!S:S,$AJ$335,Манзилли!R:R,"Рад")</f>
        <v>0</v>
      </c>
      <c r="AL161" s="38">
        <f>+COUNTIFS(Манзилли!N:N,D161,Манзилли!S:S,$AJ$335,Манзилли!R:R,"Жараён")</f>
        <v>0</v>
      </c>
      <c r="AM161" s="38">
        <f>+COUNTIFS(Манзилли!N:N,D161,Манзилли!S:S,$AJ$335,Манзилли!R:R,"Қарор")</f>
        <v>0</v>
      </c>
      <c r="AN161" s="38">
        <f>+COUNTIFS(Манзилли!N:N,D161,Манзилли!S:S,$AJ$335,Манзилли!R:R,"Тўланди")</f>
        <v>0</v>
      </c>
      <c r="AO161" s="38">
        <f>+COUNTIFS(Манзилли!N:N,D161,Манзилли!S:S,$AO$335)</f>
        <v>0</v>
      </c>
      <c r="AP161" s="38">
        <f>+COUNTIFS(Манзилли!N:N,D161,Манзилли!S:S,$AO$335,Манзилли!R:R,"Рад")</f>
        <v>0</v>
      </c>
      <c r="AQ161" s="38">
        <f>+COUNTIFS(Манзилли!N:N,D161,Манзилли!S:S,$AO$335,Манзилли!R:R,"Жараён")</f>
        <v>0</v>
      </c>
      <c r="AR161" s="38">
        <f>+COUNTIFS(Манзилли!N:N,D161,Манзилли!S:S,$AO$335,Манзилли!R:R,"Қарор")</f>
        <v>0</v>
      </c>
      <c r="AS161" s="38">
        <f>+COUNTIFS(Манзилли!N:N,D161,Манзилли!S:S,$AO$335,Манзилли!R:R,"Тўланди")</f>
        <v>0</v>
      </c>
      <c r="AT161" s="38">
        <f>+COUNTIFS(Манзилли!D:D,#REF!,Манзилли!I:I,$BD$335)</f>
        <v>0</v>
      </c>
      <c r="AU161" s="38">
        <f>+COUNTIFS(Манзилли!D:D,#REF!,Манзилли!I:I,$BD$335,Манзилли!H:H,"Рад")</f>
        <v>0</v>
      </c>
      <c r="AV161" s="38">
        <f>+COUNTIFS(Манзилли!D:D,#REF!,Манзилли!I:I,$BD$335,Манзилли!H:H,"Жараён")</f>
        <v>0</v>
      </c>
      <c r="AW161" s="38">
        <f>+COUNTIFS(Манзилли!D:D,#REF!,Манзилли!I:I,$BD$335,Манзилли!H:H,"Қарор")</f>
        <v>0</v>
      </c>
      <c r="AX161" s="38">
        <f>+COUNTIFS(Манзилли!D:D,#REF!,Манзилли!I:I,$BD$335,Манзилли!H:H,"Тўланди")</f>
        <v>0</v>
      </c>
      <c r="AY161" s="38">
        <f>+COUNTIFS(Манзилли!I:I,#REF!,Манзилли!N:N,$BD$335)</f>
        <v>0</v>
      </c>
      <c r="AZ161" s="38">
        <f>+COUNTIFS(Манзилли!I:I,#REF!,Манзилли!N:N,$BD$335,Манзилли!M:M,"Рад")</f>
        <v>0</v>
      </c>
      <c r="BA161" s="38">
        <f>+COUNTIFS(Манзилли!I:I,#REF!,Манзилли!N:N,$BD$335,Манзилли!M:M,"Жараён")</f>
        <v>0</v>
      </c>
      <c r="BB161" s="38">
        <f>+COUNTIFS(Манзилли!I:I,#REF!,Манзилли!N:N,$BD$335,Манзилли!M:M,"Қарор")</f>
        <v>0</v>
      </c>
      <c r="BC161" s="38">
        <f>+COUNTIFS(Манзилли!I:I,#REF!,Манзилли!N:N,$BD$335,Манзилли!M:M,"Тўланди")</f>
        <v>0</v>
      </c>
      <c r="BD161" s="38">
        <f>+COUNTIFS(Манзилли!N:N,D161,Манзилли!S:S,$BD$335)</f>
        <v>2</v>
      </c>
      <c r="BE161" s="38">
        <f>+COUNTIFS(Манзилли!N:N,D161,Манзилли!S:S,$BD$335,Манзилли!R:R,"Рад")</f>
        <v>1</v>
      </c>
      <c r="BF161" s="38">
        <f>+COUNTIFS(Манзилли!N:N,D161,Манзилли!S:S,$BD$335,Манзилли!R:R,"Жараён")</f>
        <v>0</v>
      </c>
      <c r="BG161" s="38">
        <f>+COUNTIFS(Манзилли!N:N,D161,Манзилли!S:S,$BD$335,Манзилли!R:R,"Қарор")</f>
        <v>0</v>
      </c>
      <c r="BH161" s="38">
        <f>+COUNTIFS(Манзилли!N:N,D161,Манзилли!S:S,$BD$335,Манзилли!R:R,"Тўланди")</f>
        <v>1</v>
      </c>
      <c r="BI161" s="38">
        <f>+COUNTIFS(Манзилли!N:N,D161,Манзилли!S:S,$BI$335)</f>
        <v>0</v>
      </c>
      <c r="BJ161" s="38">
        <f>+COUNTIFS(Манзилли!N:N,D161,Манзилли!S:S,$BI$335,Манзилли!R:R,"Рад")</f>
        <v>0</v>
      </c>
      <c r="BK161" s="38">
        <f>+COUNTIFS(Манзилли!N:N,D161,Манзилли!S:S,$BI$335,Манзилли!R:R,"Жараён")</f>
        <v>0</v>
      </c>
      <c r="BL161" s="41">
        <f>+COUNTIFS(Манзилли!N:N,D161,Манзилли!S:S,$BI$335,Манзилли!R:R,"Қарор")</f>
        <v>0</v>
      </c>
      <c r="BM161" s="39">
        <f>+COUNTIFS(Манзилли!N:N,D161,Манзилли!S:S,$BI$335,Манзилли!R:R,"Тўланди")</f>
        <v>0</v>
      </c>
    </row>
    <row r="162" spans="1:65" ht="49.5" hidden="1" customHeight="1" x14ac:dyDescent="0.25">
      <c r="A162" s="67">
        <v>156</v>
      </c>
      <c r="B162" s="68" t="s">
        <v>19072</v>
      </c>
      <c r="C162" s="72" t="s">
        <v>318</v>
      </c>
      <c r="D162" s="76">
        <v>31604932350020</v>
      </c>
      <c r="E162" s="37">
        <f t="shared" si="15"/>
        <v>15</v>
      </c>
      <c r="F162" s="38">
        <f t="shared" si="16"/>
        <v>3</v>
      </c>
      <c r="G162" s="38">
        <f t="shared" si="17"/>
        <v>1</v>
      </c>
      <c r="H162" s="38">
        <f t="shared" si="18"/>
        <v>4</v>
      </c>
      <c r="I162" s="38">
        <f t="shared" si="19"/>
        <v>6.666666666666667</v>
      </c>
      <c r="J162" s="39">
        <f t="shared" si="20"/>
        <v>7</v>
      </c>
      <c r="K162" s="40">
        <f>+COUNTIFS(Манзилли!N:N,D162,Манзилли!S:S,$K$335)</f>
        <v>1</v>
      </c>
      <c r="L162" s="38">
        <f>+COUNTIFS(Манзилли!N:N,D162,Манзилли!S:S,$K$335,Манзилли!R:R,"Рад")</f>
        <v>1</v>
      </c>
      <c r="M162" s="38">
        <f>+COUNTIFS(Манзилли!N:N,D162,Манзилли!S:S,$K$335,Манзилли!R:R,"Жараён")</f>
        <v>0</v>
      </c>
      <c r="N162" s="38">
        <f>+COUNTIFS(Манзилли!N:N,D162,Манзилли!S:S,$K$335,Манзилли!R:R,"Қарор")</f>
        <v>0</v>
      </c>
      <c r="O162" s="38">
        <f>+COUNTIFS(Манзилли!N:N,D162,Манзилли!S:S,$K$335,Манзилли!R:R,"Тўланди")</f>
        <v>0</v>
      </c>
      <c r="P162" s="38">
        <f>+COUNTIFS(Манзилли!N:N,D162,Манзилли!S:S,$P$335)</f>
        <v>0</v>
      </c>
      <c r="Q162" s="38">
        <f>+COUNTIFS(Манзилли!N:N,D162,Манзилли!S:S,$P$335,Манзилли!R:R,"Рад")</f>
        <v>0</v>
      </c>
      <c r="R162" s="38">
        <f>+COUNTIFS(Манзилли!N:N,D162,Манзилли!S:S,$P$335,Манзилли!R:R,"Жараён")</f>
        <v>0</v>
      </c>
      <c r="S162" s="38">
        <f>+COUNTIFS(Манзилли!N:N,D162,Манзилли!S:S,$P$335,Манзилли!R:R,"Қарор")</f>
        <v>0</v>
      </c>
      <c r="T162" s="38">
        <f>+COUNTIFS(Манзилли!N:N,D162,Манзилли!S:S,$P$335,Манзилли!R:R,"Тўланди")</f>
        <v>0</v>
      </c>
      <c r="U162" s="38">
        <f>+COUNTIFS(Манзилли!N:N,D162,Манзилли!S:S,$U$335)</f>
        <v>12</v>
      </c>
      <c r="V162" s="38">
        <f>+COUNTIFS(Манзилли!N:N,D162,Манзилли!S:S,$U$335,Манзилли!R:R,"Рад")</f>
        <v>1</v>
      </c>
      <c r="W162" s="38">
        <f>+COUNTIFS(Манзилли!N:N,D162,Манзилли!S:S,$U$335,Манзилли!R:R,"Жараён")</f>
        <v>1</v>
      </c>
      <c r="X162" s="38">
        <f>+COUNTIFS(Манзилли!N:N,D162,Манзилли!S:S,$U$335,Манзилли!R:R,"Қарор")</f>
        <v>4</v>
      </c>
      <c r="Y162" s="38">
        <f>+COUNTIFS(Манзилли!N:N,D162,Манзилли!S:S,$U$335,Манзилли!R:R,"Тўланди")</f>
        <v>6</v>
      </c>
      <c r="Z162" s="38">
        <f>+COUNTIFS(Манзилли!N:N,D162,Манзилли!S:S,$Y$335)</f>
        <v>1</v>
      </c>
      <c r="AA162" s="38">
        <f>+COUNTIFS(Манзилли!N:N,D162,Манзилли!S:S,$Y$335,Манзилли!R:R,"Рад")</f>
        <v>0</v>
      </c>
      <c r="AB162" s="38">
        <f>+COUNTIFS(Манзилли!N:N,D162,Манзилли!S:S,$Y$335,Манзилли!R:R,"Жараён")</f>
        <v>0</v>
      </c>
      <c r="AC162" s="38">
        <f>+COUNTIFS(Манзилли!N:N,D162,Манзилли!S:S,$Y$335,Манзилли!R:R,"Қарор")</f>
        <v>0</v>
      </c>
      <c r="AD162" s="38">
        <f>+COUNTIFS(Манзилли!N:N,D162,Манзилли!S:S,$Y$335,Манзилли!R:R,"Тўланди")</f>
        <v>1</v>
      </c>
      <c r="AE162" s="38">
        <f>+COUNTIFS(Манзилли!N:N,D162,Манзилли!S:S,$AD$335)</f>
        <v>0</v>
      </c>
      <c r="AF162" s="38">
        <f>+COUNTIFS(Манзилли!N:N,D162,Манзилли!S:S,$AD$335,Манзилли!R:R,"Рад")</f>
        <v>0</v>
      </c>
      <c r="AG162" s="38">
        <f>+COUNTIFS(Манзилли!N:N,D162,Манзилли!S:S,$AD$335,Манзилли!R:R,"Жараён")</f>
        <v>0</v>
      </c>
      <c r="AH162" s="38">
        <f>+COUNTIFS(Манзилли!N:N,D162,Манзилли!S:S,$AD$335,Манзилли!R:R,"Қарор")</f>
        <v>0</v>
      </c>
      <c r="AI162" s="38">
        <f>+COUNTIFS(Манзилли!N:N,D162,Манзилли!S:S,$AD$335,Манзилли!R:R,"Тўланди")</f>
        <v>0</v>
      </c>
      <c r="AJ162" s="38">
        <f>+COUNTIFS(Манзилли!N:N,D162,Манзилли!S:S,$AJ$335)</f>
        <v>1</v>
      </c>
      <c r="AK162" s="38">
        <f>+COUNTIFS(Манзилли!N:N,D162,Манзилли!S:S,$AJ$335,Манзилли!R:R,"Рад")</f>
        <v>1</v>
      </c>
      <c r="AL162" s="38">
        <f>+COUNTIFS(Манзилли!N:N,D162,Манзилли!S:S,$AJ$335,Манзилли!R:R,"Жараён")</f>
        <v>0</v>
      </c>
      <c r="AM162" s="38">
        <f>+COUNTIFS(Манзилли!N:N,D162,Манзилли!S:S,$AJ$335,Манзилли!R:R,"Қарор")</f>
        <v>0</v>
      </c>
      <c r="AN162" s="38">
        <f>+COUNTIFS(Манзилли!N:N,D162,Манзилли!S:S,$AJ$335,Манзилли!R:R,"Тўланди")</f>
        <v>0</v>
      </c>
      <c r="AO162" s="38">
        <f>+COUNTIFS(Манзилли!N:N,D162,Манзилли!S:S,$AO$335)</f>
        <v>0</v>
      </c>
      <c r="AP162" s="38">
        <f>+COUNTIFS(Манзилли!N:N,D162,Манзилли!S:S,$AO$335,Манзилли!R:R,"Рад")</f>
        <v>0</v>
      </c>
      <c r="AQ162" s="38">
        <f>+COUNTIFS(Манзилли!N:N,D162,Манзилли!S:S,$AO$335,Манзилли!R:R,"Жараён")</f>
        <v>0</v>
      </c>
      <c r="AR162" s="38">
        <f>+COUNTIFS(Манзилли!N:N,D162,Манзилли!S:S,$AO$335,Манзилли!R:R,"Қарор")</f>
        <v>0</v>
      </c>
      <c r="AS162" s="38">
        <f>+COUNTIFS(Манзилли!N:N,D162,Манзилли!S:S,$AO$335,Манзилли!R:R,"Тўланди")</f>
        <v>0</v>
      </c>
      <c r="AT162" s="38">
        <f>+COUNTIFS(Манзилли!D:D,#REF!,Манзилли!I:I,$BD$335)</f>
        <v>0</v>
      </c>
      <c r="AU162" s="38">
        <f>+COUNTIFS(Манзилли!D:D,#REF!,Манзилли!I:I,$BD$335,Манзилли!H:H,"Рад")</f>
        <v>0</v>
      </c>
      <c r="AV162" s="38">
        <f>+COUNTIFS(Манзилли!D:D,#REF!,Манзилли!I:I,$BD$335,Манзилли!H:H,"Жараён")</f>
        <v>0</v>
      </c>
      <c r="AW162" s="38">
        <f>+COUNTIFS(Манзилли!D:D,#REF!,Манзилли!I:I,$BD$335,Манзилли!H:H,"Қарор")</f>
        <v>0</v>
      </c>
      <c r="AX162" s="38">
        <f>+COUNTIFS(Манзилли!D:D,#REF!,Манзилли!I:I,$BD$335,Манзилли!H:H,"Тўланди")</f>
        <v>0</v>
      </c>
      <c r="AY162" s="38">
        <f>+COUNTIFS(Манзилли!I:I,#REF!,Манзилли!N:N,$BD$335)</f>
        <v>0</v>
      </c>
      <c r="AZ162" s="38">
        <f>+COUNTIFS(Манзилли!I:I,#REF!,Манзилли!N:N,$BD$335,Манзилли!M:M,"Рад")</f>
        <v>0</v>
      </c>
      <c r="BA162" s="38">
        <f>+COUNTIFS(Манзилли!I:I,#REF!,Манзилли!N:N,$BD$335,Манзилли!M:M,"Жараён")</f>
        <v>0</v>
      </c>
      <c r="BB162" s="38">
        <f>+COUNTIFS(Манзилли!I:I,#REF!,Манзилли!N:N,$BD$335,Манзилли!M:M,"Қарор")</f>
        <v>0</v>
      </c>
      <c r="BC162" s="38">
        <f>+COUNTIFS(Манзилли!I:I,#REF!,Манзилли!N:N,$BD$335,Манзилли!M:M,"Тўланди")</f>
        <v>0</v>
      </c>
      <c r="BD162" s="38">
        <f>+COUNTIFS(Манзилли!N:N,D162,Манзилли!S:S,$BD$335)</f>
        <v>0</v>
      </c>
      <c r="BE162" s="38">
        <f>+COUNTIFS(Манзилли!N:N,D162,Манзилли!S:S,$BD$335,Манзилли!R:R,"Рад")</f>
        <v>0</v>
      </c>
      <c r="BF162" s="38">
        <f>+COUNTIFS(Манзилли!N:N,D162,Манзилли!S:S,$BD$335,Манзилли!R:R,"Жараён")</f>
        <v>0</v>
      </c>
      <c r="BG162" s="38">
        <f>+COUNTIFS(Манзилли!N:N,D162,Манзилли!S:S,$BD$335,Манзилли!R:R,"Қарор")</f>
        <v>0</v>
      </c>
      <c r="BH162" s="38">
        <f>+COUNTIFS(Манзилли!N:N,D162,Манзилли!S:S,$BD$335,Манзилли!R:R,"Тўланди")</f>
        <v>0</v>
      </c>
      <c r="BI162" s="38">
        <f>+COUNTIFS(Манзилли!N:N,D162,Манзилли!S:S,$BI$335)</f>
        <v>0</v>
      </c>
      <c r="BJ162" s="38">
        <f>+COUNTIFS(Манзилли!N:N,D162,Манзилли!S:S,$BI$335,Манзилли!R:R,"Рад")</f>
        <v>0</v>
      </c>
      <c r="BK162" s="38">
        <f>+COUNTIFS(Манзилли!N:N,D162,Манзилли!S:S,$BI$335,Манзилли!R:R,"Жараён")</f>
        <v>0</v>
      </c>
      <c r="BL162" s="41">
        <f>+COUNTIFS(Манзилли!N:N,D162,Манзилли!S:S,$BI$335,Манзилли!R:R,"Қарор")</f>
        <v>0</v>
      </c>
      <c r="BM162" s="39">
        <f>+COUNTIFS(Манзилли!N:N,D162,Манзилли!S:S,$BI$335,Манзилли!R:R,"Тўланди")</f>
        <v>0</v>
      </c>
    </row>
    <row r="163" spans="1:65" ht="49.5" hidden="1" customHeight="1" x14ac:dyDescent="0.25">
      <c r="A163" s="67">
        <v>157</v>
      </c>
      <c r="B163" s="68" t="s">
        <v>43</v>
      </c>
      <c r="C163" s="72" t="s">
        <v>360</v>
      </c>
      <c r="D163" s="76">
        <v>31512752360036</v>
      </c>
      <c r="E163" s="37">
        <f t="shared" si="15"/>
        <v>17</v>
      </c>
      <c r="F163" s="38">
        <f t="shared" si="16"/>
        <v>6</v>
      </c>
      <c r="G163" s="38">
        <f t="shared" si="17"/>
        <v>1</v>
      </c>
      <c r="H163" s="38">
        <f t="shared" si="18"/>
        <v>2</v>
      </c>
      <c r="I163" s="38">
        <f t="shared" si="19"/>
        <v>5.8823529411764701</v>
      </c>
      <c r="J163" s="39">
        <f t="shared" si="20"/>
        <v>8</v>
      </c>
      <c r="K163" s="40">
        <f>+COUNTIFS(Манзилли!N:N,D163,Манзилли!S:S,$K$335)</f>
        <v>0</v>
      </c>
      <c r="L163" s="38">
        <f>+COUNTIFS(Манзилли!N:N,D163,Манзилли!S:S,$K$335,Манзилли!R:R,"Рад")</f>
        <v>0</v>
      </c>
      <c r="M163" s="38">
        <f>+COUNTIFS(Манзилли!N:N,D163,Манзилли!S:S,$K$335,Манзилли!R:R,"Жараён")</f>
        <v>0</v>
      </c>
      <c r="N163" s="38">
        <f>+COUNTIFS(Манзилли!N:N,D163,Манзилли!S:S,$K$335,Манзилли!R:R,"Қарор")</f>
        <v>0</v>
      </c>
      <c r="O163" s="38">
        <f>+COUNTIFS(Манзилли!N:N,D163,Манзилли!S:S,$K$335,Манзилли!R:R,"Тўланди")</f>
        <v>0</v>
      </c>
      <c r="P163" s="38">
        <f>+COUNTIFS(Манзилли!N:N,D163,Манзилли!S:S,$P$335)</f>
        <v>0</v>
      </c>
      <c r="Q163" s="38">
        <f>+COUNTIFS(Манзилли!N:N,D163,Манзилли!S:S,$P$335,Манзилли!R:R,"Рад")</f>
        <v>0</v>
      </c>
      <c r="R163" s="38">
        <f>+COUNTIFS(Манзилли!N:N,D163,Манзилли!S:S,$P$335,Манзилли!R:R,"Жараён")</f>
        <v>0</v>
      </c>
      <c r="S163" s="38">
        <f>+COUNTIFS(Манзилли!N:N,D163,Манзилли!S:S,$P$335,Манзилли!R:R,"Қарор")</f>
        <v>0</v>
      </c>
      <c r="T163" s="38">
        <f>+COUNTIFS(Манзилли!N:N,D163,Манзилли!S:S,$P$335,Манзилли!R:R,"Тўланди")</f>
        <v>0</v>
      </c>
      <c r="U163" s="38">
        <f>+COUNTIFS(Манзилли!N:N,D163,Манзилли!S:S,$U$335)</f>
        <v>16</v>
      </c>
      <c r="V163" s="38">
        <f>+COUNTIFS(Манзилли!N:N,D163,Манзилли!S:S,$U$335,Манзилли!R:R,"Рад")</f>
        <v>6</v>
      </c>
      <c r="W163" s="38">
        <f>+COUNTIFS(Манзилли!N:N,D163,Манзилли!S:S,$U$335,Манзилли!R:R,"Жараён")</f>
        <v>1</v>
      </c>
      <c r="X163" s="38">
        <f>+COUNTIFS(Манзилли!N:N,D163,Манзилли!S:S,$U$335,Манзилли!R:R,"Қарор")</f>
        <v>2</v>
      </c>
      <c r="Y163" s="38">
        <f>+COUNTIFS(Манзилли!N:N,D163,Манзилли!S:S,$U$335,Манзилли!R:R,"Тўланди")</f>
        <v>7</v>
      </c>
      <c r="Z163" s="38">
        <f>+COUNTIFS(Манзилли!N:N,D163,Манзилли!S:S,$Y$335)</f>
        <v>0</v>
      </c>
      <c r="AA163" s="38">
        <f>+COUNTIFS(Манзилли!N:N,D163,Манзилли!S:S,$Y$335,Манзилли!R:R,"Рад")</f>
        <v>0</v>
      </c>
      <c r="AB163" s="38">
        <f>+COUNTIFS(Манзилли!N:N,D163,Манзилли!S:S,$Y$335,Манзилли!R:R,"Жараён")</f>
        <v>0</v>
      </c>
      <c r="AC163" s="38">
        <f>+COUNTIFS(Манзилли!N:N,D163,Манзилли!S:S,$Y$335,Манзилли!R:R,"Қарор")</f>
        <v>0</v>
      </c>
      <c r="AD163" s="38">
        <f>+COUNTIFS(Манзилли!N:N,D163,Манзилли!S:S,$Y$335,Манзилли!R:R,"Тўланди")</f>
        <v>0</v>
      </c>
      <c r="AE163" s="38">
        <f>+COUNTIFS(Манзилли!N:N,D163,Манзилли!S:S,$AD$335)</f>
        <v>0</v>
      </c>
      <c r="AF163" s="38">
        <f>+COUNTIFS(Манзилли!N:N,D163,Манзилли!S:S,$AD$335,Манзилли!R:R,"Рад")</f>
        <v>0</v>
      </c>
      <c r="AG163" s="38">
        <f>+COUNTIFS(Манзилли!N:N,D163,Манзилли!S:S,$AD$335,Манзилли!R:R,"Жараён")</f>
        <v>0</v>
      </c>
      <c r="AH163" s="38">
        <f>+COUNTIFS(Манзилли!N:N,D163,Манзилли!S:S,$AD$335,Манзилли!R:R,"Қарор")</f>
        <v>0</v>
      </c>
      <c r="AI163" s="38">
        <f>+COUNTIFS(Манзилли!N:N,D163,Манзилли!S:S,$AD$335,Манзилли!R:R,"Тўланди")</f>
        <v>0</v>
      </c>
      <c r="AJ163" s="38">
        <f>+COUNTIFS(Манзилли!N:N,D163,Манзилли!S:S,$AJ$335)</f>
        <v>0</v>
      </c>
      <c r="AK163" s="38">
        <f>+COUNTIFS(Манзилли!N:N,D163,Манзилли!S:S,$AJ$335,Манзилли!R:R,"Рад")</f>
        <v>0</v>
      </c>
      <c r="AL163" s="38">
        <f>+COUNTIFS(Манзилли!N:N,D163,Манзилли!S:S,$AJ$335,Манзилли!R:R,"Жараён")</f>
        <v>0</v>
      </c>
      <c r="AM163" s="38">
        <f>+COUNTIFS(Манзилли!N:N,D163,Манзилли!S:S,$AJ$335,Манзилли!R:R,"Қарор")</f>
        <v>0</v>
      </c>
      <c r="AN163" s="38">
        <f>+COUNTIFS(Манзилли!N:N,D163,Манзилли!S:S,$AJ$335,Манзилли!R:R,"Тўланди")</f>
        <v>0</v>
      </c>
      <c r="AO163" s="38">
        <f>+COUNTIFS(Манзилли!N:N,D163,Манзилли!S:S,$AO$335)</f>
        <v>1</v>
      </c>
      <c r="AP163" s="38">
        <f>+COUNTIFS(Манзилли!N:N,D163,Манзилли!S:S,$AO$335,Манзилли!R:R,"Рад")</f>
        <v>0</v>
      </c>
      <c r="AQ163" s="38">
        <f>+COUNTIFS(Манзилли!N:N,D163,Манзилли!S:S,$AO$335,Манзилли!R:R,"Жараён")</f>
        <v>0</v>
      </c>
      <c r="AR163" s="38">
        <f>+COUNTIFS(Манзилли!N:N,D163,Манзилли!S:S,$AO$335,Манзилли!R:R,"Қарор")</f>
        <v>0</v>
      </c>
      <c r="AS163" s="38">
        <f>+COUNTIFS(Манзилли!N:N,D163,Манзилли!S:S,$AO$335,Манзилли!R:R,"Тўланди")</f>
        <v>1</v>
      </c>
      <c r="AT163" s="38">
        <f>+COUNTIFS(Манзилли!D:D,#REF!,Манзилли!I:I,$BD$335)</f>
        <v>0</v>
      </c>
      <c r="AU163" s="38">
        <f>+COUNTIFS(Манзилли!D:D,#REF!,Манзилли!I:I,$BD$335,Манзилли!H:H,"Рад")</f>
        <v>0</v>
      </c>
      <c r="AV163" s="38">
        <f>+COUNTIFS(Манзилли!D:D,#REF!,Манзилли!I:I,$BD$335,Манзилли!H:H,"Жараён")</f>
        <v>0</v>
      </c>
      <c r="AW163" s="38">
        <f>+COUNTIFS(Манзилли!D:D,#REF!,Манзилли!I:I,$BD$335,Манзилли!H:H,"Қарор")</f>
        <v>0</v>
      </c>
      <c r="AX163" s="38">
        <f>+COUNTIFS(Манзилли!D:D,#REF!,Манзилли!I:I,$BD$335,Манзилли!H:H,"Тўланди")</f>
        <v>0</v>
      </c>
      <c r="AY163" s="38">
        <f>+COUNTIFS(Манзилли!I:I,#REF!,Манзилли!N:N,$BD$335)</f>
        <v>0</v>
      </c>
      <c r="AZ163" s="38">
        <f>+COUNTIFS(Манзилли!I:I,#REF!,Манзилли!N:N,$BD$335,Манзилли!M:M,"Рад")</f>
        <v>0</v>
      </c>
      <c r="BA163" s="38">
        <f>+COUNTIFS(Манзилли!I:I,#REF!,Манзилли!N:N,$BD$335,Манзилли!M:M,"Жараён")</f>
        <v>0</v>
      </c>
      <c r="BB163" s="38">
        <f>+COUNTIFS(Манзилли!I:I,#REF!,Манзилли!N:N,$BD$335,Манзилли!M:M,"Қарор")</f>
        <v>0</v>
      </c>
      <c r="BC163" s="38">
        <f>+COUNTIFS(Манзилли!I:I,#REF!,Манзилли!N:N,$BD$335,Манзилли!M:M,"Тўланди")</f>
        <v>0</v>
      </c>
      <c r="BD163" s="38">
        <f>+COUNTIFS(Манзилли!N:N,D163,Манзилли!S:S,$BD$335)</f>
        <v>0</v>
      </c>
      <c r="BE163" s="38">
        <f>+COUNTIFS(Манзилли!N:N,D163,Манзилли!S:S,$BD$335,Манзилли!R:R,"Рад")</f>
        <v>0</v>
      </c>
      <c r="BF163" s="38">
        <f>+COUNTIFS(Манзилли!N:N,D163,Манзилли!S:S,$BD$335,Манзилли!R:R,"Жараён")</f>
        <v>0</v>
      </c>
      <c r="BG163" s="38">
        <f>+COUNTIFS(Манзилли!N:N,D163,Манзилли!S:S,$BD$335,Манзилли!R:R,"Қарор")</f>
        <v>0</v>
      </c>
      <c r="BH163" s="38">
        <f>+COUNTIFS(Манзилли!N:N,D163,Манзилли!S:S,$BD$335,Манзилли!R:R,"Тўланди")</f>
        <v>0</v>
      </c>
      <c r="BI163" s="38">
        <f>+COUNTIFS(Манзилли!N:N,D163,Манзилли!S:S,$BI$335)</f>
        <v>0</v>
      </c>
      <c r="BJ163" s="38">
        <f>+COUNTIFS(Манзилли!N:N,D163,Манзилли!S:S,$BI$335,Манзилли!R:R,"Рад")</f>
        <v>0</v>
      </c>
      <c r="BK163" s="38">
        <f>+COUNTIFS(Манзилли!N:N,D163,Манзилли!S:S,$BI$335,Манзилли!R:R,"Жараён")</f>
        <v>0</v>
      </c>
      <c r="BL163" s="41">
        <f>+COUNTIFS(Манзилли!N:N,D163,Манзилли!S:S,$BI$335,Манзилли!R:R,"Қарор")</f>
        <v>0</v>
      </c>
      <c r="BM163" s="39">
        <f>+COUNTIFS(Манзилли!N:N,D163,Манзилли!S:S,$BI$335,Манзилли!R:R,"Тўланди")</f>
        <v>0</v>
      </c>
    </row>
    <row r="164" spans="1:65" ht="49.5" hidden="1" customHeight="1" x14ac:dyDescent="0.25">
      <c r="A164" s="67">
        <v>158</v>
      </c>
      <c r="B164" s="68" t="s">
        <v>43</v>
      </c>
      <c r="C164" s="72" t="s">
        <v>530</v>
      </c>
      <c r="D164" s="76">
        <v>40508795760018</v>
      </c>
      <c r="E164" s="37">
        <f t="shared" si="15"/>
        <v>27</v>
      </c>
      <c r="F164" s="38">
        <f t="shared" si="16"/>
        <v>7</v>
      </c>
      <c r="G164" s="38">
        <f t="shared" si="17"/>
        <v>0</v>
      </c>
      <c r="H164" s="38">
        <f t="shared" si="18"/>
        <v>3</v>
      </c>
      <c r="I164" s="38">
        <f t="shared" si="19"/>
        <v>0</v>
      </c>
      <c r="J164" s="39">
        <f t="shared" si="20"/>
        <v>18</v>
      </c>
      <c r="K164" s="40">
        <f>+COUNTIFS(Манзилли!N:N,D164,Манзилли!S:S,$K$335)</f>
        <v>1</v>
      </c>
      <c r="L164" s="38">
        <f>+COUNTIFS(Манзилли!N:N,D164,Манзилли!S:S,$K$335,Манзилли!R:R,"Рад")</f>
        <v>1</v>
      </c>
      <c r="M164" s="38">
        <f>+COUNTIFS(Манзилли!N:N,D164,Манзилли!S:S,$K$335,Манзилли!R:R,"Жараён")</f>
        <v>0</v>
      </c>
      <c r="N164" s="38">
        <f>+COUNTIFS(Манзилли!N:N,D164,Манзилли!S:S,$K$335,Манзилли!R:R,"Қарор")</f>
        <v>0</v>
      </c>
      <c r="O164" s="38">
        <f>+COUNTIFS(Манзилли!N:N,D164,Манзилли!S:S,$K$335,Манзилли!R:R,"Тўланди")</f>
        <v>0</v>
      </c>
      <c r="P164" s="38">
        <f>+COUNTIFS(Манзилли!N:N,D164,Манзилли!S:S,$P$335)</f>
        <v>0</v>
      </c>
      <c r="Q164" s="38">
        <f>+COUNTIFS(Манзилли!N:N,D164,Манзилли!S:S,$P$335,Манзилли!R:R,"Рад")</f>
        <v>0</v>
      </c>
      <c r="R164" s="38">
        <f>+COUNTIFS(Манзилли!N:N,D164,Манзилли!S:S,$P$335,Манзилли!R:R,"Жараён")</f>
        <v>0</v>
      </c>
      <c r="S164" s="38">
        <f>+COUNTIFS(Манзилли!N:N,D164,Манзилли!S:S,$P$335,Манзилли!R:R,"Қарор")</f>
        <v>0</v>
      </c>
      <c r="T164" s="38">
        <f>+COUNTIFS(Манзилли!N:N,D164,Манзилли!S:S,$P$335,Манзилли!R:R,"Тўланди")</f>
        <v>0</v>
      </c>
      <c r="U164" s="38">
        <f>+COUNTIFS(Манзилли!N:N,D164,Манзилли!S:S,$U$335)</f>
        <v>16</v>
      </c>
      <c r="V164" s="38">
        <f>+COUNTIFS(Манзилли!N:N,D164,Манзилли!S:S,$U$335,Манзилли!R:R,"Рад")</f>
        <v>4</v>
      </c>
      <c r="W164" s="38">
        <f>+COUNTIFS(Манзилли!N:N,D164,Манзилли!S:S,$U$335,Манзилли!R:R,"Жараён")</f>
        <v>0</v>
      </c>
      <c r="X164" s="38">
        <f>+COUNTIFS(Манзилли!N:N,D164,Манзилли!S:S,$U$335,Манзилли!R:R,"Қарор")</f>
        <v>1</v>
      </c>
      <c r="Y164" s="38">
        <f>+COUNTIFS(Манзилли!N:N,D164,Манзилли!S:S,$U$335,Манзилли!R:R,"Тўланди")</f>
        <v>11</v>
      </c>
      <c r="Z164" s="38">
        <f>+COUNTIFS(Манзилли!N:N,D164,Манзилли!S:S,$Y$335)</f>
        <v>9</v>
      </c>
      <c r="AA164" s="38">
        <f>+COUNTIFS(Манзилли!N:N,D164,Манзилли!S:S,$Y$335,Манзилли!R:R,"Рад")</f>
        <v>1</v>
      </c>
      <c r="AB164" s="38">
        <f>+COUNTIFS(Манзилли!N:N,D164,Манзилли!S:S,$Y$335,Манзилли!R:R,"Жараён")</f>
        <v>0</v>
      </c>
      <c r="AC164" s="38">
        <f>+COUNTIFS(Манзилли!N:N,D164,Манзилли!S:S,$Y$335,Манзилли!R:R,"Қарор")</f>
        <v>2</v>
      </c>
      <c r="AD164" s="38">
        <f>+COUNTIFS(Манзилли!N:N,D164,Манзилли!S:S,$Y$335,Манзилли!R:R,"Тўланди")</f>
        <v>6</v>
      </c>
      <c r="AE164" s="38">
        <f>+COUNTIFS(Манзилли!N:N,D164,Манзилли!S:S,$AD$335)</f>
        <v>0</v>
      </c>
      <c r="AF164" s="38">
        <f>+COUNTIFS(Манзилли!N:N,D164,Манзилли!S:S,$AD$335,Манзилли!R:R,"Рад")</f>
        <v>0</v>
      </c>
      <c r="AG164" s="38">
        <f>+COUNTIFS(Манзилли!N:N,D164,Манзилли!S:S,$AD$335,Манзилли!R:R,"Жараён")</f>
        <v>0</v>
      </c>
      <c r="AH164" s="38">
        <f>+COUNTIFS(Манзилли!N:N,D164,Манзилли!S:S,$AD$335,Манзилли!R:R,"Қарор")</f>
        <v>0</v>
      </c>
      <c r="AI164" s="38">
        <f>+COUNTIFS(Манзилли!N:N,D164,Манзилли!S:S,$AD$335,Манзилли!R:R,"Тўланди")</f>
        <v>0</v>
      </c>
      <c r="AJ164" s="38">
        <f>+COUNTIFS(Манзилли!N:N,D164,Манзилли!S:S,$AJ$335)</f>
        <v>0</v>
      </c>
      <c r="AK164" s="38">
        <f>+COUNTIFS(Манзилли!N:N,D164,Манзилли!S:S,$AJ$335,Манзилли!R:R,"Рад")</f>
        <v>0</v>
      </c>
      <c r="AL164" s="38">
        <f>+COUNTIFS(Манзилли!N:N,D164,Манзилли!S:S,$AJ$335,Манзилли!R:R,"Жараён")</f>
        <v>0</v>
      </c>
      <c r="AM164" s="38">
        <f>+COUNTIFS(Манзилли!N:N,D164,Манзилли!S:S,$AJ$335,Манзилли!R:R,"Қарор")</f>
        <v>0</v>
      </c>
      <c r="AN164" s="38">
        <f>+COUNTIFS(Манзилли!N:N,D164,Манзилли!S:S,$AJ$335,Манзилли!R:R,"Тўланди")</f>
        <v>0</v>
      </c>
      <c r="AO164" s="38">
        <f>+COUNTIFS(Манзилли!N:N,D164,Манзилли!S:S,$AO$335)</f>
        <v>0</v>
      </c>
      <c r="AP164" s="38">
        <f>+COUNTIFS(Манзилли!N:N,D164,Манзилли!S:S,$AO$335,Манзилли!R:R,"Рад")</f>
        <v>0</v>
      </c>
      <c r="AQ164" s="38">
        <f>+COUNTIFS(Манзилли!N:N,D164,Манзилли!S:S,$AO$335,Манзилли!R:R,"Жараён")</f>
        <v>0</v>
      </c>
      <c r="AR164" s="38">
        <f>+COUNTIFS(Манзилли!N:N,D164,Манзилли!S:S,$AO$335,Манзилли!R:R,"Қарор")</f>
        <v>0</v>
      </c>
      <c r="AS164" s="38">
        <f>+COUNTIFS(Манзилли!N:N,D164,Манзилли!S:S,$AO$335,Манзилли!R:R,"Тўланди")</f>
        <v>0</v>
      </c>
      <c r="AT164" s="38">
        <f>+COUNTIFS(Манзилли!D:D,#REF!,Манзилли!I:I,$BD$335)</f>
        <v>0</v>
      </c>
      <c r="AU164" s="38">
        <f>+COUNTIFS(Манзилли!D:D,#REF!,Манзилли!I:I,$BD$335,Манзилли!H:H,"Рад")</f>
        <v>0</v>
      </c>
      <c r="AV164" s="38">
        <f>+COUNTIFS(Манзилли!D:D,#REF!,Манзилли!I:I,$BD$335,Манзилли!H:H,"Жараён")</f>
        <v>0</v>
      </c>
      <c r="AW164" s="38">
        <f>+COUNTIFS(Манзилли!D:D,#REF!,Манзилли!I:I,$BD$335,Манзилли!H:H,"Қарор")</f>
        <v>0</v>
      </c>
      <c r="AX164" s="38">
        <f>+COUNTIFS(Манзилли!D:D,#REF!,Манзилли!I:I,$BD$335,Манзилли!H:H,"Тўланди")</f>
        <v>0</v>
      </c>
      <c r="AY164" s="38">
        <f>+COUNTIFS(Манзилли!I:I,#REF!,Манзилли!N:N,$BD$335)</f>
        <v>0</v>
      </c>
      <c r="AZ164" s="38">
        <f>+COUNTIFS(Манзилли!I:I,#REF!,Манзилли!N:N,$BD$335,Манзилли!M:M,"Рад")</f>
        <v>0</v>
      </c>
      <c r="BA164" s="38">
        <f>+COUNTIFS(Манзилли!I:I,#REF!,Манзилли!N:N,$BD$335,Манзилли!M:M,"Жараён")</f>
        <v>0</v>
      </c>
      <c r="BB164" s="38">
        <f>+COUNTIFS(Манзилли!I:I,#REF!,Манзилли!N:N,$BD$335,Манзилли!M:M,"Қарор")</f>
        <v>0</v>
      </c>
      <c r="BC164" s="38">
        <f>+COUNTIFS(Манзилли!I:I,#REF!,Манзилли!N:N,$BD$335,Манзилли!M:M,"Тўланди")</f>
        <v>0</v>
      </c>
      <c r="BD164" s="38">
        <f>+COUNTIFS(Манзилли!N:N,D164,Манзилли!S:S,$BD$335)</f>
        <v>1</v>
      </c>
      <c r="BE164" s="38">
        <f>+COUNTIFS(Манзилли!N:N,D164,Манзилли!S:S,$BD$335,Манзилли!R:R,"Рад")</f>
        <v>1</v>
      </c>
      <c r="BF164" s="38">
        <f>+COUNTIFS(Манзилли!N:N,D164,Манзилли!S:S,$BD$335,Манзилли!R:R,"Жараён")</f>
        <v>0</v>
      </c>
      <c r="BG164" s="38">
        <f>+COUNTIFS(Манзилли!N:N,D164,Манзилли!S:S,$BD$335,Манзилли!R:R,"Қарор")</f>
        <v>0</v>
      </c>
      <c r="BH164" s="38">
        <f>+COUNTIFS(Манзилли!N:N,D164,Манзилли!S:S,$BD$335,Манзилли!R:R,"Тўланди")</f>
        <v>0</v>
      </c>
      <c r="BI164" s="38">
        <f>+COUNTIFS(Манзилли!N:N,D164,Манзилли!S:S,$BI$335)</f>
        <v>0</v>
      </c>
      <c r="BJ164" s="38">
        <f>+COUNTIFS(Манзилли!N:N,D164,Манзилли!S:S,$BI$335,Манзилли!R:R,"Рад")</f>
        <v>0</v>
      </c>
      <c r="BK164" s="38">
        <f>+COUNTIFS(Манзилли!N:N,D164,Манзилли!S:S,$BI$335,Манзилли!R:R,"Жараён")</f>
        <v>0</v>
      </c>
      <c r="BL164" s="41">
        <f>+COUNTIFS(Манзилли!N:N,D164,Манзилли!S:S,$BI$335,Манзилли!R:R,"Қарор")</f>
        <v>0</v>
      </c>
      <c r="BM164" s="39">
        <f>+COUNTIFS(Манзилли!N:N,D164,Манзилли!S:S,$BI$335,Манзилли!R:R,"Тўланди")</f>
        <v>0</v>
      </c>
    </row>
    <row r="165" spans="1:65" ht="49.5" hidden="1" customHeight="1" x14ac:dyDescent="0.25">
      <c r="A165" s="67">
        <v>159</v>
      </c>
      <c r="B165" s="68" t="s">
        <v>43</v>
      </c>
      <c r="C165" s="72" t="s">
        <v>407</v>
      </c>
      <c r="D165" s="76">
        <v>40108722350015</v>
      </c>
      <c r="E165" s="37">
        <f t="shared" si="15"/>
        <v>30</v>
      </c>
      <c r="F165" s="38">
        <f t="shared" si="16"/>
        <v>18</v>
      </c>
      <c r="G165" s="38">
        <f t="shared" si="17"/>
        <v>0</v>
      </c>
      <c r="H165" s="38">
        <f t="shared" si="18"/>
        <v>2</v>
      </c>
      <c r="I165" s="38">
        <f t="shared" si="19"/>
        <v>0</v>
      </c>
      <c r="J165" s="39">
        <f t="shared" si="20"/>
        <v>14</v>
      </c>
      <c r="K165" s="40">
        <f>+COUNTIFS(Манзилли!N:N,D165,Манзилли!S:S,$K$335)</f>
        <v>3</v>
      </c>
      <c r="L165" s="38">
        <f>+COUNTIFS(Манзилли!N:N,D165,Манзилли!S:S,$K$335,Манзилли!R:R,"Рад")</f>
        <v>3</v>
      </c>
      <c r="M165" s="38">
        <f>+COUNTIFS(Манзилли!N:N,D165,Манзилли!S:S,$K$335,Манзилли!R:R,"Жараён")</f>
        <v>0</v>
      </c>
      <c r="N165" s="38">
        <f>+COUNTIFS(Манзилли!N:N,D165,Манзилли!S:S,$K$335,Манзилли!R:R,"Қарор")</f>
        <v>0</v>
      </c>
      <c r="O165" s="38">
        <f>+COUNTIFS(Манзилли!N:N,D165,Манзилли!S:S,$K$335,Манзилли!R:R,"Тўланди")</f>
        <v>0</v>
      </c>
      <c r="P165" s="38">
        <f>+COUNTIFS(Манзилли!N:N,D165,Манзилли!S:S,$P$335)</f>
        <v>1</v>
      </c>
      <c r="Q165" s="38">
        <f>+COUNTIFS(Манзилли!N:N,D165,Манзилли!S:S,$P$335,Манзилли!R:R,"Рад")</f>
        <v>0</v>
      </c>
      <c r="R165" s="38">
        <f>+COUNTIFS(Манзилли!N:N,D165,Манзилли!S:S,$P$335,Манзилли!R:R,"Жараён")</f>
        <v>0</v>
      </c>
      <c r="S165" s="38">
        <f>+COUNTIFS(Манзилли!N:N,D165,Манзилли!S:S,$P$335,Манзилли!R:R,"Қарор")</f>
        <v>1</v>
      </c>
      <c r="T165" s="38">
        <f>+COUNTIFS(Манзилли!N:N,D165,Манзилли!S:S,$P$335,Манзилли!R:R,"Тўланди")</f>
        <v>0</v>
      </c>
      <c r="U165" s="38">
        <f>+COUNTIFS(Манзилли!N:N,D165,Манзилли!S:S,$U$335)</f>
        <v>12</v>
      </c>
      <c r="V165" s="38">
        <f>+COUNTIFS(Манзилли!N:N,D165,Манзилли!S:S,$U$335,Манзилли!R:R,"Рад")</f>
        <v>5</v>
      </c>
      <c r="W165" s="38">
        <f>+COUNTIFS(Манзилли!N:N,D165,Манзилли!S:S,$U$335,Манзилли!R:R,"Жараён")</f>
        <v>0</v>
      </c>
      <c r="X165" s="38">
        <f>+COUNTIFS(Манзилли!N:N,D165,Манзилли!S:S,$U$335,Манзилли!R:R,"Қарор")</f>
        <v>1</v>
      </c>
      <c r="Y165" s="38">
        <f>+COUNTIFS(Манзилли!N:N,D165,Манзилли!S:S,$U$335,Манзилли!R:R,"Тўланди")</f>
        <v>6</v>
      </c>
      <c r="Z165" s="38">
        <f>+COUNTIFS(Манзилли!N:N,D165,Манзилли!S:S,$Y$335)</f>
        <v>10</v>
      </c>
      <c r="AA165" s="38">
        <f>+COUNTIFS(Манзилли!N:N,D165,Манзилли!S:S,$Y$335,Манзилли!R:R,"Рад")</f>
        <v>6</v>
      </c>
      <c r="AB165" s="38">
        <f>+COUNTIFS(Манзилли!N:N,D165,Манзилли!S:S,$Y$335,Манзилли!R:R,"Жараён")</f>
        <v>0</v>
      </c>
      <c r="AC165" s="38">
        <f>+COUNTIFS(Манзилли!N:N,D165,Манзилли!S:S,$Y$335,Манзилли!R:R,"Қарор")</f>
        <v>0</v>
      </c>
      <c r="AD165" s="38">
        <f>+COUNTIFS(Манзилли!N:N,D165,Манзилли!S:S,$Y$335,Манзилли!R:R,"Тўланди")</f>
        <v>4</v>
      </c>
      <c r="AE165" s="38">
        <f>+COUNTIFS(Манзилли!N:N,D165,Манзилли!S:S,$AD$335)</f>
        <v>0</v>
      </c>
      <c r="AF165" s="38">
        <f>+COUNTIFS(Манзилли!N:N,D165,Манзилли!S:S,$AD$335,Манзилли!R:R,"Рад")</f>
        <v>0</v>
      </c>
      <c r="AG165" s="38">
        <f>+COUNTIFS(Манзилли!N:N,D165,Манзилли!S:S,$AD$335,Манзилли!R:R,"Жараён")</f>
        <v>0</v>
      </c>
      <c r="AH165" s="38">
        <f>+COUNTIFS(Манзилли!N:N,D165,Манзилли!S:S,$AD$335,Манзилли!R:R,"Қарор")</f>
        <v>0</v>
      </c>
      <c r="AI165" s="38">
        <f>+COUNTIFS(Манзилли!N:N,D165,Манзилли!S:S,$AD$335,Манзилли!R:R,"Тўланди")</f>
        <v>0</v>
      </c>
      <c r="AJ165" s="38">
        <f>+COUNTIFS(Манзилли!N:N,D165,Манзилли!S:S,$AJ$335)</f>
        <v>0</v>
      </c>
      <c r="AK165" s="38">
        <f>+COUNTIFS(Манзилли!N:N,D165,Манзилли!S:S,$AJ$335,Манзилли!R:R,"Рад")</f>
        <v>0</v>
      </c>
      <c r="AL165" s="38">
        <f>+COUNTIFS(Манзилли!N:N,D165,Манзилли!S:S,$AJ$335,Манзилли!R:R,"Жараён")</f>
        <v>0</v>
      </c>
      <c r="AM165" s="38">
        <f>+COUNTIFS(Манзилли!N:N,D165,Манзилли!S:S,$AJ$335,Манзилли!R:R,"Қарор")</f>
        <v>0</v>
      </c>
      <c r="AN165" s="38">
        <f>+COUNTIFS(Манзилли!N:N,D165,Манзилли!S:S,$AJ$335,Манзилли!R:R,"Тўланди")</f>
        <v>0</v>
      </c>
      <c r="AO165" s="38">
        <f>+COUNTIFS(Манзилли!N:N,D165,Манзилли!S:S,$AO$335)</f>
        <v>0</v>
      </c>
      <c r="AP165" s="38">
        <f>+COUNTIFS(Манзилли!N:N,D165,Манзилли!S:S,$AO$335,Манзилли!R:R,"Рад")</f>
        <v>0</v>
      </c>
      <c r="AQ165" s="38">
        <f>+COUNTIFS(Манзилли!N:N,D165,Манзилли!S:S,$AO$335,Манзилли!R:R,"Жараён")</f>
        <v>0</v>
      </c>
      <c r="AR165" s="38">
        <f>+COUNTIFS(Манзилли!N:N,D165,Манзилли!S:S,$AO$335,Манзилли!R:R,"Қарор")</f>
        <v>0</v>
      </c>
      <c r="AS165" s="38">
        <f>+COUNTIFS(Манзилли!N:N,D165,Манзилли!S:S,$AO$335,Манзилли!R:R,"Тўланди")</f>
        <v>0</v>
      </c>
      <c r="AT165" s="38">
        <f>+COUNTIFS(Манзилли!D:D,#REF!,Манзилли!I:I,$BD$335)</f>
        <v>0</v>
      </c>
      <c r="AU165" s="38">
        <f>+COUNTIFS(Манзилли!D:D,#REF!,Манзилли!I:I,$BD$335,Манзилли!H:H,"Рад")</f>
        <v>0</v>
      </c>
      <c r="AV165" s="38">
        <f>+COUNTIFS(Манзилли!D:D,#REF!,Манзилли!I:I,$BD$335,Манзилли!H:H,"Жараён")</f>
        <v>0</v>
      </c>
      <c r="AW165" s="38">
        <f>+COUNTIFS(Манзилли!D:D,#REF!,Манзилли!I:I,$BD$335,Манзилли!H:H,"Қарор")</f>
        <v>0</v>
      </c>
      <c r="AX165" s="38">
        <f>+COUNTIFS(Манзилли!D:D,#REF!,Манзилли!I:I,$BD$335,Манзилли!H:H,"Тўланди")</f>
        <v>0</v>
      </c>
      <c r="AY165" s="38">
        <f>+COUNTIFS(Манзилли!I:I,#REF!,Манзилли!N:N,$BD$335)</f>
        <v>0</v>
      </c>
      <c r="AZ165" s="38">
        <f>+COUNTIFS(Манзилли!I:I,#REF!,Манзилли!N:N,$BD$335,Манзилли!M:M,"Рад")</f>
        <v>0</v>
      </c>
      <c r="BA165" s="38">
        <f>+COUNTIFS(Манзилли!I:I,#REF!,Манзилли!N:N,$BD$335,Манзилли!M:M,"Жараён")</f>
        <v>0</v>
      </c>
      <c r="BB165" s="38">
        <f>+COUNTIFS(Манзилли!I:I,#REF!,Манзилли!N:N,$BD$335,Манзилли!M:M,"Қарор")</f>
        <v>0</v>
      </c>
      <c r="BC165" s="38">
        <f>+COUNTIFS(Манзилли!I:I,#REF!,Манзилли!N:N,$BD$335,Манзилли!M:M,"Тўланди")</f>
        <v>0</v>
      </c>
      <c r="BD165" s="38">
        <f>+COUNTIFS(Манзилли!N:N,D165,Манзилли!S:S,$BD$335)</f>
        <v>4</v>
      </c>
      <c r="BE165" s="38">
        <f>+COUNTIFS(Манзилли!N:N,D165,Манзилли!S:S,$BD$335,Манзилли!R:R,"Рад")</f>
        <v>4</v>
      </c>
      <c r="BF165" s="38">
        <f>+COUNTIFS(Манзилли!N:N,D165,Манзилли!S:S,$BD$335,Манзилли!R:R,"Жараён")</f>
        <v>0</v>
      </c>
      <c r="BG165" s="38">
        <f>+COUNTIFS(Манзилли!N:N,D165,Манзилли!S:S,$BD$335,Манзилли!R:R,"Қарор")</f>
        <v>0</v>
      </c>
      <c r="BH165" s="38">
        <f>+COUNTIFS(Манзилли!N:N,D165,Манзилли!S:S,$BD$335,Манзилли!R:R,"Тўланди")</f>
        <v>0</v>
      </c>
      <c r="BI165" s="38">
        <f>+COUNTIFS(Манзилли!N:N,D165,Манзилли!S:S,$BI$335)</f>
        <v>0</v>
      </c>
      <c r="BJ165" s="38">
        <f>+COUNTIFS(Манзилли!N:N,D165,Манзилли!S:S,$BI$335,Манзилли!R:R,"Рад")</f>
        <v>0</v>
      </c>
      <c r="BK165" s="38">
        <f>+COUNTIFS(Манзилли!N:N,D165,Манзилли!S:S,$BI$335,Манзилли!R:R,"Жараён")</f>
        <v>0</v>
      </c>
      <c r="BL165" s="41">
        <f>+COUNTIFS(Манзилли!N:N,D165,Манзилли!S:S,$BI$335,Манзилли!R:R,"Қарор")</f>
        <v>0</v>
      </c>
      <c r="BM165" s="39">
        <f>+COUNTIFS(Манзилли!N:N,D165,Манзилли!S:S,$BI$335,Манзилли!R:R,"Тўланди")</f>
        <v>0</v>
      </c>
    </row>
    <row r="166" spans="1:65" ht="49.5" hidden="1" customHeight="1" x14ac:dyDescent="0.25">
      <c r="A166" s="67">
        <v>160</v>
      </c>
      <c r="B166" s="68" t="s">
        <v>43</v>
      </c>
      <c r="C166" s="72" t="s">
        <v>533</v>
      </c>
      <c r="D166" s="76">
        <v>40305955830011</v>
      </c>
      <c r="E166" s="37">
        <f t="shared" si="15"/>
        <v>45</v>
      </c>
      <c r="F166" s="38">
        <f t="shared" si="16"/>
        <v>26</v>
      </c>
      <c r="G166" s="38">
        <f t="shared" si="17"/>
        <v>1</v>
      </c>
      <c r="H166" s="38">
        <f t="shared" si="18"/>
        <v>2</v>
      </c>
      <c r="I166" s="38">
        <f t="shared" si="19"/>
        <v>2.2222222222222223</v>
      </c>
      <c r="J166" s="39">
        <f t="shared" si="20"/>
        <v>16</v>
      </c>
      <c r="K166" s="40">
        <f>+COUNTIFS(Манзилли!N:N,D166,Манзилли!S:S,$K$335)</f>
        <v>5</v>
      </c>
      <c r="L166" s="38">
        <f>+COUNTIFS(Манзилли!N:N,D166,Манзилли!S:S,$K$335,Манзилли!R:R,"Рад")</f>
        <v>5</v>
      </c>
      <c r="M166" s="38">
        <f>+COUNTIFS(Манзилли!N:N,D166,Манзилли!S:S,$K$335,Манзилли!R:R,"Жараён")</f>
        <v>0</v>
      </c>
      <c r="N166" s="38">
        <f>+COUNTIFS(Манзилли!N:N,D166,Манзилли!S:S,$K$335,Манзилли!R:R,"Қарор")</f>
        <v>0</v>
      </c>
      <c r="O166" s="38">
        <f>+COUNTIFS(Манзилли!N:N,D166,Манзилли!S:S,$K$335,Манзилли!R:R,"Тўланди")</f>
        <v>0</v>
      </c>
      <c r="P166" s="38">
        <f>+COUNTIFS(Манзилли!N:N,D166,Манзилли!S:S,$P$335)</f>
        <v>3</v>
      </c>
      <c r="Q166" s="38">
        <f>+COUNTIFS(Манзилли!N:N,D166,Манзилли!S:S,$P$335,Манзилли!R:R,"Рад")</f>
        <v>2</v>
      </c>
      <c r="R166" s="38">
        <f>+COUNTIFS(Манзилли!N:N,D166,Манзилли!S:S,$P$335,Манзилли!R:R,"Жараён")</f>
        <v>0</v>
      </c>
      <c r="S166" s="38">
        <f>+COUNTIFS(Манзилли!N:N,D166,Манзилли!S:S,$P$335,Манзилли!R:R,"Қарор")</f>
        <v>1</v>
      </c>
      <c r="T166" s="38">
        <f>+COUNTIFS(Манзилли!N:N,D166,Манзилли!S:S,$P$335,Манзилли!R:R,"Тўланди")</f>
        <v>0</v>
      </c>
      <c r="U166" s="38">
        <f>+COUNTIFS(Манзилли!N:N,D166,Манзилли!S:S,$U$335)</f>
        <v>26</v>
      </c>
      <c r="V166" s="38">
        <f>+COUNTIFS(Манзилли!N:N,D166,Манзилли!S:S,$U$335,Манзилли!R:R,"Рад")</f>
        <v>15</v>
      </c>
      <c r="W166" s="38">
        <f>+COUNTIFS(Манзилли!N:N,D166,Манзилли!S:S,$U$335,Манзилли!R:R,"Жараён")</f>
        <v>1</v>
      </c>
      <c r="X166" s="38">
        <f>+COUNTIFS(Манзилли!N:N,D166,Манзилли!S:S,$U$335,Манзилли!R:R,"Қарор")</f>
        <v>0</v>
      </c>
      <c r="Y166" s="38">
        <f>+COUNTIFS(Манзилли!N:N,D166,Манзилли!S:S,$U$335,Манзилли!R:R,"Тўланди")</f>
        <v>10</v>
      </c>
      <c r="Z166" s="38">
        <f>+COUNTIFS(Манзилли!N:N,D166,Манзилли!S:S,$Y$335)</f>
        <v>10</v>
      </c>
      <c r="AA166" s="38">
        <f>+COUNTIFS(Манзилли!N:N,D166,Манзилли!S:S,$Y$335,Манзилли!R:R,"Рад")</f>
        <v>4</v>
      </c>
      <c r="AB166" s="38">
        <f>+COUNTIFS(Манзилли!N:N,D166,Манзилли!S:S,$Y$335,Манзилли!R:R,"Жараён")</f>
        <v>0</v>
      </c>
      <c r="AC166" s="38">
        <f>+COUNTIFS(Манзилли!N:N,D166,Манзилли!S:S,$Y$335,Манзилли!R:R,"Қарор")</f>
        <v>1</v>
      </c>
      <c r="AD166" s="38">
        <f>+COUNTIFS(Манзилли!N:N,D166,Манзилли!S:S,$Y$335,Манзилли!R:R,"Тўланди")</f>
        <v>5</v>
      </c>
      <c r="AE166" s="38">
        <f>+COUNTIFS(Манзилли!N:N,D166,Манзилли!S:S,$AD$335)</f>
        <v>1</v>
      </c>
      <c r="AF166" s="38">
        <f>+COUNTIFS(Манзилли!N:N,D166,Манзилли!S:S,$AD$335,Манзилли!R:R,"Рад")</f>
        <v>0</v>
      </c>
      <c r="AG166" s="38">
        <f>+COUNTIFS(Манзилли!N:N,D166,Манзилли!S:S,$AD$335,Манзилли!R:R,"Жараён")</f>
        <v>0</v>
      </c>
      <c r="AH166" s="38">
        <f>+COUNTIFS(Манзилли!N:N,D166,Манзилли!S:S,$AD$335,Манзилли!R:R,"Қарор")</f>
        <v>0</v>
      </c>
      <c r="AI166" s="38">
        <f>+COUNTIFS(Манзилли!N:N,D166,Манзилли!S:S,$AD$335,Манзилли!R:R,"Тўланди")</f>
        <v>1</v>
      </c>
      <c r="AJ166" s="38">
        <f>+COUNTIFS(Манзилли!N:N,D166,Манзилли!S:S,$AJ$335)</f>
        <v>0</v>
      </c>
      <c r="AK166" s="38">
        <f>+COUNTIFS(Манзилли!N:N,D166,Манзилли!S:S,$AJ$335,Манзилли!R:R,"Рад")</f>
        <v>0</v>
      </c>
      <c r="AL166" s="38">
        <f>+COUNTIFS(Манзилли!N:N,D166,Манзилли!S:S,$AJ$335,Манзилли!R:R,"Жараён")</f>
        <v>0</v>
      </c>
      <c r="AM166" s="38">
        <f>+COUNTIFS(Манзилли!N:N,D166,Манзилли!S:S,$AJ$335,Манзилли!R:R,"Қарор")</f>
        <v>0</v>
      </c>
      <c r="AN166" s="38">
        <f>+COUNTIFS(Манзилли!N:N,D166,Манзилли!S:S,$AJ$335,Манзилли!R:R,"Тўланди")</f>
        <v>0</v>
      </c>
      <c r="AO166" s="38">
        <f>+COUNTIFS(Манзилли!N:N,D166,Манзилли!S:S,$AO$335)</f>
        <v>0</v>
      </c>
      <c r="AP166" s="38">
        <f>+COUNTIFS(Манзилли!N:N,D166,Манзилли!S:S,$AO$335,Манзилли!R:R,"Рад")</f>
        <v>0</v>
      </c>
      <c r="AQ166" s="38">
        <f>+COUNTIFS(Манзилли!N:N,D166,Манзилли!S:S,$AO$335,Манзилли!R:R,"Жараён")</f>
        <v>0</v>
      </c>
      <c r="AR166" s="38">
        <f>+COUNTIFS(Манзилли!N:N,D166,Манзилли!S:S,$AO$335,Манзилли!R:R,"Қарор")</f>
        <v>0</v>
      </c>
      <c r="AS166" s="38">
        <f>+COUNTIFS(Манзилли!N:N,D166,Манзилли!S:S,$AO$335,Манзилли!R:R,"Тўланди")</f>
        <v>0</v>
      </c>
      <c r="AT166" s="38">
        <f>+COUNTIFS(Манзилли!D:D,#REF!,Манзилли!I:I,$BD$335)</f>
        <v>0</v>
      </c>
      <c r="AU166" s="38">
        <f>+COUNTIFS(Манзилли!D:D,#REF!,Манзилли!I:I,$BD$335,Манзилли!H:H,"Рад")</f>
        <v>0</v>
      </c>
      <c r="AV166" s="38">
        <f>+COUNTIFS(Манзилли!D:D,#REF!,Манзилли!I:I,$BD$335,Манзилли!H:H,"Жараён")</f>
        <v>0</v>
      </c>
      <c r="AW166" s="38">
        <f>+COUNTIFS(Манзилли!D:D,#REF!,Манзилли!I:I,$BD$335,Манзилли!H:H,"Қарор")</f>
        <v>0</v>
      </c>
      <c r="AX166" s="38">
        <f>+COUNTIFS(Манзилли!D:D,#REF!,Манзилли!I:I,$BD$335,Манзилли!H:H,"Тўланди")</f>
        <v>0</v>
      </c>
      <c r="AY166" s="38">
        <f>+COUNTIFS(Манзилли!I:I,#REF!,Манзилли!N:N,$BD$335)</f>
        <v>0</v>
      </c>
      <c r="AZ166" s="38">
        <f>+COUNTIFS(Манзилли!I:I,#REF!,Манзилли!N:N,$BD$335,Манзилли!M:M,"Рад")</f>
        <v>0</v>
      </c>
      <c r="BA166" s="38">
        <f>+COUNTIFS(Манзилли!I:I,#REF!,Манзилли!N:N,$BD$335,Манзилли!M:M,"Жараён")</f>
        <v>0</v>
      </c>
      <c r="BB166" s="38">
        <f>+COUNTIFS(Манзилли!I:I,#REF!,Манзилли!N:N,$BD$335,Манзилли!M:M,"Қарор")</f>
        <v>0</v>
      </c>
      <c r="BC166" s="38">
        <f>+COUNTIFS(Манзилли!I:I,#REF!,Манзилли!N:N,$BD$335,Манзилли!M:M,"Тўланди")</f>
        <v>0</v>
      </c>
      <c r="BD166" s="38">
        <f>+COUNTIFS(Манзилли!N:N,D166,Манзилли!S:S,$BD$335)</f>
        <v>0</v>
      </c>
      <c r="BE166" s="38">
        <f>+COUNTIFS(Манзилли!N:N,D166,Манзилли!S:S,$BD$335,Манзилли!R:R,"Рад")</f>
        <v>0</v>
      </c>
      <c r="BF166" s="38">
        <f>+COUNTIFS(Манзилли!N:N,D166,Манзилли!S:S,$BD$335,Манзилли!R:R,"Жараён")</f>
        <v>0</v>
      </c>
      <c r="BG166" s="38">
        <f>+COUNTIFS(Манзилли!N:N,D166,Манзилли!S:S,$BD$335,Манзилли!R:R,"Қарор")</f>
        <v>0</v>
      </c>
      <c r="BH166" s="38">
        <f>+COUNTIFS(Манзилли!N:N,D166,Манзилли!S:S,$BD$335,Манзилли!R:R,"Тўланди")</f>
        <v>0</v>
      </c>
      <c r="BI166" s="38">
        <f>+COUNTIFS(Манзилли!N:N,D166,Манзилли!S:S,$BI$335)</f>
        <v>0</v>
      </c>
      <c r="BJ166" s="38">
        <f>+COUNTIFS(Манзилли!N:N,D166,Манзилли!S:S,$BI$335,Манзилли!R:R,"Рад")</f>
        <v>0</v>
      </c>
      <c r="BK166" s="38">
        <f>+COUNTIFS(Манзилли!N:N,D166,Манзилли!S:S,$BI$335,Манзилли!R:R,"Жараён")</f>
        <v>0</v>
      </c>
      <c r="BL166" s="41">
        <f>+COUNTIFS(Манзилли!N:N,D166,Манзилли!S:S,$BI$335,Манзилли!R:R,"Қарор")</f>
        <v>0</v>
      </c>
      <c r="BM166" s="39">
        <f>+COUNTIFS(Манзилли!N:N,D166,Манзилли!S:S,$BI$335,Манзилли!R:R,"Тўланди")</f>
        <v>0</v>
      </c>
    </row>
    <row r="167" spans="1:65" ht="49.5" hidden="1" customHeight="1" x14ac:dyDescent="0.25">
      <c r="A167" s="67">
        <v>161</v>
      </c>
      <c r="B167" s="68" t="s">
        <v>43</v>
      </c>
      <c r="C167" s="72" t="s">
        <v>1452</v>
      </c>
      <c r="D167" s="76">
        <v>42503892350041</v>
      </c>
      <c r="E167" s="37">
        <f t="shared" si="15"/>
        <v>22</v>
      </c>
      <c r="F167" s="38">
        <f t="shared" si="16"/>
        <v>13</v>
      </c>
      <c r="G167" s="38">
        <f t="shared" si="17"/>
        <v>0</v>
      </c>
      <c r="H167" s="38">
        <f t="shared" si="18"/>
        <v>2</v>
      </c>
      <c r="I167" s="38">
        <f t="shared" si="19"/>
        <v>0</v>
      </c>
      <c r="J167" s="39">
        <f t="shared" si="20"/>
        <v>7</v>
      </c>
      <c r="K167" s="40">
        <f>+COUNTIFS(Манзилли!N:N,D167,Манзилли!S:S,$K$335)</f>
        <v>2</v>
      </c>
      <c r="L167" s="38">
        <f>+COUNTIFS(Манзилли!N:N,D167,Манзилли!S:S,$K$335,Манзилли!R:R,"Рад")</f>
        <v>2</v>
      </c>
      <c r="M167" s="38">
        <f>+COUNTIFS(Манзилли!N:N,D167,Манзилли!S:S,$K$335,Манзилли!R:R,"Жараён")</f>
        <v>0</v>
      </c>
      <c r="N167" s="38">
        <f>+COUNTIFS(Манзилли!N:N,D167,Манзилли!S:S,$K$335,Манзилли!R:R,"Қарор")</f>
        <v>0</v>
      </c>
      <c r="O167" s="38">
        <f>+COUNTIFS(Манзилли!N:N,D167,Манзилли!S:S,$K$335,Манзилли!R:R,"Тўланди")</f>
        <v>0</v>
      </c>
      <c r="P167" s="38">
        <f>+COUNTIFS(Манзилли!N:N,D167,Манзилли!S:S,$P$335)</f>
        <v>3</v>
      </c>
      <c r="Q167" s="38">
        <f>+COUNTIFS(Манзилли!N:N,D167,Манзилли!S:S,$P$335,Манзилли!R:R,"Рад")</f>
        <v>2</v>
      </c>
      <c r="R167" s="38">
        <f>+COUNTIFS(Манзилли!N:N,D167,Манзилли!S:S,$P$335,Манзилли!R:R,"Жараён")</f>
        <v>0</v>
      </c>
      <c r="S167" s="38">
        <f>+COUNTIFS(Манзилли!N:N,D167,Манзилли!S:S,$P$335,Манзилли!R:R,"Қарор")</f>
        <v>1</v>
      </c>
      <c r="T167" s="38">
        <f>+COUNTIFS(Манзилли!N:N,D167,Манзилли!S:S,$P$335,Манзилли!R:R,"Тўланди")</f>
        <v>0</v>
      </c>
      <c r="U167" s="38">
        <f>+COUNTIFS(Манзилли!N:N,D167,Манзилли!S:S,$U$335)</f>
        <v>14</v>
      </c>
      <c r="V167" s="38">
        <f>+COUNTIFS(Манзилли!N:N,D167,Манзилли!S:S,$U$335,Манзилли!R:R,"Рад")</f>
        <v>8</v>
      </c>
      <c r="W167" s="38">
        <f>+COUNTIFS(Манзилли!N:N,D167,Манзилли!S:S,$U$335,Манзилли!R:R,"Жараён")</f>
        <v>0</v>
      </c>
      <c r="X167" s="38">
        <f>+COUNTIFS(Манзилли!N:N,D167,Манзилли!S:S,$U$335,Манзилли!R:R,"Қарор")</f>
        <v>1</v>
      </c>
      <c r="Y167" s="38">
        <f>+COUNTIFS(Манзилли!N:N,D167,Манзилли!S:S,$U$335,Манзилли!R:R,"Тўланди")</f>
        <v>5</v>
      </c>
      <c r="Z167" s="38">
        <f>+COUNTIFS(Манзилли!N:N,D167,Манзилли!S:S,$Y$335)</f>
        <v>3</v>
      </c>
      <c r="AA167" s="38">
        <f>+COUNTIFS(Манзилли!N:N,D167,Манзилли!S:S,$Y$335,Манзилли!R:R,"Рад")</f>
        <v>1</v>
      </c>
      <c r="AB167" s="38">
        <f>+COUNTIFS(Манзилли!N:N,D167,Манзилли!S:S,$Y$335,Манзилли!R:R,"Жараён")</f>
        <v>0</v>
      </c>
      <c r="AC167" s="38">
        <f>+COUNTIFS(Манзилли!N:N,D167,Манзилли!S:S,$Y$335,Манзилли!R:R,"Қарор")</f>
        <v>0</v>
      </c>
      <c r="AD167" s="38">
        <f>+COUNTIFS(Манзилли!N:N,D167,Манзилли!S:S,$Y$335,Манзилли!R:R,"Тўланди")</f>
        <v>2</v>
      </c>
      <c r="AE167" s="38">
        <f>+COUNTIFS(Манзилли!N:N,D167,Манзилли!S:S,$AD$335)</f>
        <v>0</v>
      </c>
      <c r="AF167" s="38">
        <f>+COUNTIFS(Манзилли!N:N,D167,Манзилли!S:S,$AD$335,Манзилли!R:R,"Рад")</f>
        <v>0</v>
      </c>
      <c r="AG167" s="38">
        <f>+COUNTIFS(Манзилли!N:N,D167,Манзилли!S:S,$AD$335,Манзилли!R:R,"Жараён")</f>
        <v>0</v>
      </c>
      <c r="AH167" s="38">
        <f>+COUNTIFS(Манзилли!N:N,D167,Манзилли!S:S,$AD$335,Манзилли!R:R,"Қарор")</f>
        <v>0</v>
      </c>
      <c r="AI167" s="38">
        <f>+COUNTIFS(Манзилли!N:N,D167,Манзилли!S:S,$AD$335,Манзилли!R:R,"Тўланди")</f>
        <v>0</v>
      </c>
      <c r="AJ167" s="38">
        <f>+COUNTIFS(Манзилли!N:N,D167,Манзилли!S:S,$AJ$335)</f>
        <v>0</v>
      </c>
      <c r="AK167" s="38">
        <f>+COUNTIFS(Манзилли!N:N,D167,Манзилли!S:S,$AJ$335,Манзилли!R:R,"Рад")</f>
        <v>0</v>
      </c>
      <c r="AL167" s="38">
        <f>+COUNTIFS(Манзилли!N:N,D167,Манзилли!S:S,$AJ$335,Манзилли!R:R,"Жараён")</f>
        <v>0</v>
      </c>
      <c r="AM167" s="38">
        <f>+COUNTIFS(Манзилли!N:N,D167,Манзилли!S:S,$AJ$335,Манзилли!R:R,"Қарор")</f>
        <v>0</v>
      </c>
      <c r="AN167" s="38">
        <f>+COUNTIFS(Манзилли!N:N,D167,Манзилли!S:S,$AJ$335,Манзилли!R:R,"Тўланди")</f>
        <v>0</v>
      </c>
      <c r="AO167" s="38">
        <f>+COUNTIFS(Манзилли!N:N,D167,Манзилли!S:S,$AO$335)</f>
        <v>0</v>
      </c>
      <c r="AP167" s="38">
        <f>+COUNTIFS(Манзилли!N:N,D167,Манзилли!S:S,$AO$335,Манзилли!R:R,"Рад")</f>
        <v>0</v>
      </c>
      <c r="AQ167" s="38">
        <f>+COUNTIFS(Манзилли!N:N,D167,Манзилли!S:S,$AO$335,Манзилли!R:R,"Жараён")</f>
        <v>0</v>
      </c>
      <c r="AR167" s="38">
        <f>+COUNTIFS(Манзилли!N:N,D167,Манзилли!S:S,$AO$335,Манзилли!R:R,"Қарор")</f>
        <v>0</v>
      </c>
      <c r="AS167" s="38">
        <f>+COUNTIFS(Манзилли!N:N,D167,Манзилли!S:S,$AO$335,Манзилли!R:R,"Тўланди")</f>
        <v>0</v>
      </c>
      <c r="AT167" s="38">
        <f>+COUNTIFS(Манзилли!D:D,#REF!,Манзилли!I:I,$BD$335)</f>
        <v>0</v>
      </c>
      <c r="AU167" s="38">
        <f>+COUNTIFS(Манзилли!D:D,#REF!,Манзилли!I:I,$BD$335,Манзилли!H:H,"Рад")</f>
        <v>0</v>
      </c>
      <c r="AV167" s="38">
        <f>+COUNTIFS(Манзилли!D:D,#REF!,Манзилли!I:I,$BD$335,Манзилли!H:H,"Жараён")</f>
        <v>0</v>
      </c>
      <c r="AW167" s="38">
        <f>+COUNTIFS(Манзилли!D:D,#REF!,Манзилли!I:I,$BD$335,Манзилли!H:H,"Қарор")</f>
        <v>0</v>
      </c>
      <c r="AX167" s="38">
        <f>+COUNTIFS(Манзилли!D:D,#REF!,Манзилли!I:I,$BD$335,Манзилли!H:H,"Тўланди")</f>
        <v>0</v>
      </c>
      <c r="AY167" s="38">
        <f>+COUNTIFS(Манзилли!I:I,#REF!,Манзилли!N:N,$BD$335)</f>
        <v>0</v>
      </c>
      <c r="AZ167" s="38">
        <f>+COUNTIFS(Манзилли!I:I,#REF!,Манзилли!N:N,$BD$335,Манзилли!M:M,"Рад")</f>
        <v>0</v>
      </c>
      <c r="BA167" s="38">
        <f>+COUNTIFS(Манзилли!I:I,#REF!,Манзилли!N:N,$BD$335,Манзилли!M:M,"Жараён")</f>
        <v>0</v>
      </c>
      <c r="BB167" s="38">
        <f>+COUNTIFS(Манзилли!I:I,#REF!,Манзилли!N:N,$BD$335,Манзилли!M:M,"Қарор")</f>
        <v>0</v>
      </c>
      <c r="BC167" s="38">
        <f>+COUNTIFS(Манзилли!I:I,#REF!,Манзилли!N:N,$BD$335,Манзилли!M:M,"Тўланди")</f>
        <v>0</v>
      </c>
      <c r="BD167" s="38">
        <f>+COUNTIFS(Манзилли!N:N,D167,Манзилли!S:S,$BD$335)</f>
        <v>0</v>
      </c>
      <c r="BE167" s="38">
        <f>+COUNTIFS(Манзилли!N:N,D167,Манзилли!S:S,$BD$335,Манзилли!R:R,"Рад")</f>
        <v>0</v>
      </c>
      <c r="BF167" s="38">
        <f>+COUNTIFS(Манзилли!N:N,D167,Манзилли!S:S,$BD$335,Манзилли!R:R,"Жараён")</f>
        <v>0</v>
      </c>
      <c r="BG167" s="38">
        <f>+COUNTIFS(Манзилли!N:N,D167,Манзилли!S:S,$BD$335,Манзилли!R:R,"Қарор")</f>
        <v>0</v>
      </c>
      <c r="BH167" s="38">
        <f>+COUNTIFS(Манзилли!N:N,D167,Манзилли!S:S,$BD$335,Манзилли!R:R,"Тўланди")</f>
        <v>0</v>
      </c>
      <c r="BI167" s="38">
        <f>+COUNTIFS(Манзилли!N:N,D167,Манзилли!S:S,$BI$335)</f>
        <v>0</v>
      </c>
      <c r="BJ167" s="38">
        <f>+COUNTIFS(Манзилли!N:N,D167,Манзилли!S:S,$BI$335,Манзилли!R:R,"Рад")</f>
        <v>0</v>
      </c>
      <c r="BK167" s="38">
        <f>+COUNTIFS(Манзилли!N:N,D167,Манзилли!S:S,$BI$335,Манзилли!R:R,"Жараён")</f>
        <v>0</v>
      </c>
      <c r="BL167" s="41">
        <f>+COUNTIFS(Манзилли!N:N,D167,Манзилли!S:S,$BI$335,Манзилли!R:R,"Қарор")</f>
        <v>0</v>
      </c>
      <c r="BM167" s="39">
        <f>+COUNTIFS(Манзилли!N:N,D167,Манзилли!S:S,$BI$335,Манзилли!R:R,"Тўланди")</f>
        <v>0</v>
      </c>
    </row>
    <row r="168" spans="1:65" ht="49.5" hidden="1" customHeight="1" x14ac:dyDescent="0.25">
      <c r="A168" s="67">
        <v>162</v>
      </c>
      <c r="B168" s="68" t="s">
        <v>43</v>
      </c>
      <c r="C168" s="72" t="s">
        <v>83</v>
      </c>
      <c r="D168" s="76">
        <v>41509882340011</v>
      </c>
      <c r="E168" s="37">
        <f t="shared" si="15"/>
        <v>36</v>
      </c>
      <c r="F168" s="38">
        <f t="shared" si="16"/>
        <v>19</v>
      </c>
      <c r="G168" s="38">
        <f t="shared" si="17"/>
        <v>1</v>
      </c>
      <c r="H168" s="38">
        <f t="shared" si="18"/>
        <v>0</v>
      </c>
      <c r="I168" s="38">
        <f t="shared" si="19"/>
        <v>2.7777777777777777</v>
      </c>
      <c r="J168" s="39">
        <f t="shared" si="20"/>
        <v>18</v>
      </c>
      <c r="K168" s="40">
        <f>+COUNTIFS(Манзилли!N:N,D168,Манзилли!S:S,$K$335)</f>
        <v>3</v>
      </c>
      <c r="L168" s="38">
        <f>+COUNTIFS(Манзилли!N:N,D168,Манзилли!S:S,$K$335,Манзилли!R:R,"Рад")</f>
        <v>3</v>
      </c>
      <c r="M168" s="38">
        <f>+COUNTIFS(Манзилли!N:N,D168,Манзилли!S:S,$K$335,Манзилли!R:R,"Жараён")</f>
        <v>0</v>
      </c>
      <c r="N168" s="38">
        <f>+COUNTIFS(Манзилли!N:N,D168,Манзилли!S:S,$K$335,Манзилли!R:R,"Қарор")</f>
        <v>0</v>
      </c>
      <c r="O168" s="38">
        <f>+COUNTIFS(Манзилли!N:N,D168,Манзилли!S:S,$K$335,Манзилли!R:R,"Тўланди")</f>
        <v>0</v>
      </c>
      <c r="P168" s="38">
        <f>+COUNTIFS(Манзилли!N:N,D168,Манзилли!S:S,$P$335)</f>
        <v>1</v>
      </c>
      <c r="Q168" s="38">
        <f>+COUNTIFS(Манзилли!N:N,D168,Манзилли!S:S,$P$335,Манзилли!R:R,"Рад")</f>
        <v>1</v>
      </c>
      <c r="R168" s="38">
        <f>+COUNTIFS(Манзилли!N:N,D168,Манзилли!S:S,$P$335,Манзилли!R:R,"Жараён")</f>
        <v>0</v>
      </c>
      <c r="S168" s="38">
        <f>+COUNTIFS(Манзилли!N:N,D168,Манзилли!S:S,$P$335,Манзилли!R:R,"Қарор")</f>
        <v>0</v>
      </c>
      <c r="T168" s="38">
        <f>+COUNTIFS(Манзилли!N:N,D168,Манзилли!S:S,$P$335,Манзилли!R:R,"Тўланди")</f>
        <v>0</v>
      </c>
      <c r="U168" s="38">
        <f>+COUNTIFS(Манзилли!N:N,D168,Манзилли!S:S,$U$335)</f>
        <v>18</v>
      </c>
      <c r="V168" s="38">
        <f>+COUNTIFS(Манзилли!N:N,D168,Манзилли!S:S,$U$335,Манзилли!R:R,"Рад")</f>
        <v>6</v>
      </c>
      <c r="W168" s="38">
        <f>+COUNTIFS(Манзилли!N:N,D168,Манзилли!S:S,$U$335,Манзилли!R:R,"Жараён")</f>
        <v>1</v>
      </c>
      <c r="X168" s="38">
        <f>+COUNTIFS(Манзилли!N:N,D168,Манзилли!S:S,$U$335,Манзилли!R:R,"Қарор")</f>
        <v>0</v>
      </c>
      <c r="Y168" s="38">
        <f>+COUNTIFS(Манзилли!N:N,D168,Манзилли!S:S,$U$335,Манзилли!R:R,"Тўланди")</f>
        <v>11</v>
      </c>
      <c r="Z168" s="38">
        <f>+COUNTIFS(Манзилли!N:N,D168,Манзилли!S:S,$Y$335)</f>
        <v>12</v>
      </c>
      <c r="AA168" s="38">
        <f>+COUNTIFS(Манзилли!N:N,D168,Манзилли!S:S,$Y$335,Манзилли!R:R,"Рад")</f>
        <v>7</v>
      </c>
      <c r="AB168" s="38">
        <f>+COUNTIFS(Манзилли!N:N,D168,Манзилли!S:S,$Y$335,Манзилли!R:R,"Жараён")</f>
        <v>0</v>
      </c>
      <c r="AC168" s="38">
        <f>+COUNTIFS(Манзилли!N:N,D168,Манзилли!S:S,$Y$335,Манзилли!R:R,"Қарор")</f>
        <v>0</v>
      </c>
      <c r="AD168" s="38">
        <f>+COUNTIFS(Манзилли!N:N,D168,Манзилли!S:S,$Y$335,Манзилли!R:R,"Тўланди")</f>
        <v>5</v>
      </c>
      <c r="AE168" s="38">
        <f>+COUNTIFS(Манзилли!N:N,D168,Манзилли!S:S,$AD$335)</f>
        <v>0</v>
      </c>
      <c r="AF168" s="38">
        <f>+COUNTIFS(Манзилли!N:N,D168,Манзилли!S:S,$AD$335,Манзилли!R:R,"Рад")</f>
        <v>0</v>
      </c>
      <c r="AG168" s="38">
        <f>+COUNTIFS(Манзилли!N:N,D168,Манзилли!S:S,$AD$335,Манзилли!R:R,"Жараён")</f>
        <v>0</v>
      </c>
      <c r="AH168" s="38">
        <f>+COUNTIFS(Манзилли!N:N,D168,Манзилли!S:S,$AD$335,Манзилли!R:R,"Қарор")</f>
        <v>0</v>
      </c>
      <c r="AI168" s="38">
        <f>+COUNTIFS(Манзилли!N:N,D168,Манзилли!S:S,$AD$335,Манзилли!R:R,"Тўланди")</f>
        <v>0</v>
      </c>
      <c r="AJ168" s="38">
        <f>+COUNTIFS(Манзилли!N:N,D168,Манзилли!S:S,$AJ$335)</f>
        <v>0</v>
      </c>
      <c r="AK168" s="38">
        <f>+COUNTIFS(Манзилли!N:N,D168,Манзилли!S:S,$AJ$335,Манзилли!R:R,"Рад")</f>
        <v>0</v>
      </c>
      <c r="AL168" s="38">
        <f>+COUNTIFS(Манзилли!N:N,D168,Манзилли!S:S,$AJ$335,Манзилли!R:R,"Жараён")</f>
        <v>0</v>
      </c>
      <c r="AM168" s="38">
        <f>+COUNTIFS(Манзилли!N:N,D168,Манзилли!S:S,$AJ$335,Манзилли!R:R,"Қарор")</f>
        <v>0</v>
      </c>
      <c r="AN168" s="38">
        <f>+COUNTIFS(Манзилли!N:N,D168,Манзилли!S:S,$AJ$335,Манзилли!R:R,"Тўланди")</f>
        <v>0</v>
      </c>
      <c r="AO168" s="38">
        <f>+COUNTIFS(Манзилли!N:N,D168,Манзилли!S:S,$AO$335)</f>
        <v>0</v>
      </c>
      <c r="AP168" s="38">
        <f>+COUNTIFS(Манзилли!N:N,D168,Манзилли!S:S,$AO$335,Манзилли!R:R,"Рад")</f>
        <v>0</v>
      </c>
      <c r="AQ168" s="38">
        <f>+COUNTIFS(Манзилли!N:N,D168,Манзилли!S:S,$AO$335,Манзилли!R:R,"Жараён")</f>
        <v>0</v>
      </c>
      <c r="AR168" s="38">
        <f>+COUNTIFS(Манзилли!N:N,D168,Манзилли!S:S,$AO$335,Манзилли!R:R,"Қарор")</f>
        <v>0</v>
      </c>
      <c r="AS168" s="38">
        <f>+COUNTIFS(Манзилли!N:N,D168,Манзилли!S:S,$AO$335,Манзилли!R:R,"Тўланди")</f>
        <v>0</v>
      </c>
      <c r="AT168" s="38">
        <f>+COUNTIFS(Манзилли!D:D,#REF!,Манзилли!I:I,$BD$335)</f>
        <v>0</v>
      </c>
      <c r="AU168" s="38">
        <f>+COUNTIFS(Манзилли!D:D,#REF!,Манзилли!I:I,$BD$335,Манзилли!H:H,"Рад")</f>
        <v>0</v>
      </c>
      <c r="AV168" s="38">
        <f>+COUNTIFS(Манзилли!D:D,#REF!,Манзилли!I:I,$BD$335,Манзилли!H:H,"Жараён")</f>
        <v>0</v>
      </c>
      <c r="AW168" s="38">
        <f>+COUNTIFS(Манзилли!D:D,#REF!,Манзилли!I:I,$BD$335,Манзилли!H:H,"Қарор")</f>
        <v>0</v>
      </c>
      <c r="AX168" s="38">
        <f>+COUNTIFS(Манзилли!D:D,#REF!,Манзилли!I:I,$BD$335,Манзилли!H:H,"Тўланди")</f>
        <v>0</v>
      </c>
      <c r="AY168" s="38">
        <f>+COUNTIFS(Манзилли!I:I,#REF!,Манзилли!N:N,$BD$335)</f>
        <v>0</v>
      </c>
      <c r="AZ168" s="38">
        <f>+COUNTIFS(Манзилли!I:I,#REF!,Манзилли!N:N,$BD$335,Манзилли!M:M,"Рад")</f>
        <v>0</v>
      </c>
      <c r="BA168" s="38">
        <f>+COUNTIFS(Манзилли!I:I,#REF!,Манзилли!N:N,$BD$335,Манзилли!M:M,"Жараён")</f>
        <v>0</v>
      </c>
      <c r="BB168" s="38">
        <f>+COUNTIFS(Манзилли!I:I,#REF!,Манзилли!N:N,$BD$335,Манзилли!M:M,"Қарор")</f>
        <v>0</v>
      </c>
      <c r="BC168" s="38">
        <f>+COUNTIFS(Манзилли!I:I,#REF!,Манзилли!N:N,$BD$335,Манзилли!M:M,"Тўланди")</f>
        <v>0</v>
      </c>
      <c r="BD168" s="38">
        <f>+COUNTIFS(Манзилли!N:N,D168,Манзилли!S:S,$BD$335)</f>
        <v>2</v>
      </c>
      <c r="BE168" s="38">
        <f>+COUNTIFS(Манзилли!N:N,D168,Манзилли!S:S,$BD$335,Манзилли!R:R,"Рад")</f>
        <v>2</v>
      </c>
      <c r="BF168" s="38">
        <f>+COUNTIFS(Манзилли!N:N,D168,Манзилли!S:S,$BD$335,Манзилли!R:R,"Жараён")</f>
        <v>0</v>
      </c>
      <c r="BG168" s="38">
        <f>+COUNTIFS(Манзилли!N:N,D168,Манзилли!S:S,$BD$335,Манзилли!R:R,"Қарор")</f>
        <v>0</v>
      </c>
      <c r="BH168" s="38">
        <f>+COUNTIFS(Манзилли!N:N,D168,Манзилли!S:S,$BD$335,Манзилли!R:R,"Тўланди")</f>
        <v>0</v>
      </c>
      <c r="BI168" s="38">
        <f>+COUNTIFS(Манзилли!N:N,D168,Манзилли!S:S,$BI$335)</f>
        <v>0</v>
      </c>
      <c r="BJ168" s="38">
        <f>+COUNTIFS(Манзилли!N:N,D168,Манзилли!S:S,$BI$335,Манзилли!R:R,"Рад")</f>
        <v>0</v>
      </c>
      <c r="BK168" s="38">
        <f>+COUNTIFS(Манзилли!N:N,D168,Манзилли!S:S,$BI$335,Манзилли!R:R,"Жараён")</f>
        <v>0</v>
      </c>
      <c r="BL168" s="41">
        <f>+COUNTIFS(Манзилли!N:N,D168,Манзилли!S:S,$BI$335,Манзилли!R:R,"Қарор")</f>
        <v>0</v>
      </c>
      <c r="BM168" s="39">
        <f>+COUNTIFS(Манзилли!N:N,D168,Манзилли!S:S,$BI$335,Манзилли!R:R,"Тўланди")</f>
        <v>0</v>
      </c>
    </row>
    <row r="169" spans="1:65" ht="49.5" hidden="1" customHeight="1" x14ac:dyDescent="0.25">
      <c r="A169" s="67">
        <v>163</v>
      </c>
      <c r="B169" s="68" t="s">
        <v>43</v>
      </c>
      <c r="C169" s="72" t="s">
        <v>5564</v>
      </c>
      <c r="D169" s="76">
        <v>62012025840013</v>
      </c>
      <c r="E169" s="37">
        <f t="shared" si="15"/>
        <v>34</v>
      </c>
      <c r="F169" s="38">
        <f t="shared" si="16"/>
        <v>15</v>
      </c>
      <c r="G169" s="38">
        <f t="shared" si="17"/>
        <v>2</v>
      </c>
      <c r="H169" s="38">
        <f t="shared" si="18"/>
        <v>4</v>
      </c>
      <c r="I169" s="38">
        <f t="shared" si="19"/>
        <v>5.8823529411764701</v>
      </c>
      <c r="J169" s="39">
        <f t="shared" si="20"/>
        <v>14</v>
      </c>
      <c r="K169" s="40">
        <f>+COUNTIFS(Манзилли!N:N,D169,Манзилли!S:S,$K$335)</f>
        <v>1</v>
      </c>
      <c r="L169" s="38">
        <f>+COUNTIFS(Манзилли!N:N,D169,Манзилли!S:S,$K$335,Манзилли!R:R,"Рад")</f>
        <v>0</v>
      </c>
      <c r="M169" s="38">
        <f>+COUNTIFS(Манзилли!N:N,D169,Манзилли!S:S,$K$335,Манзилли!R:R,"Жараён")</f>
        <v>1</v>
      </c>
      <c r="N169" s="38">
        <f>+COUNTIFS(Манзилли!N:N,D169,Манзилли!S:S,$K$335,Манзилли!R:R,"Қарор")</f>
        <v>0</v>
      </c>
      <c r="O169" s="38">
        <f>+COUNTIFS(Манзилли!N:N,D169,Манзилли!S:S,$K$335,Манзилли!R:R,"Тўланди")</f>
        <v>0</v>
      </c>
      <c r="P169" s="38">
        <f>+COUNTIFS(Манзилли!N:N,D169,Манзилли!S:S,$P$335)</f>
        <v>2</v>
      </c>
      <c r="Q169" s="38">
        <f>+COUNTIFS(Манзилли!N:N,D169,Манзилли!S:S,$P$335,Манзилли!R:R,"Рад")</f>
        <v>2</v>
      </c>
      <c r="R169" s="38">
        <f>+COUNTIFS(Манзилли!N:N,D169,Манзилли!S:S,$P$335,Манзилли!R:R,"Жараён")</f>
        <v>0</v>
      </c>
      <c r="S169" s="38">
        <f>+COUNTIFS(Манзилли!N:N,D169,Манзилли!S:S,$P$335,Манзилли!R:R,"Қарор")</f>
        <v>0</v>
      </c>
      <c r="T169" s="38">
        <f>+COUNTIFS(Манзилли!N:N,D169,Манзилли!S:S,$P$335,Манзилли!R:R,"Тўланди")</f>
        <v>0</v>
      </c>
      <c r="U169" s="38">
        <f>+COUNTIFS(Манзилли!N:N,D169,Манзилли!S:S,$U$335)</f>
        <v>18</v>
      </c>
      <c r="V169" s="38">
        <f>+COUNTIFS(Манзилли!N:N,D169,Манзилли!S:S,$U$335,Манзилли!R:R,"Рад")</f>
        <v>9</v>
      </c>
      <c r="W169" s="38">
        <f>+COUNTIFS(Манзилли!N:N,D169,Манзилли!S:S,$U$335,Манзилли!R:R,"Жараён")</f>
        <v>0</v>
      </c>
      <c r="X169" s="38">
        <f>+COUNTIFS(Манзилли!N:N,D169,Манзилли!S:S,$U$335,Манзилли!R:R,"Қарор")</f>
        <v>3</v>
      </c>
      <c r="Y169" s="38">
        <f>+COUNTIFS(Манзилли!N:N,D169,Манзилли!S:S,$U$335,Манзилли!R:R,"Тўланди")</f>
        <v>6</v>
      </c>
      <c r="Z169" s="38">
        <f>+COUNTIFS(Манзилли!N:N,D169,Манзилли!S:S,$Y$335)</f>
        <v>12</v>
      </c>
      <c r="AA169" s="38">
        <f>+COUNTIFS(Манзилли!N:N,D169,Манзилли!S:S,$Y$335,Манзилли!R:R,"Рад")</f>
        <v>4</v>
      </c>
      <c r="AB169" s="38">
        <f>+COUNTIFS(Манзилли!N:N,D169,Манзилли!S:S,$Y$335,Манзилли!R:R,"Жараён")</f>
        <v>0</v>
      </c>
      <c r="AC169" s="38">
        <f>+COUNTIFS(Манзилли!N:N,D169,Манзилли!S:S,$Y$335,Манзилли!R:R,"Қарор")</f>
        <v>1</v>
      </c>
      <c r="AD169" s="38">
        <f>+COUNTIFS(Манзилли!N:N,D169,Манзилли!S:S,$Y$335,Манзилли!R:R,"Тўланди")</f>
        <v>7</v>
      </c>
      <c r="AE169" s="38">
        <f>+COUNTIFS(Манзилли!N:N,D169,Манзилли!S:S,$AD$335)</f>
        <v>0</v>
      </c>
      <c r="AF169" s="38">
        <f>+COUNTIFS(Манзилли!N:N,D169,Манзилли!S:S,$AD$335,Манзилли!R:R,"Рад")</f>
        <v>0</v>
      </c>
      <c r="AG169" s="38">
        <f>+COUNTIFS(Манзилли!N:N,D169,Манзилли!S:S,$AD$335,Манзилли!R:R,"Жараён")</f>
        <v>0</v>
      </c>
      <c r="AH169" s="38">
        <f>+COUNTIFS(Манзилли!N:N,D169,Манзилли!S:S,$AD$335,Манзилли!R:R,"Қарор")</f>
        <v>0</v>
      </c>
      <c r="AI169" s="38">
        <f>+COUNTIFS(Манзилли!N:N,D169,Манзилли!S:S,$AD$335,Манзилли!R:R,"Тўланди")</f>
        <v>0</v>
      </c>
      <c r="AJ169" s="38">
        <f>+COUNTIFS(Манзилли!N:N,D169,Манзилли!S:S,$AJ$335)</f>
        <v>0</v>
      </c>
      <c r="AK169" s="38">
        <f>+COUNTIFS(Манзилли!N:N,D169,Манзилли!S:S,$AJ$335,Манзилли!R:R,"Рад")</f>
        <v>0</v>
      </c>
      <c r="AL169" s="38">
        <f>+COUNTIFS(Манзилли!N:N,D169,Манзилли!S:S,$AJ$335,Манзилли!R:R,"Жараён")</f>
        <v>0</v>
      </c>
      <c r="AM169" s="38">
        <f>+COUNTIFS(Манзилли!N:N,D169,Манзилли!S:S,$AJ$335,Манзилли!R:R,"Қарор")</f>
        <v>0</v>
      </c>
      <c r="AN169" s="38">
        <f>+COUNTIFS(Манзилли!N:N,D169,Манзилли!S:S,$AJ$335,Манзилли!R:R,"Тўланди")</f>
        <v>0</v>
      </c>
      <c r="AO169" s="38">
        <f>+COUNTIFS(Манзилли!N:N,D169,Манзилли!S:S,$AO$335)</f>
        <v>0</v>
      </c>
      <c r="AP169" s="38">
        <f>+COUNTIFS(Манзилли!N:N,D169,Манзилли!S:S,$AO$335,Манзилли!R:R,"Рад")</f>
        <v>0</v>
      </c>
      <c r="AQ169" s="38">
        <f>+COUNTIFS(Манзилли!N:N,D169,Манзилли!S:S,$AO$335,Манзилли!R:R,"Жараён")</f>
        <v>0</v>
      </c>
      <c r="AR169" s="38">
        <f>+COUNTIFS(Манзилли!N:N,D169,Манзилли!S:S,$AO$335,Манзилли!R:R,"Қарор")</f>
        <v>0</v>
      </c>
      <c r="AS169" s="38">
        <f>+COUNTIFS(Манзилли!N:N,D169,Манзилли!S:S,$AO$335,Манзилли!R:R,"Тўланди")</f>
        <v>0</v>
      </c>
      <c r="AT169" s="38">
        <f>+COUNTIFS(Манзилли!D:D,#REF!,Манзилли!I:I,$BD$335)</f>
        <v>0</v>
      </c>
      <c r="AU169" s="38">
        <f>+COUNTIFS(Манзилли!D:D,#REF!,Манзилли!I:I,$BD$335,Манзилли!H:H,"Рад")</f>
        <v>0</v>
      </c>
      <c r="AV169" s="38">
        <f>+COUNTIFS(Манзилли!D:D,#REF!,Манзилли!I:I,$BD$335,Манзилли!H:H,"Жараён")</f>
        <v>0</v>
      </c>
      <c r="AW169" s="38">
        <f>+COUNTIFS(Манзилли!D:D,#REF!,Манзилли!I:I,$BD$335,Манзилли!H:H,"Қарор")</f>
        <v>0</v>
      </c>
      <c r="AX169" s="38">
        <f>+COUNTIFS(Манзилли!D:D,#REF!,Манзилли!I:I,$BD$335,Манзилли!H:H,"Тўланди")</f>
        <v>0</v>
      </c>
      <c r="AY169" s="38">
        <f>+COUNTIFS(Манзилли!I:I,#REF!,Манзилли!N:N,$BD$335)</f>
        <v>0</v>
      </c>
      <c r="AZ169" s="38">
        <f>+COUNTIFS(Манзилли!I:I,#REF!,Манзилли!N:N,$BD$335,Манзилли!M:M,"Рад")</f>
        <v>0</v>
      </c>
      <c r="BA169" s="38">
        <f>+COUNTIFS(Манзилли!I:I,#REF!,Манзилли!N:N,$BD$335,Манзилли!M:M,"Жараён")</f>
        <v>0</v>
      </c>
      <c r="BB169" s="38">
        <f>+COUNTIFS(Манзилли!I:I,#REF!,Манзилли!N:N,$BD$335,Манзилли!M:M,"Қарор")</f>
        <v>0</v>
      </c>
      <c r="BC169" s="38">
        <f>+COUNTIFS(Манзилли!I:I,#REF!,Манзилли!N:N,$BD$335,Манзилли!M:M,"Тўланди")</f>
        <v>0</v>
      </c>
      <c r="BD169" s="38">
        <f>+COUNTIFS(Манзилли!N:N,D169,Манзилли!S:S,$BD$335)</f>
        <v>1</v>
      </c>
      <c r="BE169" s="38">
        <f>+COUNTIFS(Манзилли!N:N,D169,Манзилли!S:S,$BD$335,Манзилли!R:R,"Рад")</f>
        <v>0</v>
      </c>
      <c r="BF169" s="38">
        <f>+COUNTIFS(Манзилли!N:N,D169,Манзилли!S:S,$BD$335,Манзилли!R:R,"Жараён")</f>
        <v>1</v>
      </c>
      <c r="BG169" s="38">
        <f>+COUNTIFS(Манзилли!N:N,D169,Манзилли!S:S,$BD$335,Манзилли!R:R,"Қарор")</f>
        <v>0</v>
      </c>
      <c r="BH169" s="38">
        <f>+COUNTIFS(Манзилли!N:N,D169,Манзилли!S:S,$BD$335,Манзилли!R:R,"Тўланди")</f>
        <v>0</v>
      </c>
      <c r="BI169" s="38">
        <f>+COUNTIFS(Манзилли!N:N,D169,Манзилли!S:S,$BI$335)</f>
        <v>0</v>
      </c>
      <c r="BJ169" s="38">
        <f>+COUNTIFS(Манзилли!N:N,D169,Манзилли!S:S,$BI$335,Манзилли!R:R,"Рад")</f>
        <v>0</v>
      </c>
      <c r="BK169" s="38">
        <f>+COUNTIFS(Манзилли!N:N,D169,Манзилли!S:S,$BI$335,Манзилли!R:R,"Жараён")</f>
        <v>0</v>
      </c>
      <c r="BL169" s="41">
        <f>+COUNTIFS(Манзилли!N:N,D169,Манзилли!S:S,$BI$335,Манзилли!R:R,"Қарор")</f>
        <v>0</v>
      </c>
      <c r="BM169" s="39">
        <f>+COUNTIFS(Манзилли!N:N,D169,Манзилли!S:S,$BI$335,Манзилли!R:R,"Тўланди")</f>
        <v>0</v>
      </c>
    </row>
    <row r="170" spans="1:65" ht="49.5" hidden="1" customHeight="1" x14ac:dyDescent="0.25">
      <c r="A170" s="67">
        <v>164</v>
      </c>
      <c r="B170" s="68" t="s">
        <v>43</v>
      </c>
      <c r="C170" s="72" t="s">
        <v>299</v>
      </c>
      <c r="D170" s="76">
        <v>41401885840010</v>
      </c>
      <c r="E170" s="37">
        <f t="shared" si="15"/>
        <v>46</v>
      </c>
      <c r="F170" s="38">
        <f t="shared" si="16"/>
        <v>16</v>
      </c>
      <c r="G170" s="38">
        <f t="shared" si="17"/>
        <v>2</v>
      </c>
      <c r="H170" s="38">
        <f t="shared" si="18"/>
        <v>3</v>
      </c>
      <c r="I170" s="38">
        <f t="shared" si="19"/>
        <v>4.3478260869565215</v>
      </c>
      <c r="J170" s="39">
        <f t="shared" si="20"/>
        <v>26</v>
      </c>
      <c r="K170" s="40">
        <f>+COUNTIFS(Манзилли!N:N,D170,Манзилли!S:S,$K$335)</f>
        <v>2</v>
      </c>
      <c r="L170" s="38">
        <f>+COUNTIFS(Манзилли!N:N,D170,Манзилли!S:S,$K$335,Манзилли!R:R,"Рад")</f>
        <v>1</v>
      </c>
      <c r="M170" s="38">
        <f>+COUNTIFS(Манзилли!N:N,D170,Манзилли!S:S,$K$335,Манзилли!R:R,"Жараён")</f>
        <v>1</v>
      </c>
      <c r="N170" s="38">
        <f>+COUNTIFS(Манзилли!N:N,D170,Манзилли!S:S,$K$335,Манзилли!R:R,"Қарор")</f>
        <v>0</v>
      </c>
      <c r="O170" s="38">
        <f>+COUNTIFS(Манзилли!N:N,D170,Манзилли!S:S,$K$335,Манзилли!R:R,"Тўланди")</f>
        <v>0</v>
      </c>
      <c r="P170" s="38">
        <f>+COUNTIFS(Манзилли!N:N,D170,Манзилли!S:S,$P$335)</f>
        <v>1</v>
      </c>
      <c r="Q170" s="38">
        <f>+COUNTIFS(Манзилли!N:N,D170,Манзилли!S:S,$P$335,Манзилли!R:R,"Рад")</f>
        <v>1</v>
      </c>
      <c r="R170" s="38">
        <f>+COUNTIFS(Манзилли!N:N,D170,Манзилли!S:S,$P$335,Манзилли!R:R,"Жараён")</f>
        <v>0</v>
      </c>
      <c r="S170" s="38">
        <f>+COUNTIFS(Манзилли!N:N,D170,Манзилли!S:S,$P$335,Манзилли!R:R,"Қарор")</f>
        <v>0</v>
      </c>
      <c r="T170" s="38">
        <f>+COUNTIFS(Манзилли!N:N,D170,Манзилли!S:S,$P$335,Манзилли!R:R,"Тўланди")</f>
        <v>0</v>
      </c>
      <c r="U170" s="38">
        <f>+COUNTIFS(Манзилли!N:N,D170,Манзилли!S:S,$U$335)</f>
        <v>19</v>
      </c>
      <c r="V170" s="38">
        <f>+COUNTIFS(Манзилли!N:N,D170,Манзилли!S:S,$U$335,Манзилли!R:R,"Рад")</f>
        <v>7</v>
      </c>
      <c r="W170" s="38">
        <f>+COUNTIFS(Манзилли!N:N,D170,Манзилли!S:S,$U$335,Манзилли!R:R,"Жараён")</f>
        <v>0</v>
      </c>
      <c r="X170" s="38">
        <f>+COUNTIFS(Манзилли!N:N,D170,Манзилли!S:S,$U$335,Манзилли!R:R,"Қарор")</f>
        <v>2</v>
      </c>
      <c r="Y170" s="38">
        <f>+COUNTIFS(Манзилли!N:N,D170,Манзилли!S:S,$U$335,Манзилли!R:R,"Тўланди")</f>
        <v>10</v>
      </c>
      <c r="Z170" s="38">
        <f>+COUNTIFS(Манзилли!N:N,D170,Манзилли!S:S,$Y$335)</f>
        <v>22</v>
      </c>
      <c r="AA170" s="38">
        <f>+COUNTIFS(Манзилли!N:N,D170,Манзилли!S:S,$Y$335,Манзилли!R:R,"Рад")</f>
        <v>6</v>
      </c>
      <c r="AB170" s="38">
        <f>+COUNTIFS(Манзилли!N:N,D170,Манзилли!S:S,$Y$335,Манзилли!R:R,"Жараён")</f>
        <v>0</v>
      </c>
      <c r="AC170" s="38">
        <f>+COUNTIFS(Манзилли!N:N,D170,Манзилли!S:S,$Y$335,Манзилли!R:R,"Қарор")</f>
        <v>1</v>
      </c>
      <c r="AD170" s="38">
        <f>+COUNTIFS(Манзилли!N:N,D170,Манзилли!S:S,$Y$335,Манзилли!R:R,"Тўланди")</f>
        <v>15</v>
      </c>
      <c r="AE170" s="38">
        <f>+COUNTIFS(Манзилли!N:N,D170,Манзилли!S:S,$AD$335)</f>
        <v>0</v>
      </c>
      <c r="AF170" s="38">
        <f>+COUNTIFS(Манзилли!N:N,D170,Манзилли!S:S,$AD$335,Манзилли!R:R,"Рад")</f>
        <v>0</v>
      </c>
      <c r="AG170" s="38">
        <f>+COUNTIFS(Манзилли!N:N,D170,Манзилли!S:S,$AD$335,Манзилли!R:R,"Жараён")</f>
        <v>0</v>
      </c>
      <c r="AH170" s="38">
        <f>+COUNTIFS(Манзилли!N:N,D170,Манзилли!S:S,$AD$335,Манзилли!R:R,"Қарор")</f>
        <v>0</v>
      </c>
      <c r="AI170" s="38">
        <f>+COUNTIFS(Манзилли!N:N,D170,Манзилли!S:S,$AD$335,Манзилли!R:R,"Тўланди")</f>
        <v>0</v>
      </c>
      <c r="AJ170" s="38">
        <f>+COUNTIFS(Манзилли!N:N,D170,Манзилли!S:S,$AJ$335)</f>
        <v>0</v>
      </c>
      <c r="AK170" s="38">
        <f>+COUNTIFS(Манзилли!N:N,D170,Манзилли!S:S,$AJ$335,Манзилли!R:R,"Рад")</f>
        <v>0</v>
      </c>
      <c r="AL170" s="38">
        <f>+COUNTIFS(Манзилли!N:N,D170,Манзилли!S:S,$AJ$335,Манзилли!R:R,"Жараён")</f>
        <v>0</v>
      </c>
      <c r="AM170" s="38">
        <f>+COUNTIFS(Манзилли!N:N,D170,Манзилли!S:S,$AJ$335,Манзилли!R:R,"Қарор")</f>
        <v>0</v>
      </c>
      <c r="AN170" s="38">
        <f>+COUNTIFS(Манзилли!N:N,D170,Манзилли!S:S,$AJ$335,Манзилли!R:R,"Тўланди")</f>
        <v>0</v>
      </c>
      <c r="AO170" s="38">
        <f>+COUNTIFS(Манзилли!N:N,D170,Манзилли!S:S,$AO$335)</f>
        <v>1</v>
      </c>
      <c r="AP170" s="38">
        <f>+COUNTIFS(Манзилли!N:N,D170,Манзилли!S:S,$AO$335,Манзилли!R:R,"Рад")</f>
        <v>1</v>
      </c>
      <c r="AQ170" s="38">
        <f>+COUNTIFS(Манзилли!N:N,D170,Манзилли!S:S,$AO$335,Манзилли!R:R,"Жараён")</f>
        <v>0</v>
      </c>
      <c r="AR170" s="38">
        <f>+COUNTIFS(Манзилли!N:N,D170,Манзилли!S:S,$AO$335,Манзилли!R:R,"Қарор")</f>
        <v>0</v>
      </c>
      <c r="AS170" s="38">
        <f>+COUNTIFS(Манзилли!N:N,D170,Манзилли!S:S,$AO$335,Манзилли!R:R,"Тўланди")</f>
        <v>0</v>
      </c>
      <c r="AT170" s="38">
        <f>+COUNTIFS(Манзилли!D:D,#REF!,Манзилли!I:I,$BD$335)</f>
        <v>0</v>
      </c>
      <c r="AU170" s="38">
        <f>+COUNTIFS(Манзилли!D:D,#REF!,Манзилли!I:I,$BD$335,Манзилли!H:H,"Рад")</f>
        <v>0</v>
      </c>
      <c r="AV170" s="38">
        <f>+COUNTIFS(Манзилли!D:D,#REF!,Манзилли!I:I,$BD$335,Манзилли!H:H,"Жараён")</f>
        <v>0</v>
      </c>
      <c r="AW170" s="38">
        <f>+COUNTIFS(Манзилли!D:D,#REF!,Манзилли!I:I,$BD$335,Манзилли!H:H,"Қарор")</f>
        <v>0</v>
      </c>
      <c r="AX170" s="38">
        <f>+COUNTIFS(Манзилли!D:D,#REF!,Манзилли!I:I,$BD$335,Манзилли!H:H,"Тўланди")</f>
        <v>0</v>
      </c>
      <c r="AY170" s="38">
        <f>+COUNTIFS(Манзилли!I:I,#REF!,Манзилли!N:N,$BD$335)</f>
        <v>0</v>
      </c>
      <c r="AZ170" s="38">
        <f>+COUNTIFS(Манзилли!I:I,#REF!,Манзилли!N:N,$BD$335,Манзилли!M:M,"Рад")</f>
        <v>0</v>
      </c>
      <c r="BA170" s="38">
        <f>+COUNTIFS(Манзилли!I:I,#REF!,Манзилли!N:N,$BD$335,Манзилли!M:M,"Жараён")</f>
        <v>0</v>
      </c>
      <c r="BB170" s="38">
        <f>+COUNTIFS(Манзилли!I:I,#REF!,Манзилли!N:N,$BD$335,Манзилли!M:M,"Қарор")</f>
        <v>0</v>
      </c>
      <c r="BC170" s="38">
        <f>+COUNTIFS(Манзилли!I:I,#REF!,Манзилли!N:N,$BD$335,Манзилли!M:M,"Тўланди")</f>
        <v>0</v>
      </c>
      <c r="BD170" s="38">
        <f>+COUNTIFS(Манзилли!N:N,D170,Манзилли!S:S,$BD$335)</f>
        <v>1</v>
      </c>
      <c r="BE170" s="38">
        <f>+COUNTIFS(Манзилли!N:N,D170,Манзилли!S:S,$BD$335,Манзилли!R:R,"Рад")</f>
        <v>0</v>
      </c>
      <c r="BF170" s="38">
        <f>+COUNTIFS(Манзилли!N:N,D170,Манзилли!S:S,$BD$335,Манзилли!R:R,"Жараён")</f>
        <v>1</v>
      </c>
      <c r="BG170" s="38">
        <f>+COUNTIFS(Манзилли!N:N,D170,Манзилли!S:S,$BD$335,Манзилли!R:R,"Қарор")</f>
        <v>0</v>
      </c>
      <c r="BH170" s="38">
        <f>+COUNTIFS(Манзилли!N:N,D170,Манзилли!S:S,$BD$335,Манзилли!R:R,"Тўланди")</f>
        <v>0</v>
      </c>
      <c r="BI170" s="38">
        <f>+COUNTIFS(Манзилли!N:N,D170,Манзилли!S:S,$BI$335)</f>
        <v>0</v>
      </c>
      <c r="BJ170" s="38">
        <f>+COUNTIFS(Манзилли!N:N,D170,Манзилли!S:S,$BI$335,Манзилли!R:R,"Рад")</f>
        <v>0</v>
      </c>
      <c r="BK170" s="38">
        <f>+COUNTIFS(Манзилли!N:N,D170,Манзилли!S:S,$BI$335,Манзилли!R:R,"Жараён")</f>
        <v>0</v>
      </c>
      <c r="BL170" s="41">
        <f>+COUNTIFS(Манзилли!N:N,D170,Манзилли!S:S,$BI$335,Манзилли!R:R,"Қарор")</f>
        <v>0</v>
      </c>
      <c r="BM170" s="39">
        <f>+COUNTIFS(Манзилли!N:N,D170,Манзилли!S:S,$BI$335,Манзилли!R:R,"Тўланди")</f>
        <v>0</v>
      </c>
    </row>
    <row r="171" spans="1:65" ht="49.5" hidden="1" customHeight="1" x14ac:dyDescent="0.25">
      <c r="A171" s="67">
        <v>165</v>
      </c>
      <c r="B171" s="68" t="s">
        <v>43</v>
      </c>
      <c r="C171" s="72" t="s">
        <v>241</v>
      </c>
      <c r="D171" s="76">
        <v>41802995860026</v>
      </c>
      <c r="E171" s="37">
        <f t="shared" si="15"/>
        <v>64</v>
      </c>
      <c r="F171" s="38">
        <f t="shared" si="16"/>
        <v>38</v>
      </c>
      <c r="G171" s="38">
        <f t="shared" si="17"/>
        <v>0</v>
      </c>
      <c r="H171" s="38">
        <f t="shared" si="18"/>
        <v>0</v>
      </c>
      <c r="I171" s="38">
        <f t="shared" si="19"/>
        <v>0</v>
      </c>
      <c r="J171" s="39">
        <f t="shared" si="20"/>
        <v>26</v>
      </c>
      <c r="K171" s="40">
        <f>+COUNTIFS(Манзилли!N:N,D171,Манзилли!S:S,$K$335)</f>
        <v>8</v>
      </c>
      <c r="L171" s="38">
        <f>+COUNTIFS(Манзилли!N:N,D171,Манзилли!S:S,$K$335,Манзилли!R:R,"Рад")</f>
        <v>8</v>
      </c>
      <c r="M171" s="38">
        <f>+COUNTIFS(Манзилли!N:N,D171,Манзилли!S:S,$K$335,Манзилли!R:R,"Жараён")</f>
        <v>0</v>
      </c>
      <c r="N171" s="38">
        <f>+COUNTIFS(Манзилли!N:N,D171,Манзилли!S:S,$K$335,Манзилли!R:R,"Қарор")</f>
        <v>0</v>
      </c>
      <c r="O171" s="38">
        <f>+COUNTIFS(Манзилли!N:N,D171,Манзилли!S:S,$K$335,Манзилли!R:R,"Тўланди")</f>
        <v>0</v>
      </c>
      <c r="P171" s="38">
        <f>+COUNTIFS(Манзилли!N:N,D171,Манзилли!S:S,$P$335)</f>
        <v>5</v>
      </c>
      <c r="Q171" s="38">
        <f>+COUNTIFS(Манзилли!N:N,D171,Манзилли!S:S,$P$335,Манзилли!R:R,"Рад")</f>
        <v>5</v>
      </c>
      <c r="R171" s="38">
        <f>+COUNTIFS(Манзилли!N:N,D171,Манзилли!S:S,$P$335,Манзилли!R:R,"Жараён")</f>
        <v>0</v>
      </c>
      <c r="S171" s="38">
        <f>+COUNTIFS(Манзилли!N:N,D171,Манзилли!S:S,$P$335,Манзилли!R:R,"Қарор")</f>
        <v>0</v>
      </c>
      <c r="T171" s="38">
        <f>+COUNTIFS(Манзилли!N:N,D171,Манзилли!S:S,$P$335,Манзилли!R:R,"Тўланди")</f>
        <v>0</v>
      </c>
      <c r="U171" s="38">
        <f>+COUNTIFS(Манзилли!N:N,D171,Манзилли!S:S,$U$335)</f>
        <v>24</v>
      </c>
      <c r="V171" s="38">
        <f>+COUNTIFS(Манзилли!N:N,D171,Манзилли!S:S,$U$335,Манзилли!R:R,"Рад")</f>
        <v>11</v>
      </c>
      <c r="W171" s="38">
        <f>+COUNTIFS(Манзилли!N:N,D171,Манзилли!S:S,$U$335,Манзилли!R:R,"Жараён")</f>
        <v>0</v>
      </c>
      <c r="X171" s="38">
        <f>+COUNTIFS(Манзилли!N:N,D171,Манзилли!S:S,$U$335,Манзилли!R:R,"Қарор")</f>
        <v>0</v>
      </c>
      <c r="Y171" s="38">
        <f>+COUNTIFS(Манзилли!N:N,D171,Манзилли!S:S,$U$335,Манзилли!R:R,"Тўланди")</f>
        <v>13</v>
      </c>
      <c r="Z171" s="38">
        <f>+COUNTIFS(Манзилли!N:N,D171,Манзилли!S:S,$Y$335)</f>
        <v>21</v>
      </c>
      <c r="AA171" s="38">
        <f>+COUNTIFS(Манзилли!N:N,D171,Манзилли!S:S,$Y$335,Манзилли!R:R,"Рад")</f>
        <v>10</v>
      </c>
      <c r="AB171" s="38">
        <f>+COUNTIFS(Манзилли!N:N,D171,Манзилли!S:S,$Y$335,Манзилли!R:R,"Жараён")</f>
        <v>0</v>
      </c>
      <c r="AC171" s="38">
        <f>+COUNTIFS(Манзилли!N:N,D171,Манзилли!S:S,$Y$335,Манзилли!R:R,"Қарор")</f>
        <v>0</v>
      </c>
      <c r="AD171" s="38">
        <f>+COUNTIFS(Манзилли!N:N,D171,Манзилли!S:S,$Y$335,Манзилли!R:R,"Тўланди")</f>
        <v>11</v>
      </c>
      <c r="AE171" s="38">
        <f>+COUNTIFS(Манзилли!N:N,D171,Манзилли!S:S,$AD$335)</f>
        <v>0</v>
      </c>
      <c r="AF171" s="38">
        <f>+COUNTIFS(Манзилли!N:N,D171,Манзилли!S:S,$AD$335,Манзилли!R:R,"Рад")</f>
        <v>0</v>
      </c>
      <c r="AG171" s="38">
        <f>+COUNTIFS(Манзилли!N:N,D171,Манзилли!S:S,$AD$335,Манзилли!R:R,"Жараён")</f>
        <v>0</v>
      </c>
      <c r="AH171" s="38">
        <f>+COUNTIFS(Манзилли!N:N,D171,Манзилли!S:S,$AD$335,Манзилли!R:R,"Қарор")</f>
        <v>0</v>
      </c>
      <c r="AI171" s="38">
        <f>+COUNTIFS(Манзилли!N:N,D171,Манзилли!S:S,$AD$335,Манзилли!R:R,"Тўланди")</f>
        <v>0</v>
      </c>
      <c r="AJ171" s="38">
        <f>+COUNTIFS(Манзилли!N:N,D171,Манзилли!S:S,$AJ$335)</f>
        <v>6</v>
      </c>
      <c r="AK171" s="38">
        <f>+COUNTIFS(Манзилли!N:N,D171,Манзилли!S:S,$AJ$335,Манзилли!R:R,"Рад")</f>
        <v>4</v>
      </c>
      <c r="AL171" s="38">
        <f>+COUNTIFS(Манзилли!N:N,D171,Манзилли!S:S,$AJ$335,Манзилли!R:R,"Жараён")</f>
        <v>0</v>
      </c>
      <c r="AM171" s="38">
        <f>+COUNTIFS(Манзилли!N:N,D171,Манзилли!S:S,$AJ$335,Манзилли!R:R,"Қарор")</f>
        <v>0</v>
      </c>
      <c r="AN171" s="38">
        <f>+COUNTIFS(Манзилли!N:N,D171,Манзилли!S:S,$AJ$335,Манзилли!R:R,"Тўланди")</f>
        <v>2</v>
      </c>
      <c r="AO171" s="38">
        <f>+COUNTIFS(Манзилли!N:N,D171,Манзилли!S:S,$AO$335)</f>
        <v>0</v>
      </c>
      <c r="AP171" s="38">
        <f>+COUNTIFS(Манзилли!N:N,D171,Манзилли!S:S,$AO$335,Манзилли!R:R,"Рад")</f>
        <v>0</v>
      </c>
      <c r="AQ171" s="38">
        <f>+COUNTIFS(Манзилли!N:N,D171,Манзилли!S:S,$AO$335,Манзилли!R:R,"Жараён")</f>
        <v>0</v>
      </c>
      <c r="AR171" s="38">
        <f>+COUNTIFS(Манзилли!N:N,D171,Манзилли!S:S,$AO$335,Манзилли!R:R,"Қарор")</f>
        <v>0</v>
      </c>
      <c r="AS171" s="38">
        <f>+COUNTIFS(Манзилли!N:N,D171,Манзилли!S:S,$AO$335,Манзилли!R:R,"Тўланди")</f>
        <v>0</v>
      </c>
      <c r="AT171" s="38">
        <f>+COUNTIFS(Манзилли!D:D,#REF!,Манзилли!I:I,$BD$335)</f>
        <v>0</v>
      </c>
      <c r="AU171" s="38">
        <f>+COUNTIFS(Манзилли!D:D,#REF!,Манзилли!I:I,$BD$335,Манзилли!H:H,"Рад")</f>
        <v>0</v>
      </c>
      <c r="AV171" s="38">
        <f>+COUNTIFS(Манзилли!D:D,#REF!,Манзилли!I:I,$BD$335,Манзилли!H:H,"Жараён")</f>
        <v>0</v>
      </c>
      <c r="AW171" s="38">
        <f>+COUNTIFS(Манзилли!D:D,#REF!,Манзилли!I:I,$BD$335,Манзилли!H:H,"Қарор")</f>
        <v>0</v>
      </c>
      <c r="AX171" s="38">
        <f>+COUNTIFS(Манзилли!D:D,#REF!,Манзилли!I:I,$BD$335,Манзилли!H:H,"Тўланди")</f>
        <v>0</v>
      </c>
      <c r="AY171" s="38">
        <f>+COUNTIFS(Манзилли!I:I,#REF!,Манзилли!N:N,$BD$335)</f>
        <v>0</v>
      </c>
      <c r="AZ171" s="38">
        <f>+COUNTIFS(Манзилли!I:I,#REF!,Манзилли!N:N,$BD$335,Манзилли!M:M,"Рад")</f>
        <v>0</v>
      </c>
      <c r="BA171" s="38">
        <f>+COUNTIFS(Манзилли!I:I,#REF!,Манзилли!N:N,$BD$335,Манзилли!M:M,"Жараён")</f>
        <v>0</v>
      </c>
      <c r="BB171" s="38">
        <f>+COUNTIFS(Манзилли!I:I,#REF!,Манзилли!N:N,$BD$335,Манзилли!M:M,"Қарор")</f>
        <v>0</v>
      </c>
      <c r="BC171" s="38">
        <f>+COUNTIFS(Манзилли!I:I,#REF!,Манзилли!N:N,$BD$335,Манзилли!M:M,"Тўланди")</f>
        <v>0</v>
      </c>
      <c r="BD171" s="38">
        <f>+COUNTIFS(Манзилли!N:N,D171,Манзилли!S:S,$BD$335)</f>
        <v>0</v>
      </c>
      <c r="BE171" s="38">
        <f>+COUNTIFS(Манзилли!N:N,D171,Манзилли!S:S,$BD$335,Манзилли!R:R,"Рад")</f>
        <v>0</v>
      </c>
      <c r="BF171" s="38">
        <f>+COUNTIFS(Манзилли!N:N,D171,Манзилли!S:S,$BD$335,Манзилли!R:R,"Жараён")</f>
        <v>0</v>
      </c>
      <c r="BG171" s="38">
        <f>+COUNTIFS(Манзилли!N:N,D171,Манзилли!S:S,$BD$335,Манзилли!R:R,"Қарор")</f>
        <v>0</v>
      </c>
      <c r="BH171" s="38">
        <f>+COUNTIFS(Манзилли!N:N,D171,Манзилли!S:S,$BD$335,Манзилли!R:R,"Тўланди")</f>
        <v>0</v>
      </c>
      <c r="BI171" s="38">
        <f>+COUNTIFS(Манзилли!N:N,D171,Манзилли!S:S,$BI$335)</f>
        <v>0</v>
      </c>
      <c r="BJ171" s="38">
        <f>+COUNTIFS(Манзилли!N:N,D171,Манзилли!S:S,$BI$335,Манзилли!R:R,"Рад")</f>
        <v>0</v>
      </c>
      <c r="BK171" s="38">
        <f>+COUNTIFS(Манзилли!N:N,D171,Манзилли!S:S,$BI$335,Манзилли!R:R,"Жараён")</f>
        <v>0</v>
      </c>
      <c r="BL171" s="41">
        <f>+COUNTIFS(Манзилли!N:N,D171,Манзилли!S:S,$BI$335,Манзилли!R:R,"Қарор")</f>
        <v>0</v>
      </c>
      <c r="BM171" s="39">
        <f>+COUNTIFS(Манзилли!N:N,D171,Манзилли!S:S,$BI$335,Манзилли!R:R,"Тўланди")</f>
        <v>0</v>
      </c>
    </row>
    <row r="172" spans="1:65" ht="49.5" hidden="1" customHeight="1" x14ac:dyDescent="0.25">
      <c r="A172" s="67">
        <v>166</v>
      </c>
      <c r="B172" s="68" t="s">
        <v>43</v>
      </c>
      <c r="C172" s="72" t="s">
        <v>1218</v>
      </c>
      <c r="D172" s="76">
        <v>41908975840027</v>
      </c>
      <c r="E172" s="37">
        <f t="shared" si="15"/>
        <v>14</v>
      </c>
      <c r="F172" s="38">
        <f t="shared" si="16"/>
        <v>8</v>
      </c>
      <c r="G172" s="38">
        <f t="shared" si="17"/>
        <v>1</v>
      </c>
      <c r="H172" s="38">
        <f t="shared" si="18"/>
        <v>0</v>
      </c>
      <c r="I172" s="38">
        <f t="shared" si="19"/>
        <v>7.1428571428571423</v>
      </c>
      <c r="J172" s="39">
        <f t="shared" si="20"/>
        <v>6</v>
      </c>
      <c r="K172" s="40">
        <f>+COUNTIFS(Манзилли!N:N,D172,Манзилли!S:S,$K$335)</f>
        <v>0</v>
      </c>
      <c r="L172" s="38">
        <f>+COUNTIFS(Манзилли!N:N,D172,Манзилли!S:S,$K$335,Манзилли!R:R,"Рад")</f>
        <v>0</v>
      </c>
      <c r="M172" s="38">
        <f>+COUNTIFS(Манзилли!N:N,D172,Манзилли!S:S,$K$335,Манзилли!R:R,"Жараён")</f>
        <v>0</v>
      </c>
      <c r="N172" s="38">
        <f>+COUNTIFS(Манзилли!N:N,D172,Манзилли!S:S,$K$335,Манзилли!R:R,"Қарор")</f>
        <v>0</v>
      </c>
      <c r="O172" s="38">
        <f>+COUNTIFS(Манзилли!N:N,D172,Манзилли!S:S,$K$335,Манзилли!R:R,"Тўланди")</f>
        <v>0</v>
      </c>
      <c r="P172" s="38">
        <f>+COUNTIFS(Манзилли!N:N,D172,Манзилли!S:S,$P$335)</f>
        <v>1</v>
      </c>
      <c r="Q172" s="38">
        <f>+COUNTIFS(Манзилли!N:N,D172,Манзилли!S:S,$P$335,Манзилли!R:R,"Рад")</f>
        <v>0</v>
      </c>
      <c r="R172" s="38">
        <f>+COUNTIFS(Манзилли!N:N,D172,Манзилли!S:S,$P$335,Манзилли!R:R,"Жараён")</f>
        <v>0</v>
      </c>
      <c r="S172" s="38">
        <f>+COUNTIFS(Манзилли!N:N,D172,Манзилли!S:S,$P$335,Манзилли!R:R,"Қарор")</f>
        <v>0</v>
      </c>
      <c r="T172" s="38">
        <f>+COUNTIFS(Манзилли!N:N,D172,Манзилли!S:S,$P$335,Манзилли!R:R,"Тўланди")</f>
        <v>1</v>
      </c>
      <c r="U172" s="38">
        <f>+COUNTIFS(Манзилли!N:N,D172,Манзилли!S:S,$U$335)</f>
        <v>9</v>
      </c>
      <c r="V172" s="38">
        <f>+COUNTIFS(Манзилли!N:N,D172,Манзилли!S:S,$U$335,Манзилли!R:R,"Рад")</f>
        <v>5</v>
      </c>
      <c r="W172" s="38">
        <f>+COUNTIFS(Манзилли!N:N,D172,Манзилли!S:S,$U$335,Манзилли!R:R,"Жараён")</f>
        <v>0</v>
      </c>
      <c r="X172" s="38">
        <f>+COUNTIFS(Манзилли!N:N,D172,Манзилли!S:S,$U$335,Манзилли!R:R,"Қарор")</f>
        <v>0</v>
      </c>
      <c r="Y172" s="38">
        <f>+COUNTIFS(Манзилли!N:N,D172,Манзилли!S:S,$U$335,Манзилли!R:R,"Тўланди")</f>
        <v>4</v>
      </c>
      <c r="Z172" s="38">
        <f>+COUNTIFS(Манзилли!N:N,D172,Манзилли!S:S,$Y$335)</f>
        <v>0</v>
      </c>
      <c r="AA172" s="38">
        <f>+COUNTIFS(Манзилли!N:N,D172,Манзилли!S:S,$Y$335,Манзилли!R:R,"Рад")</f>
        <v>0</v>
      </c>
      <c r="AB172" s="38">
        <f>+COUNTIFS(Манзилли!N:N,D172,Манзилли!S:S,$Y$335,Манзилли!R:R,"Жараён")</f>
        <v>0</v>
      </c>
      <c r="AC172" s="38">
        <f>+COUNTIFS(Манзилли!N:N,D172,Манзилли!S:S,$Y$335,Манзилли!R:R,"Қарор")</f>
        <v>0</v>
      </c>
      <c r="AD172" s="38">
        <f>+COUNTIFS(Манзилли!N:N,D172,Манзилли!S:S,$Y$335,Манзилли!R:R,"Тўланди")</f>
        <v>0</v>
      </c>
      <c r="AE172" s="38">
        <f>+COUNTIFS(Манзилли!N:N,D172,Манзилли!S:S,$AD$335)</f>
        <v>0</v>
      </c>
      <c r="AF172" s="38">
        <f>+COUNTIFS(Манзилли!N:N,D172,Манзилли!S:S,$AD$335,Манзилли!R:R,"Рад")</f>
        <v>0</v>
      </c>
      <c r="AG172" s="38">
        <f>+COUNTIFS(Манзилли!N:N,D172,Манзилли!S:S,$AD$335,Манзилли!R:R,"Жараён")</f>
        <v>0</v>
      </c>
      <c r="AH172" s="38">
        <f>+COUNTIFS(Манзилли!N:N,D172,Манзилли!S:S,$AD$335,Манзилли!R:R,"Қарор")</f>
        <v>0</v>
      </c>
      <c r="AI172" s="38">
        <f>+COUNTIFS(Манзилли!N:N,D172,Манзилли!S:S,$AD$335,Манзилли!R:R,"Тўланди")</f>
        <v>0</v>
      </c>
      <c r="AJ172" s="38">
        <f>+COUNTIFS(Манзилли!N:N,D172,Манзилли!S:S,$AJ$335)</f>
        <v>3</v>
      </c>
      <c r="AK172" s="38">
        <f>+COUNTIFS(Манзилли!N:N,D172,Манзилли!S:S,$AJ$335,Манзилли!R:R,"Рад")</f>
        <v>3</v>
      </c>
      <c r="AL172" s="38">
        <f>+COUNTIFS(Манзилли!N:N,D172,Манзилли!S:S,$AJ$335,Манзилли!R:R,"Жараён")</f>
        <v>0</v>
      </c>
      <c r="AM172" s="38">
        <f>+COUNTIFS(Манзилли!N:N,D172,Манзилли!S:S,$AJ$335,Манзилли!R:R,"Қарор")</f>
        <v>0</v>
      </c>
      <c r="AN172" s="38">
        <f>+COUNTIFS(Манзилли!N:N,D172,Манзилли!S:S,$AJ$335,Манзилли!R:R,"Тўланди")</f>
        <v>0</v>
      </c>
      <c r="AO172" s="38">
        <f>+COUNTIFS(Манзилли!N:N,D172,Манзилли!S:S,$AO$335)</f>
        <v>0</v>
      </c>
      <c r="AP172" s="38">
        <f>+COUNTIFS(Манзилли!N:N,D172,Манзилли!S:S,$AO$335,Манзилли!R:R,"Рад")</f>
        <v>0</v>
      </c>
      <c r="AQ172" s="38">
        <f>+COUNTIFS(Манзилли!N:N,D172,Манзилли!S:S,$AO$335,Манзилли!R:R,"Жараён")</f>
        <v>0</v>
      </c>
      <c r="AR172" s="38">
        <f>+COUNTIFS(Манзилли!N:N,D172,Манзилли!S:S,$AO$335,Манзилли!R:R,"Қарор")</f>
        <v>0</v>
      </c>
      <c r="AS172" s="38">
        <f>+COUNTIFS(Манзилли!N:N,D172,Манзилли!S:S,$AO$335,Манзилли!R:R,"Тўланди")</f>
        <v>0</v>
      </c>
      <c r="AT172" s="38">
        <f>+COUNTIFS(Манзилли!D:D,#REF!,Манзилли!I:I,$BD$335)</f>
        <v>0</v>
      </c>
      <c r="AU172" s="38">
        <f>+COUNTIFS(Манзилли!D:D,#REF!,Манзилли!I:I,$BD$335,Манзилли!H:H,"Рад")</f>
        <v>0</v>
      </c>
      <c r="AV172" s="38">
        <f>+COUNTIFS(Манзилли!D:D,#REF!,Манзилли!I:I,$BD$335,Манзилли!H:H,"Жараён")</f>
        <v>0</v>
      </c>
      <c r="AW172" s="38">
        <f>+COUNTIFS(Манзилли!D:D,#REF!,Манзилли!I:I,$BD$335,Манзилли!H:H,"Қарор")</f>
        <v>0</v>
      </c>
      <c r="AX172" s="38">
        <f>+COUNTIFS(Манзилли!D:D,#REF!,Манзилли!I:I,$BD$335,Манзилли!H:H,"Тўланди")</f>
        <v>0</v>
      </c>
      <c r="AY172" s="38">
        <f>+COUNTIFS(Манзилли!I:I,#REF!,Манзилли!N:N,$BD$335)</f>
        <v>0</v>
      </c>
      <c r="AZ172" s="38">
        <f>+COUNTIFS(Манзилли!I:I,#REF!,Манзилли!N:N,$BD$335,Манзилли!M:M,"Рад")</f>
        <v>0</v>
      </c>
      <c r="BA172" s="38">
        <f>+COUNTIFS(Манзилли!I:I,#REF!,Манзилли!N:N,$BD$335,Манзилли!M:M,"Жараён")</f>
        <v>0</v>
      </c>
      <c r="BB172" s="38">
        <f>+COUNTIFS(Манзилли!I:I,#REF!,Манзилли!N:N,$BD$335,Манзилли!M:M,"Қарор")</f>
        <v>0</v>
      </c>
      <c r="BC172" s="38">
        <f>+COUNTIFS(Манзилли!I:I,#REF!,Манзилли!N:N,$BD$335,Манзилли!M:M,"Тўланди")</f>
        <v>0</v>
      </c>
      <c r="BD172" s="38">
        <f>+COUNTIFS(Манзилли!N:N,D172,Манзилли!S:S,$BD$335)</f>
        <v>1</v>
      </c>
      <c r="BE172" s="38">
        <f>+COUNTIFS(Манзилли!N:N,D172,Манзилли!S:S,$BD$335,Манзилли!R:R,"Рад")</f>
        <v>0</v>
      </c>
      <c r="BF172" s="38">
        <f>+COUNTIFS(Манзилли!N:N,D172,Манзилли!S:S,$BD$335,Манзилли!R:R,"Жараён")</f>
        <v>1</v>
      </c>
      <c r="BG172" s="38">
        <f>+COUNTIFS(Манзилли!N:N,D172,Манзилли!S:S,$BD$335,Манзилли!R:R,"Қарор")</f>
        <v>0</v>
      </c>
      <c r="BH172" s="38">
        <f>+COUNTIFS(Манзилли!N:N,D172,Манзилли!S:S,$BD$335,Манзилли!R:R,"Тўланди")</f>
        <v>0</v>
      </c>
      <c r="BI172" s="38">
        <f>+COUNTIFS(Манзилли!N:N,D172,Манзилли!S:S,$BI$335)</f>
        <v>0</v>
      </c>
      <c r="BJ172" s="38">
        <f>+COUNTIFS(Манзилли!N:N,D172,Манзилли!S:S,$BI$335,Манзилли!R:R,"Рад")</f>
        <v>0</v>
      </c>
      <c r="BK172" s="38">
        <f>+COUNTIFS(Манзилли!N:N,D172,Манзилли!S:S,$BI$335,Манзилли!R:R,"Жараён")</f>
        <v>0</v>
      </c>
      <c r="BL172" s="41">
        <f>+COUNTIFS(Манзилли!N:N,D172,Манзилли!S:S,$BI$335,Манзилли!R:R,"Қарор")</f>
        <v>0</v>
      </c>
      <c r="BM172" s="39">
        <f>+COUNTIFS(Манзилли!N:N,D172,Манзилли!S:S,$BI$335,Манзилли!R:R,"Тўланди")</f>
        <v>0</v>
      </c>
    </row>
    <row r="173" spans="1:65" ht="49.5" customHeight="1" x14ac:dyDescent="0.25">
      <c r="A173" s="67">
        <v>167</v>
      </c>
      <c r="B173" s="68" t="s">
        <v>43</v>
      </c>
      <c r="C173" s="72" t="s">
        <v>33852</v>
      </c>
      <c r="D173" s="76" t="s">
        <v>33853</v>
      </c>
      <c r="E173" s="37">
        <f t="shared" si="15"/>
        <v>0</v>
      </c>
      <c r="F173" s="38">
        <f t="shared" si="16"/>
        <v>0</v>
      </c>
      <c r="G173" s="38">
        <f t="shared" si="17"/>
        <v>0</v>
      </c>
      <c r="H173" s="38">
        <f t="shared" si="18"/>
        <v>0</v>
      </c>
      <c r="I173" s="38" t="e">
        <f t="shared" si="19"/>
        <v>#DIV/0!</v>
      </c>
      <c r="J173" s="39">
        <f t="shared" si="20"/>
        <v>0</v>
      </c>
      <c r="K173" s="40">
        <f>+COUNTIFS(Манзилли!N:N,D173,Манзилли!S:S,$K$335)</f>
        <v>0</v>
      </c>
      <c r="L173" s="38">
        <f>+COUNTIFS(Манзилли!N:N,D173,Манзилли!S:S,$K$335,Манзилли!R:R,"Рад")</f>
        <v>0</v>
      </c>
      <c r="M173" s="38">
        <f>+COUNTIFS(Манзилли!N:N,D173,Манзилли!S:S,$K$335,Манзилли!R:R,"Жараён")</f>
        <v>0</v>
      </c>
      <c r="N173" s="38">
        <f>+COUNTIFS(Манзилли!N:N,D173,Манзилли!S:S,$K$335,Манзилли!R:R,"Қарор")</f>
        <v>0</v>
      </c>
      <c r="O173" s="38">
        <f>+COUNTIFS(Манзилли!N:N,D173,Манзилли!S:S,$K$335,Манзилли!R:R,"Тўланди")</f>
        <v>0</v>
      </c>
      <c r="P173" s="38">
        <f>+COUNTIFS(Манзилли!N:N,D173,Манзилли!S:S,$P$335)</f>
        <v>0</v>
      </c>
      <c r="Q173" s="38">
        <f>+COUNTIFS(Манзилли!N:N,D173,Манзилли!S:S,$P$335,Манзилли!R:R,"Рад")</f>
        <v>0</v>
      </c>
      <c r="R173" s="38">
        <f>+COUNTIFS(Манзилли!N:N,D173,Манзилли!S:S,$P$335,Манзилли!R:R,"Жараён")</f>
        <v>0</v>
      </c>
      <c r="S173" s="38">
        <f>+COUNTIFS(Манзилли!N:N,D173,Манзилли!S:S,$P$335,Манзилли!R:R,"Қарор")</f>
        <v>0</v>
      </c>
      <c r="T173" s="38">
        <f>+COUNTIFS(Манзилли!N:N,D173,Манзилли!S:S,$P$335,Манзилли!R:R,"Тўланди")</f>
        <v>0</v>
      </c>
      <c r="U173" s="38">
        <f>+COUNTIFS(Манзилли!N:N,D173,Манзилли!S:S,$U$335)</f>
        <v>0</v>
      </c>
      <c r="V173" s="38">
        <f>+COUNTIFS(Манзилли!N:N,D173,Манзилли!S:S,$U$335,Манзилли!R:R,"Рад")</f>
        <v>0</v>
      </c>
      <c r="W173" s="38">
        <f>+COUNTIFS(Манзилли!N:N,D173,Манзилли!S:S,$U$335,Манзилли!R:R,"Жараён")</f>
        <v>0</v>
      </c>
      <c r="X173" s="38">
        <f>+COUNTIFS(Манзилли!N:N,D173,Манзилли!S:S,$U$335,Манзилли!R:R,"Қарор")</f>
        <v>0</v>
      </c>
      <c r="Y173" s="38">
        <f>+COUNTIFS(Манзилли!N:N,D173,Манзилли!S:S,$U$335,Манзилли!R:R,"Тўланди")</f>
        <v>0</v>
      </c>
      <c r="Z173" s="38">
        <f>+COUNTIFS(Манзилли!N:N,D173,Манзилли!S:S,$Y$335)</f>
        <v>0</v>
      </c>
      <c r="AA173" s="38">
        <f>+COUNTIFS(Манзилли!N:N,D173,Манзилли!S:S,$Y$335,Манзилли!R:R,"Рад")</f>
        <v>0</v>
      </c>
      <c r="AB173" s="38">
        <f>+COUNTIFS(Манзилли!N:N,D173,Манзилли!S:S,$Y$335,Манзилли!R:R,"Жараён")</f>
        <v>0</v>
      </c>
      <c r="AC173" s="38">
        <f>+COUNTIFS(Манзилли!N:N,D173,Манзилли!S:S,$Y$335,Манзилли!R:R,"Қарор")</f>
        <v>0</v>
      </c>
      <c r="AD173" s="38">
        <f>+COUNTIFS(Манзилли!N:N,D173,Манзилли!S:S,$Y$335,Манзилли!R:R,"Тўланди")</f>
        <v>0</v>
      </c>
      <c r="AE173" s="38">
        <f>+COUNTIFS(Манзилли!N:N,D173,Манзилли!S:S,$AD$335)</f>
        <v>0</v>
      </c>
      <c r="AF173" s="38">
        <f>+COUNTIFS(Манзилли!N:N,D173,Манзилли!S:S,$AD$335,Манзилли!R:R,"Рад")</f>
        <v>0</v>
      </c>
      <c r="AG173" s="38">
        <f>+COUNTIFS(Манзилли!N:N,D173,Манзилли!S:S,$AD$335,Манзилли!R:R,"Жараён")</f>
        <v>0</v>
      </c>
      <c r="AH173" s="38">
        <f>+COUNTIFS(Манзилли!N:N,D173,Манзилли!S:S,$AD$335,Манзилли!R:R,"Қарор")</f>
        <v>0</v>
      </c>
      <c r="AI173" s="38">
        <f>+COUNTIFS(Манзилли!N:N,D173,Манзилли!S:S,$AD$335,Манзилли!R:R,"Тўланди")</f>
        <v>0</v>
      </c>
      <c r="AJ173" s="38">
        <f>+COUNTIFS(Манзилли!N:N,D173,Манзилли!S:S,$AJ$335)</f>
        <v>0</v>
      </c>
      <c r="AK173" s="38">
        <f>+COUNTIFS(Манзилли!N:N,D173,Манзилли!S:S,$AJ$335,Манзилли!R:R,"Рад")</f>
        <v>0</v>
      </c>
      <c r="AL173" s="38">
        <f>+COUNTIFS(Манзилли!N:N,D173,Манзилли!S:S,$AJ$335,Манзилли!R:R,"Жараён")</f>
        <v>0</v>
      </c>
      <c r="AM173" s="38">
        <f>+COUNTIFS(Манзилли!N:N,D173,Манзилли!S:S,$AJ$335,Манзилли!R:R,"Қарор")</f>
        <v>0</v>
      </c>
      <c r="AN173" s="38">
        <f>+COUNTIFS(Манзилли!N:N,D173,Манзилли!S:S,$AJ$335,Манзилли!R:R,"Тўланди")</f>
        <v>0</v>
      </c>
      <c r="AO173" s="38">
        <f>+COUNTIFS(Манзилли!N:N,D173,Манзилли!S:S,$AO$335)</f>
        <v>0</v>
      </c>
      <c r="AP173" s="38">
        <f>+COUNTIFS(Манзилли!N:N,D173,Манзилли!S:S,$AO$335,Манзилли!R:R,"Рад")</f>
        <v>0</v>
      </c>
      <c r="AQ173" s="38">
        <f>+COUNTIFS(Манзилли!N:N,D173,Манзилли!S:S,$AO$335,Манзилли!R:R,"Жараён")</f>
        <v>0</v>
      </c>
      <c r="AR173" s="38">
        <f>+COUNTIFS(Манзилли!N:N,D173,Манзилли!S:S,$AO$335,Манзилли!R:R,"Қарор")</f>
        <v>0</v>
      </c>
      <c r="AS173" s="38">
        <f>+COUNTIFS(Манзилли!N:N,D173,Манзилли!S:S,$AO$335,Манзилли!R:R,"Тўланди")</f>
        <v>0</v>
      </c>
      <c r="AT173" s="38">
        <f>+COUNTIFS(Манзилли!D:D,#REF!,Манзилли!I:I,$BD$335)</f>
        <v>0</v>
      </c>
      <c r="AU173" s="38">
        <f>+COUNTIFS(Манзилли!D:D,#REF!,Манзилли!I:I,$BD$335,Манзилли!H:H,"Рад")</f>
        <v>0</v>
      </c>
      <c r="AV173" s="38">
        <f>+COUNTIFS(Манзилли!D:D,#REF!,Манзилли!I:I,$BD$335,Манзилли!H:H,"Жараён")</f>
        <v>0</v>
      </c>
      <c r="AW173" s="38">
        <f>+COUNTIFS(Манзилли!D:D,#REF!,Манзилли!I:I,$BD$335,Манзилли!H:H,"Қарор")</f>
        <v>0</v>
      </c>
      <c r="AX173" s="38">
        <f>+COUNTIFS(Манзилли!D:D,#REF!,Манзилли!I:I,$BD$335,Манзилли!H:H,"Тўланди")</f>
        <v>0</v>
      </c>
      <c r="AY173" s="38">
        <f>+COUNTIFS(Манзилли!I:I,#REF!,Манзилли!N:N,$BD$335)</f>
        <v>0</v>
      </c>
      <c r="AZ173" s="38">
        <f>+COUNTIFS(Манзилли!I:I,#REF!,Манзилли!N:N,$BD$335,Манзилли!M:M,"Рад")</f>
        <v>0</v>
      </c>
      <c r="BA173" s="38">
        <f>+COUNTIFS(Манзилли!I:I,#REF!,Манзилли!N:N,$BD$335,Манзилли!M:M,"Жараён")</f>
        <v>0</v>
      </c>
      <c r="BB173" s="38">
        <f>+COUNTIFS(Манзилли!I:I,#REF!,Манзилли!N:N,$BD$335,Манзилли!M:M,"Қарор")</f>
        <v>0</v>
      </c>
      <c r="BC173" s="38">
        <f>+COUNTIFS(Манзилли!I:I,#REF!,Манзилли!N:N,$BD$335,Манзилли!M:M,"Тўланди")</f>
        <v>0</v>
      </c>
      <c r="BD173" s="38">
        <f>+COUNTIFS(Манзилли!N:N,D173,Манзилли!S:S,$BD$335)</f>
        <v>0</v>
      </c>
      <c r="BE173" s="38">
        <f>+COUNTIFS(Манзилли!N:N,D173,Манзилли!S:S,$BD$335,Манзилли!R:R,"Рад")</f>
        <v>0</v>
      </c>
      <c r="BF173" s="38">
        <f>+COUNTIFS(Манзилли!N:N,D173,Манзилли!S:S,$BD$335,Манзилли!R:R,"Жараён")</f>
        <v>0</v>
      </c>
      <c r="BG173" s="38">
        <f>+COUNTIFS(Манзилли!N:N,D173,Манзилли!S:S,$BD$335,Манзилли!R:R,"Қарор")</f>
        <v>0</v>
      </c>
      <c r="BH173" s="38">
        <f>+COUNTIFS(Манзилли!N:N,D173,Манзилли!S:S,$BD$335,Манзилли!R:R,"Тўланди")</f>
        <v>0</v>
      </c>
      <c r="BI173" s="38">
        <f>+COUNTIFS(Манзилли!N:N,D173,Манзилли!S:S,$BI$335)</f>
        <v>0</v>
      </c>
      <c r="BJ173" s="38">
        <f>+COUNTIFS(Манзилли!N:N,D173,Манзилли!S:S,$BI$335,Манзилли!R:R,"Рад")</f>
        <v>0</v>
      </c>
      <c r="BK173" s="38">
        <f>+COUNTIFS(Манзилли!N:N,D173,Манзилли!S:S,$BI$335,Манзилли!R:R,"Жараён")</f>
        <v>0</v>
      </c>
      <c r="BL173" s="41">
        <f>+COUNTIFS(Манзилли!N:N,D173,Манзилли!S:S,$BI$335,Манзилли!R:R,"Қарор")</f>
        <v>0</v>
      </c>
      <c r="BM173" s="39">
        <f>+COUNTIFS(Манзилли!N:N,D173,Манзилли!S:S,$BI$335,Манзилли!R:R,"Тўланди")</f>
        <v>0</v>
      </c>
    </row>
    <row r="174" spans="1:65" ht="49.5" hidden="1" customHeight="1" x14ac:dyDescent="0.25">
      <c r="A174" s="67">
        <v>168</v>
      </c>
      <c r="B174" s="68" t="s">
        <v>43</v>
      </c>
      <c r="C174" s="72" t="s">
        <v>489</v>
      </c>
      <c r="D174" s="76">
        <v>42906893930032</v>
      </c>
      <c r="E174" s="37">
        <f t="shared" si="15"/>
        <v>82</v>
      </c>
      <c r="F174" s="38">
        <f t="shared" si="16"/>
        <v>30</v>
      </c>
      <c r="G174" s="38">
        <f t="shared" si="17"/>
        <v>3</v>
      </c>
      <c r="H174" s="38">
        <f t="shared" si="18"/>
        <v>3</v>
      </c>
      <c r="I174" s="38">
        <f t="shared" si="19"/>
        <v>3.6585365853658534</v>
      </c>
      <c r="J174" s="39">
        <f t="shared" si="20"/>
        <v>46</v>
      </c>
      <c r="K174" s="40">
        <f>+COUNTIFS(Манзилли!N:N,D174,Манзилли!S:S,$K$335)</f>
        <v>10</v>
      </c>
      <c r="L174" s="38">
        <f>+COUNTIFS(Манзилли!N:N,D174,Манзилли!S:S,$K$335,Манзилли!R:R,"Рад")</f>
        <v>8</v>
      </c>
      <c r="M174" s="38">
        <f>+COUNTIFS(Манзилли!N:N,D174,Манзилли!S:S,$K$335,Манзилли!R:R,"Жараён")</f>
        <v>2</v>
      </c>
      <c r="N174" s="38">
        <f>+COUNTIFS(Манзилли!N:N,D174,Манзилли!S:S,$K$335,Манзилли!R:R,"Қарор")</f>
        <v>0</v>
      </c>
      <c r="O174" s="38">
        <f>+COUNTIFS(Манзилли!N:N,D174,Манзилли!S:S,$K$335,Манзилли!R:R,"Тўланди")</f>
        <v>0</v>
      </c>
      <c r="P174" s="38">
        <f>+COUNTIFS(Манзилли!N:N,D174,Манзилли!S:S,$P$335)</f>
        <v>7</v>
      </c>
      <c r="Q174" s="38">
        <f>+COUNTIFS(Манзилли!N:N,D174,Манзилли!S:S,$P$335,Манзилли!R:R,"Рад")</f>
        <v>5</v>
      </c>
      <c r="R174" s="38">
        <f>+COUNTIFS(Манзилли!N:N,D174,Манзилли!S:S,$P$335,Манзилли!R:R,"Жараён")</f>
        <v>1</v>
      </c>
      <c r="S174" s="38">
        <f>+COUNTIFS(Манзилли!N:N,D174,Манзилли!S:S,$P$335,Манзилли!R:R,"Қарор")</f>
        <v>0</v>
      </c>
      <c r="T174" s="38">
        <f>+COUNTIFS(Манзилли!N:N,D174,Манзилли!S:S,$P$335,Манзилли!R:R,"Тўланди")</f>
        <v>1</v>
      </c>
      <c r="U174" s="38">
        <f>+COUNTIFS(Манзилли!N:N,D174,Манзилли!S:S,$U$335)</f>
        <v>51</v>
      </c>
      <c r="V174" s="38">
        <f>+COUNTIFS(Манзилли!N:N,D174,Манзилли!S:S,$U$335,Манзилли!R:R,"Рад")</f>
        <v>14</v>
      </c>
      <c r="W174" s="38">
        <f>+COUNTIFS(Манзилли!N:N,D174,Манзилли!S:S,$U$335,Манзилли!R:R,"Жараён")</f>
        <v>0</v>
      </c>
      <c r="X174" s="38">
        <f>+COUNTIFS(Манзилли!N:N,D174,Манзилли!S:S,$U$335,Манзилли!R:R,"Қарор")</f>
        <v>1</v>
      </c>
      <c r="Y174" s="38">
        <f>+COUNTIFS(Манзилли!N:N,D174,Манзилли!S:S,$U$335,Манзилли!R:R,"Тўланди")</f>
        <v>36</v>
      </c>
      <c r="Z174" s="38">
        <f>+COUNTIFS(Манзилли!N:N,D174,Манзилли!S:S,$Y$335)</f>
        <v>14</v>
      </c>
      <c r="AA174" s="38">
        <f>+COUNTIFS(Манзилли!N:N,D174,Манзилли!S:S,$Y$335,Манзилли!R:R,"Рад")</f>
        <v>3</v>
      </c>
      <c r="AB174" s="38">
        <f>+COUNTIFS(Манзилли!N:N,D174,Манзилли!S:S,$Y$335,Манзилли!R:R,"Жараён")</f>
        <v>0</v>
      </c>
      <c r="AC174" s="38">
        <f>+COUNTIFS(Манзилли!N:N,D174,Манзилли!S:S,$Y$335,Манзилли!R:R,"Қарор")</f>
        <v>2</v>
      </c>
      <c r="AD174" s="38">
        <f>+COUNTIFS(Манзилли!N:N,D174,Манзилли!S:S,$Y$335,Манзилли!R:R,"Тўланди")</f>
        <v>9</v>
      </c>
      <c r="AE174" s="38">
        <f>+COUNTIFS(Манзилли!N:N,D174,Манзилли!S:S,$AD$335)</f>
        <v>0</v>
      </c>
      <c r="AF174" s="38">
        <f>+COUNTIFS(Манзилли!N:N,D174,Манзилли!S:S,$AD$335,Манзилли!R:R,"Рад")</f>
        <v>0</v>
      </c>
      <c r="AG174" s="38">
        <f>+COUNTIFS(Манзилли!N:N,D174,Манзилли!S:S,$AD$335,Манзилли!R:R,"Жараён")</f>
        <v>0</v>
      </c>
      <c r="AH174" s="38">
        <f>+COUNTIFS(Манзилли!N:N,D174,Манзилли!S:S,$AD$335,Манзилли!R:R,"Қарор")</f>
        <v>0</v>
      </c>
      <c r="AI174" s="38">
        <f>+COUNTIFS(Манзилли!N:N,D174,Манзилли!S:S,$AD$335,Манзилли!R:R,"Тўланди")</f>
        <v>0</v>
      </c>
      <c r="AJ174" s="38">
        <f>+COUNTIFS(Манзилли!N:N,D174,Манзилли!S:S,$AJ$335)</f>
        <v>0</v>
      </c>
      <c r="AK174" s="38">
        <f>+COUNTIFS(Манзилли!N:N,D174,Манзилли!S:S,$AJ$335,Манзилли!R:R,"Рад")</f>
        <v>0</v>
      </c>
      <c r="AL174" s="38">
        <f>+COUNTIFS(Манзилли!N:N,D174,Манзилли!S:S,$AJ$335,Манзилли!R:R,"Жараён")</f>
        <v>0</v>
      </c>
      <c r="AM174" s="38">
        <f>+COUNTIFS(Манзилли!N:N,D174,Манзилли!S:S,$AJ$335,Манзилли!R:R,"Қарор")</f>
        <v>0</v>
      </c>
      <c r="AN174" s="38">
        <f>+COUNTIFS(Манзилли!N:N,D174,Манзилли!S:S,$AJ$335,Манзилли!R:R,"Тўланди")</f>
        <v>0</v>
      </c>
      <c r="AO174" s="38">
        <f>+COUNTIFS(Манзилли!N:N,D174,Манзилли!S:S,$AO$335)</f>
        <v>0</v>
      </c>
      <c r="AP174" s="38">
        <f>+COUNTIFS(Манзилли!N:N,D174,Манзилли!S:S,$AO$335,Манзилли!R:R,"Рад")</f>
        <v>0</v>
      </c>
      <c r="AQ174" s="38">
        <f>+COUNTIFS(Манзилли!N:N,D174,Манзилли!S:S,$AO$335,Манзилли!R:R,"Жараён")</f>
        <v>0</v>
      </c>
      <c r="AR174" s="38">
        <f>+COUNTIFS(Манзилли!N:N,D174,Манзилли!S:S,$AO$335,Манзилли!R:R,"Қарор")</f>
        <v>0</v>
      </c>
      <c r="AS174" s="38">
        <f>+COUNTIFS(Манзилли!N:N,D174,Манзилли!S:S,$AO$335,Манзилли!R:R,"Тўланди")</f>
        <v>0</v>
      </c>
      <c r="AT174" s="38">
        <f>+COUNTIFS(Манзилли!D:D,#REF!,Манзилли!I:I,$BD$335)</f>
        <v>0</v>
      </c>
      <c r="AU174" s="38">
        <f>+COUNTIFS(Манзилли!D:D,#REF!,Манзилли!I:I,$BD$335,Манзилли!H:H,"Рад")</f>
        <v>0</v>
      </c>
      <c r="AV174" s="38">
        <f>+COUNTIFS(Манзилли!D:D,#REF!,Манзилли!I:I,$BD$335,Манзилли!H:H,"Жараён")</f>
        <v>0</v>
      </c>
      <c r="AW174" s="38">
        <f>+COUNTIFS(Манзилли!D:D,#REF!,Манзилли!I:I,$BD$335,Манзилли!H:H,"Қарор")</f>
        <v>0</v>
      </c>
      <c r="AX174" s="38">
        <f>+COUNTIFS(Манзилли!D:D,#REF!,Манзилли!I:I,$BD$335,Манзилли!H:H,"Тўланди")</f>
        <v>0</v>
      </c>
      <c r="AY174" s="38">
        <f>+COUNTIFS(Манзилли!I:I,#REF!,Манзилли!N:N,$BD$335)</f>
        <v>0</v>
      </c>
      <c r="AZ174" s="38">
        <f>+COUNTIFS(Манзилли!I:I,#REF!,Манзилли!N:N,$BD$335,Манзилли!M:M,"Рад")</f>
        <v>0</v>
      </c>
      <c r="BA174" s="38">
        <f>+COUNTIFS(Манзилли!I:I,#REF!,Манзилли!N:N,$BD$335,Манзилли!M:M,"Жараён")</f>
        <v>0</v>
      </c>
      <c r="BB174" s="38">
        <f>+COUNTIFS(Манзилли!I:I,#REF!,Манзилли!N:N,$BD$335,Манзилли!M:M,"Қарор")</f>
        <v>0</v>
      </c>
      <c r="BC174" s="38">
        <f>+COUNTIFS(Манзилли!I:I,#REF!,Манзилли!N:N,$BD$335,Манзилли!M:M,"Тўланди")</f>
        <v>0</v>
      </c>
      <c r="BD174" s="38">
        <f>+COUNTIFS(Манзилли!N:N,D174,Манзилли!S:S,$BD$335)</f>
        <v>0</v>
      </c>
      <c r="BE174" s="38">
        <f>+COUNTIFS(Манзилли!N:N,D174,Манзилли!S:S,$BD$335,Манзилли!R:R,"Рад")</f>
        <v>0</v>
      </c>
      <c r="BF174" s="38">
        <f>+COUNTIFS(Манзилли!N:N,D174,Манзилли!S:S,$BD$335,Манзилли!R:R,"Жараён")</f>
        <v>0</v>
      </c>
      <c r="BG174" s="38">
        <f>+COUNTIFS(Манзилли!N:N,D174,Манзилли!S:S,$BD$335,Манзилли!R:R,"Қарор")</f>
        <v>0</v>
      </c>
      <c r="BH174" s="38">
        <f>+COUNTIFS(Манзилли!N:N,D174,Манзилли!S:S,$BD$335,Манзилли!R:R,"Тўланди")</f>
        <v>0</v>
      </c>
      <c r="BI174" s="38">
        <f>+COUNTIFS(Манзилли!N:N,D174,Манзилли!S:S,$BI$335)</f>
        <v>0</v>
      </c>
      <c r="BJ174" s="38">
        <f>+COUNTIFS(Манзилли!N:N,D174,Манзилли!S:S,$BI$335,Манзилли!R:R,"Рад")</f>
        <v>0</v>
      </c>
      <c r="BK174" s="38">
        <f>+COUNTIFS(Манзилли!N:N,D174,Манзилли!S:S,$BI$335,Манзилли!R:R,"Жараён")</f>
        <v>0</v>
      </c>
      <c r="BL174" s="41">
        <f>+COUNTIFS(Манзилли!N:N,D174,Манзилли!S:S,$BI$335,Манзилли!R:R,"Қарор")</f>
        <v>0</v>
      </c>
      <c r="BM174" s="39">
        <f>+COUNTIFS(Манзилли!N:N,D174,Манзилли!S:S,$BI$335,Манзилли!R:R,"Тўланди")</f>
        <v>0</v>
      </c>
    </row>
    <row r="175" spans="1:65" ht="49.5" hidden="1" customHeight="1" x14ac:dyDescent="0.25">
      <c r="A175" s="67">
        <v>169</v>
      </c>
      <c r="B175" s="68" t="s">
        <v>43</v>
      </c>
      <c r="C175" s="72" t="s">
        <v>388</v>
      </c>
      <c r="D175" s="76">
        <v>41111802390040</v>
      </c>
      <c r="E175" s="37">
        <f t="shared" si="15"/>
        <v>39</v>
      </c>
      <c r="F175" s="38">
        <f t="shared" si="16"/>
        <v>7</v>
      </c>
      <c r="G175" s="38">
        <f t="shared" si="17"/>
        <v>0</v>
      </c>
      <c r="H175" s="38">
        <f t="shared" si="18"/>
        <v>7</v>
      </c>
      <c r="I175" s="38">
        <f t="shared" si="19"/>
        <v>0</v>
      </c>
      <c r="J175" s="39">
        <f t="shared" si="20"/>
        <v>25</v>
      </c>
      <c r="K175" s="40">
        <f>+COUNTIFS(Манзилли!N:N,D175,Манзилли!S:S,$K$335)</f>
        <v>0</v>
      </c>
      <c r="L175" s="38">
        <f>+COUNTIFS(Манзилли!N:N,D175,Манзилли!S:S,$K$335,Манзилли!R:R,"Рад")</f>
        <v>0</v>
      </c>
      <c r="M175" s="38">
        <f>+COUNTIFS(Манзилли!N:N,D175,Манзилли!S:S,$K$335,Манзилли!R:R,"Жараён")</f>
        <v>0</v>
      </c>
      <c r="N175" s="38">
        <f>+COUNTIFS(Манзилли!N:N,D175,Манзилли!S:S,$K$335,Манзилли!R:R,"Қарор")</f>
        <v>0</v>
      </c>
      <c r="O175" s="38">
        <f>+COUNTIFS(Манзилли!N:N,D175,Манзилли!S:S,$K$335,Манзилли!R:R,"Тўланди")</f>
        <v>0</v>
      </c>
      <c r="P175" s="38">
        <f>+COUNTIFS(Манзилли!N:N,D175,Манзилли!S:S,$P$335)</f>
        <v>0</v>
      </c>
      <c r="Q175" s="38">
        <f>+COUNTIFS(Манзилли!N:N,D175,Манзилли!S:S,$P$335,Манзилли!R:R,"Рад")</f>
        <v>0</v>
      </c>
      <c r="R175" s="38">
        <f>+COUNTIFS(Манзилли!N:N,D175,Манзилли!S:S,$P$335,Манзилли!R:R,"Жараён")</f>
        <v>0</v>
      </c>
      <c r="S175" s="38">
        <f>+COUNTIFS(Манзилли!N:N,D175,Манзилли!S:S,$P$335,Манзилли!R:R,"Қарор")</f>
        <v>0</v>
      </c>
      <c r="T175" s="38">
        <f>+COUNTIFS(Манзилли!N:N,D175,Манзилли!S:S,$P$335,Манзилли!R:R,"Тўланди")</f>
        <v>0</v>
      </c>
      <c r="U175" s="38">
        <f>+COUNTIFS(Манзилли!N:N,D175,Манзилли!S:S,$U$335)</f>
        <v>38</v>
      </c>
      <c r="V175" s="38">
        <f>+COUNTIFS(Манзилли!N:N,D175,Манзилли!S:S,$U$335,Манзилли!R:R,"Рад")</f>
        <v>7</v>
      </c>
      <c r="W175" s="38">
        <f>+COUNTIFS(Манзилли!N:N,D175,Манзилли!S:S,$U$335,Манзилли!R:R,"Жараён")</f>
        <v>0</v>
      </c>
      <c r="X175" s="38">
        <f>+COUNTIFS(Манзилли!N:N,D175,Манзилли!S:S,$U$335,Манзилли!R:R,"Қарор")</f>
        <v>7</v>
      </c>
      <c r="Y175" s="38">
        <f>+COUNTIFS(Манзилли!N:N,D175,Манзилли!S:S,$U$335,Манзилли!R:R,"Тўланди")</f>
        <v>24</v>
      </c>
      <c r="Z175" s="38">
        <f>+COUNTIFS(Манзилли!N:N,D175,Манзилли!S:S,$Y$335)</f>
        <v>1</v>
      </c>
      <c r="AA175" s="38">
        <f>+COUNTIFS(Манзилли!N:N,D175,Манзилли!S:S,$Y$335,Манзилли!R:R,"Рад")</f>
        <v>0</v>
      </c>
      <c r="AB175" s="38">
        <f>+COUNTIFS(Манзилли!N:N,D175,Манзилли!S:S,$Y$335,Манзилли!R:R,"Жараён")</f>
        <v>0</v>
      </c>
      <c r="AC175" s="38">
        <f>+COUNTIFS(Манзилли!N:N,D175,Манзилли!S:S,$Y$335,Манзилли!R:R,"Қарор")</f>
        <v>0</v>
      </c>
      <c r="AD175" s="38">
        <f>+COUNTIFS(Манзилли!N:N,D175,Манзилли!S:S,$Y$335,Манзилли!R:R,"Тўланди")</f>
        <v>1</v>
      </c>
      <c r="AE175" s="38">
        <f>+COUNTIFS(Манзилли!N:N,D175,Манзилли!S:S,$AD$335)</f>
        <v>0</v>
      </c>
      <c r="AF175" s="38">
        <f>+COUNTIFS(Манзилли!N:N,D175,Манзилли!S:S,$AD$335,Манзилли!R:R,"Рад")</f>
        <v>0</v>
      </c>
      <c r="AG175" s="38">
        <f>+COUNTIFS(Манзилли!N:N,D175,Манзилли!S:S,$AD$335,Манзилли!R:R,"Жараён")</f>
        <v>0</v>
      </c>
      <c r="AH175" s="38">
        <f>+COUNTIFS(Манзилли!N:N,D175,Манзилли!S:S,$AD$335,Манзилли!R:R,"Қарор")</f>
        <v>0</v>
      </c>
      <c r="AI175" s="38">
        <f>+COUNTIFS(Манзилли!N:N,D175,Манзилли!S:S,$AD$335,Манзилли!R:R,"Тўланди")</f>
        <v>0</v>
      </c>
      <c r="AJ175" s="38">
        <f>+COUNTIFS(Манзилли!N:N,D175,Манзилли!S:S,$AJ$335)</f>
        <v>0</v>
      </c>
      <c r="AK175" s="38">
        <f>+COUNTIFS(Манзилли!N:N,D175,Манзилли!S:S,$AJ$335,Манзилли!R:R,"Рад")</f>
        <v>0</v>
      </c>
      <c r="AL175" s="38">
        <f>+COUNTIFS(Манзилли!N:N,D175,Манзилли!S:S,$AJ$335,Манзилли!R:R,"Жараён")</f>
        <v>0</v>
      </c>
      <c r="AM175" s="38">
        <f>+COUNTIFS(Манзилли!N:N,D175,Манзилли!S:S,$AJ$335,Манзилли!R:R,"Қарор")</f>
        <v>0</v>
      </c>
      <c r="AN175" s="38">
        <f>+COUNTIFS(Манзилли!N:N,D175,Манзилли!S:S,$AJ$335,Манзилли!R:R,"Тўланди")</f>
        <v>0</v>
      </c>
      <c r="AO175" s="38">
        <f>+COUNTIFS(Манзилли!N:N,D175,Манзилли!S:S,$AO$335)</f>
        <v>0</v>
      </c>
      <c r="AP175" s="38">
        <f>+COUNTIFS(Манзилли!N:N,D175,Манзилли!S:S,$AO$335,Манзилли!R:R,"Рад")</f>
        <v>0</v>
      </c>
      <c r="AQ175" s="38">
        <f>+COUNTIFS(Манзилли!N:N,D175,Манзилли!S:S,$AO$335,Манзилли!R:R,"Жараён")</f>
        <v>0</v>
      </c>
      <c r="AR175" s="38">
        <f>+COUNTIFS(Манзилли!N:N,D175,Манзилли!S:S,$AO$335,Манзилли!R:R,"Қарор")</f>
        <v>0</v>
      </c>
      <c r="AS175" s="38">
        <f>+COUNTIFS(Манзилли!N:N,D175,Манзилли!S:S,$AO$335,Манзилли!R:R,"Тўланди")</f>
        <v>0</v>
      </c>
      <c r="AT175" s="38">
        <f>+COUNTIFS(Манзилли!D:D,#REF!,Манзилли!I:I,$BD$335)</f>
        <v>0</v>
      </c>
      <c r="AU175" s="38">
        <f>+COUNTIFS(Манзилли!D:D,#REF!,Манзилли!I:I,$BD$335,Манзилли!H:H,"Рад")</f>
        <v>0</v>
      </c>
      <c r="AV175" s="38">
        <f>+COUNTIFS(Манзилли!D:D,#REF!,Манзилли!I:I,$BD$335,Манзилли!H:H,"Жараён")</f>
        <v>0</v>
      </c>
      <c r="AW175" s="38">
        <f>+COUNTIFS(Манзилли!D:D,#REF!,Манзилли!I:I,$BD$335,Манзилли!H:H,"Қарор")</f>
        <v>0</v>
      </c>
      <c r="AX175" s="38">
        <f>+COUNTIFS(Манзилли!D:D,#REF!,Манзилли!I:I,$BD$335,Манзилли!H:H,"Тўланди")</f>
        <v>0</v>
      </c>
      <c r="AY175" s="38">
        <f>+COUNTIFS(Манзилли!I:I,#REF!,Манзилли!N:N,$BD$335)</f>
        <v>0</v>
      </c>
      <c r="AZ175" s="38">
        <f>+COUNTIFS(Манзилли!I:I,#REF!,Манзилли!N:N,$BD$335,Манзилли!M:M,"Рад")</f>
        <v>0</v>
      </c>
      <c r="BA175" s="38">
        <f>+COUNTIFS(Манзилли!I:I,#REF!,Манзилли!N:N,$BD$335,Манзилли!M:M,"Жараён")</f>
        <v>0</v>
      </c>
      <c r="BB175" s="38">
        <f>+COUNTIFS(Манзилли!I:I,#REF!,Манзилли!N:N,$BD$335,Манзилли!M:M,"Қарор")</f>
        <v>0</v>
      </c>
      <c r="BC175" s="38">
        <f>+COUNTIFS(Манзилли!I:I,#REF!,Манзилли!N:N,$BD$335,Манзилли!M:M,"Тўланди")</f>
        <v>0</v>
      </c>
      <c r="BD175" s="38">
        <f>+COUNTIFS(Манзилли!N:N,D175,Манзилли!S:S,$BD$335)</f>
        <v>0</v>
      </c>
      <c r="BE175" s="38">
        <f>+COUNTIFS(Манзилли!N:N,D175,Манзилли!S:S,$BD$335,Манзилли!R:R,"Рад")</f>
        <v>0</v>
      </c>
      <c r="BF175" s="38">
        <f>+COUNTIFS(Манзилли!N:N,D175,Манзилли!S:S,$BD$335,Манзилли!R:R,"Жараён")</f>
        <v>0</v>
      </c>
      <c r="BG175" s="38">
        <f>+COUNTIFS(Манзилли!N:N,D175,Манзилли!S:S,$BD$335,Манзилли!R:R,"Қарор")</f>
        <v>0</v>
      </c>
      <c r="BH175" s="38">
        <f>+COUNTIFS(Манзилли!N:N,D175,Манзилли!S:S,$BD$335,Манзилли!R:R,"Тўланди")</f>
        <v>0</v>
      </c>
      <c r="BI175" s="38">
        <f>+COUNTIFS(Манзилли!N:N,D175,Манзилли!S:S,$BI$335)</f>
        <v>0</v>
      </c>
      <c r="BJ175" s="38">
        <f>+COUNTIFS(Манзилли!N:N,D175,Манзилли!S:S,$BI$335,Манзилли!R:R,"Рад")</f>
        <v>0</v>
      </c>
      <c r="BK175" s="38">
        <f>+COUNTIFS(Манзилли!N:N,D175,Манзилли!S:S,$BI$335,Манзилли!R:R,"Жараён")</f>
        <v>0</v>
      </c>
      <c r="BL175" s="41">
        <f>+COUNTIFS(Манзилли!N:N,D175,Манзилли!S:S,$BI$335,Манзилли!R:R,"Қарор")</f>
        <v>0</v>
      </c>
      <c r="BM175" s="39">
        <f>+COUNTIFS(Манзилли!N:N,D175,Манзилли!S:S,$BI$335,Манзилли!R:R,"Тўланди")</f>
        <v>0</v>
      </c>
    </row>
    <row r="176" spans="1:65" ht="49.5" hidden="1" customHeight="1" x14ac:dyDescent="0.25">
      <c r="A176" s="67">
        <v>170</v>
      </c>
      <c r="B176" s="68" t="s">
        <v>43</v>
      </c>
      <c r="C176" s="72" t="s">
        <v>596</v>
      </c>
      <c r="D176" s="76">
        <v>41307955760010</v>
      </c>
      <c r="E176" s="37">
        <f t="shared" si="15"/>
        <v>17</v>
      </c>
      <c r="F176" s="38">
        <f t="shared" si="16"/>
        <v>7</v>
      </c>
      <c r="G176" s="38">
        <f t="shared" si="17"/>
        <v>0</v>
      </c>
      <c r="H176" s="38">
        <f t="shared" si="18"/>
        <v>0</v>
      </c>
      <c r="I176" s="38">
        <f t="shared" si="19"/>
        <v>0</v>
      </c>
      <c r="J176" s="39">
        <f t="shared" si="20"/>
        <v>11</v>
      </c>
      <c r="K176" s="40">
        <f>+COUNTIFS(Манзилли!N:N,D176,Манзилли!S:S,$K$335)</f>
        <v>0</v>
      </c>
      <c r="L176" s="38">
        <f>+COUNTIFS(Манзилли!N:N,D176,Манзилли!S:S,$K$335,Манзилли!R:R,"Рад")</f>
        <v>0</v>
      </c>
      <c r="M176" s="38">
        <f>+COUNTIFS(Манзилли!N:N,D176,Манзилли!S:S,$K$335,Манзилли!R:R,"Жараён")</f>
        <v>0</v>
      </c>
      <c r="N176" s="38">
        <f>+COUNTIFS(Манзилли!N:N,D176,Манзилли!S:S,$K$335,Манзилли!R:R,"Қарор")</f>
        <v>0</v>
      </c>
      <c r="O176" s="38">
        <f>+COUNTIFS(Манзилли!N:N,D176,Манзилли!S:S,$K$335,Манзилли!R:R,"Тўланди")</f>
        <v>0</v>
      </c>
      <c r="P176" s="38">
        <f>+COUNTIFS(Манзилли!N:N,D176,Манзилли!S:S,$P$335)</f>
        <v>0</v>
      </c>
      <c r="Q176" s="38">
        <f>+COUNTIFS(Манзилли!N:N,D176,Манзилли!S:S,$P$335,Манзилли!R:R,"Рад")</f>
        <v>0</v>
      </c>
      <c r="R176" s="38">
        <f>+COUNTIFS(Манзилли!N:N,D176,Манзилли!S:S,$P$335,Манзилли!R:R,"Жараён")</f>
        <v>0</v>
      </c>
      <c r="S176" s="38">
        <f>+COUNTIFS(Манзилли!N:N,D176,Манзилли!S:S,$P$335,Манзилли!R:R,"Қарор")</f>
        <v>0</v>
      </c>
      <c r="T176" s="38">
        <f>+COUNTIFS(Манзилли!N:N,D176,Манзилли!S:S,$P$335,Манзилли!R:R,"Тўланди")</f>
        <v>0</v>
      </c>
      <c r="U176" s="38">
        <f>+COUNTIFS(Манзилли!N:N,D176,Манзилли!S:S,$U$335)</f>
        <v>8</v>
      </c>
      <c r="V176" s="38">
        <f>+COUNTIFS(Манзилли!N:N,D176,Манзилли!S:S,$U$335,Манзилли!R:R,"Рад")</f>
        <v>2</v>
      </c>
      <c r="W176" s="38">
        <f>+COUNTIFS(Манзилли!N:N,D176,Манзилли!S:S,$U$335,Манзилли!R:R,"Жараён")</f>
        <v>0</v>
      </c>
      <c r="X176" s="38">
        <f>+COUNTIFS(Манзилли!N:N,D176,Манзилли!S:S,$U$335,Манзилли!R:R,"Қарор")</f>
        <v>0</v>
      </c>
      <c r="Y176" s="38">
        <f>+COUNTIFS(Манзилли!N:N,D176,Манзилли!S:S,$U$335,Манзилли!R:R,"Тўланди")</f>
        <v>6</v>
      </c>
      <c r="Z176" s="38">
        <f>+COUNTIFS(Манзилли!N:N,D176,Манзилли!S:S,$Y$335)</f>
        <v>3</v>
      </c>
      <c r="AA176" s="38">
        <f>+COUNTIFS(Манзилли!N:N,D176,Манзилли!S:S,$Y$335,Манзилли!R:R,"Рад")</f>
        <v>1</v>
      </c>
      <c r="AB176" s="38">
        <f>+COUNTIFS(Манзилли!N:N,D176,Манзилли!S:S,$Y$335,Манзилли!R:R,"Жараён")</f>
        <v>0</v>
      </c>
      <c r="AC176" s="38">
        <f>+COUNTIFS(Манзилли!N:N,D176,Манзилли!S:S,$Y$335,Манзилли!R:R,"Қарор")</f>
        <v>0</v>
      </c>
      <c r="AD176" s="38">
        <f>+COUNTIFS(Манзилли!N:N,D176,Манзилли!S:S,$Y$335,Манзилли!R:R,"Тўланди")</f>
        <v>2</v>
      </c>
      <c r="AE176" s="38">
        <f>+COUNTIFS(Манзилли!N:N,D176,Манзилли!S:S,$AD$335)</f>
        <v>5</v>
      </c>
      <c r="AF176" s="38">
        <f>+COUNTIFS(Манзилли!N:N,D176,Манзилли!S:S,$AD$335,Манзилли!R:R,"Рад")</f>
        <v>3</v>
      </c>
      <c r="AG176" s="38">
        <f>+COUNTIFS(Манзилли!N:N,D176,Манзилли!S:S,$AD$335,Манзилли!R:R,"Жараён")</f>
        <v>0</v>
      </c>
      <c r="AH176" s="38">
        <f>+COUNTIFS(Манзилли!N:N,D176,Манзилли!S:S,$AD$335,Манзилли!R:R,"Қарор")</f>
        <v>0</v>
      </c>
      <c r="AI176" s="38">
        <f>+COUNTIFS(Манзилли!N:N,D176,Манзилли!S:S,$AD$335,Манзилли!R:R,"Тўланди")</f>
        <v>2</v>
      </c>
      <c r="AJ176" s="38">
        <f>+COUNTIFS(Манзилли!N:N,D176,Манзилли!S:S,$AJ$335)</f>
        <v>0</v>
      </c>
      <c r="AK176" s="38">
        <f>+COUNTIFS(Манзилли!N:N,D176,Манзилли!S:S,$AJ$335,Манзилли!R:R,"Рад")</f>
        <v>0</v>
      </c>
      <c r="AL176" s="38">
        <f>+COUNTIFS(Манзилли!N:N,D176,Манзилли!S:S,$AJ$335,Манзилли!R:R,"Жараён")</f>
        <v>0</v>
      </c>
      <c r="AM176" s="38">
        <f>+COUNTIFS(Манзилли!N:N,D176,Манзилли!S:S,$AJ$335,Манзилли!R:R,"Қарор")</f>
        <v>0</v>
      </c>
      <c r="AN176" s="38">
        <f>+COUNTIFS(Манзилли!N:N,D176,Манзилли!S:S,$AJ$335,Манзилли!R:R,"Тўланди")</f>
        <v>0</v>
      </c>
      <c r="AO176" s="38">
        <f>+COUNTIFS(Манзилли!N:N,D176,Манзилли!S:S,$AO$335)</f>
        <v>0</v>
      </c>
      <c r="AP176" s="38">
        <f>+COUNTIFS(Манзилли!N:N,D176,Манзилли!S:S,$AO$335,Манзилли!R:R,"Рад")</f>
        <v>0</v>
      </c>
      <c r="AQ176" s="38">
        <f>+COUNTIFS(Манзилли!N:N,D176,Манзилли!S:S,$AO$335,Манзилли!R:R,"Жараён")</f>
        <v>0</v>
      </c>
      <c r="AR176" s="38">
        <f>+COUNTIFS(Манзилли!N:N,D176,Манзилли!S:S,$AO$335,Манзилли!R:R,"Қарор")</f>
        <v>0</v>
      </c>
      <c r="AS176" s="38">
        <f>+COUNTIFS(Манзилли!N:N,D176,Манзилли!S:S,$AO$335,Манзилли!R:R,"Тўланди")</f>
        <v>0</v>
      </c>
      <c r="AT176" s="38">
        <f>+COUNTIFS(Манзилли!D:D,#REF!,Манзилли!I:I,$BD$335)</f>
        <v>0</v>
      </c>
      <c r="AU176" s="38">
        <f>+COUNTIFS(Манзилли!D:D,#REF!,Манзилли!I:I,$BD$335,Манзилли!H:H,"Рад")</f>
        <v>0</v>
      </c>
      <c r="AV176" s="38">
        <f>+COUNTIFS(Манзилли!D:D,#REF!,Манзилли!I:I,$BD$335,Манзилли!H:H,"Жараён")</f>
        <v>0</v>
      </c>
      <c r="AW176" s="38">
        <f>+COUNTIFS(Манзилли!D:D,#REF!,Манзилли!I:I,$BD$335,Манзилли!H:H,"Қарор")</f>
        <v>0</v>
      </c>
      <c r="AX176" s="38">
        <f>+COUNTIFS(Манзилли!D:D,#REF!,Манзилли!I:I,$BD$335,Манзилли!H:H,"Тўланди")</f>
        <v>0</v>
      </c>
      <c r="AY176" s="38">
        <f>+COUNTIFS(Манзилли!I:I,#REF!,Манзилли!N:N,$BD$335)</f>
        <v>0</v>
      </c>
      <c r="AZ176" s="38">
        <f>+COUNTIFS(Манзилли!I:I,#REF!,Манзилли!N:N,$BD$335,Манзилли!M:M,"Рад")</f>
        <v>0</v>
      </c>
      <c r="BA176" s="38">
        <f>+COUNTIFS(Манзилли!I:I,#REF!,Манзилли!N:N,$BD$335,Манзилли!M:M,"Жараён")</f>
        <v>0</v>
      </c>
      <c r="BB176" s="38">
        <f>+COUNTIFS(Манзилли!I:I,#REF!,Манзилли!N:N,$BD$335,Манзилли!M:M,"Қарор")</f>
        <v>0</v>
      </c>
      <c r="BC176" s="38">
        <f>+COUNTIFS(Манзилли!I:I,#REF!,Манзилли!N:N,$BD$335,Манзилли!M:M,"Тўланди")</f>
        <v>0</v>
      </c>
      <c r="BD176" s="38">
        <f>+COUNTIFS(Манзилли!N:N,D176,Манзилли!S:S,$BD$335)</f>
        <v>1</v>
      </c>
      <c r="BE176" s="38">
        <f>+COUNTIFS(Манзилли!N:N,D176,Манзилли!S:S,$BD$335,Манзилли!R:R,"Рад")</f>
        <v>1</v>
      </c>
      <c r="BF176" s="38">
        <f>+COUNTIFS(Манзилли!N:N,D176,Манзилли!S:S,$BD$335,Манзилли!R:R,"Жараён")</f>
        <v>0</v>
      </c>
      <c r="BG176" s="38">
        <f>+COUNTIFS(Манзилли!N:N,D176,Манзилли!S:S,$BD$335,Манзилли!R:R,"Қарор")</f>
        <v>0</v>
      </c>
      <c r="BH176" s="38">
        <f>+COUNTIFS(Манзилли!N:N,D176,Манзилли!S:S,$BD$335,Манзилли!R:R,"Тўланди")</f>
        <v>0</v>
      </c>
      <c r="BI176" s="38">
        <f>+COUNTIFS(Манзилли!N:N,D176,Манзилли!S:S,$BI$335)</f>
        <v>0</v>
      </c>
      <c r="BJ176" s="38">
        <f>+COUNTIFS(Манзилли!N:N,D176,Манзилли!S:S,$BI$335,Манзилли!R:R,"Рад")</f>
        <v>0</v>
      </c>
      <c r="BK176" s="38">
        <f>+COUNTIFS(Манзилли!N:N,D176,Манзилли!S:S,$BI$335,Манзилли!R:R,"Жараён")</f>
        <v>0</v>
      </c>
      <c r="BL176" s="41">
        <f>+COUNTIFS(Манзилли!N:N,D176,Манзилли!S:S,$BI$335,Манзилли!R:R,"Қарор")</f>
        <v>0</v>
      </c>
      <c r="BM176" s="39">
        <f>+COUNTIFS(Манзилли!N:N,D176,Манзилли!S:S,$BI$335,Манзилли!R:R,"Тўланди")</f>
        <v>0</v>
      </c>
    </row>
    <row r="177" spans="1:65" ht="49.5" hidden="1" customHeight="1" x14ac:dyDescent="0.25">
      <c r="A177" s="67">
        <v>171</v>
      </c>
      <c r="B177" s="68" t="s">
        <v>43</v>
      </c>
      <c r="C177" s="72" t="s">
        <v>1599</v>
      </c>
      <c r="D177" s="76">
        <v>62810025800017</v>
      </c>
      <c r="E177" s="37">
        <f t="shared" si="15"/>
        <v>27</v>
      </c>
      <c r="F177" s="38">
        <f t="shared" si="16"/>
        <v>11</v>
      </c>
      <c r="G177" s="38">
        <f t="shared" si="17"/>
        <v>1</v>
      </c>
      <c r="H177" s="38">
        <f t="shared" si="18"/>
        <v>1</v>
      </c>
      <c r="I177" s="38">
        <f t="shared" si="19"/>
        <v>3.7037037037037033</v>
      </c>
      <c r="J177" s="39">
        <f t="shared" si="20"/>
        <v>14</v>
      </c>
      <c r="K177" s="40">
        <f>+COUNTIFS(Манзилли!N:N,D177,Манзилли!S:S,$K$335)</f>
        <v>2</v>
      </c>
      <c r="L177" s="38">
        <f>+COUNTIFS(Манзилли!N:N,D177,Манзилли!S:S,$K$335,Манзилли!R:R,"Рад")</f>
        <v>1</v>
      </c>
      <c r="M177" s="38">
        <f>+COUNTIFS(Манзилли!N:N,D177,Манзилли!S:S,$K$335,Манзилли!R:R,"Жараён")</f>
        <v>1</v>
      </c>
      <c r="N177" s="38">
        <f>+COUNTIFS(Манзилли!N:N,D177,Манзилли!S:S,$K$335,Манзилли!R:R,"Қарор")</f>
        <v>0</v>
      </c>
      <c r="O177" s="38">
        <f>+COUNTIFS(Манзилли!N:N,D177,Манзилли!S:S,$K$335,Манзилли!R:R,"Тўланди")</f>
        <v>0</v>
      </c>
      <c r="P177" s="38">
        <f>+COUNTIFS(Манзилли!N:N,D177,Манзилли!S:S,$P$335)</f>
        <v>1</v>
      </c>
      <c r="Q177" s="38">
        <f>+COUNTIFS(Манзилли!N:N,D177,Манзилли!S:S,$P$335,Манзилли!R:R,"Рад")</f>
        <v>1</v>
      </c>
      <c r="R177" s="38">
        <f>+COUNTIFS(Манзилли!N:N,D177,Манзилли!S:S,$P$335,Манзилли!R:R,"Жараён")</f>
        <v>0</v>
      </c>
      <c r="S177" s="38">
        <f>+COUNTIFS(Манзилли!N:N,D177,Манзилли!S:S,$P$335,Манзилли!R:R,"Қарор")</f>
        <v>0</v>
      </c>
      <c r="T177" s="38">
        <f>+COUNTIFS(Манзилли!N:N,D177,Манзилли!S:S,$P$335,Манзилли!R:R,"Тўланди")</f>
        <v>0</v>
      </c>
      <c r="U177" s="38">
        <f>+COUNTIFS(Манзилли!N:N,D177,Манзилли!S:S,$U$335)</f>
        <v>15</v>
      </c>
      <c r="V177" s="38">
        <f>+COUNTIFS(Манзилли!N:N,D177,Манзилли!S:S,$U$335,Манзилли!R:R,"Рад")</f>
        <v>3</v>
      </c>
      <c r="W177" s="38">
        <f>+COUNTIFS(Манзилли!N:N,D177,Манзилли!S:S,$U$335,Манзилли!R:R,"Жараён")</f>
        <v>0</v>
      </c>
      <c r="X177" s="38">
        <f>+COUNTIFS(Манзилли!N:N,D177,Манзилли!S:S,$U$335,Манзилли!R:R,"Қарор")</f>
        <v>1</v>
      </c>
      <c r="Y177" s="38">
        <f>+COUNTIFS(Манзилли!N:N,D177,Манзилли!S:S,$U$335,Манзилли!R:R,"Тўланди")</f>
        <v>11</v>
      </c>
      <c r="Z177" s="38">
        <f>+COUNTIFS(Манзилли!N:N,D177,Манзилли!S:S,$Y$335)</f>
        <v>8</v>
      </c>
      <c r="AA177" s="38">
        <f>+COUNTIFS(Манзилли!N:N,D177,Манзилли!S:S,$Y$335,Манзилли!R:R,"Рад")</f>
        <v>5</v>
      </c>
      <c r="AB177" s="38">
        <f>+COUNTIFS(Манзилли!N:N,D177,Манзилли!S:S,$Y$335,Манзилли!R:R,"Жараён")</f>
        <v>0</v>
      </c>
      <c r="AC177" s="38">
        <f>+COUNTIFS(Манзилли!N:N,D177,Манзилли!S:S,$Y$335,Манзилли!R:R,"Қарор")</f>
        <v>0</v>
      </c>
      <c r="AD177" s="38">
        <f>+COUNTIFS(Манзилли!N:N,D177,Манзилли!S:S,$Y$335,Манзилли!R:R,"Тўланди")</f>
        <v>3</v>
      </c>
      <c r="AE177" s="38">
        <f>+COUNTIFS(Манзилли!N:N,D177,Манзилли!S:S,$AD$335)</f>
        <v>0</v>
      </c>
      <c r="AF177" s="38">
        <f>+COUNTIFS(Манзилли!N:N,D177,Манзилли!S:S,$AD$335,Манзилли!R:R,"Рад")</f>
        <v>0</v>
      </c>
      <c r="AG177" s="38">
        <f>+COUNTIFS(Манзилли!N:N,D177,Манзилли!S:S,$AD$335,Манзилли!R:R,"Жараён")</f>
        <v>0</v>
      </c>
      <c r="AH177" s="38">
        <f>+COUNTIFS(Манзилли!N:N,D177,Манзилли!S:S,$AD$335,Манзилли!R:R,"Қарор")</f>
        <v>0</v>
      </c>
      <c r="AI177" s="38">
        <f>+COUNTIFS(Манзилли!N:N,D177,Манзилли!S:S,$AD$335,Манзилли!R:R,"Тўланди")</f>
        <v>0</v>
      </c>
      <c r="AJ177" s="38">
        <f>+COUNTIFS(Манзилли!N:N,D177,Манзилли!S:S,$AJ$335)</f>
        <v>1</v>
      </c>
      <c r="AK177" s="38">
        <f>+COUNTIFS(Манзилли!N:N,D177,Манзилли!S:S,$AJ$335,Манзилли!R:R,"Рад")</f>
        <v>1</v>
      </c>
      <c r="AL177" s="38">
        <f>+COUNTIFS(Манзилли!N:N,D177,Манзилли!S:S,$AJ$335,Манзилли!R:R,"Жараён")</f>
        <v>0</v>
      </c>
      <c r="AM177" s="38">
        <f>+COUNTIFS(Манзилли!N:N,D177,Манзилли!S:S,$AJ$335,Манзилли!R:R,"Қарор")</f>
        <v>0</v>
      </c>
      <c r="AN177" s="38">
        <f>+COUNTIFS(Манзилли!N:N,D177,Манзилли!S:S,$AJ$335,Манзилли!R:R,"Тўланди")</f>
        <v>0</v>
      </c>
      <c r="AO177" s="38">
        <f>+COUNTIFS(Манзилли!N:N,D177,Манзилли!S:S,$AO$335)</f>
        <v>0</v>
      </c>
      <c r="AP177" s="38">
        <f>+COUNTIFS(Манзилли!N:N,D177,Манзилли!S:S,$AO$335,Манзилли!R:R,"Рад")</f>
        <v>0</v>
      </c>
      <c r="AQ177" s="38">
        <f>+COUNTIFS(Манзилли!N:N,D177,Манзилли!S:S,$AO$335,Манзилли!R:R,"Жараён")</f>
        <v>0</v>
      </c>
      <c r="AR177" s="38">
        <f>+COUNTIFS(Манзилли!N:N,D177,Манзилли!S:S,$AO$335,Манзилли!R:R,"Қарор")</f>
        <v>0</v>
      </c>
      <c r="AS177" s="38">
        <f>+COUNTIFS(Манзилли!N:N,D177,Манзилли!S:S,$AO$335,Манзилли!R:R,"Тўланди")</f>
        <v>0</v>
      </c>
      <c r="AT177" s="38">
        <f>+COUNTIFS(Манзилли!D:D,#REF!,Манзилли!I:I,$BD$335)</f>
        <v>0</v>
      </c>
      <c r="AU177" s="38">
        <f>+COUNTIFS(Манзилли!D:D,#REF!,Манзилли!I:I,$BD$335,Манзилли!H:H,"Рад")</f>
        <v>0</v>
      </c>
      <c r="AV177" s="38">
        <f>+COUNTIFS(Манзилли!D:D,#REF!,Манзилли!I:I,$BD$335,Манзилли!H:H,"Жараён")</f>
        <v>0</v>
      </c>
      <c r="AW177" s="38">
        <f>+COUNTIFS(Манзилли!D:D,#REF!,Манзилли!I:I,$BD$335,Манзилли!H:H,"Қарор")</f>
        <v>0</v>
      </c>
      <c r="AX177" s="38">
        <f>+COUNTIFS(Манзилли!D:D,#REF!,Манзилли!I:I,$BD$335,Манзилли!H:H,"Тўланди")</f>
        <v>0</v>
      </c>
      <c r="AY177" s="38">
        <f>+COUNTIFS(Манзилли!I:I,#REF!,Манзилли!N:N,$BD$335)</f>
        <v>0</v>
      </c>
      <c r="AZ177" s="38">
        <f>+COUNTIFS(Манзилли!I:I,#REF!,Манзилли!N:N,$BD$335,Манзилли!M:M,"Рад")</f>
        <v>0</v>
      </c>
      <c r="BA177" s="38">
        <f>+COUNTIFS(Манзилли!I:I,#REF!,Манзилли!N:N,$BD$335,Манзилли!M:M,"Жараён")</f>
        <v>0</v>
      </c>
      <c r="BB177" s="38">
        <f>+COUNTIFS(Манзилли!I:I,#REF!,Манзилли!N:N,$BD$335,Манзилли!M:M,"Қарор")</f>
        <v>0</v>
      </c>
      <c r="BC177" s="38">
        <f>+COUNTIFS(Манзилли!I:I,#REF!,Манзилли!N:N,$BD$335,Манзилли!M:M,"Тўланди")</f>
        <v>0</v>
      </c>
      <c r="BD177" s="38">
        <f>+COUNTIFS(Манзилли!N:N,D177,Манзилли!S:S,$BD$335)</f>
        <v>0</v>
      </c>
      <c r="BE177" s="38">
        <f>+COUNTIFS(Манзилли!N:N,D177,Манзилли!S:S,$BD$335,Манзилли!R:R,"Рад")</f>
        <v>0</v>
      </c>
      <c r="BF177" s="38">
        <f>+COUNTIFS(Манзилли!N:N,D177,Манзилли!S:S,$BD$335,Манзилли!R:R,"Жараён")</f>
        <v>0</v>
      </c>
      <c r="BG177" s="38">
        <f>+COUNTIFS(Манзилли!N:N,D177,Манзилли!S:S,$BD$335,Манзилли!R:R,"Қарор")</f>
        <v>0</v>
      </c>
      <c r="BH177" s="38">
        <f>+COUNTIFS(Манзилли!N:N,D177,Манзилли!S:S,$BD$335,Манзилли!R:R,"Тўланди")</f>
        <v>0</v>
      </c>
      <c r="BI177" s="38">
        <f>+COUNTIFS(Манзилли!N:N,D177,Манзилли!S:S,$BI$335)</f>
        <v>0</v>
      </c>
      <c r="BJ177" s="38">
        <f>+COUNTIFS(Манзилли!N:N,D177,Манзилли!S:S,$BI$335,Манзилли!R:R,"Рад")</f>
        <v>0</v>
      </c>
      <c r="BK177" s="38">
        <f>+COUNTIFS(Манзилли!N:N,D177,Манзилли!S:S,$BI$335,Манзилли!R:R,"Жараён")</f>
        <v>0</v>
      </c>
      <c r="BL177" s="41">
        <f>+COUNTIFS(Манзилли!N:N,D177,Манзилли!S:S,$BI$335,Манзилли!R:R,"Қарор")</f>
        <v>0</v>
      </c>
      <c r="BM177" s="39">
        <f>+COUNTIFS(Манзилли!N:N,D177,Манзилли!S:S,$BI$335,Манзилли!R:R,"Тўланди")</f>
        <v>0</v>
      </c>
    </row>
    <row r="178" spans="1:65" ht="49.5" hidden="1" customHeight="1" x14ac:dyDescent="0.25">
      <c r="A178" s="67">
        <v>172</v>
      </c>
      <c r="B178" s="68" t="s">
        <v>43</v>
      </c>
      <c r="C178" s="72" t="s">
        <v>506</v>
      </c>
      <c r="D178" s="76">
        <v>30308872390052</v>
      </c>
      <c r="E178" s="37">
        <f t="shared" si="15"/>
        <v>20</v>
      </c>
      <c r="F178" s="38">
        <f t="shared" si="16"/>
        <v>5</v>
      </c>
      <c r="G178" s="38">
        <f t="shared" si="17"/>
        <v>1</v>
      </c>
      <c r="H178" s="38">
        <f t="shared" si="18"/>
        <v>4</v>
      </c>
      <c r="I178" s="38">
        <f t="shared" si="19"/>
        <v>5</v>
      </c>
      <c r="J178" s="39">
        <f t="shared" si="20"/>
        <v>10</v>
      </c>
      <c r="K178" s="40">
        <f>+COUNTIFS(Манзилли!N:N,D178,Манзилли!S:S,$K$335)</f>
        <v>0</v>
      </c>
      <c r="L178" s="38">
        <f>+COUNTIFS(Манзилли!N:N,D178,Манзилли!S:S,$K$335,Манзилли!R:R,"Рад")</f>
        <v>0</v>
      </c>
      <c r="M178" s="38">
        <f>+COUNTIFS(Манзилли!N:N,D178,Манзилли!S:S,$K$335,Манзилли!R:R,"Жараён")</f>
        <v>0</v>
      </c>
      <c r="N178" s="38">
        <f>+COUNTIFS(Манзилли!N:N,D178,Манзилли!S:S,$K$335,Манзилли!R:R,"Қарор")</f>
        <v>0</v>
      </c>
      <c r="O178" s="38">
        <f>+COUNTIFS(Манзилли!N:N,D178,Манзилли!S:S,$K$335,Манзилли!R:R,"Тўланди")</f>
        <v>0</v>
      </c>
      <c r="P178" s="38">
        <f>+COUNTIFS(Манзилли!N:N,D178,Манзилли!S:S,$P$335)</f>
        <v>0</v>
      </c>
      <c r="Q178" s="38">
        <f>+COUNTIFS(Манзилли!N:N,D178,Манзилли!S:S,$P$335,Манзилли!R:R,"Рад")</f>
        <v>0</v>
      </c>
      <c r="R178" s="38">
        <f>+COUNTIFS(Манзилли!N:N,D178,Манзилли!S:S,$P$335,Манзилли!R:R,"Жараён")</f>
        <v>0</v>
      </c>
      <c r="S178" s="38">
        <f>+COUNTIFS(Манзилли!N:N,D178,Манзилли!S:S,$P$335,Манзилли!R:R,"Қарор")</f>
        <v>0</v>
      </c>
      <c r="T178" s="38">
        <f>+COUNTIFS(Манзилли!N:N,D178,Манзилли!S:S,$P$335,Манзилли!R:R,"Тўланди")</f>
        <v>0</v>
      </c>
      <c r="U178" s="38">
        <f>+COUNTIFS(Манзилли!N:N,D178,Манзилли!S:S,$U$335)</f>
        <v>11</v>
      </c>
      <c r="V178" s="38">
        <f>+COUNTIFS(Манзилли!N:N,D178,Манзилли!S:S,$U$335,Манзилли!R:R,"Рад")</f>
        <v>1</v>
      </c>
      <c r="W178" s="38">
        <f>+COUNTIFS(Манзилли!N:N,D178,Манзилли!S:S,$U$335,Манзилли!R:R,"Жараён")</f>
        <v>0</v>
      </c>
      <c r="X178" s="38">
        <f>+COUNTIFS(Манзилли!N:N,D178,Манзилли!S:S,$U$335,Манзилли!R:R,"Қарор")</f>
        <v>3</v>
      </c>
      <c r="Y178" s="38">
        <f>+COUNTIFS(Манзилли!N:N,D178,Манзилли!S:S,$U$335,Манзилли!R:R,"Тўланди")</f>
        <v>7</v>
      </c>
      <c r="Z178" s="38">
        <f>+COUNTIFS(Манзилли!N:N,D178,Манзилли!S:S,$Y$335)</f>
        <v>3</v>
      </c>
      <c r="AA178" s="38">
        <f>+COUNTIFS(Манзилли!N:N,D178,Манзилли!S:S,$Y$335,Манзилли!R:R,"Рад")</f>
        <v>0</v>
      </c>
      <c r="AB178" s="38">
        <f>+COUNTIFS(Манзилли!N:N,D178,Манзилли!S:S,$Y$335,Манзилли!R:R,"Жараён")</f>
        <v>1</v>
      </c>
      <c r="AC178" s="38">
        <f>+COUNTIFS(Манзилли!N:N,D178,Манзилли!S:S,$Y$335,Манзилли!R:R,"Қарор")</f>
        <v>1</v>
      </c>
      <c r="AD178" s="38">
        <f>+COUNTIFS(Манзилли!N:N,D178,Манзилли!S:S,$Y$335,Манзилли!R:R,"Тўланди")</f>
        <v>1</v>
      </c>
      <c r="AE178" s="38">
        <f>+COUNTIFS(Манзилли!N:N,D178,Манзилли!S:S,$AD$335)</f>
        <v>2</v>
      </c>
      <c r="AF178" s="38">
        <f>+COUNTIFS(Манзилли!N:N,D178,Манзилли!S:S,$AD$335,Манзилли!R:R,"Рад")</f>
        <v>2</v>
      </c>
      <c r="AG178" s="38">
        <f>+COUNTIFS(Манзилли!N:N,D178,Манзилли!S:S,$AD$335,Манзилли!R:R,"Жараён")</f>
        <v>0</v>
      </c>
      <c r="AH178" s="38">
        <f>+COUNTIFS(Манзилли!N:N,D178,Манзилли!S:S,$AD$335,Манзилли!R:R,"Қарор")</f>
        <v>0</v>
      </c>
      <c r="AI178" s="38">
        <f>+COUNTIFS(Манзилли!N:N,D178,Манзилли!S:S,$AD$335,Манзилли!R:R,"Тўланди")</f>
        <v>0</v>
      </c>
      <c r="AJ178" s="38">
        <f>+COUNTIFS(Манзилли!N:N,D178,Манзилли!S:S,$AJ$335)</f>
        <v>3</v>
      </c>
      <c r="AK178" s="38">
        <f>+COUNTIFS(Манзилли!N:N,D178,Манзилли!S:S,$AJ$335,Манзилли!R:R,"Рад")</f>
        <v>2</v>
      </c>
      <c r="AL178" s="38">
        <f>+COUNTIFS(Манзилли!N:N,D178,Манзилли!S:S,$AJ$335,Манзилли!R:R,"Жараён")</f>
        <v>0</v>
      </c>
      <c r="AM178" s="38">
        <f>+COUNTIFS(Манзилли!N:N,D178,Манзилли!S:S,$AJ$335,Манзилли!R:R,"Қарор")</f>
        <v>0</v>
      </c>
      <c r="AN178" s="38">
        <f>+COUNTIFS(Манзилли!N:N,D178,Манзилли!S:S,$AJ$335,Манзилли!R:R,"Тўланди")</f>
        <v>1</v>
      </c>
      <c r="AO178" s="38">
        <f>+COUNTIFS(Манзилли!N:N,D178,Манзилли!S:S,$AO$335)</f>
        <v>1</v>
      </c>
      <c r="AP178" s="38">
        <f>+COUNTIFS(Манзилли!N:N,D178,Манзилли!S:S,$AO$335,Манзилли!R:R,"Рад")</f>
        <v>0</v>
      </c>
      <c r="AQ178" s="38">
        <f>+COUNTIFS(Манзилли!N:N,D178,Манзилли!S:S,$AO$335,Манзилли!R:R,"Жараён")</f>
        <v>0</v>
      </c>
      <c r="AR178" s="38">
        <f>+COUNTIFS(Манзилли!N:N,D178,Манзилли!S:S,$AO$335,Манзилли!R:R,"Қарор")</f>
        <v>0</v>
      </c>
      <c r="AS178" s="38">
        <f>+COUNTIFS(Манзилли!N:N,D178,Манзилли!S:S,$AO$335,Манзилли!R:R,"Тўланди")</f>
        <v>1</v>
      </c>
      <c r="AT178" s="38">
        <f>+COUNTIFS(Манзилли!D:D,#REF!,Манзилли!I:I,$BD$335)</f>
        <v>0</v>
      </c>
      <c r="AU178" s="38">
        <f>+COUNTIFS(Манзилли!D:D,#REF!,Манзилли!I:I,$BD$335,Манзилли!H:H,"Рад")</f>
        <v>0</v>
      </c>
      <c r="AV178" s="38">
        <f>+COUNTIFS(Манзилли!D:D,#REF!,Манзилли!I:I,$BD$335,Манзилли!H:H,"Жараён")</f>
        <v>0</v>
      </c>
      <c r="AW178" s="38">
        <f>+COUNTIFS(Манзилли!D:D,#REF!,Манзилли!I:I,$BD$335,Манзилли!H:H,"Қарор")</f>
        <v>0</v>
      </c>
      <c r="AX178" s="38">
        <f>+COUNTIFS(Манзилли!D:D,#REF!,Манзилли!I:I,$BD$335,Манзилли!H:H,"Тўланди")</f>
        <v>0</v>
      </c>
      <c r="AY178" s="38">
        <f>+COUNTIFS(Манзилли!I:I,#REF!,Манзилли!N:N,$BD$335)</f>
        <v>0</v>
      </c>
      <c r="AZ178" s="38">
        <f>+COUNTIFS(Манзилли!I:I,#REF!,Манзилли!N:N,$BD$335,Манзилли!M:M,"Рад")</f>
        <v>0</v>
      </c>
      <c r="BA178" s="38">
        <f>+COUNTIFS(Манзилли!I:I,#REF!,Манзилли!N:N,$BD$335,Манзилли!M:M,"Жараён")</f>
        <v>0</v>
      </c>
      <c r="BB178" s="38">
        <f>+COUNTIFS(Манзилли!I:I,#REF!,Манзилли!N:N,$BD$335,Манзилли!M:M,"Қарор")</f>
        <v>0</v>
      </c>
      <c r="BC178" s="38">
        <f>+COUNTIFS(Манзилли!I:I,#REF!,Манзилли!N:N,$BD$335,Манзилли!M:M,"Тўланди")</f>
        <v>0</v>
      </c>
      <c r="BD178" s="38">
        <f>+COUNTIFS(Манзилли!N:N,D178,Манзилли!S:S,$BD$335)</f>
        <v>0</v>
      </c>
      <c r="BE178" s="38">
        <f>+COUNTIFS(Манзилли!N:N,D178,Манзилли!S:S,$BD$335,Манзилли!R:R,"Рад")</f>
        <v>0</v>
      </c>
      <c r="BF178" s="38">
        <f>+COUNTIFS(Манзилли!N:N,D178,Манзилли!S:S,$BD$335,Манзилли!R:R,"Жараён")</f>
        <v>0</v>
      </c>
      <c r="BG178" s="38">
        <f>+COUNTIFS(Манзилли!N:N,D178,Манзилли!S:S,$BD$335,Манзилли!R:R,"Қарор")</f>
        <v>0</v>
      </c>
      <c r="BH178" s="38">
        <f>+COUNTIFS(Манзилли!N:N,D178,Манзилли!S:S,$BD$335,Манзилли!R:R,"Тўланди")</f>
        <v>0</v>
      </c>
      <c r="BI178" s="38">
        <f>+COUNTIFS(Манзилли!N:N,D178,Манзилли!S:S,$BI$335)</f>
        <v>0</v>
      </c>
      <c r="BJ178" s="38">
        <f>+COUNTIFS(Манзилли!N:N,D178,Манзилли!S:S,$BI$335,Манзилли!R:R,"Рад")</f>
        <v>0</v>
      </c>
      <c r="BK178" s="38">
        <f>+COUNTIFS(Манзилли!N:N,D178,Манзилли!S:S,$BI$335,Манзилли!R:R,"Жараён")</f>
        <v>0</v>
      </c>
      <c r="BL178" s="41">
        <f>+COUNTIFS(Манзилли!N:N,D178,Манзилли!S:S,$BI$335,Манзилли!R:R,"Қарор")</f>
        <v>0</v>
      </c>
      <c r="BM178" s="39">
        <f>+COUNTIFS(Манзилли!N:N,D178,Манзилли!S:S,$BI$335,Манзилли!R:R,"Тўланди")</f>
        <v>0</v>
      </c>
    </row>
    <row r="179" spans="1:65" ht="49.5" hidden="1" customHeight="1" x14ac:dyDescent="0.25">
      <c r="A179" s="67">
        <v>173</v>
      </c>
      <c r="B179" s="68" t="s">
        <v>43</v>
      </c>
      <c r="C179" s="72" t="s">
        <v>1601</v>
      </c>
      <c r="D179" s="76">
        <v>41209965780023</v>
      </c>
      <c r="E179" s="37">
        <f t="shared" si="15"/>
        <v>6</v>
      </c>
      <c r="F179" s="38">
        <f t="shared" si="16"/>
        <v>2</v>
      </c>
      <c r="G179" s="38">
        <f t="shared" si="17"/>
        <v>0</v>
      </c>
      <c r="H179" s="38">
        <f t="shared" si="18"/>
        <v>0</v>
      </c>
      <c r="I179" s="38">
        <f t="shared" si="19"/>
        <v>0</v>
      </c>
      <c r="J179" s="39">
        <f t="shared" si="20"/>
        <v>4</v>
      </c>
      <c r="K179" s="40">
        <f>+COUNTIFS(Манзилли!N:N,D179,Манзилли!S:S,$K$335)</f>
        <v>0</v>
      </c>
      <c r="L179" s="38">
        <f>+COUNTIFS(Манзилли!N:N,D179,Манзилли!S:S,$K$335,Манзилли!R:R,"Рад")</f>
        <v>0</v>
      </c>
      <c r="M179" s="38">
        <f>+COUNTIFS(Манзилли!N:N,D179,Манзилли!S:S,$K$335,Манзилли!R:R,"Жараён")</f>
        <v>0</v>
      </c>
      <c r="N179" s="38">
        <f>+COUNTIFS(Манзилли!N:N,D179,Манзилли!S:S,$K$335,Манзилли!R:R,"Қарор")</f>
        <v>0</v>
      </c>
      <c r="O179" s="38">
        <f>+COUNTIFS(Манзилли!N:N,D179,Манзилли!S:S,$K$335,Манзилли!R:R,"Тўланди")</f>
        <v>0</v>
      </c>
      <c r="P179" s="38">
        <f>+COUNTIFS(Манзилли!N:N,D179,Манзилли!S:S,$P$335)</f>
        <v>0</v>
      </c>
      <c r="Q179" s="38">
        <f>+COUNTIFS(Манзилли!N:N,D179,Манзилли!S:S,$P$335,Манзилли!R:R,"Рад")</f>
        <v>0</v>
      </c>
      <c r="R179" s="38">
        <f>+COUNTIFS(Манзилли!N:N,D179,Манзилли!S:S,$P$335,Манзилли!R:R,"Жараён")</f>
        <v>0</v>
      </c>
      <c r="S179" s="38">
        <f>+COUNTIFS(Манзилли!N:N,D179,Манзилли!S:S,$P$335,Манзилли!R:R,"Қарор")</f>
        <v>0</v>
      </c>
      <c r="T179" s="38">
        <f>+COUNTIFS(Манзилли!N:N,D179,Манзилли!S:S,$P$335,Манзилли!R:R,"Тўланди")</f>
        <v>0</v>
      </c>
      <c r="U179" s="38">
        <f>+COUNTIFS(Манзилли!N:N,D179,Манзилли!S:S,$U$335)</f>
        <v>6</v>
      </c>
      <c r="V179" s="38">
        <f>+COUNTIFS(Манзилли!N:N,D179,Манзилли!S:S,$U$335,Манзилли!R:R,"Рад")</f>
        <v>2</v>
      </c>
      <c r="W179" s="38">
        <f>+COUNTIFS(Манзилли!N:N,D179,Манзилли!S:S,$U$335,Манзилли!R:R,"Жараён")</f>
        <v>0</v>
      </c>
      <c r="X179" s="38">
        <f>+COUNTIFS(Манзилли!N:N,D179,Манзилли!S:S,$U$335,Манзилли!R:R,"Қарор")</f>
        <v>0</v>
      </c>
      <c r="Y179" s="38">
        <f>+COUNTIFS(Манзилли!N:N,D179,Манзилли!S:S,$U$335,Манзилли!R:R,"Тўланди")</f>
        <v>4</v>
      </c>
      <c r="Z179" s="38">
        <f>+COUNTIFS(Манзилли!N:N,D179,Манзилли!S:S,$Y$335)</f>
        <v>0</v>
      </c>
      <c r="AA179" s="38">
        <f>+COUNTIFS(Манзилли!N:N,D179,Манзилли!S:S,$Y$335,Манзилли!R:R,"Рад")</f>
        <v>0</v>
      </c>
      <c r="AB179" s="38">
        <f>+COUNTIFS(Манзилли!N:N,D179,Манзилли!S:S,$Y$335,Манзилли!R:R,"Жараён")</f>
        <v>0</v>
      </c>
      <c r="AC179" s="38">
        <f>+COUNTIFS(Манзилли!N:N,D179,Манзилли!S:S,$Y$335,Манзилли!R:R,"Қарор")</f>
        <v>0</v>
      </c>
      <c r="AD179" s="38">
        <f>+COUNTIFS(Манзилли!N:N,D179,Манзилли!S:S,$Y$335,Манзилли!R:R,"Тўланди")</f>
        <v>0</v>
      </c>
      <c r="AE179" s="38">
        <f>+COUNTIFS(Манзилли!N:N,D179,Манзилли!S:S,$AD$335)</f>
        <v>0</v>
      </c>
      <c r="AF179" s="38">
        <f>+COUNTIFS(Манзилли!N:N,D179,Манзилли!S:S,$AD$335,Манзилли!R:R,"Рад")</f>
        <v>0</v>
      </c>
      <c r="AG179" s="38">
        <f>+COUNTIFS(Манзилли!N:N,D179,Манзилли!S:S,$AD$335,Манзилли!R:R,"Жараён")</f>
        <v>0</v>
      </c>
      <c r="AH179" s="38">
        <f>+COUNTIFS(Манзилли!N:N,D179,Манзилли!S:S,$AD$335,Манзилли!R:R,"Қарор")</f>
        <v>0</v>
      </c>
      <c r="AI179" s="38">
        <f>+COUNTIFS(Манзилли!N:N,D179,Манзилли!S:S,$AD$335,Манзилли!R:R,"Тўланди")</f>
        <v>0</v>
      </c>
      <c r="AJ179" s="38">
        <f>+COUNTIFS(Манзилли!N:N,D179,Манзилли!S:S,$AJ$335)</f>
        <v>0</v>
      </c>
      <c r="AK179" s="38">
        <f>+COUNTIFS(Манзилли!N:N,D179,Манзилли!S:S,$AJ$335,Манзилли!R:R,"Рад")</f>
        <v>0</v>
      </c>
      <c r="AL179" s="38">
        <f>+COUNTIFS(Манзилли!N:N,D179,Манзилли!S:S,$AJ$335,Манзилли!R:R,"Жараён")</f>
        <v>0</v>
      </c>
      <c r="AM179" s="38">
        <f>+COUNTIFS(Манзилли!N:N,D179,Манзилли!S:S,$AJ$335,Манзилли!R:R,"Қарор")</f>
        <v>0</v>
      </c>
      <c r="AN179" s="38">
        <f>+COUNTIFS(Манзилли!N:N,D179,Манзилли!S:S,$AJ$335,Манзилли!R:R,"Тўланди")</f>
        <v>0</v>
      </c>
      <c r="AO179" s="38">
        <f>+COUNTIFS(Манзилли!N:N,D179,Манзилли!S:S,$AO$335)</f>
        <v>0</v>
      </c>
      <c r="AP179" s="38">
        <f>+COUNTIFS(Манзилли!N:N,D179,Манзилли!S:S,$AO$335,Манзилли!R:R,"Рад")</f>
        <v>0</v>
      </c>
      <c r="AQ179" s="38">
        <f>+COUNTIFS(Манзилли!N:N,D179,Манзилли!S:S,$AO$335,Манзилли!R:R,"Жараён")</f>
        <v>0</v>
      </c>
      <c r="AR179" s="38">
        <f>+COUNTIFS(Манзилли!N:N,D179,Манзилли!S:S,$AO$335,Манзилли!R:R,"Қарор")</f>
        <v>0</v>
      </c>
      <c r="AS179" s="38">
        <f>+COUNTIFS(Манзилли!N:N,D179,Манзилли!S:S,$AO$335,Манзилли!R:R,"Тўланди")</f>
        <v>0</v>
      </c>
      <c r="AT179" s="38">
        <f>+COUNTIFS(Манзилли!D:D,#REF!,Манзилли!I:I,$BD$335)</f>
        <v>0</v>
      </c>
      <c r="AU179" s="38">
        <f>+COUNTIFS(Манзилли!D:D,#REF!,Манзилли!I:I,$BD$335,Манзилли!H:H,"Рад")</f>
        <v>0</v>
      </c>
      <c r="AV179" s="38">
        <f>+COUNTIFS(Манзилли!D:D,#REF!,Манзилли!I:I,$BD$335,Манзилли!H:H,"Жараён")</f>
        <v>0</v>
      </c>
      <c r="AW179" s="38">
        <f>+COUNTIFS(Манзилли!D:D,#REF!,Манзилли!I:I,$BD$335,Манзилли!H:H,"Қарор")</f>
        <v>0</v>
      </c>
      <c r="AX179" s="38">
        <f>+COUNTIFS(Манзилли!D:D,#REF!,Манзилли!I:I,$BD$335,Манзилли!H:H,"Тўланди")</f>
        <v>0</v>
      </c>
      <c r="AY179" s="38">
        <f>+COUNTIFS(Манзилли!I:I,#REF!,Манзилли!N:N,$BD$335)</f>
        <v>0</v>
      </c>
      <c r="AZ179" s="38">
        <f>+COUNTIFS(Манзилли!I:I,#REF!,Манзилли!N:N,$BD$335,Манзилли!M:M,"Рад")</f>
        <v>0</v>
      </c>
      <c r="BA179" s="38">
        <f>+COUNTIFS(Манзилли!I:I,#REF!,Манзилли!N:N,$BD$335,Манзилли!M:M,"Жараён")</f>
        <v>0</v>
      </c>
      <c r="BB179" s="38">
        <f>+COUNTIFS(Манзилли!I:I,#REF!,Манзилли!N:N,$BD$335,Манзилли!M:M,"Қарор")</f>
        <v>0</v>
      </c>
      <c r="BC179" s="38">
        <f>+COUNTIFS(Манзилли!I:I,#REF!,Манзилли!N:N,$BD$335,Манзилли!M:M,"Тўланди")</f>
        <v>0</v>
      </c>
      <c r="BD179" s="38">
        <f>+COUNTIFS(Манзилли!N:N,D179,Манзилли!S:S,$BD$335)</f>
        <v>0</v>
      </c>
      <c r="BE179" s="38">
        <f>+COUNTIFS(Манзилли!N:N,D179,Манзилли!S:S,$BD$335,Манзилли!R:R,"Рад")</f>
        <v>0</v>
      </c>
      <c r="BF179" s="38">
        <f>+COUNTIFS(Манзилли!N:N,D179,Манзилли!S:S,$BD$335,Манзилли!R:R,"Жараён")</f>
        <v>0</v>
      </c>
      <c r="BG179" s="38">
        <f>+COUNTIFS(Манзилли!N:N,D179,Манзилли!S:S,$BD$335,Манзилли!R:R,"Қарор")</f>
        <v>0</v>
      </c>
      <c r="BH179" s="38">
        <f>+COUNTIFS(Манзилли!N:N,D179,Манзилли!S:S,$BD$335,Манзилли!R:R,"Тўланди")</f>
        <v>0</v>
      </c>
      <c r="BI179" s="38">
        <f>+COUNTIFS(Манзилли!N:N,D179,Манзилли!S:S,$BI$335)</f>
        <v>0</v>
      </c>
      <c r="BJ179" s="38">
        <f>+COUNTIFS(Манзилли!N:N,D179,Манзилли!S:S,$BI$335,Манзилли!R:R,"Рад")</f>
        <v>0</v>
      </c>
      <c r="BK179" s="38">
        <f>+COUNTIFS(Манзилли!N:N,D179,Манзилли!S:S,$BI$335,Манзилли!R:R,"Жараён")</f>
        <v>0</v>
      </c>
      <c r="BL179" s="41">
        <f>+COUNTIFS(Манзилли!N:N,D179,Манзилли!S:S,$BI$335,Манзилли!R:R,"Қарор")</f>
        <v>0</v>
      </c>
      <c r="BM179" s="39">
        <f>+COUNTIFS(Манзилли!N:N,D179,Манзилли!S:S,$BI$335,Манзилли!R:R,"Тўланди")</f>
        <v>0</v>
      </c>
    </row>
    <row r="180" spans="1:65" ht="49.5" hidden="1" customHeight="1" x14ac:dyDescent="0.25">
      <c r="A180" s="67">
        <v>174</v>
      </c>
      <c r="B180" s="68" t="s">
        <v>43</v>
      </c>
      <c r="C180" s="72" t="s">
        <v>66</v>
      </c>
      <c r="D180" s="76">
        <v>41208715760012</v>
      </c>
      <c r="E180" s="37">
        <f t="shared" si="15"/>
        <v>24</v>
      </c>
      <c r="F180" s="38">
        <f t="shared" si="16"/>
        <v>7</v>
      </c>
      <c r="G180" s="38">
        <f t="shared" si="17"/>
        <v>0</v>
      </c>
      <c r="H180" s="38">
        <f t="shared" si="18"/>
        <v>2</v>
      </c>
      <c r="I180" s="38">
        <f t="shared" si="19"/>
        <v>0</v>
      </c>
      <c r="J180" s="39">
        <f t="shared" si="20"/>
        <v>15</v>
      </c>
      <c r="K180" s="40">
        <f>+COUNTIFS(Манзилли!N:N,D180,Манзилли!S:S,$K$335)</f>
        <v>1</v>
      </c>
      <c r="L180" s="38">
        <f>+COUNTIFS(Манзилли!N:N,D180,Манзилли!S:S,$K$335,Манзилли!R:R,"Рад")</f>
        <v>1</v>
      </c>
      <c r="M180" s="38">
        <f>+COUNTIFS(Манзилли!N:N,D180,Манзилли!S:S,$K$335,Манзилли!R:R,"Жараён")</f>
        <v>0</v>
      </c>
      <c r="N180" s="38">
        <f>+COUNTIFS(Манзилли!N:N,D180,Манзилли!S:S,$K$335,Манзилли!R:R,"Қарор")</f>
        <v>0</v>
      </c>
      <c r="O180" s="38">
        <f>+COUNTIFS(Манзилли!N:N,D180,Манзилли!S:S,$K$335,Манзилли!R:R,"Тўланди")</f>
        <v>0</v>
      </c>
      <c r="P180" s="38">
        <f>+COUNTIFS(Манзилли!N:N,D180,Манзилли!S:S,$P$335)</f>
        <v>0</v>
      </c>
      <c r="Q180" s="38">
        <f>+COUNTIFS(Манзилли!N:N,D180,Манзилли!S:S,$P$335,Манзилли!R:R,"Рад")</f>
        <v>0</v>
      </c>
      <c r="R180" s="38">
        <f>+COUNTIFS(Манзилли!N:N,D180,Манзилли!S:S,$P$335,Манзилли!R:R,"Жараён")</f>
        <v>0</v>
      </c>
      <c r="S180" s="38">
        <f>+COUNTIFS(Манзилли!N:N,D180,Манзилли!S:S,$P$335,Манзилли!R:R,"Қарор")</f>
        <v>0</v>
      </c>
      <c r="T180" s="38">
        <f>+COUNTIFS(Манзилли!N:N,D180,Манзилли!S:S,$P$335,Манзилли!R:R,"Тўланди")</f>
        <v>0</v>
      </c>
      <c r="U180" s="38">
        <f>+COUNTIFS(Манзилли!N:N,D180,Манзилли!S:S,$U$335)</f>
        <v>10</v>
      </c>
      <c r="V180" s="38">
        <f>+COUNTIFS(Манзилли!N:N,D180,Манзилли!S:S,$U$335,Манзилли!R:R,"Рад")</f>
        <v>1</v>
      </c>
      <c r="W180" s="38">
        <f>+COUNTIFS(Манзилли!N:N,D180,Манзилли!S:S,$U$335,Манзилли!R:R,"Жараён")</f>
        <v>0</v>
      </c>
      <c r="X180" s="38">
        <f>+COUNTIFS(Манзилли!N:N,D180,Манзилли!S:S,$U$335,Манзилли!R:R,"Қарор")</f>
        <v>0</v>
      </c>
      <c r="Y180" s="38">
        <f>+COUNTIFS(Манзилли!N:N,D180,Манзилли!S:S,$U$335,Манзилли!R:R,"Тўланди")</f>
        <v>9</v>
      </c>
      <c r="Z180" s="38">
        <f>+COUNTIFS(Манзилли!N:N,D180,Манзилли!S:S,$Y$335)</f>
        <v>11</v>
      </c>
      <c r="AA180" s="38">
        <f>+COUNTIFS(Манзилли!N:N,D180,Манзилли!S:S,$Y$335,Манзилли!R:R,"Рад")</f>
        <v>4</v>
      </c>
      <c r="AB180" s="38">
        <f>+COUNTIFS(Манзилли!N:N,D180,Манзилли!S:S,$Y$335,Манзилли!R:R,"Жараён")</f>
        <v>0</v>
      </c>
      <c r="AC180" s="38">
        <f>+COUNTIFS(Манзилли!N:N,D180,Манзилли!S:S,$Y$335,Манзилли!R:R,"Қарор")</f>
        <v>2</v>
      </c>
      <c r="AD180" s="38">
        <f>+COUNTIFS(Манзилли!N:N,D180,Манзилли!S:S,$Y$335,Манзилли!R:R,"Тўланди")</f>
        <v>5</v>
      </c>
      <c r="AE180" s="38">
        <f>+COUNTIFS(Манзилли!N:N,D180,Манзилли!S:S,$AD$335)</f>
        <v>0</v>
      </c>
      <c r="AF180" s="38">
        <f>+COUNTIFS(Манзилли!N:N,D180,Манзилли!S:S,$AD$335,Манзилли!R:R,"Рад")</f>
        <v>0</v>
      </c>
      <c r="AG180" s="38">
        <f>+COUNTIFS(Манзилли!N:N,D180,Манзилли!S:S,$AD$335,Манзилли!R:R,"Жараён")</f>
        <v>0</v>
      </c>
      <c r="AH180" s="38">
        <f>+COUNTIFS(Манзилли!N:N,D180,Манзилли!S:S,$AD$335,Манзилли!R:R,"Қарор")</f>
        <v>0</v>
      </c>
      <c r="AI180" s="38">
        <f>+COUNTIFS(Манзилли!N:N,D180,Манзилли!S:S,$AD$335,Манзилли!R:R,"Тўланди")</f>
        <v>0</v>
      </c>
      <c r="AJ180" s="38">
        <f>+COUNTIFS(Манзилли!N:N,D180,Манзилли!S:S,$AJ$335)</f>
        <v>0</v>
      </c>
      <c r="AK180" s="38">
        <f>+COUNTIFS(Манзилли!N:N,D180,Манзилли!S:S,$AJ$335,Манзилли!R:R,"Рад")</f>
        <v>0</v>
      </c>
      <c r="AL180" s="38">
        <f>+COUNTIFS(Манзилли!N:N,D180,Манзилли!S:S,$AJ$335,Манзилли!R:R,"Жараён")</f>
        <v>0</v>
      </c>
      <c r="AM180" s="38">
        <f>+COUNTIFS(Манзилли!N:N,D180,Манзилли!S:S,$AJ$335,Манзилли!R:R,"Қарор")</f>
        <v>0</v>
      </c>
      <c r="AN180" s="38">
        <f>+COUNTIFS(Манзилли!N:N,D180,Манзилли!S:S,$AJ$335,Манзилли!R:R,"Тўланди")</f>
        <v>0</v>
      </c>
      <c r="AO180" s="38">
        <f>+COUNTIFS(Манзилли!N:N,D180,Манзилли!S:S,$AO$335)</f>
        <v>2</v>
      </c>
      <c r="AP180" s="38">
        <f>+COUNTIFS(Манзилли!N:N,D180,Манзилли!S:S,$AO$335,Манзилли!R:R,"Рад")</f>
        <v>1</v>
      </c>
      <c r="AQ180" s="38">
        <f>+COUNTIFS(Манзилли!N:N,D180,Манзилли!S:S,$AO$335,Манзилли!R:R,"Жараён")</f>
        <v>0</v>
      </c>
      <c r="AR180" s="38">
        <f>+COUNTIFS(Манзилли!N:N,D180,Манзилли!S:S,$AO$335,Манзилли!R:R,"Қарор")</f>
        <v>0</v>
      </c>
      <c r="AS180" s="38">
        <f>+COUNTIFS(Манзилли!N:N,D180,Манзилли!S:S,$AO$335,Манзилли!R:R,"Тўланди")</f>
        <v>1</v>
      </c>
      <c r="AT180" s="38">
        <f>+COUNTIFS(Манзилли!D:D,#REF!,Манзилли!I:I,$BD$335)</f>
        <v>0</v>
      </c>
      <c r="AU180" s="38">
        <f>+COUNTIFS(Манзилли!D:D,#REF!,Манзилли!I:I,$BD$335,Манзилли!H:H,"Рад")</f>
        <v>0</v>
      </c>
      <c r="AV180" s="38">
        <f>+COUNTIFS(Манзилли!D:D,#REF!,Манзилли!I:I,$BD$335,Манзилли!H:H,"Жараён")</f>
        <v>0</v>
      </c>
      <c r="AW180" s="38">
        <f>+COUNTIFS(Манзилли!D:D,#REF!,Манзилли!I:I,$BD$335,Манзилли!H:H,"Қарор")</f>
        <v>0</v>
      </c>
      <c r="AX180" s="38">
        <f>+COUNTIFS(Манзилли!D:D,#REF!,Манзилли!I:I,$BD$335,Манзилли!H:H,"Тўланди")</f>
        <v>0</v>
      </c>
      <c r="AY180" s="38">
        <f>+COUNTIFS(Манзилли!I:I,#REF!,Манзилли!N:N,$BD$335)</f>
        <v>0</v>
      </c>
      <c r="AZ180" s="38">
        <f>+COUNTIFS(Манзилли!I:I,#REF!,Манзилли!N:N,$BD$335,Манзилли!M:M,"Рад")</f>
        <v>0</v>
      </c>
      <c r="BA180" s="38">
        <f>+COUNTIFS(Манзилли!I:I,#REF!,Манзилли!N:N,$BD$335,Манзилли!M:M,"Жараён")</f>
        <v>0</v>
      </c>
      <c r="BB180" s="38">
        <f>+COUNTIFS(Манзилли!I:I,#REF!,Манзилли!N:N,$BD$335,Манзилли!M:M,"Қарор")</f>
        <v>0</v>
      </c>
      <c r="BC180" s="38">
        <f>+COUNTIFS(Манзилли!I:I,#REF!,Манзилли!N:N,$BD$335,Манзилли!M:M,"Тўланди")</f>
        <v>0</v>
      </c>
      <c r="BD180" s="38">
        <f>+COUNTIFS(Манзилли!N:N,D180,Манзилли!S:S,$BD$335)</f>
        <v>0</v>
      </c>
      <c r="BE180" s="38">
        <f>+COUNTIFS(Манзилли!N:N,D180,Манзилли!S:S,$BD$335,Манзилли!R:R,"Рад")</f>
        <v>0</v>
      </c>
      <c r="BF180" s="38">
        <f>+COUNTIFS(Манзилли!N:N,D180,Манзилли!S:S,$BD$335,Манзилли!R:R,"Жараён")</f>
        <v>0</v>
      </c>
      <c r="BG180" s="38">
        <f>+COUNTIFS(Манзилли!N:N,D180,Манзилли!S:S,$BD$335,Манзилли!R:R,"Қарор")</f>
        <v>0</v>
      </c>
      <c r="BH180" s="38">
        <f>+COUNTIFS(Манзилли!N:N,D180,Манзилли!S:S,$BD$335,Манзилли!R:R,"Тўланди")</f>
        <v>0</v>
      </c>
      <c r="BI180" s="38">
        <f>+COUNTIFS(Манзилли!N:N,D180,Манзилли!S:S,$BI$335)</f>
        <v>0</v>
      </c>
      <c r="BJ180" s="38">
        <f>+COUNTIFS(Манзилли!N:N,D180,Манзилли!S:S,$BI$335,Манзилли!R:R,"Рад")</f>
        <v>0</v>
      </c>
      <c r="BK180" s="38">
        <f>+COUNTIFS(Манзилли!N:N,D180,Манзилли!S:S,$BI$335,Манзилли!R:R,"Жараён")</f>
        <v>0</v>
      </c>
      <c r="BL180" s="41">
        <f>+COUNTIFS(Манзилли!N:N,D180,Манзилли!S:S,$BI$335,Манзилли!R:R,"Қарор")</f>
        <v>0</v>
      </c>
      <c r="BM180" s="39">
        <f>+COUNTIFS(Манзилли!N:N,D180,Манзилли!S:S,$BI$335,Манзилли!R:R,"Тўланди")</f>
        <v>0</v>
      </c>
    </row>
    <row r="181" spans="1:65" ht="49.5" hidden="1" customHeight="1" x14ac:dyDescent="0.25">
      <c r="A181" s="67">
        <v>175</v>
      </c>
      <c r="B181" s="68" t="s">
        <v>43</v>
      </c>
      <c r="C181" s="72" t="s">
        <v>325</v>
      </c>
      <c r="D181" s="76">
        <v>32510922380014</v>
      </c>
      <c r="E181" s="37">
        <f t="shared" si="15"/>
        <v>31</v>
      </c>
      <c r="F181" s="38">
        <f t="shared" si="16"/>
        <v>18</v>
      </c>
      <c r="G181" s="38">
        <f t="shared" si="17"/>
        <v>0</v>
      </c>
      <c r="H181" s="38">
        <f t="shared" si="18"/>
        <v>3</v>
      </c>
      <c r="I181" s="38">
        <f t="shared" si="19"/>
        <v>0</v>
      </c>
      <c r="J181" s="39">
        <f t="shared" si="20"/>
        <v>10</v>
      </c>
      <c r="K181" s="40">
        <f>+COUNTIFS(Манзилли!N:N,D181,Манзилли!S:S,$K$335)</f>
        <v>1</v>
      </c>
      <c r="L181" s="38">
        <f>+COUNTIFS(Манзилли!N:N,D181,Манзилли!S:S,$K$335,Манзилли!R:R,"Рад")</f>
        <v>1</v>
      </c>
      <c r="M181" s="38">
        <f>+COUNTIFS(Манзилли!N:N,D181,Манзилли!S:S,$K$335,Манзилли!R:R,"Жараён")</f>
        <v>0</v>
      </c>
      <c r="N181" s="38">
        <f>+COUNTIFS(Манзилли!N:N,D181,Манзилли!S:S,$K$335,Манзилли!R:R,"Қарор")</f>
        <v>0</v>
      </c>
      <c r="O181" s="38">
        <f>+COUNTIFS(Манзилли!N:N,D181,Манзилли!S:S,$K$335,Манзилли!R:R,"Тўланди")</f>
        <v>0</v>
      </c>
      <c r="P181" s="38">
        <f>+COUNTIFS(Манзилли!N:N,D181,Манзилли!S:S,$P$335)</f>
        <v>1</v>
      </c>
      <c r="Q181" s="38">
        <f>+COUNTIFS(Манзилли!N:N,D181,Манзилли!S:S,$P$335,Манзилли!R:R,"Рад")</f>
        <v>1</v>
      </c>
      <c r="R181" s="38">
        <f>+COUNTIFS(Манзилли!N:N,D181,Манзилли!S:S,$P$335,Манзилли!R:R,"Жараён")</f>
        <v>0</v>
      </c>
      <c r="S181" s="38">
        <f>+COUNTIFS(Манзилли!N:N,D181,Манзилли!S:S,$P$335,Манзилли!R:R,"Қарор")</f>
        <v>0</v>
      </c>
      <c r="T181" s="38">
        <f>+COUNTIFS(Манзилли!N:N,D181,Манзилли!S:S,$P$335,Манзилли!R:R,"Тўланди")</f>
        <v>0</v>
      </c>
      <c r="U181" s="38">
        <f>+COUNTIFS(Манзилли!N:N,D181,Манзилли!S:S,$U$335)</f>
        <v>21</v>
      </c>
      <c r="V181" s="38">
        <f>+COUNTIFS(Манзилли!N:N,D181,Манзилли!S:S,$U$335,Манзилли!R:R,"Рад")</f>
        <v>13</v>
      </c>
      <c r="W181" s="38">
        <f>+COUNTIFS(Манзилли!N:N,D181,Манзилли!S:S,$U$335,Манзилли!R:R,"Жараён")</f>
        <v>0</v>
      </c>
      <c r="X181" s="38">
        <f>+COUNTIFS(Манзилли!N:N,D181,Манзилли!S:S,$U$335,Манзилли!R:R,"Қарор")</f>
        <v>2</v>
      </c>
      <c r="Y181" s="38">
        <f>+COUNTIFS(Манзилли!N:N,D181,Манзилли!S:S,$U$335,Манзилли!R:R,"Тўланди")</f>
        <v>6</v>
      </c>
      <c r="Z181" s="38">
        <f>+COUNTIFS(Манзилли!N:N,D181,Манзилли!S:S,$Y$335)</f>
        <v>8</v>
      </c>
      <c r="AA181" s="38">
        <f>+COUNTIFS(Манзилли!N:N,D181,Манзилли!S:S,$Y$335,Манзилли!R:R,"Рад")</f>
        <v>3</v>
      </c>
      <c r="AB181" s="38">
        <f>+COUNTIFS(Манзилли!N:N,D181,Манзилли!S:S,$Y$335,Манзилли!R:R,"Жараён")</f>
        <v>0</v>
      </c>
      <c r="AC181" s="38">
        <f>+COUNTIFS(Манзилли!N:N,D181,Манзилли!S:S,$Y$335,Манзилли!R:R,"Қарор")</f>
        <v>1</v>
      </c>
      <c r="AD181" s="38">
        <f>+COUNTIFS(Манзилли!N:N,D181,Манзилли!S:S,$Y$335,Манзилли!R:R,"Тўланди")</f>
        <v>4</v>
      </c>
      <c r="AE181" s="38">
        <f>+COUNTIFS(Манзилли!N:N,D181,Манзилли!S:S,$AD$335)</f>
        <v>0</v>
      </c>
      <c r="AF181" s="38">
        <f>+COUNTIFS(Манзилли!N:N,D181,Манзилли!S:S,$AD$335,Манзилли!R:R,"Рад")</f>
        <v>0</v>
      </c>
      <c r="AG181" s="38">
        <f>+COUNTIFS(Манзилли!N:N,D181,Манзилли!S:S,$AD$335,Манзилли!R:R,"Жараён")</f>
        <v>0</v>
      </c>
      <c r="AH181" s="38">
        <f>+COUNTIFS(Манзилли!N:N,D181,Манзилли!S:S,$AD$335,Манзилли!R:R,"Қарор")</f>
        <v>0</v>
      </c>
      <c r="AI181" s="38">
        <f>+COUNTIFS(Манзилли!N:N,D181,Манзилли!S:S,$AD$335,Манзилли!R:R,"Тўланди")</f>
        <v>0</v>
      </c>
      <c r="AJ181" s="38">
        <f>+COUNTIFS(Манзилли!N:N,D181,Манзилли!S:S,$AJ$335)</f>
        <v>0</v>
      </c>
      <c r="AK181" s="38">
        <f>+COUNTIFS(Манзилли!N:N,D181,Манзилли!S:S,$AJ$335,Манзилли!R:R,"Рад")</f>
        <v>0</v>
      </c>
      <c r="AL181" s="38">
        <f>+COUNTIFS(Манзилли!N:N,D181,Манзилли!S:S,$AJ$335,Манзилли!R:R,"Жараён")</f>
        <v>0</v>
      </c>
      <c r="AM181" s="38">
        <f>+COUNTIFS(Манзилли!N:N,D181,Манзилли!S:S,$AJ$335,Манзилли!R:R,"Қарор")</f>
        <v>0</v>
      </c>
      <c r="AN181" s="38">
        <f>+COUNTIFS(Манзилли!N:N,D181,Манзилли!S:S,$AJ$335,Манзилли!R:R,"Тўланди")</f>
        <v>0</v>
      </c>
      <c r="AO181" s="38">
        <f>+COUNTIFS(Манзилли!N:N,D181,Манзилли!S:S,$AO$335)</f>
        <v>0</v>
      </c>
      <c r="AP181" s="38">
        <f>+COUNTIFS(Манзилли!N:N,D181,Манзилли!S:S,$AO$335,Манзилли!R:R,"Рад")</f>
        <v>0</v>
      </c>
      <c r="AQ181" s="38">
        <f>+COUNTIFS(Манзилли!N:N,D181,Манзилли!S:S,$AO$335,Манзилли!R:R,"Жараён")</f>
        <v>0</v>
      </c>
      <c r="AR181" s="38">
        <f>+COUNTIFS(Манзилли!N:N,D181,Манзилли!S:S,$AO$335,Манзилли!R:R,"Қарор")</f>
        <v>0</v>
      </c>
      <c r="AS181" s="38">
        <f>+COUNTIFS(Манзилли!N:N,D181,Манзилли!S:S,$AO$335,Манзилли!R:R,"Тўланди")</f>
        <v>0</v>
      </c>
      <c r="AT181" s="38">
        <f>+COUNTIFS(Манзилли!D:D,#REF!,Манзилли!I:I,$BD$335)</f>
        <v>0</v>
      </c>
      <c r="AU181" s="38">
        <f>+COUNTIFS(Манзилли!D:D,#REF!,Манзилли!I:I,$BD$335,Манзилли!H:H,"Рад")</f>
        <v>0</v>
      </c>
      <c r="AV181" s="38">
        <f>+COUNTIFS(Манзилли!D:D,#REF!,Манзилли!I:I,$BD$335,Манзилли!H:H,"Жараён")</f>
        <v>0</v>
      </c>
      <c r="AW181" s="38">
        <f>+COUNTIFS(Манзилли!D:D,#REF!,Манзилли!I:I,$BD$335,Манзилли!H:H,"Қарор")</f>
        <v>0</v>
      </c>
      <c r="AX181" s="38">
        <f>+COUNTIFS(Манзилли!D:D,#REF!,Манзилли!I:I,$BD$335,Манзилли!H:H,"Тўланди")</f>
        <v>0</v>
      </c>
      <c r="AY181" s="38">
        <f>+COUNTIFS(Манзилли!I:I,#REF!,Манзилли!N:N,$BD$335)</f>
        <v>0</v>
      </c>
      <c r="AZ181" s="38">
        <f>+COUNTIFS(Манзилли!I:I,#REF!,Манзилли!N:N,$BD$335,Манзилли!M:M,"Рад")</f>
        <v>0</v>
      </c>
      <c r="BA181" s="38">
        <f>+COUNTIFS(Манзилли!I:I,#REF!,Манзилли!N:N,$BD$335,Манзилли!M:M,"Жараён")</f>
        <v>0</v>
      </c>
      <c r="BB181" s="38">
        <f>+COUNTIFS(Манзилли!I:I,#REF!,Манзилли!N:N,$BD$335,Манзилли!M:M,"Қарор")</f>
        <v>0</v>
      </c>
      <c r="BC181" s="38">
        <f>+COUNTIFS(Манзилли!I:I,#REF!,Манзилли!N:N,$BD$335,Манзилли!M:M,"Тўланди")</f>
        <v>0</v>
      </c>
      <c r="BD181" s="38">
        <f>+COUNTIFS(Манзилли!N:N,D181,Манзилли!S:S,$BD$335)</f>
        <v>0</v>
      </c>
      <c r="BE181" s="38">
        <f>+COUNTIFS(Манзилли!N:N,D181,Манзилли!S:S,$BD$335,Манзилли!R:R,"Рад")</f>
        <v>0</v>
      </c>
      <c r="BF181" s="38">
        <f>+COUNTIFS(Манзилли!N:N,D181,Манзилли!S:S,$BD$335,Манзилли!R:R,"Жараён")</f>
        <v>0</v>
      </c>
      <c r="BG181" s="38">
        <f>+COUNTIFS(Манзилли!N:N,D181,Манзилли!S:S,$BD$335,Манзилли!R:R,"Қарор")</f>
        <v>0</v>
      </c>
      <c r="BH181" s="38">
        <f>+COUNTIFS(Манзилли!N:N,D181,Манзилли!S:S,$BD$335,Манзилли!R:R,"Тўланди")</f>
        <v>0</v>
      </c>
      <c r="BI181" s="38">
        <f>+COUNTIFS(Манзилли!N:N,D181,Манзилли!S:S,$BI$335)</f>
        <v>0</v>
      </c>
      <c r="BJ181" s="38">
        <f>+COUNTIFS(Манзилли!N:N,D181,Манзилли!S:S,$BI$335,Манзилли!R:R,"Рад")</f>
        <v>0</v>
      </c>
      <c r="BK181" s="38">
        <f>+COUNTIFS(Манзилли!N:N,D181,Манзилли!S:S,$BI$335,Манзилли!R:R,"Жараён")</f>
        <v>0</v>
      </c>
      <c r="BL181" s="41">
        <f>+COUNTIFS(Манзилли!N:N,D181,Манзилли!S:S,$BI$335,Манзилли!R:R,"Қарор")</f>
        <v>0</v>
      </c>
      <c r="BM181" s="39">
        <f>+COUNTIFS(Манзилли!N:N,D181,Манзилли!S:S,$BI$335,Манзилли!R:R,"Тўланди")</f>
        <v>0</v>
      </c>
    </row>
    <row r="182" spans="1:65" ht="49.5" hidden="1" customHeight="1" x14ac:dyDescent="0.25">
      <c r="A182" s="67">
        <v>176</v>
      </c>
      <c r="B182" s="68" t="s">
        <v>43</v>
      </c>
      <c r="C182" s="72" t="s">
        <v>521</v>
      </c>
      <c r="D182" s="76">
        <v>41601862350011</v>
      </c>
      <c r="E182" s="37">
        <f t="shared" si="15"/>
        <v>27</v>
      </c>
      <c r="F182" s="38">
        <f t="shared" si="16"/>
        <v>12</v>
      </c>
      <c r="G182" s="38">
        <f t="shared" si="17"/>
        <v>0</v>
      </c>
      <c r="H182" s="38">
        <f t="shared" si="18"/>
        <v>0</v>
      </c>
      <c r="I182" s="38">
        <f t="shared" si="19"/>
        <v>0</v>
      </c>
      <c r="J182" s="39">
        <f t="shared" si="20"/>
        <v>15</v>
      </c>
      <c r="K182" s="40">
        <f>+COUNTIFS(Манзилли!N:N,D182,Манзилли!S:S,$K$335)</f>
        <v>0</v>
      </c>
      <c r="L182" s="38">
        <f>+COUNTIFS(Манзилли!N:N,D182,Манзилли!S:S,$K$335,Манзилли!R:R,"Рад")</f>
        <v>0</v>
      </c>
      <c r="M182" s="38">
        <f>+COUNTIFS(Манзилли!N:N,D182,Манзилли!S:S,$K$335,Манзилли!R:R,"Жараён")</f>
        <v>0</v>
      </c>
      <c r="N182" s="38">
        <f>+COUNTIFS(Манзилли!N:N,D182,Манзилли!S:S,$K$335,Манзилли!R:R,"Қарор")</f>
        <v>0</v>
      </c>
      <c r="O182" s="38">
        <f>+COUNTIFS(Манзилли!N:N,D182,Манзилли!S:S,$K$335,Манзилли!R:R,"Тўланди")</f>
        <v>0</v>
      </c>
      <c r="P182" s="38">
        <f>+COUNTIFS(Манзилли!N:N,D182,Манзилли!S:S,$P$335)</f>
        <v>2</v>
      </c>
      <c r="Q182" s="38">
        <f>+COUNTIFS(Манзилли!N:N,D182,Манзилли!S:S,$P$335,Манзилли!R:R,"Рад")</f>
        <v>2</v>
      </c>
      <c r="R182" s="38">
        <f>+COUNTIFS(Манзилли!N:N,D182,Манзилли!S:S,$P$335,Манзилли!R:R,"Жараён")</f>
        <v>0</v>
      </c>
      <c r="S182" s="38">
        <f>+COUNTIFS(Манзилли!N:N,D182,Манзилли!S:S,$P$335,Манзилли!R:R,"Қарор")</f>
        <v>0</v>
      </c>
      <c r="T182" s="38">
        <f>+COUNTIFS(Манзилли!N:N,D182,Манзилли!S:S,$P$335,Манзилли!R:R,"Тўланди")</f>
        <v>0</v>
      </c>
      <c r="U182" s="38">
        <f>+COUNTIFS(Манзилли!N:N,D182,Манзилли!S:S,$U$335)</f>
        <v>18</v>
      </c>
      <c r="V182" s="38">
        <f>+COUNTIFS(Манзилли!N:N,D182,Манзилли!S:S,$U$335,Манзилли!R:R,"Рад")</f>
        <v>6</v>
      </c>
      <c r="W182" s="38">
        <f>+COUNTIFS(Манзилли!N:N,D182,Манзилли!S:S,$U$335,Манзилли!R:R,"Жараён")</f>
        <v>0</v>
      </c>
      <c r="X182" s="38">
        <f>+COUNTIFS(Манзилли!N:N,D182,Манзилли!S:S,$U$335,Манзилли!R:R,"Қарор")</f>
        <v>0</v>
      </c>
      <c r="Y182" s="38">
        <f>+COUNTIFS(Манзилли!N:N,D182,Манзилли!S:S,$U$335,Манзилли!R:R,"Тўланди")</f>
        <v>12</v>
      </c>
      <c r="Z182" s="38">
        <f>+COUNTIFS(Манзилли!N:N,D182,Манзилли!S:S,$Y$335)</f>
        <v>7</v>
      </c>
      <c r="AA182" s="38">
        <f>+COUNTIFS(Манзилли!N:N,D182,Манзилли!S:S,$Y$335,Манзилли!R:R,"Рад")</f>
        <v>4</v>
      </c>
      <c r="AB182" s="38">
        <f>+COUNTIFS(Манзилли!N:N,D182,Манзилли!S:S,$Y$335,Манзилли!R:R,"Жараён")</f>
        <v>0</v>
      </c>
      <c r="AC182" s="38">
        <f>+COUNTIFS(Манзилли!N:N,D182,Манзилли!S:S,$Y$335,Манзилли!R:R,"Қарор")</f>
        <v>0</v>
      </c>
      <c r="AD182" s="38">
        <f>+COUNTIFS(Манзилли!N:N,D182,Манзилли!S:S,$Y$335,Манзилли!R:R,"Тўланди")</f>
        <v>3</v>
      </c>
      <c r="AE182" s="38">
        <f>+COUNTIFS(Манзилли!N:N,D182,Манзилли!S:S,$AD$335)</f>
        <v>0</v>
      </c>
      <c r="AF182" s="38">
        <f>+COUNTIFS(Манзилли!N:N,D182,Манзилли!S:S,$AD$335,Манзилли!R:R,"Рад")</f>
        <v>0</v>
      </c>
      <c r="AG182" s="38">
        <f>+COUNTIFS(Манзилли!N:N,D182,Манзилли!S:S,$AD$335,Манзилли!R:R,"Жараён")</f>
        <v>0</v>
      </c>
      <c r="AH182" s="38">
        <f>+COUNTIFS(Манзилли!N:N,D182,Манзилли!S:S,$AD$335,Манзилли!R:R,"Қарор")</f>
        <v>0</v>
      </c>
      <c r="AI182" s="38">
        <f>+COUNTIFS(Манзилли!N:N,D182,Манзилли!S:S,$AD$335,Манзилли!R:R,"Тўланди")</f>
        <v>0</v>
      </c>
      <c r="AJ182" s="38">
        <f>+COUNTIFS(Манзилли!N:N,D182,Манзилли!S:S,$AJ$335)</f>
        <v>0</v>
      </c>
      <c r="AK182" s="38">
        <f>+COUNTIFS(Манзилли!N:N,D182,Манзилли!S:S,$AJ$335,Манзилли!R:R,"Рад")</f>
        <v>0</v>
      </c>
      <c r="AL182" s="38">
        <f>+COUNTIFS(Манзилли!N:N,D182,Манзилли!S:S,$AJ$335,Манзилли!R:R,"Жараён")</f>
        <v>0</v>
      </c>
      <c r="AM182" s="38">
        <f>+COUNTIFS(Манзилли!N:N,D182,Манзилли!S:S,$AJ$335,Манзилли!R:R,"Қарор")</f>
        <v>0</v>
      </c>
      <c r="AN182" s="38">
        <f>+COUNTIFS(Манзилли!N:N,D182,Манзилли!S:S,$AJ$335,Манзилли!R:R,"Тўланди")</f>
        <v>0</v>
      </c>
      <c r="AO182" s="38">
        <f>+COUNTIFS(Манзилли!N:N,D182,Манзилли!S:S,$AO$335)</f>
        <v>0</v>
      </c>
      <c r="AP182" s="38">
        <f>+COUNTIFS(Манзилли!N:N,D182,Манзилли!S:S,$AO$335,Манзилли!R:R,"Рад")</f>
        <v>0</v>
      </c>
      <c r="AQ182" s="38">
        <f>+COUNTIFS(Манзилли!N:N,D182,Манзилли!S:S,$AO$335,Манзилли!R:R,"Жараён")</f>
        <v>0</v>
      </c>
      <c r="AR182" s="38">
        <f>+COUNTIFS(Манзилли!N:N,D182,Манзилли!S:S,$AO$335,Манзилли!R:R,"Қарор")</f>
        <v>0</v>
      </c>
      <c r="AS182" s="38">
        <f>+COUNTIFS(Манзилли!N:N,D182,Манзилли!S:S,$AO$335,Манзилли!R:R,"Тўланди")</f>
        <v>0</v>
      </c>
      <c r="AT182" s="38">
        <f>+COUNTIFS(Манзилли!D:D,#REF!,Манзилли!I:I,$BD$335)</f>
        <v>0</v>
      </c>
      <c r="AU182" s="38">
        <f>+COUNTIFS(Манзилли!D:D,#REF!,Манзилли!I:I,$BD$335,Манзилли!H:H,"Рад")</f>
        <v>0</v>
      </c>
      <c r="AV182" s="38">
        <f>+COUNTIFS(Манзилли!D:D,#REF!,Манзилли!I:I,$BD$335,Манзилли!H:H,"Жараён")</f>
        <v>0</v>
      </c>
      <c r="AW182" s="38">
        <f>+COUNTIFS(Манзилли!D:D,#REF!,Манзилли!I:I,$BD$335,Манзилли!H:H,"Қарор")</f>
        <v>0</v>
      </c>
      <c r="AX182" s="38">
        <f>+COUNTIFS(Манзилли!D:D,#REF!,Манзилли!I:I,$BD$335,Манзилли!H:H,"Тўланди")</f>
        <v>0</v>
      </c>
      <c r="AY182" s="38">
        <f>+COUNTIFS(Манзилли!I:I,#REF!,Манзилли!N:N,$BD$335)</f>
        <v>0</v>
      </c>
      <c r="AZ182" s="38">
        <f>+COUNTIFS(Манзилли!I:I,#REF!,Манзилли!N:N,$BD$335,Манзилли!M:M,"Рад")</f>
        <v>0</v>
      </c>
      <c r="BA182" s="38">
        <f>+COUNTIFS(Манзилли!I:I,#REF!,Манзилли!N:N,$BD$335,Манзилли!M:M,"Жараён")</f>
        <v>0</v>
      </c>
      <c r="BB182" s="38">
        <f>+COUNTIFS(Манзилли!I:I,#REF!,Манзилли!N:N,$BD$335,Манзилли!M:M,"Қарор")</f>
        <v>0</v>
      </c>
      <c r="BC182" s="38">
        <f>+COUNTIFS(Манзилли!I:I,#REF!,Манзилли!N:N,$BD$335,Манзилли!M:M,"Тўланди")</f>
        <v>0</v>
      </c>
      <c r="BD182" s="38">
        <f>+COUNTIFS(Манзилли!N:N,D182,Манзилли!S:S,$BD$335)</f>
        <v>0</v>
      </c>
      <c r="BE182" s="38">
        <f>+COUNTIFS(Манзилли!N:N,D182,Манзилли!S:S,$BD$335,Манзилли!R:R,"Рад")</f>
        <v>0</v>
      </c>
      <c r="BF182" s="38">
        <f>+COUNTIFS(Манзилли!N:N,D182,Манзилли!S:S,$BD$335,Манзилли!R:R,"Жараён")</f>
        <v>0</v>
      </c>
      <c r="BG182" s="38">
        <f>+COUNTIFS(Манзилли!N:N,D182,Манзилли!S:S,$BD$335,Манзилли!R:R,"Қарор")</f>
        <v>0</v>
      </c>
      <c r="BH182" s="38">
        <f>+COUNTIFS(Манзилли!N:N,D182,Манзилли!S:S,$BD$335,Манзилли!R:R,"Тўланди")</f>
        <v>0</v>
      </c>
      <c r="BI182" s="38">
        <f>+COUNTIFS(Манзилли!N:N,D182,Манзилли!S:S,$BI$335)</f>
        <v>0</v>
      </c>
      <c r="BJ182" s="38">
        <f>+COUNTIFS(Манзилли!N:N,D182,Манзилли!S:S,$BI$335,Манзилли!R:R,"Рад")</f>
        <v>0</v>
      </c>
      <c r="BK182" s="38">
        <f>+COUNTIFS(Манзилли!N:N,D182,Манзилли!S:S,$BI$335,Манзилли!R:R,"Жараён")</f>
        <v>0</v>
      </c>
      <c r="BL182" s="41">
        <f>+COUNTIFS(Манзилли!N:N,D182,Манзилли!S:S,$BI$335,Манзилли!R:R,"Қарор")</f>
        <v>0</v>
      </c>
      <c r="BM182" s="39">
        <f>+COUNTIFS(Манзилли!N:N,D182,Манзилли!S:S,$BI$335,Манзилли!R:R,"Тўланди")</f>
        <v>0</v>
      </c>
    </row>
    <row r="183" spans="1:65" ht="49.5" hidden="1" customHeight="1" x14ac:dyDescent="0.25">
      <c r="A183" s="67">
        <v>177</v>
      </c>
      <c r="B183" s="68" t="s">
        <v>43</v>
      </c>
      <c r="C183" s="72" t="s">
        <v>462</v>
      </c>
      <c r="D183" s="76">
        <v>40907822390040</v>
      </c>
      <c r="E183" s="37">
        <f t="shared" si="15"/>
        <v>14</v>
      </c>
      <c r="F183" s="38">
        <f t="shared" si="16"/>
        <v>12</v>
      </c>
      <c r="G183" s="38">
        <f t="shared" si="17"/>
        <v>0</v>
      </c>
      <c r="H183" s="38">
        <f t="shared" si="18"/>
        <v>0</v>
      </c>
      <c r="I183" s="38">
        <f t="shared" si="19"/>
        <v>0</v>
      </c>
      <c r="J183" s="39">
        <f t="shared" si="20"/>
        <v>3</v>
      </c>
      <c r="K183" s="40">
        <f>+COUNTIFS(Манзилли!N:N,D183,Манзилли!S:S,$K$335)</f>
        <v>0</v>
      </c>
      <c r="L183" s="38">
        <f>+COUNTIFS(Манзилли!N:N,D183,Манзилли!S:S,$K$335,Манзилли!R:R,"Рад")</f>
        <v>0</v>
      </c>
      <c r="M183" s="38">
        <f>+COUNTIFS(Манзилли!N:N,D183,Манзилли!S:S,$K$335,Манзилли!R:R,"Жараён")</f>
        <v>0</v>
      </c>
      <c r="N183" s="38">
        <f>+COUNTIFS(Манзилли!N:N,D183,Манзилли!S:S,$K$335,Манзилли!R:R,"Қарор")</f>
        <v>0</v>
      </c>
      <c r="O183" s="38">
        <f>+COUNTIFS(Манзилли!N:N,D183,Манзилли!S:S,$K$335,Манзилли!R:R,"Тўланди")</f>
        <v>0</v>
      </c>
      <c r="P183" s="38">
        <f>+COUNTIFS(Манзилли!N:N,D183,Манзилли!S:S,$P$335)</f>
        <v>0</v>
      </c>
      <c r="Q183" s="38">
        <f>+COUNTIFS(Манзилли!N:N,D183,Манзилли!S:S,$P$335,Манзилли!R:R,"Рад")</f>
        <v>0</v>
      </c>
      <c r="R183" s="38">
        <f>+COUNTIFS(Манзилли!N:N,D183,Манзилли!S:S,$P$335,Манзилли!R:R,"Жараён")</f>
        <v>0</v>
      </c>
      <c r="S183" s="38">
        <f>+COUNTIFS(Манзилли!N:N,D183,Манзилли!S:S,$P$335,Манзилли!R:R,"Қарор")</f>
        <v>0</v>
      </c>
      <c r="T183" s="38">
        <f>+COUNTIFS(Манзилли!N:N,D183,Манзилли!S:S,$P$335,Манзилли!R:R,"Тўланди")</f>
        <v>0</v>
      </c>
      <c r="U183" s="38">
        <f>+COUNTIFS(Манзилли!N:N,D183,Манзилли!S:S,$U$335)</f>
        <v>7</v>
      </c>
      <c r="V183" s="38">
        <f>+COUNTIFS(Манзилли!N:N,D183,Манзилли!S:S,$U$335,Манзилли!R:R,"Рад")</f>
        <v>5</v>
      </c>
      <c r="W183" s="38">
        <f>+COUNTIFS(Манзилли!N:N,D183,Манзилли!S:S,$U$335,Манзилли!R:R,"Жараён")</f>
        <v>0</v>
      </c>
      <c r="X183" s="38">
        <f>+COUNTIFS(Манзилли!N:N,D183,Манзилли!S:S,$U$335,Манзилли!R:R,"Қарор")</f>
        <v>0</v>
      </c>
      <c r="Y183" s="38">
        <f>+COUNTIFS(Манзилли!N:N,D183,Манзилли!S:S,$U$335,Манзилли!R:R,"Тўланди")</f>
        <v>2</v>
      </c>
      <c r="Z183" s="38">
        <f>+COUNTIFS(Манзилли!N:N,D183,Манзилли!S:S,$Y$335)</f>
        <v>6</v>
      </c>
      <c r="AA183" s="38">
        <f>+COUNTIFS(Манзилли!N:N,D183,Манзилли!S:S,$Y$335,Манзилли!R:R,"Рад")</f>
        <v>6</v>
      </c>
      <c r="AB183" s="38">
        <f>+COUNTIFS(Манзилли!N:N,D183,Манзилли!S:S,$Y$335,Манзилли!R:R,"Жараён")</f>
        <v>0</v>
      </c>
      <c r="AC183" s="38">
        <f>+COUNTIFS(Манзилли!N:N,D183,Манзилли!S:S,$Y$335,Манзилли!R:R,"Қарор")</f>
        <v>0</v>
      </c>
      <c r="AD183" s="38">
        <f>+COUNTIFS(Манзилли!N:N,D183,Манзилли!S:S,$Y$335,Манзилли!R:R,"Тўланди")</f>
        <v>0</v>
      </c>
      <c r="AE183" s="38">
        <f>+COUNTIFS(Манзилли!N:N,D183,Манзилли!S:S,$AD$335)</f>
        <v>0</v>
      </c>
      <c r="AF183" s="38">
        <f>+COUNTIFS(Манзилли!N:N,D183,Манзилли!S:S,$AD$335,Манзилли!R:R,"Рад")</f>
        <v>0</v>
      </c>
      <c r="AG183" s="38">
        <f>+COUNTIFS(Манзилли!N:N,D183,Манзилли!S:S,$AD$335,Манзилли!R:R,"Жараён")</f>
        <v>0</v>
      </c>
      <c r="AH183" s="38">
        <f>+COUNTIFS(Манзилли!N:N,D183,Манзилли!S:S,$AD$335,Манзилли!R:R,"Қарор")</f>
        <v>0</v>
      </c>
      <c r="AI183" s="38">
        <f>+COUNTIFS(Манзилли!N:N,D183,Манзилли!S:S,$AD$335,Манзилли!R:R,"Тўланди")</f>
        <v>0</v>
      </c>
      <c r="AJ183" s="38">
        <f>+COUNTIFS(Манзилли!N:N,D183,Манзилли!S:S,$AJ$335)</f>
        <v>0</v>
      </c>
      <c r="AK183" s="38">
        <f>+COUNTIFS(Манзилли!N:N,D183,Манзилли!S:S,$AJ$335,Манзилли!R:R,"Рад")</f>
        <v>0</v>
      </c>
      <c r="AL183" s="38">
        <f>+COUNTIFS(Манзилли!N:N,D183,Манзилли!S:S,$AJ$335,Манзилли!R:R,"Жараён")</f>
        <v>0</v>
      </c>
      <c r="AM183" s="38">
        <f>+COUNTIFS(Манзилли!N:N,D183,Манзилли!S:S,$AJ$335,Манзилли!R:R,"Қарор")</f>
        <v>0</v>
      </c>
      <c r="AN183" s="38">
        <f>+COUNTIFS(Манзилли!N:N,D183,Манзилли!S:S,$AJ$335,Манзилли!R:R,"Тўланди")</f>
        <v>0</v>
      </c>
      <c r="AO183" s="38">
        <f>+COUNTIFS(Манзилли!N:N,D183,Манзилли!S:S,$AO$335)</f>
        <v>0</v>
      </c>
      <c r="AP183" s="38">
        <f>+COUNTIFS(Манзилли!N:N,D183,Манзилли!S:S,$AO$335,Манзилли!R:R,"Рад")</f>
        <v>0</v>
      </c>
      <c r="AQ183" s="38">
        <f>+COUNTIFS(Манзилли!N:N,D183,Манзилли!S:S,$AO$335,Манзилли!R:R,"Жараён")</f>
        <v>0</v>
      </c>
      <c r="AR183" s="38">
        <f>+COUNTIFS(Манзилли!N:N,D183,Манзилли!S:S,$AO$335,Манзилли!R:R,"Қарор")</f>
        <v>0</v>
      </c>
      <c r="AS183" s="38">
        <f>+COUNTIFS(Манзилли!N:N,D183,Манзилли!S:S,$AO$335,Манзилли!R:R,"Тўланди")</f>
        <v>0</v>
      </c>
      <c r="AT183" s="38">
        <f>+COUNTIFS(Манзилли!D:D,#REF!,Манзилли!I:I,$BD$335)</f>
        <v>0</v>
      </c>
      <c r="AU183" s="38">
        <f>+COUNTIFS(Манзилли!D:D,#REF!,Манзилли!I:I,$BD$335,Манзилли!H:H,"Рад")</f>
        <v>0</v>
      </c>
      <c r="AV183" s="38">
        <f>+COUNTIFS(Манзилли!D:D,#REF!,Манзилли!I:I,$BD$335,Манзилли!H:H,"Жараён")</f>
        <v>0</v>
      </c>
      <c r="AW183" s="38">
        <f>+COUNTIFS(Манзилли!D:D,#REF!,Манзилли!I:I,$BD$335,Манзилли!H:H,"Қарор")</f>
        <v>0</v>
      </c>
      <c r="AX183" s="38">
        <f>+COUNTIFS(Манзилли!D:D,#REF!,Манзилли!I:I,$BD$335,Манзилли!H:H,"Тўланди")</f>
        <v>0</v>
      </c>
      <c r="AY183" s="38">
        <f>+COUNTIFS(Манзилли!I:I,#REF!,Манзилли!N:N,$BD$335)</f>
        <v>0</v>
      </c>
      <c r="AZ183" s="38">
        <f>+COUNTIFS(Манзилли!I:I,#REF!,Манзилли!N:N,$BD$335,Манзилли!M:M,"Рад")</f>
        <v>0</v>
      </c>
      <c r="BA183" s="38">
        <f>+COUNTIFS(Манзилли!I:I,#REF!,Манзилли!N:N,$BD$335,Манзилли!M:M,"Жараён")</f>
        <v>0</v>
      </c>
      <c r="BB183" s="38">
        <f>+COUNTIFS(Манзилли!I:I,#REF!,Манзилли!N:N,$BD$335,Манзилли!M:M,"Қарор")</f>
        <v>0</v>
      </c>
      <c r="BC183" s="38">
        <f>+COUNTIFS(Манзилли!I:I,#REF!,Манзилли!N:N,$BD$335,Манзилли!M:M,"Тўланди")</f>
        <v>0</v>
      </c>
      <c r="BD183" s="38">
        <f>+COUNTIFS(Манзилли!N:N,D183,Манзилли!S:S,$BD$335)</f>
        <v>1</v>
      </c>
      <c r="BE183" s="38">
        <f>+COUNTIFS(Манзилли!N:N,D183,Манзилли!S:S,$BD$335,Манзилли!R:R,"Рад")</f>
        <v>1</v>
      </c>
      <c r="BF183" s="38">
        <f>+COUNTIFS(Манзилли!N:N,D183,Манзилли!S:S,$BD$335,Манзилли!R:R,"Жараён")</f>
        <v>0</v>
      </c>
      <c r="BG183" s="38">
        <f>+COUNTIFS(Манзилли!N:N,D183,Манзилли!S:S,$BD$335,Манзилли!R:R,"Қарор")</f>
        <v>0</v>
      </c>
      <c r="BH183" s="38">
        <f>+COUNTIFS(Манзилли!N:N,D183,Манзилли!S:S,$BD$335,Манзилли!R:R,"Тўланди")</f>
        <v>0</v>
      </c>
      <c r="BI183" s="38">
        <f>+COUNTIFS(Манзилли!N:N,D183,Манзилли!S:S,$BI$335)</f>
        <v>0</v>
      </c>
      <c r="BJ183" s="38">
        <f>+COUNTIFS(Манзилли!N:N,D183,Манзилли!S:S,$BI$335,Манзилли!R:R,"Рад")</f>
        <v>0</v>
      </c>
      <c r="BK183" s="38">
        <f>+COUNTIFS(Манзилли!N:N,D183,Манзилли!S:S,$BI$335,Манзилли!R:R,"Жараён")</f>
        <v>0</v>
      </c>
      <c r="BL183" s="41">
        <f>+COUNTIFS(Манзилли!N:N,D183,Манзилли!S:S,$BI$335,Манзилли!R:R,"Қарор")</f>
        <v>0</v>
      </c>
      <c r="BM183" s="39">
        <f>+COUNTIFS(Манзилли!N:N,D183,Манзилли!S:S,$BI$335,Манзилли!R:R,"Тўланди")</f>
        <v>0</v>
      </c>
    </row>
    <row r="184" spans="1:65" ht="49.5" hidden="1" customHeight="1" x14ac:dyDescent="0.25">
      <c r="A184" s="67">
        <v>178</v>
      </c>
      <c r="B184" s="68" t="s">
        <v>43</v>
      </c>
      <c r="C184" s="72" t="s">
        <v>373</v>
      </c>
      <c r="D184" s="76">
        <v>42701975790021</v>
      </c>
      <c r="E184" s="37">
        <f t="shared" si="15"/>
        <v>26</v>
      </c>
      <c r="F184" s="38">
        <f t="shared" si="16"/>
        <v>5</v>
      </c>
      <c r="G184" s="38">
        <f t="shared" si="17"/>
        <v>0</v>
      </c>
      <c r="H184" s="38">
        <f t="shared" si="18"/>
        <v>0</v>
      </c>
      <c r="I184" s="38">
        <f t="shared" si="19"/>
        <v>0</v>
      </c>
      <c r="J184" s="39">
        <f t="shared" si="20"/>
        <v>21</v>
      </c>
      <c r="K184" s="40">
        <f>+COUNTIFS(Манзилли!N:N,D184,Манзилли!S:S,$K$335)</f>
        <v>0</v>
      </c>
      <c r="L184" s="38">
        <f>+COUNTIFS(Манзилли!N:N,D184,Манзилли!S:S,$K$335,Манзилли!R:R,"Рад")</f>
        <v>0</v>
      </c>
      <c r="M184" s="38">
        <f>+COUNTIFS(Манзилли!N:N,D184,Манзилли!S:S,$K$335,Манзилли!R:R,"Жараён")</f>
        <v>0</v>
      </c>
      <c r="N184" s="38">
        <f>+COUNTIFS(Манзилли!N:N,D184,Манзилли!S:S,$K$335,Манзилли!R:R,"Қарор")</f>
        <v>0</v>
      </c>
      <c r="O184" s="38">
        <f>+COUNTIFS(Манзилли!N:N,D184,Манзилли!S:S,$K$335,Манзилли!R:R,"Тўланди")</f>
        <v>0</v>
      </c>
      <c r="P184" s="38">
        <f>+COUNTIFS(Манзилли!N:N,D184,Манзилли!S:S,$P$335)</f>
        <v>0</v>
      </c>
      <c r="Q184" s="38">
        <f>+COUNTIFS(Манзилли!N:N,D184,Манзилли!S:S,$P$335,Манзилли!R:R,"Рад")</f>
        <v>0</v>
      </c>
      <c r="R184" s="38">
        <f>+COUNTIFS(Манзилли!N:N,D184,Манзилли!S:S,$P$335,Манзилли!R:R,"Жараён")</f>
        <v>0</v>
      </c>
      <c r="S184" s="38">
        <f>+COUNTIFS(Манзилли!N:N,D184,Манзилли!S:S,$P$335,Манзилли!R:R,"Қарор")</f>
        <v>0</v>
      </c>
      <c r="T184" s="38">
        <f>+COUNTIFS(Манзилли!N:N,D184,Манзилли!S:S,$P$335,Манзилли!R:R,"Тўланди")</f>
        <v>0</v>
      </c>
      <c r="U184" s="38">
        <f>+COUNTIFS(Манзилли!N:N,D184,Манзилли!S:S,$U$335)</f>
        <v>13</v>
      </c>
      <c r="V184" s="38">
        <f>+COUNTIFS(Манзилли!N:N,D184,Манзилли!S:S,$U$335,Манзилли!R:R,"Рад")</f>
        <v>2</v>
      </c>
      <c r="W184" s="38">
        <f>+COUNTIFS(Манзилли!N:N,D184,Манзилли!S:S,$U$335,Манзилли!R:R,"Жараён")</f>
        <v>0</v>
      </c>
      <c r="X184" s="38">
        <f>+COUNTIFS(Манзилли!N:N,D184,Манзилли!S:S,$U$335,Манзилли!R:R,"Қарор")</f>
        <v>0</v>
      </c>
      <c r="Y184" s="38">
        <f>+COUNTIFS(Манзилли!N:N,D184,Манзилли!S:S,$U$335,Манзилли!R:R,"Тўланди")</f>
        <v>11</v>
      </c>
      <c r="Z184" s="38">
        <f>+COUNTIFS(Манзилли!N:N,D184,Манзилли!S:S,$Y$335)</f>
        <v>13</v>
      </c>
      <c r="AA184" s="38">
        <f>+COUNTIFS(Манзилли!N:N,D184,Манзилли!S:S,$Y$335,Манзилли!R:R,"Рад")</f>
        <v>3</v>
      </c>
      <c r="AB184" s="38">
        <f>+COUNTIFS(Манзилли!N:N,D184,Манзилли!S:S,$Y$335,Манзилли!R:R,"Жараён")</f>
        <v>0</v>
      </c>
      <c r="AC184" s="38">
        <f>+COUNTIFS(Манзилли!N:N,D184,Манзилли!S:S,$Y$335,Манзилли!R:R,"Қарор")</f>
        <v>0</v>
      </c>
      <c r="AD184" s="38">
        <f>+COUNTIFS(Манзилли!N:N,D184,Манзилли!S:S,$Y$335,Манзилли!R:R,"Тўланди")</f>
        <v>10</v>
      </c>
      <c r="AE184" s="38">
        <f>+COUNTIFS(Манзилли!N:N,D184,Манзилли!S:S,$AD$335)</f>
        <v>0</v>
      </c>
      <c r="AF184" s="38">
        <f>+COUNTIFS(Манзилли!N:N,D184,Манзилли!S:S,$AD$335,Манзилли!R:R,"Рад")</f>
        <v>0</v>
      </c>
      <c r="AG184" s="38">
        <f>+COUNTIFS(Манзилли!N:N,D184,Манзилли!S:S,$AD$335,Манзилли!R:R,"Жараён")</f>
        <v>0</v>
      </c>
      <c r="AH184" s="38">
        <f>+COUNTIFS(Манзилли!N:N,D184,Манзилли!S:S,$AD$335,Манзилли!R:R,"Қарор")</f>
        <v>0</v>
      </c>
      <c r="AI184" s="38">
        <f>+COUNTIFS(Манзилли!N:N,D184,Манзилли!S:S,$AD$335,Манзилли!R:R,"Тўланди")</f>
        <v>0</v>
      </c>
      <c r="AJ184" s="38">
        <f>+COUNTIFS(Манзилли!N:N,D184,Манзилли!S:S,$AJ$335)</f>
        <v>0</v>
      </c>
      <c r="AK184" s="38">
        <f>+COUNTIFS(Манзилли!N:N,D184,Манзилли!S:S,$AJ$335,Манзилли!R:R,"Рад")</f>
        <v>0</v>
      </c>
      <c r="AL184" s="38">
        <f>+COUNTIFS(Манзилли!N:N,D184,Манзилли!S:S,$AJ$335,Манзилли!R:R,"Жараён")</f>
        <v>0</v>
      </c>
      <c r="AM184" s="38">
        <f>+COUNTIFS(Манзилли!N:N,D184,Манзилли!S:S,$AJ$335,Манзилли!R:R,"Қарор")</f>
        <v>0</v>
      </c>
      <c r="AN184" s="38">
        <f>+COUNTIFS(Манзилли!N:N,D184,Манзилли!S:S,$AJ$335,Манзилли!R:R,"Тўланди")</f>
        <v>0</v>
      </c>
      <c r="AO184" s="38">
        <f>+COUNTIFS(Манзилли!N:N,D184,Манзилли!S:S,$AO$335)</f>
        <v>0</v>
      </c>
      <c r="AP184" s="38">
        <f>+COUNTIFS(Манзилли!N:N,D184,Манзилли!S:S,$AO$335,Манзилли!R:R,"Рад")</f>
        <v>0</v>
      </c>
      <c r="AQ184" s="38">
        <f>+COUNTIFS(Манзилли!N:N,D184,Манзилли!S:S,$AO$335,Манзилли!R:R,"Жараён")</f>
        <v>0</v>
      </c>
      <c r="AR184" s="38">
        <f>+COUNTIFS(Манзилли!N:N,D184,Манзилли!S:S,$AO$335,Манзилли!R:R,"Қарор")</f>
        <v>0</v>
      </c>
      <c r="AS184" s="38">
        <f>+COUNTIFS(Манзилли!N:N,D184,Манзилли!S:S,$AO$335,Манзилли!R:R,"Тўланди")</f>
        <v>0</v>
      </c>
      <c r="AT184" s="38">
        <f>+COUNTIFS(Манзилли!D:D,#REF!,Манзилли!I:I,$BD$335)</f>
        <v>0</v>
      </c>
      <c r="AU184" s="38">
        <f>+COUNTIFS(Манзилли!D:D,#REF!,Манзилли!I:I,$BD$335,Манзилли!H:H,"Рад")</f>
        <v>0</v>
      </c>
      <c r="AV184" s="38">
        <f>+COUNTIFS(Манзилли!D:D,#REF!,Манзилли!I:I,$BD$335,Манзилли!H:H,"Жараён")</f>
        <v>0</v>
      </c>
      <c r="AW184" s="38">
        <f>+COUNTIFS(Манзилли!D:D,#REF!,Манзилли!I:I,$BD$335,Манзилли!H:H,"Қарор")</f>
        <v>0</v>
      </c>
      <c r="AX184" s="38">
        <f>+COUNTIFS(Манзилли!D:D,#REF!,Манзилли!I:I,$BD$335,Манзилли!H:H,"Тўланди")</f>
        <v>0</v>
      </c>
      <c r="AY184" s="38">
        <f>+COUNTIFS(Манзилли!I:I,#REF!,Манзилли!N:N,$BD$335)</f>
        <v>0</v>
      </c>
      <c r="AZ184" s="38">
        <f>+COUNTIFS(Манзилли!I:I,#REF!,Манзилли!N:N,$BD$335,Манзилли!M:M,"Рад")</f>
        <v>0</v>
      </c>
      <c r="BA184" s="38">
        <f>+COUNTIFS(Манзилли!I:I,#REF!,Манзилли!N:N,$BD$335,Манзилли!M:M,"Жараён")</f>
        <v>0</v>
      </c>
      <c r="BB184" s="38">
        <f>+COUNTIFS(Манзилли!I:I,#REF!,Манзилли!N:N,$BD$335,Манзилли!M:M,"Қарор")</f>
        <v>0</v>
      </c>
      <c r="BC184" s="38">
        <f>+COUNTIFS(Манзилли!I:I,#REF!,Манзилли!N:N,$BD$335,Манзилли!M:M,"Тўланди")</f>
        <v>0</v>
      </c>
      <c r="BD184" s="38">
        <f>+COUNTIFS(Манзилли!N:N,D184,Манзилли!S:S,$BD$335)</f>
        <v>0</v>
      </c>
      <c r="BE184" s="38">
        <f>+COUNTIFS(Манзилли!N:N,D184,Манзилли!S:S,$BD$335,Манзилли!R:R,"Рад")</f>
        <v>0</v>
      </c>
      <c r="BF184" s="38">
        <f>+COUNTIFS(Манзилли!N:N,D184,Манзилли!S:S,$BD$335,Манзилли!R:R,"Жараён")</f>
        <v>0</v>
      </c>
      <c r="BG184" s="38">
        <f>+COUNTIFS(Манзилли!N:N,D184,Манзилли!S:S,$BD$335,Манзилли!R:R,"Қарор")</f>
        <v>0</v>
      </c>
      <c r="BH184" s="38">
        <f>+COUNTIFS(Манзилли!N:N,D184,Манзилли!S:S,$BD$335,Манзилли!R:R,"Тўланди")</f>
        <v>0</v>
      </c>
      <c r="BI184" s="38">
        <f>+COUNTIFS(Манзилли!N:N,D184,Манзилли!S:S,$BI$335)</f>
        <v>0</v>
      </c>
      <c r="BJ184" s="38">
        <f>+COUNTIFS(Манзилли!N:N,D184,Манзилли!S:S,$BI$335,Манзилли!R:R,"Рад")</f>
        <v>0</v>
      </c>
      <c r="BK184" s="38">
        <f>+COUNTIFS(Манзилли!N:N,D184,Манзилли!S:S,$BI$335,Манзилли!R:R,"Жараён")</f>
        <v>0</v>
      </c>
      <c r="BL184" s="41">
        <f>+COUNTIFS(Манзилли!N:N,D184,Манзилли!S:S,$BI$335,Манзилли!R:R,"Қарор")</f>
        <v>0</v>
      </c>
      <c r="BM184" s="39">
        <f>+COUNTIFS(Манзилли!N:N,D184,Манзилли!S:S,$BI$335,Манзилли!R:R,"Тўланди")</f>
        <v>0</v>
      </c>
    </row>
    <row r="185" spans="1:65" ht="49.5" hidden="1" customHeight="1" x14ac:dyDescent="0.25">
      <c r="A185" s="67">
        <v>179</v>
      </c>
      <c r="B185" s="68" t="s">
        <v>43</v>
      </c>
      <c r="C185" s="72" t="s">
        <v>508</v>
      </c>
      <c r="D185" s="76">
        <v>40401995830056</v>
      </c>
      <c r="E185" s="37">
        <f t="shared" si="15"/>
        <v>21</v>
      </c>
      <c r="F185" s="38">
        <f t="shared" si="16"/>
        <v>11</v>
      </c>
      <c r="G185" s="38">
        <f t="shared" si="17"/>
        <v>0</v>
      </c>
      <c r="H185" s="38">
        <f t="shared" si="18"/>
        <v>0</v>
      </c>
      <c r="I185" s="38">
        <f t="shared" si="19"/>
        <v>0</v>
      </c>
      <c r="J185" s="39">
        <f t="shared" si="20"/>
        <v>10</v>
      </c>
      <c r="K185" s="40">
        <f>+COUNTIFS(Манзилли!N:N,D185,Манзилли!S:S,$K$335)</f>
        <v>5</v>
      </c>
      <c r="L185" s="38">
        <f>+COUNTIFS(Манзилли!N:N,D185,Манзилли!S:S,$K$335,Манзилли!R:R,"Рад")</f>
        <v>5</v>
      </c>
      <c r="M185" s="38">
        <f>+COUNTIFS(Манзилли!N:N,D185,Манзилли!S:S,$K$335,Манзилли!R:R,"Жараён")</f>
        <v>0</v>
      </c>
      <c r="N185" s="38">
        <f>+COUNTIFS(Манзилли!N:N,D185,Манзилли!S:S,$K$335,Манзилли!R:R,"Қарор")</f>
        <v>0</v>
      </c>
      <c r="O185" s="38">
        <f>+COUNTIFS(Манзилли!N:N,D185,Манзилли!S:S,$K$335,Манзилли!R:R,"Тўланди")</f>
        <v>0</v>
      </c>
      <c r="P185" s="38">
        <f>+COUNTIFS(Манзилли!N:N,D185,Манзилли!S:S,$P$335)</f>
        <v>4</v>
      </c>
      <c r="Q185" s="38">
        <f>+COUNTIFS(Манзилли!N:N,D185,Манзилли!S:S,$P$335,Манзилли!R:R,"Рад")</f>
        <v>3</v>
      </c>
      <c r="R185" s="38">
        <f>+COUNTIFS(Манзилли!N:N,D185,Манзилли!S:S,$P$335,Манзилли!R:R,"Жараён")</f>
        <v>0</v>
      </c>
      <c r="S185" s="38">
        <f>+COUNTIFS(Манзилли!N:N,D185,Манзилли!S:S,$P$335,Манзилли!R:R,"Қарор")</f>
        <v>0</v>
      </c>
      <c r="T185" s="38">
        <f>+COUNTIFS(Манзилли!N:N,D185,Манзилли!S:S,$P$335,Манзилли!R:R,"Тўланди")</f>
        <v>1</v>
      </c>
      <c r="U185" s="38">
        <f>+COUNTIFS(Манзилли!N:N,D185,Манзилли!S:S,$U$335)</f>
        <v>6</v>
      </c>
      <c r="V185" s="38">
        <f>+COUNTIFS(Манзилли!N:N,D185,Манзилли!S:S,$U$335,Манзилли!R:R,"Рад")</f>
        <v>1</v>
      </c>
      <c r="W185" s="38">
        <f>+COUNTIFS(Манзилли!N:N,D185,Манзилли!S:S,$U$335,Манзилли!R:R,"Жараён")</f>
        <v>0</v>
      </c>
      <c r="X185" s="38">
        <f>+COUNTIFS(Манзилли!N:N,D185,Манзилли!S:S,$U$335,Манзилли!R:R,"Қарор")</f>
        <v>0</v>
      </c>
      <c r="Y185" s="38">
        <f>+COUNTIFS(Манзилли!N:N,D185,Манзилли!S:S,$U$335,Манзилли!R:R,"Тўланди")</f>
        <v>5</v>
      </c>
      <c r="Z185" s="38">
        <f>+COUNTIFS(Манзилли!N:N,D185,Манзилли!S:S,$Y$335)</f>
        <v>4</v>
      </c>
      <c r="AA185" s="38">
        <f>+COUNTIFS(Манзилли!N:N,D185,Манзилли!S:S,$Y$335,Манзилли!R:R,"Рад")</f>
        <v>1</v>
      </c>
      <c r="AB185" s="38">
        <f>+COUNTIFS(Манзилли!N:N,D185,Манзилли!S:S,$Y$335,Манзилли!R:R,"Жараён")</f>
        <v>0</v>
      </c>
      <c r="AC185" s="38">
        <f>+COUNTIFS(Манзилли!N:N,D185,Манзилли!S:S,$Y$335,Манзилли!R:R,"Қарор")</f>
        <v>0</v>
      </c>
      <c r="AD185" s="38">
        <f>+COUNTIFS(Манзилли!N:N,D185,Манзилли!S:S,$Y$335,Манзилли!R:R,"Тўланди")</f>
        <v>3</v>
      </c>
      <c r="AE185" s="38">
        <f>+COUNTIFS(Манзилли!N:N,D185,Манзилли!S:S,$AD$335)</f>
        <v>0</v>
      </c>
      <c r="AF185" s="38">
        <f>+COUNTIFS(Манзилли!N:N,D185,Манзилли!S:S,$AD$335,Манзилли!R:R,"Рад")</f>
        <v>0</v>
      </c>
      <c r="AG185" s="38">
        <f>+COUNTIFS(Манзилли!N:N,D185,Манзилли!S:S,$AD$335,Манзилли!R:R,"Жараён")</f>
        <v>0</v>
      </c>
      <c r="AH185" s="38">
        <f>+COUNTIFS(Манзилли!N:N,D185,Манзилли!S:S,$AD$335,Манзилли!R:R,"Қарор")</f>
        <v>0</v>
      </c>
      <c r="AI185" s="38">
        <f>+COUNTIFS(Манзилли!N:N,D185,Манзилли!S:S,$AD$335,Манзилли!R:R,"Тўланди")</f>
        <v>0</v>
      </c>
      <c r="AJ185" s="38">
        <f>+COUNTIFS(Манзилли!N:N,D185,Манзилли!S:S,$AJ$335)</f>
        <v>0</v>
      </c>
      <c r="AK185" s="38">
        <f>+COUNTIFS(Манзилли!N:N,D185,Манзилли!S:S,$AJ$335,Манзилли!R:R,"Рад")</f>
        <v>0</v>
      </c>
      <c r="AL185" s="38">
        <f>+COUNTIFS(Манзилли!N:N,D185,Манзилли!S:S,$AJ$335,Манзилли!R:R,"Жараён")</f>
        <v>0</v>
      </c>
      <c r="AM185" s="38">
        <f>+COUNTIFS(Манзилли!N:N,D185,Манзилли!S:S,$AJ$335,Манзилли!R:R,"Қарор")</f>
        <v>0</v>
      </c>
      <c r="AN185" s="38">
        <f>+COUNTIFS(Манзилли!N:N,D185,Манзилли!S:S,$AJ$335,Манзилли!R:R,"Тўланди")</f>
        <v>0</v>
      </c>
      <c r="AO185" s="38">
        <f>+COUNTIFS(Манзилли!N:N,D185,Манзилли!S:S,$AO$335)</f>
        <v>2</v>
      </c>
      <c r="AP185" s="38">
        <f>+COUNTIFS(Манзилли!N:N,D185,Манзилли!S:S,$AO$335,Манзилли!R:R,"Рад")</f>
        <v>1</v>
      </c>
      <c r="AQ185" s="38">
        <f>+COUNTIFS(Манзилли!N:N,D185,Манзилли!S:S,$AO$335,Манзилли!R:R,"Жараён")</f>
        <v>0</v>
      </c>
      <c r="AR185" s="38">
        <f>+COUNTIFS(Манзилли!N:N,D185,Манзилли!S:S,$AO$335,Манзилли!R:R,"Қарор")</f>
        <v>0</v>
      </c>
      <c r="AS185" s="38">
        <f>+COUNTIFS(Манзилли!N:N,D185,Манзилли!S:S,$AO$335,Манзилли!R:R,"Тўланди")</f>
        <v>1</v>
      </c>
      <c r="AT185" s="38">
        <f>+COUNTIFS(Манзилли!D:D,#REF!,Манзилли!I:I,$BD$335)</f>
        <v>0</v>
      </c>
      <c r="AU185" s="38">
        <f>+COUNTIFS(Манзилли!D:D,#REF!,Манзилли!I:I,$BD$335,Манзилли!H:H,"Рад")</f>
        <v>0</v>
      </c>
      <c r="AV185" s="38">
        <f>+COUNTIFS(Манзилли!D:D,#REF!,Манзилли!I:I,$BD$335,Манзилли!H:H,"Жараён")</f>
        <v>0</v>
      </c>
      <c r="AW185" s="38">
        <f>+COUNTIFS(Манзилли!D:D,#REF!,Манзилли!I:I,$BD$335,Манзилли!H:H,"Қарор")</f>
        <v>0</v>
      </c>
      <c r="AX185" s="38">
        <f>+COUNTIFS(Манзилли!D:D,#REF!,Манзилли!I:I,$BD$335,Манзилли!H:H,"Тўланди")</f>
        <v>0</v>
      </c>
      <c r="AY185" s="38">
        <f>+COUNTIFS(Манзилли!I:I,#REF!,Манзилли!N:N,$BD$335)</f>
        <v>0</v>
      </c>
      <c r="AZ185" s="38">
        <f>+COUNTIFS(Манзилли!I:I,#REF!,Манзилли!N:N,$BD$335,Манзилли!M:M,"Рад")</f>
        <v>0</v>
      </c>
      <c r="BA185" s="38">
        <f>+COUNTIFS(Манзилли!I:I,#REF!,Манзилли!N:N,$BD$335,Манзилли!M:M,"Жараён")</f>
        <v>0</v>
      </c>
      <c r="BB185" s="38">
        <f>+COUNTIFS(Манзилли!I:I,#REF!,Манзилли!N:N,$BD$335,Манзилли!M:M,"Қарор")</f>
        <v>0</v>
      </c>
      <c r="BC185" s="38">
        <f>+COUNTIFS(Манзилли!I:I,#REF!,Манзилли!N:N,$BD$335,Манзилли!M:M,"Тўланди")</f>
        <v>0</v>
      </c>
      <c r="BD185" s="38">
        <f>+COUNTIFS(Манзилли!N:N,D185,Манзилли!S:S,$BD$335)</f>
        <v>0</v>
      </c>
      <c r="BE185" s="38">
        <f>+COUNTIFS(Манзилли!N:N,D185,Манзилли!S:S,$BD$335,Манзилли!R:R,"Рад")</f>
        <v>0</v>
      </c>
      <c r="BF185" s="38">
        <f>+COUNTIFS(Манзилли!N:N,D185,Манзилли!S:S,$BD$335,Манзилли!R:R,"Жараён")</f>
        <v>0</v>
      </c>
      <c r="BG185" s="38">
        <f>+COUNTIFS(Манзилли!N:N,D185,Манзилли!S:S,$BD$335,Манзилли!R:R,"Қарор")</f>
        <v>0</v>
      </c>
      <c r="BH185" s="38">
        <f>+COUNTIFS(Манзилли!N:N,D185,Манзилли!S:S,$BD$335,Манзилли!R:R,"Тўланди")</f>
        <v>0</v>
      </c>
      <c r="BI185" s="38">
        <f>+COUNTIFS(Манзилли!N:N,D185,Манзилли!S:S,$BI$335)</f>
        <v>0</v>
      </c>
      <c r="BJ185" s="38">
        <f>+COUNTIFS(Манзилли!N:N,D185,Манзилли!S:S,$BI$335,Манзилли!R:R,"Рад")</f>
        <v>0</v>
      </c>
      <c r="BK185" s="38">
        <f>+COUNTIFS(Манзилли!N:N,D185,Манзилли!S:S,$BI$335,Манзилли!R:R,"Жараён")</f>
        <v>0</v>
      </c>
      <c r="BL185" s="41">
        <f>+COUNTIFS(Манзилли!N:N,D185,Манзилли!S:S,$BI$335,Манзилли!R:R,"Қарор")</f>
        <v>0</v>
      </c>
      <c r="BM185" s="39">
        <f>+COUNTIFS(Манзилли!N:N,D185,Манзилли!S:S,$BI$335,Манзилли!R:R,"Тўланди")</f>
        <v>0</v>
      </c>
    </row>
    <row r="186" spans="1:65" ht="49.5" hidden="1" customHeight="1" x14ac:dyDescent="0.25">
      <c r="A186" s="67">
        <v>180</v>
      </c>
      <c r="B186" s="68" t="s">
        <v>43</v>
      </c>
      <c r="C186" s="72" t="s">
        <v>58</v>
      </c>
      <c r="D186" s="76">
        <v>41311872380020</v>
      </c>
      <c r="E186" s="37">
        <f t="shared" si="15"/>
        <v>60</v>
      </c>
      <c r="F186" s="38">
        <f t="shared" si="16"/>
        <v>27</v>
      </c>
      <c r="G186" s="38">
        <f t="shared" si="17"/>
        <v>1</v>
      </c>
      <c r="H186" s="38">
        <f t="shared" si="18"/>
        <v>1</v>
      </c>
      <c r="I186" s="38">
        <f t="shared" si="19"/>
        <v>1.6666666666666667</v>
      </c>
      <c r="J186" s="39">
        <f t="shared" si="20"/>
        <v>32</v>
      </c>
      <c r="K186" s="40">
        <f>+COUNTIFS(Манзилли!N:N,D186,Манзилли!S:S,$K$335)</f>
        <v>4</v>
      </c>
      <c r="L186" s="38">
        <f>+COUNTIFS(Манзилли!N:N,D186,Манзилли!S:S,$K$335,Манзилли!R:R,"Рад")</f>
        <v>4</v>
      </c>
      <c r="M186" s="38">
        <f>+COUNTIFS(Манзилли!N:N,D186,Манзилли!S:S,$K$335,Манзилли!R:R,"Жараён")</f>
        <v>0</v>
      </c>
      <c r="N186" s="38">
        <f>+COUNTIFS(Манзилли!N:N,D186,Манзилли!S:S,$K$335,Манзилли!R:R,"Қарор")</f>
        <v>0</v>
      </c>
      <c r="O186" s="38">
        <f>+COUNTIFS(Манзилли!N:N,D186,Манзилли!S:S,$K$335,Манзилли!R:R,"Тўланди")</f>
        <v>0</v>
      </c>
      <c r="P186" s="38">
        <f>+COUNTIFS(Манзилли!N:N,D186,Манзилли!S:S,$P$335)</f>
        <v>4</v>
      </c>
      <c r="Q186" s="38">
        <f>+COUNTIFS(Манзилли!N:N,D186,Манзилли!S:S,$P$335,Манзилли!R:R,"Рад")</f>
        <v>3</v>
      </c>
      <c r="R186" s="38">
        <f>+COUNTIFS(Манзилли!N:N,D186,Манзилли!S:S,$P$335,Манзилли!R:R,"Жараён")</f>
        <v>1</v>
      </c>
      <c r="S186" s="38">
        <f>+COUNTIFS(Манзилли!N:N,D186,Манзилли!S:S,$P$335,Манзилли!R:R,"Қарор")</f>
        <v>0</v>
      </c>
      <c r="T186" s="38">
        <f>+COUNTIFS(Манзилли!N:N,D186,Манзилли!S:S,$P$335,Манзилли!R:R,"Тўланди")</f>
        <v>0</v>
      </c>
      <c r="U186" s="38">
        <f>+COUNTIFS(Манзилли!N:N,D186,Манзилли!S:S,$U$335)</f>
        <v>30</v>
      </c>
      <c r="V186" s="38">
        <f>+COUNTIFS(Манзилли!N:N,D186,Манзилли!S:S,$U$335,Манзилли!R:R,"Рад")</f>
        <v>12</v>
      </c>
      <c r="W186" s="38">
        <f>+COUNTIFS(Манзилли!N:N,D186,Манзилли!S:S,$U$335,Манзилли!R:R,"Жараён")</f>
        <v>0</v>
      </c>
      <c r="X186" s="38">
        <f>+COUNTIFS(Манзилли!N:N,D186,Манзилли!S:S,$U$335,Манзилли!R:R,"Қарор")</f>
        <v>0</v>
      </c>
      <c r="Y186" s="38">
        <f>+COUNTIFS(Манзилли!N:N,D186,Манзилли!S:S,$U$335,Манзилли!R:R,"Тўланди")</f>
        <v>18</v>
      </c>
      <c r="Z186" s="38">
        <f>+COUNTIFS(Манзилли!N:N,D186,Манзилли!S:S,$Y$335)</f>
        <v>17</v>
      </c>
      <c r="AA186" s="38">
        <f>+COUNTIFS(Манзилли!N:N,D186,Манзилли!S:S,$Y$335,Манзилли!R:R,"Рад")</f>
        <v>6</v>
      </c>
      <c r="AB186" s="38">
        <f>+COUNTIFS(Манзилли!N:N,D186,Манзилли!S:S,$Y$335,Манзилли!R:R,"Жараён")</f>
        <v>0</v>
      </c>
      <c r="AC186" s="38">
        <f>+COUNTIFS(Манзилли!N:N,D186,Манзилли!S:S,$Y$335,Манзилли!R:R,"Қарор")</f>
        <v>1</v>
      </c>
      <c r="AD186" s="38">
        <f>+COUNTIFS(Манзилли!N:N,D186,Манзилли!S:S,$Y$335,Манзилли!R:R,"Тўланди")</f>
        <v>10</v>
      </c>
      <c r="AE186" s="38">
        <f>+COUNTIFS(Манзилли!N:N,D186,Манзилли!S:S,$AD$335)</f>
        <v>1</v>
      </c>
      <c r="AF186" s="38">
        <f>+COUNTIFS(Манзилли!N:N,D186,Манзилли!S:S,$AD$335,Манзилли!R:R,"Рад")</f>
        <v>0</v>
      </c>
      <c r="AG186" s="38">
        <f>+COUNTIFS(Манзилли!N:N,D186,Манзилли!S:S,$AD$335,Манзилли!R:R,"Жараён")</f>
        <v>0</v>
      </c>
      <c r="AH186" s="38">
        <f>+COUNTIFS(Манзилли!N:N,D186,Манзилли!S:S,$AD$335,Манзилли!R:R,"Қарор")</f>
        <v>0</v>
      </c>
      <c r="AI186" s="38">
        <f>+COUNTIFS(Манзилли!N:N,D186,Манзилли!S:S,$AD$335,Манзилли!R:R,"Тўланди")</f>
        <v>1</v>
      </c>
      <c r="AJ186" s="38">
        <f>+COUNTIFS(Манзилли!N:N,D186,Манзилли!S:S,$AJ$335)</f>
        <v>1</v>
      </c>
      <c r="AK186" s="38">
        <f>+COUNTIFS(Манзилли!N:N,D186,Манзилли!S:S,$AJ$335,Манзилли!R:R,"Рад")</f>
        <v>1</v>
      </c>
      <c r="AL186" s="38">
        <f>+COUNTIFS(Манзилли!N:N,D186,Манзилли!S:S,$AJ$335,Манзилли!R:R,"Жараён")</f>
        <v>0</v>
      </c>
      <c r="AM186" s="38">
        <f>+COUNTIFS(Манзилли!N:N,D186,Манзилли!S:S,$AJ$335,Манзилли!R:R,"Қарор")</f>
        <v>0</v>
      </c>
      <c r="AN186" s="38">
        <f>+COUNTIFS(Манзилли!N:N,D186,Манзилли!S:S,$AJ$335,Манзилли!R:R,"Тўланди")</f>
        <v>0</v>
      </c>
      <c r="AO186" s="38">
        <f>+COUNTIFS(Манзилли!N:N,D186,Манзилли!S:S,$AO$335)</f>
        <v>2</v>
      </c>
      <c r="AP186" s="38">
        <f>+COUNTIFS(Манзилли!N:N,D186,Манзилли!S:S,$AO$335,Манзилли!R:R,"Рад")</f>
        <v>0</v>
      </c>
      <c r="AQ186" s="38">
        <f>+COUNTIFS(Манзилли!N:N,D186,Манзилли!S:S,$AO$335,Манзилли!R:R,"Жараён")</f>
        <v>0</v>
      </c>
      <c r="AR186" s="38">
        <f>+COUNTIFS(Манзилли!N:N,D186,Манзилли!S:S,$AO$335,Манзилли!R:R,"Қарор")</f>
        <v>0</v>
      </c>
      <c r="AS186" s="38">
        <f>+COUNTIFS(Манзилли!N:N,D186,Манзилли!S:S,$AO$335,Манзилли!R:R,"Тўланди")</f>
        <v>2</v>
      </c>
      <c r="AT186" s="38">
        <f>+COUNTIFS(Манзилли!D:D,#REF!,Манзилли!I:I,$BD$335)</f>
        <v>0</v>
      </c>
      <c r="AU186" s="38">
        <f>+COUNTIFS(Манзилли!D:D,#REF!,Манзилли!I:I,$BD$335,Манзилли!H:H,"Рад")</f>
        <v>0</v>
      </c>
      <c r="AV186" s="38">
        <f>+COUNTIFS(Манзилли!D:D,#REF!,Манзилли!I:I,$BD$335,Манзилли!H:H,"Жараён")</f>
        <v>0</v>
      </c>
      <c r="AW186" s="38">
        <f>+COUNTIFS(Манзилли!D:D,#REF!,Манзилли!I:I,$BD$335,Манзилли!H:H,"Қарор")</f>
        <v>0</v>
      </c>
      <c r="AX186" s="38">
        <f>+COUNTIFS(Манзилли!D:D,#REF!,Манзилли!I:I,$BD$335,Манзилли!H:H,"Тўланди")</f>
        <v>0</v>
      </c>
      <c r="AY186" s="38">
        <f>+COUNTIFS(Манзилли!I:I,#REF!,Манзилли!N:N,$BD$335)</f>
        <v>0</v>
      </c>
      <c r="AZ186" s="38">
        <f>+COUNTIFS(Манзилли!I:I,#REF!,Манзилли!N:N,$BD$335,Манзилли!M:M,"Рад")</f>
        <v>0</v>
      </c>
      <c r="BA186" s="38">
        <f>+COUNTIFS(Манзилли!I:I,#REF!,Манзилли!N:N,$BD$335,Манзилли!M:M,"Жараён")</f>
        <v>0</v>
      </c>
      <c r="BB186" s="38">
        <f>+COUNTIFS(Манзилли!I:I,#REF!,Манзилли!N:N,$BD$335,Манзилли!M:M,"Қарор")</f>
        <v>0</v>
      </c>
      <c r="BC186" s="38">
        <f>+COUNTIFS(Манзилли!I:I,#REF!,Манзилли!N:N,$BD$335,Манзилли!M:M,"Тўланди")</f>
        <v>0</v>
      </c>
      <c r="BD186" s="38">
        <f>+COUNTIFS(Манзилли!N:N,D186,Манзилли!S:S,$BD$335)</f>
        <v>1</v>
      </c>
      <c r="BE186" s="38">
        <f>+COUNTIFS(Манзилли!N:N,D186,Манзилли!S:S,$BD$335,Манзилли!R:R,"Рад")</f>
        <v>1</v>
      </c>
      <c r="BF186" s="38">
        <f>+COUNTIFS(Манзилли!N:N,D186,Манзилли!S:S,$BD$335,Манзилли!R:R,"Жараён")</f>
        <v>0</v>
      </c>
      <c r="BG186" s="38">
        <f>+COUNTIFS(Манзилли!N:N,D186,Манзилли!S:S,$BD$335,Манзилли!R:R,"Қарор")</f>
        <v>0</v>
      </c>
      <c r="BH186" s="38">
        <f>+COUNTIFS(Манзилли!N:N,D186,Манзилли!S:S,$BD$335,Манзилли!R:R,"Тўланди")</f>
        <v>0</v>
      </c>
      <c r="BI186" s="38">
        <f>+COUNTIFS(Манзилли!N:N,D186,Манзилли!S:S,$BI$335)</f>
        <v>0</v>
      </c>
      <c r="BJ186" s="38">
        <f>+COUNTIFS(Манзилли!N:N,D186,Манзилли!S:S,$BI$335,Манзилли!R:R,"Рад")</f>
        <v>0</v>
      </c>
      <c r="BK186" s="38">
        <f>+COUNTIFS(Манзилли!N:N,D186,Манзилли!S:S,$BI$335,Манзилли!R:R,"Жараён")</f>
        <v>0</v>
      </c>
      <c r="BL186" s="41">
        <f>+COUNTIFS(Манзилли!N:N,D186,Манзилли!S:S,$BI$335,Манзилли!R:R,"Қарор")</f>
        <v>0</v>
      </c>
      <c r="BM186" s="39">
        <f>+COUNTIFS(Манзилли!N:N,D186,Манзилли!S:S,$BI$335,Манзилли!R:R,"Тўланди")</f>
        <v>0</v>
      </c>
    </row>
    <row r="187" spans="1:65" ht="49.5" hidden="1" customHeight="1" x14ac:dyDescent="0.25">
      <c r="A187" s="67">
        <v>181</v>
      </c>
      <c r="B187" s="68" t="s">
        <v>43</v>
      </c>
      <c r="C187" s="72" t="s">
        <v>409</v>
      </c>
      <c r="D187" s="76">
        <v>32511966700022</v>
      </c>
      <c r="E187" s="37">
        <f t="shared" si="15"/>
        <v>26</v>
      </c>
      <c r="F187" s="38">
        <f t="shared" si="16"/>
        <v>15</v>
      </c>
      <c r="G187" s="38">
        <f t="shared" si="17"/>
        <v>0</v>
      </c>
      <c r="H187" s="38">
        <f t="shared" si="18"/>
        <v>2</v>
      </c>
      <c r="I187" s="38">
        <f t="shared" si="19"/>
        <v>0</v>
      </c>
      <c r="J187" s="39">
        <f t="shared" si="20"/>
        <v>10</v>
      </c>
      <c r="K187" s="40">
        <f>+COUNTIFS(Манзилли!N:N,D187,Манзилли!S:S,$K$335)</f>
        <v>5</v>
      </c>
      <c r="L187" s="38">
        <f>+COUNTIFS(Манзилли!N:N,D187,Манзилли!S:S,$K$335,Манзилли!R:R,"Рад")</f>
        <v>5</v>
      </c>
      <c r="M187" s="38">
        <f>+COUNTIFS(Манзилли!N:N,D187,Манзилли!S:S,$K$335,Манзилли!R:R,"Жараён")</f>
        <v>0</v>
      </c>
      <c r="N187" s="38">
        <f>+COUNTIFS(Манзилли!N:N,D187,Манзилли!S:S,$K$335,Манзилли!R:R,"Қарор")</f>
        <v>0</v>
      </c>
      <c r="O187" s="38">
        <f>+COUNTIFS(Манзилли!N:N,D187,Манзилли!S:S,$K$335,Манзилли!R:R,"Тўланди")</f>
        <v>0</v>
      </c>
      <c r="P187" s="38">
        <f>+COUNTIFS(Манзилли!N:N,D187,Манзилли!S:S,$P$335)</f>
        <v>0</v>
      </c>
      <c r="Q187" s="38">
        <f>+COUNTIFS(Манзилли!N:N,D187,Манзилли!S:S,$P$335,Манзилли!R:R,"Рад")</f>
        <v>0</v>
      </c>
      <c r="R187" s="38">
        <f>+COUNTIFS(Манзилли!N:N,D187,Манзилли!S:S,$P$335,Манзилли!R:R,"Жараён")</f>
        <v>0</v>
      </c>
      <c r="S187" s="38">
        <f>+COUNTIFS(Манзилли!N:N,D187,Манзилли!S:S,$P$335,Манзилли!R:R,"Қарор")</f>
        <v>0</v>
      </c>
      <c r="T187" s="38">
        <f>+COUNTIFS(Манзилли!N:N,D187,Манзилли!S:S,$P$335,Манзилли!R:R,"Тўланди")</f>
        <v>0</v>
      </c>
      <c r="U187" s="38">
        <f>+COUNTIFS(Манзилли!N:N,D187,Манзилли!S:S,$U$335)</f>
        <v>18</v>
      </c>
      <c r="V187" s="38">
        <f>+COUNTIFS(Манзилли!N:N,D187,Манзилли!S:S,$U$335,Манзилли!R:R,"Рад")</f>
        <v>7</v>
      </c>
      <c r="W187" s="38">
        <f>+COUNTIFS(Манзилли!N:N,D187,Манзилли!S:S,$U$335,Манзилли!R:R,"Жараён")</f>
        <v>0</v>
      </c>
      <c r="X187" s="38">
        <f>+COUNTIFS(Манзилли!N:N,D187,Манзилли!S:S,$U$335,Манзилли!R:R,"Қарор")</f>
        <v>2</v>
      </c>
      <c r="Y187" s="38">
        <f>+COUNTIFS(Манзилли!N:N,D187,Манзилли!S:S,$U$335,Манзилли!R:R,"Тўланди")</f>
        <v>9</v>
      </c>
      <c r="Z187" s="38">
        <f>+COUNTIFS(Манзилли!N:N,D187,Манзилли!S:S,$Y$335)</f>
        <v>0</v>
      </c>
      <c r="AA187" s="38">
        <f>+COUNTIFS(Манзилли!N:N,D187,Манзилли!S:S,$Y$335,Манзилли!R:R,"Рад")</f>
        <v>0</v>
      </c>
      <c r="AB187" s="38">
        <f>+COUNTIFS(Манзилли!N:N,D187,Манзилли!S:S,$Y$335,Манзилли!R:R,"Жараён")</f>
        <v>0</v>
      </c>
      <c r="AC187" s="38">
        <f>+COUNTIFS(Манзилли!N:N,D187,Манзилли!S:S,$Y$335,Манзилли!R:R,"Қарор")</f>
        <v>0</v>
      </c>
      <c r="AD187" s="38">
        <f>+COUNTIFS(Манзилли!N:N,D187,Манзилли!S:S,$Y$335,Манзилли!R:R,"Тўланди")</f>
        <v>0</v>
      </c>
      <c r="AE187" s="38">
        <f>+COUNTIFS(Манзилли!N:N,D187,Манзилли!S:S,$AD$335)</f>
        <v>0</v>
      </c>
      <c r="AF187" s="38">
        <f>+COUNTIFS(Манзилли!N:N,D187,Манзилли!S:S,$AD$335,Манзилли!R:R,"Рад")</f>
        <v>0</v>
      </c>
      <c r="AG187" s="38">
        <f>+COUNTIFS(Манзилли!N:N,D187,Манзилли!S:S,$AD$335,Манзилли!R:R,"Жараён")</f>
        <v>0</v>
      </c>
      <c r="AH187" s="38">
        <f>+COUNTIFS(Манзилли!N:N,D187,Манзилли!S:S,$AD$335,Манзилли!R:R,"Қарор")</f>
        <v>0</v>
      </c>
      <c r="AI187" s="38">
        <f>+COUNTIFS(Манзилли!N:N,D187,Манзилли!S:S,$AD$335,Манзилли!R:R,"Тўланди")</f>
        <v>0</v>
      </c>
      <c r="AJ187" s="38">
        <f>+COUNTIFS(Манзилли!N:N,D187,Манзилли!S:S,$AJ$335)</f>
        <v>2</v>
      </c>
      <c r="AK187" s="38">
        <f>+COUNTIFS(Манзилли!N:N,D187,Манзилли!S:S,$AJ$335,Манзилли!R:R,"Рад")</f>
        <v>2</v>
      </c>
      <c r="AL187" s="38">
        <f>+COUNTIFS(Манзилли!N:N,D187,Манзилли!S:S,$AJ$335,Манзилли!R:R,"Жараён")</f>
        <v>0</v>
      </c>
      <c r="AM187" s="38">
        <f>+COUNTIFS(Манзилли!N:N,D187,Манзилли!S:S,$AJ$335,Манзилли!R:R,"Қарор")</f>
        <v>0</v>
      </c>
      <c r="AN187" s="38">
        <f>+COUNTIFS(Манзилли!N:N,D187,Манзилли!S:S,$AJ$335,Манзилли!R:R,"Тўланди")</f>
        <v>0</v>
      </c>
      <c r="AO187" s="38">
        <f>+COUNTIFS(Манзилли!N:N,D187,Манзилли!S:S,$AO$335)</f>
        <v>0</v>
      </c>
      <c r="AP187" s="38">
        <f>+COUNTIFS(Манзилли!N:N,D187,Манзилли!S:S,$AO$335,Манзилли!R:R,"Рад")</f>
        <v>0</v>
      </c>
      <c r="AQ187" s="38">
        <f>+COUNTIFS(Манзилли!N:N,D187,Манзилли!S:S,$AO$335,Манзилли!R:R,"Жараён")</f>
        <v>0</v>
      </c>
      <c r="AR187" s="38">
        <f>+COUNTIFS(Манзилли!N:N,D187,Манзилли!S:S,$AO$335,Манзилли!R:R,"Қарор")</f>
        <v>0</v>
      </c>
      <c r="AS187" s="38">
        <f>+COUNTIFS(Манзилли!N:N,D187,Манзилли!S:S,$AO$335,Манзилли!R:R,"Тўланди")</f>
        <v>0</v>
      </c>
      <c r="AT187" s="38">
        <f>+COUNTIFS(Манзилли!D:D,#REF!,Манзилли!I:I,$BD$335)</f>
        <v>0</v>
      </c>
      <c r="AU187" s="38">
        <f>+COUNTIFS(Манзилли!D:D,#REF!,Манзилли!I:I,$BD$335,Манзилли!H:H,"Рад")</f>
        <v>0</v>
      </c>
      <c r="AV187" s="38">
        <f>+COUNTIFS(Манзилли!D:D,#REF!,Манзилли!I:I,$BD$335,Манзилли!H:H,"Жараён")</f>
        <v>0</v>
      </c>
      <c r="AW187" s="38">
        <f>+COUNTIFS(Манзилли!D:D,#REF!,Манзилли!I:I,$BD$335,Манзилли!H:H,"Қарор")</f>
        <v>0</v>
      </c>
      <c r="AX187" s="38">
        <f>+COUNTIFS(Манзилли!D:D,#REF!,Манзилли!I:I,$BD$335,Манзилли!H:H,"Тўланди")</f>
        <v>0</v>
      </c>
      <c r="AY187" s="38">
        <f>+COUNTIFS(Манзилли!I:I,#REF!,Манзилли!N:N,$BD$335)</f>
        <v>0</v>
      </c>
      <c r="AZ187" s="38">
        <f>+COUNTIFS(Манзилли!I:I,#REF!,Манзилли!N:N,$BD$335,Манзилли!M:M,"Рад")</f>
        <v>0</v>
      </c>
      <c r="BA187" s="38">
        <f>+COUNTIFS(Манзилли!I:I,#REF!,Манзилли!N:N,$BD$335,Манзилли!M:M,"Жараён")</f>
        <v>0</v>
      </c>
      <c r="BB187" s="38">
        <f>+COUNTIFS(Манзилли!I:I,#REF!,Манзилли!N:N,$BD$335,Манзилли!M:M,"Қарор")</f>
        <v>0</v>
      </c>
      <c r="BC187" s="38">
        <f>+COUNTIFS(Манзилли!I:I,#REF!,Манзилли!N:N,$BD$335,Манзилли!M:M,"Тўланди")</f>
        <v>0</v>
      </c>
      <c r="BD187" s="38">
        <f>+COUNTIFS(Манзилли!N:N,D187,Манзилли!S:S,$BD$335)</f>
        <v>1</v>
      </c>
      <c r="BE187" s="38">
        <f>+COUNTIFS(Манзилли!N:N,D187,Манзилли!S:S,$BD$335,Манзилли!R:R,"Рад")</f>
        <v>1</v>
      </c>
      <c r="BF187" s="38">
        <f>+COUNTIFS(Манзилли!N:N,D187,Манзилли!S:S,$BD$335,Манзилли!R:R,"Жараён")</f>
        <v>0</v>
      </c>
      <c r="BG187" s="38">
        <f>+COUNTIFS(Манзилли!N:N,D187,Манзилли!S:S,$BD$335,Манзилли!R:R,"Қарор")</f>
        <v>0</v>
      </c>
      <c r="BH187" s="38">
        <f>+COUNTIFS(Манзилли!N:N,D187,Манзилли!S:S,$BD$335,Манзилли!R:R,"Тўланди")</f>
        <v>0</v>
      </c>
      <c r="BI187" s="38">
        <f>+COUNTIFS(Манзилли!N:N,D187,Манзилли!S:S,$BI$335)</f>
        <v>0</v>
      </c>
      <c r="BJ187" s="38">
        <f>+COUNTIFS(Манзилли!N:N,D187,Манзилли!S:S,$BI$335,Манзилли!R:R,"Рад")</f>
        <v>0</v>
      </c>
      <c r="BK187" s="38">
        <f>+COUNTIFS(Манзилли!N:N,D187,Манзилли!S:S,$BI$335,Манзилли!R:R,"Жараён")</f>
        <v>0</v>
      </c>
      <c r="BL187" s="41">
        <f>+COUNTIFS(Манзилли!N:N,D187,Манзилли!S:S,$BI$335,Манзилли!R:R,"Қарор")</f>
        <v>0</v>
      </c>
      <c r="BM187" s="39">
        <f>+COUNTIFS(Манзилли!N:N,D187,Манзилли!S:S,$BI$335,Манзилли!R:R,"Тўланди")</f>
        <v>0</v>
      </c>
    </row>
    <row r="188" spans="1:65" ht="49.5" hidden="1" customHeight="1" x14ac:dyDescent="0.25">
      <c r="A188" s="67">
        <v>182</v>
      </c>
      <c r="B188" s="68" t="s">
        <v>43</v>
      </c>
      <c r="C188" s="72" t="s">
        <v>91</v>
      </c>
      <c r="D188" s="76">
        <v>42111975830052</v>
      </c>
      <c r="E188" s="37">
        <f t="shared" si="15"/>
        <v>57</v>
      </c>
      <c r="F188" s="38">
        <f t="shared" si="16"/>
        <v>22</v>
      </c>
      <c r="G188" s="38">
        <f t="shared" si="17"/>
        <v>1</v>
      </c>
      <c r="H188" s="38">
        <f t="shared" si="18"/>
        <v>1</v>
      </c>
      <c r="I188" s="38">
        <f t="shared" si="19"/>
        <v>1.7543859649122806</v>
      </c>
      <c r="J188" s="39">
        <f t="shared" si="20"/>
        <v>33</v>
      </c>
      <c r="K188" s="40">
        <f>+COUNTIFS(Манзилли!N:N,D188,Манзилли!S:S,$K$335)</f>
        <v>6</v>
      </c>
      <c r="L188" s="38">
        <f>+COUNTIFS(Манзилли!N:N,D188,Манзилли!S:S,$K$335,Манзилли!R:R,"Рад")</f>
        <v>5</v>
      </c>
      <c r="M188" s="38">
        <f>+COUNTIFS(Манзилли!N:N,D188,Манзилли!S:S,$K$335,Манзилли!R:R,"Жараён")</f>
        <v>1</v>
      </c>
      <c r="N188" s="38">
        <f>+COUNTIFS(Манзилли!N:N,D188,Манзилли!S:S,$K$335,Манзилли!R:R,"Қарор")</f>
        <v>0</v>
      </c>
      <c r="O188" s="38">
        <f>+COUNTIFS(Манзилли!N:N,D188,Манзилли!S:S,$K$335,Манзилли!R:R,"Тўланди")</f>
        <v>0</v>
      </c>
      <c r="P188" s="38">
        <f>+COUNTIFS(Манзилли!N:N,D188,Манзилли!S:S,$P$335)</f>
        <v>3</v>
      </c>
      <c r="Q188" s="38">
        <f>+COUNTIFS(Манзилли!N:N,D188,Манзилли!S:S,$P$335,Манзилли!R:R,"Рад")</f>
        <v>2</v>
      </c>
      <c r="R188" s="38">
        <f>+COUNTIFS(Манзилли!N:N,D188,Манзилли!S:S,$P$335,Манзилли!R:R,"Жараён")</f>
        <v>0</v>
      </c>
      <c r="S188" s="38">
        <f>+COUNTIFS(Манзилли!N:N,D188,Манзилли!S:S,$P$335,Манзилли!R:R,"Қарор")</f>
        <v>1</v>
      </c>
      <c r="T188" s="38">
        <f>+COUNTIFS(Манзилли!N:N,D188,Манзилли!S:S,$P$335,Манзилли!R:R,"Тўланди")</f>
        <v>0</v>
      </c>
      <c r="U188" s="38">
        <f>+COUNTIFS(Манзилли!N:N,D188,Манзилли!S:S,$U$335)</f>
        <v>30</v>
      </c>
      <c r="V188" s="38">
        <f>+COUNTIFS(Манзилли!N:N,D188,Манзилли!S:S,$U$335,Манзилли!R:R,"Рад")</f>
        <v>10</v>
      </c>
      <c r="W188" s="38">
        <f>+COUNTIFS(Манзилли!N:N,D188,Манзилли!S:S,$U$335,Манзилли!R:R,"Жараён")</f>
        <v>0</v>
      </c>
      <c r="X188" s="38">
        <f>+COUNTIFS(Манзилли!N:N,D188,Манзилли!S:S,$U$335,Манзилли!R:R,"Қарор")</f>
        <v>0</v>
      </c>
      <c r="Y188" s="38">
        <f>+COUNTIFS(Манзилли!N:N,D188,Манзилли!S:S,$U$335,Манзилли!R:R,"Тўланди")</f>
        <v>20</v>
      </c>
      <c r="Z188" s="38">
        <f>+COUNTIFS(Манзилли!N:N,D188,Манзилли!S:S,$Y$335)</f>
        <v>14</v>
      </c>
      <c r="AA188" s="38">
        <f>+COUNTIFS(Манзилли!N:N,D188,Манзилли!S:S,$Y$335,Манзилли!R:R,"Рад")</f>
        <v>3</v>
      </c>
      <c r="AB188" s="38">
        <f>+COUNTIFS(Манзилли!N:N,D188,Манзилли!S:S,$Y$335,Манзилли!R:R,"Жараён")</f>
        <v>0</v>
      </c>
      <c r="AC188" s="38">
        <f>+COUNTIFS(Манзилли!N:N,D188,Манзилли!S:S,$Y$335,Манзилли!R:R,"Қарор")</f>
        <v>0</v>
      </c>
      <c r="AD188" s="38">
        <f>+COUNTIFS(Манзилли!N:N,D188,Манзилли!S:S,$Y$335,Манзилли!R:R,"Тўланди")</f>
        <v>11</v>
      </c>
      <c r="AE188" s="38">
        <f>+COUNTIFS(Манзилли!N:N,D188,Манзилли!S:S,$AD$335)</f>
        <v>4</v>
      </c>
      <c r="AF188" s="38">
        <f>+COUNTIFS(Манзилли!N:N,D188,Манзилли!S:S,$AD$335,Манзилли!R:R,"Рад")</f>
        <v>2</v>
      </c>
      <c r="AG188" s="38">
        <f>+COUNTIFS(Манзилли!N:N,D188,Манзилли!S:S,$AD$335,Манзилли!R:R,"Жараён")</f>
        <v>0</v>
      </c>
      <c r="AH188" s="38">
        <f>+COUNTIFS(Манзилли!N:N,D188,Манзилли!S:S,$AD$335,Манзилли!R:R,"Қарор")</f>
        <v>0</v>
      </c>
      <c r="AI188" s="38">
        <f>+COUNTIFS(Манзилли!N:N,D188,Манзилли!S:S,$AD$335,Манзилли!R:R,"Тўланди")</f>
        <v>2</v>
      </c>
      <c r="AJ188" s="38">
        <f>+COUNTIFS(Манзилли!N:N,D188,Манзилли!S:S,$AJ$335)</f>
        <v>0</v>
      </c>
      <c r="AK188" s="38">
        <f>+COUNTIFS(Манзилли!N:N,D188,Манзилли!S:S,$AJ$335,Манзилли!R:R,"Рад")</f>
        <v>0</v>
      </c>
      <c r="AL188" s="38">
        <f>+COUNTIFS(Манзилли!N:N,D188,Манзилли!S:S,$AJ$335,Манзилли!R:R,"Жараён")</f>
        <v>0</v>
      </c>
      <c r="AM188" s="38">
        <f>+COUNTIFS(Манзилли!N:N,D188,Манзилли!S:S,$AJ$335,Манзилли!R:R,"Қарор")</f>
        <v>0</v>
      </c>
      <c r="AN188" s="38">
        <f>+COUNTIFS(Манзилли!N:N,D188,Манзилли!S:S,$AJ$335,Манзилли!R:R,"Тўланди")</f>
        <v>0</v>
      </c>
      <c r="AO188" s="38">
        <f>+COUNTIFS(Манзилли!N:N,D188,Манзилли!S:S,$AO$335)</f>
        <v>0</v>
      </c>
      <c r="AP188" s="38">
        <f>+COUNTIFS(Манзилли!N:N,D188,Манзилли!S:S,$AO$335,Манзилли!R:R,"Рад")</f>
        <v>0</v>
      </c>
      <c r="AQ188" s="38">
        <f>+COUNTIFS(Манзилли!N:N,D188,Манзилли!S:S,$AO$335,Манзилли!R:R,"Жараён")</f>
        <v>0</v>
      </c>
      <c r="AR188" s="38">
        <f>+COUNTIFS(Манзилли!N:N,D188,Манзилли!S:S,$AO$335,Манзилли!R:R,"Қарор")</f>
        <v>0</v>
      </c>
      <c r="AS188" s="38">
        <f>+COUNTIFS(Манзилли!N:N,D188,Манзилли!S:S,$AO$335,Манзилли!R:R,"Тўланди")</f>
        <v>0</v>
      </c>
      <c r="AT188" s="38">
        <f>+COUNTIFS(Манзилли!D:D,#REF!,Манзилли!I:I,$BD$335)</f>
        <v>0</v>
      </c>
      <c r="AU188" s="38">
        <f>+COUNTIFS(Манзилли!D:D,#REF!,Манзилли!I:I,$BD$335,Манзилли!H:H,"Рад")</f>
        <v>0</v>
      </c>
      <c r="AV188" s="38">
        <f>+COUNTIFS(Манзилли!D:D,#REF!,Манзилли!I:I,$BD$335,Манзилли!H:H,"Жараён")</f>
        <v>0</v>
      </c>
      <c r="AW188" s="38">
        <f>+COUNTIFS(Манзилли!D:D,#REF!,Манзилли!I:I,$BD$335,Манзилли!H:H,"Қарор")</f>
        <v>0</v>
      </c>
      <c r="AX188" s="38">
        <f>+COUNTIFS(Манзилли!D:D,#REF!,Манзилли!I:I,$BD$335,Манзилли!H:H,"Тўланди")</f>
        <v>0</v>
      </c>
      <c r="AY188" s="38">
        <f>+COUNTIFS(Манзилли!I:I,#REF!,Манзилли!N:N,$BD$335)</f>
        <v>0</v>
      </c>
      <c r="AZ188" s="38">
        <f>+COUNTIFS(Манзилли!I:I,#REF!,Манзилли!N:N,$BD$335,Манзилли!M:M,"Рад")</f>
        <v>0</v>
      </c>
      <c r="BA188" s="38">
        <f>+COUNTIFS(Манзилли!I:I,#REF!,Манзилли!N:N,$BD$335,Манзилли!M:M,"Жараён")</f>
        <v>0</v>
      </c>
      <c r="BB188" s="38">
        <f>+COUNTIFS(Манзилли!I:I,#REF!,Манзилли!N:N,$BD$335,Манзилли!M:M,"Қарор")</f>
        <v>0</v>
      </c>
      <c r="BC188" s="38">
        <f>+COUNTIFS(Манзилли!I:I,#REF!,Манзилли!N:N,$BD$335,Манзилли!M:M,"Тўланди")</f>
        <v>0</v>
      </c>
      <c r="BD188" s="38">
        <f>+COUNTIFS(Манзилли!N:N,D188,Манзилли!S:S,$BD$335)</f>
        <v>0</v>
      </c>
      <c r="BE188" s="38">
        <f>+COUNTIFS(Манзилли!N:N,D188,Манзилли!S:S,$BD$335,Манзилли!R:R,"Рад")</f>
        <v>0</v>
      </c>
      <c r="BF188" s="38">
        <f>+COUNTIFS(Манзилли!N:N,D188,Манзилли!S:S,$BD$335,Манзилли!R:R,"Жараён")</f>
        <v>0</v>
      </c>
      <c r="BG188" s="38">
        <f>+COUNTIFS(Манзилли!N:N,D188,Манзилли!S:S,$BD$335,Манзилли!R:R,"Қарор")</f>
        <v>0</v>
      </c>
      <c r="BH188" s="38">
        <f>+COUNTIFS(Манзилли!N:N,D188,Манзилли!S:S,$BD$335,Манзилли!R:R,"Тўланди")</f>
        <v>0</v>
      </c>
      <c r="BI188" s="38">
        <f>+COUNTIFS(Манзилли!N:N,D188,Манзилли!S:S,$BI$335)</f>
        <v>0</v>
      </c>
      <c r="BJ188" s="38">
        <f>+COUNTIFS(Манзилли!N:N,D188,Манзилли!S:S,$BI$335,Манзилли!R:R,"Рад")</f>
        <v>0</v>
      </c>
      <c r="BK188" s="38">
        <f>+COUNTIFS(Манзилли!N:N,D188,Манзилли!S:S,$BI$335,Манзилли!R:R,"Жараён")</f>
        <v>0</v>
      </c>
      <c r="BL188" s="41">
        <f>+COUNTIFS(Манзилли!N:N,D188,Манзилли!S:S,$BI$335,Манзилли!R:R,"Қарор")</f>
        <v>0</v>
      </c>
      <c r="BM188" s="39">
        <f>+COUNTIFS(Манзилли!N:N,D188,Манзилли!S:S,$BI$335,Манзилли!R:R,"Тўланди")</f>
        <v>0</v>
      </c>
    </row>
    <row r="189" spans="1:65" ht="49.5" hidden="1" customHeight="1" x14ac:dyDescent="0.25">
      <c r="A189" s="67">
        <v>183</v>
      </c>
      <c r="B189" s="68" t="s">
        <v>43</v>
      </c>
      <c r="C189" s="72" t="s">
        <v>323</v>
      </c>
      <c r="D189" s="76">
        <v>42812942390080</v>
      </c>
      <c r="E189" s="37">
        <f t="shared" si="15"/>
        <v>32</v>
      </c>
      <c r="F189" s="38">
        <f t="shared" si="16"/>
        <v>18</v>
      </c>
      <c r="G189" s="38">
        <f t="shared" si="17"/>
        <v>1</v>
      </c>
      <c r="H189" s="38">
        <f t="shared" si="18"/>
        <v>2</v>
      </c>
      <c r="I189" s="38">
        <f t="shared" si="19"/>
        <v>3.125</v>
      </c>
      <c r="J189" s="39">
        <f t="shared" si="20"/>
        <v>12</v>
      </c>
      <c r="K189" s="40">
        <f>+COUNTIFS(Манзилли!N:N,D189,Манзилли!S:S,$K$335)</f>
        <v>2</v>
      </c>
      <c r="L189" s="38">
        <f>+COUNTIFS(Манзилли!N:N,D189,Манзилли!S:S,$K$335,Манзилли!R:R,"Рад")</f>
        <v>1</v>
      </c>
      <c r="M189" s="38">
        <f>+COUNTIFS(Манзилли!N:N,D189,Манзилли!S:S,$K$335,Манзилли!R:R,"Жараён")</f>
        <v>1</v>
      </c>
      <c r="N189" s="38">
        <f>+COUNTIFS(Манзилли!N:N,D189,Манзилли!S:S,$K$335,Манзилли!R:R,"Қарор")</f>
        <v>0</v>
      </c>
      <c r="O189" s="38">
        <f>+COUNTIFS(Манзилли!N:N,D189,Манзилли!S:S,$K$335,Манзилли!R:R,"Тўланди")</f>
        <v>0</v>
      </c>
      <c r="P189" s="38">
        <f>+COUNTIFS(Манзилли!N:N,D189,Манзилли!S:S,$P$335)</f>
        <v>3</v>
      </c>
      <c r="Q189" s="38">
        <f>+COUNTIFS(Манзилли!N:N,D189,Манзилли!S:S,$P$335,Манзилли!R:R,"Рад")</f>
        <v>2</v>
      </c>
      <c r="R189" s="38">
        <f>+COUNTIFS(Манзилли!N:N,D189,Манзилли!S:S,$P$335,Манзилли!R:R,"Жараён")</f>
        <v>0</v>
      </c>
      <c r="S189" s="38">
        <f>+COUNTIFS(Манзилли!N:N,D189,Манзилли!S:S,$P$335,Манзилли!R:R,"Қарор")</f>
        <v>1</v>
      </c>
      <c r="T189" s="38">
        <f>+COUNTIFS(Манзилли!N:N,D189,Манзилли!S:S,$P$335,Манзилли!R:R,"Тўланди")</f>
        <v>0</v>
      </c>
      <c r="U189" s="38">
        <f>+COUNTIFS(Манзилли!N:N,D189,Манзилли!S:S,$U$335)</f>
        <v>13</v>
      </c>
      <c r="V189" s="38">
        <f>+COUNTIFS(Манзилли!N:N,D189,Манзилли!S:S,$U$335,Манзилли!R:R,"Рад")</f>
        <v>7</v>
      </c>
      <c r="W189" s="38">
        <f>+COUNTIFS(Манзилли!N:N,D189,Манзилли!S:S,$U$335,Манзилли!R:R,"Жараён")</f>
        <v>0</v>
      </c>
      <c r="X189" s="38">
        <f>+COUNTIFS(Манзилли!N:N,D189,Манзилли!S:S,$U$335,Манзилли!R:R,"Қарор")</f>
        <v>0</v>
      </c>
      <c r="Y189" s="38">
        <f>+COUNTIFS(Манзилли!N:N,D189,Манзилли!S:S,$U$335,Манзилли!R:R,"Тўланди")</f>
        <v>6</v>
      </c>
      <c r="Z189" s="38">
        <f>+COUNTIFS(Манзилли!N:N,D189,Манзилли!S:S,$Y$335)</f>
        <v>9</v>
      </c>
      <c r="AA189" s="38">
        <f>+COUNTIFS(Манзилли!N:N,D189,Манзилли!S:S,$Y$335,Манзилли!R:R,"Рад")</f>
        <v>4</v>
      </c>
      <c r="AB189" s="38">
        <f>+COUNTIFS(Манзилли!N:N,D189,Манзилли!S:S,$Y$335,Манзилли!R:R,"Жараён")</f>
        <v>0</v>
      </c>
      <c r="AC189" s="38">
        <f>+COUNTIFS(Манзилли!N:N,D189,Манзилли!S:S,$Y$335,Манзилли!R:R,"Қарор")</f>
        <v>1</v>
      </c>
      <c r="AD189" s="38">
        <f>+COUNTIFS(Манзилли!N:N,D189,Манзилли!S:S,$Y$335,Манзилли!R:R,"Тўланди")</f>
        <v>4</v>
      </c>
      <c r="AE189" s="38">
        <f>+COUNTIFS(Манзилли!N:N,D189,Манзилли!S:S,$AD$335)</f>
        <v>0</v>
      </c>
      <c r="AF189" s="38">
        <f>+COUNTIFS(Манзилли!N:N,D189,Манзилли!S:S,$AD$335,Манзилли!R:R,"Рад")</f>
        <v>0</v>
      </c>
      <c r="AG189" s="38">
        <f>+COUNTIFS(Манзилли!N:N,D189,Манзилли!S:S,$AD$335,Манзилли!R:R,"Жараён")</f>
        <v>0</v>
      </c>
      <c r="AH189" s="38">
        <f>+COUNTIFS(Манзилли!N:N,D189,Манзилли!S:S,$AD$335,Манзилли!R:R,"Қарор")</f>
        <v>0</v>
      </c>
      <c r="AI189" s="38">
        <f>+COUNTIFS(Манзилли!N:N,D189,Манзилли!S:S,$AD$335,Манзилли!R:R,"Тўланди")</f>
        <v>0</v>
      </c>
      <c r="AJ189" s="38">
        <f>+COUNTIFS(Манзилли!N:N,D189,Манзилли!S:S,$AJ$335)</f>
        <v>4</v>
      </c>
      <c r="AK189" s="38">
        <f>+COUNTIFS(Манзилли!N:N,D189,Манзилли!S:S,$AJ$335,Манзилли!R:R,"Рад")</f>
        <v>3</v>
      </c>
      <c r="AL189" s="38">
        <f>+COUNTIFS(Манзилли!N:N,D189,Манзилли!S:S,$AJ$335,Манзилли!R:R,"Жараён")</f>
        <v>0</v>
      </c>
      <c r="AM189" s="38">
        <f>+COUNTIFS(Манзилли!N:N,D189,Манзилли!S:S,$AJ$335,Манзилли!R:R,"Қарор")</f>
        <v>0</v>
      </c>
      <c r="AN189" s="38">
        <f>+COUNTIFS(Манзилли!N:N,D189,Манзилли!S:S,$AJ$335,Манзилли!R:R,"Тўланди")</f>
        <v>1</v>
      </c>
      <c r="AO189" s="38">
        <f>+COUNTIFS(Манзилли!N:N,D189,Манзилли!S:S,$AO$335)</f>
        <v>0</v>
      </c>
      <c r="AP189" s="38">
        <f>+COUNTIFS(Манзилли!N:N,D189,Манзилли!S:S,$AO$335,Манзилли!R:R,"Рад")</f>
        <v>0</v>
      </c>
      <c r="AQ189" s="38">
        <f>+COUNTIFS(Манзилли!N:N,D189,Манзилли!S:S,$AO$335,Манзилли!R:R,"Жараён")</f>
        <v>0</v>
      </c>
      <c r="AR189" s="38">
        <f>+COUNTIFS(Манзилли!N:N,D189,Манзилли!S:S,$AO$335,Манзилли!R:R,"Қарор")</f>
        <v>0</v>
      </c>
      <c r="AS189" s="38">
        <f>+COUNTIFS(Манзилли!N:N,D189,Манзилли!S:S,$AO$335,Манзилли!R:R,"Тўланди")</f>
        <v>0</v>
      </c>
      <c r="AT189" s="38">
        <f>+COUNTIFS(Манзилли!D:D,#REF!,Манзилли!I:I,$BD$335)</f>
        <v>0</v>
      </c>
      <c r="AU189" s="38">
        <f>+COUNTIFS(Манзилли!D:D,#REF!,Манзилли!I:I,$BD$335,Манзилли!H:H,"Рад")</f>
        <v>0</v>
      </c>
      <c r="AV189" s="38">
        <f>+COUNTIFS(Манзилли!D:D,#REF!,Манзилли!I:I,$BD$335,Манзилли!H:H,"Жараён")</f>
        <v>0</v>
      </c>
      <c r="AW189" s="38">
        <f>+COUNTIFS(Манзилли!D:D,#REF!,Манзилли!I:I,$BD$335,Манзилли!H:H,"Қарор")</f>
        <v>0</v>
      </c>
      <c r="AX189" s="38">
        <f>+COUNTIFS(Манзилли!D:D,#REF!,Манзилли!I:I,$BD$335,Манзилли!H:H,"Тўланди")</f>
        <v>0</v>
      </c>
      <c r="AY189" s="38">
        <f>+COUNTIFS(Манзилли!I:I,#REF!,Манзилли!N:N,$BD$335)</f>
        <v>0</v>
      </c>
      <c r="AZ189" s="38">
        <f>+COUNTIFS(Манзилли!I:I,#REF!,Манзилли!N:N,$BD$335,Манзилли!M:M,"Рад")</f>
        <v>0</v>
      </c>
      <c r="BA189" s="38">
        <f>+COUNTIFS(Манзилли!I:I,#REF!,Манзилли!N:N,$BD$335,Манзилли!M:M,"Жараён")</f>
        <v>0</v>
      </c>
      <c r="BB189" s="38">
        <f>+COUNTIFS(Манзилли!I:I,#REF!,Манзилли!N:N,$BD$335,Манзилли!M:M,"Қарор")</f>
        <v>0</v>
      </c>
      <c r="BC189" s="38">
        <f>+COUNTIFS(Манзилли!I:I,#REF!,Манзилли!N:N,$BD$335,Манзилли!M:M,"Тўланди")</f>
        <v>0</v>
      </c>
      <c r="BD189" s="38">
        <f>+COUNTIFS(Манзилли!N:N,D189,Манзилли!S:S,$BD$335)</f>
        <v>1</v>
      </c>
      <c r="BE189" s="38">
        <f>+COUNTIFS(Манзилли!N:N,D189,Манзилли!S:S,$BD$335,Манзилли!R:R,"Рад")</f>
        <v>1</v>
      </c>
      <c r="BF189" s="38">
        <f>+COUNTIFS(Манзилли!N:N,D189,Манзилли!S:S,$BD$335,Манзилли!R:R,"Жараён")</f>
        <v>0</v>
      </c>
      <c r="BG189" s="38">
        <f>+COUNTIFS(Манзилли!N:N,D189,Манзилли!S:S,$BD$335,Манзилли!R:R,"Қарор")</f>
        <v>0</v>
      </c>
      <c r="BH189" s="38">
        <f>+COUNTIFS(Манзилли!N:N,D189,Манзилли!S:S,$BD$335,Манзилли!R:R,"Тўланди")</f>
        <v>0</v>
      </c>
      <c r="BI189" s="38">
        <f>+COUNTIFS(Манзилли!N:N,D189,Манзилли!S:S,$BI$335)</f>
        <v>0</v>
      </c>
      <c r="BJ189" s="38">
        <f>+COUNTIFS(Манзилли!N:N,D189,Манзилли!S:S,$BI$335,Манзилли!R:R,"Рад")</f>
        <v>0</v>
      </c>
      <c r="BK189" s="38">
        <f>+COUNTIFS(Манзилли!N:N,D189,Манзилли!S:S,$BI$335,Манзилли!R:R,"Жараён")</f>
        <v>0</v>
      </c>
      <c r="BL189" s="41">
        <f>+COUNTIFS(Манзилли!N:N,D189,Манзилли!S:S,$BI$335,Манзилли!R:R,"Қарор")</f>
        <v>0</v>
      </c>
      <c r="BM189" s="39">
        <f>+COUNTIFS(Манзилли!N:N,D189,Манзилли!S:S,$BI$335,Манзилли!R:R,"Тўланди")</f>
        <v>0</v>
      </c>
    </row>
    <row r="190" spans="1:65" ht="49.5" hidden="1" customHeight="1" x14ac:dyDescent="0.25">
      <c r="A190" s="67">
        <v>184</v>
      </c>
      <c r="B190" s="68" t="s">
        <v>43</v>
      </c>
      <c r="C190" s="72" t="s">
        <v>1603</v>
      </c>
      <c r="D190" s="76">
        <v>42709822390026</v>
      </c>
      <c r="E190" s="37">
        <f t="shared" si="15"/>
        <v>24</v>
      </c>
      <c r="F190" s="38">
        <f t="shared" si="16"/>
        <v>10</v>
      </c>
      <c r="G190" s="38">
        <f t="shared" si="17"/>
        <v>0</v>
      </c>
      <c r="H190" s="38">
        <f t="shared" si="18"/>
        <v>1</v>
      </c>
      <c r="I190" s="38">
        <f t="shared" si="19"/>
        <v>0</v>
      </c>
      <c r="J190" s="39">
        <f t="shared" si="20"/>
        <v>13</v>
      </c>
      <c r="K190" s="40">
        <f>+COUNTIFS(Манзилли!N:N,D190,Манзилли!S:S,$K$335)</f>
        <v>0</v>
      </c>
      <c r="L190" s="38">
        <f>+COUNTIFS(Манзилли!N:N,D190,Манзилли!S:S,$K$335,Манзилли!R:R,"Рад")</f>
        <v>0</v>
      </c>
      <c r="M190" s="38">
        <f>+COUNTIFS(Манзилли!N:N,D190,Манзилли!S:S,$K$335,Манзилли!R:R,"Жараён")</f>
        <v>0</v>
      </c>
      <c r="N190" s="38">
        <f>+COUNTIFS(Манзилли!N:N,D190,Манзилли!S:S,$K$335,Манзилли!R:R,"Қарор")</f>
        <v>0</v>
      </c>
      <c r="O190" s="38">
        <f>+COUNTIFS(Манзилли!N:N,D190,Манзилли!S:S,$K$335,Манзилли!R:R,"Тўланди")</f>
        <v>0</v>
      </c>
      <c r="P190" s="38">
        <f>+COUNTIFS(Манзилли!N:N,D190,Манзилли!S:S,$P$335)</f>
        <v>2</v>
      </c>
      <c r="Q190" s="38">
        <f>+COUNTIFS(Манзилли!N:N,D190,Манзилли!S:S,$P$335,Манзилли!R:R,"Рад")</f>
        <v>2</v>
      </c>
      <c r="R190" s="38">
        <f>+COUNTIFS(Манзилли!N:N,D190,Манзилли!S:S,$P$335,Манзилли!R:R,"Жараён")</f>
        <v>0</v>
      </c>
      <c r="S190" s="38">
        <f>+COUNTIFS(Манзилли!N:N,D190,Манзилли!S:S,$P$335,Манзилли!R:R,"Қарор")</f>
        <v>0</v>
      </c>
      <c r="T190" s="38">
        <f>+COUNTIFS(Манзилли!N:N,D190,Манзилли!S:S,$P$335,Манзилли!R:R,"Тўланди")</f>
        <v>0</v>
      </c>
      <c r="U190" s="38">
        <f>+COUNTIFS(Манзилли!N:N,D190,Манзилли!S:S,$U$335)</f>
        <v>15</v>
      </c>
      <c r="V190" s="38">
        <f>+COUNTIFS(Манзилли!N:N,D190,Манзилли!S:S,$U$335,Манзилли!R:R,"Рад")</f>
        <v>5</v>
      </c>
      <c r="W190" s="38">
        <f>+COUNTIFS(Манзилли!N:N,D190,Манзилли!S:S,$U$335,Манзилли!R:R,"Жараён")</f>
        <v>0</v>
      </c>
      <c r="X190" s="38">
        <f>+COUNTIFS(Манзилли!N:N,D190,Манзилли!S:S,$U$335,Манзилли!R:R,"Қарор")</f>
        <v>0</v>
      </c>
      <c r="Y190" s="38">
        <f>+COUNTIFS(Манзилли!N:N,D190,Манзилли!S:S,$U$335,Манзилли!R:R,"Тўланди")</f>
        <v>10</v>
      </c>
      <c r="Z190" s="38">
        <f>+COUNTIFS(Манзилли!N:N,D190,Манзилли!S:S,$Y$335)</f>
        <v>7</v>
      </c>
      <c r="AA190" s="38">
        <f>+COUNTIFS(Манзилли!N:N,D190,Манзилли!S:S,$Y$335,Манзилли!R:R,"Рад")</f>
        <v>3</v>
      </c>
      <c r="AB190" s="38">
        <f>+COUNTIFS(Манзилли!N:N,D190,Манзилли!S:S,$Y$335,Манзилли!R:R,"Жараён")</f>
        <v>0</v>
      </c>
      <c r="AC190" s="38">
        <f>+COUNTIFS(Манзилли!N:N,D190,Манзилли!S:S,$Y$335,Манзилли!R:R,"Қарор")</f>
        <v>1</v>
      </c>
      <c r="AD190" s="38">
        <f>+COUNTIFS(Манзилли!N:N,D190,Манзилли!S:S,$Y$335,Манзилли!R:R,"Тўланди")</f>
        <v>3</v>
      </c>
      <c r="AE190" s="38">
        <f>+COUNTIFS(Манзилли!N:N,D190,Манзилли!S:S,$AD$335)</f>
        <v>0</v>
      </c>
      <c r="AF190" s="38">
        <f>+COUNTIFS(Манзилли!N:N,D190,Манзилли!S:S,$AD$335,Манзилли!R:R,"Рад")</f>
        <v>0</v>
      </c>
      <c r="AG190" s="38">
        <f>+COUNTIFS(Манзилли!N:N,D190,Манзилли!S:S,$AD$335,Манзилли!R:R,"Жараён")</f>
        <v>0</v>
      </c>
      <c r="AH190" s="38">
        <f>+COUNTIFS(Манзилли!N:N,D190,Манзилли!S:S,$AD$335,Манзилли!R:R,"Қарор")</f>
        <v>0</v>
      </c>
      <c r="AI190" s="38">
        <f>+COUNTIFS(Манзилли!N:N,D190,Манзилли!S:S,$AD$335,Манзилли!R:R,"Тўланди")</f>
        <v>0</v>
      </c>
      <c r="AJ190" s="38">
        <f>+COUNTIFS(Манзилли!N:N,D190,Манзилли!S:S,$AJ$335)</f>
        <v>0</v>
      </c>
      <c r="AK190" s="38">
        <f>+COUNTIFS(Манзилли!N:N,D190,Манзилли!S:S,$AJ$335,Манзилли!R:R,"Рад")</f>
        <v>0</v>
      </c>
      <c r="AL190" s="38">
        <f>+COUNTIFS(Манзилли!N:N,D190,Манзилли!S:S,$AJ$335,Манзилли!R:R,"Жараён")</f>
        <v>0</v>
      </c>
      <c r="AM190" s="38">
        <f>+COUNTIFS(Манзилли!N:N,D190,Манзилли!S:S,$AJ$335,Манзилли!R:R,"Қарор")</f>
        <v>0</v>
      </c>
      <c r="AN190" s="38">
        <f>+COUNTIFS(Манзилли!N:N,D190,Манзилли!S:S,$AJ$335,Манзилли!R:R,"Тўланди")</f>
        <v>0</v>
      </c>
      <c r="AO190" s="38">
        <f>+COUNTIFS(Манзилли!N:N,D190,Манзилли!S:S,$AO$335)</f>
        <v>0</v>
      </c>
      <c r="AP190" s="38">
        <f>+COUNTIFS(Манзилли!N:N,D190,Манзилли!S:S,$AO$335,Манзилли!R:R,"Рад")</f>
        <v>0</v>
      </c>
      <c r="AQ190" s="38">
        <f>+COUNTIFS(Манзилли!N:N,D190,Манзилли!S:S,$AO$335,Манзилли!R:R,"Жараён")</f>
        <v>0</v>
      </c>
      <c r="AR190" s="38">
        <f>+COUNTIFS(Манзилли!N:N,D190,Манзилли!S:S,$AO$335,Манзилли!R:R,"Қарор")</f>
        <v>0</v>
      </c>
      <c r="AS190" s="38">
        <f>+COUNTIFS(Манзилли!N:N,D190,Манзилли!S:S,$AO$335,Манзилли!R:R,"Тўланди")</f>
        <v>0</v>
      </c>
      <c r="AT190" s="38">
        <f>+COUNTIFS(Манзилли!D:D,#REF!,Манзилли!I:I,$BD$335)</f>
        <v>0</v>
      </c>
      <c r="AU190" s="38">
        <f>+COUNTIFS(Манзилли!D:D,#REF!,Манзилли!I:I,$BD$335,Манзилли!H:H,"Рад")</f>
        <v>0</v>
      </c>
      <c r="AV190" s="38">
        <f>+COUNTIFS(Манзилли!D:D,#REF!,Манзилли!I:I,$BD$335,Манзилли!H:H,"Жараён")</f>
        <v>0</v>
      </c>
      <c r="AW190" s="38">
        <f>+COUNTIFS(Манзилли!D:D,#REF!,Манзилли!I:I,$BD$335,Манзилли!H:H,"Қарор")</f>
        <v>0</v>
      </c>
      <c r="AX190" s="38">
        <f>+COUNTIFS(Манзилли!D:D,#REF!,Манзилли!I:I,$BD$335,Манзилли!H:H,"Тўланди")</f>
        <v>0</v>
      </c>
      <c r="AY190" s="38">
        <f>+COUNTIFS(Манзилли!I:I,#REF!,Манзилли!N:N,$BD$335)</f>
        <v>0</v>
      </c>
      <c r="AZ190" s="38">
        <f>+COUNTIFS(Манзилли!I:I,#REF!,Манзилли!N:N,$BD$335,Манзилли!M:M,"Рад")</f>
        <v>0</v>
      </c>
      <c r="BA190" s="38">
        <f>+COUNTIFS(Манзилли!I:I,#REF!,Манзилли!N:N,$BD$335,Манзилли!M:M,"Жараён")</f>
        <v>0</v>
      </c>
      <c r="BB190" s="38">
        <f>+COUNTIFS(Манзилли!I:I,#REF!,Манзилли!N:N,$BD$335,Манзилли!M:M,"Қарор")</f>
        <v>0</v>
      </c>
      <c r="BC190" s="38">
        <f>+COUNTIFS(Манзилли!I:I,#REF!,Манзилли!N:N,$BD$335,Манзилли!M:M,"Тўланди")</f>
        <v>0</v>
      </c>
      <c r="BD190" s="38">
        <f>+COUNTIFS(Манзилли!N:N,D190,Манзилли!S:S,$BD$335)</f>
        <v>0</v>
      </c>
      <c r="BE190" s="38">
        <f>+COUNTIFS(Манзилли!N:N,D190,Манзилли!S:S,$BD$335,Манзилли!R:R,"Рад")</f>
        <v>0</v>
      </c>
      <c r="BF190" s="38">
        <f>+COUNTIFS(Манзилли!N:N,D190,Манзилли!S:S,$BD$335,Манзилли!R:R,"Жараён")</f>
        <v>0</v>
      </c>
      <c r="BG190" s="38">
        <f>+COUNTIFS(Манзилли!N:N,D190,Манзилли!S:S,$BD$335,Манзилли!R:R,"Қарор")</f>
        <v>0</v>
      </c>
      <c r="BH190" s="38">
        <f>+COUNTIFS(Манзилли!N:N,D190,Манзилли!S:S,$BD$335,Манзилли!R:R,"Тўланди")</f>
        <v>0</v>
      </c>
      <c r="BI190" s="38">
        <f>+COUNTIFS(Манзилли!N:N,D190,Манзилли!S:S,$BI$335)</f>
        <v>0</v>
      </c>
      <c r="BJ190" s="38">
        <f>+COUNTIFS(Манзилли!N:N,D190,Манзилли!S:S,$BI$335,Манзилли!R:R,"Рад")</f>
        <v>0</v>
      </c>
      <c r="BK190" s="38">
        <f>+COUNTIFS(Манзилли!N:N,D190,Манзилли!S:S,$BI$335,Манзилли!R:R,"Жараён")</f>
        <v>0</v>
      </c>
      <c r="BL190" s="41">
        <f>+COUNTIFS(Манзилли!N:N,D190,Манзилли!S:S,$BI$335,Манзилли!R:R,"Қарор")</f>
        <v>0</v>
      </c>
      <c r="BM190" s="39">
        <f>+COUNTIFS(Манзилли!N:N,D190,Манзилли!S:S,$BI$335,Манзилли!R:R,"Тўланди")</f>
        <v>0</v>
      </c>
    </row>
    <row r="191" spans="1:65" ht="49.5" hidden="1" customHeight="1" x14ac:dyDescent="0.25">
      <c r="A191" s="67">
        <v>185</v>
      </c>
      <c r="B191" s="68" t="s">
        <v>43</v>
      </c>
      <c r="C191" s="72" t="s">
        <v>1605</v>
      </c>
      <c r="D191" s="76">
        <v>31406775840010</v>
      </c>
      <c r="E191" s="37">
        <f t="shared" si="15"/>
        <v>21</v>
      </c>
      <c r="F191" s="38">
        <f t="shared" si="16"/>
        <v>7</v>
      </c>
      <c r="G191" s="38">
        <f t="shared" si="17"/>
        <v>1</v>
      </c>
      <c r="H191" s="38">
        <f t="shared" si="18"/>
        <v>2</v>
      </c>
      <c r="I191" s="38">
        <f t="shared" si="19"/>
        <v>4.7619047619047619</v>
      </c>
      <c r="J191" s="39">
        <f t="shared" si="20"/>
        <v>11</v>
      </c>
      <c r="K191" s="40">
        <f>+COUNTIFS(Манзилли!N:N,D191,Манзилли!S:S,$K$335)</f>
        <v>1</v>
      </c>
      <c r="L191" s="38">
        <f>+COUNTIFS(Манзилли!N:N,D191,Манзилли!S:S,$K$335,Манзилли!R:R,"Рад")</f>
        <v>1</v>
      </c>
      <c r="M191" s="38">
        <f>+COUNTIFS(Манзилли!N:N,D191,Манзилли!S:S,$K$335,Манзилли!R:R,"Жараён")</f>
        <v>0</v>
      </c>
      <c r="N191" s="38">
        <f>+COUNTIFS(Манзилли!N:N,D191,Манзилли!S:S,$K$335,Манзилли!R:R,"Қарор")</f>
        <v>0</v>
      </c>
      <c r="O191" s="38">
        <f>+COUNTIFS(Манзилли!N:N,D191,Манзилли!S:S,$K$335,Манзилли!R:R,"Тўланди")</f>
        <v>0</v>
      </c>
      <c r="P191" s="38">
        <f>+COUNTIFS(Манзилли!N:N,D191,Манзилли!S:S,$P$335)</f>
        <v>1</v>
      </c>
      <c r="Q191" s="38">
        <f>+COUNTIFS(Манзилли!N:N,D191,Манзилли!S:S,$P$335,Манзилли!R:R,"Рад")</f>
        <v>0</v>
      </c>
      <c r="R191" s="38">
        <f>+COUNTIFS(Манзилли!N:N,D191,Манзилли!S:S,$P$335,Манзилли!R:R,"Жараён")</f>
        <v>1</v>
      </c>
      <c r="S191" s="38">
        <f>+COUNTIFS(Манзилли!N:N,D191,Манзилли!S:S,$P$335,Манзилли!R:R,"Қарор")</f>
        <v>0</v>
      </c>
      <c r="T191" s="38">
        <f>+COUNTIFS(Манзилли!N:N,D191,Манзилли!S:S,$P$335,Манзилли!R:R,"Тўланди")</f>
        <v>0</v>
      </c>
      <c r="U191" s="38">
        <f>+COUNTIFS(Манзилли!N:N,D191,Манзилли!S:S,$U$335)</f>
        <v>14</v>
      </c>
      <c r="V191" s="38">
        <f>+COUNTIFS(Манзилли!N:N,D191,Манзилли!S:S,$U$335,Манзилли!R:R,"Рад")</f>
        <v>5</v>
      </c>
      <c r="W191" s="38">
        <f>+COUNTIFS(Манзилли!N:N,D191,Манзилли!S:S,$U$335,Манзилли!R:R,"Жараён")</f>
        <v>0</v>
      </c>
      <c r="X191" s="38">
        <f>+COUNTIFS(Манзилли!N:N,D191,Манзилли!S:S,$U$335,Манзилли!R:R,"Қарор")</f>
        <v>1</v>
      </c>
      <c r="Y191" s="38">
        <f>+COUNTIFS(Манзилли!N:N,D191,Манзилли!S:S,$U$335,Манзилли!R:R,"Тўланди")</f>
        <v>8</v>
      </c>
      <c r="Z191" s="38">
        <f>+COUNTIFS(Манзилли!N:N,D191,Манзилли!S:S,$Y$335)</f>
        <v>5</v>
      </c>
      <c r="AA191" s="38">
        <f>+COUNTIFS(Манзилли!N:N,D191,Манзилли!S:S,$Y$335,Манзилли!R:R,"Рад")</f>
        <v>1</v>
      </c>
      <c r="AB191" s="38">
        <f>+COUNTIFS(Манзилли!N:N,D191,Манзилли!S:S,$Y$335,Манзилли!R:R,"Жараён")</f>
        <v>0</v>
      </c>
      <c r="AC191" s="38">
        <f>+COUNTIFS(Манзилли!N:N,D191,Манзилли!S:S,$Y$335,Манзилли!R:R,"Қарор")</f>
        <v>1</v>
      </c>
      <c r="AD191" s="38">
        <f>+COUNTIFS(Манзилли!N:N,D191,Манзилли!S:S,$Y$335,Манзилли!R:R,"Тўланди")</f>
        <v>3</v>
      </c>
      <c r="AE191" s="38">
        <f>+COUNTIFS(Манзилли!N:N,D191,Манзилли!S:S,$AD$335)</f>
        <v>0</v>
      </c>
      <c r="AF191" s="38">
        <f>+COUNTIFS(Манзилли!N:N,D191,Манзилли!S:S,$AD$335,Манзилли!R:R,"Рад")</f>
        <v>0</v>
      </c>
      <c r="AG191" s="38">
        <f>+COUNTIFS(Манзилли!N:N,D191,Манзилли!S:S,$AD$335,Манзилли!R:R,"Жараён")</f>
        <v>0</v>
      </c>
      <c r="AH191" s="38">
        <f>+COUNTIFS(Манзилли!N:N,D191,Манзилли!S:S,$AD$335,Манзилли!R:R,"Қарор")</f>
        <v>0</v>
      </c>
      <c r="AI191" s="38">
        <f>+COUNTIFS(Манзилли!N:N,D191,Манзилли!S:S,$AD$335,Манзилли!R:R,"Тўланди")</f>
        <v>0</v>
      </c>
      <c r="AJ191" s="38">
        <f>+COUNTIFS(Манзилли!N:N,D191,Манзилли!S:S,$AJ$335)</f>
        <v>0</v>
      </c>
      <c r="AK191" s="38">
        <f>+COUNTIFS(Манзилли!N:N,D191,Манзилли!S:S,$AJ$335,Манзилли!R:R,"Рад")</f>
        <v>0</v>
      </c>
      <c r="AL191" s="38">
        <f>+COUNTIFS(Манзилли!N:N,D191,Манзилли!S:S,$AJ$335,Манзилли!R:R,"Жараён")</f>
        <v>0</v>
      </c>
      <c r="AM191" s="38">
        <f>+COUNTIFS(Манзилли!N:N,D191,Манзилли!S:S,$AJ$335,Манзилли!R:R,"Қарор")</f>
        <v>0</v>
      </c>
      <c r="AN191" s="38">
        <f>+COUNTIFS(Манзилли!N:N,D191,Манзилли!S:S,$AJ$335,Манзилли!R:R,"Тўланди")</f>
        <v>0</v>
      </c>
      <c r="AO191" s="38">
        <f>+COUNTIFS(Манзилли!N:N,D191,Манзилли!S:S,$AO$335)</f>
        <v>0</v>
      </c>
      <c r="AP191" s="38">
        <f>+COUNTIFS(Манзилли!N:N,D191,Манзилли!S:S,$AO$335,Манзилли!R:R,"Рад")</f>
        <v>0</v>
      </c>
      <c r="AQ191" s="38">
        <f>+COUNTIFS(Манзилли!N:N,D191,Манзилли!S:S,$AO$335,Манзилли!R:R,"Жараён")</f>
        <v>0</v>
      </c>
      <c r="AR191" s="38">
        <f>+COUNTIFS(Манзилли!N:N,D191,Манзилли!S:S,$AO$335,Манзилли!R:R,"Қарор")</f>
        <v>0</v>
      </c>
      <c r="AS191" s="38">
        <f>+COUNTIFS(Манзилли!N:N,D191,Манзилли!S:S,$AO$335,Манзилли!R:R,"Тўланди")</f>
        <v>0</v>
      </c>
      <c r="AT191" s="38">
        <f>+COUNTIFS(Манзилли!D:D,#REF!,Манзилли!I:I,$BD$335)</f>
        <v>0</v>
      </c>
      <c r="AU191" s="38">
        <f>+COUNTIFS(Манзилли!D:D,#REF!,Манзилли!I:I,$BD$335,Манзилли!H:H,"Рад")</f>
        <v>0</v>
      </c>
      <c r="AV191" s="38">
        <f>+COUNTIFS(Манзилли!D:D,#REF!,Манзилли!I:I,$BD$335,Манзилли!H:H,"Жараён")</f>
        <v>0</v>
      </c>
      <c r="AW191" s="38">
        <f>+COUNTIFS(Манзилли!D:D,#REF!,Манзилли!I:I,$BD$335,Манзилли!H:H,"Қарор")</f>
        <v>0</v>
      </c>
      <c r="AX191" s="38">
        <f>+COUNTIFS(Манзилли!D:D,#REF!,Манзилли!I:I,$BD$335,Манзилли!H:H,"Тўланди")</f>
        <v>0</v>
      </c>
      <c r="AY191" s="38">
        <f>+COUNTIFS(Манзилли!I:I,#REF!,Манзилли!N:N,$BD$335)</f>
        <v>0</v>
      </c>
      <c r="AZ191" s="38">
        <f>+COUNTIFS(Манзилли!I:I,#REF!,Манзилли!N:N,$BD$335,Манзилли!M:M,"Рад")</f>
        <v>0</v>
      </c>
      <c r="BA191" s="38">
        <f>+COUNTIFS(Манзилли!I:I,#REF!,Манзилли!N:N,$BD$335,Манзилли!M:M,"Жараён")</f>
        <v>0</v>
      </c>
      <c r="BB191" s="38">
        <f>+COUNTIFS(Манзилли!I:I,#REF!,Манзилли!N:N,$BD$335,Манзилли!M:M,"Қарор")</f>
        <v>0</v>
      </c>
      <c r="BC191" s="38">
        <f>+COUNTIFS(Манзилли!I:I,#REF!,Манзилли!N:N,$BD$335,Манзилли!M:M,"Тўланди")</f>
        <v>0</v>
      </c>
      <c r="BD191" s="38">
        <f>+COUNTIFS(Манзилли!N:N,D191,Манзилли!S:S,$BD$335)</f>
        <v>0</v>
      </c>
      <c r="BE191" s="38">
        <f>+COUNTIFS(Манзилли!N:N,D191,Манзилли!S:S,$BD$335,Манзилли!R:R,"Рад")</f>
        <v>0</v>
      </c>
      <c r="BF191" s="38">
        <f>+COUNTIFS(Манзилли!N:N,D191,Манзилли!S:S,$BD$335,Манзилли!R:R,"Жараён")</f>
        <v>0</v>
      </c>
      <c r="BG191" s="38">
        <f>+COUNTIFS(Манзилли!N:N,D191,Манзилли!S:S,$BD$335,Манзилли!R:R,"Қарор")</f>
        <v>0</v>
      </c>
      <c r="BH191" s="38">
        <f>+COUNTIFS(Манзилли!N:N,D191,Манзилли!S:S,$BD$335,Манзилли!R:R,"Тўланди")</f>
        <v>0</v>
      </c>
      <c r="BI191" s="38">
        <f>+COUNTIFS(Манзилли!N:N,D191,Манзилли!S:S,$BI$335)</f>
        <v>0</v>
      </c>
      <c r="BJ191" s="38">
        <f>+COUNTIFS(Манзилли!N:N,D191,Манзилли!S:S,$BI$335,Манзилли!R:R,"Рад")</f>
        <v>0</v>
      </c>
      <c r="BK191" s="38">
        <f>+COUNTIFS(Манзилли!N:N,D191,Манзилли!S:S,$BI$335,Манзилли!R:R,"Жараён")</f>
        <v>0</v>
      </c>
      <c r="BL191" s="41">
        <f>+COUNTIFS(Манзилли!N:N,D191,Манзилли!S:S,$BI$335,Манзилли!R:R,"Қарор")</f>
        <v>0</v>
      </c>
      <c r="BM191" s="39">
        <f>+COUNTIFS(Манзилли!N:N,D191,Манзилли!S:S,$BI$335,Манзилли!R:R,"Тўланди")</f>
        <v>0</v>
      </c>
    </row>
    <row r="192" spans="1:65" ht="49.5" hidden="1" customHeight="1" x14ac:dyDescent="0.25">
      <c r="A192" s="67">
        <v>186</v>
      </c>
      <c r="B192" s="68" t="s">
        <v>43</v>
      </c>
      <c r="C192" s="72" t="s">
        <v>30311</v>
      </c>
      <c r="D192" s="76">
        <v>42507912350031</v>
      </c>
      <c r="E192" s="37">
        <f t="shared" si="15"/>
        <v>5</v>
      </c>
      <c r="F192" s="38">
        <f t="shared" si="16"/>
        <v>3</v>
      </c>
      <c r="G192" s="38">
        <f t="shared" si="17"/>
        <v>0</v>
      </c>
      <c r="H192" s="38">
        <f t="shared" si="18"/>
        <v>0</v>
      </c>
      <c r="I192" s="38">
        <f t="shared" si="19"/>
        <v>0</v>
      </c>
      <c r="J192" s="39">
        <f t="shared" si="20"/>
        <v>2</v>
      </c>
      <c r="K192" s="40">
        <f>+COUNTIFS(Манзилли!N:N,D192,Манзилли!S:S,$K$335)</f>
        <v>0</v>
      </c>
      <c r="L192" s="38">
        <f>+COUNTIFS(Манзилли!N:N,D192,Манзилли!S:S,$K$335,Манзилли!R:R,"Рад")</f>
        <v>0</v>
      </c>
      <c r="M192" s="38">
        <f>+COUNTIFS(Манзилли!N:N,D192,Манзилли!S:S,$K$335,Манзилли!R:R,"Жараён")</f>
        <v>0</v>
      </c>
      <c r="N192" s="38">
        <f>+COUNTIFS(Манзилли!N:N,D192,Манзилли!S:S,$K$335,Манзилли!R:R,"Қарор")</f>
        <v>0</v>
      </c>
      <c r="O192" s="38">
        <f>+COUNTIFS(Манзилли!N:N,D192,Манзилли!S:S,$K$335,Манзилли!R:R,"Тўланди")</f>
        <v>0</v>
      </c>
      <c r="P192" s="38">
        <f>+COUNTIFS(Манзилли!N:N,D192,Манзилли!S:S,$P$335)</f>
        <v>0</v>
      </c>
      <c r="Q192" s="38">
        <f>+COUNTIFS(Манзилли!N:N,D192,Манзилли!S:S,$P$335,Манзилли!R:R,"Рад")</f>
        <v>0</v>
      </c>
      <c r="R192" s="38">
        <f>+COUNTIFS(Манзилли!N:N,D192,Манзилли!S:S,$P$335,Манзилли!R:R,"Жараён")</f>
        <v>0</v>
      </c>
      <c r="S192" s="38">
        <f>+COUNTIFS(Манзилли!N:N,D192,Манзилли!S:S,$P$335,Манзилли!R:R,"Қарор")</f>
        <v>0</v>
      </c>
      <c r="T192" s="38">
        <f>+COUNTIFS(Манзилли!N:N,D192,Манзилли!S:S,$P$335,Манзилли!R:R,"Тўланди")</f>
        <v>0</v>
      </c>
      <c r="U192" s="38">
        <f>+COUNTIFS(Манзилли!N:N,D192,Манзилли!S:S,$U$335)</f>
        <v>1</v>
      </c>
      <c r="V192" s="38">
        <f>+COUNTIFS(Манзилли!N:N,D192,Манзилли!S:S,$U$335,Манзилли!R:R,"Рад")</f>
        <v>1</v>
      </c>
      <c r="W192" s="38">
        <f>+COUNTIFS(Манзилли!N:N,D192,Манзилли!S:S,$U$335,Манзилли!R:R,"Жараён")</f>
        <v>0</v>
      </c>
      <c r="X192" s="38">
        <f>+COUNTIFS(Манзилли!N:N,D192,Манзилли!S:S,$U$335,Манзилли!R:R,"Қарор")</f>
        <v>0</v>
      </c>
      <c r="Y192" s="38">
        <f>+COUNTIFS(Манзилли!N:N,D192,Манзилли!S:S,$U$335,Манзилли!R:R,"Тўланди")</f>
        <v>0</v>
      </c>
      <c r="Z192" s="38">
        <f>+COUNTIFS(Манзилли!N:N,D192,Манзилли!S:S,$Y$335)</f>
        <v>4</v>
      </c>
      <c r="AA192" s="38">
        <f>+COUNTIFS(Манзилли!N:N,D192,Манзилли!S:S,$Y$335,Манзилли!R:R,"Рад")</f>
        <v>2</v>
      </c>
      <c r="AB192" s="38">
        <f>+COUNTIFS(Манзилли!N:N,D192,Манзилли!S:S,$Y$335,Манзилли!R:R,"Жараён")</f>
        <v>0</v>
      </c>
      <c r="AC192" s="38">
        <f>+COUNTIFS(Манзилли!N:N,D192,Манзилли!S:S,$Y$335,Манзилли!R:R,"Қарор")</f>
        <v>0</v>
      </c>
      <c r="AD192" s="38">
        <f>+COUNTIFS(Манзилли!N:N,D192,Манзилли!S:S,$Y$335,Манзилли!R:R,"Тўланди")</f>
        <v>2</v>
      </c>
      <c r="AE192" s="38">
        <f>+COUNTIFS(Манзилли!N:N,D192,Манзилли!S:S,$AD$335)</f>
        <v>0</v>
      </c>
      <c r="AF192" s="38">
        <f>+COUNTIFS(Манзилли!N:N,D192,Манзилли!S:S,$AD$335,Манзилли!R:R,"Рад")</f>
        <v>0</v>
      </c>
      <c r="AG192" s="38">
        <f>+COUNTIFS(Манзилли!N:N,D192,Манзилли!S:S,$AD$335,Манзилли!R:R,"Жараён")</f>
        <v>0</v>
      </c>
      <c r="AH192" s="38">
        <f>+COUNTIFS(Манзилли!N:N,D192,Манзилли!S:S,$AD$335,Манзилли!R:R,"Қарор")</f>
        <v>0</v>
      </c>
      <c r="AI192" s="38">
        <f>+COUNTIFS(Манзилли!N:N,D192,Манзилли!S:S,$AD$335,Манзилли!R:R,"Тўланди")</f>
        <v>0</v>
      </c>
      <c r="AJ192" s="38">
        <f>+COUNTIFS(Манзилли!N:N,D192,Манзилли!S:S,$AJ$335)</f>
        <v>0</v>
      </c>
      <c r="AK192" s="38">
        <f>+COUNTIFS(Манзилли!N:N,D192,Манзилли!S:S,$AJ$335,Манзилли!R:R,"Рад")</f>
        <v>0</v>
      </c>
      <c r="AL192" s="38">
        <f>+COUNTIFS(Манзилли!N:N,D192,Манзилли!S:S,$AJ$335,Манзилли!R:R,"Жараён")</f>
        <v>0</v>
      </c>
      <c r="AM192" s="38">
        <f>+COUNTIFS(Манзилли!N:N,D192,Манзилли!S:S,$AJ$335,Манзилли!R:R,"Қарор")</f>
        <v>0</v>
      </c>
      <c r="AN192" s="38">
        <f>+COUNTIFS(Манзилли!N:N,D192,Манзилли!S:S,$AJ$335,Манзилли!R:R,"Тўланди")</f>
        <v>0</v>
      </c>
      <c r="AO192" s="38">
        <f>+COUNTIFS(Манзилли!N:N,D192,Манзилли!S:S,$AO$335)</f>
        <v>0</v>
      </c>
      <c r="AP192" s="38">
        <f>+COUNTIFS(Манзилли!N:N,D192,Манзилли!S:S,$AO$335,Манзилли!R:R,"Рад")</f>
        <v>0</v>
      </c>
      <c r="AQ192" s="38">
        <f>+COUNTIFS(Манзилли!N:N,D192,Манзилли!S:S,$AO$335,Манзилли!R:R,"Жараён")</f>
        <v>0</v>
      </c>
      <c r="AR192" s="38">
        <f>+COUNTIFS(Манзилли!N:N,D192,Манзилли!S:S,$AO$335,Манзилли!R:R,"Қарор")</f>
        <v>0</v>
      </c>
      <c r="AS192" s="38">
        <f>+COUNTIFS(Манзилли!N:N,D192,Манзилли!S:S,$AO$335,Манзилли!R:R,"Тўланди")</f>
        <v>0</v>
      </c>
      <c r="AT192" s="38">
        <f>+COUNTIFS(Манзилли!D:D,#REF!,Манзилли!I:I,$BD$335)</f>
        <v>0</v>
      </c>
      <c r="AU192" s="38">
        <f>+COUNTIFS(Манзилли!D:D,#REF!,Манзилли!I:I,$BD$335,Манзилли!H:H,"Рад")</f>
        <v>0</v>
      </c>
      <c r="AV192" s="38">
        <f>+COUNTIFS(Манзилли!D:D,#REF!,Манзилли!I:I,$BD$335,Манзилли!H:H,"Жараён")</f>
        <v>0</v>
      </c>
      <c r="AW192" s="38">
        <f>+COUNTIFS(Манзилли!D:D,#REF!,Манзилли!I:I,$BD$335,Манзилли!H:H,"Қарор")</f>
        <v>0</v>
      </c>
      <c r="AX192" s="38">
        <f>+COUNTIFS(Манзилли!D:D,#REF!,Манзилли!I:I,$BD$335,Манзилли!H:H,"Тўланди")</f>
        <v>0</v>
      </c>
      <c r="AY192" s="38">
        <f>+COUNTIFS(Манзилли!I:I,#REF!,Манзилли!N:N,$BD$335)</f>
        <v>0</v>
      </c>
      <c r="AZ192" s="38">
        <f>+COUNTIFS(Манзилли!I:I,#REF!,Манзилли!N:N,$BD$335,Манзилли!M:M,"Рад")</f>
        <v>0</v>
      </c>
      <c r="BA192" s="38">
        <f>+COUNTIFS(Манзилли!I:I,#REF!,Манзилли!N:N,$BD$335,Манзилли!M:M,"Жараён")</f>
        <v>0</v>
      </c>
      <c r="BB192" s="38">
        <f>+COUNTIFS(Манзилли!I:I,#REF!,Манзилли!N:N,$BD$335,Манзилли!M:M,"Қарор")</f>
        <v>0</v>
      </c>
      <c r="BC192" s="38">
        <f>+COUNTIFS(Манзилли!I:I,#REF!,Манзилли!N:N,$BD$335,Манзилли!M:M,"Тўланди")</f>
        <v>0</v>
      </c>
      <c r="BD192" s="38">
        <f>+COUNTIFS(Манзилли!N:N,D192,Манзилли!S:S,$BD$335)</f>
        <v>0</v>
      </c>
      <c r="BE192" s="38">
        <f>+COUNTIFS(Манзилли!N:N,D192,Манзилли!S:S,$BD$335,Манзилли!R:R,"Рад")</f>
        <v>0</v>
      </c>
      <c r="BF192" s="38">
        <f>+COUNTIFS(Манзилли!N:N,D192,Манзилли!S:S,$BD$335,Манзилли!R:R,"Жараён")</f>
        <v>0</v>
      </c>
      <c r="BG192" s="38">
        <f>+COUNTIFS(Манзилли!N:N,D192,Манзилли!S:S,$BD$335,Манзилли!R:R,"Қарор")</f>
        <v>0</v>
      </c>
      <c r="BH192" s="38">
        <f>+COUNTIFS(Манзилли!N:N,D192,Манзилли!S:S,$BD$335,Манзилли!R:R,"Тўланди")</f>
        <v>0</v>
      </c>
      <c r="BI192" s="38">
        <f>+COUNTIFS(Манзилли!N:N,D192,Манзилли!S:S,$BI$335)</f>
        <v>0</v>
      </c>
      <c r="BJ192" s="38">
        <f>+COUNTIFS(Манзилли!N:N,D192,Манзилли!S:S,$BI$335,Манзилли!R:R,"Рад")</f>
        <v>0</v>
      </c>
      <c r="BK192" s="38">
        <f>+COUNTIFS(Манзилли!N:N,D192,Манзилли!S:S,$BI$335,Манзилли!R:R,"Жараён")</f>
        <v>0</v>
      </c>
      <c r="BL192" s="41">
        <f>+COUNTIFS(Манзилли!N:N,D192,Манзилли!S:S,$BI$335,Манзилли!R:R,"Қарор")</f>
        <v>0</v>
      </c>
      <c r="BM192" s="39">
        <f>+COUNTIFS(Манзилли!N:N,D192,Манзилли!S:S,$BI$335,Манзилли!R:R,"Тўланди")</f>
        <v>0</v>
      </c>
    </row>
    <row r="193" spans="1:65" ht="49.5" hidden="1" customHeight="1" x14ac:dyDescent="0.25">
      <c r="A193" s="67">
        <v>187</v>
      </c>
      <c r="B193" s="68" t="s">
        <v>43</v>
      </c>
      <c r="C193" s="72" t="s">
        <v>1606</v>
      </c>
      <c r="D193" s="76">
        <v>30906995840056</v>
      </c>
      <c r="E193" s="37">
        <f t="shared" si="15"/>
        <v>33</v>
      </c>
      <c r="F193" s="38">
        <f t="shared" si="16"/>
        <v>4</v>
      </c>
      <c r="G193" s="38">
        <f t="shared" si="17"/>
        <v>3</v>
      </c>
      <c r="H193" s="38">
        <f t="shared" si="18"/>
        <v>5</v>
      </c>
      <c r="I193" s="38">
        <f t="shared" si="19"/>
        <v>9.0909090909090917</v>
      </c>
      <c r="J193" s="39">
        <f t="shared" si="20"/>
        <v>22</v>
      </c>
      <c r="K193" s="40">
        <f>+COUNTIFS(Манзилли!N:N,D193,Манзилли!S:S,$K$335)</f>
        <v>1</v>
      </c>
      <c r="L193" s="38">
        <f>+COUNTIFS(Манзилли!N:N,D193,Манзилли!S:S,$K$335,Манзилли!R:R,"Рад")</f>
        <v>1</v>
      </c>
      <c r="M193" s="38">
        <f>+COUNTIFS(Манзилли!N:N,D193,Манзилли!S:S,$K$335,Манзилли!R:R,"Жараён")</f>
        <v>0</v>
      </c>
      <c r="N193" s="38">
        <f>+COUNTIFS(Манзилли!N:N,D193,Манзилли!S:S,$K$335,Манзилли!R:R,"Қарор")</f>
        <v>0</v>
      </c>
      <c r="O193" s="38">
        <f>+COUNTIFS(Манзилли!N:N,D193,Манзилли!S:S,$K$335,Манзилли!R:R,"Тўланди")</f>
        <v>0</v>
      </c>
      <c r="P193" s="38">
        <f>+COUNTIFS(Манзилли!N:N,D193,Манзилли!S:S,$P$335)</f>
        <v>0</v>
      </c>
      <c r="Q193" s="38">
        <f>+COUNTIFS(Манзилли!N:N,D193,Манзилли!S:S,$P$335,Манзилли!R:R,"Рад")</f>
        <v>0</v>
      </c>
      <c r="R193" s="38">
        <f>+COUNTIFS(Манзилли!N:N,D193,Манзилли!S:S,$P$335,Манзилли!R:R,"Жараён")</f>
        <v>0</v>
      </c>
      <c r="S193" s="38">
        <f>+COUNTIFS(Манзилли!N:N,D193,Манзилли!S:S,$P$335,Манзилли!R:R,"Қарор")</f>
        <v>0</v>
      </c>
      <c r="T193" s="38">
        <f>+COUNTIFS(Манзилли!N:N,D193,Манзилли!S:S,$P$335,Манзилли!R:R,"Тўланди")</f>
        <v>0</v>
      </c>
      <c r="U193" s="38">
        <f>+COUNTIFS(Манзилли!N:N,D193,Манзилли!S:S,$U$335)</f>
        <v>18</v>
      </c>
      <c r="V193" s="38">
        <f>+COUNTIFS(Манзилли!N:N,D193,Манзилли!S:S,$U$335,Манзилли!R:R,"Рад")</f>
        <v>2</v>
      </c>
      <c r="W193" s="38">
        <f>+COUNTIFS(Манзилли!N:N,D193,Манзилли!S:S,$U$335,Манзилли!R:R,"Жараён")</f>
        <v>2</v>
      </c>
      <c r="X193" s="38">
        <f>+COUNTIFS(Манзилли!N:N,D193,Манзилли!S:S,$U$335,Манзилли!R:R,"Қарор")</f>
        <v>3</v>
      </c>
      <c r="Y193" s="38">
        <f>+COUNTIFS(Манзилли!N:N,D193,Манзилли!S:S,$U$335,Манзилли!R:R,"Тўланди")</f>
        <v>11</v>
      </c>
      <c r="Z193" s="38">
        <f>+COUNTIFS(Манзилли!N:N,D193,Манзилли!S:S,$Y$335)</f>
        <v>12</v>
      </c>
      <c r="AA193" s="38">
        <f>+COUNTIFS(Манзилли!N:N,D193,Манзилли!S:S,$Y$335,Манзилли!R:R,"Рад")</f>
        <v>1</v>
      </c>
      <c r="AB193" s="38">
        <f>+COUNTIFS(Манзилли!N:N,D193,Манзилли!S:S,$Y$335,Манзилли!R:R,"Жараён")</f>
        <v>0</v>
      </c>
      <c r="AC193" s="38">
        <f>+COUNTIFS(Манзилли!N:N,D193,Манзилли!S:S,$Y$335,Манзилли!R:R,"Қарор")</f>
        <v>2</v>
      </c>
      <c r="AD193" s="38">
        <f>+COUNTIFS(Манзилли!N:N,D193,Манзилли!S:S,$Y$335,Манзилли!R:R,"Тўланди")</f>
        <v>9</v>
      </c>
      <c r="AE193" s="38">
        <f>+COUNTIFS(Манзилли!N:N,D193,Манзилли!S:S,$AD$335)</f>
        <v>0</v>
      </c>
      <c r="AF193" s="38">
        <f>+COUNTIFS(Манзилли!N:N,D193,Манзилли!S:S,$AD$335,Манзилли!R:R,"Рад")</f>
        <v>0</v>
      </c>
      <c r="AG193" s="38">
        <f>+COUNTIFS(Манзилли!N:N,D193,Манзилли!S:S,$AD$335,Манзилли!R:R,"Жараён")</f>
        <v>0</v>
      </c>
      <c r="AH193" s="38">
        <f>+COUNTIFS(Манзилли!N:N,D193,Манзилли!S:S,$AD$335,Манзилли!R:R,"Қарор")</f>
        <v>0</v>
      </c>
      <c r="AI193" s="38">
        <f>+COUNTIFS(Манзилли!N:N,D193,Манзилли!S:S,$AD$335,Манзилли!R:R,"Тўланди")</f>
        <v>0</v>
      </c>
      <c r="AJ193" s="38">
        <f>+COUNTIFS(Манзилли!N:N,D193,Манзилли!S:S,$AJ$335)</f>
        <v>0</v>
      </c>
      <c r="AK193" s="38">
        <f>+COUNTIFS(Манзилли!N:N,D193,Манзилли!S:S,$AJ$335,Манзилли!R:R,"Рад")</f>
        <v>0</v>
      </c>
      <c r="AL193" s="38">
        <f>+COUNTIFS(Манзилли!N:N,D193,Манзилли!S:S,$AJ$335,Манзилли!R:R,"Жараён")</f>
        <v>0</v>
      </c>
      <c r="AM193" s="38">
        <f>+COUNTIFS(Манзилли!N:N,D193,Манзилли!S:S,$AJ$335,Манзилли!R:R,"Қарор")</f>
        <v>0</v>
      </c>
      <c r="AN193" s="38">
        <f>+COUNTIFS(Манзилли!N:N,D193,Манзилли!S:S,$AJ$335,Манзилли!R:R,"Тўланди")</f>
        <v>0</v>
      </c>
      <c r="AO193" s="38">
        <f>+COUNTIFS(Манзилли!N:N,D193,Манзилли!S:S,$AO$335)</f>
        <v>1</v>
      </c>
      <c r="AP193" s="38">
        <f>+COUNTIFS(Манзилли!N:N,D193,Манзилли!S:S,$AO$335,Манзилли!R:R,"Рад")</f>
        <v>0</v>
      </c>
      <c r="AQ193" s="38">
        <f>+COUNTIFS(Манзилли!N:N,D193,Манзилли!S:S,$AO$335,Манзилли!R:R,"Жараён")</f>
        <v>0</v>
      </c>
      <c r="AR193" s="38">
        <f>+COUNTIFS(Манзилли!N:N,D193,Манзилли!S:S,$AO$335,Манзилли!R:R,"Қарор")</f>
        <v>0</v>
      </c>
      <c r="AS193" s="38">
        <f>+COUNTIFS(Манзилли!N:N,D193,Манзилли!S:S,$AO$335,Манзилли!R:R,"Тўланди")</f>
        <v>1</v>
      </c>
      <c r="AT193" s="38">
        <f>+COUNTIFS(Манзилли!D:D,#REF!,Манзилли!I:I,$BD$335)</f>
        <v>0</v>
      </c>
      <c r="AU193" s="38">
        <f>+COUNTIFS(Манзилли!D:D,#REF!,Манзилли!I:I,$BD$335,Манзилли!H:H,"Рад")</f>
        <v>0</v>
      </c>
      <c r="AV193" s="38">
        <f>+COUNTIFS(Манзилли!D:D,#REF!,Манзилли!I:I,$BD$335,Манзилли!H:H,"Жараён")</f>
        <v>0</v>
      </c>
      <c r="AW193" s="38">
        <f>+COUNTIFS(Манзилли!D:D,#REF!,Манзилли!I:I,$BD$335,Манзилли!H:H,"Қарор")</f>
        <v>0</v>
      </c>
      <c r="AX193" s="38">
        <f>+COUNTIFS(Манзилли!D:D,#REF!,Манзилли!I:I,$BD$335,Манзилли!H:H,"Тўланди")</f>
        <v>0</v>
      </c>
      <c r="AY193" s="38">
        <f>+COUNTIFS(Манзилли!I:I,#REF!,Манзилли!N:N,$BD$335)</f>
        <v>0</v>
      </c>
      <c r="AZ193" s="38">
        <f>+COUNTIFS(Манзилли!I:I,#REF!,Манзилли!N:N,$BD$335,Манзилли!M:M,"Рад")</f>
        <v>0</v>
      </c>
      <c r="BA193" s="38">
        <f>+COUNTIFS(Манзилли!I:I,#REF!,Манзилли!N:N,$BD$335,Манзилли!M:M,"Жараён")</f>
        <v>0</v>
      </c>
      <c r="BB193" s="38">
        <f>+COUNTIFS(Манзилли!I:I,#REF!,Манзилли!N:N,$BD$335,Манзилли!M:M,"Қарор")</f>
        <v>0</v>
      </c>
      <c r="BC193" s="38">
        <f>+COUNTIFS(Манзилли!I:I,#REF!,Манзилли!N:N,$BD$335,Манзилли!M:M,"Тўланди")</f>
        <v>0</v>
      </c>
      <c r="BD193" s="38">
        <f>+COUNTIFS(Манзилли!N:N,D193,Манзилли!S:S,$BD$335)</f>
        <v>1</v>
      </c>
      <c r="BE193" s="38">
        <f>+COUNTIFS(Манзилли!N:N,D193,Манзилли!S:S,$BD$335,Манзилли!R:R,"Рад")</f>
        <v>0</v>
      </c>
      <c r="BF193" s="38">
        <f>+COUNTIFS(Манзилли!N:N,D193,Манзилли!S:S,$BD$335,Манзилли!R:R,"Жараён")</f>
        <v>1</v>
      </c>
      <c r="BG193" s="38">
        <f>+COUNTIFS(Манзилли!N:N,D193,Манзилли!S:S,$BD$335,Манзилли!R:R,"Қарор")</f>
        <v>0</v>
      </c>
      <c r="BH193" s="38">
        <f>+COUNTIFS(Манзилли!N:N,D193,Манзилли!S:S,$BD$335,Манзилли!R:R,"Тўланди")</f>
        <v>0</v>
      </c>
      <c r="BI193" s="38">
        <f>+COUNTIFS(Манзилли!N:N,D193,Манзилли!S:S,$BI$335)</f>
        <v>0</v>
      </c>
      <c r="BJ193" s="38">
        <f>+COUNTIFS(Манзилли!N:N,D193,Манзилли!S:S,$BI$335,Манзилли!R:R,"Рад")</f>
        <v>0</v>
      </c>
      <c r="BK193" s="38">
        <f>+COUNTIFS(Манзилли!N:N,D193,Манзилли!S:S,$BI$335,Манзилли!R:R,"Жараён")</f>
        <v>0</v>
      </c>
      <c r="BL193" s="41">
        <f>+COUNTIFS(Манзилли!N:N,D193,Манзилли!S:S,$BI$335,Манзилли!R:R,"Қарор")</f>
        <v>0</v>
      </c>
      <c r="BM193" s="39">
        <f>+COUNTIFS(Манзилли!N:N,D193,Манзилли!S:S,$BI$335,Манзилли!R:R,"Тўланди")</f>
        <v>0</v>
      </c>
    </row>
    <row r="194" spans="1:65" ht="49.5" hidden="1" customHeight="1" x14ac:dyDescent="0.25">
      <c r="A194" s="67">
        <v>188</v>
      </c>
      <c r="B194" s="68" t="s">
        <v>43</v>
      </c>
      <c r="C194" s="72" t="s">
        <v>207</v>
      </c>
      <c r="D194" s="76">
        <v>43010804040019</v>
      </c>
      <c r="E194" s="37">
        <f t="shared" si="15"/>
        <v>57</v>
      </c>
      <c r="F194" s="38">
        <f t="shared" si="16"/>
        <v>16</v>
      </c>
      <c r="G194" s="38">
        <f t="shared" si="17"/>
        <v>2</v>
      </c>
      <c r="H194" s="38">
        <f t="shared" si="18"/>
        <v>3</v>
      </c>
      <c r="I194" s="38">
        <f t="shared" si="19"/>
        <v>3.5087719298245612</v>
      </c>
      <c r="J194" s="39">
        <f t="shared" si="20"/>
        <v>37</v>
      </c>
      <c r="K194" s="40">
        <f>+COUNTIFS(Манзилли!N:N,D194,Манзилли!S:S,$K$335)</f>
        <v>2</v>
      </c>
      <c r="L194" s="38">
        <f>+COUNTIFS(Манзилли!N:N,D194,Манзилли!S:S,$K$335,Манзилли!R:R,"Рад")</f>
        <v>2</v>
      </c>
      <c r="M194" s="38">
        <f>+COUNTIFS(Манзилли!N:N,D194,Манзилли!S:S,$K$335,Манзилли!R:R,"Жараён")</f>
        <v>0</v>
      </c>
      <c r="N194" s="38">
        <f>+COUNTIFS(Манзилли!N:N,D194,Манзилли!S:S,$K$335,Манзилли!R:R,"Қарор")</f>
        <v>0</v>
      </c>
      <c r="O194" s="38">
        <f>+COUNTIFS(Манзилли!N:N,D194,Манзилли!S:S,$K$335,Манзилли!R:R,"Тўланди")</f>
        <v>0</v>
      </c>
      <c r="P194" s="38">
        <f>+COUNTIFS(Манзилли!N:N,D194,Манзилли!S:S,$P$335)</f>
        <v>2</v>
      </c>
      <c r="Q194" s="38">
        <f>+COUNTIFS(Манзилли!N:N,D194,Манзилли!S:S,$P$335,Манзилли!R:R,"Рад")</f>
        <v>0</v>
      </c>
      <c r="R194" s="38">
        <f>+COUNTIFS(Манзилли!N:N,D194,Манзилли!S:S,$P$335,Манзилли!R:R,"Жараён")</f>
        <v>1</v>
      </c>
      <c r="S194" s="38">
        <f>+COUNTIFS(Манзилли!N:N,D194,Манзилли!S:S,$P$335,Манзилли!R:R,"Қарор")</f>
        <v>1</v>
      </c>
      <c r="T194" s="38">
        <f>+COUNTIFS(Манзилли!N:N,D194,Манзилли!S:S,$P$335,Манзилли!R:R,"Тўланди")</f>
        <v>0</v>
      </c>
      <c r="U194" s="38">
        <f>+COUNTIFS(Манзилли!N:N,D194,Манзилли!S:S,$U$335)</f>
        <v>33</v>
      </c>
      <c r="V194" s="38">
        <f>+COUNTIFS(Манзилли!N:N,D194,Манзилли!S:S,$U$335,Манзилли!R:R,"Рад")</f>
        <v>8</v>
      </c>
      <c r="W194" s="38">
        <f>+COUNTIFS(Манзилли!N:N,D194,Манзилли!S:S,$U$335,Манзилли!R:R,"Жараён")</f>
        <v>1</v>
      </c>
      <c r="X194" s="38">
        <f>+COUNTIFS(Манзилли!N:N,D194,Манзилли!S:S,$U$335,Манзилли!R:R,"Қарор")</f>
        <v>2</v>
      </c>
      <c r="Y194" s="38">
        <f>+COUNTIFS(Манзилли!N:N,D194,Манзилли!S:S,$U$335,Манзилли!R:R,"Тўланди")</f>
        <v>22</v>
      </c>
      <c r="Z194" s="38">
        <f>+COUNTIFS(Манзилли!N:N,D194,Манзилли!S:S,$Y$335)</f>
        <v>19</v>
      </c>
      <c r="AA194" s="38">
        <f>+COUNTIFS(Манзилли!N:N,D194,Манзилли!S:S,$Y$335,Манзилли!R:R,"Рад")</f>
        <v>5</v>
      </c>
      <c r="AB194" s="38">
        <f>+COUNTIFS(Манзилли!N:N,D194,Манзилли!S:S,$Y$335,Манзилли!R:R,"Жараён")</f>
        <v>0</v>
      </c>
      <c r="AC194" s="38">
        <f>+COUNTIFS(Манзилли!N:N,D194,Манзилли!S:S,$Y$335,Манзилли!R:R,"Қарор")</f>
        <v>0</v>
      </c>
      <c r="AD194" s="38">
        <f>+COUNTIFS(Манзилли!N:N,D194,Манзилли!S:S,$Y$335,Манзилли!R:R,"Тўланди")</f>
        <v>14</v>
      </c>
      <c r="AE194" s="38">
        <f>+COUNTIFS(Манзилли!N:N,D194,Манзилли!S:S,$AD$335)</f>
        <v>0</v>
      </c>
      <c r="AF194" s="38">
        <f>+COUNTIFS(Манзилли!N:N,D194,Манзилли!S:S,$AD$335,Манзилли!R:R,"Рад")</f>
        <v>0</v>
      </c>
      <c r="AG194" s="38">
        <f>+COUNTIFS(Манзилли!N:N,D194,Манзилли!S:S,$AD$335,Манзилли!R:R,"Жараён")</f>
        <v>0</v>
      </c>
      <c r="AH194" s="38">
        <f>+COUNTIFS(Манзилли!N:N,D194,Манзилли!S:S,$AD$335,Манзилли!R:R,"Қарор")</f>
        <v>0</v>
      </c>
      <c r="AI194" s="38">
        <f>+COUNTIFS(Манзилли!N:N,D194,Манзилли!S:S,$AD$335,Манзилли!R:R,"Тўланди")</f>
        <v>0</v>
      </c>
      <c r="AJ194" s="38">
        <f>+COUNTIFS(Манзилли!N:N,D194,Манзилли!S:S,$AJ$335)</f>
        <v>0</v>
      </c>
      <c r="AK194" s="38">
        <f>+COUNTIFS(Манзилли!N:N,D194,Манзилли!S:S,$AJ$335,Манзилли!R:R,"Рад")</f>
        <v>0</v>
      </c>
      <c r="AL194" s="38">
        <f>+COUNTIFS(Манзилли!N:N,D194,Манзилли!S:S,$AJ$335,Манзилли!R:R,"Жараён")</f>
        <v>0</v>
      </c>
      <c r="AM194" s="38">
        <f>+COUNTIFS(Манзилли!N:N,D194,Манзилли!S:S,$AJ$335,Манзилли!R:R,"Қарор")</f>
        <v>0</v>
      </c>
      <c r="AN194" s="38">
        <f>+COUNTIFS(Манзилли!N:N,D194,Манзилли!S:S,$AJ$335,Манзилли!R:R,"Тўланди")</f>
        <v>0</v>
      </c>
      <c r="AO194" s="38">
        <f>+COUNTIFS(Манзилли!N:N,D194,Манзилли!S:S,$AO$335)</f>
        <v>0</v>
      </c>
      <c r="AP194" s="38">
        <f>+COUNTIFS(Манзилли!N:N,D194,Манзилли!S:S,$AO$335,Манзилли!R:R,"Рад")</f>
        <v>0</v>
      </c>
      <c r="AQ194" s="38">
        <f>+COUNTIFS(Манзилли!N:N,D194,Манзилли!S:S,$AO$335,Манзилли!R:R,"Жараён")</f>
        <v>0</v>
      </c>
      <c r="AR194" s="38">
        <f>+COUNTIFS(Манзилли!N:N,D194,Манзилли!S:S,$AO$335,Манзилли!R:R,"Қарор")</f>
        <v>0</v>
      </c>
      <c r="AS194" s="38">
        <f>+COUNTIFS(Манзилли!N:N,D194,Манзилли!S:S,$AO$335,Манзилли!R:R,"Тўланди")</f>
        <v>0</v>
      </c>
      <c r="AT194" s="38">
        <f>+COUNTIFS(Манзилли!D:D,#REF!,Манзилли!I:I,$BD$335)</f>
        <v>0</v>
      </c>
      <c r="AU194" s="38">
        <f>+COUNTIFS(Манзилли!D:D,#REF!,Манзилли!I:I,$BD$335,Манзилли!H:H,"Рад")</f>
        <v>0</v>
      </c>
      <c r="AV194" s="38">
        <f>+COUNTIFS(Манзилли!D:D,#REF!,Манзилли!I:I,$BD$335,Манзилли!H:H,"Жараён")</f>
        <v>0</v>
      </c>
      <c r="AW194" s="38">
        <f>+COUNTIFS(Манзилли!D:D,#REF!,Манзилли!I:I,$BD$335,Манзилли!H:H,"Қарор")</f>
        <v>0</v>
      </c>
      <c r="AX194" s="38">
        <f>+COUNTIFS(Манзилли!D:D,#REF!,Манзилли!I:I,$BD$335,Манзилли!H:H,"Тўланди")</f>
        <v>0</v>
      </c>
      <c r="AY194" s="38">
        <f>+COUNTIFS(Манзилли!I:I,#REF!,Манзилли!N:N,$BD$335)</f>
        <v>0</v>
      </c>
      <c r="AZ194" s="38">
        <f>+COUNTIFS(Манзилли!I:I,#REF!,Манзилли!N:N,$BD$335,Манзилли!M:M,"Рад")</f>
        <v>0</v>
      </c>
      <c r="BA194" s="38">
        <f>+COUNTIFS(Манзилли!I:I,#REF!,Манзилли!N:N,$BD$335,Манзилли!M:M,"Жараён")</f>
        <v>0</v>
      </c>
      <c r="BB194" s="38">
        <f>+COUNTIFS(Манзилли!I:I,#REF!,Манзилли!N:N,$BD$335,Манзилли!M:M,"Қарор")</f>
        <v>0</v>
      </c>
      <c r="BC194" s="38">
        <f>+COUNTIFS(Манзилли!I:I,#REF!,Манзилли!N:N,$BD$335,Манзилли!M:M,"Тўланди")</f>
        <v>0</v>
      </c>
      <c r="BD194" s="38">
        <f>+COUNTIFS(Манзилли!N:N,D194,Манзилли!S:S,$BD$335)</f>
        <v>1</v>
      </c>
      <c r="BE194" s="38">
        <f>+COUNTIFS(Манзилли!N:N,D194,Манзилли!S:S,$BD$335,Манзилли!R:R,"Рад")</f>
        <v>1</v>
      </c>
      <c r="BF194" s="38">
        <f>+COUNTIFS(Манзилли!N:N,D194,Манзилли!S:S,$BD$335,Манзилли!R:R,"Жараён")</f>
        <v>0</v>
      </c>
      <c r="BG194" s="38">
        <f>+COUNTIFS(Манзилли!N:N,D194,Манзилли!S:S,$BD$335,Манзилли!R:R,"Қарор")</f>
        <v>0</v>
      </c>
      <c r="BH194" s="38">
        <f>+COUNTIFS(Манзилли!N:N,D194,Манзилли!S:S,$BD$335,Манзилли!R:R,"Тўланди")</f>
        <v>0</v>
      </c>
      <c r="BI194" s="38">
        <f>+COUNTIFS(Манзилли!N:N,D194,Манзилли!S:S,$BI$335)</f>
        <v>0</v>
      </c>
      <c r="BJ194" s="38">
        <f>+COUNTIFS(Манзилли!N:N,D194,Манзилли!S:S,$BI$335,Манзилли!R:R,"Рад")</f>
        <v>0</v>
      </c>
      <c r="BK194" s="38">
        <f>+COUNTIFS(Манзилли!N:N,D194,Манзилли!S:S,$BI$335,Манзилли!R:R,"Жараён")</f>
        <v>0</v>
      </c>
      <c r="BL194" s="41">
        <f>+COUNTIFS(Манзилли!N:N,D194,Манзилли!S:S,$BI$335,Манзилли!R:R,"Қарор")</f>
        <v>0</v>
      </c>
      <c r="BM194" s="39">
        <f>+COUNTIFS(Манзилли!N:N,D194,Манзилли!S:S,$BI$335,Манзилли!R:R,"Тўланди")</f>
        <v>0</v>
      </c>
    </row>
    <row r="195" spans="1:65" ht="49.5" hidden="1" customHeight="1" x14ac:dyDescent="0.25">
      <c r="A195" s="67">
        <v>189</v>
      </c>
      <c r="B195" s="68" t="s">
        <v>43</v>
      </c>
      <c r="C195" s="72" t="s">
        <v>45</v>
      </c>
      <c r="D195" s="76">
        <v>40807892090069</v>
      </c>
      <c r="E195" s="37">
        <f t="shared" si="15"/>
        <v>153</v>
      </c>
      <c r="F195" s="38">
        <f t="shared" si="16"/>
        <v>62</v>
      </c>
      <c r="G195" s="38">
        <f t="shared" si="17"/>
        <v>8</v>
      </c>
      <c r="H195" s="38">
        <f t="shared" si="18"/>
        <v>22</v>
      </c>
      <c r="I195" s="38">
        <f t="shared" si="19"/>
        <v>5.2287581699346406</v>
      </c>
      <c r="J195" s="39">
        <f t="shared" si="20"/>
        <v>61</v>
      </c>
      <c r="K195" s="40">
        <f>+COUNTIFS(Манзилли!N:N,D195,Манзилли!S:S,$K$335)</f>
        <v>3</v>
      </c>
      <c r="L195" s="38">
        <f>+COUNTIFS(Манзилли!N:N,D195,Манзилли!S:S,$K$335,Манзилли!R:R,"Рад")</f>
        <v>2</v>
      </c>
      <c r="M195" s="38">
        <f>+COUNTIFS(Манзилли!N:N,D195,Манзилли!S:S,$K$335,Манзилли!R:R,"Жараён")</f>
        <v>0</v>
      </c>
      <c r="N195" s="38">
        <f>+COUNTIFS(Манзилли!N:N,D195,Манзилли!S:S,$K$335,Манзилли!R:R,"Қарор")</f>
        <v>1</v>
      </c>
      <c r="O195" s="38">
        <f>+COUNTIFS(Манзилли!N:N,D195,Манзилли!S:S,$K$335,Манзилли!R:R,"Тўланди")</f>
        <v>0</v>
      </c>
      <c r="P195" s="38">
        <f>+COUNTIFS(Манзилли!N:N,D195,Манзилли!S:S,$P$335)</f>
        <v>4</v>
      </c>
      <c r="Q195" s="38">
        <f>+COUNTIFS(Манзилли!N:N,D195,Манзилли!S:S,$P$335,Манзилли!R:R,"Рад")</f>
        <v>2</v>
      </c>
      <c r="R195" s="38">
        <f>+COUNTIFS(Манзилли!N:N,D195,Манзилли!S:S,$P$335,Манзилли!R:R,"Жараён")</f>
        <v>2</v>
      </c>
      <c r="S195" s="38">
        <f>+COUNTIFS(Манзилли!N:N,D195,Манзилли!S:S,$P$335,Манзилли!R:R,"Қарор")</f>
        <v>0</v>
      </c>
      <c r="T195" s="38">
        <f>+COUNTIFS(Манзилли!N:N,D195,Манзилли!S:S,$P$335,Манзилли!R:R,"Тўланди")</f>
        <v>0</v>
      </c>
      <c r="U195" s="38">
        <f>+COUNTIFS(Манзилли!N:N,D195,Манзилли!S:S,$U$335)</f>
        <v>83</v>
      </c>
      <c r="V195" s="38">
        <f>+COUNTIFS(Манзилли!N:N,D195,Манзилли!S:S,$U$335,Манзилли!R:R,"Рад")</f>
        <v>27</v>
      </c>
      <c r="W195" s="38">
        <f>+COUNTIFS(Манзилли!N:N,D195,Манзилли!S:S,$U$335,Манзилли!R:R,"Жараён")</f>
        <v>3</v>
      </c>
      <c r="X195" s="38">
        <f>+COUNTIFS(Манзилли!N:N,D195,Манзилли!S:S,$U$335,Манзилли!R:R,"Қарор")</f>
        <v>16</v>
      </c>
      <c r="Y195" s="38">
        <f>+COUNTIFS(Манзилли!N:N,D195,Манзилли!S:S,$U$335,Манзилли!R:R,"Тўланди")</f>
        <v>37</v>
      </c>
      <c r="Z195" s="38">
        <f>+COUNTIFS(Манзилли!N:N,D195,Манзилли!S:S,$Y$335)</f>
        <v>61</v>
      </c>
      <c r="AA195" s="38">
        <f>+COUNTIFS(Манзилли!N:N,D195,Манзилли!S:S,$Y$335,Манзилли!R:R,"Рад")</f>
        <v>30</v>
      </c>
      <c r="AB195" s="38">
        <f>+COUNTIFS(Манзилли!N:N,D195,Манзилли!S:S,$Y$335,Манзилли!R:R,"Жараён")</f>
        <v>3</v>
      </c>
      <c r="AC195" s="38">
        <f>+COUNTIFS(Манзилли!N:N,D195,Манзилли!S:S,$Y$335,Манзилли!R:R,"Қарор")</f>
        <v>5</v>
      </c>
      <c r="AD195" s="38">
        <f>+COUNTIFS(Манзилли!N:N,D195,Манзилли!S:S,$Y$335,Манзилли!R:R,"Тўланди")</f>
        <v>23</v>
      </c>
      <c r="AE195" s="38">
        <f>+COUNTIFS(Манзилли!N:N,D195,Манзилли!S:S,$AD$335)</f>
        <v>0</v>
      </c>
      <c r="AF195" s="38">
        <f>+COUNTIFS(Манзилли!N:N,D195,Манзилли!S:S,$AD$335,Манзилли!R:R,"Рад")</f>
        <v>0</v>
      </c>
      <c r="AG195" s="38">
        <f>+COUNTIFS(Манзилли!N:N,D195,Манзилли!S:S,$AD$335,Манзилли!R:R,"Жараён")</f>
        <v>0</v>
      </c>
      <c r="AH195" s="38">
        <f>+COUNTIFS(Манзилли!N:N,D195,Манзилли!S:S,$AD$335,Манзилли!R:R,"Қарор")</f>
        <v>0</v>
      </c>
      <c r="AI195" s="38">
        <f>+COUNTIFS(Манзилли!N:N,D195,Манзилли!S:S,$AD$335,Манзилли!R:R,"Тўланди")</f>
        <v>0</v>
      </c>
      <c r="AJ195" s="38">
        <f>+COUNTIFS(Манзилли!N:N,D195,Манзилли!S:S,$AJ$335)</f>
        <v>0</v>
      </c>
      <c r="AK195" s="38">
        <f>+COUNTIFS(Манзилли!N:N,D195,Манзилли!S:S,$AJ$335,Манзилли!R:R,"Рад")</f>
        <v>0</v>
      </c>
      <c r="AL195" s="38">
        <f>+COUNTIFS(Манзилли!N:N,D195,Манзилли!S:S,$AJ$335,Манзилли!R:R,"Жараён")</f>
        <v>0</v>
      </c>
      <c r="AM195" s="38">
        <f>+COUNTIFS(Манзилли!N:N,D195,Манзилли!S:S,$AJ$335,Манзилли!R:R,"Қарор")</f>
        <v>0</v>
      </c>
      <c r="AN195" s="38">
        <f>+COUNTIFS(Манзилли!N:N,D195,Манзилли!S:S,$AJ$335,Манзилли!R:R,"Тўланди")</f>
        <v>0</v>
      </c>
      <c r="AO195" s="38">
        <f>+COUNTIFS(Манзилли!N:N,D195,Манзилли!S:S,$AO$335)</f>
        <v>2</v>
      </c>
      <c r="AP195" s="38">
        <f>+COUNTIFS(Манзилли!N:N,D195,Манзилли!S:S,$AO$335,Манзилли!R:R,"Рад")</f>
        <v>1</v>
      </c>
      <c r="AQ195" s="38">
        <f>+COUNTIFS(Манзилли!N:N,D195,Манзилли!S:S,$AO$335,Манзилли!R:R,"Жараён")</f>
        <v>0</v>
      </c>
      <c r="AR195" s="38">
        <f>+COUNTIFS(Манзилли!N:N,D195,Манзилли!S:S,$AO$335,Манзилли!R:R,"Қарор")</f>
        <v>0</v>
      </c>
      <c r="AS195" s="38">
        <f>+COUNTIFS(Манзилли!N:N,D195,Манзилли!S:S,$AO$335,Манзилли!R:R,"Тўланди")</f>
        <v>1</v>
      </c>
      <c r="AT195" s="38">
        <f>+COUNTIFS(Манзилли!D:D,#REF!,Манзилли!I:I,$BD$335)</f>
        <v>0</v>
      </c>
      <c r="AU195" s="38">
        <f>+COUNTIFS(Манзилли!D:D,#REF!,Манзилли!I:I,$BD$335,Манзилли!H:H,"Рад")</f>
        <v>0</v>
      </c>
      <c r="AV195" s="38">
        <f>+COUNTIFS(Манзилли!D:D,#REF!,Манзилли!I:I,$BD$335,Манзилли!H:H,"Жараён")</f>
        <v>0</v>
      </c>
      <c r="AW195" s="38">
        <f>+COUNTIFS(Манзилли!D:D,#REF!,Манзилли!I:I,$BD$335,Манзилли!H:H,"Қарор")</f>
        <v>0</v>
      </c>
      <c r="AX195" s="38">
        <f>+COUNTIFS(Манзилли!D:D,#REF!,Манзилли!I:I,$BD$335,Манзилли!H:H,"Тўланди")</f>
        <v>0</v>
      </c>
      <c r="AY195" s="38">
        <f>+COUNTIFS(Манзилли!I:I,#REF!,Манзилли!N:N,$BD$335)</f>
        <v>0</v>
      </c>
      <c r="AZ195" s="38">
        <f>+COUNTIFS(Манзилли!I:I,#REF!,Манзилли!N:N,$BD$335,Манзилли!M:M,"Рад")</f>
        <v>0</v>
      </c>
      <c r="BA195" s="38">
        <f>+COUNTIFS(Манзилли!I:I,#REF!,Манзилли!N:N,$BD$335,Манзилли!M:M,"Жараён")</f>
        <v>0</v>
      </c>
      <c r="BB195" s="38">
        <f>+COUNTIFS(Манзилли!I:I,#REF!,Манзилли!N:N,$BD$335,Манзилли!M:M,"Қарор")</f>
        <v>0</v>
      </c>
      <c r="BC195" s="38">
        <f>+COUNTIFS(Манзилли!I:I,#REF!,Манзилли!N:N,$BD$335,Манзилли!M:M,"Тўланди")</f>
        <v>0</v>
      </c>
      <c r="BD195" s="38">
        <f>+COUNTIFS(Манзилли!N:N,D195,Манзилли!S:S,$BD$335)</f>
        <v>0</v>
      </c>
      <c r="BE195" s="38">
        <f>+COUNTIFS(Манзилли!N:N,D195,Манзилли!S:S,$BD$335,Манзилли!R:R,"Рад")</f>
        <v>0</v>
      </c>
      <c r="BF195" s="38">
        <f>+COUNTIFS(Манзилли!N:N,D195,Манзилли!S:S,$BD$335,Манзилли!R:R,"Жараён")</f>
        <v>0</v>
      </c>
      <c r="BG195" s="38">
        <f>+COUNTIFS(Манзилли!N:N,D195,Манзилли!S:S,$BD$335,Манзилли!R:R,"Қарор")</f>
        <v>0</v>
      </c>
      <c r="BH195" s="38">
        <f>+COUNTIFS(Манзилли!N:N,D195,Манзилли!S:S,$BD$335,Манзилли!R:R,"Тўланди")</f>
        <v>0</v>
      </c>
      <c r="BI195" s="38">
        <f>+COUNTIFS(Манзилли!N:N,D195,Манзилли!S:S,$BI$335)</f>
        <v>0</v>
      </c>
      <c r="BJ195" s="38">
        <f>+COUNTIFS(Манзилли!N:N,D195,Манзилли!S:S,$BI$335,Манзилли!R:R,"Рад")</f>
        <v>0</v>
      </c>
      <c r="BK195" s="38">
        <f>+COUNTIFS(Манзилли!N:N,D195,Манзилли!S:S,$BI$335,Манзилли!R:R,"Жараён")</f>
        <v>0</v>
      </c>
      <c r="BL195" s="41">
        <f>+COUNTIFS(Манзилли!N:N,D195,Манзилли!S:S,$BI$335,Манзилли!R:R,"Қарор")</f>
        <v>0</v>
      </c>
      <c r="BM195" s="39">
        <f>+COUNTIFS(Манзилли!N:N,D195,Манзилли!S:S,$BI$335,Манзилли!R:R,"Тўланди")</f>
        <v>0</v>
      </c>
    </row>
    <row r="196" spans="1:65" ht="49.5" hidden="1" customHeight="1" x14ac:dyDescent="0.25">
      <c r="A196" s="67">
        <v>190</v>
      </c>
      <c r="B196" s="68" t="s">
        <v>19073</v>
      </c>
      <c r="C196" s="72" t="s">
        <v>418</v>
      </c>
      <c r="D196" s="76">
        <v>40201815800025</v>
      </c>
      <c r="E196" s="37">
        <f t="shared" si="15"/>
        <v>25</v>
      </c>
      <c r="F196" s="38">
        <f t="shared" si="16"/>
        <v>11</v>
      </c>
      <c r="G196" s="38">
        <f t="shared" si="17"/>
        <v>0</v>
      </c>
      <c r="H196" s="38">
        <f t="shared" si="18"/>
        <v>0</v>
      </c>
      <c r="I196" s="38">
        <f t="shared" si="19"/>
        <v>0</v>
      </c>
      <c r="J196" s="39">
        <f t="shared" si="20"/>
        <v>14</v>
      </c>
      <c r="K196" s="40">
        <f>+COUNTIFS(Манзилли!N:N,D196,Манзилли!S:S,$K$335)</f>
        <v>2</v>
      </c>
      <c r="L196" s="38">
        <f>+COUNTIFS(Манзилли!N:N,D196,Манзилли!S:S,$K$335,Манзилли!R:R,"Рад")</f>
        <v>2</v>
      </c>
      <c r="M196" s="38">
        <f>+COUNTIFS(Манзилли!N:N,D196,Манзилли!S:S,$K$335,Манзилли!R:R,"Жараён")</f>
        <v>0</v>
      </c>
      <c r="N196" s="38">
        <f>+COUNTIFS(Манзилли!N:N,D196,Манзилли!S:S,$K$335,Манзилли!R:R,"Қарор")</f>
        <v>0</v>
      </c>
      <c r="O196" s="38">
        <f>+COUNTIFS(Манзилли!N:N,D196,Манзилли!S:S,$K$335,Манзилли!R:R,"Тўланди")</f>
        <v>0</v>
      </c>
      <c r="P196" s="38">
        <f>+COUNTIFS(Манзилли!N:N,D196,Манзилли!S:S,$P$335)</f>
        <v>3</v>
      </c>
      <c r="Q196" s="38">
        <f>+COUNTIFS(Манзилли!N:N,D196,Манзилли!S:S,$P$335,Манзилли!R:R,"Рад")</f>
        <v>3</v>
      </c>
      <c r="R196" s="38">
        <f>+COUNTIFS(Манзилли!N:N,D196,Манзилли!S:S,$P$335,Манзилли!R:R,"Жараён")</f>
        <v>0</v>
      </c>
      <c r="S196" s="38">
        <f>+COUNTIFS(Манзилли!N:N,D196,Манзилли!S:S,$P$335,Манзилли!R:R,"Қарор")</f>
        <v>0</v>
      </c>
      <c r="T196" s="38">
        <f>+COUNTIFS(Манзилли!N:N,D196,Манзилли!S:S,$P$335,Манзилли!R:R,"Тўланди")</f>
        <v>0</v>
      </c>
      <c r="U196" s="38">
        <f>+COUNTIFS(Манзилли!N:N,D196,Манзилли!S:S,$U$335)</f>
        <v>20</v>
      </c>
      <c r="V196" s="38">
        <f>+COUNTIFS(Манзилли!N:N,D196,Манзилли!S:S,$U$335,Манзилли!R:R,"Рад")</f>
        <v>6</v>
      </c>
      <c r="W196" s="38">
        <f>+COUNTIFS(Манзилли!N:N,D196,Манзилли!S:S,$U$335,Манзилли!R:R,"Жараён")</f>
        <v>0</v>
      </c>
      <c r="X196" s="38">
        <f>+COUNTIFS(Манзилли!N:N,D196,Манзилли!S:S,$U$335,Манзилли!R:R,"Қарор")</f>
        <v>0</v>
      </c>
      <c r="Y196" s="38">
        <f>+COUNTIFS(Манзилли!N:N,D196,Манзилли!S:S,$U$335,Манзилли!R:R,"Тўланди")</f>
        <v>14</v>
      </c>
      <c r="Z196" s="38">
        <f>+COUNTIFS(Манзилли!N:N,D196,Манзилли!S:S,$Y$335)</f>
        <v>0</v>
      </c>
      <c r="AA196" s="38">
        <f>+COUNTIFS(Манзилли!N:N,D196,Манзилли!S:S,$Y$335,Манзилли!R:R,"Рад")</f>
        <v>0</v>
      </c>
      <c r="AB196" s="38">
        <f>+COUNTIFS(Манзилли!N:N,D196,Манзилли!S:S,$Y$335,Манзилли!R:R,"Жараён")</f>
        <v>0</v>
      </c>
      <c r="AC196" s="38">
        <f>+COUNTIFS(Манзилли!N:N,D196,Манзилли!S:S,$Y$335,Манзилли!R:R,"Қарор")</f>
        <v>0</v>
      </c>
      <c r="AD196" s="38">
        <f>+COUNTIFS(Манзилли!N:N,D196,Манзилли!S:S,$Y$335,Манзилли!R:R,"Тўланди")</f>
        <v>0</v>
      </c>
      <c r="AE196" s="38">
        <f>+COUNTIFS(Манзилли!N:N,D196,Манзилли!S:S,$AD$335)</f>
        <v>0</v>
      </c>
      <c r="AF196" s="38">
        <f>+COUNTIFS(Манзилли!N:N,D196,Манзилли!S:S,$AD$335,Манзилли!R:R,"Рад")</f>
        <v>0</v>
      </c>
      <c r="AG196" s="38">
        <f>+COUNTIFS(Манзилли!N:N,D196,Манзилли!S:S,$AD$335,Манзилли!R:R,"Жараён")</f>
        <v>0</v>
      </c>
      <c r="AH196" s="38">
        <f>+COUNTIFS(Манзилли!N:N,D196,Манзилли!S:S,$AD$335,Манзилли!R:R,"Қарор")</f>
        <v>0</v>
      </c>
      <c r="AI196" s="38">
        <f>+COUNTIFS(Манзилли!N:N,D196,Манзилли!S:S,$AD$335,Манзилли!R:R,"Тўланди")</f>
        <v>0</v>
      </c>
      <c r="AJ196" s="38">
        <f>+COUNTIFS(Манзилли!N:N,D196,Манзилли!S:S,$AJ$335)</f>
        <v>0</v>
      </c>
      <c r="AK196" s="38">
        <f>+COUNTIFS(Манзилли!N:N,D196,Манзилли!S:S,$AJ$335,Манзилли!R:R,"Рад")</f>
        <v>0</v>
      </c>
      <c r="AL196" s="38">
        <f>+COUNTIFS(Манзилли!N:N,D196,Манзилли!S:S,$AJ$335,Манзилли!R:R,"Жараён")</f>
        <v>0</v>
      </c>
      <c r="AM196" s="38">
        <f>+COUNTIFS(Манзилли!N:N,D196,Манзилли!S:S,$AJ$335,Манзилли!R:R,"Қарор")</f>
        <v>0</v>
      </c>
      <c r="AN196" s="38">
        <f>+COUNTIFS(Манзилли!N:N,D196,Манзилли!S:S,$AJ$335,Манзилли!R:R,"Тўланди")</f>
        <v>0</v>
      </c>
      <c r="AO196" s="38">
        <f>+COUNTIFS(Манзилли!N:N,D196,Манзилли!S:S,$AO$335)</f>
        <v>0</v>
      </c>
      <c r="AP196" s="38">
        <f>+COUNTIFS(Манзилли!N:N,D196,Манзилли!S:S,$AO$335,Манзилли!R:R,"Рад")</f>
        <v>0</v>
      </c>
      <c r="AQ196" s="38">
        <f>+COUNTIFS(Манзилли!N:N,D196,Манзилли!S:S,$AO$335,Манзилли!R:R,"Жараён")</f>
        <v>0</v>
      </c>
      <c r="AR196" s="38">
        <f>+COUNTIFS(Манзилли!N:N,D196,Манзилли!S:S,$AO$335,Манзилли!R:R,"Қарор")</f>
        <v>0</v>
      </c>
      <c r="AS196" s="38">
        <f>+COUNTIFS(Манзилли!N:N,D196,Манзилли!S:S,$AO$335,Манзилли!R:R,"Тўланди")</f>
        <v>0</v>
      </c>
      <c r="AT196" s="38">
        <f>+COUNTIFS(Манзилли!D:D,#REF!,Манзилли!I:I,$BD$335)</f>
        <v>0</v>
      </c>
      <c r="AU196" s="38">
        <f>+COUNTIFS(Манзилли!D:D,#REF!,Манзилли!I:I,$BD$335,Манзилли!H:H,"Рад")</f>
        <v>0</v>
      </c>
      <c r="AV196" s="38">
        <f>+COUNTIFS(Манзилли!D:D,#REF!,Манзилли!I:I,$BD$335,Манзилли!H:H,"Жараён")</f>
        <v>0</v>
      </c>
      <c r="AW196" s="38">
        <f>+COUNTIFS(Манзилли!D:D,#REF!,Манзилли!I:I,$BD$335,Манзилли!H:H,"Қарор")</f>
        <v>0</v>
      </c>
      <c r="AX196" s="38">
        <f>+COUNTIFS(Манзилли!D:D,#REF!,Манзилли!I:I,$BD$335,Манзилли!H:H,"Тўланди")</f>
        <v>0</v>
      </c>
      <c r="AY196" s="38">
        <f>+COUNTIFS(Манзилли!I:I,#REF!,Манзилли!N:N,$BD$335)</f>
        <v>0</v>
      </c>
      <c r="AZ196" s="38">
        <f>+COUNTIFS(Манзилли!I:I,#REF!,Манзилли!N:N,$BD$335,Манзилли!M:M,"Рад")</f>
        <v>0</v>
      </c>
      <c r="BA196" s="38">
        <f>+COUNTIFS(Манзилли!I:I,#REF!,Манзилли!N:N,$BD$335,Манзилли!M:M,"Жараён")</f>
        <v>0</v>
      </c>
      <c r="BB196" s="38">
        <f>+COUNTIFS(Манзилли!I:I,#REF!,Манзилли!N:N,$BD$335,Манзилли!M:M,"Қарор")</f>
        <v>0</v>
      </c>
      <c r="BC196" s="38">
        <f>+COUNTIFS(Манзилли!I:I,#REF!,Манзилли!N:N,$BD$335,Манзилли!M:M,"Тўланди")</f>
        <v>0</v>
      </c>
      <c r="BD196" s="38">
        <f>+COUNTIFS(Манзилли!N:N,D196,Манзилли!S:S,$BD$335)</f>
        <v>0</v>
      </c>
      <c r="BE196" s="38">
        <f>+COUNTIFS(Манзилли!N:N,D196,Манзилли!S:S,$BD$335,Манзилли!R:R,"Рад")</f>
        <v>0</v>
      </c>
      <c r="BF196" s="38">
        <f>+COUNTIFS(Манзилли!N:N,D196,Манзилли!S:S,$BD$335,Манзилли!R:R,"Жараён")</f>
        <v>0</v>
      </c>
      <c r="BG196" s="38">
        <f>+COUNTIFS(Манзилли!N:N,D196,Манзилли!S:S,$BD$335,Манзилли!R:R,"Қарор")</f>
        <v>0</v>
      </c>
      <c r="BH196" s="38">
        <f>+COUNTIFS(Манзилли!N:N,D196,Манзилли!S:S,$BD$335,Манзилли!R:R,"Тўланди")</f>
        <v>0</v>
      </c>
      <c r="BI196" s="38">
        <f>+COUNTIFS(Манзилли!N:N,D196,Манзилли!S:S,$BI$335)</f>
        <v>0</v>
      </c>
      <c r="BJ196" s="38">
        <f>+COUNTIFS(Манзилли!N:N,D196,Манзилли!S:S,$BI$335,Манзилли!R:R,"Рад")</f>
        <v>0</v>
      </c>
      <c r="BK196" s="38">
        <f>+COUNTIFS(Манзилли!N:N,D196,Манзилли!S:S,$BI$335,Манзилли!R:R,"Жараён")</f>
        <v>0</v>
      </c>
      <c r="BL196" s="41">
        <f>+COUNTIFS(Манзилли!N:N,D196,Манзилли!S:S,$BI$335,Манзилли!R:R,"Қарор")</f>
        <v>0</v>
      </c>
      <c r="BM196" s="39">
        <f>+COUNTIFS(Манзилли!N:N,D196,Манзилли!S:S,$BI$335,Манзилли!R:R,"Тўланди")</f>
        <v>0</v>
      </c>
    </row>
    <row r="197" spans="1:65" ht="49.5" hidden="1" customHeight="1" x14ac:dyDescent="0.25">
      <c r="A197" s="67">
        <v>191</v>
      </c>
      <c r="B197" s="68" t="s">
        <v>19073</v>
      </c>
      <c r="C197" s="72" t="s">
        <v>1457</v>
      </c>
      <c r="D197" s="76">
        <v>32309942390075</v>
      </c>
      <c r="E197" s="37">
        <f t="shared" si="15"/>
        <v>9</v>
      </c>
      <c r="F197" s="38">
        <f t="shared" si="16"/>
        <v>2</v>
      </c>
      <c r="G197" s="38">
        <f t="shared" si="17"/>
        <v>0</v>
      </c>
      <c r="H197" s="38">
        <f t="shared" si="18"/>
        <v>1</v>
      </c>
      <c r="I197" s="38">
        <f t="shared" si="19"/>
        <v>0</v>
      </c>
      <c r="J197" s="39">
        <f t="shared" si="20"/>
        <v>6</v>
      </c>
      <c r="K197" s="40">
        <f>+COUNTIFS(Манзилли!N:N,D197,Манзилли!S:S,$K$335)</f>
        <v>0</v>
      </c>
      <c r="L197" s="38">
        <f>+COUNTIFS(Манзилли!N:N,D197,Манзилли!S:S,$K$335,Манзилли!R:R,"Рад")</f>
        <v>0</v>
      </c>
      <c r="M197" s="38">
        <f>+COUNTIFS(Манзилли!N:N,D197,Манзилли!S:S,$K$335,Манзилли!R:R,"Жараён")</f>
        <v>0</v>
      </c>
      <c r="N197" s="38">
        <f>+COUNTIFS(Манзилли!N:N,D197,Манзилли!S:S,$K$335,Манзилли!R:R,"Қарор")</f>
        <v>0</v>
      </c>
      <c r="O197" s="38">
        <f>+COUNTIFS(Манзилли!N:N,D197,Манзилли!S:S,$K$335,Манзилли!R:R,"Тўланди")</f>
        <v>0</v>
      </c>
      <c r="P197" s="38">
        <f>+COUNTIFS(Манзилли!N:N,D197,Манзилли!S:S,$P$335)</f>
        <v>0</v>
      </c>
      <c r="Q197" s="38">
        <f>+COUNTIFS(Манзилли!N:N,D197,Манзилли!S:S,$P$335,Манзилли!R:R,"Рад")</f>
        <v>0</v>
      </c>
      <c r="R197" s="38">
        <f>+COUNTIFS(Манзилли!N:N,D197,Манзилли!S:S,$P$335,Манзилли!R:R,"Жараён")</f>
        <v>0</v>
      </c>
      <c r="S197" s="38">
        <f>+COUNTIFS(Манзилли!N:N,D197,Манзилли!S:S,$P$335,Манзилли!R:R,"Қарор")</f>
        <v>0</v>
      </c>
      <c r="T197" s="38">
        <f>+COUNTIFS(Манзилли!N:N,D197,Манзилли!S:S,$P$335,Манзилли!R:R,"Тўланди")</f>
        <v>0</v>
      </c>
      <c r="U197" s="38">
        <f>+COUNTIFS(Манзилли!N:N,D197,Манзилли!S:S,$U$335)</f>
        <v>9</v>
      </c>
      <c r="V197" s="38">
        <f>+COUNTIFS(Манзилли!N:N,D197,Манзилли!S:S,$U$335,Манзилли!R:R,"Рад")</f>
        <v>2</v>
      </c>
      <c r="W197" s="38">
        <f>+COUNTIFS(Манзилли!N:N,D197,Манзилли!S:S,$U$335,Манзилли!R:R,"Жараён")</f>
        <v>0</v>
      </c>
      <c r="X197" s="38">
        <f>+COUNTIFS(Манзилли!N:N,D197,Манзилли!S:S,$U$335,Манзилли!R:R,"Қарор")</f>
        <v>1</v>
      </c>
      <c r="Y197" s="38">
        <f>+COUNTIFS(Манзилли!N:N,D197,Манзилли!S:S,$U$335,Манзилли!R:R,"Тўланди")</f>
        <v>6</v>
      </c>
      <c r="Z197" s="38">
        <f>+COUNTIFS(Манзилли!N:N,D197,Манзилли!S:S,$Y$335)</f>
        <v>0</v>
      </c>
      <c r="AA197" s="38">
        <f>+COUNTIFS(Манзилли!N:N,D197,Манзилли!S:S,$Y$335,Манзилли!R:R,"Рад")</f>
        <v>0</v>
      </c>
      <c r="AB197" s="38">
        <f>+COUNTIFS(Манзилли!N:N,D197,Манзилли!S:S,$Y$335,Манзилли!R:R,"Жараён")</f>
        <v>0</v>
      </c>
      <c r="AC197" s="38">
        <f>+COUNTIFS(Манзилли!N:N,D197,Манзилли!S:S,$Y$335,Манзилли!R:R,"Қарор")</f>
        <v>0</v>
      </c>
      <c r="AD197" s="38">
        <f>+COUNTIFS(Манзилли!N:N,D197,Манзилли!S:S,$Y$335,Манзилли!R:R,"Тўланди")</f>
        <v>0</v>
      </c>
      <c r="AE197" s="38">
        <f>+COUNTIFS(Манзилли!N:N,D197,Манзилли!S:S,$AD$335)</f>
        <v>0</v>
      </c>
      <c r="AF197" s="38">
        <f>+COUNTIFS(Манзилли!N:N,D197,Манзилли!S:S,$AD$335,Манзилли!R:R,"Рад")</f>
        <v>0</v>
      </c>
      <c r="AG197" s="38">
        <f>+COUNTIFS(Манзилли!N:N,D197,Манзилли!S:S,$AD$335,Манзилли!R:R,"Жараён")</f>
        <v>0</v>
      </c>
      <c r="AH197" s="38">
        <f>+COUNTIFS(Манзилли!N:N,D197,Манзилли!S:S,$AD$335,Манзилли!R:R,"Қарор")</f>
        <v>0</v>
      </c>
      <c r="AI197" s="38">
        <f>+COUNTIFS(Манзилли!N:N,D197,Манзилли!S:S,$AD$335,Манзилли!R:R,"Тўланди")</f>
        <v>0</v>
      </c>
      <c r="AJ197" s="38">
        <f>+COUNTIFS(Манзилли!N:N,D197,Манзилли!S:S,$AJ$335)</f>
        <v>0</v>
      </c>
      <c r="AK197" s="38">
        <f>+COUNTIFS(Манзилли!N:N,D197,Манзилли!S:S,$AJ$335,Манзилли!R:R,"Рад")</f>
        <v>0</v>
      </c>
      <c r="AL197" s="38">
        <f>+COUNTIFS(Манзилли!N:N,D197,Манзилли!S:S,$AJ$335,Манзилли!R:R,"Жараён")</f>
        <v>0</v>
      </c>
      <c r="AM197" s="38">
        <f>+COUNTIFS(Манзилли!N:N,D197,Манзилли!S:S,$AJ$335,Манзилли!R:R,"Қарор")</f>
        <v>0</v>
      </c>
      <c r="AN197" s="38">
        <f>+COUNTIFS(Манзилли!N:N,D197,Манзилли!S:S,$AJ$335,Манзилли!R:R,"Тўланди")</f>
        <v>0</v>
      </c>
      <c r="AO197" s="38">
        <f>+COUNTIFS(Манзилли!N:N,D197,Манзилли!S:S,$AO$335)</f>
        <v>0</v>
      </c>
      <c r="AP197" s="38">
        <f>+COUNTIFS(Манзилли!N:N,D197,Манзилли!S:S,$AO$335,Манзилли!R:R,"Рад")</f>
        <v>0</v>
      </c>
      <c r="AQ197" s="38">
        <f>+COUNTIFS(Манзилли!N:N,D197,Манзилли!S:S,$AO$335,Манзилли!R:R,"Жараён")</f>
        <v>0</v>
      </c>
      <c r="AR197" s="38">
        <f>+COUNTIFS(Манзилли!N:N,D197,Манзилли!S:S,$AO$335,Манзилли!R:R,"Қарор")</f>
        <v>0</v>
      </c>
      <c r="AS197" s="38">
        <f>+COUNTIFS(Манзилли!N:N,D197,Манзилли!S:S,$AO$335,Манзилли!R:R,"Тўланди")</f>
        <v>0</v>
      </c>
      <c r="AT197" s="38">
        <f>+COUNTIFS(Манзилли!D:D,#REF!,Манзилли!I:I,$BD$335)</f>
        <v>0</v>
      </c>
      <c r="AU197" s="38">
        <f>+COUNTIFS(Манзилли!D:D,#REF!,Манзилли!I:I,$BD$335,Манзилли!H:H,"Рад")</f>
        <v>0</v>
      </c>
      <c r="AV197" s="38">
        <f>+COUNTIFS(Манзилли!D:D,#REF!,Манзилли!I:I,$BD$335,Манзилли!H:H,"Жараён")</f>
        <v>0</v>
      </c>
      <c r="AW197" s="38">
        <f>+COUNTIFS(Манзилли!D:D,#REF!,Манзилли!I:I,$BD$335,Манзилли!H:H,"Қарор")</f>
        <v>0</v>
      </c>
      <c r="AX197" s="38">
        <f>+COUNTIFS(Манзилли!D:D,#REF!,Манзилли!I:I,$BD$335,Манзилли!H:H,"Тўланди")</f>
        <v>0</v>
      </c>
      <c r="AY197" s="38">
        <f>+COUNTIFS(Манзилли!I:I,#REF!,Манзилли!N:N,$BD$335)</f>
        <v>0</v>
      </c>
      <c r="AZ197" s="38">
        <f>+COUNTIFS(Манзилли!I:I,#REF!,Манзилли!N:N,$BD$335,Манзилли!M:M,"Рад")</f>
        <v>0</v>
      </c>
      <c r="BA197" s="38">
        <f>+COUNTIFS(Манзилли!I:I,#REF!,Манзилли!N:N,$BD$335,Манзилли!M:M,"Жараён")</f>
        <v>0</v>
      </c>
      <c r="BB197" s="38">
        <f>+COUNTIFS(Манзилли!I:I,#REF!,Манзилли!N:N,$BD$335,Манзилли!M:M,"Қарор")</f>
        <v>0</v>
      </c>
      <c r="BC197" s="38">
        <f>+COUNTIFS(Манзилли!I:I,#REF!,Манзилли!N:N,$BD$335,Манзилли!M:M,"Тўланди")</f>
        <v>0</v>
      </c>
      <c r="BD197" s="38">
        <f>+COUNTIFS(Манзилли!N:N,D197,Манзилли!S:S,$BD$335)</f>
        <v>0</v>
      </c>
      <c r="BE197" s="38">
        <f>+COUNTIFS(Манзилли!N:N,D197,Манзилли!S:S,$BD$335,Манзилли!R:R,"Рад")</f>
        <v>0</v>
      </c>
      <c r="BF197" s="38">
        <f>+COUNTIFS(Манзилли!N:N,D197,Манзилли!S:S,$BD$335,Манзилли!R:R,"Жараён")</f>
        <v>0</v>
      </c>
      <c r="BG197" s="38">
        <f>+COUNTIFS(Манзилли!N:N,D197,Манзилли!S:S,$BD$335,Манзилли!R:R,"Қарор")</f>
        <v>0</v>
      </c>
      <c r="BH197" s="38">
        <f>+COUNTIFS(Манзилли!N:N,D197,Манзилли!S:S,$BD$335,Манзилли!R:R,"Тўланди")</f>
        <v>0</v>
      </c>
      <c r="BI197" s="38">
        <f>+COUNTIFS(Манзилли!N:N,D197,Манзилли!S:S,$BI$335)</f>
        <v>0</v>
      </c>
      <c r="BJ197" s="38">
        <f>+COUNTIFS(Манзилли!N:N,D197,Манзилли!S:S,$BI$335,Манзилли!R:R,"Рад")</f>
        <v>0</v>
      </c>
      <c r="BK197" s="38">
        <f>+COUNTIFS(Манзилли!N:N,D197,Манзилли!S:S,$BI$335,Манзилли!R:R,"Жараён")</f>
        <v>0</v>
      </c>
      <c r="BL197" s="41">
        <f>+COUNTIFS(Манзилли!N:N,D197,Манзилли!S:S,$BI$335,Манзилли!R:R,"Қарор")</f>
        <v>0</v>
      </c>
      <c r="BM197" s="39">
        <f>+COUNTIFS(Манзилли!N:N,D197,Манзилли!S:S,$BI$335,Манзилли!R:R,"Тўланди")</f>
        <v>0</v>
      </c>
    </row>
    <row r="198" spans="1:65" ht="49.5" hidden="1" customHeight="1" x14ac:dyDescent="0.25">
      <c r="A198" s="67">
        <v>192</v>
      </c>
      <c r="B198" s="68" t="s">
        <v>19073</v>
      </c>
      <c r="C198" s="72" t="s">
        <v>414</v>
      </c>
      <c r="D198" s="76">
        <v>40212965800021</v>
      </c>
      <c r="E198" s="37">
        <f t="shared" si="15"/>
        <v>17</v>
      </c>
      <c r="F198" s="38">
        <f t="shared" si="16"/>
        <v>5</v>
      </c>
      <c r="G198" s="38">
        <f t="shared" si="17"/>
        <v>0</v>
      </c>
      <c r="H198" s="38">
        <f t="shared" si="18"/>
        <v>0</v>
      </c>
      <c r="I198" s="38">
        <f t="shared" si="19"/>
        <v>0</v>
      </c>
      <c r="J198" s="39">
        <f t="shared" si="20"/>
        <v>12</v>
      </c>
      <c r="K198" s="40">
        <f>+COUNTIFS(Манзилли!N:N,D198,Манзилли!S:S,$K$335)</f>
        <v>0</v>
      </c>
      <c r="L198" s="38">
        <f>+COUNTIFS(Манзилли!N:N,D198,Манзилли!S:S,$K$335,Манзилли!R:R,"Рад")</f>
        <v>0</v>
      </c>
      <c r="M198" s="38">
        <f>+COUNTIFS(Манзилли!N:N,D198,Манзилли!S:S,$K$335,Манзилли!R:R,"Жараён")</f>
        <v>0</v>
      </c>
      <c r="N198" s="38">
        <f>+COUNTIFS(Манзилли!N:N,D198,Манзилли!S:S,$K$335,Манзилли!R:R,"Қарор")</f>
        <v>0</v>
      </c>
      <c r="O198" s="38">
        <f>+COUNTIFS(Манзилли!N:N,D198,Манзилли!S:S,$K$335,Манзилли!R:R,"Тўланди")</f>
        <v>0</v>
      </c>
      <c r="P198" s="38">
        <f>+COUNTIFS(Манзилли!N:N,D198,Манзилли!S:S,$P$335)</f>
        <v>0</v>
      </c>
      <c r="Q198" s="38">
        <f>+COUNTIFS(Манзилли!N:N,D198,Манзилли!S:S,$P$335,Манзилли!R:R,"Рад")</f>
        <v>0</v>
      </c>
      <c r="R198" s="38">
        <f>+COUNTIFS(Манзилли!N:N,D198,Манзилли!S:S,$P$335,Манзилли!R:R,"Жараён")</f>
        <v>0</v>
      </c>
      <c r="S198" s="38">
        <f>+COUNTIFS(Манзилли!N:N,D198,Манзилли!S:S,$P$335,Манзилли!R:R,"Қарор")</f>
        <v>0</v>
      </c>
      <c r="T198" s="38">
        <f>+COUNTIFS(Манзилли!N:N,D198,Манзилли!S:S,$P$335,Манзилли!R:R,"Тўланди")</f>
        <v>0</v>
      </c>
      <c r="U198" s="38">
        <f>+COUNTIFS(Манзилли!N:N,D198,Манзилли!S:S,$U$335)</f>
        <v>16</v>
      </c>
      <c r="V198" s="38">
        <f>+COUNTIFS(Манзилли!N:N,D198,Манзилли!S:S,$U$335,Манзилли!R:R,"Рад")</f>
        <v>4</v>
      </c>
      <c r="W198" s="38">
        <f>+COUNTIFS(Манзилли!N:N,D198,Манзилли!S:S,$U$335,Манзилли!R:R,"Жараён")</f>
        <v>0</v>
      </c>
      <c r="X198" s="38">
        <f>+COUNTIFS(Манзилли!N:N,D198,Манзилли!S:S,$U$335,Манзилли!R:R,"Қарор")</f>
        <v>0</v>
      </c>
      <c r="Y198" s="38">
        <f>+COUNTIFS(Манзилли!N:N,D198,Манзилли!S:S,$U$335,Манзилли!R:R,"Тўланди")</f>
        <v>12</v>
      </c>
      <c r="Z198" s="38">
        <f>+COUNTIFS(Манзилли!N:N,D198,Манзилли!S:S,$Y$335)</f>
        <v>1</v>
      </c>
      <c r="AA198" s="38">
        <f>+COUNTIFS(Манзилли!N:N,D198,Манзилли!S:S,$Y$335,Манзилли!R:R,"Рад")</f>
        <v>1</v>
      </c>
      <c r="AB198" s="38">
        <f>+COUNTIFS(Манзилли!N:N,D198,Манзилли!S:S,$Y$335,Манзилли!R:R,"Жараён")</f>
        <v>0</v>
      </c>
      <c r="AC198" s="38">
        <f>+COUNTIFS(Манзилли!N:N,D198,Манзилли!S:S,$Y$335,Манзилли!R:R,"Қарор")</f>
        <v>0</v>
      </c>
      <c r="AD198" s="38">
        <f>+COUNTIFS(Манзилли!N:N,D198,Манзилли!S:S,$Y$335,Манзилли!R:R,"Тўланди")</f>
        <v>0</v>
      </c>
      <c r="AE198" s="38">
        <f>+COUNTIFS(Манзилли!N:N,D198,Манзилли!S:S,$AD$335)</f>
        <v>0</v>
      </c>
      <c r="AF198" s="38">
        <f>+COUNTIFS(Манзилли!N:N,D198,Манзилли!S:S,$AD$335,Манзилли!R:R,"Рад")</f>
        <v>0</v>
      </c>
      <c r="AG198" s="38">
        <f>+COUNTIFS(Манзилли!N:N,D198,Манзилли!S:S,$AD$335,Манзилли!R:R,"Жараён")</f>
        <v>0</v>
      </c>
      <c r="AH198" s="38">
        <f>+COUNTIFS(Манзилли!N:N,D198,Манзилли!S:S,$AD$335,Манзилли!R:R,"Қарор")</f>
        <v>0</v>
      </c>
      <c r="AI198" s="38">
        <f>+COUNTIFS(Манзилли!N:N,D198,Манзилли!S:S,$AD$335,Манзилли!R:R,"Тўланди")</f>
        <v>0</v>
      </c>
      <c r="AJ198" s="38">
        <f>+COUNTIFS(Манзилли!N:N,D198,Манзилли!S:S,$AJ$335)</f>
        <v>0</v>
      </c>
      <c r="AK198" s="38">
        <f>+COUNTIFS(Манзилли!N:N,D198,Манзилли!S:S,$AJ$335,Манзилли!R:R,"Рад")</f>
        <v>0</v>
      </c>
      <c r="AL198" s="38">
        <f>+COUNTIFS(Манзилли!N:N,D198,Манзилли!S:S,$AJ$335,Манзилли!R:R,"Жараён")</f>
        <v>0</v>
      </c>
      <c r="AM198" s="38">
        <f>+COUNTIFS(Манзилли!N:N,D198,Манзилли!S:S,$AJ$335,Манзилли!R:R,"Қарор")</f>
        <v>0</v>
      </c>
      <c r="AN198" s="38">
        <f>+COUNTIFS(Манзилли!N:N,D198,Манзилли!S:S,$AJ$335,Манзилли!R:R,"Тўланди")</f>
        <v>0</v>
      </c>
      <c r="AO198" s="38">
        <f>+COUNTIFS(Манзилли!N:N,D198,Манзилли!S:S,$AO$335)</f>
        <v>0</v>
      </c>
      <c r="AP198" s="38">
        <f>+COUNTIFS(Манзилли!N:N,D198,Манзилли!S:S,$AO$335,Манзилли!R:R,"Рад")</f>
        <v>0</v>
      </c>
      <c r="AQ198" s="38">
        <f>+COUNTIFS(Манзилли!N:N,D198,Манзилли!S:S,$AO$335,Манзилли!R:R,"Жараён")</f>
        <v>0</v>
      </c>
      <c r="AR198" s="38">
        <f>+COUNTIFS(Манзилли!N:N,D198,Манзилли!S:S,$AO$335,Манзилли!R:R,"Қарор")</f>
        <v>0</v>
      </c>
      <c r="AS198" s="38">
        <f>+COUNTIFS(Манзилли!N:N,D198,Манзилли!S:S,$AO$335,Манзилли!R:R,"Тўланди")</f>
        <v>0</v>
      </c>
      <c r="AT198" s="38">
        <f>+COUNTIFS(Манзилли!D:D,#REF!,Манзилли!I:I,$BD$335)</f>
        <v>0</v>
      </c>
      <c r="AU198" s="38">
        <f>+COUNTIFS(Манзилли!D:D,#REF!,Манзилли!I:I,$BD$335,Манзилли!H:H,"Рад")</f>
        <v>0</v>
      </c>
      <c r="AV198" s="38">
        <f>+COUNTIFS(Манзилли!D:D,#REF!,Манзилли!I:I,$BD$335,Манзилли!H:H,"Жараён")</f>
        <v>0</v>
      </c>
      <c r="AW198" s="38">
        <f>+COUNTIFS(Манзилли!D:D,#REF!,Манзилли!I:I,$BD$335,Манзилли!H:H,"Қарор")</f>
        <v>0</v>
      </c>
      <c r="AX198" s="38">
        <f>+COUNTIFS(Манзилли!D:D,#REF!,Манзилли!I:I,$BD$335,Манзилли!H:H,"Тўланди")</f>
        <v>0</v>
      </c>
      <c r="AY198" s="38">
        <f>+COUNTIFS(Манзилли!I:I,#REF!,Манзилли!N:N,$BD$335)</f>
        <v>0</v>
      </c>
      <c r="AZ198" s="38">
        <f>+COUNTIFS(Манзилли!I:I,#REF!,Манзилли!N:N,$BD$335,Манзилли!M:M,"Рад")</f>
        <v>0</v>
      </c>
      <c r="BA198" s="38">
        <f>+COUNTIFS(Манзилли!I:I,#REF!,Манзилли!N:N,$BD$335,Манзилли!M:M,"Жараён")</f>
        <v>0</v>
      </c>
      <c r="BB198" s="38">
        <f>+COUNTIFS(Манзилли!I:I,#REF!,Манзилли!N:N,$BD$335,Манзилли!M:M,"Қарор")</f>
        <v>0</v>
      </c>
      <c r="BC198" s="38">
        <f>+COUNTIFS(Манзилли!I:I,#REF!,Манзилли!N:N,$BD$335,Манзилли!M:M,"Тўланди")</f>
        <v>0</v>
      </c>
      <c r="BD198" s="38">
        <f>+COUNTIFS(Манзилли!N:N,D198,Манзилли!S:S,$BD$335)</f>
        <v>0</v>
      </c>
      <c r="BE198" s="38">
        <f>+COUNTIFS(Манзилли!N:N,D198,Манзилли!S:S,$BD$335,Манзилли!R:R,"Рад")</f>
        <v>0</v>
      </c>
      <c r="BF198" s="38">
        <f>+COUNTIFS(Манзилли!N:N,D198,Манзилли!S:S,$BD$335,Манзилли!R:R,"Жараён")</f>
        <v>0</v>
      </c>
      <c r="BG198" s="38">
        <f>+COUNTIFS(Манзилли!N:N,D198,Манзилли!S:S,$BD$335,Манзилли!R:R,"Қарор")</f>
        <v>0</v>
      </c>
      <c r="BH198" s="38">
        <f>+COUNTIFS(Манзилли!N:N,D198,Манзилли!S:S,$BD$335,Манзилли!R:R,"Тўланди")</f>
        <v>0</v>
      </c>
      <c r="BI198" s="38">
        <f>+COUNTIFS(Манзилли!N:N,D198,Манзилли!S:S,$BI$335)</f>
        <v>0</v>
      </c>
      <c r="BJ198" s="38">
        <f>+COUNTIFS(Манзилли!N:N,D198,Манзилли!S:S,$BI$335,Манзилли!R:R,"Рад")</f>
        <v>0</v>
      </c>
      <c r="BK198" s="38">
        <f>+COUNTIFS(Манзилли!N:N,D198,Манзилли!S:S,$BI$335,Манзилли!R:R,"Жараён")</f>
        <v>0</v>
      </c>
      <c r="BL198" s="41">
        <f>+COUNTIFS(Манзилли!N:N,D198,Манзилли!S:S,$BI$335,Манзилли!R:R,"Қарор")</f>
        <v>0</v>
      </c>
      <c r="BM198" s="39">
        <f>+COUNTIFS(Манзилли!N:N,D198,Манзилли!S:S,$BI$335,Манзилли!R:R,"Тўланди")</f>
        <v>0</v>
      </c>
    </row>
    <row r="199" spans="1:65" ht="49.5" hidden="1" customHeight="1" x14ac:dyDescent="0.25">
      <c r="A199" s="67">
        <v>193</v>
      </c>
      <c r="B199" s="68" t="s">
        <v>19073</v>
      </c>
      <c r="C199" s="72" t="s">
        <v>60</v>
      </c>
      <c r="D199" s="76">
        <v>40212842360017</v>
      </c>
      <c r="E199" s="37">
        <f t="shared" si="15"/>
        <v>26</v>
      </c>
      <c r="F199" s="38">
        <f t="shared" si="16"/>
        <v>15</v>
      </c>
      <c r="G199" s="38">
        <f t="shared" si="17"/>
        <v>0</v>
      </c>
      <c r="H199" s="38">
        <f t="shared" si="18"/>
        <v>6</v>
      </c>
      <c r="I199" s="38">
        <f t="shared" si="19"/>
        <v>0</v>
      </c>
      <c r="J199" s="39">
        <f t="shared" si="20"/>
        <v>5</v>
      </c>
      <c r="K199" s="40">
        <f>+COUNTIFS(Манзилли!N:N,D199,Манзилли!S:S,$K$335)</f>
        <v>0</v>
      </c>
      <c r="L199" s="38">
        <f>+COUNTIFS(Манзилли!N:N,D199,Манзилли!S:S,$K$335,Манзилли!R:R,"Рад")</f>
        <v>0</v>
      </c>
      <c r="M199" s="38">
        <f>+COUNTIFS(Манзилли!N:N,D199,Манзилли!S:S,$K$335,Манзилли!R:R,"Жараён")</f>
        <v>0</v>
      </c>
      <c r="N199" s="38">
        <f>+COUNTIFS(Манзилли!N:N,D199,Манзилли!S:S,$K$335,Манзилли!R:R,"Қарор")</f>
        <v>0</v>
      </c>
      <c r="O199" s="38">
        <f>+COUNTIFS(Манзилли!N:N,D199,Манзилли!S:S,$K$335,Манзилли!R:R,"Тўланди")</f>
        <v>0</v>
      </c>
      <c r="P199" s="38">
        <f>+COUNTIFS(Манзилли!N:N,D199,Манзилли!S:S,$P$335)</f>
        <v>4</v>
      </c>
      <c r="Q199" s="38">
        <f>+COUNTIFS(Манзилли!N:N,D199,Манзилли!S:S,$P$335,Манзилли!R:R,"Рад")</f>
        <v>4</v>
      </c>
      <c r="R199" s="38">
        <f>+COUNTIFS(Манзилли!N:N,D199,Манзилли!S:S,$P$335,Манзилли!R:R,"Жараён")</f>
        <v>0</v>
      </c>
      <c r="S199" s="38">
        <f>+COUNTIFS(Манзилли!N:N,D199,Манзилли!S:S,$P$335,Манзилли!R:R,"Қарор")</f>
        <v>0</v>
      </c>
      <c r="T199" s="38">
        <f>+COUNTIFS(Манзилли!N:N,D199,Манзилли!S:S,$P$335,Манзилли!R:R,"Тўланди")</f>
        <v>0</v>
      </c>
      <c r="U199" s="38">
        <f>+COUNTIFS(Манзилли!N:N,D199,Манзилли!S:S,$U$335)</f>
        <v>19</v>
      </c>
      <c r="V199" s="38">
        <f>+COUNTIFS(Манзилли!N:N,D199,Манзилли!S:S,$U$335,Манзилли!R:R,"Рад")</f>
        <v>8</v>
      </c>
      <c r="W199" s="38">
        <f>+COUNTIFS(Манзилли!N:N,D199,Манзилли!S:S,$U$335,Манзилли!R:R,"Жараён")</f>
        <v>0</v>
      </c>
      <c r="X199" s="38">
        <f>+COUNTIFS(Манзилли!N:N,D199,Манзилли!S:S,$U$335,Манзилли!R:R,"Қарор")</f>
        <v>6</v>
      </c>
      <c r="Y199" s="38">
        <f>+COUNTIFS(Манзилли!N:N,D199,Манзилли!S:S,$U$335,Манзилли!R:R,"Тўланди")</f>
        <v>5</v>
      </c>
      <c r="Z199" s="38">
        <f>+COUNTIFS(Манзилли!N:N,D199,Манзилли!S:S,$Y$335)</f>
        <v>3</v>
      </c>
      <c r="AA199" s="38">
        <f>+COUNTIFS(Манзилли!N:N,D199,Манзилли!S:S,$Y$335,Манзилли!R:R,"Рад")</f>
        <v>3</v>
      </c>
      <c r="AB199" s="38">
        <f>+COUNTIFS(Манзилли!N:N,D199,Манзилли!S:S,$Y$335,Манзилли!R:R,"Жараён")</f>
        <v>0</v>
      </c>
      <c r="AC199" s="38">
        <f>+COUNTIFS(Манзилли!N:N,D199,Манзилли!S:S,$Y$335,Манзилли!R:R,"Қарор")</f>
        <v>0</v>
      </c>
      <c r="AD199" s="38">
        <f>+COUNTIFS(Манзилли!N:N,D199,Манзилли!S:S,$Y$335,Манзилли!R:R,"Тўланди")</f>
        <v>0</v>
      </c>
      <c r="AE199" s="38">
        <f>+COUNTIFS(Манзилли!N:N,D199,Манзилли!S:S,$AD$335)</f>
        <v>0</v>
      </c>
      <c r="AF199" s="38">
        <f>+COUNTIFS(Манзилли!N:N,D199,Манзилли!S:S,$AD$335,Манзилли!R:R,"Рад")</f>
        <v>0</v>
      </c>
      <c r="AG199" s="38">
        <f>+COUNTIFS(Манзилли!N:N,D199,Манзилли!S:S,$AD$335,Манзилли!R:R,"Жараён")</f>
        <v>0</v>
      </c>
      <c r="AH199" s="38">
        <f>+COUNTIFS(Манзилли!N:N,D199,Манзилли!S:S,$AD$335,Манзилли!R:R,"Қарор")</f>
        <v>0</v>
      </c>
      <c r="AI199" s="38">
        <f>+COUNTIFS(Манзилли!N:N,D199,Манзилли!S:S,$AD$335,Манзилли!R:R,"Тўланди")</f>
        <v>0</v>
      </c>
      <c r="AJ199" s="38">
        <f>+COUNTIFS(Манзилли!N:N,D199,Манзилли!S:S,$AJ$335)</f>
        <v>0</v>
      </c>
      <c r="AK199" s="38">
        <f>+COUNTIFS(Манзилли!N:N,D199,Манзилли!S:S,$AJ$335,Манзилли!R:R,"Рад")</f>
        <v>0</v>
      </c>
      <c r="AL199" s="38">
        <f>+COUNTIFS(Манзилли!N:N,D199,Манзилли!S:S,$AJ$335,Манзилли!R:R,"Жараён")</f>
        <v>0</v>
      </c>
      <c r="AM199" s="38">
        <f>+COUNTIFS(Манзилли!N:N,D199,Манзилли!S:S,$AJ$335,Манзилли!R:R,"Қарор")</f>
        <v>0</v>
      </c>
      <c r="AN199" s="38">
        <f>+COUNTIFS(Манзилли!N:N,D199,Манзилли!S:S,$AJ$335,Манзилли!R:R,"Тўланди")</f>
        <v>0</v>
      </c>
      <c r="AO199" s="38">
        <f>+COUNTIFS(Манзилли!N:N,D199,Манзилли!S:S,$AO$335)</f>
        <v>0</v>
      </c>
      <c r="AP199" s="38">
        <f>+COUNTIFS(Манзилли!N:N,D199,Манзилли!S:S,$AO$335,Манзилли!R:R,"Рад")</f>
        <v>0</v>
      </c>
      <c r="AQ199" s="38">
        <f>+COUNTIFS(Манзилли!N:N,D199,Манзилли!S:S,$AO$335,Манзилли!R:R,"Жараён")</f>
        <v>0</v>
      </c>
      <c r="AR199" s="38">
        <f>+COUNTIFS(Манзилли!N:N,D199,Манзилли!S:S,$AO$335,Манзилли!R:R,"Қарор")</f>
        <v>0</v>
      </c>
      <c r="AS199" s="38">
        <f>+COUNTIFS(Манзилли!N:N,D199,Манзилли!S:S,$AO$335,Манзилли!R:R,"Тўланди")</f>
        <v>0</v>
      </c>
      <c r="AT199" s="38">
        <f>+COUNTIFS(Манзилли!D:D,#REF!,Манзилли!I:I,$BD$335)</f>
        <v>0</v>
      </c>
      <c r="AU199" s="38">
        <f>+COUNTIFS(Манзилли!D:D,#REF!,Манзилли!I:I,$BD$335,Манзилли!H:H,"Рад")</f>
        <v>0</v>
      </c>
      <c r="AV199" s="38">
        <f>+COUNTIFS(Манзилли!D:D,#REF!,Манзилли!I:I,$BD$335,Манзилли!H:H,"Жараён")</f>
        <v>0</v>
      </c>
      <c r="AW199" s="38">
        <f>+COUNTIFS(Манзилли!D:D,#REF!,Манзилли!I:I,$BD$335,Манзилли!H:H,"Қарор")</f>
        <v>0</v>
      </c>
      <c r="AX199" s="38">
        <f>+COUNTIFS(Манзилли!D:D,#REF!,Манзилли!I:I,$BD$335,Манзилли!H:H,"Тўланди")</f>
        <v>0</v>
      </c>
      <c r="AY199" s="38">
        <f>+COUNTIFS(Манзилли!I:I,#REF!,Манзилли!N:N,$BD$335)</f>
        <v>0</v>
      </c>
      <c r="AZ199" s="38">
        <f>+COUNTIFS(Манзилли!I:I,#REF!,Манзилли!N:N,$BD$335,Манзилли!M:M,"Рад")</f>
        <v>0</v>
      </c>
      <c r="BA199" s="38">
        <f>+COUNTIFS(Манзилли!I:I,#REF!,Манзилли!N:N,$BD$335,Манзилли!M:M,"Жараён")</f>
        <v>0</v>
      </c>
      <c r="BB199" s="38">
        <f>+COUNTIFS(Манзилли!I:I,#REF!,Манзилли!N:N,$BD$335,Манзилли!M:M,"Қарор")</f>
        <v>0</v>
      </c>
      <c r="BC199" s="38">
        <f>+COUNTIFS(Манзилли!I:I,#REF!,Манзилли!N:N,$BD$335,Манзилли!M:M,"Тўланди")</f>
        <v>0</v>
      </c>
      <c r="BD199" s="38">
        <f>+COUNTIFS(Манзилли!N:N,D199,Манзилли!S:S,$BD$335)</f>
        <v>0</v>
      </c>
      <c r="BE199" s="38">
        <f>+COUNTIFS(Манзилли!N:N,D199,Манзилли!S:S,$BD$335,Манзилли!R:R,"Рад")</f>
        <v>0</v>
      </c>
      <c r="BF199" s="38">
        <f>+COUNTIFS(Манзилли!N:N,D199,Манзилли!S:S,$BD$335,Манзилли!R:R,"Жараён")</f>
        <v>0</v>
      </c>
      <c r="BG199" s="38">
        <f>+COUNTIFS(Манзилли!N:N,D199,Манзилли!S:S,$BD$335,Манзилли!R:R,"Қарор")</f>
        <v>0</v>
      </c>
      <c r="BH199" s="38">
        <f>+COUNTIFS(Манзилли!N:N,D199,Манзилли!S:S,$BD$335,Манзилли!R:R,"Тўланди")</f>
        <v>0</v>
      </c>
      <c r="BI199" s="38">
        <f>+COUNTIFS(Манзилли!N:N,D199,Манзилли!S:S,$BI$335)</f>
        <v>0</v>
      </c>
      <c r="BJ199" s="38">
        <f>+COUNTIFS(Манзилли!N:N,D199,Манзилли!S:S,$BI$335,Манзилли!R:R,"Рад")</f>
        <v>0</v>
      </c>
      <c r="BK199" s="38">
        <f>+COUNTIFS(Манзилли!N:N,D199,Манзилли!S:S,$BI$335,Манзилли!R:R,"Жараён")</f>
        <v>0</v>
      </c>
      <c r="BL199" s="41">
        <f>+COUNTIFS(Манзилли!N:N,D199,Манзилли!S:S,$BI$335,Манзилли!R:R,"Қарор")</f>
        <v>0</v>
      </c>
      <c r="BM199" s="39">
        <f>+COUNTIFS(Манзилли!N:N,D199,Манзилли!S:S,$BI$335,Манзилли!R:R,"Тўланди")</f>
        <v>0</v>
      </c>
    </row>
    <row r="200" spans="1:65" ht="49.5" hidden="1" customHeight="1" x14ac:dyDescent="0.25">
      <c r="A200" s="67">
        <v>194</v>
      </c>
      <c r="B200" s="68" t="s">
        <v>19073</v>
      </c>
      <c r="C200" s="72" t="s">
        <v>317</v>
      </c>
      <c r="D200" s="76">
        <v>41512772360020</v>
      </c>
      <c r="E200" s="37">
        <f t="shared" ref="E200:E263" si="21">+K200+P200+U200+Z200+AE200+AJ200+AO200+BD200+BI200+AT200+AY200</f>
        <v>23</v>
      </c>
      <c r="F200" s="38">
        <f t="shared" ref="F200:F263" si="22">+L200+Q200+V200+AA200+AF200+AK200+AP200+BE200+BJ200+AU200+AZ200</f>
        <v>16</v>
      </c>
      <c r="G200" s="38">
        <f t="shared" ref="G200:G263" si="23">+M200+R200+W200+AB200+AG200+AL200+AQ200+BF200+BK200+AV200+BA200</f>
        <v>0</v>
      </c>
      <c r="H200" s="38">
        <f t="shared" ref="H200:H263" si="24">+N200+S200+X200+AC200+AH200+AM200+AR200+BG200+BL200+AW200+BB200</f>
        <v>1</v>
      </c>
      <c r="I200" s="38">
        <f t="shared" ref="I200:I263" si="25">+G200/E200*100</f>
        <v>0</v>
      </c>
      <c r="J200" s="39">
        <f t="shared" ref="J200:J263" si="26">+O200+T200+Y200+AD200+AI200+AN200+BM200+AS200+BH200+AY200+BD200</f>
        <v>6</v>
      </c>
      <c r="K200" s="40">
        <f>+COUNTIFS(Манзилли!N:N,D200,Манзилли!S:S,$K$335)</f>
        <v>0</v>
      </c>
      <c r="L200" s="38">
        <f>+COUNTIFS(Манзилли!N:N,D200,Манзилли!S:S,$K$335,Манзилли!R:R,"Рад")</f>
        <v>0</v>
      </c>
      <c r="M200" s="38">
        <f>+COUNTIFS(Манзилли!N:N,D200,Манзилли!S:S,$K$335,Манзилли!R:R,"Жараён")</f>
        <v>0</v>
      </c>
      <c r="N200" s="38">
        <f>+COUNTIFS(Манзилли!N:N,D200,Манзилли!S:S,$K$335,Манзилли!R:R,"Қарор")</f>
        <v>0</v>
      </c>
      <c r="O200" s="38">
        <f>+COUNTIFS(Манзилли!N:N,D200,Манзилли!S:S,$K$335,Манзилли!R:R,"Тўланди")</f>
        <v>0</v>
      </c>
      <c r="P200" s="38">
        <f>+COUNTIFS(Манзилли!N:N,D200,Манзилли!S:S,$P$335)</f>
        <v>0</v>
      </c>
      <c r="Q200" s="38">
        <f>+COUNTIFS(Манзилли!N:N,D200,Манзилли!S:S,$P$335,Манзилли!R:R,"Рад")</f>
        <v>0</v>
      </c>
      <c r="R200" s="38">
        <f>+COUNTIFS(Манзилли!N:N,D200,Манзилли!S:S,$P$335,Манзилли!R:R,"Жараён")</f>
        <v>0</v>
      </c>
      <c r="S200" s="38">
        <f>+COUNTIFS(Манзилли!N:N,D200,Манзилли!S:S,$P$335,Манзилли!R:R,"Қарор")</f>
        <v>0</v>
      </c>
      <c r="T200" s="38">
        <f>+COUNTIFS(Манзилли!N:N,D200,Манзилли!S:S,$P$335,Манзилли!R:R,"Тўланди")</f>
        <v>0</v>
      </c>
      <c r="U200" s="38">
        <f>+COUNTIFS(Манзилли!N:N,D200,Манзилли!S:S,$U$335)</f>
        <v>21</v>
      </c>
      <c r="V200" s="38">
        <f>+COUNTIFS(Манзилли!N:N,D200,Манзилли!S:S,$U$335,Манзилли!R:R,"Рад")</f>
        <v>14</v>
      </c>
      <c r="W200" s="38">
        <f>+COUNTIFS(Манзилли!N:N,D200,Манзилли!S:S,$U$335,Манзилли!R:R,"Жараён")</f>
        <v>0</v>
      </c>
      <c r="X200" s="38">
        <f>+COUNTIFS(Манзилли!N:N,D200,Манзилли!S:S,$U$335,Манзилли!R:R,"Қарор")</f>
        <v>1</v>
      </c>
      <c r="Y200" s="38">
        <f>+COUNTIFS(Манзилли!N:N,D200,Манзилли!S:S,$U$335,Манзилли!R:R,"Тўланди")</f>
        <v>6</v>
      </c>
      <c r="Z200" s="38">
        <f>+COUNTIFS(Манзилли!N:N,D200,Манзилли!S:S,$Y$335)</f>
        <v>2</v>
      </c>
      <c r="AA200" s="38">
        <f>+COUNTIFS(Манзилли!N:N,D200,Манзилли!S:S,$Y$335,Манзилли!R:R,"Рад")</f>
        <v>2</v>
      </c>
      <c r="AB200" s="38">
        <f>+COUNTIFS(Манзилли!N:N,D200,Манзилли!S:S,$Y$335,Манзилли!R:R,"Жараён")</f>
        <v>0</v>
      </c>
      <c r="AC200" s="38">
        <f>+COUNTIFS(Манзилли!N:N,D200,Манзилли!S:S,$Y$335,Манзилли!R:R,"Қарор")</f>
        <v>0</v>
      </c>
      <c r="AD200" s="38">
        <f>+COUNTIFS(Манзилли!N:N,D200,Манзилли!S:S,$Y$335,Манзилли!R:R,"Тўланди")</f>
        <v>0</v>
      </c>
      <c r="AE200" s="38">
        <f>+COUNTIFS(Манзилли!N:N,D200,Манзилли!S:S,$AD$335)</f>
        <v>0</v>
      </c>
      <c r="AF200" s="38">
        <f>+COUNTIFS(Манзилли!N:N,D200,Манзилли!S:S,$AD$335,Манзилли!R:R,"Рад")</f>
        <v>0</v>
      </c>
      <c r="AG200" s="38">
        <f>+COUNTIFS(Манзилли!N:N,D200,Манзилли!S:S,$AD$335,Манзилли!R:R,"Жараён")</f>
        <v>0</v>
      </c>
      <c r="AH200" s="38">
        <f>+COUNTIFS(Манзилли!N:N,D200,Манзилли!S:S,$AD$335,Манзилли!R:R,"Қарор")</f>
        <v>0</v>
      </c>
      <c r="AI200" s="38">
        <f>+COUNTIFS(Манзилли!N:N,D200,Манзилли!S:S,$AD$335,Манзилли!R:R,"Тўланди")</f>
        <v>0</v>
      </c>
      <c r="AJ200" s="38">
        <f>+COUNTIFS(Манзилли!N:N,D200,Манзилли!S:S,$AJ$335)</f>
        <v>0</v>
      </c>
      <c r="AK200" s="38">
        <f>+COUNTIFS(Манзилли!N:N,D200,Манзилли!S:S,$AJ$335,Манзилли!R:R,"Рад")</f>
        <v>0</v>
      </c>
      <c r="AL200" s="38">
        <f>+COUNTIFS(Манзилли!N:N,D200,Манзилли!S:S,$AJ$335,Манзилли!R:R,"Жараён")</f>
        <v>0</v>
      </c>
      <c r="AM200" s="38">
        <f>+COUNTIFS(Манзилли!N:N,D200,Манзилли!S:S,$AJ$335,Манзилли!R:R,"Қарор")</f>
        <v>0</v>
      </c>
      <c r="AN200" s="38">
        <f>+COUNTIFS(Манзилли!N:N,D200,Манзилли!S:S,$AJ$335,Манзилли!R:R,"Тўланди")</f>
        <v>0</v>
      </c>
      <c r="AO200" s="38">
        <f>+COUNTIFS(Манзилли!N:N,D200,Манзилли!S:S,$AO$335)</f>
        <v>0</v>
      </c>
      <c r="AP200" s="38">
        <f>+COUNTIFS(Манзилли!N:N,D200,Манзилли!S:S,$AO$335,Манзилли!R:R,"Рад")</f>
        <v>0</v>
      </c>
      <c r="AQ200" s="38">
        <f>+COUNTIFS(Манзилли!N:N,D200,Манзилли!S:S,$AO$335,Манзилли!R:R,"Жараён")</f>
        <v>0</v>
      </c>
      <c r="AR200" s="38">
        <f>+COUNTIFS(Манзилли!N:N,D200,Манзилли!S:S,$AO$335,Манзилли!R:R,"Қарор")</f>
        <v>0</v>
      </c>
      <c r="AS200" s="38">
        <f>+COUNTIFS(Манзилли!N:N,D200,Манзилли!S:S,$AO$335,Манзилли!R:R,"Тўланди")</f>
        <v>0</v>
      </c>
      <c r="AT200" s="38">
        <f>+COUNTIFS(Манзилли!D:D,#REF!,Манзилли!I:I,$BD$335)</f>
        <v>0</v>
      </c>
      <c r="AU200" s="38">
        <f>+COUNTIFS(Манзилли!D:D,#REF!,Манзилли!I:I,$BD$335,Манзилли!H:H,"Рад")</f>
        <v>0</v>
      </c>
      <c r="AV200" s="38">
        <f>+COUNTIFS(Манзилли!D:D,#REF!,Манзилли!I:I,$BD$335,Манзилли!H:H,"Жараён")</f>
        <v>0</v>
      </c>
      <c r="AW200" s="38">
        <f>+COUNTIFS(Манзилли!D:D,#REF!,Манзилли!I:I,$BD$335,Манзилли!H:H,"Қарор")</f>
        <v>0</v>
      </c>
      <c r="AX200" s="38">
        <f>+COUNTIFS(Манзилли!D:D,#REF!,Манзилли!I:I,$BD$335,Манзилли!H:H,"Тўланди")</f>
        <v>0</v>
      </c>
      <c r="AY200" s="38">
        <f>+COUNTIFS(Манзилли!I:I,#REF!,Манзилли!N:N,$BD$335)</f>
        <v>0</v>
      </c>
      <c r="AZ200" s="38">
        <f>+COUNTIFS(Манзилли!I:I,#REF!,Манзилли!N:N,$BD$335,Манзилли!M:M,"Рад")</f>
        <v>0</v>
      </c>
      <c r="BA200" s="38">
        <f>+COUNTIFS(Манзилли!I:I,#REF!,Манзилли!N:N,$BD$335,Манзилли!M:M,"Жараён")</f>
        <v>0</v>
      </c>
      <c r="BB200" s="38">
        <f>+COUNTIFS(Манзилли!I:I,#REF!,Манзилли!N:N,$BD$335,Манзилли!M:M,"Қарор")</f>
        <v>0</v>
      </c>
      <c r="BC200" s="38">
        <f>+COUNTIFS(Манзилли!I:I,#REF!,Манзилли!N:N,$BD$335,Манзилли!M:M,"Тўланди")</f>
        <v>0</v>
      </c>
      <c r="BD200" s="38">
        <f>+COUNTIFS(Манзилли!N:N,D200,Манзилли!S:S,$BD$335)</f>
        <v>0</v>
      </c>
      <c r="BE200" s="38">
        <f>+COUNTIFS(Манзилли!N:N,D200,Манзилли!S:S,$BD$335,Манзилли!R:R,"Рад")</f>
        <v>0</v>
      </c>
      <c r="BF200" s="38">
        <f>+COUNTIFS(Манзилли!N:N,D200,Манзилли!S:S,$BD$335,Манзилли!R:R,"Жараён")</f>
        <v>0</v>
      </c>
      <c r="BG200" s="38">
        <f>+COUNTIFS(Манзилли!N:N,D200,Манзилли!S:S,$BD$335,Манзилли!R:R,"Қарор")</f>
        <v>0</v>
      </c>
      <c r="BH200" s="38">
        <f>+COUNTIFS(Манзилли!N:N,D200,Манзилли!S:S,$BD$335,Манзилли!R:R,"Тўланди")</f>
        <v>0</v>
      </c>
      <c r="BI200" s="38">
        <f>+COUNTIFS(Манзилли!N:N,D200,Манзилли!S:S,$BI$335)</f>
        <v>0</v>
      </c>
      <c r="BJ200" s="38">
        <f>+COUNTIFS(Манзилли!N:N,D200,Манзилли!S:S,$BI$335,Манзилли!R:R,"Рад")</f>
        <v>0</v>
      </c>
      <c r="BK200" s="38">
        <f>+COUNTIFS(Манзилли!N:N,D200,Манзилли!S:S,$BI$335,Манзилли!R:R,"Жараён")</f>
        <v>0</v>
      </c>
      <c r="BL200" s="41">
        <f>+COUNTIFS(Манзилли!N:N,D200,Манзилли!S:S,$BI$335,Манзилли!R:R,"Қарор")</f>
        <v>0</v>
      </c>
      <c r="BM200" s="39">
        <f>+COUNTIFS(Манзилли!N:N,D200,Манзилли!S:S,$BI$335,Манзилли!R:R,"Тўланди")</f>
        <v>0</v>
      </c>
    </row>
    <row r="201" spans="1:65" ht="49.5" hidden="1" customHeight="1" x14ac:dyDescent="0.25">
      <c r="A201" s="67">
        <v>195</v>
      </c>
      <c r="B201" s="68" t="s">
        <v>19073</v>
      </c>
      <c r="C201" s="72" t="s">
        <v>808</v>
      </c>
      <c r="D201" s="76">
        <v>62606025800023</v>
      </c>
      <c r="E201" s="37">
        <f t="shared" si="21"/>
        <v>16</v>
      </c>
      <c r="F201" s="38">
        <f t="shared" si="22"/>
        <v>2</v>
      </c>
      <c r="G201" s="38">
        <f t="shared" si="23"/>
        <v>0</v>
      </c>
      <c r="H201" s="38">
        <f t="shared" si="24"/>
        <v>1</v>
      </c>
      <c r="I201" s="38">
        <f t="shared" si="25"/>
        <v>0</v>
      </c>
      <c r="J201" s="39">
        <f t="shared" si="26"/>
        <v>13</v>
      </c>
      <c r="K201" s="40">
        <f>+COUNTIFS(Манзилли!N:N,D201,Манзилли!S:S,$K$335)</f>
        <v>0</v>
      </c>
      <c r="L201" s="38">
        <f>+COUNTIFS(Манзилли!N:N,D201,Манзилли!S:S,$K$335,Манзилли!R:R,"Рад")</f>
        <v>0</v>
      </c>
      <c r="M201" s="38">
        <f>+COUNTIFS(Манзилли!N:N,D201,Манзилли!S:S,$K$335,Манзилли!R:R,"Жараён")</f>
        <v>0</v>
      </c>
      <c r="N201" s="38">
        <f>+COUNTIFS(Манзилли!N:N,D201,Манзилли!S:S,$K$335,Манзилли!R:R,"Қарор")</f>
        <v>0</v>
      </c>
      <c r="O201" s="38">
        <f>+COUNTIFS(Манзилли!N:N,D201,Манзилли!S:S,$K$335,Манзилли!R:R,"Тўланди")</f>
        <v>0</v>
      </c>
      <c r="P201" s="38">
        <f>+COUNTIFS(Манзилли!N:N,D201,Манзилли!S:S,$P$335)</f>
        <v>0</v>
      </c>
      <c r="Q201" s="38">
        <f>+COUNTIFS(Манзилли!N:N,D201,Манзилли!S:S,$P$335,Манзилли!R:R,"Рад")</f>
        <v>0</v>
      </c>
      <c r="R201" s="38">
        <f>+COUNTIFS(Манзилли!N:N,D201,Манзилли!S:S,$P$335,Манзилли!R:R,"Жараён")</f>
        <v>0</v>
      </c>
      <c r="S201" s="38">
        <f>+COUNTIFS(Манзилли!N:N,D201,Манзилли!S:S,$P$335,Манзилли!R:R,"Қарор")</f>
        <v>0</v>
      </c>
      <c r="T201" s="38">
        <f>+COUNTIFS(Манзилли!N:N,D201,Манзилли!S:S,$P$335,Манзилли!R:R,"Тўланди")</f>
        <v>0</v>
      </c>
      <c r="U201" s="38">
        <f>+COUNTIFS(Манзилли!N:N,D201,Манзилли!S:S,$U$335)</f>
        <v>15</v>
      </c>
      <c r="V201" s="38">
        <f>+COUNTIFS(Манзилли!N:N,D201,Манзилли!S:S,$U$335,Манзилли!R:R,"Рад")</f>
        <v>1</v>
      </c>
      <c r="W201" s="38">
        <f>+COUNTIFS(Манзилли!N:N,D201,Манзилли!S:S,$U$335,Манзилли!R:R,"Жараён")</f>
        <v>0</v>
      </c>
      <c r="X201" s="38">
        <f>+COUNTIFS(Манзилли!N:N,D201,Манзилли!S:S,$U$335,Манзилли!R:R,"Қарор")</f>
        <v>1</v>
      </c>
      <c r="Y201" s="38">
        <f>+COUNTIFS(Манзилли!N:N,D201,Манзилли!S:S,$U$335,Манзилли!R:R,"Тўланди")</f>
        <v>13</v>
      </c>
      <c r="Z201" s="38">
        <f>+COUNTIFS(Манзилли!N:N,D201,Манзилли!S:S,$Y$335)</f>
        <v>0</v>
      </c>
      <c r="AA201" s="38">
        <f>+COUNTIFS(Манзилли!N:N,D201,Манзилли!S:S,$Y$335,Манзилли!R:R,"Рад")</f>
        <v>0</v>
      </c>
      <c r="AB201" s="38">
        <f>+COUNTIFS(Манзилли!N:N,D201,Манзилли!S:S,$Y$335,Манзилли!R:R,"Жараён")</f>
        <v>0</v>
      </c>
      <c r="AC201" s="38">
        <f>+COUNTIFS(Манзилли!N:N,D201,Манзилли!S:S,$Y$335,Манзилли!R:R,"Қарор")</f>
        <v>0</v>
      </c>
      <c r="AD201" s="38">
        <f>+COUNTIFS(Манзилли!N:N,D201,Манзилли!S:S,$Y$335,Манзилли!R:R,"Тўланди")</f>
        <v>0</v>
      </c>
      <c r="AE201" s="38">
        <f>+COUNTIFS(Манзилли!N:N,D201,Манзилли!S:S,$AD$335)</f>
        <v>0</v>
      </c>
      <c r="AF201" s="38">
        <f>+COUNTIFS(Манзилли!N:N,D201,Манзилли!S:S,$AD$335,Манзилли!R:R,"Рад")</f>
        <v>0</v>
      </c>
      <c r="AG201" s="38">
        <f>+COUNTIFS(Манзилли!N:N,D201,Манзилли!S:S,$AD$335,Манзилли!R:R,"Жараён")</f>
        <v>0</v>
      </c>
      <c r="AH201" s="38">
        <f>+COUNTIFS(Манзилли!N:N,D201,Манзилли!S:S,$AD$335,Манзилли!R:R,"Қарор")</f>
        <v>0</v>
      </c>
      <c r="AI201" s="38">
        <f>+COUNTIFS(Манзилли!N:N,D201,Манзилли!S:S,$AD$335,Манзилли!R:R,"Тўланди")</f>
        <v>0</v>
      </c>
      <c r="AJ201" s="38">
        <f>+COUNTIFS(Манзилли!N:N,D201,Манзилли!S:S,$AJ$335)</f>
        <v>1</v>
      </c>
      <c r="AK201" s="38">
        <f>+COUNTIFS(Манзилли!N:N,D201,Манзилли!S:S,$AJ$335,Манзилли!R:R,"Рад")</f>
        <v>1</v>
      </c>
      <c r="AL201" s="38">
        <f>+COUNTIFS(Манзилли!N:N,D201,Манзилли!S:S,$AJ$335,Манзилли!R:R,"Жараён")</f>
        <v>0</v>
      </c>
      <c r="AM201" s="38">
        <f>+COUNTIFS(Манзилли!N:N,D201,Манзилли!S:S,$AJ$335,Манзилли!R:R,"Қарор")</f>
        <v>0</v>
      </c>
      <c r="AN201" s="38">
        <f>+COUNTIFS(Манзилли!N:N,D201,Манзилли!S:S,$AJ$335,Манзилли!R:R,"Тўланди")</f>
        <v>0</v>
      </c>
      <c r="AO201" s="38">
        <f>+COUNTIFS(Манзилли!N:N,D201,Манзилли!S:S,$AO$335)</f>
        <v>0</v>
      </c>
      <c r="AP201" s="38">
        <f>+COUNTIFS(Манзилли!N:N,D201,Манзилли!S:S,$AO$335,Манзилли!R:R,"Рад")</f>
        <v>0</v>
      </c>
      <c r="AQ201" s="38">
        <f>+COUNTIFS(Манзилли!N:N,D201,Манзилли!S:S,$AO$335,Манзилли!R:R,"Жараён")</f>
        <v>0</v>
      </c>
      <c r="AR201" s="38">
        <f>+COUNTIFS(Манзилли!N:N,D201,Манзилли!S:S,$AO$335,Манзилли!R:R,"Қарор")</f>
        <v>0</v>
      </c>
      <c r="AS201" s="38">
        <f>+COUNTIFS(Манзилли!N:N,D201,Манзилли!S:S,$AO$335,Манзилли!R:R,"Тўланди")</f>
        <v>0</v>
      </c>
      <c r="AT201" s="38">
        <f>+COUNTIFS(Манзилли!D:D,#REF!,Манзилли!I:I,$BD$335)</f>
        <v>0</v>
      </c>
      <c r="AU201" s="38">
        <f>+COUNTIFS(Манзилли!D:D,#REF!,Манзилли!I:I,$BD$335,Манзилли!H:H,"Рад")</f>
        <v>0</v>
      </c>
      <c r="AV201" s="38">
        <f>+COUNTIFS(Манзилли!D:D,#REF!,Манзилли!I:I,$BD$335,Манзилли!H:H,"Жараён")</f>
        <v>0</v>
      </c>
      <c r="AW201" s="38">
        <f>+COUNTIFS(Манзилли!D:D,#REF!,Манзилли!I:I,$BD$335,Манзилли!H:H,"Қарор")</f>
        <v>0</v>
      </c>
      <c r="AX201" s="38">
        <f>+COUNTIFS(Манзилли!D:D,#REF!,Манзилли!I:I,$BD$335,Манзилли!H:H,"Тўланди")</f>
        <v>0</v>
      </c>
      <c r="AY201" s="38">
        <f>+COUNTIFS(Манзилли!I:I,#REF!,Манзилли!N:N,$BD$335)</f>
        <v>0</v>
      </c>
      <c r="AZ201" s="38">
        <f>+COUNTIFS(Манзилли!I:I,#REF!,Манзилли!N:N,$BD$335,Манзилли!M:M,"Рад")</f>
        <v>0</v>
      </c>
      <c r="BA201" s="38">
        <f>+COUNTIFS(Манзилли!I:I,#REF!,Манзилли!N:N,$BD$335,Манзилли!M:M,"Жараён")</f>
        <v>0</v>
      </c>
      <c r="BB201" s="38">
        <f>+COUNTIFS(Манзилли!I:I,#REF!,Манзилли!N:N,$BD$335,Манзилли!M:M,"Қарор")</f>
        <v>0</v>
      </c>
      <c r="BC201" s="38">
        <f>+COUNTIFS(Манзилли!I:I,#REF!,Манзилли!N:N,$BD$335,Манзилли!M:M,"Тўланди")</f>
        <v>0</v>
      </c>
      <c r="BD201" s="38">
        <f>+COUNTIFS(Манзилли!N:N,D201,Манзилли!S:S,$BD$335)</f>
        <v>0</v>
      </c>
      <c r="BE201" s="38">
        <f>+COUNTIFS(Манзилли!N:N,D201,Манзилли!S:S,$BD$335,Манзилли!R:R,"Рад")</f>
        <v>0</v>
      </c>
      <c r="BF201" s="38">
        <f>+COUNTIFS(Манзилли!N:N,D201,Манзилли!S:S,$BD$335,Манзилли!R:R,"Жараён")</f>
        <v>0</v>
      </c>
      <c r="BG201" s="38">
        <f>+COUNTIFS(Манзилли!N:N,D201,Манзилли!S:S,$BD$335,Манзилли!R:R,"Қарор")</f>
        <v>0</v>
      </c>
      <c r="BH201" s="38">
        <f>+COUNTIFS(Манзилли!N:N,D201,Манзилли!S:S,$BD$335,Манзилли!R:R,"Тўланди")</f>
        <v>0</v>
      </c>
      <c r="BI201" s="38">
        <f>+COUNTIFS(Манзилли!N:N,D201,Манзилли!S:S,$BI$335)</f>
        <v>0</v>
      </c>
      <c r="BJ201" s="38">
        <f>+COUNTIFS(Манзилли!N:N,D201,Манзилли!S:S,$BI$335,Манзилли!R:R,"Рад")</f>
        <v>0</v>
      </c>
      <c r="BK201" s="38">
        <f>+COUNTIFS(Манзилли!N:N,D201,Манзилли!S:S,$BI$335,Манзилли!R:R,"Жараён")</f>
        <v>0</v>
      </c>
      <c r="BL201" s="41">
        <f>+COUNTIFS(Манзилли!N:N,D201,Манзилли!S:S,$BI$335,Манзилли!R:R,"Қарор")</f>
        <v>0</v>
      </c>
      <c r="BM201" s="39">
        <f>+COUNTIFS(Манзилли!N:N,D201,Манзилли!S:S,$BI$335,Манзилли!R:R,"Тўланди")</f>
        <v>0</v>
      </c>
    </row>
    <row r="202" spans="1:65" ht="49.5" hidden="1" customHeight="1" x14ac:dyDescent="0.25">
      <c r="A202" s="67">
        <v>196</v>
      </c>
      <c r="B202" s="68" t="s">
        <v>19073</v>
      </c>
      <c r="C202" s="72" t="s">
        <v>52</v>
      </c>
      <c r="D202" s="76">
        <v>31103912360032</v>
      </c>
      <c r="E202" s="37">
        <f t="shared" si="21"/>
        <v>13</v>
      </c>
      <c r="F202" s="38">
        <f t="shared" si="22"/>
        <v>5</v>
      </c>
      <c r="G202" s="38">
        <f t="shared" si="23"/>
        <v>0</v>
      </c>
      <c r="H202" s="38">
        <f t="shared" si="24"/>
        <v>0</v>
      </c>
      <c r="I202" s="38">
        <f t="shared" si="25"/>
        <v>0</v>
      </c>
      <c r="J202" s="39">
        <f t="shared" si="26"/>
        <v>8</v>
      </c>
      <c r="K202" s="40">
        <f>+COUNTIFS(Манзилли!N:N,D202,Манзилли!S:S,$K$335)</f>
        <v>0</v>
      </c>
      <c r="L202" s="38">
        <f>+COUNTIFS(Манзилли!N:N,D202,Манзилли!S:S,$K$335,Манзилли!R:R,"Рад")</f>
        <v>0</v>
      </c>
      <c r="M202" s="38">
        <f>+COUNTIFS(Манзилли!N:N,D202,Манзилли!S:S,$K$335,Манзилли!R:R,"Жараён")</f>
        <v>0</v>
      </c>
      <c r="N202" s="38">
        <f>+COUNTIFS(Манзилли!N:N,D202,Манзилли!S:S,$K$335,Манзилли!R:R,"Қарор")</f>
        <v>0</v>
      </c>
      <c r="O202" s="38">
        <f>+COUNTIFS(Манзилли!N:N,D202,Манзилли!S:S,$K$335,Манзилли!R:R,"Тўланди")</f>
        <v>0</v>
      </c>
      <c r="P202" s="38">
        <f>+COUNTIFS(Манзилли!N:N,D202,Манзилли!S:S,$P$335)</f>
        <v>0</v>
      </c>
      <c r="Q202" s="38">
        <f>+COUNTIFS(Манзилли!N:N,D202,Манзилли!S:S,$P$335,Манзилли!R:R,"Рад")</f>
        <v>0</v>
      </c>
      <c r="R202" s="38">
        <f>+COUNTIFS(Манзилли!N:N,D202,Манзилли!S:S,$P$335,Манзилли!R:R,"Жараён")</f>
        <v>0</v>
      </c>
      <c r="S202" s="38">
        <f>+COUNTIFS(Манзилли!N:N,D202,Манзилли!S:S,$P$335,Манзилли!R:R,"Қарор")</f>
        <v>0</v>
      </c>
      <c r="T202" s="38">
        <f>+COUNTIFS(Манзилли!N:N,D202,Манзилли!S:S,$P$335,Манзилли!R:R,"Тўланди")</f>
        <v>0</v>
      </c>
      <c r="U202" s="38">
        <f>+COUNTIFS(Манзилли!N:N,D202,Манзилли!S:S,$U$335)</f>
        <v>13</v>
      </c>
      <c r="V202" s="38">
        <f>+COUNTIFS(Манзилли!N:N,D202,Манзилли!S:S,$U$335,Манзилли!R:R,"Рад")</f>
        <v>5</v>
      </c>
      <c r="W202" s="38">
        <f>+COUNTIFS(Манзилли!N:N,D202,Манзилли!S:S,$U$335,Манзилли!R:R,"Жараён")</f>
        <v>0</v>
      </c>
      <c r="X202" s="38">
        <f>+COUNTIFS(Манзилли!N:N,D202,Манзилли!S:S,$U$335,Манзилли!R:R,"Қарор")</f>
        <v>0</v>
      </c>
      <c r="Y202" s="38">
        <f>+COUNTIFS(Манзилли!N:N,D202,Манзилли!S:S,$U$335,Манзилли!R:R,"Тўланди")</f>
        <v>8</v>
      </c>
      <c r="Z202" s="38">
        <f>+COUNTIFS(Манзилли!N:N,D202,Манзилли!S:S,$Y$335)</f>
        <v>0</v>
      </c>
      <c r="AA202" s="38">
        <f>+COUNTIFS(Манзилли!N:N,D202,Манзилли!S:S,$Y$335,Манзилли!R:R,"Рад")</f>
        <v>0</v>
      </c>
      <c r="AB202" s="38">
        <f>+COUNTIFS(Манзилли!N:N,D202,Манзилли!S:S,$Y$335,Манзилли!R:R,"Жараён")</f>
        <v>0</v>
      </c>
      <c r="AC202" s="38">
        <f>+COUNTIFS(Манзилли!N:N,D202,Манзилли!S:S,$Y$335,Манзилли!R:R,"Қарор")</f>
        <v>0</v>
      </c>
      <c r="AD202" s="38">
        <f>+COUNTIFS(Манзилли!N:N,D202,Манзилли!S:S,$Y$335,Манзилли!R:R,"Тўланди")</f>
        <v>0</v>
      </c>
      <c r="AE202" s="38">
        <f>+COUNTIFS(Манзилли!N:N,D202,Манзилли!S:S,$AD$335)</f>
        <v>0</v>
      </c>
      <c r="AF202" s="38">
        <f>+COUNTIFS(Манзилли!N:N,D202,Манзилли!S:S,$AD$335,Манзилли!R:R,"Рад")</f>
        <v>0</v>
      </c>
      <c r="AG202" s="38">
        <f>+COUNTIFS(Манзилли!N:N,D202,Манзилли!S:S,$AD$335,Манзилли!R:R,"Жараён")</f>
        <v>0</v>
      </c>
      <c r="AH202" s="38">
        <f>+COUNTIFS(Манзилли!N:N,D202,Манзилли!S:S,$AD$335,Манзилли!R:R,"Қарор")</f>
        <v>0</v>
      </c>
      <c r="AI202" s="38">
        <f>+COUNTIFS(Манзилли!N:N,D202,Манзилли!S:S,$AD$335,Манзилли!R:R,"Тўланди")</f>
        <v>0</v>
      </c>
      <c r="AJ202" s="38">
        <f>+COUNTIFS(Манзилли!N:N,D202,Манзилли!S:S,$AJ$335)</f>
        <v>0</v>
      </c>
      <c r="AK202" s="38">
        <f>+COUNTIFS(Манзилли!N:N,D202,Манзилли!S:S,$AJ$335,Манзилли!R:R,"Рад")</f>
        <v>0</v>
      </c>
      <c r="AL202" s="38">
        <f>+COUNTIFS(Манзилли!N:N,D202,Манзилли!S:S,$AJ$335,Манзилли!R:R,"Жараён")</f>
        <v>0</v>
      </c>
      <c r="AM202" s="38">
        <f>+COUNTIFS(Манзилли!N:N,D202,Манзилли!S:S,$AJ$335,Манзилли!R:R,"Қарор")</f>
        <v>0</v>
      </c>
      <c r="AN202" s="38">
        <f>+COUNTIFS(Манзилли!N:N,D202,Манзилли!S:S,$AJ$335,Манзилли!R:R,"Тўланди")</f>
        <v>0</v>
      </c>
      <c r="AO202" s="38">
        <f>+COUNTIFS(Манзилли!N:N,D202,Манзилли!S:S,$AO$335)</f>
        <v>0</v>
      </c>
      <c r="AP202" s="38">
        <f>+COUNTIFS(Манзилли!N:N,D202,Манзилли!S:S,$AO$335,Манзилли!R:R,"Рад")</f>
        <v>0</v>
      </c>
      <c r="AQ202" s="38">
        <f>+COUNTIFS(Манзилли!N:N,D202,Манзилли!S:S,$AO$335,Манзилли!R:R,"Жараён")</f>
        <v>0</v>
      </c>
      <c r="AR202" s="38">
        <f>+COUNTIFS(Манзилли!N:N,D202,Манзилли!S:S,$AO$335,Манзилли!R:R,"Қарор")</f>
        <v>0</v>
      </c>
      <c r="AS202" s="38">
        <f>+COUNTIFS(Манзилли!N:N,D202,Манзилли!S:S,$AO$335,Манзилли!R:R,"Тўланди")</f>
        <v>0</v>
      </c>
      <c r="AT202" s="38">
        <f>+COUNTIFS(Манзилли!D:D,#REF!,Манзилли!I:I,$BD$335)</f>
        <v>0</v>
      </c>
      <c r="AU202" s="38">
        <f>+COUNTIFS(Манзилли!D:D,#REF!,Манзилли!I:I,$BD$335,Манзилли!H:H,"Рад")</f>
        <v>0</v>
      </c>
      <c r="AV202" s="38">
        <f>+COUNTIFS(Манзилли!D:D,#REF!,Манзилли!I:I,$BD$335,Манзилли!H:H,"Жараён")</f>
        <v>0</v>
      </c>
      <c r="AW202" s="38">
        <f>+COUNTIFS(Манзилли!D:D,#REF!,Манзилли!I:I,$BD$335,Манзилли!H:H,"Қарор")</f>
        <v>0</v>
      </c>
      <c r="AX202" s="38">
        <f>+COUNTIFS(Манзилли!D:D,#REF!,Манзилли!I:I,$BD$335,Манзилли!H:H,"Тўланди")</f>
        <v>0</v>
      </c>
      <c r="AY202" s="38">
        <f>+COUNTIFS(Манзилли!I:I,#REF!,Манзилли!N:N,$BD$335)</f>
        <v>0</v>
      </c>
      <c r="AZ202" s="38">
        <f>+COUNTIFS(Манзилли!I:I,#REF!,Манзилли!N:N,$BD$335,Манзилли!M:M,"Рад")</f>
        <v>0</v>
      </c>
      <c r="BA202" s="38">
        <f>+COUNTIFS(Манзилли!I:I,#REF!,Манзилли!N:N,$BD$335,Манзилли!M:M,"Жараён")</f>
        <v>0</v>
      </c>
      <c r="BB202" s="38">
        <f>+COUNTIFS(Манзилли!I:I,#REF!,Манзилли!N:N,$BD$335,Манзилли!M:M,"Қарор")</f>
        <v>0</v>
      </c>
      <c r="BC202" s="38">
        <f>+COUNTIFS(Манзилли!I:I,#REF!,Манзилли!N:N,$BD$335,Манзилли!M:M,"Тўланди")</f>
        <v>0</v>
      </c>
      <c r="BD202" s="38">
        <f>+COUNTIFS(Манзилли!N:N,D202,Манзилли!S:S,$BD$335)</f>
        <v>0</v>
      </c>
      <c r="BE202" s="38">
        <f>+COUNTIFS(Манзилли!N:N,D202,Манзилли!S:S,$BD$335,Манзилли!R:R,"Рад")</f>
        <v>0</v>
      </c>
      <c r="BF202" s="38">
        <f>+COUNTIFS(Манзилли!N:N,D202,Манзилли!S:S,$BD$335,Манзилли!R:R,"Жараён")</f>
        <v>0</v>
      </c>
      <c r="BG202" s="38">
        <f>+COUNTIFS(Манзилли!N:N,D202,Манзилли!S:S,$BD$335,Манзилли!R:R,"Қарор")</f>
        <v>0</v>
      </c>
      <c r="BH202" s="38">
        <f>+COUNTIFS(Манзилли!N:N,D202,Манзилли!S:S,$BD$335,Манзилли!R:R,"Тўланди")</f>
        <v>0</v>
      </c>
      <c r="BI202" s="38">
        <f>+COUNTIFS(Манзилли!N:N,D202,Манзилли!S:S,$BI$335)</f>
        <v>0</v>
      </c>
      <c r="BJ202" s="38">
        <f>+COUNTIFS(Манзилли!N:N,D202,Манзилли!S:S,$BI$335,Манзилли!R:R,"Рад")</f>
        <v>0</v>
      </c>
      <c r="BK202" s="38">
        <f>+COUNTIFS(Манзилли!N:N,D202,Манзилли!S:S,$BI$335,Манзилли!R:R,"Жараён")</f>
        <v>0</v>
      </c>
      <c r="BL202" s="41">
        <f>+COUNTIFS(Манзилли!N:N,D202,Манзилли!S:S,$BI$335,Манзилли!R:R,"Қарор")</f>
        <v>0</v>
      </c>
      <c r="BM202" s="39">
        <f>+COUNTIFS(Манзилли!N:N,D202,Манзилли!S:S,$BI$335,Манзилли!R:R,"Тўланди")</f>
        <v>0</v>
      </c>
    </row>
    <row r="203" spans="1:65" ht="49.5" hidden="1" customHeight="1" x14ac:dyDescent="0.25">
      <c r="A203" s="67">
        <v>197</v>
      </c>
      <c r="B203" s="68" t="s">
        <v>19073</v>
      </c>
      <c r="C203" s="72" t="s">
        <v>1134</v>
      </c>
      <c r="D203" s="76">
        <v>52710025800040</v>
      </c>
      <c r="E203" s="37">
        <f t="shared" si="21"/>
        <v>16</v>
      </c>
      <c r="F203" s="38">
        <f t="shared" si="22"/>
        <v>4</v>
      </c>
      <c r="G203" s="38">
        <f t="shared" si="23"/>
        <v>0</v>
      </c>
      <c r="H203" s="38">
        <f t="shared" si="24"/>
        <v>2</v>
      </c>
      <c r="I203" s="38">
        <f t="shared" si="25"/>
        <v>0</v>
      </c>
      <c r="J203" s="39">
        <f t="shared" si="26"/>
        <v>10</v>
      </c>
      <c r="K203" s="40">
        <f>+COUNTIFS(Манзилли!N:N,D203,Манзилли!S:S,$K$335)</f>
        <v>0</v>
      </c>
      <c r="L203" s="38">
        <f>+COUNTIFS(Манзилли!N:N,D203,Манзилли!S:S,$K$335,Манзилли!R:R,"Рад")</f>
        <v>0</v>
      </c>
      <c r="M203" s="38">
        <f>+COUNTIFS(Манзилли!N:N,D203,Манзилли!S:S,$K$335,Манзилли!R:R,"Жараён")</f>
        <v>0</v>
      </c>
      <c r="N203" s="38">
        <f>+COUNTIFS(Манзилли!N:N,D203,Манзилли!S:S,$K$335,Манзилли!R:R,"Қарор")</f>
        <v>0</v>
      </c>
      <c r="O203" s="38">
        <f>+COUNTIFS(Манзилли!N:N,D203,Манзилли!S:S,$K$335,Манзилли!R:R,"Тўланди")</f>
        <v>0</v>
      </c>
      <c r="P203" s="38">
        <f>+COUNTIFS(Манзилли!N:N,D203,Манзилли!S:S,$P$335)</f>
        <v>1</v>
      </c>
      <c r="Q203" s="38">
        <f>+COUNTIFS(Манзилли!N:N,D203,Манзилли!S:S,$P$335,Манзилли!R:R,"Рад")</f>
        <v>1</v>
      </c>
      <c r="R203" s="38">
        <f>+COUNTIFS(Манзилли!N:N,D203,Манзилли!S:S,$P$335,Манзилли!R:R,"Жараён")</f>
        <v>0</v>
      </c>
      <c r="S203" s="38">
        <f>+COUNTIFS(Манзилли!N:N,D203,Манзилли!S:S,$P$335,Манзилли!R:R,"Қарор")</f>
        <v>0</v>
      </c>
      <c r="T203" s="38">
        <f>+COUNTIFS(Манзилли!N:N,D203,Манзилли!S:S,$P$335,Манзилли!R:R,"Тўланди")</f>
        <v>0</v>
      </c>
      <c r="U203" s="38">
        <f>+COUNTIFS(Манзилли!N:N,D203,Манзилли!S:S,$U$335)</f>
        <v>14</v>
      </c>
      <c r="V203" s="38">
        <f>+COUNTIFS(Манзилли!N:N,D203,Манзилли!S:S,$U$335,Манзилли!R:R,"Рад")</f>
        <v>2</v>
      </c>
      <c r="W203" s="38">
        <f>+COUNTIFS(Манзилли!N:N,D203,Манзилли!S:S,$U$335,Манзилли!R:R,"Жараён")</f>
        <v>0</v>
      </c>
      <c r="X203" s="38">
        <f>+COUNTIFS(Манзилли!N:N,D203,Манзилли!S:S,$U$335,Манзилли!R:R,"Қарор")</f>
        <v>2</v>
      </c>
      <c r="Y203" s="38">
        <f>+COUNTIFS(Манзилли!N:N,D203,Манзилли!S:S,$U$335,Манзилли!R:R,"Тўланди")</f>
        <v>10</v>
      </c>
      <c r="Z203" s="38">
        <f>+COUNTIFS(Манзилли!N:N,D203,Манзилли!S:S,$Y$335)</f>
        <v>0</v>
      </c>
      <c r="AA203" s="38">
        <f>+COUNTIFS(Манзилли!N:N,D203,Манзилли!S:S,$Y$335,Манзилли!R:R,"Рад")</f>
        <v>0</v>
      </c>
      <c r="AB203" s="38">
        <f>+COUNTIFS(Манзилли!N:N,D203,Манзилли!S:S,$Y$335,Манзилли!R:R,"Жараён")</f>
        <v>0</v>
      </c>
      <c r="AC203" s="38">
        <f>+COUNTIFS(Манзилли!N:N,D203,Манзилли!S:S,$Y$335,Манзилли!R:R,"Қарор")</f>
        <v>0</v>
      </c>
      <c r="AD203" s="38">
        <f>+COUNTIFS(Манзилли!N:N,D203,Манзилли!S:S,$Y$335,Манзилли!R:R,"Тўланди")</f>
        <v>0</v>
      </c>
      <c r="AE203" s="38">
        <f>+COUNTIFS(Манзилли!N:N,D203,Манзилли!S:S,$AD$335)</f>
        <v>0</v>
      </c>
      <c r="AF203" s="38">
        <f>+COUNTIFS(Манзилли!N:N,D203,Манзилли!S:S,$AD$335,Манзилли!R:R,"Рад")</f>
        <v>0</v>
      </c>
      <c r="AG203" s="38">
        <f>+COUNTIFS(Манзилли!N:N,D203,Манзилли!S:S,$AD$335,Манзилли!R:R,"Жараён")</f>
        <v>0</v>
      </c>
      <c r="AH203" s="38">
        <f>+COUNTIFS(Манзилли!N:N,D203,Манзилли!S:S,$AD$335,Манзилли!R:R,"Қарор")</f>
        <v>0</v>
      </c>
      <c r="AI203" s="38">
        <f>+COUNTIFS(Манзилли!N:N,D203,Манзилли!S:S,$AD$335,Манзилли!R:R,"Тўланди")</f>
        <v>0</v>
      </c>
      <c r="AJ203" s="38">
        <f>+COUNTIFS(Манзилли!N:N,D203,Манзилли!S:S,$AJ$335)</f>
        <v>1</v>
      </c>
      <c r="AK203" s="38">
        <f>+COUNTIFS(Манзилли!N:N,D203,Манзилли!S:S,$AJ$335,Манзилли!R:R,"Рад")</f>
        <v>1</v>
      </c>
      <c r="AL203" s="38">
        <f>+COUNTIFS(Манзилли!N:N,D203,Манзилли!S:S,$AJ$335,Манзилли!R:R,"Жараён")</f>
        <v>0</v>
      </c>
      <c r="AM203" s="38">
        <f>+COUNTIFS(Манзилли!N:N,D203,Манзилли!S:S,$AJ$335,Манзилли!R:R,"Қарор")</f>
        <v>0</v>
      </c>
      <c r="AN203" s="38">
        <f>+COUNTIFS(Манзилли!N:N,D203,Манзилли!S:S,$AJ$335,Манзилли!R:R,"Тўланди")</f>
        <v>0</v>
      </c>
      <c r="AO203" s="38">
        <f>+COUNTIFS(Манзилли!N:N,D203,Манзилли!S:S,$AO$335)</f>
        <v>0</v>
      </c>
      <c r="AP203" s="38">
        <f>+COUNTIFS(Манзилли!N:N,D203,Манзилли!S:S,$AO$335,Манзилли!R:R,"Рад")</f>
        <v>0</v>
      </c>
      <c r="AQ203" s="38">
        <f>+COUNTIFS(Манзилли!N:N,D203,Манзилли!S:S,$AO$335,Манзилли!R:R,"Жараён")</f>
        <v>0</v>
      </c>
      <c r="AR203" s="38">
        <f>+COUNTIFS(Манзилли!N:N,D203,Манзилли!S:S,$AO$335,Манзилли!R:R,"Қарор")</f>
        <v>0</v>
      </c>
      <c r="AS203" s="38">
        <f>+COUNTIFS(Манзилли!N:N,D203,Манзилли!S:S,$AO$335,Манзилли!R:R,"Тўланди")</f>
        <v>0</v>
      </c>
      <c r="AT203" s="38">
        <f>+COUNTIFS(Манзилли!D:D,#REF!,Манзилли!I:I,$BD$335)</f>
        <v>0</v>
      </c>
      <c r="AU203" s="38">
        <f>+COUNTIFS(Манзилли!D:D,#REF!,Манзилли!I:I,$BD$335,Манзилли!H:H,"Рад")</f>
        <v>0</v>
      </c>
      <c r="AV203" s="38">
        <f>+COUNTIFS(Манзилли!D:D,#REF!,Манзилли!I:I,$BD$335,Манзилли!H:H,"Жараён")</f>
        <v>0</v>
      </c>
      <c r="AW203" s="38">
        <f>+COUNTIFS(Манзилли!D:D,#REF!,Манзилли!I:I,$BD$335,Манзилли!H:H,"Қарор")</f>
        <v>0</v>
      </c>
      <c r="AX203" s="38">
        <f>+COUNTIFS(Манзилли!D:D,#REF!,Манзилли!I:I,$BD$335,Манзилли!H:H,"Тўланди")</f>
        <v>0</v>
      </c>
      <c r="AY203" s="38">
        <f>+COUNTIFS(Манзилли!I:I,#REF!,Манзилли!N:N,$BD$335)</f>
        <v>0</v>
      </c>
      <c r="AZ203" s="38">
        <f>+COUNTIFS(Манзилли!I:I,#REF!,Манзилли!N:N,$BD$335,Манзилли!M:M,"Рад")</f>
        <v>0</v>
      </c>
      <c r="BA203" s="38">
        <f>+COUNTIFS(Манзилли!I:I,#REF!,Манзилли!N:N,$BD$335,Манзилли!M:M,"Жараён")</f>
        <v>0</v>
      </c>
      <c r="BB203" s="38">
        <f>+COUNTIFS(Манзилли!I:I,#REF!,Манзилли!N:N,$BD$335,Манзилли!M:M,"Қарор")</f>
        <v>0</v>
      </c>
      <c r="BC203" s="38">
        <f>+COUNTIFS(Манзилли!I:I,#REF!,Манзилли!N:N,$BD$335,Манзилли!M:M,"Тўланди")</f>
        <v>0</v>
      </c>
      <c r="BD203" s="38">
        <f>+COUNTIFS(Манзилли!N:N,D203,Манзилли!S:S,$BD$335)</f>
        <v>0</v>
      </c>
      <c r="BE203" s="38">
        <f>+COUNTIFS(Манзилли!N:N,D203,Манзилли!S:S,$BD$335,Манзилли!R:R,"Рад")</f>
        <v>0</v>
      </c>
      <c r="BF203" s="38">
        <f>+COUNTIFS(Манзилли!N:N,D203,Манзилли!S:S,$BD$335,Манзилли!R:R,"Жараён")</f>
        <v>0</v>
      </c>
      <c r="BG203" s="38">
        <f>+COUNTIFS(Манзилли!N:N,D203,Манзилли!S:S,$BD$335,Манзилли!R:R,"Қарор")</f>
        <v>0</v>
      </c>
      <c r="BH203" s="38">
        <f>+COUNTIFS(Манзилли!N:N,D203,Манзилли!S:S,$BD$335,Манзилли!R:R,"Тўланди")</f>
        <v>0</v>
      </c>
      <c r="BI203" s="38">
        <f>+COUNTIFS(Манзилли!N:N,D203,Манзилли!S:S,$BI$335)</f>
        <v>0</v>
      </c>
      <c r="BJ203" s="38">
        <f>+COUNTIFS(Манзилли!N:N,D203,Манзилли!S:S,$BI$335,Манзилли!R:R,"Рад")</f>
        <v>0</v>
      </c>
      <c r="BK203" s="38">
        <f>+COUNTIFS(Манзилли!N:N,D203,Манзилли!S:S,$BI$335,Манзилли!R:R,"Жараён")</f>
        <v>0</v>
      </c>
      <c r="BL203" s="41">
        <f>+COUNTIFS(Манзилли!N:N,D203,Манзилли!S:S,$BI$335,Манзилли!R:R,"Қарор")</f>
        <v>0</v>
      </c>
      <c r="BM203" s="39">
        <f>+COUNTIFS(Манзилли!N:N,D203,Манзилли!S:S,$BI$335,Манзилли!R:R,"Тўланди")</f>
        <v>0</v>
      </c>
    </row>
    <row r="204" spans="1:65" ht="49.5" hidden="1" customHeight="1" x14ac:dyDescent="0.25">
      <c r="A204" s="67">
        <v>198</v>
      </c>
      <c r="B204" s="68" t="s">
        <v>19073</v>
      </c>
      <c r="C204" s="72" t="s">
        <v>55</v>
      </c>
      <c r="D204" s="76">
        <v>40511872360025</v>
      </c>
      <c r="E204" s="37">
        <f t="shared" si="21"/>
        <v>30</v>
      </c>
      <c r="F204" s="38">
        <f t="shared" si="22"/>
        <v>18</v>
      </c>
      <c r="G204" s="38">
        <f t="shared" si="23"/>
        <v>0</v>
      </c>
      <c r="H204" s="38">
        <f t="shared" si="24"/>
        <v>1</v>
      </c>
      <c r="I204" s="38">
        <f t="shared" si="25"/>
        <v>0</v>
      </c>
      <c r="J204" s="39">
        <f t="shared" si="26"/>
        <v>11</v>
      </c>
      <c r="K204" s="40">
        <f>+COUNTIFS(Манзилли!N:N,D204,Манзилли!S:S,$K$335)</f>
        <v>1</v>
      </c>
      <c r="L204" s="38">
        <f>+COUNTIFS(Манзилли!N:N,D204,Манзилли!S:S,$K$335,Манзилли!R:R,"Рад")</f>
        <v>1</v>
      </c>
      <c r="M204" s="38">
        <f>+COUNTIFS(Манзилли!N:N,D204,Манзилли!S:S,$K$335,Манзилли!R:R,"Жараён")</f>
        <v>0</v>
      </c>
      <c r="N204" s="38">
        <f>+COUNTIFS(Манзилли!N:N,D204,Манзилли!S:S,$K$335,Манзилли!R:R,"Қарор")</f>
        <v>0</v>
      </c>
      <c r="O204" s="38">
        <f>+COUNTIFS(Манзилли!N:N,D204,Манзилли!S:S,$K$335,Манзилли!R:R,"Тўланди")</f>
        <v>0</v>
      </c>
      <c r="P204" s="38">
        <f>+COUNTIFS(Манзилли!N:N,D204,Манзилли!S:S,$P$335)</f>
        <v>1</v>
      </c>
      <c r="Q204" s="38">
        <f>+COUNTIFS(Манзилли!N:N,D204,Манзилли!S:S,$P$335,Манзилли!R:R,"Рад")</f>
        <v>1</v>
      </c>
      <c r="R204" s="38">
        <f>+COUNTIFS(Манзилли!N:N,D204,Манзилли!S:S,$P$335,Манзилли!R:R,"Жараён")</f>
        <v>0</v>
      </c>
      <c r="S204" s="38">
        <f>+COUNTIFS(Манзилли!N:N,D204,Манзилли!S:S,$P$335,Манзилли!R:R,"Қарор")</f>
        <v>0</v>
      </c>
      <c r="T204" s="38">
        <f>+COUNTIFS(Манзилли!N:N,D204,Манзилли!S:S,$P$335,Манзилли!R:R,"Тўланди")</f>
        <v>0</v>
      </c>
      <c r="U204" s="38">
        <f>+COUNTIFS(Манзилли!N:N,D204,Манзилли!S:S,$U$335)</f>
        <v>23</v>
      </c>
      <c r="V204" s="38">
        <f>+COUNTIFS(Манзилли!N:N,D204,Манзилли!S:S,$U$335,Манзилли!R:R,"Рад")</f>
        <v>11</v>
      </c>
      <c r="W204" s="38">
        <f>+COUNTIFS(Манзилли!N:N,D204,Манзилли!S:S,$U$335,Манзилли!R:R,"Жараён")</f>
        <v>0</v>
      </c>
      <c r="X204" s="38">
        <f>+COUNTIFS(Манзилли!N:N,D204,Манзилли!S:S,$U$335,Манзилли!R:R,"Қарор")</f>
        <v>1</v>
      </c>
      <c r="Y204" s="38">
        <f>+COUNTIFS(Манзилли!N:N,D204,Манзилли!S:S,$U$335,Манзилли!R:R,"Тўланди")</f>
        <v>11</v>
      </c>
      <c r="Z204" s="38">
        <f>+COUNTIFS(Манзилли!N:N,D204,Манзилли!S:S,$Y$335)</f>
        <v>0</v>
      </c>
      <c r="AA204" s="38">
        <f>+COUNTIFS(Манзилли!N:N,D204,Манзилли!S:S,$Y$335,Манзилли!R:R,"Рад")</f>
        <v>0</v>
      </c>
      <c r="AB204" s="38">
        <f>+COUNTIFS(Манзилли!N:N,D204,Манзилли!S:S,$Y$335,Манзилли!R:R,"Жараён")</f>
        <v>0</v>
      </c>
      <c r="AC204" s="38">
        <f>+COUNTIFS(Манзилли!N:N,D204,Манзилли!S:S,$Y$335,Манзилли!R:R,"Қарор")</f>
        <v>0</v>
      </c>
      <c r="AD204" s="38">
        <f>+COUNTIFS(Манзилли!N:N,D204,Манзилли!S:S,$Y$335,Манзилли!R:R,"Тўланди")</f>
        <v>0</v>
      </c>
      <c r="AE204" s="38">
        <f>+COUNTIFS(Манзилли!N:N,D204,Манзилли!S:S,$AD$335)</f>
        <v>0</v>
      </c>
      <c r="AF204" s="38">
        <f>+COUNTIFS(Манзилли!N:N,D204,Манзилли!S:S,$AD$335,Манзилли!R:R,"Рад")</f>
        <v>0</v>
      </c>
      <c r="AG204" s="38">
        <f>+COUNTIFS(Манзилли!N:N,D204,Манзилли!S:S,$AD$335,Манзилли!R:R,"Жараён")</f>
        <v>0</v>
      </c>
      <c r="AH204" s="38">
        <f>+COUNTIFS(Манзилли!N:N,D204,Манзилли!S:S,$AD$335,Манзилли!R:R,"Қарор")</f>
        <v>0</v>
      </c>
      <c r="AI204" s="38">
        <f>+COUNTIFS(Манзилли!N:N,D204,Манзилли!S:S,$AD$335,Манзилли!R:R,"Тўланди")</f>
        <v>0</v>
      </c>
      <c r="AJ204" s="38">
        <f>+COUNTIFS(Манзилли!N:N,D204,Манзилли!S:S,$AJ$335)</f>
        <v>5</v>
      </c>
      <c r="AK204" s="38">
        <f>+COUNTIFS(Манзилли!N:N,D204,Манзилли!S:S,$AJ$335,Манзилли!R:R,"Рад")</f>
        <v>5</v>
      </c>
      <c r="AL204" s="38">
        <f>+COUNTIFS(Манзилли!N:N,D204,Манзилли!S:S,$AJ$335,Манзилли!R:R,"Жараён")</f>
        <v>0</v>
      </c>
      <c r="AM204" s="38">
        <f>+COUNTIFS(Манзилли!N:N,D204,Манзилли!S:S,$AJ$335,Манзилли!R:R,"Қарор")</f>
        <v>0</v>
      </c>
      <c r="AN204" s="38">
        <f>+COUNTIFS(Манзилли!N:N,D204,Манзилли!S:S,$AJ$335,Манзилли!R:R,"Тўланди")</f>
        <v>0</v>
      </c>
      <c r="AO204" s="38">
        <f>+COUNTIFS(Манзилли!N:N,D204,Манзилли!S:S,$AO$335)</f>
        <v>0</v>
      </c>
      <c r="AP204" s="38">
        <f>+COUNTIFS(Манзилли!N:N,D204,Манзилли!S:S,$AO$335,Манзилли!R:R,"Рад")</f>
        <v>0</v>
      </c>
      <c r="AQ204" s="38">
        <f>+COUNTIFS(Манзилли!N:N,D204,Манзилли!S:S,$AO$335,Манзилли!R:R,"Жараён")</f>
        <v>0</v>
      </c>
      <c r="AR204" s="38">
        <f>+COUNTIFS(Манзилли!N:N,D204,Манзилли!S:S,$AO$335,Манзилли!R:R,"Қарор")</f>
        <v>0</v>
      </c>
      <c r="AS204" s="38">
        <f>+COUNTIFS(Манзилли!N:N,D204,Манзилли!S:S,$AO$335,Манзилли!R:R,"Тўланди")</f>
        <v>0</v>
      </c>
      <c r="AT204" s="38">
        <f>+COUNTIFS(Манзилли!D:D,#REF!,Манзилли!I:I,$BD$335)</f>
        <v>0</v>
      </c>
      <c r="AU204" s="38">
        <f>+COUNTIFS(Манзилли!D:D,#REF!,Манзилли!I:I,$BD$335,Манзилли!H:H,"Рад")</f>
        <v>0</v>
      </c>
      <c r="AV204" s="38">
        <f>+COUNTIFS(Манзилли!D:D,#REF!,Манзилли!I:I,$BD$335,Манзилли!H:H,"Жараён")</f>
        <v>0</v>
      </c>
      <c r="AW204" s="38">
        <f>+COUNTIFS(Манзилли!D:D,#REF!,Манзилли!I:I,$BD$335,Манзилли!H:H,"Қарор")</f>
        <v>0</v>
      </c>
      <c r="AX204" s="38">
        <f>+COUNTIFS(Манзилли!D:D,#REF!,Манзилли!I:I,$BD$335,Манзилли!H:H,"Тўланди")</f>
        <v>0</v>
      </c>
      <c r="AY204" s="38">
        <f>+COUNTIFS(Манзилли!I:I,#REF!,Манзилли!N:N,$BD$335)</f>
        <v>0</v>
      </c>
      <c r="AZ204" s="38">
        <f>+COUNTIFS(Манзилли!I:I,#REF!,Манзилли!N:N,$BD$335,Манзилли!M:M,"Рад")</f>
        <v>0</v>
      </c>
      <c r="BA204" s="38">
        <f>+COUNTIFS(Манзилли!I:I,#REF!,Манзилли!N:N,$BD$335,Манзилли!M:M,"Жараён")</f>
        <v>0</v>
      </c>
      <c r="BB204" s="38">
        <f>+COUNTIFS(Манзилли!I:I,#REF!,Манзилли!N:N,$BD$335,Манзилли!M:M,"Қарор")</f>
        <v>0</v>
      </c>
      <c r="BC204" s="38">
        <f>+COUNTIFS(Манзилли!I:I,#REF!,Манзилли!N:N,$BD$335,Манзилли!M:M,"Тўланди")</f>
        <v>0</v>
      </c>
      <c r="BD204" s="38">
        <f>+COUNTIFS(Манзилли!N:N,D204,Манзилли!S:S,$BD$335)</f>
        <v>0</v>
      </c>
      <c r="BE204" s="38">
        <f>+COUNTIFS(Манзилли!N:N,D204,Манзилли!S:S,$BD$335,Манзилли!R:R,"Рад")</f>
        <v>0</v>
      </c>
      <c r="BF204" s="38">
        <f>+COUNTIFS(Манзилли!N:N,D204,Манзилли!S:S,$BD$335,Манзилли!R:R,"Жараён")</f>
        <v>0</v>
      </c>
      <c r="BG204" s="38">
        <f>+COUNTIFS(Манзилли!N:N,D204,Манзилли!S:S,$BD$335,Манзилли!R:R,"Қарор")</f>
        <v>0</v>
      </c>
      <c r="BH204" s="38">
        <f>+COUNTIFS(Манзилли!N:N,D204,Манзилли!S:S,$BD$335,Манзилли!R:R,"Тўланди")</f>
        <v>0</v>
      </c>
      <c r="BI204" s="38">
        <f>+COUNTIFS(Манзилли!N:N,D204,Манзилли!S:S,$BI$335)</f>
        <v>0</v>
      </c>
      <c r="BJ204" s="38">
        <f>+COUNTIFS(Манзилли!N:N,D204,Манзилли!S:S,$BI$335,Манзилли!R:R,"Рад")</f>
        <v>0</v>
      </c>
      <c r="BK204" s="38">
        <f>+COUNTIFS(Манзилли!N:N,D204,Манзилли!S:S,$BI$335,Манзилли!R:R,"Жараён")</f>
        <v>0</v>
      </c>
      <c r="BL204" s="41">
        <f>+COUNTIFS(Манзилли!N:N,D204,Манзилли!S:S,$BI$335,Манзилли!R:R,"Қарор")</f>
        <v>0</v>
      </c>
      <c r="BM204" s="39">
        <f>+COUNTIFS(Манзилли!N:N,D204,Манзилли!S:S,$BI$335,Манзилли!R:R,"Тўланди")</f>
        <v>0</v>
      </c>
    </row>
    <row r="205" spans="1:65" ht="49.5" customHeight="1" x14ac:dyDescent="0.25">
      <c r="A205" s="67">
        <v>199</v>
      </c>
      <c r="B205" s="68" t="s">
        <v>19073</v>
      </c>
      <c r="C205" s="72" t="s">
        <v>33852</v>
      </c>
      <c r="D205" s="76" t="s">
        <v>33853</v>
      </c>
      <c r="E205" s="37">
        <f t="shared" si="21"/>
        <v>0</v>
      </c>
      <c r="F205" s="38">
        <f t="shared" si="22"/>
        <v>0</v>
      </c>
      <c r="G205" s="38">
        <f t="shared" si="23"/>
        <v>0</v>
      </c>
      <c r="H205" s="38">
        <f t="shared" si="24"/>
        <v>0</v>
      </c>
      <c r="I205" s="38" t="e">
        <f t="shared" si="25"/>
        <v>#DIV/0!</v>
      </c>
      <c r="J205" s="39">
        <f t="shared" si="26"/>
        <v>0</v>
      </c>
      <c r="K205" s="40">
        <f>+COUNTIFS(Манзилли!N:N,D205,Манзилли!S:S,$K$335)</f>
        <v>0</v>
      </c>
      <c r="L205" s="38">
        <f>+COUNTIFS(Манзилли!N:N,D205,Манзилли!S:S,$K$335,Манзилли!R:R,"Рад")</f>
        <v>0</v>
      </c>
      <c r="M205" s="38">
        <f>+COUNTIFS(Манзилли!N:N,D205,Манзилли!S:S,$K$335,Манзилли!R:R,"Жараён")</f>
        <v>0</v>
      </c>
      <c r="N205" s="38">
        <f>+COUNTIFS(Манзилли!N:N,D205,Манзилли!S:S,$K$335,Манзилли!R:R,"Қарор")</f>
        <v>0</v>
      </c>
      <c r="O205" s="38">
        <f>+COUNTIFS(Манзилли!N:N,D205,Манзилли!S:S,$K$335,Манзилли!R:R,"Тўланди")</f>
        <v>0</v>
      </c>
      <c r="P205" s="38">
        <f>+COUNTIFS(Манзилли!N:N,D205,Манзилли!S:S,$P$335)</f>
        <v>0</v>
      </c>
      <c r="Q205" s="38">
        <f>+COUNTIFS(Манзилли!N:N,D205,Манзилли!S:S,$P$335,Манзилли!R:R,"Рад")</f>
        <v>0</v>
      </c>
      <c r="R205" s="38">
        <f>+COUNTIFS(Манзилли!N:N,D205,Манзилли!S:S,$P$335,Манзилли!R:R,"Жараён")</f>
        <v>0</v>
      </c>
      <c r="S205" s="38">
        <f>+COUNTIFS(Манзилли!N:N,D205,Манзилли!S:S,$P$335,Манзилли!R:R,"Қарор")</f>
        <v>0</v>
      </c>
      <c r="T205" s="38">
        <f>+COUNTIFS(Манзилли!N:N,D205,Манзилли!S:S,$P$335,Манзилли!R:R,"Тўланди")</f>
        <v>0</v>
      </c>
      <c r="U205" s="38">
        <f>+COUNTIFS(Манзилли!N:N,D205,Манзилли!S:S,$U$335)</f>
        <v>0</v>
      </c>
      <c r="V205" s="38">
        <f>+COUNTIFS(Манзилли!N:N,D205,Манзилли!S:S,$U$335,Манзилли!R:R,"Рад")</f>
        <v>0</v>
      </c>
      <c r="W205" s="38">
        <f>+COUNTIFS(Манзилли!N:N,D205,Манзилли!S:S,$U$335,Манзилли!R:R,"Жараён")</f>
        <v>0</v>
      </c>
      <c r="X205" s="38">
        <f>+COUNTIFS(Манзилли!N:N,D205,Манзилли!S:S,$U$335,Манзилли!R:R,"Қарор")</f>
        <v>0</v>
      </c>
      <c r="Y205" s="38">
        <f>+COUNTIFS(Манзилли!N:N,D205,Манзилли!S:S,$U$335,Манзилли!R:R,"Тўланди")</f>
        <v>0</v>
      </c>
      <c r="Z205" s="38">
        <f>+COUNTIFS(Манзилли!N:N,D205,Манзилли!S:S,$Y$335)</f>
        <v>0</v>
      </c>
      <c r="AA205" s="38">
        <f>+COUNTIFS(Манзилли!N:N,D205,Манзилли!S:S,$Y$335,Манзилли!R:R,"Рад")</f>
        <v>0</v>
      </c>
      <c r="AB205" s="38">
        <f>+COUNTIFS(Манзилли!N:N,D205,Манзилли!S:S,$Y$335,Манзилли!R:R,"Жараён")</f>
        <v>0</v>
      </c>
      <c r="AC205" s="38">
        <f>+COUNTIFS(Манзилли!N:N,D205,Манзилли!S:S,$Y$335,Манзилли!R:R,"Қарор")</f>
        <v>0</v>
      </c>
      <c r="AD205" s="38">
        <f>+COUNTIFS(Манзилли!N:N,D205,Манзилли!S:S,$Y$335,Манзилли!R:R,"Тўланди")</f>
        <v>0</v>
      </c>
      <c r="AE205" s="38">
        <f>+COUNTIFS(Манзилли!N:N,D205,Манзилли!S:S,$AD$335)</f>
        <v>0</v>
      </c>
      <c r="AF205" s="38">
        <f>+COUNTIFS(Манзилли!N:N,D205,Манзилли!S:S,$AD$335,Манзилли!R:R,"Рад")</f>
        <v>0</v>
      </c>
      <c r="AG205" s="38">
        <f>+COUNTIFS(Манзилли!N:N,D205,Манзилли!S:S,$AD$335,Манзилли!R:R,"Жараён")</f>
        <v>0</v>
      </c>
      <c r="AH205" s="38">
        <f>+COUNTIFS(Манзилли!N:N,D205,Манзилли!S:S,$AD$335,Манзилли!R:R,"Қарор")</f>
        <v>0</v>
      </c>
      <c r="AI205" s="38">
        <f>+COUNTIFS(Манзилли!N:N,D205,Манзилли!S:S,$AD$335,Манзилли!R:R,"Тўланди")</f>
        <v>0</v>
      </c>
      <c r="AJ205" s="38">
        <f>+COUNTIFS(Манзилли!N:N,D205,Манзилли!S:S,$AJ$335)</f>
        <v>0</v>
      </c>
      <c r="AK205" s="38">
        <f>+COUNTIFS(Манзилли!N:N,D205,Манзилли!S:S,$AJ$335,Манзилли!R:R,"Рад")</f>
        <v>0</v>
      </c>
      <c r="AL205" s="38">
        <f>+COUNTIFS(Манзилли!N:N,D205,Манзилли!S:S,$AJ$335,Манзилли!R:R,"Жараён")</f>
        <v>0</v>
      </c>
      <c r="AM205" s="38">
        <f>+COUNTIFS(Манзилли!N:N,D205,Манзилли!S:S,$AJ$335,Манзилли!R:R,"Қарор")</f>
        <v>0</v>
      </c>
      <c r="AN205" s="38">
        <f>+COUNTIFS(Манзилли!N:N,D205,Манзилли!S:S,$AJ$335,Манзилли!R:R,"Тўланди")</f>
        <v>0</v>
      </c>
      <c r="AO205" s="38">
        <f>+COUNTIFS(Манзилли!N:N,D205,Манзилли!S:S,$AO$335)</f>
        <v>0</v>
      </c>
      <c r="AP205" s="38">
        <f>+COUNTIFS(Манзилли!N:N,D205,Манзилли!S:S,$AO$335,Манзилли!R:R,"Рад")</f>
        <v>0</v>
      </c>
      <c r="AQ205" s="38">
        <f>+COUNTIFS(Манзилли!N:N,D205,Манзилли!S:S,$AO$335,Манзилли!R:R,"Жараён")</f>
        <v>0</v>
      </c>
      <c r="AR205" s="38">
        <f>+COUNTIFS(Манзилли!N:N,D205,Манзилли!S:S,$AO$335,Манзилли!R:R,"Қарор")</f>
        <v>0</v>
      </c>
      <c r="AS205" s="38">
        <f>+COUNTIFS(Манзилли!N:N,D205,Манзилли!S:S,$AO$335,Манзилли!R:R,"Тўланди")</f>
        <v>0</v>
      </c>
      <c r="AT205" s="38">
        <f>+COUNTIFS(Манзилли!D:D,#REF!,Манзилли!I:I,$BD$335)</f>
        <v>0</v>
      </c>
      <c r="AU205" s="38">
        <f>+COUNTIFS(Манзилли!D:D,#REF!,Манзилли!I:I,$BD$335,Манзилли!H:H,"Рад")</f>
        <v>0</v>
      </c>
      <c r="AV205" s="38">
        <f>+COUNTIFS(Манзилли!D:D,#REF!,Манзилли!I:I,$BD$335,Манзилли!H:H,"Жараён")</f>
        <v>0</v>
      </c>
      <c r="AW205" s="38">
        <f>+COUNTIFS(Манзилли!D:D,#REF!,Манзилли!I:I,$BD$335,Манзилли!H:H,"Қарор")</f>
        <v>0</v>
      </c>
      <c r="AX205" s="38">
        <f>+COUNTIFS(Манзилли!D:D,#REF!,Манзилли!I:I,$BD$335,Манзилли!H:H,"Тўланди")</f>
        <v>0</v>
      </c>
      <c r="AY205" s="38">
        <f>+COUNTIFS(Манзилли!I:I,#REF!,Манзилли!N:N,$BD$335)</f>
        <v>0</v>
      </c>
      <c r="AZ205" s="38">
        <f>+COUNTIFS(Манзилли!I:I,#REF!,Манзилли!N:N,$BD$335,Манзилли!M:M,"Рад")</f>
        <v>0</v>
      </c>
      <c r="BA205" s="38">
        <f>+COUNTIFS(Манзилли!I:I,#REF!,Манзилли!N:N,$BD$335,Манзилли!M:M,"Жараён")</f>
        <v>0</v>
      </c>
      <c r="BB205" s="38">
        <f>+COUNTIFS(Манзилли!I:I,#REF!,Манзилли!N:N,$BD$335,Манзилли!M:M,"Қарор")</f>
        <v>0</v>
      </c>
      <c r="BC205" s="38">
        <f>+COUNTIFS(Манзилли!I:I,#REF!,Манзилли!N:N,$BD$335,Манзилли!M:M,"Тўланди")</f>
        <v>0</v>
      </c>
      <c r="BD205" s="38">
        <f>+COUNTIFS(Манзилли!N:N,D205,Манзилли!S:S,$BD$335)</f>
        <v>0</v>
      </c>
      <c r="BE205" s="38">
        <f>+COUNTIFS(Манзилли!N:N,D205,Манзилли!S:S,$BD$335,Манзилли!R:R,"Рад")</f>
        <v>0</v>
      </c>
      <c r="BF205" s="38">
        <f>+COUNTIFS(Манзилли!N:N,D205,Манзилли!S:S,$BD$335,Манзилли!R:R,"Жараён")</f>
        <v>0</v>
      </c>
      <c r="BG205" s="38">
        <f>+COUNTIFS(Манзилли!N:N,D205,Манзилли!S:S,$BD$335,Манзилли!R:R,"Қарор")</f>
        <v>0</v>
      </c>
      <c r="BH205" s="38">
        <f>+COUNTIFS(Манзилли!N:N,D205,Манзилли!S:S,$BD$335,Манзилли!R:R,"Тўланди")</f>
        <v>0</v>
      </c>
      <c r="BI205" s="38">
        <f>+COUNTIFS(Манзилли!N:N,D205,Манзилли!S:S,$BI$335)</f>
        <v>0</v>
      </c>
      <c r="BJ205" s="38">
        <f>+COUNTIFS(Манзилли!N:N,D205,Манзилли!S:S,$BI$335,Манзилли!R:R,"Рад")</f>
        <v>0</v>
      </c>
      <c r="BK205" s="38">
        <f>+COUNTIFS(Манзилли!N:N,D205,Манзилли!S:S,$BI$335,Манзилли!R:R,"Жараён")</f>
        <v>0</v>
      </c>
      <c r="BL205" s="41">
        <f>+COUNTIFS(Манзилли!N:N,D205,Манзилли!S:S,$BI$335,Манзилли!R:R,"Қарор")</f>
        <v>0</v>
      </c>
      <c r="BM205" s="39">
        <f>+COUNTIFS(Манзилли!N:N,D205,Манзилли!S:S,$BI$335,Манзилли!R:R,"Тўланди")</f>
        <v>0</v>
      </c>
    </row>
    <row r="206" spans="1:65" ht="49.5" hidden="1" customHeight="1" x14ac:dyDescent="0.25">
      <c r="A206" s="67">
        <v>200</v>
      </c>
      <c r="B206" s="68" t="s">
        <v>19073</v>
      </c>
      <c r="C206" s="72" t="s">
        <v>1665</v>
      </c>
      <c r="D206" s="76">
        <v>32209892360015</v>
      </c>
      <c r="E206" s="37">
        <f t="shared" si="21"/>
        <v>11</v>
      </c>
      <c r="F206" s="38">
        <f t="shared" si="22"/>
        <v>4</v>
      </c>
      <c r="G206" s="38">
        <f t="shared" si="23"/>
        <v>1</v>
      </c>
      <c r="H206" s="38">
        <f t="shared" si="24"/>
        <v>0</v>
      </c>
      <c r="I206" s="38">
        <f t="shared" si="25"/>
        <v>9.0909090909090917</v>
      </c>
      <c r="J206" s="39">
        <f t="shared" si="26"/>
        <v>6</v>
      </c>
      <c r="K206" s="40">
        <f>+COUNTIFS(Манзилли!N:N,D206,Манзилли!S:S,$K$335)</f>
        <v>0</v>
      </c>
      <c r="L206" s="38">
        <f>+COUNTIFS(Манзилли!N:N,D206,Манзилли!S:S,$K$335,Манзилли!R:R,"Рад")</f>
        <v>0</v>
      </c>
      <c r="M206" s="38">
        <f>+COUNTIFS(Манзилли!N:N,D206,Манзилли!S:S,$K$335,Манзилли!R:R,"Жараён")</f>
        <v>0</v>
      </c>
      <c r="N206" s="38">
        <f>+COUNTIFS(Манзилли!N:N,D206,Манзилли!S:S,$K$335,Манзилли!R:R,"Қарор")</f>
        <v>0</v>
      </c>
      <c r="O206" s="38">
        <f>+COUNTIFS(Манзилли!N:N,D206,Манзилли!S:S,$K$335,Манзилли!R:R,"Тўланди")</f>
        <v>0</v>
      </c>
      <c r="P206" s="38">
        <f>+COUNTIFS(Манзилли!N:N,D206,Манзилли!S:S,$P$335)</f>
        <v>0</v>
      </c>
      <c r="Q206" s="38">
        <f>+COUNTIFS(Манзилли!N:N,D206,Манзилли!S:S,$P$335,Манзилли!R:R,"Рад")</f>
        <v>0</v>
      </c>
      <c r="R206" s="38">
        <f>+COUNTIFS(Манзилли!N:N,D206,Манзилли!S:S,$P$335,Манзилли!R:R,"Жараён")</f>
        <v>0</v>
      </c>
      <c r="S206" s="38">
        <f>+COUNTIFS(Манзилли!N:N,D206,Манзилли!S:S,$P$335,Манзилли!R:R,"Қарор")</f>
        <v>0</v>
      </c>
      <c r="T206" s="38">
        <f>+COUNTIFS(Манзилли!N:N,D206,Манзилли!S:S,$P$335,Манзилли!R:R,"Тўланди")</f>
        <v>0</v>
      </c>
      <c r="U206" s="38">
        <f>+COUNTIFS(Манзилли!N:N,D206,Манзилли!S:S,$U$335)</f>
        <v>11</v>
      </c>
      <c r="V206" s="38">
        <f>+COUNTIFS(Манзилли!N:N,D206,Манзилли!S:S,$U$335,Манзилли!R:R,"Рад")</f>
        <v>4</v>
      </c>
      <c r="W206" s="38">
        <f>+COUNTIFS(Манзилли!N:N,D206,Манзилли!S:S,$U$335,Манзилли!R:R,"Жараён")</f>
        <v>1</v>
      </c>
      <c r="X206" s="38">
        <f>+COUNTIFS(Манзилли!N:N,D206,Манзилли!S:S,$U$335,Манзилли!R:R,"Қарор")</f>
        <v>0</v>
      </c>
      <c r="Y206" s="38">
        <f>+COUNTIFS(Манзилли!N:N,D206,Манзилли!S:S,$U$335,Манзилли!R:R,"Тўланди")</f>
        <v>6</v>
      </c>
      <c r="Z206" s="38">
        <f>+COUNTIFS(Манзилли!N:N,D206,Манзилли!S:S,$Y$335)</f>
        <v>0</v>
      </c>
      <c r="AA206" s="38">
        <f>+COUNTIFS(Манзилли!N:N,D206,Манзилли!S:S,$Y$335,Манзилли!R:R,"Рад")</f>
        <v>0</v>
      </c>
      <c r="AB206" s="38">
        <f>+COUNTIFS(Манзилли!N:N,D206,Манзилли!S:S,$Y$335,Манзилли!R:R,"Жараён")</f>
        <v>0</v>
      </c>
      <c r="AC206" s="38">
        <f>+COUNTIFS(Манзилли!N:N,D206,Манзилли!S:S,$Y$335,Манзилли!R:R,"Қарор")</f>
        <v>0</v>
      </c>
      <c r="AD206" s="38">
        <f>+COUNTIFS(Манзилли!N:N,D206,Манзилли!S:S,$Y$335,Манзилли!R:R,"Тўланди")</f>
        <v>0</v>
      </c>
      <c r="AE206" s="38">
        <f>+COUNTIFS(Манзилли!N:N,D206,Манзилли!S:S,$AD$335)</f>
        <v>0</v>
      </c>
      <c r="AF206" s="38">
        <f>+COUNTIFS(Манзилли!N:N,D206,Манзилли!S:S,$AD$335,Манзилли!R:R,"Рад")</f>
        <v>0</v>
      </c>
      <c r="AG206" s="38">
        <f>+COUNTIFS(Манзилли!N:N,D206,Манзилли!S:S,$AD$335,Манзилли!R:R,"Жараён")</f>
        <v>0</v>
      </c>
      <c r="AH206" s="38">
        <f>+COUNTIFS(Манзилли!N:N,D206,Манзилли!S:S,$AD$335,Манзилли!R:R,"Қарор")</f>
        <v>0</v>
      </c>
      <c r="AI206" s="38">
        <f>+COUNTIFS(Манзилли!N:N,D206,Манзилли!S:S,$AD$335,Манзилли!R:R,"Тўланди")</f>
        <v>0</v>
      </c>
      <c r="AJ206" s="38">
        <f>+COUNTIFS(Манзилли!N:N,D206,Манзилли!S:S,$AJ$335)</f>
        <v>0</v>
      </c>
      <c r="AK206" s="38">
        <f>+COUNTIFS(Манзилли!N:N,D206,Манзилли!S:S,$AJ$335,Манзилли!R:R,"Рад")</f>
        <v>0</v>
      </c>
      <c r="AL206" s="38">
        <f>+COUNTIFS(Манзилли!N:N,D206,Манзилли!S:S,$AJ$335,Манзилли!R:R,"Жараён")</f>
        <v>0</v>
      </c>
      <c r="AM206" s="38">
        <f>+COUNTIFS(Манзилли!N:N,D206,Манзилли!S:S,$AJ$335,Манзилли!R:R,"Қарор")</f>
        <v>0</v>
      </c>
      <c r="AN206" s="38">
        <f>+COUNTIFS(Манзилли!N:N,D206,Манзилли!S:S,$AJ$335,Манзилли!R:R,"Тўланди")</f>
        <v>0</v>
      </c>
      <c r="AO206" s="38">
        <f>+COUNTIFS(Манзилли!N:N,D206,Манзилли!S:S,$AO$335)</f>
        <v>0</v>
      </c>
      <c r="AP206" s="38">
        <f>+COUNTIFS(Манзилли!N:N,D206,Манзилли!S:S,$AO$335,Манзилли!R:R,"Рад")</f>
        <v>0</v>
      </c>
      <c r="AQ206" s="38">
        <f>+COUNTIFS(Манзилли!N:N,D206,Манзилли!S:S,$AO$335,Манзилли!R:R,"Жараён")</f>
        <v>0</v>
      </c>
      <c r="AR206" s="38">
        <f>+COUNTIFS(Манзилли!N:N,D206,Манзилли!S:S,$AO$335,Манзилли!R:R,"Қарор")</f>
        <v>0</v>
      </c>
      <c r="AS206" s="38">
        <f>+COUNTIFS(Манзилли!N:N,D206,Манзилли!S:S,$AO$335,Манзилли!R:R,"Тўланди")</f>
        <v>0</v>
      </c>
      <c r="AT206" s="38">
        <f>+COUNTIFS(Манзилли!D:D,#REF!,Манзилли!I:I,$BD$335)</f>
        <v>0</v>
      </c>
      <c r="AU206" s="38">
        <f>+COUNTIFS(Манзилли!D:D,#REF!,Манзилли!I:I,$BD$335,Манзилли!H:H,"Рад")</f>
        <v>0</v>
      </c>
      <c r="AV206" s="38">
        <f>+COUNTIFS(Манзилли!D:D,#REF!,Манзилли!I:I,$BD$335,Манзилли!H:H,"Жараён")</f>
        <v>0</v>
      </c>
      <c r="AW206" s="38">
        <f>+COUNTIFS(Манзилли!D:D,#REF!,Манзилли!I:I,$BD$335,Манзилли!H:H,"Қарор")</f>
        <v>0</v>
      </c>
      <c r="AX206" s="38">
        <f>+COUNTIFS(Манзилли!D:D,#REF!,Манзилли!I:I,$BD$335,Манзилли!H:H,"Тўланди")</f>
        <v>0</v>
      </c>
      <c r="AY206" s="38">
        <f>+COUNTIFS(Манзилли!I:I,#REF!,Манзилли!N:N,$BD$335)</f>
        <v>0</v>
      </c>
      <c r="AZ206" s="38">
        <f>+COUNTIFS(Манзилли!I:I,#REF!,Манзилли!N:N,$BD$335,Манзилли!M:M,"Рад")</f>
        <v>0</v>
      </c>
      <c r="BA206" s="38">
        <f>+COUNTIFS(Манзилли!I:I,#REF!,Манзилли!N:N,$BD$335,Манзилли!M:M,"Жараён")</f>
        <v>0</v>
      </c>
      <c r="BB206" s="38">
        <f>+COUNTIFS(Манзилли!I:I,#REF!,Манзилли!N:N,$BD$335,Манзилли!M:M,"Қарор")</f>
        <v>0</v>
      </c>
      <c r="BC206" s="38">
        <f>+COUNTIFS(Манзилли!I:I,#REF!,Манзилли!N:N,$BD$335,Манзилли!M:M,"Тўланди")</f>
        <v>0</v>
      </c>
      <c r="BD206" s="38">
        <f>+COUNTIFS(Манзилли!N:N,D206,Манзилли!S:S,$BD$335)</f>
        <v>0</v>
      </c>
      <c r="BE206" s="38">
        <f>+COUNTIFS(Манзилли!N:N,D206,Манзилли!S:S,$BD$335,Манзилли!R:R,"Рад")</f>
        <v>0</v>
      </c>
      <c r="BF206" s="38">
        <f>+COUNTIFS(Манзилли!N:N,D206,Манзилли!S:S,$BD$335,Манзилли!R:R,"Жараён")</f>
        <v>0</v>
      </c>
      <c r="BG206" s="38">
        <f>+COUNTIFS(Манзилли!N:N,D206,Манзилли!S:S,$BD$335,Манзилли!R:R,"Қарор")</f>
        <v>0</v>
      </c>
      <c r="BH206" s="38">
        <f>+COUNTIFS(Манзилли!N:N,D206,Манзилли!S:S,$BD$335,Манзилли!R:R,"Тўланди")</f>
        <v>0</v>
      </c>
      <c r="BI206" s="38">
        <f>+COUNTIFS(Манзилли!N:N,D206,Манзилли!S:S,$BI$335)</f>
        <v>0</v>
      </c>
      <c r="BJ206" s="38">
        <f>+COUNTIFS(Манзилли!N:N,D206,Манзилли!S:S,$BI$335,Манзилли!R:R,"Рад")</f>
        <v>0</v>
      </c>
      <c r="BK206" s="38">
        <f>+COUNTIFS(Манзилли!N:N,D206,Манзилли!S:S,$BI$335,Манзилли!R:R,"Жараён")</f>
        <v>0</v>
      </c>
      <c r="BL206" s="41">
        <f>+COUNTIFS(Манзилли!N:N,D206,Манзилли!S:S,$BI$335,Манзилли!R:R,"Қарор")</f>
        <v>0</v>
      </c>
      <c r="BM206" s="39">
        <f>+COUNTIFS(Манзилли!N:N,D206,Манзилли!S:S,$BI$335,Манзилли!R:R,"Тўланди")</f>
        <v>0</v>
      </c>
    </row>
    <row r="207" spans="1:65" ht="49.5" hidden="1" customHeight="1" x14ac:dyDescent="0.25">
      <c r="A207" s="67">
        <v>201</v>
      </c>
      <c r="B207" s="68" t="s">
        <v>19073</v>
      </c>
      <c r="C207" s="72" t="s">
        <v>724</v>
      </c>
      <c r="D207" s="76">
        <v>41501735800024</v>
      </c>
      <c r="E207" s="37">
        <f t="shared" si="21"/>
        <v>18</v>
      </c>
      <c r="F207" s="38">
        <f t="shared" si="22"/>
        <v>7</v>
      </c>
      <c r="G207" s="38">
        <f t="shared" si="23"/>
        <v>0</v>
      </c>
      <c r="H207" s="38">
        <f t="shared" si="24"/>
        <v>2</v>
      </c>
      <c r="I207" s="38">
        <f t="shared" si="25"/>
        <v>0</v>
      </c>
      <c r="J207" s="39">
        <f t="shared" si="26"/>
        <v>9</v>
      </c>
      <c r="K207" s="40">
        <f>+COUNTIFS(Манзилли!N:N,D207,Манзилли!S:S,$K$335)</f>
        <v>0</v>
      </c>
      <c r="L207" s="38">
        <f>+COUNTIFS(Манзилли!N:N,D207,Манзилли!S:S,$K$335,Манзилли!R:R,"Рад")</f>
        <v>0</v>
      </c>
      <c r="M207" s="38">
        <f>+COUNTIFS(Манзилли!N:N,D207,Манзилли!S:S,$K$335,Манзилли!R:R,"Жараён")</f>
        <v>0</v>
      </c>
      <c r="N207" s="38">
        <f>+COUNTIFS(Манзилли!N:N,D207,Манзилли!S:S,$K$335,Манзилли!R:R,"Қарор")</f>
        <v>0</v>
      </c>
      <c r="O207" s="38">
        <f>+COUNTIFS(Манзилли!N:N,D207,Манзилли!S:S,$K$335,Манзилли!R:R,"Тўланди")</f>
        <v>0</v>
      </c>
      <c r="P207" s="38">
        <f>+COUNTIFS(Манзилли!N:N,D207,Манзилли!S:S,$P$335)</f>
        <v>0</v>
      </c>
      <c r="Q207" s="38">
        <f>+COUNTIFS(Манзилли!N:N,D207,Манзилли!S:S,$P$335,Манзилли!R:R,"Рад")</f>
        <v>0</v>
      </c>
      <c r="R207" s="38">
        <f>+COUNTIFS(Манзилли!N:N,D207,Манзилли!S:S,$P$335,Манзилли!R:R,"Жараён")</f>
        <v>0</v>
      </c>
      <c r="S207" s="38">
        <f>+COUNTIFS(Манзилли!N:N,D207,Манзилли!S:S,$P$335,Манзилли!R:R,"Қарор")</f>
        <v>0</v>
      </c>
      <c r="T207" s="38">
        <f>+COUNTIFS(Манзилли!N:N,D207,Манзилли!S:S,$P$335,Манзилли!R:R,"Тўланди")</f>
        <v>0</v>
      </c>
      <c r="U207" s="38">
        <f>+COUNTIFS(Манзилли!N:N,D207,Манзилли!S:S,$U$335)</f>
        <v>18</v>
      </c>
      <c r="V207" s="38">
        <f>+COUNTIFS(Манзилли!N:N,D207,Манзилли!S:S,$U$335,Манзилли!R:R,"Рад")</f>
        <v>7</v>
      </c>
      <c r="W207" s="38">
        <f>+COUNTIFS(Манзилли!N:N,D207,Манзилли!S:S,$U$335,Манзилли!R:R,"Жараён")</f>
        <v>0</v>
      </c>
      <c r="X207" s="38">
        <f>+COUNTIFS(Манзилли!N:N,D207,Манзилли!S:S,$U$335,Манзилли!R:R,"Қарор")</f>
        <v>2</v>
      </c>
      <c r="Y207" s="38">
        <f>+COUNTIFS(Манзилли!N:N,D207,Манзилли!S:S,$U$335,Манзилли!R:R,"Тўланди")</f>
        <v>9</v>
      </c>
      <c r="Z207" s="38">
        <f>+COUNTIFS(Манзилли!N:N,D207,Манзилли!S:S,$Y$335)</f>
        <v>0</v>
      </c>
      <c r="AA207" s="38">
        <f>+COUNTIFS(Манзилли!N:N,D207,Манзилли!S:S,$Y$335,Манзилли!R:R,"Рад")</f>
        <v>0</v>
      </c>
      <c r="AB207" s="38">
        <f>+COUNTIFS(Манзилли!N:N,D207,Манзилли!S:S,$Y$335,Манзилли!R:R,"Жараён")</f>
        <v>0</v>
      </c>
      <c r="AC207" s="38">
        <f>+COUNTIFS(Манзилли!N:N,D207,Манзилли!S:S,$Y$335,Манзилли!R:R,"Қарор")</f>
        <v>0</v>
      </c>
      <c r="AD207" s="38">
        <f>+COUNTIFS(Манзилли!N:N,D207,Манзилли!S:S,$Y$335,Манзилли!R:R,"Тўланди")</f>
        <v>0</v>
      </c>
      <c r="AE207" s="38">
        <f>+COUNTIFS(Манзилли!N:N,D207,Манзилли!S:S,$AD$335)</f>
        <v>0</v>
      </c>
      <c r="AF207" s="38">
        <f>+COUNTIFS(Манзилли!N:N,D207,Манзилли!S:S,$AD$335,Манзилли!R:R,"Рад")</f>
        <v>0</v>
      </c>
      <c r="AG207" s="38">
        <f>+COUNTIFS(Манзилли!N:N,D207,Манзилли!S:S,$AD$335,Манзилли!R:R,"Жараён")</f>
        <v>0</v>
      </c>
      <c r="AH207" s="38">
        <f>+COUNTIFS(Манзилли!N:N,D207,Манзилли!S:S,$AD$335,Манзилли!R:R,"Қарор")</f>
        <v>0</v>
      </c>
      <c r="AI207" s="38">
        <f>+COUNTIFS(Манзилли!N:N,D207,Манзилли!S:S,$AD$335,Манзилли!R:R,"Тўланди")</f>
        <v>0</v>
      </c>
      <c r="AJ207" s="38">
        <f>+COUNTIFS(Манзилли!N:N,D207,Манзилли!S:S,$AJ$335)</f>
        <v>0</v>
      </c>
      <c r="AK207" s="38">
        <f>+COUNTIFS(Манзилли!N:N,D207,Манзилли!S:S,$AJ$335,Манзилли!R:R,"Рад")</f>
        <v>0</v>
      </c>
      <c r="AL207" s="38">
        <f>+COUNTIFS(Манзилли!N:N,D207,Манзилли!S:S,$AJ$335,Манзилли!R:R,"Жараён")</f>
        <v>0</v>
      </c>
      <c r="AM207" s="38">
        <f>+COUNTIFS(Манзилли!N:N,D207,Манзилли!S:S,$AJ$335,Манзилли!R:R,"Қарор")</f>
        <v>0</v>
      </c>
      <c r="AN207" s="38">
        <f>+COUNTIFS(Манзилли!N:N,D207,Манзилли!S:S,$AJ$335,Манзилли!R:R,"Тўланди")</f>
        <v>0</v>
      </c>
      <c r="AO207" s="38">
        <f>+COUNTIFS(Манзилли!N:N,D207,Манзилли!S:S,$AO$335)</f>
        <v>0</v>
      </c>
      <c r="AP207" s="38">
        <f>+COUNTIFS(Манзилли!N:N,D207,Манзилли!S:S,$AO$335,Манзилли!R:R,"Рад")</f>
        <v>0</v>
      </c>
      <c r="AQ207" s="38">
        <f>+COUNTIFS(Манзилли!N:N,D207,Манзилли!S:S,$AO$335,Манзилли!R:R,"Жараён")</f>
        <v>0</v>
      </c>
      <c r="AR207" s="38">
        <f>+COUNTIFS(Манзилли!N:N,D207,Манзилли!S:S,$AO$335,Манзилли!R:R,"Қарор")</f>
        <v>0</v>
      </c>
      <c r="AS207" s="38">
        <f>+COUNTIFS(Манзилли!N:N,D207,Манзилли!S:S,$AO$335,Манзилли!R:R,"Тўланди")</f>
        <v>0</v>
      </c>
      <c r="AT207" s="38">
        <f>+COUNTIFS(Манзилли!D:D,#REF!,Манзилли!I:I,$BD$335)</f>
        <v>0</v>
      </c>
      <c r="AU207" s="38">
        <f>+COUNTIFS(Манзилли!D:D,#REF!,Манзилли!I:I,$BD$335,Манзилли!H:H,"Рад")</f>
        <v>0</v>
      </c>
      <c r="AV207" s="38">
        <f>+COUNTIFS(Манзилли!D:D,#REF!,Манзилли!I:I,$BD$335,Манзилли!H:H,"Жараён")</f>
        <v>0</v>
      </c>
      <c r="AW207" s="38">
        <f>+COUNTIFS(Манзилли!D:D,#REF!,Манзилли!I:I,$BD$335,Манзилли!H:H,"Қарор")</f>
        <v>0</v>
      </c>
      <c r="AX207" s="38">
        <f>+COUNTIFS(Манзилли!D:D,#REF!,Манзилли!I:I,$BD$335,Манзилли!H:H,"Тўланди")</f>
        <v>0</v>
      </c>
      <c r="AY207" s="38">
        <f>+COUNTIFS(Манзилли!I:I,#REF!,Манзилли!N:N,$BD$335)</f>
        <v>0</v>
      </c>
      <c r="AZ207" s="38">
        <f>+COUNTIFS(Манзилли!I:I,#REF!,Манзилли!N:N,$BD$335,Манзилли!M:M,"Рад")</f>
        <v>0</v>
      </c>
      <c r="BA207" s="38">
        <f>+COUNTIFS(Манзилли!I:I,#REF!,Манзилли!N:N,$BD$335,Манзилли!M:M,"Жараён")</f>
        <v>0</v>
      </c>
      <c r="BB207" s="38">
        <f>+COUNTIFS(Манзилли!I:I,#REF!,Манзилли!N:N,$BD$335,Манзилли!M:M,"Қарор")</f>
        <v>0</v>
      </c>
      <c r="BC207" s="38">
        <f>+COUNTIFS(Манзилли!I:I,#REF!,Манзилли!N:N,$BD$335,Манзилли!M:M,"Тўланди")</f>
        <v>0</v>
      </c>
      <c r="BD207" s="38">
        <f>+COUNTIFS(Манзилли!N:N,D207,Манзилли!S:S,$BD$335)</f>
        <v>0</v>
      </c>
      <c r="BE207" s="38">
        <f>+COUNTIFS(Манзилли!N:N,D207,Манзилли!S:S,$BD$335,Манзилли!R:R,"Рад")</f>
        <v>0</v>
      </c>
      <c r="BF207" s="38">
        <f>+COUNTIFS(Манзилли!N:N,D207,Манзилли!S:S,$BD$335,Манзилли!R:R,"Жараён")</f>
        <v>0</v>
      </c>
      <c r="BG207" s="38">
        <f>+COUNTIFS(Манзилли!N:N,D207,Манзилли!S:S,$BD$335,Манзилли!R:R,"Қарор")</f>
        <v>0</v>
      </c>
      <c r="BH207" s="38">
        <f>+COUNTIFS(Манзилли!N:N,D207,Манзилли!S:S,$BD$335,Манзилли!R:R,"Тўланди")</f>
        <v>0</v>
      </c>
      <c r="BI207" s="38">
        <f>+COUNTIFS(Манзилли!N:N,D207,Манзилли!S:S,$BI$335)</f>
        <v>0</v>
      </c>
      <c r="BJ207" s="38">
        <f>+COUNTIFS(Манзилли!N:N,D207,Манзилли!S:S,$BI$335,Манзилли!R:R,"Рад")</f>
        <v>0</v>
      </c>
      <c r="BK207" s="38">
        <f>+COUNTIFS(Манзилли!N:N,D207,Манзилли!S:S,$BI$335,Манзилли!R:R,"Жараён")</f>
        <v>0</v>
      </c>
      <c r="BL207" s="41">
        <f>+COUNTIFS(Манзилли!N:N,D207,Манзилли!S:S,$BI$335,Манзилли!R:R,"Қарор")</f>
        <v>0</v>
      </c>
      <c r="BM207" s="39">
        <f>+COUNTIFS(Манзилли!N:N,D207,Манзилли!S:S,$BI$335,Манзилли!R:R,"Тўланди")</f>
        <v>0</v>
      </c>
    </row>
    <row r="208" spans="1:65" ht="49.5" hidden="1" customHeight="1" x14ac:dyDescent="0.25">
      <c r="A208" s="67">
        <v>202</v>
      </c>
      <c r="B208" s="68" t="s">
        <v>19073</v>
      </c>
      <c r="C208" s="72" t="s">
        <v>9089</v>
      </c>
      <c r="D208" s="76">
        <v>32508932360014</v>
      </c>
      <c r="E208" s="37">
        <f t="shared" si="21"/>
        <v>16</v>
      </c>
      <c r="F208" s="38">
        <f t="shared" si="22"/>
        <v>3</v>
      </c>
      <c r="G208" s="38">
        <f t="shared" si="23"/>
        <v>0</v>
      </c>
      <c r="H208" s="38">
        <f t="shared" si="24"/>
        <v>0</v>
      </c>
      <c r="I208" s="38">
        <f t="shared" si="25"/>
        <v>0</v>
      </c>
      <c r="J208" s="39">
        <f t="shared" si="26"/>
        <v>13</v>
      </c>
      <c r="K208" s="40">
        <f>+COUNTIFS(Манзилли!N:N,D208,Манзилли!S:S,$K$335)</f>
        <v>0</v>
      </c>
      <c r="L208" s="38">
        <f>+COUNTIFS(Манзилли!N:N,D208,Манзилли!S:S,$K$335,Манзилли!R:R,"Рад")</f>
        <v>0</v>
      </c>
      <c r="M208" s="38">
        <f>+COUNTIFS(Манзилли!N:N,D208,Манзилли!S:S,$K$335,Манзилли!R:R,"Жараён")</f>
        <v>0</v>
      </c>
      <c r="N208" s="38">
        <f>+COUNTIFS(Манзилли!N:N,D208,Манзилли!S:S,$K$335,Манзилли!R:R,"Қарор")</f>
        <v>0</v>
      </c>
      <c r="O208" s="38">
        <f>+COUNTIFS(Манзилли!N:N,D208,Манзилли!S:S,$K$335,Манзилли!R:R,"Тўланди")</f>
        <v>0</v>
      </c>
      <c r="P208" s="38">
        <f>+COUNTIFS(Манзилли!N:N,D208,Манзилли!S:S,$P$335)</f>
        <v>0</v>
      </c>
      <c r="Q208" s="38">
        <f>+COUNTIFS(Манзилли!N:N,D208,Манзилли!S:S,$P$335,Манзилли!R:R,"Рад")</f>
        <v>0</v>
      </c>
      <c r="R208" s="38">
        <f>+COUNTIFS(Манзилли!N:N,D208,Манзилли!S:S,$P$335,Манзилли!R:R,"Жараён")</f>
        <v>0</v>
      </c>
      <c r="S208" s="38">
        <f>+COUNTIFS(Манзилли!N:N,D208,Манзилли!S:S,$P$335,Манзилли!R:R,"Қарор")</f>
        <v>0</v>
      </c>
      <c r="T208" s="38">
        <f>+COUNTIFS(Манзилли!N:N,D208,Манзилли!S:S,$P$335,Манзилли!R:R,"Тўланди")</f>
        <v>0</v>
      </c>
      <c r="U208" s="38">
        <f>+COUNTIFS(Манзилли!N:N,D208,Манзилли!S:S,$U$335)</f>
        <v>16</v>
      </c>
      <c r="V208" s="38">
        <f>+COUNTIFS(Манзилли!N:N,D208,Манзилли!S:S,$U$335,Манзилли!R:R,"Рад")</f>
        <v>3</v>
      </c>
      <c r="W208" s="38">
        <f>+COUNTIFS(Манзилли!N:N,D208,Манзилли!S:S,$U$335,Манзилли!R:R,"Жараён")</f>
        <v>0</v>
      </c>
      <c r="X208" s="38">
        <f>+COUNTIFS(Манзилли!N:N,D208,Манзилли!S:S,$U$335,Манзилли!R:R,"Қарор")</f>
        <v>0</v>
      </c>
      <c r="Y208" s="38">
        <f>+COUNTIFS(Манзилли!N:N,D208,Манзилли!S:S,$U$335,Манзилли!R:R,"Тўланди")</f>
        <v>13</v>
      </c>
      <c r="Z208" s="38">
        <f>+COUNTIFS(Манзилли!N:N,D208,Манзилли!S:S,$Y$335)</f>
        <v>0</v>
      </c>
      <c r="AA208" s="38">
        <f>+COUNTIFS(Манзилли!N:N,D208,Манзилли!S:S,$Y$335,Манзилли!R:R,"Рад")</f>
        <v>0</v>
      </c>
      <c r="AB208" s="38">
        <f>+COUNTIFS(Манзилли!N:N,D208,Манзилли!S:S,$Y$335,Манзилли!R:R,"Жараён")</f>
        <v>0</v>
      </c>
      <c r="AC208" s="38">
        <f>+COUNTIFS(Манзилли!N:N,D208,Манзилли!S:S,$Y$335,Манзилли!R:R,"Қарор")</f>
        <v>0</v>
      </c>
      <c r="AD208" s="38">
        <f>+COUNTIFS(Манзилли!N:N,D208,Манзилли!S:S,$Y$335,Манзилли!R:R,"Тўланди")</f>
        <v>0</v>
      </c>
      <c r="AE208" s="38">
        <f>+COUNTIFS(Манзилли!N:N,D208,Манзилли!S:S,$AD$335)</f>
        <v>0</v>
      </c>
      <c r="AF208" s="38">
        <f>+COUNTIFS(Манзилли!N:N,D208,Манзилли!S:S,$AD$335,Манзилли!R:R,"Рад")</f>
        <v>0</v>
      </c>
      <c r="AG208" s="38">
        <f>+COUNTIFS(Манзилли!N:N,D208,Манзилли!S:S,$AD$335,Манзилли!R:R,"Жараён")</f>
        <v>0</v>
      </c>
      <c r="AH208" s="38">
        <f>+COUNTIFS(Манзилли!N:N,D208,Манзилли!S:S,$AD$335,Манзилли!R:R,"Қарор")</f>
        <v>0</v>
      </c>
      <c r="AI208" s="38">
        <f>+COUNTIFS(Манзилли!N:N,D208,Манзилли!S:S,$AD$335,Манзилли!R:R,"Тўланди")</f>
        <v>0</v>
      </c>
      <c r="AJ208" s="38">
        <f>+COUNTIFS(Манзилли!N:N,D208,Манзилли!S:S,$AJ$335)</f>
        <v>0</v>
      </c>
      <c r="AK208" s="38">
        <f>+COUNTIFS(Манзилли!N:N,D208,Манзилли!S:S,$AJ$335,Манзилли!R:R,"Рад")</f>
        <v>0</v>
      </c>
      <c r="AL208" s="38">
        <f>+COUNTIFS(Манзилли!N:N,D208,Манзилли!S:S,$AJ$335,Манзилли!R:R,"Жараён")</f>
        <v>0</v>
      </c>
      <c r="AM208" s="38">
        <f>+COUNTIFS(Манзилли!N:N,D208,Манзилли!S:S,$AJ$335,Манзилли!R:R,"Қарор")</f>
        <v>0</v>
      </c>
      <c r="AN208" s="38">
        <f>+COUNTIFS(Манзилли!N:N,D208,Манзилли!S:S,$AJ$335,Манзилли!R:R,"Тўланди")</f>
        <v>0</v>
      </c>
      <c r="AO208" s="38">
        <f>+COUNTIFS(Манзилли!N:N,D208,Манзилли!S:S,$AO$335)</f>
        <v>0</v>
      </c>
      <c r="AP208" s="38">
        <f>+COUNTIFS(Манзилли!N:N,D208,Манзилли!S:S,$AO$335,Манзилли!R:R,"Рад")</f>
        <v>0</v>
      </c>
      <c r="AQ208" s="38">
        <f>+COUNTIFS(Манзилли!N:N,D208,Манзилли!S:S,$AO$335,Манзилли!R:R,"Жараён")</f>
        <v>0</v>
      </c>
      <c r="AR208" s="38">
        <f>+COUNTIFS(Манзилли!N:N,D208,Манзилли!S:S,$AO$335,Манзилли!R:R,"Қарор")</f>
        <v>0</v>
      </c>
      <c r="AS208" s="38">
        <f>+COUNTIFS(Манзилли!N:N,D208,Манзилли!S:S,$AO$335,Манзилли!R:R,"Тўланди")</f>
        <v>0</v>
      </c>
      <c r="AT208" s="38">
        <f>+COUNTIFS(Манзилли!D:D,#REF!,Манзилли!I:I,$BD$335)</f>
        <v>0</v>
      </c>
      <c r="AU208" s="38">
        <f>+COUNTIFS(Манзилли!D:D,#REF!,Манзилли!I:I,$BD$335,Манзилли!H:H,"Рад")</f>
        <v>0</v>
      </c>
      <c r="AV208" s="38">
        <f>+COUNTIFS(Манзилли!D:D,#REF!,Манзилли!I:I,$BD$335,Манзилли!H:H,"Жараён")</f>
        <v>0</v>
      </c>
      <c r="AW208" s="38">
        <f>+COUNTIFS(Манзилли!D:D,#REF!,Манзилли!I:I,$BD$335,Манзилли!H:H,"Қарор")</f>
        <v>0</v>
      </c>
      <c r="AX208" s="38">
        <f>+COUNTIFS(Манзилли!D:D,#REF!,Манзилли!I:I,$BD$335,Манзилли!H:H,"Тўланди")</f>
        <v>0</v>
      </c>
      <c r="AY208" s="38">
        <f>+COUNTIFS(Манзилли!I:I,#REF!,Манзилли!N:N,$BD$335)</f>
        <v>0</v>
      </c>
      <c r="AZ208" s="38">
        <f>+COUNTIFS(Манзилли!I:I,#REF!,Манзилли!N:N,$BD$335,Манзилли!M:M,"Рад")</f>
        <v>0</v>
      </c>
      <c r="BA208" s="38">
        <f>+COUNTIFS(Манзилли!I:I,#REF!,Манзилли!N:N,$BD$335,Манзилли!M:M,"Жараён")</f>
        <v>0</v>
      </c>
      <c r="BB208" s="38">
        <f>+COUNTIFS(Манзилли!I:I,#REF!,Манзилли!N:N,$BD$335,Манзилли!M:M,"Қарор")</f>
        <v>0</v>
      </c>
      <c r="BC208" s="38">
        <f>+COUNTIFS(Манзилли!I:I,#REF!,Манзилли!N:N,$BD$335,Манзилли!M:M,"Тўланди")</f>
        <v>0</v>
      </c>
      <c r="BD208" s="38">
        <f>+COUNTIFS(Манзилли!N:N,D208,Манзилли!S:S,$BD$335)</f>
        <v>0</v>
      </c>
      <c r="BE208" s="38">
        <f>+COUNTIFS(Манзилли!N:N,D208,Манзилли!S:S,$BD$335,Манзилли!R:R,"Рад")</f>
        <v>0</v>
      </c>
      <c r="BF208" s="38">
        <f>+COUNTIFS(Манзилли!N:N,D208,Манзилли!S:S,$BD$335,Манзилли!R:R,"Жараён")</f>
        <v>0</v>
      </c>
      <c r="BG208" s="38">
        <f>+COUNTIFS(Манзилли!N:N,D208,Манзилли!S:S,$BD$335,Манзилли!R:R,"Қарор")</f>
        <v>0</v>
      </c>
      <c r="BH208" s="38">
        <f>+COUNTIFS(Манзилли!N:N,D208,Манзилли!S:S,$BD$335,Манзилли!R:R,"Тўланди")</f>
        <v>0</v>
      </c>
      <c r="BI208" s="38">
        <f>+COUNTIFS(Манзилли!N:N,D208,Манзилли!S:S,$BI$335)</f>
        <v>0</v>
      </c>
      <c r="BJ208" s="38">
        <f>+COUNTIFS(Манзилли!N:N,D208,Манзилли!S:S,$BI$335,Манзилли!R:R,"Рад")</f>
        <v>0</v>
      </c>
      <c r="BK208" s="38">
        <f>+COUNTIFS(Манзилли!N:N,D208,Манзилли!S:S,$BI$335,Манзилли!R:R,"Жараён")</f>
        <v>0</v>
      </c>
      <c r="BL208" s="41">
        <f>+COUNTIFS(Манзилли!N:N,D208,Манзилли!S:S,$BI$335,Манзилли!R:R,"Қарор")</f>
        <v>0</v>
      </c>
      <c r="BM208" s="39">
        <f>+COUNTIFS(Манзилли!N:N,D208,Манзилли!S:S,$BI$335,Манзилли!R:R,"Тўланди")</f>
        <v>0</v>
      </c>
    </row>
    <row r="209" spans="1:65" ht="49.5" hidden="1" customHeight="1" x14ac:dyDescent="0.25">
      <c r="A209" s="67">
        <v>203</v>
      </c>
      <c r="B209" s="68" t="s">
        <v>19073</v>
      </c>
      <c r="C209" s="72" t="s">
        <v>497</v>
      </c>
      <c r="D209" s="76">
        <v>40607882360055</v>
      </c>
      <c r="E209" s="37">
        <f t="shared" si="21"/>
        <v>15</v>
      </c>
      <c r="F209" s="38">
        <f t="shared" si="22"/>
        <v>3</v>
      </c>
      <c r="G209" s="38">
        <f t="shared" si="23"/>
        <v>0</v>
      </c>
      <c r="H209" s="38">
        <f t="shared" si="24"/>
        <v>0</v>
      </c>
      <c r="I209" s="38">
        <f t="shared" si="25"/>
        <v>0</v>
      </c>
      <c r="J209" s="39">
        <f t="shared" si="26"/>
        <v>12</v>
      </c>
      <c r="K209" s="40">
        <f>+COUNTIFS(Манзилли!N:N,D209,Манзилли!S:S,$K$335)</f>
        <v>0</v>
      </c>
      <c r="L209" s="38">
        <f>+COUNTIFS(Манзилли!N:N,D209,Манзилли!S:S,$K$335,Манзилли!R:R,"Рад")</f>
        <v>0</v>
      </c>
      <c r="M209" s="38">
        <f>+COUNTIFS(Манзилли!N:N,D209,Манзилли!S:S,$K$335,Манзилли!R:R,"Жараён")</f>
        <v>0</v>
      </c>
      <c r="N209" s="38">
        <f>+COUNTIFS(Манзилли!N:N,D209,Манзилли!S:S,$K$335,Манзилли!R:R,"Қарор")</f>
        <v>0</v>
      </c>
      <c r="O209" s="38">
        <f>+COUNTIFS(Манзилли!N:N,D209,Манзилли!S:S,$K$335,Манзилли!R:R,"Тўланди")</f>
        <v>0</v>
      </c>
      <c r="P209" s="38">
        <f>+COUNTIFS(Манзилли!N:N,D209,Манзилли!S:S,$P$335)</f>
        <v>1</v>
      </c>
      <c r="Q209" s="38">
        <f>+COUNTIFS(Манзилли!N:N,D209,Манзилли!S:S,$P$335,Манзилли!R:R,"Рад")</f>
        <v>0</v>
      </c>
      <c r="R209" s="38">
        <f>+COUNTIFS(Манзилли!N:N,D209,Манзилли!S:S,$P$335,Манзилли!R:R,"Жараён")</f>
        <v>0</v>
      </c>
      <c r="S209" s="38">
        <f>+COUNTIFS(Манзилли!N:N,D209,Манзилли!S:S,$P$335,Манзилли!R:R,"Қарор")</f>
        <v>0</v>
      </c>
      <c r="T209" s="38">
        <f>+COUNTIFS(Манзилли!N:N,D209,Манзилли!S:S,$P$335,Манзилли!R:R,"Тўланди")</f>
        <v>1</v>
      </c>
      <c r="U209" s="38">
        <f>+COUNTIFS(Манзилли!N:N,D209,Манзилли!S:S,$U$335)</f>
        <v>14</v>
      </c>
      <c r="V209" s="38">
        <f>+COUNTIFS(Манзилли!N:N,D209,Манзилли!S:S,$U$335,Манзилли!R:R,"Рад")</f>
        <v>3</v>
      </c>
      <c r="W209" s="38">
        <f>+COUNTIFS(Манзилли!N:N,D209,Манзилли!S:S,$U$335,Манзилли!R:R,"Жараён")</f>
        <v>0</v>
      </c>
      <c r="X209" s="38">
        <f>+COUNTIFS(Манзилли!N:N,D209,Манзилли!S:S,$U$335,Манзилли!R:R,"Қарор")</f>
        <v>0</v>
      </c>
      <c r="Y209" s="38">
        <f>+COUNTIFS(Манзилли!N:N,D209,Манзилли!S:S,$U$335,Манзилли!R:R,"Тўланди")</f>
        <v>11</v>
      </c>
      <c r="Z209" s="38">
        <f>+COUNTIFS(Манзилли!N:N,D209,Манзилли!S:S,$Y$335)</f>
        <v>0</v>
      </c>
      <c r="AA209" s="38">
        <f>+COUNTIFS(Манзилли!N:N,D209,Манзилли!S:S,$Y$335,Манзилли!R:R,"Рад")</f>
        <v>0</v>
      </c>
      <c r="AB209" s="38">
        <f>+COUNTIFS(Манзилли!N:N,D209,Манзилли!S:S,$Y$335,Манзилли!R:R,"Жараён")</f>
        <v>0</v>
      </c>
      <c r="AC209" s="38">
        <f>+COUNTIFS(Манзилли!N:N,D209,Манзилли!S:S,$Y$335,Манзилли!R:R,"Қарор")</f>
        <v>0</v>
      </c>
      <c r="AD209" s="38">
        <f>+COUNTIFS(Манзилли!N:N,D209,Манзилли!S:S,$Y$335,Манзилли!R:R,"Тўланди")</f>
        <v>0</v>
      </c>
      <c r="AE209" s="38">
        <f>+COUNTIFS(Манзилли!N:N,D209,Манзилли!S:S,$AD$335)</f>
        <v>0</v>
      </c>
      <c r="AF209" s="38">
        <f>+COUNTIFS(Манзилли!N:N,D209,Манзилли!S:S,$AD$335,Манзилли!R:R,"Рад")</f>
        <v>0</v>
      </c>
      <c r="AG209" s="38">
        <f>+COUNTIFS(Манзилли!N:N,D209,Манзилли!S:S,$AD$335,Манзилли!R:R,"Жараён")</f>
        <v>0</v>
      </c>
      <c r="AH209" s="38">
        <f>+COUNTIFS(Манзилли!N:N,D209,Манзилли!S:S,$AD$335,Манзилли!R:R,"Қарор")</f>
        <v>0</v>
      </c>
      <c r="AI209" s="38">
        <f>+COUNTIFS(Манзилли!N:N,D209,Манзилли!S:S,$AD$335,Манзилли!R:R,"Тўланди")</f>
        <v>0</v>
      </c>
      <c r="AJ209" s="38">
        <f>+COUNTIFS(Манзилли!N:N,D209,Манзилли!S:S,$AJ$335)</f>
        <v>0</v>
      </c>
      <c r="AK209" s="38">
        <f>+COUNTIFS(Манзилли!N:N,D209,Манзилли!S:S,$AJ$335,Манзилли!R:R,"Рад")</f>
        <v>0</v>
      </c>
      <c r="AL209" s="38">
        <f>+COUNTIFS(Манзилли!N:N,D209,Манзилли!S:S,$AJ$335,Манзилли!R:R,"Жараён")</f>
        <v>0</v>
      </c>
      <c r="AM209" s="38">
        <f>+COUNTIFS(Манзилли!N:N,D209,Манзилли!S:S,$AJ$335,Манзилли!R:R,"Қарор")</f>
        <v>0</v>
      </c>
      <c r="AN209" s="38">
        <f>+COUNTIFS(Манзилли!N:N,D209,Манзилли!S:S,$AJ$335,Манзилли!R:R,"Тўланди")</f>
        <v>0</v>
      </c>
      <c r="AO209" s="38">
        <f>+COUNTIFS(Манзилли!N:N,D209,Манзилли!S:S,$AO$335)</f>
        <v>0</v>
      </c>
      <c r="AP209" s="38">
        <f>+COUNTIFS(Манзилли!N:N,D209,Манзилли!S:S,$AO$335,Манзилли!R:R,"Рад")</f>
        <v>0</v>
      </c>
      <c r="AQ209" s="38">
        <f>+COUNTIFS(Манзилли!N:N,D209,Манзилли!S:S,$AO$335,Манзилли!R:R,"Жараён")</f>
        <v>0</v>
      </c>
      <c r="AR209" s="38">
        <f>+COUNTIFS(Манзилли!N:N,D209,Манзилли!S:S,$AO$335,Манзилли!R:R,"Қарор")</f>
        <v>0</v>
      </c>
      <c r="AS209" s="38">
        <f>+COUNTIFS(Манзилли!N:N,D209,Манзилли!S:S,$AO$335,Манзилли!R:R,"Тўланди")</f>
        <v>0</v>
      </c>
      <c r="AT209" s="38">
        <f>+COUNTIFS(Манзилли!D:D,#REF!,Манзилли!I:I,$BD$335)</f>
        <v>0</v>
      </c>
      <c r="AU209" s="38">
        <f>+COUNTIFS(Манзилли!D:D,#REF!,Манзилли!I:I,$BD$335,Манзилли!H:H,"Рад")</f>
        <v>0</v>
      </c>
      <c r="AV209" s="38">
        <f>+COUNTIFS(Манзилли!D:D,#REF!,Манзилли!I:I,$BD$335,Манзилли!H:H,"Жараён")</f>
        <v>0</v>
      </c>
      <c r="AW209" s="38">
        <f>+COUNTIFS(Манзилли!D:D,#REF!,Манзилли!I:I,$BD$335,Манзилли!H:H,"Қарор")</f>
        <v>0</v>
      </c>
      <c r="AX209" s="38">
        <f>+COUNTIFS(Манзилли!D:D,#REF!,Манзилли!I:I,$BD$335,Манзилли!H:H,"Тўланди")</f>
        <v>0</v>
      </c>
      <c r="AY209" s="38">
        <f>+COUNTIFS(Манзилли!I:I,#REF!,Манзилли!N:N,$BD$335)</f>
        <v>0</v>
      </c>
      <c r="AZ209" s="38">
        <f>+COUNTIFS(Манзилли!I:I,#REF!,Манзилли!N:N,$BD$335,Манзилли!M:M,"Рад")</f>
        <v>0</v>
      </c>
      <c r="BA209" s="38">
        <f>+COUNTIFS(Манзилли!I:I,#REF!,Манзилли!N:N,$BD$335,Манзилли!M:M,"Жараён")</f>
        <v>0</v>
      </c>
      <c r="BB209" s="38">
        <f>+COUNTIFS(Манзилли!I:I,#REF!,Манзилли!N:N,$BD$335,Манзилли!M:M,"Қарор")</f>
        <v>0</v>
      </c>
      <c r="BC209" s="38">
        <f>+COUNTIFS(Манзилли!I:I,#REF!,Манзилли!N:N,$BD$335,Манзилли!M:M,"Тўланди")</f>
        <v>0</v>
      </c>
      <c r="BD209" s="38">
        <f>+COUNTIFS(Манзилли!N:N,D209,Манзилли!S:S,$BD$335)</f>
        <v>0</v>
      </c>
      <c r="BE209" s="38">
        <f>+COUNTIFS(Манзилли!N:N,D209,Манзилли!S:S,$BD$335,Манзилли!R:R,"Рад")</f>
        <v>0</v>
      </c>
      <c r="BF209" s="38">
        <f>+COUNTIFS(Манзилли!N:N,D209,Манзилли!S:S,$BD$335,Манзилли!R:R,"Жараён")</f>
        <v>0</v>
      </c>
      <c r="BG209" s="38">
        <f>+COUNTIFS(Манзилли!N:N,D209,Манзилли!S:S,$BD$335,Манзилли!R:R,"Қарор")</f>
        <v>0</v>
      </c>
      <c r="BH209" s="38">
        <f>+COUNTIFS(Манзилли!N:N,D209,Манзилли!S:S,$BD$335,Манзилли!R:R,"Тўланди")</f>
        <v>0</v>
      </c>
      <c r="BI209" s="38">
        <f>+COUNTIFS(Манзилли!N:N,D209,Манзилли!S:S,$BI$335)</f>
        <v>0</v>
      </c>
      <c r="BJ209" s="38">
        <f>+COUNTIFS(Манзилли!N:N,D209,Манзилли!S:S,$BI$335,Манзилли!R:R,"Рад")</f>
        <v>0</v>
      </c>
      <c r="BK209" s="38">
        <f>+COUNTIFS(Манзилли!N:N,D209,Манзилли!S:S,$BI$335,Манзилли!R:R,"Жараён")</f>
        <v>0</v>
      </c>
      <c r="BL209" s="41">
        <f>+COUNTIFS(Манзилли!N:N,D209,Манзилли!S:S,$BI$335,Манзилли!R:R,"Қарор")</f>
        <v>0</v>
      </c>
      <c r="BM209" s="39">
        <f>+COUNTIFS(Манзилли!N:N,D209,Манзилли!S:S,$BI$335,Манзилли!R:R,"Тўланди")</f>
        <v>0</v>
      </c>
    </row>
    <row r="210" spans="1:65" ht="49.5" hidden="1" customHeight="1" x14ac:dyDescent="0.25">
      <c r="A210" s="67">
        <v>204</v>
      </c>
      <c r="B210" s="68" t="s">
        <v>19073</v>
      </c>
      <c r="C210" s="72" t="s">
        <v>305</v>
      </c>
      <c r="D210" s="76">
        <v>40204892360066</v>
      </c>
      <c r="E210" s="37">
        <f t="shared" si="21"/>
        <v>33</v>
      </c>
      <c r="F210" s="38">
        <f t="shared" si="22"/>
        <v>10</v>
      </c>
      <c r="G210" s="38">
        <f t="shared" si="23"/>
        <v>0</v>
      </c>
      <c r="H210" s="38">
        <f t="shared" si="24"/>
        <v>2</v>
      </c>
      <c r="I210" s="38">
        <f t="shared" si="25"/>
        <v>0</v>
      </c>
      <c r="J210" s="39">
        <f t="shared" si="26"/>
        <v>22</v>
      </c>
      <c r="K210" s="40">
        <f>+COUNTIFS(Манзилли!N:N,D210,Манзилли!S:S,$K$335)</f>
        <v>0</v>
      </c>
      <c r="L210" s="38">
        <f>+COUNTIFS(Манзилли!N:N,D210,Манзилли!S:S,$K$335,Манзилли!R:R,"Рад")</f>
        <v>0</v>
      </c>
      <c r="M210" s="38">
        <f>+COUNTIFS(Манзилли!N:N,D210,Манзилли!S:S,$K$335,Манзилли!R:R,"Жараён")</f>
        <v>0</v>
      </c>
      <c r="N210" s="38">
        <f>+COUNTIFS(Манзилли!N:N,D210,Манзилли!S:S,$K$335,Манзилли!R:R,"Қарор")</f>
        <v>0</v>
      </c>
      <c r="O210" s="38">
        <f>+COUNTIFS(Манзилли!N:N,D210,Манзилли!S:S,$K$335,Манзилли!R:R,"Тўланди")</f>
        <v>0</v>
      </c>
      <c r="P210" s="38">
        <f>+COUNTIFS(Манзилли!N:N,D210,Манзилли!S:S,$P$335)</f>
        <v>1</v>
      </c>
      <c r="Q210" s="38">
        <f>+COUNTIFS(Манзилли!N:N,D210,Манзилли!S:S,$P$335,Манзилли!R:R,"Рад")</f>
        <v>1</v>
      </c>
      <c r="R210" s="38">
        <f>+COUNTIFS(Манзилли!N:N,D210,Манзилли!S:S,$P$335,Манзилли!R:R,"Жараён")</f>
        <v>0</v>
      </c>
      <c r="S210" s="38">
        <f>+COUNTIFS(Манзилли!N:N,D210,Манзилли!S:S,$P$335,Манзилли!R:R,"Қарор")</f>
        <v>0</v>
      </c>
      <c r="T210" s="38">
        <f>+COUNTIFS(Манзилли!N:N,D210,Манзилли!S:S,$P$335,Манзилли!R:R,"Тўланди")</f>
        <v>0</v>
      </c>
      <c r="U210" s="38">
        <f>+COUNTIFS(Манзилли!N:N,D210,Манзилли!S:S,$U$335)</f>
        <v>22</v>
      </c>
      <c r="V210" s="38">
        <f>+COUNTIFS(Манзилли!N:N,D210,Манзилли!S:S,$U$335,Манзилли!R:R,"Рад")</f>
        <v>6</v>
      </c>
      <c r="W210" s="38">
        <f>+COUNTIFS(Манзилли!N:N,D210,Манзилли!S:S,$U$335,Манзилли!R:R,"Жараён")</f>
        <v>0</v>
      </c>
      <c r="X210" s="38">
        <f>+COUNTIFS(Манзилли!N:N,D210,Манзилли!S:S,$U$335,Манзилли!R:R,"Қарор")</f>
        <v>1</v>
      </c>
      <c r="Y210" s="38">
        <f>+COUNTIFS(Манзилли!N:N,D210,Манзилли!S:S,$U$335,Манзилли!R:R,"Тўланди")</f>
        <v>15</v>
      </c>
      <c r="Z210" s="38">
        <f>+COUNTIFS(Манзилли!N:N,D210,Манзилли!S:S,$Y$335)</f>
        <v>7</v>
      </c>
      <c r="AA210" s="38">
        <f>+COUNTIFS(Манзилли!N:N,D210,Манзилли!S:S,$Y$335,Манзилли!R:R,"Рад")</f>
        <v>1</v>
      </c>
      <c r="AB210" s="38">
        <f>+COUNTIFS(Манзилли!N:N,D210,Манзилли!S:S,$Y$335,Манзилли!R:R,"Жараён")</f>
        <v>0</v>
      </c>
      <c r="AC210" s="38">
        <f>+COUNTIFS(Манзилли!N:N,D210,Манзилли!S:S,$Y$335,Манзилли!R:R,"Қарор")</f>
        <v>0</v>
      </c>
      <c r="AD210" s="38">
        <f>+COUNTIFS(Манзилли!N:N,D210,Манзилли!S:S,$Y$335,Манзилли!R:R,"Тўланди")</f>
        <v>6</v>
      </c>
      <c r="AE210" s="38">
        <f>+COUNTIFS(Манзилли!N:N,D210,Манзилли!S:S,$AD$335)</f>
        <v>0</v>
      </c>
      <c r="AF210" s="38">
        <f>+COUNTIFS(Манзилли!N:N,D210,Манзилли!S:S,$AD$335,Манзилли!R:R,"Рад")</f>
        <v>0</v>
      </c>
      <c r="AG210" s="38">
        <f>+COUNTIFS(Манзилли!N:N,D210,Манзилли!S:S,$AD$335,Манзилли!R:R,"Жараён")</f>
        <v>0</v>
      </c>
      <c r="AH210" s="38">
        <f>+COUNTIFS(Манзилли!N:N,D210,Манзилли!S:S,$AD$335,Манзилли!R:R,"Қарор")</f>
        <v>0</v>
      </c>
      <c r="AI210" s="38">
        <f>+COUNTIFS(Манзилли!N:N,D210,Манзилли!S:S,$AD$335,Манзилли!R:R,"Тўланди")</f>
        <v>0</v>
      </c>
      <c r="AJ210" s="38">
        <f>+COUNTIFS(Манзилли!N:N,D210,Манзилли!S:S,$AJ$335)</f>
        <v>2</v>
      </c>
      <c r="AK210" s="38">
        <f>+COUNTIFS(Манзилли!N:N,D210,Манзилли!S:S,$AJ$335,Манзилли!R:R,"Рад")</f>
        <v>2</v>
      </c>
      <c r="AL210" s="38">
        <f>+COUNTIFS(Манзилли!N:N,D210,Манзилли!S:S,$AJ$335,Манзилли!R:R,"Жараён")</f>
        <v>0</v>
      </c>
      <c r="AM210" s="38">
        <f>+COUNTIFS(Манзилли!N:N,D210,Манзилли!S:S,$AJ$335,Манзилли!R:R,"Қарор")</f>
        <v>0</v>
      </c>
      <c r="AN210" s="38">
        <f>+COUNTIFS(Манзилли!N:N,D210,Манзилли!S:S,$AJ$335,Манзилли!R:R,"Тўланди")</f>
        <v>0</v>
      </c>
      <c r="AO210" s="38">
        <f>+COUNTIFS(Манзилли!N:N,D210,Манзилли!S:S,$AO$335)</f>
        <v>0</v>
      </c>
      <c r="AP210" s="38">
        <f>+COUNTIFS(Манзилли!N:N,D210,Манзилли!S:S,$AO$335,Манзилли!R:R,"Рад")</f>
        <v>0</v>
      </c>
      <c r="AQ210" s="38">
        <f>+COUNTIFS(Манзилли!N:N,D210,Манзилли!S:S,$AO$335,Манзилли!R:R,"Жараён")</f>
        <v>0</v>
      </c>
      <c r="AR210" s="38">
        <f>+COUNTIFS(Манзилли!N:N,D210,Манзилли!S:S,$AO$335,Манзилли!R:R,"Қарор")</f>
        <v>0</v>
      </c>
      <c r="AS210" s="38">
        <f>+COUNTIFS(Манзилли!N:N,D210,Манзилли!S:S,$AO$335,Манзилли!R:R,"Тўланди")</f>
        <v>0</v>
      </c>
      <c r="AT210" s="38">
        <f>+COUNTIFS(Манзилли!D:D,#REF!,Манзилли!I:I,$BD$335)</f>
        <v>0</v>
      </c>
      <c r="AU210" s="38">
        <f>+COUNTIFS(Манзилли!D:D,#REF!,Манзилли!I:I,$BD$335,Манзилли!H:H,"Рад")</f>
        <v>0</v>
      </c>
      <c r="AV210" s="38">
        <f>+COUNTIFS(Манзилли!D:D,#REF!,Манзилли!I:I,$BD$335,Манзилли!H:H,"Жараён")</f>
        <v>0</v>
      </c>
      <c r="AW210" s="38">
        <f>+COUNTIFS(Манзилли!D:D,#REF!,Манзилли!I:I,$BD$335,Манзилли!H:H,"Қарор")</f>
        <v>0</v>
      </c>
      <c r="AX210" s="38">
        <f>+COUNTIFS(Манзилли!D:D,#REF!,Манзилли!I:I,$BD$335,Манзилли!H:H,"Тўланди")</f>
        <v>0</v>
      </c>
      <c r="AY210" s="38">
        <f>+COUNTIFS(Манзилли!I:I,#REF!,Манзилли!N:N,$BD$335)</f>
        <v>0</v>
      </c>
      <c r="AZ210" s="38">
        <f>+COUNTIFS(Манзилли!I:I,#REF!,Манзилли!N:N,$BD$335,Манзилли!M:M,"Рад")</f>
        <v>0</v>
      </c>
      <c r="BA210" s="38">
        <f>+COUNTIFS(Манзилли!I:I,#REF!,Манзилли!N:N,$BD$335,Манзилли!M:M,"Жараён")</f>
        <v>0</v>
      </c>
      <c r="BB210" s="38">
        <f>+COUNTIFS(Манзилли!I:I,#REF!,Манзилли!N:N,$BD$335,Манзилли!M:M,"Қарор")</f>
        <v>0</v>
      </c>
      <c r="BC210" s="38">
        <f>+COUNTIFS(Манзилли!I:I,#REF!,Манзилли!N:N,$BD$335,Манзилли!M:M,"Тўланди")</f>
        <v>0</v>
      </c>
      <c r="BD210" s="38">
        <f>+COUNTIFS(Манзилли!N:N,D210,Манзилли!S:S,$BD$335)</f>
        <v>1</v>
      </c>
      <c r="BE210" s="38">
        <f>+COUNTIFS(Манзилли!N:N,D210,Манзилли!S:S,$BD$335,Манзилли!R:R,"Рад")</f>
        <v>0</v>
      </c>
      <c r="BF210" s="38">
        <f>+COUNTIFS(Манзилли!N:N,D210,Манзилли!S:S,$BD$335,Манзилли!R:R,"Жараён")</f>
        <v>0</v>
      </c>
      <c r="BG210" s="38">
        <f>+COUNTIFS(Манзилли!N:N,D210,Манзилли!S:S,$BD$335,Манзилли!R:R,"Қарор")</f>
        <v>1</v>
      </c>
      <c r="BH210" s="38">
        <f>+COUNTIFS(Манзилли!N:N,D210,Манзилли!S:S,$BD$335,Манзилли!R:R,"Тўланди")</f>
        <v>0</v>
      </c>
      <c r="BI210" s="38">
        <f>+COUNTIFS(Манзилли!N:N,D210,Манзилли!S:S,$BI$335)</f>
        <v>0</v>
      </c>
      <c r="BJ210" s="38">
        <f>+COUNTIFS(Манзилли!N:N,D210,Манзилли!S:S,$BI$335,Манзилли!R:R,"Рад")</f>
        <v>0</v>
      </c>
      <c r="BK210" s="38">
        <f>+COUNTIFS(Манзилли!N:N,D210,Манзилли!S:S,$BI$335,Манзилли!R:R,"Жараён")</f>
        <v>0</v>
      </c>
      <c r="BL210" s="41">
        <f>+COUNTIFS(Манзилли!N:N,D210,Манзилли!S:S,$BI$335,Манзилли!R:R,"Қарор")</f>
        <v>0</v>
      </c>
      <c r="BM210" s="39">
        <f>+COUNTIFS(Манзилли!N:N,D210,Манзилли!S:S,$BI$335,Манзилли!R:R,"Тўланди")</f>
        <v>0</v>
      </c>
    </row>
    <row r="211" spans="1:65" ht="49.5" hidden="1" customHeight="1" x14ac:dyDescent="0.25">
      <c r="A211" s="67">
        <v>205</v>
      </c>
      <c r="B211" s="68" t="s">
        <v>19073</v>
      </c>
      <c r="C211" s="72" t="s">
        <v>159</v>
      </c>
      <c r="D211" s="76">
        <v>40402844000013</v>
      </c>
      <c r="E211" s="37">
        <f t="shared" si="21"/>
        <v>18</v>
      </c>
      <c r="F211" s="38">
        <f t="shared" si="22"/>
        <v>4</v>
      </c>
      <c r="G211" s="38">
        <f t="shared" si="23"/>
        <v>0</v>
      </c>
      <c r="H211" s="38">
        <f t="shared" si="24"/>
        <v>2</v>
      </c>
      <c r="I211" s="38">
        <f t="shared" si="25"/>
        <v>0</v>
      </c>
      <c r="J211" s="39">
        <f t="shared" si="26"/>
        <v>12</v>
      </c>
      <c r="K211" s="40">
        <f>+COUNTIFS(Манзилли!N:N,D211,Манзилли!S:S,$K$335)</f>
        <v>2</v>
      </c>
      <c r="L211" s="38">
        <f>+COUNTIFS(Манзилли!N:N,D211,Манзилли!S:S,$K$335,Манзилли!R:R,"Рад")</f>
        <v>1</v>
      </c>
      <c r="M211" s="38">
        <f>+COUNTIFS(Манзилли!N:N,D211,Манзилли!S:S,$K$335,Манзилли!R:R,"Жараён")</f>
        <v>0</v>
      </c>
      <c r="N211" s="38">
        <f>+COUNTIFS(Манзилли!N:N,D211,Манзилли!S:S,$K$335,Манзилли!R:R,"Қарор")</f>
        <v>1</v>
      </c>
      <c r="O211" s="38">
        <f>+COUNTIFS(Манзилли!N:N,D211,Манзилли!S:S,$K$335,Манзилли!R:R,"Тўланди")</f>
        <v>0</v>
      </c>
      <c r="P211" s="38">
        <f>+COUNTIFS(Манзилли!N:N,D211,Манзилли!S:S,$P$335)</f>
        <v>0</v>
      </c>
      <c r="Q211" s="38">
        <f>+COUNTIFS(Манзилли!N:N,D211,Манзилли!S:S,$P$335,Манзилли!R:R,"Рад")</f>
        <v>0</v>
      </c>
      <c r="R211" s="38">
        <f>+COUNTIFS(Манзилли!N:N,D211,Манзилли!S:S,$P$335,Манзилли!R:R,"Жараён")</f>
        <v>0</v>
      </c>
      <c r="S211" s="38">
        <f>+COUNTIFS(Манзилли!N:N,D211,Манзилли!S:S,$P$335,Манзилли!R:R,"Қарор")</f>
        <v>0</v>
      </c>
      <c r="T211" s="38">
        <f>+COUNTIFS(Манзилли!N:N,D211,Манзилли!S:S,$P$335,Манзилли!R:R,"Тўланди")</f>
        <v>0</v>
      </c>
      <c r="U211" s="38">
        <f>+COUNTIFS(Манзилли!N:N,D211,Манзилли!S:S,$U$335)</f>
        <v>15</v>
      </c>
      <c r="V211" s="38">
        <f>+COUNTIFS(Манзилли!N:N,D211,Манзилли!S:S,$U$335,Манзилли!R:R,"Рад")</f>
        <v>2</v>
      </c>
      <c r="W211" s="38">
        <f>+COUNTIFS(Манзилли!N:N,D211,Манзилли!S:S,$U$335,Манзилли!R:R,"Жараён")</f>
        <v>0</v>
      </c>
      <c r="X211" s="38">
        <f>+COUNTIFS(Манзилли!N:N,D211,Манзилли!S:S,$U$335,Манзилли!R:R,"Қарор")</f>
        <v>1</v>
      </c>
      <c r="Y211" s="38">
        <f>+COUNTIFS(Манзилли!N:N,D211,Манзилли!S:S,$U$335,Манзилли!R:R,"Тўланди")</f>
        <v>12</v>
      </c>
      <c r="Z211" s="38">
        <f>+COUNTIFS(Манзилли!N:N,D211,Манзилли!S:S,$Y$335)</f>
        <v>0</v>
      </c>
      <c r="AA211" s="38">
        <f>+COUNTIFS(Манзилли!N:N,D211,Манзилли!S:S,$Y$335,Манзилли!R:R,"Рад")</f>
        <v>0</v>
      </c>
      <c r="AB211" s="38">
        <f>+COUNTIFS(Манзилли!N:N,D211,Манзилли!S:S,$Y$335,Манзилли!R:R,"Жараён")</f>
        <v>0</v>
      </c>
      <c r="AC211" s="38">
        <f>+COUNTIFS(Манзилли!N:N,D211,Манзилли!S:S,$Y$335,Манзилли!R:R,"Қарор")</f>
        <v>0</v>
      </c>
      <c r="AD211" s="38">
        <f>+COUNTIFS(Манзилли!N:N,D211,Манзилли!S:S,$Y$335,Манзилли!R:R,"Тўланди")</f>
        <v>0</v>
      </c>
      <c r="AE211" s="38">
        <f>+COUNTIFS(Манзилли!N:N,D211,Манзилли!S:S,$AD$335)</f>
        <v>0</v>
      </c>
      <c r="AF211" s="38">
        <f>+COUNTIFS(Манзилли!N:N,D211,Манзилли!S:S,$AD$335,Манзилли!R:R,"Рад")</f>
        <v>0</v>
      </c>
      <c r="AG211" s="38">
        <f>+COUNTIFS(Манзилли!N:N,D211,Манзилли!S:S,$AD$335,Манзилли!R:R,"Жараён")</f>
        <v>0</v>
      </c>
      <c r="AH211" s="38">
        <f>+COUNTIFS(Манзилли!N:N,D211,Манзилли!S:S,$AD$335,Манзилли!R:R,"Қарор")</f>
        <v>0</v>
      </c>
      <c r="AI211" s="38">
        <f>+COUNTIFS(Манзилли!N:N,D211,Манзилли!S:S,$AD$335,Манзилли!R:R,"Тўланди")</f>
        <v>0</v>
      </c>
      <c r="AJ211" s="38">
        <f>+COUNTIFS(Манзилли!N:N,D211,Манзилли!S:S,$AJ$335)</f>
        <v>1</v>
      </c>
      <c r="AK211" s="38">
        <f>+COUNTIFS(Манзилли!N:N,D211,Манзилли!S:S,$AJ$335,Манзилли!R:R,"Рад")</f>
        <v>1</v>
      </c>
      <c r="AL211" s="38">
        <f>+COUNTIFS(Манзилли!N:N,D211,Манзилли!S:S,$AJ$335,Манзилли!R:R,"Жараён")</f>
        <v>0</v>
      </c>
      <c r="AM211" s="38">
        <f>+COUNTIFS(Манзилли!N:N,D211,Манзилли!S:S,$AJ$335,Манзилли!R:R,"Қарор")</f>
        <v>0</v>
      </c>
      <c r="AN211" s="38">
        <f>+COUNTIFS(Манзилли!N:N,D211,Манзилли!S:S,$AJ$335,Манзилли!R:R,"Тўланди")</f>
        <v>0</v>
      </c>
      <c r="AO211" s="38">
        <f>+COUNTIFS(Манзилли!N:N,D211,Манзилли!S:S,$AO$335)</f>
        <v>0</v>
      </c>
      <c r="AP211" s="38">
        <f>+COUNTIFS(Манзилли!N:N,D211,Манзилли!S:S,$AO$335,Манзилли!R:R,"Рад")</f>
        <v>0</v>
      </c>
      <c r="AQ211" s="38">
        <f>+COUNTIFS(Манзилли!N:N,D211,Манзилли!S:S,$AO$335,Манзилли!R:R,"Жараён")</f>
        <v>0</v>
      </c>
      <c r="AR211" s="38">
        <f>+COUNTIFS(Манзилли!N:N,D211,Манзилли!S:S,$AO$335,Манзилли!R:R,"Қарор")</f>
        <v>0</v>
      </c>
      <c r="AS211" s="38">
        <f>+COUNTIFS(Манзилли!N:N,D211,Манзилли!S:S,$AO$335,Манзилли!R:R,"Тўланди")</f>
        <v>0</v>
      </c>
      <c r="AT211" s="38">
        <f>+COUNTIFS(Манзилли!D:D,#REF!,Манзилли!I:I,$BD$335)</f>
        <v>0</v>
      </c>
      <c r="AU211" s="38">
        <f>+COUNTIFS(Манзилли!D:D,#REF!,Манзилли!I:I,$BD$335,Манзилли!H:H,"Рад")</f>
        <v>0</v>
      </c>
      <c r="AV211" s="38">
        <f>+COUNTIFS(Манзилли!D:D,#REF!,Манзилли!I:I,$BD$335,Манзилли!H:H,"Жараён")</f>
        <v>0</v>
      </c>
      <c r="AW211" s="38">
        <f>+COUNTIFS(Манзилли!D:D,#REF!,Манзилли!I:I,$BD$335,Манзилли!H:H,"Қарор")</f>
        <v>0</v>
      </c>
      <c r="AX211" s="38">
        <f>+COUNTIFS(Манзилли!D:D,#REF!,Манзилли!I:I,$BD$335,Манзилли!H:H,"Тўланди")</f>
        <v>0</v>
      </c>
      <c r="AY211" s="38">
        <f>+COUNTIFS(Манзилли!I:I,#REF!,Манзилли!N:N,$BD$335)</f>
        <v>0</v>
      </c>
      <c r="AZ211" s="38">
        <f>+COUNTIFS(Манзилли!I:I,#REF!,Манзилли!N:N,$BD$335,Манзилли!M:M,"Рад")</f>
        <v>0</v>
      </c>
      <c r="BA211" s="38">
        <f>+COUNTIFS(Манзилли!I:I,#REF!,Манзилли!N:N,$BD$335,Манзилли!M:M,"Жараён")</f>
        <v>0</v>
      </c>
      <c r="BB211" s="38">
        <f>+COUNTIFS(Манзилли!I:I,#REF!,Манзилли!N:N,$BD$335,Манзилли!M:M,"Қарор")</f>
        <v>0</v>
      </c>
      <c r="BC211" s="38">
        <f>+COUNTIFS(Манзилли!I:I,#REF!,Манзилли!N:N,$BD$335,Манзилли!M:M,"Тўланди")</f>
        <v>0</v>
      </c>
      <c r="BD211" s="38">
        <f>+COUNTIFS(Манзилли!N:N,D211,Манзилли!S:S,$BD$335)</f>
        <v>0</v>
      </c>
      <c r="BE211" s="38">
        <f>+COUNTIFS(Манзилли!N:N,D211,Манзилли!S:S,$BD$335,Манзилли!R:R,"Рад")</f>
        <v>0</v>
      </c>
      <c r="BF211" s="38">
        <f>+COUNTIFS(Манзилли!N:N,D211,Манзилли!S:S,$BD$335,Манзилли!R:R,"Жараён")</f>
        <v>0</v>
      </c>
      <c r="BG211" s="38">
        <f>+COUNTIFS(Манзилли!N:N,D211,Манзилли!S:S,$BD$335,Манзилли!R:R,"Қарор")</f>
        <v>0</v>
      </c>
      <c r="BH211" s="38">
        <f>+COUNTIFS(Манзилли!N:N,D211,Манзилли!S:S,$BD$335,Манзилли!R:R,"Тўланди")</f>
        <v>0</v>
      </c>
      <c r="BI211" s="38">
        <f>+COUNTIFS(Манзилли!N:N,D211,Манзилли!S:S,$BI$335)</f>
        <v>0</v>
      </c>
      <c r="BJ211" s="38">
        <f>+COUNTIFS(Манзилли!N:N,D211,Манзилли!S:S,$BI$335,Манзилли!R:R,"Рад")</f>
        <v>0</v>
      </c>
      <c r="BK211" s="38">
        <f>+COUNTIFS(Манзилли!N:N,D211,Манзилли!S:S,$BI$335,Манзилли!R:R,"Жараён")</f>
        <v>0</v>
      </c>
      <c r="BL211" s="41">
        <f>+COUNTIFS(Манзилли!N:N,D211,Манзилли!S:S,$BI$335,Манзилли!R:R,"Қарор")</f>
        <v>0</v>
      </c>
      <c r="BM211" s="39">
        <f>+COUNTIFS(Манзилли!N:N,D211,Манзилли!S:S,$BI$335,Манзилли!R:R,"Тўланди")</f>
        <v>0</v>
      </c>
    </row>
    <row r="212" spans="1:65" ht="49.5" hidden="1" customHeight="1" x14ac:dyDescent="0.25">
      <c r="A212" s="67">
        <v>206</v>
      </c>
      <c r="B212" s="68" t="s">
        <v>19073</v>
      </c>
      <c r="C212" s="72" t="s">
        <v>792</v>
      </c>
      <c r="D212" s="76">
        <v>41902852360017</v>
      </c>
      <c r="E212" s="37">
        <f t="shared" si="21"/>
        <v>18</v>
      </c>
      <c r="F212" s="38">
        <f t="shared" si="22"/>
        <v>8</v>
      </c>
      <c r="G212" s="38">
        <f t="shared" si="23"/>
        <v>1</v>
      </c>
      <c r="H212" s="38">
        <f t="shared" si="24"/>
        <v>1</v>
      </c>
      <c r="I212" s="38">
        <f t="shared" si="25"/>
        <v>5.5555555555555554</v>
      </c>
      <c r="J212" s="39">
        <f t="shared" si="26"/>
        <v>8</v>
      </c>
      <c r="K212" s="40">
        <f>+COUNTIFS(Манзилли!N:N,D212,Манзилли!S:S,$K$335)</f>
        <v>1</v>
      </c>
      <c r="L212" s="38">
        <f>+COUNTIFS(Манзилли!N:N,D212,Манзилли!S:S,$K$335,Манзилли!R:R,"Рад")</f>
        <v>0</v>
      </c>
      <c r="M212" s="38">
        <f>+COUNTIFS(Манзилли!N:N,D212,Манзилли!S:S,$K$335,Манзилли!R:R,"Жараён")</f>
        <v>1</v>
      </c>
      <c r="N212" s="38">
        <f>+COUNTIFS(Манзилли!N:N,D212,Манзилли!S:S,$K$335,Манзилли!R:R,"Қарор")</f>
        <v>0</v>
      </c>
      <c r="O212" s="38">
        <f>+COUNTIFS(Манзилли!N:N,D212,Манзилли!S:S,$K$335,Манзилли!R:R,"Тўланди")</f>
        <v>0</v>
      </c>
      <c r="P212" s="38">
        <f>+COUNTIFS(Манзилли!N:N,D212,Манзилли!S:S,$P$335)</f>
        <v>2</v>
      </c>
      <c r="Q212" s="38">
        <f>+COUNTIFS(Манзилли!N:N,D212,Манзилли!S:S,$P$335,Манзилли!R:R,"Рад")</f>
        <v>1</v>
      </c>
      <c r="R212" s="38">
        <f>+COUNTIFS(Манзилли!N:N,D212,Манзилли!S:S,$P$335,Манзилли!R:R,"Жараён")</f>
        <v>0</v>
      </c>
      <c r="S212" s="38">
        <f>+COUNTIFS(Манзилли!N:N,D212,Манзилли!S:S,$P$335,Манзилли!R:R,"Қарор")</f>
        <v>1</v>
      </c>
      <c r="T212" s="38">
        <f>+COUNTIFS(Манзилли!N:N,D212,Манзилли!S:S,$P$335,Манзилли!R:R,"Тўланди")</f>
        <v>0</v>
      </c>
      <c r="U212" s="38">
        <f>+COUNTIFS(Манзилли!N:N,D212,Манзилли!S:S,$U$335)</f>
        <v>12</v>
      </c>
      <c r="V212" s="38">
        <f>+COUNTIFS(Манзилли!N:N,D212,Манзилли!S:S,$U$335,Манзилли!R:R,"Рад")</f>
        <v>5</v>
      </c>
      <c r="W212" s="38">
        <f>+COUNTIFS(Манзилли!N:N,D212,Манзилли!S:S,$U$335,Манзилли!R:R,"Жараён")</f>
        <v>0</v>
      </c>
      <c r="X212" s="38">
        <f>+COUNTIFS(Манзилли!N:N,D212,Манзилли!S:S,$U$335,Манзилли!R:R,"Қарор")</f>
        <v>0</v>
      </c>
      <c r="Y212" s="38">
        <f>+COUNTIFS(Манзилли!N:N,D212,Манзилли!S:S,$U$335,Манзилли!R:R,"Тўланди")</f>
        <v>7</v>
      </c>
      <c r="Z212" s="38">
        <f>+COUNTIFS(Манзилли!N:N,D212,Манзилли!S:S,$Y$335)</f>
        <v>3</v>
      </c>
      <c r="AA212" s="38">
        <f>+COUNTIFS(Манзилли!N:N,D212,Манзилли!S:S,$Y$335,Манзилли!R:R,"Рад")</f>
        <v>2</v>
      </c>
      <c r="AB212" s="38">
        <f>+COUNTIFS(Манзилли!N:N,D212,Манзилли!S:S,$Y$335,Манзилли!R:R,"Жараён")</f>
        <v>0</v>
      </c>
      <c r="AC212" s="38">
        <f>+COUNTIFS(Манзилли!N:N,D212,Манзилли!S:S,$Y$335,Манзилли!R:R,"Қарор")</f>
        <v>0</v>
      </c>
      <c r="AD212" s="38">
        <f>+COUNTIFS(Манзилли!N:N,D212,Манзилли!S:S,$Y$335,Манзилли!R:R,"Тўланди")</f>
        <v>1</v>
      </c>
      <c r="AE212" s="38">
        <f>+COUNTIFS(Манзилли!N:N,D212,Манзилли!S:S,$AD$335)</f>
        <v>0</v>
      </c>
      <c r="AF212" s="38">
        <f>+COUNTIFS(Манзилли!N:N,D212,Манзилли!S:S,$AD$335,Манзилли!R:R,"Рад")</f>
        <v>0</v>
      </c>
      <c r="AG212" s="38">
        <f>+COUNTIFS(Манзилли!N:N,D212,Манзилли!S:S,$AD$335,Манзилли!R:R,"Жараён")</f>
        <v>0</v>
      </c>
      <c r="AH212" s="38">
        <f>+COUNTIFS(Манзилли!N:N,D212,Манзилли!S:S,$AD$335,Манзилли!R:R,"Қарор")</f>
        <v>0</v>
      </c>
      <c r="AI212" s="38">
        <f>+COUNTIFS(Манзилли!N:N,D212,Манзилли!S:S,$AD$335,Манзилли!R:R,"Тўланди")</f>
        <v>0</v>
      </c>
      <c r="AJ212" s="38">
        <f>+COUNTIFS(Манзилли!N:N,D212,Манзилли!S:S,$AJ$335)</f>
        <v>0</v>
      </c>
      <c r="AK212" s="38">
        <f>+COUNTIFS(Манзилли!N:N,D212,Манзилли!S:S,$AJ$335,Манзилли!R:R,"Рад")</f>
        <v>0</v>
      </c>
      <c r="AL212" s="38">
        <f>+COUNTIFS(Манзилли!N:N,D212,Манзилли!S:S,$AJ$335,Манзилли!R:R,"Жараён")</f>
        <v>0</v>
      </c>
      <c r="AM212" s="38">
        <f>+COUNTIFS(Манзилли!N:N,D212,Манзилли!S:S,$AJ$335,Манзилли!R:R,"Қарор")</f>
        <v>0</v>
      </c>
      <c r="AN212" s="38">
        <f>+COUNTIFS(Манзилли!N:N,D212,Манзилли!S:S,$AJ$335,Манзилли!R:R,"Тўланди")</f>
        <v>0</v>
      </c>
      <c r="AO212" s="38">
        <f>+COUNTIFS(Манзилли!N:N,D212,Манзилли!S:S,$AO$335)</f>
        <v>0</v>
      </c>
      <c r="AP212" s="38">
        <f>+COUNTIFS(Манзилли!N:N,D212,Манзилли!S:S,$AO$335,Манзилли!R:R,"Рад")</f>
        <v>0</v>
      </c>
      <c r="AQ212" s="38">
        <f>+COUNTIFS(Манзилли!N:N,D212,Манзилли!S:S,$AO$335,Манзилли!R:R,"Жараён")</f>
        <v>0</v>
      </c>
      <c r="AR212" s="38">
        <f>+COUNTIFS(Манзилли!N:N,D212,Манзилли!S:S,$AO$335,Манзилли!R:R,"Қарор")</f>
        <v>0</v>
      </c>
      <c r="AS212" s="38">
        <f>+COUNTIFS(Манзилли!N:N,D212,Манзилли!S:S,$AO$335,Манзилли!R:R,"Тўланди")</f>
        <v>0</v>
      </c>
      <c r="AT212" s="38">
        <f>+COUNTIFS(Манзилли!D:D,#REF!,Манзилли!I:I,$BD$335)</f>
        <v>0</v>
      </c>
      <c r="AU212" s="38">
        <f>+COUNTIFS(Манзилли!D:D,#REF!,Манзилли!I:I,$BD$335,Манзилли!H:H,"Рад")</f>
        <v>0</v>
      </c>
      <c r="AV212" s="38">
        <f>+COUNTIFS(Манзилли!D:D,#REF!,Манзилли!I:I,$BD$335,Манзилли!H:H,"Жараён")</f>
        <v>0</v>
      </c>
      <c r="AW212" s="38">
        <f>+COUNTIFS(Манзилли!D:D,#REF!,Манзилли!I:I,$BD$335,Манзилли!H:H,"Қарор")</f>
        <v>0</v>
      </c>
      <c r="AX212" s="38">
        <f>+COUNTIFS(Манзилли!D:D,#REF!,Манзилли!I:I,$BD$335,Манзилли!H:H,"Тўланди")</f>
        <v>0</v>
      </c>
      <c r="AY212" s="38">
        <f>+COUNTIFS(Манзилли!I:I,#REF!,Манзилли!N:N,$BD$335)</f>
        <v>0</v>
      </c>
      <c r="AZ212" s="38">
        <f>+COUNTIFS(Манзилли!I:I,#REF!,Манзилли!N:N,$BD$335,Манзилли!M:M,"Рад")</f>
        <v>0</v>
      </c>
      <c r="BA212" s="38">
        <f>+COUNTIFS(Манзилли!I:I,#REF!,Манзилли!N:N,$BD$335,Манзилли!M:M,"Жараён")</f>
        <v>0</v>
      </c>
      <c r="BB212" s="38">
        <f>+COUNTIFS(Манзилли!I:I,#REF!,Манзилли!N:N,$BD$335,Манзилли!M:M,"Қарор")</f>
        <v>0</v>
      </c>
      <c r="BC212" s="38">
        <f>+COUNTIFS(Манзилли!I:I,#REF!,Манзилли!N:N,$BD$335,Манзилли!M:M,"Тўланди")</f>
        <v>0</v>
      </c>
      <c r="BD212" s="38">
        <f>+COUNTIFS(Манзилли!N:N,D212,Манзилли!S:S,$BD$335)</f>
        <v>0</v>
      </c>
      <c r="BE212" s="38">
        <f>+COUNTIFS(Манзилли!N:N,D212,Манзилли!S:S,$BD$335,Манзилли!R:R,"Рад")</f>
        <v>0</v>
      </c>
      <c r="BF212" s="38">
        <f>+COUNTIFS(Манзилли!N:N,D212,Манзилли!S:S,$BD$335,Манзилли!R:R,"Жараён")</f>
        <v>0</v>
      </c>
      <c r="BG212" s="38">
        <f>+COUNTIFS(Манзилли!N:N,D212,Манзилли!S:S,$BD$335,Манзилли!R:R,"Қарор")</f>
        <v>0</v>
      </c>
      <c r="BH212" s="38">
        <f>+COUNTIFS(Манзилли!N:N,D212,Манзилли!S:S,$BD$335,Манзилли!R:R,"Тўланди")</f>
        <v>0</v>
      </c>
      <c r="BI212" s="38">
        <f>+COUNTIFS(Манзилли!N:N,D212,Манзилли!S:S,$BI$335)</f>
        <v>0</v>
      </c>
      <c r="BJ212" s="38">
        <f>+COUNTIFS(Манзилли!N:N,D212,Манзилли!S:S,$BI$335,Манзилли!R:R,"Рад")</f>
        <v>0</v>
      </c>
      <c r="BK212" s="38">
        <f>+COUNTIFS(Манзилли!N:N,D212,Манзилли!S:S,$BI$335,Манзилли!R:R,"Жараён")</f>
        <v>0</v>
      </c>
      <c r="BL212" s="41">
        <f>+COUNTIFS(Манзилли!N:N,D212,Манзилли!S:S,$BI$335,Манзилли!R:R,"Қарор")</f>
        <v>0</v>
      </c>
      <c r="BM212" s="39">
        <f>+COUNTIFS(Манзилли!N:N,D212,Манзилли!S:S,$BI$335,Манзилли!R:R,"Тўланди")</f>
        <v>0</v>
      </c>
    </row>
    <row r="213" spans="1:65" ht="49.5" hidden="1" customHeight="1" x14ac:dyDescent="0.25">
      <c r="A213" s="67">
        <v>207</v>
      </c>
      <c r="B213" s="68" t="s">
        <v>19073</v>
      </c>
      <c r="C213" s="72" t="s">
        <v>914</v>
      </c>
      <c r="D213" s="76">
        <v>31610842360011</v>
      </c>
      <c r="E213" s="37">
        <f t="shared" si="21"/>
        <v>20</v>
      </c>
      <c r="F213" s="38">
        <f t="shared" si="22"/>
        <v>5</v>
      </c>
      <c r="G213" s="38">
        <f t="shared" si="23"/>
        <v>0</v>
      </c>
      <c r="H213" s="38">
        <f t="shared" si="24"/>
        <v>1</v>
      </c>
      <c r="I213" s="38">
        <f t="shared" si="25"/>
        <v>0</v>
      </c>
      <c r="J213" s="39">
        <f t="shared" si="26"/>
        <v>14</v>
      </c>
      <c r="K213" s="40">
        <f>+COUNTIFS(Манзилли!N:N,D213,Манзилли!S:S,$K$335)</f>
        <v>0</v>
      </c>
      <c r="L213" s="38">
        <f>+COUNTIFS(Манзилли!N:N,D213,Манзилли!S:S,$K$335,Манзилли!R:R,"Рад")</f>
        <v>0</v>
      </c>
      <c r="M213" s="38">
        <f>+COUNTIFS(Манзилли!N:N,D213,Манзилли!S:S,$K$335,Манзилли!R:R,"Жараён")</f>
        <v>0</v>
      </c>
      <c r="N213" s="38">
        <f>+COUNTIFS(Манзилли!N:N,D213,Манзилли!S:S,$K$335,Манзилли!R:R,"Қарор")</f>
        <v>0</v>
      </c>
      <c r="O213" s="38">
        <f>+COUNTIFS(Манзилли!N:N,D213,Манзилли!S:S,$K$335,Манзилли!R:R,"Тўланди")</f>
        <v>0</v>
      </c>
      <c r="P213" s="38">
        <f>+COUNTIFS(Манзилли!N:N,D213,Манзилли!S:S,$P$335)</f>
        <v>0</v>
      </c>
      <c r="Q213" s="38">
        <f>+COUNTIFS(Манзилли!N:N,D213,Манзилли!S:S,$P$335,Манзилли!R:R,"Рад")</f>
        <v>0</v>
      </c>
      <c r="R213" s="38">
        <f>+COUNTIFS(Манзилли!N:N,D213,Манзилли!S:S,$P$335,Манзилли!R:R,"Жараён")</f>
        <v>0</v>
      </c>
      <c r="S213" s="38">
        <f>+COUNTIFS(Манзилли!N:N,D213,Манзилли!S:S,$P$335,Манзилли!R:R,"Қарор")</f>
        <v>0</v>
      </c>
      <c r="T213" s="38">
        <f>+COUNTIFS(Манзилли!N:N,D213,Манзилли!S:S,$P$335,Манзилли!R:R,"Тўланди")</f>
        <v>0</v>
      </c>
      <c r="U213" s="38">
        <f>+COUNTIFS(Манзилли!N:N,D213,Манзилли!S:S,$U$335)</f>
        <v>20</v>
      </c>
      <c r="V213" s="38">
        <f>+COUNTIFS(Манзилли!N:N,D213,Манзилли!S:S,$U$335,Манзилли!R:R,"Рад")</f>
        <v>5</v>
      </c>
      <c r="W213" s="38">
        <f>+COUNTIFS(Манзилли!N:N,D213,Манзилли!S:S,$U$335,Манзилли!R:R,"Жараён")</f>
        <v>0</v>
      </c>
      <c r="X213" s="38">
        <f>+COUNTIFS(Манзилли!N:N,D213,Манзилли!S:S,$U$335,Манзилли!R:R,"Қарор")</f>
        <v>1</v>
      </c>
      <c r="Y213" s="38">
        <f>+COUNTIFS(Манзилли!N:N,D213,Манзилли!S:S,$U$335,Манзилли!R:R,"Тўланди")</f>
        <v>14</v>
      </c>
      <c r="Z213" s="38">
        <f>+COUNTIFS(Манзилли!N:N,D213,Манзилли!S:S,$Y$335)</f>
        <v>0</v>
      </c>
      <c r="AA213" s="38">
        <f>+COUNTIFS(Манзилли!N:N,D213,Манзилли!S:S,$Y$335,Манзилли!R:R,"Рад")</f>
        <v>0</v>
      </c>
      <c r="AB213" s="38">
        <f>+COUNTIFS(Манзилли!N:N,D213,Манзилли!S:S,$Y$335,Манзилли!R:R,"Жараён")</f>
        <v>0</v>
      </c>
      <c r="AC213" s="38">
        <f>+COUNTIFS(Манзилли!N:N,D213,Манзилли!S:S,$Y$335,Манзилли!R:R,"Қарор")</f>
        <v>0</v>
      </c>
      <c r="AD213" s="38">
        <f>+COUNTIFS(Манзилли!N:N,D213,Манзилли!S:S,$Y$335,Манзилли!R:R,"Тўланди")</f>
        <v>0</v>
      </c>
      <c r="AE213" s="38">
        <f>+COUNTIFS(Манзилли!N:N,D213,Манзилли!S:S,$AD$335)</f>
        <v>0</v>
      </c>
      <c r="AF213" s="38">
        <f>+COUNTIFS(Манзилли!N:N,D213,Манзилли!S:S,$AD$335,Манзилли!R:R,"Рад")</f>
        <v>0</v>
      </c>
      <c r="AG213" s="38">
        <f>+COUNTIFS(Манзилли!N:N,D213,Манзилли!S:S,$AD$335,Манзилли!R:R,"Жараён")</f>
        <v>0</v>
      </c>
      <c r="AH213" s="38">
        <f>+COUNTIFS(Манзилли!N:N,D213,Манзилли!S:S,$AD$335,Манзилли!R:R,"Қарор")</f>
        <v>0</v>
      </c>
      <c r="AI213" s="38">
        <f>+COUNTIFS(Манзилли!N:N,D213,Манзилли!S:S,$AD$335,Манзилли!R:R,"Тўланди")</f>
        <v>0</v>
      </c>
      <c r="AJ213" s="38">
        <f>+COUNTIFS(Манзилли!N:N,D213,Манзилли!S:S,$AJ$335)</f>
        <v>0</v>
      </c>
      <c r="AK213" s="38">
        <f>+COUNTIFS(Манзилли!N:N,D213,Манзилли!S:S,$AJ$335,Манзилли!R:R,"Рад")</f>
        <v>0</v>
      </c>
      <c r="AL213" s="38">
        <f>+COUNTIFS(Манзилли!N:N,D213,Манзилли!S:S,$AJ$335,Манзилли!R:R,"Жараён")</f>
        <v>0</v>
      </c>
      <c r="AM213" s="38">
        <f>+COUNTIFS(Манзилли!N:N,D213,Манзилли!S:S,$AJ$335,Манзилли!R:R,"Қарор")</f>
        <v>0</v>
      </c>
      <c r="AN213" s="38">
        <f>+COUNTIFS(Манзилли!N:N,D213,Манзилли!S:S,$AJ$335,Манзилли!R:R,"Тўланди")</f>
        <v>0</v>
      </c>
      <c r="AO213" s="38">
        <f>+COUNTIFS(Манзилли!N:N,D213,Манзилли!S:S,$AO$335)</f>
        <v>0</v>
      </c>
      <c r="AP213" s="38">
        <f>+COUNTIFS(Манзилли!N:N,D213,Манзилли!S:S,$AO$335,Манзилли!R:R,"Рад")</f>
        <v>0</v>
      </c>
      <c r="AQ213" s="38">
        <f>+COUNTIFS(Манзилли!N:N,D213,Манзилли!S:S,$AO$335,Манзилли!R:R,"Жараён")</f>
        <v>0</v>
      </c>
      <c r="AR213" s="38">
        <f>+COUNTIFS(Манзилли!N:N,D213,Манзилли!S:S,$AO$335,Манзилли!R:R,"Қарор")</f>
        <v>0</v>
      </c>
      <c r="AS213" s="38">
        <f>+COUNTIFS(Манзилли!N:N,D213,Манзилли!S:S,$AO$335,Манзилли!R:R,"Тўланди")</f>
        <v>0</v>
      </c>
      <c r="AT213" s="38">
        <f>+COUNTIFS(Манзилли!D:D,#REF!,Манзилли!I:I,$BD$335)</f>
        <v>0</v>
      </c>
      <c r="AU213" s="38">
        <f>+COUNTIFS(Манзилли!D:D,#REF!,Манзилли!I:I,$BD$335,Манзилли!H:H,"Рад")</f>
        <v>0</v>
      </c>
      <c r="AV213" s="38">
        <f>+COUNTIFS(Манзилли!D:D,#REF!,Манзилли!I:I,$BD$335,Манзилли!H:H,"Жараён")</f>
        <v>0</v>
      </c>
      <c r="AW213" s="38">
        <f>+COUNTIFS(Манзилли!D:D,#REF!,Манзилли!I:I,$BD$335,Манзилли!H:H,"Қарор")</f>
        <v>0</v>
      </c>
      <c r="AX213" s="38">
        <f>+COUNTIFS(Манзилли!D:D,#REF!,Манзилли!I:I,$BD$335,Манзилли!H:H,"Тўланди")</f>
        <v>0</v>
      </c>
      <c r="AY213" s="38">
        <f>+COUNTIFS(Манзилли!I:I,#REF!,Манзилли!N:N,$BD$335)</f>
        <v>0</v>
      </c>
      <c r="AZ213" s="38">
        <f>+COUNTIFS(Манзилли!I:I,#REF!,Манзилли!N:N,$BD$335,Манзилли!M:M,"Рад")</f>
        <v>0</v>
      </c>
      <c r="BA213" s="38">
        <f>+COUNTIFS(Манзилли!I:I,#REF!,Манзилли!N:N,$BD$335,Манзилли!M:M,"Жараён")</f>
        <v>0</v>
      </c>
      <c r="BB213" s="38">
        <f>+COUNTIFS(Манзилли!I:I,#REF!,Манзилли!N:N,$BD$335,Манзилли!M:M,"Қарор")</f>
        <v>0</v>
      </c>
      <c r="BC213" s="38">
        <f>+COUNTIFS(Манзилли!I:I,#REF!,Манзилли!N:N,$BD$335,Манзилли!M:M,"Тўланди")</f>
        <v>0</v>
      </c>
      <c r="BD213" s="38">
        <f>+COUNTIFS(Манзилли!N:N,D213,Манзилли!S:S,$BD$335)</f>
        <v>0</v>
      </c>
      <c r="BE213" s="38">
        <f>+COUNTIFS(Манзилли!N:N,D213,Манзилли!S:S,$BD$335,Манзилли!R:R,"Рад")</f>
        <v>0</v>
      </c>
      <c r="BF213" s="38">
        <f>+COUNTIFS(Манзилли!N:N,D213,Манзилли!S:S,$BD$335,Манзилли!R:R,"Жараён")</f>
        <v>0</v>
      </c>
      <c r="BG213" s="38">
        <f>+COUNTIFS(Манзилли!N:N,D213,Манзилли!S:S,$BD$335,Манзилли!R:R,"Қарор")</f>
        <v>0</v>
      </c>
      <c r="BH213" s="38">
        <f>+COUNTIFS(Манзилли!N:N,D213,Манзилли!S:S,$BD$335,Манзилли!R:R,"Тўланди")</f>
        <v>0</v>
      </c>
      <c r="BI213" s="38">
        <f>+COUNTIFS(Манзилли!N:N,D213,Манзилли!S:S,$BI$335)</f>
        <v>0</v>
      </c>
      <c r="BJ213" s="38">
        <f>+COUNTIFS(Манзилли!N:N,D213,Манзилли!S:S,$BI$335,Манзилли!R:R,"Рад")</f>
        <v>0</v>
      </c>
      <c r="BK213" s="38">
        <f>+COUNTIFS(Манзилли!N:N,D213,Манзилли!S:S,$BI$335,Манзилли!R:R,"Жараён")</f>
        <v>0</v>
      </c>
      <c r="BL213" s="41">
        <f>+COUNTIFS(Манзилли!N:N,D213,Манзилли!S:S,$BI$335,Манзилли!R:R,"Қарор")</f>
        <v>0</v>
      </c>
      <c r="BM213" s="39">
        <f>+COUNTIFS(Манзилли!N:N,D213,Манзилли!S:S,$BI$335,Манзилли!R:R,"Тўланди")</f>
        <v>0</v>
      </c>
    </row>
    <row r="214" spans="1:65" ht="49.5" hidden="1" customHeight="1" x14ac:dyDescent="0.25">
      <c r="A214" s="67">
        <v>208</v>
      </c>
      <c r="B214" s="68" t="s">
        <v>19073</v>
      </c>
      <c r="C214" s="72" t="s">
        <v>81</v>
      </c>
      <c r="D214" s="76">
        <v>41010725800019</v>
      </c>
      <c r="E214" s="37">
        <f t="shared" si="21"/>
        <v>11</v>
      </c>
      <c r="F214" s="38">
        <f t="shared" si="22"/>
        <v>4</v>
      </c>
      <c r="G214" s="38">
        <f t="shared" si="23"/>
        <v>0</v>
      </c>
      <c r="H214" s="38">
        <f t="shared" si="24"/>
        <v>0</v>
      </c>
      <c r="I214" s="38">
        <f t="shared" si="25"/>
        <v>0</v>
      </c>
      <c r="J214" s="39">
        <f t="shared" si="26"/>
        <v>7</v>
      </c>
      <c r="K214" s="40">
        <f>+COUNTIFS(Манзилли!N:N,D214,Манзилли!S:S,$K$335)</f>
        <v>0</v>
      </c>
      <c r="L214" s="38">
        <f>+COUNTIFS(Манзилли!N:N,D214,Манзилли!S:S,$K$335,Манзилли!R:R,"Рад")</f>
        <v>0</v>
      </c>
      <c r="M214" s="38">
        <f>+COUNTIFS(Манзилли!N:N,D214,Манзилли!S:S,$K$335,Манзилли!R:R,"Жараён")</f>
        <v>0</v>
      </c>
      <c r="N214" s="38">
        <f>+COUNTIFS(Манзилли!N:N,D214,Манзилли!S:S,$K$335,Манзилли!R:R,"Қарор")</f>
        <v>0</v>
      </c>
      <c r="O214" s="38">
        <f>+COUNTIFS(Манзилли!N:N,D214,Манзилли!S:S,$K$335,Манзилли!R:R,"Тўланди")</f>
        <v>0</v>
      </c>
      <c r="P214" s="38">
        <f>+COUNTIFS(Манзилли!N:N,D214,Манзилли!S:S,$P$335)</f>
        <v>0</v>
      </c>
      <c r="Q214" s="38">
        <f>+COUNTIFS(Манзилли!N:N,D214,Манзилли!S:S,$P$335,Манзилли!R:R,"Рад")</f>
        <v>0</v>
      </c>
      <c r="R214" s="38">
        <f>+COUNTIFS(Манзилли!N:N,D214,Манзилли!S:S,$P$335,Манзилли!R:R,"Жараён")</f>
        <v>0</v>
      </c>
      <c r="S214" s="38">
        <f>+COUNTIFS(Манзилли!N:N,D214,Манзилли!S:S,$P$335,Манзилли!R:R,"Қарор")</f>
        <v>0</v>
      </c>
      <c r="T214" s="38">
        <f>+COUNTIFS(Манзилли!N:N,D214,Манзилли!S:S,$P$335,Манзилли!R:R,"Тўланди")</f>
        <v>0</v>
      </c>
      <c r="U214" s="38">
        <f>+COUNTIFS(Манзилли!N:N,D214,Манзилли!S:S,$U$335)</f>
        <v>9</v>
      </c>
      <c r="V214" s="38">
        <f>+COUNTIFS(Манзилли!N:N,D214,Манзилли!S:S,$U$335,Манзилли!R:R,"Рад")</f>
        <v>2</v>
      </c>
      <c r="W214" s="38">
        <f>+COUNTIFS(Манзилли!N:N,D214,Манзилли!S:S,$U$335,Манзилли!R:R,"Жараён")</f>
        <v>0</v>
      </c>
      <c r="X214" s="38">
        <f>+COUNTIFS(Манзилли!N:N,D214,Манзилли!S:S,$U$335,Манзилли!R:R,"Қарор")</f>
        <v>0</v>
      </c>
      <c r="Y214" s="38">
        <f>+COUNTIFS(Манзилли!N:N,D214,Манзилли!S:S,$U$335,Манзилли!R:R,"Тўланди")</f>
        <v>7</v>
      </c>
      <c r="Z214" s="38">
        <f>+COUNTIFS(Манзилли!N:N,D214,Манзилли!S:S,$Y$335)</f>
        <v>1</v>
      </c>
      <c r="AA214" s="38">
        <f>+COUNTIFS(Манзилли!N:N,D214,Манзилли!S:S,$Y$335,Манзилли!R:R,"Рад")</f>
        <v>1</v>
      </c>
      <c r="AB214" s="38">
        <f>+COUNTIFS(Манзилли!N:N,D214,Манзилли!S:S,$Y$335,Манзилли!R:R,"Жараён")</f>
        <v>0</v>
      </c>
      <c r="AC214" s="38">
        <f>+COUNTIFS(Манзилли!N:N,D214,Манзилли!S:S,$Y$335,Манзилли!R:R,"Қарор")</f>
        <v>0</v>
      </c>
      <c r="AD214" s="38">
        <f>+COUNTIFS(Манзилли!N:N,D214,Манзилли!S:S,$Y$335,Манзилли!R:R,"Тўланди")</f>
        <v>0</v>
      </c>
      <c r="AE214" s="38">
        <f>+COUNTIFS(Манзилли!N:N,D214,Манзилли!S:S,$AD$335)</f>
        <v>0</v>
      </c>
      <c r="AF214" s="38">
        <f>+COUNTIFS(Манзилли!N:N,D214,Манзилли!S:S,$AD$335,Манзилли!R:R,"Рад")</f>
        <v>0</v>
      </c>
      <c r="AG214" s="38">
        <f>+COUNTIFS(Манзилли!N:N,D214,Манзилли!S:S,$AD$335,Манзилли!R:R,"Жараён")</f>
        <v>0</v>
      </c>
      <c r="AH214" s="38">
        <f>+COUNTIFS(Манзилли!N:N,D214,Манзилли!S:S,$AD$335,Манзилли!R:R,"Қарор")</f>
        <v>0</v>
      </c>
      <c r="AI214" s="38">
        <f>+COUNTIFS(Манзилли!N:N,D214,Манзилли!S:S,$AD$335,Манзилли!R:R,"Тўланди")</f>
        <v>0</v>
      </c>
      <c r="AJ214" s="38">
        <f>+COUNTIFS(Манзилли!N:N,D214,Манзилли!S:S,$AJ$335)</f>
        <v>1</v>
      </c>
      <c r="AK214" s="38">
        <f>+COUNTIFS(Манзилли!N:N,D214,Манзилли!S:S,$AJ$335,Манзилли!R:R,"Рад")</f>
        <v>1</v>
      </c>
      <c r="AL214" s="38">
        <f>+COUNTIFS(Манзилли!N:N,D214,Манзилли!S:S,$AJ$335,Манзилли!R:R,"Жараён")</f>
        <v>0</v>
      </c>
      <c r="AM214" s="38">
        <f>+COUNTIFS(Манзилли!N:N,D214,Манзилли!S:S,$AJ$335,Манзилли!R:R,"Қарор")</f>
        <v>0</v>
      </c>
      <c r="AN214" s="38">
        <f>+COUNTIFS(Манзилли!N:N,D214,Манзилли!S:S,$AJ$335,Манзилли!R:R,"Тўланди")</f>
        <v>0</v>
      </c>
      <c r="AO214" s="38">
        <f>+COUNTIFS(Манзилли!N:N,D214,Манзилли!S:S,$AO$335)</f>
        <v>0</v>
      </c>
      <c r="AP214" s="38">
        <f>+COUNTIFS(Манзилли!N:N,D214,Манзилли!S:S,$AO$335,Манзилли!R:R,"Рад")</f>
        <v>0</v>
      </c>
      <c r="AQ214" s="38">
        <f>+COUNTIFS(Манзилли!N:N,D214,Манзилли!S:S,$AO$335,Манзилли!R:R,"Жараён")</f>
        <v>0</v>
      </c>
      <c r="AR214" s="38">
        <f>+COUNTIFS(Манзилли!N:N,D214,Манзилли!S:S,$AO$335,Манзилли!R:R,"Қарор")</f>
        <v>0</v>
      </c>
      <c r="AS214" s="38">
        <f>+COUNTIFS(Манзилли!N:N,D214,Манзилли!S:S,$AO$335,Манзилли!R:R,"Тўланди")</f>
        <v>0</v>
      </c>
      <c r="AT214" s="38">
        <f>+COUNTIFS(Манзилли!D:D,#REF!,Манзилли!I:I,$BD$335)</f>
        <v>0</v>
      </c>
      <c r="AU214" s="38">
        <f>+COUNTIFS(Манзилли!D:D,#REF!,Манзилли!I:I,$BD$335,Манзилли!H:H,"Рад")</f>
        <v>0</v>
      </c>
      <c r="AV214" s="38">
        <f>+COUNTIFS(Манзилли!D:D,#REF!,Манзилли!I:I,$BD$335,Манзилли!H:H,"Жараён")</f>
        <v>0</v>
      </c>
      <c r="AW214" s="38">
        <f>+COUNTIFS(Манзилли!D:D,#REF!,Манзилли!I:I,$BD$335,Манзилли!H:H,"Қарор")</f>
        <v>0</v>
      </c>
      <c r="AX214" s="38">
        <f>+COUNTIFS(Манзилли!D:D,#REF!,Манзилли!I:I,$BD$335,Манзилли!H:H,"Тўланди")</f>
        <v>0</v>
      </c>
      <c r="AY214" s="38">
        <f>+COUNTIFS(Манзилли!I:I,#REF!,Манзилли!N:N,$BD$335)</f>
        <v>0</v>
      </c>
      <c r="AZ214" s="38">
        <f>+COUNTIFS(Манзилли!I:I,#REF!,Манзилли!N:N,$BD$335,Манзилли!M:M,"Рад")</f>
        <v>0</v>
      </c>
      <c r="BA214" s="38">
        <f>+COUNTIFS(Манзилли!I:I,#REF!,Манзилли!N:N,$BD$335,Манзилли!M:M,"Жараён")</f>
        <v>0</v>
      </c>
      <c r="BB214" s="38">
        <f>+COUNTIFS(Манзилли!I:I,#REF!,Манзилли!N:N,$BD$335,Манзилли!M:M,"Қарор")</f>
        <v>0</v>
      </c>
      <c r="BC214" s="38">
        <f>+COUNTIFS(Манзилли!I:I,#REF!,Манзилли!N:N,$BD$335,Манзилли!M:M,"Тўланди")</f>
        <v>0</v>
      </c>
      <c r="BD214" s="38">
        <f>+COUNTIFS(Манзилли!N:N,D214,Манзилли!S:S,$BD$335)</f>
        <v>0</v>
      </c>
      <c r="BE214" s="38">
        <f>+COUNTIFS(Манзилли!N:N,D214,Манзилли!S:S,$BD$335,Манзилли!R:R,"Рад")</f>
        <v>0</v>
      </c>
      <c r="BF214" s="38">
        <f>+COUNTIFS(Манзилли!N:N,D214,Манзилли!S:S,$BD$335,Манзилли!R:R,"Жараён")</f>
        <v>0</v>
      </c>
      <c r="BG214" s="38">
        <f>+COUNTIFS(Манзилли!N:N,D214,Манзилли!S:S,$BD$335,Манзилли!R:R,"Қарор")</f>
        <v>0</v>
      </c>
      <c r="BH214" s="38">
        <f>+COUNTIFS(Манзилли!N:N,D214,Манзилли!S:S,$BD$335,Манзилли!R:R,"Тўланди")</f>
        <v>0</v>
      </c>
      <c r="BI214" s="38">
        <f>+COUNTIFS(Манзилли!N:N,D214,Манзилли!S:S,$BI$335)</f>
        <v>0</v>
      </c>
      <c r="BJ214" s="38">
        <f>+COUNTIFS(Манзилли!N:N,D214,Манзилли!S:S,$BI$335,Манзилли!R:R,"Рад")</f>
        <v>0</v>
      </c>
      <c r="BK214" s="38">
        <f>+COUNTIFS(Манзилли!N:N,D214,Манзилли!S:S,$BI$335,Манзилли!R:R,"Жараён")</f>
        <v>0</v>
      </c>
      <c r="BL214" s="41">
        <f>+COUNTIFS(Манзилли!N:N,D214,Манзилли!S:S,$BI$335,Манзилли!R:R,"Қарор")</f>
        <v>0</v>
      </c>
      <c r="BM214" s="39">
        <f>+COUNTIFS(Манзилли!N:N,D214,Манзилли!S:S,$BI$335,Манзилли!R:R,"Тўланди")</f>
        <v>0</v>
      </c>
    </row>
    <row r="215" spans="1:65" ht="49.5" hidden="1" customHeight="1" x14ac:dyDescent="0.25">
      <c r="A215" s="67">
        <v>209</v>
      </c>
      <c r="B215" s="68" t="s">
        <v>19073</v>
      </c>
      <c r="C215" s="72" t="s">
        <v>420</v>
      </c>
      <c r="D215" s="76">
        <v>41204942360072</v>
      </c>
      <c r="E215" s="37">
        <f t="shared" si="21"/>
        <v>23</v>
      </c>
      <c r="F215" s="38">
        <f t="shared" si="22"/>
        <v>7</v>
      </c>
      <c r="G215" s="38">
        <f t="shared" si="23"/>
        <v>0</v>
      </c>
      <c r="H215" s="38">
        <f t="shared" si="24"/>
        <v>2</v>
      </c>
      <c r="I215" s="38">
        <f t="shared" si="25"/>
        <v>0</v>
      </c>
      <c r="J215" s="39">
        <f t="shared" si="26"/>
        <v>14</v>
      </c>
      <c r="K215" s="40">
        <f>+COUNTIFS(Манзилли!N:N,D215,Манзилли!S:S,$K$335)</f>
        <v>4</v>
      </c>
      <c r="L215" s="38">
        <f>+COUNTIFS(Манзилли!N:N,D215,Манзилли!S:S,$K$335,Манзилли!R:R,"Рад")</f>
        <v>4</v>
      </c>
      <c r="M215" s="38">
        <f>+COUNTIFS(Манзилли!N:N,D215,Манзилли!S:S,$K$335,Манзилли!R:R,"Жараён")</f>
        <v>0</v>
      </c>
      <c r="N215" s="38">
        <f>+COUNTIFS(Манзилли!N:N,D215,Манзилли!S:S,$K$335,Манзилли!R:R,"Қарор")</f>
        <v>0</v>
      </c>
      <c r="O215" s="38">
        <f>+COUNTIFS(Манзилли!N:N,D215,Манзилли!S:S,$K$335,Манзилли!R:R,"Тўланди")</f>
        <v>0</v>
      </c>
      <c r="P215" s="38">
        <f>+COUNTIFS(Манзилли!N:N,D215,Манзилли!S:S,$P$335)</f>
        <v>0</v>
      </c>
      <c r="Q215" s="38">
        <f>+COUNTIFS(Манзилли!N:N,D215,Манзилли!S:S,$P$335,Манзилли!R:R,"Рад")</f>
        <v>0</v>
      </c>
      <c r="R215" s="38">
        <f>+COUNTIFS(Манзилли!N:N,D215,Манзилли!S:S,$P$335,Манзилли!R:R,"Жараён")</f>
        <v>0</v>
      </c>
      <c r="S215" s="38">
        <f>+COUNTIFS(Манзилли!N:N,D215,Манзилли!S:S,$P$335,Манзилли!R:R,"Қарор")</f>
        <v>0</v>
      </c>
      <c r="T215" s="38">
        <f>+COUNTIFS(Манзилли!N:N,D215,Манзилли!S:S,$P$335,Манзилли!R:R,"Тўланди")</f>
        <v>0</v>
      </c>
      <c r="U215" s="38">
        <f>+COUNTIFS(Манзилли!N:N,D215,Манзилли!S:S,$U$335)</f>
        <v>19</v>
      </c>
      <c r="V215" s="38">
        <f>+COUNTIFS(Манзилли!N:N,D215,Манзилли!S:S,$U$335,Манзилли!R:R,"Рад")</f>
        <v>3</v>
      </c>
      <c r="W215" s="38">
        <f>+COUNTIFS(Манзилли!N:N,D215,Манзилли!S:S,$U$335,Манзилли!R:R,"Жараён")</f>
        <v>0</v>
      </c>
      <c r="X215" s="38">
        <f>+COUNTIFS(Манзилли!N:N,D215,Манзилли!S:S,$U$335,Манзилли!R:R,"Қарор")</f>
        <v>2</v>
      </c>
      <c r="Y215" s="38">
        <f>+COUNTIFS(Манзилли!N:N,D215,Манзилли!S:S,$U$335,Манзилли!R:R,"Тўланди")</f>
        <v>14</v>
      </c>
      <c r="Z215" s="38">
        <f>+COUNTIFS(Манзилли!N:N,D215,Манзилли!S:S,$Y$335)</f>
        <v>0</v>
      </c>
      <c r="AA215" s="38">
        <f>+COUNTIFS(Манзилли!N:N,D215,Манзилли!S:S,$Y$335,Манзилли!R:R,"Рад")</f>
        <v>0</v>
      </c>
      <c r="AB215" s="38">
        <f>+COUNTIFS(Манзилли!N:N,D215,Манзилли!S:S,$Y$335,Манзилли!R:R,"Жараён")</f>
        <v>0</v>
      </c>
      <c r="AC215" s="38">
        <f>+COUNTIFS(Манзилли!N:N,D215,Манзилли!S:S,$Y$335,Манзилли!R:R,"Қарор")</f>
        <v>0</v>
      </c>
      <c r="AD215" s="38">
        <f>+COUNTIFS(Манзилли!N:N,D215,Манзилли!S:S,$Y$335,Манзилли!R:R,"Тўланди")</f>
        <v>0</v>
      </c>
      <c r="AE215" s="38">
        <f>+COUNTIFS(Манзилли!N:N,D215,Манзилли!S:S,$AD$335)</f>
        <v>0</v>
      </c>
      <c r="AF215" s="38">
        <f>+COUNTIFS(Манзилли!N:N,D215,Манзилли!S:S,$AD$335,Манзилли!R:R,"Рад")</f>
        <v>0</v>
      </c>
      <c r="AG215" s="38">
        <f>+COUNTIFS(Манзилли!N:N,D215,Манзилли!S:S,$AD$335,Манзилли!R:R,"Жараён")</f>
        <v>0</v>
      </c>
      <c r="AH215" s="38">
        <f>+COUNTIFS(Манзилли!N:N,D215,Манзилли!S:S,$AD$335,Манзилли!R:R,"Қарор")</f>
        <v>0</v>
      </c>
      <c r="AI215" s="38">
        <f>+COUNTIFS(Манзилли!N:N,D215,Манзилли!S:S,$AD$335,Манзилли!R:R,"Тўланди")</f>
        <v>0</v>
      </c>
      <c r="AJ215" s="38">
        <f>+COUNTIFS(Манзилли!N:N,D215,Манзилли!S:S,$AJ$335)</f>
        <v>0</v>
      </c>
      <c r="AK215" s="38">
        <f>+COUNTIFS(Манзилли!N:N,D215,Манзилли!S:S,$AJ$335,Манзилли!R:R,"Рад")</f>
        <v>0</v>
      </c>
      <c r="AL215" s="38">
        <f>+COUNTIFS(Манзилли!N:N,D215,Манзилли!S:S,$AJ$335,Манзилли!R:R,"Жараён")</f>
        <v>0</v>
      </c>
      <c r="AM215" s="38">
        <f>+COUNTIFS(Манзилли!N:N,D215,Манзилли!S:S,$AJ$335,Манзилли!R:R,"Қарор")</f>
        <v>0</v>
      </c>
      <c r="AN215" s="38">
        <f>+COUNTIFS(Манзилли!N:N,D215,Манзилли!S:S,$AJ$335,Манзилли!R:R,"Тўланди")</f>
        <v>0</v>
      </c>
      <c r="AO215" s="38">
        <f>+COUNTIFS(Манзилли!N:N,D215,Манзилли!S:S,$AO$335)</f>
        <v>0</v>
      </c>
      <c r="AP215" s="38">
        <f>+COUNTIFS(Манзилли!N:N,D215,Манзилли!S:S,$AO$335,Манзилли!R:R,"Рад")</f>
        <v>0</v>
      </c>
      <c r="AQ215" s="38">
        <f>+COUNTIFS(Манзилли!N:N,D215,Манзилли!S:S,$AO$335,Манзилли!R:R,"Жараён")</f>
        <v>0</v>
      </c>
      <c r="AR215" s="38">
        <f>+COUNTIFS(Манзилли!N:N,D215,Манзилли!S:S,$AO$335,Манзилли!R:R,"Қарор")</f>
        <v>0</v>
      </c>
      <c r="AS215" s="38">
        <f>+COUNTIFS(Манзилли!N:N,D215,Манзилли!S:S,$AO$335,Манзилли!R:R,"Тўланди")</f>
        <v>0</v>
      </c>
      <c r="AT215" s="38">
        <f>+COUNTIFS(Манзилли!D:D,#REF!,Манзилли!I:I,$BD$335)</f>
        <v>0</v>
      </c>
      <c r="AU215" s="38">
        <f>+COUNTIFS(Манзилли!D:D,#REF!,Манзилли!I:I,$BD$335,Манзилли!H:H,"Рад")</f>
        <v>0</v>
      </c>
      <c r="AV215" s="38">
        <f>+COUNTIFS(Манзилли!D:D,#REF!,Манзилли!I:I,$BD$335,Манзилли!H:H,"Жараён")</f>
        <v>0</v>
      </c>
      <c r="AW215" s="38">
        <f>+COUNTIFS(Манзилли!D:D,#REF!,Манзилли!I:I,$BD$335,Манзилли!H:H,"Қарор")</f>
        <v>0</v>
      </c>
      <c r="AX215" s="38">
        <f>+COUNTIFS(Манзилли!D:D,#REF!,Манзилли!I:I,$BD$335,Манзилли!H:H,"Тўланди")</f>
        <v>0</v>
      </c>
      <c r="AY215" s="38">
        <f>+COUNTIFS(Манзилли!I:I,#REF!,Манзилли!N:N,$BD$335)</f>
        <v>0</v>
      </c>
      <c r="AZ215" s="38">
        <f>+COUNTIFS(Манзилли!I:I,#REF!,Манзилли!N:N,$BD$335,Манзилли!M:M,"Рад")</f>
        <v>0</v>
      </c>
      <c r="BA215" s="38">
        <f>+COUNTIFS(Манзилли!I:I,#REF!,Манзилли!N:N,$BD$335,Манзилли!M:M,"Жараён")</f>
        <v>0</v>
      </c>
      <c r="BB215" s="38">
        <f>+COUNTIFS(Манзилли!I:I,#REF!,Манзилли!N:N,$BD$335,Манзилли!M:M,"Қарор")</f>
        <v>0</v>
      </c>
      <c r="BC215" s="38">
        <f>+COUNTIFS(Манзилли!I:I,#REF!,Манзилли!N:N,$BD$335,Манзилли!M:M,"Тўланди")</f>
        <v>0</v>
      </c>
      <c r="BD215" s="38">
        <f>+COUNTIFS(Манзилли!N:N,D215,Манзилли!S:S,$BD$335)</f>
        <v>0</v>
      </c>
      <c r="BE215" s="38">
        <f>+COUNTIFS(Манзилли!N:N,D215,Манзилли!S:S,$BD$335,Манзилли!R:R,"Рад")</f>
        <v>0</v>
      </c>
      <c r="BF215" s="38">
        <f>+COUNTIFS(Манзилли!N:N,D215,Манзилли!S:S,$BD$335,Манзилли!R:R,"Жараён")</f>
        <v>0</v>
      </c>
      <c r="BG215" s="38">
        <f>+COUNTIFS(Манзилли!N:N,D215,Манзилли!S:S,$BD$335,Манзилли!R:R,"Қарор")</f>
        <v>0</v>
      </c>
      <c r="BH215" s="38">
        <f>+COUNTIFS(Манзилли!N:N,D215,Манзилли!S:S,$BD$335,Манзилли!R:R,"Тўланди")</f>
        <v>0</v>
      </c>
      <c r="BI215" s="38">
        <f>+COUNTIFS(Манзилли!N:N,D215,Манзилли!S:S,$BI$335)</f>
        <v>0</v>
      </c>
      <c r="BJ215" s="38">
        <f>+COUNTIFS(Манзилли!N:N,D215,Манзилли!S:S,$BI$335,Манзилли!R:R,"Рад")</f>
        <v>0</v>
      </c>
      <c r="BK215" s="38">
        <f>+COUNTIFS(Манзилли!N:N,D215,Манзилли!S:S,$BI$335,Манзилли!R:R,"Жараён")</f>
        <v>0</v>
      </c>
      <c r="BL215" s="41">
        <f>+COUNTIFS(Манзилли!N:N,D215,Манзилли!S:S,$BI$335,Манзилли!R:R,"Қарор")</f>
        <v>0</v>
      </c>
      <c r="BM215" s="39">
        <f>+COUNTIFS(Манзилли!N:N,D215,Манзилли!S:S,$BI$335,Манзилли!R:R,"Тўланди")</f>
        <v>0</v>
      </c>
    </row>
    <row r="216" spans="1:65" ht="49.5" hidden="1" customHeight="1" x14ac:dyDescent="0.25">
      <c r="A216" s="67">
        <v>210</v>
      </c>
      <c r="B216" s="68" t="s">
        <v>19073</v>
      </c>
      <c r="C216" s="72" t="s">
        <v>1366</v>
      </c>
      <c r="D216" s="76">
        <v>51106025800011</v>
      </c>
      <c r="E216" s="37">
        <f t="shared" si="21"/>
        <v>20</v>
      </c>
      <c r="F216" s="38">
        <f t="shared" si="22"/>
        <v>3</v>
      </c>
      <c r="G216" s="38">
        <f t="shared" si="23"/>
        <v>0</v>
      </c>
      <c r="H216" s="38">
        <f t="shared" si="24"/>
        <v>0</v>
      </c>
      <c r="I216" s="38">
        <f t="shared" si="25"/>
        <v>0</v>
      </c>
      <c r="J216" s="39">
        <f t="shared" si="26"/>
        <v>17</v>
      </c>
      <c r="K216" s="40">
        <f>+COUNTIFS(Манзилли!N:N,D216,Манзилли!S:S,$K$335)</f>
        <v>0</v>
      </c>
      <c r="L216" s="38">
        <f>+COUNTIFS(Манзилли!N:N,D216,Манзилли!S:S,$K$335,Манзилли!R:R,"Рад")</f>
        <v>0</v>
      </c>
      <c r="M216" s="38">
        <f>+COUNTIFS(Манзилли!N:N,D216,Манзилли!S:S,$K$335,Манзилли!R:R,"Жараён")</f>
        <v>0</v>
      </c>
      <c r="N216" s="38">
        <f>+COUNTIFS(Манзилли!N:N,D216,Манзилли!S:S,$K$335,Манзилли!R:R,"Қарор")</f>
        <v>0</v>
      </c>
      <c r="O216" s="38">
        <f>+COUNTIFS(Манзилли!N:N,D216,Манзилли!S:S,$K$335,Манзилли!R:R,"Тўланди")</f>
        <v>0</v>
      </c>
      <c r="P216" s="38">
        <f>+COUNTIFS(Манзилли!N:N,D216,Манзилли!S:S,$P$335)</f>
        <v>0</v>
      </c>
      <c r="Q216" s="38">
        <f>+COUNTIFS(Манзилли!N:N,D216,Манзилли!S:S,$P$335,Манзилли!R:R,"Рад")</f>
        <v>0</v>
      </c>
      <c r="R216" s="38">
        <f>+COUNTIFS(Манзилли!N:N,D216,Манзилли!S:S,$P$335,Манзилли!R:R,"Жараён")</f>
        <v>0</v>
      </c>
      <c r="S216" s="38">
        <f>+COUNTIFS(Манзилли!N:N,D216,Манзилли!S:S,$P$335,Манзилли!R:R,"Қарор")</f>
        <v>0</v>
      </c>
      <c r="T216" s="38">
        <f>+COUNTIFS(Манзилли!N:N,D216,Манзилли!S:S,$P$335,Манзилли!R:R,"Тўланди")</f>
        <v>0</v>
      </c>
      <c r="U216" s="38">
        <f>+COUNTIFS(Манзилли!N:N,D216,Манзилли!S:S,$U$335)</f>
        <v>18</v>
      </c>
      <c r="V216" s="38">
        <f>+COUNTIFS(Манзилли!N:N,D216,Манзилли!S:S,$U$335,Манзилли!R:R,"Рад")</f>
        <v>1</v>
      </c>
      <c r="W216" s="38">
        <f>+COUNTIFS(Манзилли!N:N,D216,Манзилли!S:S,$U$335,Манзилли!R:R,"Жараён")</f>
        <v>0</v>
      </c>
      <c r="X216" s="38">
        <f>+COUNTIFS(Манзилли!N:N,D216,Манзилли!S:S,$U$335,Манзилли!R:R,"Қарор")</f>
        <v>0</v>
      </c>
      <c r="Y216" s="38">
        <f>+COUNTIFS(Манзилли!N:N,D216,Манзилли!S:S,$U$335,Манзилли!R:R,"Тўланди")</f>
        <v>17</v>
      </c>
      <c r="Z216" s="38">
        <f>+COUNTIFS(Манзилли!N:N,D216,Манзилли!S:S,$Y$335)</f>
        <v>2</v>
      </c>
      <c r="AA216" s="38">
        <f>+COUNTIFS(Манзилли!N:N,D216,Манзилли!S:S,$Y$335,Манзилли!R:R,"Рад")</f>
        <v>2</v>
      </c>
      <c r="AB216" s="38">
        <f>+COUNTIFS(Манзилли!N:N,D216,Манзилли!S:S,$Y$335,Манзилли!R:R,"Жараён")</f>
        <v>0</v>
      </c>
      <c r="AC216" s="38">
        <f>+COUNTIFS(Манзилли!N:N,D216,Манзилли!S:S,$Y$335,Манзилли!R:R,"Қарор")</f>
        <v>0</v>
      </c>
      <c r="AD216" s="38">
        <f>+COUNTIFS(Манзилли!N:N,D216,Манзилли!S:S,$Y$335,Манзилли!R:R,"Тўланди")</f>
        <v>0</v>
      </c>
      <c r="AE216" s="38">
        <f>+COUNTIFS(Манзилли!N:N,D216,Манзилли!S:S,$AD$335)</f>
        <v>0</v>
      </c>
      <c r="AF216" s="38">
        <f>+COUNTIFS(Манзилли!N:N,D216,Манзилли!S:S,$AD$335,Манзилли!R:R,"Рад")</f>
        <v>0</v>
      </c>
      <c r="AG216" s="38">
        <f>+COUNTIFS(Манзилли!N:N,D216,Манзилли!S:S,$AD$335,Манзилли!R:R,"Жараён")</f>
        <v>0</v>
      </c>
      <c r="AH216" s="38">
        <f>+COUNTIFS(Манзилли!N:N,D216,Манзилли!S:S,$AD$335,Манзилли!R:R,"Қарор")</f>
        <v>0</v>
      </c>
      <c r="AI216" s="38">
        <f>+COUNTIFS(Манзилли!N:N,D216,Манзилли!S:S,$AD$335,Манзилли!R:R,"Тўланди")</f>
        <v>0</v>
      </c>
      <c r="AJ216" s="38">
        <f>+COUNTIFS(Манзилли!N:N,D216,Манзилли!S:S,$AJ$335)</f>
        <v>0</v>
      </c>
      <c r="AK216" s="38">
        <f>+COUNTIFS(Манзилли!N:N,D216,Манзилли!S:S,$AJ$335,Манзилли!R:R,"Рад")</f>
        <v>0</v>
      </c>
      <c r="AL216" s="38">
        <f>+COUNTIFS(Манзилли!N:N,D216,Манзилли!S:S,$AJ$335,Манзилли!R:R,"Жараён")</f>
        <v>0</v>
      </c>
      <c r="AM216" s="38">
        <f>+COUNTIFS(Манзилли!N:N,D216,Манзилли!S:S,$AJ$335,Манзилли!R:R,"Қарор")</f>
        <v>0</v>
      </c>
      <c r="AN216" s="38">
        <f>+COUNTIFS(Манзилли!N:N,D216,Манзилли!S:S,$AJ$335,Манзилли!R:R,"Тўланди")</f>
        <v>0</v>
      </c>
      <c r="AO216" s="38">
        <f>+COUNTIFS(Манзилли!N:N,D216,Манзилли!S:S,$AO$335)</f>
        <v>0</v>
      </c>
      <c r="AP216" s="38">
        <f>+COUNTIFS(Манзилли!N:N,D216,Манзилли!S:S,$AO$335,Манзилли!R:R,"Рад")</f>
        <v>0</v>
      </c>
      <c r="AQ216" s="38">
        <f>+COUNTIFS(Манзилли!N:N,D216,Манзилли!S:S,$AO$335,Манзилли!R:R,"Жараён")</f>
        <v>0</v>
      </c>
      <c r="AR216" s="38">
        <f>+COUNTIFS(Манзилли!N:N,D216,Манзилли!S:S,$AO$335,Манзилли!R:R,"Қарор")</f>
        <v>0</v>
      </c>
      <c r="AS216" s="38">
        <f>+COUNTIFS(Манзилли!N:N,D216,Манзилли!S:S,$AO$335,Манзилли!R:R,"Тўланди")</f>
        <v>0</v>
      </c>
      <c r="AT216" s="38">
        <f>+COUNTIFS(Манзилли!D:D,#REF!,Манзилли!I:I,$BD$335)</f>
        <v>0</v>
      </c>
      <c r="AU216" s="38">
        <f>+COUNTIFS(Манзилли!D:D,#REF!,Манзилли!I:I,$BD$335,Манзилли!H:H,"Рад")</f>
        <v>0</v>
      </c>
      <c r="AV216" s="38">
        <f>+COUNTIFS(Манзилли!D:D,#REF!,Манзилли!I:I,$BD$335,Манзилли!H:H,"Жараён")</f>
        <v>0</v>
      </c>
      <c r="AW216" s="38">
        <f>+COUNTIFS(Манзилли!D:D,#REF!,Манзилли!I:I,$BD$335,Манзилли!H:H,"Қарор")</f>
        <v>0</v>
      </c>
      <c r="AX216" s="38">
        <f>+COUNTIFS(Манзилли!D:D,#REF!,Манзилли!I:I,$BD$335,Манзилли!H:H,"Тўланди")</f>
        <v>0</v>
      </c>
      <c r="AY216" s="38">
        <f>+COUNTIFS(Манзилли!I:I,#REF!,Манзилли!N:N,$BD$335)</f>
        <v>0</v>
      </c>
      <c r="AZ216" s="38">
        <f>+COUNTIFS(Манзилли!I:I,#REF!,Манзилли!N:N,$BD$335,Манзилли!M:M,"Рад")</f>
        <v>0</v>
      </c>
      <c r="BA216" s="38">
        <f>+COUNTIFS(Манзилли!I:I,#REF!,Манзилли!N:N,$BD$335,Манзилли!M:M,"Жараён")</f>
        <v>0</v>
      </c>
      <c r="BB216" s="38">
        <f>+COUNTIFS(Манзилли!I:I,#REF!,Манзилли!N:N,$BD$335,Манзилли!M:M,"Қарор")</f>
        <v>0</v>
      </c>
      <c r="BC216" s="38">
        <f>+COUNTIFS(Манзилли!I:I,#REF!,Манзилли!N:N,$BD$335,Манзилли!M:M,"Тўланди")</f>
        <v>0</v>
      </c>
      <c r="BD216" s="38">
        <f>+COUNTIFS(Манзилли!N:N,D216,Манзилли!S:S,$BD$335)</f>
        <v>0</v>
      </c>
      <c r="BE216" s="38">
        <f>+COUNTIFS(Манзилли!N:N,D216,Манзилли!S:S,$BD$335,Манзилли!R:R,"Рад")</f>
        <v>0</v>
      </c>
      <c r="BF216" s="38">
        <f>+COUNTIFS(Манзилли!N:N,D216,Манзилли!S:S,$BD$335,Манзилли!R:R,"Жараён")</f>
        <v>0</v>
      </c>
      <c r="BG216" s="38">
        <f>+COUNTIFS(Манзилли!N:N,D216,Манзилли!S:S,$BD$335,Манзилли!R:R,"Қарор")</f>
        <v>0</v>
      </c>
      <c r="BH216" s="38">
        <f>+COUNTIFS(Манзилли!N:N,D216,Манзилли!S:S,$BD$335,Манзилли!R:R,"Тўланди")</f>
        <v>0</v>
      </c>
      <c r="BI216" s="38">
        <f>+COUNTIFS(Манзилли!N:N,D216,Манзилли!S:S,$BI$335)</f>
        <v>0</v>
      </c>
      <c r="BJ216" s="38">
        <f>+COUNTIFS(Манзилли!N:N,D216,Манзилли!S:S,$BI$335,Манзилли!R:R,"Рад")</f>
        <v>0</v>
      </c>
      <c r="BK216" s="38">
        <f>+COUNTIFS(Манзилли!N:N,D216,Манзилли!S:S,$BI$335,Манзилли!R:R,"Жараён")</f>
        <v>0</v>
      </c>
      <c r="BL216" s="41">
        <f>+COUNTIFS(Манзилли!N:N,D216,Манзилли!S:S,$BI$335,Манзилли!R:R,"Қарор")</f>
        <v>0</v>
      </c>
      <c r="BM216" s="39">
        <f>+COUNTIFS(Манзилли!N:N,D216,Манзилли!S:S,$BI$335,Манзилли!R:R,"Тўланди")</f>
        <v>0</v>
      </c>
    </row>
    <row r="217" spans="1:65" ht="49.5" hidden="1" customHeight="1" x14ac:dyDescent="0.25">
      <c r="A217" s="67">
        <v>211</v>
      </c>
      <c r="B217" s="68" t="s">
        <v>19073</v>
      </c>
      <c r="C217" s="72" t="s">
        <v>1668</v>
      </c>
      <c r="D217" s="76">
        <v>32107925800029</v>
      </c>
      <c r="E217" s="37">
        <f t="shared" si="21"/>
        <v>9</v>
      </c>
      <c r="F217" s="38">
        <f t="shared" si="22"/>
        <v>1</v>
      </c>
      <c r="G217" s="38">
        <f t="shared" si="23"/>
        <v>0</v>
      </c>
      <c r="H217" s="38">
        <f t="shared" si="24"/>
        <v>0</v>
      </c>
      <c r="I217" s="38">
        <f t="shared" si="25"/>
        <v>0</v>
      </c>
      <c r="J217" s="39">
        <f t="shared" si="26"/>
        <v>8</v>
      </c>
      <c r="K217" s="40">
        <f>+COUNTIFS(Манзилли!N:N,D217,Манзилли!S:S,$K$335)</f>
        <v>0</v>
      </c>
      <c r="L217" s="38">
        <f>+COUNTIFS(Манзилли!N:N,D217,Манзилли!S:S,$K$335,Манзилли!R:R,"Рад")</f>
        <v>0</v>
      </c>
      <c r="M217" s="38">
        <f>+COUNTIFS(Манзилли!N:N,D217,Манзилли!S:S,$K$335,Манзилли!R:R,"Жараён")</f>
        <v>0</v>
      </c>
      <c r="N217" s="38">
        <f>+COUNTIFS(Манзилли!N:N,D217,Манзилли!S:S,$K$335,Манзилли!R:R,"Қарор")</f>
        <v>0</v>
      </c>
      <c r="O217" s="38">
        <f>+COUNTIFS(Манзилли!N:N,D217,Манзилли!S:S,$K$335,Манзилли!R:R,"Тўланди")</f>
        <v>0</v>
      </c>
      <c r="P217" s="38">
        <f>+COUNTIFS(Манзилли!N:N,D217,Манзилли!S:S,$P$335)</f>
        <v>0</v>
      </c>
      <c r="Q217" s="38">
        <f>+COUNTIFS(Манзилли!N:N,D217,Манзилли!S:S,$P$335,Манзилли!R:R,"Рад")</f>
        <v>0</v>
      </c>
      <c r="R217" s="38">
        <f>+COUNTIFS(Манзилли!N:N,D217,Манзилли!S:S,$P$335,Манзилли!R:R,"Жараён")</f>
        <v>0</v>
      </c>
      <c r="S217" s="38">
        <f>+COUNTIFS(Манзилли!N:N,D217,Манзилли!S:S,$P$335,Манзилли!R:R,"Қарор")</f>
        <v>0</v>
      </c>
      <c r="T217" s="38">
        <f>+COUNTIFS(Манзилли!N:N,D217,Манзилли!S:S,$P$335,Манзилли!R:R,"Тўланди")</f>
        <v>0</v>
      </c>
      <c r="U217" s="38">
        <f>+COUNTIFS(Манзилли!N:N,D217,Манзилли!S:S,$U$335)</f>
        <v>9</v>
      </c>
      <c r="V217" s="38">
        <f>+COUNTIFS(Манзилли!N:N,D217,Манзилли!S:S,$U$335,Манзилли!R:R,"Рад")</f>
        <v>1</v>
      </c>
      <c r="W217" s="38">
        <f>+COUNTIFS(Манзилли!N:N,D217,Манзилли!S:S,$U$335,Манзилли!R:R,"Жараён")</f>
        <v>0</v>
      </c>
      <c r="X217" s="38">
        <f>+COUNTIFS(Манзилли!N:N,D217,Манзилли!S:S,$U$335,Манзилли!R:R,"Қарор")</f>
        <v>0</v>
      </c>
      <c r="Y217" s="38">
        <f>+COUNTIFS(Манзилли!N:N,D217,Манзилли!S:S,$U$335,Манзилли!R:R,"Тўланди")</f>
        <v>8</v>
      </c>
      <c r="Z217" s="38">
        <f>+COUNTIFS(Манзилли!N:N,D217,Манзилли!S:S,$Y$335)</f>
        <v>0</v>
      </c>
      <c r="AA217" s="38">
        <f>+COUNTIFS(Манзилли!N:N,D217,Манзилли!S:S,$Y$335,Манзилли!R:R,"Рад")</f>
        <v>0</v>
      </c>
      <c r="AB217" s="38">
        <f>+COUNTIFS(Манзилли!N:N,D217,Манзилли!S:S,$Y$335,Манзилли!R:R,"Жараён")</f>
        <v>0</v>
      </c>
      <c r="AC217" s="38">
        <f>+COUNTIFS(Манзилли!N:N,D217,Манзилли!S:S,$Y$335,Манзилли!R:R,"Қарор")</f>
        <v>0</v>
      </c>
      <c r="AD217" s="38">
        <f>+COUNTIFS(Манзилли!N:N,D217,Манзилли!S:S,$Y$335,Манзилли!R:R,"Тўланди")</f>
        <v>0</v>
      </c>
      <c r="AE217" s="38">
        <f>+COUNTIFS(Манзилли!N:N,D217,Манзилли!S:S,$AD$335)</f>
        <v>0</v>
      </c>
      <c r="AF217" s="38">
        <f>+COUNTIFS(Манзилли!N:N,D217,Манзилли!S:S,$AD$335,Манзилли!R:R,"Рад")</f>
        <v>0</v>
      </c>
      <c r="AG217" s="38">
        <f>+COUNTIFS(Манзилли!N:N,D217,Манзилли!S:S,$AD$335,Манзилли!R:R,"Жараён")</f>
        <v>0</v>
      </c>
      <c r="AH217" s="38">
        <f>+COUNTIFS(Манзилли!N:N,D217,Манзилли!S:S,$AD$335,Манзилли!R:R,"Қарор")</f>
        <v>0</v>
      </c>
      <c r="AI217" s="38">
        <f>+COUNTIFS(Манзилли!N:N,D217,Манзилли!S:S,$AD$335,Манзилли!R:R,"Тўланди")</f>
        <v>0</v>
      </c>
      <c r="AJ217" s="38">
        <f>+COUNTIFS(Манзилли!N:N,D217,Манзилли!S:S,$AJ$335)</f>
        <v>0</v>
      </c>
      <c r="AK217" s="38">
        <f>+COUNTIFS(Манзилли!N:N,D217,Манзилли!S:S,$AJ$335,Манзилли!R:R,"Рад")</f>
        <v>0</v>
      </c>
      <c r="AL217" s="38">
        <f>+COUNTIFS(Манзилли!N:N,D217,Манзилли!S:S,$AJ$335,Манзилли!R:R,"Жараён")</f>
        <v>0</v>
      </c>
      <c r="AM217" s="38">
        <f>+COUNTIFS(Манзилли!N:N,D217,Манзилли!S:S,$AJ$335,Манзилли!R:R,"Қарор")</f>
        <v>0</v>
      </c>
      <c r="AN217" s="38">
        <f>+COUNTIFS(Манзилли!N:N,D217,Манзилли!S:S,$AJ$335,Манзилли!R:R,"Тўланди")</f>
        <v>0</v>
      </c>
      <c r="AO217" s="38">
        <f>+COUNTIFS(Манзилли!N:N,D217,Манзилли!S:S,$AO$335)</f>
        <v>0</v>
      </c>
      <c r="AP217" s="38">
        <f>+COUNTIFS(Манзилли!N:N,D217,Манзилли!S:S,$AO$335,Манзилли!R:R,"Рад")</f>
        <v>0</v>
      </c>
      <c r="AQ217" s="38">
        <f>+COUNTIFS(Манзилли!N:N,D217,Манзилли!S:S,$AO$335,Манзилли!R:R,"Жараён")</f>
        <v>0</v>
      </c>
      <c r="AR217" s="38">
        <f>+COUNTIFS(Манзилли!N:N,D217,Манзилли!S:S,$AO$335,Манзилли!R:R,"Қарор")</f>
        <v>0</v>
      </c>
      <c r="AS217" s="38">
        <f>+COUNTIFS(Манзилли!N:N,D217,Манзилли!S:S,$AO$335,Манзилли!R:R,"Тўланди")</f>
        <v>0</v>
      </c>
      <c r="AT217" s="38">
        <f>+COUNTIFS(Манзилли!D:D,#REF!,Манзилли!I:I,$BD$335)</f>
        <v>0</v>
      </c>
      <c r="AU217" s="38">
        <f>+COUNTIFS(Манзилли!D:D,#REF!,Манзилли!I:I,$BD$335,Манзилли!H:H,"Рад")</f>
        <v>0</v>
      </c>
      <c r="AV217" s="38">
        <f>+COUNTIFS(Манзилли!D:D,#REF!,Манзилли!I:I,$BD$335,Манзилли!H:H,"Жараён")</f>
        <v>0</v>
      </c>
      <c r="AW217" s="38">
        <f>+COUNTIFS(Манзилли!D:D,#REF!,Манзилли!I:I,$BD$335,Манзилли!H:H,"Қарор")</f>
        <v>0</v>
      </c>
      <c r="AX217" s="38">
        <f>+COUNTIFS(Манзилли!D:D,#REF!,Манзилли!I:I,$BD$335,Манзилли!H:H,"Тўланди")</f>
        <v>0</v>
      </c>
      <c r="AY217" s="38">
        <f>+COUNTIFS(Манзилли!I:I,#REF!,Манзилли!N:N,$BD$335)</f>
        <v>0</v>
      </c>
      <c r="AZ217" s="38">
        <f>+COUNTIFS(Манзилли!I:I,#REF!,Манзилли!N:N,$BD$335,Манзилли!M:M,"Рад")</f>
        <v>0</v>
      </c>
      <c r="BA217" s="38">
        <f>+COUNTIFS(Манзилли!I:I,#REF!,Манзилли!N:N,$BD$335,Манзилли!M:M,"Жараён")</f>
        <v>0</v>
      </c>
      <c r="BB217" s="38">
        <f>+COUNTIFS(Манзилли!I:I,#REF!,Манзилли!N:N,$BD$335,Манзилли!M:M,"Қарор")</f>
        <v>0</v>
      </c>
      <c r="BC217" s="38">
        <f>+COUNTIFS(Манзилли!I:I,#REF!,Манзилли!N:N,$BD$335,Манзилли!M:M,"Тўланди")</f>
        <v>0</v>
      </c>
      <c r="BD217" s="38">
        <f>+COUNTIFS(Манзилли!N:N,D217,Манзилли!S:S,$BD$335)</f>
        <v>0</v>
      </c>
      <c r="BE217" s="38">
        <f>+COUNTIFS(Манзилли!N:N,D217,Манзилли!S:S,$BD$335,Манзилли!R:R,"Рад")</f>
        <v>0</v>
      </c>
      <c r="BF217" s="38">
        <f>+COUNTIFS(Манзилли!N:N,D217,Манзилли!S:S,$BD$335,Манзилли!R:R,"Жараён")</f>
        <v>0</v>
      </c>
      <c r="BG217" s="38">
        <f>+COUNTIFS(Манзилли!N:N,D217,Манзилли!S:S,$BD$335,Манзилли!R:R,"Қарор")</f>
        <v>0</v>
      </c>
      <c r="BH217" s="38">
        <f>+COUNTIFS(Манзилли!N:N,D217,Манзилли!S:S,$BD$335,Манзилли!R:R,"Тўланди")</f>
        <v>0</v>
      </c>
      <c r="BI217" s="38">
        <f>+COUNTIFS(Манзилли!N:N,D217,Манзилли!S:S,$BI$335)</f>
        <v>0</v>
      </c>
      <c r="BJ217" s="38">
        <f>+COUNTIFS(Манзилли!N:N,D217,Манзилли!S:S,$BI$335,Манзилли!R:R,"Рад")</f>
        <v>0</v>
      </c>
      <c r="BK217" s="38">
        <f>+COUNTIFS(Манзилли!N:N,D217,Манзилли!S:S,$BI$335,Манзилли!R:R,"Жараён")</f>
        <v>0</v>
      </c>
      <c r="BL217" s="41">
        <f>+COUNTIFS(Манзилли!N:N,D217,Манзилли!S:S,$BI$335,Манзилли!R:R,"Қарор")</f>
        <v>0</v>
      </c>
      <c r="BM217" s="39">
        <f>+COUNTIFS(Манзилли!N:N,D217,Манзилли!S:S,$BI$335,Манзилли!R:R,"Тўланди")</f>
        <v>0</v>
      </c>
    </row>
    <row r="218" spans="1:65" ht="49.5" hidden="1" customHeight="1" x14ac:dyDescent="0.25">
      <c r="A218" s="67">
        <v>212</v>
      </c>
      <c r="B218" s="68" t="s">
        <v>19073</v>
      </c>
      <c r="C218" s="72" t="s">
        <v>815</v>
      </c>
      <c r="D218" s="76">
        <v>50105015840016</v>
      </c>
      <c r="E218" s="37">
        <f t="shared" si="21"/>
        <v>19</v>
      </c>
      <c r="F218" s="38">
        <f t="shared" si="22"/>
        <v>1</v>
      </c>
      <c r="G218" s="38">
        <f t="shared" si="23"/>
        <v>0</v>
      </c>
      <c r="H218" s="38">
        <f t="shared" si="24"/>
        <v>4</v>
      </c>
      <c r="I218" s="38">
        <f t="shared" si="25"/>
        <v>0</v>
      </c>
      <c r="J218" s="39">
        <f t="shared" si="26"/>
        <v>14</v>
      </c>
      <c r="K218" s="40">
        <f>+COUNTIFS(Манзилли!N:N,D218,Манзилли!S:S,$K$335)</f>
        <v>0</v>
      </c>
      <c r="L218" s="38">
        <f>+COUNTIFS(Манзилли!N:N,D218,Манзилли!S:S,$K$335,Манзилли!R:R,"Рад")</f>
        <v>0</v>
      </c>
      <c r="M218" s="38">
        <f>+COUNTIFS(Манзилли!N:N,D218,Манзилли!S:S,$K$335,Манзилли!R:R,"Жараён")</f>
        <v>0</v>
      </c>
      <c r="N218" s="38">
        <f>+COUNTIFS(Манзилли!N:N,D218,Манзилли!S:S,$K$335,Манзилли!R:R,"Қарор")</f>
        <v>0</v>
      </c>
      <c r="O218" s="38">
        <f>+COUNTIFS(Манзилли!N:N,D218,Манзилли!S:S,$K$335,Манзилли!R:R,"Тўланди")</f>
        <v>0</v>
      </c>
      <c r="P218" s="38">
        <f>+COUNTIFS(Манзилли!N:N,D218,Манзилли!S:S,$P$335)</f>
        <v>0</v>
      </c>
      <c r="Q218" s="38">
        <f>+COUNTIFS(Манзилли!N:N,D218,Манзилли!S:S,$P$335,Манзилли!R:R,"Рад")</f>
        <v>0</v>
      </c>
      <c r="R218" s="38">
        <f>+COUNTIFS(Манзилли!N:N,D218,Манзилли!S:S,$P$335,Манзилли!R:R,"Жараён")</f>
        <v>0</v>
      </c>
      <c r="S218" s="38">
        <f>+COUNTIFS(Манзилли!N:N,D218,Манзилли!S:S,$P$335,Манзилли!R:R,"Қарор")</f>
        <v>0</v>
      </c>
      <c r="T218" s="38">
        <f>+COUNTIFS(Манзилли!N:N,D218,Манзилли!S:S,$P$335,Манзилли!R:R,"Тўланди")</f>
        <v>0</v>
      </c>
      <c r="U218" s="38">
        <f>+COUNTIFS(Манзилли!N:N,D218,Манзилли!S:S,$U$335)</f>
        <v>19</v>
      </c>
      <c r="V218" s="38">
        <f>+COUNTIFS(Манзилли!N:N,D218,Манзилли!S:S,$U$335,Манзилли!R:R,"Рад")</f>
        <v>1</v>
      </c>
      <c r="W218" s="38">
        <f>+COUNTIFS(Манзилли!N:N,D218,Манзилли!S:S,$U$335,Манзилли!R:R,"Жараён")</f>
        <v>0</v>
      </c>
      <c r="X218" s="38">
        <f>+COUNTIFS(Манзилли!N:N,D218,Манзилли!S:S,$U$335,Манзилли!R:R,"Қарор")</f>
        <v>4</v>
      </c>
      <c r="Y218" s="38">
        <f>+COUNTIFS(Манзилли!N:N,D218,Манзилли!S:S,$U$335,Манзилли!R:R,"Тўланди")</f>
        <v>14</v>
      </c>
      <c r="Z218" s="38">
        <f>+COUNTIFS(Манзилли!N:N,D218,Манзилли!S:S,$Y$335)</f>
        <v>0</v>
      </c>
      <c r="AA218" s="38">
        <f>+COUNTIFS(Манзилли!N:N,D218,Манзилли!S:S,$Y$335,Манзилли!R:R,"Рад")</f>
        <v>0</v>
      </c>
      <c r="AB218" s="38">
        <f>+COUNTIFS(Манзилли!N:N,D218,Манзилли!S:S,$Y$335,Манзилли!R:R,"Жараён")</f>
        <v>0</v>
      </c>
      <c r="AC218" s="38">
        <f>+COUNTIFS(Манзилли!N:N,D218,Манзилли!S:S,$Y$335,Манзилли!R:R,"Қарор")</f>
        <v>0</v>
      </c>
      <c r="AD218" s="38">
        <f>+COUNTIFS(Манзилли!N:N,D218,Манзилли!S:S,$Y$335,Манзилли!R:R,"Тўланди")</f>
        <v>0</v>
      </c>
      <c r="AE218" s="38">
        <f>+COUNTIFS(Манзилли!N:N,D218,Манзилли!S:S,$AD$335)</f>
        <v>0</v>
      </c>
      <c r="AF218" s="38">
        <f>+COUNTIFS(Манзилли!N:N,D218,Манзилли!S:S,$AD$335,Манзилли!R:R,"Рад")</f>
        <v>0</v>
      </c>
      <c r="AG218" s="38">
        <f>+COUNTIFS(Манзилли!N:N,D218,Манзилли!S:S,$AD$335,Манзилли!R:R,"Жараён")</f>
        <v>0</v>
      </c>
      <c r="AH218" s="38">
        <f>+COUNTIFS(Манзилли!N:N,D218,Манзилли!S:S,$AD$335,Манзилли!R:R,"Қарор")</f>
        <v>0</v>
      </c>
      <c r="AI218" s="38">
        <f>+COUNTIFS(Манзилли!N:N,D218,Манзилли!S:S,$AD$335,Манзилли!R:R,"Тўланди")</f>
        <v>0</v>
      </c>
      <c r="AJ218" s="38">
        <f>+COUNTIFS(Манзилли!N:N,D218,Манзилли!S:S,$AJ$335)</f>
        <v>0</v>
      </c>
      <c r="AK218" s="38">
        <f>+COUNTIFS(Манзилли!N:N,D218,Манзилли!S:S,$AJ$335,Манзилли!R:R,"Рад")</f>
        <v>0</v>
      </c>
      <c r="AL218" s="38">
        <f>+COUNTIFS(Манзилли!N:N,D218,Манзилли!S:S,$AJ$335,Манзилли!R:R,"Жараён")</f>
        <v>0</v>
      </c>
      <c r="AM218" s="38">
        <f>+COUNTIFS(Манзилли!N:N,D218,Манзилли!S:S,$AJ$335,Манзилли!R:R,"Қарор")</f>
        <v>0</v>
      </c>
      <c r="AN218" s="38">
        <f>+COUNTIFS(Манзилли!N:N,D218,Манзилли!S:S,$AJ$335,Манзилли!R:R,"Тўланди")</f>
        <v>0</v>
      </c>
      <c r="AO218" s="38">
        <f>+COUNTIFS(Манзилли!N:N,D218,Манзилли!S:S,$AO$335)</f>
        <v>0</v>
      </c>
      <c r="AP218" s="38">
        <f>+COUNTIFS(Манзилли!N:N,D218,Манзилли!S:S,$AO$335,Манзилли!R:R,"Рад")</f>
        <v>0</v>
      </c>
      <c r="AQ218" s="38">
        <f>+COUNTIFS(Манзилли!N:N,D218,Манзилли!S:S,$AO$335,Манзилли!R:R,"Жараён")</f>
        <v>0</v>
      </c>
      <c r="AR218" s="38">
        <f>+COUNTIFS(Манзилли!N:N,D218,Манзилли!S:S,$AO$335,Манзилли!R:R,"Қарор")</f>
        <v>0</v>
      </c>
      <c r="AS218" s="38">
        <f>+COUNTIFS(Манзилли!N:N,D218,Манзилли!S:S,$AO$335,Манзилли!R:R,"Тўланди")</f>
        <v>0</v>
      </c>
      <c r="AT218" s="38">
        <f>+COUNTIFS(Манзилли!D:D,#REF!,Манзилли!I:I,$BD$335)</f>
        <v>0</v>
      </c>
      <c r="AU218" s="38">
        <f>+COUNTIFS(Манзилли!D:D,#REF!,Манзилли!I:I,$BD$335,Манзилли!H:H,"Рад")</f>
        <v>0</v>
      </c>
      <c r="AV218" s="38">
        <f>+COUNTIFS(Манзилли!D:D,#REF!,Манзилли!I:I,$BD$335,Манзилли!H:H,"Жараён")</f>
        <v>0</v>
      </c>
      <c r="AW218" s="38">
        <f>+COUNTIFS(Манзилли!D:D,#REF!,Манзилли!I:I,$BD$335,Манзилли!H:H,"Қарор")</f>
        <v>0</v>
      </c>
      <c r="AX218" s="38">
        <f>+COUNTIFS(Манзилли!D:D,#REF!,Манзилли!I:I,$BD$335,Манзилли!H:H,"Тўланди")</f>
        <v>0</v>
      </c>
      <c r="AY218" s="38">
        <f>+COUNTIFS(Манзилли!I:I,#REF!,Манзилли!N:N,$BD$335)</f>
        <v>0</v>
      </c>
      <c r="AZ218" s="38">
        <f>+COUNTIFS(Манзилли!I:I,#REF!,Манзилли!N:N,$BD$335,Манзилли!M:M,"Рад")</f>
        <v>0</v>
      </c>
      <c r="BA218" s="38">
        <f>+COUNTIFS(Манзилли!I:I,#REF!,Манзилли!N:N,$BD$335,Манзилли!M:M,"Жараён")</f>
        <v>0</v>
      </c>
      <c r="BB218" s="38">
        <f>+COUNTIFS(Манзилли!I:I,#REF!,Манзилли!N:N,$BD$335,Манзилли!M:M,"Қарор")</f>
        <v>0</v>
      </c>
      <c r="BC218" s="38">
        <f>+COUNTIFS(Манзилли!I:I,#REF!,Манзилли!N:N,$BD$335,Манзилли!M:M,"Тўланди")</f>
        <v>0</v>
      </c>
      <c r="BD218" s="38">
        <f>+COUNTIFS(Манзилли!N:N,D218,Манзилли!S:S,$BD$335)</f>
        <v>0</v>
      </c>
      <c r="BE218" s="38">
        <f>+COUNTIFS(Манзилли!N:N,D218,Манзилли!S:S,$BD$335,Манзилли!R:R,"Рад")</f>
        <v>0</v>
      </c>
      <c r="BF218" s="38">
        <f>+COUNTIFS(Манзилли!N:N,D218,Манзилли!S:S,$BD$335,Манзилли!R:R,"Жараён")</f>
        <v>0</v>
      </c>
      <c r="BG218" s="38">
        <f>+COUNTIFS(Манзилли!N:N,D218,Манзилли!S:S,$BD$335,Манзилли!R:R,"Қарор")</f>
        <v>0</v>
      </c>
      <c r="BH218" s="38">
        <f>+COUNTIFS(Манзилли!N:N,D218,Манзилли!S:S,$BD$335,Манзилли!R:R,"Тўланди")</f>
        <v>0</v>
      </c>
      <c r="BI218" s="38">
        <f>+COUNTIFS(Манзилли!N:N,D218,Манзилли!S:S,$BI$335)</f>
        <v>0</v>
      </c>
      <c r="BJ218" s="38">
        <f>+COUNTIFS(Манзилли!N:N,D218,Манзилли!S:S,$BI$335,Манзилли!R:R,"Рад")</f>
        <v>0</v>
      </c>
      <c r="BK218" s="38">
        <f>+COUNTIFS(Манзилли!N:N,D218,Манзилли!S:S,$BI$335,Манзилли!R:R,"Жараён")</f>
        <v>0</v>
      </c>
      <c r="BL218" s="41">
        <f>+COUNTIFS(Манзилли!N:N,D218,Манзилли!S:S,$BI$335,Манзилли!R:R,"Қарор")</f>
        <v>0</v>
      </c>
      <c r="BM218" s="39">
        <f>+COUNTIFS(Манзилли!N:N,D218,Манзилли!S:S,$BI$335,Манзилли!R:R,"Тўланди")</f>
        <v>0</v>
      </c>
    </row>
    <row r="219" spans="1:65" ht="49.5" hidden="1" customHeight="1" x14ac:dyDescent="0.25">
      <c r="A219" s="67">
        <v>213</v>
      </c>
      <c r="B219" s="68" t="s">
        <v>19073</v>
      </c>
      <c r="C219" s="72" t="s">
        <v>93</v>
      </c>
      <c r="D219" s="76">
        <v>40412882360055</v>
      </c>
      <c r="E219" s="37">
        <f t="shared" si="21"/>
        <v>20</v>
      </c>
      <c r="F219" s="38">
        <f t="shared" si="22"/>
        <v>4</v>
      </c>
      <c r="G219" s="38">
        <f t="shared" si="23"/>
        <v>0</v>
      </c>
      <c r="H219" s="38">
        <f t="shared" si="24"/>
        <v>1</v>
      </c>
      <c r="I219" s="38">
        <f t="shared" si="25"/>
        <v>0</v>
      </c>
      <c r="J219" s="39">
        <f t="shared" si="26"/>
        <v>15</v>
      </c>
      <c r="K219" s="40">
        <f>+COUNTIFS(Манзилли!N:N,D219,Манзилли!S:S,$K$335)</f>
        <v>0</v>
      </c>
      <c r="L219" s="38">
        <f>+COUNTIFS(Манзилли!N:N,D219,Манзилли!S:S,$K$335,Манзилли!R:R,"Рад")</f>
        <v>0</v>
      </c>
      <c r="M219" s="38">
        <f>+COUNTIFS(Манзилли!N:N,D219,Манзилли!S:S,$K$335,Манзилли!R:R,"Жараён")</f>
        <v>0</v>
      </c>
      <c r="N219" s="38">
        <f>+COUNTIFS(Манзилли!N:N,D219,Манзилли!S:S,$K$335,Манзилли!R:R,"Қарор")</f>
        <v>0</v>
      </c>
      <c r="O219" s="38">
        <f>+COUNTIFS(Манзилли!N:N,D219,Манзилли!S:S,$K$335,Манзилли!R:R,"Тўланди")</f>
        <v>0</v>
      </c>
      <c r="P219" s="38">
        <f>+COUNTIFS(Манзилли!N:N,D219,Манзилли!S:S,$P$335)</f>
        <v>0</v>
      </c>
      <c r="Q219" s="38">
        <f>+COUNTIFS(Манзилли!N:N,D219,Манзилли!S:S,$P$335,Манзилли!R:R,"Рад")</f>
        <v>0</v>
      </c>
      <c r="R219" s="38">
        <f>+COUNTIFS(Манзилли!N:N,D219,Манзилли!S:S,$P$335,Манзилли!R:R,"Жараён")</f>
        <v>0</v>
      </c>
      <c r="S219" s="38">
        <f>+COUNTIFS(Манзилли!N:N,D219,Манзилли!S:S,$P$335,Манзилли!R:R,"Қарор")</f>
        <v>0</v>
      </c>
      <c r="T219" s="38">
        <f>+COUNTIFS(Манзилли!N:N,D219,Манзилли!S:S,$P$335,Манзилли!R:R,"Тўланди")</f>
        <v>0</v>
      </c>
      <c r="U219" s="38">
        <f>+COUNTIFS(Манзилли!N:N,D219,Манзилли!S:S,$U$335)</f>
        <v>18</v>
      </c>
      <c r="V219" s="38">
        <f>+COUNTIFS(Манзилли!N:N,D219,Манзилли!S:S,$U$335,Манзилли!R:R,"Рад")</f>
        <v>2</v>
      </c>
      <c r="W219" s="38">
        <f>+COUNTIFS(Манзилли!N:N,D219,Манзилли!S:S,$U$335,Манзилли!R:R,"Жараён")</f>
        <v>0</v>
      </c>
      <c r="X219" s="38">
        <f>+COUNTIFS(Манзилли!N:N,D219,Манзилли!S:S,$U$335,Манзилли!R:R,"Қарор")</f>
        <v>1</v>
      </c>
      <c r="Y219" s="38">
        <f>+COUNTIFS(Манзилли!N:N,D219,Манзилли!S:S,$U$335,Манзилли!R:R,"Тўланди")</f>
        <v>15</v>
      </c>
      <c r="Z219" s="38">
        <f>+COUNTIFS(Манзилли!N:N,D219,Манзилли!S:S,$Y$335)</f>
        <v>1</v>
      </c>
      <c r="AA219" s="38">
        <f>+COUNTIFS(Манзилли!N:N,D219,Манзилли!S:S,$Y$335,Манзилли!R:R,"Рад")</f>
        <v>1</v>
      </c>
      <c r="AB219" s="38">
        <f>+COUNTIFS(Манзилли!N:N,D219,Манзилли!S:S,$Y$335,Манзилли!R:R,"Жараён")</f>
        <v>0</v>
      </c>
      <c r="AC219" s="38">
        <f>+COUNTIFS(Манзилли!N:N,D219,Манзилли!S:S,$Y$335,Манзилли!R:R,"Қарор")</f>
        <v>0</v>
      </c>
      <c r="AD219" s="38">
        <f>+COUNTIFS(Манзилли!N:N,D219,Манзилли!S:S,$Y$335,Манзилли!R:R,"Тўланди")</f>
        <v>0</v>
      </c>
      <c r="AE219" s="38">
        <f>+COUNTIFS(Манзилли!N:N,D219,Манзилли!S:S,$AD$335)</f>
        <v>0</v>
      </c>
      <c r="AF219" s="38">
        <f>+COUNTIFS(Манзилли!N:N,D219,Манзилли!S:S,$AD$335,Манзилли!R:R,"Рад")</f>
        <v>0</v>
      </c>
      <c r="AG219" s="38">
        <f>+COUNTIFS(Манзилли!N:N,D219,Манзилли!S:S,$AD$335,Манзилли!R:R,"Жараён")</f>
        <v>0</v>
      </c>
      <c r="AH219" s="38">
        <f>+COUNTIFS(Манзилли!N:N,D219,Манзилли!S:S,$AD$335,Манзилли!R:R,"Қарор")</f>
        <v>0</v>
      </c>
      <c r="AI219" s="38">
        <f>+COUNTIFS(Манзилли!N:N,D219,Манзилли!S:S,$AD$335,Манзилли!R:R,"Тўланди")</f>
        <v>0</v>
      </c>
      <c r="AJ219" s="38">
        <f>+COUNTIFS(Манзилли!N:N,D219,Манзилли!S:S,$AJ$335)</f>
        <v>1</v>
      </c>
      <c r="AK219" s="38">
        <f>+COUNTIFS(Манзилли!N:N,D219,Манзилли!S:S,$AJ$335,Манзилли!R:R,"Рад")</f>
        <v>1</v>
      </c>
      <c r="AL219" s="38">
        <f>+COUNTIFS(Манзилли!N:N,D219,Манзилли!S:S,$AJ$335,Манзилли!R:R,"Жараён")</f>
        <v>0</v>
      </c>
      <c r="AM219" s="38">
        <f>+COUNTIFS(Манзилли!N:N,D219,Манзилли!S:S,$AJ$335,Манзилли!R:R,"Қарор")</f>
        <v>0</v>
      </c>
      <c r="AN219" s="38">
        <f>+COUNTIFS(Манзилли!N:N,D219,Манзилли!S:S,$AJ$335,Манзилли!R:R,"Тўланди")</f>
        <v>0</v>
      </c>
      <c r="AO219" s="38">
        <f>+COUNTIFS(Манзилли!N:N,D219,Манзилли!S:S,$AO$335)</f>
        <v>0</v>
      </c>
      <c r="AP219" s="38">
        <f>+COUNTIFS(Манзилли!N:N,D219,Манзилли!S:S,$AO$335,Манзилли!R:R,"Рад")</f>
        <v>0</v>
      </c>
      <c r="AQ219" s="38">
        <f>+COUNTIFS(Манзилли!N:N,D219,Манзилли!S:S,$AO$335,Манзилли!R:R,"Жараён")</f>
        <v>0</v>
      </c>
      <c r="AR219" s="38">
        <f>+COUNTIFS(Манзилли!N:N,D219,Манзилли!S:S,$AO$335,Манзилли!R:R,"Қарор")</f>
        <v>0</v>
      </c>
      <c r="AS219" s="38">
        <f>+COUNTIFS(Манзилли!N:N,D219,Манзилли!S:S,$AO$335,Манзилли!R:R,"Тўланди")</f>
        <v>0</v>
      </c>
      <c r="AT219" s="38">
        <f>+COUNTIFS(Манзилли!D:D,#REF!,Манзилли!I:I,$BD$335)</f>
        <v>0</v>
      </c>
      <c r="AU219" s="38">
        <f>+COUNTIFS(Манзилли!D:D,#REF!,Манзилли!I:I,$BD$335,Манзилли!H:H,"Рад")</f>
        <v>0</v>
      </c>
      <c r="AV219" s="38">
        <f>+COUNTIFS(Манзилли!D:D,#REF!,Манзилли!I:I,$BD$335,Манзилли!H:H,"Жараён")</f>
        <v>0</v>
      </c>
      <c r="AW219" s="38">
        <f>+COUNTIFS(Манзилли!D:D,#REF!,Манзилли!I:I,$BD$335,Манзилли!H:H,"Қарор")</f>
        <v>0</v>
      </c>
      <c r="AX219" s="38">
        <f>+COUNTIFS(Манзилли!D:D,#REF!,Манзилли!I:I,$BD$335,Манзилли!H:H,"Тўланди")</f>
        <v>0</v>
      </c>
      <c r="AY219" s="38">
        <f>+COUNTIFS(Манзилли!I:I,#REF!,Манзилли!N:N,$BD$335)</f>
        <v>0</v>
      </c>
      <c r="AZ219" s="38">
        <f>+COUNTIFS(Манзилли!I:I,#REF!,Манзилли!N:N,$BD$335,Манзилли!M:M,"Рад")</f>
        <v>0</v>
      </c>
      <c r="BA219" s="38">
        <f>+COUNTIFS(Манзилли!I:I,#REF!,Манзилли!N:N,$BD$335,Манзилли!M:M,"Жараён")</f>
        <v>0</v>
      </c>
      <c r="BB219" s="38">
        <f>+COUNTIFS(Манзилли!I:I,#REF!,Манзилли!N:N,$BD$335,Манзилли!M:M,"Қарор")</f>
        <v>0</v>
      </c>
      <c r="BC219" s="38">
        <f>+COUNTIFS(Манзилли!I:I,#REF!,Манзилли!N:N,$BD$335,Манзилли!M:M,"Тўланди")</f>
        <v>0</v>
      </c>
      <c r="BD219" s="38">
        <f>+COUNTIFS(Манзилли!N:N,D219,Манзилли!S:S,$BD$335)</f>
        <v>0</v>
      </c>
      <c r="BE219" s="38">
        <f>+COUNTIFS(Манзилли!N:N,D219,Манзилли!S:S,$BD$335,Манзилли!R:R,"Рад")</f>
        <v>0</v>
      </c>
      <c r="BF219" s="38">
        <f>+COUNTIFS(Манзилли!N:N,D219,Манзилли!S:S,$BD$335,Манзилли!R:R,"Жараён")</f>
        <v>0</v>
      </c>
      <c r="BG219" s="38">
        <f>+COUNTIFS(Манзилли!N:N,D219,Манзилли!S:S,$BD$335,Манзилли!R:R,"Қарор")</f>
        <v>0</v>
      </c>
      <c r="BH219" s="38">
        <f>+COUNTIFS(Манзилли!N:N,D219,Манзилли!S:S,$BD$335,Манзилли!R:R,"Тўланди")</f>
        <v>0</v>
      </c>
      <c r="BI219" s="38">
        <f>+COUNTIFS(Манзилли!N:N,D219,Манзилли!S:S,$BI$335)</f>
        <v>0</v>
      </c>
      <c r="BJ219" s="38">
        <f>+COUNTIFS(Манзилли!N:N,D219,Манзилли!S:S,$BI$335,Манзилли!R:R,"Рад")</f>
        <v>0</v>
      </c>
      <c r="BK219" s="38">
        <f>+COUNTIFS(Манзилли!N:N,D219,Манзилли!S:S,$BI$335,Манзилли!R:R,"Жараён")</f>
        <v>0</v>
      </c>
      <c r="BL219" s="41">
        <f>+COUNTIFS(Манзилли!N:N,D219,Манзилли!S:S,$BI$335,Манзилли!R:R,"Қарор")</f>
        <v>0</v>
      </c>
      <c r="BM219" s="39">
        <f>+COUNTIFS(Манзилли!N:N,D219,Манзилли!S:S,$BI$335,Манзилли!R:R,"Тўланди")</f>
        <v>0</v>
      </c>
    </row>
    <row r="220" spans="1:65" ht="49.5" hidden="1" customHeight="1" x14ac:dyDescent="0.25">
      <c r="A220" s="67">
        <v>214</v>
      </c>
      <c r="B220" s="68" t="s">
        <v>19073</v>
      </c>
      <c r="C220" s="72" t="s">
        <v>316</v>
      </c>
      <c r="D220" s="76">
        <v>32005852360037</v>
      </c>
      <c r="E220" s="37">
        <f t="shared" si="21"/>
        <v>6</v>
      </c>
      <c r="F220" s="38">
        <f t="shared" si="22"/>
        <v>2</v>
      </c>
      <c r="G220" s="38">
        <f t="shared" si="23"/>
        <v>0</v>
      </c>
      <c r="H220" s="38">
        <f t="shared" si="24"/>
        <v>1</v>
      </c>
      <c r="I220" s="38">
        <f t="shared" si="25"/>
        <v>0</v>
      </c>
      <c r="J220" s="39">
        <f t="shared" si="26"/>
        <v>3</v>
      </c>
      <c r="K220" s="40">
        <f>+COUNTIFS(Манзилли!N:N,D220,Манзилли!S:S,$K$335)</f>
        <v>0</v>
      </c>
      <c r="L220" s="38">
        <f>+COUNTIFS(Манзилли!N:N,D220,Манзилли!S:S,$K$335,Манзилли!R:R,"Рад")</f>
        <v>0</v>
      </c>
      <c r="M220" s="38">
        <f>+COUNTIFS(Манзилли!N:N,D220,Манзилли!S:S,$K$335,Манзилли!R:R,"Жараён")</f>
        <v>0</v>
      </c>
      <c r="N220" s="38">
        <f>+COUNTIFS(Манзилли!N:N,D220,Манзилли!S:S,$K$335,Манзилли!R:R,"Қарор")</f>
        <v>0</v>
      </c>
      <c r="O220" s="38">
        <f>+COUNTIFS(Манзилли!N:N,D220,Манзилли!S:S,$K$335,Манзилли!R:R,"Тўланди")</f>
        <v>0</v>
      </c>
      <c r="P220" s="38">
        <f>+COUNTIFS(Манзилли!N:N,D220,Манзилли!S:S,$P$335)</f>
        <v>0</v>
      </c>
      <c r="Q220" s="38">
        <f>+COUNTIFS(Манзилли!N:N,D220,Манзилли!S:S,$P$335,Манзилли!R:R,"Рад")</f>
        <v>0</v>
      </c>
      <c r="R220" s="38">
        <f>+COUNTIFS(Манзилли!N:N,D220,Манзилли!S:S,$P$335,Манзилли!R:R,"Жараён")</f>
        <v>0</v>
      </c>
      <c r="S220" s="38">
        <f>+COUNTIFS(Манзилли!N:N,D220,Манзилли!S:S,$P$335,Манзилли!R:R,"Қарор")</f>
        <v>0</v>
      </c>
      <c r="T220" s="38">
        <f>+COUNTIFS(Манзилли!N:N,D220,Манзилли!S:S,$P$335,Манзилли!R:R,"Тўланди")</f>
        <v>0</v>
      </c>
      <c r="U220" s="38">
        <f>+COUNTIFS(Манзилли!N:N,D220,Манзилли!S:S,$U$335)</f>
        <v>6</v>
      </c>
      <c r="V220" s="38">
        <f>+COUNTIFS(Манзилли!N:N,D220,Манзилли!S:S,$U$335,Манзилли!R:R,"Рад")</f>
        <v>2</v>
      </c>
      <c r="W220" s="38">
        <f>+COUNTIFS(Манзилли!N:N,D220,Манзилли!S:S,$U$335,Манзилли!R:R,"Жараён")</f>
        <v>0</v>
      </c>
      <c r="X220" s="38">
        <f>+COUNTIFS(Манзилли!N:N,D220,Манзилли!S:S,$U$335,Манзилли!R:R,"Қарор")</f>
        <v>1</v>
      </c>
      <c r="Y220" s="38">
        <f>+COUNTIFS(Манзилли!N:N,D220,Манзилли!S:S,$U$335,Манзилли!R:R,"Тўланди")</f>
        <v>3</v>
      </c>
      <c r="Z220" s="38">
        <f>+COUNTIFS(Манзилли!N:N,D220,Манзилли!S:S,$Y$335)</f>
        <v>0</v>
      </c>
      <c r="AA220" s="38">
        <f>+COUNTIFS(Манзилли!N:N,D220,Манзилли!S:S,$Y$335,Манзилли!R:R,"Рад")</f>
        <v>0</v>
      </c>
      <c r="AB220" s="38">
        <f>+COUNTIFS(Манзилли!N:N,D220,Манзилли!S:S,$Y$335,Манзилли!R:R,"Жараён")</f>
        <v>0</v>
      </c>
      <c r="AC220" s="38">
        <f>+COUNTIFS(Манзилли!N:N,D220,Манзилли!S:S,$Y$335,Манзилли!R:R,"Қарор")</f>
        <v>0</v>
      </c>
      <c r="AD220" s="38">
        <f>+COUNTIFS(Манзилли!N:N,D220,Манзилли!S:S,$Y$335,Манзилли!R:R,"Тўланди")</f>
        <v>0</v>
      </c>
      <c r="AE220" s="38">
        <f>+COUNTIFS(Манзилли!N:N,D220,Манзилли!S:S,$AD$335)</f>
        <v>0</v>
      </c>
      <c r="AF220" s="38">
        <f>+COUNTIFS(Манзилли!N:N,D220,Манзилли!S:S,$AD$335,Манзилли!R:R,"Рад")</f>
        <v>0</v>
      </c>
      <c r="AG220" s="38">
        <f>+COUNTIFS(Манзилли!N:N,D220,Манзилли!S:S,$AD$335,Манзилли!R:R,"Жараён")</f>
        <v>0</v>
      </c>
      <c r="AH220" s="38">
        <f>+COUNTIFS(Манзилли!N:N,D220,Манзилли!S:S,$AD$335,Манзилли!R:R,"Қарор")</f>
        <v>0</v>
      </c>
      <c r="AI220" s="38">
        <f>+COUNTIFS(Манзилли!N:N,D220,Манзилли!S:S,$AD$335,Манзилли!R:R,"Тўланди")</f>
        <v>0</v>
      </c>
      <c r="AJ220" s="38">
        <f>+COUNTIFS(Манзилли!N:N,D220,Манзилли!S:S,$AJ$335)</f>
        <v>0</v>
      </c>
      <c r="AK220" s="38">
        <f>+COUNTIFS(Манзилли!N:N,D220,Манзилли!S:S,$AJ$335,Манзилли!R:R,"Рад")</f>
        <v>0</v>
      </c>
      <c r="AL220" s="38">
        <f>+COUNTIFS(Манзилли!N:N,D220,Манзилли!S:S,$AJ$335,Манзилли!R:R,"Жараён")</f>
        <v>0</v>
      </c>
      <c r="AM220" s="38">
        <f>+COUNTIFS(Манзилли!N:N,D220,Манзилли!S:S,$AJ$335,Манзилли!R:R,"Қарор")</f>
        <v>0</v>
      </c>
      <c r="AN220" s="38">
        <f>+COUNTIFS(Манзилли!N:N,D220,Манзилли!S:S,$AJ$335,Манзилли!R:R,"Тўланди")</f>
        <v>0</v>
      </c>
      <c r="AO220" s="38">
        <f>+COUNTIFS(Манзилли!N:N,D220,Манзилли!S:S,$AO$335)</f>
        <v>0</v>
      </c>
      <c r="AP220" s="38">
        <f>+COUNTIFS(Манзилли!N:N,D220,Манзилли!S:S,$AO$335,Манзилли!R:R,"Рад")</f>
        <v>0</v>
      </c>
      <c r="AQ220" s="38">
        <f>+COUNTIFS(Манзилли!N:N,D220,Манзилли!S:S,$AO$335,Манзилли!R:R,"Жараён")</f>
        <v>0</v>
      </c>
      <c r="AR220" s="38">
        <f>+COUNTIFS(Манзилли!N:N,D220,Манзилли!S:S,$AO$335,Манзилли!R:R,"Қарор")</f>
        <v>0</v>
      </c>
      <c r="AS220" s="38">
        <f>+COUNTIFS(Манзилли!N:N,D220,Манзилли!S:S,$AO$335,Манзилли!R:R,"Тўланди")</f>
        <v>0</v>
      </c>
      <c r="AT220" s="38">
        <f>+COUNTIFS(Манзилли!D:D,#REF!,Манзилли!I:I,$BD$335)</f>
        <v>0</v>
      </c>
      <c r="AU220" s="38">
        <f>+COUNTIFS(Манзилли!D:D,#REF!,Манзилли!I:I,$BD$335,Манзилли!H:H,"Рад")</f>
        <v>0</v>
      </c>
      <c r="AV220" s="38">
        <f>+COUNTIFS(Манзилли!D:D,#REF!,Манзилли!I:I,$BD$335,Манзилли!H:H,"Жараён")</f>
        <v>0</v>
      </c>
      <c r="AW220" s="38">
        <f>+COUNTIFS(Манзилли!D:D,#REF!,Манзилли!I:I,$BD$335,Манзилли!H:H,"Қарор")</f>
        <v>0</v>
      </c>
      <c r="AX220" s="38">
        <f>+COUNTIFS(Манзилли!D:D,#REF!,Манзилли!I:I,$BD$335,Манзилли!H:H,"Тўланди")</f>
        <v>0</v>
      </c>
      <c r="AY220" s="38">
        <f>+COUNTIFS(Манзилли!I:I,#REF!,Манзилли!N:N,$BD$335)</f>
        <v>0</v>
      </c>
      <c r="AZ220" s="38">
        <f>+COUNTIFS(Манзилли!I:I,#REF!,Манзилли!N:N,$BD$335,Манзилли!M:M,"Рад")</f>
        <v>0</v>
      </c>
      <c r="BA220" s="38">
        <f>+COUNTIFS(Манзилли!I:I,#REF!,Манзилли!N:N,$BD$335,Манзилли!M:M,"Жараён")</f>
        <v>0</v>
      </c>
      <c r="BB220" s="38">
        <f>+COUNTIFS(Манзилли!I:I,#REF!,Манзилли!N:N,$BD$335,Манзилли!M:M,"Қарор")</f>
        <v>0</v>
      </c>
      <c r="BC220" s="38">
        <f>+COUNTIFS(Манзилли!I:I,#REF!,Манзилли!N:N,$BD$335,Манзилли!M:M,"Тўланди")</f>
        <v>0</v>
      </c>
      <c r="BD220" s="38">
        <f>+COUNTIFS(Манзилли!N:N,D220,Манзилли!S:S,$BD$335)</f>
        <v>0</v>
      </c>
      <c r="BE220" s="38">
        <f>+COUNTIFS(Манзилли!N:N,D220,Манзилли!S:S,$BD$335,Манзилли!R:R,"Рад")</f>
        <v>0</v>
      </c>
      <c r="BF220" s="38">
        <f>+COUNTIFS(Манзилли!N:N,D220,Манзилли!S:S,$BD$335,Манзилли!R:R,"Жараён")</f>
        <v>0</v>
      </c>
      <c r="BG220" s="38">
        <f>+COUNTIFS(Манзилли!N:N,D220,Манзилли!S:S,$BD$335,Манзилли!R:R,"Қарор")</f>
        <v>0</v>
      </c>
      <c r="BH220" s="38">
        <f>+COUNTIFS(Манзилли!N:N,D220,Манзилли!S:S,$BD$335,Манзилли!R:R,"Тўланди")</f>
        <v>0</v>
      </c>
      <c r="BI220" s="38">
        <f>+COUNTIFS(Манзилли!N:N,D220,Манзилли!S:S,$BI$335)</f>
        <v>0</v>
      </c>
      <c r="BJ220" s="38">
        <f>+COUNTIFS(Манзилли!N:N,D220,Манзилли!S:S,$BI$335,Манзилли!R:R,"Рад")</f>
        <v>0</v>
      </c>
      <c r="BK220" s="38">
        <f>+COUNTIFS(Манзилли!N:N,D220,Манзилли!S:S,$BI$335,Манзилли!R:R,"Жараён")</f>
        <v>0</v>
      </c>
      <c r="BL220" s="41">
        <f>+COUNTIFS(Манзилли!N:N,D220,Манзилли!S:S,$BI$335,Манзилли!R:R,"Қарор")</f>
        <v>0</v>
      </c>
      <c r="BM220" s="39">
        <f>+COUNTIFS(Манзилли!N:N,D220,Манзилли!S:S,$BI$335,Манзилли!R:R,"Тўланди")</f>
        <v>0</v>
      </c>
    </row>
    <row r="221" spans="1:65" ht="49.5" hidden="1" customHeight="1" x14ac:dyDescent="0.25">
      <c r="A221" s="67">
        <v>215</v>
      </c>
      <c r="B221" s="68" t="s">
        <v>19073</v>
      </c>
      <c r="C221" s="72" t="s">
        <v>235</v>
      </c>
      <c r="D221" s="76">
        <v>40312942360033</v>
      </c>
      <c r="E221" s="37">
        <f t="shared" si="21"/>
        <v>28</v>
      </c>
      <c r="F221" s="38">
        <f t="shared" si="22"/>
        <v>13</v>
      </c>
      <c r="G221" s="38">
        <f t="shared" si="23"/>
        <v>3</v>
      </c>
      <c r="H221" s="38">
        <f t="shared" si="24"/>
        <v>2</v>
      </c>
      <c r="I221" s="38">
        <f t="shared" si="25"/>
        <v>10.714285714285714</v>
      </c>
      <c r="J221" s="39">
        <f t="shared" si="26"/>
        <v>11</v>
      </c>
      <c r="K221" s="40">
        <f>+COUNTIFS(Манзилли!N:N,D221,Манзилли!S:S,$K$335)</f>
        <v>2</v>
      </c>
      <c r="L221" s="38">
        <f>+COUNTIFS(Манзилли!N:N,D221,Манзилли!S:S,$K$335,Манзилли!R:R,"Рад")</f>
        <v>2</v>
      </c>
      <c r="M221" s="38">
        <f>+COUNTIFS(Манзилли!N:N,D221,Манзилли!S:S,$K$335,Манзилли!R:R,"Жараён")</f>
        <v>0</v>
      </c>
      <c r="N221" s="38">
        <f>+COUNTIFS(Манзилли!N:N,D221,Манзилли!S:S,$K$335,Манзилли!R:R,"Қарор")</f>
        <v>0</v>
      </c>
      <c r="O221" s="38">
        <f>+COUNTIFS(Манзилли!N:N,D221,Манзилли!S:S,$K$335,Манзилли!R:R,"Тўланди")</f>
        <v>0</v>
      </c>
      <c r="P221" s="38">
        <f>+COUNTIFS(Манзилли!N:N,D221,Манзилли!S:S,$P$335)</f>
        <v>0</v>
      </c>
      <c r="Q221" s="38">
        <f>+COUNTIFS(Манзилли!N:N,D221,Манзилли!S:S,$P$335,Манзилли!R:R,"Рад")</f>
        <v>0</v>
      </c>
      <c r="R221" s="38">
        <f>+COUNTIFS(Манзилли!N:N,D221,Манзилли!S:S,$P$335,Манзилли!R:R,"Жараён")</f>
        <v>0</v>
      </c>
      <c r="S221" s="38">
        <f>+COUNTIFS(Манзилли!N:N,D221,Манзилли!S:S,$P$335,Манзилли!R:R,"Қарор")</f>
        <v>0</v>
      </c>
      <c r="T221" s="38">
        <f>+COUNTIFS(Манзилли!N:N,D221,Манзилли!S:S,$P$335,Манзилли!R:R,"Тўланди")</f>
        <v>0</v>
      </c>
      <c r="U221" s="38">
        <f>+COUNTIFS(Манзилли!N:N,D221,Манзилли!S:S,$U$335)</f>
        <v>19</v>
      </c>
      <c r="V221" s="38">
        <f>+COUNTIFS(Манзилли!N:N,D221,Манзилли!S:S,$U$335,Манзилли!R:R,"Рад")</f>
        <v>8</v>
      </c>
      <c r="W221" s="38">
        <f>+COUNTIFS(Манзилли!N:N,D221,Манзилли!S:S,$U$335,Манзилли!R:R,"Жараён")</f>
        <v>1</v>
      </c>
      <c r="X221" s="38">
        <f>+COUNTIFS(Манзилли!N:N,D221,Манзилли!S:S,$U$335,Манзилли!R:R,"Қарор")</f>
        <v>1</v>
      </c>
      <c r="Y221" s="38">
        <f>+COUNTIFS(Манзилли!N:N,D221,Манзилли!S:S,$U$335,Манзилли!R:R,"Тўланди")</f>
        <v>9</v>
      </c>
      <c r="Z221" s="38">
        <f>+COUNTIFS(Манзилли!N:N,D221,Манзилли!S:S,$Y$335)</f>
        <v>6</v>
      </c>
      <c r="AA221" s="38">
        <f>+COUNTIFS(Манзилли!N:N,D221,Манзилли!S:S,$Y$335,Манзилли!R:R,"Рад")</f>
        <v>3</v>
      </c>
      <c r="AB221" s="38">
        <f>+COUNTIFS(Манзилли!N:N,D221,Манзилли!S:S,$Y$335,Манзилли!R:R,"Жараён")</f>
        <v>1</v>
      </c>
      <c r="AC221" s="38">
        <f>+COUNTIFS(Манзилли!N:N,D221,Манзилли!S:S,$Y$335,Манзилли!R:R,"Қарор")</f>
        <v>1</v>
      </c>
      <c r="AD221" s="38">
        <f>+COUNTIFS(Манзилли!N:N,D221,Манзилли!S:S,$Y$335,Манзилли!R:R,"Тўланди")</f>
        <v>1</v>
      </c>
      <c r="AE221" s="38">
        <f>+COUNTIFS(Манзилли!N:N,D221,Манзилли!S:S,$AD$335)</f>
        <v>0</v>
      </c>
      <c r="AF221" s="38">
        <f>+COUNTIFS(Манзилли!N:N,D221,Манзилли!S:S,$AD$335,Манзилли!R:R,"Рад")</f>
        <v>0</v>
      </c>
      <c r="AG221" s="38">
        <f>+COUNTIFS(Манзилли!N:N,D221,Манзилли!S:S,$AD$335,Манзилли!R:R,"Жараён")</f>
        <v>0</v>
      </c>
      <c r="AH221" s="38">
        <f>+COUNTIFS(Манзилли!N:N,D221,Манзилли!S:S,$AD$335,Манзилли!R:R,"Қарор")</f>
        <v>0</v>
      </c>
      <c r="AI221" s="38">
        <f>+COUNTIFS(Манзилли!N:N,D221,Манзилли!S:S,$AD$335,Манзилли!R:R,"Тўланди")</f>
        <v>0</v>
      </c>
      <c r="AJ221" s="38">
        <f>+COUNTIFS(Манзилли!N:N,D221,Манзилли!S:S,$AJ$335)</f>
        <v>0</v>
      </c>
      <c r="AK221" s="38">
        <f>+COUNTIFS(Манзилли!N:N,D221,Манзилли!S:S,$AJ$335,Манзилли!R:R,"Рад")</f>
        <v>0</v>
      </c>
      <c r="AL221" s="38">
        <f>+COUNTIFS(Манзилли!N:N,D221,Манзилли!S:S,$AJ$335,Манзилли!R:R,"Жараён")</f>
        <v>0</v>
      </c>
      <c r="AM221" s="38">
        <f>+COUNTIFS(Манзилли!N:N,D221,Манзилли!S:S,$AJ$335,Манзилли!R:R,"Қарор")</f>
        <v>0</v>
      </c>
      <c r="AN221" s="38">
        <f>+COUNTIFS(Манзилли!N:N,D221,Манзилли!S:S,$AJ$335,Манзилли!R:R,"Тўланди")</f>
        <v>0</v>
      </c>
      <c r="AO221" s="38">
        <f>+COUNTIFS(Манзилли!N:N,D221,Манзилли!S:S,$AO$335)</f>
        <v>0</v>
      </c>
      <c r="AP221" s="38">
        <f>+COUNTIFS(Манзилли!N:N,D221,Манзилли!S:S,$AO$335,Манзилли!R:R,"Рад")</f>
        <v>0</v>
      </c>
      <c r="AQ221" s="38">
        <f>+COUNTIFS(Манзилли!N:N,D221,Манзилли!S:S,$AO$335,Манзилли!R:R,"Жараён")</f>
        <v>0</v>
      </c>
      <c r="AR221" s="38">
        <f>+COUNTIFS(Манзилли!N:N,D221,Манзилли!S:S,$AO$335,Манзилли!R:R,"Қарор")</f>
        <v>0</v>
      </c>
      <c r="AS221" s="38">
        <f>+COUNTIFS(Манзилли!N:N,D221,Манзилли!S:S,$AO$335,Манзилли!R:R,"Тўланди")</f>
        <v>0</v>
      </c>
      <c r="AT221" s="38">
        <f>+COUNTIFS(Манзилли!D:D,#REF!,Манзилли!I:I,$BD$335)</f>
        <v>0</v>
      </c>
      <c r="AU221" s="38">
        <f>+COUNTIFS(Манзилли!D:D,#REF!,Манзилли!I:I,$BD$335,Манзилли!H:H,"Рад")</f>
        <v>0</v>
      </c>
      <c r="AV221" s="38">
        <f>+COUNTIFS(Манзилли!D:D,#REF!,Манзилли!I:I,$BD$335,Манзилли!H:H,"Жараён")</f>
        <v>0</v>
      </c>
      <c r="AW221" s="38">
        <f>+COUNTIFS(Манзилли!D:D,#REF!,Манзилли!I:I,$BD$335,Манзилли!H:H,"Қарор")</f>
        <v>0</v>
      </c>
      <c r="AX221" s="38">
        <f>+COUNTIFS(Манзилли!D:D,#REF!,Манзилли!I:I,$BD$335,Манзилли!H:H,"Тўланди")</f>
        <v>0</v>
      </c>
      <c r="AY221" s="38">
        <f>+COUNTIFS(Манзилли!I:I,#REF!,Манзилли!N:N,$BD$335)</f>
        <v>0</v>
      </c>
      <c r="AZ221" s="38">
        <f>+COUNTIFS(Манзилли!I:I,#REF!,Манзилли!N:N,$BD$335,Манзилли!M:M,"Рад")</f>
        <v>0</v>
      </c>
      <c r="BA221" s="38">
        <f>+COUNTIFS(Манзилли!I:I,#REF!,Манзилли!N:N,$BD$335,Манзилли!M:M,"Жараён")</f>
        <v>0</v>
      </c>
      <c r="BB221" s="38">
        <f>+COUNTIFS(Манзилли!I:I,#REF!,Манзилли!N:N,$BD$335,Манзилли!M:M,"Қарор")</f>
        <v>0</v>
      </c>
      <c r="BC221" s="38">
        <f>+COUNTIFS(Манзилли!I:I,#REF!,Манзилли!N:N,$BD$335,Манзилли!M:M,"Тўланди")</f>
        <v>0</v>
      </c>
      <c r="BD221" s="38">
        <f>+COUNTIFS(Манзилли!N:N,D221,Манзилли!S:S,$BD$335)</f>
        <v>1</v>
      </c>
      <c r="BE221" s="38">
        <f>+COUNTIFS(Манзилли!N:N,D221,Манзилли!S:S,$BD$335,Манзилли!R:R,"Рад")</f>
        <v>0</v>
      </c>
      <c r="BF221" s="38">
        <f>+COUNTIFS(Манзилли!N:N,D221,Манзилли!S:S,$BD$335,Манзилли!R:R,"Жараён")</f>
        <v>1</v>
      </c>
      <c r="BG221" s="38">
        <f>+COUNTIFS(Манзилли!N:N,D221,Манзилли!S:S,$BD$335,Манзилли!R:R,"Қарор")</f>
        <v>0</v>
      </c>
      <c r="BH221" s="38">
        <f>+COUNTIFS(Манзилли!N:N,D221,Манзилли!S:S,$BD$335,Манзилли!R:R,"Тўланди")</f>
        <v>0</v>
      </c>
      <c r="BI221" s="38">
        <f>+COUNTIFS(Манзилли!N:N,D221,Манзилли!S:S,$BI$335)</f>
        <v>0</v>
      </c>
      <c r="BJ221" s="38">
        <f>+COUNTIFS(Манзилли!N:N,D221,Манзилли!S:S,$BI$335,Манзилли!R:R,"Рад")</f>
        <v>0</v>
      </c>
      <c r="BK221" s="38">
        <f>+COUNTIFS(Манзилли!N:N,D221,Манзилли!S:S,$BI$335,Манзилли!R:R,"Жараён")</f>
        <v>0</v>
      </c>
      <c r="BL221" s="41">
        <f>+COUNTIFS(Манзилли!N:N,D221,Манзилли!S:S,$BI$335,Манзилли!R:R,"Қарор")</f>
        <v>0</v>
      </c>
      <c r="BM221" s="39">
        <f>+COUNTIFS(Манзилли!N:N,D221,Манзилли!S:S,$BI$335,Манзилли!R:R,"Тўланди")</f>
        <v>0</v>
      </c>
    </row>
    <row r="222" spans="1:65" ht="49.5" hidden="1" customHeight="1" x14ac:dyDescent="0.25">
      <c r="A222" s="67">
        <v>216</v>
      </c>
      <c r="B222" s="68" t="s">
        <v>19073</v>
      </c>
      <c r="C222" s="72" t="s">
        <v>1010</v>
      </c>
      <c r="D222" s="76">
        <v>32912832360016</v>
      </c>
      <c r="E222" s="37">
        <f t="shared" si="21"/>
        <v>9</v>
      </c>
      <c r="F222" s="38">
        <f t="shared" si="22"/>
        <v>1</v>
      </c>
      <c r="G222" s="38">
        <f t="shared" si="23"/>
        <v>0</v>
      </c>
      <c r="H222" s="38">
        <f t="shared" si="24"/>
        <v>3</v>
      </c>
      <c r="I222" s="38">
        <f t="shared" si="25"/>
        <v>0</v>
      </c>
      <c r="J222" s="39">
        <f t="shared" si="26"/>
        <v>5</v>
      </c>
      <c r="K222" s="40">
        <f>+COUNTIFS(Манзилли!N:N,D222,Манзилли!S:S,$K$335)</f>
        <v>0</v>
      </c>
      <c r="L222" s="38">
        <f>+COUNTIFS(Манзилли!N:N,D222,Манзилли!S:S,$K$335,Манзилли!R:R,"Рад")</f>
        <v>0</v>
      </c>
      <c r="M222" s="38">
        <f>+COUNTIFS(Манзилли!N:N,D222,Манзилли!S:S,$K$335,Манзилли!R:R,"Жараён")</f>
        <v>0</v>
      </c>
      <c r="N222" s="38">
        <f>+COUNTIFS(Манзилли!N:N,D222,Манзилли!S:S,$K$335,Манзилли!R:R,"Қарор")</f>
        <v>0</v>
      </c>
      <c r="O222" s="38">
        <f>+COUNTIFS(Манзилли!N:N,D222,Манзилли!S:S,$K$335,Манзилли!R:R,"Тўланди")</f>
        <v>0</v>
      </c>
      <c r="P222" s="38">
        <f>+COUNTIFS(Манзилли!N:N,D222,Манзилли!S:S,$P$335)</f>
        <v>0</v>
      </c>
      <c r="Q222" s="38">
        <f>+COUNTIFS(Манзилли!N:N,D222,Манзилли!S:S,$P$335,Манзилли!R:R,"Рад")</f>
        <v>0</v>
      </c>
      <c r="R222" s="38">
        <f>+COUNTIFS(Манзилли!N:N,D222,Манзилли!S:S,$P$335,Манзилли!R:R,"Жараён")</f>
        <v>0</v>
      </c>
      <c r="S222" s="38">
        <f>+COUNTIFS(Манзилли!N:N,D222,Манзилли!S:S,$P$335,Манзилли!R:R,"Қарор")</f>
        <v>0</v>
      </c>
      <c r="T222" s="38">
        <f>+COUNTIFS(Манзилли!N:N,D222,Манзилли!S:S,$P$335,Манзилли!R:R,"Тўланди")</f>
        <v>0</v>
      </c>
      <c r="U222" s="38">
        <f>+COUNTIFS(Манзилли!N:N,D222,Манзилли!S:S,$U$335)</f>
        <v>6</v>
      </c>
      <c r="V222" s="38">
        <f>+COUNTIFS(Манзилли!N:N,D222,Манзилли!S:S,$U$335,Манзилли!R:R,"Рад")</f>
        <v>0</v>
      </c>
      <c r="W222" s="38">
        <f>+COUNTIFS(Манзилли!N:N,D222,Манзилли!S:S,$U$335,Манзилли!R:R,"Жараён")</f>
        <v>0</v>
      </c>
      <c r="X222" s="38">
        <f>+COUNTIFS(Манзилли!N:N,D222,Манзилли!S:S,$U$335,Манзилли!R:R,"Қарор")</f>
        <v>2</v>
      </c>
      <c r="Y222" s="38">
        <f>+COUNTIFS(Манзилли!N:N,D222,Манзилли!S:S,$U$335,Манзилли!R:R,"Тўланди")</f>
        <v>4</v>
      </c>
      <c r="Z222" s="38">
        <f>+COUNTIFS(Манзилли!N:N,D222,Манзилли!S:S,$Y$335)</f>
        <v>3</v>
      </c>
      <c r="AA222" s="38">
        <f>+COUNTIFS(Манзилли!N:N,D222,Манзилли!S:S,$Y$335,Манзилли!R:R,"Рад")</f>
        <v>1</v>
      </c>
      <c r="AB222" s="38">
        <f>+COUNTIFS(Манзилли!N:N,D222,Манзилли!S:S,$Y$335,Манзилли!R:R,"Жараён")</f>
        <v>0</v>
      </c>
      <c r="AC222" s="38">
        <f>+COUNTIFS(Манзилли!N:N,D222,Манзилли!S:S,$Y$335,Манзилли!R:R,"Қарор")</f>
        <v>1</v>
      </c>
      <c r="AD222" s="38">
        <f>+COUNTIFS(Манзилли!N:N,D222,Манзилли!S:S,$Y$335,Манзилли!R:R,"Тўланди")</f>
        <v>1</v>
      </c>
      <c r="AE222" s="38">
        <f>+COUNTIFS(Манзилли!N:N,D222,Манзилли!S:S,$AD$335)</f>
        <v>0</v>
      </c>
      <c r="AF222" s="38">
        <f>+COUNTIFS(Манзилли!N:N,D222,Манзилли!S:S,$AD$335,Манзилли!R:R,"Рад")</f>
        <v>0</v>
      </c>
      <c r="AG222" s="38">
        <f>+COUNTIFS(Манзилли!N:N,D222,Манзилли!S:S,$AD$335,Манзилли!R:R,"Жараён")</f>
        <v>0</v>
      </c>
      <c r="AH222" s="38">
        <f>+COUNTIFS(Манзилли!N:N,D222,Манзилли!S:S,$AD$335,Манзилли!R:R,"Қарор")</f>
        <v>0</v>
      </c>
      <c r="AI222" s="38">
        <f>+COUNTIFS(Манзилли!N:N,D222,Манзилли!S:S,$AD$335,Манзилли!R:R,"Тўланди")</f>
        <v>0</v>
      </c>
      <c r="AJ222" s="38">
        <f>+COUNTIFS(Манзилли!N:N,D222,Манзилли!S:S,$AJ$335)</f>
        <v>0</v>
      </c>
      <c r="AK222" s="38">
        <f>+COUNTIFS(Манзилли!N:N,D222,Манзилли!S:S,$AJ$335,Манзилли!R:R,"Рад")</f>
        <v>0</v>
      </c>
      <c r="AL222" s="38">
        <f>+COUNTIFS(Манзилли!N:N,D222,Манзилли!S:S,$AJ$335,Манзилли!R:R,"Жараён")</f>
        <v>0</v>
      </c>
      <c r="AM222" s="38">
        <f>+COUNTIFS(Манзилли!N:N,D222,Манзилли!S:S,$AJ$335,Манзилли!R:R,"Қарор")</f>
        <v>0</v>
      </c>
      <c r="AN222" s="38">
        <f>+COUNTIFS(Манзилли!N:N,D222,Манзилли!S:S,$AJ$335,Манзилли!R:R,"Тўланди")</f>
        <v>0</v>
      </c>
      <c r="AO222" s="38">
        <f>+COUNTIFS(Манзилли!N:N,D222,Манзилли!S:S,$AO$335)</f>
        <v>0</v>
      </c>
      <c r="AP222" s="38">
        <f>+COUNTIFS(Манзилли!N:N,D222,Манзилли!S:S,$AO$335,Манзилли!R:R,"Рад")</f>
        <v>0</v>
      </c>
      <c r="AQ222" s="38">
        <f>+COUNTIFS(Манзилли!N:N,D222,Манзилли!S:S,$AO$335,Манзилли!R:R,"Жараён")</f>
        <v>0</v>
      </c>
      <c r="AR222" s="38">
        <f>+COUNTIFS(Манзилли!N:N,D222,Манзилли!S:S,$AO$335,Манзилли!R:R,"Қарор")</f>
        <v>0</v>
      </c>
      <c r="AS222" s="38">
        <f>+COUNTIFS(Манзилли!N:N,D222,Манзилли!S:S,$AO$335,Манзилли!R:R,"Тўланди")</f>
        <v>0</v>
      </c>
      <c r="AT222" s="38">
        <f>+COUNTIFS(Манзилли!D:D,#REF!,Манзилли!I:I,$BD$335)</f>
        <v>0</v>
      </c>
      <c r="AU222" s="38">
        <f>+COUNTIFS(Манзилли!D:D,#REF!,Манзилли!I:I,$BD$335,Манзилли!H:H,"Рад")</f>
        <v>0</v>
      </c>
      <c r="AV222" s="38">
        <f>+COUNTIFS(Манзилли!D:D,#REF!,Манзилли!I:I,$BD$335,Манзилли!H:H,"Жараён")</f>
        <v>0</v>
      </c>
      <c r="AW222" s="38">
        <f>+COUNTIFS(Манзилли!D:D,#REF!,Манзилли!I:I,$BD$335,Манзилли!H:H,"Қарор")</f>
        <v>0</v>
      </c>
      <c r="AX222" s="38">
        <f>+COUNTIFS(Манзилли!D:D,#REF!,Манзилли!I:I,$BD$335,Манзилли!H:H,"Тўланди")</f>
        <v>0</v>
      </c>
      <c r="AY222" s="38">
        <f>+COUNTIFS(Манзилли!I:I,#REF!,Манзилли!N:N,$BD$335)</f>
        <v>0</v>
      </c>
      <c r="AZ222" s="38">
        <f>+COUNTIFS(Манзилли!I:I,#REF!,Манзилли!N:N,$BD$335,Манзилли!M:M,"Рад")</f>
        <v>0</v>
      </c>
      <c r="BA222" s="38">
        <f>+COUNTIFS(Манзилли!I:I,#REF!,Манзилли!N:N,$BD$335,Манзилли!M:M,"Жараён")</f>
        <v>0</v>
      </c>
      <c r="BB222" s="38">
        <f>+COUNTIFS(Манзилли!I:I,#REF!,Манзилли!N:N,$BD$335,Манзилли!M:M,"Қарор")</f>
        <v>0</v>
      </c>
      <c r="BC222" s="38">
        <f>+COUNTIFS(Манзилли!I:I,#REF!,Манзилли!N:N,$BD$335,Манзилли!M:M,"Тўланди")</f>
        <v>0</v>
      </c>
      <c r="BD222" s="38">
        <f>+COUNTIFS(Манзилли!N:N,D222,Манзилли!S:S,$BD$335)</f>
        <v>0</v>
      </c>
      <c r="BE222" s="38">
        <f>+COUNTIFS(Манзилли!N:N,D222,Манзилли!S:S,$BD$335,Манзилли!R:R,"Рад")</f>
        <v>0</v>
      </c>
      <c r="BF222" s="38">
        <f>+COUNTIFS(Манзилли!N:N,D222,Манзилли!S:S,$BD$335,Манзилли!R:R,"Жараён")</f>
        <v>0</v>
      </c>
      <c r="BG222" s="38">
        <f>+COUNTIFS(Манзилли!N:N,D222,Манзилли!S:S,$BD$335,Манзилли!R:R,"Қарор")</f>
        <v>0</v>
      </c>
      <c r="BH222" s="38">
        <f>+COUNTIFS(Манзилли!N:N,D222,Манзилли!S:S,$BD$335,Манзилли!R:R,"Тўланди")</f>
        <v>0</v>
      </c>
      <c r="BI222" s="38">
        <f>+COUNTIFS(Манзилли!N:N,D222,Манзилли!S:S,$BI$335)</f>
        <v>0</v>
      </c>
      <c r="BJ222" s="38">
        <f>+COUNTIFS(Манзилли!N:N,D222,Манзилли!S:S,$BI$335,Манзилли!R:R,"Рад")</f>
        <v>0</v>
      </c>
      <c r="BK222" s="38">
        <f>+COUNTIFS(Манзилли!N:N,D222,Манзилли!S:S,$BI$335,Манзилли!R:R,"Жараён")</f>
        <v>0</v>
      </c>
      <c r="BL222" s="41">
        <f>+COUNTIFS(Манзилли!N:N,D222,Манзилли!S:S,$BI$335,Манзилли!R:R,"Қарор")</f>
        <v>0</v>
      </c>
      <c r="BM222" s="39">
        <f>+COUNTIFS(Манзилли!N:N,D222,Манзилли!S:S,$BI$335,Манзилли!R:R,"Тўланди")</f>
        <v>0</v>
      </c>
    </row>
    <row r="223" spans="1:65" ht="49.5" hidden="1" customHeight="1" x14ac:dyDescent="0.25">
      <c r="A223" s="67">
        <v>217</v>
      </c>
      <c r="B223" s="68" t="s">
        <v>19073</v>
      </c>
      <c r="C223" s="72" t="s">
        <v>1077</v>
      </c>
      <c r="D223" s="76">
        <v>30105742360027</v>
      </c>
      <c r="E223" s="37">
        <f t="shared" si="21"/>
        <v>12</v>
      </c>
      <c r="F223" s="38">
        <f t="shared" si="22"/>
        <v>3</v>
      </c>
      <c r="G223" s="38">
        <f t="shared" si="23"/>
        <v>0</v>
      </c>
      <c r="H223" s="38">
        <f t="shared" si="24"/>
        <v>3</v>
      </c>
      <c r="I223" s="38">
        <f t="shared" si="25"/>
        <v>0</v>
      </c>
      <c r="J223" s="39">
        <f t="shared" si="26"/>
        <v>6</v>
      </c>
      <c r="K223" s="40">
        <f>+COUNTIFS(Манзилли!N:N,D223,Манзилли!S:S,$K$335)</f>
        <v>0</v>
      </c>
      <c r="L223" s="38">
        <f>+COUNTIFS(Манзилли!N:N,D223,Манзилли!S:S,$K$335,Манзилли!R:R,"Рад")</f>
        <v>0</v>
      </c>
      <c r="M223" s="38">
        <f>+COUNTIFS(Манзилли!N:N,D223,Манзилли!S:S,$K$335,Манзилли!R:R,"Жараён")</f>
        <v>0</v>
      </c>
      <c r="N223" s="38">
        <f>+COUNTIFS(Манзилли!N:N,D223,Манзилли!S:S,$K$335,Манзилли!R:R,"Қарор")</f>
        <v>0</v>
      </c>
      <c r="O223" s="38">
        <f>+COUNTIFS(Манзилли!N:N,D223,Манзилли!S:S,$K$335,Манзилли!R:R,"Тўланди")</f>
        <v>0</v>
      </c>
      <c r="P223" s="38">
        <f>+COUNTIFS(Манзилли!N:N,D223,Манзилли!S:S,$P$335)</f>
        <v>0</v>
      </c>
      <c r="Q223" s="38">
        <f>+COUNTIFS(Манзилли!N:N,D223,Манзилли!S:S,$P$335,Манзилли!R:R,"Рад")</f>
        <v>0</v>
      </c>
      <c r="R223" s="38">
        <f>+COUNTIFS(Манзилли!N:N,D223,Манзилли!S:S,$P$335,Манзилли!R:R,"Жараён")</f>
        <v>0</v>
      </c>
      <c r="S223" s="38">
        <f>+COUNTIFS(Манзилли!N:N,D223,Манзилли!S:S,$P$335,Манзилли!R:R,"Қарор")</f>
        <v>0</v>
      </c>
      <c r="T223" s="38">
        <f>+COUNTIFS(Манзилли!N:N,D223,Манзилли!S:S,$P$335,Манзилли!R:R,"Тўланди")</f>
        <v>0</v>
      </c>
      <c r="U223" s="38">
        <f>+COUNTIFS(Манзилли!N:N,D223,Манзилли!S:S,$U$335)</f>
        <v>12</v>
      </c>
      <c r="V223" s="38">
        <f>+COUNTIFS(Манзилли!N:N,D223,Манзилли!S:S,$U$335,Манзилли!R:R,"Рад")</f>
        <v>3</v>
      </c>
      <c r="W223" s="38">
        <f>+COUNTIFS(Манзилли!N:N,D223,Манзилли!S:S,$U$335,Манзилли!R:R,"Жараён")</f>
        <v>0</v>
      </c>
      <c r="X223" s="38">
        <f>+COUNTIFS(Манзилли!N:N,D223,Манзилли!S:S,$U$335,Манзилли!R:R,"Қарор")</f>
        <v>3</v>
      </c>
      <c r="Y223" s="38">
        <f>+COUNTIFS(Манзилли!N:N,D223,Манзилли!S:S,$U$335,Манзилли!R:R,"Тўланди")</f>
        <v>6</v>
      </c>
      <c r="Z223" s="38">
        <f>+COUNTIFS(Манзилли!N:N,D223,Манзилли!S:S,$Y$335)</f>
        <v>0</v>
      </c>
      <c r="AA223" s="38">
        <f>+COUNTIFS(Манзилли!N:N,D223,Манзилли!S:S,$Y$335,Манзилли!R:R,"Рад")</f>
        <v>0</v>
      </c>
      <c r="AB223" s="38">
        <f>+COUNTIFS(Манзилли!N:N,D223,Манзилли!S:S,$Y$335,Манзилли!R:R,"Жараён")</f>
        <v>0</v>
      </c>
      <c r="AC223" s="38">
        <f>+COUNTIFS(Манзилли!N:N,D223,Манзилли!S:S,$Y$335,Манзилли!R:R,"Қарор")</f>
        <v>0</v>
      </c>
      <c r="AD223" s="38">
        <f>+COUNTIFS(Манзилли!N:N,D223,Манзилли!S:S,$Y$335,Манзилли!R:R,"Тўланди")</f>
        <v>0</v>
      </c>
      <c r="AE223" s="38">
        <f>+COUNTIFS(Манзилли!N:N,D223,Манзилли!S:S,$AD$335)</f>
        <v>0</v>
      </c>
      <c r="AF223" s="38">
        <f>+COUNTIFS(Манзилли!N:N,D223,Манзилли!S:S,$AD$335,Манзилли!R:R,"Рад")</f>
        <v>0</v>
      </c>
      <c r="AG223" s="38">
        <f>+COUNTIFS(Манзилли!N:N,D223,Манзилли!S:S,$AD$335,Манзилли!R:R,"Жараён")</f>
        <v>0</v>
      </c>
      <c r="AH223" s="38">
        <f>+COUNTIFS(Манзилли!N:N,D223,Манзилли!S:S,$AD$335,Манзилли!R:R,"Қарор")</f>
        <v>0</v>
      </c>
      <c r="AI223" s="38">
        <f>+COUNTIFS(Манзилли!N:N,D223,Манзилли!S:S,$AD$335,Манзилли!R:R,"Тўланди")</f>
        <v>0</v>
      </c>
      <c r="AJ223" s="38">
        <f>+COUNTIFS(Манзилли!N:N,D223,Манзилли!S:S,$AJ$335)</f>
        <v>0</v>
      </c>
      <c r="AK223" s="38">
        <f>+COUNTIFS(Манзилли!N:N,D223,Манзилли!S:S,$AJ$335,Манзилли!R:R,"Рад")</f>
        <v>0</v>
      </c>
      <c r="AL223" s="38">
        <f>+COUNTIFS(Манзилли!N:N,D223,Манзилли!S:S,$AJ$335,Манзилли!R:R,"Жараён")</f>
        <v>0</v>
      </c>
      <c r="AM223" s="38">
        <f>+COUNTIFS(Манзилли!N:N,D223,Манзилли!S:S,$AJ$335,Манзилли!R:R,"Қарор")</f>
        <v>0</v>
      </c>
      <c r="AN223" s="38">
        <f>+COUNTIFS(Манзилли!N:N,D223,Манзилли!S:S,$AJ$335,Манзилли!R:R,"Тўланди")</f>
        <v>0</v>
      </c>
      <c r="AO223" s="38">
        <f>+COUNTIFS(Манзилли!N:N,D223,Манзилли!S:S,$AO$335)</f>
        <v>0</v>
      </c>
      <c r="AP223" s="38">
        <f>+COUNTIFS(Манзилли!N:N,D223,Манзилли!S:S,$AO$335,Манзилли!R:R,"Рад")</f>
        <v>0</v>
      </c>
      <c r="AQ223" s="38">
        <f>+COUNTIFS(Манзилли!N:N,D223,Манзилли!S:S,$AO$335,Манзилли!R:R,"Жараён")</f>
        <v>0</v>
      </c>
      <c r="AR223" s="38">
        <f>+COUNTIFS(Манзилли!N:N,D223,Манзилли!S:S,$AO$335,Манзилли!R:R,"Қарор")</f>
        <v>0</v>
      </c>
      <c r="AS223" s="38">
        <f>+COUNTIFS(Манзилли!N:N,D223,Манзилли!S:S,$AO$335,Манзилли!R:R,"Тўланди")</f>
        <v>0</v>
      </c>
      <c r="AT223" s="38">
        <f>+COUNTIFS(Манзилли!D:D,#REF!,Манзилли!I:I,$BD$335)</f>
        <v>0</v>
      </c>
      <c r="AU223" s="38">
        <f>+COUNTIFS(Манзилли!D:D,#REF!,Манзилли!I:I,$BD$335,Манзилли!H:H,"Рад")</f>
        <v>0</v>
      </c>
      <c r="AV223" s="38">
        <f>+COUNTIFS(Манзилли!D:D,#REF!,Манзилли!I:I,$BD$335,Манзилли!H:H,"Жараён")</f>
        <v>0</v>
      </c>
      <c r="AW223" s="38">
        <f>+COUNTIFS(Манзилли!D:D,#REF!,Манзилли!I:I,$BD$335,Манзилли!H:H,"Қарор")</f>
        <v>0</v>
      </c>
      <c r="AX223" s="38">
        <f>+COUNTIFS(Манзилли!D:D,#REF!,Манзилли!I:I,$BD$335,Манзилли!H:H,"Тўланди")</f>
        <v>0</v>
      </c>
      <c r="AY223" s="38">
        <f>+COUNTIFS(Манзилли!I:I,#REF!,Манзилли!N:N,$BD$335)</f>
        <v>0</v>
      </c>
      <c r="AZ223" s="38">
        <f>+COUNTIFS(Манзилли!I:I,#REF!,Манзилли!N:N,$BD$335,Манзилли!M:M,"Рад")</f>
        <v>0</v>
      </c>
      <c r="BA223" s="38">
        <f>+COUNTIFS(Манзилли!I:I,#REF!,Манзилли!N:N,$BD$335,Манзилли!M:M,"Жараён")</f>
        <v>0</v>
      </c>
      <c r="BB223" s="38">
        <f>+COUNTIFS(Манзилли!I:I,#REF!,Манзилли!N:N,$BD$335,Манзилли!M:M,"Қарор")</f>
        <v>0</v>
      </c>
      <c r="BC223" s="38">
        <f>+COUNTIFS(Манзилли!I:I,#REF!,Манзилли!N:N,$BD$335,Манзилли!M:M,"Тўланди")</f>
        <v>0</v>
      </c>
      <c r="BD223" s="38">
        <f>+COUNTIFS(Манзилли!N:N,D223,Манзилли!S:S,$BD$335)</f>
        <v>0</v>
      </c>
      <c r="BE223" s="38">
        <f>+COUNTIFS(Манзилли!N:N,D223,Манзилли!S:S,$BD$335,Манзилли!R:R,"Рад")</f>
        <v>0</v>
      </c>
      <c r="BF223" s="38">
        <f>+COUNTIFS(Манзилли!N:N,D223,Манзилли!S:S,$BD$335,Манзилли!R:R,"Жараён")</f>
        <v>0</v>
      </c>
      <c r="BG223" s="38">
        <f>+COUNTIFS(Манзилли!N:N,D223,Манзилли!S:S,$BD$335,Манзилли!R:R,"Қарор")</f>
        <v>0</v>
      </c>
      <c r="BH223" s="38">
        <f>+COUNTIFS(Манзилли!N:N,D223,Манзилли!S:S,$BD$335,Манзилли!R:R,"Тўланди")</f>
        <v>0</v>
      </c>
      <c r="BI223" s="38">
        <f>+COUNTIFS(Манзилли!N:N,D223,Манзилли!S:S,$BI$335)</f>
        <v>0</v>
      </c>
      <c r="BJ223" s="38">
        <f>+COUNTIFS(Манзилли!N:N,D223,Манзилли!S:S,$BI$335,Манзилли!R:R,"Рад")</f>
        <v>0</v>
      </c>
      <c r="BK223" s="38">
        <f>+COUNTIFS(Манзилли!N:N,D223,Манзилли!S:S,$BI$335,Манзилли!R:R,"Жараён")</f>
        <v>0</v>
      </c>
      <c r="BL223" s="41">
        <f>+COUNTIFS(Манзилли!N:N,D223,Манзилли!S:S,$BI$335,Манзилли!R:R,"Қарор")</f>
        <v>0</v>
      </c>
      <c r="BM223" s="39">
        <f>+COUNTIFS(Манзилли!N:N,D223,Манзилли!S:S,$BI$335,Манзилли!R:R,"Тўланди")</f>
        <v>0</v>
      </c>
    </row>
    <row r="224" spans="1:65" ht="49.5" hidden="1" customHeight="1" x14ac:dyDescent="0.25">
      <c r="A224" s="67">
        <v>218</v>
      </c>
      <c r="B224" s="68" t="s">
        <v>19074</v>
      </c>
      <c r="C224" s="72" t="s">
        <v>33854</v>
      </c>
      <c r="D224" s="76">
        <v>40606922320039</v>
      </c>
      <c r="E224" s="37">
        <f t="shared" si="21"/>
        <v>6</v>
      </c>
      <c r="F224" s="38">
        <f t="shared" si="22"/>
        <v>2</v>
      </c>
      <c r="G224" s="38">
        <f t="shared" si="23"/>
        <v>0</v>
      </c>
      <c r="H224" s="38">
        <f t="shared" si="24"/>
        <v>2</v>
      </c>
      <c r="I224" s="38">
        <f t="shared" si="25"/>
        <v>0</v>
      </c>
      <c r="J224" s="39">
        <f t="shared" si="26"/>
        <v>2</v>
      </c>
      <c r="K224" s="40">
        <f>+COUNTIFS(Манзилли!N:N,D224,Манзилли!S:S,$K$335)</f>
        <v>0</v>
      </c>
      <c r="L224" s="38">
        <f>+COUNTIFS(Манзилли!N:N,D224,Манзилли!S:S,$K$335,Манзилли!R:R,"Рад")</f>
        <v>0</v>
      </c>
      <c r="M224" s="38">
        <f>+COUNTIFS(Манзилли!N:N,D224,Манзилли!S:S,$K$335,Манзилли!R:R,"Жараён")</f>
        <v>0</v>
      </c>
      <c r="N224" s="38">
        <f>+COUNTIFS(Манзилли!N:N,D224,Манзилли!S:S,$K$335,Манзилли!R:R,"Қарор")</f>
        <v>0</v>
      </c>
      <c r="O224" s="38">
        <f>+COUNTIFS(Манзилли!N:N,D224,Манзилли!S:S,$K$335,Манзилли!R:R,"Тўланди")</f>
        <v>0</v>
      </c>
      <c r="P224" s="38">
        <f>+COUNTIFS(Манзилли!N:N,D224,Манзилли!S:S,$P$335)</f>
        <v>0</v>
      </c>
      <c r="Q224" s="38">
        <f>+COUNTIFS(Манзилли!N:N,D224,Манзилли!S:S,$P$335,Манзилли!R:R,"Рад")</f>
        <v>0</v>
      </c>
      <c r="R224" s="38">
        <f>+COUNTIFS(Манзилли!N:N,D224,Манзилли!S:S,$P$335,Манзилли!R:R,"Жараён")</f>
        <v>0</v>
      </c>
      <c r="S224" s="38">
        <f>+COUNTIFS(Манзилли!N:N,D224,Манзилли!S:S,$P$335,Манзилли!R:R,"Қарор")</f>
        <v>0</v>
      </c>
      <c r="T224" s="38">
        <f>+COUNTIFS(Манзилли!N:N,D224,Манзилли!S:S,$P$335,Манзилли!R:R,"Тўланди")</f>
        <v>0</v>
      </c>
      <c r="U224" s="38">
        <f>+COUNTIFS(Манзилли!N:N,D224,Манзилли!S:S,$U$335)</f>
        <v>6</v>
      </c>
      <c r="V224" s="38">
        <f>+COUNTIFS(Манзилли!N:N,D224,Манзилли!S:S,$U$335,Манзилли!R:R,"Рад")</f>
        <v>2</v>
      </c>
      <c r="W224" s="38">
        <f>+COUNTIFS(Манзилли!N:N,D224,Манзилли!S:S,$U$335,Манзилли!R:R,"Жараён")</f>
        <v>0</v>
      </c>
      <c r="X224" s="38">
        <f>+COUNTIFS(Манзилли!N:N,D224,Манзилли!S:S,$U$335,Манзилли!R:R,"Қарор")</f>
        <v>2</v>
      </c>
      <c r="Y224" s="38">
        <f>+COUNTIFS(Манзилли!N:N,D224,Манзилли!S:S,$U$335,Манзилли!R:R,"Тўланди")</f>
        <v>2</v>
      </c>
      <c r="Z224" s="38">
        <f>+COUNTIFS(Манзилли!N:N,D224,Манзилли!S:S,$Y$335)</f>
        <v>0</v>
      </c>
      <c r="AA224" s="38">
        <f>+COUNTIFS(Манзилли!N:N,D224,Манзилли!S:S,$Y$335,Манзилли!R:R,"Рад")</f>
        <v>0</v>
      </c>
      <c r="AB224" s="38">
        <f>+COUNTIFS(Манзилли!N:N,D224,Манзилли!S:S,$Y$335,Манзилли!R:R,"Жараён")</f>
        <v>0</v>
      </c>
      <c r="AC224" s="38">
        <f>+COUNTIFS(Манзилли!N:N,D224,Манзилли!S:S,$Y$335,Манзилли!R:R,"Қарор")</f>
        <v>0</v>
      </c>
      <c r="AD224" s="38">
        <f>+COUNTIFS(Манзилли!N:N,D224,Манзилли!S:S,$Y$335,Манзилли!R:R,"Тўланди")</f>
        <v>0</v>
      </c>
      <c r="AE224" s="38">
        <f>+COUNTIFS(Манзилли!N:N,D224,Манзилли!S:S,$AD$335)</f>
        <v>0</v>
      </c>
      <c r="AF224" s="38">
        <f>+COUNTIFS(Манзилли!N:N,D224,Манзилли!S:S,$AD$335,Манзилли!R:R,"Рад")</f>
        <v>0</v>
      </c>
      <c r="AG224" s="38">
        <f>+COUNTIFS(Манзилли!N:N,D224,Манзилли!S:S,$AD$335,Манзилли!R:R,"Жараён")</f>
        <v>0</v>
      </c>
      <c r="AH224" s="38">
        <f>+COUNTIFS(Манзилли!N:N,D224,Манзилли!S:S,$AD$335,Манзилли!R:R,"Қарор")</f>
        <v>0</v>
      </c>
      <c r="AI224" s="38">
        <f>+COUNTIFS(Манзилли!N:N,D224,Манзилли!S:S,$AD$335,Манзилли!R:R,"Тўланди")</f>
        <v>0</v>
      </c>
      <c r="AJ224" s="38">
        <f>+COUNTIFS(Манзилли!N:N,D224,Манзилли!S:S,$AJ$335)</f>
        <v>0</v>
      </c>
      <c r="AK224" s="38">
        <f>+COUNTIFS(Манзилли!N:N,D224,Манзилли!S:S,$AJ$335,Манзилли!R:R,"Рад")</f>
        <v>0</v>
      </c>
      <c r="AL224" s="38">
        <f>+COUNTIFS(Манзилли!N:N,D224,Манзилли!S:S,$AJ$335,Манзилли!R:R,"Жараён")</f>
        <v>0</v>
      </c>
      <c r="AM224" s="38">
        <f>+COUNTIFS(Манзилли!N:N,D224,Манзилли!S:S,$AJ$335,Манзилли!R:R,"Қарор")</f>
        <v>0</v>
      </c>
      <c r="AN224" s="38">
        <f>+COUNTIFS(Манзилли!N:N,D224,Манзилли!S:S,$AJ$335,Манзилли!R:R,"Тўланди")</f>
        <v>0</v>
      </c>
      <c r="AO224" s="38">
        <f>+COUNTIFS(Манзилли!N:N,D224,Манзилли!S:S,$AO$335)</f>
        <v>0</v>
      </c>
      <c r="AP224" s="38">
        <f>+COUNTIFS(Манзилли!N:N,D224,Манзилли!S:S,$AO$335,Манзилли!R:R,"Рад")</f>
        <v>0</v>
      </c>
      <c r="AQ224" s="38">
        <f>+COUNTIFS(Манзилли!N:N,D224,Манзилли!S:S,$AO$335,Манзилли!R:R,"Жараён")</f>
        <v>0</v>
      </c>
      <c r="AR224" s="38">
        <f>+COUNTIFS(Манзилли!N:N,D224,Манзилли!S:S,$AO$335,Манзилли!R:R,"Қарор")</f>
        <v>0</v>
      </c>
      <c r="AS224" s="38">
        <f>+COUNTIFS(Манзилли!N:N,D224,Манзилли!S:S,$AO$335,Манзилли!R:R,"Тўланди")</f>
        <v>0</v>
      </c>
      <c r="AT224" s="38">
        <f>+COUNTIFS(Манзилли!D:D,#REF!,Манзилли!I:I,$BD$335)</f>
        <v>0</v>
      </c>
      <c r="AU224" s="38">
        <f>+COUNTIFS(Манзилли!D:D,#REF!,Манзилли!I:I,$BD$335,Манзилли!H:H,"Рад")</f>
        <v>0</v>
      </c>
      <c r="AV224" s="38">
        <f>+COUNTIFS(Манзилли!D:D,#REF!,Манзилли!I:I,$BD$335,Манзилли!H:H,"Жараён")</f>
        <v>0</v>
      </c>
      <c r="AW224" s="38">
        <f>+COUNTIFS(Манзилли!D:D,#REF!,Манзилли!I:I,$BD$335,Манзилли!H:H,"Қарор")</f>
        <v>0</v>
      </c>
      <c r="AX224" s="38">
        <f>+COUNTIFS(Манзилли!D:D,#REF!,Манзилли!I:I,$BD$335,Манзилли!H:H,"Тўланди")</f>
        <v>0</v>
      </c>
      <c r="AY224" s="38">
        <f>+COUNTIFS(Манзилли!I:I,#REF!,Манзилли!N:N,$BD$335)</f>
        <v>0</v>
      </c>
      <c r="AZ224" s="38">
        <f>+COUNTIFS(Манзилли!I:I,#REF!,Манзилли!N:N,$BD$335,Манзилли!M:M,"Рад")</f>
        <v>0</v>
      </c>
      <c r="BA224" s="38">
        <f>+COUNTIFS(Манзилли!I:I,#REF!,Манзилли!N:N,$BD$335,Манзилли!M:M,"Жараён")</f>
        <v>0</v>
      </c>
      <c r="BB224" s="38">
        <f>+COUNTIFS(Манзилли!I:I,#REF!,Манзилли!N:N,$BD$335,Манзилли!M:M,"Қарор")</f>
        <v>0</v>
      </c>
      <c r="BC224" s="38">
        <f>+COUNTIFS(Манзилли!I:I,#REF!,Манзилли!N:N,$BD$335,Манзилли!M:M,"Тўланди")</f>
        <v>0</v>
      </c>
      <c r="BD224" s="38">
        <f>+COUNTIFS(Манзилли!N:N,D224,Манзилли!S:S,$BD$335)</f>
        <v>0</v>
      </c>
      <c r="BE224" s="38">
        <f>+COUNTIFS(Манзилли!N:N,D224,Манзилли!S:S,$BD$335,Манзилли!R:R,"Рад")</f>
        <v>0</v>
      </c>
      <c r="BF224" s="38">
        <f>+COUNTIFS(Манзилли!N:N,D224,Манзилли!S:S,$BD$335,Манзилли!R:R,"Жараён")</f>
        <v>0</v>
      </c>
      <c r="BG224" s="38">
        <f>+COUNTIFS(Манзилли!N:N,D224,Манзилли!S:S,$BD$335,Манзилли!R:R,"Қарор")</f>
        <v>0</v>
      </c>
      <c r="BH224" s="38">
        <f>+COUNTIFS(Манзилли!N:N,D224,Манзилли!S:S,$BD$335,Манзилли!R:R,"Тўланди")</f>
        <v>0</v>
      </c>
      <c r="BI224" s="38">
        <f>+COUNTIFS(Манзилли!N:N,D224,Манзилли!S:S,$BI$335)</f>
        <v>0</v>
      </c>
      <c r="BJ224" s="38">
        <f>+COUNTIFS(Манзилли!N:N,D224,Манзилли!S:S,$BI$335,Манзилли!R:R,"Рад")</f>
        <v>0</v>
      </c>
      <c r="BK224" s="38">
        <f>+COUNTIFS(Манзилли!N:N,D224,Манзилли!S:S,$BI$335,Манзилли!R:R,"Жараён")</f>
        <v>0</v>
      </c>
      <c r="BL224" s="41">
        <f>+COUNTIFS(Манзилли!N:N,D224,Манзилли!S:S,$BI$335,Манзилли!R:R,"Қарор")</f>
        <v>0</v>
      </c>
      <c r="BM224" s="39">
        <f>+COUNTIFS(Манзилли!N:N,D224,Манзилли!S:S,$BI$335,Манзилли!R:R,"Тўланди")</f>
        <v>0</v>
      </c>
    </row>
    <row r="225" spans="1:65" ht="49.5" hidden="1" customHeight="1" x14ac:dyDescent="0.25">
      <c r="A225" s="67">
        <v>219</v>
      </c>
      <c r="B225" s="68" t="s">
        <v>19074</v>
      </c>
      <c r="C225" s="72" t="s">
        <v>27285</v>
      </c>
      <c r="D225" s="76">
        <v>41008852370020</v>
      </c>
      <c r="E225" s="37">
        <f t="shared" si="21"/>
        <v>6</v>
      </c>
      <c r="F225" s="38">
        <f t="shared" si="22"/>
        <v>0</v>
      </c>
      <c r="G225" s="38">
        <f t="shared" si="23"/>
        <v>0</v>
      </c>
      <c r="H225" s="38">
        <f t="shared" si="24"/>
        <v>3</v>
      </c>
      <c r="I225" s="38">
        <f t="shared" si="25"/>
        <v>0</v>
      </c>
      <c r="J225" s="39">
        <f t="shared" si="26"/>
        <v>3</v>
      </c>
      <c r="K225" s="40">
        <f>+COUNTIFS(Манзилли!N:N,D225,Манзилли!S:S,$K$335)</f>
        <v>0</v>
      </c>
      <c r="L225" s="38">
        <f>+COUNTIFS(Манзилли!N:N,D225,Манзилли!S:S,$K$335,Манзилли!R:R,"Рад")</f>
        <v>0</v>
      </c>
      <c r="M225" s="38">
        <f>+COUNTIFS(Манзилли!N:N,D225,Манзилли!S:S,$K$335,Манзилли!R:R,"Жараён")</f>
        <v>0</v>
      </c>
      <c r="N225" s="38">
        <f>+COUNTIFS(Манзилли!N:N,D225,Манзилли!S:S,$K$335,Манзилли!R:R,"Қарор")</f>
        <v>0</v>
      </c>
      <c r="O225" s="38">
        <f>+COUNTIFS(Манзилли!N:N,D225,Манзилли!S:S,$K$335,Манзилли!R:R,"Тўланди")</f>
        <v>0</v>
      </c>
      <c r="P225" s="38">
        <f>+COUNTIFS(Манзилли!N:N,D225,Манзилли!S:S,$P$335)</f>
        <v>0</v>
      </c>
      <c r="Q225" s="38">
        <f>+COUNTIFS(Манзилли!N:N,D225,Манзилли!S:S,$P$335,Манзилли!R:R,"Рад")</f>
        <v>0</v>
      </c>
      <c r="R225" s="38">
        <f>+COUNTIFS(Манзилли!N:N,D225,Манзилли!S:S,$P$335,Манзилли!R:R,"Жараён")</f>
        <v>0</v>
      </c>
      <c r="S225" s="38">
        <f>+COUNTIFS(Манзилли!N:N,D225,Манзилли!S:S,$P$335,Манзилли!R:R,"Қарор")</f>
        <v>0</v>
      </c>
      <c r="T225" s="38">
        <f>+COUNTIFS(Манзилли!N:N,D225,Манзилли!S:S,$P$335,Манзилли!R:R,"Тўланди")</f>
        <v>0</v>
      </c>
      <c r="U225" s="38">
        <f>+COUNTIFS(Манзилли!N:N,D225,Манзилли!S:S,$U$335)</f>
        <v>4</v>
      </c>
      <c r="V225" s="38">
        <f>+COUNTIFS(Манзилли!N:N,D225,Манзилли!S:S,$U$335,Манзилли!R:R,"Рад")</f>
        <v>0</v>
      </c>
      <c r="W225" s="38">
        <f>+COUNTIFS(Манзилли!N:N,D225,Манзилли!S:S,$U$335,Манзилли!R:R,"Жараён")</f>
        <v>0</v>
      </c>
      <c r="X225" s="38">
        <f>+COUNTIFS(Манзилли!N:N,D225,Манзилли!S:S,$U$335,Манзилли!R:R,"Қарор")</f>
        <v>2</v>
      </c>
      <c r="Y225" s="38">
        <f>+COUNTIFS(Манзилли!N:N,D225,Манзилли!S:S,$U$335,Манзилли!R:R,"Тўланди")</f>
        <v>2</v>
      </c>
      <c r="Z225" s="38">
        <f>+COUNTIFS(Манзилли!N:N,D225,Манзилли!S:S,$Y$335)</f>
        <v>2</v>
      </c>
      <c r="AA225" s="38">
        <f>+COUNTIFS(Манзилли!N:N,D225,Манзилли!S:S,$Y$335,Манзилли!R:R,"Рад")</f>
        <v>0</v>
      </c>
      <c r="AB225" s="38">
        <f>+COUNTIFS(Манзилли!N:N,D225,Манзилли!S:S,$Y$335,Манзилли!R:R,"Жараён")</f>
        <v>0</v>
      </c>
      <c r="AC225" s="38">
        <f>+COUNTIFS(Манзилли!N:N,D225,Манзилли!S:S,$Y$335,Манзилли!R:R,"Қарор")</f>
        <v>1</v>
      </c>
      <c r="AD225" s="38">
        <f>+COUNTIFS(Манзилли!N:N,D225,Манзилли!S:S,$Y$335,Манзилли!R:R,"Тўланди")</f>
        <v>1</v>
      </c>
      <c r="AE225" s="38">
        <f>+COUNTIFS(Манзилли!N:N,D225,Манзилли!S:S,$AD$335)</f>
        <v>0</v>
      </c>
      <c r="AF225" s="38">
        <f>+COUNTIFS(Манзилли!N:N,D225,Манзилли!S:S,$AD$335,Манзилли!R:R,"Рад")</f>
        <v>0</v>
      </c>
      <c r="AG225" s="38">
        <f>+COUNTIFS(Манзилли!N:N,D225,Манзилли!S:S,$AD$335,Манзилли!R:R,"Жараён")</f>
        <v>0</v>
      </c>
      <c r="AH225" s="38">
        <f>+COUNTIFS(Манзилли!N:N,D225,Манзилли!S:S,$AD$335,Манзилли!R:R,"Қарор")</f>
        <v>0</v>
      </c>
      <c r="AI225" s="38">
        <f>+COUNTIFS(Манзилли!N:N,D225,Манзилли!S:S,$AD$335,Манзилли!R:R,"Тўланди")</f>
        <v>0</v>
      </c>
      <c r="AJ225" s="38">
        <f>+COUNTIFS(Манзилли!N:N,D225,Манзилли!S:S,$AJ$335)</f>
        <v>0</v>
      </c>
      <c r="AK225" s="38">
        <f>+COUNTIFS(Манзилли!N:N,D225,Манзилли!S:S,$AJ$335,Манзилли!R:R,"Рад")</f>
        <v>0</v>
      </c>
      <c r="AL225" s="38">
        <f>+COUNTIFS(Манзилли!N:N,D225,Манзилли!S:S,$AJ$335,Манзилли!R:R,"Жараён")</f>
        <v>0</v>
      </c>
      <c r="AM225" s="38">
        <f>+COUNTIFS(Манзилли!N:N,D225,Манзилли!S:S,$AJ$335,Манзилли!R:R,"Қарор")</f>
        <v>0</v>
      </c>
      <c r="AN225" s="38">
        <f>+COUNTIFS(Манзилли!N:N,D225,Манзилли!S:S,$AJ$335,Манзилли!R:R,"Тўланди")</f>
        <v>0</v>
      </c>
      <c r="AO225" s="38">
        <f>+COUNTIFS(Манзилли!N:N,D225,Манзилли!S:S,$AO$335)</f>
        <v>0</v>
      </c>
      <c r="AP225" s="38">
        <f>+COUNTIFS(Манзилли!N:N,D225,Манзилли!S:S,$AO$335,Манзилли!R:R,"Рад")</f>
        <v>0</v>
      </c>
      <c r="AQ225" s="38">
        <f>+COUNTIFS(Манзилли!N:N,D225,Манзилли!S:S,$AO$335,Манзилли!R:R,"Жараён")</f>
        <v>0</v>
      </c>
      <c r="AR225" s="38">
        <f>+COUNTIFS(Манзилли!N:N,D225,Манзилли!S:S,$AO$335,Манзилли!R:R,"Қарор")</f>
        <v>0</v>
      </c>
      <c r="AS225" s="38">
        <f>+COUNTIFS(Манзилли!N:N,D225,Манзилли!S:S,$AO$335,Манзилли!R:R,"Тўланди")</f>
        <v>0</v>
      </c>
      <c r="AT225" s="38">
        <f>+COUNTIFS(Манзилли!D:D,#REF!,Манзилли!I:I,$BD$335)</f>
        <v>0</v>
      </c>
      <c r="AU225" s="38">
        <f>+COUNTIFS(Манзилли!D:D,#REF!,Манзилли!I:I,$BD$335,Манзилли!H:H,"Рад")</f>
        <v>0</v>
      </c>
      <c r="AV225" s="38">
        <f>+COUNTIFS(Манзилли!D:D,#REF!,Манзилли!I:I,$BD$335,Манзилли!H:H,"Жараён")</f>
        <v>0</v>
      </c>
      <c r="AW225" s="38">
        <f>+COUNTIFS(Манзилли!D:D,#REF!,Манзилли!I:I,$BD$335,Манзилли!H:H,"Қарор")</f>
        <v>0</v>
      </c>
      <c r="AX225" s="38">
        <f>+COUNTIFS(Манзилли!D:D,#REF!,Манзилли!I:I,$BD$335,Манзилли!H:H,"Тўланди")</f>
        <v>0</v>
      </c>
      <c r="AY225" s="38">
        <f>+COUNTIFS(Манзилли!I:I,#REF!,Манзилли!N:N,$BD$335)</f>
        <v>0</v>
      </c>
      <c r="AZ225" s="38">
        <f>+COUNTIFS(Манзилли!I:I,#REF!,Манзилли!N:N,$BD$335,Манзилли!M:M,"Рад")</f>
        <v>0</v>
      </c>
      <c r="BA225" s="38">
        <f>+COUNTIFS(Манзилли!I:I,#REF!,Манзилли!N:N,$BD$335,Манзилли!M:M,"Жараён")</f>
        <v>0</v>
      </c>
      <c r="BB225" s="38">
        <f>+COUNTIFS(Манзилли!I:I,#REF!,Манзилли!N:N,$BD$335,Манзилли!M:M,"Қарор")</f>
        <v>0</v>
      </c>
      <c r="BC225" s="38">
        <f>+COUNTIFS(Манзилли!I:I,#REF!,Манзилли!N:N,$BD$335,Манзилли!M:M,"Тўланди")</f>
        <v>0</v>
      </c>
      <c r="BD225" s="38">
        <f>+COUNTIFS(Манзилли!N:N,D225,Манзилли!S:S,$BD$335)</f>
        <v>0</v>
      </c>
      <c r="BE225" s="38">
        <f>+COUNTIFS(Манзилли!N:N,D225,Манзилли!S:S,$BD$335,Манзилли!R:R,"Рад")</f>
        <v>0</v>
      </c>
      <c r="BF225" s="38">
        <f>+COUNTIFS(Манзилли!N:N,D225,Манзилли!S:S,$BD$335,Манзилли!R:R,"Жараён")</f>
        <v>0</v>
      </c>
      <c r="BG225" s="38">
        <f>+COUNTIFS(Манзилли!N:N,D225,Манзилли!S:S,$BD$335,Манзилли!R:R,"Қарор")</f>
        <v>0</v>
      </c>
      <c r="BH225" s="38">
        <f>+COUNTIFS(Манзилли!N:N,D225,Манзилли!S:S,$BD$335,Манзилли!R:R,"Тўланди")</f>
        <v>0</v>
      </c>
      <c r="BI225" s="38">
        <f>+COUNTIFS(Манзилли!N:N,D225,Манзилли!S:S,$BI$335)</f>
        <v>0</v>
      </c>
      <c r="BJ225" s="38">
        <f>+COUNTIFS(Манзилли!N:N,D225,Манзилли!S:S,$BI$335,Манзилли!R:R,"Рад")</f>
        <v>0</v>
      </c>
      <c r="BK225" s="38">
        <f>+COUNTIFS(Манзилли!N:N,D225,Манзилли!S:S,$BI$335,Манзилли!R:R,"Жараён")</f>
        <v>0</v>
      </c>
      <c r="BL225" s="41">
        <f>+COUNTIFS(Манзилли!N:N,D225,Манзилли!S:S,$BI$335,Манзилли!R:R,"Қарор")</f>
        <v>0</v>
      </c>
      <c r="BM225" s="39">
        <f>+COUNTIFS(Манзилли!N:N,D225,Манзилли!S:S,$BI$335,Манзилли!R:R,"Тўланди")</f>
        <v>0</v>
      </c>
    </row>
    <row r="226" spans="1:65" ht="49.5" hidden="1" customHeight="1" x14ac:dyDescent="0.25">
      <c r="A226" s="67">
        <v>220</v>
      </c>
      <c r="B226" s="68" t="s">
        <v>19074</v>
      </c>
      <c r="C226" s="72" t="s">
        <v>513</v>
      </c>
      <c r="D226" s="76">
        <v>41101805850018</v>
      </c>
      <c r="E226" s="37">
        <f t="shared" si="21"/>
        <v>19</v>
      </c>
      <c r="F226" s="38">
        <f t="shared" si="22"/>
        <v>15</v>
      </c>
      <c r="G226" s="38">
        <f t="shared" si="23"/>
        <v>0</v>
      </c>
      <c r="H226" s="38">
        <f t="shared" si="24"/>
        <v>0</v>
      </c>
      <c r="I226" s="38">
        <f t="shared" si="25"/>
        <v>0</v>
      </c>
      <c r="J226" s="39">
        <f t="shared" si="26"/>
        <v>4</v>
      </c>
      <c r="K226" s="40">
        <f>+COUNTIFS(Манзилли!N:N,D226,Манзилли!S:S,$K$335)</f>
        <v>0</v>
      </c>
      <c r="L226" s="38">
        <f>+COUNTIFS(Манзилли!N:N,D226,Манзилли!S:S,$K$335,Манзилли!R:R,"Рад")</f>
        <v>0</v>
      </c>
      <c r="M226" s="38">
        <f>+COUNTIFS(Манзилли!N:N,D226,Манзилли!S:S,$K$335,Манзилли!R:R,"Жараён")</f>
        <v>0</v>
      </c>
      <c r="N226" s="38">
        <f>+COUNTIFS(Манзилли!N:N,D226,Манзилли!S:S,$K$335,Манзилли!R:R,"Қарор")</f>
        <v>0</v>
      </c>
      <c r="O226" s="38">
        <f>+COUNTIFS(Манзилли!N:N,D226,Манзилли!S:S,$K$335,Манзилли!R:R,"Тўланди")</f>
        <v>0</v>
      </c>
      <c r="P226" s="38">
        <f>+COUNTIFS(Манзилли!N:N,D226,Манзилли!S:S,$P$335)</f>
        <v>0</v>
      </c>
      <c r="Q226" s="38">
        <f>+COUNTIFS(Манзилли!N:N,D226,Манзилли!S:S,$P$335,Манзилли!R:R,"Рад")</f>
        <v>0</v>
      </c>
      <c r="R226" s="38">
        <f>+COUNTIFS(Манзилли!N:N,D226,Манзилли!S:S,$P$335,Манзилли!R:R,"Жараён")</f>
        <v>0</v>
      </c>
      <c r="S226" s="38">
        <f>+COUNTIFS(Манзилли!N:N,D226,Манзилли!S:S,$P$335,Манзилли!R:R,"Қарор")</f>
        <v>0</v>
      </c>
      <c r="T226" s="38">
        <f>+COUNTIFS(Манзилли!N:N,D226,Манзилли!S:S,$P$335,Манзилли!R:R,"Тўланди")</f>
        <v>0</v>
      </c>
      <c r="U226" s="38">
        <f>+COUNTIFS(Манзилли!N:N,D226,Манзилли!S:S,$U$335)</f>
        <v>13</v>
      </c>
      <c r="V226" s="38">
        <f>+COUNTIFS(Манзилли!N:N,D226,Манзилли!S:S,$U$335,Манзилли!R:R,"Рад")</f>
        <v>9</v>
      </c>
      <c r="W226" s="38">
        <f>+COUNTIFS(Манзилли!N:N,D226,Манзилли!S:S,$U$335,Манзилли!R:R,"Жараён")</f>
        <v>0</v>
      </c>
      <c r="X226" s="38">
        <f>+COUNTIFS(Манзилли!N:N,D226,Манзилли!S:S,$U$335,Манзилли!R:R,"Қарор")</f>
        <v>0</v>
      </c>
      <c r="Y226" s="38">
        <f>+COUNTIFS(Манзилли!N:N,D226,Манзилли!S:S,$U$335,Манзилли!R:R,"Тўланди")</f>
        <v>4</v>
      </c>
      <c r="Z226" s="38">
        <f>+COUNTIFS(Манзилли!N:N,D226,Манзилли!S:S,$Y$335)</f>
        <v>4</v>
      </c>
      <c r="AA226" s="38">
        <f>+COUNTIFS(Манзилли!N:N,D226,Манзилли!S:S,$Y$335,Манзилли!R:R,"Рад")</f>
        <v>4</v>
      </c>
      <c r="AB226" s="38">
        <f>+COUNTIFS(Манзилли!N:N,D226,Манзилли!S:S,$Y$335,Манзилли!R:R,"Жараён")</f>
        <v>0</v>
      </c>
      <c r="AC226" s="38">
        <f>+COUNTIFS(Манзилли!N:N,D226,Манзилли!S:S,$Y$335,Манзилли!R:R,"Қарор")</f>
        <v>0</v>
      </c>
      <c r="AD226" s="38">
        <f>+COUNTIFS(Манзилли!N:N,D226,Манзилли!S:S,$Y$335,Манзилли!R:R,"Тўланди")</f>
        <v>0</v>
      </c>
      <c r="AE226" s="38">
        <f>+COUNTIFS(Манзилли!N:N,D226,Манзилли!S:S,$AD$335)</f>
        <v>0</v>
      </c>
      <c r="AF226" s="38">
        <f>+COUNTIFS(Манзилли!N:N,D226,Манзилли!S:S,$AD$335,Манзилли!R:R,"Рад")</f>
        <v>0</v>
      </c>
      <c r="AG226" s="38">
        <f>+COUNTIFS(Манзилли!N:N,D226,Манзилли!S:S,$AD$335,Манзилли!R:R,"Жараён")</f>
        <v>0</v>
      </c>
      <c r="AH226" s="38">
        <f>+COUNTIFS(Манзилли!N:N,D226,Манзилли!S:S,$AD$335,Манзилли!R:R,"Қарор")</f>
        <v>0</v>
      </c>
      <c r="AI226" s="38">
        <f>+COUNTIFS(Манзилли!N:N,D226,Манзилли!S:S,$AD$335,Манзилли!R:R,"Тўланди")</f>
        <v>0</v>
      </c>
      <c r="AJ226" s="38">
        <f>+COUNTIFS(Манзилли!N:N,D226,Манзилли!S:S,$AJ$335)</f>
        <v>2</v>
      </c>
      <c r="AK226" s="38">
        <f>+COUNTIFS(Манзилли!N:N,D226,Манзилли!S:S,$AJ$335,Манзилли!R:R,"Рад")</f>
        <v>2</v>
      </c>
      <c r="AL226" s="38">
        <f>+COUNTIFS(Манзилли!N:N,D226,Манзилли!S:S,$AJ$335,Манзилли!R:R,"Жараён")</f>
        <v>0</v>
      </c>
      <c r="AM226" s="38">
        <f>+COUNTIFS(Манзилли!N:N,D226,Манзилли!S:S,$AJ$335,Манзилли!R:R,"Қарор")</f>
        <v>0</v>
      </c>
      <c r="AN226" s="38">
        <f>+COUNTIFS(Манзилли!N:N,D226,Манзилли!S:S,$AJ$335,Манзилли!R:R,"Тўланди")</f>
        <v>0</v>
      </c>
      <c r="AO226" s="38">
        <f>+COUNTIFS(Манзилли!N:N,D226,Манзилли!S:S,$AO$335)</f>
        <v>0</v>
      </c>
      <c r="AP226" s="38">
        <f>+COUNTIFS(Манзилли!N:N,D226,Манзилли!S:S,$AO$335,Манзилли!R:R,"Рад")</f>
        <v>0</v>
      </c>
      <c r="AQ226" s="38">
        <f>+COUNTIFS(Манзилли!N:N,D226,Манзилли!S:S,$AO$335,Манзилли!R:R,"Жараён")</f>
        <v>0</v>
      </c>
      <c r="AR226" s="38">
        <f>+COUNTIFS(Манзилли!N:N,D226,Манзилли!S:S,$AO$335,Манзилли!R:R,"Қарор")</f>
        <v>0</v>
      </c>
      <c r="AS226" s="38">
        <f>+COUNTIFS(Манзилли!N:N,D226,Манзилли!S:S,$AO$335,Манзилли!R:R,"Тўланди")</f>
        <v>0</v>
      </c>
      <c r="AT226" s="38">
        <f>+COUNTIFS(Манзилли!D:D,#REF!,Манзилли!I:I,$BD$335)</f>
        <v>0</v>
      </c>
      <c r="AU226" s="38">
        <f>+COUNTIFS(Манзилли!D:D,#REF!,Манзилли!I:I,$BD$335,Манзилли!H:H,"Рад")</f>
        <v>0</v>
      </c>
      <c r="AV226" s="38">
        <f>+COUNTIFS(Манзилли!D:D,#REF!,Манзилли!I:I,$BD$335,Манзилли!H:H,"Жараён")</f>
        <v>0</v>
      </c>
      <c r="AW226" s="38">
        <f>+COUNTIFS(Манзилли!D:D,#REF!,Манзилли!I:I,$BD$335,Манзилли!H:H,"Қарор")</f>
        <v>0</v>
      </c>
      <c r="AX226" s="38">
        <f>+COUNTIFS(Манзилли!D:D,#REF!,Манзилли!I:I,$BD$335,Манзилли!H:H,"Тўланди")</f>
        <v>0</v>
      </c>
      <c r="AY226" s="38">
        <f>+COUNTIFS(Манзилли!I:I,#REF!,Манзилли!N:N,$BD$335)</f>
        <v>0</v>
      </c>
      <c r="AZ226" s="38">
        <f>+COUNTIFS(Манзилли!I:I,#REF!,Манзилли!N:N,$BD$335,Манзилли!M:M,"Рад")</f>
        <v>0</v>
      </c>
      <c r="BA226" s="38">
        <f>+COUNTIFS(Манзилли!I:I,#REF!,Манзилли!N:N,$BD$335,Манзилли!M:M,"Жараён")</f>
        <v>0</v>
      </c>
      <c r="BB226" s="38">
        <f>+COUNTIFS(Манзилли!I:I,#REF!,Манзилли!N:N,$BD$335,Манзилли!M:M,"Қарор")</f>
        <v>0</v>
      </c>
      <c r="BC226" s="38">
        <f>+COUNTIFS(Манзилли!I:I,#REF!,Манзилли!N:N,$BD$335,Манзилли!M:M,"Тўланди")</f>
        <v>0</v>
      </c>
      <c r="BD226" s="38">
        <f>+COUNTIFS(Манзилли!N:N,D226,Манзилли!S:S,$BD$335)</f>
        <v>0</v>
      </c>
      <c r="BE226" s="38">
        <f>+COUNTIFS(Манзилли!N:N,D226,Манзилли!S:S,$BD$335,Манзилли!R:R,"Рад")</f>
        <v>0</v>
      </c>
      <c r="BF226" s="38">
        <f>+COUNTIFS(Манзилли!N:N,D226,Манзилли!S:S,$BD$335,Манзилли!R:R,"Жараён")</f>
        <v>0</v>
      </c>
      <c r="BG226" s="38">
        <f>+COUNTIFS(Манзилли!N:N,D226,Манзилли!S:S,$BD$335,Манзилли!R:R,"Қарор")</f>
        <v>0</v>
      </c>
      <c r="BH226" s="38">
        <f>+COUNTIFS(Манзилли!N:N,D226,Манзилли!S:S,$BD$335,Манзилли!R:R,"Тўланди")</f>
        <v>0</v>
      </c>
      <c r="BI226" s="38">
        <f>+COUNTIFS(Манзилли!N:N,D226,Манзилли!S:S,$BI$335)</f>
        <v>0</v>
      </c>
      <c r="BJ226" s="38">
        <f>+COUNTIFS(Манзилли!N:N,D226,Манзилли!S:S,$BI$335,Манзилли!R:R,"Рад")</f>
        <v>0</v>
      </c>
      <c r="BK226" s="38">
        <f>+COUNTIFS(Манзилли!N:N,D226,Манзилли!S:S,$BI$335,Манзилли!R:R,"Жараён")</f>
        <v>0</v>
      </c>
      <c r="BL226" s="41">
        <f>+COUNTIFS(Манзилли!N:N,D226,Манзилли!S:S,$BI$335,Манзилли!R:R,"Қарор")</f>
        <v>0</v>
      </c>
      <c r="BM226" s="39">
        <f>+COUNTIFS(Манзилли!N:N,D226,Манзилли!S:S,$BI$335,Манзилли!R:R,"Тўланди")</f>
        <v>0</v>
      </c>
    </row>
    <row r="227" spans="1:65" ht="49.5" hidden="1" customHeight="1" x14ac:dyDescent="0.25">
      <c r="A227" s="67">
        <v>221</v>
      </c>
      <c r="B227" s="68" t="s">
        <v>19074</v>
      </c>
      <c r="C227" s="72" t="s">
        <v>381</v>
      </c>
      <c r="D227" s="76">
        <v>42507722370023</v>
      </c>
      <c r="E227" s="37">
        <f t="shared" si="21"/>
        <v>38</v>
      </c>
      <c r="F227" s="38">
        <f t="shared" si="22"/>
        <v>19</v>
      </c>
      <c r="G227" s="38">
        <f t="shared" si="23"/>
        <v>0</v>
      </c>
      <c r="H227" s="38">
        <f t="shared" si="24"/>
        <v>0</v>
      </c>
      <c r="I227" s="38">
        <f t="shared" si="25"/>
        <v>0</v>
      </c>
      <c r="J227" s="39">
        <f t="shared" si="26"/>
        <v>22</v>
      </c>
      <c r="K227" s="40">
        <f>+COUNTIFS(Манзилли!N:N,D227,Манзилли!S:S,$K$335)</f>
        <v>2</v>
      </c>
      <c r="L227" s="38">
        <f>+COUNTIFS(Манзилли!N:N,D227,Манзилли!S:S,$K$335,Манзилли!R:R,"Рад")</f>
        <v>2</v>
      </c>
      <c r="M227" s="38">
        <f>+COUNTIFS(Манзилли!N:N,D227,Манзилли!S:S,$K$335,Манзилли!R:R,"Жараён")</f>
        <v>0</v>
      </c>
      <c r="N227" s="38">
        <f>+COUNTIFS(Манзилли!N:N,D227,Манзилли!S:S,$K$335,Манзилли!R:R,"Қарор")</f>
        <v>0</v>
      </c>
      <c r="O227" s="38">
        <f>+COUNTIFS(Манзилли!N:N,D227,Манзилли!S:S,$K$335,Манзилли!R:R,"Тўланди")</f>
        <v>0</v>
      </c>
      <c r="P227" s="38">
        <f>+COUNTIFS(Манзилли!N:N,D227,Манзилли!S:S,$P$335)</f>
        <v>0</v>
      </c>
      <c r="Q227" s="38">
        <f>+COUNTIFS(Манзилли!N:N,D227,Манзилли!S:S,$P$335,Манзилли!R:R,"Рад")</f>
        <v>0</v>
      </c>
      <c r="R227" s="38">
        <f>+COUNTIFS(Манзилли!N:N,D227,Манзилли!S:S,$P$335,Манзилли!R:R,"Жараён")</f>
        <v>0</v>
      </c>
      <c r="S227" s="38">
        <f>+COUNTIFS(Манзилли!N:N,D227,Манзилли!S:S,$P$335,Манзилли!R:R,"Қарор")</f>
        <v>0</v>
      </c>
      <c r="T227" s="38">
        <f>+COUNTIFS(Манзилли!N:N,D227,Манзилли!S:S,$P$335,Манзилли!R:R,"Тўланди")</f>
        <v>0</v>
      </c>
      <c r="U227" s="38">
        <f>+COUNTIFS(Манзилли!N:N,D227,Манзилли!S:S,$U$335)</f>
        <v>21</v>
      </c>
      <c r="V227" s="38">
        <f>+COUNTIFS(Манзилли!N:N,D227,Манзилли!S:S,$U$335,Манзилли!R:R,"Рад")</f>
        <v>6</v>
      </c>
      <c r="W227" s="38">
        <f>+COUNTIFS(Манзилли!N:N,D227,Манзилли!S:S,$U$335,Манзилли!R:R,"Жараён")</f>
        <v>0</v>
      </c>
      <c r="X227" s="38">
        <f>+COUNTIFS(Манзилли!N:N,D227,Манзилли!S:S,$U$335,Манзилли!R:R,"Қарор")</f>
        <v>0</v>
      </c>
      <c r="Y227" s="38">
        <f>+COUNTIFS(Манзилли!N:N,D227,Манзилли!S:S,$U$335,Манзилли!R:R,"Тўланди")</f>
        <v>15</v>
      </c>
      <c r="Z227" s="38">
        <f>+COUNTIFS(Манзилли!N:N,D227,Манзилли!S:S,$Y$335)</f>
        <v>9</v>
      </c>
      <c r="AA227" s="38">
        <f>+COUNTIFS(Манзилли!N:N,D227,Манзилли!S:S,$Y$335,Манзилли!R:R,"Рад")</f>
        <v>5</v>
      </c>
      <c r="AB227" s="38">
        <f>+COUNTIFS(Манзилли!N:N,D227,Манзилли!S:S,$Y$335,Манзилли!R:R,"Жараён")</f>
        <v>0</v>
      </c>
      <c r="AC227" s="38">
        <f>+COUNTIFS(Манзилли!N:N,D227,Манзилли!S:S,$Y$335,Манзилли!R:R,"Қарор")</f>
        <v>0</v>
      </c>
      <c r="AD227" s="38">
        <f>+COUNTIFS(Манзилли!N:N,D227,Манзилли!S:S,$Y$335,Манзилли!R:R,"Тўланди")</f>
        <v>4</v>
      </c>
      <c r="AE227" s="38">
        <f>+COUNTIFS(Манзилли!N:N,D227,Манзилли!S:S,$AD$335)</f>
        <v>0</v>
      </c>
      <c r="AF227" s="38">
        <f>+COUNTIFS(Манзилли!N:N,D227,Манзилли!S:S,$AD$335,Манзилли!R:R,"Рад")</f>
        <v>0</v>
      </c>
      <c r="AG227" s="38">
        <f>+COUNTIFS(Манзилли!N:N,D227,Манзилли!S:S,$AD$335,Манзилли!R:R,"Жараён")</f>
        <v>0</v>
      </c>
      <c r="AH227" s="38">
        <f>+COUNTIFS(Манзилли!N:N,D227,Манзилли!S:S,$AD$335,Манзилли!R:R,"Қарор")</f>
        <v>0</v>
      </c>
      <c r="AI227" s="38">
        <f>+COUNTIFS(Манзилли!N:N,D227,Манзилли!S:S,$AD$335,Манзилли!R:R,"Тўланди")</f>
        <v>0</v>
      </c>
      <c r="AJ227" s="38">
        <f>+COUNTIFS(Манзилли!N:N,D227,Манзилли!S:S,$AJ$335)</f>
        <v>2</v>
      </c>
      <c r="AK227" s="38">
        <f>+COUNTIFS(Манзилли!N:N,D227,Манзилли!S:S,$AJ$335,Манзилли!R:R,"Рад")</f>
        <v>2</v>
      </c>
      <c r="AL227" s="38">
        <f>+COUNTIFS(Манзилли!N:N,D227,Манзилли!S:S,$AJ$335,Манзилли!R:R,"Жараён")</f>
        <v>0</v>
      </c>
      <c r="AM227" s="38">
        <f>+COUNTIFS(Манзилли!N:N,D227,Манзилли!S:S,$AJ$335,Манзилли!R:R,"Қарор")</f>
        <v>0</v>
      </c>
      <c r="AN227" s="38">
        <f>+COUNTIFS(Манзилли!N:N,D227,Манзилли!S:S,$AJ$335,Манзилли!R:R,"Тўланди")</f>
        <v>0</v>
      </c>
      <c r="AO227" s="38">
        <f>+COUNTIFS(Манзилли!N:N,D227,Манзилли!S:S,$AO$335)</f>
        <v>0</v>
      </c>
      <c r="AP227" s="38">
        <f>+COUNTIFS(Манзилли!N:N,D227,Манзилли!S:S,$AO$335,Манзилли!R:R,"Рад")</f>
        <v>0</v>
      </c>
      <c r="AQ227" s="38">
        <f>+COUNTIFS(Манзилли!N:N,D227,Манзилли!S:S,$AO$335,Манзилли!R:R,"Жараён")</f>
        <v>0</v>
      </c>
      <c r="AR227" s="38">
        <f>+COUNTIFS(Манзилли!N:N,D227,Манзилли!S:S,$AO$335,Манзилли!R:R,"Қарор")</f>
        <v>0</v>
      </c>
      <c r="AS227" s="38">
        <f>+COUNTIFS(Манзилли!N:N,D227,Манзилли!S:S,$AO$335,Манзилли!R:R,"Тўланди")</f>
        <v>0</v>
      </c>
      <c r="AT227" s="38">
        <f>+COUNTIFS(Манзилли!D:D,#REF!,Манзилли!I:I,$BD$335)</f>
        <v>0</v>
      </c>
      <c r="AU227" s="38">
        <f>+COUNTIFS(Манзилли!D:D,#REF!,Манзилли!I:I,$BD$335,Манзилли!H:H,"Рад")</f>
        <v>0</v>
      </c>
      <c r="AV227" s="38">
        <f>+COUNTIFS(Манзилли!D:D,#REF!,Манзилли!I:I,$BD$335,Манзилли!H:H,"Жараён")</f>
        <v>0</v>
      </c>
      <c r="AW227" s="38">
        <f>+COUNTIFS(Манзилли!D:D,#REF!,Манзилли!I:I,$BD$335,Манзилли!H:H,"Қарор")</f>
        <v>0</v>
      </c>
      <c r="AX227" s="38">
        <f>+COUNTIFS(Манзилли!D:D,#REF!,Манзилли!I:I,$BD$335,Манзилли!H:H,"Тўланди")</f>
        <v>0</v>
      </c>
      <c r="AY227" s="38">
        <f>+COUNTIFS(Манзилли!I:I,#REF!,Манзилли!N:N,$BD$335)</f>
        <v>0</v>
      </c>
      <c r="AZ227" s="38">
        <f>+COUNTIFS(Манзилли!I:I,#REF!,Манзилли!N:N,$BD$335,Манзилли!M:M,"Рад")</f>
        <v>0</v>
      </c>
      <c r="BA227" s="38">
        <f>+COUNTIFS(Манзилли!I:I,#REF!,Манзилли!N:N,$BD$335,Манзилли!M:M,"Жараён")</f>
        <v>0</v>
      </c>
      <c r="BB227" s="38">
        <f>+COUNTIFS(Манзилли!I:I,#REF!,Манзилли!N:N,$BD$335,Манзилли!M:M,"Қарор")</f>
        <v>0</v>
      </c>
      <c r="BC227" s="38">
        <f>+COUNTIFS(Манзилли!I:I,#REF!,Манзилли!N:N,$BD$335,Манзилли!M:M,"Тўланди")</f>
        <v>0</v>
      </c>
      <c r="BD227" s="38">
        <f>+COUNTIFS(Манзилли!N:N,D227,Манзилли!S:S,$BD$335)</f>
        <v>3</v>
      </c>
      <c r="BE227" s="38">
        <f>+COUNTIFS(Манзилли!N:N,D227,Манзилли!S:S,$BD$335,Манзилли!R:R,"Рад")</f>
        <v>3</v>
      </c>
      <c r="BF227" s="38">
        <f>+COUNTIFS(Манзилли!N:N,D227,Манзилли!S:S,$BD$335,Манзилли!R:R,"Жараён")</f>
        <v>0</v>
      </c>
      <c r="BG227" s="38">
        <f>+COUNTIFS(Манзилли!N:N,D227,Манзилли!S:S,$BD$335,Манзилли!R:R,"Қарор")</f>
        <v>0</v>
      </c>
      <c r="BH227" s="38">
        <f>+COUNTIFS(Манзилли!N:N,D227,Манзилли!S:S,$BD$335,Манзилли!R:R,"Тўланди")</f>
        <v>0</v>
      </c>
      <c r="BI227" s="38">
        <f>+COUNTIFS(Манзилли!N:N,D227,Манзилли!S:S,$BI$335)</f>
        <v>1</v>
      </c>
      <c r="BJ227" s="38">
        <f>+COUNTIFS(Манзилли!N:N,D227,Манзилли!S:S,$BI$335,Манзилли!R:R,"Рад")</f>
        <v>1</v>
      </c>
      <c r="BK227" s="38">
        <f>+COUNTIFS(Манзилли!N:N,D227,Манзилли!S:S,$BI$335,Манзилли!R:R,"Жараён")</f>
        <v>0</v>
      </c>
      <c r="BL227" s="41">
        <f>+COUNTIFS(Манзилли!N:N,D227,Манзилли!S:S,$BI$335,Манзилли!R:R,"Қарор")</f>
        <v>0</v>
      </c>
      <c r="BM227" s="39">
        <f>+COUNTIFS(Манзилли!N:N,D227,Манзилли!S:S,$BI$335,Манзилли!R:R,"Тўланди")</f>
        <v>0</v>
      </c>
    </row>
    <row r="228" spans="1:65" ht="49.5" hidden="1" customHeight="1" x14ac:dyDescent="0.25">
      <c r="A228" s="67">
        <v>222</v>
      </c>
      <c r="B228" s="68" t="s">
        <v>19074</v>
      </c>
      <c r="C228" s="72" t="s">
        <v>132</v>
      </c>
      <c r="D228" s="76">
        <v>42907932360012</v>
      </c>
      <c r="E228" s="37">
        <f t="shared" si="21"/>
        <v>24</v>
      </c>
      <c r="F228" s="38">
        <f t="shared" si="22"/>
        <v>6</v>
      </c>
      <c r="G228" s="38">
        <f t="shared" si="23"/>
        <v>1</v>
      </c>
      <c r="H228" s="38">
        <f t="shared" si="24"/>
        <v>7</v>
      </c>
      <c r="I228" s="38">
        <f t="shared" si="25"/>
        <v>4.1666666666666661</v>
      </c>
      <c r="J228" s="39">
        <f t="shared" si="26"/>
        <v>10</v>
      </c>
      <c r="K228" s="40">
        <f>+COUNTIFS(Манзилли!N:N,D228,Манзилли!S:S,$K$335)</f>
        <v>0</v>
      </c>
      <c r="L228" s="38">
        <f>+COUNTIFS(Манзилли!N:N,D228,Манзилли!S:S,$K$335,Манзилли!R:R,"Рад")</f>
        <v>0</v>
      </c>
      <c r="M228" s="38">
        <f>+COUNTIFS(Манзилли!N:N,D228,Манзилли!S:S,$K$335,Манзилли!R:R,"Жараён")</f>
        <v>0</v>
      </c>
      <c r="N228" s="38">
        <f>+COUNTIFS(Манзилли!N:N,D228,Манзилли!S:S,$K$335,Манзилли!R:R,"Қарор")</f>
        <v>0</v>
      </c>
      <c r="O228" s="38">
        <f>+COUNTIFS(Манзилли!N:N,D228,Манзилли!S:S,$K$335,Манзилли!R:R,"Тўланди")</f>
        <v>0</v>
      </c>
      <c r="P228" s="38">
        <f>+COUNTIFS(Манзилли!N:N,D228,Манзилли!S:S,$P$335)</f>
        <v>3</v>
      </c>
      <c r="Q228" s="38">
        <f>+COUNTIFS(Манзилли!N:N,D228,Манзилли!S:S,$P$335,Манзилли!R:R,"Рад")</f>
        <v>2</v>
      </c>
      <c r="R228" s="38">
        <f>+COUNTIFS(Манзилли!N:N,D228,Манзилли!S:S,$P$335,Манзилли!R:R,"Жараён")</f>
        <v>1</v>
      </c>
      <c r="S228" s="38">
        <f>+COUNTIFS(Манзилли!N:N,D228,Манзилли!S:S,$P$335,Манзилли!R:R,"Қарор")</f>
        <v>0</v>
      </c>
      <c r="T228" s="38">
        <f>+COUNTIFS(Манзилли!N:N,D228,Манзилли!S:S,$P$335,Манзилли!R:R,"Тўланди")</f>
        <v>0</v>
      </c>
      <c r="U228" s="38">
        <f>+COUNTIFS(Манзилли!N:N,D228,Манзилли!S:S,$U$335)</f>
        <v>8</v>
      </c>
      <c r="V228" s="38">
        <f>+COUNTIFS(Манзилли!N:N,D228,Манзилли!S:S,$U$335,Манзилли!R:R,"Рад")</f>
        <v>1</v>
      </c>
      <c r="W228" s="38">
        <f>+COUNTIFS(Манзилли!N:N,D228,Манзилли!S:S,$U$335,Манзилли!R:R,"Жараён")</f>
        <v>0</v>
      </c>
      <c r="X228" s="38">
        <f>+COUNTIFS(Манзилли!N:N,D228,Манзилли!S:S,$U$335,Манзилли!R:R,"Қарор")</f>
        <v>2</v>
      </c>
      <c r="Y228" s="38">
        <f>+COUNTIFS(Манзилли!N:N,D228,Манзилли!S:S,$U$335,Манзилли!R:R,"Тўланди")</f>
        <v>5</v>
      </c>
      <c r="Z228" s="38">
        <f>+COUNTIFS(Манзилли!N:N,D228,Манзилли!S:S,$Y$335)</f>
        <v>13</v>
      </c>
      <c r="AA228" s="38">
        <f>+COUNTIFS(Манзилли!N:N,D228,Манзилли!S:S,$Y$335,Манзилли!R:R,"Рад")</f>
        <v>3</v>
      </c>
      <c r="AB228" s="38">
        <f>+COUNTIFS(Манзилли!N:N,D228,Манзилли!S:S,$Y$335,Манзилли!R:R,"Жараён")</f>
        <v>0</v>
      </c>
      <c r="AC228" s="38">
        <f>+COUNTIFS(Манзилли!N:N,D228,Манзилли!S:S,$Y$335,Манзилли!R:R,"Қарор")</f>
        <v>5</v>
      </c>
      <c r="AD228" s="38">
        <f>+COUNTIFS(Манзилли!N:N,D228,Манзилли!S:S,$Y$335,Манзилли!R:R,"Тўланди")</f>
        <v>5</v>
      </c>
      <c r="AE228" s="38">
        <f>+COUNTIFS(Манзилли!N:N,D228,Манзилли!S:S,$AD$335)</f>
        <v>0</v>
      </c>
      <c r="AF228" s="38">
        <f>+COUNTIFS(Манзилли!N:N,D228,Манзилли!S:S,$AD$335,Манзилли!R:R,"Рад")</f>
        <v>0</v>
      </c>
      <c r="AG228" s="38">
        <f>+COUNTIFS(Манзилли!N:N,D228,Манзилли!S:S,$AD$335,Манзилли!R:R,"Жараён")</f>
        <v>0</v>
      </c>
      <c r="AH228" s="38">
        <f>+COUNTIFS(Манзилли!N:N,D228,Манзилли!S:S,$AD$335,Манзилли!R:R,"Қарор")</f>
        <v>0</v>
      </c>
      <c r="AI228" s="38">
        <f>+COUNTIFS(Манзилли!N:N,D228,Манзилли!S:S,$AD$335,Манзилли!R:R,"Тўланди")</f>
        <v>0</v>
      </c>
      <c r="AJ228" s="38">
        <f>+COUNTIFS(Манзилли!N:N,D228,Манзилли!S:S,$AJ$335)</f>
        <v>0</v>
      </c>
      <c r="AK228" s="38">
        <f>+COUNTIFS(Манзилли!N:N,D228,Манзилли!S:S,$AJ$335,Манзилли!R:R,"Рад")</f>
        <v>0</v>
      </c>
      <c r="AL228" s="38">
        <f>+COUNTIFS(Манзилли!N:N,D228,Манзилли!S:S,$AJ$335,Манзилли!R:R,"Жараён")</f>
        <v>0</v>
      </c>
      <c r="AM228" s="38">
        <f>+COUNTIFS(Манзилли!N:N,D228,Манзилли!S:S,$AJ$335,Манзилли!R:R,"Қарор")</f>
        <v>0</v>
      </c>
      <c r="AN228" s="38">
        <f>+COUNTIFS(Манзилли!N:N,D228,Манзилли!S:S,$AJ$335,Манзилли!R:R,"Тўланди")</f>
        <v>0</v>
      </c>
      <c r="AO228" s="38">
        <f>+COUNTIFS(Манзилли!N:N,D228,Манзилли!S:S,$AO$335)</f>
        <v>0</v>
      </c>
      <c r="AP228" s="38">
        <f>+COUNTIFS(Манзилли!N:N,D228,Манзилли!S:S,$AO$335,Манзилли!R:R,"Рад")</f>
        <v>0</v>
      </c>
      <c r="AQ228" s="38">
        <f>+COUNTIFS(Манзилли!N:N,D228,Манзилли!S:S,$AO$335,Манзилли!R:R,"Жараён")</f>
        <v>0</v>
      </c>
      <c r="AR228" s="38">
        <f>+COUNTIFS(Манзилли!N:N,D228,Манзилли!S:S,$AO$335,Манзилли!R:R,"Қарор")</f>
        <v>0</v>
      </c>
      <c r="AS228" s="38">
        <f>+COUNTIFS(Манзилли!N:N,D228,Манзилли!S:S,$AO$335,Манзилли!R:R,"Тўланди")</f>
        <v>0</v>
      </c>
      <c r="AT228" s="38">
        <f>+COUNTIFS(Манзилли!D:D,#REF!,Манзилли!I:I,$BD$335)</f>
        <v>0</v>
      </c>
      <c r="AU228" s="38">
        <f>+COUNTIFS(Манзилли!D:D,#REF!,Манзилли!I:I,$BD$335,Манзилли!H:H,"Рад")</f>
        <v>0</v>
      </c>
      <c r="AV228" s="38">
        <f>+COUNTIFS(Манзилли!D:D,#REF!,Манзилли!I:I,$BD$335,Манзилли!H:H,"Жараён")</f>
        <v>0</v>
      </c>
      <c r="AW228" s="38">
        <f>+COUNTIFS(Манзилли!D:D,#REF!,Манзилли!I:I,$BD$335,Манзилли!H:H,"Қарор")</f>
        <v>0</v>
      </c>
      <c r="AX228" s="38">
        <f>+COUNTIFS(Манзилли!D:D,#REF!,Манзилли!I:I,$BD$335,Манзилли!H:H,"Тўланди")</f>
        <v>0</v>
      </c>
      <c r="AY228" s="38">
        <f>+COUNTIFS(Манзилли!I:I,#REF!,Манзилли!N:N,$BD$335)</f>
        <v>0</v>
      </c>
      <c r="AZ228" s="38">
        <f>+COUNTIFS(Манзилли!I:I,#REF!,Манзилли!N:N,$BD$335,Манзилли!M:M,"Рад")</f>
        <v>0</v>
      </c>
      <c r="BA228" s="38">
        <f>+COUNTIFS(Манзилли!I:I,#REF!,Манзилли!N:N,$BD$335,Манзилли!M:M,"Жараён")</f>
        <v>0</v>
      </c>
      <c r="BB228" s="38">
        <f>+COUNTIFS(Манзилли!I:I,#REF!,Манзилли!N:N,$BD$335,Манзилли!M:M,"Қарор")</f>
        <v>0</v>
      </c>
      <c r="BC228" s="38">
        <f>+COUNTIFS(Манзилли!I:I,#REF!,Манзилли!N:N,$BD$335,Манзилли!M:M,"Тўланди")</f>
        <v>0</v>
      </c>
      <c r="BD228" s="38">
        <f>+COUNTIFS(Манзилли!N:N,D228,Манзилли!S:S,$BD$335)</f>
        <v>0</v>
      </c>
      <c r="BE228" s="38">
        <f>+COUNTIFS(Манзилли!N:N,D228,Манзилли!S:S,$BD$335,Манзилли!R:R,"Рад")</f>
        <v>0</v>
      </c>
      <c r="BF228" s="38">
        <f>+COUNTIFS(Манзилли!N:N,D228,Манзилли!S:S,$BD$335,Манзилли!R:R,"Жараён")</f>
        <v>0</v>
      </c>
      <c r="BG228" s="38">
        <f>+COUNTIFS(Манзилли!N:N,D228,Манзилли!S:S,$BD$335,Манзилли!R:R,"Қарор")</f>
        <v>0</v>
      </c>
      <c r="BH228" s="38">
        <f>+COUNTIFS(Манзилли!N:N,D228,Манзилли!S:S,$BD$335,Манзилли!R:R,"Тўланди")</f>
        <v>0</v>
      </c>
      <c r="BI228" s="38">
        <f>+COUNTIFS(Манзилли!N:N,D228,Манзилли!S:S,$BI$335)</f>
        <v>0</v>
      </c>
      <c r="BJ228" s="38">
        <f>+COUNTIFS(Манзилли!N:N,D228,Манзилли!S:S,$BI$335,Манзилли!R:R,"Рад")</f>
        <v>0</v>
      </c>
      <c r="BK228" s="38">
        <f>+COUNTIFS(Манзилли!N:N,D228,Манзилли!S:S,$BI$335,Манзилли!R:R,"Жараён")</f>
        <v>0</v>
      </c>
      <c r="BL228" s="41">
        <f>+COUNTIFS(Манзилли!N:N,D228,Манзилли!S:S,$BI$335,Манзилли!R:R,"Қарор")</f>
        <v>0</v>
      </c>
      <c r="BM228" s="39">
        <f>+COUNTIFS(Манзилли!N:N,D228,Манзилли!S:S,$BI$335,Манзилли!R:R,"Тўланди")</f>
        <v>0</v>
      </c>
    </row>
    <row r="229" spans="1:65" ht="49.5" hidden="1" customHeight="1" x14ac:dyDescent="0.25">
      <c r="A229" s="67">
        <v>223</v>
      </c>
      <c r="B229" s="68" t="s">
        <v>19074</v>
      </c>
      <c r="C229" s="72" t="s">
        <v>264</v>
      </c>
      <c r="D229" s="76">
        <v>30208975830054</v>
      </c>
      <c r="E229" s="37">
        <f t="shared" si="21"/>
        <v>23</v>
      </c>
      <c r="F229" s="38">
        <f t="shared" si="22"/>
        <v>8</v>
      </c>
      <c r="G229" s="38">
        <f t="shared" si="23"/>
        <v>0</v>
      </c>
      <c r="H229" s="38">
        <f t="shared" si="24"/>
        <v>1</v>
      </c>
      <c r="I229" s="38">
        <f t="shared" si="25"/>
        <v>0</v>
      </c>
      <c r="J229" s="39">
        <f t="shared" si="26"/>
        <v>14</v>
      </c>
      <c r="K229" s="40">
        <f>+COUNTIFS(Манзилли!N:N,D229,Манзилли!S:S,$K$335)</f>
        <v>2</v>
      </c>
      <c r="L229" s="38">
        <f>+COUNTIFS(Манзилли!N:N,D229,Манзилли!S:S,$K$335,Манзилли!R:R,"Рад")</f>
        <v>2</v>
      </c>
      <c r="M229" s="38">
        <f>+COUNTIFS(Манзилли!N:N,D229,Манзилли!S:S,$K$335,Манзилли!R:R,"Жараён")</f>
        <v>0</v>
      </c>
      <c r="N229" s="38">
        <f>+COUNTIFS(Манзилли!N:N,D229,Манзилли!S:S,$K$335,Манзилли!R:R,"Қарор")</f>
        <v>0</v>
      </c>
      <c r="O229" s="38">
        <f>+COUNTIFS(Манзилли!N:N,D229,Манзилли!S:S,$K$335,Манзилли!R:R,"Тўланди")</f>
        <v>0</v>
      </c>
      <c r="P229" s="38">
        <f>+COUNTIFS(Манзилли!N:N,D229,Манзилли!S:S,$P$335)</f>
        <v>0</v>
      </c>
      <c r="Q229" s="38">
        <f>+COUNTIFS(Манзилли!N:N,D229,Манзилли!S:S,$P$335,Манзилли!R:R,"Рад")</f>
        <v>0</v>
      </c>
      <c r="R229" s="38">
        <f>+COUNTIFS(Манзилли!N:N,D229,Манзилли!S:S,$P$335,Манзилли!R:R,"Жараён")</f>
        <v>0</v>
      </c>
      <c r="S229" s="38">
        <f>+COUNTIFS(Манзилли!N:N,D229,Манзилли!S:S,$P$335,Манзилли!R:R,"Қарор")</f>
        <v>0</v>
      </c>
      <c r="T229" s="38">
        <f>+COUNTIFS(Манзилли!N:N,D229,Манзилли!S:S,$P$335,Манзилли!R:R,"Тўланди")</f>
        <v>0</v>
      </c>
      <c r="U229" s="38">
        <f>+COUNTIFS(Манзилли!N:N,D229,Манзилли!S:S,$U$335)</f>
        <v>12</v>
      </c>
      <c r="V229" s="38">
        <f>+COUNTIFS(Манзилли!N:N,D229,Манзилли!S:S,$U$335,Манзилли!R:R,"Рад")</f>
        <v>2</v>
      </c>
      <c r="W229" s="38">
        <f>+COUNTIFS(Манзилли!N:N,D229,Манзилли!S:S,$U$335,Манзилли!R:R,"Жараён")</f>
        <v>0</v>
      </c>
      <c r="X229" s="38">
        <f>+COUNTIFS(Манзилли!N:N,D229,Манзилли!S:S,$U$335,Манзилли!R:R,"Қарор")</f>
        <v>0</v>
      </c>
      <c r="Y229" s="38">
        <f>+COUNTIFS(Манзилли!N:N,D229,Манзилли!S:S,$U$335,Манзилли!R:R,"Тўланди")</f>
        <v>10</v>
      </c>
      <c r="Z229" s="38">
        <f>+COUNTIFS(Манзилли!N:N,D229,Манзилли!S:S,$Y$335)</f>
        <v>8</v>
      </c>
      <c r="AA229" s="38">
        <f>+COUNTIFS(Манзилли!N:N,D229,Манзилли!S:S,$Y$335,Манзилли!R:R,"Рад")</f>
        <v>4</v>
      </c>
      <c r="AB229" s="38">
        <f>+COUNTIFS(Манзилли!N:N,D229,Манзилли!S:S,$Y$335,Манзилли!R:R,"Жараён")</f>
        <v>0</v>
      </c>
      <c r="AC229" s="38">
        <f>+COUNTIFS(Манзилли!N:N,D229,Манзилли!S:S,$Y$335,Манзилли!R:R,"Қарор")</f>
        <v>1</v>
      </c>
      <c r="AD229" s="38">
        <f>+COUNTIFS(Манзилли!N:N,D229,Манзилли!S:S,$Y$335,Манзилли!R:R,"Тўланди")</f>
        <v>3</v>
      </c>
      <c r="AE229" s="38">
        <f>+COUNTIFS(Манзилли!N:N,D229,Манзилли!S:S,$AD$335)</f>
        <v>0</v>
      </c>
      <c r="AF229" s="38">
        <f>+COUNTIFS(Манзилли!N:N,D229,Манзилли!S:S,$AD$335,Манзилли!R:R,"Рад")</f>
        <v>0</v>
      </c>
      <c r="AG229" s="38">
        <f>+COUNTIFS(Манзилли!N:N,D229,Манзилли!S:S,$AD$335,Манзилли!R:R,"Жараён")</f>
        <v>0</v>
      </c>
      <c r="AH229" s="38">
        <f>+COUNTIFS(Манзилли!N:N,D229,Манзилли!S:S,$AD$335,Манзилли!R:R,"Қарор")</f>
        <v>0</v>
      </c>
      <c r="AI229" s="38">
        <f>+COUNTIFS(Манзилли!N:N,D229,Манзилли!S:S,$AD$335,Манзилли!R:R,"Тўланди")</f>
        <v>0</v>
      </c>
      <c r="AJ229" s="38">
        <f>+COUNTIFS(Манзилли!N:N,D229,Манзилли!S:S,$AJ$335)</f>
        <v>1</v>
      </c>
      <c r="AK229" s="38">
        <f>+COUNTIFS(Манзилли!N:N,D229,Манзилли!S:S,$AJ$335,Манзилли!R:R,"Рад")</f>
        <v>0</v>
      </c>
      <c r="AL229" s="38">
        <f>+COUNTIFS(Манзилли!N:N,D229,Манзилли!S:S,$AJ$335,Манзилли!R:R,"Жараён")</f>
        <v>0</v>
      </c>
      <c r="AM229" s="38">
        <f>+COUNTIFS(Манзилли!N:N,D229,Манзилли!S:S,$AJ$335,Манзилли!R:R,"Қарор")</f>
        <v>0</v>
      </c>
      <c r="AN229" s="38">
        <f>+COUNTIFS(Манзилли!N:N,D229,Манзилли!S:S,$AJ$335,Манзилли!R:R,"Тўланди")</f>
        <v>1</v>
      </c>
      <c r="AO229" s="38">
        <f>+COUNTIFS(Манзилли!N:N,D229,Манзилли!S:S,$AO$335)</f>
        <v>0</v>
      </c>
      <c r="AP229" s="38">
        <f>+COUNTIFS(Манзилли!N:N,D229,Манзилли!S:S,$AO$335,Манзилли!R:R,"Рад")</f>
        <v>0</v>
      </c>
      <c r="AQ229" s="38">
        <f>+COUNTIFS(Манзилли!N:N,D229,Манзилли!S:S,$AO$335,Манзилли!R:R,"Жараён")</f>
        <v>0</v>
      </c>
      <c r="AR229" s="38">
        <f>+COUNTIFS(Манзилли!N:N,D229,Манзилли!S:S,$AO$335,Манзилли!R:R,"Қарор")</f>
        <v>0</v>
      </c>
      <c r="AS229" s="38">
        <f>+COUNTIFS(Манзилли!N:N,D229,Манзилли!S:S,$AO$335,Манзилли!R:R,"Тўланди")</f>
        <v>0</v>
      </c>
      <c r="AT229" s="38">
        <f>+COUNTIFS(Манзилли!D:D,#REF!,Манзилли!I:I,$BD$335)</f>
        <v>0</v>
      </c>
      <c r="AU229" s="38">
        <f>+COUNTIFS(Манзилли!D:D,#REF!,Манзилли!I:I,$BD$335,Манзилли!H:H,"Рад")</f>
        <v>0</v>
      </c>
      <c r="AV229" s="38">
        <f>+COUNTIFS(Манзилли!D:D,#REF!,Манзилли!I:I,$BD$335,Манзилли!H:H,"Жараён")</f>
        <v>0</v>
      </c>
      <c r="AW229" s="38">
        <f>+COUNTIFS(Манзилли!D:D,#REF!,Манзилли!I:I,$BD$335,Манзилли!H:H,"Қарор")</f>
        <v>0</v>
      </c>
      <c r="AX229" s="38">
        <f>+COUNTIFS(Манзилли!D:D,#REF!,Манзилли!I:I,$BD$335,Манзилли!H:H,"Тўланди")</f>
        <v>0</v>
      </c>
      <c r="AY229" s="38">
        <f>+COUNTIFS(Манзилли!I:I,#REF!,Манзилли!N:N,$BD$335)</f>
        <v>0</v>
      </c>
      <c r="AZ229" s="38">
        <f>+COUNTIFS(Манзилли!I:I,#REF!,Манзилли!N:N,$BD$335,Манзилли!M:M,"Рад")</f>
        <v>0</v>
      </c>
      <c r="BA229" s="38">
        <f>+COUNTIFS(Манзилли!I:I,#REF!,Манзилли!N:N,$BD$335,Манзилли!M:M,"Жараён")</f>
        <v>0</v>
      </c>
      <c r="BB229" s="38">
        <f>+COUNTIFS(Манзилли!I:I,#REF!,Манзилли!N:N,$BD$335,Манзилли!M:M,"Қарор")</f>
        <v>0</v>
      </c>
      <c r="BC229" s="38">
        <f>+COUNTIFS(Манзилли!I:I,#REF!,Манзилли!N:N,$BD$335,Манзилли!M:M,"Тўланди")</f>
        <v>0</v>
      </c>
      <c r="BD229" s="38">
        <f>+COUNTIFS(Манзилли!N:N,D229,Манзилли!S:S,$BD$335)</f>
        <v>0</v>
      </c>
      <c r="BE229" s="38">
        <f>+COUNTIFS(Манзилли!N:N,D229,Манзилли!S:S,$BD$335,Манзилли!R:R,"Рад")</f>
        <v>0</v>
      </c>
      <c r="BF229" s="38">
        <f>+COUNTIFS(Манзилли!N:N,D229,Манзилли!S:S,$BD$335,Манзилли!R:R,"Жараён")</f>
        <v>0</v>
      </c>
      <c r="BG229" s="38">
        <f>+COUNTIFS(Манзилли!N:N,D229,Манзилли!S:S,$BD$335,Манзилли!R:R,"Қарор")</f>
        <v>0</v>
      </c>
      <c r="BH229" s="38">
        <f>+COUNTIFS(Манзилли!N:N,D229,Манзилли!S:S,$BD$335,Манзилли!R:R,"Тўланди")</f>
        <v>0</v>
      </c>
      <c r="BI229" s="38">
        <f>+COUNTIFS(Манзилли!N:N,D229,Манзилли!S:S,$BI$335)</f>
        <v>0</v>
      </c>
      <c r="BJ229" s="38">
        <f>+COUNTIFS(Манзилли!N:N,D229,Манзилли!S:S,$BI$335,Манзилли!R:R,"Рад")</f>
        <v>0</v>
      </c>
      <c r="BK229" s="38">
        <f>+COUNTIFS(Манзилли!N:N,D229,Манзилли!S:S,$BI$335,Манзилли!R:R,"Жараён")</f>
        <v>0</v>
      </c>
      <c r="BL229" s="41">
        <f>+COUNTIFS(Манзилли!N:N,D229,Манзилли!S:S,$BI$335,Манзилли!R:R,"Қарор")</f>
        <v>0</v>
      </c>
      <c r="BM229" s="39">
        <f>+COUNTIFS(Манзилли!N:N,D229,Манзилли!S:S,$BI$335,Манзилли!R:R,"Тўланди")</f>
        <v>0</v>
      </c>
    </row>
    <row r="230" spans="1:65" ht="49.5" hidden="1" customHeight="1" x14ac:dyDescent="0.25">
      <c r="A230" s="67">
        <v>224</v>
      </c>
      <c r="B230" s="68" t="s">
        <v>19075</v>
      </c>
      <c r="C230" s="72" t="s">
        <v>85</v>
      </c>
      <c r="D230" s="76">
        <v>43006841070027</v>
      </c>
      <c r="E230" s="37">
        <f t="shared" si="21"/>
        <v>23</v>
      </c>
      <c r="F230" s="38">
        <f t="shared" si="22"/>
        <v>6</v>
      </c>
      <c r="G230" s="38">
        <f t="shared" si="23"/>
        <v>8</v>
      </c>
      <c r="H230" s="38">
        <f t="shared" si="24"/>
        <v>0</v>
      </c>
      <c r="I230" s="38">
        <f t="shared" si="25"/>
        <v>34.782608695652172</v>
      </c>
      <c r="J230" s="39">
        <f t="shared" si="26"/>
        <v>9</v>
      </c>
      <c r="K230" s="40">
        <f>+COUNTIFS(Манзилли!N:N,D230,Манзилли!S:S,$K$335)</f>
        <v>0</v>
      </c>
      <c r="L230" s="38">
        <f>+COUNTIFS(Манзилли!N:N,D230,Манзилли!S:S,$K$335,Манзилли!R:R,"Рад")</f>
        <v>0</v>
      </c>
      <c r="M230" s="38">
        <f>+COUNTIFS(Манзилли!N:N,D230,Манзилли!S:S,$K$335,Манзилли!R:R,"Жараён")</f>
        <v>0</v>
      </c>
      <c r="N230" s="38">
        <f>+COUNTIFS(Манзилли!N:N,D230,Манзилли!S:S,$K$335,Манзилли!R:R,"Қарор")</f>
        <v>0</v>
      </c>
      <c r="O230" s="38">
        <f>+COUNTIFS(Манзилли!N:N,D230,Манзилли!S:S,$K$335,Манзилли!R:R,"Тўланди")</f>
        <v>0</v>
      </c>
      <c r="P230" s="38">
        <f>+COUNTIFS(Манзилли!N:N,D230,Манзилли!S:S,$P$335)</f>
        <v>1</v>
      </c>
      <c r="Q230" s="38">
        <f>+COUNTIFS(Манзилли!N:N,D230,Манзилли!S:S,$P$335,Манзилли!R:R,"Рад")</f>
        <v>1</v>
      </c>
      <c r="R230" s="38">
        <f>+COUNTIFS(Манзилли!N:N,D230,Манзилли!S:S,$P$335,Манзилли!R:R,"Жараён")</f>
        <v>0</v>
      </c>
      <c r="S230" s="38">
        <f>+COUNTIFS(Манзилли!N:N,D230,Манзилли!S:S,$P$335,Манзилли!R:R,"Қарор")</f>
        <v>0</v>
      </c>
      <c r="T230" s="38">
        <f>+COUNTIFS(Манзилли!N:N,D230,Манзилли!S:S,$P$335,Манзилли!R:R,"Тўланди")</f>
        <v>0</v>
      </c>
      <c r="U230" s="38">
        <f>+COUNTIFS(Манзилли!N:N,D230,Манзилли!S:S,$U$335)</f>
        <v>19</v>
      </c>
      <c r="V230" s="38">
        <f>+COUNTIFS(Манзилли!N:N,D230,Манзилли!S:S,$U$335,Манзилли!R:R,"Рад")</f>
        <v>5</v>
      </c>
      <c r="W230" s="38">
        <f>+COUNTIFS(Манзилли!N:N,D230,Манзилли!S:S,$U$335,Манзилли!R:R,"Жараён")</f>
        <v>5</v>
      </c>
      <c r="X230" s="38">
        <f>+COUNTIFS(Манзилли!N:N,D230,Манзилли!S:S,$U$335,Манзилли!R:R,"Қарор")</f>
        <v>0</v>
      </c>
      <c r="Y230" s="38">
        <f>+COUNTIFS(Манзилли!N:N,D230,Манзилли!S:S,$U$335,Манзилли!R:R,"Тўланди")</f>
        <v>9</v>
      </c>
      <c r="Z230" s="38">
        <f>+COUNTIFS(Манзилли!N:N,D230,Манзилли!S:S,$Y$335)</f>
        <v>3</v>
      </c>
      <c r="AA230" s="38">
        <f>+COUNTIFS(Манзилли!N:N,D230,Манзилли!S:S,$Y$335,Манзилли!R:R,"Рад")</f>
        <v>0</v>
      </c>
      <c r="AB230" s="38">
        <f>+COUNTIFS(Манзилли!N:N,D230,Манзилли!S:S,$Y$335,Манзилли!R:R,"Жараён")</f>
        <v>3</v>
      </c>
      <c r="AC230" s="38">
        <f>+COUNTIFS(Манзилли!N:N,D230,Манзилли!S:S,$Y$335,Манзилли!R:R,"Қарор")</f>
        <v>0</v>
      </c>
      <c r="AD230" s="38">
        <f>+COUNTIFS(Манзилли!N:N,D230,Манзилли!S:S,$Y$335,Манзилли!R:R,"Тўланди")</f>
        <v>0</v>
      </c>
      <c r="AE230" s="38">
        <f>+COUNTIFS(Манзилли!N:N,D230,Манзилли!S:S,$AD$335)</f>
        <v>0</v>
      </c>
      <c r="AF230" s="38">
        <f>+COUNTIFS(Манзилли!N:N,D230,Манзилли!S:S,$AD$335,Манзилли!R:R,"Рад")</f>
        <v>0</v>
      </c>
      <c r="AG230" s="38">
        <f>+COUNTIFS(Манзилли!N:N,D230,Манзилли!S:S,$AD$335,Манзилли!R:R,"Жараён")</f>
        <v>0</v>
      </c>
      <c r="AH230" s="38">
        <f>+COUNTIFS(Манзилли!N:N,D230,Манзилли!S:S,$AD$335,Манзилли!R:R,"Қарор")</f>
        <v>0</v>
      </c>
      <c r="AI230" s="38">
        <f>+COUNTIFS(Манзилли!N:N,D230,Манзилли!S:S,$AD$335,Манзилли!R:R,"Тўланди")</f>
        <v>0</v>
      </c>
      <c r="AJ230" s="38">
        <f>+COUNTIFS(Манзилли!N:N,D230,Манзилли!S:S,$AJ$335)</f>
        <v>0</v>
      </c>
      <c r="AK230" s="38">
        <f>+COUNTIFS(Манзилли!N:N,D230,Манзилли!S:S,$AJ$335,Манзилли!R:R,"Рад")</f>
        <v>0</v>
      </c>
      <c r="AL230" s="38">
        <f>+COUNTIFS(Манзилли!N:N,D230,Манзилли!S:S,$AJ$335,Манзилли!R:R,"Жараён")</f>
        <v>0</v>
      </c>
      <c r="AM230" s="38">
        <f>+COUNTIFS(Манзилли!N:N,D230,Манзилли!S:S,$AJ$335,Манзилли!R:R,"Қарор")</f>
        <v>0</v>
      </c>
      <c r="AN230" s="38">
        <f>+COUNTIFS(Манзилли!N:N,D230,Манзилли!S:S,$AJ$335,Манзилли!R:R,"Тўланди")</f>
        <v>0</v>
      </c>
      <c r="AO230" s="38">
        <f>+COUNTIFS(Манзилли!N:N,D230,Манзилли!S:S,$AO$335)</f>
        <v>0</v>
      </c>
      <c r="AP230" s="38">
        <f>+COUNTIFS(Манзилли!N:N,D230,Манзилли!S:S,$AO$335,Манзилли!R:R,"Рад")</f>
        <v>0</v>
      </c>
      <c r="AQ230" s="38">
        <f>+COUNTIFS(Манзилли!N:N,D230,Манзилли!S:S,$AO$335,Манзилли!R:R,"Жараён")</f>
        <v>0</v>
      </c>
      <c r="AR230" s="38">
        <f>+COUNTIFS(Манзилли!N:N,D230,Манзилли!S:S,$AO$335,Манзилли!R:R,"Қарор")</f>
        <v>0</v>
      </c>
      <c r="AS230" s="38">
        <f>+COUNTIFS(Манзилли!N:N,D230,Манзилли!S:S,$AO$335,Манзилли!R:R,"Тўланди")</f>
        <v>0</v>
      </c>
      <c r="AT230" s="38">
        <f>+COUNTIFS(Манзилли!D:D,#REF!,Манзилли!I:I,$BD$335)</f>
        <v>0</v>
      </c>
      <c r="AU230" s="38">
        <f>+COUNTIFS(Манзилли!D:D,#REF!,Манзилли!I:I,$BD$335,Манзилли!H:H,"Рад")</f>
        <v>0</v>
      </c>
      <c r="AV230" s="38">
        <f>+COUNTIFS(Манзилли!D:D,#REF!,Манзилли!I:I,$BD$335,Манзилли!H:H,"Жараён")</f>
        <v>0</v>
      </c>
      <c r="AW230" s="38">
        <f>+COUNTIFS(Манзилли!D:D,#REF!,Манзилли!I:I,$BD$335,Манзилли!H:H,"Қарор")</f>
        <v>0</v>
      </c>
      <c r="AX230" s="38">
        <f>+COUNTIFS(Манзилли!D:D,#REF!,Манзилли!I:I,$BD$335,Манзилли!H:H,"Тўланди")</f>
        <v>0</v>
      </c>
      <c r="AY230" s="38">
        <f>+COUNTIFS(Манзилли!I:I,#REF!,Манзилли!N:N,$BD$335)</f>
        <v>0</v>
      </c>
      <c r="AZ230" s="38">
        <f>+COUNTIFS(Манзилли!I:I,#REF!,Манзилли!N:N,$BD$335,Манзилли!M:M,"Рад")</f>
        <v>0</v>
      </c>
      <c r="BA230" s="38">
        <f>+COUNTIFS(Манзилли!I:I,#REF!,Манзилли!N:N,$BD$335,Манзилли!M:M,"Жараён")</f>
        <v>0</v>
      </c>
      <c r="BB230" s="38">
        <f>+COUNTIFS(Манзилли!I:I,#REF!,Манзилли!N:N,$BD$335,Манзилли!M:M,"Қарор")</f>
        <v>0</v>
      </c>
      <c r="BC230" s="38">
        <f>+COUNTIFS(Манзилли!I:I,#REF!,Манзилли!N:N,$BD$335,Манзилли!M:M,"Тўланди")</f>
        <v>0</v>
      </c>
      <c r="BD230" s="38">
        <f>+COUNTIFS(Манзилли!N:N,D230,Манзилли!S:S,$BD$335)</f>
        <v>0</v>
      </c>
      <c r="BE230" s="38">
        <f>+COUNTIFS(Манзилли!N:N,D230,Манзилли!S:S,$BD$335,Манзилли!R:R,"Рад")</f>
        <v>0</v>
      </c>
      <c r="BF230" s="38">
        <f>+COUNTIFS(Манзилли!N:N,D230,Манзилли!S:S,$BD$335,Манзилли!R:R,"Жараён")</f>
        <v>0</v>
      </c>
      <c r="BG230" s="38">
        <f>+COUNTIFS(Манзилли!N:N,D230,Манзилли!S:S,$BD$335,Манзилли!R:R,"Қарор")</f>
        <v>0</v>
      </c>
      <c r="BH230" s="38">
        <f>+COUNTIFS(Манзилли!N:N,D230,Манзилли!S:S,$BD$335,Манзилли!R:R,"Тўланди")</f>
        <v>0</v>
      </c>
      <c r="BI230" s="38">
        <f>+COUNTIFS(Манзилли!N:N,D230,Манзилли!S:S,$BI$335)</f>
        <v>0</v>
      </c>
      <c r="BJ230" s="38">
        <f>+COUNTIFS(Манзилли!N:N,D230,Манзилли!S:S,$BI$335,Манзилли!R:R,"Рад")</f>
        <v>0</v>
      </c>
      <c r="BK230" s="38">
        <f>+COUNTIFS(Манзилли!N:N,D230,Манзилли!S:S,$BI$335,Манзилли!R:R,"Жараён")</f>
        <v>0</v>
      </c>
      <c r="BL230" s="41">
        <f>+COUNTIFS(Манзилли!N:N,D230,Манзилли!S:S,$BI$335,Манзилли!R:R,"Қарор")</f>
        <v>0</v>
      </c>
      <c r="BM230" s="39">
        <f>+COUNTIFS(Манзилли!N:N,D230,Манзилли!S:S,$BI$335,Манзилли!R:R,"Тўланди")</f>
        <v>0</v>
      </c>
    </row>
    <row r="231" spans="1:65" ht="49.5" hidden="1" customHeight="1" x14ac:dyDescent="0.25">
      <c r="A231" s="67">
        <v>225</v>
      </c>
      <c r="B231" s="68" t="s">
        <v>19075</v>
      </c>
      <c r="C231" s="72" t="s">
        <v>102</v>
      </c>
      <c r="D231" s="76">
        <v>41911922380015</v>
      </c>
      <c r="E231" s="37">
        <f t="shared" si="21"/>
        <v>15</v>
      </c>
      <c r="F231" s="38">
        <f t="shared" si="22"/>
        <v>3</v>
      </c>
      <c r="G231" s="38">
        <f t="shared" si="23"/>
        <v>0</v>
      </c>
      <c r="H231" s="38">
        <f t="shared" si="24"/>
        <v>0</v>
      </c>
      <c r="I231" s="38">
        <f t="shared" si="25"/>
        <v>0</v>
      </c>
      <c r="J231" s="39">
        <f t="shared" si="26"/>
        <v>12</v>
      </c>
      <c r="K231" s="40">
        <f>+COUNTIFS(Манзилли!N:N,D231,Манзилли!S:S,$K$335)</f>
        <v>0</v>
      </c>
      <c r="L231" s="38">
        <f>+COUNTIFS(Манзилли!N:N,D231,Манзилли!S:S,$K$335,Манзилли!R:R,"Рад")</f>
        <v>0</v>
      </c>
      <c r="M231" s="38">
        <f>+COUNTIFS(Манзилли!N:N,D231,Манзилли!S:S,$K$335,Манзилли!R:R,"Жараён")</f>
        <v>0</v>
      </c>
      <c r="N231" s="38">
        <f>+COUNTIFS(Манзилли!N:N,D231,Манзилли!S:S,$K$335,Манзилли!R:R,"Қарор")</f>
        <v>0</v>
      </c>
      <c r="O231" s="38">
        <f>+COUNTIFS(Манзилли!N:N,D231,Манзилли!S:S,$K$335,Манзилли!R:R,"Тўланди")</f>
        <v>0</v>
      </c>
      <c r="P231" s="38">
        <f>+COUNTIFS(Манзилли!N:N,D231,Манзилли!S:S,$P$335)</f>
        <v>0</v>
      </c>
      <c r="Q231" s="38">
        <f>+COUNTIFS(Манзилли!N:N,D231,Манзилли!S:S,$P$335,Манзилли!R:R,"Рад")</f>
        <v>0</v>
      </c>
      <c r="R231" s="38">
        <f>+COUNTIFS(Манзилли!N:N,D231,Манзилли!S:S,$P$335,Манзилли!R:R,"Жараён")</f>
        <v>0</v>
      </c>
      <c r="S231" s="38">
        <f>+COUNTIFS(Манзилли!N:N,D231,Манзилли!S:S,$P$335,Манзилли!R:R,"Қарор")</f>
        <v>0</v>
      </c>
      <c r="T231" s="38">
        <f>+COUNTIFS(Манзилли!N:N,D231,Манзилли!S:S,$P$335,Манзилли!R:R,"Тўланди")</f>
        <v>0</v>
      </c>
      <c r="U231" s="38">
        <f>+COUNTIFS(Манзилли!N:N,D231,Манзилли!S:S,$U$335)</f>
        <v>12</v>
      </c>
      <c r="V231" s="38">
        <f>+COUNTIFS(Манзилли!N:N,D231,Манзилли!S:S,$U$335,Манзилли!R:R,"Рад")</f>
        <v>2</v>
      </c>
      <c r="W231" s="38">
        <f>+COUNTIFS(Манзилли!N:N,D231,Манзилли!S:S,$U$335,Манзилли!R:R,"Жараён")</f>
        <v>0</v>
      </c>
      <c r="X231" s="38">
        <f>+COUNTIFS(Манзилли!N:N,D231,Манзилли!S:S,$U$335,Манзилли!R:R,"Қарор")</f>
        <v>0</v>
      </c>
      <c r="Y231" s="38">
        <f>+COUNTIFS(Манзилли!N:N,D231,Манзилли!S:S,$U$335,Манзилли!R:R,"Тўланди")</f>
        <v>10</v>
      </c>
      <c r="Z231" s="38">
        <f>+COUNTIFS(Манзилли!N:N,D231,Манзилли!S:S,$Y$335)</f>
        <v>3</v>
      </c>
      <c r="AA231" s="38">
        <f>+COUNTIFS(Манзилли!N:N,D231,Манзилли!S:S,$Y$335,Манзилли!R:R,"Рад")</f>
        <v>1</v>
      </c>
      <c r="AB231" s="38">
        <f>+COUNTIFS(Манзилли!N:N,D231,Манзилли!S:S,$Y$335,Манзилли!R:R,"Жараён")</f>
        <v>0</v>
      </c>
      <c r="AC231" s="38">
        <f>+COUNTIFS(Манзилли!N:N,D231,Манзилли!S:S,$Y$335,Манзилли!R:R,"Қарор")</f>
        <v>0</v>
      </c>
      <c r="AD231" s="38">
        <f>+COUNTIFS(Манзилли!N:N,D231,Манзилли!S:S,$Y$335,Манзилли!R:R,"Тўланди")</f>
        <v>2</v>
      </c>
      <c r="AE231" s="38">
        <f>+COUNTIFS(Манзилли!N:N,D231,Манзилли!S:S,$AD$335)</f>
        <v>0</v>
      </c>
      <c r="AF231" s="38">
        <f>+COUNTIFS(Манзилли!N:N,D231,Манзилли!S:S,$AD$335,Манзилли!R:R,"Рад")</f>
        <v>0</v>
      </c>
      <c r="AG231" s="38">
        <f>+COUNTIFS(Манзилли!N:N,D231,Манзилли!S:S,$AD$335,Манзилли!R:R,"Жараён")</f>
        <v>0</v>
      </c>
      <c r="AH231" s="38">
        <f>+COUNTIFS(Манзилли!N:N,D231,Манзилли!S:S,$AD$335,Манзилли!R:R,"Қарор")</f>
        <v>0</v>
      </c>
      <c r="AI231" s="38">
        <f>+COUNTIFS(Манзилли!N:N,D231,Манзилли!S:S,$AD$335,Манзилли!R:R,"Тўланди")</f>
        <v>0</v>
      </c>
      <c r="AJ231" s="38">
        <f>+COUNTIFS(Манзилли!N:N,D231,Манзилли!S:S,$AJ$335)</f>
        <v>0</v>
      </c>
      <c r="AK231" s="38">
        <f>+COUNTIFS(Манзилли!N:N,D231,Манзилли!S:S,$AJ$335,Манзилли!R:R,"Рад")</f>
        <v>0</v>
      </c>
      <c r="AL231" s="38">
        <f>+COUNTIFS(Манзилли!N:N,D231,Манзилли!S:S,$AJ$335,Манзилли!R:R,"Жараён")</f>
        <v>0</v>
      </c>
      <c r="AM231" s="38">
        <f>+COUNTIFS(Манзилли!N:N,D231,Манзилли!S:S,$AJ$335,Манзилли!R:R,"Қарор")</f>
        <v>0</v>
      </c>
      <c r="AN231" s="38">
        <f>+COUNTIFS(Манзилли!N:N,D231,Манзилли!S:S,$AJ$335,Манзилли!R:R,"Тўланди")</f>
        <v>0</v>
      </c>
      <c r="AO231" s="38">
        <f>+COUNTIFS(Манзилли!N:N,D231,Манзилли!S:S,$AO$335)</f>
        <v>0</v>
      </c>
      <c r="AP231" s="38">
        <f>+COUNTIFS(Манзилли!N:N,D231,Манзилли!S:S,$AO$335,Манзилли!R:R,"Рад")</f>
        <v>0</v>
      </c>
      <c r="AQ231" s="38">
        <f>+COUNTIFS(Манзилли!N:N,D231,Манзилли!S:S,$AO$335,Манзилли!R:R,"Жараён")</f>
        <v>0</v>
      </c>
      <c r="AR231" s="38">
        <f>+COUNTIFS(Манзилли!N:N,D231,Манзилли!S:S,$AO$335,Манзилли!R:R,"Қарор")</f>
        <v>0</v>
      </c>
      <c r="AS231" s="38">
        <f>+COUNTIFS(Манзилли!N:N,D231,Манзилли!S:S,$AO$335,Манзилли!R:R,"Тўланди")</f>
        <v>0</v>
      </c>
      <c r="AT231" s="38">
        <f>+COUNTIFS(Манзилли!D:D,#REF!,Манзилли!I:I,$BD$335)</f>
        <v>0</v>
      </c>
      <c r="AU231" s="38">
        <f>+COUNTIFS(Манзилли!D:D,#REF!,Манзилли!I:I,$BD$335,Манзилли!H:H,"Рад")</f>
        <v>0</v>
      </c>
      <c r="AV231" s="38">
        <f>+COUNTIFS(Манзилли!D:D,#REF!,Манзилли!I:I,$BD$335,Манзилли!H:H,"Жараён")</f>
        <v>0</v>
      </c>
      <c r="AW231" s="38">
        <f>+COUNTIFS(Манзилли!D:D,#REF!,Манзилли!I:I,$BD$335,Манзилли!H:H,"Қарор")</f>
        <v>0</v>
      </c>
      <c r="AX231" s="38">
        <f>+COUNTIFS(Манзилли!D:D,#REF!,Манзилли!I:I,$BD$335,Манзилли!H:H,"Тўланди")</f>
        <v>0</v>
      </c>
      <c r="AY231" s="38">
        <f>+COUNTIFS(Манзилли!I:I,#REF!,Манзилли!N:N,$BD$335)</f>
        <v>0</v>
      </c>
      <c r="AZ231" s="38">
        <f>+COUNTIFS(Манзилли!I:I,#REF!,Манзилли!N:N,$BD$335,Манзилли!M:M,"Рад")</f>
        <v>0</v>
      </c>
      <c r="BA231" s="38">
        <f>+COUNTIFS(Манзилли!I:I,#REF!,Манзилли!N:N,$BD$335,Манзилли!M:M,"Жараён")</f>
        <v>0</v>
      </c>
      <c r="BB231" s="38">
        <f>+COUNTIFS(Манзилли!I:I,#REF!,Манзилли!N:N,$BD$335,Манзилли!M:M,"Қарор")</f>
        <v>0</v>
      </c>
      <c r="BC231" s="38">
        <f>+COUNTIFS(Манзилли!I:I,#REF!,Манзилли!N:N,$BD$335,Манзилли!M:M,"Тўланди")</f>
        <v>0</v>
      </c>
      <c r="BD231" s="38">
        <f>+COUNTIFS(Манзилли!N:N,D231,Манзилли!S:S,$BD$335)</f>
        <v>0</v>
      </c>
      <c r="BE231" s="38">
        <f>+COUNTIFS(Манзилли!N:N,D231,Манзилли!S:S,$BD$335,Манзилли!R:R,"Рад")</f>
        <v>0</v>
      </c>
      <c r="BF231" s="38">
        <f>+COUNTIFS(Манзилли!N:N,D231,Манзилли!S:S,$BD$335,Манзилли!R:R,"Жараён")</f>
        <v>0</v>
      </c>
      <c r="BG231" s="38">
        <f>+COUNTIFS(Манзилли!N:N,D231,Манзилли!S:S,$BD$335,Манзилли!R:R,"Қарор")</f>
        <v>0</v>
      </c>
      <c r="BH231" s="38">
        <f>+COUNTIFS(Манзилли!N:N,D231,Манзилли!S:S,$BD$335,Манзилли!R:R,"Тўланди")</f>
        <v>0</v>
      </c>
      <c r="BI231" s="38">
        <f>+COUNTIFS(Манзилли!N:N,D231,Манзилли!S:S,$BI$335)</f>
        <v>0</v>
      </c>
      <c r="BJ231" s="38">
        <f>+COUNTIFS(Манзилли!N:N,D231,Манзилли!S:S,$BI$335,Манзилли!R:R,"Рад")</f>
        <v>0</v>
      </c>
      <c r="BK231" s="38">
        <f>+COUNTIFS(Манзилли!N:N,D231,Манзилли!S:S,$BI$335,Манзилли!R:R,"Жараён")</f>
        <v>0</v>
      </c>
      <c r="BL231" s="41">
        <f>+COUNTIFS(Манзилли!N:N,D231,Манзилли!S:S,$BI$335,Манзилли!R:R,"Қарор")</f>
        <v>0</v>
      </c>
      <c r="BM231" s="39">
        <f>+COUNTIFS(Манзилли!N:N,D231,Манзилли!S:S,$BI$335,Манзилли!R:R,"Тўланди")</f>
        <v>0</v>
      </c>
    </row>
    <row r="232" spans="1:65" ht="49.5" hidden="1" customHeight="1" x14ac:dyDescent="0.25">
      <c r="A232" s="67">
        <v>226</v>
      </c>
      <c r="B232" s="68" t="s">
        <v>19075</v>
      </c>
      <c r="C232" s="72" t="s">
        <v>451</v>
      </c>
      <c r="D232" s="76">
        <v>42009922410018</v>
      </c>
      <c r="E232" s="37">
        <f t="shared" si="21"/>
        <v>19</v>
      </c>
      <c r="F232" s="38">
        <f t="shared" si="22"/>
        <v>12</v>
      </c>
      <c r="G232" s="38">
        <f t="shared" si="23"/>
        <v>0</v>
      </c>
      <c r="H232" s="38">
        <f t="shared" si="24"/>
        <v>1</v>
      </c>
      <c r="I232" s="38">
        <f t="shared" si="25"/>
        <v>0</v>
      </c>
      <c r="J232" s="39">
        <f t="shared" si="26"/>
        <v>6</v>
      </c>
      <c r="K232" s="40">
        <f>+COUNTIFS(Манзилли!N:N,D232,Манзилли!S:S,$K$335)</f>
        <v>2</v>
      </c>
      <c r="L232" s="38">
        <f>+COUNTIFS(Манзилли!N:N,D232,Манзилли!S:S,$K$335,Манзилли!R:R,"Рад")</f>
        <v>2</v>
      </c>
      <c r="M232" s="38">
        <f>+COUNTIFS(Манзилли!N:N,D232,Манзилли!S:S,$K$335,Манзилли!R:R,"Жараён")</f>
        <v>0</v>
      </c>
      <c r="N232" s="38">
        <f>+COUNTIFS(Манзилли!N:N,D232,Манзилли!S:S,$K$335,Манзилли!R:R,"Қарор")</f>
        <v>0</v>
      </c>
      <c r="O232" s="38">
        <f>+COUNTIFS(Манзилли!N:N,D232,Манзилли!S:S,$K$335,Манзилли!R:R,"Тўланди")</f>
        <v>0</v>
      </c>
      <c r="P232" s="38">
        <f>+COUNTIFS(Манзилли!N:N,D232,Манзилли!S:S,$P$335)</f>
        <v>0</v>
      </c>
      <c r="Q232" s="38">
        <f>+COUNTIFS(Манзилли!N:N,D232,Манзилли!S:S,$P$335,Манзилли!R:R,"Рад")</f>
        <v>0</v>
      </c>
      <c r="R232" s="38">
        <f>+COUNTIFS(Манзилли!N:N,D232,Манзилли!S:S,$P$335,Манзилли!R:R,"Жараён")</f>
        <v>0</v>
      </c>
      <c r="S232" s="38">
        <f>+COUNTIFS(Манзилли!N:N,D232,Манзилли!S:S,$P$335,Манзилли!R:R,"Қарор")</f>
        <v>0</v>
      </c>
      <c r="T232" s="38">
        <f>+COUNTIFS(Манзилли!N:N,D232,Манзилли!S:S,$P$335,Манзилли!R:R,"Тўланди")</f>
        <v>0</v>
      </c>
      <c r="U232" s="38">
        <f>+COUNTIFS(Манзилли!N:N,D232,Манзилли!S:S,$U$335)</f>
        <v>12</v>
      </c>
      <c r="V232" s="38">
        <f>+COUNTIFS(Манзилли!N:N,D232,Манзилли!S:S,$U$335,Манзилли!R:R,"Рад")</f>
        <v>6</v>
      </c>
      <c r="W232" s="38">
        <f>+COUNTIFS(Манзилли!N:N,D232,Манзилли!S:S,$U$335,Манзилли!R:R,"Жараён")</f>
        <v>0</v>
      </c>
      <c r="X232" s="38">
        <f>+COUNTIFS(Манзилли!N:N,D232,Манзилли!S:S,$U$335,Манзилли!R:R,"Қарор")</f>
        <v>1</v>
      </c>
      <c r="Y232" s="38">
        <f>+COUNTIFS(Манзилли!N:N,D232,Манзилли!S:S,$U$335,Манзилли!R:R,"Тўланди")</f>
        <v>5</v>
      </c>
      <c r="Z232" s="38">
        <f>+COUNTIFS(Манзилли!N:N,D232,Манзилли!S:S,$Y$335)</f>
        <v>5</v>
      </c>
      <c r="AA232" s="38">
        <f>+COUNTIFS(Манзилли!N:N,D232,Манзилли!S:S,$Y$335,Манзилли!R:R,"Рад")</f>
        <v>4</v>
      </c>
      <c r="AB232" s="38">
        <f>+COUNTIFS(Манзилли!N:N,D232,Манзилли!S:S,$Y$335,Манзилли!R:R,"Жараён")</f>
        <v>0</v>
      </c>
      <c r="AC232" s="38">
        <f>+COUNTIFS(Манзилли!N:N,D232,Манзилли!S:S,$Y$335,Манзилли!R:R,"Қарор")</f>
        <v>0</v>
      </c>
      <c r="AD232" s="38">
        <f>+COUNTIFS(Манзилли!N:N,D232,Манзилли!S:S,$Y$335,Манзилли!R:R,"Тўланди")</f>
        <v>1</v>
      </c>
      <c r="AE232" s="38">
        <f>+COUNTIFS(Манзилли!N:N,D232,Манзилли!S:S,$AD$335)</f>
        <v>0</v>
      </c>
      <c r="AF232" s="38">
        <f>+COUNTIFS(Манзилли!N:N,D232,Манзилли!S:S,$AD$335,Манзилли!R:R,"Рад")</f>
        <v>0</v>
      </c>
      <c r="AG232" s="38">
        <f>+COUNTIFS(Манзилли!N:N,D232,Манзилли!S:S,$AD$335,Манзилли!R:R,"Жараён")</f>
        <v>0</v>
      </c>
      <c r="AH232" s="38">
        <f>+COUNTIFS(Манзилли!N:N,D232,Манзилли!S:S,$AD$335,Манзилли!R:R,"Қарор")</f>
        <v>0</v>
      </c>
      <c r="AI232" s="38">
        <f>+COUNTIFS(Манзилли!N:N,D232,Манзилли!S:S,$AD$335,Манзилли!R:R,"Тўланди")</f>
        <v>0</v>
      </c>
      <c r="AJ232" s="38">
        <f>+COUNTIFS(Манзилли!N:N,D232,Манзилли!S:S,$AJ$335)</f>
        <v>0</v>
      </c>
      <c r="AK232" s="38">
        <f>+COUNTIFS(Манзилли!N:N,D232,Манзилли!S:S,$AJ$335,Манзилли!R:R,"Рад")</f>
        <v>0</v>
      </c>
      <c r="AL232" s="38">
        <f>+COUNTIFS(Манзилли!N:N,D232,Манзилли!S:S,$AJ$335,Манзилли!R:R,"Жараён")</f>
        <v>0</v>
      </c>
      <c r="AM232" s="38">
        <f>+COUNTIFS(Манзилли!N:N,D232,Манзилли!S:S,$AJ$335,Манзилли!R:R,"Қарор")</f>
        <v>0</v>
      </c>
      <c r="AN232" s="38">
        <f>+COUNTIFS(Манзилли!N:N,D232,Манзилли!S:S,$AJ$335,Манзилли!R:R,"Тўланди")</f>
        <v>0</v>
      </c>
      <c r="AO232" s="38">
        <f>+COUNTIFS(Манзилли!N:N,D232,Манзилли!S:S,$AO$335)</f>
        <v>0</v>
      </c>
      <c r="AP232" s="38">
        <f>+COUNTIFS(Манзилли!N:N,D232,Манзилли!S:S,$AO$335,Манзилли!R:R,"Рад")</f>
        <v>0</v>
      </c>
      <c r="AQ232" s="38">
        <f>+COUNTIFS(Манзилли!N:N,D232,Манзилли!S:S,$AO$335,Манзилли!R:R,"Жараён")</f>
        <v>0</v>
      </c>
      <c r="AR232" s="38">
        <f>+COUNTIFS(Манзилли!N:N,D232,Манзилли!S:S,$AO$335,Манзилли!R:R,"Қарор")</f>
        <v>0</v>
      </c>
      <c r="AS232" s="38">
        <f>+COUNTIFS(Манзилли!N:N,D232,Манзилли!S:S,$AO$335,Манзилли!R:R,"Тўланди")</f>
        <v>0</v>
      </c>
      <c r="AT232" s="38">
        <f>+COUNTIFS(Манзилли!D:D,#REF!,Манзилли!I:I,$BD$335)</f>
        <v>0</v>
      </c>
      <c r="AU232" s="38">
        <f>+COUNTIFS(Манзилли!D:D,#REF!,Манзилли!I:I,$BD$335,Манзилли!H:H,"Рад")</f>
        <v>0</v>
      </c>
      <c r="AV232" s="38">
        <f>+COUNTIFS(Манзилли!D:D,#REF!,Манзилли!I:I,$BD$335,Манзилли!H:H,"Жараён")</f>
        <v>0</v>
      </c>
      <c r="AW232" s="38">
        <f>+COUNTIFS(Манзилли!D:D,#REF!,Манзилли!I:I,$BD$335,Манзилли!H:H,"Қарор")</f>
        <v>0</v>
      </c>
      <c r="AX232" s="38">
        <f>+COUNTIFS(Манзилли!D:D,#REF!,Манзилли!I:I,$BD$335,Манзилли!H:H,"Тўланди")</f>
        <v>0</v>
      </c>
      <c r="AY232" s="38">
        <f>+COUNTIFS(Манзилли!I:I,#REF!,Манзилли!N:N,$BD$335)</f>
        <v>0</v>
      </c>
      <c r="AZ232" s="38">
        <f>+COUNTIFS(Манзилли!I:I,#REF!,Манзилли!N:N,$BD$335,Манзилли!M:M,"Рад")</f>
        <v>0</v>
      </c>
      <c r="BA232" s="38">
        <f>+COUNTIFS(Манзилли!I:I,#REF!,Манзилли!N:N,$BD$335,Манзилли!M:M,"Жараён")</f>
        <v>0</v>
      </c>
      <c r="BB232" s="38">
        <f>+COUNTIFS(Манзилли!I:I,#REF!,Манзилли!N:N,$BD$335,Манзилли!M:M,"Қарор")</f>
        <v>0</v>
      </c>
      <c r="BC232" s="38">
        <f>+COUNTIFS(Манзилли!I:I,#REF!,Манзилли!N:N,$BD$335,Манзилли!M:M,"Тўланди")</f>
        <v>0</v>
      </c>
      <c r="BD232" s="38">
        <f>+COUNTIFS(Манзилли!N:N,D232,Манзилли!S:S,$BD$335)</f>
        <v>0</v>
      </c>
      <c r="BE232" s="38">
        <f>+COUNTIFS(Манзилли!N:N,D232,Манзилли!S:S,$BD$335,Манзилли!R:R,"Рад")</f>
        <v>0</v>
      </c>
      <c r="BF232" s="38">
        <f>+COUNTIFS(Манзилли!N:N,D232,Манзилли!S:S,$BD$335,Манзилли!R:R,"Жараён")</f>
        <v>0</v>
      </c>
      <c r="BG232" s="38">
        <f>+COUNTIFS(Манзилли!N:N,D232,Манзилли!S:S,$BD$335,Манзилли!R:R,"Қарор")</f>
        <v>0</v>
      </c>
      <c r="BH232" s="38">
        <f>+COUNTIFS(Манзилли!N:N,D232,Манзилли!S:S,$BD$335,Манзилли!R:R,"Тўланди")</f>
        <v>0</v>
      </c>
      <c r="BI232" s="38">
        <f>+COUNTIFS(Манзилли!N:N,D232,Манзилли!S:S,$BI$335)</f>
        <v>0</v>
      </c>
      <c r="BJ232" s="38">
        <f>+COUNTIFS(Манзилли!N:N,D232,Манзилли!S:S,$BI$335,Манзилли!R:R,"Рад")</f>
        <v>0</v>
      </c>
      <c r="BK232" s="38">
        <f>+COUNTIFS(Манзилли!N:N,D232,Манзилли!S:S,$BI$335,Манзилли!R:R,"Жараён")</f>
        <v>0</v>
      </c>
      <c r="BL232" s="41">
        <f>+COUNTIFS(Манзилли!N:N,D232,Манзилли!S:S,$BI$335,Манзилли!R:R,"Қарор")</f>
        <v>0</v>
      </c>
      <c r="BM232" s="39">
        <f>+COUNTIFS(Манзилли!N:N,D232,Манзилли!S:S,$BI$335,Манзилли!R:R,"Тўланди")</f>
        <v>0</v>
      </c>
    </row>
    <row r="233" spans="1:65" ht="49.5" hidden="1" customHeight="1" x14ac:dyDescent="0.25">
      <c r="A233" s="67">
        <v>227</v>
      </c>
      <c r="B233" s="68" t="s">
        <v>19075</v>
      </c>
      <c r="C233" s="72" t="s">
        <v>397</v>
      </c>
      <c r="D233" s="76">
        <v>30811833920055</v>
      </c>
      <c r="E233" s="37">
        <f t="shared" si="21"/>
        <v>16</v>
      </c>
      <c r="F233" s="38">
        <f t="shared" si="22"/>
        <v>7</v>
      </c>
      <c r="G233" s="38">
        <f t="shared" si="23"/>
        <v>0</v>
      </c>
      <c r="H233" s="38">
        <f t="shared" si="24"/>
        <v>2</v>
      </c>
      <c r="I233" s="38">
        <f t="shared" si="25"/>
        <v>0</v>
      </c>
      <c r="J233" s="39">
        <f t="shared" si="26"/>
        <v>7</v>
      </c>
      <c r="K233" s="40">
        <f>+COUNTIFS(Манзилли!N:N,D233,Манзилли!S:S,$K$335)</f>
        <v>0</v>
      </c>
      <c r="L233" s="38">
        <f>+COUNTIFS(Манзилли!N:N,D233,Манзилли!S:S,$K$335,Манзилли!R:R,"Рад")</f>
        <v>0</v>
      </c>
      <c r="M233" s="38">
        <f>+COUNTIFS(Манзилли!N:N,D233,Манзилли!S:S,$K$335,Манзилли!R:R,"Жараён")</f>
        <v>0</v>
      </c>
      <c r="N233" s="38">
        <f>+COUNTIFS(Манзилли!N:N,D233,Манзилли!S:S,$K$335,Манзилли!R:R,"Қарор")</f>
        <v>0</v>
      </c>
      <c r="O233" s="38">
        <f>+COUNTIFS(Манзилли!N:N,D233,Манзилли!S:S,$K$335,Манзилли!R:R,"Тўланди")</f>
        <v>0</v>
      </c>
      <c r="P233" s="38">
        <f>+COUNTIFS(Манзилли!N:N,D233,Манзилли!S:S,$P$335)</f>
        <v>0</v>
      </c>
      <c r="Q233" s="38">
        <f>+COUNTIFS(Манзилли!N:N,D233,Манзилли!S:S,$P$335,Манзилли!R:R,"Рад")</f>
        <v>0</v>
      </c>
      <c r="R233" s="38">
        <f>+COUNTIFS(Манзилли!N:N,D233,Манзилли!S:S,$P$335,Манзилли!R:R,"Жараён")</f>
        <v>0</v>
      </c>
      <c r="S233" s="38">
        <f>+COUNTIFS(Манзилли!N:N,D233,Манзилли!S:S,$P$335,Манзилли!R:R,"Қарор")</f>
        <v>0</v>
      </c>
      <c r="T233" s="38">
        <f>+COUNTIFS(Манзилли!N:N,D233,Манзилли!S:S,$P$335,Манзилли!R:R,"Тўланди")</f>
        <v>0</v>
      </c>
      <c r="U233" s="38">
        <f>+COUNTIFS(Манзилли!N:N,D233,Манзилли!S:S,$U$335)</f>
        <v>14</v>
      </c>
      <c r="V233" s="38">
        <f>+COUNTIFS(Манзилли!N:N,D233,Манзилли!S:S,$U$335,Манзилли!R:R,"Рад")</f>
        <v>7</v>
      </c>
      <c r="W233" s="38">
        <f>+COUNTIFS(Манзилли!N:N,D233,Манзилли!S:S,$U$335,Манзилли!R:R,"Жараён")</f>
        <v>0</v>
      </c>
      <c r="X233" s="38">
        <f>+COUNTIFS(Манзилли!N:N,D233,Манзилли!S:S,$U$335,Манзилли!R:R,"Қарор")</f>
        <v>1</v>
      </c>
      <c r="Y233" s="38">
        <f>+COUNTIFS(Манзилли!N:N,D233,Манзилли!S:S,$U$335,Манзилли!R:R,"Тўланди")</f>
        <v>6</v>
      </c>
      <c r="Z233" s="38">
        <f>+COUNTIFS(Манзилли!N:N,D233,Манзилли!S:S,$Y$335)</f>
        <v>1</v>
      </c>
      <c r="AA233" s="38">
        <f>+COUNTIFS(Манзилли!N:N,D233,Манзилли!S:S,$Y$335,Манзилли!R:R,"Рад")</f>
        <v>0</v>
      </c>
      <c r="AB233" s="38">
        <f>+COUNTIFS(Манзилли!N:N,D233,Манзилли!S:S,$Y$335,Манзилли!R:R,"Жараён")</f>
        <v>0</v>
      </c>
      <c r="AC233" s="38">
        <f>+COUNTIFS(Манзилли!N:N,D233,Манзилли!S:S,$Y$335,Манзилли!R:R,"Қарор")</f>
        <v>1</v>
      </c>
      <c r="AD233" s="38">
        <f>+COUNTIFS(Манзилли!N:N,D233,Манзилли!S:S,$Y$335,Манзилли!R:R,"Тўланди")</f>
        <v>0</v>
      </c>
      <c r="AE233" s="38">
        <f>+COUNTIFS(Манзилли!N:N,D233,Манзилли!S:S,$AD$335)</f>
        <v>0</v>
      </c>
      <c r="AF233" s="38">
        <f>+COUNTIFS(Манзилли!N:N,D233,Манзилли!S:S,$AD$335,Манзилли!R:R,"Рад")</f>
        <v>0</v>
      </c>
      <c r="AG233" s="38">
        <f>+COUNTIFS(Манзилли!N:N,D233,Манзилли!S:S,$AD$335,Манзилли!R:R,"Жараён")</f>
        <v>0</v>
      </c>
      <c r="AH233" s="38">
        <f>+COUNTIFS(Манзилли!N:N,D233,Манзилли!S:S,$AD$335,Манзилли!R:R,"Қарор")</f>
        <v>0</v>
      </c>
      <c r="AI233" s="38">
        <f>+COUNTIFS(Манзилли!N:N,D233,Манзилли!S:S,$AD$335,Манзилли!R:R,"Тўланди")</f>
        <v>0</v>
      </c>
      <c r="AJ233" s="38">
        <f>+COUNTIFS(Манзилли!N:N,D233,Манзилли!S:S,$AJ$335)</f>
        <v>0</v>
      </c>
      <c r="AK233" s="38">
        <f>+COUNTIFS(Манзилли!N:N,D233,Манзилли!S:S,$AJ$335,Манзилли!R:R,"Рад")</f>
        <v>0</v>
      </c>
      <c r="AL233" s="38">
        <f>+COUNTIFS(Манзилли!N:N,D233,Манзилли!S:S,$AJ$335,Манзилли!R:R,"Жараён")</f>
        <v>0</v>
      </c>
      <c r="AM233" s="38">
        <f>+COUNTIFS(Манзилли!N:N,D233,Манзилли!S:S,$AJ$335,Манзилли!R:R,"Қарор")</f>
        <v>0</v>
      </c>
      <c r="AN233" s="38">
        <f>+COUNTIFS(Манзилли!N:N,D233,Манзилли!S:S,$AJ$335,Манзилли!R:R,"Тўланди")</f>
        <v>0</v>
      </c>
      <c r="AO233" s="38">
        <f>+COUNTIFS(Манзилли!N:N,D233,Манзилли!S:S,$AO$335)</f>
        <v>1</v>
      </c>
      <c r="AP233" s="38">
        <f>+COUNTIFS(Манзилли!N:N,D233,Манзилли!S:S,$AO$335,Манзилли!R:R,"Рад")</f>
        <v>0</v>
      </c>
      <c r="AQ233" s="38">
        <f>+COUNTIFS(Манзилли!N:N,D233,Манзилли!S:S,$AO$335,Манзилли!R:R,"Жараён")</f>
        <v>0</v>
      </c>
      <c r="AR233" s="38">
        <f>+COUNTIFS(Манзилли!N:N,D233,Манзилли!S:S,$AO$335,Манзилли!R:R,"Қарор")</f>
        <v>0</v>
      </c>
      <c r="AS233" s="38">
        <f>+COUNTIFS(Манзилли!N:N,D233,Манзилли!S:S,$AO$335,Манзилли!R:R,"Тўланди")</f>
        <v>1</v>
      </c>
      <c r="AT233" s="38">
        <f>+COUNTIFS(Манзилли!D:D,#REF!,Манзилли!I:I,$BD$335)</f>
        <v>0</v>
      </c>
      <c r="AU233" s="38">
        <f>+COUNTIFS(Манзилли!D:D,#REF!,Манзилли!I:I,$BD$335,Манзилли!H:H,"Рад")</f>
        <v>0</v>
      </c>
      <c r="AV233" s="38">
        <f>+COUNTIFS(Манзилли!D:D,#REF!,Манзилли!I:I,$BD$335,Манзилли!H:H,"Жараён")</f>
        <v>0</v>
      </c>
      <c r="AW233" s="38">
        <f>+COUNTIFS(Манзилли!D:D,#REF!,Манзилли!I:I,$BD$335,Манзилли!H:H,"Қарор")</f>
        <v>0</v>
      </c>
      <c r="AX233" s="38">
        <f>+COUNTIFS(Манзилли!D:D,#REF!,Манзилли!I:I,$BD$335,Манзилли!H:H,"Тўланди")</f>
        <v>0</v>
      </c>
      <c r="AY233" s="38">
        <f>+COUNTIFS(Манзилли!I:I,#REF!,Манзилли!N:N,$BD$335)</f>
        <v>0</v>
      </c>
      <c r="AZ233" s="38">
        <f>+COUNTIFS(Манзилли!I:I,#REF!,Манзилли!N:N,$BD$335,Манзилли!M:M,"Рад")</f>
        <v>0</v>
      </c>
      <c r="BA233" s="38">
        <f>+COUNTIFS(Манзилли!I:I,#REF!,Манзилли!N:N,$BD$335,Манзилли!M:M,"Жараён")</f>
        <v>0</v>
      </c>
      <c r="BB233" s="38">
        <f>+COUNTIFS(Манзилли!I:I,#REF!,Манзилли!N:N,$BD$335,Манзилли!M:M,"Қарор")</f>
        <v>0</v>
      </c>
      <c r="BC233" s="38">
        <f>+COUNTIFS(Манзилли!I:I,#REF!,Манзилли!N:N,$BD$335,Манзилли!M:M,"Тўланди")</f>
        <v>0</v>
      </c>
      <c r="BD233" s="38">
        <f>+COUNTIFS(Манзилли!N:N,D233,Манзилли!S:S,$BD$335)</f>
        <v>0</v>
      </c>
      <c r="BE233" s="38">
        <f>+COUNTIFS(Манзилли!N:N,D233,Манзилли!S:S,$BD$335,Манзилли!R:R,"Рад")</f>
        <v>0</v>
      </c>
      <c r="BF233" s="38">
        <f>+COUNTIFS(Манзилли!N:N,D233,Манзилли!S:S,$BD$335,Манзилли!R:R,"Жараён")</f>
        <v>0</v>
      </c>
      <c r="BG233" s="38">
        <f>+COUNTIFS(Манзилли!N:N,D233,Манзилли!S:S,$BD$335,Манзилли!R:R,"Қарор")</f>
        <v>0</v>
      </c>
      <c r="BH233" s="38">
        <f>+COUNTIFS(Манзилли!N:N,D233,Манзилли!S:S,$BD$335,Манзилли!R:R,"Тўланди")</f>
        <v>0</v>
      </c>
      <c r="BI233" s="38">
        <f>+COUNTIFS(Манзилли!N:N,D233,Манзилли!S:S,$BI$335)</f>
        <v>0</v>
      </c>
      <c r="BJ233" s="38">
        <f>+COUNTIFS(Манзилли!N:N,D233,Манзилли!S:S,$BI$335,Манзилли!R:R,"Рад")</f>
        <v>0</v>
      </c>
      <c r="BK233" s="38">
        <f>+COUNTIFS(Манзилли!N:N,D233,Манзилли!S:S,$BI$335,Манзилли!R:R,"Жараён")</f>
        <v>0</v>
      </c>
      <c r="BL233" s="41">
        <f>+COUNTIFS(Манзилли!N:N,D233,Манзилли!S:S,$BI$335,Манзилли!R:R,"Қарор")</f>
        <v>0</v>
      </c>
      <c r="BM233" s="39">
        <f>+COUNTIFS(Манзилли!N:N,D233,Манзилли!S:S,$BI$335,Манзилли!R:R,"Тўланди")</f>
        <v>0</v>
      </c>
    </row>
    <row r="234" spans="1:65" ht="49.5" hidden="1" customHeight="1" x14ac:dyDescent="0.25">
      <c r="A234" s="67">
        <v>228</v>
      </c>
      <c r="B234" s="68" t="s">
        <v>19075</v>
      </c>
      <c r="C234" s="72" t="s">
        <v>9830</v>
      </c>
      <c r="D234" s="76">
        <v>40204901951397</v>
      </c>
      <c r="E234" s="37">
        <f t="shared" si="21"/>
        <v>14</v>
      </c>
      <c r="F234" s="38">
        <f t="shared" si="22"/>
        <v>9</v>
      </c>
      <c r="G234" s="38">
        <f t="shared" si="23"/>
        <v>0</v>
      </c>
      <c r="H234" s="38">
        <f t="shared" si="24"/>
        <v>0</v>
      </c>
      <c r="I234" s="38">
        <f t="shared" si="25"/>
        <v>0</v>
      </c>
      <c r="J234" s="39">
        <f t="shared" si="26"/>
        <v>5</v>
      </c>
      <c r="K234" s="40">
        <f>+COUNTIFS(Манзилли!N:N,D234,Манзилли!S:S,$K$335)</f>
        <v>0</v>
      </c>
      <c r="L234" s="38">
        <f>+COUNTIFS(Манзилли!N:N,D234,Манзилли!S:S,$K$335,Манзилли!R:R,"Рад")</f>
        <v>0</v>
      </c>
      <c r="M234" s="38">
        <f>+COUNTIFS(Манзилли!N:N,D234,Манзилли!S:S,$K$335,Манзилли!R:R,"Жараён")</f>
        <v>0</v>
      </c>
      <c r="N234" s="38">
        <f>+COUNTIFS(Манзилли!N:N,D234,Манзилли!S:S,$K$335,Манзилли!R:R,"Қарор")</f>
        <v>0</v>
      </c>
      <c r="O234" s="38">
        <f>+COUNTIFS(Манзилли!N:N,D234,Манзилли!S:S,$K$335,Манзилли!R:R,"Тўланди")</f>
        <v>0</v>
      </c>
      <c r="P234" s="38">
        <f>+COUNTIFS(Манзилли!N:N,D234,Манзилли!S:S,$P$335)</f>
        <v>0</v>
      </c>
      <c r="Q234" s="38">
        <f>+COUNTIFS(Манзилли!N:N,D234,Манзилли!S:S,$P$335,Манзилли!R:R,"Рад")</f>
        <v>0</v>
      </c>
      <c r="R234" s="38">
        <f>+COUNTIFS(Манзилли!N:N,D234,Манзилли!S:S,$P$335,Манзилли!R:R,"Жараён")</f>
        <v>0</v>
      </c>
      <c r="S234" s="38">
        <f>+COUNTIFS(Манзилли!N:N,D234,Манзилли!S:S,$P$335,Манзилли!R:R,"Қарор")</f>
        <v>0</v>
      </c>
      <c r="T234" s="38">
        <f>+COUNTIFS(Манзилли!N:N,D234,Манзилли!S:S,$P$335,Манзилли!R:R,"Тўланди")</f>
        <v>0</v>
      </c>
      <c r="U234" s="38">
        <f>+COUNTIFS(Манзилли!N:N,D234,Манзилли!S:S,$U$335)</f>
        <v>14</v>
      </c>
      <c r="V234" s="38">
        <f>+COUNTIFS(Манзилли!N:N,D234,Манзилли!S:S,$U$335,Манзилли!R:R,"Рад")</f>
        <v>9</v>
      </c>
      <c r="W234" s="38">
        <f>+COUNTIFS(Манзилли!N:N,D234,Манзилли!S:S,$U$335,Манзилли!R:R,"Жараён")</f>
        <v>0</v>
      </c>
      <c r="X234" s="38">
        <f>+COUNTIFS(Манзилли!N:N,D234,Манзилли!S:S,$U$335,Манзилли!R:R,"Қарор")</f>
        <v>0</v>
      </c>
      <c r="Y234" s="38">
        <f>+COUNTIFS(Манзилли!N:N,D234,Манзилли!S:S,$U$335,Манзилли!R:R,"Тўланди")</f>
        <v>5</v>
      </c>
      <c r="Z234" s="38">
        <f>+COUNTIFS(Манзилли!N:N,D234,Манзилли!S:S,$Y$335)</f>
        <v>0</v>
      </c>
      <c r="AA234" s="38">
        <f>+COUNTIFS(Манзилли!N:N,D234,Манзилли!S:S,$Y$335,Манзилли!R:R,"Рад")</f>
        <v>0</v>
      </c>
      <c r="AB234" s="38">
        <f>+COUNTIFS(Манзилли!N:N,D234,Манзилли!S:S,$Y$335,Манзилли!R:R,"Жараён")</f>
        <v>0</v>
      </c>
      <c r="AC234" s="38">
        <f>+COUNTIFS(Манзилли!N:N,D234,Манзилли!S:S,$Y$335,Манзилли!R:R,"Қарор")</f>
        <v>0</v>
      </c>
      <c r="AD234" s="38">
        <f>+COUNTIFS(Манзилли!N:N,D234,Манзилли!S:S,$Y$335,Манзилли!R:R,"Тўланди")</f>
        <v>0</v>
      </c>
      <c r="AE234" s="38">
        <f>+COUNTIFS(Манзилли!N:N,D234,Манзилли!S:S,$AD$335)</f>
        <v>0</v>
      </c>
      <c r="AF234" s="38">
        <f>+COUNTIFS(Манзилли!N:N,D234,Манзилли!S:S,$AD$335,Манзилли!R:R,"Рад")</f>
        <v>0</v>
      </c>
      <c r="AG234" s="38">
        <f>+COUNTIFS(Манзилли!N:N,D234,Манзилли!S:S,$AD$335,Манзилли!R:R,"Жараён")</f>
        <v>0</v>
      </c>
      <c r="AH234" s="38">
        <f>+COUNTIFS(Манзилли!N:N,D234,Манзилли!S:S,$AD$335,Манзилли!R:R,"Қарор")</f>
        <v>0</v>
      </c>
      <c r="AI234" s="38">
        <f>+COUNTIFS(Манзилли!N:N,D234,Манзилли!S:S,$AD$335,Манзилли!R:R,"Тўланди")</f>
        <v>0</v>
      </c>
      <c r="AJ234" s="38">
        <f>+COUNTIFS(Манзилли!N:N,D234,Манзилли!S:S,$AJ$335)</f>
        <v>0</v>
      </c>
      <c r="AK234" s="38">
        <f>+COUNTIFS(Манзилли!N:N,D234,Манзилли!S:S,$AJ$335,Манзилли!R:R,"Рад")</f>
        <v>0</v>
      </c>
      <c r="AL234" s="38">
        <f>+COUNTIFS(Манзилли!N:N,D234,Манзилли!S:S,$AJ$335,Манзилли!R:R,"Жараён")</f>
        <v>0</v>
      </c>
      <c r="AM234" s="38">
        <f>+COUNTIFS(Манзилли!N:N,D234,Манзилли!S:S,$AJ$335,Манзилли!R:R,"Қарор")</f>
        <v>0</v>
      </c>
      <c r="AN234" s="38">
        <f>+COUNTIFS(Манзилли!N:N,D234,Манзилли!S:S,$AJ$335,Манзилли!R:R,"Тўланди")</f>
        <v>0</v>
      </c>
      <c r="AO234" s="38">
        <f>+COUNTIFS(Манзилли!N:N,D234,Манзилли!S:S,$AO$335)</f>
        <v>0</v>
      </c>
      <c r="AP234" s="38">
        <f>+COUNTIFS(Манзилли!N:N,D234,Манзилли!S:S,$AO$335,Манзилли!R:R,"Рад")</f>
        <v>0</v>
      </c>
      <c r="AQ234" s="38">
        <f>+COUNTIFS(Манзилли!N:N,D234,Манзилли!S:S,$AO$335,Манзилли!R:R,"Жараён")</f>
        <v>0</v>
      </c>
      <c r="AR234" s="38">
        <f>+COUNTIFS(Манзилли!N:N,D234,Манзилли!S:S,$AO$335,Манзилли!R:R,"Қарор")</f>
        <v>0</v>
      </c>
      <c r="AS234" s="38">
        <f>+COUNTIFS(Манзилли!N:N,D234,Манзилли!S:S,$AO$335,Манзилли!R:R,"Тўланди")</f>
        <v>0</v>
      </c>
      <c r="AT234" s="38">
        <f>+COUNTIFS(Манзилли!D:D,#REF!,Манзилли!I:I,$BD$335)</f>
        <v>0</v>
      </c>
      <c r="AU234" s="38">
        <f>+COUNTIFS(Манзилли!D:D,#REF!,Манзилли!I:I,$BD$335,Манзилли!H:H,"Рад")</f>
        <v>0</v>
      </c>
      <c r="AV234" s="38">
        <f>+COUNTIFS(Манзилли!D:D,#REF!,Манзилли!I:I,$BD$335,Манзилли!H:H,"Жараён")</f>
        <v>0</v>
      </c>
      <c r="AW234" s="38">
        <f>+COUNTIFS(Манзилли!D:D,#REF!,Манзилли!I:I,$BD$335,Манзилли!H:H,"Қарор")</f>
        <v>0</v>
      </c>
      <c r="AX234" s="38">
        <f>+COUNTIFS(Манзилли!D:D,#REF!,Манзилли!I:I,$BD$335,Манзилли!H:H,"Тўланди")</f>
        <v>0</v>
      </c>
      <c r="AY234" s="38">
        <f>+COUNTIFS(Манзилли!I:I,#REF!,Манзилли!N:N,$BD$335)</f>
        <v>0</v>
      </c>
      <c r="AZ234" s="38">
        <f>+COUNTIFS(Манзилли!I:I,#REF!,Манзилли!N:N,$BD$335,Манзилли!M:M,"Рад")</f>
        <v>0</v>
      </c>
      <c r="BA234" s="38">
        <f>+COUNTIFS(Манзилли!I:I,#REF!,Манзилли!N:N,$BD$335,Манзилли!M:M,"Жараён")</f>
        <v>0</v>
      </c>
      <c r="BB234" s="38">
        <f>+COUNTIFS(Манзилли!I:I,#REF!,Манзилли!N:N,$BD$335,Манзилли!M:M,"Қарор")</f>
        <v>0</v>
      </c>
      <c r="BC234" s="38">
        <f>+COUNTIFS(Манзилли!I:I,#REF!,Манзилли!N:N,$BD$335,Манзилли!M:M,"Тўланди")</f>
        <v>0</v>
      </c>
      <c r="BD234" s="38">
        <f>+COUNTIFS(Манзилли!N:N,D234,Манзилли!S:S,$BD$335)</f>
        <v>0</v>
      </c>
      <c r="BE234" s="38">
        <f>+COUNTIFS(Манзилли!N:N,D234,Манзилли!S:S,$BD$335,Манзилли!R:R,"Рад")</f>
        <v>0</v>
      </c>
      <c r="BF234" s="38">
        <f>+COUNTIFS(Манзилли!N:N,D234,Манзилли!S:S,$BD$335,Манзилли!R:R,"Жараён")</f>
        <v>0</v>
      </c>
      <c r="BG234" s="38">
        <f>+COUNTIFS(Манзилли!N:N,D234,Манзилли!S:S,$BD$335,Манзилли!R:R,"Қарор")</f>
        <v>0</v>
      </c>
      <c r="BH234" s="38">
        <f>+COUNTIFS(Манзилли!N:N,D234,Манзилли!S:S,$BD$335,Манзилли!R:R,"Тўланди")</f>
        <v>0</v>
      </c>
      <c r="BI234" s="38">
        <f>+COUNTIFS(Манзилли!N:N,D234,Манзилли!S:S,$BI$335)</f>
        <v>0</v>
      </c>
      <c r="BJ234" s="38">
        <f>+COUNTIFS(Манзилли!N:N,D234,Манзилли!S:S,$BI$335,Манзилли!R:R,"Рад")</f>
        <v>0</v>
      </c>
      <c r="BK234" s="38">
        <f>+COUNTIFS(Манзилли!N:N,D234,Манзилли!S:S,$BI$335,Манзилли!R:R,"Жараён")</f>
        <v>0</v>
      </c>
      <c r="BL234" s="41">
        <f>+COUNTIFS(Манзилли!N:N,D234,Манзилли!S:S,$BI$335,Манзилли!R:R,"Қарор")</f>
        <v>0</v>
      </c>
      <c r="BM234" s="39">
        <f>+COUNTIFS(Манзилли!N:N,D234,Манзилли!S:S,$BI$335,Манзилли!R:R,"Тўланди")</f>
        <v>0</v>
      </c>
    </row>
    <row r="235" spans="1:65" ht="49.5" hidden="1" customHeight="1" x14ac:dyDescent="0.25">
      <c r="A235" s="67">
        <v>229</v>
      </c>
      <c r="B235" s="68" t="s">
        <v>19075</v>
      </c>
      <c r="C235" s="72" t="s">
        <v>848</v>
      </c>
      <c r="D235" s="76">
        <v>42305772410029</v>
      </c>
      <c r="E235" s="37">
        <f t="shared" si="21"/>
        <v>7</v>
      </c>
      <c r="F235" s="38">
        <f t="shared" si="22"/>
        <v>4</v>
      </c>
      <c r="G235" s="38">
        <f t="shared" si="23"/>
        <v>0</v>
      </c>
      <c r="H235" s="38">
        <f t="shared" si="24"/>
        <v>1</v>
      </c>
      <c r="I235" s="38">
        <f t="shared" si="25"/>
        <v>0</v>
      </c>
      <c r="J235" s="39">
        <f t="shared" si="26"/>
        <v>2</v>
      </c>
      <c r="K235" s="40">
        <f>+COUNTIFS(Манзилли!N:N,D235,Манзилли!S:S,$K$335)</f>
        <v>0</v>
      </c>
      <c r="L235" s="38">
        <f>+COUNTIFS(Манзилли!N:N,D235,Манзилли!S:S,$K$335,Манзилли!R:R,"Рад")</f>
        <v>0</v>
      </c>
      <c r="M235" s="38">
        <f>+COUNTIFS(Манзилли!N:N,D235,Манзилли!S:S,$K$335,Манзилли!R:R,"Жараён")</f>
        <v>0</v>
      </c>
      <c r="N235" s="38">
        <f>+COUNTIFS(Манзилли!N:N,D235,Манзилли!S:S,$K$335,Манзилли!R:R,"Қарор")</f>
        <v>0</v>
      </c>
      <c r="O235" s="38">
        <f>+COUNTIFS(Манзилли!N:N,D235,Манзилли!S:S,$K$335,Манзилли!R:R,"Тўланди")</f>
        <v>0</v>
      </c>
      <c r="P235" s="38">
        <f>+COUNTIFS(Манзилли!N:N,D235,Манзилли!S:S,$P$335)</f>
        <v>0</v>
      </c>
      <c r="Q235" s="38">
        <f>+COUNTIFS(Манзилли!N:N,D235,Манзилли!S:S,$P$335,Манзилли!R:R,"Рад")</f>
        <v>0</v>
      </c>
      <c r="R235" s="38">
        <f>+COUNTIFS(Манзилли!N:N,D235,Манзилли!S:S,$P$335,Манзилли!R:R,"Жараён")</f>
        <v>0</v>
      </c>
      <c r="S235" s="38">
        <f>+COUNTIFS(Манзилли!N:N,D235,Манзилли!S:S,$P$335,Манзилли!R:R,"Қарор")</f>
        <v>0</v>
      </c>
      <c r="T235" s="38">
        <f>+COUNTIFS(Манзилли!N:N,D235,Манзилли!S:S,$P$335,Манзилли!R:R,"Тўланди")</f>
        <v>0</v>
      </c>
      <c r="U235" s="38">
        <f>+COUNTIFS(Манзилли!N:N,D235,Манзилли!S:S,$U$335)</f>
        <v>5</v>
      </c>
      <c r="V235" s="38">
        <f>+COUNTIFS(Манзилли!N:N,D235,Манзилли!S:S,$U$335,Манзилли!R:R,"Рад")</f>
        <v>3</v>
      </c>
      <c r="W235" s="38">
        <f>+COUNTIFS(Манзилли!N:N,D235,Манзилли!S:S,$U$335,Манзилли!R:R,"Жараён")</f>
        <v>0</v>
      </c>
      <c r="X235" s="38">
        <f>+COUNTIFS(Манзилли!N:N,D235,Манзилли!S:S,$U$335,Манзилли!R:R,"Қарор")</f>
        <v>0</v>
      </c>
      <c r="Y235" s="38">
        <f>+COUNTIFS(Манзилли!N:N,D235,Манзилли!S:S,$U$335,Манзилли!R:R,"Тўланди")</f>
        <v>2</v>
      </c>
      <c r="Z235" s="38">
        <f>+COUNTIFS(Манзилли!N:N,D235,Манзилли!S:S,$Y$335)</f>
        <v>2</v>
      </c>
      <c r="AA235" s="38">
        <f>+COUNTIFS(Манзилли!N:N,D235,Манзилли!S:S,$Y$335,Манзилли!R:R,"Рад")</f>
        <v>1</v>
      </c>
      <c r="AB235" s="38">
        <f>+COUNTIFS(Манзилли!N:N,D235,Манзилли!S:S,$Y$335,Манзилли!R:R,"Жараён")</f>
        <v>0</v>
      </c>
      <c r="AC235" s="38">
        <f>+COUNTIFS(Манзилли!N:N,D235,Манзилли!S:S,$Y$335,Манзилли!R:R,"Қарор")</f>
        <v>1</v>
      </c>
      <c r="AD235" s="38">
        <f>+COUNTIFS(Манзилли!N:N,D235,Манзилли!S:S,$Y$335,Манзилли!R:R,"Тўланди")</f>
        <v>0</v>
      </c>
      <c r="AE235" s="38">
        <f>+COUNTIFS(Манзилли!N:N,D235,Манзилли!S:S,$AD$335)</f>
        <v>0</v>
      </c>
      <c r="AF235" s="38">
        <f>+COUNTIFS(Манзилли!N:N,D235,Манзилли!S:S,$AD$335,Манзилли!R:R,"Рад")</f>
        <v>0</v>
      </c>
      <c r="AG235" s="38">
        <f>+COUNTIFS(Манзилли!N:N,D235,Манзилли!S:S,$AD$335,Манзилли!R:R,"Жараён")</f>
        <v>0</v>
      </c>
      <c r="AH235" s="38">
        <f>+COUNTIFS(Манзилли!N:N,D235,Манзилли!S:S,$AD$335,Манзилли!R:R,"Қарор")</f>
        <v>0</v>
      </c>
      <c r="AI235" s="38">
        <f>+COUNTIFS(Манзилли!N:N,D235,Манзилли!S:S,$AD$335,Манзилли!R:R,"Тўланди")</f>
        <v>0</v>
      </c>
      <c r="AJ235" s="38">
        <f>+COUNTIFS(Манзилли!N:N,D235,Манзилли!S:S,$AJ$335)</f>
        <v>0</v>
      </c>
      <c r="AK235" s="38">
        <f>+COUNTIFS(Манзилли!N:N,D235,Манзилли!S:S,$AJ$335,Манзилли!R:R,"Рад")</f>
        <v>0</v>
      </c>
      <c r="AL235" s="38">
        <f>+COUNTIFS(Манзилли!N:N,D235,Манзилли!S:S,$AJ$335,Манзилли!R:R,"Жараён")</f>
        <v>0</v>
      </c>
      <c r="AM235" s="38">
        <f>+COUNTIFS(Манзилли!N:N,D235,Манзилли!S:S,$AJ$335,Манзилли!R:R,"Қарор")</f>
        <v>0</v>
      </c>
      <c r="AN235" s="38">
        <f>+COUNTIFS(Манзилли!N:N,D235,Манзилли!S:S,$AJ$335,Манзилли!R:R,"Тўланди")</f>
        <v>0</v>
      </c>
      <c r="AO235" s="38">
        <f>+COUNTIFS(Манзилли!N:N,D235,Манзилли!S:S,$AO$335)</f>
        <v>0</v>
      </c>
      <c r="AP235" s="38">
        <f>+COUNTIFS(Манзилли!N:N,D235,Манзилли!S:S,$AO$335,Манзилли!R:R,"Рад")</f>
        <v>0</v>
      </c>
      <c r="AQ235" s="38">
        <f>+COUNTIFS(Манзилли!N:N,D235,Манзилли!S:S,$AO$335,Манзилли!R:R,"Жараён")</f>
        <v>0</v>
      </c>
      <c r="AR235" s="38">
        <f>+COUNTIFS(Манзилли!N:N,D235,Манзилли!S:S,$AO$335,Манзилли!R:R,"Қарор")</f>
        <v>0</v>
      </c>
      <c r="AS235" s="38">
        <f>+COUNTIFS(Манзилли!N:N,D235,Манзилли!S:S,$AO$335,Манзилли!R:R,"Тўланди")</f>
        <v>0</v>
      </c>
      <c r="AT235" s="38">
        <f>+COUNTIFS(Манзилли!D:D,#REF!,Манзилли!I:I,$BD$335)</f>
        <v>0</v>
      </c>
      <c r="AU235" s="38">
        <f>+COUNTIFS(Манзилли!D:D,#REF!,Манзилли!I:I,$BD$335,Манзилли!H:H,"Рад")</f>
        <v>0</v>
      </c>
      <c r="AV235" s="38">
        <f>+COUNTIFS(Манзилли!D:D,#REF!,Манзилли!I:I,$BD$335,Манзилли!H:H,"Жараён")</f>
        <v>0</v>
      </c>
      <c r="AW235" s="38">
        <f>+COUNTIFS(Манзилли!D:D,#REF!,Манзилли!I:I,$BD$335,Манзилли!H:H,"Қарор")</f>
        <v>0</v>
      </c>
      <c r="AX235" s="38">
        <f>+COUNTIFS(Манзилли!D:D,#REF!,Манзилли!I:I,$BD$335,Манзилли!H:H,"Тўланди")</f>
        <v>0</v>
      </c>
      <c r="AY235" s="38">
        <f>+COUNTIFS(Манзилли!I:I,#REF!,Манзилли!N:N,$BD$335)</f>
        <v>0</v>
      </c>
      <c r="AZ235" s="38">
        <f>+COUNTIFS(Манзилли!I:I,#REF!,Манзилли!N:N,$BD$335,Манзилли!M:M,"Рад")</f>
        <v>0</v>
      </c>
      <c r="BA235" s="38">
        <f>+COUNTIFS(Манзилли!I:I,#REF!,Манзилли!N:N,$BD$335,Манзилли!M:M,"Жараён")</f>
        <v>0</v>
      </c>
      <c r="BB235" s="38">
        <f>+COUNTIFS(Манзилли!I:I,#REF!,Манзилли!N:N,$BD$335,Манзилли!M:M,"Қарор")</f>
        <v>0</v>
      </c>
      <c r="BC235" s="38">
        <f>+COUNTIFS(Манзилли!I:I,#REF!,Манзилли!N:N,$BD$335,Манзилли!M:M,"Тўланди")</f>
        <v>0</v>
      </c>
      <c r="BD235" s="38">
        <f>+COUNTIFS(Манзилли!N:N,D235,Манзилли!S:S,$BD$335)</f>
        <v>0</v>
      </c>
      <c r="BE235" s="38">
        <f>+COUNTIFS(Манзилли!N:N,D235,Манзилли!S:S,$BD$335,Манзилли!R:R,"Рад")</f>
        <v>0</v>
      </c>
      <c r="BF235" s="38">
        <f>+COUNTIFS(Манзилли!N:N,D235,Манзилли!S:S,$BD$335,Манзилли!R:R,"Жараён")</f>
        <v>0</v>
      </c>
      <c r="BG235" s="38">
        <f>+COUNTIFS(Манзилли!N:N,D235,Манзилли!S:S,$BD$335,Манзилли!R:R,"Қарор")</f>
        <v>0</v>
      </c>
      <c r="BH235" s="38">
        <f>+COUNTIFS(Манзилли!N:N,D235,Манзилли!S:S,$BD$335,Манзилли!R:R,"Тўланди")</f>
        <v>0</v>
      </c>
      <c r="BI235" s="38">
        <f>+COUNTIFS(Манзилли!N:N,D235,Манзилли!S:S,$BI$335)</f>
        <v>0</v>
      </c>
      <c r="BJ235" s="38">
        <f>+COUNTIFS(Манзилли!N:N,D235,Манзилли!S:S,$BI$335,Манзилли!R:R,"Рад")</f>
        <v>0</v>
      </c>
      <c r="BK235" s="38">
        <f>+COUNTIFS(Манзилли!N:N,D235,Манзилли!S:S,$BI$335,Манзилли!R:R,"Жараён")</f>
        <v>0</v>
      </c>
      <c r="BL235" s="41">
        <f>+COUNTIFS(Манзилли!N:N,D235,Манзилли!S:S,$BI$335,Манзилли!R:R,"Қарор")</f>
        <v>0</v>
      </c>
      <c r="BM235" s="39">
        <f>+COUNTIFS(Манзилли!N:N,D235,Манзилли!S:S,$BI$335,Манзилли!R:R,"Тўланди")</f>
        <v>0</v>
      </c>
    </row>
    <row r="236" spans="1:65" ht="49.5" hidden="1" customHeight="1" x14ac:dyDescent="0.25">
      <c r="A236" s="67">
        <v>230</v>
      </c>
      <c r="B236" s="68" t="s">
        <v>19075</v>
      </c>
      <c r="C236" s="72" t="s">
        <v>338</v>
      </c>
      <c r="D236" s="76">
        <v>42110835860013</v>
      </c>
      <c r="E236" s="37">
        <f t="shared" si="21"/>
        <v>18</v>
      </c>
      <c r="F236" s="38">
        <f t="shared" si="22"/>
        <v>12</v>
      </c>
      <c r="G236" s="38">
        <f t="shared" si="23"/>
        <v>0</v>
      </c>
      <c r="H236" s="38">
        <f t="shared" si="24"/>
        <v>1</v>
      </c>
      <c r="I236" s="38">
        <f t="shared" si="25"/>
        <v>0</v>
      </c>
      <c r="J236" s="39">
        <f t="shared" si="26"/>
        <v>5</v>
      </c>
      <c r="K236" s="40">
        <f>+COUNTIFS(Манзилли!N:N,D236,Манзилли!S:S,$K$335)</f>
        <v>0</v>
      </c>
      <c r="L236" s="38">
        <f>+COUNTIFS(Манзилли!N:N,D236,Манзилли!S:S,$K$335,Манзилли!R:R,"Рад")</f>
        <v>0</v>
      </c>
      <c r="M236" s="38">
        <f>+COUNTIFS(Манзилли!N:N,D236,Манзилли!S:S,$K$335,Манзилли!R:R,"Жараён")</f>
        <v>0</v>
      </c>
      <c r="N236" s="38">
        <f>+COUNTIFS(Манзилли!N:N,D236,Манзилли!S:S,$K$335,Манзилли!R:R,"Қарор")</f>
        <v>0</v>
      </c>
      <c r="O236" s="38">
        <f>+COUNTIFS(Манзилли!N:N,D236,Манзилли!S:S,$K$335,Манзилли!R:R,"Тўланди")</f>
        <v>0</v>
      </c>
      <c r="P236" s="38">
        <f>+COUNTIFS(Манзилли!N:N,D236,Манзилли!S:S,$P$335)</f>
        <v>0</v>
      </c>
      <c r="Q236" s="38">
        <f>+COUNTIFS(Манзилли!N:N,D236,Манзилли!S:S,$P$335,Манзилли!R:R,"Рад")</f>
        <v>0</v>
      </c>
      <c r="R236" s="38">
        <f>+COUNTIFS(Манзилли!N:N,D236,Манзилли!S:S,$P$335,Манзилли!R:R,"Жараён")</f>
        <v>0</v>
      </c>
      <c r="S236" s="38">
        <f>+COUNTIFS(Манзилли!N:N,D236,Манзилли!S:S,$P$335,Манзилли!R:R,"Қарор")</f>
        <v>0</v>
      </c>
      <c r="T236" s="38">
        <f>+COUNTIFS(Манзилли!N:N,D236,Манзилли!S:S,$P$335,Манзилли!R:R,"Тўланди")</f>
        <v>0</v>
      </c>
      <c r="U236" s="38">
        <f>+COUNTIFS(Манзилли!N:N,D236,Манзилли!S:S,$U$335)</f>
        <v>16</v>
      </c>
      <c r="V236" s="38">
        <f>+COUNTIFS(Манзилли!N:N,D236,Манзилли!S:S,$U$335,Манзилли!R:R,"Рад")</f>
        <v>10</v>
      </c>
      <c r="W236" s="38">
        <f>+COUNTIFS(Манзилли!N:N,D236,Манзилли!S:S,$U$335,Манзилли!R:R,"Жараён")</f>
        <v>0</v>
      </c>
      <c r="X236" s="38">
        <f>+COUNTIFS(Манзилли!N:N,D236,Манзилли!S:S,$U$335,Манзилли!R:R,"Қарор")</f>
        <v>1</v>
      </c>
      <c r="Y236" s="38">
        <f>+COUNTIFS(Манзилли!N:N,D236,Манзилли!S:S,$U$335,Манзилли!R:R,"Тўланди")</f>
        <v>5</v>
      </c>
      <c r="Z236" s="38">
        <f>+COUNTIFS(Манзилли!N:N,D236,Манзилли!S:S,$Y$335)</f>
        <v>0</v>
      </c>
      <c r="AA236" s="38">
        <f>+COUNTIFS(Манзилли!N:N,D236,Манзилли!S:S,$Y$335,Манзилли!R:R,"Рад")</f>
        <v>0</v>
      </c>
      <c r="AB236" s="38">
        <f>+COUNTIFS(Манзилли!N:N,D236,Манзилли!S:S,$Y$335,Манзилли!R:R,"Жараён")</f>
        <v>0</v>
      </c>
      <c r="AC236" s="38">
        <f>+COUNTIFS(Манзилли!N:N,D236,Манзилли!S:S,$Y$335,Манзилли!R:R,"Қарор")</f>
        <v>0</v>
      </c>
      <c r="AD236" s="38">
        <f>+COUNTIFS(Манзилли!N:N,D236,Манзилли!S:S,$Y$335,Манзилли!R:R,"Тўланди")</f>
        <v>0</v>
      </c>
      <c r="AE236" s="38">
        <f>+COUNTIFS(Манзилли!N:N,D236,Манзилли!S:S,$AD$335)</f>
        <v>2</v>
      </c>
      <c r="AF236" s="38">
        <f>+COUNTIFS(Манзилли!N:N,D236,Манзилли!S:S,$AD$335,Манзилли!R:R,"Рад")</f>
        <v>2</v>
      </c>
      <c r="AG236" s="38">
        <f>+COUNTIFS(Манзилли!N:N,D236,Манзилли!S:S,$AD$335,Манзилли!R:R,"Жараён")</f>
        <v>0</v>
      </c>
      <c r="AH236" s="38">
        <f>+COUNTIFS(Манзилли!N:N,D236,Манзилли!S:S,$AD$335,Манзилли!R:R,"Қарор")</f>
        <v>0</v>
      </c>
      <c r="AI236" s="38">
        <f>+COUNTIFS(Манзилли!N:N,D236,Манзилли!S:S,$AD$335,Манзилли!R:R,"Тўланди")</f>
        <v>0</v>
      </c>
      <c r="AJ236" s="38">
        <f>+COUNTIFS(Манзилли!N:N,D236,Манзилли!S:S,$AJ$335)</f>
        <v>0</v>
      </c>
      <c r="AK236" s="38">
        <f>+COUNTIFS(Манзилли!N:N,D236,Манзилли!S:S,$AJ$335,Манзилли!R:R,"Рад")</f>
        <v>0</v>
      </c>
      <c r="AL236" s="38">
        <f>+COUNTIFS(Манзилли!N:N,D236,Манзилли!S:S,$AJ$335,Манзилли!R:R,"Жараён")</f>
        <v>0</v>
      </c>
      <c r="AM236" s="38">
        <f>+COUNTIFS(Манзилли!N:N,D236,Манзилли!S:S,$AJ$335,Манзилли!R:R,"Қарор")</f>
        <v>0</v>
      </c>
      <c r="AN236" s="38">
        <f>+COUNTIFS(Манзилли!N:N,D236,Манзилли!S:S,$AJ$335,Манзилли!R:R,"Тўланди")</f>
        <v>0</v>
      </c>
      <c r="AO236" s="38">
        <f>+COUNTIFS(Манзилли!N:N,D236,Манзилли!S:S,$AO$335)</f>
        <v>0</v>
      </c>
      <c r="AP236" s="38">
        <f>+COUNTIFS(Манзилли!N:N,D236,Манзилли!S:S,$AO$335,Манзилли!R:R,"Рад")</f>
        <v>0</v>
      </c>
      <c r="AQ236" s="38">
        <f>+COUNTIFS(Манзилли!N:N,D236,Манзилли!S:S,$AO$335,Манзилли!R:R,"Жараён")</f>
        <v>0</v>
      </c>
      <c r="AR236" s="38">
        <f>+COUNTIFS(Манзилли!N:N,D236,Манзилли!S:S,$AO$335,Манзилли!R:R,"Қарор")</f>
        <v>0</v>
      </c>
      <c r="AS236" s="38">
        <f>+COUNTIFS(Манзилли!N:N,D236,Манзилли!S:S,$AO$335,Манзилли!R:R,"Тўланди")</f>
        <v>0</v>
      </c>
      <c r="AT236" s="38">
        <f>+COUNTIFS(Манзилли!D:D,#REF!,Манзилли!I:I,$BD$335)</f>
        <v>0</v>
      </c>
      <c r="AU236" s="38">
        <f>+COUNTIFS(Манзилли!D:D,#REF!,Манзилли!I:I,$BD$335,Манзилли!H:H,"Рад")</f>
        <v>0</v>
      </c>
      <c r="AV236" s="38">
        <f>+COUNTIFS(Манзилли!D:D,#REF!,Манзилли!I:I,$BD$335,Манзилли!H:H,"Жараён")</f>
        <v>0</v>
      </c>
      <c r="AW236" s="38">
        <f>+COUNTIFS(Манзилли!D:D,#REF!,Манзилли!I:I,$BD$335,Манзилли!H:H,"Қарор")</f>
        <v>0</v>
      </c>
      <c r="AX236" s="38">
        <f>+COUNTIFS(Манзилли!D:D,#REF!,Манзилли!I:I,$BD$335,Манзилли!H:H,"Тўланди")</f>
        <v>0</v>
      </c>
      <c r="AY236" s="38">
        <f>+COUNTIFS(Манзилли!I:I,#REF!,Манзилли!N:N,$BD$335)</f>
        <v>0</v>
      </c>
      <c r="AZ236" s="38">
        <f>+COUNTIFS(Манзилли!I:I,#REF!,Манзилли!N:N,$BD$335,Манзилли!M:M,"Рад")</f>
        <v>0</v>
      </c>
      <c r="BA236" s="38">
        <f>+COUNTIFS(Манзилли!I:I,#REF!,Манзилли!N:N,$BD$335,Манзилли!M:M,"Жараён")</f>
        <v>0</v>
      </c>
      <c r="BB236" s="38">
        <f>+COUNTIFS(Манзилли!I:I,#REF!,Манзилли!N:N,$BD$335,Манзилли!M:M,"Қарор")</f>
        <v>0</v>
      </c>
      <c r="BC236" s="38">
        <f>+COUNTIFS(Манзилли!I:I,#REF!,Манзилли!N:N,$BD$335,Манзилли!M:M,"Тўланди")</f>
        <v>0</v>
      </c>
      <c r="BD236" s="38">
        <f>+COUNTIFS(Манзилли!N:N,D236,Манзилли!S:S,$BD$335)</f>
        <v>0</v>
      </c>
      <c r="BE236" s="38">
        <f>+COUNTIFS(Манзилли!N:N,D236,Манзилли!S:S,$BD$335,Манзилли!R:R,"Рад")</f>
        <v>0</v>
      </c>
      <c r="BF236" s="38">
        <f>+COUNTIFS(Манзилли!N:N,D236,Манзилли!S:S,$BD$335,Манзилли!R:R,"Жараён")</f>
        <v>0</v>
      </c>
      <c r="BG236" s="38">
        <f>+COUNTIFS(Манзилли!N:N,D236,Манзилли!S:S,$BD$335,Манзилли!R:R,"Қарор")</f>
        <v>0</v>
      </c>
      <c r="BH236" s="38">
        <f>+COUNTIFS(Манзилли!N:N,D236,Манзилли!S:S,$BD$335,Манзилли!R:R,"Тўланди")</f>
        <v>0</v>
      </c>
      <c r="BI236" s="38">
        <f>+COUNTIFS(Манзилли!N:N,D236,Манзилли!S:S,$BI$335)</f>
        <v>0</v>
      </c>
      <c r="BJ236" s="38">
        <f>+COUNTIFS(Манзилли!N:N,D236,Манзилли!S:S,$BI$335,Манзилли!R:R,"Рад")</f>
        <v>0</v>
      </c>
      <c r="BK236" s="38">
        <f>+COUNTIFS(Манзилли!N:N,D236,Манзилли!S:S,$BI$335,Манзилли!R:R,"Жараён")</f>
        <v>0</v>
      </c>
      <c r="BL236" s="41">
        <f>+COUNTIFS(Манзилли!N:N,D236,Манзилли!S:S,$BI$335,Манзилли!R:R,"Қарор")</f>
        <v>0</v>
      </c>
      <c r="BM236" s="39">
        <f>+COUNTIFS(Манзилли!N:N,D236,Манзилли!S:S,$BI$335,Манзилли!R:R,"Тўланди")</f>
        <v>0</v>
      </c>
    </row>
    <row r="237" spans="1:65" ht="49.5" hidden="1" customHeight="1" x14ac:dyDescent="0.25">
      <c r="A237" s="67">
        <v>231</v>
      </c>
      <c r="B237" s="68" t="s">
        <v>19075</v>
      </c>
      <c r="C237" s="72" t="s">
        <v>344</v>
      </c>
      <c r="D237" s="76">
        <v>42011872350043</v>
      </c>
      <c r="E237" s="37">
        <f t="shared" si="21"/>
        <v>24</v>
      </c>
      <c r="F237" s="38">
        <f t="shared" si="22"/>
        <v>8</v>
      </c>
      <c r="G237" s="38">
        <f t="shared" si="23"/>
        <v>2</v>
      </c>
      <c r="H237" s="38">
        <f t="shared" si="24"/>
        <v>3</v>
      </c>
      <c r="I237" s="38">
        <f t="shared" si="25"/>
        <v>8.3333333333333321</v>
      </c>
      <c r="J237" s="39">
        <f t="shared" si="26"/>
        <v>13</v>
      </c>
      <c r="K237" s="40">
        <f>+COUNTIFS(Манзилли!N:N,D237,Манзилли!S:S,$K$335)</f>
        <v>0</v>
      </c>
      <c r="L237" s="38">
        <f>+COUNTIFS(Манзилли!N:N,D237,Манзилли!S:S,$K$335,Манзилли!R:R,"Рад")</f>
        <v>0</v>
      </c>
      <c r="M237" s="38">
        <f>+COUNTIFS(Манзилли!N:N,D237,Манзилли!S:S,$K$335,Манзилли!R:R,"Жараён")</f>
        <v>0</v>
      </c>
      <c r="N237" s="38">
        <f>+COUNTIFS(Манзилли!N:N,D237,Манзилли!S:S,$K$335,Манзилли!R:R,"Қарор")</f>
        <v>0</v>
      </c>
      <c r="O237" s="38">
        <f>+COUNTIFS(Манзилли!N:N,D237,Манзилли!S:S,$K$335,Манзилли!R:R,"Тўланди")</f>
        <v>0</v>
      </c>
      <c r="P237" s="38">
        <f>+COUNTIFS(Манзилли!N:N,D237,Манзилли!S:S,$P$335)</f>
        <v>0</v>
      </c>
      <c r="Q237" s="38">
        <f>+COUNTIFS(Манзилли!N:N,D237,Манзилли!S:S,$P$335,Манзилли!R:R,"Рад")</f>
        <v>0</v>
      </c>
      <c r="R237" s="38">
        <f>+COUNTIFS(Манзилли!N:N,D237,Манзилли!S:S,$P$335,Манзилли!R:R,"Жараён")</f>
        <v>0</v>
      </c>
      <c r="S237" s="38">
        <f>+COUNTIFS(Манзилли!N:N,D237,Манзилли!S:S,$P$335,Манзилли!R:R,"Қарор")</f>
        <v>0</v>
      </c>
      <c r="T237" s="38">
        <f>+COUNTIFS(Манзилли!N:N,D237,Манзилли!S:S,$P$335,Манзилли!R:R,"Тўланди")</f>
        <v>0</v>
      </c>
      <c r="U237" s="38">
        <f>+COUNTIFS(Манзилли!N:N,D237,Манзилли!S:S,$U$335)</f>
        <v>20</v>
      </c>
      <c r="V237" s="38">
        <f>+COUNTIFS(Манзилли!N:N,D237,Манзилли!S:S,$U$335,Манзилли!R:R,"Рад")</f>
        <v>6</v>
      </c>
      <c r="W237" s="38">
        <f>+COUNTIFS(Манзилли!N:N,D237,Манзилли!S:S,$U$335,Манзилли!R:R,"Жараён")</f>
        <v>2</v>
      </c>
      <c r="X237" s="38">
        <f>+COUNTIFS(Манзилли!N:N,D237,Манзилли!S:S,$U$335,Манзилли!R:R,"Қарор")</f>
        <v>2</v>
      </c>
      <c r="Y237" s="38">
        <f>+COUNTIFS(Манзилли!N:N,D237,Манзилли!S:S,$U$335,Манзилли!R:R,"Тўланди")</f>
        <v>10</v>
      </c>
      <c r="Z237" s="38">
        <f>+COUNTIFS(Манзилли!N:N,D237,Манзилли!S:S,$Y$335)</f>
        <v>2</v>
      </c>
      <c r="AA237" s="38">
        <f>+COUNTIFS(Манзилли!N:N,D237,Манзилли!S:S,$Y$335,Манзилли!R:R,"Рад")</f>
        <v>1</v>
      </c>
      <c r="AB237" s="38">
        <f>+COUNTIFS(Манзилли!N:N,D237,Манзилли!S:S,$Y$335,Манзилли!R:R,"Жараён")</f>
        <v>0</v>
      </c>
      <c r="AC237" s="38">
        <f>+COUNTIFS(Манзилли!N:N,D237,Манзилли!S:S,$Y$335,Манзилли!R:R,"Қарор")</f>
        <v>1</v>
      </c>
      <c r="AD237" s="38">
        <f>+COUNTIFS(Манзилли!N:N,D237,Манзилли!S:S,$Y$335,Манзилли!R:R,"Тўланди")</f>
        <v>0</v>
      </c>
      <c r="AE237" s="38">
        <f>+COUNTIFS(Манзилли!N:N,D237,Манзилли!S:S,$AD$335)</f>
        <v>0</v>
      </c>
      <c r="AF237" s="38">
        <f>+COUNTIFS(Манзилли!N:N,D237,Манзилли!S:S,$AD$335,Манзилли!R:R,"Рад")</f>
        <v>0</v>
      </c>
      <c r="AG237" s="38">
        <f>+COUNTIFS(Манзилли!N:N,D237,Манзилли!S:S,$AD$335,Манзилли!R:R,"Жараён")</f>
        <v>0</v>
      </c>
      <c r="AH237" s="38">
        <f>+COUNTIFS(Манзилли!N:N,D237,Манзилли!S:S,$AD$335,Манзилли!R:R,"Қарор")</f>
        <v>0</v>
      </c>
      <c r="AI237" s="38">
        <f>+COUNTIFS(Манзилли!N:N,D237,Манзилли!S:S,$AD$335,Манзилли!R:R,"Тўланди")</f>
        <v>0</v>
      </c>
      <c r="AJ237" s="38">
        <f>+COUNTIFS(Манзилли!N:N,D237,Манзилли!S:S,$AJ$335)</f>
        <v>0</v>
      </c>
      <c r="AK237" s="38">
        <f>+COUNTIFS(Манзилли!N:N,D237,Манзилли!S:S,$AJ$335,Манзилли!R:R,"Рад")</f>
        <v>0</v>
      </c>
      <c r="AL237" s="38">
        <f>+COUNTIFS(Манзилли!N:N,D237,Манзилли!S:S,$AJ$335,Манзилли!R:R,"Жараён")</f>
        <v>0</v>
      </c>
      <c r="AM237" s="38">
        <f>+COUNTIFS(Манзилли!N:N,D237,Манзилли!S:S,$AJ$335,Манзилли!R:R,"Қарор")</f>
        <v>0</v>
      </c>
      <c r="AN237" s="38">
        <f>+COUNTIFS(Манзилли!N:N,D237,Манзилли!S:S,$AJ$335,Манзилли!R:R,"Тўланди")</f>
        <v>0</v>
      </c>
      <c r="AO237" s="38">
        <f>+COUNTIFS(Манзилли!N:N,D237,Манзилли!S:S,$AO$335)</f>
        <v>0</v>
      </c>
      <c r="AP237" s="38">
        <f>+COUNTIFS(Манзилли!N:N,D237,Манзилли!S:S,$AO$335,Манзилли!R:R,"Рад")</f>
        <v>0</v>
      </c>
      <c r="AQ237" s="38">
        <f>+COUNTIFS(Манзилли!N:N,D237,Манзилли!S:S,$AO$335,Манзилли!R:R,"Жараён")</f>
        <v>0</v>
      </c>
      <c r="AR237" s="38">
        <f>+COUNTIFS(Манзилли!N:N,D237,Манзилли!S:S,$AO$335,Манзилли!R:R,"Қарор")</f>
        <v>0</v>
      </c>
      <c r="AS237" s="38">
        <f>+COUNTIFS(Манзилли!N:N,D237,Манзилли!S:S,$AO$335,Манзилли!R:R,"Тўланди")</f>
        <v>0</v>
      </c>
      <c r="AT237" s="38">
        <f>+COUNTIFS(Манзилли!D:D,#REF!,Манзилли!I:I,$BD$335)</f>
        <v>0</v>
      </c>
      <c r="AU237" s="38">
        <f>+COUNTIFS(Манзилли!D:D,#REF!,Манзилли!I:I,$BD$335,Манзилли!H:H,"Рад")</f>
        <v>0</v>
      </c>
      <c r="AV237" s="38">
        <f>+COUNTIFS(Манзилли!D:D,#REF!,Манзилли!I:I,$BD$335,Манзилли!H:H,"Жараён")</f>
        <v>0</v>
      </c>
      <c r="AW237" s="38">
        <f>+COUNTIFS(Манзилли!D:D,#REF!,Манзилли!I:I,$BD$335,Манзилли!H:H,"Қарор")</f>
        <v>0</v>
      </c>
      <c r="AX237" s="38">
        <f>+COUNTIFS(Манзилли!D:D,#REF!,Манзилли!I:I,$BD$335,Манзилли!H:H,"Тўланди")</f>
        <v>0</v>
      </c>
      <c r="AY237" s="38">
        <f>+COUNTIFS(Манзилли!I:I,#REF!,Манзилли!N:N,$BD$335)</f>
        <v>0</v>
      </c>
      <c r="AZ237" s="38">
        <f>+COUNTIFS(Манзилли!I:I,#REF!,Манзилли!N:N,$BD$335,Манзилли!M:M,"Рад")</f>
        <v>0</v>
      </c>
      <c r="BA237" s="38">
        <f>+COUNTIFS(Манзилли!I:I,#REF!,Манзилли!N:N,$BD$335,Манзилли!M:M,"Жараён")</f>
        <v>0</v>
      </c>
      <c r="BB237" s="38">
        <f>+COUNTIFS(Манзилли!I:I,#REF!,Манзилли!N:N,$BD$335,Манзилли!M:M,"Қарор")</f>
        <v>0</v>
      </c>
      <c r="BC237" s="38">
        <f>+COUNTIFS(Манзилли!I:I,#REF!,Манзилли!N:N,$BD$335,Манзилли!M:M,"Тўланди")</f>
        <v>0</v>
      </c>
      <c r="BD237" s="38">
        <f>+COUNTIFS(Манзилли!N:N,D237,Манзилли!S:S,$BD$335)</f>
        <v>2</v>
      </c>
      <c r="BE237" s="38">
        <f>+COUNTIFS(Манзилли!N:N,D237,Манзилли!S:S,$BD$335,Манзилли!R:R,"Рад")</f>
        <v>1</v>
      </c>
      <c r="BF237" s="38">
        <f>+COUNTIFS(Манзилли!N:N,D237,Манзилли!S:S,$BD$335,Манзилли!R:R,"Жараён")</f>
        <v>0</v>
      </c>
      <c r="BG237" s="38">
        <f>+COUNTIFS(Манзилли!N:N,D237,Манзилли!S:S,$BD$335,Манзилли!R:R,"Қарор")</f>
        <v>0</v>
      </c>
      <c r="BH237" s="38">
        <f>+COUNTIFS(Манзилли!N:N,D237,Манзилли!S:S,$BD$335,Манзилли!R:R,"Тўланди")</f>
        <v>1</v>
      </c>
      <c r="BI237" s="38">
        <f>+COUNTIFS(Манзилли!N:N,D237,Манзилли!S:S,$BI$335)</f>
        <v>0</v>
      </c>
      <c r="BJ237" s="38">
        <f>+COUNTIFS(Манзилли!N:N,D237,Манзилли!S:S,$BI$335,Манзилли!R:R,"Рад")</f>
        <v>0</v>
      </c>
      <c r="BK237" s="38">
        <f>+COUNTIFS(Манзилли!N:N,D237,Манзилли!S:S,$BI$335,Манзилли!R:R,"Жараён")</f>
        <v>0</v>
      </c>
      <c r="BL237" s="41">
        <f>+COUNTIFS(Манзилли!N:N,D237,Манзилли!S:S,$BI$335,Манзилли!R:R,"Қарор")</f>
        <v>0</v>
      </c>
      <c r="BM237" s="39">
        <f>+COUNTIFS(Манзилли!N:N,D237,Манзилли!S:S,$BI$335,Манзилли!R:R,"Тўланди")</f>
        <v>0</v>
      </c>
    </row>
    <row r="238" spans="1:65" ht="49.5" customHeight="1" x14ac:dyDescent="0.25">
      <c r="A238" s="67">
        <v>232</v>
      </c>
      <c r="B238" s="68" t="s">
        <v>19075</v>
      </c>
      <c r="C238" s="72" t="s">
        <v>33852</v>
      </c>
      <c r="D238" s="76" t="s">
        <v>33853</v>
      </c>
      <c r="E238" s="37">
        <f t="shared" si="21"/>
        <v>0</v>
      </c>
      <c r="F238" s="38">
        <f t="shared" si="22"/>
        <v>0</v>
      </c>
      <c r="G238" s="38">
        <f t="shared" si="23"/>
        <v>0</v>
      </c>
      <c r="H238" s="38">
        <f t="shared" si="24"/>
        <v>0</v>
      </c>
      <c r="I238" s="38" t="e">
        <f t="shared" si="25"/>
        <v>#DIV/0!</v>
      </c>
      <c r="J238" s="39">
        <f t="shared" si="26"/>
        <v>0</v>
      </c>
      <c r="K238" s="40">
        <f>+COUNTIFS(Манзилли!N:N,D238,Манзилли!S:S,$K$335)</f>
        <v>0</v>
      </c>
      <c r="L238" s="38">
        <f>+COUNTIFS(Манзилли!N:N,D238,Манзилли!S:S,$K$335,Манзилли!R:R,"Рад")</f>
        <v>0</v>
      </c>
      <c r="M238" s="38">
        <f>+COUNTIFS(Манзилли!N:N,D238,Манзилли!S:S,$K$335,Манзилли!R:R,"Жараён")</f>
        <v>0</v>
      </c>
      <c r="N238" s="38">
        <f>+COUNTIFS(Манзилли!N:N,D238,Манзилли!S:S,$K$335,Манзилли!R:R,"Қарор")</f>
        <v>0</v>
      </c>
      <c r="O238" s="38">
        <f>+COUNTIFS(Манзилли!N:N,D238,Манзилли!S:S,$K$335,Манзилли!R:R,"Тўланди")</f>
        <v>0</v>
      </c>
      <c r="P238" s="38">
        <f>+COUNTIFS(Манзилли!N:N,D238,Манзилли!S:S,$P$335)</f>
        <v>0</v>
      </c>
      <c r="Q238" s="38">
        <f>+COUNTIFS(Манзилли!N:N,D238,Манзилли!S:S,$P$335,Манзилли!R:R,"Рад")</f>
        <v>0</v>
      </c>
      <c r="R238" s="38">
        <f>+COUNTIFS(Манзилли!N:N,D238,Манзилли!S:S,$P$335,Манзилли!R:R,"Жараён")</f>
        <v>0</v>
      </c>
      <c r="S238" s="38">
        <f>+COUNTIFS(Манзилли!N:N,D238,Манзилли!S:S,$P$335,Манзилли!R:R,"Қарор")</f>
        <v>0</v>
      </c>
      <c r="T238" s="38">
        <f>+COUNTIFS(Манзилли!N:N,D238,Манзилли!S:S,$P$335,Манзилли!R:R,"Тўланди")</f>
        <v>0</v>
      </c>
      <c r="U238" s="38">
        <f>+COUNTIFS(Манзилли!N:N,D238,Манзилли!S:S,$U$335)</f>
        <v>0</v>
      </c>
      <c r="V238" s="38">
        <f>+COUNTIFS(Манзилли!N:N,D238,Манзилли!S:S,$U$335,Манзилли!R:R,"Рад")</f>
        <v>0</v>
      </c>
      <c r="W238" s="38">
        <f>+COUNTIFS(Манзилли!N:N,D238,Манзилли!S:S,$U$335,Манзилли!R:R,"Жараён")</f>
        <v>0</v>
      </c>
      <c r="X238" s="38">
        <f>+COUNTIFS(Манзилли!N:N,D238,Манзилли!S:S,$U$335,Манзилли!R:R,"Қарор")</f>
        <v>0</v>
      </c>
      <c r="Y238" s="38">
        <f>+COUNTIFS(Манзилли!N:N,D238,Манзилли!S:S,$U$335,Манзилли!R:R,"Тўланди")</f>
        <v>0</v>
      </c>
      <c r="Z238" s="38">
        <f>+COUNTIFS(Манзилли!N:N,D238,Манзилли!S:S,$Y$335)</f>
        <v>0</v>
      </c>
      <c r="AA238" s="38">
        <f>+COUNTIFS(Манзилли!N:N,D238,Манзилли!S:S,$Y$335,Манзилли!R:R,"Рад")</f>
        <v>0</v>
      </c>
      <c r="AB238" s="38">
        <f>+COUNTIFS(Манзилли!N:N,D238,Манзилли!S:S,$Y$335,Манзилли!R:R,"Жараён")</f>
        <v>0</v>
      </c>
      <c r="AC238" s="38">
        <f>+COUNTIFS(Манзилли!N:N,D238,Манзилли!S:S,$Y$335,Манзилли!R:R,"Қарор")</f>
        <v>0</v>
      </c>
      <c r="AD238" s="38">
        <f>+COUNTIFS(Манзилли!N:N,D238,Манзилли!S:S,$Y$335,Манзилли!R:R,"Тўланди")</f>
        <v>0</v>
      </c>
      <c r="AE238" s="38">
        <f>+COUNTIFS(Манзилли!N:N,D238,Манзилли!S:S,$AD$335)</f>
        <v>0</v>
      </c>
      <c r="AF238" s="38">
        <f>+COUNTIFS(Манзилли!N:N,D238,Манзилли!S:S,$AD$335,Манзилли!R:R,"Рад")</f>
        <v>0</v>
      </c>
      <c r="AG238" s="38">
        <f>+COUNTIFS(Манзилли!N:N,D238,Манзилли!S:S,$AD$335,Манзилли!R:R,"Жараён")</f>
        <v>0</v>
      </c>
      <c r="AH238" s="38">
        <f>+COUNTIFS(Манзилли!N:N,D238,Манзилли!S:S,$AD$335,Манзилли!R:R,"Қарор")</f>
        <v>0</v>
      </c>
      <c r="AI238" s="38">
        <f>+COUNTIFS(Манзилли!N:N,D238,Манзилли!S:S,$AD$335,Манзилли!R:R,"Тўланди")</f>
        <v>0</v>
      </c>
      <c r="AJ238" s="38">
        <f>+COUNTIFS(Манзилли!N:N,D238,Манзилли!S:S,$AJ$335)</f>
        <v>0</v>
      </c>
      <c r="AK238" s="38">
        <f>+COUNTIFS(Манзилли!N:N,D238,Манзилли!S:S,$AJ$335,Манзилли!R:R,"Рад")</f>
        <v>0</v>
      </c>
      <c r="AL238" s="38">
        <f>+COUNTIFS(Манзилли!N:N,D238,Манзилли!S:S,$AJ$335,Манзилли!R:R,"Жараён")</f>
        <v>0</v>
      </c>
      <c r="AM238" s="38">
        <f>+COUNTIFS(Манзилли!N:N,D238,Манзилли!S:S,$AJ$335,Манзилли!R:R,"Қарор")</f>
        <v>0</v>
      </c>
      <c r="AN238" s="38">
        <f>+COUNTIFS(Манзилли!N:N,D238,Манзилли!S:S,$AJ$335,Манзилли!R:R,"Тўланди")</f>
        <v>0</v>
      </c>
      <c r="AO238" s="38">
        <f>+COUNTIFS(Манзилли!N:N,D238,Манзилли!S:S,$AO$335)</f>
        <v>0</v>
      </c>
      <c r="AP238" s="38">
        <f>+COUNTIFS(Манзилли!N:N,D238,Манзилли!S:S,$AO$335,Манзилли!R:R,"Рад")</f>
        <v>0</v>
      </c>
      <c r="AQ238" s="38">
        <f>+COUNTIFS(Манзилли!N:N,D238,Манзилли!S:S,$AO$335,Манзилли!R:R,"Жараён")</f>
        <v>0</v>
      </c>
      <c r="AR238" s="38">
        <f>+COUNTIFS(Манзилли!N:N,D238,Манзилли!S:S,$AO$335,Манзилли!R:R,"Қарор")</f>
        <v>0</v>
      </c>
      <c r="AS238" s="38">
        <f>+COUNTIFS(Манзилли!N:N,D238,Манзилли!S:S,$AO$335,Манзилли!R:R,"Тўланди")</f>
        <v>0</v>
      </c>
      <c r="AT238" s="38">
        <f>+COUNTIFS(Манзилли!D:D,#REF!,Манзилли!I:I,$BD$335)</f>
        <v>0</v>
      </c>
      <c r="AU238" s="38">
        <f>+COUNTIFS(Манзилли!D:D,#REF!,Манзилли!I:I,$BD$335,Манзилли!H:H,"Рад")</f>
        <v>0</v>
      </c>
      <c r="AV238" s="38">
        <f>+COUNTIFS(Манзилли!D:D,#REF!,Манзилли!I:I,$BD$335,Манзилли!H:H,"Жараён")</f>
        <v>0</v>
      </c>
      <c r="AW238" s="38">
        <f>+COUNTIFS(Манзилли!D:D,#REF!,Манзилли!I:I,$BD$335,Манзилли!H:H,"Қарор")</f>
        <v>0</v>
      </c>
      <c r="AX238" s="38">
        <f>+COUNTIFS(Манзилли!D:D,#REF!,Манзилли!I:I,$BD$335,Манзилли!H:H,"Тўланди")</f>
        <v>0</v>
      </c>
      <c r="AY238" s="38">
        <f>+COUNTIFS(Манзилли!I:I,#REF!,Манзилли!N:N,$BD$335)</f>
        <v>0</v>
      </c>
      <c r="AZ238" s="38">
        <f>+COUNTIFS(Манзилли!I:I,#REF!,Манзилли!N:N,$BD$335,Манзилли!M:M,"Рад")</f>
        <v>0</v>
      </c>
      <c r="BA238" s="38">
        <f>+COUNTIFS(Манзилли!I:I,#REF!,Манзилли!N:N,$BD$335,Манзилли!M:M,"Жараён")</f>
        <v>0</v>
      </c>
      <c r="BB238" s="38">
        <f>+COUNTIFS(Манзилли!I:I,#REF!,Манзилли!N:N,$BD$335,Манзилли!M:M,"Қарор")</f>
        <v>0</v>
      </c>
      <c r="BC238" s="38">
        <f>+COUNTIFS(Манзилли!I:I,#REF!,Манзилли!N:N,$BD$335,Манзилли!M:M,"Тўланди")</f>
        <v>0</v>
      </c>
      <c r="BD238" s="38">
        <f>+COUNTIFS(Манзилли!N:N,D238,Манзилли!S:S,$BD$335)</f>
        <v>0</v>
      </c>
      <c r="BE238" s="38">
        <f>+COUNTIFS(Манзилли!N:N,D238,Манзилли!S:S,$BD$335,Манзилли!R:R,"Рад")</f>
        <v>0</v>
      </c>
      <c r="BF238" s="38">
        <f>+COUNTIFS(Манзилли!N:N,D238,Манзилли!S:S,$BD$335,Манзилли!R:R,"Жараён")</f>
        <v>0</v>
      </c>
      <c r="BG238" s="38">
        <f>+COUNTIFS(Манзилли!N:N,D238,Манзилли!S:S,$BD$335,Манзилли!R:R,"Қарор")</f>
        <v>0</v>
      </c>
      <c r="BH238" s="38">
        <f>+COUNTIFS(Манзилли!N:N,D238,Манзилли!S:S,$BD$335,Манзилли!R:R,"Тўланди")</f>
        <v>0</v>
      </c>
      <c r="BI238" s="38">
        <f>+COUNTIFS(Манзилли!N:N,D238,Манзилли!S:S,$BI$335)</f>
        <v>0</v>
      </c>
      <c r="BJ238" s="38">
        <f>+COUNTIFS(Манзилли!N:N,D238,Манзилли!S:S,$BI$335,Манзилли!R:R,"Рад")</f>
        <v>0</v>
      </c>
      <c r="BK238" s="38">
        <f>+COUNTIFS(Манзилли!N:N,D238,Манзилли!S:S,$BI$335,Манзилли!R:R,"Жараён")</f>
        <v>0</v>
      </c>
      <c r="BL238" s="41">
        <f>+COUNTIFS(Манзилли!N:N,D238,Манзилли!S:S,$BI$335,Манзилли!R:R,"Қарор")</f>
        <v>0</v>
      </c>
      <c r="BM238" s="39">
        <f>+COUNTIFS(Манзилли!N:N,D238,Манзилли!S:S,$BI$335,Манзилли!R:R,"Тўланди")</f>
        <v>0</v>
      </c>
    </row>
    <row r="239" spans="1:65" ht="49.5" hidden="1" customHeight="1" x14ac:dyDescent="0.25">
      <c r="A239" s="67">
        <v>233</v>
      </c>
      <c r="B239" s="68" t="s">
        <v>19075</v>
      </c>
      <c r="C239" s="72" t="s">
        <v>253</v>
      </c>
      <c r="D239" s="76">
        <v>40111852410047</v>
      </c>
      <c r="E239" s="37">
        <f t="shared" si="21"/>
        <v>3</v>
      </c>
      <c r="F239" s="38">
        <f t="shared" si="22"/>
        <v>0</v>
      </c>
      <c r="G239" s="38">
        <f t="shared" si="23"/>
        <v>0</v>
      </c>
      <c r="H239" s="38">
        <f t="shared" si="24"/>
        <v>0</v>
      </c>
      <c r="I239" s="38">
        <f t="shared" si="25"/>
        <v>0</v>
      </c>
      <c r="J239" s="39">
        <f t="shared" si="26"/>
        <v>3</v>
      </c>
      <c r="K239" s="40">
        <f>+COUNTIFS(Манзилли!N:N,D239,Манзилли!S:S,$K$335)</f>
        <v>0</v>
      </c>
      <c r="L239" s="38">
        <f>+COUNTIFS(Манзилли!N:N,D239,Манзилли!S:S,$K$335,Манзилли!R:R,"Рад")</f>
        <v>0</v>
      </c>
      <c r="M239" s="38">
        <f>+COUNTIFS(Манзилли!N:N,D239,Манзилли!S:S,$K$335,Манзилли!R:R,"Жараён")</f>
        <v>0</v>
      </c>
      <c r="N239" s="38">
        <f>+COUNTIFS(Манзилли!N:N,D239,Манзилли!S:S,$K$335,Манзилли!R:R,"Қарор")</f>
        <v>0</v>
      </c>
      <c r="O239" s="38">
        <f>+COUNTIFS(Манзилли!N:N,D239,Манзилли!S:S,$K$335,Манзилли!R:R,"Тўланди")</f>
        <v>0</v>
      </c>
      <c r="P239" s="38">
        <f>+COUNTIFS(Манзилли!N:N,D239,Манзилли!S:S,$P$335)</f>
        <v>0</v>
      </c>
      <c r="Q239" s="38">
        <f>+COUNTIFS(Манзилли!N:N,D239,Манзилли!S:S,$P$335,Манзилли!R:R,"Рад")</f>
        <v>0</v>
      </c>
      <c r="R239" s="38">
        <f>+COUNTIFS(Манзилли!N:N,D239,Манзилли!S:S,$P$335,Манзилли!R:R,"Жараён")</f>
        <v>0</v>
      </c>
      <c r="S239" s="38">
        <f>+COUNTIFS(Манзилли!N:N,D239,Манзилли!S:S,$P$335,Манзилли!R:R,"Қарор")</f>
        <v>0</v>
      </c>
      <c r="T239" s="38">
        <f>+COUNTIFS(Манзилли!N:N,D239,Манзилли!S:S,$P$335,Манзилли!R:R,"Тўланди")</f>
        <v>0</v>
      </c>
      <c r="U239" s="38">
        <f>+COUNTIFS(Манзилли!N:N,D239,Манзилли!S:S,$U$335)</f>
        <v>3</v>
      </c>
      <c r="V239" s="38">
        <f>+COUNTIFS(Манзилли!N:N,D239,Манзилли!S:S,$U$335,Манзилли!R:R,"Рад")</f>
        <v>0</v>
      </c>
      <c r="W239" s="38">
        <f>+COUNTIFS(Манзилли!N:N,D239,Манзилли!S:S,$U$335,Манзилли!R:R,"Жараён")</f>
        <v>0</v>
      </c>
      <c r="X239" s="38">
        <f>+COUNTIFS(Манзилли!N:N,D239,Манзилли!S:S,$U$335,Манзилли!R:R,"Қарор")</f>
        <v>0</v>
      </c>
      <c r="Y239" s="38">
        <f>+COUNTIFS(Манзилли!N:N,D239,Манзилли!S:S,$U$335,Манзилли!R:R,"Тўланди")</f>
        <v>3</v>
      </c>
      <c r="Z239" s="38">
        <f>+COUNTIFS(Манзилли!N:N,D239,Манзилли!S:S,$Y$335)</f>
        <v>0</v>
      </c>
      <c r="AA239" s="38">
        <f>+COUNTIFS(Манзилли!N:N,D239,Манзилли!S:S,$Y$335,Манзилли!R:R,"Рад")</f>
        <v>0</v>
      </c>
      <c r="AB239" s="38">
        <f>+COUNTIFS(Манзилли!N:N,D239,Манзилли!S:S,$Y$335,Манзилли!R:R,"Жараён")</f>
        <v>0</v>
      </c>
      <c r="AC239" s="38">
        <f>+COUNTIFS(Манзилли!N:N,D239,Манзилли!S:S,$Y$335,Манзилли!R:R,"Қарор")</f>
        <v>0</v>
      </c>
      <c r="AD239" s="38">
        <f>+COUNTIFS(Манзилли!N:N,D239,Манзилли!S:S,$Y$335,Манзилли!R:R,"Тўланди")</f>
        <v>0</v>
      </c>
      <c r="AE239" s="38">
        <f>+COUNTIFS(Манзилли!N:N,D239,Манзилли!S:S,$AD$335)</f>
        <v>0</v>
      </c>
      <c r="AF239" s="38">
        <f>+COUNTIFS(Манзилли!N:N,D239,Манзилли!S:S,$AD$335,Манзилли!R:R,"Рад")</f>
        <v>0</v>
      </c>
      <c r="AG239" s="38">
        <f>+COUNTIFS(Манзилли!N:N,D239,Манзилли!S:S,$AD$335,Манзилли!R:R,"Жараён")</f>
        <v>0</v>
      </c>
      <c r="AH239" s="38">
        <f>+COUNTIFS(Манзилли!N:N,D239,Манзилли!S:S,$AD$335,Манзилли!R:R,"Қарор")</f>
        <v>0</v>
      </c>
      <c r="AI239" s="38">
        <f>+COUNTIFS(Манзилли!N:N,D239,Манзилли!S:S,$AD$335,Манзилли!R:R,"Тўланди")</f>
        <v>0</v>
      </c>
      <c r="AJ239" s="38">
        <f>+COUNTIFS(Манзилли!N:N,D239,Манзилли!S:S,$AJ$335)</f>
        <v>0</v>
      </c>
      <c r="AK239" s="38">
        <f>+COUNTIFS(Манзилли!N:N,D239,Манзилли!S:S,$AJ$335,Манзилли!R:R,"Рад")</f>
        <v>0</v>
      </c>
      <c r="AL239" s="38">
        <f>+COUNTIFS(Манзилли!N:N,D239,Манзилли!S:S,$AJ$335,Манзилли!R:R,"Жараён")</f>
        <v>0</v>
      </c>
      <c r="AM239" s="38">
        <f>+COUNTIFS(Манзилли!N:N,D239,Манзилли!S:S,$AJ$335,Манзилли!R:R,"Қарор")</f>
        <v>0</v>
      </c>
      <c r="AN239" s="38">
        <f>+COUNTIFS(Манзилли!N:N,D239,Манзилли!S:S,$AJ$335,Манзилли!R:R,"Тўланди")</f>
        <v>0</v>
      </c>
      <c r="AO239" s="38">
        <f>+COUNTIFS(Манзилли!N:N,D239,Манзилли!S:S,$AO$335)</f>
        <v>0</v>
      </c>
      <c r="AP239" s="38">
        <f>+COUNTIFS(Манзилли!N:N,D239,Манзилли!S:S,$AO$335,Манзилли!R:R,"Рад")</f>
        <v>0</v>
      </c>
      <c r="AQ239" s="38">
        <f>+COUNTIFS(Манзилли!N:N,D239,Манзилли!S:S,$AO$335,Манзилли!R:R,"Жараён")</f>
        <v>0</v>
      </c>
      <c r="AR239" s="38">
        <f>+COUNTIFS(Манзилли!N:N,D239,Манзилли!S:S,$AO$335,Манзилли!R:R,"Қарор")</f>
        <v>0</v>
      </c>
      <c r="AS239" s="38">
        <f>+COUNTIFS(Манзилли!N:N,D239,Манзилли!S:S,$AO$335,Манзилли!R:R,"Тўланди")</f>
        <v>0</v>
      </c>
      <c r="AT239" s="38">
        <f>+COUNTIFS(Манзилли!D:D,#REF!,Манзилли!I:I,$BD$335)</f>
        <v>0</v>
      </c>
      <c r="AU239" s="38">
        <f>+COUNTIFS(Манзилли!D:D,#REF!,Манзилли!I:I,$BD$335,Манзилли!H:H,"Рад")</f>
        <v>0</v>
      </c>
      <c r="AV239" s="38">
        <f>+COUNTIFS(Манзилли!D:D,#REF!,Манзилли!I:I,$BD$335,Манзилли!H:H,"Жараён")</f>
        <v>0</v>
      </c>
      <c r="AW239" s="38">
        <f>+COUNTIFS(Манзилли!D:D,#REF!,Манзилли!I:I,$BD$335,Манзилли!H:H,"Қарор")</f>
        <v>0</v>
      </c>
      <c r="AX239" s="38">
        <f>+COUNTIFS(Манзилли!D:D,#REF!,Манзилли!I:I,$BD$335,Манзилли!H:H,"Тўланди")</f>
        <v>0</v>
      </c>
      <c r="AY239" s="38">
        <f>+COUNTIFS(Манзилли!I:I,#REF!,Манзилли!N:N,$BD$335)</f>
        <v>0</v>
      </c>
      <c r="AZ239" s="38">
        <f>+COUNTIFS(Манзилли!I:I,#REF!,Манзилли!N:N,$BD$335,Манзилли!M:M,"Рад")</f>
        <v>0</v>
      </c>
      <c r="BA239" s="38">
        <f>+COUNTIFS(Манзилли!I:I,#REF!,Манзилли!N:N,$BD$335,Манзилли!M:M,"Жараён")</f>
        <v>0</v>
      </c>
      <c r="BB239" s="38">
        <f>+COUNTIFS(Манзилли!I:I,#REF!,Манзилли!N:N,$BD$335,Манзилли!M:M,"Қарор")</f>
        <v>0</v>
      </c>
      <c r="BC239" s="38">
        <f>+COUNTIFS(Манзилли!I:I,#REF!,Манзилли!N:N,$BD$335,Манзилли!M:M,"Тўланди")</f>
        <v>0</v>
      </c>
      <c r="BD239" s="38">
        <f>+COUNTIFS(Манзилли!N:N,D239,Манзилли!S:S,$BD$335)</f>
        <v>0</v>
      </c>
      <c r="BE239" s="38">
        <f>+COUNTIFS(Манзилли!N:N,D239,Манзилли!S:S,$BD$335,Манзилли!R:R,"Рад")</f>
        <v>0</v>
      </c>
      <c r="BF239" s="38">
        <f>+COUNTIFS(Манзилли!N:N,D239,Манзилли!S:S,$BD$335,Манзилли!R:R,"Жараён")</f>
        <v>0</v>
      </c>
      <c r="BG239" s="38">
        <f>+COUNTIFS(Манзилли!N:N,D239,Манзилли!S:S,$BD$335,Манзилли!R:R,"Қарор")</f>
        <v>0</v>
      </c>
      <c r="BH239" s="38">
        <f>+COUNTIFS(Манзилли!N:N,D239,Манзилли!S:S,$BD$335,Манзилли!R:R,"Тўланди")</f>
        <v>0</v>
      </c>
      <c r="BI239" s="38">
        <f>+COUNTIFS(Манзилли!N:N,D239,Манзилли!S:S,$BI$335)</f>
        <v>0</v>
      </c>
      <c r="BJ239" s="38">
        <f>+COUNTIFS(Манзилли!N:N,D239,Манзилли!S:S,$BI$335,Манзилли!R:R,"Рад")</f>
        <v>0</v>
      </c>
      <c r="BK239" s="38">
        <f>+COUNTIFS(Манзилли!N:N,D239,Манзилли!S:S,$BI$335,Манзилли!R:R,"Жараён")</f>
        <v>0</v>
      </c>
      <c r="BL239" s="41">
        <f>+COUNTIFS(Манзилли!N:N,D239,Манзилли!S:S,$BI$335,Манзилли!R:R,"Қарор")</f>
        <v>0</v>
      </c>
      <c r="BM239" s="39">
        <f>+COUNTIFS(Манзилли!N:N,D239,Манзилли!S:S,$BI$335,Манзилли!R:R,"Тўланди")</f>
        <v>0</v>
      </c>
    </row>
    <row r="240" spans="1:65" ht="49.5" hidden="1" customHeight="1" x14ac:dyDescent="0.25">
      <c r="A240" s="67">
        <v>234</v>
      </c>
      <c r="B240" s="68" t="s">
        <v>19075</v>
      </c>
      <c r="C240" s="72" t="s">
        <v>171</v>
      </c>
      <c r="D240" s="76">
        <v>40109912380021</v>
      </c>
      <c r="E240" s="37">
        <f t="shared" si="21"/>
        <v>11</v>
      </c>
      <c r="F240" s="38">
        <f t="shared" si="22"/>
        <v>8</v>
      </c>
      <c r="G240" s="38">
        <f t="shared" si="23"/>
        <v>0</v>
      </c>
      <c r="H240" s="38">
        <f t="shared" si="24"/>
        <v>0</v>
      </c>
      <c r="I240" s="38">
        <f t="shared" si="25"/>
        <v>0</v>
      </c>
      <c r="J240" s="39">
        <f t="shared" si="26"/>
        <v>3</v>
      </c>
      <c r="K240" s="40">
        <f>+COUNTIFS(Манзилли!N:N,D240,Манзилли!S:S,$K$335)</f>
        <v>1</v>
      </c>
      <c r="L240" s="38">
        <f>+COUNTIFS(Манзилли!N:N,D240,Манзилли!S:S,$K$335,Манзилли!R:R,"Рад")</f>
        <v>1</v>
      </c>
      <c r="M240" s="38">
        <f>+COUNTIFS(Манзилли!N:N,D240,Манзилли!S:S,$K$335,Манзилли!R:R,"Жараён")</f>
        <v>0</v>
      </c>
      <c r="N240" s="38">
        <f>+COUNTIFS(Манзилли!N:N,D240,Манзилли!S:S,$K$335,Манзилли!R:R,"Қарор")</f>
        <v>0</v>
      </c>
      <c r="O240" s="38">
        <f>+COUNTIFS(Манзилли!N:N,D240,Манзилли!S:S,$K$335,Манзилли!R:R,"Тўланди")</f>
        <v>0</v>
      </c>
      <c r="P240" s="38">
        <f>+COUNTIFS(Манзилли!N:N,D240,Манзилли!S:S,$P$335)</f>
        <v>0</v>
      </c>
      <c r="Q240" s="38">
        <f>+COUNTIFS(Манзилли!N:N,D240,Манзилли!S:S,$P$335,Манзилли!R:R,"Рад")</f>
        <v>0</v>
      </c>
      <c r="R240" s="38">
        <f>+COUNTIFS(Манзилли!N:N,D240,Манзилли!S:S,$P$335,Манзилли!R:R,"Жараён")</f>
        <v>0</v>
      </c>
      <c r="S240" s="38">
        <f>+COUNTIFS(Манзилли!N:N,D240,Манзилли!S:S,$P$335,Манзилли!R:R,"Қарор")</f>
        <v>0</v>
      </c>
      <c r="T240" s="38">
        <f>+COUNTIFS(Манзилли!N:N,D240,Манзилли!S:S,$P$335,Манзилли!R:R,"Тўланди")</f>
        <v>0</v>
      </c>
      <c r="U240" s="38">
        <f>+COUNTIFS(Манзилли!N:N,D240,Манзилли!S:S,$U$335)</f>
        <v>10</v>
      </c>
      <c r="V240" s="38">
        <f>+COUNTIFS(Манзилли!N:N,D240,Манзилли!S:S,$U$335,Манзилли!R:R,"Рад")</f>
        <v>7</v>
      </c>
      <c r="W240" s="38">
        <f>+COUNTIFS(Манзилли!N:N,D240,Манзилли!S:S,$U$335,Манзилли!R:R,"Жараён")</f>
        <v>0</v>
      </c>
      <c r="X240" s="38">
        <f>+COUNTIFS(Манзилли!N:N,D240,Манзилли!S:S,$U$335,Манзилли!R:R,"Қарор")</f>
        <v>0</v>
      </c>
      <c r="Y240" s="38">
        <f>+COUNTIFS(Манзилли!N:N,D240,Манзилли!S:S,$U$335,Манзилли!R:R,"Тўланди")</f>
        <v>3</v>
      </c>
      <c r="Z240" s="38">
        <f>+COUNTIFS(Манзилли!N:N,D240,Манзилли!S:S,$Y$335)</f>
        <v>0</v>
      </c>
      <c r="AA240" s="38">
        <f>+COUNTIFS(Манзилли!N:N,D240,Манзилли!S:S,$Y$335,Манзилли!R:R,"Рад")</f>
        <v>0</v>
      </c>
      <c r="AB240" s="38">
        <f>+COUNTIFS(Манзилли!N:N,D240,Манзилли!S:S,$Y$335,Манзилли!R:R,"Жараён")</f>
        <v>0</v>
      </c>
      <c r="AC240" s="38">
        <f>+COUNTIFS(Манзилли!N:N,D240,Манзилли!S:S,$Y$335,Манзилли!R:R,"Қарор")</f>
        <v>0</v>
      </c>
      <c r="AD240" s="38">
        <f>+COUNTIFS(Манзилли!N:N,D240,Манзилли!S:S,$Y$335,Манзилли!R:R,"Тўланди")</f>
        <v>0</v>
      </c>
      <c r="AE240" s="38">
        <f>+COUNTIFS(Манзилли!N:N,D240,Манзилли!S:S,$AD$335)</f>
        <v>0</v>
      </c>
      <c r="AF240" s="38">
        <f>+COUNTIFS(Манзилли!N:N,D240,Манзилли!S:S,$AD$335,Манзилли!R:R,"Рад")</f>
        <v>0</v>
      </c>
      <c r="AG240" s="38">
        <f>+COUNTIFS(Манзилли!N:N,D240,Манзилли!S:S,$AD$335,Манзилли!R:R,"Жараён")</f>
        <v>0</v>
      </c>
      <c r="AH240" s="38">
        <f>+COUNTIFS(Манзилли!N:N,D240,Манзилли!S:S,$AD$335,Манзилли!R:R,"Қарор")</f>
        <v>0</v>
      </c>
      <c r="AI240" s="38">
        <f>+COUNTIFS(Манзилли!N:N,D240,Манзилли!S:S,$AD$335,Манзилли!R:R,"Тўланди")</f>
        <v>0</v>
      </c>
      <c r="AJ240" s="38">
        <f>+COUNTIFS(Манзилли!N:N,D240,Манзилли!S:S,$AJ$335)</f>
        <v>0</v>
      </c>
      <c r="AK240" s="38">
        <f>+COUNTIFS(Манзилли!N:N,D240,Манзилли!S:S,$AJ$335,Манзилли!R:R,"Рад")</f>
        <v>0</v>
      </c>
      <c r="AL240" s="38">
        <f>+COUNTIFS(Манзилли!N:N,D240,Манзилли!S:S,$AJ$335,Манзилли!R:R,"Жараён")</f>
        <v>0</v>
      </c>
      <c r="AM240" s="38">
        <f>+COUNTIFS(Манзилли!N:N,D240,Манзилли!S:S,$AJ$335,Манзилли!R:R,"Қарор")</f>
        <v>0</v>
      </c>
      <c r="AN240" s="38">
        <f>+COUNTIFS(Манзилли!N:N,D240,Манзилли!S:S,$AJ$335,Манзилли!R:R,"Тўланди")</f>
        <v>0</v>
      </c>
      <c r="AO240" s="38">
        <f>+COUNTIFS(Манзилли!N:N,D240,Манзилли!S:S,$AO$335)</f>
        <v>0</v>
      </c>
      <c r="AP240" s="38">
        <f>+COUNTIFS(Манзилли!N:N,D240,Манзилли!S:S,$AO$335,Манзилли!R:R,"Рад")</f>
        <v>0</v>
      </c>
      <c r="AQ240" s="38">
        <f>+COUNTIFS(Манзилли!N:N,D240,Манзилли!S:S,$AO$335,Манзилли!R:R,"Жараён")</f>
        <v>0</v>
      </c>
      <c r="AR240" s="38">
        <f>+COUNTIFS(Манзилли!N:N,D240,Манзилли!S:S,$AO$335,Манзилли!R:R,"Қарор")</f>
        <v>0</v>
      </c>
      <c r="AS240" s="38">
        <f>+COUNTIFS(Манзилли!N:N,D240,Манзилли!S:S,$AO$335,Манзилли!R:R,"Тўланди")</f>
        <v>0</v>
      </c>
      <c r="AT240" s="38">
        <f>+COUNTIFS(Манзилли!D:D,#REF!,Манзилли!I:I,$BD$335)</f>
        <v>0</v>
      </c>
      <c r="AU240" s="38">
        <f>+COUNTIFS(Манзилли!D:D,#REF!,Манзилли!I:I,$BD$335,Манзилли!H:H,"Рад")</f>
        <v>0</v>
      </c>
      <c r="AV240" s="38">
        <f>+COUNTIFS(Манзилли!D:D,#REF!,Манзилли!I:I,$BD$335,Манзилли!H:H,"Жараён")</f>
        <v>0</v>
      </c>
      <c r="AW240" s="38">
        <f>+COUNTIFS(Манзилли!D:D,#REF!,Манзилли!I:I,$BD$335,Манзилли!H:H,"Қарор")</f>
        <v>0</v>
      </c>
      <c r="AX240" s="38">
        <f>+COUNTIFS(Манзилли!D:D,#REF!,Манзилли!I:I,$BD$335,Манзилли!H:H,"Тўланди")</f>
        <v>0</v>
      </c>
      <c r="AY240" s="38">
        <f>+COUNTIFS(Манзилли!I:I,#REF!,Манзилли!N:N,$BD$335)</f>
        <v>0</v>
      </c>
      <c r="AZ240" s="38">
        <f>+COUNTIFS(Манзилли!I:I,#REF!,Манзилли!N:N,$BD$335,Манзилли!M:M,"Рад")</f>
        <v>0</v>
      </c>
      <c r="BA240" s="38">
        <f>+COUNTIFS(Манзилли!I:I,#REF!,Манзилли!N:N,$BD$335,Манзилли!M:M,"Жараён")</f>
        <v>0</v>
      </c>
      <c r="BB240" s="38">
        <f>+COUNTIFS(Манзилли!I:I,#REF!,Манзилли!N:N,$BD$335,Манзилли!M:M,"Қарор")</f>
        <v>0</v>
      </c>
      <c r="BC240" s="38">
        <f>+COUNTIFS(Манзилли!I:I,#REF!,Манзилли!N:N,$BD$335,Манзилли!M:M,"Тўланди")</f>
        <v>0</v>
      </c>
      <c r="BD240" s="38">
        <f>+COUNTIFS(Манзилли!N:N,D240,Манзилли!S:S,$BD$335)</f>
        <v>0</v>
      </c>
      <c r="BE240" s="38">
        <f>+COUNTIFS(Манзилли!N:N,D240,Манзилли!S:S,$BD$335,Манзилли!R:R,"Рад")</f>
        <v>0</v>
      </c>
      <c r="BF240" s="38">
        <f>+COUNTIFS(Манзилли!N:N,D240,Манзилли!S:S,$BD$335,Манзилли!R:R,"Жараён")</f>
        <v>0</v>
      </c>
      <c r="BG240" s="38">
        <f>+COUNTIFS(Манзилли!N:N,D240,Манзилли!S:S,$BD$335,Манзилли!R:R,"Қарор")</f>
        <v>0</v>
      </c>
      <c r="BH240" s="38">
        <f>+COUNTIFS(Манзилли!N:N,D240,Манзилли!S:S,$BD$335,Манзилли!R:R,"Тўланди")</f>
        <v>0</v>
      </c>
      <c r="BI240" s="38">
        <f>+COUNTIFS(Манзилли!N:N,D240,Манзилли!S:S,$BI$335)</f>
        <v>0</v>
      </c>
      <c r="BJ240" s="38">
        <f>+COUNTIFS(Манзилли!N:N,D240,Манзилли!S:S,$BI$335,Манзилли!R:R,"Рад")</f>
        <v>0</v>
      </c>
      <c r="BK240" s="38">
        <f>+COUNTIFS(Манзилли!N:N,D240,Манзилли!S:S,$BI$335,Манзилли!R:R,"Жараён")</f>
        <v>0</v>
      </c>
      <c r="BL240" s="41">
        <f>+COUNTIFS(Манзилли!N:N,D240,Манзилли!S:S,$BI$335,Манзилли!R:R,"Қарор")</f>
        <v>0</v>
      </c>
      <c r="BM240" s="39">
        <f>+COUNTIFS(Манзилли!N:N,D240,Манзилли!S:S,$BI$335,Манзилли!R:R,"Тўланди")</f>
        <v>0</v>
      </c>
    </row>
    <row r="241" spans="1:65" ht="49.5" hidden="1" customHeight="1" x14ac:dyDescent="0.25">
      <c r="A241" s="67">
        <v>235</v>
      </c>
      <c r="B241" s="68" t="s">
        <v>19075</v>
      </c>
      <c r="C241" s="72" t="s">
        <v>760</v>
      </c>
      <c r="D241" s="76">
        <v>40302682410037</v>
      </c>
      <c r="E241" s="37">
        <f t="shared" si="21"/>
        <v>3</v>
      </c>
      <c r="F241" s="38">
        <f t="shared" si="22"/>
        <v>1</v>
      </c>
      <c r="G241" s="38">
        <f t="shared" si="23"/>
        <v>0</v>
      </c>
      <c r="H241" s="38">
        <f t="shared" si="24"/>
        <v>0</v>
      </c>
      <c r="I241" s="38">
        <f t="shared" si="25"/>
        <v>0</v>
      </c>
      <c r="J241" s="39">
        <f t="shared" si="26"/>
        <v>2</v>
      </c>
      <c r="K241" s="40">
        <f>+COUNTIFS(Манзилли!N:N,D241,Манзилли!S:S,$K$335)</f>
        <v>0</v>
      </c>
      <c r="L241" s="38">
        <f>+COUNTIFS(Манзилли!N:N,D241,Манзилли!S:S,$K$335,Манзилли!R:R,"Рад")</f>
        <v>0</v>
      </c>
      <c r="M241" s="38">
        <f>+COUNTIFS(Манзилли!N:N,D241,Манзилли!S:S,$K$335,Манзилли!R:R,"Жараён")</f>
        <v>0</v>
      </c>
      <c r="N241" s="38">
        <f>+COUNTIFS(Манзилли!N:N,D241,Манзилли!S:S,$K$335,Манзилли!R:R,"Қарор")</f>
        <v>0</v>
      </c>
      <c r="O241" s="38">
        <f>+COUNTIFS(Манзилли!N:N,D241,Манзилли!S:S,$K$335,Манзилли!R:R,"Тўланди")</f>
        <v>0</v>
      </c>
      <c r="P241" s="38">
        <f>+COUNTIFS(Манзилли!N:N,D241,Манзилли!S:S,$P$335)</f>
        <v>0</v>
      </c>
      <c r="Q241" s="38">
        <f>+COUNTIFS(Манзилли!N:N,D241,Манзилли!S:S,$P$335,Манзилли!R:R,"Рад")</f>
        <v>0</v>
      </c>
      <c r="R241" s="38">
        <f>+COUNTIFS(Манзилли!N:N,D241,Манзилли!S:S,$P$335,Манзилли!R:R,"Жараён")</f>
        <v>0</v>
      </c>
      <c r="S241" s="38">
        <f>+COUNTIFS(Манзилли!N:N,D241,Манзилли!S:S,$P$335,Манзилли!R:R,"Қарор")</f>
        <v>0</v>
      </c>
      <c r="T241" s="38">
        <f>+COUNTIFS(Манзилли!N:N,D241,Манзилли!S:S,$P$335,Манзилли!R:R,"Тўланди")</f>
        <v>0</v>
      </c>
      <c r="U241" s="38">
        <f>+COUNTIFS(Манзилли!N:N,D241,Манзилли!S:S,$U$335)</f>
        <v>3</v>
      </c>
      <c r="V241" s="38">
        <f>+COUNTIFS(Манзилли!N:N,D241,Манзилли!S:S,$U$335,Манзилли!R:R,"Рад")</f>
        <v>1</v>
      </c>
      <c r="W241" s="38">
        <f>+COUNTIFS(Манзилли!N:N,D241,Манзилли!S:S,$U$335,Манзилли!R:R,"Жараён")</f>
        <v>0</v>
      </c>
      <c r="X241" s="38">
        <f>+COUNTIFS(Манзилли!N:N,D241,Манзилли!S:S,$U$335,Манзилли!R:R,"Қарор")</f>
        <v>0</v>
      </c>
      <c r="Y241" s="38">
        <f>+COUNTIFS(Манзилли!N:N,D241,Манзилли!S:S,$U$335,Манзилли!R:R,"Тўланди")</f>
        <v>2</v>
      </c>
      <c r="Z241" s="38">
        <f>+COUNTIFS(Манзилли!N:N,D241,Манзилли!S:S,$Y$335)</f>
        <v>0</v>
      </c>
      <c r="AA241" s="38">
        <f>+COUNTIFS(Манзилли!N:N,D241,Манзилли!S:S,$Y$335,Манзилли!R:R,"Рад")</f>
        <v>0</v>
      </c>
      <c r="AB241" s="38">
        <f>+COUNTIFS(Манзилли!N:N,D241,Манзилли!S:S,$Y$335,Манзилли!R:R,"Жараён")</f>
        <v>0</v>
      </c>
      <c r="AC241" s="38">
        <f>+COUNTIFS(Манзилли!N:N,D241,Манзилли!S:S,$Y$335,Манзилли!R:R,"Қарор")</f>
        <v>0</v>
      </c>
      <c r="AD241" s="38">
        <f>+COUNTIFS(Манзилли!N:N,D241,Манзилли!S:S,$Y$335,Манзилли!R:R,"Тўланди")</f>
        <v>0</v>
      </c>
      <c r="AE241" s="38">
        <f>+COUNTIFS(Манзилли!N:N,D241,Манзилли!S:S,$AD$335)</f>
        <v>0</v>
      </c>
      <c r="AF241" s="38">
        <f>+COUNTIFS(Манзилли!N:N,D241,Манзилли!S:S,$AD$335,Манзилли!R:R,"Рад")</f>
        <v>0</v>
      </c>
      <c r="AG241" s="38">
        <f>+COUNTIFS(Манзилли!N:N,D241,Манзилли!S:S,$AD$335,Манзилли!R:R,"Жараён")</f>
        <v>0</v>
      </c>
      <c r="AH241" s="38">
        <f>+COUNTIFS(Манзилли!N:N,D241,Манзилли!S:S,$AD$335,Манзилли!R:R,"Қарор")</f>
        <v>0</v>
      </c>
      <c r="AI241" s="38">
        <f>+COUNTIFS(Манзилли!N:N,D241,Манзилли!S:S,$AD$335,Манзилли!R:R,"Тўланди")</f>
        <v>0</v>
      </c>
      <c r="AJ241" s="38">
        <f>+COUNTIFS(Манзилли!N:N,D241,Манзилли!S:S,$AJ$335)</f>
        <v>0</v>
      </c>
      <c r="AK241" s="38">
        <f>+COUNTIFS(Манзилли!N:N,D241,Манзилли!S:S,$AJ$335,Манзилли!R:R,"Рад")</f>
        <v>0</v>
      </c>
      <c r="AL241" s="38">
        <f>+COUNTIFS(Манзилли!N:N,D241,Манзилли!S:S,$AJ$335,Манзилли!R:R,"Жараён")</f>
        <v>0</v>
      </c>
      <c r="AM241" s="38">
        <f>+COUNTIFS(Манзилли!N:N,D241,Манзилли!S:S,$AJ$335,Манзилли!R:R,"Қарор")</f>
        <v>0</v>
      </c>
      <c r="AN241" s="38">
        <f>+COUNTIFS(Манзилли!N:N,D241,Манзилли!S:S,$AJ$335,Манзилли!R:R,"Тўланди")</f>
        <v>0</v>
      </c>
      <c r="AO241" s="38">
        <f>+COUNTIFS(Манзилли!N:N,D241,Манзилли!S:S,$AO$335)</f>
        <v>0</v>
      </c>
      <c r="AP241" s="38">
        <f>+COUNTIFS(Манзилли!N:N,D241,Манзилли!S:S,$AO$335,Манзилли!R:R,"Рад")</f>
        <v>0</v>
      </c>
      <c r="AQ241" s="38">
        <f>+COUNTIFS(Манзилли!N:N,D241,Манзилли!S:S,$AO$335,Манзилли!R:R,"Жараён")</f>
        <v>0</v>
      </c>
      <c r="AR241" s="38">
        <f>+COUNTIFS(Манзилли!N:N,D241,Манзилли!S:S,$AO$335,Манзилли!R:R,"Қарор")</f>
        <v>0</v>
      </c>
      <c r="AS241" s="38">
        <f>+COUNTIFS(Манзилли!N:N,D241,Манзилли!S:S,$AO$335,Манзилли!R:R,"Тўланди")</f>
        <v>0</v>
      </c>
      <c r="AT241" s="38">
        <f>+COUNTIFS(Манзилли!D:D,#REF!,Манзилли!I:I,$BD$335)</f>
        <v>0</v>
      </c>
      <c r="AU241" s="38">
        <f>+COUNTIFS(Манзилли!D:D,#REF!,Манзилли!I:I,$BD$335,Манзилли!H:H,"Рад")</f>
        <v>0</v>
      </c>
      <c r="AV241" s="38">
        <f>+COUNTIFS(Манзилли!D:D,#REF!,Манзилли!I:I,$BD$335,Манзилли!H:H,"Жараён")</f>
        <v>0</v>
      </c>
      <c r="AW241" s="38">
        <f>+COUNTIFS(Манзилли!D:D,#REF!,Манзилли!I:I,$BD$335,Манзилли!H:H,"Қарор")</f>
        <v>0</v>
      </c>
      <c r="AX241" s="38">
        <f>+COUNTIFS(Манзилли!D:D,#REF!,Манзилли!I:I,$BD$335,Манзилли!H:H,"Тўланди")</f>
        <v>0</v>
      </c>
      <c r="AY241" s="38">
        <f>+COUNTIFS(Манзилли!I:I,#REF!,Манзилли!N:N,$BD$335)</f>
        <v>0</v>
      </c>
      <c r="AZ241" s="38">
        <f>+COUNTIFS(Манзилли!I:I,#REF!,Манзилли!N:N,$BD$335,Манзилли!M:M,"Рад")</f>
        <v>0</v>
      </c>
      <c r="BA241" s="38">
        <f>+COUNTIFS(Манзилли!I:I,#REF!,Манзилли!N:N,$BD$335,Манзилли!M:M,"Жараён")</f>
        <v>0</v>
      </c>
      <c r="BB241" s="38">
        <f>+COUNTIFS(Манзилли!I:I,#REF!,Манзилли!N:N,$BD$335,Манзилли!M:M,"Қарор")</f>
        <v>0</v>
      </c>
      <c r="BC241" s="38">
        <f>+COUNTIFS(Манзилли!I:I,#REF!,Манзилли!N:N,$BD$335,Манзилли!M:M,"Тўланди")</f>
        <v>0</v>
      </c>
      <c r="BD241" s="38">
        <f>+COUNTIFS(Манзилли!N:N,D241,Манзилли!S:S,$BD$335)</f>
        <v>0</v>
      </c>
      <c r="BE241" s="38">
        <f>+COUNTIFS(Манзилли!N:N,D241,Манзилли!S:S,$BD$335,Манзилли!R:R,"Рад")</f>
        <v>0</v>
      </c>
      <c r="BF241" s="38">
        <f>+COUNTIFS(Манзилли!N:N,D241,Манзилли!S:S,$BD$335,Манзилли!R:R,"Жараён")</f>
        <v>0</v>
      </c>
      <c r="BG241" s="38">
        <f>+COUNTIFS(Манзилли!N:N,D241,Манзилли!S:S,$BD$335,Манзилли!R:R,"Қарор")</f>
        <v>0</v>
      </c>
      <c r="BH241" s="38">
        <f>+COUNTIFS(Манзилли!N:N,D241,Манзилли!S:S,$BD$335,Манзилли!R:R,"Тўланди")</f>
        <v>0</v>
      </c>
      <c r="BI241" s="38">
        <f>+COUNTIFS(Манзилли!N:N,D241,Манзилли!S:S,$BI$335)</f>
        <v>0</v>
      </c>
      <c r="BJ241" s="38">
        <f>+COUNTIFS(Манзилли!N:N,D241,Манзилли!S:S,$BI$335,Манзилли!R:R,"Рад")</f>
        <v>0</v>
      </c>
      <c r="BK241" s="38">
        <f>+COUNTIFS(Манзилли!N:N,D241,Манзилли!S:S,$BI$335,Манзилли!R:R,"Жараён")</f>
        <v>0</v>
      </c>
      <c r="BL241" s="41">
        <f>+COUNTIFS(Манзилли!N:N,D241,Манзилли!S:S,$BI$335,Манзилли!R:R,"Қарор")</f>
        <v>0</v>
      </c>
      <c r="BM241" s="39">
        <f>+COUNTIFS(Манзилли!N:N,D241,Манзилли!S:S,$BI$335,Манзилли!R:R,"Тўланди")</f>
        <v>0</v>
      </c>
    </row>
    <row r="242" spans="1:65" ht="49.5" customHeight="1" x14ac:dyDescent="0.25">
      <c r="A242" s="67">
        <v>236</v>
      </c>
      <c r="B242" s="68" t="s">
        <v>19076</v>
      </c>
      <c r="C242" s="72" t="s">
        <v>33852</v>
      </c>
      <c r="D242" s="76" t="s">
        <v>33853</v>
      </c>
      <c r="E242" s="37">
        <f t="shared" si="21"/>
        <v>0</v>
      </c>
      <c r="F242" s="38">
        <f t="shared" si="22"/>
        <v>0</v>
      </c>
      <c r="G242" s="38">
        <f t="shared" si="23"/>
        <v>0</v>
      </c>
      <c r="H242" s="38">
        <f t="shared" si="24"/>
        <v>0</v>
      </c>
      <c r="I242" s="38" t="e">
        <f t="shared" si="25"/>
        <v>#DIV/0!</v>
      </c>
      <c r="J242" s="39">
        <f t="shared" si="26"/>
        <v>0</v>
      </c>
      <c r="K242" s="40">
        <f>+COUNTIFS(Манзилли!N:N,D242,Манзилли!S:S,$K$335)</f>
        <v>0</v>
      </c>
      <c r="L242" s="38">
        <f>+COUNTIFS(Манзилли!N:N,D242,Манзилли!S:S,$K$335,Манзилли!R:R,"Рад")</f>
        <v>0</v>
      </c>
      <c r="M242" s="38">
        <f>+COUNTIFS(Манзилли!N:N,D242,Манзилли!S:S,$K$335,Манзилли!R:R,"Жараён")</f>
        <v>0</v>
      </c>
      <c r="N242" s="38">
        <f>+COUNTIFS(Манзилли!N:N,D242,Манзилли!S:S,$K$335,Манзилли!R:R,"Қарор")</f>
        <v>0</v>
      </c>
      <c r="O242" s="38">
        <f>+COUNTIFS(Манзилли!N:N,D242,Манзилли!S:S,$K$335,Манзилли!R:R,"Тўланди")</f>
        <v>0</v>
      </c>
      <c r="P242" s="38">
        <f>+COUNTIFS(Манзилли!N:N,D242,Манзилли!S:S,$P$335)</f>
        <v>0</v>
      </c>
      <c r="Q242" s="38">
        <f>+COUNTIFS(Манзилли!N:N,D242,Манзилли!S:S,$P$335,Манзилли!R:R,"Рад")</f>
        <v>0</v>
      </c>
      <c r="R242" s="38">
        <f>+COUNTIFS(Манзилли!N:N,D242,Манзилли!S:S,$P$335,Манзилли!R:R,"Жараён")</f>
        <v>0</v>
      </c>
      <c r="S242" s="38">
        <f>+COUNTIFS(Манзилли!N:N,D242,Манзилли!S:S,$P$335,Манзилли!R:R,"Қарор")</f>
        <v>0</v>
      </c>
      <c r="T242" s="38">
        <f>+COUNTIFS(Манзилли!N:N,D242,Манзилли!S:S,$P$335,Манзилли!R:R,"Тўланди")</f>
        <v>0</v>
      </c>
      <c r="U242" s="38">
        <f>+COUNTIFS(Манзилли!N:N,D242,Манзилли!S:S,$U$335)</f>
        <v>0</v>
      </c>
      <c r="V242" s="38">
        <f>+COUNTIFS(Манзилли!N:N,D242,Манзилли!S:S,$U$335,Манзилли!R:R,"Рад")</f>
        <v>0</v>
      </c>
      <c r="W242" s="38">
        <f>+COUNTIFS(Манзилли!N:N,D242,Манзилли!S:S,$U$335,Манзилли!R:R,"Жараён")</f>
        <v>0</v>
      </c>
      <c r="X242" s="38">
        <f>+COUNTIFS(Манзилли!N:N,D242,Манзилли!S:S,$U$335,Манзилли!R:R,"Қарор")</f>
        <v>0</v>
      </c>
      <c r="Y242" s="38">
        <f>+COUNTIFS(Манзилли!N:N,D242,Манзилли!S:S,$U$335,Манзилли!R:R,"Тўланди")</f>
        <v>0</v>
      </c>
      <c r="Z242" s="38">
        <f>+COUNTIFS(Манзилли!N:N,D242,Манзилли!S:S,$Y$335)</f>
        <v>0</v>
      </c>
      <c r="AA242" s="38">
        <f>+COUNTIFS(Манзилли!N:N,D242,Манзилли!S:S,$Y$335,Манзилли!R:R,"Рад")</f>
        <v>0</v>
      </c>
      <c r="AB242" s="38">
        <f>+COUNTIFS(Манзилли!N:N,D242,Манзилли!S:S,$Y$335,Манзилли!R:R,"Жараён")</f>
        <v>0</v>
      </c>
      <c r="AC242" s="38">
        <f>+COUNTIFS(Манзилли!N:N,D242,Манзилли!S:S,$Y$335,Манзилли!R:R,"Қарор")</f>
        <v>0</v>
      </c>
      <c r="AD242" s="38">
        <f>+COUNTIFS(Манзилли!N:N,D242,Манзилли!S:S,$Y$335,Манзилли!R:R,"Тўланди")</f>
        <v>0</v>
      </c>
      <c r="AE242" s="38">
        <f>+COUNTIFS(Манзилли!N:N,D242,Манзилли!S:S,$AD$335)</f>
        <v>0</v>
      </c>
      <c r="AF242" s="38">
        <f>+COUNTIFS(Манзилли!N:N,D242,Манзилли!S:S,$AD$335,Манзилли!R:R,"Рад")</f>
        <v>0</v>
      </c>
      <c r="AG242" s="38">
        <f>+COUNTIFS(Манзилли!N:N,D242,Манзилли!S:S,$AD$335,Манзилли!R:R,"Жараён")</f>
        <v>0</v>
      </c>
      <c r="AH242" s="38">
        <f>+COUNTIFS(Манзилли!N:N,D242,Манзилли!S:S,$AD$335,Манзилли!R:R,"Қарор")</f>
        <v>0</v>
      </c>
      <c r="AI242" s="38">
        <f>+COUNTIFS(Манзилли!N:N,D242,Манзилли!S:S,$AD$335,Манзилли!R:R,"Тўланди")</f>
        <v>0</v>
      </c>
      <c r="AJ242" s="38">
        <f>+COUNTIFS(Манзилли!N:N,D242,Манзилли!S:S,$AJ$335)</f>
        <v>0</v>
      </c>
      <c r="AK242" s="38">
        <f>+COUNTIFS(Манзилли!N:N,D242,Манзилли!S:S,$AJ$335,Манзилли!R:R,"Рад")</f>
        <v>0</v>
      </c>
      <c r="AL242" s="38">
        <f>+COUNTIFS(Манзилли!N:N,D242,Манзилли!S:S,$AJ$335,Манзилли!R:R,"Жараён")</f>
        <v>0</v>
      </c>
      <c r="AM242" s="38">
        <f>+COUNTIFS(Манзилли!N:N,D242,Манзилли!S:S,$AJ$335,Манзилли!R:R,"Қарор")</f>
        <v>0</v>
      </c>
      <c r="AN242" s="38">
        <f>+COUNTIFS(Манзилли!N:N,D242,Манзилли!S:S,$AJ$335,Манзилли!R:R,"Тўланди")</f>
        <v>0</v>
      </c>
      <c r="AO242" s="38">
        <f>+COUNTIFS(Манзилли!N:N,D242,Манзилли!S:S,$AO$335)</f>
        <v>0</v>
      </c>
      <c r="AP242" s="38">
        <f>+COUNTIFS(Манзилли!N:N,D242,Манзилли!S:S,$AO$335,Манзилли!R:R,"Рад")</f>
        <v>0</v>
      </c>
      <c r="AQ242" s="38">
        <f>+COUNTIFS(Манзилли!N:N,D242,Манзилли!S:S,$AO$335,Манзилли!R:R,"Жараён")</f>
        <v>0</v>
      </c>
      <c r="AR242" s="38">
        <f>+COUNTIFS(Манзилли!N:N,D242,Манзилли!S:S,$AO$335,Манзилли!R:R,"Қарор")</f>
        <v>0</v>
      </c>
      <c r="AS242" s="38">
        <f>+COUNTIFS(Манзилли!N:N,D242,Манзилли!S:S,$AO$335,Манзилли!R:R,"Тўланди")</f>
        <v>0</v>
      </c>
      <c r="AT242" s="38">
        <f>+COUNTIFS(Манзилли!D:D,#REF!,Манзилли!I:I,$BD$335)</f>
        <v>0</v>
      </c>
      <c r="AU242" s="38">
        <f>+COUNTIFS(Манзилли!D:D,#REF!,Манзилли!I:I,$BD$335,Манзилли!H:H,"Рад")</f>
        <v>0</v>
      </c>
      <c r="AV242" s="38">
        <f>+COUNTIFS(Манзилли!D:D,#REF!,Манзилли!I:I,$BD$335,Манзилли!H:H,"Жараён")</f>
        <v>0</v>
      </c>
      <c r="AW242" s="38">
        <f>+COUNTIFS(Манзилли!D:D,#REF!,Манзилли!I:I,$BD$335,Манзилли!H:H,"Қарор")</f>
        <v>0</v>
      </c>
      <c r="AX242" s="38">
        <f>+COUNTIFS(Манзилли!D:D,#REF!,Манзилли!I:I,$BD$335,Манзилли!H:H,"Тўланди")</f>
        <v>0</v>
      </c>
      <c r="AY242" s="38">
        <f>+COUNTIFS(Манзилли!I:I,#REF!,Манзилли!N:N,$BD$335)</f>
        <v>0</v>
      </c>
      <c r="AZ242" s="38">
        <f>+COUNTIFS(Манзилли!I:I,#REF!,Манзилли!N:N,$BD$335,Манзилли!M:M,"Рад")</f>
        <v>0</v>
      </c>
      <c r="BA242" s="38">
        <f>+COUNTIFS(Манзилли!I:I,#REF!,Манзилли!N:N,$BD$335,Манзилли!M:M,"Жараён")</f>
        <v>0</v>
      </c>
      <c r="BB242" s="38">
        <f>+COUNTIFS(Манзилли!I:I,#REF!,Манзилли!N:N,$BD$335,Манзилли!M:M,"Қарор")</f>
        <v>0</v>
      </c>
      <c r="BC242" s="38">
        <f>+COUNTIFS(Манзилли!I:I,#REF!,Манзилли!N:N,$BD$335,Манзилли!M:M,"Тўланди")</f>
        <v>0</v>
      </c>
      <c r="BD242" s="38">
        <f>+COUNTIFS(Манзилли!N:N,D242,Манзилли!S:S,$BD$335)</f>
        <v>0</v>
      </c>
      <c r="BE242" s="38">
        <f>+COUNTIFS(Манзилли!N:N,D242,Манзилли!S:S,$BD$335,Манзилли!R:R,"Рад")</f>
        <v>0</v>
      </c>
      <c r="BF242" s="38">
        <f>+COUNTIFS(Манзилли!N:N,D242,Манзилли!S:S,$BD$335,Манзилли!R:R,"Жараён")</f>
        <v>0</v>
      </c>
      <c r="BG242" s="38">
        <f>+COUNTIFS(Манзилли!N:N,D242,Манзилли!S:S,$BD$335,Манзилли!R:R,"Қарор")</f>
        <v>0</v>
      </c>
      <c r="BH242" s="38">
        <f>+COUNTIFS(Манзилли!N:N,D242,Манзилли!S:S,$BD$335,Манзилли!R:R,"Тўланди")</f>
        <v>0</v>
      </c>
      <c r="BI242" s="38">
        <f>+COUNTIFS(Манзилли!N:N,D242,Манзилли!S:S,$BI$335)</f>
        <v>0</v>
      </c>
      <c r="BJ242" s="38">
        <f>+COUNTIFS(Манзилли!N:N,D242,Манзилли!S:S,$BI$335,Манзилли!R:R,"Рад")</f>
        <v>0</v>
      </c>
      <c r="BK242" s="38">
        <f>+COUNTIFS(Манзилли!N:N,D242,Манзилли!S:S,$BI$335,Манзилли!R:R,"Жараён")</f>
        <v>0</v>
      </c>
      <c r="BL242" s="41">
        <f>+COUNTIFS(Манзилли!N:N,D242,Манзилли!S:S,$BI$335,Манзилли!R:R,"Қарор")</f>
        <v>0</v>
      </c>
      <c r="BM242" s="39">
        <f>+COUNTIFS(Манзилли!N:N,D242,Манзилли!S:S,$BI$335,Манзилли!R:R,"Тўланди")</f>
        <v>0</v>
      </c>
    </row>
    <row r="243" spans="1:65" ht="49.5" hidden="1" customHeight="1" x14ac:dyDescent="0.25">
      <c r="A243" s="67">
        <v>237</v>
      </c>
      <c r="B243" s="68" t="s">
        <v>19076</v>
      </c>
      <c r="C243" s="72" t="s">
        <v>113</v>
      </c>
      <c r="D243" s="76">
        <v>32603995830053</v>
      </c>
      <c r="E243" s="37">
        <f t="shared" si="21"/>
        <v>34</v>
      </c>
      <c r="F243" s="38">
        <f t="shared" si="22"/>
        <v>17</v>
      </c>
      <c r="G243" s="38">
        <f t="shared" si="23"/>
        <v>3</v>
      </c>
      <c r="H243" s="38">
        <f t="shared" si="24"/>
        <v>2</v>
      </c>
      <c r="I243" s="38">
        <f t="shared" si="25"/>
        <v>8.8235294117647065</v>
      </c>
      <c r="J243" s="39">
        <f t="shared" si="26"/>
        <v>13</v>
      </c>
      <c r="K243" s="40">
        <f>+COUNTIFS(Манзилли!N:N,D243,Манзилли!S:S,$K$335)</f>
        <v>4</v>
      </c>
      <c r="L243" s="38">
        <f>+COUNTIFS(Манзилли!N:N,D243,Манзилли!S:S,$K$335,Манзилли!R:R,"Рад")</f>
        <v>4</v>
      </c>
      <c r="M243" s="38">
        <f>+COUNTIFS(Манзилли!N:N,D243,Манзилли!S:S,$K$335,Манзилли!R:R,"Жараён")</f>
        <v>0</v>
      </c>
      <c r="N243" s="38">
        <f>+COUNTIFS(Манзилли!N:N,D243,Манзилли!S:S,$K$335,Манзилли!R:R,"Қарор")</f>
        <v>0</v>
      </c>
      <c r="O243" s="38">
        <f>+COUNTIFS(Манзилли!N:N,D243,Манзилли!S:S,$K$335,Манзилли!R:R,"Тўланди")</f>
        <v>0</v>
      </c>
      <c r="P243" s="38">
        <f>+COUNTIFS(Манзилли!N:N,D243,Манзилли!S:S,$P$335)</f>
        <v>6</v>
      </c>
      <c r="Q243" s="38">
        <f>+COUNTIFS(Манзилли!N:N,D243,Манзилли!S:S,$P$335,Манзилли!R:R,"Рад")</f>
        <v>4</v>
      </c>
      <c r="R243" s="38">
        <f>+COUNTIFS(Манзилли!N:N,D243,Манзилли!S:S,$P$335,Манзилли!R:R,"Жараён")</f>
        <v>1</v>
      </c>
      <c r="S243" s="38">
        <f>+COUNTIFS(Манзилли!N:N,D243,Манзилли!S:S,$P$335,Манзилли!R:R,"Қарор")</f>
        <v>1</v>
      </c>
      <c r="T243" s="38">
        <f>+COUNTIFS(Манзилли!N:N,D243,Манзилли!S:S,$P$335,Манзилли!R:R,"Тўланди")</f>
        <v>0</v>
      </c>
      <c r="U243" s="38">
        <f>+COUNTIFS(Манзилли!N:N,D243,Манзилли!S:S,$U$335)</f>
        <v>17</v>
      </c>
      <c r="V243" s="38">
        <f>+COUNTIFS(Манзилли!N:N,D243,Манзилли!S:S,$U$335,Манзилли!R:R,"Рад")</f>
        <v>6</v>
      </c>
      <c r="W243" s="38">
        <f>+COUNTIFS(Манзилли!N:N,D243,Манзилли!S:S,$U$335,Манзилли!R:R,"Жараён")</f>
        <v>1</v>
      </c>
      <c r="X243" s="38">
        <f>+COUNTIFS(Манзилли!N:N,D243,Манзилли!S:S,$U$335,Манзилли!R:R,"Қарор")</f>
        <v>0</v>
      </c>
      <c r="Y243" s="38">
        <f>+COUNTIFS(Манзилли!N:N,D243,Манзилли!S:S,$U$335,Манзилли!R:R,"Тўланди")</f>
        <v>10</v>
      </c>
      <c r="Z243" s="38">
        <f>+COUNTIFS(Манзилли!N:N,D243,Манзилли!S:S,$Y$335)</f>
        <v>6</v>
      </c>
      <c r="AA243" s="38">
        <f>+COUNTIFS(Манзилли!N:N,D243,Манзилли!S:S,$Y$335,Манзилли!R:R,"Рад")</f>
        <v>3</v>
      </c>
      <c r="AB243" s="38">
        <f>+COUNTIFS(Манзилли!N:N,D243,Манзилли!S:S,$Y$335,Манзилли!R:R,"Жараён")</f>
        <v>1</v>
      </c>
      <c r="AC243" s="38">
        <f>+COUNTIFS(Манзилли!N:N,D243,Манзилли!S:S,$Y$335,Манзилли!R:R,"Қарор")</f>
        <v>0</v>
      </c>
      <c r="AD243" s="38">
        <f>+COUNTIFS(Манзилли!N:N,D243,Манзилли!S:S,$Y$335,Манзилли!R:R,"Тўланди")</f>
        <v>2</v>
      </c>
      <c r="AE243" s="38">
        <f>+COUNTIFS(Манзилли!N:N,D243,Манзилли!S:S,$AD$335)</f>
        <v>0</v>
      </c>
      <c r="AF243" s="38">
        <f>+COUNTIFS(Манзилли!N:N,D243,Манзилли!S:S,$AD$335,Манзилли!R:R,"Рад")</f>
        <v>0</v>
      </c>
      <c r="AG243" s="38">
        <f>+COUNTIFS(Манзилли!N:N,D243,Манзилли!S:S,$AD$335,Манзилли!R:R,"Жараён")</f>
        <v>0</v>
      </c>
      <c r="AH243" s="38">
        <f>+COUNTIFS(Манзилли!N:N,D243,Манзилли!S:S,$AD$335,Манзилли!R:R,"Қарор")</f>
        <v>0</v>
      </c>
      <c r="AI243" s="38">
        <f>+COUNTIFS(Манзилли!N:N,D243,Манзилли!S:S,$AD$335,Манзилли!R:R,"Тўланди")</f>
        <v>0</v>
      </c>
      <c r="AJ243" s="38">
        <f>+COUNTIFS(Манзилли!N:N,D243,Манзилли!S:S,$AJ$335)</f>
        <v>0</v>
      </c>
      <c r="AK243" s="38">
        <f>+COUNTIFS(Манзилли!N:N,D243,Манзилли!S:S,$AJ$335,Манзилли!R:R,"Рад")</f>
        <v>0</v>
      </c>
      <c r="AL243" s="38">
        <f>+COUNTIFS(Манзилли!N:N,D243,Манзилли!S:S,$AJ$335,Манзилли!R:R,"Жараён")</f>
        <v>0</v>
      </c>
      <c r="AM243" s="38">
        <f>+COUNTIFS(Манзилли!N:N,D243,Манзилли!S:S,$AJ$335,Манзилли!R:R,"Қарор")</f>
        <v>0</v>
      </c>
      <c r="AN243" s="38">
        <f>+COUNTIFS(Манзилли!N:N,D243,Манзилли!S:S,$AJ$335,Манзилли!R:R,"Тўланди")</f>
        <v>0</v>
      </c>
      <c r="AO243" s="38">
        <f>+COUNTIFS(Манзилли!N:N,D243,Манзилли!S:S,$AO$335)</f>
        <v>0</v>
      </c>
      <c r="AP243" s="38">
        <f>+COUNTIFS(Манзилли!N:N,D243,Манзилли!S:S,$AO$335,Манзилли!R:R,"Рад")</f>
        <v>0</v>
      </c>
      <c r="AQ243" s="38">
        <f>+COUNTIFS(Манзилли!N:N,D243,Манзилли!S:S,$AO$335,Манзилли!R:R,"Жараён")</f>
        <v>0</v>
      </c>
      <c r="AR243" s="38">
        <f>+COUNTIFS(Манзилли!N:N,D243,Манзилли!S:S,$AO$335,Манзилли!R:R,"Қарор")</f>
        <v>0</v>
      </c>
      <c r="AS243" s="38">
        <f>+COUNTIFS(Манзилли!N:N,D243,Манзилли!S:S,$AO$335,Манзилли!R:R,"Тўланди")</f>
        <v>0</v>
      </c>
      <c r="AT243" s="38">
        <f>+COUNTIFS(Манзилли!D:D,#REF!,Манзилли!I:I,$BD$335)</f>
        <v>0</v>
      </c>
      <c r="AU243" s="38">
        <f>+COUNTIFS(Манзилли!D:D,#REF!,Манзилли!I:I,$BD$335,Манзилли!H:H,"Рад")</f>
        <v>0</v>
      </c>
      <c r="AV243" s="38">
        <f>+COUNTIFS(Манзилли!D:D,#REF!,Манзилли!I:I,$BD$335,Манзилли!H:H,"Жараён")</f>
        <v>0</v>
      </c>
      <c r="AW243" s="38">
        <f>+COUNTIFS(Манзилли!D:D,#REF!,Манзилли!I:I,$BD$335,Манзилли!H:H,"Қарор")</f>
        <v>0</v>
      </c>
      <c r="AX243" s="38">
        <f>+COUNTIFS(Манзилли!D:D,#REF!,Манзилли!I:I,$BD$335,Манзилли!H:H,"Тўланди")</f>
        <v>0</v>
      </c>
      <c r="AY243" s="38">
        <f>+COUNTIFS(Манзилли!I:I,#REF!,Манзилли!N:N,$BD$335)</f>
        <v>0</v>
      </c>
      <c r="AZ243" s="38">
        <f>+COUNTIFS(Манзилли!I:I,#REF!,Манзилли!N:N,$BD$335,Манзилли!M:M,"Рад")</f>
        <v>0</v>
      </c>
      <c r="BA243" s="38">
        <f>+COUNTIFS(Манзилли!I:I,#REF!,Манзилли!N:N,$BD$335,Манзилли!M:M,"Жараён")</f>
        <v>0</v>
      </c>
      <c r="BB243" s="38">
        <f>+COUNTIFS(Манзилли!I:I,#REF!,Манзилли!N:N,$BD$335,Манзилли!M:M,"Қарор")</f>
        <v>0</v>
      </c>
      <c r="BC243" s="38">
        <f>+COUNTIFS(Манзилли!I:I,#REF!,Манзилли!N:N,$BD$335,Манзилли!M:M,"Тўланди")</f>
        <v>0</v>
      </c>
      <c r="BD243" s="38">
        <f>+COUNTIFS(Манзилли!N:N,D243,Манзилли!S:S,$BD$335)</f>
        <v>1</v>
      </c>
      <c r="BE243" s="38">
        <f>+COUNTIFS(Манзилли!N:N,D243,Манзилли!S:S,$BD$335,Манзилли!R:R,"Рад")</f>
        <v>0</v>
      </c>
      <c r="BF243" s="38">
        <f>+COUNTIFS(Манзилли!N:N,D243,Манзилли!S:S,$BD$335,Манзилли!R:R,"Жараён")</f>
        <v>0</v>
      </c>
      <c r="BG243" s="38">
        <f>+COUNTIFS(Манзилли!N:N,D243,Манзилли!S:S,$BD$335,Манзилли!R:R,"Қарор")</f>
        <v>1</v>
      </c>
      <c r="BH243" s="38">
        <f>+COUNTIFS(Манзилли!N:N,D243,Манзилли!S:S,$BD$335,Манзилли!R:R,"Тўланди")</f>
        <v>0</v>
      </c>
      <c r="BI243" s="38">
        <f>+COUNTIFS(Манзилли!N:N,D243,Манзилли!S:S,$BI$335)</f>
        <v>0</v>
      </c>
      <c r="BJ243" s="38">
        <f>+COUNTIFS(Манзилли!N:N,D243,Манзилли!S:S,$BI$335,Манзилли!R:R,"Рад")</f>
        <v>0</v>
      </c>
      <c r="BK243" s="38">
        <f>+COUNTIFS(Манзилли!N:N,D243,Манзилли!S:S,$BI$335,Манзилли!R:R,"Жараён")</f>
        <v>0</v>
      </c>
      <c r="BL243" s="41">
        <f>+COUNTIFS(Манзилли!N:N,D243,Манзилли!S:S,$BI$335,Манзилли!R:R,"Қарор")</f>
        <v>0</v>
      </c>
      <c r="BM243" s="39">
        <f>+COUNTIFS(Манзилли!N:N,D243,Манзилли!S:S,$BI$335,Манзилли!R:R,"Тўланди")</f>
        <v>0</v>
      </c>
    </row>
    <row r="244" spans="1:65" ht="49.5" hidden="1" customHeight="1" x14ac:dyDescent="0.25">
      <c r="A244" s="67">
        <v>238</v>
      </c>
      <c r="B244" s="68" t="s">
        <v>19076</v>
      </c>
      <c r="C244" s="72" t="s">
        <v>2268</v>
      </c>
      <c r="D244" s="76">
        <v>40310932380096</v>
      </c>
      <c r="E244" s="37">
        <f t="shared" si="21"/>
        <v>25</v>
      </c>
      <c r="F244" s="38">
        <f t="shared" si="22"/>
        <v>9</v>
      </c>
      <c r="G244" s="38">
        <f t="shared" si="23"/>
        <v>0</v>
      </c>
      <c r="H244" s="38">
        <f t="shared" si="24"/>
        <v>5</v>
      </c>
      <c r="I244" s="38">
        <f t="shared" si="25"/>
        <v>0</v>
      </c>
      <c r="J244" s="39">
        <f t="shared" si="26"/>
        <v>13</v>
      </c>
      <c r="K244" s="40">
        <f>+COUNTIFS(Манзилли!N:N,D244,Манзилли!S:S,$K$335)</f>
        <v>0</v>
      </c>
      <c r="L244" s="38">
        <f>+COUNTIFS(Манзилли!N:N,D244,Манзилли!S:S,$K$335,Манзилли!R:R,"Рад")</f>
        <v>0</v>
      </c>
      <c r="M244" s="38">
        <f>+COUNTIFS(Манзилли!N:N,D244,Манзилли!S:S,$K$335,Манзилли!R:R,"Жараён")</f>
        <v>0</v>
      </c>
      <c r="N244" s="38">
        <f>+COUNTIFS(Манзилли!N:N,D244,Манзилли!S:S,$K$335,Манзилли!R:R,"Қарор")</f>
        <v>0</v>
      </c>
      <c r="O244" s="38">
        <f>+COUNTIFS(Манзилли!N:N,D244,Манзилли!S:S,$K$335,Манзилли!R:R,"Тўланди")</f>
        <v>0</v>
      </c>
      <c r="P244" s="38">
        <f>+COUNTIFS(Манзилли!N:N,D244,Манзилли!S:S,$P$335)</f>
        <v>3</v>
      </c>
      <c r="Q244" s="38">
        <f>+COUNTIFS(Манзилли!N:N,D244,Манзилли!S:S,$P$335,Манзилли!R:R,"Рад")</f>
        <v>3</v>
      </c>
      <c r="R244" s="38">
        <f>+COUNTIFS(Манзилли!N:N,D244,Манзилли!S:S,$P$335,Манзилли!R:R,"Жараён")</f>
        <v>0</v>
      </c>
      <c r="S244" s="38">
        <f>+COUNTIFS(Манзилли!N:N,D244,Манзилли!S:S,$P$335,Манзилли!R:R,"Қарор")</f>
        <v>0</v>
      </c>
      <c r="T244" s="38">
        <f>+COUNTIFS(Манзилли!N:N,D244,Манзилли!S:S,$P$335,Манзилли!R:R,"Тўланди")</f>
        <v>0</v>
      </c>
      <c r="U244" s="38">
        <f>+COUNTIFS(Манзилли!N:N,D244,Манзилли!S:S,$U$335)</f>
        <v>11</v>
      </c>
      <c r="V244" s="38">
        <f>+COUNTIFS(Манзилли!N:N,D244,Манзилли!S:S,$U$335,Манзилли!R:R,"Рад")</f>
        <v>3</v>
      </c>
      <c r="W244" s="38">
        <f>+COUNTIFS(Манзилли!N:N,D244,Манзилли!S:S,$U$335,Манзилли!R:R,"Жараён")</f>
        <v>0</v>
      </c>
      <c r="X244" s="38">
        <f>+COUNTIFS(Манзилли!N:N,D244,Манзилли!S:S,$U$335,Манзилли!R:R,"Қарор")</f>
        <v>1</v>
      </c>
      <c r="Y244" s="38">
        <f>+COUNTIFS(Манзилли!N:N,D244,Манзилли!S:S,$U$335,Манзилли!R:R,"Тўланди")</f>
        <v>7</v>
      </c>
      <c r="Z244" s="38">
        <f>+COUNTIFS(Манзилли!N:N,D244,Манзилли!S:S,$Y$335)</f>
        <v>9</v>
      </c>
      <c r="AA244" s="38">
        <f>+COUNTIFS(Манзилли!N:N,D244,Манзилли!S:S,$Y$335,Манзилли!R:R,"Рад")</f>
        <v>3</v>
      </c>
      <c r="AB244" s="38">
        <f>+COUNTIFS(Манзилли!N:N,D244,Манзилли!S:S,$Y$335,Манзилли!R:R,"Жараён")</f>
        <v>0</v>
      </c>
      <c r="AC244" s="38">
        <f>+COUNTIFS(Манзилли!N:N,D244,Манзилли!S:S,$Y$335,Манзилли!R:R,"Қарор")</f>
        <v>2</v>
      </c>
      <c r="AD244" s="38">
        <f>+COUNTIFS(Манзилли!N:N,D244,Манзилли!S:S,$Y$335,Манзилли!R:R,"Тўланди")</f>
        <v>4</v>
      </c>
      <c r="AE244" s="38">
        <f>+COUNTIFS(Манзилли!N:N,D244,Манзилли!S:S,$AD$335)</f>
        <v>0</v>
      </c>
      <c r="AF244" s="38">
        <f>+COUNTIFS(Манзилли!N:N,D244,Манзилли!S:S,$AD$335,Манзилли!R:R,"Рад")</f>
        <v>0</v>
      </c>
      <c r="AG244" s="38">
        <f>+COUNTIFS(Манзилли!N:N,D244,Манзилли!S:S,$AD$335,Манзилли!R:R,"Жараён")</f>
        <v>0</v>
      </c>
      <c r="AH244" s="38">
        <f>+COUNTIFS(Манзилли!N:N,D244,Манзилли!S:S,$AD$335,Манзилли!R:R,"Қарор")</f>
        <v>0</v>
      </c>
      <c r="AI244" s="38">
        <f>+COUNTIFS(Манзилли!N:N,D244,Манзилли!S:S,$AD$335,Манзилли!R:R,"Тўланди")</f>
        <v>0</v>
      </c>
      <c r="AJ244" s="38">
        <f>+COUNTIFS(Манзилли!N:N,D244,Манзилли!S:S,$AJ$335)</f>
        <v>0</v>
      </c>
      <c r="AK244" s="38">
        <f>+COUNTIFS(Манзилли!N:N,D244,Манзилли!S:S,$AJ$335,Манзилли!R:R,"Рад")</f>
        <v>0</v>
      </c>
      <c r="AL244" s="38">
        <f>+COUNTIFS(Манзилли!N:N,D244,Манзилли!S:S,$AJ$335,Манзилли!R:R,"Жараён")</f>
        <v>0</v>
      </c>
      <c r="AM244" s="38">
        <f>+COUNTIFS(Манзилли!N:N,D244,Манзилли!S:S,$AJ$335,Манзилли!R:R,"Қарор")</f>
        <v>0</v>
      </c>
      <c r="AN244" s="38">
        <f>+COUNTIFS(Манзилли!N:N,D244,Манзилли!S:S,$AJ$335,Манзилли!R:R,"Тўланди")</f>
        <v>0</v>
      </c>
      <c r="AO244" s="38">
        <f>+COUNTIFS(Манзилли!N:N,D244,Манзилли!S:S,$AO$335)</f>
        <v>0</v>
      </c>
      <c r="AP244" s="38">
        <f>+COUNTIFS(Манзилли!N:N,D244,Манзилли!S:S,$AO$335,Манзилли!R:R,"Рад")</f>
        <v>0</v>
      </c>
      <c r="AQ244" s="38">
        <f>+COUNTIFS(Манзилли!N:N,D244,Манзилли!S:S,$AO$335,Манзилли!R:R,"Жараён")</f>
        <v>0</v>
      </c>
      <c r="AR244" s="38">
        <f>+COUNTIFS(Манзилли!N:N,D244,Манзилли!S:S,$AO$335,Манзилли!R:R,"Қарор")</f>
        <v>0</v>
      </c>
      <c r="AS244" s="38">
        <f>+COUNTIFS(Манзилли!N:N,D244,Манзилли!S:S,$AO$335,Манзилли!R:R,"Тўланди")</f>
        <v>0</v>
      </c>
      <c r="AT244" s="38">
        <f>+COUNTIFS(Манзилли!D:D,#REF!,Манзилли!I:I,$BD$335)</f>
        <v>0</v>
      </c>
      <c r="AU244" s="38">
        <f>+COUNTIFS(Манзилли!D:D,#REF!,Манзилли!I:I,$BD$335,Манзилли!H:H,"Рад")</f>
        <v>0</v>
      </c>
      <c r="AV244" s="38">
        <f>+COUNTIFS(Манзилли!D:D,#REF!,Манзилли!I:I,$BD$335,Манзилли!H:H,"Жараён")</f>
        <v>0</v>
      </c>
      <c r="AW244" s="38">
        <f>+COUNTIFS(Манзилли!D:D,#REF!,Манзилли!I:I,$BD$335,Манзилли!H:H,"Қарор")</f>
        <v>0</v>
      </c>
      <c r="AX244" s="38">
        <f>+COUNTIFS(Манзилли!D:D,#REF!,Манзилли!I:I,$BD$335,Манзилли!H:H,"Тўланди")</f>
        <v>0</v>
      </c>
      <c r="AY244" s="38">
        <f>+COUNTIFS(Манзилли!I:I,#REF!,Манзилли!N:N,$BD$335)</f>
        <v>0</v>
      </c>
      <c r="AZ244" s="38">
        <f>+COUNTIFS(Манзилли!I:I,#REF!,Манзилли!N:N,$BD$335,Манзилли!M:M,"Рад")</f>
        <v>0</v>
      </c>
      <c r="BA244" s="38">
        <f>+COUNTIFS(Манзилли!I:I,#REF!,Манзилли!N:N,$BD$335,Манзилли!M:M,"Жараён")</f>
        <v>0</v>
      </c>
      <c r="BB244" s="38">
        <f>+COUNTIFS(Манзилли!I:I,#REF!,Манзилли!N:N,$BD$335,Манзилли!M:M,"Қарор")</f>
        <v>0</v>
      </c>
      <c r="BC244" s="38">
        <f>+COUNTIFS(Манзилли!I:I,#REF!,Манзилли!N:N,$BD$335,Манзилли!M:M,"Тўланди")</f>
        <v>0</v>
      </c>
      <c r="BD244" s="38">
        <f>+COUNTIFS(Манзилли!N:N,D244,Манзилли!S:S,$BD$335)</f>
        <v>2</v>
      </c>
      <c r="BE244" s="38">
        <f>+COUNTIFS(Манзилли!N:N,D244,Манзилли!S:S,$BD$335,Манзилли!R:R,"Рад")</f>
        <v>0</v>
      </c>
      <c r="BF244" s="38">
        <f>+COUNTIFS(Манзилли!N:N,D244,Манзилли!S:S,$BD$335,Манзилли!R:R,"Жараён")</f>
        <v>0</v>
      </c>
      <c r="BG244" s="38">
        <f>+COUNTIFS(Манзилли!N:N,D244,Манзилли!S:S,$BD$335,Манзилли!R:R,"Қарор")</f>
        <v>2</v>
      </c>
      <c r="BH244" s="38">
        <f>+COUNTIFS(Манзилли!N:N,D244,Манзилли!S:S,$BD$335,Манзилли!R:R,"Тўланди")</f>
        <v>0</v>
      </c>
      <c r="BI244" s="38">
        <f>+COUNTIFS(Манзилли!N:N,D244,Манзилли!S:S,$BI$335)</f>
        <v>0</v>
      </c>
      <c r="BJ244" s="38">
        <f>+COUNTIFS(Манзилли!N:N,D244,Манзилли!S:S,$BI$335,Манзилли!R:R,"Рад")</f>
        <v>0</v>
      </c>
      <c r="BK244" s="38">
        <f>+COUNTIFS(Манзилли!N:N,D244,Манзилли!S:S,$BI$335,Манзилли!R:R,"Жараён")</f>
        <v>0</v>
      </c>
      <c r="BL244" s="41">
        <f>+COUNTIFS(Манзилли!N:N,D244,Манзилли!S:S,$BI$335,Манзилли!R:R,"Қарор")</f>
        <v>0</v>
      </c>
      <c r="BM244" s="39">
        <f>+COUNTIFS(Манзилли!N:N,D244,Манзилли!S:S,$BI$335,Манзилли!R:R,"Тўланди")</f>
        <v>0</v>
      </c>
    </row>
    <row r="245" spans="1:65" ht="49.5" hidden="1" customHeight="1" x14ac:dyDescent="0.25">
      <c r="A245" s="67">
        <v>239</v>
      </c>
      <c r="B245" s="68" t="s">
        <v>19076</v>
      </c>
      <c r="C245" s="72" t="s">
        <v>10825</v>
      </c>
      <c r="D245" s="76">
        <v>32901945830031</v>
      </c>
      <c r="E245" s="37">
        <f t="shared" si="21"/>
        <v>14</v>
      </c>
      <c r="F245" s="38">
        <f t="shared" si="22"/>
        <v>3</v>
      </c>
      <c r="G245" s="38">
        <f t="shared" si="23"/>
        <v>0</v>
      </c>
      <c r="H245" s="38">
        <f t="shared" si="24"/>
        <v>1</v>
      </c>
      <c r="I245" s="38">
        <f t="shared" si="25"/>
        <v>0</v>
      </c>
      <c r="J245" s="39">
        <f t="shared" si="26"/>
        <v>11</v>
      </c>
      <c r="K245" s="40">
        <f>+COUNTIFS(Манзилли!N:N,D245,Манзилли!S:S,$K$335)</f>
        <v>0</v>
      </c>
      <c r="L245" s="38">
        <f>+COUNTIFS(Манзилли!N:N,D245,Манзилли!S:S,$K$335,Манзилли!R:R,"Рад")</f>
        <v>0</v>
      </c>
      <c r="M245" s="38">
        <f>+COUNTIFS(Манзилли!N:N,D245,Манзилли!S:S,$K$335,Манзилли!R:R,"Жараён")</f>
        <v>0</v>
      </c>
      <c r="N245" s="38">
        <f>+COUNTIFS(Манзилли!N:N,D245,Манзилли!S:S,$K$335,Манзилли!R:R,"Қарор")</f>
        <v>0</v>
      </c>
      <c r="O245" s="38">
        <f>+COUNTIFS(Манзилли!N:N,D245,Манзилли!S:S,$K$335,Манзилли!R:R,"Тўланди")</f>
        <v>0</v>
      </c>
      <c r="P245" s="38">
        <f>+COUNTIFS(Манзилли!N:N,D245,Манзилли!S:S,$P$335)</f>
        <v>0</v>
      </c>
      <c r="Q245" s="38">
        <f>+COUNTIFS(Манзилли!N:N,D245,Манзилли!S:S,$P$335,Манзилли!R:R,"Рад")</f>
        <v>0</v>
      </c>
      <c r="R245" s="38">
        <f>+COUNTIFS(Манзилли!N:N,D245,Манзилли!S:S,$P$335,Манзилли!R:R,"Жараён")</f>
        <v>0</v>
      </c>
      <c r="S245" s="38">
        <f>+COUNTIFS(Манзилли!N:N,D245,Манзилли!S:S,$P$335,Манзилли!R:R,"Қарор")</f>
        <v>0</v>
      </c>
      <c r="T245" s="38">
        <f>+COUNTIFS(Манзилли!N:N,D245,Манзилли!S:S,$P$335,Манзилли!R:R,"Тўланди")</f>
        <v>0</v>
      </c>
      <c r="U245" s="38">
        <f>+COUNTIFS(Манзилли!N:N,D245,Манзилли!S:S,$U$335)</f>
        <v>9</v>
      </c>
      <c r="V245" s="38">
        <f>+COUNTIFS(Манзилли!N:N,D245,Манзилли!S:S,$U$335,Манзилли!R:R,"Рад")</f>
        <v>3</v>
      </c>
      <c r="W245" s="38">
        <f>+COUNTIFS(Манзилли!N:N,D245,Манзилли!S:S,$U$335,Манзилли!R:R,"Жараён")</f>
        <v>0</v>
      </c>
      <c r="X245" s="38">
        <f>+COUNTIFS(Манзилли!N:N,D245,Манзилли!S:S,$U$335,Манзилли!R:R,"Қарор")</f>
        <v>0</v>
      </c>
      <c r="Y245" s="38">
        <f>+COUNTIFS(Манзилли!N:N,D245,Манзилли!S:S,$U$335,Манзилли!R:R,"Тўланди")</f>
        <v>6</v>
      </c>
      <c r="Z245" s="38">
        <f>+COUNTIFS(Манзилли!N:N,D245,Манзилли!S:S,$Y$335)</f>
        <v>4</v>
      </c>
      <c r="AA245" s="38">
        <f>+COUNTIFS(Манзилли!N:N,D245,Манзилли!S:S,$Y$335,Манзилли!R:R,"Рад")</f>
        <v>0</v>
      </c>
      <c r="AB245" s="38">
        <f>+COUNTIFS(Манзилли!N:N,D245,Манзилли!S:S,$Y$335,Манзилли!R:R,"Жараён")</f>
        <v>0</v>
      </c>
      <c r="AC245" s="38">
        <f>+COUNTIFS(Манзилли!N:N,D245,Манзилли!S:S,$Y$335,Манзилли!R:R,"Қарор")</f>
        <v>0</v>
      </c>
      <c r="AD245" s="38">
        <f>+COUNTIFS(Манзилли!N:N,D245,Манзилли!S:S,$Y$335,Манзилли!R:R,"Тўланди")</f>
        <v>4</v>
      </c>
      <c r="AE245" s="38">
        <f>+COUNTIFS(Манзилли!N:N,D245,Манзилли!S:S,$AD$335)</f>
        <v>0</v>
      </c>
      <c r="AF245" s="38">
        <f>+COUNTIFS(Манзилли!N:N,D245,Манзилли!S:S,$AD$335,Манзилли!R:R,"Рад")</f>
        <v>0</v>
      </c>
      <c r="AG245" s="38">
        <f>+COUNTIFS(Манзилли!N:N,D245,Манзилли!S:S,$AD$335,Манзилли!R:R,"Жараён")</f>
        <v>0</v>
      </c>
      <c r="AH245" s="38">
        <f>+COUNTIFS(Манзилли!N:N,D245,Манзилли!S:S,$AD$335,Манзилли!R:R,"Қарор")</f>
        <v>0</v>
      </c>
      <c r="AI245" s="38">
        <f>+COUNTIFS(Манзилли!N:N,D245,Манзилли!S:S,$AD$335,Манзилли!R:R,"Тўланди")</f>
        <v>0</v>
      </c>
      <c r="AJ245" s="38">
        <f>+COUNTIFS(Манзилли!N:N,D245,Манзилли!S:S,$AJ$335)</f>
        <v>0</v>
      </c>
      <c r="AK245" s="38">
        <f>+COUNTIFS(Манзилли!N:N,D245,Манзилли!S:S,$AJ$335,Манзилли!R:R,"Рад")</f>
        <v>0</v>
      </c>
      <c r="AL245" s="38">
        <f>+COUNTIFS(Манзилли!N:N,D245,Манзилли!S:S,$AJ$335,Манзилли!R:R,"Жараён")</f>
        <v>0</v>
      </c>
      <c r="AM245" s="38">
        <f>+COUNTIFS(Манзилли!N:N,D245,Манзилли!S:S,$AJ$335,Манзилли!R:R,"Қарор")</f>
        <v>0</v>
      </c>
      <c r="AN245" s="38">
        <f>+COUNTIFS(Манзилли!N:N,D245,Манзилли!S:S,$AJ$335,Манзилли!R:R,"Тўланди")</f>
        <v>0</v>
      </c>
      <c r="AO245" s="38">
        <f>+COUNTIFS(Манзилли!N:N,D245,Манзилли!S:S,$AO$335)</f>
        <v>0</v>
      </c>
      <c r="AP245" s="38">
        <f>+COUNTIFS(Манзилли!N:N,D245,Манзилли!S:S,$AO$335,Манзилли!R:R,"Рад")</f>
        <v>0</v>
      </c>
      <c r="AQ245" s="38">
        <f>+COUNTIFS(Манзилли!N:N,D245,Манзилли!S:S,$AO$335,Манзилли!R:R,"Жараён")</f>
        <v>0</v>
      </c>
      <c r="AR245" s="38">
        <f>+COUNTIFS(Манзилли!N:N,D245,Манзилли!S:S,$AO$335,Манзилли!R:R,"Қарор")</f>
        <v>0</v>
      </c>
      <c r="AS245" s="38">
        <f>+COUNTIFS(Манзилли!N:N,D245,Манзилли!S:S,$AO$335,Манзилли!R:R,"Тўланди")</f>
        <v>0</v>
      </c>
      <c r="AT245" s="38">
        <f>+COUNTIFS(Манзилли!D:D,#REF!,Манзилли!I:I,$BD$335)</f>
        <v>0</v>
      </c>
      <c r="AU245" s="38">
        <f>+COUNTIFS(Манзилли!D:D,#REF!,Манзилли!I:I,$BD$335,Манзилли!H:H,"Рад")</f>
        <v>0</v>
      </c>
      <c r="AV245" s="38">
        <f>+COUNTIFS(Манзилли!D:D,#REF!,Манзилли!I:I,$BD$335,Манзилли!H:H,"Жараён")</f>
        <v>0</v>
      </c>
      <c r="AW245" s="38">
        <f>+COUNTIFS(Манзилли!D:D,#REF!,Манзилли!I:I,$BD$335,Манзилли!H:H,"Қарор")</f>
        <v>0</v>
      </c>
      <c r="AX245" s="38">
        <f>+COUNTIFS(Манзилли!D:D,#REF!,Манзилли!I:I,$BD$335,Манзилли!H:H,"Тўланди")</f>
        <v>0</v>
      </c>
      <c r="AY245" s="38">
        <f>+COUNTIFS(Манзилли!I:I,#REF!,Манзилли!N:N,$BD$335)</f>
        <v>0</v>
      </c>
      <c r="AZ245" s="38">
        <f>+COUNTIFS(Манзилли!I:I,#REF!,Манзилли!N:N,$BD$335,Манзилли!M:M,"Рад")</f>
        <v>0</v>
      </c>
      <c r="BA245" s="38">
        <f>+COUNTIFS(Манзилли!I:I,#REF!,Манзилли!N:N,$BD$335,Манзилли!M:M,"Жараён")</f>
        <v>0</v>
      </c>
      <c r="BB245" s="38">
        <f>+COUNTIFS(Манзилли!I:I,#REF!,Манзилли!N:N,$BD$335,Манзилли!M:M,"Қарор")</f>
        <v>0</v>
      </c>
      <c r="BC245" s="38">
        <f>+COUNTIFS(Манзилли!I:I,#REF!,Манзилли!N:N,$BD$335,Манзилли!M:M,"Тўланди")</f>
        <v>0</v>
      </c>
      <c r="BD245" s="38">
        <f>+COUNTIFS(Манзилли!N:N,D245,Манзилли!S:S,$BD$335)</f>
        <v>1</v>
      </c>
      <c r="BE245" s="38">
        <f>+COUNTIFS(Манзилли!N:N,D245,Манзилли!S:S,$BD$335,Манзилли!R:R,"Рад")</f>
        <v>0</v>
      </c>
      <c r="BF245" s="38">
        <f>+COUNTIFS(Манзилли!N:N,D245,Манзилли!S:S,$BD$335,Манзилли!R:R,"Жараён")</f>
        <v>0</v>
      </c>
      <c r="BG245" s="38">
        <f>+COUNTIFS(Манзилли!N:N,D245,Манзилли!S:S,$BD$335,Манзилли!R:R,"Қарор")</f>
        <v>1</v>
      </c>
      <c r="BH245" s="38">
        <f>+COUNTIFS(Манзилли!N:N,D245,Манзилли!S:S,$BD$335,Манзилли!R:R,"Тўланди")</f>
        <v>0</v>
      </c>
      <c r="BI245" s="38">
        <f>+COUNTIFS(Манзилли!N:N,D245,Манзилли!S:S,$BI$335)</f>
        <v>0</v>
      </c>
      <c r="BJ245" s="38">
        <f>+COUNTIFS(Манзилли!N:N,D245,Манзилли!S:S,$BI$335,Манзилли!R:R,"Рад")</f>
        <v>0</v>
      </c>
      <c r="BK245" s="38">
        <f>+COUNTIFS(Манзилли!N:N,D245,Манзилли!S:S,$BI$335,Манзилли!R:R,"Жараён")</f>
        <v>0</v>
      </c>
      <c r="BL245" s="41">
        <f>+COUNTIFS(Манзилли!N:N,D245,Манзилли!S:S,$BI$335,Манзилли!R:R,"Қарор")</f>
        <v>0</v>
      </c>
      <c r="BM245" s="39">
        <f>+COUNTIFS(Манзилли!N:N,D245,Манзилли!S:S,$BI$335,Манзилли!R:R,"Тўланди")</f>
        <v>0</v>
      </c>
    </row>
    <row r="246" spans="1:65" ht="49.5" hidden="1" customHeight="1" x14ac:dyDescent="0.25">
      <c r="A246" s="67">
        <v>240</v>
      </c>
      <c r="B246" s="68" t="s">
        <v>19076</v>
      </c>
      <c r="C246" s="72" t="s">
        <v>810</v>
      </c>
      <c r="D246" s="76">
        <v>40807882380075</v>
      </c>
      <c r="E246" s="37">
        <f t="shared" si="21"/>
        <v>21</v>
      </c>
      <c r="F246" s="38">
        <f t="shared" si="22"/>
        <v>13</v>
      </c>
      <c r="G246" s="38">
        <f t="shared" si="23"/>
        <v>2</v>
      </c>
      <c r="H246" s="38">
        <f t="shared" si="24"/>
        <v>0</v>
      </c>
      <c r="I246" s="38">
        <f t="shared" si="25"/>
        <v>9.5238095238095237</v>
      </c>
      <c r="J246" s="39">
        <f t="shared" si="26"/>
        <v>6</v>
      </c>
      <c r="K246" s="40">
        <f>+COUNTIFS(Манзилли!N:N,D246,Манзилли!S:S,$K$335)</f>
        <v>7</v>
      </c>
      <c r="L246" s="38">
        <f>+COUNTIFS(Манзилли!N:N,D246,Манзилли!S:S,$K$335,Манзилли!R:R,"Рад")</f>
        <v>5</v>
      </c>
      <c r="M246" s="38">
        <f>+COUNTIFS(Манзилли!N:N,D246,Манзилли!S:S,$K$335,Манзилли!R:R,"Жараён")</f>
        <v>2</v>
      </c>
      <c r="N246" s="38">
        <f>+COUNTIFS(Манзилли!N:N,D246,Манзилли!S:S,$K$335,Манзилли!R:R,"Қарор")</f>
        <v>0</v>
      </c>
      <c r="O246" s="38">
        <f>+COUNTIFS(Манзилли!N:N,D246,Манзилли!S:S,$K$335,Манзилли!R:R,"Тўланди")</f>
        <v>0</v>
      </c>
      <c r="P246" s="38">
        <f>+COUNTIFS(Манзилли!N:N,D246,Манзилли!S:S,$P$335)</f>
        <v>0</v>
      </c>
      <c r="Q246" s="38">
        <f>+COUNTIFS(Манзилли!N:N,D246,Манзилли!S:S,$P$335,Манзилли!R:R,"Рад")</f>
        <v>0</v>
      </c>
      <c r="R246" s="38">
        <f>+COUNTIFS(Манзилли!N:N,D246,Манзилли!S:S,$P$335,Манзилли!R:R,"Жараён")</f>
        <v>0</v>
      </c>
      <c r="S246" s="38">
        <f>+COUNTIFS(Манзилли!N:N,D246,Манзилли!S:S,$P$335,Манзилли!R:R,"Қарор")</f>
        <v>0</v>
      </c>
      <c r="T246" s="38">
        <f>+COUNTIFS(Манзилли!N:N,D246,Манзилли!S:S,$P$335,Манзилли!R:R,"Тўланди")</f>
        <v>0</v>
      </c>
      <c r="U246" s="38">
        <f>+COUNTIFS(Манзилли!N:N,D246,Манзилли!S:S,$U$335)</f>
        <v>13</v>
      </c>
      <c r="V246" s="38">
        <f>+COUNTIFS(Манзилли!N:N,D246,Манзилли!S:S,$U$335,Манзилли!R:R,"Рад")</f>
        <v>7</v>
      </c>
      <c r="W246" s="38">
        <f>+COUNTIFS(Манзилли!N:N,D246,Манзилли!S:S,$U$335,Манзилли!R:R,"Жараён")</f>
        <v>0</v>
      </c>
      <c r="X246" s="38">
        <f>+COUNTIFS(Манзилли!N:N,D246,Манзилли!S:S,$U$335,Манзилли!R:R,"Қарор")</f>
        <v>0</v>
      </c>
      <c r="Y246" s="38">
        <f>+COUNTIFS(Манзилли!N:N,D246,Манзилли!S:S,$U$335,Манзилли!R:R,"Тўланди")</f>
        <v>6</v>
      </c>
      <c r="Z246" s="38">
        <f>+COUNTIFS(Манзилли!N:N,D246,Манзилли!S:S,$Y$335)</f>
        <v>1</v>
      </c>
      <c r="AA246" s="38">
        <f>+COUNTIFS(Манзилли!N:N,D246,Манзилли!S:S,$Y$335,Манзилли!R:R,"Рад")</f>
        <v>1</v>
      </c>
      <c r="AB246" s="38">
        <f>+COUNTIFS(Манзилли!N:N,D246,Манзилли!S:S,$Y$335,Манзилли!R:R,"Жараён")</f>
        <v>0</v>
      </c>
      <c r="AC246" s="38">
        <f>+COUNTIFS(Манзилли!N:N,D246,Манзилли!S:S,$Y$335,Манзилли!R:R,"Қарор")</f>
        <v>0</v>
      </c>
      <c r="AD246" s="38">
        <f>+COUNTIFS(Манзилли!N:N,D246,Манзилли!S:S,$Y$335,Манзилли!R:R,"Тўланди")</f>
        <v>0</v>
      </c>
      <c r="AE246" s="38">
        <f>+COUNTIFS(Манзилли!N:N,D246,Манзилли!S:S,$AD$335)</f>
        <v>0</v>
      </c>
      <c r="AF246" s="38">
        <f>+COUNTIFS(Манзилли!N:N,D246,Манзилли!S:S,$AD$335,Манзилли!R:R,"Рад")</f>
        <v>0</v>
      </c>
      <c r="AG246" s="38">
        <f>+COUNTIFS(Манзилли!N:N,D246,Манзилли!S:S,$AD$335,Манзилли!R:R,"Жараён")</f>
        <v>0</v>
      </c>
      <c r="AH246" s="38">
        <f>+COUNTIFS(Манзилли!N:N,D246,Манзилли!S:S,$AD$335,Манзилли!R:R,"Қарор")</f>
        <v>0</v>
      </c>
      <c r="AI246" s="38">
        <f>+COUNTIFS(Манзилли!N:N,D246,Манзилли!S:S,$AD$335,Манзилли!R:R,"Тўланди")</f>
        <v>0</v>
      </c>
      <c r="AJ246" s="38">
        <f>+COUNTIFS(Манзилли!N:N,D246,Манзилли!S:S,$AJ$335)</f>
        <v>0</v>
      </c>
      <c r="AK246" s="38">
        <f>+COUNTIFS(Манзилли!N:N,D246,Манзилли!S:S,$AJ$335,Манзилли!R:R,"Рад")</f>
        <v>0</v>
      </c>
      <c r="AL246" s="38">
        <f>+COUNTIFS(Манзилли!N:N,D246,Манзилли!S:S,$AJ$335,Манзилли!R:R,"Жараён")</f>
        <v>0</v>
      </c>
      <c r="AM246" s="38">
        <f>+COUNTIFS(Манзилли!N:N,D246,Манзилли!S:S,$AJ$335,Манзилли!R:R,"Қарор")</f>
        <v>0</v>
      </c>
      <c r="AN246" s="38">
        <f>+COUNTIFS(Манзилли!N:N,D246,Манзилли!S:S,$AJ$335,Манзилли!R:R,"Тўланди")</f>
        <v>0</v>
      </c>
      <c r="AO246" s="38">
        <f>+COUNTIFS(Манзилли!N:N,D246,Манзилли!S:S,$AO$335)</f>
        <v>0</v>
      </c>
      <c r="AP246" s="38">
        <f>+COUNTIFS(Манзилли!N:N,D246,Манзилли!S:S,$AO$335,Манзилли!R:R,"Рад")</f>
        <v>0</v>
      </c>
      <c r="AQ246" s="38">
        <f>+COUNTIFS(Манзилли!N:N,D246,Манзилли!S:S,$AO$335,Манзилли!R:R,"Жараён")</f>
        <v>0</v>
      </c>
      <c r="AR246" s="38">
        <f>+COUNTIFS(Манзилли!N:N,D246,Манзилли!S:S,$AO$335,Манзилли!R:R,"Қарор")</f>
        <v>0</v>
      </c>
      <c r="AS246" s="38">
        <f>+COUNTIFS(Манзилли!N:N,D246,Манзилли!S:S,$AO$335,Манзилли!R:R,"Тўланди")</f>
        <v>0</v>
      </c>
      <c r="AT246" s="38">
        <f>+COUNTIFS(Манзилли!D:D,#REF!,Манзилли!I:I,$BD$335)</f>
        <v>0</v>
      </c>
      <c r="AU246" s="38">
        <f>+COUNTIFS(Манзилли!D:D,#REF!,Манзилли!I:I,$BD$335,Манзилли!H:H,"Рад")</f>
        <v>0</v>
      </c>
      <c r="AV246" s="38">
        <f>+COUNTIFS(Манзилли!D:D,#REF!,Манзилли!I:I,$BD$335,Манзилли!H:H,"Жараён")</f>
        <v>0</v>
      </c>
      <c r="AW246" s="38">
        <f>+COUNTIFS(Манзилли!D:D,#REF!,Манзилли!I:I,$BD$335,Манзилли!H:H,"Қарор")</f>
        <v>0</v>
      </c>
      <c r="AX246" s="38">
        <f>+COUNTIFS(Манзилли!D:D,#REF!,Манзилли!I:I,$BD$335,Манзилли!H:H,"Тўланди")</f>
        <v>0</v>
      </c>
      <c r="AY246" s="38">
        <f>+COUNTIFS(Манзилли!I:I,#REF!,Манзилли!N:N,$BD$335)</f>
        <v>0</v>
      </c>
      <c r="AZ246" s="38">
        <f>+COUNTIFS(Манзилли!I:I,#REF!,Манзилли!N:N,$BD$335,Манзилли!M:M,"Рад")</f>
        <v>0</v>
      </c>
      <c r="BA246" s="38">
        <f>+COUNTIFS(Манзилли!I:I,#REF!,Манзилли!N:N,$BD$335,Манзилли!M:M,"Жараён")</f>
        <v>0</v>
      </c>
      <c r="BB246" s="38">
        <f>+COUNTIFS(Манзилли!I:I,#REF!,Манзилли!N:N,$BD$335,Манзилли!M:M,"Қарор")</f>
        <v>0</v>
      </c>
      <c r="BC246" s="38">
        <f>+COUNTIFS(Манзилли!I:I,#REF!,Манзилли!N:N,$BD$335,Манзилли!M:M,"Тўланди")</f>
        <v>0</v>
      </c>
      <c r="BD246" s="38">
        <f>+COUNTIFS(Манзилли!N:N,D246,Манзилли!S:S,$BD$335)</f>
        <v>0</v>
      </c>
      <c r="BE246" s="38">
        <f>+COUNTIFS(Манзилли!N:N,D246,Манзилли!S:S,$BD$335,Манзилли!R:R,"Рад")</f>
        <v>0</v>
      </c>
      <c r="BF246" s="38">
        <f>+COUNTIFS(Манзилли!N:N,D246,Манзилли!S:S,$BD$335,Манзилли!R:R,"Жараён")</f>
        <v>0</v>
      </c>
      <c r="BG246" s="38">
        <f>+COUNTIFS(Манзилли!N:N,D246,Манзилли!S:S,$BD$335,Манзилли!R:R,"Қарор")</f>
        <v>0</v>
      </c>
      <c r="BH246" s="38">
        <f>+COUNTIFS(Манзилли!N:N,D246,Манзилли!S:S,$BD$335,Манзилли!R:R,"Тўланди")</f>
        <v>0</v>
      </c>
      <c r="BI246" s="38">
        <f>+COUNTIFS(Манзилли!N:N,D246,Манзилли!S:S,$BI$335)</f>
        <v>0</v>
      </c>
      <c r="BJ246" s="38">
        <f>+COUNTIFS(Манзилли!N:N,D246,Манзилли!S:S,$BI$335,Манзилли!R:R,"Рад")</f>
        <v>0</v>
      </c>
      <c r="BK246" s="38">
        <f>+COUNTIFS(Манзилли!N:N,D246,Манзилли!S:S,$BI$335,Манзилли!R:R,"Жараён")</f>
        <v>0</v>
      </c>
      <c r="BL246" s="41">
        <f>+COUNTIFS(Манзилли!N:N,D246,Манзилли!S:S,$BI$335,Манзилли!R:R,"Қарор")</f>
        <v>0</v>
      </c>
      <c r="BM246" s="39">
        <f>+COUNTIFS(Манзилли!N:N,D246,Манзилли!S:S,$BI$335,Манзилли!R:R,"Тўланди")</f>
        <v>0</v>
      </c>
    </row>
    <row r="247" spans="1:65" ht="49.5" hidden="1" customHeight="1" x14ac:dyDescent="0.25">
      <c r="A247" s="67">
        <v>241</v>
      </c>
      <c r="B247" s="68" t="s">
        <v>19076</v>
      </c>
      <c r="C247" s="72" t="s">
        <v>95</v>
      </c>
      <c r="D247" s="76">
        <v>41612902380080</v>
      </c>
      <c r="E247" s="37">
        <f t="shared" si="21"/>
        <v>25</v>
      </c>
      <c r="F247" s="38">
        <f t="shared" si="22"/>
        <v>7</v>
      </c>
      <c r="G247" s="38">
        <f t="shared" si="23"/>
        <v>1</v>
      </c>
      <c r="H247" s="38">
        <f t="shared" si="24"/>
        <v>1</v>
      </c>
      <c r="I247" s="38">
        <f t="shared" si="25"/>
        <v>4</v>
      </c>
      <c r="J247" s="39">
        <f t="shared" si="26"/>
        <v>16</v>
      </c>
      <c r="K247" s="40">
        <f>+COUNTIFS(Манзилли!N:N,D247,Манзилли!S:S,$K$335)</f>
        <v>0</v>
      </c>
      <c r="L247" s="38">
        <f>+COUNTIFS(Манзилли!N:N,D247,Манзилли!S:S,$K$335,Манзилли!R:R,"Рад")</f>
        <v>0</v>
      </c>
      <c r="M247" s="38">
        <f>+COUNTIFS(Манзилли!N:N,D247,Манзилли!S:S,$K$335,Манзилли!R:R,"Жараён")</f>
        <v>0</v>
      </c>
      <c r="N247" s="38">
        <f>+COUNTIFS(Манзилли!N:N,D247,Манзилли!S:S,$K$335,Манзилли!R:R,"Қарор")</f>
        <v>0</v>
      </c>
      <c r="O247" s="38">
        <f>+COUNTIFS(Манзилли!N:N,D247,Манзилли!S:S,$K$335,Манзилли!R:R,"Тўланди")</f>
        <v>0</v>
      </c>
      <c r="P247" s="38">
        <f>+COUNTIFS(Манзилли!N:N,D247,Манзилли!S:S,$P$335)</f>
        <v>1</v>
      </c>
      <c r="Q247" s="38">
        <f>+COUNTIFS(Манзилли!N:N,D247,Манзилли!S:S,$P$335,Манзилли!R:R,"Рад")</f>
        <v>0</v>
      </c>
      <c r="R247" s="38">
        <f>+COUNTIFS(Манзилли!N:N,D247,Манзилли!S:S,$P$335,Манзилли!R:R,"Жараён")</f>
        <v>1</v>
      </c>
      <c r="S247" s="38">
        <f>+COUNTIFS(Манзилли!N:N,D247,Манзилли!S:S,$P$335,Манзилли!R:R,"Қарор")</f>
        <v>0</v>
      </c>
      <c r="T247" s="38">
        <f>+COUNTIFS(Манзилли!N:N,D247,Манзилли!S:S,$P$335,Манзилли!R:R,"Тўланди")</f>
        <v>0</v>
      </c>
      <c r="U247" s="38">
        <f>+COUNTIFS(Манзилли!N:N,D247,Манзилли!S:S,$U$335)</f>
        <v>15</v>
      </c>
      <c r="V247" s="38">
        <f>+COUNTIFS(Манзилли!N:N,D247,Манзилли!S:S,$U$335,Манзилли!R:R,"Рад")</f>
        <v>6</v>
      </c>
      <c r="W247" s="38">
        <f>+COUNTIFS(Манзилли!N:N,D247,Манзилли!S:S,$U$335,Манзилли!R:R,"Жараён")</f>
        <v>0</v>
      </c>
      <c r="X247" s="38">
        <f>+COUNTIFS(Манзилли!N:N,D247,Манзилли!S:S,$U$335,Манзилли!R:R,"Қарор")</f>
        <v>1</v>
      </c>
      <c r="Y247" s="38">
        <f>+COUNTIFS(Манзилли!N:N,D247,Манзилли!S:S,$U$335,Манзилли!R:R,"Тўланди")</f>
        <v>8</v>
      </c>
      <c r="Z247" s="38">
        <f>+COUNTIFS(Манзилли!N:N,D247,Манзилли!S:S,$Y$335)</f>
        <v>5</v>
      </c>
      <c r="AA247" s="38">
        <f>+COUNTIFS(Манзилли!N:N,D247,Манзилли!S:S,$Y$335,Манзилли!R:R,"Рад")</f>
        <v>0</v>
      </c>
      <c r="AB247" s="38">
        <f>+COUNTIFS(Манзилли!N:N,D247,Манзилли!S:S,$Y$335,Манзилли!R:R,"Жараён")</f>
        <v>0</v>
      </c>
      <c r="AC247" s="38">
        <f>+COUNTIFS(Манзилли!N:N,D247,Манзилли!S:S,$Y$335,Манзилли!R:R,"Қарор")</f>
        <v>0</v>
      </c>
      <c r="AD247" s="38">
        <f>+COUNTIFS(Манзилли!N:N,D247,Манзилли!S:S,$Y$335,Манзилли!R:R,"Тўланди")</f>
        <v>5</v>
      </c>
      <c r="AE247" s="38">
        <f>+COUNTIFS(Манзилли!N:N,D247,Манзилли!S:S,$AD$335)</f>
        <v>0</v>
      </c>
      <c r="AF247" s="38">
        <f>+COUNTIFS(Манзилли!N:N,D247,Манзилли!S:S,$AD$335,Манзилли!R:R,"Рад")</f>
        <v>0</v>
      </c>
      <c r="AG247" s="38">
        <f>+COUNTIFS(Манзилли!N:N,D247,Манзилли!S:S,$AD$335,Манзилли!R:R,"Жараён")</f>
        <v>0</v>
      </c>
      <c r="AH247" s="38">
        <f>+COUNTIFS(Манзилли!N:N,D247,Манзилли!S:S,$AD$335,Манзилли!R:R,"Қарор")</f>
        <v>0</v>
      </c>
      <c r="AI247" s="38">
        <f>+COUNTIFS(Манзилли!N:N,D247,Манзилли!S:S,$AD$335,Манзилли!R:R,"Тўланди")</f>
        <v>0</v>
      </c>
      <c r="AJ247" s="38">
        <f>+COUNTIFS(Манзилли!N:N,D247,Манзилли!S:S,$AJ$335)</f>
        <v>4</v>
      </c>
      <c r="AK247" s="38">
        <f>+COUNTIFS(Манзилли!N:N,D247,Манзилли!S:S,$AJ$335,Манзилли!R:R,"Рад")</f>
        <v>1</v>
      </c>
      <c r="AL247" s="38">
        <f>+COUNTIFS(Манзилли!N:N,D247,Манзилли!S:S,$AJ$335,Манзилли!R:R,"Жараён")</f>
        <v>0</v>
      </c>
      <c r="AM247" s="38">
        <f>+COUNTIFS(Манзилли!N:N,D247,Манзилли!S:S,$AJ$335,Манзилли!R:R,"Қарор")</f>
        <v>0</v>
      </c>
      <c r="AN247" s="38">
        <f>+COUNTIFS(Манзилли!N:N,D247,Манзилли!S:S,$AJ$335,Манзилли!R:R,"Тўланди")</f>
        <v>3</v>
      </c>
      <c r="AO247" s="38">
        <f>+COUNTIFS(Манзилли!N:N,D247,Манзилли!S:S,$AO$335)</f>
        <v>0</v>
      </c>
      <c r="AP247" s="38">
        <f>+COUNTIFS(Манзилли!N:N,D247,Манзилли!S:S,$AO$335,Манзилли!R:R,"Рад")</f>
        <v>0</v>
      </c>
      <c r="AQ247" s="38">
        <f>+COUNTIFS(Манзилли!N:N,D247,Манзилли!S:S,$AO$335,Манзилли!R:R,"Жараён")</f>
        <v>0</v>
      </c>
      <c r="AR247" s="38">
        <f>+COUNTIFS(Манзилли!N:N,D247,Манзилли!S:S,$AO$335,Манзилли!R:R,"Қарор")</f>
        <v>0</v>
      </c>
      <c r="AS247" s="38">
        <f>+COUNTIFS(Манзилли!N:N,D247,Манзилли!S:S,$AO$335,Манзилли!R:R,"Тўланди")</f>
        <v>0</v>
      </c>
      <c r="AT247" s="38">
        <f>+COUNTIFS(Манзилли!D:D,#REF!,Манзилли!I:I,$BD$335)</f>
        <v>0</v>
      </c>
      <c r="AU247" s="38">
        <f>+COUNTIFS(Манзилли!D:D,#REF!,Манзилли!I:I,$BD$335,Манзилли!H:H,"Рад")</f>
        <v>0</v>
      </c>
      <c r="AV247" s="38">
        <f>+COUNTIFS(Манзилли!D:D,#REF!,Манзилли!I:I,$BD$335,Манзилли!H:H,"Жараён")</f>
        <v>0</v>
      </c>
      <c r="AW247" s="38">
        <f>+COUNTIFS(Манзилли!D:D,#REF!,Манзилли!I:I,$BD$335,Манзилли!H:H,"Қарор")</f>
        <v>0</v>
      </c>
      <c r="AX247" s="38">
        <f>+COUNTIFS(Манзилли!D:D,#REF!,Манзилли!I:I,$BD$335,Манзилли!H:H,"Тўланди")</f>
        <v>0</v>
      </c>
      <c r="AY247" s="38">
        <f>+COUNTIFS(Манзилли!I:I,#REF!,Манзилли!N:N,$BD$335)</f>
        <v>0</v>
      </c>
      <c r="AZ247" s="38">
        <f>+COUNTIFS(Манзилли!I:I,#REF!,Манзилли!N:N,$BD$335,Манзилли!M:M,"Рад")</f>
        <v>0</v>
      </c>
      <c r="BA247" s="38">
        <f>+COUNTIFS(Манзилли!I:I,#REF!,Манзилли!N:N,$BD$335,Манзилли!M:M,"Жараён")</f>
        <v>0</v>
      </c>
      <c r="BB247" s="38">
        <f>+COUNTIFS(Манзилли!I:I,#REF!,Манзилли!N:N,$BD$335,Манзилли!M:M,"Қарор")</f>
        <v>0</v>
      </c>
      <c r="BC247" s="38">
        <f>+COUNTIFS(Манзилли!I:I,#REF!,Манзилли!N:N,$BD$335,Манзилли!M:M,"Тўланди")</f>
        <v>0</v>
      </c>
      <c r="BD247" s="38">
        <f>+COUNTIFS(Манзилли!N:N,D247,Манзилли!S:S,$BD$335)</f>
        <v>0</v>
      </c>
      <c r="BE247" s="38">
        <f>+COUNTIFS(Манзилли!N:N,D247,Манзилли!S:S,$BD$335,Манзилли!R:R,"Рад")</f>
        <v>0</v>
      </c>
      <c r="BF247" s="38">
        <f>+COUNTIFS(Манзилли!N:N,D247,Манзилли!S:S,$BD$335,Манзилли!R:R,"Жараён")</f>
        <v>0</v>
      </c>
      <c r="BG247" s="38">
        <f>+COUNTIFS(Манзилли!N:N,D247,Манзилли!S:S,$BD$335,Манзилли!R:R,"Қарор")</f>
        <v>0</v>
      </c>
      <c r="BH247" s="38">
        <f>+COUNTIFS(Манзилли!N:N,D247,Манзилли!S:S,$BD$335,Манзилли!R:R,"Тўланди")</f>
        <v>0</v>
      </c>
      <c r="BI247" s="38">
        <f>+COUNTIFS(Манзилли!N:N,D247,Манзилли!S:S,$BI$335)</f>
        <v>0</v>
      </c>
      <c r="BJ247" s="38">
        <f>+COUNTIFS(Манзилли!N:N,D247,Манзилли!S:S,$BI$335,Манзилли!R:R,"Рад")</f>
        <v>0</v>
      </c>
      <c r="BK247" s="38">
        <f>+COUNTIFS(Манзилли!N:N,D247,Манзилли!S:S,$BI$335,Манзилли!R:R,"Жараён")</f>
        <v>0</v>
      </c>
      <c r="BL247" s="41">
        <f>+COUNTIFS(Манзилли!N:N,D247,Манзилли!S:S,$BI$335,Манзилли!R:R,"Қарор")</f>
        <v>0</v>
      </c>
      <c r="BM247" s="39">
        <f>+COUNTIFS(Манзилли!N:N,D247,Манзилли!S:S,$BI$335,Манзилли!R:R,"Тўланди")</f>
        <v>0</v>
      </c>
    </row>
    <row r="248" spans="1:65" ht="49.5" hidden="1" customHeight="1" x14ac:dyDescent="0.25">
      <c r="A248" s="67">
        <v>242</v>
      </c>
      <c r="B248" s="68" t="s">
        <v>19076</v>
      </c>
      <c r="C248" s="72" t="s">
        <v>29816</v>
      </c>
      <c r="D248" s="76">
        <v>42207882380020</v>
      </c>
      <c r="E248" s="37">
        <f t="shared" si="21"/>
        <v>4</v>
      </c>
      <c r="F248" s="38">
        <f t="shared" si="22"/>
        <v>0</v>
      </c>
      <c r="G248" s="38">
        <f t="shared" si="23"/>
        <v>1</v>
      </c>
      <c r="H248" s="38">
        <f t="shared" si="24"/>
        <v>0</v>
      </c>
      <c r="I248" s="38">
        <f t="shared" si="25"/>
        <v>25</v>
      </c>
      <c r="J248" s="39">
        <f t="shared" si="26"/>
        <v>3</v>
      </c>
      <c r="K248" s="40">
        <f>+COUNTIFS(Манзилли!N:N,D248,Манзилли!S:S,$K$335)</f>
        <v>1</v>
      </c>
      <c r="L248" s="38">
        <f>+COUNTIFS(Манзилли!N:N,D248,Манзилли!S:S,$K$335,Манзилли!R:R,"Рад")</f>
        <v>0</v>
      </c>
      <c r="M248" s="38">
        <f>+COUNTIFS(Манзилли!N:N,D248,Манзилли!S:S,$K$335,Манзилли!R:R,"Жараён")</f>
        <v>1</v>
      </c>
      <c r="N248" s="38">
        <f>+COUNTIFS(Манзилли!N:N,D248,Манзилли!S:S,$K$335,Манзилли!R:R,"Қарор")</f>
        <v>0</v>
      </c>
      <c r="O248" s="38">
        <f>+COUNTIFS(Манзилли!N:N,D248,Манзилли!S:S,$K$335,Манзилли!R:R,"Тўланди")</f>
        <v>0</v>
      </c>
      <c r="P248" s="38">
        <f>+COUNTIFS(Манзилли!N:N,D248,Манзилли!S:S,$P$335)</f>
        <v>0</v>
      </c>
      <c r="Q248" s="38">
        <f>+COUNTIFS(Манзилли!N:N,D248,Манзилли!S:S,$P$335,Манзилли!R:R,"Рад")</f>
        <v>0</v>
      </c>
      <c r="R248" s="38">
        <f>+COUNTIFS(Манзилли!N:N,D248,Манзилли!S:S,$P$335,Манзилли!R:R,"Жараён")</f>
        <v>0</v>
      </c>
      <c r="S248" s="38">
        <f>+COUNTIFS(Манзилли!N:N,D248,Манзилли!S:S,$P$335,Манзилли!R:R,"Қарор")</f>
        <v>0</v>
      </c>
      <c r="T248" s="38">
        <f>+COUNTIFS(Манзилли!N:N,D248,Манзилли!S:S,$P$335,Манзилли!R:R,"Тўланди")</f>
        <v>0</v>
      </c>
      <c r="U248" s="38">
        <f>+COUNTIFS(Манзилли!N:N,D248,Манзилли!S:S,$U$335)</f>
        <v>2</v>
      </c>
      <c r="V248" s="38">
        <f>+COUNTIFS(Манзилли!N:N,D248,Манзилли!S:S,$U$335,Манзилли!R:R,"Рад")</f>
        <v>0</v>
      </c>
      <c r="W248" s="38">
        <f>+COUNTIFS(Манзилли!N:N,D248,Манзилли!S:S,$U$335,Манзилли!R:R,"Жараён")</f>
        <v>0</v>
      </c>
      <c r="X248" s="38">
        <f>+COUNTIFS(Манзилли!N:N,D248,Манзилли!S:S,$U$335,Манзилли!R:R,"Қарор")</f>
        <v>0</v>
      </c>
      <c r="Y248" s="38">
        <f>+COUNTIFS(Манзилли!N:N,D248,Манзилли!S:S,$U$335,Манзилли!R:R,"Тўланди")</f>
        <v>2</v>
      </c>
      <c r="Z248" s="38">
        <f>+COUNTIFS(Манзилли!N:N,D248,Манзилли!S:S,$Y$335)</f>
        <v>1</v>
      </c>
      <c r="AA248" s="38">
        <f>+COUNTIFS(Манзилли!N:N,D248,Манзилли!S:S,$Y$335,Манзилли!R:R,"Рад")</f>
        <v>0</v>
      </c>
      <c r="AB248" s="38">
        <f>+COUNTIFS(Манзилли!N:N,D248,Манзилли!S:S,$Y$335,Манзилли!R:R,"Жараён")</f>
        <v>0</v>
      </c>
      <c r="AC248" s="38">
        <f>+COUNTIFS(Манзилли!N:N,D248,Манзилли!S:S,$Y$335,Манзилли!R:R,"Қарор")</f>
        <v>0</v>
      </c>
      <c r="AD248" s="38">
        <f>+COUNTIFS(Манзилли!N:N,D248,Манзилли!S:S,$Y$335,Манзилли!R:R,"Тўланди")</f>
        <v>1</v>
      </c>
      <c r="AE248" s="38">
        <f>+COUNTIFS(Манзилли!N:N,D248,Манзилли!S:S,$AD$335)</f>
        <v>0</v>
      </c>
      <c r="AF248" s="38">
        <f>+COUNTIFS(Манзилли!N:N,D248,Манзилли!S:S,$AD$335,Манзилли!R:R,"Рад")</f>
        <v>0</v>
      </c>
      <c r="AG248" s="38">
        <f>+COUNTIFS(Манзилли!N:N,D248,Манзилли!S:S,$AD$335,Манзилли!R:R,"Жараён")</f>
        <v>0</v>
      </c>
      <c r="AH248" s="38">
        <f>+COUNTIFS(Манзилли!N:N,D248,Манзилли!S:S,$AD$335,Манзилли!R:R,"Қарор")</f>
        <v>0</v>
      </c>
      <c r="AI248" s="38">
        <f>+COUNTIFS(Манзилли!N:N,D248,Манзилли!S:S,$AD$335,Манзилли!R:R,"Тўланди")</f>
        <v>0</v>
      </c>
      <c r="AJ248" s="38">
        <f>+COUNTIFS(Манзилли!N:N,D248,Манзилли!S:S,$AJ$335)</f>
        <v>0</v>
      </c>
      <c r="AK248" s="38">
        <f>+COUNTIFS(Манзилли!N:N,D248,Манзилли!S:S,$AJ$335,Манзилли!R:R,"Рад")</f>
        <v>0</v>
      </c>
      <c r="AL248" s="38">
        <f>+COUNTIFS(Манзилли!N:N,D248,Манзилли!S:S,$AJ$335,Манзилли!R:R,"Жараён")</f>
        <v>0</v>
      </c>
      <c r="AM248" s="38">
        <f>+COUNTIFS(Манзилли!N:N,D248,Манзилли!S:S,$AJ$335,Манзилли!R:R,"Қарор")</f>
        <v>0</v>
      </c>
      <c r="AN248" s="38">
        <f>+COUNTIFS(Манзилли!N:N,D248,Манзилли!S:S,$AJ$335,Манзилли!R:R,"Тўланди")</f>
        <v>0</v>
      </c>
      <c r="AO248" s="38">
        <f>+COUNTIFS(Манзилли!N:N,D248,Манзилли!S:S,$AO$335)</f>
        <v>0</v>
      </c>
      <c r="AP248" s="38">
        <f>+COUNTIFS(Манзилли!N:N,D248,Манзилли!S:S,$AO$335,Манзилли!R:R,"Рад")</f>
        <v>0</v>
      </c>
      <c r="AQ248" s="38">
        <f>+COUNTIFS(Манзилли!N:N,D248,Манзилли!S:S,$AO$335,Манзилли!R:R,"Жараён")</f>
        <v>0</v>
      </c>
      <c r="AR248" s="38">
        <f>+COUNTIFS(Манзилли!N:N,D248,Манзилли!S:S,$AO$335,Манзилли!R:R,"Қарор")</f>
        <v>0</v>
      </c>
      <c r="AS248" s="38">
        <f>+COUNTIFS(Манзилли!N:N,D248,Манзилли!S:S,$AO$335,Манзилли!R:R,"Тўланди")</f>
        <v>0</v>
      </c>
      <c r="AT248" s="38">
        <f>+COUNTIFS(Манзилли!D:D,#REF!,Манзилли!I:I,$BD$335)</f>
        <v>0</v>
      </c>
      <c r="AU248" s="38">
        <f>+COUNTIFS(Манзилли!D:D,#REF!,Манзилли!I:I,$BD$335,Манзилли!H:H,"Рад")</f>
        <v>0</v>
      </c>
      <c r="AV248" s="38">
        <f>+COUNTIFS(Манзилли!D:D,#REF!,Манзилли!I:I,$BD$335,Манзилли!H:H,"Жараён")</f>
        <v>0</v>
      </c>
      <c r="AW248" s="38">
        <f>+COUNTIFS(Манзилли!D:D,#REF!,Манзилли!I:I,$BD$335,Манзилли!H:H,"Қарор")</f>
        <v>0</v>
      </c>
      <c r="AX248" s="38">
        <f>+COUNTIFS(Манзилли!D:D,#REF!,Манзилли!I:I,$BD$335,Манзилли!H:H,"Тўланди")</f>
        <v>0</v>
      </c>
      <c r="AY248" s="38">
        <f>+COUNTIFS(Манзилли!I:I,#REF!,Манзилли!N:N,$BD$335)</f>
        <v>0</v>
      </c>
      <c r="AZ248" s="38">
        <f>+COUNTIFS(Манзилли!I:I,#REF!,Манзилли!N:N,$BD$335,Манзилли!M:M,"Рад")</f>
        <v>0</v>
      </c>
      <c r="BA248" s="38">
        <f>+COUNTIFS(Манзилли!I:I,#REF!,Манзилли!N:N,$BD$335,Манзилли!M:M,"Жараён")</f>
        <v>0</v>
      </c>
      <c r="BB248" s="38">
        <f>+COUNTIFS(Манзилли!I:I,#REF!,Манзилли!N:N,$BD$335,Манзилли!M:M,"Қарор")</f>
        <v>0</v>
      </c>
      <c r="BC248" s="38">
        <f>+COUNTIFS(Манзилли!I:I,#REF!,Манзилли!N:N,$BD$335,Манзилли!M:M,"Тўланди")</f>
        <v>0</v>
      </c>
      <c r="BD248" s="38">
        <f>+COUNTIFS(Манзилли!N:N,D248,Манзилли!S:S,$BD$335)</f>
        <v>0</v>
      </c>
      <c r="BE248" s="38">
        <f>+COUNTIFS(Манзилли!N:N,D248,Манзилли!S:S,$BD$335,Манзилли!R:R,"Рад")</f>
        <v>0</v>
      </c>
      <c r="BF248" s="38">
        <f>+COUNTIFS(Манзилли!N:N,D248,Манзилли!S:S,$BD$335,Манзилли!R:R,"Жараён")</f>
        <v>0</v>
      </c>
      <c r="BG248" s="38">
        <f>+COUNTIFS(Манзилли!N:N,D248,Манзилли!S:S,$BD$335,Манзилли!R:R,"Қарор")</f>
        <v>0</v>
      </c>
      <c r="BH248" s="38">
        <f>+COUNTIFS(Манзилли!N:N,D248,Манзилли!S:S,$BD$335,Манзилли!R:R,"Тўланди")</f>
        <v>0</v>
      </c>
      <c r="BI248" s="38">
        <f>+COUNTIFS(Манзилли!N:N,D248,Манзилли!S:S,$BI$335)</f>
        <v>0</v>
      </c>
      <c r="BJ248" s="38">
        <f>+COUNTIFS(Манзилли!N:N,D248,Манзилли!S:S,$BI$335,Манзилли!R:R,"Рад")</f>
        <v>0</v>
      </c>
      <c r="BK248" s="38">
        <f>+COUNTIFS(Манзилли!N:N,D248,Манзилли!S:S,$BI$335,Манзилли!R:R,"Жараён")</f>
        <v>0</v>
      </c>
      <c r="BL248" s="41">
        <f>+COUNTIFS(Манзилли!N:N,D248,Манзилли!S:S,$BI$335,Манзилли!R:R,"Қарор")</f>
        <v>0</v>
      </c>
      <c r="BM248" s="39">
        <f>+COUNTIFS(Манзилли!N:N,D248,Манзилли!S:S,$BI$335,Манзилли!R:R,"Тўланди")</f>
        <v>0</v>
      </c>
    </row>
    <row r="249" spans="1:65" ht="49.5" hidden="1" customHeight="1" x14ac:dyDescent="0.25">
      <c r="A249" s="67">
        <v>243</v>
      </c>
      <c r="B249" s="68" t="s">
        <v>19076</v>
      </c>
      <c r="C249" s="72" t="s">
        <v>699</v>
      </c>
      <c r="D249" s="76">
        <v>62707035830025</v>
      </c>
      <c r="E249" s="37">
        <f t="shared" si="21"/>
        <v>35</v>
      </c>
      <c r="F249" s="38">
        <f t="shared" si="22"/>
        <v>17</v>
      </c>
      <c r="G249" s="38">
        <f t="shared" si="23"/>
        <v>3</v>
      </c>
      <c r="H249" s="38">
        <f t="shared" si="24"/>
        <v>7</v>
      </c>
      <c r="I249" s="38">
        <f t="shared" si="25"/>
        <v>8.5714285714285712</v>
      </c>
      <c r="J249" s="39">
        <f t="shared" si="26"/>
        <v>9</v>
      </c>
      <c r="K249" s="40">
        <f>+COUNTIFS(Манзилли!N:N,D249,Манзилли!S:S,$K$335)</f>
        <v>7</v>
      </c>
      <c r="L249" s="38">
        <f>+COUNTIFS(Манзилли!N:N,D249,Манзилли!S:S,$K$335,Манзилли!R:R,"Рад")</f>
        <v>4</v>
      </c>
      <c r="M249" s="38">
        <f>+COUNTIFS(Манзилли!N:N,D249,Манзилли!S:S,$K$335,Манзилли!R:R,"Жараён")</f>
        <v>3</v>
      </c>
      <c r="N249" s="38">
        <f>+COUNTIFS(Манзилли!N:N,D249,Манзилли!S:S,$K$335,Манзилли!R:R,"Қарор")</f>
        <v>0</v>
      </c>
      <c r="O249" s="38">
        <f>+COUNTIFS(Манзилли!N:N,D249,Манзилли!S:S,$K$335,Манзилли!R:R,"Тўланди")</f>
        <v>0</v>
      </c>
      <c r="P249" s="38">
        <f>+COUNTIFS(Манзилли!N:N,D249,Манзилли!S:S,$P$335)</f>
        <v>0</v>
      </c>
      <c r="Q249" s="38">
        <f>+COUNTIFS(Манзилли!N:N,D249,Манзилли!S:S,$P$335,Манзилли!R:R,"Рад")</f>
        <v>0</v>
      </c>
      <c r="R249" s="38">
        <f>+COUNTIFS(Манзилли!N:N,D249,Манзилли!S:S,$P$335,Манзилли!R:R,"Жараён")</f>
        <v>0</v>
      </c>
      <c r="S249" s="38">
        <f>+COUNTIFS(Манзилли!N:N,D249,Манзилли!S:S,$P$335,Манзилли!R:R,"Қарор")</f>
        <v>0</v>
      </c>
      <c r="T249" s="38">
        <f>+COUNTIFS(Манзилли!N:N,D249,Манзилли!S:S,$P$335,Манзилли!R:R,"Тўланди")</f>
        <v>0</v>
      </c>
      <c r="U249" s="38">
        <f>+COUNTIFS(Манзилли!N:N,D249,Манзилли!S:S,$U$335)</f>
        <v>18</v>
      </c>
      <c r="V249" s="38">
        <f>+COUNTIFS(Манзилли!N:N,D249,Манзилли!S:S,$U$335,Манзилли!R:R,"Рад")</f>
        <v>10</v>
      </c>
      <c r="W249" s="38">
        <f>+COUNTIFS(Манзилли!N:N,D249,Манзилли!S:S,$U$335,Манзилли!R:R,"Жараён")</f>
        <v>0</v>
      </c>
      <c r="X249" s="38">
        <f>+COUNTIFS(Манзилли!N:N,D249,Манзилли!S:S,$U$335,Манзилли!R:R,"Қарор")</f>
        <v>3</v>
      </c>
      <c r="Y249" s="38">
        <f>+COUNTIFS(Манзилли!N:N,D249,Манзилли!S:S,$U$335,Манзилли!R:R,"Тўланди")</f>
        <v>5</v>
      </c>
      <c r="Z249" s="38">
        <f>+COUNTIFS(Манзилли!N:N,D249,Манзилли!S:S,$Y$335)</f>
        <v>9</v>
      </c>
      <c r="AA249" s="38">
        <f>+COUNTIFS(Манзилли!N:N,D249,Манзилли!S:S,$Y$335,Манзилли!R:R,"Рад")</f>
        <v>3</v>
      </c>
      <c r="AB249" s="38">
        <f>+COUNTIFS(Манзилли!N:N,D249,Манзилли!S:S,$Y$335,Манзилли!R:R,"Жараён")</f>
        <v>0</v>
      </c>
      <c r="AC249" s="38">
        <f>+COUNTIFS(Манзилли!N:N,D249,Манзилли!S:S,$Y$335,Манзилли!R:R,"Қарор")</f>
        <v>3</v>
      </c>
      <c r="AD249" s="38">
        <f>+COUNTIFS(Манзилли!N:N,D249,Манзилли!S:S,$Y$335,Манзилли!R:R,"Тўланди")</f>
        <v>3</v>
      </c>
      <c r="AE249" s="38">
        <f>+COUNTIFS(Манзилли!N:N,D249,Манзилли!S:S,$AD$335)</f>
        <v>0</v>
      </c>
      <c r="AF249" s="38">
        <f>+COUNTIFS(Манзилли!N:N,D249,Манзилли!S:S,$AD$335,Манзилли!R:R,"Рад")</f>
        <v>0</v>
      </c>
      <c r="AG249" s="38">
        <f>+COUNTIFS(Манзилли!N:N,D249,Манзилли!S:S,$AD$335,Манзилли!R:R,"Жараён")</f>
        <v>0</v>
      </c>
      <c r="AH249" s="38">
        <f>+COUNTIFS(Манзилли!N:N,D249,Манзилли!S:S,$AD$335,Манзилли!R:R,"Қарор")</f>
        <v>0</v>
      </c>
      <c r="AI249" s="38">
        <f>+COUNTIFS(Манзилли!N:N,D249,Манзилли!S:S,$AD$335,Манзилли!R:R,"Тўланди")</f>
        <v>0</v>
      </c>
      <c r="AJ249" s="38">
        <f>+COUNTIFS(Манзилли!N:N,D249,Манзилли!S:S,$AJ$335)</f>
        <v>0</v>
      </c>
      <c r="AK249" s="38">
        <f>+COUNTIFS(Манзилли!N:N,D249,Манзилли!S:S,$AJ$335,Манзилли!R:R,"Рад")</f>
        <v>0</v>
      </c>
      <c r="AL249" s="38">
        <f>+COUNTIFS(Манзилли!N:N,D249,Манзилли!S:S,$AJ$335,Манзилли!R:R,"Жараён")</f>
        <v>0</v>
      </c>
      <c r="AM249" s="38">
        <f>+COUNTIFS(Манзилли!N:N,D249,Манзилли!S:S,$AJ$335,Манзилли!R:R,"Қарор")</f>
        <v>0</v>
      </c>
      <c r="AN249" s="38">
        <f>+COUNTIFS(Манзилли!N:N,D249,Манзилли!S:S,$AJ$335,Манзилли!R:R,"Тўланди")</f>
        <v>0</v>
      </c>
      <c r="AO249" s="38">
        <f>+COUNTIFS(Манзилли!N:N,D249,Манзилли!S:S,$AO$335)</f>
        <v>0</v>
      </c>
      <c r="AP249" s="38">
        <f>+COUNTIFS(Манзилли!N:N,D249,Манзилли!S:S,$AO$335,Манзилли!R:R,"Рад")</f>
        <v>0</v>
      </c>
      <c r="AQ249" s="38">
        <f>+COUNTIFS(Манзилли!N:N,D249,Манзилли!S:S,$AO$335,Манзилли!R:R,"Жараён")</f>
        <v>0</v>
      </c>
      <c r="AR249" s="38">
        <f>+COUNTIFS(Манзилли!N:N,D249,Манзилли!S:S,$AO$335,Манзилли!R:R,"Қарор")</f>
        <v>0</v>
      </c>
      <c r="AS249" s="38">
        <f>+COUNTIFS(Манзилли!N:N,D249,Манзилли!S:S,$AO$335,Манзилли!R:R,"Тўланди")</f>
        <v>0</v>
      </c>
      <c r="AT249" s="38">
        <f>+COUNTIFS(Манзилли!D:D,#REF!,Манзилли!I:I,$BD$335)</f>
        <v>0</v>
      </c>
      <c r="AU249" s="38">
        <f>+COUNTIFS(Манзилли!D:D,#REF!,Манзилли!I:I,$BD$335,Манзилли!H:H,"Рад")</f>
        <v>0</v>
      </c>
      <c r="AV249" s="38">
        <f>+COUNTIFS(Манзилли!D:D,#REF!,Манзилли!I:I,$BD$335,Манзилли!H:H,"Жараён")</f>
        <v>0</v>
      </c>
      <c r="AW249" s="38">
        <f>+COUNTIFS(Манзилли!D:D,#REF!,Манзилли!I:I,$BD$335,Манзилли!H:H,"Қарор")</f>
        <v>0</v>
      </c>
      <c r="AX249" s="38">
        <f>+COUNTIFS(Манзилли!D:D,#REF!,Манзилли!I:I,$BD$335,Манзилли!H:H,"Тўланди")</f>
        <v>0</v>
      </c>
      <c r="AY249" s="38">
        <f>+COUNTIFS(Манзилли!I:I,#REF!,Манзилли!N:N,$BD$335)</f>
        <v>0</v>
      </c>
      <c r="AZ249" s="38">
        <f>+COUNTIFS(Манзилли!I:I,#REF!,Манзилли!N:N,$BD$335,Манзилли!M:M,"Рад")</f>
        <v>0</v>
      </c>
      <c r="BA249" s="38">
        <f>+COUNTIFS(Манзилли!I:I,#REF!,Манзилли!N:N,$BD$335,Манзилли!M:M,"Жараён")</f>
        <v>0</v>
      </c>
      <c r="BB249" s="38">
        <f>+COUNTIFS(Манзилли!I:I,#REF!,Манзилли!N:N,$BD$335,Манзилли!M:M,"Қарор")</f>
        <v>0</v>
      </c>
      <c r="BC249" s="38">
        <f>+COUNTIFS(Манзилли!I:I,#REF!,Манзилли!N:N,$BD$335,Манзилли!M:M,"Тўланди")</f>
        <v>0</v>
      </c>
      <c r="BD249" s="38">
        <f>+COUNTIFS(Манзилли!N:N,D249,Манзилли!S:S,$BD$335)</f>
        <v>1</v>
      </c>
      <c r="BE249" s="38">
        <f>+COUNTIFS(Манзилли!N:N,D249,Манзилли!S:S,$BD$335,Манзилли!R:R,"Рад")</f>
        <v>0</v>
      </c>
      <c r="BF249" s="38">
        <f>+COUNTIFS(Манзилли!N:N,D249,Манзилли!S:S,$BD$335,Манзилли!R:R,"Жараён")</f>
        <v>0</v>
      </c>
      <c r="BG249" s="38">
        <f>+COUNTIFS(Манзилли!N:N,D249,Манзилли!S:S,$BD$335,Манзилли!R:R,"Қарор")</f>
        <v>1</v>
      </c>
      <c r="BH249" s="38">
        <f>+COUNTIFS(Манзилли!N:N,D249,Манзилли!S:S,$BD$335,Манзилли!R:R,"Тўланди")</f>
        <v>0</v>
      </c>
      <c r="BI249" s="38">
        <f>+COUNTIFS(Манзилли!N:N,D249,Манзилли!S:S,$BI$335)</f>
        <v>0</v>
      </c>
      <c r="BJ249" s="38">
        <f>+COUNTIFS(Манзилли!N:N,D249,Манзилли!S:S,$BI$335,Манзилли!R:R,"Рад")</f>
        <v>0</v>
      </c>
      <c r="BK249" s="38">
        <f>+COUNTIFS(Манзилли!N:N,D249,Манзилли!S:S,$BI$335,Манзилли!R:R,"Жараён")</f>
        <v>0</v>
      </c>
      <c r="BL249" s="41">
        <f>+COUNTIFS(Манзилли!N:N,D249,Манзилли!S:S,$BI$335,Манзилли!R:R,"Қарор")</f>
        <v>0</v>
      </c>
      <c r="BM249" s="39">
        <f>+COUNTIFS(Манзилли!N:N,D249,Манзилли!S:S,$BI$335,Манзилли!R:R,"Тўланди")</f>
        <v>0</v>
      </c>
    </row>
    <row r="250" spans="1:65" ht="49.5" hidden="1" customHeight="1" x14ac:dyDescent="0.25">
      <c r="A250" s="67">
        <v>244</v>
      </c>
      <c r="B250" s="68" t="s">
        <v>19076</v>
      </c>
      <c r="C250" s="72" t="s">
        <v>303</v>
      </c>
      <c r="D250" s="76">
        <v>30103865830012</v>
      </c>
      <c r="E250" s="37">
        <f t="shared" si="21"/>
        <v>13</v>
      </c>
      <c r="F250" s="38">
        <f t="shared" si="22"/>
        <v>2</v>
      </c>
      <c r="G250" s="38">
        <f t="shared" si="23"/>
        <v>0</v>
      </c>
      <c r="H250" s="38">
        <f t="shared" si="24"/>
        <v>2</v>
      </c>
      <c r="I250" s="38">
        <f t="shared" si="25"/>
        <v>0</v>
      </c>
      <c r="J250" s="39">
        <f t="shared" si="26"/>
        <v>9</v>
      </c>
      <c r="K250" s="40">
        <f>+COUNTIFS(Манзилли!N:N,D250,Манзилли!S:S,$K$335)</f>
        <v>0</v>
      </c>
      <c r="L250" s="38">
        <f>+COUNTIFS(Манзилли!N:N,D250,Манзилли!S:S,$K$335,Манзилли!R:R,"Рад")</f>
        <v>0</v>
      </c>
      <c r="M250" s="38">
        <f>+COUNTIFS(Манзилли!N:N,D250,Манзилли!S:S,$K$335,Манзилли!R:R,"Жараён")</f>
        <v>0</v>
      </c>
      <c r="N250" s="38">
        <f>+COUNTIFS(Манзилли!N:N,D250,Манзилли!S:S,$K$335,Манзилли!R:R,"Қарор")</f>
        <v>0</v>
      </c>
      <c r="O250" s="38">
        <f>+COUNTIFS(Манзилли!N:N,D250,Манзилли!S:S,$K$335,Манзилли!R:R,"Тўланди")</f>
        <v>0</v>
      </c>
      <c r="P250" s="38">
        <f>+COUNTIFS(Манзилли!N:N,D250,Манзилли!S:S,$P$335)</f>
        <v>3</v>
      </c>
      <c r="Q250" s="38">
        <f>+COUNTIFS(Манзилли!N:N,D250,Манзилли!S:S,$P$335,Манзилли!R:R,"Рад")</f>
        <v>2</v>
      </c>
      <c r="R250" s="38">
        <f>+COUNTIFS(Манзилли!N:N,D250,Манзилли!S:S,$P$335,Манзилли!R:R,"Жараён")</f>
        <v>0</v>
      </c>
      <c r="S250" s="38">
        <f>+COUNTIFS(Манзилли!N:N,D250,Манзилли!S:S,$P$335,Манзилли!R:R,"Қарор")</f>
        <v>1</v>
      </c>
      <c r="T250" s="38">
        <f>+COUNTIFS(Манзилли!N:N,D250,Манзилли!S:S,$P$335,Манзилли!R:R,"Тўланди")</f>
        <v>0</v>
      </c>
      <c r="U250" s="38">
        <f>+COUNTIFS(Манзилли!N:N,D250,Манзилли!S:S,$U$335)</f>
        <v>9</v>
      </c>
      <c r="V250" s="38">
        <f>+COUNTIFS(Манзилли!N:N,D250,Манзилли!S:S,$U$335,Манзилли!R:R,"Рад")</f>
        <v>0</v>
      </c>
      <c r="W250" s="38">
        <f>+COUNTIFS(Манзилли!N:N,D250,Манзилли!S:S,$U$335,Манзилли!R:R,"Жараён")</f>
        <v>0</v>
      </c>
      <c r="X250" s="38">
        <f>+COUNTIFS(Манзилли!N:N,D250,Манзилли!S:S,$U$335,Манзилли!R:R,"Қарор")</f>
        <v>1</v>
      </c>
      <c r="Y250" s="38">
        <f>+COUNTIFS(Манзилли!N:N,D250,Манзилли!S:S,$U$335,Манзилли!R:R,"Тўланди")</f>
        <v>8</v>
      </c>
      <c r="Z250" s="38">
        <f>+COUNTIFS(Манзилли!N:N,D250,Манзилли!S:S,$Y$335)</f>
        <v>1</v>
      </c>
      <c r="AA250" s="38">
        <f>+COUNTIFS(Манзилли!N:N,D250,Манзилли!S:S,$Y$335,Манзилли!R:R,"Рад")</f>
        <v>0</v>
      </c>
      <c r="AB250" s="38">
        <f>+COUNTIFS(Манзилли!N:N,D250,Манзилли!S:S,$Y$335,Манзилли!R:R,"Жараён")</f>
        <v>0</v>
      </c>
      <c r="AC250" s="38">
        <f>+COUNTIFS(Манзилли!N:N,D250,Манзилли!S:S,$Y$335,Манзилли!R:R,"Қарор")</f>
        <v>0</v>
      </c>
      <c r="AD250" s="38">
        <f>+COUNTIFS(Манзилли!N:N,D250,Манзилли!S:S,$Y$335,Манзилли!R:R,"Тўланди")</f>
        <v>1</v>
      </c>
      <c r="AE250" s="38">
        <f>+COUNTIFS(Манзилли!N:N,D250,Манзилли!S:S,$AD$335)</f>
        <v>0</v>
      </c>
      <c r="AF250" s="38">
        <f>+COUNTIFS(Манзилли!N:N,D250,Манзилли!S:S,$AD$335,Манзилли!R:R,"Рад")</f>
        <v>0</v>
      </c>
      <c r="AG250" s="38">
        <f>+COUNTIFS(Манзилли!N:N,D250,Манзилли!S:S,$AD$335,Манзилли!R:R,"Жараён")</f>
        <v>0</v>
      </c>
      <c r="AH250" s="38">
        <f>+COUNTIFS(Манзилли!N:N,D250,Манзилли!S:S,$AD$335,Манзилли!R:R,"Қарор")</f>
        <v>0</v>
      </c>
      <c r="AI250" s="38">
        <f>+COUNTIFS(Манзилли!N:N,D250,Манзилли!S:S,$AD$335,Манзилли!R:R,"Тўланди")</f>
        <v>0</v>
      </c>
      <c r="AJ250" s="38">
        <f>+COUNTIFS(Манзилли!N:N,D250,Манзилли!S:S,$AJ$335)</f>
        <v>0</v>
      </c>
      <c r="AK250" s="38">
        <f>+COUNTIFS(Манзилли!N:N,D250,Манзилли!S:S,$AJ$335,Манзилли!R:R,"Рад")</f>
        <v>0</v>
      </c>
      <c r="AL250" s="38">
        <f>+COUNTIFS(Манзилли!N:N,D250,Манзилли!S:S,$AJ$335,Манзилли!R:R,"Жараён")</f>
        <v>0</v>
      </c>
      <c r="AM250" s="38">
        <f>+COUNTIFS(Манзилли!N:N,D250,Манзилли!S:S,$AJ$335,Манзилли!R:R,"Қарор")</f>
        <v>0</v>
      </c>
      <c r="AN250" s="38">
        <f>+COUNTIFS(Манзилли!N:N,D250,Манзилли!S:S,$AJ$335,Манзилли!R:R,"Тўланди")</f>
        <v>0</v>
      </c>
      <c r="AO250" s="38">
        <f>+COUNTIFS(Манзилли!N:N,D250,Манзилли!S:S,$AO$335)</f>
        <v>0</v>
      </c>
      <c r="AP250" s="38">
        <f>+COUNTIFS(Манзилли!N:N,D250,Манзилли!S:S,$AO$335,Манзилли!R:R,"Рад")</f>
        <v>0</v>
      </c>
      <c r="AQ250" s="38">
        <f>+COUNTIFS(Манзилли!N:N,D250,Манзилли!S:S,$AO$335,Манзилли!R:R,"Жараён")</f>
        <v>0</v>
      </c>
      <c r="AR250" s="38">
        <f>+COUNTIFS(Манзилли!N:N,D250,Манзилли!S:S,$AO$335,Манзилли!R:R,"Қарор")</f>
        <v>0</v>
      </c>
      <c r="AS250" s="38">
        <f>+COUNTIFS(Манзилли!N:N,D250,Манзилли!S:S,$AO$335,Манзилли!R:R,"Тўланди")</f>
        <v>0</v>
      </c>
      <c r="AT250" s="38">
        <f>+COUNTIFS(Манзилли!D:D,#REF!,Манзилли!I:I,$BD$335)</f>
        <v>0</v>
      </c>
      <c r="AU250" s="38">
        <f>+COUNTIFS(Манзилли!D:D,#REF!,Манзилли!I:I,$BD$335,Манзилли!H:H,"Рад")</f>
        <v>0</v>
      </c>
      <c r="AV250" s="38">
        <f>+COUNTIFS(Манзилли!D:D,#REF!,Манзилли!I:I,$BD$335,Манзилли!H:H,"Жараён")</f>
        <v>0</v>
      </c>
      <c r="AW250" s="38">
        <f>+COUNTIFS(Манзилли!D:D,#REF!,Манзилли!I:I,$BD$335,Манзилли!H:H,"Қарор")</f>
        <v>0</v>
      </c>
      <c r="AX250" s="38">
        <f>+COUNTIFS(Манзилли!D:D,#REF!,Манзилли!I:I,$BD$335,Манзилли!H:H,"Тўланди")</f>
        <v>0</v>
      </c>
      <c r="AY250" s="38">
        <f>+COUNTIFS(Манзилли!I:I,#REF!,Манзилли!N:N,$BD$335)</f>
        <v>0</v>
      </c>
      <c r="AZ250" s="38">
        <f>+COUNTIFS(Манзилли!I:I,#REF!,Манзилли!N:N,$BD$335,Манзилли!M:M,"Рад")</f>
        <v>0</v>
      </c>
      <c r="BA250" s="38">
        <f>+COUNTIFS(Манзилли!I:I,#REF!,Манзилли!N:N,$BD$335,Манзилли!M:M,"Жараён")</f>
        <v>0</v>
      </c>
      <c r="BB250" s="38">
        <f>+COUNTIFS(Манзилли!I:I,#REF!,Манзилли!N:N,$BD$335,Манзилли!M:M,"Қарор")</f>
        <v>0</v>
      </c>
      <c r="BC250" s="38">
        <f>+COUNTIFS(Манзилли!I:I,#REF!,Манзилли!N:N,$BD$335,Манзилли!M:M,"Тўланди")</f>
        <v>0</v>
      </c>
      <c r="BD250" s="38">
        <f>+COUNTIFS(Манзилли!N:N,D250,Манзилли!S:S,$BD$335)</f>
        <v>0</v>
      </c>
      <c r="BE250" s="38">
        <f>+COUNTIFS(Манзилли!N:N,D250,Манзилли!S:S,$BD$335,Манзилли!R:R,"Рад")</f>
        <v>0</v>
      </c>
      <c r="BF250" s="38">
        <f>+COUNTIFS(Манзилли!N:N,D250,Манзилли!S:S,$BD$335,Манзилли!R:R,"Жараён")</f>
        <v>0</v>
      </c>
      <c r="BG250" s="38">
        <f>+COUNTIFS(Манзилли!N:N,D250,Манзилли!S:S,$BD$335,Манзилли!R:R,"Қарор")</f>
        <v>0</v>
      </c>
      <c r="BH250" s="38">
        <f>+COUNTIFS(Манзилли!N:N,D250,Манзилли!S:S,$BD$335,Манзилли!R:R,"Тўланди")</f>
        <v>0</v>
      </c>
      <c r="BI250" s="38">
        <f>+COUNTIFS(Манзилли!N:N,D250,Манзилли!S:S,$BI$335)</f>
        <v>0</v>
      </c>
      <c r="BJ250" s="38">
        <f>+COUNTIFS(Манзилли!N:N,D250,Манзилли!S:S,$BI$335,Манзилли!R:R,"Рад")</f>
        <v>0</v>
      </c>
      <c r="BK250" s="38">
        <f>+COUNTIFS(Манзилли!N:N,D250,Манзилли!S:S,$BI$335,Манзилли!R:R,"Жараён")</f>
        <v>0</v>
      </c>
      <c r="BL250" s="41">
        <f>+COUNTIFS(Манзилли!N:N,D250,Манзилли!S:S,$BI$335,Манзилли!R:R,"Қарор")</f>
        <v>0</v>
      </c>
      <c r="BM250" s="39">
        <f>+COUNTIFS(Манзилли!N:N,D250,Манзилли!S:S,$BI$335,Манзилли!R:R,"Тўланди")</f>
        <v>0</v>
      </c>
    </row>
    <row r="251" spans="1:65" ht="49.5" hidden="1" customHeight="1" x14ac:dyDescent="0.25">
      <c r="A251" s="67">
        <v>245</v>
      </c>
      <c r="B251" s="68" t="s">
        <v>19076</v>
      </c>
      <c r="C251" s="72" t="s">
        <v>444</v>
      </c>
      <c r="D251" s="76">
        <v>40109932380157</v>
      </c>
      <c r="E251" s="37">
        <f t="shared" si="21"/>
        <v>28</v>
      </c>
      <c r="F251" s="38">
        <f t="shared" si="22"/>
        <v>6</v>
      </c>
      <c r="G251" s="38">
        <f t="shared" si="23"/>
        <v>2</v>
      </c>
      <c r="H251" s="38">
        <f t="shared" si="24"/>
        <v>2</v>
      </c>
      <c r="I251" s="38">
        <f t="shared" si="25"/>
        <v>7.1428571428571423</v>
      </c>
      <c r="J251" s="39">
        <f t="shared" si="26"/>
        <v>18</v>
      </c>
      <c r="K251" s="40">
        <f>+COUNTIFS(Манзилли!N:N,D251,Манзилли!S:S,$K$335)</f>
        <v>0</v>
      </c>
      <c r="L251" s="38">
        <f>+COUNTIFS(Манзилли!N:N,D251,Манзилли!S:S,$K$335,Манзилли!R:R,"Рад")</f>
        <v>0</v>
      </c>
      <c r="M251" s="38">
        <f>+COUNTIFS(Манзилли!N:N,D251,Манзилли!S:S,$K$335,Манзилли!R:R,"Жараён")</f>
        <v>0</v>
      </c>
      <c r="N251" s="38">
        <f>+COUNTIFS(Манзилли!N:N,D251,Манзилли!S:S,$K$335,Манзилли!R:R,"Қарор")</f>
        <v>0</v>
      </c>
      <c r="O251" s="38">
        <f>+COUNTIFS(Манзилли!N:N,D251,Манзилли!S:S,$K$335,Манзилли!R:R,"Тўланди")</f>
        <v>0</v>
      </c>
      <c r="P251" s="38">
        <f>+COUNTIFS(Манзилли!N:N,D251,Манзилли!S:S,$P$335)</f>
        <v>1</v>
      </c>
      <c r="Q251" s="38">
        <f>+COUNTIFS(Манзилли!N:N,D251,Манзилли!S:S,$P$335,Манзилли!R:R,"Рад")</f>
        <v>1</v>
      </c>
      <c r="R251" s="38">
        <f>+COUNTIFS(Манзилли!N:N,D251,Манзилли!S:S,$P$335,Манзилли!R:R,"Жараён")</f>
        <v>0</v>
      </c>
      <c r="S251" s="38">
        <f>+COUNTIFS(Манзилли!N:N,D251,Манзилли!S:S,$P$335,Манзилли!R:R,"Қарор")</f>
        <v>0</v>
      </c>
      <c r="T251" s="38">
        <f>+COUNTIFS(Манзилли!N:N,D251,Манзилли!S:S,$P$335,Манзилли!R:R,"Тўланди")</f>
        <v>0</v>
      </c>
      <c r="U251" s="38">
        <f>+COUNTIFS(Манзилли!N:N,D251,Манзилли!S:S,$U$335)</f>
        <v>16</v>
      </c>
      <c r="V251" s="38">
        <f>+COUNTIFS(Манзилли!N:N,D251,Манзилли!S:S,$U$335,Манзилли!R:R,"Рад")</f>
        <v>4</v>
      </c>
      <c r="W251" s="38">
        <f>+COUNTIFS(Манзилли!N:N,D251,Манзилли!S:S,$U$335,Манзилли!R:R,"Жараён")</f>
        <v>1</v>
      </c>
      <c r="X251" s="38">
        <f>+COUNTIFS(Манзилли!N:N,D251,Манзилли!S:S,$U$335,Манзилли!R:R,"Қарор")</f>
        <v>1</v>
      </c>
      <c r="Y251" s="38">
        <f>+COUNTIFS(Манзилли!N:N,D251,Манзилли!S:S,$U$335,Манзилли!R:R,"Тўланди")</f>
        <v>10</v>
      </c>
      <c r="Z251" s="38">
        <f>+COUNTIFS(Манзилли!N:N,D251,Манзилли!S:S,$Y$335)</f>
        <v>11</v>
      </c>
      <c r="AA251" s="38">
        <f>+COUNTIFS(Манзилли!N:N,D251,Манзилли!S:S,$Y$335,Манзилли!R:R,"Рад")</f>
        <v>1</v>
      </c>
      <c r="AB251" s="38">
        <f>+COUNTIFS(Манзилли!N:N,D251,Манзилли!S:S,$Y$335,Манзилли!R:R,"Жараён")</f>
        <v>1</v>
      </c>
      <c r="AC251" s="38">
        <f>+COUNTIFS(Манзилли!N:N,D251,Манзилли!S:S,$Y$335,Манзилли!R:R,"Қарор")</f>
        <v>1</v>
      </c>
      <c r="AD251" s="38">
        <f>+COUNTIFS(Манзилли!N:N,D251,Манзилли!S:S,$Y$335,Манзилли!R:R,"Тўланди")</f>
        <v>8</v>
      </c>
      <c r="AE251" s="38">
        <f>+COUNTIFS(Манзилли!N:N,D251,Манзилли!S:S,$AD$335)</f>
        <v>0</v>
      </c>
      <c r="AF251" s="38">
        <f>+COUNTIFS(Манзилли!N:N,D251,Манзилли!S:S,$AD$335,Манзилли!R:R,"Рад")</f>
        <v>0</v>
      </c>
      <c r="AG251" s="38">
        <f>+COUNTIFS(Манзилли!N:N,D251,Манзилли!S:S,$AD$335,Манзилли!R:R,"Жараён")</f>
        <v>0</v>
      </c>
      <c r="AH251" s="38">
        <f>+COUNTIFS(Манзилли!N:N,D251,Манзилли!S:S,$AD$335,Манзилли!R:R,"Қарор")</f>
        <v>0</v>
      </c>
      <c r="AI251" s="38">
        <f>+COUNTIFS(Манзилли!N:N,D251,Манзилли!S:S,$AD$335,Манзилли!R:R,"Тўланди")</f>
        <v>0</v>
      </c>
      <c r="AJ251" s="38">
        <f>+COUNTIFS(Манзилли!N:N,D251,Манзилли!S:S,$AJ$335)</f>
        <v>0</v>
      </c>
      <c r="AK251" s="38">
        <f>+COUNTIFS(Манзилли!N:N,D251,Манзилли!S:S,$AJ$335,Манзилли!R:R,"Рад")</f>
        <v>0</v>
      </c>
      <c r="AL251" s="38">
        <f>+COUNTIFS(Манзилли!N:N,D251,Манзилли!S:S,$AJ$335,Манзилли!R:R,"Жараён")</f>
        <v>0</v>
      </c>
      <c r="AM251" s="38">
        <f>+COUNTIFS(Манзилли!N:N,D251,Манзилли!S:S,$AJ$335,Манзилли!R:R,"Қарор")</f>
        <v>0</v>
      </c>
      <c r="AN251" s="38">
        <f>+COUNTIFS(Манзилли!N:N,D251,Манзилли!S:S,$AJ$335,Манзилли!R:R,"Тўланди")</f>
        <v>0</v>
      </c>
      <c r="AO251" s="38">
        <f>+COUNTIFS(Манзилли!N:N,D251,Манзилли!S:S,$AO$335)</f>
        <v>0</v>
      </c>
      <c r="AP251" s="38">
        <f>+COUNTIFS(Манзилли!N:N,D251,Манзилли!S:S,$AO$335,Манзилли!R:R,"Рад")</f>
        <v>0</v>
      </c>
      <c r="AQ251" s="38">
        <f>+COUNTIFS(Манзилли!N:N,D251,Манзилли!S:S,$AO$335,Манзилли!R:R,"Жараён")</f>
        <v>0</v>
      </c>
      <c r="AR251" s="38">
        <f>+COUNTIFS(Манзилли!N:N,D251,Манзилли!S:S,$AO$335,Манзилли!R:R,"Қарор")</f>
        <v>0</v>
      </c>
      <c r="AS251" s="38">
        <f>+COUNTIFS(Манзилли!N:N,D251,Манзилли!S:S,$AO$335,Манзилли!R:R,"Тўланди")</f>
        <v>0</v>
      </c>
      <c r="AT251" s="38">
        <f>+COUNTIFS(Манзилли!D:D,#REF!,Манзилли!I:I,$BD$335)</f>
        <v>0</v>
      </c>
      <c r="AU251" s="38">
        <f>+COUNTIFS(Манзилли!D:D,#REF!,Манзилли!I:I,$BD$335,Манзилли!H:H,"Рад")</f>
        <v>0</v>
      </c>
      <c r="AV251" s="38">
        <f>+COUNTIFS(Манзилли!D:D,#REF!,Манзилли!I:I,$BD$335,Манзилли!H:H,"Жараён")</f>
        <v>0</v>
      </c>
      <c r="AW251" s="38">
        <f>+COUNTIFS(Манзилли!D:D,#REF!,Манзилли!I:I,$BD$335,Манзилли!H:H,"Қарор")</f>
        <v>0</v>
      </c>
      <c r="AX251" s="38">
        <f>+COUNTIFS(Манзилли!D:D,#REF!,Манзилли!I:I,$BD$335,Манзилли!H:H,"Тўланди")</f>
        <v>0</v>
      </c>
      <c r="AY251" s="38">
        <f>+COUNTIFS(Манзилли!I:I,#REF!,Манзилли!N:N,$BD$335)</f>
        <v>0</v>
      </c>
      <c r="AZ251" s="38">
        <f>+COUNTIFS(Манзилли!I:I,#REF!,Манзилли!N:N,$BD$335,Манзилли!M:M,"Рад")</f>
        <v>0</v>
      </c>
      <c r="BA251" s="38">
        <f>+COUNTIFS(Манзилли!I:I,#REF!,Манзилли!N:N,$BD$335,Манзилли!M:M,"Жараён")</f>
        <v>0</v>
      </c>
      <c r="BB251" s="38">
        <f>+COUNTIFS(Манзилли!I:I,#REF!,Манзилли!N:N,$BD$335,Манзилли!M:M,"Қарор")</f>
        <v>0</v>
      </c>
      <c r="BC251" s="38">
        <f>+COUNTIFS(Манзилли!I:I,#REF!,Манзилли!N:N,$BD$335,Манзилли!M:M,"Тўланди")</f>
        <v>0</v>
      </c>
      <c r="BD251" s="38">
        <f>+COUNTIFS(Манзилли!N:N,D251,Манзилли!S:S,$BD$335)</f>
        <v>0</v>
      </c>
      <c r="BE251" s="38">
        <f>+COUNTIFS(Манзилли!N:N,D251,Манзилли!S:S,$BD$335,Манзилли!R:R,"Рад")</f>
        <v>0</v>
      </c>
      <c r="BF251" s="38">
        <f>+COUNTIFS(Манзилли!N:N,D251,Манзилли!S:S,$BD$335,Манзилли!R:R,"Жараён")</f>
        <v>0</v>
      </c>
      <c r="BG251" s="38">
        <f>+COUNTIFS(Манзилли!N:N,D251,Манзилли!S:S,$BD$335,Манзилли!R:R,"Қарор")</f>
        <v>0</v>
      </c>
      <c r="BH251" s="38">
        <f>+COUNTIFS(Манзилли!N:N,D251,Манзилли!S:S,$BD$335,Манзилли!R:R,"Тўланди")</f>
        <v>0</v>
      </c>
      <c r="BI251" s="38">
        <f>+COUNTIFS(Манзилли!N:N,D251,Манзилли!S:S,$BI$335)</f>
        <v>0</v>
      </c>
      <c r="BJ251" s="38">
        <f>+COUNTIFS(Манзилли!N:N,D251,Манзилли!S:S,$BI$335,Манзилли!R:R,"Рад")</f>
        <v>0</v>
      </c>
      <c r="BK251" s="38">
        <f>+COUNTIFS(Манзилли!N:N,D251,Манзилли!S:S,$BI$335,Манзилли!R:R,"Жараён")</f>
        <v>0</v>
      </c>
      <c r="BL251" s="41">
        <f>+COUNTIFS(Манзилли!N:N,D251,Манзилли!S:S,$BI$335,Манзилли!R:R,"Қарор")</f>
        <v>0</v>
      </c>
      <c r="BM251" s="39">
        <f>+COUNTIFS(Манзилли!N:N,D251,Манзилли!S:S,$BI$335,Манзилли!R:R,"Тўланди")</f>
        <v>0</v>
      </c>
    </row>
    <row r="252" spans="1:65" ht="49.5" hidden="1" customHeight="1" x14ac:dyDescent="0.25">
      <c r="A252" s="67">
        <v>246</v>
      </c>
      <c r="B252" s="68" t="s">
        <v>19076</v>
      </c>
      <c r="C252" s="72" t="s">
        <v>1725</v>
      </c>
      <c r="D252" s="76">
        <v>41205782380068</v>
      </c>
      <c r="E252" s="37">
        <f t="shared" si="21"/>
        <v>25</v>
      </c>
      <c r="F252" s="38">
        <f t="shared" si="22"/>
        <v>12</v>
      </c>
      <c r="G252" s="38">
        <f t="shared" si="23"/>
        <v>0</v>
      </c>
      <c r="H252" s="38">
        <f t="shared" si="24"/>
        <v>0</v>
      </c>
      <c r="I252" s="38">
        <f t="shared" si="25"/>
        <v>0</v>
      </c>
      <c r="J252" s="39">
        <f t="shared" si="26"/>
        <v>13</v>
      </c>
      <c r="K252" s="40">
        <f>+COUNTIFS(Манзилли!N:N,D252,Манзилли!S:S,$K$335)</f>
        <v>1</v>
      </c>
      <c r="L252" s="38">
        <f>+COUNTIFS(Манзилли!N:N,D252,Манзилли!S:S,$K$335,Манзилли!R:R,"Рад")</f>
        <v>1</v>
      </c>
      <c r="M252" s="38">
        <f>+COUNTIFS(Манзилли!N:N,D252,Манзилли!S:S,$K$335,Манзилли!R:R,"Жараён")</f>
        <v>0</v>
      </c>
      <c r="N252" s="38">
        <f>+COUNTIFS(Манзилли!N:N,D252,Манзилли!S:S,$K$335,Манзилли!R:R,"Қарор")</f>
        <v>0</v>
      </c>
      <c r="O252" s="38">
        <f>+COUNTIFS(Манзилли!N:N,D252,Манзилли!S:S,$K$335,Манзилли!R:R,"Тўланди")</f>
        <v>0</v>
      </c>
      <c r="P252" s="38">
        <f>+COUNTIFS(Манзилли!N:N,D252,Манзилли!S:S,$P$335)</f>
        <v>1</v>
      </c>
      <c r="Q252" s="38">
        <f>+COUNTIFS(Манзилли!N:N,D252,Манзилли!S:S,$P$335,Манзилли!R:R,"Рад")</f>
        <v>0</v>
      </c>
      <c r="R252" s="38">
        <f>+COUNTIFS(Манзилли!N:N,D252,Манзилли!S:S,$P$335,Манзилли!R:R,"Жараён")</f>
        <v>0</v>
      </c>
      <c r="S252" s="38">
        <f>+COUNTIFS(Манзилли!N:N,D252,Манзилли!S:S,$P$335,Манзилли!R:R,"Қарор")</f>
        <v>0</v>
      </c>
      <c r="T252" s="38">
        <f>+COUNTIFS(Манзилли!N:N,D252,Манзилли!S:S,$P$335,Манзилли!R:R,"Тўланди")</f>
        <v>1</v>
      </c>
      <c r="U252" s="38">
        <f>+COUNTIFS(Манзилли!N:N,D252,Манзилли!S:S,$U$335)</f>
        <v>16</v>
      </c>
      <c r="V252" s="38">
        <f>+COUNTIFS(Манзилли!N:N,D252,Манзилли!S:S,$U$335,Манзилли!R:R,"Рад")</f>
        <v>8</v>
      </c>
      <c r="W252" s="38">
        <f>+COUNTIFS(Манзилли!N:N,D252,Манзилли!S:S,$U$335,Манзилли!R:R,"Жараён")</f>
        <v>0</v>
      </c>
      <c r="X252" s="38">
        <f>+COUNTIFS(Манзилли!N:N,D252,Манзилли!S:S,$U$335,Манзилли!R:R,"Қарор")</f>
        <v>0</v>
      </c>
      <c r="Y252" s="38">
        <f>+COUNTIFS(Манзилли!N:N,D252,Манзилли!S:S,$U$335,Манзилли!R:R,"Тўланди")</f>
        <v>8</v>
      </c>
      <c r="Z252" s="38">
        <f>+COUNTIFS(Манзилли!N:N,D252,Манзилли!S:S,$Y$335)</f>
        <v>7</v>
      </c>
      <c r="AA252" s="38">
        <f>+COUNTIFS(Манзилли!N:N,D252,Манзилли!S:S,$Y$335,Манзилли!R:R,"Рад")</f>
        <v>3</v>
      </c>
      <c r="AB252" s="38">
        <f>+COUNTIFS(Манзилли!N:N,D252,Манзилли!S:S,$Y$335,Манзилли!R:R,"Жараён")</f>
        <v>0</v>
      </c>
      <c r="AC252" s="38">
        <f>+COUNTIFS(Манзилли!N:N,D252,Манзилли!S:S,$Y$335,Манзилли!R:R,"Қарор")</f>
        <v>0</v>
      </c>
      <c r="AD252" s="38">
        <f>+COUNTIFS(Манзилли!N:N,D252,Манзилли!S:S,$Y$335,Манзилли!R:R,"Тўланди")</f>
        <v>4</v>
      </c>
      <c r="AE252" s="38">
        <f>+COUNTIFS(Манзилли!N:N,D252,Манзилли!S:S,$AD$335)</f>
        <v>0</v>
      </c>
      <c r="AF252" s="38">
        <f>+COUNTIFS(Манзилли!N:N,D252,Манзилли!S:S,$AD$335,Манзилли!R:R,"Рад")</f>
        <v>0</v>
      </c>
      <c r="AG252" s="38">
        <f>+COUNTIFS(Манзилли!N:N,D252,Манзилли!S:S,$AD$335,Манзилли!R:R,"Жараён")</f>
        <v>0</v>
      </c>
      <c r="AH252" s="38">
        <f>+COUNTIFS(Манзилли!N:N,D252,Манзилли!S:S,$AD$335,Манзилли!R:R,"Қарор")</f>
        <v>0</v>
      </c>
      <c r="AI252" s="38">
        <f>+COUNTIFS(Манзилли!N:N,D252,Манзилли!S:S,$AD$335,Манзилли!R:R,"Тўланди")</f>
        <v>0</v>
      </c>
      <c r="AJ252" s="38">
        <f>+COUNTIFS(Манзилли!N:N,D252,Манзилли!S:S,$AJ$335)</f>
        <v>0</v>
      </c>
      <c r="AK252" s="38">
        <f>+COUNTIFS(Манзилли!N:N,D252,Манзилли!S:S,$AJ$335,Манзилли!R:R,"Рад")</f>
        <v>0</v>
      </c>
      <c r="AL252" s="38">
        <f>+COUNTIFS(Манзилли!N:N,D252,Манзилли!S:S,$AJ$335,Манзилли!R:R,"Жараён")</f>
        <v>0</v>
      </c>
      <c r="AM252" s="38">
        <f>+COUNTIFS(Манзилли!N:N,D252,Манзилли!S:S,$AJ$335,Манзилли!R:R,"Қарор")</f>
        <v>0</v>
      </c>
      <c r="AN252" s="38">
        <f>+COUNTIFS(Манзилли!N:N,D252,Манзилли!S:S,$AJ$335,Манзилли!R:R,"Тўланди")</f>
        <v>0</v>
      </c>
      <c r="AO252" s="38">
        <f>+COUNTIFS(Манзилли!N:N,D252,Манзилли!S:S,$AO$335)</f>
        <v>0</v>
      </c>
      <c r="AP252" s="38">
        <f>+COUNTIFS(Манзилли!N:N,D252,Манзилли!S:S,$AO$335,Манзилли!R:R,"Рад")</f>
        <v>0</v>
      </c>
      <c r="AQ252" s="38">
        <f>+COUNTIFS(Манзилли!N:N,D252,Манзилли!S:S,$AO$335,Манзилли!R:R,"Жараён")</f>
        <v>0</v>
      </c>
      <c r="AR252" s="38">
        <f>+COUNTIFS(Манзилли!N:N,D252,Манзилли!S:S,$AO$335,Манзилли!R:R,"Қарор")</f>
        <v>0</v>
      </c>
      <c r="AS252" s="38">
        <f>+COUNTIFS(Манзилли!N:N,D252,Манзилли!S:S,$AO$335,Манзилли!R:R,"Тўланди")</f>
        <v>0</v>
      </c>
      <c r="AT252" s="38">
        <f>+COUNTIFS(Манзилли!D:D,#REF!,Манзилли!I:I,$BD$335)</f>
        <v>0</v>
      </c>
      <c r="AU252" s="38">
        <f>+COUNTIFS(Манзилли!D:D,#REF!,Манзилли!I:I,$BD$335,Манзилли!H:H,"Рад")</f>
        <v>0</v>
      </c>
      <c r="AV252" s="38">
        <f>+COUNTIFS(Манзилли!D:D,#REF!,Манзилли!I:I,$BD$335,Манзилли!H:H,"Жараён")</f>
        <v>0</v>
      </c>
      <c r="AW252" s="38">
        <f>+COUNTIFS(Манзилли!D:D,#REF!,Манзилли!I:I,$BD$335,Манзилли!H:H,"Қарор")</f>
        <v>0</v>
      </c>
      <c r="AX252" s="38">
        <f>+COUNTIFS(Манзилли!D:D,#REF!,Манзилли!I:I,$BD$335,Манзилли!H:H,"Тўланди")</f>
        <v>0</v>
      </c>
      <c r="AY252" s="38">
        <f>+COUNTIFS(Манзилли!I:I,#REF!,Манзилли!N:N,$BD$335)</f>
        <v>0</v>
      </c>
      <c r="AZ252" s="38">
        <f>+COUNTIFS(Манзилли!I:I,#REF!,Манзилли!N:N,$BD$335,Манзилли!M:M,"Рад")</f>
        <v>0</v>
      </c>
      <c r="BA252" s="38">
        <f>+COUNTIFS(Манзилли!I:I,#REF!,Манзилли!N:N,$BD$335,Манзилли!M:M,"Жараён")</f>
        <v>0</v>
      </c>
      <c r="BB252" s="38">
        <f>+COUNTIFS(Манзилли!I:I,#REF!,Манзилли!N:N,$BD$335,Манзилли!M:M,"Қарор")</f>
        <v>0</v>
      </c>
      <c r="BC252" s="38">
        <f>+COUNTIFS(Манзилли!I:I,#REF!,Манзилли!N:N,$BD$335,Манзилли!M:M,"Тўланди")</f>
        <v>0</v>
      </c>
      <c r="BD252" s="38">
        <f>+COUNTIFS(Манзилли!N:N,D252,Манзилли!S:S,$BD$335)</f>
        <v>0</v>
      </c>
      <c r="BE252" s="38">
        <f>+COUNTIFS(Манзилли!N:N,D252,Манзилли!S:S,$BD$335,Манзилли!R:R,"Рад")</f>
        <v>0</v>
      </c>
      <c r="BF252" s="38">
        <f>+COUNTIFS(Манзилли!N:N,D252,Манзилли!S:S,$BD$335,Манзилли!R:R,"Жараён")</f>
        <v>0</v>
      </c>
      <c r="BG252" s="38">
        <f>+COUNTIFS(Манзилли!N:N,D252,Манзилли!S:S,$BD$335,Манзилли!R:R,"Қарор")</f>
        <v>0</v>
      </c>
      <c r="BH252" s="38">
        <f>+COUNTIFS(Манзилли!N:N,D252,Манзилли!S:S,$BD$335,Манзилли!R:R,"Тўланди")</f>
        <v>0</v>
      </c>
      <c r="BI252" s="38">
        <f>+COUNTIFS(Манзилли!N:N,D252,Манзилли!S:S,$BI$335)</f>
        <v>0</v>
      </c>
      <c r="BJ252" s="38">
        <f>+COUNTIFS(Манзилли!N:N,D252,Манзилли!S:S,$BI$335,Манзилли!R:R,"Рад")</f>
        <v>0</v>
      </c>
      <c r="BK252" s="38">
        <f>+COUNTIFS(Манзилли!N:N,D252,Манзилли!S:S,$BI$335,Манзилли!R:R,"Жараён")</f>
        <v>0</v>
      </c>
      <c r="BL252" s="41">
        <f>+COUNTIFS(Манзилли!N:N,D252,Манзилли!S:S,$BI$335,Манзилли!R:R,"Қарор")</f>
        <v>0</v>
      </c>
      <c r="BM252" s="39">
        <f>+COUNTIFS(Манзилли!N:N,D252,Манзилли!S:S,$BI$335,Манзилли!R:R,"Тўланди")</f>
        <v>0</v>
      </c>
    </row>
    <row r="253" spans="1:65" ht="49.5" hidden="1" customHeight="1" x14ac:dyDescent="0.25">
      <c r="A253" s="67">
        <v>247</v>
      </c>
      <c r="B253" s="68" t="s">
        <v>19076</v>
      </c>
      <c r="C253" s="72" t="s">
        <v>22778</v>
      </c>
      <c r="D253" s="76">
        <v>40109995830165</v>
      </c>
      <c r="E253" s="37">
        <f t="shared" si="21"/>
        <v>11</v>
      </c>
      <c r="F253" s="38">
        <f t="shared" si="22"/>
        <v>1</v>
      </c>
      <c r="G253" s="38">
        <f t="shared" si="23"/>
        <v>0</v>
      </c>
      <c r="H253" s="38">
        <f t="shared" si="24"/>
        <v>3</v>
      </c>
      <c r="I253" s="38">
        <f t="shared" si="25"/>
        <v>0</v>
      </c>
      <c r="J253" s="39">
        <f t="shared" si="26"/>
        <v>9</v>
      </c>
      <c r="K253" s="40">
        <f>+COUNTIFS(Манзилли!N:N,D253,Манзилли!S:S,$K$335)</f>
        <v>1</v>
      </c>
      <c r="L253" s="38">
        <f>+COUNTIFS(Манзилли!N:N,D253,Манзилли!S:S,$K$335,Манзилли!R:R,"Рад")</f>
        <v>1</v>
      </c>
      <c r="M253" s="38">
        <f>+COUNTIFS(Манзилли!N:N,D253,Манзилли!S:S,$K$335,Манзилли!R:R,"Жараён")</f>
        <v>0</v>
      </c>
      <c r="N253" s="38">
        <f>+COUNTIFS(Манзилли!N:N,D253,Манзилли!S:S,$K$335,Манзилли!R:R,"Қарор")</f>
        <v>0</v>
      </c>
      <c r="O253" s="38">
        <f>+COUNTIFS(Манзилли!N:N,D253,Манзилли!S:S,$K$335,Манзилли!R:R,"Тўланди")</f>
        <v>0</v>
      </c>
      <c r="P253" s="38">
        <f>+COUNTIFS(Манзилли!N:N,D253,Манзилли!S:S,$P$335)</f>
        <v>0</v>
      </c>
      <c r="Q253" s="38">
        <f>+COUNTIFS(Манзилли!N:N,D253,Манзилли!S:S,$P$335,Манзилли!R:R,"Рад")</f>
        <v>0</v>
      </c>
      <c r="R253" s="38">
        <f>+COUNTIFS(Манзилли!N:N,D253,Манзилли!S:S,$P$335,Манзилли!R:R,"Жараён")</f>
        <v>0</v>
      </c>
      <c r="S253" s="38">
        <f>+COUNTIFS(Манзилли!N:N,D253,Манзилли!S:S,$P$335,Манзилли!R:R,"Қарор")</f>
        <v>0</v>
      </c>
      <c r="T253" s="38">
        <f>+COUNTIFS(Манзилли!N:N,D253,Манзилли!S:S,$P$335,Манзилли!R:R,"Тўланди")</f>
        <v>0</v>
      </c>
      <c r="U253" s="38">
        <f>+COUNTIFS(Манзилли!N:N,D253,Манзилли!S:S,$U$335)</f>
        <v>6</v>
      </c>
      <c r="V253" s="38">
        <f>+COUNTIFS(Манзилли!N:N,D253,Манзилли!S:S,$U$335,Манзилли!R:R,"Рад")</f>
        <v>0</v>
      </c>
      <c r="W253" s="38">
        <f>+COUNTIFS(Манзилли!N:N,D253,Манзилли!S:S,$U$335,Манзилли!R:R,"Жараён")</f>
        <v>0</v>
      </c>
      <c r="X253" s="38">
        <f>+COUNTIFS(Манзилли!N:N,D253,Манзилли!S:S,$U$335,Манзилли!R:R,"Қарор")</f>
        <v>0</v>
      </c>
      <c r="Y253" s="38">
        <f>+COUNTIFS(Манзилли!N:N,D253,Манзилли!S:S,$U$335,Манзилли!R:R,"Тўланди")</f>
        <v>6</v>
      </c>
      <c r="Z253" s="38">
        <f>+COUNTIFS(Манзилли!N:N,D253,Манзилли!S:S,$Y$335)</f>
        <v>2</v>
      </c>
      <c r="AA253" s="38">
        <f>+COUNTIFS(Манзилли!N:N,D253,Манзилли!S:S,$Y$335,Манзилли!R:R,"Рад")</f>
        <v>0</v>
      </c>
      <c r="AB253" s="38">
        <f>+COUNTIFS(Манзилли!N:N,D253,Манзилли!S:S,$Y$335,Манзилли!R:R,"Жараён")</f>
        <v>0</v>
      </c>
      <c r="AC253" s="38">
        <f>+COUNTIFS(Манзилли!N:N,D253,Манзилли!S:S,$Y$335,Манзилли!R:R,"Қарор")</f>
        <v>1</v>
      </c>
      <c r="AD253" s="38">
        <f>+COUNTIFS(Манзилли!N:N,D253,Манзилли!S:S,$Y$335,Манзилли!R:R,"Тўланди")</f>
        <v>1</v>
      </c>
      <c r="AE253" s="38">
        <f>+COUNTIFS(Манзилли!N:N,D253,Манзилли!S:S,$AD$335)</f>
        <v>0</v>
      </c>
      <c r="AF253" s="38">
        <f>+COUNTIFS(Манзилли!N:N,D253,Манзилли!S:S,$AD$335,Манзилли!R:R,"Рад")</f>
        <v>0</v>
      </c>
      <c r="AG253" s="38">
        <f>+COUNTIFS(Манзилли!N:N,D253,Манзилли!S:S,$AD$335,Манзилли!R:R,"Жараён")</f>
        <v>0</v>
      </c>
      <c r="AH253" s="38">
        <f>+COUNTIFS(Манзилли!N:N,D253,Манзилли!S:S,$AD$335,Манзилли!R:R,"Қарор")</f>
        <v>0</v>
      </c>
      <c r="AI253" s="38">
        <f>+COUNTIFS(Манзилли!N:N,D253,Манзилли!S:S,$AD$335,Манзилли!R:R,"Тўланди")</f>
        <v>0</v>
      </c>
      <c r="AJ253" s="38">
        <f>+COUNTIFS(Манзилли!N:N,D253,Манзилли!S:S,$AJ$335)</f>
        <v>0</v>
      </c>
      <c r="AK253" s="38">
        <f>+COUNTIFS(Манзилли!N:N,D253,Манзилли!S:S,$AJ$335,Манзилли!R:R,"Рад")</f>
        <v>0</v>
      </c>
      <c r="AL253" s="38">
        <f>+COUNTIFS(Манзилли!N:N,D253,Манзилли!S:S,$AJ$335,Манзилли!R:R,"Жараён")</f>
        <v>0</v>
      </c>
      <c r="AM253" s="38">
        <f>+COUNTIFS(Манзилли!N:N,D253,Манзилли!S:S,$AJ$335,Манзилли!R:R,"Қарор")</f>
        <v>0</v>
      </c>
      <c r="AN253" s="38">
        <f>+COUNTIFS(Манзилли!N:N,D253,Манзилли!S:S,$AJ$335,Манзилли!R:R,"Тўланди")</f>
        <v>0</v>
      </c>
      <c r="AO253" s="38">
        <f>+COUNTIFS(Манзилли!N:N,D253,Манзилли!S:S,$AO$335)</f>
        <v>0</v>
      </c>
      <c r="AP253" s="38">
        <f>+COUNTIFS(Манзилли!N:N,D253,Манзилли!S:S,$AO$335,Манзилли!R:R,"Рад")</f>
        <v>0</v>
      </c>
      <c r="AQ253" s="38">
        <f>+COUNTIFS(Манзилли!N:N,D253,Манзилли!S:S,$AO$335,Манзилли!R:R,"Жараён")</f>
        <v>0</v>
      </c>
      <c r="AR253" s="38">
        <f>+COUNTIFS(Манзилли!N:N,D253,Манзилли!S:S,$AO$335,Манзилли!R:R,"Қарор")</f>
        <v>0</v>
      </c>
      <c r="AS253" s="38">
        <f>+COUNTIFS(Манзилли!N:N,D253,Манзилли!S:S,$AO$335,Манзилли!R:R,"Тўланди")</f>
        <v>0</v>
      </c>
      <c r="AT253" s="38">
        <f>+COUNTIFS(Манзилли!D:D,#REF!,Манзилли!I:I,$BD$335)</f>
        <v>0</v>
      </c>
      <c r="AU253" s="38">
        <f>+COUNTIFS(Манзилли!D:D,#REF!,Манзилли!I:I,$BD$335,Манзилли!H:H,"Рад")</f>
        <v>0</v>
      </c>
      <c r="AV253" s="38">
        <f>+COUNTIFS(Манзилли!D:D,#REF!,Манзилли!I:I,$BD$335,Манзилли!H:H,"Жараён")</f>
        <v>0</v>
      </c>
      <c r="AW253" s="38">
        <f>+COUNTIFS(Манзилли!D:D,#REF!,Манзилли!I:I,$BD$335,Манзилли!H:H,"Қарор")</f>
        <v>0</v>
      </c>
      <c r="AX253" s="38">
        <f>+COUNTIFS(Манзилли!D:D,#REF!,Манзилли!I:I,$BD$335,Манзилли!H:H,"Тўланди")</f>
        <v>0</v>
      </c>
      <c r="AY253" s="38">
        <f>+COUNTIFS(Манзилли!I:I,#REF!,Манзилли!N:N,$BD$335)</f>
        <v>0</v>
      </c>
      <c r="AZ253" s="38">
        <f>+COUNTIFS(Манзилли!I:I,#REF!,Манзилли!N:N,$BD$335,Манзилли!M:M,"Рад")</f>
        <v>0</v>
      </c>
      <c r="BA253" s="38">
        <f>+COUNTIFS(Манзилли!I:I,#REF!,Манзилли!N:N,$BD$335,Манзилли!M:M,"Жараён")</f>
        <v>0</v>
      </c>
      <c r="BB253" s="38">
        <f>+COUNTIFS(Манзилли!I:I,#REF!,Манзилли!N:N,$BD$335,Манзилли!M:M,"Қарор")</f>
        <v>0</v>
      </c>
      <c r="BC253" s="38">
        <f>+COUNTIFS(Манзилли!I:I,#REF!,Манзилли!N:N,$BD$335,Манзилли!M:M,"Тўланди")</f>
        <v>0</v>
      </c>
      <c r="BD253" s="38">
        <f>+COUNTIFS(Манзилли!N:N,D253,Манзилли!S:S,$BD$335)</f>
        <v>2</v>
      </c>
      <c r="BE253" s="38">
        <f>+COUNTIFS(Манзилли!N:N,D253,Манзилли!S:S,$BD$335,Манзилли!R:R,"Рад")</f>
        <v>0</v>
      </c>
      <c r="BF253" s="38">
        <f>+COUNTIFS(Манзилли!N:N,D253,Манзилли!S:S,$BD$335,Манзилли!R:R,"Жараён")</f>
        <v>0</v>
      </c>
      <c r="BG253" s="38">
        <f>+COUNTIFS(Манзилли!N:N,D253,Манзилли!S:S,$BD$335,Манзилли!R:R,"Қарор")</f>
        <v>2</v>
      </c>
      <c r="BH253" s="38">
        <f>+COUNTIFS(Манзилли!N:N,D253,Манзилли!S:S,$BD$335,Манзилли!R:R,"Тўланди")</f>
        <v>0</v>
      </c>
      <c r="BI253" s="38">
        <f>+COUNTIFS(Манзилли!N:N,D253,Манзилли!S:S,$BI$335)</f>
        <v>0</v>
      </c>
      <c r="BJ253" s="38">
        <f>+COUNTIFS(Манзилли!N:N,D253,Манзилли!S:S,$BI$335,Манзилли!R:R,"Рад")</f>
        <v>0</v>
      </c>
      <c r="BK253" s="38">
        <f>+COUNTIFS(Манзилли!N:N,D253,Манзилли!S:S,$BI$335,Манзилли!R:R,"Жараён")</f>
        <v>0</v>
      </c>
      <c r="BL253" s="41">
        <f>+COUNTIFS(Манзилли!N:N,D253,Манзилли!S:S,$BI$335,Манзилли!R:R,"Қарор")</f>
        <v>0</v>
      </c>
      <c r="BM253" s="39">
        <f>+COUNTIFS(Манзилли!N:N,D253,Манзилли!S:S,$BI$335,Манзилли!R:R,"Тўланди")</f>
        <v>0</v>
      </c>
    </row>
    <row r="254" spans="1:65" ht="49.5" hidden="1" customHeight="1" x14ac:dyDescent="0.25">
      <c r="A254" s="67">
        <v>248</v>
      </c>
      <c r="B254" s="68" t="s">
        <v>19076</v>
      </c>
      <c r="C254" s="72" t="s">
        <v>163</v>
      </c>
      <c r="D254" s="76">
        <v>32501995830056</v>
      </c>
      <c r="E254" s="37">
        <f t="shared" si="21"/>
        <v>25</v>
      </c>
      <c r="F254" s="38">
        <f t="shared" si="22"/>
        <v>13</v>
      </c>
      <c r="G254" s="38">
        <f t="shared" si="23"/>
        <v>2</v>
      </c>
      <c r="H254" s="38">
        <f t="shared" si="24"/>
        <v>2</v>
      </c>
      <c r="I254" s="38">
        <f t="shared" si="25"/>
        <v>8</v>
      </c>
      <c r="J254" s="39">
        <f t="shared" si="26"/>
        <v>13</v>
      </c>
      <c r="K254" s="40">
        <f>+COUNTIFS(Манзилли!N:N,D254,Манзилли!S:S,$K$335)</f>
        <v>2</v>
      </c>
      <c r="L254" s="38">
        <f>+COUNTIFS(Манзилли!N:N,D254,Манзилли!S:S,$K$335,Манзилли!R:R,"Рад")</f>
        <v>2</v>
      </c>
      <c r="M254" s="38">
        <f>+COUNTIFS(Манзилли!N:N,D254,Манзилли!S:S,$K$335,Манзилли!R:R,"Жараён")</f>
        <v>0</v>
      </c>
      <c r="N254" s="38">
        <f>+COUNTIFS(Манзилли!N:N,D254,Манзилли!S:S,$K$335,Манзилли!R:R,"Қарор")</f>
        <v>0</v>
      </c>
      <c r="O254" s="38">
        <f>+COUNTIFS(Манзилли!N:N,D254,Манзилли!S:S,$K$335,Манзилли!R:R,"Тўланди")</f>
        <v>0</v>
      </c>
      <c r="P254" s="38">
        <f>+COUNTIFS(Манзилли!N:N,D254,Манзилли!S:S,$P$335)</f>
        <v>2</v>
      </c>
      <c r="Q254" s="38">
        <f>+COUNTIFS(Манзилли!N:N,D254,Манзилли!S:S,$P$335,Манзилли!R:R,"Рад")</f>
        <v>0</v>
      </c>
      <c r="R254" s="38">
        <f>+COUNTIFS(Манзилли!N:N,D254,Манзилли!S:S,$P$335,Манзилли!R:R,"Жараён")</f>
        <v>2</v>
      </c>
      <c r="S254" s="38">
        <f>+COUNTIFS(Манзилли!N:N,D254,Манзилли!S:S,$P$335,Манзилли!R:R,"Қарор")</f>
        <v>0</v>
      </c>
      <c r="T254" s="38">
        <f>+COUNTIFS(Манзилли!N:N,D254,Манзилли!S:S,$P$335,Манзилли!R:R,"Тўланди")</f>
        <v>0</v>
      </c>
      <c r="U254" s="38">
        <f>+COUNTIFS(Манзилли!N:N,D254,Манзилли!S:S,$U$335)</f>
        <v>16</v>
      </c>
      <c r="V254" s="38">
        <f>+COUNTIFS(Манзилли!N:N,D254,Манзилли!S:S,$U$335,Манзилли!R:R,"Рад")</f>
        <v>7</v>
      </c>
      <c r="W254" s="38">
        <f>+COUNTIFS(Манзилли!N:N,D254,Манзилли!S:S,$U$335,Манзилли!R:R,"Жараён")</f>
        <v>0</v>
      </c>
      <c r="X254" s="38">
        <f>+COUNTIFS(Манзилли!N:N,D254,Манзилли!S:S,$U$335,Манзилли!R:R,"Қарор")</f>
        <v>1</v>
      </c>
      <c r="Y254" s="38">
        <f>+COUNTIFS(Манзилли!N:N,D254,Манзилли!S:S,$U$335,Манзилли!R:R,"Тўланди")</f>
        <v>8</v>
      </c>
      <c r="Z254" s="38">
        <f>+COUNTIFS(Манзилли!N:N,D254,Манзилли!S:S,$Y$335)</f>
        <v>0</v>
      </c>
      <c r="AA254" s="38">
        <f>+COUNTIFS(Манзилли!N:N,D254,Манзилли!S:S,$Y$335,Манзилли!R:R,"Рад")</f>
        <v>0</v>
      </c>
      <c r="AB254" s="38">
        <f>+COUNTIFS(Манзилли!N:N,D254,Манзилли!S:S,$Y$335,Манзилли!R:R,"Жараён")</f>
        <v>0</v>
      </c>
      <c r="AC254" s="38">
        <f>+COUNTIFS(Манзилли!N:N,D254,Манзилли!S:S,$Y$335,Манзилли!R:R,"Қарор")</f>
        <v>0</v>
      </c>
      <c r="AD254" s="38">
        <f>+COUNTIFS(Манзилли!N:N,D254,Манзилли!S:S,$Y$335,Манзилли!R:R,"Тўланди")</f>
        <v>0</v>
      </c>
      <c r="AE254" s="38">
        <f>+COUNTIFS(Манзилли!N:N,D254,Манзилли!S:S,$AD$335)</f>
        <v>0</v>
      </c>
      <c r="AF254" s="38">
        <f>+COUNTIFS(Манзилли!N:N,D254,Манзилли!S:S,$AD$335,Манзилли!R:R,"Рад")</f>
        <v>0</v>
      </c>
      <c r="AG254" s="38">
        <f>+COUNTIFS(Манзилли!N:N,D254,Манзилли!S:S,$AD$335,Манзилли!R:R,"Жараён")</f>
        <v>0</v>
      </c>
      <c r="AH254" s="38">
        <f>+COUNTIFS(Манзилли!N:N,D254,Манзилли!S:S,$AD$335,Манзилли!R:R,"Қарор")</f>
        <v>0</v>
      </c>
      <c r="AI254" s="38">
        <f>+COUNTIFS(Манзилли!N:N,D254,Манзилли!S:S,$AD$335,Манзилли!R:R,"Тўланди")</f>
        <v>0</v>
      </c>
      <c r="AJ254" s="38">
        <f>+COUNTIFS(Манзилли!N:N,D254,Манзилли!S:S,$AJ$335)</f>
        <v>0</v>
      </c>
      <c r="AK254" s="38">
        <f>+COUNTIFS(Манзилли!N:N,D254,Манзилли!S:S,$AJ$335,Манзилли!R:R,"Рад")</f>
        <v>0</v>
      </c>
      <c r="AL254" s="38">
        <f>+COUNTIFS(Манзилли!N:N,D254,Манзилли!S:S,$AJ$335,Манзилли!R:R,"Жараён")</f>
        <v>0</v>
      </c>
      <c r="AM254" s="38">
        <f>+COUNTIFS(Манзилли!N:N,D254,Манзилли!S:S,$AJ$335,Манзилли!R:R,"Қарор")</f>
        <v>0</v>
      </c>
      <c r="AN254" s="38">
        <f>+COUNTIFS(Манзилли!N:N,D254,Манзилли!S:S,$AJ$335,Манзилли!R:R,"Тўланди")</f>
        <v>0</v>
      </c>
      <c r="AO254" s="38">
        <f>+COUNTIFS(Манзилли!N:N,D254,Манзилли!S:S,$AO$335)</f>
        <v>0</v>
      </c>
      <c r="AP254" s="38">
        <f>+COUNTIFS(Манзилли!N:N,D254,Манзилли!S:S,$AO$335,Манзилли!R:R,"Рад")</f>
        <v>0</v>
      </c>
      <c r="AQ254" s="38">
        <f>+COUNTIFS(Манзилли!N:N,D254,Манзилли!S:S,$AO$335,Манзилли!R:R,"Жараён")</f>
        <v>0</v>
      </c>
      <c r="AR254" s="38">
        <f>+COUNTIFS(Манзилли!N:N,D254,Манзилли!S:S,$AO$335,Манзилли!R:R,"Қарор")</f>
        <v>0</v>
      </c>
      <c r="AS254" s="38">
        <f>+COUNTIFS(Манзилли!N:N,D254,Манзилли!S:S,$AO$335,Манзилли!R:R,"Тўланди")</f>
        <v>0</v>
      </c>
      <c r="AT254" s="38">
        <f>+COUNTIFS(Манзилли!D:D,#REF!,Манзилли!I:I,$BD$335)</f>
        <v>0</v>
      </c>
      <c r="AU254" s="38">
        <f>+COUNTIFS(Манзилли!D:D,#REF!,Манзилли!I:I,$BD$335,Манзилли!H:H,"Рад")</f>
        <v>0</v>
      </c>
      <c r="AV254" s="38">
        <f>+COUNTIFS(Манзилли!D:D,#REF!,Манзилли!I:I,$BD$335,Манзилли!H:H,"Жараён")</f>
        <v>0</v>
      </c>
      <c r="AW254" s="38">
        <f>+COUNTIFS(Манзилли!D:D,#REF!,Манзилли!I:I,$BD$335,Манзилли!H:H,"Қарор")</f>
        <v>0</v>
      </c>
      <c r="AX254" s="38">
        <f>+COUNTIFS(Манзилли!D:D,#REF!,Манзилли!I:I,$BD$335,Манзилли!H:H,"Тўланди")</f>
        <v>0</v>
      </c>
      <c r="AY254" s="38">
        <f>+COUNTIFS(Манзилли!I:I,#REF!,Манзилли!N:N,$BD$335)</f>
        <v>0</v>
      </c>
      <c r="AZ254" s="38">
        <f>+COUNTIFS(Манзилли!I:I,#REF!,Манзилли!N:N,$BD$335,Манзилли!M:M,"Рад")</f>
        <v>0</v>
      </c>
      <c r="BA254" s="38">
        <f>+COUNTIFS(Манзилли!I:I,#REF!,Манзилли!N:N,$BD$335,Манзилли!M:M,"Жараён")</f>
        <v>0</v>
      </c>
      <c r="BB254" s="38">
        <f>+COUNTIFS(Манзилли!I:I,#REF!,Манзилли!N:N,$BD$335,Манзилли!M:M,"Қарор")</f>
        <v>0</v>
      </c>
      <c r="BC254" s="38">
        <f>+COUNTIFS(Манзилли!I:I,#REF!,Манзилли!N:N,$BD$335,Манзилли!M:M,"Тўланди")</f>
        <v>0</v>
      </c>
      <c r="BD254" s="38">
        <f>+COUNTIFS(Манзилли!N:N,D254,Манзилли!S:S,$BD$335)</f>
        <v>5</v>
      </c>
      <c r="BE254" s="38">
        <f>+COUNTIFS(Манзилли!N:N,D254,Манзилли!S:S,$BD$335,Манзилли!R:R,"Рад")</f>
        <v>4</v>
      </c>
      <c r="BF254" s="38">
        <f>+COUNTIFS(Манзилли!N:N,D254,Манзилли!S:S,$BD$335,Манзилли!R:R,"Жараён")</f>
        <v>0</v>
      </c>
      <c r="BG254" s="38">
        <f>+COUNTIFS(Манзилли!N:N,D254,Манзилли!S:S,$BD$335,Манзилли!R:R,"Қарор")</f>
        <v>1</v>
      </c>
      <c r="BH254" s="38">
        <f>+COUNTIFS(Манзилли!N:N,D254,Манзилли!S:S,$BD$335,Манзилли!R:R,"Тўланди")</f>
        <v>0</v>
      </c>
      <c r="BI254" s="38">
        <f>+COUNTIFS(Манзилли!N:N,D254,Манзилли!S:S,$BI$335)</f>
        <v>0</v>
      </c>
      <c r="BJ254" s="38">
        <f>+COUNTIFS(Манзилли!N:N,D254,Манзилли!S:S,$BI$335,Манзилли!R:R,"Рад")</f>
        <v>0</v>
      </c>
      <c r="BK254" s="38">
        <f>+COUNTIFS(Манзилли!N:N,D254,Манзилли!S:S,$BI$335,Манзилли!R:R,"Жараён")</f>
        <v>0</v>
      </c>
      <c r="BL254" s="41">
        <f>+COUNTIFS(Манзилли!N:N,D254,Манзилли!S:S,$BI$335,Манзилли!R:R,"Қарор")</f>
        <v>0</v>
      </c>
      <c r="BM254" s="39">
        <f>+COUNTIFS(Манзилли!N:N,D254,Манзилли!S:S,$BI$335,Манзилли!R:R,"Тўланди")</f>
        <v>0</v>
      </c>
    </row>
    <row r="255" spans="1:65" ht="49.5" hidden="1" customHeight="1" x14ac:dyDescent="0.25">
      <c r="A255" s="67">
        <v>249</v>
      </c>
      <c r="B255" s="68" t="s">
        <v>19076</v>
      </c>
      <c r="C255" s="72" t="s">
        <v>399</v>
      </c>
      <c r="D255" s="76">
        <v>42810872380025</v>
      </c>
      <c r="E255" s="37">
        <f t="shared" si="21"/>
        <v>19</v>
      </c>
      <c r="F255" s="38">
        <f t="shared" si="22"/>
        <v>11</v>
      </c>
      <c r="G255" s="38">
        <f t="shared" si="23"/>
        <v>0</v>
      </c>
      <c r="H255" s="38">
        <f t="shared" si="24"/>
        <v>0</v>
      </c>
      <c r="I255" s="38">
        <f t="shared" si="25"/>
        <v>0</v>
      </c>
      <c r="J255" s="39">
        <f t="shared" si="26"/>
        <v>8</v>
      </c>
      <c r="K255" s="40">
        <f>+COUNTIFS(Манзилли!N:N,D255,Манзилли!S:S,$K$335)</f>
        <v>3</v>
      </c>
      <c r="L255" s="38">
        <f>+COUNTIFS(Манзилли!N:N,D255,Манзилли!S:S,$K$335,Манзилли!R:R,"Рад")</f>
        <v>3</v>
      </c>
      <c r="M255" s="38">
        <f>+COUNTIFS(Манзилли!N:N,D255,Манзилли!S:S,$K$335,Манзилли!R:R,"Жараён")</f>
        <v>0</v>
      </c>
      <c r="N255" s="38">
        <f>+COUNTIFS(Манзилли!N:N,D255,Манзилли!S:S,$K$335,Манзилли!R:R,"Қарор")</f>
        <v>0</v>
      </c>
      <c r="O255" s="38">
        <f>+COUNTIFS(Манзилли!N:N,D255,Манзилли!S:S,$K$335,Манзилли!R:R,"Тўланди")</f>
        <v>0</v>
      </c>
      <c r="P255" s="38">
        <f>+COUNTIFS(Манзилли!N:N,D255,Манзилли!S:S,$P$335)</f>
        <v>2</v>
      </c>
      <c r="Q255" s="38">
        <f>+COUNTIFS(Манзилли!N:N,D255,Манзилли!S:S,$P$335,Манзилли!R:R,"Рад")</f>
        <v>2</v>
      </c>
      <c r="R255" s="38">
        <f>+COUNTIFS(Манзилли!N:N,D255,Манзилли!S:S,$P$335,Манзилли!R:R,"Жараён")</f>
        <v>0</v>
      </c>
      <c r="S255" s="38">
        <f>+COUNTIFS(Манзилли!N:N,D255,Манзилли!S:S,$P$335,Манзилли!R:R,"Қарор")</f>
        <v>0</v>
      </c>
      <c r="T255" s="38">
        <f>+COUNTIFS(Манзилли!N:N,D255,Манзилли!S:S,$P$335,Манзилли!R:R,"Тўланди")</f>
        <v>0</v>
      </c>
      <c r="U255" s="38">
        <f>+COUNTIFS(Манзилли!N:N,D255,Манзилли!S:S,$U$335)</f>
        <v>12</v>
      </c>
      <c r="V255" s="38">
        <f>+COUNTIFS(Манзилли!N:N,D255,Манзилли!S:S,$U$335,Манзилли!R:R,"Рад")</f>
        <v>4</v>
      </c>
      <c r="W255" s="38">
        <f>+COUNTIFS(Манзилли!N:N,D255,Манзилли!S:S,$U$335,Манзилли!R:R,"Жараён")</f>
        <v>0</v>
      </c>
      <c r="X255" s="38">
        <f>+COUNTIFS(Манзилли!N:N,D255,Манзилли!S:S,$U$335,Манзилли!R:R,"Қарор")</f>
        <v>0</v>
      </c>
      <c r="Y255" s="38">
        <f>+COUNTIFS(Манзилли!N:N,D255,Манзилли!S:S,$U$335,Манзилли!R:R,"Тўланди")</f>
        <v>8</v>
      </c>
      <c r="Z255" s="38">
        <f>+COUNTIFS(Манзилли!N:N,D255,Манзилли!S:S,$Y$335)</f>
        <v>2</v>
      </c>
      <c r="AA255" s="38">
        <f>+COUNTIFS(Манзилли!N:N,D255,Манзилли!S:S,$Y$335,Манзилли!R:R,"Рад")</f>
        <v>2</v>
      </c>
      <c r="AB255" s="38">
        <f>+COUNTIFS(Манзилли!N:N,D255,Манзилли!S:S,$Y$335,Манзилли!R:R,"Жараён")</f>
        <v>0</v>
      </c>
      <c r="AC255" s="38">
        <f>+COUNTIFS(Манзилли!N:N,D255,Манзилли!S:S,$Y$335,Манзилли!R:R,"Қарор")</f>
        <v>0</v>
      </c>
      <c r="AD255" s="38">
        <f>+COUNTIFS(Манзилли!N:N,D255,Манзилли!S:S,$Y$335,Манзилли!R:R,"Тўланди")</f>
        <v>0</v>
      </c>
      <c r="AE255" s="38">
        <f>+COUNTIFS(Манзилли!N:N,D255,Манзилли!S:S,$AD$335)</f>
        <v>0</v>
      </c>
      <c r="AF255" s="38">
        <f>+COUNTIFS(Манзилли!N:N,D255,Манзилли!S:S,$AD$335,Манзилли!R:R,"Рад")</f>
        <v>0</v>
      </c>
      <c r="AG255" s="38">
        <f>+COUNTIFS(Манзилли!N:N,D255,Манзилли!S:S,$AD$335,Манзилли!R:R,"Жараён")</f>
        <v>0</v>
      </c>
      <c r="AH255" s="38">
        <f>+COUNTIFS(Манзилли!N:N,D255,Манзилли!S:S,$AD$335,Манзилли!R:R,"Қарор")</f>
        <v>0</v>
      </c>
      <c r="AI255" s="38">
        <f>+COUNTIFS(Манзилли!N:N,D255,Манзилли!S:S,$AD$335,Манзилли!R:R,"Тўланди")</f>
        <v>0</v>
      </c>
      <c r="AJ255" s="38">
        <f>+COUNTIFS(Манзилли!N:N,D255,Манзилли!S:S,$AJ$335)</f>
        <v>0</v>
      </c>
      <c r="AK255" s="38">
        <f>+COUNTIFS(Манзилли!N:N,D255,Манзилли!S:S,$AJ$335,Манзилли!R:R,"Рад")</f>
        <v>0</v>
      </c>
      <c r="AL255" s="38">
        <f>+COUNTIFS(Манзилли!N:N,D255,Манзилли!S:S,$AJ$335,Манзилли!R:R,"Жараён")</f>
        <v>0</v>
      </c>
      <c r="AM255" s="38">
        <f>+COUNTIFS(Манзилли!N:N,D255,Манзилли!S:S,$AJ$335,Манзилли!R:R,"Қарор")</f>
        <v>0</v>
      </c>
      <c r="AN255" s="38">
        <f>+COUNTIFS(Манзилли!N:N,D255,Манзилли!S:S,$AJ$335,Манзилли!R:R,"Тўланди")</f>
        <v>0</v>
      </c>
      <c r="AO255" s="38">
        <f>+COUNTIFS(Манзилли!N:N,D255,Манзилли!S:S,$AO$335)</f>
        <v>0</v>
      </c>
      <c r="AP255" s="38">
        <f>+COUNTIFS(Манзилли!N:N,D255,Манзилли!S:S,$AO$335,Манзилли!R:R,"Рад")</f>
        <v>0</v>
      </c>
      <c r="AQ255" s="38">
        <f>+COUNTIFS(Манзилли!N:N,D255,Манзилли!S:S,$AO$335,Манзилли!R:R,"Жараён")</f>
        <v>0</v>
      </c>
      <c r="AR255" s="38">
        <f>+COUNTIFS(Манзилли!N:N,D255,Манзилли!S:S,$AO$335,Манзилли!R:R,"Қарор")</f>
        <v>0</v>
      </c>
      <c r="AS255" s="38">
        <f>+COUNTIFS(Манзилли!N:N,D255,Манзилли!S:S,$AO$335,Манзилли!R:R,"Тўланди")</f>
        <v>0</v>
      </c>
      <c r="AT255" s="38">
        <f>+COUNTIFS(Манзилли!D:D,#REF!,Манзилли!I:I,$BD$335)</f>
        <v>0</v>
      </c>
      <c r="AU255" s="38">
        <f>+COUNTIFS(Манзилли!D:D,#REF!,Манзилли!I:I,$BD$335,Манзилли!H:H,"Рад")</f>
        <v>0</v>
      </c>
      <c r="AV255" s="38">
        <f>+COUNTIFS(Манзилли!D:D,#REF!,Манзилли!I:I,$BD$335,Манзилли!H:H,"Жараён")</f>
        <v>0</v>
      </c>
      <c r="AW255" s="38">
        <f>+COUNTIFS(Манзилли!D:D,#REF!,Манзилли!I:I,$BD$335,Манзилли!H:H,"Қарор")</f>
        <v>0</v>
      </c>
      <c r="AX255" s="38">
        <f>+COUNTIFS(Манзилли!D:D,#REF!,Манзилли!I:I,$BD$335,Манзилли!H:H,"Тўланди")</f>
        <v>0</v>
      </c>
      <c r="AY255" s="38">
        <f>+COUNTIFS(Манзилли!I:I,#REF!,Манзилли!N:N,$BD$335)</f>
        <v>0</v>
      </c>
      <c r="AZ255" s="38">
        <f>+COUNTIFS(Манзилли!I:I,#REF!,Манзилли!N:N,$BD$335,Манзилли!M:M,"Рад")</f>
        <v>0</v>
      </c>
      <c r="BA255" s="38">
        <f>+COUNTIFS(Манзилли!I:I,#REF!,Манзилли!N:N,$BD$335,Манзилли!M:M,"Жараён")</f>
        <v>0</v>
      </c>
      <c r="BB255" s="38">
        <f>+COUNTIFS(Манзилли!I:I,#REF!,Манзилли!N:N,$BD$335,Манзилли!M:M,"Қарор")</f>
        <v>0</v>
      </c>
      <c r="BC255" s="38">
        <f>+COUNTIFS(Манзилли!I:I,#REF!,Манзилли!N:N,$BD$335,Манзилли!M:M,"Тўланди")</f>
        <v>0</v>
      </c>
      <c r="BD255" s="38">
        <f>+COUNTIFS(Манзилли!N:N,D255,Манзилли!S:S,$BD$335)</f>
        <v>0</v>
      </c>
      <c r="BE255" s="38">
        <f>+COUNTIFS(Манзилли!N:N,D255,Манзилли!S:S,$BD$335,Манзилли!R:R,"Рад")</f>
        <v>0</v>
      </c>
      <c r="BF255" s="38">
        <f>+COUNTIFS(Манзилли!N:N,D255,Манзилли!S:S,$BD$335,Манзилли!R:R,"Жараён")</f>
        <v>0</v>
      </c>
      <c r="BG255" s="38">
        <f>+COUNTIFS(Манзилли!N:N,D255,Манзилли!S:S,$BD$335,Манзилли!R:R,"Қарор")</f>
        <v>0</v>
      </c>
      <c r="BH255" s="38">
        <f>+COUNTIFS(Манзилли!N:N,D255,Манзилли!S:S,$BD$335,Манзилли!R:R,"Тўланди")</f>
        <v>0</v>
      </c>
      <c r="BI255" s="38">
        <f>+COUNTIFS(Манзилли!N:N,D255,Манзилли!S:S,$BI$335)</f>
        <v>0</v>
      </c>
      <c r="BJ255" s="38">
        <f>+COUNTIFS(Манзилли!N:N,D255,Манзилли!S:S,$BI$335,Манзилли!R:R,"Рад")</f>
        <v>0</v>
      </c>
      <c r="BK255" s="38">
        <f>+COUNTIFS(Манзилли!N:N,D255,Манзилли!S:S,$BI$335,Манзилли!R:R,"Жараён")</f>
        <v>0</v>
      </c>
      <c r="BL255" s="41">
        <f>+COUNTIFS(Манзилли!N:N,D255,Манзилли!S:S,$BI$335,Манзилли!R:R,"Қарор")</f>
        <v>0</v>
      </c>
      <c r="BM255" s="39">
        <f>+COUNTIFS(Манзилли!N:N,D255,Манзилли!S:S,$BI$335,Манзилли!R:R,"Тўланди")</f>
        <v>0</v>
      </c>
    </row>
    <row r="256" spans="1:65" ht="49.5" hidden="1" customHeight="1" x14ac:dyDescent="0.25">
      <c r="A256" s="67">
        <v>250</v>
      </c>
      <c r="B256" s="68" t="s">
        <v>19076</v>
      </c>
      <c r="C256" s="72" t="s">
        <v>446</v>
      </c>
      <c r="D256" s="76">
        <v>41712872380197</v>
      </c>
      <c r="E256" s="37">
        <f t="shared" si="21"/>
        <v>34</v>
      </c>
      <c r="F256" s="38">
        <f t="shared" si="22"/>
        <v>16</v>
      </c>
      <c r="G256" s="38">
        <f t="shared" si="23"/>
        <v>1</v>
      </c>
      <c r="H256" s="38">
        <f t="shared" si="24"/>
        <v>2</v>
      </c>
      <c r="I256" s="38">
        <f t="shared" si="25"/>
        <v>2.9411764705882351</v>
      </c>
      <c r="J256" s="39">
        <f t="shared" si="26"/>
        <v>20</v>
      </c>
      <c r="K256" s="40">
        <f>+COUNTIFS(Манзилли!N:N,D256,Манзилли!S:S,$K$335)</f>
        <v>6</v>
      </c>
      <c r="L256" s="38">
        <f>+COUNTIFS(Манзилли!N:N,D256,Манзилли!S:S,$K$335,Манзилли!R:R,"Рад")</f>
        <v>6</v>
      </c>
      <c r="M256" s="38">
        <f>+COUNTIFS(Манзилли!N:N,D256,Манзилли!S:S,$K$335,Манзилли!R:R,"Жараён")</f>
        <v>0</v>
      </c>
      <c r="N256" s="38">
        <f>+COUNTIFS(Манзилли!N:N,D256,Манзилли!S:S,$K$335,Манзилли!R:R,"Қарор")</f>
        <v>0</v>
      </c>
      <c r="O256" s="38">
        <f>+COUNTIFS(Манзилли!N:N,D256,Манзилли!S:S,$K$335,Манзилли!R:R,"Тўланди")</f>
        <v>0</v>
      </c>
      <c r="P256" s="38">
        <f>+COUNTIFS(Манзилли!N:N,D256,Манзилли!S:S,$P$335)</f>
        <v>2</v>
      </c>
      <c r="Q256" s="38">
        <f>+COUNTIFS(Манзилли!N:N,D256,Манзилли!S:S,$P$335,Манзилли!R:R,"Рад")</f>
        <v>2</v>
      </c>
      <c r="R256" s="38">
        <f>+COUNTIFS(Манзилли!N:N,D256,Манзилли!S:S,$P$335,Манзилли!R:R,"Жараён")</f>
        <v>0</v>
      </c>
      <c r="S256" s="38">
        <f>+COUNTIFS(Манзилли!N:N,D256,Манзилли!S:S,$P$335,Манзилли!R:R,"Қарор")</f>
        <v>0</v>
      </c>
      <c r="T256" s="38">
        <f>+COUNTIFS(Манзилли!N:N,D256,Манзилли!S:S,$P$335,Манзилли!R:R,"Тўланди")</f>
        <v>0</v>
      </c>
      <c r="U256" s="38">
        <f>+COUNTIFS(Манзилли!N:N,D256,Манзилли!S:S,$U$335)</f>
        <v>13</v>
      </c>
      <c r="V256" s="38">
        <f>+COUNTIFS(Манзилли!N:N,D256,Манзилли!S:S,$U$335,Манзилли!R:R,"Рад")</f>
        <v>1</v>
      </c>
      <c r="W256" s="38">
        <f>+COUNTIFS(Манзилли!N:N,D256,Манзилли!S:S,$U$335,Манзилли!R:R,"Жараён")</f>
        <v>0</v>
      </c>
      <c r="X256" s="38">
        <f>+COUNTIFS(Манзилли!N:N,D256,Манзилли!S:S,$U$335,Манзилли!R:R,"Қарор")</f>
        <v>0</v>
      </c>
      <c r="Y256" s="38">
        <f>+COUNTIFS(Манзилли!N:N,D256,Манзилли!S:S,$U$335,Манзилли!R:R,"Тўланди")</f>
        <v>12</v>
      </c>
      <c r="Z256" s="38">
        <f>+COUNTIFS(Манзилли!N:N,D256,Манзилли!S:S,$Y$335)</f>
        <v>6</v>
      </c>
      <c r="AA256" s="38">
        <f>+COUNTIFS(Манзилли!N:N,D256,Манзилли!S:S,$Y$335,Манзилли!R:R,"Рад")</f>
        <v>3</v>
      </c>
      <c r="AB256" s="38">
        <f>+COUNTIFS(Манзилли!N:N,D256,Манзилли!S:S,$Y$335,Манзилли!R:R,"Жараён")</f>
        <v>1</v>
      </c>
      <c r="AC256" s="38">
        <f>+COUNTIFS(Манзилли!N:N,D256,Манзилли!S:S,$Y$335,Манзилли!R:R,"Қарор")</f>
        <v>0</v>
      </c>
      <c r="AD256" s="38">
        <f>+COUNTIFS(Манзилли!N:N,D256,Манзилли!S:S,$Y$335,Манзилли!R:R,"Тўланди")</f>
        <v>2</v>
      </c>
      <c r="AE256" s="38">
        <f>+COUNTIFS(Манзилли!N:N,D256,Манзилли!S:S,$AD$335)</f>
        <v>0</v>
      </c>
      <c r="AF256" s="38">
        <f>+COUNTIFS(Манзилли!N:N,D256,Манзилли!S:S,$AD$335,Манзилли!R:R,"Рад")</f>
        <v>0</v>
      </c>
      <c r="AG256" s="38">
        <f>+COUNTIFS(Манзилли!N:N,D256,Манзилли!S:S,$AD$335,Манзилли!R:R,"Жараён")</f>
        <v>0</v>
      </c>
      <c r="AH256" s="38">
        <f>+COUNTIFS(Манзилли!N:N,D256,Манзилли!S:S,$AD$335,Манзилли!R:R,"Қарор")</f>
        <v>0</v>
      </c>
      <c r="AI256" s="38">
        <f>+COUNTIFS(Манзилли!N:N,D256,Манзилли!S:S,$AD$335,Манзилли!R:R,"Тўланди")</f>
        <v>0</v>
      </c>
      <c r="AJ256" s="38">
        <f>+COUNTIFS(Манзилли!N:N,D256,Манзилли!S:S,$AJ$335)</f>
        <v>1</v>
      </c>
      <c r="AK256" s="38">
        <f>+COUNTIFS(Манзилли!N:N,D256,Манзилли!S:S,$AJ$335,Манзилли!R:R,"Рад")</f>
        <v>1</v>
      </c>
      <c r="AL256" s="38">
        <f>+COUNTIFS(Манзилли!N:N,D256,Манзилли!S:S,$AJ$335,Манзилли!R:R,"Жараён")</f>
        <v>0</v>
      </c>
      <c r="AM256" s="38">
        <f>+COUNTIFS(Манзилли!N:N,D256,Манзилли!S:S,$AJ$335,Манзилли!R:R,"Қарор")</f>
        <v>0</v>
      </c>
      <c r="AN256" s="38">
        <f>+COUNTIFS(Манзилли!N:N,D256,Манзилли!S:S,$AJ$335,Манзилли!R:R,"Тўланди")</f>
        <v>0</v>
      </c>
      <c r="AO256" s="38">
        <f>+COUNTIFS(Манзилли!N:N,D256,Манзилли!S:S,$AO$335)</f>
        <v>1</v>
      </c>
      <c r="AP256" s="38">
        <f>+COUNTIFS(Манзилли!N:N,D256,Манзилли!S:S,$AO$335,Манзилли!R:R,"Рад")</f>
        <v>0</v>
      </c>
      <c r="AQ256" s="38">
        <f>+COUNTIFS(Манзилли!N:N,D256,Манзилли!S:S,$AO$335,Манзилли!R:R,"Жараён")</f>
        <v>0</v>
      </c>
      <c r="AR256" s="38">
        <f>+COUNTIFS(Манзилли!N:N,D256,Манзилли!S:S,$AO$335,Манзилли!R:R,"Қарор")</f>
        <v>0</v>
      </c>
      <c r="AS256" s="38">
        <f>+COUNTIFS(Манзилли!N:N,D256,Манзилли!S:S,$AO$335,Манзилли!R:R,"Тўланди")</f>
        <v>1</v>
      </c>
      <c r="AT256" s="38">
        <f>+COUNTIFS(Манзилли!D:D,#REF!,Манзилли!I:I,$BD$335)</f>
        <v>0</v>
      </c>
      <c r="AU256" s="38">
        <f>+COUNTIFS(Манзилли!D:D,#REF!,Манзилли!I:I,$BD$335,Манзилли!H:H,"Рад")</f>
        <v>0</v>
      </c>
      <c r="AV256" s="38">
        <f>+COUNTIFS(Манзилли!D:D,#REF!,Манзилли!I:I,$BD$335,Манзилли!H:H,"Жараён")</f>
        <v>0</v>
      </c>
      <c r="AW256" s="38">
        <f>+COUNTIFS(Манзилли!D:D,#REF!,Манзилли!I:I,$BD$335,Манзилли!H:H,"Қарор")</f>
        <v>0</v>
      </c>
      <c r="AX256" s="38">
        <f>+COUNTIFS(Манзилли!D:D,#REF!,Манзилли!I:I,$BD$335,Манзилли!H:H,"Тўланди")</f>
        <v>0</v>
      </c>
      <c r="AY256" s="38">
        <f>+COUNTIFS(Манзилли!I:I,#REF!,Манзилли!N:N,$BD$335)</f>
        <v>0</v>
      </c>
      <c r="AZ256" s="38">
        <f>+COUNTIFS(Манзилли!I:I,#REF!,Манзилли!N:N,$BD$335,Манзилли!M:M,"Рад")</f>
        <v>0</v>
      </c>
      <c r="BA256" s="38">
        <f>+COUNTIFS(Манзилли!I:I,#REF!,Манзилли!N:N,$BD$335,Манзилли!M:M,"Жараён")</f>
        <v>0</v>
      </c>
      <c r="BB256" s="38">
        <f>+COUNTIFS(Манзилли!I:I,#REF!,Манзилли!N:N,$BD$335,Манзилли!M:M,"Қарор")</f>
        <v>0</v>
      </c>
      <c r="BC256" s="38">
        <f>+COUNTIFS(Манзилли!I:I,#REF!,Манзилли!N:N,$BD$335,Манзилли!M:M,"Тўланди")</f>
        <v>0</v>
      </c>
      <c r="BD256" s="38">
        <f>+COUNTIFS(Манзилли!N:N,D256,Манзилли!S:S,$BD$335)</f>
        <v>5</v>
      </c>
      <c r="BE256" s="38">
        <f>+COUNTIFS(Манзилли!N:N,D256,Манзилли!S:S,$BD$335,Манзилли!R:R,"Рад")</f>
        <v>3</v>
      </c>
      <c r="BF256" s="38">
        <f>+COUNTIFS(Манзилли!N:N,D256,Манзилли!S:S,$BD$335,Манзилли!R:R,"Жараён")</f>
        <v>0</v>
      </c>
      <c r="BG256" s="38">
        <f>+COUNTIFS(Манзилли!N:N,D256,Манзилли!S:S,$BD$335,Манзилли!R:R,"Қарор")</f>
        <v>2</v>
      </c>
      <c r="BH256" s="38">
        <f>+COUNTIFS(Манзилли!N:N,D256,Манзилли!S:S,$BD$335,Манзилли!R:R,"Тўланди")</f>
        <v>0</v>
      </c>
      <c r="BI256" s="38">
        <f>+COUNTIFS(Манзилли!N:N,D256,Манзилли!S:S,$BI$335)</f>
        <v>0</v>
      </c>
      <c r="BJ256" s="38">
        <f>+COUNTIFS(Манзилли!N:N,D256,Манзилли!S:S,$BI$335,Манзилли!R:R,"Рад")</f>
        <v>0</v>
      </c>
      <c r="BK256" s="38">
        <f>+COUNTIFS(Манзилли!N:N,D256,Манзилли!S:S,$BI$335,Манзилли!R:R,"Жараён")</f>
        <v>0</v>
      </c>
      <c r="BL256" s="41">
        <f>+COUNTIFS(Манзилли!N:N,D256,Манзилли!S:S,$BI$335,Манзилли!R:R,"Қарор")</f>
        <v>0</v>
      </c>
      <c r="BM256" s="39">
        <f>+COUNTIFS(Манзилли!N:N,D256,Манзилли!S:S,$BI$335,Манзилли!R:R,"Тўланди")</f>
        <v>0</v>
      </c>
    </row>
    <row r="257" spans="1:65" ht="49.5" hidden="1" customHeight="1" x14ac:dyDescent="0.25">
      <c r="A257" s="67">
        <v>251</v>
      </c>
      <c r="B257" s="68" t="s">
        <v>19076</v>
      </c>
      <c r="C257" s="72" t="s">
        <v>4273</v>
      </c>
      <c r="D257" s="76">
        <v>31104955830029</v>
      </c>
      <c r="E257" s="37">
        <f t="shared" si="21"/>
        <v>29</v>
      </c>
      <c r="F257" s="38">
        <f t="shared" si="22"/>
        <v>8</v>
      </c>
      <c r="G257" s="38">
        <f t="shared" si="23"/>
        <v>0</v>
      </c>
      <c r="H257" s="38">
        <f t="shared" si="24"/>
        <v>4</v>
      </c>
      <c r="I257" s="38">
        <f t="shared" si="25"/>
        <v>0</v>
      </c>
      <c r="J257" s="39">
        <f t="shared" si="26"/>
        <v>17</v>
      </c>
      <c r="K257" s="40">
        <f>+COUNTIFS(Манзилли!N:N,D257,Манзилли!S:S,$K$335)</f>
        <v>3</v>
      </c>
      <c r="L257" s="38">
        <f>+COUNTIFS(Манзилли!N:N,D257,Манзилли!S:S,$K$335,Манзилли!R:R,"Рад")</f>
        <v>2</v>
      </c>
      <c r="M257" s="38">
        <f>+COUNTIFS(Манзилли!N:N,D257,Манзилли!S:S,$K$335,Манзилли!R:R,"Жараён")</f>
        <v>0</v>
      </c>
      <c r="N257" s="38">
        <f>+COUNTIFS(Манзилли!N:N,D257,Манзилли!S:S,$K$335,Манзилли!R:R,"Қарор")</f>
        <v>1</v>
      </c>
      <c r="O257" s="38">
        <f>+COUNTIFS(Манзилли!N:N,D257,Манзилли!S:S,$K$335,Манзилли!R:R,"Тўланди")</f>
        <v>0</v>
      </c>
      <c r="P257" s="38">
        <f>+COUNTIFS(Манзилли!N:N,D257,Манзилли!S:S,$P$335)</f>
        <v>3</v>
      </c>
      <c r="Q257" s="38">
        <f>+COUNTIFS(Манзилли!N:N,D257,Манзилли!S:S,$P$335,Манзилли!R:R,"Рад")</f>
        <v>2</v>
      </c>
      <c r="R257" s="38">
        <f>+COUNTIFS(Манзилли!N:N,D257,Манзилли!S:S,$P$335,Манзилли!R:R,"Жараён")</f>
        <v>0</v>
      </c>
      <c r="S257" s="38">
        <f>+COUNTIFS(Манзилли!N:N,D257,Манзилли!S:S,$P$335,Манзилли!R:R,"Қарор")</f>
        <v>1</v>
      </c>
      <c r="T257" s="38">
        <f>+COUNTIFS(Манзилли!N:N,D257,Манзилли!S:S,$P$335,Манзилли!R:R,"Тўланди")</f>
        <v>0</v>
      </c>
      <c r="U257" s="38">
        <f>+COUNTIFS(Манзилли!N:N,D257,Манзилли!S:S,$U$335)</f>
        <v>21</v>
      </c>
      <c r="V257" s="38">
        <f>+COUNTIFS(Манзилли!N:N,D257,Манзилли!S:S,$U$335,Манзилли!R:R,"Рад")</f>
        <v>3</v>
      </c>
      <c r="W257" s="38">
        <f>+COUNTIFS(Манзилли!N:N,D257,Манзилли!S:S,$U$335,Манзилли!R:R,"Жараён")</f>
        <v>0</v>
      </c>
      <c r="X257" s="38">
        <f>+COUNTIFS(Манзилли!N:N,D257,Манзилли!S:S,$U$335,Манзилли!R:R,"Қарор")</f>
        <v>2</v>
      </c>
      <c r="Y257" s="38">
        <f>+COUNTIFS(Манзилли!N:N,D257,Манзилли!S:S,$U$335,Манзилли!R:R,"Тўланди")</f>
        <v>16</v>
      </c>
      <c r="Z257" s="38">
        <f>+COUNTIFS(Манзилли!N:N,D257,Манзилли!S:S,$Y$335)</f>
        <v>2</v>
      </c>
      <c r="AA257" s="38">
        <f>+COUNTIFS(Манзилли!N:N,D257,Манзилли!S:S,$Y$335,Манзилли!R:R,"Рад")</f>
        <v>1</v>
      </c>
      <c r="AB257" s="38">
        <f>+COUNTIFS(Манзилли!N:N,D257,Манзилли!S:S,$Y$335,Манзилли!R:R,"Жараён")</f>
        <v>0</v>
      </c>
      <c r="AC257" s="38">
        <f>+COUNTIFS(Манзилли!N:N,D257,Манзилли!S:S,$Y$335,Манзилли!R:R,"Қарор")</f>
        <v>0</v>
      </c>
      <c r="AD257" s="38">
        <f>+COUNTIFS(Манзилли!N:N,D257,Манзилли!S:S,$Y$335,Манзилли!R:R,"Тўланди")</f>
        <v>1</v>
      </c>
      <c r="AE257" s="38">
        <f>+COUNTIFS(Манзилли!N:N,D257,Манзилли!S:S,$AD$335)</f>
        <v>0</v>
      </c>
      <c r="AF257" s="38">
        <f>+COUNTIFS(Манзилли!N:N,D257,Манзилли!S:S,$AD$335,Манзилли!R:R,"Рад")</f>
        <v>0</v>
      </c>
      <c r="AG257" s="38">
        <f>+COUNTIFS(Манзилли!N:N,D257,Манзилли!S:S,$AD$335,Манзилли!R:R,"Жараён")</f>
        <v>0</v>
      </c>
      <c r="AH257" s="38">
        <f>+COUNTIFS(Манзилли!N:N,D257,Манзилли!S:S,$AD$335,Манзилли!R:R,"Қарор")</f>
        <v>0</v>
      </c>
      <c r="AI257" s="38">
        <f>+COUNTIFS(Манзилли!N:N,D257,Манзилли!S:S,$AD$335,Манзилли!R:R,"Тўланди")</f>
        <v>0</v>
      </c>
      <c r="AJ257" s="38">
        <f>+COUNTIFS(Манзилли!N:N,D257,Манзилли!S:S,$AJ$335)</f>
        <v>0</v>
      </c>
      <c r="AK257" s="38">
        <f>+COUNTIFS(Манзилли!N:N,D257,Манзилли!S:S,$AJ$335,Манзилли!R:R,"Рад")</f>
        <v>0</v>
      </c>
      <c r="AL257" s="38">
        <f>+COUNTIFS(Манзилли!N:N,D257,Манзилли!S:S,$AJ$335,Манзилли!R:R,"Жараён")</f>
        <v>0</v>
      </c>
      <c r="AM257" s="38">
        <f>+COUNTIFS(Манзилли!N:N,D257,Манзилли!S:S,$AJ$335,Манзилли!R:R,"Қарор")</f>
        <v>0</v>
      </c>
      <c r="AN257" s="38">
        <f>+COUNTIFS(Манзилли!N:N,D257,Манзилли!S:S,$AJ$335,Манзилли!R:R,"Тўланди")</f>
        <v>0</v>
      </c>
      <c r="AO257" s="38">
        <f>+COUNTIFS(Манзилли!N:N,D257,Манзилли!S:S,$AO$335)</f>
        <v>0</v>
      </c>
      <c r="AP257" s="38">
        <f>+COUNTIFS(Манзилли!N:N,D257,Манзилли!S:S,$AO$335,Манзилли!R:R,"Рад")</f>
        <v>0</v>
      </c>
      <c r="AQ257" s="38">
        <f>+COUNTIFS(Манзилли!N:N,D257,Манзилли!S:S,$AO$335,Манзилли!R:R,"Жараён")</f>
        <v>0</v>
      </c>
      <c r="AR257" s="38">
        <f>+COUNTIFS(Манзилли!N:N,D257,Манзилли!S:S,$AO$335,Манзилли!R:R,"Қарор")</f>
        <v>0</v>
      </c>
      <c r="AS257" s="38">
        <f>+COUNTIFS(Манзилли!N:N,D257,Манзилли!S:S,$AO$335,Манзилли!R:R,"Тўланди")</f>
        <v>0</v>
      </c>
      <c r="AT257" s="38">
        <f>+COUNTIFS(Манзилли!D:D,#REF!,Манзилли!I:I,$BD$335)</f>
        <v>0</v>
      </c>
      <c r="AU257" s="38">
        <f>+COUNTIFS(Манзилли!D:D,#REF!,Манзилли!I:I,$BD$335,Манзилли!H:H,"Рад")</f>
        <v>0</v>
      </c>
      <c r="AV257" s="38">
        <f>+COUNTIFS(Манзилли!D:D,#REF!,Манзилли!I:I,$BD$335,Манзилли!H:H,"Жараён")</f>
        <v>0</v>
      </c>
      <c r="AW257" s="38">
        <f>+COUNTIFS(Манзилли!D:D,#REF!,Манзилли!I:I,$BD$335,Манзилли!H:H,"Қарор")</f>
        <v>0</v>
      </c>
      <c r="AX257" s="38">
        <f>+COUNTIFS(Манзилли!D:D,#REF!,Манзилли!I:I,$BD$335,Манзилли!H:H,"Тўланди")</f>
        <v>0</v>
      </c>
      <c r="AY257" s="38">
        <f>+COUNTIFS(Манзилли!I:I,#REF!,Манзилли!N:N,$BD$335)</f>
        <v>0</v>
      </c>
      <c r="AZ257" s="38">
        <f>+COUNTIFS(Манзилли!I:I,#REF!,Манзилли!N:N,$BD$335,Манзилли!M:M,"Рад")</f>
        <v>0</v>
      </c>
      <c r="BA257" s="38">
        <f>+COUNTIFS(Манзилли!I:I,#REF!,Манзилли!N:N,$BD$335,Манзилли!M:M,"Жараён")</f>
        <v>0</v>
      </c>
      <c r="BB257" s="38">
        <f>+COUNTIFS(Манзилли!I:I,#REF!,Манзилли!N:N,$BD$335,Манзилли!M:M,"Қарор")</f>
        <v>0</v>
      </c>
      <c r="BC257" s="38">
        <f>+COUNTIFS(Манзилли!I:I,#REF!,Манзилли!N:N,$BD$335,Манзилли!M:M,"Тўланди")</f>
        <v>0</v>
      </c>
      <c r="BD257" s="38">
        <f>+COUNTIFS(Манзилли!N:N,D257,Манзилли!S:S,$BD$335)</f>
        <v>0</v>
      </c>
      <c r="BE257" s="38">
        <f>+COUNTIFS(Манзилли!N:N,D257,Манзилли!S:S,$BD$335,Манзилли!R:R,"Рад")</f>
        <v>0</v>
      </c>
      <c r="BF257" s="38">
        <f>+COUNTIFS(Манзилли!N:N,D257,Манзилли!S:S,$BD$335,Манзилли!R:R,"Жараён")</f>
        <v>0</v>
      </c>
      <c r="BG257" s="38">
        <f>+COUNTIFS(Манзилли!N:N,D257,Манзилли!S:S,$BD$335,Манзилли!R:R,"Қарор")</f>
        <v>0</v>
      </c>
      <c r="BH257" s="38">
        <f>+COUNTIFS(Манзилли!N:N,D257,Манзилли!S:S,$BD$335,Манзилли!R:R,"Тўланди")</f>
        <v>0</v>
      </c>
      <c r="BI257" s="38">
        <f>+COUNTIFS(Манзилли!N:N,D257,Манзилли!S:S,$BI$335)</f>
        <v>0</v>
      </c>
      <c r="BJ257" s="38">
        <f>+COUNTIFS(Манзилли!N:N,D257,Манзилли!S:S,$BI$335,Манзилли!R:R,"Рад")</f>
        <v>0</v>
      </c>
      <c r="BK257" s="38">
        <f>+COUNTIFS(Манзилли!N:N,D257,Манзилли!S:S,$BI$335,Манзилли!R:R,"Жараён")</f>
        <v>0</v>
      </c>
      <c r="BL257" s="41">
        <f>+COUNTIFS(Манзилли!N:N,D257,Манзилли!S:S,$BI$335,Манзилли!R:R,"Қарор")</f>
        <v>0</v>
      </c>
      <c r="BM257" s="39">
        <f>+COUNTIFS(Манзилли!N:N,D257,Манзилли!S:S,$BI$335,Манзилли!R:R,"Тўланди")</f>
        <v>0</v>
      </c>
    </row>
    <row r="258" spans="1:65" ht="49.5" hidden="1" customHeight="1" x14ac:dyDescent="0.25">
      <c r="A258" s="67">
        <v>252</v>
      </c>
      <c r="B258" s="68" t="s">
        <v>19076</v>
      </c>
      <c r="C258" s="72" t="s">
        <v>10999</v>
      </c>
      <c r="D258" s="76">
        <v>40301765830038</v>
      </c>
      <c r="E258" s="37">
        <f t="shared" si="21"/>
        <v>17</v>
      </c>
      <c r="F258" s="38">
        <f t="shared" si="22"/>
        <v>13</v>
      </c>
      <c r="G258" s="38">
        <f t="shared" si="23"/>
        <v>0</v>
      </c>
      <c r="H258" s="38">
        <f t="shared" si="24"/>
        <v>1</v>
      </c>
      <c r="I258" s="38">
        <f t="shared" si="25"/>
        <v>0</v>
      </c>
      <c r="J258" s="39">
        <f t="shared" si="26"/>
        <v>3</v>
      </c>
      <c r="K258" s="40">
        <f>+COUNTIFS(Манзилли!N:N,D258,Манзилли!S:S,$K$335)</f>
        <v>4</v>
      </c>
      <c r="L258" s="38">
        <f>+COUNTIFS(Манзилли!N:N,D258,Манзилли!S:S,$K$335,Манзилли!R:R,"Рад")</f>
        <v>3</v>
      </c>
      <c r="M258" s="38">
        <f>+COUNTIFS(Манзилли!N:N,D258,Манзилли!S:S,$K$335,Манзилли!R:R,"Жараён")</f>
        <v>0</v>
      </c>
      <c r="N258" s="38">
        <f>+COUNTIFS(Манзилли!N:N,D258,Манзилли!S:S,$K$335,Манзилли!R:R,"Қарор")</f>
        <v>1</v>
      </c>
      <c r="O258" s="38">
        <f>+COUNTIFS(Манзилли!N:N,D258,Манзилли!S:S,$K$335,Манзилли!R:R,"Тўланди")</f>
        <v>0</v>
      </c>
      <c r="P258" s="38">
        <f>+COUNTIFS(Манзилли!N:N,D258,Манзилли!S:S,$P$335)</f>
        <v>1</v>
      </c>
      <c r="Q258" s="38">
        <f>+COUNTIFS(Манзилли!N:N,D258,Манзилли!S:S,$P$335,Манзилли!R:R,"Рад")</f>
        <v>0</v>
      </c>
      <c r="R258" s="38">
        <f>+COUNTIFS(Манзилли!N:N,D258,Манзилли!S:S,$P$335,Манзилли!R:R,"Жараён")</f>
        <v>0</v>
      </c>
      <c r="S258" s="38">
        <f>+COUNTIFS(Манзилли!N:N,D258,Манзилли!S:S,$P$335,Манзилли!R:R,"Қарор")</f>
        <v>0</v>
      </c>
      <c r="T258" s="38">
        <f>+COUNTIFS(Манзилли!N:N,D258,Манзилли!S:S,$P$335,Манзилли!R:R,"Тўланди")</f>
        <v>1</v>
      </c>
      <c r="U258" s="38">
        <f>+COUNTIFS(Манзилли!N:N,D258,Манзилли!S:S,$U$335)</f>
        <v>10</v>
      </c>
      <c r="V258" s="38">
        <f>+COUNTIFS(Манзилли!N:N,D258,Манзилли!S:S,$U$335,Манзилли!R:R,"Рад")</f>
        <v>8</v>
      </c>
      <c r="W258" s="38">
        <f>+COUNTIFS(Манзилли!N:N,D258,Манзилли!S:S,$U$335,Манзилли!R:R,"Жараён")</f>
        <v>0</v>
      </c>
      <c r="X258" s="38">
        <f>+COUNTIFS(Манзилли!N:N,D258,Манзилли!S:S,$U$335,Манзилли!R:R,"Қарор")</f>
        <v>0</v>
      </c>
      <c r="Y258" s="38">
        <f>+COUNTIFS(Манзилли!N:N,D258,Манзилли!S:S,$U$335,Манзилли!R:R,"Тўланди")</f>
        <v>2</v>
      </c>
      <c r="Z258" s="38">
        <f>+COUNTIFS(Манзилли!N:N,D258,Манзилли!S:S,$Y$335)</f>
        <v>2</v>
      </c>
      <c r="AA258" s="38">
        <f>+COUNTIFS(Манзилли!N:N,D258,Манзилли!S:S,$Y$335,Манзилли!R:R,"Рад")</f>
        <v>2</v>
      </c>
      <c r="AB258" s="38">
        <f>+COUNTIFS(Манзилли!N:N,D258,Манзилли!S:S,$Y$335,Манзилли!R:R,"Жараён")</f>
        <v>0</v>
      </c>
      <c r="AC258" s="38">
        <f>+COUNTIFS(Манзилли!N:N,D258,Манзилли!S:S,$Y$335,Манзилли!R:R,"Қарор")</f>
        <v>0</v>
      </c>
      <c r="AD258" s="38">
        <f>+COUNTIFS(Манзилли!N:N,D258,Манзилли!S:S,$Y$335,Манзилли!R:R,"Тўланди")</f>
        <v>0</v>
      </c>
      <c r="AE258" s="38">
        <f>+COUNTIFS(Манзилли!N:N,D258,Манзилли!S:S,$AD$335)</f>
        <v>0</v>
      </c>
      <c r="AF258" s="38">
        <f>+COUNTIFS(Манзилли!N:N,D258,Манзилли!S:S,$AD$335,Манзилли!R:R,"Рад")</f>
        <v>0</v>
      </c>
      <c r="AG258" s="38">
        <f>+COUNTIFS(Манзилли!N:N,D258,Манзилли!S:S,$AD$335,Манзилли!R:R,"Жараён")</f>
        <v>0</v>
      </c>
      <c r="AH258" s="38">
        <f>+COUNTIFS(Манзилли!N:N,D258,Манзилли!S:S,$AD$335,Манзилли!R:R,"Қарор")</f>
        <v>0</v>
      </c>
      <c r="AI258" s="38">
        <f>+COUNTIFS(Манзилли!N:N,D258,Манзилли!S:S,$AD$335,Манзилли!R:R,"Тўланди")</f>
        <v>0</v>
      </c>
      <c r="AJ258" s="38">
        <f>+COUNTIFS(Манзилли!N:N,D258,Манзилли!S:S,$AJ$335)</f>
        <v>0</v>
      </c>
      <c r="AK258" s="38">
        <f>+COUNTIFS(Манзилли!N:N,D258,Манзилли!S:S,$AJ$335,Манзилли!R:R,"Рад")</f>
        <v>0</v>
      </c>
      <c r="AL258" s="38">
        <f>+COUNTIFS(Манзилли!N:N,D258,Манзилли!S:S,$AJ$335,Манзилли!R:R,"Жараён")</f>
        <v>0</v>
      </c>
      <c r="AM258" s="38">
        <f>+COUNTIFS(Манзилли!N:N,D258,Манзилли!S:S,$AJ$335,Манзилли!R:R,"Қарор")</f>
        <v>0</v>
      </c>
      <c r="AN258" s="38">
        <f>+COUNTIFS(Манзилли!N:N,D258,Манзилли!S:S,$AJ$335,Манзилли!R:R,"Тўланди")</f>
        <v>0</v>
      </c>
      <c r="AO258" s="38">
        <f>+COUNTIFS(Манзилли!N:N,D258,Манзилли!S:S,$AO$335)</f>
        <v>0</v>
      </c>
      <c r="AP258" s="38">
        <f>+COUNTIFS(Манзилли!N:N,D258,Манзилли!S:S,$AO$335,Манзилли!R:R,"Рад")</f>
        <v>0</v>
      </c>
      <c r="AQ258" s="38">
        <f>+COUNTIFS(Манзилли!N:N,D258,Манзилли!S:S,$AO$335,Манзилли!R:R,"Жараён")</f>
        <v>0</v>
      </c>
      <c r="AR258" s="38">
        <f>+COUNTIFS(Манзилли!N:N,D258,Манзилли!S:S,$AO$335,Манзилли!R:R,"Қарор")</f>
        <v>0</v>
      </c>
      <c r="AS258" s="38">
        <f>+COUNTIFS(Манзилли!N:N,D258,Манзилли!S:S,$AO$335,Манзилли!R:R,"Тўланди")</f>
        <v>0</v>
      </c>
      <c r="AT258" s="38">
        <f>+COUNTIFS(Манзилли!D:D,#REF!,Манзилли!I:I,$BD$335)</f>
        <v>0</v>
      </c>
      <c r="AU258" s="38">
        <f>+COUNTIFS(Манзилли!D:D,#REF!,Манзилли!I:I,$BD$335,Манзилли!H:H,"Рад")</f>
        <v>0</v>
      </c>
      <c r="AV258" s="38">
        <f>+COUNTIFS(Манзилли!D:D,#REF!,Манзилли!I:I,$BD$335,Манзилли!H:H,"Жараён")</f>
        <v>0</v>
      </c>
      <c r="AW258" s="38">
        <f>+COUNTIFS(Манзилли!D:D,#REF!,Манзилли!I:I,$BD$335,Манзилли!H:H,"Қарор")</f>
        <v>0</v>
      </c>
      <c r="AX258" s="38">
        <f>+COUNTIFS(Манзилли!D:D,#REF!,Манзилли!I:I,$BD$335,Манзилли!H:H,"Тўланди")</f>
        <v>0</v>
      </c>
      <c r="AY258" s="38">
        <f>+COUNTIFS(Манзилли!I:I,#REF!,Манзилли!N:N,$BD$335)</f>
        <v>0</v>
      </c>
      <c r="AZ258" s="38">
        <f>+COUNTIFS(Манзилли!I:I,#REF!,Манзилли!N:N,$BD$335,Манзилли!M:M,"Рад")</f>
        <v>0</v>
      </c>
      <c r="BA258" s="38">
        <f>+COUNTIFS(Манзилли!I:I,#REF!,Манзилли!N:N,$BD$335,Манзилли!M:M,"Жараён")</f>
        <v>0</v>
      </c>
      <c r="BB258" s="38">
        <f>+COUNTIFS(Манзилли!I:I,#REF!,Манзилли!N:N,$BD$335,Манзилли!M:M,"Қарор")</f>
        <v>0</v>
      </c>
      <c r="BC258" s="38">
        <f>+COUNTIFS(Манзилли!I:I,#REF!,Манзилли!N:N,$BD$335,Манзилли!M:M,"Тўланди")</f>
        <v>0</v>
      </c>
      <c r="BD258" s="38">
        <f>+COUNTIFS(Манзилли!N:N,D258,Манзилли!S:S,$BD$335)</f>
        <v>0</v>
      </c>
      <c r="BE258" s="38">
        <f>+COUNTIFS(Манзилли!N:N,D258,Манзилли!S:S,$BD$335,Манзилли!R:R,"Рад")</f>
        <v>0</v>
      </c>
      <c r="BF258" s="38">
        <f>+COUNTIFS(Манзилли!N:N,D258,Манзилли!S:S,$BD$335,Манзилли!R:R,"Жараён")</f>
        <v>0</v>
      </c>
      <c r="BG258" s="38">
        <f>+COUNTIFS(Манзилли!N:N,D258,Манзилли!S:S,$BD$335,Манзилли!R:R,"Қарор")</f>
        <v>0</v>
      </c>
      <c r="BH258" s="38">
        <f>+COUNTIFS(Манзилли!N:N,D258,Манзилли!S:S,$BD$335,Манзилли!R:R,"Тўланди")</f>
        <v>0</v>
      </c>
      <c r="BI258" s="38">
        <f>+COUNTIFS(Манзилли!N:N,D258,Манзилли!S:S,$BI$335)</f>
        <v>0</v>
      </c>
      <c r="BJ258" s="38">
        <f>+COUNTIFS(Манзилли!N:N,D258,Манзилли!S:S,$BI$335,Манзилли!R:R,"Рад")</f>
        <v>0</v>
      </c>
      <c r="BK258" s="38">
        <f>+COUNTIFS(Манзилли!N:N,D258,Манзилли!S:S,$BI$335,Манзилли!R:R,"Жараён")</f>
        <v>0</v>
      </c>
      <c r="BL258" s="41">
        <f>+COUNTIFS(Манзилли!N:N,D258,Манзилли!S:S,$BI$335,Манзилли!R:R,"Қарор")</f>
        <v>0</v>
      </c>
      <c r="BM258" s="39">
        <f>+COUNTIFS(Манзилли!N:N,D258,Манзилли!S:S,$BI$335,Манзилли!R:R,"Тўланди")</f>
        <v>0</v>
      </c>
    </row>
    <row r="259" spans="1:65" ht="49.5" hidden="1" customHeight="1" x14ac:dyDescent="0.25">
      <c r="A259" s="67">
        <v>253</v>
      </c>
      <c r="B259" s="68" t="s">
        <v>19076</v>
      </c>
      <c r="C259" s="72" t="s">
        <v>196</v>
      </c>
      <c r="D259" s="76">
        <v>31002975830033</v>
      </c>
      <c r="E259" s="37">
        <f t="shared" si="21"/>
        <v>22</v>
      </c>
      <c r="F259" s="38">
        <f t="shared" si="22"/>
        <v>11</v>
      </c>
      <c r="G259" s="38">
        <f t="shared" si="23"/>
        <v>0</v>
      </c>
      <c r="H259" s="38">
        <f t="shared" si="24"/>
        <v>4</v>
      </c>
      <c r="I259" s="38">
        <f t="shared" si="25"/>
        <v>0</v>
      </c>
      <c r="J259" s="39">
        <f t="shared" si="26"/>
        <v>8</v>
      </c>
      <c r="K259" s="40">
        <f>+COUNTIFS(Манзилли!N:N,D259,Манзилли!S:S,$K$335)</f>
        <v>1</v>
      </c>
      <c r="L259" s="38">
        <f>+COUNTIFS(Манзилли!N:N,D259,Манзилли!S:S,$K$335,Манзилли!R:R,"Рад")</f>
        <v>1</v>
      </c>
      <c r="M259" s="38">
        <f>+COUNTIFS(Манзилли!N:N,D259,Манзилли!S:S,$K$335,Манзилли!R:R,"Жараён")</f>
        <v>0</v>
      </c>
      <c r="N259" s="38">
        <f>+COUNTIFS(Манзилли!N:N,D259,Манзилли!S:S,$K$335,Манзилли!R:R,"Қарор")</f>
        <v>0</v>
      </c>
      <c r="O259" s="38">
        <f>+COUNTIFS(Манзилли!N:N,D259,Манзилли!S:S,$K$335,Манзилли!R:R,"Тўланди")</f>
        <v>0</v>
      </c>
      <c r="P259" s="38">
        <f>+COUNTIFS(Манзилли!N:N,D259,Манзилли!S:S,$P$335)</f>
        <v>0</v>
      </c>
      <c r="Q259" s="38">
        <f>+COUNTIFS(Манзилли!N:N,D259,Манзилли!S:S,$P$335,Манзилли!R:R,"Рад")</f>
        <v>0</v>
      </c>
      <c r="R259" s="38">
        <f>+COUNTIFS(Манзилли!N:N,D259,Манзилли!S:S,$P$335,Манзилли!R:R,"Жараён")</f>
        <v>0</v>
      </c>
      <c r="S259" s="38">
        <f>+COUNTIFS(Манзилли!N:N,D259,Манзилли!S:S,$P$335,Манзилли!R:R,"Қарор")</f>
        <v>0</v>
      </c>
      <c r="T259" s="38">
        <f>+COUNTIFS(Манзилли!N:N,D259,Манзилли!S:S,$P$335,Манзилли!R:R,"Тўланди")</f>
        <v>0</v>
      </c>
      <c r="U259" s="38">
        <f>+COUNTIFS(Манзилли!N:N,D259,Манзилли!S:S,$U$335)</f>
        <v>19</v>
      </c>
      <c r="V259" s="38">
        <f>+COUNTIFS(Манзилли!N:N,D259,Манзилли!S:S,$U$335,Манзилли!R:R,"Рад")</f>
        <v>9</v>
      </c>
      <c r="W259" s="38">
        <f>+COUNTIFS(Манзилли!N:N,D259,Манзилли!S:S,$U$335,Манзилли!R:R,"Жараён")</f>
        <v>0</v>
      </c>
      <c r="X259" s="38">
        <f>+COUNTIFS(Манзилли!N:N,D259,Манзилли!S:S,$U$335,Манзилли!R:R,"Қарор")</f>
        <v>3</v>
      </c>
      <c r="Y259" s="38">
        <f>+COUNTIFS(Манзилли!N:N,D259,Манзилли!S:S,$U$335,Манзилли!R:R,"Тўланди")</f>
        <v>7</v>
      </c>
      <c r="Z259" s="38">
        <f>+COUNTIFS(Манзилли!N:N,D259,Манзилли!S:S,$Y$335)</f>
        <v>0</v>
      </c>
      <c r="AA259" s="38">
        <f>+COUNTIFS(Манзилли!N:N,D259,Манзилли!S:S,$Y$335,Манзилли!R:R,"Рад")</f>
        <v>0</v>
      </c>
      <c r="AB259" s="38">
        <f>+COUNTIFS(Манзилли!N:N,D259,Манзилли!S:S,$Y$335,Манзилли!R:R,"Жараён")</f>
        <v>0</v>
      </c>
      <c r="AC259" s="38">
        <f>+COUNTIFS(Манзилли!N:N,D259,Манзилли!S:S,$Y$335,Манзилли!R:R,"Қарор")</f>
        <v>0</v>
      </c>
      <c r="AD259" s="38">
        <f>+COUNTIFS(Манзилли!N:N,D259,Манзилли!S:S,$Y$335,Манзилли!R:R,"Тўланди")</f>
        <v>0</v>
      </c>
      <c r="AE259" s="38">
        <f>+COUNTIFS(Манзилли!N:N,D259,Манзилли!S:S,$AD$335)</f>
        <v>0</v>
      </c>
      <c r="AF259" s="38">
        <f>+COUNTIFS(Манзилли!N:N,D259,Манзилли!S:S,$AD$335,Манзилли!R:R,"Рад")</f>
        <v>0</v>
      </c>
      <c r="AG259" s="38">
        <f>+COUNTIFS(Манзилли!N:N,D259,Манзилли!S:S,$AD$335,Манзилли!R:R,"Жараён")</f>
        <v>0</v>
      </c>
      <c r="AH259" s="38">
        <f>+COUNTIFS(Манзилли!N:N,D259,Манзилли!S:S,$AD$335,Манзилли!R:R,"Қарор")</f>
        <v>0</v>
      </c>
      <c r="AI259" s="38">
        <f>+COUNTIFS(Манзилли!N:N,D259,Манзилли!S:S,$AD$335,Манзилли!R:R,"Тўланди")</f>
        <v>0</v>
      </c>
      <c r="AJ259" s="38">
        <f>+COUNTIFS(Манзилли!N:N,D259,Манзилли!S:S,$AJ$335)</f>
        <v>1</v>
      </c>
      <c r="AK259" s="38">
        <f>+COUNTIFS(Манзилли!N:N,D259,Манзилли!S:S,$AJ$335,Манзилли!R:R,"Рад")</f>
        <v>1</v>
      </c>
      <c r="AL259" s="38">
        <f>+COUNTIFS(Манзилли!N:N,D259,Манзилли!S:S,$AJ$335,Манзилли!R:R,"Жараён")</f>
        <v>0</v>
      </c>
      <c r="AM259" s="38">
        <f>+COUNTIFS(Манзилли!N:N,D259,Манзилли!S:S,$AJ$335,Манзилли!R:R,"Қарор")</f>
        <v>0</v>
      </c>
      <c r="AN259" s="38">
        <f>+COUNTIFS(Манзилли!N:N,D259,Манзилли!S:S,$AJ$335,Манзилли!R:R,"Тўланди")</f>
        <v>0</v>
      </c>
      <c r="AO259" s="38">
        <f>+COUNTIFS(Манзилли!N:N,D259,Манзилли!S:S,$AO$335)</f>
        <v>0</v>
      </c>
      <c r="AP259" s="38">
        <f>+COUNTIFS(Манзилли!N:N,D259,Манзилли!S:S,$AO$335,Манзилли!R:R,"Рад")</f>
        <v>0</v>
      </c>
      <c r="AQ259" s="38">
        <f>+COUNTIFS(Манзилли!N:N,D259,Манзилли!S:S,$AO$335,Манзилли!R:R,"Жараён")</f>
        <v>0</v>
      </c>
      <c r="AR259" s="38">
        <f>+COUNTIFS(Манзилли!N:N,D259,Манзилли!S:S,$AO$335,Манзилли!R:R,"Қарор")</f>
        <v>0</v>
      </c>
      <c r="AS259" s="38">
        <f>+COUNTIFS(Манзилли!N:N,D259,Манзилли!S:S,$AO$335,Манзилли!R:R,"Тўланди")</f>
        <v>0</v>
      </c>
      <c r="AT259" s="38">
        <f>+COUNTIFS(Манзилли!D:D,#REF!,Манзилли!I:I,$BD$335)</f>
        <v>0</v>
      </c>
      <c r="AU259" s="38">
        <f>+COUNTIFS(Манзилли!D:D,#REF!,Манзилли!I:I,$BD$335,Манзилли!H:H,"Рад")</f>
        <v>0</v>
      </c>
      <c r="AV259" s="38">
        <f>+COUNTIFS(Манзилли!D:D,#REF!,Манзилли!I:I,$BD$335,Манзилли!H:H,"Жараён")</f>
        <v>0</v>
      </c>
      <c r="AW259" s="38">
        <f>+COUNTIFS(Манзилли!D:D,#REF!,Манзилли!I:I,$BD$335,Манзилли!H:H,"Қарор")</f>
        <v>0</v>
      </c>
      <c r="AX259" s="38">
        <f>+COUNTIFS(Манзилли!D:D,#REF!,Манзилли!I:I,$BD$335,Манзилли!H:H,"Тўланди")</f>
        <v>0</v>
      </c>
      <c r="AY259" s="38">
        <f>+COUNTIFS(Манзилли!I:I,#REF!,Манзилли!N:N,$BD$335)</f>
        <v>0</v>
      </c>
      <c r="AZ259" s="38">
        <f>+COUNTIFS(Манзилли!I:I,#REF!,Манзилли!N:N,$BD$335,Манзилли!M:M,"Рад")</f>
        <v>0</v>
      </c>
      <c r="BA259" s="38">
        <f>+COUNTIFS(Манзилли!I:I,#REF!,Манзилли!N:N,$BD$335,Манзилли!M:M,"Жараён")</f>
        <v>0</v>
      </c>
      <c r="BB259" s="38">
        <f>+COUNTIFS(Манзилли!I:I,#REF!,Манзилли!N:N,$BD$335,Манзилли!M:M,"Қарор")</f>
        <v>0</v>
      </c>
      <c r="BC259" s="38">
        <f>+COUNTIFS(Манзилли!I:I,#REF!,Манзилли!N:N,$BD$335,Манзилли!M:M,"Тўланди")</f>
        <v>0</v>
      </c>
      <c r="BD259" s="38">
        <f>+COUNTIFS(Манзилли!N:N,D259,Манзилли!S:S,$BD$335)</f>
        <v>1</v>
      </c>
      <c r="BE259" s="38">
        <f>+COUNTIFS(Манзилли!N:N,D259,Манзилли!S:S,$BD$335,Манзилли!R:R,"Рад")</f>
        <v>0</v>
      </c>
      <c r="BF259" s="38">
        <f>+COUNTIFS(Манзилли!N:N,D259,Манзилли!S:S,$BD$335,Манзилли!R:R,"Жараён")</f>
        <v>0</v>
      </c>
      <c r="BG259" s="38">
        <f>+COUNTIFS(Манзилли!N:N,D259,Манзилли!S:S,$BD$335,Манзилли!R:R,"Қарор")</f>
        <v>1</v>
      </c>
      <c r="BH259" s="38">
        <f>+COUNTIFS(Манзилли!N:N,D259,Манзилли!S:S,$BD$335,Манзилли!R:R,"Тўланди")</f>
        <v>0</v>
      </c>
      <c r="BI259" s="38">
        <f>+COUNTIFS(Манзилли!N:N,D259,Манзилли!S:S,$BI$335)</f>
        <v>0</v>
      </c>
      <c r="BJ259" s="38">
        <f>+COUNTIFS(Манзилли!N:N,D259,Манзилли!S:S,$BI$335,Манзилли!R:R,"Рад")</f>
        <v>0</v>
      </c>
      <c r="BK259" s="38">
        <f>+COUNTIFS(Манзилли!N:N,D259,Манзилли!S:S,$BI$335,Манзилли!R:R,"Жараён")</f>
        <v>0</v>
      </c>
      <c r="BL259" s="41">
        <f>+COUNTIFS(Манзилли!N:N,D259,Манзилли!S:S,$BI$335,Манзилли!R:R,"Қарор")</f>
        <v>0</v>
      </c>
      <c r="BM259" s="39">
        <f>+COUNTIFS(Манзилли!N:N,D259,Манзилли!S:S,$BI$335,Манзилли!R:R,"Тўланди")</f>
        <v>0</v>
      </c>
    </row>
    <row r="260" spans="1:65" ht="49.5" hidden="1" customHeight="1" x14ac:dyDescent="0.25">
      <c r="A260" s="67">
        <v>254</v>
      </c>
      <c r="B260" s="68" t="s">
        <v>19076</v>
      </c>
      <c r="C260" s="72" t="s">
        <v>140</v>
      </c>
      <c r="D260" s="76">
        <v>41805903960058</v>
      </c>
      <c r="E260" s="37">
        <f t="shared" si="21"/>
        <v>22</v>
      </c>
      <c r="F260" s="38">
        <f t="shared" si="22"/>
        <v>10</v>
      </c>
      <c r="G260" s="38">
        <f t="shared" si="23"/>
        <v>0</v>
      </c>
      <c r="H260" s="38">
        <f t="shared" si="24"/>
        <v>0</v>
      </c>
      <c r="I260" s="38">
        <f t="shared" si="25"/>
        <v>0</v>
      </c>
      <c r="J260" s="39">
        <f t="shared" si="26"/>
        <v>12</v>
      </c>
      <c r="K260" s="40">
        <f>+COUNTIFS(Манзилли!N:N,D260,Манзилли!S:S,$K$335)</f>
        <v>0</v>
      </c>
      <c r="L260" s="38">
        <f>+COUNTIFS(Манзилли!N:N,D260,Манзилли!S:S,$K$335,Манзилли!R:R,"Рад")</f>
        <v>0</v>
      </c>
      <c r="M260" s="38">
        <f>+COUNTIFS(Манзилли!N:N,D260,Манзилли!S:S,$K$335,Манзилли!R:R,"Жараён")</f>
        <v>0</v>
      </c>
      <c r="N260" s="38">
        <f>+COUNTIFS(Манзилли!N:N,D260,Манзилли!S:S,$K$335,Манзилли!R:R,"Қарор")</f>
        <v>0</v>
      </c>
      <c r="O260" s="38">
        <f>+COUNTIFS(Манзилли!N:N,D260,Манзилли!S:S,$K$335,Манзилли!R:R,"Тўланди")</f>
        <v>0</v>
      </c>
      <c r="P260" s="38">
        <f>+COUNTIFS(Манзилли!N:N,D260,Манзилли!S:S,$P$335)</f>
        <v>3</v>
      </c>
      <c r="Q260" s="38">
        <f>+COUNTIFS(Манзилли!N:N,D260,Манзилли!S:S,$P$335,Манзилли!R:R,"Рад")</f>
        <v>3</v>
      </c>
      <c r="R260" s="38">
        <f>+COUNTIFS(Манзилли!N:N,D260,Манзилли!S:S,$P$335,Манзилли!R:R,"Жараён")</f>
        <v>0</v>
      </c>
      <c r="S260" s="38">
        <f>+COUNTIFS(Манзилли!N:N,D260,Манзилли!S:S,$P$335,Манзилли!R:R,"Қарор")</f>
        <v>0</v>
      </c>
      <c r="T260" s="38">
        <f>+COUNTIFS(Манзилли!N:N,D260,Манзилли!S:S,$P$335,Манзилли!R:R,"Тўланди")</f>
        <v>0</v>
      </c>
      <c r="U260" s="38">
        <f>+COUNTIFS(Манзилли!N:N,D260,Манзилли!S:S,$U$335)</f>
        <v>14</v>
      </c>
      <c r="V260" s="38">
        <f>+COUNTIFS(Манзилли!N:N,D260,Манзилли!S:S,$U$335,Манзилли!R:R,"Рад")</f>
        <v>5</v>
      </c>
      <c r="W260" s="38">
        <f>+COUNTIFS(Манзилли!N:N,D260,Манзилли!S:S,$U$335,Манзилли!R:R,"Жараён")</f>
        <v>0</v>
      </c>
      <c r="X260" s="38">
        <f>+COUNTIFS(Манзилли!N:N,D260,Манзилли!S:S,$U$335,Манзилли!R:R,"Қарор")</f>
        <v>0</v>
      </c>
      <c r="Y260" s="38">
        <f>+COUNTIFS(Манзилли!N:N,D260,Манзилли!S:S,$U$335,Манзилли!R:R,"Тўланди")</f>
        <v>9</v>
      </c>
      <c r="Z260" s="38">
        <f>+COUNTIFS(Манзилли!N:N,D260,Манзилли!S:S,$Y$335)</f>
        <v>5</v>
      </c>
      <c r="AA260" s="38">
        <f>+COUNTIFS(Манзилли!N:N,D260,Манзилли!S:S,$Y$335,Манзилли!R:R,"Рад")</f>
        <v>2</v>
      </c>
      <c r="AB260" s="38">
        <f>+COUNTIFS(Манзилли!N:N,D260,Манзилли!S:S,$Y$335,Манзилли!R:R,"Жараён")</f>
        <v>0</v>
      </c>
      <c r="AC260" s="38">
        <f>+COUNTIFS(Манзилли!N:N,D260,Манзилли!S:S,$Y$335,Манзилли!R:R,"Қарор")</f>
        <v>0</v>
      </c>
      <c r="AD260" s="38">
        <f>+COUNTIFS(Манзилли!N:N,D260,Манзилли!S:S,$Y$335,Манзилли!R:R,"Тўланди")</f>
        <v>3</v>
      </c>
      <c r="AE260" s="38">
        <f>+COUNTIFS(Манзилли!N:N,D260,Манзилли!S:S,$AD$335)</f>
        <v>0</v>
      </c>
      <c r="AF260" s="38">
        <f>+COUNTIFS(Манзилли!N:N,D260,Манзилли!S:S,$AD$335,Манзилли!R:R,"Рад")</f>
        <v>0</v>
      </c>
      <c r="AG260" s="38">
        <f>+COUNTIFS(Манзилли!N:N,D260,Манзилли!S:S,$AD$335,Манзилли!R:R,"Жараён")</f>
        <v>0</v>
      </c>
      <c r="AH260" s="38">
        <f>+COUNTIFS(Манзилли!N:N,D260,Манзилли!S:S,$AD$335,Манзилли!R:R,"Қарор")</f>
        <v>0</v>
      </c>
      <c r="AI260" s="38">
        <f>+COUNTIFS(Манзилли!N:N,D260,Манзилли!S:S,$AD$335,Манзилли!R:R,"Тўланди")</f>
        <v>0</v>
      </c>
      <c r="AJ260" s="38">
        <f>+COUNTIFS(Манзилли!N:N,D260,Манзилли!S:S,$AJ$335)</f>
        <v>0</v>
      </c>
      <c r="AK260" s="38">
        <f>+COUNTIFS(Манзилли!N:N,D260,Манзилли!S:S,$AJ$335,Манзилли!R:R,"Рад")</f>
        <v>0</v>
      </c>
      <c r="AL260" s="38">
        <f>+COUNTIFS(Манзилли!N:N,D260,Манзилли!S:S,$AJ$335,Манзилли!R:R,"Жараён")</f>
        <v>0</v>
      </c>
      <c r="AM260" s="38">
        <f>+COUNTIFS(Манзилли!N:N,D260,Манзилли!S:S,$AJ$335,Манзилли!R:R,"Қарор")</f>
        <v>0</v>
      </c>
      <c r="AN260" s="38">
        <f>+COUNTIFS(Манзилли!N:N,D260,Манзилли!S:S,$AJ$335,Манзилли!R:R,"Тўланди")</f>
        <v>0</v>
      </c>
      <c r="AO260" s="38">
        <f>+COUNTIFS(Манзилли!N:N,D260,Манзилли!S:S,$AO$335)</f>
        <v>0</v>
      </c>
      <c r="AP260" s="38">
        <f>+COUNTIFS(Манзилли!N:N,D260,Манзилли!S:S,$AO$335,Манзилли!R:R,"Рад")</f>
        <v>0</v>
      </c>
      <c r="AQ260" s="38">
        <f>+COUNTIFS(Манзилли!N:N,D260,Манзилли!S:S,$AO$335,Манзилли!R:R,"Жараён")</f>
        <v>0</v>
      </c>
      <c r="AR260" s="38">
        <f>+COUNTIFS(Манзилли!N:N,D260,Манзилли!S:S,$AO$335,Манзилли!R:R,"Қарор")</f>
        <v>0</v>
      </c>
      <c r="AS260" s="38">
        <f>+COUNTIFS(Манзилли!N:N,D260,Манзилли!S:S,$AO$335,Манзилли!R:R,"Тўланди")</f>
        <v>0</v>
      </c>
      <c r="AT260" s="38">
        <f>+COUNTIFS(Манзилли!D:D,#REF!,Манзилли!I:I,$BD$335)</f>
        <v>0</v>
      </c>
      <c r="AU260" s="38">
        <f>+COUNTIFS(Манзилли!D:D,#REF!,Манзилли!I:I,$BD$335,Манзилли!H:H,"Рад")</f>
        <v>0</v>
      </c>
      <c r="AV260" s="38">
        <f>+COUNTIFS(Манзилли!D:D,#REF!,Манзилли!I:I,$BD$335,Манзилли!H:H,"Жараён")</f>
        <v>0</v>
      </c>
      <c r="AW260" s="38">
        <f>+COUNTIFS(Манзилли!D:D,#REF!,Манзилли!I:I,$BD$335,Манзилли!H:H,"Қарор")</f>
        <v>0</v>
      </c>
      <c r="AX260" s="38">
        <f>+COUNTIFS(Манзилли!D:D,#REF!,Манзилли!I:I,$BD$335,Манзилли!H:H,"Тўланди")</f>
        <v>0</v>
      </c>
      <c r="AY260" s="38">
        <f>+COUNTIFS(Манзилли!I:I,#REF!,Манзилли!N:N,$BD$335)</f>
        <v>0</v>
      </c>
      <c r="AZ260" s="38">
        <f>+COUNTIFS(Манзилли!I:I,#REF!,Манзилли!N:N,$BD$335,Манзилли!M:M,"Рад")</f>
        <v>0</v>
      </c>
      <c r="BA260" s="38">
        <f>+COUNTIFS(Манзилли!I:I,#REF!,Манзилли!N:N,$BD$335,Манзилли!M:M,"Жараён")</f>
        <v>0</v>
      </c>
      <c r="BB260" s="38">
        <f>+COUNTIFS(Манзилли!I:I,#REF!,Манзилли!N:N,$BD$335,Манзилли!M:M,"Қарор")</f>
        <v>0</v>
      </c>
      <c r="BC260" s="38">
        <f>+COUNTIFS(Манзилли!I:I,#REF!,Манзилли!N:N,$BD$335,Манзилли!M:M,"Тўланди")</f>
        <v>0</v>
      </c>
      <c r="BD260" s="38">
        <f>+COUNTIFS(Манзилли!N:N,D260,Манзилли!S:S,$BD$335)</f>
        <v>0</v>
      </c>
      <c r="BE260" s="38">
        <f>+COUNTIFS(Манзилли!N:N,D260,Манзилли!S:S,$BD$335,Манзилли!R:R,"Рад")</f>
        <v>0</v>
      </c>
      <c r="BF260" s="38">
        <f>+COUNTIFS(Манзилли!N:N,D260,Манзилли!S:S,$BD$335,Манзилли!R:R,"Жараён")</f>
        <v>0</v>
      </c>
      <c r="BG260" s="38">
        <f>+COUNTIFS(Манзилли!N:N,D260,Манзилли!S:S,$BD$335,Манзилли!R:R,"Қарор")</f>
        <v>0</v>
      </c>
      <c r="BH260" s="38">
        <f>+COUNTIFS(Манзилли!N:N,D260,Манзилли!S:S,$BD$335,Манзилли!R:R,"Тўланди")</f>
        <v>0</v>
      </c>
      <c r="BI260" s="38">
        <f>+COUNTIFS(Манзилли!N:N,D260,Манзилли!S:S,$BI$335)</f>
        <v>0</v>
      </c>
      <c r="BJ260" s="38">
        <f>+COUNTIFS(Манзилли!N:N,D260,Манзилли!S:S,$BI$335,Манзилли!R:R,"Рад")</f>
        <v>0</v>
      </c>
      <c r="BK260" s="38">
        <f>+COUNTIFS(Манзилли!N:N,D260,Манзилли!S:S,$BI$335,Манзилли!R:R,"Жараён")</f>
        <v>0</v>
      </c>
      <c r="BL260" s="41">
        <f>+COUNTIFS(Манзилли!N:N,D260,Манзилли!S:S,$BI$335,Манзилли!R:R,"Қарор")</f>
        <v>0</v>
      </c>
      <c r="BM260" s="39">
        <f>+COUNTIFS(Манзилли!N:N,D260,Манзилли!S:S,$BI$335,Манзилли!R:R,"Тўланди")</f>
        <v>0</v>
      </c>
    </row>
    <row r="261" spans="1:65" ht="49.5" hidden="1" customHeight="1" x14ac:dyDescent="0.25">
      <c r="A261" s="67">
        <v>255</v>
      </c>
      <c r="B261" s="68" t="s">
        <v>19076</v>
      </c>
      <c r="C261" s="72" t="s">
        <v>268</v>
      </c>
      <c r="D261" s="76">
        <v>40509912380049</v>
      </c>
      <c r="E261" s="37">
        <f t="shared" si="21"/>
        <v>12</v>
      </c>
      <c r="F261" s="38">
        <f t="shared" si="22"/>
        <v>4</v>
      </c>
      <c r="G261" s="38">
        <f t="shared" si="23"/>
        <v>0</v>
      </c>
      <c r="H261" s="38">
        <f t="shared" si="24"/>
        <v>1</v>
      </c>
      <c r="I261" s="38">
        <f t="shared" si="25"/>
        <v>0</v>
      </c>
      <c r="J261" s="39">
        <f t="shared" si="26"/>
        <v>7</v>
      </c>
      <c r="K261" s="40">
        <f>+COUNTIFS(Манзилли!N:N,D261,Манзилли!S:S,$K$335)</f>
        <v>0</v>
      </c>
      <c r="L261" s="38">
        <f>+COUNTIFS(Манзилли!N:N,D261,Манзилли!S:S,$K$335,Манзилли!R:R,"Рад")</f>
        <v>0</v>
      </c>
      <c r="M261" s="38">
        <f>+COUNTIFS(Манзилли!N:N,D261,Манзилли!S:S,$K$335,Манзилли!R:R,"Жараён")</f>
        <v>0</v>
      </c>
      <c r="N261" s="38">
        <f>+COUNTIFS(Манзилли!N:N,D261,Манзилли!S:S,$K$335,Манзилли!R:R,"Қарор")</f>
        <v>0</v>
      </c>
      <c r="O261" s="38">
        <f>+COUNTIFS(Манзилли!N:N,D261,Манзилли!S:S,$K$335,Манзилли!R:R,"Тўланди")</f>
        <v>0</v>
      </c>
      <c r="P261" s="38">
        <f>+COUNTIFS(Манзилли!N:N,D261,Манзилли!S:S,$P$335)</f>
        <v>1</v>
      </c>
      <c r="Q261" s="38">
        <f>+COUNTIFS(Манзилли!N:N,D261,Манзилли!S:S,$P$335,Манзилли!R:R,"Рад")</f>
        <v>1</v>
      </c>
      <c r="R261" s="38">
        <f>+COUNTIFS(Манзилли!N:N,D261,Манзилли!S:S,$P$335,Манзилли!R:R,"Жараён")</f>
        <v>0</v>
      </c>
      <c r="S261" s="38">
        <f>+COUNTIFS(Манзилли!N:N,D261,Манзилли!S:S,$P$335,Манзилли!R:R,"Қарор")</f>
        <v>0</v>
      </c>
      <c r="T261" s="38">
        <f>+COUNTIFS(Манзилли!N:N,D261,Манзилли!S:S,$P$335,Манзилли!R:R,"Тўланди")</f>
        <v>0</v>
      </c>
      <c r="U261" s="38">
        <f>+COUNTIFS(Манзилли!N:N,D261,Манзилли!S:S,$U$335)</f>
        <v>10</v>
      </c>
      <c r="V261" s="38">
        <f>+COUNTIFS(Манзилли!N:N,D261,Манзилли!S:S,$U$335,Манзилли!R:R,"Рад")</f>
        <v>3</v>
      </c>
      <c r="W261" s="38">
        <f>+COUNTIFS(Манзилли!N:N,D261,Манзилли!S:S,$U$335,Манзилли!R:R,"Жараён")</f>
        <v>0</v>
      </c>
      <c r="X261" s="38">
        <f>+COUNTIFS(Манзилли!N:N,D261,Манзилли!S:S,$U$335,Манзилли!R:R,"Қарор")</f>
        <v>0</v>
      </c>
      <c r="Y261" s="38">
        <f>+COUNTIFS(Манзилли!N:N,D261,Манзилли!S:S,$U$335,Манзилли!R:R,"Тўланди")</f>
        <v>7</v>
      </c>
      <c r="Z261" s="38">
        <f>+COUNTIFS(Манзилли!N:N,D261,Манзилли!S:S,$Y$335)</f>
        <v>1</v>
      </c>
      <c r="AA261" s="38">
        <f>+COUNTIFS(Манзилли!N:N,D261,Манзилли!S:S,$Y$335,Манзилли!R:R,"Рад")</f>
        <v>0</v>
      </c>
      <c r="AB261" s="38">
        <f>+COUNTIFS(Манзилли!N:N,D261,Манзилли!S:S,$Y$335,Манзилли!R:R,"Жараён")</f>
        <v>0</v>
      </c>
      <c r="AC261" s="38">
        <f>+COUNTIFS(Манзилли!N:N,D261,Манзилли!S:S,$Y$335,Манзилли!R:R,"Қарор")</f>
        <v>1</v>
      </c>
      <c r="AD261" s="38">
        <f>+COUNTIFS(Манзилли!N:N,D261,Манзилли!S:S,$Y$335,Манзилли!R:R,"Тўланди")</f>
        <v>0</v>
      </c>
      <c r="AE261" s="38">
        <f>+COUNTIFS(Манзилли!N:N,D261,Манзилли!S:S,$AD$335)</f>
        <v>0</v>
      </c>
      <c r="AF261" s="38">
        <f>+COUNTIFS(Манзилли!N:N,D261,Манзилли!S:S,$AD$335,Манзилли!R:R,"Рад")</f>
        <v>0</v>
      </c>
      <c r="AG261" s="38">
        <f>+COUNTIFS(Манзилли!N:N,D261,Манзилли!S:S,$AD$335,Манзилли!R:R,"Жараён")</f>
        <v>0</v>
      </c>
      <c r="AH261" s="38">
        <f>+COUNTIFS(Манзилли!N:N,D261,Манзилли!S:S,$AD$335,Манзилли!R:R,"Қарор")</f>
        <v>0</v>
      </c>
      <c r="AI261" s="38">
        <f>+COUNTIFS(Манзилли!N:N,D261,Манзилли!S:S,$AD$335,Манзилли!R:R,"Тўланди")</f>
        <v>0</v>
      </c>
      <c r="AJ261" s="38">
        <f>+COUNTIFS(Манзилли!N:N,D261,Манзилли!S:S,$AJ$335)</f>
        <v>0</v>
      </c>
      <c r="AK261" s="38">
        <f>+COUNTIFS(Манзилли!N:N,D261,Манзилли!S:S,$AJ$335,Манзилли!R:R,"Рад")</f>
        <v>0</v>
      </c>
      <c r="AL261" s="38">
        <f>+COUNTIFS(Манзилли!N:N,D261,Манзилли!S:S,$AJ$335,Манзилли!R:R,"Жараён")</f>
        <v>0</v>
      </c>
      <c r="AM261" s="38">
        <f>+COUNTIFS(Манзилли!N:N,D261,Манзилли!S:S,$AJ$335,Манзилли!R:R,"Қарор")</f>
        <v>0</v>
      </c>
      <c r="AN261" s="38">
        <f>+COUNTIFS(Манзилли!N:N,D261,Манзилли!S:S,$AJ$335,Манзилли!R:R,"Тўланди")</f>
        <v>0</v>
      </c>
      <c r="AO261" s="38">
        <f>+COUNTIFS(Манзилли!N:N,D261,Манзилли!S:S,$AO$335)</f>
        <v>0</v>
      </c>
      <c r="AP261" s="38">
        <f>+COUNTIFS(Манзилли!N:N,D261,Манзилли!S:S,$AO$335,Манзилли!R:R,"Рад")</f>
        <v>0</v>
      </c>
      <c r="AQ261" s="38">
        <f>+COUNTIFS(Манзилли!N:N,D261,Манзилли!S:S,$AO$335,Манзилли!R:R,"Жараён")</f>
        <v>0</v>
      </c>
      <c r="AR261" s="38">
        <f>+COUNTIFS(Манзилли!N:N,D261,Манзилли!S:S,$AO$335,Манзилли!R:R,"Қарор")</f>
        <v>0</v>
      </c>
      <c r="AS261" s="38">
        <f>+COUNTIFS(Манзилли!N:N,D261,Манзилли!S:S,$AO$335,Манзилли!R:R,"Тўланди")</f>
        <v>0</v>
      </c>
      <c r="AT261" s="38">
        <f>+COUNTIFS(Манзилли!D:D,#REF!,Манзилли!I:I,$BD$335)</f>
        <v>0</v>
      </c>
      <c r="AU261" s="38">
        <f>+COUNTIFS(Манзилли!D:D,#REF!,Манзилли!I:I,$BD$335,Манзилли!H:H,"Рад")</f>
        <v>0</v>
      </c>
      <c r="AV261" s="38">
        <f>+COUNTIFS(Манзилли!D:D,#REF!,Манзилли!I:I,$BD$335,Манзилли!H:H,"Жараён")</f>
        <v>0</v>
      </c>
      <c r="AW261" s="38">
        <f>+COUNTIFS(Манзилли!D:D,#REF!,Манзилли!I:I,$BD$335,Манзилли!H:H,"Қарор")</f>
        <v>0</v>
      </c>
      <c r="AX261" s="38">
        <f>+COUNTIFS(Манзилли!D:D,#REF!,Манзилли!I:I,$BD$335,Манзилли!H:H,"Тўланди")</f>
        <v>0</v>
      </c>
      <c r="AY261" s="38">
        <f>+COUNTIFS(Манзилли!I:I,#REF!,Манзилли!N:N,$BD$335)</f>
        <v>0</v>
      </c>
      <c r="AZ261" s="38">
        <f>+COUNTIFS(Манзилли!I:I,#REF!,Манзилли!N:N,$BD$335,Манзилли!M:M,"Рад")</f>
        <v>0</v>
      </c>
      <c r="BA261" s="38">
        <f>+COUNTIFS(Манзилли!I:I,#REF!,Манзилли!N:N,$BD$335,Манзилли!M:M,"Жараён")</f>
        <v>0</v>
      </c>
      <c r="BB261" s="38">
        <f>+COUNTIFS(Манзилли!I:I,#REF!,Манзилли!N:N,$BD$335,Манзилли!M:M,"Қарор")</f>
        <v>0</v>
      </c>
      <c r="BC261" s="38">
        <f>+COUNTIFS(Манзилли!I:I,#REF!,Манзилли!N:N,$BD$335,Манзилли!M:M,"Тўланди")</f>
        <v>0</v>
      </c>
      <c r="BD261" s="38">
        <f>+COUNTIFS(Манзилли!N:N,D261,Манзилли!S:S,$BD$335)</f>
        <v>0</v>
      </c>
      <c r="BE261" s="38">
        <f>+COUNTIFS(Манзилли!N:N,D261,Манзилли!S:S,$BD$335,Манзилли!R:R,"Рад")</f>
        <v>0</v>
      </c>
      <c r="BF261" s="38">
        <f>+COUNTIFS(Манзилли!N:N,D261,Манзилли!S:S,$BD$335,Манзилли!R:R,"Жараён")</f>
        <v>0</v>
      </c>
      <c r="BG261" s="38">
        <f>+COUNTIFS(Манзилли!N:N,D261,Манзилли!S:S,$BD$335,Манзилли!R:R,"Қарор")</f>
        <v>0</v>
      </c>
      <c r="BH261" s="38">
        <f>+COUNTIFS(Манзилли!N:N,D261,Манзилли!S:S,$BD$335,Манзилли!R:R,"Тўланди")</f>
        <v>0</v>
      </c>
      <c r="BI261" s="38">
        <f>+COUNTIFS(Манзилли!N:N,D261,Манзилли!S:S,$BI$335)</f>
        <v>0</v>
      </c>
      <c r="BJ261" s="38">
        <f>+COUNTIFS(Манзилли!N:N,D261,Манзилли!S:S,$BI$335,Манзилли!R:R,"Рад")</f>
        <v>0</v>
      </c>
      <c r="BK261" s="38">
        <f>+COUNTIFS(Манзилли!N:N,D261,Манзилли!S:S,$BI$335,Манзилли!R:R,"Жараён")</f>
        <v>0</v>
      </c>
      <c r="BL261" s="41">
        <f>+COUNTIFS(Манзилли!N:N,D261,Манзилли!S:S,$BI$335,Манзилли!R:R,"Қарор")</f>
        <v>0</v>
      </c>
      <c r="BM261" s="39">
        <f>+COUNTIFS(Манзилли!N:N,D261,Манзилли!S:S,$BI$335,Манзилли!R:R,"Тўланди")</f>
        <v>0</v>
      </c>
    </row>
    <row r="262" spans="1:65" ht="49.5" hidden="1" customHeight="1" x14ac:dyDescent="0.25">
      <c r="A262" s="67">
        <v>256</v>
      </c>
      <c r="B262" s="68" t="s">
        <v>19076</v>
      </c>
      <c r="C262" s="72" t="s">
        <v>412</v>
      </c>
      <c r="D262" s="76">
        <v>40311882380017</v>
      </c>
      <c r="E262" s="37">
        <f t="shared" si="21"/>
        <v>15</v>
      </c>
      <c r="F262" s="38">
        <f t="shared" si="22"/>
        <v>7</v>
      </c>
      <c r="G262" s="38">
        <f t="shared" si="23"/>
        <v>0</v>
      </c>
      <c r="H262" s="38">
        <f t="shared" si="24"/>
        <v>3</v>
      </c>
      <c r="I262" s="38">
        <f t="shared" si="25"/>
        <v>0</v>
      </c>
      <c r="J262" s="39">
        <f t="shared" si="26"/>
        <v>6</v>
      </c>
      <c r="K262" s="40">
        <f>+COUNTIFS(Манзилли!N:N,D262,Манзилли!S:S,$K$335)</f>
        <v>0</v>
      </c>
      <c r="L262" s="38">
        <f>+COUNTIFS(Манзилли!N:N,D262,Манзилли!S:S,$K$335,Манзилли!R:R,"Рад")</f>
        <v>0</v>
      </c>
      <c r="M262" s="38">
        <f>+COUNTIFS(Манзилли!N:N,D262,Манзилли!S:S,$K$335,Манзилли!R:R,"Жараён")</f>
        <v>0</v>
      </c>
      <c r="N262" s="38">
        <f>+COUNTIFS(Манзилли!N:N,D262,Манзилли!S:S,$K$335,Манзилли!R:R,"Қарор")</f>
        <v>0</v>
      </c>
      <c r="O262" s="38">
        <f>+COUNTIFS(Манзилли!N:N,D262,Манзилли!S:S,$K$335,Манзилли!R:R,"Тўланди")</f>
        <v>0</v>
      </c>
      <c r="P262" s="38">
        <f>+COUNTIFS(Манзилли!N:N,D262,Манзилли!S:S,$P$335)</f>
        <v>1</v>
      </c>
      <c r="Q262" s="38">
        <f>+COUNTIFS(Манзилли!N:N,D262,Манзилли!S:S,$P$335,Манзилли!R:R,"Рад")</f>
        <v>1</v>
      </c>
      <c r="R262" s="38">
        <f>+COUNTIFS(Манзилли!N:N,D262,Манзилли!S:S,$P$335,Манзилли!R:R,"Жараён")</f>
        <v>0</v>
      </c>
      <c r="S262" s="38">
        <f>+COUNTIFS(Манзилли!N:N,D262,Манзилли!S:S,$P$335,Манзилли!R:R,"Қарор")</f>
        <v>0</v>
      </c>
      <c r="T262" s="38">
        <f>+COUNTIFS(Манзилли!N:N,D262,Манзилли!S:S,$P$335,Манзилли!R:R,"Тўланди")</f>
        <v>0</v>
      </c>
      <c r="U262" s="38">
        <f>+COUNTIFS(Манзилли!N:N,D262,Манзилли!S:S,$U$335)</f>
        <v>10</v>
      </c>
      <c r="V262" s="38">
        <f>+COUNTIFS(Манзилли!N:N,D262,Манзилли!S:S,$U$335,Манзилли!R:R,"Рад")</f>
        <v>5</v>
      </c>
      <c r="W262" s="38">
        <f>+COUNTIFS(Манзилли!N:N,D262,Манзилли!S:S,$U$335,Манзилли!R:R,"Жараён")</f>
        <v>0</v>
      </c>
      <c r="X262" s="38">
        <f>+COUNTIFS(Манзилли!N:N,D262,Манзилли!S:S,$U$335,Манзилли!R:R,"Қарор")</f>
        <v>1</v>
      </c>
      <c r="Y262" s="38">
        <f>+COUNTIFS(Манзилли!N:N,D262,Манзилли!S:S,$U$335,Манзилли!R:R,"Тўланди")</f>
        <v>4</v>
      </c>
      <c r="Z262" s="38">
        <f>+COUNTIFS(Манзилли!N:N,D262,Манзилли!S:S,$Y$335)</f>
        <v>3</v>
      </c>
      <c r="AA262" s="38">
        <f>+COUNTIFS(Манзилли!N:N,D262,Манзилли!S:S,$Y$335,Манзилли!R:R,"Рад")</f>
        <v>1</v>
      </c>
      <c r="AB262" s="38">
        <f>+COUNTIFS(Манзилли!N:N,D262,Манзилли!S:S,$Y$335,Манзилли!R:R,"Жараён")</f>
        <v>0</v>
      </c>
      <c r="AC262" s="38">
        <f>+COUNTIFS(Манзилли!N:N,D262,Манзилли!S:S,$Y$335,Манзилли!R:R,"Қарор")</f>
        <v>1</v>
      </c>
      <c r="AD262" s="38">
        <f>+COUNTIFS(Манзилли!N:N,D262,Манзилли!S:S,$Y$335,Манзилли!R:R,"Тўланди")</f>
        <v>1</v>
      </c>
      <c r="AE262" s="38">
        <f>+COUNTIFS(Манзилли!N:N,D262,Манзилли!S:S,$AD$335)</f>
        <v>0</v>
      </c>
      <c r="AF262" s="38">
        <f>+COUNTIFS(Манзилли!N:N,D262,Манзилли!S:S,$AD$335,Манзилли!R:R,"Рад")</f>
        <v>0</v>
      </c>
      <c r="AG262" s="38">
        <f>+COUNTIFS(Манзилли!N:N,D262,Манзилли!S:S,$AD$335,Манзилли!R:R,"Жараён")</f>
        <v>0</v>
      </c>
      <c r="AH262" s="38">
        <f>+COUNTIFS(Манзилли!N:N,D262,Манзилли!S:S,$AD$335,Манзилли!R:R,"Қарор")</f>
        <v>0</v>
      </c>
      <c r="AI262" s="38">
        <f>+COUNTIFS(Манзилли!N:N,D262,Манзилли!S:S,$AD$335,Манзилли!R:R,"Тўланди")</f>
        <v>0</v>
      </c>
      <c r="AJ262" s="38">
        <f>+COUNTIFS(Манзилли!N:N,D262,Манзилли!S:S,$AJ$335)</f>
        <v>0</v>
      </c>
      <c r="AK262" s="38">
        <f>+COUNTIFS(Манзилли!N:N,D262,Манзилли!S:S,$AJ$335,Манзилли!R:R,"Рад")</f>
        <v>0</v>
      </c>
      <c r="AL262" s="38">
        <f>+COUNTIFS(Манзилли!N:N,D262,Манзилли!S:S,$AJ$335,Манзилли!R:R,"Жараён")</f>
        <v>0</v>
      </c>
      <c r="AM262" s="38">
        <f>+COUNTIFS(Манзилли!N:N,D262,Манзилли!S:S,$AJ$335,Манзилли!R:R,"Қарор")</f>
        <v>0</v>
      </c>
      <c r="AN262" s="38">
        <f>+COUNTIFS(Манзилли!N:N,D262,Манзилли!S:S,$AJ$335,Манзилли!R:R,"Тўланди")</f>
        <v>0</v>
      </c>
      <c r="AO262" s="38">
        <f>+COUNTIFS(Манзилли!N:N,D262,Манзилли!S:S,$AO$335)</f>
        <v>0</v>
      </c>
      <c r="AP262" s="38">
        <f>+COUNTIFS(Манзилли!N:N,D262,Манзилли!S:S,$AO$335,Манзилли!R:R,"Рад")</f>
        <v>0</v>
      </c>
      <c r="AQ262" s="38">
        <f>+COUNTIFS(Манзилли!N:N,D262,Манзилли!S:S,$AO$335,Манзилли!R:R,"Жараён")</f>
        <v>0</v>
      </c>
      <c r="AR262" s="38">
        <f>+COUNTIFS(Манзилли!N:N,D262,Манзилли!S:S,$AO$335,Манзилли!R:R,"Қарор")</f>
        <v>0</v>
      </c>
      <c r="AS262" s="38">
        <f>+COUNTIFS(Манзилли!N:N,D262,Манзилли!S:S,$AO$335,Манзилли!R:R,"Тўланди")</f>
        <v>0</v>
      </c>
      <c r="AT262" s="38">
        <f>+COUNTIFS(Манзилли!D:D,#REF!,Манзилли!I:I,$BD$335)</f>
        <v>0</v>
      </c>
      <c r="AU262" s="38">
        <f>+COUNTIFS(Манзилли!D:D,#REF!,Манзилли!I:I,$BD$335,Манзилли!H:H,"Рад")</f>
        <v>0</v>
      </c>
      <c r="AV262" s="38">
        <f>+COUNTIFS(Манзилли!D:D,#REF!,Манзилли!I:I,$BD$335,Манзилли!H:H,"Жараён")</f>
        <v>0</v>
      </c>
      <c r="AW262" s="38">
        <f>+COUNTIFS(Манзилли!D:D,#REF!,Манзилли!I:I,$BD$335,Манзилли!H:H,"Қарор")</f>
        <v>0</v>
      </c>
      <c r="AX262" s="38">
        <f>+COUNTIFS(Манзилли!D:D,#REF!,Манзилли!I:I,$BD$335,Манзилли!H:H,"Тўланди")</f>
        <v>0</v>
      </c>
      <c r="AY262" s="38">
        <f>+COUNTIFS(Манзилли!I:I,#REF!,Манзилли!N:N,$BD$335)</f>
        <v>0</v>
      </c>
      <c r="AZ262" s="38">
        <f>+COUNTIFS(Манзилли!I:I,#REF!,Манзилли!N:N,$BD$335,Манзилли!M:M,"Рад")</f>
        <v>0</v>
      </c>
      <c r="BA262" s="38">
        <f>+COUNTIFS(Манзилли!I:I,#REF!,Манзилли!N:N,$BD$335,Манзилли!M:M,"Жараён")</f>
        <v>0</v>
      </c>
      <c r="BB262" s="38">
        <f>+COUNTIFS(Манзилли!I:I,#REF!,Манзилли!N:N,$BD$335,Манзилли!M:M,"Қарор")</f>
        <v>0</v>
      </c>
      <c r="BC262" s="38">
        <f>+COUNTIFS(Манзилли!I:I,#REF!,Манзилли!N:N,$BD$335,Манзилли!M:M,"Тўланди")</f>
        <v>0</v>
      </c>
      <c r="BD262" s="38">
        <f>+COUNTIFS(Манзилли!N:N,D262,Манзилли!S:S,$BD$335)</f>
        <v>1</v>
      </c>
      <c r="BE262" s="38">
        <f>+COUNTIFS(Манзилли!N:N,D262,Манзилли!S:S,$BD$335,Манзилли!R:R,"Рад")</f>
        <v>0</v>
      </c>
      <c r="BF262" s="38">
        <f>+COUNTIFS(Манзилли!N:N,D262,Манзилли!S:S,$BD$335,Манзилли!R:R,"Жараён")</f>
        <v>0</v>
      </c>
      <c r="BG262" s="38">
        <f>+COUNTIFS(Манзилли!N:N,D262,Манзилли!S:S,$BD$335,Манзилли!R:R,"Қарор")</f>
        <v>1</v>
      </c>
      <c r="BH262" s="38">
        <f>+COUNTIFS(Манзилли!N:N,D262,Манзилли!S:S,$BD$335,Манзилли!R:R,"Тўланди")</f>
        <v>0</v>
      </c>
      <c r="BI262" s="38">
        <f>+COUNTIFS(Манзилли!N:N,D262,Манзилли!S:S,$BI$335)</f>
        <v>0</v>
      </c>
      <c r="BJ262" s="38">
        <f>+COUNTIFS(Манзилли!N:N,D262,Манзилли!S:S,$BI$335,Манзилли!R:R,"Рад")</f>
        <v>0</v>
      </c>
      <c r="BK262" s="38">
        <f>+COUNTIFS(Манзилли!N:N,D262,Манзилли!S:S,$BI$335,Манзилли!R:R,"Жараён")</f>
        <v>0</v>
      </c>
      <c r="BL262" s="41">
        <f>+COUNTIFS(Манзилли!N:N,D262,Манзилли!S:S,$BI$335,Манзилли!R:R,"Қарор")</f>
        <v>0</v>
      </c>
      <c r="BM262" s="39">
        <f>+COUNTIFS(Манзилли!N:N,D262,Манзилли!S:S,$BI$335,Манзилли!R:R,"Тўланди")</f>
        <v>0</v>
      </c>
    </row>
    <row r="263" spans="1:65" ht="49.5" hidden="1" customHeight="1" x14ac:dyDescent="0.25">
      <c r="A263" s="67">
        <v>257</v>
      </c>
      <c r="B263" s="68" t="s">
        <v>19076</v>
      </c>
      <c r="C263" s="72" t="s">
        <v>117</v>
      </c>
      <c r="D263" s="76">
        <v>41811872380070</v>
      </c>
      <c r="E263" s="37">
        <f t="shared" si="21"/>
        <v>11</v>
      </c>
      <c r="F263" s="38">
        <f t="shared" si="22"/>
        <v>5</v>
      </c>
      <c r="G263" s="38">
        <f t="shared" si="23"/>
        <v>0</v>
      </c>
      <c r="H263" s="38">
        <f t="shared" si="24"/>
        <v>0</v>
      </c>
      <c r="I263" s="38">
        <f t="shared" si="25"/>
        <v>0</v>
      </c>
      <c r="J263" s="39">
        <f t="shared" si="26"/>
        <v>6</v>
      </c>
      <c r="K263" s="40">
        <f>+COUNTIFS(Манзилли!N:N,D263,Манзилли!S:S,$K$335)</f>
        <v>1</v>
      </c>
      <c r="L263" s="38">
        <f>+COUNTIFS(Манзилли!N:N,D263,Манзилли!S:S,$K$335,Манзилли!R:R,"Рад")</f>
        <v>1</v>
      </c>
      <c r="M263" s="38">
        <f>+COUNTIFS(Манзилли!N:N,D263,Манзилли!S:S,$K$335,Манзилли!R:R,"Жараён")</f>
        <v>0</v>
      </c>
      <c r="N263" s="38">
        <f>+COUNTIFS(Манзилли!N:N,D263,Манзилли!S:S,$K$335,Манзилли!R:R,"Қарор")</f>
        <v>0</v>
      </c>
      <c r="O263" s="38">
        <f>+COUNTIFS(Манзилли!N:N,D263,Манзилли!S:S,$K$335,Манзилли!R:R,"Тўланди")</f>
        <v>0</v>
      </c>
      <c r="P263" s="38">
        <f>+COUNTIFS(Манзилли!N:N,D263,Манзилли!S:S,$P$335)</f>
        <v>0</v>
      </c>
      <c r="Q263" s="38">
        <f>+COUNTIFS(Манзилли!N:N,D263,Манзилли!S:S,$P$335,Манзилли!R:R,"Рад")</f>
        <v>0</v>
      </c>
      <c r="R263" s="38">
        <f>+COUNTIFS(Манзилли!N:N,D263,Манзилли!S:S,$P$335,Манзилли!R:R,"Жараён")</f>
        <v>0</v>
      </c>
      <c r="S263" s="38">
        <f>+COUNTIFS(Манзилли!N:N,D263,Манзилли!S:S,$P$335,Манзилли!R:R,"Қарор")</f>
        <v>0</v>
      </c>
      <c r="T263" s="38">
        <f>+COUNTIFS(Манзилли!N:N,D263,Манзилли!S:S,$P$335,Манзилли!R:R,"Тўланди")</f>
        <v>0</v>
      </c>
      <c r="U263" s="38">
        <f>+COUNTIFS(Манзилли!N:N,D263,Манзилли!S:S,$U$335)</f>
        <v>10</v>
      </c>
      <c r="V263" s="38">
        <f>+COUNTIFS(Манзилли!N:N,D263,Манзилли!S:S,$U$335,Манзилли!R:R,"Рад")</f>
        <v>4</v>
      </c>
      <c r="W263" s="38">
        <f>+COUNTIFS(Манзилли!N:N,D263,Манзилли!S:S,$U$335,Манзилли!R:R,"Жараён")</f>
        <v>0</v>
      </c>
      <c r="X263" s="38">
        <f>+COUNTIFS(Манзилли!N:N,D263,Манзилли!S:S,$U$335,Манзилли!R:R,"Қарор")</f>
        <v>0</v>
      </c>
      <c r="Y263" s="38">
        <f>+COUNTIFS(Манзилли!N:N,D263,Манзилли!S:S,$U$335,Манзилли!R:R,"Тўланди")</f>
        <v>6</v>
      </c>
      <c r="Z263" s="38">
        <f>+COUNTIFS(Манзилли!N:N,D263,Манзилли!S:S,$Y$335)</f>
        <v>0</v>
      </c>
      <c r="AA263" s="38">
        <f>+COUNTIFS(Манзилли!N:N,D263,Манзилли!S:S,$Y$335,Манзилли!R:R,"Рад")</f>
        <v>0</v>
      </c>
      <c r="AB263" s="38">
        <f>+COUNTIFS(Манзилли!N:N,D263,Манзилли!S:S,$Y$335,Манзилли!R:R,"Жараён")</f>
        <v>0</v>
      </c>
      <c r="AC263" s="38">
        <f>+COUNTIFS(Манзилли!N:N,D263,Манзилли!S:S,$Y$335,Манзилли!R:R,"Қарор")</f>
        <v>0</v>
      </c>
      <c r="AD263" s="38">
        <f>+COUNTIFS(Манзилли!N:N,D263,Манзилли!S:S,$Y$335,Манзилли!R:R,"Тўланди")</f>
        <v>0</v>
      </c>
      <c r="AE263" s="38">
        <f>+COUNTIFS(Манзилли!N:N,D263,Манзилли!S:S,$AD$335)</f>
        <v>0</v>
      </c>
      <c r="AF263" s="38">
        <f>+COUNTIFS(Манзилли!N:N,D263,Манзилли!S:S,$AD$335,Манзилли!R:R,"Рад")</f>
        <v>0</v>
      </c>
      <c r="AG263" s="38">
        <f>+COUNTIFS(Манзилли!N:N,D263,Манзилли!S:S,$AD$335,Манзилли!R:R,"Жараён")</f>
        <v>0</v>
      </c>
      <c r="AH263" s="38">
        <f>+COUNTIFS(Манзилли!N:N,D263,Манзилли!S:S,$AD$335,Манзилли!R:R,"Қарор")</f>
        <v>0</v>
      </c>
      <c r="AI263" s="38">
        <f>+COUNTIFS(Манзилли!N:N,D263,Манзилли!S:S,$AD$335,Манзилли!R:R,"Тўланди")</f>
        <v>0</v>
      </c>
      <c r="AJ263" s="38">
        <f>+COUNTIFS(Манзилли!N:N,D263,Манзилли!S:S,$AJ$335)</f>
        <v>0</v>
      </c>
      <c r="AK263" s="38">
        <f>+COUNTIFS(Манзилли!N:N,D263,Манзилли!S:S,$AJ$335,Манзилли!R:R,"Рад")</f>
        <v>0</v>
      </c>
      <c r="AL263" s="38">
        <f>+COUNTIFS(Манзилли!N:N,D263,Манзилли!S:S,$AJ$335,Манзилли!R:R,"Жараён")</f>
        <v>0</v>
      </c>
      <c r="AM263" s="38">
        <f>+COUNTIFS(Манзилли!N:N,D263,Манзилли!S:S,$AJ$335,Манзилли!R:R,"Қарор")</f>
        <v>0</v>
      </c>
      <c r="AN263" s="38">
        <f>+COUNTIFS(Манзилли!N:N,D263,Манзилли!S:S,$AJ$335,Манзилли!R:R,"Тўланди")</f>
        <v>0</v>
      </c>
      <c r="AO263" s="38">
        <f>+COUNTIFS(Манзилли!N:N,D263,Манзилли!S:S,$AO$335)</f>
        <v>0</v>
      </c>
      <c r="AP263" s="38">
        <f>+COUNTIFS(Манзилли!N:N,D263,Манзилли!S:S,$AO$335,Манзилли!R:R,"Рад")</f>
        <v>0</v>
      </c>
      <c r="AQ263" s="38">
        <f>+COUNTIFS(Манзилли!N:N,D263,Манзилли!S:S,$AO$335,Манзилли!R:R,"Жараён")</f>
        <v>0</v>
      </c>
      <c r="AR263" s="38">
        <f>+COUNTIFS(Манзилли!N:N,D263,Манзилли!S:S,$AO$335,Манзилли!R:R,"Қарор")</f>
        <v>0</v>
      </c>
      <c r="AS263" s="38">
        <f>+COUNTIFS(Манзилли!N:N,D263,Манзилли!S:S,$AO$335,Манзилли!R:R,"Тўланди")</f>
        <v>0</v>
      </c>
      <c r="AT263" s="38">
        <f>+COUNTIFS(Манзилли!D:D,#REF!,Манзилли!I:I,$BD$335)</f>
        <v>0</v>
      </c>
      <c r="AU263" s="38">
        <f>+COUNTIFS(Манзилли!D:D,#REF!,Манзилли!I:I,$BD$335,Манзилли!H:H,"Рад")</f>
        <v>0</v>
      </c>
      <c r="AV263" s="38">
        <f>+COUNTIFS(Манзилли!D:D,#REF!,Манзилли!I:I,$BD$335,Манзилли!H:H,"Жараён")</f>
        <v>0</v>
      </c>
      <c r="AW263" s="38">
        <f>+COUNTIFS(Манзилли!D:D,#REF!,Манзилли!I:I,$BD$335,Манзилли!H:H,"Қарор")</f>
        <v>0</v>
      </c>
      <c r="AX263" s="38">
        <f>+COUNTIFS(Манзилли!D:D,#REF!,Манзилли!I:I,$BD$335,Манзилли!H:H,"Тўланди")</f>
        <v>0</v>
      </c>
      <c r="AY263" s="38">
        <f>+COUNTIFS(Манзилли!I:I,#REF!,Манзилли!N:N,$BD$335)</f>
        <v>0</v>
      </c>
      <c r="AZ263" s="38">
        <f>+COUNTIFS(Манзилли!I:I,#REF!,Манзилли!N:N,$BD$335,Манзилли!M:M,"Рад")</f>
        <v>0</v>
      </c>
      <c r="BA263" s="38">
        <f>+COUNTIFS(Манзилли!I:I,#REF!,Манзилли!N:N,$BD$335,Манзилли!M:M,"Жараён")</f>
        <v>0</v>
      </c>
      <c r="BB263" s="38">
        <f>+COUNTIFS(Манзилли!I:I,#REF!,Манзилли!N:N,$BD$335,Манзилли!M:M,"Қарор")</f>
        <v>0</v>
      </c>
      <c r="BC263" s="38">
        <f>+COUNTIFS(Манзилли!I:I,#REF!,Манзилли!N:N,$BD$335,Манзилли!M:M,"Тўланди")</f>
        <v>0</v>
      </c>
      <c r="BD263" s="38">
        <f>+COUNTIFS(Манзилли!N:N,D263,Манзилли!S:S,$BD$335)</f>
        <v>0</v>
      </c>
      <c r="BE263" s="38">
        <f>+COUNTIFS(Манзилли!N:N,D263,Манзилли!S:S,$BD$335,Манзилли!R:R,"Рад")</f>
        <v>0</v>
      </c>
      <c r="BF263" s="38">
        <f>+COUNTIFS(Манзилли!N:N,D263,Манзилли!S:S,$BD$335,Манзилли!R:R,"Жараён")</f>
        <v>0</v>
      </c>
      <c r="BG263" s="38">
        <f>+COUNTIFS(Манзилли!N:N,D263,Манзилли!S:S,$BD$335,Манзилли!R:R,"Қарор")</f>
        <v>0</v>
      </c>
      <c r="BH263" s="38">
        <f>+COUNTIFS(Манзилли!N:N,D263,Манзилли!S:S,$BD$335,Манзилли!R:R,"Тўланди")</f>
        <v>0</v>
      </c>
      <c r="BI263" s="38">
        <f>+COUNTIFS(Манзилли!N:N,D263,Манзилли!S:S,$BI$335)</f>
        <v>0</v>
      </c>
      <c r="BJ263" s="38">
        <f>+COUNTIFS(Манзилли!N:N,D263,Манзилли!S:S,$BI$335,Манзилли!R:R,"Рад")</f>
        <v>0</v>
      </c>
      <c r="BK263" s="38">
        <f>+COUNTIFS(Манзилли!N:N,D263,Манзилли!S:S,$BI$335,Манзилли!R:R,"Жараён")</f>
        <v>0</v>
      </c>
      <c r="BL263" s="41">
        <f>+COUNTIFS(Манзилли!N:N,D263,Манзилли!S:S,$BI$335,Манзилли!R:R,"Қарор")</f>
        <v>0</v>
      </c>
      <c r="BM263" s="39">
        <f>+COUNTIFS(Манзилли!N:N,D263,Манзилли!S:S,$BI$335,Манзилли!R:R,"Тўланди")</f>
        <v>0</v>
      </c>
    </row>
    <row r="264" spans="1:65" ht="49.5" hidden="1" customHeight="1" x14ac:dyDescent="0.25">
      <c r="A264" s="67">
        <v>258</v>
      </c>
      <c r="B264" s="68" t="s">
        <v>19076</v>
      </c>
      <c r="C264" s="72" t="s">
        <v>321</v>
      </c>
      <c r="D264" s="76">
        <v>40608882380122</v>
      </c>
      <c r="E264" s="37">
        <f t="shared" ref="E264:E311" si="27">+K264+P264+U264+Z264+AE264+AJ264+AO264+BD264+BI264+AT264+AY264</f>
        <v>14</v>
      </c>
      <c r="F264" s="38">
        <f t="shared" ref="F264:F311" si="28">+L264+Q264+V264+AA264+AF264+AK264+AP264+BE264+BJ264+AU264+AZ264</f>
        <v>5</v>
      </c>
      <c r="G264" s="38">
        <f t="shared" ref="G264:G311" si="29">+M264+R264+W264+AB264+AG264+AL264+AQ264+BF264+BK264+AV264+BA264</f>
        <v>1</v>
      </c>
      <c r="H264" s="38">
        <f t="shared" ref="H264:H311" si="30">+N264+S264+X264+AC264+AH264+AM264+AR264+BG264+BL264+AW264+BB264</f>
        <v>1</v>
      </c>
      <c r="I264" s="38">
        <f t="shared" ref="I264:I311" si="31">+G264/E264*100</f>
        <v>7.1428571428571423</v>
      </c>
      <c r="J264" s="39">
        <f t="shared" ref="J264:J311" si="32">+O264+T264+Y264+AD264+AI264+AN264+BM264+AS264+BH264+AY264+BD264</f>
        <v>7</v>
      </c>
      <c r="K264" s="40">
        <f>+COUNTIFS(Манзилли!N:N,D264,Манзилли!S:S,$K$335)</f>
        <v>2</v>
      </c>
      <c r="L264" s="38">
        <f>+COUNTIFS(Манзилли!N:N,D264,Манзилли!S:S,$K$335,Манзилли!R:R,"Рад")</f>
        <v>2</v>
      </c>
      <c r="M264" s="38">
        <f>+COUNTIFS(Манзилли!N:N,D264,Манзилли!S:S,$K$335,Манзилли!R:R,"Жараён")</f>
        <v>0</v>
      </c>
      <c r="N264" s="38">
        <f>+COUNTIFS(Манзилли!N:N,D264,Манзилли!S:S,$K$335,Манзилли!R:R,"Қарор")</f>
        <v>0</v>
      </c>
      <c r="O264" s="38">
        <f>+COUNTIFS(Манзилли!N:N,D264,Манзилли!S:S,$K$335,Манзилли!R:R,"Тўланди")</f>
        <v>0</v>
      </c>
      <c r="P264" s="38">
        <f>+COUNTIFS(Манзилли!N:N,D264,Манзилли!S:S,$P$335)</f>
        <v>1</v>
      </c>
      <c r="Q264" s="38">
        <f>+COUNTIFS(Манзилли!N:N,D264,Манзилли!S:S,$P$335,Манзилли!R:R,"Рад")</f>
        <v>0</v>
      </c>
      <c r="R264" s="38">
        <f>+COUNTIFS(Манзилли!N:N,D264,Манзилли!S:S,$P$335,Манзилли!R:R,"Жараён")</f>
        <v>1</v>
      </c>
      <c r="S264" s="38">
        <f>+COUNTIFS(Манзилли!N:N,D264,Манзилли!S:S,$P$335,Манзилли!R:R,"Қарор")</f>
        <v>0</v>
      </c>
      <c r="T264" s="38">
        <f>+COUNTIFS(Манзилли!N:N,D264,Манзилли!S:S,$P$335,Манзилли!R:R,"Тўланди")</f>
        <v>0</v>
      </c>
      <c r="U264" s="38">
        <f>+COUNTIFS(Манзилли!N:N,D264,Манзилли!S:S,$U$335)</f>
        <v>8</v>
      </c>
      <c r="V264" s="38">
        <f>+COUNTIFS(Манзилли!N:N,D264,Манзилли!S:S,$U$335,Манзилли!R:R,"Рад")</f>
        <v>1</v>
      </c>
      <c r="W264" s="38">
        <f>+COUNTIFS(Манзилли!N:N,D264,Манзилли!S:S,$U$335,Манзилли!R:R,"Жараён")</f>
        <v>0</v>
      </c>
      <c r="X264" s="38">
        <f>+COUNTIFS(Манзилли!N:N,D264,Манзилли!S:S,$U$335,Манзилли!R:R,"Қарор")</f>
        <v>0</v>
      </c>
      <c r="Y264" s="38">
        <f>+COUNTIFS(Манзилли!N:N,D264,Манзилли!S:S,$U$335,Манзилли!R:R,"Тўланди")</f>
        <v>7</v>
      </c>
      <c r="Z264" s="38">
        <f>+COUNTIFS(Манзилли!N:N,D264,Манзилли!S:S,$Y$335)</f>
        <v>3</v>
      </c>
      <c r="AA264" s="38">
        <f>+COUNTIFS(Манзилли!N:N,D264,Манзилли!S:S,$Y$335,Манзилли!R:R,"Рад")</f>
        <v>2</v>
      </c>
      <c r="AB264" s="38">
        <f>+COUNTIFS(Манзилли!N:N,D264,Манзилли!S:S,$Y$335,Манзилли!R:R,"Жараён")</f>
        <v>0</v>
      </c>
      <c r="AC264" s="38">
        <f>+COUNTIFS(Манзилли!N:N,D264,Манзилли!S:S,$Y$335,Манзилли!R:R,"Қарор")</f>
        <v>1</v>
      </c>
      <c r="AD264" s="38">
        <f>+COUNTIFS(Манзилли!N:N,D264,Манзилли!S:S,$Y$335,Манзилли!R:R,"Тўланди")</f>
        <v>0</v>
      </c>
      <c r="AE264" s="38">
        <f>+COUNTIFS(Манзилли!N:N,D264,Манзилли!S:S,$AD$335)</f>
        <v>0</v>
      </c>
      <c r="AF264" s="38">
        <f>+COUNTIFS(Манзилли!N:N,D264,Манзилли!S:S,$AD$335,Манзилли!R:R,"Рад")</f>
        <v>0</v>
      </c>
      <c r="AG264" s="38">
        <f>+COUNTIFS(Манзилли!N:N,D264,Манзилли!S:S,$AD$335,Манзилли!R:R,"Жараён")</f>
        <v>0</v>
      </c>
      <c r="AH264" s="38">
        <f>+COUNTIFS(Манзилли!N:N,D264,Манзилли!S:S,$AD$335,Манзилли!R:R,"Қарор")</f>
        <v>0</v>
      </c>
      <c r="AI264" s="38">
        <f>+COUNTIFS(Манзилли!N:N,D264,Манзилли!S:S,$AD$335,Манзилли!R:R,"Тўланди")</f>
        <v>0</v>
      </c>
      <c r="AJ264" s="38">
        <f>+COUNTIFS(Манзилли!N:N,D264,Манзилли!S:S,$AJ$335)</f>
        <v>0</v>
      </c>
      <c r="AK264" s="38">
        <f>+COUNTIFS(Манзилли!N:N,D264,Манзилли!S:S,$AJ$335,Манзилли!R:R,"Рад")</f>
        <v>0</v>
      </c>
      <c r="AL264" s="38">
        <f>+COUNTIFS(Манзилли!N:N,D264,Манзилли!S:S,$AJ$335,Манзилли!R:R,"Жараён")</f>
        <v>0</v>
      </c>
      <c r="AM264" s="38">
        <f>+COUNTIFS(Манзилли!N:N,D264,Манзилли!S:S,$AJ$335,Манзилли!R:R,"Қарор")</f>
        <v>0</v>
      </c>
      <c r="AN264" s="38">
        <f>+COUNTIFS(Манзилли!N:N,D264,Манзилли!S:S,$AJ$335,Манзилли!R:R,"Тўланди")</f>
        <v>0</v>
      </c>
      <c r="AO264" s="38">
        <f>+COUNTIFS(Манзилли!N:N,D264,Манзилли!S:S,$AO$335)</f>
        <v>0</v>
      </c>
      <c r="AP264" s="38">
        <f>+COUNTIFS(Манзилли!N:N,D264,Манзилли!S:S,$AO$335,Манзилли!R:R,"Рад")</f>
        <v>0</v>
      </c>
      <c r="AQ264" s="38">
        <f>+COUNTIFS(Манзилли!N:N,D264,Манзилли!S:S,$AO$335,Манзилли!R:R,"Жараён")</f>
        <v>0</v>
      </c>
      <c r="AR264" s="38">
        <f>+COUNTIFS(Манзилли!N:N,D264,Манзилли!S:S,$AO$335,Манзилли!R:R,"Қарор")</f>
        <v>0</v>
      </c>
      <c r="AS264" s="38">
        <f>+COUNTIFS(Манзилли!N:N,D264,Манзилли!S:S,$AO$335,Манзилли!R:R,"Тўланди")</f>
        <v>0</v>
      </c>
      <c r="AT264" s="38">
        <f>+COUNTIFS(Манзилли!D:D,#REF!,Манзилли!I:I,$BD$335)</f>
        <v>0</v>
      </c>
      <c r="AU264" s="38">
        <f>+COUNTIFS(Манзилли!D:D,#REF!,Манзилли!I:I,$BD$335,Манзилли!H:H,"Рад")</f>
        <v>0</v>
      </c>
      <c r="AV264" s="38">
        <f>+COUNTIFS(Манзилли!D:D,#REF!,Манзилли!I:I,$BD$335,Манзилли!H:H,"Жараён")</f>
        <v>0</v>
      </c>
      <c r="AW264" s="38">
        <f>+COUNTIFS(Манзилли!D:D,#REF!,Манзилли!I:I,$BD$335,Манзилли!H:H,"Қарор")</f>
        <v>0</v>
      </c>
      <c r="AX264" s="38">
        <f>+COUNTIFS(Манзилли!D:D,#REF!,Манзилли!I:I,$BD$335,Манзилли!H:H,"Тўланди")</f>
        <v>0</v>
      </c>
      <c r="AY264" s="38">
        <f>+COUNTIFS(Манзилли!I:I,#REF!,Манзилли!N:N,$BD$335)</f>
        <v>0</v>
      </c>
      <c r="AZ264" s="38">
        <f>+COUNTIFS(Манзилли!I:I,#REF!,Манзилли!N:N,$BD$335,Манзилли!M:M,"Рад")</f>
        <v>0</v>
      </c>
      <c r="BA264" s="38">
        <f>+COUNTIFS(Манзилли!I:I,#REF!,Манзилли!N:N,$BD$335,Манзилли!M:M,"Жараён")</f>
        <v>0</v>
      </c>
      <c r="BB264" s="38">
        <f>+COUNTIFS(Манзилли!I:I,#REF!,Манзилли!N:N,$BD$335,Манзилли!M:M,"Қарор")</f>
        <v>0</v>
      </c>
      <c r="BC264" s="38">
        <f>+COUNTIFS(Манзилли!I:I,#REF!,Манзилли!N:N,$BD$335,Манзилли!M:M,"Тўланди")</f>
        <v>0</v>
      </c>
      <c r="BD264" s="38">
        <f>+COUNTIFS(Манзилли!N:N,D264,Манзилли!S:S,$BD$335)</f>
        <v>0</v>
      </c>
      <c r="BE264" s="38">
        <f>+COUNTIFS(Манзилли!N:N,D264,Манзилли!S:S,$BD$335,Манзилли!R:R,"Рад")</f>
        <v>0</v>
      </c>
      <c r="BF264" s="38">
        <f>+COUNTIFS(Манзилли!N:N,D264,Манзилли!S:S,$BD$335,Манзилли!R:R,"Жараён")</f>
        <v>0</v>
      </c>
      <c r="BG264" s="38">
        <f>+COUNTIFS(Манзилли!N:N,D264,Манзилли!S:S,$BD$335,Манзилли!R:R,"Қарор")</f>
        <v>0</v>
      </c>
      <c r="BH264" s="38">
        <f>+COUNTIFS(Манзилли!N:N,D264,Манзилли!S:S,$BD$335,Манзилли!R:R,"Тўланди")</f>
        <v>0</v>
      </c>
      <c r="BI264" s="38">
        <f>+COUNTIFS(Манзилли!N:N,D264,Манзилли!S:S,$BI$335)</f>
        <v>0</v>
      </c>
      <c r="BJ264" s="38">
        <f>+COUNTIFS(Манзилли!N:N,D264,Манзилли!S:S,$BI$335,Манзилли!R:R,"Рад")</f>
        <v>0</v>
      </c>
      <c r="BK264" s="38">
        <f>+COUNTIFS(Манзилли!N:N,D264,Манзилли!S:S,$BI$335,Манзилли!R:R,"Жараён")</f>
        <v>0</v>
      </c>
      <c r="BL264" s="41">
        <f>+COUNTIFS(Манзилли!N:N,D264,Манзилли!S:S,$BI$335,Манзилли!R:R,"Қарор")</f>
        <v>0</v>
      </c>
      <c r="BM264" s="39">
        <f>+COUNTIFS(Манзилли!N:N,D264,Манзилли!S:S,$BI$335,Манзилли!R:R,"Тўланди")</f>
        <v>0</v>
      </c>
    </row>
    <row r="265" spans="1:65" ht="49.5" hidden="1" customHeight="1" x14ac:dyDescent="0.25">
      <c r="A265" s="67">
        <v>259</v>
      </c>
      <c r="B265" s="68" t="s">
        <v>19076</v>
      </c>
      <c r="C265" s="72" t="s">
        <v>136</v>
      </c>
      <c r="D265" s="76">
        <v>42102872380111</v>
      </c>
      <c r="E265" s="37">
        <f t="shared" si="27"/>
        <v>25</v>
      </c>
      <c r="F265" s="38">
        <f t="shared" si="28"/>
        <v>11</v>
      </c>
      <c r="G265" s="38">
        <f t="shared" si="29"/>
        <v>2</v>
      </c>
      <c r="H265" s="38">
        <f t="shared" si="30"/>
        <v>3</v>
      </c>
      <c r="I265" s="38">
        <f t="shared" si="31"/>
        <v>8</v>
      </c>
      <c r="J265" s="39">
        <f t="shared" si="32"/>
        <v>11</v>
      </c>
      <c r="K265" s="40">
        <f>+COUNTIFS(Манзилли!N:N,D265,Манзилли!S:S,$K$335)</f>
        <v>4</v>
      </c>
      <c r="L265" s="38">
        <f>+COUNTIFS(Манзилли!N:N,D265,Манзилли!S:S,$K$335,Манзилли!R:R,"Рад")</f>
        <v>3</v>
      </c>
      <c r="M265" s="38">
        <f>+COUNTIFS(Манзилли!N:N,D265,Манзилли!S:S,$K$335,Манзилли!R:R,"Жараён")</f>
        <v>1</v>
      </c>
      <c r="N265" s="38">
        <f>+COUNTIFS(Манзилли!N:N,D265,Манзилли!S:S,$K$335,Манзилли!R:R,"Қарор")</f>
        <v>0</v>
      </c>
      <c r="O265" s="38">
        <f>+COUNTIFS(Манзилли!N:N,D265,Манзилли!S:S,$K$335,Манзилли!R:R,"Тўланди")</f>
        <v>0</v>
      </c>
      <c r="P265" s="38">
        <f>+COUNTIFS(Манзилли!N:N,D265,Манзилли!S:S,$P$335)</f>
        <v>0</v>
      </c>
      <c r="Q265" s="38">
        <f>+COUNTIFS(Манзилли!N:N,D265,Манзилли!S:S,$P$335,Манзилли!R:R,"Рад")</f>
        <v>0</v>
      </c>
      <c r="R265" s="38">
        <f>+COUNTIFS(Манзилли!N:N,D265,Манзилли!S:S,$P$335,Манзилли!R:R,"Жараён")</f>
        <v>0</v>
      </c>
      <c r="S265" s="38">
        <f>+COUNTIFS(Манзилли!N:N,D265,Манзилли!S:S,$P$335,Манзилли!R:R,"Қарор")</f>
        <v>0</v>
      </c>
      <c r="T265" s="38">
        <f>+COUNTIFS(Манзилли!N:N,D265,Манзилли!S:S,$P$335,Манзилли!R:R,"Тўланди")</f>
        <v>0</v>
      </c>
      <c r="U265" s="38">
        <f>+COUNTIFS(Манзилли!N:N,D265,Манзилли!S:S,$U$335)</f>
        <v>13</v>
      </c>
      <c r="V265" s="38">
        <f>+COUNTIFS(Манзилли!N:N,D265,Манзилли!S:S,$U$335,Манзилли!R:R,"Рад")</f>
        <v>5</v>
      </c>
      <c r="W265" s="38">
        <f>+COUNTIFS(Манзилли!N:N,D265,Манзилли!S:S,$U$335,Манзилли!R:R,"Жараён")</f>
        <v>1</v>
      </c>
      <c r="X265" s="38">
        <f>+COUNTIFS(Манзилли!N:N,D265,Манзилли!S:S,$U$335,Манзилли!R:R,"Қарор")</f>
        <v>1</v>
      </c>
      <c r="Y265" s="38">
        <f>+COUNTIFS(Манзилли!N:N,D265,Манзилли!S:S,$U$335,Манзилли!R:R,"Тўланди")</f>
        <v>6</v>
      </c>
      <c r="Z265" s="38">
        <f>+COUNTIFS(Манзилли!N:N,D265,Манзилли!S:S,$Y$335)</f>
        <v>5</v>
      </c>
      <c r="AA265" s="38">
        <f>+COUNTIFS(Манзилли!N:N,D265,Манзилли!S:S,$Y$335,Манзилли!R:R,"Рад")</f>
        <v>1</v>
      </c>
      <c r="AB265" s="38">
        <f>+COUNTIFS(Манзилли!N:N,D265,Манзилли!S:S,$Y$335,Манзилли!R:R,"Жараён")</f>
        <v>0</v>
      </c>
      <c r="AC265" s="38">
        <f>+COUNTIFS(Манзилли!N:N,D265,Манзилли!S:S,$Y$335,Манзилли!R:R,"Қарор")</f>
        <v>1</v>
      </c>
      <c r="AD265" s="38">
        <f>+COUNTIFS(Манзилли!N:N,D265,Манзилли!S:S,$Y$335,Манзилли!R:R,"Тўланди")</f>
        <v>3</v>
      </c>
      <c r="AE265" s="38">
        <f>+COUNTIFS(Манзилли!N:N,D265,Манзилли!S:S,$AD$335)</f>
        <v>0</v>
      </c>
      <c r="AF265" s="38">
        <f>+COUNTIFS(Манзилли!N:N,D265,Манзилли!S:S,$AD$335,Манзилли!R:R,"Рад")</f>
        <v>0</v>
      </c>
      <c r="AG265" s="38">
        <f>+COUNTIFS(Манзилли!N:N,D265,Манзилли!S:S,$AD$335,Манзилли!R:R,"Жараён")</f>
        <v>0</v>
      </c>
      <c r="AH265" s="38">
        <f>+COUNTIFS(Манзилли!N:N,D265,Манзилли!S:S,$AD$335,Манзилли!R:R,"Қарор")</f>
        <v>0</v>
      </c>
      <c r="AI265" s="38">
        <f>+COUNTIFS(Манзилли!N:N,D265,Манзилли!S:S,$AD$335,Манзилли!R:R,"Тўланди")</f>
        <v>0</v>
      </c>
      <c r="AJ265" s="38">
        <f>+COUNTIFS(Манзилли!N:N,D265,Манзилли!S:S,$AJ$335)</f>
        <v>1</v>
      </c>
      <c r="AK265" s="38">
        <f>+COUNTIFS(Манзилли!N:N,D265,Манзилли!S:S,$AJ$335,Манзилли!R:R,"Рад")</f>
        <v>1</v>
      </c>
      <c r="AL265" s="38">
        <f>+COUNTIFS(Манзилли!N:N,D265,Манзилли!S:S,$AJ$335,Манзилли!R:R,"Жараён")</f>
        <v>0</v>
      </c>
      <c r="AM265" s="38">
        <f>+COUNTIFS(Манзилли!N:N,D265,Манзилли!S:S,$AJ$335,Манзилли!R:R,"Қарор")</f>
        <v>0</v>
      </c>
      <c r="AN265" s="38">
        <f>+COUNTIFS(Манзилли!N:N,D265,Манзилли!S:S,$AJ$335,Манзилли!R:R,"Тўланди")</f>
        <v>0</v>
      </c>
      <c r="AO265" s="38">
        <f>+COUNTIFS(Манзилли!N:N,D265,Манзилли!S:S,$AO$335)</f>
        <v>0</v>
      </c>
      <c r="AP265" s="38">
        <f>+COUNTIFS(Манзилли!N:N,D265,Манзилли!S:S,$AO$335,Манзилли!R:R,"Рад")</f>
        <v>0</v>
      </c>
      <c r="AQ265" s="38">
        <f>+COUNTIFS(Манзилли!N:N,D265,Манзилли!S:S,$AO$335,Манзилли!R:R,"Жараён")</f>
        <v>0</v>
      </c>
      <c r="AR265" s="38">
        <f>+COUNTIFS(Манзилли!N:N,D265,Манзилли!S:S,$AO$335,Манзилли!R:R,"Қарор")</f>
        <v>0</v>
      </c>
      <c r="AS265" s="38">
        <f>+COUNTIFS(Манзилли!N:N,D265,Манзилли!S:S,$AO$335,Манзилли!R:R,"Тўланди")</f>
        <v>0</v>
      </c>
      <c r="AT265" s="38">
        <f>+COUNTIFS(Манзилли!D:D,#REF!,Манзилли!I:I,$BD$335)</f>
        <v>0</v>
      </c>
      <c r="AU265" s="38">
        <f>+COUNTIFS(Манзилли!D:D,#REF!,Манзилли!I:I,$BD$335,Манзилли!H:H,"Рад")</f>
        <v>0</v>
      </c>
      <c r="AV265" s="38">
        <f>+COUNTIFS(Манзилли!D:D,#REF!,Манзилли!I:I,$BD$335,Манзилли!H:H,"Жараён")</f>
        <v>0</v>
      </c>
      <c r="AW265" s="38">
        <f>+COUNTIFS(Манзилли!D:D,#REF!,Манзилли!I:I,$BD$335,Манзилли!H:H,"Қарор")</f>
        <v>0</v>
      </c>
      <c r="AX265" s="38">
        <f>+COUNTIFS(Манзилли!D:D,#REF!,Манзилли!I:I,$BD$335,Манзилли!H:H,"Тўланди")</f>
        <v>0</v>
      </c>
      <c r="AY265" s="38">
        <f>+COUNTIFS(Манзилли!I:I,#REF!,Манзилли!N:N,$BD$335)</f>
        <v>0</v>
      </c>
      <c r="AZ265" s="38">
        <f>+COUNTIFS(Манзилли!I:I,#REF!,Манзилли!N:N,$BD$335,Манзилли!M:M,"Рад")</f>
        <v>0</v>
      </c>
      <c r="BA265" s="38">
        <f>+COUNTIFS(Манзилли!I:I,#REF!,Манзилли!N:N,$BD$335,Манзилли!M:M,"Жараён")</f>
        <v>0</v>
      </c>
      <c r="BB265" s="38">
        <f>+COUNTIFS(Манзилли!I:I,#REF!,Манзилли!N:N,$BD$335,Манзилли!M:M,"Қарор")</f>
        <v>0</v>
      </c>
      <c r="BC265" s="38">
        <f>+COUNTIFS(Манзилли!I:I,#REF!,Манзилли!N:N,$BD$335,Манзилли!M:M,"Тўланди")</f>
        <v>0</v>
      </c>
      <c r="BD265" s="38">
        <f>+COUNTIFS(Манзилли!N:N,D265,Манзилли!S:S,$BD$335)</f>
        <v>2</v>
      </c>
      <c r="BE265" s="38">
        <f>+COUNTIFS(Манзилли!N:N,D265,Манзилли!S:S,$BD$335,Манзилли!R:R,"Рад")</f>
        <v>1</v>
      </c>
      <c r="BF265" s="38">
        <f>+COUNTIFS(Манзилли!N:N,D265,Манзилли!S:S,$BD$335,Манзилли!R:R,"Жараён")</f>
        <v>0</v>
      </c>
      <c r="BG265" s="38">
        <f>+COUNTIFS(Манзилли!N:N,D265,Манзилли!S:S,$BD$335,Манзилли!R:R,"Қарор")</f>
        <v>1</v>
      </c>
      <c r="BH265" s="38">
        <f>+COUNTIFS(Манзилли!N:N,D265,Манзилли!S:S,$BD$335,Манзилли!R:R,"Тўланди")</f>
        <v>0</v>
      </c>
      <c r="BI265" s="38">
        <f>+COUNTIFS(Манзилли!N:N,D265,Манзилли!S:S,$BI$335)</f>
        <v>0</v>
      </c>
      <c r="BJ265" s="38">
        <f>+COUNTIFS(Манзилли!N:N,D265,Манзилли!S:S,$BI$335,Манзилли!R:R,"Рад")</f>
        <v>0</v>
      </c>
      <c r="BK265" s="38">
        <f>+COUNTIFS(Манзилли!N:N,D265,Манзилли!S:S,$BI$335,Манзилли!R:R,"Жараён")</f>
        <v>0</v>
      </c>
      <c r="BL265" s="41">
        <f>+COUNTIFS(Манзилли!N:N,D265,Манзилли!S:S,$BI$335,Манзилли!R:R,"Қарор")</f>
        <v>0</v>
      </c>
      <c r="BM265" s="39">
        <f>+COUNTIFS(Манзилли!N:N,D265,Манзилли!S:S,$BI$335,Манзилли!R:R,"Тўланди")</f>
        <v>0</v>
      </c>
    </row>
    <row r="266" spans="1:65" ht="49.5" hidden="1" customHeight="1" x14ac:dyDescent="0.25">
      <c r="A266" s="67">
        <v>260</v>
      </c>
      <c r="B266" s="68" t="s">
        <v>19076</v>
      </c>
      <c r="C266" s="72" t="s">
        <v>166</v>
      </c>
      <c r="D266" s="76">
        <v>42607842380033</v>
      </c>
      <c r="E266" s="37">
        <f t="shared" si="27"/>
        <v>32</v>
      </c>
      <c r="F266" s="38">
        <f t="shared" si="28"/>
        <v>14</v>
      </c>
      <c r="G266" s="38">
        <f t="shared" si="29"/>
        <v>0</v>
      </c>
      <c r="H266" s="38">
        <f t="shared" si="30"/>
        <v>4</v>
      </c>
      <c r="I266" s="38">
        <f t="shared" si="31"/>
        <v>0</v>
      </c>
      <c r="J266" s="39">
        <f t="shared" si="32"/>
        <v>16</v>
      </c>
      <c r="K266" s="40">
        <f>+COUNTIFS(Манзилли!N:N,D266,Манзилли!S:S,$K$335)</f>
        <v>2</v>
      </c>
      <c r="L266" s="38">
        <f>+COUNTIFS(Манзилли!N:N,D266,Манзилли!S:S,$K$335,Манзилли!R:R,"Рад")</f>
        <v>2</v>
      </c>
      <c r="M266" s="38">
        <f>+COUNTIFS(Манзилли!N:N,D266,Манзилли!S:S,$K$335,Манзилли!R:R,"Жараён")</f>
        <v>0</v>
      </c>
      <c r="N266" s="38">
        <f>+COUNTIFS(Манзилли!N:N,D266,Манзилли!S:S,$K$335,Манзилли!R:R,"Қарор")</f>
        <v>0</v>
      </c>
      <c r="O266" s="38">
        <f>+COUNTIFS(Манзилли!N:N,D266,Манзилли!S:S,$K$335,Манзилли!R:R,"Тўланди")</f>
        <v>0</v>
      </c>
      <c r="P266" s="38">
        <f>+COUNTIFS(Манзилли!N:N,D266,Манзилли!S:S,$P$335)</f>
        <v>2</v>
      </c>
      <c r="Q266" s="38">
        <f>+COUNTIFS(Манзилли!N:N,D266,Манзилли!S:S,$P$335,Манзилли!R:R,"Рад")</f>
        <v>2</v>
      </c>
      <c r="R266" s="38">
        <f>+COUNTIFS(Манзилли!N:N,D266,Манзилли!S:S,$P$335,Манзилли!R:R,"Жараён")</f>
        <v>0</v>
      </c>
      <c r="S266" s="38">
        <f>+COUNTIFS(Манзилли!N:N,D266,Манзилли!S:S,$P$335,Манзилли!R:R,"Қарор")</f>
        <v>0</v>
      </c>
      <c r="T266" s="38">
        <f>+COUNTIFS(Манзилли!N:N,D266,Манзилли!S:S,$P$335,Манзилли!R:R,"Тўланди")</f>
        <v>0</v>
      </c>
      <c r="U266" s="38">
        <f>+COUNTIFS(Манзилли!N:N,D266,Манзилли!S:S,$U$335)</f>
        <v>14</v>
      </c>
      <c r="V266" s="38">
        <f>+COUNTIFS(Манзилли!N:N,D266,Манзилли!S:S,$U$335,Манзилли!R:R,"Рад")</f>
        <v>3</v>
      </c>
      <c r="W266" s="38">
        <f>+COUNTIFS(Манзилли!N:N,D266,Манзилли!S:S,$U$335,Манзилли!R:R,"Жараён")</f>
        <v>0</v>
      </c>
      <c r="X266" s="38">
        <f>+COUNTIFS(Манзилли!N:N,D266,Манзилли!S:S,$U$335,Манзилли!R:R,"Қарор")</f>
        <v>1</v>
      </c>
      <c r="Y266" s="38">
        <f>+COUNTIFS(Манзилли!N:N,D266,Манзилли!S:S,$U$335,Манзилли!R:R,"Тўланди")</f>
        <v>10</v>
      </c>
      <c r="Z266" s="38">
        <f>+COUNTIFS(Манзилли!N:N,D266,Манзилли!S:S,$Y$335)</f>
        <v>12</v>
      </c>
      <c r="AA266" s="38">
        <f>+COUNTIFS(Манзилли!N:N,D266,Манзилли!S:S,$Y$335,Манзилли!R:R,"Рад")</f>
        <v>6</v>
      </c>
      <c r="AB266" s="38">
        <f>+COUNTIFS(Манзилли!N:N,D266,Манзилли!S:S,$Y$335,Манзилли!R:R,"Жараён")</f>
        <v>0</v>
      </c>
      <c r="AC266" s="38">
        <f>+COUNTIFS(Манзилли!N:N,D266,Манзилли!S:S,$Y$335,Манзилли!R:R,"Қарор")</f>
        <v>2</v>
      </c>
      <c r="AD266" s="38">
        <f>+COUNTIFS(Манзилли!N:N,D266,Манзилли!S:S,$Y$335,Манзилли!R:R,"Тўланди")</f>
        <v>4</v>
      </c>
      <c r="AE266" s="38">
        <f>+COUNTIFS(Манзилли!N:N,D266,Манзилли!S:S,$AD$335)</f>
        <v>0</v>
      </c>
      <c r="AF266" s="38">
        <f>+COUNTIFS(Манзилли!N:N,D266,Манзилли!S:S,$AD$335,Манзилли!R:R,"Рад")</f>
        <v>0</v>
      </c>
      <c r="AG266" s="38">
        <f>+COUNTIFS(Манзилли!N:N,D266,Манзилли!S:S,$AD$335,Манзилли!R:R,"Жараён")</f>
        <v>0</v>
      </c>
      <c r="AH266" s="38">
        <f>+COUNTIFS(Манзилли!N:N,D266,Манзилли!S:S,$AD$335,Манзилли!R:R,"Қарор")</f>
        <v>0</v>
      </c>
      <c r="AI266" s="38">
        <f>+COUNTIFS(Манзилли!N:N,D266,Манзилли!S:S,$AD$335,Манзилли!R:R,"Тўланди")</f>
        <v>0</v>
      </c>
      <c r="AJ266" s="38">
        <f>+COUNTIFS(Манзилли!N:N,D266,Манзилли!S:S,$AJ$335)</f>
        <v>0</v>
      </c>
      <c r="AK266" s="38">
        <f>+COUNTIFS(Манзилли!N:N,D266,Манзилли!S:S,$AJ$335,Манзилли!R:R,"Рад")</f>
        <v>0</v>
      </c>
      <c r="AL266" s="38">
        <f>+COUNTIFS(Манзилли!N:N,D266,Манзилли!S:S,$AJ$335,Манзилли!R:R,"Жараён")</f>
        <v>0</v>
      </c>
      <c r="AM266" s="38">
        <f>+COUNTIFS(Манзилли!N:N,D266,Манзилли!S:S,$AJ$335,Манзилли!R:R,"Қарор")</f>
        <v>0</v>
      </c>
      <c r="AN266" s="38">
        <f>+COUNTIFS(Манзилли!N:N,D266,Манзилли!S:S,$AJ$335,Манзилли!R:R,"Тўланди")</f>
        <v>0</v>
      </c>
      <c r="AO266" s="38">
        <f>+COUNTIFS(Манзилли!N:N,D266,Манзилли!S:S,$AO$335)</f>
        <v>0</v>
      </c>
      <c r="AP266" s="38">
        <f>+COUNTIFS(Манзилли!N:N,D266,Манзилли!S:S,$AO$335,Манзилли!R:R,"Рад")</f>
        <v>0</v>
      </c>
      <c r="AQ266" s="38">
        <f>+COUNTIFS(Манзилли!N:N,D266,Манзилли!S:S,$AO$335,Манзилли!R:R,"Жараён")</f>
        <v>0</v>
      </c>
      <c r="AR266" s="38">
        <f>+COUNTIFS(Манзилли!N:N,D266,Манзилли!S:S,$AO$335,Манзилли!R:R,"Қарор")</f>
        <v>0</v>
      </c>
      <c r="AS266" s="38">
        <f>+COUNTIFS(Манзилли!N:N,D266,Манзилли!S:S,$AO$335,Манзилли!R:R,"Тўланди")</f>
        <v>0</v>
      </c>
      <c r="AT266" s="38">
        <f>+COUNTIFS(Манзилли!D:D,#REF!,Манзилли!I:I,$BD$335)</f>
        <v>0</v>
      </c>
      <c r="AU266" s="38">
        <f>+COUNTIFS(Манзилли!D:D,#REF!,Манзилли!I:I,$BD$335,Манзилли!H:H,"Рад")</f>
        <v>0</v>
      </c>
      <c r="AV266" s="38">
        <f>+COUNTIFS(Манзилли!D:D,#REF!,Манзилли!I:I,$BD$335,Манзилли!H:H,"Жараён")</f>
        <v>0</v>
      </c>
      <c r="AW266" s="38">
        <f>+COUNTIFS(Манзилли!D:D,#REF!,Манзилли!I:I,$BD$335,Манзилли!H:H,"Қарор")</f>
        <v>0</v>
      </c>
      <c r="AX266" s="38">
        <f>+COUNTIFS(Манзилли!D:D,#REF!,Манзилли!I:I,$BD$335,Манзилли!H:H,"Тўланди")</f>
        <v>0</v>
      </c>
      <c r="AY266" s="38">
        <f>+COUNTIFS(Манзилли!I:I,#REF!,Манзилли!N:N,$BD$335)</f>
        <v>0</v>
      </c>
      <c r="AZ266" s="38">
        <f>+COUNTIFS(Манзилли!I:I,#REF!,Манзилли!N:N,$BD$335,Манзилли!M:M,"Рад")</f>
        <v>0</v>
      </c>
      <c r="BA266" s="38">
        <f>+COUNTIFS(Манзилли!I:I,#REF!,Манзилли!N:N,$BD$335,Манзилли!M:M,"Жараён")</f>
        <v>0</v>
      </c>
      <c r="BB266" s="38">
        <f>+COUNTIFS(Манзилли!I:I,#REF!,Манзилли!N:N,$BD$335,Манзилли!M:M,"Қарор")</f>
        <v>0</v>
      </c>
      <c r="BC266" s="38">
        <f>+COUNTIFS(Манзилли!I:I,#REF!,Манзилли!N:N,$BD$335,Манзилли!M:M,"Тўланди")</f>
        <v>0</v>
      </c>
      <c r="BD266" s="38">
        <f>+COUNTIFS(Манзилли!N:N,D266,Манзилли!S:S,$BD$335)</f>
        <v>2</v>
      </c>
      <c r="BE266" s="38">
        <f>+COUNTIFS(Манзилли!N:N,D266,Манзилли!S:S,$BD$335,Манзилли!R:R,"Рад")</f>
        <v>1</v>
      </c>
      <c r="BF266" s="38">
        <f>+COUNTIFS(Манзилли!N:N,D266,Манзилли!S:S,$BD$335,Манзилли!R:R,"Жараён")</f>
        <v>0</v>
      </c>
      <c r="BG266" s="38">
        <f>+COUNTIFS(Манзилли!N:N,D266,Манзилли!S:S,$BD$335,Манзилли!R:R,"Қарор")</f>
        <v>1</v>
      </c>
      <c r="BH266" s="38">
        <f>+COUNTIFS(Манзилли!N:N,D266,Манзилли!S:S,$BD$335,Манзилли!R:R,"Тўланди")</f>
        <v>0</v>
      </c>
      <c r="BI266" s="38">
        <f>+COUNTIFS(Манзилли!N:N,D266,Манзилли!S:S,$BI$335)</f>
        <v>0</v>
      </c>
      <c r="BJ266" s="38">
        <f>+COUNTIFS(Манзилли!N:N,D266,Манзилли!S:S,$BI$335,Манзилли!R:R,"Рад")</f>
        <v>0</v>
      </c>
      <c r="BK266" s="38">
        <f>+COUNTIFS(Манзилли!N:N,D266,Манзилли!S:S,$BI$335,Манзилли!R:R,"Жараён")</f>
        <v>0</v>
      </c>
      <c r="BL266" s="41">
        <f>+COUNTIFS(Манзилли!N:N,D266,Манзилли!S:S,$BI$335,Манзилли!R:R,"Қарор")</f>
        <v>0</v>
      </c>
      <c r="BM266" s="39">
        <f>+COUNTIFS(Манзилли!N:N,D266,Манзилли!S:S,$BI$335,Манзилли!R:R,"Тўланди")</f>
        <v>0</v>
      </c>
    </row>
    <row r="267" spans="1:65" ht="49.5" hidden="1" customHeight="1" x14ac:dyDescent="0.25">
      <c r="A267" s="67">
        <v>261</v>
      </c>
      <c r="B267" s="68" t="s">
        <v>19076</v>
      </c>
      <c r="C267" s="72" t="s">
        <v>467</v>
      </c>
      <c r="D267" s="76">
        <v>62505045830017</v>
      </c>
      <c r="E267" s="37">
        <f t="shared" si="27"/>
        <v>8</v>
      </c>
      <c r="F267" s="38">
        <f t="shared" si="28"/>
        <v>3</v>
      </c>
      <c r="G267" s="38">
        <f t="shared" si="29"/>
        <v>0</v>
      </c>
      <c r="H267" s="38">
        <f t="shared" si="30"/>
        <v>1</v>
      </c>
      <c r="I267" s="38">
        <f t="shared" si="31"/>
        <v>0</v>
      </c>
      <c r="J267" s="39">
        <f t="shared" si="32"/>
        <v>5</v>
      </c>
      <c r="K267" s="40">
        <f>+COUNTIFS(Манзилли!N:N,D267,Манзилли!S:S,$K$335)</f>
        <v>0</v>
      </c>
      <c r="L267" s="38">
        <f>+COUNTIFS(Манзилли!N:N,D267,Манзилли!S:S,$K$335,Манзилли!R:R,"Рад")</f>
        <v>0</v>
      </c>
      <c r="M267" s="38">
        <f>+COUNTIFS(Манзилли!N:N,D267,Манзилли!S:S,$K$335,Манзилли!R:R,"Жараён")</f>
        <v>0</v>
      </c>
      <c r="N267" s="38">
        <f>+COUNTIFS(Манзилли!N:N,D267,Манзилли!S:S,$K$335,Манзилли!R:R,"Қарор")</f>
        <v>0</v>
      </c>
      <c r="O267" s="38">
        <f>+COUNTIFS(Манзилли!N:N,D267,Манзилли!S:S,$K$335,Манзилли!R:R,"Тўланди")</f>
        <v>0</v>
      </c>
      <c r="P267" s="38">
        <f>+COUNTIFS(Манзилли!N:N,D267,Манзилли!S:S,$P$335)</f>
        <v>0</v>
      </c>
      <c r="Q267" s="38">
        <f>+COUNTIFS(Манзилли!N:N,D267,Манзилли!S:S,$P$335,Манзилли!R:R,"Рад")</f>
        <v>0</v>
      </c>
      <c r="R267" s="38">
        <f>+COUNTIFS(Манзилли!N:N,D267,Манзилли!S:S,$P$335,Манзилли!R:R,"Жараён")</f>
        <v>0</v>
      </c>
      <c r="S267" s="38">
        <f>+COUNTIFS(Манзилли!N:N,D267,Манзилли!S:S,$P$335,Манзилли!R:R,"Қарор")</f>
        <v>0</v>
      </c>
      <c r="T267" s="38">
        <f>+COUNTIFS(Манзилли!N:N,D267,Манзилли!S:S,$P$335,Манзилли!R:R,"Тўланди")</f>
        <v>0</v>
      </c>
      <c r="U267" s="38">
        <f>+COUNTIFS(Манзилли!N:N,D267,Манзилли!S:S,$U$335)</f>
        <v>7</v>
      </c>
      <c r="V267" s="38">
        <f>+COUNTIFS(Манзилли!N:N,D267,Манзилли!S:S,$U$335,Манзилли!R:R,"Рад")</f>
        <v>3</v>
      </c>
      <c r="W267" s="38">
        <f>+COUNTIFS(Манзилли!N:N,D267,Манзилли!S:S,$U$335,Манзилли!R:R,"Жараён")</f>
        <v>0</v>
      </c>
      <c r="X267" s="38">
        <f>+COUNTIFS(Манзилли!N:N,D267,Манзилли!S:S,$U$335,Манзилли!R:R,"Қарор")</f>
        <v>0</v>
      </c>
      <c r="Y267" s="38">
        <f>+COUNTIFS(Манзилли!N:N,D267,Манзилли!S:S,$U$335,Манзилли!R:R,"Тўланди")</f>
        <v>4</v>
      </c>
      <c r="Z267" s="38">
        <f>+COUNTIFS(Манзилли!N:N,D267,Манзилли!S:S,$Y$335)</f>
        <v>0</v>
      </c>
      <c r="AA267" s="38">
        <f>+COUNTIFS(Манзилли!N:N,D267,Манзилли!S:S,$Y$335,Манзилли!R:R,"Рад")</f>
        <v>0</v>
      </c>
      <c r="AB267" s="38">
        <f>+COUNTIFS(Манзилли!N:N,D267,Манзилли!S:S,$Y$335,Манзилли!R:R,"Жараён")</f>
        <v>0</v>
      </c>
      <c r="AC267" s="38">
        <f>+COUNTIFS(Манзилли!N:N,D267,Манзилли!S:S,$Y$335,Манзилли!R:R,"Қарор")</f>
        <v>0</v>
      </c>
      <c r="AD267" s="38">
        <f>+COUNTIFS(Манзилли!N:N,D267,Манзилли!S:S,$Y$335,Манзилли!R:R,"Тўланди")</f>
        <v>0</v>
      </c>
      <c r="AE267" s="38">
        <f>+COUNTIFS(Манзилли!N:N,D267,Манзилли!S:S,$AD$335)</f>
        <v>0</v>
      </c>
      <c r="AF267" s="38">
        <f>+COUNTIFS(Манзилли!N:N,D267,Манзилли!S:S,$AD$335,Манзилли!R:R,"Рад")</f>
        <v>0</v>
      </c>
      <c r="AG267" s="38">
        <f>+COUNTIFS(Манзилли!N:N,D267,Манзилли!S:S,$AD$335,Манзилли!R:R,"Жараён")</f>
        <v>0</v>
      </c>
      <c r="AH267" s="38">
        <f>+COUNTIFS(Манзилли!N:N,D267,Манзилли!S:S,$AD$335,Манзилли!R:R,"Қарор")</f>
        <v>0</v>
      </c>
      <c r="AI267" s="38">
        <f>+COUNTIFS(Манзилли!N:N,D267,Манзилли!S:S,$AD$335,Манзилли!R:R,"Тўланди")</f>
        <v>0</v>
      </c>
      <c r="AJ267" s="38">
        <f>+COUNTIFS(Манзилли!N:N,D267,Манзилли!S:S,$AJ$335)</f>
        <v>0</v>
      </c>
      <c r="AK267" s="38">
        <f>+COUNTIFS(Манзилли!N:N,D267,Манзилли!S:S,$AJ$335,Манзилли!R:R,"Рад")</f>
        <v>0</v>
      </c>
      <c r="AL267" s="38">
        <f>+COUNTIFS(Манзилли!N:N,D267,Манзилли!S:S,$AJ$335,Манзилли!R:R,"Жараён")</f>
        <v>0</v>
      </c>
      <c r="AM267" s="38">
        <f>+COUNTIFS(Манзилли!N:N,D267,Манзилли!S:S,$AJ$335,Манзилли!R:R,"Қарор")</f>
        <v>0</v>
      </c>
      <c r="AN267" s="38">
        <f>+COUNTIFS(Манзилли!N:N,D267,Манзилли!S:S,$AJ$335,Манзилли!R:R,"Тўланди")</f>
        <v>0</v>
      </c>
      <c r="AO267" s="38">
        <f>+COUNTIFS(Манзилли!N:N,D267,Манзилли!S:S,$AO$335)</f>
        <v>0</v>
      </c>
      <c r="AP267" s="38">
        <f>+COUNTIFS(Манзилли!N:N,D267,Манзилли!S:S,$AO$335,Манзилли!R:R,"Рад")</f>
        <v>0</v>
      </c>
      <c r="AQ267" s="38">
        <f>+COUNTIFS(Манзилли!N:N,D267,Манзилли!S:S,$AO$335,Манзилли!R:R,"Жараён")</f>
        <v>0</v>
      </c>
      <c r="AR267" s="38">
        <f>+COUNTIFS(Манзилли!N:N,D267,Манзилли!S:S,$AO$335,Манзилли!R:R,"Қарор")</f>
        <v>0</v>
      </c>
      <c r="AS267" s="38">
        <f>+COUNTIFS(Манзилли!N:N,D267,Манзилли!S:S,$AO$335,Манзилли!R:R,"Тўланди")</f>
        <v>0</v>
      </c>
      <c r="AT267" s="38">
        <f>+COUNTIFS(Манзилли!D:D,#REF!,Манзилли!I:I,$BD$335)</f>
        <v>0</v>
      </c>
      <c r="AU267" s="38">
        <f>+COUNTIFS(Манзилли!D:D,#REF!,Манзилли!I:I,$BD$335,Манзилли!H:H,"Рад")</f>
        <v>0</v>
      </c>
      <c r="AV267" s="38">
        <f>+COUNTIFS(Манзилли!D:D,#REF!,Манзилли!I:I,$BD$335,Манзилли!H:H,"Жараён")</f>
        <v>0</v>
      </c>
      <c r="AW267" s="38">
        <f>+COUNTIFS(Манзилли!D:D,#REF!,Манзилли!I:I,$BD$335,Манзилли!H:H,"Қарор")</f>
        <v>0</v>
      </c>
      <c r="AX267" s="38">
        <f>+COUNTIFS(Манзилли!D:D,#REF!,Манзилли!I:I,$BD$335,Манзилли!H:H,"Тўланди")</f>
        <v>0</v>
      </c>
      <c r="AY267" s="38">
        <f>+COUNTIFS(Манзилли!I:I,#REF!,Манзилли!N:N,$BD$335)</f>
        <v>0</v>
      </c>
      <c r="AZ267" s="38">
        <f>+COUNTIFS(Манзилли!I:I,#REF!,Манзилли!N:N,$BD$335,Манзилли!M:M,"Рад")</f>
        <v>0</v>
      </c>
      <c r="BA267" s="38">
        <f>+COUNTIFS(Манзилли!I:I,#REF!,Манзилли!N:N,$BD$335,Манзилли!M:M,"Жараён")</f>
        <v>0</v>
      </c>
      <c r="BB267" s="38">
        <f>+COUNTIFS(Манзилли!I:I,#REF!,Манзилли!N:N,$BD$335,Манзилли!M:M,"Қарор")</f>
        <v>0</v>
      </c>
      <c r="BC267" s="38">
        <f>+COUNTIFS(Манзилли!I:I,#REF!,Манзилли!N:N,$BD$335,Манзилли!M:M,"Тўланди")</f>
        <v>0</v>
      </c>
      <c r="BD267" s="38">
        <f>+COUNTIFS(Манзилли!N:N,D267,Манзилли!S:S,$BD$335)</f>
        <v>1</v>
      </c>
      <c r="BE267" s="38">
        <f>+COUNTIFS(Манзилли!N:N,D267,Манзилли!S:S,$BD$335,Манзилли!R:R,"Рад")</f>
        <v>0</v>
      </c>
      <c r="BF267" s="38">
        <f>+COUNTIFS(Манзилли!N:N,D267,Манзилли!S:S,$BD$335,Манзилли!R:R,"Жараён")</f>
        <v>0</v>
      </c>
      <c r="BG267" s="38">
        <f>+COUNTIFS(Манзилли!N:N,D267,Манзилли!S:S,$BD$335,Манзилли!R:R,"Қарор")</f>
        <v>1</v>
      </c>
      <c r="BH267" s="38">
        <f>+COUNTIFS(Манзилли!N:N,D267,Манзилли!S:S,$BD$335,Манзилли!R:R,"Тўланди")</f>
        <v>0</v>
      </c>
      <c r="BI267" s="38">
        <f>+COUNTIFS(Манзилли!N:N,D267,Манзилли!S:S,$BI$335)</f>
        <v>0</v>
      </c>
      <c r="BJ267" s="38">
        <f>+COUNTIFS(Манзилли!N:N,D267,Манзилли!S:S,$BI$335,Манзилли!R:R,"Рад")</f>
        <v>0</v>
      </c>
      <c r="BK267" s="38">
        <f>+COUNTIFS(Манзилли!N:N,D267,Манзилли!S:S,$BI$335,Манзилли!R:R,"Жараён")</f>
        <v>0</v>
      </c>
      <c r="BL267" s="41">
        <f>+COUNTIFS(Манзилли!N:N,D267,Манзилли!S:S,$BI$335,Манзилли!R:R,"Қарор")</f>
        <v>0</v>
      </c>
      <c r="BM267" s="39">
        <f>+COUNTIFS(Манзилли!N:N,D267,Манзилли!S:S,$BI$335,Манзилли!R:R,"Тўланди")</f>
        <v>0</v>
      </c>
    </row>
    <row r="268" spans="1:65" ht="49.5" hidden="1" customHeight="1" x14ac:dyDescent="0.25">
      <c r="A268" s="67">
        <v>262</v>
      </c>
      <c r="B268" s="68" t="s">
        <v>19076</v>
      </c>
      <c r="C268" s="72" t="s">
        <v>142</v>
      </c>
      <c r="D268" s="76">
        <v>42609872380078</v>
      </c>
      <c r="E268" s="37">
        <f t="shared" si="27"/>
        <v>14</v>
      </c>
      <c r="F268" s="38">
        <f t="shared" si="28"/>
        <v>7</v>
      </c>
      <c r="G268" s="38">
        <f t="shared" si="29"/>
        <v>1</v>
      </c>
      <c r="H268" s="38">
        <f t="shared" si="30"/>
        <v>0</v>
      </c>
      <c r="I268" s="38">
        <f t="shared" si="31"/>
        <v>7.1428571428571423</v>
      </c>
      <c r="J268" s="39">
        <f t="shared" si="32"/>
        <v>9</v>
      </c>
      <c r="K268" s="40">
        <f>+COUNTIFS(Манзилли!N:N,D268,Манзилли!S:S,$K$335)</f>
        <v>0</v>
      </c>
      <c r="L268" s="38">
        <f>+COUNTIFS(Манзилли!N:N,D268,Манзилли!S:S,$K$335,Манзилли!R:R,"Рад")</f>
        <v>0</v>
      </c>
      <c r="M268" s="38">
        <f>+COUNTIFS(Манзилли!N:N,D268,Манзилли!S:S,$K$335,Манзилли!R:R,"Жараён")</f>
        <v>0</v>
      </c>
      <c r="N268" s="38">
        <f>+COUNTIFS(Манзилли!N:N,D268,Манзилли!S:S,$K$335,Манзилли!R:R,"Қарор")</f>
        <v>0</v>
      </c>
      <c r="O268" s="38">
        <f>+COUNTIFS(Манзилли!N:N,D268,Манзилли!S:S,$K$335,Манзилли!R:R,"Тўланди")</f>
        <v>0</v>
      </c>
      <c r="P268" s="38">
        <f>+COUNTIFS(Манзилли!N:N,D268,Манзилли!S:S,$P$335)</f>
        <v>1</v>
      </c>
      <c r="Q268" s="38">
        <f>+COUNTIFS(Манзилли!N:N,D268,Манзилли!S:S,$P$335,Манзилли!R:R,"Рад")</f>
        <v>1</v>
      </c>
      <c r="R268" s="38">
        <f>+COUNTIFS(Манзилли!N:N,D268,Манзилли!S:S,$P$335,Манзилли!R:R,"Жараён")</f>
        <v>0</v>
      </c>
      <c r="S268" s="38">
        <f>+COUNTIFS(Манзилли!N:N,D268,Манзилли!S:S,$P$335,Манзилли!R:R,"Қарор")</f>
        <v>0</v>
      </c>
      <c r="T268" s="38">
        <f>+COUNTIFS(Манзилли!N:N,D268,Манзилли!S:S,$P$335,Манзилли!R:R,"Тўланди")</f>
        <v>0</v>
      </c>
      <c r="U268" s="38">
        <f>+COUNTIFS(Манзилли!N:N,D268,Манзилли!S:S,$U$335)</f>
        <v>9</v>
      </c>
      <c r="V268" s="38">
        <f>+COUNTIFS(Манзилли!N:N,D268,Манзилли!S:S,$U$335,Манзилли!R:R,"Рад")</f>
        <v>3</v>
      </c>
      <c r="W268" s="38">
        <f>+COUNTIFS(Манзилли!N:N,D268,Манзилли!S:S,$U$335,Манзилли!R:R,"Жараён")</f>
        <v>0</v>
      </c>
      <c r="X268" s="38">
        <f>+COUNTIFS(Манзилли!N:N,D268,Манзилли!S:S,$U$335,Манзилли!R:R,"Қарор")</f>
        <v>0</v>
      </c>
      <c r="Y268" s="38">
        <f>+COUNTIFS(Манзилли!N:N,D268,Манзилли!S:S,$U$335,Манзилли!R:R,"Тўланди")</f>
        <v>6</v>
      </c>
      <c r="Z268" s="38">
        <f>+COUNTIFS(Манзилли!N:N,D268,Манзилли!S:S,$Y$335)</f>
        <v>0</v>
      </c>
      <c r="AA268" s="38">
        <f>+COUNTIFS(Манзилли!N:N,D268,Манзилли!S:S,$Y$335,Манзилли!R:R,"Рад")</f>
        <v>0</v>
      </c>
      <c r="AB268" s="38">
        <f>+COUNTIFS(Манзилли!N:N,D268,Манзилли!S:S,$Y$335,Манзилли!R:R,"Жараён")</f>
        <v>0</v>
      </c>
      <c r="AC268" s="38">
        <f>+COUNTIFS(Манзилли!N:N,D268,Манзилли!S:S,$Y$335,Манзилли!R:R,"Қарор")</f>
        <v>0</v>
      </c>
      <c r="AD268" s="38">
        <f>+COUNTIFS(Манзилли!N:N,D268,Манзилли!S:S,$Y$335,Манзилли!R:R,"Тўланди")</f>
        <v>0</v>
      </c>
      <c r="AE268" s="38">
        <f>+COUNTIFS(Манзилли!N:N,D268,Манзилли!S:S,$AD$335)</f>
        <v>0</v>
      </c>
      <c r="AF268" s="38">
        <f>+COUNTIFS(Манзилли!N:N,D268,Манзилли!S:S,$AD$335,Манзилли!R:R,"Рад")</f>
        <v>0</v>
      </c>
      <c r="AG268" s="38">
        <f>+COUNTIFS(Манзилли!N:N,D268,Манзилли!S:S,$AD$335,Манзилли!R:R,"Жараён")</f>
        <v>0</v>
      </c>
      <c r="AH268" s="38">
        <f>+COUNTIFS(Манзилли!N:N,D268,Манзилли!S:S,$AD$335,Манзилли!R:R,"Қарор")</f>
        <v>0</v>
      </c>
      <c r="AI268" s="38">
        <f>+COUNTIFS(Манзилли!N:N,D268,Манзилли!S:S,$AD$335,Манзилли!R:R,"Тўланди")</f>
        <v>0</v>
      </c>
      <c r="AJ268" s="38">
        <f>+COUNTIFS(Манзилли!N:N,D268,Манзилли!S:S,$AJ$335)</f>
        <v>1</v>
      </c>
      <c r="AK268" s="38">
        <f>+COUNTIFS(Манзилли!N:N,D268,Манзилли!S:S,$AJ$335,Манзилли!R:R,"Рад")</f>
        <v>1</v>
      </c>
      <c r="AL268" s="38">
        <f>+COUNTIFS(Манзилли!N:N,D268,Манзилли!S:S,$AJ$335,Манзилли!R:R,"Жараён")</f>
        <v>0</v>
      </c>
      <c r="AM268" s="38">
        <f>+COUNTIFS(Манзилли!N:N,D268,Манзилли!S:S,$AJ$335,Манзилли!R:R,"Қарор")</f>
        <v>0</v>
      </c>
      <c r="AN268" s="38">
        <f>+COUNTIFS(Манзилли!N:N,D268,Манзилли!S:S,$AJ$335,Манзилли!R:R,"Тўланди")</f>
        <v>0</v>
      </c>
      <c r="AO268" s="38">
        <f>+COUNTIFS(Манзилли!N:N,D268,Манзилли!S:S,$AO$335)</f>
        <v>0</v>
      </c>
      <c r="AP268" s="38">
        <f>+COUNTIFS(Манзилли!N:N,D268,Манзилли!S:S,$AO$335,Манзилли!R:R,"Рад")</f>
        <v>0</v>
      </c>
      <c r="AQ268" s="38">
        <f>+COUNTIFS(Манзилли!N:N,D268,Манзилли!S:S,$AO$335,Манзилли!R:R,"Жараён")</f>
        <v>0</v>
      </c>
      <c r="AR268" s="38">
        <f>+COUNTIFS(Манзилли!N:N,D268,Манзилли!S:S,$AO$335,Манзилли!R:R,"Қарор")</f>
        <v>0</v>
      </c>
      <c r="AS268" s="38">
        <f>+COUNTIFS(Манзилли!N:N,D268,Манзилли!S:S,$AO$335,Манзилли!R:R,"Тўланди")</f>
        <v>0</v>
      </c>
      <c r="AT268" s="38">
        <f>+COUNTIFS(Манзилли!D:D,#REF!,Манзилли!I:I,$BD$335)</f>
        <v>0</v>
      </c>
      <c r="AU268" s="38">
        <f>+COUNTIFS(Манзилли!D:D,#REF!,Манзилли!I:I,$BD$335,Манзилли!H:H,"Рад")</f>
        <v>0</v>
      </c>
      <c r="AV268" s="38">
        <f>+COUNTIFS(Манзилли!D:D,#REF!,Манзилли!I:I,$BD$335,Манзилли!H:H,"Жараён")</f>
        <v>0</v>
      </c>
      <c r="AW268" s="38">
        <f>+COUNTIFS(Манзилли!D:D,#REF!,Манзилли!I:I,$BD$335,Манзилли!H:H,"Қарор")</f>
        <v>0</v>
      </c>
      <c r="AX268" s="38">
        <f>+COUNTIFS(Манзилли!D:D,#REF!,Манзилли!I:I,$BD$335,Манзилли!H:H,"Тўланди")</f>
        <v>0</v>
      </c>
      <c r="AY268" s="38">
        <f>+COUNTIFS(Манзилли!I:I,#REF!,Манзилли!N:N,$BD$335)</f>
        <v>0</v>
      </c>
      <c r="AZ268" s="38">
        <f>+COUNTIFS(Манзилли!I:I,#REF!,Манзилли!N:N,$BD$335,Манзилли!M:M,"Рад")</f>
        <v>0</v>
      </c>
      <c r="BA268" s="38">
        <f>+COUNTIFS(Манзилли!I:I,#REF!,Манзилли!N:N,$BD$335,Манзилли!M:M,"Жараён")</f>
        <v>0</v>
      </c>
      <c r="BB268" s="38">
        <f>+COUNTIFS(Манзилли!I:I,#REF!,Манзилли!N:N,$BD$335,Манзилли!M:M,"Қарор")</f>
        <v>0</v>
      </c>
      <c r="BC268" s="38">
        <f>+COUNTIFS(Манзилли!I:I,#REF!,Манзилли!N:N,$BD$335,Манзилли!M:M,"Тўланди")</f>
        <v>0</v>
      </c>
      <c r="BD268" s="38">
        <f>+COUNTIFS(Манзилли!N:N,D268,Манзилли!S:S,$BD$335)</f>
        <v>3</v>
      </c>
      <c r="BE268" s="38">
        <f>+COUNTIFS(Манзилли!N:N,D268,Манзилли!S:S,$BD$335,Манзилли!R:R,"Рад")</f>
        <v>2</v>
      </c>
      <c r="BF268" s="38">
        <f>+COUNTIFS(Манзилли!N:N,D268,Манзилли!S:S,$BD$335,Манзилли!R:R,"Жараён")</f>
        <v>1</v>
      </c>
      <c r="BG268" s="38">
        <f>+COUNTIFS(Манзилли!N:N,D268,Манзилли!S:S,$BD$335,Манзилли!R:R,"Қарор")</f>
        <v>0</v>
      </c>
      <c r="BH268" s="38">
        <f>+COUNTIFS(Манзилли!N:N,D268,Манзилли!S:S,$BD$335,Манзилли!R:R,"Тўланди")</f>
        <v>0</v>
      </c>
      <c r="BI268" s="38">
        <f>+COUNTIFS(Манзилли!N:N,D268,Манзилли!S:S,$BI$335)</f>
        <v>0</v>
      </c>
      <c r="BJ268" s="38">
        <f>+COUNTIFS(Манзилли!N:N,D268,Манзилли!S:S,$BI$335,Манзилли!R:R,"Рад")</f>
        <v>0</v>
      </c>
      <c r="BK268" s="38">
        <f>+COUNTIFS(Манзилли!N:N,D268,Манзилли!S:S,$BI$335,Манзилли!R:R,"Жараён")</f>
        <v>0</v>
      </c>
      <c r="BL268" s="41">
        <f>+COUNTIFS(Манзилли!N:N,D268,Манзилли!S:S,$BI$335,Манзилли!R:R,"Қарор")</f>
        <v>0</v>
      </c>
      <c r="BM268" s="39">
        <f>+COUNTIFS(Манзилли!N:N,D268,Манзилли!S:S,$BI$335,Манзилли!R:R,"Тўланди")</f>
        <v>0</v>
      </c>
    </row>
    <row r="269" spans="1:65" ht="49.5" hidden="1" customHeight="1" x14ac:dyDescent="0.25">
      <c r="A269" s="67">
        <v>263</v>
      </c>
      <c r="B269" s="68" t="s">
        <v>19076</v>
      </c>
      <c r="C269" s="72" t="s">
        <v>486</v>
      </c>
      <c r="D269" s="76">
        <v>41208872380047</v>
      </c>
      <c r="E269" s="37">
        <f t="shared" si="27"/>
        <v>27</v>
      </c>
      <c r="F269" s="38">
        <f t="shared" si="28"/>
        <v>22</v>
      </c>
      <c r="G269" s="38">
        <f t="shared" si="29"/>
        <v>0</v>
      </c>
      <c r="H269" s="38">
        <f t="shared" si="30"/>
        <v>0</v>
      </c>
      <c r="I269" s="38">
        <f t="shared" si="31"/>
        <v>0</v>
      </c>
      <c r="J269" s="39">
        <f t="shared" si="32"/>
        <v>5</v>
      </c>
      <c r="K269" s="40">
        <f>+COUNTIFS(Манзилли!N:N,D269,Манзилли!S:S,$K$335)</f>
        <v>0</v>
      </c>
      <c r="L269" s="38">
        <f>+COUNTIFS(Манзилли!N:N,D269,Манзилли!S:S,$K$335,Манзилли!R:R,"Рад")</f>
        <v>0</v>
      </c>
      <c r="M269" s="38">
        <f>+COUNTIFS(Манзилли!N:N,D269,Манзилли!S:S,$K$335,Манзилли!R:R,"Жараён")</f>
        <v>0</v>
      </c>
      <c r="N269" s="38">
        <f>+COUNTIFS(Манзилли!N:N,D269,Манзилли!S:S,$K$335,Манзилли!R:R,"Қарор")</f>
        <v>0</v>
      </c>
      <c r="O269" s="38">
        <f>+COUNTIFS(Манзилли!N:N,D269,Манзилли!S:S,$K$335,Манзилли!R:R,"Тўланди")</f>
        <v>0</v>
      </c>
      <c r="P269" s="38">
        <f>+COUNTIFS(Манзилли!N:N,D269,Манзилли!S:S,$P$335)</f>
        <v>8</v>
      </c>
      <c r="Q269" s="38">
        <f>+COUNTIFS(Манзилли!N:N,D269,Манзилли!S:S,$P$335,Манзилли!R:R,"Рад")</f>
        <v>8</v>
      </c>
      <c r="R269" s="38">
        <f>+COUNTIFS(Манзилли!N:N,D269,Манзилли!S:S,$P$335,Манзилли!R:R,"Жараён")</f>
        <v>0</v>
      </c>
      <c r="S269" s="38">
        <f>+COUNTIFS(Манзилли!N:N,D269,Манзилли!S:S,$P$335,Манзилли!R:R,"Қарор")</f>
        <v>0</v>
      </c>
      <c r="T269" s="38">
        <f>+COUNTIFS(Манзилли!N:N,D269,Манзилли!S:S,$P$335,Манзилли!R:R,"Тўланди")</f>
        <v>0</v>
      </c>
      <c r="U269" s="38">
        <f>+COUNTIFS(Манзилли!N:N,D269,Манзилли!S:S,$U$335)</f>
        <v>14</v>
      </c>
      <c r="V269" s="38">
        <f>+COUNTIFS(Манзилли!N:N,D269,Манзилли!S:S,$U$335,Манзилли!R:R,"Рад")</f>
        <v>12</v>
      </c>
      <c r="W269" s="38">
        <f>+COUNTIFS(Манзилли!N:N,D269,Манзилли!S:S,$U$335,Манзилли!R:R,"Жараён")</f>
        <v>0</v>
      </c>
      <c r="X269" s="38">
        <f>+COUNTIFS(Манзилли!N:N,D269,Манзилли!S:S,$U$335,Манзилли!R:R,"Қарор")</f>
        <v>0</v>
      </c>
      <c r="Y269" s="38">
        <f>+COUNTIFS(Манзилли!N:N,D269,Манзилли!S:S,$U$335,Манзилли!R:R,"Тўланди")</f>
        <v>2</v>
      </c>
      <c r="Z269" s="38">
        <f>+COUNTIFS(Манзилли!N:N,D269,Манзилли!S:S,$Y$335)</f>
        <v>5</v>
      </c>
      <c r="AA269" s="38">
        <f>+COUNTIFS(Манзилли!N:N,D269,Манзилли!S:S,$Y$335,Манзилли!R:R,"Рад")</f>
        <v>2</v>
      </c>
      <c r="AB269" s="38">
        <f>+COUNTIFS(Манзилли!N:N,D269,Манзилли!S:S,$Y$335,Манзилли!R:R,"Жараён")</f>
        <v>0</v>
      </c>
      <c r="AC269" s="38">
        <f>+COUNTIFS(Манзилли!N:N,D269,Манзилли!S:S,$Y$335,Манзилли!R:R,"Қарор")</f>
        <v>0</v>
      </c>
      <c r="AD269" s="38">
        <f>+COUNTIFS(Манзилли!N:N,D269,Манзилли!S:S,$Y$335,Манзилли!R:R,"Тўланди")</f>
        <v>3</v>
      </c>
      <c r="AE269" s="38">
        <f>+COUNTIFS(Манзилли!N:N,D269,Манзилли!S:S,$AD$335)</f>
        <v>0</v>
      </c>
      <c r="AF269" s="38">
        <f>+COUNTIFS(Манзилли!N:N,D269,Манзилли!S:S,$AD$335,Манзилли!R:R,"Рад")</f>
        <v>0</v>
      </c>
      <c r="AG269" s="38">
        <f>+COUNTIFS(Манзилли!N:N,D269,Манзилли!S:S,$AD$335,Манзилли!R:R,"Жараён")</f>
        <v>0</v>
      </c>
      <c r="AH269" s="38">
        <f>+COUNTIFS(Манзилли!N:N,D269,Манзилли!S:S,$AD$335,Манзилли!R:R,"Қарор")</f>
        <v>0</v>
      </c>
      <c r="AI269" s="38">
        <f>+COUNTIFS(Манзилли!N:N,D269,Манзилли!S:S,$AD$335,Манзилли!R:R,"Тўланди")</f>
        <v>0</v>
      </c>
      <c r="AJ269" s="38">
        <f>+COUNTIFS(Манзилли!N:N,D269,Манзилли!S:S,$AJ$335)</f>
        <v>0</v>
      </c>
      <c r="AK269" s="38">
        <f>+COUNTIFS(Манзилли!N:N,D269,Манзилли!S:S,$AJ$335,Манзилли!R:R,"Рад")</f>
        <v>0</v>
      </c>
      <c r="AL269" s="38">
        <f>+COUNTIFS(Манзилли!N:N,D269,Манзилли!S:S,$AJ$335,Манзилли!R:R,"Жараён")</f>
        <v>0</v>
      </c>
      <c r="AM269" s="38">
        <f>+COUNTIFS(Манзилли!N:N,D269,Манзилли!S:S,$AJ$335,Манзилли!R:R,"Қарор")</f>
        <v>0</v>
      </c>
      <c r="AN269" s="38">
        <f>+COUNTIFS(Манзилли!N:N,D269,Манзилли!S:S,$AJ$335,Манзилли!R:R,"Тўланди")</f>
        <v>0</v>
      </c>
      <c r="AO269" s="38">
        <f>+COUNTIFS(Манзилли!N:N,D269,Манзилли!S:S,$AO$335)</f>
        <v>0</v>
      </c>
      <c r="AP269" s="38">
        <f>+COUNTIFS(Манзилли!N:N,D269,Манзилли!S:S,$AO$335,Манзилли!R:R,"Рад")</f>
        <v>0</v>
      </c>
      <c r="AQ269" s="38">
        <f>+COUNTIFS(Манзилли!N:N,D269,Манзилли!S:S,$AO$335,Манзилли!R:R,"Жараён")</f>
        <v>0</v>
      </c>
      <c r="AR269" s="38">
        <f>+COUNTIFS(Манзилли!N:N,D269,Манзилли!S:S,$AO$335,Манзилли!R:R,"Қарор")</f>
        <v>0</v>
      </c>
      <c r="AS269" s="38">
        <f>+COUNTIFS(Манзилли!N:N,D269,Манзилли!S:S,$AO$335,Манзилли!R:R,"Тўланди")</f>
        <v>0</v>
      </c>
      <c r="AT269" s="38">
        <f>+COUNTIFS(Манзилли!D:D,#REF!,Манзилли!I:I,$BD$335)</f>
        <v>0</v>
      </c>
      <c r="AU269" s="38">
        <f>+COUNTIFS(Манзилли!D:D,#REF!,Манзилли!I:I,$BD$335,Манзилли!H:H,"Рад")</f>
        <v>0</v>
      </c>
      <c r="AV269" s="38">
        <f>+COUNTIFS(Манзилли!D:D,#REF!,Манзилли!I:I,$BD$335,Манзилли!H:H,"Жараён")</f>
        <v>0</v>
      </c>
      <c r="AW269" s="38">
        <f>+COUNTIFS(Манзилли!D:D,#REF!,Манзилли!I:I,$BD$335,Манзилли!H:H,"Қарор")</f>
        <v>0</v>
      </c>
      <c r="AX269" s="38">
        <f>+COUNTIFS(Манзилли!D:D,#REF!,Манзилли!I:I,$BD$335,Манзилли!H:H,"Тўланди")</f>
        <v>0</v>
      </c>
      <c r="AY269" s="38">
        <f>+COUNTIFS(Манзилли!I:I,#REF!,Манзилли!N:N,$BD$335)</f>
        <v>0</v>
      </c>
      <c r="AZ269" s="38">
        <f>+COUNTIFS(Манзилли!I:I,#REF!,Манзилли!N:N,$BD$335,Манзилли!M:M,"Рад")</f>
        <v>0</v>
      </c>
      <c r="BA269" s="38">
        <f>+COUNTIFS(Манзилли!I:I,#REF!,Манзилли!N:N,$BD$335,Манзилли!M:M,"Жараён")</f>
        <v>0</v>
      </c>
      <c r="BB269" s="38">
        <f>+COUNTIFS(Манзилли!I:I,#REF!,Манзилли!N:N,$BD$335,Манзилли!M:M,"Қарор")</f>
        <v>0</v>
      </c>
      <c r="BC269" s="38">
        <f>+COUNTIFS(Манзилли!I:I,#REF!,Манзилли!N:N,$BD$335,Манзилли!M:M,"Тўланди")</f>
        <v>0</v>
      </c>
      <c r="BD269" s="38">
        <f>+COUNTIFS(Манзилли!N:N,D269,Манзилли!S:S,$BD$335)</f>
        <v>0</v>
      </c>
      <c r="BE269" s="38">
        <f>+COUNTIFS(Манзилли!N:N,D269,Манзилли!S:S,$BD$335,Манзилли!R:R,"Рад")</f>
        <v>0</v>
      </c>
      <c r="BF269" s="38">
        <f>+COUNTIFS(Манзилли!N:N,D269,Манзилли!S:S,$BD$335,Манзилли!R:R,"Жараён")</f>
        <v>0</v>
      </c>
      <c r="BG269" s="38">
        <f>+COUNTIFS(Манзилли!N:N,D269,Манзилли!S:S,$BD$335,Манзилли!R:R,"Қарор")</f>
        <v>0</v>
      </c>
      <c r="BH269" s="38">
        <f>+COUNTIFS(Манзилли!N:N,D269,Манзилли!S:S,$BD$335,Манзилли!R:R,"Тўланди")</f>
        <v>0</v>
      </c>
      <c r="BI269" s="38">
        <f>+COUNTIFS(Манзилли!N:N,D269,Манзилли!S:S,$BI$335)</f>
        <v>0</v>
      </c>
      <c r="BJ269" s="38">
        <f>+COUNTIFS(Манзилли!N:N,D269,Манзилли!S:S,$BI$335,Манзилли!R:R,"Рад")</f>
        <v>0</v>
      </c>
      <c r="BK269" s="38">
        <f>+COUNTIFS(Манзилли!N:N,D269,Манзилли!S:S,$BI$335,Манзилли!R:R,"Жараён")</f>
        <v>0</v>
      </c>
      <c r="BL269" s="41">
        <f>+COUNTIFS(Манзилли!N:N,D269,Манзилли!S:S,$BI$335,Манзилли!R:R,"Қарор")</f>
        <v>0</v>
      </c>
      <c r="BM269" s="39">
        <f>+COUNTIFS(Манзилли!N:N,D269,Манзилли!S:S,$BI$335,Манзилли!R:R,"Тўланди")</f>
        <v>0</v>
      </c>
    </row>
    <row r="270" spans="1:65" ht="49.5" hidden="1" customHeight="1" x14ac:dyDescent="0.25">
      <c r="A270" s="67">
        <v>264</v>
      </c>
      <c r="B270" s="68" t="s">
        <v>19076</v>
      </c>
      <c r="C270" s="72" t="s">
        <v>290</v>
      </c>
      <c r="D270" s="76">
        <v>40904775830016</v>
      </c>
      <c r="E270" s="37">
        <f t="shared" si="27"/>
        <v>15</v>
      </c>
      <c r="F270" s="38">
        <f t="shared" si="28"/>
        <v>5</v>
      </c>
      <c r="G270" s="38">
        <f t="shared" si="29"/>
        <v>0</v>
      </c>
      <c r="H270" s="38">
        <f t="shared" si="30"/>
        <v>4</v>
      </c>
      <c r="I270" s="38">
        <f t="shared" si="31"/>
        <v>0</v>
      </c>
      <c r="J270" s="39">
        <f t="shared" si="32"/>
        <v>6</v>
      </c>
      <c r="K270" s="40">
        <f>+COUNTIFS(Манзилли!N:N,D270,Манзилли!S:S,$K$335)</f>
        <v>0</v>
      </c>
      <c r="L270" s="38">
        <f>+COUNTIFS(Манзилли!N:N,D270,Манзилли!S:S,$K$335,Манзилли!R:R,"Рад")</f>
        <v>0</v>
      </c>
      <c r="M270" s="38">
        <f>+COUNTIFS(Манзилли!N:N,D270,Манзилли!S:S,$K$335,Манзилли!R:R,"Жараён")</f>
        <v>0</v>
      </c>
      <c r="N270" s="38">
        <f>+COUNTIFS(Манзилли!N:N,D270,Манзилли!S:S,$K$335,Манзилли!R:R,"Қарор")</f>
        <v>0</v>
      </c>
      <c r="O270" s="38">
        <f>+COUNTIFS(Манзилли!N:N,D270,Манзилли!S:S,$K$335,Манзилли!R:R,"Тўланди")</f>
        <v>0</v>
      </c>
      <c r="P270" s="38">
        <f>+COUNTIFS(Манзилли!N:N,D270,Манзилли!S:S,$P$335)</f>
        <v>0</v>
      </c>
      <c r="Q270" s="38">
        <f>+COUNTIFS(Манзилли!N:N,D270,Манзилли!S:S,$P$335,Манзилли!R:R,"Рад")</f>
        <v>0</v>
      </c>
      <c r="R270" s="38">
        <f>+COUNTIFS(Манзилли!N:N,D270,Манзилли!S:S,$P$335,Манзилли!R:R,"Жараён")</f>
        <v>0</v>
      </c>
      <c r="S270" s="38">
        <f>+COUNTIFS(Манзилли!N:N,D270,Манзилли!S:S,$P$335,Манзилли!R:R,"Қарор")</f>
        <v>0</v>
      </c>
      <c r="T270" s="38">
        <f>+COUNTIFS(Манзилли!N:N,D270,Манзилли!S:S,$P$335,Манзилли!R:R,"Тўланди")</f>
        <v>0</v>
      </c>
      <c r="U270" s="38">
        <f>+COUNTIFS(Манзилли!N:N,D270,Манзилли!S:S,$U$335)</f>
        <v>15</v>
      </c>
      <c r="V270" s="38">
        <f>+COUNTIFS(Манзилли!N:N,D270,Манзилли!S:S,$U$335,Манзилли!R:R,"Рад")</f>
        <v>5</v>
      </c>
      <c r="W270" s="38">
        <f>+COUNTIFS(Манзилли!N:N,D270,Манзилли!S:S,$U$335,Манзилли!R:R,"Жараён")</f>
        <v>0</v>
      </c>
      <c r="X270" s="38">
        <f>+COUNTIFS(Манзилли!N:N,D270,Манзилли!S:S,$U$335,Манзилли!R:R,"Қарор")</f>
        <v>4</v>
      </c>
      <c r="Y270" s="38">
        <f>+COUNTIFS(Манзилли!N:N,D270,Манзилли!S:S,$U$335,Манзилли!R:R,"Тўланди")</f>
        <v>6</v>
      </c>
      <c r="Z270" s="38">
        <f>+COUNTIFS(Манзилли!N:N,D270,Манзилли!S:S,$Y$335)</f>
        <v>0</v>
      </c>
      <c r="AA270" s="38">
        <f>+COUNTIFS(Манзилли!N:N,D270,Манзилли!S:S,$Y$335,Манзилли!R:R,"Рад")</f>
        <v>0</v>
      </c>
      <c r="AB270" s="38">
        <f>+COUNTIFS(Манзилли!N:N,D270,Манзилли!S:S,$Y$335,Манзилли!R:R,"Жараён")</f>
        <v>0</v>
      </c>
      <c r="AC270" s="38">
        <f>+COUNTIFS(Манзилли!N:N,D270,Манзилли!S:S,$Y$335,Манзилли!R:R,"Қарор")</f>
        <v>0</v>
      </c>
      <c r="AD270" s="38">
        <f>+COUNTIFS(Манзилли!N:N,D270,Манзилли!S:S,$Y$335,Манзилли!R:R,"Тўланди")</f>
        <v>0</v>
      </c>
      <c r="AE270" s="38">
        <f>+COUNTIFS(Манзилли!N:N,D270,Манзилли!S:S,$AD$335)</f>
        <v>0</v>
      </c>
      <c r="AF270" s="38">
        <f>+COUNTIFS(Манзилли!N:N,D270,Манзилли!S:S,$AD$335,Манзилли!R:R,"Рад")</f>
        <v>0</v>
      </c>
      <c r="AG270" s="38">
        <f>+COUNTIFS(Манзилли!N:N,D270,Манзилли!S:S,$AD$335,Манзилли!R:R,"Жараён")</f>
        <v>0</v>
      </c>
      <c r="AH270" s="38">
        <f>+COUNTIFS(Манзилли!N:N,D270,Манзилли!S:S,$AD$335,Манзилли!R:R,"Қарор")</f>
        <v>0</v>
      </c>
      <c r="AI270" s="38">
        <f>+COUNTIFS(Манзилли!N:N,D270,Манзилли!S:S,$AD$335,Манзилли!R:R,"Тўланди")</f>
        <v>0</v>
      </c>
      <c r="AJ270" s="38">
        <f>+COUNTIFS(Манзилли!N:N,D270,Манзилли!S:S,$AJ$335)</f>
        <v>0</v>
      </c>
      <c r="AK270" s="38">
        <f>+COUNTIFS(Манзилли!N:N,D270,Манзилли!S:S,$AJ$335,Манзилли!R:R,"Рад")</f>
        <v>0</v>
      </c>
      <c r="AL270" s="38">
        <f>+COUNTIFS(Манзилли!N:N,D270,Манзилли!S:S,$AJ$335,Манзилли!R:R,"Жараён")</f>
        <v>0</v>
      </c>
      <c r="AM270" s="38">
        <f>+COUNTIFS(Манзилли!N:N,D270,Манзилли!S:S,$AJ$335,Манзилли!R:R,"Қарор")</f>
        <v>0</v>
      </c>
      <c r="AN270" s="38">
        <f>+COUNTIFS(Манзилли!N:N,D270,Манзилли!S:S,$AJ$335,Манзилли!R:R,"Тўланди")</f>
        <v>0</v>
      </c>
      <c r="AO270" s="38">
        <f>+COUNTIFS(Манзилли!N:N,D270,Манзилли!S:S,$AO$335)</f>
        <v>0</v>
      </c>
      <c r="AP270" s="38">
        <f>+COUNTIFS(Манзилли!N:N,D270,Манзилли!S:S,$AO$335,Манзилли!R:R,"Рад")</f>
        <v>0</v>
      </c>
      <c r="AQ270" s="38">
        <f>+COUNTIFS(Манзилли!N:N,D270,Манзилли!S:S,$AO$335,Манзилли!R:R,"Жараён")</f>
        <v>0</v>
      </c>
      <c r="AR270" s="38">
        <f>+COUNTIFS(Манзилли!N:N,D270,Манзилли!S:S,$AO$335,Манзилли!R:R,"Қарор")</f>
        <v>0</v>
      </c>
      <c r="AS270" s="38">
        <f>+COUNTIFS(Манзилли!N:N,D270,Манзилли!S:S,$AO$335,Манзилли!R:R,"Тўланди")</f>
        <v>0</v>
      </c>
      <c r="AT270" s="38">
        <f>+COUNTIFS(Манзилли!D:D,#REF!,Манзилли!I:I,$BD$335)</f>
        <v>0</v>
      </c>
      <c r="AU270" s="38">
        <f>+COUNTIFS(Манзилли!D:D,#REF!,Манзилли!I:I,$BD$335,Манзилли!H:H,"Рад")</f>
        <v>0</v>
      </c>
      <c r="AV270" s="38">
        <f>+COUNTIFS(Манзилли!D:D,#REF!,Манзилли!I:I,$BD$335,Манзилли!H:H,"Жараён")</f>
        <v>0</v>
      </c>
      <c r="AW270" s="38">
        <f>+COUNTIFS(Манзилли!D:D,#REF!,Манзилли!I:I,$BD$335,Манзилли!H:H,"Қарор")</f>
        <v>0</v>
      </c>
      <c r="AX270" s="38">
        <f>+COUNTIFS(Манзилли!D:D,#REF!,Манзилли!I:I,$BD$335,Манзилли!H:H,"Тўланди")</f>
        <v>0</v>
      </c>
      <c r="AY270" s="38">
        <f>+COUNTIFS(Манзилли!I:I,#REF!,Манзилли!N:N,$BD$335)</f>
        <v>0</v>
      </c>
      <c r="AZ270" s="38">
        <f>+COUNTIFS(Манзилли!I:I,#REF!,Манзилли!N:N,$BD$335,Манзилли!M:M,"Рад")</f>
        <v>0</v>
      </c>
      <c r="BA270" s="38">
        <f>+COUNTIFS(Манзилли!I:I,#REF!,Манзилли!N:N,$BD$335,Манзилли!M:M,"Жараён")</f>
        <v>0</v>
      </c>
      <c r="BB270" s="38">
        <f>+COUNTIFS(Манзилли!I:I,#REF!,Манзилли!N:N,$BD$335,Манзилли!M:M,"Қарор")</f>
        <v>0</v>
      </c>
      <c r="BC270" s="38">
        <f>+COUNTIFS(Манзилли!I:I,#REF!,Манзилли!N:N,$BD$335,Манзилли!M:M,"Тўланди")</f>
        <v>0</v>
      </c>
      <c r="BD270" s="38">
        <f>+COUNTIFS(Манзилли!N:N,D270,Манзилли!S:S,$BD$335)</f>
        <v>0</v>
      </c>
      <c r="BE270" s="38">
        <f>+COUNTIFS(Манзилли!N:N,D270,Манзилли!S:S,$BD$335,Манзилли!R:R,"Рад")</f>
        <v>0</v>
      </c>
      <c r="BF270" s="38">
        <f>+COUNTIFS(Манзилли!N:N,D270,Манзилли!S:S,$BD$335,Манзилли!R:R,"Жараён")</f>
        <v>0</v>
      </c>
      <c r="BG270" s="38">
        <f>+COUNTIFS(Манзилли!N:N,D270,Манзилли!S:S,$BD$335,Манзилли!R:R,"Қарор")</f>
        <v>0</v>
      </c>
      <c r="BH270" s="38">
        <f>+COUNTIFS(Манзилли!N:N,D270,Манзилли!S:S,$BD$335,Манзилли!R:R,"Тўланди")</f>
        <v>0</v>
      </c>
      <c r="BI270" s="38">
        <f>+COUNTIFS(Манзилли!N:N,D270,Манзилли!S:S,$BI$335)</f>
        <v>0</v>
      </c>
      <c r="BJ270" s="38">
        <f>+COUNTIFS(Манзилли!N:N,D270,Манзилли!S:S,$BI$335,Манзилли!R:R,"Рад")</f>
        <v>0</v>
      </c>
      <c r="BK270" s="38">
        <f>+COUNTIFS(Манзилли!N:N,D270,Манзилли!S:S,$BI$335,Манзилли!R:R,"Жараён")</f>
        <v>0</v>
      </c>
      <c r="BL270" s="41">
        <f>+COUNTIFS(Манзилли!N:N,D270,Манзилли!S:S,$BI$335,Манзилли!R:R,"Қарор")</f>
        <v>0</v>
      </c>
      <c r="BM270" s="39">
        <f>+COUNTIFS(Манзилли!N:N,D270,Манзилли!S:S,$BI$335,Манзилли!R:R,"Тўланди")</f>
        <v>0</v>
      </c>
    </row>
    <row r="271" spans="1:65" ht="49.5" hidden="1" customHeight="1" x14ac:dyDescent="0.25">
      <c r="A271" s="67">
        <v>265</v>
      </c>
      <c r="B271" s="68" t="s">
        <v>19076</v>
      </c>
      <c r="C271" s="72" t="s">
        <v>1435</v>
      </c>
      <c r="D271" s="76">
        <v>41708842380010</v>
      </c>
      <c r="E271" s="37">
        <f t="shared" si="27"/>
        <v>15</v>
      </c>
      <c r="F271" s="38">
        <f t="shared" si="28"/>
        <v>9</v>
      </c>
      <c r="G271" s="38">
        <f t="shared" si="29"/>
        <v>1</v>
      </c>
      <c r="H271" s="38">
        <f t="shared" si="30"/>
        <v>1</v>
      </c>
      <c r="I271" s="38">
        <f t="shared" si="31"/>
        <v>6.666666666666667</v>
      </c>
      <c r="J271" s="39">
        <f t="shared" si="32"/>
        <v>5</v>
      </c>
      <c r="K271" s="40">
        <f>+COUNTIFS(Манзилли!N:N,D271,Манзилли!S:S,$K$335)</f>
        <v>1</v>
      </c>
      <c r="L271" s="38">
        <f>+COUNTIFS(Манзилли!N:N,D271,Манзилли!S:S,$K$335,Манзилли!R:R,"Рад")</f>
        <v>1</v>
      </c>
      <c r="M271" s="38">
        <f>+COUNTIFS(Манзилли!N:N,D271,Манзилли!S:S,$K$335,Манзилли!R:R,"Жараён")</f>
        <v>0</v>
      </c>
      <c r="N271" s="38">
        <f>+COUNTIFS(Манзилли!N:N,D271,Манзилли!S:S,$K$335,Манзилли!R:R,"Қарор")</f>
        <v>0</v>
      </c>
      <c r="O271" s="38">
        <f>+COUNTIFS(Манзилли!N:N,D271,Манзилли!S:S,$K$335,Манзилли!R:R,"Тўланди")</f>
        <v>0</v>
      </c>
      <c r="P271" s="38">
        <f>+COUNTIFS(Манзилли!N:N,D271,Манзилли!S:S,$P$335)</f>
        <v>2</v>
      </c>
      <c r="Q271" s="38">
        <f>+COUNTIFS(Манзилли!N:N,D271,Манзилли!S:S,$P$335,Манзилли!R:R,"Рад")</f>
        <v>1</v>
      </c>
      <c r="R271" s="38">
        <f>+COUNTIFS(Манзилли!N:N,D271,Манзилли!S:S,$P$335,Манзилли!R:R,"Жараён")</f>
        <v>1</v>
      </c>
      <c r="S271" s="38">
        <f>+COUNTIFS(Манзилли!N:N,D271,Манзилли!S:S,$P$335,Манзилли!R:R,"Қарор")</f>
        <v>0</v>
      </c>
      <c r="T271" s="38">
        <f>+COUNTIFS(Манзилли!N:N,D271,Манзилли!S:S,$P$335,Манзилли!R:R,"Тўланди")</f>
        <v>0</v>
      </c>
      <c r="U271" s="38">
        <f>+COUNTIFS(Манзилли!N:N,D271,Манзилли!S:S,$U$335)</f>
        <v>10</v>
      </c>
      <c r="V271" s="38">
        <f>+COUNTIFS(Манзилли!N:N,D271,Манзилли!S:S,$U$335,Манзилли!R:R,"Рад")</f>
        <v>6</v>
      </c>
      <c r="W271" s="38">
        <f>+COUNTIFS(Манзилли!N:N,D271,Манзилли!S:S,$U$335,Манзилли!R:R,"Жараён")</f>
        <v>0</v>
      </c>
      <c r="X271" s="38">
        <f>+COUNTIFS(Манзилли!N:N,D271,Манзилли!S:S,$U$335,Манзилли!R:R,"Қарор")</f>
        <v>0</v>
      </c>
      <c r="Y271" s="38">
        <f>+COUNTIFS(Манзилли!N:N,D271,Манзилли!S:S,$U$335,Манзилли!R:R,"Тўланди")</f>
        <v>4</v>
      </c>
      <c r="Z271" s="38">
        <f>+COUNTIFS(Манзилли!N:N,D271,Манзилли!S:S,$Y$335)</f>
        <v>1</v>
      </c>
      <c r="AA271" s="38">
        <f>+COUNTIFS(Манзилли!N:N,D271,Манзилли!S:S,$Y$335,Манзилли!R:R,"Рад")</f>
        <v>1</v>
      </c>
      <c r="AB271" s="38">
        <f>+COUNTIFS(Манзилли!N:N,D271,Манзилли!S:S,$Y$335,Манзилли!R:R,"Жараён")</f>
        <v>0</v>
      </c>
      <c r="AC271" s="38">
        <f>+COUNTIFS(Манзилли!N:N,D271,Манзилли!S:S,$Y$335,Манзилли!R:R,"Қарор")</f>
        <v>0</v>
      </c>
      <c r="AD271" s="38">
        <f>+COUNTIFS(Манзилли!N:N,D271,Манзилли!S:S,$Y$335,Манзилли!R:R,"Тўланди")</f>
        <v>0</v>
      </c>
      <c r="AE271" s="38">
        <f>+COUNTIFS(Манзилли!N:N,D271,Манзилли!S:S,$AD$335)</f>
        <v>0</v>
      </c>
      <c r="AF271" s="38">
        <f>+COUNTIFS(Манзилли!N:N,D271,Манзилли!S:S,$AD$335,Манзилли!R:R,"Рад")</f>
        <v>0</v>
      </c>
      <c r="AG271" s="38">
        <f>+COUNTIFS(Манзилли!N:N,D271,Манзилли!S:S,$AD$335,Манзилли!R:R,"Жараён")</f>
        <v>0</v>
      </c>
      <c r="AH271" s="38">
        <f>+COUNTIFS(Манзилли!N:N,D271,Манзилли!S:S,$AD$335,Манзилли!R:R,"Қарор")</f>
        <v>0</v>
      </c>
      <c r="AI271" s="38">
        <f>+COUNTIFS(Манзилли!N:N,D271,Манзилли!S:S,$AD$335,Манзилли!R:R,"Тўланди")</f>
        <v>0</v>
      </c>
      <c r="AJ271" s="38">
        <f>+COUNTIFS(Манзилли!N:N,D271,Манзилли!S:S,$AJ$335)</f>
        <v>0</v>
      </c>
      <c r="AK271" s="38">
        <f>+COUNTIFS(Манзилли!N:N,D271,Манзилли!S:S,$AJ$335,Манзилли!R:R,"Рад")</f>
        <v>0</v>
      </c>
      <c r="AL271" s="38">
        <f>+COUNTIFS(Манзилли!N:N,D271,Манзилли!S:S,$AJ$335,Манзилли!R:R,"Жараён")</f>
        <v>0</v>
      </c>
      <c r="AM271" s="38">
        <f>+COUNTIFS(Манзилли!N:N,D271,Манзилли!S:S,$AJ$335,Манзилли!R:R,"Қарор")</f>
        <v>0</v>
      </c>
      <c r="AN271" s="38">
        <f>+COUNTIFS(Манзилли!N:N,D271,Манзилли!S:S,$AJ$335,Манзилли!R:R,"Тўланди")</f>
        <v>0</v>
      </c>
      <c r="AO271" s="38">
        <f>+COUNTIFS(Манзилли!N:N,D271,Манзилли!S:S,$AO$335)</f>
        <v>0</v>
      </c>
      <c r="AP271" s="38">
        <f>+COUNTIFS(Манзилли!N:N,D271,Манзилли!S:S,$AO$335,Манзилли!R:R,"Рад")</f>
        <v>0</v>
      </c>
      <c r="AQ271" s="38">
        <f>+COUNTIFS(Манзилли!N:N,D271,Манзилли!S:S,$AO$335,Манзилли!R:R,"Жараён")</f>
        <v>0</v>
      </c>
      <c r="AR271" s="38">
        <f>+COUNTIFS(Манзилли!N:N,D271,Манзилли!S:S,$AO$335,Манзилли!R:R,"Қарор")</f>
        <v>0</v>
      </c>
      <c r="AS271" s="38">
        <f>+COUNTIFS(Манзилли!N:N,D271,Манзилли!S:S,$AO$335,Манзилли!R:R,"Тўланди")</f>
        <v>0</v>
      </c>
      <c r="AT271" s="38">
        <f>+COUNTIFS(Манзилли!D:D,#REF!,Манзилли!I:I,$BD$335)</f>
        <v>0</v>
      </c>
      <c r="AU271" s="38">
        <f>+COUNTIFS(Манзилли!D:D,#REF!,Манзилли!I:I,$BD$335,Манзилли!H:H,"Рад")</f>
        <v>0</v>
      </c>
      <c r="AV271" s="38">
        <f>+COUNTIFS(Манзилли!D:D,#REF!,Манзилли!I:I,$BD$335,Манзилли!H:H,"Жараён")</f>
        <v>0</v>
      </c>
      <c r="AW271" s="38">
        <f>+COUNTIFS(Манзилли!D:D,#REF!,Манзилли!I:I,$BD$335,Манзилли!H:H,"Қарор")</f>
        <v>0</v>
      </c>
      <c r="AX271" s="38">
        <f>+COUNTIFS(Манзилли!D:D,#REF!,Манзилли!I:I,$BD$335,Манзилли!H:H,"Тўланди")</f>
        <v>0</v>
      </c>
      <c r="AY271" s="38">
        <f>+COUNTIFS(Манзилли!I:I,#REF!,Манзилли!N:N,$BD$335)</f>
        <v>0</v>
      </c>
      <c r="AZ271" s="38">
        <f>+COUNTIFS(Манзилли!I:I,#REF!,Манзилли!N:N,$BD$335,Манзилли!M:M,"Рад")</f>
        <v>0</v>
      </c>
      <c r="BA271" s="38">
        <f>+COUNTIFS(Манзилли!I:I,#REF!,Манзилли!N:N,$BD$335,Манзилли!M:M,"Жараён")</f>
        <v>0</v>
      </c>
      <c r="BB271" s="38">
        <f>+COUNTIFS(Манзилли!I:I,#REF!,Манзилли!N:N,$BD$335,Манзилли!M:M,"Қарор")</f>
        <v>0</v>
      </c>
      <c r="BC271" s="38">
        <f>+COUNTIFS(Манзилли!I:I,#REF!,Манзилли!N:N,$BD$335,Манзилли!M:M,"Тўланди")</f>
        <v>0</v>
      </c>
      <c r="BD271" s="38">
        <f>+COUNTIFS(Манзилли!N:N,D271,Манзилли!S:S,$BD$335)</f>
        <v>1</v>
      </c>
      <c r="BE271" s="38">
        <f>+COUNTIFS(Манзилли!N:N,D271,Манзилли!S:S,$BD$335,Манзилли!R:R,"Рад")</f>
        <v>0</v>
      </c>
      <c r="BF271" s="38">
        <f>+COUNTIFS(Манзилли!N:N,D271,Манзилли!S:S,$BD$335,Манзилли!R:R,"Жараён")</f>
        <v>0</v>
      </c>
      <c r="BG271" s="38">
        <f>+COUNTIFS(Манзилли!N:N,D271,Манзилли!S:S,$BD$335,Манзилли!R:R,"Қарор")</f>
        <v>1</v>
      </c>
      <c r="BH271" s="38">
        <f>+COUNTIFS(Манзилли!N:N,D271,Манзилли!S:S,$BD$335,Манзилли!R:R,"Тўланди")</f>
        <v>0</v>
      </c>
      <c r="BI271" s="38">
        <f>+COUNTIFS(Манзилли!N:N,D271,Манзилли!S:S,$BI$335)</f>
        <v>0</v>
      </c>
      <c r="BJ271" s="38">
        <f>+COUNTIFS(Манзилли!N:N,D271,Манзилли!S:S,$BI$335,Манзилли!R:R,"Рад")</f>
        <v>0</v>
      </c>
      <c r="BK271" s="38">
        <f>+COUNTIFS(Манзилли!N:N,D271,Манзилли!S:S,$BI$335,Манзилли!R:R,"Жараён")</f>
        <v>0</v>
      </c>
      <c r="BL271" s="41">
        <f>+COUNTIFS(Манзилли!N:N,D271,Манзилли!S:S,$BI$335,Манзилли!R:R,"Қарор")</f>
        <v>0</v>
      </c>
      <c r="BM271" s="39">
        <f>+COUNTIFS(Манзилли!N:N,D271,Манзилли!S:S,$BI$335,Манзилли!R:R,"Тўланди")</f>
        <v>0</v>
      </c>
    </row>
    <row r="272" spans="1:65" ht="49.5" hidden="1" customHeight="1" x14ac:dyDescent="0.25">
      <c r="A272" s="67">
        <v>266</v>
      </c>
      <c r="B272" s="68" t="s">
        <v>19076</v>
      </c>
      <c r="C272" s="72" t="s">
        <v>150</v>
      </c>
      <c r="D272" s="76">
        <v>41502902380020</v>
      </c>
      <c r="E272" s="37">
        <f t="shared" si="27"/>
        <v>40</v>
      </c>
      <c r="F272" s="38">
        <f t="shared" si="28"/>
        <v>19</v>
      </c>
      <c r="G272" s="38">
        <f t="shared" si="29"/>
        <v>2</v>
      </c>
      <c r="H272" s="38">
        <f t="shared" si="30"/>
        <v>5</v>
      </c>
      <c r="I272" s="38">
        <f t="shared" si="31"/>
        <v>5</v>
      </c>
      <c r="J272" s="39">
        <f t="shared" si="32"/>
        <v>17</v>
      </c>
      <c r="K272" s="40">
        <f>+COUNTIFS(Манзилли!N:N,D272,Манзилли!S:S,$K$335)</f>
        <v>12</v>
      </c>
      <c r="L272" s="38">
        <f>+COUNTIFS(Манзилли!N:N,D272,Манзилли!S:S,$K$335,Манзилли!R:R,"Рад")</f>
        <v>10</v>
      </c>
      <c r="M272" s="38">
        <f>+COUNTIFS(Манзилли!N:N,D272,Манзилли!S:S,$K$335,Манзилли!R:R,"Жараён")</f>
        <v>2</v>
      </c>
      <c r="N272" s="38">
        <f>+COUNTIFS(Манзилли!N:N,D272,Манзилли!S:S,$K$335,Манзилли!R:R,"Қарор")</f>
        <v>0</v>
      </c>
      <c r="O272" s="38">
        <f>+COUNTIFS(Манзилли!N:N,D272,Манзилли!S:S,$K$335,Манзилли!R:R,"Тўланди")</f>
        <v>0</v>
      </c>
      <c r="P272" s="38">
        <f>+COUNTIFS(Манзилли!N:N,D272,Манзилли!S:S,$P$335)</f>
        <v>2</v>
      </c>
      <c r="Q272" s="38">
        <f>+COUNTIFS(Манзилли!N:N,D272,Манзилли!S:S,$P$335,Манзилли!R:R,"Рад")</f>
        <v>2</v>
      </c>
      <c r="R272" s="38">
        <f>+COUNTIFS(Манзилли!N:N,D272,Манзилли!S:S,$P$335,Манзилли!R:R,"Жараён")</f>
        <v>0</v>
      </c>
      <c r="S272" s="38">
        <f>+COUNTIFS(Манзилли!N:N,D272,Манзилли!S:S,$P$335,Манзилли!R:R,"Қарор")</f>
        <v>0</v>
      </c>
      <c r="T272" s="38">
        <f>+COUNTIFS(Манзилли!N:N,D272,Манзилли!S:S,$P$335,Манзилли!R:R,"Тўланди")</f>
        <v>0</v>
      </c>
      <c r="U272" s="38">
        <f>+COUNTIFS(Манзилли!N:N,D272,Манзилли!S:S,$U$335)</f>
        <v>11</v>
      </c>
      <c r="V272" s="38">
        <f>+COUNTIFS(Манзилли!N:N,D272,Манзилли!S:S,$U$335,Манзилли!R:R,"Рад")</f>
        <v>4</v>
      </c>
      <c r="W272" s="38">
        <f>+COUNTIFS(Манзилли!N:N,D272,Манзилли!S:S,$U$335,Манзилли!R:R,"Жараён")</f>
        <v>0</v>
      </c>
      <c r="X272" s="38">
        <f>+COUNTIFS(Манзилли!N:N,D272,Манзилли!S:S,$U$335,Манзилли!R:R,"Қарор")</f>
        <v>1</v>
      </c>
      <c r="Y272" s="38">
        <f>+COUNTIFS(Манзилли!N:N,D272,Манзилли!S:S,$U$335,Манзилли!R:R,"Тўланди")</f>
        <v>6</v>
      </c>
      <c r="Z272" s="38">
        <f>+COUNTIFS(Манзилли!N:N,D272,Манзилли!S:S,$Y$335)</f>
        <v>12</v>
      </c>
      <c r="AA272" s="38">
        <f>+COUNTIFS(Манзилли!N:N,D272,Манзилли!S:S,$Y$335,Манзилли!R:R,"Рад")</f>
        <v>2</v>
      </c>
      <c r="AB272" s="38">
        <f>+COUNTIFS(Манзилли!N:N,D272,Манзилли!S:S,$Y$335,Манзилли!R:R,"Жараён")</f>
        <v>0</v>
      </c>
      <c r="AC272" s="38">
        <f>+COUNTIFS(Манзилли!N:N,D272,Манзилли!S:S,$Y$335,Манзилли!R:R,"Қарор")</f>
        <v>2</v>
      </c>
      <c r="AD272" s="38">
        <f>+COUNTIFS(Манзилли!N:N,D272,Манзилли!S:S,$Y$335,Манзилли!R:R,"Тўланди")</f>
        <v>8</v>
      </c>
      <c r="AE272" s="38">
        <f>+COUNTIFS(Манзилли!N:N,D272,Манзилли!S:S,$AD$335)</f>
        <v>0</v>
      </c>
      <c r="AF272" s="38">
        <f>+COUNTIFS(Манзилли!N:N,D272,Манзилли!S:S,$AD$335,Манзилли!R:R,"Рад")</f>
        <v>0</v>
      </c>
      <c r="AG272" s="38">
        <f>+COUNTIFS(Манзилли!N:N,D272,Манзилли!S:S,$AD$335,Манзилли!R:R,"Жараён")</f>
        <v>0</v>
      </c>
      <c r="AH272" s="38">
        <f>+COUNTIFS(Манзилли!N:N,D272,Манзилли!S:S,$AD$335,Манзилли!R:R,"Қарор")</f>
        <v>0</v>
      </c>
      <c r="AI272" s="38">
        <f>+COUNTIFS(Манзилли!N:N,D272,Манзилли!S:S,$AD$335,Манзилли!R:R,"Тўланди")</f>
        <v>0</v>
      </c>
      <c r="AJ272" s="38">
        <f>+COUNTIFS(Манзилли!N:N,D272,Манзилли!S:S,$AJ$335)</f>
        <v>0</v>
      </c>
      <c r="AK272" s="38">
        <f>+COUNTIFS(Манзилли!N:N,D272,Манзилли!S:S,$AJ$335,Манзилли!R:R,"Рад")</f>
        <v>0</v>
      </c>
      <c r="AL272" s="38">
        <f>+COUNTIFS(Манзилли!N:N,D272,Манзилли!S:S,$AJ$335,Манзилли!R:R,"Жараён")</f>
        <v>0</v>
      </c>
      <c r="AM272" s="38">
        <f>+COUNTIFS(Манзилли!N:N,D272,Манзилли!S:S,$AJ$335,Манзилли!R:R,"Қарор")</f>
        <v>0</v>
      </c>
      <c r="AN272" s="38">
        <f>+COUNTIFS(Манзилли!N:N,D272,Манзилли!S:S,$AJ$335,Манзилли!R:R,"Тўланди")</f>
        <v>0</v>
      </c>
      <c r="AO272" s="38">
        <f>+COUNTIFS(Манзилли!N:N,D272,Манзилли!S:S,$AO$335)</f>
        <v>0</v>
      </c>
      <c r="AP272" s="38">
        <f>+COUNTIFS(Манзилли!N:N,D272,Манзилли!S:S,$AO$335,Манзилли!R:R,"Рад")</f>
        <v>0</v>
      </c>
      <c r="AQ272" s="38">
        <f>+COUNTIFS(Манзилли!N:N,D272,Манзилли!S:S,$AO$335,Манзилли!R:R,"Жараён")</f>
        <v>0</v>
      </c>
      <c r="AR272" s="38">
        <f>+COUNTIFS(Манзилли!N:N,D272,Манзилли!S:S,$AO$335,Манзилли!R:R,"Қарор")</f>
        <v>0</v>
      </c>
      <c r="AS272" s="38">
        <f>+COUNTIFS(Манзилли!N:N,D272,Манзилли!S:S,$AO$335,Манзилли!R:R,"Тўланди")</f>
        <v>0</v>
      </c>
      <c r="AT272" s="38">
        <f>+COUNTIFS(Манзилли!D:D,#REF!,Манзилли!I:I,$BD$335)</f>
        <v>0</v>
      </c>
      <c r="AU272" s="38">
        <f>+COUNTIFS(Манзилли!D:D,#REF!,Манзилли!I:I,$BD$335,Манзилли!H:H,"Рад")</f>
        <v>0</v>
      </c>
      <c r="AV272" s="38">
        <f>+COUNTIFS(Манзилли!D:D,#REF!,Манзилли!I:I,$BD$335,Манзилли!H:H,"Жараён")</f>
        <v>0</v>
      </c>
      <c r="AW272" s="38">
        <f>+COUNTIFS(Манзилли!D:D,#REF!,Манзилли!I:I,$BD$335,Манзилли!H:H,"Қарор")</f>
        <v>0</v>
      </c>
      <c r="AX272" s="38">
        <f>+COUNTIFS(Манзилли!D:D,#REF!,Манзилли!I:I,$BD$335,Манзилли!H:H,"Тўланди")</f>
        <v>0</v>
      </c>
      <c r="AY272" s="38">
        <f>+COUNTIFS(Манзилли!I:I,#REF!,Манзилли!N:N,$BD$335)</f>
        <v>0</v>
      </c>
      <c r="AZ272" s="38">
        <f>+COUNTIFS(Манзилли!I:I,#REF!,Манзилли!N:N,$BD$335,Манзилли!M:M,"Рад")</f>
        <v>0</v>
      </c>
      <c r="BA272" s="38">
        <f>+COUNTIFS(Манзилли!I:I,#REF!,Манзилли!N:N,$BD$335,Манзилли!M:M,"Жараён")</f>
        <v>0</v>
      </c>
      <c r="BB272" s="38">
        <f>+COUNTIFS(Манзилли!I:I,#REF!,Манзилли!N:N,$BD$335,Манзилли!M:M,"Қарор")</f>
        <v>0</v>
      </c>
      <c r="BC272" s="38">
        <f>+COUNTIFS(Манзилли!I:I,#REF!,Манзилли!N:N,$BD$335,Манзилли!M:M,"Тўланди")</f>
        <v>0</v>
      </c>
      <c r="BD272" s="38">
        <f>+COUNTIFS(Манзилли!N:N,D272,Манзилли!S:S,$BD$335)</f>
        <v>3</v>
      </c>
      <c r="BE272" s="38">
        <f>+COUNTIFS(Манзилли!N:N,D272,Манзилли!S:S,$BD$335,Манзилли!R:R,"Рад")</f>
        <v>1</v>
      </c>
      <c r="BF272" s="38">
        <f>+COUNTIFS(Манзилли!N:N,D272,Манзилли!S:S,$BD$335,Манзилли!R:R,"Жараён")</f>
        <v>0</v>
      </c>
      <c r="BG272" s="38">
        <f>+COUNTIFS(Манзилли!N:N,D272,Манзилли!S:S,$BD$335,Манзилли!R:R,"Қарор")</f>
        <v>2</v>
      </c>
      <c r="BH272" s="38">
        <f>+COUNTIFS(Манзилли!N:N,D272,Манзилли!S:S,$BD$335,Манзилли!R:R,"Тўланди")</f>
        <v>0</v>
      </c>
      <c r="BI272" s="38">
        <f>+COUNTIFS(Манзилли!N:N,D272,Манзилли!S:S,$BI$335)</f>
        <v>0</v>
      </c>
      <c r="BJ272" s="38">
        <f>+COUNTIFS(Манзилли!N:N,D272,Манзилли!S:S,$BI$335,Манзилли!R:R,"Рад")</f>
        <v>0</v>
      </c>
      <c r="BK272" s="38">
        <f>+COUNTIFS(Манзилли!N:N,D272,Манзилли!S:S,$BI$335,Манзилли!R:R,"Жараён")</f>
        <v>0</v>
      </c>
      <c r="BL272" s="41">
        <f>+COUNTIFS(Манзилли!N:N,D272,Манзилли!S:S,$BI$335,Манзилли!R:R,"Қарор")</f>
        <v>0</v>
      </c>
      <c r="BM272" s="39">
        <f>+COUNTIFS(Манзилли!N:N,D272,Манзилли!S:S,$BI$335,Манзилли!R:R,"Тўланди")</f>
        <v>0</v>
      </c>
    </row>
    <row r="273" spans="1:65" ht="49.5" hidden="1" customHeight="1" x14ac:dyDescent="0.25">
      <c r="A273" s="67">
        <v>267</v>
      </c>
      <c r="B273" s="68" t="s">
        <v>19076</v>
      </c>
      <c r="C273" s="72" t="s">
        <v>245</v>
      </c>
      <c r="D273" s="76">
        <v>41401802380056</v>
      </c>
      <c r="E273" s="37">
        <f t="shared" si="27"/>
        <v>43</v>
      </c>
      <c r="F273" s="38">
        <f t="shared" si="28"/>
        <v>30</v>
      </c>
      <c r="G273" s="38">
        <f t="shared" si="29"/>
        <v>0</v>
      </c>
      <c r="H273" s="38">
        <f t="shared" si="30"/>
        <v>2</v>
      </c>
      <c r="I273" s="38">
        <f t="shared" si="31"/>
        <v>0</v>
      </c>
      <c r="J273" s="39">
        <f t="shared" si="32"/>
        <v>13</v>
      </c>
      <c r="K273" s="40">
        <f>+COUNTIFS(Манзилли!N:N,D273,Манзилли!S:S,$K$335)</f>
        <v>1</v>
      </c>
      <c r="L273" s="38">
        <f>+COUNTIFS(Манзилли!N:N,D273,Манзилли!S:S,$K$335,Манзилли!R:R,"Рад")</f>
        <v>0</v>
      </c>
      <c r="M273" s="38">
        <f>+COUNTIFS(Манзилли!N:N,D273,Манзилли!S:S,$K$335,Манзилли!R:R,"Жараён")</f>
        <v>0</v>
      </c>
      <c r="N273" s="38">
        <f>+COUNTIFS(Манзилли!N:N,D273,Манзилли!S:S,$K$335,Манзилли!R:R,"Қарор")</f>
        <v>1</v>
      </c>
      <c r="O273" s="38">
        <f>+COUNTIFS(Манзилли!N:N,D273,Манзилли!S:S,$K$335,Манзилли!R:R,"Тўланди")</f>
        <v>0</v>
      </c>
      <c r="P273" s="38">
        <f>+COUNTIFS(Манзилли!N:N,D273,Манзилли!S:S,$P$335)</f>
        <v>2</v>
      </c>
      <c r="Q273" s="38">
        <f>+COUNTIFS(Манзилли!N:N,D273,Манзилли!S:S,$P$335,Манзилли!R:R,"Рад")</f>
        <v>2</v>
      </c>
      <c r="R273" s="38">
        <f>+COUNTIFS(Манзилли!N:N,D273,Манзилли!S:S,$P$335,Манзилли!R:R,"Жараён")</f>
        <v>0</v>
      </c>
      <c r="S273" s="38">
        <f>+COUNTIFS(Манзилли!N:N,D273,Манзилли!S:S,$P$335,Манзилли!R:R,"Қарор")</f>
        <v>0</v>
      </c>
      <c r="T273" s="38">
        <f>+COUNTIFS(Манзилли!N:N,D273,Манзилли!S:S,$P$335,Манзилли!R:R,"Тўланди")</f>
        <v>0</v>
      </c>
      <c r="U273" s="38">
        <f>+COUNTIFS(Манзилли!N:N,D273,Манзилли!S:S,$U$335)</f>
        <v>26</v>
      </c>
      <c r="V273" s="38">
        <f>+COUNTIFS(Манзилли!N:N,D273,Манзилли!S:S,$U$335,Манзилли!R:R,"Рад")</f>
        <v>16</v>
      </c>
      <c r="W273" s="38">
        <f>+COUNTIFS(Манзилли!N:N,D273,Манзилли!S:S,$U$335,Манзилли!R:R,"Жараён")</f>
        <v>0</v>
      </c>
      <c r="X273" s="38">
        <f>+COUNTIFS(Манзилли!N:N,D273,Манзилли!S:S,$U$335,Манзилли!R:R,"Қарор")</f>
        <v>0</v>
      </c>
      <c r="Y273" s="38">
        <f>+COUNTIFS(Манзилли!N:N,D273,Манзилли!S:S,$U$335,Манзилли!R:R,"Тўланди")</f>
        <v>10</v>
      </c>
      <c r="Z273" s="38">
        <f>+COUNTIFS(Манзилли!N:N,D273,Манзилли!S:S,$Y$335)</f>
        <v>8</v>
      </c>
      <c r="AA273" s="38">
        <f>+COUNTIFS(Манзилли!N:N,D273,Манзилли!S:S,$Y$335,Манзилли!R:R,"Рад")</f>
        <v>7</v>
      </c>
      <c r="AB273" s="38">
        <f>+COUNTIFS(Манзилли!N:N,D273,Манзилли!S:S,$Y$335,Манзилли!R:R,"Жараён")</f>
        <v>0</v>
      </c>
      <c r="AC273" s="38">
        <f>+COUNTIFS(Манзилли!N:N,D273,Манзилли!S:S,$Y$335,Манзилли!R:R,"Қарор")</f>
        <v>0</v>
      </c>
      <c r="AD273" s="38">
        <f>+COUNTIFS(Манзилли!N:N,D273,Манзилли!S:S,$Y$335,Манзилли!R:R,"Тўланди")</f>
        <v>1</v>
      </c>
      <c r="AE273" s="38">
        <f>+COUNTIFS(Манзилли!N:N,D273,Манзилли!S:S,$AD$335)</f>
        <v>0</v>
      </c>
      <c r="AF273" s="38">
        <f>+COUNTIFS(Манзилли!N:N,D273,Манзилли!S:S,$AD$335,Манзилли!R:R,"Рад")</f>
        <v>0</v>
      </c>
      <c r="AG273" s="38">
        <f>+COUNTIFS(Манзилли!N:N,D273,Манзилли!S:S,$AD$335,Манзилли!R:R,"Жараён")</f>
        <v>0</v>
      </c>
      <c r="AH273" s="38">
        <f>+COUNTIFS(Манзилли!N:N,D273,Манзилли!S:S,$AD$335,Манзилли!R:R,"Қарор")</f>
        <v>0</v>
      </c>
      <c r="AI273" s="38">
        <f>+COUNTIFS(Манзилли!N:N,D273,Манзилли!S:S,$AD$335,Манзилли!R:R,"Тўланди")</f>
        <v>0</v>
      </c>
      <c r="AJ273" s="38">
        <f>+COUNTIFS(Манзилли!N:N,D273,Манзилли!S:S,$AJ$335)</f>
        <v>4</v>
      </c>
      <c r="AK273" s="38">
        <f>+COUNTIFS(Манзилли!N:N,D273,Манзилли!S:S,$AJ$335,Манзилли!R:R,"Рад")</f>
        <v>4</v>
      </c>
      <c r="AL273" s="38">
        <f>+COUNTIFS(Манзилли!N:N,D273,Манзилли!S:S,$AJ$335,Манзилли!R:R,"Жараён")</f>
        <v>0</v>
      </c>
      <c r="AM273" s="38">
        <f>+COUNTIFS(Манзилли!N:N,D273,Манзилли!S:S,$AJ$335,Манзилли!R:R,"Қарор")</f>
        <v>0</v>
      </c>
      <c r="AN273" s="38">
        <f>+COUNTIFS(Манзилли!N:N,D273,Манзилли!S:S,$AJ$335,Манзилли!R:R,"Тўланди")</f>
        <v>0</v>
      </c>
      <c r="AO273" s="38">
        <f>+COUNTIFS(Манзилли!N:N,D273,Манзилли!S:S,$AO$335)</f>
        <v>0</v>
      </c>
      <c r="AP273" s="38">
        <f>+COUNTIFS(Манзилли!N:N,D273,Манзилли!S:S,$AO$335,Манзилли!R:R,"Рад")</f>
        <v>0</v>
      </c>
      <c r="AQ273" s="38">
        <f>+COUNTIFS(Манзилли!N:N,D273,Манзилли!S:S,$AO$335,Манзилли!R:R,"Жараён")</f>
        <v>0</v>
      </c>
      <c r="AR273" s="38">
        <f>+COUNTIFS(Манзилли!N:N,D273,Манзилли!S:S,$AO$335,Манзилли!R:R,"Қарор")</f>
        <v>0</v>
      </c>
      <c r="AS273" s="38">
        <f>+COUNTIFS(Манзилли!N:N,D273,Манзилли!S:S,$AO$335,Манзилли!R:R,"Тўланди")</f>
        <v>0</v>
      </c>
      <c r="AT273" s="38">
        <f>+COUNTIFS(Манзилли!D:D,#REF!,Манзилли!I:I,$BD$335)</f>
        <v>0</v>
      </c>
      <c r="AU273" s="38">
        <f>+COUNTIFS(Манзилли!D:D,#REF!,Манзилли!I:I,$BD$335,Манзилли!H:H,"Рад")</f>
        <v>0</v>
      </c>
      <c r="AV273" s="38">
        <f>+COUNTIFS(Манзилли!D:D,#REF!,Манзилли!I:I,$BD$335,Манзилли!H:H,"Жараён")</f>
        <v>0</v>
      </c>
      <c r="AW273" s="38">
        <f>+COUNTIFS(Манзилли!D:D,#REF!,Манзилли!I:I,$BD$335,Манзилли!H:H,"Қарор")</f>
        <v>0</v>
      </c>
      <c r="AX273" s="38">
        <f>+COUNTIFS(Манзилли!D:D,#REF!,Манзилли!I:I,$BD$335,Манзилли!H:H,"Тўланди")</f>
        <v>0</v>
      </c>
      <c r="AY273" s="38">
        <f>+COUNTIFS(Манзилли!I:I,#REF!,Манзилли!N:N,$BD$335)</f>
        <v>0</v>
      </c>
      <c r="AZ273" s="38">
        <f>+COUNTIFS(Манзилли!I:I,#REF!,Манзилли!N:N,$BD$335,Манзилли!M:M,"Рад")</f>
        <v>0</v>
      </c>
      <c r="BA273" s="38">
        <f>+COUNTIFS(Манзилли!I:I,#REF!,Манзилли!N:N,$BD$335,Манзилли!M:M,"Жараён")</f>
        <v>0</v>
      </c>
      <c r="BB273" s="38">
        <f>+COUNTIFS(Манзилли!I:I,#REF!,Манзилли!N:N,$BD$335,Манзилли!M:M,"Қарор")</f>
        <v>0</v>
      </c>
      <c r="BC273" s="38">
        <f>+COUNTIFS(Манзилли!I:I,#REF!,Манзилли!N:N,$BD$335,Манзилли!M:M,"Тўланди")</f>
        <v>0</v>
      </c>
      <c r="BD273" s="38">
        <f>+COUNTIFS(Манзилли!N:N,D273,Манзилли!S:S,$BD$335)</f>
        <v>2</v>
      </c>
      <c r="BE273" s="38">
        <f>+COUNTIFS(Манзилли!N:N,D273,Манзилли!S:S,$BD$335,Манзилли!R:R,"Рад")</f>
        <v>1</v>
      </c>
      <c r="BF273" s="38">
        <f>+COUNTIFS(Манзилли!N:N,D273,Манзилли!S:S,$BD$335,Манзилли!R:R,"Жараён")</f>
        <v>0</v>
      </c>
      <c r="BG273" s="38">
        <f>+COUNTIFS(Манзилли!N:N,D273,Манзилли!S:S,$BD$335,Манзилли!R:R,"Қарор")</f>
        <v>1</v>
      </c>
      <c r="BH273" s="38">
        <f>+COUNTIFS(Манзилли!N:N,D273,Манзилли!S:S,$BD$335,Манзилли!R:R,"Тўланди")</f>
        <v>0</v>
      </c>
      <c r="BI273" s="38">
        <f>+COUNTIFS(Манзилли!N:N,D273,Манзилли!S:S,$BI$335)</f>
        <v>0</v>
      </c>
      <c r="BJ273" s="38">
        <f>+COUNTIFS(Манзилли!N:N,D273,Манзилли!S:S,$BI$335,Манзилли!R:R,"Рад")</f>
        <v>0</v>
      </c>
      <c r="BK273" s="38">
        <f>+COUNTIFS(Манзилли!N:N,D273,Манзилли!S:S,$BI$335,Манзилли!R:R,"Жараён")</f>
        <v>0</v>
      </c>
      <c r="BL273" s="41">
        <f>+COUNTIFS(Манзилли!N:N,D273,Манзилли!S:S,$BI$335,Манзилли!R:R,"Қарор")</f>
        <v>0</v>
      </c>
      <c r="BM273" s="39">
        <f>+COUNTIFS(Манзилли!N:N,D273,Манзилли!S:S,$BI$335,Манзилли!R:R,"Тўланди")</f>
        <v>0</v>
      </c>
    </row>
    <row r="274" spans="1:65" ht="49.5" hidden="1" customHeight="1" x14ac:dyDescent="0.25">
      <c r="A274" s="67">
        <v>268</v>
      </c>
      <c r="B274" s="68" t="s">
        <v>19076</v>
      </c>
      <c r="C274" s="72" t="s">
        <v>180</v>
      </c>
      <c r="D274" s="76">
        <v>63001005830022</v>
      </c>
      <c r="E274" s="37">
        <f t="shared" si="27"/>
        <v>29</v>
      </c>
      <c r="F274" s="38">
        <f t="shared" si="28"/>
        <v>13</v>
      </c>
      <c r="G274" s="38">
        <f t="shared" si="29"/>
        <v>3</v>
      </c>
      <c r="H274" s="38">
        <f t="shared" si="30"/>
        <v>3</v>
      </c>
      <c r="I274" s="38">
        <f t="shared" si="31"/>
        <v>10.344827586206897</v>
      </c>
      <c r="J274" s="39">
        <f t="shared" si="32"/>
        <v>10</v>
      </c>
      <c r="K274" s="40">
        <f>+COUNTIFS(Манзилли!N:N,D274,Манзилли!S:S,$K$335)</f>
        <v>2</v>
      </c>
      <c r="L274" s="38">
        <f>+COUNTIFS(Манзилли!N:N,D274,Манзилли!S:S,$K$335,Манзилли!R:R,"Рад")</f>
        <v>2</v>
      </c>
      <c r="M274" s="38">
        <f>+COUNTIFS(Манзилли!N:N,D274,Манзилли!S:S,$K$335,Манзилли!R:R,"Жараён")</f>
        <v>0</v>
      </c>
      <c r="N274" s="38">
        <f>+COUNTIFS(Манзилли!N:N,D274,Манзилли!S:S,$K$335,Манзилли!R:R,"Қарор")</f>
        <v>0</v>
      </c>
      <c r="O274" s="38">
        <f>+COUNTIFS(Манзилли!N:N,D274,Манзилли!S:S,$K$335,Манзилли!R:R,"Тўланди")</f>
        <v>0</v>
      </c>
      <c r="P274" s="38">
        <f>+COUNTIFS(Манзилли!N:N,D274,Манзилли!S:S,$P$335)</f>
        <v>1</v>
      </c>
      <c r="Q274" s="38">
        <f>+COUNTIFS(Манзилли!N:N,D274,Манзилли!S:S,$P$335,Манзилли!R:R,"Рад")</f>
        <v>1</v>
      </c>
      <c r="R274" s="38">
        <f>+COUNTIFS(Манзилли!N:N,D274,Манзилли!S:S,$P$335,Манзилли!R:R,"Жараён")</f>
        <v>0</v>
      </c>
      <c r="S274" s="38">
        <f>+COUNTIFS(Манзилли!N:N,D274,Манзилли!S:S,$P$335,Манзилли!R:R,"Қарор")</f>
        <v>0</v>
      </c>
      <c r="T274" s="38">
        <f>+COUNTIFS(Манзилли!N:N,D274,Манзилли!S:S,$P$335,Манзилли!R:R,"Тўланди")</f>
        <v>0</v>
      </c>
      <c r="U274" s="38">
        <f>+COUNTIFS(Манзилли!N:N,D274,Манзилли!S:S,$U$335)</f>
        <v>21</v>
      </c>
      <c r="V274" s="38">
        <f>+COUNTIFS(Манзилли!N:N,D274,Манзилли!S:S,$U$335,Манзилли!R:R,"Рад")</f>
        <v>8</v>
      </c>
      <c r="W274" s="38">
        <f>+COUNTIFS(Манзилли!N:N,D274,Манзилли!S:S,$U$335,Манзилли!R:R,"Жараён")</f>
        <v>2</v>
      </c>
      <c r="X274" s="38">
        <f>+COUNTIFS(Манзилли!N:N,D274,Манзилли!S:S,$U$335,Манзилли!R:R,"Қарор")</f>
        <v>2</v>
      </c>
      <c r="Y274" s="38">
        <f>+COUNTIFS(Манзилли!N:N,D274,Манзилли!S:S,$U$335,Манзилли!R:R,"Тўланди")</f>
        <v>9</v>
      </c>
      <c r="Z274" s="38">
        <f>+COUNTIFS(Манзилли!N:N,D274,Манзилли!S:S,$Y$335)</f>
        <v>3</v>
      </c>
      <c r="AA274" s="38">
        <f>+COUNTIFS(Манзилли!N:N,D274,Манзилли!S:S,$Y$335,Манзилли!R:R,"Рад")</f>
        <v>0</v>
      </c>
      <c r="AB274" s="38">
        <f>+COUNTIFS(Манзилли!N:N,D274,Манзилли!S:S,$Y$335,Манзилли!R:R,"Жараён")</f>
        <v>1</v>
      </c>
      <c r="AC274" s="38">
        <f>+COUNTIFS(Манзилли!N:N,D274,Манзилли!S:S,$Y$335,Манзилли!R:R,"Қарор")</f>
        <v>1</v>
      </c>
      <c r="AD274" s="38">
        <f>+COUNTIFS(Манзилли!N:N,D274,Манзилли!S:S,$Y$335,Манзилли!R:R,"Тўланди")</f>
        <v>1</v>
      </c>
      <c r="AE274" s="38">
        <f>+COUNTIFS(Манзилли!N:N,D274,Манзилли!S:S,$AD$335)</f>
        <v>0</v>
      </c>
      <c r="AF274" s="38">
        <f>+COUNTIFS(Манзилли!N:N,D274,Манзилли!S:S,$AD$335,Манзилли!R:R,"Рад")</f>
        <v>0</v>
      </c>
      <c r="AG274" s="38">
        <f>+COUNTIFS(Манзилли!N:N,D274,Манзилли!S:S,$AD$335,Манзилли!R:R,"Жараён")</f>
        <v>0</v>
      </c>
      <c r="AH274" s="38">
        <f>+COUNTIFS(Манзилли!N:N,D274,Манзилли!S:S,$AD$335,Манзилли!R:R,"Қарор")</f>
        <v>0</v>
      </c>
      <c r="AI274" s="38">
        <f>+COUNTIFS(Манзилли!N:N,D274,Манзилли!S:S,$AD$335,Манзилли!R:R,"Тўланди")</f>
        <v>0</v>
      </c>
      <c r="AJ274" s="38">
        <f>+COUNTIFS(Манзилли!N:N,D274,Манзилли!S:S,$AJ$335)</f>
        <v>0</v>
      </c>
      <c r="AK274" s="38">
        <f>+COUNTIFS(Манзилли!N:N,D274,Манзилли!S:S,$AJ$335,Манзилли!R:R,"Рад")</f>
        <v>0</v>
      </c>
      <c r="AL274" s="38">
        <f>+COUNTIFS(Манзилли!N:N,D274,Манзилли!S:S,$AJ$335,Манзилли!R:R,"Жараён")</f>
        <v>0</v>
      </c>
      <c r="AM274" s="38">
        <f>+COUNTIFS(Манзилли!N:N,D274,Манзилли!S:S,$AJ$335,Манзилли!R:R,"Қарор")</f>
        <v>0</v>
      </c>
      <c r="AN274" s="38">
        <f>+COUNTIFS(Манзилли!N:N,D274,Манзилли!S:S,$AJ$335,Манзилли!R:R,"Тўланди")</f>
        <v>0</v>
      </c>
      <c r="AO274" s="38">
        <f>+COUNTIFS(Манзилли!N:N,D274,Манзилли!S:S,$AO$335)</f>
        <v>0</v>
      </c>
      <c r="AP274" s="38">
        <f>+COUNTIFS(Манзилли!N:N,D274,Манзилли!S:S,$AO$335,Манзилли!R:R,"Рад")</f>
        <v>0</v>
      </c>
      <c r="AQ274" s="38">
        <f>+COUNTIFS(Манзилли!N:N,D274,Манзилли!S:S,$AO$335,Манзилли!R:R,"Жараён")</f>
        <v>0</v>
      </c>
      <c r="AR274" s="38">
        <f>+COUNTIFS(Манзилли!N:N,D274,Манзилли!S:S,$AO$335,Манзилли!R:R,"Қарор")</f>
        <v>0</v>
      </c>
      <c r="AS274" s="38">
        <f>+COUNTIFS(Манзилли!N:N,D274,Манзилли!S:S,$AO$335,Манзилли!R:R,"Тўланди")</f>
        <v>0</v>
      </c>
      <c r="AT274" s="38">
        <f>+COUNTIFS(Манзилли!D:D,#REF!,Манзилли!I:I,$BD$335)</f>
        <v>0</v>
      </c>
      <c r="AU274" s="38">
        <f>+COUNTIFS(Манзилли!D:D,#REF!,Манзилли!I:I,$BD$335,Манзилли!H:H,"Рад")</f>
        <v>0</v>
      </c>
      <c r="AV274" s="38">
        <f>+COUNTIFS(Манзилли!D:D,#REF!,Манзилли!I:I,$BD$335,Манзилли!H:H,"Жараён")</f>
        <v>0</v>
      </c>
      <c r="AW274" s="38">
        <f>+COUNTIFS(Манзилли!D:D,#REF!,Манзилли!I:I,$BD$335,Манзилли!H:H,"Қарор")</f>
        <v>0</v>
      </c>
      <c r="AX274" s="38">
        <f>+COUNTIFS(Манзилли!D:D,#REF!,Манзилли!I:I,$BD$335,Манзилли!H:H,"Тўланди")</f>
        <v>0</v>
      </c>
      <c r="AY274" s="38">
        <f>+COUNTIFS(Манзилли!I:I,#REF!,Манзилли!N:N,$BD$335)</f>
        <v>0</v>
      </c>
      <c r="AZ274" s="38">
        <f>+COUNTIFS(Манзилли!I:I,#REF!,Манзилли!N:N,$BD$335,Манзилли!M:M,"Рад")</f>
        <v>0</v>
      </c>
      <c r="BA274" s="38">
        <f>+COUNTIFS(Манзилли!I:I,#REF!,Манзилли!N:N,$BD$335,Манзилли!M:M,"Жараён")</f>
        <v>0</v>
      </c>
      <c r="BB274" s="38">
        <f>+COUNTIFS(Манзилли!I:I,#REF!,Манзилли!N:N,$BD$335,Манзилли!M:M,"Қарор")</f>
        <v>0</v>
      </c>
      <c r="BC274" s="38">
        <f>+COUNTIFS(Манзилли!I:I,#REF!,Манзилли!N:N,$BD$335,Манзилли!M:M,"Тўланди")</f>
        <v>0</v>
      </c>
      <c r="BD274" s="38">
        <f>+COUNTIFS(Манзилли!N:N,D274,Манзилли!S:S,$BD$335)</f>
        <v>0</v>
      </c>
      <c r="BE274" s="38">
        <f>+COUNTIFS(Манзилли!N:N,D274,Манзилли!S:S,$BD$335,Манзилли!R:R,"Рад")</f>
        <v>0</v>
      </c>
      <c r="BF274" s="38">
        <f>+COUNTIFS(Манзилли!N:N,D274,Манзилли!S:S,$BD$335,Манзилли!R:R,"Жараён")</f>
        <v>0</v>
      </c>
      <c r="BG274" s="38">
        <f>+COUNTIFS(Манзилли!N:N,D274,Манзилли!S:S,$BD$335,Манзилли!R:R,"Қарор")</f>
        <v>0</v>
      </c>
      <c r="BH274" s="38">
        <f>+COUNTIFS(Манзилли!N:N,D274,Манзилли!S:S,$BD$335,Манзилли!R:R,"Тўланди")</f>
        <v>0</v>
      </c>
      <c r="BI274" s="38">
        <f>+COUNTIFS(Манзилли!N:N,D274,Манзилли!S:S,$BI$335)</f>
        <v>2</v>
      </c>
      <c r="BJ274" s="38">
        <f>+COUNTIFS(Манзилли!N:N,D274,Манзилли!S:S,$BI$335,Манзилли!R:R,"Рад")</f>
        <v>2</v>
      </c>
      <c r="BK274" s="38">
        <f>+COUNTIFS(Манзилли!N:N,D274,Манзилли!S:S,$BI$335,Манзилли!R:R,"Жараён")</f>
        <v>0</v>
      </c>
      <c r="BL274" s="41">
        <f>+COUNTIFS(Манзилли!N:N,D274,Манзилли!S:S,$BI$335,Манзилли!R:R,"Қарор")</f>
        <v>0</v>
      </c>
      <c r="BM274" s="39">
        <f>+COUNTIFS(Манзилли!N:N,D274,Манзилли!S:S,$BI$335,Манзилли!R:R,"Тўланди")</f>
        <v>0</v>
      </c>
    </row>
    <row r="275" spans="1:65" ht="49.5" hidden="1" customHeight="1" x14ac:dyDescent="0.25">
      <c r="A275" s="67">
        <v>269</v>
      </c>
      <c r="B275" s="68" t="s">
        <v>19076</v>
      </c>
      <c r="C275" s="72" t="s">
        <v>304</v>
      </c>
      <c r="D275" s="76">
        <v>40911902380087</v>
      </c>
      <c r="E275" s="37">
        <f t="shared" si="27"/>
        <v>13</v>
      </c>
      <c r="F275" s="38">
        <f t="shared" si="28"/>
        <v>4</v>
      </c>
      <c r="G275" s="38">
        <f t="shared" si="29"/>
        <v>0</v>
      </c>
      <c r="H275" s="38">
        <f t="shared" si="30"/>
        <v>0</v>
      </c>
      <c r="I275" s="38">
        <f t="shared" si="31"/>
        <v>0</v>
      </c>
      <c r="J275" s="39">
        <f t="shared" si="32"/>
        <v>10</v>
      </c>
      <c r="K275" s="40">
        <f>+COUNTIFS(Манзилли!N:N,D275,Манзилли!S:S,$K$335)</f>
        <v>1</v>
      </c>
      <c r="L275" s="38">
        <f>+COUNTIFS(Манзилли!N:N,D275,Манзилли!S:S,$K$335,Манзилли!R:R,"Рад")</f>
        <v>1</v>
      </c>
      <c r="M275" s="38">
        <f>+COUNTIFS(Манзилли!N:N,D275,Манзилли!S:S,$K$335,Манзилли!R:R,"Жараён")</f>
        <v>0</v>
      </c>
      <c r="N275" s="38">
        <f>+COUNTIFS(Манзилли!N:N,D275,Манзилли!S:S,$K$335,Манзилли!R:R,"Қарор")</f>
        <v>0</v>
      </c>
      <c r="O275" s="38">
        <f>+COUNTIFS(Манзилли!N:N,D275,Манзилли!S:S,$K$335,Манзилли!R:R,"Тўланди")</f>
        <v>0</v>
      </c>
      <c r="P275" s="38">
        <f>+COUNTIFS(Манзилли!N:N,D275,Манзилли!S:S,$P$335)</f>
        <v>0</v>
      </c>
      <c r="Q275" s="38">
        <f>+COUNTIFS(Манзилли!N:N,D275,Манзилли!S:S,$P$335,Манзилли!R:R,"Рад")</f>
        <v>0</v>
      </c>
      <c r="R275" s="38">
        <f>+COUNTIFS(Манзилли!N:N,D275,Манзилли!S:S,$P$335,Манзилли!R:R,"Жараён")</f>
        <v>0</v>
      </c>
      <c r="S275" s="38">
        <f>+COUNTIFS(Манзилли!N:N,D275,Манзилли!S:S,$P$335,Манзилли!R:R,"Қарор")</f>
        <v>0</v>
      </c>
      <c r="T275" s="38">
        <f>+COUNTIFS(Манзилли!N:N,D275,Манзилли!S:S,$P$335,Манзилли!R:R,"Тўланди")</f>
        <v>0</v>
      </c>
      <c r="U275" s="38">
        <f>+COUNTIFS(Манзилли!N:N,D275,Манзилли!S:S,$U$335)</f>
        <v>9</v>
      </c>
      <c r="V275" s="38">
        <f>+COUNTIFS(Манзилли!N:N,D275,Манзилли!S:S,$U$335,Манзилли!R:R,"Рад")</f>
        <v>0</v>
      </c>
      <c r="W275" s="38">
        <f>+COUNTIFS(Манзилли!N:N,D275,Манзилли!S:S,$U$335,Манзилли!R:R,"Жараён")</f>
        <v>0</v>
      </c>
      <c r="X275" s="38">
        <f>+COUNTIFS(Манзилли!N:N,D275,Манзилли!S:S,$U$335,Манзилли!R:R,"Қарор")</f>
        <v>0</v>
      </c>
      <c r="Y275" s="38">
        <f>+COUNTIFS(Манзилли!N:N,D275,Манзилли!S:S,$U$335,Манзилли!R:R,"Тўланди")</f>
        <v>9</v>
      </c>
      <c r="Z275" s="38">
        <f>+COUNTIFS(Манзилли!N:N,D275,Манзилли!S:S,$Y$335)</f>
        <v>1</v>
      </c>
      <c r="AA275" s="38">
        <f>+COUNTIFS(Манзилли!N:N,D275,Манзилли!S:S,$Y$335,Манзилли!R:R,"Рад")</f>
        <v>1</v>
      </c>
      <c r="AB275" s="38">
        <f>+COUNTIFS(Манзилли!N:N,D275,Манзилли!S:S,$Y$335,Манзилли!R:R,"Жараён")</f>
        <v>0</v>
      </c>
      <c r="AC275" s="38">
        <f>+COUNTIFS(Манзилли!N:N,D275,Манзилли!S:S,$Y$335,Манзилли!R:R,"Қарор")</f>
        <v>0</v>
      </c>
      <c r="AD275" s="38">
        <f>+COUNTIFS(Манзилли!N:N,D275,Манзилли!S:S,$Y$335,Манзилли!R:R,"Тўланди")</f>
        <v>0</v>
      </c>
      <c r="AE275" s="38">
        <f>+COUNTIFS(Манзилли!N:N,D275,Манзилли!S:S,$AD$335)</f>
        <v>0</v>
      </c>
      <c r="AF275" s="38">
        <f>+COUNTIFS(Манзилли!N:N,D275,Манзилли!S:S,$AD$335,Манзилли!R:R,"Рад")</f>
        <v>0</v>
      </c>
      <c r="AG275" s="38">
        <f>+COUNTIFS(Манзилли!N:N,D275,Манзилли!S:S,$AD$335,Манзилли!R:R,"Жараён")</f>
        <v>0</v>
      </c>
      <c r="AH275" s="38">
        <f>+COUNTIFS(Манзилли!N:N,D275,Манзилли!S:S,$AD$335,Манзилли!R:R,"Қарор")</f>
        <v>0</v>
      </c>
      <c r="AI275" s="38">
        <f>+COUNTIFS(Манзилли!N:N,D275,Манзилли!S:S,$AD$335,Манзилли!R:R,"Тўланди")</f>
        <v>0</v>
      </c>
      <c r="AJ275" s="38">
        <f>+COUNTIFS(Манзилли!N:N,D275,Манзилли!S:S,$AJ$335)</f>
        <v>1</v>
      </c>
      <c r="AK275" s="38">
        <f>+COUNTIFS(Манзилли!N:N,D275,Манзилли!S:S,$AJ$335,Манзилли!R:R,"Рад")</f>
        <v>1</v>
      </c>
      <c r="AL275" s="38">
        <f>+COUNTIFS(Манзилли!N:N,D275,Манзилли!S:S,$AJ$335,Манзилли!R:R,"Жараён")</f>
        <v>0</v>
      </c>
      <c r="AM275" s="38">
        <f>+COUNTIFS(Манзилли!N:N,D275,Манзилли!S:S,$AJ$335,Манзилли!R:R,"Қарор")</f>
        <v>0</v>
      </c>
      <c r="AN275" s="38">
        <f>+COUNTIFS(Манзилли!N:N,D275,Манзилли!S:S,$AJ$335,Манзилли!R:R,"Тўланди")</f>
        <v>0</v>
      </c>
      <c r="AO275" s="38">
        <f>+COUNTIFS(Манзилли!N:N,D275,Манзилли!S:S,$AO$335)</f>
        <v>0</v>
      </c>
      <c r="AP275" s="38">
        <f>+COUNTIFS(Манзилли!N:N,D275,Манзилли!S:S,$AO$335,Манзилли!R:R,"Рад")</f>
        <v>0</v>
      </c>
      <c r="AQ275" s="38">
        <f>+COUNTIFS(Манзилли!N:N,D275,Манзилли!S:S,$AO$335,Манзилли!R:R,"Жараён")</f>
        <v>0</v>
      </c>
      <c r="AR275" s="38">
        <f>+COUNTIFS(Манзилли!N:N,D275,Манзилли!S:S,$AO$335,Манзилли!R:R,"Қарор")</f>
        <v>0</v>
      </c>
      <c r="AS275" s="38">
        <f>+COUNTIFS(Манзилли!N:N,D275,Манзилли!S:S,$AO$335,Манзилли!R:R,"Тўланди")</f>
        <v>0</v>
      </c>
      <c r="AT275" s="38">
        <f>+COUNTIFS(Манзилли!D:D,#REF!,Манзилли!I:I,$BD$335)</f>
        <v>0</v>
      </c>
      <c r="AU275" s="38">
        <f>+COUNTIFS(Манзилли!D:D,#REF!,Манзилли!I:I,$BD$335,Манзилли!H:H,"Рад")</f>
        <v>0</v>
      </c>
      <c r="AV275" s="38">
        <f>+COUNTIFS(Манзилли!D:D,#REF!,Манзилли!I:I,$BD$335,Манзилли!H:H,"Жараён")</f>
        <v>0</v>
      </c>
      <c r="AW275" s="38">
        <f>+COUNTIFS(Манзилли!D:D,#REF!,Манзилли!I:I,$BD$335,Манзилли!H:H,"Қарор")</f>
        <v>0</v>
      </c>
      <c r="AX275" s="38">
        <f>+COUNTIFS(Манзилли!D:D,#REF!,Манзилли!I:I,$BD$335,Манзилли!H:H,"Тўланди")</f>
        <v>0</v>
      </c>
      <c r="AY275" s="38">
        <f>+COUNTIFS(Манзилли!I:I,#REF!,Манзилли!N:N,$BD$335)</f>
        <v>0</v>
      </c>
      <c r="AZ275" s="38">
        <f>+COUNTIFS(Манзилли!I:I,#REF!,Манзилли!N:N,$BD$335,Манзилли!M:M,"Рад")</f>
        <v>0</v>
      </c>
      <c r="BA275" s="38">
        <f>+COUNTIFS(Манзилли!I:I,#REF!,Манзилли!N:N,$BD$335,Манзилли!M:M,"Жараён")</f>
        <v>0</v>
      </c>
      <c r="BB275" s="38">
        <f>+COUNTIFS(Манзилли!I:I,#REF!,Манзилли!N:N,$BD$335,Манзилли!M:M,"Қарор")</f>
        <v>0</v>
      </c>
      <c r="BC275" s="38">
        <f>+COUNTIFS(Манзилли!I:I,#REF!,Манзилли!N:N,$BD$335,Манзилли!M:M,"Тўланди")</f>
        <v>0</v>
      </c>
      <c r="BD275" s="38">
        <f>+COUNTIFS(Манзилли!N:N,D275,Манзилли!S:S,$BD$335)</f>
        <v>1</v>
      </c>
      <c r="BE275" s="38">
        <f>+COUNTIFS(Манзилли!N:N,D275,Манзилли!S:S,$BD$335,Манзилли!R:R,"Рад")</f>
        <v>1</v>
      </c>
      <c r="BF275" s="38">
        <f>+COUNTIFS(Манзилли!N:N,D275,Манзилли!S:S,$BD$335,Манзилли!R:R,"Жараён")</f>
        <v>0</v>
      </c>
      <c r="BG275" s="38">
        <f>+COUNTIFS(Манзилли!N:N,D275,Манзилли!S:S,$BD$335,Манзилли!R:R,"Қарор")</f>
        <v>0</v>
      </c>
      <c r="BH275" s="38">
        <f>+COUNTIFS(Манзилли!N:N,D275,Манзилли!S:S,$BD$335,Манзилли!R:R,"Тўланди")</f>
        <v>0</v>
      </c>
      <c r="BI275" s="38">
        <f>+COUNTIFS(Манзилли!N:N,D275,Манзилли!S:S,$BI$335)</f>
        <v>0</v>
      </c>
      <c r="BJ275" s="38">
        <f>+COUNTIFS(Манзилли!N:N,D275,Манзилли!S:S,$BI$335,Манзилли!R:R,"Рад")</f>
        <v>0</v>
      </c>
      <c r="BK275" s="38">
        <f>+COUNTIFS(Манзилли!N:N,D275,Манзилли!S:S,$BI$335,Манзилли!R:R,"Жараён")</f>
        <v>0</v>
      </c>
      <c r="BL275" s="41">
        <f>+COUNTIFS(Манзилли!N:N,D275,Манзилли!S:S,$BI$335,Манзилли!R:R,"Қарор")</f>
        <v>0</v>
      </c>
      <c r="BM275" s="39">
        <f>+COUNTIFS(Манзилли!N:N,D275,Манзилли!S:S,$BI$335,Манзилли!R:R,"Тўланди")</f>
        <v>0</v>
      </c>
    </row>
    <row r="276" spans="1:65" ht="49.5" hidden="1" customHeight="1" x14ac:dyDescent="0.25">
      <c r="A276" s="67">
        <v>270</v>
      </c>
      <c r="B276" s="68" t="s">
        <v>19076</v>
      </c>
      <c r="C276" s="72" t="s">
        <v>261</v>
      </c>
      <c r="D276" s="76">
        <v>41906912380100</v>
      </c>
      <c r="E276" s="37">
        <f t="shared" si="27"/>
        <v>10</v>
      </c>
      <c r="F276" s="38">
        <f t="shared" si="28"/>
        <v>3</v>
      </c>
      <c r="G276" s="38">
        <f t="shared" si="29"/>
        <v>1</v>
      </c>
      <c r="H276" s="38">
        <f t="shared" si="30"/>
        <v>3</v>
      </c>
      <c r="I276" s="38">
        <f t="shared" si="31"/>
        <v>10</v>
      </c>
      <c r="J276" s="39">
        <f t="shared" si="32"/>
        <v>3</v>
      </c>
      <c r="K276" s="40">
        <f>+COUNTIFS(Манзилли!N:N,D276,Манзилли!S:S,$K$335)</f>
        <v>0</v>
      </c>
      <c r="L276" s="38">
        <f>+COUNTIFS(Манзилли!N:N,D276,Манзилли!S:S,$K$335,Манзилли!R:R,"Рад")</f>
        <v>0</v>
      </c>
      <c r="M276" s="38">
        <f>+COUNTIFS(Манзилли!N:N,D276,Манзилли!S:S,$K$335,Манзилли!R:R,"Жараён")</f>
        <v>0</v>
      </c>
      <c r="N276" s="38">
        <f>+COUNTIFS(Манзилли!N:N,D276,Манзилли!S:S,$K$335,Манзилли!R:R,"Қарор")</f>
        <v>0</v>
      </c>
      <c r="O276" s="38">
        <f>+COUNTIFS(Манзилли!N:N,D276,Манзилли!S:S,$K$335,Манзилли!R:R,"Тўланди")</f>
        <v>0</v>
      </c>
      <c r="P276" s="38">
        <f>+COUNTIFS(Манзилли!N:N,D276,Манзилли!S:S,$P$335)</f>
        <v>1</v>
      </c>
      <c r="Q276" s="38">
        <f>+COUNTIFS(Манзилли!N:N,D276,Манзилли!S:S,$P$335,Манзилли!R:R,"Рад")</f>
        <v>0</v>
      </c>
      <c r="R276" s="38">
        <f>+COUNTIFS(Манзилли!N:N,D276,Манзилли!S:S,$P$335,Манзилли!R:R,"Жараён")</f>
        <v>1</v>
      </c>
      <c r="S276" s="38">
        <f>+COUNTIFS(Манзилли!N:N,D276,Манзилли!S:S,$P$335,Манзилли!R:R,"Қарор")</f>
        <v>0</v>
      </c>
      <c r="T276" s="38">
        <f>+COUNTIFS(Манзилли!N:N,D276,Манзилли!S:S,$P$335,Манзилли!R:R,"Тўланди")</f>
        <v>0</v>
      </c>
      <c r="U276" s="38">
        <f>+COUNTIFS(Манзилли!N:N,D276,Манзилли!S:S,$U$335)</f>
        <v>6</v>
      </c>
      <c r="V276" s="38">
        <f>+COUNTIFS(Манзилли!N:N,D276,Манзилли!S:S,$U$335,Манзилли!R:R,"Рад")</f>
        <v>2</v>
      </c>
      <c r="W276" s="38">
        <f>+COUNTIFS(Манзилли!N:N,D276,Манзилли!S:S,$U$335,Манзилли!R:R,"Жараён")</f>
        <v>0</v>
      </c>
      <c r="X276" s="38">
        <f>+COUNTIFS(Манзилли!N:N,D276,Манзилли!S:S,$U$335,Манзилли!R:R,"Қарор")</f>
        <v>1</v>
      </c>
      <c r="Y276" s="38">
        <f>+COUNTIFS(Манзилли!N:N,D276,Манзилли!S:S,$U$335,Манзилли!R:R,"Тўланди")</f>
        <v>3</v>
      </c>
      <c r="Z276" s="38">
        <f>+COUNTIFS(Манзилли!N:N,D276,Манзилли!S:S,$Y$335)</f>
        <v>3</v>
      </c>
      <c r="AA276" s="38">
        <f>+COUNTIFS(Манзилли!N:N,D276,Манзилли!S:S,$Y$335,Манзилли!R:R,"Рад")</f>
        <v>1</v>
      </c>
      <c r="AB276" s="38">
        <f>+COUNTIFS(Манзилли!N:N,D276,Манзилли!S:S,$Y$335,Манзилли!R:R,"Жараён")</f>
        <v>0</v>
      </c>
      <c r="AC276" s="38">
        <f>+COUNTIFS(Манзилли!N:N,D276,Манзилли!S:S,$Y$335,Манзилли!R:R,"Қарор")</f>
        <v>2</v>
      </c>
      <c r="AD276" s="38">
        <f>+COUNTIFS(Манзилли!N:N,D276,Манзилли!S:S,$Y$335,Манзилли!R:R,"Тўланди")</f>
        <v>0</v>
      </c>
      <c r="AE276" s="38">
        <f>+COUNTIFS(Манзилли!N:N,D276,Манзилли!S:S,$AD$335)</f>
        <v>0</v>
      </c>
      <c r="AF276" s="38">
        <f>+COUNTIFS(Манзилли!N:N,D276,Манзилли!S:S,$AD$335,Манзилли!R:R,"Рад")</f>
        <v>0</v>
      </c>
      <c r="AG276" s="38">
        <f>+COUNTIFS(Манзилли!N:N,D276,Манзилли!S:S,$AD$335,Манзилли!R:R,"Жараён")</f>
        <v>0</v>
      </c>
      <c r="AH276" s="38">
        <f>+COUNTIFS(Манзилли!N:N,D276,Манзилли!S:S,$AD$335,Манзилли!R:R,"Қарор")</f>
        <v>0</v>
      </c>
      <c r="AI276" s="38">
        <f>+COUNTIFS(Манзилли!N:N,D276,Манзилли!S:S,$AD$335,Манзилли!R:R,"Тўланди")</f>
        <v>0</v>
      </c>
      <c r="AJ276" s="38">
        <f>+COUNTIFS(Манзилли!N:N,D276,Манзилли!S:S,$AJ$335)</f>
        <v>0</v>
      </c>
      <c r="AK276" s="38">
        <f>+COUNTIFS(Манзилли!N:N,D276,Манзилли!S:S,$AJ$335,Манзилли!R:R,"Рад")</f>
        <v>0</v>
      </c>
      <c r="AL276" s="38">
        <f>+COUNTIFS(Манзилли!N:N,D276,Манзилли!S:S,$AJ$335,Манзилли!R:R,"Жараён")</f>
        <v>0</v>
      </c>
      <c r="AM276" s="38">
        <f>+COUNTIFS(Манзилли!N:N,D276,Манзилли!S:S,$AJ$335,Манзилли!R:R,"Қарор")</f>
        <v>0</v>
      </c>
      <c r="AN276" s="38">
        <f>+COUNTIFS(Манзилли!N:N,D276,Манзилли!S:S,$AJ$335,Манзилли!R:R,"Тўланди")</f>
        <v>0</v>
      </c>
      <c r="AO276" s="38">
        <f>+COUNTIFS(Манзилли!N:N,D276,Манзилли!S:S,$AO$335)</f>
        <v>0</v>
      </c>
      <c r="AP276" s="38">
        <f>+COUNTIFS(Манзилли!N:N,D276,Манзилли!S:S,$AO$335,Манзилли!R:R,"Рад")</f>
        <v>0</v>
      </c>
      <c r="AQ276" s="38">
        <f>+COUNTIFS(Манзилли!N:N,D276,Манзилли!S:S,$AO$335,Манзилли!R:R,"Жараён")</f>
        <v>0</v>
      </c>
      <c r="AR276" s="38">
        <f>+COUNTIFS(Манзилли!N:N,D276,Манзилли!S:S,$AO$335,Манзилли!R:R,"Қарор")</f>
        <v>0</v>
      </c>
      <c r="AS276" s="38">
        <f>+COUNTIFS(Манзилли!N:N,D276,Манзилли!S:S,$AO$335,Манзилли!R:R,"Тўланди")</f>
        <v>0</v>
      </c>
      <c r="AT276" s="38">
        <f>+COUNTIFS(Манзилли!D:D,#REF!,Манзилли!I:I,$BD$335)</f>
        <v>0</v>
      </c>
      <c r="AU276" s="38">
        <f>+COUNTIFS(Манзилли!D:D,#REF!,Манзилли!I:I,$BD$335,Манзилли!H:H,"Рад")</f>
        <v>0</v>
      </c>
      <c r="AV276" s="38">
        <f>+COUNTIFS(Манзилли!D:D,#REF!,Манзилли!I:I,$BD$335,Манзилли!H:H,"Жараён")</f>
        <v>0</v>
      </c>
      <c r="AW276" s="38">
        <f>+COUNTIFS(Манзилли!D:D,#REF!,Манзилли!I:I,$BD$335,Манзилли!H:H,"Қарор")</f>
        <v>0</v>
      </c>
      <c r="AX276" s="38">
        <f>+COUNTIFS(Манзилли!D:D,#REF!,Манзилли!I:I,$BD$335,Манзилли!H:H,"Тўланди")</f>
        <v>0</v>
      </c>
      <c r="AY276" s="38">
        <f>+COUNTIFS(Манзилли!I:I,#REF!,Манзилли!N:N,$BD$335)</f>
        <v>0</v>
      </c>
      <c r="AZ276" s="38">
        <f>+COUNTIFS(Манзилли!I:I,#REF!,Манзилли!N:N,$BD$335,Манзилли!M:M,"Рад")</f>
        <v>0</v>
      </c>
      <c r="BA276" s="38">
        <f>+COUNTIFS(Манзилли!I:I,#REF!,Манзилли!N:N,$BD$335,Манзилли!M:M,"Жараён")</f>
        <v>0</v>
      </c>
      <c r="BB276" s="38">
        <f>+COUNTIFS(Манзилли!I:I,#REF!,Манзилли!N:N,$BD$335,Манзилли!M:M,"Қарор")</f>
        <v>0</v>
      </c>
      <c r="BC276" s="38">
        <f>+COUNTIFS(Манзилли!I:I,#REF!,Манзилли!N:N,$BD$335,Манзилли!M:M,"Тўланди")</f>
        <v>0</v>
      </c>
      <c r="BD276" s="38">
        <f>+COUNTIFS(Манзилли!N:N,D276,Манзилли!S:S,$BD$335)</f>
        <v>0</v>
      </c>
      <c r="BE276" s="38">
        <f>+COUNTIFS(Манзилли!N:N,D276,Манзилли!S:S,$BD$335,Манзилли!R:R,"Рад")</f>
        <v>0</v>
      </c>
      <c r="BF276" s="38">
        <f>+COUNTIFS(Манзилли!N:N,D276,Манзилли!S:S,$BD$335,Манзилли!R:R,"Жараён")</f>
        <v>0</v>
      </c>
      <c r="BG276" s="38">
        <f>+COUNTIFS(Манзилли!N:N,D276,Манзилли!S:S,$BD$335,Манзилли!R:R,"Қарор")</f>
        <v>0</v>
      </c>
      <c r="BH276" s="38">
        <f>+COUNTIFS(Манзилли!N:N,D276,Манзилли!S:S,$BD$335,Манзилли!R:R,"Тўланди")</f>
        <v>0</v>
      </c>
      <c r="BI276" s="38">
        <f>+COUNTIFS(Манзилли!N:N,D276,Манзилли!S:S,$BI$335)</f>
        <v>0</v>
      </c>
      <c r="BJ276" s="38">
        <f>+COUNTIFS(Манзилли!N:N,D276,Манзилли!S:S,$BI$335,Манзилли!R:R,"Рад")</f>
        <v>0</v>
      </c>
      <c r="BK276" s="38">
        <f>+COUNTIFS(Манзилли!N:N,D276,Манзилли!S:S,$BI$335,Манзилли!R:R,"Жараён")</f>
        <v>0</v>
      </c>
      <c r="BL276" s="41">
        <f>+COUNTIFS(Манзилли!N:N,D276,Манзилли!S:S,$BI$335,Манзилли!R:R,"Қарор")</f>
        <v>0</v>
      </c>
      <c r="BM276" s="39">
        <f>+COUNTIFS(Манзилли!N:N,D276,Манзилли!S:S,$BI$335,Манзилли!R:R,"Тўланди")</f>
        <v>0</v>
      </c>
    </row>
    <row r="277" spans="1:65" ht="49.5" hidden="1" customHeight="1" x14ac:dyDescent="0.25">
      <c r="A277" s="67">
        <v>271</v>
      </c>
      <c r="B277" s="68" t="s">
        <v>19076</v>
      </c>
      <c r="C277" s="72" t="s">
        <v>161</v>
      </c>
      <c r="D277" s="76">
        <v>31408995830046</v>
      </c>
      <c r="E277" s="37">
        <f t="shared" si="27"/>
        <v>21</v>
      </c>
      <c r="F277" s="38">
        <f t="shared" si="28"/>
        <v>12</v>
      </c>
      <c r="G277" s="38">
        <f t="shared" si="29"/>
        <v>1</v>
      </c>
      <c r="H277" s="38">
        <f t="shared" si="30"/>
        <v>0</v>
      </c>
      <c r="I277" s="38">
        <f t="shared" si="31"/>
        <v>4.7619047619047619</v>
      </c>
      <c r="J277" s="39">
        <f t="shared" si="32"/>
        <v>8</v>
      </c>
      <c r="K277" s="40">
        <f>+COUNTIFS(Манзилли!N:N,D277,Манзилли!S:S,$K$335)</f>
        <v>4</v>
      </c>
      <c r="L277" s="38">
        <f>+COUNTIFS(Манзилли!N:N,D277,Манзилли!S:S,$K$335,Манзилли!R:R,"Рад")</f>
        <v>4</v>
      </c>
      <c r="M277" s="38">
        <f>+COUNTIFS(Манзилли!N:N,D277,Манзилли!S:S,$K$335,Манзилли!R:R,"Жараён")</f>
        <v>0</v>
      </c>
      <c r="N277" s="38">
        <f>+COUNTIFS(Манзилли!N:N,D277,Манзилли!S:S,$K$335,Манзилли!R:R,"Қарор")</f>
        <v>0</v>
      </c>
      <c r="O277" s="38">
        <f>+COUNTIFS(Манзилли!N:N,D277,Манзилли!S:S,$K$335,Манзилли!R:R,"Тўланди")</f>
        <v>0</v>
      </c>
      <c r="P277" s="38">
        <f>+COUNTIFS(Манзилли!N:N,D277,Манзилли!S:S,$P$335)</f>
        <v>2</v>
      </c>
      <c r="Q277" s="38">
        <f>+COUNTIFS(Манзилли!N:N,D277,Манзилли!S:S,$P$335,Манзилли!R:R,"Рад")</f>
        <v>1</v>
      </c>
      <c r="R277" s="38">
        <f>+COUNTIFS(Манзилли!N:N,D277,Манзилли!S:S,$P$335,Манзилли!R:R,"Жараён")</f>
        <v>1</v>
      </c>
      <c r="S277" s="38">
        <f>+COUNTIFS(Манзилли!N:N,D277,Манзилли!S:S,$P$335,Манзилли!R:R,"Қарор")</f>
        <v>0</v>
      </c>
      <c r="T277" s="38">
        <f>+COUNTIFS(Манзилли!N:N,D277,Манзилли!S:S,$P$335,Манзилли!R:R,"Тўланди")</f>
        <v>0</v>
      </c>
      <c r="U277" s="38">
        <f>+COUNTIFS(Манзилли!N:N,D277,Манзилли!S:S,$U$335)</f>
        <v>12</v>
      </c>
      <c r="V277" s="38">
        <f>+COUNTIFS(Манзилли!N:N,D277,Манзилли!S:S,$U$335,Манзилли!R:R,"Рад")</f>
        <v>6</v>
      </c>
      <c r="W277" s="38">
        <f>+COUNTIFS(Манзилли!N:N,D277,Манзилли!S:S,$U$335,Манзилли!R:R,"Жараён")</f>
        <v>0</v>
      </c>
      <c r="X277" s="38">
        <f>+COUNTIFS(Манзилли!N:N,D277,Манзилли!S:S,$U$335,Манзилли!R:R,"Қарор")</f>
        <v>0</v>
      </c>
      <c r="Y277" s="38">
        <f>+COUNTIFS(Манзилли!N:N,D277,Манзилли!S:S,$U$335,Манзилли!R:R,"Тўланди")</f>
        <v>6</v>
      </c>
      <c r="Z277" s="38">
        <f>+COUNTIFS(Манзилли!N:N,D277,Манзилли!S:S,$Y$335)</f>
        <v>3</v>
      </c>
      <c r="AA277" s="38">
        <f>+COUNTIFS(Манзилли!N:N,D277,Манзилли!S:S,$Y$335,Манзилли!R:R,"Рад")</f>
        <v>1</v>
      </c>
      <c r="AB277" s="38">
        <f>+COUNTIFS(Манзилли!N:N,D277,Манзилли!S:S,$Y$335,Манзилли!R:R,"Жараён")</f>
        <v>0</v>
      </c>
      <c r="AC277" s="38">
        <f>+COUNTIFS(Манзилли!N:N,D277,Манзилли!S:S,$Y$335,Манзилли!R:R,"Қарор")</f>
        <v>0</v>
      </c>
      <c r="AD277" s="38">
        <f>+COUNTIFS(Манзилли!N:N,D277,Манзилли!S:S,$Y$335,Манзилли!R:R,"Тўланди")</f>
        <v>2</v>
      </c>
      <c r="AE277" s="38">
        <f>+COUNTIFS(Манзилли!N:N,D277,Манзилли!S:S,$AD$335)</f>
        <v>0</v>
      </c>
      <c r="AF277" s="38">
        <f>+COUNTIFS(Манзилли!N:N,D277,Манзилли!S:S,$AD$335,Манзилли!R:R,"Рад")</f>
        <v>0</v>
      </c>
      <c r="AG277" s="38">
        <f>+COUNTIFS(Манзилли!N:N,D277,Манзилли!S:S,$AD$335,Манзилли!R:R,"Жараён")</f>
        <v>0</v>
      </c>
      <c r="AH277" s="38">
        <f>+COUNTIFS(Манзилли!N:N,D277,Манзилли!S:S,$AD$335,Манзилли!R:R,"Қарор")</f>
        <v>0</v>
      </c>
      <c r="AI277" s="38">
        <f>+COUNTIFS(Манзилли!N:N,D277,Манзилли!S:S,$AD$335,Манзилли!R:R,"Тўланди")</f>
        <v>0</v>
      </c>
      <c r="AJ277" s="38">
        <f>+COUNTIFS(Манзилли!N:N,D277,Манзилли!S:S,$AJ$335)</f>
        <v>0</v>
      </c>
      <c r="AK277" s="38">
        <f>+COUNTIFS(Манзилли!N:N,D277,Манзилли!S:S,$AJ$335,Манзилли!R:R,"Рад")</f>
        <v>0</v>
      </c>
      <c r="AL277" s="38">
        <f>+COUNTIFS(Манзилли!N:N,D277,Манзилли!S:S,$AJ$335,Манзилли!R:R,"Жараён")</f>
        <v>0</v>
      </c>
      <c r="AM277" s="38">
        <f>+COUNTIFS(Манзилли!N:N,D277,Манзилли!S:S,$AJ$335,Манзилли!R:R,"Қарор")</f>
        <v>0</v>
      </c>
      <c r="AN277" s="38">
        <f>+COUNTIFS(Манзилли!N:N,D277,Манзилли!S:S,$AJ$335,Манзилли!R:R,"Тўланди")</f>
        <v>0</v>
      </c>
      <c r="AO277" s="38">
        <f>+COUNTIFS(Манзилли!N:N,D277,Манзилли!S:S,$AO$335)</f>
        <v>0</v>
      </c>
      <c r="AP277" s="38">
        <f>+COUNTIFS(Манзилли!N:N,D277,Манзилли!S:S,$AO$335,Манзилли!R:R,"Рад")</f>
        <v>0</v>
      </c>
      <c r="AQ277" s="38">
        <f>+COUNTIFS(Манзилли!N:N,D277,Манзилли!S:S,$AO$335,Манзилли!R:R,"Жараён")</f>
        <v>0</v>
      </c>
      <c r="AR277" s="38">
        <f>+COUNTIFS(Манзилли!N:N,D277,Манзилли!S:S,$AO$335,Манзилли!R:R,"Қарор")</f>
        <v>0</v>
      </c>
      <c r="AS277" s="38">
        <f>+COUNTIFS(Манзилли!N:N,D277,Манзилли!S:S,$AO$335,Манзилли!R:R,"Тўланди")</f>
        <v>0</v>
      </c>
      <c r="AT277" s="38">
        <f>+COUNTIFS(Манзилли!D:D,#REF!,Манзилли!I:I,$BD$335)</f>
        <v>0</v>
      </c>
      <c r="AU277" s="38">
        <f>+COUNTIFS(Манзилли!D:D,#REF!,Манзилли!I:I,$BD$335,Манзилли!H:H,"Рад")</f>
        <v>0</v>
      </c>
      <c r="AV277" s="38">
        <f>+COUNTIFS(Манзилли!D:D,#REF!,Манзилли!I:I,$BD$335,Манзилли!H:H,"Жараён")</f>
        <v>0</v>
      </c>
      <c r="AW277" s="38">
        <f>+COUNTIFS(Манзилли!D:D,#REF!,Манзилли!I:I,$BD$335,Манзилли!H:H,"Қарор")</f>
        <v>0</v>
      </c>
      <c r="AX277" s="38">
        <f>+COUNTIFS(Манзилли!D:D,#REF!,Манзилли!I:I,$BD$335,Манзилли!H:H,"Тўланди")</f>
        <v>0</v>
      </c>
      <c r="AY277" s="38">
        <f>+COUNTIFS(Манзилли!I:I,#REF!,Манзилли!N:N,$BD$335)</f>
        <v>0</v>
      </c>
      <c r="AZ277" s="38">
        <f>+COUNTIFS(Манзилли!I:I,#REF!,Манзилли!N:N,$BD$335,Манзилли!M:M,"Рад")</f>
        <v>0</v>
      </c>
      <c r="BA277" s="38">
        <f>+COUNTIFS(Манзилли!I:I,#REF!,Манзилли!N:N,$BD$335,Манзилли!M:M,"Жараён")</f>
        <v>0</v>
      </c>
      <c r="BB277" s="38">
        <f>+COUNTIFS(Манзилли!I:I,#REF!,Манзилли!N:N,$BD$335,Манзилли!M:M,"Қарор")</f>
        <v>0</v>
      </c>
      <c r="BC277" s="38">
        <f>+COUNTIFS(Манзилли!I:I,#REF!,Манзилли!N:N,$BD$335,Манзилли!M:M,"Тўланди")</f>
        <v>0</v>
      </c>
      <c r="BD277" s="38">
        <f>+COUNTIFS(Манзилли!N:N,D277,Манзилли!S:S,$BD$335)</f>
        <v>0</v>
      </c>
      <c r="BE277" s="38">
        <f>+COUNTIFS(Манзилли!N:N,D277,Манзилли!S:S,$BD$335,Манзилли!R:R,"Рад")</f>
        <v>0</v>
      </c>
      <c r="BF277" s="38">
        <f>+COUNTIFS(Манзилли!N:N,D277,Манзилли!S:S,$BD$335,Манзилли!R:R,"Жараён")</f>
        <v>0</v>
      </c>
      <c r="BG277" s="38">
        <f>+COUNTIFS(Манзилли!N:N,D277,Манзилли!S:S,$BD$335,Манзилли!R:R,"Қарор")</f>
        <v>0</v>
      </c>
      <c r="BH277" s="38">
        <f>+COUNTIFS(Манзилли!N:N,D277,Манзилли!S:S,$BD$335,Манзилли!R:R,"Тўланди")</f>
        <v>0</v>
      </c>
      <c r="BI277" s="38">
        <f>+COUNTIFS(Манзилли!N:N,D277,Манзилли!S:S,$BI$335)</f>
        <v>0</v>
      </c>
      <c r="BJ277" s="38">
        <f>+COUNTIFS(Манзилли!N:N,D277,Манзилли!S:S,$BI$335,Манзилли!R:R,"Рад")</f>
        <v>0</v>
      </c>
      <c r="BK277" s="38">
        <f>+COUNTIFS(Манзилли!N:N,D277,Манзилли!S:S,$BI$335,Манзилли!R:R,"Жараён")</f>
        <v>0</v>
      </c>
      <c r="BL277" s="41">
        <f>+COUNTIFS(Манзилли!N:N,D277,Манзилли!S:S,$BI$335,Манзилли!R:R,"Қарор")</f>
        <v>0</v>
      </c>
      <c r="BM277" s="39">
        <f>+COUNTIFS(Манзилли!N:N,D277,Манзилли!S:S,$BI$335,Манзилли!R:R,"Тўланди")</f>
        <v>0</v>
      </c>
    </row>
    <row r="278" spans="1:65" ht="49.5" hidden="1" customHeight="1" x14ac:dyDescent="0.25">
      <c r="A278" s="67">
        <v>272</v>
      </c>
      <c r="B278" s="68" t="s">
        <v>19076</v>
      </c>
      <c r="C278" s="72" t="s">
        <v>464</v>
      </c>
      <c r="D278" s="76">
        <v>30310882380079</v>
      </c>
      <c r="E278" s="37">
        <f t="shared" si="27"/>
        <v>17</v>
      </c>
      <c r="F278" s="38">
        <f t="shared" si="28"/>
        <v>7</v>
      </c>
      <c r="G278" s="38">
        <f t="shared" si="29"/>
        <v>1</v>
      </c>
      <c r="H278" s="38">
        <f t="shared" si="30"/>
        <v>2</v>
      </c>
      <c r="I278" s="38">
        <f t="shared" si="31"/>
        <v>5.8823529411764701</v>
      </c>
      <c r="J278" s="39">
        <f t="shared" si="32"/>
        <v>7</v>
      </c>
      <c r="K278" s="40">
        <f>+COUNTIFS(Манзилли!N:N,D278,Манзилли!S:S,$K$335)</f>
        <v>0</v>
      </c>
      <c r="L278" s="38">
        <f>+COUNTIFS(Манзилли!N:N,D278,Манзилли!S:S,$K$335,Манзилли!R:R,"Рад")</f>
        <v>0</v>
      </c>
      <c r="M278" s="38">
        <f>+COUNTIFS(Манзилли!N:N,D278,Манзилли!S:S,$K$335,Манзилли!R:R,"Жараён")</f>
        <v>0</v>
      </c>
      <c r="N278" s="38">
        <f>+COUNTIFS(Манзилли!N:N,D278,Манзилли!S:S,$K$335,Манзилли!R:R,"Қарор")</f>
        <v>0</v>
      </c>
      <c r="O278" s="38">
        <f>+COUNTIFS(Манзилли!N:N,D278,Манзилли!S:S,$K$335,Манзилли!R:R,"Тўланди")</f>
        <v>0</v>
      </c>
      <c r="P278" s="38">
        <f>+COUNTIFS(Манзилли!N:N,D278,Манзилли!S:S,$P$335)</f>
        <v>0</v>
      </c>
      <c r="Q278" s="38">
        <f>+COUNTIFS(Манзилли!N:N,D278,Манзилли!S:S,$P$335,Манзилли!R:R,"Рад")</f>
        <v>0</v>
      </c>
      <c r="R278" s="38">
        <f>+COUNTIFS(Манзилли!N:N,D278,Манзилли!S:S,$P$335,Манзилли!R:R,"Жараён")</f>
        <v>0</v>
      </c>
      <c r="S278" s="38">
        <f>+COUNTIFS(Манзилли!N:N,D278,Манзилли!S:S,$P$335,Манзилли!R:R,"Қарор")</f>
        <v>0</v>
      </c>
      <c r="T278" s="38">
        <f>+COUNTIFS(Манзилли!N:N,D278,Манзилли!S:S,$P$335,Манзилли!R:R,"Тўланди")</f>
        <v>0</v>
      </c>
      <c r="U278" s="38">
        <f>+COUNTIFS(Манзилли!N:N,D278,Манзилли!S:S,$U$335)</f>
        <v>17</v>
      </c>
      <c r="V278" s="38">
        <f>+COUNTIFS(Манзилли!N:N,D278,Манзилли!S:S,$U$335,Манзилли!R:R,"Рад")</f>
        <v>7</v>
      </c>
      <c r="W278" s="38">
        <f>+COUNTIFS(Манзилли!N:N,D278,Манзилли!S:S,$U$335,Манзилли!R:R,"Жараён")</f>
        <v>1</v>
      </c>
      <c r="X278" s="38">
        <f>+COUNTIFS(Манзилли!N:N,D278,Манзилли!S:S,$U$335,Манзилли!R:R,"Қарор")</f>
        <v>2</v>
      </c>
      <c r="Y278" s="38">
        <f>+COUNTIFS(Манзилли!N:N,D278,Манзилли!S:S,$U$335,Манзилли!R:R,"Тўланди")</f>
        <v>7</v>
      </c>
      <c r="Z278" s="38">
        <f>+COUNTIFS(Манзилли!N:N,D278,Манзилли!S:S,$Y$335)</f>
        <v>0</v>
      </c>
      <c r="AA278" s="38">
        <f>+COUNTIFS(Манзилли!N:N,D278,Манзилли!S:S,$Y$335,Манзилли!R:R,"Рад")</f>
        <v>0</v>
      </c>
      <c r="AB278" s="38">
        <f>+COUNTIFS(Манзилли!N:N,D278,Манзилли!S:S,$Y$335,Манзилли!R:R,"Жараён")</f>
        <v>0</v>
      </c>
      <c r="AC278" s="38">
        <f>+COUNTIFS(Манзилли!N:N,D278,Манзилли!S:S,$Y$335,Манзилли!R:R,"Қарор")</f>
        <v>0</v>
      </c>
      <c r="AD278" s="38">
        <f>+COUNTIFS(Манзилли!N:N,D278,Манзилли!S:S,$Y$335,Манзилли!R:R,"Тўланди")</f>
        <v>0</v>
      </c>
      <c r="AE278" s="38">
        <f>+COUNTIFS(Манзилли!N:N,D278,Манзилли!S:S,$AD$335)</f>
        <v>0</v>
      </c>
      <c r="AF278" s="38">
        <f>+COUNTIFS(Манзилли!N:N,D278,Манзилли!S:S,$AD$335,Манзилли!R:R,"Рад")</f>
        <v>0</v>
      </c>
      <c r="AG278" s="38">
        <f>+COUNTIFS(Манзилли!N:N,D278,Манзилли!S:S,$AD$335,Манзилли!R:R,"Жараён")</f>
        <v>0</v>
      </c>
      <c r="AH278" s="38">
        <f>+COUNTIFS(Манзилли!N:N,D278,Манзилли!S:S,$AD$335,Манзилли!R:R,"Қарор")</f>
        <v>0</v>
      </c>
      <c r="AI278" s="38">
        <f>+COUNTIFS(Манзилли!N:N,D278,Манзилли!S:S,$AD$335,Манзилли!R:R,"Тўланди")</f>
        <v>0</v>
      </c>
      <c r="AJ278" s="38">
        <f>+COUNTIFS(Манзилли!N:N,D278,Манзилли!S:S,$AJ$335)</f>
        <v>0</v>
      </c>
      <c r="AK278" s="38">
        <f>+COUNTIFS(Манзилли!N:N,D278,Манзилли!S:S,$AJ$335,Манзилли!R:R,"Рад")</f>
        <v>0</v>
      </c>
      <c r="AL278" s="38">
        <f>+COUNTIFS(Манзилли!N:N,D278,Манзилли!S:S,$AJ$335,Манзилли!R:R,"Жараён")</f>
        <v>0</v>
      </c>
      <c r="AM278" s="38">
        <f>+COUNTIFS(Манзилли!N:N,D278,Манзилли!S:S,$AJ$335,Манзилли!R:R,"Қарор")</f>
        <v>0</v>
      </c>
      <c r="AN278" s="38">
        <f>+COUNTIFS(Манзилли!N:N,D278,Манзилли!S:S,$AJ$335,Манзилли!R:R,"Тўланди")</f>
        <v>0</v>
      </c>
      <c r="AO278" s="38">
        <f>+COUNTIFS(Манзилли!N:N,D278,Манзилли!S:S,$AO$335)</f>
        <v>0</v>
      </c>
      <c r="AP278" s="38">
        <f>+COUNTIFS(Манзилли!N:N,D278,Манзилли!S:S,$AO$335,Манзилли!R:R,"Рад")</f>
        <v>0</v>
      </c>
      <c r="AQ278" s="38">
        <f>+COUNTIFS(Манзилли!N:N,D278,Манзилли!S:S,$AO$335,Манзилли!R:R,"Жараён")</f>
        <v>0</v>
      </c>
      <c r="AR278" s="38">
        <f>+COUNTIFS(Манзилли!N:N,D278,Манзилли!S:S,$AO$335,Манзилли!R:R,"Қарор")</f>
        <v>0</v>
      </c>
      <c r="AS278" s="38">
        <f>+COUNTIFS(Манзилли!N:N,D278,Манзилли!S:S,$AO$335,Манзилли!R:R,"Тўланди")</f>
        <v>0</v>
      </c>
      <c r="AT278" s="38">
        <f>+COUNTIFS(Манзилли!D:D,#REF!,Манзилли!I:I,$BD$335)</f>
        <v>0</v>
      </c>
      <c r="AU278" s="38">
        <f>+COUNTIFS(Манзилли!D:D,#REF!,Манзилли!I:I,$BD$335,Манзилли!H:H,"Рад")</f>
        <v>0</v>
      </c>
      <c r="AV278" s="38">
        <f>+COUNTIFS(Манзилли!D:D,#REF!,Манзилли!I:I,$BD$335,Манзилли!H:H,"Жараён")</f>
        <v>0</v>
      </c>
      <c r="AW278" s="38">
        <f>+COUNTIFS(Манзилли!D:D,#REF!,Манзилли!I:I,$BD$335,Манзилли!H:H,"Қарор")</f>
        <v>0</v>
      </c>
      <c r="AX278" s="38">
        <f>+COUNTIFS(Манзилли!D:D,#REF!,Манзилли!I:I,$BD$335,Манзилли!H:H,"Тўланди")</f>
        <v>0</v>
      </c>
      <c r="AY278" s="38">
        <f>+COUNTIFS(Манзилли!I:I,#REF!,Манзилли!N:N,$BD$335)</f>
        <v>0</v>
      </c>
      <c r="AZ278" s="38">
        <f>+COUNTIFS(Манзилли!I:I,#REF!,Манзилли!N:N,$BD$335,Манзилли!M:M,"Рад")</f>
        <v>0</v>
      </c>
      <c r="BA278" s="38">
        <f>+COUNTIFS(Манзилли!I:I,#REF!,Манзилли!N:N,$BD$335,Манзилли!M:M,"Жараён")</f>
        <v>0</v>
      </c>
      <c r="BB278" s="38">
        <f>+COUNTIFS(Манзилли!I:I,#REF!,Манзилли!N:N,$BD$335,Манзилли!M:M,"Қарор")</f>
        <v>0</v>
      </c>
      <c r="BC278" s="38">
        <f>+COUNTIFS(Манзилли!I:I,#REF!,Манзилли!N:N,$BD$335,Манзилли!M:M,"Тўланди")</f>
        <v>0</v>
      </c>
      <c r="BD278" s="38">
        <f>+COUNTIFS(Манзилли!N:N,D278,Манзилли!S:S,$BD$335)</f>
        <v>0</v>
      </c>
      <c r="BE278" s="38">
        <f>+COUNTIFS(Манзилли!N:N,D278,Манзилли!S:S,$BD$335,Манзилли!R:R,"Рад")</f>
        <v>0</v>
      </c>
      <c r="BF278" s="38">
        <f>+COUNTIFS(Манзилли!N:N,D278,Манзилли!S:S,$BD$335,Манзилли!R:R,"Жараён")</f>
        <v>0</v>
      </c>
      <c r="BG278" s="38">
        <f>+COUNTIFS(Манзилли!N:N,D278,Манзилли!S:S,$BD$335,Манзилли!R:R,"Қарор")</f>
        <v>0</v>
      </c>
      <c r="BH278" s="38">
        <f>+COUNTIFS(Манзилли!N:N,D278,Манзилли!S:S,$BD$335,Манзилли!R:R,"Тўланди")</f>
        <v>0</v>
      </c>
      <c r="BI278" s="38">
        <f>+COUNTIFS(Манзилли!N:N,D278,Манзилли!S:S,$BI$335)</f>
        <v>0</v>
      </c>
      <c r="BJ278" s="38">
        <f>+COUNTIFS(Манзилли!N:N,D278,Манзилли!S:S,$BI$335,Манзилли!R:R,"Рад")</f>
        <v>0</v>
      </c>
      <c r="BK278" s="38">
        <f>+COUNTIFS(Манзилли!N:N,D278,Манзилли!S:S,$BI$335,Манзилли!R:R,"Жараён")</f>
        <v>0</v>
      </c>
      <c r="BL278" s="41">
        <f>+COUNTIFS(Манзилли!N:N,D278,Манзилли!S:S,$BI$335,Манзилли!R:R,"Қарор")</f>
        <v>0</v>
      </c>
      <c r="BM278" s="39">
        <f>+COUNTIFS(Манзилли!N:N,D278,Манзилли!S:S,$BI$335,Манзилли!R:R,"Тўланди")</f>
        <v>0</v>
      </c>
    </row>
    <row r="279" spans="1:65" ht="49.5" hidden="1" customHeight="1" x14ac:dyDescent="0.25">
      <c r="A279" s="67">
        <v>273</v>
      </c>
      <c r="B279" s="68" t="s">
        <v>19076</v>
      </c>
      <c r="C279" s="72" t="s">
        <v>188</v>
      </c>
      <c r="D279" s="76">
        <v>40909821640010</v>
      </c>
      <c r="E279" s="37">
        <f t="shared" si="27"/>
        <v>19</v>
      </c>
      <c r="F279" s="38">
        <f t="shared" si="28"/>
        <v>12</v>
      </c>
      <c r="G279" s="38">
        <f t="shared" si="29"/>
        <v>1</v>
      </c>
      <c r="H279" s="38">
        <f t="shared" si="30"/>
        <v>0</v>
      </c>
      <c r="I279" s="38">
        <f t="shared" si="31"/>
        <v>5.2631578947368416</v>
      </c>
      <c r="J279" s="39">
        <f t="shared" si="32"/>
        <v>7</v>
      </c>
      <c r="K279" s="40">
        <f>+COUNTIFS(Манзилли!N:N,D279,Манзилли!S:S,$K$335)</f>
        <v>6</v>
      </c>
      <c r="L279" s="38">
        <f>+COUNTIFS(Манзилли!N:N,D279,Манзилли!S:S,$K$335,Манзилли!R:R,"Рад")</f>
        <v>5</v>
      </c>
      <c r="M279" s="38">
        <f>+COUNTIFS(Манзилли!N:N,D279,Манзилли!S:S,$K$335,Манзилли!R:R,"Жараён")</f>
        <v>1</v>
      </c>
      <c r="N279" s="38">
        <f>+COUNTIFS(Манзилли!N:N,D279,Манзилли!S:S,$K$335,Манзилли!R:R,"Қарор")</f>
        <v>0</v>
      </c>
      <c r="O279" s="38">
        <f>+COUNTIFS(Манзилли!N:N,D279,Манзилли!S:S,$K$335,Манзилли!R:R,"Тўланди")</f>
        <v>0</v>
      </c>
      <c r="P279" s="38">
        <f>+COUNTIFS(Манзилли!N:N,D279,Манзилли!S:S,$P$335)</f>
        <v>1</v>
      </c>
      <c r="Q279" s="38">
        <f>+COUNTIFS(Манзилли!N:N,D279,Манзилли!S:S,$P$335,Манзилли!R:R,"Рад")</f>
        <v>1</v>
      </c>
      <c r="R279" s="38">
        <f>+COUNTIFS(Манзилли!N:N,D279,Манзилли!S:S,$P$335,Манзилли!R:R,"Жараён")</f>
        <v>0</v>
      </c>
      <c r="S279" s="38">
        <f>+COUNTIFS(Манзилли!N:N,D279,Манзилли!S:S,$P$335,Манзилли!R:R,"Қарор")</f>
        <v>0</v>
      </c>
      <c r="T279" s="38">
        <f>+COUNTIFS(Манзилли!N:N,D279,Манзилли!S:S,$P$335,Манзилли!R:R,"Тўланди")</f>
        <v>0</v>
      </c>
      <c r="U279" s="38">
        <f>+COUNTIFS(Манзилли!N:N,D279,Манзилли!S:S,$U$335)</f>
        <v>8</v>
      </c>
      <c r="V279" s="38">
        <f>+COUNTIFS(Манзилли!N:N,D279,Манзилли!S:S,$U$335,Манзилли!R:R,"Рад")</f>
        <v>3</v>
      </c>
      <c r="W279" s="38">
        <f>+COUNTIFS(Манзилли!N:N,D279,Манзилли!S:S,$U$335,Манзилли!R:R,"Жараён")</f>
        <v>0</v>
      </c>
      <c r="X279" s="38">
        <f>+COUNTIFS(Манзилли!N:N,D279,Манзилли!S:S,$U$335,Манзилли!R:R,"Қарор")</f>
        <v>0</v>
      </c>
      <c r="Y279" s="38">
        <f>+COUNTIFS(Манзилли!N:N,D279,Манзилли!S:S,$U$335,Манзилли!R:R,"Тўланди")</f>
        <v>5</v>
      </c>
      <c r="Z279" s="38">
        <f>+COUNTIFS(Манзилли!N:N,D279,Манзилли!S:S,$Y$335)</f>
        <v>3</v>
      </c>
      <c r="AA279" s="38">
        <f>+COUNTIFS(Манзилли!N:N,D279,Манзилли!S:S,$Y$335,Манзилли!R:R,"Рад")</f>
        <v>2</v>
      </c>
      <c r="AB279" s="38">
        <f>+COUNTIFS(Манзилли!N:N,D279,Манзилли!S:S,$Y$335,Манзилли!R:R,"Жараён")</f>
        <v>0</v>
      </c>
      <c r="AC279" s="38">
        <f>+COUNTIFS(Манзилли!N:N,D279,Манзилли!S:S,$Y$335,Манзилли!R:R,"Қарор")</f>
        <v>0</v>
      </c>
      <c r="AD279" s="38">
        <f>+COUNTIFS(Манзилли!N:N,D279,Манзилли!S:S,$Y$335,Манзилли!R:R,"Тўланди")</f>
        <v>1</v>
      </c>
      <c r="AE279" s="38">
        <f>+COUNTIFS(Манзилли!N:N,D279,Манзилли!S:S,$AD$335)</f>
        <v>0</v>
      </c>
      <c r="AF279" s="38">
        <f>+COUNTIFS(Манзилли!N:N,D279,Манзилли!S:S,$AD$335,Манзилли!R:R,"Рад")</f>
        <v>0</v>
      </c>
      <c r="AG279" s="38">
        <f>+COUNTIFS(Манзилли!N:N,D279,Манзилли!S:S,$AD$335,Манзилли!R:R,"Жараён")</f>
        <v>0</v>
      </c>
      <c r="AH279" s="38">
        <f>+COUNTIFS(Манзилли!N:N,D279,Манзилли!S:S,$AD$335,Манзилли!R:R,"Қарор")</f>
        <v>0</v>
      </c>
      <c r="AI279" s="38">
        <f>+COUNTIFS(Манзилли!N:N,D279,Манзилли!S:S,$AD$335,Манзилли!R:R,"Тўланди")</f>
        <v>0</v>
      </c>
      <c r="AJ279" s="38">
        <f>+COUNTIFS(Манзилли!N:N,D279,Манзилли!S:S,$AJ$335)</f>
        <v>0</v>
      </c>
      <c r="AK279" s="38">
        <f>+COUNTIFS(Манзилли!N:N,D279,Манзилли!S:S,$AJ$335,Манзилли!R:R,"Рад")</f>
        <v>0</v>
      </c>
      <c r="AL279" s="38">
        <f>+COUNTIFS(Манзилли!N:N,D279,Манзилли!S:S,$AJ$335,Манзилли!R:R,"Жараён")</f>
        <v>0</v>
      </c>
      <c r="AM279" s="38">
        <f>+COUNTIFS(Манзилли!N:N,D279,Манзилли!S:S,$AJ$335,Манзилли!R:R,"Қарор")</f>
        <v>0</v>
      </c>
      <c r="AN279" s="38">
        <f>+COUNTIFS(Манзилли!N:N,D279,Манзилли!S:S,$AJ$335,Манзилли!R:R,"Тўланди")</f>
        <v>0</v>
      </c>
      <c r="AO279" s="38">
        <f>+COUNTIFS(Манзилли!N:N,D279,Манзилли!S:S,$AO$335)</f>
        <v>0</v>
      </c>
      <c r="AP279" s="38">
        <f>+COUNTIFS(Манзилли!N:N,D279,Манзилли!S:S,$AO$335,Манзилли!R:R,"Рад")</f>
        <v>0</v>
      </c>
      <c r="AQ279" s="38">
        <f>+COUNTIFS(Манзилли!N:N,D279,Манзилли!S:S,$AO$335,Манзилли!R:R,"Жараён")</f>
        <v>0</v>
      </c>
      <c r="AR279" s="38">
        <f>+COUNTIFS(Манзилли!N:N,D279,Манзилли!S:S,$AO$335,Манзилли!R:R,"Қарор")</f>
        <v>0</v>
      </c>
      <c r="AS279" s="38">
        <f>+COUNTIFS(Манзилли!N:N,D279,Манзилли!S:S,$AO$335,Манзилли!R:R,"Тўланди")</f>
        <v>0</v>
      </c>
      <c r="AT279" s="38">
        <f>+COUNTIFS(Манзилли!D:D,#REF!,Манзилли!I:I,$BD$335)</f>
        <v>0</v>
      </c>
      <c r="AU279" s="38">
        <f>+COUNTIFS(Манзилли!D:D,#REF!,Манзилли!I:I,$BD$335,Манзилли!H:H,"Рад")</f>
        <v>0</v>
      </c>
      <c r="AV279" s="38">
        <f>+COUNTIFS(Манзилли!D:D,#REF!,Манзилли!I:I,$BD$335,Манзилли!H:H,"Жараён")</f>
        <v>0</v>
      </c>
      <c r="AW279" s="38">
        <f>+COUNTIFS(Манзилли!D:D,#REF!,Манзилли!I:I,$BD$335,Манзилли!H:H,"Қарор")</f>
        <v>0</v>
      </c>
      <c r="AX279" s="38">
        <f>+COUNTIFS(Манзилли!D:D,#REF!,Манзилли!I:I,$BD$335,Манзилли!H:H,"Тўланди")</f>
        <v>0</v>
      </c>
      <c r="AY279" s="38">
        <f>+COUNTIFS(Манзилли!I:I,#REF!,Манзилли!N:N,$BD$335)</f>
        <v>0</v>
      </c>
      <c r="AZ279" s="38">
        <f>+COUNTIFS(Манзилли!I:I,#REF!,Манзилли!N:N,$BD$335,Манзилли!M:M,"Рад")</f>
        <v>0</v>
      </c>
      <c r="BA279" s="38">
        <f>+COUNTIFS(Манзилли!I:I,#REF!,Манзилли!N:N,$BD$335,Манзилли!M:M,"Жараён")</f>
        <v>0</v>
      </c>
      <c r="BB279" s="38">
        <f>+COUNTIFS(Манзилли!I:I,#REF!,Манзилли!N:N,$BD$335,Манзилли!M:M,"Қарор")</f>
        <v>0</v>
      </c>
      <c r="BC279" s="38">
        <f>+COUNTIFS(Манзилли!I:I,#REF!,Манзилли!N:N,$BD$335,Манзилли!M:M,"Тўланди")</f>
        <v>0</v>
      </c>
      <c r="BD279" s="38">
        <f>+COUNTIFS(Манзилли!N:N,D279,Манзилли!S:S,$BD$335)</f>
        <v>1</v>
      </c>
      <c r="BE279" s="38">
        <f>+COUNTIFS(Манзилли!N:N,D279,Манзилли!S:S,$BD$335,Манзилли!R:R,"Рад")</f>
        <v>1</v>
      </c>
      <c r="BF279" s="38">
        <f>+COUNTIFS(Манзилли!N:N,D279,Манзилли!S:S,$BD$335,Манзилли!R:R,"Жараён")</f>
        <v>0</v>
      </c>
      <c r="BG279" s="38">
        <f>+COUNTIFS(Манзилли!N:N,D279,Манзилли!S:S,$BD$335,Манзилли!R:R,"Қарор")</f>
        <v>0</v>
      </c>
      <c r="BH279" s="38">
        <f>+COUNTIFS(Манзилли!N:N,D279,Манзилли!S:S,$BD$335,Манзилли!R:R,"Тўланди")</f>
        <v>0</v>
      </c>
      <c r="BI279" s="38">
        <f>+COUNTIFS(Манзилли!N:N,D279,Манзилли!S:S,$BI$335)</f>
        <v>0</v>
      </c>
      <c r="BJ279" s="38">
        <f>+COUNTIFS(Манзилли!N:N,D279,Манзилли!S:S,$BI$335,Манзилли!R:R,"Рад")</f>
        <v>0</v>
      </c>
      <c r="BK279" s="38">
        <f>+COUNTIFS(Манзилли!N:N,D279,Манзилли!S:S,$BI$335,Манзилли!R:R,"Жараён")</f>
        <v>0</v>
      </c>
      <c r="BL279" s="41">
        <f>+COUNTIFS(Манзилли!N:N,D279,Манзилли!S:S,$BI$335,Манзилли!R:R,"Қарор")</f>
        <v>0</v>
      </c>
      <c r="BM279" s="39">
        <f>+COUNTIFS(Манзилли!N:N,D279,Манзилли!S:S,$BI$335,Манзилли!R:R,"Тўланди")</f>
        <v>0</v>
      </c>
    </row>
    <row r="280" spans="1:65" ht="49.5" customHeight="1" x14ac:dyDescent="0.25">
      <c r="A280" s="67">
        <v>274</v>
      </c>
      <c r="B280" s="68" t="s">
        <v>19076</v>
      </c>
      <c r="C280" s="72" t="s">
        <v>33855</v>
      </c>
      <c r="D280" s="76" t="s">
        <v>33853</v>
      </c>
      <c r="E280" s="37">
        <f t="shared" si="27"/>
        <v>0</v>
      </c>
      <c r="F280" s="38">
        <f t="shared" si="28"/>
        <v>0</v>
      </c>
      <c r="G280" s="38">
        <f t="shared" si="29"/>
        <v>0</v>
      </c>
      <c r="H280" s="38">
        <f t="shared" si="30"/>
        <v>0</v>
      </c>
      <c r="I280" s="38" t="e">
        <f t="shared" si="31"/>
        <v>#DIV/0!</v>
      </c>
      <c r="J280" s="39">
        <f t="shared" si="32"/>
        <v>0</v>
      </c>
      <c r="K280" s="40">
        <f>+COUNTIFS(Манзилли!N:N,D280,Манзилли!S:S,$K$335)</f>
        <v>0</v>
      </c>
      <c r="L280" s="38">
        <f>+COUNTIFS(Манзилли!N:N,D280,Манзилли!S:S,$K$335,Манзилли!R:R,"Рад")</f>
        <v>0</v>
      </c>
      <c r="M280" s="38">
        <f>+COUNTIFS(Манзилли!N:N,D280,Манзилли!S:S,$K$335,Манзилли!R:R,"Жараён")</f>
        <v>0</v>
      </c>
      <c r="N280" s="38">
        <f>+COUNTIFS(Манзилли!N:N,D280,Манзилли!S:S,$K$335,Манзилли!R:R,"Қарор")</f>
        <v>0</v>
      </c>
      <c r="O280" s="38">
        <f>+COUNTIFS(Манзилли!N:N,D280,Манзилли!S:S,$K$335,Манзилли!R:R,"Тўланди")</f>
        <v>0</v>
      </c>
      <c r="P280" s="38">
        <f>+COUNTIFS(Манзилли!N:N,D280,Манзилли!S:S,$P$335)</f>
        <v>0</v>
      </c>
      <c r="Q280" s="38">
        <f>+COUNTIFS(Манзилли!N:N,D280,Манзилли!S:S,$P$335,Манзилли!R:R,"Рад")</f>
        <v>0</v>
      </c>
      <c r="R280" s="38">
        <f>+COUNTIFS(Манзилли!N:N,D280,Манзилли!S:S,$P$335,Манзилли!R:R,"Жараён")</f>
        <v>0</v>
      </c>
      <c r="S280" s="38">
        <f>+COUNTIFS(Манзилли!N:N,D280,Манзилли!S:S,$P$335,Манзилли!R:R,"Қарор")</f>
        <v>0</v>
      </c>
      <c r="T280" s="38">
        <f>+COUNTIFS(Манзилли!N:N,D280,Манзилли!S:S,$P$335,Манзилли!R:R,"Тўланди")</f>
        <v>0</v>
      </c>
      <c r="U280" s="38">
        <f>+COUNTIFS(Манзилли!N:N,D280,Манзилли!S:S,$U$335)</f>
        <v>0</v>
      </c>
      <c r="V280" s="38">
        <f>+COUNTIFS(Манзилли!N:N,D280,Манзилли!S:S,$U$335,Манзилли!R:R,"Рад")</f>
        <v>0</v>
      </c>
      <c r="W280" s="38">
        <f>+COUNTIFS(Манзилли!N:N,D280,Манзилли!S:S,$U$335,Манзилли!R:R,"Жараён")</f>
        <v>0</v>
      </c>
      <c r="X280" s="38">
        <f>+COUNTIFS(Манзилли!N:N,D280,Манзилли!S:S,$U$335,Манзилли!R:R,"Қарор")</f>
        <v>0</v>
      </c>
      <c r="Y280" s="38">
        <f>+COUNTIFS(Манзилли!N:N,D280,Манзилли!S:S,$U$335,Манзилли!R:R,"Тўланди")</f>
        <v>0</v>
      </c>
      <c r="Z280" s="38">
        <f>+COUNTIFS(Манзилли!N:N,D280,Манзилли!S:S,$Y$335)</f>
        <v>0</v>
      </c>
      <c r="AA280" s="38">
        <f>+COUNTIFS(Манзилли!N:N,D280,Манзилли!S:S,$Y$335,Манзилли!R:R,"Рад")</f>
        <v>0</v>
      </c>
      <c r="AB280" s="38">
        <f>+COUNTIFS(Манзилли!N:N,D280,Манзилли!S:S,$Y$335,Манзилли!R:R,"Жараён")</f>
        <v>0</v>
      </c>
      <c r="AC280" s="38">
        <f>+COUNTIFS(Манзилли!N:N,D280,Манзилли!S:S,$Y$335,Манзилли!R:R,"Қарор")</f>
        <v>0</v>
      </c>
      <c r="AD280" s="38">
        <f>+COUNTIFS(Манзилли!N:N,D280,Манзилли!S:S,$Y$335,Манзилли!R:R,"Тўланди")</f>
        <v>0</v>
      </c>
      <c r="AE280" s="38">
        <f>+COUNTIFS(Манзилли!N:N,D280,Манзилли!S:S,$AD$335)</f>
        <v>0</v>
      </c>
      <c r="AF280" s="38">
        <f>+COUNTIFS(Манзилли!N:N,D280,Манзилли!S:S,$AD$335,Манзилли!R:R,"Рад")</f>
        <v>0</v>
      </c>
      <c r="AG280" s="38">
        <f>+COUNTIFS(Манзилли!N:N,D280,Манзилли!S:S,$AD$335,Манзилли!R:R,"Жараён")</f>
        <v>0</v>
      </c>
      <c r="AH280" s="38">
        <f>+COUNTIFS(Манзилли!N:N,D280,Манзилли!S:S,$AD$335,Манзилли!R:R,"Қарор")</f>
        <v>0</v>
      </c>
      <c r="AI280" s="38">
        <f>+COUNTIFS(Манзилли!N:N,D280,Манзилли!S:S,$AD$335,Манзилли!R:R,"Тўланди")</f>
        <v>0</v>
      </c>
      <c r="AJ280" s="38">
        <f>+COUNTIFS(Манзилли!N:N,D280,Манзилли!S:S,$AJ$335)</f>
        <v>0</v>
      </c>
      <c r="AK280" s="38">
        <f>+COUNTIFS(Манзилли!N:N,D280,Манзилли!S:S,$AJ$335,Манзилли!R:R,"Рад")</f>
        <v>0</v>
      </c>
      <c r="AL280" s="38">
        <f>+COUNTIFS(Манзилли!N:N,D280,Манзилли!S:S,$AJ$335,Манзилли!R:R,"Жараён")</f>
        <v>0</v>
      </c>
      <c r="AM280" s="38">
        <f>+COUNTIFS(Манзилли!N:N,D280,Манзилли!S:S,$AJ$335,Манзилли!R:R,"Қарор")</f>
        <v>0</v>
      </c>
      <c r="AN280" s="38">
        <f>+COUNTIFS(Манзилли!N:N,D280,Манзилли!S:S,$AJ$335,Манзилли!R:R,"Тўланди")</f>
        <v>0</v>
      </c>
      <c r="AO280" s="38">
        <f>+COUNTIFS(Манзилли!N:N,D280,Манзилли!S:S,$AO$335)</f>
        <v>0</v>
      </c>
      <c r="AP280" s="38">
        <f>+COUNTIFS(Манзилли!N:N,D280,Манзилли!S:S,$AO$335,Манзилли!R:R,"Рад")</f>
        <v>0</v>
      </c>
      <c r="AQ280" s="38">
        <f>+COUNTIFS(Манзилли!N:N,D280,Манзилли!S:S,$AO$335,Манзилли!R:R,"Жараён")</f>
        <v>0</v>
      </c>
      <c r="AR280" s="38">
        <f>+COUNTIFS(Манзилли!N:N,D280,Манзилли!S:S,$AO$335,Манзилли!R:R,"Қарор")</f>
        <v>0</v>
      </c>
      <c r="AS280" s="38">
        <f>+COUNTIFS(Манзилли!N:N,D280,Манзилли!S:S,$AO$335,Манзилли!R:R,"Тўланди")</f>
        <v>0</v>
      </c>
      <c r="AT280" s="38">
        <f>+COUNTIFS(Манзилли!D:D,#REF!,Манзилли!I:I,$BD$335)</f>
        <v>0</v>
      </c>
      <c r="AU280" s="38">
        <f>+COUNTIFS(Манзилли!D:D,#REF!,Манзилли!I:I,$BD$335,Манзилли!H:H,"Рад")</f>
        <v>0</v>
      </c>
      <c r="AV280" s="38">
        <f>+COUNTIFS(Манзилли!D:D,#REF!,Манзилли!I:I,$BD$335,Манзилли!H:H,"Жараён")</f>
        <v>0</v>
      </c>
      <c r="AW280" s="38">
        <f>+COUNTIFS(Манзилли!D:D,#REF!,Манзилли!I:I,$BD$335,Манзилли!H:H,"Қарор")</f>
        <v>0</v>
      </c>
      <c r="AX280" s="38">
        <f>+COUNTIFS(Манзилли!D:D,#REF!,Манзилли!I:I,$BD$335,Манзилли!H:H,"Тўланди")</f>
        <v>0</v>
      </c>
      <c r="AY280" s="38">
        <f>+COUNTIFS(Манзилли!I:I,#REF!,Манзилли!N:N,$BD$335)</f>
        <v>0</v>
      </c>
      <c r="AZ280" s="38">
        <f>+COUNTIFS(Манзилли!I:I,#REF!,Манзилли!N:N,$BD$335,Манзилли!M:M,"Рад")</f>
        <v>0</v>
      </c>
      <c r="BA280" s="38">
        <f>+COUNTIFS(Манзилли!I:I,#REF!,Манзилли!N:N,$BD$335,Манзилли!M:M,"Жараён")</f>
        <v>0</v>
      </c>
      <c r="BB280" s="38">
        <f>+COUNTIFS(Манзилли!I:I,#REF!,Манзилли!N:N,$BD$335,Манзилли!M:M,"Қарор")</f>
        <v>0</v>
      </c>
      <c r="BC280" s="38">
        <f>+COUNTIFS(Манзилли!I:I,#REF!,Манзилли!N:N,$BD$335,Манзилли!M:M,"Тўланди")</f>
        <v>0</v>
      </c>
      <c r="BD280" s="38">
        <f>+COUNTIFS(Манзилли!N:N,D280,Манзилли!S:S,$BD$335)</f>
        <v>0</v>
      </c>
      <c r="BE280" s="38">
        <f>+COUNTIFS(Манзилли!N:N,D280,Манзилли!S:S,$BD$335,Манзилли!R:R,"Рад")</f>
        <v>0</v>
      </c>
      <c r="BF280" s="38">
        <f>+COUNTIFS(Манзилли!N:N,D280,Манзилли!S:S,$BD$335,Манзилли!R:R,"Жараён")</f>
        <v>0</v>
      </c>
      <c r="BG280" s="38">
        <f>+COUNTIFS(Манзилли!N:N,D280,Манзилли!S:S,$BD$335,Манзилли!R:R,"Қарор")</f>
        <v>0</v>
      </c>
      <c r="BH280" s="38">
        <f>+COUNTIFS(Манзилли!N:N,D280,Манзилли!S:S,$BD$335,Манзилли!R:R,"Тўланди")</f>
        <v>0</v>
      </c>
      <c r="BI280" s="38">
        <f>+COUNTIFS(Манзилли!N:N,D280,Манзилли!S:S,$BI$335)</f>
        <v>0</v>
      </c>
      <c r="BJ280" s="38">
        <f>+COUNTIFS(Манзилли!N:N,D280,Манзилли!S:S,$BI$335,Манзилли!R:R,"Рад")</f>
        <v>0</v>
      </c>
      <c r="BK280" s="38">
        <f>+COUNTIFS(Манзилли!N:N,D280,Манзилли!S:S,$BI$335,Манзилли!R:R,"Жараён")</f>
        <v>0</v>
      </c>
      <c r="BL280" s="41">
        <f>+COUNTIFS(Манзилли!N:N,D280,Манзилли!S:S,$BI$335,Манзилли!R:R,"Қарор")</f>
        <v>0</v>
      </c>
      <c r="BM280" s="39">
        <f>+COUNTIFS(Манзилли!N:N,D280,Манзилли!S:S,$BI$335,Манзилли!R:R,"Тўланди")</f>
        <v>0</v>
      </c>
    </row>
    <row r="281" spans="1:65" ht="49.5" hidden="1" customHeight="1" x14ac:dyDescent="0.25">
      <c r="A281" s="67">
        <v>275</v>
      </c>
      <c r="B281" s="68" t="s">
        <v>19076</v>
      </c>
      <c r="C281" s="72" t="s">
        <v>246</v>
      </c>
      <c r="D281" s="76">
        <v>41606912380099</v>
      </c>
      <c r="E281" s="37">
        <f t="shared" si="27"/>
        <v>16</v>
      </c>
      <c r="F281" s="38">
        <f t="shared" si="28"/>
        <v>9</v>
      </c>
      <c r="G281" s="38">
        <f t="shared" si="29"/>
        <v>1</v>
      </c>
      <c r="H281" s="38">
        <f t="shared" si="30"/>
        <v>0</v>
      </c>
      <c r="I281" s="38">
        <f t="shared" si="31"/>
        <v>6.25</v>
      </c>
      <c r="J281" s="39">
        <f t="shared" si="32"/>
        <v>7</v>
      </c>
      <c r="K281" s="40">
        <f>+COUNTIFS(Манзилли!N:N,D281,Манзилли!S:S,$K$335)</f>
        <v>2</v>
      </c>
      <c r="L281" s="38">
        <f>+COUNTIFS(Манзилли!N:N,D281,Манзилли!S:S,$K$335,Манзилли!R:R,"Рад")</f>
        <v>2</v>
      </c>
      <c r="M281" s="38">
        <f>+COUNTIFS(Манзилли!N:N,D281,Манзилли!S:S,$K$335,Манзилли!R:R,"Жараён")</f>
        <v>0</v>
      </c>
      <c r="N281" s="38">
        <f>+COUNTIFS(Манзилли!N:N,D281,Манзилли!S:S,$K$335,Манзилли!R:R,"Қарор")</f>
        <v>0</v>
      </c>
      <c r="O281" s="38">
        <f>+COUNTIFS(Манзилли!N:N,D281,Манзилли!S:S,$K$335,Манзилли!R:R,"Тўланди")</f>
        <v>0</v>
      </c>
      <c r="P281" s="38">
        <f>+COUNTIFS(Манзилли!N:N,D281,Манзилли!S:S,$P$335)</f>
        <v>3</v>
      </c>
      <c r="Q281" s="38">
        <f>+COUNTIFS(Манзилли!N:N,D281,Манзилли!S:S,$P$335,Манзилли!R:R,"Рад")</f>
        <v>2</v>
      </c>
      <c r="R281" s="38">
        <f>+COUNTIFS(Манзилли!N:N,D281,Манзилли!S:S,$P$335,Манзилли!R:R,"Жараён")</f>
        <v>1</v>
      </c>
      <c r="S281" s="38">
        <f>+COUNTIFS(Манзилли!N:N,D281,Манзилли!S:S,$P$335,Манзилли!R:R,"Қарор")</f>
        <v>0</v>
      </c>
      <c r="T281" s="38">
        <f>+COUNTIFS(Манзилли!N:N,D281,Манзилли!S:S,$P$335,Манзилли!R:R,"Тўланди")</f>
        <v>0</v>
      </c>
      <c r="U281" s="38">
        <f>+COUNTIFS(Манзилли!N:N,D281,Манзилли!S:S,$U$335)</f>
        <v>9</v>
      </c>
      <c r="V281" s="38">
        <f>+COUNTIFS(Манзилли!N:N,D281,Манзилли!S:S,$U$335,Манзилли!R:R,"Рад")</f>
        <v>4</v>
      </c>
      <c r="W281" s="38">
        <f>+COUNTIFS(Манзилли!N:N,D281,Манзилли!S:S,$U$335,Манзилли!R:R,"Жараён")</f>
        <v>0</v>
      </c>
      <c r="X281" s="38">
        <f>+COUNTIFS(Манзилли!N:N,D281,Манзилли!S:S,$U$335,Манзилли!R:R,"Қарор")</f>
        <v>0</v>
      </c>
      <c r="Y281" s="38">
        <f>+COUNTIFS(Манзилли!N:N,D281,Манзилли!S:S,$U$335,Манзилли!R:R,"Тўланди")</f>
        <v>5</v>
      </c>
      <c r="Z281" s="38">
        <f>+COUNTIFS(Манзилли!N:N,D281,Манзилли!S:S,$Y$335)</f>
        <v>1</v>
      </c>
      <c r="AA281" s="38">
        <f>+COUNTIFS(Манзилли!N:N,D281,Манзилли!S:S,$Y$335,Манзилли!R:R,"Рад")</f>
        <v>0</v>
      </c>
      <c r="AB281" s="38">
        <f>+COUNTIFS(Манзилли!N:N,D281,Манзилли!S:S,$Y$335,Манзилли!R:R,"Жараён")</f>
        <v>0</v>
      </c>
      <c r="AC281" s="38">
        <f>+COUNTIFS(Манзилли!N:N,D281,Манзилли!S:S,$Y$335,Манзилли!R:R,"Қарор")</f>
        <v>0</v>
      </c>
      <c r="AD281" s="38">
        <f>+COUNTIFS(Манзилли!N:N,D281,Манзилли!S:S,$Y$335,Манзилли!R:R,"Тўланди")</f>
        <v>1</v>
      </c>
      <c r="AE281" s="38">
        <f>+COUNTIFS(Манзилли!N:N,D281,Манзилли!S:S,$AD$335)</f>
        <v>0</v>
      </c>
      <c r="AF281" s="38">
        <f>+COUNTIFS(Манзилли!N:N,D281,Манзилли!S:S,$AD$335,Манзилли!R:R,"Рад")</f>
        <v>0</v>
      </c>
      <c r="AG281" s="38">
        <f>+COUNTIFS(Манзилли!N:N,D281,Манзилли!S:S,$AD$335,Манзилли!R:R,"Жараён")</f>
        <v>0</v>
      </c>
      <c r="AH281" s="38">
        <f>+COUNTIFS(Манзилли!N:N,D281,Манзилли!S:S,$AD$335,Манзилли!R:R,"Қарор")</f>
        <v>0</v>
      </c>
      <c r="AI281" s="38">
        <f>+COUNTIFS(Манзилли!N:N,D281,Манзилли!S:S,$AD$335,Манзилли!R:R,"Тўланди")</f>
        <v>0</v>
      </c>
      <c r="AJ281" s="38">
        <f>+COUNTIFS(Манзилли!N:N,D281,Манзилли!S:S,$AJ$335)</f>
        <v>0</v>
      </c>
      <c r="AK281" s="38">
        <f>+COUNTIFS(Манзилли!N:N,D281,Манзилли!S:S,$AJ$335,Манзилли!R:R,"Рад")</f>
        <v>0</v>
      </c>
      <c r="AL281" s="38">
        <f>+COUNTIFS(Манзилли!N:N,D281,Манзилли!S:S,$AJ$335,Манзилли!R:R,"Жараён")</f>
        <v>0</v>
      </c>
      <c r="AM281" s="38">
        <f>+COUNTIFS(Манзилли!N:N,D281,Манзилли!S:S,$AJ$335,Манзилли!R:R,"Қарор")</f>
        <v>0</v>
      </c>
      <c r="AN281" s="38">
        <f>+COUNTIFS(Манзилли!N:N,D281,Манзилли!S:S,$AJ$335,Манзилли!R:R,"Тўланди")</f>
        <v>0</v>
      </c>
      <c r="AO281" s="38">
        <f>+COUNTIFS(Манзилли!N:N,D281,Манзилли!S:S,$AO$335)</f>
        <v>0</v>
      </c>
      <c r="AP281" s="38">
        <f>+COUNTIFS(Манзилли!N:N,D281,Манзилли!S:S,$AO$335,Манзилли!R:R,"Рад")</f>
        <v>0</v>
      </c>
      <c r="AQ281" s="38">
        <f>+COUNTIFS(Манзилли!N:N,D281,Манзилли!S:S,$AO$335,Манзилли!R:R,"Жараён")</f>
        <v>0</v>
      </c>
      <c r="AR281" s="38">
        <f>+COUNTIFS(Манзилли!N:N,D281,Манзилли!S:S,$AO$335,Манзилли!R:R,"Қарор")</f>
        <v>0</v>
      </c>
      <c r="AS281" s="38">
        <f>+COUNTIFS(Манзилли!N:N,D281,Манзилли!S:S,$AO$335,Манзилли!R:R,"Тўланди")</f>
        <v>0</v>
      </c>
      <c r="AT281" s="38">
        <f>+COUNTIFS(Манзилли!D:D,#REF!,Манзилли!I:I,$BD$335)</f>
        <v>0</v>
      </c>
      <c r="AU281" s="38">
        <f>+COUNTIFS(Манзилли!D:D,#REF!,Манзилли!I:I,$BD$335,Манзилли!H:H,"Рад")</f>
        <v>0</v>
      </c>
      <c r="AV281" s="38">
        <f>+COUNTIFS(Манзилли!D:D,#REF!,Манзилли!I:I,$BD$335,Манзилли!H:H,"Жараён")</f>
        <v>0</v>
      </c>
      <c r="AW281" s="38">
        <f>+COUNTIFS(Манзилли!D:D,#REF!,Манзилли!I:I,$BD$335,Манзилли!H:H,"Қарор")</f>
        <v>0</v>
      </c>
      <c r="AX281" s="38">
        <f>+COUNTIFS(Манзилли!D:D,#REF!,Манзилли!I:I,$BD$335,Манзилли!H:H,"Тўланди")</f>
        <v>0</v>
      </c>
      <c r="AY281" s="38">
        <f>+COUNTIFS(Манзилли!I:I,#REF!,Манзилли!N:N,$BD$335)</f>
        <v>0</v>
      </c>
      <c r="AZ281" s="38">
        <f>+COUNTIFS(Манзилли!I:I,#REF!,Манзилли!N:N,$BD$335,Манзилли!M:M,"Рад")</f>
        <v>0</v>
      </c>
      <c r="BA281" s="38">
        <f>+COUNTIFS(Манзилли!I:I,#REF!,Манзилли!N:N,$BD$335,Манзилли!M:M,"Жараён")</f>
        <v>0</v>
      </c>
      <c r="BB281" s="38">
        <f>+COUNTIFS(Манзилли!I:I,#REF!,Манзилли!N:N,$BD$335,Манзилли!M:M,"Қарор")</f>
        <v>0</v>
      </c>
      <c r="BC281" s="38">
        <f>+COUNTIFS(Манзилли!I:I,#REF!,Манзилли!N:N,$BD$335,Манзилли!M:M,"Тўланди")</f>
        <v>0</v>
      </c>
      <c r="BD281" s="38">
        <f>+COUNTIFS(Манзилли!N:N,D281,Манзилли!S:S,$BD$335)</f>
        <v>1</v>
      </c>
      <c r="BE281" s="38">
        <f>+COUNTIFS(Манзилли!N:N,D281,Манзилли!S:S,$BD$335,Манзилли!R:R,"Рад")</f>
        <v>1</v>
      </c>
      <c r="BF281" s="38">
        <f>+COUNTIFS(Манзилли!N:N,D281,Манзилли!S:S,$BD$335,Манзилли!R:R,"Жараён")</f>
        <v>0</v>
      </c>
      <c r="BG281" s="38">
        <f>+COUNTIFS(Манзилли!N:N,D281,Манзилли!S:S,$BD$335,Манзилли!R:R,"Қарор")</f>
        <v>0</v>
      </c>
      <c r="BH281" s="38">
        <f>+COUNTIFS(Манзилли!N:N,D281,Манзилли!S:S,$BD$335,Манзилли!R:R,"Тўланди")</f>
        <v>0</v>
      </c>
      <c r="BI281" s="38">
        <f>+COUNTIFS(Манзилли!N:N,D281,Манзилли!S:S,$BI$335)</f>
        <v>0</v>
      </c>
      <c r="BJ281" s="38">
        <f>+COUNTIFS(Манзилли!N:N,D281,Манзилли!S:S,$BI$335,Манзилли!R:R,"Рад")</f>
        <v>0</v>
      </c>
      <c r="BK281" s="38">
        <f>+COUNTIFS(Манзилли!N:N,D281,Манзилли!S:S,$BI$335,Манзилли!R:R,"Жараён")</f>
        <v>0</v>
      </c>
      <c r="BL281" s="41">
        <f>+COUNTIFS(Манзилли!N:N,D281,Манзилли!S:S,$BI$335,Манзилли!R:R,"Қарор")</f>
        <v>0</v>
      </c>
      <c r="BM281" s="39">
        <f>+COUNTIFS(Манзилли!N:N,D281,Манзилли!S:S,$BI$335,Манзилли!R:R,"Тўланди")</f>
        <v>0</v>
      </c>
    </row>
    <row r="282" spans="1:65" ht="49.5" hidden="1" customHeight="1" x14ac:dyDescent="0.25">
      <c r="A282" s="67">
        <v>276</v>
      </c>
      <c r="B282" s="68" t="s">
        <v>19076</v>
      </c>
      <c r="C282" s="72" t="s">
        <v>118</v>
      </c>
      <c r="D282" s="76">
        <v>40501892380026</v>
      </c>
      <c r="E282" s="37">
        <f t="shared" si="27"/>
        <v>9</v>
      </c>
      <c r="F282" s="38">
        <f t="shared" si="28"/>
        <v>3</v>
      </c>
      <c r="G282" s="38">
        <f t="shared" si="29"/>
        <v>0</v>
      </c>
      <c r="H282" s="38">
        <f t="shared" si="30"/>
        <v>1</v>
      </c>
      <c r="I282" s="38">
        <f t="shared" si="31"/>
        <v>0</v>
      </c>
      <c r="J282" s="39">
        <f t="shared" si="32"/>
        <v>5</v>
      </c>
      <c r="K282" s="40">
        <f>+COUNTIFS(Манзилли!N:N,D282,Манзилли!S:S,$K$335)</f>
        <v>0</v>
      </c>
      <c r="L282" s="38">
        <f>+COUNTIFS(Манзилли!N:N,D282,Манзилли!S:S,$K$335,Манзилли!R:R,"Рад")</f>
        <v>0</v>
      </c>
      <c r="M282" s="38">
        <f>+COUNTIFS(Манзилли!N:N,D282,Манзилли!S:S,$K$335,Манзилли!R:R,"Жараён")</f>
        <v>0</v>
      </c>
      <c r="N282" s="38">
        <f>+COUNTIFS(Манзилли!N:N,D282,Манзилли!S:S,$K$335,Манзилли!R:R,"Қарор")</f>
        <v>0</v>
      </c>
      <c r="O282" s="38">
        <f>+COUNTIFS(Манзилли!N:N,D282,Манзилли!S:S,$K$335,Манзилли!R:R,"Тўланди")</f>
        <v>0</v>
      </c>
      <c r="P282" s="38">
        <f>+COUNTIFS(Манзилли!N:N,D282,Манзилли!S:S,$P$335)</f>
        <v>0</v>
      </c>
      <c r="Q282" s="38">
        <f>+COUNTIFS(Манзилли!N:N,D282,Манзилли!S:S,$P$335,Манзилли!R:R,"Рад")</f>
        <v>0</v>
      </c>
      <c r="R282" s="38">
        <f>+COUNTIFS(Манзилли!N:N,D282,Манзилли!S:S,$P$335,Манзилли!R:R,"Жараён")</f>
        <v>0</v>
      </c>
      <c r="S282" s="38">
        <f>+COUNTIFS(Манзилли!N:N,D282,Манзилли!S:S,$P$335,Манзилли!R:R,"Қарор")</f>
        <v>0</v>
      </c>
      <c r="T282" s="38">
        <f>+COUNTIFS(Манзилли!N:N,D282,Манзилли!S:S,$P$335,Манзилли!R:R,"Тўланди")</f>
        <v>0</v>
      </c>
      <c r="U282" s="38">
        <f>+COUNTIFS(Манзилли!N:N,D282,Манзилли!S:S,$U$335)</f>
        <v>4</v>
      </c>
      <c r="V282" s="38">
        <f>+COUNTIFS(Манзилли!N:N,D282,Манзилли!S:S,$U$335,Манзилли!R:R,"Рад")</f>
        <v>2</v>
      </c>
      <c r="W282" s="38">
        <f>+COUNTIFS(Манзилли!N:N,D282,Манзилли!S:S,$U$335,Манзилли!R:R,"Жараён")</f>
        <v>0</v>
      </c>
      <c r="X282" s="38">
        <f>+COUNTIFS(Манзилли!N:N,D282,Манзилли!S:S,$U$335,Манзилли!R:R,"Қарор")</f>
        <v>0</v>
      </c>
      <c r="Y282" s="38">
        <f>+COUNTIFS(Манзилли!N:N,D282,Манзилли!S:S,$U$335,Манзилли!R:R,"Тўланди")</f>
        <v>2</v>
      </c>
      <c r="Z282" s="38">
        <f>+COUNTIFS(Манзилли!N:N,D282,Манзилли!S:S,$Y$335)</f>
        <v>5</v>
      </c>
      <c r="AA282" s="38">
        <f>+COUNTIFS(Манзилли!N:N,D282,Манзилли!S:S,$Y$335,Манзилли!R:R,"Рад")</f>
        <v>1</v>
      </c>
      <c r="AB282" s="38">
        <f>+COUNTIFS(Манзилли!N:N,D282,Манзилли!S:S,$Y$335,Манзилли!R:R,"Жараён")</f>
        <v>0</v>
      </c>
      <c r="AC282" s="38">
        <f>+COUNTIFS(Манзилли!N:N,D282,Манзилли!S:S,$Y$335,Манзилли!R:R,"Қарор")</f>
        <v>1</v>
      </c>
      <c r="AD282" s="38">
        <f>+COUNTIFS(Манзилли!N:N,D282,Манзилли!S:S,$Y$335,Манзилли!R:R,"Тўланди")</f>
        <v>3</v>
      </c>
      <c r="AE282" s="38">
        <f>+COUNTIFS(Манзилли!N:N,D282,Манзилли!S:S,$AD$335)</f>
        <v>0</v>
      </c>
      <c r="AF282" s="38">
        <f>+COUNTIFS(Манзилли!N:N,D282,Манзилли!S:S,$AD$335,Манзилли!R:R,"Рад")</f>
        <v>0</v>
      </c>
      <c r="AG282" s="38">
        <f>+COUNTIFS(Манзилли!N:N,D282,Манзилли!S:S,$AD$335,Манзилли!R:R,"Жараён")</f>
        <v>0</v>
      </c>
      <c r="AH282" s="38">
        <f>+COUNTIFS(Манзилли!N:N,D282,Манзилли!S:S,$AD$335,Манзилли!R:R,"Қарор")</f>
        <v>0</v>
      </c>
      <c r="AI282" s="38">
        <f>+COUNTIFS(Манзилли!N:N,D282,Манзилли!S:S,$AD$335,Манзилли!R:R,"Тўланди")</f>
        <v>0</v>
      </c>
      <c r="AJ282" s="38">
        <f>+COUNTIFS(Манзилли!N:N,D282,Манзилли!S:S,$AJ$335)</f>
        <v>0</v>
      </c>
      <c r="AK282" s="38">
        <f>+COUNTIFS(Манзилли!N:N,D282,Манзилли!S:S,$AJ$335,Манзилли!R:R,"Рад")</f>
        <v>0</v>
      </c>
      <c r="AL282" s="38">
        <f>+COUNTIFS(Манзилли!N:N,D282,Манзилли!S:S,$AJ$335,Манзилли!R:R,"Жараён")</f>
        <v>0</v>
      </c>
      <c r="AM282" s="38">
        <f>+COUNTIFS(Манзилли!N:N,D282,Манзилли!S:S,$AJ$335,Манзилли!R:R,"Қарор")</f>
        <v>0</v>
      </c>
      <c r="AN282" s="38">
        <f>+COUNTIFS(Манзилли!N:N,D282,Манзилли!S:S,$AJ$335,Манзилли!R:R,"Тўланди")</f>
        <v>0</v>
      </c>
      <c r="AO282" s="38">
        <f>+COUNTIFS(Манзилли!N:N,D282,Манзилли!S:S,$AO$335)</f>
        <v>0</v>
      </c>
      <c r="AP282" s="38">
        <f>+COUNTIFS(Манзилли!N:N,D282,Манзилли!S:S,$AO$335,Манзилли!R:R,"Рад")</f>
        <v>0</v>
      </c>
      <c r="AQ282" s="38">
        <f>+COUNTIFS(Манзилли!N:N,D282,Манзилли!S:S,$AO$335,Манзилли!R:R,"Жараён")</f>
        <v>0</v>
      </c>
      <c r="AR282" s="38">
        <f>+COUNTIFS(Манзилли!N:N,D282,Манзилли!S:S,$AO$335,Манзилли!R:R,"Қарор")</f>
        <v>0</v>
      </c>
      <c r="AS282" s="38">
        <f>+COUNTIFS(Манзилли!N:N,D282,Манзилли!S:S,$AO$335,Манзилли!R:R,"Тўланди")</f>
        <v>0</v>
      </c>
      <c r="AT282" s="38">
        <f>+COUNTIFS(Манзилли!D:D,#REF!,Манзилли!I:I,$BD$335)</f>
        <v>0</v>
      </c>
      <c r="AU282" s="38">
        <f>+COUNTIFS(Манзилли!D:D,#REF!,Манзилли!I:I,$BD$335,Манзилли!H:H,"Рад")</f>
        <v>0</v>
      </c>
      <c r="AV282" s="38">
        <f>+COUNTIFS(Манзилли!D:D,#REF!,Манзилли!I:I,$BD$335,Манзилли!H:H,"Жараён")</f>
        <v>0</v>
      </c>
      <c r="AW282" s="38">
        <f>+COUNTIFS(Манзилли!D:D,#REF!,Манзилли!I:I,$BD$335,Манзилли!H:H,"Қарор")</f>
        <v>0</v>
      </c>
      <c r="AX282" s="38">
        <f>+COUNTIFS(Манзилли!D:D,#REF!,Манзилли!I:I,$BD$335,Манзилли!H:H,"Тўланди")</f>
        <v>0</v>
      </c>
      <c r="AY282" s="38">
        <f>+COUNTIFS(Манзилли!I:I,#REF!,Манзилли!N:N,$BD$335)</f>
        <v>0</v>
      </c>
      <c r="AZ282" s="38">
        <f>+COUNTIFS(Манзилли!I:I,#REF!,Манзилли!N:N,$BD$335,Манзилли!M:M,"Рад")</f>
        <v>0</v>
      </c>
      <c r="BA282" s="38">
        <f>+COUNTIFS(Манзилли!I:I,#REF!,Манзилли!N:N,$BD$335,Манзилли!M:M,"Жараён")</f>
        <v>0</v>
      </c>
      <c r="BB282" s="38">
        <f>+COUNTIFS(Манзилли!I:I,#REF!,Манзилли!N:N,$BD$335,Манзилли!M:M,"Қарор")</f>
        <v>0</v>
      </c>
      <c r="BC282" s="38">
        <f>+COUNTIFS(Манзилли!I:I,#REF!,Манзилли!N:N,$BD$335,Манзилли!M:M,"Тўланди")</f>
        <v>0</v>
      </c>
      <c r="BD282" s="38">
        <f>+COUNTIFS(Манзилли!N:N,D282,Манзилли!S:S,$BD$335)</f>
        <v>0</v>
      </c>
      <c r="BE282" s="38">
        <f>+COUNTIFS(Манзилли!N:N,D282,Манзилли!S:S,$BD$335,Манзилли!R:R,"Рад")</f>
        <v>0</v>
      </c>
      <c r="BF282" s="38">
        <f>+COUNTIFS(Манзилли!N:N,D282,Манзилли!S:S,$BD$335,Манзилли!R:R,"Жараён")</f>
        <v>0</v>
      </c>
      <c r="BG282" s="38">
        <f>+COUNTIFS(Манзилли!N:N,D282,Манзилли!S:S,$BD$335,Манзилли!R:R,"Қарор")</f>
        <v>0</v>
      </c>
      <c r="BH282" s="38">
        <f>+COUNTIFS(Манзилли!N:N,D282,Манзилли!S:S,$BD$335,Манзилли!R:R,"Тўланди")</f>
        <v>0</v>
      </c>
      <c r="BI282" s="38">
        <f>+COUNTIFS(Манзилли!N:N,D282,Манзилли!S:S,$BI$335)</f>
        <v>0</v>
      </c>
      <c r="BJ282" s="38">
        <f>+COUNTIFS(Манзилли!N:N,D282,Манзилли!S:S,$BI$335,Манзилли!R:R,"Рад")</f>
        <v>0</v>
      </c>
      <c r="BK282" s="38">
        <f>+COUNTIFS(Манзилли!N:N,D282,Манзилли!S:S,$BI$335,Манзилли!R:R,"Жараён")</f>
        <v>0</v>
      </c>
      <c r="BL282" s="41">
        <f>+COUNTIFS(Манзилли!N:N,D282,Манзилли!S:S,$BI$335,Манзилли!R:R,"Қарор")</f>
        <v>0</v>
      </c>
      <c r="BM282" s="39">
        <f>+COUNTIFS(Манзилли!N:N,D282,Манзилли!S:S,$BI$335,Манзилли!R:R,"Тўланди")</f>
        <v>0</v>
      </c>
    </row>
    <row r="283" spans="1:65" ht="49.5" hidden="1" customHeight="1" x14ac:dyDescent="0.25">
      <c r="A283" s="67">
        <v>277</v>
      </c>
      <c r="B283" s="68" t="s">
        <v>19076</v>
      </c>
      <c r="C283" s="72" t="s">
        <v>223</v>
      </c>
      <c r="D283" s="76">
        <v>40101802380067</v>
      </c>
      <c r="E283" s="37">
        <f t="shared" si="27"/>
        <v>35</v>
      </c>
      <c r="F283" s="38">
        <f t="shared" si="28"/>
        <v>21</v>
      </c>
      <c r="G283" s="38">
        <f t="shared" si="29"/>
        <v>0</v>
      </c>
      <c r="H283" s="38">
        <f t="shared" si="30"/>
        <v>2</v>
      </c>
      <c r="I283" s="38">
        <f t="shared" si="31"/>
        <v>0</v>
      </c>
      <c r="J283" s="39">
        <f t="shared" si="32"/>
        <v>12</v>
      </c>
      <c r="K283" s="40">
        <f>+COUNTIFS(Манзилли!N:N,D283,Манзилли!S:S,$K$335)</f>
        <v>1</v>
      </c>
      <c r="L283" s="38">
        <f>+COUNTIFS(Манзилли!N:N,D283,Манзилли!S:S,$K$335,Манзилли!R:R,"Рад")</f>
        <v>1</v>
      </c>
      <c r="M283" s="38">
        <f>+COUNTIFS(Манзилли!N:N,D283,Манзилли!S:S,$K$335,Манзилли!R:R,"Жараён")</f>
        <v>0</v>
      </c>
      <c r="N283" s="38">
        <f>+COUNTIFS(Манзилли!N:N,D283,Манзилли!S:S,$K$335,Манзилли!R:R,"Қарор")</f>
        <v>0</v>
      </c>
      <c r="O283" s="38">
        <f>+COUNTIFS(Манзилли!N:N,D283,Манзилли!S:S,$K$335,Манзилли!R:R,"Тўланди")</f>
        <v>0</v>
      </c>
      <c r="P283" s="38">
        <f>+COUNTIFS(Манзилли!N:N,D283,Манзилли!S:S,$P$335)</f>
        <v>4</v>
      </c>
      <c r="Q283" s="38">
        <f>+COUNTIFS(Манзилли!N:N,D283,Манзилли!S:S,$P$335,Манзилли!R:R,"Рад")</f>
        <v>4</v>
      </c>
      <c r="R283" s="38">
        <f>+COUNTIFS(Манзилли!N:N,D283,Манзилли!S:S,$P$335,Манзилли!R:R,"Жараён")</f>
        <v>0</v>
      </c>
      <c r="S283" s="38">
        <f>+COUNTIFS(Манзилли!N:N,D283,Манзилли!S:S,$P$335,Манзилли!R:R,"Қарор")</f>
        <v>0</v>
      </c>
      <c r="T283" s="38">
        <f>+COUNTIFS(Манзилли!N:N,D283,Манзилли!S:S,$P$335,Манзилли!R:R,"Тўланди")</f>
        <v>0</v>
      </c>
      <c r="U283" s="38">
        <f>+COUNTIFS(Манзилли!N:N,D283,Манзилли!S:S,$U$335)</f>
        <v>18</v>
      </c>
      <c r="V283" s="38">
        <f>+COUNTIFS(Манзилли!N:N,D283,Манзилли!S:S,$U$335,Манзилли!R:R,"Рад")</f>
        <v>10</v>
      </c>
      <c r="W283" s="38">
        <f>+COUNTIFS(Манзилли!N:N,D283,Манзилли!S:S,$U$335,Манзилли!R:R,"Жараён")</f>
        <v>0</v>
      </c>
      <c r="X283" s="38">
        <f>+COUNTIFS(Манзилли!N:N,D283,Манзилли!S:S,$U$335,Манзилли!R:R,"Қарор")</f>
        <v>1</v>
      </c>
      <c r="Y283" s="38">
        <f>+COUNTIFS(Манзилли!N:N,D283,Манзилли!S:S,$U$335,Манзилли!R:R,"Тўланди")</f>
        <v>7</v>
      </c>
      <c r="Z283" s="38">
        <f>+COUNTIFS(Манзилли!N:N,D283,Манзилли!S:S,$Y$335)</f>
        <v>12</v>
      </c>
      <c r="AA283" s="38">
        <f>+COUNTIFS(Манзилли!N:N,D283,Манзилли!S:S,$Y$335,Манзилли!R:R,"Рад")</f>
        <v>6</v>
      </c>
      <c r="AB283" s="38">
        <f>+COUNTIFS(Манзилли!N:N,D283,Манзилли!S:S,$Y$335,Манзилли!R:R,"Жараён")</f>
        <v>0</v>
      </c>
      <c r="AC283" s="38">
        <f>+COUNTIFS(Манзилли!N:N,D283,Манзилли!S:S,$Y$335,Манзилли!R:R,"Қарор")</f>
        <v>1</v>
      </c>
      <c r="AD283" s="38">
        <f>+COUNTIFS(Манзилли!N:N,D283,Манзилли!S:S,$Y$335,Манзилли!R:R,"Тўланди")</f>
        <v>5</v>
      </c>
      <c r="AE283" s="38">
        <f>+COUNTIFS(Манзилли!N:N,D283,Манзилли!S:S,$AD$335)</f>
        <v>0</v>
      </c>
      <c r="AF283" s="38">
        <f>+COUNTIFS(Манзилли!N:N,D283,Манзилли!S:S,$AD$335,Манзилли!R:R,"Рад")</f>
        <v>0</v>
      </c>
      <c r="AG283" s="38">
        <f>+COUNTIFS(Манзилли!N:N,D283,Манзилли!S:S,$AD$335,Манзилли!R:R,"Жараён")</f>
        <v>0</v>
      </c>
      <c r="AH283" s="38">
        <f>+COUNTIFS(Манзилли!N:N,D283,Манзилли!S:S,$AD$335,Манзилли!R:R,"Қарор")</f>
        <v>0</v>
      </c>
      <c r="AI283" s="38">
        <f>+COUNTIFS(Манзилли!N:N,D283,Манзилли!S:S,$AD$335,Манзилли!R:R,"Тўланди")</f>
        <v>0</v>
      </c>
      <c r="AJ283" s="38">
        <f>+COUNTIFS(Манзилли!N:N,D283,Манзилли!S:S,$AJ$335)</f>
        <v>0</v>
      </c>
      <c r="AK283" s="38">
        <f>+COUNTIFS(Манзилли!N:N,D283,Манзилли!S:S,$AJ$335,Манзилли!R:R,"Рад")</f>
        <v>0</v>
      </c>
      <c r="AL283" s="38">
        <f>+COUNTIFS(Манзилли!N:N,D283,Манзилли!S:S,$AJ$335,Манзилли!R:R,"Жараён")</f>
        <v>0</v>
      </c>
      <c r="AM283" s="38">
        <f>+COUNTIFS(Манзилли!N:N,D283,Манзилли!S:S,$AJ$335,Манзилли!R:R,"Қарор")</f>
        <v>0</v>
      </c>
      <c r="AN283" s="38">
        <f>+COUNTIFS(Манзилли!N:N,D283,Манзилли!S:S,$AJ$335,Манзилли!R:R,"Тўланди")</f>
        <v>0</v>
      </c>
      <c r="AO283" s="38">
        <f>+COUNTIFS(Манзилли!N:N,D283,Манзилли!S:S,$AO$335)</f>
        <v>0</v>
      </c>
      <c r="AP283" s="38">
        <f>+COUNTIFS(Манзилли!N:N,D283,Манзилли!S:S,$AO$335,Манзилли!R:R,"Рад")</f>
        <v>0</v>
      </c>
      <c r="AQ283" s="38">
        <f>+COUNTIFS(Манзилли!N:N,D283,Манзилли!S:S,$AO$335,Манзилли!R:R,"Жараён")</f>
        <v>0</v>
      </c>
      <c r="AR283" s="38">
        <f>+COUNTIFS(Манзилли!N:N,D283,Манзилли!S:S,$AO$335,Манзилли!R:R,"Қарор")</f>
        <v>0</v>
      </c>
      <c r="AS283" s="38">
        <f>+COUNTIFS(Манзилли!N:N,D283,Манзилли!S:S,$AO$335,Манзилли!R:R,"Тўланди")</f>
        <v>0</v>
      </c>
      <c r="AT283" s="38">
        <f>+COUNTIFS(Манзилли!D:D,#REF!,Манзилли!I:I,$BD$335)</f>
        <v>0</v>
      </c>
      <c r="AU283" s="38">
        <f>+COUNTIFS(Манзилли!D:D,#REF!,Манзилли!I:I,$BD$335,Манзилли!H:H,"Рад")</f>
        <v>0</v>
      </c>
      <c r="AV283" s="38">
        <f>+COUNTIFS(Манзилли!D:D,#REF!,Манзилли!I:I,$BD$335,Манзилли!H:H,"Жараён")</f>
        <v>0</v>
      </c>
      <c r="AW283" s="38">
        <f>+COUNTIFS(Манзилли!D:D,#REF!,Манзилли!I:I,$BD$335,Манзилли!H:H,"Қарор")</f>
        <v>0</v>
      </c>
      <c r="AX283" s="38">
        <f>+COUNTIFS(Манзилли!D:D,#REF!,Манзилли!I:I,$BD$335,Манзилли!H:H,"Тўланди")</f>
        <v>0</v>
      </c>
      <c r="AY283" s="38">
        <f>+COUNTIFS(Манзилли!I:I,#REF!,Манзилли!N:N,$BD$335)</f>
        <v>0</v>
      </c>
      <c r="AZ283" s="38">
        <f>+COUNTIFS(Манзилли!I:I,#REF!,Манзилли!N:N,$BD$335,Манзилли!M:M,"Рад")</f>
        <v>0</v>
      </c>
      <c r="BA283" s="38">
        <f>+COUNTIFS(Манзилли!I:I,#REF!,Манзилли!N:N,$BD$335,Манзилли!M:M,"Жараён")</f>
        <v>0</v>
      </c>
      <c r="BB283" s="38">
        <f>+COUNTIFS(Манзилли!I:I,#REF!,Манзилли!N:N,$BD$335,Манзилли!M:M,"Қарор")</f>
        <v>0</v>
      </c>
      <c r="BC283" s="38">
        <f>+COUNTIFS(Манзилли!I:I,#REF!,Манзилли!N:N,$BD$335,Манзилли!M:M,"Тўланди")</f>
        <v>0</v>
      </c>
      <c r="BD283" s="38">
        <f>+COUNTIFS(Манзилли!N:N,D283,Манзилли!S:S,$BD$335)</f>
        <v>0</v>
      </c>
      <c r="BE283" s="38">
        <f>+COUNTIFS(Манзилли!N:N,D283,Манзилли!S:S,$BD$335,Манзилли!R:R,"Рад")</f>
        <v>0</v>
      </c>
      <c r="BF283" s="38">
        <f>+COUNTIFS(Манзилли!N:N,D283,Манзилли!S:S,$BD$335,Манзилли!R:R,"Жараён")</f>
        <v>0</v>
      </c>
      <c r="BG283" s="38">
        <f>+COUNTIFS(Манзилли!N:N,D283,Манзилли!S:S,$BD$335,Манзилли!R:R,"Қарор")</f>
        <v>0</v>
      </c>
      <c r="BH283" s="38">
        <f>+COUNTIFS(Манзилли!N:N,D283,Манзилли!S:S,$BD$335,Манзилли!R:R,"Тўланди")</f>
        <v>0</v>
      </c>
      <c r="BI283" s="38">
        <f>+COUNTIFS(Манзилли!N:N,D283,Манзилли!S:S,$BI$335)</f>
        <v>0</v>
      </c>
      <c r="BJ283" s="38">
        <f>+COUNTIFS(Манзилли!N:N,D283,Манзилли!S:S,$BI$335,Манзилли!R:R,"Рад")</f>
        <v>0</v>
      </c>
      <c r="BK283" s="38">
        <f>+COUNTIFS(Манзилли!N:N,D283,Манзилли!S:S,$BI$335,Манзилли!R:R,"Жараён")</f>
        <v>0</v>
      </c>
      <c r="BL283" s="41">
        <f>+COUNTIFS(Манзилли!N:N,D283,Манзилли!S:S,$BI$335,Манзилли!R:R,"Қарор")</f>
        <v>0</v>
      </c>
      <c r="BM283" s="39">
        <f>+COUNTIFS(Манзилли!N:N,D283,Манзилли!S:S,$BI$335,Манзилли!R:R,"Тўланди")</f>
        <v>0</v>
      </c>
    </row>
    <row r="284" spans="1:65" ht="49.5" hidden="1" customHeight="1" x14ac:dyDescent="0.25">
      <c r="A284" s="67">
        <v>278</v>
      </c>
      <c r="B284" s="68" t="s">
        <v>19076</v>
      </c>
      <c r="C284" s="72" t="s">
        <v>922</v>
      </c>
      <c r="D284" s="76">
        <v>40810862380084</v>
      </c>
      <c r="E284" s="37">
        <f t="shared" si="27"/>
        <v>18</v>
      </c>
      <c r="F284" s="38">
        <f t="shared" si="28"/>
        <v>7</v>
      </c>
      <c r="G284" s="38">
        <f t="shared" si="29"/>
        <v>0</v>
      </c>
      <c r="H284" s="38">
        <f t="shared" si="30"/>
        <v>6</v>
      </c>
      <c r="I284" s="38">
        <f t="shared" si="31"/>
        <v>0</v>
      </c>
      <c r="J284" s="39">
        <f t="shared" si="32"/>
        <v>7</v>
      </c>
      <c r="K284" s="40">
        <f>+COUNTIFS(Манзилли!N:N,D284,Манзилли!S:S,$K$335)</f>
        <v>0</v>
      </c>
      <c r="L284" s="38">
        <f>+COUNTIFS(Манзилли!N:N,D284,Манзилли!S:S,$K$335,Манзилли!R:R,"Рад")</f>
        <v>0</v>
      </c>
      <c r="M284" s="38">
        <f>+COUNTIFS(Манзилли!N:N,D284,Манзилли!S:S,$K$335,Манзилли!R:R,"Жараён")</f>
        <v>0</v>
      </c>
      <c r="N284" s="38">
        <f>+COUNTIFS(Манзилли!N:N,D284,Манзилли!S:S,$K$335,Манзилли!R:R,"Қарор")</f>
        <v>0</v>
      </c>
      <c r="O284" s="38">
        <f>+COUNTIFS(Манзилли!N:N,D284,Манзилли!S:S,$K$335,Манзилли!R:R,"Тўланди")</f>
        <v>0</v>
      </c>
      <c r="P284" s="38">
        <f>+COUNTIFS(Манзилли!N:N,D284,Манзилли!S:S,$P$335)</f>
        <v>0</v>
      </c>
      <c r="Q284" s="38">
        <f>+COUNTIFS(Манзилли!N:N,D284,Манзилли!S:S,$P$335,Манзилли!R:R,"Рад")</f>
        <v>0</v>
      </c>
      <c r="R284" s="38">
        <f>+COUNTIFS(Манзилли!N:N,D284,Манзилли!S:S,$P$335,Манзилли!R:R,"Жараён")</f>
        <v>0</v>
      </c>
      <c r="S284" s="38">
        <f>+COUNTIFS(Манзилли!N:N,D284,Манзилли!S:S,$P$335,Манзилли!R:R,"Қарор")</f>
        <v>0</v>
      </c>
      <c r="T284" s="38">
        <f>+COUNTIFS(Манзилли!N:N,D284,Манзилли!S:S,$P$335,Манзилли!R:R,"Тўланди")</f>
        <v>0</v>
      </c>
      <c r="U284" s="38">
        <f>+COUNTIFS(Манзилли!N:N,D284,Манзилли!S:S,$U$335)</f>
        <v>14</v>
      </c>
      <c r="V284" s="38">
        <f>+COUNTIFS(Манзилли!N:N,D284,Манзилли!S:S,$U$335,Манзилли!R:R,"Рад")</f>
        <v>5</v>
      </c>
      <c r="W284" s="38">
        <f>+COUNTIFS(Манзилли!N:N,D284,Манзилли!S:S,$U$335,Манзилли!R:R,"Жараён")</f>
        <v>0</v>
      </c>
      <c r="X284" s="38">
        <f>+COUNTIFS(Манзилли!N:N,D284,Манзилли!S:S,$U$335,Манзилли!R:R,"Қарор")</f>
        <v>4</v>
      </c>
      <c r="Y284" s="38">
        <f>+COUNTIFS(Манзилли!N:N,D284,Манзилли!S:S,$U$335,Манзилли!R:R,"Тўланди")</f>
        <v>5</v>
      </c>
      <c r="Z284" s="38">
        <f>+COUNTIFS(Манзилли!N:N,D284,Манзилли!S:S,$Y$335)</f>
        <v>2</v>
      </c>
      <c r="AA284" s="38">
        <f>+COUNTIFS(Манзилли!N:N,D284,Манзилли!S:S,$Y$335,Манзилли!R:R,"Рад")</f>
        <v>1</v>
      </c>
      <c r="AB284" s="38">
        <f>+COUNTIFS(Манзилли!N:N,D284,Манзилли!S:S,$Y$335,Манзилли!R:R,"Жараён")</f>
        <v>0</v>
      </c>
      <c r="AC284" s="38">
        <f>+COUNTIFS(Манзилли!N:N,D284,Манзилли!S:S,$Y$335,Манзилли!R:R,"Қарор")</f>
        <v>1</v>
      </c>
      <c r="AD284" s="38">
        <f>+COUNTIFS(Манзилли!N:N,D284,Манзилли!S:S,$Y$335,Манзилли!R:R,"Тўланди")</f>
        <v>0</v>
      </c>
      <c r="AE284" s="38">
        <f>+COUNTIFS(Манзилли!N:N,D284,Манзилли!S:S,$AD$335)</f>
        <v>0</v>
      </c>
      <c r="AF284" s="38">
        <f>+COUNTIFS(Манзилли!N:N,D284,Манзилли!S:S,$AD$335,Манзилли!R:R,"Рад")</f>
        <v>0</v>
      </c>
      <c r="AG284" s="38">
        <f>+COUNTIFS(Манзилли!N:N,D284,Манзилли!S:S,$AD$335,Манзилли!R:R,"Жараён")</f>
        <v>0</v>
      </c>
      <c r="AH284" s="38">
        <f>+COUNTIFS(Манзилли!N:N,D284,Манзилли!S:S,$AD$335,Манзилли!R:R,"Қарор")</f>
        <v>0</v>
      </c>
      <c r="AI284" s="38">
        <f>+COUNTIFS(Манзилли!N:N,D284,Манзилли!S:S,$AD$335,Манзилли!R:R,"Тўланди")</f>
        <v>0</v>
      </c>
      <c r="AJ284" s="38">
        <f>+COUNTIFS(Манзилли!N:N,D284,Манзилли!S:S,$AJ$335)</f>
        <v>0</v>
      </c>
      <c r="AK284" s="38">
        <f>+COUNTIFS(Манзилли!N:N,D284,Манзилли!S:S,$AJ$335,Манзилли!R:R,"Рад")</f>
        <v>0</v>
      </c>
      <c r="AL284" s="38">
        <f>+COUNTIFS(Манзилли!N:N,D284,Манзилли!S:S,$AJ$335,Манзилли!R:R,"Жараён")</f>
        <v>0</v>
      </c>
      <c r="AM284" s="38">
        <f>+COUNTIFS(Манзилли!N:N,D284,Манзилли!S:S,$AJ$335,Манзилли!R:R,"Қарор")</f>
        <v>0</v>
      </c>
      <c r="AN284" s="38">
        <f>+COUNTIFS(Манзилли!N:N,D284,Манзилли!S:S,$AJ$335,Манзилли!R:R,"Тўланди")</f>
        <v>0</v>
      </c>
      <c r="AO284" s="38">
        <f>+COUNTIFS(Манзилли!N:N,D284,Манзилли!S:S,$AO$335)</f>
        <v>0</v>
      </c>
      <c r="AP284" s="38">
        <f>+COUNTIFS(Манзилли!N:N,D284,Манзилли!S:S,$AO$335,Манзилли!R:R,"Рад")</f>
        <v>0</v>
      </c>
      <c r="AQ284" s="38">
        <f>+COUNTIFS(Манзилли!N:N,D284,Манзилли!S:S,$AO$335,Манзилли!R:R,"Жараён")</f>
        <v>0</v>
      </c>
      <c r="AR284" s="38">
        <f>+COUNTIFS(Манзилли!N:N,D284,Манзилли!S:S,$AO$335,Манзилли!R:R,"Қарор")</f>
        <v>0</v>
      </c>
      <c r="AS284" s="38">
        <f>+COUNTIFS(Манзилли!N:N,D284,Манзилли!S:S,$AO$335,Манзилли!R:R,"Тўланди")</f>
        <v>0</v>
      </c>
      <c r="AT284" s="38">
        <f>+COUNTIFS(Манзилли!D:D,#REF!,Манзилли!I:I,$BD$335)</f>
        <v>0</v>
      </c>
      <c r="AU284" s="38">
        <f>+COUNTIFS(Манзилли!D:D,#REF!,Манзилли!I:I,$BD$335,Манзилли!H:H,"Рад")</f>
        <v>0</v>
      </c>
      <c r="AV284" s="38">
        <f>+COUNTIFS(Манзилли!D:D,#REF!,Манзилли!I:I,$BD$335,Манзилли!H:H,"Жараён")</f>
        <v>0</v>
      </c>
      <c r="AW284" s="38">
        <f>+COUNTIFS(Манзилли!D:D,#REF!,Манзилли!I:I,$BD$335,Манзилли!H:H,"Қарор")</f>
        <v>0</v>
      </c>
      <c r="AX284" s="38">
        <f>+COUNTIFS(Манзилли!D:D,#REF!,Манзилли!I:I,$BD$335,Манзилли!H:H,"Тўланди")</f>
        <v>0</v>
      </c>
      <c r="AY284" s="38">
        <f>+COUNTIFS(Манзилли!I:I,#REF!,Манзилли!N:N,$BD$335)</f>
        <v>0</v>
      </c>
      <c r="AZ284" s="38">
        <f>+COUNTIFS(Манзилли!I:I,#REF!,Манзилли!N:N,$BD$335,Манзилли!M:M,"Рад")</f>
        <v>0</v>
      </c>
      <c r="BA284" s="38">
        <f>+COUNTIFS(Манзилли!I:I,#REF!,Манзилли!N:N,$BD$335,Манзилли!M:M,"Жараён")</f>
        <v>0</v>
      </c>
      <c r="BB284" s="38">
        <f>+COUNTIFS(Манзилли!I:I,#REF!,Манзилли!N:N,$BD$335,Манзилли!M:M,"Қарор")</f>
        <v>0</v>
      </c>
      <c r="BC284" s="38">
        <f>+COUNTIFS(Манзилли!I:I,#REF!,Манзилли!N:N,$BD$335,Манзилли!M:M,"Тўланди")</f>
        <v>0</v>
      </c>
      <c r="BD284" s="38">
        <f>+COUNTIFS(Манзилли!N:N,D284,Манзилли!S:S,$BD$335)</f>
        <v>2</v>
      </c>
      <c r="BE284" s="38">
        <f>+COUNTIFS(Манзилли!N:N,D284,Манзилли!S:S,$BD$335,Манзилли!R:R,"Рад")</f>
        <v>1</v>
      </c>
      <c r="BF284" s="38">
        <f>+COUNTIFS(Манзилли!N:N,D284,Манзилли!S:S,$BD$335,Манзилли!R:R,"Жараён")</f>
        <v>0</v>
      </c>
      <c r="BG284" s="38">
        <f>+COUNTIFS(Манзилли!N:N,D284,Манзилли!S:S,$BD$335,Манзилли!R:R,"Қарор")</f>
        <v>1</v>
      </c>
      <c r="BH284" s="38">
        <f>+COUNTIFS(Манзилли!N:N,D284,Манзилли!S:S,$BD$335,Манзилли!R:R,"Тўланди")</f>
        <v>0</v>
      </c>
      <c r="BI284" s="38">
        <f>+COUNTIFS(Манзилли!N:N,D284,Манзилли!S:S,$BI$335)</f>
        <v>0</v>
      </c>
      <c r="BJ284" s="38">
        <f>+COUNTIFS(Манзилли!N:N,D284,Манзилли!S:S,$BI$335,Манзилли!R:R,"Рад")</f>
        <v>0</v>
      </c>
      <c r="BK284" s="38">
        <f>+COUNTIFS(Манзилли!N:N,D284,Манзилли!S:S,$BI$335,Манзилли!R:R,"Жараён")</f>
        <v>0</v>
      </c>
      <c r="BL284" s="41">
        <f>+COUNTIFS(Манзилли!N:N,D284,Манзилли!S:S,$BI$335,Манзилли!R:R,"Қарор")</f>
        <v>0</v>
      </c>
      <c r="BM284" s="39">
        <f>+COUNTIFS(Манзилли!N:N,D284,Манзилли!S:S,$BI$335,Манзилли!R:R,"Тўланди")</f>
        <v>0</v>
      </c>
    </row>
    <row r="285" spans="1:65" ht="49.5" hidden="1" customHeight="1" x14ac:dyDescent="0.25">
      <c r="A285" s="67">
        <v>279</v>
      </c>
      <c r="B285" s="68" t="s">
        <v>19076</v>
      </c>
      <c r="C285" s="72" t="s">
        <v>197</v>
      </c>
      <c r="D285" s="76">
        <v>43103802380086</v>
      </c>
      <c r="E285" s="37">
        <f t="shared" si="27"/>
        <v>11</v>
      </c>
      <c r="F285" s="38">
        <f t="shared" si="28"/>
        <v>7</v>
      </c>
      <c r="G285" s="38">
        <f t="shared" si="29"/>
        <v>1</v>
      </c>
      <c r="H285" s="38">
        <f t="shared" si="30"/>
        <v>0</v>
      </c>
      <c r="I285" s="38">
        <f t="shared" si="31"/>
        <v>9.0909090909090917</v>
      </c>
      <c r="J285" s="39">
        <f t="shared" si="32"/>
        <v>3</v>
      </c>
      <c r="K285" s="40">
        <f>+COUNTIFS(Манзилли!N:N,D285,Манзилли!S:S,$K$335)</f>
        <v>0</v>
      </c>
      <c r="L285" s="38">
        <f>+COUNTIFS(Манзилли!N:N,D285,Манзилли!S:S,$K$335,Манзилли!R:R,"Рад")</f>
        <v>0</v>
      </c>
      <c r="M285" s="38">
        <f>+COUNTIFS(Манзилли!N:N,D285,Манзилли!S:S,$K$335,Манзилли!R:R,"Жараён")</f>
        <v>0</v>
      </c>
      <c r="N285" s="38">
        <f>+COUNTIFS(Манзилли!N:N,D285,Манзилли!S:S,$K$335,Манзилли!R:R,"Қарор")</f>
        <v>0</v>
      </c>
      <c r="O285" s="38">
        <f>+COUNTIFS(Манзилли!N:N,D285,Манзилли!S:S,$K$335,Манзилли!R:R,"Тўланди")</f>
        <v>0</v>
      </c>
      <c r="P285" s="38">
        <f>+COUNTIFS(Манзилли!N:N,D285,Манзилли!S:S,$P$335)</f>
        <v>1</v>
      </c>
      <c r="Q285" s="38">
        <f>+COUNTIFS(Манзилли!N:N,D285,Манзилли!S:S,$P$335,Манзилли!R:R,"Рад")</f>
        <v>0</v>
      </c>
      <c r="R285" s="38">
        <f>+COUNTIFS(Манзилли!N:N,D285,Манзилли!S:S,$P$335,Манзилли!R:R,"Жараён")</f>
        <v>1</v>
      </c>
      <c r="S285" s="38">
        <f>+COUNTIFS(Манзилли!N:N,D285,Манзилли!S:S,$P$335,Манзилли!R:R,"Қарор")</f>
        <v>0</v>
      </c>
      <c r="T285" s="38">
        <f>+COUNTIFS(Манзилли!N:N,D285,Манзилли!S:S,$P$335,Манзилли!R:R,"Тўланди")</f>
        <v>0</v>
      </c>
      <c r="U285" s="38">
        <f>+COUNTIFS(Манзилли!N:N,D285,Манзилли!S:S,$U$335)</f>
        <v>7</v>
      </c>
      <c r="V285" s="38">
        <f>+COUNTIFS(Манзилли!N:N,D285,Манзилли!S:S,$U$335,Манзилли!R:R,"Рад")</f>
        <v>4</v>
      </c>
      <c r="W285" s="38">
        <f>+COUNTIFS(Манзилли!N:N,D285,Манзилли!S:S,$U$335,Манзилли!R:R,"Жараён")</f>
        <v>0</v>
      </c>
      <c r="X285" s="38">
        <f>+COUNTIFS(Манзилли!N:N,D285,Манзилли!S:S,$U$335,Манзилли!R:R,"Қарор")</f>
        <v>0</v>
      </c>
      <c r="Y285" s="38">
        <f>+COUNTIFS(Манзилли!N:N,D285,Манзилли!S:S,$U$335,Манзилли!R:R,"Тўланди")</f>
        <v>3</v>
      </c>
      <c r="Z285" s="38">
        <f>+COUNTIFS(Манзилли!N:N,D285,Манзилли!S:S,$Y$335)</f>
        <v>3</v>
      </c>
      <c r="AA285" s="38">
        <f>+COUNTIFS(Манзилли!N:N,D285,Манзилли!S:S,$Y$335,Манзилли!R:R,"Рад")</f>
        <v>3</v>
      </c>
      <c r="AB285" s="38">
        <f>+COUNTIFS(Манзилли!N:N,D285,Манзилли!S:S,$Y$335,Манзилли!R:R,"Жараён")</f>
        <v>0</v>
      </c>
      <c r="AC285" s="38">
        <f>+COUNTIFS(Манзилли!N:N,D285,Манзилли!S:S,$Y$335,Манзилли!R:R,"Қарор")</f>
        <v>0</v>
      </c>
      <c r="AD285" s="38">
        <f>+COUNTIFS(Манзилли!N:N,D285,Манзилли!S:S,$Y$335,Манзилли!R:R,"Тўланди")</f>
        <v>0</v>
      </c>
      <c r="AE285" s="38">
        <f>+COUNTIFS(Манзилли!N:N,D285,Манзилли!S:S,$AD$335)</f>
        <v>0</v>
      </c>
      <c r="AF285" s="38">
        <f>+COUNTIFS(Манзилли!N:N,D285,Манзилли!S:S,$AD$335,Манзилли!R:R,"Рад")</f>
        <v>0</v>
      </c>
      <c r="AG285" s="38">
        <f>+COUNTIFS(Манзилли!N:N,D285,Манзилли!S:S,$AD$335,Манзилли!R:R,"Жараён")</f>
        <v>0</v>
      </c>
      <c r="AH285" s="38">
        <f>+COUNTIFS(Манзилли!N:N,D285,Манзилли!S:S,$AD$335,Манзилли!R:R,"Қарор")</f>
        <v>0</v>
      </c>
      <c r="AI285" s="38">
        <f>+COUNTIFS(Манзилли!N:N,D285,Манзилли!S:S,$AD$335,Манзилли!R:R,"Тўланди")</f>
        <v>0</v>
      </c>
      <c r="AJ285" s="38">
        <f>+COUNTIFS(Манзилли!N:N,D285,Манзилли!S:S,$AJ$335)</f>
        <v>0</v>
      </c>
      <c r="AK285" s="38">
        <f>+COUNTIFS(Манзилли!N:N,D285,Манзилли!S:S,$AJ$335,Манзилли!R:R,"Рад")</f>
        <v>0</v>
      </c>
      <c r="AL285" s="38">
        <f>+COUNTIFS(Манзилли!N:N,D285,Манзилли!S:S,$AJ$335,Манзилли!R:R,"Жараён")</f>
        <v>0</v>
      </c>
      <c r="AM285" s="38">
        <f>+COUNTIFS(Манзилли!N:N,D285,Манзилли!S:S,$AJ$335,Манзилли!R:R,"Қарор")</f>
        <v>0</v>
      </c>
      <c r="AN285" s="38">
        <f>+COUNTIFS(Манзилли!N:N,D285,Манзилли!S:S,$AJ$335,Манзилли!R:R,"Тўланди")</f>
        <v>0</v>
      </c>
      <c r="AO285" s="38">
        <f>+COUNTIFS(Манзилли!N:N,D285,Манзилли!S:S,$AO$335)</f>
        <v>0</v>
      </c>
      <c r="AP285" s="38">
        <f>+COUNTIFS(Манзилли!N:N,D285,Манзилли!S:S,$AO$335,Манзилли!R:R,"Рад")</f>
        <v>0</v>
      </c>
      <c r="AQ285" s="38">
        <f>+COUNTIFS(Манзилли!N:N,D285,Манзилли!S:S,$AO$335,Манзилли!R:R,"Жараён")</f>
        <v>0</v>
      </c>
      <c r="AR285" s="38">
        <f>+COUNTIFS(Манзилли!N:N,D285,Манзилли!S:S,$AO$335,Манзилли!R:R,"Қарор")</f>
        <v>0</v>
      </c>
      <c r="AS285" s="38">
        <f>+COUNTIFS(Манзилли!N:N,D285,Манзилли!S:S,$AO$335,Манзилли!R:R,"Тўланди")</f>
        <v>0</v>
      </c>
      <c r="AT285" s="38">
        <f>+COUNTIFS(Манзилли!D:D,#REF!,Манзилли!I:I,$BD$335)</f>
        <v>0</v>
      </c>
      <c r="AU285" s="38">
        <f>+COUNTIFS(Манзилли!D:D,#REF!,Манзилли!I:I,$BD$335,Манзилли!H:H,"Рад")</f>
        <v>0</v>
      </c>
      <c r="AV285" s="38">
        <f>+COUNTIFS(Манзилли!D:D,#REF!,Манзилли!I:I,$BD$335,Манзилли!H:H,"Жараён")</f>
        <v>0</v>
      </c>
      <c r="AW285" s="38">
        <f>+COUNTIFS(Манзилли!D:D,#REF!,Манзилли!I:I,$BD$335,Манзилли!H:H,"Қарор")</f>
        <v>0</v>
      </c>
      <c r="AX285" s="38">
        <f>+COUNTIFS(Манзилли!D:D,#REF!,Манзилли!I:I,$BD$335,Манзилли!H:H,"Тўланди")</f>
        <v>0</v>
      </c>
      <c r="AY285" s="38">
        <f>+COUNTIFS(Манзилли!I:I,#REF!,Манзилли!N:N,$BD$335)</f>
        <v>0</v>
      </c>
      <c r="AZ285" s="38">
        <f>+COUNTIFS(Манзилли!I:I,#REF!,Манзилли!N:N,$BD$335,Манзилли!M:M,"Рад")</f>
        <v>0</v>
      </c>
      <c r="BA285" s="38">
        <f>+COUNTIFS(Манзилли!I:I,#REF!,Манзилли!N:N,$BD$335,Манзилли!M:M,"Жараён")</f>
        <v>0</v>
      </c>
      <c r="BB285" s="38">
        <f>+COUNTIFS(Манзилли!I:I,#REF!,Манзилли!N:N,$BD$335,Манзилли!M:M,"Қарор")</f>
        <v>0</v>
      </c>
      <c r="BC285" s="38">
        <f>+COUNTIFS(Манзилли!I:I,#REF!,Манзилли!N:N,$BD$335,Манзилли!M:M,"Тўланди")</f>
        <v>0</v>
      </c>
      <c r="BD285" s="38">
        <f>+COUNTIFS(Манзилли!N:N,D285,Манзилли!S:S,$BD$335)</f>
        <v>0</v>
      </c>
      <c r="BE285" s="38">
        <f>+COUNTIFS(Манзилли!N:N,D285,Манзилли!S:S,$BD$335,Манзилли!R:R,"Рад")</f>
        <v>0</v>
      </c>
      <c r="BF285" s="38">
        <f>+COUNTIFS(Манзилли!N:N,D285,Манзилли!S:S,$BD$335,Манзилли!R:R,"Жараён")</f>
        <v>0</v>
      </c>
      <c r="BG285" s="38">
        <f>+COUNTIFS(Манзилли!N:N,D285,Манзилли!S:S,$BD$335,Манзилли!R:R,"Қарор")</f>
        <v>0</v>
      </c>
      <c r="BH285" s="38">
        <f>+COUNTIFS(Манзилли!N:N,D285,Манзилли!S:S,$BD$335,Манзилли!R:R,"Тўланди")</f>
        <v>0</v>
      </c>
      <c r="BI285" s="38">
        <f>+COUNTIFS(Манзилли!N:N,D285,Манзилли!S:S,$BI$335)</f>
        <v>0</v>
      </c>
      <c r="BJ285" s="38">
        <f>+COUNTIFS(Манзилли!N:N,D285,Манзилли!S:S,$BI$335,Манзилли!R:R,"Рад")</f>
        <v>0</v>
      </c>
      <c r="BK285" s="38">
        <f>+COUNTIFS(Манзилли!N:N,D285,Манзилли!S:S,$BI$335,Манзилли!R:R,"Жараён")</f>
        <v>0</v>
      </c>
      <c r="BL285" s="41">
        <f>+COUNTIFS(Манзилли!N:N,D285,Манзилли!S:S,$BI$335,Манзилли!R:R,"Қарор")</f>
        <v>0</v>
      </c>
      <c r="BM285" s="39">
        <f>+COUNTIFS(Манзилли!N:N,D285,Манзилли!S:S,$BI$335,Манзилли!R:R,"Тўланди")</f>
        <v>0</v>
      </c>
    </row>
    <row r="286" spans="1:65" ht="49.5" hidden="1" customHeight="1" x14ac:dyDescent="0.25">
      <c r="A286" s="67">
        <v>280</v>
      </c>
      <c r="B286" s="68" t="s">
        <v>19076</v>
      </c>
      <c r="C286" s="72" t="s">
        <v>228</v>
      </c>
      <c r="D286" s="76">
        <v>42212842380024</v>
      </c>
      <c r="E286" s="37">
        <f t="shared" si="27"/>
        <v>19</v>
      </c>
      <c r="F286" s="38">
        <f t="shared" si="28"/>
        <v>8</v>
      </c>
      <c r="G286" s="38">
        <f t="shared" si="29"/>
        <v>1</v>
      </c>
      <c r="H286" s="38">
        <f t="shared" si="30"/>
        <v>1</v>
      </c>
      <c r="I286" s="38">
        <f t="shared" si="31"/>
        <v>5.2631578947368416</v>
      </c>
      <c r="J286" s="39">
        <f t="shared" si="32"/>
        <v>9</v>
      </c>
      <c r="K286" s="40">
        <f>+COUNTIFS(Манзилли!N:N,D286,Манзилли!S:S,$K$335)</f>
        <v>1</v>
      </c>
      <c r="L286" s="38">
        <f>+COUNTIFS(Манзилли!N:N,D286,Манзилли!S:S,$K$335,Манзилли!R:R,"Рад")</f>
        <v>1</v>
      </c>
      <c r="M286" s="38">
        <f>+COUNTIFS(Манзилли!N:N,D286,Манзилли!S:S,$K$335,Манзилли!R:R,"Жараён")</f>
        <v>0</v>
      </c>
      <c r="N286" s="38">
        <f>+COUNTIFS(Манзилли!N:N,D286,Манзилли!S:S,$K$335,Манзилли!R:R,"Қарор")</f>
        <v>0</v>
      </c>
      <c r="O286" s="38">
        <f>+COUNTIFS(Манзилли!N:N,D286,Манзилли!S:S,$K$335,Манзилли!R:R,"Тўланди")</f>
        <v>0</v>
      </c>
      <c r="P286" s="38">
        <f>+COUNTIFS(Манзилли!N:N,D286,Манзилли!S:S,$P$335)</f>
        <v>1</v>
      </c>
      <c r="Q286" s="38">
        <f>+COUNTIFS(Манзилли!N:N,D286,Манзилли!S:S,$P$335,Манзилли!R:R,"Рад")</f>
        <v>1</v>
      </c>
      <c r="R286" s="38">
        <f>+COUNTIFS(Манзилли!N:N,D286,Манзилли!S:S,$P$335,Манзилли!R:R,"Жараён")</f>
        <v>0</v>
      </c>
      <c r="S286" s="38">
        <f>+COUNTIFS(Манзилли!N:N,D286,Манзилли!S:S,$P$335,Манзилли!R:R,"Қарор")</f>
        <v>0</v>
      </c>
      <c r="T286" s="38">
        <f>+COUNTIFS(Манзилли!N:N,D286,Манзилли!S:S,$P$335,Манзилли!R:R,"Тўланди")</f>
        <v>0</v>
      </c>
      <c r="U286" s="38">
        <f>+COUNTIFS(Манзилли!N:N,D286,Манзилли!S:S,$U$335)</f>
        <v>16</v>
      </c>
      <c r="V286" s="38">
        <f>+COUNTIFS(Манзилли!N:N,D286,Манзилли!S:S,$U$335,Манзилли!R:R,"Рад")</f>
        <v>6</v>
      </c>
      <c r="W286" s="38">
        <f>+COUNTIFS(Манзилли!N:N,D286,Манзилли!S:S,$U$335,Манзилли!R:R,"Жараён")</f>
        <v>1</v>
      </c>
      <c r="X286" s="38">
        <f>+COUNTIFS(Манзилли!N:N,D286,Манзилли!S:S,$U$335,Манзилли!R:R,"Қарор")</f>
        <v>1</v>
      </c>
      <c r="Y286" s="38">
        <f>+COUNTIFS(Манзилли!N:N,D286,Манзилли!S:S,$U$335,Манзилли!R:R,"Тўланди")</f>
        <v>8</v>
      </c>
      <c r="Z286" s="38">
        <f>+COUNTIFS(Манзилли!N:N,D286,Манзилли!S:S,$Y$335)</f>
        <v>1</v>
      </c>
      <c r="AA286" s="38">
        <f>+COUNTIFS(Манзилли!N:N,D286,Манзилли!S:S,$Y$335,Манзилли!R:R,"Рад")</f>
        <v>0</v>
      </c>
      <c r="AB286" s="38">
        <f>+COUNTIFS(Манзилли!N:N,D286,Манзилли!S:S,$Y$335,Манзилли!R:R,"Жараён")</f>
        <v>0</v>
      </c>
      <c r="AC286" s="38">
        <f>+COUNTIFS(Манзилли!N:N,D286,Манзилли!S:S,$Y$335,Манзилли!R:R,"Қарор")</f>
        <v>0</v>
      </c>
      <c r="AD286" s="38">
        <f>+COUNTIFS(Манзилли!N:N,D286,Манзилли!S:S,$Y$335,Манзилли!R:R,"Тўланди")</f>
        <v>1</v>
      </c>
      <c r="AE286" s="38">
        <f>+COUNTIFS(Манзилли!N:N,D286,Манзилли!S:S,$AD$335)</f>
        <v>0</v>
      </c>
      <c r="AF286" s="38">
        <f>+COUNTIFS(Манзилли!N:N,D286,Манзилли!S:S,$AD$335,Манзилли!R:R,"Рад")</f>
        <v>0</v>
      </c>
      <c r="AG286" s="38">
        <f>+COUNTIFS(Манзилли!N:N,D286,Манзилли!S:S,$AD$335,Манзилли!R:R,"Жараён")</f>
        <v>0</v>
      </c>
      <c r="AH286" s="38">
        <f>+COUNTIFS(Манзилли!N:N,D286,Манзилли!S:S,$AD$335,Манзилли!R:R,"Қарор")</f>
        <v>0</v>
      </c>
      <c r="AI286" s="38">
        <f>+COUNTIFS(Манзилли!N:N,D286,Манзилли!S:S,$AD$335,Манзилли!R:R,"Тўланди")</f>
        <v>0</v>
      </c>
      <c r="AJ286" s="38">
        <f>+COUNTIFS(Манзилли!N:N,D286,Манзилли!S:S,$AJ$335)</f>
        <v>0</v>
      </c>
      <c r="AK286" s="38">
        <f>+COUNTIFS(Манзилли!N:N,D286,Манзилли!S:S,$AJ$335,Манзилли!R:R,"Рад")</f>
        <v>0</v>
      </c>
      <c r="AL286" s="38">
        <f>+COUNTIFS(Манзилли!N:N,D286,Манзилли!S:S,$AJ$335,Манзилли!R:R,"Жараён")</f>
        <v>0</v>
      </c>
      <c r="AM286" s="38">
        <f>+COUNTIFS(Манзилли!N:N,D286,Манзилли!S:S,$AJ$335,Манзилли!R:R,"Қарор")</f>
        <v>0</v>
      </c>
      <c r="AN286" s="38">
        <f>+COUNTIFS(Манзилли!N:N,D286,Манзилли!S:S,$AJ$335,Манзилли!R:R,"Тўланди")</f>
        <v>0</v>
      </c>
      <c r="AO286" s="38">
        <f>+COUNTIFS(Манзилли!N:N,D286,Манзилли!S:S,$AO$335)</f>
        <v>0</v>
      </c>
      <c r="AP286" s="38">
        <f>+COUNTIFS(Манзилли!N:N,D286,Манзилли!S:S,$AO$335,Манзилли!R:R,"Рад")</f>
        <v>0</v>
      </c>
      <c r="AQ286" s="38">
        <f>+COUNTIFS(Манзилли!N:N,D286,Манзилли!S:S,$AO$335,Манзилли!R:R,"Жараён")</f>
        <v>0</v>
      </c>
      <c r="AR286" s="38">
        <f>+COUNTIFS(Манзилли!N:N,D286,Манзилли!S:S,$AO$335,Манзилли!R:R,"Қарор")</f>
        <v>0</v>
      </c>
      <c r="AS286" s="38">
        <f>+COUNTIFS(Манзилли!N:N,D286,Манзилли!S:S,$AO$335,Манзилли!R:R,"Тўланди")</f>
        <v>0</v>
      </c>
      <c r="AT286" s="38">
        <f>+COUNTIFS(Манзилли!D:D,#REF!,Манзилли!I:I,$BD$335)</f>
        <v>0</v>
      </c>
      <c r="AU286" s="38">
        <f>+COUNTIFS(Манзилли!D:D,#REF!,Манзилли!I:I,$BD$335,Манзилли!H:H,"Рад")</f>
        <v>0</v>
      </c>
      <c r="AV286" s="38">
        <f>+COUNTIFS(Манзилли!D:D,#REF!,Манзилли!I:I,$BD$335,Манзилли!H:H,"Жараён")</f>
        <v>0</v>
      </c>
      <c r="AW286" s="38">
        <f>+COUNTIFS(Манзилли!D:D,#REF!,Манзилли!I:I,$BD$335,Манзилли!H:H,"Қарор")</f>
        <v>0</v>
      </c>
      <c r="AX286" s="38">
        <f>+COUNTIFS(Манзилли!D:D,#REF!,Манзилли!I:I,$BD$335,Манзилли!H:H,"Тўланди")</f>
        <v>0</v>
      </c>
      <c r="AY286" s="38">
        <f>+COUNTIFS(Манзилли!I:I,#REF!,Манзилли!N:N,$BD$335)</f>
        <v>0</v>
      </c>
      <c r="AZ286" s="38">
        <f>+COUNTIFS(Манзилли!I:I,#REF!,Манзилли!N:N,$BD$335,Манзилли!M:M,"Рад")</f>
        <v>0</v>
      </c>
      <c r="BA286" s="38">
        <f>+COUNTIFS(Манзилли!I:I,#REF!,Манзилли!N:N,$BD$335,Манзилли!M:M,"Жараён")</f>
        <v>0</v>
      </c>
      <c r="BB286" s="38">
        <f>+COUNTIFS(Манзилли!I:I,#REF!,Манзилли!N:N,$BD$335,Манзилли!M:M,"Қарор")</f>
        <v>0</v>
      </c>
      <c r="BC286" s="38">
        <f>+COUNTIFS(Манзилли!I:I,#REF!,Манзилли!N:N,$BD$335,Манзилли!M:M,"Тўланди")</f>
        <v>0</v>
      </c>
      <c r="BD286" s="38">
        <f>+COUNTIFS(Манзилли!N:N,D286,Манзилли!S:S,$BD$335)</f>
        <v>0</v>
      </c>
      <c r="BE286" s="38">
        <f>+COUNTIFS(Манзилли!N:N,D286,Манзилли!S:S,$BD$335,Манзилли!R:R,"Рад")</f>
        <v>0</v>
      </c>
      <c r="BF286" s="38">
        <f>+COUNTIFS(Манзилли!N:N,D286,Манзилли!S:S,$BD$335,Манзилли!R:R,"Жараён")</f>
        <v>0</v>
      </c>
      <c r="BG286" s="38">
        <f>+COUNTIFS(Манзилли!N:N,D286,Манзилли!S:S,$BD$335,Манзилли!R:R,"Қарор")</f>
        <v>0</v>
      </c>
      <c r="BH286" s="38">
        <f>+COUNTIFS(Манзилли!N:N,D286,Манзилли!S:S,$BD$335,Манзилли!R:R,"Тўланди")</f>
        <v>0</v>
      </c>
      <c r="BI286" s="38">
        <f>+COUNTIFS(Манзилли!N:N,D286,Манзилли!S:S,$BI$335)</f>
        <v>0</v>
      </c>
      <c r="BJ286" s="38">
        <f>+COUNTIFS(Манзилли!N:N,D286,Манзилли!S:S,$BI$335,Манзилли!R:R,"Рад")</f>
        <v>0</v>
      </c>
      <c r="BK286" s="38">
        <f>+COUNTIFS(Манзилли!N:N,D286,Манзилли!S:S,$BI$335,Манзилли!R:R,"Жараён")</f>
        <v>0</v>
      </c>
      <c r="BL286" s="41">
        <f>+COUNTIFS(Манзилли!N:N,D286,Манзилли!S:S,$BI$335,Манзилли!R:R,"Қарор")</f>
        <v>0</v>
      </c>
      <c r="BM286" s="39">
        <f>+COUNTIFS(Манзилли!N:N,D286,Манзилли!S:S,$BI$335,Манзилли!R:R,"Тўланди")</f>
        <v>0</v>
      </c>
    </row>
    <row r="287" spans="1:65" ht="49.5" hidden="1" customHeight="1" x14ac:dyDescent="0.25">
      <c r="A287" s="67">
        <v>281</v>
      </c>
      <c r="B287" s="68" t="s">
        <v>19076</v>
      </c>
      <c r="C287" s="72" t="s">
        <v>336</v>
      </c>
      <c r="D287" s="76">
        <v>51911005830025</v>
      </c>
      <c r="E287" s="37">
        <f t="shared" si="27"/>
        <v>31</v>
      </c>
      <c r="F287" s="38">
        <f t="shared" si="28"/>
        <v>25</v>
      </c>
      <c r="G287" s="38">
        <f t="shared" si="29"/>
        <v>1</v>
      </c>
      <c r="H287" s="38">
        <f t="shared" si="30"/>
        <v>2</v>
      </c>
      <c r="I287" s="38">
        <f t="shared" si="31"/>
        <v>3.225806451612903</v>
      </c>
      <c r="J287" s="39">
        <f t="shared" si="32"/>
        <v>5</v>
      </c>
      <c r="K287" s="40">
        <f>+COUNTIFS(Манзилли!N:N,D287,Манзилли!S:S,$K$335)</f>
        <v>10</v>
      </c>
      <c r="L287" s="38">
        <f>+COUNTIFS(Манзилли!N:N,D287,Манзилли!S:S,$K$335,Манзилли!R:R,"Рад")</f>
        <v>10</v>
      </c>
      <c r="M287" s="38">
        <f>+COUNTIFS(Манзилли!N:N,D287,Манзилли!S:S,$K$335,Манзилли!R:R,"Жараён")</f>
        <v>0</v>
      </c>
      <c r="N287" s="38">
        <f>+COUNTIFS(Манзилли!N:N,D287,Манзилли!S:S,$K$335,Манзилли!R:R,"Қарор")</f>
        <v>0</v>
      </c>
      <c r="O287" s="38">
        <f>+COUNTIFS(Манзилли!N:N,D287,Манзилли!S:S,$K$335,Манзилли!R:R,"Тўланди")</f>
        <v>0</v>
      </c>
      <c r="P287" s="38">
        <f>+COUNTIFS(Манзилли!N:N,D287,Манзилли!S:S,$P$335)</f>
        <v>3</v>
      </c>
      <c r="Q287" s="38">
        <f>+COUNTIFS(Манзилли!N:N,D287,Манзилли!S:S,$P$335,Манзилли!R:R,"Рад")</f>
        <v>3</v>
      </c>
      <c r="R287" s="38">
        <f>+COUNTIFS(Манзилли!N:N,D287,Манзилли!S:S,$P$335,Манзилли!R:R,"Жараён")</f>
        <v>0</v>
      </c>
      <c r="S287" s="38">
        <f>+COUNTIFS(Манзилли!N:N,D287,Манзилли!S:S,$P$335,Манзилли!R:R,"Қарор")</f>
        <v>0</v>
      </c>
      <c r="T287" s="38">
        <f>+COUNTIFS(Манзилли!N:N,D287,Манзилли!S:S,$P$335,Манзилли!R:R,"Тўланди")</f>
        <v>0</v>
      </c>
      <c r="U287" s="38">
        <f>+COUNTIFS(Манзилли!N:N,D287,Манзилли!S:S,$U$335)</f>
        <v>8</v>
      </c>
      <c r="V287" s="38">
        <f>+COUNTIFS(Манзилли!N:N,D287,Манзилли!S:S,$U$335,Манзилли!R:R,"Рад")</f>
        <v>4</v>
      </c>
      <c r="W287" s="38">
        <f>+COUNTIFS(Манзилли!N:N,D287,Манзилли!S:S,$U$335,Манзилли!R:R,"Жараён")</f>
        <v>1</v>
      </c>
      <c r="X287" s="38">
        <f>+COUNTIFS(Манзилли!N:N,D287,Манзилли!S:S,$U$335,Манзилли!R:R,"Қарор")</f>
        <v>0</v>
      </c>
      <c r="Y287" s="38">
        <f>+COUNTIFS(Манзилли!N:N,D287,Манзилли!S:S,$U$335,Манзилли!R:R,"Тўланди")</f>
        <v>3</v>
      </c>
      <c r="Z287" s="38">
        <f>+COUNTIFS(Манзилли!N:N,D287,Манзилли!S:S,$Y$335)</f>
        <v>7</v>
      </c>
      <c r="AA287" s="38">
        <f>+COUNTIFS(Манзилли!N:N,D287,Манзилли!S:S,$Y$335,Манзилли!R:R,"Рад")</f>
        <v>6</v>
      </c>
      <c r="AB287" s="38">
        <f>+COUNTIFS(Манзилли!N:N,D287,Манзилли!S:S,$Y$335,Манзилли!R:R,"Жараён")</f>
        <v>0</v>
      </c>
      <c r="AC287" s="38">
        <f>+COUNTIFS(Манзилли!N:N,D287,Манзилли!S:S,$Y$335,Манзилли!R:R,"Қарор")</f>
        <v>1</v>
      </c>
      <c r="AD287" s="38">
        <f>+COUNTIFS(Манзилли!N:N,D287,Манзилли!S:S,$Y$335,Манзилли!R:R,"Тўланди")</f>
        <v>0</v>
      </c>
      <c r="AE287" s="38">
        <f>+COUNTIFS(Манзилли!N:N,D287,Манзилли!S:S,$AD$335)</f>
        <v>0</v>
      </c>
      <c r="AF287" s="38">
        <f>+COUNTIFS(Манзилли!N:N,D287,Манзилли!S:S,$AD$335,Манзилли!R:R,"Рад")</f>
        <v>0</v>
      </c>
      <c r="AG287" s="38">
        <f>+COUNTIFS(Манзилли!N:N,D287,Манзилли!S:S,$AD$335,Манзилли!R:R,"Жараён")</f>
        <v>0</v>
      </c>
      <c r="AH287" s="38">
        <f>+COUNTIFS(Манзилли!N:N,D287,Манзилли!S:S,$AD$335,Манзилли!R:R,"Қарор")</f>
        <v>0</v>
      </c>
      <c r="AI287" s="38">
        <f>+COUNTIFS(Манзилли!N:N,D287,Манзилли!S:S,$AD$335,Манзилли!R:R,"Тўланди")</f>
        <v>0</v>
      </c>
      <c r="AJ287" s="38">
        <f>+COUNTIFS(Манзилли!N:N,D287,Манзилли!S:S,$AJ$335)</f>
        <v>1</v>
      </c>
      <c r="AK287" s="38">
        <f>+COUNTIFS(Манзилли!N:N,D287,Манзилли!S:S,$AJ$335,Манзилли!R:R,"Рад")</f>
        <v>1</v>
      </c>
      <c r="AL287" s="38">
        <f>+COUNTIFS(Манзилли!N:N,D287,Манзилли!S:S,$AJ$335,Манзилли!R:R,"Жараён")</f>
        <v>0</v>
      </c>
      <c r="AM287" s="38">
        <f>+COUNTIFS(Манзилли!N:N,D287,Манзилли!S:S,$AJ$335,Манзилли!R:R,"Қарор")</f>
        <v>0</v>
      </c>
      <c r="AN287" s="38">
        <f>+COUNTIFS(Манзилли!N:N,D287,Манзилли!S:S,$AJ$335,Манзилли!R:R,"Тўланди")</f>
        <v>0</v>
      </c>
      <c r="AO287" s="38">
        <f>+COUNTIFS(Манзилли!N:N,D287,Манзилли!S:S,$AO$335)</f>
        <v>0</v>
      </c>
      <c r="AP287" s="38">
        <f>+COUNTIFS(Манзилли!N:N,D287,Манзилли!S:S,$AO$335,Манзилли!R:R,"Рад")</f>
        <v>0</v>
      </c>
      <c r="AQ287" s="38">
        <f>+COUNTIFS(Манзилли!N:N,D287,Манзилли!S:S,$AO$335,Манзилли!R:R,"Жараён")</f>
        <v>0</v>
      </c>
      <c r="AR287" s="38">
        <f>+COUNTIFS(Манзилли!N:N,D287,Манзилли!S:S,$AO$335,Манзилли!R:R,"Қарор")</f>
        <v>0</v>
      </c>
      <c r="AS287" s="38">
        <f>+COUNTIFS(Манзилли!N:N,D287,Манзилли!S:S,$AO$335,Манзилли!R:R,"Тўланди")</f>
        <v>0</v>
      </c>
      <c r="AT287" s="38">
        <f>+COUNTIFS(Манзилли!D:D,#REF!,Манзилли!I:I,$BD$335)</f>
        <v>0</v>
      </c>
      <c r="AU287" s="38">
        <f>+COUNTIFS(Манзилли!D:D,#REF!,Манзилли!I:I,$BD$335,Манзилли!H:H,"Рад")</f>
        <v>0</v>
      </c>
      <c r="AV287" s="38">
        <f>+COUNTIFS(Манзилли!D:D,#REF!,Манзилли!I:I,$BD$335,Манзилли!H:H,"Жараён")</f>
        <v>0</v>
      </c>
      <c r="AW287" s="38">
        <f>+COUNTIFS(Манзилли!D:D,#REF!,Манзилли!I:I,$BD$335,Манзилли!H:H,"Қарор")</f>
        <v>0</v>
      </c>
      <c r="AX287" s="38">
        <f>+COUNTIFS(Манзилли!D:D,#REF!,Манзилли!I:I,$BD$335,Манзилли!H:H,"Тўланди")</f>
        <v>0</v>
      </c>
      <c r="AY287" s="38">
        <f>+COUNTIFS(Манзилли!I:I,#REF!,Манзилли!N:N,$BD$335)</f>
        <v>0</v>
      </c>
      <c r="AZ287" s="38">
        <f>+COUNTIFS(Манзилли!I:I,#REF!,Манзилли!N:N,$BD$335,Манзилли!M:M,"Рад")</f>
        <v>0</v>
      </c>
      <c r="BA287" s="38">
        <f>+COUNTIFS(Манзилли!I:I,#REF!,Манзилли!N:N,$BD$335,Манзилли!M:M,"Жараён")</f>
        <v>0</v>
      </c>
      <c r="BB287" s="38">
        <f>+COUNTIFS(Манзилли!I:I,#REF!,Манзилли!N:N,$BD$335,Манзилли!M:M,"Қарор")</f>
        <v>0</v>
      </c>
      <c r="BC287" s="38">
        <f>+COUNTIFS(Манзилли!I:I,#REF!,Манзилли!N:N,$BD$335,Манзилли!M:M,"Тўланди")</f>
        <v>0</v>
      </c>
      <c r="BD287" s="38">
        <f>+COUNTIFS(Манзилли!N:N,D287,Манзилли!S:S,$BD$335)</f>
        <v>2</v>
      </c>
      <c r="BE287" s="38">
        <f>+COUNTIFS(Манзилли!N:N,D287,Манзилли!S:S,$BD$335,Манзилли!R:R,"Рад")</f>
        <v>1</v>
      </c>
      <c r="BF287" s="38">
        <f>+COUNTIFS(Манзилли!N:N,D287,Манзилли!S:S,$BD$335,Манзилли!R:R,"Жараён")</f>
        <v>0</v>
      </c>
      <c r="BG287" s="38">
        <f>+COUNTIFS(Манзилли!N:N,D287,Манзилли!S:S,$BD$335,Манзилли!R:R,"Қарор")</f>
        <v>1</v>
      </c>
      <c r="BH287" s="38">
        <f>+COUNTIFS(Манзилли!N:N,D287,Манзилли!S:S,$BD$335,Манзилли!R:R,"Тўланди")</f>
        <v>0</v>
      </c>
      <c r="BI287" s="38">
        <f>+COUNTIFS(Манзилли!N:N,D287,Манзилли!S:S,$BI$335)</f>
        <v>0</v>
      </c>
      <c r="BJ287" s="38">
        <f>+COUNTIFS(Манзилли!N:N,D287,Манзилли!S:S,$BI$335,Манзилли!R:R,"Рад")</f>
        <v>0</v>
      </c>
      <c r="BK287" s="38">
        <f>+COUNTIFS(Манзилли!N:N,D287,Манзилли!S:S,$BI$335,Манзилли!R:R,"Жараён")</f>
        <v>0</v>
      </c>
      <c r="BL287" s="41">
        <f>+COUNTIFS(Манзилли!N:N,D287,Манзилли!S:S,$BI$335,Манзилли!R:R,"Қарор")</f>
        <v>0</v>
      </c>
      <c r="BM287" s="39">
        <f>+COUNTIFS(Манзилли!N:N,D287,Манзилли!S:S,$BI$335,Манзилли!R:R,"Тўланди")</f>
        <v>0</v>
      </c>
    </row>
    <row r="288" spans="1:65" ht="49.5" hidden="1" customHeight="1" x14ac:dyDescent="0.25">
      <c r="A288" s="67">
        <v>282</v>
      </c>
      <c r="B288" s="68" t="s">
        <v>19076</v>
      </c>
      <c r="C288" s="72" t="s">
        <v>1744</v>
      </c>
      <c r="D288" s="76">
        <v>62003015830039</v>
      </c>
      <c r="E288" s="37">
        <f t="shared" si="27"/>
        <v>15</v>
      </c>
      <c r="F288" s="38">
        <f t="shared" si="28"/>
        <v>9</v>
      </c>
      <c r="G288" s="38">
        <f t="shared" si="29"/>
        <v>0</v>
      </c>
      <c r="H288" s="38">
        <f t="shared" si="30"/>
        <v>0</v>
      </c>
      <c r="I288" s="38">
        <f t="shared" si="31"/>
        <v>0</v>
      </c>
      <c r="J288" s="39">
        <f t="shared" si="32"/>
        <v>6</v>
      </c>
      <c r="K288" s="40">
        <f>+COUNTIFS(Манзилли!N:N,D288,Манзилли!S:S,$K$335)</f>
        <v>0</v>
      </c>
      <c r="L288" s="38">
        <f>+COUNTIFS(Манзилли!N:N,D288,Манзилли!S:S,$K$335,Манзилли!R:R,"Рад")</f>
        <v>0</v>
      </c>
      <c r="M288" s="38">
        <f>+COUNTIFS(Манзилли!N:N,D288,Манзилли!S:S,$K$335,Манзилли!R:R,"Жараён")</f>
        <v>0</v>
      </c>
      <c r="N288" s="38">
        <f>+COUNTIFS(Манзилли!N:N,D288,Манзилли!S:S,$K$335,Манзилли!R:R,"Қарор")</f>
        <v>0</v>
      </c>
      <c r="O288" s="38">
        <f>+COUNTIFS(Манзилли!N:N,D288,Манзилли!S:S,$K$335,Манзилли!R:R,"Тўланди")</f>
        <v>0</v>
      </c>
      <c r="P288" s="38">
        <f>+COUNTIFS(Манзилли!N:N,D288,Манзилли!S:S,$P$335)</f>
        <v>0</v>
      </c>
      <c r="Q288" s="38">
        <f>+COUNTIFS(Манзилли!N:N,D288,Манзилли!S:S,$P$335,Манзилли!R:R,"Рад")</f>
        <v>0</v>
      </c>
      <c r="R288" s="38">
        <f>+COUNTIFS(Манзилли!N:N,D288,Манзилли!S:S,$P$335,Манзилли!R:R,"Жараён")</f>
        <v>0</v>
      </c>
      <c r="S288" s="38">
        <f>+COUNTIFS(Манзилли!N:N,D288,Манзилли!S:S,$P$335,Манзилли!R:R,"Қарор")</f>
        <v>0</v>
      </c>
      <c r="T288" s="38">
        <f>+COUNTIFS(Манзилли!N:N,D288,Манзилли!S:S,$P$335,Манзилли!R:R,"Тўланди")</f>
        <v>0</v>
      </c>
      <c r="U288" s="38">
        <f>+COUNTIFS(Манзилли!N:N,D288,Манзилли!S:S,$U$335)</f>
        <v>13</v>
      </c>
      <c r="V288" s="38">
        <f>+COUNTIFS(Манзилли!N:N,D288,Манзилли!S:S,$U$335,Манзилли!R:R,"Рад")</f>
        <v>8</v>
      </c>
      <c r="W288" s="38">
        <f>+COUNTIFS(Манзилли!N:N,D288,Манзилли!S:S,$U$335,Манзилли!R:R,"Жараён")</f>
        <v>0</v>
      </c>
      <c r="X288" s="38">
        <f>+COUNTIFS(Манзилли!N:N,D288,Манзилли!S:S,$U$335,Манзилли!R:R,"Қарор")</f>
        <v>0</v>
      </c>
      <c r="Y288" s="38">
        <f>+COUNTIFS(Манзилли!N:N,D288,Манзилли!S:S,$U$335,Манзилли!R:R,"Тўланди")</f>
        <v>5</v>
      </c>
      <c r="Z288" s="38">
        <f>+COUNTIFS(Манзилли!N:N,D288,Манзилли!S:S,$Y$335)</f>
        <v>1</v>
      </c>
      <c r="AA288" s="38">
        <f>+COUNTIFS(Манзилли!N:N,D288,Манзилли!S:S,$Y$335,Манзилли!R:R,"Рад")</f>
        <v>1</v>
      </c>
      <c r="AB288" s="38">
        <f>+COUNTIFS(Манзилли!N:N,D288,Манзилли!S:S,$Y$335,Манзилли!R:R,"Жараён")</f>
        <v>0</v>
      </c>
      <c r="AC288" s="38">
        <f>+COUNTIFS(Манзилли!N:N,D288,Манзилли!S:S,$Y$335,Манзилли!R:R,"Қарор")</f>
        <v>0</v>
      </c>
      <c r="AD288" s="38">
        <f>+COUNTIFS(Манзилли!N:N,D288,Манзилли!S:S,$Y$335,Манзилли!R:R,"Тўланди")</f>
        <v>0</v>
      </c>
      <c r="AE288" s="38">
        <f>+COUNTIFS(Манзилли!N:N,D288,Манзилли!S:S,$AD$335)</f>
        <v>0</v>
      </c>
      <c r="AF288" s="38">
        <f>+COUNTIFS(Манзилли!N:N,D288,Манзилли!S:S,$AD$335,Манзилли!R:R,"Рад")</f>
        <v>0</v>
      </c>
      <c r="AG288" s="38">
        <f>+COUNTIFS(Манзилли!N:N,D288,Манзилли!S:S,$AD$335,Манзилли!R:R,"Жараён")</f>
        <v>0</v>
      </c>
      <c r="AH288" s="38">
        <f>+COUNTIFS(Манзилли!N:N,D288,Манзилли!S:S,$AD$335,Манзилли!R:R,"Қарор")</f>
        <v>0</v>
      </c>
      <c r="AI288" s="38">
        <f>+COUNTIFS(Манзилли!N:N,D288,Манзилли!S:S,$AD$335,Манзилли!R:R,"Тўланди")</f>
        <v>0</v>
      </c>
      <c r="AJ288" s="38">
        <f>+COUNTIFS(Манзилли!N:N,D288,Манзилли!S:S,$AJ$335)</f>
        <v>0</v>
      </c>
      <c r="AK288" s="38">
        <f>+COUNTIFS(Манзилли!N:N,D288,Манзилли!S:S,$AJ$335,Манзилли!R:R,"Рад")</f>
        <v>0</v>
      </c>
      <c r="AL288" s="38">
        <f>+COUNTIFS(Манзилли!N:N,D288,Манзилли!S:S,$AJ$335,Манзилли!R:R,"Жараён")</f>
        <v>0</v>
      </c>
      <c r="AM288" s="38">
        <f>+COUNTIFS(Манзилли!N:N,D288,Манзилли!S:S,$AJ$335,Манзилли!R:R,"Қарор")</f>
        <v>0</v>
      </c>
      <c r="AN288" s="38">
        <f>+COUNTIFS(Манзилли!N:N,D288,Манзилли!S:S,$AJ$335,Манзилли!R:R,"Тўланди")</f>
        <v>0</v>
      </c>
      <c r="AO288" s="38">
        <f>+COUNTIFS(Манзилли!N:N,D288,Манзилли!S:S,$AO$335)</f>
        <v>1</v>
      </c>
      <c r="AP288" s="38">
        <f>+COUNTIFS(Манзилли!N:N,D288,Манзилли!S:S,$AO$335,Манзилли!R:R,"Рад")</f>
        <v>0</v>
      </c>
      <c r="AQ288" s="38">
        <f>+COUNTIFS(Манзилли!N:N,D288,Манзилли!S:S,$AO$335,Манзилли!R:R,"Жараён")</f>
        <v>0</v>
      </c>
      <c r="AR288" s="38">
        <f>+COUNTIFS(Манзилли!N:N,D288,Манзилли!S:S,$AO$335,Манзилли!R:R,"Қарор")</f>
        <v>0</v>
      </c>
      <c r="AS288" s="38">
        <f>+COUNTIFS(Манзилли!N:N,D288,Манзилли!S:S,$AO$335,Манзилли!R:R,"Тўланди")</f>
        <v>1</v>
      </c>
      <c r="AT288" s="38">
        <f>+COUNTIFS(Манзилли!D:D,#REF!,Манзилли!I:I,$BD$335)</f>
        <v>0</v>
      </c>
      <c r="AU288" s="38">
        <f>+COUNTIFS(Манзилли!D:D,#REF!,Манзилли!I:I,$BD$335,Манзилли!H:H,"Рад")</f>
        <v>0</v>
      </c>
      <c r="AV288" s="38">
        <f>+COUNTIFS(Манзилли!D:D,#REF!,Манзилли!I:I,$BD$335,Манзилли!H:H,"Жараён")</f>
        <v>0</v>
      </c>
      <c r="AW288" s="38">
        <f>+COUNTIFS(Манзилли!D:D,#REF!,Манзилли!I:I,$BD$335,Манзилли!H:H,"Қарор")</f>
        <v>0</v>
      </c>
      <c r="AX288" s="38">
        <f>+COUNTIFS(Манзилли!D:D,#REF!,Манзилли!I:I,$BD$335,Манзилли!H:H,"Тўланди")</f>
        <v>0</v>
      </c>
      <c r="AY288" s="38">
        <f>+COUNTIFS(Манзилли!I:I,#REF!,Манзилли!N:N,$BD$335)</f>
        <v>0</v>
      </c>
      <c r="AZ288" s="38">
        <f>+COUNTIFS(Манзилли!I:I,#REF!,Манзилли!N:N,$BD$335,Манзилли!M:M,"Рад")</f>
        <v>0</v>
      </c>
      <c r="BA288" s="38">
        <f>+COUNTIFS(Манзилли!I:I,#REF!,Манзилли!N:N,$BD$335,Манзилли!M:M,"Жараён")</f>
        <v>0</v>
      </c>
      <c r="BB288" s="38">
        <f>+COUNTIFS(Манзилли!I:I,#REF!,Манзилли!N:N,$BD$335,Манзилли!M:M,"Қарор")</f>
        <v>0</v>
      </c>
      <c r="BC288" s="38">
        <f>+COUNTIFS(Манзилли!I:I,#REF!,Манзилли!N:N,$BD$335,Манзилли!M:M,"Тўланди")</f>
        <v>0</v>
      </c>
      <c r="BD288" s="38">
        <f>+COUNTIFS(Манзилли!N:N,D288,Манзилли!S:S,$BD$335)</f>
        <v>0</v>
      </c>
      <c r="BE288" s="38">
        <f>+COUNTIFS(Манзилли!N:N,D288,Манзилли!S:S,$BD$335,Манзилли!R:R,"Рад")</f>
        <v>0</v>
      </c>
      <c r="BF288" s="38">
        <f>+COUNTIFS(Манзилли!N:N,D288,Манзилли!S:S,$BD$335,Манзилли!R:R,"Жараён")</f>
        <v>0</v>
      </c>
      <c r="BG288" s="38">
        <f>+COUNTIFS(Манзилли!N:N,D288,Манзилли!S:S,$BD$335,Манзилли!R:R,"Қарор")</f>
        <v>0</v>
      </c>
      <c r="BH288" s="38">
        <f>+COUNTIFS(Манзилли!N:N,D288,Манзилли!S:S,$BD$335,Манзилли!R:R,"Тўланди")</f>
        <v>0</v>
      </c>
      <c r="BI288" s="38">
        <f>+COUNTIFS(Манзилли!N:N,D288,Манзилли!S:S,$BI$335)</f>
        <v>0</v>
      </c>
      <c r="BJ288" s="38">
        <f>+COUNTIFS(Манзилли!N:N,D288,Манзилли!S:S,$BI$335,Манзилли!R:R,"Рад")</f>
        <v>0</v>
      </c>
      <c r="BK288" s="38">
        <f>+COUNTIFS(Манзилли!N:N,D288,Манзилли!S:S,$BI$335,Манзилли!R:R,"Жараён")</f>
        <v>0</v>
      </c>
      <c r="BL288" s="41">
        <f>+COUNTIFS(Манзилли!N:N,D288,Манзилли!S:S,$BI$335,Манзилли!R:R,"Қарор")</f>
        <v>0</v>
      </c>
      <c r="BM288" s="39">
        <f>+COUNTIFS(Манзилли!N:N,D288,Манзилли!S:S,$BI$335,Манзилли!R:R,"Тўланди")</f>
        <v>0</v>
      </c>
    </row>
    <row r="289" spans="1:65" ht="49.5" hidden="1" customHeight="1" x14ac:dyDescent="0.25">
      <c r="A289" s="67">
        <v>283</v>
      </c>
      <c r="B289" s="68" t="s">
        <v>19076</v>
      </c>
      <c r="C289" s="72" t="s">
        <v>277</v>
      </c>
      <c r="D289" s="76">
        <v>42111822380057</v>
      </c>
      <c r="E289" s="37">
        <f t="shared" si="27"/>
        <v>50</v>
      </c>
      <c r="F289" s="38">
        <f t="shared" si="28"/>
        <v>28</v>
      </c>
      <c r="G289" s="38">
        <f t="shared" si="29"/>
        <v>0</v>
      </c>
      <c r="H289" s="38">
        <f t="shared" si="30"/>
        <v>0</v>
      </c>
      <c r="I289" s="38">
        <f t="shared" si="31"/>
        <v>0</v>
      </c>
      <c r="J289" s="39">
        <f t="shared" si="32"/>
        <v>22</v>
      </c>
      <c r="K289" s="40">
        <f>+COUNTIFS(Манзилли!N:N,D289,Манзилли!S:S,$K$335)</f>
        <v>2</v>
      </c>
      <c r="L289" s="38">
        <f>+COUNTIFS(Манзилли!N:N,D289,Манзилли!S:S,$K$335,Манзилли!R:R,"Рад")</f>
        <v>2</v>
      </c>
      <c r="M289" s="38">
        <f>+COUNTIFS(Манзилли!N:N,D289,Манзилли!S:S,$K$335,Манзилли!R:R,"Жараён")</f>
        <v>0</v>
      </c>
      <c r="N289" s="38">
        <f>+COUNTIFS(Манзилли!N:N,D289,Манзилли!S:S,$K$335,Манзилли!R:R,"Қарор")</f>
        <v>0</v>
      </c>
      <c r="O289" s="38">
        <f>+COUNTIFS(Манзилли!N:N,D289,Манзилли!S:S,$K$335,Манзилли!R:R,"Тўланди")</f>
        <v>0</v>
      </c>
      <c r="P289" s="38">
        <f>+COUNTIFS(Манзилли!N:N,D289,Манзилли!S:S,$P$335)</f>
        <v>2</v>
      </c>
      <c r="Q289" s="38">
        <f>+COUNTIFS(Манзилли!N:N,D289,Манзилли!S:S,$P$335,Манзилли!R:R,"Рад")</f>
        <v>2</v>
      </c>
      <c r="R289" s="38">
        <f>+COUNTIFS(Манзилли!N:N,D289,Манзилли!S:S,$P$335,Манзилли!R:R,"Жараён")</f>
        <v>0</v>
      </c>
      <c r="S289" s="38">
        <f>+COUNTIFS(Манзилли!N:N,D289,Манзилли!S:S,$P$335,Манзилли!R:R,"Қарор")</f>
        <v>0</v>
      </c>
      <c r="T289" s="38">
        <f>+COUNTIFS(Манзилли!N:N,D289,Манзилли!S:S,$P$335,Манзилли!R:R,"Тўланди")</f>
        <v>0</v>
      </c>
      <c r="U289" s="38">
        <f>+COUNTIFS(Манзилли!N:N,D289,Манзилли!S:S,$U$335)</f>
        <v>25</v>
      </c>
      <c r="V289" s="38">
        <f>+COUNTIFS(Манзилли!N:N,D289,Манзилли!S:S,$U$335,Манзилли!R:R,"Рад")</f>
        <v>16</v>
      </c>
      <c r="W289" s="38">
        <f>+COUNTIFS(Манзилли!N:N,D289,Манзилли!S:S,$U$335,Манзилли!R:R,"Жараён")</f>
        <v>0</v>
      </c>
      <c r="X289" s="38">
        <f>+COUNTIFS(Манзилли!N:N,D289,Манзилли!S:S,$U$335,Манзилли!R:R,"Қарор")</f>
        <v>0</v>
      </c>
      <c r="Y289" s="38">
        <f>+COUNTIFS(Манзилли!N:N,D289,Манзилли!S:S,$U$335,Манзилли!R:R,"Тўланди")</f>
        <v>9</v>
      </c>
      <c r="Z289" s="38">
        <f>+COUNTIFS(Манзилли!N:N,D289,Манзилли!S:S,$Y$335)</f>
        <v>21</v>
      </c>
      <c r="AA289" s="38">
        <f>+COUNTIFS(Манзилли!N:N,D289,Манзилли!S:S,$Y$335,Манзилли!R:R,"Рад")</f>
        <v>8</v>
      </c>
      <c r="AB289" s="38">
        <f>+COUNTIFS(Манзилли!N:N,D289,Манзилли!S:S,$Y$335,Манзилли!R:R,"Жараён")</f>
        <v>0</v>
      </c>
      <c r="AC289" s="38">
        <f>+COUNTIFS(Манзилли!N:N,D289,Манзилли!S:S,$Y$335,Манзилли!R:R,"Қарор")</f>
        <v>0</v>
      </c>
      <c r="AD289" s="38">
        <f>+COUNTIFS(Манзилли!N:N,D289,Манзилли!S:S,$Y$335,Манзилли!R:R,"Тўланди")</f>
        <v>13</v>
      </c>
      <c r="AE289" s="38">
        <f>+COUNTIFS(Манзилли!N:N,D289,Манзилли!S:S,$AD$335)</f>
        <v>0</v>
      </c>
      <c r="AF289" s="38">
        <f>+COUNTIFS(Манзилли!N:N,D289,Манзилли!S:S,$AD$335,Манзилли!R:R,"Рад")</f>
        <v>0</v>
      </c>
      <c r="AG289" s="38">
        <f>+COUNTIFS(Манзилли!N:N,D289,Манзилли!S:S,$AD$335,Манзилли!R:R,"Жараён")</f>
        <v>0</v>
      </c>
      <c r="AH289" s="38">
        <f>+COUNTIFS(Манзилли!N:N,D289,Манзилли!S:S,$AD$335,Манзилли!R:R,"Қарор")</f>
        <v>0</v>
      </c>
      <c r="AI289" s="38">
        <f>+COUNTIFS(Манзилли!N:N,D289,Манзилли!S:S,$AD$335,Манзилли!R:R,"Тўланди")</f>
        <v>0</v>
      </c>
      <c r="AJ289" s="38">
        <f>+COUNTIFS(Манзилли!N:N,D289,Манзилли!S:S,$AJ$335)</f>
        <v>0</v>
      </c>
      <c r="AK289" s="38">
        <f>+COUNTIFS(Манзилли!N:N,D289,Манзилли!S:S,$AJ$335,Манзилли!R:R,"Рад")</f>
        <v>0</v>
      </c>
      <c r="AL289" s="38">
        <f>+COUNTIFS(Манзилли!N:N,D289,Манзилли!S:S,$AJ$335,Манзилли!R:R,"Жараён")</f>
        <v>0</v>
      </c>
      <c r="AM289" s="38">
        <f>+COUNTIFS(Манзилли!N:N,D289,Манзилли!S:S,$AJ$335,Манзилли!R:R,"Қарор")</f>
        <v>0</v>
      </c>
      <c r="AN289" s="38">
        <f>+COUNTIFS(Манзилли!N:N,D289,Манзилли!S:S,$AJ$335,Манзилли!R:R,"Тўланди")</f>
        <v>0</v>
      </c>
      <c r="AO289" s="38">
        <f>+COUNTIFS(Манзилли!N:N,D289,Манзилли!S:S,$AO$335)</f>
        <v>0</v>
      </c>
      <c r="AP289" s="38">
        <f>+COUNTIFS(Манзилли!N:N,D289,Манзилли!S:S,$AO$335,Манзилли!R:R,"Рад")</f>
        <v>0</v>
      </c>
      <c r="AQ289" s="38">
        <f>+COUNTIFS(Манзилли!N:N,D289,Манзилли!S:S,$AO$335,Манзилли!R:R,"Жараён")</f>
        <v>0</v>
      </c>
      <c r="AR289" s="38">
        <f>+COUNTIFS(Манзилли!N:N,D289,Манзилли!S:S,$AO$335,Манзилли!R:R,"Қарор")</f>
        <v>0</v>
      </c>
      <c r="AS289" s="38">
        <f>+COUNTIFS(Манзилли!N:N,D289,Манзилли!S:S,$AO$335,Манзилли!R:R,"Тўланди")</f>
        <v>0</v>
      </c>
      <c r="AT289" s="38">
        <f>+COUNTIFS(Манзилли!D:D,#REF!,Манзилли!I:I,$BD$335)</f>
        <v>0</v>
      </c>
      <c r="AU289" s="38">
        <f>+COUNTIFS(Манзилли!D:D,#REF!,Манзилли!I:I,$BD$335,Манзилли!H:H,"Рад")</f>
        <v>0</v>
      </c>
      <c r="AV289" s="38">
        <f>+COUNTIFS(Манзилли!D:D,#REF!,Манзилли!I:I,$BD$335,Манзилли!H:H,"Жараён")</f>
        <v>0</v>
      </c>
      <c r="AW289" s="38">
        <f>+COUNTIFS(Манзилли!D:D,#REF!,Манзилли!I:I,$BD$335,Манзилли!H:H,"Қарор")</f>
        <v>0</v>
      </c>
      <c r="AX289" s="38">
        <f>+COUNTIFS(Манзилли!D:D,#REF!,Манзилли!I:I,$BD$335,Манзилли!H:H,"Тўланди")</f>
        <v>0</v>
      </c>
      <c r="AY289" s="38">
        <f>+COUNTIFS(Манзилли!I:I,#REF!,Манзилли!N:N,$BD$335)</f>
        <v>0</v>
      </c>
      <c r="AZ289" s="38">
        <f>+COUNTIFS(Манзилли!I:I,#REF!,Манзилли!N:N,$BD$335,Манзилли!M:M,"Рад")</f>
        <v>0</v>
      </c>
      <c r="BA289" s="38">
        <f>+COUNTIFS(Манзилли!I:I,#REF!,Манзилли!N:N,$BD$335,Манзилли!M:M,"Жараён")</f>
        <v>0</v>
      </c>
      <c r="BB289" s="38">
        <f>+COUNTIFS(Манзилли!I:I,#REF!,Манзилли!N:N,$BD$335,Манзилли!M:M,"Қарор")</f>
        <v>0</v>
      </c>
      <c r="BC289" s="38">
        <f>+COUNTIFS(Манзилли!I:I,#REF!,Манзилли!N:N,$BD$335,Манзилли!M:M,"Тўланди")</f>
        <v>0</v>
      </c>
      <c r="BD289" s="38">
        <f>+COUNTIFS(Манзилли!N:N,D289,Манзилли!S:S,$BD$335)</f>
        <v>0</v>
      </c>
      <c r="BE289" s="38">
        <f>+COUNTIFS(Манзилли!N:N,D289,Манзилли!S:S,$BD$335,Манзилли!R:R,"Рад")</f>
        <v>0</v>
      </c>
      <c r="BF289" s="38">
        <f>+COUNTIFS(Манзилли!N:N,D289,Манзилли!S:S,$BD$335,Манзилли!R:R,"Жараён")</f>
        <v>0</v>
      </c>
      <c r="BG289" s="38">
        <f>+COUNTIFS(Манзилли!N:N,D289,Манзилли!S:S,$BD$335,Манзилли!R:R,"Қарор")</f>
        <v>0</v>
      </c>
      <c r="BH289" s="38">
        <f>+COUNTIFS(Манзилли!N:N,D289,Манзилли!S:S,$BD$335,Манзилли!R:R,"Тўланди")</f>
        <v>0</v>
      </c>
      <c r="BI289" s="38">
        <f>+COUNTIFS(Манзилли!N:N,D289,Манзилли!S:S,$BI$335)</f>
        <v>0</v>
      </c>
      <c r="BJ289" s="38">
        <f>+COUNTIFS(Манзилли!N:N,D289,Манзилли!S:S,$BI$335,Манзилли!R:R,"Рад")</f>
        <v>0</v>
      </c>
      <c r="BK289" s="38">
        <f>+COUNTIFS(Манзилли!N:N,D289,Манзилли!S:S,$BI$335,Манзилли!R:R,"Жараён")</f>
        <v>0</v>
      </c>
      <c r="BL289" s="41">
        <f>+COUNTIFS(Манзилли!N:N,D289,Манзилли!S:S,$BI$335,Манзилли!R:R,"Қарор")</f>
        <v>0</v>
      </c>
      <c r="BM289" s="39">
        <f>+COUNTIFS(Манзилли!N:N,D289,Манзилли!S:S,$BI$335,Манзилли!R:R,"Тўланди")</f>
        <v>0</v>
      </c>
    </row>
    <row r="290" spans="1:65" ht="49.5" hidden="1" customHeight="1" x14ac:dyDescent="0.25">
      <c r="A290" s="67">
        <v>284</v>
      </c>
      <c r="B290" s="68" t="s">
        <v>19076</v>
      </c>
      <c r="C290" s="72" t="s">
        <v>217</v>
      </c>
      <c r="D290" s="76">
        <v>30912985830040</v>
      </c>
      <c r="E290" s="37">
        <f t="shared" si="27"/>
        <v>25</v>
      </c>
      <c r="F290" s="38">
        <f t="shared" si="28"/>
        <v>16</v>
      </c>
      <c r="G290" s="38">
        <f t="shared" si="29"/>
        <v>1</v>
      </c>
      <c r="H290" s="38">
        <f t="shared" si="30"/>
        <v>2</v>
      </c>
      <c r="I290" s="38">
        <f t="shared" si="31"/>
        <v>4</v>
      </c>
      <c r="J290" s="39">
        <f t="shared" si="32"/>
        <v>8</v>
      </c>
      <c r="K290" s="40">
        <f>+COUNTIFS(Манзилли!N:N,D290,Манзилли!S:S,$K$335)</f>
        <v>1</v>
      </c>
      <c r="L290" s="38">
        <f>+COUNTIFS(Манзилли!N:N,D290,Манзилли!S:S,$K$335,Манзилли!R:R,"Рад")</f>
        <v>1</v>
      </c>
      <c r="M290" s="38">
        <f>+COUNTIFS(Манзилли!N:N,D290,Манзилли!S:S,$K$335,Манзилли!R:R,"Жараён")</f>
        <v>0</v>
      </c>
      <c r="N290" s="38">
        <f>+COUNTIFS(Манзилли!N:N,D290,Манзилли!S:S,$K$335,Манзилли!R:R,"Қарор")</f>
        <v>0</v>
      </c>
      <c r="O290" s="38">
        <f>+COUNTIFS(Манзилли!N:N,D290,Манзилли!S:S,$K$335,Манзилли!R:R,"Тўланди")</f>
        <v>0</v>
      </c>
      <c r="P290" s="38">
        <f>+COUNTIFS(Манзилли!N:N,D290,Манзилли!S:S,$P$335)</f>
        <v>2</v>
      </c>
      <c r="Q290" s="38">
        <f>+COUNTIFS(Манзилли!N:N,D290,Манзилли!S:S,$P$335,Манзилли!R:R,"Рад")</f>
        <v>2</v>
      </c>
      <c r="R290" s="38">
        <f>+COUNTIFS(Манзилли!N:N,D290,Манзилли!S:S,$P$335,Манзилли!R:R,"Жараён")</f>
        <v>0</v>
      </c>
      <c r="S290" s="38">
        <f>+COUNTIFS(Манзилли!N:N,D290,Манзилли!S:S,$P$335,Манзилли!R:R,"Қарор")</f>
        <v>0</v>
      </c>
      <c r="T290" s="38">
        <f>+COUNTIFS(Манзилли!N:N,D290,Манзилли!S:S,$P$335,Манзилли!R:R,"Тўланди")</f>
        <v>0</v>
      </c>
      <c r="U290" s="38">
        <f>+COUNTIFS(Манзилли!N:N,D290,Манзилли!S:S,$U$335)</f>
        <v>17</v>
      </c>
      <c r="V290" s="38">
        <f>+COUNTIFS(Манзилли!N:N,D290,Манзилли!S:S,$U$335,Манзилли!R:R,"Рад")</f>
        <v>10</v>
      </c>
      <c r="W290" s="38">
        <f>+COUNTIFS(Манзилли!N:N,D290,Манзилли!S:S,$U$335,Манзилли!R:R,"Жараён")</f>
        <v>1</v>
      </c>
      <c r="X290" s="38">
        <f>+COUNTIFS(Манзилли!N:N,D290,Манзилли!S:S,$U$335,Манзилли!R:R,"Қарор")</f>
        <v>0</v>
      </c>
      <c r="Y290" s="38">
        <f>+COUNTIFS(Манзилли!N:N,D290,Манзилли!S:S,$U$335,Манзилли!R:R,"Тўланди")</f>
        <v>6</v>
      </c>
      <c r="Z290" s="38">
        <f>+COUNTIFS(Манзилли!N:N,D290,Манзилли!S:S,$Y$335)</f>
        <v>3</v>
      </c>
      <c r="AA290" s="38">
        <f>+COUNTIFS(Манзилли!N:N,D290,Манзилли!S:S,$Y$335,Манзилли!R:R,"Рад")</f>
        <v>2</v>
      </c>
      <c r="AB290" s="38">
        <f>+COUNTIFS(Манзилли!N:N,D290,Манзилли!S:S,$Y$335,Манзилли!R:R,"Жараён")</f>
        <v>0</v>
      </c>
      <c r="AC290" s="38">
        <f>+COUNTIFS(Манзилли!N:N,D290,Манзилли!S:S,$Y$335,Манзилли!R:R,"Қарор")</f>
        <v>1</v>
      </c>
      <c r="AD290" s="38">
        <f>+COUNTIFS(Манзилли!N:N,D290,Манзилли!S:S,$Y$335,Манзилли!R:R,"Тўланди")</f>
        <v>0</v>
      </c>
      <c r="AE290" s="38">
        <f>+COUNTIFS(Манзилли!N:N,D290,Манзилли!S:S,$AD$335)</f>
        <v>0</v>
      </c>
      <c r="AF290" s="38">
        <f>+COUNTIFS(Манзилли!N:N,D290,Манзилли!S:S,$AD$335,Манзилли!R:R,"Рад")</f>
        <v>0</v>
      </c>
      <c r="AG290" s="38">
        <f>+COUNTIFS(Манзилли!N:N,D290,Манзилли!S:S,$AD$335,Манзилли!R:R,"Жараён")</f>
        <v>0</v>
      </c>
      <c r="AH290" s="38">
        <f>+COUNTIFS(Манзилли!N:N,D290,Манзилли!S:S,$AD$335,Манзилли!R:R,"Қарор")</f>
        <v>0</v>
      </c>
      <c r="AI290" s="38">
        <f>+COUNTIFS(Манзилли!N:N,D290,Манзилли!S:S,$AD$335,Манзилли!R:R,"Тўланди")</f>
        <v>0</v>
      </c>
      <c r="AJ290" s="38">
        <f>+COUNTIFS(Манзилли!N:N,D290,Манзилли!S:S,$AJ$335)</f>
        <v>0</v>
      </c>
      <c r="AK290" s="38">
        <f>+COUNTIFS(Манзилли!N:N,D290,Манзилли!S:S,$AJ$335,Манзилли!R:R,"Рад")</f>
        <v>0</v>
      </c>
      <c r="AL290" s="38">
        <f>+COUNTIFS(Манзилли!N:N,D290,Манзилли!S:S,$AJ$335,Манзилли!R:R,"Жараён")</f>
        <v>0</v>
      </c>
      <c r="AM290" s="38">
        <f>+COUNTIFS(Манзилли!N:N,D290,Манзилли!S:S,$AJ$335,Манзилли!R:R,"Қарор")</f>
        <v>0</v>
      </c>
      <c r="AN290" s="38">
        <f>+COUNTIFS(Манзилли!N:N,D290,Манзилли!S:S,$AJ$335,Манзилли!R:R,"Тўланди")</f>
        <v>0</v>
      </c>
      <c r="AO290" s="38">
        <f>+COUNTIFS(Манзилли!N:N,D290,Манзилли!S:S,$AO$335)</f>
        <v>0</v>
      </c>
      <c r="AP290" s="38">
        <f>+COUNTIFS(Манзилли!N:N,D290,Манзилли!S:S,$AO$335,Манзилли!R:R,"Рад")</f>
        <v>0</v>
      </c>
      <c r="AQ290" s="38">
        <f>+COUNTIFS(Манзилли!N:N,D290,Манзилли!S:S,$AO$335,Манзилли!R:R,"Жараён")</f>
        <v>0</v>
      </c>
      <c r="AR290" s="38">
        <f>+COUNTIFS(Манзилли!N:N,D290,Манзилли!S:S,$AO$335,Манзилли!R:R,"Қарор")</f>
        <v>0</v>
      </c>
      <c r="AS290" s="38">
        <f>+COUNTIFS(Манзилли!N:N,D290,Манзилли!S:S,$AO$335,Манзилли!R:R,"Тўланди")</f>
        <v>0</v>
      </c>
      <c r="AT290" s="38">
        <f>+COUNTIFS(Манзилли!D:D,#REF!,Манзилли!I:I,$BD$335)</f>
        <v>0</v>
      </c>
      <c r="AU290" s="38">
        <f>+COUNTIFS(Манзилли!D:D,#REF!,Манзилли!I:I,$BD$335,Манзилли!H:H,"Рад")</f>
        <v>0</v>
      </c>
      <c r="AV290" s="38">
        <f>+COUNTIFS(Манзилли!D:D,#REF!,Манзилли!I:I,$BD$335,Манзилли!H:H,"Жараён")</f>
        <v>0</v>
      </c>
      <c r="AW290" s="38">
        <f>+COUNTIFS(Манзилли!D:D,#REF!,Манзилли!I:I,$BD$335,Манзилли!H:H,"Қарор")</f>
        <v>0</v>
      </c>
      <c r="AX290" s="38">
        <f>+COUNTIFS(Манзилли!D:D,#REF!,Манзилли!I:I,$BD$335,Манзилли!H:H,"Тўланди")</f>
        <v>0</v>
      </c>
      <c r="AY290" s="38">
        <f>+COUNTIFS(Манзилли!I:I,#REF!,Манзилли!N:N,$BD$335)</f>
        <v>0</v>
      </c>
      <c r="AZ290" s="38">
        <f>+COUNTIFS(Манзилли!I:I,#REF!,Манзилли!N:N,$BD$335,Манзилли!M:M,"Рад")</f>
        <v>0</v>
      </c>
      <c r="BA290" s="38">
        <f>+COUNTIFS(Манзилли!I:I,#REF!,Манзилли!N:N,$BD$335,Манзилли!M:M,"Жараён")</f>
        <v>0</v>
      </c>
      <c r="BB290" s="38">
        <f>+COUNTIFS(Манзилли!I:I,#REF!,Манзилли!N:N,$BD$335,Манзилли!M:M,"Қарор")</f>
        <v>0</v>
      </c>
      <c r="BC290" s="38">
        <f>+COUNTIFS(Манзилли!I:I,#REF!,Манзилли!N:N,$BD$335,Манзилли!M:M,"Тўланди")</f>
        <v>0</v>
      </c>
      <c r="BD290" s="38">
        <f>+COUNTIFS(Манзилли!N:N,D290,Манзилли!S:S,$BD$335)</f>
        <v>2</v>
      </c>
      <c r="BE290" s="38">
        <f>+COUNTIFS(Манзилли!N:N,D290,Манзилли!S:S,$BD$335,Манзилли!R:R,"Рад")</f>
        <v>1</v>
      </c>
      <c r="BF290" s="38">
        <f>+COUNTIFS(Манзилли!N:N,D290,Манзилли!S:S,$BD$335,Манзилли!R:R,"Жараён")</f>
        <v>0</v>
      </c>
      <c r="BG290" s="38">
        <f>+COUNTIFS(Манзилли!N:N,D290,Манзилли!S:S,$BD$335,Манзилли!R:R,"Қарор")</f>
        <v>1</v>
      </c>
      <c r="BH290" s="38">
        <f>+COUNTIFS(Манзилли!N:N,D290,Манзилли!S:S,$BD$335,Манзилли!R:R,"Тўланди")</f>
        <v>0</v>
      </c>
      <c r="BI290" s="38">
        <f>+COUNTIFS(Манзилли!N:N,D290,Манзилли!S:S,$BI$335)</f>
        <v>0</v>
      </c>
      <c r="BJ290" s="38">
        <f>+COUNTIFS(Манзилли!N:N,D290,Манзилли!S:S,$BI$335,Манзилли!R:R,"Рад")</f>
        <v>0</v>
      </c>
      <c r="BK290" s="38">
        <f>+COUNTIFS(Манзилли!N:N,D290,Манзилли!S:S,$BI$335,Манзилли!R:R,"Жараён")</f>
        <v>0</v>
      </c>
      <c r="BL290" s="41">
        <f>+COUNTIFS(Манзилли!N:N,D290,Манзилли!S:S,$BI$335,Манзилли!R:R,"Қарор")</f>
        <v>0</v>
      </c>
      <c r="BM290" s="39">
        <f>+COUNTIFS(Манзилли!N:N,D290,Манзилли!S:S,$BI$335,Манзилли!R:R,"Тўланди")</f>
        <v>0</v>
      </c>
    </row>
    <row r="291" spans="1:65" ht="49.5" hidden="1" customHeight="1" x14ac:dyDescent="0.25">
      <c r="A291" s="67">
        <v>285</v>
      </c>
      <c r="B291" s="68" t="s">
        <v>19076</v>
      </c>
      <c r="C291" s="72" t="s">
        <v>115</v>
      </c>
      <c r="D291" s="76">
        <v>42011965830030</v>
      </c>
      <c r="E291" s="37">
        <f t="shared" si="27"/>
        <v>11</v>
      </c>
      <c r="F291" s="38">
        <f t="shared" si="28"/>
        <v>9</v>
      </c>
      <c r="G291" s="38">
        <f t="shared" si="29"/>
        <v>1</v>
      </c>
      <c r="H291" s="38">
        <f t="shared" si="30"/>
        <v>0</v>
      </c>
      <c r="I291" s="38">
        <f t="shared" si="31"/>
        <v>9.0909090909090917</v>
      </c>
      <c r="J291" s="39">
        <f t="shared" si="32"/>
        <v>2</v>
      </c>
      <c r="K291" s="40">
        <f>+COUNTIFS(Манзилли!N:N,D291,Манзилли!S:S,$K$335)</f>
        <v>6</v>
      </c>
      <c r="L291" s="38">
        <f>+COUNTIFS(Манзилли!N:N,D291,Манзилли!S:S,$K$335,Манзилли!R:R,"Рад")</f>
        <v>5</v>
      </c>
      <c r="M291" s="38">
        <f>+COUNTIFS(Манзилли!N:N,D291,Манзилли!S:S,$K$335,Манзилли!R:R,"Жараён")</f>
        <v>1</v>
      </c>
      <c r="N291" s="38">
        <f>+COUNTIFS(Манзилли!N:N,D291,Манзилли!S:S,$K$335,Манзилли!R:R,"Қарор")</f>
        <v>0</v>
      </c>
      <c r="O291" s="38">
        <f>+COUNTIFS(Манзилли!N:N,D291,Манзилли!S:S,$K$335,Манзилли!R:R,"Тўланди")</f>
        <v>0</v>
      </c>
      <c r="P291" s="38">
        <f>+COUNTIFS(Манзилли!N:N,D291,Манзилли!S:S,$P$335)</f>
        <v>1</v>
      </c>
      <c r="Q291" s="38">
        <f>+COUNTIFS(Манзилли!N:N,D291,Манзилли!S:S,$P$335,Манзилли!R:R,"Рад")</f>
        <v>1</v>
      </c>
      <c r="R291" s="38">
        <f>+COUNTIFS(Манзилли!N:N,D291,Манзилли!S:S,$P$335,Манзилли!R:R,"Жараён")</f>
        <v>0</v>
      </c>
      <c r="S291" s="38">
        <f>+COUNTIFS(Манзилли!N:N,D291,Манзилли!S:S,$P$335,Манзилли!R:R,"Қарор")</f>
        <v>0</v>
      </c>
      <c r="T291" s="38">
        <f>+COUNTIFS(Манзилли!N:N,D291,Манзилли!S:S,$P$335,Манзилли!R:R,"Тўланди")</f>
        <v>0</v>
      </c>
      <c r="U291" s="38">
        <f>+COUNTIFS(Манзилли!N:N,D291,Манзилли!S:S,$U$335)</f>
        <v>2</v>
      </c>
      <c r="V291" s="38">
        <f>+COUNTIFS(Манзилли!N:N,D291,Манзилли!S:S,$U$335,Манзилли!R:R,"Рад")</f>
        <v>2</v>
      </c>
      <c r="W291" s="38">
        <f>+COUNTIFS(Манзилли!N:N,D291,Манзилли!S:S,$U$335,Манзилли!R:R,"Жараён")</f>
        <v>0</v>
      </c>
      <c r="X291" s="38">
        <f>+COUNTIFS(Манзилли!N:N,D291,Манзилли!S:S,$U$335,Манзилли!R:R,"Қарор")</f>
        <v>0</v>
      </c>
      <c r="Y291" s="38">
        <f>+COUNTIFS(Манзилли!N:N,D291,Манзилли!S:S,$U$335,Манзилли!R:R,"Тўланди")</f>
        <v>0</v>
      </c>
      <c r="Z291" s="38">
        <f>+COUNTIFS(Манзилли!N:N,D291,Манзилли!S:S,$Y$335)</f>
        <v>1</v>
      </c>
      <c r="AA291" s="38">
        <f>+COUNTIFS(Манзилли!N:N,D291,Манзилли!S:S,$Y$335,Манзилли!R:R,"Рад")</f>
        <v>0</v>
      </c>
      <c r="AB291" s="38">
        <f>+COUNTIFS(Манзилли!N:N,D291,Манзилли!S:S,$Y$335,Манзилли!R:R,"Жараён")</f>
        <v>0</v>
      </c>
      <c r="AC291" s="38">
        <f>+COUNTIFS(Манзилли!N:N,D291,Манзилли!S:S,$Y$335,Манзилли!R:R,"Қарор")</f>
        <v>0</v>
      </c>
      <c r="AD291" s="38">
        <f>+COUNTIFS(Манзилли!N:N,D291,Манзилли!S:S,$Y$335,Манзилли!R:R,"Тўланди")</f>
        <v>1</v>
      </c>
      <c r="AE291" s="38">
        <f>+COUNTIFS(Манзилли!N:N,D291,Манзилли!S:S,$AD$335)</f>
        <v>0</v>
      </c>
      <c r="AF291" s="38">
        <f>+COUNTIFS(Манзилли!N:N,D291,Манзилли!S:S,$AD$335,Манзилли!R:R,"Рад")</f>
        <v>0</v>
      </c>
      <c r="AG291" s="38">
        <f>+COUNTIFS(Манзилли!N:N,D291,Манзилли!S:S,$AD$335,Манзилли!R:R,"Жараён")</f>
        <v>0</v>
      </c>
      <c r="AH291" s="38">
        <f>+COUNTIFS(Манзилли!N:N,D291,Манзилли!S:S,$AD$335,Манзилли!R:R,"Қарор")</f>
        <v>0</v>
      </c>
      <c r="AI291" s="38">
        <f>+COUNTIFS(Манзилли!N:N,D291,Манзилли!S:S,$AD$335,Манзилли!R:R,"Тўланди")</f>
        <v>0</v>
      </c>
      <c r="AJ291" s="38">
        <f>+COUNTIFS(Манзилли!N:N,D291,Манзилли!S:S,$AJ$335)</f>
        <v>0</v>
      </c>
      <c r="AK291" s="38">
        <f>+COUNTIFS(Манзилли!N:N,D291,Манзилли!S:S,$AJ$335,Манзилли!R:R,"Рад")</f>
        <v>0</v>
      </c>
      <c r="AL291" s="38">
        <f>+COUNTIFS(Манзилли!N:N,D291,Манзилли!S:S,$AJ$335,Манзилли!R:R,"Жараён")</f>
        <v>0</v>
      </c>
      <c r="AM291" s="38">
        <f>+COUNTIFS(Манзилли!N:N,D291,Манзилли!S:S,$AJ$335,Манзилли!R:R,"Қарор")</f>
        <v>0</v>
      </c>
      <c r="AN291" s="38">
        <f>+COUNTIFS(Манзилли!N:N,D291,Манзилли!S:S,$AJ$335,Манзилли!R:R,"Тўланди")</f>
        <v>0</v>
      </c>
      <c r="AO291" s="38">
        <f>+COUNTIFS(Манзилли!N:N,D291,Манзилли!S:S,$AO$335)</f>
        <v>0</v>
      </c>
      <c r="AP291" s="38">
        <f>+COUNTIFS(Манзилли!N:N,D291,Манзилли!S:S,$AO$335,Манзилли!R:R,"Рад")</f>
        <v>0</v>
      </c>
      <c r="AQ291" s="38">
        <f>+COUNTIFS(Манзилли!N:N,D291,Манзилли!S:S,$AO$335,Манзилли!R:R,"Жараён")</f>
        <v>0</v>
      </c>
      <c r="AR291" s="38">
        <f>+COUNTIFS(Манзилли!N:N,D291,Манзилли!S:S,$AO$335,Манзилли!R:R,"Қарор")</f>
        <v>0</v>
      </c>
      <c r="AS291" s="38">
        <f>+COUNTIFS(Манзилли!N:N,D291,Манзилли!S:S,$AO$335,Манзилли!R:R,"Тўланди")</f>
        <v>0</v>
      </c>
      <c r="AT291" s="38">
        <f>+COUNTIFS(Манзилли!D:D,#REF!,Манзилли!I:I,$BD$335)</f>
        <v>0</v>
      </c>
      <c r="AU291" s="38">
        <f>+COUNTIFS(Манзилли!D:D,#REF!,Манзилли!I:I,$BD$335,Манзилли!H:H,"Рад")</f>
        <v>0</v>
      </c>
      <c r="AV291" s="38">
        <f>+COUNTIFS(Манзилли!D:D,#REF!,Манзилли!I:I,$BD$335,Манзилли!H:H,"Жараён")</f>
        <v>0</v>
      </c>
      <c r="AW291" s="38">
        <f>+COUNTIFS(Манзилли!D:D,#REF!,Манзилли!I:I,$BD$335,Манзилли!H:H,"Қарор")</f>
        <v>0</v>
      </c>
      <c r="AX291" s="38">
        <f>+COUNTIFS(Манзилли!D:D,#REF!,Манзилли!I:I,$BD$335,Манзилли!H:H,"Тўланди")</f>
        <v>0</v>
      </c>
      <c r="AY291" s="38">
        <f>+COUNTIFS(Манзилли!I:I,#REF!,Манзилли!N:N,$BD$335)</f>
        <v>0</v>
      </c>
      <c r="AZ291" s="38">
        <f>+COUNTIFS(Манзилли!I:I,#REF!,Манзилли!N:N,$BD$335,Манзилли!M:M,"Рад")</f>
        <v>0</v>
      </c>
      <c r="BA291" s="38">
        <f>+COUNTIFS(Манзилли!I:I,#REF!,Манзилли!N:N,$BD$335,Манзилли!M:M,"Жараён")</f>
        <v>0</v>
      </c>
      <c r="BB291" s="38">
        <f>+COUNTIFS(Манзилли!I:I,#REF!,Манзилли!N:N,$BD$335,Манзилли!M:M,"Қарор")</f>
        <v>0</v>
      </c>
      <c r="BC291" s="38">
        <f>+COUNTIFS(Манзилли!I:I,#REF!,Манзилли!N:N,$BD$335,Манзилли!M:M,"Тўланди")</f>
        <v>0</v>
      </c>
      <c r="BD291" s="38">
        <f>+COUNTIFS(Манзилли!N:N,D291,Манзилли!S:S,$BD$335)</f>
        <v>1</v>
      </c>
      <c r="BE291" s="38">
        <f>+COUNTIFS(Манзилли!N:N,D291,Манзилли!S:S,$BD$335,Манзилли!R:R,"Рад")</f>
        <v>1</v>
      </c>
      <c r="BF291" s="38">
        <f>+COUNTIFS(Манзилли!N:N,D291,Манзилли!S:S,$BD$335,Манзилли!R:R,"Жараён")</f>
        <v>0</v>
      </c>
      <c r="BG291" s="38">
        <f>+COUNTIFS(Манзилли!N:N,D291,Манзилли!S:S,$BD$335,Манзилли!R:R,"Қарор")</f>
        <v>0</v>
      </c>
      <c r="BH291" s="38">
        <f>+COUNTIFS(Манзилли!N:N,D291,Манзилли!S:S,$BD$335,Манзилли!R:R,"Тўланди")</f>
        <v>0</v>
      </c>
      <c r="BI291" s="38">
        <f>+COUNTIFS(Манзилли!N:N,D291,Манзилли!S:S,$BI$335)</f>
        <v>0</v>
      </c>
      <c r="BJ291" s="38">
        <f>+COUNTIFS(Манзилли!N:N,D291,Манзилли!S:S,$BI$335,Манзилли!R:R,"Рад")</f>
        <v>0</v>
      </c>
      <c r="BK291" s="38">
        <f>+COUNTIFS(Манзилли!N:N,D291,Манзилли!S:S,$BI$335,Манзилли!R:R,"Жараён")</f>
        <v>0</v>
      </c>
      <c r="BL291" s="41">
        <f>+COUNTIFS(Манзилли!N:N,D291,Манзилли!S:S,$BI$335,Манзилли!R:R,"Қарор")</f>
        <v>0</v>
      </c>
      <c r="BM291" s="39">
        <f>+COUNTIFS(Манзилли!N:N,D291,Манзилли!S:S,$BI$335,Манзилли!R:R,"Тўланди")</f>
        <v>0</v>
      </c>
    </row>
    <row r="292" spans="1:65" ht="49.5" hidden="1" customHeight="1" x14ac:dyDescent="0.25">
      <c r="A292" s="67">
        <v>286</v>
      </c>
      <c r="B292" s="68" t="s">
        <v>19076</v>
      </c>
      <c r="C292" s="72" t="s">
        <v>219</v>
      </c>
      <c r="D292" s="76">
        <v>31201995830043</v>
      </c>
      <c r="E292" s="37">
        <f t="shared" si="27"/>
        <v>15</v>
      </c>
      <c r="F292" s="38">
        <f t="shared" si="28"/>
        <v>6</v>
      </c>
      <c r="G292" s="38">
        <f t="shared" si="29"/>
        <v>0</v>
      </c>
      <c r="H292" s="38">
        <f t="shared" si="30"/>
        <v>0</v>
      </c>
      <c r="I292" s="38">
        <f t="shared" si="31"/>
        <v>0</v>
      </c>
      <c r="J292" s="39">
        <f t="shared" si="32"/>
        <v>9</v>
      </c>
      <c r="K292" s="40">
        <f>+COUNTIFS(Манзилли!N:N,D292,Манзилли!S:S,$K$335)</f>
        <v>0</v>
      </c>
      <c r="L292" s="38">
        <f>+COUNTIFS(Манзилли!N:N,D292,Манзилли!S:S,$K$335,Манзилли!R:R,"Рад")</f>
        <v>0</v>
      </c>
      <c r="M292" s="38">
        <f>+COUNTIFS(Манзилли!N:N,D292,Манзилли!S:S,$K$335,Манзилли!R:R,"Жараён")</f>
        <v>0</v>
      </c>
      <c r="N292" s="38">
        <f>+COUNTIFS(Манзилли!N:N,D292,Манзилли!S:S,$K$335,Манзилли!R:R,"Қарор")</f>
        <v>0</v>
      </c>
      <c r="O292" s="38">
        <f>+COUNTIFS(Манзилли!N:N,D292,Манзилли!S:S,$K$335,Манзилли!R:R,"Тўланди")</f>
        <v>0</v>
      </c>
      <c r="P292" s="38">
        <f>+COUNTIFS(Манзилли!N:N,D292,Манзилли!S:S,$P$335)</f>
        <v>2</v>
      </c>
      <c r="Q292" s="38">
        <f>+COUNTIFS(Манзилли!N:N,D292,Манзилли!S:S,$P$335,Манзилли!R:R,"Рад")</f>
        <v>2</v>
      </c>
      <c r="R292" s="38">
        <f>+COUNTIFS(Манзилли!N:N,D292,Манзилли!S:S,$P$335,Манзилли!R:R,"Жараён")</f>
        <v>0</v>
      </c>
      <c r="S292" s="38">
        <f>+COUNTIFS(Манзилли!N:N,D292,Манзилли!S:S,$P$335,Манзилли!R:R,"Қарор")</f>
        <v>0</v>
      </c>
      <c r="T292" s="38">
        <f>+COUNTIFS(Манзилли!N:N,D292,Манзилли!S:S,$P$335,Манзилли!R:R,"Тўланди")</f>
        <v>0</v>
      </c>
      <c r="U292" s="38">
        <f>+COUNTIFS(Манзилли!N:N,D292,Манзилли!S:S,$U$335)</f>
        <v>7</v>
      </c>
      <c r="V292" s="38">
        <f>+COUNTIFS(Манзилли!N:N,D292,Манзилли!S:S,$U$335,Манзилли!R:R,"Рад")</f>
        <v>1</v>
      </c>
      <c r="W292" s="38">
        <f>+COUNTIFS(Манзилли!N:N,D292,Манзилли!S:S,$U$335,Манзилли!R:R,"Жараён")</f>
        <v>0</v>
      </c>
      <c r="X292" s="38">
        <f>+COUNTIFS(Манзилли!N:N,D292,Манзилли!S:S,$U$335,Манзилли!R:R,"Қарор")</f>
        <v>0</v>
      </c>
      <c r="Y292" s="38">
        <f>+COUNTIFS(Манзилли!N:N,D292,Манзилли!S:S,$U$335,Манзилли!R:R,"Тўланди")</f>
        <v>6</v>
      </c>
      <c r="Z292" s="38">
        <f>+COUNTIFS(Манзилли!N:N,D292,Манзилли!S:S,$Y$335)</f>
        <v>4</v>
      </c>
      <c r="AA292" s="38">
        <f>+COUNTIFS(Манзилли!N:N,D292,Манзилли!S:S,$Y$335,Манзилли!R:R,"Рад")</f>
        <v>1</v>
      </c>
      <c r="AB292" s="38">
        <f>+COUNTIFS(Манзилли!N:N,D292,Манзилли!S:S,$Y$335,Манзилли!R:R,"Жараён")</f>
        <v>0</v>
      </c>
      <c r="AC292" s="38">
        <f>+COUNTIFS(Манзилли!N:N,D292,Манзилли!S:S,$Y$335,Манзилли!R:R,"Қарор")</f>
        <v>0</v>
      </c>
      <c r="AD292" s="38">
        <f>+COUNTIFS(Манзилли!N:N,D292,Манзилли!S:S,$Y$335,Манзилли!R:R,"Тўланди")</f>
        <v>3</v>
      </c>
      <c r="AE292" s="38">
        <f>+COUNTIFS(Манзилли!N:N,D292,Манзилли!S:S,$AD$335)</f>
        <v>0</v>
      </c>
      <c r="AF292" s="38">
        <f>+COUNTIFS(Манзилли!N:N,D292,Манзилли!S:S,$AD$335,Манзилли!R:R,"Рад")</f>
        <v>0</v>
      </c>
      <c r="AG292" s="38">
        <f>+COUNTIFS(Манзилли!N:N,D292,Манзилли!S:S,$AD$335,Манзилли!R:R,"Жараён")</f>
        <v>0</v>
      </c>
      <c r="AH292" s="38">
        <f>+COUNTIFS(Манзилли!N:N,D292,Манзилли!S:S,$AD$335,Манзилли!R:R,"Қарор")</f>
        <v>0</v>
      </c>
      <c r="AI292" s="38">
        <f>+COUNTIFS(Манзилли!N:N,D292,Манзилли!S:S,$AD$335,Манзилли!R:R,"Тўланди")</f>
        <v>0</v>
      </c>
      <c r="AJ292" s="38">
        <f>+COUNTIFS(Манзилли!N:N,D292,Манзилли!S:S,$AJ$335)</f>
        <v>2</v>
      </c>
      <c r="AK292" s="38">
        <f>+COUNTIFS(Манзилли!N:N,D292,Манзилли!S:S,$AJ$335,Манзилли!R:R,"Рад")</f>
        <v>2</v>
      </c>
      <c r="AL292" s="38">
        <f>+COUNTIFS(Манзилли!N:N,D292,Манзилли!S:S,$AJ$335,Манзилли!R:R,"Жараён")</f>
        <v>0</v>
      </c>
      <c r="AM292" s="38">
        <f>+COUNTIFS(Манзилли!N:N,D292,Манзилли!S:S,$AJ$335,Манзилли!R:R,"Қарор")</f>
        <v>0</v>
      </c>
      <c r="AN292" s="38">
        <f>+COUNTIFS(Манзилли!N:N,D292,Манзилли!S:S,$AJ$335,Манзилли!R:R,"Тўланди")</f>
        <v>0</v>
      </c>
      <c r="AO292" s="38">
        <f>+COUNTIFS(Манзилли!N:N,D292,Манзилли!S:S,$AO$335)</f>
        <v>0</v>
      </c>
      <c r="AP292" s="38">
        <f>+COUNTIFS(Манзилли!N:N,D292,Манзилли!S:S,$AO$335,Манзилли!R:R,"Рад")</f>
        <v>0</v>
      </c>
      <c r="AQ292" s="38">
        <f>+COUNTIFS(Манзилли!N:N,D292,Манзилли!S:S,$AO$335,Манзилли!R:R,"Жараён")</f>
        <v>0</v>
      </c>
      <c r="AR292" s="38">
        <f>+COUNTIFS(Манзилли!N:N,D292,Манзилли!S:S,$AO$335,Манзилли!R:R,"Қарор")</f>
        <v>0</v>
      </c>
      <c r="AS292" s="38">
        <f>+COUNTIFS(Манзилли!N:N,D292,Манзилли!S:S,$AO$335,Манзилли!R:R,"Тўланди")</f>
        <v>0</v>
      </c>
      <c r="AT292" s="38">
        <f>+COUNTIFS(Манзилли!D:D,#REF!,Манзилли!I:I,$BD$335)</f>
        <v>0</v>
      </c>
      <c r="AU292" s="38">
        <f>+COUNTIFS(Манзилли!D:D,#REF!,Манзилли!I:I,$BD$335,Манзилли!H:H,"Рад")</f>
        <v>0</v>
      </c>
      <c r="AV292" s="38">
        <f>+COUNTIFS(Манзилли!D:D,#REF!,Манзилли!I:I,$BD$335,Манзилли!H:H,"Жараён")</f>
        <v>0</v>
      </c>
      <c r="AW292" s="38">
        <f>+COUNTIFS(Манзилли!D:D,#REF!,Манзилли!I:I,$BD$335,Манзилли!H:H,"Қарор")</f>
        <v>0</v>
      </c>
      <c r="AX292" s="38">
        <f>+COUNTIFS(Манзилли!D:D,#REF!,Манзилли!I:I,$BD$335,Манзилли!H:H,"Тўланди")</f>
        <v>0</v>
      </c>
      <c r="AY292" s="38">
        <f>+COUNTIFS(Манзилли!I:I,#REF!,Манзилли!N:N,$BD$335)</f>
        <v>0</v>
      </c>
      <c r="AZ292" s="38">
        <f>+COUNTIFS(Манзилли!I:I,#REF!,Манзилли!N:N,$BD$335,Манзилли!M:M,"Рад")</f>
        <v>0</v>
      </c>
      <c r="BA292" s="38">
        <f>+COUNTIFS(Манзилли!I:I,#REF!,Манзилли!N:N,$BD$335,Манзилли!M:M,"Жараён")</f>
        <v>0</v>
      </c>
      <c r="BB292" s="38">
        <f>+COUNTIFS(Манзилли!I:I,#REF!,Манзилли!N:N,$BD$335,Манзилли!M:M,"Қарор")</f>
        <v>0</v>
      </c>
      <c r="BC292" s="38">
        <f>+COUNTIFS(Манзилли!I:I,#REF!,Манзилли!N:N,$BD$335,Манзилли!M:M,"Тўланди")</f>
        <v>0</v>
      </c>
      <c r="BD292" s="38">
        <f>+COUNTIFS(Манзилли!N:N,D292,Манзилли!S:S,$BD$335)</f>
        <v>0</v>
      </c>
      <c r="BE292" s="38">
        <f>+COUNTIFS(Манзилли!N:N,D292,Манзилли!S:S,$BD$335,Манзилли!R:R,"Рад")</f>
        <v>0</v>
      </c>
      <c r="BF292" s="38">
        <f>+COUNTIFS(Манзилли!N:N,D292,Манзилли!S:S,$BD$335,Манзилли!R:R,"Жараён")</f>
        <v>0</v>
      </c>
      <c r="BG292" s="38">
        <f>+COUNTIFS(Манзилли!N:N,D292,Манзилли!S:S,$BD$335,Манзилли!R:R,"Қарор")</f>
        <v>0</v>
      </c>
      <c r="BH292" s="38">
        <f>+COUNTIFS(Манзилли!N:N,D292,Манзилли!S:S,$BD$335,Манзилли!R:R,"Тўланди")</f>
        <v>0</v>
      </c>
      <c r="BI292" s="38">
        <f>+COUNTIFS(Манзилли!N:N,D292,Манзилли!S:S,$BI$335)</f>
        <v>0</v>
      </c>
      <c r="BJ292" s="38">
        <f>+COUNTIFS(Манзилли!N:N,D292,Манзилли!S:S,$BI$335,Манзилли!R:R,"Рад")</f>
        <v>0</v>
      </c>
      <c r="BK292" s="38">
        <f>+COUNTIFS(Манзилли!N:N,D292,Манзилли!S:S,$BI$335,Манзилли!R:R,"Жараён")</f>
        <v>0</v>
      </c>
      <c r="BL292" s="41">
        <f>+COUNTIFS(Манзилли!N:N,D292,Манзилли!S:S,$BI$335,Манзилли!R:R,"Қарор")</f>
        <v>0</v>
      </c>
      <c r="BM292" s="39">
        <f>+COUNTIFS(Манзилли!N:N,D292,Манзилли!S:S,$BI$335,Манзилли!R:R,"Тўланди")</f>
        <v>0</v>
      </c>
    </row>
    <row r="293" spans="1:65" ht="49.5" hidden="1" customHeight="1" x14ac:dyDescent="0.25">
      <c r="A293" s="67">
        <v>287</v>
      </c>
      <c r="B293" s="68" t="s">
        <v>19076</v>
      </c>
      <c r="C293" s="72" t="s">
        <v>144</v>
      </c>
      <c r="D293" s="76">
        <v>32205945830012</v>
      </c>
      <c r="E293" s="37">
        <f t="shared" si="27"/>
        <v>27</v>
      </c>
      <c r="F293" s="38">
        <f t="shared" si="28"/>
        <v>10</v>
      </c>
      <c r="G293" s="38">
        <f t="shared" si="29"/>
        <v>0</v>
      </c>
      <c r="H293" s="38">
        <f t="shared" si="30"/>
        <v>1</v>
      </c>
      <c r="I293" s="38">
        <f t="shared" si="31"/>
        <v>0</v>
      </c>
      <c r="J293" s="39">
        <f t="shared" si="32"/>
        <v>16</v>
      </c>
      <c r="K293" s="40">
        <f>+COUNTIFS(Манзилли!N:N,D293,Манзилли!S:S,$K$335)</f>
        <v>2</v>
      </c>
      <c r="L293" s="38">
        <f>+COUNTIFS(Манзилли!N:N,D293,Манзилли!S:S,$K$335,Манзилли!R:R,"Рад")</f>
        <v>2</v>
      </c>
      <c r="M293" s="38">
        <f>+COUNTIFS(Манзилли!N:N,D293,Манзилли!S:S,$K$335,Манзилли!R:R,"Жараён")</f>
        <v>0</v>
      </c>
      <c r="N293" s="38">
        <f>+COUNTIFS(Манзилли!N:N,D293,Манзилли!S:S,$K$335,Манзилли!R:R,"Қарор")</f>
        <v>0</v>
      </c>
      <c r="O293" s="38">
        <f>+COUNTIFS(Манзилли!N:N,D293,Манзилли!S:S,$K$335,Манзилли!R:R,"Тўланди")</f>
        <v>0</v>
      </c>
      <c r="P293" s="38">
        <f>+COUNTIFS(Манзилли!N:N,D293,Манзилли!S:S,$P$335)</f>
        <v>1</v>
      </c>
      <c r="Q293" s="38">
        <f>+COUNTIFS(Манзилли!N:N,D293,Манзилли!S:S,$P$335,Манзилли!R:R,"Рад")</f>
        <v>1</v>
      </c>
      <c r="R293" s="38">
        <f>+COUNTIFS(Манзилли!N:N,D293,Манзилли!S:S,$P$335,Манзилли!R:R,"Жараён")</f>
        <v>0</v>
      </c>
      <c r="S293" s="38">
        <f>+COUNTIFS(Манзилли!N:N,D293,Манзилли!S:S,$P$335,Манзилли!R:R,"Қарор")</f>
        <v>0</v>
      </c>
      <c r="T293" s="38">
        <f>+COUNTIFS(Манзилли!N:N,D293,Манзилли!S:S,$P$335,Манзилли!R:R,"Тўланди")</f>
        <v>0</v>
      </c>
      <c r="U293" s="38">
        <f>+COUNTIFS(Манзилли!N:N,D293,Манзилли!S:S,$U$335)</f>
        <v>16</v>
      </c>
      <c r="V293" s="38">
        <f>+COUNTIFS(Манзилли!N:N,D293,Манзилли!S:S,$U$335,Манзилли!R:R,"Рад")</f>
        <v>5</v>
      </c>
      <c r="W293" s="38">
        <f>+COUNTIFS(Манзилли!N:N,D293,Манзилли!S:S,$U$335,Манзилли!R:R,"Жараён")</f>
        <v>0</v>
      </c>
      <c r="X293" s="38">
        <f>+COUNTIFS(Манзилли!N:N,D293,Манзилли!S:S,$U$335,Манзилли!R:R,"Қарор")</f>
        <v>0</v>
      </c>
      <c r="Y293" s="38">
        <f>+COUNTIFS(Манзилли!N:N,D293,Манзилли!S:S,$U$335,Манзилли!R:R,"Тўланди")</f>
        <v>11</v>
      </c>
      <c r="Z293" s="38">
        <f>+COUNTIFS(Манзилли!N:N,D293,Манзилли!S:S,$Y$335)</f>
        <v>8</v>
      </c>
      <c r="AA293" s="38">
        <f>+COUNTIFS(Манзилли!N:N,D293,Манзилли!S:S,$Y$335,Манзилли!R:R,"Рад")</f>
        <v>2</v>
      </c>
      <c r="AB293" s="38">
        <f>+COUNTIFS(Манзилли!N:N,D293,Манзилли!S:S,$Y$335,Манзилли!R:R,"Жараён")</f>
        <v>0</v>
      </c>
      <c r="AC293" s="38">
        <f>+COUNTIFS(Манзилли!N:N,D293,Манзилли!S:S,$Y$335,Манзилли!R:R,"Қарор")</f>
        <v>1</v>
      </c>
      <c r="AD293" s="38">
        <f>+COUNTIFS(Манзилли!N:N,D293,Манзилли!S:S,$Y$335,Манзилли!R:R,"Тўланди")</f>
        <v>5</v>
      </c>
      <c r="AE293" s="38">
        <f>+COUNTIFS(Манзилли!N:N,D293,Манзилли!S:S,$AD$335)</f>
        <v>0</v>
      </c>
      <c r="AF293" s="38">
        <f>+COUNTIFS(Манзилли!N:N,D293,Манзилли!S:S,$AD$335,Манзилли!R:R,"Рад")</f>
        <v>0</v>
      </c>
      <c r="AG293" s="38">
        <f>+COUNTIFS(Манзилли!N:N,D293,Манзилли!S:S,$AD$335,Манзилли!R:R,"Жараён")</f>
        <v>0</v>
      </c>
      <c r="AH293" s="38">
        <f>+COUNTIFS(Манзилли!N:N,D293,Манзилли!S:S,$AD$335,Манзилли!R:R,"Қарор")</f>
        <v>0</v>
      </c>
      <c r="AI293" s="38">
        <f>+COUNTIFS(Манзилли!N:N,D293,Манзилли!S:S,$AD$335,Манзилли!R:R,"Тўланди")</f>
        <v>0</v>
      </c>
      <c r="AJ293" s="38">
        <f>+COUNTIFS(Манзилли!N:N,D293,Манзилли!S:S,$AJ$335)</f>
        <v>0</v>
      </c>
      <c r="AK293" s="38">
        <f>+COUNTIFS(Манзилли!N:N,D293,Манзилли!S:S,$AJ$335,Манзилли!R:R,"Рад")</f>
        <v>0</v>
      </c>
      <c r="AL293" s="38">
        <f>+COUNTIFS(Манзилли!N:N,D293,Манзилли!S:S,$AJ$335,Манзилли!R:R,"Жараён")</f>
        <v>0</v>
      </c>
      <c r="AM293" s="38">
        <f>+COUNTIFS(Манзилли!N:N,D293,Манзилли!S:S,$AJ$335,Манзилли!R:R,"Қарор")</f>
        <v>0</v>
      </c>
      <c r="AN293" s="38">
        <f>+COUNTIFS(Манзилли!N:N,D293,Манзилли!S:S,$AJ$335,Манзилли!R:R,"Тўланди")</f>
        <v>0</v>
      </c>
      <c r="AO293" s="38">
        <f>+COUNTIFS(Манзилли!N:N,D293,Манзилли!S:S,$AO$335)</f>
        <v>0</v>
      </c>
      <c r="AP293" s="38">
        <f>+COUNTIFS(Манзилли!N:N,D293,Манзилли!S:S,$AO$335,Манзилли!R:R,"Рад")</f>
        <v>0</v>
      </c>
      <c r="AQ293" s="38">
        <f>+COUNTIFS(Манзилли!N:N,D293,Манзилли!S:S,$AO$335,Манзилли!R:R,"Жараён")</f>
        <v>0</v>
      </c>
      <c r="AR293" s="38">
        <f>+COUNTIFS(Манзилли!N:N,D293,Манзилли!S:S,$AO$335,Манзилли!R:R,"Қарор")</f>
        <v>0</v>
      </c>
      <c r="AS293" s="38">
        <f>+COUNTIFS(Манзилли!N:N,D293,Манзилли!S:S,$AO$335,Манзилли!R:R,"Тўланди")</f>
        <v>0</v>
      </c>
      <c r="AT293" s="38">
        <f>+COUNTIFS(Манзилли!D:D,#REF!,Манзилли!I:I,$BD$335)</f>
        <v>0</v>
      </c>
      <c r="AU293" s="38">
        <f>+COUNTIFS(Манзилли!D:D,#REF!,Манзилли!I:I,$BD$335,Манзилли!H:H,"Рад")</f>
        <v>0</v>
      </c>
      <c r="AV293" s="38">
        <f>+COUNTIFS(Манзилли!D:D,#REF!,Манзилли!I:I,$BD$335,Манзилли!H:H,"Жараён")</f>
        <v>0</v>
      </c>
      <c r="AW293" s="38">
        <f>+COUNTIFS(Манзилли!D:D,#REF!,Манзилли!I:I,$BD$335,Манзилли!H:H,"Қарор")</f>
        <v>0</v>
      </c>
      <c r="AX293" s="38">
        <f>+COUNTIFS(Манзилли!D:D,#REF!,Манзилли!I:I,$BD$335,Манзилли!H:H,"Тўланди")</f>
        <v>0</v>
      </c>
      <c r="AY293" s="38">
        <f>+COUNTIFS(Манзилли!I:I,#REF!,Манзилли!N:N,$BD$335)</f>
        <v>0</v>
      </c>
      <c r="AZ293" s="38">
        <f>+COUNTIFS(Манзилли!I:I,#REF!,Манзилли!N:N,$BD$335,Манзилли!M:M,"Рад")</f>
        <v>0</v>
      </c>
      <c r="BA293" s="38">
        <f>+COUNTIFS(Манзилли!I:I,#REF!,Манзилли!N:N,$BD$335,Манзилли!M:M,"Жараён")</f>
        <v>0</v>
      </c>
      <c r="BB293" s="38">
        <f>+COUNTIFS(Манзилли!I:I,#REF!,Манзилли!N:N,$BD$335,Манзилли!M:M,"Қарор")</f>
        <v>0</v>
      </c>
      <c r="BC293" s="38">
        <f>+COUNTIFS(Манзилли!I:I,#REF!,Манзилли!N:N,$BD$335,Манзилли!M:M,"Тўланди")</f>
        <v>0</v>
      </c>
      <c r="BD293" s="38">
        <f>+COUNTIFS(Манзилли!N:N,D293,Манзилли!S:S,$BD$335)</f>
        <v>0</v>
      </c>
      <c r="BE293" s="38">
        <f>+COUNTIFS(Манзилли!N:N,D293,Манзилли!S:S,$BD$335,Манзилли!R:R,"Рад")</f>
        <v>0</v>
      </c>
      <c r="BF293" s="38">
        <f>+COUNTIFS(Манзилли!N:N,D293,Манзилли!S:S,$BD$335,Манзилли!R:R,"Жараён")</f>
        <v>0</v>
      </c>
      <c r="BG293" s="38">
        <f>+COUNTIFS(Манзилли!N:N,D293,Манзилли!S:S,$BD$335,Манзилли!R:R,"Қарор")</f>
        <v>0</v>
      </c>
      <c r="BH293" s="38">
        <f>+COUNTIFS(Манзилли!N:N,D293,Манзилли!S:S,$BD$335,Манзилли!R:R,"Тўланди")</f>
        <v>0</v>
      </c>
      <c r="BI293" s="38">
        <f>+COUNTIFS(Манзилли!N:N,D293,Манзилли!S:S,$BI$335)</f>
        <v>0</v>
      </c>
      <c r="BJ293" s="38">
        <f>+COUNTIFS(Манзилли!N:N,D293,Манзилли!S:S,$BI$335,Манзилли!R:R,"Рад")</f>
        <v>0</v>
      </c>
      <c r="BK293" s="38">
        <f>+COUNTIFS(Манзилли!N:N,D293,Манзилли!S:S,$BI$335,Манзилли!R:R,"Жараён")</f>
        <v>0</v>
      </c>
      <c r="BL293" s="41">
        <f>+COUNTIFS(Манзилли!N:N,D293,Манзилли!S:S,$BI$335,Манзилли!R:R,"Қарор")</f>
        <v>0</v>
      </c>
      <c r="BM293" s="39">
        <f>+COUNTIFS(Манзилли!N:N,D293,Манзилли!S:S,$BI$335,Манзилли!R:R,"Тўланди")</f>
        <v>0</v>
      </c>
    </row>
    <row r="294" spans="1:65" ht="49.5" hidden="1" customHeight="1" x14ac:dyDescent="0.25">
      <c r="A294" s="67">
        <v>288</v>
      </c>
      <c r="B294" s="68" t="s">
        <v>19076</v>
      </c>
      <c r="C294" s="72" t="s">
        <v>252</v>
      </c>
      <c r="D294" s="76">
        <v>41905812380036</v>
      </c>
      <c r="E294" s="37">
        <f t="shared" si="27"/>
        <v>44</v>
      </c>
      <c r="F294" s="38">
        <f t="shared" si="28"/>
        <v>28</v>
      </c>
      <c r="G294" s="38">
        <f t="shared" si="29"/>
        <v>8</v>
      </c>
      <c r="H294" s="38">
        <f t="shared" si="30"/>
        <v>1</v>
      </c>
      <c r="I294" s="38">
        <f t="shared" si="31"/>
        <v>18.181818181818183</v>
      </c>
      <c r="J294" s="39">
        <f t="shared" si="32"/>
        <v>7</v>
      </c>
      <c r="K294" s="40">
        <f>+COUNTIFS(Манзилли!N:N,D294,Манзилли!S:S,$K$335)</f>
        <v>16</v>
      </c>
      <c r="L294" s="38">
        <f>+COUNTIFS(Манзилли!N:N,D294,Манзилли!S:S,$K$335,Манзилли!R:R,"Рад")</f>
        <v>13</v>
      </c>
      <c r="M294" s="38">
        <f>+COUNTIFS(Манзилли!N:N,D294,Манзилли!S:S,$K$335,Манзилли!R:R,"Жараён")</f>
        <v>3</v>
      </c>
      <c r="N294" s="38">
        <f>+COUNTIFS(Манзилли!N:N,D294,Манзилли!S:S,$K$335,Манзилли!R:R,"Қарор")</f>
        <v>0</v>
      </c>
      <c r="O294" s="38">
        <f>+COUNTIFS(Манзилли!N:N,D294,Манзилли!S:S,$K$335,Манзилли!R:R,"Тўланди")</f>
        <v>0</v>
      </c>
      <c r="P294" s="38">
        <f>+COUNTIFS(Манзилли!N:N,D294,Манзилли!S:S,$P$335)</f>
        <v>1</v>
      </c>
      <c r="Q294" s="38">
        <f>+COUNTIFS(Манзилли!N:N,D294,Манзилли!S:S,$P$335,Манзилли!R:R,"Рад")</f>
        <v>1</v>
      </c>
      <c r="R294" s="38">
        <f>+COUNTIFS(Манзилли!N:N,D294,Манзилли!S:S,$P$335,Манзилли!R:R,"Жараён")</f>
        <v>0</v>
      </c>
      <c r="S294" s="38">
        <f>+COUNTIFS(Манзилли!N:N,D294,Манзилли!S:S,$P$335,Манзилли!R:R,"Қарор")</f>
        <v>0</v>
      </c>
      <c r="T294" s="38">
        <f>+COUNTIFS(Манзилли!N:N,D294,Манзилли!S:S,$P$335,Манзилли!R:R,"Тўланди")</f>
        <v>0</v>
      </c>
      <c r="U294" s="38">
        <f>+COUNTIFS(Манзилли!N:N,D294,Манзилли!S:S,$U$335)</f>
        <v>22</v>
      </c>
      <c r="V294" s="38">
        <f>+COUNTIFS(Манзилли!N:N,D294,Манзилли!S:S,$U$335,Манзилли!R:R,"Рад")</f>
        <v>11</v>
      </c>
      <c r="W294" s="38">
        <f>+COUNTIFS(Манзилли!N:N,D294,Манзилли!S:S,$U$335,Манзилли!R:R,"Жараён")</f>
        <v>4</v>
      </c>
      <c r="X294" s="38">
        <f>+COUNTIFS(Манзилли!N:N,D294,Манзилли!S:S,$U$335,Манзилли!R:R,"Қарор")</f>
        <v>0</v>
      </c>
      <c r="Y294" s="38">
        <f>+COUNTIFS(Манзилли!N:N,D294,Манзилли!S:S,$U$335,Манзилли!R:R,"Тўланди")</f>
        <v>7</v>
      </c>
      <c r="Z294" s="38">
        <f>+COUNTIFS(Манзилли!N:N,D294,Манзилли!S:S,$Y$335)</f>
        <v>5</v>
      </c>
      <c r="AA294" s="38">
        <f>+COUNTIFS(Манзилли!N:N,D294,Манзилли!S:S,$Y$335,Манзилли!R:R,"Рад")</f>
        <v>3</v>
      </c>
      <c r="AB294" s="38">
        <f>+COUNTIFS(Манзилли!N:N,D294,Манзилли!S:S,$Y$335,Манзилли!R:R,"Жараён")</f>
        <v>1</v>
      </c>
      <c r="AC294" s="38">
        <f>+COUNTIFS(Манзилли!N:N,D294,Манзилли!S:S,$Y$335,Манзилли!R:R,"Қарор")</f>
        <v>1</v>
      </c>
      <c r="AD294" s="38">
        <f>+COUNTIFS(Манзилли!N:N,D294,Манзилли!S:S,$Y$335,Манзилли!R:R,"Тўланди")</f>
        <v>0</v>
      </c>
      <c r="AE294" s="38">
        <f>+COUNTIFS(Манзилли!N:N,D294,Манзилли!S:S,$AD$335)</f>
        <v>0</v>
      </c>
      <c r="AF294" s="38">
        <f>+COUNTIFS(Манзилли!N:N,D294,Манзилли!S:S,$AD$335,Манзилли!R:R,"Рад")</f>
        <v>0</v>
      </c>
      <c r="AG294" s="38">
        <f>+COUNTIFS(Манзилли!N:N,D294,Манзилли!S:S,$AD$335,Манзилли!R:R,"Жараён")</f>
        <v>0</v>
      </c>
      <c r="AH294" s="38">
        <f>+COUNTIFS(Манзилли!N:N,D294,Манзилли!S:S,$AD$335,Манзилли!R:R,"Қарор")</f>
        <v>0</v>
      </c>
      <c r="AI294" s="38">
        <f>+COUNTIFS(Манзилли!N:N,D294,Манзилли!S:S,$AD$335,Манзилли!R:R,"Тўланди")</f>
        <v>0</v>
      </c>
      <c r="AJ294" s="38">
        <f>+COUNTIFS(Манзилли!N:N,D294,Манзилли!S:S,$AJ$335)</f>
        <v>0</v>
      </c>
      <c r="AK294" s="38">
        <f>+COUNTIFS(Манзилли!N:N,D294,Манзилли!S:S,$AJ$335,Манзилли!R:R,"Рад")</f>
        <v>0</v>
      </c>
      <c r="AL294" s="38">
        <f>+COUNTIFS(Манзилли!N:N,D294,Манзилли!S:S,$AJ$335,Манзилли!R:R,"Жараён")</f>
        <v>0</v>
      </c>
      <c r="AM294" s="38">
        <f>+COUNTIFS(Манзилли!N:N,D294,Манзилли!S:S,$AJ$335,Манзилли!R:R,"Қарор")</f>
        <v>0</v>
      </c>
      <c r="AN294" s="38">
        <f>+COUNTIFS(Манзилли!N:N,D294,Манзилли!S:S,$AJ$335,Манзилли!R:R,"Тўланди")</f>
        <v>0</v>
      </c>
      <c r="AO294" s="38">
        <f>+COUNTIFS(Манзилли!N:N,D294,Манзилли!S:S,$AO$335)</f>
        <v>0</v>
      </c>
      <c r="AP294" s="38">
        <f>+COUNTIFS(Манзилли!N:N,D294,Манзилли!S:S,$AO$335,Манзилли!R:R,"Рад")</f>
        <v>0</v>
      </c>
      <c r="AQ294" s="38">
        <f>+COUNTIFS(Манзилли!N:N,D294,Манзилли!S:S,$AO$335,Манзилли!R:R,"Жараён")</f>
        <v>0</v>
      </c>
      <c r="AR294" s="38">
        <f>+COUNTIFS(Манзилли!N:N,D294,Манзилли!S:S,$AO$335,Манзилли!R:R,"Қарор")</f>
        <v>0</v>
      </c>
      <c r="AS294" s="38">
        <f>+COUNTIFS(Манзилли!N:N,D294,Манзилли!S:S,$AO$335,Манзилли!R:R,"Тўланди")</f>
        <v>0</v>
      </c>
      <c r="AT294" s="38">
        <f>+COUNTIFS(Манзилли!D:D,#REF!,Манзилли!I:I,$BD$335)</f>
        <v>0</v>
      </c>
      <c r="AU294" s="38">
        <f>+COUNTIFS(Манзилли!D:D,#REF!,Манзилли!I:I,$BD$335,Манзилли!H:H,"Рад")</f>
        <v>0</v>
      </c>
      <c r="AV294" s="38">
        <f>+COUNTIFS(Манзилли!D:D,#REF!,Манзилли!I:I,$BD$335,Манзилли!H:H,"Жараён")</f>
        <v>0</v>
      </c>
      <c r="AW294" s="38">
        <f>+COUNTIFS(Манзилли!D:D,#REF!,Манзилли!I:I,$BD$335,Манзилли!H:H,"Қарор")</f>
        <v>0</v>
      </c>
      <c r="AX294" s="38">
        <f>+COUNTIFS(Манзилли!D:D,#REF!,Манзилли!I:I,$BD$335,Манзилли!H:H,"Тўланди")</f>
        <v>0</v>
      </c>
      <c r="AY294" s="38">
        <f>+COUNTIFS(Манзилли!I:I,#REF!,Манзилли!N:N,$BD$335)</f>
        <v>0</v>
      </c>
      <c r="AZ294" s="38">
        <f>+COUNTIFS(Манзилли!I:I,#REF!,Манзилли!N:N,$BD$335,Манзилли!M:M,"Рад")</f>
        <v>0</v>
      </c>
      <c r="BA294" s="38">
        <f>+COUNTIFS(Манзилли!I:I,#REF!,Манзилли!N:N,$BD$335,Манзилли!M:M,"Жараён")</f>
        <v>0</v>
      </c>
      <c r="BB294" s="38">
        <f>+COUNTIFS(Манзилли!I:I,#REF!,Манзилли!N:N,$BD$335,Манзилли!M:M,"Қарор")</f>
        <v>0</v>
      </c>
      <c r="BC294" s="38">
        <f>+COUNTIFS(Манзилли!I:I,#REF!,Манзилли!N:N,$BD$335,Манзилли!M:M,"Тўланди")</f>
        <v>0</v>
      </c>
      <c r="BD294" s="38">
        <f>+COUNTIFS(Манзилли!N:N,D294,Манзилли!S:S,$BD$335)</f>
        <v>0</v>
      </c>
      <c r="BE294" s="38">
        <f>+COUNTIFS(Манзилли!N:N,D294,Манзилли!S:S,$BD$335,Манзилли!R:R,"Рад")</f>
        <v>0</v>
      </c>
      <c r="BF294" s="38">
        <f>+COUNTIFS(Манзилли!N:N,D294,Манзилли!S:S,$BD$335,Манзилли!R:R,"Жараён")</f>
        <v>0</v>
      </c>
      <c r="BG294" s="38">
        <f>+COUNTIFS(Манзилли!N:N,D294,Манзилли!S:S,$BD$335,Манзилли!R:R,"Қарор")</f>
        <v>0</v>
      </c>
      <c r="BH294" s="38">
        <f>+COUNTIFS(Манзилли!N:N,D294,Манзилли!S:S,$BD$335,Манзилли!R:R,"Тўланди")</f>
        <v>0</v>
      </c>
      <c r="BI294" s="38">
        <f>+COUNTIFS(Манзилли!N:N,D294,Манзилли!S:S,$BI$335)</f>
        <v>0</v>
      </c>
      <c r="BJ294" s="38">
        <f>+COUNTIFS(Манзилли!N:N,D294,Манзилли!S:S,$BI$335,Манзилли!R:R,"Рад")</f>
        <v>0</v>
      </c>
      <c r="BK294" s="38">
        <f>+COUNTIFS(Манзилли!N:N,D294,Манзилли!S:S,$BI$335,Манзилли!R:R,"Жараён")</f>
        <v>0</v>
      </c>
      <c r="BL294" s="41">
        <f>+COUNTIFS(Манзилли!N:N,D294,Манзилли!S:S,$BI$335,Манзилли!R:R,"Қарор")</f>
        <v>0</v>
      </c>
      <c r="BM294" s="39">
        <f>+COUNTIFS(Манзилли!N:N,D294,Манзилли!S:S,$BI$335,Манзилли!R:R,"Тўланди")</f>
        <v>0</v>
      </c>
    </row>
    <row r="295" spans="1:65" ht="49.5" hidden="1" customHeight="1" x14ac:dyDescent="0.25">
      <c r="A295" s="67">
        <v>289</v>
      </c>
      <c r="B295" s="68" t="s">
        <v>19076</v>
      </c>
      <c r="C295" s="72" t="s">
        <v>610</v>
      </c>
      <c r="D295" s="76">
        <v>52404005830032</v>
      </c>
      <c r="E295" s="37">
        <f t="shared" si="27"/>
        <v>47</v>
      </c>
      <c r="F295" s="38">
        <f t="shared" si="28"/>
        <v>24</v>
      </c>
      <c r="G295" s="38">
        <f t="shared" si="29"/>
        <v>2</v>
      </c>
      <c r="H295" s="38">
        <f t="shared" si="30"/>
        <v>4</v>
      </c>
      <c r="I295" s="38">
        <f t="shared" si="31"/>
        <v>4.2553191489361701</v>
      </c>
      <c r="J295" s="39">
        <f t="shared" si="32"/>
        <v>20</v>
      </c>
      <c r="K295" s="40">
        <f>+COUNTIFS(Манзилли!N:N,D295,Манзилли!S:S,$K$335)</f>
        <v>4</v>
      </c>
      <c r="L295" s="38">
        <f>+COUNTIFS(Манзилли!N:N,D295,Манзилли!S:S,$K$335,Манзилли!R:R,"Рад")</f>
        <v>3</v>
      </c>
      <c r="M295" s="38">
        <f>+COUNTIFS(Манзилли!N:N,D295,Манзилли!S:S,$K$335,Манзилли!R:R,"Жараён")</f>
        <v>1</v>
      </c>
      <c r="N295" s="38">
        <f>+COUNTIFS(Манзилли!N:N,D295,Манзилли!S:S,$K$335,Манзилли!R:R,"Қарор")</f>
        <v>0</v>
      </c>
      <c r="O295" s="38">
        <f>+COUNTIFS(Манзилли!N:N,D295,Манзилли!S:S,$K$335,Манзилли!R:R,"Тўланди")</f>
        <v>0</v>
      </c>
      <c r="P295" s="38">
        <f>+COUNTIFS(Манзилли!N:N,D295,Манзилли!S:S,$P$335)</f>
        <v>9</v>
      </c>
      <c r="Q295" s="38">
        <f>+COUNTIFS(Манзилли!N:N,D295,Манзилли!S:S,$P$335,Манзилли!R:R,"Рад")</f>
        <v>8</v>
      </c>
      <c r="R295" s="38">
        <f>+COUNTIFS(Манзилли!N:N,D295,Манзилли!S:S,$P$335,Манзилли!R:R,"Жараён")</f>
        <v>1</v>
      </c>
      <c r="S295" s="38">
        <f>+COUNTIFS(Манзилли!N:N,D295,Манзилли!S:S,$P$335,Манзилли!R:R,"Қарор")</f>
        <v>0</v>
      </c>
      <c r="T295" s="38">
        <f>+COUNTIFS(Манзилли!N:N,D295,Манзилли!S:S,$P$335,Манзилли!R:R,"Тўланди")</f>
        <v>0</v>
      </c>
      <c r="U295" s="38">
        <f>+COUNTIFS(Манзилли!N:N,D295,Манзилли!S:S,$U$335)</f>
        <v>14</v>
      </c>
      <c r="V295" s="38">
        <f>+COUNTIFS(Манзилли!N:N,D295,Манзилли!S:S,$U$335,Манзилли!R:R,"Рад")</f>
        <v>4</v>
      </c>
      <c r="W295" s="38">
        <f>+COUNTIFS(Манзилли!N:N,D295,Манзилли!S:S,$U$335,Манзилли!R:R,"Жараён")</f>
        <v>0</v>
      </c>
      <c r="X295" s="38">
        <f>+COUNTIFS(Манзилли!N:N,D295,Манзилли!S:S,$U$335,Манзилли!R:R,"Қарор")</f>
        <v>1</v>
      </c>
      <c r="Y295" s="38">
        <f>+COUNTIFS(Манзилли!N:N,D295,Манзилли!S:S,$U$335,Манзилли!R:R,"Тўланди")</f>
        <v>9</v>
      </c>
      <c r="Z295" s="38">
        <f>+COUNTIFS(Манзилли!N:N,D295,Манзилли!S:S,$Y$335)</f>
        <v>17</v>
      </c>
      <c r="AA295" s="38">
        <f>+COUNTIFS(Манзилли!N:N,D295,Манзилли!S:S,$Y$335,Манзилли!R:R,"Рад")</f>
        <v>7</v>
      </c>
      <c r="AB295" s="38">
        <f>+COUNTIFS(Манзилли!N:N,D295,Манзилли!S:S,$Y$335,Манзилли!R:R,"Жараён")</f>
        <v>0</v>
      </c>
      <c r="AC295" s="38">
        <f>+COUNTIFS(Манзилли!N:N,D295,Манзилли!S:S,$Y$335,Манзилли!R:R,"Қарор")</f>
        <v>2</v>
      </c>
      <c r="AD295" s="38">
        <f>+COUNTIFS(Манзилли!N:N,D295,Манзилли!S:S,$Y$335,Манзилли!R:R,"Тўланди")</f>
        <v>8</v>
      </c>
      <c r="AE295" s="38">
        <f>+COUNTIFS(Манзилли!N:N,D295,Манзилли!S:S,$AD$335)</f>
        <v>0</v>
      </c>
      <c r="AF295" s="38">
        <f>+COUNTIFS(Манзилли!N:N,D295,Манзилли!S:S,$AD$335,Манзилли!R:R,"Рад")</f>
        <v>0</v>
      </c>
      <c r="AG295" s="38">
        <f>+COUNTIFS(Манзилли!N:N,D295,Манзилли!S:S,$AD$335,Манзилли!R:R,"Жараён")</f>
        <v>0</v>
      </c>
      <c r="AH295" s="38">
        <f>+COUNTIFS(Манзилли!N:N,D295,Манзилли!S:S,$AD$335,Манзилли!R:R,"Қарор")</f>
        <v>0</v>
      </c>
      <c r="AI295" s="38">
        <f>+COUNTIFS(Манзилли!N:N,D295,Манзилли!S:S,$AD$335,Манзилли!R:R,"Тўланди")</f>
        <v>0</v>
      </c>
      <c r="AJ295" s="38">
        <f>+COUNTIFS(Манзилли!N:N,D295,Манзилли!S:S,$AJ$335)</f>
        <v>0</v>
      </c>
      <c r="AK295" s="38">
        <f>+COUNTIFS(Манзилли!N:N,D295,Манзилли!S:S,$AJ$335,Манзилли!R:R,"Рад")</f>
        <v>0</v>
      </c>
      <c r="AL295" s="38">
        <f>+COUNTIFS(Манзилли!N:N,D295,Манзилли!S:S,$AJ$335,Манзилли!R:R,"Жараён")</f>
        <v>0</v>
      </c>
      <c r="AM295" s="38">
        <f>+COUNTIFS(Манзилли!N:N,D295,Манзилли!S:S,$AJ$335,Манзилли!R:R,"Қарор")</f>
        <v>0</v>
      </c>
      <c r="AN295" s="38">
        <f>+COUNTIFS(Манзилли!N:N,D295,Манзилли!S:S,$AJ$335,Манзилли!R:R,"Тўланди")</f>
        <v>0</v>
      </c>
      <c r="AO295" s="38">
        <f>+COUNTIFS(Манзилли!N:N,D295,Манзилли!S:S,$AO$335)</f>
        <v>0</v>
      </c>
      <c r="AP295" s="38">
        <f>+COUNTIFS(Манзилли!N:N,D295,Манзилли!S:S,$AO$335,Манзилли!R:R,"Рад")</f>
        <v>0</v>
      </c>
      <c r="AQ295" s="38">
        <f>+COUNTIFS(Манзилли!N:N,D295,Манзилли!S:S,$AO$335,Манзилли!R:R,"Жараён")</f>
        <v>0</v>
      </c>
      <c r="AR295" s="38">
        <f>+COUNTIFS(Манзилли!N:N,D295,Манзилли!S:S,$AO$335,Манзилли!R:R,"Қарор")</f>
        <v>0</v>
      </c>
      <c r="AS295" s="38">
        <f>+COUNTIFS(Манзилли!N:N,D295,Манзилли!S:S,$AO$335,Манзилли!R:R,"Тўланди")</f>
        <v>0</v>
      </c>
      <c r="AT295" s="38">
        <f>+COUNTIFS(Манзилли!D:D,#REF!,Манзилли!I:I,$BD$335)</f>
        <v>0</v>
      </c>
      <c r="AU295" s="38">
        <f>+COUNTIFS(Манзилли!D:D,#REF!,Манзилли!I:I,$BD$335,Манзилли!H:H,"Рад")</f>
        <v>0</v>
      </c>
      <c r="AV295" s="38">
        <f>+COUNTIFS(Манзилли!D:D,#REF!,Манзилли!I:I,$BD$335,Манзилли!H:H,"Жараён")</f>
        <v>0</v>
      </c>
      <c r="AW295" s="38">
        <f>+COUNTIFS(Манзилли!D:D,#REF!,Манзилли!I:I,$BD$335,Манзилли!H:H,"Қарор")</f>
        <v>0</v>
      </c>
      <c r="AX295" s="38">
        <f>+COUNTIFS(Манзилли!D:D,#REF!,Манзилли!I:I,$BD$335,Манзилли!H:H,"Тўланди")</f>
        <v>0</v>
      </c>
      <c r="AY295" s="38">
        <f>+COUNTIFS(Манзилли!I:I,#REF!,Манзилли!N:N,$BD$335)</f>
        <v>0</v>
      </c>
      <c r="AZ295" s="38">
        <f>+COUNTIFS(Манзилли!I:I,#REF!,Манзилли!N:N,$BD$335,Манзилли!M:M,"Рад")</f>
        <v>0</v>
      </c>
      <c r="BA295" s="38">
        <f>+COUNTIFS(Манзилли!I:I,#REF!,Манзилли!N:N,$BD$335,Манзилли!M:M,"Жараён")</f>
        <v>0</v>
      </c>
      <c r="BB295" s="38">
        <f>+COUNTIFS(Манзилли!I:I,#REF!,Манзилли!N:N,$BD$335,Манзилли!M:M,"Қарор")</f>
        <v>0</v>
      </c>
      <c r="BC295" s="38">
        <f>+COUNTIFS(Манзилли!I:I,#REF!,Манзилли!N:N,$BD$335,Манзилли!M:M,"Тўланди")</f>
        <v>0</v>
      </c>
      <c r="BD295" s="38">
        <f>+COUNTIFS(Манзилли!N:N,D295,Манзилли!S:S,$BD$335)</f>
        <v>3</v>
      </c>
      <c r="BE295" s="38">
        <f>+COUNTIFS(Манзилли!N:N,D295,Манзилли!S:S,$BD$335,Манзилли!R:R,"Рад")</f>
        <v>2</v>
      </c>
      <c r="BF295" s="38">
        <f>+COUNTIFS(Манзилли!N:N,D295,Манзилли!S:S,$BD$335,Манзилли!R:R,"Жараён")</f>
        <v>0</v>
      </c>
      <c r="BG295" s="38">
        <f>+COUNTIFS(Манзилли!N:N,D295,Манзилли!S:S,$BD$335,Манзилли!R:R,"Қарор")</f>
        <v>1</v>
      </c>
      <c r="BH295" s="38">
        <f>+COUNTIFS(Манзилли!N:N,D295,Манзилли!S:S,$BD$335,Манзилли!R:R,"Тўланди")</f>
        <v>0</v>
      </c>
      <c r="BI295" s="38">
        <f>+COUNTIFS(Манзилли!N:N,D295,Манзилли!S:S,$BI$335)</f>
        <v>0</v>
      </c>
      <c r="BJ295" s="38">
        <f>+COUNTIFS(Манзилли!N:N,D295,Манзилли!S:S,$BI$335,Манзилли!R:R,"Рад")</f>
        <v>0</v>
      </c>
      <c r="BK295" s="38">
        <f>+COUNTIFS(Манзилли!N:N,D295,Манзилли!S:S,$BI$335,Манзилли!R:R,"Жараён")</f>
        <v>0</v>
      </c>
      <c r="BL295" s="41">
        <f>+COUNTIFS(Манзилли!N:N,D295,Манзилли!S:S,$BI$335,Манзилли!R:R,"Қарор")</f>
        <v>0</v>
      </c>
      <c r="BM295" s="39">
        <f>+COUNTIFS(Манзилли!N:N,D295,Манзилли!S:S,$BI$335,Манзилли!R:R,"Тўланди")</f>
        <v>0</v>
      </c>
    </row>
    <row r="296" spans="1:65" ht="49.5" hidden="1" customHeight="1" x14ac:dyDescent="0.25">
      <c r="A296" s="67">
        <v>290</v>
      </c>
      <c r="B296" s="68" t="s">
        <v>19076</v>
      </c>
      <c r="C296" s="72" t="s">
        <v>9931</v>
      </c>
      <c r="D296" s="76">
        <v>42708842380068</v>
      </c>
      <c r="E296" s="37">
        <f t="shared" si="27"/>
        <v>10</v>
      </c>
      <c r="F296" s="38">
        <f t="shared" si="28"/>
        <v>4</v>
      </c>
      <c r="G296" s="38">
        <f t="shared" si="29"/>
        <v>0</v>
      </c>
      <c r="H296" s="38">
        <f t="shared" si="30"/>
        <v>0</v>
      </c>
      <c r="I296" s="38">
        <f t="shared" si="31"/>
        <v>0</v>
      </c>
      <c r="J296" s="39">
        <f t="shared" si="32"/>
        <v>6</v>
      </c>
      <c r="K296" s="40">
        <f>+COUNTIFS(Манзилли!N:N,D296,Манзилли!S:S,$K$335)</f>
        <v>0</v>
      </c>
      <c r="L296" s="38">
        <f>+COUNTIFS(Манзилли!N:N,D296,Манзилли!S:S,$K$335,Манзилли!R:R,"Рад")</f>
        <v>0</v>
      </c>
      <c r="M296" s="38">
        <f>+COUNTIFS(Манзилли!N:N,D296,Манзилли!S:S,$K$335,Манзилли!R:R,"Жараён")</f>
        <v>0</v>
      </c>
      <c r="N296" s="38">
        <f>+COUNTIFS(Манзилли!N:N,D296,Манзилли!S:S,$K$335,Манзилли!R:R,"Қарор")</f>
        <v>0</v>
      </c>
      <c r="O296" s="38">
        <f>+COUNTIFS(Манзилли!N:N,D296,Манзилли!S:S,$K$335,Манзилли!R:R,"Тўланди")</f>
        <v>0</v>
      </c>
      <c r="P296" s="38">
        <f>+COUNTIFS(Манзилли!N:N,D296,Манзилли!S:S,$P$335)</f>
        <v>1</v>
      </c>
      <c r="Q296" s="38">
        <f>+COUNTIFS(Манзилли!N:N,D296,Манзилли!S:S,$P$335,Манзилли!R:R,"Рад")</f>
        <v>1</v>
      </c>
      <c r="R296" s="38">
        <f>+COUNTIFS(Манзилли!N:N,D296,Манзилли!S:S,$P$335,Манзилли!R:R,"Жараён")</f>
        <v>0</v>
      </c>
      <c r="S296" s="38">
        <f>+COUNTIFS(Манзилли!N:N,D296,Манзилли!S:S,$P$335,Манзилли!R:R,"Қарор")</f>
        <v>0</v>
      </c>
      <c r="T296" s="38">
        <f>+COUNTIFS(Манзилли!N:N,D296,Манзилли!S:S,$P$335,Манзилли!R:R,"Тўланди")</f>
        <v>0</v>
      </c>
      <c r="U296" s="38">
        <f>+COUNTIFS(Манзилли!N:N,D296,Манзилли!S:S,$U$335)</f>
        <v>8</v>
      </c>
      <c r="V296" s="38">
        <f>+COUNTIFS(Манзилли!N:N,D296,Манзилли!S:S,$U$335,Манзилли!R:R,"Рад")</f>
        <v>3</v>
      </c>
      <c r="W296" s="38">
        <f>+COUNTIFS(Манзилли!N:N,D296,Манзилли!S:S,$U$335,Манзилли!R:R,"Жараён")</f>
        <v>0</v>
      </c>
      <c r="X296" s="38">
        <f>+COUNTIFS(Манзилли!N:N,D296,Манзилли!S:S,$U$335,Манзилли!R:R,"Қарор")</f>
        <v>0</v>
      </c>
      <c r="Y296" s="38">
        <f>+COUNTIFS(Манзилли!N:N,D296,Манзилли!S:S,$U$335,Манзилли!R:R,"Тўланди")</f>
        <v>5</v>
      </c>
      <c r="Z296" s="38">
        <f>+COUNTIFS(Манзилли!N:N,D296,Манзилли!S:S,$Y$335)</f>
        <v>1</v>
      </c>
      <c r="AA296" s="38">
        <f>+COUNTIFS(Манзилли!N:N,D296,Манзилли!S:S,$Y$335,Манзилли!R:R,"Рад")</f>
        <v>0</v>
      </c>
      <c r="AB296" s="38">
        <f>+COUNTIFS(Манзилли!N:N,D296,Манзилли!S:S,$Y$335,Манзилли!R:R,"Жараён")</f>
        <v>0</v>
      </c>
      <c r="AC296" s="38">
        <f>+COUNTIFS(Манзилли!N:N,D296,Манзилли!S:S,$Y$335,Манзилли!R:R,"Қарор")</f>
        <v>0</v>
      </c>
      <c r="AD296" s="38">
        <f>+COUNTIFS(Манзилли!N:N,D296,Манзилли!S:S,$Y$335,Манзилли!R:R,"Тўланди")</f>
        <v>1</v>
      </c>
      <c r="AE296" s="38">
        <f>+COUNTIFS(Манзилли!N:N,D296,Манзилли!S:S,$AD$335)</f>
        <v>0</v>
      </c>
      <c r="AF296" s="38">
        <f>+COUNTIFS(Манзилли!N:N,D296,Манзилли!S:S,$AD$335,Манзилли!R:R,"Рад")</f>
        <v>0</v>
      </c>
      <c r="AG296" s="38">
        <f>+COUNTIFS(Манзилли!N:N,D296,Манзилли!S:S,$AD$335,Манзилли!R:R,"Жараён")</f>
        <v>0</v>
      </c>
      <c r="AH296" s="38">
        <f>+COUNTIFS(Манзилли!N:N,D296,Манзилли!S:S,$AD$335,Манзилли!R:R,"Қарор")</f>
        <v>0</v>
      </c>
      <c r="AI296" s="38">
        <f>+COUNTIFS(Манзилли!N:N,D296,Манзилли!S:S,$AD$335,Манзилли!R:R,"Тўланди")</f>
        <v>0</v>
      </c>
      <c r="AJ296" s="38">
        <f>+COUNTIFS(Манзилли!N:N,D296,Манзилли!S:S,$AJ$335)</f>
        <v>0</v>
      </c>
      <c r="AK296" s="38">
        <f>+COUNTIFS(Манзилли!N:N,D296,Манзилли!S:S,$AJ$335,Манзилли!R:R,"Рад")</f>
        <v>0</v>
      </c>
      <c r="AL296" s="38">
        <f>+COUNTIFS(Манзилли!N:N,D296,Манзилли!S:S,$AJ$335,Манзилли!R:R,"Жараён")</f>
        <v>0</v>
      </c>
      <c r="AM296" s="38">
        <f>+COUNTIFS(Манзилли!N:N,D296,Манзилли!S:S,$AJ$335,Манзилли!R:R,"Қарор")</f>
        <v>0</v>
      </c>
      <c r="AN296" s="38">
        <f>+COUNTIFS(Манзилли!N:N,D296,Манзилли!S:S,$AJ$335,Манзилли!R:R,"Тўланди")</f>
        <v>0</v>
      </c>
      <c r="AO296" s="38">
        <f>+COUNTIFS(Манзилли!N:N,D296,Манзилли!S:S,$AO$335)</f>
        <v>0</v>
      </c>
      <c r="AP296" s="38">
        <f>+COUNTIFS(Манзилли!N:N,D296,Манзилли!S:S,$AO$335,Манзилли!R:R,"Рад")</f>
        <v>0</v>
      </c>
      <c r="AQ296" s="38">
        <f>+COUNTIFS(Манзилли!N:N,D296,Манзилли!S:S,$AO$335,Манзилли!R:R,"Жараён")</f>
        <v>0</v>
      </c>
      <c r="AR296" s="38">
        <f>+COUNTIFS(Манзилли!N:N,D296,Манзилли!S:S,$AO$335,Манзилли!R:R,"Қарор")</f>
        <v>0</v>
      </c>
      <c r="AS296" s="38">
        <f>+COUNTIFS(Манзилли!N:N,D296,Манзилли!S:S,$AO$335,Манзилли!R:R,"Тўланди")</f>
        <v>0</v>
      </c>
      <c r="AT296" s="38">
        <f>+COUNTIFS(Манзилли!D:D,#REF!,Манзилли!I:I,$BD$335)</f>
        <v>0</v>
      </c>
      <c r="AU296" s="38">
        <f>+COUNTIFS(Манзилли!D:D,#REF!,Манзилли!I:I,$BD$335,Манзилли!H:H,"Рад")</f>
        <v>0</v>
      </c>
      <c r="AV296" s="38">
        <f>+COUNTIFS(Манзилли!D:D,#REF!,Манзилли!I:I,$BD$335,Манзилли!H:H,"Жараён")</f>
        <v>0</v>
      </c>
      <c r="AW296" s="38">
        <f>+COUNTIFS(Манзилли!D:D,#REF!,Манзилли!I:I,$BD$335,Манзилли!H:H,"Қарор")</f>
        <v>0</v>
      </c>
      <c r="AX296" s="38">
        <f>+COUNTIFS(Манзилли!D:D,#REF!,Манзилли!I:I,$BD$335,Манзилли!H:H,"Тўланди")</f>
        <v>0</v>
      </c>
      <c r="AY296" s="38">
        <f>+COUNTIFS(Манзилли!I:I,#REF!,Манзилли!N:N,$BD$335)</f>
        <v>0</v>
      </c>
      <c r="AZ296" s="38">
        <f>+COUNTIFS(Манзилли!I:I,#REF!,Манзилли!N:N,$BD$335,Манзилли!M:M,"Рад")</f>
        <v>0</v>
      </c>
      <c r="BA296" s="38">
        <f>+COUNTIFS(Манзилли!I:I,#REF!,Манзилли!N:N,$BD$335,Манзилли!M:M,"Жараён")</f>
        <v>0</v>
      </c>
      <c r="BB296" s="38">
        <f>+COUNTIFS(Манзилли!I:I,#REF!,Манзилли!N:N,$BD$335,Манзилли!M:M,"Қарор")</f>
        <v>0</v>
      </c>
      <c r="BC296" s="38">
        <f>+COUNTIFS(Манзилли!I:I,#REF!,Манзилли!N:N,$BD$335,Манзилли!M:M,"Тўланди")</f>
        <v>0</v>
      </c>
      <c r="BD296" s="38">
        <f>+COUNTIFS(Манзилли!N:N,D296,Манзилли!S:S,$BD$335)</f>
        <v>0</v>
      </c>
      <c r="BE296" s="38">
        <f>+COUNTIFS(Манзилли!N:N,D296,Манзилли!S:S,$BD$335,Манзилли!R:R,"Рад")</f>
        <v>0</v>
      </c>
      <c r="BF296" s="38">
        <f>+COUNTIFS(Манзилли!N:N,D296,Манзилли!S:S,$BD$335,Манзилли!R:R,"Жараён")</f>
        <v>0</v>
      </c>
      <c r="BG296" s="38">
        <f>+COUNTIFS(Манзилли!N:N,D296,Манзилли!S:S,$BD$335,Манзилли!R:R,"Қарор")</f>
        <v>0</v>
      </c>
      <c r="BH296" s="38">
        <f>+COUNTIFS(Манзилли!N:N,D296,Манзилли!S:S,$BD$335,Манзилли!R:R,"Тўланди")</f>
        <v>0</v>
      </c>
      <c r="BI296" s="38">
        <f>+COUNTIFS(Манзилли!N:N,D296,Манзилли!S:S,$BI$335)</f>
        <v>0</v>
      </c>
      <c r="BJ296" s="38">
        <f>+COUNTIFS(Манзилли!N:N,D296,Манзилли!S:S,$BI$335,Манзилли!R:R,"Рад")</f>
        <v>0</v>
      </c>
      <c r="BK296" s="38">
        <f>+COUNTIFS(Манзилли!N:N,D296,Манзилли!S:S,$BI$335,Манзилли!R:R,"Жараён")</f>
        <v>0</v>
      </c>
      <c r="BL296" s="41">
        <f>+COUNTIFS(Манзилли!N:N,D296,Манзилли!S:S,$BI$335,Манзилли!R:R,"Қарор")</f>
        <v>0</v>
      </c>
      <c r="BM296" s="39">
        <f>+COUNTIFS(Манзилли!N:N,D296,Манзилли!S:S,$BI$335,Манзилли!R:R,"Тўланди")</f>
        <v>0</v>
      </c>
    </row>
    <row r="297" spans="1:65" ht="49.5" hidden="1" customHeight="1" x14ac:dyDescent="0.25">
      <c r="A297" s="67">
        <v>291</v>
      </c>
      <c r="B297" s="68" t="s">
        <v>19076</v>
      </c>
      <c r="C297" s="72" t="s">
        <v>3349</v>
      </c>
      <c r="D297" s="76">
        <v>31311902380063</v>
      </c>
      <c r="E297" s="37">
        <f t="shared" si="27"/>
        <v>12</v>
      </c>
      <c r="F297" s="38">
        <f t="shared" si="28"/>
        <v>7</v>
      </c>
      <c r="G297" s="38">
        <f t="shared" si="29"/>
        <v>0</v>
      </c>
      <c r="H297" s="38">
        <f t="shared" si="30"/>
        <v>0</v>
      </c>
      <c r="I297" s="38">
        <f t="shared" si="31"/>
        <v>0</v>
      </c>
      <c r="J297" s="39">
        <f t="shared" si="32"/>
        <v>5</v>
      </c>
      <c r="K297" s="40">
        <f>+COUNTIFS(Манзилли!N:N,D297,Манзилли!S:S,$K$335)</f>
        <v>1</v>
      </c>
      <c r="L297" s="38">
        <f>+COUNTIFS(Манзилли!N:N,D297,Манзилли!S:S,$K$335,Манзилли!R:R,"Рад")</f>
        <v>1</v>
      </c>
      <c r="M297" s="38">
        <f>+COUNTIFS(Манзилли!N:N,D297,Манзилли!S:S,$K$335,Манзилли!R:R,"Жараён")</f>
        <v>0</v>
      </c>
      <c r="N297" s="38">
        <f>+COUNTIFS(Манзилли!N:N,D297,Манзилли!S:S,$K$335,Манзилли!R:R,"Қарор")</f>
        <v>0</v>
      </c>
      <c r="O297" s="38">
        <f>+COUNTIFS(Манзилли!N:N,D297,Манзилли!S:S,$K$335,Манзилли!R:R,"Тўланди")</f>
        <v>0</v>
      </c>
      <c r="P297" s="38">
        <f>+COUNTIFS(Манзилли!N:N,D297,Манзилли!S:S,$P$335)</f>
        <v>0</v>
      </c>
      <c r="Q297" s="38">
        <f>+COUNTIFS(Манзилли!N:N,D297,Манзилли!S:S,$P$335,Манзилли!R:R,"Рад")</f>
        <v>0</v>
      </c>
      <c r="R297" s="38">
        <f>+COUNTIFS(Манзилли!N:N,D297,Манзилли!S:S,$P$335,Манзилли!R:R,"Жараён")</f>
        <v>0</v>
      </c>
      <c r="S297" s="38">
        <f>+COUNTIFS(Манзилли!N:N,D297,Манзилли!S:S,$P$335,Манзилли!R:R,"Қарор")</f>
        <v>0</v>
      </c>
      <c r="T297" s="38">
        <f>+COUNTIFS(Манзилли!N:N,D297,Манзилли!S:S,$P$335,Манзилли!R:R,"Тўланди")</f>
        <v>0</v>
      </c>
      <c r="U297" s="38">
        <f>+COUNTIFS(Манзилли!N:N,D297,Манзилли!S:S,$U$335)</f>
        <v>8</v>
      </c>
      <c r="V297" s="38">
        <f>+COUNTIFS(Манзилли!N:N,D297,Манзилли!S:S,$U$335,Манзилли!R:R,"Рад")</f>
        <v>3</v>
      </c>
      <c r="W297" s="38">
        <f>+COUNTIFS(Манзилли!N:N,D297,Манзилли!S:S,$U$335,Манзилли!R:R,"Жараён")</f>
        <v>0</v>
      </c>
      <c r="X297" s="38">
        <f>+COUNTIFS(Манзилли!N:N,D297,Манзилли!S:S,$U$335,Манзилли!R:R,"Қарор")</f>
        <v>0</v>
      </c>
      <c r="Y297" s="38">
        <f>+COUNTIFS(Манзилли!N:N,D297,Манзилли!S:S,$U$335,Манзилли!R:R,"Тўланди")</f>
        <v>5</v>
      </c>
      <c r="Z297" s="38">
        <f>+COUNTIFS(Манзилли!N:N,D297,Манзилли!S:S,$Y$335)</f>
        <v>2</v>
      </c>
      <c r="AA297" s="38">
        <f>+COUNTIFS(Манзилли!N:N,D297,Манзилли!S:S,$Y$335,Манзилли!R:R,"Рад")</f>
        <v>2</v>
      </c>
      <c r="AB297" s="38">
        <f>+COUNTIFS(Манзилли!N:N,D297,Манзилли!S:S,$Y$335,Манзилли!R:R,"Жараён")</f>
        <v>0</v>
      </c>
      <c r="AC297" s="38">
        <f>+COUNTIFS(Манзилли!N:N,D297,Манзилли!S:S,$Y$335,Манзилли!R:R,"Қарор")</f>
        <v>0</v>
      </c>
      <c r="AD297" s="38">
        <f>+COUNTIFS(Манзилли!N:N,D297,Манзилли!S:S,$Y$335,Манзилли!R:R,"Тўланди")</f>
        <v>0</v>
      </c>
      <c r="AE297" s="38">
        <f>+COUNTIFS(Манзилли!N:N,D297,Манзилли!S:S,$AD$335)</f>
        <v>0</v>
      </c>
      <c r="AF297" s="38">
        <f>+COUNTIFS(Манзилли!N:N,D297,Манзилли!S:S,$AD$335,Манзилли!R:R,"Рад")</f>
        <v>0</v>
      </c>
      <c r="AG297" s="38">
        <f>+COUNTIFS(Манзилли!N:N,D297,Манзилли!S:S,$AD$335,Манзилли!R:R,"Жараён")</f>
        <v>0</v>
      </c>
      <c r="AH297" s="38">
        <f>+COUNTIFS(Манзилли!N:N,D297,Манзилли!S:S,$AD$335,Манзилли!R:R,"Қарор")</f>
        <v>0</v>
      </c>
      <c r="AI297" s="38">
        <f>+COUNTIFS(Манзилли!N:N,D297,Манзилли!S:S,$AD$335,Манзилли!R:R,"Тўланди")</f>
        <v>0</v>
      </c>
      <c r="AJ297" s="38">
        <f>+COUNTIFS(Манзилли!N:N,D297,Манзилли!S:S,$AJ$335)</f>
        <v>1</v>
      </c>
      <c r="AK297" s="38">
        <f>+COUNTIFS(Манзилли!N:N,D297,Манзилли!S:S,$AJ$335,Манзилли!R:R,"Рад")</f>
        <v>1</v>
      </c>
      <c r="AL297" s="38">
        <f>+COUNTIFS(Манзилли!N:N,D297,Манзилли!S:S,$AJ$335,Манзилли!R:R,"Жараён")</f>
        <v>0</v>
      </c>
      <c r="AM297" s="38">
        <f>+COUNTIFS(Манзилли!N:N,D297,Манзилли!S:S,$AJ$335,Манзилли!R:R,"Қарор")</f>
        <v>0</v>
      </c>
      <c r="AN297" s="38">
        <f>+COUNTIFS(Манзилли!N:N,D297,Манзилли!S:S,$AJ$335,Манзилли!R:R,"Тўланди")</f>
        <v>0</v>
      </c>
      <c r="AO297" s="38">
        <f>+COUNTIFS(Манзилли!N:N,D297,Манзилли!S:S,$AO$335)</f>
        <v>0</v>
      </c>
      <c r="AP297" s="38">
        <f>+COUNTIFS(Манзилли!N:N,D297,Манзилли!S:S,$AO$335,Манзилли!R:R,"Рад")</f>
        <v>0</v>
      </c>
      <c r="AQ297" s="38">
        <f>+COUNTIFS(Манзилли!N:N,D297,Манзилли!S:S,$AO$335,Манзилли!R:R,"Жараён")</f>
        <v>0</v>
      </c>
      <c r="AR297" s="38">
        <f>+COUNTIFS(Манзилли!N:N,D297,Манзилли!S:S,$AO$335,Манзилли!R:R,"Қарор")</f>
        <v>0</v>
      </c>
      <c r="AS297" s="38">
        <f>+COUNTIFS(Манзилли!N:N,D297,Манзилли!S:S,$AO$335,Манзилли!R:R,"Тўланди")</f>
        <v>0</v>
      </c>
      <c r="AT297" s="38">
        <f>+COUNTIFS(Манзилли!D:D,#REF!,Манзилли!I:I,$BD$335)</f>
        <v>0</v>
      </c>
      <c r="AU297" s="38">
        <f>+COUNTIFS(Манзилли!D:D,#REF!,Манзилли!I:I,$BD$335,Манзилли!H:H,"Рад")</f>
        <v>0</v>
      </c>
      <c r="AV297" s="38">
        <f>+COUNTIFS(Манзилли!D:D,#REF!,Манзилли!I:I,$BD$335,Манзилли!H:H,"Жараён")</f>
        <v>0</v>
      </c>
      <c r="AW297" s="38">
        <f>+COUNTIFS(Манзилли!D:D,#REF!,Манзилли!I:I,$BD$335,Манзилли!H:H,"Қарор")</f>
        <v>0</v>
      </c>
      <c r="AX297" s="38">
        <f>+COUNTIFS(Манзилли!D:D,#REF!,Манзилли!I:I,$BD$335,Манзилли!H:H,"Тўланди")</f>
        <v>0</v>
      </c>
      <c r="AY297" s="38">
        <f>+COUNTIFS(Манзилли!I:I,#REF!,Манзилли!N:N,$BD$335)</f>
        <v>0</v>
      </c>
      <c r="AZ297" s="38">
        <f>+COUNTIFS(Манзилли!I:I,#REF!,Манзилли!N:N,$BD$335,Манзилли!M:M,"Рад")</f>
        <v>0</v>
      </c>
      <c r="BA297" s="38">
        <f>+COUNTIFS(Манзилли!I:I,#REF!,Манзилли!N:N,$BD$335,Манзилли!M:M,"Жараён")</f>
        <v>0</v>
      </c>
      <c r="BB297" s="38">
        <f>+COUNTIFS(Манзилли!I:I,#REF!,Манзилли!N:N,$BD$335,Манзилли!M:M,"Қарор")</f>
        <v>0</v>
      </c>
      <c r="BC297" s="38">
        <f>+COUNTIFS(Манзилли!I:I,#REF!,Манзилли!N:N,$BD$335,Манзилли!M:M,"Тўланди")</f>
        <v>0</v>
      </c>
      <c r="BD297" s="38">
        <f>+COUNTIFS(Манзилли!N:N,D297,Манзилли!S:S,$BD$335)</f>
        <v>0</v>
      </c>
      <c r="BE297" s="38">
        <f>+COUNTIFS(Манзилли!N:N,D297,Манзилли!S:S,$BD$335,Манзилли!R:R,"Рад")</f>
        <v>0</v>
      </c>
      <c r="BF297" s="38">
        <f>+COUNTIFS(Манзилли!N:N,D297,Манзилли!S:S,$BD$335,Манзилли!R:R,"Жараён")</f>
        <v>0</v>
      </c>
      <c r="BG297" s="38">
        <f>+COUNTIFS(Манзилли!N:N,D297,Манзилли!S:S,$BD$335,Манзилли!R:R,"Қарор")</f>
        <v>0</v>
      </c>
      <c r="BH297" s="38">
        <f>+COUNTIFS(Манзилли!N:N,D297,Манзилли!S:S,$BD$335,Манзилли!R:R,"Тўланди")</f>
        <v>0</v>
      </c>
      <c r="BI297" s="38">
        <f>+COUNTIFS(Манзилли!N:N,D297,Манзилли!S:S,$BI$335)</f>
        <v>0</v>
      </c>
      <c r="BJ297" s="38">
        <f>+COUNTIFS(Манзилли!N:N,D297,Манзилли!S:S,$BI$335,Манзилли!R:R,"Рад")</f>
        <v>0</v>
      </c>
      <c r="BK297" s="38">
        <f>+COUNTIFS(Манзилли!N:N,D297,Манзилли!S:S,$BI$335,Манзилли!R:R,"Жараён")</f>
        <v>0</v>
      </c>
      <c r="BL297" s="41">
        <f>+COUNTIFS(Манзилли!N:N,D297,Манзилли!S:S,$BI$335,Манзилли!R:R,"Қарор")</f>
        <v>0</v>
      </c>
      <c r="BM297" s="39">
        <f>+COUNTIFS(Манзилли!N:N,D297,Манзилли!S:S,$BI$335,Манзилли!R:R,"Тўланди")</f>
        <v>0</v>
      </c>
    </row>
    <row r="298" spans="1:65" ht="49.5" hidden="1" customHeight="1" x14ac:dyDescent="0.25">
      <c r="A298" s="67">
        <v>292</v>
      </c>
      <c r="B298" s="68" t="s">
        <v>19076</v>
      </c>
      <c r="C298" s="72" t="s">
        <v>199</v>
      </c>
      <c r="D298" s="76">
        <v>41609862380016</v>
      </c>
      <c r="E298" s="37">
        <f t="shared" si="27"/>
        <v>28</v>
      </c>
      <c r="F298" s="38">
        <f t="shared" si="28"/>
        <v>23</v>
      </c>
      <c r="G298" s="38">
        <f t="shared" si="29"/>
        <v>1</v>
      </c>
      <c r="H298" s="38">
        <f t="shared" si="30"/>
        <v>1</v>
      </c>
      <c r="I298" s="38">
        <f t="shared" si="31"/>
        <v>3.5714285714285712</v>
      </c>
      <c r="J298" s="39">
        <f t="shared" si="32"/>
        <v>3</v>
      </c>
      <c r="K298" s="40">
        <f>+COUNTIFS(Манзилли!N:N,D298,Манзилли!S:S,$K$335)</f>
        <v>2</v>
      </c>
      <c r="L298" s="38">
        <f>+COUNTIFS(Манзилли!N:N,D298,Манзилли!S:S,$K$335,Манзилли!R:R,"Рад")</f>
        <v>2</v>
      </c>
      <c r="M298" s="38">
        <f>+COUNTIFS(Манзилли!N:N,D298,Манзилли!S:S,$K$335,Манзилли!R:R,"Жараён")</f>
        <v>0</v>
      </c>
      <c r="N298" s="38">
        <f>+COUNTIFS(Манзилли!N:N,D298,Манзилли!S:S,$K$335,Манзилли!R:R,"Қарор")</f>
        <v>0</v>
      </c>
      <c r="O298" s="38">
        <f>+COUNTIFS(Манзилли!N:N,D298,Манзилли!S:S,$K$335,Манзилли!R:R,"Тўланди")</f>
        <v>0</v>
      </c>
      <c r="P298" s="38">
        <f>+COUNTIFS(Манзилли!N:N,D298,Манзилли!S:S,$P$335)</f>
        <v>3</v>
      </c>
      <c r="Q298" s="38">
        <f>+COUNTIFS(Манзилли!N:N,D298,Манзилли!S:S,$P$335,Манзилли!R:R,"Рад")</f>
        <v>2</v>
      </c>
      <c r="R298" s="38">
        <f>+COUNTIFS(Манзилли!N:N,D298,Манзилли!S:S,$P$335,Манзилли!R:R,"Жараён")</f>
        <v>1</v>
      </c>
      <c r="S298" s="38">
        <f>+COUNTIFS(Манзилли!N:N,D298,Манзилли!S:S,$P$335,Манзилли!R:R,"Қарор")</f>
        <v>0</v>
      </c>
      <c r="T298" s="38">
        <f>+COUNTIFS(Манзилли!N:N,D298,Манзилли!S:S,$P$335,Манзилли!R:R,"Тўланди")</f>
        <v>0</v>
      </c>
      <c r="U298" s="38">
        <f>+COUNTIFS(Манзилли!N:N,D298,Манзилли!S:S,$U$335)</f>
        <v>23</v>
      </c>
      <c r="V298" s="38">
        <f>+COUNTIFS(Манзилли!N:N,D298,Манзилли!S:S,$U$335,Манзилли!R:R,"Рад")</f>
        <v>19</v>
      </c>
      <c r="W298" s="38">
        <f>+COUNTIFS(Манзилли!N:N,D298,Манзилли!S:S,$U$335,Манзилли!R:R,"Жараён")</f>
        <v>0</v>
      </c>
      <c r="X298" s="38">
        <f>+COUNTIFS(Манзилли!N:N,D298,Манзилли!S:S,$U$335,Манзилли!R:R,"Қарор")</f>
        <v>1</v>
      </c>
      <c r="Y298" s="38">
        <f>+COUNTIFS(Манзилли!N:N,D298,Манзилли!S:S,$U$335,Манзилли!R:R,"Тўланди")</f>
        <v>3</v>
      </c>
      <c r="Z298" s="38">
        <f>+COUNTIFS(Манзилли!N:N,D298,Манзилли!S:S,$Y$335)</f>
        <v>0</v>
      </c>
      <c r="AA298" s="38">
        <f>+COUNTIFS(Манзилли!N:N,D298,Манзилли!S:S,$Y$335,Манзилли!R:R,"Рад")</f>
        <v>0</v>
      </c>
      <c r="AB298" s="38">
        <f>+COUNTIFS(Манзилли!N:N,D298,Манзилли!S:S,$Y$335,Манзилли!R:R,"Жараён")</f>
        <v>0</v>
      </c>
      <c r="AC298" s="38">
        <f>+COUNTIFS(Манзилли!N:N,D298,Манзилли!S:S,$Y$335,Манзилли!R:R,"Қарор")</f>
        <v>0</v>
      </c>
      <c r="AD298" s="38">
        <f>+COUNTIFS(Манзилли!N:N,D298,Манзилли!S:S,$Y$335,Манзилли!R:R,"Тўланди")</f>
        <v>0</v>
      </c>
      <c r="AE298" s="38">
        <f>+COUNTIFS(Манзилли!N:N,D298,Манзилли!S:S,$AD$335)</f>
        <v>0</v>
      </c>
      <c r="AF298" s="38">
        <f>+COUNTIFS(Манзилли!N:N,D298,Манзилли!S:S,$AD$335,Манзилли!R:R,"Рад")</f>
        <v>0</v>
      </c>
      <c r="AG298" s="38">
        <f>+COUNTIFS(Манзилли!N:N,D298,Манзилли!S:S,$AD$335,Манзилли!R:R,"Жараён")</f>
        <v>0</v>
      </c>
      <c r="AH298" s="38">
        <f>+COUNTIFS(Манзилли!N:N,D298,Манзилли!S:S,$AD$335,Манзилли!R:R,"Қарор")</f>
        <v>0</v>
      </c>
      <c r="AI298" s="38">
        <f>+COUNTIFS(Манзилли!N:N,D298,Манзилли!S:S,$AD$335,Манзилли!R:R,"Тўланди")</f>
        <v>0</v>
      </c>
      <c r="AJ298" s="38">
        <f>+COUNTIFS(Манзилли!N:N,D298,Манзилли!S:S,$AJ$335)</f>
        <v>0</v>
      </c>
      <c r="AK298" s="38">
        <f>+COUNTIFS(Манзилли!N:N,D298,Манзилли!S:S,$AJ$335,Манзилли!R:R,"Рад")</f>
        <v>0</v>
      </c>
      <c r="AL298" s="38">
        <f>+COUNTIFS(Манзилли!N:N,D298,Манзилли!S:S,$AJ$335,Манзилли!R:R,"Жараён")</f>
        <v>0</v>
      </c>
      <c r="AM298" s="38">
        <f>+COUNTIFS(Манзилли!N:N,D298,Манзилли!S:S,$AJ$335,Манзилли!R:R,"Қарор")</f>
        <v>0</v>
      </c>
      <c r="AN298" s="38">
        <f>+COUNTIFS(Манзилли!N:N,D298,Манзилли!S:S,$AJ$335,Манзилли!R:R,"Тўланди")</f>
        <v>0</v>
      </c>
      <c r="AO298" s="38">
        <f>+COUNTIFS(Манзилли!N:N,D298,Манзилли!S:S,$AO$335)</f>
        <v>0</v>
      </c>
      <c r="AP298" s="38">
        <f>+COUNTIFS(Манзилли!N:N,D298,Манзилли!S:S,$AO$335,Манзилли!R:R,"Рад")</f>
        <v>0</v>
      </c>
      <c r="AQ298" s="38">
        <f>+COUNTIFS(Манзилли!N:N,D298,Манзилли!S:S,$AO$335,Манзилли!R:R,"Жараён")</f>
        <v>0</v>
      </c>
      <c r="AR298" s="38">
        <f>+COUNTIFS(Манзилли!N:N,D298,Манзилли!S:S,$AO$335,Манзилли!R:R,"Қарор")</f>
        <v>0</v>
      </c>
      <c r="AS298" s="38">
        <f>+COUNTIFS(Манзилли!N:N,D298,Манзилли!S:S,$AO$335,Манзилли!R:R,"Тўланди")</f>
        <v>0</v>
      </c>
      <c r="AT298" s="38">
        <f>+COUNTIFS(Манзилли!D:D,#REF!,Манзилли!I:I,$BD$335)</f>
        <v>0</v>
      </c>
      <c r="AU298" s="38">
        <f>+COUNTIFS(Манзилли!D:D,#REF!,Манзилли!I:I,$BD$335,Манзилли!H:H,"Рад")</f>
        <v>0</v>
      </c>
      <c r="AV298" s="38">
        <f>+COUNTIFS(Манзилли!D:D,#REF!,Манзилли!I:I,$BD$335,Манзилли!H:H,"Жараён")</f>
        <v>0</v>
      </c>
      <c r="AW298" s="38">
        <f>+COUNTIFS(Манзилли!D:D,#REF!,Манзилли!I:I,$BD$335,Манзилли!H:H,"Қарор")</f>
        <v>0</v>
      </c>
      <c r="AX298" s="38">
        <f>+COUNTIFS(Манзилли!D:D,#REF!,Манзилли!I:I,$BD$335,Манзилли!H:H,"Тўланди")</f>
        <v>0</v>
      </c>
      <c r="AY298" s="38">
        <f>+COUNTIFS(Манзилли!I:I,#REF!,Манзилли!N:N,$BD$335)</f>
        <v>0</v>
      </c>
      <c r="AZ298" s="38">
        <f>+COUNTIFS(Манзилли!I:I,#REF!,Манзилли!N:N,$BD$335,Манзилли!M:M,"Рад")</f>
        <v>0</v>
      </c>
      <c r="BA298" s="38">
        <f>+COUNTIFS(Манзилли!I:I,#REF!,Манзилли!N:N,$BD$335,Манзилли!M:M,"Жараён")</f>
        <v>0</v>
      </c>
      <c r="BB298" s="38">
        <f>+COUNTIFS(Манзилли!I:I,#REF!,Манзилли!N:N,$BD$335,Манзилли!M:M,"Қарор")</f>
        <v>0</v>
      </c>
      <c r="BC298" s="38">
        <f>+COUNTIFS(Манзилли!I:I,#REF!,Манзилли!N:N,$BD$335,Манзилли!M:M,"Тўланди")</f>
        <v>0</v>
      </c>
      <c r="BD298" s="38">
        <f>+COUNTIFS(Манзилли!N:N,D298,Манзилли!S:S,$BD$335)</f>
        <v>0</v>
      </c>
      <c r="BE298" s="38">
        <f>+COUNTIFS(Манзилли!N:N,D298,Манзилли!S:S,$BD$335,Манзилли!R:R,"Рад")</f>
        <v>0</v>
      </c>
      <c r="BF298" s="38">
        <f>+COUNTIFS(Манзилли!N:N,D298,Манзилли!S:S,$BD$335,Манзилли!R:R,"Жараён")</f>
        <v>0</v>
      </c>
      <c r="BG298" s="38">
        <f>+COUNTIFS(Манзилли!N:N,D298,Манзилли!S:S,$BD$335,Манзилли!R:R,"Қарор")</f>
        <v>0</v>
      </c>
      <c r="BH298" s="38">
        <f>+COUNTIFS(Манзилли!N:N,D298,Манзилли!S:S,$BD$335,Манзилли!R:R,"Тўланди")</f>
        <v>0</v>
      </c>
      <c r="BI298" s="38">
        <f>+COUNTIFS(Манзилли!N:N,D298,Манзилли!S:S,$BI$335)</f>
        <v>0</v>
      </c>
      <c r="BJ298" s="38">
        <f>+COUNTIFS(Манзилли!N:N,D298,Манзилли!S:S,$BI$335,Манзилли!R:R,"Рад")</f>
        <v>0</v>
      </c>
      <c r="BK298" s="38">
        <f>+COUNTIFS(Манзилли!N:N,D298,Манзилли!S:S,$BI$335,Манзилли!R:R,"Жараён")</f>
        <v>0</v>
      </c>
      <c r="BL298" s="41">
        <f>+COUNTIFS(Манзилли!N:N,D298,Манзилли!S:S,$BI$335,Манзилли!R:R,"Қарор")</f>
        <v>0</v>
      </c>
      <c r="BM298" s="39">
        <f>+COUNTIFS(Манзилли!N:N,D298,Манзилли!S:S,$BI$335,Манзилли!R:R,"Тўланди")</f>
        <v>0</v>
      </c>
    </row>
    <row r="299" spans="1:65" ht="49.5" hidden="1" customHeight="1" x14ac:dyDescent="0.25">
      <c r="A299" s="67">
        <v>293</v>
      </c>
      <c r="B299" s="68" t="s">
        <v>19076</v>
      </c>
      <c r="C299" s="72" t="s">
        <v>301</v>
      </c>
      <c r="D299" s="76">
        <v>41111782380017</v>
      </c>
      <c r="E299" s="37">
        <f t="shared" si="27"/>
        <v>12</v>
      </c>
      <c r="F299" s="38">
        <f t="shared" si="28"/>
        <v>6</v>
      </c>
      <c r="G299" s="38">
        <f t="shared" si="29"/>
        <v>0</v>
      </c>
      <c r="H299" s="38">
        <f t="shared" si="30"/>
        <v>0</v>
      </c>
      <c r="I299" s="38">
        <f t="shared" si="31"/>
        <v>0</v>
      </c>
      <c r="J299" s="39">
        <f t="shared" si="32"/>
        <v>6</v>
      </c>
      <c r="K299" s="40">
        <f>+COUNTIFS(Манзилли!N:N,D299,Манзилли!S:S,$K$335)</f>
        <v>0</v>
      </c>
      <c r="L299" s="38">
        <f>+COUNTIFS(Манзилли!N:N,D299,Манзилли!S:S,$K$335,Манзилли!R:R,"Рад")</f>
        <v>0</v>
      </c>
      <c r="M299" s="38">
        <f>+COUNTIFS(Манзилли!N:N,D299,Манзилли!S:S,$K$335,Манзилли!R:R,"Жараён")</f>
        <v>0</v>
      </c>
      <c r="N299" s="38">
        <f>+COUNTIFS(Манзилли!N:N,D299,Манзилли!S:S,$K$335,Манзилли!R:R,"Қарор")</f>
        <v>0</v>
      </c>
      <c r="O299" s="38">
        <f>+COUNTIFS(Манзилли!N:N,D299,Манзилли!S:S,$K$335,Манзилли!R:R,"Тўланди")</f>
        <v>0</v>
      </c>
      <c r="P299" s="38">
        <f>+COUNTIFS(Манзилли!N:N,D299,Манзилли!S:S,$P$335)</f>
        <v>3</v>
      </c>
      <c r="Q299" s="38">
        <f>+COUNTIFS(Манзилли!N:N,D299,Манзилли!S:S,$P$335,Манзилли!R:R,"Рад")</f>
        <v>3</v>
      </c>
      <c r="R299" s="38">
        <f>+COUNTIFS(Манзилли!N:N,D299,Манзилли!S:S,$P$335,Манзилли!R:R,"Жараён")</f>
        <v>0</v>
      </c>
      <c r="S299" s="38">
        <f>+COUNTIFS(Манзилли!N:N,D299,Манзилли!S:S,$P$335,Манзилли!R:R,"Қарор")</f>
        <v>0</v>
      </c>
      <c r="T299" s="38">
        <f>+COUNTIFS(Манзилли!N:N,D299,Манзилли!S:S,$P$335,Манзилли!R:R,"Тўланди")</f>
        <v>0</v>
      </c>
      <c r="U299" s="38">
        <f>+COUNTIFS(Манзилли!N:N,D299,Манзилли!S:S,$U$335)</f>
        <v>8</v>
      </c>
      <c r="V299" s="38">
        <f>+COUNTIFS(Манзилли!N:N,D299,Манзилли!S:S,$U$335,Манзилли!R:R,"Рад")</f>
        <v>3</v>
      </c>
      <c r="W299" s="38">
        <f>+COUNTIFS(Манзилли!N:N,D299,Манзилли!S:S,$U$335,Манзилли!R:R,"Жараён")</f>
        <v>0</v>
      </c>
      <c r="X299" s="38">
        <f>+COUNTIFS(Манзилли!N:N,D299,Манзилли!S:S,$U$335,Манзилли!R:R,"Қарор")</f>
        <v>0</v>
      </c>
      <c r="Y299" s="38">
        <f>+COUNTIFS(Манзилли!N:N,D299,Манзилли!S:S,$U$335,Манзилли!R:R,"Тўланди")</f>
        <v>5</v>
      </c>
      <c r="Z299" s="38">
        <f>+COUNTIFS(Манзилли!N:N,D299,Манзилли!S:S,$Y$335)</f>
        <v>1</v>
      </c>
      <c r="AA299" s="38">
        <f>+COUNTIFS(Манзилли!N:N,D299,Манзилли!S:S,$Y$335,Манзилли!R:R,"Рад")</f>
        <v>0</v>
      </c>
      <c r="AB299" s="38">
        <f>+COUNTIFS(Манзилли!N:N,D299,Манзилли!S:S,$Y$335,Манзилли!R:R,"Жараён")</f>
        <v>0</v>
      </c>
      <c r="AC299" s="38">
        <f>+COUNTIFS(Манзилли!N:N,D299,Манзилли!S:S,$Y$335,Манзилли!R:R,"Қарор")</f>
        <v>0</v>
      </c>
      <c r="AD299" s="38">
        <f>+COUNTIFS(Манзилли!N:N,D299,Манзилли!S:S,$Y$335,Манзилли!R:R,"Тўланди")</f>
        <v>1</v>
      </c>
      <c r="AE299" s="38">
        <f>+COUNTIFS(Манзилли!N:N,D299,Манзилли!S:S,$AD$335)</f>
        <v>0</v>
      </c>
      <c r="AF299" s="38">
        <f>+COUNTIFS(Манзилли!N:N,D299,Манзилли!S:S,$AD$335,Манзилли!R:R,"Рад")</f>
        <v>0</v>
      </c>
      <c r="AG299" s="38">
        <f>+COUNTIFS(Манзилли!N:N,D299,Манзилли!S:S,$AD$335,Манзилли!R:R,"Жараён")</f>
        <v>0</v>
      </c>
      <c r="AH299" s="38">
        <f>+COUNTIFS(Манзилли!N:N,D299,Манзилли!S:S,$AD$335,Манзилли!R:R,"Қарор")</f>
        <v>0</v>
      </c>
      <c r="AI299" s="38">
        <f>+COUNTIFS(Манзилли!N:N,D299,Манзилли!S:S,$AD$335,Манзилли!R:R,"Тўланди")</f>
        <v>0</v>
      </c>
      <c r="AJ299" s="38">
        <f>+COUNTIFS(Манзилли!N:N,D299,Манзилли!S:S,$AJ$335)</f>
        <v>0</v>
      </c>
      <c r="AK299" s="38">
        <f>+COUNTIFS(Манзилли!N:N,D299,Манзилли!S:S,$AJ$335,Манзилли!R:R,"Рад")</f>
        <v>0</v>
      </c>
      <c r="AL299" s="38">
        <f>+COUNTIFS(Манзилли!N:N,D299,Манзилли!S:S,$AJ$335,Манзилли!R:R,"Жараён")</f>
        <v>0</v>
      </c>
      <c r="AM299" s="38">
        <f>+COUNTIFS(Манзилли!N:N,D299,Манзилли!S:S,$AJ$335,Манзилли!R:R,"Қарор")</f>
        <v>0</v>
      </c>
      <c r="AN299" s="38">
        <f>+COUNTIFS(Манзилли!N:N,D299,Манзилли!S:S,$AJ$335,Манзилли!R:R,"Тўланди")</f>
        <v>0</v>
      </c>
      <c r="AO299" s="38">
        <f>+COUNTIFS(Манзилли!N:N,D299,Манзилли!S:S,$AO$335)</f>
        <v>0</v>
      </c>
      <c r="AP299" s="38">
        <f>+COUNTIFS(Манзилли!N:N,D299,Манзилли!S:S,$AO$335,Манзилли!R:R,"Рад")</f>
        <v>0</v>
      </c>
      <c r="AQ299" s="38">
        <f>+COUNTIFS(Манзилли!N:N,D299,Манзилли!S:S,$AO$335,Манзилли!R:R,"Жараён")</f>
        <v>0</v>
      </c>
      <c r="AR299" s="38">
        <f>+COUNTIFS(Манзилли!N:N,D299,Манзилли!S:S,$AO$335,Манзилли!R:R,"Қарор")</f>
        <v>0</v>
      </c>
      <c r="AS299" s="38">
        <f>+COUNTIFS(Манзилли!N:N,D299,Манзилли!S:S,$AO$335,Манзилли!R:R,"Тўланди")</f>
        <v>0</v>
      </c>
      <c r="AT299" s="38">
        <f>+COUNTIFS(Манзилли!D:D,#REF!,Манзилли!I:I,$BD$335)</f>
        <v>0</v>
      </c>
      <c r="AU299" s="38">
        <f>+COUNTIFS(Манзилли!D:D,#REF!,Манзилли!I:I,$BD$335,Манзилли!H:H,"Рад")</f>
        <v>0</v>
      </c>
      <c r="AV299" s="38">
        <f>+COUNTIFS(Манзилли!D:D,#REF!,Манзилли!I:I,$BD$335,Манзилли!H:H,"Жараён")</f>
        <v>0</v>
      </c>
      <c r="AW299" s="38">
        <f>+COUNTIFS(Манзилли!D:D,#REF!,Манзилли!I:I,$BD$335,Манзилли!H:H,"Қарор")</f>
        <v>0</v>
      </c>
      <c r="AX299" s="38">
        <f>+COUNTIFS(Манзилли!D:D,#REF!,Манзилли!I:I,$BD$335,Манзилли!H:H,"Тўланди")</f>
        <v>0</v>
      </c>
      <c r="AY299" s="38">
        <f>+COUNTIFS(Манзилли!I:I,#REF!,Манзилли!N:N,$BD$335)</f>
        <v>0</v>
      </c>
      <c r="AZ299" s="38">
        <f>+COUNTIFS(Манзилли!I:I,#REF!,Манзилли!N:N,$BD$335,Манзилли!M:M,"Рад")</f>
        <v>0</v>
      </c>
      <c r="BA299" s="38">
        <f>+COUNTIFS(Манзилли!I:I,#REF!,Манзилли!N:N,$BD$335,Манзилли!M:M,"Жараён")</f>
        <v>0</v>
      </c>
      <c r="BB299" s="38">
        <f>+COUNTIFS(Манзилли!I:I,#REF!,Манзилли!N:N,$BD$335,Манзилли!M:M,"Қарор")</f>
        <v>0</v>
      </c>
      <c r="BC299" s="38">
        <f>+COUNTIFS(Манзилли!I:I,#REF!,Манзилли!N:N,$BD$335,Манзилли!M:M,"Тўланди")</f>
        <v>0</v>
      </c>
      <c r="BD299" s="38">
        <f>+COUNTIFS(Манзилли!N:N,D299,Манзилли!S:S,$BD$335)</f>
        <v>0</v>
      </c>
      <c r="BE299" s="38">
        <f>+COUNTIFS(Манзилли!N:N,D299,Манзилли!S:S,$BD$335,Манзилли!R:R,"Рад")</f>
        <v>0</v>
      </c>
      <c r="BF299" s="38">
        <f>+COUNTIFS(Манзилли!N:N,D299,Манзилли!S:S,$BD$335,Манзилли!R:R,"Жараён")</f>
        <v>0</v>
      </c>
      <c r="BG299" s="38">
        <f>+COUNTIFS(Манзилли!N:N,D299,Манзилли!S:S,$BD$335,Манзилли!R:R,"Қарор")</f>
        <v>0</v>
      </c>
      <c r="BH299" s="38">
        <f>+COUNTIFS(Манзилли!N:N,D299,Манзилли!S:S,$BD$335,Манзилли!R:R,"Тўланди")</f>
        <v>0</v>
      </c>
      <c r="BI299" s="38">
        <f>+COUNTIFS(Манзилли!N:N,D299,Манзилли!S:S,$BI$335)</f>
        <v>0</v>
      </c>
      <c r="BJ299" s="38">
        <f>+COUNTIFS(Манзилли!N:N,D299,Манзилли!S:S,$BI$335,Манзилли!R:R,"Рад")</f>
        <v>0</v>
      </c>
      <c r="BK299" s="38">
        <f>+COUNTIFS(Манзилли!N:N,D299,Манзилли!S:S,$BI$335,Манзилли!R:R,"Жараён")</f>
        <v>0</v>
      </c>
      <c r="BL299" s="41">
        <f>+COUNTIFS(Манзилли!N:N,D299,Манзилли!S:S,$BI$335,Манзилли!R:R,"Қарор")</f>
        <v>0</v>
      </c>
      <c r="BM299" s="39">
        <f>+COUNTIFS(Манзилли!N:N,D299,Манзилли!S:S,$BI$335,Манзилли!R:R,"Тўланди")</f>
        <v>0</v>
      </c>
    </row>
    <row r="300" spans="1:65" ht="49.5" hidden="1" customHeight="1" x14ac:dyDescent="0.25">
      <c r="A300" s="67">
        <v>294</v>
      </c>
      <c r="B300" s="68" t="s">
        <v>19076</v>
      </c>
      <c r="C300" s="72" t="s">
        <v>233</v>
      </c>
      <c r="D300" s="76">
        <v>31511965830011</v>
      </c>
      <c r="E300" s="37">
        <f t="shared" si="27"/>
        <v>22</v>
      </c>
      <c r="F300" s="38">
        <f t="shared" si="28"/>
        <v>11</v>
      </c>
      <c r="G300" s="38">
        <f t="shared" si="29"/>
        <v>2</v>
      </c>
      <c r="H300" s="38">
        <f t="shared" si="30"/>
        <v>2</v>
      </c>
      <c r="I300" s="38">
        <f t="shared" si="31"/>
        <v>9.0909090909090917</v>
      </c>
      <c r="J300" s="39">
        <f t="shared" si="32"/>
        <v>9</v>
      </c>
      <c r="K300" s="40">
        <f>+COUNTIFS(Манзилли!N:N,D300,Манзилли!S:S,$K$335)</f>
        <v>0</v>
      </c>
      <c r="L300" s="38">
        <f>+COUNTIFS(Манзилли!N:N,D300,Манзилли!S:S,$K$335,Манзилли!R:R,"Рад")</f>
        <v>0</v>
      </c>
      <c r="M300" s="38">
        <f>+COUNTIFS(Манзилли!N:N,D300,Манзилли!S:S,$K$335,Манзилли!R:R,"Жараён")</f>
        <v>0</v>
      </c>
      <c r="N300" s="38">
        <f>+COUNTIFS(Манзилли!N:N,D300,Манзилли!S:S,$K$335,Манзилли!R:R,"Қарор")</f>
        <v>0</v>
      </c>
      <c r="O300" s="38">
        <f>+COUNTIFS(Манзилли!N:N,D300,Манзилли!S:S,$K$335,Манзилли!R:R,"Тўланди")</f>
        <v>0</v>
      </c>
      <c r="P300" s="38">
        <f>+COUNTIFS(Манзилли!N:N,D300,Манзилли!S:S,$P$335)</f>
        <v>1</v>
      </c>
      <c r="Q300" s="38">
        <f>+COUNTIFS(Манзилли!N:N,D300,Манзилли!S:S,$P$335,Манзилли!R:R,"Рад")</f>
        <v>0</v>
      </c>
      <c r="R300" s="38">
        <f>+COUNTIFS(Манзилли!N:N,D300,Манзилли!S:S,$P$335,Манзилли!R:R,"Жараён")</f>
        <v>1</v>
      </c>
      <c r="S300" s="38">
        <f>+COUNTIFS(Манзилли!N:N,D300,Манзилли!S:S,$P$335,Манзилли!R:R,"Қарор")</f>
        <v>0</v>
      </c>
      <c r="T300" s="38">
        <f>+COUNTIFS(Манзилли!N:N,D300,Манзилли!S:S,$P$335,Манзилли!R:R,"Тўланди")</f>
        <v>0</v>
      </c>
      <c r="U300" s="38">
        <f>+COUNTIFS(Манзилли!N:N,D300,Манзилли!S:S,$U$335)</f>
        <v>15</v>
      </c>
      <c r="V300" s="38">
        <f>+COUNTIFS(Манзилли!N:N,D300,Манзилли!S:S,$U$335,Манзилли!R:R,"Рад")</f>
        <v>7</v>
      </c>
      <c r="W300" s="38">
        <f>+COUNTIFS(Манзилли!N:N,D300,Манзилли!S:S,$U$335,Манзилли!R:R,"Жараён")</f>
        <v>1</v>
      </c>
      <c r="X300" s="38">
        <f>+COUNTIFS(Манзилли!N:N,D300,Манзилли!S:S,$U$335,Манзилли!R:R,"Қарор")</f>
        <v>0</v>
      </c>
      <c r="Y300" s="38">
        <f>+COUNTIFS(Манзилли!N:N,D300,Манзилли!S:S,$U$335,Манзилли!R:R,"Тўланди")</f>
        <v>7</v>
      </c>
      <c r="Z300" s="38">
        <f>+COUNTIFS(Манзилли!N:N,D300,Манзилли!S:S,$Y$335)</f>
        <v>3</v>
      </c>
      <c r="AA300" s="38">
        <f>+COUNTIFS(Манзилли!N:N,D300,Манзилли!S:S,$Y$335,Манзилли!R:R,"Рад")</f>
        <v>2</v>
      </c>
      <c r="AB300" s="38">
        <f>+COUNTIFS(Манзилли!N:N,D300,Манзилли!S:S,$Y$335,Манзилли!R:R,"Жараён")</f>
        <v>0</v>
      </c>
      <c r="AC300" s="38">
        <f>+COUNTIFS(Манзилли!N:N,D300,Манзилли!S:S,$Y$335,Манзилли!R:R,"Қарор")</f>
        <v>1</v>
      </c>
      <c r="AD300" s="38">
        <f>+COUNTIFS(Манзилли!N:N,D300,Манзилли!S:S,$Y$335,Манзилли!R:R,"Тўланди")</f>
        <v>0</v>
      </c>
      <c r="AE300" s="38">
        <f>+COUNTIFS(Манзилли!N:N,D300,Манзилли!S:S,$AD$335)</f>
        <v>0</v>
      </c>
      <c r="AF300" s="38">
        <f>+COUNTIFS(Манзилли!N:N,D300,Манзилли!S:S,$AD$335,Манзилли!R:R,"Рад")</f>
        <v>0</v>
      </c>
      <c r="AG300" s="38">
        <f>+COUNTIFS(Манзилли!N:N,D300,Манзилли!S:S,$AD$335,Манзилли!R:R,"Жараён")</f>
        <v>0</v>
      </c>
      <c r="AH300" s="38">
        <f>+COUNTIFS(Манзилли!N:N,D300,Манзилли!S:S,$AD$335,Манзилли!R:R,"Қарор")</f>
        <v>0</v>
      </c>
      <c r="AI300" s="38">
        <f>+COUNTIFS(Манзилли!N:N,D300,Манзилли!S:S,$AD$335,Манзилли!R:R,"Тўланди")</f>
        <v>0</v>
      </c>
      <c r="AJ300" s="38">
        <f>+COUNTIFS(Манзилли!N:N,D300,Манзилли!S:S,$AJ$335)</f>
        <v>1</v>
      </c>
      <c r="AK300" s="38">
        <f>+COUNTIFS(Манзилли!N:N,D300,Манзилли!S:S,$AJ$335,Манзилли!R:R,"Рад")</f>
        <v>1</v>
      </c>
      <c r="AL300" s="38">
        <f>+COUNTIFS(Манзилли!N:N,D300,Манзилли!S:S,$AJ$335,Манзилли!R:R,"Жараён")</f>
        <v>0</v>
      </c>
      <c r="AM300" s="38">
        <f>+COUNTIFS(Манзилли!N:N,D300,Манзилли!S:S,$AJ$335,Манзилли!R:R,"Қарор")</f>
        <v>0</v>
      </c>
      <c r="AN300" s="38">
        <f>+COUNTIFS(Манзилли!N:N,D300,Манзилли!S:S,$AJ$335,Манзилли!R:R,"Тўланди")</f>
        <v>0</v>
      </c>
      <c r="AO300" s="38">
        <f>+COUNTIFS(Манзилли!N:N,D300,Манзилли!S:S,$AO$335)</f>
        <v>0</v>
      </c>
      <c r="AP300" s="38">
        <f>+COUNTIFS(Манзилли!N:N,D300,Манзилли!S:S,$AO$335,Манзилли!R:R,"Рад")</f>
        <v>0</v>
      </c>
      <c r="AQ300" s="38">
        <f>+COUNTIFS(Манзилли!N:N,D300,Манзилли!S:S,$AO$335,Манзилли!R:R,"Жараён")</f>
        <v>0</v>
      </c>
      <c r="AR300" s="38">
        <f>+COUNTIFS(Манзилли!N:N,D300,Манзилли!S:S,$AO$335,Манзилли!R:R,"Қарор")</f>
        <v>0</v>
      </c>
      <c r="AS300" s="38">
        <f>+COUNTIFS(Манзилли!N:N,D300,Манзилли!S:S,$AO$335,Манзилли!R:R,"Тўланди")</f>
        <v>0</v>
      </c>
      <c r="AT300" s="38">
        <f>+COUNTIFS(Манзилли!D:D,#REF!,Манзилли!I:I,$BD$335)</f>
        <v>0</v>
      </c>
      <c r="AU300" s="38">
        <f>+COUNTIFS(Манзилли!D:D,#REF!,Манзилли!I:I,$BD$335,Манзилли!H:H,"Рад")</f>
        <v>0</v>
      </c>
      <c r="AV300" s="38">
        <f>+COUNTIFS(Манзилли!D:D,#REF!,Манзилли!I:I,$BD$335,Манзилли!H:H,"Жараён")</f>
        <v>0</v>
      </c>
      <c r="AW300" s="38">
        <f>+COUNTIFS(Манзилли!D:D,#REF!,Манзилли!I:I,$BD$335,Манзилли!H:H,"Қарор")</f>
        <v>0</v>
      </c>
      <c r="AX300" s="38">
        <f>+COUNTIFS(Манзилли!D:D,#REF!,Манзилли!I:I,$BD$335,Манзилли!H:H,"Тўланди")</f>
        <v>0</v>
      </c>
      <c r="AY300" s="38">
        <f>+COUNTIFS(Манзилли!I:I,#REF!,Манзилли!N:N,$BD$335)</f>
        <v>0</v>
      </c>
      <c r="AZ300" s="38">
        <f>+COUNTIFS(Манзилли!I:I,#REF!,Манзилли!N:N,$BD$335,Манзилли!M:M,"Рад")</f>
        <v>0</v>
      </c>
      <c r="BA300" s="38">
        <f>+COUNTIFS(Манзилли!I:I,#REF!,Манзилли!N:N,$BD$335,Манзилли!M:M,"Жараён")</f>
        <v>0</v>
      </c>
      <c r="BB300" s="38">
        <f>+COUNTIFS(Манзилли!I:I,#REF!,Манзилли!N:N,$BD$335,Манзилли!M:M,"Қарор")</f>
        <v>0</v>
      </c>
      <c r="BC300" s="38">
        <f>+COUNTIFS(Манзилли!I:I,#REF!,Манзилли!N:N,$BD$335,Манзилли!M:M,"Тўланди")</f>
        <v>0</v>
      </c>
      <c r="BD300" s="38">
        <f>+COUNTIFS(Манзилли!N:N,D300,Манзилли!S:S,$BD$335)</f>
        <v>2</v>
      </c>
      <c r="BE300" s="38">
        <f>+COUNTIFS(Манзилли!N:N,D300,Манзилли!S:S,$BD$335,Манзилли!R:R,"Рад")</f>
        <v>1</v>
      </c>
      <c r="BF300" s="38">
        <f>+COUNTIFS(Манзилли!N:N,D300,Манзилли!S:S,$BD$335,Манзилли!R:R,"Жараён")</f>
        <v>0</v>
      </c>
      <c r="BG300" s="38">
        <f>+COUNTIFS(Манзилли!N:N,D300,Манзилли!S:S,$BD$335,Манзилли!R:R,"Қарор")</f>
        <v>1</v>
      </c>
      <c r="BH300" s="38">
        <f>+COUNTIFS(Манзилли!N:N,D300,Манзилли!S:S,$BD$335,Манзилли!R:R,"Тўланди")</f>
        <v>0</v>
      </c>
      <c r="BI300" s="38">
        <f>+COUNTIFS(Манзилли!N:N,D300,Манзилли!S:S,$BI$335)</f>
        <v>0</v>
      </c>
      <c r="BJ300" s="38">
        <f>+COUNTIFS(Манзилли!N:N,D300,Манзилли!S:S,$BI$335,Манзилли!R:R,"Рад")</f>
        <v>0</v>
      </c>
      <c r="BK300" s="38">
        <f>+COUNTIFS(Манзилли!N:N,D300,Манзилли!S:S,$BI$335,Манзилли!R:R,"Жараён")</f>
        <v>0</v>
      </c>
      <c r="BL300" s="41">
        <f>+COUNTIFS(Манзилли!N:N,D300,Манзилли!S:S,$BI$335,Манзилли!R:R,"Қарор")</f>
        <v>0</v>
      </c>
      <c r="BM300" s="39">
        <f>+COUNTIFS(Манзилли!N:N,D300,Манзилли!S:S,$BI$335,Манзилли!R:R,"Тўланди")</f>
        <v>0</v>
      </c>
    </row>
    <row r="301" spans="1:65" ht="49.5" hidden="1" customHeight="1" x14ac:dyDescent="0.25">
      <c r="A301" s="67">
        <v>295</v>
      </c>
      <c r="B301" s="68" t="s">
        <v>19076</v>
      </c>
      <c r="C301" s="72" t="s">
        <v>259</v>
      </c>
      <c r="D301" s="76">
        <v>40211892380051</v>
      </c>
      <c r="E301" s="37">
        <f t="shared" si="27"/>
        <v>25</v>
      </c>
      <c r="F301" s="38">
        <f t="shared" si="28"/>
        <v>10</v>
      </c>
      <c r="G301" s="38">
        <f t="shared" si="29"/>
        <v>0</v>
      </c>
      <c r="H301" s="38">
        <f t="shared" si="30"/>
        <v>2</v>
      </c>
      <c r="I301" s="38">
        <f t="shared" si="31"/>
        <v>0</v>
      </c>
      <c r="J301" s="39">
        <f t="shared" si="32"/>
        <v>16</v>
      </c>
      <c r="K301" s="40">
        <f>+COUNTIFS(Манзилли!N:N,D301,Манзилли!S:S,$K$335)</f>
        <v>0</v>
      </c>
      <c r="L301" s="38">
        <f>+COUNTIFS(Манзилли!N:N,D301,Манзилли!S:S,$K$335,Манзилли!R:R,"Рад")</f>
        <v>0</v>
      </c>
      <c r="M301" s="38">
        <f>+COUNTIFS(Манзилли!N:N,D301,Манзилли!S:S,$K$335,Манзилли!R:R,"Жараён")</f>
        <v>0</v>
      </c>
      <c r="N301" s="38">
        <f>+COUNTIFS(Манзилли!N:N,D301,Манзилли!S:S,$K$335,Манзилли!R:R,"Қарор")</f>
        <v>0</v>
      </c>
      <c r="O301" s="38">
        <f>+COUNTIFS(Манзилли!N:N,D301,Манзилли!S:S,$K$335,Манзилли!R:R,"Тўланди")</f>
        <v>0</v>
      </c>
      <c r="P301" s="38">
        <f>+COUNTIFS(Манзилли!N:N,D301,Манзилли!S:S,$P$335)</f>
        <v>1</v>
      </c>
      <c r="Q301" s="38">
        <f>+COUNTIFS(Манзилли!N:N,D301,Манзилли!S:S,$P$335,Манзилли!R:R,"Рад")</f>
        <v>1</v>
      </c>
      <c r="R301" s="38">
        <f>+COUNTIFS(Манзилли!N:N,D301,Манзилли!S:S,$P$335,Манзилли!R:R,"Жараён")</f>
        <v>0</v>
      </c>
      <c r="S301" s="38">
        <f>+COUNTIFS(Манзилли!N:N,D301,Манзилли!S:S,$P$335,Манзилли!R:R,"Қарор")</f>
        <v>0</v>
      </c>
      <c r="T301" s="38">
        <f>+COUNTIFS(Манзилли!N:N,D301,Манзилли!S:S,$P$335,Манзилли!R:R,"Тўланди")</f>
        <v>0</v>
      </c>
      <c r="U301" s="38">
        <f>+COUNTIFS(Манзилли!N:N,D301,Манзилли!S:S,$U$335)</f>
        <v>16</v>
      </c>
      <c r="V301" s="38">
        <f>+COUNTIFS(Манзилли!N:N,D301,Манзилли!S:S,$U$335,Манзилли!R:R,"Рад")</f>
        <v>6</v>
      </c>
      <c r="W301" s="38">
        <f>+COUNTIFS(Манзилли!N:N,D301,Манзилли!S:S,$U$335,Манзилли!R:R,"Жараён")</f>
        <v>0</v>
      </c>
      <c r="X301" s="38">
        <f>+COUNTIFS(Манзилли!N:N,D301,Манзилли!S:S,$U$335,Манзилли!R:R,"Қарор")</f>
        <v>0</v>
      </c>
      <c r="Y301" s="38">
        <f>+COUNTIFS(Манзилли!N:N,D301,Манзилли!S:S,$U$335,Манзилли!R:R,"Тўланди")</f>
        <v>10</v>
      </c>
      <c r="Z301" s="38">
        <f>+COUNTIFS(Манзилли!N:N,D301,Манзилли!S:S,$Y$335)</f>
        <v>5</v>
      </c>
      <c r="AA301" s="38">
        <f>+COUNTIFS(Манзилли!N:N,D301,Манзилли!S:S,$Y$335,Манзилли!R:R,"Рад")</f>
        <v>2</v>
      </c>
      <c r="AB301" s="38">
        <f>+COUNTIFS(Манзилли!N:N,D301,Манзилли!S:S,$Y$335,Манзилли!R:R,"Жараён")</f>
        <v>0</v>
      </c>
      <c r="AC301" s="38">
        <f>+COUNTIFS(Манзилли!N:N,D301,Манзилли!S:S,$Y$335,Манзилли!R:R,"Қарор")</f>
        <v>0</v>
      </c>
      <c r="AD301" s="38">
        <f>+COUNTIFS(Манзилли!N:N,D301,Манзилли!S:S,$Y$335,Манзилли!R:R,"Тўланди")</f>
        <v>3</v>
      </c>
      <c r="AE301" s="38">
        <f>+COUNTIFS(Манзилли!N:N,D301,Манзилли!S:S,$AD$335)</f>
        <v>0</v>
      </c>
      <c r="AF301" s="38">
        <f>+COUNTIFS(Манзилли!N:N,D301,Манзилли!S:S,$AD$335,Манзилли!R:R,"Рад")</f>
        <v>0</v>
      </c>
      <c r="AG301" s="38">
        <f>+COUNTIFS(Манзилли!N:N,D301,Манзилли!S:S,$AD$335,Манзилли!R:R,"Жараён")</f>
        <v>0</v>
      </c>
      <c r="AH301" s="38">
        <f>+COUNTIFS(Манзилли!N:N,D301,Манзилли!S:S,$AD$335,Манзилли!R:R,"Қарор")</f>
        <v>0</v>
      </c>
      <c r="AI301" s="38">
        <f>+COUNTIFS(Манзилли!N:N,D301,Манзилли!S:S,$AD$335,Манзилли!R:R,"Тўланди")</f>
        <v>0</v>
      </c>
      <c r="AJ301" s="38">
        <f>+COUNTIFS(Манзилли!N:N,D301,Манзилли!S:S,$AJ$335)</f>
        <v>0</v>
      </c>
      <c r="AK301" s="38">
        <f>+COUNTIFS(Манзилли!N:N,D301,Манзилли!S:S,$AJ$335,Манзилли!R:R,"Рад")</f>
        <v>0</v>
      </c>
      <c r="AL301" s="38">
        <f>+COUNTIFS(Манзилли!N:N,D301,Манзилли!S:S,$AJ$335,Манзилли!R:R,"Жараён")</f>
        <v>0</v>
      </c>
      <c r="AM301" s="38">
        <f>+COUNTIFS(Манзилли!N:N,D301,Манзилли!S:S,$AJ$335,Манзилли!R:R,"Қарор")</f>
        <v>0</v>
      </c>
      <c r="AN301" s="38">
        <f>+COUNTIFS(Манзилли!N:N,D301,Манзилли!S:S,$AJ$335,Манзилли!R:R,"Тўланди")</f>
        <v>0</v>
      </c>
      <c r="AO301" s="38">
        <f>+COUNTIFS(Манзилли!N:N,D301,Манзилли!S:S,$AO$335)</f>
        <v>0</v>
      </c>
      <c r="AP301" s="38">
        <f>+COUNTIFS(Манзилли!N:N,D301,Манзилли!S:S,$AO$335,Манзилли!R:R,"Рад")</f>
        <v>0</v>
      </c>
      <c r="AQ301" s="38">
        <f>+COUNTIFS(Манзилли!N:N,D301,Манзилли!S:S,$AO$335,Манзилли!R:R,"Жараён")</f>
        <v>0</v>
      </c>
      <c r="AR301" s="38">
        <f>+COUNTIFS(Манзилли!N:N,D301,Манзилли!S:S,$AO$335,Манзилли!R:R,"Қарор")</f>
        <v>0</v>
      </c>
      <c r="AS301" s="38">
        <f>+COUNTIFS(Манзилли!N:N,D301,Манзилли!S:S,$AO$335,Манзилли!R:R,"Тўланди")</f>
        <v>0</v>
      </c>
      <c r="AT301" s="38">
        <f>+COUNTIFS(Манзилли!D:D,#REF!,Манзилли!I:I,$BD$335)</f>
        <v>0</v>
      </c>
      <c r="AU301" s="38">
        <f>+COUNTIFS(Манзилли!D:D,#REF!,Манзилли!I:I,$BD$335,Манзилли!H:H,"Рад")</f>
        <v>0</v>
      </c>
      <c r="AV301" s="38">
        <f>+COUNTIFS(Манзилли!D:D,#REF!,Манзилли!I:I,$BD$335,Манзилли!H:H,"Жараён")</f>
        <v>0</v>
      </c>
      <c r="AW301" s="38">
        <f>+COUNTIFS(Манзилли!D:D,#REF!,Манзилли!I:I,$BD$335,Манзилли!H:H,"Қарор")</f>
        <v>0</v>
      </c>
      <c r="AX301" s="38">
        <f>+COUNTIFS(Манзилли!D:D,#REF!,Манзилли!I:I,$BD$335,Манзилли!H:H,"Тўланди")</f>
        <v>0</v>
      </c>
      <c r="AY301" s="38">
        <f>+COUNTIFS(Манзилли!I:I,#REF!,Манзилли!N:N,$BD$335)</f>
        <v>0</v>
      </c>
      <c r="AZ301" s="38">
        <f>+COUNTIFS(Манзилли!I:I,#REF!,Манзилли!N:N,$BD$335,Манзилли!M:M,"Рад")</f>
        <v>0</v>
      </c>
      <c r="BA301" s="38">
        <f>+COUNTIFS(Манзилли!I:I,#REF!,Манзилли!N:N,$BD$335,Манзилли!M:M,"Жараён")</f>
        <v>0</v>
      </c>
      <c r="BB301" s="38">
        <f>+COUNTIFS(Манзилли!I:I,#REF!,Манзилли!N:N,$BD$335,Манзилли!M:M,"Қарор")</f>
        <v>0</v>
      </c>
      <c r="BC301" s="38">
        <f>+COUNTIFS(Манзилли!I:I,#REF!,Манзилли!N:N,$BD$335,Манзилли!M:M,"Тўланди")</f>
        <v>0</v>
      </c>
      <c r="BD301" s="38">
        <f>+COUNTIFS(Манзилли!N:N,D301,Манзилли!S:S,$BD$335)</f>
        <v>3</v>
      </c>
      <c r="BE301" s="38">
        <f>+COUNTIFS(Манзилли!N:N,D301,Манзилли!S:S,$BD$335,Манзилли!R:R,"Рад")</f>
        <v>1</v>
      </c>
      <c r="BF301" s="38">
        <f>+COUNTIFS(Манзилли!N:N,D301,Манзилли!S:S,$BD$335,Манзилли!R:R,"Жараён")</f>
        <v>0</v>
      </c>
      <c r="BG301" s="38">
        <f>+COUNTIFS(Манзилли!N:N,D301,Манзилли!S:S,$BD$335,Манзилли!R:R,"Қарор")</f>
        <v>2</v>
      </c>
      <c r="BH301" s="38">
        <f>+COUNTIFS(Манзилли!N:N,D301,Манзилли!S:S,$BD$335,Манзилли!R:R,"Тўланди")</f>
        <v>0</v>
      </c>
      <c r="BI301" s="38">
        <f>+COUNTIFS(Манзилли!N:N,D301,Манзилли!S:S,$BI$335)</f>
        <v>0</v>
      </c>
      <c r="BJ301" s="38">
        <f>+COUNTIFS(Манзилли!N:N,D301,Манзилли!S:S,$BI$335,Манзилли!R:R,"Рад")</f>
        <v>0</v>
      </c>
      <c r="BK301" s="38">
        <f>+COUNTIFS(Манзилли!N:N,D301,Манзилли!S:S,$BI$335,Манзилли!R:R,"Жараён")</f>
        <v>0</v>
      </c>
      <c r="BL301" s="41">
        <f>+COUNTIFS(Манзилли!N:N,D301,Манзилли!S:S,$BI$335,Манзилли!R:R,"Қарор")</f>
        <v>0</v>
      </c>
      <c r="BM301" s="39">
        <f>+COUNTIFS(Манзилли!N:N,D301,Манзилли!S:S,$BI$335,Манзилли!R:R,"Тўланди")</f>
        <v>0</v>
      </c>
    </row>
    <row r="302" spans="1:65" ht="49.5" hidden="1" customHeight="1" x14ac:dyDescent="0.25">
      <c r="A302" s="67">
        <v>296</v>
      </c>
      <c r="B302" s="68" t="s">
        <v>19076</v>
      </c>
      <c r="C302" s="72" t="s">
        <v>10691</v>
      </c>
      <c r="D302" s="76">
        <v>33012975830036</v>
      </c>
      <c r="E302" s="37">
        <f t="shared" si="27"/>
        <v>11</v>
      </c>
      <c r="F302" s="38">
        <f t="shared" si="28"/>
        <v>5</v>
      </c>
      <c r="G302" s="38">
        <f t="shared" si="29"/>
        <v>0</v>
      </c>
      <c r="H302" s="38">
        <f t="shared" si="30"/>
        <v>0</v>
      </c>
      <c r="I302" s="38">
        <f t="shared" si="31"/>
        <v>0</v>
      </c>
      <c r="J302" s="39">
        <f t="shared" si="32"/>
        <v>6</v>
      </c>
      <c r="K302" s="40">
        <f>+COUNTIFS(Манзилли!N:N,D302,Манзилли!S:S,$K$335)</f>
        <v>0</v>
      </c>
      <c r="L302" s="38">
        <f>+COUNTIFS(Манзилли!N:N,D302,Манзилли!S:S,$K$335,Манзилли!R:R,"Рад")</f>
        <v>0</v>
      </c>
      <c r="M302" s="38">
        <f>+COUNTIFS(Манзилли!N:N,D302,Манзилли!S:S,$K$335,Манзилли!R:R,"Жараён")</f>
        <v>0</v>
      </c>
      <c r="N302" s="38">
        <f>+COUNTIFS(Манзилли!N:N,D302,Манзилли!S:S,$K$335,Манзилли!R:R,"Қарор")</f>
        <v>0</v>
      </c>
      <c r="O302" s="38">
        <f>+COUNTIFS(Манзилли!N:N,D302,Манзилли!S:S,$K$335,Манзилли!R:R,"Тўланди")</f>
        <v>0</v>
      </c>
      <c r="P302" s="38">
        <f>+COUNTIFS(Манзилли!N:N,D302,Манзилли!S:S,$P$335)</f>
        <v>1</v>
      </c>
      <c r="Q302" s="38">
        <f>+COUNTIFS(Манзилли!N:N,D302,Манзилли!S:S,$P$335,Манзилли!R:R,"Рад")</f>
        <v>1</v>
      </c>
      <c r="R302" s="38">
        <f>+COUNTIFS(Манзилли!N:N,D302,Манзилли!S:S,$P$335,Манзилли!R:R,"Жараён")</f>
        <v>0</v>
      </c>
      <c r="S302" s="38">
        <f>+COUNTIFS(Манзилли!N:N,D302,Манзилли!S:S,$P$335,Манзилли!R:R,"Қарор")</f>
        <v>0</v>
      </c>
      <c r="T302" s="38">
        <f>+COUNTIFS(Манзилли!N:N,D302,Манзилли!S:S,$P$335,Манзилли!R:R,"Тўланди")</f>
        <v>0</v>
      </c>
      <c r="U302" s="38">
        <f>+COUNTIFS(Манзилли!N:N,D302,Манзилли!S:S,$U$335)</f>
        <v>10</v>
      </c>
      <c r="V302" s="38">
        <f>+COUNTIFS(Манзилли!N:N,D302,Манзилли!S:S,$U$335,Манзилли!R:R,"Рад")</f>
        <v>4</v>
      </c>
      <c r="W302" s="38">
        <f>+COUNTIFS(Манзилли!N:N,D302,Манзилли!S:S,$U$335,Манзилли!R:R,"Жараён")</f>
        <v>0</v>
      </c>
      <c r="X302" s="38">
        <f>+COUNTIFS(Манзилли!N:N,D302,Манзилли!S:S,$U$335,Манзилли!R:R,"Қарор")</f>
        <v>0</v>
      </c>
      <c r="Y302" s="38">
        <f>+COUNTIFS(Манзилли!N:N,D302,Манзилли!S:S,$U$335,Манзилли!R:R,"Тўланди")</f>
        <v>6</v>
      </c>
      <c r="Z302" s="38">
        <f>+COUNTIFS(Манзилли!N:N,D302,Манзилли!S:S,$Y$335)</f>
        <v>0</v>
      </c>
      <c r="AA302" s="38">
        <f>+COUNTIFS(Манзилли!N:N,D302,Манзилли!S:S,$Y$335,Манзилли!R:R,"Рад")</f>
        <v>0</v>
      </c>
      <c r="AB302" s="38">
        <f>+COUNTIFS(Манзилли!N:N,D302,Манзилли!S:S,$Y$335,Манзилли!R:R,"Жараён")</f>
        <v>0</v>
      </c>
      <c r="AC302" s="38">
        <f>+COUNTIFS(Манзилли!N:N,D302,Манзилли!S:S,$Y$335,Манзилли!R:R,"Қарор")</f>
        <v>0</v>
      </c>
      <c r="AD302" s="38">
        <f>+COUNTIFS(Манзилли!N:N,D302,Манзилли!S:S,$Y$335,Манзилли!R:R,"Тўланди")</f>
        <v>0</v>
      </c>
      <c r="AE302" s="38">
        <f>+COUNTIFS(Манзилли!N:N,D302,Манзилли!S:S,$AD$335)</f>
        <v>0</v>
      </c>
      <c r="AF302" s="38">
        <f>+COUNTIFS(Манзилли!N:N,D302,Манзилли!S:S,$AD$335,Манзилли!R:R,"Рад")</f>
        <v>0</v>
      </c>
      <c r="AG302" s="38">
        <f>+COUNTIFS(Манзилли!N:N,D302,Манзилли!S:S,$AD$335,Манзилли!R:R,"Жараён")</f>
        <v>0</v>
      </c>
      <c r="AH302" s="38">
        <f>+COUNTIFS(Манзилли!N:N,D302,Манзилли!S:S,$AD$335,Манзилли!R:R,"Қарор")</f>
        <v>0</v>
      </c>
      <c r="AI302" s="38">
        <f>+COUNTIFS(Манзилли!N:N,D302,Манзилли!S:S,$AD$335,Манзилли!R:R,"Тўланди")</f>
        <v>0</v>
      </c>
      <c r="AJ302" s="38">
        <f>+COUNTIFS(Манзилли!N:N,D302,Манзилли!S:S,$AJ$335)</f>
        <v>0</v>
      </c>
      <c r="AK302" s="38">
        <f>+COUNTIFS(Манзилли!N:N,D302,Манзилли!S:S,$AJ$335,Манзилли!R:R,"Рад")</f>
        <v>0</v>
      </c>
      <c r="AL302" s="38">
        <f>+COUNTIFS(Манзилли!N:N,D302,Манзилли!S:S,$AJ$335,Манзилли!R:R,"Жараён")</f>
        <v>0</v>
      </c>
      <c r="AM302" s="38">
        <f>+COUNTIFS(Манзилли!N:N,D302,Манзилли!S:S,$AJ$335,Манзилли!R:R,"Қарор")</f>
        <v>0</v>
      </c>
      <c r="AN302" s="38">
        <f>+COUNTIFS(Манзилли!N:N,D302,Манзилли!S:S,$AJ$335,Манзилли!R:R,"Тўланди")</f>
        <v>0</v>
      </c>
      <c r="AO302" s="38">
        <f>+COUNTIFS(Манзилли!N:N,D302,Манзилли!S:S,$AO$335)</f>
        <v>0</v>
      </c>
      <c r="AP302" s="38">
        <f>+COUNTIFS(Манзилли!N:N,D302,Манзилли!S:S,$AO$335,Манзилли!R:R,"Рад")</f>
        <v>0</v>
      </c>
      <c r="AQ302" s="38">
        <f>+COUNTIFS(Манзилли!N:N,D302,Манзилли!S:S,$AO$335,Манзилли!R:R,"Жараён")</f>
        <v>0</v>
      </c>
      <c r="AR302" s="38">
        <f>+COUNTIFS(Манзилли!N:N,D302,Манзилли!S:S,$AO$335,Манзилли!R:R,"Қарор")</f>
        <v>0</v>
      </c>
      <c r="AS302" s="38">
        <f>+COUNTIFS(Манзилли!N:N,D302,Манзилли!S:S,$AO$335,Манзилли!R:R,"Тўланди")</f>
        <v>0</v>
      </c>
      <c r="AT302" s="38">
        <f>+COUNTIFS(Манзилли!D:D,#REF!,Манзилли!I:I,$BD$335)</f>
        <v>0</v>
      </c>
      <c r="AU302" s="38">
        <f>+COUNTIFS(Манзилли!D:D,#REF!,Манзилли!I:I,$BD$335,Манзилли!H:H,"Рад")</f>
        <v>0</v>
      </c>
      <c r="AV302" s="38">
        <f>+COUNTIFS(Манзилли!D:D,#REF!,Манзилли!I:I,$BD$335,Манзилли!H:H,"Жараён")</f>
        <v>0</v>
      </c>
      <c r="AW302" s="38">
        <f>+COUNTIFS(Манзилли!D:D,#REF!,Манзилли!I:I,$BD$335,Манзилли!H:H,"Қарор")</f>
        <v>0</v>
      </c>
      <c r="AX302" s="38">
        <f>+COUNTIFS(Манзилли!D:D,#REF!,Манзилли!I:I,$BD$335,Манзилли!H:H,"Тўланди")</f>
        <v>0</v>
      </c>
      <c r="AY302" s="38">
        <f>+COUNTIFS(Манзилли!I:I,#REF!,Манзилли!N:N,$BD$335)</f>
        <v>0</v>
      </c>
      <c r="AZ302" s="38">
        <f>+COUNTIFS(Манзилли!I:I,#REF!,Манзилли!N:N,$BD$335,Манзилли!M:M,"Рад")</f>
        <v>0</v>
      </c>
      <c r="BA302" s="38">
        <f>+COUNTIFS(Манзилли!I:I,#REF!,Манзилли!N:N,$BD$335,Манзилли!M:M,"Жараён")</f>
        <v>0</v>
      </c>
      <c r="BB302" s="38">
        <f>+COUNTIFS(Манзилли!I:I,#REF!,Манзилли!N:N,$BD$335,Манзилли!M:M,"Қарор")</f>
        <v>0</v>
      </c>
      <c r="BC302" s="38">
        <f>+COUNTIFS(Манзилли!I:I,#REF!,Манзилли!N:N,$BD$335,Манзилли!M:M,"Тўланди")</f>
        <v>0</v>
      </c>
      <c r="BD302" s="38">
        <f>+COUNTIFS(Манзилли!N:N,D302,Манзилли!S:S,$BD$335)</f>
        <v>0</v>
      </c>
      <c r="BE302" s="38">
        <f>+COUNTIFS(Манзилли!N:N,D302,Манзилли!S:S,$BD$335,Манзилли!R:R,"Рад")</f>
        <v>0</v>
      </c>
      <c r="BF302" s="38">
        <f>+COUNTIFS(Манзилли!N:N,D302,Манзилли!S:S,$BD$335,Манзилли!R:R,"Жараён")</f>
        <v>0</v>
      </c>
      <c r="BG302" s="38">
        <f>+COUNTIFS(Манзилли!N:N,D302,Манзилли!S:S,$BD$335,Манзилли!R:R,"Қарор")</f>
        <v>0</v>
      </c>
      <c r="BH302" s="38">
        <f>+COUNTIFS(Манзилли!N:N,D302,Манзилли!S:S,$BD$335,Манзилли!R:R,"Тўланди")</f>
        <v>0</v>
      </c>
      <c r="BI302" s="38">
        <f>+COUNTIFS(Манзилли!N:N,D302,Манзилли!S:S,$BI$335)</f>
        <v>0</v>
      </c>
      <c r="BJ302" s="38">
        <f>+COUNTIFS(Манзилли!N:N,D302,Манзилли!S:S,$BI$335,Манзилли!R:R,"Рад")</f>
        <v>0</v>
      </c>
      <c r="BK302" s="38">
        <f>+COUNTIFS(Манзилли!N:N,D302,Манзилли!S:S,$BI$335,Манзилли!R:R,"Жараён")</f>
        <v>0</v>
      </c>
      <c r="BL302" s="41">
        <f>+COUNTIFS(Манзилли!N:N,D302,Манзилли!S:S,$BI$335,Манзилли!R:R,"Қарор")</f>
        <v>0</v>
      </c>
      <c r="BM302" s="39">
        <f>+COUNTIFS(Манзилли!N:N,D302,Манзилли!S:S,$BI$335,Манзилли!R:R,"Тўланди")</f>
        <v>0</v>
      </c>
    </row>
    <row r="303" spans="1:65" ht="49.5" hidden="1" customHeight="1" x14ac:dyDescent="0.25">
      <c r="A303" s="67">
        <v>297</v>
      </c>
      <c r="B303" s="68" t="s">
        <v>19076</v>
      </c>
      <c r="C303" s="72" t="s">
        <v>10055</v>
      </c>
      <c r="D303" s="76">
        <v>32512903680098</v>
      </c>
      <c r="E303" s="37">
        <f t="shared" si="27"/>
        <v>42</v>
      </c>
      <c r="F303" s="38">
        <f t="shared" si="28"/>
        <v>22</v>
      </c>
      <c r="G303" s="38">
        <f t="shared" si="29"/>
        <v>1</v>
      </c>
      <c r="H303" s="38">
        <f t="shared" si="30"/>
        <v>2</v>
      </c>
      <c r="I303" s="38">
        <f t="shared" si="31"/>
        <v>2.3809523809523809</v>
      </c>
      <c r="J303" s="39">
        <f t="shared" si="32"/>
        <v>21</v>
      </c>
      <c r="K303" s="40">
        <f>+COUNTIFS(Манзилли!N:N,D303,Манзилли!S:S,$K$335)</f>
        <v>2</v>
      </c>
      <c r="L303" s="38">
        <f>+COUNTIFS(Манзилли!N:N,D303,Манзилли!S:S,$K$335,Манзилли!R:R,"Рад")</f>
        <v>2</v>
      </c>
      <c r="M303" s="38">
        <f>+COUNTIFS(Манзилли!N:N,D303,Манзилли!S:S,$K$335,Манзилли!R:R,"Жараён")</f>
        <v>0</v>
      </c>
      <c r="N303" s="38">
        <f>+COUNTIFS(Манзилли!N:N,D303,Манзилли!S:S,$K$335,Манзилли!R:R,"Қарор")</f>
        <v>0</v>
      </c>
      <c r="O303" s="38">
        <f>+COUNTIFS(Манзилли!N:N,D303,Манзилли!S:S,$K$335,Манзилли!R:R,"Тўланди")</f>
        <v>0</v>
      </c>
      <c r="P303" s="38">
        <f>+COUNTIFS(Манзилли!N:N,D303,Манзилли!S:S,$P$335)</f>
        <v>6</v>
      </c>
      <c r="Q303" s="38">
        <f>+COUNTIFS(Манзилли!N:N,D303,Манзилли!S:S,$P$335,Манзилли!R:R,"Рад")</f>
        <v>5</v>
      </c>
      <c r="R303" s="38">
        <f>+COUNTIFS(Манзилли!N:N,D303,Манзилли!S:S,$P$335,Манзилли!R:R,"Жараён")</f>
        <v>1</v>
      </c>
      <c r="S303" s="38">
        <f>+COUNTIFS(Манзилли!N:N,D303,Манзилли!S:S,$P$335,Манзилли!R:R,"Қарор")</f>
        <v>0</v>
      </c>
      <c r="T303" s="38">
        <f>+COUNTIFS(Манзилли!N:N,D303,Манзилли!S:S,$P$335,Манзилли!R:R,"Тўланди")</f>
        <v>0</v>
      </c>
      <c r="U303" s="38">
        <f>+COUNTIFS(Манзилли!N:N,D303,Манзилли!S:S,$U$335)</f>
        <v>21</v>
      </c>
      <c r="V303" s="38">
        <f>+COUNTIFS(Манзилли!N:N,D303,Манзилли!S:S,$U$335,Манзилли!R:R,"Рад")</f>
        <v>7</v>
      </c>
      <c r="W303" s="38">
        <f>+COUNTIFS(Манзилли!N:N,D303,Манзилли!S:S,$U$335,Манзилли!R:R,"Жараён")</f>
        <v>0</v>
      </c>
      <c r="X303" s="38">
        <f>+COUNTIFS(Манзилли!N:N,D303,Манзилли!S:S,$U$335,Манзилли!R:R,"Қарор")</f>
        <v>0</v>
      </c>
      <c r="Y303" s="38">
        <f>+COUNTIFS(Манзилли!N:N,D303,Манзилли!S:S,$U$335,Манзилли!R:R,"Тўланди")</f>
        <v>14</v>
      </c>
      <c r="Z303" s="38">
        <f>+COUNTIFS(Манзилли!N:N,D303,Манзилли!S:S,$Y$335)</f>
        <v>8</v>
      </c>
      <c r="AA303" s="38">
        <f>+COUNTIFS(Манзилли!N:N,D303,Манзилли!S:S,$Y$335,Манзилли!R:R,"Рад")</f>
        <v>6</v>
      </c>
      <c r="AB303" s="38">
        <f>+COUNTIFS(Манзилли!N:N,D303,Манзилли!S:S,$Y$335,Манзилли!R:R,"Жараён")</f>
        <v>0</v>
      </c>
      <c r="AC303" s="38">
        <f>+COUNTIFS(Манзилли!N:N,D303,Манзилли!S:S,$Y$335,Манзилли!R:R,"Қарор")</f>
        <v>0</v>
      </c>
      <c r="AD303" s="38">
        <f>+COUNTIFS(Манзилли!N:N,D303,Манзилли!S:S,$Y$335,Манзилли!R:R,"Тўланди")</f>
        <v>2</v>
      </c>
      <c r="AE303" s="38">
        <f>+COUNTIFS(Манзилли!N:N,D303,Манзилли!S:S,$AD$335)</f>
        <v>1</v>
      </c>
      <c r="AF303" s="38">
        <f>+COUNTIFS(Манзилли!N:N,D303,Манзилли!S:S,$AD$335,Манзилли!R:R,"Рад")</f>
        <v>0</v>
      </c>
      <c r="AG303" s="38">
        <f>+COUNTIFS(Манзилли!N:N,D303,Манзилли!S:S,$AD$335,Манзилли!R:R,"Жараён")</f>
        <v>0</v>
      </c>
      <c r="AH303" s="38">
        <f>+COUNTIFS(Манзилли!N:N,D303,Манзилли!S:S,$AD$335,Манзилли!R:R,"Қарор")</f>
        <v>0</v>
      </c>
      <c r="AI303" s="38">
        <f>+COUNTIFS(Манзилли!N:N,D303,Манзилли!S:S,$AD$335,Манзилли!R:R,"Тўланди")</f>
        <v>1</v>
      </c>
      <c r="AJ303" s="38">
        <f>+COUNTIFS(Манзилли!N:N,D303,Манзилли!S:S,$AJ$335)</f>
        <v>0</v>
      </c>
      <c r="AK303" s="38">
        <f>+COUNTIFS(Манзилли!N:N,D303,Манзилли!S:S,$AJ$335,Манзилли!R:R,"Рад")</f>
        <v>0</v>
      </c>
      <c r="AL303" s="38">
        <f>+COUNTIFS(Манзилли!N:N,D303,Манзилли!S:S,$AJ$335,Манзилли!R:R,"Жараён")</f>
        <v>0</v>
      </c>
      <c r="AM303" s="38">
        <f>+COUNTIFS(Манзилли!N:N,D303,Манзилли!S:S,$AJ$335,Манзилли!R:R,"Қарор")</f>
        <v>0</v>
      </c>
      <c r="AN303" s="38">
        <f>+COUNTIFS(Манзилли!N:N,D303,Манзилли!S:S,$AJ$335,Манзилли!R:R,"Тўланди")</f>
        <v>0</v>
      </c>
      <c r="AO303" s="38">
        <f>+COUNTIFS(Манзилли!N:N,D303,Манзилли!S:S,$AO$335)</f>
        <v>0</v>
      </c>
      <c r="AP303" s="38">
        <f>+COUNTIFS(Манзилли!N:N,D303,Манзилли!S:S,$AO$335,Манзилли!R:R,"Рад")</f>
        <v>0</v>
      </c>
      <c r="AQ303" s="38">
        <f>+COUNTIFS(Манзилли!N:N,D303,Манзилли!S:S,$AO$335,Манзилли!R:R,"Жараён")</f>
        <v>0</v>
      </c>
      <c r="AR303" s="38">
        <f>+COUNTIFS(Манзилли!N:N,D303,Манзилли!S:S,$AO$335,Манзилли!R:R,"Қарор")</f>
        <v>0</v>
      </c>
      <c r="AS303" s="38">
        <f>+COUNTIFS(Манзилли!N:N,D303,Манзилли!S:S,$AO$335,Манзилли!R:R,"Тўланди")</f>
        <v>0</v>
      </c>
      <c r="AT303" s="38">
        <f>+COUNTIFS(Манзилли!D:D,#REF!,Манзилли!I:I,$BD$335)</f>
        <v>0</v>
      </c>
      <c r="AU303" s="38">
        <f>+COUNTIFS(Манзилли!D:D,#REF!,Манзилли!I:I,$BD$335,Манзилли!H:H,"Рад")</f>
        <v>0</v>
      </c>
      <c r="AV303" s="38">
        <f>+COUNTIFS(Манзилли!D:D,#REF!,Манзилли!I:I,$BD$335,Манзилли!H:H,"Жараён")</f>
        <v>0</v>
      </c>
      <c r="AW303" s="38">
        <f>+COUNTIFS(Манзилли!D:D,#REF!,Манзилли!I:I,$BD$335,Манзилли!H:H,"Қарор")</f>
        <v>0</v>
      </c>
      <c r="AX303" s="38">
        <f>+COUNTIFS(Манзилли!D:D,#REF!,Манзилли!I:I,$BD$335,Манзилли!H:H,"Тўланди")</f>
        <v>0</v>
      </c>
      <c r="AY303" s="38">
        <f>+COUNTIFS(Манзилли!I:I,#REF!,Манзилли!N:N,$BD$335)</f>
        <v>0</v>
      </c>
      <c r="AZ303" s="38">
        <f>+COUNTIFS(Манзилли!I:I,#REF!,Манзилли!N:N,$BD$335,Манзилли!M:M,"Рад")</f>
        <v>0</v>
      </c>
      <c r="BA303" s="38">
        <f>+COUNTIFS(Манзилли!I:I,#REF!,Манзилли!N:N,$BD$335,Манзилли!M:M,"Жараён")</f>
        <v>0</v>
      </c>
      <c r="BB303" s="38">
        <f>+COUNTIFS(Манзилли!I:I,#REF!,Манзилли!N:N,$BD$335,Манзилли!M:M,"Қарор")</f>
        <v>0</v>
      </c>
      <c r="BC303" s="38">
        <f>+COUNTIFS(Манзилли!I:I,#REF!,Манзилли!N:N,$BD$335,Манзилли!M:M,"Тўланди")</f>
        <v>0</v>
      </c>
      <c r="BD303" s="38">
        <f>+COUNTIFS(Манзилли!N:N,D303,Манзилли!S:S,$BD$335)</f>
        <v>4</v>
      </c>
      <c r="BE303" s="38">
        <f>+COUNTIFS(Манзилли!N:N,D303,Манзилли!S:S,$BD$335,Манзилли!R:R,"Рад")</f>
        <v>2</v>
      </c>
      <c r="BF303" s="38">
        <f>+COUNTIFS(Манзилли!N:N,D303,Манзилли!S:S,$BD$335,Манзилли!R:R,"Жараён")</f>
        <v>0</v>
      </c>
      <c r="BG303" s="38">
        <f>+COUNTIFS(Манзилли!N:N,D303,Манзилли!S:S,$BD$335,Манзилли!R:R,"Қарор")</f>
        <v>2</v>
      </c>
      <c r="BH303" s="38">
        <f>+COUNTIFS(Манзилли!N:N,D303,Манзилли!S:S,$BD$335,Манзилли!R:R,"Тўланди")</f>
        <v>0</v>
      </c>
      <c r="BI303" s="38">
        <f>+COUNTIFS(Манзилли!N:N,D303,Манзилли!S:S,$BI$335)</f>
        <v>0</v>
      </c>
      <c r="BJ303" s="38">
        <f>+COUNTIFS(Манзилли!N:N,D303,Манзилли!S:S,$BI$335,Манзилли!R:R,"Рад")</f>
        <v>0</v>
      </c>
      <c r="BK303" s="38">
        <f>+COUNTIFS(Манзилли!N:N,D303,Манзилли!S:S,$BI$335,Манзилли!R:R,"Жараён")</f>
        <v>0</v>
      </c>
      <c r="BL303" s="41">
        <f>+COUNTIFS(Манзилли!N:N,D303,Манзилли!S:S,$BI$335,Манзилли!R:R,"Қарор")</f>
        <v>0</v>
      </c>
      <c r="BM303" s="39">
        <f>+COUNTIFS(Манзилли!N:N,D303,Манзилли!S:S,$BI$335,Манзилли!R:R,"Тўланди")</f>
        <v>0</v>
      </c>
    </row>
    <row r="304" spans="1:65" ht="49.5" hidden="1" customHeight="1" x14ac:dyDescent="0.25">
      <c r="A304" s="67">
        <v>298</v>
      </c>
      <c r="B304" s="68" t="s">
        <v>19076</v>
      </c>
      <c r="C304" s="72" t="s">
        <v>111</v>
      </c>
      <c r="D304" s="76">
        <v>42108932380080</v>
      </c>
      <c r="E304" s="37">
        <f t="shared" si="27"/>
        <v>31</v>
      </c>
      <c r="F304" s="38">
        <f t="shared" si="28"/>
        <v>15</v>
      </c>
      <c r="G304" s="38">
        <f t="shared" si="29"/>
        <v>1</v>
      </c>
      <c r="H304" s="38">
        <f t="shared" si="30"/>
        <v>2</v>
      </c>
      <c r="I304" s="38">
        <f t="shared" si="31"/>
        <v>3.225806451612903</v>
      </c>
      <c r="J304" s="39">
        <f t="shared" si="32"/>
        <v>13</v>
      </c>
      <c r="K304" s="40">
        <f>+COUNTIFS(Манзилли!N:N,D304,Манзилли!S:S,$K$335)</f>
        <v>1</v>
      </c>
      <c r="L304" s="38">
        <f>+COUNTIFS(Манзилли!N:N,D304,Манзилли!S:S,$K$335,Манзилли!R:R,"Рад")</f>
        <v>0</v>
      </c>
      <c r="M304" s="38">
        <f>+COUNTIFS(Манзилли!N:N,D304,Манзилли!S:S,$K$335,Манзилли!R:R,"Жараён")</f>
        <v>1</v>
      </c>
      <c r="N304" s="38">
        <f>+COUNTIFS(Манзилли!N:N,D304,Манзилли!S:S,$K$335,Манзилли!R:R,"Қарор")</f>
        <v>0</v>
      </c>
      <c r="O304" s="38">
        <f>+COUNTIFS(Манзилли!N:N,D304,Манзилли!S:S,$K$335,Манзилли!R:R,"Тўланди")</f>
        <v>0</v>
      </c>
      <c r="P304" s="38">
        <f>+COUNTIFS(Манзилли!N:N,D304,Манзилли!S:S,$P$335)</f>
        <v>0</v>
      </c>
      <c r="Q304" s="38">
        <f>+COUNTIFS(Манзилли!N:N,D304,Манзилли!S:S,$P$335,Манзилли!R:R,"Рад")</f>
        <v>0</v>
      </c>
      <c r="R304" s="38">
        <f>+COUNTIFS(Манзилли!N:N,D304,Манзилли!S:S,$P$335,Манзилли!R:R,"Жараён")</f>
        <v>0</v>
      </c>
      <c r="S304" s="38">
        <f>+COUNTIFS(Манзилли!N:N,D304,Манзилли!S:S,$P$335,Манзилли!R:R,"Қарор")</f>
        <v>0</v>
      </c>
      <c r="T304" s="38">
        <f>+COUNTIFS(Манзилли!N:N,D304,Манзилли!S:S,$P$335,Манзилли!R:R,"Тўланди")</f>
        <v>0</v>
      </c>
      <c r="U304" s="38">
        <f>+COUNTIFS(Манзилли!N:N,D304,Манзилли!S:S,$U$335)</f>
        <v>23</v>
      </c>
      <c r="V304" s="38">
        <f>+COUNTIFS(Манзилли!N:N,D304,Манзилли!S:S,$U$335,Манзилли!R:R,"Рад")</f>
        <v>11</v>
      </c>
      <c r="W304" s="38">
        <f>+COUNTIFS(Манзилли!N:N,D304,Манзилли!S:S,$U$335,Манзилли!R:R,"Жараён")</f>
        <v>0</v>
      </c>
      <c r="X304" s="38">
        <f>+COUNTIFS(Манзилли!N:N,D304,Манзилли!S:S,$U$335,Манзилли!R:R,"Қарор")</f>
        <v>2</v>
      </c>
      <c r="Y304" s="38">
        <f>+COUNTIFS(Манзилли!N:N,D304,Манзилли!S:S,$U$335,Манзилли!R:R,"Тўланди")</f>
        <v>10</v>
      </c>
      <c r="Z304" s="38">
        <f>+COUNTIFS(Манзилли!N:N,D304,Манзилли!S:S,$Y$335)</f>
        <v>5</v>
      </c>
      <c r="AA304" s="38">
        <f>+COUNTIFS(Манзилли!N:N,D304,Манзилли!S:S,$Y$335,Манзилли!R:R,"Рад")</f>
        <v>3</v>
      </c>
      <c r="AB304" s="38">
        <f>+COUNTIFS(Манзилли!N:N,D304,Манзилли!S:S,$Y$335,Манзилли!R:R,"Жараён")</f>
        <v>0</v>
      </c>
      <c r="AC304" s="38">
        <f>+COUNTIFS(Манзилли!N:N,D304,Манзилли!S:S,$Y$335,Манзилли!R:R,"Қарор")</f>
        <v>0</v>
      </c>
      <c r="AD304" s="38">
        <f>+COUNTIFS(Манзилли!N:N,D304,Манзилли!S:S,$Y$335,Манзилли!R:R,"Тўланди")</f>
        <v>2</v>
      </c>
      <c r="AE304" s="38">
        <f>+COUNTIFS(Манзилли!N:N,D304,Манзилли!S:S,$AD$335)</f>
        <v>0</v>
      </c>
      <c r="AF304" s="38">
        <f>+COUNTIFS(Манзилли!N:N,D304,Манзилли!S:S,$AD$335,Манзилли!R:R,"Рад")</f>
        <v>0</v>
      </c>
      <c r="AG304" s="38">
        <f>+COUNTIFS(Манзилли!N:N,D304,Манзилли!S:S,$AD$335,Манзилли!R:R,"Жараён")</f>
        <v>0</v>
      </c>
      <c r="AH304" s="38">
        <f>+COUNTIFS(Манзилли!N:N,D304,Манзилли!S:S,$AD$335,Манзилли!R:R,"Қарор")</f>
        <v>0</v>
      </c>
      <c r="AI304" s="38">
        <f>+COUNTIFS(Манзилли!N:N,D304,Манзилли!S:S,$AD$335,Манзилли!R:R,"Тўланди")</f>
        <v>0</v>
      </c>
      <c r="AJ304" s="38">
        <f>+COUNTIFS(Манзилли!N:N,D304,Манзилли!S:S,$AJ$335)</f>
        <v>2</v>
      </c>
      <c r="AK304" s="38">
        <f>+COUNTIFS(Манзилли!N:N,D304,Манзилли!S:S,$AJ$335,Манзилли!R:R,"Рад")</f>
        <v>1</v>
      </c>
      <c r="AL304" s="38">
        <f>+COUNTIFS(Манзилли!N:N,D304,Манзилли!S:S,$AJ$335,Манзилли!R:R,"Жараён")</f>
        <v>0</v>
      </c>
      <c r="AM304" s="38">
        <f>+COUNTIFS(Манзилли!N:N,D304,Манзилли!S:S,$AJ$335,Манзилли!R:R,"Қарор")</f>
        <v>0</v>
      </c>
      <c r="AN304" s="38">
        <f>+COUNTIFS(Манзилли!N:N,D304,Манзилли!S:S,$AJ$335,Манзилли!R:R,"Тўланди")</f>
        <v>1</v>
      </c>
      <c r="AO304" s="38">
        <f>+COUNTIFS(Манзилли!N:N,D304,Манзилли!S:S,$AO$335)</f>
        <v>0</v>
      </c>
      <c r="AP304" s="38">
        <f>+COUNTIFS(Манзилли!N:N,D304,Манзилли!S:S,$AO$335,Манзилли!R:R,"Рад")</f>
        <v>0</v>
      </c>
      <c r="AQ304" s="38">
        <f>+COUNTIFS(Манзилли!N:N,D304,Манзилли!S:S,$AO$335,Манзилли!R:R,"Жараён")</f>
        <v>0</v>
      </c>
      <c r="AR304" s="38">
        <f>+COUNTIFS(Манзилли!N:N,D304,Манзилли!S:S,$AO$335,Манзилли!R:R,"Қарор")</f>
        <v>0</v>
      </c>
      <c r="AS304" s="38">
        <f>+COUNTIFS(Манзилли!N:N,D304,Манзилли!S:S,$AO$335,Манзилли!R:R,"Тўланди")</f>
        <v>0</v>
      </c>
      <c r="AT304" s="38">
        <f>+COUNTIFS(Манзилли!D:D,#REF!,Манзилли!I:I,$BD$335)</f>
        <v>0</v>
      </c>
      <c r="AU304" s="38">
        <f>+COUNTIFS(Манзилли!D:D,#REF!,Манзилли!I:I,$BD$335,Манзилли!H:H,"Рад")</f>
        <v>0</v>
      </c>
      <c r="AV304" s="38">
        <f>+COUNTIFS(Манзилли!D:D,#REF!,Манзилли!I:I,$BD$335,Манзилли!H:H,"Жараён")</f>
        <v>0</v>
      </c>
      <c r="AW304" s="38">
        <f>+COUNTIFS(Манзилли!D:D,#REF!,Манзилли!I:I,$BD$335,Манзилли!H:H,"Қарор")</f>
        <v>0</v>
      </c>
      <c r="AX304" s="38">
        <f>+COUNTIFS(Манзилли!D:D,#REF!,Манзилли!I:I,$BD$335,Манзилли!H:H,"Тўланди")</f>
        <v>0</v>
      </c>
      <c r="AY304" s="38">
        <f>+COUNTIFS(Манзилли!I:I,#REF!,Манзилли!N:N,$BD$335)</f>
        <v>0</v>
      </c>
      <c r="AZ304" s="38">
        <f>+COUNTIFS(Манзилли!I:I,#REF!,Манзилли!N:N,$BD$335,Манзилли!M:M,"Рад")</f>
        <v>0</v>
      </c>
      <c r="BA304" s="38">
        <f>+COUNTIFS(Манзилли!I:I,#REF!,Манзилли!N:N,$BD$335,Манзилли!M:M,"Жараён")</f>
        <v>0</v>
      </c>
      <c r="BB304" s="38">
        <f>+COUNTIFS(Манзилли!I:I,#REF!,Манзилли!N:N,$BD$335,Манзилли!M:M,"Қарор")</f>
        <v>0</v>
      </c>
      <c r="BC304" s="38">
        <f>+COUNTIFS(Манзилли!I:I,#REF!,Манзилли!N:N,$BD$335,Манзилли!M:M,"Тўланди")</f>
        <v>0</v>
      </c>
      <c r="BD304" s="38">
        <f>+COUNTIFS(Манзилли!N:N,D304,Манзилли!S:S,$BD$335)</f>
        <v>0</v>
      </c>
      <c r="BE304" s="38">
        <f>+COUNTIFS(Манзилли!N:N,D304,Манзилли!S:S,$BD$335,Манзилли!R:R,"Рад")</f>
        <v>0</v>
      </c>
      <c r="BF304" s="38">
        <f>+COUNTIFS(Манзилли!N:N,D304,Манзилли!S:S,$BD$335,Манзилли!R:R,"Жараён")</f>
        <v>0</v>
      </c>
      <c r="BG304" s="38">
        <f>+COUNTIFS(Манзилли!N:N,D304,Манзилли!S:S,$BD$335,Манзилли!R:R,"Қарор")</f>
        <v>0</v>
      </c>
      <c r="BH304" s="38">
        <f>+COUNTIFS(Манзилли!N:N,D304,Манзилли!S:S,$BD$335,Манзилли!R:R,"Тўланди")</f>
        <v>0</v>
      </c>
      <c r="BI304" s="38">
        <f>+COUNTIFS(Манзилли!N:N,D304,Манзилли!S:S,$BI$335)</f>
        <v>0</v>
      </c>
      <c r="BJ304" s="38">
        <f>+COUNTIFS(Манзилли!N:N,D304,Манзилли!S:S,$BI$335,Манзилли!R:R,"Рад")</f>
        <v>0</v>
      </c>
      <c r="BK304" s="38">
        <f>+COUNTIFS(Манзилли!N:N,D304,Манзилли!S:S,$BI$335,Манзилли!R:R,"Жараён")</f>
        <v>0</v>
      </c>
      <c r="BL304" s="41">
        <f>+COUNTIFS(Манзилли!N:N,D304,Манзилли!S:S,$BI$335,Манзилли!R:R,"Қарор")</f>
        <v>0</v>
      </c>
      <c r="BM304" s="39">
        <f>+COUNTIFS(Манзилли!N:N,D304,Манзилли!S:S,$BI$335,Манзилли!R:R,"Тўланди")</f>
        <v>0</v>
      </c>
    </row>
    <row r="305" spans="1:65" ht="49.5" hidden="1" customHeight="1" x14ac:dyDescent="0.25">
      <c r="A305" s="67">
        <v>299</v>
      </c>
      <c r="B305" s="68" t="s">
        <v>19076</v>
      </c>
      <c r="C305" s="72" t="s">
        <v>10382</v>
      </c>
      <c r="D305" s="76">
        <v>33112912380043</v>
      </c>
      <c r="E305" s="37">
        <f t="shared" si="27"/>
        <v>12</v>
      </c>
      <c r="F305" s="38">
        <f t="shared" si="28"/>
        <v>5</v>
      </c>
      <c r="G305" s="38">
        <f t="shared" si="29"/>
        <v>1</v>
      </c>
      <c r="H305" s="38">
        <f t="shared" si="30"/>
        <v>0</v>
      </c>
      <c r="I305" s="38">
        <f t="shared" si="31"/>
        <v>8.3333333333333321</v>
      </c>
      <c r="J305" s="39">
        <f t="shared" si="32"/>
        <v>6</v>
      </c>
      <c r="K305" s="40">
        <f>+COUNTIFS(Манзилли!N:N,D305,Манзилли!S:S,$K$335)</f>
        <v>2</v>
      </c>
      <c r="L305" s="38">
        <f>+COUNTIFS(Манзилли!N:N,D305,Манзилли!S:S,$K$335,Манзилли!R:R,"Рад")</f>
        <v>2</v>
      </c>
      <c r="M305" s="38">
        <f>+COUNTIFS(Манзилли!N:N,D305,Манзилли!S:S,$K$335,Манзилли!R:R,"Жараён")</f>
        <v>0</v>
      </c>
      <c r="N305" s="38">
        <f>+COUNTIFS(Манзилли!N:N,D305,Манзилли!S:S,$K$335,Манзилли!R:R,"Қарор")</f>
        <v>0</v>
      </c>
      <c r="O305" s="38">
        <f>+COUNTIFS(Манзилли!N:N,D305,Манзилли!S:S,$K$335,Манзилли!R:R,"Тўланди")</f>
        <v>0</v>
      </c>
      <c r="P305" s="38">
        <f>+COUNTIFS(Манзилли!N:N,D305,Манзилли!S:S,$P$335)</f>
        <v>1</v>
      </c>
      <c r="Q305" s="38">
        <f>+COUNTIFS(Манзилли!N:N,D305,Манзилли!S:S,$P$335,Манзилли!R:R,"Рад")</f>
        <v>0</v>
      </c>
      <c r="R305" s="38">
        <f>+COUNTIFS(Манзилли!N:N,D305,Манзилли!S:S,$P$335,Манзилли!R:R,"Жараён")</f>
        <v>1</v>
      </c>
      <c r="S305" s="38">
        <f>+COUNTIFS(Манзилли!N:N,D305,Манзилли!S:S,$P$335,Манзилли!R:R,"Қарор")</f>
        <v>0</v>
      </c>
      <c r="T305" s="38">
        <f>+COUNTIFS(Манзилли!N:N,D305,Манзилли!S:S,$P$335,Манзилли!R:R,"Тўланди")</f>
        <v>0</v>
      </c>
      <c r="U305" s="38">
        <f>+COUNTIFS(Манзилли!N:N,D305,Манзилли!S:S,$U$335)</f>
        <v>9</v>
      </c>
      <c r="V305" s="38">
        <f>+COUNTIFS(Манзилли!N:N,D305,Манзилли!S:S,$U$335,Манзилли!R:R,"Рад")</f>
        <v>3</v>
      </c>
      <c r="W305" s="38">
        <f>+COUNTIFS(Манзилли!N:N,D305,Манзилли!S:S,$U$335,Манзилли!R:R,"Жараён")</f>
        <v>0</v>
      </c>
      <c r="X305" s="38">
        <f>+COUNTIFS(Манзилли!N:N,D305,Манзилли!S:S,$U$335,Манзилли!R:R,"Қарор")</f>
        <v>0</v>
      </c>
      <c r="Y305" s="38">
        <f>+COUNTIFS(Манзилли!N:N,D305,Манзилли!S:S,$U$335,Манзилли!R:R,"Тўланди")</f>
        <v>6</v>
      </c>
      <c r="Z305" s="38">
        <f>+COUNTIFS(Манзилли!N:N,D305,Манзилли!S:S,$Y$335)</f>
        <v>0</v>
      </c>
      <c r="AA305" s="38">
        <f>+COUNTIFS(Манзилли!N:N,D305,Манзилли!S:S,$Y$335,Манзилли!R:R,"Рад")</f>
        <v>0</v>
      </c>
      <c r="AB305" s="38">
        <f>+COUNTIFS(Манзилли!N:N,D305,Манзилли!S:S,$Y$335,Манзилли!R:R,"Жараён")</f>
        <v>0</v>
      </c>
      <c r="AC305" s="38">
        <f>+COUNTIFS(Манзилли!N:N,D305,Манзилли!S:S,$Y$335,Манзилли!R:R,"Қарор")</f>
        <v>0</v>
      </c>
      <c r="AD305" s="38">
        <f>+COUNTIFS(Манзилли!N:N,D305,Манзилли!S:S,$Y$335,Манзилли!R:R,"Тўланди")</f>
        <v>0</v>
      </c>
      <c r="AE305" s="38">
        <f>+COUNTIFS(Манзилли!N:N,D305,Манзилли!S:S,$AD$335)</f>
        <v>0</v>
      </c>
      <c r="AF305" s="38">
        <f>+COUNTIFS(Манзилли!N:N,D305,Манзилли!S:S,$AD$335,Манзилли!R:R,"Рад")</f>
        <v>0</v>
      </c>
      <c r="AG305" s="38">
        <f>+COUNTIFS(Манзилли!N:N,D305,Манзилли!S:S,$AD$335,Манзилли!R:R,"Жараён")</f>
        <v>0</v>
      </c>
      <c r="AH305" s="38">
        <f>+COUNTIFS(Манзилли!N:N,D305,Манзилли!S:S,$AD$335,Манзилли!R:R,"Қарор")</f>
        <v>0</v>
      </c>
      <c r="AI305" s="38">
        <f>+COUNTIFS(Манзилли!N:N,D305,Манзилли!S:S,$AD$335,Манзилли!R:R,"Тўланди")</f>
        <v>0</v>
      </c>
      <c r="AJ305" s="38">
        <f>+COUNTIFS(Манзилли!N:N,D305,Манзилли!S:S,$AJ$335)</f>
        <v>0</v>
      </c>
      <c r="AK305" s="38">
        <f>+COUNTIFS(Манзилли!N:N,D305,Манзилли!S:S,$AJ$335,Манзилли!R:R,"Рад")</f>
        <v>0</v>
      </c>
      <c r="AL305" s="38">
        <f>+COUNTIFS(Манзилли!N:N,D305,Манзилли!S:S,$AJ$335,Манзилли!R:R,"Жараён")</f>
        <v>0</v>
      </c>
      <c r="AM305" s="38">
        <f>+COUNTIFS(Манзилли!N:N,D305,Манзилли!S:S,$AJ$335,Манзилли!R:R,"Қарор")</f>
        <v>0</v>
      </c>
      <c r="AN305" s="38">
        <f>+COUNTIFS(Манзилли!N:N,D305,Манзилли!S:S,$AJ$335,Манзилли!R:R,"Тўланди")</f>
        <v>0</v>
      </c>
      <c r="AO305" s="38">
        <f>+COUNTIFS(Манзилли!N:N,D305,Манзилли!S:S,$AO$335)</f>
        <v>0</v>
      </c>
      <c r="AP305" s="38">
        <f>+COUNTIFS(Манзилли!N:N,D305,Манзилли!S:S,$AO$335,Манзилли!R:R,"Рад")</f>
        <v>0</v>
      </c>
      <c r="AQ305" s="38">
        <f>+COUNTIFS(Манзилли!N:N,D305,Манзилли!S:S,$AO$335,Манзилли!R:R,"Жараён")</f>
        <v>0</v>
      </c>
      <c r="AR305" s="38">
        <f>+COUNTIFS(Манзилли!N:N,D305,Манзилли!S:S,$AO$335,Манзилли!R:R,"Қарор")</f>
        <v>0</v>
      </c>
      <c r="AS305" s="38">
        <f>+COUNTIFS(Манзилли!N:N,D305,Манзилли!S:S,$AO$335,Манзилли!R:R,"Тўланди")</f>
        <v>0</v>
      </c>
      <c r="AT305" s="38">
        <f>+COUNTIFS(Манзилли!D:D,#REF!,Манзилли!I:I,$BD$335)</f>
        <v>0</v>
      </c>
      <c r="AU305" s="38">
        <f>+COUNTIFS(Манзилли!D:D,#REF!,Манзилли!I:I,$BD$335,Манзилли!H:H,"Рад")</f>
        <v>0</v>
      </c>
      <c r="AV305" s="38">
        <f>+COUNTIFS(Манзилли!D:D,#REF!,Манзилли!I:I,$BD$335,Манзилли!H:H,"Жараён")</f>
        <v>0</v>
      </c>
      <c r="AW305" s="38">
        <f>+COUNTIFS(Манзилли!D:D,#REF!,Манзилли!I:I,$BD$335,Манзилли!H:H,"Қарор")</f>
        <v>0</v>
      </c>
      <c r="AX305" s="38">
        <f>+COUNTIFS(Манзилли!D:D,#REF!,Манзилли!I:I,$BD$335,Манзилли!H:H,"Тўланди")</f>
        <v>0</v>
      </c>
      <c r="AY305" s="38">
        <f>+COUNTIFS(Манзилли!I:I,#REF!,Манзилли!N:N,$BD$335)</f>
        <v>0</v>
      </c>
      <c r="AZ305" s="38">
        <f>+COUNTIFS(Манзилли!I:I,#REF!,Манзилли!N:N,$BD$335,Манзилли!M:M,"Рад")</f>
        <v>0</v>
      </c>
      <c r="BA305" s="38">
        <f>+COUNTIFS(Манзилли!I:I,#REF!,Манзилли!N:N,$BD$335,Манзилли!M:M,"Жараён")</f>
        <v>0</v>
      </c>
      <c r="BB305" s="38">
        <f>+COUNTIFS(Манзилли!I:I,#REF!,Манзилли!N:N,$BD$335,Манзилли!M:M,"Қарор")</f>
        <v>0</v>
      </c>
      <c r="BC305" s="38">
        <f>+COUNTIFS(Манзилли!I:I,#REF!,Манзилли!N:N,$BD$335,Манзилли!M:M,"Тўланди")</f>
        <v>0</v>
      </c>
      <c r="BD305" s="38">
        <f>+COUNTIFS(Манзилли!N:N,D305,Манзилли!S:S,$BD$335)</f>
        <v>0</v>
      </c>
      <c r="BE305" s="38">
        <f>+COUNTIFS(Манзилли!N:N,D305,Манзилли!S:S,$BD$335,Манзилли!R:R,"Рад")</f>
        <v>0</v>
      </c>
      <c r="BF305" s="38">
        <f>+COUNTIFS(Манзилли!N:N,D305,Манзилли!S:S,$BD$335,Манзилли!R:R,"Жараён")</f>
        <v>0</v>
      </c>
      <c r="BG305" s="38">
        <f>+COUNTIFS(Манзилли!N:N,D305,Манзилли!S:S,$BD$335,Манзилли!R:R,"Қарор")</f>
        <v>0</v>
      </c>
      <c r="BH305" s="38">
        <f>+COUNTIFS(Манзилли!N:N,D305,Манзилли!S:S,$BD$335,Манзилли!R:R,"Тўланди")</f>
        <v>0</v>
      </c>
      <c r="BI305" s="38">
        <f>+COUNTIFS(Манзилли!N:N,D305,Манзилли!S:S,$BI$335)</f>
        <v>0</v>
      </c>
      <c r="BJ305" s="38">
        <f>+COUNTIFS(Манзилли!N:N,D305,Манзилли!S:S,$BI$335,Манзилли!R:R,"Рад")</f>
        <v>0</v>
      </c>
      <c r="BK305" s="38">
        <f>+COUNTIFS(Манзилли!N:N,D305,Манзилли!S:S,$BI$335,Манзилли!R:R,"Жараён")</f>
        <v>0</v>
      </c>
      <c r="BL305" s="41">
        <f>+COUNTIFS(Манзилли!N:N,D305,Манзилли!S:S,$BI$335,Манзилли!R:R,"Қарор")</f>
        <v>0</v>
      </c>
      <c r="BM305" s="39">
        <f>+COUNTIFS(Манзилли!N:N,D305,Манзилли!S:S,$BI$335,Манзилли!R:R,"Тўланди")</f>
        <v>0</v>
      </c>
    </row>
    <row r="306" spans="1:65" ht="49.5" hidden="1" customHeight="1" x14ac:dyDescent="0.25">
      <c r="A306" s="67">
        <v>300</v>
      </c>
      <c r="B306" s="68" t="s">
        <v>19076</v>
      </c>
      <c r="C306" s="72" t="s">
        <v>221</v>
      </c>
      <c r="D306" s="76">
        <v>41211822380093</v>
      </c>
      <c r="E306" s="37">
        <f t="shared" si="27"/>
        <v>28</v>
      </c>
      <c r="F306" s="38">
        <f t="shared" si="28"/>
        <v>12</v>
      </c>
      <c r="G306" s="38">
        <f t="shared" si="29"/>
        <v>1</v>
      </c>
      <c r="H306" s="38">
        <f t="shared" si="30"/>
        <v>5</v>
      </c>
      <c r="I306" s="38">
        <f t="shared" si="31"/>
        <v>3.5714285714285712</v>
      </c>
      <c r="J306" s="39">
        <f t="shared" si="32"/>
        <v>10</v>
      </c>
      <c r="K306" s="40">
        <f>+COUNTIFS(Манзилли!N:N,D306,Манзилли!S:S,$K$335)</f>
        <v>2</v>
      </c>
      <c r="L306" s="38">
        <f>+COUNTIFS(Манзилли!N:N,D306,Манзилли!S:S,$K$335,Манзилли!R:R,"Рад")</f>
        <v>2</v>
      </c>
      <c r="M306" s="38">
        <f>+COUNTIFS(Манзилли!N:N,D306,Манзилли!S:S,$K$335,Манзилли!R:R,"Жараён")</f>
        <v>0</v>
      </c>
      <c r="N306" s="38">
        <f>+COUNTIFS(Манзилли!N:N,D306,Манзилли!S:S,$K$335,Манзилли!R:R,"Қарор")</f>
        <v>0</v>
      </c>
      <c r="O306" s="38">
        <f>+COUNTIFS(Манзилли!N:N,D306,Манзилли!S:S,$K$335,Манзилли!R:R,"Тўланди")</f>
        <v>0</v>
      </c>
      <c r="P306" s="38">
        <f>+COUNTIFS(Манзилли!N:N,D306,Манзилли!S:S,$P$335)</f>
        <v>0</v>
      </c>
      <c r="Q306" s="38">
        <f>+COUNTIFS(Манзилли!N:N,D306,Манзилли!S:S,$P$335,Манзилли!R:R,"Рад")</f>
        <v>0</v>
      </c>
      <c r="R306" s="38">
        <f>+COUNTIFS(Манзилли!N:N,D306,Манзилли!S:S,$P$335,Манзилли!R:R,"Жараён")</f>
        <v>0</v>
      </c>
      <c r="S306" s="38">
        <f>+COUNTIFS(Манзилли!N:N,D306,Манзилли!S:S,$P$335,Манзилли!R:R,"Қарор")</f>
        <v>0</v>
      </c>
      <c r="T306" s="38">
        <f>+COUNTIFS(Манзилли!N:N,D306,Манзилли!S:S,$P$335,Манзилли!R:R,"Тўланди")</f>
        <v>0</v>
      </c>
      <c r="U306" s="38">
        <f>+COUNTIFS(Манзилли!N:N,D306,Манзилли!S:S,$U$335)</f>
        <v>13</v>
      </c>
      <c r="V306" s="38">
        <f>+COUNTIFS(Манзилли!N:N,D306,Манзилли!S:S,$U$335,Манзилли!R:R,"Рад")</f>
        <v>5</v>
      </c>
      <c r="W306" s="38">
        <f>+COUNTIFS(Манзилли!N:N,D306,Манзилли!S:S,$U$335,Манзилли!R:R,"Жараён")</f>
        <v>1</v>
      </c>
      <c r="X306" s="38">
        <f>+COUNTIFS(Манзилли!N:N,D306,Манзилли!S:S,$U$335,Манзилли!R:R,"Қарор")</f>
        <v>0</v>
      </c>
      <c r="Y306" s="38">
        <f>+COUNTIFS(Манзилли!N:N,D306,Манзилли!S:S,$U$335,Манзилли!R:R,"Тўланди")</f>
        <v>7</v>
      </c>
      <c r="Z306" s="38">
        <f>+COUNTIFS(Манзилли!N:N,D306,Манзилли!S:S,$Y$335)</f>
        <v>12</v>
      </c>
      <c r="AA306" s="38">
        <f>+COUNTIFS(Манзилли!N:N,D306,Манзилли!S:S,$Y$335,Манзилли!R:R,"Рад")</f>
        <v>4</v>
      </c>
      <c r="AB306" s="38">
        <f>+COUNTIFS(Манзилли!N:N,D306,Манзилли!S:S,$Y$335,Манзилли!R:R,"Жараён")</f>
        <v>0</v>
      </c>
      <c r="AC306" s="38">
        <f>+COUNTIFS(Манзилли!N:N,D306,Манзилли!S:S,$Y$335,Манзилли!R:R,"Қарор")</f>
        <v>5</v>
      </c>
      <c r="AD306" s="38">
        <f>+COUNTIFS(Манзилли!N:N,D306,Манзилли!S:S,$Y$335,Манзилли!R:R,"Тўланди")</f>
        <v>3</v>
      </c>
      <c r="AE306" s="38">
        <f>+COUNTIFS(Манзилли!N:N,D306,Манзилли!S:S,$AD$335)</f>
        <v>0</v>
      </c>
      <c r="AF306" s="38">
        <f>+COUNTIFS(Манзилли!N:N,D306,Манзилли!S:S,$AD$335,Манзилли!R:R,"Рад")</f>
        <v>0</v>
      </c>
      <c r="AG306" s="38">
        <f>+COUNTIFS(Манзилли!N:N,D306,Манзилли!S:S,$AD$335,Манзилли!R:R,"Жараён")</f>
        <v>0</v>
      </c>
      <c r="AH306" s="38">
        <f>+COUNTIFS(Манзилли!N:N,D306,Манзилли!S:S,$AD$335,Манзилли!R:R,"Қарор")</f>
        <v>0</v>
      </c>
      <c r="AI306" s="38">
        <f>+COUNTIFS(Манзилли!N:N,D306,Манзилли!S:S,$AD$335,Манзилли!R:R,"Тўланди")</f>
        <v>0</v>
      </c>
      <c r="AJ306" s="38">
        <f>+COUNTIFS(Манзилли!N:N,D306,Манзилли!S:S,$AJ$335)</f>
        <v>1</v>
      </c>
      <c r="AK306" s="38">
        <f>+COUNTIFS(Манзилли!N:N,D306,Манзилли!S:S,$AJ$335,Манзилли!R:R,"Рад")</f>
        <v>1</v>
      </c>
      <c r="AL306" s="38">
        <f>+COUNTIFS(Манзилли!N:N,D306,Манзилли!S:S,$AJ$335,Манзилли!R:R,"Жараён")</f>
        <v>0</v>
      </c>
      <c r="AM306" s="38">
        <f>+COUNTIFS(Манзилли!N:N,D306,Манзилли!S:S,$AJ$335,Манзилли!R:R,"Қарор")</f>
        <v>0</v>
      </c>
      <c r="AN306" s="38">
        <f>+COUNTIFS(Манзилли!N:N,D306,Манзилли!S:S,$AJ$335,Манзилли!R:R,"Тўланди")</f>
        <v>0</v>
      </c>
      <c r="AO306" s="38">
        <f>+COUNTIFS(Манзилли!N:N,D306,Манзилли!S:S,$AO$335)</f>
        <v>0</v>
      </c>
      <c r="AP306" s="38">
        <f>+COUNTIFS(Манзилли!N:N,D306,Манзилли!S:S,$AO$335,Манзилли!R:R,"Рад")</f>
        <v>0</v>
      </c>
      <c r="AQ306" s="38">
        <f>+COUNTIFS(Манзилли!N:N,D306,Манзилли!S:S,$AO$335,Манзилли!R:R,"Жараён")</f>
        <v>0</v>
      </c>
      <c r="AR306" s="38">
        <f>+COUNTIFS(Манзилли!N:N,D306,Манзилли!S:S,$AO$335,Манзилли!R:R,"Қарор")</f>
        <v>0</v>
      </c>
      <c r="AS306" s="38">
        <f>+COUNTIFS(Манзилли!N:N,D306,Манзилли!S:S,$AO$335,Манзилли!R:R,"Тўланди")</f>
        <v>0</v>
      </c>
      <c r="AT306" s="38">
        <f>+COUNTIFS(Манзилли!D:D,#REF!,Манзилли!I:I,$BD$335)</f>
        <v>0</v>
      </c>
      <c r="AU306" s="38">
        <f>+COUNTIFS(Манзилли!D:D,#REF!,Манзилли!I:I,$BD$335,Манзилли!H:H,"Рад")</f>
        <v>0</v>
      </c>
      <c r="AV306" s="38">
        <f>+COUNTIFS(Манзилли!D:D,#REF!,Манзилли!I:I,$BD$335,Манзилли!H:H,"Жараён")</f>
        <v>0</v>
      </c>
      <c r="AW306" s="38">
        <f>+COUNTIFS(Манзилли!D:D,#REF!,Манзилли!I:I,$BD$335,Манзилли!H:H,"Қарор")</f>
        <v>0</v>
      </c>
      <c r="AX306" s="38">
        <f>+COUNTIFS(Манзилли!D:D,#REF!,Манзилли!I:I,$BD$335,Манзилли!H:H,"Тўланди")</f>
        <v>0</v>
      </c>
      <c r="AY306" s="38">
        <f>+COUNTIFS(Манзилли!I:I,#REF!,Манзилли!N:N,$BD$335)</f>
        <v>0</v>
      </c>
      <c r="AZ306" s="38">
        <f>+COUNTIFS(Манзилли!I:I,#REF!,Манзилли!N:N,$BD$335,Манзилли!M:M,"Рад")</f>
        <v>0</v>
      </c>
      <c r="BA306" s="38">
        <f>+COUNTIFS(Манзилли!I:I,#REF!,Манзилли!N:N,$BD$335,Манзилли!M:M,"Жараён")</f>
        <v>0</v>
      </c>
      <c r="BB306" s="38">
        <f>+COUNTIFS(Манзилли!I:I,#REF!,Манзилли!N:N,$BD$335,Манзилли!M:M,"Қарор")</f>
        <v>0</v>
      </c>
      <c r="BC306" s="38">
        <f>+COUNTIFS(Манзилли!I:I,#REF!,Манзилли!N:N,$BD$335,Манзилли!M:M,"Тўланди")</f>
        <v>0</v>
      </c>
      <c r="BD306" s="38">
        <f>+COUNTIFS(Манзилли!N:N,D306,Манзилли!S:S,$BD$335)</f>
        <v>0</v>
      </c>
      <c r="BE306" s="38">
        <f>+COUNTIFS(Манзилли!N:N,D306,Манзилли!S:S,$BD$335,Манзилли!R:R,"Рад")</f>
        <v>0</v>
      </c>
      <c r="BF306" s="38">
        <f>+COUNTIFS(Манзилли!N:N,D306,Манзилли!S:S,$BD$335,Манзилли!R:R,"Жараён")</f>
        <v>0</v>
      </c>
      <c r="BG306" s="38">
        <f>+COUNTIFS(Манзилли!N:N,D306,Манзилли!S:S,$BD$335,Манзилли!R:R,"Қарор")</f>
        <v>0</v>
      </c>
      <c r="BH306" s="38">
        <f>+COUNTIFS(Манзилли!N:N,D306,Манзилли!S:S,$BD$335,Манзилли!R:R,"Тўланди")</f>
        <v>0</v>
      </c>
      <c r="BI306" s="38">
        <f>+COUNTIFS(Манзилли!N:N,D306,Манзилли!S:S,$BI$335)</f>
        <v>0</v>
      </c>
      <c r="BJ306" s="38">
        <f>+COUNTIFS(Манзилли!N:N,D306,Манзилли!S:S,$BI$335,Манзилли!R:R,"Рад")</f>
        <v>0</v>
      </c>
      <c r="BK306" s="38">
        <f>+COUNTIFS(Манзилли!N:N,D306,Манзилли!S:S,$BI$335,Манзилли!R:R,"Жараён")</f>
        <v>0</v>
      </c>
      <c r="BL306" s="41">
        <f>+COUNTIFS(Манзилли!N:N,D306,Манзилли!S:S,$BI$335,Манзилли!R:R,"Қарор")</f>
        <v>0</v>
      </c>
      <c r="BM306" s="39">
        <f>+COUNTIFS(Манзилли!N:N,D306,Манзилли!S:S,$BI$335,Манзилли!R:R,"Тўланди")</f>
        <v>0</v>
      </c>
    </row>
    <row r="307" spans="1:65" ht="49.5" hidden="1" customHeight="1" x14ac:dyDescent="0.25">
      <c r="A307" s="67">
        <v>301</v>
      </c>
      <c r="B307" s="68" t="s">
        <v>19076</v>
      </c>
      <c r="C307" s="72" t="s">
        <v>250</v>
      </c>
      <c r="D307" s="76">
        <v>40803911671343</v>
      </c>
      <c r="E307" s="37">
        <f t="shared" si="27"/>
        <v>16</v>
      </c>
      <c r="F307" s="38">
        <f t="shared" si="28"/>
        <v>5</v>
      </c>
      <c r="G307" s="38">
        <f t="shared" si="29"/>
        <v>0</v>
      </c>
      <c r="H307" s="38">
        <f t="shared" si="30"/>
        <v>0</v>
      </c>
      <c r="I307" s="38">
        <f t="shared" si="31"/>
        <v>0</v>
      </c>
      <c r="J307" s="39">
        <f t="shared" si="32"/>
        <v>11</v>
      </c>
      <c r="K307" s="40">
        <f>+COUNTIFS(Манзилли!N:N,D307,Манзилли!S:S,$K$335)</f>
        <v>0</v>
      </c>
      <c r="L307" s="38">
        <f>+COUNTIFS(Манзилли!N:N,D307,Манзилли!S:S,$K$335,Манзилли!R:R,"Рад")</f>
        <v>0</v>
      </c>
      <c r="M307" s="38">
        <f>+COUNTIFS(Манзилли!N:N,D307,Манзилли!S:S,$K$335,Манзилли!R:R,"Жараён")</f>
        <v>0</v>
      </c>
      <c r="N307" s="38">
        <f>+COUNTIFS(Манзилли!N:N,D307,Манзилли!S:S,$K$335,Манзилли!R:R,"Қарор")</f>
        <v>0</v>
      </c>
      <c r="O307" s="38">
        <f>+COUNTIFS(Манзилли!N:N,D307,Манзилли!S:S,$K$335,Манзилли!R:R,"Тўланди")</f>
        <v>0</v>
      </c>
      <c r="P307" s="38">
        <f>+COUNTIFS(Манзилли!N:N,D307,Манзилли!S:S,$P$335)</f>
        <v>1</v>
      </c>
      <c r="Q307" s="38">
        <f>+COUNTIFS(Манзилли!N:N,D307,Манзилли!S:S,$P$335,Манзилли!R:R,"Рад")</f>
        <v>1</v>
      </c>
      <c r="R307" s="38">
        <f>+COUNTIFS(Манзилли!N:N,D307,Манзилли!S:S,$P$335,Манзилли!R:R,"Жараён")</f>
        <v>0</v>
      </c>
      <c r="S307" s="38">
        <f>+COUNTIFS(Манзилли!N:N,D307,Манзилли!S:S,$P$335,Манзилли!R:R,"Қарор")</f>
        <v>0</v>
      </c>
      <c r="T307" s="38">
        <f>+COUNTIFS(Манзилли!N:N,D307,Манзилли!S:S,$P$335,Манзилли!R:R,"Тўланди")</f>
        <v>0</v>
      </c>
      <c r="U307" s="38">
        <f>+COUNTIFS(Манзилли!N:N,D307,Манзилли!S:S,$U$335)</f>
        <v>14</v>
      </c>
      <c r="V307" s="38">
        <f>+COUNTIFS(Манзилли!N:N,D307,Манзилли!S:S,$U$335,Манзилли!R:R,"Рад")</f>
        <v>3</v>
      </c>
      <c r="W307" s="38">
        <f>+COUNTIFS(Манзилли!N:N,D307,Манзилли!S:S,$U$335,Манзилли!R:R,"Жараён")</f>
        <v>0</v>
      </c>
      <c r="X307" s="38">
        <f>+COUNTIFS(Манзилли!N:N,D307,Манзилли!S:S,$U$335,Манзилли!R:R,"Қарор")</f>
        <v>0</v>
      </c>
      <c r="Y307" s="38">
        <f>+COUNTIFS(Манзилли!N:N,D307,Манзилли!S:S,$U$335,Манзилли!R:R,"Тўланди")</f>
        <v>11</v>
      </c>
      <c r="Z307" s="38">
        <f>+COUNTIFS(Манзилли!N:N,D307,Манзилли!S:S,$Y$335)</f>
        <v>1</v>
      </c>
      <c r="AA307" s="38">
        <f>+COUNTIFS(Манзилли!N:N,D307,Манзилли!S:S,$Y$335,Манзилли!R:R,"Рад")</f>
        <v>1</v>
      </c>
      <c r="AB307" s="38">
        <f>+COUNTIFS(Манзилли!N:N,D307,Манзилли!S:S,$Y$335,Манзилли!R:R,"Жараён")</f>
        <v>0</v>
      </c>
      <c r="AC307" s="38">
        <f>+COUNTIFS(Манзилли!N:N,D307,Манзилли!S:S,$Y$335,Манзилли!R:R,"Қарор")</f>
        <v>0</v>
      </c>
      <c r="AD307" s="38">
        <f>+COUNTIFS(Манзилли!N:N,D307,Манзилли!S:S,$Y$335,Манзилли!R:R,"Тўланди")</f>
        <v>0</v>
      </c>
      <c r="AE307" s="38">
        <f>+COUNTIFS(Манзилли!N:N,D307,Манзилли!S:S,$AD$335)</f>
        <v>0</v>
      </c>
      <c r="AF307" s="38">
        <f>+COUNTIFS(Манзилли!N:N,D307,Манзилли!S:S,$AD$335,Манзилли!R:R,"Рад")</f>
        <v>0</v>
      </c>
      <c r="AG307" s="38">
        <f>+COUNTIFS(Манзилли!N:N,D307,Манзилли!S:S,$AD$335,Манзилли!R:R,"Жараён")</f>
        <v>0</v>
      </c>
      <c r="AH307" s="38">
        <f>+COUNTIFS(Манзилли!N:N,D307,Манзилли!S:S,$AD$335,Манзилли!R:R,"Қарор")</f>
        <v>0</v>
      </c>
      <c r="AI307" s="38">
        <f>+COUNTIFS(Манзилли!N:N,D307,Манзилли!S:S,$AD$335,Манзилли!R:R,"Тўланди")</f>
        <v>0</v>
      </c>
      <c r="AJ307" s="38">
        <f>+COUNTIFS(Манзилли!N:N,D307,Манзилли!S:S,$AJ$335)</f>
        <v>0</v>
      </c>
      <c r="AK307" s="38">
        <f>+COUNTIFS(Манзилли!N:N,D307,Манзилли!S:S,$AJ$335,Манзилли!R:R,"Рад")</f>
        <v>0</v>
      </c>
      <c r="AL307" s="38">
        <f>+COUNTIFS(Манзилли!N:N,D307,Манзилли!S:S,$AJ$335,Манзилли!R:R,"Жараён")</f>
        <v>0</v>
      </c>
      <c r="AM307" s="38">
        <f>+COUNTIFS(Манзилли!N:N,D307,Манзилли!S:S,$AJ$335,Манзилли!R:R,"Қарор")</f>
        <v>0</v>
      </c>
      <c r="AN307" s="38">
        <f>+COUNTIFS(Манзилли!N:N,D307,Манзилли!S:S,$AJ$335,Манзилли!R:R,"Тўланди")</f>
        <v>0</v>
      </c>
      <c r="AO307" s="38">
        <f>+COUNTIFS(Манзилли!N:N,D307,Манзилли!S:S,$AO$335)</f>
        <v>0</v>
      </c>
      <c r="AP307" s="38">
        <f>+COUNTIFS(Манзилли!N:N,D307,Манзилли!S:S,$AO$335,Манзилли!R:R,"Рад")</f>
        <v>0</v>
      </c>
      <c r="AQ307" s="38">
        <f>+COUNTIFS(Манзилли!N:N,D307,Манзилли!S:S,$AO$335,Манзилли!R:R,"Жараён")</f>
        <v>0</v>
      </c>
      <c r="AR307" s="38">
        <f>+COUNTIFS(Манзилли!N:N,D307,Манзилли!S:S,$AO$335,Манзилли!R:R,"Қарор")</f>
        <v>0</v>
      </c>
      <c r="AS307" s="38">
        <f>+COUNTIFS(Манзилли!N:N,D307,Манзилли!S:S,$AO$335,Манзилли!R:R,"Тўланди")</f>
        <v>0</v>
      </c>
      <c r="AT307" s="38">
        <f>+COUNTIFS(Манзилли!D:D,#REF!,Манзилли!I:I,$BD$335)</f>
        <v>0</v>
      </c>
      <c r="AU307" s="38">
        <f>+COUNTIFS(Манзилли!D:D,#REF!,Манзилли!I:I,$BD$335,Манзилли!H:H,"Рад")</f>
        <v>0</v>
      </c>
      <c r="AV307" s="38">
        <f>+COUNTIFS(Манзилли!D:D,#REF!,Манзилли!I:I,$BD$335,Манзилли!H:H,"Жараён")</f>
        <v>0</v>
      </c>
      <c r="AW307" s="38">
        <f>+COUNTIFS(Манзилли!D:D,#REF!,Манзилли!I:I,$BD$335,Манзилли!H:H,"Қарор")</f>
        <v>0</v>
      </c>
      <c r="AX307" s="38">
        <f>+COUNTIFS(Манзилли!D:D,#REF!,Манзилли!I:I,$BD$335,Манзилли!H:H,"Тўланди")</f>
        <v>0</v>
      </c>
      <c r="AY307" s="38">
        <f>+COUNTIFS(Манзилли!I:I,#REF!,Манзилли!N:N,$BD$335)</f>
        <v>0</v>
      </c>
      <c r="AZ307" s="38">
        <f>+COUNTIFS(Манзилли!I:I,#REF!,Манзилли!N:N,$BD$335,Манзилли!M:M,"Рад")</f>
        <v>0</v>
      </c>
      <c r="BA307" s="38">
        <f>+COUNTIFS(Манзилли!I:I,#REF!,Манзилли!N:N,$BD$335,Манзилли!M:M,"Жараён")</f>
        <v>0</v>
      </c>
      <c r="BB307" s="38">
        <f>+COUNTIFS(Манзилли!I:I,#REF!,Манзилли!N:N,$BD$335,Манзилли!M:M,"Қарор")</f>
        <v>0</v>
      </c>
      <c r="BC307" s="38">
        <f>+COUNTIFS(Манзилли!I:I,#REF!,Манзилли!N:N,$BD$335,Манзилли!M:M,"Тўланди")</f>
        <v>0</v>
      </c>
      <c r="BD307" s="38">
        <f>+COUNTIFS(Манзилли!N:N,D307,Манзилли!S:S,$BD$335)</f>
        <v>0</v>
      </c>
      <c r="BE307" s="38">
        <f>+COUNTIFS(Манзилли!N:N,D307,Манзилли!S:S,$BD$335,Манзилли!R:R,"Рад")</f>
        <v>0</v>
      </c>
      <c r="BF307" s="38">
        <f>+COUNTIFS(Манзилли!N:N,D307,Манзилли!S:S,$BD$335,Манзилли!R:R,"Жараён")</f>
        <v>0</v>
      </c>
      <c r="BG307" s="38">
        <f>+COUNTIFS(Манзилли!N:N,D307,Манзилли!S:S,$BD$335,Манзилли!R:R,"Қарор")</f>
        <v>0</v>
      </c>
      <c r="BH307" s="38">
        <f>+COUNTIFS(Манзилли!N:N,D307,Манзилли!S:S,$BD$335,Манзилли!R:R,"Тўланди")</f>
        <v>0</v>
      </c>
      <c r="BI307" s="38">
        <f>+COUNTIFS(Манзилли!N:N,D307,Манзилли!S:S,$BI$335)</f>
        <v>0</v>
      </c>
      <c r="BJ307" s="38">
        <f>+COUNTIFS(Манзилли!N:N,D307,Манзилли!S:S,$BI$335,Манзилли!R:R,"Рад")</f>
        <v>0</v>
      </c>
      <c r="BK307" s="38">
        <f>+COUNTIFS(Манзилли!N:N,D307,Манзилли!S:S,$BI$335,Манзилли!R:R,"Жараён")</f>
        <v>0</v>
      </c>
      <c r="BL307" s="41">
        <f>+COUNTIFS(Манзилли!N:N,D307,Манзилли!S:S,$BI$335,Манзилли!R:R,"Қарор")</f>
        <v>0</v>
      </c>
      <c r="BM307" s="39">
        <f>+COUNTIFS(Манзилли!N:N,D307,Манзилли!S:S,$BI$335,Манзилли!R:R,"Тўланди")</f>
        <v>0</v>
      </c>
    </row>
    <row r="308" spans="1:65" ht="49.5" hidden="1" customHeight="1" x14ac:dyDescent="0.25">
      <c r="A308" s="67">
        <v>302</v>
      </c>
      <c r="B308" s="68" t="s">
        <v>19076</v>
      </c>
      <c r="C308" s="72" t="s">
        <v>1029</v>
      </c>
      <c r="D308" s="76">
        <v>41905812380012</v>
      </c>
      <c r="E308" s="37">
        <f t="shared" si="27"/>
        <v>17</v>
      </c>
      <c r="F308" s="38">
        <f t="shared" si="28"/>
        <v>5</v>
      </c>
      <c r="G308" s="38">
        <f t="shared" si="29"/>
        <v>3</v>
      </c>
      <c r="H308" s="38">
        <f t="shared" si="30"/>
        <v>0</v>
      </c>
      <c r="I308" s="38">
        <f t="shared" si="31"/>
        <v>17.647058823529413</v>
      </c>
      <c r="J308" s="39">
        <f t="shared" si="32"/>
        <v>9</v>
      </c>
      <c r="K308" s="40">
        <f>+COUNTIFS(Манзилли!N:N,D308,Манзилли!S:S,$K$335)</f>
        <v>2</v>
      </c>
      <c r="L308" s="38">
        <f>+COUNTIFS(Манзилли!N:N,D308,Манзилли!S:S,$K$335,Манзилли!R:R,"Рад")</f>
        <v>2</v>
      </c>
      <c r="M308" s="38">
        <f>+COUNTIFS(Манзилли!N:N,D308,Манзилли!S:S,$K$335,Манзилли!R:R,"Жараён")</f>
        <v>0</v>
      </c>
      <c r="N308" s="38">
        <f>+COUNTIFS(Манзилли!N:N,D308,Манзилли!S:S,$K$335,Манзилли!R:R,"Қарор")</f>
        <v>0</v>
      </c>
      <c r="O308" s="38">
        <f>+COUNTIFS(Манзилли!N:N,D308,Манзилли!S:S,$K$335,Манзилли!R:R,"Тўланди")</f>
        <v>0</v>
      </c>
      <c r="P308" s="38">
        <f>+COUNTIFS(Манзилли!N:N,D308,Манзилли!S:S,$P$335)</f>
        <v>1</v>
      </c>
      <c r="Q308" s="38">
        <f>+COUNTIFS(Манзилли!N:N,D308,Манзилли!S:S,$P$335,Манзилли!R:R,"Рад")</f>
        <v>1</v>
      </c>
      <c r="R308" s="38">
        <f>+COUNTIFS(Манзилли!N:N,D308,Манзилли!S:S,$P$335,Манзилли!R:R,"Жараён")</f>
        <v>0</v>
      </c>
      <c r="S308" s="38">
        <f>+COUNTIFS(Манзилли!N:N,D308,Манзилли!S:S,$P$335,Манзилли!R:R,"Қарор")</f>
        <v>0</v>
      </c>
      <c r="T308" s="38">
        <f>+COUNTIFS(Манзилли!N:N,D308,Манзилли!S:S,$P$335,Манзилли!R:R,"Тўланди")</f>
        <v>0</v>
      </c>
      <c r="U308" s="38">
        <f>+COUNTIFS(Манзилли!N:N,D308,Манзилли!S:S,$U$335)</f>
        <v>11</v>
      </c>
      <c r="V308" s="38">
        <f>+COUNTIFS(Манзилли!N:N,D308,Манзилли!S:S,$U$335,Манзилли!R:R,"Рад")</f>
        <v>2</v>
      </c>
      <c r="W308" s="38">
        <f>+COUNTIFS(Манзилли!N:N,D308,Манзилли!S:S,$U$335,Манзилли!R:R,"Жараён")</f>
        <v>1</v>
      </c>
      <c r="X308" s="38">
        <f>+COUNTIFS(Манзилли!N:N,D308,Манзилли!S:S,$U$335,Манзилли!R:R,"Қарор")</f>
        <v>0</v>
      </c>
      <c r="Y308" s="38">
        <f>+COUNTIFS(Манзилли!N:N,D308,Манзилли!S:S,$U$335,Манзилли!R:R,"Тўланди")</f>
        <v>8</v>
      </c>
      <c r="Z308" s="38">
        <f>+COUNTIFS(Манзилли!N:N,D308,Манзилли!S:S,$Y$335)</f>
        <v>2</v>
      </c>
      <c r="AA308" s="38">
        <f>+COUNTIFS(Манзилли!N:N,D308,Манзилли!S:S,$Y$335,Манзилли!R:R,"Рад")</f>
        <v>0</v>
      </c>
      <c r="AB308" s="38">
        <f>+COUNTIFS(Манзилли!N:N,D308,Манзилли!S:S,$Y$335,Манзилли!R:R,"Жараён")</f>
        <v>2</v>
      </c>
      <c r="AC308" s="38">
        <f>+COUNTIFS(Манзилли!N:N,D308,Манзилли!S:S,$Y$335,Манзилли!R:R,"Қарор")</f>
        <v>0</v>
      </c>
      <c r="AD308" s="38">
        <f>+COUNTIFS(Манзилли!N:N,D308,Манзилли!S:S,$Y$335,Манзилли!R:R,"Тўланди")</f>
        <v>0</v>
      </c>
      <c r="AE308" s="38">
        <f>+COUNTIFS(Манзилли!N:N,D308,Манзилли!S:S,$AD$335)</f>
        <v>0</v>
      </c>
      <c r="AF308" s="38">
        <f>+COUNTIFS(Манзилли!N:N,D308,Манзилли!S:S,$AD$335,Манзилли!R:R,"Рад")</f>
        <v>0</v>
      </c>
      <c r="AG308" s="38">
        <f>+COUNTIFS(Манзилли!N:N,D308,Манзилли!S:S,$AD$335,Манзилли!R:R,"Жараён")</f>
        <v>0</v>
      </c>
      <c r="AH308" s="38">
        <f>+COUNTIFS(Манзилли!N:N,D308,Манзилли!S:S,$AD$335,Манзилли!R:R,"Қарор")</f>
        <v>0</v>
      </c>
      <c r="AI308" s="38">
        <f>+COUNTIFS(Манзилли!N:N,D308,Манзилли!S:S,$AD$335,Манзилли!R:R,"Тўланди")</f>
        <v>0</v>
      </c>
      <c r="AJ308" s="38">
        <f>+COUNTIFS(Манзилли!N:N,D308,Манзилли!S:S,$AJ$335)</f>
        <v>0</v>
      </c>
      <c r="AK308" s="38">
        <f>+COUNTIFS(Манзилли!N:N,D308,Манзилли!S:S,$AJ$335,Манзилли!R:R,"Рад")</f>
        <v>0</v>
      </c>
      <c r="AL308" s="38">
        <f>+COUNTIFS(Манзилли!N:N,D308,Манзилли!S:S,$AJ$335,Манзилли!R:R,"Жараён")</f>
        <v>0</v>
      </c>
      <c r="AM308" s="38">
        <f>+COUNTIFS(Манзилли!N:N,D308,Манзилли!S:S,$AJ$335,Манзилли!R:R,"Қарор")</f>
        <v>0</v>
      </c>
      <c r="AN308" s="38">
        <f>+COUNTIFS(Манзилли!N:N,D308,Манзилли!S:S,$AJ$335,Манзилли!R:R,"Тўланди")</f>
        <v>0</v>
      </c>
      <c r="AO308" s="38">
        <f>+COUNTIFS(Манзилли!N:N,D308,Манзилли!S:S,$AO$335)</f>
        <v>1</v>
      </c>
      <c r="AP308" s="38">
        <f>+COUNTIFS(Манзилли!N:N,D308,Манзилли!S:S,$AO$335,Манзилли!R:R,"Рад")</f>
        <v>0</v>
      </c>
      <c r="AQ308" s="38">
        <f>+COUNTIFS(Манзилли!N:N,D308,Манзилли!S:S,$AO$335,Манзилли!R:R,"Жараён")</f>
        <v>0</v>
      </c>
      <c r="AR308" s="38">
        <f>+COUNTIFS(Манзилли!N:N,D308,Манзилли!S:S,$AO$335,Манзилли!R:R,"Қарор")</f>
        <v>0</v>
      </c>
      <c r="AS308" s="38">
        <f>+COUNTIFS(Манзилли!N:N,D308,Манзилли!S:S,$AO$335,Манзилли!R:R,"Тўланди")</f>
        <v>1</v>
      </c>
      <c r="AT308" s="38">
        <f>+COUNTIFS(Манзилли!D:D,#REF!,Манзилли!I:I,$BD$335)</f>
        <v>0</v>
      </c>
      <c r="AU308" s="38">
        <f>+COUNTIFS(Манзилли!D:D,#REF!,Манзилли!I:I,$BD$335,Манзилли!H:H,"Рад")</f>
        <v>0</v>
      </c>
      <c r="AV308" s="38">
        <f>+COUNTIFS(Манзилли!D:D,#REF!,Манзилли!I:I,$BD$335,Манзилли!H:H,"Жараён")</f>
        <v>0</v>
      </c>
      <c r="AW308" s="38">
        <f>+COUNTIFS(Манзилли!D:D,#REF!,Манзилли!I:I,$BD$335,Манзилли!H:H,"Қарор")</f>
        <v>0</v>
      </c>
      <c r="AX308" s="38">
        <f>+COUNTIFS(Манзилли!D:D,#REF!,Манзилли!I:I,$BD$335,Манзилли!H:H,"Тўланди")</f>
        <v>0</v>
      </c>
      <c r="AY308" s="38">
        <f>+COUNTIFS(Манзилли!I:I,#REF!,Манзилли!N:N,$BD$335)</f>
        <v>0</v>
      </c>
      <c r="AZ308" s="38">
        <f>+COUNTIFS(Манзилли!I:I,#REF!,Манзилли!N:N,$BD$335,Манзилли!M:M,"Рад")</f>
        <v>0</v>
      </c>
      <c r="BA308" s="38">
        <f>+COUNTIFS(Манзилли!I:I,#REF!,Манзилли!N:N,$BD$335,Манзилли!M:M,"Жараён")</f>
        <v>0</v>
      </c>
      <c r="BB308" s="38">
        <f>+COUNTIFS(Манзилли!I:I,#REF!,Манзилли!N:N,$BD$335,Манзилли!M:M,"Қарор")</f>
        <v>0</v>
      </c>
      <c r="BC308" s="38">
        <f>+COUNTIFS(Манзилли!I:I,#REF!,Манзилли!N:N,$BD$335,Манзилли!M:M,"Тўланди")</f>
        <v>0</v>
      </c>
      <c r="BD308" s="38">
        <f>+COUNTIFS(Манзилли!N:N,D308,Манзилли!S:S,$BD$335)</f>
        <v>0</v>
      </c>
      <c r="BE308" s="38">
        <f>+COUNTIFS(Манзилли!N:N,D308,Манзилли!S:S,$BD$335,Манзилли!R:R,"Рад")</f>
        <v>0</v>
      </c>
      <c r="BF308" s="38">
        <f>+COUNTIFS(Манзилли!N:N,D308,Манзилли!S:S,$BD$335,Манзилли!R:R,"Жараён")</f>
        <v>0</v>
      </c>
      <c r="BG308" s="38">
        <f>+COUNTIFS(Манзилли!N:N,D308,Манзилли!S:S,$BD$335,Манзилли!R:R,"Қарор")</f>
        <v>0</v>
      </c>
      <c r="BH308" s="38">
        <f>+COUNTIFS(Манзилли!N:N,D308,Манзилли!S:S,$BD$335,Манзилли!R:R,"Тўланди")</f>
        <v>0</v>
      </c>
      <c r="BI308" s="38">
        <f>+COUNTIFS(Манзилли!N:N,D308,Манзилли!S:S,$BI$335)</f>
        <v>0</v>
      </c>
      <c r="BJ308" s="38">
        <f>+COUNTIFS(Манзилли!N:N,D308,Манзилли!S:S,$BI$335,Манзилли!R:R,"Рад")</f>
        <v>0</v>
      </c>
      <c r="BK308" s="38">
        <f>+COUNTIFS(Манзилли!N:N,D308,Манзилли!S:S,$BI$335,Манзилли!R:R,"Жараён")</f>
        <v>0</v>
      </c>
      <c r="BL308" s="41">
        <f>+COUNTIFS(Манзилли!N:N,D308,Манзилли!S:S,$BI$335,Манзилли!R:R,"Қарор")</f>
        <v>0</v>
      </c>
      <c r="BM308" s="39">
        <f>+COUNTIFS(Манзилли!N:N,D308,Манзилли!S:S,$BI$335,Манзилли!R:R,"Тўланди")</f>
        <v>0</v>
      </c>
    </row>
    <row r="309" spans="1:65" ht="49.5" hidden="1" customHeight="1" x14ac:dyDescent="0.25">
      <c r="A309" s="67">
        <v>303</v>
      </c>
      <c r="B309" s="68" t="s">
        <v>19076</v>
      </c>
      <c r="C309" s="72" t="s">
        <v>1083</v>
      </c>
      <c r="D309" s="76">
        <v>42512792380014</v>
      </c>
      <c r="E309" s="37">
        <f t="shared" si="27"/>
        <v>11</v>
      </c>
      <c r="F309" s="38">
        <f t="shared" si="28"/>
        <v>4</v>
      </c>
      <c r="G309" s="38">
        <f t="shared" si="29"/>
        <v>0</v>
      </c>
      <c r="H309" s="38">
        <f t="shared" si="30"/>
        <v>0</v>
      </c>
      <c r="I309" s="38">
        <f t="shared" si="31"/>
        <v>0</v>
      </c>
      <c r="J309" s="39">
        <f t="shared" si="32"/>
        <v>7</v>
      </c>
      <c r="K309" s="40">
        <f>+COUNTIFS(Манзилли!N:N,D309,Манзилли!S:S,$K$335)</f>
        <v>0</v>
      </c>
      <c r="L309" s="38">
        <f>+COUNTIFS(Манзилли!N:N,D309,Манзилли!S:S,$K$335,Манзилли!R:R,"Рад")</f>
        <v>0</v>
      </c>
      <c r="M309" s="38">
        <f>+COUNTIFS(Манзилли!N:N,D309,Манзилли!S:S,$K$335,Манзилли!R:R,"Жараён")</f>
        <v>0</v>
      </c>
      <c r="N309" s="38">
        <f>+COUNTIFS(Манзилли!N:N,D309,Манзилли!S:S,$K$335,Манзилли!R:R,"Қарор")</f>
        <v>0</v>
      </c>
      <c r="O309" s="38">
        <f>+COUNTIFS(Манзилли!N:N,D309,Манзилли!S:S,$K$335,Манзилли!R:R,"Тўланди")</f>
        <v>0</v>
      </c>
      <c r="P309" s="38">
        <f>+COUNTIFS(Манзилли!N:N,D309,Манзилли!S:S,$P$335)</f>
        <v>2</v>
      </c>
      <c r="Q309" s="38">
        <f>+COUNTIFS(Манзилли!N:N,D309,Манзилли!S:S,$P$335,Манзилли!R:R,"Рад")</f>
        <v>2</v>
      </c>
      <c r="R309" s="38">
        <f>+COUNTIFS(Манзилли!N:N,D309,Манзилли!S:S,$P$335,Манзилли!R:R,"Жараён")</f>
        <v>0</v>
      </c>
      <c r="S309" s="38">
        <f>+COUNTIFS(Манзилли!N:N,D309,Манзилли!S:S,$P$335,Манзилли!R:R,"Қарор")</f>
        <v>0</v>
      </c>
      <c r="T309" s="38">
        <f>+COUNTIFS(Манзилли!N:N,D309,Манзилли!S:S,$P$335,Манзилли!R:R,"Тўланди")</f>
        <v>0</v>
      </c>
      <c r="U309" s="38">
        <f>+COUNTIFS(Манзилли!N:N,D309,Манзилли!S:S,$U$335)</f>
        <v>6</v>
      </c>
      <c r="V309" s="38">
        <f>+COUNTIFS(Манзилли!N:N,D309,Манзилли!S:S,$U$335,Манзилли!R:R,"Рад")</f>
        <v>2</v>
      </c>
      <c r="W309" s="38">
        <f>+COUNTIFS(Манзилли!N:N,D309,Манзилли!S:S,$U$335,Манзилли!R:R,"Жараён")</f>
        <v>0</v>
      </c>
      <c r="X309" s="38">
        <f>+COUNTIFS(Манзилли!N:N,D309,Манзилли!S:S,$U$335,Манзилли!R:R,"Қарор")</f>
        <v>0</v>
      </c>
      <c r="Y309" s="38">
        <f>+COUNTIFS(Манзилли!N:N,D309,Манзилли!S:S,$U$335,Манзилли!R:R,"Тўланди")</f>
        <v>4</v>
      </c>
      <c r="Z309" s="38">
        <f>+COUNTIFS(Манзилли!N:N,D309,Манзилли!S:S,$Y$335)</f>
        <v>3</v>
      </c>
      <c r="AA309" s="38">
        <f>+COUNTIFS(Манзилли!N:N,D309,Манзилли!S:S,$Y$335,Манзилли!R:R,"Рад")</f>
        <v>0</v>
      </c>
      <c r="AB309" s="38">
        <f>+COUNTIFS(Манзилли!N:N,D309,Манзилли!S:S,$Y$335,Манзилли!R:R,"Жараён")</f>
        <v>0</v>
      </c>
      <c r="AC309" s="38">
        <f>+COUNTIFS(Манзилли!N:N,D309,Манзилли!S:S,$Y$335,Манзилли!R:R,"Қарор")</f>
        <v>0</v>
      </c>
      <c r="AD309" s="38">
        <f>+COUNTIFS(Манзилли!N:N,D309,Манзилли!S:S,$Y$335,Манзилли!R:R,"Тўланди")</f>
        <v>3</v>
      </c>
      <c r="AE309" s="38">
        <f>+COUNTIFS(Манзилли!N:N,D309,Манзилли!S:S,$AD$335)</f>
        <v>0</v>
      </c>
      <c r="AF309" s="38">
        <f>+COUNTIFS(Манзилли!N:N,D309,Манзилли!S:S,$AD$335,Манзилли!R:R,"Рад")</f>
        <v>0</v>
      </c>
      <c r="AG309" s="38">
        <f>+COUNTIFS(Манзилли!N:N,D309,Манзилли!S:S,$AD$335,Манзилли!R:R,"Жараён")</f>
        <v>0</v>
      </c>
      <c r="AH309" s="38">
        <f>+COUNTIFS(Манзилли!N:N,D309,Манзилли!S:S,$AD$335,Манзилли!R:R,"Қарор")</f>
        <v>0</v>
      </c>
      <c r="AI309" s="38">
        <f>+COUNTIFS(Манзилли!N:N,D309,Манзилли!S:S,$AD$335,Манзилли!R:R,"Тўланди")</f>
        <v>0</v>
      </c>
      <c r="AJ309" s="38">
        <f>+COUNTIFS(Манзилли!N:N,D309,Манзилли!S:S,$AJ$335)</f>
        <v>0</v>
      </c>
      <c r="AK309" s="38">
        <f>+COUNTIFS(Манзилли!N:N,D309,Манзилли!S:S,$AJ$335,Манзилли!R:R,"Рад")</f>
        <v>0</v>
      </c>
      <c r="AL309" s="38">
        <f>+COUNTIFS(Манзилли!N:N,D309,Манзилли!S:S,$AJ$335,Манзилли!R:R,"Жараён")</f>
        <v>0</v>
      </c>
      <c r="AM309" s="38">
        <f>+COUNTIFS(Манзилли!N:N,D309,Манзилли!S:S,$AJ$335,Манзилли!R:R,"Қарор")</f>
        <v>0</v>
      </c>
      <c r="AN309" s="38">
        <f>+COUNTIFS(Манзилли!N:N,D309,Манзилли!S:S,$AJ$335,Манзилли!R:R,"Тўланди")</f>
        <v>0</v>
      </c>
      <c r="AO309" s="38">
        <f>+COUNTIFS(Манзилли!N:N,D309,Манзилли!S:S,$AO$335)</f>
        <v>0</v>
      </c>
      <c r="AP309" s="38">
        <f>+COUNTIFS(Манзилли!N:N,D309,Манзилли!S:S,$AO$335,Манзилли!R:R,"Рад")</f>
        <v>0</v>
      </c>
      <c r="AQ309" s="38">
        <f>+COUNTIFS(Манзилли!N:N,D309,Манзилли!S:S,$AO$335,Манзилли!R:R,"Жараён")</f>
        <v>0</v>
      </c>
      <c r="AR309" s="38">
        <f>+COUNTIFS(Манзилли!N:N,D309,Манзилли!S:S,$AO$335,Манзилли!R:R,"Қарор")</f>
        <v>0</v>
      </c>
      <c r="AS309" s="38">
        <f>+COUNTIFS(Манзилли!N:N,D309,Манзилли!S:S,$AO$335,Манзилли!R:R,"Тўланди")</f>
        <v>0</v>
      </c>
      <c r="AT309" s="38">
        <f>+COUNTIFS(Манзилли!D:D,#REF!,Манзилли!I:I,$BD$335)</f>
        <v>0</v>
      </c>
      <c r="AU309" s="38">
        <f>+COUNTIFS(Манзилли!D:D,#REF!,Манзилли!I:I,$BD$335,Манзилли!H:H,"Рад")</f>
        <v>0</v>
      </c>
      <c r="AV309" s="38">
        <f>+COUNTIFS(Манзилли!D:D,#REF!,Манзилли!I:I,$BD$335,Манзилли!H:H,"Жараён")</f>
        <v>0</v>
      </c>
      <c r="AW309" s="38">
        <f>+COUNTIFS(Манзилли!D:D,#REF!,Манзилли!I:I,$BD$335,Манзилли!H:H,"Қарор")</f>
        <v>0</v>
      </c>
      <c r="AX309" s="38">
        <f>+COUNTIFS(Манзилли!D:D,#REF!,Манзилли!I:I,$BD$335,Манзилли!H:H,"Тўланди")</f>
        <v>0</v>
      </c>
      <c r="AY309" s="38">
        <f>+COUNTIFS(Манзилли!I:I,#REF!,Манзилли!N:N,$BD$335)</f>
        <v>0</v>
      </c>
      <c r="AZ309" s="38">
        <f>+COUNTIFS(Манзилли!I:I,#REF!,Манзилли!N:N,$BD$335,Манзилли!M:M,"Рад")</f>
        <v>0</v>
      </c>
      <c r="BA309" s="38">
        <f>+COUNTIFS(Манзилли!I:I,#REF!,Манзилли!N:N,$BD$335,Манзилли!M:M,"Жараён")</f>
        <v>0</v>
      </c>
      <c r="BB309" s="38">
        <f>+COUNTIFS(Манзилли!I:I,#REF!,Манзилли!N:N,$BD$335,Манзилли!M:M,"Қарор")</f>
        <v>0</v>
      </c>
      <c r="BC309" s="38">
        <f>+COUNTIFS(Манзилли!I:I,#REF!,Манзилли!N:N,$BD$335,Манзилли!M:M,"Тўланди")</f>
        <v>0</v>
      </c>
      <c r="BD309" s="38">
        <f>+COUNTIFS(Манзилли!N:N,D309,Манзилли!S:S,$BD$335)</f>
        <v>0</v>
      </c>
      <c r="BE309" s="38">
        <f>+COUNTIFS(Манзилли!N:N,D309,Манзилли!S:S,$BD$335,Манзилли!R:R,"Рад")</f>
        <v>0</v>
      </c>
      <c r="BF309" s="38">
        <f>+COUNTIFS(Манзилли!N:N,D309,Манзилли!S:S,$BD$335,Манзилли!R:R,"Жараён")</f>
        <v>0</v>
      </c>
      <c r="BG309" s="38">
        <f>+COUNTIFS(Манзилли!N:N,D309,Манзилли!S:S,$BD$335,Манзилли!R:R,"Қарор")</f>
        <v>0</v>
      </c>
      <c r="BH309" s="38">
        <f>+COUNTIFS(Манзилли!N:N,D309,Манзилли!S:S,$BD$335,Манзилли!R:R,"Тўланди")</f>
        <v>0</v>
      </c>
      <c r="BI309" s="38">
        <f>+COUNTIFS(Манзилли!N:N,D309,Манзилли!S:S,$BI$335)</f>
        <v>0</v>
      </c>
      <c r="BJ309" s="38">
        <f>+COUNTIFS(Манзилли!N:N,D309,Манзилли!S:S,$BI$335,Манзилли!R:R,"Рад")</f>
        <v>0</v>
      </c>
      <c r="BK309" s="38">
        <f>+COUNTIFS(Манзилли!N:N,D309,Манзилли!S:S,$BI$335,Манзилли!R:R,"Жараён")</f>
        <v>0</v>
      </c>
      <c r="BL309" s="41">
        <f>+COUNTIFS(Манзилли!N:N,D309,Манзилли!S:S,$BI$335,Манзилли!R:R,"Қарор")</f>
        <v>0</v>
      </c>
      <c r="BM309" s="39">
        <f>+COUNTIFS(Манзилли!N:N,D309,Манзилли!S:S,$BI$335,Манзилли!R:R,"Тўланди")</f>
        <v>0</v>
      </c>
    </row>
    <row r="310" spans="1:65" ht="49.5" hidden="1" customHeight="1" x14ac:dyDescent="0.25">
      <c r="A310" s="67">
        <v>304</v>
      </c>
      <c r="B310" s="68" t="s">
        <v>19076</v>
      </c>
      <c r="C310" s="72" t="s">
        <v>9953</v>
      </c>
      <c r="D310" s="76">
        <v>31602942390050</v>
      </c>
      <c r="E310" s="37">
        <f t="shared" si="27"/>
        <v>20</v>
      </c>
      <c r="F310" s="38">
        <f t="shared" si="28"/>
        <v>7</v>
      </c>
      <c r="G310" s="38">
        <f t="shared" si="29"/>
        <v>0</v>
      </c>
      <c r="H310" s="38">
        <f t="shared" si="30"/>
        <v>0</v>
      </c>
      <c r="I310" s="38">
        <f t="shared" si="31"/>
        <v>0</v>
      </c>
      <c r="J310" s="39">
        <f t="shared" si="32"/>
        <v>15</v>
      </c>
      <c r="K310" s="40">
        <f>+COUNTIFS(Манзилли!N:N,D310,Манзилли!S:S,$K$335)</f>
        <v>0</v>
      </c>
      <c r="L310" s="38">
        <f>+COUNTIFS(Манзилли!N:N,D310,Манзилли!S:S,$K$335,Манзилли!R:R,"Рад")</f>
        <v>0</v>
      </c>
      <c r="M310" s="38">
        <f>+COUNTIFS(Манзилли!N:N,D310,Манзилли!S:S,$K$335,Манзилли!R:R,"Жараён")</f>
        <v>0</v>
      </c>
      <c r="N310" s="38">
        <f>+COUNTIFS(Манзилли!N:N,D310,Манзилли!S:S,$K$335,Манзилли!R:R,"Қарор")</f>
        <v>0</v>
      </c>
      <c r="O310" s="38">
        <f>+COUNTIFS(Манзилли!N:N,D310,Манзилли!S:S,$K$335,Манзилли!R:R,"Тўланди")</f>
        <v>0</v>
      </c>
      <c r="P310" s="38">
        <f>+COUNTIFS(Манзилли!N:N,D310,Манзилли!S:S,$P$335)</f>
        <v>0</v>
      </c>
      <c r="Q310" s="38">
        <f>+COUNTIFS(Манзилли!N:N,D310,Манзилли!S:S,$P$335,Манзилли!R:R,"Рад")</f>
        <v>0</v>
      </c>
      <c r="R310" s="38">
        <f>+COUNTIFS(Манзилли!N:N,D310,Манзилли!S:S,$P$335,Манзилли!R:R,"Жараён")</f>
        <v>0</v>
      </c>
      <c r="S310" s="38">
        <f>+COUNTIFS(Манзилли!N:N,D310,Манзилли!S:S,$P$335,Манзилли!R:R,"Қарор")</f>
        <v>0</v>
      </c>
      <c r="T310" s="38">
        <f>+COUNTIFS(Манзилли!N:N,D310,Манзилли!S:S,$P$335,Манзилли!R:R,"Тўланди")</f>
        <v>0</v>
      </c>
      <c r="U310" s="38">
        <f>+COUNTIFS(Манзилли!N:N,D310,Манзилли!S:S,$U$335)</f>
        <v>11</v>
      </c>
      <c r="V310" s="38">
        <f>+COUNTIFS(Манзилли!N:N,D310,Манзилли!S:S,$U$335,Манзилли!R:R,"Рад")</f>
        <v>2</v>
      </c>
      <c r="W310" s="38">
        <f>+COUNTIFS(Манзилли!N:N,D310,Манзилли!S:S,$U$335,Манзилли!R:R,"Жараён")</f>
        <v>0</v>
      </c>
      <c r="X310" s="38">
        <f>+COUNTIFS(Манзилли!N:N,D310,Манзилли!S:S,$U$335,Манзилли!R:R,"Қарор")</f>
        <v>0</v>
      </c>
      <c r="Y310" s="38">
        <f>+COUNTIFS(Манзилли!N:N,D310,Манзилли!S:S,$U$335,Манзилли!R:R,"Тўланди")</f>
        <v>9</v>
      </c>
      <c r="Z310" s="38">
        <f>+COUNTIFS(Манзилли!N:N,D310,Манзилли!S:S,$Y$335)</f>
        <v>6</v>
      </c>
      <c r="AA310" s="38">
        <f>+COUNTIFS(Манзилли!N:N,D310,Манзилли!S:S,$Y$335,Манзилли!R:R,"Рад")</f>
        <v>2</v>
      </c>
      <c r="AB310" s="38">
        <f>+COUNTIFS(Манзилли!N:N,D310,Манзилли!S:S,$Y$335,Манзилли!R:R,"Жараён")</f>
        <v>0</v>
      </c>
      <c r="AC310" s="38">
        <f>+COUNTIFS(Манзилли!N:N,D310,Манзилли!S:S,$Y$335,Манзилли!R:R,"Қарор")</f>
        <v>0</v>
      </c>
      <c r="AD310" s="38">
        <f>+COUNTIFS(Манзилли!N:N,D310,Манзилли!S:S,$Y$335,Манзилли!R:R,"Тўланди")</f>
        <v>4</v>
      </c>
      <c r="AE310" s="38">
        <f>+COUNTIFS(Манзилли!N:N,D310,Манзилли!S:S,$AD$335)</f>
        <v>0</v>
      </c>
      <c r="AF310" s="38">
        <f>+COUNTIFS(Манзилли!N:N,D310,Манзилли!S:S,$AD$335,Манзилли!R:R,"Рад")</f>
        <v>0</v>
      </c>
      <c r="AG310" s="38">
        <f>+COUNTIFS(Манзилли!N:N,D310,Манзилли!S:S,$AD$335,Манзилли!R:R,"Жараён")</f>
        <v>0</v>
      </c>
      <c r="AH310" s="38">
        <f>+COUNTIFS(Манзилли!N:N,D310,Манзилли!S:S,$AD$335,Манзилли!R:R,"Қарор")</f>
        <v>0</v>
      </c>
      <c r="AI310" s="38">
        <f>+COUNTIFS(Манзилли!N:N,D310,Манзилли!S:S,$AD$335,Манзилли!R:R,"Тўланди")</f>
        <v>0</v>
      </c>
      <c r="AJ310" s="38">
        <f>+COUNTIFS(Манзилли!N:N,D310,Манзилли!S:S,$AJ$335)</f>
        <v>1</v>
      </c>
      <c r="AK310" s="38">
        <f>+COUNTIFS(Манзилли!N:N,D310,Манзилли!S:S,$AJ$335,Манзилли!R:R,"Рад")</f>
        <v>1</v>
      </c>
      <c r="AL310" s="38">
        <f>+COUNTIFS(Манзилли!N:N,D310,Манзилли!S:S,$AJ$335,Манзилли!R:R,"Жараён")</f>
        <v>0</v>
      </c>
      <c r="AM310" s="38">
        <f>+COUNTIFS(Манзилли!N:N,D310,Манзилли!S:S,$AJ$335,Манзилли!R:R,"Қарор")</f>
        <v>0</v>
      </c>
      <c r="AN310" s="38">
        <f>+COUNTIFS(Манзилли!N:N,D310,Манзилли!S:S,$AJ$335,Манзилли!R:R,"Тўланди")</f>
        <v>0</v>
      </c>
      <c r="AO310" s="38">
        <f>+COUNTIFS(Манзилли!N:N,D310,Манзилли!S:S,$AO$335)</f>
        <v>0</v>
      </c>
      <c r="AP310" s="38">
        <f>+COUNTIFS(Манзилли!N:N,D310,Манзилли!S:S,$AO$335,Манзилли!R:R,"Рад")</f>
        <v>0</v>
      </c>
      <c r="AQ310" s="38">
        <f>+COUNTIFS(Манзилли!N:N,D310,Манзилли!S:S,$AO$335,Манзилли!R:R,"Жараён")</f>
        <v>0</v>
      </c>
      <c r="AR310" s="38">
        <f>+COUNTIFS(Манзилли!N:N,D310,Манзилли!S:S,$AO$335,Манзилли!R:R,"Қарор")</f>
        <v>0</v>
      </c>
      <c r="AS310" s="38">
        <f>+COUNTIFS(Манзилли!N:N,D310,Манзилли!S:S,$AO$335,Манзилли!R:R,"Тўланди")</f>
        <v>0</v>
      </c>
      <c r="AT310" s="38">
        <f>+COUNTIFS(Манзилли!D:D,#REF!,Манзилли!I:I,$BD$335)</f>
        <v>0</v>
      </c>
      <c r="AU310" s="38">
        <f>+COUNTIFS(Манзилли!D:D,#REF!,Манзилли!I:I,$BD$335,Манзилли!H:H,"Рад")</f>
        <v>0</v>
      </c>
      <c r="AV310" s="38">
        <f>+COUNTIFS(Манзилли!D:D,#REF!,Манзилли!I:I,$BD$335,Манзилли!H:H,"Жараён")</f>
        <v>0</v>
      </c>
      <c r="AW310" s="38">
        <f>+COUNTIFS(Манзилли!D:D,#REF!,Манзилли!I:I,$BD$335,Манзилли!H:H,"Қарор")</f>
        <v>0</v>
      </c>
      <c r="AX310" s="38">
        <f>+COUNTIFS(Манзилли!D:D,#REF!,Манзилли!I:I,$BD$335,Манзилли!H:H,"Тўланди")</f>
        <v>0</v>
      </c>
      <c r="AY310" s="38">
        <f>+COUNTIFS(Манзилли!I:I,#REF!,Манзилли!N:N,$BD$335)</f>
        <v>0</v>
      </c>
      <c r="AZ310" s="38">
        <f>+COUNTIFS(Манзилли!I:I,#REF!,Манзилли!N:N,$BD$335,Манзилли!M:M,"Рад")</f>
        <v>0</v>
      </c>
      <c r="BA310" s="38">
        <f>+COUNTIFS(Манзилли!I:I,#REF!,Манзилли!N:N,$BD$335,Манзилли!M:M,"Жараён")</f>
        <v>0</v>
      </c>
      <c r="BB310" s="38">
        <f>+COUNTIFS(Манзилли!I:I,#REF!,Манзилли!N:N,$BD$335,Манзилли!M:M,"Қарор")</f>
        <v>0</v>
      </c>
      <c r="BC310" s="38">
        <f>+COUNTIFS(Манзилли!I:I,#REF!,Манзилли!N:N,$BD$335,Манзилли!M:M,"Тўланди")</f>
        <v>0</v>
      </c>
      <c r="BD310" s="38">
        <f>+COUNTIFS(Манзилли!N:N,D310,Манзилли!S:S,$BD$335)</f>
        <v>2</v>
      </c>
      <c r="BE310" s="38">
        <f>+COUNTIFS(Манзилли!N:N,D310,Манзилли!S:S,$BD$335,Манзилли!R:R,"Рад")</f>
        <v>2</v>
      </c>
      <c r="BF310" s="38">
        <f>+COUNTIFS(Манзилли!N:N,D310,Манзилли!S:S,$BD$335,Манзилли!R:R,"Жараён")</f>
        <v>0</v>
      </c>
      <c r="BG310" s="38">
        <f>+COUNTIFS(Манзилли!N:N,D310,Манзилли!S:S,$BD$335,Манзилли!R:R,"Қарор")</f>
        <v>0</v>
      </c>
      <c r="BH310" s="38">
        <f>+COUNTIFS(Манзилли!N:N,D310,Манзилли!S:S,$BD$335,Манзилли!R:R,"Тўланди")</f>
        <v>0</v>
      </c>
      <c r="BI310" s="38">
        <f>+COUNTIFS(Манзилли!N:N,D310,Манзилли!S:S,$BI$335)</f>
        <v>0</v>
      </c>
      <c r="BJ310" s="38">
        <f>+COUNTIFS(Манзилли!N:N,D310,Манзилли!S:S,$BI$335,Манзилли!R:R,"Рад")</f>
        <v>0</v>
      </c>
      <c r="BK310" s="38">
        <f>+COUNTIFS(Манзилли!N:N,D310,Манзилли!S:S,$BI$335,Манзилли!R:R,"Жараён")</f>
        <v>0</v>
      </c>
      <c r="BL310" s="41">
        <f>+COUNTIFS(Манзилли!N:N,D310,Манзилли!S:S,$BI$335,Манзилли!R:R,"Қарор")</f>
        <v>0</v>
      </c>
      <c r="BM310" s="39">
        <f>+COUNTIFS(Манзилли!N:N,D310,Манзилли!S:S,$BI$335,Манзилли!R:R,"Тўланди")</f>
        <v>0</v>
      </c>
    </row>
    <row r="311" spans="1:65" ht="49.5" hidden="1" customHeight="1" x14ac:dyDescent="0.25">
      <c r="A311" s="67">
        <v>305</v>
      </c>
      <c r="B311" s="68" t="s">
        <v>19076</v>
      </c>
      <c r="C311" s="72" t="s">
        <v>70</v>
      </c>
      <c r="D311" s="76">
        <v>32209872380053</v>
      </c>
      <c r="E311" s="37">
        <f t="shared" si="27"/>
        <v>17</v>
      </c>
      <c r="F311" s="38">
        <f t="shared" si="28"/>
        <v>11</v>
      </c>
      <c r="G311" s="38">
        <f t="shared" si="29"/>
        <v>0</v>
      </c>
      <c r="H311" s="38">
        <f t="shared" si="30"/>
        <v>0</v>
      </c>
      <c r="I311" s="38">
        <f t="shared" si="31"/>
        <v>0</v>
      </c>
      <c r="J311" s="39">
        <f t="shared" si="32"/>
        <v>8</v>
      </c>
      <c r="K311" s="40">
        <f>+COUNTIFS(Манзилли!N:N,D311,Манзилли!S:S,$K$335)</f>
        <v>3</v>
      </c>
      <c r="L311" s="38">
        <f>+COUNTIFS(Манзилли!N:N,D311,Манзилли!S:S,$K$335,Манзилли!R:R,"Рад")</f>
        <v>3</v>
      </c>
      <c r="M311" s="38">
        <f>+COUNTIFS(Манзилли!N:N,D311,Манзилли!S:S,$K$335,Манзилли!R:R,"Жараён")</f>
        <v>0</v>
      </c>
      <c r="N311" s="38">
        <f>+COUNTIFS(Манзилли!N:N,D311,Манзилли!S:S,$K$335,Манзилли!R:R,"Қарор")</f>
        <v>0</v>
      </c>
      <c r="O311" s="38">
        <f>+COUNTIFS(Манзилли!N:N,D311,Манзилли!S:S,$K$335,Манзилли!R:R,"Тўланди")</f>
        <v>0</v>
      </c>
      <c r="P311" s="38">
        <f>+COUNTIFS(Манзилли!N:N,D311,Манзилли!S:S,$P$335)</f>
        <v>0</v>
      </c>
      <c r="Q311" s="38">
        <f>+COUNTIFS(Манзилли!N:N,D311,Манзилли!S:S,$P$335,Манзилли!R:R,"Рад")</f>
        <v>0</v>
      </c>
      <c r="R311" s="38">
        <f>+COUNTIFS(Манзилли!N:N,D311,Манзилли!S:S,$P$335,Манзилли!R:R,"Жараён")</f>
        <v>0</v>
      </c>
      <c r="S311" s="38">
        <f>+COUNTIFS(Манзилли!N:N,D311,Манзилли!S:S,$P$335,Манзилли!R:R,"Қарор")</f>
        <v>0</v>
      </c>
      <c r="T311" s="38">
        <f>+COUNTIFS(Манзилли!N:N,D311,Манзилли!S:S,$P$335,Манзилли!R:R,"Тўланди")</f>
        <v>0</v>
      </c>
      <c r="U311" s="38">
        <f>+COUNTIFS(Манзилли!N:N,D311,Манзилли!S:S,$U$335)</f>
        <v>12</v>
      </c>
      <c r="V311" s="38">
        <f>+COUNTIFS(Манзилли!N:N,D311,Манзилли!S:S,$U$335,Манзилли!R:R,"Рад")</f>
        <v>6</v>
      </c>
      <c r="W311" s="38">
        <f>+COUNTIFS(Манзилли!N:N,D311,Манзилли!S:S,$U$335,Манзилли!R:R,"Жараён")</f>
        <v>0</v>
      </c>
      <c r="X311" s="38">
        <f>+COUNTIFS(Манзилли!N:N,D311,Манзилли!S:S,$U$335,Манзилли!R:R,"Қарор")</f>
        <v>0</v>
      </c>
      <c r="Y311" s="38">
        <f>+COUNTIFS(Манзилли!N:N,D311,Манзилли!S:S,$U$335,Манзилли!R:R,"Тўланди")</f>
        <v>6</v>
      </c>
      <c r="Z311" s="38">
        <f>+COUNTIFS(Манзилли!N:N,D311,Манзилли!S:S,$Y$335)</f>
        <v>0</v>
      </c>
      <c r="AA311" s="38">
        <f>+COUNTIFS(Манзилли!N:N,D311,Манзилли!S:S,$Y$335,Манзилли!R:R,"Рад")</f>
        <v>0</v>
      </c>
      <c r="AB311" s="38">
        <f>+COUNTIFS(Манзилли!N:N,D311,Манзилли!S:S,$Y$335,Манзилли!R:R,"Жараён")</f>
        <v>0</v>
      </c>
      <c r="AC311" s="38">
        <f>+COUNTIFS(Манзилли!N:N,D311,Манзилли!S:S,$Y$335,Манзилли!R:R,"Қарор")</f>
        <v>0</v>
      </c>
      <c r="AD311" s="38">
        <f>+COUNTIFS(Манзилли!N:N,D311,Манзилли!S:S,$Y$335,Манзилли!R:R,"Тўланди")</f>
        <v>0</v>
      </c>
      <c r="AE311" s="38">
        <f>+COUNTIFS(Манзилли!N:N,D311,Манзилли!S:S,$AD$335)</f>
        <v>0</v>
      </c>
      <c r="AF311" s="38">
        <f>+COUNTIFS(Манзилли!N:N,D311,Манзилли!S:S,$AD$335,Манзилли!R:R,"Рад")</f>
        <v>0</v>
      </c>
      <c r="AG311" s="38">
        <f>+COUNTIFS(Манзилли!N:N,D311,Манзилли!S:S,$AD$335,Манзилли!R:R,"Жараён")</f>
        <v>0</v>
      </c>
      <c r="AH311" s="38">
        <f>+COUNTIFS(Манзилли!N:N,D311,Манзилли!S:S,$AD$335,Манзилли!R:R,"Қарор")</f>
        <v>0</v>
      </c>
      <c r="AI311" s="38">
        <f>+COUNTIFS(Манзилли!N:N,D311,Манзилли!S:S,$AD$335,Манзилли!R:R,"Тўланди")</f>
        <v>0</v>
      </c>
      <c r="AJ311" s="38">
        <f>+COUNTIFS(Манзилли!N:N,D311,Манзилли!S:S,$AJ$335)</f>
        <v>0</v>
      </c>
      <c r="AK311" s="38">
        <f>+COUNTIFS(Манзилли!N:N,D311,Манзилли!S:S,$AJ$335,Манзилли!R:R,"Рад")</f>
        <v>0</v>
      </c>
      <c r="AL311" s="38">
        <f>+COUNTIFS(Манзилли!N:N,D311,Манзилли!S:S,$AJ$335,Манзилли!R:R,"Жараён")</f>
        <v>0</v>
      </c>
      <c r="AM311" s="38">
        <f>+COUNTIFS(Манзилли!N:N,D311,Манзилли!S:S,$AJ$335,Манзилли!R:R,"Қарор")</f>
        <v>0</v>
      </c>
      <c r="AN311" s="38">
        <f>+COUNTIFS(Манзилли!N:N,D311,Манзилли!S:S,$AJ$335,Манзилли!R:R,"Тўланди")</f>
        <v>0</v>
      </c>
      <c r="AO311" s="38">
        <f>+COUNTIFS(Манзилли!N:N,D311,Манзилли!S:S,$AO$335)</f>
        <v>0</v>
      </c>
      <c r="AP311" s="38">
        <f>+COUNTIFS(Манзилли!N:N,D311,Манзилли!S:S,$AO$335,Манзилли!R:R,"Рад")</f>
        <v>0</v>
      </c>
      <c r="AQ311" s="38">
        <f>+COUNTIFS(Манзилли!N:N,D311,Манзилли!S:S,$AO$335,Манзилли!R:R,"Жараён")</f>
        <v>0</v>
      </c>
      <c r="AR311" s="38">
        <f>+COUNTIFS(Манзилли!N:N,D311,Манзилли!S:S,$AO$335,Манзилли!R:R,"Қарор")</f>
        <v>0</v>
      </c>
      <c r="AS311" s="38">
        <f>+COUNTIFS(Манзилли!N:N,D311,Манзилли!S:S,$AO$335,Манзилли!R:R,"Тўланди")</f>
        <v>0</v>
      </c>
      <c r="AT311" s="38">
        <f>+COUNTIFS(Манзилли!D:D,#REF!,Манзилли!I:I,$BD$335)</f>
        <v>0</v>
      </c>
      <c r="AU311" s="38">
        <f>+COUNTIFS(Манзилли!D:D,#REF!,Манзилли!I:I,$BD$335,Манзилли!H:H,"Рад")</f>
        <v>0</v>
      </c>
      <c r="AV311" s="38">
        <f>+COUNTIFS(Манзилли!D:D,#REF!,Манзилли!I:I,$BD$335,Манзилли!H:H,"Жараён")</f>
        <v>0</v>
      </c>
      <c r="AW311" s="38">
        <f>+COUNTIFS(Манзилли!D:D,#REF!,Манзилли!I:I,$BD$335,Манзилли!H:H,"Қарор")</f>
        <v>0</v>
      </c>
      <c r="AX311" s="38">
        <f>+COUNTIFS(Манзилли!D:D,#REF!,Манзилли!I:I,$BD$335,Манзилли!H:H,"Тўланди")</f>
        <v>0</v>
      </c>
      <c r="AY311" s="38">
        <f>+COUNTIFS(Манзилли!I:I,#REF!,Манзилли!N:N,$BD$335)</f>
        <v>0</v>
      </c>
      <c r="AZ311" s="38">
        <f>+COUNTIFS(Манзилли!I:I,#REF!,Манзилли!N:N,$BD$335,Манзилли!M:M,"Рад")</f>
        <v>0</v>
      </c>
      <c r="BA311" s="38">
        <f>+COUNTIFS(Манзилли!I:I,#REF!,Манзилли!N:N,$BD$335,Манзилли!M:M,"Жараён")</f>
        <v>0</v>
      </c>
      <c r="BB311" s="38">
        <f>+COUNTIFS(Манзилли!I:I,#REF!,Манзилли!N:N,$BD$335,Манзилли!M:M,"Қарор")</f>
        <v>0</v>
      </c>
      <c r="BC311" s="38">
        <f>+COUNTIFS(Манзилли!I:I,#REF!,Манзилли!N:N,$BD$335,Манзилли!M:M,"Тўланди")</f>
        <v>0</v>
      </c>
      <c r="BD311" s="38">
        <f>+COUNTIFS(Манзилли!N:N,D311,Манзилли!S:S,$BD$335)</f>
        <v>2</v>
      </c>
      <c r="BE311" s="38">
        <f>+COUNTIFS(Манзилли!N:N,D311,Манзилли!S:S,$BD$335,Манзилли!R:R,"Рад")</f>
        <v>2</v>
      </c>
      <c r="BF311" s="38">
        <f>+COUNTIFS(Манзилли!N:N,D311,Манзилли!S:S,$BD$335,Манзилли!R:R,"Жараён")</f>
        <v>0</v>
      </c>
      <c r="BG311" s="38">
        <f>+COUNTIFS(Манзилли!N:N,D311,Манзилли!S:S,$BD$335,Манзилли!R:R,"Қарор")</f>
        <v>0</v>
      </c>
      <c r="BH311" s="38">
        <f>+COUNTIFS(Манзилли!N:N,D311,Манзилли!S:S,$BD$335,Манзилли!R:R,"Тўланди")</f>
        <v>0</v>
      </c>
      <c r="BI311" s="38">
        <f>+COUNTIFS(Манзилли!N:N,D311,Манзилли!S:S,$BI$335)</f>
        <v>0</v>
      </c>
      <c r="BJ311" s="38">
        <f>+COUNTIFS(Манзилли!N:N,D311,Манзилли!S:S,$BI$335,Манзилли!R:R,"Рад")</f>
        <v>0</v>
      </c>
      <c r="BK311" s="38">
        <f>+COUNTIFS(Манзилли!N:N,D311,Манзилли!S:S,$BI$335,Манзилли!R:R,"Жараён")</f>
        <v>0</v>
      </c>
      <c r="BL311" s="41">
        <f>+COUNTIFS(Манзилли!N:N,D311,Манзилли!S:S,$BI$335,Манзилли!R:R,"Қарор")</f>
        <v>0</v>
      </c>
      <c r="BM311" s="39">
        <f>+COUNTIFS(Манзилли!N:N,D311,Манзилли!S:S,$BI$335,Манзилли!R:R,"Тўланди")</f>
        <v>0</v>
      </c>
    </row>
    <row r="312" spans="1:65" ht="49.5" customHeight="1" x14ac:dyDescent="0.25">
      <c r="A312" s="67"/>
      <c r="B312" s="68"/>
      <c r="C312" s="72"/>
      <c r="D312" s="76"/>
      <c r="E312" s="67"/>
      <c r="F312" s="69"/>
      <c r="G312" s="69"/>
      <c r="H312" s="69"/>
      <c r="I312" s="69"/>
      <c r="J312" s="70"/>
      <c r="K312" s="40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41"/>
      <c r="BM312" s="39"/>
    </row>
    <row r="313" spans="1:65" ht="49.5" customHeight="1" x14ac:dyDescent="0.25">
      <c r="A313" s="67"/>
      <c r="B313" s="68"/>
      <c r="C313" s="72"/>
      <c r="D313" s="76"/>
      <c r="E313" s="67"/>
      <c r="F313" s="69"/>
      <c r="G313" s="69"/>
      <c r="H313" s="69"/>
      <c r="I313" s="69"/>
      <c r="J313" s="70"/>
      <c r="K313" s="40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41"/>
      <c r="BM313" s="39"/>
    </row>
    <row r="314" spans="1:65" ht="49.5" customHeight="1" x14ac:dyDescent="0.25">
      <c r="A314" s="67"/>
      <c r="B314" s="68"/>
      <c r="C314" s="72"/>
      <c r="D314" s="76"/>
      <c r="E314" s="67"/>
      <c r="F314" s="69"/>
      <c r="G314" s="69"/>
      <c r="H314" s="69"/>
      <c r="I314" s="69"/>
      <c r="J314" s="70"/>
      <c r="K314" s="40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41"/>
      <c r="BM314" s="39"/>
    </row>
    <row r="315" spans="1:65" ht="49.5" customHeight="1" x14ac:dyDescent="0.25">
      <c r="A315" s="67"/>
      <c r="B315" s="68"/>
      <c r="C315" s="72"/>
      <c r="D315" s="76"/>
      <c r="E315" s="67"/>
      <c r="F315" s="69"/>
      <c r="G315" s="69"/>
      <c r="H315" s="69"/>
      <c r="I315" s="69"/>
      <c r="J315" s="70"/>
      <c r="K315" s="40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41"/>
      <c r="BM315" s="39"/>
    </row>
    <row r="316" spans="1:65" ht="49.5" customHeight="1" x14ac:dyDescent="0.25">
      <c r="A316" s="67"/>
      <c r="B316" s="68"/>
      <c r="C316" s="72"/>
      <c r="D316" s="76"/>
      <c r="E316" s="67"/>
      <c r="F316" s="69"/>
      <c r="G316" s="69"/>
      <c r="H316" s="69"/>
      <c r="I316" s="69"/>
      <c r="J316" s="70"/>
      <c r="K316" s="40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41"/>
      <c r="BM316" s="39"/>
    </row>
    <row r="317" spans="1:65" ht="49.5" customHeight="1" x14ac:dyDescent="0.25">
      <c r="A317" s="67"/>
      <c r="B317" s="68"/>
      <c r="C317" s="72"/>
      <c r="D317" s="76"/>
      <c r="E317" s="67"/>
      <c r="F317" s="69"/>
      <c r="G317" s="69"/>
      <c r="H317" s="69"/>
      <c r="I317" s="69"/>
      <c r="J317" s="70"/>
      <c r="K317" s="40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41"/>
      <c r="BM317" s="39"/>
    </row>
    <row r="318" spans="1:65" ht="49.5" customHeight="1" x14ac:dyDescent="0.25">
      <c r="A318" s="67"/>
      <c r="B318" s="68"/>
      <c r="C318" s="72"/>
      <c r="D318" s="76"/>
      <c r="E318" s="67"/>
      <c r="F318" s="69"/>
      <c r="G318" s="69"/>
      <c r="H318" s="69"/>
      <c r="I318" s="69"/>
      <c r="J318" s="70"/>
      <c r="K318" s="40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41"/>
      <c r="BM318" s="39"/>
    </row>
    <row r="319" spans="1:65" ht="49.5" customHeight="1" x14ac:dyDescent="0.25">
      <c r="A319" s="67"/>
      <c r="B319" s="68"/>
      <c r="C319" s="72"/>
      <c r="D319" s="76"/>
      <c r="E319" s="67"/>
      <c r="F319" s="69"/>
      <c r="G319" s="69"/>
      <c r="H319" s="69"/>
      <c r="I319" s="69"/>
      <c r="J319" s="70"/>
      <c r="K319" s="40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41"/>
      <c r="BM319" s="39"/>
    </row>
    <row r="320" spans="1:65" ht="49.5" customHeight="1" x14ac:dyDescent="0.25">
      <c r="A320" s="67"/>
      <c r="B320" s="68"/>
      <c r="C320" s="72"/>
      <c r="D320" s="76"/>
      <c r="E320" s="67"/>
      <c r="F320" s="69"/>
      <c r="G320" s="69"/>
      <c r="H320" s="69"/>
      <c r="I320" s="69"/>
      <c r="J320" s="70"/>
      <c r="K320" s="40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41"/>
      <c r="BM320" s="39"/>
    </row>
    <row r="321" spans="1:65" ht="49.5" customHeight="1" x14ac:dyDescent="0.25">
      <c r="A321" s="67"/>
      <c r="B321" s="68"/>
      <c r="C321" s="72"/>
      <c r="D321" s="76"/>
      <c r="E321" s="67"/>
      <c r="F321" s="69"/>
      <c r="G321" s="69"/>
      <c r="H321" s="69"/>
      <c r="I321" s="69"/>
      <c r="J321" s="70"/>
      <c r="K321" s="40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41"/>
      <c r="BM321" s="39"/>
    </row>
    <row r="322" spans="1:65" ht="49.5" customHeight="1" x14ac:dyDescent="0.25">
      <c r="A322" s="67"/>
      <c r="B322" s="68"/>
      <c r="C322" s="72"/>
      <c r="D322" s="76"/>
      <c r="E322" s="67"/>
      <c r="F322" s="69"/>
      <c r="G322" s="69"/>
      <c r="H322" s="69"/>
      <c r="I322" s="69"/>
      <c r="J322" s="70"/>
      <c r="K322" s="40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41"/>
      <c r="BM322" s="39"/>
    </row>
    <row r="323" spans="1:65" ht="49.5" customHeight="1" x14ac:dyDescent="0.25">
      <c r="A323" s="67"/>
      <c r="B323" s="68"/>
      <c r="C323" s="72"/>
      <c r="D323" s="76"/>
      <c r="E323" s="67"/>
      <c r="F323" s="69"/>
      <c r="G323" s="69"/>
      <c r="H323" s="69"/>
      <c r="I323" s="69"/>
      <c r="J323" s="70"/>
      <c r="K323" s="40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41"/>
      <c r="BM323" s="39"/>
    </row>
    <row r="324" spans="1:65" ht="49.5" customHeight="1" x14ac:dyDescent="0.25">
      <c r="A324" s="67"/>
      <c r="B324" s="68"/>
      <c r="C324" s="72"/>
      <c r="D324" s="76"/>
      <c r="E324" s="67"/>
      <c r="F324" s="69"/>
      <c r="G324" s="69"/>
      <c r="H324" s="69"/>
      <c r="I324" s="69"/>
      <c r="J324" s="70"/>
      <c r="K324" s="40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41"/>
      <c r="BM324" s="39"/>
    </row>
    <row r="325" spans="1:65" ht="49.5" customHeight="1" x14ac:dyDescent="0.25">
      <c r="A325" s="67"/>
      <c r="B325" s="68"/>
      <c r="C325" s="72"/>
      <c r="D325" s="76"/>
      <c r="E325" s="67"/>
      <c r="F325" s="69"/>
      <c r="G325" s="69"/>
      <c r="H325" s="69"/>
      <c r="I325" s="69"/>
      <c r="J325" s="70"/>
      <c r="K325" s="40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41"/>
      <c r="BM325" s="39"/>
    </row>
    <row r="326" spans="1:65" ht="49.5" customHeight="1" x14ac:dyDescent="0.25">
      <c r="A326" s="67"/>
      <c r="B326" s="68"/>
      <c r="C326" s="72"/>
      <c r="D326" s="76"/>
      <c r="E326" s="67"/>
      <c r="F326" s="69"/>
      <c r="G326" s="69"/>
      <c r="H326" s="69"/>
      <c r="I326" s="69"/>
      <c r="J326" s="70"/>
      <c r="K326" s="40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41"/>
      <c r="BM326" s="39"/>
    </row>
    <row r="327" spans="1:65" ht="49.5" customHeight="1" x14ac:dyDescent="0.25">
      <c r="A327" s="67"/>
      <c r="B327" s="68"/>
      <c r="C327" s="72"/>
      <c r="D327" s="76"/>
      <c r="E327" s="67"/>
      <c r="F327" s="69"/>
      <c r="G327" s="69"/>
      <c r="H327" s="69"/>
      <c r="I327" s="69"/>
      <c r="J327" s="70"/>
      <c r="K327" s="40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41"/>
      <c r="BM327" s="39"/>
    </row>
    <row r="328" spans="1:65" ht="49.5" customHeight="1" x14ac:dyDescent="0.25">
      <c r="A328" s="67"/>
      <c r="B328" s="68"/>
      <c r="C328" s="72"/>
      <c r="D328" s="76"/>
      <c r="E328" s="67"/>
      <c r="F328" s="69"/>
      <c r="G328" s="69"/>
      <c r="H328" s="69"/>
      <c r="I328" s="69"/>
      <c r="J328" s="70"/>
      <c r="K328" s="40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41"/>
      <c r="BM328" s="39"/>
    </row>
    <row r="329" spans="1:65" ht="49.5" customHeight="1" x14ac:dyDescent="0.25">
      <c r="A329" s="67"/>
      <c r="B329" s="68"/>
      <c r="C329" s="72"/>
      <c r="D329" s="76"/>
      <c r="E329" s="67"/>
      <c r="F329" s="69"/>
      <c r="G329" s="69"/>
      <c r="H329" s="69"/>
      <c r="I329" s="69"/>
      <c r="J329" s="70"/>
      <c r="K329" s="40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41"/>
      <c r="BM329" s="39"/>
    </row>
    <row r="330" spans="1:65" ht="49.5" customHeight="1" x14ac:dyDescent="0.25">
      <c r="A330" s="67"/>
      <c r="B330" s="68"/>
      <c r="C330" s="72"/>
      <c r="D330" s="76"/>
      <c r="E330" s="67"/>
      <c r="F330" s="69"/>
      <c r="G330" s="69"/>
      <c r="H330" s="69"/>
      <c r="I330" s="69"/>
      <c r="J330" s="70"/>
      <c r="K330" s="40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41"/>
      <c r="BM330" s="39"/>
    </row>
    <row r="331" spans="1:65" ht="49.5" customHeight="1" x14ac:dyDescent="0.25">
      <c r="A331" s="67"/>
      <c r="B331" s="68"/>
      <c r="C331" s="72"/>
      <c r="D331" s="76"/>
      <c r="E331" s="67"/>
      <c r="F331" s="69"/>
      <c r="G331" s="69"/>
      <c r="H331" s="69"/>
      <c r="I331" s="69"/>
      <c r="J331" s="70"/>
      <c r="K331" s="40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41"/>
      <c r="BM331" s="39"/>
    </row>
    <row r="332" spans="1:65" ht="49.5" customHeight="1" x14ac:dyDescent="0.25">
      <c r="A332" s="67"/>
      <c r="B332" s="68"/>
      <c r="C332" s="72"/>
      <c r="D332" s="76"/>
      <c r="E332" s="67"/>
      <c r="F332" s="69"/>
      <c r="G332" s="69"/>
      <c r="H332" s="69"/>
      <c r="I332" s="69"/>
      <c r="J332" s="70"/>
      <c r="K332" s="40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41"/>
      <c r="BM332" s="39"/>
    </row>
    <row r="333" spans="1:65" ht="49.5" customHeight="1" thickBot="1" x14ac:dyDescent="0.3">
      <c r="A333" s="42"/>
      <c r="B333" s="43"/>
      <c r="C333" s="73"/>
      <c r="D333" s="77"/>
      <c r="E333" s="42"/>
      <c r="F333" s="44"/>
      <c r="G333" s="44"/>
      <c r="H333" s="44"/>
      <c r="I333" s="44"/>
      <c r="J333" s="45"/>
      <c r="K333" s="40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41"/>
      <c r="BM333" s="39"/>
    </row>
    <row r="335" spans="1:65" s="29" customFormat="1" ht="28.5" customHeight="1" x14ac:dyDescent="0.25">
      <c r="B335" s="31"/>
      <c r="C335" s="31"/>
      <c r="D335" s="78"/>
      <c r="K335" s="29" t="s">
        <v>1583</v>
      </c>
      <c r="P335" s="29" t="s">
        <v>1582</v>
      </c>
      <c r="U335" s="29" t="s">
        <v>1589</v>
      </c>
      <c r="Y335" s="29" t="s">
        <v>1585</v>
      </c>
      <c r="AD335" s="29" t="s">
        <v>1584</v>
      </c>
      <c r="AJ335" s="29" t="s">
        <v>1586</v>
      </c>
      <c r="AO335" s="29" t="s">
        <v>1587</v>
      </c>
      <c r="AT335" s="29" t="s">
        <v>1590</v>
      </c>
      <c r="AY335" s="29" t="s">
        <v>1590</v>
      </c>
      <c r="BD335" s="29" t="s">
        <v>1590</v>
      </c>
      <c r="BI335" s="29" t="s">
        <v>1588</v>
      </c>
      <c r="BL335" s="29" t="s">
        <v>1591</v>
      </c>
    </row>
    <row r="336" spans="1:65" s="23" customFormat="1" ht="28.5" customHeight="1" x14ac:dyDescent="0.25">
      <c r="B336" s="32"/>
      <c r="C336" s="32"/>
      <c r="D336" s="79"/>
    </row>
    <row r="347" spans="11:11" x14ac:dyDescent="0.25">
      <c r="K347"/>
    </row>
    <row r="348" spans="11:11" x14ac:dyDescent="0.25">
      <c r="K348"/>
    </row>
    <row r="349" spans="11:11" x14ac:dyDescent="0.25">
      <c r="K349"/>
    </row>
    <row r="350" spans="11:11" x14ac:dyDescent="0.25">
      <c r="K350"/>
    </row>
    <row r="351" spans="11:11" x14ac:dyDescent="0.25">
      <c r="K351"/>
    </row>
    <row r="352" spans="11:11" x14ac:dyDescent="0.25">
      <c r="K352"/>
    </row>
    <row r="353" spans="11:11" x14ac:dyDescent="0.25">
      <c r="K353"/>
    </row>
    <row r="354" spans="11:11" x14ac:dyDescent="0.25">
      <c r="K354"/>
    </row>
    <row r="355" spans="11:11" x14ac:dyDescent="0.25">
      <c r="K355"/>
    </row>
    <row r="356" spans="11:11" x14ac:dyDescent="0.25">
      <c r="K356"/>
    </row>
    <row r="357" spans="11:11" x14ac:dyDescent="0.25">
      <c r="K357"/>
    </row>
    <row r="358" spans="11:11" x14ac:dyDescent="0.25">
      <c r="K358"/>
    </row>
    <row r="359" spans="11:11" x14ac:dyDescent="0.25">
      <c r="K359"/>
    </row>
    <row r="360" spans="11:11" x14ac:dyDescent="0.25">
      <c r="K360"/>
    </row>
    <row r="361" spans="11:11" x14ac:dyDescent="0.25">
      <c r="K361"/>
    </row>
    <row r="362" spans="11:11" x14ac:dyDescent="0.25">
      <c r="K362"/>
    </row>
    <row r="363" spans="11:11" x14ac:dyDescent="0.25">
      <c r="K363"/>
    </row>
    <row r="364" spans="11:11" x14ac:dyDescent="0.25">
      <c r="K364"/>
    </row>
    <row r="365" spans="11:11" x14ac:dyDescent="0.25">
      <c r="K365"/>
    </row>
    <row r="366" spans="11:11" x14ac:dyDescent="0.25">
      <c r="K366"/>
    </row>
    <row r="367" spans="11:11" x14ac:dyDescent="0.25">
      <c r="K367"/>
    </row>
    <row r="368" spans="11:11" x14ac:dyDescent="0.25">
      <c r="K368"/>
    </row>
    <row r="369" spans="11:11" x14ac:dyDescent="0.25">
      <c r="K369"/>
    </row>
    <row r="370" spans="11:11" x14ac:dyDescent="0.25">
      <c r="K370"/>
    </row>
    <row r="371" spans="11:11" x14ac:dyDescent="0.25">
      <c r="K371"/>
    </row>
    <row r="372" spans="11:11" x14ac:dyDescent="0.25">
      <c r="K372"/>
    </row>
    <row r="373" spans="11:11" x14ac:dyDescent="0.25">
      <c r="K373"/>
    </row>
    <row r="374" spans="11:11" x14ac:dyDescent="0.25">
      <c r="K374"/>
    </row>
    <row r="375" spans="11:11" x14ac:dyDescent="0.25">
      <c r="K375"/>
    </row>
    <row r="376" spans="11:11" x14ac:dyDescent="0.25">
      <c r="K376"/>
    </row>
    <row r="377" spans="11:11" x14ac:dyDescent="0.25">
      <c r="K377"/>
    </row>
    <row r="378" spans="11:11" x14ac:dyDescent="0.25">
      <c r="K378"/>
    </row>
    <row r="379" spans="11:11" x14ac:dyDescent="0.25">
      <c r="K379"/>
    </row>
    <row r="380" spans="11:11" x14ac:dyDescent="0.25">
      <c r="K380"/>
    </row>
    <row r="381" spans="11:11" x14ac:dyDescent="0.25">
      <c r="K381"/>
    </row>
    <row r="382" spans="11:11" x14ac:dyDescent="0.25">
      <c r="K382"/>
    </row>
    <row r="383" spans="11:11" x14ac:dyDescent="0.25">
      <c r="K383"/>
    </row>
    <row r="384" spans="11:11" x14ac:dyDescent="0.25">
      <c r="K384"/>
    </row>
    <row r="385" spans="11:11" x14ac:dyDescent="0.25">
      <c r="K385"/>
    </row>
    <row r="386" spans="11:11" x14ac:dyDescent="0.25">
      <c r="K386"/>
    </row>
    <row r="387" spans="11:11" x14ac:dyDescent="0.25">
      <c r="K387"/>
    </row>
    <row r="388" spans="11:11" x14ac:dyDescent="0.25">
      <c r="K388"/>
    </row>
    <row r="389" spans="11:11" x14ac:dyDescent="0.25">
      <c r="K389"/>
    </row>
    <row r="390" spans="11:11" x14ac:dyDescent="0.25">
      <c r="K390"/>
    </row>
    <row r="391" spans="11:11" x14ac:dyDescent="0.25">
      <c r="K391"/>
    </row>
    <row r="392" spans="11:11" x14ac:dyDescent="0.25">
      <c r="K392"/>
    </row>
    <row r="393" spans="11:11" x14ac:dyDescent="0.25">
      <c r="K393"/>
    </row>
    <row r="394" spans="11:11" x14ac:dyDescent="0.25">
      <c r="K394"/>
    </row>
    <row r="395" spans="11:11" x14ac:dyDescent="0.25">
      <c r="K395"/>
    </row>
    <row r="396" spans="11:11" x14ac:dyDescent="0.25">
      <c r="K396"/>
    </row>
    <row r="397" spans="11:11" x14ac:dyDescent="0.25">
      <c r="K397"/>
    </row>
    <row r="398" spans="11:11" x14ac:dyDescent="0.25">
      <c r="K398"/>
    </row>
    <row r="399" spans="11:11" x14ac:dyDescent="0.25">
      <c r="K399"/>
    </row>
    <row r="400" spans="11:11" x14ac:dyDescent="0.25">
      <c r="K400"/>
    </row>
    <row r="401" spans="11:11" x14ac:dyDescent="0.25">
      <c r="K401"/>
    </row>
    <row r="402" spans="11:11" x14ac:dyDescent="0.25">
      <c r="K402"/>
    </row>
    <row r="403" spans="11:11" x14ac:dyDescent="0.25">
      <c r="K403"/>
    </row>
    <row r="404" spans="11:11" x14ac:dyDescent="0.25">
      <c r="K404"/>
    </row>
    <row r="405" spans="11:11" x14ac:dyDescent="0.25">
      <c r="K405"/>
    </row>
    <row r="406" spans="11:11" x14ac:dyDescent="0.25">
      <c r="K406"/>
    </row>
    <row r="407" spans="11:11" x14ac:dyDescent="0.25">
      <c r="K407"/>
    </row>
    <row r="408" spans="11:11" x14ac:dyDescent="0.25">
      <c r="K408"/>
    </row>
    <row r="409" spans="11:11" x14ac:dyDescent="0.25">
      <c r="K409"/>
    </row>
    <row r="410" spans="11:11" x14ac:dyDescent="0.25">
      <c r="K410"/>
    </row>
    <row r="411" spans="11:11" x14ac:dyDescent="0.25">
      <c r="K411"/>
    </row>
    <row r="412" spans="11:11" x14ac:dyDescent="0.25">
      <c r="K412"/>
    </row>
    <row r="413" spans="11:11" x14ac:dyDescent="0.25">
      <c r="K413"/>
    </row>
    <row r="414" spans="11:11" x14ac:dyDescent="0.25">
      <c r="K414"/>
    </row>
    <row r="415" spans="11:11" x14ac:dyDescent="0.25">
      <c r="K415"/>
    </row>
    <row r="416" spans="11:11" x14ac:dyDescent="0.25">
      <c r="K416"/>
    </row>
    <row r="417" spans="11:11" x14ac:dyDescent="0.25">
      <c r="K417"/>
    </row>
    <row r="418" spans="11:11" x14ac:dyDescent="0.25">
      <c r="K418"/>
    </row>
    <row r="419" spans="11:11" x14ac:dyDescent="0.25">
      <c r="K419"/>
    </row>
    <row r="420" spans="11:11" x14ac:dyDescent="0.25">
      <c r="K420"/>
    </row>
    <row r="421" spans="11:11" x14ac:dyDescent="0.25">
      <c r="K421"/>
    </row>
    <row r="422" spans="11:11" x14ac:dyDescent="0.25">
      <c r="K422"/>
    </row>
    <row r="423" spans="11:11" x14ac:dyDescent="0.25">
      <c r="K423"/>
    </row>
    <row r="424" spans="11:11" x14ac:dyDescent="0.25">
      <c r="K424"/>
    </row>
    <row r="425" spans="11:11" x14ac:dyDescent="0.25">
      <c r="K425"/>
    </row>
    <row r="426" spans="11:11" x14ac:dyDescent="0.25">
      <c r="K426"/>
    </row>
    <row r="427" spans="11:11" x14ac:dyDescent="0.25">
      <c r="K427"/>
    </row>
    <row r="428" spans="11:11" x14ac:dyDescent="0.25">
      <c r="K428"/>
    </row>
    <row r="429" spans="11:11" x14ac:dyDescent="0.25">
      <c r="K429"/>
    </row>
    <row r="430" spans="11:11" x14ac:dyDescent="0.25">
      <c r="K430"/>
    </row>
    <row r="431" spans="11:11" x14ac:dyDescent="0.25">
      <c r="K431"/>
    </row>
    <row r="432" spans="11:11" x14ac:dyDescent="0.25">
      <c r="K432"/>
    </row>
    <row r="433" spans="11:11" x14ac:dyDescent="0.25">
      <c r="K433"/>
    </row>
    <row r="434" spans="11:11" x14ac:dyDescent="0.25">
      <c r="K434"/>
    </row>
    <row r="435" spans="11:11" x14ac:dyDescent="0.25">
      <c r="K435"/>
    </row>
    <row r="436" spans="11:11" x14ac:dyDescent="0.25">
      <c r="K436"/>
    </row>
    <row r="437" spans="11:11" x14ac:dyDescent="0.25">
      <c r="K437"/>
    </row>
    <row r="438" spans="11:11" x14ac:dyDescent="0.25">
      <c r="K438"/>
    </row>
    <row r="439" spans="11:11" x14ac:dyDescent="0.25">
      <c r="K439"/>
    </row>
    <row r="440" spans="11:11" x14ac:dyDescent="0.25">
      <c r="K440"/>
    </row>
    <row r="441" spans="11:11" x14ac:dyDescent="0.25">
      <c r="K441"/>
    </row>
    <row r="442" spans="11:11" x14ac:dyDescent="0.25">
      <c r="K442"/>
    </row>
    <row r="443" spans="11:11" x14ac:dyDescent="0.25">
      <c r="K443"/>
    </row>
    <row r="444" spans="11:11" x14ac:dyDescent="0.25">
      <c r="K444"/>
    </row>
    <row r="445" spans="11:11" x14ac:dyDescent="0.25">
      <c r="K445"/>
    </row>
    <row r="446" spans="11:11" x14ac:dyDescent="0.25">
      <c r="K446"/>
    </row>
    <row r="447" spans="11:11" x14ac:dyDescent="0.25">
      <c r="K447"/>
    </row>
    <row r="448" spans="11:11" x14ac:dyDescent="0.25">
      <c r="K448"/>
    </row>
    <row r="449" spans="11:11" x14ac:dyDescent="0.25">
      <c r="K449"/>
    </row>
    <row r="450" spans="11:11" x14ac:dyDescent="0.25">
      <c r="K450"/>
    </row>
    <row r="451" spans="11:11" x14ac:dyDescent="0.25">
      <c r="K451"/>
    </row>
    <row r="452" spans="11:11" x14ac:dyDescent="0.25">
      <c r="K452"/>
    </row>
    <row r="453" spans="11:11" x14ac:dyDescent="0.25">
      <c r="K453"/>
    </row>
    <row r="454" spans="11:11" x14ac:dyDescent="0.25">
      <c r="K454"/>
    </row>
    <row r="455" spans="11:11" x14ac:dyDescent="0.25">
      <c r="K455"/>
    </row>
    <row r="456" spans="11:11" x14ac:dyDescent="0.25">
      <c r="K456"/>
    </row>
    <row r="457" spans="11:11" x14ac:dyDescent="0.25">
      <c r="K457"/>
    </row>
    <row r="458" spans="11:11" x14ac:dyDescent="0.25">
      <c r="K458"/>
    </row>
    <row r="459" spans="11:11" x14ac:dyDescent="0.25">
      <c r="K459"/>
    </row>
    <row r="460" spans="11:11" x14ac:dyDescent="0.25">
      <c r="K460"/>
    </row>
    <row r="461" spans="11:11" x14ac:dyDescent="0.25">
      <c r="K461"/>
    </row>
    <row r="462" spans="11:11" x14ac:dyDescent="0.25">
      <c r="K462"/>
    </row>
    <row r="463" spans="11:11" x14ac:dyDescent="0.25">
      <c r="K463"/>
    </row>
    <row r="464" spans="11:11" x14ac:dyDescent="0.25">
      <c r="K464"/>
    </row>
    <row r="465" spans="11:11" x14ac:dyDescent="0.25">
      <c r="K465"/>
    </row>
    <row r="466" spans="11:11" x14ac:dyDescent="0.25">
      <c r="K466"/>
    </row>
    <row r="467" spans="11:11" x14ac:dyDescent="0.25">
      <c r="K467"/>
    </row>
    <row r="468" spans="11:11" x14ac:dyDescent="0.25">
      <c r="K468"/>
    </row>
    <row r="469" spans="11:11" x14ac:dyDescent="0.25">
      <c r="K469"/>
    </row>
    <row r="470" spans="11:11" x14ac:dyDescent="0.25">
      <c r="K470"/>
    </row>
    <row r="471" spans="11:11" x14ac:dyDescent="0.25">
      <c r="K471"/>
    </row>
    <row r="472" spans="11:11" x14ac:dyDescent="0.25">
      <c r="K472"/>
    </row>
    <row r="473" spans="11:11" x14ac:dyDescent="0.25">
      <c r="K473"/>
    </row>
    <row r="474" spans="11:11" x14ac:dyDescent="0.25">
      <c r="K474"/>
    </row>
    <row r="475" spans="11:11" x14ac:dyDescent="0.25">
      <c r="K475"/>
    </row>
    <row r="476" spans="11:11" x14ac:dyDescent="0.25">
      <c r="K476"/>
    </row>
    <row r="477" spans="11:11" x14ac:dyDescent="0.25">
      <c r="K477"/>
    </row>
    <row r="478" spans="11:11" x14ac:dyDescent="0.25">
      <c r="K478"/>
    </row>
    <row r="479" spans="11:11" x14ac:dyDescent="0.25">
      <c r="K479"/>
    </row>
    <row r="480" spans="11:11" x14ac:dyDescent="0.25">
      <c r="K480"/>
    </row>
    <row r="481" spans="11:11" x14ac:dyDescent="0.25">
      <c r="K481"/>
    </row>
    <row r="482" spans="11:11" x14ac:dyDescent="0.25">
      <c r="K482"/>
    </row>
    <row r="483" spans="11:11" x14ac:dyDescent="0.25">
      <c r="K483"/>
    </row>
    <row r="484" spans="11:11" x14ac:dyDescent="0.25">
      <c r="K484"/>
    </row>
    <row r="485" spans="11:11" x14ac:dyDescent="0.25">
      <c r="K485"/>
    </row>
    <row r="486" spans="11:11" x14ac:dyDescent="0.25">
      <c r="K486"/>
    </row>
    <row r="487" spans="11:11" x14ac:dyDescent="0.25">
      <c r="K487"/>
    </row>
    <row r="488" spans="11:11" x14ac:dyDescent="0.25">
      <c r="K488"/>
    </row>
    <row r="489" spans="11:11" x14ac:dyDescent="0.25">
      <c r="K489"/>
    </row>
    <row r="490" spans="11:11" x14ac:dyDescent="0.25">
      <c r="K490"/>
    </row>
    <row r="491" spans="11:11" x14ac:dyDescent="0.25">
      <c r="K491"/>
    </row>
    <row r="492" spans="11:11" x14ac:dyDescent="0.25">
      <c r="K492"/>
    </row>
    <row r="493" spans="11:11" x14ac:dyDescent="0.25">
      <c r="K493"/>
    </row>
    <row r="494" spans="11:11" x14ac:dyDescent="0.25">
      <c r="K494"/>
    </row>
    <row r="495" spans="11:11" x14ac:dyDescent="0.25">
      <c r="K495"/>
    </row>
    <row r="496" spans="11:11" x14ac:dyDescent="0.25">
      <c r="K496"/>
    </row>
    <row r="497" spans="11:11" x14ac:dyDescent="0.25">
      <c r="K497"/>
    </row>
    <row r="498" spans="11:11" x14ac:dyDescent="0.25">
      <c r="K498"/>
    </row>
    <row r="499" spans="11:11" x14ac:dyDescent="0.25">
      <c r="K499"/>
    </row>
    <row r="500" spans="11:11" x14ac:dyDescent="0.25">
      <c r="K500"/>
    </row>
    <row r="501" spans="11:11" x14ac:dyDescent="0.25">
      <c r="K501"/>
    </row>
    <row r="502" spans="11:11" x14ac:dyDescent="0.25">
      <c r="K502"/>
    </row>
    <row r="503" spans="11:11" x14ac:dyDescent="0.25">
      <c r="K503"/>
    </row>
    <row r="504" spans="11:11" x14ac:dyDescent="0.25">
      <c r="K504"/>
    </row>
    <row r="505" spans="11:11" x14ac:dyDescent="0.25">
      <c r="K505"/>
    </row>
    <row r="506" spans="11:11" x14ac:dyDescent="0.25">
      <c r="K506"/>
    </row>
    <row r="507" spans="11:11" x14ac:dyDescent="0.25">
      <c r="K507"/>
    </row>
    <row r="508" spans="11:11" x14ac:dyDescent="0.25">
      <c r="K508"/>
    </row>
    <row r="509" spans="11:11" x14ac:dyDescent="0.25">
      <c r="K509"/>
    </row>
    <row r="510" spans="11:11" x14ac:dyDescent="0.25">
      <c r="K510"/>
    </row>
    <row r="511" spans="11:11" x14ac:dyDescent="0.25">
      <c r="K511"/>
    </row>
    <row r="512" spans="11:11" x14ac:dyDescent="0.25">
      <c r="K512"/>
    </row>
    <row r="513" spans="11:11" x14ac:dyDescent="0.25">
      <c r="K513"/>
    </row>
    <row r="514" spans="11:11" x14ac:dyDescent="0.25">
      <c r="K514"/>
    </row>
    <row r="515" spans="11:11" x14ac:dyDescent="0.25">
      <c r="K515"/>
    </row>
    <row r="516" spans="11:11" x14ac:dyDescent="0.25">
      <c r="K516"/>
    </row>
    <row r="517" spans="11:11" x14ac:dyDescent="0.25">
      <c r="K517"/>
    </row>
    <row r="518" spans="11:11" x14ac:dyDescent="0.25">
      <c r="K518"/>
    </row>
    <row r="519" spans="11:11" x14ac:dyDescent="0.25">
      <c r="K519"/>
    </row>
    <row r="520" spans="11:11" x14ac:dyDescent="0.25">
      <c r="K520"/>
    </row>
    <row r="521" spans="11:11" x14ac:dyDescent="0.25">
      <c r="K521"/>
    </row>
    <row r="522" spans="11:11" x14ac:dyDescent="0.25">
      <c r="K522"/>
    </row>
    <row r="523" spans="11:11" x14ac:dyDescent="0.25">
      <c r="K523"/>
    </row>
    <row r="524" spans="11:11" x14ac:dyDescent="0.25">
      <c r="K524"/>
    </row>
    <row r="525" spans="11:11" x14ac:dyDescent="0.25">
      <c r="K525"/>
    </row>
    <row r="526" spans="11:11" x14ac:dyDescent="0.25">
      <c r="K526"/>
    </row>
    <row r="527" spans="11:11" x14ac:dyDescent="0.25">
      <c r="K527"/>
    </row>
    <row r="528" spans="11:11" x14ac:dyDescent="0.25">
      <c r="K528"/>
    </row>
    <row r="529" spans="11:11" x14ac:dyDescent="0.25">
      <c r="K529"/>
    </row>
    <row r="530" spans="11:11" x14ac:dyDescent="0.25">
      <c r="K530"/>
    </row>
    <row r="531" spans="11:11" x14ac:dyDescent="0.25">
      <c r="K531"/>
    </row>
    <row r="532" spans="11:11" x14ac:dyDescent="0.25">
      <c r="K532"/>
    </row>
    <row r="533" spans="11:11" x14ac:dyDescent="0.25">
      <c r="K533"/>
    </row>
    <row r="534" spans="11:11" x14ac:dyDescent="0.25">
      <c r="K534"/>
    </row>
    <row r="535" spans="11:11" x14ac:dyDescent="0.25">
      <c r="K535"/>
    </row>
    <row r="536" spans="11:11" x14ac:dyDescent="0.25">
      <c r="K536"/>
    </row>
    <row r="537" spans="11:11" x14ac:dyDescent="0.25">
      <c r="K537"/>
    </row>
    <row r="538" spans="11:11" x14ac:dyDescent="0.25">
      <c r="K538"/>
    </row>
    <row r="539" spans="11:11" x14ac:dyDescent="0.25">
      <c r="K539"/>
    </row>
    <row r="540" spans="11:11" x14ac:dyDescent="0.25">
      <c r="K540"/>
    </row>
    <row r="541" spans="11:11" x14ac:dyDescent="0.25">
      <c r="K541"/>
    </row>
    <row r="542" spans="11:11" x14ac:dyDescent="0.25">
      <c r="K542"/>
    </row>
    <row r="543" spans="11:11" x14ac:dyDescent="0.25">
      <c r="K543"/>
    </row>
    <row r="544" spans="11:11" x14ac:dyDescent="0.25">
      <c r="K544"/>
    </row>
    <row r="545" spans="11:11" x14ac:dyDescent="0.25">
      <c r="K545"/>
    </row>
    <row r="546" spans="11:11" x14ac:dyDescent="0.25">
      <c r="K546"/>
    </row>
    <row r="547" spans="11:11" x14ac:dyDescent="0.25">
      <c r="K547"/>
    </row>
    <row r="548" spans="11:11" x14ac:dyDescent="0.25">
      <c r="K548"/>
    </row>
    <row r="549" spans="11:11" x14ac:dyDescent="0.25">
      <c r="K549"/>
    </row>
    <row r="550" spans="11:11" x14ac:dyDescent="0.25">
      <c r="K550"/>
    </row>
    <row r="551" spans="11:11" x14ac:dyDescent="0.25">
      <c r="K551"/>
    </row>
    <row r="552" spans="11:11" x14ac:dyDescent="0.25">
      <c r="K552"/>
    </row>
    <row r="553" spans="11:11" x14ac:dyDescent="0.25">
      <c r="K553"/>
    </row>
    <row r="554" spans="11:11" x14ac:dyDescent="0.25">
      <c r="K554"/>
    </row>
    <row r="555" spans="11:11" x14ac:dyDescent="0.25">
      <c r="K555"/>
    </row>
    <row r="556" spans="11:11" x14ac:dyDescent="0.25">
      <c r="K556"/>
    </row>
    <row r="557" spans="11:11" x14ac:dyDescent="0.25">
      <c r="K557"/>
    </row>
    <row r="558" spans="11:11" x14ac:dyDescent="0.25">
      <c r="K558"/>
    </row>
    <row r="559" spans="11:11" x14ac:dyDescent="0.25">
      <c r="K559"/>
    </row>
    <row r="560" spans="11:11" x14ac:dyDescent="0.25">
      <c r="K560"/>
    </row>
    <row r="561" spans="11:11" x14ac:dyDescent="0.25">
      <c r="K561"/>
    </row>
    <row r="562" spans="11:11" x14ac:dyDescent="0.25">
      <c r="K562"/>
    </row>
    <row r="563" spans="11:11" x14ac:dyDescent="0.25">
      <c r="K563"/>
    </row>
    <row r="564" spans="11:11" x14ac:dyDescent="0.25">
      <c r="K564"/>
    </row>
    <row r="565" spans="11:11" x14ac:dyDescent="0.25">
      <c r="K565"/>
    </row>
    <row r="566" spans="11:11" x14ac:dyDescent="0.25">
      <c r="K566"/>
    </row>
    <row r="567" spans="11:11" x14ac:dyDescent="0.25">
      <c r="K567"/>
    </row>
    <row r="568" spans="11:11" x14ac:dyDescent="0.25">
      <c r="K568"/>
    </row>
    <row r="569" spans="11:11" x14ac:dyDescent="0.25">
      <c r="K569"/>
    </row>
    <row r="570" spans="11:11" x14ac:dyDescent="0.25">
      <c r="K570"/>
    </row>
    <row r="571" spans="11:11" x14ac:dyDescent="0.25">
      <c r="K571"/>
    </row>
    <row r="572" spans="11:11" x14ac:dyDescent="0.25">
      <c r="K572"/>
    </row>
    <row r="573" spans="11:11" x14ac:dyDescent="0.25">
      <c r="K573"/>
    </row>
    <row r="574" spans="11:11" x14ac:dyDescent="0.25">
      <c r="K574"/>
    </row>
    <row r="575" spans="11:11" x14ac:dyDescent="0.25">
      <c r="K575"/>
    </row>
    <row r="576" spans="11:11" x14ac:dyDescent="0.25">
      <c r="K576"/>
    </row>
    <row r="577" spans="11:11" x14ac:dyDescent="0.25">
      <c r="K577"/>
    </row>
    <row r="578" spans="11:11" x14ac:dyDescent="0.25">
      <c r="K578"/>
    </row>
    <row r="579" spans="11:11" x14ac:dyDescent="0.25">
      <c r="K579"/>
    </row>
    <row r="580" spans="11:11" x14ac:dyDescent="0.25">
      <c r="K580"/>
    </row>
    <row r="581" spans="11:11" x14ac:dyDescent="0.25">
      <c r="K581"/>
    </row>
    <row r="582" spans="11:11" x14ac:dyDescent="0.25">
      <c r="K582"/>
    </row>
    <row r="583" spans="11:11" x14ac:dyDescent="0.25">
      <c r="K583"/>
    </row>
    <row r="584" spans="11:11" x14ac:dyDescent="0.25">
      <c r="K584"/>
    </row>
    <row r="585" spans="11:11" x14ac:dyDescent="0.25">
      <c r="K585"/>
    </row>
    <row r="586" spans="11:11" x14ac:dyDescent="0.25">
      <c r="K586"/>
    </row>
    <row r="587" spans="11:11" x14ac:dyDescent="0.25">
      <c r="K587"/>
    </row>
    <row r="588" spans="11:11" x14ac:dyDescent="0.25">
      <c r="K588"/>
    </row>
    <row r="589" spans="11:11" x14ac:dyDescent="0.25">
      <c r="K589"/>
    </row>
    <row r="590" spans="11:11" x14ac:dyDescent="0.25">
      <c r="K590"/>
    </row>
    <row r="591" spans="11:11" x14ac:dyDescent="0.25">
      <c r="K591"/>
    </row>
    <row r="592" spans="11:11" x14ac:dyDescent="0.25">
      <c r="K592"/>
    </row>
    <row r="593" spans="11:11" x14ac:dyDescent="0.25">
      <c r="K593"/>
    </row>
    <row r="594" spans="11:11" x14ac:dyDescent="0.25">
      <c r="K594"/>
    </row>
    <row r="595" spans="11:11" x14ac:dyDescent="0.25">
      <c r="K595"/>
    </row>
    <row r="596" spans="11:11" x14ac:dyDescent="0.25">
      <c r="K596"/>
    </row>
    <row r="597" spans="11:11" x14ac:dyDescent="0.25">
      <c r="K597"/>
    </row>
    <row r="598" spans="11:11" x14ac:dyDescent="0.25">
      <c r="K598"/>
    </row>
    <row r="599" spans="11:11" x14ac:dyDescent="0.25">
      <c r="K599"/>
    </row>
    <row r="600" spans="11:11" x14ac:dyDescent="0.25">
      <c r="K600"/>
    </row>
    <row r="601" spans="11:11" x14ac:dyDescent="0.25">
      <c r="K601"/>
    </row>
    <row r="602" spans="11:11" x14ac:dyDescent="0.25">
      <c r="K602"/>
    </row>
    <row r="603" spans="11:11" x14ac:dyDescent="0.25">
      <c r="K603"/>
    </row>
    <row r="604" spans="11:11" x14ac:dyDescent="0.25">
      <c r="K604"/>
    </row>
    <row r="605" spans="11:11" x14ac:dyDescent="0.25">
      <c r="K605"/>
    </row>
    <row r="606" spans="11:11" x14ac:dyDescent="0.25">
      <c r="K606"/>
    </row>
    <row r="607" spans="11:11" x14ac:dyDescent="0.25">
      <c r="K607"/>
    </row>
    <row r="608" spans="11:11" x14ac:dyDescent="0.25">
      <c r="K608"/>
    </row>
    <row r="609" spans="11:11" x14ac:dyDescent="0.25">
      <c r="K609"/>
    </row>
    <row r="610" spans="11:11" x14ac:dyDescent="0.25">
      <c r="K610"/>
    </row>
    <row r="611" spans="11:11" x14ac:dyDescent="0.25">
      <c r="K611"/>
    </row>
    <row r="612" spans="11:11" x14ac:dyDescent="0.25">
      <c r="K612"/>
    </row>
    <row r="613" spans="11:11" x14ac:dyDescent="0.25">
      <c r="K613"/>
    </row>
    <row r="614" spans="11:11" x14ac:dyDescent="0.25">
      <c r="K614"/>
    </row>
    <row r="615" spans="11:11" x14ac:dyDescent="0.25">
      <c r="K615"/>
    </row>
    <row r="616" spans="11:11" x14ac:dyDescent="0.25">
      <c r="K616"/>
    </row>
    <row r="617" spans="11:11" x14ac:dyDescent="0.25">
      <c r="K617"/>
    </row>
    <row r="618" spans="11:11" x14ac:dyDescent="0.25">
      <c r="K618"/>
    </row>
    <row r="619" spans="11:11" x14ac:dyDescent="0.25">
      <c r="K619"/>
    </row>
    <row r="620" spans="11:11" x14ac:dyDescent="0.25">
      <c r="K620"/>
    </row>
    <row r="621" spans="11:11" x14ac:dyDescent="0.25">
      <c r="K621"/>
    </row>
    <row r="622" spans="11:11" x14ac:dyDescent="0.25">
      <c r="K622"/>
    </row>
    <row r="623" spans="11:11" x14ac:dyDescent="0.25">
      <c r="K623"/>
    </row>
    <row r="624" spans="11:11" x14ac:dyDescent="0.25">
      <c r="K624"/>
    </row>
    <row r="625" spans="11:11" x14ac:dyDescent="0.25">
      <c r="K625"/>
    </row>
    <row r="626" spans="11:11" x14ac:dyDescent="0.25">
      <c r="K626"/>
    </row>
    <row r="627" spans="11:11" x14ac:dyDescent="0.25">
      <c r="K627"/>
    </row>
    <row r="628" spans="11:11" x14ac:dyDescent="0.25">
      <c r="K628"/>
    </row>
    <row r="629" spans="11:11" x14ac:dyDescent="0.25">
      <c r="K629"/>
    </row>
    <row r="630" spans="11:11" x14ac:dyDescent="0.25">
      <c r="K630"/>
    </row>
    <row r="631" spans="11:11" x14ac:dyDescent="0.25">
      <c r="K631"/>
    </row>
    <row r="632" spans="11:11" x14ac:dyDescent="0.25">
      <c r="K632"/>
    </row>
    <row r="633" spans="11:11" x14ac:dyDescent="0.25">
      <c r="K633"/>
    </row>
    <row r="634" spans="11:11" x14ac:dyDescent="0.25">
      <c r="K634"/>
    </row>
    <row r="635" spans="11:11" x14ac:dyDescent="0.25">
      <c r="K635"/>
    </row>
    <row r="636" spans="11:11" x14ac:dyDescent="0.25">
      <c r="K636"/>
    </row>
    <row r="637" spans="11:11" x14ac:dyDescent="0.25">
      <c r="K637"/>
    </row>
    <row r="638" spans="11:11" x14ac:dyDescent="0.25">
      <c r="K638"/>
    </row>
    <row r="639" spans="11:11" x14ac:dyDescent="0.25">
      <c r="K639"/>
    </row>
    <row r="640" spans="11:11" x14ac:dyDescent="0.25">
      <c r="K640"/>
    </row>
    <row r="641" spans="11:11" x14ac:dyDescent="0.25">
      <c r="K641"/>
    </row>
    <row r="642" spans="11:11" x14ac:dyDescent="0.25">
      <c r="K642"/>
    </row>
    <row r="643" spans="11:11" x14ac:dyDescent="0.25">
      <c r="K643"/>
    </row>
    <row r="644" spans="11:11" x14ac:dyDescent="0.25">
      <c r="K644"/>
    </row>
    <row r="645" spans="11:11" x14ac:dyDescent="0.25">
      <c r="K645"/>
    </row>
    <row r="646" spans="11:11" x14ac:dyDescent="0.25">
      <c r="K646"/>
    </row>
    <row r="647" spans="11:11" x14ac:dyDescent="0.25">
      <c r="K647"/>
    </row>
    <row r="648" spans="11:11" x14ac:dyDescent="0.25">
      <c r="K648"/>
    </row>
    <row r="649" spans="11:11" x14ac:dyDescent="0.25">
      <c r="K649"/>
    </row>
    <row r="650" spans="11:11" x14ac:dyDescent="0.25">
      <c r="K650"/>
    </row>
    <row r="651" spans="11:11" x14ac:dyDescent="0.25">
      <c r="K651"/>
    </row>
    <row r="652" spans="11:11" x14ac:dyDescent="0.25">
      <c r="K652"/>
    </row>
    <row r="653" spans="11:11" x14ac:dyDescent="0.25">
      <c r="K653"/>
    </row>
    <row r="654" spans="11:11" x14ac:dyDescent="0.25">
      <c r="K654"/>
    </row>
    <row r="655" spans="11:11" x14ac:dyDescent="0.25">
      <c r="K655"/>
    </row>
    <row r="656" spans="11:11" x14ac:dyDescent="0.25">
      <c r="K656"/>
    </row>
    <row r="657" spans="11:11" x14ac:dyDescent="0.25">
      <c r="K657"/>
    </row>
    <row r="658" spans="11:11" x14ac:dyDescent="0.25">
      <c r="K658"/>
    </row>
    <row r="659" spans="11:11" x14ac:dyDescent="0.25">
      <c r="K659"/>
    </row>
    <row r="660" spans="11:11" x14ac:dyDescent="0.25">
      <c r="K660"/>
    </row>
    <row r="661" spans="11:11" x14ac:dyDescent="0.25">
      <c r="K661"/>
    </row>
    <row r="662" spans="11:11" x14ac:dyDescent="0.25">
      <c r="K662"/>
    </row>
    <row r="663" spans="11:11" x14ac:dyDescent="0.25">
      <c r="K663"/>
    </row>
    <row r="664" spans="11:11" x14ac:dyDescent="0.25">
      <c r="K664"/>
    </row>
    <row r="665" spans="11:11" x14ac:dyDescent="0.25">
      <c r="K665"/>
    </row>
    <row r="666" spans="11:11" x14ac:dyDescent="0.25">
      <c r="K666"/>
    </row>
    <row r="667" spans="11:11" x14ac:dyDescent="0.25">
      <c r="K667"/>
    </row>
    <row r="668" spans="11:11" x14ac:dyDescent="0.25">
      <c r="K668"/>
    </row>
    <row r="669" spans="11:11" x14ac:dyDescent="0.25">
      <c r="K669"/>
    </row>
    <row r="670" spans="11:11" x14ac:dyDescent="0.25">
      <c r="K670"/>
    </row>
    <row r="671" spans="11:11" x14ac:dyDescent="0.25">
      <c r="K671"/>
    </row>
    <row r="672" spans="11:11" x14ac:dyDescent="0.25">
      <c r="K672"/>
    </row>
    <row r="673" spans="11:11" x14ac:dyDescent="0.25">
      <c r="K673"/>
    </row>
    <row r="674" spans="11:11" x14ac:dyDescent="0.25">
      <c r="K674"/>
    </row>
    <row r="675" spans="11:11" x14ac:dyDescent="0.25">
      <c r="K675"/>
    </row>
    <row r="676" spans="11:11" x14ac:dyDescent="0.25">
      <c r="K676"/>
    </row>
    <row r="677" spans="11:11" x14ac:dyDescent="0.25">
      <c r="K677"/>
    </row>
    <row r="678" spans="11:11" x14ac:dyDescent="0.25">
      <c r="K678"/>
    </row>
    <row r="679" spans="11:11" x14ac:dyDescent="0.25">
      <c r="K679"/>
    </row>
    <row r="680" spans="11:11" x14ac:dyDescent="0.25">
      <c r="K680"/>
    </row>
    <row r="681" spans="11:11" x14ac:dyDescent="0.25">
      <c r="K681"/>
    </row>
    <row r="682" spans="11:11" x14ac:dyDescent="0.25">
      <c r="K682"/>
    </row>
    <row r="683" spans="11:11" x14ac:dyDescent="0.25">
      <c r="K683"/>
    </row>
    <row r="684" spans="11:11" x14ac:dyDescent="0.25">
      <c r="K684"/>
    </row>
    <row r="685" spans="11:11" x14ac:dyDescent="0.25">
      <c r="K685"/>
    </row>
    <row r="686" spans="11:11" x14ac:dyDescent="0.25">
      <c r="K686"/>
    </row>
    <row r="687" spans="11:11" x14ac:dyDescent="0.25">
      <c r="K687"/>
    </row>
    <row r="688" spans="11:11" x14ac:dyDescent="0.25">
      <c r="K688"/>
    </row>
    <row r="689" spans="11:11" x14ac:dyDescent="0.25">
      <c r="K689"/>
    </row>
    <row r="690" spans="11:11" x14ac:dyDescent="0.25">
      <c r="K690"/>
    </row>
    <row r="691" spans="11:11" x14ac:dyDescent="0.25">
      <c r="K691"/>
    </row>
    <row r="692" spans="11:11" x14ac:dyDescent="0.25">
      <c r="K692"/>
    </row>
    <row r="693" spans="11:11" x14ac:dyDescent="0.25">
      <c r="K693"/>
    </row>
    <row r="694" spans="11:11" x14ac:dyDescent="0.25">
      <c r="K694"/>
    </row>
    <row r="695" spans="11:11" x14ac:dyDescent="0.25">
      <c r="K695"/>
    </row>
    <row r="696" spans="11:11" x14ac:dyDescent="0.25">
      <c r="K696"/>
    </row>
    <row r="697" spans="11:11" x14ac:dyDescent="0.25">
      <c r="K697"/>
    </row>
    <row r="698" spans="11:11" x14ac:dyDescent="0.25">
      <c r="K698"/>
    </row>
    <row r="699" spans="11:11" x14ac:dyDescent="0.25">
      <c r="K699"/>
    </row>
    <row r="700" spans="11:11" x14ac:dyDescent="0.25">
      <c r="K700"/>
    </row>
    <row r="701" spans="11:11" x14ac:dyDescent="0.25">
      <c r="K701"/>
    </row>
    <row r="702" spans="11:11" x14ac:dyDescent="0.25">
      <c r="K702"/>
    </row>
    <row r="703" spans="11:11" x14ac:dyDescent="0.25">
      <c r="K703"/>
    </row>
    <row r="704" spans="11:11" x14ac:dyDescent="0.25">
      <c r="K704"/>
    </row>
    <row r="705" spans="11:11" x14ac:dyDescent="0.25">
      <c r="K705"/>
    </row>
    <row r="706" spans="11:11" x14ac:dyDescent="0.25">
      <c r="K706"/>
    </row>
    <row r="707" spans="11:11" x14ac:dyDescent="0.25">
      <c r="K707"/>
    </row>
    <row r="708" spans="11:11" x14ac:dyDescent="0.25">
      <c r="K708"/>
    </row>
    <row r="709" spans="11:11" x14ac:dyDescent="0.25">
      <c r="K709"/>
    </row>
    <row r="710" spans="11:11" x14ac:dyDescent="0.25">
      <c r="K710"/>
    </row>
    <row r="711" spans="11:11" x14ac:dyDescent="0.25">
      <c r="K711"/>
    </row>
    <row r="712" spans="11:11" x14ac:dyDescent="0.25">
      <c r="K712"/>
    </row>
    <row r="713" spans="11:11" x14ac:dyDescent="0.25">
      <c r="K713"/>
    </row>
    <row r="714" spans="11:11" x14ac:dyDescent="0.25">
      <c r="K714"/>
    </row>
    <row r="715" spans="11:11" x14ac:dyDescent="0.25">
      <c r="K715"/>
    </row>
    <row r="716" spans="11:11" x14ac:dyDescent="0.25">
      <c r="K716"/>
    </row>
    <row r="717" spans="11:11" x14ac:dyDescent="0.25">
      <c r="K717"/>
    </row>
    <row r="718" spans="11:11" x14ac:dyDescent="0.25">
      <c r="K718"/>
    </row>
    <row r="719" spans="11:11" x14ac:dyDescent="0.25">
      <c r="K719"/>
    </row>
    <row r="720" spans="11:11" x14ac:dyDescent="0.25">
      <c r="K720"/>
    </row>
    <row r="721" spans="11:11" x14ac:dyDescent="0.25">
      <c r="K721"/>
    </row>
    <row r="722" spans="11:11" x14ac:dyDescent="0.25">
      <c r="K722"/>
    </row>
    <row r="723" spans="11:11" x14ac:dyDescent="0.25">
      <c r="K723"/>
    </row>
    <row r="724" spans="11:11" x14ac:dyDescent="0.25">
      <c r="K724"/>
    </row>
    <row r="725" spans="11:11" x14ac:dyDescent="0.25">
      <c r="K725"/>
    </row>
    <row r="726" spans="11:11" x14ac:dyDescent="0.25">
      <c r="K726"/>
    </row>
    <row r="727" spans="11:11" x14ac:dyDescent="0.25">
      <c r="K727"/>
    </row>
    <row r="728" spans="11:11" x14ac:dyDescent="0.25">
      <c r="K728"/>
    </row>
    <row r="729" spans="11:11" x14ac:dyDescent="0.25">
      <c r="K729"/>
    </row>
    <row r="730" spans="11:11" x14ac:dyDescent="0.25">
      <c r="K730"/>
    </row>
    <row r="731" spans="11:11" x14ac:dyDescent="0.25">
      <c r="K731"/>
    </row>
    <row r="732" spans="11:11" x14ac:dyDescent="0.25">
      <c r="K732"/>
    </row>
    <row r="733" spans="11:11" x14ac:dyDescent="0.25">
      <c r="K733"/>
    </row>
    <row r="734" spans="11:11" x14ac:dyDescent="0.25">
      <c r="K734"/>
    </row>
    <row r="735" spans="11:11" x14ac:dyDescent="0.25">
      <c r="K735"/>
    </row>
    <row r="736" spans="11:11" x14ac:dyDescent="0.25">
      <c r="K736"/>
    </row>
    <row r="737" spans="11:11" x14ac:dyDescent="0.25">
      <c r="K737"/>
    </row>
    <row r="738" spans="11:11" x14ac:dyDescent="0.25">
      <c r="K738"/>
    </row>
    <row r="739" spans="11:11" x14ac:dyDescent="0.25">
      <c r="K739"/>
    </row>
    <row r="740" spans="11:11" x14ac:dyDescent="0.25">
      <c r="K740"/>
    </row>
    <row r="741" spans="11:11" x14ac:dyDescent="0.25">
      <c r="K741"/>
    </row>
    <row r="742" spans="11:11" x14ac:dyDescent="0.25">
      <c r="K742"/>
    </row>
    <row r="743" spans="11:11" x14ac:dyDescent="0.25">
      <c r="K743"/>
    </row>
    <row r="744" spans="11:11" x14ac:dyDescent="0.25">
      <c r="K744"/>
    </row>
    <row r="745" spans="11:11" x14ac:dyDescent="0.25">
      <c r="K745"/>
    </row>
    <row r="746" spans="11:11" x14ac:dyDescent="0.25">
      <c r="K746"/>
    </row>
    <row r="747" spans="11:11" x14ac:dyDescent="0.25">
      <c r="K747"/>
    </row>
    <row r="748" spans="11:11" x14ac:dyDescent="0.25">
      <c r="K748"/>
    </row>
    <row r="749" spans="11:11" x14ac:dyDescent="0.25">
      <c r="K749"/>
    </row>
    <row r="750" spans="11:11" x14ac:dyDescent="0.25">
      <c r="K750"/>
    </row>
    <row r="751" spans="11:11" x14ac:dyDescent="0.25">
      <c r="K751"/>
    </row>
    <row r="752" spans="11:11" x14ac:dyDescent="0.25">
      <c r="K752"/>
    </row>
    <row r="753" spans="11:11" x14ac:dyDescent="0.25">
      <c r="K753"/>
    </row>
    <row r="754" spans="11:11" x14ac:dyDescent="0.25">
      <c r="K754"/>
    </row>
    <row r="755" spans="11:11" x14ac:dyDescent="0.25">
      <c r="K755"/>
    </row>
    <row r="756" spans="11:11" x14ac:dyDescent="0.25">
      <c r="K756"/>
    </row>
    <row r="757" spans="11:11" x14ac:dyDescent="0.25">
      <c r="K757"/>
    </row>
    <row r="758" spans="11:11" x14ac:dyDescent="0.25">
      <c r="K758"/>
    </row>
    <row r="759" spans="11:11" x14ac:dyDescent="0.25">
      <c r="K759"/>
    </row>
    <row r="760" spans="11:11" x14ac:dyDescent="0.25">
      <c r="K760"/>
    </row>
    <row r="761" spans="11:11" x14ac:dyDescent="0.25">
      <c r="K761"/>
    </row>
    <row r="762" spans="11:11" x14ac:dyDescent="0.25">
      <c r="K762"/>
    </row>
    <row r="763" spans="11:11" x14ac:dyDescent="0.25">
      <c r="K763"/>
    </row>
    <row r="764" spans="11:11" x14ac:dyDescent="0.25">
      <c r="K764"/>
    </row>
    <row r="765" spans="11:11" x14ac:dyDescent="0.25">
      <c r="K765"/>
    </row>
    <row r="766" spans="11:11" x14ac:dyDescent="0.25">
      <c r="K766"/>
    </row>
    <row r="767" spans="11:11" x14ac:dyDescent="0.25">
      <c r="K767"/>
    </row>
    <row r="768" spans="11:11" x14ac:dyDescent="0.25">
      <c r="K768"/>
    </row>
    <row r="769" spans="11:11" x14ac:dyDescent="0.25">
      <c r="K769"/>
    </row>
    <row r="770" spans="11:11" x14ac:dyDescent="0.25">
      <c r="K770"/>
    </row>
    <row r="771" spans="11:11" x14ac:dyDescent="0.25">
      <c r="K771"/>
    </row>
    <row r="772" spans="11:11" x14ac:dyDescent="0.25">
      <c r="K772"/>
    </row>
    <row r="773" spans="11:11" x14ac:dyDescent="0.25">
      <c r="K773"/>
    </row>
    <row r="774" spans="11:11" x14ac:dyDescent="0.25">
      <c r="K774"/>
    </row>
    <row r="775" spans="11:11" x14ac:dyDescent="0.25">
      <c r="K775"/>
    </row>
    <row r="776" spans="11:11" x14ac:dyDescent="0.25">
      <c r="K776"/>
    </row>
    <row r="777" spans="11:11" x14ac:dyDescent="0.25">
      <c r="K777"/>
    </row>
    <row r="778" spans="11:11" x14ac:dyDescent="0.25">
      <c r="K778"/>
    </row>
    <row r="779" spans="11:11" x14ac:dyDescent="0.25">
      <c r="K779"/>
    </row>
    <row r="780" spans="11:11" x14ac:dyDescent="0.25">
      <c r="K780"/>
    </row>
    <row r="781" spans="11:11" x14ac:dyDescent="0.25">
      <c r="K781"/>
    </row>
    <row r="782" spans="11:11" x14ac:dyDescent="0.25">
      <c r="K782"/>
    </row>
    <row r="783" spans="11:11" x14ac:dyDescent="0.25">
      <c r="K783"/>
    </row>
    <row r="784" spans="11:11" x14ac:dyDescent="0.25">
      <c r="K784"/>
    </row>
    <row r="785" spans="11:11" x14ac:dyDescent="0.25">
      <c r="K785"/>
    </row>
    <row r="786" spans="11:11" x14ac:dyDescent="0.25">
      <c r="K786"/>
    </row>
    <row r="787" spans="11:11" x14ac:dyDescent="0.25">
      <c r="K787"/>
    </row>
    <row r="788" spans="11:11" x14ac:dyDescent="0.25">
      <c r="K788"/>
    </row>
    <row r="789" spans="11:11" x14ac:dyDescent="0.25">
      <c r="K789"/>
    </row>
    <row r="790" spans="11:11" x14ac:dyDescent="0.25">
      <c r="K790"/>
    </row>
    <row r="791" spans="11:11" x14ac:dyDescent="0.25">
      <c r="K791"/>
    </row>
    <row r="792" spans="11:11" x14ac:dyDescent="0.25">
      <c r="K792"/>
    </row>
    <row r="793" spans="11:11" x14ac:dyDescent="0.25">
      <c r="K793"/>
    </row>
    <row r="794" spans="11:11" x14ac:dyDescent="0.25">
      <c r="K794"/>
    </row>
    <row r="795" spans="11:11" x14ac:dyDescent="0.25">
      <c r="K795"/>
    </row>
    <row r="796" spans="11:11" x14ac:dyDescent="0.25">
      <c r="K796"/>
    </row>
    <row r="797" spans="11:11" x14ac:dyDescent="0.25">
      <c r="K797"/>
    </row>
    <row r="798" spans="11:11" x14ac:dyDescent="0.25">
      <c r="K798"/>
    </row>
    <row r="799" spans="11:11" x14ac:dyDescent="0.25">
      <c r="K799"/>
    </row>
    <row r="800" spans="11:11" x14ac:dyDescent="0.25">
      <c r="K800"/>
    </row>
    <row r="801" spans="11:11" x14ac:dyDescent="0.25">
      <c r="K801"/>
    </row>
    <row r="802" spans="11:11" x14ac:dyDescent="0.25">
      <c r="K802"/>
    </row>
    <row r="803" spans="11:11" x14ac:dyDescent="0.25">
      <c r="K803"/>
    </row>
    <row r="804" spans="11:11" x14ac:dyDescent="0.25">
      <c r="K804"/>
    </row>
    <row r="805" spans="11:11" x14ac:dyDescent="0.25">
      <c r="K805"/>
    </row>
    <row r="806" spans="11:11" x14ac:dyDescent="0.25">
      <c r="K806"/>
    </row>
    <row r="807" spans="11:11" x14ac:dyDescent="0.25">
      <c r="K807"/>
    </row>
    <row r="808" spans="11:11" x14ac:dyDescent="0.25">
      <c r="K808"/>
    </row>
    <row r="809" spans="11:11" x14ac:dyDescent="0.25">
      <c r="K809"/>
    </row>
    <row r="810" spans="11:11" x14ac:dyDescent="0.25">
      <c r="K810"/>
    </row>
    <row r="811" spans="11:11" x14ac:dyDescent="0.25">
      <c r="K811"/>
    </row>
    <row r="812" spans="11:11" x14ac:dyDescent="0.25">
      <c r="K812"/>
    </row>
    <row r="813" spans="11:11" x14ac:dyDescent="0.25">
      <c r="K813"/>
    </row>
    <row r="814" spans="11:11" x14ac:dyDescent="0.25">
      <c r="K814"/>
    </row>
    <row r="815" spans="11:11" x14ac:dyDescent="0.25">
      <c r="K815"/>
    </row>
    <row r="816" spans="11:11" x14ac:dyDescent="0.25">
      <c r="K816"/>
    </row>
    <row r="817" spans="11:11" x14ac:dyDescent="0.25">
      <c r="K817"/>
    </row>
    <row r="818" spans="11:11" x14ac:dyDescent="0.25">
      <c r="K818"/>
    </row>
    <row r="819" spans="11:11" x14ac:dyDescent="0.25">
      <c r="K819"/>
    </row>
    <row r="820" spans="11:11" x14ac:dyDescent="0.25">
      <c r="K820"/>
    </row>
    <row r="821" spans="11:11" x14ac:dyDescent="0.25">
      <c r="K821"/>
    </row>
    <row r="822" spans="11:11" x14ac:dyDescent="0.25">
      <c r="K822"/>
    </row>
    <row r="823" spans="11:11" x14ac:dyDescent="0.25">
      <c r="K823"/>
    </row>
    <row r="824" spans="11:11" x14ac:dyDescent="0.25">
      <c r="K824"/>
    </row>
    <row r="825" spans="11:11" x14ac:dyDescent="0.25">
      <c r="K825"/>
    </row>
    <row r="826" spans="11:11" x14ac:dyDescent="0.25">
      <c r="K826"/>
    </row>
    <row r="827" spans="11:11" x14ac:dyDescent="0.25">
      <c r="K827"/>
    </row>
    <row r="828" spans="11:11" x14ac:dyDescent="0.25">
      <c r="K828"/>
    </row>
    <row r="829" spans="11:11" x14ac:dyDescent="0.25">
      <c r="K829"/>
    </row>
    <row r="830" spans="11:11" x14ac:dyDescent="0.25">
      <c r="K830"/>
    </row>
    <row r="831" spans="11:11" x14ac:dyDescent="0.25">
      <c r="K831"/>
    </row>
    <row r="832" spans="11:11" x14ac:dyDescent="0.25">
      <c r="K832"/>
    </row>
    <row r="833" spans="11:11" x14ac:dyDescent="0.25">
      <c r="K833"/>
    </row>
    <row r="834" spans="11:11" x14ac:dyDescent="0.25">
      <c r="K834"/>
    </row>
    <row r="835" spans="11:11" x14ac:dyDescent="0.25">
      <c r="K835"/>
    </row>
    <row r="836" spans="11:11" x14ac:dyDescent="0.25">
      <c r="K836"/>
    </row>
    <row r="837" spans="11:11" x14ac:dyDescent="0.25">
      <c r="K837"/>
    </row>
    <row r="838" spans="11:11" x14ac:dyDescent="0.25">
      <c r="K838"/>
    </row>
    <row r="839" spans="11:11" x14ac:dyDescent="0.25">
      <c r="K839"/>
    </row>
    <row r="840" spans="11:11" x14ac:dyDescent="0.25">
      <c r="K840"/>
    </row>
    <row r="841" spans="11:11" x14ac:dyDescent="0.25">
      <c r="K841"/>
    </row>
    <row r="842" spans="11:11" x14ac:dyDescent="0.25">
      <c r="K842"/>
    </row>
    <row r="843" spans="11:11" x14ac:dyDescent="0.25">
      <c r="K843"/>
    </row>
    <row r="844" spans="11:11" x14ac:dyDescent="0.25">
      <c r="K844"/>
    </row>
    <row r="845" spans="11:11" x14ac:dyDescent="0.25">
      <c r="K845"/>
    </row>
    <row r="846" spans="11:11" x14ac:dyDescent="0.25">
      <c r="K846"/>
    </row>
    <row r="847" spans="11:11" x14ac:dyDescent="0.25">
      <c r="K847"/>
    </row>
    <row r="848" spans="11:11" x14ac:dyDescent="0.25">
      <c r="K848"/>
    </row>
    <row r="849" spans="11:11" x14ac:dyDescent="0.25">
      <c r="K849"/>
    </row>
    <row r="850" spans="11:11" x14ac:dyDescent="0.25">
      <c r="K850"/>
    </row>
    <row r="851" spans="11:11" x14ac:dyDescent="0.25">
      <c r="K851"/>
    </row>
    <row r="852" spans="11:11" x14ac:dyDescent="0.25">
      <c r="K852"/>
    </row>
    <row r="853" spans="11:11" x14ac:dyDescent="0.25">
      <c r="K853"/>
    </row>
    <row r="854" spans="11:11" x14ac:dyDescent="0.25">
      <c r="K854"/>
    </row>
    <row r="855" spans="11:11" x14ac:dyDescent="0.25">
      <c r="K855"/>
    </row>
    <row r="856" spans="11:11" x14ac:dyDescent="0.25">
      <c r="K856"/>
    </row>
    <row r="857" spans="11:11" x14ac:dyDescent="0.25">
      <c r="K857"/>
    </row>
    <row r="858" spans="11:11" x14ac:dyDescent="0.25">
      <c r="K858"/>
    </row>
    <row r="859" spans="11:11" x14ac:dyDescent="0.25">
      <c r="K859"/>
    </row>
    <row r="860" spans="11:11" x14ac:dyDescent="0.25">
      <c r="K860"/>
    </row>
    <row r="861" spans="11:11" x14ac:dyDescent="0.25">
      <c r="K861"/>
    </row>
    <row r="862" spans="11:11" x14ac:dyDescent="0.25">
      <c r="K862"/>
    </row>
    <row r="863" spans="11:11" x14ac:dyDescent="0.25">
      <c r="K863"/>
    </row>
    <row r="864" spans="11:11" x14ac:dyDescent="0.25">
      <c r="K864"/>
    </row>
    <row r="865" spans="11:11" x14ac:dyDescent="0.25">
      <c r="K865"/>
    </row>
    <row r="866" spans="11:11" x14ac:dyDescent="0.25">
      <c r="K866"/>
    </row>
    <row r="867" spans="11:11" x14ac:dyDescent="0.25">
      <c r="K867"/>
    </row>
    <row r="868" spans="11:11" x14ac:dyDescent="0.25">
      <c r="K868"/>
    </row>
    <row r="869" spans="11:11" x14ac:dyDescent="0.25">
      <c r="K869"/>
    </row>
    <row r="870" spans="11:11" x14ac:dyDescent="0.25">
      <c r="K870"/>
    </row>
    <row r="871" spans="11:11" x14ac:dyDescent="0.25">
      <c r="K871"/>
    </row>
    <row r="872" spans="11:11" x14ac:dyDescent="0.25">
      <c r="K872"/>
    </row>
    <row r="873" spans="11:11" x14ac:dyDescent="0.25">
      <c r="K873"/>
    </row>
    <row r="874" spans="11:11" x14ac:dyDescent="0.25">
      <c r="K874"/>
    </row>
    <row r="875" spans="11:11" x14ac:dyDescent="0.25">
      <c r="K875"/>
    </row>
    <row r="876" spans="11:11" x14ac:dyDescent="0.25">
      <c r="K876"/>
    </row>
    <row r="877" spans="11:11" x14ac:dyDescent="0.25">
      <c r="K877"/>
    </row>
    <row r="878" spans="11:11" x14ac:dyDescent="0.25">
      <c r="K878"/>
    </row>
    <row r="879" spans="11:11" x14ac:dyDescent="0.25">
      <c r="K879"/>
    </row>
    <row r="880" spans="11:11" x14ac:dyDescent="0.25">
      <c r="K880"/>
    </row>
    <row r="881" spans="11:11" x14ac:dyDescent="0.25">
      <c r="K881"/>
    </row>
    <row r="882" spans="11:11" x14ac:dyDescent="0.25">
      <c r="K882"/>
    </row>
    <row r="883" spans="11:11" x14ac:dyDescent="0.25">
      <c r="K883"/>
    </row>
    <row r="884" spans="11:11" x14ac:dyDescent="0.25">
      <c r="K884"/>
    </row>
    <row r="885" spans="11:11" x14ac:dyDescent="0.25">
      <c r="K885"/>
    </row>
    <row r="886" spans="11:11" x14ac:dyDescent="0.25">
      <c r="K886"/>
    </row>
    <row r="887" spans="11:11" x14ac:dyDescent="0.25">
      <c r="K887"/>
    </row>
    <row r="888" spans="11:11" x14ac:dyDescent="0.25">
      <c r="K888"/>
    </row>
    <row r="889" spans="11:11" x14ac:dyDescent="0.25">
      <c r="K889"/>
    </row>
    <row r="890" spans="11:11" x14ac:dyDescent="0.25">
      <c r="K890"/>
    </row>
    <row r="891" spans="11:11" x14ac:dyDescent="0.25">
      <c r="K891"/>
    </row>
    <row r="892" spans="11:11" x14ac:dyDescent="0.25">
      <c r="K892"/>
    </row>
    <row r="893" spans="11:11" x14ac:dyDescent="0.25">
      <c r="K893"/>
    </row>
    <row r="894" spans="11:11" x14ac:dyDescent="0.25">
      <c r="K894"/>
    </row>
    <row r="895" spans="11:11" x14ac:dyDescent="0.25">
      <c r="K895"/>
    </row>
    <row r="896" spans="11:11" x14ac:dyDescent="0.25">
      <c r="K896"/>
    </row>
    <row r="897" spans="11:11" x14ac:dyDescent="0.25">
      <c r="K897"/>
    </row>
    <row r="898" spans="11:11" x14ac:dyDescent="0.25">
      <c r="K898"/>
    </row>
    <row r="899" spans="11:11" x14ac:dyDescent="0.25">
      <c r="K899"/>
    </row>
    <row r="900" spans="11:11" x14ac:dyDescent="0.25">
      <c r="K900"/>
    </row>
    <row r="901" spans="11:11" x14ac:dyDescent="0.25">
      <c r="K901"/>
    </row>
    <row r="902" spans="11:11" x14ac:dyDescent="0.25">
      <c r="K902"/>
    </row>
    <row r="903" spans="11:11" x14ac:dyDescent="0.25">
      <c r="K903"/>
    </row>
    <row r="904" spans="11:11" x14ac:dyDescent="0.25">
      <c r="K904"/>
    </row>
    <row r="905" spans="11:11" x14ac:dyDescent="0.25">
      <c r="K905"/>
    </row>
    <row r="906" spans="11:11" x14ac:dyDescent="0.25">
      <c r="K906"/>
    </row>
    <row r="907" spans="11:11" x14ac:dyDescent="0.25">
      <c r="K907"/>
    </row>
    <row r="908" spans="11:11" x14ac:dyDescent="0.25">
      <c r="K908"/>
    </row>
    <row r="909" spans="11:11" x14ac:dyDescent="0.25">
      <c r="K909"/>
    </row>
    <row r="910" spans="11:11" x14ac:dyDescent="0.25">
      <c r="K910"/>
    </row>
    <row r="911" spans="11:11" x14ac:dyDescent="0.25">
      <c r="K911"/>
    </row>
    <row r="912" spans="11:11" x14ac:dyDescent="0.25">
      <c r="K912"/>
    </row>
    <row r="913" spans="11:11" x14ac:dyDescent="0.25">
      <c r="K913"/>
    </row>
    <row r="914" spans="11:11" x14ac:dyDescent="0.25">
      <c r="K914"/>
    </row>
    <row r="915" spans="11:11" x14ac:dyDescent="0.25">
      <c r="K915"/>
    </row>
    <row r="916" spans="11:11" x14ac:dyDescent="0.25">
      <c r="K916"/>
    </row>
    <row r="917" spans="11:11" x14ac:dyDescent="0.25">
      <c r="K917"/>
    </row>
    <row r="918" spans="11:11" x14ac:dyDescent="0.25">
      <c r="K918"/>
    </row>
    <row r="919" spans="11:11" x14ac:dyDescent="0.25">
      <c r="K919"/>
    </row>
    <row r="920" spans="11:11" x14ac:dyDescent="0.25">
      <c r="K920"/>
    </row>
    <row r="921" spans="11:11" x14ac:dyDescent="0.25">
      <c r="K921"/>
    </row>
    <row r="922" spans="11:11" x14ac:dyDescent="0.25">
      <c r="K922"/>
    </row>
    <row r="923" spans="11:11" x14ac:dyDescent="0.25">
      <c r="K923"/>
    </row>
    <row r="924" spans="11:11" x14ac:dyDescent="0.25">
      <c r="K924"/>
    </row>
    <row r="925" spans="11:11" x14ac:dyDescent="0.25">
      <c r="K925"/>
    </row>
    <row r="926" spans="11:11" x14ac:dyDescent="0.25">
      <c r="K926"/>
    </row>
    <row r="927" spans="11:11" x14ac:dyDescent="0.25">
      <c r="K927"/>
    </row>
    <row r="928" spans="11:11" x14ac:dyDescent="0.25">
      <c r="K928"/>
    </row>
    <row r="929" spans="11:11" x14ac:dyDescent="0.25">
      <c r="K929"/>
    </row>
    <row r="930" spans="11:11" x14ac:dyDescent="0.25">
      <c r="K930"/>
    </row>
    <row r="931" spans="11:11" x14ac:dyDescent="0.25">
      <c r="K931"/>
    </row>
    <row r="932" spans="11:11" x14ac:dyDescent="0.25">
      <c r="K932"/>
    </row>
    <row r="933" spans="11:11" x14ac:dyDescent="0.25">
      <c r="K933"/>
    </row>
    <row r="934" spans="11:11" x14ac:dyDescent="0.25">
      <c r="K934"/>
    </row>
    <row r="935" spans="11:11" x14ac:dyDescent="0.25">
      <c r="K935"/>
    </row>
    <row r="936" spans="11:11" x14ac:dyDescent="0.25">
      <c r="K936"/>
    </row>
    <row r="937" spans="11:11" x14ac:dyDescent="0.25">
      <c r="K937"/>
    </row>
    <row r="938" spans="11:11" x14ac:dyDescent="0.25">
      <c r="K938"/>
    </row>
    <row r="939" spans="11:11" x14ac:dyDescent="0.25">
      <c r="K939"/>
    </row>
    <row r="940" spans="11:11" x14ac:dyDescent="0.25">
      <c r="K940"/>
    </row>
    <row r="941" spans="11:11" x14ac:dyDescent="0.25">
      <c r="K941"/>
    </row>
    <row r="942" spans="11:11" x14ac:dyDescent="0.25">
      <c r="K942"/>
    </row>
    <row r="943" spans="11:11" x14ac:dyDescent="0.25">
      <c r="K943"/>
    </row>
    <row r="944" spans="11:11" x14ac:dyDescent="0.25">
      <c r="K944"/>
    </row>
    <row r="945" spans="11:11" x14ac:dyDescent="0.25">
      <c r="K945"/>
    </row>
    <row r="946" spans="11:11" x14ac:dyDescent="0.25">
      <c r="K946"/>
    </row>
    <row r="947" spans="11:11" x14ac:dyDescent="0.25">
      <c r="K947"/>
    </row>
    <row r="948" spans="11:11" x14ac:dyDescent="0.25">
      <c r="K948"/>
    </row>
    <row r="949" spans="11:11" x14ac:dyDescent="0.25">
      <c r="K949"/>
    </row>
    <row r="950" spans="11:11" x14ac:dyDescent="0.25">
      <c r="K950"/>
    </row>
    <row r="951" spans="11:11" x14ac:dyDescent="0.25">
      <c r="K951"/>
    </row>
    <row r="952" spans="11:11" x14ac:dyDescent="0.25">
      <c r="K952"/>
    </row>
    <row r="953" spans="11:11" x14ac:dyDescent="0.25">
      <c r="K953"/>
    </row>
    <row r="954" spans="11:11" x14ac:dyDescent="0.25">
      <c r="K954"/>
    </row>
    <row r="955" spans="11:11" x14ac:dyDescent="0.25">
      <c r="K955"/>
    </row>
    <row r="956" spans="11:11" x14ac:dyDescent="0.25">
      <c r="K956"/>
    </row>
    <row r="957" spans="11:11" x14ac:dyDescent="0.25">
      <c r="K957"/>
    </row>
    <row r="958" spans="11:11" x14ac:dyDescent="0.25">
      <c r="K958"/>
    </row>
    <row r="959" spans="11:11" x14ac:dyDescent="0.25">
      <c r="K959"/>
    </row>
    <row r="960" spans="11:11" x14ac:dyDescent="0.25">
      <c r="K960"/>
    </row>
    <row r="961" spans="11:11" x14ac:dyDescent="0.25">
      <c r="K961"/>
    </row>
    <row r="962" spans="11:11" x14ac:dyDescent="0.25">
      <c r="K962"/>
    </row>
    <row r="963" spans="11:11" x14ac:dyDescent="0.25">
      <c r="K963"/>
    </row>
    <row r="964" spans="11:11" x14ac:dyDescent="0.25">
      <c r="K964"/>
    </row>
    <row r="965" spans="11:11" x14ac:dyDescent="0.25">
      <c r="K965"/>
    </row>
    <row r="966" spans="11:11" x14ac:dyDescent="0.25">
      <c r="K966"/>
    </row>
    <row r="967" spans="11:11" x14ac:dyDescent="0.25">
      <c r="K967"/>
    </row>
    <row r="968" spans="11:11" x14ac:dyDescent="0.25">
      <c r="K968"/>
    </row>
    <row r="969" spans="11:11" x14ac:dyDescent="0.25">
      <c r="K969"/>
    </row>
    <row r="970" spans="11:11" x14ac:dyDescent="0.25">
      <c r="K970"/>
    </row>
    <row r="971" spans="11:11" x14ac:dyDescent="0.25">
      <c r="K971"/>
    </row>
    <row r="972" spans="11:11" x14ac:dyDescent="0.25">
      <c r="K972"/>
    </row>
    <row r="973" spans="11:11" x14ac:dyDescent="0.25">
      <c r="K973"/>
    </row>
    <row r="974" spans="11:11" x14ac:dyDescent="0.25">
      <c r="K974"/>
    </row>
    <row r="975" spans="11:11" x14ac:dyDescent="0.25">
      <c r="K975"/>
    </row>
    <row r="976" spans="11:11" x14ac:dyDescent="0.25">
      <c r="K976"/>
    </row>
    <row r="977" spans="11:11" x14ac:dyDescent="0.25">
      <c r="K977"/>
    </row>
    <row r="978" spans="11:11" x14ac:dyDescent="0.25">
      <c r="K978"/>
    </row>
    <row r="979" spans="11:11" x14ac:dyDescent="0.25">
      <c r="K979"/>
    </row>
    <row r="980" spans="11:11" x14ac:dyDescent="0.25">
      <c r="K980"/>
    </row>
    <row r="981" spans="11:11" x14ac:dyDescent="0.25">
      <c r="K981"/>
    </row>
    <row r="982" spans="11:11" x14ac:dyDescent="0.25">
      <c r="K982"/>
    </row>
    <row r="983" spans="11:11" x14ac:dyDescent="0.25">
      <c r="K983"/>
    </row>
    <row r="984" spans="11:11" x14ac:dyDescent="0.25">
      <c r="K984"/>
    </row>
    <row r="985" spans="11:11" x14ac:dyDescent="0.25">
      <c r="K985"/>
    </row>
    <row r="986" spans="11:11" x14ac:dyDescent="0.25">
      <c r="K986"/>
    </row>
    <row r="987" spans="11:11" x14ac:dyDescent="0.25">
      <c r="K987"/>
    </row>
    <row r="988" spans="11:11" x14ac:dyDescent="0.25">
      <c r="K988"/>
    </row>
    <row r="989" spans="11:11" x14ac:dyDescent="0.25">
      <c r="K989"/>
    </row>
    <row r="990" spans="11:11" x14ac:dyDescent="0.25">
      <c r="K990"/>
    </row>
    <row r="991" spans="11:11" x14ac:dyDescent="0.25">
      <c r="K991"/>
    </row>
    <row r="992" spans="11:11" x14ac:dyDescent="0.25">
      <c r="K992"/>
    </row>
    <row r="993" spans="11:11" x14ac:dyDescent="0.25">
      <c r="K993"/>
    </row>
    <row r="994" spans="11:11" x14ac:dyDescent="0.25">
      <c r="K994"/>
    </row>
    <row r="995" spans="11:11" x14ac:dyDescent="0.25">
      <c r="K995"/>
    </row>
    <row r="996" spans="11:11" x14ac:dyDescent="0.25">
      <c r="K996"/>
    </row>
    <row r="997" spans="11:11" x14ac:dyDescent="0.25">
      <c r="K997"/>
    </row>
    <row r="998" spans="11:11" x14ac:dyDescent="0.25">
      <c r="K998"/>
    </row>
    <row r="999" spans="11:11" x14ac:dyDescent="0.25">
      <c r="K999"/>
    </row>
    <row r="1000" spans="11:11" x14ac:dyDescent="0.25">
      <c r="K1000"/>
    </row>
    <row r="1001" spans="11:11" x14ac:dyDescent="0.25">
      <c r="K1001"/>
    </row>
    <row r="1002" spans="11:11" x14ac:dyDescent="0.25">
      <c r="K1002"/>
    </row>
    <row r="1003" spans="11:11" x14ac:dyDescent="0.25">
      <c r="K1003"/>
    </row>
    <row r="1004" spans="11:11" x14ac:dyDescent="0.25">
      <c r="K1004"/>
    </row>
    <row r="1005" spans="11:11" x14ac:dyDescent="0.25">
      <c r="K1005"/>
    </row>
    <row r="1006" spans="11:11" x14ac:dyDescent="0.25">
      <c r="K1006"/>
    </row>
    <row r="1007" spans="11:11" x14ac:dyDescent="0.25">
      <c r="K1007"/>
    </row>
    <row r="1008" spans="11:11" x14ac:dyDescent="0.25">
      <c r="K1008"/>
    </row>
    <row r="1009" spans="11:11" x14ac:dyDescent="0.25">
      <c r="K1009"/>
    </row>
    <row r="1010" spans="11:11" x14ac:dyDescent="0.25">
      <c r="K1010"/>
    </row>
    <row r="1011" spans="11:11" x14ac:dyDescent="0.25">
      <c r="K1011"/>
    </row>
    <row r="1012" spans="11:11" x14ac:dyDescent="0.25">
      <c r="K1012"/>
    </row>
    <row r="1013" spans="11:11" x14ac:dyDescent="0.25">
      <c r="K1013"/>
    </row>
    <row r="1014" spans="11:11" x14ac:dyDescent="0.25">
      <c r="K1014"/>
    </row>
    <row r="1015" spans="11:11" x14ac:dyDescent="0.25">
      <c r="K1015"/>
    </row>
    <row r="1016" spans="11:11" x14ac:dyDescent="0.25">
      <c r="K1016"/>
    </row>
    <row r="1017" spans="11:11" x14ac:dyDescent="0.25">
      <c r="K1017"/>
    </row>
    <row r="1018" spans="11:11" x14ac:dyDescent="0.25">
      <c r="K1018"/>
    </row>
    <row r="1019" spans="11:11" x14ac:dyDescent="0.25">
      <c r="K1019"/>
    </row>
    <row r="1020" spans="11:11" x14ac:dyDescent="0.25">
      <c r="K1020"/>
    </row>
    <row r="1021" spans="11:11" x14ac:dyDescent="0.25">
      <c r="K1021"/>
    </row>
    <row r="1022" spans="11:11" x14ac:dyDescent="0.25">
      <c r="K1022"/>
    </row>
    <row r="1023" spans="11:11" x14ac:dyDescent="0.25">
      <c r="K1023"/>
    </row>
    <row r="1024" spans="11:11" x14ac:dyDescent="0.25">
      <c r="K1024"/>
    </row>
    <row r="1025" spans="11:11" x14ac:dyDescent="0.25">
      <c r="K1025"/>
    </row>
    <row r="1026" spans="11:11" x14ac:dyDescent="0.25">
      <c r="K1026"/>
    </row>
    <row r="1027" spans="11:11" x14ac:dyDescent="0.25">
      <c r="K1027"/>
    </row>
    <row r="1028" spans="11:11" x14ac:dyDescent="0.25">
      <c r="K1028"/>
    </row>
    <row r="1029" spans="11:11" x14ac:dyDescent="0.25">
      <c r="K1029"/>
    </row>
    <row r="1030" spans="11:11" x14ac:dyDescent="0.25">
      <c r="K1030"/>
    </row>
    <row r="1031" spans="11:11" x14ac:dyDescent="0.25">
      <c r="K1031"/>
    </row>
    <row r="1032" spans="11:11" x14ac:dyDescent="0.25">
      <c r="K1032"/>
    </row>
    <row r="1033" spans="11:11" x14ac:dyDescent="0.25">
      <c r="K1033"/>
    </row>
    <row r="1034" spans="11:11" x14ac:dyDescent="0.25">
      <c r="K1034"/>
    </row>
    <row r="1035" spans="11:11" x14ac:dyDescent="0.25">
      <c r="K1035"/>
    </row>
    <row r="1036" spans="11:11" x14ac:dyDescent="0.25">
      <c r="K1036"/>
    </row>
    <row r="1037" spans="11:11" x14ac:dyDescent="0.25">
      <c r="K1037"/>
    </row>
    <row r="1038" spans="11:11" x14ac:dyDescent="0.25">
      <c r="K1038"/>
    </row>
    <row r="1039" spans="11:11" x14ac:dyDescent="0.25">
      <c r="K1039"/>
    </row>
    <row r="1040" spans="11:11" x14ac:dyDescent="0.25">
      <c r="K1040"/>
    </row>
    <row r="1041" spans="11:11" x14ac:dyDescent="0.25">
      <c r="K1041"/>
    </row>
    <row r="1042" spans="11:11" x14ac:dyDescent="0.25">
      <c r="K1042"/>
    </row>
    <row r="1043" spans="11:11" x14ac:dyDescent="0.25">
      <c r="K1043"/>
    </row>
    <row r="1044" spans="11:11" x14ac:dyDescent="0.25">
      <c r="K1044"/>
    </row>
    <row r="1045" spans="11:11" x14ac:dyDescent="0.25">
      <c r="K1045"/>
    </row>
    <row r="1046" spans="11:11" x14ac:dyDescent="0.25">
      <c r="K1046"/>
    </row>
    <row r="1047" spans="11:11" x14ac:dyDescent="0.25">
      <c r="K1047"/>
    </row>
    <row r="1048" spans="11:11" x14ac:dyDescent="0.25">
      <c r="K1048"/>
    </row>
    <row r="1049" spans="11:11" x14ac:dyDescent="0.25">
      <c r="K1049"/>
    </row>
    <row r="1050" spans="11:11" x14ac:dyDescent="0.25">
      <c r="K1050"/>
    </row>
    <row r="1051" spans="11:11" x14ac:dyDescent="0.25">
      <c r="K1051"/>
    </row>
    <row r="1052" spans="11:11" x14ac:dyDescent="0.25">
      <c r="K1052"/>
    </row>
    <row r="1053" spans="11:11" x14ac:dyDescent="0.25">
      <c r="K1053"/>
    </row>
    <row r="1054" spans="11:11" x14ac:dyDescent="0.25">
      <c r="K1054"/>
    </row>
    <row r="1055" spans="11:11" x14ac:dyDescent="0.25">
      <c r="K1055"/>
    </row>
    <row r="1056" spans="11:11" x14ac:dyDescent="0.25">
      <c r="K1056"/>
    </row>
    <row r="1057" spans="11:11" x14ac:dyDescent="0.25">
      <c r="K1057"/>
    </row>
    <row r="1058" spans="11:11" x14ac:dyDescent="0.25">
      <c r="K1058"/>
    </row>
    <row r="1059" spans="11:11" x14ac:dyDescent="0.25">
      <c r="K1059"/>
    </row>
    <row r="1060" spans="11:11" x14ac:dyDescent="0.25">
      <c r="K1060"/>
    </row>
    <row r="1061" spans="11:11" x14ac:dyDescent="0.25">
      <c r="K1061"/>
    </row>
    <row r="1062" spans="11:11" x14ac:dyDescent="0.25">
      <c r="K1062"/>
    </row>
    <row r="1063" spans="11:11" x14ac:dyDescent="0.25">
      <c r="K1063"/>
    </row>
    <row r="1064" spans="11:11" x14ac:dyDescent="0.25">
      <c r="K1064"/>
    </row>
    <row r="1065" spans="11:11" x14ac:dyDescent="0.25">
      <c r="K1065"/>
    </row>
    <row r="1066" spans="11:11" x14ac:dyDescent="0.25">
      <c r="K1066"/>
    </row>
    <row r="1067" spans="11:11" x14ac:dyDescent="0.25">
      <c r="K1067"/>
    </row>
    <row r="1068" spans="11:11" x14ac:dyDescent="0.25">
      <c r="K1068"/>
    </row>
    <row r="1069" spans="11:11" x14ac:dyDescent="0.25">
      <c r="K1069"/>
    </row>
    <row r="1070" spans="11:11" x14ac:dyDescent="0.25">
      <c r="K1070"/>
    </row>
    <row r="1071" spans="11:11" x14ac:dyDescent="0.25">
      <c r="K1071"/>
    </row>
    <row r="1072" spans="11:11" x14ac:dyDescent="0.25">
      <c r="K1072"/>
    </row>
    <row r="1073" spans="11:11" x14ac:dyDescent="0.25">
      <c r="K1073"/>
    </row>
    <row r="1074" spans="11:11" x14ac:dyDescent="0.25">
      <c r="K1074"/>
    </row>
    <row r="1075" spans="11:11" x14ac:dyDescent="0.25">
      <c r="K1075"/>
    </row>
    <row r="1076" spans="11:11" x14ac:dyDescent="0.25">
      <c r="K1076"/>
    </row>
    <row r="1077" spans="11:11" x14ac:dyDescent="0.25">
      <c r="K1077"/>
    </row>
    <row r="1078" spans="11:11" x14ac:dyDescent="0.25">
      <c r="K1078"/>
    </row>
    <row r="1079" spans="11:11" x14ac:dyDescent="0.25">
      <c r="K1079"/>
    </row>
    <row r="1080" spans="11:11" x14ac:dyDescent="0.25">
      <c r="K1080"/>
    </row>
    <row r="1081" spans="11:11" x14ac:dyDescent="0.25">
      <c r="K1081"/>
    </row>
    <row r="1082" spans="11:11" x14ac:dyDescent="0.25">
      <c r="K1082"/>
    </row>
    <row r="1083" spans="11:11" x14ac:dyDescent="0.25">
      <c r="K1083"/>
    </row>
    <row r="1084" spans="11:11" x14ac:dyDescent="0.25">
      <c r="K1084"/>
    </row>
    <row r="1085" spans="11:11" x14ac:dyDescent="0.25">
      <c r="K1085"/>
    </row>
    <row r="1086" spans="11:11" x14ac:dyDescent="0.25">
      <c r="K1086"/>
    </row>
    <row r="1087" spans="11:11" x14ac:dyDescent="0.25">
      <c r="K1087"/>
    </row>
    <row r="1088" spans="11:11" x14ac:dyDescent="0.25">
      <c r="K1088"/>
    </row>
    <row r="1089" spans="11:11" x14ac:dyDescent="0.25">
      <c r="K1089"/>
    </row>
    <row r="1090" spans="11:11" x14ac:dyDescent="0.25">
      <c r="K1090"/>
    </row>
    <row r="1091" spans="11:11" x14ac:dyDescent="0.25">
      <c r="K1091"/>
    </row>
    <row r="1092" spans="11:11" x14ac:dyDescent="0.25">
      <c r="K1092"/>
    </row>
    <row r="1093" spans="11:11" x14ac:dyDescent="0.25">
      <c r="K1093"/>
    </row>
    <row r="1094" spans="11:11" x14ac:dyDescent="0.25">
      <c r="K1094"/>
    </row>
    <row r="1095" spans="11:11" x14ac:dyDescent="0.25">
      <c r="K1095"/>
    </row>
    <row r="1096" spans="11:11" x14ac:dyDescent="0.25">
      <c r="K1096"/>
    </row>
    <row r="1097" spans="11:11" x14ac:dyDescent="0.25">
      <c r="K1097"/>
    </row>
    <row r="1098" spans="11:11" x14ac:dyDescent="0.25">
      <c r="K1098"/>
    </row>
    <row r="1099" spans="11:11" x14ac:dyDescent="0.25">
      <c r="K1099"/>
    </row>
    <row r="1100" spans="11:11" x14ac:dyDescent="0.25">
      <c r="K1100"/>
    </row>
    <row r="1101" spans="11:11" x14ac:dyDescent="0.25">
      <c r="K1101"/>
    </row>
    <row r="1102" spans="11:11" x14ac:dyDescent="0.25">
      <c r="K1102"/>
    </row>
    <row r="1103" spans="11:11" x14ac:dyDescent="0.25">
      <c r="K1103"/>
    </row>
    <row r="1104" spans="11:11" x14ac:dyDescent="0.25">
      <c r="K1104"/>
    </row>
    <row r="1105" spans="11:11" x14ac:dyDescent="0.25">
      <c r="K1105"/>
    </row>
    <row r="1106" spans="11:11" x14ac:dyDescent="0.25">
      <c r="K1106"/>
    </row>
    <row r="1107" spans="11:11" x14ac:dyDescent="0.25">
      <c r="K1107"/>
    </row>
    <row r="1108" spans="11:11" x14ac:dyDescent="0.25">
      <c r="K1108"/>
    </row>
    <row r="1109" spans="11:11" x14ac:dyDescent="0.25">
      <c r="K1109"/>
    </row>
    <row r="1110" spans="11:11" x14ac:dyDescent="0.25">
      <c r="K1110"/>
    </row>
    <row r="1111" spans="11:11" x14ac:dyDescent="0.25">
      <c r="K1111"/>
    </row>
    <row r="1112" spans="11:11" x14ac:dyDescent="0.25">
      <c r="K1112"/>
    </row>
    <row r="1113" spans="11:11" x14ac:dyDescent="0.25">
      <c r="K1113"/>
    </row>
    <row r="1114" spans="11:11" x14ac:dyDescent="0.25">
      <c r="K1114"/>
    </row>
    <row r="1115" spans="11:11" x14ac:dyDescent="0.25">
      <c r="K1115"/>
    </row>
    <row r="1116" spans="11:11" x14ac:dyDescent="0.25">
      <c r="K1116"/>
    </row>
    <row r="1117" spans="11:11" x14ac:dyDescent="0.25">
      <c r="K1117"/>
    </row>
    <row r="1118" spans="11:11" x14ac:dyDescent="0.25">
      <c r="K1118"/>
    </row>
    <row r="1119" spans="11:11" x14ac:dyDescent="0.25">
      <c r="K1119"/>
    </row>
    <row r="1120" spans="11:11" x14ac:dyDescent="0.25">
      <c r="K1120"/>
    </row>
    <row r="1121" spans="11:11" x14ac:dyDescent="0.25">
      <c r="K1121"/>
    </row>
    <row r="1122" spans="11:11" x14ac:dyDescent="0.25">
      <c r="K1122"/>
    </row>
    <row r="1123" spans="11:11" x14ac:dyDescent="0.25">
      <c r="K1123"/>
    </row>
    <row r="1124" spans="11:11" x14ac:dyDescent="0.25">
      <c r="K1124"/>
    </row>
    <row r="1125" spans="11:11" x14ac:dyDescent="0.25">
      <c r="K1125"/>
    </row>
    <row r="1126" spans="11:11" x14ac:dyDescent="0.25">
      <c r="K1126"/>
    </row>
    <row r="1127" spans="11:11" x14ac:dyDescent="0.25">
      <c r="K1127"/>
    </row>
    <row r="1128" spans="11:11" x14ac:dyDescent="0.25">
      <c r="K1128"/>
    </row>
    <row r="1129" spans="11:11" x14ac:dyDescent="0.25">
      <c r="K1129"/>
    </row>
    <row r="1130" spans="11:11" x14ac:dyDescent="0.25">
      <c r="K1130"/>
    </row>
    <row r="1131" spans="11:11" x14ac:dyDescent="0.25">
      <c r="K1131"/>
    </row>
    <row r="1132" spans="11:11" x14ac:dyDescent="0.25">
      <c r="K1132"/>
    </row>
    <row r="1133" spans="11:11" x14ac:dyDescent="0.25">
      <c r="K1133"/>
    </row>
    <row r="1134" spans="11:11" x14ac:dyDescent="0.25">
      <c r="K1134"/>
    </row>
    <row r="1135" spans="11:11" x14ac:dyDescent="0.25">
      <c r="K1135"/>
    </row>
    <row r="1136" spans="11:11" x14ac:dyDescent="0.25">
      <c r="K1136"/>
    </row>
    <row r="1137" spans="11:11" x14ac:dyDescent="0.25">
      <c r="K1137"/>
    </row>
    <row r="1138" spans="11:11" x14ac:dyDescent="0.25">
      <c r="K1138"/>
    </row>
    <row r="1139" spans="11:11" x14ac:dyDescent="0.25">
      <c r="K1139"/>
    </row>
    <row r="1140" spans="11:11" x14ac:dyDescent="0.25">
      <c r="K1140"/>
    </row>
    <row r="1141" spans="11:11" x14ac:dyDescent="0.25">
      <c r="K1141"/>
    </row>
    <row r="1142" spans="11:11" x14ac:dyDescent="0.25">
      <c r="K1142"/>
    </row>
    <row r="1143" spans="11:11" x14ac:dyDescent="0.25">
      <c r="K1143"/>
    </row>
    <row r="1144" spans="11:11" x14ac:dyDescent="0.25">
      <c r="K1144"/>
    </row>
    <row r="1145" spans="11:11" x14ac:dyDescent="0.25">
      <c r="K1145"/>
    </row>
    <row r="1146" spans="11:11" x14ac:dyDescent="0.25">
      <c r="K1146"/>
    </row>
    <row r="1147" spans="11:11" x14ac:dyDescent="0.25">
      <c r="K1147"/>
    </row>
    <row r="1148" spans="11:11" x14ac:dyDescent="0.25">
      <c r="K1148"/>
    </row>
    <row r="1149" spans="11:11" x14ac:dyDescent="0.25">
      <c r="K1149"/>
    </row>
    <row r="1150" spans="11:11" x14ac:dyDescent="0.25">
      <c r="K1150"/>
    </row>
    <row r="1151" spans="11:11" x14ac:dyDescent="0.25">
      <c r="K1151"/>
    </row>
    <row r="1152" spans="11:11" x14ac:dyDescent="0.25">
      <c r="K1152"/>
    </row>
    <row r="1153" spans="11:11" x14ac:dyDescent="0.25">
      <c r="K1153"/>
    </row>
    <row r="1154" spans="11:11" x14ac:dyDescent="0.25">
      <c r="K1154"/>
    </row>
    <row r="1155" spans="11:11" x14ac:dyDescent="0.25">
      <c r="K1155"/>
    </row>
    <row r="1156" spans="11:11" x14ac:dyDescent="0.25">
      <c r="K1156"/>
    </row>
    <row r="1157" spans="11:11" x14ac:dyDescent="0.25">
      <c r="K1157"/>
    </row>
    <row r="1158" spans="11:11" x14ac:dyDescent="0.25">
      <c r="K1158"/>
    </row>
    <row r="1159" spans="11:11" x14ac:dyDescent="0.25">
      <c r="K1159"/>
    </row>
    <row r="1160" spans="11:11" x14ac:dyDescent="0.25">
      <c r="K1160"/>
    </row>
    <row r="1161" spans="11:11" x14ac:dyDescent="0.25">
      <c r="K1161"/>
    </row>
    <row r="1162" spans="11:11" x14ac:dyDescent="0.25">
      <c r="K1162"/>
    </row>
    <row r="1163" spans="11:11" x14ac:dyDescent="0.25">
      <c r="K1163"/>
    </row>
    <row r="1164" spans="11:11" x14ac:dyDescent="0.25">
      <c r="K1164"/>
    </row>
    <row r="1165" spans="11:11" x14ac:dyDescent="0.25">
      <c r="K1165"/>
    </row>
    <row r="1166" spans="11:11" x14ac:dyDescent="0.25">
      <c r="K1166"/>
    </row>
    <row r="1167" spans="11:11" x14ac:dyDescent="0.25">
      <c r="K1167"/>
    </row>
    <row r="1168" spans="11:11" x14ac:dyDescent="0.25">
      <c r="K1168"/>
    </row>
    <row r="1169" spans="11:11" x14ac:dyDescent="0.25">
      <c r="K1169"/>
    </row>
    <row r="1170" spans="11:11" x14ac:dyDescent="0.25">
      <c r="K1170"/>
    </row>
    <row r="1171" spans="11:11" x14ac:dyDescent="0.25">
      <c r="K1171"/>
    </row>
    <row r="1172" spans="11:11" x14ac:dyDescent="0.25">
      <c r="K1172"/>
    </row>
    <row r="1173" spans="11:11" x14ac:dyDescent="0.25">
      <c r="K1173"/>
    </row>
    <row r="1174" spans="11:11" x14ac:dyDescent="0.25">
      <c r="K1174"/>
    </row>
    <row r="1175" spans="11:11" x14ac:dyDescent="0.25">
      <c r="K1175"/>
    </row>
    <row r="1176" spans="11:11" x14ac:dyDescent="0.25">
      <c r="K1176"/>
    </row>
    <row r="1177" spans="11:11" x14ac:dyDescent="0.25">
      <c r="K1177"/>
    </row>
    <row r="1178" spans="11:11" x14ac:dyDescent="0.25">
      <c r="K1178"/>
    </row>
    <row r="1179" spans="11:11" x14ac:dyDescent="0.25">
      <c r="K1179"/>
    </row>
    <row r="1180" spans="11:11" x14ac:dyDescent="0.25">
      <c r="K1180"/>
    </row>
    <row r="1181" spans="11:11" x14ac:dyDescent="0.25">
      <c r="K1181"/>
    </row>
    <row r="1182" spans="11:11" x14ac:dyDescent="0.25">
      <c r="K1182"/>
    </row>
    <row r="1183" spans="11:11" x14ac:dyDescent="0.25">
      <c r="K1183"/>
    </row>
    <row r="1184" spans="11:11" x14ac:dyDescent="0.25">
      <c r="K1184"/>
    </row>
    <row r="1185" spans="11:11" x14ac:dyDescent="0.25">
      <c r="K1185"/>
    </row>
    <row r="1186" spans="11:11" x14ac:dyDescent="0.25">
      <c r="K1186"/>
    </row>
    <row r="1187" spans="11:11" x14ac:dyDescent="0.25">
      <c r="K1187"/>
    </row>
    <row r="1188" spans="11:11" x14ac:dyDescent="0.25">
      <c r="K1188"/>
    </row>
    <row r="1189" spans="11:11" x14ac:dyDescent="0.25">
      <c r="K1189"/>
    </row>
    <row r="1190" spans="11:11" x14ac:dyDescent="0.25">
      <c r="K1190"/>
    </row>
    <row r="1191" spans="11:11" x14ac:dyDescent="0.25">
      <c r="K1191"/>
    </row>
    <row r="1192" spans="11:11" x14ac:dyDescent="0.25">
      <c r="K1192"/>
    </row>
    <row r="1193" spans="11:11" x14ac:dyDescent="0.25">
      <c r="K1193"/>
    </row>
    <row r="1194" spans="11:11" x14ac:dyDescent="0.25">
      <c r="K1194"/>
    </row>
    <row r="1195" spans="11:11" x14ac:dyDescent="0.25">
      <c r="K1195"/>
    </row>
    <row r="1196" spans="11:11" x14ac:dyDescent="0.25">
      <c r="K1196"/>
    </row>
    <row r="1197" spans="11:11" x14ac:dyDescent="0.25">
      <c r="K1197"/>
    </row>
    <row r="1198" spans="11:11" x14ac:dyDescent="0.25">
      <c r="K1198"/>
    </row>
    <row r="1199" spans="11:11" x14ac:dyDescent="0.25">
      <c r="K1199"/>
    </row>
    <row r="1200" spans="11:11" x14ac:dyDescent="0.25">
      <c r="K1200"/>
    </row>
    <row r="1201" spans="11:11" x14ac:dyDescent="0.25">
      <c r="K1201"/>
    </row>
    <row r="1202" spans="11:11" x14ac:dyDescent="0.25">
      <c r="K1202"/>
    </row>
    <row r="1203" spans="11:11" x14ac:dyDescent="0.25">
      <c r="K1203"/>
    </row>
    <row r="1204" spans="11:11" x14ac:dyDescent="0.25">
      <c r="K1204"/>
    </row>
    <row r="1205" spans="11:11" x14ac:dyDescent="0.25">
      <c r="K1205"/>
    </row>
    <row r="1206" spans="11:11" x14ac:dyDescent="0.25">
      <c r="K1206"/>
    </row>
    <row r="1207" spans="11:11" x14ac:dyDescent="0.25">
      <c r="K1207"/>
    </row>
    <row r="1208" spans="11:11" x14ac:dyDescent="0.25">
      <c r="K1208"/>
    </row>
    <row r="1209" spans="11:11" x14ac:dyDescent="0.25">
      <c r="K1209"/>
    </row>
    <row r="1210" spans="11:11" x14ac:dyDescent="0.25">
      <c r="K1210"/>
    </row>
    <row r="1211" spans="11:11" x14ac:dyDescent="0.25">
      <c r="K1211"/>
    </row>
    <row r="1212" spans="11:11" x14ac:dyDescent="0.25">
      <c r="K1212"/>
    </row>
    <row r="1213" spans="11:11" x14ac:dyDescent="0.25">
      <c r="K1213"/>
    </row>
    <row r="1214" spans="11:11" x14ac:dyDescent="0.25">
      <c r="K1214"/>
    </row>
    <row r="1215" spans="11:11" x14ac:dyDescent="0.25">
      <c r="K1215"/>
    </row>
    <row r="1216" spans="11:11" x14ac:dyDescent="0.25">
      <c r="K1216"/>
    </row>
    <row r="1217" spans="11:11" x14ac:dyDescent="0.25">
      <c r="K1217"/>
    </row>
    <row r="1218" spans="11:11" x14ac:dyDescent="0.25">
      <c r="K1218"/>
    </row>
    <row r="1219" spans="11:11" x14ac:dyDescent="0.25">
      <c r="K1219"/>
    </row>
    <row r="1220" spans="11:11" x14ac:dyDescent="0.25">
      <c r="K1220"/>
    </row>
    <row r="1221" spans="11:11" x14ac:dyDescent="0.25">
      <c r="K1221"/>
    </row>
    <row r="1222" spans="11:11" x14ac:dyDescent="0.25">
      <c r="K1222"/>
    </row>
    <row r="1223" spans="11:11" x14ac:dyDescent="0.25">
      <c r="K1223"/>
    </row>
    <row r="1224" spans="11:11" x14ac:dyDescent="0.25">
      <c r="K1224"/>
    </row>
    <row r="1225" spans="11:11" x14ac:dyDescent="0.25">
      <c r="K1225"/>
    </row>
    <row r="1226" spans="11:11" x14ac:dyDescent="0.25">
      <c r="K1226"/>
    </row>
    <row r="1227" spans="11:11" x14ac:dyDescent="0.25">
      <c r="K1227"/>
    </row>
    <row r="1228" spans="11:11" x14ac:dyDescent="0.25">
      <c r="K1228"/>
    </row>
    <row r="1229" spans="11:11" x14ac:dyDescent="0.25">
      <c r="K1229"/>
    </row>
    <row r="1230" spans="11:11" x14ac:dyDescent="0.25">
      <c r="K1230"/>
    </row>
    <row r="1231" spans="11:11" x14ac:dyDescent="0.25">
      <c r="K1231"/>
    </row>
    <row r="1232" spans="11:11" x14ac:dyDescent="0.25">
      <c r="K1232"/>
    </row>
    <row r="1233" spans="11:11" x14ac:dyDescent="0.25">
      <c r="K1233"/>
    </row>
    <row r="1234" spans="11:11" x14ac:dyDescent="0.25">
      <c r="K1234"/>
    </row>
    <row r="1235" spans="11:11" x14ac:dyDescent="0.25">
      <c r="K1235"/>
    </row>
    <row r="1236" spans="11:11" x14ac:dyDescent="0.25">
      <c r="K1236"/>
    </row>
    <row r="1237" spans="11:11" x14ac:dyDescent="0.25">
      <c r="K1237"/>
    </row>
    <row r="1238" spans="11:11" x14ac:dyDescent="0.25">
      <c r="K1238"/>
    </row>
    <row r="1239" spans="11:11" x14ac:dyDescent="0.25">
      <c r="K1239"/>
    </row>
    <row r="1240" spans="11:11" x14ac:dyDescent="0.25">
      <c r="K1240"/>
    </row>
    <row r="1241" spans="11:11" x14ac:dyDescent="0.25">
      <c r="K1241"/>
    </row>
    <row r="1242" spans="11:11" x14ac:dyDescent="0.25">
      <c r="K1242"/>
    </row>
    <row r="1243" spans="11:11" x14ac:dyDescent="0.25">
      <c r="K1243"/>
    </row>
    <row r="1244" spans="11:11" x14ac:dyDescent="0.25">
      <c r="K1244"/>
    </row>
    <row r="1245" spans="11:11" x14ac:dyDescent="0.25">
      <c r="K1245"/>
    </row>
    <row r="1246" spans="11:11" x14ac:dyDescent="0.25">
      <c r="K1246"/>
    </row>
    <row r="1247" spans="11:11" x14ac:dyDescent="0.25">
      <c r="K1247"/>
    </row>
    <row r="1248" spans="11:11" x14ac:dyDescent="0.25">
      <c r="K1248"/>
    </row>
    <row r="1249" spans="11:11" x14ac:dyDescent="0.25">
      <c r="K1249"/>
    </row>
    <row r="1250" spans="11:11" x14ac:dyDescent="0.25">
      <c r="K1250"/>
    </row>
    <row r="1251" spans="11:11" x14ac:dyDescent="0.25">
      <c r="K1251"/>
    </row>
    <row r="1252" spans="11:11" x14ac:dyDescent="0.25">
      <c r="K1252"/>
    </row>
    <row r="1253" spans="11:11" x14ac:dyDescent="0.25">
      <c r="K1253"/>
    </row>
    <row r="1254" spans="11:11" x14ac:dyDescent="0.25">
      <c r="K1254"/>
    </row>
    <row r="1255" spans="11:11" x14ac:dyDescent="0.25">
      <c r="K1255"/>
    </row>
    <row r="1256" spans="11:11" x14ac:dyDescent="0.25">
      <c r="K1256"/>
    </row>
    <row r="1257" spans="11:11" x14ac:dyDescent="0.25">
      <c r="K1257"/>
    </row>
    <row r="1258" spans="11:11" x14ac:dyDescent="0.25">
      <c r="K1258"/>
    </row>
    <row r="1259" spans="11:11" x14ac:dyDescent="0.25">
      <c r="K1259"/>
    </row>
    <row r="1260" spans="11:11" x14ac:dyDescent="0.25">
      <c r="K1260"/>
    </row>
    <row r="1261" spans="11:11" x14ac:dyDescent="0.25">
      <c r="K1261"/>
    </row>
    <row r="1262" spans="11:11" x14ac:dyDescent="0.25">
      <c r="K1262"/>
    </row>
    <row r="1263" spans="11:11" x14ac:dyDescent="0.25">
      <c r="K1263"/>
    </row>
    <row r="1264" spans="11:11" x14ac:dyDescent="0.25">
      <c r="K1264"/>
    </row>
    <row r="1265" spans="11:11" x14ac:dyDescent="0.25">
      <c r="K1265"/>
    </row>
    <row r="1266" spans="11:11" x14ac:dyDescent="0.25">
      <c r="K1266"/>
    </row>
    <row r="1267" spans="11:11" x14ac:dyDescent="0.25">
      <c r="K1267"/>
    </row>
    <row r="1268" spans="11:11" x14ac:dyDescent="0.25">
      <c r="K1268"/>
    </row>
    <row r="1269" spans="11:11" x14ac:dyDescent="0.25">
      <c r="K1269"/>
    </row>
    <row r="1270" spans="11:11" x14ac:dyDescent="0.25">
      <c r="K1270"/>
    </row>
    <row r="1271" spans="11:11" x14ac:dyDescent="0.25">
      <c r="K1271"/>
    </row>
    <row r="1272" spans="11:11" x14ac:dyDescent="0.25">
      <c r="K1272"/>
    </row>
    <row r="1273" spans="11:11" x14ac:dyDescent="0.25">
      <c r="K1273"/>
    </row>
    <row r="1274" spans="11:11" x14ac:dyDescent="0.25">
      <c r="K1274"/>
    </row>
    <row r="1275" spans="11:11" x14ac:dyDescent="0.25">
      <c r="K1275"/>
    </row>
    <row r="1276" spans="11:11" x14ac:dyDescent="0.25">
      <c r="K1276"/>
    </row>
    <row r="1277" spans="11:11" x14ac:dyDescent="0.25">
      <c r="K1277"/>
    </row>
    <row r="1278" spans="11:11" x14ac:dyDescent="0.25">
      <c r="K1278"/>
    </row>
    <row r="1279" spans="11:11" x14ac:dyDescent="0.25">
      <c r="K1279"/>
    </row>
    <row r="1280" spans="11:11" x14ac:dyDescent="0.25">
      <c r="K1280"/>
    </row>
    <row r="1281" spans="11:11" x14ac:dyDescent="0.25">
      <c r="K1281"/>
    </row>
    <row r="1282" spans="11:11" x14ac:dyDescent="0.25">
      <c r="K1282"/>
    </row>
    <row r="1283" spans="11:11" x14ac:dyDescent="0.25">
      <c r="K1283"/>
    </row>
    <row r="1284" spans="11:11" x14ac:dyDescent="0.25">
      <c r="K1284"/>
    </row>
    <row r="1285" spans="11:11" x14ac:dyDescent="0.25">
      <c r="K1285"/>
    </row>
    <row r="1286" spans="11:11" x14ac:dyDescent="0.25">
      <c r="K1286"/>
    </row>
    <row r="1287" spans="11:11" x14ac:dyDescent="0.25">
      <c r="K1287"/>
    </row>
    <row r="1288" spans="11:11" x14ac:dyDescent="0.25">
      <c r="K1288"/>
    </row>
    <row r="1289" spans="11:11" x14ac:dyDescent="0.25">
      <c r="K1289"/>
    </row>
    <row r="1290" spans="11:11" x14ac:dyDescent="0.25">
      <c r="K1290"/>
    </row>
    <row r="1291" spans="11:11" x14ac:dyDescent="0.25">
      <c r="K1291"/>
    </row>
    <row r="1292" spans="11:11" x14ac:dyDescent="0.25">
      <c r="K1292"/>
    </row>
    <row r="1293" spans="11:11" x14ac:dyDescent="0.25">
      <c r="K1293"/>
    </row>
    <row r="1294" spans="11:11" x14ac:dyDescent="0.25">
      <c r="K1294"/>
    </row>
    <row r="1295" spans="11:11" x14ac:dyDescent="0.25">
      <c r="K1295"/>
    </row>
    <row r="1296" spans="11:11" x14ac:dyDescent="0.25">
      <c r="K1296"/>
    </row>
    <row r="1297" spans="11:11" x14ac:dyDescent="0.25">
      <c r="K1297"/>
    </row>
    <row r="1298" spans="11:11" x14ac:dyDescent="0.25">
      <c r="K1298"/>
    </row>
    <row r="1299" spans="11:11" x14ac:dyDescent="0.25">
      <c r="K1299"/>
    </row>
    <row r="1300" spans="11:11" x14ac:dyDescent="0.25">
      <c r="K1300"/>
    </row>
    <row r="1301" spans="11:11" x14ac:dyDescent="0.25">
      <c r="K1301"/>
    </row>
    <row r="1302" spans="11:11" x14ac:dyDescent="0.25">
      <c r="K1302"/>
    </row>
    <row r="1303" spans="11:11" x14ac:dyDescent="0.25">
      <c r="K1303"/>
    </row>
    <row r="1304" spans="11:11" x14ac:dyDescent="0.25">
      <c r="K1304"/>
    </row>
    <row r="1305" spans="11:11" x14ac:dyDescent="0.25">
      <c r="K1305"/>
    </row>
    <row r="1306" spans="11:11" x14ac:dyDescent="0.25">
      <c r="K1306"/>
    </row>
    <row r="1307" spans="11:11" x14ac:dyDescent="0.25">
      <c r="K1307"/>
    </row>
    <row r="1308" spans="11:11" x14ac:dyDescent="0.25">
      <c r="K1308"/>
    </row>
    <row r="1309" spans="11:11" x14ac:dyDescent="0.25">
      <c r="K1309"/>
    </row>
    <row r="1310" spans="11:11" x14ac:dyDescent="0.25">
      <c r="K1310"/>
    </row>
    <row r="1311" spans="11:11" x14ac:dyDescent="0.25">
      <c r="K1311"/>
    </row>
    <row r="1312" spans="11:11" x14ac:dyDescent="0.25">
      <c r="K1312"/>
    </row>
    <row r="1313" spans="11:11" x14ac:dyDescent="0.25">
      <c r="K1313"/>
    </row>
    <row r="1314" spans="11:11" x14ac:dyDescent="0.25">
      <c r="K1314"/>
    </row>
    <row r="1315" spans="11:11" x14ac:dyDescent="0.25">
      <c r="K1315"/>
    </row>
    <row r="1316" spans="11:11" x14ac:dyDescent="0.25">
      <c r="K1316"/>
    </row>
    <row r="1317" spans="11:11" x14ac:dyDescent="0.25">
      <c r="K1317"/>
    </row>
    <row r="1318" spans="11:11" x14ac:dyDescent="0.25">
      <c r="K1318"/>
    </row>
    <row r="1319" spans="11:11" x14ac:dyDescent="0.25">
      <c r="K1319"/>
    </row>
    <row r="1320" spans="11:11" x14ac:dyDescent="0.25">
      <c r="K1320"/>
    </row>
    <row r="1321" spans="11:11" x14ac:dyDescent="0.25">
      <c r="K1321"/>
    </row>
    <row r="1322" spans="11:11" x14ac:dyDescent="0.25">
      <c r="K1322"/>
    </row>
    <row r="1323" spans="11:11" x14ac:dyDescent="0.25">
      <c r="K1323"/>
    </row>
    <row r="1324" spans="11:11" x14ac:dyDescent="0.25">
      <c r="K1324"/>
    </row>
    <row r="1325" spans="11:11" x14ac:dyDescent="0.25">
      <c r="K1325"/>
    </row>
    <row r="1326" spans="11:11" x14ac:dyDescent="0.25">
      <c r="K1326"/>
    </row>
    <row r="1327" spans="11:11" x14ac:dyDescent="0.25">
      <c r="K1327"/>
    </row>
    <row r="1328" spans="11:11" x14ac:dyDescent="0.25">
      <c r="K1328"/>
    </row>
    <row r="1329" spans="11:11" x14ac:dyDescent="0.25">
      <c r="K1329"/>
    </row>
    <row r="1330" spans="11:11" x14ac:dyDescent="0.25">
      <c r="K1330"/>
    </row>
    <row r="1331" spans="11:11" x14ac:dyDescent="0.25">
      <c r="K1331"/>
    </row>
    <row r="1332" spans="11:11" x14ac:dyDescent="0.25">
      <c r="K1332"/>
    </row>
    <row r="1333" spans="11:11" x14ac:dyDescent="0.25">
      <c r="K1333"/>
    </row>
    <row r="1334" spans="11:11" x14ac:dyDescent="0.25">
      <c r="K1334"/>
    </row>
    <row r="1335" spans="11:11" x14ac:dyDescent="0.25">
      <c r="K1335"/>
    </row>
    <row r="1336" spans="11:11" x14ac:dyDescent="0.25">
      <c r="K1336"/>
    </row>
    <row r="1337" spans="11:11" x14ac:dyDescent="0.25">
      <c r="K1337"/>
    </row>
    <row r="1338" spans="11:11" x14ac:dyDescent="0.25">
      <c r="K1338"/>
    </row>
    <row r="1339" spans="11:11" x14ac:dyDescent="0.25">
      <c r="K1339"/>
    </row>
    <row r="1340" spans="11:11" x14ac:dyDescent="0.25">
      <c r="K1340"/>
    </row>
    <row r="1341" spans="11:11" x14ac:dyDescent="0.25">
      <c r="K1341"/>
    </row>
    <row r="1342" spans="11:11" x14ac:dyDescent="0.25">
      <c r="K1342"/>
    </row>
    <row r="1343" spans="11:11" x14ac:dyDescent="0.25">
      <c r="K1343"/>
    </row>
    <row r="1344" spans="11:11" x14ac:dyDescent="0.25">
      <c r="K1344"/>
    </row>
    <row r="1345" spans="11:11" x14ac:dyDescent="0.25">
      <c r="K1345"/>
    </row>
    <row r="1346" spans="11:11" x14ac:dyDescent="0.25">
      <c r="K1346"/>
    </row>
    <row r="1347" spans="11:11" x14ac:dyDescent="0.25">
      <c r="K1347"/>
    </row>
    <row r="1348" spans="11:11" x14ac:dyDescent="0.25">
      <c r="K1348"/>
    </row>
    <row r="1349" spans="11:11" x14ac:dyDescent="0.25">
      <c r="K1349"/>
    </row>
    <row r="1350" spans="11:11" x14ac:dyDescent="0.25">
      <c r="K1350"/>
    </row>
    <row r="1351" spans="11:11" x14ac:dyDescent="0.25">
      <c r="K1351"/>
    </row>
    <row r="1352" spans="11:11" x14ac:dyDescent="0.25">
      <c r="K1352"/>
    </row>
    <row r="1353" spans="11:11" x14ac:dyDescent="0.25">
      <c r="K1353"/>
    </row>
    <row r="1354" spans="11:11" x14ac:dyDescent="0.25">
      <c r="K1354"/>
    </row>
    <row r="1355" spans="11:11" x14ac:dyDescent="0.25">
      <c r="K1355"/>
    </row>
    <row r="1356" spans="11:11" x14ac:dyDescent="0.25">
      <c r="K1356"/>
    </row>
    <row r="1357" spans="11:11" x14ac:dyDescent="0.25">
      <c r="K1357"/>
    </row>
    <row r="1358" spans="11:11" x14ac:dyDescent="0.25">
      <c r="K1358"/>
    </row>
    <row r="1359" spans="11:11" x14ac:dyDescent="0.25">
      <c r="K1359"/>
    </row>
    <row r="1360" spans="11:11" x14ac:dyDescent="0.25">
      <c r="K1360"/>
    </row>
    <row r="1361" spans="11:11" x14ac:dyDescent="0.25">
      <c r="K1361"/>
    </row>
    <row r="1362" spans="11:11" x14ac:dyDescent="0.25">
      <c r="K1362"/>
    </row>
    <row r="1363" spans="11:11" x14ac:dyDescent="0.25">
      <c r="K1363"/>
    </row>
    <row r="1364" spans="11:11" x14ac:dyDescent="0.25">
      <c r="K1364"/>
    </row>
    <row r="1365" spans="11:11" x14ac:dyDescent="0.25">
      <c r="K1365"/>
    </row>
    <row r="1366" spans="11:11" x14ac:dyDescent="0.25">
      <c r="K1366"/>
    </row>
    <row r="1367" spans="11:11" x14ac:dyDescent="0.25">
      <c r="K1367"/>
    </row>
    <row r="1368" spans="11:11" x14ac:dyDescent="0.25">
      <c r="K1368"/>
    </row>
    <row r="1369" spans="11:11" x14ac:dyDescent="0.25">
      <c r="K1369"/>
    </row>
    <row r="1370" spans="11:11" x14ac:dyDescent="0.25">
      <c r="K1370"/>
    </row>
    <row r="1371" spans="11:11" x14ac:dyDescent="0.25">
      <c r="K1371"/>
    </row>
    <row r="1372" spans="11:11" x14ac:dyDescent="0.25">
      <c r="K1372"/>
    </row>
    <row r="1373" spans="11:11" x14ac:dyDescent="0.25">
      <c r="K1373"/>
    </row>
    <row r="1374" spans="11:11" x14ac:dyDescent="0.25">
      <c r="K1374"/>
    </row>
    <row r="1375" spans="11:11" x14ac:dyDescent="0.25">
      <c r="K1375"/>
    </row>
    <row r="1376" spans="11:11" x14ac:dyDescent="0.25">
      <c r="K1376"/>
    </row>
    <row r="1377" spans="11:11" x14ac:dyDescent="0.25">
      <c r="K1377"/>
    </row>
    <row r="1378" spans="11:11" x14ac:dyDescent="0.25">
      <c r="K1378"/>
    </row>
    <row r="1379" spans="11:11" x14ac:dyDescent="0.25">
      <c r="K1379"/>
    </row>
    <row r="1380" spans="11:11" x14ac:dyDescent="0.25">
      <c r="K1380"/>
    </row>
    <row r="1381" spans="11:11" x14ac:dyDescent="0.25">
      <c r="K1381"/>
    </row>
    <row r="1382" spans="11:11" x14ac:dyDescent="0.25">
      <c r="K1382"/>
    </row>
    <row r="1383" spans="11:11" x14ac:dyDescent="0.25">
      <c r="K1383"/>
    </row>
    <row r="1384" spans="11:11" x14ac:dyDescent="0.25">
      <c r="K1384"/>
    </row>
    <row r="1385" spans="11:11" x14ac:dyDescent="0.25">
      <c r="K1385"/>
    </row>
    <row r="1386" spans="11:11" x14ac:dyDescent="0.25">
      <c r="K1386"/>
    </row>
    <row r="1387" spans="11:11" x14ac:dyDescent="0.25">
      <c r="K1387"/>
    </row>
    <row r="1388" spans="11:11" x14ac:dyDescent="0.25">
      <c r="K1388"/>
    </row>
    <row r="1389" spans="11:11" x14ac:dyDescent="0.25">
      <c r="K1389"/>
    </row>
    <row r="1390" spans="11:11" x14ac:dyDescent="0.25">
      <c r="K1390"/>
    </row>
    <row r="1391" spans="11:11" x14ac:dyDescent="0.25">
      <c r="K1391"/>
    </row>
    <row r="1392" spans="11:11" x14ac:dyDescent="0.25">
      <c r="K1392"/>
    </row>
    <row r="1393" spans="11:11" x14ac:dyDescent="0.25">
      <c r="K1393"/>
    </row>
    <row r="1394" spans="11:11" x14ac:dyDescent="0.25">
      <c r="K1394"/>
    </row>
    <row r="1395" spans="11:11" x14ac:dyDescent="0.25">
      <c r="K1395"/>
    </row>
    <row r="1396" spans="11:11" x14ac:dyDescent="0.25">
      <c r="K1396"/>
    </row>
    <row r="1397" spans="11:11" x14ac:dyDescent="0.25">
      <c r="K1397"/>
    </row>
    <row r="1398" spans="11:11" x14ac:dyDescent="0.25">
      <c r="K1398"/>
    </row>
    <row r="1399" spans="11:11" x14ac:dyDescent="0.25">
      <c r="K1399"/>
    </row>
    <row r="1400" spans="11:11" x14ac:dyDescent="0.25">
      <c r="K1400"/>
    </row>
    <row r="1401" spans="11:11" x14ac:dyDescent="0.25">
      <c r="K1401"/>
    </row>
    <row r="1402" spans="11:11" x14ac:dyDescent="0.25">
      <c r="K1402"/>
    </row>
    <row r="1403" spans="11:11" x14ac:dyDescent="0.25">
      <c r="K1403"/>
    </row>
    <row r="1404" spans="11:11" x14ac:dyDescent="0.25">
      <c r="K1404"/>
    </row>
    <row r="1405" spans="11:11" x14ac:dyDescent="0.25">
      <c r="K1405"/>
    </row>
    <row r="1406" spans="11:11" x14ac:dyDescent="0.25">
      <c r="K1406"/>
    </row>
    <row r="1407" spans="11:11" x14ac:dyDescent="0.25">
      <c r="K1407"/>
    </row>
    <row r="1408" spans="11:11" x14ac:dyDescent="0.25">
      <c r="K1408"/>
    </row>
    <row r="1409" spans="11:11" x14ac:dyDescent="0.25">
      <c r="K1409"/>
    </row>
    <row r="1410" spans="11:11" x14ac:dyDescent="0.25">
      <c r="K1410"/>
    </row>
    <row r="1411" spans="11:11" x14ac:dyDescent="0.25">
      <c r="K1411"/>
    </row>
    <row r="1412" spans="11:11" x14ac:dyDescent="0.25">
      <c r="K1412"/>
    </row>
    <row r="1413" spans="11:11" x14ac:dyDescent="0.25">
      <c r="K1413"/>
    </row>
    <row r="1414" spans="11:11" x14ac:dyDescent="0.25">
      <c r="K1414"/>
    </row>
    <row r="1415" spans="11:11" x14ac:dyDescent="0.25">
      <c r="K1415"/>
    </row>
    <row r="1416" spans="11:11" x14ac:dyDescent="0.25">
      <c r="K1416"/>
    </row>
    <row r="1417" spans="11:11" x14ac:dyDescent="0.25">
      <c r="K1417"/>
    </row>
    <row r="1418" spans="11:11" x14ac:dyDescent="0.25">
      <c r="K1418"/>
    </row>
    <row r="1419" spans="11:11" x14ac:dyDescent="0.25">
      <c r="K1419"/>
    </row>
    <row r="1420" spans="11:11" x14ac:dyDescent="0.25">
      <c r="K1420"/>
    </row>
    <row r="1421" spans="11:11" x14ac:dyDescent="0.25">
      <c r="K1421"/>
    </row>
    <row r="1422" spans="11:11" x14ac:dyDescent="0.25">
      <c r="K1422"/>
    </row>
    <row r="1423" spans="11:11" x14ac:dyDescent="0.25">
      <c r="K1423"/>
    </row>
    <row r="1424" spans="11:11" x14ac:dyDescent="0.25">
      <c r="K1424"/>
    </row>
    <row r="1425" spans="11:11" x14ac:dyDescent="0.25">
      <c r="K1425"/>
    </row>
    <row r="1426" spans="11:11" x14ac:dyDescent="0.25">
      <c r="K1426"/>
    </row>
    <row r="1427" spans="11:11" x14ac:dyDescent="0.25">
      <c r="K1427"/>
    </row>
    <row r="1428" spans="11:11" x14ac:dyDescent="0.25">
      <c r="K1428"/>
    </row>
    <row r="1429" spans="11:11" x14ac:dyDescent="0.25">
      <c r="K1429"/>
    </row>
    <row r="1430" spans="11:11" x14ac:dyDescent="0.25">
      <c r="K1430"/>
    </row>
    <row r="1431" spans="11:11" x14ac:dyDescent="0.25">
      <c r="K1431"/>
    </row>
    <row r="1432" spans="11:11" x14ac:dyDescent="0.25">
      <c r="K1432"/>
    </row>
    <row r="1433" spans="11:11" x14ac:dyDescent="0.25">
      <c r="K1433"/>
    </row>
    <row r="1434" spans="11:11" x14ac:dyDescent="0.25">
      <c r="K1434"/>
    </row>
    <row r="1435" spans="11:11" x14ac:dyDescent="0.25">
      <c r="K1435"/>
    </row>
    <row r="1436" spans="11:11" x14ac:dyDescent="0.25">
      <c r="K1436"/>
    </row>
    <row r="1437" spans="11:11" x14ac:dyDescent="0.25">
      <c r="K1437"/>
    </row>
    <row r="1438" spans="11:11" x14ac:dyDescent="0.25">
      <c r="K1438"/>
    </row>
    <row r="1439" spans="11:11" x14ac:dyDescent="0.25">
      <c r="K1439"/>
    </row>
    <row r="1440" spans="11:11" x14ac:dyDescent="0.25">
      <c r="K1440"/>
    </row>
    <row r="1441" spans="11:11" x14ac:dyDescent="0.25">
      <c r="K1441"/>
    </row>
    <row r="1442" spans="11:11" x14ac:dyDescent="0.25">
      <c r="K1442"/>
    </row>
    <row r="1443" spans="11:11" x14ac:dyDescent="0.25">
      <c r="K1443"/>
    </row>
    <row r="1444" spans="11:11" x14ac:dyDescent="0.25">
      <c r="K1444"/>
    </row>
    <row r="1445" spans="11:11" x14ac:dyDescent="0.25">
      <c r="K1445"/>
    </row>
    <row r="1446" spans="11:11" x14ac:dyDescent="0.25">
      <c r="K1446"/>
    </row>
    <row r="1447" spans="11:11" x14ac:dyDescent="0.25">
      <c r="K1447"/>
    </row>
    <row r="1448" spans="11:11" x14ac:dyDescent="0.25">
      <c r="K1448"/>
    </row>
    <row r="1449" spans="11:11" x14ac:dyDescent="0.25">
      <c r="K1449"/>
    </row>
    <row r="1450" spans="11:11" x14ac:dyDescent="0.25">
      <c r="K1450"/>
    </row>
    <row r="1451" spans="11:11" x14ac:dyDescent="0.25">
      <c r="K1451"/>
    </row>
    <row r="1452" spans="11:11" x14ac:dyDescent="0.25">
      <c r="K1452"/>
    </row>
    <row r="1453" spans="11:11" x14ac:dyDescent="0.25">
      <c r="K1453"/>
    </row>
    <row r="1454" spans="11:11" x14ac:dyDescent="0.25">
      <c r="K1454"/>
    </row>
    <row r="1455" spans="11:11" x14ac:dyDescent="0.25">
      <c r="K1455"/>
    </row>
    <row r="1456" spans="11:11" x14ac:dyDescent="0.25">
      <c r="K1456"/>
    </row>
    <row r="1457" spans="11:11" x14ac:dyDescent="0.25">
      <c r="K1457"/>
    </row>
    <row r="1458" spans="11:11" x14ac:dyDescent="0.25">
      <c r="K1458"/>
    </row>
    <row r="1459" spans="11:11" x14ac:dyDescent="0.25">
      <c r="K1459"/>
    </row>
    <row r="1460" spans="11:11" x14ac:dyDescent="0.25">
      <c r="K1460"/>
    </row>
    <row r="1461" spans="11:11" x14ac:dyDescent="0.25">
      <c r="K1461"/>
    </row>
    <row r="1462" spans="11:11" x14ac:dyDescent="0.25">
      <c r="K1462"/>
    </row>
    <row r="1463" spans="11:11" x14ac:dyDescent="0.25">
      <c r="K1463"/>
    </row>
    <row r="1464" spans="11:11" x14ac:dyDescent="0.25">
      <c r="K1464"/>
    </row>
    <row r="1465" spans="11:11" x14ac:dyDescent="0.25">
      <c r="K1465"/>
    </row>
    <row r="1466" spans="11:11" x14ac:dyDescent="0.25">
      <c r="K1466"/>
    </row>
    <row r="1467" spans="11:11" x14ac:dyDescent="0.25">
      <c r="K1467"/>
    </row>
    <row r="1468" spans="11:11" x14ac:dyDescent="0.25">
      <c r="K1468"/>
    </row>
    <row r="1469" spans="11:11" x14ac:dyDescent="0.25">
      <c r="K1469"/>
    </row>
    <row r="1470" spans="11:11" x14ac:dyDescent="0.25">
      <c r="K1470"/>
    </row>
    <row r="1471" spans="11:11" x14ac:dyDescent="0.25">
      <c r="K1471"/>
    </row>
    <row r="1472" spans="11:11" x14ac:dyDescent="0.25">
      <c r="K1472"/>
    </row>
    <row r="1473" spans="11:11" x14ac:dyDescent="0.25">
      <c r="K1473"/>
    </row>
    <row r="1474" spans="11:11" x14ac:dyDescent="0.25">
      <c r="K1474"/>
    </row>
    <row r="1475" spans="11:11" x14ac:dyDescent="0.25">
      <c r="K1475"/>
    </row>
    <row r="1476" spans="11:11" x14ac:dyDescent="0.25">
      <c r="K1476"/>
    </row>
    <row r="1477" spans="11:11" x14ac:dyDescent="0.25">
      <c r="K1477"/>
    </row>
    <row r="1478" spans="11:11" x14ac:dyDescent="0.25">
      <c r="K1478"/>
    </row>
    <row r="1479" spans="11:11" x14ac:dyDescent="0.25">
      <c r="K1479"/>
    </row>
    <row r="1480" spans="11:11" x14ac:dyDescent="0.25">
      <c r="K1480"/>
    </row>
    <row r="1481" spans="11:11" x14ac:dyDescent="0.25">
      <c r="K1481"/>
    </row>
    <row r="1482" spans="11:11" x14ac:dyDescent="0.25">
      <c r="K1482"/>
    </row>
    <row r="1483" spans="11:11" x14ac:dyDescent="0.25">
      <c r="K1483"/>
    </row>
    <row r="1484" spans="11:11" x14ac:dyDescent="0.25">
      <c r="K1484"/>
    </row>
    <row r="1485" spans="11:11" x14ac:dyDescent="0.25">
      <c r="K1485"/>
    </row>
    <row r="1486" spans="11:11" x14ac:dyDescent="0.25">
      <c r="K1486"/>
    </row>
    <row r="1487" spans="11:11" x14ac:dyDescent="0.25">
      <c r="K1487"/>
    </row>
    <row r="1488" spans="11:11" x14ac:dyDescent="0.25">
      <c r="K1488"/>
    </row>
    <row r="1489" spans="11:11" x14ac:dyDescent="0.25">
      <c r="K1489"/>
    </row>
    <row r="1490" spans="11:11" x14ac:dyDescent="0.25">
      <c r="K1490"/>
    </row>
    <row r="1491" spans="11:11" x14ac:dyDescent="0.25">
      <c r="K1491"/>
    </row>
    <row r="1492" spans="11:11" x14ac:dyDescent="0.25">
      <c r="K1492"/>
    </row>
    <row r="1493" spans="11:11" x14ac:dyDescent="0.25">
      <c r="K1493"/>
    </row>
    <row r="1494" spans="11:11" x14ac:dyDescent="0.25">
      <c r="K1494"/>
    </row>
    <row r="1495" spans="11:11" x14ac:dyDescent="0.25">
      <c r="K1495"/>
    </row>
    <row r="1496" spans="11:11" x14ac:dyDescent="0.25">
      <c r="K1496"/>
    </row>
    <row r="1497" spans="11:11" x14ac:dyDescent="0.25">
      <c r="K1497"/>
    </row>
    <row r="1498" spans="11:11" x14ac:dyDescent="0.25">
      <c r="K1498"/>
    </row>
    <row r="1499" spans="11:11" x14ac:dyDescent="0.25">
      <c r="K1499"/>
    </row>
    <row r="1500" spans="11:11" x14ac:dyDescent="0.25">
      <c r="K1500"/>
    </row>
    <row r="1501" spans="11:11" x14ac:dyDescent="0.25">
      <c r="K1501"/>
    </row>
    <row r="1502" spans="11:11" x14ac:dyDescent="0.25">
      <c r="K1502"/>
    </row>
    <row r="1503" spans="11:11" x14ac:dyDescent="0.25">
      <c r="K1503"/>
    </row>
    <row r="1504" spans="11:11" x14ac:dyDescent="0.25">
      <c r="K1504"/>
    </row>
    <row r="1505" spans="11:11" x14ac:dyDescent="0.25">
      <c r="K1505"/>
    </row>
    <row r="1506" spans="11:11" x14ac:dyDescent="0.25">
      <c r="K1506"/>
    </row>
    <row r="1507" spans="11:11" x14ac:dyDescent="0.25">
      <c r="K1507"/>
    </row>
    <row r="1508" spans="11:11" x14ac:dyDescent="0.25">
      <c r="K1508"/>
    </row>
    <row r="1509" spans="11:11" x14ac:dyDescent="0.25">
      <c r="K1509"/>
    </row>
    <row r="1510" spans="11:11" x14ac:dyDescent="0.25">
      <c r="K1510"/>
    </row>
    <row r="1511" spans="11:11" x14ac:dyDescent="0.25">
      <c r="K1511"/>
    </row>
    <row r="1512" spans="11:11" x14ac:dyDescent="0.25">
      <c r="K1512"/>
    </row>
    <row r="1513" spans="11:11" x14ac:dyDescent="0.25">
      <c r="K1513"/>
    </row>
    <row r="1514" spans="11:11" x14ac:dyDescent="0.25">
      <c r="K1514"/>
    </row>
    <row r="1515" spans="11:11" x14ac:dyDescent="0.25">
      <c r="K1515"/>
    </row>
    <row r="1516" spans="11:11" x14ac:dyDescent="0.25">
      <c r="K1516"/>
    </row>
    <row r="1517" spans="11:11" x14ac:dyDescent="0.25">
      <c r="K1517"/>
    </row>
    <row r="1518" spans="11:11" x14ac:dyDescent="0.25">
      <c r="K1518"/>
    </row>
    <row r="1519" spans="11:11" x14ac:dyDescent="0.25">
      <c r="K1519"/>
    </row>
    <row r="1520" spans="11:11" x14ac:dyDescent="0.25">
      <c r="K1520"/>
    </row>
    <row r="1521" spans="11:11" x14ac:dyDescent="0.25">
      <c r="K1521"/>
    </row>
    <row r="1522" spans="11:11" x14ac:dyDescent="0.25">
      <c r="K1522"/>
    </row>
    <row r="1523" spans="11:11" x14ac:dyDescent="0.25">
      <c r="K1523"/>
    </row>
    <row r="1524" spans="11:11" x14ac:dyDescent="0.25">
      <c r="K1524"/>
    </row>
    <row r="1525" spans="11:11" x14ac:dyDescent="0.25">
      <c r="K1525"/>
    </row>
    <row r="1526" spans="11:11" x14ac:dyDescent="0.25">
      <c r="K1526"/>
    </row>
    <row r="1527" spans="11:11" x14ac:dyDescent="0.25">
      <c r="K1527"/>
    </row>
    <row r="1528" spans="11:11" x14ac:dyDescent="0.25">
      <c r="K1528"/>
    </row>
    <row r="1529" spans="11:11" x14ac:dyDescent="0.25">
      <c r="K1529"/>
    </row>
    <row r="1530" spans="11:11" x14ac:dyDescent="0.25">
      <c r="K1530"/>
    </row>
    <row r="1531" spans="11:11" x14ac:dyDescent="0.25">
      <c r="K1531"/>
    </row>
    <row r="1532" spans="11:11" x14ac:dyDescent="0.25">
      <c r="K1532"/>
    </row>
    <row r="1533" spans="11:11" x14ac:dyDescent="0.25">
      <c r="K1533"/>
    </row>
    <row r="1534" spans="11:11" x14ac:dyDescent="0.25">
      <c r="K1534"/>
    </row>
    <row r="1535" spans="11:11" x14ac:dyDescent="0.25">
      <c r="K1535"/>
    </row>
    <row r="1536" spans="11:11" x14ac:dyDescent="0.25">
      <c r="K1536"/>
    </row>
    <row r="1537" spans="11:11" x14ac:dyDescent="0.25">
      <c r="K1537"/>
    </row>
    <row r="1538" spans="11:11" x14ac:dyDescent="0.25">
      <c r="K1538"/>
    </row>
    <row r="1539" spans="11:11" x14ac:dyDescent="0.25">
      <c r="K1539"/>
    </row>
    <row r="1540" spans="11:11" x14ac:dyDescent="0.25">
      <c r="K1540"/>
    </row>
    <row r="1541" spans="11:11" x14ac:dyDescent="0.25">
      <c r="K1541"/>
    </row>
    <row r="1542" spans="11:11" x14ac:dyDescent="0.25">
      <c r="K1542"/>
    </row>
    <row r="1543" spans="11:11" x14ac:dyDescent="0.25">
      <c r="K1543"/>
    </row>
    <row r="1544" spans="11:11" x14ac:dyDescent="0.25">
      <c r="K1544"/>
    </row>
    <row r="1545" spans="11:11" x14ac:dyDescent="0.25">
      <c r="K1545"/>
    </row>
    <row r="1546" spans="11:11" x14ac:dyDescent="0.25">
      <c r="K1546"/>
    </row>
    <row r="1547" spans="11:11" x14ac:dyDescent="0.25">
      <c r="K1547"/>
    </row>
    <row r="1548" spans="11:11" x14ac:dyDescent="0.25">
      <c r="K1548"/>
    </row>
    <row r="1549" spans="11:11" x14ac:dyDescent="0.25">
      <c r="K1549"/>
    </row>
    <row r="1550" spans="11:11" x14ac:dyDescent="0.25">
      <c r="K1550"/>
    </row>
    <row r="1551" spans="11:11" x14ac:dyDescent="0.25">
      <c r="K1551"/>
    </row>
    <row r="1552" spans="11:11" x14ac:dyDescent="0.25">
      <c r="K1552"/>
    </row>
    <row r="1553" spans="11:11" x14ac:dyDescent="0.25">
      <c r="K1553"/>
    </row>
    <row r="1554" spans="11:11" x14ac:dyDescent="0.25">
      <c r="K1554"/>
    </row>
    <row r="1555" spans="11:11" x14ac:dyDescent="0.25">
      <c r="K1555"/>
    </row>
    <row r="1556" spans="11:11" x14ac:dyDescent="0.25">
      <c r="K1556"/>
    </row>
    <row r="1557" spans="11:11" x14ac:dyDescent="0.25">
      <c r="K1557"/>
    </row>
    <row r="1558" spans="11:11" x14ac:dyDescent="0.25">
      <c r="K1558"/>
    </row>
    <row r="1559" spans="11:11" x14ac:dyDescent="0.25">
      <c r="K1559"/>
    </row>
    <row r="1560" spans="11:11" x14ac:dyDescent="0.25">
      <c r="K1560"/>
    </row>
    <row r="1561" spans="11:11" x14ac:dyDescent="0.25">
      <c r="K1561"/>
    </row>
    <row r="1562" spans="11:11" x14ac:dyDescent="0.25">
      <c r="K1562"/>
    </row>
    <row r="1563" spans="11:11" x14ac:dyDescent="0.25">
      <c r="K1563"/>
    </row>
    <row r="1564" spans="11:11" x14ac:dyDescent="0.25">
      <c r="K1564"/>
    </row>
    <row r="1565" spans="11:11" x14ac:dyDescent="0.25">
      <c r="K1565"/>
    </row>
    <row r="1566" spans="11:11" x14ac:dyDescent="0.25">
      <c r="K1566"/>
    </row>
    <row r="1567" spans="11:11" x14ac:dyDescent="0.25">
      <c r="K1567"/>
    </row>
    <row r="1568" spans="11:11" x14ac:dyDescent="0.25">
      <c r="K1568"/>
    </row>
    <row r="1569" spans="11:11" x14ac:dyDescent="0.25">
      <c r="K1569"/>
    </row>
    <row r="1570" spans="11:11" x14ac:dyDescent="0.25">
      <c r="K1570"/>
    </row>
    <row r="1571" spans="11:11" x14ac:dyDescent="0.25">
      <c r="K1571"/>
    </row>
    <row r="1572" spans="11:11" x14ac:dyDescent="0.25">
      <c r="K1572"/>
    </row>
    <row r="1573" spans="11:11" x14ac:dyDescent="0.25">
      <c r="K1573"/>
    </row>
    <row r="1574" spans="11:11" x14ac:dyDescent="0.25">
      <c r="K1574"/>
    </row>
    <row r="1575" spans="11:11" x14ac:dyDescent="0.25">
      <c r="K1575"/>
    </row>
    <row r="1576" spans="11:11" x14ac:dyDescent="0.25">
      <c r="K1576"/>
    </row>
    <row r="1577" spans="11:11" x14ac:dyDescent="0.25">
      <c r="K1577"/>
    </row>
    <row r="1578" spans="11:11" x14ac:dyDescent="0.25">
      <c r="K1578"/>
    </row>
    <row r="1579" spans="11:11" x14ac:dyDescent="0.25">
      <c r="K1579"/>
    </row>
    <row r="1580" spans="11:11" x14ac:dyDescent="0.25">
      <c r="K1580"/>
    </row>
    <row r="1581" spans="11:11" x14ac:dyDescent="0.25">
      <c r="K1581"/>
    </row>
    <row r="1582" spans="11:11" x14ac:dyDescent="0.25">
      <c r="K1582"/>
    </row>
    <row r="1583" spans="11:11" x14ac:dyDescent="0.25">
      <c r="K1583"/>
    </row>
    <row r="1584" spans="11:11" x14ac:dyDescent="0.25">
      <c r="K1584"/>
    </row>
    <row r="1585" spans="11:11" x14ac:dyDescent="0.25">
      <c r="K1585"/>
    </row>
    <row r="1586" spans="11:11" x14ac:dyDescent="0.25">
      <c r="K1586"/>
    </row>
    <row r="1587" spans="11:11" x14ac:dyDescent="0.25">
      <c r="K1587"/>
    </row>
    <row r="1588" spans="11:11" x14ac:dyDescent="0.25">
      <c r="K1588"/>
    </row>
    <row r="1589" spans="11:11" x14ac:dyDescent="0.25">
      <c r="K1589"/>
    </row>
    <row r="1590" spans="11:11" x14ac:dyDescent="0.25">
      <c r="K1590"/>
    </row>
    <row r="1591" spans="11:11" x14ac:dyDescent="0.25">
      <c r="K1591"/>
    </row>
    <row r="1592" spans="11:11" x14ac:dyDescent="0.25">
      <c r="K1592"/>
    </row>
    <row r="1593" spans="11:11" x14ac:dyDescent="0.25">
      <c r="K1593"/>
    </row>
    <row r="1594" spans="11:11" x14ac:dyDescent="0.25">
      <c r="K1594"/>
    </row>
    <row r="1595" spans="11:11" x14ac:dyDescent="0.25">
      <c r="K1595"/>
    </row>
    <row r="1596" spans="11:11" x14ac:dyDescent="0.25">
      <c r="K1596"/>
    </row>
    <row r="1597" spans="11:11" x14ac:dyDescent="0.25">
      <c r="K1597"/>
    </row>
    <row r="1598" spans="11:11" x14ac:dyDescent="0.25">
      <c r="K1598"/>
    </row>
    <row r="1599" spans="11:11" x14ac:dyDescent="0.25">
      <c r="K1599"/>
    </row>
    <row r="1600" spans="11:11" x14ac:dyDescent="0.25">
      <c r="K1600"/>
    </row>
    <row r="1601" spans="11:11" x14ac:dyDescent="0.25">
      <c r="K1601"/>
    </row>
    <row r="1602" spans="11:11" x14ac:dyDescent="0.25">
      <c r="K1602"/>
    </row>
    <row r="1603" spans="11:11" x14ac:dyDescent="0.25">
      <c r="K1603"/>
    </row>
    <row r="1604" spans="11:11" x14ac:dyDescent="0.25">
      <c r="K1604"/>
    </row>
    <row r="1605" spans="11:11" x14ac:dyDescent="0.25">
      <c r="K1605"/>
    </row>
    <row r="1606" spans="11:11" x14ac:dyDescent="0.25">
      <c r="K1606"/>
    </row>
    <row r="1607" spans="11:11" x14ac:dyDescent="0.25">
      <c r="K1607"/>
    </row>
    <row r="1608" spans="11:11" x14ac:dyDescent="0.25">
      <c r="K1608"/>
    </row>
    <row r="1609" spans="11:11" x14ac:dyDescent="0.25">
      <c r="K1609"/>
    </row>
    <row r="1610" spans="11:11" x14ac:dyDescent="0.25">
      <c r="K1610"/>
    </row>
    <row r="1611" spans="11:11" x14ac:dyDescent="0.25">
      <c r="K1611"/>
    </row>
    <row r="1612" spans="11:11" x14ac:dyDescent="0.25">
      <c r="K1612"/>
    </row>
    <row r="1613" spans="11:11" x14ac:dyDescent="0.25">
      <c r="K1613"/>
    </row>
    <row r="1614" spans="11:11" x14ac:dyDescent="0.25">
      <c r="K1614"/>
    </row>
    <row r="1615" spans="11:11" x14ac:dyDescent="0.25">
      <c r="K1615"/>
    </row>
    <row r="1616" spans="11:11" x14ac:dyDescent="0.25">
      <c r="K1616"/>
    </row>
    <row r="1617" spans="11:11" x14ac:dyDescent="0.25">
      <c r="K1617"/>
    </row>
    <row r="1618" spans="11:11" x14ac:dyDescent="0.25">
      <c r="K1618"/>
    </row>
    <row r="1619" spans="11:11" x14ac:dyDescent="0.25">
      <c r="K1619"/>
    </row>
    <row r="1620" spans="11:11" x14ac:dyDescent="0.25">
      <c r="K1620"/>
    </row>
    <row r="1621" spans="11:11" x14ac:dyDescent="0.25">
      <c r="K1621"/>
    </row>
    <row r="1622" spans="11:11" x14ac:dyDescent="0.25">
      <c r="K1622"/>
    </row>
    <row r="1623" spans="11:11" x14ac:dyDescent="0.25">
      <c r="K1623"/>
    </row>
    <row r="1624" spans="11:11" x14ac:dyDescent="0.25">
      <c r="K1624"/>
    </row>
    <row r="1625" spans="11:11" x14ac:dyDescent="0.25">
      <c r="K1625"/>
    </row>
    <row r="1626" spans="11:11" x14ac:dyDescent="0.25">
      <c r="K1626"/>
    </row>
    <row r="1627" spans="11:11" x14ac:dyDescent="0.25">
      <c r="K1627"/>
    </row>
    <row r="1628" spans="11:11" x14ac:dyDescent="0.25">
      <c r="K1628"/>
    </row>
    <row r="1629" spans="11:11" x14ac:dyDescent="0.25">
      <c r="K1629"/>
    </row>
    <row r="1630" spans="11:11" x14ac:dyDescent="0.25">
      <c r="K1630"/>
    </row>
    <row r="1631" spans="11:11" x14ac:dyDescent="0.25">
      <c r="K1631"/>
    </row>
    <row r="1632" spans="11:11" x14ac:dyDescent="0.25">
      <c r="K1632"/>
    </row>
    <row r="1633" spans="11:11" x14ac:dyDescent="0.25">
      <c r="K1633"/>
    </row>
    <row r="1634" spans="11:11" x14ac:dyDescent="0.25">
      <c r="K1634"/>
    </row>
    <row r="1635" spans="11:11" x14ac:dyDescent="0.25">
      <c r="K1635"/>
    </row>
    <row r="1636" spans="11:11" x14ac:dyDescent="0.25">
      <c r="K1636"/>
    </row>
    <row r="1637" spans="11:11" x14ac:dyDescent="0.25">
      <c r="K1637"/>
    </row>
    <row r="1638" spans="11:11" x14ac:dyDescent="0.25">
      <c r="K1638"/>
    </row>
    <row r="1639" spans="11:11" x14ac:dyDescent="0.25">
      <c r="K1639"/>
    </row>
    <row r="1640" spans="11:11" x14ac:dyDescent="0.25">
      <c r="K1640"/>
    </row>
    <row r="1641" spans="11:11" x14ac:dyDescent="0.25">
      <c r="K1641"/>
    </row>
    <row r="1642" spans="11:11" x14ac:dyDescent="0.25">
      <c r="K1642"/>
    </row>
    <row r="1643" spans="11:11" x14ac:dyDescent="0.25">
      <c r="K1643"/>
    </row>
    <row r="1644" spans="11:11" x14ac:dyDescent="0.25">
      <c r="K1644"/>
    </row>
    <row r="1645" spans="11:11" x14ac:dyDescent="0.25">
      <c r="K1645"/>
    </row>
    <row r="1646" spans="11:11" x14ac:dyDescent="0.25">
      <c r="K1646"/>
    </row>
    <row r="1647" spans="11:11" x14ac:dyDescent="0.25">
      <c r="K1647"/>
    </row>
    <row r="1648" spans="11:11" x14ac:dyDescent="0.25">
      <c r="K1648"/>
    </row>
    <row r="1649" spans="11:11" x14ac:dyDescent="0.25">
      <c r="K1649"/>
    </row>
    <row r="1650" spans="11:11" x14ac:dyDescent="0.25">
      <c r="K1650"/>
    </row>
    <row r="1651" spans="11:11" x14ac:dyDescent="0.25">
      <c r="K1651"/>
    </row>
    <row r="1652" spans="11:11" x14ac:dyDescent="0.25">
      <c r="K1652"/>
    </row>
    <row r="1653" spans="11:11" x14ac:dyDescent="0.25">
      <c r="K1653"/>
    </row>
    <row r="1654" spans="11:11" x14ac:dyDescent="0.25">
      <c r="K1654"/>
    </row>
    <row r="1655" spans="11:11" x14ac:dyDescent="0.25">
      <c r="K1655"/>
    </row>
    <row r="1656" spans="11:11" x14ac:dyDescent="0.25">
      <c r="K1656"/>
    </row>
    <row r="1657" spans="11:11" x14ac:dyDescent="0.25">
      <c r="K1657"/>
    </row>
    <row r="1658" spans="11:11" x14ac:dyDescent="0.25">
      <c r="K1658"/>
    </row>
    <row r="1659" spans="11:11" x14ac:dyDescent="0.25">
      <c r="K1659"/>
    </row>
    <row r="1660" spans="11:11" x14ac:dyDescent="0.25">
      <c r="K1660"/>
    </row>
    <row r="1661" spans="11:11" x14ac:dyDescent="0.25">
      <c r="K1661"/>
    </row>
    <row r="1662" spans="11:11" x14ac:dyDescent="0.25">
      <c r="K1662"/>
    </row>
    <row r="1663" spans="11:11" x14ac:dyDescent="0.25">
      <c r="K1663"/>
    </row>
    <row r="1664" spans="11:11" x14ac:dyDescent="0.25">
      <c r="K1664"/>
    </row>
    <row r="1665" spans="11:11" x14ac:dyDescent="0.25">
      <c r="K1665"/>
    </row>
    <row r="1666" spans="11:11" x14ac:dyDescent="0.25">
      <c r="K1666"/>
    </row>
    <row r="1667" spans="11:11" x14ac:dyDescent="0.25">
      <c r="K1667"/>
    </row>
    <row r="1668" spans="11:11" x14ac:dyDescent="0.25">
      <c r="K1668"/>
    </row>
    <row r="1669" spans="11:11" x14ac:dyDescent="0.25">
      <c r="K1669"/>
    </row>
    <row r="1670" spans="11:11" x14ac:dyDescent="0.25">
      <c r="K1670"/>
    </row>
    <row r="1671" spans="11:11" x14ac:dyDescent="0.25">
      <c r="K1671"/>
    </row>
    <row r="1672" spans="11:11" x14ac:dyDescent="0.25">
      <c r="K1672"/>
    </row>
    <row r="1673" spans="11:11" x14ac:dyDescent="0.25">
      <c r="K1673"/>
    </row>
    <row r="1674" spans="11:11" x14ac:dyDescent="0.25">
      <c r="K1674"/>
    </row>
    <row r="1675" spans="11:11" x14ac:dyDescent="0.25">
      <c r="K1675"/>
    </row>
    <row r="1676" spans="11:11" x14ac:dyDescent="0.25">
      <c r="K1676"/>
    </row>
    <row r="1677" spans="11:11" x14ac:dyDescent="0.25">
      <c r="K1677"/>
    </row>
    <row r="1678" spans="11:11" x14ac:dyDescent="0.25">
      <c r="K1678"/>
    </row>
    <row r="1679" spans="11:11" x14ac:dyDescent="0.25">
      <c r="K1679"/>
    </row>
    <row r="1680" spans="11:11" x14ac:dyDescent="0.25">
      <c r="K1680"/>
    </row>
    <row r="1681" spans="11:11" x14ac:dyDescent="0.25">
      <c r="K1681"/>
    </row>
    <row r="1682" spans="11:11" x14ac:dyDescent="0.25">
      <c r="K1682"/>
    </row>
    <row r="1683" spans="11:11" x14ac:dyDescent="0.25">
      <c r="K1683"/>
    </row>
    <row r="1684" spans="11:11" x14ac:dyDescent="0.25">
      <c r="K1684"/>
    </row>
    <row r="1685" spans="11:11" x14ac:dyDescent="0.25">
      <c r="K1685"/>
    </row>
    <row r="1686" spans="11:11" x14ac:dyDescent="0.25">
      <c r="K1686"/>
    </row>
    <row r="1687" spans="11:11" x14ac:dyDescent="0.25">
      <c r="K1687"/>
    </row>
    <row r="1688" spans="11:11" x14ac:dyDescent="0.25">
      <c r="K1688"/>
    </row>
    <row r="1689" spans="11:11" x14ac:dyDescent="0.25">
      <c r="K1689"/>
    </row>
    <row r="1690" spans="11:11" x14ac:dyDescent="0.25">
      <c r="K1690"/>
    </row>
    <row r="1691" spans="11:11" x14ac:dyDescent="0.25">
      <c r="K1691"/>
    </row>
    <row r="1692" spans="11:11" x14ac:dyDescent="0.25">
      <c r="K1692"/>
    </row>
    <row r="1693" spans="11:11" x14ac:dyDescent="0.25">
      <c r="K1693"/>
    </row>
    <row r="1694" spans="11:11" x14ac:dyDescent="0.25">
      <c r="K1694"/>
    </row>
    <row r="1695" spans="11:11" x14ac:dyDescent="0.25">
      <c r="K1695"/>
    </row>
    <row r="1696" spans="11:11" x14ac:dyDescent="0.25">
      <c r="K1696"/>
    </row>
    <row r="1697" spans="11:11" x14ac:dyDescent="0.25">
      <c r="K1697"/>
    </row>
    <row r="1698" spans="11:11" x14ac:dyDescent="0.25">
      <c r="K1698"/>
    </row>
    <row r="1699" spans="11:11" x14ac:dyDescent="0.25">
      <c r="K1699"/>
    </row>
    <row r="1700" spans="11:11" x14ac:dyDescent="0.25">
      <c r="K1700"/>
    </row>
    <row r="1701" spans="11:11" x14ac:dyDescent="0.25">
      <c r="K1701"/>
    </row>
    <row r="1702" spans="11:11" x14ac:dyDescent="0.25">
      <c r="K1702"/>
    </row>
    <row r="1703" spans="11:11" x14ac:dyDescent="0.25">
      <c r="K1703"/>
    </row>
    <row r="1704" spans="11:11" x14ac:dyDescent="0.25">
      <c r="K1704"/>
    </row>
    <row r="1705" spans="11:11" x14ac:dyDescent="0.25">
      <c r="K1705"/>
    </row>
    <row r="1706" spans="11:11" x14ac:dyDescent="0.25">
      <c r="K1706"/>
    </row>
    <row r="1707" spans="11:11" x14ac:dyDescent="0.25">
      <c r="K1707"/>
    </row>
    <row r="1708" spans="11:11" x14ac:dyDescent="0.25">
      <c r="K1708"/>
    </row>
    <row r="1709" spans="11:11" x14ac:dyDescent="0.25">
      <c r="K1709"/>
    </row>
    <row r="1710" spans="11:11" x14ac:dyDescent="0.25">
      <c r="K1710"/>
    </row>
    <row r="1711" spans="11:11" x14ac:dyDescent="0.25">
      <c r="K1711"/>
    </row>
    <row r="1712" spans="11:11" x14ac:dyDescent="0.25">
      <c r="K1712"/>
    </row>
    <row r="1713" spans="11:11" x14ac:dyDescent="0.25">
      <c r="K1713"/>
    </row>
    <row r="1714" spans="11:11" x14ac:dyDescent="0.25">
      <c r="K1714"/>
    </row>
    <row r="1715" spans="11:11" x14ac:dyDescent="0.25">
      <c r="K1715"/>
    </row>
    <row r="1716" spans="11:11" x14ac:dyDescent="0.25">
      <c r="K1716"/>
    </row>
    <row r="1717" spans="11:11" x14ac:dyDescent="0.25">
      <c r="K1717"/>
    </row>
    <row r="1718" spans="11:11" x14ac:dyDescent="0.25">
      <c r="K1718"/>
    </row>
    <row r="1719" spans="11:11" x14ac:dyDescent="0.25">
      <c r="K1719"/>
    </row>
    <row r="1720" spans="11:11" x14ac:dyDescent="0.25">
      <c r="K1720"/>
    </row>
    <row r="1721" spans="11:11" x14ac:dyDescent="0.25">
      <c r="K1721"/>
    </row>
    <row r="1722" spans="11:11" x14ac:dyDescent="0.25">
      <c r="K1722"/>
    </row>
    <row r="1723" spans="11:11" x14ac:dyDescent="0.25">
      <c r="K1723"/>
    </row>
    <row r="1724" spans="11:11" x14ac:dyDescent="0.25">
      <c r="K1724"/>
    </row>
    <row r="1725" spans="11:11" x14ac:dyDescent="0.25">
      <c r="K1725"/>
    </row>
    <row r="1726" spans="11:11" x14ac:dyDescent="0.25">
      <c r="K1726"/>
    </row>
    <row r="1727" spans="11:11" x14ac:dyDescent="0.25">
      <c r="K1727"/>
    </row>
    <row r="1728" spans="11:11" x14ac:dyDescent="0.25">
      <c r="K1728"/>
    </row>
    <row r="1729" spans="11:11" x14ac:dyDescent="0.25">
      <c r="K1729"/>
    </row>
    <row r="1730" spans="11:11" x14ac:dyDescent="0.25">
      <c r="K1730"/>
    </row>
    <row r="1731" spans="11:11" x14ac:dyDescent="0.25">
      <c r="K1731"/>
    </row>
    <row r="1732" spans="11:11" x14ac:dyDescent="0.25">
      <c r="K1732"/>
    </row>
    <row r="1733" spans="11:11" x14ac:dyDescent="0.25">
      <c r="K1733"/>
    </row>
    <row r="1734" spans="11:11" x14ac:dyDescent="0.25">
      <c r="K1734"/>
    </row>
    <row r="1735" spans="11:11" x14ac:dyDescent="0.25">
      <c r="K1735"/>
    </row>
    <row r="1736" spans="11:11" x14ac:dyDescent="0.25">
      <c r="K1736"/>
    </row>
    <row r="1737" spans="11:11" x14ac:dyDescent="0.25">
      <c r="K1737"/>
    </row>
    <row r="1738" spans="11:11" x14ac:dyDescent="0.25">
      <c r="K1738"/>
    </row>
    <row r="1739" spans="11:11" x14ac:dyDescent="0.25">
      <c r="K1739"/>
    </row>
    <row r="1740" spans="11:11" x14ac:dyDescent="0.25">
      <c r="K1740"/>
    </row>
    <row r="1741" spans="11:11" x14ac:dyDescent="0.25">
      <c r="K1741"/>
    </row>
    <row r="1742" spans="11:11" x14ac:dyDescent="0.25">
      <c r="K1742"/>
    </row>
    <row r="1743" spans="11:11" x14ac:dyDescent="0.25">
      <c r="K1743"/>
    </row>
    <row r="1744" spans="11:11" x14ac:dyDescent="0.25">
      <c r="K1744"/>
    </row>
    <row r="1745" spans="11:11" x14ac:dyDescent="0.25">
      <c r="K1745"/>
    </row>
    <row r="1746" spans="11:11" x14ac:dyDescent="0.25">
      <c r="K1746"/>
    </row>
    <row r="1747" spans="11:11" x14ac:dyDescent="0.25">
      <c r="K1747"/>
    </row>
    <row r="1748" spans="11:11" x14ac:dyDescent="0.25">
      <c r="K1748"/>
    </row>
    <row r="1749" spans="11:11" x14ac:dyDescent="0.25">
      <c r="K1749"/>
    </row>
    <row r="1750" spans="11:11" x14ac:dyDescent="0.25">
      <c r="K1750"/>
    </row>
    <row r="1751" spans="11:11" x14ac:dyDescent="0.25">
      <c r="K1751"/>
    </row>
    <row r="1752" spans="11:11" x14ac:dyDescent="0.25">
      <c r="K1752"/>
    </row>
    <row r="1753" spans="11:11" x14ac:dyDescent="0.25">
      <c r="K1753"/>
    </row>
    <row r="1754" spans="11:11" x14ac:dyDescent="0.25">
      <c r="K1754"/>
    </row>
    <row r="1755" spans="11:11" x14ac:dyDescent="0.25">
      <c r="K1755"/>
    </row>
    <row r="1756" spans="11:11" x14ac:dyDescent="0.25">
      <c r="K1756"/>
    </row>
    <row r="1757" spans="11:11" x14ac:dyDescent="0.25">
      <c r="K1757"/>
    </row>
    <row r="1758" spans="11:11" x14ac:dyDescent="0.25">
      <c r="K1758"/>
    </row>
    <row r="1759" spans="11:11" x14ac:dyDescent="0.25">
      <c r="K1759"/>
    </row>
    <row r="1760" spans="11:11" x14ac:dyDescent="0.25">
      <c r="K1760"/>
    </row>
    <row r="1761" spans="11:11" x14ac:dyDescent="0.25">
      <c r="K1761"/>
    </row>
    <row r="1762" spans="11:11" x14ac:dyDescent="0.25">
      <c r="K1762"/>
    </row>
    <row r="1763" spans="11:11" x14ac:dyDescent="0.25">
      <c r="K1763"/>
    </row>
    <row r="1764" spans="11:11" x14ac:dyDescent="0.25">
      <c r="K1764"/>
    </row>
    <row r="1765" spans="11:11" x14ac:dyDescent="0.25">
      <c r="K1765"/>
    </row>
    <row r="1766" spans="11:11" x14ac:dyDescent="0.25">
      <c r="K1766"/>
    </row>
    <row r="1767" spans="11:11" x14ac:dyDescent="0.25">
      <c r="K1767"/>
    </row>
    <row r="1768" spans="11:11" x14ac:dyDescent="0.25">
      <c r="K1768"/>
    </row>
    <row r="1769" spans="11:11" x14ac:dyDescent="0.25">
      <c r="K1769"/>
    </row>
    <row r="1770" spans="11:11" x14ac:dyDescent="0.25">
      <c r="K1770"/>
    </row>
    <row r="1771" spans="11:11" x14ac:dyDescent="0.25">
      <c r="K1771"/>
    </row>
    <row r="1772" spans="11:11" x14ac:dyDescent="0.25">
      <c r="K1772"/>
    </row>
    <row r="1773" spans="11:11" x14ac:dyDescent="0.25">
      <c r="K1773"/>
    </row>
    <row r="1774" spans="11:11" x14ac:dyDescent="0.25">
      <c r="K1774"/>
    </row>
    <row r="1775" spans="11:11" x14ac:dyDescent="0.25">
      <c r="K1775"/>
    </row>
    <row r="1776" spans="11:11" x14ac:dyDescent="0.25">
      <c r="K1776"/>
    </row>
    <row r="1777" spans="11:11" x14ac:dyDescent="0.25">
      <c r="K1777"/>
    </row>
    <row r="1778" spans="11:11" x14ac:dyDescent="0.25">
      <c r="K1778"/>
    </row>
    <row r="1779" spans="11:11" x14ac:dyDescent="0.25">
      <c r="K1779"/>
    </row>
    <row r="1780" spans="11:11" x14ac:dyDescent="0.25">
      <c r="K1780"/>
    </row>
    <row r="1781" spans="11:11" x14ac:dyDescent="0.25">
      <c r="K1781"/>
    </row>
    <row r="1782" spans="11:11" x14ac:dyDescent="0.25">
      <c r="K1782"/>
    </row>
    <row r="1783" spans="11:11" x14ac:dyDescent="0.25">
      <c r="K1783"/>
    </row>
    <row r="1784" spans="11:11" x14ac:dyDescent="0.25">
      <c r="K1784"/>
    </row>
    <row r="1785" spans="11:11" x14ac:dyDescent="0.25">
      <c r="K1785"/>
    </row>
    <row r="1786" spans="11:11" x14ac:dyDescent="0.25">
      <c r="K1786"/>
    </row>
    <row r="1787" spans="11:11" x14ac:dyDescent="0.25">
      <c r="K1787"/>
    </row>
    <row r="1788" spans="11:11" x14ac:dyDescent="0.25">
      <c r="K1788"/>
    </row>
    <row r="1789" spans="11:11" x14ac:dyDescent="0.25">
      <c r="K1789"/>
    </row>
    <row r="1790" spans="11:11" x14ac:dyDescent="0.25">
      <c r="K1790"/>
    </row>
    <row r="1791" spans="11:11" x14ac:dyDescent="0.25">
      <c r="K1791"/>
    </row>
    <row r="1792" spans="11:11" x14ac:dyDescent="0.25">
      <c r="K1792"/>
    </row>
    <row r="1793" spans="11:11" x14ac:dyDescent="0.25">
      <c r="K1793"/>
    </row>
    <row r="1794" spans="11:11" x14ac:dyDescent="0.25">
      <c r="K1794"/>
    </row>
    <row r="1795" spans="11:11" x14ac:dyDescent="0.25">
      <c r="K1795"/>
    </row>
    <row r="1796" spans="11:11" x14ac:dyDescent="0.25">
      <c r="K1796"/>
    </row>
    <row r="1797" spans="11:11" x14ac:dyDescent="0.25">
      <c r="K1797"/>
    </row>
    <row r="1798" spans="11:11" x14ac:dyDescent="0.25">
      <c r="K1798"/>
    </row>
    <row r="1799" spans="11:11" x14ac:dyDescent="0.25">
      <c r="K1799"/>
    </row>
    <row r="1800" spans="11:11" x14ac:dyDescent="0.25">
      <c r="K1800"/>
    </row>
    <row r="1801" spans="11:11" x14ac:dyDescent="0.25">
      <c r="K1801"/>
    </row>
    <row r="1802" spans="11:11" x14ac:dyDescent="0.25">
      <c r="K1802"/>
    </row>
    <row r="1803" spans="11:11" x14ac:dyDescent="0.25">
      <c r="K1803"/>
    </row>
    <row r="1804" spans="11:11" x14ac:dyDescent="0.25">
      <c r="K1804"/>
    </row>
    <row r="1805" spans="11:11" x14ac:dyDescent="0.25">
      <c r="K1805"/>
    </row>
    <row r="1806" spans="11:11" x14ac:dyDescent="0.25">
      <c r="K1806"/>
    </row>
    <row r="1807" spans="11:11" x14ac:dyDescent="0.25">
      <c r="K1807"/>
    </row>
    <row r="1808" spans="11:11" x14ac:dyDescent="0.25">
      <c r="K1808"/>
    </row>
    <row r="1809" spans="11:11" x14ac:dyDescent="0.25">
      <c r="K1809"/>
    </row>
    <row r="1810" spans="11:11" x14ac:dyDescent="0.25">
      <c r="K1810"/>
    </row>
    <row r="1811" spans="11:11" x14ac:dyDescent="0.25">
      <c r="K1811"/>
    </row>
    <row r="1812" spans="11:11" x14ac:dyDescent="0.25">
      <c r="K1812"/>
    </row>
    <row r="1813" spans="11:11" x14ac:dyDescent="0.25">
      <c r="K1813"/>
    </row>
    <row r="1814" spans="11:11" x14ac:dyDescent="0.25">
      <c r="K1814"/>
    </row>
    <row r="1815" spans="11:11" x14ac:dyDescent="0.25">
      <c r="K1815"/>
    </row>
    <row r="1816" spans="11:11" x14ac:dyDescent="0.25">
      <c r="K1816"/>
    </row>
    <row r="1817" spans="11:11" x14ac:dyDescent="0.25">
      <c r="K1817"/>
    </row>
    <row r="1818" spans="11:11" x14ac:dyDescent="0.25">
      <c r="K1818"/>
    </row>
    <row r="1819" spans="11:11" x14ac:dyDescent="0.25">
      <c r="K1819"/>
    </row>
    <row r="1820" spans="11:11" x14ac:dyDescent="0.25">
      <c r="K1820"/>
    </row>
    <row r="1821" spans="11:11" x14ac:dyDescent="0.25">
      <c r="K1821"/>
    </row>
    <row r="1822" spans="11:11" x14ac:dyDescent="0.25">
      <c r="K1822"/>
    </row>
    <row r="1823" spans="11:11" x14ac:dyDescent="0.25">
      <c r="K1823"/>
    </row>
    <row r="1824" spans="11:11" x14ac:dyDescent="0.25">
      <c r="K1824"/>
    </row>
    <row r="1825" spans="11:11" x14ac:dyDescent="0.25">
      <c r="K1825"/>
    </row>
    <row r="1826" spans="11:11" x14ac:dyDescent="0.25">
      <c r="K1826"/>
    </row>
    <row r="1827" spans="11:11" x14ac:dyDescent="0.25">
      <c r="K1827"/>
    </row>
    <row r="1828" spans="11:11" x14ac:dyDescent="0.25">
      <c r="K1828"/>
    </row>
    <row r="1829" spans="11:11" x14ac:dyDescent="0.25">
      <c r="K1829"/>
    </row>
    <row r="1830" spans="11:11" x14ac:dyDescent="0.25">
      <c r="K1830"/>
    </row>
    <row r="1831" spans="11:11" x14ac:dyDescent="0.25">
      <c r="K1831"/>
    </row>
    <row r="1832" spans="11:11" x14ac:dyDescent="0.25">
      <c r="K1832"/>
    </row>
    <row r="1833" spans="11:11" x14ac:dyDescent="0.25">
      <c r="K1833"/>
    </row>
    <row r="1834" spans="11:11" x14ac:dyDescent="0.25">
      <c r="K1834"/>
    </row>
    <row r="1835" spans="11:11" x14ac:dyDescent="0.25">
      <c r="K1835"/>
    </row>
    <row r="1836" spans="11:11" x14ac:dyDescent="0.25">
      <c r="K1836"/>
    </row>
    <row r="1837" spans="11:11" x14ac:dyDescent="0.25">
      <c r="K1837"/>
    </row>
    <row r="1838" spans="11:11" x14ac:dyDescent="0.25">
      <c r="K1838"/>
    </row>
    <row r="1839" spans="11:11" x14ac:dyDescent="0.25">
      <c r="K1839"/>
    </row>
    <row r="1840" spans="11:11" x14ac:dyDescent="0.25">
      <c r="K1840"/>
    </row>
    <row r="1841" spans="11:11" x14ac:dyDescent="0.25">
      <c r="K1841"/>
    </row>
    <row r="1842" spans="11:11" x14ac:dyDescent="0.25">
      <c r="K1842"/>
    </row>
    <row r="1843" spans="11:11" x14ac:dyDescent="0.25">
      <c r="K1843"/>
    </row>
    <row r="1844" spans="11:11" x14ac:dyDescent="0.25">
      <c r="K1844"/>
    </row>
    <row r="1845" spans="11:11" x14ac:dyDescent="0.25">
      <c r="K1845"/>
    </row>
    <row r="1846" spans="11:11" x14ac:dyDescent="0.25">
      <c r="K1846"/>
    </row>
    <row r="1847" spans="11:11" x14ac:dyDescent="0.25">
      <c r="K1847"/>
    </row>
    <row r="1848" spans="11:11" x14ac:dyDescent="0.25">
      <c r="K1848"/>
    </row>
    <row r="1849" spans="11:11" x14ac:dyDescent="0.25">
      <c r="K1849"/>
    </row>
    <row r="1850" spans="11:11" x14ac:dyDescent="0.25">
      <c r="K1850"/>
    </row>
    <row r="1851" spans="11:11" x14ac:dyDescent="0.25">
      <c r="K1851"/>
    </row>
    <row r="1852" spans="11:11" x14ac:dyDescent="0.25">
      <c r="K1852"/>
    </row>
    <row r="1853" spans="11:11" x14ac:dyDescent="0.25">
      <c r="K1853"/>
    </row>
    <row r="1854" spans="11:11" x14ac:dyDescent="0.25">
      <c r="K1854"/>
    </row>
    <row r="1855" spans="11:11" x14ac:dyDescent="0.25">
      <c r="K1855"/>
    </row>
    <row r="1856" spans="11:11" x14ac:dyDescent="0.25">
      <c r="K1856"/>
    </row>
    <row r="1857" spans="11:11" x14ac:dyDescent="0.25">
      <c r="K1857"/>
    </row>
    <row r="1858" spans="11:11" x14ac:dyDescent="0.25">
      <c r="K1858"/>
    </row>
    <row r="1859" spans="11:11" x14ac:dyDescent="0.25">
      <c r="K1859"/>
    </row>
    <row r="1860" spans="11:11" x14ac:dyDescent="0.25">
      <c r="K1860"/>
    </row>
    <row r="1861" spans="11:11" x14ac:dyDescent="0.25">
      <c r="K1861"/>
    </row>
    <row r="1862" spans="11:11" x14ac:dyDescent="0.25">
      <c r="K1862"/>
    </row>
    <row r="1863" spans="11:11" x14ac:dyDescent="0.25">
      <c r="K1863"/>
    </row>
    <row r="1864" spans="11:11" x14ac:dyDescent="0.25">
      <c r="K1864"/>
    </row>
    <row r="1865" spans="11:11" x14ac:dyDescent="0.25">
      <c r="K1865"/>
    </row>
    <row r="1866" spans="11:11" x14ac:dyDescent="0.25">
      <c r="K1866"/>
    </row>
    <row r="1867" spans="11:11" x14ac:dyDescent="0.25">
      <c r="K1867"/>
    </row>
    <row r="1868" spans="11:11" x14ac:dyDescent="0.25">
      <c r="K1868"/>
    </row>
    <row r="1869" spans="11:11" x14ac:dyDescent="0.25">
      <c r="K1869"/>
    </row>
    <row r="1870" spans="11:11" x14ac:dyDescent="0.25">
      <c r="K1870"/>
    </row>
    <row r="1871" spans="11:11" x14ac:dyDescent="0.25">
      <c r="K1871"/>
    </row>
    <row r="1872" spans="11:11" x14ac:dyDescent="0.25">
      <c r="K1872"/>
    </row>
    <row r="1873" spans="11:11" x14ac:dyDescent="0.25">
      <c r="K1873"/>
    </row>
    <row r="1874" spans="11:11" x14ac:dyDescent="0.25">
      <c r="K1874"/>
    </row>
    <row r="1875" spans="11:11" x14ac:dyDescent="0.25">
      <c r="K1875"/>
    </row>
    <row r="1876" spans="11:11" x14ac:dyDescent="0.25">
      <c r="K1876"/>
    </row>
    <row r="1877" spans="11:11" x14ac:dyDescent="0.25">
      <c r="K1877"/>
    </row>
    <row r="1878" spans="11:11" x14ac:dyDescent="0.25">
      <c r="K1878"/>
    </row>
    <row r="1879" spans="11:11" x14ac:dyDescent="0.25">
      <c r="K1879"/>
    </row>
    <row r="1880" spans="11:11" x14ac:dyDescent="0.25">
      <c r="K1880"/>
    </row>
    <row r="1881" spans="11:11" x14ac:dyDescent="0.25">
      <c r="K1881"/>
    </row>
    <row r="1882" spans="11:11" x14ac:dyDescent="0.25">
      <c r="K1882"/>
    </row>
    <row r="1883" spans="11:11" x14ac:dyDescent="0.25">
      <c r="K1883"/>
    </row>
    <row r="1884" spans="11:11" x14ac:dyDescent="0.25">
      <c r="K1884"/>
    </row>
    <row r="1885" spans="11:11" x14ac:dyDescent="0.25">
      <c r="K1885"/>
    </row>
    <row r="1886" spans="11:11" x14ac:dyDescent="0.25">
      <c r="K1886"/>
    </row>
    <row r="1887" spans="11:11" x14ac:dyDescent="0.25">
      <c r="K1887"/>
    </row>
    <row r="1888" spans="11:11" x14ac:dyDescent="0.25">
      <c r="K1888"/>
    </row>
    <row r="1889" spans="11:11" x14ac:dyDescent="0.25">
      <c r="K1889"/>
    </row>
    <row r="1890" spans="11:11" x14ac:dyDescent="0.25">
      <c r="K1890"/>
    </row>
    <row r="1891" spans="11:11" x14ac:dyDescent="0.25">
      <c r="K1891"/>
    </row>
    <row r="1892" spans="11:11" x14ac:dyDescent="0.25">
      <c r="K1892"/>
    </row>
    <row r="1893" spans="11:11" x14ac:dyDescent="0.25">
      <c r="K1893"/>
    </row>
    <row r="1894" spans="11:11" x14ac:dyDescent="0.25">
      <c r="K1894"/>
    </row>
    <row r="1895" spans="11:11" x14ac:dyDescent="0.25">
      <c r="K1895"/>
    </row>
    <row r="1896" spans="11:11" x14ac:dyDescent="0.25">
      <c r="K1896"/>
    </row>
    <row r="1897" spans="11:11" x14ac:dyDescent="0.25">
      <c r="K1897"/>
    </row>
    <row r="1898" spans="11:11" x14ac:dyDescent="0.25">
      <c r="K1898"/>
    </row>
    <row r="1899" spans="11:11" x14ac:dyDescent="0.25">
      <c r="K1899"/>
    </row>
    <row r="1900" spans="11:11" x14ac:dyDescent="0.25">
      <c r="K1900"/>
    </row>
    <row r="1901" spans="11:11" x14ac:dyDescent="0.25">
      <c r="K1901"/>
    </row>
    <row r="1902" spans="11:11" x14ac:dyDescent="0.25">
      <c r="K1902"/>
    </row>
    <row r="1903" spans="11:11" x14ac:dyDescent="0.25">
      <c r="K1903"/>
    </row>
    <row r="1904" spans="11:11" x14ac:dyDescent="0.25">
      <c r="K1904"/>
    </row>
    <row r="1905" spans="11:11" x14ac:dyDescent="0.25">
      <c r="K1905"/>
    </row>
    <row r="1906" spans="11:11" x14ac:dyDescent="0.25">
      <c r="K1906"/>
    </row>
    <row r="1907" spans="11:11" x14ac:dyDescent="0.25">
      <c r="K1907"/>
    </row>
    <row r="1908" spans="11:11" x14ac:dyDescent="0.25">
      <c r="K1908"/>
    </row>
    <row r="1909" spans="11:11" x14ac:dyDescent="0.25">
      <c r="K1909"/>
    </row>
    <row r="1910" spans="11:11" x14ac:dyDescent="0.25">
      <c r="K1910"/>
    </row>
    <row r="1911" spans="11:11" x14ac:dyDescent="0.25">
      <c r="K1911"/>
    </row>
    <row r="1912" spans="11:11" x14ac:dyDescent="0.25">
      <c r="K1912"/>
    </row>
    <row r="1913" spans="11:11" x14ac:dyDescent="0.25">
      <c r="K1913"/>
    </row>
    <row r="1914" spans="11:11" x14ac:dyDescent="0.25">
      <c r="K1914"/>
    </row>
    <row r="1915" spans="11:11" x14ac:dyDescent="0.25">
      <c r="K1915"/>
    </row>
    <row r="1916" spans="11:11" x14ac:dyDescent="0.25">
      <c r="K1916"/>
    </row>
    <row r="1917" spans="11:11" x14ac:dyDescent="0.25">
      <c r="K1917"/>
    </row>
    <row r="1918" spans="11:11" x14ac:dyDescent="0.25">
      <c r="K1918"/>
    </row>
    <row r="1919" spans="11:11" x14ac:dyDescent="0.25">
      <c r="K1919"/>
    </row>
    <row r="1920" spans="11:11" x14ac:dyDescent="0.25">
      <c r="K1920"/>
    </row>
    <row r="1921" spans="11:11" x14ac:dyDescent="0.25">
      <c r="K1921"/>
    </row>
    <row r="1922" spans="11:11" x14ac:dyDescent="0.25">
      <c r="K1922"/>
    </row>
    <row r="1923" spans="11:11" x14ac:dyDescent="0.25">
      <c r="K1923"/>
    </row>
    <row r="1924" spans="11:11" x14ac:dyDescent="0.25">
      <c r="K1924"/>
    </row>
    <row r="1925" spans="11:11" x14ac:dyDescent="0.25">
      <c r="K1925"/>
    </row>
    <row r="1926" spans="11:11" x14ac:dyDescent="0.25">
      <c r="K1926"/>
    </row>
    <row r="1927" spans="11:11" x14ac:dyDescent="0.25">
      <c r="K1927"/>
    </row>
    <row r="1928" spans="11:11" x14ac:dyDescent="0.25">
      <c r="K1928"/>
    </row>
    <row r="1929" spans="11:11" x14ac:dyDescent="0.25">
      <c r="K1929"/>
    </row>
    <row r="1930" spans="11:11" x14ac:dyDescent="0.25">
      <c r="K1930"/>
    </row>
    <row r="1931" spans="11:11" x14ac:dyDescent="0.25">
      <c r="K1931"/>
    </row>
    <row r="1932" spans="11:11" x14ac:dyDescent="0.25">
      <c r="K1932"/>
    </row>
    <row r="1933" spans="11:11" x14ac:dyDescent="0.25">
      <c r="K1933"/>
    </row>
    <row r="1934" spans="11:11" x14ac:dyDescent="0.25">
      <c r="K1934"/>
    </row>
    <row r="1935" spans="11:11" x14ac:dyDescent="0.25">
      <c r="K1935"/>
    </row>
    <row r="1936" spans="11:11" x14ac:dyDescent="0.25">
      <c r="K1936"/>
    </row>
    <row r="1937" spans="11:11" x14ac:dyDescent="0.25">
      <c r="K1937"/>
    </row>
    <row r="1938" spans="11:11" x14ac:dyDescent="0.25">
      <c r="K1938"/>
    </row>
    <row r="1939" spans="11:11" x14ac:dyDescent="0.25">
      <c r="K1939"/>
    </row>
    <row r="1940" spans="11:11" x14ac:dyDescent="0.25">
      <c r="K1940"/>
    </row>
    <row r="1941" spans="11:11" x14ac:dyDescent="0.25">
      <c r="K1941"/>
    </row>
    <row r="1942" spans="11:11" x14ac:dyDescent="0.25">
      <c r="K1942"/>
    </row>
    <row r="1943" spans="11:11" x14ac:dyDescent="0.25">
      <c r="K1943"/>
    </row>
    <row r="1944" spans="11:11" x14ac:dyDescent="0.25">
      <c r="K1944"/>
    </row>
    <row r="1945" spans="11:11" x14ac:dyDescent="0.25">
      <c r="K1945"/>
    </row>
    <row r="1946" spans="11:11" x14ac:dyDescent="0.25">
      <c r="K1946"/>
    </row>
    <row r="1947" spans="11:11" x14ac:dyDescent="0.25">
      <c r="K1947"/>
    </row>
    <row r="1948" spans="11:11" x14ac:dyDescent="0.25">
      <c r="K1948"/>
    </row>
    <row r="1949" spans="11:11" x14ac:dyDescent="0.25">
      <c r="K1949"/>
    </row>
    <row r="1950" spans="11:11" x14ac:dyDescent="0.25">
      <c r="K1950"/>
    </row>
    <row r="1951" spans="11:11" x14ac:dyDescent="0.25">
      <c r="K1951"/>
    </row>
    <row r="1952" spans="11:11" x14ac:dyDescent="0.25">
      <c r="K1952"/>
    </row>
    <row r="1953" spans="11:11" x14ac:dyDescent="0.25">
      <c r="K1953"/>
    </row>
    <row r="1954" spans="11:11" x14ac:dyDescent="0.25">
      <c r="K1954"/>
    </row>
    <row r="1955" spans="11:11" x14ac:dyDescent="0.25">
      <c r="K1955"/>
    </row>
    <row r="1956" spans="11:11" x14ac:dyDescent="0.25">
      <c r="K1956"/>
    </row>
    <row r="1957" spans="11:11" x14ac:dyDescent="0.25">
      <c r="K1957"/>
    </row>
    <row r="1958" spans="11:11" x14ac:dyDescent="0.25">
      <c r="K1958"/>
    </row>
    <row r="1959" spans="11:11" x14ac:dyDescent="0.25">
      <c r="K1959"/>
    </row>
    <row r="1960" spans="11:11" x14ac:dyDescent="0.25">
      <c r="K1960"/>
    </row>
    <row r="1961" spans="11:11" x14ac:dyDescent="0.25">
      <c r="K1961"/>
    </row>
    <row r="1962" spans="11:11" x14ac:dyDescent="0.25">
      <c r="K1962"/>
    </row>
    <row r="1963" spans="11:11" x14ac:dyDescent="0.25">
      <c r="K1963"/>
    </row>
    <row r="1964" spans="11:11" x14ac:dyDescent="0.25">
      <c r="K1964"/>
    </row>
    <row r="1965" spans="11:11" x14ac:dyDescent="0.25">
      <c r="K1965"/>
    </row>
    <row r="1966" spans="11:11" x14ac:dyDescent="0.25">
      <c r="K1966"/>
    </row>
    <row r="1967" spans="11:11" x14ac:dyDescent="0.25">
      <c r="K1967"/>
    </row>
    <row r="1968" spans="11:11" x14ac:dyDescent="0.25">
      <c r="K1968"/>
    </row>
    <row r="1969" spans="11:11" x14ac:dyDescent="0.25">
      <c r="K1969"/>
    </row>
    <row r="1970" spans="11:11" x14ac:dyDescent="0.25">
      <c r="K1970"/>
    </row>
    <row r="1971" spans="11:11" x14ac:dyDescent="0.25">
      <c r="K1971"/>
    </row>
    <row r="1972" spans="11:11" x14ac:dyDescent="0.25">
      <c r="K1972"/>
    </row>
    <row r="1973" spans="11:11" x14ac:dyDescent="0.25">
      <c r="K1973"/>
    </row>
    <row r="1974" spans="11:11" x14ac:dyDescent="0.25">
      <c r="K1974"/>
    </row>
    <row r="1975" spans="11:11" x14ac:dyDescent="0.25">
      <c r="K1975"/>
    </row>
    <row r="1976" spans="11:11" x14ac:dyDescent="0.25">
      <c r="K1976"/>
    </row>
    <row r="1977" spans="11:11" x14ac:dyDescent="0.25">
      <c r="K1977"/>
    </row>
    <row r="1978" spans="11:11" x14ac:dyDescent="0.25">
      <c r="K1978"/>
    </row>
    <row r="1979" spans="11:11" x14ac:dyDescent="0.25">
      <c r="K1979"/>
    </row>
    <row r="1980" spans="11:11" x14ac:dyDescent="0.25">
      <c r="K1980"/>
    </row>
    <row r="1981" spans="11:11" x14ac:dyDescent="0.25">
      <c r="K1981"/>
    </row>
    <row r="1982" spans="11:11" x14ac:dyDescent="0.25">
      <c r="K1982"/>
    </row>
    <row r="1983" spans="11:11" x14ac:dyDescent="0.25">
      <c r="K1983"/>
    </row>
    <row r="1984" spans="11:11" x14ac:dyDescent="0.25">
      <c r="K1984"/>
    </row>
    <row r="1985" spans="11:11" x14ac:dyDescent="0.25">
      <c r="K1985"/>
    </row>
    <row r="1986" spans="11:11" x14ac:dyDescent="0.25">
      <c r="K1986"/>
    </row>
    <row r="1987" spans="11:11" x14ac:dyDescent="0.25">
      <c r="K1987"/>
    </row>
    <row r="1988" spans="11:11" x14ac:dyDescent="0.25">
      <c r="K1988"/>
    </row>
    <row r="1989" spans="11:11" x14ac:dyDescent="0.25">
      <c r="K1989"/>
    </row>
    <row r="1990" spans="11:11" x14ac:dyDescent="0.25">
      <c r="K1990"/>
    </row>
    <row r="1991" spans="11:11" x14ac:dyDescent="0.25">
      <c r="K1991"/>
    </row>
    <row r="1992" spans="11:11" x14ac:dyDescent="0.25">
      <c r="K1992"/>
    </row>
    <row r="1993" spans="11:11" x14ac:dyDescent="0.25">
      <c r="K1993"/>
    </row>
    <row r="1994" spans="11:11" x14ac:dyDescent="0.25">
      <c r="K1994"/>
    </row>
    <row r="1995" spans="11:11" x14ac:dyDescent="0.25">
      <c r="K1995"/>
    </row>
    <row r="1996" spans="11:11" x14ac:dyDescent="0.25">
      <c r="K1996"/>
    </row>
    <row r="1997" spans="11:11" x14ac:dyDescent="0.25">
      <c r="K1997"/>
    </row>
    <row r="1998" spans="11:11" x14ac:dyDescent="0.25">
      <c r="K1998"/>
    </row>
    <row r="1999" spans="11:11" x14ac:dyDescent="0.25">
      <c r="K1999"/>
    </row>
    <row r="2000" spans="11:11" x14ac:dyDescent="0.25">
      <c r="K2000"/>
    </row>
    <row r="2001" spans="11:11" x14ac:dyDescent="0.25">
      <c r="K2001"/>
    </row>
    <row r="2002" spans="11:11" x14ac:dyDescent="0.25">
      <c r="K2002"/>
    </row>
    <row r="2003" spans="11:11" x14ac:dyDescent="0.25">
      <c r="K2003"/>
    </row>
    <row r="2004" spans="11:11" x14ac:dyDescent="0.25">
      <c r="K2004"/>
    </row>
    <row r="2005" spans="11:11" x14ac:dyDescent="0.25">
      <c r="K2005"/>
    </row>
    <row r="2006" spans="11:11" x14ac:dyDescent="0.25">
      <c r="K2006"/>
    </row>
    <row r="2007" spans="11:11" x14ac:dyDescent="0.25">
      <c r="K2007"/>
    </row>
    <row r="2008" spans="11:11" x14ac:dyDescent="0.25">
      <c r="K2008"/>
    </row>
    <row r="2009" spans="11:11" x14ac:dyDescent="0.25">
      <c r="K2009"/>
    </row>
    <row r="2010" spans="11:11" x14ac:dyDescent="0.25">
      <c r="K2010"/>
    </row>
    <row r="2011" spans="11:11" x14ac:dyDescent="0.25">
      <c r="K2011"/>
    </row>
    <row r="2012" spans="11:11" x14ac:dyDescent="0.25">
      <c r="K2012"/>
    </row>
    <row r="2013" spans="11:11" x14ac:dyDescent="0.25">
      <c r="K2013"/>
    </row>
    <row r="2014" spans="11:11" x14ac:dyDescent="0.25">
      <c r="K2014"/>
    </row>
    <row r="2015" spans="11:11" x14ac:dyDescent="0.25">
      <c r="K2015"/>
    </row>
    <row r="2016" spans="11:11" x14ac:dyDescent="0.25">
      <c r="K2016"/>
    </row>
    <row r="2017" spans="11:11" x14ac:dyDescent="0.25">
      <c r="K2017"/>
    </row>
    <row r="2018" spans="11:11" x14ac:dyDescent="0.25">
      <c r="K2018"/>
    </row>
    <row r="2019" spans="11:11" x14ac:dyDescent="0.25">
      <c r="K2019"/>
    </row>
    <row r="2020" spans="11:11" x14ac:dyDescent="0.25">
      <c r="K2020"/>
    </row>
    <row r="2021" spans="11:11" x14ac:dyDescent="0.25">
      <c r="K2021"/>
    </row>
    <row r="2022" spans="11:11" x14ac:dyDescent="0.25">
      <c r="K2022"/>
    </row>
    <row r="2023" spans="11:11" x14ac:dyDescent="0.25">
      <c r="K2023"/>
    </row>
    <row r="2024" spans="11:11" x14ac:dyDescent="0.25">
      <c r="K2024"/>
    </row>
    <row r="2025" spans="11:11" x14ac:dyDescent="0.25">
      <c r="K2025"/>
    </row>
    <row r="2026" spans="11:11" x14ac:dyDescent="0.25">
      <c r="K2026"/>
    </row>
    <row r="2027" spans="11:11" x14ac:dyDescent="0.25">
      <c r="K2027"/>
    </row>
    <row r="2028" spans="11:11" x14ac:dyDescent="0.25">
      <c r="K2028"/>
    </row>
    <row r="2029" spans="11:11" x14ac:dyDescent="0.25">
      <c r="K2029"/>
    </row>
    <row r="2030" spans="11:11" x14ac:dyDescent="0.25">
      <c r="K2030"/>
    </row>
    <row r="2031" spans="11:11" x14ac:dyDescent="0.25">
      <c r="K2031"/>
    </row>
    <row r="2032" spans="11:11" x14ac:dyDescent="0.25">
      <c r="K2032"/>
    </row>
    <row r="2033" spans="11:11" x14ac:dyDescent="0.25">
      <c r="K2033"/>
    </row>
    <row r="2034" spans="11:11" x14ac:dyDescent="0.25">
      <c r="K2034"/>
    </row>
    <row r="2035" spans="11:11" x14ac:dyDescent="0.25">
      <c r="K2035"/>
    </row>
    <row r="2036" spans="11:11" x14ac:dyDescent="0.25">
      <c r="K2036"/>
    </row>
    <row r="2037" spans="11:11" x14ac:dyDescent="0.25">
      <c r="K2037"/>
    </row>
    <row r="2038" spans="11:11" x14ac:dyDescent="0.25">
      <c r="K2038"/>
    </row>
    <row r="2039" spans="11:11" x14ac:dyDescent="0.25">
      <c r="K2039"/>
    </row>
    <row r="2040" spans="11:11" x14ac:dyDescent="0.25">
      <c r="K2040"/>
    </row>
    <row r="2041" spans="11:11" x14ac:dyDescent="0.25">
      <c r="K2041"/>
    </row>
    <row r="2042" spans="11:11" x14ac:dyDescent="0.25">
      <c r="K2042"/>
    </row>
    <row r="2043" spans="11:11" x14ac:dyDescent="0.25">
      <c r="K2043"/>
    </row>
    <row r="2044" spans="11:11" x14ac:dyDescent="0.25">
      <c r="K2044"/>
    </row>
    <row r="2045" spans="11:11" x14ac:dyDescent="0.25">
      <c r="K2045"/>
    </row>
    <row r="2046" spans="11:11" x14ac:dyDescent="0.25">
      <c r="K2046"/>
    </row>
    <row r="2047" spans="11:11" x14ac:dyDescent="0.25">
      <c r="K2047"/>
    </row>
    <row r="2048" spans="11:11" x14ac:dyDescent="0.25">
      <c r="K2048"/>
    </row>
    <row r="2049" spans="11:11" x14ac:dyDescent="0.25">
      <c r="K2049"/>
    </row>
    <row r="2050" spans="11:11" x14ac:dyDescent="0.25">
      <c r="K2050"/>
    </row>
    <row r="2051" spans="11:11" x14ac:dyDescent="0.25">
      <c r="K2051"/>
    </row>
    <row r="2052" spans="11:11" x14ac:dyDescent="0.25">
      <c r="K2052"/>
    </row>
    <row r="2053" spans="11:11" x14ac:dyDescent="0.25">
      <c r="K2053"/>
    </row>
    <row r="2054" spans="11:11" x14ac:dyDescent="0.25">
      <c r="K2054"/>
    </row>
    <row r="2055" spans="11:11" x14ac:dyDescent="0.25">
      <c r="K2055"/>
    </row>
    <row r="2056" spans="11:11" x14ac:dyDescent="0.25">
      <c r="K2056"/>
    </row>
    <row r="2057" spans="11:11" x14ac:dyDescent="0.25">
      <c r="K2057"/>
    </row>
    <row r="2058" spans="11:11" x14ac:dyDescent="0.25">
      <c r="K2058"/>
    </row>
    <row r="2059" spans="11:11" x14ac:dyDescent="0.25">
      <c r="K2059"/>
    </row>
    <row r="2060" spans="11:11" x14ac:dyDescent="0.25">
      <c r="K2060"/>
    </row>
    <row r="2061" spans="11:11" x14ac:dyDescent="0.25">
      <c r="K2061"/>
    </row>
    <row r="2062" spans="11:11" x14ac:dyDescent="0.25">
      <c r="K2062"/>
    </row>
    <row r="2063" spans="11:11" x14ac:dyDescent="0.25">
      <c r="K2063"/>
    </row>
    <row r="2064" spans="11:11" x14ac:dyDescent="0.25">
      <c r="K2064"/>
    </row>
    <row r="2065" spans="11:11" x14ac:dyDescent="0.25">
      <c r="K2065"/>
    </row>
    <row r="2066" spans="11:11" x14ac:dyDescent="0.25">
      <c r="K2066"/>
    </row>
    <row r="2067" spans="11:11" x14ac:dyDescent="0.25">
      <c r="K2067"/>
    </row>
    <row r="2068" spans="11:11" x14ac:dyDescent="0.25">
      <c r="K2068"/>
    </row>
    <row r="2069" spans="11:11" x14ac:dyDescent="0.25">
      <c r="K2069"/>
    </row>
    <row r="2070" spans="11:11" x14ac:dyDescent="0.25">
      <c r="K2070"/>
    </row>
    <row r="2071" spans="11:11" x14ac:dyDescent="0.25">
      <c r="K2071"/>
    </row>
    <row r="2072" spans="11:11" x14ac:dyDescent="0.25">
      <c r="K2072"/>
    </row>
    <row r="2073" spans="11:11" x14ac:dyDescent="0.25">
      <c r="K2073"/>
    </row>
    <row r="2074" spans="11:11" x14ac:dyDescent="0.25">
      <c r="K2074"/>
    </row>
    <row r="2075" spans="11:11" x14ac:dyDescent="0.25">
      <c r="K2075"/>
    </row>
    <row r="2076" spans="11:11" x14ac:dyDescent="0.25">
      <c r="K2076"/>
    </row>
    <row r="2077" spans="11:11" x14ac:dyDescent="0.25">
      <c r="K2077"/>
    </row>
    <row r="2078" spans="11:11" x14ac:dyDescent="0.25">
      <c r="K2078"/>
    </row>
    <row r="2079" spans="11:11" x14ac:dyDescent="0.25">
      <c r="K2079"/>
    </row>
    <row r="2080" spans="11:11" x14ac:dyDescent="0.25">
      <c r="K2080"/>
    </row>
    <row r="2081" spans="11:11" x14ac:dyDescent="0.25">
      <c r="K2081"/>
    </row>
    <row r="2082" spans="11:11" x14ac:dyDescent="0.25">
      <c r="K2082"/>
    </row>
    <row r="2083" spans="11:11" x14ac:dyDescent="0.25">
      <c r="K2083"/>
    </row>
    <row r="2084" spans="11:11" x14ac:dyDescent="0.25">
      <c r="K2084"/>
    </row>
    <row r="2085" spans="11:11" x14ac:dyDescent="0.25">
      <c r="K2085"/>
    </row>
    <row r="2086" spans="11:11" x14ac:dyDescent="0.25">
      <c r="K2086"/>
    </row>
    <row r="2087" spans="11:11" x14ac:dyDescent="0.25">
      <c r="K2087"/>
    </row>
    <row r="2088" spans="11:11" x14ac:dyDescent="0.25">
      <c r="K2088"/>
    </row>
    <row r="2089" spans="11:11" x14ac:dyDescent="0.25">
      <c r="K2089"/>
    </row>
    <row r="2090" spans="11:11" x14ac:dyDescent="0.25">
      <c r="K2090"/>
    </row>
    <row r="2091" spans="11:11" x14ac:dyDescent="0.25">
      <c r="K2091"/>
    </row>
    <row r="2092" spans="11:11" x14ac:dyDescent="0.25">
      <c r="K2092"/>
    </row>
    <row r="2093" spans="11:11" x14ac:dyDescent="0.25">
      <c r="K2093"/>
    </row>
    <row r="2094" spans="11:11" x14ac:dyDescent="0.25">
      <c r="K2094"/>
    </row>
    <row r="2095" spans="11:11" x14ac:dyDescent="0.25">
      <c r="K2095"/>
    </row>
    <row r="2096" spans="11:11" x14ac:dyDescent="0.25">
      <c r="K2096"/>
    </row>
    <row r="2097" spans="11:11" x14ac:dyDescent="0.25">
      <c r="K2097"/>
    </row>
    <row r="2098" spans="11:11" x14ac:dyDescent="0.25">
      <c r="K2098"/>
    </row>
    <row r="2099" spans="11:11" x14ac:dyDescent="0.25">
      <c r="K2099"/>
    </row>
    <row r="2100" spans="11:11" x14ac:dyDescent="0.25">
      <c r="K2100"/>
    </row>
    <row r="2101" spans="11:11" x14ac:dyDescent="0.25">
      <c r="K2101"/>
    </row>
    <row r="2102" spans="11:11" x14ac:dyDescent="0.25">
      <c r="K2102"/>
    </row>
    <row r="2103" spans="11:11" x14ac:dyDescent="0.25">
      <c r="K2103"/>
    </row>
    <row r="2104" spans="11:11" x14ac:dyDescent="0.25">
      <c r="K2104"/>
    </row>
    <row r="2105" spans="11:11" x14ac:dyDescent="0.25">
      <c r="K2105"/>
    </row>
    <row r="2106" spans="11:11" x14ac:dyDescent="0.25">
      <c r="K2106"/>
    </row>
    <row r="2107" spans="11:11" x14ac:dyDescent="0.25">
      <c r="K2107"/>
    </row>
    <row r="2108" spans="11:11" x14ac:dyDescent="0.25">
      <c r="K2108"/>
    </row>
    <row r="2109" spans="11:11" x14ac:dyDescent="0.25">
      <c r="K2109"/>
    </row>
    <row r="2110" spans="11:11" x14ac:dyDescent="0.25">
      <c r="K2110"/>
    </row>
    <row r="2111" spans="11:11" x14ac:dyDescent="0.25">
      <c r="K2111"/>
    </row>
    <row r="2112" spans="11:11" x14ac:dyDescent="0.25">
      <c r="K2112"/>
    </row>
    <row r="2113" spans="11:11" x14ac:dyDescent="0.25">
      <c r="K2113"/>
    </row>
    <row r="2114" spans="11:11" x14ac:dyDescent="0.25">
      <c r="K2114"/>
    </row>
    <row r="2115" spans="11:11" x14ac:dyDescent="0.25">
      <c r="K2115"/>
    </row>
    <row r="2116" spans="11:11" x14ac:dyDescent="0.25">
      <c r="K2116"/>
    </row>
    <row r="2117" spans="11:11" x14ac:dyDescent="0.25">
      <c r="K2117"/>
    </row>
    <row r="2118" spans="11:11" x14ac:dyDescent="0.25">
      <c r="K2118"/>
    </row>
    <row r="2119" spans="11:11" x14ac:dyDescent="0.25">
      <c r="K2119"/>
    </row>
    <row r="2120" spans="11:11" x14ac:dyDescent="0.25">
      <c r="K2120"/>
    </row>
    <row r="2121" spans="11:11" x14ac:dyDescent="0.25">
      <c r="K2121"/>
    </row>
    <row r="2122" spans="11:11" x14ac:dyDescent="0.25">
      <c r="K2122"/>
    </row>
    <row r="2123" spans="11:11" x14ac:dyDescent="0.25">
      <c r="K2123"/>
    </row>
    <row r="2124" spans="11:11" x14ac:dyDescent="0.25">
      <c r="K2124"/>
    </row>
    <row r="2125" spans="11:11" x14ac:dyDescent="0.25">
      <c r="K2125"/>
    </row>
    <row r="2126" spans="11:11" x14ac:dyDescent="0.25">
      <c r="K2126"/>
    </row>
    <row r="2127" spans="11:11" x14ac:dyDescent="0.25">
      <c r="K2127"/>
    </row>
    <row r="2128" spans="11:11" x14ac:dyDescent="0.25">
      <c r="K2128"/>
    </row>
    <row r="2129" spans="11:11" x14ac:dyDescent="0.25">
      <c r="K2129"/>
    </row>
    <row r="2130" spans="11:11" x14ac:dyDescent="0.25">
      <c r="K2130"/>
    </row>
    <row r="2131" spans="11:11" x14ac:dyDescent="0.25">
      <c r="K2131"/>
    </row>
    <row r="2132" spans="11:11" x14ac:dyDescent="0.25">
      <c r="K2132"/>
    </row>
    <row r="2133" spans="11:11" x14ac:dyDescent="0.25">
      <c r="K2133"/>
    </row>
    <row r="2134" spans="11:11" x14ac:dyDescent="0.25">
      <c r="K2134"/>
    </row>
    <row r="2135" spans="11:11" x14ac:dyDescent="0.25">
      <c r="K2135"/>
    </row>
    <row r="2136" spans="11:11" x14ac:dyDescent="0.25">
      <c r="K2136"/>
    </row>
    <row r="2137" spans="11:11" x14ac:dyDescent="0.25">
      <c r="K2137"/>
    </row>
    <row r="2138" spans="11:11" x14ac:dyDescent="0.25">
      <c r="K2138"/>
    </row>
    <row r="2139" spans="11:11" x14ac:dyDescent="0.25">
      <c r="K2139"/>
    </row>
    <row r="2140" spans="11:11" x14ac:dyDescent="0.25">
      <c r="K2140"/>
    </row>
    <row r="2141" spans="11:11" x14ac:dyDescent="0.25">
      <c r="K2141"/>
    </row>
    <row r="2142" spans="11:11" x14ac:dyDescent="0.25">
      <c r="K2142"/>
    </row>
    <row r="2143" spans="11:11" x14ac:dyDescent="0.25">
      <c r="K2143"/>
    </row>
    <row r="2144" spans="11:11" x14ac:dyDescent="0.25">
      <c r="K2144"/>
    </row>
    <row r="2145" spans="11:11" x14ac:dyDescent="0.25">
      <c r="K2145"/>
    </row>
    <row r="2146" spans="11:11" x14ac:dyDescent="0.25">
      <c r="K2146"/>
    </row>
    <row r="2147" spans="11:11" x14ac:dyDescent="0.25">
      <c r="K2147"/>
    </row>
    <row r="2148" spans="11:11" x14ac:dyDescent="0.25">
      <c r="K2148"/>
    </row>
    <row r="2149" spans="11:11" x14ac:dyDescent="0.25">
      <c r="K2149"/>
    </row>
    <row r="2150" spans="11:11" x14ac:dyDescent="0.25">
      <c r="K2150"/>
    </row>
    <row r="2151" spans="11:11" x14ac:dyDescent="0.25">
      <c r="K2151"/>
    </row>
    <row r="2152" spans="11:11" x14ac:dyDescent="0.25">
      <c r="K2152"/>
    </row>
    <row r="2153" spans="11:11" x14ac:dyDescent="0.25">
      <c r="K2153"/>
    </row>
    <row r="2154" spans="11:11" x14ac:dyDescent="0.25">
      <c r="K2154"/>
    </row>
    <row r="2155" spans="11:11" x14ac:dyDescent="0.25">
      <c r="K2155"/>
    </row>
    <row r="2156" spans="11:11" x14ac:dyDescent="0.25">
      <c r="K2156"/>
    </row>
    <row r="2157" spans="11:11" x14ac:dyDescent="0.25">
      <c r="K2157"/>
    </row>
    <row r="2158" spans="11:11" x14ac:dyDescent="0.25">
      <c r="K2158"/>
    </row>
    <row r="2159" spans="11:11" x14ac:dyDescent="0.25">
      <c r="K2159"/>
    </row>
    <row r="2160" spans="11:11" x14ac:dyDescent="0.25">
      <c r="K2160"/>
    </row>
    <row r="2161" spans="11:11" x14ac:dyDescent="0.25">
      <c r="K2161"/>
    </row>
    <row r="2162" spans="11:11" x14ac:dyDescent="0.25">
      <c r="K2162"/>
    </row>
    <row r="2163" spans="11:11" x14ac:dyDescent="0.25">
      <c r="K2163"/>
    </row>
    <row r="2164" spans="11:11" x14ac:dyDescent="0.25">
      <c r="K2164"/>
    </row>
    <row r="2165" spans="11:11" x14ac:dyDescent="0.25">
      <c r="K2165"/>
    </row>
    <row r="2166" spans="11:11" x14ac:dyDescent="0.25">
      <c r="K2166"/>
    </row>
    <row r="2167" spans="11:11" x14ac:dyDescent="0.25">
      <c r="K2167"/>
    </row>
    <row r="2168" spans="11:11" x14ac:dyDescent="0.25">
      <c r="K2168"/>
    </row>
    <row r="2169" spans="11:11" x14ac:dyDescent="0.25">
      <c r="K2169"/>
    </row>
    <row r="2170" spans="11:11" x14ac:dyDescent="0.25">
      <c r="K2170"/>
    </row>
    <row r="2171" spans="11:11" x14ac:dyDescent="0.25">
      <c r="K2171"/>
    </row>
    <row r="2172" spans="11:11" x14ac:dyDescent="0.25">
      <c r="K2172"/>
    </row>
    <row r="2173" spans="11:11" x14ac:dyDescent="0.25">
      <c r="K2173"/>
    </row>
    <row r="2174" spans="11:11" x14ac:dyDescent="0.25">
      <c r="K2174"/>
    </row>
    <row r="2175" spans="11:11" x14ac:dyDescent="0.25">
      <c r="K2175"/>
    </row>
    <row r="2176" spans="11:11" x14ac:dyDescent="0.25">
      <c r="K2176"/>
    </row>
    <row r="2177" spans="11:11" x14ac:dyDescent="0.25">
      <c r="K2177"/>
    </row>
    <row r="2178" spans="11:11" x14ac:dyDescent="0.25">
      <c r="K2178"/>
    </row>
    <row r="2179" spans="11:11" x14ac:dyDescent="0.25">
      <c r="K2179"/>
    </row>
    <row r="2180" spans="11:11" x14ac:dyDescent="0.25">
      <c r="K2180"/>
    </row>
    <row r="2181" spans="11:11" x14ac:dyDescent="0.25">
      <c r="K2181"/>
    </row>
    <row r="2182" spans="11:11" x14ac:dyDescent="0.25">
      <c r="K2182"/>
    </row>
    <row r="2183" spans="11:11" x14ac:dyDescent="0.25">
      <c r="K2183"/>
    </row>
    <row r="2184" spans="11:11" x14ac:dyDescent="0.25">
      <c r="K2184"/>
    </row>
    <row r="2185" spans="11:11" x14ac:dyDescent="0.25">
      <c r="K2185"/>
    </row>
    <row r="2186" spans="11:11" x14ac:dyDescent="0.25">
      <c r="K2186"/>
    </row>
    <row r="2187" spans="11:11" x14ac:dyDescent="0.25">
      <c r="K2187"/>
    </row>
    <row r="2188" spans="11:11" x14ac:dyDescent="0.25">
      <c r="K2188"/>
    </row>
    <row r="2189" spans="11:11" x14ac:dyDescent="0.25">
      <c r="K2189"/>
    </row>
    <row r="2190" spans="11:11" x14ac:dyDescent="0.25">
      <c r="K2190"/>
    </row>
    <row r="2191" spans="11:11" x14ac:dyDescent="0.25">
      <c r="K2191"/>
    </row>
    <row r="2192" spans="11:11" x14ac:dyDescent="0.25">
      <c r="K2192"/>
    </row>
    <row r="2193" spans="11:11" x14ac:dyDescent="0.25">
      <c r="K2193"/>
    </row>
    <row r="2194" spans="11:11" x14ac:dyDescent="0.25">
      <c r="K2194"/>
    </row>
    <row r="2195" spans="11:11" x14ac:dyDescent="0.25">
      <c r="K2195"/>
    </row>
    <row r="2196" spans="11:11" x14ac:dyDescent="0.25">
      <c r="K2196"/>
    </row>
    <row r="2197" spans="11:11" x14ac:dyDescent="0.25">
      <c r="K2197"/>
    </row>
    <row r="2198" spans="11:11" x14ac:dyDescent="0.25">
      <c r="K2198"/>
    </row>
    <row r="2199" spans="11:11" x14ac:dyDescent="0.25">
      <c r="K2199"/>
    </row>
    <row r="2200" spans="11:11" x14ac:dyDescent="0.25">
      <c r="K2200"/>
    </row>
    <row r="2201" spans="11:11" x14ac:dyDescent="0.25">
      <c r="K2201"/>
    </row>
    <row r="2202" spans="11:11" x14ac:dyDescent="0.25">
      <c r="K2202"/>
    </row>
    <row r="2203" spans="11:11" x14ac:dyDescent="0.25">
      <c r="K2203"/>
    </row>
    <row r="2204" spans="11:11" x14ac:dyDescent="0.25">
      <c r="K2204"/>
    </row>
    <row r="2205" spans="11:11" x14ac:dyDescent="0.25">
      <c r="K2205"/>
    </row>
    <row r="2206" spans="11:11" x14ac:dyDescent="0.25">
      <c r="K2206"/>
    </row>
    <row r="2207" spans="11:11" x14ac:dyDescent="0.25">
      <c r="K2207"/>
    </row>
    <row r="2208" spans="11:11" x14ac:dyDescent="0.25">
      <c r="K2208"/>
    </row>
    <row r="2209" spans="11:11" x14ac:dyDescent="0.25">
      <c r="K2209"/>
    </row>
    <row r="2210" spans="11:11" x14ac:dyDescent="0.25">
      <c r="K2210"/>
    </row>
    <row r="2211" spans="11:11" x14ac:dyDescent="0.25">
      <c r="K2211"/>
    </row>
    <row r="2212" spans="11:11" x14ac:dyDescent="0.25">
      <c r="K2212"/>
    </row>
    <row r="2213" spans="11:11" x14ac:dyDescent="0.25">
      <c r="K2213"/>
    </row>
    <row r="2214" spans="11:11" x14ac:dyDescent="0.25">
      <c r="K2214"/>
    </row>
    <row r="2215" spans="11:11" x14ac:dyDescent="0.25">
      <c r="K2215"/>
    </row>
    <row r="2216" spans="11:11" x14ac:dyDescent="0.25">
      <c r="K2216"/>
    </row>
    <row r="2217" spans="11:11" x14ac:dyDescent="0.25">
      <c r="K2217"/>
    </row>
    <row r="2218" spans="11:11" x14ac:dyDescent="0.25">
      <c r="K2218"/>
    </row>
    <row r="2219" spans="11:11" x14ac:dyDescent="0.25">
      <c r="K2219"/>
    </row>
    <row r="2220" spans="11:11" x14ac:dyDescent="0.25">
      <c r="K2220"/>
    </row>
    <row r="2221" spans="11:11" x14ac:dyDescent="0.25">
      <c r="K2221"/>
    </row>
    <row r="2222" spans="11:11" x14ac:dyDescent="0.25">
      <c r="K2222"/>
    </row>
    <row r="2223" spans="11:11" x14ac:dyDescent="0.25">
      <c r="K2223"/>
    </row>
    <row r="2224" spans="11:11" x14ac:dyDescent="0.25">
      <c r="K2224"/>
    </row>
    <row r="2225" spans="11:11" x14ac:dyDescent="0.25">
      <c r="K2225"/>
    </row>
    <row r="2226" spans="11:11" x14ac:dyDescent="0.25">
      <c r="K2226"/>
    </row>
    <row r="2227" spans="11:11" x14ac:dyDescent="0.25">
      <c r="K2227"/>
    </row>
    <row r="2228" spans="11:11" x14ac:dyDescent="0.25">
      <c r="K2228"/>
    </row>
    <row r="2229" spans="11:11" x14ac:dyDescent="0.25">
      <c r="K2229"/>
    </row>
    <row r="2230" spans="11:11" x14ac:dyDescent="0.25">
      <c r="K2230"/>
    </row>
    <row r="2231" spans="11:11" x14ac:dyDescent="0.25">
      <c r="K2231"/>
    </row>
    <row r="2232" spans="11:11" x14ac:dyDescent="0.25">
      <c r="K2232"/>
    </row>
    <row r="2233" spans="11:11" x14ac:dyDescent="0.25">
      <c r="K2233"/>
    </row>
    <row r="2234" spans="11:11" x14ac:dyDescent="0.25">
      <c r="K2234"/>
    </row>
    <row r="2235" spans="11:11" x14ac:dyDescent="0.25">
      <c r="K2235"/>
    </row>
    <row r="2236" spans="11:11" x14ac:dyDescent="0.25">
      <c r="K2236"/>
    </row>
    <row r="2237" spans="11:11" x14ac:dyDescent="0.25">
      <c r="K2237"/>
    </row>
    <row r="2238" spans="11:11" x14ac:dyDescent="0.25">
      <c r="K2238"/>
    </row>
    <row r="2239" spans="11:11" x14ac:dyDescent="0.25">
      <c r="K2239"/>
    </row>
    <row r="2240" spans="11:11" x14ac:dyDescent="0.25">
      <c r="K2240"/>
    </row>
    <row r="2241" spans="11:11" x14ac:dyDescent="0.25">
      <c r="K2241"/>
    </row>
    <row r="2242" spans="11:11" x14ac:dyDescent="0.25">
      <c r="K2242"/>
    </row>
    <row r="2243" spans="11:11" x14ac:dyDescent="0.25">
      <c r="K2243"/>
    </row>
    <row r="2244" spans="11:11" x14ac:dyDescent="0.25">
      <c r="K2244"/>
    </row>
    <row r="2245" spans="11:11" x14ac:dyDescent="0.25">
      <c r="K2245"/>
    </row>
    <row r="2246" spans="11:11" x14ac:dyDescent="0.25">
      <c r="K2246"/>
    </row>
    <row r="2247" spans="11:11" x14ac:dyDescent="0.25">
      <c r="K2247"/>
    </row>
    <row r="2248" spans="11:11" x14ac:dyDescent="0.25">
      <c r="K2248"/>
    </row>
    <row r="2249" spans="11:11" x14ac:dyDescent="0.25">
      <c r="K2249"/>
    </row>
    <row r="2250" spans="11:11" x14ac:dyDescent="0.25">
      <c r="K2250"/>
    </row>
    <row r="2251" spans="11:11" x14ac:dyDescent="0.25">
      <c r="K2251"/>
    </row>
    <row r="2252" spans="11:11" x14ac:dyDescent="0.25">
      <c r="K2252"/>
    </row>
    <row r="2253" spans="11:11" x14ac:dyDescent="0.25">
      <c r="K2253"/>
    </row>
    <row r="2254" spans="11:11" x14ac:dyDescent="0.25">
      <c r="K2254"/>
    </row>
    <row r="2255" spans="11:11" x14ac:dyDescent="0.25">
      <c r="K2255"/>
    </row>
    <row r="2256" spans="11:11" x14ac:dyDescent="0.25">
      <c r="K2256"/>
    </row>
    <row r="2257" spans="11:11" x14ac:dyDescent="0.25">
      <c r="K2257"/>
    </row>
    <row r="2258" spans="11:11" x14ac:dyDescent="0.25">
      <c r="K2258"/>
    </row>
    <row r="2259" spans="11:11" x14ac:dyDescent="0.25">
      <c r="K2259"/>
    </row>
    <row r="2260" spans="11:11" x14ac:dyDescent="0.25">
      <c r="K2260"/>
    </row>
    <row r="2261" spans="11:11" x14ac:dyDescent="0.25">
      <c r="K2261"/>
    </row>
    <row r="2262" spans="11:11" x14ac:dyDescent="0.25">
      <c r="K2262"/>
    </row>
    <row r="2263" spans="11:11" x14ac:dyDescent="0.25">
      <c r="K2263"/>
    </row>
    <row r="2264" spans="11:11" x14ac:dyDescent="0.25">
      <c r="K2264"/>
    </row>
    <row r="2265" spans="11:11" x14ac:dyDescent="0.25">
      <c r="K2265"/>
    </row>
    <row r="2266" spans="11:11" x14ac:dyDescent="0.25">
      <c r="K2266"/>
    </row>
    <row r="2267" spans="11:11" x14ac:dyDescent="0.25">
      <c r="K2267"/>
    </row>
    <row r="2268" spans="11:11" x14ac:dyDescent="0.25">
      <c r="K2268"/>
    </row>
    <row r="2269" spans="11:11" x14ac:dyDescent="0.25">
      <c r="K2269"/>
    </row>
    <row r="2270" spans="11:11" x14ac:dyDescent="0.25">
      <c r="K2270"/>
    </row>
    <row r="2271" spans="11:11" x14ac:dyDescent="0.25">
      <c r="K2271"/>
    </row>
    <row r="2272" spans="11:11" x14ac:dyDescent="0.25">
      <c r="K2272"/>
    </row>
    <row r="2273" spans="11:11" x14ac:dyDescent="0.25">
      <c r="K2273"/>
    </row>
    <row r="2274" spans="11:11" x14ac:dyDescent="0.25">
      <c r="K2274"/>
    </row>
    <row r="2275" spans="11:11" x14ac:dyDescent="0.25">
      <c r="K2275"/>
    </row>
    <row r="2276" spans="11:11" x14ac:dyDescent="0.25">
      <c r="K2276"/>
    </row>
    <row r="2277" spans="11:11" x14ac:dyDescent="0.25">
      <c r="K2277"/>
    </row>
    <row r="2278" spans="11:11" x14ac:dyDescent="0.25">
      <c r="K2278"/>
    </row>
    <row r="2279" spans="11:11" x14ac:dyDescent="0.25">
      <c r="K2279"/>
    </row>
    <row r="2280" spans="11:11" x14ac:dyDescent="0.25">
      <c r="K2280"/>
    </row>
    <row r="2281" spans="11:11" x14ac:dyDescent="0.25">
      <c r="K2281"/>
    </row>
    <row r="2282" spans="11:11" x14ac:dyDescent="0.25">
      <c r="K2282"/>
    </row>
    <row r="2283" spans="11:11" x14ac:dyDescent="0.25">
      <c r="K2283"/>
    </row>
    <row r="2284" spans="11:11" x14ac:dyDescent="0.25">
      <c r="K2284"/>
    </row>
    <row r="2285" spans="11:11" x14ac:dyDescent="0.25">
      <c r="K2285"/>
    </row>
    <row r="2286" spans="11:11" x14ac:dyDescent="0.25">
      <c r="K2286"/>
    </row>
    <row r="2287" spans="11:11" x14ac:dyDescent="0.25">
      <c r="K2287"/>
    </row>
    <row r="2288" spans="11:11" x14ac:dyDescent="0.25">
      <c r="K2288"/>
    </row>
    <row r="2289" spans="11:11" x14ac:dyDescent="0.25">
      <c r="K2289"/>
    </row>
    <row r="2290" spans="11:11" x14ac:dyDescent="0.25">
      <c r="K2290"/>
    </row>
    <row r="2291" spans="11:11" x14ac:dyDescent="0.25">
      <c r="K2291"/>
    </row>
    <row r="2292" spans="11:11" x14ac:dyDescent="0.25">
      <c r="K2292"/>
    </row>
    <row r="2293" spans="11:11" x14ac:dyDescent="0.25">
      <c r="K2293"/>
    </row>
    <row r="2294" spans="11:11" x14ac:dyDescent="0.25">
      <c r="K2294"/>
    </row>
    <row r="2295" spans="11:11" x14ac:dyDescent="0.25">
      <c r="K2295"/>
    </row>
    <row r="2296" spans="11:11" x14ac:dyDescent="0.25">
      <c r="K2296"/>
    </row>
    <row r="2297" spans="11:11" x14ac:dyDescent="0.25">
      <c r="K2297"/>
    </row>
    <row r="2298" spans="11:11" x14ac:dyDescent="0.25">
      <c r="K2298"/>
    </row>
    <row r="2299" spans="11:11" x14ac:dyDescent="0.25">
      <c r="K2299"/>
    </row>
    <row r="2300" spans="11:11" x14ac:dyDescent="0.25">
      <c r="K2300"/>
    </row>
    <row r="2301" spans="11:11" x14ac:dyDescent="0.25">
      <c r="K2301"/>
    </row>
    <row r="2302" spans="11:11" x14ac:dyDescent="0.25">
      <c r="K2302"/>
    </row>
    <row r="2303" spans="11:11" x14ac:dyDescent="0.25">
      <c r="K2303"/>
    </row>
    <row r="2304" spans="11:11" x14ac:dyDescent="0.25">
      <c r="K2304"/>
    </row>
    <row r="2305" spans="11:11" x14ac:dyDescent="0.25">
      <c r="K2305"/>
    </row>
    <row r="2306" spans="11:11" x14ac:dyDescent="0.25">
      <c r="K2306"/>
    </row>
    <row r="2307" spans="11:11" x14ac:dyDescent="0.25">
      <c r="K2307"/>
    </row>
    <row r="2308" spans="11:11" x14ac:dyDescent="0.25">
      <c r="K2308"/>
    </row>
    <row r="2309" spans="11:11" x14ac:dyDescent="0.25">
      <c r="K2309"/>
    </row>
    <row r="2310" spans="11:11" x14ac:dyDescent="0.25">
      <c r="K2310"/>
    </row>
    <row r="2311" spans="11:11" x14ac:dyDescent="0.25">
      <c r="K2311"/>
    </row>
    <row r="2312" spans="11:11" x14ac:dyDescent="0.25">
      <c r="K2312"/>
    </row>
    <row r="2313" spans="11:11" x14ac:dyDescent="0.25">
      <c r="K2313"/>
    </row>
    <row r="2314" spans="11:11" x14ac:dyDescent="0.25">
      <c r="K2314"/>
    </row>
    <row r="2315" spans="11:11" x14ac:dyDescent="0.25">
      <c r="K2315"/>
    </row>
    <row r="2316" spans="11:11" x14ac:dyDescent="0.25">
      <c r="K2316"/>
    </row>
    <row r="2317" spans="11:11" x14ac:dyDescent="0.25">
      <c r="K2317"/>
    </row>
    <row r="2318" spans="11:11" x14ac:dyDescent="0.25">
      <c r="K2318"/>
    </row>
    <row r="2319" spans="11:11" x14ac:dyDescent="0.25">
      <c r="K2319"/>
    </row>
    <row r="2320" spans="11:11" x14ac:dyDescent="0.25">
      <c r="K2320"/>
    </row>
    <row r="2321" spans="11:11" x14ac:dyDescent="0.25">
      <c r="K2321"/>
    </row>
    <row r="2322" spans="11:11" x14ac:dyDescent="0.25">
      <c r="K2322"/>
    </row>
    <row r="2323" spans="11:11" x14ac:dyDescent="0.25">
      <c r="K2323"/>
    </row>
    <row r="2324" spans="11:11" x14ac:dyDescent="0.25">
      <c r="K2324"/>
    </row>
    <row r="2325" spans="11:11" x14ac:dyDescent="0.25">
      <c r="K2325"/>
    </row>
    <row r="2326" spans="11:11" x14ac:dyDescent="0.25">
      <c r="K2326"/>
    </row>
    <row r="2327" spans="11:11" x14ac:dyDescent="0.25">
      <c r="K2327"/>
    </row>
    <row r="2328" spans="11:11" x14ac:dyDescent="0.25">
      <c r="K2328"/>
    </row>
    <row r="2329" spans="11:11" x14ac:dyDescent="0.25">
      <c r="K2329"/>
    </row>
    <row r="2330" spans="11:11" x14ac:dyDescent="0.25">
      <c r="K2330"/>
    </row>
    <row r="2331" spans="11:11" x14ac:dyDescent="0.25">
      <c r="K2331"/>
    </row>
    <row r="2332" spans="11:11" x14ac:dyDescent="0.25">
      <c r="K2332"/>
    </row>
    <row r="2333" spans="11:11" x14ac:dyDescent="0.25">
      <c r="K2333"/>
    </row>
    <row r="2334" spans="11:11" x14ac:dyDescent="0.25">
      <c r="K2334"/>
    </row>
    <row r="2335" spans="11:11" x14ac:dyDescent="0.25">
      <c r="K2335"/>
    </row>
    <row r="2336" spans="11:11" x14ac:dyDescent="0.25">
      <c r="K2336"/>
    </row>
    <row r="2337" spans="11:11" x14ac:dyDescent="0.25">
      <c r="K2337"/>
    </row>
    <row r="2338" spans="11:11" x14ac:dyDescent="0.25">
      <c r="K2338"/>
    </row>
    <row r="2339" spans="11:11" x14ac:dyDescent="0.25">
      <c r="K2339"/>
    </row>
    <row r="2340" spans="11:11" x14ac:dyDescent="0.25">
      <c r="K2340"/>
    </row>
    <row r="2341" spans="11:11" x14ac:dyDescent="0.25">
      <c r="K2341"/>
    </row>
    <row r="2342" spans="11:11" x14ac:dyDescent="0.25">
      <c r="K2342"/>
    </row>
    <row r="2343" spans="11:11" x14ac:dyDescent="0.25">
      <c r="K2343"/>
    </row>
    <row r="2344" spans="11:11" x14ac:dyDescent="0.25">
      <c r="K2344"/>
    </row>
    <row r="2345" spans="11:11" x14ac:dyDescent="0.25">
      <c r="K2345"/>
    </row>
    <row r="2346" spans="11:11" x14ac:dyDescent="0.25">
      <c r="K2346"/>
    </row>
    <row r="2347" spans="11:11" x14ac:dyDescent="0.25">
      <c r="K2347"/>
    </row>
    <row r="2348" spans="11:11" x14ac:dyDescent="0.25">
      <c r="K2348"/>
    </row>
    <row r="2349" spans="11:11" x14ac:dyDescent="0.25">
      <c r="K2349"/>
    </row>
    <row r="2350" spans="11:11" x14ac:dyDescent="0.25">
      <c r="K2350"/>
    </row>
    <row r="2351" spans="11:11" x14ac:dyDescent="0.25">
      <c r="K2351"/>
    </row>
    <row r="2352" spans="11:11" x14ac:dyDescent="0.25">
      <c r="K2352"/>
    </row>
    <row r="2353" spans="11:11" x14ac:dyDescent="0.25">
      <c r="K2353"/>
    </row>
    <row r="2354" spans="11:11" x14ac:dyDescent="0.25">
      <c r="K2354"/>
    </row>
    <row r="2355" spans="11:11" x14ac:dyDescent="0.25">
      <c r="K2355"/>
    </row>
    <row r="2356" spans="11:11" x14ac:dyDescent="0.25">
      <c r="K2356"/>
    </row>
    <row r="2357" spans="11:11" x14ac:dyDescent="0.25">
      <c r="K2357"/>
    </row>
    <row r="2358" spans="11:11" x14ac:dyDescent="0.25">
      <c r="K2358"/>
    </row>
    <row r="2359" spans="11:11" x14ac:dyDescent="0.25">
      <c r="K2359"/>
    </row>
    <row r="2360" spans="11:11" x14ac:dyDescent="0.25">
      <c r="K2360"/>
    </row>
    <row r="2361" spans="11:11" x14ac:dyDescent="0.25">
      <c r="K2361"/>
    </row>
    <row r="2362" spans="11:11" x14ac:dyDescent="0.25">
      <c r="K2362"/>
    </row>
    <row r="2363" spans="11:11" x14ac:dyDescent="0.25">
      <c r="K2363"/>
    </row>
    <row r="2364" spans="11:11" x14ac:dyDescent="0.25">
      <c r="K2364"/>
    </row>
    <row r="2365" spans="11:11" x14ac:dyDescent="0.25">
      <c r="K2365"/>
    </row>
    <row r="2366" spans="11:11" x14ac:dyDescent="0.25">
      <c r="K2366"/>
    </row>
    <row r="2367" spans="11:11" x14ac:dyDescent="0.25">
      <c r="K2367"/>
    </row>
    <row r="2368" spans="11:11" x14ac:dyDescent="0.25">
      <c r="K2368"/>
    </row>
    <row r="2369" spans="11:11" x14ac:dyDescent="0.25">
      <c r="K2369"/>
    </row>
    <row r="2370" spans="11:11" x14ac:dyDescent="0.25">
      <c r="K2370"/>
    </row>
    <row r="2371" spans="11:11" x14ac:dyDescent="0.25">
      <c r="K2371"/>
    </row>
    <row r="2372" spans="11:11" x14ac:dyDescent="0.25">
      <c r="K2372"/>
    </row>
    <row r="2373" spans="11:11" x14ac:dyDescent="0.25">
      <c r="K2373"/>
    </row>
    <row r="2374" spans="11:11" x14ac:dyDescent="0.25">
      <c r="K2374"/>
    </row>
    <row r="2375" spans="11:11" x14ac:dyDescent="0.25">
      <c r="K2375"/>
    </row>
    <row r="2376" spans="11:11" x14ac:dyDescent="0.25">
      <c r="K2376"/>
    </row>
    <row r="2377" spans="11:11" x14ac:dyDescent="0.25">
      <c r="K2377"/>
    </row>
    <row r="2378" spans="11:11" x14ac:dyDescent="0.25">
      <c r="K2378"/>
    </row>
    <row r="2379" spans="11:11" x14ac:dyDescent="0.25">
      <c r="K2379"/>
    </row>
    <row r="2380" spans="11:11" x14ac:dyDescent="0.25">
      <c r="K2380"/>
    </row>
    <row r="2381" spans="11:11" x14ac:dyDescent="0.25">
      <c r="K2381"/>
    </row>
    <row r="2382" spans="11:11" x14ac:dyDescent="0.25">
      <c r="K2382"/>
    </row>
    <row r="2383" spans="11:11" x14ac:dyDescent="0.25">
      <c r="K2383"/>
    </row>
    <row r="2384" spans="11:11" x14ac:dyDescent="0.25">
      <c r="K2384"/>
    </row>
    <row r="2385" spans="11:11" x14ac:dyDescent="0.25">
      <c r="K2385"/>
    </row>
    <row r="2386" spans="11:11" x14ac:dyDescent="0.25">
      <c r="K2386"/>
    </row>
    <row r="2387" spans="11:11" x14ac:dyDescent="0.25">
      <c r="K2387"/>
    </row>
    <row r="2388" spans="11:11" x14ac:dyDescent="0.25">
      <c r="K2388"/>
    </row>
    <row r="2389" spans="11:11" x14ac:dyDescent="0.25">
      <c r="K2389"/>
    </row>
    <row r="2390" spans="11:11" x14ac:dyDescent="0.25">
      <c r="K2390"/>
    </row>
    <row r="2391" spans="11:11" x14ac:dyDescent="0.25">
      <c r="K2391"/>
    </row>
    <row r="2392" spans="11:11" x14ac:dyDescent="0.25">
      <c r="K2392"/>
    </row>
    <row r="2393" spans="11:11" x14ac:dyDescent="0.25">
      <c r="K2393"/>
    </row>
    <row r="2394" spans="11:11" x14ac:dyDescent="0.25">
      <c r="K2394"/>
    </row>
    <row r="2395" spans="11:11" x14ac:dyDescent="0.25">
      <c r="K2395"/>
    </row>
    <row r="2396" spans="11:11" x14ac:dyDescent="0.25">
      <c r="K2396"/>
    </row>
    <row r="2397" spans="11:11" x14ac:dyDescent="0.25">
      <c r="K2397"/>
    </row>
    <row r="2398" spans="11:11" x14ac:dyDescent="0.25">
      <c r="K2398"/>
    </row>
    <row r="2399" spans="11:11" x14ac:dyDescent="0.25">
      <c r="K2399"/>
    </row>
    <row r="2400" spans="11:11" x14ac:dyDescent="0.25">
      <c r="K2400"/>
    </row>
    <row r="2401" spans="11:11" x14ac:dyDescent="0.25">
      <c r="K2401"/>
    </row>
    <row r="2402" spans="11:11" x14ac:dyDescent="0.25">
      <c r="K2402"/>
    </row>
    <row r="2403" spans="11:11" x14ac:dyDescent="0.25">
      <c r="K2403"/>
    </row>
    <row r="2404" spans="11:11" x14ac:dyDescent="0.25">
      <c r="K2404"/>
    </row>
    <row r="2405" spans="11:11" x14ac:dyDescent="0.25">
      <c r="K2405"/>
    </row>
    <row r="2406" spans="11:11" x14ac:dyDescent="0.25">
      <c r="K2406"/>
    </row>
    <row r="2407" spans="11:11" x14ac:dyDescent="0.25">
      <c r="K2407"/>
    </row>
    <row r="2408" spans="11:11" x14ac:dyDescent="0.25">
      <c r="K2408"/>
    </row>
    <row r="2409" spans="11:11" x14ac:dyDescent="0.25">
      <c r="K2409"/>
    </row>
    <row r="2410" spans="11:11" x14ac:dyDescent="0.25">
      <c r="K2410"/>
    </row>
    <row r="2411" spans="11:11" x14ac:dyDescent="0.25">
      <c r="K2411"/>
    </row>
    <row r="2412" spans="11:11" x14ac:dyDescent="0.25">
      <c r="K2412"/>
    </row>
    <row r="2413" spans="11:11" x14ac:dyDescent="0.25">
      <c r="K2413"/>
    </row>
    <row r="2414" spans="11:11" x14ac:dyDescent="0.25">
      <c r="K2414"/>
    </row>
    <row r="2415" spans="11:11" x14ac:dyDescent="0.25">
      <c r="K2415"/>
    </row>
    <row r="2416" spans="11:11" x14ac:dyDescent="0.25">
      <c r="K2416"/>
    </row>
    <row r="2417" spans="11:11" x14ac:dyDescent="0.25">
      <c r="K2417"/>
    </row>
    <row r="2418" spans="11:11" x14ac:dyDescent="0.25">
      <c r="K2418"/>
    </row>
    <row r="2419" spans="11:11" x14ac:dyDescent="0.25">
      <c r="K2419"/>
    </row>
    <row r="2420" spans="11:11" x14ac:dyDescent="0.25">
      <c r="K2420"/>
    </row>
    <row r="2421" spans="11:11" x14ac:dyDescent="0.25">
      <c r="K2421"/>
    </row>
    <row r="2422" spans="11:11" x14ac:dyDescent="0.25">
      <c r="K2422"/>
    </row>
    <row r="2423" spans="11:11" x14ac:dyDescent="0.25">
      <c r="K2423"/>
    </row>
    <row r="2424" spans="11:11" x14ac:dyDescent="0.25">
      <c r="K2424"/>
    </row>
    <row r="2425" spans="11:11" x14ac:dyDescent="0.25">
      <c r="K2425"/>
    </row>
    <row r="2426" spans="11:11" x14ac:dyDescent="0.25">
      <c r="K2426"/>
    </row>
    <row r="2427" spans="11:11" x14ac:dyDescent="0.25">
      <c r="K2427"/>
    </row>
    <row r="2428" spans="11:11" x14ac:dyDescent="0.25">
      <c r="K2428"/>
    </row>
    <row r="2429" spans="11:11" x14ac:dyDescent="0.25">
      <c r="K2429"/>
    </row>
    <row r="2430" spans="11:11" x14ac:dyDescent="0.25">
      <c r="K2430"/>
    </row>
    <row r="2431" spans="11:11" x14ac:dyDescent="0.25">
      <c r="K2431"/>
    </row>
    <row r="2432" spans="11:11" x14ac:dyDescent="0.25">
      <c r="K2432"/>
    </row>
    <row r="2433" spans="11:11" x14ac:dyDescent="0.25">
      <c r="K2433"/>
    </row>
    <row r="2434" spans="11:11" x14ac:dyDescent="0.25">
      <c r="K2434"/>
    </row>
    <row r="2435" spans="11:11" x14ac:dyDescent="0.25">
      <c r="K2435"/>
    </row>
    <row r="2436" spans="11:11" x14ac:dyDescent="0.25">
      <c r="K2436"/>
    </row>
    <row r="2437" spans="11:11" x14ac:dyDescent="0.25">
      <c r="K2437"/>
    </row>
    <row r="2438" spans="11:11" x14ac:dyDescent="0.25">
      <c r="K2438"/>
    </row>
    <row r="2439" spans="11:11" x14ac:dyDescent="0.25">
      <c r="K2439"/>
    </row>
    <row r="2440" spans="11:11" x14ac:dyDescent="0.25">
      <c r="K2440"/>
    </row>
    <row r="2441" spans="11:11" x14ac:dyDescent="0.25">
      <c r="K2441"/>
    </row>
    <row r="2442" spans="11:11" x14ac:dyDescent="0.25">
      <c r="K2442"/>
    </row>
  </sheetData>
  <autoFilter ref="A6:BM311">
    <filterColumn colId="0" showButton="0"/>
    <filterColumn colId="9">
      <filters>
        <filter val="0"/>
      </filters>
    </filterColumn>
  </autoFilter>
  <mergeCells count="19">
    <mergeCell ref="A6:B6"/>
    <mergeCell ref="C3:C5"/>
    <mergeCell ref="D3:D5"/>
    <mergeCell ref="A1:BM1"/>
    <mergeCell ref="A3:A5"/>
    <mergeCell ref="B3:B5"/>
    <mergeCell ref="E3:J4"/>
    <mergeCell ref="K3:BM3"/>
    <mergeCell ref="K4:O4"/>
    <mergeCell ref="P4:T4"/>
    <mergeCell ref="U4:Y4"/>
    <mergeCell ref="Z4:AD4"/>
    <mergeCell ref="AE4:AI4"/>
    <mergeCell ref="AJ4:AN4"/>
    <mergeCell ref="AO4:AS4"/>
    <mergeCell ref="BD4:BH4"/>
    <mergeCell ref="AY4:BC4"/>
    <mergeCell ref="AT4:AX4"/>
    <mergeCell ref="BI4:BM4"/>
  </mergeCells>
  <conditionalFormatting sqref="I7:I311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8:I333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11811023622047245" right="0.11811023622047245" top="0.35433070866141736" bottom="0.35433070866141736" header="0" footer="0"/>
  <pageSetup paperSize="9" scale="3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H311"/>
  <sheetViews>
    <sheetView view="pageBreakPreview" topLeftCell="A4" zoomScale="70" zoomScaleNormal="100" zoomScaleSheetLayoutView="70" workbookViewId="0">
      <pane ySplit="3" topLeftCell="A7" activePane="bottomLeft" state="frozen"/>
      <selection activeCell="A4" sqref="A4"/>
      <selection pane="bottomLeft" activeCell="A7" sqref="A7"/>
    </sheetView>
  </sheetViews>
  <sheetFormatPr defaultRowHeight="15" x14ac:dyDescent="0.25"/>
  <cols>
    <col min="1" max="1" width="5.140625" style="9" bestFit="1" customWidth="1"/>
    <col min="2" max="2" width="22.7109375" style="9" customWidth="1"/>
    <col min="3" max="3" width="56.7109375" style="9" bestFit="1" customWidth="1"/>
    <col min="4" max="4" width="19.5703125" style="47" bestFit="1" customWidth="1"/>
    <col min="5" max="5" width="14" style="51" hidden="1" customWidth="1"/>
    <col min="6" max="6" width="13.28515625" style="9" customWidth="1"/>
    <col min="7" max="8" width="11.28515625" style="9" customWidth="1"/>
    <col min="9" max="10" width="9" style="9" customWidth="1"/>
    <col min="11" max="11" width="9.85546875" style="9" customWidth="1"/>
    <col min="12" max="12" width="10.140625" style="9" customWidth="1"/>
    <col min="13" max="13" width="11" style="9" customWidth="1"/>
    <col min="14" max="14" width="10.85546875" style="9" customWidth="1"/>
    <col min="15" max="15" width="10.42578125" style="9" customWidth="1"/>
    <col min="16" max="16" width="8.7109375" style="9" customWidth="1"/>
    <col min="17" max="17" width="11.5703125" style="9" customWidth="1"/>
    <col min="18" max="18" width="10.7109375" style="9" customWidth="1"/>
    <col min="19" max="19" width="11.28515625" style="9" customWidth="1"/>
    <col min="20" max="20" width="9.28515625" style="9" bestFit="1" customWidth="1"/>
    <col min="21" max="16384" width="9.140625" style="9"/>
  </cols>
  <sheetData>
    <row r="1" spans="1:34" ht="75" customHeight="1" x14ac:dyDescent="0.25">
      <c r="A1" s="109" t="s">
        <v>1569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8"/>
      <c r="V1" s="8"/>
    </row>
    <row r="2" spans="1:34" ht="15.75" thickBot="1" x14ac:dyDescent="0.3">
      <c r="R2" s="121" t="s">
        <v>1554</v>
      </c>
      <c r="S2" s="121"/>
      <c r="T2" s="121"/>
    </row>
    <row r="3" spans="1:34" s="10" customFormat="1" ht="28.5" customHeight="1" x14ac:dyDescent="0.2">
      <c r="A3" s="122" t="s">
        <v>1555</v>
      </c>
      <c r="B3" s="124" t="s">
        <v>1570</v>
      </c>
      <c r="C3" s="140" t="s">
        <v>1749</v>
      </c>
      <c r="D3" s="140" t="s">
        <v>4</v>
      </c>
      <c r="E3" s="52"/>
      <c r="F3" s="124" t="s">
        <v>1550</v>
      </c>
      <c r="G3" s="124" t="s">
        <v>1558</v>
      </c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6"/>
    </row>
    <row r="4" spans="1:34" s="10" customFormat="1" ht="63" customHeight="1" x14ac:dyDescent="0.2">
      <c r="A4" s="123"/>
      <c r="B4" s="125"/>
      <c r="C4" s="141"/>
      <c r="D4" s="141"/>
      <c r="E4" s="53"/>
      <c r="F4" s="125"/>
      <c r="G4" s="127" t="s">
        <v>1571</v>
      </c>
      <c r="H4" s="128"/>
      <c r="I4" s="128"/>
      <c r="J4" s="128"/>
      <c r="K4" s="128"/>
      <c r="L4" s="129"/>
      <c r="M4" s="25" t="s">
        <v>1572</v>
      </c>
      <c r="N4" s="127" t="s">
        <v>1573</v>
      </c>
      <c r="O4" s="128"/>
      <c r="P4" s="129"/>
      <c r="Q4" s="125" t="s">
        <v>1574</v>
      </c>
      <c r="R4" s="125"/>
      <c r="S4" s="25" t="s">
        <v>1575</v>
      </c>
      <c r="T4" s="130" t="s">
        <v>1568</v>
      </c>
    </row>
    <row r="5" spans="1:34" s="10" customFormat="1" ht="85.5" x14ac:dyDescent="0.2">
      <c r="A5" s="123"/>
      <c r="B5" s="125"/>
      <c r="C5" s="142"/>
      <c r="D5" s="142"/>
      <c r="E5" s="53"/>
      <c r="F5" s="125"/>
      <c r="G5" s="25" t="s">
        <v>702</v>
      </c>
      <c r="H5" s="85" t="s">
        <v>18539</v>
      </c>
      <c r="I5" s="25" t="s">
        <v>713</v>
      </c>
      <c r="J5" s="25" t="s">
        <v>799</v>
      </c>
      <c r="K5" s="85" t="s">
        <v>19771</v>
      </c>
      <c r="L5" s="25" t="s">
        <v>705</v>
      </c>
      <c r="M5" s="25" t="s">
        <v>797</v>
      </c>
      <c r="N5" s="25" t="s">
        <v>706</v>
      </c>
      <c r="O5" s="25" t="s">
        <v>712</v>
      </c>
      <c r="P5" s="25" t="s">
        <v>37</v>
      </c>
      <c r="Q5" s="25" t="s">
        <v>19606</v>
      </c>
      <c r="R5" s="25" t="s">
        <v>19633</v>
      </c>
      <c r="S5" s="25" t="s">
        <v>67</v>
      </c>
      <c r="T5" s="130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</row>
    <row r="6" spans="1:34" s="10" customFormat="1" ht="33" customHeight="1" x14ac:dyDescent="0.2">
      <c r="A6" s="13"/>
      <c r="B6" s="14" t="s">
        <v>1550</v>
      </c>
      <c r="C6" s="14" t="s">
        <v>1750</v>
      </c>
      <c r="D6" s="14" t="s">
        <v>1750</v>
      </c>
      <c r="E6" s="54"/>
      <c r="F6" s="14">
        <f>SUM(F7:F313)</f>
        <v>7136</v>
      </c>
      <c r="G6" s="14">
        <f>SUM(G7:G313)</f>
        <v>0</v>
      </c>
      <c r="H6" s="14">
        <f t="shared" ref="H6:T6" si="0">SUM(H7:H313)</f>
        <v>49</v>
      </c>
      <c r="I6" s="14">
        <f t="shared" si="0"/>
        <v>4</v>
      </c>
      <c r="J6" s="14">
        <f t="shared" si="0"/>
        <v>9</v>
      </c>
      <c r="K6" s="14">
        <f t="shared" si="0"/>
        <v>7</v>
      </c>
      <c r="L6" s="14">
        <f t="shared" si="0"/>
        <v>1938</v>
      </c>
      <c r="M6" s="14">
        <f t="shared" si="0"/>
        <v>95</v>
      </c>
      <c r="N6" s="14">
        <f t="shared" si="0"/>
        <v>441</v>
      </c>
      <c r="O6" s="14">
        <f t="shared" si="0"/>
        <v>132</v>
      </c>
      <c r="P6" s="14">
        <f t="shared" si="0"/>
        <v>249</v>
      </c>
      <c r="Q6" s="14">
        <f t="shared" si="0"/>
        <v>125</v>
      </c>
      <c r="R6" s="14">
        <f t="shared" si="0"/>
        <v>51</v>
      </c>
      <c r="S6" s="14">
        <f t="shared" si="0"/>
        <v>521</v>
      </c>
      <c r="T6" s="14">
        <f t="shared" si="0"/>
        <v>3515</v>
      </c>
    </row>
    <row r="7" spans="1:34" ht="16.5" x14ac:dyDescent="0.25">
      <c r="A7" s="18">
        <v>1</v>
      </c>
      <c r="B7" s="18" t="s">
        <v>98</v>
      </c>
      <c r="C7" s="18" t="s">
        <v>100</v>
      </c>
      <c r="D7" s="50">
        <v>40405732360020</v>
      </c>
      <c r="E7" s="55" t="s">
        <v>206</v>
      </c>
      <c r="F7" s="48">
        <f>SUM(G7:T7)</f>
        <v>32</v>
      </c>
      <c r="G7" s="48">
        <f>+COUNTIFS(Манзилли!N:N,D7,Манзилли!O:O,$G$5)</f>
        <v>0</v>
      </c>
      <c r="H7" s="48">
        <f>+COUNTIFS(Манзилли!N:N,D7,Манзилли!O:O,$H$5)</f>
        <v>0</v>
      </c>
      <c r="I7" s="48">
        <f>+COUNTIFS(Манзилли!N:N,D7,Манзилли!O:O,$I$5)</f>
        <v>0</v>
      </c>
      <c r="J7" s="48">
        <f>+COUNTIFS(Манзилли!N:N,D7,Манзилли!O:O,$J$5)</f>
        <v>0</v>
      </c>
      <c r="K7" s="48">
        <f>+COUNTIFS(Манзилли!N:N,D7,Манзилли!O:O,$K$5)</f>
        <v>0</v>
      </c>
      <c r="L7" s="48">
        <f>+COUNTIFS(Манзилли!N:N,D7,Манзилли!O:O,$L$5)</f>
        <v>11</v>
      </c>
      <c r="M7" s="48">
        <f>+COUNTIFS(Манзилли!N:N,D7,Манзилли!O:O,$M$5)</f>
        <v>5</v>
      </c>
      <c r="N7" s="48">
        <f>+COUNTIFS(Манзилли!N:N,D7,Манзилли!O:O,$N$5)</f>
        <v>7</v>
      </c>
      <c r="O7" s="48">
        <f>+COUNTIFS(Манзилли!N:N,D7,Манзилли!O:O,$O$5)</f>
        <v>3</v>
      </c>
      <c r="P7" s="48">
        <f>+COUNTIFS(Манзилли!N:N,D7,Манзилли!O:O,$P$5)</f>
        <v>0</v>
      </c>
      <c r="Q7" s="48">
        <f>+COUNTIFS(Манзилли!N:N,D7,Манзилли!O:O,$Q$5)</f>
        <v>0</v>
      </c>
      <c r="R7" s="48">
        <f>+COUNTIFS(Манзилли!N:N,D7,Манзилли!O:O,$R$5)</f>
        <v>0</v>
      </c>
      <c r="S7" s="48">
        <f>+COUNTIFS(Манзилли!N:N,D7,Манзилли!R:R,"Қарор")</f>
        <v>0</v>
      </c>
      <c r="T7" s="49">
        <f>+COUNTIFS(Манзилли!N:N,D7,Манзилли!R:R,"Тўланди")</f>
        <v>6</v>
      </c>
    </row>
    <row r="8" spans="1:34" ht="16.5" x14ac:dyDescent="0.25">
      <c r="A8" s="18">
        <v>2</v>
      </c>
      <c r="B8" s="18" t="s">
        <v>98</v>
      </c>
      <c r="C8" s="18" t="s">
        <v>350</v>
      </c>
      <c r="D8" s="50">
        <v>61402025800019</v>
      </c>
      <c r="E8" s="55" t="s">
        <v>94</v>
      </c>
      <c r="F8" s="48">
        <f t="shared" ref="F8:F71" si="1">SUM(G8:T8)</f>
        <v>30</v>
      </c>
      <c r="G8" s="48">
        <f>+COUNTIFS(Манзилли!N:N,D8,Манзилли!O:O,$G$5)</f>
        <v>0</v>
      </c>
      <c r="H8" s="48">
        <f>+COUNTIFS(Манзилли!N:N,D8,Манзилли!O:O,$H$5)</f>
        <v>0</v>
      </c>
      <c r="I8" s="48">
        <f>+COUNTIFS(Манзилли!N:N,D8,Манзилли!O:O,$I$5)</f>
        <v>0</v>
      </c>
      <c r="J8" s="48">
        <f>+COUNTIFS(Манзилли!N:N,D8,Манзилли!O:O,$J$5)</f>
        <v>0</v>
      </c>
      <c r="K8" s="48">
        <f>+COUNTIFS(Манзилли!N:N,D8,Манзилли!O:O,$K$5)</f>
        <v>0</v>
      </c>
      <c r="L8" s="48">
        <f>+COUNTIFS(Манзилли!N:N,D8,Манзилли!O:O,$L$5)</f>
        <v>7</v>
      </c>
      <c r="M8" s="48">
        <f>+COUNTIFS(Манзилли!N:N,D8,Манзилли!O:O,$M$5)</f>
        <v>4</v>
      </c>
      <c r="N8" s="48">
        <f>+COUNTIFS(Манзилли!N:N,D8,Манзилли!O:O,$N$5)</f>
        <v>3</v>
      </c>
      <c r="O8" s="48">
        <f>+COUNTIFS(Манзилли!N:N,D8,Манзилли!O:O,$O$5)</f>
        <v>4</v>
      </c>
      <c r="P8" s="48">
        <f>+COUNTIFS(Манзилли!N:N,D8,Манзилли!O:O,$P$5)</f>
        <v>1</v>
      </c>
      <c r="Q8" s="48">
        <f>+COUNTIFS(Манзилли!N:N,D8,Манзилли!O:O,$Q$5)</f>
        <v>3</v>
      </c>
      <c r="R8" s="48">
        <f>+COUNTIFS(Манзилли!N:N,D8,Манзилли!O:O,$R$5)</f>
        <v>0</v>
      </c>
      <c r="S8" s="48">
        <f>+COUNTIFS(Манзилли!N:N,D8,Манзилли!R:R,"Қарор")</f>
        <v>1</v>
      </c>
      <c r="T8" s="49">
        <f>+COUNTIFS(Манзилли!N:N,D8,Манзилли!R:R,"Тўланди")</f>
        <v>7</v>
      </c>
    </row>
    <row r="9" spans="1:34" ht="16.5" x14ac:dyDescent="0.25">
      <c r="A9" s="18">
        <v>3</v>
      </c>
      <c r="B9" s="18" t="s">
        <v>98</v>
      </c>
      <c r="C9" s="18" t="s">
        <v>329</v>
      </c>
      <c r="D9" s="50">
        <v>33110975800016</v>
      </c>
      <c r="E9" s="55" t="s">
        <v>387</v>
      </c>
      <c r="F9" s="48">
        <f t="shared" si="1"/>
        <v>34</v>
      </c>
      <c r="G9" s="48">
        <f>+COUNTIFS(Манзилли!N:N,D9,Манзилли!O:O,$G$5)</f>
        <v>0</v>
      </c>
      <c r="H9" s="48">
        <f>+COUNTIFS(Манзилли!N:N,D9,Манзилли!O:O,$H$5)</f>
        <v>2</v>
      </c>
      <c r="I9" s="48">
        <f>+COUNTIFS(Манзилли!N:N,D9,Манзилли!O:O,$I$5)</f>
        <v>0</v>
      </c>
      <c r="J9" s="48">
        <f>+COUNTIFS(Манзилли!N:N,D9,Манзилли!O:O,$J$5)</f>
        <v>0</v>
      </c>
      <c r="K9" s="48">
        <f>+COUNTIFS(Манзилли!N:N,D9,Манзилли!O:O,$K$5)</f>
        <v>0</v>
      </c>
      <c r="L9" s="48">
        <f>+COUNTIFS(Манзилли!N:N,D9,Манзилли!O:O,$L$5)</f>
        <v>8</v>
      </c>
      <c r="M9" s="48">
        <f>+COUNTIFS(Манзилли!N:N,D9,Манзилли!O:O,$M$5)</f>
        <v>3</v>
      </c>
      <c r="N9" s="48">
        <f>+COUNTIFS(Манзилли!N:N,D9,Манзилли!O:O,$N$5)</f>
        <v>5</v>
      </c>
      <c r="O9" s="48">
        <f>+COUNTIFS(Манзилли!N:N,D9,Манзилли!O:O,$O$5)</f>
        <v>3</v>
      </c>
      <c r="P9" s="48">
        <f>+COUNTIFS(Манзилли!N:N,D9,Манзилли!O:O,$P$5)</f>
        <v>1</v>
      </c>
      <c r="Q9" s="48">
        <f>+COUNTIFS(Манзилли!N:N,D9,Манзилли!O:O,$Q$5)</f>
        <v>0</v>
      </c>
      <c r="R9" s="48">
        <f>+COUNTIFS(Манзилли!N:N,D9,Манзилли!O:O,$R$5)</f>
        <v>2</v>
      </c>
      <c r="S9" s="48">
        <f>+COUNTIFS(Манзилли!N:N,D9,Манзилли!R:R,"Қарор")</f>
        <v>1</v>
      </c>
      <c r="T9" s="49">
        <f>+COUNTIFS(Манзилли!N:N,D9,Манзилли!R:R,"Тўланди")</f>
        <v>9</v>
      </c>
    </row>
    <row r="10" spans="1:34" ht="16.5" x14ac:dyDescent="0.25">
      <c r="A10" s="18">
        <v>4</v>
      </c>
      <c r="B10" s="18" t="s">
        <v>98</v>
      </c>
      <c r="C10" s="18" t="s">
        <v>1616</v>
      </c>
      <c r="D10" s="50">
        <v>40506945840016</v>
      </c>
      <c r="E10" s="55" t="s">
        <v>44</v>
      </c>
      <c r="F10" s="48">
        <f t="shared" si="1"/>
        <v>28</v>
      </c>
      <c r="G10" s="48">
        <f>+COUNTIFS(Манзилли!N:N,D10,Манзилли!O:O,$G$5)</f>
        <v>0</v>
      </c>
      <c r="H10" s="48">
        <f>+COUNTIFS(Манзилли!N:N,D10,Манзилли!O:O,$H$5)</f>
        <v>1</v>
      </c>
      <c r="I10" s="48">
        <f>+COUNTIFS(Манзилли!N:N,D10,Манзилли!O:O,$I$5)</f>
        <v>0</v>
      </c>
      <c r="J10" s="48">
        <f>+COUNTIFS(Манзилли!N:N,D10,Манзилли!O:O,$J$5)</f>
        <v>0</v>
      </c>
      <c r="K10" s="48">
        <f>+COUNTIFS(Манзилли!N:N,D10,Манзилли!O:O,$K$5)</f>
        <v>0</v>
      </c>
      <c r="L10" s="48">
        <f>+COUNTIFS(Манзилли!N:N,D10,Манзилли!O:O,$L$5)</f>
        <v>5</v>
      </c>
      <c r="M10" s="48">
        <f>+COUNTIFS(Манзилли!N:N,D10,Манзилли!O:O,$M$5)</f>
        <v>1</v>
      </c>
      <c r="N10" s="48">
        <f>+COUNTIFS(Манзилли!N:N,D10,Манзилли!O:O,$N$5)</f>
        <v>7</v>
      </c>
      <c r="O10" s="48">
        <f>+COUNTIFS(Манзилли!N:N,D10,Манзилли!O:O,$O$5)</f>
        <v>2</v>
      </c>
      <c r="P10" s="48">
        <f>+COUNTIFS(Манзилли!N:N,D10,Манзилли!O:O,$P$5)</f>
        <v>0</v>
      </c>
      <c r="Q10" s="48">
        <f>+COUNTIFS(Манзилли!N:N,D10,Манзилли!O:O,$Q$5)</f>
        <v>0</v>
      </c>
      <c r="R10" s="48">
        <f>+COUNTIFS(Манзилли!N:N,D10,Манзилли!O:O,$R$5)</f>
        <v>0</v>
      </c>
      <c r="S10" s="48">
        <f>+COUNTIFS(Манзилли!N:N,D10,Манзилли!R:R,"Қарор")</f>
        <v>2</v>
      </c>
      <c r="T10" s="49">
        <f>+COUNTIFS(Манзилли!N:N,D10,Манзилли!R:R,"Тўланди")</f>
        <v>10</v>
      </c>
    </row>
    <row r="11" spans="1:34" ht="16.5" x14ac:dyDescent="0.25">
      <c r="A11" s="18">
        <v>5</v>
      </c>
      <c r="B11" s="18" t="s">
        <v>19068</v>
      </c>
      <c r="C11" s="18" t="s">
        <v>342</v>
      </c>
      <c r="D11" s="50">
        <v>61412005830013</v>
      </c>
      <c r="E11" s="55" t="s">
        <v>1596</v>
      </c>
      <c r="F11" s="48">
        <f t="shared" si="1"/>
        <v>16</v>
      </c>
      <c r="G11" s="48">
        <f>+COUNTIFS(Манзилли!N:N,D11,Манзилли!O:O,$G$5)</f>
        <v>0</v>
      </c>
      <c r="H11" s="48">
        <f>+COUNTIFS(Манзилли!N:N,D11,Манзилли!O:O,$H$5)</f>
        <v>0</v>
      </c>
      <c r="I11" s="48">
        <f>+COUNTIFS(Манзилли!N:N,D11,Манзилли!O:O,$I$5)</f>
        <v>0</v>
      </c>
      <c r="J11" s="48">
        <f>+COUNTIFS(Манзилли!N:N,D11,Манзилли!O:O,$J$5)</f>
        <v>0</v>
      </c>
      <c r="K11" s="48">
        <f>+COUNTIFS(Манзилли!N:N,D11,Манзилли!O:O,$K$5)</f>
        <v>0</v>
      </c>
      <c r="L11" s="48">
        <f>+COUNTIFS(Манзилли!N:N,D11,Манзилли!O:O,$L$5)</f>
        <v>1</v>
      </c>
      <c r="M11" s="48">
        <f>+COUNTIFS(Манзилли!N:N,D11,Манзилли!O:O,$M$5)</f>
        <v>0</v>
      </c>
      <c r="N11" s="48">
        <f>+COUNTIFS(Манзилли!N:N,D11,Манзилли!O:O,$N$5)</f>
        <v>1</v>
      </c>
      <c r="O11" s="48">
        <f>+COUNTIFS(Манзилли!N:N,D11,Манзилли!O:O,$O$5)</f>
        <v>0</v>
      </c>
      <c r="P11" s="48">
        <f>+COUNTIFS(Манзилли!N:N,D11,Манзилли!O:O,$P$5)</f>
        <v>1</v>
      </c>
      <c r="Q11" s="48">
        <f>+COUNTIFS(Манзилли!N:N,D11,Манзилли!O:O,$Q$5)</f>
        <v>0</v>
      </c>
      <c r="R11" s="48">
        <f>+COUNTIFS(Манзилли!N:N,D11,Манзилли!O:O,$R$5)</f>
        <v>0</v>
      </c>
      <c r="S11" s="48">
        <f>+COUNTIFS(Манзилли!N:N,D11,Манзилли!R:R,"Қарор")</f>
        <v>1</v>
      </c>
      <c r="T11" s="49">
        <f>+COUNTIFS(Манзилли!N:N,D11,Манзилли!R:R,"Тўланди")</f>
        <v>12</v>
      </c>
    </row>
    <row r="12" spans="1:34" ht="16.5" x14ac:dyDescent="0.25">
      <c r="A12" s="18">
        <v>6</v>
      </c>
      <c r="B12" s="18" t="s">
        <v>19068</v>
      </c>
      <c r="C12" s="18" t="s">
        <v>818</v>
      </c>
      <c r="D12" s="50">
        <v>42405952400014</v>
      </c>
      <c r="E12" s="55" t="s">
        <v>1597</v>
      </c>
      <c r="F12" s="48">
        <f t="shared" si="1"/>
        <v>26</v>
      </c>
      <c r="G12" s="48">
        <f>+COUNTIFS(Манзилли!N:N,D12,Манзилли!O:O,$G$5)</f>
        <v>0</v>
      </c>
      <c r="H12" s="48">
        <f>+COUNTIFS(Манзилли!N:N,D12,Манзилли!O:O,$H$5)</f>
        <v>0</v>
      </c>
      <c r="I12" s="48">
        <f>+COUNTIFS(Манзилли!N:N,D12,Манзилли!O:O,$I$5)</f>
        <v>0</v>
      </c>
      <c r="J12" s="48">
        <f>+COUNTIFS(Манзилли!N:N,D12,Манзилли!O:O,$J$5)</f>
        <v>0</v>
      </c>
      <c r="K12" s="48">
        <f>+COUNTIFS(Манзилли!N:N,D12,Манзилли!O:O,$K$5)</f>
        <v>0</v>
      </c>
      <c r="L12" s="48">
        <f>+COUNTIFS(Манзилли!N:N,D12,Манзилли!O:O,$L$5)</f>
        <v>9</v>
      </c>
      <c r="M12" s="48">
        <f>+COUNTIFS(Манзилли!N:N,D12,Манзилли!O:O,$M$5)</f>
        <v>0</v>
      </c>
      <c r="N12" s="48">
        <f>+COUNTIFS(Манзилли!N:N,D12,Манзилли!O:O,$N$5)</f>
        <v>6</v>
      </c>
      <c r="O12" s="48">
        <f>+COUNTIFS(Манзилли!N:N,D12,Манзилли!O:O,$O$5)</f>
        <v>0</v>
      </c>
      <c r="P12" s="48">
        <f>+COUNTIFS(Манзилли!N:N,D12,Манзилли!O:O,$P$5)</f>
        <v>1</v>
      </c>
      <c r="Q12" s="48">
        <f>+COUNTIFS(Манзилли!N:N,D12,Манзилли!O:O,$Q$5)</f>
        <v>1</v>
      </c>
      <c r="R12" s="48">
        <f>+COUNTIFS(Манзилли!N:N,D12,Манзилли!O:O,$R$5)</f>
        <v>0</v>
      </c>
      <c r="S12" s="48">
        <f>+COUNTIFS(Манзилли!N:N,D12,Манзилли!R:R,"Қарор")</f>
        <v>0</v>
      </c>
      <c r="T12" s="49">
        <f>+COUNTIFS(Манзилли!N:N,D12,Манзилли!R:R,"Тўланди")</f>
        <v>9</v>
      </c>
    </row>
    <row r="13" spans="1:34" ht="16.5" x14ac:dyDescent="0.25">
      <c r="A13" s="18">
        <v>7</v>
      </c>
      <c r="B13" s="18" t="s">
        <v>19068</v>
      </c>
      <c r="C13" s="18" t="s">
        <v>1227</v>
      </c>
      <c r="D13" s="50">
        <v>41807933960031</v>
      </c>
      <c r="E13" s="55" t="s">
        <v>1598</v>
      </c>
      <c r="F13" s="48">
        <f t="shared" si="1"/>
        <v>8</v>
      </c>
      <c r="G13" s="48">
        <f>+COUNTIFS(Манзилли!N:N,D13,Манзилли!O:O,$G$5)</f>
        <v>0</v>
      </c>
      <c r="H13" s="48">
        <f>+COUNTIFS(Манзилли!N:N,D13,Манзилли!O:O,$H$5)</f>
        <v>0</v>
      </c>
      <c r="I13" s="48">
        <f>+COUNTIFS(Манзилли!N:N,D13,Манзилли!O:O,$I$5)</f>
        <v>0</v>
      </c>
      <c r="J13" s="48">
        <f>+COUNTIFS(Манзилли!N:N,D13,Манзилли!O:O,$J$5)</f>
        <v>0</v>
      </c>
      <c r="K13" s="48">
        <f>+COUNTIFS(Манзилли!N:N,D13,Манзилли!O:O,$K$5)</f>
        <v>0</v>
      </c>
      <c r="L13" s="48">
        <f>+COUNTIFS(Манзилли!N:N,D13,Манзилли!O:O,$L$5)</f>
        <v>0</v>
      </c>
      <c r="M13" s="48">
        <f>+COUNTIFS(Манзилли!N:N,D13,Манзилли!O:O,$M$5)</f>
        <v>0</v>
      </c>
      <c r="N13" s="48">
        <f>+COUNTIFS(Манзилли!N:N,D13,Манзилли!O:O,$N$5)</f>
        <v>0</v>
      </c>
      <c r="O13" s="48">
        <f>+COUNTIFS(Манзилли!N:N,D13,Манзилли!O:O,$O$5)</f>
        <v>1</v>
      </c>
      <c r="P13" s="48">
        <f>+COUNTIFS(Манзилли!N:N,D13,Манзилли!O:O,$P$5)</f>
        <v>0</v>
      </c>
      <c r="Q13" s="48">
        <f>+COUNTIFS(Манзилли!N:N,D13,Манзилли!O:O,$Q$5)</f>
        <v>0</v>
      </c>
      <c r="R13" s="48">
        <f>+COUNTIFS(Манзилли!N:N,D13,Манзилли!O:O,$R$5)</f>
        <v>0</v>
      </c>
      <c r="S13" s="48">
        <f>+COUNTIFS(Манзилли!N:N,D13,Манзилли!R:R,"Қарор")</f>
        <v>0</v>
      </c>
      <c r="T13" s="49">
        <f>+COUNTIFS(Манзилли!N:N,D13,Манзилли!R:R,"Тўланди")</f>
        <v>7</v>
      </c>
    </row>
    <row r="14" spans="1:34" ht="16.5" x14ac:dyDescent="0.25">
      <c r="A14" s="18">
        <v>8</v>
      </c>
      <c r="B14" s="18" t="s">
        <v>19068</v>
      </c>
      <c r="C14" s="18" t="s">
        <v>434</v>
      </c>
      <c r="D14" s="50">
        <v>41811922400033</v>
      </c>
      <c r="E14" s="55" t="s">
        <v>267</v>
      </c>
      <c r="F14" s="48">
        <f t="shared" si="1"/>
        <v>3</v>
      </c>
      <c r="G14" s="48">
        <f>+COUNTIFS(Манзилли!N:N,D14,Манзилли!O:O,$G$5)</f>
        <v>0</v>
      </c>
      <c r="H14" s="48">
        <f>+COUNTIFS(Манзилли!N:N,D14,Манзилли!O:O,$H$5)</f>
        <v>0</v>
      </c>
      <c r="I14" s="48">
        <f>+COUNTIFS(Манзилли!N:N,D14,Манзилли!O:O,$I$5)</f>
        <v>0</v>
      </c>
      <c r="J14" s="48">
        <f>+COUNTIFS(Манзилли!N:N,D14,Манзилли!O:O,$J$5)</f>
        <v>0</v>
      </c>
      <c r="K14" s="48">
        <f>+COUNTIFS(Манзилли!N:N,D14,Манзилли!O:O,$K$5)</f>
        <v>0</v>
      </c>
      <c r="L14" s="48">
        <f>+COUNTIFS(Манзилли!N:N,D14,Манзилли!O:O,$L$5)</f>
        <v>2</v>
      </c>
      <c r="M14" s="48">
        <f>+COUNTIFS(Манзилли!N:N,D14,Манзилли!O:O,$M$5)</f>
        <v>0</v>
      </c>
      <c r="N14" s="48">
        <f>+COUNTIFS(Манзилли!N:N,D14,Манзилли!O:O,$N$5)</f>
        <v>0</v>
      </c>
      <c r="O14" s="48">
        <f>+COUNTIFS(Манзилли!N:N,D14,Манзилли!O:O,$O$5)</f>
        <v>1</v>
      </c>
      <c r="P14" s="48">
        <f>+COUNTIFS(Манзилли!N:N,D14,Манзилли!O:O,$P$5)</f>
        <v>0</v>
      </c>
      <c r="Q14" s="48">
        <f>+COUNTIFS(Манзилли!N:N,D14,Манзилли!O:O,$Q$5)</f>
        <v>0</v>
      </c>
      <c r="R14" s="48">
        <f>+COUNTIFS(Манзилли!N:N,D14,Манзилли!O:O,$R$5)</f>
        <v>0</v>
      </c>
      <c r="S14" s="48">
        <f>+COUNTIFS(Манзилли!N:N,D14,Манзилли!R:R,"Қарор")</f>
        <v>0</v>
      </c>
      <c r="T14" s="49">
        <f>+COUNTIFS(Манзилли!N:N,D14,Манзилли!R:R,"Тўланди")</f>
        <v>0</v>
      </c>
    </row>
    <row r="15" spans="1:34" ht="16.5" x14ac:dyDescent="0.25">
      <c r="A15" s="18">
        <v>9</v>
      </c>
      <c r="B15" s="18" t="s">
        <v>19068</v>
      </c>
      <c r="C15" s="18" t="s">
        <v>1611</v>
      </c>
      <c r="D15" s="50">
        <v>32502903960045</v>
      </c>
      <c r="E15" s="55" t="s">
        <v>406</v>
      </c>
      <c r="F15" s="48">
        <f t="shared" si="1"/>
        <v>8</v>
      </c>
      <c r="G15" s="48">
        <f>+COUNTIFS(Манзилли!N:N,D15,Манзилли!O:O,$G$5)</f>
        <v>0</v>
      </c>
      <c r="H15" s="48">
        <f>+COUNTIFS(Манзилли!N:N,D15,Манзилли!O:O,$H$5)</f>
        <v>0</v>
      </c>
      <c r="I15" s="48">
        <f>+COUNTIFS(Манзилли!N:N,D15,Манзилли!O:O,$I$5)</f>
        <v>0</v>
      </c>
      <c r="J15" s="48">
        <f>+COUNTIFS(Манзилли!N:N,D15,Манзилли!O:O,$J$5)</f>
        <v>0</v>
      </c>
      <c r="K15" s="48">
        <f>+COUNTIFS(Манзилли!N:N,D15,Манзилли!O:O,$K$5)</f>
        <v>0</v>
      </c>
      <c r="L15" s="48">
        <f>+COUNTIFS(Манзилли!N:N,D15,Манзилли!O:O,$L$5)</f>
        <v>1</v>
      </c>
      <c r="M15" s="48">
        <f>+COUNTIFS(Манзилли!N:N,D15,Манзилли!O:O,$M$5)</f>
        <v>0</v>
      </c>
      <c r="N15" s="48">
        <f>+COUNTIFS(Манзилли!N:N,D15,Манзилли!O:O,$N$5)</f>
        <v>0</v>
      </c>
      <c r="O15" s="48">
        <f>+COUNTIFS(Манзилли!N:N,D15,Манзилли!O:O,$O$5)</f>
        <v>0</v>
      </c>
      <c r="P15" s="48">
        <f>+COUNTIFS(Манзилли!N:N,D15,Манзилли!O:O,$P$5)</f>
        <v>0</v>
      </c>
      <c r="Q15" s="48">
        <f>+COUNTIFS(Манзилли!N:N,D15,Манзилли!O:O,$Q$5)</f>
        <v>0</v>
      </c>
      <c r="R15" s="48">
        <f>+COUNTIFS(Манзилли!N:N,D15,Манзилли!O:O,$R$5)</f>
        <v>0</v>
      </c>
      <c r="S15" s="48">
        <f>+COUNTIFS(Манзилли!N:N,D15,Манзилли!R:R,"Қарор")</f>
        <v>0</v>
      </c>
      <c r="T15" s="49">
        <f>+COUNTIFS(Манзилли!N:N,D15,Манзилли!R:R,"Тўланди")</f>
        <v>7</v>
      </c>
    </row>
    <row r="16" spans="1:34" ht="16.5" x14ac:dyDescent="0.25">
      <c r="A16" s="18">
        <v>10</v>
      </c>
      <c r="B16" s="18" t="s">
        <v>19068</v>
      </c>
      <c r="C16" s="18" t="s">
        <v>432</v>
      </c>
      <c r="D16" s="50">
        <v>43012932400079</v>
      </c>
      <c r="E16" s="55" t="s">
        <v>230</v>
      </c>
      <c r="F16" s="48">
        <f t="shared" si="1"/>
        <v>9</v>
      </c>
      <c r="G16" s="48">
        <f>+COUNTIFS(Манзилли!N:N,D16,Манзилли!O:O,$G$5)</f>
        <v>0</v>
      </c>
      <c r="H16" s="48">
        <f>+COUNTIFS(Манзилли!N:N,D16,Манзилли!O:O,$H$5)</f>
        <v>0</v>
      </c>
      <c r="I16" s="48">
        <f>+COUNTIFS(Манзилли!N:N,D16,Манзилли!O:O,$I$5)</f>
        <v>0</v>
      </c>
      <c r="J16" s="48">
        <f>+COUNTIFS(Манзилли!N:N,D16,Манзилли!O:O,$J$5)</f>
        <v>0</v>
      </c>
      <c r="K16" s="48">
        <f>+COUNTIFS(Манзилли!N:N,D16,Манзилли!O:O,$K$5)</f>
        <v>0</v>
      </c>
      <c r="L16" s="48">
        <f>+COUNTIFS(Манзилли!N:N,D16,Манзилли!O:O,$L$5)</f>
        <v>0</v>
      </c>
      <c r="M16" s="48">
        <f>+COUNTIFS(Манзилли!N:N,D16,Манзилли!O:O,$M$5)</f>
        <v>0</v>
      </c>
      <c r="N16" s="48">
        <f>+COUNTIFS(Манзилли!N:N,D16,Манзилли!O:O,$N$5)</f>
        <v>1</v>
      </c>
      <c r="O16" s="48">
        <f>+COUNTIFS(Манзилли!N:N,D16,Манзилли!O:O,$O$5)</f>
        <v>0</v>
      </c>
      <c r="P16" s="48">
        <f>+COUNTIFS(Манзилли!N:N,D16,Манзилли!O:O,$P$5)</f>
        <v>0</v>
      </c>
      <c r="Q16" s="48">
        <f>+COUNTIFS(Манзилли!N:N,D16,Манзилли!O:O,$Q$5)</f>
        <v>0</v>
      </c>
      <c r="R16" s="48">
        <f>+COUNTIFS(Манзилли!N:N,D16,Манзилли!O:O,$R$5)</f>
        <v>0</v>
      </c>
      <c r="S16" s="48">
        <f>+COUNTIFS(Манзилли!N:N,D16,Манзилли!R:R,"Қарор")</f>
        <v>0</v>
      </c>
      <c r="T16" s="49">
        <f>+COUNTIFS(Манзилли!N:N,D16,Манзилли!R:R,"Тўланди")</f>
        <v>8</v>
      </c>
    </row>
    <row r="17" spans="1:20" ht="16.5" x14ac:dyDescent="0.25">
      <c r="A17" s="18">
        <v>11</v>
      </c>
      <c r="B17" s="18" t="s">
        <v>19068</v>
      </c>
      <c r="C17" s="18" t="s">
        <v>33852</v>
      </c>
      <c r="D17" s="50" t="s">
        <v>33853</v>
      </c>
      <c r="E17" s="55" t="s">
        <v>1600</v>
      </c>
      <c r="F17" s="48">
        <f t="shared" si="1"/>
        <v>0</v>
      </c>
      <c r="G17" s="48">
        <f>+COUNTIFS(Манзилли!N:N,D17,Манзилли!O:O,$G$5)</f>
        <v>0</v>
      </c>
      <c r="H17" s="48">
        <f>+COUNTIFS(Манзилли!N:N,D17,Манзилли!O:O,$H$5)</f>
        <v>0</v>
      </c>
      <c r="I17" s="48">
        <f>+COUNTIFS(Манзилли!N:N,D17,Манзилли!O:O,$I$5)</f>
        <v>0</v>
      </c>
      <c r="J17" s="48">
        <f>+COUNTIFS(Манзилли!N:N,D17,Манзилли!O:O,$J$5)</f>
        <v>0</v>
      </c>
      <c r="K17" s="48">
        <f>+COUNTIFS(Манзилли!N:N,D17,Манзилли!O:O,$K$5)</f>
        <v>0</v>
      </c>
      <c r="L17" s="48">
        <f>+COUNTIFS(Манзилли!N:N,D17,Манзилли!O:O,$L$5)</f>
        <v>0</v>
      </c>
      <c r="M17" s="48">
        <f>+COUNTIFS(Манзилли!N:N,D17,Манзилли!O:O,$M$5)</f>
        <v>0</v>
      </c>
      <c r="N17" s="48">
        <f>+COUNTIFS(Манзилли!N:N,D17,Манзилли!O:O,$N$5)</f>
        <v>0</v>
      </c>
      <c r="O17" s="48">
        <f>+COUNTIFS(Манзилли!N:N,D17,Манзилли!O:O,$O$5)</f>
        <v>0</v>
      </c>
      <c r="P17" s="48">
        <f>+COUNTIFS(Манзилли!N:N,D17,Манзилли!O:O,$P$5)</f>
        <v>0</v>
      </c>
      <c r="Q17" s="48">
        <f>+COUNTIFS(Манзилли!N:N,D17,Манзилли!O:O,$Q$5)</f>
        <v>0</v>
      </c>
      <c r="R17" s="48">
        <f>+COUNTIFS(Манзилли!N:N,D17,Манзилли!O:O,$R$5)</f>
        <v>0</v>
      </c>
      <c r="S17" s="48">
        <f>+COUNTIFS(Манзилли!N:N,D17,Манзилли!R:R,"Қарор")</f>
        <v>0</v>
      </c>
      <c r="T17" s="49">
        <f>+COUNTIFS(Манзилли!N:N,D17,Манзилли!R:R,"Тўланди")</f>
        <v>0</v>
      </c>
    </row>
    <row r="18" spans="1:20" ht="16.5" x14ac:dyDescent="0.25">
      <c r="A18" s="18">
        <v>12</v>
      </c>
      <c r="B18" s="18" t="s">
        <v>19068</v>
      </c>
      <c r="C18" s="18" t="s">
        <v>211</v>
      </c>
      <c r="D18" s="50">
        <v>42707862360041</v>
      </c>
      <c r="E18" s="55" t="s">
        <v>845</v>
      </c>
      <c r="F18" s="48">
        <f t="shared" si="1"/>
        <v>25</v>
      </c>
      <c r="G18" s="48">
        <f>+COUNTIFS(Манзилли!N:N,D18,Манзилли!O:O,$G$5)</f>
        <v>0</v>
      </c>
      <c r="H18" s="48">
        <f>+COUNTIFS(Манзилли!N:N,D18,Манзилли!O:O,$H$5)</f>
        <v>0</v>
      </c>
      <c r="I18" s="48">
        <f>+COUNTIFS(Манзилли!N:N,D18,Манзилли!O:O,$I$5)</f>
        <v>0</v>
      </c>
      <c r="J18" s="48">
        <f>+COUNTIFS(Манзилли!N:N,D18,Манзилли!O:O,$J$5)</f>
        <v>0</v>
      </c>
      <c r="K18" s="48">
        <f>+COUNTIFS(Манзилли!N:N,D18,Манзилли!O:O,$K$5)</f>
        <v>0</v>
      </c>
      <c r="L18" s="48">
        <f>+COUNTIFS(Манзилли!N:N,D18,Манзилли!O:O,$L$5)</f>
        <v>5</v>
      </c>
      <c r="M18" s="48">
        <f>+COUNTIFS(Манзилли!N:N,D18,Манзилли!O:O,$M$5)</f>
        <v>0</v>
      </c>
      <c r="N18" s="48">
        <f>+COUNTIFS(Манзилли!N:N,D18,Манзилли!O:O,$N$5)</f>
        <v>2</v>
      </c>
      <c r="O18" s="48">
        <f>+COUNTIFS(Манзилли!N:N,D18,Манзилли!O:O,$O$5)</f>
        <v>0</v>
      </c>
      <c r="P18" s="48">
        <f>+COUNTIFS(Манзилли!N:N,D18,Манзилли!O:O,$P$5)</f>
        <v>1</v>
      </c>
      <c r="Q18" s="48">
        <f>+COUNTIFS(Манзилли!N:N,D18,Манзилли!O:O,$Q$5)</f>
        <v>0</v>
      </c>
      <c r="R18" s="48">
        <f>+COUNTIFS(Манзилли!N:N,D18,Манзилли!O:O,$R$5)</f>
        <v>0</v>
      </c>
      <c r="S18" s="48">
        <f>+COUNTIFS(Манзилли!N:N,D18,Манзилли!R:R,"Қарор")</f>
        <v>0</v>
      </c>
      <c r="T18" s="49">
        <f>+COUNTIFS(Манзилли!N:N,D18,Манзилли!R:R,"Тўланди")</f>
        <v>17</v>
      </c>
    </row>
    <row r="19" spans="1:20" ht="16.5" x14ac:dyDescent="0.25">
      <c r="A19" s="18">
        <v>13</v>
      </c>
      <c r="B19" s="18" t="s">
        <v>19068</v>
      </c>
      <c r="C19" s="18" t="s">
        <v>26285</v>
      </c>
      <c r="D19" s="50">
        <v>41507955830050</v>
      </c>
      <c r="E19" s="55" t="s">
        <v>520</v>
      </c>
      <c r="F19" s="48">
        <f t="shared" si="1"/>
        <v>7</v>
      </c>
      <c r="G19" s="48">
        <f>+COUNTIFS(Манзилли!N:N,D19,Манзилли!O:O,$G$5)</f>
        <v>0</v>
      </c>
      <c r="H19" s="48">
        <f>+COUNTIFS(Манзилли!N:N,D19,Манзилли!O:O,$H$5)</f>
        <v>0</v>
      </c>
      <c r="I19" s="48">
        <f>+COUNTIFS(Манзилли!N:N,D19,Манзилли!O:O,$I$5)</f>
        <v>0</v>
      </c>
      <c r="J19" s="48">
        <f>+COUNTIFS(Манзилли!N:N,D19,Манзилли!O:O,$J$5)</f>
        <v>0</v>
      </c>
      <c r="K19" s="48">
        <f>+COUNTIFS(Манзилли!N:N,D19,Манзилли!O:O,$K$5)</f>
        <v>0</v>
      </c>
      <c r="L19" s="48">
        <f>+COUNTIFS(Манзилли!N:N,D19,Манзилли!O:O,$L$5)</f>
        <v>2</v>
      </c>
      <c r="M19" s="48">
        <f>+COUNTIFS(Манзилли!N:N,D19,Манзилли!O:O,$M$5)</f>
        <v>0</v>
      </c>
      <c r="N19" s="48">
        <f>+COUNTIFS(Манзилли!N:N,D19,Манзилли!O:O,$N$5)</f>
        <v>0</v>
      </c>
      <c r="O19" s="48">
        <f>+COUNTIFS(Манзилли!N:N,D19,Манзилли!O:O,$O$5)</f>
        <v>0</v>
      </c>
      <c r="P19" s="48">
        <f>+COUNTIFS(Манзилли!N:N,D19,Манзилли!O:O,$P$5)</f>
        <v>0</v>
      </c>
      <c r="Q19" s="48">
        <f>+COUNTIFS(Манзилли!N:N,D19,Манзилли!O:O,$Q$5)</f>
        <v>0</v>
      </c>
      <c r="R19" s="48">
        <f>+COUNTIFS(Манзилли!N:N,D19,Манзилли!O:O,$R$5)</f>
        <v>0</v>
      </c>
      <c r="S19" s="48">
        <f>+COUNTIFS(Манзилли!N:N,D19,Манзилли!R:R,"Қарор")</f>
        <v>3</v>
      </c>
      <c r="T19" s="49">
        <f>+COUNTIFS(Манзилли!N:N,D19,Манзилли!R:R,"Тўланди")</f>
        <v>2</v>
      </c>
    </row>
    <row r="20" spans="1:20" ht="16.5" x14ac:dyDescent="0.25">
      <c r="A20" s="18">
        <v>14</v>
      </c>
      <c r="B20" s="18" t="s">
        <v>19068</v>
      </c>
      <c r="C20" s="18" t="s">
        <v>18338</v>
      </c>
      <c r="D20" s="50">
        <v>41612995850024</v>
      </c>
      <c r="E20" s="55" t="s">
        <v>408</v>
      </c>
      <c r="F20" s="48">
        <f t="shared" si="1"/>
        <v>14</v>
      </c>
      <c r="G20" s="48">
        <f>+COUNTIFS(Манзилли!N:N,D20,Манзилли!O:O,$G$5)</f>
        <v>0</v>
      </c>
      <c r="H20" s="48">
        <f>+COUNTIFS(Манзилли!N:N,D20,Манзилли!O:O,$H$5)</f>
        <v>0</v>
      </c>
      <c r="I20" s="48">
        <f>+COUNTIFS(Манзилли!N:N,D20,Манзилли!O:O,$I$5)</f>
        <v>0</v>
      </c>
      <c r="J20" s="48">
        <f>+COUNTIFS(Манзилли!N:N,D20,Манзилли!O:O,$J$5)</f>
        <v>0</v>
      </c>
      <c r="K20" s="48">
        <f>+COUNTIFS(Манзилли!N:N,D20,Манзилли!O:O,$K$5)</f>
        <v>0</v>
      </c>
      <c r="L20" s="48">
        <f>+COUNTIFS(Манзилли!N:N,D20,Манзилли!O:O,$L$5)</f>
        <v>2</v>
      </c>
      <c r="M20" s="48">
        <f>+COUNTIFS(Манзилли!N:N,D20,Манзилли!O:O,$M$5)</f>
        <v>0</v>
      </c>
      <c r="N20" s="48">
        <f>+COUNTIFS(Манзилли!N:N,D20,Манзилли!O:O,$N$5)</f>
        <v>0</v>
      </c>
      <c r="O20" s="48">
        <f>+COUNTIFS(Манзилли!N:N,D20,Манзилли!O:O,$O$5)</f>
        <v>0</v>
      </c>
      <c r="P20" s="48">
        <f>+COUNTIFS(Манзилли!N:N,D20,Манзилли!O:O,$P$5)</f>
        <v>0</v>
      </c>
      <c r="Q20" s="48">
        <f>+COUNTIFS(Манзилли!N:N,D20,Манзилли!O:O,$Q$5)</f>
        <v>0</v>
      </c>
      <c r="R20" s="48">
        <f>+COUNTIFS(Манзилли!N:N,D20,Манзилли!O:O,$R$5)</f>
        <v>0</v>
      </c>
      <c r="S20" s="48">
        <f>+COUNTIFS(Манзилли!N:N,D20,Манзилли!R:R,"Қарор")</f>
        <v>1</v>
      </c>
      <c r="T20" s="49">
        <f>+COUNTIFS(Манзилли!N:N,D20,Манзилли!R:R,"Тўланди")</f>
        <v>11</v>
      </c>
    </row>
    <row r="21" spans="1:20" ht="16.5" x14ac:dyDescent="0.25">
      <c r="A21" s="18">
        <v>15</v>
      </c>
      <c r="B21" s="18" t="s">
        <v>19068</v>
      </c>
      <c r="C21" s="18" t="s">
        <v>168</v>
      </c>
      <c r="D21" s="50">
        <v>40204862360041</v>
      </c>
      <c r="E21" s="55" t="s">
        <v>157</v>
      </c>
      <c r="F21" s="48">
        <f t="shared" si="1"/>
        <v>13</v>
      </c>
      <c r="G21" s="48">
        <f>+COUNTIFS(Манзилли!N:N,D21,Манзилли!O:O,$G$5)</f>
        <v>0</v>
      </c>
      <c r="H21" s="48">
        <f>+COUNTIFS(Манзилли!N:N,D21,Манзилли!O:O,$H$5)</f>
        <v>0</v>
      </c>
      <c r="I21" s="48">
        <f>+COUNTIFS(Манзилли!N:N,D21,Манзилли!O:O,$I$5)</f>
        <v>0</v>
      </c>
      <c r="J21" s="48">
        <f>+COUNTIFS(Манзилли!N:N,D21,Манзилли!O:O,$J$5)</f>
        <v>0</v>
      </c>
      <c r="K21" s="48">
        <f>+COUNTIFS(Манзилли!N:N,D21,Манзилли!O:O,$K$5)</f>
        <v>0</v>
      </c>
      <c r="L21" s="48">
        <f>+COUNTIFS(Манзилли!N:N,D21,Манзилли!O:O,$L$5)</f>
        <v>5</v>
      </c>
      <c r="M21" s="48">
        <f>+COUNTIFS(Манзилли!N:N,D21,Манзилли!O:O,$M$5)</f>
        <v>0</v>
      </c>
      <c r="N21" s="48">
        <f>+COUNTIFS(Манзилли!N:N,D21,Манзилли!O:O,$N$5)</f>
        <v>0</v>
      </c>
      <c r="O21" s="48">
        <f>+COUNTIFS(Манзилли!N:N,D21,Манзилли!O:O,$O$5)</f>
        <v>0</v>
      </c>
      <c r="P21" s="48">
        <f>+COUNTIFS(Манзилли!N:N,D21,Манзилли!O:O,$P$5)</f>
        <v>0</v>
      </c>
      <c r="Q21" s="48">
        <f>+COUNTIFS(Манзилли!N:N,D21,Манзилли!O:O,$Q$5)</f>
        <v>0</v>
      </c>
      <c r="R21" s="48">
        <f>+COUNTIFS(Манзилли!N:N,D21,Манзилли!O:O,$R$5)</f>
        <v>0</v>
      </c>
      <c r="S21" s="48">
        <f>+COUNTIFS(Манзилли!N:N,D21,Манзилли!R:R,"Қарор")</f>
        <v>0</v>
      </c>
      <c r="T21" s="49">
        <f>+COUNTIFS(Манзилли!N:N,D21,Манзилли!R:R,"Тўланди")</f>
        <v>8</v>
      </c>
    </row>
    <row r="22" spans="1:20" ht="16.5" x14ac:dyDescent="0.25">
      <c r="A22" s="18">
        <v>16</v>
      </c>
      <c r="B22" s="18" t="s">
        <v>19068</v>
      </c>
      <c r="C22" s="18" t="s">
        <v>122</v>
      </c>
      <c r="D22" s="50">
        <v>40902832360010</v>
      </c>
      <c r="E22" s="55" t="s">
        <v>298</v>
      </c>
      <c r="F22" s="48">
        <f t="shared" si="1"/>
        <v>28</v>
      </c>
      <c r="G22" s="48">
        <f>+COUNTIFS(Манзилли!N:N,D22,Манзилли!O:O,$G$5)</f>
        <v>0</v>
      </c>
      <c r="H22" s="48">
        <f>+COUNTIFS(Манзилли!N:N,D22,Манзилли!O:O,$H$5)</f>
        <v>0</v>
      </c>
      <c r="I22" s="48">
        <f>+COUNTIFS(Манзилли!N:N,D22,Манзилли!O:O,$I$5)</f>
        <v>0</v>
      </c>
      <c r="J22" s="48">
        <f>+COUNTIFS(Манзилли!N:N,D22,Манзилли!O:O,$J$5)</f>
        <v>0</v>
      </c>
      <c r="K22" s="48">
        <f>+COUNTIFS(Манзилли!N:N,D22,Манзилли!O:O,$K$5)</f>
        <v>0</v>
      </c>
      <c r="L22" s="48">
        <f>+COUNTIFS(Манзилли!N:N,D22,Манзилли!O:O,$L$5)</f>
        <v>3</v>
      </c>
      <c r="M22" s="48">
        <f>+COUNTIFS(Манзилли!N:N,D22,Манзилли!O:O,$M$5)</f>
        <v>0</v>
      </c>
      <c r="N22" s="48">
        <f>+COUNTIFS(Манзилли!N:N,D22,Манзилли!O:O,$N$5)</f>
        <v>3</v>
      </c>
      <c r="O22" s="48">
        <f>+COUNTIFS(Манзилли!N:N,D22,Манзилли!O:O,$O$5)</f>
        <v>2</v>
      </c>
      <c r="P22" s="48">
        <f>+COUNTIFS(Манзилли!N:N,D22,Манзилли!O:O,$P$5)</f>
        <v>0</v>
      </c>
      <c r="Q22" s="48">
        <f>+COUNTIFS(Манзилли!N:N,D22,Манзилли!O:O,$Q$5)</f>
        <v>0</v>
      </c>
      <c r="R22" s="48">
        <f>+COUNTIFS(Манзилли!N:N,D22,Манзилли!O:O,$R$5)</f>
        <v>0</v>
      </c>
      <c r="S22" s="48">
        <f>+COUNTIFS(Манзилли!N:N,D22,Манзилли!R:R,"Қарор")</f>
        <v>2</v>
      </c>
      <c r="T22" s="49">
        <f>+COUNTIFS(Манзилли!N:N,D22,Манзилли!R:R,"Тўланди")</f>
        <v>18</v>
      </c>
    </row>
    <row r="23" spans="1:20" ht="16.5" x14ac:dyDescent="0.25">
      <c r="A23" s="18">
        <v>17</v>
      </c>
      <c r="B23" s="18" t="s">
        <v>19068</v>
      </c>
      <c r="C23" s="18" t="s">
        <v>1549</v>
      </c>
      <c r="D23" s="50">
        <v>42507882380078</v>
      </c>
      <c r="E23" s="55" t="s">
        <v>386</v>
      </c>
      <c r="F23" s="48">
        <f t="shared" si="1"/>
        <v>5</v>
      </c>
      <c r="G23" s="48">
        <f>+COUNTIFS(Манзилли!N:N,D23,Манзилли!O:O,$G$5)</f>
        <v>0</v>
      </c>
      <c r="H23" s="48">
        <f>+COUNTIFS(Манзилли!N:N,D23,Манзилли!O:O,$H$5)</f>
        <v>0</v>
      </c>
      <c r="I23" s="48">
        <f>+COUNTIFS(Манзилли!N:N,D23,Манзилли!O:O,$I$5)</f>
        <v>0</v>
      </c>
      <c r="J23" s="48">
        <f>+COUNTIFS(Манзилли!N:N,D23,Манзилли!O:O,$J$5)</f>
        <v>0</v>
      </c>
      <c r="K23" s="48">
        <f>+COUNTIFS(Манзилли!N:N,D23,Манзилли!O:O,$K$5)</f>
        <v>0</v>
      </c>
      <c r="L23" s="48">
        <f>+COUNTIFS(Манзилли!N:N,D23,Манзилли!O:O,$L$5)</f>
        <v>1</v>
      </c>
      <c r="M23" s="48">
        <f>+COUNTIFS(Манзилли!N:N,D23,Манзилли!O:O,$M$5)</f>
        <v>0</v>
      </c>
      <c r="N23" s="48">
        <f>+COUNTIFS(Манзилли!N:N,D23,Манзилли!O:O,$N$5)</f>
        <v>1</v>
      </c>
      <c r="O23" s="48">
        <f>+COUNTIFS(Манзилли!N:N,D23,Манзилли!O:O,$O$5)</f>
        <v>0</v>
      </c>
      <c r="P23" s="48">
        <f>+COUNTIFS(Манзилли!N:N,D23,Манзилли!O:O,$P$5)</f>
        <v>0</v>
      </c>
      <c r="Q23" s="48">
        <f>+COUNTIFS(Манзилли!N:N,D23,Манзилли!O:O,$Q$5)</f>
        <v>0</v>
      </c>
      <c r="R23" s="48">
        <f>+COUNTIFS(Манзилли!N:N,D23,Манзилли!O:O,$R$5)</f>
        <v>0</v>
      </c>
      <c r="S23" s="48">
        <f>+COUNTIFS(Манзилли!N:N,D23,Манзилли!R:R,"Қарор")</f>
        <v>0</v>
      </c>
      <c r="T23" s="49">
        <f>+COUNTIFS(Манзилли!N:N,D23,Манзилли!R:R,"Тўланди")</f>
        <v>3</v>
      </c>
    </row>
    <row r="24" spans="1:20" ht="16.5" x14ac:dyDescent="0.25">
      <c r="A24" s="18">
        <v>18</v>
      </c>
      <c r="B24" s="18" t="s">
        <v>19068</v>
      </c>
      <c r="C24" s="18" t="s">
        <v>125</v>
      </c>
      <c r="D24" s="50">
        <v>41207882380096</v>
      </c>
      <c r="E24" s="55" t="s">
        <v>57</v>
      </c>
      <c r="F24" s="48">
        <f t="shared" si="1"/>
        <v>15</v>
      </c>
      <c r="G24" s="48">
        <f>+COUNTIFS(Манзилли!N:N,D24,Манзилли!O:O,$G$5)</f>
        <v>0</v>
      </c>
      <c r="H24" s="48">
        <f>+COUNTIFS(Манзилли!N:N,D24,Манзилли!O:O,$H$5)</f>
        <v>0</v>
      </c>
      <c r="I24" s="48">
        <f>+COUNTIFS(Манзилли!N:N,D24,Манзилли!O:O,$I$5)</f>
        <v>0</v>
      </c>
      <c r="J24" s="48">
        <f>+COUNTIFS(Манзилли!N:N,D24,Манзилли!O:O,$J$5)</f>
        <v>0</v>
      </c>
      <c r="K24" s="48">
        <f>+COUNTIFS(Манзилли!N:N,D24,Манзилли!O:O,$K$5)</f>
        <v>0</v>
      </c>
      <c r="L24" s="48">
        <f>+COUNTIFS(Манзилли!N:N,D24,Манзилли!O:O,$L$5)</f>
        <v>3</v>
      </c>
      <c r="M24" s="48">
        <f>+COUNTIFS(Манзилли!N:N,D24,Манзилли!O:O,$M$5)</f>
        <v>0</v>
      </c>
      <c r="N24" s="48">
        <f>+COUNTIFS(Манзилли!N:N,D24,Манзилли!O:O,$N$5)</f>
        <v>2</v>
      </c>
      <c r="O24" s="48">
        <f>+COUNTIFS(Манзилли!N:N,D24,Манзилли!O:O,$O$5)</f>
        <v>0</v>
      </c>
      <c r="P24" s="48">
        <f>+COUNTIFS(Манзилли!N:N,D24,Манзилли!O:O,$P$5)</f>
        <v>2</v>
      </c>
      <c r="Q24" s="48">
        <f>+COUNTIFS(Манзилли!N:N,D24,Манзилли!O:O,$Q$5)</f>
        <v>0</v>
      </c>
      <c r="R24" s="48">
        <f>+COUNTIFS(Манзилли!N:N,D24,Манзилли!O:O,$R$5)</f>
        <v>0</v>
      </c>
      <c r="S24" s="48">
        <f>+COUNTIFS(Манзилли!N:N,D24,Манзилли!R:R,"Қарор")</f>
        <v>0</v>
      </c>
      <c r="T24" s="49">
        <f>+COUNTIFS(Манзилли!N:N,D24,Манзилли!R:R,"Тўланди")</f>
        <v>8</v>
      </c>
    </row>
    <row r="25" spans="1:20" ht="33" x14ac:dyDescent="0.25">
      <c r="A25" s="18">
        <v>19</v>
      </c>
      <c r="B25" s="18" t="s">
        <v>19068</v>
      </c>
      <c r="C25" s="18" t="s">
        <v>63</v>
      </c>
      <c r="D25" s="50">
        <v>40806922320024</v>
      </c>
      <c r="E25" s="55" t="s">
        <v>372</v>
      </c>
      <c r="F25" s="48">
        <f t="shared" si="1"/>
        <v>57</v>
      </c>
      <c r="G25" s="48">
        <f>+COUNTIFS(Манзилли!N:N,D25,Манзилли!O:O,$G$5)</f>
        <v>0</v>
      </c>
      <c r="H25" s="48">
        <f>+COUNTIFS(Манзилли!N:N,D25,Манзилли!O:O,$H$5)</f>
        <v>0</v>
      </c>
      <c r="I25" s="48">
        <f>+COUNTIFS(Манзилли!N:N,D25,Манзилли!O:O,$I$5)</f>
        <v>0</v>
      </c>
      <c r="J25" s="48">
        <f>+COUNTIFS(Манзилли!N:N,D25,Манзилли!O:O,$J$5)</f>
        <v>0</v>
      </c>
      <c r="K25" s="48">
        <f>+COUNTIFS(Манзилли!N:N,D25,Манзилли!O:O,$K$5)</f>
        <v>0</v>
      </c>
      <c r="L25" s="48">
        <f>+COUNTIFS(Манзилли!N:N,D25,Манзилли!O:O,$L$5)</f>
        <v>20</v>
      </c>
      <c r="M25" s="48">
        <f>+COUNTIFS(Манзилли!N:N,D25,Манзилли!O:O,$M$5)</f>
        <v>1</v>
      </c>
      <c r="N25" s="48">
        <f>+COUNTIFS(Манзилли!N:N,D25,Манзилли!O:O,$N$5)</f>
        <v>4</v>
      </c>
      <c r="O25" s="48">
        <f>+COUNTIFS(Манзилли!N:N,D25,Манзилли!O:O,$O$5)</f>
        <v>0</v>
      </c>
      <c r="P25" s="48">
        <f>+COUNTIFS(Манзилли!N:N,D25,Манзилли!O:O,$P$5)</f>
        <v>4</v>
      </c>
      <c r="Q25" s="48">
        <f>+COUNTIFS(Манзилли!N:N,D25,Манзилли!O:O,$Q$5)</f>
        <v>0</v>
      </c>
      <c r="R25" s="48">
        <f>+COUNTIFS(Манзилли!N:N,D25,Манзилли!O:O,$R$5)</f>
        <v>0</v>
      </c>
      <c r="S25" s="48">
        <f>+COUNTIFS(Манзилли!N:N,D25,Манзилли!R:R,"Қарор")</f>
        <v>1</v>
      </c>
      <c r="T25" s="49">
        <f>+COUNTIFS(Манзилли!N:N,D25,Манзилли!R:R,"Тўланди")</f>
        <v>27</v>
      </c>
    </row>
    <row r="26" spans="1:20" ht="16.5" x14ac:dyDescent="0.25">
      <c r="A26" s="18">
        <v>20</v>
      </c>
      <c r="B26" s="18" t="s">
        <v>19069</v>
      </c>
      <c r="C26" s="18" t="s">
        <v>1618</v>
      </c>
      <c r="D26" s="50">
        <v>41802962420055</v>
      </c>
      <c r="E26" s="55" t="s">
        <v>488</v>
      </c>
      <c r="F26" s="48">
        <f t="shared" si="1"/>
        <v>20</v>
      </c>
      <c r="G26" s="48">
        <f>+COUNTIFS(Манзилли!N:N,D26,Манзилли!O:O,$G$5)</f>
        <v>0</v>
      </c>
      <c r="H26" s="48">
        <f>+COUNTIFS(Манзилли!N:N,D26,Манзилли!O:O,$H$5)</f>
        <v>0</v>
      </c>
      <c r="I26" s="48">
        <f>+COUNTIFS(Манзилли!N:N,D26,Манзилли!O:O,$I$5)</f>
        <v>0</v>
      </c>
      <c r="J26" s="48">
        <f>+COUNTIFS(Манзилли!N:N,D26,Манзилли!O:O,$J$5)</f>
        <v>0</v>
      </c>
      <c r="K26" s="48">
        <f>+COUNTIFS(Манзилли!N:N,D26,Манзилли!O:O,$K$5)</f>
        <v>0</v>
      </c>
      <c r="L26" s="48">
        <f>+COUNTIFS(Манзилли!N:N,D26,Манзилли!O:O,$L$5)</f>
        <v>5</v>
      </c>
      <c r="M26" s="48">
        <f>+COUNTIFS(Манзилли!N:N,D26,Манзилли!O:O,$M$5)</f>
        <v>0</v>
      </c>
      <c r="N26" s="48">
        <f>+COUNTIFS(Манзилли!N:N,D26,Манзилли!O:O,$N$5)</f>
        <v>0</v>
      </c>
      <c r="O26" s="48">
        <f>+COUNTIFS(Манзилли!N:N,D26,Манзилли!O:O,$O$5)</f>
        <v>0</v>
      </c>
      <c r="P26" s="48">
        <f>+COUNTIFS(Манзилли!N:N,D26,Манзилли!O:O,$P$5)</f>
        <v>1</v>
      </c>
      <c r="Q26" s="48">
        <f>+COUNTIFS(Манзилли!N:N,D26,Манзилли!O:O,$Q$5)</f>
        <v>2</v>
      </c>
      <c r="R26" s="48">
        <f>+COUNTIFS(Манзилли!N:N,D26,Манзилли!O:O,$R$5)</f>
        <v>0</v>
      </c>
      <c r="S26" s="48">
        <f>+COUNTIFS(Манзилли!N:N,D26,Манзилли!R:R,"Қарор")</f>
        <v>2</v>
      </c>
      <c r="T26" s="49">
        <f>+COUNTIFS(Манзилли!N:N,D26,Манзилли!R:R,"Тўланди")</f>
        <v>10</v>
      </c>
    </row>
    <row r="27" spans="1:20" ht="16.5" x14ac:dyDescent="0.25">
      <c r="A27" s="18">
        <v>21</v>
      </c>
      <c r="B27" s="18" t="s">
        <v>19069</v>
      </c>
      <c r="C27" s="18" t="s">
        <v>186</v>
      </c>
      <c r="D27" s="50">
        <v>42508815820012</v>
      </c>
      <c r="E27" s="55" t="s">
        <v>347</v>
      </c>
      <c r="F27" s="48">
        <f t="shared" si="1"/>
        <v>20</v>
      </c>
      <c r="G27" s="48">
        <f>+COUNTIFS(Манзилли!N:N,D27,Манзилли!O:O,$G$5)</f>
        <v>0</v>
      </c>
      <c r="H27" s="48">
        <f>+COUNTIFS(Манзилли!N:N,D27,Манзилли!O:O,$H$5)</f>
        <v>0</v>
      </c>
      <c r="I27" s="48">
        <f>+COUNTIFS(Манзилли!N:N,D27,Манзилли!O:O,$I$5)</f>
        <v>0</v>
      </c>
      <c r="J27" s="48">
        <f>+COUNTIFS(Манзилли!N:N,D27,Манзилли!O:O,$J$5)</f>
        <v>0</v>
      </c>
      <c r="K27" s="48">
        <f>+COUNTIFS(Манзилли!N:N,D27,Манзилли!O:O,$K$5)</f>
        <v>0</v>
      </c>
      <c r="L27" s="48">
        <f>+COUNTIFS(Манзилли!N:N,D27,Манзилли!O:O,$L$5)</f>
        <v>8</v>
      </c>
      <c r="M27" s="48">
        <f>+COUNTIFS(Манзилли!N:N,D27,Манзилли!O:O,$M$5)</f>
        <v>1</v>
      </c>
      <c r="N27" s="48">
        <f>+COUNTIFS(Манзилли!N:N,D27,Манзилли!O:O,$N$5)</f>
        <v>0</v>
      </c>
      <c r="O27" s="48">
        <f>+COUNTIFS(Манзилли!N:N,D27,Манзилли!O:O,$O$5)</f>
        <v>0</v>
      </c>
      <c r="P27" s="48">
        <f>+COUNTIFS(Манзилли!N:N,D27,Манзилли!O:O,$P$5)</f>
        <v>0</v>
      </c>
      <c r="Q27" s="48">
        <f>+COUNTIFS(Манзилли!N:N,D27,Манзилли!O:O,$Q$5)</f>
        <v>0</v>
      </c>
      <c r="R27" s="48">
        <f>+COUNTIFS(Манзилли!N:N,D27,Манзилли!O:O,$R$5)</f>
        <v>0</v>
      </c>
      <c r="S27" s="48">
        <f>+COUNTIFS(Манзилли!N:N,D27,Манзилли!R:R,"Қарор")</f>
        <v>1</v>
      </c>
      <c r="T27" s="49">
        <f>+COUNTIFS(Манзилли!N:N,D27,Манзилли!R:R,"Тўланди")</f>
        <v>10</v>
      </c>
    </row>
    <row r="28" spans="1:20" ht="16.5" x14ac:dyDescent="0.25">
      <c r="A28" s="18">
        <v>22</v>
      </c>
      <c r="B28" s="18" t="s">
        <v>19069</v>
      </c>
      <c r="C28" s="18" t="s">
        <v>425</v>
      </c>
      <c r="D28" s="50">
        <v>40604842380045</v>
      </c>
      <c r="E28" s="55" t="s">
        <v>1602</v>
      </c>
      <c r="F28" s="48">
        <f t="shared" si="1"/>
        <v>20</v>
      </c>
      <c r="G28" s="48">
        <f>+COUNTIFS(Манзилли!N:N,D28,Манзилли!O:O,$G$5)</f>
        <v>0</v>
      </c>
      <c r="H28" s="48">
        <f>+COUNTIFS(Манзилли!N:N,D28,Манзилли!O:O,$H$5)</f>
        <v>0</v>
      </c>
      <c r="I28" s="48">
        <f>+COUNTIFS(Манзилли!N:N,D28,Манзилли!O:O,$I$5)</f>
        <v>0</v>
      </c>
      <c r="J28" s="48">
        <f>+COUNTIFS(Манзилли!N:N,D28,Манзилли!O:O,$J$5)</f>
        <v>0</v>
      </c>
      <c r="K28" s="48">
        <f>+COUNTIFS(Манзилли!N:N,D28,Манзилли!O:O,$K$5)</f>
        <v>0</v>
      </c>
      <c r="L28" s="48">
        <f>+COUNTIFS(Манзилли!N:N,D28,Манзилли!O:O,$L$5)</f>
        <v>5</v>
      </c>
      <c r="M28" s="48">
        <f>+COUNTIFS(Манзилли!N:N,D28,Манзилли!O:O,$M$5)</f>
        <v>0</v>
      </c>
      <c r="N28" s="48">
        <f>+COUNTIFS(Манзилли!N:N,D28,Манзилли!O:O,$N$5)</f>
        <v>0</v>
      </c>
      <c r="O28" s="48">
        <f>+COUNTIFS(Манзилли!N:N,D28,Манзилли!O:O,$O$5)</f>
        <v>0</v>
      </c>
      <c r="P28" s="48">
        <f>+COUNTIFS(Манзилли!N:N,D28,Манзилли!O:O,$P$5)</f>
        <v>1</v>
      </c>
      <c r="Q28" s="48">
        <f>+COUNTIFS(Манзилли!N:N,D28,Манзилли!O:O,$Q$5)</f>
        <v>0</v>
      </c>
      <c r="R28" s="48">
        <f>+COUNTIFS(Манзилли!N:N,D28,Манзилли!O:O,$R$5)</f>
        <v>0</v>
      </c>
      <c r="S28" s="48">
        <f>+COUNTIFS(Манзилли!N:N,D28,Манзилли!R:R,"Қарор")</f>
        <v>4</v>
      </c>
      <c r="T28" s="49">
        <f>+COUNTIFS(Манзилли!N:N,D28,Манзилли!R:R,"Тўланди")</f>
        <v>10</v>
      </c>
    </row>
    <row r="29" spans="1:20" ht="16.5" x14ac:dyDescent="0.25">
      <c r="A29" s="18">
        <v>23</v>
      </c>
      <c r="B29" s="18" t="s">
        <v>19069</v>
      </c>
      <c r="C29" s="18" t="s">
        <v>1310</v>
      </c>
      <c r="D29" s="50">
        <v>61311025820016</v>
      </c>
      <c r="E29" s="55" t="s">
        <v>532</v>
      </c>
      <c r="F29" s="48">
        <f t="shared" si="1"/>
        <v>20</v>
      </c>
      <c r="G29" s="48">
        <f>+COUNTIFS(Манзилли!N:N,D29,Манзилли!O:O,$G$5)</f>
        <v>0</v>
      </c>
      <c r="H29" s="48">
        <f>+COUNTIFS(Манзилли!N:N,D29,Манзилли!O:O,$H$5)</f>
        <v>0</v>
      </c>
      <c r="I29" s="48">
        <f>+COUNTIFS(Манзилли!N:N,D29,Манзилли!O:O,$I$5)</f>
        <v>0</v>
      </c>
      <c r="J29" s="48">
        <f>+COUNTIFS(Манзилли!N:N,D29,Манзилли!O:O,$J$5)</f>
        <v>0</v>
      </c>
      <c r="K29" s="48">
        <f>+COUNTIFS(Манзилли!N:N,D29,Манзилли!O:O,$K$5)</f>
        <v>0</v>
      </c>
      <c r="L29" s="48">
        <f>+COUNTIFS(Манзилли!N:N,D29,Манзилли!O:O,$L$5)</f>
        <v>5</v>
      </c>
      <c r="M29" s="48">
        <f>+COUNTIFS(Манзилли!N:N,D29,Манзилли!O:O,$M$5)</f>
        <v>1</v>
      </c>
      <c r="N29" s="48">
        <f>+COUNTIFS(Манзилли!N:N,D29,Манзилли!O:O,$N$5)</f>
        <v>2</v>
      </c>
      <c r="O29" s="48">
        <f>+COUNTIFS(Манзилли!N:N,D29,Манзилли!O:O,$O$5)</f>
        <v>0</v>
      </c>
      <c r="P29" s="48">
        <f>+COUNTIFS(Манзилли!N:N,D29,Манзилли!O:O,$P$5)</f>
        <v>1</v>
      </c>
      <c r="Q29" s="48">
        <f>+COUNTIFS(Манзилли!N:N,D29,Манзилли!O:O,$Q$5)</f>
        <v>0</v>
      </c>
      <c r="R29" s="48">
        <f>+COUNTIFS(Манзилли!N:N,D29,Манзилли!O:O,$R$5)</f>
        <v>0</v>
      </c>
      <c r="S29" s="48">
        <f>+COUNTIFS(Манзилли!N:N,D29,Манзилли!R:R,"Қарор")</f>
        <v>1</v>
      </c>
      <c r="T29" s="49">
        <f>+COUNTIFS(Манзилли!N:N,D29,Манзилли!R:R,"Тўланди")</f>
        <v>10</v>
      </c>
    </row>
    <row r="30" spans="1:20" ht="16.5" x14ac:dyDescent="0.25">
      <c r="A30" s="18">
        <v>24</v>
      </c>
      <c r="B30" s="18" t="s">
        <v>19069</v>
      </c>
      <c r="C30" s="18" t="s">
        <v>203</v>
      </c>
      <c r="D30" s="50">
        <v>41906842330073</v>
      </c>
      <c r="E30" s="55" t="s">
        <v>507</v>
      </c>
      <c r="F30" s="48">
        <f t="shared" si="1"/>
        <v>53</v>
      </c>
      <c r="G30" s="48">
        <f>+COUNTIFS(Манзилли!N:N,D30,Манзилли!O:O,$G$5)</f>
        <v>0</v>
      </c>
      <c r="H30" s="48">
        <f>+COUNTIFS(Манзилли!N:N,D30,Манзилли!O:O,$H$5)</f>
        <v>0</v>
      </c>
      <c r="I30" s="48">
        <f>+COUNTIFS(Манзилли!N:N,D30,Манзилли!O:O,$I$5)</f>
        <v>0</v>
      </c>
      <c r="J30" s="48">
        <f>+COUNTIFS(Манзилли!N:N,D30,Манзилли!O:O,$J$5)</f>
        <v>0</v>
      </c>
      <c r="K30" s="48">
        <f>+COUNTIFS(Манзилли!N:N,D30,Манзилли!O:O,$K$5)</f>
        <v>0</v>
      </c>
      <c r="L30" s="48">
        <f>+COUNTIFS(Манзилли!N:N,D30,Манзилли!O:O,$L$5)</f>
        <v>12</v>
      </c>
      <c r="M30" s="48">
        <f>+COUNTIFS(Манзилли!N:N,D30,Манзилли!O:O,$M$5)</f>
        <v>1</v>
      </c>
      <c r="N30" s="48">
        <f>+COUNTIFS(Манзилли!N:N,D30,Манзилли!O:O,$N$5)</f>
        <v>1</v>
      </c>
      <c r="O30" s="48">
        <f>+COUNTIFS(Манзилли!N:N,D30,Манзилли!O:O,$O$5)</f>
        <v>0</v>
      </c>
      <c r="P30" s="48">
        <f>+COUNTIFS(Манзилли!N:N,D30,Манзилли!O:O,$P$5)</f>
        <v>0</v>
      </c>
      <c r="Q30" s="48">
        <f>+COUNTIFS(Манзилли!N:N,D30,Манзилли!O:O,$Q$5)</f>
        <v>0</v>
      </c>
      <c r="R30" s="48">
        <f>+COUNTIFS(Манзилли!N:N,D30,Манзилли!O:O,$R$5)</f>
        <v>0</v>
      </c>
      <c r="S30" s="48">
        <f>+COUNTIFS(Манзилли!N:N,D30,Манзилли!R:R,"Қарор")</f>
        <v>4</v>
      </c>
      <c r="T30" s="49">
        <f>+COUNTIFS(Манзилли!N:N,D30,Манзилли!R:R,"Тўланди")</f>
        <v>35</v>
      </c>
    </row>
    <row r="31" spans="1:20" ht="16.5" x14ac:dyDescent="0.25">
      <c r="A31" s="18">
        <v>25</v>
      </c>
      <c r="B31" s="18" t="s">
        <v>19069</v>
      </c>
      <c r="C31" s="18" t="s">
        <v>1015</v>
      </c>
      <c r="D31" s="50">
        <v>42501985800017</v>
      </c>
      <c r="E31" s="55" t="s">
        <v>96</v>
      </c>
      <c r="F31" s="48">
        <f t="shared" si="1"/>
        <v>27</v>
      </c>
      <c r="G31" s="48">
        <f>+COUNTIFS(Манзилли!N:N,D31,Манзилли!O:O,$G$5)</f>
        <v>0</v>
      </c>
      <c r="H31" s="48">
        <f>+COUNTIFS(Манзилли!N:N,D31,Манзилли!O:O,$H$5)</f>
        <v>0</v>
      </c>
      <c r="I31" s="48">
        <f>+COUNTIFS(Манзилли!N:N,D31,Манзилли!O:O,$I$5)</f>
        <v>0</v>
      </c>
      <c r="J31" s="48">
        <f>+COUNTIFS(Манзилли!N:N,D31,Манзилли!O:O,$J$5)</f>
        <v>0</v>
      </c>
      <c r="K31" s="48">
        <f>+COUNTIFS(Манзилли!N:N,D31,Манзилли!O:O,$K$5)</f>
        <v>0</v>
      </c>
      <c r="L31" s="48">
        <f>+COUNTIFS(Манзилли!N:N,D31,Манзилли!O:O,$L$5)</f>
        <v>8</v>
      </c>
      <c r="M31" s="48">
        <f>+COUNTIFS(Манзилли!N:N,D31,Манзилли!O:O,$M$5)</f>
        <v>0</v>
      </c>
      <c r="N31" s="48">
        <f>+COUNTIFS(Манзилли!N:N,D31,Манзилли!O:O,$N$5)</f>
        <v>2</v>
      </c>
      <c r="O31" s="48">
        <f>+COUNTIFS(Манзилли!N:N,D31,Манзилли!O:O,$O$5)</f>
        <v>0</v>
      </c>
      <c r="P31" s="48">
        <f>+COUNTIFS(Манзилли!N:N,D31,Манзилли!O:O,$P$5)</f>
        <v>0</v>
      </c>
      <c r="Q31" s="48">
        <f>+COUNTIFS(Манзилли!N:N,D31,Манзилли!O:O,$Q$5)</f>
        <v>0</v>
      </c>
      <c r="R31" s="48">
        <f>+COUNTIFS(Манзилли!N:N,D31,Манзилли!O:O,$R$5)</f>
        <v>0</v>
      </c>
      <c r="S31" s="48">
        <f>+COUNTIFS(Манзилли!N:N,D31,Манзилли!R:R,"Қарор")</f>
        <v>2</v>
      </c>
      <c r="T31" s="49">
        <f>+COUNTIFS(Манзилли!N:N,D31,Манзилли!R:R,"Тўланди")</f>
        <v>15</v>
      </c>
    </row>
    <row r="32" spans="1:20" ht="16.5" x14ac:dyDescent="0.25">
      <c r="A32" s="18">
        <v>26</v>
      </c>
      <c r="B32" s="18" t="s">
        <v>19069</v>
      </c>
      <c r="C32" s="18" t="s">
        <v>30173</v>
      </c>
      <c r="D32" s="50">
        <v>42909861560024</v>
      </c>
      <c r="E32" s="55" t="s">
        <v>959</v>
      </c>
      <c r="F32" s="48">
        <f t="shared" si="1"/>
        <v>15</v>
      </c>
      <c r="G32" s="48">
        <f>+COUNTIFS(Манзилли!N:N,D32,Манзилли!O:O,$G$5)</f>
        <v>0</v>
      </c>
      <c r="H32" s="48">
        <f>+COUNTIFS(Манзилли!N:N,D32,Манзилли!O:O,$H$5)</f>
        <v>0</v>
      </c>
      <c r="I32" s="48">
        <f>+COUNTIFS(Манзилли!N:N,D32,Манзилли!O:O,$I$5)</f>
        <v>0</v>
      </c>
      <c r="J32" s="48">
        <f>+COUNTIFS(Манзилли!N:N,D32,Манзилли!O:O,$J$5)</f>
        <v>0</v>
      </c>
      <c r="K32" s="48">
        <f>+COUNTIFS(Манзилли!N:N,D32,Манзилли!O:O,$K$5)</f>
        <v>0</v>
      </c>
      <c r="L32" s="48">
        <f>+COUNTIFS(Манзилли!N:N,D32,Манзилли!O:O,$L$5)</f>
        <v>3</v>
      </c>
      <c r="M32" s="48">
        <f>+COUNTIFS(Манзилли!N:N,D32,Манзилли!O:O,$M$5)</f>
        <v>0</v>
      </c>
      <c r="N32" s="48">
        <f>+COUNTIFS(Манзилли!N:N,D32,Манзилли!O:O,$N$5)</f>
        <v>0</v>
      </c>
      <c r="O32" s="48">
        <f>+COUNTIFS(Манзилли!N:N,D32,Манзилли!O:O,$O$5)</f>
        <v>0</v>
      </c>
      <c r="P32" s="48">
        <f>+COUNTIFS(Манзилли!N:N,D32,Манзилли!O:O,$P$5)</f>
        <v>0</v>
      </c>
      <c r="Q32" s="48">
        <f>+COUNTIFS(Манзилли!N:N,D32,Манзилли!O:O,$Q$5)</f>
        <v>0</v>
      </c>
      <c r="R32" s="48">
        <f>+COUNTIFS(Манзилли!N:N,D32,Манзилли!O:O,$R$5)</f>
        <v>0</v>
      </c>
      <c r="S32" s="48">
        <f>+COUNTIFS(Манзилли!N:N,D32,Манзилли!R:R,"Қарор")</f>
        <v>9</v>
      </c>
      <c r="T32" s="49">
        <f>+COUNTIFS(Манзилли!N:N,D32,Манзилли!R:R,"Тўланди")</f>
        <v>3</v>
      </c>
    </row>
    <row r="33" spans="1:20" ht="16.5" x14ac:dyDescent="0.25">
      <c r="A33" s="18">
        <v>27</v>
      </c>
      <c r="B33" s="18" t="s">
        <v>19069</v>
      </c>
      <c r="C33" s="18" t="s">
        <v>666</v>
      </c>
      <c r="D33" s="50">
        <v>40310872340019</v>
      </c>
      <c r="E33" s="55" t="s">
        <v>505</v>
      </c>
      <c r="F33" s="48">
        <f t="shared" si="1"/>
        <v>17</v>
      </c>
      <c r="G33" s="48">
        <f>+COUNTIFS(Манзилли!N:N,D33,Манзилли!O:O,$G$5)</f>
        <v>0</v>
      </c>
      <c r="H33" s="48">
        <f>+COUNTIFS(Манзилли!N:N,D33,Манзилли!O:O,$H$5)</f>
        <v>0</v>
      </c>
      <c r="I33" s="48">
        <f>+COUNTIFS(Манзилли!N:N,D33,Манзилли!O:O,$I$5)</f>
        <v>0</v>
      </c>
      <c r="J33" s="48">
        <f>+COUNTIFS(Манзилли!N:N,D33,Манзилли!O:O,$J$5)</f>
        <v>0</v>
      </c>
      <c r="K33" s="48">
        <f>+COUNTIFS(Манзилли!N:N,D33,Манзилли!O:O,$K$5)</f>
        <v>1</v>
      </c>
      <c r="L33" s="48">
        <f>+COUNTIFS(Манзилли!N:N,D33,Манзилли!O:O,$L$5)</f>
        <v>3</v>
      </c>
      <c r="M33" s="48">
        <f>+COUNTIFS(Манзилли!N:N,D33,Манзилли!O:O,$M$5)</f>
        <v>0</v>
      </c>
      <c r="N33" s="48">
        <f>+COUNTIFS(Манзилли!N:N,D33,Манзилли!O:O,$N$5)</f>
        <v>2</v>
      </c>
      <c r="O33" s="48">
        <f>+COUNTIFS(Манзилли!N:N,D33,Манзилли!O:O,$O$5)</f>
        <v>0</v>
      </c>
      <c r="P33" s="48">
        <f>+COUNTIFS(Манзилли!N:N,D33,Манзилли!O:O,$P$5)</f>
        <v>0</v>
      </c>
      <c r="Q33" s="48">
        <f>+COUNTIFS(Манзилли!N:N,D33,Манзилли!O:O,$Q$5)</f>
        <v>0</v>
      </c>
      <c r="R33" s="48">
        <f>+COUNTIFS(Манзилли!N:N,D33,Манзилли!O:O,$R$5)</f>
        <v>0</v>
      </c>
      <c r="S33" s="48">
        <f>+COUNTIFS(Манзилли!N:N,D33,Манзилли!R:R,"Қарор")</f>
        <v>3</v>
      </c>
      <c r="T33" s="49">
        <f>+COUNTIFS(Манзилли!N:N,D33,Манзилли!R:R,"Тўланди")</f>
        <v>8</v>
      </c>
    </row>
    <row r="34" spans="1:20" ht="16.5" x14ac:dyDescent="0.25">
      <c r="A34" s="18">
        <v>28</v>
      </c>
      <c r="B34" s="18" t="s">
        <v>19069</v>
      </c>
      <c r="C34" s="18" t="s">
        <v>201</v>
      </c>
      <c r="D34" s="50">
        <v>42903882340041</v>
      </c>
      <c r="E34" s="55" t="s">
        <v>82</v>
      </c>
      <c r="F34" s="48">
        <f t="shared" si="1"/>
        <v>31</v>
      </c>
      <c r="G34" s="48">
        <f>+COUNTIFS(Манзилли!N:N,D34,Манзилли!O:O,$G$5)</f>
        <v>0</v>
      </c>
      <c r="H34" s="48">
        <f>+COUNTIFS(Манзилли!N:N,D34,Манзилли!O:O,$H$5)</f>
        <v>0</v>
      </c>
      <c r="I34" s="48">
        <f>+COUNTIFS(Манзилли!N:N,D34,Манзилли!O:O,$I$5)</f>
        <v>0</v>
      </c>
      <c r="J34" s="48">
        <f>+COUNTIFS(Манзилли!N:N,D34,Манзилли!O:O,$J$5)</f>
        <v>0</v>
      </c>
      <c r="K34" s="48">
        <f>+COUNTIFS(Манзилли!N:N,D34,Манзилли!O:O,$K$5)</f>
        <v>0</v>
      </c>
      <c r="L34" s="48">
        <f>+COUNTIFS(Манзилли!N:N,D34,Манзилли!O:O,$L$5)</f>
        <v>9</v>
      </c>
      <c r="M34" s="48">
        <f>+COUNTIFS(Манзилли!N:N,D34,Манзилли!O:O,$M$5)</f>
        <v>1</v>
      </c>
      <c r="N34" s="48">
        <f>+COUNTIFS(Манзилли!N:N,D34,Манзилли!O:O,$N$5)</f>
        <v>3</v>
      </c>
      <c r="O34" s="48">
        <f>+COUNTIFS(Манзилли!N:N,D34,Манзилли!O:O,$O$5)</f>
        <v>0</v>
      </c>
      <c r="P34" s="48">
        <f>+COUNTIFS(Манзилли!N:N,D34,Манзилли!O:O,$P$5)</f>
        <v>2</v>
      </c>
      <c r="Q34" s="48">
        <f>+COUNTIFS(Манзилли!N:N,D34,Манзилли!O:O,$Q$5)</f>
        <v>0</v>
      </c>
      <c r="R34" s="48">
        <f>+COUNTIFS(Манзилли!N:N,D34,Манзилли!O:O,$R$5)</f>
        <v>1</v>
      </c>
      <c r="S34" s="48">
        <f>+COUNTIFS(Манзилли!N:N,D34,Манзилли!R:R,"Қарор")</f>
        <v>1</v>
      </c>
      <c r="T34" s="49">
        <f>+COUNTIFS(Манзилли!N:N,D34,Манзилли!R:R,"Тўланди")</f>
        <v>14</v>
      </c>
    </row>
    <row r="35" spans="1:20" ht="16.5" x14ac:dyDescent="0.25">
      <c r="A35" s="18">
        <v>29</v>
      </c>
      <c r="B35" s="18" t="s">
        <v>19069</v>
      </c>
      <c r="C35" s="18" t="s">
        <v>473</v>
      </c>
      <c r="D35" s="50">
        <v>42504985790025</v>
      </c>
      <c r="E35" s="55" t="s">
        <v>1604</v>
      </c>
      <c r="F35" s="48">
        <f t="shared" si="1"/>
        <v>26</v>
      </c>
      <c r="G35" s="48">
        <f>+COUNTIFS(Манзилли!N:N,D35,Манзилли!O:O,$G$5)</f>
        <v>0</v>
      </c>
      <c r="H35" s="48">
        <f>+COUNTIFS(Манзилли!N:N,D35,Манзилли!O:O,$H$5)</f>
        <v>1</v>
      </c>
      <c r="I35" s="48">
        <f>+COUNTIFS(Манзилли!N:N,D35,Манзилли!O:O,$I$5)</f>
        <v>0</v>
      </c>
      <c r="J35" s="48">
        <f>+COUNTIFS(Манзилли!N:N,D35,Манзилли!O:O,$J$5)</f>
        <v>0</v>
      </c>
      <c r="K35" s="48">
        <f>+COUNTIFS(Манзилли!N:N,D35,Манзилли!O:O,$K$5)</f>
        <v>0</v>
      </c>
      <c r="L35" s="48">
        <f>+COUNTIFS(Манзилли!N:N,D35,Манзилли!O:O,$L$5)</f>
        <v>8</v>
      </c>
      <c r="M35" s="48">
        <f>+COUNTIFS(Манзилли!N:N,D35,Манзилли!O:O,$M$5)</f>
        <v>0</v>
      </c>
      <c r="N35" s="48">
        <f>+COUNTIFS(Манзилли!N:N,D35,Манзилли!O:O,$N$5)</f>
        <v>5</v>
      </c>
      <c r="O35" s="48">
        <f>+COUNTIFS(Манзилли!N:N,D35,Манзилли!O:O,$O$5)</f>
        <v>0</v>
      </c>
      <c r="P35" s="48">
        <f>+COUNTIFS(Манзилли!N:N,D35,Манзилли!O:O,$P$5)</f>
        <v>0</v>
      </c>
      <c r="Q35" s="48">
        <f>+COUNTIFS(Манзилли!N:N,D35,Манзилли!O:O,$Q$5)</f>
        <v>1</v>
      </c>
      <c r="R35" s="48">
        <f>+COUNTIFS(Манзилли!N:N,D35,Манзилли!O:O,$R$5)</f>
        <v>0</v>
      </c>
      <c r="S35" s="48">
        <f>+COUNTIFS(Манзилли!N:N,D35,Манзилли!R:R,"Қарор")</f>
        <v>1</v>
      </c>
      <c r="T35" s="49">
        <f>+COUNTIFS(Манзилли!N:N,D35,Манзилли!R:R,"Тўланди")</f>
        <v>10</v>
      </c>
    </row>
    <row r="36" spans="1:20" ht="16.5" x14ac:dyDescent="0.25">
      <c r="A36" s="18">
        <v>30</v>
      </c>
      <c r="B36" s="18" t="s">
        <v>19069</v>
      </c>
      <c r="C36" s="18" t="s">
        <v>184</v>
      </c>
      <c r="D36" s="50">
        <v>40612872380016</v>
      </c>
      <c r="E36" s="55" t="s">
        <v>595</v>
      </c>
      <c r="F36" s="48">
        <f t="shared" si="1"/>
        <v>16</v>
      </c>
      <c r="G36" s="48">
        <f>+COUNTIFS(Манзилли!N:N,D36,Манзилли!O:O,$G$5)</f>
        <v>0</v>
      </c>
      <c r="H36" s="48">
        <f>+COUNTIFS(Манзилли!N:N,D36,Манзилли!O:O,$H$5)</f>
        <v>0</v>
      </c>
      <c r="I36" s="48">
        <f>+COUNTIFS(Манзилли!N:N,D36,Манзилли!O:O,$I$5)</f>
        <v>0</v>
      </c>
      <c r="J36" s="48">
        <f>+COUNTIFS(Манзилли!N:N,D36,Манзилли!O:O,$J$5)</f>
        <v>0</v>
      </c>
      <c r="K36" s="48">
        <f>+COUNTIFS(Манзилли!N:N,D36,Манзилли!O:O,$K$5)</f>
        <v>0</v>
      </c>
      <c r="L36" s="48">
        <f>+COUNTIFS(Манзилли!N:N,D36,Манзилли!O:O,$L$5)</f>
        <v>2</v>
      </c>
      <c r="M36" s="48">
        <f>+COUNTIFS(Манзилли!N:N,D36,Манзилли!O:O,$M$5)</f>
        <v>0</v>
      </c>
      <c r="N36" s="48">
        <f>+COUNTIFS(Манзилли!N:N,D36,Манзилли!O:O,$N$5)</f>
        <v>0</v>
      </c>
      <c r="O36" s="48">
        <f>+COUNTIFS(Манзилли!N:N,D36,Манзилли!O:O,$O$5)</f>
        <v>0</v>
      </c>
      <c r="P36" s="48">
        <f>+COUNTIFS(Манзилли!N:N,D36,Манзилли!O:O,$P$5)</f>
        <v>0</v>
      </c>
      <c r="Q36" s="48">
        <f>+COUNTIFS(Манзилли!N:N,D36,Манзилли!O:O,$Q$5)</f>
        <v>0</v>
      </c>
      <c r="R36" s="48">
        <f>+COUNTIFS(Манзилли!N:N,D36,Манзилли!O:O,$R$5)</f>
        <v>0</v>
      </c>
      <c r="S36" s="48">
        <f>+COUNTIFS(Манзилли!N:N,D36,Манзилли!R:R,"Қарор")</f>
        <v>1</v>
      </c>
      <c r="T36" s="49">
        <f>+COUNTIFS(Манзилли!N:N,D36,Манзилли!R:R,"Тўланди")</f>
        <v>13</v>
      </c>
    </row>
    <row r="37" spans="1:20" ht="16.5" x14ac:dyDescent="0.25">
      <c r="A37" s="18">
        <v>31</v>
      </c>
      <c r="B37" s="18" t="s">
        <v>19069</v>
      </c>
      <c r="C37" s="18" t="s">
        <v>314</v>
      </c>
      <c r="D37" s="50">
        <v>40908875820012</v>
      </c>
      <c r="E37" s="55" t="s">
        <v>167</v>
      </c>
      <c r="F37" s="48">
        <f t="shared" si="1"/>
        <v>61</v>
      </c>
      <c r="G37" s="48">
        <f>+COUNTIFS(Манзилли!N:N,D37,Манзилли!O:O,$G$5)</f>
        <v>0</v>
      </c>
      <c r="H37" s="48">
        <f>+COUNTIFS(Манзилли!N:N,D37,Манзилли!O:O,$H$5)</f>
        <v>0</v>
      </c>
      <c r="I37" s="48">
        <f>+COUNTIFS(Манзилли!N:N,D37,Манзилли!O:O,$I$5)</f>
        <v>0</v>
      </c>
      <c r="J37" s="48">
        <f>+COUNTIFS(Манзилли!N:N,D37,Манзилли!O:O,$J$5)</f>
        <v>0</v>
      </c>
      <c r="K37" s="48">
        <f>+COUNTIFS(Манзилли!N:N,D37,Манзилли!O:O,$K$5)</f>
        <v>0</v>
      </c>
      <c r="L37" s="48">
        <f>+COUNTIFS(Манзилли!N:N,D37,Манзилли!O:O,$L$5)</f>
        <v>14</v>
      </c>
      <c r="M37" s="48">
        <f>+COUNTIFS(Манзилли!N:N,D37,Манзилли!O:O,$M$5)</f>
        <v>1</v>
      </c>
      <c r="N37" s="48">
        <f>+COUNTIFS(Манзилли!N:N,D37,Манзилли!O:O,$N$5)</f>
        <v>0</v>
      </c>
      <c r="O37" s="48">
        <f>+COUNTIFS(Манзилли!N:N,D37,Манзилли!O:O,$O$5)</f>
        <v>1</v>
      </c>
      <c r="P37" s="48">
        <f>+COUNTIFS(Манзилли!N:N,D37,Манзилли!O:O,$P$5)</f>
        <v>0</v>
      </c>
      <c r="Q37" s="48">
        <f>+COUNTIFS(Манзилли!N:N,D37,Манзилли!O:O,$Q$5)</f>
        <v>1</v>
      </c>
      <c r="R37" s="48">
        <f>+COUNTIFS(Манзилли!N:N,D37,Манзилли!O:O,$R$5)</f>
        <v>0</v>
      </c>
      <c r="S37" s="48">
        <f>+COUNTIFS(Манзилли!N:N,D37,Манзилли!R:R,"Қарор")</f>
        <v>3</v>
      </c>
      <c r="T37" s="49">
        <f>+COUNTIFS(Манзилли!N:N,D37,Манзилли!R:R,"Тўланди")</f>
        <v>41</v>
      </c>
    </row>
    <row r="38" spans="1:20" ht="16.5" x14ac:dyDescent="0.25">
      <c r="A38" s="18">
        <v>32</v>
      </c>
      <c r="B38" s="18" t="s">
        <v>19069</v>
      </c>
      <c r="C38" s="18" t="s">
        <v>30110</v>
      </c>
      <c r="D38" s="50">
        <v>40611995820041</v>
      </c>
      <c r="E38" s="55" t="s">
        <v>283</v>
      </c>
      <c r="F38" s="48">
        <f t="shared" si="1"/>
        <v>4</v>
      </c>
      <c r="G38" s="48">
        <f>+COUNTIFS(Манзилли!N:N,D38,Манзилли!O:O,$G$5)</f>
        <v>0</v>
      </c>
      <c r="H38" s="48">
        <f>+COUNTIFS(Манзилли!N:N,D38,Манзилли!O:O,$H$5)</f>
        <v>0</v>
      </c>
      <c r="I38" s="48">
        <f>+COUNTIFS(Манзилли!N:N,D38,Манзилли!O:O,$I$5)</f>
        <v>0</v>
      </c>
      <c r="J38" s="48">
        <f>+COUNTIFS(Манзилли!N:N,D38,Манзилли!O:O,$J$5)</f>
        <v>0</v>
      </c>
      <c r="K38" s="48">
        <f>+COUNTIFS(Манзилли!N:N,D38,Манзилли!O:O,$K$5)</f>
        <v>0</v>
      </c>
      <c r="L38" s="48">
        <f>+COUNTIFS(Манзилли!N:N,D38,Манзилли!O:O,$L$5)</f>
        <v>0</v>
      </c>
      <c r="M38" s="48">
        <f>+COUNTIFS(Манзилли!N:N,D38,Манзилли!O:O,$M$5)</f>
        <v>0</v>
      </c>
      <c r="N38" s="48">
        <f>+COUNTIFS(Манзилли!N:N,D38,Манзилли!O:O,$N$5)</f>
        <v>0</v>
      </c>
      <c r="O38" s="48">
        <f>+COUNTIFS(Манзилли!N:N,D38,Манзилли!O:O,$O$5)</f>
        <v>0</v>
      </c>
      <c r="P38" s="48">
        <f>+COUNTIFS(Манзилли!N:N,D38,Манзилли!O:O,$P$5)</f>
        <v>0</v>
      </c>
      <c r="Q38" s="48">
        <f>+COUNTIFS(Манзилли!N:N,D38,Манзилли!O:O,$Q$5)</f>
        <v>0</v>
      </c>
      <c r="R38" s="48">
        <f>+COUNTIFS(Манзилли!N:N,D38,Манзилли!O:O,$R$5)</f>
        <v>0</v>
      </c>
      <c r="S38" s="48">
        <f>+COUNTIFS(Манзилли!N:N,D38,Манзилли!R:R,"Қарор")</f>
        <v>2</v>
      </c>
      <c r="T38" s="49">
        <f>+COUNTIFS(Манзилли!N:N,D38,Манзилли!R:R,"Тўланди")</f>
        <v>2</v>
      </c>
    </row>
    <row r="39" spans="1:20" ht="16.5" x14ac:dyDescent="0.25">
      <c r="A39" s="18">
        <v>33</v>
      </c>
      <c r="B39" s="18" t="s">
        <v>19069</v>
      </c>
      <c r="C39" s="18" t="s">
        <v>685</v>
      </c>
      <c r="D39" s="50">
        <v>62305035840015</v>
      </c>
      <c r="E39" s="55" t="s">
        <v>1607</v>
      </c>
      <c r="F39" s="48">
        <f t="shared" si="1"/>
        <v>19</v>
      </c>
      <c r="G39" s="48">
        <f>+COUNTIFS(Манзилли!N:N,D39,Манзилли!O:O,$G$5)</f>
        <v>0</v>
      </c>
      <c r="H39" s="48">
        <f>+COUNTIFS(Манзилли!N:N,D39,Манзилли!O:O,$H$5)</f>
        <v>0</v>
      </c>
      <c r="I39" s="48">
        <f>+COUNTIFS(Манзилли!N:N,D39,Манзилли!O:O,$I$5)</f>
        <v>0</v>
      </c>
      <c r="J39" s="48">
        <f>+COUNTIFS(Манзилли!N:N,D39,Манзилли!O:O,$J$5)</f>
        <v>0</v>
      </c>
      <c r="K39" s="48">
        <f>+COUNTIFS(Манзилли!N:N,D39,Манзилли!O:O,$K$5)</f>
        <v>0</v>
      </c>
      <c r="L39" s="48">
        <f>+COUNTIFS(Манзилли!N:N,D39,Манзилли!O:O,$L$5)</f>
        <v>3</v>
      </c>
      <c r="M39" s="48">
        <f>+COUNTIFS(Манзилли!N:N,D39,Манзилли!O:O,$M$5)</f>
        <v>0</v>
      </c>
      <c r="N39" s="48">
        <f>+COUNTIFS(Манзилли!N:N,D39,Манзилли!O:O,$N$5)</f>
        <v>1</v>
      </c>
      <c r="O39" s="48">
        <f>+COUNTIFS(Манзилли!N:N,D39,Манзилли!O:O,$O$5)</f>
        <v>0</v>
      </c>
      <c r="P39" s="48">
        <f>+COUNTIFS(Манзилли!N:N,D39,Манзилли!O:O,$P$5)</f>
        <v>5</v>
      </c>
      <c r="Q39" s="48">
        <f>+COUNTIFS(Манзилли!N:N,D39,Манзилли!O:O,$Q$5)</f>
        <v>0</v>
      </c>
      <c r="R39" s="48">
        <f>+COUNTIFS(Манзилли!N:N,D39,Манзилли!O:O,$R$5)</f>
        <v>0</v>
      </c>
      <c r="S39" s="48">
        <f>+COUNTIFS(Манзилли!N:N,D39,Манзилли!R:R,"Қарор")</f>
        <v>1</v>
      </c>
      <c r="T39" s="49">
        <f>+COUNTIFS(Манзилли!N:N,D39,Манзилли!R:R,"Тўланди")</f>
        <v>9</v>
      </c>
    </row>
    <row r="40" spans="1:20" ht="16.5" x14ac:dyDescent="0.25">
      <c r="A40" s="18">
        <v>34</v>
      </c>
      <c r="B40" s="18" t="s">
        <v>19069</v>
      </c>
      <c r="C40" s="18" t="s">
        <v>146</v>
      </c>
      <c r="D40" s="50">
        <v>40208822390039</v>
      </c>
      <c r="E40" s="55" t="s">
        <v>112</v>
      </c>
      <c r="F40" s="48">
        <f t="shared" si="1"/>
        <v>39</v>
      </c>
      <c r="G40" s="48">
        <f>+COUNTIFS(Манзилли!N:N,D40,Манзилли!O:O,$G$5)</f>
        <v>0</v>
      </c>
      <c r="H40" s="48">
        <f>+COUNTIFS(Манзилли!N:N,D40,Манзилли!O:O,$H$5)</f>
        <v>0</v>
      </c>
      <c r="I40" s="48">
        <f>+COUNTIFS(Манзилли!N:N,D40,Манзилли!O:O,$I$5)</f>
        <v>0</v>
      </c>
      <c r="J40" s="48">
        <f>+COUNTIFS(Манзилли!N:N,D40,Манзилли!O:O,$J$5)</f>
        <v>0</v>
      </c>
      <c r="K40" s="48">
        <f>+COUNTIFS(Манзилли!N:N,D40,Манзилли!O:O,$K$5)</f>
        <v>0</v>
      </c>
      <c r="L40" s="48">
        <f>+COUNTIFS(Манзилли!N:N,D40,Манзилли!O:O,$L$5)</f>
        <v>8</v>
      </c>
      <c r="M40" s="48">
        <f>+COUNTIFS(Манзилли!N:N,D40,Манзилли!O:O,$M$5)</f>
        <v>0</v>
      </c>
      <c r="N40" s="48">
        <f>+COUNTIFS(Манзилли!N:N,D40,Манзилли!O:O,$N$5)</f>
        <v>3</v>
      </c>
      <c r="O40" s="48">
        <f>+COUNTIFS(Манзилли!N:N,D40,Манзилли!O:O,$O$5)</f>
        <v>1</v>
      </c>
      <c r="P40" s="48">
        <f>+COUNTIFS(Манзилли!N:N,D40,Манзилли!O:O,$P$5)</f>
        <v>1</v>
      </c>
      <c r="Q40" s="48">
        <f>+COUNTIFS(Манзилли!N:N,D40,Манзилли!O:O,$Q$5)</f>
        <v>1</v>
      </c>
      <c r="R40" s="48">
        <f>+COUNTIFS(Манзилли!N:N,D40,Манзилли!O:O,$R$5)</f>
        <v>0</v>
      </c>
      <c r="S40" s="48">
        <f>+COUNTIFS(Манзилли!N:N,D40,Манзилли!R:R,"Қарор")</f>
        <v>8</v>
      </c>
      <c r="T40" s="49">
        <f>+COUNTIFS(Манзилли!N:N,D40,Манзилли!R:R,"Тўланди")</f>
        <v>17</v>
      </c>
    </row>
    <row r="41" spans="1:20" ht="16.5" x14ac:dyDescent="0.25">
      <c r="A41" s="18">
        <v>35</v>
      </c>
      <c r="B41" s="18" t="s">
        <v>19069</v>
      </c>
      <c r="C41" s="18" t="s">
        <v>416</v>
      </c>
      <c r="D41" s="50">
        <v>42310912340045</v>
      </c>
      <c r="E41" s="55" t="s">
        <v>331</v>
      </c>
      <c r="F41" s="48">
        <f t="shared" si="1"/>
        <v>33</v>
      </c>
      <c r="G41" s="48">
        <f>+COUNTIFS(Манзилли!N:N,D41,Манзилли!O:O,$G$5)</f>
        <v>0</v>
      </c>
      <c r="H41" s="48">
        <f>+COUNTIFS(Манзилли!N:N,D41,Манзилли!O:O,$H$5)</f>
        <v>0</v>
      </c>
      <c r="I41" s="48">
        <f>+COUNTIFS(Манзилли!N:N,D41,Манзилли!O:O,$I$5)</f>
        <v>0</v>
      </c>
      <c r="J41" s="48">
        <f>+COUNTIFS(Манзилли!N:N,D41,Манзилли!O:O,$J$5)</f>
        <v>0</v>
      </c>
      <c r="K41" s="48">
        <f>+COUNTIFS(Манзилли!N:N,D41,Манзилли!O:O,$K$5)</f>
        <v>0</v>
      </c>
      <c r="L41" s="48">
        <f>+COUNTIFS(Манзилли!N:N,D41,Манзилли!O:O,$L$5)</f>
        <v>9</v>
      </c>
      <c r="M41" s="48">
        <f>+COUNTIFS(Манзилли!N:N,D41,Манзилли!O:O,$M$5)</f>
        <v>0</v>
      </c>
      <c r="N41" s="48">
        <f>+COUNTIFS(Манзилли!N:N,D41,Манзилли!O:O,$N$5)</f>
        <v>0</v>
      </c>
      <c r="O41" s="48">
        <f>+COUNTIFS(Манзилли!N:N,D41,Манзилли!O:O,$O$5)</f>
        <v>1</v>
      </c>
      <c r="P41" s="48">
        <f>+COUNTIFS(Манзилли!N:N,D41,Манзилли!O:O,$P$5)</f>
        <v>0</v>
      </c>
      <c r="Q41" s="48">
        <f>+COUNTIFS(Манзилли!N:N,D41,Манзилли!O:O,$Q$5)</f>
        <v>1</v>
      </c>
      <c r="R41" s="48">
        <f>+COUNTIFS(Манзилли!N:N,D41,Манзилли!O:O,$R$5)</f>
        <v>0</v>
      </c>
      <c r="S41" s="48">
        <f>+COUNTIFS(Манзилли!N:N,D41,Манзилли!R:R,"Қарор")</f>
        <v>2</v>
      </c>
      <c r="T41" s="49">
        <f>+COUNTIFS(Манзилли!N:N,D41,Манзилли!R:R,"Тўланди")</f>
        <v>20</v>
      </c>
    </row>
    <row r="42" spans="1:20" ht="16.5" x14ac:dyDescent="0.25">
      <c r="A42" s="18">
        <v>36</v>
      </c>
      <c r="B42" s="18" t="s">
        <v>19069</v>
      </c>
      <c r="C42" s="18" t="s">
        <v>182</v>
      </c>
      <c r="D42" s="50">
        <v>31409882340037</v>
      </c>
      <c r="E42" s="55" t="s">
        <v>1608</v>
      </c>
      <c r="F42" s="48">
        <f t="shared" si="1"/>
        <v>77</v>
      </c>
      <c r="G42" s="48">
        <f>+COUNTIFS(Манзилли!N:N,D42,Манзилли!O:O,$G$5)</f>
        <v>0</v>
      </c>
      <c r="H42" s="48">
        <f>+COUNTIFS(Манзилли!N:N,D42,Манзилли!O:O,$H$5)</f>
        <v>0</v>
      </c>
      <c r="I42" s="48">
        <f>+COUNTIFS(Манзилли!N:N,D42,Манзилли!O:O,$I$5)</f>
        <v>0</v>
      </c>
      <c r="J42" s="48">
        <f>+COUNTIFS(Манзилли!N:N,D42,Манзилли!O:O,$J$5)</f>
        <v>0</v>
      </c>
      <c r="K42" s="48">
        <f>+COUNTIFS(Манзилли!N:N,D42,Манзилли!O:O,$K$5)</f>
        <v>0</v>
      </c>
      <c r="L42" s="48">
        <f>+COUNTIFS(Манзилли!N:N,D42,Манзилли!O:O,$L$5)</f>
        <v>17</v>
      </c>
      <c r="M42" s="48">
        <f>+COUNTIFS(Манзилли!N:N,D42,Манзилли!O:O,$M$5)</f>
        <v>4</v>
      </c>
      <c r="N42" s="48">
        <f>+COUNTIFS(Манзилли!N:N,D42,Манзилли!O:O,$N$5)</f>
        <v>7</v>
      </c>
      <c r="O42" s="48">
        <f>+COUNTIFS(Манзилли!N:N,D42,Манзилли!O:O,$O$5)</f>
        <v>3</v>
      </c>
      <c r="P42" s="48">
        <f>+COUNTIFS(Манзилли!N:N,D42,Манзилли!O:O,$P$5)</f>
        <v>9</v>
      </c>
      <c r="Q42" s="48">
        <f>+COUNTIFS(Манзилли!N:N,D42,Манзилли!O:O,$Q$5)</f>
        <v>13</v>
      </c>
      <c r="R42" s="48">
        <f>+COUNTIFS(Манзилли!N:N,D42,Манзилли!O:O,$R$5)</f>
        <v>1</v>
      </c>
      <c r="S42" s="48">
        <f>+COUNTIFS(Манзилли!N:N,D42,Манзилли!R:R,"Қарор")</f>
        <v>2</v>
      </c>
      <c r="T42" s="49">
        <f>+COUNTIFS(Манзилли!N:N,D42,Манзилли!R:R,"Тўланди")</f>
        <v>21</v>
      </c>
    </row>
    <row r="43" spans="1:20" ht="16.5" x14ac:dyDescent="0.25">
      <c r="A43" s="18">
        <v>37</v>
      </c>
      <c r="B43" s="18" t="s">
        <v>19069</v>
      </c>
      <c r="C43" s="18" t="s">
        <v>524</v>
      </c>
      <c r="D43" s="50">
        <v>41310942390079</v>
      </c>
      <c r="E43" s="55" t="s">
        <v>1609</v>
      </c>
      <c r="F43" s="48">
        <f t="shared" si="1"/>
        <v>66</v>
      </c>
      <c r="G43" s="48">
        <f>+COUNTIFS(Манзилли!N:N,D43,Манзилли!O:O,$G$5)</f>
        <v>0</v>
      </c>
      <c r="H43" s="48">
        <f>+COUNTIFS(Манзилли!N:N,D43,Манзилли!O:O,$H$5)</f>
        <v>0</v>
      </c>
      <c r="I43" s="48">
        <f>+COUNTIFS(Манзилли!N:N,D43,Манзилли!O:O,$I$5)</f>
        <v>0</v>
      </c>
      <c r="J43" s="48">
        <f>+COUNTIFS(Манзилли!N:N,D43,Манзилли!O:O,$J$5)</f>
        <v>0</v>
      </c>
      <c r="K43" s="48">
        <f>+COUNTIFS(Манзилли!N:N,D43,Манзилли!O:O,$K$5)</f>
        <v>0</v>
      </c>
      <c r="L43" s="48">
        <f>+COUNTIFS(Манзилли!N:N,D43,Манзилли!O:O,$L$5)</f>
        <v>11</v>
      </c>
      <c r="M43" s="48">
        <f>+COUNTIFS(Манзилли!N:N,D43,Манзилли!O:O,$M$5)</f>
        <v>0</v>
      </c>
      <c r="N43" s="48">
        <f>+COUNTIFS(Манзилли!N:N,D43,Манзилли!O:O,$N$5)</f>
        <v>2</v>
      </c>
      <c r="O43" s="48">
        <f>+COUNTIFS(Манзилли!N:N,D43,Манзилли!O:O,$O$5)</f>
        <v>0</v>
      </c>
      <c r="P43" s="48">
        <f>+COUNTIFS(Манзилли!N:N,D43,Манзилли!O:O,$P$5)</f>
        <v>0</v>
      </c>
      <c r="Q43" s="48">
        <f>+COUNTIFS(Манзилли!N:N,D43,Манзилли!O:O,$Q$5)</f>
        <v>2</v>
      </c>
      <c r="R43" s="48">
        <f>+COUNTIFS(Манзилли!N:N,D43,Манзилли!O:O,$R$5)</f>
        <v>2</v>
      </c>
      <c r="S43" s="48">
        <f>+COUNTIFS(Манзилли!N:N,D43,Манзилли!R:R,"Қарор")</f>
        <v>11</v>
      </c>
      <c r="T43" s="49">
        <f>+COUNTIFS(Манзилли!N:N,D43,Манзилли!R:R,"Тўланди")</f>
        <v>38</v>
      </c>
    </row>
    <row r="44" spans="1:20" ht="16.5" x14ac:dyDescent="0.25">
      <c r="A44" s="18">
        <v>38</v>
      </c>
      <c r="B44" s="18" t="s">
        <v>19069</v>
      </c>
      <c r="C44" s="18" t="s">
        <v>422</v>
      </c>
      <c r="D44" s="50">
        <v>42808812420029</v>
      </c>
      <c r="E44" s="55" t="s">
        <v>167</v>
      </c>
      <c r="F44" s="48">
        <f t="shared" si="1"/>
        <v>14</v>
      </c>
      <c r="G44" s="48">
        <f>+COUNTIFS(Манзилли!N:N,D44,Манзилли!O:O,$G$5)</f>
        <v>0</v>
      </c>
      <c r="H44" s="48">
        <f>+COUNTIFS(Манзилли!N:N,D44,Манзилли!O:O,$H$5)</f>
        <v>0</v>
      </c>
      <c r="I44" s="48">
        <f>+COUNTIFS(Манзилли!N:N,D44,Манзилли!O:O,$I$5)</f>
        <v>0</v>
      </c>
      <c r="J44" s="48">
        <f>+COUNTIFS(Манзилли!N:N,D44,Манзилли!O:O,$J$5)</f>
        <v>0</v>
      </c>
      <c r="K44" s="48">
        <f>+COUNTIFS(Манзилли!N:N,D44,Манзилли!O:O,$K$5)</f>
        <v>0</v>
      </c>
      <c r="L44" s="48">
        <f>+COUNTIFS(Манзилли!N:N,D44,Манзилли!O:O,$L$5)</f>
        <v>6</v>
      </c>
      <c r="M44" s="48">
        <f>+COUNTIFS(Манзилли!N:N,D44,Манзилли!O:O,$M$5)</f>
        <v>1</v>
      </c>
      <c r="N44" s="48">
        <f>+COUNTIFS(Манзилли!N:N,D44,Манзилли!O:O,$N$5)</f>
        <v>0</v>
      </c>
      <c r="O44" s="48">
        <f>+COUNTIFS(Манзилли!N:N,D44,Манзилли!O:O,$O$5)</f>
        <v>0</v>
      </c>
      <c r="P44" s="48">
        <f>+COUNTIFS(Манзилли!N:N,D44,Манзилли!O:O,$P$5)</f>
        <v>0</v>
      </c>
      <c r="Q44" s="48">
        <f>+COUNTIFS(Манзилли!N:N,D44,Манзилли!O:O,$Q$5)</f>
        <v>0</v>
      </c>
      <c r="R44" s="48">
        <f>+COUNTIFS(Манзилли!N:N,D44,Манзилли!O:O,$R$5)</f>
        <v>0</v>
      </c>
      <c r="S44" s="48">
        <f>+COUNTIFS(Манзилли!N:N,D44,Манзилли!R:R,"Қарор")</f>
        <v>1</v>
      </c>
      <c r="T44" s="49">
        <f>+COUNTIFS(Манзилли!N:N,D44,Манзилли!R:R,"Тўланди")</f>
        <v>6</v>
      </c>
    </row>
    <row r="45" spans="1:20" ht="16.5" x14ac:dyDescent="0.25">
      <c r="A45" s="18">
        <v>39</v>
      </c>
      <c r="B45" s="18" t="s">
        <v>19069</v>
      </c>
      <c r="C45" s="18" t="s">
        <v>330</v>
      </c>
      <c r="D45" s="50">
        <v>30306852330012</v>
      </c>
      <c r="E45" s="55" t="s">
        <v>1610</v>
      </c>
      <c r="F45" s="48">
        <f t="shared" si="1"/>
        <v>46</v>
      </c>
      <c r="G45" s="48">
        <f>+COUNTIFS(Манзилли!N:N,D45,Манзилли!O:O,$G$5)</f>
        <v>0</v>
      </c>
      <c r="H45" s="48">
        <f>+COUNTIFS(Манзилли!N:N,D45,Манзилли!O:O,$H$5)</f>
        <v>0</v>
      </c>
      <c r="I45" s="48">
        <f>+COUNTIFS(Манзилли!N:N,D45,Манзилли!O:O,$I$5)</f>
        <v>0</v>
      </c>
      <c r="J45" s="48">
        <f>+COUNTIFS(Манзилли!N:N,D45,Манзилли!O:O,$J$5)</f>
        <v>0</v>
      </c>
      <c r="K45" s="48">
        <f>+COUNTIFS(Манзилли!N:N,D45,Манзилли!O:O,$K$5)</f>
        <v>0</v>
      </c>
      <c r="L45" s="48">
        <f>+COUNTIFS(Манзилли!N:N,D45,Манзилли!O:O,$L$5)</f>
        <v>10</v>
      </c>
      <c r="M45" s="48">
        <f>+COUNTIFS(Манзилли!N:N,D45,Манзилли!O:O,$M$5)</f>
        <v>0</v>
      </c>
      <c r="N45" s="48">
        <f>+COUNTIFS(Манзилли!N:N,D45,Манзилли!O:O,$N$5)</f>
        <v>0</v>
      </c>
      <c r="O45" s="48">
        <f>+COUNTIFS(Манзилли!N:N,D45,Манзилли!O:O,$O$5)</f>
        <v>2</v>
      </c>
      <c r="P45" s="48">
        <f>+COUNTIFS(Манзилли!N:N,D45,Манзилли!O:O,$P$5)</f>
        <v>2</v>
      </c>
      <c r="Q45" s="48">
        <f>+COUNTIFS(Манзилли!N:N,D45,Манзилли!O:O,$Q$5)</f>
        <v>1</v>
      </c>
      <c r="R45" s="48">
        <f>+COUNTIFS(Манзилли!N:N,D45,Манзилли!O:O,$R$5)</f>
        <v>0</v>
      </c>
      <c r="S45" s="48">
        <f>+COUNTIFS(Манзилли!N:N,D45,Манзилли!R:R,"Қарор")</f>
        <v>10</v>
      </c>
      <c r="T45" s="49">
        <f>+COUNTIFS(Манзилли!N:N,D45,Манзилли!R:R,"Тўланди")</f>
        <v>21</v>
      </c>
    </row>
    <row r="46" spans="1:20" ht="16.5" x14ac:dyDescent="0.25">
      <c r="A46" s="18">
        <v>40</v>
      </c>
      <c r="B46" s="18" t="s">
        <v>19069</v>
      </c>
      <c r="C46" s="18" t="s">
        <v>178</v>
      </c>
      <c r="D46" s="50">
        <v>41506922360022</v>
      </c>
      <c r="E46" s="55" t="s">
        <v>62</v>
      </c>
      <c r="F46" s="48">
        <f t="shared" si="1"/>
        <v>35</v>
      </c>
      <c r="G46" s="48">
        <f>+COUNTIFS(Манзилли!N:N,D46,Манзилли!O:O,$G$5)</f>
        <v>0</v>
      </c>
      <c r="H46" s="48">
        <f>+COUNTIFS(Манзилли!N:N,D46,Манзилли!O:O,$H$5)</f>
        <v>0</v>
      </c>
      <c r="I46" s="48">
        <f>+COUNTIFS(Манзилли!N:N,D46,Манзилли!O:O,$I$5)</f>
        <v>0</v>
      </c>
      <c r="J46" s="48">
        <f>+COUNTIFS(Манзилли!N:N,D46,Манзилли!O:O,$J$5)</f>
        <v>0</v>
      </c>
      <c r="K46" s="48">
        <f>+COUNTIFS(Манзилли!N:N,D46,Манзилли!O:O,$K$5)</f>
        <v>0</v>
      </c>
      <c r="L46" s="48">
        <f>+COUNTIFS(Манзилли!N:N,D46,Манзилли!O:O,$L$5)</f>
        <v>12</v>
      </c>
      <c r="M46" s="48">
        <f>+COUNTIFS(Манзилли!N:N,D46,Манзилли!O:O,$M$5)</f>
        <v>1</v>
      </c>
      <c r="N46" s="48">
        <f>+COUNTIFS(Манзилли!N:N,D46,Манзилли!O:O,$N$5)</f>
        <v>5</v>
      </c>
      <c r="O46" s="48">
        <f>+COUNTIFS(Манзилли!N:N,D46,Манзилли!O:O,$O$5)</f>
        <v>0</v>
      </c>
      <c r="P46" s="48">
        <f>+COUNTIFS(Манзилли!N:N,D46,Манзилли!O:O,$P$5)</f>
        <v>0</v>
      </c>
      <c r="Q46" s="48">
        <f>+COUNTIFS(Манзилли!N:N,D46,Манзилли!O:O,$Q$5)</f>
        <v>1</v>
      </c>
      <c r="R46" s="48">
        <f>+COUNTIFS(Манзилли!N:N,D46,Манзилли!O:O,$R$5)</f>
        <v>1</v>
      </c>
      <c r="S46" s="48">
        <f>+COUNTIFS(Манзилли!N:N,D46,Манзилли!R:R,"Қарор")</f>
        <v>0</v>
      </c>
      <c r="T46" s="49">
        <f>+COUNTIFS(Манзилли!N:N,D46,Манзилли!R:R,"Тўланди")</f>
        <v>15</v>
      </c>
    </row>
    <row r="47" spans="1:20" ht="16.5" x14ac:dyDescent="0.25">
      <c r="A47" s="18">
        <v>41</v>
      </c>
      <c r="B47" s="18" t="s">
        <v>19069</v>
      </c>
      <c r="C47" s="18" t="s">
        <v>109</v>
      </c>
      <c r="D47" s="50">
        <v>42002922350014</v>
      </c>
      <c r="E47" s="55" t="s">
        <v>82</v>
      </c>
      <c r="F47" s="48">
        <f t="shared" si="1"/>
        <v>14</v>
      </c>
      <c r="G47" s="48">
        <f>+COUNTIFS(Манзилли!N:N,D47,Манзилли!O:O,$G$5)</f>
        <v>0</v>
      </c>
      <c r="H47" s="48">
        <f>+COUNTIFS(Манзилли!N:N,D47,Манзилли!O:O,$H$5)</f>
        <v>0</v>
      </c>
      <c r="I47" s="48">
        <f>+COUNTIFS(Манзилли!N:N,D47,Манзилли!O:O,$I$5)</f>
        <v>0</v>
      </c>
      <c r="J47" s="48">
        <f>+COUNTIFS(Манзилли!N:N,D47,Манзилли!O:O,$J$5)</f>
        <v>0</v>
      </c>
      <c r="K47" s="48">
        <f>+COUNTIFS(Манзилли!N:N,D47,Манзилли!O:O,$K$5)</f>
        <v>0</v>
      </c>
      <c r="L47" s="48">
        <f>+COUNTIFS(Манзилли!N:N,D47,Манзилли!O:O,$L$5)</f>
        <v>6</v>
      </c>
      <c r="M47" s="48">
        <f>+COUNTIFS(Манзилли!N:N,D47,Манзилли!O:O,$M$5)</f>
        <v>0</v>
      </c>
      <c r="N47" s="48">
        <f>+COUNTIFS(Манзилли!N:N,D47,Манзилли!O:O,$N$5)</f>
        <v>0</v>
      </c>
      <c r="O47" s="48">
        <f>+COUNTIFS(Манзилли!N:N,D47,Манзилли!O:O,$O$5)</f>
        <v>0</v>
      </c>
      <c r="P47" s="48">
        <f>+COUNTIFS(Манзилли!N:N,D47,Манзилли!O:O,$P$5)</f>
        <v>1</v>
      </c>
      <c r="Q47" s="48">
        <f>+COUNTIFS(Манзилли!N:N,D47,Манзилли!O:O,$Q$5)</f>
        <v>0</v>
      </c>
      <c r="R47" s="48">
        <f>+COUNTIFS(Манзилли!N:N,D47,Манзилли!O:O,$R$5)</f>
        <v>0</v>
      </c>
      <c r="S47" s="48">
        <f>+COUNTIFS(Манзилли!N:N,D47,Манзилли!R:R,"Қарор")</f>
        <v>1</v>
      </c>
      <c r="T47" s="49">
        <f>+COUNTIFS(Манзилли!N:N,D47,Манзилли!R:R,"Тўланди")</f>
        <v>6</v>
      </c>
    </row>
    <row r="48" spans="1:20" ht="16.5" x14ac:dyDescent="0.25">
      <c r="A48" s="18">
        <v>42</v>
      </c>
      <c r="B48" s="18" t="s">
        <v>19069</v>
      </c>
      <c r="C48" s="18" t="s">
        <v>496</v>
      </c>
      <c r="D48" s="50">
        <v>42210922340034</v>
      </c>
      <c r="E48" s="55" t="s">
        <v>267</v>
      </c>
      <c r="F48" s="48">
        <f t="shared" si="1"/>
        <v>49</v>
      </c>
      <c r="G48" s="48">
        <f>+COUNTIFS(Манзилли!N:N,D48,Манзилли!O:O,$G$5)</f>
        <v>0</v>
      </c>
      <c r="H48" s="48">
        <f>+COUNTIFS(Манзилли!N:N,D48,Манзилли!O:O,$H$5)</f>
        <v>0</v>
      </c>
      <c r="I48" s="48">
        <f>+COUNTIFS(Манзилли!N:N,D48,Манзилли!O:O,$I$5)</f>
        <v>0</v>
      </c>
      <c r="J48" s="48">
        <f>+COUNTIFS(Манзилли!N:N,D48,Манзилли!O:O,$J$5)</f>
        <v>0</v>
      </c>
      <c r="K48" s="48">
        <f>+COUNTIFS(Манзилли!N:N,D48,Манзилли!O:O,$K$5)</f>
        <v>0</v>
      </c>
      <c r="L48" s="48">
        <f>+COUNTIFS(Манзилли!N:N,D48,Манзилли!O:O,$L$5)</f>
        <v>11</v>
      </c>
      <c r="M48" s="48">
        <f>+COUNTIFS(Манзилли!N:N,D48,Манзилли!O:O,$M$5)</f>
        <v>0</v>
      </c>
      <c r="N48" s="48">
        <f>+COUNTIFS(Манзилли!N:N,D48,Манзилли!O:O,$N$5)</f>
        <v>5</v>
      </c>
      <c r="O48" s="48">
        <f>+COUNTIFS(Манзилли!N:N,D48,Манзилли!O:O,$O$5)</f>
        <v>1</v>
      </c>
      <c r="P48" s="48">
        <f>+COUNTIFS(Манзилли!N:N,D48,Манзилли!O:O,$P$5)</f>
        <v>0</v>
      </c>
      <c r="Q48" s="48">
        <f>+COUNTIFS(Манзилли!N:N,D48,Манзилли!O:O,$Q$5)</f>
        <v>3</v>
      </c>
      <c r="R48" s="48">
        <f>+COUNTIFS(Манзилли!N:N,D48,Манзилли!O:O,$R$5)</f>
        <v>4</v>
      </c>
      <c r="S48" s="48">
        <f>+COUNTIFS(Манзилли!N:N,D48,Манзилли!R:R,"Қарор")</f>
        <v>6</v>
      </c>
      <c r="T48" s="49">
        <f>+COUNTIFS(Манзилли!N:N,D48,Манзилли!R:R,"Тўланди")</f>
        <v>19</v>
      </c>
    </row>
    <row r="49" spans="1:20" ht="16.5" x14ac:dyDescent="0.25">
      <c r="A49" s="18">
        <v>43</v>
      </c>
      <c r="B49" s="18" t="s">
        <v>19069</v>
      </c>
      <c r="C49" s="18" t="s">
        <v>471</v>
      </c>
      <c r="D49" s="50">
        <v>42010952420030</v>
      </c>
      <c r="E49" s="55" t="s">
        <v>372</v>
      </c>
      <c r="F49" s="48">
        <f t="shared" si="1"/>
        <v>18</v>
      </c>
      <c r="G49" s="48">
        <f>+COUNTIFS(Манзилли!N:N,D49,Манзилли!O:O,$G$5)</f>
        <v>0</v>
      </c>
      <c r="H49" s="48">
        <f>+COUNTIFS(Манзилли!N:N,D49,Манзилли!O:O,$H$5)</f>
        <v>0</v>
      </c>
      <c r="I49" s="48">
        <f>+COUNTIFS(Манзилли!N:N,D49,Манзилли!O:O,$I$5)</f>
        <v>0</v>
      </c>
      <c r="J49" s="48">
        <f>+COUNTIFS(Манзилли!N:N,D49,Манзилли!O:O,$J$5)</f>
        <v>0</v>
      </c>
      <c r="K49" s="48">
        <f>+COUNTIFS(Манзилли!N:N,D49,Манзилли!O:O,$K$5)</f>
        <v>0</v>
      </c>
      <c r="L49" s="48">
        <f>+COUNTIFS(Манзилли!N:N,D49,Манзилли!O:O,$L$5)</f>
        <v>3</v>
      </c>
      <c r="M49" s="48">
        <f>+COUNTIFS(Манзилли!N:N,D49,Манзилли!O:O,$M$5)</f>
        <v>0</v>
      </c>
      <c r="N49" s="48">
        <f>+COUNTIFS(Манзилли!N:N,D49,Манзилли!O:O,$N$5)</f>
        <v>0</v>
      </c>
      <c r="O49" s="48">
        <f>+COUNTIFS(Манзилли!N:N,D49,Манзилли!O:O,$O$5)</f>
        <v>0</v>
      </c>
      <c r="P49" s="48">
        <f>+COUNTIFS(Манзилли!N:N,D49,Манзилли!O:O,$P$5)</f>
        <v>1</v>
      </c>
      <c r="Q49" s="48">
        <f>+COUNTIFS(Манзилли!N:N,D49,Манзилли!O:O,$Q$5)</f>
        <v>1</v>
      </c>
      <c r="R49" s="48">
        <f>+COUNTIFS(Манзилли!N:N,D49,Манзилли!O:O,$R$5)</f>
        <v>0</v>
      </c>
      <c r="S49" s="48">
        <f>+COUNTIFS(Манзилли!N:N,D49,Манзилли!R:R,"Қарор")</f>
        <v>1</v>
      </c>
      <c r="T49" s="49">
        <f>+COUNTIFS(Манзилли!N:N,D49,Манзилли!R:R,"Тўланди")</f>
        <v>12</v>
      </c>
    </row>
    <row r="50" spans="1:20" ht="16.5" x14ac:dyDescent="0.25">
      <c r="A50" s="18">
        <v>44</v>
      </c>
      <c r="B50" s="18" t="s">
        <v>19069</v>
      </c>
      <c r="C50" s="18" t="s">
        <v>504</v>
      </c>
      <c r="D50" s="50">
        <v>51804005840030</v>
      </c>
      <c r="E50" s="55" t="s">
        <v>1613</v>
      </c>
      <c r="F50" s="48">
        <f t="shared" si="1"/>
        <v>45</v>
      </c>
      <c r="G50" s="48">
        <f>+COUNTIFS(Манзилли!N:N,D50,Манзилли!O:O,$G$5)</f>
        <v>0</v>
      </c>
      <c r="H50" s="48">
        <f>+COUNTIFS(Манзилли!N:N,D50,Манзилли!O:O,$H$5)</f>
        <v>1</v>
      </c>
      <c r="I50" s="48">
        <f>+COUNTIFS(Манзилли!N:N,D50,Манзилли!O:O,$I$5)</f>
        <v>0</v>
      </c>
      <c r="J50" s="48">
        <f>+COUNTIFS(Манзилли!N:N,D50,Манзилли!O:O,$J$5)</f>
        <v>0</v>
      </c>
      <c r="K50" s="48">
        <f>+COUNTIFS(Манзилли!N:N,D50,Манзилли!O:O,$K$5)</f>
        <v>0</v>
      </c>
      <c r="L50" s="48">
        <f>+COUNTIFS(Манзилли!N:N,D50,Манзилли!O:O,$L$5)</f>
        <v>14</v>
      </c>
      <c r="M50" s="48">
        <f>+COUNTIFS(Манзилли!N:N,D50,Манзилли!O:O,$M$5)</f>
        <v>0</v>
      </c>
      <c r="N50" s="48">
        <f>+COUNTIFS(Манзилли!N:N,D50,Манзилли!O:O,$N$5)</f>
        <v>1</v>
      </c>
      <c r="O50" s="48">
        <f>+COUNTIFS(Манзилли!N:N,D50,Манзилли!O:O,$O$5)</f>
        <v>0</v>
      </c>
      <c r="P50" s="48">
        <f>+COUNTIFS(Манзилли!N:N,D50,Манзилли!O:O,$P$5)</f>
        <v>0</v>
      </c>
      <c r="Q50" s="48">
        <f>+COUNTIFS(Манзилли!N:N,D50,Манзилли!O:O,$Q$5)</f>
        <v>0</v>
      </c>
      <c r="R50" s="48">
        <f>+COUNTIFS(Манзилли!N:N,D50,Манзилли!O:O,$R$5)</f>
        <v>0</v>
      </c>
      <c r="S50" s="48">
        <f>+COUNTIFS(Манзилли!N:N,D50,Манзилли!R:R,"Қарор")</f>
        <v>2</v>
      </c>
      <c r="T50" s="49">
        <f>+COUNTIFS(Манзилли!N:N,D50,Манзилли!R:R,"Тўланди")</f>
        <v>27</v>
      </c>
    </row>
    <row r="51" spans="1:20" ht="16.5" x14ac:dyDescent="0.25">
      <c r="A51" s="18">
        <v>45</v>
      </c>
      <c r="B51" s="18" t="s">
        <v>19069</v>
      </c>
      <c r="C51" s="18" t="s">
        <v>237</v>
      </c>
      <c r="D51" s="50">
        <v>43003695820019</v>
      </c>
      <c r="E51" s="55" t="s">
        <v>1226</v>
      </c>
      <c r="F51" s="48">
        <f t="shared" si="1"/>
        <v>58</v>
      </c>
      <c r="G51" s="48">
        <f>+COUNTIFS(Манзилли!N:N,D51,Манзилли!O:O,$G$5)</f>
        <v>0</v>
      </c>
      <c r="H51" s="48">
        <f>+COUNTIFS(Манзилли!N:N,D51,Манзилли!O:O,$H$5)</f>
        <v>0</v>
      </c>
      <c r="I51" s="48">
        <f>+COUNTIFS(Манзилли!N:N,D51,Манзилли!O:O,$I$5)</f>
        <v>0</v>
      </c>
      <c r="J51" s="48">
        <f>+COUNTIFS(Манзилли!N:N,D51,Манзилли!O:O,$J$5)</f>
        <v>0</v>
      </c>
      <c r="K51" s="48">
        <f>+COUNTIFS(Манзилли!N:N,D51,Манзилли!O:O,$K$5)</f>
        <v>0</v>
      </c>
      <c r="L51" s="48">
        <f>+COUNTIFS(Манзилли!N:N,D51,Манзилли!O:O,$L$5)</f>
        <v>18</v>
      </c>
      <c r="M51" s="48">
        <f>+COUNTIFS(Манзилли!N:N,D51,Манзилли!O:O,$M$5)</f>
        <v>1</v>
      </c>
      <c r="N51" s="48">
        <f>+COUNTIFS(Манзилли!N:N,D51,Манзилли!O:O,$N$5)</f>
        <v>1</v>
      </c>
      <c r="O51" s="48">
        <f>+COUNTIFS(Манзилли!N:N,D51,Манзилли!O:O,$O$5)</f>
        <v>0</v>
      </c>
      <c r="P51" s="48">
        <f>+COUNTIFS(Манзилли!N:N,D51,Манзилли!O:O,$P$5)</f>
        <v>1</v>
      </c>
      <c r="Q51" s="48">
        <f>+COUNTIFS(Манзилли!N:N,D51,Манзилли!O:O,$Q$5)</f>
        <v>0</v>
      </c>
      <c r="R51" s="48">
        <f>+COUNTIFS(Манзилли!N:N,D51,Манзилли!O:O,$R$5)</f>
        <v>0</v>
      </c>
      <c r="S51" s="48">
        <f>+COUNTIFS(Манзилли!N:N,D51,Манзилли!R:R,"Қарор")</f>
        <v>8</v>
      </c>
      <c r="T51" s="49">
        <f>+COUNTIFS(Манзилли!N:N,D51,Манзилли!R:R,"Тўланди")</f>
        <v>29</v>
      </c>
    </row>
    <row r="52" spans="1:20" ht="16.5" x14ac:dyDescent="0.25">
      <c r="A52" s="18">
        <v>46</v>
      </c>
      <c r="B52" s="18" t="s">
        <v>19069</v>
      </c>
      <c r="C52" s="18" t="s">
        <v>512</v>
      </c>
      <c r="D52" s="50">
        <v>41611712340039</v>
      </c>
      <c r="E52" s="55" t="s">
        <v>157</v>
      </c>
      <c r="F52" s="48">
        <f t="shared" si="1"/>
        <v>41</v>
      </c>
      <c r="G52" s="48">
        <f>+COUNTIFS(Манзилли!N:N,D52,Манзилли!O:O,$G$5)</f>
        <v>0</v>
      </c>
      <c r="H52" s="48">
        <f>+COUNTIFS(Манзилли!N:N,D52,Манзилли!O:O,$H$5)</f>
        <v>0</v>
      </c>
      <c r="I52" s="48">
        <f>+COUNTIFS(Манзилли!N:N,D52,Манзилли!O:O,$I$5)</f>
        <v>0</v>
      </c>
      <c r="J52" s="48">
        <f>+COUNTIFS(Манзилли!N:N,D52,Манзилли!O:O,$J$5)</f>
        <v>0</v>
      </c>
      <c r="K52" s="48">
        <f>+COUNTIFS(Манзилли!N:N,D52,Манзилли!O:O,$K$5)</f>
        <v>0</v>
      </c>
      <c r="L52" s="48">
        <f>+COUNTIFS(Манзилли!N:N,D52,Манзилли!O:O,$L$5)</f>
        <v>8</v>
      </c>
      <c r="M52" s="48">
        <f>+COUNTIFS(Манзилли!N:N,D52,Манзилли!O:O,$M$5)</f>
        <v>1</v>
      </c>
      <c r="N52" s="48">
        <f>+COUNTIFS(Манзилли!N:N,D52,Манзилли!O:O,$N$5)</f>
        <v>1</v>
      </c>
      <c r="O52" s="48">
        <f>+COUNTIFS(Манзилли!N:N,D52,Манзилли!O:O,$O$5)</f>
        <v>1</v>
      </c>
      <c r="P52" s="48">
        <f>+COUNTIFS(Манзилли!N:N,D52,Манзилли!O:O,$P$5)</f>
        <v>3</v>
      </c>
      <c r="Q52" s="48">
        <f>+COUNTIFS(Манзилли!N:N,D52,Манзилли!O:O,$Q$5)</f>
        <v>4</v>
      </c>
      <c r="R52" s="48">
        <f>+COUNTIFS(Манзилли!N:N,D52,Манзилли!O:O,$R$5)</f>
        <v>0</v>
      </c>
      <c r="S52" s="48">
        <f>+COUNTIFS(Манзилли!N:N,D52,Манзилли!R:R,"Қарор")</f>
        <v>4</v>
      </c>
      <c r="T52" s="49">
        <f>+COUNTIFS(Манзилли!N:N,D52,Манзилли!R:R,"Тўланди")</f>
        <v>19</v>
      </c>
    </row>
    <row r="53" spans="1:20" ht="16.5" x14ac:dyDescent="0.25">
      <c r="A53" s="18">
        <v>47</v>
      </c>
      <c r="B53" s="18" t="s">
        <v>19069</v>
      </c>
      <c r="C53" s="18" t="s">
        <v>482</v>
      </c>
      <c r="D53" s="50">
        <v>40804782390027</v>
      </c>
      <c r="E53" s="55" t="s">
        <v>1614</v>
      </c>
      <c r="F53" s="48">
        <f t="shared" si="1"/>
        <v>86</v>
      </c>
      <c r="G53" s="48">
        <f>+COUNTIFS(Манзилли!N:N,D53,Манзилли!O:O,$G$5)</f>
        <v>0</v>
      </c>
      <c r="H53" s="48">
        <f>+COUNTIFS(Манзилли!N:N,D53,Манзилли!O:O,$H$5)</f>
        <v>2</v>
      </c>
      <c r="I53" s="48">
        <f>+COUNTIFS(Манзилли!N:N,D53,Манзилли!O:O,$I$5)</f>
        <v>0</v>
      </c>
      <c r="J53" s="48">
        <f>+COUNTIFS(Манзилли!N:N,D53,Манзилли!O:O,$J$5)</f>
        <v>0</v>
      </c>
      <c r="K53" s="48">
        <f>+COUNTIFS(Манзилли!N:N,D53,Манзилли!O:O,$K$5)</f>
        <v>0</v>
      </c>
      <c r="L53" s="48">
        <f>+COUNTIFS(Манзилли!N:N,D53,Манзилли!O:O,$L$5)</f>
        <v>18</v>
      </c>
      <c r="M53" s="48">
        <f>+COUNTIFS(Манзилли!N:N,D53,Манзилли!O:O,$M$5)</f>
        <v>1</v>
      </c>
      <c r="N53" s="48">
        <f>+COUNTIFS(Манзилли!N:N,D53,Манзилли!O:O,$N$5)</f>
        <v>1</v>
      </c>
      <c r="O53" s="48">
        <f>+COUNTIFS(Манзилли!N:N,D53,Манзилли!O:O,$O$5)</f>
        <v>1</v>
      </c>
      <c r="P53" s="48">
        <f>+COUNTIFS(Манзилли!N:N,D53,Манзилли!O:O,$P$5)</f>
        <v>9</v>
      </c>
      <c r="Q53" s="48">
        <f>+COUNTIFS(Манзилли!N:N,D53,Манзилли!O:O,$Q$5)</f>
        <v>1</v>
      </c>
      <c r="R53" s="48">
        <f>+COUNTIFS(Манзилли!N:N,D53,Манзилли!O:O,$R$5)</f>
        <v>0</v>
      </c>
      <c r="S53" s="48">
        <f>+COUNTIFS(Манзилли!N:N,D53,Манзилли!R:R,"Қарор")</f>
        <v>11</v>
      </c>
      <c r="T53" s="49">
        <f>+COUNTIFS(Манзилли!N:N,D53,Манзилли!R:R,"Тўланди")</f>
        <v>42</v>
      </c>
    </row>
    <row r="54" spans="1:20" ht="16.5" x14ac:dyDescent="0.25">
      <c r="A54" s="18">
        <v>48</v>
      </c>
      <c r="B54" s="18" t="s">
        <v>19069</v>
      </c>
      <c r="C54" s="18" t="s">
        <v>1490</v>
      </c>
      <c r="D54" s="50">
        <v>52004055780020</v>
      </c>
      <c r="E54" s="55" t="s">
        <v>1615</v>
      </c>
      <c r="F54" s="48">
        <f t="shared" si="1"/>
        <v>33</v>
      </c>
      <c r="G54" s="48">
        <f>+COUNTIFS(Манзилли!N:N,D54,Манзилли!O:O,$G$5)</f>
        <v>0</v>
      </c>
      <c r="H54" s="48">
        <f>+COUNTIFS(Манзилли!N:N,D54,Манзилли!O:O,$H$5)</f>
        <v>0</v>
      </c>
      <c r="I54" s="48">
        <f>+COUNTIFS(Манзилли!N:N,D54,Манзилли!O:O,$I$5)</f>
        <v>0</v>
      </c>
      <c r="J54" s="48">
        <f>+COUNTIFS(Манзилли!N:N,D54,Манзилли!O:O,$J$5)</f>
        <v>0</v>
      </c>
      <c r="K54" s="48">
        <f>+COUNTIFS(Манзилли!N:N,D54,Манзилли!O:O,$K$5)</f>
        <v>0</v>
      </c>
      <c r="L54" s="48">
        <f>+COUNTIFS(Манзилли!N:N,D54,Манзилли!O:O,$L$5)</f>
        <v>3</v>
      </c>
      <c r="M54" s="48">
        <f>+COUNTIFS(Манзилли!N:N,D54,Манзилли!O:O,$M$5)</f>
        <v>0</v>
      </c>
      <c r="N54" s="48">
        <f>+COUNTIFS(Манзилли!N:N,D54,Манзилли!O:O,$N$5)</f>
        <v>0</v>
      </c>
      <c r="O54" s="48">
        <f>+COUNTIFS(Манзилли!N:N,D54,Манзилли!O:O,$O$5)</f>
        <v>0</v>
      </c>
      <c r="P54" s="48">
        <f>+COUNTIFS(Манзилли!N:N,D54,Манзилли!O:O,$P$5)</f>
        <v>0</v>
      </c>
      <c r="Q54" s="48">
        <f>+COUNTIFS(Манзилли!N:N,D54,Манзилли!O:O,$Q$5)</f>
        <v>1</v>
      </c>
      <c r="R54" s="48">
        <f>+COUNTIFS(Манзилли!N:N,D54,Манзилли!O:O,$R$5)</f>
        <v>0</v>
      </c>
      <c r="S54" s="48">
        <f>+COUNTIFS(Манзилли!N:N,D54,Манзилли!R:R,"Қарор")</f>
        <v>5</v>
      </c>
      <c r="T54" s="49">
        <f>+COUNTIFS(Манзилли!N:N,D54,Манзилли!R:R,"Тўланди")</f>
        <v>24</v>
      </c>
    </row>
    <row r="55" spans="1:20" ht="16.5" x14ac:dyDescent="0.25">
      <c r="A55" s="18">
        <v>49</v>
      </c>
      <c r="B55" s="18" t="s">
        <v>19069</v>
      </c>
      <c r="C55" s="18" t="s">
        <v>1115</v>
      </c>
      <c r="D55" s="50">
        <v>42203785820036</v>
      </c>
      <c r="E55" s="55" t="s">
        <v>99</v>
      </c>
      <c r="F55" s="48">
        <f t="shared" si="1"/>
        <v>21</v>
      </c>
      <c r="G55" s="48">
        <f>+COUNTIFS(Манзилли!N:N,D55,Манзилли!O:O,$G$5)</f>
        <v>0</v>
      </c>
      <c r="H55" s="48">
        <f>+COUNTIFS(Манзилли!N:N,D55,Манзилли!O:O,$H$5)</f>
        <v>3</v>
      </c>
      <c r="I55" s="48">
        <f>+COUNTIFS(Манзилли!N:N,D55,Манзилли!O:O,$I$5)</f>
        <v>0</v>
      </c>
      <c r="J55" s="48">
        <f>+COUNTIFS(Манзилли!N:N,D55,Манзилли!O:O,$J$5)</f>
        <v>0</v>
      </c>
      <c r="K55" s="48">
        <f>+COUNTIFS(Манзилли!N:N,D55,Манзилли!O:O,$K$5)</f>
        <v>0</v>
      </c>
      <c r="L55" s="48">
        <f>+COUNTIFS(Манзилли!N:N,D55,Манзилли!O:O,$L$5)</f>
        <v>11</v>
      </c>
      <c r="M55" s="48">
        <f>+COUNTIFS(Манзилли!N:N,D55,Манзилли!O:O,$M$5)</f>
        <v>0</v>
      </c>
      <c r="N55" s="48">
        <f>+COUNTIFS(Манзилли!N:N,D55,Манзилли!O:O,$N$5)</f>
        <v>0</v>
      </c>
      <c r="O55" s="48">
        <f>+COUNTIFS(Манзилли!N:N,D55,Манзилли!O:O,$O$5)</f>
        <v>0</v>
      </c>
      <c r="P55" s="48">
        <f>+COUNTIFS(Манзилли!N:N,D55,Манзилли!O:O,$P$5)</f>
        <v>1</v>
      </c>
      <c r="Q55" s="48">
        <f>+COUNTIFS(Манзилли!N:N,D55,Манзилли!O:O,$Q$5)</f>
        <v>2</v>
      </c>
      <c r="R55" s="48">
        <f>+COUNTIFS(Манзилли!N:N,D55,Манзилли!O:O,$R$5)</f>
        <v>0</v>
      </c>
      <c r="S55" s="48">
        <f>+COUNTIFS(Манзилли!N:N,D55,Манзилли!R:R,"Қарор")</f>
        <v>0</v>
      </c>
      <c r="T55" s="49">
        <f>+COUNTIFS(Манзилли!N:N,D55,Манзилли!R:R,"Тўланди")</f>
        <v>4</v>
      </c>
    </row>
    <row r="56" spans="1:20" ht="16.5" x14ac:dyDescent="0.25">
      <c r="A56" s="18">
        <v>50</v>
      </c>
      <c r="B56" s="18" t="s">
        <v>19069</v>
      </c>
      <c r="C56" s="18" t="s">
        <v>484</v>
      </c>
      <c r="D56" s="50">
        <v>42704881060019</v>
      </c>
      <c r="E56" s="55" t="s">
        <v>307</v>
      </c>
      <c r="F56" s="48">
        <f t="shared" si="1"/>
        <v>19</v>
      </c>
      <c r="G56" s="48">
        <f>+COUNTIFS(Манзилли!N:N,D56,Манзилли!O:O,$G$5)</f>
        <v>0</v>
      </c>
      <c r="H56" s="48">
        <f>+COUNTIFS(Манзилли!N:N,D56,Манзилли!O:O,$H$5)</f>
        <v>0</v>
      </c>
      <c r="I56" s="48">
        <f>+COUNTIFS(Манзилли!N:N,D56,Манзилли!O:O,$I$5)</f>
        <v>0</v>
      </c>
      <c r="J56" s="48">
        <f>+COUNTIFS(Манзилли!N:N,D56,Манзилли!O:O,$J$5)</f>
        <v>0</v>
      </c>
      <c r="K56" s="48">
        <f>+COUNTIFS(Манзилли!N:N,D56,Манзилли!O:O,$K$5)</f>
        <v>0</v>
      </c>
      <c r="L56" s="48">
        <f>+COUNTIFS(Манзилли!N:N,D56,Манзилли!O:O,$L$5)</f>
        <v>0</v>
      </c>
      <c r="M56" s="48">
        <f>+COUNTIFS(Манзилли!N:N,D56,Манзилли!O:O,$M$5)</f>
        <v>0</v>
      </c>
      <c r="N56" s="48">
        <f>+COUNTIFS(Манзилли!N:N,D56,Манзилли!O:O,$N$5)</f>
        <v>0</v>
      </c>
      <c r="O56" s="48">
        <f>+COUNTIFS(Манзилли!N:N,D56,Манзилли!O:O,$O$5)</f>
        <v>0</v>
      </c>
      <c r="P56" s="48">
        <f>+COUNTIFS(Манзилли!N:N,D56,Манзилли!O:O,$P$5)</f>
        <v>0</v>
      </c>
      <c r="Q56" s="48">
        <f>+COUNTIFS(Манзилли!N:N,D56,Манзилли!O:O,$Q$5)</f>
        <v>0</v>
      </c>
      <c r="R56" s="48">
        <f>+COUNTIFS(Манзилли!N:N,D56,Манзилли!O:O,$R$5)</f>
        <v>0</v>
      </c>
      <c r="S56" s="48">
        <f>+COUNTIFS(Манзилли!N:N,D56,Манзилли!R:R,"Қарор")</f>
        <v>8</v>
      </c>
      <c r="T56" s="49">
        <f>+COUNTIFS(Манзилли!N:N,D56,Манзилли!R:R,"Тўланди")</f>
        <v>11</v>
      </c>
    </row>
    <row r="57" spans="1:20" ht="16.5" x14ac:dyDescent="0.25">
      <c r="A57" s="18">
        <v>51</v>
      </c>
      <c r="B57" s="18" t="s">
        <v>19069</v>
      </c>
      <c r="C57" s="18" t="s">
        <v>363</v>
      </c>
      <c r="D57" s="50">
        <v>40507912340052</v>
      </c>
      <c r="E57" s="55" t="s">
        <v>326</v>
      </c>
      <c r="F57" s="48">
        <f t="shared" si="1"/>
        <v>46</v>
      </c>
      <c r="G57" s="48">
        <f>+COUNTIFS(Манзилли!N:N,D57,Манзилли!O:O,$G$5)</f>
        <v>0</v>
      </c>
      <c r="H57" s="48">
        <f>+COUNTIFS(Манзилли!N:N,D57,Манзилли!O:O,$H$5)</f>
        <v>0</v>
      </c>
      <c r="I57" s="48">
        <f>+COUNTIFS(Манзилли!N:N,D57,Манзилли!O:O,$I$5)</f>
        <v>0</v>
      </c>
      <c r="J57" s="48">
        <f>+COUNTIFS(Манзилли!N:N,D57,Манзилли!O:O,$J$5)</f>
        <v>0</v>
      </c>
      <c r="K57" s="48">
        <f>+COUNTIFS(Манзилли!N:N,D57,Манзилли!O:O,$K$5)</f>
        <v>0</v>
      </c>
      <c r="L57" s="48">
        <f>+COUNTIFS(Манзилли!N:N,D57,Манзилли!O:O,$L$5)</f>
        <v>9</v>
      </c>
      <c r="M57" s="48">
        <f>+COUNTIFS(Манзилли!N:N,D57,Манзилли!O:O,$M$5)</f>
        <v>0</v>
      </c>
      <c r="N57" s="48">
        <f>+COUNTIFS(Манзилли!N:N,D57,Манзилли!O:O,$N$5)</f>
        <v>1</v>
      </c>
      <c r="O57" s="48">
        <f>+COUNTIFS(Манзилли!N:N,D57,Манзилли!O:O,$O$5)</f>
        <v>0</v>
      </c>
      <c r="P57" s="48">
        <f>+COUNTIFS(Манзилли!N:N,D57,Манзилли!O:O,$P$5)</f>
        <v>0</v>
      </c>
      <c r="Q57" s="48">
        <f>+COUNTIFS(Манзилли!N:N,D57,Манзилли!O:O,$Q$5)</f>
        <v>0</v>
      </c>
      <c r="R57" s="48">
        <f>+COUNTIFS(Манзилли!N:N,D57,Манзилли!O:O,$R$5)</f>
        <v>0</v>
      </c>
      <c r="S57" s="48">
        <f>+COUNTIFS(Манзилли!N:N,D57,Манзилли!R:R,"Қарор")</f>
        <v>3</v>
      </c>
      <c r="T57" s="49">
        <f>+COUNTIFS(Манзилли!N:N,D57,Манзилли!R:R,"Тўланди")</f>
        <v>33</v>
      </c>
    </row>
    <row r="58" spans="1:20" ht="16.5" x14ac:dyDescent="0.25">
      <c r="A58" s="18">
        <v>52</v>
      </c>
      <c r="B58" s="18" t="s">
        <v>19069</v>
      </c>
      <c r="C58" s="18" t="s">
        <v>97</v>
      </c>
      <c r="D58" s="50">
        <v>61303015820032</v>
      </c>
      <c r="E58" s="55" t="s">
        <v>349</v>
      </c>
      <c r="F58" s="48">
        <f t="shared" si="1"/>
        <v>26</v>
      </c>
      <c r="G58" s="48">
        <f>+COUNTIFS(Манзилли!N:N,D58,Манзилли!O:O,$G$5)</f>
        <v>0</v>
      </c>
      <c r="H58" s="48">
        <f>+COUNTIFS(Манзилли!N:N,D58,Манзилли!O:O,$H$5)</f>
        <v>0</v>
      </c>
      <c r="I58" s="48">
        <f>+COUNTIFS(Манзилли!N:N,D58,Манзилли!O:O,$I$5)</f>
        <v>0</v>
      </c>
      <c r="J58" s="48">
        <f>+COUNTIFS(Манзилли!N:N,D58,Манзилли!O:O,$J$5)</f>
        <v>0</v>
      </c>
      <c r="K58" s="48">
        <f>+COUNTIFS(Манзилли!N:N,D58,Манзилли!O:O,$K$5)</f>
        <v>0</v>
      </c>
      <c r="L58" s="48">
        <f>+COUNTIFS(Манзилли!N:N,D58,Манзилли!O:O,$L$5)</f>
        <v>4</v>
      </c>
      <c r="M58" s="48">
        <f>+COUNTIFS(Манзилли!N:N,D58,Манзилли!O:O,$M$5)</f>
        <v>0</v>
      </c>
      <c r="N58" s="48">
        <f>+COUNTIFS(Манзилли!N:N,D58,Манзилли!O:O,$N$5)</f>
        <v>1</v>
      </c>
      <c r="O58" s="48">
        <f>+COUNTIFS(Манзилли!N:N,D58,Манзилли!O:O,$O$5)</f>
        <v>2</v>
      </c>
      <c r="P58" s="48">
        <f>+COUNTIFS(Манзилли!N:N,D58,Манзилли!O:O,$P$5)</f>
        <v>0</v>
      </c>
      <c r="Q58" s="48">
        <f>+COUNTIFS(Манзилли!N:N,D58,Манзилли!O:O,$Q$5)</f>
        <v>1</v>
      </c>
      <c r="R58" s="48">
        <f>+COUNTIFS(Манзилли!N:N,D58,Манзилли!O:O,$R$5)</f>
        <v>0</v>
      </c>
      <c r="S58" s="48">
        <f>+COUNTIFS(Манзилли!N:N,D58,Манзилли!R:R,"Қарор")</f>
        <v>5</v>
      </c>
      <c r="T58" s="49">
        <f>+COUNTIFS(Манзилли!N:N,D58,Манзилли!R:R,"Тўланди")</f>
        <v>13</v>
      </c>
    </row>
    <row r="59" spans="1:20" ht="16.5" x14ac:dyDescent="0.25">
      <c r="A59" s="18">
        <v>53</v>
      </c>
      <c r="B59" s="18" t="s">
        <v>19069</v>
      </c>
      <c r="C59" s="18" t="s">
        <v>653</v>
      </c>
      <c r="D59" s="50">
        <v>41206902380036</v>
      </c>
      <c r="E59" s="55" t="s">
        <v>1617</v>
      </c>
      <c r="F59" s="48">
        <f t="shared" si="1"/>
        <v>23</v>
      </c>
      <c r="G59" s="48">
        <f>+COUNTIFS(Манзилли!N:N,D59,Манзилли!O:O,$G$5)</f>
        <v>0</v>
      </c>
      <c r="H59" s="48">
        <f>+COUNTIFS(Манзилли!N:N,D59,Манзилли!O:O,$H$5)</f>
        <v>0</v>
      </c>
      <c r="I59" s="48">
        <f>+COUNTIFS(Манзилли!N:N,D59,Манзилли!O:O,$I$5)</f>
        <v>0</v>
      </c>
      <c r="J59" s="48">
        <f>+COUNTIFS(Манзилли!N:N,D59,Манзилли!O:O,$J$5)</f>
        <v>0</v>
      </c>
      <c r="K59" s="48">
        <f>+COUNTIFS(Манзилли!N:N,D59,Манзилли!O:O,$K$5)</f>
        <v>0</v>
      </c>
      <c r="L59" s="48">
        <f>+COUNTIFS(Манзилли!N:N,D59,Манзилли!O:O,$L$5)</f>
        <v>5</v>
      </c>
      <c r="M59" s="48">
        <f>+COUNTIFS(Манзилли!N:N,D59,Манзилли!O:O,$M$5)</f>
        <v>0</v>
      </c>
      <c r="N59" s="48">
        <f>+COUNTIFS(Манзилли!N:N,D59,Манзилли!O:O,$N$5)</f>
        <v>2</v>
      </c>
      <c r="O59" s="48">
        <f>+COUNTIFS(Манзилли!N:N,D59,Манзилли!O:O,$O$5)</f>
        <v>0</v>
      </c>
      <c r="P59" s="48">
        <f>+COUNTIFS(Манзилли!N:N,D59,Манзилли!O:O,$P$5)</f>
        <v>0</v>
      </c>
      <c r="Q59" s="48">
        <f>+COUNTIFS(Манзилли!N:N,D59,Манзилли!O:O,$Q$5)</f>
        <v>0</v>
      </c>
      <c r="R59" s="48">
        <f>+COUNTIFS(Манзилли!N:N,D59,Манзилли!O:O,$R$5)</f>
        <v>1</v>
      </c>
      <c r="S59" s="48">
        <f>+COUNTIFS(Манзилли!N:N,D59,Манзилли!R:R,"Қарор")</f>
        <v>1</v>
      </c>
      <c r="T59" s="49">
        <f>+COUNTIFS(Манзилли!N:N,D59,Манзилли!R:R,"Тўланди")</f>
        <v>14</v>
      </c>
    </row>
    <row r="60" spans="1:20" ht="16.5" x14ac:dyDescent="0.25">
      <c r="A60" s="18">
        <v>54</v>
      </c>
      <c r="B60" s="18" t="s">
        <v>19069</v>
      </c>
      <c r="C60" s="18" t="s">
        <v>295</v>
      </c>
      <c r="D60" s="50">
        <v>31812912340039</v>
      </c>
      <c r="E60" s="55" t="s">
        <v>200</v>
      </c>
      <c r="F60" s="48">
        <f t="shared" si="1"/>
        <v>55</v>
      </c>
      <c r="G60" s="48">
        <f>+COUNTIFS(Манзилли!N:N,D60,Манзилли!O:O,$G$5)</f>
        <v>0</v>
      </c>
      <c r="H60" s="48">
        <f>+COUNTIFS(Манзилли!N:N,D60,Манзилли!O:O,$H$5)</f>
        <v>0</v>
      </c>
      <c r="I60" s="48">
        <f>+COUNTIFS(Манзилли!N:N,D60,Манзилли!O:O,$I$5)</f>
        <v>0</v>
      </c>
      <c r="J60" s="48">
        <f>+COUNTIFS(Манзилли!N:N,D60,Манзилли!O:O,$J$5)</f>
        <v>0</v>
      </c>
      <c r="K60" s="48">
        <f>+COUNTIFS(Манзилли!N:N,D60,Манзилли!O:O,$K$5)</f>
        <v>0</v>
      </c>
      <c r="L60" s="48">
        <f>+COUNTIFS(Манзилли!N:N,D60,Манзилли!O:O,$L$5)</f>
        <v>10</v>
      </c>
      <c r="M60" s="48">
        <f>+COUNTIFS(Манзилли!N:N,D60,Манзилли!O:O,$M$5)</f>
        <v>0</v>
      </c>
      <c r="N60" s="48">
        <f>+COUNTIFS(Манзилли!N:N,D60,Манзилли!O:O,$N$5)</f>
        <v>8</v>
      </c>
      <c r="O60" s="48">
        <f>+COUNTIFS(Манзилли!N:N,D60,Манзилли!O:O,$O$5)</f>
        <v>1</v>
      </c>
      <c r="P60" s="48">
        <f>+COUNTIFS(Манзилли!N:N,D60,Манзилли!O:O,$P$5)</f>
        <v>0</v>
      </c>
      <c r="Q60" s="48">
        <f>+COUNTIFS(Манзилли!N:N,D60,Манзилли!O:O,$Q$5)</f>
        <v>0</v>
      </c>
      <c r="R60" s="48">
        <f>+COUNTIFS(Манзилли!N:N,D60,Манзилли!O:O,$R$5)</f>
        <v>0</v>
      </c>
      <c r="S60" s="48">
        <f>+COUNTIFS(Манзилли!N:N,D60,Манзилли!R:R,"Қарор")</f>
        <v>10</v>
      </c>
      <c r="T60" s="49">
        <f>+COUNTIFS(Манзилли!N:N,D60,Манзилли!R:R,"Тўланди")</f>
        <v>26</v>
      </c>
    </row>
    <row r="61" spans="1:20" ht="16.5" x14ac:dyDescent="0.25">
      <c r="A61" s="18">
        <v>55</v>
      </c>
      <c r="B61" s="18" t="s">
        <v>19069</v>
      </c>
      <c r="C61" s="18" t="s">
        <v>288</v>
      </c>
      <c r="D61" s="50">
        <v>42701732340061</v>
      </c>
      <c r="E61" s="55" t="s">
        <v>208</v>
      </c>
      <c r="F61" s="48">
        <f t="shared" si="1"/>
        <v>51</v>
      </c>
      <c r="G61" s="48">
        <f>+COUNTIFS(Манзилли!N:N,D61,Манзилли!O:O,$G$5)</f>
        <v>0</v>
      </c>
      <c r="H61" s="48">
        <f>+COUNTIFS(Манзилли!N:N,D61,Манзилли!O:O,$H$5)</f>
        <v>1</v>
      </c>
      <c r="I61" s="48">
        <f>+COUNTIFS(Манзилли!N:N,D61,Манзилли!O:O,$I$5)</f>
        <v>0</v>
      </c>
      <c r="J61" s="48">
        <f>+COUNTIFS(Манзилли!N:N,D61,Манзилли!O:O,$J$5)</f>
        <v>0</v>
      </c>
      <c r="K61" s="48">
        <f>+COUNTIFS(Манзилли!N:N,D61,Манзилли!O:O,$K$5)</f>
        <v>0</v>
      </c>
      <c r="L61" s="48">
        <f>+COUNTIFS(Манзилли!N:N,D61,Манзилли!O:O,$L$5)</f>
        <v>13</v>
      </c>
      <c r="M61" s="48">
        <f>+COUNTIFS(Манзилли!N:N,D61,Манзилли!O:O,$M$5)</f>
        <v>1</v>
      </c>
      <c r="N61" s="48">
        <f>+COUNTIFS(Манзилли!N:N,D61,Манзилли!O:O,$N$5)</f>
        <v>1</v>
      </c>
      <c r="O61" s="48">
        <f>+COUNTIFS(Манзилли!N:N,D61,Манзилли!O:O,$O$5)</f>
        <v>0</v>
      </c>
      <c r="P61" s="48">
        <f>+COUNTIFS(Манзилли!N:N,D61,Манзилли!O:O,$P$5)</f>
        <v>1</v>
      </c>
      <c r="Q61" s="48">
        <f>+COUNTIFS(Манзилли!N:N,D61,Манзилли!O:O,$Q$5)</f>
        <v>0</v>
      </c>
      <c r="R61" s="48">
        <f>+COUNTIFS(Манзилли!N:N,D61,Манзилли!O:O,$R$5)</f>
        <v>0</v>
      </c>
      <c r="S61" s="48">
        <f>+COUNTIFS(Манзилли!N:N,D61,Манзилли!R:R,"Қарор")</f>
        <v>5</v>
      </c>
      <c r="T61" s="49">
        <f>+COUNTIFS(Манзилли!N:N,D61,Манзилли!R:R,"Тўланди")</f>
        <v>29</v>
      </c>
    </row>
    <row r="62" spans="1:20" ht="16.5" x14ac:dyDescent="0.25">
      <c r="A62" s="18">
        <v>56</v>
      </c>
      <c r="B62" s="18" t="s">
        <v>19069</v>
      </c>
      <c r="C62" s="18" t="s">
        <v>231</v>
      </c>
      <c r="D62" s="50">
        <v>42011842420011</v>
      </c>
      <c r="E62" s="55" t="s">
        <v>362</v>
      </c>
      <c r="F62" s="48">
        <f t="shared" si="1"/>
        <v>24</v>
      </c>
      <c r="G62" s="48">
        <f>+COUNTIFS(Манзилли!N:N,D62,Манзилли!O:O,$G$5)</f>
        <v>0</v>
      </c>
      <c r="H62" s="48">
        <f>+COUNTIFS(Манзилли!N:N,D62,Манзилли!O:O,$H$5)</f>
        <v>2</v>
      </c>
      <c r="I62" s="48">
        <f>+COUNTIFS(Манзилли!N:N,D62,Манзилли!O:O,$I$5)</f>
        <v>0</v>
      </c>
      <c r="J62" s="48">
        <f>+COUNTIFS(Манзилли!N:N,D62,Манзилли!O:O,$J$5)</f>
        <v>0</v>
      </c>
      <c r="K62" s="48">
        <f>+COUNTIFS(Манзилли!N:N,D62,Манзилли!O:O,$K$5)</f>
        <v>2</v>
      </c>
      <c r="L62" s="48">
        <f>+COUNTIFS(Манзилли!N:N,D62,Манзилли!O:O,$L$5)</f>
        <v>7</v>
      </c>
      <c r="M62" s="48">
        <f>+COUNTIFS(Манзилли!N:N,D62,Манзилли!O:O,$M$5)</f>
        <v>0</v>
      </c>
      <c r="N62" s="48">
        <f>+COUNTIFS(Манзилли!N:N,D62,Манзилли!O:O,$N$5)</f>
        <v>3</v>
      </c>
      <c r="O62" s="48">
        <f>+COUNTIFS(Манзилли!N:N,D62,Манзилли!O:O,$O$5)</f>
        <v>1</v>
      </c>
      <c r="P62" s="48">
        <f>+COUNTIFS(Манзилли!N:N,D62,Манзилли!O:O,$P$5)</f>
        <v>1</v>
      </c>
      <c r="Q62" s="48">
        <f>+COUNTIFS(Манзилли!N:N,D62,Манзилли!O:O,$Q$5)</f>
        <v>0</v>
      </c>
      <c r="R62" s="48">
        <f>+COUNTIFS(Манзилли!N:N,D62,Манзилли!O:O,$R$5)</f>
        <v>0</v>
      </c>
      <c r="S62" s="48">
        <f>+COUNTIFS(Манзилли!N:N,D62,Манзилли!R:R,"Қарор")</f>
        <v>1</v>
      </c>
      <c r="T62" s="49">
        <f>+COUNTIFS(Манзилли!N:N,D62,Манзилли!R:R,"Тўланди")</f>
        <v>7</v>
      </c>
    </row>
    <row r="63" spans="1:20" ht="16.5" x14ac:dyDescent="0.25">
      <c r="A63" s="18">
        <v>57</v>
      </c>
      <c r="B63" s="18" t="s">
        <v>19069</v>
      </c>
      <c r="C63" s="18" t="s">
        <v>428</v>
      </c>
      <c r="D63" s="50">
        <v>60111035820018</v>
      </c>
      <c r="E63" s="55" t="s">
        <v>79</v>
      </c>
      <c r="F63" s="48">
        <f t="shared" si="1"/>
        <v>35</v>
      </c>
      <c r="G63" s="48">
        <f>+COUNTIFS(Манзилли!N:N,D63,Манзилли!O:O,$G$5)</f>
        <v>0</v>
      </c>
      <c r="H63" s="48">
        <f>+COUNTIFS(Манзилли!N:N,D63,Манзилли!O:O,$H$5)</f>
        <v>0</v>
      </c>
      <c r="I63" s="48">
        <f>+COUNTIFS(Манзилли!N:N,D63,Манзилли!O:O,$I$5)</f>
        <v>0</v>
      </c>
      <c r="J63" s="48">
        <f>+COUNTIFS(Манзилли!N:N,D63,Манзилли!O:O,$J$5)</f>
        <v>0</v>
      </c>
      <c r="K63" s="48">
        <f>+COUNTIFS(Манзилли!N:N,D63,Манзилли!O:O,$K$5)</f>
        <v>0</v>
      </c>
      <c r="L63" s="48">
        <f>+COUNTIFS(Манзилли!N:N,D63,Манзилли!O:O,$L$5)</f>
        <v>5</v>
      </c>
      <c r="M63" s="48">
        <f>+COUNTIFS(Манзилли!N:N,D63,Манзилли!O:O,$M$5)</f>
        <v>2</v>
      </c>
      <c r="N63" s="48">
        <f>+COUNTIFS(Манзилли!N:N,D63,Манзилли!O:O,$N$5)</f>
        <v>1</v>
      </c>
      <c r="O63" s="48">
        <f>+COUNTIFS(Манзилли!N:N,D63,Манзилли!O:O,$O$5)</f>
        <v>0</v>
      </c>
      <c r="P63" s="48">
        <f>+COUNTIFS(Манзилли!N:N,D63,Манзилли!O:O,$P$5)</f>
        <v>0</v>
      </c>
      <c r="Q63" s="48">
        <f>+COUNTIFS(Манзилли!N:N,D63,Манзилли!O:O,$Q$5)</f>
        <v>1</v>
      </c>
      <c r="R63" s="48">
        <f>+COUNTIFS(Манзилли!N:N,D63,Манзилли!O:O,$R$5)</f>
        <v>4</v>
      </c>
      <c r="S63" s="48">
        <f>+COUNTIFS(Манзилли!N:N,D63,Манзилли!R:R,"Қарор")</f>
        <v>6</v>
      </c>
      <c r="T63" s="49">
        <f>+COUNTIFS(Манзилли!N:N,D63,Манзилли!R:R,"Тўланди")</f>
        <v>16</v>
      </c>
    </row>
    <row r="64" spans="1:20" ht="16.5" x14ac:dyDescent="0.25">
      <c r="A64" s="18">
        <v>58</v>
      </c>
      <c r="B64" s="18" t="s">
        <v>19069</v>
      </c>
      <c r="C64" s="18" t="s">
        <v>18100</v>
      </c>
      <c r="D64" s="50">
        <v>61504026100050</v>
      </c>
      <c r="E64" s="55" t="s">
        <v>614</v>
      </c>
      <c r="F64" s="48">
        <f t="shared" si="1"/>
        <v>11</v>
      </c>
      <c r="G64" s="48">
        <f>+COUNTIFS(Манзилли!N:N,D64,Манзилли!O:O,$G$5)</f>
        <v>0</v>
      </c>
      <c r="H64" s="48">
        <f>+COUNTIFS(Манзилли!N:N,D64,Манзилли!O:O,$H$5)</f>
        <v>0</v>
      </c>
      <c r="I64" s="48">
        <f>+COUNTIFS(Манзилли!N:N,D64,Манзилли!O:O,$I$5)</f>
        <v>0</v>
      </c>
      <c r="J64" s="48">
        <f>+COUNTIFS(Манзилли!N:N,D64,Манзилли!O:O,$J$5)</f>
        <v>0</v>
      </c>
      <c r="K64" s="48">
        <f>+COUNTIFS(Манзилли!N:N,D64,Манзилли!O:O,$K$5)</f>
        <v>0</v>
      </c>
      <c r="L64" s="48">
        <f>+COUNTIFS(Манзилли!N:N,D64,Манзилли!O:O,$L$5)</f>
        <v>2</v>
      </c>
      <c r="M64" s="48">
        <f>+COUNTIFS(Манзилли!N:N,D64,Манзилли!O:O,$M$5)</f>
        <v>1</v>
      </c>
      <c r="N64" s="48">
        <f>+COUNTIFS(Манзилли!N:N,D64,Манзилли!O:O,$N$5)</f>
        <v>0</v>
      </c>
      <c r="O64" s="48">
        <f>+COUNTIFS(Манзилли!N:N,D64,Манзилли!O:O,$O$5)</f>
        <v>0</v>
      </c>
      <c r="P64" s="48">
        <f>+COUNTIFS(Манзилли!N:N,D64,Манзилли!O:O,$P$5)</f>
        <v>1</v>
      </c>
      <c r="Q64" s="48">
        <f>+COUNTIFS(Манзилли!N:N,D64,Манзилли!O:O,$Q$5)</f>
        <v>0</v>
      </c>
      <c r="R64" s="48">
        <f>+COUNTIFS(Манзилли!N:N,D64,Манзилли!O:O,$R$5)</f>
        <v>1</v>
      </c>
      <c r="S64" s="48">
        <f>+COUNTIFS(Манзилли!N:N,D64,Манзилли!R:R,"Қарор")</f>
        <v>0</v>
      </c>
      <c r="T64" s="49">
        <f>+COUNTIFS(Манзилли!N:N,D64,Манзилли!R:R,"Тўланди")</f>
        <v>6</v>
      </c>
    </row>
    <row r="65" spans="1:20" ht="16.5" x14ac:dyDescent="0.25">
      <c r="A65" s="18">
        <v>59</v>
      </c>
      <c r="B65" s="18" t="s">
        <v>19070</v>
      </c>
      <c r="C65" s="18" t="s">
        <v>1636</v>
      </c>
      <c r="D65" s="50">
        <v>30109942320023</v>
      </c>
      <c r="E65" s="55" t="s">
        <v>238</v>
      </c>
      <c r="F65" s="48">
        <f t="shared" si="1"/>
        <v>27</v>
      </c>
      <c r="G65" s="48">
        <f>+COUNTIFS(Манзилли!N:N,D65,Манзилли!O:O,$G$5)</f>
        <v>0</v>
      </c>
      <c r="H65" s="48">
        <f>+COUNTIFS(Манзилли!N:N,D65,Манзилли!O:O,$H$5)</f>
        <v>1</v>
      </c>
      <c r="I65" s="48">
        <f>+COUNTIFS(Манзилли!N:N,D65,Манзилли!O:O,$I$5)</f>
        <v>0</v>
      </c>
      <c r="J65" s="48">
        <f>+COUNTIFS(Манзилли!N:N,D65,Манзилли!O:O,$J$5)</f>
        <v>0</v>
      </c>
      <c r="K65" s="48">
        <f>+COUNTIFS(Манзилли!N:N,D65,Манзилли!O:O,$K$5)</f>
        <v>0</v>
      </c>
      <c r="L65" s="48">
        <f>+COUNTIFS(Манзилли!N:N,D65,Манзилли!O:O,$L$5)</f>
        <v>14</v>
      </c>
      <c r="M65" s="48">
        <f>+COUNTIFS(Манзилли!N:N,D65,Манзилли!O:O,$M$5)</f>
        <v>0</v>
      </c>
      <c r="N65" s="48">
        <f>+COUNTIFS(Манзилли!N:N,D65,Манзилли!O:O,$N$5)</f>
        <v>0</v>
      </c>
      <c r="O65" s="48">
        <f>+COUNTIFS(Манзилли!N:N,D65,Манзилли!O:O,$O$5)</f>
        <v>0</v>
      </c>
      <c r="P65" s="48">
        <f>+COUNTIFS(Манзилли!N:N,D65,Манзилли!O:O,$P$5)</f>
        <v>0</v>
      </c>
      <c r="Q65" s="48">
        <f>+COUNTIFS(Манзилли!N:N,D65,Манзилли!O:O,$Q$5)</f>
        <v>0</v>
      </c>
      <c r="R65" s="48">
        <f>+COUNTIFS(Манзилли!N:N,D65,Манзилли!O:O,$R$5)</f>
        <v>0</v>
      </c>
      <c r="S65" s="48">
        <f>+COUNTIFS(Манзилли!N:N,D65,Манзилли!R:R,"Қарор")</f>
        <v>0</v>
      </c>
      <c r="T65" s="49">
        <f>+COUNTIFS(Манзилли!N:N,D65,Манзилли!R:R,"Тўланди")</f>
        <v>12</v>
      </c>
    </row>
    <row r="66" spans="1:20" ht="16.5" x14ac:dyDescent="0.25">
      <c r="A66" s="18">
        <v>60</v>
      </c>
      <c r="B66" s="18" t="s">
        <v>19070</v>
      </c>
      <c r="C66" s="18" t="s">
        <v>50</v>
      </c>
      <c r="D66" s="50">
        <v>41111995770012</v>
      </c>
      <c r="E66" s="55" t="s">
        <v>181</v>
      </c>
      <c r="F66" s="48">
        <f t="shared" si="1"/>
        <v>54</v>
      </c>
      <c r="G66" s="48">
        <f>+COUNTIFS(Манзилли!N:N,D66,Манзилли!O:O,$G$5)</f>
        <v>0</v>
      </c>
      <c r="H66" s="48">
        <f>+COUNTIFS(Манзилли!N:N,D66,Манзилли!O:O,$H$5)</f>
        <v>0</v>
      </c>
      <c r="I66" s="48">
        <f>+COUNTIFS(Манзилли!N:N,D66,Манзилли!O:O,$I$5)</f>
        <v>0</v>
      </c>
      <c r="J66" s="48">
        <f>+COUNTIFS(Манзилли!N:N,D66,Манзилли!O:O,$J$5)</f>
        <v>0</v>
      </c>
      <c r="K66" s="48">
        <f>+COUNTIFS(Манзилли!N:N,D66,Манзилли!O:O,$K$5)</f>
        <v>0</v>
      </c>
      <c r="L66" s="48">
        <f>+COUNTIFS(Манзилли!N:N,D66,Манзилли!O:O,$L$5)</f>
        <v>28</v>
      </c>
      <c r="M66" s="48">
        <f>+COUNTIFS(Манзилли!N:N,D66,Манзилли!O:O,$M$5)</f>
        <v>1</v>
      </c>
      <c r="N66" s="48">
        <f>+COUNTIFS(Манзилли!N:N,D66,Манзилли!O:O,$N$5)</f>
        <v>1</v>
      </c>
      <c r="O66" s="48">
        <f>+COUNTIFS(Манзилли!N:N,D66,Манзилли!O:O,$O$5)</f>
        <v>2</v>
      </c>
      <c r="P66" s="48">
        <f>+COUNTIFS(Манзилли!N:N,D66,Манзилли!O:O,$P$5)</f>
        <v>2</v>
      </c>
      <c r="Q66" s="48">
        <f>+COUNTIFS(Манзилли!N:N,D66,Манзилли!O:O,$Q$5)</f>
        <v>1</v>
      </c>
      <c r="R66" s="48">
        <f>+COUNTIFS(Манзилли!N:N,D66,Манзилли!O:O,$R$5)</f>
        <v>1</v>
      </c>
      <c r="S66" s="48">
        <f>+COUNTIFS(Манзилли!N:N,D66,Манзилли!R:R,"Қарор")</f>
        <v>1</v>
      </c>
      <c r="T66" s="49">
        <f>+COUNTIFS(Манзилли!N:N,D66,Манзилли!R:R,"Тўланди")</f>
        <v>17</v>
      </c>
    </row>
    <row r="67" spans="1:20" ht="16.5" x14ac:dyDescent="0.25">
      <c r="A67" s="18">
        <v>61</v>
      </c>
      <c r="B67" s="18" t="s">
        <v>19070</v>
      </c>
      <c r="C67" s="18" t="s">
        <v>384</v>
      </c>
      <c r="D67" s="50">
        <v>61004015770012</v>
      </c>
      <c r="E67" s="55" t="s">
        <v>421</v>
      </c>
      <c r="F67" s="48">
        <f t="shared" si="1"/>
        <v>10</v>
      </c>
      <c r="G67" s="48">
        <f>+COUNTIFS(Манзилли!N:N,D67,Манзилли!O:O,$G$5)</f>
        <v>0</v>
      </c>
      <c r="H67" s="48">
        <f>+COUNTIFS(Манзилли!N:N,D67,Манзилли!O:O,$H$5)</f>
        <v>0</v>
      </c>
      <c r="I67" s="48">
        <f>+COUNTIFS(Манзилли!N:N,D67,Манзилли!O:O,$I$5)</f>
        <v>0</v>
      </c>
      <c r="J67" s="48">
        <f>+COUNTIFS(Манзилли!N:N,D67,Манзилли!O:O,$J$5)</f>
        <v>0</v>
      </c>
      <c r="K67" s="48">
        <f>+COUNTIFS(Манзилли!N:N,D67,Манзилли!O:O,$K$5)</f>
        <v>0</v>
      </c>
      <c r="L67" s="48">
        <f>+COUNTIFS(Манзилли!N:N,D67,Манзилли!O:O,$L$5)</f>
        <v>9</v>
      </c>
      <c r="M67" s="48">
        <f>+COUNTIFS(Манзилли!N:N,D67,Манзилли!O:O,$M$5)</f>
        <v>0</v>
      </c>
      <c r="N67" s="48">
        <f>+COUNTIFS(Манзилли!N:N,D67,Манзилли!O:O,$N$5)</f>
        <v>0</v>
      </c>
      <c r="O67" s="48">
        <f>+COUNTIFS(Манзилли!N:N,D67,Манзилли!O:O,$O$5)</f>
        <v>0</v>
      </c>
      <c r="P67" s="48">
        <f>+COUNTIFS(Манзилли!N:N,D67,Манзилли!O:O,$P$5)</f>
        <v>0</v>
      </c>
      <c r="Q67" s="48">
        <f>+COUNTIFS(Манзилли!N:N,D67,Манзилли!O:O,$Q$5)</f>
        <v>0</v>
      </c>
      <c r="R67" s="48">
        <f>+COUNTIFS(Манзилли!N:N,D67,Манзилли!O:O,$R$5)</f>
        <v>0</v>
      </c>
      <c r="S67" s="48">
        <f>+COUNTIFS(Манзилли!N:N,D67,Манзилли!R:R,"Қарор")</f>
        <v>0</v>
      </c>
      <c r="T67" s="49">
        <f>+COUNTIFS(Манзилли!N:N,D67,Манзилли!R:R,"Тўланди")</f>
        <v>1</v>
      </c>
    </row>
    <row r="68" spans="1:20" ht="16.5" x14ac:dyDescent="0.25">
      <c r="A68" s="18">
        <v>62</v>
      </c>
      <c r="B68" s="18" t="s">
        <v>19070</v>
      </c>
      <c r="C68" s="18" t="s">
        <v>293</v>
      </c>
      <c r="D68" s="50">
        <v>42304782320029</v>
      </c>
      <c r="E68" s="55" t="s">
        <v>1619</v>
      </c>
      <c r="F68" s="48">
        <f t="shared" si="1"/>
        <v>17</v>
      </c>
      <c r="G68" s="48">
        <f>+COUNTIFS(Манзилли!N:N,D68,Манзилли!O:O,$G$5)</f>
        <v>0</v>
      </c>
      <c r="H68" s="48">
        <f>+COUNTIFS(Манзилли!N:N,D68,Манзилли!O:O,$H$5)</f>
        <v>1</v>
      </c>
      <c r="I68" s="48">
        <f>+COUNTIFS(Манзилли!N:N,D68,Манзилли!O:O,$I$5)</f>
        <v>0</v>
      </c>
      <c r="J68" s="48">
        <f>+COUNTIFS(Манзилли!N:N,D68,Манзилли!O:O,$J$5)</f>
        <v>0</v>
      </c>
      <c r="K68" s="48">
        <f>+COUNTIFS(Манзилли!N:N,D68,Манзилли!O:O,$K$5)</f>
        <v>0</v>
      </c>
      <c r="L68" s="48">
        <f>+COUNTIFS(Манзилли!N:N,D68,Манзилли!O:O,$L$5)</f>
        <v>7</v>
      </c>
      <c r="M68" s="48">
        <f>+COUNTIFS(Манзилли!N:N,D68,Манзилли!O:O,$M$5)</f>
        <v>0</v>
      </c>
      <c r="N68" s="48">
        <f>+COUNTIFS(Манзилли!N:N,D68,Манзилли!O:O,$N$5)</f>
        <v>0</v>
      </c>
      <c r="O68" s="48">
        <f>+COUNTIFS(Манзилли!N:N,D68,Манзилли!O:O,$O$5)</f>
        <v>0</v>
      </c>
      <c r="P68" s="48">
        <f>+COUNTIFS(Манзилли!N:N,D68,Манзилли!O:O,$P$5)</f>
        <v>0</v>
      </c>
      <c r="Q68" s="48">
        <f>+COUNTIFS(Манзилли!N:N,D68,Манзилли!O:O,$Q$5)</f>
        <v>0</v>
      </c>
      <c r="R68" s="48">
        <f>+COUNTIFS(Манзилли!N:N,D68,Манзилли!O:O,$R$5)</f>
        <v>0</v>
      </c>
      <c r="S68" s="48">
        <f>+COUNTIFS(Манзилли!N:N,D68,Манзилли!R:R,"Қарор")</f>
        <v>0</v>
      </c>
      <c r="T68" s="49">
        <f>+COUNTIFS(Манзилли!N:N,D68,Манзилли!R:R,"Тўланди")</f>
        <v>9</v>
      </c>
    </row>
    <row r="69" spans="1:20" ht="16.5" x14ac:dyDescent="0.25">
      <c r="A69" s="18">
        <v>63</v>
      </c>
      <c r="B69" s="18" t="s">
        <v>19070</v>
      </c>
      <c r="C69" s="18" t="s">
        <v>1633</v>
      </c>
      <c r="D69" s="50">
        <v>30602912320019</v>
      </c>
      <c r="E69" s="55" t="s">
        <v>183</v>
      </c>
      <c r="F69" s="48">
        <f t="shared" si="1"/>
        <v>14</v>
      </c>
      <c r="G69" s="48">
        <f>+COUNTIFS(Манзилли!N:N,D69,Манзилли!O:O,$G$5)</f>
        <v>0</v>
      </c>
      <c r="H69" s="48">
        <f>+COUNTIFS(Манзилли!N:N,D69,Манзилли!O:O,$H$5)</f>
        <v>0</v>
      </c>
      <c r="I69" s="48">
        <f>+COUNTIFS(Манзилли!N:N,D69,Манзилли!O:O,$I$5)</f>
        <v>0</v>
      </c>
      <c r="J69" s="48">
        <f>+COUNTIFS(Манзилли!N:N,D69,Манзилли!O:O,$J$5)</f>
        <v>0</v>
      </c>
      <c r="K69" s="48">
        <f>+COUNTIFS(Манзилли!N:N,D69,Манзилли!O:O,$K$5)</f>
        <v>0</v>
      </c>
      <c r="L69" s="48">
        <f>+COUNTIFS(Манзилли!N:N,D69,Манзилли!O:O,$L$5)</f>
        <v>5</v>
      </c>
      <c r="M69" s="48">
        <f>+COUNTIFS(Манзилли!N:N,D69,Манзилли!O:O,$M$5)</f>
        <v>0</v>
      </c>
      <c r="N69" s="48">
        <f>+COUNTIFS(Манзилли!N:N,D69,Манзилли!O:O,$N$5)</f>
        <v>4</v>
      </c>
      <c r="O69" s="48">
        <f>+COUNTIFS(Манзилли!N:N,D69,Манзилли!O:O,$O$5)</f>
        <v>0</v>
      </c>
      <c r="P69" s="48">
        <f>+COUNTIFS(Манзилли!N:N,D69,Манзилли!O:O,$P$5)</f>
        <v>0</v>
      </c>
      <c r="Q69" s="48">
        <f>+COUNTIFS(Манзилли!N:N,D69,Манзилли!O:O,$Q$5)</f>
        <v>0</v>
      </c>
      <c r="R69" s="48">
        <f>+COUNTIFS(Манзилли!N:N,D69,Манзилли!O:O,$R$5)</f>
        <v>0</v>
      </c>
      <c r="S69" s="48">
        <f>+COUNTIFS(Манзилли!N:N,D69,Манзилли!R:R,"Қарор")</f>
        <v>1</v>
      </c>
      <c r="T69" s="49">
        <f>+COUNTIFS(Манзилли!N:N,D69,Манзилли!R:R,"Тўланди")</f>
        <v>4</v>
      </c>
    </row>
    <row r="70" spans="1:20" ht="16.5" x14ac:dyDescent="0.25">
      <c r="A70" s="18">
        <v>64</v>
      </c>
      <c r="B70" s="18" t="s">
        <v>19070</v>
      </c>
      <c r="C70" s="18" t="s">
        <v>255</v>
      </c>
      <c r="D70" s="50">
        <v>40302932320024</v>
      </c>
      <c r="E70" s="55" t="s">
        <v>859</v>
      </c>
      <c r="F70" s="48">
        <f t="shared" si="1"/>
        <v>22</v>
      </c>
      <c r="G70" s="48">
        <f>+COUNTIFS(Манзилли!N:N,D70,Манзилли!O:O,$G$5)</f>
        <v>0</v>
      </c>
      <c r="H70" s="48">
        <f>+COUNTIFS(Манзилли!N:N,D70,Манзилли!O:O,$H$5)</f>
        <v>0</v>
      </c>
      <c r="I70" s="48">
        <f>+COUNTIFS(Манзилли!N:N,D70,Манзилли!O:O,$I$5)</f>
        <v>0</v>
      </c>
      <c r="J70" s="48">
        <f>+COUNTIFS(Манзилли!N:N,D70,Манзилли!O:O,$J$5)</f>
        <v>0</v>
      </c>
      <c r="K70" s="48">
        <f>+COUNTIFS(Манзилли!N:N,D70,Манзилли!O:O,$K$5)</f>
        <v>0</v>
      </c>
      <c r="L70" s="48">
        <f>+COUNTIFS(Манзилли!N:N,D70,Манзилли!O:O,$L$5)</f>
        <v>11</v>
      </c>
      <c r="M70" s="48">
        <f>+COUNTIFS(Манзилли!N:N,D70,Манзилли!O:O,$M$5)</f>
        <v>0</v>
      </c>
      <c r="N70" s="48">
        <f>+COUNTIFS(Манзилли!N:N,D70,Манзилли!O:O,$N$5)</f>
        <v>0</v>
      </c>
      <c r="O70" s="48">
        <f>+COUNTIFS(Манзилли!N:N,D70,Манзилли!O:O,$O$5)</f>
        <v>0</v>
      </c>
      <c r="P70" s="48">
        <f>+COUNTIFS(Манзилли!N:N,D70,Манзилли!O:O,$P$5)</f>
        <v>0</v>
      </c>
      <c r="Q70" s="48">
        <f>+COUNTIFS(Манзилли!N:N,D70,Манзилли!O:O,$Q$5)</f>
        <v>0</v>
      </c>
      <c r="R70" s="48">
        <f>+COUNTIFS(Манзилли!N:N,D70,Манзилли!O:O,$R$5)</f>
        <v>1</v>
      </c>
      <c r="S70" s="48">
        <f>+COUNTIFS(Манзилли!N:N,D70,Манзилли!R:R,"Қарор")</f>
        <v>1</v>
      </c>
      <c r="T70" s="49">
        <f>+COUNTIFS(Манзилли!N:N,D70,Манзилли!R:R,"Тўланди")</f>
        <v>9</v>
      </c>
    </row>
    <row r="71" spans="1:20" ht="16.5" x14ac:dyDescent="0.25">
      <c r="A71" s="18">
        <v>65</v>
      </c>
      <c r="B71" s="18" t="s">
        <v>19070</v>
      </c>
      <c r="C71" s="18" t="s">
        <v>194</v>
      </c>
      <c r="D71" s="50">
        <v>31304902320025</v>
      </c>
      <c r="E71" s="55" t="s">
        <v>243</v>
      </c>
      <c r="F71" s="48">
        <f t="shared" si="1"/>
        <v>19</v>
      </c>
      <c r="G71" s="48">
        <f>+COUNTIFS(Манзилли!N:N,D71,Манзилли!O:O,$G$5)</f>
        <v>0</v>
      </c>
      <c r="H71" s="48">
        <f>+COUNTIFS(Манзилли!N:N,D71,Манзилли!O:O,$H$5)</f>
        <v>0</v>
      </c>
      <c r="I71" s="48">
        <f>+COUNTIFS(Манзилли!N:N,D71,Манзилли!O:O,$I$5)</f>
        <v>0</v>
      </c>
      <c r="J71" s="48">
        <f>+COUNTIFS(Манзилли!N:N,D71,Манзилли!O:O,$J$5)</f>
        <v>0</v>
      </c>
      <c r="K71" s="48">
        <f>+COUNTIFS(Манзилли!N:N,D71,Манзилли!O:O,$K$5)</f>
        <v>1</v>
      </c>
      <c r="L71" s="48">
        <f>+COUNTIFS(Манзилли!N:N,D71,Манзилли!O:O,$L$5)</f>
        <v>7</v>
      </c>
      <c r="M71" s="48">
        <f>+COUNTIFS(Манзилли!N:N,D71,Манзилли!O:O,$M$5)</f>
        <v>0</v>
      </c>
      <c r="N71" s="48">
        <f>+COUNTIFS(Манзилли!N:N,D71,Манзилли!O:O,$N$5)</f>
        <v>0</v>
      </c>
      <c r="O71" s="48">
        <f>+COUNTIFS(Манзилли!N:N,D71,Манзилли!O:O,$O$5)</f>
        <v>0</v>
      </c>
      <c r="P71" s="48">
        <f>+COUNTIFS(Манзилли!N:N,D71,Манзилли!O:O,$P$5)</f>
        <v>1</v>
      </c>
      <c r="Q71" s="48">
        <f>+COUNTIFS(Манзилли!N:N,D71,Манзилли!O:O,$Q$5)</f>
        <v>0</v>
      </c>
      <c r="R71" s="48">
        <f>+COUNTIFS(Манзилли!N:N,D71,Манзилли!O:O,$R$5)</f>
        <v>0</v>
      </c>
      <c r="S71" s="48">
        <f>+COUNTIFS(Манзилли!N:N,D71,Манзилли!R:R,"Қарор")</f>
        <v>2</v>
      </c>
      <c r="T71" s="49">
        <f>+COUNTIFS(Манзилли!N:N,D71,Манзилли!R:R,"Тўланди")</f>
        <v>8</v>
      </c>
    </row>
    <row r="72" spans="1:20" ht="16.5" x14ac:dyDescent="0.25">
      <c r="A72" s="18">
        <v>66</v>
      </c>
      <c r="B72" s="18" t="s">
        <v>19070</v>
      </c>
      <c r="C72" s="18" t="s">
        <v>258</v>
      </c>
      <c r="D72" s="50">
        <v>40710790590062</v>
      </c>
      <c r="E72" s="55" t="s">
        <v>1620</v>
      </c>
      <c r="F72" s="48">
        <f t="shared" ref="F72:F135" si="2">SUM(G72:T72)</f>
        <v>28</v>
      </c>
      <c r="G72" s="48">
        <f>+COUNTIFS(Манзилли!N:N,D72,Манзилли!O:O,$G$5)</f>
        <v>0</v>
      </c>
      <c r="H72" s="48">
        <f>+COUNTIFS(Манзилли!N:N,D72,Манзилли!O:O,$H$5)</f>
        <v>0</v>
      </c>
      <c r="I72" s="48">
        <f>+COUNTIFS(Манзилли!N:N,D72,Манзилли!O:O,$I$5)</f>
        <v>0</v>
      </c>
      <c r="J72" s="48">
        <f>+COUNTIFS(Манзилли!N:N,D72,Манзилли!O:O,$J$5)</f>
        <v>0</v>
      </c>
      <c r="K72" s="48">
        <f>+COUNTIFS(Манзилли!N:N,D72,Манзилли!O:O,$K$5)</f>
        <v>1</v>
      </c>
      <c r="L72" s="48">
        <f>+COUNTIFS(Манзилли!N:N,D72,Манзилли!O:O,$L$5)</f>
        <v>10</v>
      </c>
      <c r="M72" s="48">
        <f>+COUNTIFS(Манзилли!N:N,D72,Манзилли!O:O,$M$5)</f>
        <v>0</v>
      </c>
      <c r="N72" s="48">
        <f>+COUNTIFS(Манзилли!N:N,D72,Манзилли!O:O,$N$5)</f>
        <v>0</v>
      </c>
      <c r="O72" s="48">
        <f>+COUNTIFS(Манзилли!N:N,D72,Манзилли!O:O,$O$5)</f>
        <v>0</v>
      </c>
      <c r="P72" s="48">
        <f>+COUNTIFS(Манзилли!N:N,D72,Манзилли!O:O,$P$5)</f>
        <v>1</v>
      </c>
      <c r="Q72" s="48">
        <f>+COUNTIFS(Манзилли!N:N,D72,Манзилли!O:O,$Q$5)</f>
        <v>1</v>
      </c>
      <c r="R72" s="48">
        <f>+COUNTIFS(Манзилли!N:N,D72,Манзилли!O:O,$R$5)</f>
        <v>0</v>
      </c>
      <c r="S72" s="48">
        <f>+COUNTIFS(Манзилли!N:N,D72,Манзилли!R:R,"Қарор")</f>
        <v>1</v>
      </c>
      <c r="T72" s="49">
        <f>+COUNTIFS(Манзилли!N:N,D72,Манзилли!R:R,"Тўланди")</f>
        <v>14</v>
      </c>
    </row>
    <row r="73" spans="1:20" ht="16.5" x14ac:dyDescent="0.25">
      <c r="A73" s="18">
        <v>67</v>
      </c>
      <c r="B73" s="18" t="s">
        <v>19070</v>
      </c>
      <c r="C73" s="18" t="s">
        <v>248</v>
      </c>
      <c r="D73" s="50">
        <v>33010962320018</v>
      </c>
      <c r="E73" s="55" t="s">
        <v>185</v>
      </c>
      <c r="F73" s="48">
        <f t="shared" si="2"/>
        <v>6</v>
      </c>
      <c r="G73" s="48">
        <f>+COUNTIFS(Манзилли!N:N,D73,Манзилли!O:O,$G$5)</f>
        <v>0</v>
      </c>
      <c r="H73" s="48">
        <f>+COUNTIFS(Манзилли!N:N,D73,Манзилли!O:O,$H$5)</f>
        <v>0</v>
      </c>
      <c r="I73" s="48">
        <f>+COUNTIFS(Манзилли!N:N,D73,Манзилли!O:O,$I$5)</f>
        <v>0</v>
      </c>
      <c r="J73" s="48">
        <f>+COUNTIFS(Манзилли!N:N,D73,Манзилли!O:O,$J$5)</f>
        <v>0</v>
      </c>
      <c r="K73" s="48">
        <f>+COUNTIFS(Манзилли!N:N,D73,Манзилли!O:O,$K$5)</f>
        <v>0</v>
      </c>
      <c r="L73" s="48">
        <f>+COUNTIFS(Манзилли!N:N,D73,Манзилли!O:O,$L$5)</f>
        <v>1</v>
      </c>
      <c r="M73" s="48">
        <f>+COUNTIFS(Манзилли!N:N,D73,Манзилли!O:O,$M$5)</f>
        <v>0</v>
      </c>
      <c r="N73" s="48">
        <f>+COUNTIFS(Манзилли!N:N,D73,Манзилли!O:O,$N$5)</f>
        <v>0</v>
      </c>
      <c r="O73" s="48">
        <f>+COUNTIFS(Манзилли!N:N,D73,Манзилли!O:O,$O$5)</f>
        <v>0</v>
      </c>
      <c r="P73" s="48">
        <f>+COUNTIFS(Манзилли!N:N,D73,Манзилли!O:O,$P$5)</f>
        <v>0</v>
      </c>
      <c r="Q73" s="48">
        <f>+COUNTIFS(Манзилли!N:N,D73,Манзилли!O:O,$Q$5)</f>
        <v>0</v>
      </c>
      <c r="R73" s="48">
        <f>+COUNTIFS(Манзилли!N:N,D73,Манзилли!O:O,$R$5)</f>
        <v>0</v>
      </c>
      <c r="S73" s="48">
        <f>+COUNTIFS(Манзилли!N:N,D73,Манзилли!R:R,"Қарор")</f>
        <v>0</v>
      </c>
      <c r="T73" s="49">
        <f>+COUNTIFS(Манзилли!N:N,D73,Манзилли!R:R,"Тўланди")</f>
        <v>5</v>
      </c>
    </row>
    <row r="74" spans="1:20" ht="16.5" x14ac:dyDescent="0.25">
      <c r="A74" s="18">
        <v>68</v>
      </c>
      <c r="B74" s="18" t="s">
        <v>19070</v>
      </c>
      <c r="C74" s="18" t="s">
        <v>390</v>
      </c>
      <c r="D74" s="50">
        <v>40605852320050</v>
      </c>
      <c r="E74" s="55" t="s">
        <v>41</v>
      </c>
      <c r="F74" s="48">
        <f t="shared" si="2"/>
        <v>20</v>
      </c>
      <c r="G74" s="48">
        <f>+COUNTIFS(Манзилли!N:N,D74,Манзилли!O:O,$G$5)</f>
        <v>0</v>
      </c>
      <c r="H74" s="48">
        <f>+COUNTIFS(Манзилли!N:N,D74,Манзилли!O:O,$H$5)</f>
        <v>0</v>
      </c>
      <c r="I74" s="48">
        <f>+COUNTIFS(Манзилли!N:N,D74,Манзилли!O:O,$I$5)</f>
        <v>0</v>
      </c>
      <c r="J74" s="48">
        <f>+COUNTIFS(Манзилли!N:N,D74,Манзилли!O:O,$J$5)</f>
        <v>0</v>
      </c>
      <c r="K74" s="48">
        <f>+COUNTIFS(Манзилли!N:N,D74,Манзилли!O:O,$K$5)</f>
        <v>0</v>
      </c>
      <c r="L74" s="48">
        <f>+COUNTIFS(Манзилли!N:N,D74,Манзилли!O:O,$L$5)</f>
        <v>12</v>
      </c>
      <c r="M74" s="48">
        <f>+COUNTIFS(Манзилли!N:N,D74,Манзилли!O:O,$M$5)</f>
        <v>0</v>
      </c>
      <c r="N74" s="48">
        <f>+COUNTIFS(Манзилли!N:N,D74,Манзилли!O:O,$N$5)</f>
        <v>0</v>
      </c>
      <c r="O74" s="48">
        <f>+COUNTIFS(Манзилли!N:N,D74,Манзилли!O:O,$O$5)</f>
        <v>0</v>
      </c>
      <c r="P74" s="48">
        <f>+COUNTIFS(Манзилли!N:N,D74,Манзилли!O:O,$P$5)</f>
        <v>0</v>
      </c>
      <c r="Q74" s="48">
        <f>+COUNTIFS(Манзилли!N:N,D74,Манзилли!O:O,$Q$5)</f>
        <v>0</v>
      </c>
      <c r="R74" s="48">
        <f>+COUNTIFS(Манзилли!N:N,D74,Манзилли!O:O,$R$5)</f>
        <v>0</v>
      </c>
      <c r="S74" s="48">
        <f>+COUNTIFS(Манзилли!N:N,D74,Манзилли!R:R,"Қарор")</f>
        <v>3</v>
      </c>
      <c r="T74" s="49">
        <f>+COUNTIFS(Манзилли!N:N,D74,Манзилли!R:R,"Тўланди")</f>
        <v>5</v>
      </c>
    </row>
    <row r="75" spans="1:20" ht="16.5" x14ac:dyDescent="0.25">
      <c r="A75" s="18">
        <v>69</v>
      </c>
      <c r="B75" s="18" t="s">
        <v>19070</v>
      </c>
      <c r="C75" s="18" t="s">
        <v>620</v>
      </c>
      <c r="D75" s="50">
        <v>41901805770026</v>
      </c>
      <c r="E75" s="55" t="s">
        <v>306</v>
      </c>
      <c r="F75" s="48">
        <f t="shared" si="2"/>
        <v>29</v>
      </c>
      <c r="G75" s="48">
        <f>+COUNTIFS(Манзилли!N:N,D75,Манзилли!O:O,$G$5)</f>
        <v>0</v>
      </c>
      <c r="H75" s="48">
        <f>+COUNTIFS(Манзилли!N:N,D75,Манзилли!O:O,$H$5)</f>
        <v>0</v>
      </c>
      <c r="I75" s="48">
        <f>+COUNTIFS(Манзилли!N:N,D75,Манзилли!O:O,$I$5)</f>
        <v>0</v>
      </c>
      <c r="J75" s="48">
        <f>+COUNTIFS(Манзилли!N:N,D75,Манзилли!O:O,$J$5)</f>
        <v>0</v>
      </c>
      <c r="K75" s="48">
        <f>+COUNTIFS(Манзилли!N:N,D75,Манзилли!O:O,$K$5)</f>
        <v>1</v>
      </c>
      <c r="L75" s="48">
        <f>+COUNTIFS(Манзилли!N:N,D75,Манзилли!O:O,$L$5)</f>
        <v>15</v>
      </c>
      <c r="M75" s="48">
        <f>+COUNTIFS(Манзилли!N:N,D75,Манзилли!O:O,$M$5)</f>
        <v>1</v>
      </c>
      <c r="N75" s="48">
        <f>+COUNTIFS(Манзилли!N:N,D75,Манзилли!O:O,$N$5)</f>
        <v>4</v>
      </c>
      <c r="O75" s="48">
        <f>+COUNTIFS(Манзилли!N:N,D75,Манзилли!O:O,$O$5)</f>
        <v>1</v>
      </c>
      <c r="P75" s="48">
        <f>+COUNTIFS(Манзилли!N:N,D75,Манзилли!O:O,$P$5)</f>
        <v>0</v>
      </c>
      <c r="Q75" s="48">
        <f>+COUNTIFS(Манзилли!N:N,D75,Манзилли!O:O,$Q$5)</f>
        <v>0</v>
      </c>
      <c r="R75" s="48">
        <f>+COUNTIFS(Манзилли!N:N,D75,Манзилли!O:O,$R$5)</f>
        <v>0</v>
      </c>
      <c r="S75" s="48">
        <f>+COUNTIFS(Манзилли!N:N,D75,Манзилли!R:R,"Қарор")</f>
        <v>0</v>
      </c>
      <c r="T75" s="49">
        <f>+COUNTIFS(Манзилли!N:N,D75,Манзилли!R:R,"Тўланди")</f>
        <v>7</v>
      </c>
    </row>
    <row r="76" spans="1:20" ht="16.5" x14ac:dyDescent="0.25">
      <c r="A76" s="18">
        <v>70</v>
      </c>
      <c r="B76" s="18" t="s">
        <v>19070</v>
      </c>
      <c r="C76" s="18" t="s">
        <v>242</v>
      </c>
      <c r="D76" s="50">
        <v>40206932320049</v>
      </c>
      <c r="E76" s="55" t="s">
        <v>470</v>
      </c>
      <c r="F76" s="48">
        <f t="shared" si="2"/>
        <v>15</v>
      </c>
      <c r="G76" s="48">
        <f>+COUNTIFS(Манзилли!N:N,D76,Манзилли!O:O,$G$5)</f>
        <v>0</v>
      </c>
      <c r="H76" s="48">
        <f>+COUNTIFS(Манзилли!N:N,D76,Манзилли!O:O,$H$5)</f>
        <v>0</v>
      </c>
      <c r="I76" s="48">
        <f>+COUNTIFS(Манзилли!N:N,D76,Манзилли!O:O,$I$5)</f>
        <v>0</v>
      </c>
      <c r="J76" s="48">
        <f>+COUNTIFS(Манзилли!N:N,D76,Манзилли!O:O,$J$5)</f>
        <v>0</v>
      </c>
      <c r="K76" s="48">
        <f>+COUNTIFS(Манзилли!N:N,D76,Манзилли!O:O,$K$5)</f>
        <v>0</v>
      </c>
      <c r="L76" s="48">
        <f>+COUNTIFS(Манзилли!N:N,D76,Манзилли!O:O,$L$5)</f>
        <v>4</v>
      </c>
      <c r="M76" s="48">
        <f>+COUNTIFS(Манзилли!N:N,D76,Манзилли!O:O,$M$5)</f>
        <v>0</v>
      </c>
      <c r="N76" s="48">
        <f>+COUNTIFS(Манзилли!N:N,D76,Манзилли!O:O,$N$5)</f>
        <v>1</v>
      </c>
      <c r="O76" s="48">
        <f>+COUNTIFS(Манзилли!N:N,D76,Манзилли!O:O,$O$5)</f>
        <v>0</v>
      </c>
      <c r="P76" s="48">
        <f>+COUNTIFS(Манзилли!N:N,D76,Манзилли!O:O,$P$5)</f>
        <v>0</v>
      </c>
      <c r="Q76" s="48">
        <f>+COUNTIFS(Манзилли!N:N,D76,Манзилли!O:O,$Q$5)</f>
        <v>0</v>
      </c>
      <c r="R76" s="48">
        <f>+COUNTIFS(Манзилли!N:N,D76,Манзилли!O:O,$R$5)</f>
        <v>0</v>
      </c>
      <c r="S76" s="48">
        <f>+COUNTIFS(Манзилли!N:N,D76,Манзилли!R:R,"Қарор")</f>
        <v>0</v>
      </c>
      <c r="T76" s="49">
        <f>+COUNTIFS(Манзилли!N:N,D76,Манзилли!R:R,"Тўланди")</f>
        <v>10</v>
      </c>
    </row>
    <row r="77" spans="1:20" ht="16.5" x14ac:dyDescent="0.25">
      <c r="A77" s="18">
        <v>71</v>
      </c>
      <c r="B77" s="18" t="s">
        <v>19071</v>
      </c>
      <c r="C77" s="18" t="s">
        <v>175</v>
      </c>
      <c r="D77" s="50">
        <v>41408892330086</v>
      </c>
      <c r="E77" s="55" t="s">
        <v>1621</v>
      </c>
      <c r="F77" s="48">
        <f t="shared" si="2"/>
        <v>35</v>
      </c>
      <c r="G77" s="48">
        <f>+COUNTIFS(Манзилли!N:N,D77,Манзилли!O:O,$G$5)</f>
        <v>0</v>
      </c>
      <c r="H77" s="48">
        <f>+COUNTIFS(Манзилли!N:N,D77,Манзилли!O:O,$H$5)</f>
        <v>0</v>
      </c>
      <c r="I77" s="48">
        <f>+COUNTIFS(Манзилли!N:N,D77,Манзилли!O:O,$I$5)</f>
        <v>0</v>
      </c>
      <c r="J77" s="48">
        <f>+COUNTIFS(Манзилли!N:N,D77,Манзилли!O:O,$J$5)</f>
        <v>0</v>
      </c>
      <c r="K77" s="48">
        <f>+COUNTIFS(Манзилли!N:N,D77,Манзилли!O:O,$K$5)</f>
        <v>0</v>
      </c>
      <c r="L77" s="48">
        <f>+COUNTIFS(Манзилли!N:N,D77,Манзилли!O:O,$L$5)</f>
        <v>10</v>
      </c>
      <c r="M77" s="48">
        <f>+COUNTIFS(Манзилли!N:N,D77,Манзилли!O:O,$M$5)</f>
        <v>1</v>
      </c>
      <c r="N77" s="48">
        <f>+COUNTIFS(Манзилли!N:N,D77,Манзилли!O:O,$N$5)</f>
        <v>0</v>
      </c>
      <c r="O77" s="48">
        <f>+COUNTIFS(Манзилли!N:N,D77,Манзилли!O:O,$O$5)</f>
        <v>1</v>
      </c>
      <c r="P77" s="48">
        <f>+COUNTIFS(Манзилли!N:N,D77,Манзилли!O:O,$P$5)</f>
        <v>3</v>
      </c>
      <c r="Q77" s="48">
        <f>+COUNTIFS(Манзилли!N:N,D77,Манзилли!O:O,$Q$5)</f>
        <v>0</v>
      </c>
      <c r="R77" s="48">
        <f>+COUNTIFS(Манзилли!N:N,D77,Манзилли!O:O,$R$5)</f>
        <v>0</v>
      </c>
      <c r="S77" s="48">
        <f>+COUNTIFS(Манзилли!N:N,D77,Манзилли!R:R,"Қарор")</f>
        <v>2</v>
      </c>
      <c r="T77" s="49">
        <f>+COUNTIFS(Манзилли!N:N,D77,Манзилли!R:R,"Тўланди")</f>
        <v>18</v>
      </c>
    </row>
    <row r="78" spans="1:20" ht="16.5" x14ac:dyDescent="0.25">
      <c r="A78" s="18">
        <v>72</v>
      </c>
      <c r="B78" s="18" t="s">
        <v>19071</v>
      </c>
      <c r="C78" s="18" t="s">
        <v>502</v>
      </c>
      <c r="D78" s="50">
        <v>41108912330033</v>
      </c>
      <c r="E78" s="55" t="s">
        <v>503</v>
      </c>
      <c r="F78" s="48">
        <f t="shared" si="2"/>
        <v>19</v>
      </c>
      <c r="G78" s="48">
        <f>+COUNTIFS(Манзилли!N:N,D78,Манзилли!O:O,$G$5)</f>
        <v>0</v>
      </c>
      <c r="H78" s="48">
        <f>+COUNTIFS(Манзилли!N:N,D78,Манзилли!O:O,$H$5)</f>
        <v>0</v>
      </c>
      <c r="I78" s="48">
        <f>+COUNTIFS(Манзилли!N:N,D78,Манзилли!O:O,$I$5)</f>
        <v>0</v>
      </c>
      <c r="J78" s="48">
        <f>+COUNTIFS(Манзилли!N:N,D78,Манзилли!O:O,$J$5)</f>
        <v>0</v>
      </c>
      <c r="K78" s="48">
        <f>+COUNTIFS(Манзилли!N:N,D78,Манзилли!O:O,$K$5)</f>
        <v>0</v>
      </c>
      <c r="L78" s="48">
        <f>+COUNTIFS(Манзилли!N:N,D78,Манзилли!O:O,$L$5)</f>
        <v>4</v>
      </c>
      <c r="M78" s="48">
        <f>+COUNTIFS(Манзилли!N:N,D78,Манзилли!O:O,$M$5)</f>
        <v>1</v>
      </c>
      <c r="N78" s="48">
        <f>+COUNTIFS(Манзилли!N:N,D78,Манзилли!O:O,$N$5)</f>
        <v>1</v>
      </c>
      <c r="O78" s="48">
        <f>+COUNTIFS(Манзилли!N:N,D78,Манзилли!O:O,$O$5)</f>
        <v>1</v>
      </c>
      <c r="P78" s="48">
        <f>+COUNTIFS(Манзилли!N:N,D78,Манзилли!O:O,$P$5)</f>
        <v>0</v>
      </c>
      <c r="Q78" s="48">
        <f>+COUNTIFS(Манзилли!N:N,D78,Манзилли!O:O,$Q$5)</f>
        <v>0</v>
      </c>
      <c r="R78" s="48">
        <f>+COUNTIFS(Манзилли!N:N,D78,Манзилли!O:O,$R$5)</f>
        <v>0</v>
      </c>
      <c r="S78" s="48">
        <f>+COUNTIFS(Манзилли!N:N,D78,Манзилли!R:R,"Қарор")</f>
        <v>1</v>
      </c>
      <c r="T78" s="49">
        <f>+COUNTIFS(Манзилли!N:N,D78,Манзилли!R:R,"Тўланди")</f>
        <v>11</v>
      </c>
    </row>
    <row r="79" spans="1:20" ht="16.5" x14ac:dyDescent="0.25">
      <c r="A79" s="18">
        <v>73</v>
      </c>
      <c r="B79" s="18" t="s">
        <v>19071</v>
      </c>
      <c r="C79" s="18" t="s">
        <v>510</v>
      </c>
      <c r="D79" s="50">
        <v>42307912330042</v>
      </c>
      <c r="E79" s="55" t="s">
        <v>57</v>
      </c>
      <c r="F79" s="48">
        <f t="shared" si="2"/>
        <v>16</v>
      </c>
      <c r="G79" s="48">
        <f>+COUNTIFS(Манзилли!N:N,D79,Манзилли!O:O,$G$5)</f>
        <v>0</v>
      </c>
      <c r="H79" s="48">
        <f>+COUNTIFS(Манзилли!N:N,D79,Манзилли!O:O,$H$5)</f>
        <v>0</v>
      </c>
      <c r="I79" s="48">
        <f>+COUNTIFS(Манзилли!N:N,D79,Манзилли!O:O,$I$5)</f>
        <v>0</v>
      </c>
      <c r="J79" s="48">
        <f>+COUNTIFS(Манзилли!N:N,D79,Манзилли!O:O,$J$5)</f>
        <v>0</v>
      </c>
      <c r="K79" s="48">
        <f>+COUNTIFS(Манзилли!N:N,D79,Манзилли!O:O,$K$5)</f>
        <v>0</v>
      </c>
      <c r="L79" s="48">
        <f>+COUNTIFS(Манзилли!N:N,D79,Манзилли!O:O,$L$5)</f>
        <v>3</v>
      </c>
      <c r="M79" s="48">
        <f>+COUNTIFS(Манзилли!N:N,D79,Манзилли!O:O,$M$5)</f>
        <v>0</v>
      </c>
      <c r="N79" s="48">
        <f>+COUNTIFS(Манзилли!N:N,D79,Манзилли!O:O,$N$5)</f>
        <v>1</v>
      </c>
      <c r="O79" s="48">
        <f>+COUNTIFS(Манзилли!N:N,D79,Манзилли!O:O,$O$5)</f>
        <v>0</v>
      </c>
      <c r="P79" s="48">
        <f>+COUNTIFS(Манзилли!N:N,D79,Манзилли!O:O,$P$5)</f>
        <v>0</v>
      </c>
      <c r="Q79" s="48">
        <f>+COUNTIFS(Манзилли!N:N,D79,Манзилли!O:O,$Q$5)</f>
        <v>0</v>
      </c>
      <c r="R79" s="48">
        <f>+COUNTIFS(Манзилли!N:N,D79,Манзилли!O:O,$R$5)</f>
        <v>0</v>
      </c>
      <c r="S79" s="48">
        <f>+COUNTIFS(Манзилли!N:N,D79,Манзилли!R:R,"Қарор")</f>
        <v>0</v>
      </c>
      <c r="T79" s="49">
        <f>+COUNTIFS(Манзилли!N:N,D79,Манзилли!R:R,"Тўланди")</f>
        <v>12</v>
      </c>
    </row>
    <row r="80" spans="1:20" ht="16.5" x14ac:dyDescent="0.25">
      <c r="A80" s="18">
        <v>74</v>
      </c>
      <c r="B80" s="18" t="s">
        <v>19071</v>
      </c>
      <c r="C80" s="18" t="s">
        <v>443</v>
      </c>
      <c r="D80" s="50">
        <v>31804922330045</v>
      </c>
      <c r="E80" s="55" t="s">
        <v>108</v>
      </c>
      <c r="F80" s="48">
        <f t="shared" si="2"/>
        <v>12</v>
      </c>
      <c r="G80" s="48">
        <f>+COUNTIFS(Манзилли!N:N,D80,Манзилли!O:O,$G$5)</f>
        <v>0</v>
      </c>
      <c r="H80" s="48">
        <f>+COUNTIFS(Манзилли!N:N,D80,Манзилли!O:O,$H$5)</f>
        <v>0</v>
      </c>
      <c r="I80" s="48">
        <f>+COUNTIFS(Манзилли!N:N,D80,Манзилли!O:O,$I$5)</f>
        <v>0</v>
      </c>
      <c r="J80" s="48">
        <f>+COUNTIFS(Манзилли!N:N,D80,Манзилли!O:O,$J$5)</f>
        <v>0</v>
      </c>
      <c r="K80" s="48">
        <f>+COUNTIFS(Манзилли!N:N,D80,Манзилли!O:O,$K$5)</f>
        <v>0</v>
      </c>
      <c r="L80" s="48">
        <f>+COUNTIFS(Манзилли!N:N,D80,Манзилли!O:O,$L$5)</f>
        <v>4</v>
      </c>
      <c r="M80" s="48">
        <f>+COUNTIFS(Манзилли!N:N,D80,Манзилли!O:O,$M$5)</f>
        <v>0</v>
      </c>
      <c r="N80" s="48">
        <f>+COUNTIFS(Манзилли!N:N,D80,Манзилли!O:O,$N$5)</f>
        <v>1</v>
      </c>
      <c r="O80" s="48">
        <f>+COUNTIFS(Манзилли!N:N,D80,Манзилли!O:O,$O$5)</f>
        <v>0</v>
      </c>
      <c r="P80" s="48">
        <f>+COUNTIFS(Манзилли!N:N,D80,Манзилли!O:O,$P$5)</f>
        <v>0</v>
      </c>
      <c r="Q80" s="48">
        <f>+COUNTIFS(Манзилли!N:N,D80,Манзилли!O:O,$Q$5)</f>
        <v>0</v>
      </c>
      <c r="R80" s="48">
        <f>+COUNTIFS(Манзилли!N:N,D80,Манзилли!O:O,$R$5)</f>
        <v>0</v>
      </c>
      <c r="S80" s="48">
        <f>+COUNTIFS(Манзилли!N:N,D80,Манзилли!R:R,"Қарор")</f>
        <v>0</v>
      </c>
      <c r="T80" s="49">
        <f>+COUNTIFS(Манзилли!N:N,D80,Манзилли!R:R,"Тўланди")</f>
        <v>7</v>
      </c>
    </row>
    <row r="81" spans="1:20" ht="16.5" x14ac:dyDescent="0.25">
      <c r="A81" s="18">
        <v>75</v>
      </c>
      <c r="B81" s="18" t="s">
        <v>19071</v>
      </c>
      <c r="C81" s="18" t="s">
        <v>1640</v>
      </c>
      <c r="D81" s="50">
        <v>41008862330043</v>
      </c>
      <c r="E81" s="55" t="s">
        <v>495</v>
      </c>
      <c r="F81" s="48">
        <f t="shared" si="2"/>
        <v>22</v>
      </c>
      <c r="G81" s="48">
        <f>+COUNTIFS(Манзилли!N:N,D81,Манзилли!O:O,$G$5)</f>
        <v>0</v>
      </c>
      <c r="H81" s="48">
        <f>+COUNTIFS(Манзилли!N:N,D81,Манзилли!O:O,$H$5)</f>
        <v>1</v>
      </c>
      <c r="I81" s="48">
        <f>+COUNTIFS(Манзилли!N:N,D81,Манзилли!O:O,$I$5)</f>
        <v>0</v>
      </c>
      <c r="J81" s="48">
        <f>+COUNTIFS(Манзилли!N:N,D81,Манзилли!O:O,$J$5)</f>
        <v>0</v>
      </c>
      <c r="K81" s="48">
        <f>+COUNTIFS(Манзилли!N:N,D81,Манзилли!O:O,$K$5)</f>
        <v>0</v>
      </c>
      <c r="L81" s="48">
        <f>+COUNTIFS(Манзилли!N:N,D81,Манзилли!O:O,$L$5)</f>
        <v>6</v>
      </c>
      <c r="M81" s="48">
        <f>+COUNTIFS(Манзилли!N:N,D81,Манзилли!O:O,$M$5)</f>
        <v>1</v>
      </c>
      <c r="N81" s="48">
        <f>+COUNTIFS(Манзилли!N:N,D81,Манзилли!O:O,$N$5)</f>
        <v>4</v>
      </c>
      <c r="O81" s="48">
        <f>+COUNTIFS(Манзилли!N:N,D81,Манзилли!O:O,$O$5)</f>
        <v>0</v>
      </c>
      <c r="P81" s="48">
        <f>+COUNTIFS(Манзилли!N:N,D81,Манзилли!O:O,$P$5)</f>
        <v>0</v>
      </c>
      <c r="Q81" s="48">
        <f>+COUNTIFS(Манзилли!N:N,D81,Манзилли!O:O,$Q$5)</f>
        <v>0</v>
      </c>
      <c r="R81" s="48">
        <f>+COUNTIFS(Манзилли!N:N,D81,Манзилли!O:O,$R$5)</f>
        <v>0</v>
      </c>
      <c r="S81" s="48">
        <f>+COUNTIFS(Манзилли!N:N,D81,Манзилли!R:R,"Қарор")</f>
        <v>1</v>
      </c>
      <c r="T81" s="49">
        <f>+COUNTIFS(Манзилли!N:N,D81,Манзилли!R:R,"Тўланди")</f>
        <v>9</v>
      </c>
    </row>
    <row r="82" spans="1:20" ht="16.5" x14ac:dyDescent="0.25">
      <c r="A82" s="18">
        <v>76</v>
      </c>
      <c r="B82" s="18" t="s">
        <v>19071</v>
      </c>
      <c r="C82" s="18" t="s">
        <v>458</v>
      </c>
      <c r="D82" s="50">
        <v>40901862330093</v>
      </c>
      <c r="E82" s="55" t="s">
        <v>44</v>
      </c>
      <c r="F82" s="48">
        <f t="shared" si="2"/>
        <v>22</v>
      </c>
      <c r="G82" s="48">
        <f>+COUNTIFS(Манзилли!N:N,D82,Манзилли!O:O,$G$5)</f>
        <v>0</v>
      </c>
      <c r="H82" s="48">
        <f>+COUNTIFS(Манзилли!N:N,D82,Манзилли!O:O,$H$5)</f>
        <v>0</v>
      </c>
      <c r="I82" s="48">
        <f>+COUNTIFS(Манзилли!N:N,D82,Манзилли!O:O,$I$5)</f>
        <v>0</v>
      </c>
      <c r="J82" s="48">
        <f>+COUNTIFS(Манзилли!N:N,D82,Манзилли!O:O,$J$5)</f>
        <v>1</v>
      </c>
      <c r="K82" s="48">
        <f>+COUNTIFS(Манзилли!N:N,D82,Манзилли!O:O,$K$5)</f>
        <v>0</v>
      </c>
      <c r="L82" s="48">
        <f>+COUNTIFS(Манзилли!N:N,D82,Манзилли!O:O,$L$5)</f>
        <v>6</v>
      </c>
      <c r="M82" s="48">
        <f>+COUNTIFS(Манзилли!N:N,D82,Манзилли!O:O,$M$5)</f>
        <v>0</v>
      </c>
      <c r="N82" s="48">
        <f>+COUNTIFS(Манзилли!N:N,D82,Манзилли!O:O,$N$5)</f>
        <v>2</v>
      </c>
      <c r="O82" s="48">
        <f>+COUNTIFS(Манзилли!N:N,D82,Манзилли!O:O,$O$5)</f>
        <v>0</v>
      </c>
      <c r="P82" s="48">
        <f>+COUNTIFS(Манзилли!N:N,D82,Манзилли!O:O,$P$5)</f>
        <v>0</v>
      </c>
      <c r="Q82" s="48">
        <f>+COUNTIFS(Манзилли!N:N,D82,Манзилли!O:O,$Q$5)</f>
        <v>0</v>
      </c>
      <c r="R82" s="48">
        <f>+COUNTIFS(Манзилли!N:N,D82,Манзилли!O:O,$R$5)</f>
        <v>0</v>
      </c>
      <c r="S82" s="48">
        <f>+COUNTIFS(Манзилли!N:N,D82,Манзилли!R:R,"Қарор")</f>
        <v>0</v>
      </c>
      <c r="T82" s="49">
        <f>+COUNTIFS(Манзилли!N:N,D82,Манзилли!R:R,"Тўланди")</f>
        <v>13</v>
      </c>
    </row>
    <row r="83" spans="1:20" ht="16.5" x14ac:dyDescent="0.25">
      <c r="A83" s="18">
        <v>77</v>
      </c>
      <c r="B83" s="18" t="s">
        <v>19071</v>
      </c>
      <c r="C83" s="18" t="s">
        <v>369</v>
      </c>
      <c r="D83" s="50">
        <v>42904822330052</v>
      </c>
      <c r="E83" s="55" t="s">
        <v>445</v>
      </c>
      <c r="F83" s="48">
        <f t="shared" si="2"/>
        <v>27</v>
      </c>
      <c r="G83" s="48">
        <f>+COUNTIFS(Манзилли!N:N,D83,Манзилли!O:O,$G$5)</f>
        <v>0</v>
      </c>
      <c r="H83" s="48">
        <f>+COUNTIFS(Манзилли!N:N,D83,Манзилли!O:O,$H$5)</f>
        <v>0</v>
      </c>
      <c r="I83" s="48">
        <f>+COUNTIFS(Манзилли!N:N,D83,Манзилли!O:O,$I$5)</f>
        <v>0</v>
      </c>
      <c r="J83" s="48">
        <f>+COUNTIFS(Манзилли!N:N,D83,Манзилли!O:O,$J$5)</f>
        <v>0</v>
      </c>
      <c r="K83" s="48">
        <f>+COUNTIFS(Манзилли!N:N,D83,Манзилли!O:O,$K$5)</f>
        <v>0</v>
      </c>
      <c r="L83" s="48">
        <f>+COUNTIFS(Манзилли!N:N,D83,Манзилли!O:O,$L$5)</f>
        <v>7</v>
      </c>
      <c r="M83" s="48">
        <f>+COUNTIFS(Манзилли!N:N,D83,Манзилли!O:O,$M$5)</f>
        <v>0</v>
      </c>
      <c r="N83" s="48">
        <f>+COUNTIFS(Манзилли!N:N,D83,Манзилли!O:O,$N$5)</f>
        <v>0</v>
      </c>
      <c r="O83" s="48">
        <f>+COUNTIFS(Манзилли!N:N,D83,Манзилли!O:O,$O$5)</f>
        <v>0</v>
      </c>
      <c r="P83" s="48">
        <f>+COUNTIFS(Манзилли!N:N,D83,Манзилли!O:O,$P$5)</f>
        <v>0</v>
      </c>
      <c r="Q83" s="48">
        <f>+COUNTIFS(Манзилли!N:N,D83,Манзилли!O:O,$Q$5)</f>
        <v>0</v>
      </c>
      <c r="R83" s="48">
        <f>+COUNTIFS(Манзилли!N:N,D83,Манзилли!O:O,$R$5)</f>
        <v>0</v>
      </c>
      <c r="S83" s="48">
        <f>+COUNTIFS(Манзилли!N:N,D83,Манзилли!R:R,"Қарор")</f>
        <v>1</v>
      </c>
      <c r="T83" s="49">
        <f>+COUNTIFS(Манзилли!N:N,D83,Манзилли!R:R,"Тўланди")</f>
        <v>19</v>
      </c>
    </row>
    <row r="84" spans="1:20" ht="16.5" x14ac:dyDescent="0.25">
      <c r="A84" s="18">
        <v>78</v>
      </c>
      <c r="B84" s="18" t="s">
        <v>19071</v>
      </c>
      <c r="C84" s="18" t="s">
        <v>371</v>
      </c>
      <c r="D84" s="50">
        <v>42401885780034</v>
      </c>
      <c r="E84" s="55" t="s">
        <v>1623</v>
      </c>
      <c r="F84" s="48">
        <f t="shared" si="2"/>
        <v>38</v>
      </c>
      <c r="G84" s="48">
        <f>+COUNTIFS(Манзилли!N:N,D84,Манзилли!O:O,$G$5)</f>
        <v>0</v>
      </c>
      <c r="H84" s="48">
        <f>+COUNTIFS(Манзилли!N:N,D84,Манзилли!O:O,$H$5)</f>
        <v>0</v>
      </c>
      <c r="I84" s="48">
        <f>+COUNTIFS(Манзилли!N:N,D84,Манзилли!O:O,$I$5)</f>
        <v>0</v>
      </c>
      <c r="J84" s="48">
        <f>+COUNTIFS(Манзилли!N:N,D84,Манзилли!O:O,$J$5)</f>
        <v>0</v>
      </c>
      <c r="K84" s="48">
        <f>+COUNTIFS(Манзилли!N:N,D84,Манзилли!O:O,$K$5)</f>
        <v>0</v>
      </c>
      <c r="L84" s="48">
        <f>+COUNTIFS(Манзилли!N:N,D84,Манзилли!O:O,$L$5)</f>
        <v>3</v>
      </c>
      <c r="M84" s="48">
        <f>+COUNTIFS(Манзилли!N:N,D84,Манзилли!O:O,$M$5)</f>
        <v>0</v>
      </c>
      <c r="N84" s="48">
        <f>+COUNTIFS(Манзилли!N:N,D84,Манзилли!O:O,$N$5)</f>
        <v>2</v>
      </c>
      <c r="O84" s="48">
        <f>+COUNTIFS(Манзилли!N:N,D84,Манзилли!O:O,$O$5)</f>
        <v>0</v>
      </c>
      <c r="P84" s="48">
        <f>+COUNTIFS(Манзилли!N:N,D84,Манзилли!O:O,$P$5)</f>
        <v>1</v>
      </c>
      <c r="Q84" s="48">
        <f>+COUNTIFS(Манзилли!N:N,D84,Манзилли!O:O,$Q$5)</f>
        <v>1</v>
      </c>
      <c r="R84" s="48">
        <f>+COUNTIFS(Манзилли!N:N,D84,Манзилли!O:O,$R$5)</f>
        <v>0</v>
      </c>
      <c r="S84" s="48">
        <f>+COUNTIFS(Манзилли!N:N,D84,Манзилли!R:R,"Қарор")</f>
        <v>3</v>
      </c>
      <c r="T84" s="49">
        <f>+COUNTIFS(Манзилли!N:N,D84,Манзилли!R:R,"Тўланди")</f>
        <v>28</v>
      </c>
    </row>
    <row r="85" spans="1:20" ht="16.5" x14ac:dyDescent="0.25">
      <c r="A85" s="18">
        <v>79</v>
      </c>
      <c r="B85" s="18" t="s">
        <v>19071</v>
      </c>
      <c r="C85" s="18" t="s">
        <v>527</v>
      </c>
      <c r="D85" s="50">
        <v>42301922330058</v>
      </c>
      <c r="E85" s="55" t="s">
        <v>1624</v>
      </c>
      <c r="F85" s="48">
        <f t="shared" si="2"/>
        <v>29</v>
      </c>
      <c r="G85" s="48">
        <f>+COUNTIFS(Манзилли!N:N,D85,Манзилли!O:O,$G$5)</f>
        <v>0</v>
      </c>
      <c r="H85" s="48">
        <f>+COUNTIFS(Манзилли!N:N,D85,Манзилли!O:O,$H$5)</f>
        <v>0</v>
      </c>
      <c r="I85" s="48">
        <f>+COUNTIFS(Манзилли!N:N,D85,Манзилли!O:O,$I$5)</f>
        <v>0</v>
      </c>
      <c r="J85" s="48">
        <f>+COUNTIFS(Манзилли!N:N,D85,Манзилли!O:O,$J$5)</f>
        <v>0</v>
      </c>
      <c r="K85" s="48">
        <f>+COUNTIFS(Манзилли!N:N,D85,Манзилли!O:O,$K$5)</f>
        <v>0</v>
      </c>
      <c r="L85" s="48">
        <f>+COUNTIFS(Манзилли!N:N,D85,Манзилли!O:O,$L$5)</f>
        <v>3</v>
      </c>
      <c r="M85" s="48">
        <f>+COUNTIFS(Манзилли!N:N,D85,Манзилли!O:O,$M$5)</f>
        <v>0</v>
      </c>
      <c r="N85" s="48">
        <f>+COUNTIFS(Манзилли!N:N,D85,Манзилли!O:O,$N$5)</f>
        <v>1</v>
      </c>
      <c r="O85" s="48">
        <f>+COUNTIFS(Манзилли!N:N,D85,Манзилли!O:O,$O$5)</f>
        <v>0</v>
      </c>
      <c r="P85" s="48">
        <f>+COUNTIFS(Манзилли!N:N,D85,Манзилли!O:O,$P$5)</f>
        <v>2</v>
      </c>
      <c r="Q85" s="48">
        <f>+COUNTIFS(Манзилли!N:N,D85,Манзилли!O:O,$Q$5)</f>
        <v>0</v>
      </c>
      <c r="R85" s="48">
        <f>+COUNTIFS(Манзилли!N:N,D85,Манзилли!O:O,$R$5)</f>
        <v>0</v>
      </c>
      <c r="S85" s="48">
        <f>+COUNTIFS(Манзилли!N:N,D85,Манзилли!R:R,"Қарор")</f>
        <v>4</v>
      </c>
      <c r="T85" s="49">
        <f>+COUNTIFS(Манзилли!N:N,D85,Манзилли!R:R,"Тўланди")</f>
        <v>19</v>
      </c>
    </row>
    <row r="86" spans="1:20" ht="16.5" x14ac:dyDescent="0.25">
      <c r="A86" s="18">
        <v>80</v>
      </c>
      <c r="B86" s="18" t="s">
        <v>19071</v>
      </c>
      <c r="C86" s="18" t="s">
        <v>439</v>
      </c>
      <c r="D86" s="50">
        <v>41709892330075</v>
      </c>
      <c r="E86" s="55" t="s">
        <v>1625</v>
      </c>
      <c r="F86" s="48">
        <f t="shared" si="2"/>
        <v>12</v>
      </c>
      <c r="G86" s="48">
        <f>+COUNTIFS(Манзилли!N:N,D86,Манзилли!O:O,$G$5)</f>
        <v>0</v>
      </c>
      <c r="H86" s="48">
        <f>+COUNTIFS(Манзилли!N:N,D86,Манзилли!O:O,$H$5)</f>
        <v>0</v>
      </c>
      <c r="I86" s="48">
        <f>+COUNTIFS(Манзилли!N:N,D86,Манзилли!O:O,$I$5)</f>
        <v>0</v>
      </c>
      <c r="J86" s="48">
        <f>+COUNTIFS(Манзилли!N:N,D86,Манзилли!O:O,$J$5)</f>
        <v>0</v>
      </c>
      <c r="K86" s="48">
        <f>+COUNTIFS(Манзилли!N:N,D86,Манзилли!O:O,$K$5)</f>
        <v>0</v>
      </c>
      <c r="L86" s="48">
        <f>+COUNTIFS(Манзилли!N:N,D86,Манзилли!O:O,$L$5)</f>
        <v>0</v>
      </c>
      <c r="M86" s="48">
        <f>+COUNTIFS(Манзилли!N:N,D86,Манзилли!O:O,$M$5)</f>
        <v>0</v>
      </c>
      <c r="N86" s="48">
        <f>+COUNTIFS(Манзилли!N:N,D86,Манзилли!O:O,$N$5)</f>
        <v>0</v>
      </c>
      <c r="O86" s="48">
        <f>+COUNTIFS(Манзилли!N:N,D86,Манзилли!O:O,$O$5)</f>
        <v>0</v>
      </c>
      <c r="P86" s="48">
        <f>+COUNTIFS(Манзилли!N:N,D86,Манзилли!O:O,$P$5)</f>
        <v>2</v>
      </c>
      <c r="Q86" s="48">
        <f>+COUNTIFS(Манзилли!N:N,D86,Манзилли!O:O,$Q$5)</f>
        <v>0</v>
      </c>
      <c r="R86" s="48">
        <f>+COUNTIFS(Манзилли!N:N,D86,Манзилли!O:O,$R$5)</f>
        <v>0</v>
      </c>
      <c r="S86" s="48">
        <f>+COUNTIFS(Манзилли!N:N,D86,Манзилли!R:R,"Қарор")</f>
        <v>2</v>
      </c>
      <c r="T86" s="49">
        <f>+COUNTIFS(Манзилли!N:N,D86,Манзилли!R:R,"Тўланди")</f>
        <v>8</v>
      </c>
    </row>
    <row r="87" spans="1:20" ht="16.5" x14ac:dyDescent="0.25">
      <c r="A87" s="18">
        <v>81</v>
      </c>
      <c r="B87" s="18" t="s">
        <v>19071</v>
      </c>
      <c r="C87" s="18" t="s">
        <v>354</v>
      </c>
      <c r="D87" s="50">
        <v>33006842330042</v>
      </c>
      <c r="E87" s="55" t="s">
        <v>665</v>
      </c>
      <c r="F87" s="48">
        <f t="shared" si="2"/>
        <v>19</v>
      </c>
      <c r="G87" s="48">
        <f>+COUNTIFS(Манзилли!N:N,D87,Манзилли!O:O,$G$5)</f>
        <v>0</v>
      </c>
      <c r="H87" s="48">
        <f>+COUNTIFS(Манзилли!N:N,D87,Манзилли!O:O,$H$5)</f>
        <v>0</v>
      </c>
      <c r="I87" s="48">
        <f>+COUNTIFS(Манзилли!N:N,D87,Манзилли!O:O,$I$5)</f>
        <v>0</v>
      </c>
      <c r="J87" s="48">
        <f>+COUNTIFS(Манзилли!N:N,D87,Манзилли!O:O,$J$5)</f>
        <v>0</v>
      </c>
      <c r="K87" s="48">
        <f>+COUNTIFS(Манзилли!N:N,D87,Манзилли!O:O,$K$5)</f>
        <v>0</v>
      </c>
      <c r="L87" s="48">
        <f>+COUNTIFS(Манзилли!N:N,D87,Манзилли!O:O,$L$5)</f>
        <v>2</v>
      </c>
      <c r="M87" s="48">
        <f>+COUNTIFS(Манзилли!N:N,D87,Манзилли!O:O,$M$5)</f>
        <v>1</v>
      </c>
      <c r="N87" s="48">
        <f>+COUNTIFS(Манзилли!N:N,D87,Манзилли!O:O,$N$5)</f>
        <v>0</v>
      </c>
      <c r="O87" s="48">
        <f>+COUNTIFS(Манзилли!N:N,D87,Манзилли!O:O,$O$5)</f>
        <v>0</v>
      </c>
      <c r="P87" s="48">
        <f>+COUNTIFS(Манзилли!N:N,D87,Манзилли!O:O,$P$5)</f>
        <v>9</v>
      </c>
      <c r="Q87" s="48">
        <f>+COUNTIFS(Манзилли!N:N,D87,Манзилли!O:O,$Q$5)</f>
        <v>0</v>
      </c>
      <c r="R87" s="48">
        <f>+COUNTIFS(Манзилли!N:N,D87,Манзилли!O:O,$R$5)</f>
        <v>0</v>
      </c>
      <c r="S87" s="48">
        <f>+COUNTIFS(Манзилли!N:N,D87,Манзилли!R:R,"Қарор")</f>
        <v>0</v>
      </c>
      <c r="T87" s="49">
        <f>+COUNTIFS(Манзилли!N:N,D87,Манзилли!R:R,"Тўланди")</f>
        <v>7</v>
      </c>
    </row>
    <row r="88" spans="1:20" ht="16.5" x14ac:dyDescent="0.25">
      <c r="A88" s="18">
        <v>82</v>
      </c>
      <c r="B88" s="18" t="s">
        <v>19071</v>
      </c>
      <c r="C88" s="18" t="s">
        <v>469</v>
      </c>
      <c r="D88" s="50">
        <v>32204995780025</v>
      </c>
      <c r="E88" s="55" t="s">
        <v>202</v>
      </c>
      <c r="F88" s="48">
        <f t="shared" si="2"/>
        <v>24</v>
      </c>
      <c r="G88" s="48">
        <f>+COUNTIFS(Манзилли!N:N,D88,Манзилли!O:O,$G$5)</f>
        <v>0</v>
      </c>
      <c r="H88" s="48">
        <f>+COUNTIFS(Манзилли!N:N,D88,Манзилли!O:O,$H$5)</f>
        <v>0</v>
      </c>
      <c r="I88" s="48">
        <f>+COUNTIFS(Манзилли!N:N,D88,Манзилли!O:O,$I$5)</f>
        <v>0</v>
      </c>
      <c r="J88" s="48">
        <f>+COUNTIFS(Манзилли!N:N,D88,Манзилли!O:O,$J$5)</f>
        <v>0</v>
      </c>
      <c r="K88" s="48">
        <f>+COUNTIFS(Манзилли!N:N,D88,Манзилли!O:O,$K$5)</f>
        <v>0</v>
      </c>
      <c r="L88" s="48">
        <f>+COUNTIFS(Манзилли!N:N,D88,Манзилли!O:O,$L$5)</f>
        <v>4</v>
      </c>
      <c r="M88" s="48">
        <f>+COUNTIFS(Манзилли!N:N,D88,Манзилли!O:O,$M$5)</f>
        <v>0</v>
      </c>
      <c r="N88" s="48">
        <f>+COUNTIFS(Манзилли!N:N,D88,Манзилли!O:O,$N$5)</f>
        <v>1</v>
      </c>
      <c r="O88" s="48">
        <f>+COUNTIFS(Манзилли!N:N,D88,Манзилли!O:O,$O$5)</f>
        <v>0</v>
      </c>
      <c r="P88" s="48">
        <f>+COUNTIFS(Манзилли!N:N,D88,Манзилли!O:O,$P$5)</f>
        <v>0</v>
      </c>
      <c r="Q88" s="48">
        <f>+COUNTIFS(Манзилли!N:N,D88,Манзилли!O:O,$Q$5)</f>
        <v>0</v>
      </c>
      <c r="R88" s="48">
        <f>+COUNTIFS(Манзилли!N:N,D88,Манзилли!O:O,$R$5)</f>
        <v>0</v>
      </c>
      <c r="S88" s="48">
        <f>+COUNTIFS(Манзилли!N:N,D88,Манзилли!R:R,"Қарор")</f>
        <v>1</v>
      </c>
      <c r="T88" s="49">
        <f>+COUNTIFS(Манзилли!N:N,D88,Манзилли!R:R,"Тўланди")</f>
        <v>18</v>
      </c>
    </row>
    <row r="89" spans="1:20" ht="16.5" x14ac:dyDescent="0.25">
      <c r="A89" s="18">
        <v>83</v>
      </c>
      <c r="B89" s="18" t="s">
        <v>19071</v>
      </c>
      <c r="C89" s="18" t="s">
        <v>476</v>
      </c>
      <c r="D89" s="50">
        <v>32805852330072</v>
      </c>
      <c r="E89" s="55" t="s">
        <v>287</v>
      </c>
      <c r="F89" s="48">
        <f t="shared" si="2"/>
        <v>53</v>
      </c>
      <c r="G89" s="48">
        <f>+COUNTIFS(Манзилли!N:N,D89,Манзилли!O:O,$G$5)</f>
        <v>0</v>
      </c>
      <c r="H89" s="48">
        <f>+COUNTIFS(Манзилли!N:N,D89,Манзилли!O:O,$H$5)</f>
        <v>0</v>
      </c>
      <c r="I89" s="48">
        <f>+COUNTIFS(Манзилли!N:N,D89,Манзилли!O:O,$I$5)</f>
        <v>0</v>
      </c>
      <c r="J89" s="48">
        <f>+COUNTIFS(Манзилли!N:N,D89,Манзилли!O:O,$J$5)</f>
        <v>0</v>
      </c>
      <c r="K89" s="48">
        <f>+COUNTIFS(Манзилли!N:N,D89,Манзилли!O:O,$K$5)</f>
        <v>0</v>
      </c>
      <c r="L89" s="48">
        <f>+COUNTIFS(Манзилли!N:N,D89,Манзилли!O:O,$L$5)</f>
        <v>20</v>
      </c>
      <c r="M89" s="48">
        <f>+COUNTIFS(Манзилли!N:N,D89,Манзилли!O:O,$M$5)</f>
        <v>1</v>
      </c>
      <c r="N89" s="48">
        <f>+COUNTIFS(Манзилли!N:N,D89,Манзилли!O:O,$N$5)</f>
        <v>0</v>
      </c>
      <c r="O89" s="48">
        <f>+COUNTIFS(Манзилли!N:N,D89,Манзилли!O:O,$O$5)</f>
        <v>0</v>
      </c>
      <c r="P89" s="48">
        <f>+COUNTIFS(Манзилли!N:N,D89,Манзилли!O:O,$P$5)</f>
        <v>2</v>
      </c>
      <c r="Q89" s="48">
        <f>+COUNTIFS(Манзилли!N:N,D89,Манзилли!O:O,$Q$5)</f>
        <v>2</v>
      </c>
      <c r="R89" s="48">
        <f>+COUNTIFS(Манзилли!N:N,D89,Манзилли!O:O,$R$5)</f>
        <v>0</v>
      </c>
      <c r="S89" s="48">
        <f>+COUNTIFS(Манзилли!N:N,D89,Манзилли!R:R,"Қарор")</f>
        <v>6</v>
      </c>
      <c r="T89" s="49">
        <f>+COUNTIFS(Манзилли!N:N,D89,Манзилли!R:R,"Тўланди")</f>
        <v>22</v>
      </c>
    </row>
    <row r="90" spans="1:20" ht="16.5" x14ac:dyDescent="0.25">
      <c r="A90" s="18">
        <v>84</v>
      </c>
      <c r="B90" s="18" t="s">
        <v>19071</v>
      </c>
      <c r="C90" s="18" t="s">
        <v>448</v>
      </c>
      <c r="D90" s="50">
        <v>41611832330020</v>
      </c>
      <c r="E90" s="55" t="s">
        <v>481</v>
      </c>
      <c r="F90" s="48">
        <f t="shared" si="2"/>
        <v>37</v>
      </c>
      <c r="G90" s="48">
        <f>+COUNTIFS(Манзилли!N:N,D90,Манзилли!O:O,$G$5)</f>
        <v>0</v>
      </c>
      <c r="H90" s="48">
        <f>+COUNTIFS(Манзилли!N:N,D90,Манзилли!O:O,$H$5)</f>
        <v>0</v>
      </c>
      <c r="I90" s="48">
        <f>+COUNTIFS(Манзилли!N:N,D90,Манзилли!O:O,$I$5)</f>
        <v>0</v>
      </c>
      <c r="J90" s="48">
        <f>+COUNTIFS(Манзилли!N:N,D90,Манзилли!O:O,$J$5)</f>
        <v>0</v>
      </c>
      <c r="K90" s="48">
        <f>+COUNTIFS(Манзилли!N:N,D90,Манзилли!O:O,$K$5)</f>
        <v>0</v>
      </c>
      <c r="L90" s="48">
        <f>+COUNTIFS(Манзилли!N:N,D90,Манзилли!O:O,$L$5)</f>
        <v>8</v>
      </c>
      <c r="M90" s="48">
        <f>+COUNTIFS(Манзилли!N:N,D90,Манзилли!O:O,$M$5)</f>
        <v>1</v>
      </c>
      <c r="N90" s="48">
        <f>+COUNTIFS(Манзилли!N:N,D90,Манзилли!O:O,$N$5)</f>
        <v>2</v>
      </c>
      <c r="O90" s="48">
        <f>+COUNTIFS(Манзилли!N:N,D90,Манзилли!O:O,$O$5)</f>
        <v>4</v>
      </c>
      <c r="P90" s="48">
        <f>+COUNTIFS(Манзилли!N:N,D90,Манзилли!O:O,$P$5)</f>
        <v>3</v>
      </c>
      <c r="Q90" s="48">
        <f>+COUNTIFS(Манзилли!N:N,D90,Манзилли!O:O,$Q$5)</f>
        <v>0</v>
      </c>
      <c r="R90" s="48">
        <f>+COUNTIFS(Манзилли!N:N,D90,Манзилли!O:O,$R$5)</f>
        <v>1</v>
      </c>
      <c r="S90" s="48">
        <f>+COUNTIFS(Манзилли!N:N,D90,Манзилли!R:R,"Қарор")</f>
        <v>0</v>
      </c>
      <c r="T90" s="49">
        <f>+COUNTIFS(Манзилли!N:N,D90,Манзилли!R:R,"Тўланди")</f>
        <v>18</v>
      </c>
    </row>
    <row r="91" spans="1:20" ht="16.5" x14ac:dyDescent="0.25">
      <c r="A91" s="18">
        <v>85</v>
      </c>
      <c r="B91" s="18" t="s">
        <v>19071</v>
      </c>
      <c r="C91" s="18" t="s">
        <v>191</v>
      </c>
      <c r="D91" s="50">
        <v>41602872330031</v>
      </c>
      <c r="E91" s="55" t="s">
        <v>1626</v>
      </c>
      <c r="F91" s="48">
        <f t="shared" si="2"/>
        <v>23</v>
      </c>
      <c r="G91" s="48">
        <f>+COUNTIFS(Манзилли!N:N,D91,Манзилли!O:O,$G$5)</f>
        <v>0</v>
      </c>
      <c r="H91" s="48">
        <f>+COUNTIFS(Манзилли!N:N,D91,Манзилли!O:O,$H$5)</f>
        <v>0</v>
      </c>
      <c r="I91" s="48">
        <f>+COUNTIFS(Манзилли!N:N,D91,Манзилли!O:O,$I$5)</f>
        <v>0</v>
      </c>
      <c r="J91" s="48">
        <f>+COUNTIFS(Манзилли!N:N,D91,Манзилли!O:O,$J$5)</f>
        <v>0</v>
      </c>
      <c r="K91" s="48">
        <f>+COUNTIFS(Манзилли!N:N,D91,Манзилли!O:O,$K$5)</f>
        <v>0</v>
      </c>
      <c r="L91" s="48">
        <f>+COUNTIFS(Манзилли!N:N,D91,Манзилли!O:O,$L$5)</f>
        <v>4</v>
      </c>
      <c r="M91" s="48">
        <f>+COUNTIFS(Манзилли!N:N,D91,Манзилли!O:O,$M$5)</f>
        <v>0</v>
      </c>
      <c r="N91" s="48">
        <f>+COUNTIFS(Манзилли!N:N,D91,Манзилли!O:O,$N$5)</f>
        <v>0</v>
      </c>
      <c r="O91" s="48">
        <f>+COUNTIFS(Манзилли!N:N,D91,Манзилли!O:O,$O$5)</f>
        <v>1</v>
      </c>
      <c r="P91" s="48">
        <f>+COUNTIFS(Манзилли!N:N,D91,Манзилли!O:O,$P$5)</f>
        <v>2</v>
      </c>
      <c r="Q91" s="48">
        <f>+COUNTIFS(Манзилли!N:N,D91,Манзилли!O:O,$Q$5)</f>
        <v>0</v>
      </c>
      <c r="R91" s="48">
        <f>+COUNTIFS(Манзилли!N:N,D91,Манзилли!O:O,$R$5)</f>
        <v>0</v>
      </c>
      <c r="S91" s="48">
        <f>+COUNTIFS(Манзилли!N:N,D91,Манзилли!R:R,"Қарор")</f>
        <v>1</v>
      </c>
      <c r="T91" s="49">
        <f>+COUNTIFS(Манзилли!N:N,D91,Манзилли!R:R,"Тўланди")</f>
        <v>15</v>
      </c>
    </row>
    <row r="92" spans="1:20" ht="16.5" x14ac:dyDescent="0.25">
      <c r="A92" s="18">
        <v>86</v>
      </c>
      <c r="B92" s="18" t="s">
        <v>19071</v>
      </c>
      <c r="C92" s="18" t="s">
        <v>334</v>
      </c>
      <c r="D92" s="50">
        <v>41302842330068</v>
      </c>
      <c r="E92" s="55" t="s">
        <v>636</v>
      </c>
      <c r="F92" s="48">
        <f t="shared" si="2"/>
        <v>20</v>
      </c>
      <c r="G92" s="48">
        <f>+COUNTIFS(Манзилли!N:N,D92,Манзилли!O:O,$G$5)</f>
        <v>0</v>
      </c>
      <c r="H92" s="48">
        <f>+COUNTIFS(Манзилли!N:N,D92,Манзилли!O:O,$H$5)</f>
        <v>0</v>
      </c>
      <c r="I92" s="48">
        <f>+COUNTIFS(Манзилли!N:N,D92,Манзилли!O:O,$I$5)</f>
        <v>0</v>
      </c>
      <c r="J92" s="48">
        <f>+COUNTIFS(Манзилли!N:N,D92,Манзилли!O:O,$J$5)</f>
        <v>0</v>
      </c>
      <c r="K92" s="48">
        <f>+COUNTIFS(Манзилли!N:N,D92,Манзилли!O:O,$K$5)</f>
        <v>0</v>
      </c>
      <c r="L92" s="48">
        <f>+COUNTIFS(Манзилли!N:N,D92,Манзилли!O:O,$L$5)</f>
        <v>4</v>
      </c>
      <c r="M92" s="48">
        <f>+COUNTIFS(Манзилли!N:N,D92,Манзилли!O:O,$M$5)</f>
        <v>0</v>
      </c>
      <c r="N92" s="48">
        <f>+COUNTIFS(Манзилли!N:N,D92,Манзилли!O:O,$N$5)</f>
        <v>0</v>
      </c>
      <c r="O92" s="48">
        <f>+COUNTIFS(Манзилли!N:N,D92,Манзилли!O:O,$O$5)</f>
        <v>1</v>
      </c>
      <c r="P92" s="48">
        <f>+COUNTIFS(Манзилли!N:N,D92,Манзилли!O:O,$P$5)</f>
        <v>0</v>
      </c>
      <c r="Q92" s="48">
        <f>+COUNTIFS(Манзилли!N:N,D92,Манзилли!O:O,$Q$5)</f>
        <v>0</v>
      </c>
      <c r="R92" s="48">
        <f>+COUNTIFS(Манзилли!N:N,D92,Манзилли!O:O,$R$5)</f>
        <v>0</v>
      </c>
      <c r="S92" s="48">
        <f>+COUNTIFS(Манзилли!N:N,D92,Манзилли!R:R,"Қарор")</f>
        <v>0</v>
      </c>
      <c r="T92" s="49">
        <f>+COUNTIFS(Манзилли!N:N,D92,Манзилли!R:R,"Тўланди")</f>
        <v>15</v>
      </c>
    </row>
    <row r="93" spans="1:20" ht="16.5" x14ac:dyDescent="0.25">
      <c r="A93" s="18">
        <v>87</v>
      </c>
      <c r="B93" s="18" t="s">
        <v>19071</v>
      </c>
      <c r="C93" s="18" t="s">
        <v>509</v>
      </c>
      <c r="D93" s="50">
        <v>60208005780013</v>
      </c>
      <c r="E93" s="55" t="s">
        <v>483</v>
      </c>
      <c r="F93" s="48">
        <f t="shared" si="2"/>
        <v>15</v>
      </c>
      <c r="G93" s="48">
        <f>+COUNTIFS(Манзилли!N:N,D93,Манзилли!O:O,$G$5)</f>
        <v>0</v>
      </c>
      <c r="H93" s="48">
        <f>+COUNTIFS(Манзилли!N:N,D93,Манзилли!O:O,$H$5)</f>
        <v>0</v>
      </c>
      <c r="I93" s="48">
        <f>+COUNTIFS(Манзилли!N:N,D93,Манзилли!O:O,$I$5)</f>
        <v>0</v>
      </c>
      <c r="J93" s="48">
        <f>+COUNTIFS(Манзилли!N:N,D93,Манзилли!O:O,$J$5)</f>
        <v>1</v>
      </c>
      <c r="K93" s="48">
        <f>+COUNTIFS(Манзилли!N:N,D93,Манзилли!O:O,$K$5)</f>
        <v>0</v>
      </c>
      <c r="L93" s="48">
        <f>+COUNTIFS(Манзилли!N:N,D93,Манзилли!O:O,$L$5)</f>
        <v>2</v>
      </c>
      <c r="M93" s="48">
        <f>+COUNTIFS(Манзилли!N:N,D93,Манзилли!O:O,$M$5)</f>
        <v>0</v>
      </c>
      <c r="N93" s="48">
        <f>+COUNTIFS(Манзилли!N:N,D93,Манзилли!O:O,$N$5)</f>
        <v>0</v>
      </c>
      <c r="O93" s="48">
        <f>+COUNTIFS(Манзилли!N:N,D93,Манзилли!O:O,$O$5)</f>
        <v>0</v>
      </c>
      <c r="P93" s="48">
        <f>+COUNTIFS(Манзилли!N:N,D93,Манзилли!O:O,$P$5)</f>
        <v>1</v>
      </c>
      <c r="Q93" s="48">
        <f>+COUNTIFS(Манзилли!N:N,D93,Манзилли!O:O,$Q$5)</f>
        <v>0</v>
      </c>
      <c r="R93" s="48">
        <f>+COUNTIFS(Манзилли!N:N,D93,Манзилли!O:O,$R$5)</f>
        <v>0</v>
      </c>
      <c r="S93" s="48">
        <f>+COUNTIFS(Манзилли!N:N,D93,Манзилли!R:R,"Қарор")</f>
        <v>1</v>
      </c>
      <c r="T93" s="49">
        <f>+COUNTIFS(Манзилли!N:N,D93,Манзилли!R:R,"Тўланди")</f>
        <v>10</v>
      </c>
    </row>
    <row r="94" spans="1:20" ht="16.5" x14ac:dyDescent="0.25">
      <c r="A94" s="18">
        <v>88</v>
      </c>
      <c r="B94" s="18" t="s">
        <v>19071</v>
      </c>
      <c r="C94" s="18" t="s">
        <v>442</v>
      </c>
      <c r="D94" s="50">
        <v>40603832330057</v>
      </c>
      <c r="E94" s="55" t="s">
        <v>1014</v>
      </c>
      <c r="F94" s="48">
        <f t="shared" si="2"/>
        <v>23</v>
      </c>
      <c r="G94" s="48">
        <f>+COUNTIFS(Манзилли!N:N,D94,Манзилли!O:O,$G$5)</f>
        <v>0</v>
      </c>
      <c r="H94" s="48">
        <f>+COUNTIFS(Манзилли!N:N,D94,Манзилли!O:O,$H$5)</f>
        <v>0</v>
      </c>
      <c r="I94" s="48">
        <f>+COUNTIFS(Манзилли!N:N,D94,Манзилли!O:O,$I$5)</f>
        <v>0</v>
      </c>
      <c r="J94" s="48">
        <f>+COUNTIFS(Манзилли!N:N,D94,Манзилли!O:O,$J$5)</f>
        <v>0</v>
      </c>
      <c r="K94" s="48">
        <f>+COUNTIFS(Манзилли!N:N,D94,Манзилли!O:O,$K$5)</f>
        <v>0</v>
      </c>
      <c r="L94" s="48">
        <f>+COUNTIFS(Манзилли!N:N,D94,Манзилли!O:O,$L$5)</f>
        <v>4</v>
      </c>
      <c r="M94" s="48">
        <f>+COUNTIFS(Манзилли!N:N,D94,Манзилли!O:O,$M$5)</f>
        <v>0</v>
      </c>
      <c r="N94" s="48">
        <f>+COUNTIFS(Манзилли!N:N,D94,Манзилли!O:O,$N$5)</f>
        <v>0</v>
      </c>
      <c r="O94" s="48">
        <f>+COUNTIFS(Манзилли!N:N,D94,Манзилли!O:O,$O$5)</f>
        <v>0</v>
      </c>
      <c r="P94" s="48">
        <f>+COUNTIFS(Манзилли!N:N,D94,Манзилли!O:O,$P$5)</f>
        <v>0</v>
      </c>
      <c r="Q94" s="48">
        <f>+COUNTIFS(Манзилли!N:N,D94,Манзилли!O:O,$Q$5)</f>
        <v>0</v>
      </c>
      <c r="R94" s="48">
        <f>+COUNTIFS(Манзилли!N:N,D94,Манзилли!O:O,$R$5)</f>
        <v>0</v>
      </c>
      <c r="S94" s="48">
        <f>+COUNTIFS(Манзилли!N:N,D94,Манзилли!R:R,"Қарор")</f>
        <v>4</v>
      </c>
      <c r="T94" s="49">
        <f>+COUNTIFS(Манзилли!N:N,D94,Манзилли!R:R,"Тўланди")</f>
        <v>15</v>
      </c>
    </row>
    <row r="95" spans="1:20" ht="16.5" x14ac:dyDescent="0.25">
      <c r="A95" s="18">
        <v>89</v>
      </c>
      <c r="B95" s="18" t="s">
        <v>19071</v>
      </c>
      <c r="C95" s="18" t="s">
        <v>729</v>
      </c>
      <c r="D95" s="50">
        <v>41001912330024</v>
      </c>
      <c r="E95" s="55" t="s">
        <v>145</v>
      </c>
      <c r="F95" s="48">
        <f t="shared" si="2"/>
        <v>26</v>
      </c>
      <c r="G95" s="48">
        <f>+COUNTIFS(Манзилли!N:N,D95,Манзилли!O:O,$G$5)</f>
        <v>0</v>
      </c>
      <c r="H95" s="48">
        <f>+COUNTIFS(Манзилли!N:N,D95,Манзилли!O:O,$H$5)</f>
        <v>0</v>
      </c>
      <c r="I95" s="48">
        <f>+COUNTIFS(Манзилли!N:N,D95,Манзилли!O:O,$I$5)</f>
        <v>0</v>
      </c>
      <c r="J95" s="48">
        <f>+COUNTIFS(Манзилли!N:N,D95,Манзилли!O:O,$J$5)</f>
        <v>0</v>
      </c>
      <c r="K95" s="48">
        <f>+COUNTIFS(Манзилли!N:N,D95,Манзилли!O:O,$K$5)</f>
        <v>0</v>
      </c>
      <c r="L95" s="48">
        <f>+COUNTIFS(Манзилли!N:N,D95,Манзилли!O:O,$L$5)</f>
        <v>8</v>
      </c>
      <c r="M95" s="48">
        <f>+COUNTIFS(Манзилли!N:N,D95,Манзилли!O:O,$M$5)</f>
        <v>0</v>
      </c>
      <c r="N95" s="48">
        <f>+COUNTIFS(Манзилли!N:N,D95,Манзилли!O:O,$N$5)</f>
        <v>1</v>
      </c>
      <c r="O95" s="48">
        <f>+COUNTIFS(Манзилли!N:N,D95,Манзилли!O:O,$O$5)</f>
        <v>0</v>
      </c>
      <c r="P95" s="48">
        <f>+COUNTIFS(Манзилли!N:N,D95,Манзилли!O:O,$P$5)</f>
        <v>0</v>
      </c>
      <c r="Q95" s="48">
        <f>+COUNTIFS(Манзилли!N:N,D95,Манзилли!O:O,$Q$5)</f>
        <v>0</v>
      </c>
      <c r="R95" s="48">
        <f>+COUNTIFS(Манзилли!N:N,D95,Манзилли!O:O,$R$5)</f>
        <v>0</v>
      </c>
      <c r="S95" s="48">
        <f>+COUNTIFS(Манзилли!N:N,D95,Манзилли!R:R,"Қарор")</f>
        <v>11</v>
      </c>
      <c r="T95" s="49">
        <f>+COUNTIFS(Манзилли!N:N,D95,Манзилли!R:R,"Тўланди")</f>
        <v>6</v>
      </c>
    </row>
    <row r="96" spans="1:20" ht="16.5" x14ac:dyDescent="0.25">
      <c r="A96" s="18">
        <v>90</v>
      </c>
      <c r="B96" s="18" t="s">
        <v>19071</v>
      </c>
      <c r="C96" s="18" t="s">
        <v>950</v>
      </c>
      <c r="D96" s="50">
        <v>32503742330020</v>
      </c>
      <c r="E96" s="55" t="s">
        <v>1627</v>
      </c>
      <c r="F96" s="48">
        <f t="shared" si="2"/>
        <v>14</v>
      </c>
      <c r="G96" s="48">
        <f>+COUNTIFS(Манзилли!N:N,D96,Манзилли!O:O,$G$5)</f>
        <v>0</v>
      </c>
      <c r="H96" s="48">
        <f>+COUNTIFS(Манзилли!N:N,D96,Манзилли!O:O,$H$5)</f>
        <v>0</v>
      </c>
      <c r="I96" s="48">
        <f>+COUNTIFS(Манзилли!N:N,D96,Манзилли!O:O,$I$5)</f>
        <v>0</v>
      </c>
      <c r="J96" s="48">
        <f>+COUNTIFS(Манзилли!N:N,D96,Манзилли!O:O,$J$5)</f>
        <v>0</v>
      </c>
      <c r="K96" s="48">
        <f>+COUNTIFS(Манзилли!N:N,D96,Манзилли!O:O,$K$5)</f>
        <v>0</v>
      </c>
      <c r="L96" s="48">
        <f>+COUNTIFS(Манзилли!N:N,D96,Манзилли!O:O,$L$5)</f>
        <v>2</v>
      </c>
      <c r="M96" s="48">
        <f>+COUNTIFS(Манзилли!N:N,D96,Манзилли!O:O,$M$5)</f>
        <v>1</v>
      </c>
      <c r="N96" s="48">
        <f>+COUNTIFS(Манзилли!N:N,D96,Манзилли!O:O,$N$5)</f>
        <v>0</v>
      </c>
      <c r="O96" s="48">
        <f>+COUNTIFS(Манзилли!N:N,D96,Манзилли!O:O,$O$5)</f>
        <v>0</v>
      </c>
      <c r="P96" s="48">
        <f>+COUNTIFS(Манзилли!N:N,D96,Манзилли!O:O,$P$5)</f>
        <v>0</v>
      </c>
      <c r="Q96" s="48">
        <f>+COUNTIFS(Манзилли!N:N,D96,Манзилли!O:O,$Q$5)</f>
        <v>1</v>
      </c>
      <c r="R96" s="48">
        <f>+COUNTIFS(Манзилли!N:N,D96,Манзилли!O:O,$R$5)</f>
        <v>1</v>
      </c>
      <c r="S96" s="48">
        <f>+COUNTIFS(Манзилли!N:N,D96,Манзилли!R:R,"Қарор")</f>
        <v>0</v>
      </c>
      <c r="T96" s="49">
        <f>+COUNTIFS(Манзилли!N:N,D96,Манзилли!R:R,"Тўланди")</f>
        <v>9</v>
      </c>
    </row>
    <row r="97" spans="1:20" ht="16.5" x14ac:dyDescent="0.25">
      <c r="A97" s="18">
        <v>91</v>
      </c>
      <c r="B97" s="18" t="s">
        <v>19071</v>
      </c>
      <c r="C97" s="18" t="s">
        <v>463</v>
      </c>
      <c r="D97" s="50">
        <v>40106932330083</v>
      </c>
      <c r="E97" s="55" t="s">
        <v>230</v>
      </c>
      <c r="F97" s="48">
        <f t="shared" si="2"/>
        <v>18</v>
      </c>
      <c r="G97" s="48">
        <f>+COUNTIFS(Манзилли!N:N,D97,Манзилли!O:O,$G$5)</f>
        <v>0</v>
      </c>
      <c r="H97" s="48">
        <f>+COUNTIFS(Манзилли!N:N,D97,Манзилли!O:O,$H$5)</f>
        <v>0</v>
      </c>
      <c r="I97" s="48">
        <f>+COUNTIFS(Манзилли!N:N,D97,Манзилли!O:O,$I$5)</f>
        <v>0</v>
      </c>
      <c r="J97" s="48">
        <f>+COUNTIFS(Манзилли!N:N,D97,Манзилли!O:O,$J$5)</f>
        <v>0</v>
      </c>
      <c r="K97" s="48">
        <f>+COUNTIFS(Манзилли!N:N,D97,Манзилли!O:O,$K$5)</f>
        <v>0</v>
      </c>
      <c r="L97" s="48">
        <f>+COUNTIFS(Манзилли!N:N,D97,Манзилли!O:O,$L$5)</f>
        <v>8</v>
      </c>
      <c r="M97" s="48">
        <f>+COUNTIFS(Манзилли!N:N,D97,Манзилли!O:O,$M$5)</f>
        <v>0</v>
      </c>
      <c r="N97" s="48">
        <f>+COUNTIFS(Манзилли!N:N,D97,Манзилли!O:O,$N$5)</f>
        <v>1</v>
      </c>
      <c r="O97" s="48">
        <f>+COUNTIFS(Манзилли!N:N,D97,Манзилли!O:O,$O$5)</f>
        <v>0</v>
      </c>
      <c r="P97" s="48">
        <f>+COUNTIFS(Манзилли!N:N,D97,Манзилли!O:O,$P$5)</f>
        <v>1</v>
      </c>
      <c r="Q97" s="48">
        <f>+COUNTIFS(Манзилли!N:N,D97,Манзилли!O:O,$Q$5)</f>
        <v>0</v>
      </c>
      <c r="R97" s="48">
        <f>+COUNTIFS(Манзилли!N:N,D97,Манзилли!O:O,$R$5)</f>
        <v>0</v>
      </c>
      <c r="S97" s="48">
        <f>+COUNTIFS(Манзилли!N:N,D97,Манзилли!R:R,"Қарор")</f>
        <v>0</v>
      </c>
      <c r="T97" s="49">
        <f>+COUNTIFS(Манзилли!N:N,D97,Манзилли!R:R,"Тўланди")</f>
        <v>8</v>
      </c>
    </row>
    <row r="98" spans="1:20" ht="16.5" x14ac:dyDescent="0.25">
      <c r="A98" s="18">
        <v>92</v>
      </c>
      <c r="B98" s="18" t="s">
        <v>19071</v>
      </c>
      <c r="C98" s="18" t="s">
        <v>340</v>
      </c>
      <c r="D98" s="50">
        <v>42904862390014</v>
      </c>
      <c r="E98" s="55" t="s">
        <v>1628</v>
      </c>
      <c r="F98" s="48">
        <f t="shared" si="2"/>
        <v>23</v>
      </c>
      <c r="G98" s="48">
        <f>+COUNTIFS(Манзилли!N:N,D98,Манзилли!O:O,$G$5)</f>
        <v>0</v>
      </c>
      <c r="H98" s="48">
        <f>+COUNTIFS(Манзилли!N:N,D98,Манзилли!O:O,$H$5)</f>
        <v>0</v>
      </c>
      <c r="I98" s="48">
        <f>+COUNTIFS(Манзилли!N:N,D98,Манзилли!O:O,$I$5)</f>
        <v>0</v>
      </c>
      <c r="J98" s="48">
        <f>+COUNTIFS(Манзилли!N:N,D98,Манзилли!O:O,$J$5)</f>
        <v>0</v>
      </c>
      <c r="K98" s="48">
        <f>+COUNTIFS(Манзилли!N:N,D98,Манзилли!O:O,$K$5)</f>
        <v>0</v>
      </c>
      <c r="L98" s="48">
        <f>+COUNTIFS(Манзилли!N:N,D98,Манзилли!O:O,$L$5)</f>
        <v>7</v>
      </c>
      <c r="M98" s="48">
        <f>+COUNTIFS(Манзилли!N:N,D98,Манзилли!O:O,$M$5)</f>
        <v>0</v>
      </c>
      <c r="N98" s="48">
        <f>+COUNTIFS(Манзилли!N:N,D98,Манзилли!O:O,$N$5)</f>
        <v>0</v>
      </c>
      <c r="O98" s="48">
        <f>+COUNTIFS(Манзилли!N:N,D98,Манзилли!O:O,$O$5)</f>
        <v>0</v>
      </c>
      <c r="P98" s="48">
        <f>+COUNTIFS(Манзилли!N:N,D98,Манзилли!O:O,$P$5)</f>
        <v>1</v>
      </c>
      <c r="Q98" s="48">
        <f>+COUNTIFS(Манзилли!N:N,D98,Манзилли!O:O,$Q$5)</f>
        <v>1</v>
      </c>
      <c r="R98" s="48">
        <f>+COUNTIFS(Манзилли!N:N,D98,Манзилли!O:O,$R$5)</f>
        <v>0</v>
      </c>
      <c r="S98" s="48">
        <f>+COUNTIFS(Манзилли!N:N,D98,Манзилли!R:R,"Қарор")</f>
        <v>1</v>
      </c>
      <c r="T98" s="49">
        <f>+COUNTIFS(Манзилли!N:N,D98,Манзилли!R:R,"Тўланди")</f>
        <v>13</v>
      </c>
    </row>
    <row r="99" spans="1:20" ht="16.5" x14ac:dyDescent="0.25">
      <c r="A99" s="18">
        <v>93</v>
      </c>
      <c r="B99" s="18" t="s">
        <v>19071</v>
      </c>
      <c r="C99" s="18" t="s">
        <v>501</v>
      </c>
      <c r="D99" s="50">
        <v>42703712330035</v>
      </c>
      <c r="E99" s="55" t="s">
        <v>1629</v>
      </c>
      <c r="F99" s="48">
        <f t="shared" si="2"/>
        <v>26</v>
      </c>
      <c r="G99" s="48">
        <f>+COUNTIFS(Манзилли!N:N,D99,Манзилли!O:O,$G$5)</f>
        <v>0</v>
      </c>
      <c r="H99" s="48">
        <f>+COUNTIFS(Манзилли!N:N,D99,Манзилли!O:O,$H$5)</f>
        <v>0</v>
      </c>
      <c r="I99" s="48">
        <f>+COUNTIFS(Манзилли!N:N,D99,Манзилли!O:O,$I$5)</f>
        <v>0</v>
      </c>
      <c r="J99" s="48">
        <f>+COUNTIFS(Манзилли!N:N,D99,Манзилли!O:O,$J$5)</f>
        <v>0</v>
      </c>
      <c r="K99" s="48">
        <f>+COUNTIFS(Манзилли!N:N,D99,Манзилли!O:O,$K$5)</f>
        <v>0</v>
      </c>
      <c r="L99" s="48">
        <f>+COUNTIFS(Манзилли!N:N,D99,Манзилли!O:O,$L$5)</f>
        <v>7</v>
      </c>
      <c r="M99" s="48">
        <f>+COUNTIFS(Манзилли!N:N,D99,Манзилли!O:O,$M$5)</f>
        <v>0</v>
      </c>
      <c r="N99" s="48">
        <f>+COUNTIFS(Манзилли!N:N,D99,Манзилли!O:O,$N$5)</f>
        <v>0</v>
      </c>
      <c r="O99" s="48">
        <f>+COUNTIFS(Манзилли!N:N,D99,Манзилли!O:O,$O$5)</f>
        <v>1</v>
      </c>
      <c r="P99" s="48">
        <f>+COUNTIFS(Манзилли!N:N,D99,Манзилли!O:O,$P$5)</f>
        <v>1</v>
      </c>
      <c r="Q99" s="48">
        <f>+COUNTIFS(Манзилли!N:N,D99,Манзилли!O:O,$Q$5)</f>
        <v>6</v>
      </c>
      <c r="R99" s="48">
        <f>+COUNTIFS(Манзилли!N:N,D99,Манзилли!O:O,$R$5)</f>
        <v>0</v>
      </c>
      <c r="S99" s="48">
        <f>+COUNTIFS(Манзилли!N:N,D99,Манзилли!R:R,"Қарор")</f>
        <v>1</v>
      </c>
      <c r="T99" s="49">
        <f>+COUNTIFS(Манзилли!N:N,D99,Манзилли!R:R,"Тўланди")</f>
        <v>10</v>
      </c>
    </row>
    <row r="100" spans="1:20" ht="16.5" x14ac:dyDescent="0.25">
      <c r="A100" s="18">
        <v>94</v>
      </c>
      <c r="B100" s="18" t="s">
        <v>19071</v>
      </c>
      <c r="C100" s="18" t="s">
        <v>491</v>
      </c>
      <c r="D100" s="50">
        <v>61502035780012</v>
      </c>
      <c r="E100" s="55" t="s">
        <v>1630</v>
      </c>
      <c r="F100" s="48">
        <f t="shared" si="2"/>
        <v>22</v>
      </c>
      <c r="G100" s="48">
        <f>+COUNTIFS(Манзилли!N:N,D100,Манзилли!O:O,$G$5)</f>
        <v>0</v>
      </c>
      <c r="H100" s="48">
        <f>+COUNTIFS(Манзилли!N:N,D100,Манзилли!O:O,$H$5)</f>
        <v>0</v>
      </c>
      <c r="I100" s="48">
        <f>+COUNTIFS(Манзилли!N:N,D100,Манзилли!O:O,$I$5)</f>
        <v>0</v>
      </c>
      <c r="J100" s="48">
        <f>+COUNTIFS(Манзилли!N:N,D100,Манзилли!O:O,$J$5)</f>
        <v>0</v>
      </c>
      <c r="K100" s="48">
        <f>+COUNTIFS(Манзилли!N:N,D100,Манзилли!O:O,$K$5)</f>
        <v>0</v>
      </c>
      <c r="L100" s="48">
        <f>+COUNTIFS(Манзилли!N:N,D100,Манзилли!O:O,$L$5)</f>
        <v>3</v>
      </c>
      <c r="M100" s="48">
        <f>+COUNTIFS(Манзилли!N:N,D100,Манзилли!O:O,$M$5)</f>
        <v>0</v>
      </c>
      <c r="N100" s="48">
        <f>+COUNTIFS(Манзилли!N:N,D100,Манзилли!O:O,$N$5)</f>
        <v>4</v>
      </c>
      <c r="O100" s="48">
        <f>+COUNTIFS(Манзилли!N:N,D100,Манзилли!O:O,$O$5)</f>
        <v>1</v>
      </c>
      <c r="P100" s="48">
        <f>+COUNTIFS(Манзилли!N:N,D100,Манзилли!O:O,$P$5)</f>
        <v>0</v>
      </c>
      <c r="Q100" s="48">
        <f>+COUNTIFS(Манзилли!N:N,D100,Манзилли!O:O,$Q$5)</f>
        <v>0</v>
      </c>
      <c r="R100" s="48">
        <f>+COUNTIFS(Манзилли!N:N,D100,Манзилли!O:O,$R$5)</f>
        <v>1</v>
      </c>
      <c r="S100" s="48">
        <f>+COUNTIFS(Манзилли!N:N,D100,Манзилли!R:R,"Қарор")</f>
        <v>0</v>
      </c>
      <c r="T100" s="49">
        <f>+COUNTIFS(Манзилли!N:N,D100,Манзилли!R:R,"Тўланди")</f>
        <v>13</v>
      </c>
    </row>
    <row r="101" spans="1:20" ht="16.5" x14ac:dyDescent="0.25">
      <c r="A101" s="18">
        <v>95</v>
      </c>
      <c r="B101" s="18" t="s">
        <v>19071</v>
      </c>
      <c r="C101" s="18" t="s">
        <v>224</v>
      </c>
      <c r="D101" s="50">
        <v>50306025780015</v>
      </c>
      <c r="E101" s="55" t="s">
        <v>99</v>
      </c>
      <c r="F101" s="48">
        <f t="shared" si="2"/>
        <v>9</v>
      </c>
      <c r="G101" s="48">
        <f>+COUNTIFS(Манзилли!N:N,D101,Манзилли!O:O,$G$5)</f>
        <v>0</v>
      </c>
      <c r="H101" s="48">
        <f>+COUNTIFS(Манзилли!N:N,D101,Манзилли!O:O,$H$5)</f>
        <v>0</v>
      </c>
      <c r="I101" s="48">
        <f>+COUNTIFS(Манзилли!N:N,D101,Манзилли!O:O,$I$5)</f>
        <v>0</v>
      </c>
      <c r="J101" s="48">
        <f>+COUNTIFS(Манзилли!N:N,D101,Манзилли!O:O,$J$5)</f>
        <v>0</v>
      </c>
      <c r="K101" s="48">
        <f>+COUNTIFS(Манзилли!N:N,D101,Манзилли!O:O,$K$5)</f>
        <v>0</v>
      </c>
      <c r="L101" s="48">
        <f>+COUNTIFS(Манзилли!N:N,D101,Манзилли!O:O,$L$5)</f>
        <v>3</v>
      </c>
      <c r="M101" s="48">
        <f>+COUNTIFS(Манзилли!N:N,D101,Манзилли!O:O,$M$5)</f>
        <v>0</v>
      </c>
      <c r="N101" s="48">
        <f>+COUNTIFS(Манзилли!N:N,D101,Манзилли!O:O,$N$5)</f>
        <v>0</v>
      </c>
      <c r="O101" s="48">
        <f>+COUNTIFS(Манзилли!N:N,D101,Манзилли!O:O,$O$5)</f>
        <v>0</v>
      </c>
      <c r="P101" s="48">
        <f>+COUNTIFS(Манзилли!N:N,D101,Манзилли!O:O,$P$5)</f>
        <v>5</v>
      </c>
      <c r="Q101" s="48">
        <f>+COUNTIFS(Манзилли!N:N,D101,Манзилли!O:O,$Q$5)</f>
        <v>0</v>
      </c>
      <c r="R101" s="48">
        <f>+COUNTIFS(Манзилли!N:N,D101,Манзилли!O:O,$R$5)</f>
        <v>0</v>
      </c>
      <c r="S101" s="48">
        <f>+COUNTIFS(Манзилли!N:N,D101,Манзилли!R:R,"Қарор")</f>
        <v>1</v>
      </c>
      <c r="T101" s="49">
        <f>+COUNTIFS(Манзилли!N:N,D101,Манзилли!R:R,"Тўланди")</f>
        <v>0</v>
      </c>
    </row>
    <row r="102" spans="1:20" ht="16.5" x14ac:dyDescent="0.25">
      <c r="A102" s="18">
        <v>96</v>
      </c>
      <c r="B102" s="18" t="s">
        <v>19071</v>
      </c>
      <c r="C102" s="18" t="s">
        <v>999</v>
      </c>
      <c r="D102" s="50">
        <v>42012902330037</v>
      </c>
      <c r="E102" s="55" t="s">
        <v>1631</v>
      </c>
      <c r="F102" s="48">
        <f t="shared" si="2"/>
        <v>36</v>
      </c>
      <c r="G102" s="48">
        <f>+COUNTIFS(Манзилли!N:N,D102,Манзилли!O:O,$G$5)</f>
        <v>0</v>
      </c>
      <c r="H102" s="48">
        <f>+COUNTIFS(Манзилли!N:N,D102,Манзилли!O:O,$H$5)</f>
        <v>0</v>
      </c>
      <c r="I102" s="48">
        <f>+COUNTIFS(Манзилли!N:N,D102,Манзилли!O:O,$I$5)</f>
        <v>0</v>
      </c>
      <c r="J102" s="48">
        <f>+COUNTIFS(Манзилли!N:N,D102,Манзилли!O:O,$J$5)</f>
        <v>0</v>
      </c>
      <c r="K102" s="48">
        <f>+COUNTIFS(Манзилли!N:N,D102,Манзилли!O:O,$K$5)</f>
        <v>0</v>
      </c>
      <c r="L102" s="48">
        <f>+COUNTIFS(Манзилли!N:N,D102,Манзилли!O:O,$L$5)</f>
        <v>8</v>
      </c>
      <c r="M102" s="48">
        <f>+COUNTIFS(Манзилли!N:N,D102,Манзилли!O:O,$M$5)</f>
        <v>0</v>
      </c>
      <c r="N102" s="48">
        <f>+COUNTIFS(Манзилли!N:N,D102,Манзилли!O:O,$N$5)</f>
        <v>2</v>
      </c>
      <c r="O102" s="48">
        <f>+COUNTIFS(Манзилли!N:N,D102,Манзилли!O:O,$O$5)</f>
        <v>0</v>
      </c>
      <c r="P102" s="48">
        <f>+COUNTIFS(Манзилли!N:N,D102,Манзилли!O:O,$P$5)</f>
        <v>1</v>
      </c>
      <c r="Q102" s="48">
        <f>+COUNTIFS(Манзилли!N:N,D102,Манзилли!O:O,$Q$5)</f>
        <v>0</v>
      </c>
      <c r="R102" s="48">
        <f>+COUNTIFS(Манзилли!N:N,D102,Манзилли!O:O,$R$5)</f>
        <v>0</v>
      </c>
      <c r="S102" s="48">
        <f>+COUNTIFS(Манзилли!N:N,D102,Манзилли!R:R,"Қарор")</f>
        <v>1</v>
      </c>
      <c r="T102" s="49">
        <f>+COUNTIFS(Манзилли!N:N,D102,Манзилли!R:R,"Тўланди")</f>
        <v>24</v>
      </c>
    </row>
    <row r="103" spans="1:20" ht="16.5" x14ac:dyDescent="0.25">
      <c r="A103" s="18">
        <v>97</v>
      </c>
      <c r="B103" s="18" t="s">
        <v>19071</v>
      </c>
      <c r="C103" s="18" t="s">
        <v>1638</v>
      </c>
      <c r="D103" s="50">
        <v>40303871650049</v>
      </c>
      <c r="E103" s="55" t="s">
        <v>1632</v>
      </c>
      <c r="F103" s="48">
        <f t="shared" si="2"/>
        <v>31</v>
      </c>
      <c r="G103" s="48">
        <f>+COUNTIFS(Манзилли!N:N,D103,Манзилли!O:O,$G$5)</f>
        <v>0</v>
      </c>
      <c r="H103" s="48">
        <f>+COUNTIFS(Манзилли!N:N,D103,Манзилли!O:O,$H$5)</f>
        <v>0</v>
      </c>
      <c r="I103" s="48">
        <f>+COUNTIFS(Манзилли!N:N,D103,Манзилли!O:O,$I$5)</f>
        <v>0</v>
      </c>
      <c r="J103" s="48">
        <f>+COUNTIFS(Манзилли!N:N,D103,Манзилли!O:O,$J$5)</f>
        <v>1</v>
      </c>
      <c r="K103" s="48">
        <f>+COUNTIFS(Манзилли!N:N,D103,Манзилли!O:O,$K$5)</f>
        <v>0</v>
      </c>
      <c r="L103" s="48">
        <f>+COUNTIFS(Манзилли!N:N,D103,Манзилли!O:O,$L$5)</f>
        <v>6</v>
      </c>
      <c r="M103" s="48">
        <f>+COUNTIFS(Манзилли!N:N,D103,Манзилли!O:O,$M$5)</f>
        <v>1</v>
      </c>
      <c r="N103" s="48">
        <f>+COUNTIFS(Манзилли!N:N,D103,Манзилли!O:O,$N$5)</f>
        <v>1</v>
      </c>
      <c r="O103" s="48">
        <f>+COUNTIFS(Манзилли!N:N,D103,Манзилли!O:O,$O$5)</f>
        <v>1</v>
      </c>
      <c r="P103" s="48">
        <f>+COUNTIFS(Манзилли!N:N,D103,Манзилли!O:O,$P$5)</f>
        <v>1</v>
      </c>
      <c r="Q103" s="48">
        <f>+COUNTIFS(Манзилли!N:N,D103,Манзилли!O:O,$Q$5)</f>
        <v>0</v>
      </c>
      <c r="R103" s="48">
        <f>+COUNTIFS(Манзилли!N:N,D103,Манзилли!O:O,$R$5)</f>
        <v>2</v>
      </c>
      <c r="S103" s="48">
        <f>+COUNTIFS(Манзилли!N:N,D103,Манзилли!R:R,"Қарор")</f>
        <v>0</v>
      </c>
      <c r="T103" s="49">
        <f>+COUNTIFS(Манзилли!N:N,D103,Манзилли!R:R,"Тўланди")</f>
        <v>18</v>
      </c>
    </row>
    <row r="104" spans="1:20" ht="16.5" x14ac:dyDescent="0.25">
      <c r="A104" s="18">
        <v>98</v>
      </c>
      <c r="B104" s="18" t="s">
        <v>19071</v>
      </c>
      <c r="C104" s="18" t="s">
        <v>1209</v>
      </c>
      <c r="D104" s="50">
        <v>41509862330041</v>
      </c>
      <c r="E104" s="55" t="s">
        <v>1634</v>
      </c>
      <c r="F104" s="48">
        <f t="shared" si="2"/>
        <v>12</v>
      </c>
      <c r="G104" s="48">
        <f>+COUNTIFS(Манзилли!N:N,D104,Манзилли!O:O,$G$5)</f>
        <v>0</v>
      </c>
      <c r="H104" s="48">
        <f>+COUNTIFS(Манзилли!N:N,D104,Манзилли!O:O,$H$5)</f>
        <v>0</v>
      </c>
      <c r="I104" s="48">
        <f>+COUNTIFS(Манзилли!N:N,D104,Манзилли!O:O,$I$5)</f>
        <v>0</v>
      </c>
      <c r="J104" s="48">
        <f>+COUNTIFS(Манзилли!N:N,D104,Манзилли!O:O,$J$5)</f>
        <v>0</v>
      </c>
      <c r="K104" s="48">
        <f>+COUNTIFS(Манзилли!N:N,D104,Манзилли!O:O,$K$5)</f>
        <v>0</v>
      </c>
      <c r="L104" s="48">
        <f>+COUNTIFS(Манзилли!N:N,D104,Манзилли!O:O,$L$5)</f>
        <v>1</v>
      </c>
      <c r="M104" s="48">
        <f>+COUNTIFS(Манзилли!N:N,D104,Манзилли!O:O,$M$5)</f>
        <v>1</v>
      </c>
      <c r="N104" s="48">
        <f>+COUNTIFS(Манзилли!N:N,D104,Манзилли!O:O,$N$5)</f>
        <v>1</v>
      </c>
      <c r="O104" s="48">
        <f>+COUNTIFS(Манзилли!N:N,D104,Манзилли!O:O,$O$5)</f>
        <v>2</v>
      </c>
      <c r="P104" s="48">
        <f>+COUNTIFS(Манзилли!N:N,D104,Манзилли!O:O,$P$5)</f>
        <v>0</v>
      </c>
      <c r="Q104" s="48">
        <f>+COUNTIFS(Манзилли!N:N,D104,Манзилли!O:O,$Q$5)</f>
        <v>0</v>
      </c>
      <c r="R104" s="48">
        <f>+COUNTIFS(Манзилли!N:N,D104,Манзилли!O:O,$R$5)</f>
        <v>0</v>
      </c>
      <c r="S104" s="48">
        <f>+COUNTIFS(Манзилли!N:N,D104,Манзилли!R:R,"Қарор")</f>
        <v>0</v>
      </c>
      <c r="T104" s="49">
        <f>+COUNTIFS(Манзилли!N:N,D104,Манзилли!R:R,"Тўланди")</f>
        <v>7</v>
      </c>
    </row>
    <row r="105" spans="1:20" ht="16.5" x14ac:dyDescent="0.25">
      <c r="A105" s="18">
        <v>99</v>
      </c>
      <c r="B105" s="18" t="s">
        <v>19071</v>
      </c>
      <c r="C105" s="18" t="s">
        <v>1520</v>
      </c>
      <c r="D105" s="50">
        <v>62401035780011</v>
      </c>
      <c r="E105" s="55" t="s">
        <v>257</v>
      </c>
      <c r="F105" s="48">
        <f t="shared" si="2"/>
        <v>14</v>
      </c>
      <c r="G105" s="48">
        <f>+COUNTIFS(Манзилли!N:N,D105,Манзилли!O:O,$G$5)</f>
        <v>0</v>
      </c>
      <c r="H105" s="48">
        <f>+COUNTIFS(Манзилли!N:N,D105,Манзилли!O:O,$H$5)</f>
        <v>0</v>
      </c>
      <c r="I105" s="48">
        <f>+COUNTIFS(Манзилли!N:N,D105,Манзилли!O:O,$I$5)</f>
        <v>0</v>
      </c>
      <c r="J105" s="48">
        <f>+COUNTIFS(Манзилли!N:N,D105,Манзилли!O:O,$J$5)</f>
        <v>0</v>
      </c>
      <c r="K105" s="48">
        <f>+COUNTIFS(Манзилли!N:N,D105,Манзилли!O:O,$K$5)</f>
        <v>0</v>
      </c>
      <c r="L105" s="48">
        <f>+COUNTIFS(Манзилли!N:N,D105,Манзилли!O:O,$L$5)</f>
        <v>5</v>
      </c>
      <c r="M105" s="48">
        <f>+COUNTIFS(Манзилли!N:N,D105,Манзилли!O:O,$M$5)</f>
        <v>0</v>
      </c>
      <c r="N105" s="48">
        <f>+COUNTIFS(Манзилли!N:N,D105,Манзилли!O:O,$N$5)</f>
        <v>0</v>
      </c>
      <c r="O105" s="48">
        <f>+COUNTIFS(Манзилли!N:N,D105,Манзилли!O:O,$O$5)</f>
        <v>0</v>
      </c>
      <c r="P105" s="48">
        <f>+COUNTIFS(Манзилли!N:N,D105,Манзилли!O:O,$P$5)</f>
        <v>2</v>
      </c>
      <c r="Q105" s="48">
        <f>+COUNTIFS(Манзилли!N:N,D105,Манзилли!O:O,$Q$5)</f>
        <v>1</v>
      </c>
      <c r="R105" s="48">
        <f>+COUNTIFS(Манзилли!N:N,D105,Манзилли!O:O,$R$5)</f>
        <v>0</v>
      </c>
      <c r="S105" s="48">
        <f>+COUNTIFS(Манзилли!N:N,D105,Манзилли!R:R,"Қарор")</f>
        <v>1</v>
      </c>
      <c r="T105" s="49">
        <f>+COUNTIFS(Манзилли!N:N,D105,Манзилли!R:R,"Тўланди")</f>
        <v>5</v>
      </c>
    </row>
    <row r="106" spans="1:20" ht="16.5" x14ac:dyDescent="0.25">
      <c r="A106" s="18">
        <v>100</v>
      </c>
      <c r="B106" s="18" t="s">
        <v>19071</v>
      </c>
      <c r="C106" s="18" t="s">
        <v>311</v>
      </c>
      <c r="D106" s="50">
        <v>41411872330019</v>
      </c>
      <c r="E106" s="55" t="s">
        <v>193</v>
      </c>
      <c r="F106" s="48">
        <f t="shared" si="2"/>
        <v>41</v>
      </c>
      <c r="G106" s="48">
        <f>+COUNTIFS(Манзилли!N:N,D106,Манзилли!O:O,$G$5)</f>
        <v>0</v>
      </c>
      <c r="H106" s="48">
        <f>+COUNTIFS(Манзилли!N:N,D106,Манзилли!O:O,$H$5)</f>
        <v>0</v>
      </c>
      <c r="I106" s="48">
        <f>+COUNTIFS(Манзилли!N:N,D106,Манзилли!O:O,$I$5)</f>
        <v>0</v>
      </c>
      <c r="J106" s="48">
        <f>+COUNTIFS(Манзилли!N:N,D106,Манзилли!O:O,$J$5)</f>
        <v>0</v>
      </c>
      <c r="K106" s="48">
        <f>+COUNTIFS(Манзилли!N:N,D106,Манзилли!O:O,$K$5)</f>
        <v>0</v>
      </c>
      <c r="L106" s="48">
        <f>+COUNTIFS(Манзилли!N:N,D106,Манзилли!O:O,$L$5)</f>
        <v>5</v>
      </c>
      <c r="M106" s="48">
        <f>+COUNTIFS(Манзилли!N:N,D106,Манзилли!O:O,$M$5)</f>
        <v>1</v>
      </c>
      <c r="N106" s="48">
        <f>+COUNTIFS(Манзилли!N:N,D106,Манзилли!O:O,$N$5)</f>
        <v>2</v>
      </c>
      <c r="O106" s="48">
        <f>+COUNTIFS(Манзилли!N:N,D106,Манзилли!O:O,$O$5)</f>
        <v>1</v>
      </c>
      <c r="P106" s="48">
        <f>+COUNTIFS(Манзилли!N:N,D106,Манзилли!O:O,$P$5)</f>
        <v>0</v>
      </c>
      <c r="Q106" s="48">
        <f>+COUNTIFS(Манзилли!N:N,D106,Манзилли!O:O,$Q$5)</f>
        <v>0</v>
      </c>
      <c r="R106" s="48">
        <f>+COUNTIFS(Манзилли!N:N,D106,Манзилли!O:O,$R$5)</f>
        <v>0</v>
      </c>
      <c r="S106" s="48">
        <f>+COUNTIFS(Манзилли!N:N,D106,Манзилли!R:R,"Қарор")</f>
        <v>2</v>
      </c>
      <c r="T106" s="49">
        <f>+COUNTIFS(Манзилли!N:N,D106,Манзилли!R:R,"Тўланди")</f>
        <v>30</v>
      </c>
    </row>
    <row r="107" spans="1:20" ht="16.5" x14ac:dyDescent="0.25">
      <c r="A107" s="18">
        <v>101</v>
      </c>
      <c r="B107" s="18" t="s">
        <v>19071</v>
      </c>
      <c r="C107" s="18" t="s">
        <v>1645</v>
      </c>
      <c r="D107" s="50">
        <v>42111912330018</v>
      </c>
      <c r="E107" s="55" t="s">
        <v>1635</v>
      </c>
      <c r="F107" s="48">
        <f t="shared" si="2"/>
        <v>18</v>
      </c>
      <c r="G107" s="48">
        <f>+COUNTIFS(Манзилли!N:N,D107,Манзилли!O:O,$G$5)</f>
        <v>0</v>
      </c>
      <c r="H107" s="48">
        <f>+COUNTIFS(Манзилли!N:N,D107,Манзилли!O:O,$H$5)</f>
        <v>0</v>
      </c>
      <c r="I107" s="48">
        <f>+COUNTIFS(Манзилли!N:N,D107,Манзилли!O:O,$I$5)</f>
        <v>0</v>
      </c>
      <c r="J107" s="48">
        <f>+COUNTIFS(Манзилли!N:N,D107,Манзилли!O:O,$J$5)</f>
        <v>0</v>
      </c>
      <c r="K107" s="48">
        <f>+COUNTIFS(Манзилли!N:N,D107,Манзилли!O:O,$K$5)</f>
        <v>0</v>
      </c>
      <c r="L107" s="48">
        <f>+COUNTIFS(Манзилли!N:N,D107,Манзилли!O:O,$L$5)</f>
        <v>7</v>
      </c>
      <c r="M107" s="48">
        <f>+COUNTIFS(Манзилли!N:N,D107,Манзилли!O:O,$M$5)</f>
        <v>0</v>
      </c>
      <c r="N107" s="48">
        <f>+COUNTIFS(Манзилли!N:N,D107,Манзилли!O:O,$N$5)</f>
        <v>0</v>
      </c>
      <c r="O107" s="48">
        <f>+COUNTIFS(Манзилли!N:N,D107,Манзилли!O:O,$O$5)</f>
        <v>0</v>
      </c>
      <c r="P107" s="48">
        <f>+COUNTIFS(Манзилли!N:N,D107,Манзилли!O:O,$P$5)</f>
        <v>1</v>
      </c>
      <c r="Q107" s="48">
        <f>+COUNTIFS(Манзилли!N:N,D107,Манзилли!O:O,$Q$5)</f>
        <v>0</v>
      </c>
      <c r="R107" s="48">
        <f>+COUNTIFS(Манзилли!N:N,D107,Манзилли!O:O,$R$5)</f>
        <v>1</v>
      </c>
      <c r="S107" s="48">
        <f>+COUNTIFS(Манзилли!N:N,D107,Манзилли!R:R,"Қарор")</f>
        <v>0</v>
      </c>
      <c r="T107" s="49">
        <f>+COUNTIFS(Манзилли!N:N,D107,Манзилли!R:R,"Тўланди")</f>
        <v>9</v>
      </c>
    </row>
    <row r="108" spans="1:20" ht="16.5" x14ac:dyDescent="0.25">
      <c r="A108" s="18">
        <v>102</v>
      </c>
      <c r="B108" s="18" t="s">
        <v>19071</v>
      </c>
      <c r="C108" s="18" t="s">
        <v>641</v>
      </c>
      <c r="D108" s="50">
        <v>42303765760016</v>
      </c>
      <c r="E108" s="55" t="s">
        <v>1637</v>
      </c>
      <c r="F108" s="48">
        <f t="shared" si="2"/>
        <v>26</v>
      </c>
      <c r="G108" s="48">
        <f>+COUNTIFS(Манзилли!N:N,D108,Манзилли!O:O,$G$5)</f>
        <v>0</v>
      </c>
      <c r="H108" s="48">
        <f>+COUNTIFS(Манзилли!N:N,D108,Манзилли!O:O,$H$5)</f>
        <v>0</v>
      </c>
      <c r="I108" s="48">
        <f>+COUNTIFS(Манзилли!N:N,D108,Манзилли!O:O,$I$5)</f>
        <v>0</v>
      </c>
      <c r="J108" s="48">
        <f>+COUNTIFS(Манзилли!N:N,D108,Манзилли!O:O,$J$5)</f>
        <v>0</v>
      </c>
      <c r="K108" s="48">
        <f>+COUNTIFS(Манзилли!N:N,D108,Манзилли!O:O,$K$5)</f>
        <v>0</v>
      </c>
      <c r="L108" s="48">
        <f>+COUNTIFS(Манзилли!N:N,D108,Манзилли!O:O,$L$5)</f>
        <v>3</v>
      </c>
      <c r="M108" s="48">
        <f>+COUNTIFS(Манзилли!N:N,D108,Манзилли!O:O,$M$5)</f>
        <v>1</v>
      </c>
      <c r="N108" s="48">
        <f>+COUNTIFS(Манзилли!N:N,D108,Манзилли!O:O,$N$5)</f>
        <v>2</v>
      </c>
      <c r="O108" s="48">
        <f>+COUNTIFS(Манзилли!N:N,D108,Манзилли!O:O,$O$5)</f>
        <v>0</v>
      </c>
      <c r="P108" s="48">
        <f>+COUNTIFS(Манзилли!N:N,D108,Манзилли!O:O,$P$5)</f>
        <v>1</v>
      </c>
      <c r="Q108" s="48">
        <f>+COUNTIFS(Манзилли!N:N,D108,Манзилли!O:O,$Q$5)</f>
        <v>0</v>
      </c>
      <c r="R108" s="48">
        <f>+COUNTIFS(Манзилли!N:N,D108,Манзилли!O:O,$R$5)</f>
        <v>0</v>
      </c>
      <c r="S108" s="48">
        <f>+COUNTIFS(Манзилли!N:N,D108,Манзилли!R:R,"Қарор")</f>
        <v>1</v>
      </c>
      <c r="T108" s="49">
        <f>+COUNTIFS(Манзилли!N:N,D108,Манзилли!R:R,"Тўланди")</f>
        <v>18</v>
      </c>
    </row>
    <row r="109" spans="1:20" ht="16.5" x14ac:dyDescent="0.25">
      <c r="A109" s="18">
        <v>103</v>
      </c>
      <c r="B109" s="18" t="s">
        <v>19071</v>
      </c>
      <c r="C109" s="18" t="s">
        <v>356</v>
      </c>
      <c r="D109" s="50">
        <v>50101005780021</v>
      </c>
      <c r="E109" s="55" t="s">
        <v>247</v>
      </c>
      <c r="F109" s="48">
        <f t="shared" si="2"/>
        <v>12</v>
      </c>
      <c r="G109" s="48">
        <f>+COUNTIFS(Манзилли!N:N,D109,Манзилли!O:O,$G$5)</f>
        <v>0</v>
      </c>
      <c r="H109" s="48">
        <f>+COUNTIFS(Манзилли!N:N,D109,Манзилли!O:O,$H$5)</f>
        <v>0</v>
      </c>
      <c r="I109" s="48">
        <f>+COUNTIFS(Манзилли!N:N,D109,Манзилли!O:O,$I$5)</f>
        <v>0</v>
      </c>
      <c r="J109" s="48">
        <f>+COUNTIFS(Манзилли!N:N,D109,Манзилли!O:O,$J$5)</f>
        <v>0</v>
      </c>
      <c r="K109" s="48">
        <f>+COUNTIFS(Манзилли!N:N,D109,Манзилли!O:O,$K$5)</f>
        <v>0</v>
      </c>
      <c r="L109" s="48">
        <f>+COUNTIFS(Манзилли!N:N,D109,Манзилли!O:O,$L$5)</f>
        <v>3</v>
      </c>
      <c r="M109" s="48">
        <f>+COUNTIFS(Манзилли!N:N,D109,Манзилли!O:O,$M$5)</f>
        <v>0</v>
      </c>
      <c r="N109" s="48">
        <f>+COUNTIFS(Манзилли!N:N,D109,Манзилли!O:O,$N$5)</f>
        <v>1</v>
      </c>
      <c r="O109" s="48">
        <f>+COUNTIFS(Манзилли!N:N,D109,Манзилли!O:O,$O$5)</f>
        <v>0</v>
      </c>
      <c r="P109" s="48">
        <f>+COUNTIFS(Манзилли!N:N,D109,Манзилли!O:O,$P$5)</f>
        <v>0</v>
      </c>
      <c r="Q109" s="48">
        <f>+COUNTIFS(Манзилли!N:N,D109,Манзилли!O:O,$Q$5)</f>
        <v>0</v>
      </c>
      <c r="R109" s="48">
        <f>+COUNTIFS(Манзилли!N:N,D109,Манзилли!O:O,$R$5)</f>
        <v>0</v>
      </c>
      <c r="S109" s="48">
        <f>+COUNTIFS(Манзилли!N:N,D109,Манзилли!R:R,"Қарор")</f>
        <v>1</v>
      </c>
      <c r="T109" s="49">
        <f>+COUNTIFS(Манзилли!N:N,D109,Манзилли!R:R,"Тўланди")</f>
        <v>7</v>
      </c>
    </row>
    <row r="110" spans="1:20" ht="16.5" x14ac:dyDescent="0.25">
      <c r="A110" s="18">
        <v>104</v>
      </c>
      <c r="B110" s="18" t="s">
        <v>19071</v>
      </c>
      <c r="C110" s="18" t="s">
        <v>392</v>
      </c>
      <c r="D110" s="50">
        <v>33103995780024</v>
      </c>
      <c r="E110" s="55" t="s">
        <v>353</v>
      </c>
      <c r="F110" s="48">
        <f t="shared" si="2"/>
        <v>24</v>
      </c>
      <c r="G110" s="48">
        <f>+COUNTIFS(Манзилли!N:N,D110,Манзилли!O:O,$G$5)</f>
        <v>0</v>
      </c>
      <c r="H110" s="48">
        <f>+COUNTIFS(Манзилли!N:N,D110,Манзилли!O:O,$H$5)</f>
        <v>0</v>
      </c>
      <c r="I110" s="48">
        <f>+COUNTIFS(Манзилли!N:N,D110,Манзилли!O:O,$I$5)</f>
        <v>0</v>
      </c>
      <c r="J110" s="48">
        <f>+COUNTIFS(Манзилли!N:N,D110,Манзилли!O:O,$J$5)</f>
        <v>0</v>
      </c>
      <c r="K110" s="48">
        <f>+COUNTIFS(Манзилли!N:N,D110,Манзилли!O:O,$K$5)</f>
        <v>0</v>
      </c>
      <c r="L110" s="48">
        <f>+COUNTIFS(Манзилли!N:N,D110,Манзилли!O:O,$L$5)</f>
        <v>5</v>
      </c>
      <c r="M110" s="48">
        <f>+COUNTIFS(Манзилли!N:N,D110,Манзилли!O:O,$M$5)</f>
        <v>0</v>
      </c>
      <c r="N110" s="48">
        <f>+COUNTIFS(Манзилли!N:N,D110,Манзилли!O:O,$N$5)</f>
        <v>3</v>
      </c>
      <c r="O110" s="48">
        <f>+COUNTIFS(Манзилли!N:N,D110,Манзилли!O:O,$O$5)</f>
        <v>1</v>
      </c>
      <c r="P110" s="48">
        <f>+COUNTIFS(Манзилли!N:N,D110,Манзилли!O:O,$P$5)</f>
        <v>0</v>
      </c>
      <c r="Q110" s="48">
        <f>+COUNTIFS(Манзилли!N:N,D110,Манзилли!O:O,$Q$5)</f>
        <v>1</v>
      </c>
      <c r="R110" s="48">
        <f>+COUNTIFS(Манзилли!N:N,D110,Манзилли!O:O,$R$5)</f>
        <v>0</v>
      </c>
      <c r="S110" s="48">
        <f>+COUNTIFS(Манзилли!N:N,D110,Манзилли!R:R,"Қарор")</f>
        <v>0</v>
      </c>
      <c r="T110" s="49">
        <f>+COUNTIFS(Манзилли!N:N,D110,Манзилли!R:R,"Тўланди")</f>
        <v>14</v>
      </c>
    </row>
    <row r="111" spans="1:20" ht="16.5" x14ac:dyDescent="0.25">
      <c r="A111" s="18">
        <v>105</v>
      </c>
      <c r="B111" s="18" t="s">
        <v>19071</v>
      </c>
      <c r="C111" s="18" t="s">
        <v>328</v>
      </c>
      <c r="D111" s="50">
        <v>42310802330026</v>
      </c>
      <c r="E111" s="55" t="s">
        <v>470</v>
      </c>
      <c r="F111" s="48">
        <f t="shared" si="2"/>
        <v>6</v>
      </c>
      <c r="G111" s="48">
        <f>+COUNTIFS(Манзилли!N:N,D111,Манзилли!O:O,$G$5)</f>
        <v>0</v>
      </c>
      <c r="H111" s="48">
        <f>+COUNTIFS(Манзилли!N:N,D111,Манзилли!O:O,$H$5)</f>
        <v>0</v>
      </c>
      <c r="I111" s="48">
        <f>+COUNTIFS(Манзилли!N:N,D111,Манзилли!O:O,$I$5)</f>
        <v>0</v>
      </c>
      <c r="J111" s="48">
        <f>+COUNTIFS(Манзилли!N:N,D111,Манзилли!O:O,$J$5)</f>
        <v>0</v>
      </c>
      <c r="K111" s="48">
        <f>+COUNTIFS(Манзилли!N:N,D111,Манзилли!O:O,$K$5)</f>
        <v>0</v>
      </c>
      <c r="L111" s="48">
        <f>+COUNTIFS(Манзилли!N:N,D111,Манзилли!O:O,$L$5)</f>
        <v>0</v>
      </c>
      <c r="M111" s="48">
        <f>+COUNTIFS(Манзилли!N:N,D111,Манзилли!O:O,$M$5)</f>
        <v>0</v>
      </c>
      <c r="N111" s="48">
        <f>+COUNTIFS(Манзилли!N:N,D111,Манзилли!O:O,$N$5)</f>
        <v>1</v>
      </c>
      <c r="O111" s="48">
        <f>+COUNTIFS(Манзилли!N:N,D111,Манзилли!O:O,$O$5)</f>
        <v>0</v>
      </c>
      <c r="P111" s="48">
        <f>+COUNTIFS(Манзилли!N:N,D111,Манзилли!O:O,$P$5)</f>
        <v>0</v>
      </c>
      <c r="Q111" s="48">
        <f>+COUNTIFS(Манзилли!N:N,D111,Манзилли!O:O,$Q$5)</f>
        <v>0</v>
      </c>
      <c r="R111" s="48">
        <f>+COUNTIFS(Манзилли!N:N,D111,Манзилли!O:O,$R$5)</f>
        <v>0</v>
      </c>
      <c r="S111" s="48">
        <f>+COUNTIFS(Манзилли!N:N,D111,Манзилли!R:R,"Қарор")</f>
        <v>0</v>
      </c>
      <c r="T111" s="49">
        <f>+COUNTIFS(Манзилли!N:N,D111,Манзилли!R:R,"Тўланди")</f>
        <v>5</v>
      </c>
    </row>
    <row r="112" spans="1:20" ht="16.5" x14ac:dyDescent="0.25">
      <c r="A112" s="18">
        <v>106</v>
      </c>
      <c r="B112" s="18" t="s">
        <v>19071</v>
      </c>
      <c r="C112" s="18" t="s">
        <v>453</v>
      </c>
      <c r="D112" s="50">
        <v>40801882330010</v>
      </c>
      <c r="E112" s="55" t="s">
        <v>549</v>
      </c>
      <c r="F112" s="48">
        <f t="shared" si="2"/>
        <v>21</v>
      </c>
      <c r="G112" s="48">
        <f>+COUNTIFS(Манзилли!N:N,D112,Манзилли!O:O,$G$5)</f>
        <v>0</v>
      </c>
      <c r="H112" s="48">
        <f>+COUNTIFS(Манзилли!N:N,D112,Манзилли!O:O,$H$5)</f>
        <v>0</v>
      </c>
      <c r="I112" s="48">
        <f>+COUNTIFS(Манзилли!N:N,D112,Манзилли!O:O,$I$5)</f>
        <v>0</v>
      </c>
      <c r="J112" s="48">
        <f>+COUNTIFS(Манзилли!N:N,D112,Манзилли!O:O,$J$5)</f>
        <v>0</v>
      </c>
      <c r="K112" s="48">
        <f>+COUNTIFS(Манзилли!N:N,D112,Манзилли!O:O,$K$5)</f>
        <v>0</v>
      </c>
      <c r="L112" s="48">
        <f>+COUNTIFS(Манзилли!N:N,D112,Манзилли!O:O,$L$5)</f>
        <v>10</v>
      </c>
      <c r="M112" s="48">
        <f>+COUNTIFS(Манзилли!N:N,D112,Манзилли!O:O,$M$5)</f>
        <v>0</v>
      </c>
      <c r="N112" s="48">
        <f>+COUNTIFS(Манзилли!N:N,D112,Манзилли!O:O,$N$5)</f>
        <v>0</v>
      </c>
      <c r="O112" s="48">
        <f>+COUNTIFS(Манзилли!N:N,D112,Манзилли!O:O,$O$5)</f>
        <v>0</v>
      </c>
      <c r="P112" s="48">
        <f>+COUNTIFS(Манзилли!N:N,D112,Манзилли!O:O,$P$5)</f>
        <v>0</v>
      </c>
      <c r="Q112" s="48">
        <f>+COUNTIFS(Манзилли!N:N,D112,Манзилли!O:O,$Q$5)</f>
        <v>1</v>
      </c>
      <c r="R112" s="48">
        <f>+COUNTIFS(Манзилли!N:N,D112,Манзилли!O:O,$R$5)</f>
        <v>0</v>
      </c>
      <c r="S112" s="48">
        <f>+COUNTIFS(Манзилли!N:N,D112,Манзилли!R:R,"Қарор")</f>
        <v>0</v>
      </c>
      <c r="T112" s="49">
        <f>+COUNTIFS(Манзилли!N:N,D112,Манзилли!R:R,"Тўланди")</f>
        <v>10</v>
      </c>
    </row>
    <row r="113" spans="1:20" ht="16.5" x14ac:dyDescent="0.25">
      <c r="A113" s="18">
        <v>107</v>
      </c>
      <c r="B113" s="18" t="s">
        <v>19071</v>
      </c>
      <c r="C113" s="18" t="s">
        <v>346</v>
      </c>
      <c r="D113" s="50">
        <v>42602712420028</v>
      </c>
      <c r="E113" s="55" t="s">
        <v>283</v>
      </c>
      <c r="F113" s="48">
        <f t="shared" si="2"/>
        <v>23</v>
      </c>
      <c r="G113" s="48">
        <f>+COUNTIFS(Манзилли!N:N,D113,Манзилли!O:O,$G$5)</f>
        <v>0</v>
      </c>
      <c r="H113" s="48">
        <f>+COUNTIFS(Манзилли!N:N,D113,Манзилли!O:O,$H$5)</f>
        <v>0</v>
      </c>
      <c r="I113" s="48">
        <f>+COUNTIFS(Манзилли!N:N,D113,Манзилли!O:O,$I$5)</f>
        <v>0</v>
      </c>
      <c r="J113" s="48">
        <f>+COUNTIFS(Манзилли!N:N,D113,Манзилли!O:O,$J$5)</f>
        <v>0</v>
      </c>
      <c r="K113" s="48">
        <f>+COUNTIFS(Манзилли!N:N,D113,Манзилли!O:O,$K$5)</f>
        <v>0</v>
      </c>
      <c r="L113" s="48">
        <f>+COUNTIFS(Манзилли!N:N,D113,Манзилли!O:O,$L$5)</f>
        <v>4</v>
      </c>
      <c r="M113" s="48">
        <f>+COUNTIFS(Манзилли!N:N,D113,Манзилли!O:O,$M$5)</f>
        <v>0</v>
      </c>
      <c r="N113" s="48">
        <f>+COUNTIFS(Манзилли!N:N,D113,Манзилли!O:O,$N$5)</f>
        <v>1</v>
      </c>
      <c r="O113" s="48">
        <f>+COUNTIFS(Манзилли!N:N,D113,Манзилли!O:O,$O$5)</f>
        <v>0</v>
      </c>
      <c r="P113" s="48">
        <f>+COUNTIFS(Манзилли!N:N,D113,Манзилли!O:O,$P$5)</f>
        <v>1</v>
      </c>
      <c r="Q113" s="48">
        <f>+COUNTIFS(Манзилли!N:N,D113,Манзилли!O:O,$Q$5)</f>
        <v>0</v>
      </c>
      <c r="R113" s="48">
        <f>+COUNTIFS(Манзилли!N:N,D113,Манзилли!O:O,$R$5)</f>
        <v>0</v>
      </c>
      <c r="S113" s="48">
        <f>+COUNTIFS(Манзилли!N:N,D113,Манзилли!R:R,"Қарор")</f>
        <v>1</v>
      </c>
      <c r="T113" s="49">
        <f>+COUNTIFS(Манзилли!N:N,D113,Манзилли!R:R,"Тўланди")</f>
        <v>16</v>
      </c>
    </row>
    <row r="114" spans="1:20" ht="16.5" x14ac:dyDescent="0.25">
      <c r="A114" s="18">
        <v>108</v>
      </c>
      <c r="B114" s="18" t="s">
        <v>19071</v>
      </c>
      <c r="C114" s="18" t="s">
        <v>855</v>
      </c>
      <c r="D114" s="50">
        <v>41302862330017</v>
      </c>
      <c r="E114" s="55" t="s">
        <v>351</v>
      </c>
      <c r="F114" s="48">
        <f t="shared" si="2"/>
        <v>18</v>
      </c>
      <c r="G114" s="48">
        <f>+COUNTIFS(Манзилли!N:N,D114,Манзилли!O:O,$G$5)</f>
        <v>0</v>
      </c>
      <c r="H114" s="48">
        <f>+COUNTIFS(Манзилли!N:N,D114,Манзилли!O:O,$H$5)</f>
        <v>1</v>
      </c>
      <c r="I114" s="48">
        <f>+COUNTIFS(Манзилли!N:N,D114,Манзилли!O:O,$I$5)</f>
        <v>0</v>
      </c>
      <c r="J114" s="48">
        <f>+COUNTIFS(Манзилли!N:N,D114,Манзилли!O:O,$J$5)</f>
        <v>0</v>
      </c>
      <c r="K114" s="48">
        <f>+COUNTIFS(Манзилли!N:N,D114,Манзилли!O:O,$K$5)</f>
        <v>0</v>
      </c>
      <c r="L114" s="48">
        <f>+COUNTIFS(Манзилли!N:N,D114,Манзилли!O:O,$L$5)</f>
        <v>4</v>
      </c>
      <c r="M114" s="48">
        <f>+COUNTIFS(Манзилли!N:N,D114,Манзилли!O:O,$M$5)</f>
        <v>0</v>
      </c>
      <c r="N114" s="48">
        <f>+COUNTIFS(Манзилли!N:N,D114,Манзилли!O:O,$N$5)</f>
        <v>0</v>
      </c>
      <c r="O114" s="48">
        <f>+COUNTIFS(Манзилли!N:N,D114,Манзилли!O:O,$O$5)</f>
        <v>0</v>
      </c>
      <c r="P114" s="48">
        <f>+COUNTIFS(Манзилли!N:N,D114,Манзилли!O:O,$P$5)</f>
        <v>1</v>
      </c>
      <c r="Q114" s="48">
        <f>+COUNTIFS(Манзилли!N:N,D114,Манзилли!O:O,$Q$5)</f>
        <v>0</v>
      </c>
      <c r="R114" s="48">
        <f>+COUNTIFS(Манзилли!N:N,D114,Манзилли!O:O,$R$5)</f>
        <v>0</v>
      </c>
      <c r="S114" s="48">
        <f>+COUNTIFS(Манзилли!N:N,D114,Манзилли!R:R,"Қарор")</f>
        <v>1</v>
      </c>
      <c r="T114" s="49">
        <f>+COUNTIFS(Манзилли!N:N,D114,Манзилли!R:R,"Тўланди")</f>
        <v>11</v>
      </c>
    </row>
    <row r="115" spans="1:20" ht="16.5" x14ac:dyDescent="0.25">
      <c r="A115" s="18">
        <v>109</v>
      </c>
      <c r="B115" s="18" t="s">
        <v>19071</v>
      </c>
      <c r="C115" s="18" t="s">
        <v>907</v>
      </c>
      <c r="D115" s="50">
        <v>40202864050058</v>
      </c>
      <c r="E115" s="55" t="s">
        <v>265</v>
      </c>
      <c r="F115" s="48">
        <f t="shared" si="2"/>
        <v>22</v>
      </c>
      <c r="G115" s="48">
        <f>+COUNTIFS(Манзилли!N:N,D115,Манзилли!O:O,$G$5)</f>
        <v>0</v>
      </c>
      <c r="H115" s="48">
        <f>+COUNTIFS(Манзилли!N:N,D115,Манзилли!O:O,$H$5)</f>
        <v>0</v>
      </c>
      <c r="I115" s="48">
        <f>+COUNTIFS(Манзилли!N:N,D115,Манзилли!O:O,$I$5)</f>
        <v>0</v>
      </c>
      <c r="J115" s="48">
        <f>+COUNTIFS(Манзилли!N:N,D115,Манзилли!O:O,$J$5)</f>
        <v>1</v>
      </c>
      <c r="K115" s="48">
        <f>+COUNTIFS(Манзилли!N:N,D115,Манзилли!O:O,$K$5)</f>
        <v>0</v>
      </c>
      <c r="L115" s="48">
        <f>+COUNTIFS(Манзилли!N:N,D115,Манзилли!O:O,$L$5)</f>
        <v>5</v>
      </c>
      <c r="M115" s="48">
        <f>+COUNTIFS(Манзилли!N:N,D115,Манзилли!O:O,$M$5)</f>
        <v>0</v>
      </c>
      <c r="N115" s="48">
        <f>+COUNTIFS(Манзилли!N:N,D115,Манзилли!O:O,$N$5)</f>
        <v>3</v>
      </c>
      <c r="O115" s="48">
        <f>+COUNTIFS(Манзилли!N:N,D115,Манзилли!O:O,$O$5)</f>
        <v>1</v>
      </c>
      <c r="P115" s="48">
        <f>+COUNTIFS(Манзилли!N:N,D115,Манзилли!O:O,$P$5)</f>
        <v>0</v>
      </c>
      <c r="Q115" s="48">
        <f>+COUNTIFS(Манзилли!N:N,D115,Манзилли!O:O,$Q$5)</f>
        <v>0</v>
      </c>
      <c r="R115" s="48">
        <f>+COUNTIFS(Манзилли!N:N,D115,Манзилли!O:O,$R$5)</f>
        <v>0</v>
      </c>
      <c r="S115" s="48">
        <f>+COUNTIFS(Манзилли!N:N,D115,Манзилли!R:R,"Қарор")</f>
        <v>0</v>
      </c>
      <c r="T115" s="49">
        <f>+COUNTIFS(Манзилли!N:N,D115,Манзилли!R:R,"Тўланди")</f>
        <v>12</v>
      </c>
    </row>
    <row r="116" spans="1:20" ht="16.5" x14ac:dyDescent="0.25">
      <c r="A116" s="18">
        <v>110</v>
      </c>
      <c r="B116" s="18" t="s">
        <v>19071</v>
      </c>
      <c r="C116" s="18" t="s">
        <v>266</v>
      </c>
      <c r="D116" s="50">
        <v>41402932330063</v>
      </c>
      <c r="E116" s="55" t="s">
        <v>750</v>
      </c>
      <c r="F116" s="48">
        <f t="shared" si="2"/>
        <v>51</v>
      </c>
      <c r="G116" s="48">
        <f>+COUNTIFS(Манзилли!N:N,D116,Манзилли!O:O,$G$5)</f>
        <v>0</v>
      </c>
      <c r="H116" s="48">
        <f>+COUNTIFS(Манзилли!N:N,D116,Манзилли!O:O,$H$5)</f>
        <v>0</v>
      </c>
      <c r="I116" s="48">
        <f>+COUNTIFS(Манзилли!N:N,D116,Манзилли!O:O,$I$5)</f>
        <v>0</v>
      </c>
      <c r="J116" s="48">
        <f>+COUNTIFS(Манзилли!N:N,D116,Манзилли!O:O,$J$5)</f>
        <v>0</v>
      </c>
      <c r="K116" s="48">
        <f>+COUNTIFS(Манзилли!N:N,D116,Манзилли!O:O,$K$5)</f>
        <v>0</v>
      </c>
      <c r="L116" s="48">
        <f>+COUNTIFS(Манзилли!N:N,D116,Манзилли!O:O,$L$5)</f>
        <v>18</v>
      </c>
      <c r="M116" s="48">
        <f>+COUNTIFS(Манзилли!N:N,D116,Манзилли!O:O,$M$5)</f>
        <v>0</v>
      </c>
      <c r="N116" s="48">
        <f>+COUNTIFS(Манзилли!N:N,D116,Манзилли!O:O,$N$5)</f>
        <v>0</v>
      </c>
      <c r="O116" s="48">
        <f>+COUNTIFS(Манзилли!N:N,D116,Манзилли!O:O,$O$5)</f>
        <v>1</v>
      </c>
      <c r="P116" s="48">
        <f>+COUNTIFS(Манзилли!N:N,D116,Манзилли!O:O,$P$5)</f>
        <v>1</v>
      </c>
      <c r="Q116" s="48">
        <f>+COUNTIFS(Манзилли!N:N,D116,Манзилли!O:O,$Q$5)</f>
        <v>5</v>
      </c>
      <c r="R116" s="48">
        <f>+COUNTIFS(Манзилли!N:N,D116,Манзилли!O:O,$R$5)</f>
        <v>0</v>
      </c>
      <c r="S116" s="48">
        <f>+COUNTIFS(Манзилли!N:N,D116,Манзилли!R:R,"Қарор")</f>
        <v>3</v>
      </c>
      <c r="T116" s="49">
        <f>+COUNTIFS(Манзилли!N:N,D116,Манзилли!R:R,"Тўланди")</f>
        <v>23</v>
      </c>
    </row>
    <row r="117" spans="1:20" ht="16.5" x14ac:dyDescent="0.25">
      <c r="A117" s="18">
        <v>111</v>
      </c>
      <c r="B117" s="18" t="s">
        <v>19071</v>
      </c>
      <c r="C117" s="18" t="s">
        <v>1414</v>
      </c>
      <c r="D117" s="50">
        <v>52704015780012</v>
      </c>
      <c r="E117" s="55" t="s">
        <v>447</v>
      </c>
      <c r="F117" s="48">
        <f t="shared" si="2"/>
        <v>21</v>
      </c>
      <c r="G117" s="48">
        <f>+COUNTIFS(Манзилли!N:N,D117,Манзилли!O:O,$G$5)</f>
        <v>0</v>
      </c>
      <c r="H117" s="48">
        <f>+COUNTIFS(Манзилли!N:N,D117,Манзилли!O:O,$H$5)</f>
        <v>0</v>
      </c>
      <c r="I117" s="48">
        <f>+COUNTIFS(Манзилли!N:N,D117,Манзилли!O:O,$I$5)</f>
        <v>0</v>
      </c>
      <c r="J117" s="48">
        <f>+COUNTIFS(Манзилли!N:N,D117,Манзилли!O:O,$J$5)</f>
        <v>0</v>
      </c>
      <c r="K117" s="48">
        <f>+COUNTIFS(Манзилли!N:N,D117,Манзилли!O:O,$K$5)</f>
        <v>0</v>
      </c>
      <c r="L117" s="48">
        <f>+COUNTIFS(Манзилли!N:N,D117,Манзилли!O:O,$L$5)</f>
        <v>3</v>
      </c>
      <c r="M117" s="48">
        <f>+COUNTIFS(Манзилли!N:N,D117,Манзилли!O:O,$M$5)</f>
        <v>0</v>
      </c>
      <c r="N117" s="48">
        <f>+COUNTIFS(Манзилли!N:N,D117,Манзилли!O:O,$N$5)</f>
        <v>1</v>
      </c>
      <c r="O117" s="48">
        <f>+COUNTIFS(Манзилли!N:N,D117,Манзилли!O:O,$O$5)</f>
        <v>0</v>
      </c>
      <c r="P117" s="48">
        <f>+COUNTIFS(Манзилли!N:N,D117,Манзилли!O:O,$P$5)</f>
        <v>1</v>
      </c>
      <c r="Q117" s="48">
        <f>+COUNTIFS(Манзилли!N:N,D117,Манзилли!O:O,$Q$5)</f>
        <v>0</v>
      </c>
      <c r="R117" s="48">
        <f>+COUNTIFS(Манзилли!N:N,D117,Манзилли!O:O,$R$5)</f>
        <v>0</v>
      </c>
      <c r="S117" s="48">
        <f>+COUNTIFS(Манзилли!N:N,D117,Манзилли!R:R,"Қарор")</f>
        <v>0</v>
      </c>
      <c r="T117" s="49">
        <f>+COUNTIFS(Манзилли!N:N,D117,Манзилли!R:R,"Тўланди")</f>
        <v>16</v>
      </c>
    </row>
    <row r="118" spans="1:20" ht="16.5" x14ac:dyDescent="0.25">
      <c r="A118" s="18">
        <v>112</v>
      </c>
      <c r="B118" s="18" t="s">
        <v>19071</v>
      </c>
      <c r="C118" s="18" t="s">
        <v>410</v>
      </c>
      <c r="D118" s="50">
        <v>31605952330023</v>
      </c>
      <c r="E118" s="55" t="s">
        <v>949</v>
      </c>
      <c r="F118" s="48">
        <f t="shared" si="2"/>
        <v>42</v>
      </c>
      <c r="G118" s="48">
        <f>+COUNTIFS(Манзилли!N:N,D118,Манзилли!O:O,$G$5)</f>
        <v>0</v>
      </c>
      <c r="H118" s="48">
        <f>+COUNTIFS(Манзилли!N:N,D118,Манзилли!O:O,$H$5)</f>
        <v>0</v>
      </c>
      <c r="I118" s="48">
        <f>+COUNTIFS(Манзилли!N:N,D118,Манзилли!O:O,$I$5)</f>
        <v>0</v>
      </c>
      <c r="J118" s="48">
        <f>+COUNTIFS(Манзилли!N:N,D118,Манзилли!O:O,$J$5)</f>
        <v>0</v>
      </c>
      <c r="K118" s="48">
        <f>+COUNTIFS(Манзилли!N:N,D118,Манзилли!O:O,$K$5)</f>
        <v>0</v>
      </c>
      <c r="L118" s="48">
        <f>+COUNTIFS(Манзилли!N:N,D118,Манзилли!O:O,$L$5)</f>
        <v>11</v>
      </c>
      <c r="M118" s="48">
        <f>+COUNTIFS(Манзилли!N:N,D118,Манзилли!O:O,$M$5)</f>
        <v>0</v>
      </c>
      <c r="N118" s="48">
        <f>+COUNTIFS(Манзилли!N:N,D118,Манзилли!O:O,$N$5)</f>
        <v>2</v>
      </c>
      <c r="O118" s="48">
        <f>+COUNTIFS(Манзилли!N:N,D118,Манзилли!O:O,$O$5)</f>
        <v>0</v>
      </c>
      <c r="P118" s="48">
        <f>+COUNTIFS(Манзилли!N:N,D118,Манзилли!O:O,$P$5)</f>
        <v>4</v>
      </c>
      <c r="Q118" s="48">
        <f>+COUNTIFS(Манзилли!N:N,D118,Манзилли!O:O,$Q$5)</f>
        <v>0</v>
      </c>
      <c r="R118" s="48">
        <f>+COUNTIFS(Манзилли!N:N,D118,Манзилли!O:O,$R$5)</f>
        <v>0</v>
      </c>
      <c r="S118" s="48">
        <f>+COUNTIFS(Манзилли!N:N,D118,Манзилли!R:R,"Қарор")</f>
        <v>2</v>
      </c>
      <c r="T118" s="49">
        <f>+COUNTIFS(Манзилли!N:N,D118,Манзилли!R:R,"Тўланди")</f>
        <v>23</v>
      </c>
    </row>
    <row r="119" spans="1:20" ht="16.5" x14ac:dyDescent="0.25">
      <c r="A119" s="18">
        <v>113</v>
      </c>
      <c r="B119" s="18" t="s">
        <v>19071</v>
      </c>
      <c r="C119" s="18" t="s">
        <v>25747</v>
      </c>
      <c r="D119" s="50">
        <v>41402852330028</v>
      </c>
      <c r="E119" s="55" t="s">
        <v>368</v>
      </c>
      <c r="F119" s="48">
        <f t="shared" si="2"/>
        <v>10</v>
      </c>
      <c r="G119" s="48">
        <f>+COUNTIFS(Манзилли!N:N,D119,Манзилли!O:O,$G$5)</f>
        <v>0</v>
      </c>
      <c r="H119" s="48">
        <f>+COUNTIFS(Манзилли!N:N,D119,Манзилли!O:O,$H$5)</f>
        <v>0</v>
      </c>
      <c r="I119" s="48">
        <f>+COUNTIFS(Манзилли!N:N,D119,Манзилли!O:O,$I$5)</f>
        <v>0</v>
      </c>
      <c r="J119" s="48">
        <f>+COUNTIFS(Манзилли!N:N,D119,Манзилли!O:O,$J$5)</f>
        <v>0</v>
      </c>
      <c r="K119" s="48">
        <f>+COUNTIFS(Манзилли!N:N,D119,Манзилли!O:O,$K$5)</f>
        <v>0</v>
      </c>
      <c r="L119" s="48">
        <f>+COUNTIFS(Манзилли!N:N,D119,Манзилли!O:O,$L$5)</f>
        <v>4</v>
      </c>
      <c r="M119" s="48">
        <f>+COUNTIFS(Манзилли!N:N,D119,Манзилли!O:O,$M$5)</f>
        <v>0</v>
      </c>
      <c r="N119" s="48">
        <f>+COUNTIFS(Манзилли!N:N,D119,Манзилли!O:O,$N$5)</f>
        <v>1</v>
      </c>
      <c r="O119" s="48">
        <f>+COUNTIFS(Манзилли!N:N,D119,Манзилли!O:O,$O$5)</f>
        <v>0</v>
      </c>
      <c r="P119" s="48">
        <f>+COUNTIFS(Манзилли!N:N,D119,Манзилли!O:O,$P$5)</f>
        <v>0</v>
      </c>
      <c r="Q119" s="48">
        <f>+COUNTIFS(Манзилли!N:N,D119,Манзилли!O:O,$Q$5)</f>
        <v>0</v>
      </c>
      <c r="R119" s="48">
        <f>+COUNTIFS(Манзилли!N:N,D119,Манзилли!O:O,$R$5)</f>
        <v>0</v>
      </c>
      <c r="S119" s="48">
        <f>+COUNTIFS(Манзилли!N:N,D119,Манзилли!R:R,"Қарор")</f>
        <v>0</v>
      </c>
      <c r="T119" s="49">
        <f>+COUNTIFS(Манзилли!N:N,D119,Манзилли!R:R,"Тўланди")</f>
        <v>5</v>
      </c>
    </row>
    <row r="120" spans="1:20" ht="16.5" x14ac:dyDescent="0.25">
      <c r="A120" s="18">
        <v>114</v>
      </c>
      <c r="B120" s="18" t="s">
        <v>19071</v>
      </c>
      <c r="C120" s="18" t="s">
        <v>383</v>
      </c>
      <c r="D120" s="50">
        <v>30301985290033</v>
      </c>
      <c r="E120" s="55" t="s">
        <v>1639</v>
      </c>
      <c r="F120" s="48">
        <f t="shared" si="2"/>
        <v>25</v>
      </c>
      <c r="G120" s="48">
        <f>+COUNTIFS(Манзилли!N:N,D120,Манзилли!O:O,$G$5)</f>
        <v>0</v>
      </c>
      <c r="H120" s="48">
        <f>+COUNTIFS(Манзилли!N:N,D120,Манзилли!O:O,$H$5)</f>
        <v>0</v>
      </c>
      <c r="I120" s="48">
        <f>+COUNTIFS(Манзилли!N:N,D120,Манзилли!O:O,$I$5)</f>
        <v>0</v>
      </c>
      <c r="J120" s="48">
        <f>+COUNTIFS(Манзилли!N:N,D120,Манзилли!O:O,$J$5)</f>
        <v>0</v>
      </c>
      <c r="K120" s="48">
        <f>+COUNTIFS(Манзилли!N:N,D120,Манзилли!O:O,$K$5)</f>
        <v>0</v>
      </c>
      <c r="L120" s="48">
        <f>+COUNTIFS(Манзилли!N:N,D120,Манзилли!O:O,$L$5)</f>
        <v>8</v>
      </c>
      <c r="M120" s="48">
        <f>+COUNTIFS(Манзилли!N:N,D120,Манзилли!O:O,$M$5)</f>
        <v>1</v>
      </c>
      <c r="N120" s="48">
        <f>+COUNTIFS(Манзилли!N:N,D120,Манзилли!O:O,$N$5)</f>
        <v>0</v>
      </c>
      <c r="O120" s="48">
        <f>+COUNTIFS(Манзилли!N:N,D120,Манзилли!O:O,$O$5)</f>
        <v>0</v>
      </c>
      <c r="P120" s="48">
        <f>+COUNTIFS(Манзилли!N:N,D120,Манзилли!O:O,$P$5)</f>
        <v>0</v>
      </c>
      <c r="Q120" s="48">
        <f>+COUNTIFS(Манзилли!N:N,D120,Манзилли!O:O,$Q$5)</f>
        <v>0</v>
      </c>
      <c r="R120" s="48">
        <f>+COUNTIFS(Манзилли!N:N,D120,Манзилли!O:O,$R$5)</f>
        <v>0</v>
      </c>
      <c r="S120" s="48">
        <f>+COUNTIFS(Манзилли!N:N,D120,Манзилли!R:R,"Қарор")</f>
        <v>2</v>
      </c>
      <c r="T120" s="49">
        <f>+COUNTIFS(Манзилли!N:N,D120,Манзилли!R:R,"Тўланди")</f>
        <v>14</v>
      </c>
    </row>
    <row r="121" spans="1:20" ht="16.5" x14ac:dyDescent="0.25">
      <c r="A121" s="18">
        <v>115</v>
      </c>
      <c r="B121" s="18" t="s">
        <v>19071</v>
      </c>
      <c r="C121" s="18" t="s">
        <v>1646</v>
      </c>
      <c r="D121" s="50">
        <v>42605852330053</v>
      </c>
      <c r="E121" s="55" t="s">
        <v>438</v>
      </c>
      <c r="F121" s="48">
        <f t="shared" si="2"/>
        <v>21</v>
      </c>
      <c r="G121" s="48">
        <f>+COUNTIFS(Манзилли!N:N,D121,Манзилли!O:O,$G$5)</f>
        <v>0</v>
      </c>
      <c r="H121" s="48">
        <f>+COUNTIFS(Манзилли!N:N,D121,Манзилли!O:O,$H$5)</f>
        <v>0</v>
      </c>
      <c r="I121" s="48">
        <f>+COUNTIFS(Манзилли!N:N,D121,Манзилли!O:O,$I$5)</f>
        <v>0</v>
      </c>
      <c r="J121" s="48">
        <f>+COUNTIFS(Манзилли!N:N,D121,Манзилли!O:O,$J$5)</f>
        <v>0</v>
      </c>
      <c r="K121" s="48">
        <f>+COUNTIFS(Манзилли!N:N,D121,Манзилли!O:O,$K$5)</f>
        <v>0</v>
      </c>
      <c r="L121" s="48">
        <f>+COUNTIFS(Манзилли!N:N,D121,Манзилли!O:O,$L$5)</f>
        <v>3</v>
      </c>
      <c r="M121" s="48">
        <f>+COUNTIFS(Манзилли!N:N,D121,Манзилли!O:O,$M$5)</f>
        <v>0</v>
      </c>
      <c r="N121" s="48">
        <f>+COUNTIFS(Манзилли!N:N,D121,Манзилли!O:O,$N$5)</f>
        <v>1</v>
      </c>
      <c r="O121" s="48">
        <f>+COUNTIFS(Манзилли!N:N,D121,Манзилли!O:O,$O$5)</f>
        <v>0</v>
      </c>
      <c r="P121" s="48">
        <f>+COUNTIFS(Манзилли!N:N,D121,Манзилли!O:O,$P$5)</f>
        <v>1</v>
      </c>
      <c r="Q121" s="48">
        <f>+COUNTIFS(Манзилли!N:N,D121,Манзилли!O:O,$Q$5)</f>
        <v>1</v>
      </c>
      <c r="R121" s="48">
        <f>+COUNTIFS(Манзилли!N:N,D121,Манзилли!O:O,$R$5)</f>
        <v>0</v>
      </c>
      <c r="S121" s="48">
        <f>+COUNTIFS(Манзилли!N:N,D121,Манзилли!R:R,"Қарор")</f>
        <v>5</v>
      </c>
      <c r="T121" s="49">
        <f>+COUNTIFS(Манзилли!N:N,D121,Манзилли!R:R,"Тўланди")</f>
        <v>10</v>
      </c>
    </row>
    <row r="122" spans="1:20" ht="16.5" x14ac:dyDescent="0.25">
      <c r="A122" s="18">
        <v>116</v>
      </c>
      <c r="B122" s="18" t="s">
        <v>19071</v>
      </c>
      <c r="C122" s="18" t="s">
        <v>379</v>
      </c>
      <c r="D122" s="50">
        <v>31001995780038</v>
      </c>
      <c r="E122" s="55" t="s">
        <v>190</v>
      </c>
      <c r="F122" s="48">
        <f t="shared" si="2"/>
        <v>26</v>
      </c>
      <c r="G122" s="48">
        <f>+COUNTIFS(Манзилли!N:N,D122,Манзилли!O:O,$G$5)</f>
        <v>0</v>
      </c>
      <c r="H122" s="48">
        <f>+COUNTIFS(Манзилли!N:N,D122,Манзилли!O:O,$H$5)</f>
        <v>0</v>
      </c>
      <c r="I122" s="48">
        <f>+COUNTIFS(Манзилли!N:N,D122,Манзилли!O:O,$I$5)</f>
        <v>0</v>
      </c>
      <c r="J122" s="48">
        <f>+COUNTIFS(Манзилли!N:N,D122,Манзилли!O:O,$J$5)</f>
        <v>0</v>
      </c>
      <c r="K122" s="48">
        <f>+COUNTIFS(Манзилли!N:N,D122,Манзилли!O:O,$K$5)</f>
        <v>0</v>
      </c>
      <c r="L122" s="48">
        <f>+COUNTIFS(Манзилли!N:N,D122,Манзилли!O:O,$L$5)</f>
        <v>6</v>
      </c>
      <c r="M122" s="48">
        <f>+COUNTIFS(Манзилли!N:N,D122,Манзилли!O:O,$M$5)</f>
        <v>0</v>
      </c>
      <c r="N122" s="48">
        <f>+COUNTIFS(Манзилли!N:N,D122,Манзилли!O:O,$N$5)</f>
        <v>1</v>
      </c>
      <c r="O122" s="48">
        <f>+COUNTIFS(Манзилли!N:N,D122,Манзилли!O:O,$O$5)</f>
        <v>0</v>
      </c>
      <c r="P122" s="48">
        <f>+COUNTIFS(Манзилли!N:N,D122,Манзилли!O:O,$P$5)</f>
        <v>1</v>
      </c>
      <c r="Q122" s="48">
        <f>+COUNTIFS(Манзилли!N:N,D122,Манзилли!O:O,$Q$5)</f>
        <v>0</v>
      </c>
      <c r="R122" s="48">
        <f>+COUNTIFS(Манзилли!N:N,D122,Манзилли!O:O,$R$5)</f>
        <v>0</v>
      </c>
      <c r="S122" s="48">
        <f>+COUNTIFS(Манзилли!N:N,D122,Манзилли!R:R,"Қарор")</f>
        <v>4</v>
      </c>
      <c r="T122" s="49">
        <f>+COUNTIFS(Манзилли!N:N,D122,Манзилли!R:R,"Тўланди")</f>
        <v>14</v>
      </c>
    </row>
    <row r="123" spans="1:20" ht="16.5" x14ac:dyDescent="0.25">
      <c r="A123" s="18">
        <v>117</v>
      </c>
      <c r="B123" s="18" t="s">
        <v>19071</v>
      </c>
      <c r="C123" s="18" t="s">
        <v>1642</v>
      </c>
      <c r="D123" s="50">
        <v>32907995780021</v>
      </c>
      <c r="E123" s="55" t="s">
        <v>764</v>
      </c>
      <c r="F123" s="48">
        <f t="shared" si="2"/>
        <v>16</v>
      </c>
      <c r="G123" s="48">
        <f>+COUNTIFS(Манзилли!N:N,D123,Манзилли!O:O,$G$5)</f>
        <v>0</v>
      </c>
      <c r="H123" s="48">
        <f>+COUNTIFS(Манзилли!N:N,D123,Манзилли!O:O,$H$5)</f>
        <v>0</v>
      </c>
      <c r="I123" s="48">
        <f>+COUNTIFS(Манзилли!N:N,D123,Манзилли!O:O,$I$5)</f>
        <v>0</v>
      </c>
      <c r="J123" s="48">
        <f>+COUNTIFS(Манзилли!N:N,D123,Манзилли!O:O,$J$5)</f>
        <v>0</v>
      </c>
      <c r="K123" s="48">
        <f>+COUNTIFS(Манзилли!N:N,D123,Манзилли!O:O,$K$5)</f>
        <v>0</v>
      </c>
      <c r="L123" s="48">
        <f>+COUNTIFS(Манзилли!N:N,D123,Манзилли!O:O,$L$5)</f>
        <v>1</v>
      </c>
      <c r="M123" s="48">
        <f>+COUNTIFS(Манзилли!N:N,D123,Манзилли!O:O,$M$5)</f>
        <v>1</v>
      </c>
      <c r="N123" s="48">
        <f>+COUNTIFS(Манзилли!N:N,D123,Манзилли!O:O,$N$5)</f>
        <v>3</v>
      </c>
      <c r="O123" s="48">
        <f>+COUNTIFS(Манзилли!N:N,D123,Манзилли!O:O,$O$5)</f>
        <v>0</v>
      </c>
      <c r="P123" s="48">
        <f>+COUNTIFS(Манзилли!N:N,D123,Манзилли!O:O,$P$5)</f>
        <v>1</v>
      </c>
      <c r="Q123" s="48">
        <f>+COUNTIFS(Манзилли!N:N,D123,Манзилли!O:O,$Q$5)</f>
        <v>1</v>
      </c>
      <c r="R123" s="48">
        <f>+COUNTIFS(Манзилли!N:N,D123,Манзилли!O:O,$R$5)</f>
        <v>0</v>
      </c>
      <c r="S123" s="48">
        <f>+COUNTIFS(Манзилли!N:N,D123,Манзилли!R:R,"Қарор")</f>
        <v>1</v>
      </c>
      <c r="T123" s="49">
        <f>+COUNTIFS(Манзилли!N:N,D123,Манзилли!R:R,"Тўланди")</f>
        <v>8</v>
      </c>
    </row>
    <row r="124" spans="1:20" ht="16.5" x14ac:dyDescent="0.25">
      <c r="A124" s="18">
        <v>118</v>
      </c>
      <c r="B124" s="18" t="s">
        <v>19071</v>
      </c>
      <c r="C124" s="18" t="s">
        <v>765</v>
      </c>
      <c r="D124" s="50">
        <v>42901852330047</v>
      </c>
      <c r="E124" s="55" t="s">
        <v>1444</v>
      </c>
      <c r="F124" s="48">
        <f t="shared" si="2"/>
        <v>15</v>
      </c>
      <c r="G124" s="48">
        <f>+COUNTIFS(Манзилли!N:N,D124,Манзилли!O:O,$G$5)</f>
        <v>0</v>
      </c>
      <c r="H124" s="48">
        <f>+COUNTIFS(Манзилли!N:N,D124,Манзилли!O:O,$H$5)</f>
        <v>0</v>
      </c>
      <c r="I124" s="48">
        <f>+COUNTIFS(Манзилли!N:N,D124,Манзилли!O:O,$I$5)</f>
        <v>0</v>
      </c>
      <c r="J124" s="48">
        <f>+COUNTIFS(Манзилли!N:N,D124,Манзилли!O:O,$J$5)</f>
        <v>0</v>
      </c>
      <c r="K124" s="48">
        <f>+COUNTIFS(Манзилли!N:N,D124,Манзилли!O:O,$K$5)</f>
        <v>0</v>
      </c>
      <c r="L124" s="48">
        <f>+COUNTIFS(Манзилли!N:N,D124,Манзилли!O:O,$L$5)</f>
        <v>3</v>
      </c>
      <c r="M124" s="48">
        <f>+COUNTIFS(Манзилли!N:N,D124,Манзилли!O:O,$M$5)</f>
        <v>1</v>
      </c>
      <c r="N124" s="48">
        <f>+COUNTIFS(Манзилли!N:N,D124,Манзилли!O:O,$N$5)</f>
        <v>1</v>
      </c>
      <c r="O124" s="48">
        <f>+COUNTIFS(Манзилли!N:N,D124,Манзилли!O:O,$O$5)</f>
        <v>1</v>
      </c>
      <c r="P124" s="48">
        <f>+COUNTIFS(Манзилли!N:N,D124,Манзилли!O:O,$P$5)</f>
        <v>0</v>
      </c>
      <c r="Q124" s="48">
        <f>+COUNTIFS(Манзилли!N:N,D124,Манзилли!O:O,$Q$5)</f>
        <v>0</v>
      </c>
      <c r="R124" s="48">
        <f>+COUNTIFS(Манзилли!N:N,D124,Манзилли!O:O,$R$5)</f>
        <v>0</v>
      </c>
      <c r="S124" s="48">
        <f>+COUNTIFS(Манзилли!N:N,D124,Манзилли!R:R,"Қарор")</f>
        <v>0</v>
      </c>
      <c r="T124" s="49">
        <f>+COUNTIFS(Манзилли!N:N,D124,Манзилли!R:R,"Тўланди")</f>
        <v>9</v>
      </c>
    </row>
    <row r="125" spans="1:20" ht="33" x14ac:dyDescent="0.25">
      <c r="A125" s="18">
        <v>119</v>
      </c>
      <c r="B125" s="18" t="s">
        <v>19072</v>
      </c>
      <c r="C125" s="18" t="s">
        <v>170</v>
      </c>
      <c r="D125" s="50">
        <v>42907852350018</v>
      </c>
      <c r="E125" s="55" t="s">
        <v>65</v>
      </c>
      <c r="F125" s="48">
        <f t="shared" si="2"/>
        <v>33</v>
      </c>
      <c r="G125" s="48">
        <f>+COUNTIFS(Манзилли!N:N,D125,Манзилли!O:O,$G$5)</f>
        <v>0</v>
      </c>
      <c r="H125" s="48">
        <f>+COUNTIFS(Манзилли!N:N,D125,Манзилли!O:O,$H$5)</f>
        <v>0</v>
      </c>
      <c r="I125" s="48">
        <f>+COUNTIFS(Манзилли!N:N,D125,Манзилли!O:O,$I$5)</f>
        <v>0</v>
      </c>
      <c r="J125" s="48">
        <f>+COUNTIFS(Манзилли!N:N,D125,Манзилли!O:O,$J$5)</f>
        <v>0</v>
      </c>
      <c r="K125" s="48">
        <f>+COUNTIFS(Манзилли!N:N,D125,Манзилли!O:O,$K$5)</f>
        <v>0</v>
      </c>
      <c r="L125" s="48">
        <f>+COUNTIFS(Манзилли!N:N,D125,Манзилли!O:O,$L$5)</f>
        <v>10</v>
      </c>
      <c r="M125" s="48">
        <f>+COUNTIFS(Манзилли!N:N,D125,Манзилли!O:O,$M$5)</f>
        <v>0</v>
      </c>
      <c r="N125" s="48">
        <f>+COUNTIFS(Манзилли!N:N,D125,Манзилли!O:O,$N$5)</f>
        <v>1</v>
      </c>
      <c r="O125" s="48">
        <f>+COUNTIFS(Манзилли!N:N,D125,Манзилли!O:O,$O$5)</f>
        <v>1</v>
      </c>
      <c r="P125" s="48">
        <f>+COUNTIFS(Манзилли!N:N,D125,Манзилли!O:O,$P$5)</f>
        <v>3</v>
      </c>
      <c r="Q125" s="48">
        <f>+COUNTIFS(Манзилли!N:N,D125,Манзилли!O:O,$Q$5)</f>
        <v>0</v>
      </c>
      <c r="R125" s="48">
        <f>+COUNTIFS(Манзилли!N:N,D125,Манзилли!O:O,$R$5)</f>
        <v>0</v>
      </c>
      <c r="S125" s="48">
        <f>+COUNTIFS(Манзилли!N:N,D125,Манзилли!R:R,"Қарор")</f>
        <v>2</v>
      </c>
      <c r="T125" s="49">
        <f>+COUNTIFS(Манзилли!N:N,D125,Манзилли!R:R,"Тўланди")</f>
        <v>16</v>
      </c>
    </row>
    <row r="126" spans="1:20" ht="16.5" x14ac:dyDescent="0.25">
      <c r="A126" s="18">
        <v>120</v>
      </c>
      <c r="B126" s="18" t="s">
        <v>19072</v>
      </c>
      <c r="C126" s="18" t="s">
        <v>42</v>
      </c>
      <c r="D126" s="50">
        <v>32208872350066</v>
      </c>
      <c r="E126" s="55" t="s">
        <v>41</v>
      </c>
      <c r="F126" s="48">
        <f t="shared" si="2"/>
        <v>14</v>
      </c>
      <c r="G126" s="48">
        <f>+COUNTIFS(Манзилли!N:N,D126,Манзилли!O:O,$G$5)</f>
        <v>0</v>
      </c>
      <c r="H126" s="48">
        <f>+COUNTIFS(Манзилли!N:N,D126,Манзилли!O:O,$H$5)</f>
        <v>0</v>
      </c>
      <c r="I126" s="48">
        <f>+COUNTIFS(Манзилли!N:N,D126,Манзилли!O:O,$I$5)</f>
        <v>0</v>
      </c>
      <c r="J126" s="48">
        <f>+COUNTIFS(Манзилли!N:N,D126,Манзилли!O:O,$J$5)</f>
        <v>0</v>
      </c>
      <c r="K126" s="48">
        <f>+COUNTIFS(Манзилли!N:N,D126,Манзилли!O:O,$K$5)</f>
        <v>0</v>
      </c>
      <c r="L126" s="48">
        <f>+COUNTIFS(Манзилли!N:N,D126,Манзилли!O:O,$L$5)</f>
        <v>6</v>
      </c>
      <c r="M126" s="48">
        <f>+COUNTIFS(Манзилли!N:N,D126,Манзилли!O:O,$M$5)</f>
        <v>0</v>
      </c>
      <c r="N126" s="48">
        <f>+COUNTIFS(Манзилли!N:N,D126,Манзилли!O:O,$N$5)</f>
        <v>0</v>
      </c>
      <c r="O126" s="48">
        <f>+COUNTIFS(Манзилли!N:N,D126,Манзилли!O:O,$O$5)</f>
        <v>0</v>
      </c>
      <c r="P126" s="48">
        <f>+COUNTIFS(Манзилли!N:N,D126,Манзилли!O:O,$P$5)</f>
        <v>3</v>
      </c>
      <c r="Q126" s="48">
        <f>+COUNTIFS(Манзилли!N:N,D126,Манзилли!O:O,$Q$5)</f>
        <v>0</v>
      </c>
      <c r="R126" s="48">
        <f>+COUNTIFS(Манзилли!N:N,D126,Манзилли!O:O,$R$5)</f>
        <v>0</v>
      </c>
      <c r="S126" s="48">
        <f>+COUNTIFS(Манзилли!N:N,D126,Манзилли!R:R,"Қарор")</f>
        <v>0</v>
      </c>
      <c r="T126" s="49">
        <f>+COUNTIFS(Манзилли!N:N,D126,Манзилли!R:R,"Тўланди")</f>
        <v>5</v>
      </c>
    </row>
    <row r="127" spans="1:20" ht="16.5" x14ac:dyDescent="0.25">
      <c r="A127" s="18">
        <v>121</v>
      </c>
      <c r="B127" s="18" t="s">
        <v>19072</v>
      </c>
      <c r="C127" s="18" t="s">
        <v>395</v>
      </c>
      <c r="D127" s="50">
        <v>40512892350025</v>
      </c>
      <c r="E127" s="55" t="s">
        <v>1641</v>
      </c>
      <c r="F127" s="48">
        <f t="shared" si="2"/>
        <v>31</v>
      </c>
      <c r="G127" s="48">
        <f>+COUNTIFS(Манзилли!N:N,D127,Манзилли!O:O,$G$5)</f>
        <v>0</v>
      </c>
      <c r="H127" s="48">
        <f>+COUNTIFS(Манзилли!N:N,D127,Манзилли!O:O,$H$5)</f>
        <v>1</v>
      </c>
      <c r="I127" s="48">
        <f>+COUNTIFS(Манзилли!N:N,D127,Манзилли!O:O,$I$5)</f>
        <v>0</v>
      </c>
      <c r="J127" s="48">
        <f>+COUNTIFS(Манзилли!N:N,D127,Манзилли!O:O,$J$5)</f>
        <v>0</v>
      </c>
      <c r="K127" s="48">
        <f>+COUNTIFS(Манзилли!N:N,D127,Манзилли!O:O,$K$5)</f>
        <v>0</v>
      </c>
      <c r="L127" s="48">
        <f>+COUNTIFS(Манзилли!N:N,D127,Манзилли!O:O,$L$5)</f>
        <v>18</v>
      </c>
      <c r="M127" s="48">
        <f>+COUNTIFS(Манзилли!N:N,D127,Манзилли!O:O,$M$5)</f>
        <v>0</v>
      </c>
      <c r="N127" s="48">
        <f>+COUNTIFS(Манзилли!N:N,D127,Манзилли!O:O,$N$5)</f>
        <v>1</v>
      </c>
      <c r="O127" s="48">
        <f>+COUNTIFS(Манзилли!N:N,D127,Манзилли!O:O,$O$5)</f>
        <v>0</v>
      </c>
      <c r="P127" s="48">
        <f>+COUNTIFS(Манзилли!N:N,D127,Манзилли!O:O,$P$5)</f>
        <v>0</v>
      </c>
      <c r="Q127" s="48">
        <f>+COUNTIFS(Манзилли!N:N,D127,Манзилли!O:O,$Q$5)</f>
        <v>0</v>
      </c>
      <c r="R127" s="48">
        <f>+COUNTIFS(Манзилли!N:N,D127,Манзилли!O:O,$R$5)</f>
        <v>0</v>
      </c>
      <c r="S127" s="48">
        <f>+COUNTIFS(Манзилли!N:N,D127,Манзилли!R:R,"Қарор")</f>
        <v>1</v>
      </c>
      <c r="T127" s="49">
        <f>+COUNTIFS(Манзилли!N:N,D127,Манзилли!R:R,"Тўланди")</f>
        <v>10</v>
      </c>
    </row>
    <row r="128" spans="1:20" ht="16.5" x14ac:dyDescent="0.25">
      <c r="A128" s="18">
        <v>122</v>
      </c>
      <c r="B128" s="18" t="s">
        <v>19072</v>
      </c>
      <c r="C128" s="18" t="s">
        <v>36</v>
      </c>
      <c r="D128" s="50">
        <v>42105912350017</v>
      </c>
      <c r="E128" s="55" t="s">
        <v>475</v>
      </c>
      <c r="F128" s="48">
        <f t="shared" si="2"/>
        <v>15</v>
      </c>
      <c r="G128" s="48">
        <f>+COUNTIFS(Манзилли!N:N,D128,Манзилли!O:O,$G$5)</f>
        <v>0</v>
      </c>
      <c r="H128" s="48">
        <f>+COUNTIFS(Манзилли!N:N,D128,Манзилли!O:O,$H$5)</f>
        <v>1</v>
      </c>
      <c r="I128" s="48">
        <f>+COUNTIFS(Манзилли!N:N,D128,Манзилли!O:O,$I$5)</f>
        <v>0</v>
      </c>
      <c r="J128" s="48">
        <f>+COUNTIFS(Манзилли!N:N,D128,Манзилли!O:O,$J$5)</f>
        <v>0</v>
      </c>
      <c r="K128" s="48">
        <f>+COUNTIFS(Манзилли!N:N,D128,Манзилли!O:O,$K$5)</f>
        <v>0</v>
      </c>
      <c r="L128" s="48">
        <f>+COUNTIFS(Манзилли!N:N,D128,Манзилли!O:O,$L$5)</f>
        <v>1</v>
      </c>
      <c r="M128" s="48">
        <f>+COUNTIFS(Манзилли!N:N,D128,Манзилли!O:O,$M$5)</f>
        <v>0</v>
      </c>
      <c r="N128" s="48">
        <f>+COUNTIFS(Манзилли!N:N,D128,Манзилли!O:O,$N$5)</f>
        <v>0</v>
      </c>
      <c r="O128" s="48">
        <f>+COUNTIFS(Манзилли!N:N,D128,Манзилли!O:O,$O$5)</f>
        <v>0</v>
      </c>
      <c r="P128" s="48">
        <f>+COUNTIFS(Манзилли!N:N,D128,Манзилли!O:O,$P$5)</f>
        <v>2</v>
      </c>
      <c r="Q128" s="48">
        <f>+COUNTIFS(Манзилли!N:N,D128,Манзилли!O:O,$Q$5)</f>
        <v>0</v>
      </c>
      <c r="R128" s="48">
        <f>+COUNTIFS(Манзилли!N:N,D128,Манзилли!O:O,$R$5)</f>
        <v>0</v>
      </c>
      <c r="S128" s="48">
        <f>+COUNTIFS(Манзилли!N:N,D128,Манзилли!R:R,"Қарор")</f>
        <v>3</v>
      </c>
      <c r="T128" s="49">
        <f>+COUNTIFS(Манзилли!N:N,D128,Манзилли!R:R,"Тўланди")</f>
        <v>8</v>
      </c>
    </row>
    <row r="129" spans="1:20" ht="16.5" x14ac:dyDescent="0.25">
      <c r="A129" s="18">
        <v>123</v>
      </c>
      <c r="B129" s="18" t="s">
        <v>19072</v>
      </c>
      <c r="C129" s="18" t="s">
        <v>275</v>
      </c>
      <c r="D129" s="50">
        <v>42403862350032</v>
      </c>
      <c r="E129" s="55" t="s">
        <v>243</v>
      </c>
      <c r="F129" s="48">
        <f t="shared" si="2"/>
        <v>18</v>
      </c>
      <c r="G129" s="48">
        <f>+COUNTIFS(Манзилли!N:N,D129,Манзилли!O:O,$G$5)</f>
        <v>0</v>
      </c>
      <c r="H129" s="48">
        <f>+COUNTIFS(Манзилли!N:N,D129,Манзилли!O:O,$H$5)</f>
        <v>0</v>
      </c>
      <c r="I129" s="48">
        <f>+COUNTIFS(Манзилли!N:N,D129,Манзилли!O:O,$I$5)</f>
        <v>0</v>
      </c>
      <c r="J129" s="48">
        <f>+COUNTIFS(Манзилли!N:N,D129,Манзилли!O:O,$J$5)</f>
        <v>0</v>
      </c>
      <c r="K129" s="48">
        <f>+COUNTIFS(Манзилли!N:N,D129,Манзилли!O:O,$K$5)</f>
        <v>0</v>
      </c>
      <c r="L129" s="48">
        <f>+COUNTIFS(Манзилли!N:N,D129,Манзилли!O:O,$L$5)</f>
        <v>5</v>
      </c>
      <c r="M129" s="48">
        <f>+COUNTIFS(Манзилли!N:N,D129,Манзилли!O:O,$M$5)</f>
        <v>0</v>
      </c>
      <c r="N129" s="48">
        <f>+COUNTIFS(Манзилли!N:N,D129,Манзилли!O:O,$N$5)</f>
        <v>0</v>
      </c>
      <c r="O129" s="48">
        <f>+COUNTIFS(Манзилли!N:N,D129,Манзилли!O:O,$O$5)</f>
        <v>0</v>
      </c>
      <c r="P129" s="48">
        <f>+COUNTIFS(Манзилли!N:N,D129,Манзилли!O:O,$P$5)</f>
        <v>0</v>
      </c>
      <c r="Q129" s="48">
        <f>+COUNTIFS(Манзилли!N:N,D129,Манзилли!O:O,$Q$5)</f>
        <v>0</v>
      </c>
      <c r="R129" s="48">
        <f>+COUNTIFS(Манзилли!N:N,D129,Манзилли!O:O,$R$5)</f>
        <v>0</v>
      </c>
      <c r="S129" s="48">
        <f>+COUNTIFS(Манзилли!N:N,D129,Манзилли!R:R,"Қарор")</f>
        <v>1</v>
      </c>
      <c r="T129" s="49">
        <f>+COUNTIFS(Манзилли!N:N,D129,Манзилли!R:R,"Тўланди")</f>
        <v>12</v>
      </c>
    </row>
    <row r="130" spans="1:20" ht="16.5" x14ac:dyDescent="0.25">
      <c r="A130" s="18">
        <v>124</v>
      </c>
      <c r="B130" s="18" t="s">
        <v>19072</v>
      </c>
      <c r="C130" s="18" t="s">
        <v>155</v>
      </c>
      <c r="D130" s="50">
        <v>30803812350038</v>
      </c>
      <c r="E130" s="55" t="s">
        <v>110</v>
      </c>
      <c r="F130" s="48">
        <f t="shared" si="2"/>
        <v>18</v>
      </c>
      <c r="G130" s="48">
        <f>+COUNTIFS(Манзилли!N:N,D130,Манзилли!O:O,$G$5)</f>
        <v>0</v>
      </c>
      <c r="H130" s="48">
        <f>+COUNTIFS(Манзилли!N:N,D130,Манзилли!O:O,$H$5)</f>
        <v>0</v>
      </c>
      <c r="I130" s="48">
        <f>+COUNTIFS(Манзилли!N:N,D130,Манзилли!O:O,$I$5)</f>
        <v>0</v>
      </c>
      <c r="J130" s="48">
        <f>+COUNTIFS(Манзилли!N:N,D130,Манзилли!O:O,$J$5)</f>
        <v>0</v>
      </c>
      <c r="K130" s="48">
        <f>+COUNTIFS(Манзилли!N:N,D130,Манзилли!O:O,$K$5)</f>
        <v>0</v>
      </c>
      <c r="L130" s="48">
        <f>+COUNTIFS(Манзилли!N:N,D130,Манзилли!O:O,$L$5)</f>
        <v>3</v>
      </c>
      <c r="M130" s="48">
        <f>+COUNTIFS(Манзилли!N:N,D130,Манзилли!O:O,$M$5)</f>
        <v>0</v>
      </c>
      <c r="N130" s="48">
        <f>+COUNTIFS(Манзилли!N:N,D130,Манзилли!O:O,$N$5)</f>
        <v>3</v>
      </c>
      <c r="O130" s="48">
        <f>+COUNTIFS(Манзилли!N:N,D130,Манзилли!O:O,$O$5)</f>
        <v>0</v>
      </c>
      <c r="P130" s="48">
        <f>+COUNTIFS(Манзилли!N:N,D130,Манзилли!O:O,$P$5)</f>
        <v>0</v>
      </c>
      <c r="Q130" s="48">
        <f>+COUNTIFS(Манзилли!N:N,D130,Манзилли!O:O,$Q$5)</f>
        <v>0</v>
      </c>
      <c r="R130" s="48">
        <f>+COUNTIFS(Манзилли!N:N,D130,Манзилли!O:O,$R$5)</f>
        <v>0</v>
      </c>
      <c r="S130" s="48">
        <f>+COUNTIFS(Манзилли!N:N,D130,Манзилли!R:R,"Қарор")</f>
        <v>0</v>
      </c>
      <c r="T130" s="49">
        <f>+COUNTIFS(Манзилли!N:N,D130,Манзилли!R:R,"Тўланди")</f>
        <v>12</v>
      </c>
    </row>
    <row r="131" spans="1:20" ht="16.5" x14ac:dyDescent="0.25">
      <c r="A131" s="18">
        <v>125</v>
      </c>
      <c r="B131" s="18" t="s">
        <v>19072</v>
      </c>
      <c r="C131" s="18" t="s">
        <v>544</v>
      </c>
      <c r="D131" s="50">
        <v>30208872350053</v>
      </c>
      <c r="E131" s="55" t="s">
        <v>906</v>
      </c>
      <c r="F131" s="48">
        <f t="shared" si="2"/>
        <v>7</v>
      </c>
      <c r="G131" s="48">
        <f>+COUNTIFS(Манзилли!N:N,D131,Манзилли!O:O,$G$5)</f>
        <v>0</v>
      </c>
      <c r="H131" s="48">
        <f>+COUNTIFS(Манзилли!N:N,D131,Манзилли!O:O,$H$5)</f>
        <v>0</v>
      </c>
      <c r="I131" s="48">
        <f>+COUNTIFS(Манзилли!N:N,D131,Манзилли!O:O,$I$5)</f>
        <v>0</v>
      </c>
      <c r="J131" s="48">
        <f>+COUNTIFS(Манзилли!N:N,D131,Манзилли!O:O,$J$5)</f>
        <v>0</v>
      </c>
      <c r="K131" s="48">
        <f>+COUNTIFS(Манзилли!N:N,D131,Манзилли!O:O,$K$5)</f>
        <v>0</v>
      </c>
      <c r="L131" s="48">
        <f>+COUNTIFS(Манзилли!N:N,D131,Манзилли!O:O,$L$5)</f>
        <v>2</v>
      </c>
      <c r="M131" s="48">
        <f>+COUNTIFS(Манзилли!N:N,D131,Манзилли!O:O,$M$5)</f>
        <v>0</v>
      </c>
      <c r="N131" s="48">
        <f>+COUNTIFS(Манзилли!N:N,D131,Манзилли!O:O,$N$5)</f>
        <v>0</v>
      </c>
      <c r="O131" s="48">
        <f>+COUNTIFS(Манзилли!N:N,D131,Манзилли!O:O,$O$5)</f>
        <v>0</v>
      </c>
      <c r="P131" s="48">
        <f>+COUNTIFS(Манзилли!N:N,D131,Манзилли!O:O,$P$5)</f>
        <v>0</v>
      </c>
      <c r="Q131" s="48">
        <f>+COUNTIFS(Манзилли!N:N,D131,Манзилли!O:O,$Q$5)</f>
        <v>0</v>
      </c>
      <c r="R131" s="48">
        <f>+COUNTIFS(Манзилли!N:N,D131,Манзилли!O:O,$R$5)</f>
        <v>0</v>
      </c>
      <c r="S131" s="48">
        <f>+COUNTIFS(Манзилли!N:N,D131,Манзилли!R:R,"Қарор")</f>
        <v>0</v>
      </c>
      <c r="T131" s="49">
        <f>+COUNTIFS(Манзилли!N:N,D131,Манзилли!R:R,"Тўланди")</f>
        <v>5</v>
      </c>
    </row>
    <row r="132" spans="1:20" ht="16.5" x14ac:dyDescent="0.25">
      <c r="A132" s="18">
        <v>126</v>
      </c>
      <c r="B132" s="18" t="s">
        <v>19072</v>
      </c>
      <c r="C132" s="18" t="s">
        <v>134</v>
      </c>
      <c r="D132" s="50">
        <v>53101005790027</v>
      </c>
      <c r="E132" s="55" t="s">
        <v>1643</v>
      </c>
      <c r="F132" s="48">
        <f t="shared" si="2"/>
        <v>20</v>
      </c>
      <c r="G132" s="48">
        <f>+COUNTIFS(Манзилли!N:N,D132,Манзилли!O:O,$G$5)</f>
        <v>0</v>
      </c>
      <c r="H132" s="48">
        <f>+COUNTIFS(Манзилли!N:N,D132,Манзилли!O:O,$H$5)</f>
        <v>0</v>
      </c>
      <c r="I132" s="48">
        <f>+COUNTIFS(Манзилли!N:N,D132,Манзилли!O:O,$I$5)</f>
        <v>0</v>
      </c>
      <c r="J132" s="48">
        <f>+COUNTIFS(Манзилли!N:N,D132,Манзилли!O:O,$J$5)</f>
        <v>0</v>
      </c>
      <c r="K132" s="48">
        <f>+COUNTIFS(Манзилли!N:N,D132,Манзилли!O:O,$K$5)</f>
        <v>0</v>
      </c>
      <c r="L132" s="48">
        <f>+COUNTIFS(Манзилли!N:N,D132,Манзилли!O:O,$L$5)</f>
        <v>8</v>
      </c>
      <c r="M132" s="48">
        <f>+COUNTIFS(Манзилли!N:N,D132,Манзилли!O:O,$M$5)</f>
        <v>0</v>
      </c>
      <c r="N132" s="48">
        <f>+COUNTIFS(Манзилли!N:N,D132,Манзилли!O:O,$N$5)</f>
        <v>0</v>
      </c>
      <c r="O132" s="48">
        <f>+COUNTIFS(Манзилли!N:N,D132,Манзилли!O:O,$O$5)</f>
        <v>0</v>
      </c>
      <c r="P132" s="48">
        <f>+COUNTIFS(Манзилли!N:N,D132,Манзилли!O:O,$P$5)</f>
        <v>0</v>
      </c>
      <c r="Q132" s="48">
        <f>+COUNTIFS(Манзилли!N:N,D132,Манзилли!O:O,$Q$5)</f>
        <v>0</v>
      </c>
      <c r="R132" s="48">
        <f>+COUNTIFS(Манзилли!N:N,D132,Манзилли!O:O,$R$5)</f>
        <v>1</v>
      </c>
      <c r="S132" s="48">
        <f>+COUNTIFS(Манзилли!N:N,D132,Манзилли!R:R,"Қарор")</f>
        <v>1</v>
      </c>
      <c r="T132" s="49">
        <f>+COUNTIFS(Манзилли!N:N,D132,Манзилли!R:R,"Тўланди")</f>
        <v>10</v>
      </c>
    </row>
    <row r="133" spans="1:20" ht="16.5" x14ac:dyDescent="0.25">
      <c r="A133" s="18">
        <v>127</v>
      </c>
      <c r="B133" s="18" t="s">
        <v>19072</v>
      </c>
      <c r="C133" s="18" t="s">
        <v>461</v>
      </c>
      <c r="D133" s="50">
        <v>30305872350079</v>
      </c>
      <c r="E133" s="55" t="s">
        <v>218</v>
      </c>
      <c r="F133" s="48">
        <f t="shared" si="2"/>
        <v>42</v>
      </c>
      <c r="G133" s="48">
        <f>+COUNTIFS(Манзилли!N:N,D133,Манзилли!O:O,$G$5)</f>
        <v>0</v>
      </c>
      <c r="H133" s="48">
        <f>+COUNTIFS(Манзилли!N:N,D133,Манзилли!O:O,$H$5)</f>
        <v>0</v>
      </c>
      <c r="I133" s="48">
        <f>+COUNTIFS(Манзилли!N:N,D133,Манзилли!O:O,$I$5)</f>
        <v>0</v>
      </c>
      <c r="J133" s="48">
        <f>+COUNTIFS(Манзилли!N:N,D133,Манзилли!O:O,$J$5)</f>
        <v>0</v>
      </c>
      <c r="K133" s="48">
        <f>+COUNTIFS(Манзилли!N:N,D133,Манзилли!O:O,$K$5)</f>
        <v>0</v>
      </c>
      <c r="L133" s="48">
        <f>+COUNTIFS(Манзилли!N:N,D133,Манзилли!O:O,$L$5)</f>
        <v>10</v>
      </c>
      <c r="M133" s="48">
        <f>+COUNTIFS(Манзилли!N:N,D133,Манзилли!O:O,$M$5)</f>
        <v>0</v>
      </c>
      <c r="N133" s="48">
        <f>+COUNTIFS(Манзилли!N:N,D133,Манзилли!O:O,$N$5)</f>
        <v>1</v>
      </c>
      <c r="O133" s="48">
        <f>+COUNTIFS(Манзилли!N:N,D133,Манзилли!O:O,$O$5)</f>
        <v>0</v>
      </c>
      <c r="P133" s="48">
        <f>+COUNTIFS(Манзилли!N:N,D133,Манзилли!O:O,$P$5)</f>
        <v>1</v>
      </c>
      <c r="Q133" s="48">
        <f>+COUNTIFS(Манзилли!N:N,D133,Манзилли!O:O,$Q$5)</f>
        <v>0</v>
      </c>
      <c r="R133" s="48">
        <f>+COUNTIFS(Манзилли!N:N,D133,Манзилли!O:O,$R$5)</f>
        <v>0</v>
      </c>
      <c r="S133" s="48">
        <f>+COUNTIFS(Манзилли!N:N,D133,Манзилли!R:R,"Қарор")</f>
        <v>0</v>
      </c>
      <c r="T133" s="49">
        <f>+COUNTIFS(Манзилли!N:N,D133,Манзилли!R:R,"Тўланди")</f>
        <v>30</v>
      </c>
    </row>
    <row r="134" spans="1:20" ht="16.5" x14ac:dyDescent="0.25">
      <c r="A134" s="18">
        <v>128</v>
      </c>
      <c r="B134" s="18" t="s">
        <v>19072</v>
      </c>
      <c r="C134" s="18" t="s">
        <v>1538</v>
      </c>
      <c r="D134" s="50">
        <v>32711842350059</v>
      </c>
      <c r="E134" s="55" t="s">
        <v>457</v>
      </c>
      <c r="F134" s="48">
        <f t="shared" si="2"/>
        <v>15</v>
      </c>
      <c r="G134" s="48">
        <f>+COUNTIFS(Манзилли!N:N,D134,Манзилли!O:O,$G$5)</f>
        <v>0</v>
      </c>
      <c r="H134" s="48">
        <f>+COUNTIFS(Манзилли!N:N,D134,Манзилли!O:O,$H$5)</f>
        <v>0</v>
      </c>
      <c r="I134" s="48">
        <f>+COUNTIFS(Манзилли!N:N,D134,Манзилли!O:O,$I$5)</f>
        <v>0</v>
      </c>
      <c r="J134" s="48">
        <f>+COUNTIFS(Манзилли!N:N,D134,Манзилли!O:O,$J$5)</f>
        <v>0</v>
      </c>
      <c r="K134" s="48">
        <f>+COUNTIFS(Манзилли!N:N,D134,Манзилли!O:O,$K$5)</f>
        <v>0</v>
      </c>
      <c r="L134" s="48">
        <f>+COUNTIFS(Манзилли!N:N,D134,Манзилли!O:O,$L$5)</f>
        <v>5</v>
      </c>
      <c r="M134" s="48">
        <f>+COUNTIFS(Манзилли!N:N,D134,Манзилли!O:O,$M$5)</f>
        <v>0</v>
      </c>
      <c r="N134" s="48">
        <f>+COUNTIFS(Манзилли!N:N,D134,Манзилли!O:O,$N$5)</f>
        <v>2</v>
      </c>
      <c r="O134" s="48">
        <f>+COUNTIFS(Манзилли!N:N,D134,Манзилли!O:O,$O$5)</f>
        <v>0</v>
      </c>
      <c r="P134" s="48">
        <f>+COUNTIFS(Манзилли!N:N,D134,Манзилли!O:O,$P$5)</f>
        <v>1</v>
      </c>
      <c r="Q134" s="48">
        <f>+COUNTIFS(Манзилли!N:N,D134,Манзилли!O:O,$Q$5)</f>
        <v>0</v>
      </c>
      <c r="R134" s="48">
        <f>+COUNTIFS(Манзилли!N:N,D134,Манзилли!O:O,$R$5)</f>
        <v>0</v>
      </c>
      <c r="S134" s="48">
        <f>+COUNTIFS(Манзилли!N:N,D134,Манзилли!R:R,"Қарор")</f>
        <v>0</v>
      </c>
      <c r="T134" s="49">
        <f>+COUNTIFS(Манзилли!N:N,D134,Манзилли!R:R,"Тўланди")</f>
        <v>7</v>
      </c>
    </row>
    <row r="135" spans="1:20" ht="16.5" x14ac:dyDescent="0.25">
      <c r="A135" s="18">
        <v>129</v>
      </c>
      <c r="B135" s="18" t="s">
        <v>19072</v>
      </c>
      <c r="C135" s="18" t="s">
        <v>273</v>
      </c>
      <c r="D135" s="50">
        <v>42010782350022</v>
      </c>
      <c r="E135" s="55" t="s">
        <v>536</v>
      </c>
      <c r="F135" s="48">
        <f t="shared" si="2"/>
        <v>9</v>
      </c>
      <c r="G135" s="48">
        <f>+COUNTIFS(Манзилли!N:N,D135,Манзилли!O:O,$G$5)</f>
        <v>0</v>
      </c>
      <c r="H135" s="48">
        <f>+COUNTIFS(Манзилли!N:N,D135,Манзилли!O:O,$H$5)</f>
        <v>0</v>
      </c>
      <c r="I135" s="48">
        <f>+COUNTIFS(Манзилли!N:N,D135,Манзилли!O:O,$I$5)</f>
        <v>0</v>
      </c>
      <c r="J135" s="48">
        <f>+COUNTIFS(Манзилли!N:N,D135,Манзилли!O:O,$J$5)</f>
        <v>0</v>
      </c>
      <c r="K135" s="48">
        <f>+COUNTIFS(Манзилли!N:N,D135,Манзилли!O:O,$K$5)</f>
        <v>0</v>
      </c>
      <c r="L135" s="48">
        <f>+COUNTIFS(Манзилли!N:N,D135,Манзилли!O:O,$L$5)</f>
        <v>3</v>
      </c>
      <c r="M135" s="48">
        <f>+COUNTIFS(Манзилли!N:N,D135,Манзилли!O:O,$M$5)</f>
        <v>0</v>
      </c>
      <c r="N135" s="48">
        <f>+COUNTIFS(Манзилли!N:N,D135,Манзилли!O:O,$N$5)</f>
        <v>0</v>
      </c>
      <c r="O135" s="48">
        <f>+COUNTIFS(Манзилли!N:N,D135,Манзилли!O:O,$O$5)</f>
        <v>0</v>
      </c>
      <c r="P135" s="48">
        <f>+COUNTIFS(Манзилли!N:N,D135,Манзилли!O:O,$P$5)</f>
        <v>1</v>
      </c>
      <c r="Q135" s="48">
        <f>+COUNTIFS(Манзилли!N:N,D135,Манзилли!O:O,$Q$5)</f>
        <v>0</v>
      </c>
      <c r="R135" s="48">
        <f>+COUNTIFS(Манзилли!N:N,D135,Манзилли!O:O,$R$5)</f>
        <v>0</v>
      </c>
      <c r="S135" s="48">
        <f>+COUNTIFS(Манзилли!N:N,D135,Манзилли!R:R,"Қарор")</f>
        <v>0</v>
      </c>
      <c r="T135" s="49">
        <f>+COUNTIFS(Манзилли!N:N,D135,Манзилли!R:R,"Тўланди")</f>
        <v>5</v>
      </c>
    </row>
    <row r="136" spans="1:20" ht="16.5" x14ac:dyDescent="0.25">
      <c r="A136" s="18">
        <v>130</v>
      </c>
      <c r="B136" s="18" t="s">
        <v>19072</v>
      </c>
      <c r="C136" s="18" t="s">
        <v>47</v>
      </c>
      <c r="D136" s="50">
        <v>32111892350010</v>
      </c>
      <c r="E136" s="55" t="s">
        <v>57</v>
      </c>
      <c r="F136" s="48">
        <f t="shared" ref="F136:F199" si="3">SUM(G136:T136)</f>
        <v>12</v>
      </c>
      <c r="G136" s="48">
        <f>+COUNTIFS(Манзилли!N:N,D136,Манзилли!O:O,$G$5)</f>
        <v>0</v>
      </c>
      <c r="H136" s="48">
        <f>+COUNTIFS(Манзилли!N:N,D136,Манзилли!O:O,$H$5)</f>
        <v>0</v>
      </c>
      <c r="I136" s="48">
        <f>+COUNTIFS(Манзилли!N:N,D136,Манзилли!O:O,$I$5)</f>
        <v>0</v>
      </c>
      <c r="J136" s="48">
        <f>+COUNTIFS(Манзилли!N:N,D136,Манзилли!O:O,$J$5)</f>
        <v>0</v>
      </c>
      <c r="K136" s="48">
        <f>+COUNTIFS(Манзилли!N:N,D136,Манзилли!O:O,$K$5)</f>
        <v>0</v>
      </c>
      <c r="L136" s="48">
        <f>+COUNTIFS(Манзилли!N:N,D136,Манзилли!O:O,$L$5)</f>
        <v>5</v>
      </c>
      <c r="M136" s="48">
        <f>+COUNTIFS(Манзилли!N:N,D136,Манзилли!O:O,$M$5)</f>
        <v>0</v>
      </c>
      <c r="N136" s="48">
        <f>+COUNTIFS(Манзилли!N:N,D136,Манзилли!O:O,$N$5)</f>
        <v>0</v>
      </c>
      <c r="O136" s="48">
        <f>+COUNTIFS(Манзилли!N:N,D136,Манзилли!O:O,$O$5)</f>
        <v>0</v>
      </c>
      <c r="P136" s="48">
        <f>+COUNTIFS(Манзилли!N:N,D136,Манзилли!O:O,$P$5)</f>
        <v>1</v>
      </c>
      <c r="Q136" s="48">
        <f>+COUNTIFS(Манзилли!N:N,D136,Манзилли!O:O,$Q$5)</f>
        <v>0</v>
      </c>
      <c r="R136" s="48">
        <f>+COUNTIFS(Манзилли!N:N,D136,Манзилли!O:O,$R$5)</f>
        <v>0</v>
      </c>
      <c r="S136" s="48">
        <f>+COUNTIFS(Манзилли!N:N,D136,Манзилли!R:R,"Қарор")</f>
        <v>0</v>
      </c>
      <c r="T136" s="49">
        <f>+COUNTIFS(Манзилли!N:N,D136,Манзилли!R:R,"Тўланди")</f>
        <v>6</v>
      </c>
    </row>
    <row r="137" spans="1:20" ht="16.5" x14ac:dyDescent="0.25">
      <c r="A137" s="18">
        <v>131</v>
      </c>
      <c r="B137" s="18" t="s">
        <v>19072</v>
      </c>
      <c r="C137" s="18" t="s">
        <v>7315</v>
      </c>
      <c r="D137" s="50">
        <v>40701995840025</v>
      </c>
      <c r="E137" s="55" t="s">
        <v>417</v>
      </c>
      <c r="F137" s="48">
        <f t="shared" si="3"/>
        <v>39</v>
      </c>
      <c r="G137" s="48">
        <f>+COUNTIFS(Манзилли!N:N,D137,Манзилли!O:O,$G$5)</f>
        <v>0</v>
      </c>
      <c r="H137" s="48">
        <f>+COUNTIFS(Манзилли!N:N,D137,Манзилли!O:O,$H$5)</f>
        <v>0</v>
      </c>
      <c r="I137" s="48">
        <f>+COUNTIFS(Манзилли!N:N,D137,Манзилли!O:O,$I$5)</f>
        <v>0</v>
      </c>
      <c r="J137" s="48">
        <f>+COUNTIFS(Манзилли!N:N,D137,Манзилли!O:O,$J$5)</f>
        <v>0</v>
      </c>
      <c r="K137" s="48">
        <f>+COUNTIFS(Манзилли!N:N,D137,Манзилли!O:O,$K$5)</f>
        <v>0</v>
      </c>
      <c r="L137" s="48">
        <f>+COUNTIFS(Манзилли!N:N,D137,Манзилли!O:O,$L$5)</f>
        <v>6</v>
      </c>
      <c r="M137" s="48">
        <f>+COUNTIFS(Манзилли!N:N,D137,Манзилли!O:O,$M$5)</f>
        <v>0</v>
      </c>
      <c r="N137" s="48">
        <f>+COUNTIFS(Манзилли!N:N,D137,Манзилли!O:O,$N$5)</f>
        <v>0</v>
      </c>
      <c r="O137" s="48">
        <f>+COUNTIFS(Манзилли!N:N,D137,Манзилли!O:O,$O$5)</f>
        <v>0</v>
      </c>
      <c r="P137" s="48">
        <f>+COUNTIFS(Манзилли!N:N,D137,Манзилли!O:O,$P$5)</f>
        <v>0</v>
      </c>
      <c r="Q137" s="48">
        <f>+COUNTIFS(Манзилли!N:N,D137,Манзилли!O:O,$Q$5)</f>
        <v>0</v>
      </c>
      <c r="R137" s="48">
        <f>+COUNTIFS(Манзилли!N:N,D137,Манзилли!O:O,$R$5)</f>
        <v>0</v>
      </c>
      <c r="S137" s="48">
        <f>+COUNTIFS(Манзилли!N:N,D137,Манзилли!R:R,"Қарор")</f>
        <v>4</v>
      </c>
      <c r="T137" s="49">
        <f>+COUNTIFS(Манзилли!N:N,D137,Манзилли!R:R,"Тўланди")</f>
        <v>29</v>
      </c>
    </row>
    <row r="138" spans="1:20" ht="16.5" x14ac:dyDescent="0.25">
      <c r="A138" s="18">
        <v>132</v>
      </c>
      <c r="B138" s="18" t="s">
        <v>19072</v>
      </c>
      <c r="C138" s="18" t="s">
        <v>280</v>
      </c>
      <c r="D138" s="50">
        <v>50110025840039</v>
      </c>
      <c r="E138" s="55" t="s">
        <v>230</v>
      </c>
      <c r="F138" s="48">
        <f t="shared" si="3"/>
        <v>12</v>
      </c>
      <c r="G138" s="48">
        <f>+COUNTIFS(Манзилли!N:N,D138,Манзилли!O:O,$G$5)</f>
        <v>0</v>
      </c>
      <c r="H138" s="48">
        <f>+COUNTIFS(Манзилли!N:N,D138,Манзилли!O:O,$H$5)</f>
        <v>0</v>
      </c>
      <c r="I138" s="48">
        <f>+COUNTIFS(Манзилли!N:N,D138,Манзилли!O:O,$I$5)</f>
        <v>0</v>
      </c>
      <c r="J138" s="48">
        <f>+COUNTIFS(Манзилли!N:N,D138,Манзилли!O:O,$J$5)</f>
        <v>0</v>
      </c>
      <c r="K138" s="48">
        <f>+COUNTIFS(Манзилли!N:N,D138,Манзилли!O:O,$K$5)</f>
        <v>0</v>
      </c>
      <c r="L138" s="48">
        <f>+COUNTIFS(Манзилли!N:N,D138,Манзилли!O:O,$L$5)</f>
        <v>3</v>
      </c>
      <c r="M138" s="48">
        <f>+COUNTIFS(Манзилли!N:N,D138,Манзилли!O:O,$M$5)</f>
        <v>0</v>
      </c>
      <c r="N138" s="48">
        <f>+COUNTIFS(Манзилли!N:N,D138,Манзилли!O:O,$N$5)</f>
        <v>0</v>
      </c>
      <c r="O138" s="48">
        <f>+COUNTIFS(Манзилли!N:N,D138,Манзилли!O:O,$O$5)</f>
        <v>0</v>
      </c>
      <c r="P138" s="48">
        <f>+COUNTIFS(Манзилли!N:N,D138,Манзилли!O:O,$P$5)</f>
        <v>0</v>
      </c>
      <c r="Q138" s="48">
        <f>+COUNTIFS(Манзилли!N:N,D138,Манзилли!O:O,$Q$5)</f>
        <v>0</v>
      </c>
      <c r="R138" s="48">
        <f>+COUNTIFS(Манзилли!N:N,D138,Манзилли!O:O,$R$5)</f>
        <v>0</v>
      </c>
      <c r="S138" s="48">
        <f>+COUNTIFS(Манзилли!N:N,D138,Манзилли!R:R,"Қарор")</f>
        <v>0</v>
      </c>
      <c r="T138" s="49">
        <f>+COUNTIFS(Манзилли!N:N,D138,Манзилли!R:R,"Тўланди")</f>
        <v>9</v>
      </c>
    </row>
    <row r="139" spans="1:20" ht="16.5" x14ac:dyDescent="0.25">
      <c r="A139" s="18">
        <v>133</v>
      </c>
      <c r="B139" s="18" t="s">
        <v>19072</v>
      </c>
      <c r="C139" s="18" t="s">
        <v>479</v>
      </c>
      <c r="D139" s="50">
        <v>30711822350028</v>
      </c>
      <c r="E139" s="55" t="s">
        <v>1644</v>
      </c>
      <c r="F139" s="48">
        <f t="shared" si="3"/>
        <v>20</v>
      </c>
      <c r="G139" s="48">
        <f>+COUNTIFS(Манзилли!N:N,D139,Манзилли!O:O,$G$5)</f>
        <v>0</v>
      </c>
      <c r="H139" s="48">
        <f>+COUNTIFS(Манзилли!N:N,D139,Манзилли!O:O,$H$5)</f>
        <v>0</v>
      </c>
      <c r="I139" s="48">
        <f>+COUNTIFS(Манзилли!N:N,D139,Манзилли!O:O,$I$5)</f>
        <v>0</v>
      </c>
      <c r="J139" s="48">
        <f>+COUNTIFS(Манзилли!N:N,D139,Манзилли!O:O,$J$5)</f>
        <v>0</v>
      </c>
      <c r="K139" s="48">
        <f>+COUNTIFS(Манзилли!N:N,D139,Манзилли!O:O,$K$5)</f>
        <v>0</v>
      </c>
      <c r="L139" s="48">
        <f>+COUNTIFS(Манзилли!N:N,D139,Манзилли!O:O,$L$5)</f>
        <v>9</v>
      </c>
      <c r="M139" s="48">
        <f>+COUNTIFS(Манзилли!N:N,D139,Манзилли!O:O,$M$5)</f>
        <v>0</v>
      </c>
      <c r="N139" s="48">
        <f>+COUNTIFS(Манзилли!N:N,D139,Манзилли!O:O,$N$5)</f>
        <v>1</v>
      </c>
      <c r="O139" s="48">
        <f>+COUNTIFS(Манзилли!N:N,D139,Манзилли!O:O,$O$5)</f>
        <v>1</v>
      </c>
      <c r="P139" s="48">
        <f>+COUNTIFS(Манзилли!N:N,D139,Манзилли!O:O,$P$5)</f>
        <v>1</v>
      </c>
      <c r="Q139" s="48">
        <f>+COUNTIFS(Манзилли!N:N,D139,Манзилли!O:O,$Q$5)</f>
        <v>1</v>
      </c>
      <c r="R139" s="48">
        <f>+COUNTIFS(Манзилли!N:N,D139,Манзилли!O:O,$R$5)</f>
        <v>0</v>
      </c>
      <c r="S139" s="48">
        <f>+COUNTIFS(Манзилли!N:N,D139,Манзилли!R:R,"Қарор")</f>
        <v>2</v>
      </c>
      <c r="T139" s="49">
        <f>+COUNTIFS(Манзилли!N:N,D139,Манзилли!R:R,"Тўланди")</f>
        <v>5</v>
      </c>
    </row>
    <row r="140" spans="1:20" ht="16.5" x14ac:dyDescent="0.25">
      <c r="A140" s="18">
        <v>134</v>
      </c>
      <c r="B140" s="18" t="s">
        <v>19072</v>
      </c>
      <c r="C140" s="18" t="s">
        <v>403</v>
      </c>
      <c r="D140" s="50">
        <v>42107885830011</v>
      </c>
      <c r="E140" s="55" t="s">
        <v>370</v>
      </c>
      <c r="F140" s="48">
        <f t="shared" si="3"/>
        <v>16</v>
      </c>
      <c r="G140" s="48">
        <f>+COUNTIFS(Манзилли!N:N,D140,Манзилли!O:O,$G$5)</f>
        <v>0</v>
      </c>
      <c r="H140" s="48">
        <f>+COUNTIFS(Манзилли!N:N,D140,Манзилли!O:O,$H$5)</f>
        <v>0</v>
      </c>
      <c r="I140" s="48">
        <f>+COUNTIFS(Манзилли!N:N,D140,Манзилли!O:O,$I$5)</f>
        <v>0</v>
      </c>
      <c r="J140" s="48">
        <f>+COUNTIFS(Манзилли!N:N,D140,Манзилли!O:O,$J$5)</f>
        <v>0</v>
      </c>
      <c r="K140" s="48">
        <f>+COUNTIFS(Манзилли!N:N,D140,Манзилли!O:O,$K$5)</f>
        <v>0</v>
      </c>
      <c r="L140" s="48">
        <f>+COUNTIFS(Манзилли!N:N,D140,Манзилли!O:O,$L$5)</f>
        <v>4</v>
      </c>
      <c r="M140" s="48">
        <f>+COUNTIFS(Манзилли!N:N,D140,Манзилли!O:O,$M$5)</f>
        <v>0</v>
      </c>
      <c r="N140" s="48">
        <f>+COUNTIFS(Манзилли!N:N,D140,Манзилли!O:O,$N$5)</f>
        <v>2</v>
      </c>
      <c r="O140" s="48">
        <f>+COUNTIFS(Манзилли!N:N,D140,Манзилли!O:O,$O$5)</f>
        <v>0</v>
      </c>
      <c r="P140" s="48">
        <f>+COUNTIFS(Манзилли!N:N,D140,Манзилли!O:O,$P$5)</f>
        <v>0</v>
      </c>
      <c r="Q140" s="48">
        <f>+COUNTIFS(Манзилли!N:N,D140,Манзилли!O:O,$Q$5)</f>
        <v>0</v>
      </c>
      <c r="R140" s="48">
        <f>+COUNTIFS(Манзилли!N:N,D140,Манзилли!O:O,$R$5)</f>
        <v>0</v>
      </c>
      <c r="S140" s="48">
        <f>+COUNTIFS(Манзилли!N:N,D140,Манзилли!R:R,"Қарор")</f>
        <v>1</v>
      </c>
      <c r="T140" s="49">
        <f>+COUNTIFS(Манзилли!N:N,D140,Манзилли!R:R,"Тўланди")</f>
        <v>9</v>
      </c>
    </row>
    <row r="141" spans="1:20" ht="16.5" x14ac:dyDescent="0.25">
      <c r="A141" s="18">
        <v>135</v>
      </c>
      <c r="B141" s="18" t="s">
        <v>19072</v>
      </c>
      <c r="C141" s="18" t="s">
        <v>147</v>
      </c>
      <c r="D141" s="50">
        <v>41609985840024</v>
      </c>
      <c r="E141" s="55" t="s">
        <v>355</v>
      </c>
      <c r="F141" s="48">
        <f t="shared" si="3"/>
        <v>17</v>
      </c>
      <c r="G141" s="48">
        <f>+COUNTIFS(Манзилли!N:N,D141,Манзилли!O:O,$G$5)</f>
        <v>0</v>
      </c>
      <c r="H141" s="48">
        <f>+COUNTIFS(Манзилли!N:N,D141,Манзилли!O:O,$H$5)</f>
        <v>0</v>
      </c>
      <c r="I141" s="48">
        <f>+COUNTIFS(Манзилли!N:N,D141,Манзилли!O:O,$I$5)</f>
        <v>0</v>
      </c>
      <c r="J141" s="48">
        <f>+COUNTIFS(Манзилли!N:N,D141,Манзилли!O:O,$J$5)</f>
        <v>0</v>
      </c>
      <c r="K141" s="48">
        <f>+COUNTIFS(Манзилли!N:N,D141,Манзилли!O:O,$K$5)</f>
        <v>0</v>
      </c>
      <c r="L141" s="48">
        <f>+COUNTIFS(Манзилли!N:N,D141,Манзилли!O:O,$L$5)</f>
        <v>0</v>
      </c>
      <c r="M141" s="48">
        <f>+COUNTIFS(Манзилли!N:N,D141,Манзилли!O:O,$M$5)</f>
        <v>0</v>
      </c>
      <c r="N141" s="48">
        <f>+COUNTIFS(Манзилли!N:N,D141,Манзилли!O:O,$N$5)</f>
        <v>1</v>
      </c>
      <c r="O141" s="48">
        <f>+COUNTIFS(Манзилли!N:N,D141,Манзилли!O:O,$O$5)</f>
        <v>0</v>
      </c>
      <c r="P141" s="48">
        <f>+COUNTIFS(Манзилли!N:N,D141,Манзилли!O:O,$P$5)</f>
        <v>0</v>
      </c>
      <c r="Q141" s="48">
        <f>+COUNTIFS(Манзилли!N:N,D141,Манзилли!O:O,$Q$5)</f>
        <v>0</v>
      </c>
      <c r="R141" s="48">
        <f>+COUNTIFS(Манзилли!N:N,D141,Манзилли!O:O,$R$5)</f>
        <v>0</v>
      </c>
      <c r="S141" s="48">
        <f>+COUNTIFS(Манзилли!N:N,D141,Манзилли!R:R,"Қарор")</f>
        <v>0</v>
      </c>
      <c r="T141" s="49">
        <f>+COUNTIFS(Манзилли!N:N,D141,Манзилли!R:R,"Тўланди")</f>
        <v>16</v>
      </c>
    </row>
    <row r="142" spans="1:20" ht="16.5" x14ac:dyDescent="0.25">
      <c r="A142" s="18">
        <v>136</v>
      </c>
      <c r="B142" s="18" t="s">
        <v>19072</v>
      </c>
      <c r="C142" s="18" t="s">
        <v>286</v>
      </c>
      <c r="D142" s="50">
        <v>41406892390020</v>
      </c>
      <c r="E142" s="55" t="s">
        <v>468</v>
      </c>
      <c r="F142" s="48">
        <f t="shared" si="3"/>
        <v>23</v>
      </c>
      <c r="G142" s="48">
        <f>+COUNTIFS(Манзилли!N:N,D142,Манзилли!O:O,$G$5)</f>
        <v>0</v>
      </c>
      <c r="H142" s="48">
        <f>+COUNTIFS(Манзилли!N:N,D142,Манзилли!O:O,$H$5)</f>
        <v>0</v>
      </c>
      <c r="I142" s="48">
        <f>+COUNTIFS(Манзилли!N:N,D142,Манзилли!O:O,$I$5)</f>
        <v>0</v>
      </c>
      <c r="J142" s="48">
        <f>+COUNTIFS(Манзилли!N:N,D142,Манзилли!O:O,$J$5)</f>
        <v>0</v>
      </c>
      <c r="K142" s="48">
        <f>+COUNTIFS(Манзилли!N:N,D142,Манзилли!O:O,$K$5)</f>
        <v>0</v>
      </c>
      <c r="L142" s="48">
        <f>+COUNTIFS(Манзилли!N:N,D142,Манзилли!O:O,$L$5)</f>
        <v>5</v>
      </c>
      <c r="M142" s="48">
        <f>+COUNTIFS(Манзилли!N:N,D142,Манзилли!O:O,$M$5)</f>
        <v>2</v>
      </c>
      <c r="N142" s="48">
        <f>+COUNTIFS(Манзилли!N:N,D142,Манзилли!O:O,$N$5)</f>
        <v>1</v>
      </c>
      <c r="O142" s="48">
        <f>+COUNTIFS(Манзилли!N:N,D142,Манзилли!O:O,$O$5)</f>
        <v>1</v>
      </c>
      <c r="P142" s="48">
        <f>+COUNTIFS(Манзилли!N:N,D142,Манзилли!O:O,$P$5)</f>
        <v>0</v>
      </c>
      <c r="Q142" s="48">
        <f>+COUNTIFS(Манзилли!N:N,D142,Манзилли!O:O,$Q$5)</f>
        <v>0</v>
      </c>
      <c r="R142" s="48">
        <f>+COUNTIFS(Манзилли!N:N,D142,Манзилли!O:O,$R$5)</f>
        <v>0</v>
      </c>
      <c r="S142" s="48">
        <f>+COUNTIFS(Манзилли!N:N,D142,Манзилли!R:R,"Қарор")</f>
        <v>3</v>
      </c>
      <c r="T142" s="49">
        <f>+COUNTIFS(Манзилли!N:N,D142,Манзилли!R:R,"Тўланди")</f>
        <v>11</v>
      </c>
    </row>
    <row r="143" spans="1:20" ht="16.5" x14ac:dyDescent="0.25">
      <c r="A143" s="18">
        <v>137</v>
      </c>
      <c r="B143" s="18" t="s">
        <v>19072</v>
      </c>
      <c r="C143" s="18" t="s">
        <v>7461</v>
      </c>
      <c r="D143" s="50">
        <v>62210005790033</v>
      </c>
      <c r="E143" s="55" t="s">
        <v>310</v>
      </c>
      <c r="F143" s="48">
        <f t="shared" si="3"/>
        <v>16</v>
      </c>
      <c r="G143" s="48">
        <f>+COUNTIFS(Манзилли!N:N,D143,Манзилли!O:O,$G$5)</f>
        <v>0</v>
      </c>
      <c r="H143" s="48">
        <f>+COUNTIFS(Манзилли!N:N,D143,Манзилли!O:O,$H$5)</f>
        <v>0</v>
      </c>
      <c r="I143" s="48">
        <f>+COUNTIFS(Манзилли!N:N,D143,Манзилли!O:O,$I$5)</f>
        <v>0</v>
      </c>
      <c r="J143" s="48">
        <f>+COUNTIFS(Манзилли!N:N,D143,Манзилли!O:O,$J$5)</f>
        <v>0</v>
      </c>
      <c r="K143" s="48">
        <f>+COUNTIFS(Манзилли!N:N,D143,Манзилли!O:O,$K$5)</f>
        <v>0</v>
      </c>
      <c r="L143" s="48">
        <f>+COUNTIFS(Манзилли!N:N,D143,Манзилли!O:O,$L$5)</f>
        <v>4</v>
      </c>
      <c r="M143" s="48">
        <f>+COUNTIFS(Манзилли!N:N,D143,Манзилли!O:O,$M$5)</f>
        <v>0</v>
      </c>
      <c r="N143" s="48">
        <f>+COUNTIFS(Манзилли!N:N,D143,Манзилли!O:O,$N$5)</f>
        <v>0</v>
      </c>
      <c r="O143" s="48">
        <f>+COUNTIFS(Манзилли!N:N,D143,Манзилли!O:O,$O$5)</f>
        <v>0</v>
      </c>
      <c r="P143" s="48">
        <f>+COUNTIFS(Манзилли!N:N,D143,Манзилли!O:O,$P$5)</f>
        <v>0</v>
      </c>
      <c r="Q143" s="48">
        <f>+COUNTIFS(Манзилли!N:N,D143,Манзилли!O:O,$Q$5)</f>
        <v>0</v>
      </c>
      <c r="R143" s="48">
        <f>+COUNTIFS(Манзилли!N:N,D143,Манзилли!O:O,$R$5)</f>
        <v>0</v>
      </c>
      <c r="S143" s="48">
        <f>+COUNTIFS(Манзилли!N:N,D143,Манзилли!R:R,"Қарор")</f>
        <v>1</v>
      </c>
      <c r="T143" s="49">
        <f>+COUNTIFS(Манзилли!N:N,D143,Манзилли!R:R,"Тўланди")</f>
        <v>11</v>
      </c>
    </row>
    <row r="144" spans="1:20" ht="16.5" x14ac:dyDescent="0.25">
      <c r="A144" s="18">
        <v>138</v>
      </c>
      <c r="B144" s="18" t="s">
        <v>19072</v>
      </c>
      <c r="C144" s="18" t="s">
        <v>271</v>
      </c>
      <c r="D144" s="50">
        <v>30502922350030</v>
      </c>
      <c r="E144" s="55" t="s">
        <v>503</v>
      </c>
      <c r="F144" s="48">
        <f t="shared" si="3"/>
        <v>16</v>
      </c>
      <c r="G144" s="48">
        <f>+COUNTIFS(Манзилли!N:N,D144,Манзилли!O:O,$G$5)</f>
        <v>0</v>
      </c>
      <c r="H144" s="48">
        <f>+COUNTIFS(Манзилли!N:N,D144,Манзилли!O:O,$H$5)</f>
        <v>0</v>
      </c>
      <c r="I144" s="48">
        <f>+COUNTIFS(Манзилли!N:N,D144,Манзилли!O:O,$I$5)</f>
        <v>0</v>
      </c>
      <c r="J144" s="48">
        <f>+COUNTIFS(Манзилли!N:N,D144,Манзилли!O:O,$J$5)</f>
        <v>0</v>
      </c>
      <c r="K144" s="48">
        <f>+COUNTIFS(Манзилли!N:N,D144,Манзилли!O:O,$K$5)</f>
        <v>0</v>
      </c>
      <c r="L144" s="48">
        <f>+COUNTIFS(Манзилли!N:N,D144,Манзилли!O:O,$L$5)</f>
        <v>1</v>
      </c>
      <c r="M144" s="48">
        <f>+COUNTIFS(Манзилли!N:N,D144,Манзилли!O:O,$M$5)</f>
        <v>0</v>
      </c>
      <c r="N144" s="48">
        <f>+COUNTIFS(Манзилли!N:N,D144,Манзилли!O:O,$N$5)</f>
        <v>0</v>
      </c>
      <c r="O144" s="48">
        <f>+COUNTIFS(Манзилли!N:N,D144,Манзилли!O:O,$O$5)</f>
        <v>0</v>
      </c>
      <c r="P144" s="48">
        <f>+COUNTIFS(Манзилли!N:N,D144,Манзилли!O:O,$P$5)</f>
        <v>1</v>
      </c>
      <c r="Q144" s="48">
        <f>+COUNTIFS(Манзилли!N:N,D144,Манзилли!O:O,$Q$5)</f>
        <v>0</v>
      </c>
      <c r="R144" s="48">
        <f>+COUNTIFS(Манзилли!N:N,D144,Манзилли!O:O,$R$5)</f>
        <v>0</v>
      </c>
      <c r="S144" s="48">
        <f>+COUNTIFS(Манзилли!N:N,D144,Манзилли!R:R,"Қарор")</f>
        <v>4</v>
      </c>
      <c r="T144" s="49">
        <f>+COUNTIFS(Манзилли!N:N,D144,Манзилли!R:R,"Тўланди")</f>
        <v>10</v>
      </c>
    </row>
    <row r="145" spans="1:20" ht="16.5" x14ac:dyDescent="0.25">
      <c r="A145" s="18">
        <v>139</v>
      </c>
      <c r="B145" s="18" t="s">
        <v>19072</v>
      </c>
      <c r="C145" s="18" t="s">
        <v>31</v>
      </c>
      <c r="D145" s="50">
        <v>62103025790014</v>
      </c>
      <c r="E145" s="55" t="s">
        <v>500</v>
      </c>
      <c r="F145" s="48">
        <f t="shared" si="3"/>
        <v>19</v>
      </c>
      <c r="G145" s="48">
        <f>+COUNTIFS(Манзилли!N:N,D145,Манзилли!O:O,$G$5)</f>
        <v>0</v>
      </c>
      <c r="H145" s="48">
        <f>+COUNTIFS(Манзилли!N:N,D145,Манзилли!O:O,$H$5)</f>
        <v>0</v>
      </c>
      <c r="I145" s="48">
        <f>+COUNTIFS(Манзилли!N:N,D145,Манзилли!O:O,$I$5)</f>
        <v>0</v>
      </c>
      <c r="J145" s="48">
        <f>+COUNTIFS(Манзилли!N:N,D145,Манзилли!O:O,$J$5)</f>
        <v>0</v>
      </c>
      <c r="K145" s="48">
        <f>+COUNTIFS(Манзилли!N:N,D145,Манзилли!O:O,$K$5)</f>
        <v>0</v>
      </c>
      <c r="L145" s="48">
        <f>+COUNTIFS(Манзилли!N:N,D145,Манзилли!O:O,$L$5)</f>
        <v>6</v>
      </c>
      <c r="M145" s="48">
        <f>+COUNTIFS(Манзилли!N:N,D145,Манзилли!O:O,$M$5)</f>
        <v>0</v>
      </c>
      <c r="N145" s="48">
        <f>+COUNTIFS(Манзилли!N:N,D145,Манзилли!O:O,$N$5)</f>
        <v>0</v>
      </c>
      <c r="O145" s="48">
        <f>+COUNTIFS(Манзилли!N:N,D145,Манзилли!O:O,$O$5)</f>
        <v>0</v>
      </c>
      <c r="P145" s="48">
        <f>+COUNTIFS(Манзилли!N:N,D145,Манзилли!O:O,$P$5)</f>
        <v>0</v>
      </c>
      <c r="Q145" s="48">
        <f>+COUNTIFS(Манзилли!N:N,D145,Манзилли!O:O,$Q$5)</f>
        <v>1</v>
      </c>
      <c r="R145" s="48">
        <f>+COUNTIFS(Манзилли!N:N,D145,Манзилли!O:O,$R$5)</f>
        <v>0</v>
      </c>
      <c r="S145" s="48">
        <f>+COUNTIFS(Манзилли!N:N,D145,Манзилли!R:R,"Қарор")</f>
        <v>1</v>
      </c>
      <c r="T145" s="49">
        <f>+COUNTIFS(Манзилли!N:N,D145,Манзилли!R:R,"Тўланди")</f>
        <v>11</v>
      </c>
    </row>
    <row r="146" spans="1:20" ht="16.5" x14ac:dyDescent="0.25">
      <c r="A146" s="18">
        <v>140</v>
      </c>
      <c r="B146" s="18" t="s">
        <v>19072</v>
      </c>
      <c r="C146" s="18" t="s">
        <v>292</v>
      </c>
      <c r="D146" s="50">
        <v>41105812350037</v>
      </c>
      <c r="E146" s="55" t="s">
        <v>327</v>
      </c>
      <c r="F146" s="48">
        <f t="shared" si="3"/>
        <v>8</v>
      </c>
      <c r="G146" s="48">
        <f>+COUNTIFS(Манзилли!N:N,D146,Манзилли!O:O,$G$5)</f>
        <v>0</v>
      </c>
      <c r="H146" s="48">
        <f>+COUNTIFS(Манзилли!N:N,D146,Манзилли!O:O,$H$5)</f>
        <v>0</v>
      </c>
      <c r="I146" s="48">
        <f>+COUNTIFS(Манзилли!N:N,D146,Манзилли!O:O,$I$5)</f>
        <v>0</v>
      </c>
      <c r="J146" s="48">
        <f>+COUNTIFS(Манзилли!N:N,D146,Манзилли!O:O,$J$5)</f>
        <v>0</v>
      </c>
      <c r="K146" s="48">
        <f>+COUNTIFS(Манзилли!N:N,D146,Манзилли!O:O,$K$5)</f>
        <v>1</v>
      </c>
      <c r="L146" s="48">
        <f>+COUNTIFS(Манзилли!N:N,D146,Манзилли!O:O,$L$5)</f>
        <v>0</v>
      </c>
      <c r="M146" s="48">
        <f>+COUNTIFS(Манзилли!N:N,D146,Манзилли!O:O,$M$5)</f>
        <v>0</v>
      </c>
      <c r="N146" s="48">
        <f>+COUNTIFS(Манзилли!N:N,D146,Манзилли!O:O,$N$5)</f>
        <v>0</v>
      </c>
      <c r="O146" s="48">
        <f>+COUNTIFS(Манзилли!N:N,D146,Манзилли!O:O,$O$5)</f>
        <v>0</v>
      </c>
      <c r="P146" s="48">
        <f>+COUNTIFS(Манзилли!N:N,D146,Манзилли!O:O,$P$5)</f>
        <v>1</v>
      </c>
      <c r="Q146" s="48">
        <f>+COUNTIFS(Манзилли!N:N,D146,Манзилли!O:O,$Q$5)</f>
        <v>0</v>
      </c>
      <c r="R146" s="48">
        <f>+COUNTIFS(Манзилли!N:N,D146,Манзилли!O:O,$R$5)</f>
        <v>0</v>
      </c>
      <c r="S146" s="48">
        <f>+COUNTIFS(Манзилли!N:N,D146,Манзилли!R:R,"Қарор")</f>
        <v>2</v>
      </c>
      <c r="T146" s="49">
        <f>+COUNTIFS(Манзилли!N:N,D146,Манзилли!R:R,"Тўланди")</f>
        <v>4</v>
      </c>
    </row>
    <row r="147" spans="1:20" ht="16.5" x14ac:dyDescent="0.25">
      <c r="A147" s="18">
        <v>141</v>
      </c>
      <c r="B147" s="18" t="s">
        <v>19072</v>
      </c>
      <c r="C147" s="18" t="s">
        <v>127</v>
      </c>
      <c r="D147" s="50">
        <v>41203895820017</v>
      </c>
      <c r="E147" s="55" t="s">
        <v>526</v>
      </c>
      <c r="F147" s="48">
        <f t="shared" si="3"/>
        <v>20</v>
      </c>
      <c r="G147" s="48">
        <f>+COUNTIFS(Манзилли!N:N,D147,Манзилли!O:O,$G$5)</f>
        <v>0</v>
      </c>
      <c r="H147" s="48">
        <f>+COUNTIFS(Манзилли!N:N,D147,Манзилли!O:O,$H$5)</f>
        <v>0</v>
      </c>
      <c r="I147" s="48">
        <f>+COUNTIFS(Манзилли!N:N,D147,Манзилли!O:O,$I$5)</f>
        <v>0</v>
      </c>
      <c r="J147" s="48">
        <f>+COUNTIFS(Манзилли!N:N,D147,Манзилли!O:O,$J$5)</f>
        <v>0</v>
      </c>
      <c r="K147" s="48">
        <f>+COUNTIFS(Манзилли!N:N,D147,Манзилли!O:O,$K$5)</f>
        <v>0</v>
      </c>
      <c r="L147" s="48">
        <f>+COUNTIFS(Манзилли!N:N,D147,Манзилли!O:O,$L$5)</f>
        <v>4</v>
      </c>
      <c r="M147" s="48">
        <f>+COUNTIFS(Манзилли!N:N,D147,Манзилли!O:O,$M$5)</f>
        <v>0</v>
      </c>
      <c r="N147" s="48">
        <f>+COUNTIFS(Манзилли!N:N,D147,Манзилли!O:O,$N$5)</f>
        <v>0</v>
      </c>
      <c r="O147" s="48">
        <f>+COUNTIFS(Манзилли!N:N,D147,Манзилли!O:O,$O$5)</f>
        <v>0</v>
      </c>
      <c r="P147" s="48">
        <f>+COUNTIFS(Манзилли!N:N,D147,Манзилли!O:O,$P$5)</f>
        <v>2</v>
      </c>
      <c r="Q147" s="48">
        <f>+COUNTIFS(Манзилли!N:N,D147,Манзилли!O:O,$Q$5)</f>
        <v>1</v>
      </c>
      <c r="R147" s="48">
        <f>+COUNTIFS(Манзилли!N:N,D147,Манзилли!O:O,$R$5)</f>
        <v>0</v>
      </c>
      <c r="S147" s="48">
        <f>+COUNTIFS(Манзилли!N:N,D147,Манзилли!R:R,"Қарор")</f>
        <v>1</v>
      </c>
      <c r="T147" s="49">
        <f>+COUNTIFS(Манзилли!N:N,D147,Манзилли!R:R,"Тўланди")</f>
        <v>12</v>
      </c>
    </row>
    <row r="148" spans="1:20" ht="16.5" x14ac:dyDescent="0.25">
      <c r="A148" s="18">
        <v>142</v>
      </c>
      <c r="B148" s="18" t="s">
        <v>19072</v>
      </c>
      <c r="C148" s="18" t="s">
        <v>107</v>
      </c>
      <c r="D148" s="50">
        <v>42212872350055</v>
      </c>
      <c r="E148" s="55" t="s">
        <v>452</v>
      </c>
      <c r="F148" s="48">
        <f t="shared" si="3"/>
        <v>19</v>
      </c>
      <c r="G148" s="48">
        <f>+COUNTIFS(Манзилли!N:N,D148,Манзилли!O:O,$G$5)</f>
        <v>0</v>
      </c>
      <c r="H148" s="48">
        <f>+COUNTIFS(Манзилли!N:N,D148,Манзилли!O:O,$H$5)</f>
        <v>0</v>
      </c>
      <c r="I148" s="48">
        <f>+COUNTIFS(Манзилли!N:N,D148,Манзилли!O:O,$I$5)</f>
        <v>0</v>
      </c>
      <c r="J148" s="48">
        <f>+COUNTIFS(Манзилли!N:N,D148,Манзилли!O:O,$J$5)</f>
        <v>0</v>
      </c>
      <c r="K148" s="48">
        <f>+COUNTIFS(Манзилли!N:N,D148,Манзилли!O:O,$K$5)</f>
        <v>0</v>
      </c>
      <c r="L148" s="48">
        <f>+COUNTIFS(Манзилли!N:N,D148,Манзилли!O:O,$L$5)</f>
        <v>4</v>
      </c>
      <c r="M148" s="48">
        <f>+COUNTIFS(Манзилли!N:N,D148,Манзилли!O:O,$M$5)</f>
        <v>0</v>
      </c>
      <c r="N148" s="48">
        <f>+COUNTIFS(Манзилли!N:N,D148,Манзилли!O:O,$N$5)</f>
        <v>1</v>
      </c>
      <c r="O148" s="48">
        <f>+COUNTIFS(Манзилли!N:N,D148,Манзилли!O:O,$O$5)</f>
        <v>0</v>
      </c>
      <c r="P148" s="48">
        <f>+COUNTIFS(Манзилли!N:N,D148,Манзилли!O:O,$P$5)</f>
        <v>3</v>
      </c>
      <c r="Q148" s="48">
        <f>+COUNTIFS(Манзилли!N:N,D148,Манзилли!O:O,$Q$5)</f>
        <v>1</v>
      </c>
      <c r="R148" s="48">
        <f>+COUNTIFS(Манзилли!N:N,D148,Манзилли!O:O,$R$5)</f>
        <v>0</v>
      </c>
      <c r="S148" s="48">
        <f>+COUNTIFS(Манзилли!N:N,D148,Манзилли!R:R,"Қарор")</f>
        <v>1</v>
      </c>
      <c r="T148" s="49">
        <f>+COUNTIFS(Манзилли!N:N,D148,Манзилли!R:R,"Тўланди")</f>
        <v>9</v>
      </c>
    </row>
    <row r="149" spans="1:20" ht="16.5" x14ac:dyDescent="0.25">
      <c r="A149" s="18">
        <v>143</v>
      </c>
      <c r="B149" s="18" t="s">
        <v>19072</v>
      </c>
      <c r="C149" s="18" t="s">
        <v>269</v>
      </c>
      <c r="D149" s="50">
        <v>41603792350017</v>
      </c>
      <c r="E149" s="55" t="s">
        <v>1647</v>
      </c>
      <c r="F149" s="48">
        <f t="shared" si="3"/>
        <v>26</v>
      </c>
      <c r="G149" s="48">
        <f>+COUNTIFS(Манзилли!N:N,D149,Манзилли!O:O,$G$5)</f>
        <v>0</v>
      </c>
      <c r="H149" s="48">
        <f>+COUNTIFS(Манзилли!N:N,D149,Манзилли!O:O,$H$5)</f>
        <v>0</v>
      </c>
      <c r="I149" s="48">
        <f>+COUNTIFS(Манзилли!N:N,D149,Манзилли!O:O,$I$5)</f>
        <v>0</v>
      </c>
      <c r="J149" s="48">
        <f>+COUNTIFS(Манзилли!N:N,D149,Манзилли!O:O,$J$5)</f>
        <v>0</v>
      </c>
      <c r="K149" s="48">
        <f>+COUNTIFS(Манзилли!N:N,D149,Манзилли!O:O,$K$5)</f>
        <v>0</v>
      </c>
      <c r="L149" s="48">
        <f>+COUNTIFS(Манзилли!N:N,D149,Манзилли!O:O,$L$5)</f>
        <v>8</v>
      </c>
      <c r="M149" s="48">
        <f>+COUNTIFS(Манзилли!N:N,D149,Манзилли!O:O,$M$5)</f>
        <v>0</v>
      </c>
      <c r="N149" s="48">
        <f>+COUNTIFS(Манзилли!N:N,D149,Манзилли!O:O,$N$5)</f>
        <v>2</v>
      </c>
      <c r="O149" s="48">
        <f>+COUNTIFS(Манзилли!N:N,D149,Манзилли!O:O,$O$5)</f>
        <v>0</v>
      </c>
      <c r="P149" s="48">
        <f>+COUNTIFS(Манзилли!N:N,D149,Манзилли!O:O,$P$5)</f>
        <v>0</v>
      </c>
      <c r="Q149" s="48">
        <f>+COUNTIFS(Манзилли!N:N,D149,Манзилли!O:O,$Q$5)</f>
        <v>0</v>
      </c>
      <c r="R149" s="48">
        <f>+COUNTIFS(Манзилли!N:N,D149,Манзилли!O:O,$R$5)</f>
        <v>1</v>
      </c>
      <c r="S149" s="48">
        <f>+COUNTIFS(Манзилли!N:N,D149,Манзилли!R:R,"Қарор")</f>
        <v>2</v>
      </c>
      <c r="T149" s="49">
        <f>+COUNTIFS(Манзилли!N:N,D149,Манзилли!R:R,"Тўланди")</f>
        <v>13</v>
      </c>
    </row>
    <row r="150" spans="1:20" ht="16.5" x14ac:dyDescent="0.25">
      <c r="A150" s="18">
        <v>144</v>
      </c>
      <c r="B150" s="18" t="s">
        <v>19072</v>
      </c>
      <c r="C150" s="18" t="s">
        <v>226</v>
      </c>
      <c r="D150" s="50">
        <v>41712832350035</v>
      </c>
      <c r="E150" s="55" t="s">
        <v>913</v>
      </c>
      <c r="F150" s="48">
        <f t="shared" si="3"/>
        <v>24</v>
      </c>
      <c r="G150" s="48">
        <f>+COUNTIFS(Манзилли!N:N,D150,Манзилли!O:O,$G$5)</f>
        <v>0</v>
      </c>
      <c r="H150" s="48">
        <f>+COUNTIFS(Манзилли!N:N,D150,Манзилли!O:O,$H$5)</f>
        <v>0</v>
      </c>
      <c r="I150" s="48">
        <f>+COUNTIFS(Манзилли!N:N,D150,Манзилли!O:O,$I$5)</f>
        <v>0</v>
      </c>
      <c r="J150" s="48">
        <f>+COUNTIFS(Манзилли!N:N,D150,Манзилли!O:O,$J$5)</f>
        <v>0</v>
      </c>
      <c r="K150" s="48">
        <f>+COUNTIFS(Манзилли!N:N,D150,Манзилли!O:O,$K$5)</f>
        <v>0</v>
      </c>
      <c r="L150" s="48">
        <f>+COUNTIFS(Манзилли!N:N,D150,Манзилли!O:O,$L$5)</f>
        <v>4</v>
      </c>
      <c r="M150" s="48">
        <f>+COUNTIFS(Манзилли!N:N,D150,Манзилли!O:O,$M$5)</f>
        <v>0</v>
      </c>
      <c r="N150" s="48">
        <f>+COUNTIFS(Манзилли!N:N,D150,Манзилли!O:O,$N$5)</f>
        <v>3</v>
      </c>
      <c r="O150" s="48">
        <f>+COUNTIFS(Манзилли!N:N,D150,Манзилли!O:O,$O$5)</f>
        <v>0</v>
      </c>
      <c r="P150" s="48">
        <f>+COUNTIFS(Манзилли!N:N,D150,Манзилли!O:O,$P$5)</f>
        <v>0</v>
      </c>
      <c r="Q150" s="48">
        <f>+COUNTIFS(Манзилли!N:N,D150,Манзилли!O:O,$Q$5)</f>
        <v>0</v>
      </c>
      <c r="R150" s="48">
        <f>+COUNTIFS(Манзилли!N:N,D150,Манзилли!O:O,$R$5)</f>
        <v>0</v>
      </c>
      <c r="S150" s="48">
        <f>+COUNTIFS(Манзилли!N:N,D150,Манзилли!R:R,"Қарор")</f>
        <v>3</v>
      </c>
      <c r="T150" s="49">
        <f>+COUNTIFS(Манзилли!N:N,D150,Манзилли!R:R,"Тўланди")</f>
        <v>14</v>
      </c>
    </row>
    <row r="151" spans="1:20" ht="16.5" x14ac:dyDescent="0.25">
      <c r="A151" s="18">
        <v>145</v>
      </c>
      <c r="B151" s="18" t="s">
        <v>19072</v>
      </c>
      <c r="C151" s="18" t="s">
        <v>401</v>
      </c>
      <c r="D151" s="50">
        <v>41205932350057</v>
      </c>
      <c r="E151" s="55" t="s">
        <v>378</v>
      </c>
      <c r="F151" s="48">
        <f t="shared" si="3"/>
        <v>18</v>
      </c>
      <c r="G151" s="48">
        <f>+COUNTIFS(Манзилли!N:N,D151,Манзилли!O:O,$G$5)</f>
        <v>0</v>
      </c>
      <c r="H151" s="48">
        <f>+COUNTIFS(Манзилли!N:N,D151,Манзилли!O:O,$H$5)</f>
        <v>0</v>
      </c>
      <c r="I151" s="48">
        <f>+COUNTIFS(Манзилли!N:N,D151,Манзилли!O:O,$I$5)</f>
        <v>0</v>
      </c>
      <c r="J151" s="48">
        <f>+COUNTIFS(Манзилли!N:N,D151,Манзилли!O:O,$J$5)</f>
        <v>0</v>
      </c>
      <c r="K151" s="48">
        <f>+COUNTIFS(Манзилли!N:N,D151,Манзилли!O:O,$K$5)</f>
        <v>0</v>
      </c>
      <c r="L151" s="48">
        <f>+COUNTIFS(Манзилли!N:N,D151,Манзилли!O:O,$L$5)</f>
        <v>4</v>
      </c>
      <c r="M151" s="48">
        <f>+COUNTIFS(Манзилли!N:N,D151,Манзилли!O:O,$M$5)</f>
        <v>0</v>
      </c>
      <c r="N151" s="48">
        <f>+COUNTIFS(Манзилли!N:N,D151,Манзилли!O:O,$N$5)</f>
        <v>1</v>
      </c>
      <c r="O151" s="48">
        <f>+COUNTIFS(Манзилли!N:N,D151,Манзилли!O:O,$O$5)</f>
        <v>0</v>
      </c>
      <c r="P151" s="48">
        <f>+COUNTIFS(Манзилли!N:N,D151,Манзилли!O:O,$P$5)</f>
        <v>0</v>
      </c>
      <c r="Q151" s="48">
        <f>+COUNTIFS(Манзилли!N:N,D151,Манзилли!O:O,$Q$5)</f>
        <v>0</v>
      </c>
      <c r="R151" s="48">
        <f>+COUNTIFS(Манзилли!N:N,D151,Манзилли!O:O,$R$5)</f>
        <v>0</v>
      </c>
      <c r="S151" s="48">
        <f>+COUNTIFS(Манзилли!N:N,D151,Манзилли!R:R,"Қарор")</f>
        <v>1</v>
      </c>
      <c r="T151" s="49">
        <f>+COUNTIFS(Манзилли!N:N,D151,Манзилли!R:R,"Тўланди")</f>
        <v>12</v>
      </c>
    </row>
    <row r="152" spans="1:20" ht="16.5" x14ac:dyDescent="0.25">
      <c r="A152" s="18">
        <v>146</v>
      </c>
      <c r="B152" s="18" t="s">
        <v>19072</v>
      </c>
      <c r="C152" s="18" t="s">
        <v>129</v>
      </c>
      <c r="D152" s="50">
        <v>41610952350019</v>
      </c>
      <c r="E152" s="55" t="s">
        <v>174</v>
      </c>
      <c r="F152" s="48">
        <f t="shared" si="3"/>
        <v>24</v>
      </c>
      <c r="G152" s="48">
        <f>+COUNTIFS(Манзилли!N:N,D152,Манзилли!O:O,$G$5)</f>
        <v>0</v>
      </c>
      <c r="H152" s="48">
        <f>+COUNTIFS(Манзилли!N:N,D152,Манзилли!O:O,$H$5)</f>
        <v>0</v>
      </c>
      <c r="I152" s="48">
        <f>+COUNTIFS(Манзилли!N:N,D152,Манзилли!O:O,$I$5)</f>
        <v>0</v>
      </c>
      <c r="J152" s="48">
        <f>+COUNTIFS(Манзилли!N:N,D152,Манзилли!O:O,$J$5)</f>
        <v>0</v>
      </c>
      <c r="K152" s="48">
        <f>+COUNTIFS(Манзилли!N:N,D152,Манзилли!O:O,$K$5)</f>
        <v>0</v>
      </c>
      <c r="L152" s="48">
        <f>+COUNTIFS(Манзилли!N:N,D152,Манзилли!O:O,$L$5)</f>
        <v>7</v>
      </c>
      <c r="M152" s="48">
        <f>+COUNTIFS(Манзилли!N:N,D152,Манзилли!O:O,$M$5)</f>
        <v>0</v>
      </c>
      <c r="N152" s="48">
        <f>+COUNTIFS(Манзилли!N:N,D152,Манзилли!O:O,$N$5)</f>
        <v>1</v>
      </c>
      <c r="O152" s="48">
        <f>+COUNTIFS(Манзилли!N:N,D152,Манзилли!O:O,$O$5)</f>
        <v>0</v>
      </c>
      <c r="P152" s="48">
        <f>+COUNTIFS(Манзилли!N:N,D152,Манзилли!O:O,$P$5)</f>
        <v>2</v>
      </c>
      <c r="Q152" s="48">
        <f>+COUNTIFS(Манзилли!N:N,D152,Манзилли!O:O,$Q$5)</f>
        <v>1</v>
      </c>
      <c r="R152" s="48">
        <f>+COUNTIFS(Манзилли!N:N,D152,Манзилли!O:O,$R$5)</f>
        <v>0</v>
      </c>
      <c r="S152" s="48">
        <f>+COUNTIFS(Манзилли!N:N,D152,Манзилли!R:R,"Қарор")</f>
        <v>0</v>
      </c>
      <c r="T152" s="49">
        <f>+COUNTIFS(Манзилли!N:N,D152,Манзилли!R:R,"Тўланди")</f>
        <v>13</v>
      </c>
    </row>
    <row r="153" spans="1:20" ht="16.5" x14ac:dyDescent="0.25">
      <c r="A153" s="18">
        <v>147</v>
      </c>
      <c r="B153" s="18" t="s">
        <v>19072</v>
      </c>
      <c r="C153" s="18" t="s">
        <v>474</v>
      </c>
      <c r="D153" s="50">
        <v>41107892350022</v>
      </c>
      <c r="E153" s="55" t="s">
        <v>391</v>
      </c>
      <c r="F153" s="48">
        <f t="shared" si="3"/>
        <v>16</v>
      </c>
      <c r="G153" s="48">
        <f>+COUNTIFS(Манзилли!N:N,D153,Манзилли!O:O,$G$5)</f>
        <v>0</v>
      </c>
      <c r="H153" s="48">
        <f>+COUNTIFS(Манзилли!N:N,D153,Манзилли!O:O,$H$5)</f>
        <v>0</v>
      </c>
      <c r="I153" s="48">
        <f>+COUNTIFS(Манзилли!N:N,D153,Манзилли!O:O,$I$5)</f>
        <v>0</v>
      </c>
      <c r="J153" s="48">
        <f>+COUNTIFS(Манзилли!N:N,D153,Манзилли!O:O,$J$5)</f>
        <v>0</v>
      </c>
      <c r="K153" s="48">
        <f>+COUNTIFS(Манзилли!N:N,D153,Манзилли!O:O,$K$5)</f>
        <v>0</v>
      </c>
      <c r="L153" s="48">
        <f>+COUNTIFS(Манзилли!N:N,D153,Манзилли!O:O,$L$5)</f>
        <v>3</v>
      </c>
      <c r="M153" s="48">
        <f>+COUNTIFS(Манзилли!N:N,D153,Манзилли!O:O,$M$5)</f>
        <v>0</v>
      </c>
      <c r="N153" s="48">
        <f>+COUNTIFS(Манзилли!N:N,D153,Манзилли!O:O,$N$5)</f>
        <v>1</v>
      </c>
      <c r="O153" s="48">
        <f>+COUNTIFS(Манзилли!N:N,D153,Манзилли!O:O,$O$5)</f>
        <v>0</v>
      </c>
      <c r="P153" s="48">
        <f>+COUNTIFS(Манзилли!N:N,D153,Манзилли!O:O,$P$5)</f>
        <v>0</v>
      </c>
      <c r="Q153" s="48">
        <f>+COUNTIFS(Манзилли!N:N,D153,Манзилли!O:O,$Q$5)</f>
        <v>0</v>
      </c>
      <c r="R153" s="48">
        <f>+COUNTIFS(Манзилли!N:N,D153,Манзилли!O:O,$R$5)</f>
        <v>0</v>
      </c>
      <c r="S153" s="48">
        <f>+COUNTIFS(Манзилли!N:N,D153,Манзилли!R:R,"Қарор")</f>
        <v>0</v>
      </c>
      <c r="T153" s="49">
        <f>+COUNTIFS(Манзилли!N:N,D153,Манзилли!R:R,"Тўланди")</f>
        <v>12</v>
      </c>
    </row>
    <row r="154" spans="1:20" ht="16.5" x14ac:dyDescent="0.25">
      <c r="A154" s="18">
        <v>148</v>
      </c>
      <c r="B154" s="18" t="s">
        <v>19072</v>
      </c>
      <c r="C154" s="18" t="s">
        <v>138</v>
      </c>
      <c r="D154" s="50">
        <v>42701852350018</v>
      </c>
      <c r="E154" s="55" t="s">
        <v>784</v>
      </c>
      <c r="F154" s="48">
        <f t="shared" si="3"/>
        <v>18</v>
      </c>
      <c r="G154" s="48">
        <f>+COUNTIFS(Манзилли!N:N,D154,Манзилли!O:O,$G$5)</f>
        <v>0</v>
      </c>
      <c r="H154" s="48">
        <f>+COUNTIFS(Манзилли!N:N,D154,Манзилли!O:O,$H$5)</f>
        <v>1</v>
      </c>
      <c r="I154" s="48">
        <f>+COUNTIFS(Манзилли!N:N,D154,Манзилли!O:O,$I$5)</f>
        <v>0</v>
      </c>
      <c r="J154" s="48">
        <f>+COUNTIFS(Манзилли!N:N,D154,Манзилли!O:O,$J$5)</f>
        <v>0</v>
      </c>
      <c r="K154" s="48">
        <f>+COUNTIFS(Манзилли!N:N,D154,Манзилли!O:O,$K$5)</f>
        <v>0</v>
      </c>
      <c r="L154" s="48">
        <f>+COUNTIFS(Манзилли!N:N,D154,Манзилли!O:O,$L$5)</f>
        <v>2</v>
      </c>
      <c r="M154" s="48">
        <f>+COUNTIFS(Манзилли!N:N,D154,Манзилли!O:O,$M$5)</f>
        <v>0</v>
      </c>
      <c r="N154" s="48">
        <f>+COUNTIFS(Манзилли!N:N,D154,Манзилли!O:O,$N$5)</f>
        <v>5</v>
      </c>
      <c r="O154" s="48">
        <f>+COUNTIFS(Манзилли!N:N,D154,Манзилли!O:O,$O$5)</f>
        <v>0</v>
      </c>
      <c r="P154" s="48">
        <f>+COUNTIFS(Манзилли!N:N,D154,Манзилли!O:O,$P$5)</f>
        <v>2</v>
      </c>
      <c r="Q154" s="48">
        <f>+COUNTIFS(Манзилли!N:N,D154,Манзилли!O:O,$Q$5)</f>
        <v>0</v>
      </c>
      <c r="R154" s="48">
        <f>+COUNTIFS(Манзилли!N:N,D154,Манзилли!O:O,$R$5)</f>
        <v>0</v>
      </c>
      <c r="S154" s="48">
        <f>+COUNTIFS(Манзилли!N:N,D154,Манзилли!R:R,"Қарор")</f>
        <v>1</v>
      </c>
      <c r="T154" s="49">
        <f>+COUNTIFS(Манзилли!N:N,D154,Манзилли!R:R,"Тўланди")</f>
        <v>7</v>
      </c>
    </row>
    <row r="155" spans="1:20" ht="16.5" x14ac:dyDescent="0.25">
      <c r="A155" s="18">
        <v>149</v>
      </c>
      <c r="B155" s="18" t="s">
        <v>19072</v>
      </c>
      <c r="C155" s="18" t="s">
        <v>319</v>
      </c>
      <c r="D155" s="50">
        <v>60110015790040</v>
      </c>
      <c r="E155" s="55" t="s">
        <v>333</v>
      </c>
      <c r="F155" s="48">
        <f t="shared" si="3"/>
        <v>17</v>
      </c>
      <c r="G155" s="48">
        <f>+COUNTIFS(Манзилли!N:N,D155,Манзилли!O:O,$G$5)</f>
        <v>0</v>
      </c>
      <c r="H155" s="48">
        <f>+COUNTIFS(Манзилли!N:N,D155,Манзилли!O:O,$H$5)</f>
        <v>1</v>
      </c>
      <c r="I155" s="48">
        <f>+COUNTIFS(Манзилли!N:N,D155,Манзилли!O:O,$I$5)</f>
        <v>0</v>
      </c>
      <c r="J155" s="48">
        <f>+COUNTIFS(Манзилли!N:N,D155,Манзилли!O:O,$J$5)</f>
        <v>0</v>
      </c>
      <c r="K155" s="48">
        <f>+COUNTIFS(Манзилли!N:N,D155,Манзилли!O:O,$K$5)</f>
        <v>0</v>
      </c>
      <c r="L155" s="48">
        <f>+COUNTIFS(Манзилли!N:N,D155,Манзилли!O:O,$L$5)</f>
        <v>3</v>
      </c>
      <c r="M155" s="48">
        <f>+COUNTIFS(Манзилли!N:N,D155,Манзилли!O:O,$M$5)</f>
        <v>0</v>
      </c>
      <c r="N155" s="48">
        <f>+COUNTIFS(Манзилли!N:N,D155,Манзилли!O:O,$N$5)</f>
        <v>0</v>
      </c>
      <c r="O155" s="48">
        <f>+COUNTIFS(Манзилли!N:N,D155,Манзилли!O:O,$O$5)</f>
        <v>0</v>
      </c>
      <c r="P155" s="48">
        <f>+COUNTIFS(Манзилли!N:N,D155,Манзилли!O:O,$P$5)</f>
        <v>0</v>
      </c>
      <c r="Q155" s="48">
        <f>+COUNTIFS(Манзилли!N:N,D155,Манзилли!O:O,$Q$5)</f>
        <v>1</v>
      </c>
      <c r="R155" s="48">
        <f>+COUNTIFS(Манзилли!N:N,D155,Манзилли!O:O,$R$5)</f>
        <v>0</v>
      </c>
      <c r="S155" s="48">
        <f>+COUNTIFS(Манзилли!N:N,D155,Манзилли!R:R,"Қарор")</f>
        <v>2</v>
      </c>
      <c r="T155" s="49">
        <f>+COUNTIFS(Манзилли!N:N,D155,Манзилли!R:R,"Тўланди")</f>
        <v>10</v>
      </c>
    </row>
    <row r="156" spans="1:20" ht="16.5" x14ac:dyDescent="0.25">
      <c r="A156" s="18">
        <v>150</v>
      </c>
      <c r="B156" s="18" t="s">
        <v>19072</v>
      </c>
      <c r="C156" s="18" t="s">
        <v>7251</v>
      </c>
      <c r="D156" s="50">
        <v>43006995790019</v>
      </c>
      <c r="E156" s="55" t="s">
        <v>1648</v>
      </c>
      <c r="F156" s="48">
        <f t="shared" si="3"/>
        <v>17</v>
      </c>
      <c r="G156" s="48">
        <f>+COUNTIFS(Манзилли!N:N,D156,Манзилли!O:O,$G$5)</f>
        <v>0</v>
      </c>
      <c r="H156" s="48">
        <f>+COUNTIFS(Манзилли!N:N,D156,Манзилли!O:O,$H$5)</f>
        <v>0</v>
      </c>
      <c r="I156" s="48">
        <f>+COUNTIFS(Манзилли!N:N,D156,Манзилли!O:O,$I$5)</f>
        <v>0</v>
      </c>
      <c r="J156" s="48">
        <f>+COUNTIFS(Манзилли!N:N,D156,Манзилли!O:O,$J$5)</f>
        <v>0</v>
      </c>
      <c r="K156" s="48">
        <f>+COUNTIFS(Манзилли!N:N,D156,Манзилли!O:O,$K$5)</f>
        <v>0</v>
      </c>
      <c r="L156" s="48">
        <f>+COUNTIFS(Манзилли!N:N,D156,Манзилли!O:O,$L$5)</f>
        <v>3</v>
      </c>
      <c r="M156" s="48">
        <f>+COUNTIFS(Манзилли!N:N,D156,Манзилли!O:O,$M$5)</f>
        <v>0</v>
      </c>
      <c r="N156" s="48">
        <f>+COUNTIFS(Манзилли!N:N,D156,Манзилли!O:O,$N$5)</f>
        <v>0</v>
      </c>
      <c r="O156" s="48">
        <f>+COUNTIFS(Манзилли!N:N,D156,Манзилли!O:O,$O$5)</f>
        <v>0</v>
      </c>
      <c r="P156" s="48">
        <f>+COUNTIFS(Манзилли!N:N,D156,Манзилли!O:O,$P$5)</f>
        <v>2</v>
      </c>
      <c r="Q156" s="48">
        <f>+COUNTIFS(Манзилли!N:N,D156,Манзилли!O:O,$Q$5)</f>
        <v>0</v>
      </c>
      <c r="R156" s="48">
        <f>+COUNTIFS(Манзилли!N:N,D156,Манзилли!O:O,$R$5)</f>
        <v>1</v>
      </c>
      <c r="S156" s="48">
        <f>+COUNTIFS(Манзилли!N:N,D156,Манзилли!R:R,"Қарор")</f>
        <v>1</v>
      </c>
      <c r="T156" s="49">
        <f>+COUNTIFS(Манзилли!N:N,D156,Манзилли!R:R,"Тўланди")</f>
        <v>10</v>
      </c>
    </row>
    <row r="157" spans="1:20" ht="16.5" x14ac:dyDescent="0.25">
      <c r="A157" s="18">
        <v>151</v>
      </c>
      <c r="B157" s="18" t="s">
        <v>19072</v>
      </c>
      <c r="C157" s="18" t="s">
        <v>121</v>
      </c>
      <c r="D157" s="50">
        <v>40801842350047</v>
      </c>
      <c r="E157" s="55" t="s">
        <v>1649</v>
      </c>
      <c r="F157" s="48">
        <f t="shared" si="3"/>
        <v>9</v>
      </c>
      <c r="G157" s="48">
        <f>+COUNTIFS(Манзилли!N:N,D157,Манзилли!O:O,$G$5)</f>
        <v>0</v>
      </c>
      <c r="H157" s="48">
        <f>+COUNTIFS(Манзилли!N:N,D157,Манзилли!O:O,$H$5)</f>
        <v>0</v>
      </c>
      <c r="I157" s="48">
        <f>+COUNTIFS(Манзилли!N:N,D157,Манзилли!O:O,$I$5)</f>
        <v>0</v>
      </c>
      <c r="J157" s="48">
        <f>+COUNTIFS(Манзилли!N:N,D157,Манзилли!O:O,$J$5)</f>
        <v>0</v>
      </c>
      <c r="K157" s="48">
        <f>+COUNTIFS(Манзилли!N:N,D157,Манзилли!O:O,$K$5)</f>
        <v>0</v>
      </c>
      <c r="L157" s="48">
        <f>+COUNTIFS(Манзилли!N:N,D157,Манзилли!O:O,$L$5)</f>
        <v>3</v>
      </c>
      <c r="M157" s="48">
        <f>+COUNTIFS(Манзилли!N:N,D157,Манзилли!O:O,$M$5)</f>
        <v>0</v>
      </c>
      <c r="N157" s="48">
        <f>+COUNTIFS(Манзилли!N:N,D157,Манзилли!O:O,$N$5)</f>
        <v>0</v>
      </c>
      <c r="O157" s="48">
        <f>+COUNTIFS(Манзилли!N:N,D157,Манзилли!O:O,$O$5)</f>
        <v>0</v>
      </c>
      <c r="P157" s="48">
        <f>+COUNTIFS(Манзилли!N:N,D157,Манзилли!O:O,$P$5)</f>
        <v>0</v>
      </c>
      <c r="Q157" s="48">
        <f>+COUNTIFS(Манзилли!N:N,D157,Манзилли!O:O,$Q$5)</f>
        <v>0</v>
      </c>
      <c r="R157" s="48">
        <f>+COUNTIFS(Манзилли!N:N,D157,Манзилли!O:O,$R$5)</f>
        <v>0</v>
      </c>
      <c r="S157" s="48">
        <f>+COUNTIFS(Манзилли!N:N,D157,Манзилли!R:R,"Қарор")</f>
        <v>0</v>
      </c>
      <c r="T157" s="49">
        <f>+COUNTIFS(Манзилли!N:N,D157,Манзилли!R:R,"Тўланди")</f>
        <v>6</v>
      </c>
    </row>
    <row r="158" spans="1:20" ht="16.5" x14ac:dyDescent="0.25">
      <c r="A158" s="18">
        <v>152</v>
      </c>
      <c r="B158" s="18" t="s">
        <v>19072</v>
      </c>
      <c r="C158" s="18" t="s">
        <v>456</v>
      </c>
      <c r="D158" s="50">
        <v>30210932350042</v>
      </c>
      <c r="E158" s="55" t="s">
        <v>1650</v>
      </c>
      <c r="F158" s="48">
        <f t="shared" si="3"/>
        <v>19</v>
      </c>
      <c r="G158" s="48">
        <f>+COUNTIFS(Манзилли!N:N,D158,Манзилли!O:O,$G$5)</f>
        <v>0</v>
      </c>
      <c r="H158" s="48">
        <f>+COUNTIFS(Манзилли!N:N,D158,Манзилли!O:O,$H$5)</f>
        <v>0</v>
      </c>
      <c r="I158" s="48">
        <f>+COUNTIFS(Манзилли!N:N,D158,Манзилли!O:O,$I$5)</f>
        <v>0</v>
      </c>
      <c r="J158" s="48">
        <f>+COUNTIFS(Манзилли!N:N,D158,Манзилли!O:O,$J$5)</f>
        <v>0</v>
      </c>
      <c r="K158" s="48">
        <f>+COUNTIFS(Манзилли!N:N,D158,Манзилли!O:O,$K$5)</f>
        <v>0</v>
      </c>
      <c r="L158" s="48">
        <f>+COUNTIFS(Манзилли!N:N,D158,Манзилли!O:O,$L$5)</f>
        <v>3</v>
      </c>
      <c r="M158" s="48">
        <f>+COUNTIFS(Манзилли!N:N,D158,Манзилли!O:O,$M$5)</f>
        <v>1</v>
      </c>
      <c r="N158" s="48">
        <f>+COUNTIFS(Манзилли!N:N,D158,Манзилли!O:O,$N$5)</f>
        <v>0</v>
      </c>
      <c r="O158" s="48">
        <f>+COUNTIFS(Манзилли!N:N,D158,Манзилли!O:O,$O$5)</f>
        <v>0</v>
      </c>
      <c r="P158" s="48">
        <f>+COUNTIFS(Манзилли!N:N,D158,Манзилли!O:O,$P$5)</f>
        <v>0</v>
      </c>
      <c r="Q158" s="48">
        <f>+COUNTIFS(Манзилли!N:N,D158,Манзилли!O:O,$Q$5)</f>
        <v>1</v>
      </c>
      <c r="R158" s="48">
        <f>+COUNTIFS(Манзилли!N:N,D158,Манзилли!O:O,$R$5)</f>
        <v>0</v>
      </c>
      <c r="S158" s="48">
        <f>+COUNTIFS(Манзилли!N:N,D158,Манзилли!R:R,"Қарор")</f>
        <v>6</v>
      </c>
      <c r="T158" s="49">
        <f>+COUNTIFS(Манзилли!N:N,D158,Манзилли!R:R,"Тўланди")</f>
        <v>8</v>
      </c>
    </row>
    <row r="159" spans="1:20" ht="16.5" x14ac:dyDescent="0.25">
      <c r="A159" s="18">
        <v>153</v>
      </c>
      <c r="B159" s="18" t="s">
        <v>19072</v>
      </c>
      <c r="C159" s="18" t="s">
        <v>214</v>
      </c>
      <c r="D159" s="50">
        <v>30101832350077</v>
      </c>
      <c r="E159" s="55" t="s">
        <v>1651</v>
      </c>
      <c r="F159" s="48">
        <f t="shared" si="3"/>
        <v>27</v>
      </c>
      <c r="G159" s="48">
        <f>+COUNTIFS(Манзилли!N:N,D159,Манзилли!O:O,$G$5)</f>
        <v>0</v>
      </c>
      <c r="H159" s="48">
        <f>+COUNTIFS(Манзилли!N:N,D159,Манзилли!O:O,$H$5)</f>
        <v>1</v>
      </c>
      <c r="I159" s="48">
        <f>+COUNTIFS(Манзилли!N:N,D159,Манзилли!O:O,$I$5)</f>
        <v>0</v>
      </c>
      <c r="J159" s="48">
        <f>+COUNTIFS(Манзилли!N:N,D159,Манзилли!O:O,$J$5)</f>
        <v>0</v>
      </c>
      <c r="K159" s="48">
        <f>+COUNTIFS(Манзилли!N:N,D159,Манзилли!O:O,$K$5)</f>
        <v>0</v>
      </c>
      <c r="L159" s="48">
        <f>+COUNTIFS(Манзилли!N:N,D159,Манзилли!O:O,$L$5)</f>
        <v>9</v>
      </c>
      <c r="M159" s="48">
        <f>+COUNTIFS(Манзилли!N:N,D159,Манзилли!O:O,$M$5)</f>
        <v>0</v>
      </c>
      <c r="N159" s="48">
        <f>+COUNTIFS(Манзилли!N:N,D159,Манзилли!O:O,$N$5)</f>
        <v>0</v>
      </c>
      <c r="O159" s="48">
        <f>+COUNTIFS(Манзилли!N:N,D159,Манзилли!O:O,$O$5)</f>
        <v>0</v>
      </c>
      <c r="P159" s="48">
        <f>+COUNTIFS(Манзилли!N:N,D159,Манзилли!O:O,$P$5)</f>
        <v>0</v>
      </c>
      <c r="Q159" s="48">
        <f>+COUNTIFS(Манзилли!N:N,D159,Манзилли!O:O,$Q$5)</f>
        <v>0</v>
      </c>
      <c r="R159" s="48">
        <f>+COUNTIFS(Манзилли!N:N,D159,Манзилли!O:O,$R$5)</f>
        <v>0</v>
      </c>
      <c r="S159" s="48">
        <f>+COUNTIFS(Манзилли!N:N,D159,Манзилли!R:R,"Қарор")</f>
        <v>1</v>
      </c>
      <c r="T159" s="49">
        <f>+COUNTIFS(Манзилли!N:N,D159,Манзилли!R:R,"Тўланди")</f>
        <v>16</v>
      </c>
    </row>
    <row r="160" spans="1:20" ht="16.5" x14ac:dyDescent="0.25">
      <c r="A160" s="18">
        <v>154</v>
      </c>
      <c r="B160" s="18" t="s">
        <v>19072</v>
      </c>
      <c r="C160" s="18" t="s">
        <v>404</v>
      </c>
      <c r="D160" s="50">
        <v>32712942350015</v>
      </c>
      <c r="E160" s="55" t="s">
        <v>1652</v>
      </c>
      <c r="F160" s="48">
        <f t="shared" si="3"/>
        <v>11</v>
      </c>
      <c r="G160" s="48">
        <f>+COUNTIFS(Манзилли!N:N,D160,Манзилли!O:O,$G$5)</f>
        <v>0</v>
      </c>
      <c r="H160" s="48">
        <f>+COUNTIFS(Манзилли!N:N,D160,Манзилли!O:O,$H$5)</f>
        <v>0</v>
      </c>
      <c r="I160" s="48">
        <f>+COUNTIFS(Манзилли!N:N,D160,Манзилли!O:O,$I$5)</f>
        <v>0</v>
      </c>
      <c r="J160" s="48">
        <f>+COUNTIFS(Манзилли!N:N,D160,Манзилли!O:O,$J$5)</f>
        <v>0</v>
      </c>
      <c r="K160" s="48">
        <f>+COUNTIFS(Манзилли!N:N,D160,Манзилли!O:O,$K$5)</f>
        <v>0</v>
      </c>
      <c r="L160" s="48">
        <f>+COUNTIFS(Манзилли!N:N,D160,Манзилли!O:O,$L$5)</f>
        <v>5</v>
      </c>
      <c r="M160" s="48">
        <f>+COUNTIFS(Манзилли!N:N,D160,Манзилли!O:O,$M$5)</f>
        <v>0</v>
      </c>
      <c r="N160" s="48">
        <f>+COUNTIFS(Манзилли!N:N,D160,Манзилли!O:O,$N$5)</f>
        <v>0</v>
      </c>
      <c r="O160" s="48">
        <f>+COUNTIFS(Манзилли!N:N,D160,Манзилли!O:O,$O$5)</f>
        <v>0</v>
      </c>
      <c r="P160" s="48">
        <f>+COUNTIFS(Манзилли!N:N,D160,Манзилли!O:O,$P$5)</f>
        <v>1</v>
      </c>
      <c r="Q160" s="48">
        <f>+COUNTIFS(Манзилли!N:N,D160,Манзилли!O:O,$Q$5)</f>
        <v>0</v>
      </c>
      <c r="R160" s="48">
        <f>+COUNTIFS(Манзилли!N:N,D160,Манзилли!O:O,$R$5)</f>
        <v>0</v>
      </c>
      <c r="S160" s="48">
        <f>+COUNTIFS(Манзилли!N:N,D160,Манзилли!R:R,"Қарор")</f>
        <v>0</v>
      </c>
      <c r="T160" s="49">
        <f>+COUNTIFS(Манзилли!N:N,D160,Манзилли!R:R,"Тўланди")</f>
        <v>5</v>
      </c>
    </row>
    <row r="161" spans="1:20" ht="16.5" x14ac:dyDescent="0.25">
      <c r="A161" s="18">
        <v>155</v>
      </c>
      <c r="B161" s="18" t="s">
        <v>19072</v>
      </c>
      <c r="C161" s="18" t="s">
        <v>205</v>
      </c>
      <c r="D161" s="50">
        <v>40906922350057</v>
      </c>
      <c r="E161" s="55" t="s">
        <v>120</v>
      </c>
      <c r="F161" s="48">
        <f t="shared" si="3"/>
        <v>26</v>
      </c>
      <c r="G161" s="48">
        <f>+COUNTIFS(Манзилли!N:N,D161,Манзилли!O:O,$G$5)</f>
        <v>0</v>
      </c>
      <c r="H161" s="48">
        <f>+COUNTIFS(Манзилли!N:N,D161,Манзилли!O:O,$H$5)</f>
        <v>0</v>
      </c>
      <c r="I161" s="48">
        <f>+COUNTIFS(Манзилли!N:N,D161,Манзилли!O:O,$I$5)</f>
        <v>0</v>
      </c>
      <c r="J161" s="48">
        <f>+COUNTIFS(Манзилли!N:N,D161,Манзилли!O:O,$J$5)</f>
        <v>0</v>
      </c>
      <c r="K161" s="48">
        <f>+COUNTIFS(Манзилли!N:N,D161,Манзилли!O:O,$K$5)</f>
        <v>0</v>
      </c>
      <c r="L161" s="48">
        <f>+COUNTIFS(Манзилли!N:N,D161,Манзилли!O:O,$L$5)</f>
        <v>7</v>
      </c>
      <c r="M161" s="48">
        <f>+COUNTIFS(Манзилли!N:N,D161,Манзилли!O:O,$M$5)</f>
        <v>0</v>
      </c>
      <c r="N161" s="48">
        <f>+COUNTIFS(Манзилли!N:N,D161,Манзилли!O:O,$N$5)</f>
        <v>1</v>
      </c>
      <c r="O161" s="48">
        <f>+COUNTIFS(Манзилли!N:N,D161,Манзилли!O:O,$O$5)</f>
        <v>0</v>
      </c>
      <c r="P161" s="48">
        <f>+COUNTIFS(Манзилли!N:N,D161,Манзилли!O:O,$P$5)</f>
        <v>0</v>
      </c>
      <c r="Q161" s="48">
        <f>+COUNTIFS(Манзилли!N:N,D161,Манзилли!O:O,$Q$5)</f>
        <v>1</v>
      </c>
      <c r="R161" s="48">
        <f>+COUNTIFS(Манзилли!N:N,D161,Манзилли!O:O,$R$5)</f>
        <v>0</v>
      </c>
      <c r="S161" s="48">
        <f>+COUNTIFS(Манзилли!N:N,D161,Манзилли!R:R,"Қарор")</f>
        <v>2</v>
      </c>
      <c r="T161" s="49">
        <f>+COUNTIFS(Манзилли!N:N,D161,Манзилли!R:R,"Тўланди")</f>
        <v>15</v>
      </c>
    </row>
    <row r="162" spans="1:20" ht="16.5" x14ac:dyDescent="0.25">
      <c r="A162" s="18">
        <v>156</v>
      </c>
      <c r="B162" s="18" t="s">
        <v>19072</v>
      </c>
      <c r="C162" s="18" t="s">
        <v>318</v>
      </c>
      <c r="D162" s="50">
        <v>31604932350020</v>
      </c>
      <c r="E162" s="55" t="s">
        <v>1653</v>
      </c>
      <c r="F162" s="48">
        <f t="shared" si="3"/>
        <v>15</v>
      </c>
      <c r="G162" s="48">
        <f>+COUNTIFS(Манзилли!N:N,D162,Манзилли!O:O,$G$5)</f>
        <v>0</v>
      </c>
      <c r="H162" s="48">
        <f>+COUNTIFS(Манзилли!N:N,D162,Манзилли!O:O,$H$5)</f>
        <v>1</v>
      </c>
      <c r="I162" s="48">
        <f>+COUNTIFS(Манзилли!N:N,D162,Манзилли!O:O,$I$5)</f>
        <v>0</v>
      </c>
      <c r="J162" s="48">
        <f>+COUNTIFS(Манзилли!N:N,D162,Манзилли!O:O,$J$5)</f>
        <v>0</v>
      </c>
      <c r="K162" s="48">
        <f>+COUNTIFS(Манзилли!N:N,D162,Манзилли!O:O,$K$5)</f>
        <v>0</v>
      </c>
      <c r="L162" s="48">
        <f>+COUNTIFS(Манзилли!N:N,D162,Манзилли!O:O,$L$5)</f>
        <v>3</v>
      </c>
      <c r="M162" s="48">
        <f>+COUNTIFS(Манзилли!N:N,D162,Манзилли!O:O,$M$5)</f>
        <v>0</v>
      </c>
      <c r="N162" s="48">
        <f>+COUNTIFS(Манзилли!N:N,D162,Манзилли!O:O,$N$5)</f>
        <v>0</v>
      </c>
      <c r="O162" s="48">
        <f>+COUNTIFS(Манзилли!N:N,D162,Манзилли!O:O,$O$5)</f>
        <v>0</v>
      </c>
      <c r="P162" s="48">
        <f>+COUNTIFS(Манзилли!N:N,D162,Манзилли!O:O,$P$5)</f>
        <v>0</v>
      </c>
      <c r="Q162" s="48">
        <f>+COUNTIFS(Манзилли!N:N,D162,Манзилли!O:O,$Q$5)</f>
        <v>0</v>
      </c>
      <c r="R162" s="48">
        <f>+COUNTIFS(Манзилли!N:N,D162,Манзилли!O:O,$R$5)</f>
        <v>0</v>
      </c>
      <c r="S162" s="48">
        <f>+COUNTIFS(Манзилли!N:N,D162,Манзилли!R:R,"Қарор")</f>
        <v>4</v>
      </c>
      <c r="T162" s="49">
        <f>+COUNTIFS(Манзилли!N:N,D162,Манзилли!R:R,"Тўланди")</f>
        <v>7</v>
      </c>
    </row>
    <row r="163" spans="1:20" ht="16.5" x14ac:dyDescent="0.25">
      <c r="A163" s="18">
        <v>157</v>
      </c>
      <c r="B163" s="18" t="s">
        <v>43</v>
      </c>
      <c r="C163" s="18" t="s">
        <v>360</v>
      </c>
      <c r="D163" s="50">
        <v>31512752360036</v>
      </c>
      <c r="E163" s="55" t="s">
        <v>1537</v>
      </c>
      <c r="F163" s="48">
        <f t="shared" si="3"/>
        <v>17</v>
      </c>
      <c r="G163" s="48">
        <f>+COUNTIFS(Манзилли!N:N,D163,Манзилли!O:O,$G$5)</f>
        <v>0</v>
      </c>
      <c r="H163" s="48">
        <f>+COUNTIFS(Манзилли!N:N,D163,Манзилли!O:O,$H$5)</f>
        <v>0</v>
      </c>
      <c r="I163" s="48">
        <f>+COUNTIFS(Манзилли!N:N,D163,Манзилли!O:O,$I$5)</f>
        <v>0</v>
      </c>
      <c r="J163" s="48">
        <f>+COUNTIFS(Манзилли!N:N,D163,Манзилли!O:O,$J$5)</f>
        <v>0</v>
      </c>
      <c r="K163" s="48">
        <f>+COUNTIFS(Манзилли!N:N,D163,Манзилли!O:O,$K$5)</f>
        <v>0</v>
      </c>
      <c r="L163" s="48">
        <f>+COUNTIFS(Манзилли!N:N,D163,Манзилли!O:O,$L$5)</f>
        <v>6</v>
      </c>
      <c r="M163" s="48">
        <f>+COUNTIFS(Манзилли!N:N,D163,Манзилли!O:O,$M$5)</f>
        <v>0</v>
      </c>
      <c r="N163" s="48">
        <f>+COUNTIFS(Манзилли!N:N,D163,Манзилли!O:O,$N$5)</f>
        <v>0</v>
      </c>
      <c r="O163" s="48">
        <f>+COUNTIFS(Манзилли!N:N,D163,Манзилли!O:O,$O$5)</f>
        <v>0</v>
      </c>
      <c r="P163" s="48">
        <f>+COUNTIFS(Манзилли!N:N,D163,Манзилли!O:O,$P$5)</f>
        <v>0</v>
      </c>
      <c r="Q163" s="48">
        <f>+COUNTIFS(Манзилли!N:N,D163,Манзилли!O:O,$Q$5)</f>
        <v>0</v>
      </c>
      <c r="R163" s="48">
        <f>+COUNTIFS(Манзилли!N:N,D163,Манзилли!O:O,$R$5)</f>
        <v>1</v>
      </c>
      <c r="S163" s="48">
        <f>+COUNTIFS(Манзилли!N:N,D163,Манзилли!R:R,"Қарор")</f>
        <v>2</v>
      </c>
      <c r="T163" s="49">
        <f>+COUNTIFS(Манзилли!N:N,D163,Манзилли!R:R,"Тўланди")</f>
        <v>8</v>
      </c>
    </row>
    <row r="164" spans="1:20" ht="16.5" x14ac:dyDescent="0.25">
      <c r="A164" s="18">
        <v>158</v>
      </c>
      <c r="B164" s="18" t="s">
        <v>43</v>
      </c>
      <c r="C164" s="18" t="s">
        <v>530</v>
      </c>
      <c r="D164" s="50">
        <v>40508795760018</v>
      </c>
      <c r="E164" s="55" t="s">
        <v>291</v>
      </c>
      <c r="F164" s="48">
        <f t="shared" si="3"/>
        <v>27</v>
      </c>
      <c r="G164" s="48">
        <f>+COUNTIFS(Манзилли!N:N,D164,Манзилли!O:O,$G$5)</f>
        <v>0</v>
      </c>
      <c r="H164" s="48">
        <f>+COUNTIFS(Манзилли!N:N,D164,Манзилли!O:O,$H$5)</f>
        <v>0</v>
      </c>
      <c r="I164" s="48">
        <f>+COUNTIFS(Манзилли!N:N,D164,Манзилли!O:O,$I$5)</f>
        <v>0</v>
      </c>
      <c r="J164" s="48">
        <f>+COUNTIFS(Манзилли!N:N,D164,Манзилли!O:O,$J$5)</f>
        <v>0</v>
      </c>
      <c r="K164" s="48">
        <f>+COUNTIFS(Манзилли!N:N,D164,Манзилли!O:O,$K$5)</f>
        <v>0</v>
      </c>
      <c r="L164" s="48">
        <f>+COUNTIFS(Манзилли!N:N,D164,Манзилли!O:O,$L$5)</f>
        <v>6</v>
      </c>
      <c r="M164" s="48">
        <f>+COUNTIFS(Манзилли!N:N,D164,Манзилли!O:O,$M$5)</f>
        <v>0</v>
      </c>
      <c r="N164" s="48">
        <f>+COUNTIFS(Манзилли!N:N,D164,Манзилли!O:O,$N$5)</f>
        <v>1</v>
      </c>
      <c r="O164" s="48">
        <f>+COUNTIFS(Манзилли!N:N,D164,Манзилли!O:O,$O$5)</f>
        <v>0</v>
      </c>
      <c r="P164" s="48">
        <f>+COUNTIFS(Манзилли!N:N,D164,Манзилли!O:O,$P$5)</f>
        <v>0</v>
      </c>
      <c r="Q164" s="48">
        <f>+COUNTIFS(Манзилли!N:N,D164,Манзилли!O:O,$Q$5)</f>
        <v>0</v>
      </c>
      <c r="R164" s="48">
        <f>+COUNTIFS(Манзилли!N:N,D164,Манзилли!O:O,$R$5)</f>
        <v>0</v>
      </c>
      <c r="S164" s="48">
        <f>+COUNTIFS(Манзилли!N:N,D164,Манзилли!R:R,"Қарор")</f>
        <v>3</v>
      </c>
      <c r="T164" s="49">
        <f>+COUNTIFS(Манзилли!N:N,D164,Манзилли!R:R,"Тўланди")</f>
        <v>17</v>
      </c>
    </row>
    <row r="165" spans="1:20" ht="16.5" x14ac:dyDescent="0.25">
      <c r="A165" s="18">
        <v>159</v>
      </c>
      <c r="B165" s="18" t="s">
        <v>43</v>
      </c>
      <c r="C165" s="18" t="s">
        <v>407</v>
      </c>
      <c r="D165" s="50">
        <v>40108722350015</v>
      </c>
      <c r="E165" s="55" t="s">
        <v>279</v>
      </c>
      <c r="F165" s="48">
        <f t="shared" si="3"/>
        <v>30</v>
      </c>
      <c r="G165" s="48">
        <f>+COUNTIFS(Манзилли!N:N,D165,Манзилли!O:O,$G$5)</f>
        <v>0</v>
      </c>
      <c r="H165" s="48">
        <f>+COUNTIFS(Манзилли!N:N,D165,Манзилли!O:O,$H$5)</f>
        <v>0</v>
      </c>
      <c r="I165" s="48">
        <f>+COUNTIFS(Манзилли!N:N,D165,Манзилли!O:O,$I$5)</f>
        <v>0</v>
      </c>
      <c r="J165" s="48">
        <f>+COUNTIFS(Манзилли!N:N,D165,Манзилли!O:O,$J$5)</f>
        <v>0</v>
      </c>
      <c r="K165" s="48">
        <f>+COUNTIFS(Манзилли!N:N,D165,Манзилли!O:O,$K$5)</f>
        <v>0</v>
      </c>
      <c r="L165" s="48">
        <f>+COUNTIFS(Манзилли!N:N,D165,Манзилли!O:O,$L$5)</f>
        <v>12</v>
      </c>
      <c r="M165" s="48">
        <f>+COUNTIFS(Манзилли!N:N,D165,Манзилли!O:O,$M$5)</f>
        <v>0</v>
      </c>
      <c r="N165" s="48">
        <f>+COUNTIFS(Манзилли!N:N,D165,Манзилли!O:O,$N$5)</f>
        <v>6</v>
      </c>
      <c r="O165" s="48">
        <f>+COUNTIFS(Манзилли!N:N,D165,Манзилли!O:O,$O$5)</f>
        <v>0</v>
      </c>
      <c r="P165" s="48">
        <f>+COUNTIFS(Манзилли!N:N,D165,Манзилли!O:O,$P$5)</f>
        <v>0</v>
      </c>
      <c r="Q165" s="48">
        <f>+COUNTIFS(Манзилли!N:N,D165,Манзилли!O:O,$Q$5)</f>
        <v>0</v>
      </c>
      <c r="R165" s="48">
        <f>+COUNTIFS(Манзилли!N:N,D165,Манзилли!O:O,$R$5)</f>
        <v>0</v>
      </c>
      <c r="S165" s="48">
        <f>+COUNTIFS(Манзилли!N:N,D165,Манзилли!R:R,"Қарор")</f>
        <v>2</v>
      </c>
      <c r="T165" s="49">
        <f>+COUNTIFS(Манзилли!N:N,D165,Манзилли!R:R,"Тўланди")</f>
        <v>10</v>
      </c>
    </row>
    <row r="166" spans="1:20" ht="16.5" x14ac:dyDescent="0.25">
      <c r="A166" s="18">
        <v>160</v>
      </c>
      <c r="B166" s="18" t="s">
        <v>43</v>
      </c>
      <c r="C166" s="18" t="s">
        <v>533</v>
      </c>
      <c r="D166" s="50">
        <v>40305955830011</v>
      </c>
      <c r="E166" s="55" t="s">
        <v>243</v>
      </c>
      <c r="F166" s="48">
        <f t="shared" si="3"/>
        <v>45</v>
      </c>
      <c r="G166" s="48">
        <f>+COUNTIFS(Манзилли!N:N,D166,Манзилли!O:O,$G$5)</f>
        <v>0</v>
      </c>
      <c r="H166" s="48">
        <f>+COUNTIFS(Манзилли!N:N,D166,Манзилли!O:O,$H$5)</f>
        <v>1</v>
      </c>
      <c r="I166" s="48">
        <f>+COUNTIFS(Манзилли!N:N,D166,Манзилли!O:O,$I$5)</f>
        <v>0</v>
      </c>
      <c r="J166" s="48">
        <f>+COUNTIFS(Манзилли!N:N,D166,Манзилли!O:O,$J$5)</f>
        <v>0</v>
      </c>
      <c r="K166" s="48">
        <f>+COUNTIFS(Манзилли!N:N,D166,Манзилли!O:O,$K$5)</f>
        <v>0</v>
      </c>
      <c r="L166" s="48">
        <f>+COUNTIFS(Манзилли!N:N,D166,Манзилли!O:O,$L$5)</f>
        <v>14</v>
      </c>
      <c r="M166" s="48">
        <f>+COUNTIFS(Манзилли!N:N,D166,Манзилли!O:O,$M$5)</f>
        <v>0</v>
      </c>
      <c r="N166" s="48">
        <f>+COUNTIFS(Манзилли!N:N,D166,Манзилли!O:O,$N$5)</f>
        <v>5</v>
      </c>
      <c r="O166" s="48">
        <f>+COUNTIFS(Манзилли!N:N,D166,Манзилли!O:O,$O$5)</f>
        <v>0</v>
      </c>
      <c r="P166" s="48">
        <f>+COUNTIFS(Манзилли!N:N,D166,Манзилли!O:O,$P$5)</f>
        <v>7</v>
      </c>
      <c r="Q166" s="48">
        <f>+COUNTIFS(Манзилли!N:N,D166,Манзилли!O:O,$Q$5)</f>
        <v>0</v>
      </c>
      <c r="R166" s="48">
        <f>+COUNTIFS(Манзилли!N:N,D166,Манзилли!O:O,$R$5)</f>
        <v>0</v>
      </c>
      <c r="S166" s="48">
        <f>+COUNTIFS(Манзилли!N:N,D166,Манзилли!R:R,"Қарор")</f>
        <v>2</v>
      </c>
      <c r="T166" s="49">
        <f>+COUNTIFS(Манзилли!N:N,D166,Манзилли!R:R,"Тўланди")</f>
        <v>16</v>
      </c>
    </row>
    <row r="167" spans="1:20" ht="16.5" x14ac:dyDescent="0.25">
      <c r="A167" s="18">
        <v>161</v>
      </c>
      <c r="B167" s="18" t="s">
        <v>43</v>
      </c>
      <c r="C167" s="18" t="s">
        <v>1452</v>
      </c>
      <c r="D167" s="50">
        <v>42503892350041</v>
      </c>
      <c r="E167" s="55" t="s">
        <v>272</v>
      </c>
      <c r="F167" s="48">
        <f t="shared" si="3"/>
        <v>22</v>
      </c>
      <c r="G167" s="48">
        <f>+COUNTIFS(Манзилли!N:N,D167,Манзилли!O:O,$G$5)</f>
        <v>0</v>
      </c>
      <c r="H167" s="48">
        <f>+COUNTIFS(Манзилли!N:N,D167,Манзилли!O:O,$H$5)</f>
        <v>0</v>
      </c>
      <c r="I167" s="48">
        <f>+COUNTIFS(Манзилли!N:N,D167,Манзилли!O:O,$I$5)</f>
        <v>0</v>
      </c>
      <c r="J167" s="48">
        <f>+COUNTIFS(Манзилли!N:N,D167,Манзилли!O:O,$J$5)</f>
        <v>0</v>
      </c>
      <c r="K167" s="48">
        <f>+COUNTIFS(Манзилли!N:N,D167,Манзилли!O:O,$K$5)</f>
        <v>0</v>
      </c>
      <c r="L167" s="48">
        <f>+COUNTIFS(Манзилли!N:N,D167,Манзилли!O:O,$L$5)</f>
        <v>9</v>
      </c>
      <c r="M167" s="48">
        <f>+COUNTIFS(Манзилли!N:N,D167,Манзилли!O:O,$M$5)</f>
        <v>0</v>
      </c>
      <c r="N167" s="48">
        <f>+COUNTIFS(Манзилли!N:N,D167,Манзилли!O:O,$N$5)</f>
        <v>2</v>
      </c>
      <c r="O167" s="48">
        <f>+COUNTIFS(Манзилли!N:N,D167,Манзилли!O:O,$O$5)</f>
        <v>1</v>
      </c>
      <c r="P167" s="48">
        <f>+COUNTIFS(Манзилли!N:N,D167,Манзилли!O:O,$P$5)</f>
        <v>1</v>
      </c>
      <c r="Q167" s="48">
        <f>+COUNTIFS(Манзилли!N:N,D167,Манзилли!O:O,$Q$5)</f>
        <v>0</v>
      </c>
      <c r="R167" s="48">
        <f>+COUNTIFS(Манзилли!N:N,D167,Манзилли!O:O,$R$5)</f>
        <v>0</v>
      </c>
      <c r="S167" s="48">
        <f>+COUNTIFS(Манзилли!N:N,D167,Манзилли!R:R,"Қарор")</f>
        <v>2</v>
      </c>
      <c r="T167" s="49">
        <f>+COUNTIFS(Манзилли!N:N,D167,Манзилли!R:R,"Тўланди")</f>
        <v>7</v>
      </c>
    </row>
    <row r="168" spans="1:20" ht="16.5" x14ac:dyDescent="0.25">
      <c r="A168" s="18">
        <v>162</v>
      </c>
      <c r="B168" s="18" t="s">
        <v>43</v>
      </c>
      <c r="C168" s="18" t="s">
        <v>83</v>
      </c>
      <c r="D168" s="50">
        <v>41509882340011</v>
      </c>
      <c r="E168" s="55" t="s">
        <v>99</v>
      </c>
      <c r="F168" s="48">
        <f t="shared" si="3"/>
        <v>36</v>
      </c>
      <c r="G168" s="48">
        <f>+COUNTIFS(Манзилли!N:N,D168,Манзилли!O:O,$G$5)</f>
        <v>0</v>
      </c>
      <c r="H168" s="48">
        <f>+COUNTIFS(Манзилли!N:N,D168,Манзилли!O:O,$H$5)</f>
        <v>0</v>
      </c>
      <c r="I168" s="48">
        <f>+COUNTIFS(Манзилли!N:N,D168,Манзилли!O:O,$I$5)</f>
        <v>0</v>
      </c>
      <c r="J168" s="48">
        <f>+COUNTIFS(Манзилли!N:N,D168,Манзилли!O:O,$J$5)</f>
        <v>0</v>
      </c>
      <c r="K168" s="48">
        <f>+COUNTIFS(Манзилли!N:N,D168,Манзилли!O:O,$K$5)</f>
        <v>0</v>
      </c>
      <c r="L168" s="48">
        <f>+COUNTIFS(Манзилли!N:N,D168,Манзилли!O:O,$L$5)</f>
        <v>14</v>
      </c>
      <c r="M168" s="48">
        <f>+COUNTIFS(Манзилли!N:N,D168,Манзилли!O:O,$M$5)</f>
        <v>0</v>
      </c>
      <c r="N168" s="48">
        <f>+COUNTIFS(Манзилли!N:N,D168,Манзилли!O:O,$N$5)</f>
        <v>3</v>
      </c>
      <c r="O168" s="48">
        <f>+COUNTIFS(Манзилли!N:N,D168,Манзилли!O:O,$O$5)</f>
        <v>2</v>
      </c>
      <c r="P168" s="48">
        <f>+COUNTIFS(Манзилли!N:N,D168,Манзилли!O:O,$P$5)</f>
        <v>0</v>
      </c>
      <c r="Q168" s="48">
        <f>+COUNTIFS(Манзилли!N:N,D168,Манзилли!O:O,$Q$5)</f>
        <v>0</v>
      </c>
      <c r="R168" s="48">
        <f>+COUNTIFS(Манзилли!N:N,D168,Манзилли!O:O,$R$5)</f>
        <v>1</v>
      </c>
      <c r="S168" s="48">
        <f>+COUNTIFS(Манзилли!N:N,D168,Манзилли!R:R,"Қарор")</f>
        <v>0</v>
      </c>
      <c r="T168" s="49">
        <f>+COUNTIFS(Манзилли!N:N,D168,Манзилли!R:R,"Тўланди")</f>
        <v>16</v>
      </c>
    </row>
    <row r="169" spans="1:20" ht="16.5" x14ac:dyDescent="0.25">
      <c r="A169" s="18">
        <v>163</v>
      </c>
      <c r="B169" s="18" t="s">
        <v>43</v>
      </c>
      <c r="C169" s="18" t="s">
        <v>5564</v>
      </c>
      <c r="D169" s="50">
        <v>62012025840013</v>
      </c>
      <c r="E169" s="55" t="s">
        <v>1654</v>
      </c>
      <c r="F169" s="48">
        <f t="shared" si="3"/>
        <v>34</v>
      </c>
      <c r="G169" s="48">
        <f>+COUNTIFS(Манзилли!N:N,D169,Манзилли!O:O,$G$5)</f>
        <v>0</v>
      </c>
      <c r="H169" s="48">
        <f>+COUNTIFS(Манзилли!N:N,D169,Манзилли!O:O,$H$5)</f>
        <v>0</v>
      </c>
      <c r="I169" s="48">
        <f>+COUNTIFS(Манзилли!N:N,D169,Манзилли!O:O,$I$5)</f>
        <v>0</v>
      </c>
      <c r="J169" s="48">
        <f>+COUNTIFS(Манзилли!N:N,D169,Манзилли!O:O,$J$5)</f>
        <v>1</v>
      </c>
      <c r="K169" s="48">
        <f>+COUNTIFS(Манзилли!N:N,D169,Манзилли!O:O,$K$5)</f>
        <v>0</v>
      </c>
      <c r="L169" s="48">
        <f>+COUNTIFS(Манзилли!N:N,D169,Манзилли!O:O,$L$5)</f>
        <v>9</v>
      </c>
      <c r="M169" s="48">
        <f>+COUNTIFS(Манзилли!N:N,D169,Манзилли!O:O,$M$5)</f>
        <v>1</v>
      </c>
      <c r="N169" s="48">
        <f>+COUNTIFS(Манзилли!N:N,D169,Манзилли!O:O,$N$5)</f>
        <v>0</v>
      </c>
      <c r="O169" s="48">
        <f>+COUNTIFS(Манзилли!N:N,D169,Манзилли!O:O,$O$5)</f>
        <v>0</v>
      </c>
      <c r="P169" s="48">
        <f>+COUNTIFS(Манзилли!N:N,D169,Манзилли!O:O,$P$5)</f>
        <v>4</v>
      </c>
      <c r="Q169" s="48">
        <f>+COUNTIFS(Манзилли!N:N,D169,Манзилли!O:O,$Q$5)</f>
        <v>2</v>
      </c>
      <c r="R169" s="48">
        <f>+COUNTIFS(Манзилли!N:N,D169,Манзилли!O:O,$R$5)</f>
        <v>0</v>
      </c>
      <c r="S169" s="48">
        <f>+COUNTIFS(Манзилли!N:N,D169,Манзилли!R:R,"Қарор")</f>
        <v>4</v>
      </c>
      <c r="T169" s="49">
        <f>+COUNTIFS(Манзилли!N:N,D169,Манзилли!R:R,"Тўланди")</f>
        <v>13</v>
      </c>
    </row>
    <row r="170" spans="1:20" ht="16.5" x14ac:dyDescent="0.25">
      <c r="A170" s="18">
        <v>164</v>
      </c>
      <c r="B170" s="18" t="s">
        <v>43</v>
      </c>
      <c r="C170" s="18" t="s">
        <v>299</v>
      </c>
      <c r="D170" s="50">
        <v>41401885840010</v>
      </c>
      <c r="E170" s="55" t="s">
        <v>30</v>
      </c>
      <c r="F170" s="48">
        <f t="shared" si="3"/>
        <v>49</v>
      </c>
      <c r="G170" s="48">
        <f>+COUNTIFS(Манзилли!N:N,D170,Манзилли!O:O,$G$5)</f>
        <v>0</v>
      </c>
      <c r="H170" s="48">
        <f>+COUNTIFS(Манзилли!N:N,D170,Манзилли!O:O,$H$5)</f>
        <v>0</v>
      </c>
      <c r="I170" s="48">
        <f>+COUNTIFS(Манзилли!N:N,D170,Манзилли!O:O,$I$5)</f>
        <v>0</v>
      </c>
      <c r="J170" s="48">
        <f>+COUNTIFS(Манзилли!N:N,D170,Манзилли!O:O,$J$5)</f>
        <v>1</v>
      </c>
      <c r="K170" s="48">
        <f>+COUNTIFS(Манзилли!N:N,D170,Манзилли!O:O,$K$5)</f>
        <v>0</v>
      </c>
      <c r="L170" s="48">
        <f>+COUNTIFS(Манзилли!N:N,D170,Манзилли!O:O,$L$5)</f>
        <v>12</v>
      </c>
      <c r="M170" s="48">
        <f>+COUNTIFS(Манзилли!N:N,D170,Манзилли!O:O,$M$5)</f>
        <v>1</v>
      </c>
      <c r="N170" s="48">
        <f>+COUNTIFS(Манзилли!N:N,D170,Манзилли!O:O,$N$5)</f>
        <v>5</v>
      </c>
      <c r="O170" s="48">
        <f>+COUNTIFS(Манзилли!N:N,D170,Манзилли!O:O,$O$5)</f>
        <v>0</v>
      </c>
      <c r="P170" s="48">
        <f>+COUNTIFS(Манзилли!N:N,D170,Манзилли!O:O,$P$5)</f>
        <v>1</v>
      </c>
      <c r="Q170" s="48">
        <f>+COUNTIFS(Манзилли!N:N,D170,Манзилли!O:O,$Q$5)</f>
        <v>0</v>
      </c>
      <c r="R170" s="48">
        <f>+COUNTIFS(Манзилли!N:N,D170,Манзилли!O:O,$R$5)</f>
        <v>0</v>
      </c>
      <c r="S170" s="48">
        <f>+COUNTIFS(Манзилли!N:N,D170,Манзилли!R:R,"Қарор")</f>
        <v>3</v>
      </c>
      <c r="T170" s="49">
        <f>+COUNTIFS(Манзилли!N:N,D170,Манзилли!R:R,"Тўланди")</f>
        <v>26</v>
      </c>
    </row>
    <row r="171" spans="1:20" ht="16.5" x14ac:dyDescent="0.25">
      <c r="A171" s="18">
        <v>165</v>
      </c>
      <c r="B171" s="18" t="s">
        <v>43</v>
      </c>
      <c r="C171" s="18" t="s">
        <v>241</v>
      </c>
      <c r="D171" s="50">
        <v>41802995860026</v>
      </c>
      <c r="E171" s="55" t="s">
        <v>1655</v>
      </c>
      <c r="F171" s="48">
        <f t="shared" si="3"/>
        <v>64</v>
      </c>
      <c r="G171" s="48">
        <f>+COUNTIFS(Манзилли!N:N,D171,Манзилли!O:O,$G$5)</f>
        <v>0</v>
      </c>
      <c r="H171" s="48">
        <f>+COUNTIFS(Манзилли!N:N,D171,Манзилли!O:O,$H$5)</f>
        <v>0</v>
      </c>
      <c r="I171" s="48">
        <f>+COUNTIFS(Манзилли!N:N,D171,Манзилли!O:O,$I$5)</f>
        <v>0</v>
      </c>
      <c r="J171" s="48">
        <f>+COUNTIFS(Манзилли!N:N,D171,Манзилли!O:O,$J$5)</f>
        <v>0</v>
      </c>
      <c r="K171" s="48">
        <f>+COUNTIFS(Манзилли!N:N,D171,Манзилли!O:O,$K$5)</f>
        <v>0</v>
      </c>
      <c r="L171" s="48">
        <f>+COUNTIFS(Манзилли!N:N,D171,Манзилли!O:O,$L$5)</f>
        <v>21</v>
      </c>
      <c r="M171" s="48">
        <f>+COUNTIFS(Манзилли!N:N,D171,Манзилли!O:O,$M$5)</f>
        <v>0</v>
      </c>
      <c r="N171" s="48">
        <f>+COUNTIFS(Манзилли!N:N,D171,Манзилли!O:O,$N$5)</f>
        <v>10</v>
      </c>
      <c r="O171" s="48">
        <f>+COUNTIFS(Манзилли!N:N,D171,Манзилли!O:O,$O$5)</f>
        <v>4</v>
      </c>
      <c r="P171" s="48">
        <f>+COUNTIFS(Манзилли!N:N,D171,Манзилли!O:O,$P$5)</f>
        <v>3</v>
      </c>
      <c r="Q171" s="48">
        <f>+COUNTIFS(Манзилли!N:N,D171,Манзилли!O:O,$Q$5)</f>
        <v>0</v>
      </c>
      <c r="R171" s="48">
        <f>+COUNTIFS(Манзилли!N:N,D171,Манзилли!O:O,$R$5)</f>
        <v>0</v>
      </c>
      <c r="S171" s="48">
        <f>+COUNTIFS(Манзилли!N:N,D171,Манзилли!R:R,"Қарор")</f>
        <v>0</v>
      </c>
      <c r="T171" s="49">
        <f>+COUNTIFS(Манзилли!N:N,D171,Манзилли!R:R,"Тўланди")</f>
        <v>26</v>
      </c>
    </row>
    <row r="172" spans="1:20" ht="16.5" x14ac:dyDescent="0.25">
      <c r="A172" s="18">
        <v>166</v>
      </c>
      <c r="B172" s="18" t="s">
        <v>43</v>
      </c>
      <c r="C172" s="18" t="s">
        <v>1218</v>
      </c>
      <c r="D172" s="50">
        <v>41908975840027</v>
      </c>
      <c r="E172" s="55" t="s">
        <v>106</v>
      </c>
      <c r="F172" s="48">
        <f t="shared" si="3"/>
        <v>14</v>
      </c>
      <c r="G172" s="48">
        <f>+COUNTIFS(Манзилли!N:N,D172,Манзилли!O:O,$G$5)</f>
        <v>0</v>
      </c>
      <c r="H172" s="48">
        <f>+COUNTIFS(Манзилли!N:N,D172,Манзилли!O:O,$H$5)</f>
        <v>0</v>
      </c>
      <c r="I172" s="48">
        <f>+COUNTIFS(Манзилли!N:N,D172,Манзилли!O:O,$I$5)</f>
        <v>0</v>
      </c>
      <c r="J172" s="48">
        <f>+COUNTIFS(Манзилли!N:N,D172,Манзилли!O:O,$J$5)</f>
        <v>1</v>
      </c>
      <c r="K172" s="48">
        <f>+COUNTIFS(Манзилли!N:N,D172,Манзилли!O:O,$K$5)</f>
        <v>0</v>
      </c>
      <c r="L172" s="48">
        <f>+COUNTIFS(Манзилли!N:N,D172,Манзилли!O:O,$L$5)</f>
        <v>5</v>
      </c>
      <c r="M172" s="48">
        <f>+COUNTIFS(Манзилли!N:N,D172,Манзилли!O:O,$M$5)</f>
        <v>0</v>
      </c>
      <c r="N172" s="48">
        <f>+COUNTIFS(Манзилли!N:N,D172,Манзилли!O:O,$N$5)</f>
        <v>2</v>
      </c>
      <c r="O172" s="48">
        <f>+COUNTIFS(Манзилли!N:N,D172,Манзилли!O:O,$O$5)</f>
        <v>0</v>
      </c>
      <c r="P172" s="48">
        <f>+COUNTIFS(Манзилли!N:N,D172,Манзилли!O:O,$P$5)</f>
        <v>1</v>
      </c>
      <c r="Q172" s="48">
        <f>+COUNTIFS(Манзилли!N:N,D172,Манзилли!O:O,$Q$5)</f>
        <v>0</v>
      </c>
      <c r="R172" s="48">
        <f>+COUNTIFS(Манзилли!N:N,D172,Манзилли!O:O,$R$5)</f>
        <v>0</v>
      </c>
      <c r="S172" s="48">
        <f>+COUNTIFS(Манзилли!N:N,D172,Манзилли!R:R,"Қарор")</f>
        <v>0</v>
      </c>
      <c r="T172" s="49">
        <f>+COUNTIFS(Манзилли!N:N,D172,Манзилли!R:R,"Тўланди")</f>
        <v>5</v>
      </c>
    </row>
    <row r="173" spans="1:20" ht="16.5" x14ac:dyDescent="0.25">
      <c r="A173" s="18">
        <v>167</v>
      </c>
      <c r="B173" s="18" t="s">
        <v>43</v>
      </c>
      <c r="C173" s="18" t="s">
        <v>33852</v>
      </c>
      <c r="D173" s="50" t="s">
        <v>33853</v>
      </c>
      <c r="E173" s="55" t="s">
        <v>460</v>
      </c>
      <c r="F173" s="48">
        <f t="shared" si="3"/>
        <v>0</v>
      </c>
      <c r="G173" s="48">
        <f>+COUNTIFS(Манзилли!N:N,D173,Манзилли!O:O,$G$5)</f>
        <v>0</v>
      </c>
      <c r="H173" s="48">
        <f>+COUNTIFS(Манзилли!N:N,D173,Манзилли!O:O,$H$5)</f>
        <v>0</v>
      </c>
      <c r="I173" s="48">
        <f>+COUNTIFS(Манзилли!N:N,D173,Манзилли!O:O,$I$5)</f>
        <v>0</v>
      </c>
      <c r="J173" s="48">
        <f>+COUNTIFS(Манзилли!N:N,D173,Манзилли!O:O,$J$5)</f>
        <v>0</v>
      </c>
      <c r="K173" s="48">
        <f>+COUNTIFS(Манзилли!N:N,D173,Манзилли!O:O,$K$5)</f>
        <v>0</v>
      </c>
      <c r="L173" s="48">
        <f>+COUNTIFS(Манзилли!N:N,D173,Манзилли!O:O,$L$5)</f>
        <v>0</v>
      </c>
      <c r="M173" s="48">
        <f>+COUNTIFS(Манзилли!N:N,D173,Манзилли!O:O,$M$5)</f>
        <v>0</v>
      </c>
      <c r="N173" s="48">
        <f>+COUNTIFS(Манзилли!N:N,D173,Манзилли!O:O,$N$5)</f>
        <v>0</v>
      </c>
      <c r="O173" s="48">
        <f>+COUNTIFS(Манзилли!N:N,D173,Манзилли!O:O,$O$5)</f>
        <v>0</v>
      </c>
      <c r="P173" s="48">
        <f>+COUNTIFS(Манзилли!N:N,D173,Манзилли!O:O,$P$5)</f>
        <v>0</v>
      </c>
      <c r="Q173" s="48">
        <f>+COUNTIFS(Манзилли!N:N,D173,Манзилли!O:O,$Q$5)</f>
        <v>0</v>
      </c>
      <c r="R173" s="48">
        <f>+COUNTIFS(Манзилли!N:N,D173,Манзилли!O:O,$R$5)</f>
        <v>0</v>
      </c>
      <c r="S173" s="48">
        <f>+COUNTIFS(Манзилли!N:N,D173,Манзилли!R:R,"Қарор")</f>
        <v>0</v>
      </c>
      <c r="T173" s="49">
        <f>+COUNTIFS(Манзилли!N:N,D173,Манзилли!R:R,"Тўланди")</f>
        <v>0</v>
      </c>
    </row>
    <row r="174" spans="1:20" ht="16.5" x14ac:dyDescent="0.25">
      <c r="A174" s="18">
        <v>168</v>
      </c>
      <c r="B174" s="18" t="s">
        <v>43</v>
      </c>
      <c r="C174" s="18" t="s">
        <v>489</v>
      </c>
      <c r="D174" s="50">
        <v>42906893930032</v>
      </c>
      <c r="E174" s="55" t="s">
        <v>225</v>
      </c>
      <c r="F174" s="48">
        <f t="shared" si="3"/>
        <v>82</v>
      </c>
      <c r="G174" s="48">
        <f>+COUNTIFS(Манзилли!N:N,D174,Манзилли!O:O,$G$5)</f>
        <v>0</v>
      </c>
      <c r="H174" s="48">
        <f>+COUNTIFS(Манзилли!N:N,D174,Манзилли!O:O,$H$5)</f>
        <v>1</v>
      </c>
      <c r="I174" s="48">
        <f>+COUNTIFS(Манзилли!N:N,D174,Манзилли!O:O,$I$5)</f>
        <v>0</v>
      </c>
      <c r="J174" s="48">
        <f>+COUNTIFS(Манзилли!N:N,D174,Манзилли!O:O,$J$5)</f>
        <v>0</v>
      </c>
      <c r="K174" s="48">
        <f>+COUNTIFS(Манзилли!N:N,D174,Манзилли!O:O,$K$5)</f>
        <v>0</v>
      </c>
      <c r="L174" s="48">
        <f>+COUNTIFS(Манзилли!N:N,D174,Манзилли!O:O,$L$5)</f>
        <v>18</v>
      </c>
      <c r="M174" s="48">
        <f>+COUNTIFS(Манзилли!N:N,D174,Манзилли!O:O,$M$5)</f>
        <v>2</v>
      </c>
      <c r="N174" s="48">
        <f>+COUNTIFS(Манзилли!N:N,D174,Манзилли!O:O,$N$5)</f>
        <v>4</v>
      </c>
      <c r="O174" s="48">
        <f>+COUNTIFS(Манзилли!N:N,D174,Манзилли!O:O,$O$5)</f>
        <v>5</v>
      </c>
      <c r="P174" s="48">
        <f>+COUNTIFS(Манзилли!N:N,D174,Манзилли!O:O,$P$5)</f>
        <v>2</v>
      </c>
      <c r="Q174" s="48">
        <f>+COUNTIFS(Манзилли!N:N,D174,Манзилли!O:O,$Q$5)</f>
        <v>1</v>
      </c>
      <c r="R174" s="48">
        <f>+COUNTIFS(Манзилли!N:N,D174,Манзилли!O:O,$R$5)</f>
        <v>0</v>
      </c>
      <c r="S174" s="48">
        <f>+COUNTIFS(Манзилли!N:N,D174,Манзилли!R:R,"Қарор")</f>
        <v>3</v>
      </c>
      <c r="T174" s="49">
        <f>+COUNTIFS(Манзилли!N:N,D174,Манзилли!R:R,"Тўланди")</f>
        <v>46</v>
      </c>
    </row>
    <row r="175" spans="1:20" ht="16.5" x14ac:dyDescent="0.25">
      <c r="A175" s="18">
        <v>169</v>
      </c>
      <c r="B175" s="18" t="s">
        <v>43</v>
      </c>
      <c r="C175" s="18" t="s">
        <v>388</v>
      </c>
      <c r="D175" s="50">
        <v>41111802390040</v>
      </c>
      <c r="E175" s="55" t="s">
        <v>169</v>
      </c>
      <c r="F175" s="48">
        <f t="shared" si="3"/>
        <v>39</v>
      </c>
      <c r="G175" s="48">
        <f>+COUNTIFS(Манзилли!N:N,D175,Манзилли!O:O,$G$5)</f>
        <v>0</v>
      </c>
      <c r="H175" s="48">
        <f>+COUNTIFS(Манзилли!N:N,D175,Манзилли!O:O,$H$5)</f>
        <v>0</v>
      </c>
      <c r="I175" s="48">
        <f>+COUNTIFS(Манзилли!N:N,D175,Манзилли!O:O,$I$5)</f>
        <v>0</v>
      </c>
      <c r="J175" s="48">
        <f>+COUNTIFS(Манзилли!N:N,D175,Манзилли!O:O,$J$5)</f>
        <v>0</v>
      </c>
      <c r="K175" s="48">
        <f>+COUNTIFS(Манзилли!N:N,D175,Манзилли!O:O,$K$5)</f>
        <v>0</v>
      </c>
      <c r="L175" s="48">
        <f>+COUNTIFS(Манзилли!N:N,D175,Манзилли!O:O,$L$5)</f>
        <v>5</v>
      </c>
      <c r="M175" s="48">
        <f>+COUNTIFS(Манзилли!N:N,D175,Манзилли!O:O,$M$5)</f>
        <v>0</v>
      </c>
      <c r="N175" s="48">
        <f>+COUNTIFS(Манзилли!N:N,D175,Манзилли!O:O,$N$5)</f>
        <v>2</v>
      </c>
      <c r="O175" s="48">
        <f>+COUNTIFS(Манзилли!N:N,D175,Манзилли!O:O,$O$5)</f>
        <v>0</v>
      </c>
      <c r="P175" s="48">
        <f>+COUNTIFS(Манзилли!N:N,D175,Манзилли!O:O,$P$5)</f>
        <v>0</v>
      </c>
      <c r="Q175" s="48">
        <f>+COUNTIFS(Манзилли!N:N,D175,Манзилли!O:O,$Q$5)</f>
        <v>0</v>
      </c>
      <c r="R175" s="48">
        <f>+COUNTIFS(Манзилли!N:N,D175,Манзилли!O:O,$R$5)</f>
        <v>0</v>
      </c>
      <c r="S175" s="48">
        <f>+COUNTIFS(Манзилли!N:N,D175,Манзилли!R:R,"Қарор")</f>
        <v>7</v>
      </c>
      <c r="T175" s="49">
        <f>+COUNTIFS(Манзилли!N:N,D175,Манзилли!R:R,"Тўланди")</f>
        <v>25</v>
      </c>
    </row>
    <row r="176" spans="1:20" ht="16.5" x14ac:dyDescent="0.25">
      <c r="A176" s="18">
        <v>170</v>
      </c>
      <c r="B176" s="18" t="s">
        <v>43</v>
      </c>
      <c r="C176" s="18" t="s">
        <v>596</v>
      </c>
      <c r="D176" s="50">
        <v>41307955760010</v>
      </c>
      <c r="E176" s="55" t="s">
        <v>218</v>
      </c>
      <c r="F176" s="48">
        <f t="shared" si="3"/>
        <v>17</v>
      </c>
      <c r="G176" s="48">
        <f>+COUNTIFS(Манзилли!N:N,D176,Манзилли!O:O,$G$5)</f>
        <v>0</v>
      </c>
      <c r="H176" s="48">
        <f>+COUNTIFS(Манзилли!N:N,D176,Манзилли!O:O,$H$5)</f>
        <v>0</v>
      </c>
      <c r="I176" s="48">
        <f>+COUNTIFS(Манзилли!N:N,D176,Манзилли!O:O,$I$5)</f>
        <v>0</v>
      </c>
      <c r="J176" s="48">
        <f>+COUNTIFS(Манзилли!N:N,D176,Манзилли!O:O,$J$5)</f>
        <v>0</v>
      </c>
      <c r="K176" s="48">
        <f>+COUNTIFS(Манзилли!N:N,D176,Манзилли!O:O,$K$5)</f>
        <v>0</v>
      </c>
      <c r="L176" s="48">
        <f>+COUNTIFS(Манзилли!N:N,D176,Манзилли!O:O,$L$5)</f>
        <v>6</v>
      </c>
      <c r="M176" s="48">
        <f>+COUNTIFS(Манзилли!N:N,D176,Манзилли!O:O,$M$5)</f>
        <v>0</v>
      </c>
      <c r="N176" s="48">
        <f>+COUNTIFS(Манзилли!N:N,D176,Манзилли!O:O,$N$5)</f>
        <v>0</v>
      </c>
      <c r="O176" s="48">
        <f>+COUNTIFS(Манзилли!N:N,D176,Манзилли!O:O,$O$5)</f>
        <v>0</v>
      </c>
      <c r="P176" s="48">
        <f>+COUNTIFS(Манзилли!N:N,D176,Манзилли!O:O,$P$5)</f>
        <v>0</v>
      </c>
      <c r="Q176" s="48">
        <f>+COUNTIFS(Манзилли!N:N,D176,Манзилли!O:O,$Q$5)</f>
        <v>1</v>
      </c>
      <c r="R176" s="48">
        <f>+COUNTIFS(Манзилли!N:N,D176,Манзилли!O:O,$R$5)</f>
        <v>0</v>
      </c>
      <c r="S176" s="48">
        <f>+COUNTIFS(Манзилли!N:N,D176,Манзилли!R:R,"Қарор")</f>
        <v>0</v>
      </c>
      <c r="T176" s="49">
        <f>+COUNTIFS(Манзилли!N:N,D176,Манзилли!R:R,"Тўланди")</f>
        <v>10</v>
      </c>
    </row>
    <row r="177" spans="1:20" ht="16.5" x14ac:dyDescent="0.25">
      <c r="A177" s="18">
        <v>171</v>
      </c>
      <c r="B177" s="18" t="s">
        <v>43</v>
      </c>
      <c r="C177" s="18" t="s">
        <v>1599</v>
      </c>
      <c r="D177" s="50">
        <v>62810025800017</v>
      </c>
      <c r="E177" s="55" t="s">
        <v>1656</v>
      </c>
      <c r="F177" s="48">
        <f t="shared" si="3"/>
        <v>27</v>
      </c>
      <c r="G177" s="48">
        <f>+COUNTIFS(Манзилли!N:N,D177,Манзилли!O:O,$G$5)</f>
        <v>0</v>
      </c>
      <c r="H177" s="48">
        <f>+COUNTIFS(Манзилли!N:N,D177,Манзилли!O:O,$H$5)</f>
        <v>0</v>
      </c>
      <c r="I177" s="48">
        <f>+COUNTIFS(Манзилли!N:N,D177,Манзилли!O:O,$I$5)</f>
        <v>0</v>
      </c>
      <c r="J177" s="48">
        <f>+COUNTIFS(Манзилли!N:N,D177,Манзилли!O:O,$J$5)</f>
        <v>0</v>
      </c>
      <c r="K177" s="48">
        <f>+COUNTIFS(Манзилли!N:N,D177,Манзилли!O:O,$K$5)</f>
        <v>0</v>
      </c>
      <c r="L177" s="48">
        <f>+COUNTIFS(Манзилли!N:N,D177,Манзилли!O:O,$L$5)</f>
        <v>9</v>
      </c>
      <c r="M177" s="48">
        <f>+COUNTIFS(Манзилли!N:N,D177,Манзилли!O:O,$M$5)</f>
        <v>1</v>
      </c>
      <c r="N177" s="48">
        <f>+COUNTIFS(Манзилли!N:N,D177,Манзилли!O:O,$N$5)</f>
        <v>1</v>
      </c>
      <c r="O177" s="48">
        <f>+COUNTIFS(Манзилли!N:N,D177,Манзилли!O:O,$O$5)</f>
        <v>1</v>
      </c>
      <c r="P177" s="48">
        <f>+COUNTIFS(Манзилли!N:N,D177,Манзилли!O:O,$P$5)</f>
        <v>0</v>
      </c>
      <c r="Q177" s="48">
        <f>+COUNTIFS(Манзилли!N:N,D177,Манзилли!O:O,$Q$5)</f>
        <v>0</v>
      </c>
      <c r="R177" s="48">
        <f>+COUNTIFS(Манзилли!N:N,D177,Манзилли!O:O,$R$5)</f>
        <v>0</v>
      </c>
      <c r="S177" s="48">
        <f>+COUNTIFS(Манзилли!N:N,D177,Манзилли!R:R,"Қарор")</f>
        <v>1</v>
      </c>
      <c r="T177" s="49">
        <f>+COUNTIFS(Манзилли!N:N,D177,Манзилли!R:R,"Тўланди")</f>
        <v>14</v>
      </c>
    </row>
    <row r="178" spans="1:20" ht="16.5" x14ac:dyDescent="0.25">
      <c r="A178" s="18">
        <v>172</v>
      </c>
      <c r="B178" s="18" t="s">
        <v>43</v>
      </c>
      <c r="C178" s="18" t="s">
        <v>506</v>
      </c>
      <c r="D178" s="50">
        <v>30308872390052</v>
      </c>
      <c r="E178" s="55" t="s">
        <v>394</v>
      </c>
      <c r="F178" s="48">
        <f t="shared" si="3"/>
        <v>20</v>
      </c>
      <c r="G178" s="48">
        <f>+COUNTIFS(Манзилли!N:N,D178,Манзилли!O:O,$G$5)</f>
        <v>0</v>
      </c>
      <c r="H178" s="48">
        <f>+COUNTIFS(Манзилли!N:N,D178,Манзилли!O:O,$H$5)</f>
        <v>0</v>
      </c>
      <c r="I178" s="48">
        <f>+COUNTIFS(Манзилли!N:N,D178,Манзилли!O:O,$I$5)</f>
        <v>0</v>
      </c>
      <c r="J178" s="48">
        <f>+COUNTIFS(Манзилли!N:N,D178,Манзилли!O:O,$J$5)</f>
        <v>0</v>
      </c>
      <c r="K178" s="48">
        <f>+COUNTIFS(Манзилли!N:N,D178,Манзилли!O:O,$K$5)</f>
        <v>0</v>
      </c>
      <c r="L178" s="48">
        <f>+COUNTIFS(Манзилли!N:N,D178,Манзилли!O:O,$L$5)</f>
        <v>5</v>
      </c>
      <c r="M178" s="48">
        <f>+COUNTIFS(Манзилли!N:N,D178,Манзилли!O:O,$M$5)</f>
        <v>0</v>
      </c>
      <c r="N178" s="48">
        <f>+COUNTIFS(Манзилли!N:N,D178,Манзилли!O:O,$N$5)</f>
        <v>0</v>
      </c>
      <c r="O178" s="48">
        <f>+COUNTIFS(Манзилли!N:N,D178,Манзилли!O:O,$O$5)</f>
        <v>0</v>
      </c>
      <c r="P178" s="48">
        <f>+COUNTIFS(Манзилли!N:N,D178,Манзилли!O:O,$P$5)</f>
        <v>0</v>
      </c>
      <c r="Q178" s="48">
        <f>+COUNTIFS(Манзилли!N:N,D178,Манзилли!O:O,$Q$5)</f>
        <v>0</v>
      </c>
      <c r="R178" s="48">
        <f>+COUNTIFS(Манзилли!N:N,D178,Манзилли!O:O,$R$5)</f>
        <v>1</v>
      </c>
      <c r="S178" s="48">
        <f>+COUNTIFS(Манзилли!N:N,D178,Манзилли!R:R,"Қарор")</f>
        <v>4</v>
      </c>
      <c r="T178" s="49">
        <f>+COUNTIFS(Манзилли!N:N,D178,Манзилли!R:R,"Тўланди")</f>
        <v>10</v>
      </c>
    </row>
    <row r="179" spans="1:20" ht="16.5" x14ac:dyDescent="0.25">
      <c r="A179" s="18">
        <v>173</v>
      </c>
      <c r="B179" s="18" t="s">
        <v>43</v>
      </c>
      <c r="C179" s="18" t="s">
        <v>1601</v>
      </c>
      <c r="D179" s="50">
        <v>41209965780023</v>
      </c>
      <c r="E179" s="55" t="s">
        <v>1657</v>
      </c>
      <c r="F179" s="48">
        <f t="shared" si="3"/>
        <v>6</v>
      </c>
      <c r="G179" s="48">
        <f>+COUNTIFS(Манзилли!N:N,D179,Манзилли!O:O,$G$5)</f>
        <v>0</v>
      </c>
      <c r="H179" s="48">
        <f>+COUNTIFS(Манзилли!N:N,D179,Манзилли!O:O,$H$5)</f>
        <v>0</v>
      </c>
      <c r="I179" s="48">
        <f>+COUNTIFS(Манзилли!N:N,D179,Манзилли!O:O,$I$5)</f>
        <v>0</v>
      </c>
      <c r="J179" s="48">
        <f>+COUNTIFS(Манзилли!N:N,D179,Манзилли!O:O,$J$5)</f>
        <v>0</v>
      </c>
      <c r="K179" s="48">
        <f>+COUNTIFS(Манзилли!N:N,D179,Манзилли!O:O,$K$5)</f>
        <v>0</v>
      </c>
      <c r="L179" s="48">
        <f>+COUNTIFS(Манзилли!N:N,D179,Манзилли!O:O,$L$5)</f>
        <v>2</v>
      </c>
      <c r="M179" s="48">
        <f>+COUNTIFS(Манзилли!N:N,D179,Манзилли!O:O,$M$5)</f>
        <v>0</v>
      </c>
      <c r="N179" s="48">
        <f>+COUNTIFS(Манзилли!N:N,D179,Манзилли!O:O,$N$5)</f>
        <v>0</v>
      </c>
      <c r="O179" s="48">
        <f>+COUNTIFS(Манзилли!N:N,D179,Манзилли!O:O,$O$5)</f>
        <v>0</v>
      </c>
      <c r="P179" s="48">
        <f>+COUNTIFS(Манзилли!N:N,D179,Манзилли!O:O,$P$5)</f>
        <v>0</v>
      </c>
      <c r="Q179" s="48">
        <f>+COUNTIFS(Манзилли!N:N,D179,Манзилли!O:O,$Q$5)</f>
        <v>0</v>
      </c>
      <c r="R179" s="48">
        <f>+COUNTIFS(Манзилли!N:N,D179,Манзилли!O:O,$R$5)</f>
        <v>0</v>
      </c>
      <c r="S179" s="48">
        <f>+COUNTIFS(Манзилли!N:N,D179,Манзилли!R:R,"Қарор")</f>
        <v>0</v>
      </c>
      <c r="T179" s="49">
        <f>+COUNTIFS(Манзилли!N:N,D179,Манзилли!R:R,"Тўланди")</f>
        <v>4</v>
      </c>
    </row>
    <row r="180" spans="1:20" ht="16.5" x14ac:dyDescent="0.25">
      <c r="A180" s="18">
        <v>174</v>
      </c>
      <c r="B180" s="18" t="s">
        <v>43</v>
      </c>
      <c r="C180" s="18" t="s">
        <v>66</v>
      </c>
      <c r="D180" s="50">
        <v>41208715760012</v>
      </c>
      <c r="E180" s="55" t="s">
        <v>285</v>
      </c>
      <c r="F180" s="48">
        <f t="shared" si="3"/>
        <v>24</v>
      </c>
      <c r="G180" s="48">
        <f>+COUNTIFS(Манзилли!N:N,D180,Манзилли!O:O,$G$5)</f>
        <v>0</v>
      </c>
      <c r="H180" s="48">
        <f>+COUNTIFS(Манзилли!N:N,D180,Манзилли!O:O,$H$5)</f>
        <v>0</v>
      </c>
      <c r="I180" s="48">
        <f>+COUNTIFS(Манзилли!N:N,D180,Манзилли!O:O,$I$5)</f>
        <v>0</v>
      </c>
      <c r="J180" s="48">
        <f>+COUNTIFS(Манзилли!N:N,D180,Манзилли!O:O,$J$5)</f>
        <v>0</v>
      </c>
      <c r="K180" s="48">
        <f>+COUNTIFS(Манзилли!N:N,D180,Манзилли!O:O,$K$5)</f>
        <v>0</v>
      </c>
      <c r="L180" s="48">
        <f>+COUNTIFS(Манзилли!N:N,D180,Манзилли!O:O,$L$5)</f>
        <v>5</v>
      </c>
      <c r="M180" s="48">
        <f>+COUNTIFS(Манзилли!N:N,D180,Манзилли!O:O,$M$5)</f>
        <v>0</v>
      </c>
      <c r="N180" s="48">
        <f>+COUNTIFS(Манзилли!N:N,D180,Манзилли!O:O,$N$5)</f>
        <v>1</v>
      </c>
      <c r="O180" s="48">
        <f>+COUNTIFS(Манзилли!N:N,D180,Манзилли!O:O,$O$5)</f>
        <v>1</v>
      </c>
      <c r="P180" s="48">
        <f>+COUNTIFS(Манзилли!N:N,D180,Манзилли!O:O,$P$5)</f>
        <v>0</v>
      </c>
      <c r="Q180" s="48">
        <f>+COUNTIFS(Манзилли!N:N,D180,Манзилли!O:O,$Q$5)</f>
        <v>0</v>
      </c>
      <c r="R180" s="48">
        <f>+COUNTIFS(Манзилли!N:N,D180,Манзилли!O:O,$R$5)</f>
        <v>0</v>
      </c>
      <c r="S180" s="48">
        <f>+COUNTIFS(Манзилли!N:N,D180,Манзилли!R:R,"Қарор")</f>
        <v>2</v>
      </c>
      <c r="T180" s="49">
        <f>+COUNTIFS(Манзилли!N:N,D180,Манзилли!R:R,"Тўланди")</f>
        <v>15</v>
      </c>
    </row>
    <row r="181" spans="1:20" ht="16.5" x14ac:dyDescent="0.25">
      <c r="A181" s="18">
        <v>175</v>
      </c>
      <c r="B181" s="18" t="s">
        <v>43</v>
      </c>
      <c r="C181" s="18" t="s">
        <v>325</v>
      </c>
      <c r="D181" s="50">
        <v>32510922380014</v>
      </c>
      <c r="E181" s="55" t="s">
        <v>270</v>
      </c>
      <c r="F181" s="48">
        <f t="shared" si="3"/>
        <v>31</v>
      </c>
      <c r="G181" s="48">
        <f>+COUNTIFS(Манзилли!N:N,D181,Манзилли!O:O,$G$5)</f>
        <v>0</v>
      </c>
      <c r="H181" s="48">
        <f>+COUNTIFS(Манзилли!N:N,D181,Манзилли!O:O,$H$5)</f>
        <v>0</v>
      </c>
      <c r="I181" s="48">
        <f>+COUNTIFS(Манзилли!N:N,D181,Манзилли!O:O,$I$5)</f>
        <v>0</v>
      </c>
      <c r="J181" s="48">
        <f>+COUNTIFS(Манзилли!N:N,D181,Манзилли!O:O,$J$5)</f>
        <v>0</v>
      </c>
      <c r="K181" s="48">
        <f>+COUNTIFS(Манзилли!N:N,D181,Манзилли!O:O,$K$5)</f>
        <v>0</v>
      </c>
      <c r="L181" s="48">
        <f>+COUNTIFS(Манзилли!N:N,D181,Манзилли!O:O,$L$5)</f>
        <v>15</v>
      </c>
      <c r="M181" s="48">
        <f>+COUNTIFS(Манзилли!N:N,D181,Манзилли!O:O,$M$5)</f>
        <v>0</v>
      </c>
      <c r="N181" s="48">
        <f>+COUNTIFS(Манзилли!N:N,D181,Манзилли!O:O,$N$5)</f>
        <v>0</v>
      </c>
      <c r="O181" s="48">
        <f>+COUNTIFS(Манзилли!N:N,D181,Манзилли!O:O,$O$5)</f>
        <v>1</v>
      </c>
      <c r="P181" s="48">
        <f>+COUNTIFS(Манзилли!N:N,D181,Манзилли!O:O,$P$5)</f>
        <v>1</v>
      </c>
      <c r="Q181" s="48">
        <f>+COUNTIFS(Манзилли!N:N,D181,Манзилли!O:O,$Q$5)</f>
        <v>1</v>
      </c>
      <c r="R181" s="48">
        <f>+COUNTIFS(Манзилли!N:N,D181,Манзилли!O:O,$R$5)</f>
        <v>0</v>
      </c>
      <c r="S181" s="48">
        <f>+COUNTIFS(Манзилли!N:N,D181,Манзилли!R:R,"Қарор")</f>
        <v>3</v>
      </c>
      <c r="T181" s="49">
        <f>+COUNTIFS(Манзилли!N:N,D181,Манзилли!R:R,"Тўланди")</f>
        <v>10</v>
      </c>
    </row>
    <row r="182" spans="1:20" ht="16.5" x14ac:dyDescent="0.25">
      <c r="A182" s="18">
        <v>176</v>
      </c>
      <c r="B182" s="18" t="s">
        <v>43</v>
      </c>
      <c r="C182" s="18" t="s">
        <v>521</v>
      </c>
      <c r="D182" s="50">
        <v>41601862350011</v>
      </c>
      <c r="E182" s="55" t="s">
        <v>126</v>
      </c>
      <c r="F182" s="48">
        <f t="shared" si="3"/>
        <v>27</v>
      </c>
      <c r="G182" s="48">
        <f>+COUNTIFS(Манзилли!N:N,D182,Манзилли!O:O,$G$5)</f>
        <v>0</v>
      </c>
      <c r="H182" s="48">
        <f>+COUNTIFS(Манзилли!N:N,D182,Манзилли!O:O,$H$5)</f>
        <v>0</v>
      </c>
      <c r="I182" s="48">
        <f>+COUNTIFS(Манзилли!N:N,D182,Манзилли!O:O,$I$5)</f>
        <v>0</v>
      </c>
      <c r="J182" s="48">
        <f>+COUNTIFS(Манзилли!N:N,D182,Манзилли!O:O,$J$5)</f>
        <v>0</v>
      </c>
      <c r="K182" s="48">
        <f>+COUNTIFS(Манзилли!N:N,D182,Манзилли!O:O,$K$5)</f>
        <v>0</v>
      </c>
      <c r="L182" s="48">
        <f>+COUNTIFS(Манзилли!N:N,D182,Манзилли!O:O,$L$5)</f>
        <v>5</v>
      </c>
      <c r="M182" s="48">
        <f>+COUNTIFS(Манзилли!N:N,D182,Манзилли!O:O,$M$5)</f>
        <v>0</v>
      </c>
      <c r="N182" s="48">
        <f>+COUNTIFS(Манзилли!N:N,D182,Манзилли!O:O,$N$5)</f>
        <v>1</v>
      </c>
      <c r="O182" s="48">
        <f>+COUNTIFS(Манзилли!N:N,D182,Манзилли!O:O,$O$5)</f>
        <v>2</v>
      </c>
      <c r="P182" s="48">
        <f>+COUNTIFS(Манзилли!N:N,D182,Манзилли!O:O,$P$5)</f>
        <v>4</v>
      </c>
      <c r="Q182" s="48">
        <f>+COUNTIFS(Манзилли!N:N,D182,Манзилли!O:O,$Q$5)</f>
        <v>0</v>
      </c>
      <c r="R182" s="48">
        <f>+COUNTIFS(Манзилли!N:N,D182,Манзилли!O:O,$R$5)</f>
        <v>0</v>
      </c>
      <c r="S182" s="48">
        <f>+COUNTIFS(Манзилли!N:N,D182,Манзилли!R:R,"Қарор")</f>
        <v>0</v>
      </c>
      <c r="T182" s="49">
        <f>+COUNTIFS(Манзилли!N:N,D182,Манзилли!R:R,"Тўланди")</f>
        <v>15</v>
      </c>
    </row>
    <row r="183" spans="1:20" ht="16.5" x14ac:dyDescent="0.25">
      <c r="A183" s="18">
        <v>177</v>
      </c>
      <c r="B183" s="18" t="s">
        <v>43</v>
      </c>
      <c r="C183" s="18" t="s">
        <v>462</v>
      </c>
      <c r="D183" s="50">
        <v>40907822390040</v>
      </c>
      <c r="E183" s="55" t="s">
        <v>154</v>
      </c>
      <c r="F183" s="48">
        <f t="shared" si="3"/>
        <v>14</v>
      </c>
      <c r="G183" s="48">
        <f>+COUNTIFS(Манзилли!N:N,D183,Манзилли!O:O,$G$5)</f>
        <v>0</v>
      </c>
      <c r="H183" s="48">
        <f>+COUNTIFS(Манзилли!N:N,D183,Манзилли!O:O,$H$5)</f>
        <v>0</v>
      </c>
      <c r="I183" s="48">
        <f>+COUNTIFS(Манзилли!N:N,D183,Манзилли!O:O,$I$5)</f>
        <v>0</v>
      </c>
      <c r="J183" s="48">
        <f>+COUNTIFS(Манзилли!N:N,D183,Манзилли!O:O,$J$5)</f>
        <v>0</v>
      </c>
      <c r="K183" s="48">
        <f>+COUNTIFS(Манзилли!N:N,D183,Манзилли!O:O,$K$5)</f>
        <v>0</v>
      </c>
      <c r="L183" s="48">
        <f>+COUNTIFS(Манзилли!N:N,D183,Манзилли!O:O,$L$5)</f>
        <v>10</v>
      </c>
      <c r="M183" s="48">
        <f>+COUNTIFS(Манзилли!N:N,D183,Манзилли!O:O,$M$5)</f>
        <v>0</v>
      </c>
      <c r="N183" s="48">
        <f>+COUNTIFS(Манзилли!N:N,D183,Манзилли!O:O,$N$5)</f>
        <v>0</v>
      </c>
      <c r="O183" s="48">
        <f>+COUNTIFS(Манзилли!N:N,D183,Манзилли!O:O,$O$5)</f>
        <v>0</v>
      </c>
      <c r="P183" s="48">
        <f>+COUNTIFS(Манзилли!N:N,D183,Манзилли!O:O,$P$5)</f>
        <v>0</v>
      </c>
      <c r="Q183" s="48">
        <f>+COUNTIFS(Манзилли!N:N,D183,Манзилли!O:O,$Q$5)</f>
        <v>2</v>
      </c>
      <c r="R183" s="48">
        <f>+COUNTIFS(Манзилли!N:N,D183,Манзилли!O:O,$R$5)</f>
        <v>0</v>
      </c>
      <c r="S183" s="48">
        <f>+COUNTIFS(Манзилли!N:N,D183,Манзилли!R:R,"Қарор")</f>
        <v>0</v>
      </c>
      <c r="T183" s="49">
        <f>+COUNTIFS(Манзилли!N:N,D183,Манзилли!R:R,"Тўланди")</f>
        <v>2</v>
      </c>
    </row>
    <row r="184" spans="1:20" ht="16.5" x14ac:dyDescent="0.25">
      <c r="A184" s="18">
        <v>178</v>
      </c>
      <c r="B184" s="18" t="s">
        <v>43</v>
      </c>
      <c r="C184" s="18" t="s">
        <v>373</v>
      </c>
      <c r="D184" s="50">
        <v>42701975790021</v>
      </c>
      <c r="E184" s="55" t="s">
        <v>1658</v>
      </c>
      <c r="F184" s="48">
        <f t="shared" si="3"/>
        <v>26</v>
      </c>
      <c r="G184" s="48">
        <f>+COUNTIFS(Манзилли!N:N,D184,Манзилли!O:O,$G$5)</f>
        <v>0</v>
      </c>
      <c r="H184" s="48">
        <f>+COUNTIFS(Манзилли!N:N,D184,Манзилли!O:O,$H$5)</f>
        <v>0</v>
      </c>
      <c r="I184" s="48">
        <f>+COUNTIFS(Манзилли!N:N,D184,Манзилли!O:O,$I$5)</f>
        <v>0</v>
      </c>
      <c r="J184" s="48">
        <f>+COUNTIFS(Манзилли!N:N,D184,Манзилли!O:O,$J$5)</f>
        <v>0</v>
      </c>
      <c r="K184" s="48">
        <f>+COUNTIFS(Манзилли!N:N,D184,Манзилли!O:O,$K$5)</f>
        <v>0</v>
      </c>
      <c r="L184" s="48">
        <f>+COUNTIFS(Манзилли!N:N,D184,Манзилли!O:O,$L$5)</f>
        <v>5</v>
      </c>
      <c r="M184" s="48">
        <f>+COUNTIFS(Манзилли!N:N,D184,Манзилли!O:O,$M$5)</f>
        <v>0</v>
      </c>
      <c r="N184" s="48">
        <f>+COUNTIFS(Манзилли!N:N,D184,Манзилли!O:O,$N$5)</f>
        <v>0</v>
      </c>
      <c r="O184" s="48">
        <f>+COUNTIFS(Манзилли!N:N,D184,Манзилли!O:O,$O$5)</f>
        <v>0</v>
      </c>
      <c r="P184" s="48">
        <f>+COUNTIFS(Манзилли!N:N,D184,Манзилли!O:O,$P$5)</f>
        <v>0</v>
      </c>
      <c r="Q184" s="48">
        <f>+COUNTIFS(Манзилли!N:N,D184,Манзилли!O:O,$Q$5)</f>
        <v>0</v>
      </c>
      <c r="R184" s="48">
        <f>+COUNTIFS(Манзилли!N:N,D184,Манзилли!O:O,$R$5)</f>
        <v>0</v>
      </c>
      <c r="S184" s="48">
        <f>+COUNTIFS(Манзилли!N:N,D184,Манзилли!R:R,"Қарор")</f>
        <v>0</v>
      </c>
      <c r="T184" s="49">
        <f>+COUNTIFS(Манзилли!N:N,D184,Манзилли!R:R,"Тўланди")</f>
        <v>21</v>
      </c>
    </row>
    <row r="185" spans="1:20" ht="16.5" x14ac:dyDescent="0.25">
      <c r="A185" s="18">
        <v>179</v>
      </c>
      <c r="B185" s="18" t="s">
        <v>43</v>
      </c>
      <c r="C185" s="18" t="s">
        <v>508</v>
      </c>
      <c r="D185" s="50">
        <v>40401995830056</v>
      </c>
      <c r="E185" s="55" t="s">
        <v>1659</v>
      </c>
      <c r="F185" s="48">
        <f t="shared" si="3"/>
        <v>21</v>
      </c>
      <c r="G185" s="48">
        <f>+COUNTIFS(Манзилли!N:N,D185,Манзилли!O:O,$G$5)</f>
        <v>0</v>
      </c>
      <c r="H185" s="48">
        <f>+COUNTIFS(Манзилли!N:N,D185,Манзилли!O:O,$H$5)</f>
        <v>0</v>
      </c>
      <c r="I185" s="48">
        <f>+COUNTIFS(Манзилли!N:N,D185,Манзилли!O:O,$I$5)</f>
        <v>0</v>
      </c>
      <c r="J185" s="48">
        <f>+COUNTIFS(Манзилли!N:N,D185,Манзилли!O:O,$J$5)</f>
        <v>0</v>
      </c>
      <c r="K185" s="48">
        <f>+COUNTIFS(Манзилли!N:N,D185,Манзилли!O:O,$K$5)</f>
        <v>0</v>
      </c>
      <c r="L185" s="48">
        <f>+COUNTIFS(Манзилли!N:N,D185,Манзилли!O:O,$L$5)</f>
        <v>3</v>
      </c>
      <c r="M185" s="48">
        <f>+COUNTIFS(Манзилли!N:N,D185,Манзилли!O:O,$M$5)</f>
        <v>0</v>
      </c>
      <c r="N185" s="48">
        <f>+COUNTIFS(Манзилли!N:N,D185,Манзилли!O:O,$N$5)</f>
        <v>7</v>
      </c>
      <c r="O185" s="48">
        <f>+COUNTIFS(Манзилли!N:N,D185,Манзилли!O:O,$O$5)</f>
        <v>1</v>
      </c>
      <c r="P185" s="48">
        <f>+COUNTIFS(Манзилли!N:N,D185,Манзилли!O:O,$P$5)</f>
        <v>0</v>
      </c>
      <c r="Q185" s="48">
        <f>+COUNTIFS(Манзилли!N:N,D185,Манзилли!O:O,$Q$5)</f>
        <v>0</v>
      </c>
      <c r="R185" s="48">
        <f>+COUNTIFS(Манзилли!N:N,D185,Манзилли!O:O,$R$5)</f>
        <v>0</v>
      </c>
      <c r="S185" s="48">
        <f>+COUNTIFS(Манзилли!N:N,D185,Манзилли!R:R,"Қарор")</f>
        <v>0</v>
      </c>
      <c r="T185" s="49">
        <f>+COUNTIFS(Манзилли!N:N,D185,Манзилли!R:R,"Тўланди")</f>
        <v>10</v>
      </c>
    </row>
    <row r="186" spans="1:20" ht="16.5" x14ac:dyDescent="0.25">
      <c r="A186" s="18">
        <v>180</v>
      </c>
      <c r="B186" s="18" t="s">
        <v>43</v>
      </c>
      <c r="C186" s="18" t="s">
        <v>58</v>
      </c>
      <c r="D186" s="50">
        <v>41311872380020</v>
      </c>
      <c r="E186" s="55" t="s">
        <v>57</v>
      </c>
      <c r="F186" s="48">
        <f t="shared" si="3"/>
        <v>60</v>
      </c>
      <c r="G186" s="48">
        <f>+COUNTIFS(Манзилли!N:N,D186,Манзилли!O:O,$G$5)</f>
        <v>0</v>
      </c>
      <c r="H186" s="48">
        <f>+COUNTIFS(Манзилли!N:N,D186,Манзилли!O:O,$H$5)</f>
        <v>0</v>
      </c>
      <c r="I186" s="48">
        <f>+COUNTIFS(Манзилли!N:N,D186,Манзилли!O:O,$I$5)</f>
        <v>0</v>
      </c>
      <c r="J186" s="48">
        <f>+COUNTIFS(Манзилли!N:N,D186,Манзилли!O:O,$J$5)</f>
        <v>0</v>
      </c>
      <c r="K186" s="48">
        <f>+COUNTIFS(Манзилли!N:N,D186,Манзилли!O:O,$K$5)</f>
        <v>0</v>
      </c>
      <c r="L186" s="48">
        <f>+COUNTIFS(Манзилли!N:N,D186,Манзилли!O:O,$L$5)</f>
        <v>23</v>
      </c>
      <c r="M186" s="48">
        <f>+COUNTIFS(Манзилли!N:N,D186,Манзилли!O:O,$M$5)</f>
        <v>1</v>
      </c>
      <c r="N186" s="48">
        <f>+COUNTIFS(Манзилли!N:N,D186,Манзилли!O:O,$N$5)</f>
        <v>3</v>
      </c>
      <c r="O186" s="48">
        <f>+COUNTIFS(Манзилли!N:N,D186,Манзилли!O:O,$O$5)</f>
        <v>1</v>
      </c>
      <c r="P186" s="48">
        <f>+COUNTIFS(Манзилли!N:N,D186,Манзилли!O:O,$P$5)</f>
        <v>0</v>
      </c>
      <c r="Q186" s="48">
        <f>+COUNTIFS(Манзилли!N:N,D186,Манзилли!O:O,$Q$5)</f>
        <v>0</v>
      </c>
      <c r="R186" s="48">
        <f>+COUNTIFS(Манзилли!N:N,D186,Манзилли!O:O,$R$5)</f>
        <v>0</v>
      </c>
      <c r="S186" s="48">
        <f>+COUNTIFS(Манзилли!N:N,D186,Манзилли!R:R,"Қарор")</f>
        <v>1</v>
      </c>
      <c r="T186" s="49">
        <f>+COUNTIFS(Манзилли!N:N,D186,Манзилли!R:R,"Тўланди")</f>
        <v>31</v>
      </c>
    </row>
    <row r="187" spans="1:20" ht="16.5" x14ac:dyDescent="0.25">
      <c r="A187" s="18">
        <v>181</v>
      </c>
      <c r="B187" s="18" t="s">
        <v>43</v>
      </c>
      <c r="C187" s="18" t="s">
        <v>409</v>
      </c>
      <c r="D187" s="50">
        <v>32511966700022</v>
      </c>
      <c r="E187" s="55" t="s">
        <v>1660</v>
      </c>
      <c r="F187" s="48">
        <f t="shared" si="3"/>
        <v>26</v>
      </c>
      <c r="G187" s="48">
        <f>+COUNTIFS(Манзилли!N:N,D187,Манзилли!O:O,$G$5)</f>
        <v>0</v>
      </c>
      <c r="H187" s="48">
        <f>+COUNTIFS(Манзилли!N:N,D187,Манзилли!O:O,$H$5)</f>
        <v>0</v>
      </c>
      <c r="I187" s="48">
        <f>+COUNTIFS(Манзилли!N:N,D187,Манзилли!O:O,$I$5)</f>
        <v>0</v>
      </c>
      <c r="J187" s="48">
        <f>+COUNTIFS(Манзилли!N:N,D187,Манзилли!O:O,$J$5)</f>
        <v>0</v>
      </c>
      <c r="K187" s="48">
        <f>+COUNTIFS(Манзилли!N:N,D187,Манзилли!O:O,$K$5)</f>
        <v>0</v>
      </c>
      <c r="L187" s="48">
        <f>+COUNTIFS(Манзилли!N:N,D187,Манзилли!O:O,$L$5)</f>
        <v>10</v>
      </c>
      <c r="M187" s="48">
        <f>+COUNTIFS(Манзилли!N:N,D187,Манзилли!O:O,$M$5)</f>
        <v>0</v>
      </c>
      <c r="N187" s="48">
        <f>+COUNTIFS(Манзилли!N:N,D187,Манзилли!O:O,$N$5)</f>
        <v>2</v>
      </c>
      <c r="O187" s="48">
        <f>+COUNTIFS(Манзилли!N:N,D187,Манзилли!O:O,$O$5)</f>
        <v>1</v>
      </c>
      <c r="P187" s="48">
        <f>+COUNTIFS(Манзилли!N:N,D187,Манзилли!O:O,$P$5)</f>
        <v>1</v>
      </c>
      <c r="Q187" s="48">
        <f>+COUNTIFS(Манзилли!N:N,D187,Манзилли!O:O,$Q$5)</f>
        <v>1</v>
      </c>
      <c r="R187" s="48">
        <f>+COUNTIFS(Манзилли!N:N,D187,Манзилли!O:O,$R$5)</f>
        <v>0</v>
      </c>
      <c r="S187" s="48">
        <f>+COUNTIFS(Манзилли!N:N,D187,Манзилли!R:R,"Қарор")</f>
        <v>2</v>
      </c>
      <c r="T187" s="49">
        <f>+COUNTIFS(Манзилли!N:N,D187,Манзилли!R:R,"Тўланди")</f>
        <v>9</v>
      </c>
    </row>
    <row r="188" spans="1:20" ht="16.5" x14ac:dyDescent="0.25">
      <c r="A188" s="18">
        <v>182</v>
      </c>
      <c r="B188" s="18" t="s">
        <v>43</v>
      </c>
      <c r="C188" s="18" t="s">
        <v>91</v>
      </c>
      <c r="D188" s="50">
        <v>42111975830052</v>
      </c>
      <c r="E188" s="55" t="s">
        <v>400</v>
      </c>
      <c r="F188" s="48">
        <f t="shared" si="3"/>
        <v>57</v>
      </c>
      <c r="G188" s="48">
        <f>+COUNTIFS(Манзилли!N:N,D188,Манзилли!O:O,$G$5)</f>
        <v>0</v>
      </c>
      <c r="H188" s="48">
        <f>+COUNTIFS(Манзилли!N:N,D188,Манзилли!O:O,$H$5)</f>
        <v>0</v>
      </c>
      <c r="I188" s="48">
        <f>+COUNTIFS(Манзилли!N:N,D188,Манзилли!O:O,$I$5)</f>
        <v>0</v>
      </c>
      <c r="J188" s="48">
        <f>+COUNTIFS(Манзилли!N:N,D188,Манзилли!O:O,$J$5)</f>
        <v>0</v>
      </c>
      <c r="K188" s="48">
        <f>+COUNTIFS(Манзилли!N:N,D188,Манзилли!O:O,$K$5)</f>
        <v>0</v>
      </c>
      <c r="L188" s="48">
        <f>+COUNTIFS(Манзилли!N:N,D188,Манзилли!O:O,$L$5)</f>
        <v>17</v>
      </c>
      <c r="M188" s="48">
        <f>+COUNTIFS(Манзилли!N:N,D188,Манзилли!O:O,$M$5)</f>
        <v>1</v>
      </c>
      <c r="N188" s="48">
        <f>+COUNTIFS(Манзилли!N:N,D188,Манзилли!O:O,$N$5)</f>
        <v>1</v>
      </c>
      <c r="O188" s="48">
        <f>+COUNTIFS(Манзилли!N:N,D188,Манзилли!O:O,$O$5)</f>
        <v>2</v>
      </c>
      <c r="P188" s="48">
        <f>+COUNTIFS(Манзилли!N:N,D188,Манзилли!O:O,$P$5)</f>
        <v>2</v>
      </c>
      <c r="Q188" s="48">
        <f>+COUNTIFS(Манзилли!N:N,D188,Манзилли!O:O,$Q$5)</f>
        <v>0</v>
      </c>
      <c r="R188" s="48">
        <f>+COUNTIFS(Манзилли!N:N,D188,Манзилли!O:O,$R$5)</f>
        <v>0</v>
      </c>
      <c r="S188" s="48">
        <f>+COUNTIFS(Манзилли!N:N,D188,Манзилли!R:R,"Қарор")</f>
        <v>1</v>
      </c>
      <c r="T188" s="49">
        <f>+COUNTIFS(Манзилли!N:N,D188,Манзилли!R:R,"Тўланди")</f>
        <v>33</v>
      </c>
    </row>
    <row r="189" spans="1:20" ht="16.5" x14ac:dyDescent="0.25">
      <c r="A189" s="18">
        <v>183</v>
      </c>
      <c r="B189" s="18" t="s">
        <v>43</v>
      </c>
      <c r="C189" s="18" t="s">
        <v>323</v>
      </c>
      <c r="D189" s="50">
        <v>42812942390080</v>
      </c>
      <c r="E189" s="55" t="s">
        <v>189</v>
      </c>
      <c r="F189" s="48">
        <f t="shared" si="3"/>
        <v>32</v>
      </c>
      <c r="G189" s="48">
        <f>+COUNTIFS(Манзилли!N:N,D189,Манзилли!O:O,$G$5)</f>
        <v>0</v>
      </c>
      <c r="H189" s="48">
        <f>+COUNTIFS(Манзилли!N:N,D189,Манзилли!O:O,$H$5)</f>
        <v>0</v>
      </c>
      <c r="I189" s="48">
        <f>+COUNTIFS(Манзилли!N:N,D189,Манзилли!O:O,$I$5)</f>
        <v>0</v>
      </c>
      <c r="J189" s="48">
        <f>+COUNTIFS(Манзилли!N:N,D189,Манзилли!O:O,$J$5)</f>
        <v>0</v>
      </c>
      <c r="K189" s="48">
        <f>+COUNTIFS(Манзилли!N:N,D189,Манзилли!O:O,$K$5)</f>
        <v>0</v>
      </c>
      <c r="L189" s="48">
        <f>+COUNTIFS(Манзилли!N:N,D189,Манзилли!O:O,$L$5)</f>
        <v>13</v>
      </c>
      <c r="M189" s="48">
        <f>+COUNTIFS(Манзилли!N:N,D189,Манзилли!O:O,$M$5)</f>
        <v>1</v>
      </c>
      <c r="N189" s="48">
        <f>+COUNTIFS(Манзилли!N:N,D189,Манзилли!O:O,$N$5)</f>
        <v>3</v>
      </c>
      <c r="O189" s="48">
        <f>+COUNTIFS(Манзилли!N:N,D189,Манзилли!O:O,$O$5)</f>
        <v>1</v>
      </c>
      <c r="P189" s="48">
        <f>+COUNTIFS(Манзилли!N:N,D189,Манзилли!O:O,$P$5)</f>
        <v>0</v>
      </c>
      <c r="Q189" s="48">
        <f>+COUNTIFS(Манзилли!N:N,D189,Манзилли!O:O,$Q$5)</f>
        <v>1</v>
      </c>
      <c r="R189" s="48">
        <f>+COUNTIFS(Манзилли!N:N,D189,Манзилли!O:O,$R$5)</f>
        <v>0</v>
      </c>
      <c r="S189" s="48">
        <f>+COUNTIFS(Манзилли!N:N,D189,Манзилли!R:R,"Қарор")</f>
        <v>2</v>
      </c>
      <c r="T189" s="49">
        <f>+COUNTIFS(Манзилли!N:N,D189,Манзилли!R:R,"Тўланди")</f>
        <v>11</v>
      </c>
    </row>
    <row r="190" spans="1:20" ht="16.5" x14ac:dyDescent="0.25">
      <c r="A190" s="18">
        <v>184</v>
      </c>
      <c r="B190" s="18" t="s">
        <v>43</v>
      </c>
      <c r="C190" s="18" t="s">
        <v>1603</v>
      </c>
      <c r="D190" s="50">
        <v>42709822390026</v>
      </c>
      <c r="E190" s="55" t="s">
        <v>1661</v>
      </c>
      <c r="F190" s="48">
        <f t="shared" si="3"/>
        <v>24</v>
      </c>
      <c r="G190" s="48">
        <f>+COUNTIFS(Манзилли!N:N,D190,Манзилли!O:O,$G$5)</f>
        <v>0</v>
      </c>
      <c r="H190" s="48">
        <f>+COUNTIFS(Манзилли!N:N,D190,Манзилли!O:O,$H$5)</f>
        <v>0</v>
      </c>
      <c r="I190" s="48">
        <f>+COUNTIFS(Манзилли!N:N,D190,Манзилли!O:O,$I$5)</f>
        <v>0</v>
      </c>
      <c r="J190" s="48">
        <f>+COUNTIFS(Манзилли!N:N,D190,Манзилли!O:O,$J$5)</f>
        <v>0</v>
      </c>
      <c r="K190" s="48">
        <f>+COUNTIFS(Манзилли!N:N,D190,Манзилли!O:O,$K$5)</f>
        <v>0</v>
      </c>
      <c r="L190" s="48">
        <f>+COUNTIFS(Манзилли!N:N,D190,Манзилли!O:O,$L$5)</f>
        <v>8</v>
      </c>
      <c r="M190" s="48">
        <f>+COUNTIFS(Манзилли!N:N,D190,Манзилли!O:O,$M$5)</f>
        <v>0</v>
      </c>
      <c r="N190" s="48">
        <f>+COUNTIFS(Манзилли!N:N,D190,Манзилли!O:O,$N$5)</f>
        <v>2</v>
      </c>
      <c r="O190" s="48">
        <f>+COUNTIFS(Манзилли!N:N,D190,Манзилли!O:O,$O$5)</f>
        <v>0</v>
      </c>
      <c r="P190" s="48">
        <f>+COUNTIFS(Манзилли!N:N,D190,Манзилли!O:O,$P$5)</f>
        <v>0</v>
      </c>
      <c r="Q190" s="48">
        <f>+COUNTIFS(Манзилли!N:N,D190,Манзилли!O:O,$Q$5)</f>
        <v>0</v>
      </c>
      <c r="R190" s="48">
        <f>+COUNTIFS(Манзилли!N:N,D190,Манзилли!O:O,$R$5)</f>
        <v>0</v>
      </c>
      <c r="S190" s="48">
        <f>+COUNTIFS(Манзилли!N:N,D190,Манзилли!R:R,"Қарор")</f>
        <v>1</v>
      </c>
      <c r="T190" s="49">
        <f>+COUNTIFS(Манзилли!N:N,D190,Манзилли!R:R,"Тўланди")</f>
        <v>13</v>
      </c>
    </row>
    <row r="191" spans="1:20" ht="16.5" x14ac:dyDescent="0.25">
      <c r="A191" s="18">
        <v>185</v>
      </c>
      <c r="B191" s="18" t="s">
        <v>43</v>
      </c>
      <c r="C191" s="18" t="s">
        <v>1605</v>
      </c>
      <c r="D191" s="50">
        <v>31406775840010</v>
      </c>
      <c r="E191" s="55" t="s">
        <v>133</v>
      </c>
      <c r="F191" s="48">
        <f t="shared" si="3"/>
        <v>21</v>
      </c>
      <c r="G191" s="48">
        <f>+COUNTIFS(Манзилли!N:N,D191,Манзилли!O:O,$G$5)</f>
        <v>0</v>
      </c>
      <c r="H191" s="48">
        <f>+COUNTIFS(Манзилли!N:N,D191,Манзилли!O:O,$H$5)</f>
        <v>0</v>
      </c>
      <c r="I191" s="48">
        <f>+COUNTIFS(Манзилли!N:N,D191,Манзилли!O:O,$I$5)</f>
        <v>0</v>
      </c>
      <c r="J191" s="48">
        <f>+COUNTIFS(Манзилли!N:N,D191,Манзилли!O:O,$J$5)</f>
        <v>0</v>
      </c>
      <c r="K191" s="48">
        <f>+COUNTIFS(Манзилли!N:N,D191,Манзилли!O:O,$K$5)</f>
        <v>0</v>
      </c>
      <c r="L191" s="48">
        <f>+COUNTIFS(Манзилли!N:N,D191,Манзилли!O:O,$L$5)</f>
        <v>5</v>
      </c>
      <c r="M191" s="48">
        <f>+COUNTIFS(Манзилли!N:N,D191,Манзилли!O:O,$M$5)</f>
        <v>1</v>
      </c>
      <c r="N191" s="48">
        <f>+COUNTIFS(Манзилли!N:N,D191,Манзилли!O:O,$N$5)</f>
        <v>2</v>
      </c>
      <c r="O191" s="48">
        <f>+COUNTIFS(Манзилли!N:N,D191,Манзилли!O:O,$O$5)</f>
        <v>0</v>
      </c>
      <c r="P191" s="48">
        <f>+COUNTIFS(Манзилли!N:N,D191,Манзилли!O:O,$P$5)</f>
        <v>0</v>
      </c>
      <c r="Q191" s="48">
        <f>+COUNTIFS(Манзилли!N:N,D191,Манзилли!O:O,$Q$5)</f>
        <v>0</v>
      </c>
      <c r="R191" s="48">
        <f>+COUNTIFS(Манзилли!N:N,D191,Манзилли!O:O,$R$5)</f>
        <v>0</v>
      </c>
      <c r="S191" s="48">
        <f>+COUNTIFS(Манзилли!N:N,D191,Манзилли!R:R,"Қарор")</f>
        <v>2</v>
      </c>
      <c r="T191" s="49">
        <f>+COUNTIFS(Манзилли!N:N,D191,Манзилли!R:R,"Тўланди")</f>
        <v>11</v>
      </c>
    </row>
    <row r="192" spans="1:20" ht="16.5" x14ac:dyDescent="0.25">
      <c r="A192" s="18">
        <v>186</v>
      </c>
      <c r="B192" s="18" t="s">
        <v>43</v>
      </c>
      <c r="C192" s="18" t="s">
        <v>30311</v>
      </c>
      <c r="D192" s="50">
        <v>42507912350031</v>
      </c>
      <c r="E192" s="55" t="s">
        <v>213</v>
      </c>
      <c r="F192" s="48">
        <f t="shared" si="3"/>
        <v>5</v>
      </c>
      <c r="G192" s="48">
        <f>+COUNTIFS(Манзилли!N:N,D192,Манзилли!O:O,$G$5)</f>
        <v>0</v>
      </c>
      <c r="H192" s="48">
        <f>+COUNTIFS(Манзилли!N:N,D192,Манзилли!O:O,$H$5)</f>
        <v>0</v>
      </c>
      <c r="I192" s="48">
        <f>+COUNTIFS(Манзилли!N:N,D192,Манзилли!O:O,$I$5)</f>
        <v>0</v>
      </c>
      <c r="J192" s="48">
        <f>+COUNTIFS(Манзилли!N:N,D192,Манзилли!O:O,$J$5)</f>
        <v>0</v>
      </c>
      <c r="K192" s="48">
        <f>+COUNTIFS(Манзилли!N:N,D192,Манзилли!O:O,$K$5)</f>
        <v>0</v>
      </c>
      <c r="L192" s="48">
        <f>+COUNTIFS(Манзилли!N:N,D192,Манзилли!O:O,$L$5)</f>
        <v>3</v>
      </c>
      <c r="M192" s="48">
        <f>+COUNTIFS(Манзилли!N:N,D192,Манзилли!O:O,$M$5)</f>
        <v>0</v>
      </c>
      <c r="N192" s="48">
        <f>+COUNTIFS(Манзилли!N:N,D192,Манзилли!O:O,$N$5)</f>
        <v>0</v>
      </c>
      <c r="O192" s="48">
        <f>+COUNTIFS(Манзилли!N:N,D192,Манзилли!O:O,$O$5)</f>
        <v>0</v>
      </c>
      <c r="P192" s="48">
        <f>+COUNTIFS(Манзилли!N:N,D192,Манзилли!O:O,$P$5)</f>
        <v>0</v>
      </c>
      <c r="Q192" s="48">
        <f>+COUNTIFS(Манзилли!N:N,D192,Манзилли!O:O,$Q$5)</f>
        <v>0</v>
      </c>
      <c r="R192" s="48">
        <f>+COUNTIFS(Манзилли!N:N,D192,Манзилли!O:O,$R$5)</f>
        <v>0</v>
      </c>
      <c r="S192" s="48">
        <f>+COUNTIFS(Манзилли!N:N,D192,Манзилли!R:R,"Қарор")</f>
        <v>0</v>
      </c>
      <c r="T192" s="49">
        <f>+COUNTIFS(Манзилли!N:N,D192,Манзилли!R:R,"Тўланди")</f>
        <v>2</v>
      </c>
    </row>
    <row r="193" spans="1:20" ht="16.5" x14ac:dyDescent="0.25">
      <c r="A193" s="18">
        <v>187</v>
      </c>
      <c r="B193" s="18" t="s">
        <v>43</v>
      </c>
      <c r="C193" s="18" t="s">
        <v>1606</v>
      </c>
      <c r="D193" s="50">
        <v>30906995840056</v>
      </c>
      <c r="E193" s="55" t="s">
        <v>402</v>
      </c>
      <c r="F193" s="48">
        <f t="shared" si="3"/>
        <v>33</v>
      </c>
      <c r="G193" s="48">
        <f>+COUNTIFS(Манзилли!N:N,D193,Манзилли!O:O,$G$5)</f>
        <v>0</v>
      </c>
      <c r="H193" s="48">
        <f>+COUNTIFS(Манзилли!N:N,D193,Манзилли!O:O,$H$5)</f>
        <v>2</v>
      </c>
      <c r="I193" s="48">
        <f>+COUNTIFS(Манзилли!N:N,D193,Манзилли!O:O,$I$5)</f>
        <v>0</v>
      </c>
      <c r="J193" s="48">
        <f>+COUNTIFS(Манзилли!N:N,D193,Манзилли!O:O,$J$5)</f>
        <v>0</v>
      </c>
      <c r="K193" s="48">
        <f>+COUNTIFS(Манзилли!N:N,D193,Манзилли!O:O,$K$5)</f>
        <v>0</v>
      </c>
      <c r="L193" s="48">
        <f>+COUNTIFS(Манзилли!N:N,D193,Манзилли!O:O,$L$5)</f>
        <v>4</v>
      </c>
      <c r="M193" s="48">
        <f>+COUNTIFS(Манзилли!N:N,D193,Манзилли!O:O,$M$5)</f>
        <v>0</v>
      </c>
      <c r="N193" s="48">
        <f>+COUNTIFS(Манзилли!N:N,D193,Манзилли!O:O,$N$5)</f>
        <v>0</v>
      </c>
      <c r="O193" s="48">
        <f>+COUNTIFS(Манзилли!N:N,D193,Манзилли!O:O,$O$5)</f>
        <v>0</v>
      </c>
      <c r="P193" s="48">
        <f>+COUNTIFS(Манзилли!N:N,D193,Манзилли!O:O,$P$5)</f>
        <v>0</v>
      </c>
      <c r="Q193" s="48">
        <f>+COUNTIFS(Манзилли!N:N,D193,Манзилли!O:O,$Q$5)</f>
        <v>0</v>
      </c>
      <c r="R193" s="48">
        <f>+COUNTIFS(Манзилли!N:N,D193,Манзилли!O:O,$R$5)</f>
        <v>1</v>
      </c>
      <c r="S193" s="48">
        <f>+COUNTIFS(Манзилли!N:N,D193,Манзилли!R:R,"Қарор")</f>
        <v>5</v>
      </c>
      <c r="T193" s="49">
        <f>+COUNTIFS(Манзилли!N:N,D193,Манзилли!R:R,"Тўланди")</f>
        <v>21</v>
      </c>
    </row>
    <row r="194" spans="1:20" ht="16.5" x14ac:dyDescent="0.25">
      <c r="A194" s="18">
        <v>188</v>
      </c>
      <c r="B194" s="18" t="s">
        <v>43</v>
      </c>
      <c r="C194" s="18" t="s">
        <v>207</v>
      </c>
      <c r="D194" s="50">
        <v>43010804040019</v>
      </c>
      <c r="E194" s="55" t="s">
        <v>478</v>
      </c>
      <c r="F194" s="48">
        <f t="shared" si="3"/>
        <v>57</v>
      </c>
      <c r="G194" s="48">
        <f>+COUNTIFS(Манзилли!N:N,D194,Манзилли!O:O,$G$5)</f>
        <v>0</v>
      </c>
      <c r="H194" s="48">
        <f>+COUNTIFS(Манзилли!N:N,D194,Манзилли!O:O,$H$5)</f>
        <v>0</v>
      </c>
      <c r="I194" s="48">
        <f>+COUNTIFS(Манзилли!N:N,D194,Манзилли!O:O,$I$5)</f>
        <v>0</v>
      </c>
      <c r="J194" s="48">
        <f>+COUNTIFS(Манзилли!N:N,D194,Манзилли!O:O,$J$5)</f>
        <v>0</v>
      </c>
      <c r="K194" s="48">
        <f>+COUNTIFS(Манзилли!N:N,D194,Манзилли!O:O,$K$5)</f>
        <v>0</v>
      </c>
      <c r="L194" s="48">
        <f>+COUNTIFS(Манзилли!N:N,D194,Манзилли!O:O,$L$5)</f>
        <v>11</v>
      </c>
      <c r="M194" s="48">
        <f>+COUNTIFS(Манзилли!N:N,D194,Манзилли!O:O,$M$5)</f>
        <v>1</v>
      </c>
      <c r="N194" s="48">
        <f>+COUNTIFS(Манзилли!N:N,D194,Манзилли!O:O,$N$5)</f>
        <v>2</v>
      </c>
      <c r="O194" s="48">
        <f>+COUNTIFS(Манзилли!N:N,D194,Манзилли!O:O,$O$5)</f>
        <v>0</v>
      </c>
      <c r="P194" s="48">
        <f>+COUNTIFS(Манзилли!N:N,D194,Манзилли!O:O,$P$5)</f>
        <v>2</v>
      </c>
      <c r="Q194" s="48">
        <f>+COUNTIFS(Манзилли!N:N,D194,Манзилли!O:O,$Q$5)</f>
        <v>1</v>
      </c>
      <c r="R194" s="48">
        <f>+COUNTIFS(Манзилли!N:N,D194,Манзилли!O:O,$R$5)</f>
        <v>1</v>
      </c>
      <c r="S194" s="48">
        <f>+COUNTIFS(Манзилли!N:N,D194,Манзилли!R:R,"Қарор")</f>
        <v>3</v>
      </c>
      <c r="T194" s="49">
        <f>+COUNTIFS(Манзилли!N:N,D194,Манзилли!R:R,"Тўланди")</f>
        <v>36</v>
      </c>
    </row>
    <row r="195" spans="1:20" ht="16.5" x14ac:dyDescent="0.25">
      <c r="A195" s="18">
        <v>189</v>
      </c>
      <c r="B195" s="18" t="s">
        <v>43</v>
      </c>
      <c r="C195" s="18" t="s">
        <v>45</v>
      </c>
      <c r="D195" s="50">
        <v>40807892090069</v>
      </c>
      <c r="E195" s="55" t="s">
        <v>455</v>
      </c>
      <c r="F195" s="48">
        <f t="shared" si="3"/>
        <v>153</v>
      </c>
      <c r="G195" s="48">
        <f>+COUNTIFS(Манзилли!N:N,D195,Манзилли!O:O,$G$5)</f>
        <v>0</v>
      </c>
      <c r="H195" s="48">
        <f>+COUNTIFS(Манзилли!N:N,D195,Манзилли!O:O,$H$5)</f>
        <v>0</v>
      </c>
      <c r="I195" s="48">
        <f>+COUNTIFS(Манзилли!N:N,D195,Манзилли!O:O,$I$5)</f>
        <v>1</v>
      </c>
      <c r="J195" s="48">
        <f>+COUNTIFS(Манзилли!N:N,D195,Манзилли!O:O,$J$5)</f>
        <v>0</v>
      </c>
      <c r="K195" s="48">
        <f>+COUNTIFS(Манзилли!N:N,D195,Манзилли!O:O,$K$5)</f>
        <v>0</v>
      </c>
      <c r="L195" s="48">
        <f>+COUNTIFS(Манзилли!N:N,D195,Манзилли!O:O,$L$5)</f>
        <v>38</v>
      </c>
      <c r="M195" s="48">
        <f>+COUNTIFS(Манзилли!N:N,D195,Манзилли!O:O,$M$5)</f>
        <v>0</v>
      </c>
      <c r="N195" s="48">
        <f>+COUNTIFS(Манзилли!N:N,D195,Манзилли!O:O,$N$5)</f>
        <v>4</v>
      </c>
      <c r="O195" s="48">
        <f>+COUNTIFS(Манзилли!N:N,D195,Манзилли!O:O,$O$5)</f>
        <v>1</v>
      </c>
      <c r="P195" s="48">
        <f>+COUNTIFS(Манзилли!N:N,D195,Манзилли!O:O,$P$5)</f>
        <v>16</v>
      </c>
      <c r="Q195" s="48">
        <f>+COUNTIFS(Манзилли!N:N,D195,Манзилли!O:O,$Q$5)</f>
        <v>3</v>
      </c>
      <c r="R195" s="48">
        <f>+COUNTIFS(Манзилли!N:N,D195,Манзилли!O:O,$R$5)</f>
        <v>7</v>
      </c>
      <c r="S195" s="48">
        <f>+COUNTIFS(Манзилли!N:N,D195,Манзилли!R:R,"Қарор")</f>
        <v>22</v>
      </c>
      <c r="T195" s="49">
        <f>+COUNTIFS(Манзилли!N:N,D195,Манзилли!R:R,"Тўланди")</f>
        <v>61</v>
      </c>
    </row>
    <row r="196" spans="1:20" ht="16.5" x14ac:dyDescent="0.25">
      <c r="A196" s="18">
        <v>190</v>
      </c>
      <c r="B196" s="18" t="s">
        <v>19073</v>
      </c>
      <c r="C196" s="18" t="s">
        <v>418</v>
      </c>
      <c r="D196" s="50">
        <v>40201815800025</v>
      </c>
      <c r="E196" s="55" t="s">
        <v>1456</v>
      </c>
      <c r="F196" s="48">
        <f t="shared" si="3"/>
        <v>25</v>
      </c>
      <c r="G196" s="48">
        <f>+COUNTIFS(Манзилли!N:N,D196,Манзилли!O:O,$G$5)</f>
        <v>0</v>
      </c>
      <c r="H196" s="48">
        <f>+COUNTIFS(Манзилли!N:N,D196,Манзилли!O:O,$H$5)</f>
        <v>0</v>
      </c>
      <c r="I196" s="48">
        <f>+COUNTIFS(Манзилли!N:N,D196,Манзилли!O:O,$I$5)</f>
        <v>0</v>
      </c>
      <c r="J196" s="48">
        <f>+COUNTIFS(Манзилли!N:N,D196,Манзилли!O:O,$J$5)</f>
        <v>0</v>
      </c>
      <c r="K196" s="48">
        <f>+COUNTIFS(Манзилли!N:N,D196,Манзилли!O:O,$K$5)</f>
        <v>0</v>
      </c>
      <c r="L196" s="48">
        <f>+COUNTIFS(Манзилли!N:N,D196,Манзилли!O:O,$L$5)</f>
        <v>4</v>
      </c>
      <c r="M196" s="48">
        <f>+COUNTIFS(Манзилли!N:N,D196,Манзилли!O:O,$M$5)</f>
        <v>0</v>
      </c>
      <c r="N196" s="48">
        <f>+COUNTIFS(Манзилли!N:N,D196,Манзилли!O:O,$N$5)</f>
        <v>5</v>
      </c>
      <c r="O196" s="48">
        <f>+COUNTIFS(Манзилли!N:N,D196,Манзилли!O:O,$O$5)</f>
        <v>0</v>
      </c>
      <c r="P196" s="48">
        <f>+COUNTIFS(Манзилли!N:N,D196,Манзилли!O:O,$P$5)</f>
        <v>1</v>
      </c>
      <c r="Q196" s="48">
        <f>+COUNTIFS(Манзилли!N:N,D196,Манзилли!O:O,$Q$5)</f>
        <v>1</v>
      </c>
      <c r="R196" s="48">
        <f>+COUNTIFS(Манзилли!N:N,D196,Манзилли!O:O,$R$5)</f>
        <v>0</v>
      </c>
      <c r="S196" s="48">
        <f>+COUNTIFS(Манзилли!N:N,D196,Манзилли!R:R,"Қарор")</f>
        <v>0</v>
      </c>
      <c r="T196" s="49">
        <f>+COUNTIFS(Манзилли!N:N,D196,Манзилли!R:R,"Тўланди")</f>
        <v>14</v>
      </c>
    </row>
    <row r="197" spans="1:20" ht="16.5" x14ac:dyDescent="0.25">
      <c r="A197" s="18">
        <v>191</v>
      </c>
      <c r="B197" s="18" t="s">
        <v>19073</v>
      </c>
      <c r="C197" s="18" t="s">
        <v>1457</v>
      </c>
      <c r="D197" s="50">
        <v>32309942390075</v>
      </c>
      <c r="E197" s="55" t="s">
        <v>112</v>
      </c>
      <c r="F197" s="48">
        <f t="shared" si="3"/>
        <v>9</v>
      </c>
      <c r="G197" s="48">
        <f>+COUNTIFS(Манзилли!N:N,D197,Манзилли!O:O,$G$5)</f>
        <v>0</v>
      </c>
      <c r="H197" s="48">
        <f>+COUNTIFS(Манзилли!N:N,D197,Манзилли!O:O,$H$5)</f>
        <v>0</v>
      </c>
      <c r="I197" s="48">
        <f>+COUNTIFS(Манзилли!N:N,D197,Манзилли!O:O,$I$5)</f>
        <v>0</v>
      </c>
      <c r="J197" s="48">
        <f>+COUNTIFS(Манзилли!N:N,D197,Манзилли!O:O,$J$5)</f>
        <v>0</v>
      </c>
      <c r="K197" s="48">
        <f>+COUNTIFS(Манзилли!N:N,D197,Манзилли!O:O,$K$5)</f>
        <v>0</v>
      </c>
      <c r="L197" s="48">
        <f>+COUNTIFS(Манзилли!N:N,D197,Манзилли!O:O,$L$5)</f>
        <v>2</v>
      </c>
      <c r="M197" s="48">
        <f>+COUNTIFS(Манзилли!N:N,D197,Манзилли!O:O,$M$5)</f>
        <v>0</v>
      </c>
      <c r="N197" s="48">
        <f>+COUNTIFS(Манзилли!N:N,D197,Манзилли!O:O,$N$5)</f>
        <v>0</v>
      </c>
      <c r="O197" s="48">
        <f>+COUNTIFS(Манзилли!N:N,D197,Манзилли!O:O,$O$5)</f>
        <v>0</v>
      </c>
      <c r="P197" s="48">
        <f>+COUNTIFS(Манзилли!N:N,D197,Манзилли!O:O,$P$5)</f>
        <v>0</v>
      </c>
      <c r="Q197" s="48">
        <f>+COUNTIFS(Манзилли!N:N,D197,Манзилли!O:O,$Q$5)</f>
        <v>0</v>
      </c>
      <c r="R197" s="48">
        <f>+COUNTIFS(Манзилли!N:N,D197,Манзилли!O:O,$R$5)</f>
        <v>0</v>
      </c>
      <c r="S197" s="48">
        <f>+COUNTIFS(Манзилли!N:N,D197,Манзилли!R:R,"Қарор")</f>
        <v>1</v>
      </c>
      <c r="T197" s="49">
        <f>+COUNTIFS(Манзилли!N:N,D197,Манзилли!R:R,"Тўланди")</f>
        <v>6</v>
      </c>
    </row>
    <row r="198" spans="1:20" ht="16.5" x14ac:dyDescent="0.25">
      <c r="A198" s="18">
        <v>192</v>
      </c>
      <c r="B198" s="18" t="s">
        <v>19073</v>
      </c>
      <c r="C198" s="18" t="s">
        <v>414</v>
      </c>
      <c r="D198" s="50">
        <v>40212965800021</v>
      </c>
      <c r="E198" s="55" t="s">
        <v>413</v>
      </c>
      <c r="F198" s="48">
        <f t="shared" si="3"/>
        <v>17</v>
      </c>
      <c r="G198" s="48">
        <f>+COUNTIFS(Манзилли!N:N,D198,Манзилли!O:O,$G$5)</f>
        <v>0</v>
      </c>
      <c r="H198" s="48">
        <f>+COUNTIFS(Манзилли!N:N,D198,Манзилли!O:O,$H$5)</f>
        <v>0</v>
      </c>
      <c r="I198" s="48">
        <f>+COUNTIFS(Манзилли!N:N,D198,Манзилли!O:O,$I$5)</f>
        <v>0</v>
      </c>
      <c r="J198" s="48">
        <f>+COUNTIFS(Манзилли!N:N,D198,Манзилли!O:O,$J$5)</f>
        <v>0</v>
      </c>
      <c r="K198" s="48">
        <f>+COUNTIFS(Манзилли!N:N,D198,Манзилли!O:O,$K$5)</f>
        <v>0</v>
      </c>
      <c r="L198" s="48">
        <f>+COUNTIFS(Манзилли!N:N,D198,Манзилли!O:O,$L$5)</f>
        <v>4</v>
      </c>
      <c r="M198" s="48">
        <f>+COUNTIFS(Манзилли!N:N,D198,Манзилли!O:O,$M$5)</f>
        <v>0</v>
      </c>
      <c r="N198" s="48">
        <f>+COUNTIFS(Манзилли!N:N,D198,Манзилли!O:O,$N$5)</f>
        <v>0</v>
      </c>
      <c r="O198" s="48">
        <f>+COUNTIFS(Манзилли!N:N,D198,Манзилли!O:O,$O$5)</f>
        <v>0</v>
      </c>
      <c r="P198" s="48">
        <f>+COUNTIFS(Манзилли!N:N,D198,Манзилли!O:O,$P$5)</f>
        <v>1</v>
      </c>
      <c r="Q198" s="48">
        <f>+COUNTIFS(Манзилли!N:N,D198,Манзилли!O:O,$Q$5)</f>
        <v>0</v>
      </c>
      <c r="R198" s="48">
        <f>+COUNTIFS(Манзилли!N:N,D198,Манзилли!O:O,$R$5)</f>
        <v>0</v>
      </c>
      <c r="S198" s="48">
        <f>+COUNTIFS(Манзилли!N:N,D198,Манзилли!R:R,"Қарор")</f>
        <v>0</v>
      </c>
      <c r="T198" s="49">
        <f>+COUNTIFS(Манзилли!N:N,D198,Манзилли!R:R,"Тўланди")</f>
        <v>12</v>
      </c>
    </row>
    <row r="199" spans="1:20" ht="16.5" x14ac:dyDescent="0.25">
      <c r="A199" s="18">
        <v>193</v>
      </c>
      <c r="B199" s="18" t="s">
        <v>19073</v>
      </c>
      <c r="C199" s="18" t="s">
        <v>60</v>
      </c>
      <c r="D199" s="50">
        <v>40212842360017</v>
      </c>
      <c r="E199" s="55" t="s">
        <v>59</v>
      </c>
      <c r="F199" s="48">
        <f t="shared" si="3"/>
        <v>26</v>
      </c>
      <c r="G199" s="48">
        <f>+COUNTIFS(Манзилли!N:N,D199,Манзилли!O:O,$G$5)</f>
        <v>0</v>
      </c>
      <c r="H199" s="48">
        <f>+COUNTIFS(Манзилли!N:N,D199,Манзилли!O:O,$H$5)</f>
        <v>0</v>
      </c>
      <c r="I199" s="48">
        <f>+COUNTIFS(Манзилли!N:N,D199,Манзилли!O:O,$I$5)</f>
        <v>0</v>
      </c>
      <c r="J199" s="48">
        <f>+COUNTIFS(Манзилли!N:N,D199,Манзилли!O:O,$J$5)</f>
        <v>0</v>
      </c>
      <c r="K199" s="48">
        <f>+COUNTIFS(Манзилли!N:N,D199,Манзилли!O:O,$K$5)</f>
        <v>0</v>
      </c>
      <c r="L199" s="48">
        <f>+COUNTIFS(Манзилли!N:N,D199,Манзилли!O:O,$L$5)</f>
        <v>8</v>
      </c>
      <c r="M199" s="48">
        <f>+COUNTIFS(Манзилли!N:N,D199,Манзилли!O:O,$M$5)</f>
        <v>0</v>
      </c>
      <c r="N199" s="48">
        <f>+COUNTIFS(Манзилли!N:N,D199,Манзилли!O:O,$N$5)</f>
        <v>2</v>
      </c>
      <c r="O199" s="48">
        <f>+COUNTIFS(Манзилли!N:N,D199,Манзилли!O:O,$O$5)</f>
        <v>2</v>
      </c>
      <c r="P199" s="48">
        <f>+COUNTIFS(Манзилли!N:N,D199,Манзилли!O:O,$P$5)</f>
        <v>3</v>
      </c>
      <c r="Q199" s="48">
        <f>+COUNTIFS(Манзилли!N:N,D199,Манзилли!O:O,$Q$5)</f>
        <v>0</v>
      </c>
      <c r="R199" s="48">
        <f>+COUNTIFS(Манзилли!N:N,D199,Манзилли!O:O,$R$5)</f>
        <v>0</v>
      </c>
      <c r="S199" s="48">
        <f>+COUNTIFS(Манзилли!N:N,D199,Манзилли!R:R,"Қарор")</f>
        <v>6</v>
      </c>
      <c r="T199" s="49">
        <f>+COUNTIFS(Манзилли!N:N,D199,Манзилли!R:R,"Тўланди")</f>
        <v>5</v>
      </c>
    </row>
    <row r="200" spans="1:20" ht="33" x14ac:dyDescent="0.25">
      <c r="A200" s="18">
        <v>194</v>
      </c>
      <c r="B200" s="18" t="s">
        <v>19073</v>
      </c>
      <c r="C200" s="18" t="s">
        <v>317</v>
      </c>
      <c r="D200" s="50">
        <v>41512772360020</v>
      </c>
      <c r="E200" s="55" t="s">
        <v>370</v>
      </c>
      <c r="F200" s="48">
        <f t="shared" ref="F200:F263" si="4">SUM(G200:T200)</f>
        <v>23</v>
      </c>
      <c r="G200" s="48">
        <f>+COUNTIFS(Манзилли!N:N,D200,Манзилли!O:O,$G$5)</f>
        <v>0</v>
      </c>
      <c r="H200" s="48">
        <f>+COUNTIFS(Манзилли!N:N,D200,Манзилли!O:O,$H$5)</f>
        <v>0</v>
      </c>
      <c r="I200" s="48">
        <f>+COUNTIFS(Манзилли!N:N,D200,Манзилли!O:O,$I$5)</f>
        <v>0</v>
      </c>
      <c r="J200" s="48">
        <f>+COUNTIFS(Манзилли!N:N,D200,Манзилли!O:O,$J$5)</f>
        <v>0</v>
      </c>
      <c r="K200" s="48">
        <f>+COUNTIFS(Манзилли!N:N,D200,Манзилли!O:O,$K$5)</f>
        <v>0</v>
      </c>
      <c r="L200" s="48">
        <f>+COUNTIFS(Манзилли!N:N,D200,Манзилли!O:O,$L$5)</f>
        <v>12</v>
      </c>
      <c r="M200" s="48">
        <f>+COUNTIFS(Манзилли!N:N,D200,Манзилли!O:O,$M$5)</f>
        <v>0</v>
      </c>
      <c r="N200" s="48">
        <f>+COUNTIFS(Манзилли!N:N,D200,Манзилли!O:O,$N$5)</f>
        <v>1</v>
      </c>
      <c r="O200" s="48">
        <f>+COUNTIFS(Манзилли!N:N,D200,Манзилли!O:O,$O$5)</f>
        <v>0</v>
      </c>
      <c r="P200" s="48">
        <f>+COUNTIFS(Манзилли!N:N,D200,Манзилли!O:O,$P$5)</f>
        <v>2</v>
      </c>
      <c r="Q200" s="48">
        <f>+COUNTIFS(Манзилли!N:N,D200,Манзилли!O:O,$Q$5)</f>
        <v>1</v>
      </c>
      <c r="R200" s="48">
        <f>+COUNTIFS(Манзилли!N:N,D200,Манзилли!O:O,$R$5)</f>
        <v>0</v>
      </c>
      <c r="S200" s="48">
        <f>+COUNTIFS(Манзилли!N:N,D200,Манзилли!R:R,"Қарор")</f>
        <v>1</v>
      </c>
      <c r="T200" s="49">
        <f>+COUNTIFS(Манзилли!N:N,D200,Манзилли!R:R,"Тўланди")</f>
        <v>6</v>
      </c>
    </row>
    <row r="201" spans="1:20" ht="16.5" x14ac:dyDescent="0.25">
      <c r="A201" s="18">
        <v>195</v>
      </c>
      <c r="B201" s="18" t="s">
        <v>19073</v>
      </c>
      <c r="C201" s="18" t="s">
        <v>808</v>
      </c>
      <c r="D201" s="50">
        <v>62606025800023</v>
      </c>
      <c r="E201" s="55" t="s">
        <v>297</v>
      </c>
      <c r="F201" s="48">
        <f t="shared" si="4"/>
        <v>16</v>
      </c>
      <c r="G201" s="48">
        <f>+COUNTIFS(Манзилли!N:N,D201,Манзилли!O:O,$G$5)</f>
        <v>0</v>
      </c>
      <c r="H201" s="48">
        <f>+COUNTIFS(Манзилли!N:N,D201,Манзилли!O:O,$H$5)</f>
        <v>0</v>
      </c>
      <c r="I201" s="48">
        <f>+COUNTIFS(Манзилли!N:N,D201,Манзилли!O:O,$I$5)</f>
        <v>0</v>
      </c>
      <c r="J201" s="48">
        <f>+COUNTIFS(Манзилли!N:N,D201,Манзилли!O:O,$J$5)</f>
        <v>0</v>
      </c>
      <c r="K201" s="48">
        <f>+COUNTIFS(Манзилли!N:N,D201,Манзилли!O:O,$K$5)</f>
        <v>0</v>
      </c>
      <c r="L201" s="48">
        <f>+COUNTIFS(Манзилли!N:N,D201,Манзилли!O:O,$L$5)</f>
        <v>1</v>
      </c>
      <c r="M201" s="48">
        <f>+COUNTIFS(Манзилли!N:N,D201,Манзилли!O:O,$M$5)</f>
        <v>0</v>
      </c>
      <c r="N201" s="48">
        <f>+COUNTIFS(Манзилли!N:N,D201,Манзилли!O:O,$N$5)</f>
        <v>1</v>
      </c>
      <c r="O201" s="48">
        <f>+COUNTIFS(Манзилли!N:N,D201,Манзилли!O:O,$O$5)</f>
        <v>0</v>
      </c>
      <c r="P201" s="48">
        <f>+COUNTIFS(Манзилли!N:N,D201,Манзилли!O:O,$P$5)</f>
        <v>0</v>
      </c>
      <c r="Q201" s="48">
        <f>+COUNTIFS(Манзилли!N:N,D201,Манзилли!O:O,$Q$5)</f>
        <v>0</v>
      </c>
      <c r="R201" s="48">
        <f>+COUNTIFS(Манзилли!N:N,D201,Манзилли!O:O,$R$5)</f>
        <v>0</v>
      </c>
      <c r="S201" s="48">
        <f>+COUNTIFS(Манзилли!N:N,D201,Манзилли!R:R,"Қарор")</f>
        <v>1</v>
      </c>
      <c r="T201" s="49">
        <f>+COUNTIFS(Манзилли!N:N,D201,Манзилли!R:R,"Тўланди")</f>
        <v>13</v>
      </c>
    </row>
    <row r="202" spans="1:20" ht="16.5" x14ac:dyDescent="0.25">
      <c r="A202" s="18">
        <v>196</v>
      </c>
      <c r="B202" s="18" t="s">
        <v>19073</v>
      </c>
      <c r="C202" s="18" t="s">
        <v>52</v>
      </c>
      <c r="D202" s="50">
        <v>31103912360032</v>
      </c>
      <c r="E202" s="55" t="s">
        <v>1662</v>
      </c>
      <c r="F202" s="48">
        <f t="shared" si="4"/>
        <v>13</v>
      </c>
      <c r="G202" s="48">
        <f>+COUNTIFS(Манзилли!N:N,D202,Манзилли!O:O,$G$5)</f>
        <v>0</v>
      </c>
      <c r="H202" s="48">
        <f>+COUNTIFS(Манзилли!N:N,D202,Манзилли!O:O,$H$5)</f>
        <v>0</v>
      </c>
      <c r="I202" s="48">
        <f>+COUNTIFS(Манзилли!N:N,D202,Манзилли!O:O,$I$5)</f>
        <v>0</v>
      </c>
      <c r="J202" s="48">
        <f>+COUNTIFS(Манзилли!N:N,D202,Манзилли!O:O,$J$5)</f>
        <v>0</v>
      </c>
      <c r="K202" s="48">
        <f>+COUNTIFS(Манзилли!N:N,D202,Манзилли!O:O,$K$5)</f>
        <v>0</v>
      </c>
      <c r="L202" s="48">
        <f>+COUNTIFS(Манзилли!N:N,D202,Манзилли!O:O,$L$5)</f>
        <v>4</v>
      </c>
      <c r="M202" s="48">
        <f>+COUNTIFS(Манзилли!N:N,D202,Манзилли!O:O,$M$5)</f>
        <v>0</v>
      </c>
      <c r="N202" s="48">
        <f>+COUNTIFS(Манзилли!N:N,D202,Манзилли!O:O,$N$5)</f>
        <v>0</v>
      </c>
      <c r="O202" s="48">
        <f>+COUNTIFS(Манзилли!N:N,D202,Манзилли!O:O,$O$5)</f>
        <v>0</v>
      </c>
      <c r="P202" s="48">
        <f>+COUNTIFS(Манзилли!N:N,D202,Манзилли!O:O,$P$5)</f>
        <v>1</v>
      </c>
      <c r="Q202" s="48">
        <f>+COUNTIFS(Манзилли!N:N,D202,Манзилли!O:O,$Q$5)</f>
        <v>0</v>
      </c>
      <c r="R202" s="48">
        <f>+COUNTIFS(Манзилли!N:N,D202,Манзилли!O:O,$R$5)</f>
        <v>0</v>
      </c>
      <c r="S202" s="48">
        <f>+COUNTIFS(Манзилли!N:N,D202,Манзилли!R:R,"Қарор")</f>
        <v>0</v>
      </c>
      <c r="T202" s="49">
        <f>+COUNTIFS(Манзилли!N:N,D202,Манзилли!R:R,"Тўланди")</f>
        <v>8</v>
      </c>
    </row>
    <row r="203" spans="1:20" ht="16.5" x14ac:dyDescent="0.25">
      <c r="A203" s="18">
        <v>197</v>
      </c>
      <c r="B203" s="18" t="s">
        <v>19073</v>
      </c>
      <c r="C203" s="18" t="s">
        <v>1134</v>
      </c>
      <c r="D203" s="50">
        <v>52710025800040</v>
      </c>
      <c r="E203" s="55" t="s">
        <v>1133</v>
      </c>
      <c r="F203" s="48">
        <f t="shared" si="4"/>
        <v>16</v>
      </c>
      <c r="G203" s="48">
        <f>+COUNTIFS(Манзилли!N:N,D203,Манзилли!O:O,$G$5)</f>
        <v>0</v>
      </c>
      <c r="H203" s="48">
        <f>+COUNTIFS(Манзилли!N:N,D203,Манзилли!O:O,$H$5)</f>
        <v>0</v>
      </c>
      <c r="I203" s="48">
        <f>+COUNTIFS(Манзилли!N:N,D203,Манзилли!O:O,$I$5)</f>
        <v>0</v>
      </c>
      <c r="J203" s="48">
        <f>+COUNTIFS(Манзилли!N:N,D203,Манзилли!O:O,$J$5)</f>
        <v>0</v>
      </c>
      <c r="K203" s="48">
        <f>+COUNTIFS(Манзилли!N:N,D203,Манзилли!O:O,$K$5)</f>
        <v>0</v>
      </c>
      <c r="L203" s="48">
        <f>+COUNTIFS(Манзилли!N:N,D203,Манзилли!O:O,$L$5)</f>
        <v>2</v>
      </c>
      <c r="M203" s="48">
        <f>+COUNTIFS(Манзилли!N:N,D203,Манзилли!O:O,$M$5)</f>
        <v>0</v>
      </c>
      <c r="N203" s="48">
        <f>+COUNTIFS(Манзилли!N:N,D203,Манзилли!O:O,$N$5)</f>
        <v>2</v>
      </c>
      <c r="O203" s="48">
        <f>+COUNTIFS(Манзилли!N:N,D203,Манзилли!O:O,$O$5)</f>
        <v>0</v>
      </c>
      <c r="P203" s="48">
        <f>+COUNTIFS(Манзилли!N:N,D203,Манзилли!O:O,$P$5)</f>
        <v>0</v>
      </c>
      <c r="Q203" s="48">
        <f>+COUNTIFS(Манзилли!N:N,D203,Манзилли!O:O,$Q$5)</f>
        <v>0</v>
      </c>
      <c r="R203" s="48">
        <f>+COUNTIFS(Манзилли!N:N,D203,Манзилли!O:O,$R$5)</f>
        <v>0</v>
      </c>
      <c r="S203" s="48">
        <f>+COUNTIFS(Манзилли!N:N,D203,Манзилли!R:R,"Қарор")</f>
        <v>2</v>
      </c>
      <c r="T203" s="49">
        <f>+COUNTIFS(Манзилли!N:N,D203,Манзилли!R:R,"Тўланди")</f>
        <v>10</v>
      </c>
    </row>
    <row r="204" spans="1:20" ht="16.5" x14ac:dyDescent="0.25">
      <c r="A204" s="18">
        <v>198</v>
      </c>
      <c r="B204" s="18" t="s">
        <v>19073</v>
      </c>
      <c r="C204" s="18" t="s">
        <v>55</v>
      </c>
      <c r="D204" s="50">
        <v>40511872360025</v>
      </c>
      <c r="E204" s="55" t="s">
        <v>1663</v>
      </c>
      <c r="F204" s="48">
        <f t="shared" si="4"/>
        <v>30</v>
      </c>
      <c r="G204" s="48">
        <f>+COUNTIFS(Манзилли!N:N,D204,Манзилли!O:O,$G$5)</f>
        <v>0</v>
      </c>
      <c r="H204" s="48">
        <f>+COUNTIFS(Манзилли!N:N,D204,Манзилли!O:O,$H$5)</f>
        <v>0</v>
      </c>
      <c r="I204" s="48">
        <f>+COUNTIFS(Манзилли!N:N,D204,Манзилли!O:O,$I$5)</f>
        <v>0</v>
      </c>
      <c r="J204" s="48">
        <f>+COUNTIFS(Манзилли!N:N,D204,Манзилли!O:O,$J$5)</f>
        <v>0</v>
      </c>
      <c r="K204" s="48">
        <f>+COUNTIFS(Манзилли!N:N,D204,Манзилли!O:O,$K$5)</f>
        <v>0</v>
      </c>
      <c r="L204" s="48">
        <f>+COUNTIFS(Манзилли!N:N,D204,Манзилли!O:O,$L$5)</f>
        <v>14</v>
      </c>
      <c r="M204" s="48">
        <f>+COUNTIFS(Манзилли!N:N,D204,Манзилли!O:O,$M$5)</f>
        <v>0</v>
      </c>
      <c r="N204" s="48">
        <f>+COUNTIFS(Манзилли!N:N,D204,Манзилли!O:O,$N$5)</f>
        <v>2</v>
      </c>
      <c r="O204" s="48">
        <f>+COUNTIFS(Манзилли!N:N,D204,Манзилли!O:O,$O$5)</f>
        <v>0</v>
      </c>
      <c r="P204" s="48">
        <f>+COUNTIFS(Манзилли!N:N,D204,Манзилли!O:O,$P$5)</f>
        <v>1</v>
      </c>
      <c r="Q204" s="48">
        <f>+COUNTIFS(Манзилли!N:N,D204,Манзилли!O:O,$Q$5)</f>
        <v>1</v>
      </c>
      <c r="R204" s="48">
        <f>+COUNTIFS(Манзилли!N:N,D204,Манзилли!O:O,$R$5)</f>
        <v>0</v>
      </c>
      <c r="S204" s="48">
        <f>+COUNTIFS(Манзилли!N:N,D204,Манзилли!R:R,"Қарор")</f>
        <v>1</v>
      </c>
      <c r="T204" s="49">
        <f>+COUNTIFS(Манзилли!N:N,D204,Манзилли!R:R,"Тўланди")</f>
        <v>11</v>
      </c>
    </row>
    <row r="205" spans="1:20" ht="16.5" x14ac:dyDescent="0.25">
      <c r="A205" s="18">
        <v>199</v>
      </c>
      <c r="B205" s="18" t="s">
        <v>19073</v>
      </c>
      <c r="C205" s="18" t="s">
        <v>33852</v>
      </c>
      <c r="D205" s="50" t="s">
        <v>33853</v>
      </c>
      <c r="E205" s="55" t="s">
        <v>267</v>
      </c>
      <c r="F205" s="48">
        <f t="shared" si="4"/>
        <v>0</v>
      </c>
      <c r="G205" s="48">
        <f>+COUNTIFS(Манзилли!N:N,D205,Манзилли!O:O,$G$5)</f>
        <v>0</v>
      </c>
      <c r="H205" s="48">
        <f>+COUNTIFS(Манзилли!N:N,D205,Манзилли!O:O,$H$5)</f>
        <v>0</v>
      </c>
      <c r="I205" s="48">
        <f>+COUNTIFS(Манзилли!N:N,D205,Манзилли!O:O,$I$5)</f>
        <v>0</v>
      </c>
      <c r="J205" s="48">
        <f>+COUNTIFS(Манзилли!N:N,D205,Манзилли!O:O,$J$5)</f>
        <v>0</v>
      </c>
      <c r="K205" s="48">
        <f>+COUNTIFS(Манзилли!N:N,D205,Манзилли!O:O,$K$5)</f>
        <v>0</v>
      </c>
      <c r="L205" s="48">
        <f>+COUNTIFS(Манзилли!N:N,D205,Манзилли!O:O,$L$5)</f>
        <v>0</v>
      </c>
      <c r="M205" s="48">
        <f>+COUNTIFS(Манзилли!N:N,D205,Манзилли!O:O,$M$5)</f>
        <v>0</v>
      </c>
      <c r="N205" s="48">
        <f>+COUNTIFS(Манзилли!N:N,D205,Манзилли!O:O,$N$5)</f>
        <v>0</v>
      </c>
      <c r="O205" s="48">
        <f>+COUNTIFS(Манзилли!N:N,D205,Манзилли!O:O,$O$5)</f>
        <v>0</v>
      </c>
      <c r="P205" s="48">
        <f>+COUNTIFS(Манзилли!N:N,D205,Манзилли!O:O,$P$5)</f>
        <v>0</v>
      </c>
      <c r="Q205" s="48">
        <f>+COUNTIFS(Манзилли!N:N,D205,Манзилли!O:O,$Q$5)</f>
        <v>0</v>
      </c>
      <c r="R205" s="48">
        <f>+COUNTIFS(Манзилли!N:N,D205,Манзилли!O:O,$R$5)</f>
        <v>0</v>
      </c>
      <c r="S205" s="48">
        <f>+COUNTIFS(Манзилли!N:N,D205,Манзилли!R:R,"Қарор")</f>
        <v>0</v>
      </c>
      <c r="T205" s="49">
        <f>+COUNTIFS(Манзилли!N:N,D205,Манзилли!R:R,"Тўланди")</f>
        <v>0</v>
      </c>
    </row>
    <row r="206" spans="1:20" ht="16.5" x14ac:dyDescent="0.25">
      <c r="A206" s="18">
        <v>200</v>
      </c>
      <c r="B206" s="18" t="s">
        <v>19073</v>
      </c>
      <c r="C206" s="18" t="s">
        <v>1665</v>
      </c>
      <c r="D206" s="50">
        <v>32209892360015</v>
      </c>
      <c r="E206" s="55" t="s">
        <v>411</v>
      </c>
      <c r="F206" s="48">
        <f t="shared" si="4"/>
        <v>11</v>
      </c>
      <c r="G206" s="48">
        <f>+COUNTIFS(Манзилли!N:N,D206,Манзилли!O:O,$G$5)</f>
        <v>0</v>
      </c>
      <c r="H206" s="48">
        <f>+COUNTIFS(Манзилли!N:N,D206,Манзилли!O:O,$H$5)</f>
        <v>0</v>
      </c>
      <c r="I206" s="48">
        <f>+COUNTIFS(Манзилли!N:N,D206,Манзилли!O:O,$I$5)</f>
        <v>1</v>
      </c>
      <c r="J206" s="48">
        <f>+COUNTIFS(Манзилли!N:N,D206,Манзилли!O:O,$J$5)</f>
        <v>0</v>
      </c>
      <c r="K206" s="48">
        <f>+COUNTIFS(Манзилли!N:N,D206,Манзилли!O:O,$K$5)</f>
        <v>0</v>
      </c>
      <c r="L206" s="48">
        <f>+COUNTIFS(Манзилли!N:N,D206,Манзилли!O:O,$L$5)</f>
        <v>0</v>
      </c>
      <c r="M206" s="48">
        <f>+COUNTIFS(Манзилли!N:N,D206,Манзилли!O:O,$M$5)</f>
        <v>0</v>
      </c>
      <c r="N206" s="48">
        <f>+COUNTIFS(Манзилли!N:N,D206,Манзилли!O:O,$N$5)</f>
        <v>3</v>
      </c>
      <c r="O206" s="48">
        <f>+COUNTIFS(Манзилли!N:N,D206,Манзилли!O:O,$O$5)</f>
        <v>0</v>
      </c>
      <c r="P206" s="48">
        <f>+COUNTIFS(Манзилли!N:N,D206,Манзилли!O:O,$P$5)</f>
        <v>1</v>
      </c>
      <c r="Q206" s="48">
        <f>+COUNTIFS(Манзилли!N:N,D206,Манзилли!O:O,$Q$5)</f>
        <v>0</v>
      </c>
      <c r="R206" s="48">
        <f>+COUNTIFS(Манзилли!N:N,D206,Манзилли!O:O,$R$5)</f>
        <v>0</v>
      </c>
      <c r="S206" s="48">
        <f>+COUNTIFS(Манзилли!N:N,D206,Манзилли!R:R,"Қарор")</f>
        <v>0</v>
      </c>
      <c r="T206" s="49">
        <f>+COUNTIFS(Манзилли!N:N,D206,Манзилли!R:R,"Тўланди")</f>
        <v>6</v>
      </c>
    </row>
    <row r="207" spans="1:20" ht="16.5" x14ac:dyDescent="0.25">
      <c r="A207" s="18">
        <v>201</v>
      </c>
      <c r="B207" s="18" t="s">
        <v>19073</v>
      </c>
      <c r="C207" s="18" t="s">
        <v>724</v>
      </c>
      <c r="D207" s="50">
        <v>41501735800024</v>
      </c>
      <c r="E207" s="55" t="s">
        <v>498</v>
      </c>
      <c r="F207" s="48">
        <f t="shared" si="4"/>
        <v>18</v>
      </c>
      <c r="G207" s="48">
        <f>+COUNTIFS(Манзилли!N:N,D207,Манзилли!O:O,$G$5)</f>
        <v>0</v>
      </c>
      <c r="H207" s="48">
        <f>+COUNTIFS(Манзилли!N:N,D207,Манзилли!O:O,$H$5)</f>
        <v>0</v>
      </c>
      <c r="I207" s="48">
        <f>+COUNTIFS(Манзилли!N:N,D207,Манзилли!O:O,$I$5)</f>
        <v>0</v>
      </c>
      <c r="J207" s="48">
        <f>+COUNTIFS(Манзилли!N:N,D207,Манзилли!O:O,$J$5)</f>
        <v>0</v>
      </c>
      <c r="K207" s="48">
        <f>+COUNTIFS(Манзилли!N:N,D207,Манзилли!O:O,$K$5)</f>
        <v>0</v>
      </c>
      <c r="L207" s="48">
        <f>+COUNTIFS(Манзилли!N:N,D207,Манзилли!O:O,$L$5)</f>
        <v>3</v>
      </c>
      <c r="M207" s="48">
        <f>+COUNTIFS(Манзилли!N:N,D207,Манзилли!O:O,$M$5)</f>
        <v>0</v>
      </c>
      <c r="N207" s="48">
        <f>+COUNTIFS(Манзилли!N:N,D207,Манзилли!O:O,$N$5)</f>
        <v>3</v>
      </c>
      <c r="O207" s="48">
        <f>+COUNTIFS(Манзилли!N:N,D207,Манзилли!O:O,$O$5)</f>
        <v>0</v>
      </c>
      <c r="P207" s="48">
        <f>+COUNTIFS(Манзилли!N:N,D207,Манзилли!O:O,$P$5)</f>
        <v>1</v>
      </c>
      <c r="Q207" s="48">
        <f>+COUNTIFS(Манзилли!N:N,D207,Манзилли!O:O,$Q$5)</f>
        <v>0</v>
      </c>
      <c r="R207" s="48">
        <f>+COUNTIFS(Манзилли!N:N,D207,Манзилли!O:O,$R$5)</f>
        <v>0</v>
      </c>
      <c r="S207" s="48">
        <f>+COUNTIFS(Манзилли!N:N,D207,Манзилли!R:R,"Қарор")</f>
        <v>2</v>
      </c>
      <c r="T207" s="49">
        <f>+COUNTIFS(Манзилли!N:N,D207,Манзилли!R:R,"Тўланди")</f>
        <v>9</v>
      </c>
    </row>
    <row r="208" spans="1:20" ht="16.5" x14ac:dyDescent="0.25">
      <c r="A208" s="18">
        <v>202</v>
      </c>
      <c r="B208" s="18" t="s">
        <v>19073</v>
      </c>
      <c r="C208" s="18" t="s">
        <v>9089</v>
      </c>
      <c r="D208" s="50">
        <v>32508932360014</v>
      </c>
      <c r="E208" s="55" t="s">
        <v>56</v>
      </c>
      <c r="F208" s="48">
        <f t="shared" si="4"/>
        <v>16</v>
      </c>
      <c r="G208" s="48">
        <f>+COUNTIFS(Манзилли!N:N,D208,Манзилли!O:O,$G$5)</f>
        <v>0</v>
      </c>
      <c r="H208" s="48">
        <f>+COUNTIFS(Манзилли!N:N,D208,Манзилли!O:O,$H$5)</f>
        <v>0</v>
      </c>
      <c r="I208" s="48">
        <f>+COUNTIFS(Манзилли!N:N,D208,Манзилли!O:O,$I$5)</f>
        <v>0</v>
      </c>
      <c r="J208" s="48">
        <f>+COUNTIFS(Манзилли!N:N,D208,Манзилли!O:O,$J$5)</f>
        <v>0</v>
      </c>
      <c r="K208" s="48">
        <f>+COUNTIFS(Манзилли!N:N,D208,Манзилли!O:O,$K$5)</f>
        <v>0</v>
      </c>
      <c r="L208" s="48">
        <f>+COUNTIFS(Манзилли!N:N,D208,Манзилли!O:O,$L$5)</f>
        <v>2</v>
      </c>
      <c r="M208" s="48">
        <f>+COUNTIFS(Манзилли!N:N,D208,Манзилли!O:O,$M$5)</f>
        <v>0</v>
      </c>
      <c r="N208" s="48">
        <f>+COUNTIFS(Манзилли!N:N,D208,Манзилли!O:O,$N$5)</f>
        <v>1</v>
      </c>
      <c r="O208" s="48">
        <f>+COUNTIFS(Манзилли!N:N,D208,Манзилли!O:O,$O$5)</f>
        <v>0</v>
      </c>
      <c r="P208" s="48">
        <f>+COUNTIFS(Манзилли!N:N,D208,Манзилли!O:O,$P$5)</f>
        <v>0</v>
      </c>
      <c r="Q208" s="48">
        <f>+COUNTIFS(Манзилли!N:N,D208,Манзилли!O:O,$Q$5)</f>
        <v>0</v>
      </c>
      <c r="R208" s="48">
        <f>+COUNTIFS(Манзилли!N:N,D208,Манзилли!O:O,$R$5)</f>
        <v>0</v>
      </c>
      <c r="S208" s="48">
        <f>+COUNTIFS(Манзилли!N:N,D208,Манзилли!R:R,"Қарор")</f>
        <v>0</v>
      </c>
      <c r="T208" s="49">
        <f>+COUNTIFS(Манзилли!N:N,D208,Манзилли!R:R,"Тўланди")</f>
        <v>13</v>
      </c>
    </row>
    <row r="209" spans="1:20" ht="16.5" x14ac:dyDescent="0.25">
      <c r="A209" s="18">
        <v>203</v>
      </c>
      <c r="B209" s="18" t="s">
        <v>19073</v>
      </c>
      <c r="C209" s="18" t="s">
        <v>497</v>
      </c>
      <c r="D209" s="50">
        <v>40607882360055</v>
      </c>
      <c r="E209" s="55" t="s">
        <v>260</v>
      </c>
      <c r="F209" s="48">
        <f t="shared" si="4"/>
        <v>15</v>
      </c>
      <c r="G209" s="48">
        <f>+COUNTIFS(Манзилли!N:N,D209,Манзилли!O:O,$G$5)</f>
        <v>0</v>
      </c>
      <c r="H209" s="48">
        <f>+COUNTIFS(Манзилли!N:N,D209,Манзилли!O:O,$H$5)</f>
        <v>0</v>
      </c>
      <c r="I209" s="48">
        <f>+COUNTIFS(Манзилли!N:N,D209,Манзилли!O:O,$I$5)</f>
        <v>0</v>
      </c>
      <c r="J209" s="48">
        <f>+COUNTIFS(Манзилли!N:N,D209,Манзилли!O:O,$J$5)</f>
        <v>0</v>
      </c>
      <c r="K209" s="48">
        <f>+COUNTIFS(Манзилли!N:N,D209,Манзилли!O:O,$K$5)</f>
        <v>0</v>
      </c>
      <c r="L209" s="48">
        <f>+COUNTIFS(Манзилли!N:N,D209,Манзилли!O:O,$L$5)</f>
        <v>1</v>
      </c>
      <c r="M209" s="48">
        <f>+COUNTIFS(Манзилли!N:N,D209,Манзилли!O:O,$M$5)</f>
        <v>0</v>
      </c>
      <c r="N209" s="48">
        <f>+COUNTIFS(Манзилли!N:N,D209,Манзилли!O:O,$N$5)</f>
        <v>2</v>
      </c>
      <c r="O209" s="48">
        <f>+COUNTIFS(Манзилли!N:N,D209,Манзилли!O:O,$O$5)</f>
        <v>0</v>
      </c>
      <c r="P209" s="48">
        <f>+COUNTIFS(Манзилли!N:N,D209,Манзилли!O:O,$P$5)</f>
        <v>0</v>
      </c>
      <c r="Q209" s="48">
        <f>+COUNTIFS(Манзилли!N:N,D209,Манзилли!O:O,$Q$5)</f>
        <v>0</v>
      </c>
      <c r="R209" s="48">
        <f>+COUNTIFS(Манзилли!N:N,D209,Манзилли!O:O,$R$5)</f>
        <v>0</v>
      </c>
      <c r="S209" s="48">
        <f>+COUNTIFS(Манзилли!N:N,D209,Манзилли!R:R,"Қарор")</f>
        <v>0</v>
      </c>
      <c r="T209" s="49">
        <f>+COUNTIFS(Манзилли!N:N,D209,Манзилли!R:R,"Тўланди")</f>
        <v>12</v>
      </c>
    </row>
    <row r="210" spans="1:20" ht="16.5" x14ac:dyDescent="0.25">
      <c r="A210" s="18">
        <v>204</v>
      </c>
      <c r="B210" s="18" t="s">
        <v>19073</v>
      </c>
      <c r="C210" s="18" t="s">
        <v>305</v>
      </c>
      <c r="D210" s="50">
        <v>40204892360066</v>
      </c>
      <c r="E210" s="55" t="s">
        <v>65</v>
      </c>
      <c r="F210" s="48">
        <f t="shared" si="4"/>
        <v>33</v>
      </c>
      <c r="G210" s="48">
        <f>+COUNTIFS(Манзилли!N:N,D210,Манзилли!O:O,$G$5)</f>
        <v>0</v>
      </c>
      <c r="H210" s="48">
        <f>+COUNTIFS(Манзилли!N:N,D210,Манзилли!O:O,$H$5)</f>
        <v>0</v>
      </c>
      <c r="I210" s="48">
        <f>+COUNTIFS(Манзилли!N:N,D210,Манзилли!O:O,$I$5)</f>
        <v>0</v>
      </c>
      <c r="J210" s="48">
        <f>+COUNTIFS(Манзилли!N:N,D210,Манзилли!O:O,$J$5)</f>
        <v>0</v>
      </c>
      <c r="K210" s="48">
        <f>+COUNTIFS(Манзилли!N:N,D210,Манзилли!O:O,$K$5)</f>
        <v>0</v>
      </c>
      <c r="L210" s="48">
        <f>+COUNTIFS(Манзилли!N:N,D210,Манзилли!O:O,$L$5)</f>
        <v>4</v>
      </c>
      <c r="M210" s="48">
        <f>+COUNTIFS(Манзилли!N:N,D210,Манзилли!O:O,$M$5)</f>
        <v>0</v>
      </c>
      <c r="N210" s="48">
        <f>+COUNTIFS(Манзилли!N:N,D210,Манзилли!O:O,$N$5)</f>
        <v>3</v>
      </c>
      <c r="O210" s="48">
        <f>+COUNTIFS(Манзилли!N:N,D210,Манзилли!O:O,$O$5)</f>
        <v>0</v>
      </c>
      <c r="P210" s="48">
        <f>+COUNTIFS(Манзилли!N:N,D210,Манзилли!O:O,$P$5)</f>
        <v>3</v>
      </c>
      <c r="Q210" s="48">
        <f>+COUNTIFS(Манзилли!N:N,D210,Манзилли!O:O,$Q$5)</f>
        <v>0</v>
      </c>
      <c r="R210" s="48">
        <f>+COUNTIFS(Манзилли!N:N,D210,Манзилли!O:O,$R$5)</f>
        <v>0</v>
      </c>
      <c r="S210" s="48">
        <f>+COUNTIFS(Манзилли!N:N,D210,Манзилли!R:R,"Қарор")</f>
        <v>2</v>
      </c>
      <c r="T210" s="49">
        <f>+COUNTIFS(Манзилли!N:N,D210,Манзилли!R:R,"Тўланди")</f>
        <v>21</v>
      </c>
    </row>
    <row r="211" spans="1:20" ht="16.5" x14ac:dyDescent="0.25">
      <c r="A211" s="18">
        <v>205</v>
      </c>
      <c r="B211" s="18" t="s">
        <v>19073</v>
      </c>
      <c r="C211" s="18" t="s">
        <v>159</v>
      </c>
      <c r="D211" s="50">
        <v>40402844000013</v>
      </c>
      <c r="E211" s="55" t="s">
        <v>1666</v>
      </c>
      <c r="F211" s="48">
        <f t="shared" si="4"/>
        <v>18</v>
      </c>
      <c r="G211" s="48">
        <f>+COUNTIFS(Манзилли!N:N,D211,Манзилли!O:O,$G$5)</f>
        <v>0</v>
      </c>
      <c r="H211" s="48">
        <f>+COUNTIFS(Манзилли!N:N,D211,Манзилли!O:O,$H$5)</f>
        <v>0</v>
      </c>
      <c r="I211" s="48">
        <f>+COUNTIFS(Манзилли!N:N,D211,Манзилли!O:O,$I$5)</f>
        <v>0</v>
      </c>
      <c r="J211" s="48">
        <f>+COUNTIFS(Манзилли!N:N,D211,Манзилли!O:O,$J$5)</f>
        <v>0</v>
      </c>
      <c r="K211" s="48">
        <f>+COUNTIFS(Манзилли!N:N,D211,Манзилли!O:O,$K$5)</f>
        <v>0</v>
      </c>
      <c r="L211" s="48">
        <f>+COUNTIFS(Манзилли!N:N,D211,Манзилли!O:O,$L$5)</f>
        <v>3</v>
      </c>
      <c r="M211" s="48">
        <f>+COUNTIFS(Манзилли!N:N,D211,Манзилли!O:O,$M$5)</f>
        <v>0</v>
      </c>
      <c r="N211" s="48">
        <f>+COUNTIFS(Манзилли!N:N,D211,Манзилли!O:O,$N$5)</f>
        <v>1</v>
      </c>
      <c r="O211" s="48">
        <f>+COUNTIFS(Манзилли!N:N,D211,Манзилли!O:O,$O$5)</f>
        <v>0</v>
      </c>
      <c r="P211" s="48">
        <f>+COUNTIFS(Манзилли!N:N,D211,Манзилли!O:O,$P$5)</f>
        <v>0</v>
      </c>
      <c r="Q211" s="48">
        <f>+COUNTIFS(Манзилли!N:N,D211,Манзилли!O:O,$Q$5)</f>
        <v>0</v>
      </c>
      <c r="R211" s="48">
        <f>+COUNTIFS(Манзилли!N:N,D211,Манзилли!O:O,$R$5)</f>
        <v>0</v>
      </c>
      <c r="S211" s="48">
        <f>+COUNTIFS(Манзилли!N:N,D211,Манзилли!R:R,"Қарор")</f>
        <v>2</v>
      </c>
      <c r="T211" s="49">
        <f>+COUNTIFS(Манзилли!N:N,D211,Манзилли!R:R,"Тўланди")</f>
        <v>12</v>
      </c>
    </row>
    <row r="212" spans="1:20" ht="16.5" x14ac:dyDescent="0.25">
      <c r="A212" s="18">
        <v>206</v>
      </c>
      <c r="B212" s="18" t="s">
        <v>19073</v>
      </c>
      <c r="C212" s="18" t="s">
        <v>792</v>
      </c>
      <c r="D212" s="50">
        <v>41902852360017</v>
      </c>
      <c r="E212" s="55" t="s">
        <v>791</v>
      </c>
      <c r="F212" s="48">
        <f t="shared" si="4"/>
        <v>18</v>
      </c>
      <c r="G212" s="48">
        <f>+COUNTIFS(Манзилли!N:N,D212,Манзилли!O:O,$G$5)</f>
        <v>0</v>
      </c>
      <c r="H212" s="48">
        <f>+COUNTIFS(Манзилли!N:N,D212,Манзилли!O:O,$H$5)</f>
        <v>0</v>
      </c>
      <c r="I212" s="48">
        <f>+COUNTIFS(Манзилли!N:N,D212,Манзилли!O:O,$I$5)</f>
        <v>0</v>
      </c>
      <c r="J212" s="48">
        <f>+COUNTIFS(Манзилли!N:N,D212,Манзилли!O:O,$J$5)</f>
        <v>0</v>
      </c>
      <c r="K212" s="48">
        <f>+COUNTIFS(Манзилли!N:N,D212,Манзилли!O:O,$K$5)</f>
        <v>0</v>
      </c>
      <c r="L212" s="48">
        <f>+COUNTIFS(Манзилли!N:N,D212,Манзилли!O:O,$L$5)</f>
        <v>7</v>
      </c>
      <c r="M212" s="48">
        <f>+COUNTIFS(Манзилли!N:N,D212,Манзилли!O:O,$M$5)</f>
        <v>1</v>
      </c>
      <c r="N212" s="48">
        <f>+COUNTIFS(Манзилли!N:N,D212,Манзилли!O:O,$N$5)</f>
        <v>1</v>
      </c>
      <c r="O212" s="48">
        <f>+COUNTIFS(Манзилли!N:N,D212,Манзилли!O:O,$O$5)</f>
        <v>0</v>
      </c>
      <c r="P212" s="48">
        <f>+COUNTIFS(Манзилли!N:N,D212,Манзилли!O:O,$P$5)</f>
        <v>0</v>
      </c>
      <c r="Q212" s="48">
        <f>+COUNTIFS(Манзилли!N:N,D212,Манзилли!O:O,$Q$5)</f>
        <v>0</v>
      </c>
      <c r="R212" s="48">
        <f>+COUNTIFS(Манзилли!N:N,D212,Манзилли!O:O,$R$5)</f>
        <v>0</v>
      </c>
      <c r="S212" s="48">
        <f>+COUNTIFS(Манзилли!N:N,D212,Манзилли!R:R,"Қарор")</f>
        <v>1</v>
      </c>
      <c r="T212" s="49">
        <f>+COUNTIFS(Манзилли!N:N,D212,Манзилли!R:R,"Тўланди")</f>
        <v>8</v>
      </c>
    </row>
    <row r="213" spans="1:20" ht="16.5" x14ac:dyDescent="0.25">
      <c r="A213" s="18">
        <v>207</v>
      </c>
      <c r="B213" s="18" t="s">
        <v>19073</v>
      </c>
      <c r="C213" s="18" t="s">
        <v>914</v>
      </c>
      <c r="D213" s="50">
        <v>31610842360011</v>
      </c>
      <c r="E213" s="55" t="s">
        <v>913</v>
      </c>
      <c r="F213" s="48">
        <f t="shared" si="4"/>
        <v>20</v>
      </c>
      <c r="G213" s="48">
        <f>+COUNTIFS(Манзилли!N:N,D213,Манзилли!O:O,$G$5)</f>
        <v>0</v>
      </c>
      <c r="H213" s="48">
        <f>+COUNTIFS(Манзилли!N:N,D213,Манзилли!O:O,$H$5)</f>
        <v>0</v>
      </c>
      <c r="I213" s="48">
        <f>+COUNTIFS(Манзилли!N:N,D213,Манзилли!O:O,$I$5)</f>
        <v>0</v>
      </c>
      <c r="J213" s="48">
        <f>+COUNTIFS(Манзилли!N:N,D213,Манзилли!O:O,$J$5)</f>
        <v>0</v>
      </c>
      <c r="K213" s="48">
        <f>+COUNTIFS(Манзилли!N:N,D213,Манзилли!O:O,$K$5)</f>
        <v>0</v>
      </c>
      <c r="L213" s="48">
        <f>+COUNTIFS(Манзилли!N:N,D213,Манзилли!O:O,$L$5)</f>
        <v>3</v>
      </c>
      <c r="M213" s="48">
        <f>+COUNTIFS(Манзилли!N:N,D213,Манзилли!O:O,$M$5)</f>
        <v>0</v>
      </c>
      <c r="N213" s="48">
        <f>+COUNTIFS(Манзилли!N:N,D213,Манзилли!O:O,$N$5)</f>
        <v>0</v>
      </c>
      <c r="O213" s="48">
        <f>+COUNTIFS(Манзилли!N:N,D213,Манзилли!O:O,$O$5)</f>
        <v>0</v>
      </c>
      <c r="P213" s="48">
        <f>+COUNTIFS(Манзилли!N:N,D213,Манзилли!O:O,$P$5)</f>
        <v>2</v>
      </c>
      <c r="Q213" s="48">
        <f>+COUNTIFS(Манзилли!N:N,D213,Манзилли!O:O,$Q$5)</f>
        <v>0</v>
      </c>
      <c r="R213" s="48">
        <f>+COUNTIFS(Манзилли!N:N,D213,Манзилли!O:O,$R$5)</f>
        <v>0</v>
      </c>
      <c r="S213" s="48">
        <f>+COUNTIFS(Манзилли!N:N,D213,Манзилли!R:R,"Қарор")</f>
        <v>1</v>
      </c>
      <c r="T213" s="49">
        <f>+COUNTIFS(Манзилли!N:N,D213,Манзилли!R:R,"Тўланди")</f>
        <v>14</v>
      </c>
    </row>
    <row r="214" spans="1:20" ht="16.5" x14ac:dyDescent="0.25">
      <c r="A214" s="18">
        <v>208</v>
      </c>
      <c r="B214" s="18" t="s">
        <v>19073</v>
      </c>
      <c r="C214" s="18" t="s">
        <v>81</v>
      </c>
      <c r="D214" s="50">
        <v>41010725800019</v>
      </c>
      <c r="E214" s="55" t="s">
        <v>80</v>
      </c>
      <c r="F214" s="48">
        <f t="shared" si="4"/>
        <v>11</v>
      </c>
      <c r="G214" s="48">
        <f>+COUNTIFS(Манзилли!N:N,D214,Манзилли!O:O,$G$5)</f>
        <v>0</v>
      </c>
      <c r="H214" s="48">
        <f>+COUNTIFS(Манзилли!N:N,D214,Манзилли!O:O,$H$5)</f>
        <v>0</v>
      </c>
      <c r="I214" s="48">
        <f>+COUNTIFS(Манзилли!N:N,D214,Манзилли!O:O,$I$5)</f>
        <v>0</v>
      </c>
      <c r="J214" s="48">
        <f>+COUNTIFS(Манзилли!N:N,D214,Манзилли!O:O,$J$5)</f>
        <v>0</v>
      </c>
      <c r="K214" s="48">
        <f>+COUNTIFS(Манзилли!N:N,D214,Манзилли!O:O,$K$5)</f>
        <v>0</v>
      </c>
      <c r="L214" s="48">
        <f>+COUNTIFS(Манзилли!N:N,D214,Манзилли!O:O,$L$5)</f>
        <v>2</v>
      </c>
      <c r="M214" s="48">
        <f>+COUNTIFS(Манзилли!N:N,D214,Манзилли!O:O,$M$5)</f>
        <v>0</v>
      </c>
      <c r="N214" s="48">
        <f>+COUNTIFS(Манзилли!N:N,D214,Манзилли!O:O,$N$5)</f>
        <v>2</v>
      </c>
      <c r="O214" s="48">
        <f>+COUNTIFS(Манзилли!N:N,D214,Манзилли!O:O,$O$5)</f>
        <v>0</v>
      </c>
      <c r="P214" s="48">
        <f>+COUNTIFS(Манзилли!N:N,D214,Манзилли!O:O,$P$5)</f>
        <v>0</v>
      </c>
      <c r="Q214" s="48">
        <f>+COUNTIFS(Манзилли!N:N,D214,Манзилли!O:O,$Q$5)</f>
        <v>0</v>
      </c>
      <c r="R214" s="48">
        <f>+COUNTIFS(Манзилли!N:N,D214,Манзилли!O:O,$R$5)</f>
        <v>0</v>
      </c>
      <c r="S214" s="48">
        <f>+COUNTIFS(Манзилли!N:N,D214,Манзилли!R:R,"Қарор")</f>
        <v>0</v>
      </c>
      <c r="T214" s="49">
        <f>+COUNTIFS(Манзилли!N:N,D214,Манзилли!R:R,"Тўланди")</f>
        <v>7</v>
      </c>
    </row>
    <row r="215" spans="1:20" ht="16.5" x14ac:dyDescent="0.25">
      <c r="A215" s="18">
        <v>209</v>
      </c>
      <c r="B215" s="18" t="s">
        <v>19073</v>
      </c>
      <c r="C215" s="18" t="s">
        <v>420</v>
      </c>
      <c r="D215" s="50">
        <v>41204942360072</v>
      </c>
      <c r="E215" s="55" t="s">
        <v>1667</v>
      </c>
      <c r="F215" s="48">
        <f t="shared" si="4"/>
        <v>23</v>
      </c>
      <c r="G215" s="48">
        <f>+COUNTIFS(Манзилли!N:N,D215,Манзилли!O:O,$G$5)</f>
        <v>0</v>
      </c>
      <c r="H215" s="48">
        <f>+COUNTIFS(Манзилли!N:N,D215,Манзилли!O:O,$H$5)</f>
        <v>0</v>
      </c>
      <c r="I215" s="48">
        <f>+COUNTIFS(Манзилли!N:N,D215,Манзилли!O:O,$I$5)</f>
        <v>0</v>
      </c>
      <c r="J215" s="48">
        <f>+COUNTIFS(Манзилли!N:N,D215,Манзилли!O:O,$J$5)</f>
        <v>0</v>
      </c>
      <c r="K215" s="48">
        <f>+COUNTIFS(Манзилли!N:N,D215,Манзилли!O:O,$K$5)</f>
        <v>0</v>
      </c>
      <c r="L215" s="48">
        <f>+COUNTIFS(Манзилли!N:N,D215,Манзилли!O:O,$L$5)</f>
        <v>4</v>
      </c>
      <c r="M215" s="48">
        <f>+COUNTIFS(Манзилли!N:N,D215,Манзилли!O:O,$M$5)</f>
        <v>0</v>
      </c>
      <c r="N215" s="48">
        <f>+COUNTIFS(Манзилли!N:N,D215,Манзилли!O:O,$N$5)</f>
        <v>1</v>
      </c>
      <c r="O215" s="48">
        <f>+COUNTIFS(Манзилли!N:N,D215,Манзилли!O:O,$O$5)</f>
        <v>2</v>
      </c>
      <c r="P215" s="48">
        <f>+COUNTIFS(Манзилли!N:N,D215,Манзилли!O:O,$P$5)</f>
        <v>0</v>
      </c>
      <c r="Q215" s="48">
        <f>+COUNTIFS(Манзилли!N:N,D215,Манзилли!O:O,$Q$5)</f>
        <v>0</v>
      </c>
      <c r="R215" s="48">
        <f>+COUNTIFS(Манзилли!N:N,D215,Манзилли!O:O,$R$5)</f>
        <v>0</v>
      </c>
      <c r="S215" s="48">
        <f>+COUNTIFS(Манзилли!N:N,D215,Манзилли!R:R,"Қарор")</f>
        <v>2</v>
      </c>
      <c r="T215" s="49">
        <f>+COUNTIFS(Манзилли!N:N,D215,Манзилли!R:R,"Тўланди")</f>
        <v>14</v>
      </c>
    </row>
    <row r="216" spans="1:20" ht="16.5" x14ac:dyDescent="0.25">
      <c r="A216" s="18">
        <v>210</v>
      </c>
      <c r="B216" s="18" t="s">
        <v>19073</v>
      </c>
      <c r="C216" s="18" t="s">
        <v>1366</v>
      </c>
      <c r="D216" s="50">
        <v>51106025800011</v>
      </c>
      <c r="E216" s="55" t="s">
        <v>89</v>
      </c>
      <c r="F216" s="48">
        <f t="shared" si="4"/>
        <v>20</v>
      </c>
      <c r="G216" s="48">
        <f>+COUNTIFS(Манзилли!N:N,D216,Манзилли!O:O,$G$5)</f>
        <v>0</v>
      </c>
      <c r="H216" s="48">
        <f>+COUNTIFS(Манзилли!N:N,D216,Манзилли!O:O,$H$5)</f>
        <v>0</v>
      </c>
      <c r="I216" s="48">
        <f>+COUNTIFS(Манзилли!N:N,D216,Манзилли!O:O,$I$5)</f>
        <v>0</v>
      </c>
      <c r="J216" s="48">
        <f>+COUNTIFS(Манзилли!N:N,D216,Манзилли!O:O,$J$5)</f>
        <v>0</v>
      </c>
      <c r="K216" s="48">
        <f>+COUNTIFS(Манзилли!N:N,D216,Манзилли!O:O,$K$5)</f>
        <v>0</v>
      </c>
      <c r="L216" s="48">
        <f>+COUNTIFS(Манзилли!N:N,D216,Манзилли!O:O,$L$5)</f>
        <v>2</v>
      </c>
      <c r="M216" s="48">
        <f>+COUNTIFS(Манзилли!N:N,D216,Манзилли!O:O,$M$5)</f>
        <v>0</v>
      </c>
      <c r="N216" s="48">
        <f>+COUNTIFS(Манзилли!N:N,D216,Манзилли!O:O,$N$5)</f>
        <v>1</v>
      </c>
      <c r="O216" s="48">
        <f>+COUNTIFS(Манзилли!N:N,D216,Манзилли!O:O,$O$5)</f>
        <v>0</v>
      </c>
      <c r="P216" s="48">
        <f>+COUNTIFS(Манзилли!N:N,D216,Манзилли!O:O,$P$5)</f>
        <v>0</v>
      </c>
      <c r="Q216" s="48">
        <f>+COUNTIFS(Манзилли!N:N,D216,Манзилли!O:O,$Q$5)</f>
        <v>0</v>
      </c>
      <c r="R216" s="48">
        <f>+COUNTIFS(Манзилли!N:N,D216,Манзилли!O:O,$R$5)</f>
        <v>0</v>
      </c>
      <c r="S216" s="48">
        <f>+COUNTIFS(Манзилли!N:N,D216,Манзилли!R:R,"Қарор")</f>
        <v>0</v>
      </c>
      <c r="T216" s="49">
        <f>+COUNTIFS(Манзилли!N:N,D216,Манзилли!R:R,"Тўланди")</f>
        <v>17</v>
      </c>
    </row>
    <row r="217" spans="1:20" ht="16.5" x14ac:dyDescent="0.25">
      <c r="A217" s="18">
        <v>211</v>
      </c>
      <c r="B217" s="18" t="s">
        <v>19073</v>
      </c>
      <c r="C217" s="18" t="s">
        <v>1668</v>
      </c>
      <c r="D217" s="50">
        <v>32107925800029</v>
      </c>
      <c r="E217" s="55" t="s">
        <v>64</v>
      </c>
      <c r="F217" s="48">
        <f t="shared" si="4"/>
        <v>9</v>
      </c>
      <c r="G217" s="48">
        <f>+COUNTIFS(Манзилли!N:N,D217,Манзилли!O:O,$G$5)</f>
        <v>0</v>
      </c>
      <c r="H217" s="48">
        <f>+COUNTIFS(Манзилли!N:N,D217,Манзилли!O:O,$H$5)</f>
        <v>0</v>
      </c>
      <c r="I217" s="48">
        <f>+COUNTIFS(Манзилли!N:N,D217,Манзилли!O:O,$I$5)</f>
        <v>0</v>
      </c>
      <c r="J217" s="48">
        <f>+COUNTIFS(Манзилли!N:N,D217,Манзилли!O:O,$J$5)</f>
        <v>0</v>
      </c>
      <c r="K217" s="48">
        <f>+COUNTIFS(Манзилли!N:N,D217,Манзилли!O:O,$K$5)</f>
        <v>0</v>
      </c>
      <c r="L217" s="48">
        <f>+COUNTIFS(Манзилли!N:N,D217,Манзилли!O:O,$L$5)</f>
        <v>1</v>
      </c>
      <c r="M217" s="48">
        <f>+COUNTIFS(Манзилли!N:N,D217,Манзилли!O:O,$M$5)</f>
        <v>0</v>
      </c>
      <c r="N217" s="48">
        <f>+COUNTIFS(Манзилли!N:N,D217,Манзилли!O:O,$N$5)</f>
        <v>0</v>
      </c>
      <c r="O217" s="48">
        <f>+COUNTIFS(Манзилли!N:N,D217,Манзилли!O:O,$O$5)</f>
        <v>0</v>
      </c>
      <c r="P217" s="48">
        <f>+COUNTIFS(Манзилли!N:N,D217,Манзилли!O:O,$P$5)</f>
        <v>0</v>
      </c>
      <c r="Q217" s="48">
        <f>+COUNTIFS(Манзилли!N:N,D217,Манзилли!O:O,$Q$5)</f>
        <v>0</v>
      </c>
      <c r="R217" s="48">
        <f>+COUNTIFS(Манзилли!N:N,D217,Манзилли!O:O,$R$5)</f>
        <v>0</v>
      </c>
      <c r="S217" s="48">
        <f>+COUNTIFS(Манзилли!N:N,D217,Манзилли!R:R,"Қарор")</f>
        <v>0</v>
      </c>
      <c r="T217" s="49">
        <f>+COUNTIFS(Манзилли!N:N,D217,Манзилли!R:R,"Тўланди")</f>
        <v>8</v>
      </c>
    </row>
    <row r="218" spans="1:20" ht="16.5" x14ac:dyDescent="0.25">
      <c r="A218" s="18">
        <v>212</v>
      </c>
      <c r="B218" s="18" t="s">
        <v>19073</v>
      </c>
      <c r="C218" s="18" t="s">
        <v>815</v>
      </c>
      <c r="D218" s="50">
        <v>50105015840016</v>
      </c>
      <c r="E218" s="55" t="s">
        <v>814</v>
      </c>
      <c r="F218" s="48">
        <f t="shared" si="4"/>
        <v>19</v>
      </c>
      <c r="G218" s="48">
        <f>+COUNTIFS(Манзилли!N:N,D218,Манзилли!O:O,$G$5)</f>
        <v>0</v>
      </c>
      <c r="H218" s="48">
        <f>+COUNTIFS(Манзилли!N:N,D218,Манзилли!O:O,$H$5)</f>
        <v>0</v>
      </c>
      <c r="I218" s="48">
        <f>+COUNTIFS(Манзилли!N:N,D218,Манзилли!O:O,$I$5)</f>
        <v>0</v>
      </c>
      <c r="J218" s="48">
        <f>+COUNTIFS(Манзилли!N:N,D218,Манзилли!O:O,$J$5)</f>
        <v>0</v>
      </c>
      <c r="K218" s="48">
        <f>+COUNTIFS(Манзилли!N:N,D218,Манзилли!O:O,$K$5)</f>
        <v>0</v>
      </c>
      <c r="L218" s="48">
        <f>+COUNTIFS(Манзилли!N:N,D218,Манзилли!O:O,$L$5)</f>
        <v>1</v>
      </c>
      <c r="M218" s="48">
        <f>+COUNTIFS(Манзилли!N:N,D218,Манзилли!O:O,$M$5)</f>
        <v>0</v>
      </c>
      <c r="N218" s="48">
        <f>+COUNTIFS(Манзилли!N:N,D218,Манзилли!O:O,$N$5)</f>
        <v>0</v>
      </c>
      <c r="O218" s="48">
        <f>+COUNTIFS(Манзилли!N:N,D218,Манзилли!O:O,$O$5)</f>
        <v>0</v>
      </c>
      <c r="P218" s="48">
        <f>+COUNTIFS(Манзилли!N:N,D218,Манзилли!O:O,$P$5)</f>
        <v>0</v>
      </c>
      <c r="Q218" s="48">
        <f>+COUNTIFS(Манзилли!N:N,D218,Манзилли!O:O,$Q$5)</f>
        <v>0</v>
      </c>
      <c r="R218" s="48">
        <f>+COUNTIFS(Манзилли!N:N,D218,Манзилли!O:O,$R$5)</f>
        <v>0</v>
      </c>
      <c r="S218" s="48">
        <f>+COUNTIFS(Манзилли!N:N,D218,Манзилли!R:R,"Қарор")</f>
        <v>4</v>
      </c>
      <c r="T218" s="49">
        <f>+COUNTIFS(Манзилли!N:N,D218,Манзилли!R:R,"Тўланди")</f>
        <v>14</v>
      </c>
    </row>
    <row r="219" spans="1:20" ht="16.5" x14ac:dyDescent="0.25">
      <c r="A219" s="18">
        <v>213</v>
      </c>
      <c r="B219" s="18" t="s">
        <v>19073</v>
      </c>
      <c r="C219" s="18" t="s">
        <v>93</v>
      </c>
      <c r="D219" s="50">
        <v>40412882360055</v>
      </c>
      <c r="E219" s="55" t="s">
        <v>372</v>
      </c>
      <c r="F219" s="48">
        <f t="shared" si="4"/>
        <v>20</v>
      </c>
      <c r="G219" s="48">
        <f>+COUNTIFS(Манзилли!N:N,D219,Манзилли!O:O,$G$5)</f>
        <v>0</v>
      </c>
      <c r="H219" s="48">
        <f>+COUNTIFS(Манзилли!N:N,D219,Манзилли!O:O,$H$5)</f>
        <v>0</v>
      </c>
      <c r="I219" s="48">
        <f>+COUNTIFS(Манзилли!N:N,D219,Манзилли!O:O,$I$5)</f>
        <v>0</v>
      </c>
      <c r="J219" s="48">
        <f>+COUNTIFS(Манзилли!N:N,D219,Манзилли!O:O,$J$5)</f>
        <v>0</v>
      </c>
      <c r="K219" s="48">
        <f>+COUNTIFS(Манзилли!N:N,D219,Манзилли!O:O,$K$5)</f>
        <v>0</v>
      </c>
      <c r="L219" s="48">
        <f>+COUNTIFS(Манзилли!N:N,D219,Манзилли!O:O,$L$5)</f>
        <v>0</v>
      </c>
      <c r="M219" s="48">
        <f>+COUNTIFS(Манзилли!N:N,D219,Манзилли!O:O,$M$5)</f>
        <v>0</v>
      </c>
      <c r="N219" s="48">
        <f>+COUNTIFS(Манзилли!N:N,D219,Манзилли!O:O,$N$5)</f>
        <v>3</v>
      </c>
      <c r="O219" s="48">
        <f>+COUNTIFS(Манзилли!N:N,D219,Манзилли!O:O,$O$5)</f>
        <v>0</v>
      </c>
      <c r="P219" s="48">
        <f>+COUNTIFS(Манзилли!N:N,D219,Манзилли!O:O,$P$5)</f>
        <v>1</v>
      </c>
      <c r="Q219" s="48">
        <f>+COUNTIFS(Манзилли!N:N,D219,Манзилли!O:O,$Q$5)</f>
        <v>0</v>
      </c>
      <c r="R219" s="48">
        <f>+COUNTIFS(Манзилли!N:N,D219,Манзилли!O:O,$R$5)</f>
        <v>0</v>
      </c>
      <c r="S219" s="48">
        <f>+COUNTIFS(Манзилли!N:N,D219,Манзилли!R:R,"Қарор")</f>
        <v>1</v>
      </c>
      <c r="T219" s="49">
        <f>+COUNTIFS(Манзилли!N:N,D219,Манзилли!R:R,"Тўланди")</f>
        <v>15</v>
      </c>
    </row>
    <row r="220" spans="1:20" ht="16.5" x14ac:dyDescent="0.25">
      <c r="A220" s="18">
        <v>214</v>
      </c>
      <c r="B220" s="18" t="s">
        <v>19073</v>
      </c>
      <c r="C220" s="18" t="s">
        <v>316</v>
      </c>
      <c r="D220" s="50">
        <v>32005852360037</v>
      </c>
      <c r="E220" s="55" t="s">
        <v>315</v>
      </c>
      <c r="F220" s="48">
        <f t="shared" si="4"/>
        <v>6</v>
      </c>
      <c r="G220" s="48">
        <f>+COUNTIFS(Манзилли!N:N,D220,Манзилли!O:O,$G$5)</f>
        <v>0</v>
      </c>
      <c r="H220" s="48">
        <f>+COUNTIFS(Манзилли!N:N,D220,Манзилли!O:O,$H$5)</f>
        <v>0</v>
      </c>
      <c r="I220" s="48">
        <f>+COUNTIFS(Манзилли!N:N,D220,Манзилли!O:O,$I$5)</f>
        <v>0</v>
      </c>
      <c r="J220" s="48">
        <f>+COUNTIFS(Манзилли!N:N,D220,Манзилли!O:O,$J$5)</f>
        <v>0</v>
      </c>
      <c r="K220" s="48">
        <f>+COUNTIFS(Манзилли!N:N,D220,Манзилли!O:O,$K$5)</f>
        <v>0</v>
      </c>
      <c r="L220" s="48">
        <f>+COUNTIFS(Манзилли!N:N,D220,Манзилли!O:O,$L$5)</f>
        <v>2</v>
      </c>
      <c r="M220" s="48">
        <f>+COUNTIFS(Манзилли!N:N,D220,Манзилли!O:O,$M$5)</f>
        <v>0</v>
      </c>
      <c r="N220" s="48">
        <f>+COUNTIFS(Манзилли!N:N,D220,Манзилли!O:O,$N$5)</f>
        <v>0</v>
      </c>
      <c r="O220" s="48">
        <f>+COUNTIFS(Манзилли!N:N,D220,Манзилли!O:O,$O$5)</f>
        <v>0</v>
      </c>
      <c r="P220" s="48">
        <f>+COUNTIFS(Манзилли!N:N,D220,Манзилли!O:O,$P$5)</f>
        <v>0</v>
      </c>
      <c r="Q220" s="48">
        <f>+COUNTIFS(Манзилли!N:N,D220,Манзилли!O:O,$Q$5)</f>
        <v>0</v>
      </c>
      <c r="R220" s="48">
        <f>+COUNTIFS(Манзилли!N:N,D220,Манзилли!O:O,$R$5)</f>
        <v>0</v>
      </c>
      <c r="S220" s="48">
        <f>+COUNTIFS(Манзилли!N:N,D220,Манзилли!R:R,"Қарор")</f>
        <v>1</v>
      </c>
      <c r="T220" s="49">
        <f>+COUNTIFS(Манзилли!N:N,D220,Манзилли!R:R,"Тўланди")</f>
        <v>3</v>
      </c>
    </row>
    <row r="221" spans="1:20" ht="16.5" x14ac:dyDescent="0.25">
      <c r="A221" s="18">
        <v>215</v>
      </c>
      <c r="B221" s="18" t="s">
        <v>19073</v>
      </c>
      <c r="C221" s="18" t="s">
        <v>235</v>
      </c>
      <c r="D221" s="50">
        <v>40312942360033</v>
      </c>
      <c r="E221" s="55" t="s">
        <v>234</v>
      </c>
      <c r="F221" s="48">
        <f t="shared" si="4"/>
        <v>28</v>
      </c>
      <c r="G221" s="48">
        <f>+COUNTIFS(Манзилли!N:N,D221,Манзилли!O:O,$G$5)</f>
        <v>0</v>
      </c>
      <c r="H221" s="48">
        <f>+COUNTIFS(Манзилли!N:N,D221,Манзилли!O:O,$H$5)</f>
        <v>2</v>
      </c>
      <c r="I221" s="48">
        <f>+COUNTIFS(Манзилли!N:N,D221,Манзилли!O:O,$I$5)</f>
        <v>0</v>
      </c>
      <c r="J221" s="48">
        <f>+COUNTIFS(Манзилли!N:N,D221,Манзилли!O:O,$J$5)</f>
        <v>1</v>
      </c>
      <c r="K221" s="48">
        <f>+COUNTIFS(Манзилли!N:N,D221,Манзилли!O:O,$K$5)</f>
        <v>0</v>
      </c>
      <c r="L221" s="48">
        <f>+COUNTIFS(Манзилли!N:N,D221,Манзилли!O:O,$L$5)</f>
        <v>8</v>
      </c>
      <c r="M221" s="48">
        <f>+COUNTIFS(Манзилли!N:N,D221,Манзилли!O:O,$M$5)</f>
        <v>0</v>
      </c>
      <c r="N221" s="48">
        <f>+COUNTIFS(Манзилли!N:N,D221,Манзилли!O:O,$N$5)</f>
        <v>1</v>
      </c>
      <c r="O221" s="48">
        <f>+COUNTIFS(Манзилли!N:N,D221,Манзилли!O:O,$O$5)</f>
        <v>1</v>
      </c>
      <c r="P221" s="48">
        <f>+COUNTIFS(Манзилли!N:N,D221,Манзилли!O:O,$P$5)</f>
        <v>3</v>
      </c>
      <c r="Q221" s="48">
        <f>+COUNTIFS(Манзилли!N:N,D221,Манзилли!O:O,$Q$5)</f>
        <v>0</v>
      </c>
      <c r="R221" s="48">
        <f>+COUNTIFS(Манзилли!N:N,D221,Манзилли!O:O,$R$5)</f>
        <v>0</v>
      </c>
      <c r="S221" s="48">
        <f>+COUNTIFS(Манзилли!N:N,D221,Манзилли!R:R,"Қарор")</f>
        <v>2</v>
      </c>
      <c r="T221" s="49">
        <f>+COUNTIFS(Манзилли!N:N,D221,Манзилли!R:R,"Тўланди")</f>
        <v>10</v>
      </c>
    </row>
    <row r="222" spans="1:20" ht="16.5" x14ac:dyDescent="0.25">
      <c r="A222" s="18">
        <v>216</v>
      </c>
      <c r="B222" s="18" t="s">
        <v>19073</v>
      </c>
      <c r="C222" s="18" t="s">
        <v>1010</v>
      </c>
      <c r="D222" s="50">
        <v>32912832360016</v>
      </c>
      <c r="E222" s="55" t="s">
        <v>243</v>
      </c>
      <c r="F222" s="48">
        <f t="shared" si="4"/>
        <v>9</v>
      </c>
      <c r="G222" s="48">
        <f>+COUNTIFS(Манзилли!N:N,D222,Манзилли!O:O,$G$5)</f>
        <v>0</v>
      </c>
      <c r="H222" s="48">
        <f>+COUNTIFS(Манзилли!N:N,D222,Манзилли!O:O,$H$5)</f>
        <v>0</v>
      </c>
      <c r="I222" s="48">
        <f>+COUNTIFS(Манзилли!N:N,D222,Манзилли!O:O,$I$5)</f>
        <v>0</v>
      </c>
      <c r="J222" s="48">
        <f>+COUNTIFS(Манзилли!N:N,D222,Манзилли!O:O,$J$5)</f>
        <v>0</v>
      </c>
      <c r="K222" s="48">
        <f>+COUNTIFS(Манзилли!N:N,D222,Манзилли!O:O,$K$5)</f>
        <v>0</v>
      </c>
      <c r="L222" s="48">
        <f>+COUNTIFS(Манзилли!N:N,D222,Манзилли!O:O,$L$5)</f>
        <v>1</v>
      </c>
      <c r="M222" s="48">
        <f>+COUNTIFS(Манзилли!N:N,D222,Манзилли!O:O,$M$5)</f>
        <v>0</v>
      </c>
      <c r="N222" s="48">
        <f>+COUNTIFS(Манзилли!N:N,D222,Манзилли!O:O,$N$5)</f>
        <v>0</v>
      </c>
      <c r="O222" s="48">
        <f>+COUNTIFS(Манзилли!N:N,D222,Манзилли!O:O,$O$5)</f>
        <v>0</v>
      </c>
      <c r="P222" s="48">
        <f>+COUNTIFS(Манзилли!N:N,D222,Манзилли!O:O,$P$5)</f>
        <v>0</v>
      </c>
      <c r="Q222" s="48">
        <f>+COUNTIFS(Манзилли!N:N,D222,Манзилли!O:O,$Q$5)</f>
        <v>0</v>
      </c>
      <c r="R222" s="48">
        <f>+COUNTIFS(Манзилли!N:N,D222,Манзилли!O:O,$R$5)</f>
        <v>0</v>
      </c>
      <c r="S222" s="48">
        <f>+COUNTIFS(Манзилли!N:N,D222,Манзилли!R:R,"Қарор")</f>
        <v>3</v>
      </c>
      <c r="T222" s="49">
        <f>+COUNTIFS(Манзилли!N:N,D222,Манзилли!R:R,"Тўланди")</f>
        <v>5</v>
      </c>
    </row>
    <row r="223" spans="1:20" ht="16.5" x14ac:dyDescent="0.25">
      <c r="A223" s="18">
        <v>217</v>
      </c>
      <c r="B223" s="18" t="s">
        <v>19073</v>
      </c>
      <c r="C223" s="18" t="s">
        <v>1077</v>
      </c>
      <c r="D223" s="50">
        <v>30105742360027</v>
      </c>
      <c r="E223" s="55" t="s">
        <v>1009</v>
      </c>
      <c r="F223" s="48">
        <f t="shared" si="4"/>
        <v>12</v>
      </c>
      <c r="G223" s="48">
        <f>+COUNTIFS(Манзилли!N:N,D223,Манзилли!O:O,$G$5)</f>
        <v>0</v>
      </c>
      <c r="H223" s="48">
        <f>+COUNTIFS(Манзилли!N:N,D223,Манзилли!O:O,$H$5)</f>
        <v>0</v>
      </c>
      <c r="I223" s="48">
        <f>+COUNTIFS(Манзилли!N:N,D223,Манзилли!O:O,$I$5)</f>
        <v>0</v>
      </c>
      <c r="J223" s="48">
        <f>+COUNTIFS(Манзилли!N:N,D223,Манзилли!O:O,$J$5)</f>
        <v>0</v>
      </c>
      <c r="K223" s="48">
        <f>+COUNTIFS(Манзилли!N:N,D223,Манзилли!O:O,$K$5)</f>
        <v>0</v>
      </c>
      <c r="L223" s="48">
        <f>+COUNTIFS(Манзилли!N:N,D223,Манзилли!O:O,$L$5)</f>
        <v>1</v>
      </c>
      <c r="M223" s="48">
        <f>+COUNTIFS(Манзилли!N:N,D223,Манзилли!O:O,$M$5)</f>
        <v>0</v>
      </c>
      <c r="N223" s="48">
        <f>+COUNTIFS(Манзилли!N:N,D223,Манзилли!O:O,$N$5)</f>
        <v>0</v>
      </c>
      <c r="O223" s="48">
        <f>+COUNTIFS(Манзилли!N:N,D223,Манзилли!O:O,$O$5)</f>
        <v>0</v>
      </c>
      <c r="P223" s="48">
        <f>+COUNTIFS(Манзилли!N:N,D223,Манзилли!O:O,$P$5)</f>
        <v>2</v>
      </c>
      <c r="Q223" s="48">
        <f>+COUNTIFS(Манзилли!N:N,D223,Манзилли!O:O,$Q$5)</f>
        <v>0</v>
      </c>
      <c r="R223" s="48">
        <f>+COUNTIFS(Манзилли!N:N,D223,Манзилли!O:O,$R$5)</f>
        <v>0</v>
      </c>
      <c r="S223" s="48">
        <f>+COUNTIFS(Манзилли!N:N,D223,Манзилли!R:R,"Қарор")</f>
        <v>3</v>
      </c>
      <c r="T223" s="49">
        <f>+COUNTIFS(Манзилли!N:N,D223,Манзилли!R:R,"Тўланди")</f>
        <v>6</v>
      </c>
    </row>
    <row r="224" spans="1:20" ht="16.5" x14ac:dyDescent="0.25">
      <c r="A224" s="18">
        <v>218</v>
      </c>
      <c r="B224" s="18" t="s">
        <v>19074</v>
      </c>
      <c r="C224" s="18" t="s">
        <v>33854</v>
      </c>
      <c r="D224" s="50">
        <v>40606922320039</v>
      </c>
      <c r="E224" s="55" t="s">
        <v>1669</v>
      </c>
      <c r="F224" s="48">
        <f t="shared" si="4"/>
        <v>6</v>
      </c>
      <c r="G224" s="48">
        <f>+COUNTIFS(Манзилли!N:N,D224,Манзилли!O:O,$G$5)</f>
        <v>0</v>
      </c>
      <c r="H224" s="48">
        <f>+COUNTIFS(Манзилли!N:N,D224,Манзилли!O:O,$H$5)</f>
        <v>0</v>
      </c>
      <c r="I224" s="48">
        <f>+COUNTIFS(Манзилли!N:N,D224,Манзилли!O:O,$I$5)</f>
        <v>0</v>
      </c>
      <c r="J224" s="48">
        <f>+COUNTIFS(Манзилли!N:N,D224,Манзилли!O:O,$J$5)</f>
        <v>0</v>
      </c>
      <c r="K224" s="48">
        <f>+COUNTIFS(Манзилли!N:N,D224,Манзилли!O:O,$K$5)</f>
        <v>0</v>
      </c>
      <c r="L224" s="48">
        <f>+COUNTIFS(Манзилли!N:N,D224,Манзилли!O:O,$L$5)</f>
        <v>2</v>
      </c>
      <c r="M224" s="48">
        <f>+COUNTIFS(Манзилли!N:N,D224,Манзилли!O:O,$M$5)</f>
        <v>0</v>
      </c>
      <c r="N224" s="48">
        <f>+COUNTIFS(Манзилли!N:N,D224,Манзилли!O:O,$N$5)</f>
        <v>0</v>
      </c>
      <c r="O224" s="48">
        <f>+COUNTIFS(Манзилли!N:N,D224,Манзилли!O:O,$O$5)</f>
        <v>0</v>
      </c>
      <c r="P224" s="48">
        <f>+COUNTIFS(Манзилли!N:N,D224,Манзилли!O:O,$P$5)</f>
        <v>0</v>
      </c>
      <c r="Q224" s="48">
        <f>+COUNTIFS(Манзилли!N:N,D224,Манзилли!O:O,$Q$5)</f>
        <v>0</v>
      </c>
      <c r="R224" s="48">
        <f>+COUNTIFS(Манзилли!N:N,D224,Манзилли!O:O,$R$5)</f>
        <v>0</v>
      </c>
      <c r="S224" s="48">
        <f>+COUNTIFS(Манзилли!N:N,D224,Манзилли!R:R,"Қарор")</f>
        <v>2</v>
      </c>
      <c r="T224" s="49">
        <f>+COUNTIFS(Манзилли!N:N,D224,Манзилли!R:R,"Тўланди")</f>
        <v>2</v>
      </c>
    </row>
    <row r="225" spans="1:20" ht="16.5" x14ac:dyDescent="0.25">
      <c r="A225" s="18">
        <v>219</v>
      </c>
      <c r="B225" s="18" t="s">
        <v>19074</v>
      </c>
      <c r="C225" s="18" t="s">
        <v>27285</v>
      </c>
      <c r="D225" s="50">
        <v>41008852370020</v>
      </c>
      <c r="E225" s="55" t="s">
        <v>1670</v>
      </c>
      <c r="F225" s="48">
        <f t="shared" si="4"/>
        <v>6</v>
      </c>
      <c r="G225" s="48">
        <f>+COUNTIFS(Манзилли!N:N,D225,Манзилли!O:O,$G$5)</f>
        <v>0</v>
      </c>
      <c r="H225" s="48">
        <f>+COUNTIFS(Манзилли!N:N,D225,Манзилли!O:O,$H$5)</f>
        <v>0</v>
      </c>
      <c r="I225" s="48">
        <f>+COUNTIFS(Манзилли!N:N,D225,Манзилли!O:O,$I$5)</f>
        <v>0</v>
      </c>
      <c r="J225" s="48">
        <f>+COUNTIFS(Манзилли!N:N,D225,Манзилли!O:O,$J$5)</f>
        <v>0</v>
      </c>
      <c r="K225" s="48">
        <f>+COUNTIFS(Манзилли!N:N,D225,Манзилли!O:O,$K$5)</f>
        <v>0</v>
      </c>
      <c r="L225" s="48">
        <f>+COUNTIFS(Манзилли!N:N,D225,Манзилли!O:O,$L$5)</f>
        <v>0</v>
      </c>
      <c r="M225" s="48">
        <f>+COUNTIFS(Манзилли!N:N,D225,Манзилли!O:O,$M$5)</f>
        <v>0</v>
      </c>
      <c r="N225" s="48">
        <f>+COUNTIFS(Манзилли!N:N,D225,Манзилли!O:O,$N$5)</f>
        <v>0</v>
      </c>
      <c r="O225" s="48">
        <f>+COUNTIFS(Манзилли!N:N,D225,Манзилли!O:O,$O$5)</f>
        <v>0</v>
      </c>
      <c r="P225" s="48">
        <f>+COUNTIFS(Манзилли!N:N,D225,Манзилли!O:O,$P$5)</f>
        <v>0</v>
      </c>
      <c r="Q225" s="48">
        <f>+COUNTIFS(Манзилли!N:N,D225,Манзилли!O:O,$Q$5)</f>
        <v>0</v>
      </c>
      <c r="R225" s="48">
        <f>+COUNTIFS(Манзилли!N:N,D225,Манзилли!O:O,$R$5)</f>
        <v>0</v>
      </c>
      <c r="S225" s="48">
        <f>+COUNTIFS(Манзилли!N:N,D225,Манзилли!R:R,"Қарор")</f>
        <v>3</v>
      </c>
      <c r="T225" s="49">
        <f>+COUNTIFS(Манзилли!N:N,D225,Манзилли!R:R,"Тўланди")</f>
        <v>3</v>
      </c>
    </row>
    <row r="226" spans="1:20" ht="16.5" x14ac:dyDescent="0.25">
      <c r="A226" s="18">
        <v>220</v>
      </c>
      <c r="B226" s="18" t="s">
        <v>19074</v>
      </c>
      <c r="C226" s="18" t="s">
        <v>513</v>
      </c>
      <c r="D226" s="50">
        <v>41101805850018</v>
      </c>
      <c r="E226" s="55" t="s">
        <v>1671</v>
      </c>
      <c r="F226" s="48">
        <f t="shared" si="4"/>
        <v>19</v>
      </c>
      <c r="G226" s="48">
        <f>+COUNTIFS(Манзилли!N:N,D226,Манзилли!O:O,$G$5)</f>
        <v>0</v>
      </c>
      <c r="H226" s="48">
        <f>+COUNTIFS(Манзилли!N:N,D226,Манзилли!O:O,$H$5)</f>
        <v>0</v>
      </c>
      <c r="I226" s="48">
        <f>+COUNTIFS(Манзилли!N:N,D226,Манзилли!O:O,$I$5)</f>
        <v>0</v>
      </c>
      <c r="J226" s="48">
        <f>+COUNTIFS(Манзилли!N:N,D226,Манзилли!O:O,$J$5)</f>
        <v>0</v>
      </c>
      <c r="K226" s="48">
        <f>+COUNTIFS(Манзилли!N:N,D226,Манзилли!O:O,$K$5)</f>
        <v>0</v>
      </c>
      <c r="L226" s="48">
        <f>+COUNTIFS(Манзилли!N:N,D226,Манзилли!O:O,$L$5)</f>
        <v>14</v>
      </c>
      <c r="M226" s="48">
        <f>+COUNTIFS(Манзилли!N:N,D226,Манзилли!O:O,$M$5)</f>
        <v>0</v>
      </c>
      <c r="N226" s="48">
        <f>+COUNTIFS(Манзилли!N:N,D226,Манзилли!O:O,$N$5)</f>
        <v>0</v>
      </c>
      <c r="O226" s="48">
        <f>+COUNTIFS(Манзилли!N:N,D226,Манзилли!O:O,$O$5)</f>
        <v>0</v>
      </c>
      <c r="P226" s="48">
        <f>+COUNTIFS(Манзилли!N:N,D226,Манзилли!O:O,$P$5)</f>
        <v>0</v>
      </c>
      <c r="Q226" s="48">
        <f>+COUNTIFS(Манзилли!N:N,D226,Манзилли!O:O,$Q$5)</f>
        <v>1</v>
      </c>
      <c r="R226" s="48">
        <f>+COUNTIFS(Манзилли!N:N,D226,Манзилли!O:O,$R$5)</f>
        <v>0</v>
      </c>
      <c r="S226" s="48">
        <f>+COUNTIFS(Манзилли!N:N,D226,Манзилли!R:R,"Қарор")</f>
        <v>0</v>
      </c>
      <c r="T226" s="49">
        <f>+COUNTIFS(Манзилли!N:N,D226,Манзилли!R:R,"Тўланди")</f>
        <v>4</v>
      </c>
    </row>
    <row r="227" spans="1:20" ht="16.5" x14ac:dyDescent="0.25">
      <c r="A227" s="18">
        <v>221</v>
      </c>
      <c r="B227" s="18" t="s">
        <v>19074</v>
      </c>
      <c r="C227" s="18" t="s">
        <v>381</v>
      </c>
      <c r="D227" s="50">
        <v>42507722370023</v>
      </c>
      <c r="E227" s="55" t="s">
        <v>131</v>
      </c>
      <c r="F227" s="48">
        <f t="shared" si="4"/>
        <v>38</v>
      </c>
      <c r="G227" s="48">
        <f>+COUNTIFS(Манзилли!N:N,D227,Манзилли!O:O,$G$5)</f>
        <v>0</v>
      </c>
      <c r="H227" s="48">
        <f>+COUNTIFS(Манзилли!N:N,D227,Манзилли!O:O,$H$5)</f>
        <v>0</v>
      </c>
      <c r="I227" s="48">
        <f>+COUNTIFS(Манзилли!N:N,D227,Манзилли!O:O,$I$5)</f>
        <v>0</v>
      </c>
      <c r="J227" s="48">
        <f>+COUNTIFS(Манзилли!N:N,D227,Манзилли!O:O,$J$5)</f>
        <v>0</v>
      </c>
      <c r="K227" s="48">
        <f>+COUNTIFS(Манзилли!N:N,D227,Манзилли!O:O,$K$5)</f>
        <v>0</v>
      </c>
      <c r="L227" s="48">
        <f>+COUNTIFS(Манзилли!N:N,D227,Манзилли!O:O,$L$5)</f>
        <v>15</v>
      </c>
      <c r="M227" s="48">
        <f>+COUNTIFS(Манзилли!N:N,D227,Манзилли!O:O,$M$5)</f>
        <v>0</v>
      </c>
      <c r="N227" s="48">
        <f>+COUNTIFS(Манзилли!N:N,D227,Манзилли!O:O,$N$5)</f>
        <v>2</v>
      </c>
      <c r="O227" s="48">
        <f>+COUNTIFS(Манзилли!N:N,D227,Манзилли!O:O,$O$5)</f>
        <v>0</v>
      </c>
      <c r="P227" s="48">
        <f>+COUNTIFS(Манзилли!N:N,D227,Манзилли!O:O,$P$5)</f>
        <v>2</v>
      </c>
      <c r="Q227" s="48">
        <f>+COUNTIFS(Манзилли!N:N,D227,Манзилли!O:O,$Q$5)</f>
        <v>0</v>
      </c>
      <c r="R227" s="48">
        <f>+COUNTIFS(Манзилли!N:N,D227,Манзилли!O:O,$R$5)</f>
        <v>0</v>
      </c>
      <c r="S227" s="48">
        <f>+COUNTIFS(Манзилли!N:N,D227,Манзилли!R:R,"Қарор")</f>
        <v>0</v>
      </c>
      <c r="T227" s="49">
        <f>+COUNTIFS(Манзилли!N:N,D227,Манзилли!R:R,"Тўланди")</f>
        <v>19</v>
      </c>
    </row>
    <row r="228" spans="1:20" ht="16.5" x14ac:dyDescent="0.25">
      <c r="A228" s="18">
        <v>222</v>
      </c>
      <c r="B228" s="18" t="s">
        <v>19074</v>
      </c>
      <c r="C228" s="18" t="s">
        <v>132</v>
      </c>
      <c r="D228" s="50">
        <v>42907932360012</v>
      </c>
      <c r="E228" s="55" t="s">
        <v>1672</v>
      </c>
      <c r="F228" s="48">
        <f t="shared" si="4"/>
        <v>24</v>
      </c>
      <c r="G228" s="48">
        <f>+COUNTIFS(Манзилли!N:N,D228,Манзилли!O:O,$G$5)</f>
        <v>0</v>
      </c>
      <c r="H228" s="48">
        <f>+COUNTIFS(Манзилли!N:N,D228,Манзилли!O:O,$H$5)</f>
        <v>0</v>
      </c>
      <c r="I228" s="48">
        <f>+COUNTIFS(Манзилли!N:N,D228,Манзилли!O:O,$I$5)</f>
        <v>0</v>
      </c>
      <c r="J228" s="48">
        <f>+COUNTIFS(Манзилли!N:N,D228,Манзилли!O:O,$J$5)</f>
        <v>0</v>
      </c>
      <c r="K228" s="48">
        <f>+COUNTIFS(Манзилли!N:N,D228,Манзилли!O:O,$K$5)</f>
        <v>0</v>
      </c>
      <c r="L228" s="48">
        <f>+COUNTIFS(Манзилли!N:N,D228,Манзилли!O:O,$L$5)</f>
        <v>5</v>
      </c>
      <c r="M228" s="48">
        <f>+COUNTIFS(Манзилли!N:N,D228,Манзилли!O:O,$M$5)</f>
        <v>1</v>
      </c>
      <c r="N228" s="48">
        <f>+COUNTIFS(Манзилли!N:N,D228,Манзилли!O:O,$N$5)</f>
        <v>0</v>
      </c>
      <c r="O228" s="48">
        <f>+COUNTIFS(Манзилли!N:N,D228,Манзилли!O:O,$O$5)</f>
        <v>0</v>
      </c>
      <c r="P228" s="48">
        <f>+COUNTIFS(Манзилли!N:N,D228,Манзилли!O:O,$P$5)</f>
        <v>0</v>
      </c>
      <c r="Q228" s="48">
        <f>+COUNTIFS(Манзилли!N:N,D228,Манзилли!O:O,$Q$5)</f>
        <v>1</v>
      </c>
      <c r="R228" s="48">
        <f>+COUNTIFS(Манзилли!N:N,D228,Манзилли!O:O,$R$5)</f>
        <v>0</v>
      </c>
      <c r="S228" s="48">
        <f>+COUNTIFS(Манзилли!N:N,D228,Манзилли!R:R,"Қарор")</f>
        <v>7</v>
      </c>
      <c r="T228" s="49">
        <f>+COUNTIFS(Манзилли!N:N,D228,Манзилли!R:R,"Тўланди")</f>
        <v>10</v>
      </c>
    </row>
    <row r="229" spans="1:20" ht="16.5" x14ac:dyDescent="0.25">
      <c r="A229" s="18">
        <v>223</v>
      </c>
      <c r="B229" s="18" t="s">
        <v>19074</v>
      </c>
      <c r="C229" s="18" t="s">
        <v>264</v>
      </c>
      <c r="D229" s="50">
        <v>30208975830054</v>
      </c>
      <c r="E229" s="55" t="s">
        <v>1673</v>
      </c>
      <c r="F229" s="48">
        <f t="shared" si="4"/>
        <v>23</v>
      </c>
      <c r="G229" s="48">
        <f>+COUNTIFS(Манзилли!N:N,D229,Манзилли!O:O,$G$5)</f>
        <v>0</v>
      </c>
      <c r="H229" s="48">
        <f>+COUNTIFS(Манзилли!N:N,D229,Манзилли!O:O,$H$5)</f>
        <v>0</v>
      </c>
      <c r="I229" s="48">
        <f>+COUNTIFS(Манзилли!N:N,D229,Манзилли!O:O,$I$5)</f>
        <v>0</v>
      </c>
      <c r="J229" s="48">
        <f>+COUNTIFS(Манзилли!N:N,D229,Манзилли!O:O,$J$5)</f>
        <v>0</v>
      </c>
      <c r="K229" s="48">
        <f>+COUNTIFS(Манзилли!N:N,D229,Манзилли!O:O,$K$5)</f>
        <v>0</v>
      </c>
      <c r="L229" s="48">
        <f>+COUNTIFS(Манзилли!N:N,D229,Манзилли!O:O,$L$5)</f>
        <v>7</v>
      </c>
      <c r="M229" s="48">
        <f>+COUNTIFS(Манзилли!N:N,D229,Манзилли!O:O,$M$5)</f>
        <v>0</v>
      </c>
      <c r="N229" s="48">
        <f>+COUNTIFS(Манзилли!N:N,D229,Манзилли!O:O,$N$5)</f>
        <v>0</v>
      </c>
      <c r="O229" s="48">
        <f>+COUNTIFS(Манзилли!N:N,D229,Манзилли!O:O,$O$5)</f>
        <v>0</v>
      </c>
      <c r="P229" s="48">
        <f>+COUNTIFS(Манзилли!N:N,D229,Манзилли!O:O,$P$5)</f>
        <v>1</v>
      </c>
      <c r="Q229" s="48">
        <f>+COUNTIFS(Манзилли!N:N,D229,Манзилли!O:O,$Q$5)</f>
        <v>0</v>
      </c>
      <c r="R229" s="48">
        <f>+COUNTIFS(Манзилли!N:N,D229,Манзилли!O:O,$R$5)</f>
        <v>0</v>
      </c>
      <c r="S229" s="48">
        <f>+COUNTIFS(Манзилли!N:N,D229,Манзилли!R:R,"Қарор")</f>
        <v>1</v>
      </c>
      <c r="T229" s="49">
        <f>+COUNTIFS(Манзилли!N:N,D229,Манзилли!R:R,"Тўланди")</f>
        <v>14</v>
      </c>
    </row>
    <row r="230" spans="1:20" ht="16.5" x14ac:dyDescent="0.25">
      <c r="A230" s="18">
        <v>224</v>
      </c>
      <c r="B230" s="18" t="s">
        <v>19075</v>
      </c>
      <c r="C230" s="18" t="s">
        <v>85</v>
      </c>
      <c r="D230" s="50">
        <v>43006841070027</v>
      </c>
      <c r="E230" s="55" t="s">
        <v>238</v>
      </c>
      <c r="F230" s="48">
        <f t="shared" si="4"/>
        <v>23</v>
      </c>
      <c r="G230" s="48">
        <f>+COUNTIFS(Манзилли!N:N,D230,Манзилли!O:O,$G$5)</f>
        <v>0</v>
      </c>
      <c r="H230" s="48">
        <f>+COUNTIFS(Манзилли!N:N,D230,Манзилли!O:O,$H$5)</f>
        <v>8</v>
      </c>
      <c r="I230" s="48">
        <f>+COUNTIFS(Манзилли!N:N,D230,Манзилли!O:O,$I$5)</f>
        <v>0</v>
      </c>
      <c r="J230" s="48">
        <f>+COUNTIFS(Манзилли!N:N,D230,Манзилли!O:O,$J$5)</f>
        <v>0</v>
      </c>
      <c r="K230" s="48">
        <f>+COUNTIFS(Манзилли!N:N,D230,Манзилли!O:O,$K$5)</f>
        <v>0</v>
      </c>
      <c r="L230" s="48">
        <f>+COUNTIFS(Манзилли!N:N,D230,Манзилли!O:O,$L$5)</f>
        <v>4</v>
      </c>
      <c r="M230" s="48">
        <f>+COUNTIFS(Манзилли!N:N,D230,Манзилли!O:O,$M$5)</f>
        <v>0</v>
      </c>
      <c r="N230" s="48">
        <f>+COUNTIFS(Манзилли!N:N,D230,Манзилли!O:O,$N$5)</f>
        <v>2</v>
      </c>
      <c r="O230" s="48">
        <f>+COUNTIFS(Манзилли!N:N,D230,Манзилли!O:O,$O$5)</f>
        <v>0</v>
      </c>
      <c r="P230" s="48">
        <f>+COUNTIFS(Манзилли!N:N,D230,Манзилли!O:O,$P$5)</f>
        <v>0</v>
      </c>
      <c r="Q230" s="48">
        <f>+COUNTIFS(Манзилли!N:N,D230,Манзилли!O:O,$Q$5)</f>
        <v>0</v>
      </c>
      <c r="R230" s="48">
        <f>+COUNTIFS(Манзилли!N:N,D230,Манзилли!O:O,$R$5)</f>
        <v>0</v>
      </c>
      <c r="S230" s="48">
        <f>+COUNTIFS(Манзилли!N:N,D230,Манзилли!R:R,"Қарор")</f>
        <v>0</v>
      </c>
      <c r="T230" s="49">
        <f>+COUNTIFS(Манзилли!N:N,D230,Манзилли!R:R,"Тўланди")</f>
        <v>9</v>
      </c>
    </row>
    <row r="231" spans="1:20" ht="16.5" x14ac:dyDescent="0.25">
      <c r="A231" s="18">
        <v>225</v>
      </c>
      <c r="B231" s="18" t="s">
        <v>19075</v>
      </c>
      <c r="C231" s="18" t="s">
        <v>102</v>
      </c>
      <c r="D231" s="50">
        <v>41911922380015</v>
      </c>
      <c r="E231" s="55" t="s">
        <v>1674</v>
      </c>
      <c r="F231" s="48">
        <f t="shared" si="4"/>
        <v>15</v>
      </c>
      <c r="G231" s="48">
        <f>+COUNTIFS(Манзилли!N:N,D231,Манзилли!O:O,$G$5)</f>
        <v>0</v>
      </c>
      <c r="H231" s="48">
        <f>+COUNTIFS(Манзилли!N:N,D231,Манзилли!O:O,$H$5)</f>
        <v>0</v>
      </c>
      <c r="I231" s="48">
        <f>+COUNTIFS(Манзилли!N:N,D231,Манзилли!O:O,$I$5)</f>
        <v>0</v>
      </c>
      <c r="J231" s="48">
        <f>+COUNTIFS(Манзилли!N:N,D231,Манзилли!O:O,$J$5)</f>
        <v>0</v>
      </c>
      <c r="K231" s="48">
        <f>+COUNTIFS(Манзилли!N:N,D231,Манзилли!O:O,$K$5)</f>
        <v>0</v>
      </c>
      <c r="L231" s="48">
        <f>+COUNTIFS(Манзилли!N:N,D231,Манзилли!O:O,$L$5)</f>
        <v>2</v>
      </c>
      <c r="M231" s="48">
        <f>+COUNTIFS(Манзилли!N:N,D231,Манзилли!O:O,$M$5)</f>
        <v>0</v>
      </c>
      <c r="N231" s="48">
        <f>+COUNTIFS(Манзилли!N:N,D231,Манзилли!O:O,$N$5)</f>
        <v>0</v>
      </c>
      <c r="O231" s="48">
        <f>+COUNTIFS(Манзилли!N:N,D231,Манзилли!O:O,$O$5)</f>
        <v>0</v>
      </c>
      <c r="P231" s="48">
        <f>+COUNTIFS(Манзилли!N:N,D231,Манзилли!O:O,$P$5)</f>
        <v>0</v>
      </c>
      <c r="Q231" s="48">
        <f>+COUNTIFS(Манзилли!N:N,D231,Манзилли!O:O,$Q$5)</f>
        <v>1</v>
      </c>
      <c r="R231" s="48">
        <f>+COUNTIFS(Манзилли!N:N,D231,Манзилли!O:O,$R$5)</f>
        <v>0</v>
      </c>
      <c r="S231" s="48">
        <f>+COUNTIFS(Манзилли!N:N,D231,Манзилли!R:R,"Қарор")</f>
        <v>0</v>
      </c>
      <c r="T231" s="49">
        <f>+COUNTIFS(Манзилли!N:N,D231,Манзилли!R:R,"Тўланди")</f>
        <v>12</v>
      </c>
    </row>
    <row r="232" spans="1:20" ht="16.5" x14ac:dyDescent="0.25">
      <c r="A232" s="18">
        <v>226</v>
      </c>
      <c r="B232" s="18" t="s">
        <v>19075</v>
      </c>
      <c r="C232" s="18" t="s">
        <v>451</v>
      </c>
      <c r="D232" s="50">
        <v>42009922410018</v>
      </c>
      <c r="E232" s="55" t="s">
        <v>65</v>
      </c>
      <c r="F232" s="48">
        <f t="shared" si="4"/>
        <v>19</v>
      </c>
      <c r="G232" s="48">
        <f>+COUNTIFS(Манзилли!N:N,D232,Манзилли!O:O,$G$5)</f>
        <v>0</v>
      </c>
      <c r="H232" s="48">
        <f>+COUNTIFS(Манзилли!N:N,D232,Манзилли!O:O,$H$5)</f>
        <v>0</v>
      </c>
      <c r="I232" s="48">
        <f>+COUNTIFS(Манзилли!N:N,D232,Манзилли!O:O,$I$5)</f>
        <v>0</v>
      </c>
      <c r="J232" s="48">
        <f>+COUNTIFS(Манзилли!N:N,D232,Манзилли!O:O,$J$5)</f>
        <v>0</v>
      </c>
      <c r="K232" s="48">
        <f>+COUNTIFS(Манзилли!N:N,D232,Манзилли!O:O,$K$5)</f>
        <v>0</v>
      </c>
      <c r="L232" s="48">
        <f>+COUNTIFS(Манзилли!N:N,D232,Манзилли!O:O,$L$5)</f>
        <v>12</v>
      </c>
      <c r="M232" s="48">
        <f>+COUNTIFS(Манзилли!N:N,D232,Манзилли!O:O,$M$5)</f>
        <v>0</v>
      </c>
      <c r="N232" s="48">
        <f>+COUNTIFS(Манзилли!N:N,D232,Манзилли!O:O,$N$5)</f>
        <v>0</v>
      </c>
      <c r="O232" s="48">
        <f>+COUNTIFS(Манзилли!N:N,D232,Манзилли!O:O,$O$5)</f>
        <v>0</v>
      </c>
      <c r="P232" s="48">
        <f>+COUNTIFS(Манзилли!N:N,D232,Манзилли!O:O,$P$5)</f>
        <v>0</v>
      </c>
      <c r="Q232" s="48">
        <f>+COUNTIFS(Манзилли!N:N,D232,Манзилли!O:O,$Q$5)</f>
        <v>0</v>
      </c>
      <c r="R232" s="48">
        <f>+COUNTIFS(Манзилли!N:N,D232,Манзилли!O:O,$R$5)</f>
        <v>0</v>
      </c>
      <c r="S232" s="48">
        <f>+COUNTIFS(Манзилли!N:N,D232,Манзилли!R:R,"Қарор")</f>
        <v>1</v>
      </c>
      <c r="T232" s="49">
        <f>+COUNTIFS(Манзилли!N:N,D232,Манзилли!R:R,"Тўланди")</f>
        <v>6</v>
      </c>
    </row>
    <row r="233" spans="1:20" ht="16.5" x14ac:dyDescent="0.25">
      <c r="A233" s="18">
        <v>227</v>
      </c>
      <c r="B233" s="18" t="s">
        <v>19075</v>
      </c>
      <c r="C233" s="18" t="s">
        <v>397</v>
      </c>
      <c r="D233" s="50">
        <v>30811833920055</v>
      </c>
      <c r="E233" s="55" t="s">
        <v>396</v>
      </c>
      <c r="F233" s="48">
        <f t="shared" si="4"/>
        <v>16</v>
      </c>
      <c r="G233" s="48">
        <f>+COUNTIFS(Манзилли!N:N,D233,Манзилли!O:O,$G$5)</f>
        <v>0</v>
      </c>
      <c r="H233" s="48">
        <f>+COUNTIFS(Манзилли!N:N,D233,Манзилли!O:O,$H$5)</f>
        <v>0</v>
      </c>
      <c r="I233" s="48">
        <f>+COUNTIFS(Манзилли!N:N,D233,Манзилли!O:O,$I$5)</f>
        <v>0</v>
      </c>
      <c r="J233" s="48">
        <f>+COUNTIFS(Манзилли!N:N,D233,Манзилли!O:O,$J$5)</f>
        <v>0</v>
      </c>
      <c r="K233" s="48">
        <f>+COUNTIFS(Манзилли!N:N,D233,Манзилли!O:O,$K$5)</f>
        <v>0</v>
      </c>
      <c r="L233" s="48">
        <f>+COUNTIFS(Манзилли!N:N,D233,Манзилли!O:O,$L$5)</f>
        <v>7</v>
      </c>
      <c r="M233" s="48">
        <f>+COUNTIFS(Манзилли!N:N,D233,Манзилли!O:O,$M$5)</f>
        <v>0</v>
      </c>
      <c r="N233" s="48">
        <f>+COUNTIFS(Манзилли!N:N,D233,Манзилли!O:O,$N$5)</f>
        <v>0</v>
      </c>
      <c r="O233" s="48">
        <f>+COUNTIFS(Манзилли!N:N,D233,Манзилли!O:O,$O$5)</f>
        <v>0</v>
      </c>
      <c r="P233" s="48">
        <f>+COUNTIFS(Манзилли!N:N,D233,Манзилли!O:O,$P$5)</f>
        <v>0</v>
      </c>
      <c r="Q233" s="48">
        <f>+COUNTIFS(Манзилли!N:N,D233,Манзилли!O:O,$Q$5)</f>
        <v>0</v>
      </c>
      <c r="R233" s="48">
        <f>+COUNTIFS(Манзилли!N:N,D233,Манзилли!O:O,$R$5)</f>
        <v>0</v>
      </c>
      <c r="S233" s="48">
        <f>+COUNTIFS(Манзилли!N:N,D233,Манзилли!R:R,"Қарор")</f>
        <v>2</v>
      </c>
      <c r="T233" s="49">
        <f>+COUNTIFS(Манзилли!N:N,D233,Манзилли!R:R,"Тўланди")</f>
        <v>7</v>
      </c>
    </row>
    <row r="234" spans="1:20" ht="16.5" x14ac:dyDescent="0.25">
      <c r="A234" s="18">
        <v>228</v>
      </c>
      <c r="B234" s="18" t="s">
        <v>19075</v>
      </c>
      <c r="C234" s="18" t="s">
        <v>9830</v>
      </c>
      <c r="D234" s="50">
        <v>40204901951397</v>
      </c>
      <c r="E234" s="55" t="s">
        <v>1675</v>
      </c>
      <c r="F234" s="48">
        <f t="shared" si="4"/>
        <v>14</v>
      </c>
      <c r="G234" s="48">
        <f>+COUNTIFS(Манзилли!N:N,D234,Манзилли!O:O,$G$5)</f>
        <v>0</v>
      </c>
      <c r="H234" s="48">
        <f>+COUNTIFS(Манзилли!N:N,D234,Манзилли!O:O,$H$5)</f>
        <v>0</v>
      </c>
      <c r="I234" s="48">
        <f>+COUNTIFS(Манзилли!N:N,D234,Манзилли!O:O,$I$5)</f>
        <v>0</v>
      </c>
      <c r="J234" s="48">
        <f>+COUNTIFS(Манзилли!N:N,D234,Манзилли!O:O,$J$5)</f>
        <v>0</v>
      </c>
      <c r="K234" s="48">
        <f>+COUNTIFS(Манзилли!N:N,D234,Манзилли!O:O,$K$5)</f>
        <v>0</v>
      </c>
      <c r="L234" s="48">
        <f>+COUNTIFS(Манзилли!N:N,D234,Манзилли!O:O,$L$5)</f>
        <v>1</v>
      </c>
      <c r="M234" s="48">
        <f>+COUNTIFS(Манзилли!N:N,D234,Манзилли!O:O,$M$5)</f>
        <v>0</v>
      </c>
      <c r="N234" s="48">
        <f>+COUNTIFS(Манзилли!N:N,D234,Манзилли!O:O,$N$5)</f>
        <v>6</v>
      </c>
      <c r="O234" s="48">
        <f>+COUNTIFS(Манзилли!N:N,D234,Манзилли!O:O,$O$5)</f>
        <v>0</v>
      </c>
      <c r="P234" s="48">
        <f>+COUNTIFS(Манзилли!N:N,D234,Манзилли!O:O,$P$5)</f>
        <v>0</v>
      </c>
      <c r="Q234" s="48">
        <f>+COUNTIFS(Манзилли!N:N,D234,Манзилли!O:O,$Q$5)</f>
        <v>2</v>
      </c>
      <c r="R234" s="48">
        <f>+COUNTIFS(Манзилли!N:N,D234,Манзилли!O:O,$R$5)</f>
        <v>0</v>
      </c>
      <c r="S234" s="48">
        <f>+COUNTIFS(Манзилли!N:N,D234,Манзилли!R:R,"Қарор")</f>
        <v>0</v>
      </c>
      <c r="T234" s="49">
        <f>+COUNTIFS(Манзилли!N:N,D234,Манзилли!R:R,"Тўланди")</f>
        <v>5</v>
      </c>
    </row>
    <row r="235" spans="1:20" ht="16.5" x14ac:dyDescent="0.25">
      <c r="A235" s="18">
        <v>229</v>
      </c>
      <c r="B235" s="18" t="s">
        <v>19075</v>
      </c>
      <c r="C235" s="18" t="s">
        <v>848</v>
      </c>
      <c r="D235" s="50">
        <v>42305772410029</v>
      </c>
      <c r="E235" s="55" t="s">
        <v>450</v>
      </c>
      <c r="F235" s="48">
        <f t="shared" si="4"/>
        <v>7</v>
      </c>
      <c r="G235" s="48">
        <f>+COUNTIFS(Манзилли!N:N,D235,Манзилли!O:O,$G$5)</f>
        <v>0</v>
      </c>
      <c r="H235" s="48">
        <f>+COUNTIFS(Манзилли!N:N,D235,Манзилли!O:O,$H$5)</f>
        <v>0</v>
      </c>
      <c r="I235" s="48">
        <f>+COUNTIFS(Манзилли!N:N,D235,Манзилли!O:O,$I$5)</f>
        <v>0</v>
      </c>
      <c r="J235" s="48">
        <f>+COUNTIFS(Манзилли!N:N,D235,Манзилли!O:O,$J$5)</f>
        <v>0</v>
      </c>
      <c r="K235" s="48">
        <f>+COUNTIFS(Манзилли!N:N,D235,Манзилли!O:O,$K$5)</f>
        <v>0</v>
      </c>
      <c r="L235" s="48">
        <f>+COUNTIFS(Манзилли!N:N,D235,Манзилли!O:O,$L$5)</f>
        <v>3</v>
      </c>
      <c r="M235" s="48">
        <f>+COUNTIFS(Манзилли!N:N,D235,Манзилли!O:O,$M$5)</f>
        <v>0</v>
      </c>
      <c r="N235" s="48">
        <f>+COUNTIFS(Манзилли!N:N,D235,Манзилли!O:O,$N$5)</f>
        <v>1</v>
      </c>
      <c r="O235" s="48">
        <f>+COUNTIFS(Манзилли!N:N,D235,Манзилли!O:O,$O$5)</f>
        <v>0</v>
      </c>
      <c r="P235" s="48">
        <f>+COUNTIFS(Манзилли!N:N,D235,Манзилли!O:O,$P$5)</f>
        <v>0</v>
      </c>
      <c r="Q235" s="48">
        <f>+COUNTIFS(Манзилли!N:N,D235,Манзилли!O:O,$Q$5)</f>
        <v>0</v>
      </c>
      <c r="R235" s="48">
        <f>+COUNTIFS(Манзилли!N:N,D235,Манзилли!O:O,$R$5)</f>
        <v>0</v>
      </c>
      <c r="S235" s="48">
        <f>+COUNTIFS(Манзилли!N:N,D235,Манзилли!R:R,"Қарор")</f>
        <v>1</v>
      </c>
      <c r="T235" s="49">
        <f>+COUNTIFS(Манзилли!N:N,D235,Манзилли!R:R,"Тўланди")</f>
        <v>2</v>
      </c>
    </row>
    <row r="236" spans="1:20" ht="16.5" x14ac:dyDescent="0.25">
      <c r="A236" s="18">
        <v>230</v>
      </c>
      <c r="B236" s="18" t="s">
        <v>19075</v>
      </c>
      <c r="C236" s="18" t="s">
        <v>338</v>
      </c>
      <c r="D236" s="50">
        <v>42110835860013</v>
      </c>
      <c r="E236" s="55" t="s">
        <v>1676</v>
      </c>
      <c r="F236" s="48">
        <f t="shared" si="4"/>
        <v>18</v>
      </c>
      <c r="G236" s="48">
        <f>+COUNTIFS(Манзилли!N:N,D236,Манзилли!O:O,$G$5)</f>
        <v>0</v>
      </c>
      <c r="H236" s="48">
        <f>+COUNTIFS(Манзилли!N:N,D236,Манзилли!O:O,$H$5)</f>
        <v>0</v>
      </c>
      <c r="I236" s="48">
        <f>+COUNTIFS(Манзилли!N:N,D236,Манзилли!O:O,$I$5)</f>
        <v>0</v>
      </c>
      <c r="J236" s="48">
        <f>+COUNTIFS(Манзилли!N:N,D236,Манзилли!O:O,$J$5)</f>
        <v>0</v>
      </c>
      <c r="K236" s="48">
        <f>+COUNTIFS(Манзилли!N:N,D236,Манзилли!O:O,$K$5)</f>
        <v>0</v>
      </c>
      <c r="L236" s="48">
        <f>+COUNTIFS(Манзилли!N:N,D236,Манзилли!O:O,$L$5)</f>
        <v>12</v>
      </c>
      <c r="M236" s="48">
        <f>+COUNTIFS(Манзилли!N:N,D236,Манзилли!O:O,$M$5)</f>
        <v>0</v>
      </c>
      <c r="N236" s="48">
        <f>+COUNTIFS(Манзилли!N:N,D236,Манзилли!O:O,$N$5)</f>
        <v>0</v>
      </c>
      <c r="O236" s="48">
        <f>+COUNTIFS(Манзилли!N:N,D236,Манзилли!O:O,$O$5)</f>
        <v>0</v>
      </c>
      <c r="P236" s="48">
        <f>+COUNTIFS(Манзилли!N:N,D236,Манзилли!O:O,$P$5)</f>
        <v>0</v>
      </c>
      <c r="Q236" s="48">
        <f>+COUNTIFS(Манзилли!N:N,D236,Манзилли!O:O,$Q$5)</f>
        <v>0</v>
      </c>
      <c r="R236" s="48">
        <f>+COUNTIFS(Манзилли!N:N,D236,Манзилли!O:O,$R$5)</f>
        <v>0</v>
      </c>
      <c r="S236" s="48">
        <f>+COUNTIFS(Манзилли!N:N,D236,Манзилли!R:R,"Қарор")</f>
        <v>1</v>
      </c>
      <c r="T236" s="49">
        <f>+COUNTIFS(Манзилли!N:N,D236,Манзилли!R:R,"Тўланди")</f>
        <v>5</v>
      </c>
    </row>
    <row r="237" spans="1:20" ht="16.5" x14ac:dyDescent="0.25">
      <c r="A237" s="18">
        <v>231</v>
      </c>
      <c r="B237" s="18" t="s">
        <v>19075</v>
      </c>
      <c r="C237" s="18" t="s">
        <v>344</v>
      </c>
      <c r="D237" s="50">
        <v>42011872350043</v>
      </c>
      <c r="E237" s="55" t="s">
        <v>1677</v>
      </c>
      <c r="F237" s="48">
        <f t="shared" si="4"/>
        <v>24</v>
      </c>
      <c r="G237" s="48">
        <f>+COUNTIFS(Манзилли!N:N,D237,Манзилли!O:O,$G$5)</f>
        <v>0</v>
      </c>
      <c r="H237" s="48">
        <f>+COUNTIFS(Манзилли!N:N,D237,Манзилли!O:O,$H$5)</f>
        <v>0</v>
      </c>
      <c r="I237" s="48">
        <f>+COUNTIFS(Манзилли!N:N,D237,Манзилли!O:O,$I$5)</f>
        <v>0</v>
      </c>
      <c r="J237" s="48">
        <f>+COUNTIFS(Манзилли!N:N,D237,Манзилли!O:O,$J$5)</f>
        <v>0</v>
      </c>
      <c r="K237" s="48">
        <f>+COUNTIFS(Манзилли!N:N,D237,Манзилли!O:O,$K$5)</f>
        <v>0</v>
      </c>
      <c r="L237" s="48">
        <f>+COUNTIFS(Манзилли!N:N,D237,Манзилли!O:O,$L$5)</f>
        <v>8</v>
      </c>
      <c r="M237" s="48">
        <f>+COUNTIFS(Манзилли!N:N,D237,Манзилли!O:O,$M$5)</f>
        <v>2</v>
      </c>
      <c r="N237" s="48">
        <f>+COUNTIFS(Манзилли!N:N,D237,Манзилли!O:O,$N$5)</f>
        <v>0</v>
      </c>
      <c r="O237" s="48">
        <f>+COUNTIFS(Манзилли!N:N,D237,Манзилли!O:O,$O$5)</f>
        <v>0</v>
      </c>
      <c r="P237" s="48">
        <f>+COUNTIFS(Манзилли!N:N,D237,Манзилли!O:O,$P$5)</f>
        <v>0</v>
      </c>
      <c r="Q237" s="48">
        <f>+COUNTIFS(Манзилли!N:N,D237,Манзилли!O:O,$Q$5)</f>
        <v>0</v>
      </c>
      <c r="R237" s="48">
        <f>+COUNTIFS(Манзилли!N:N,D237,Манзилли!O:O,$R$5)</f>
        <v>0</v>
      </c>
      <c r="S237" s="48">
        <f>+COUNTIFS(Манзилли!N:N,D237,Манзилли!R:R,"Қарор")</f>
        <v>3</v>
      </c>
      <c r="T237" s="49">
        <f>+COUNTIFS(Манзилли!N:N,D237,Манзилли!R:R,"Тўланди")</f>
        <v>11</v>
      </c>
    </row>
    <row r="238" spans="1:20" ht="16.5" x14ac:dyDescent="0.25">
      <c r="A238" s="18">
        <v>232</v>
      </c>
      <c r="B238" s="18" t="s">
        <v>19075</v>
      </c>
      <c r="C238" s="18" t="s">
        <v>33852</v>
      </c>
      <c r="D238" s="50" t="s">
        <v>33853</v>
      </c>
      <c r="E238" s="55" t="s">
        <v>1678</v>
      </c>
      <c r="F238" s="48">
        <f t="shared" si="4"/>
        <v>0</v>
      </c>
      <c r="G238" s="48">
        <f>+COUNTIFS(Манзилли!N:N,D238,Манзилли!O:O,$G$5)</f>
        <v>0</v>
      </c>
      <c r="H238" s="48">
        <f>+COUNTIFS(Манзилли!N:N,D238,Манзилли!O:O,$H$5)</f>
        <v>0</v>
      </c>
      <c r="I238" s="48">
        <f>+COUNTIFS(Манзилли!N:N,D238,Манзилли!O:O,$I$5)</f>
        <v>0</v>
      </c>
      <c r="J238" s="48">
        <f>+COUNTIFS(Манзилли!N:N,D238,Манзилли!O:O,$J$5)</f>
        <v>0</v>
      </c>
      <c r="K238" s="48">
        <f>+COUNTIFS(Манзилли!N:N,D238,Манзилли!O:O,$K$5)</f>
        <v>0</v>
      </c>
      <c r="L238" s="48">
        <f>+COUNTIFS(Манзилли!N:N,D238,Манзилли!O:O,$L$5)</f>
        <v>0</v>
      </c>
      <c r="M238" s="48">
        <f>+COUNTIFS(Манзилли!N:N,D238,Манзилли!O:O,$M$5)</f>
        <v>0</v>
      </c>
      <c r="N238" s="48">
        <f>+COUNTIFS(Манзилли!N:N,D238,Манзилли!O:O,$N$5)</f>
        <v>0</v>
      </c>
      <c r="O238" s="48">
        <f>+COUNTIFS(Манзилли!N:N,D238,Манзилли!O:O,$O$5)</f>
        <v>0</v>
      </c>
      <c r="P238" s="48">
        <f>+COUNTIFS(Манзилли!N:N,D238,Манзилли!O:O,$P$5)</f>
        <v>0</v>
      </c>
      <c r="Q238" s="48">
        <f>+COUNTIFS(Манзилли!N:N,D238,Манзилли!O:O,$Q$5)</f>
        <v>0</v>
      </c>
      <c r="R238" s="48">
        <f>+COUNTIFS(Манзилли!N:N,D238,Манзилли!O:O,$R$5)</f>
        <v>0</v>
      </c>
      <c r="S238" s="48">
        <f>+COUNTIFS(Манзилли!N:N,D238,Манзилли!R:R,"Қарор")</f>
        <v>0</v>
      </c>
      <c r="T238" s="49">
        <f>+COUNTIFS(Манзилли!N:N,D238,Манзилли!R:R,"Тўланди")</f>
        <v>0</v>
      </c>
    </row>
    <row r="239" spans="1:20" ht="16.5" x14ac:dyDescent="0.25">
      <c r="A239" s="18">
        <v>233</v>
      </c>
      <c r="B239" s="18" t="s">
        <v>19075</v>
      </c>
      <c r="C239" s="18" t="s">
        <v>253</v>
      </c>
      <c r="D239" s="50">
        <v>40111852410047</v>
      </c>
      <c r="E239" s="55" t="s">
        <v>1679</v>
      </c>
      <c r="F239" s="48">
        <f t="shared" si="4"/>
        <v>3</v>
      </c>
      <c r="G239" s="48">
        <f>+COUNTIFS(Манзилли!N:N,D239,Манзилли!O:O,$G$5)</f>
        <v>0</v>
      </c>
      <c r="H239" s="48">
        <f>+COUNTIFS(Манзилли!N:N,D239,Манзилли!O:O,$H$5)</f>
        <v>0</v>
      </c>
      <c r="I239" s="48">
        <f>+COUNTIFS(Манзилли!N:N,D239,Манзилли!O:O,$I$5)</f>
        <v>0</v>
      </c>
      <c r="J239" s="48">
        <f>+COUNTIFS(Манзилли!N:N,D239,Манзилли!O:O,$J$5)</f>
        <v>0</v>
      </c>
      <c r="K239" s="48">
        <f>+COUNTIFS(Манзилли!N:N,D239,Манзилли!O:O,$K$5)</f>
        <v>0</v>
      </c>
      <c r="L239" s="48">
        <f>+COUNTIFS(Манзилли!N:N,D239,Манзилли!O:O,$L$5)</f>
        <v>0</v>
      </c>
      <c r="M239" s="48">
        <f>+COUNTIFS(Манзилли!N:N,D239,Манзилли!O:O,$M$5)</f>
        <v>0</v>
      </c>
      <c r="N239" s="48">
        <f>+COUNTIFS(Манзилли!N:N,D239,Манзилли!O:O,$N$5)</f>
        <v>0</v>
      </c>
      <c r="O239" s="48">
        <f>+COUNTIFS(Манзилли!N:N,D239,Манзилли!O:O,$O$5)</f>
        <v>0</v>
      </c>
      <c r="P239" s="48">
        <f>+COUNTIFS(Манзилли!N:N,D239,Манзилли!O:O,$P$5)</f>
        <v>0</v>
      </c>
      <c r="Q239" s="48">
        <f>+COUNTIFS(Манзилли!N:N,D239,Манзилли!O:O,$Q$5)</f>
        <v>0</v>
      </c>
      <c r="R239" s="48">
        <f>+COUNTIFS(Манзилли!N:N,D239,Манзилли!O:O,$R$5)</f>
        <v>0</v>
      </c>
      <c r="S239" s="48">
        <f>+COUNTIFS(Манзилли!N:N,D239,Манзилли!R:R,"Қарор")</f>
        <v>0</v>
      </c>
      <c r="T239" s="49">
        <f>+COUNTIFS(Манзилли!N:N,D239,Манзилли!R:R,"Тўланди")</f>
        <v>3</v>
      </c>
    </row>
    <row r="240" spans="1:20" ht="16.5" x14ac:dyDescent="0.25">
      <c r="A240" s="18">
        <v>234</v>
      </c>
      <c r="B240" s="18" t="s">
        <v>19075</v>
      </c>
      <c r="C240" s="18" t="s">
        <v>171</v>
      </c>
      <c r="D240" s="50">
        <v>40109912380021</v>
      </c>
      <c r="E240" s="55" t="s">
        <v>1680</v>
      </c>
      <c r="F240" s="48">
        <f t="shared" si="4"/>
        <v>11</v>
      </c>
      <c r="G240" s="48">
        <f>+COUNTIFS(Манзилли!N:N,D240,Манзилли!O:O,$G$5)</f>
        <v>0</v>
      </c>
      <c r="H240" s="48">
        <f>+COUNTIFS(Манзилли!N:N,D240,Манзилли!O:O,$H$5)</f>
        <v>0</v>
      </c>
      <c r="I240" s="48">
        <f>+COUNTIFS(Манзилли!N:N,D240,Манзилли!O:O,$I$5)</f>
        <v>0</v>
      </c>
      <c r="J240" s="48">
        <f>+COUNTIFS(Манзилли!N:N,D240,Манзилли!O:O,$J$5)</f>
        <v>0</v>
      </c>
      <c r="K240" s="48">
        <f>+COUNTIFS(Манзилли!N:N,D240,Манзилли!O:O,$K$5)</f>
        <v>0</v>
      </c>
      <c r="L240" s="48">
        <f>+COUNTIFS(Манзилли!N:N,D240,Манзилли!O:O,$L$5)</f>
        <v>4</v>
      </c>
      <c r="M240" s="48">
        <f>+COUNTIFS(Манзилли!N:N,D240,Манзилли!O:O,$M$5)</f>
        <v>0</v>
      </c>
      <c r="N240" s="48">
        <f>+COUNTIFS(Манзилли!N:N,D240,Манзилли!O:O,$N$5)</f>
        <v>2</v>
      </c>
      <c r="O240" s="48">
        <f>+COUNTIFS(Манзилли!N:N,D240,Манзилли!O:O,$O$5)</f>
        <v>1</v>
      </c>
      <c r="P240" s="48">
        <f>+COUNTIFS(Манзилли!N:N,D240,Манзилли!O:O,$P$5)</f>
        <v>1</v>
      </c>
      <c r="Q240" s="48">
        <f>+COUNTIFS(Манзилли!N:N,D240,Манзилли!O:O,$Q$5)</f>
        <v>0</v>
      </c>
      <c r="R240" s="48">
        <f>+COUNTIFS(Манзилли!N:N,D240,Манзилли!O:O,$R$5)</f>
        <v>0</v>
      </c>
      <c r="S240" s="48">
        <f>+COUNTIFS(Манзилли!N:N,D240,Манзилли!R:R,"Қарор")</f>
        <v>0</v>
      </c>
      <c r="T240" s="49">
        <f>+COUNTIFS(Манзилли!N:N,D240,Манзилли!R:R,"Тўланди")</f>
        <v>3</v>
      </c>
    </row>
    <row r="241" spans="1:20" ht="16.5" x14ac:dyDescent="0.25">
      <c r="A241" s="18">
        <v>235</v>
      </c>
      <c r="B241" s="18" t="s">
        <v>19075</v>
      </c>
      <c r="C241" s="18" t="s">
        <v>760</v>
      </c>
      <c r="D241" s="50">
        <v>40302682410037</v>
      </c>
      <c r="E241" s="55" t="s">
        <v>1681</v>
      </c>
      <c r="F241" s="48">
        <f t="shared" si="4"/>
        <v>3</v>
      </c>
      <c r="G241" s="48">
        <f>+COUNTIFS(Манзилли!N:N,D241,Манзилли!O:O,$G$5)</f>
        <v>0</v>
      </c>
      <c r="H241" s="48">
        <f>+COUNTIFS(Манзилли!N:N,D241,Манзилли!O:O,$H$5)</f>
        <v>0</v>
      </c>
      <c r="I241" s="48">
        <f>+COUNTIFS(Манзилли!N:N,D241,Манзилли!O:O,$I$5)</f>
        <v>0</v>
      </c>
      <c r="J241" s="48">
        <f>+COUNTIFS(Манзилли!N:N,D241,Манзилли!O:O,$J$5)</f>
        <v>0</v>
      </c>
      <c r="K241" s="48">
        <f>+COUNTIFS(Манзилли!N:N,D241,Манзилли!O:O,$K$5)</f>
        <v>0</v>
      </c>
      <c r="L241" s="48">
        <f>+COUNTIFS(Манзилли!N:N,D241,Манзилли!O:O,$L$5)</f>
        <v>1</v>
      </c>
      <c r="M241" s="48">
        <f>+COUNTIFS(Манзилли!N:N,D241,Манзилли!O:O,$M$5)</f>
        <v>0</v>
      </c>
      <c r="N241" s="48">
        <f>+COUNTIFS(Манзилли!N:N,D241,Манзилли!O:O,$N$5)</f>
        <v>0</v>
      </c>
      <c r="O241" s="48">
        <f>+COUNTIFS(Манзилли!N:N,D241,Манзилли!O:O,$O$5)</f>
        <v>0</v>
      </c>
      <c r="P241" s="48">
        <f>+COUNTIFS(Манзилли!N:N,D241,Манзилли!O:O,$P$5)</f>
        <v>0</v>
      </c>
      <c r="Q241" s="48">
        <f>+COUNTIFS(Манзилли!N:N,D241,Манзилли!O:O,$Q$5)</f>
        <v>0</v>
      </c>
      <c r="R241" s="48">
        <f>+COUNTIFS(Манзилли!N:N,D241,Манзилли!O:O,$R$5)</f>
        <v>0</v>
      </c>
      <c r="S241" s="48">
        <f>+COUNTIFS(Манзилли!N:N,D241,Манзилли!R:R,"Қарор")</f>
        <v>0</v>
      </c>
      <c r="T241" s="49">
        <f>+COUNTIFS(Манзилли!N:N,D241,Манзилли!R:R,"Тўланди")</f>
        <v>2</v>
      </c>
    </row>
    <row r="242" spans="1:20" ht="16.5" x14ac:dyDescent="0.25">
      <c r="A242" s="18">
        <v>236</v>
      </c>
      <c r="B242" s="18" t="s">
        <v>19076</v>
      </c>
      <c r="C242" s="18" t="s">
        <v>33852</v>
      </c>
      <c r="D242" s="50" t="s">
        <v>33853</v>
      </c>
      <c r="E242" s="55" t="s">
        <v>1682</v>
      </c>
      <c r="F242" s="48">
        <f t="shared" si="4"/>
        <v>0</v>
      </c>
      <c r="G242" s="48">
        <f>+COUNTIFS(Манзилли!N:N,D242,Манзилли!O:O,$G$5)</f>
        <v>0</v>
      </c>
      <c r="H242" s="48">
        <f>+COUNTIFS(Манзилли!N:N,D242,Манзилли!O:O,$H$5)</f>
        <v>0</v>
      </c>
      <c r="I242" s="48">
        <f>+COUNTIFS(Манзилли!N:N,D242,Манзилли!O:O,$I$5)</f>
        <v>0</v>
      </c>
      <c r="J242" s="48">
        <f>+COUNTIFS(Манзилли!N:N,D242,Манзилли!O:O,$J$5)</f>
        <v>0</v>
      </c>
      <c r="K242" s="48">
        <f>+COUNTIFS(Манзилли!N:N,D242,Манзилли!O:O,$K$5)</f>
        <v>0</v>
      </c>
      <c r="L242" s="48">
        <f>+COUNTIFS(Манзилли!N:N,D242,Манзилли!O:O,$L$5)</f>
        <v>0</v>
      </c>
      <c r="M242" s="48">
        <f>+COUNTIFS(Манзилли!N:N,D242,Манзилли!O:O,$M$5)</f>
        <v>0</v>
      </c>
      <c r="N242" s="48">
        <f>+COUNTIFS(Манзилли!N:N,D242,Манзилли!O:O,$N$5)</f>
        <v>0</v>
      </c>
      <c r="O242" s="48">
        <f>+COUNTIFS(Манзилли!N:N,D242,Манзилли!O:O,$O$5)</f>
        <v>0</v>
      </c>
      <c r="P242" s="48">
        <f>+COUNTIFS(Манзилли!N:N,D242,Манзилли!O:O,$P$5)</f>
        <v>0</v>
      </c>
      <c r="Q242" s="48">
        <f>+COUNTIFS(Манзилли!N:N,D242,Манзилли!O:O,$Q$5)</f>
        <v>0</v>
      </c>
      <c r="R242" s="48">
        <f>+COUNTIFS(Манзилли!N:N,D242,Манзилли!O:O,$R$5)</f>
        <v>0</v>
      </c>
      <c r="S242" s="48">
        <f>+COUNTIFS(Манзилли!N:N,D242,Манзилли!R:R,"Қарор")</f>
        <v>0</v>
      </c>
      <c r="T242" s="49">
        <f>+COUNTIFS(Манзилли!N:N,D242,Манзилли!R:R,"Тўланди")</f>
        <v>0</v>
      </c>
    </row>
    <row r="243" spans="1:20" ht="16.5" x14ac:dyDescent="0.25">
      <c r="A243" s="18">
        <v>237</v>
      </c>
      <c r="B243" s="18" t="s">
        <v>19076</v>
      </c>
      <c r="C243" s="18" t="s">
        <v>113</v>
      </c>
      <c r="D243" s="50">
        <v>32603995830053</v>
      </c>
      <c r="E243" s="55" t="s">
        <v>1683</v>
      </c>
      <c r="F243" s="48">
        <f t="shared" si="4"/>
        <v>34</v>
      </c>
      <c r="G243" s="48">
        <f>+COUNTIFS(Манзилли!N:N,D243,Манзилли!O:O,$G$5)</f>
        <v>0</v>
      </c>
      <c r="H243" s="48">
        <f>+COUNTIFS(Манзилли!N:N,D243,Манзилли!O:O,$H$5)</f>
        <v>0</v>
      </c>
      <c r="I243" s="48">
        <f>+COUNTIFS(Манзилли!N:N,D243,Манзилли!O:O,$I$5)</f>
        <v>0</v>
      </c>
      <c r="J243" s="48">
        <f>+COUNTIFS(Манзилли!N:N,D243,Манзилли!O:O,$J$5)</f>
        <v>0</v>
      </c>
      <c r="K243" s="48">
        <f>+COUNTIFS(Манзилли!N:N,D243,Манзилли!O:O,$K$5)</f>
        <v>0</v>
      </c>
      <c r="L243" s="48">
        <f>+COUNTIFS(Манзилли!N:N,D243,Манзилли!O:O,$L$5)</f>
        <v>6</v>
      </c>
      <c r="M243" s="48">
        <f>+COUNTIFS(Манзилли!N:N,D243,Манзилли!O:O,$M$5)</f>
        <v>1</v>
      </c>
      <c r="N243" s="48">
        <f>+COUNTIFS(Манзилли!N:N,D243,Манзилли!O:O,$N$5)</f>
        <v>6</v>
      </c>
      <c r="O243" s="48">
        <f>+COUNTIFS(Манзилли!N:N,D243,Манзилли!O:O,$O$5)</f>
        <v>1</v>
      </c>
      <c r="P243" s="48">
        <f>+COUNTIFS(Манзилли!N:N,D243,Манзилли!O:O,$P$5)</f>
        <v>0</v>
      </c>
      <c r="Q243" s="48">
        <f>+COUNTIFS(Манзилли!N:N,D243,Манзилли!O:O,$Q$5)</f>
        <v>4</v>
      </c>
      <c r="R243" s="48">
        <f>+COUNTIFS(Манзилли!N:N,D243,Манзилли!O:O,$R$5)</f>
        <v>2</v>
      </c>
      <c r="S243" s="48">
        <f>+COUNTIFS(Манзилли!N:N,D243,Манзилли!R:R,"Қарор")</f>
        <v>2</v>
      </c>
      <c r="T243" s="49">
        <f>+COUNTIFS(Манзилли!N:N,D243,Манзилли!R:R,"Тўланди")</f>
        <v>12</v>
      </c>
    </row>
    <row r="244" spans="1:20" ht="16.5" x14ac:dyDescent="0.25">
      <c r="A244" s="18">
        <v>238</v>
      </c>
      <c r="B244" s="18" t="s">
        <v>19076</v>
      </c>
      <c r="C244" s="18" t="s">
        <v>2268</v>
      </c>
      <c r="D244" s="50">
        <v>40310932380096</v>
      </c>
      <c r="E244" s="55" t="s">
        <v>1684</v>
      </c>
      <c r="F244" s="48">
        <f t="shared" si="4"/>
        <v>25</v>
      </c>
      <c r="G244" s="48">
        <f>+COUNTIFS(Манзилли!N:N,D244,Манзилли!O:O,$G$5)</f>
        <v>0</v>
      </c>
      <c r="H244" s="48">
        <f>+COUNTIFS(Манзилли!N:N,D244,Манзилли!O:O,$H$5)</f>
        <v>0</v>
      </c>
      <c r="I244" s="48">
        <f>+COUNTIFS(Манзилли!N:N,D244,Манзилли!O:O,$I$5)</f>
        <v>0</v>
      </c>
      <c r="J244" s="48">
        <f>+COUNTIFS(Манзилли!N:N,D244,Манзилли!O:O,$J$5)</f>
        <v>0</v>
      </c>
      <c r="K244" s="48">
        <f>+COUNTIFS(Манзилли!N:N,D244,Манзилли!O:O,$K$5)</f>
        <v>0</v>
      </c>
      <c r="L244" s="48">
        <f>+COUNTIFS(Манзилли!N:N,D244,Манзилли!O:O,$L$5)</f>
        <v>7</v>
      </c>
      <c r="M244" s="48">
        <f>+COUNTIFS(Манзилли!N:N,D244,Манзилли!O:O,$M$5)</f>
        <v>0</v>
      </c>
      <c r="N244" s="48">
        <f>+COUNTIFS(Манзилли!N:N,D244,Манзилли!O:O,$N$5)</f>
        <v>0</v>
      </c>
      <c r="O244" s="48">
        <f>+COUNTIFS(Манзилли!N:N,D244,Манзилли!O:O,$O$5)</f>
        <v>1</v>
      </c>
      <c r="P244" s="48">
        <f>+COUNTIFS(Манзилли!N:N,D244,Манзилли!O:O,$P$5)</f>
        <v>0</v>
      </c>
      <c r="Q244" s="48">
        <f>+COUNTIFS(Манзилли!N:N,D244,Манзилли!O:O,$Q$5)</f>
        <v>1</v>
      </c>
      <c r="R244" s="48">
        <f>+COUNTIFS(Манзилли!N:N,D244,Манзилли!O:O,$R$5)</f>
        <v>0</v>
      </c>
      <c r="S244" s="48">
        <f>+COUNTIFS(Манзилли!N:N,D244,Манзилли!R:R,"Қарор")</f>
        <v>5</v>
      </c>
      <c r="T244" s="49">
        <f>+COUNTIFS(Манзилли!N:N,D244,Манзилли!R:R,"Тўланди")</f>
        <v>11</v>
      </c>
    </row>
    <row r="245" spans="1:20" ht="16.5" x14ac:dyDescent="0.25">
      <c r="A245" s="18">
        <v>239</v>
      </c>
      <c r="B245" s="18" t="s">
        <v>19076</v>
      </c>
      <c r="C245" s="18" t="s">
        <v>10825</v>
      </c>
      <c r="D245" s="50">
        <v>32901945830031</v>
      </c>
      <c r="E245" s="55" t="s">
        <v>1685</v>
      </c>
      <c r="F245" s="48">
        <f t="shared" si="4"/>
        <v>14</v>
      </c>
      <c r="G245" s="48">
        <f>+COUNTIFS(Манзилли!N:N,D245,Манзилли!O:O,$G$5)</f>
        <v>0</v>
      </c>
      <c r="H245" s="48">
        <f>+COUNTIFS(Манзилли!N:N,D245,Манзилли!O:O,$H$5)</f>
        <v>0</v>
      </c>
      <c r="I245" s="48">
        <f>+COUNTIFS(Манзилли!N:N,D245,Манзилли!O:O,$I$5)</f>
        <v>0</v>
      </c>
      <c r="J245" s="48">
        <f>+COUNTIFS(Манзилли!N:N,D245,Манзилли!O:O,$J$5)</f>
        <v>0</v>
      </c>
      <c r="K245" s="48">
        <f>+COUNTIFS(Манзилли!N:N,D245,Манзилли!O:O,$K$5)</f>
        <v>0</v>
      </c>
      <c r="L245" s="48">
        <f>+COUNTIFS(Манзилли!N:N,D245,Манзилли!O:O,$L$5)</f>
        <v>3</v>
      </c>
      <c r="M245" s="48">
        <f>+COUNTIFS(Манзилли!N:N,D245,Манзилли!O:O,$M$5)</f>
        <v>0</v>
      </c>
      <c r="N245" s="48">
        <f>+COUNTIFS(Манзилли!N:N,D245,Манзилли!O:O,$N$5)</f>
        <v>0</v>
      </c>
      <c r="O245" s="48">
        <f>+COUNTIFS(Манзилли!N:N,D245,Манзилли!O:O,$O$5)</f>
        <v>0</v>
      </c>
      <c r="P245" s="48">
        <f>+COUNTIFS(Манзилли!N:N,D245,Манзилли!O:O,$P$5)</f>
        <v>0</v>
      </c>
      <c r="Q245" s="48">
        <f>+COUNTIFS(Манзилли!N:N,D245,Манзилли!O:O,$Q$5)</f>
        <v>0</v>
      </c>
      <c r="R245" s="48">
        <f>+COUNTIFS(Манзилли!N:N,D245,Манзилли!O:O,$R$5)</f>
        <v>0</v>
      </c>
      <c r="S245" s="48">
        <f>+COUNTIFS(Манзилли!N:N,D245,Манзилли!R:R,"Қарор")</f>
        <v>1</v>
      </c>
      <c r="T245" s="49">
        <f>+COUNTIFS(Манзилли!N:N,D245,Манзилли!R:R,"Тўланди")</f>
        <v>10</v>
      </c>
    </row>
    <row r="246" spans="1:20" ht="16.5" x14ac:dyDescent="0.25">
      <c r="A246" s="18">
        <v>240</v>
      </c>
      <c r="B246" s="18" t="s">
        <v>19076</v>
      </c>
      <c r="C246" s="18" t="s">
        <v>810</v>
      </c>
      <c r="D246" s="50">
        <v>40807882380075</v>
      </c>
      <c r="E246" s="55" t="s">
        <v>1686</v>
      </c>
      <c r="F246" s="48">
        <f t="shared" si="4"/>
        <v>21</v>
      </c>
      <c r="G246" s="48">
        <f>+COUNTIFS(Манзилли!N:N,D246,Манзилли!O:O,$G$5)</f>
        <v>0</v>
      </c>
      <c r="H246" s="48">
        <f>+COUNTIFS(Манзилли!N:N,D246,Манзилли!O:O,$H$5)</f>
        <v>0</v>
      </c>
      <c r="I246" s="48">
        <f>+COUNTIFS(Манзилли!N:N,D246,Манзилли!O:O,$I$5)</f>
        <v>0</v>
      </c>
      <c r="J246" s="48">
        <f>+COUNTIFS(Манзилли!N:N,D246,Манзилли!O:O,$J$5)</f>
        <v>0</v>
      </c>
      <c r="K246" s="48">
        <f>+COUNTIFS(Манзилли!N:N,D246,Манзилли!O:O,$K$5)</f>
        <v>0</v>
      </c>
      <c r="L246" s="48">
        <f>+COUNTIFS(Манзилли!N:N,D246,Манзилли!O:O,$L$5)</f>
        <v>4</v>
      </c>
      <c r="M246" s="48">
        <f>+COUNTIFS(Манзилли!N:N,D246,Манзилли!O:O,$M$5)</f>
        <v>2</v>
      </c>
      <c r="N246" s="48">
        <f>+COUNTIFS(Манзилли!N:N,D246,Манзилли!O:O,$N$5)</f>
        <v>0</v>
      </c>
      <c r="O246" s="48">
        <f>+COUNTIFS(Манзилли!N:N,D246,Манзилли!O:O,$O$5)</f>
        <v>3</v>
      </c>
      <c r="P246" s="48">
        <f>+COUNTIFS(Манзилли!N:N,D246,Манзилли!O:O,$P$5)</f>
        <v>4</v>
      </c>
      <c r="Q246" s="48">
        <f>+COUNTIFS(Манзилли!N:N,D246,Манзилли!O:O,$Q$5)</f>
        <v>2</v>
      </c>
      <c r="R246" s="48">
        <f>+COUNTIFS(Манзилли!N:N,D246,Манзилли!O:O,$R$5)</f>
        <v>0</v>
      </c>
      <c r="S246" s="48">
        <f>+COUNTIFS(Манзилли!N:N,D246,Манзилли!R:R,"Қарор")</f>
        <v>0</v>
      </c>
      <c r="T246" s="49">
        <f>+COUNTIFS(Манзилли!N:N,D246,Манзилли!R:R,"Тўланди")</f>
        <v>6</v>
      </c>
    </row>
    <row r="247" spans="1:20" ht="16.5" x14ac:dyDescent="0.25">
      <c r="A247" s="18">
        <v>241</v>
      </c>
      <c r="B247" s="18" t="s">
        <v>19076</v>
      </c>
      <c r="C247" s="18" t="s">
        <v>95</v>
      </c>
      <c r="D247" s="50">
        <v>41612902380080</v>
      </c>
      <c r="E247" s="55" t="s">
        <v>1687</v>
      </c>
      <c r="F247" s="48">
        <f t="shared" si="4"/>
        <v>25</v>
      </c>
      <c r="G247" s="48">
        <f>+COUNTIFS(Манзилли!N:N,D247,Манзилли!O:O,$G$5)</f>
        <v>0</v>
      </c>
      <c r="H247" s="48">
        <f>+COUNTIFS(Манзилли!N:N,D247,Манзилли!O:O,$H$5)</f>
        <v>0</v>
      </c>
      <c r="I247" s="48">
        <f>+COUNTIFS(Манзилли!N:N,D247,Манзилли!O:O,$I$5)</f>
        <v>0</v>
      </c>
      <c r="J247" s="48">
        <f>+COUNTIFS(Манзилли!N:N,D247,Манзилли!O:O,$J$5)</f>
        <v>0</v>
      </c>
      <c r="K247" s="48">
        <f>+COUNTIFS(Манзилли!N:N,D247,Манзилли!O:O,$K$5)</f>
        <v>0</v>
      </c>
      <c r="L247" s="48">
        <f>+COUNTIFS(Манзилли!N:N,D247,Манзилли!O:O,$L$5)</f>
        <v>5</v>
      </c>
      <c r="M247" s="48">
        <f>+COUNTIFS(Манзилли!N:N,D247,Манзилли!O:O,$M$5)</f>
        <v>1</v>
      </c>
      <c r="N247" s="48">
        <f>+COUNTIFS(Манзилли!N:N,D247,Манзилли!O:O,$N$5)</f>
        <v>2</v>
      </c>
      <c r="O247" s="48">
        <f>+COUNTIFS(Манзилли!N:N,D247,Манзилли!O:O,$O$5)</f>
        <v>0</v>
      </c>
      <c r="P247" s="48">
        <f>+COUNTIFS(Манзилли!N:N,D247,Манзилли!O:O,$P$5)</f>
        <v>0</v>
      </c>
      <c r="Q247" s="48">
        <f>+COUNTIFS(Манзилли!N:N,D247,Манзилли!O:O,$Q$5)</f>
        <v>0</v>
      </c>
      <c r="R247" s="48">
        <f>+COUNTIFS(Манзилли!N:N,D247,Манзилли!O:O,$R$5)</f>
        <v>0</v>
      </c>
      <c r="S247" s="48">
        <f>+COUNTIFS(Манзилли!N:N,D247,Манзилли!R:R,"Қарор")</f>
        <v>1</v>
      </c>
      <c r="T247" s="49">
        <f>+COUNTIFS(Манзилли!N:N,D247,Манзилли!R:R,"Тўланди")</f>
        <v>16</v>
      </c>
    </row>
    <row r="248" spans="1:20" ht="16.5" x14ac:dyDescent="0.25">
      <c r="A248" s="18">
        <v>242</v>
      </c>
      <c r="B248" s="18" t="s">
        <v>19076</v>
      </c>
      <c r="C248" s="18" t="s">
        <v>29816</v>
      </c>
      <c r="D248" s="50">
        <v>42207882380020</v>
      </c>
      <c r="E248" s="55" t="s">
        <v>1688</v>
      </c>
      <c r="F248" s="48">
        <f t="shared" si="4"/>
        <v>4</v>
      </c>
      <c r="G248" s="48">
        <f>+COUNTIFS(Манзилли!N:N,D248,Манзилли!O:O,$G$5)</f>
        <v>0</v>
      </c>
      <c r="H248" s="48">
        <f>+COUNTIFS(Манзилли!N:N,D248,Манзилли!O:O,$H$5)</f>
        <v>0</v>
      </c>
      <c r="I248" s="48">
        <f>+COUNTIFS(Манзилли!N:N,D248,Манзилли!O:O,$I$5)</f>
        <v>0</v>
      </c>
      <c r="J248" s="48">
        <f>+COUNTIFS(Манзилли!N:N,D248,Манзилли!O:O,$J$5)</f>
        <v>0</v>
      </c>
      <c r="K248" s="48">
        <f>+COUNTIFS(Манзилли!N:N,D248,Манзилли!O:O,$K$5)</f>
        <v>0</v>
      </c>
      <c r="L248" s="48">
        <f>+COUNTIFS(Манзилли!N:N,D248,Манзилли!O:O,$L$5)</f>
        <v>0</v>
      </c>
      <c r="M248" s="48">
        <f>+COUNTIFS(Манзилли!N:N,D248,Манзилли!O:O,$M$5)</f>
        <v>1</v>
      </c>
      <c r="N248" s="48">
        <f>+COUNTIFS(Манзилли!N:N,D248,Манзилли!O:O,$N$5)</f>
        <v>0</v>
      </c>
      <c r="O248" s="48">
        <f>+COUNTIFS(Манзилли!N:N,D248,Манзилли!O:O,$O$5)</f>
        <v>0</v>
      </c>
      <c r="P248" s="48">
        <f>+COUNTIFS(Манзилли!N:N,D248,Манзилли!O:O,$P$5)</f>
        <v>0</v>
      </c>
      <c r="Q248" s="48">
        <f>+COUNTIFS(Манзилли!N:N,D248,Манзилли!O:O,$Q$5)</f>
        <v>0</v>
      </c>
      <c r="R248" s="48">
        <f>+COUNTIFS(Манзилли!N:N,D248,Манзилли!O:O,$R$5)</f>
        <v>0</v>
      </c>
      <c r="S248" s="48">
        <f>+COUNTIFS(Манзилли!N:N,D248,Манзилли!R:R,"Қарор")</f>
        <v>0</v>
      </c>
      <c r="T248" s="49">
        <f>+COUNTIFS(Манзилли!N:N,D248,Манзилли!R:R,"Тўланди")</f>
        <v>3</v>
      </c>
    </row>
    <row r="249" spans="1:20" ht="16.5" x14ac:dyDescent="0.25">
      <c r="A249" s="18">
        <v>243</v>
      </c>
      <c r="B249" s="18" t="s">
        <v>19076</v>
      </c>
      <c r="C249" s="18" t="s">
        <v>699</v>
      </c>
      <c r="D249" s="50">
        <v>62707035830025</v>
      </c>
      <c r="E249" s="55" t="s">
        <v>1689</v>
      </c>
      <c r="F249" s="48">
        <f t="shared" si="4"/>
        <v>35</v>
      </c>
      <c r="G249" s="48">
        <f>+COUNTIFS(Манзилли!N:N,D249,Манзилли!O:O,$G$5)</f>
        <v>0</v>
      </c>
      <c r="H249" s="48">
        <f>+COUNTIFS(Манзилли!N:N,D249,Манзилли!O:O,$H$5)</f>
        <v>0</v>
      </c>
      <c r="I249" s="48">
        <f>+COUNTIFS(Манзилли!N:N,D249,Манзилли!O:O,$I$5)</f>
        <v>0</v>
      </c>
      <c r="J249" s="48">
        <f>+COUNTIFS(Манзилли!N:N,D249,Манзилли!O:O,$J$5)</f>
        <v>0</v>
      </c>
      <c r="K249" s="48">
        <f>+COUNTIFS(Манзилли!N:N,D249,Манзилли!O:O,$K$5)</f>
        <v>0</v>
      </c>
      <c r="L249" s="48">
        <f>+COUNTIFS(Манзилли!N:N,D249,Манзилли!O:O,$L$5)</f>
        <v>8</v>
      </c>
      <c r="M249" s="48">
        <f>+COUNTIFS(Манзилли!N:N,D249,Манзилли!O:O,$M$5)</f>
        <v>2</v>
      </c>
      <c r="N249" s="48">
        <f>+COUNTIFS(Манзилли!N:N,D249,Манзилли!O:O,$N$5)</f>
        <v>5</v>
      </c>
      <c r="O249" s="48">
        <f>+COUNTIFS(Манзилли!N:N,D249,Манзилли!O:O,$O$5)</f>
        <v>2</v>
      </c>
      <c r="P249" s="48">
        <f>+COUNTIFS(Манзилли!N:N,D249,Манзилли!O:O,$P$5)</f>
        <v>2</v>
      </c>
      <c r="Q249" s="48">
        <f>+COUNTIFS(Манзилли!N:N,D249,Манзилли!O:O,$Q$5)</f>
        <v>0</v>
      </c>
      <c r="R249" s="48">
        <f>+COUNTIFS(Манзилли!N:N,D249,Манзилли!O:O,$R$5)</f>
        <v>1</v>
      </c>
      <c r="S249" s="48">
        <f>+COUNTIFS(Манзилли!N:N,D249,Манзилли!R:R,"Қарор")</f>
        <v>7</v>
      </c>
      <c r="T249" s="49">
        <f>+COUNTIFS(Манзилли!N:N,D249,Манзилли!R:R,"Тўланди")</f>
        <v>8</v>
      </c>
    </row>
    <row r="250" spans="1:20" ht="16.5" x14ac:dyDescent="0.25">
      <c r="A250" s="18">
        <v>244</v>
      </c>
      <c r="B250" s="18" t="s">
        <v>19076</v>
      </c>
      <c r="C250" s="18" t="s">
        <v>303</v>
      </c>
      <c r="D250" s="50">
        <v>30103865830012</v>
      </c>
      <c r="E250" s="55" t="s">
        <v>1690</v>
      </c>
      <c r="F250" s="48">
        <f t="shared" si="4"/>
        <v>13</v>
      </c>
      <c r="G250" s="48">
        <f>+COUNTIFS(Манзилли!N:N,D250,Манзилли!O:O,$G$5)</f>
        <v>0</v>
      </c>
      <c r="H250" s="48">
        <f>+COUNTIFS(Манзилли!N:N,D250,Манзилли!O:O,$H$5)</f>
        <v>0</v>
      </c>
      <c r="I250" s="48">
        <f>+COUNTIFS(Манзилли!N:N,D250,Манзилли!O:O,$I$5)</f>
        <v>0</v>
      </c>
      <c r="J250" s="48">
        <f>+COUNTIFS(Манзилли!N:N,D250,Манзилли!O:O,$J$5)</f>
        <v>0</v>
      </c>
      <c r="K250" s="48">
        <f>+COUNTIFS(Манзилли!N:N,D250,Манзилли!O:O,$K$5)</f>
        <v>0</v>
      </c>
      <c r="L250" s="48">
        <f>+COUNTIFS(Манзилли!N:N,D250,Манзилли!O:O,$L$5)</f>
        <v>1</v>
      </c>
      <c r="M250" s="48">
        <f>+COUNTIFS(Манзилли!N:N,D250,Манзилли!O:O,$M$5)</f>
        <v>0</v>
      </c>
      <c r="N250" s="48">
        <f>+COUNTIFS(Манзилли!N:N,D250,Манзилли!O:O,$N$5)</f>
        <v>1</v>
      </c>
      <c r="O250" s="48">
        <f>+COUNTIFS(Манзилли!N:N,D250,Манзилли!O:O,$O$5)</f>
        <v>0</v>
      </c>
      <c r="P250" s="48">
        <f>+COUNTIFS(Манзилли!N:N,D250,Манзилли!O:O,$P$5)</f>
        <v>0</v>
      </c>
      <c r="Q250" s="48">
        <f>+COUNTIFS(Манзилли!N:N,D250,Манзилли!O:O,$Q$5)</f>
        <v>0</v>
      </c>
      <c r="R250" s="48">
        <f>+COUNTIFS(Манзилли!N:N,D250,Манзилли!O:O,$R$5)</f>
        <v>0</v>
      </c>
      <c r="S250" s="48">
        <f>+COUNTIFS(Манзилли!N:N,D250,Манзилли!R:R,"Қарор")</f>
        <v>2</v>
      </c>
      <c r="T250" s="49">
        <f>+COUNTIFS(Манзилли!N:N,D250,Манзилли!R:R,"Тўланди")</f>
        <v>9</v>
      </c>
    </row>
    <row r="251" spans="1:20" ht="16.5" x14ac:dyDescent="0.25">
      <c r="A251" s="18">
        <v>245</v>
      </c>
      <c r="B251" s="18" t="s">
        <v>19076</v>
      </c>
      <c r="C251" s="18" t="s">
        <v>444</v>
      </c>
      <c r="D251" s="50">
        <v>40109932380157</v>
      </c>
      <c r="E251" s="55" t="s">
        <v>1691</v>
      </c>
      <c r="F251" s="48">
        <f t="shared" si="4"/>
        <v>28</v>
      </c>
      <c r="G251" s="48">
        <f>+COUNTIFS(Манзилли!N:N,D251,Манзилли!O:O,$G$5)</f>
        <v>0</v>
      </c>
      <c r="H251" s="48">
        <f>+COUNTIFS(Манзилли!N:N,D251,Манзилли!O:O,$H$5)</f>
        <v>2</v>
      </c>
      <c r="I251" s="48">
        <f>+COUNTIFS(Манзилли!N:N,D251,Манзилли!O:O,$I$5)</f>
        <v>0</v>
      </c>
      <c r="J251" s="48">
        <f>+COUNTIFS(Манзилли!N:N,D251,Манзилли!O:O,$J$5)</f>
        <v>0</v>
      </c>
      <c r="K251" s="48">
        <f>+COUNTIFS(Манзилли!N:N,D251,Манзилли!O:O,$K$5)</f>
        <v>0</v>
      </c>
      <c r="L251" s="48">
        <f>+COUNTIFS(Манзилли!N:N,D251,Манзилли!O:O,$L$5)</f>
        <v>2</v>
      </c>
      <c r="M251" s="48">
        <f>+COUNTIFS(Манзилли!N:N,D251,Манзилли!O:O,$M$5)</f>
        <v>0</v>
      </c>
      <c r="N251" s="48">
        <f>+COUNTIFS(Манзилли!N:N,D251,Манзилли!O:O,$N$5)</f>
        <v>3</v>
      </c>
      <c r="O251" s="48">
        <f>+COUNTIFS(Манзилли!N:N,D251,Манзилли!O:O,$O$5)</f>
        <v>0</v>
      </c>
      <c r="P251" s="48">
        <f>+COUNTIFS(Манзилли!N:N,D251,Манзилли!O:O,$P$5)</f>
        <v>1</v>
      </c>
      <c r="Q251" s="48">
        <f>+COUNTIFS(Манзилли!N:N,D251,Манзилли!O:O,$Q$5)</f>
        <v>0</v>
      </c>
      <c r="R251" s="48">
        <f>+COUNTIFS(Манзилли!N:N,D251,Манзилли!O:O,$R$5)</f>
        <v>0</v>
      </c>
      <c r="S251" s="48">
        <f>+COUNTIFS(Манзилли!N:N,D251,Манзилли!R:R,"Қарор")</f>
        <v>2</v>
      </c>
      <c r="T251" s="49">
        <f>+COUNTIFS(Манзилли!N:N,D251,Манзилли!R:R,"Тўланди")</f>
        <v>18</v>
      </c>
    </row>
    <row r="252" spans="1:20" ht="16.5" x14ac:dyDescent="0.25">
      <c r="A252" s="18">
        <v>246</v>
      </c>
      <c r="B252" s="18" t="s">
        <v>19076</v>
      </c>
      <c r="C252" s="18" t="s">
        <v>1725</v>
      </c>
      <c r="D252" s="50">
        <v>41205782380068</v>
      </c>
      <c r="E252" s="55" t="s">
        <v>1692</v>
      </c>
      <c r="F252" s="48">
        <f t="shared" si="4"/>
        <v>25</v>
      </c>
      <c r="G252" s="48">
        <f>+COUNTIFS(Манзилли!N:N,D252,Манзилли!O:O,$G$5)</f>
        <v>0</v>
      </c>
      <c r="H252" s="48">
        <f>+COUNTIFS(Манзилли!N:N,D252,Манзилли!O:O,$H$5)</f>
        <v>0</v>
      </c>
      <c r="I252" s="48">
        <f>+COUNTIFS(Манзилли!N:N,D252,Манзилли!O:O,$I$5)</f>
        <v>0</v>
      </c>
      <c r="J252" s="48">
        <f>+COUNTIFS(Манзилли!N:N,D252,Манзилли!O:O,$J$5)</f>
        <v>0</v>
      </c>
      <c r="K252" s="48">
        <f>+COUNTIFS(Манзилли!N:N,D252,Манзилли!O:O,$K$5)</f>
        <v>0</v>
      </c>
      <c r="L252" s="48">
        <f>+COUNTIFS(Манзилли!N:N,D252,Манзилли!O:O,$L$5)</f>
        <v>9</v>
      </c>
      <c r="M252" s="48">
        <f>+COUNTIFS(Манзилли!N:N,D252,Манзилли!O:O,$M$5)</f>
        <v>0</v>
      </c>
      <c r="N252" s="48">
        <f>+COUNTIFS(Манзилли!N:N,D252,Манзилли!O:O,$N$5)</f>
        <v>3</v>
      </c>
      <c r="O252" s="48">
        <f>+COUNTIFS(Манзилли!N:N,D252,Манзилли!O:O,$O$5)</f>
        <v>0</v>
      </c>
      <c r="P252" s="48">
        <f>+COUNTIFS(Манзилли!N:N,D252,Манзилли!O:O,$P$5)</f>
        <v>0</v>
      </c>
      <c r="Q252" s="48">
        <f>+COUNTIFS(Манзилли!N:N,D252,Манзилли!O:O,$Q$5)</f>
        <v>0</v>
      </c>
      <c r="R252" s="48">
        <f>+COUNTIFS(Манзилли!N:N,D252,Манзилли!O:O,$R$5)</f>
        <v>0</v>
      </c>
      <c r="S252" s="48">
        <f>+COUNTIFS(Манзилли!N:N,D252,Манзилли!R:R,"Қарор")</f>
        <v>0</v>
      </c>
      <c r="T252" s="49">
        <f>+COUNTIFS(Манзилли!N:N,D252,Манзилли!R:R,"Тўланди")</f>
        <v>13</v>
      </c>
    </row>
    <row r="253" spans="1:20" ht="16.5" x14ac:dyDescent="0.25">
      <c r="A253" s="18">
        <v>247</v>
      </c>
      <c r="B253" s="18" t="s">
        <v>19076</v>
      </c>
      <c r="C253" s="18" t="s">
        <v>22778</v>
      </c>
      <c r="D253" s="50">
        <v>40109995830165</v>
      </c>
      <c r="E253" s="55" t="s">
        <v>1693</v>
      </c>
      <c r="F253" s="48">
        <f t="shared" si="4"/>
        <v>11</v>
      </c>
      <c r="G253" s="48">
        <f>+COUNTIFS(Манзилли!N:N,D253,Манзилли!O:O,$G$5)</f>
        <v>0</v>
      </c>
      <c r="H253" s="48">
        <f>+COUNTIFS(Манзилли!N:N,D253,Манзилли!O:O,$H$5)</f>
        <v>0</v>
      </c>
      <c r="I253" s="48">
        <f>+COUNTIFS(Манзилли!N:N,D253,Манзилли!O:O,$I$5)</f>
        <v>0</v>
      </c>
      <c r="J253" s="48">
        <f>+COUNTIFS(Манзилли!N:N,D253,Манзилли!O:O,$J$5)</f>
        <v>0</v>
      </c>
      <c r="K253" s="48">
        <f>+COUNTIFS(Манзилли!N:N,D253,Манзилли!O:O,$K$5)</f>
        <v>0</v>
      </c>
      <c r="L253" s="48">
        <f>+COUNTIFS(Манзилли!N:N,D253,Манзилли!O:O,$L$5)</f>
        <v>0</v>
      </c>
      <c r="M253" s="48">
        <f>+COUNTIFS(Манзилли!N:N,D253,Манзилли!O:O,$M$5)</f>
        <v>0</v>
      </c>
      <c r="N253" s="48">
        <f>+COUNTIFS(Манзилли!N:N,D253,Манзилли!O:O,$N$5)</f>
        <v>0</v>
      </c>
      <c r="O253" s="48">
        <f>+COUNTIFS(Манзилли!N:N,D253,Манзилли!O:O,$O$5)</f>
        <v>1</v>
      </c>
      <c r="P253" s="48">
        <f>+COUNTIFS(Манзилли!N:N,D253,Манзилли!O:O,$P$5)</f>
        <v>0</v>
      </c>
      <c r="Q253" s="48">
        <f>+COUNTIFS(Манзилли!N:N,D253,Манзилли!O:O,$Q$5)</f>
        <v>0</v>
      </c>
      <c r="R253" s="48">
        <f>+COUNTIFS(Манзилли!N:N,D253,Манзилли!O:O,$R$5)</f>
        <v>0</v>
      </c>
      <c r="S253" s="48">
        <f>+COUNTIFS(Манзилли!N:N,D253,Манзилли!R:R,"Қарор")</f>
        <v>3</v>
      </c>
      <c r="T253" s="49">
        <f>+COUNTIFS(Манзилли!N:N,D253,Манзилли!R:R,"Тўланди")</f>
        <v>7</v>
      </c>
    </row>
    <row r="254" spans="1:20" ht="16.5" x14ac:dyDescent="0.25">
      <c r="A254" s="18">
        <v>248</v>
      </c>
      <c r="B254" s="18" t="s">
        <v>19076</v>
      </c>
      <c r="C254" s="18" t="s">
        <v>163</v>
      </c>
      <c r="D254" s="50">
        <v>32501995830056</v>
      </c>
      <c r="E254" s="55" t="s">
        <v>1694</v>
      </c>
      <c r="F254" s="48">
        <f t="shared" si="4"/>
        <v>25</v>
      </c>
      <c r="G254" s="48">
        <f>+COUNTIFS(Манзилли!N:N,D254,Манзилли!O:O,$G$5)</f>
        <v>0</v>
      </c>
      <c r="H254" s="48">
        <f>+COUNTIFS(Манзилли!N:N,D254,Манзилли!O:O,$H$5)</f>
        <v>0</v>
      </c>
      <c r="I254" s="48">
        <f>+COUNTIFS(Манзилли!N:N,D254,Манзилли!O:O,$I$5)</f>
        <v>0</v>
      </c>
      <c r="J254" s="48">
        <f>+COUNTIFS(Манзилли!N:N,D254,Манзилли!O:O,$J$5)</f>
        <v>0</v>
      </c>
      <c r="K254" s="48">
        <f>+COUNTIFS(Манзилли!N:N,D254,Манзилли!O:O,$K$5)</f>
        <v>0</v>
      </c>
      <c r="L254" s="48">
        <f>+COUNTIFS(Манзилли!N:N,D254,Манзилли!O:O,$L$5)</f>
        <v>9</v>
      </c>
      <c r="M254" s="48">
        <f>+COUNTIFS(Манзилли!N:N,D254,Манзилли!O:O,$M$5)</f>
        <v>2</v>
      </c>
      <c r="N254" s="48">
        <f>+COUNTIFS(Манзилли!N:N,D254,Манзилли!O:O,$N$5)</f>
        <v>1</v>
      </c>
      <c r="O254" s="48">
        <f>+COUNTIFS(Манзилли!N:N,D254,Манзилли!O:O,$O$5)</f>
        <v>0</v>
      </c>
      <c r="P254" s="48">
        <f>+COUNTIFS(Манзилли!N:N,D254,Манзилли!O:O,$P$5)</f>
        <v>1</v>
      </c>
      <c r="Q254" s="48">
        <f>+COUNTIFS(Манзилли!N:N,D254,Манзилли!O:O,$Q$5)</f>
        <v>2</v>
      </c>
      <c r="R254" s="48">
        <f>+COUNTIFS(Манзилли!N:N,D254,Манзилли!O:O,$R$5)</f>
        <v>0</v>
      </c>
      <c r="S254" s="48">
        <f>+COUNTIFS(Манзилли!N:N,D254,Манзилли!R:R,"Қарор")</f>
        <v>2</v>
      </c>
      <c r="T254" s="49">
        <f>+COUNTIFS(Манзилли!N:N,D254,Манзилли!R:R,"Тўланди")</f>
        <v>8</v>
      </c>
    </row>
    <row r="255" spans="1:20" ht="16.5" x14ac:dyDescent="0.25">
      <c r="A255" s="18">
        <v>249</v>
      </c>
      <c r="B255" s="18" t="s">
        <v>19076</v>
      </c>
      <c r="C255" s="18" t="s">
        <v>399</v>
      </c>
      <c r="D255" s="50">
        <v>42810872380025</v>
      </c>
      <c r="E255" s="55" t="s">
        <v>1695</v>
      </c>
      <c r="F255" s="48">
        <f t="shared" si="4"/>
        <v>19</v>
      </c>
      <c r="G255" s="48">
        <f>+COUNTIFS(Манзилли!N:N,D255,Манзилли!O:O,$G$5)</f>
        <v>0</v>
      </c>
      <c r="H255" s="48">
        <f>+COUNTIFS(Манзилли!N:N,D255,Манзилли!O:O,$H$5)</f>
        <v>0</v>
      </c>
      <c r="I255" s="48">
        <f>+COUNTIFS(Манзилли!N:N,D255,Манзилли!O:O,$I$5)</f>
        <v>0</v>
      </c>
      <c r="J255" s="48">
        <f>+COUNTIFS(Манзилли!N:N,D255,Манзилли!O:O,$J$5)</f>
        <v>0</v>
      </c>
      <c r="K255" s="48">
        <f>+COUNTIFS(Манзилли!N:N,D255,Манзилли!O:O,$K$5)</f>
        <v>0</v>
      </c>
      <c r="L255" s="48">
        <f>+COUNTIFS(Манзилли!N:N,D255,Манзилли!O:O,$L$5)</f>
        <v>8</v>
      </c>
      <c r="M255" s="48">
        <f>+COUNTIFS(Манзилли!N:N,D255,Манзилли!O:O,$M$5)</f>
        <v>0</v>
      </c>
      <c r="N255" s="48">
        <f>+COUNTIFS(Манзилли!N:N,D255,Манзилли!O:O,$N$5)</f>
        <v>1</v>
      </c>
      <c r="O255" s="48">
        <f>+COUNTIFS(Манзилли!N:N,D255,Манзилли!O:O,$O$5)</f>
        <v>1</v>
      </c>
      <c r="P255" s="48">
        <f>+COUNTIFS(Манзилли!N:N,D255,Манзилли!O:O,$P$5)</f>
        <v>1</v>
      </c>
      <c r="Q255" s="48">
        <f>+COUNTIFS(Манзилли!N:N,D255,Манзилли!O:O,$Q$5)</f>
        <v>0</v>
      </c>
      <c r="R255" s="48">
        <f>+COUNTIFS(Манзилли!N:N,D255,Манзилли!O:O,$R$5)</f>
        <v>0</v>
      </c>
      <c r="S255" s="48">
        <f>+COUNTIFS(Манзилли!N:N,D255,Манзилли!R:R,"Қарор")</f>
        <v>0</v>
      </c>
      <c r="T255" s="49">
        <f>+COUNTIFS(Манзилли!N:N,D255,Манзилли!R:R,"Тўланди")</f>
        <v>8</v>
      </c>
    </row>
    <row r="256" spans="1:20" ht="16.5" x14ac:dyDescent="0.25">
      <c r="A256" s="18">
        <v>250</v>
      </c>
      <c r="B256" s="18" t="s">
        <v>19076</v>
      </c>
      <c r="C256" s="18" t="s">
        <v>446</v>
      </c>
      <c r="D256" s="50">
        <v>41712872380197</v>
      </c>
      <c r="E256" s="55" t="s">
        <v>1696</v>
      </c>
      <c r="F256" s="48">
        <f t="shared" si="4"/>
        <v>34</v>
      </c>
      <c r="G256" s="48">
        <f>+COUNTIFS(Манзилли!N:N,D256,Манзилли!O:O,$G$5)</f>
        <v>0</v>
      </c>
      <c r="H256" s="48">
        <f>+COUNTIFS(Манзилли!N:N,D256,Манзилли!O:O,$H$5)</f>
        <v>1</v>
      </c>
      <c r="I256" s="48">
        <f>+COUNTIFS(Манзилли!N:N,D256,Манзилли!O:O,$I$5)</f>
        <v>0</v>
      </c>
      <c r="J256" s="48">
        <f>+COUNTIFS(Манзилли!N:N,D256,Манзилли!O:O,$J$5)</f>
        <v>0</v>
      </c>
      <c r="K256" s="48">
        <f>+COUNTIFS(Манзилли!N:N,D256,Манзилли!O:O,$K$5)</f>
        <v>0</v>
      </c>
      <c r="L256" s="48">
        <f>+COUNTIFS(Манзилли!N:N,D256,Манзилли!O:O,$L$5)</f>
        <v>6</v>
      </c>
      <c r="M256" s="48">
        <f>+COUNTIFS(Манзилли!N:N,D256,Манзилли!O:O,$M$5)</f>
        <v>0</v>
      </c>
      <c r="N256" s="48">
        <f>+COUNTIFS(Манзилли!N:N,D256,Манзилли!O:O,$N$5)</f>
        <v>3</v>
      </c>
      <c r="O256" s="48">
        <f>+COUNTIFS(Манзилли!N:N,D256,Манзилли!O:O,$O$5)</f>
        <v>4</v>
      </c>
      <c r="P256" s="48">
        <f>+COUNTIFS(Манзилли!N:N,D256,Манзилли!O:O,$P$5)</f>
        <v>3</v>
      </c>
      <c r="Q256" s="48">
        <f>+COUNTIFS(Манзилли!N:N,D256,Манзилли!O:O,$Q$5)</f>
        <v>0</v>
      </c>
      <c r="R256" s="48">
        <f>+COUNTIFS(Манзилли!N:N,D256,Манзилли!O:O,$R$5)</f>
        <v>0</v>
      </c>
      <c r="S256" s="48">
        <f>+COUNTIFS(Манзилли!N:N,D256,Манзилли!R:R,"Қарор")</f>
        <v>2</v>
      </c>
      <c r="T256" s="49">
        <f>+COUNTIFS(Манзилли!N:N,D256,Манзилли!R:R,"Тўланди")</f>
        <v>15</v>
      </c>
    </row>
    <row r="257" spans="1:20" ht="16.5" x14ac:dyDescent="0.25">
      <c r="A257" s="18">
        <v>251</v>
      </c>
      <c r="B257" s="18" t="s">
        <v>19076</v>
      </c>
      <c r="C257" s="18" t="s">
        <v>4273</v>
      </c>
      <c r="D257" s="50">
        <v>31104955830029</v>
      </c>
      <c r="E257" s="55" t="s">
        <v>1697</v>
      </c>
      <c r="F257" s="48">
        <f t="shared" si="4"/>
        <v>29</v>
      </c>
      <c r="G257" s="48">
        <f>+COUNTIFS(Манзилли!N:N,D257,Манзилли!O:O,$G$5)</f>
        <v>0</v>
      </c>
      <c r="H257" s="48">
        <f>+COUNTIFS(Манзилли!N:N,D257,Манзилли!O:O,$H$5)</f>
        <v>0</v>
      </c>
      <c r="I257" s="48">
        <f>+COUNTIFS(Манзилли!N:N,D257,Манзилли!O:O,$I$5)</f>
        <v>0</v>
      </c>
      <c r="J257" s="48">
        <f>+COUNTIFS(Манзилли!N:N,D257,Манзилли!O:O,$J$5)</f>
        <v>0</v>
      </c>
      <c r="K257" s="48">
        <f>+COUNTIFS(Манзилли!N:N,D257,Манзилли!O:O,$K$5)</f>
        <v>0</v>
      </c>
      <c r="L257" s="48">
        <f>+COUNTIFS(Манзилли!N:N,D257,Манзилли!O:O,$L$5)</f>
        <v>5</v>
      </c>
      <c r="M257" s="48">
        <f>+COUNTIFS(Манзилли!N:N,D257,Манзилли!O:O,$M$5)</f>
        <v>0</v>
      </c>
      <c r="N257" s="48">
        <f>+COUNTIFS(Манзилли!N:N,D257,Манзилли!O:O,$N$5)</f>
        <v>1</v>
      </c>
      <c r="O257" s="48">
        <f>+COUNTIFS(Манзилли!N:N,D257,Манзилли!O:O,$O$5)</f>
        <v>0</v>
      </c>
      <c r="P257" s="48">
        <f>+COUNTIFS(Манзилли!N:N,D257,Манзилли!O:O,$P$5)</f>
        <v>2</v>
      </c>
      <c r="Q257" s="48">
        <f>+COUNTIFS(Манзилли!N:N,D257,Манзилли!O:O,$Q$5)</f>
        <v>0</v>
      </c>
      <c r="R257" s="48">
        <f>+COUNTIFS(Манзилли!N:N,D257,Манзилли!O:O,$R$5)</f>
        <v>0</v>
      </c>
      <c r="S257" s="48">
        <f>+COUNTIFS(Манзилли!N:N,D257,Манзилли!R:R,"Қарор")</f>
        <v>4</v>
      </c>
      <c r="T257" s="49">
        <f>+COUNTIFS(Манзилли!N:N,D257,Манзилли!R:R,"Тўланди")</f>
        <v>17</v>
      </c>
    </row>
    <row r="258" spans="1:20" ht="16.5" x14ac:dyDescent="0.25">
      <c r="A258" s="18">
        <v>252</v>
      </c>
      <c r="B258" s="18" t="s">
        <v>19076</v>
      </c>
      <c r="C258" s="18" t="s">
        <v>10999</v>
      </c>
      <c r="D258" s="50">
        <v>40301765830038</v>
      </c>
      <c r="E258" s="55" t="s">
        <v>1698</v>
      </c>
      <c r="F258" s="48">
        <f t="shared" si="4"/>
        <v>17</v>
      </c>
      <c r="G258" s="48">
        <f>+COUNTIFS(Манзилли!N:N,D258,Манзилли!O:O,$G$5)</f>
        <v>0</v>
      </c>
      <c r="H258" s="48">
        <f>+COUNTIFS(Манзилли!N:N,D258,Манзилли!O:O,$H$5)</f>
        <v>0</v>
      </c>
      <c r="I258" s="48">
        <f>+COUNTIFS(Манзилли!N:N,D258,Манзилли!O:O,$I$5)</f>
        <v>0</v>
      </c>
      <c r="J258" s="48">
        <f>+COUNTIFS(Манзилли!N:N,D258,Манзилли!O:O,$J$5)</f>
        <v>0</v>
      </c>
      <c r="K258" s="48">
        <f>+COUNTIFS(Манзилли!N:N,D258,Манзилли!O:O,$K$5)</f>
        <v>0</v>
      </c>
      <c r="L258" s="48">
        <f>+COUNTIFS(Манзилли!N:N,D258,Манзилли!O:O,$L$5)</f>
        <v>5</v>
      </c>
      <c r="M258" s="48">
        <f>+COUNTIFS(Манзилли!N:N,D258,Манзилли!O:O,$M$5)</f>
        <v>0</v>
      </c>
      <c r="N258" s="48">
        <f>+COUNTIFS(Манзилли!N:N,D258,Манзилли!O:O,$N$5)</f>
        <v>6</v>
      </c>
      <c r="O258" s="48">
        <f>+COUNTIFS(Манзилли!N:N,D258,Манзилли!O:O,$O$5)</f>
        <v>1</v>
      </c>
      <c r="P258" s="48">
        <f>+COUNTIFS(Манзилли!N:N,D258,Манзилли!O:O,$P$5)</f>
        <v>0</v>
      </c>
      <c r="Q258" s="48">
        <f>+COUNTIFS(Манзилли!N:N,D258,Манзилли!O:O,$Q$5)</f>
        <v>1</v>
      </c>
      <c r="R258" s="48">
        <f>+COUNTIFS(Манзилли!N:N,D258,Манзилли!O:O,$R$5)</f>
        <v>0</v>
      </c>
      <c r="S258" s="48">
        <f>+COUNTIFS(Манзилли!N:N,D258,Манзилли!R:R,"Қарор")</f>
        <v>1</v>
      </c>
      <c r="T258" s="49">
        <f>+COUNTIFS(Манзилли!N:N,D258,Манзилли!R:R,"Тўланди")</f>
        <v>3</v>
      </c>
    </row>
    <row r="259" spans="1:20" ht="16.5" x14ac:dyDescent="0.25">
      <c r="A259" s="18">
        <v>253</v>
      </c>
      <c r="B259" s="18" t="s">
        <v>19076</v>
      </c>
      <c r="C259" s="18" t="s">
        <v>196</v>
      </c>
      <c r="D259" s="50">
        <v>31002975830033</v>
      </c>
      <c r="E259" s="55" t="s">
        <v>1699</v>
      </c>
      <c r="F259" s="48">
        <f t="shared" si="4"/>
        <v>22</v>
      </c>
      <c r="G259" s="48">
        <f>+COUNTIFS(Манзилли!N:N,D259,Манзилли!O:O,$G$5)</f>
        <v>0</v>
      </c>
      <c r="H259" s="48">
        <f>+COUNTIFS(Манзилли!N:N,D259,Манзилли!O:O,$H$5)</f>
        <v>0</v>
      </c>
      <c r="I259" s="48">
        <f>+COUNTIFS(Манзилли!N:N,D259,Манзилли!O:O,$I$5)</f>
        <v>0</v>
      </c>
      <c r="J259" s="48">
        <f>+COUNTIFS(Манзилли!N:N,D259,Манзилли!O:O,$J$5)</f>
        <v>0</v>
      </c>
      <c r="K259" s="48">
        <f>+COUNTIFS(Манзилли!N:N,D259,Манзилли!O:O,$K$5)</f>
        <v>0</v>
      </c>
      <c r="L259" s="48">
        <f>+COUNTIFS(Манзилли!N:N,D259,Манзилли!O:O,$L$5)</f>
        <v>10</v>
      </c>
      <c r="M259" s="48">
        <f>+COUNTIFS(Манзилли!N:N,D259,Манзилли!O:O,$M$5)</f>
        <v>0</v>
      </c>
      <c r="N259" s="48">
        <f>+COUNTIFS(Манзилли!N:N,D259,Манзилли!O:O,$N$5)</f>
        <v>1</v>
      </c>
      <c r="O259" s="48">
        <f>+COUNTIFS(Манзилли!N:N,D259,Манзилли!O:O,$O$5)</f>
        <v>0</v>
      </c>
      <c r="P259" s="48">
        <f>+COUNTIFS(Манзилли!N:N,D259,Манзилли!O:O,$P$5)</f>
        <v>0</v>
      </c>
      <c r="Q259" s="48">
        <f>+COUNTIFS(Манзилли!N:N,D259,Манзилли!O:O,$Q$5)</f>
        <v>0</v>
      </c>
      <c r="R259" s="48">
        <f>+COUNTIFS(Манзилли!N:N,D259,Манзилли!O:O,$R$5)</f>
        <v>0</v>
      </c>
      <c r="S259" s="48">
        <f>+COUNTIFS(Манзилли!N:N,D259,Манзилли!R:R,"Қарор")</f>
        <v>4</v>
      </c>
      <c r="T259" s="49">
        <f>+COUNTIFS(Манзилли!N:N,D259,Манзилли!R:R,"Тўланди")</f>
        <v>7</v>
      </c>
    </row>
    <row r="260" spans="1:20" ht="16.5" x14ac:dyDescent="0.25">
      <c r="A260" s="18">
        <v>254</v>
      </c>
      <c r="B260" s="18" t="s">
        <v>19076</v>
      </c>
      <c r="C260" s="18" t="s">
        <v>140</v>
      </c>
      <c r="D260" s="50">
        <v>41805903960058</v>
      </c>
      <c r="E260" s="55" t="s">
        <v>1700</v>
      </c>
      <c r="F260" s="48">
        <f t="shared" si="4"/>
        <v>22</v>
      </c>
      <c r="G260" s="48">
        <f>+COUNTIFS(Манзилли!N:N,D260,Манзилли!O:O,$G$5)</f>
        <v>0</v>
      </c>
      <c r="H260" s="48">
        <f>+COUNTIFS(Манзилли!N:N,D260,Манзилли!O:O,$H$5)</f>
        <v>0</v>
      </c>
      <c r="I260" s="48">
        <f>+COUNTIFS(Манзилли!N:N,D260,Манзилли!O:O,$I$5)</f>
        <v>0</v>
      </c>
      <c r="J260" s="48">
        <f>+COUNTIFS(Манзилли!N:N,D260,Манзилли!O:O,$J$5)</f>
        <v>0</v>
      </c>
      <c r="K260" s="48">
        <f>+COUNTIFS(Манзилли!N:N,D260,Манзилли!O:O,$K$5)</f>
        <v>0</v>
      </c>
      <c r="L260" s="48">
        <f>+COUNTIFS(Манзилли!N:N,D260,Манзилли!O:O,$L$5)</f>
        <v>8</v>
      </c>
      <c r="M260" s="48">
        <f>+COUNTIFS(Манзилли!N:N,D260,Манзилли!O:O,$M$5)</f>
        <v>0</v>
      </c>
      <c r="N260" s="48">
        <f>+COUNTIFS(Манзилли!N:N,D260,Манзилли!O:O,$N$5)</f>
        <v>2</v>
      </c>
      <c r="O260" s="48">
        <f>+COUNTIFS(Манзилли!N:N,D260,Манзилли!O:O,$O$5)</f>
        <v>0</v>
      </c>
      <c r="P260" s="48">
        <f>+COUNTIFS(Манзилли!N:N,D260,Манзилли!O:O,$P$5)</f>
        <v>0</v>
      </c>
      <c r="Q260" s="48">
        <f>+COUNTIFS(Манзилли!N:N,D260,Манзилли!O:O,$Q$5)</f>
        <v>0</v>
      </c>
      <c r="R260" s="48">
        <f>+COUNTIFS(Манзилли!N:N,D260,Манзилли!O:O,$R$5)</f>
        <v>0</v>
      </c>
      <c r="S260" s="48">
        <f>+COUNTIFS(Манзилли!N:N,D260,Манзилли!R:R,"Қарор")</f>
        <v>0</v>
      </c>
      <c r="T260" s="49">
        <f>+COUNTIFS(Манзилли!N:N,D260,Манзилли!R:R,"Тўланди")</f>
        <v>12</v>
      </c>
    </row>
    <row r="261" spans="1:20" ht="16.5" x14ac:dyDescent="0.25">
      <c r="A261" s="18">
        <v>255</v>
      </c>
      <c r="B261" s="18" t="s">
        <v>19076</v>
      </c>
      <c r="C261" s="18" t="s">
        <v>268</v>
      </c>
      <c r="D261" s="50">
        <v>40509912380049</v>
      </c>
      <c r="E261" s="55" t="s">
        <v>1701</v>
      </c>
      <c r="F261" s="48">
        <f t="shared" si="4"/>
        <v>12</v>
      </c>
      <c r="G261" s="48">
        <f>+COUNTIFS(Манзилли!N:N,D261,Манзилли!O:O,$G$5)</f>
        <v>0</v>
      </c>
      <c r="H261" s="48">
        <f>+COUNTIFS(Манзилли!N:N,D261,Манзилли!O:O,$H$5)</f>
        <v>0</v>
      </c>
      <c r="I261" s="48">
        <f>+COUNTIFS(Манзилли!N:N,D261,Манзилли!O:O,$I$5)</f>
        <v>0</v>
      </c>
      <c r="J261" s="48">
        <f>+COUNTIFS(Манзилли!N:N,D261,Манзилли!O:O,$J$5)</f>
        <v>0</v>
      </c>
      <c r="K261" s="48">
        <f>+COUNTIFS(Манзилли!N:N,D261,Манзилли!O:O,$K$5)</f>
        <v>0</v>
      </c>
      <c r="L261" s="48">
        <f>+COUNTIFS(Манзилли!N:N,D261,Манзилли!O:O,$L$5)</f>
        <v>3</v>
      </c>
      <c r="M261" s="48">
        <f>+COUNTIFS(Манзилли!N:N,D261,Манзилли!O:O,$M$5)</f>
        <v>0</v>
      </c>
      <c r="N261" s="48">
        <f>+COUNTIFS(Манзилли!N:N,D261,Манзилли!O:O,$N$5)</f>
        <v>1</v>
      </c>
      <c r="O261" s="48">
        <f>+COUNTIFS(Манзилли!N:N,D261,Манзилли!O:O,$O$5)</f>
        <v>0</v>
      </c>
      <c r="P261" s="48">
        <f>+COUNTIFS(Манзилли!N:N,D261,Манзилли!O:O,$P$5)</f>
        <v>0</v>
      </c>
      <c r="Q261" s="48">
        <f>+COUNTIFS(Манзилли!N:N,D261,Манзилли!O:O,$Q$5)</f>
        <v>0</v>
      </c>
      <c r="R261" s="48">
        <f>+COUNTIFS(Манзилли!N:N,D261,Манзилли!O:O,$R$5)</f>
        <v>0</v>
      </c>
      <c r="S261" s="48">
        <f>+COUNTIFS(Манзилли!N:N,D261,Манзилли!R:R,"Қарор")</f>
        <v>1</v>
      </c>
      <c r="T261" s="49">
        <f>+COUNTIFS(Манзилли!N:N,D261,Манзилли!R:R,"Тўланди")</f>
        <v>7</v>
      </c>
    </row>
    <row r="262" spans="1:20" ht="16.5" x14ac:dyDescent="0.25">
      <c r="A262" s="18">
        <v>256</v>
      </c>
      <c r="B262" s="18" t="s">
        <v>19076</v>
      </c>
      <c r="C262" s="18" t="s">
        <v>412</v>
      </c>
      <c r="D262" s="50">
        <v>40311882380017</v>
      </c>
      <c r="E262" s="55" t="s">
        <v>1702</v>
      </c>
      <c r="F262" s="48">
        <f t="shared" si="4"/>
        <v>15</v>
      </c>
      <c r="G262" s="48">
        <f>+COUNTIFS(Манзилли!N:N,D262,Манзилли!O:O,$G$5)</f>
        <v>0</v>
      </c>
      <c r="H262" s="48">
        <f>+COUNTIFS(Манзилли!N:N,D262,Манзилли!O:O,$H$5)</f>
        <v>0</v>
      </c>
      <c r="I262" s="48">
        <f>+COUNTIFS(Манзилли!N:N,D262,Манзилли!O:O,$I$5)</f>
        <v>0</v>
      </c>
      <c r="J262" s="48">
        <f>+COUNTIFS(Манзилли!N:N,D262,Манзилли!O:O,$J$5)</f>
        <v>0</v>
      </c>
      <c r="K262" s="48">
        <f>+COUNTIFS(Манзилли!N:N,D262,Манзилли!O:O,$K$5)</f>
        <v>0</v>
      </c>
      <c r="L262" s="48">
        <f>+COUNTIFS(Манзилли!N:N,D262,Манзилли!O:O,$L$5)</f>
        <v>2</v>
      </c>
      <c r="M262" s="48">
        <f>+COUNTIFS(Манзилли!N:N,D262,Манзилли!O:O,$M$5)</f>
        <v>0</v>
      </c>
      <c r="N262" s="48">
        <f>+COUNTIFS(Манзилли!N:N,D262,Манзилли!O:O,$N$5)</f>
        <v>0</v>
      </c>
      <c r="O262" s="48">
        <f>+COUNTIFS(Манзилли!N:N,D262,Манзилли!O:O,$O$5)</f>
        <v>1</v>
      </c>
      <c r="P262" s="48">
        <f>+COUNTIFS(Манзилли!N:N,D262,Манзилли!O:O,$P$5)</f>
        <v>1</v>
      </c>
      <c r="Q262" s="48">
        <f>+COUNTIFS(Манзилли!N:N,D262,Манзилли!O:O,$Q$5)</f>
        <v>3</v>
      </c>
      <c r="R262" s="48">
        <f>+COUNTIFS(Манзилли!N:N,D262,Манзилли!O:O,$R$5)</f>
        <v>0</v>
      </c>
      <c r="S262" s="48">
        <f>+COUNTIFS(Манзилли!N:N,D262,Манзилли!R:R,"Қарор")</f>
        <v>3</v>
      </c>
      <c r="T262" s="49">
        <f>+COUNTIFS(Манзилли!N:N,D262,Манзилли!R:R,"Тўланди")</f>
        <v>5</v>
      </c>
    </row>
    <row r="263" spans="1:20" ht="16.5" x14ac:dyDescent="0.25">
      <c r="A263" s="18">
        <v>257</v>
      </c>
      <c r="B263" s="18" t="s">
        <v>19076</v>
      </c>
      <c r="C263" s="18" t="s">
        <v>117</v>
      </c>
      <c r="D263" s="50">
        <v>41811872380070</v>
      </c>
      <c r="E263" s="55" t="s">
        <v>1703</v>
      </c>
      <c r="F263" s="48">
        <f t="shared" si="4"/>
        <v>11</v>
      </c>
      <c r="G263" s="48">
        <f>+COUNTIFS(Манзилли!N:N,D263,Манзилли!O:O,$G$5)</f>
        <v>0</v>
      </c>
      <c r="H263" s="48">
        <f>+COUNTIFS(Манзилли!N:N,D263,Манзилли!O:O,$H$5)</f>
        <v>0</v>
      </c>
      <c r="I263" s="48">
        <f>+COUNTIFS(Манзилли!N:N,D263,Манзилли!O:O,$I$5)</f>
        <v>0</v>
      </c>
      <c r="J263" s="48">
        <f>+COUNTIFS(Манзилли!N:N,D263,Манзилли!O:O,$J$5)</f>
        <v>0</v>
      </c>
      <c r="K263" s="48">
        <f>+COUNTIFS(Манзилли!N:N,D263,Манзилли!O:O,$K$5)</f>
        <v>0</v>
      </c>
      <c r="L263" s="48">
        <f>+COUNTIFS(Манзилли!N:N,D263,Манзилли!O:O,$L$5)</f>
        <v>2</v>
      </c>
      <c r="M263" s="48">
        <f>+COUNTIFS(Манзилли!N:N,D263,Манзилли!O:O,$M$5)</f>
        <v>0</v>
      </c>
      <c r="N263" s="48">
        <f>+COUNTIFS(Манзилли!N:N,D263,Манзилли!O:O,$N$5)</f>
        <v>1</v>
      </c>
      <c r="O263" s="48">
        <f>+COUNTIFS(Манзилли!N:N,D263,Манзилли!O:O,$O$5)</f>
        <v>0</v>
      </c>
      <c r="P263" s="48">
        <f>+COUNTIFS(Манзилли!N:N,D263,Манзилли!O:O,$P$5)</f>
        <v>1</v>
      </c>
      <c r="Q263" s="48">
        <f>+COUNTIFS(Манзилли!N:N,D263,Манзилли!O:O,$Q$5)</f>
        <v>1</v>
      </c>
      <c r="R263" s="48">
        <f>+COUNTIFS(Манзилли!N:N,D263,Манзилли!O:O,$R$5)</f>
        <v>0</v>
      </c>
      <c r="S263" s="48">
        <f>+COUNTIFS(Манзилли!N:N,D263,Манзилли!R:R,"Қарор")</f>
        <v>0</v>
      </c>
      <c r="T263" s="49">
        <f>+COUNTIFS(Манзилли!N:N,D263,Манзилли!R:R,"Тўланди")</f>
        <v>6</v>
      </c>
    </row>
    <row r="264" spans="1:20" ht="16.5" x14ac:dyDescent="0.25">
      <c r="A264" s="18">
        <v>258</v>
      </c>
      <c r="B264" s="18" t="s">
        <v>19076</v>
      </c>
      <c r="C264" s="18" t="s">
        <v>321</v>
      </c>
      <c r="D264" s="50">
        <v>40608882380122</v>
      </c>
      <c r="E264" s="55" t="s">
        <v>1704</v>
      </c>
      <c r="F264" s="48">
        <f t="shared" ref="F264:F311" si="5">SUM(G264:T264)</f>
        <v>14</v>
      </c>
      <c r="G264" s="48">
        <f>+COUNTIFS(Манзилли!N:N,D264,Манзилли!O:O,$G$5)</f>
        <v>0</v>
      </c>
      <c r="H264" s="48">
        <f>+COUNTIFS(Манзилли!N:N,D264,Манзилли!O:O,$H$5)</f>
        <v>0</v>
      </c>
      <c r="I264" s="48">
        <f>+COUNTIFS(Манзилли!N:N,D264,Манзилли!O:O,$I$5)</f>
        <v>0</v>
      </c>
      <c r="J264" s="48">
        <f>+COUNTIFS(Манзилли!N:N,D264,Манзилли!O:O,$J$5)</f>
        <v>0</v>
      </c>
      <c r="K264" s="48">
        <f>+COUNTIFS(Манзилли!N:N,D264,Манзилли!O:O,$K$5)</f>
        <v>0</v>
      </c>
      <c r="L264" s="48">
        <f>+COUNTIFS(Манзилли!N:N,D264,Манзилли!O:O,$L$5)</f>
        <v>3</v>
      </c>
      <c r="M264" s="48">
        <f>+COUNTIFS(Манзилли!N:N,D264,Манзилли!O:O,$M$5)</f>
        <v>1</v>
      </c>
      <c r="N264" s="48">
        <f>+COUNTIFS(Манзилли!N:N,D264,Манзилли!O:O,$N$5)</f>
        <v>2</v>
      </c>
      <c r="O264" s="48">
        <f>+COUNTIFS(Манзилли!N:N,D264,Манзилли!O:O,$O$5)</f>
        <v>0</v>
      </c>
      <c r="P264" s="48">
        <f>+COUNTIFS(Манзилли!N:N,D264,Манзилли!O:O,$P$5)</f>
        <v>0</v>
      </c>
      <c r="Q264" s="48">
        <f>+COUNTIFS(Манзилли!N:N,D264,Манзилли!O:O,$Q$5)</f>
        <v>0</v>
      </c>
      <c r="R264" s="48">
        <f>+COUNTIFS(Манзилли!N:N,D264,Манзилли!O:O,$R$5)</f>
        <v>0</v>
      </c>
      <c r="S264" s="48">
        <f>+COUNTIFS(Манзилли!N:N,D264,Манзилли!R:R,"Қарор")</f>
        <v>1</v>
      </c>
      <c r="T264" s="49">
        <f>+COUNTIFS(Манзилли!N:N,D264,Манзилли!R:R,"Тўланди")</f>
        <v>7</v>
      </c>
    </row>
    <row r="265" spans="1:20" ht="16.5" x14ac:dyDescent="0.25">
      <c r="A265" s="18">
        <v>259</v>
      </c>
      <c r="B265" s="18" t="s">
        <v>19076</v>
      </c>
      <c r="C265" s="18" t="s">
        <v>136</v>
      </c>
      <c r="D265" s="50">
        <v>42102872380111</v>
      </c>
      <c r="E265" s="55" t="s">
        <v>1705</v>
      </c>
      <c r="F265" s="48">
        <f t="shared" si="5"/>
        <v>25</v>
      </c>
      <c r="G265" s="48">
        <f>+COUNTIFS(Манзилли!N:N,D265,Манзилли!O:O,$G$5)</f>
        <v>0</v>
      </c>
      <c r="H265" s="48">
        <f>+COUNTIFS(Манзилли!N:N,D265,Манзилли!O:O,$H$5)</f>
        <v>0</v>
      </c>
      <c r="I265" s="48">
        <f>+COUNTIFS(Манзилли!N:N,D265,Манзилли!O:O,$I$5)</f>
        <v>0</v>
      </c>
      <c r="J265" s="48">
        <f>+COUNTIFS(Манзилли!N:N,D265,Манзилли!O:O,$J$5)</f>
        <v>0</v>
      </c>
      <c r="K265" s="48">
        <f>+COUNTIFS(Манзилли!N:N,D265,Манзилли!O:O,$K$5)</f>
        <v>0</v>
      </c>
      <c r="L265" s="48">
        <f>+COUNTIFS(Манзилли!N:N,D265,Манзилли!O:O,$L$5)</f>
        <v>6</v>
      </c>
      <c r="M265" s="48">
        <f>+COUNTIFS(Манзилли!N:N,D265,Манзилли!O:O,$M$5)</f>
        <v>1</v>
      </c>
      <c r="N265" s="48">
        <f>+COUNTIFS(Манзилли!N:N,D265,Манзилли!O:O,$N$5)</f>
        <v>4</v>
      </c>
      <c r="O265" s="48">
        <f>+COUNTIFS(Манзилли!N:N,D265,Манзилли!O:O,$O$5)</f>
        <v>1</v>
      </c>
      <c r="P265" s="48">
        <f>+COUNTIFS(Манзилли!N:N,D265,Манзилли!O:O,$P$5)</f>
        <v>0</v>
      </c>
      <c r="Q265" s="48">
        <f>+COUNTIFS(Манзилли!N:N,D265,Манзилли!O:O,$Q$5)</f>
        <v>0</v>
      </c>
      <c r="R265" s="48">
        <f>+COUNTIFS(Манзилли!N:N,D265,Манзилли!O:O,$R$5)</f>
        <v>1</v>
      </c>
      <c r="S265" s="48">
        <f>+COUNTIFS(Манзилли!N:N,D265,Манзилли!R:R,"Қарор")</f>
        <v>3</v>
      </c>
      <c r="T265" s="49">
        <f>+COUNTIFS(Манзилли!N:N,D265,Манзилли!R:R,"Тўланди")</f>
        <v>9</v>
      </c>
    </row>
    <row r="266" spans="1:20" ht="16.5" x14ac:dyDescent="0.25">
      <c r="A266" s="18">
        <v>260</v>
      </c>
      <c r="B266" s="18" t="s">
        <v>19076</v>
      </c>
      <c r="C266" s="18" t="s">
        <v>166</v>
      </c>
      <c r="D266" s="50">
        <v>42607842380033</v>
      </c>
      <c r="E266" s="55" t="s">
        <v>1706</v>
      </c>
      <c r="F266" s="48">
        <f t="shared" si="5"/>
        <v>32</v>
      </c>
      <c r="G266" s="48">
        <f>+COUNTIFS(Манзилли!N:N,D266,Манзилли!O:O,$G$5)</f>
        <v>0</v>
      </c>
      <c r="H266" s="48">
        <f>+COUNTIFS(Манзилли!N:N,D266,Манзилли!O:O,$H$5)</f>
        <v>0</v>
      </c>
      <c r="I266" s="48">
        <f>+COUNTIFS(Манзилли!N:N,D266,Манзилли!O:O,$I$5)</f>
        <v>0</v>
      </c>
      <c r="J266" s="48">
        <f>+COUNTIFS(Манзилли!N:N,D266,Манзилли!O:O,$J$5)</f>
        <v>0</v>
      </c>
      <c r="K266" s="48">
        <f>+COUNTIFS(Манзилли!N:N,D266,Манзилли!O:O,$K$5)</f>
        <v>0</v>
      </c>
      <c r="L266" s="48">
        <f>+COUNTIFS(Манзилли!N:N,D266,Манзилли!O:O,$L$5)</f>
        <v>12</v>
      </c>
      <c r="M266" s="48">
        <f>+COUNTIFS(Манзилли!N:N,D266,Манзилли!O:O,$M$5)</f>
        <v>0</v>
      </c>
      <c r="N266" s="48">
        <f>+COUNTIFS(Манзилли!N:N,D266,Манзилли!O:O,$N$5)</f>
        <v>0</v>
      </c>
      <c r="O266" s="48">
        <f>+COUNTIFS(Манзилли!N:N,D266,Манзилли!O:O,$O$5)</f>
        <v>1</v>
      </c>
      <c r="P266" s="48">
        <f>+COUNTIFS(Манзилли!N:N,D266,Манзилли!O:O,$P$5)</f>
        <v>0</v>
      </c>
      <c r="Q266" s="48">
        <f>+COUNTIFS(Манзилли!N:N,D266,Манзилли!O:O,$Q$5)</f>
        <v>1</v>
      </c>
      <c r="R266" s="48">
        <f>+COUNTIFS(Манзилли!N:N,D266,Манзилли!O:O,$R$5)</f>
        <v>0</v>
      </c>
      <c r="S266" s="48">
        <f>+COUNTIFS(Манзилли!N:N,D266,Манзилли!R:R,"Қарор")</f>
        <v>4</v>
      </c>
      <c r="T266" s="49">
        <f>+COUNTIFS(Манзилли!N:N,D266,Манзилли!R:R,"Тўланди")</f>
        <v>14</v>
      </c>
    </row>
    <row r="267" spans="1:20" ht="16.5" x14ac:dyDescent="0.25">
      <c r="A267" s="18">
        <v>261</v>
      </c>
      <c r="B267" s="18" t="s">
        <v>19076</v>
      </c>
      <c r="C267" s="18" t="s">
        <v>467</v>
      </c>
      <c r="D267" s="50">
        <v>62505045830017</v>
      </c>
      <c r="E267" s="55" t="s">
        <v>1707</v>
      </c>
      <c r="F267" s="48">
        <f t="shared" si="5"/>
        <v>8</v>
      </c>
      <c r="G267" s="48">
        <f>+COUNTIFS(Манзилли!N:N,D267,Манзилли!O:O,$G$5)</f>
        <v>0</v>
      </c>
      <c r="H267" s="48">
        <f>+COUNTIFS(Манзилли!N:N,D267,Манзилли!O:O,$H$5)</f>
        <v>0</v>
      </c>
      <c r="I267" s="48">
        <f>+COUNTIFS(Манзилли!N:N,D267,Манзилли!O:O,$I$5)</f>
        <v>0</v>
      </c>
      <c r="J267" s="48">
        <f>+COUNTIFS(Манзилли!N:N,D267,Манзилли!O:O,$J$5)</f>
        <v>0</v>
      </c>
      <c r="K267" s="48">
        <f>+COUNTIFS(Манзилли!N:N,D267,Манзилли!O:O,$K$5)</f>
        <v>0</v>
      </c>
      <c r="L267" s="48">
        <f>+COUNTIFS(Манзилли!N:N,D267,Манзилли!O:O,$L$5)</f>
        <v>2</v>
      </c>
      <c r="M267" s="48">
        <f>+COUNTIFS(Манзилли!N:N,D267,Манзилли!O:O,$M$5)</f>
        <v>0</v>
      </c>
      <c r="N267" s="48">
        <f>+COUNTIFS(Манзилли!N:N,D267,Манзилли!O:O,$N$5)</f>
        <v>1</v>
      </c>
      <c r="O267" s="48">
        <f>+COUNTIFS(Манзилли!N:N,D267,Манзилли!O:O,$O$5)</f>
        <v>0</v>
      </c>
      <c r="P267" s="48">
        <f>+COUNTIFS(Манзилли!N:N,D267,Манзилли!O:O,$P$5)</f>
        <v>0</v>
      </c>
      <c r="Q267" s="48">
        <f>+COUNTIFS(Манзилли!N:N,D267,Манзилли!O:O,$Q$5)</f>
        <v>0</v>
      </c>
      <c r="R267" s="48">
        <f>+COUNTIFS(Манзилли!N:N,D267,Манзилли!O:O,$R$5)</f>
        <v>0</v>
      </c>
      <c r="S267" s="48">
        <f>+COUNTIFS(Манзилли!N:N,D267,Манзилли!R:R,"Қарор")</f>
        <v>1</v>
      </c>
      <c r="T267" s="49">
        <f>+COUNTIFS(Манзилли!N:N,D267,Манзилли!R:R,"Тўланди")</f>
        <v>4</v>
      </c>
    </row>
    <row r="268" spans="1:20" ht="33" x14ac:dyDescent="0.25">
      <c r="A268" s="18">
        <v>262</v>
      </c>
      <c r="B268" s="18" t="s">
        <v>19076</v>
      </c>
      <c r="C268" s="18" t="s">
        <v>142</v>
      </c>
      <c r="D268" s="50">
        <v>42609872380078</v>
      </c>
      <c r="E268" s="55" t="s">
        <v>1708</v>
      </c>
      <c r="F268" s="48">
        <f t="shared" si="5"/>
        <v>14</v>
      </c>
      <c r="G268" s="48">
        <f>+COUNTIFS(Манзилли!N:N,D268,Манзилли!O:O,$G$5)</f>
        <v>0</v>
      </c>
      <c r="H268" s="48">
        <f>+COUNTIFS(Манзилли!N:N,D268,Манзилли!O:O,$H$5)</f>
        <v>0</v>
      </c>
      <c r="I268" s="48">
        <f>+COUNTIFS(Манзилли!N:N,D268,Манзилли!O:O,$I$5)</f>
        <v>1</v>
      </c>
      <c r="J268" s="48">
        <f>+COUNTIFS(Манзилли!N:N,D268,Манзилли!O:O,$J$5)</f>
        <v>0</v>
      </c>
      <c r="K268" s="48">
        <f>+COUNTIFS(Манзилли!N:N,D268,Манзилли!O:O,$K$5)</f>
        <v>0</v>
      </c>
      <c r="L268" s="48">
        <f>+COUNTIFS(Манзилли!N:N,D268,Манзилли!O:O,$L$5)</f>
        <v>6</v>
      </c>
      <c r="M268" s="48">
        <f>+COUNTIFS(Манзилли!N:N,D268,Манзилли!O:O,$M$5)</f>
        <v>0</v>
      </c>
      <c r="N268" s="48">
        <f>+COUNTIFS(Манзилли!N:N,D268,Манзилли!O:O,$N$5)</f>
        <v>0</v>
      </c>
      <c r="O268" s="48">
        <f>+COUNTIFS(Манзилли!N:N,D268,Манзилли!O:O,$O$5)</f>
        <v>0</v>
      </c>
      <c r="P268" s="48">
        <f>+COUNTIFS(Манзилли!N:N,D268,Манзилли!O:O,$P$5)</f>
        <v>1</v>
      </c>
      <c r="Q268" s="48">
        <f>+COUNTIFS(Манзилли!N:N,D268,Манзилли!O:O,$Q$5)</f>
        <v>0</v>
      </c>
      <c r="R268" s="48">
        <f>+COUNTIFS(Манзилли!N:N,D268,Манзилли!O:O,$R$5)</f>
        <v>0</v>
      </c>
      <c r="S268" s="48">
        <f>+COUNTIFS(Манзилли!N:N,D268,Манзилли!R:R,"Қарор")</f>
        <v>0</v>
      </c>
      <c r="T268" s="49">
        <f>+COUNTIFS(Манзилли!N:N,D268,Манзилли!R:R,"Тўланди")</f>
        <v>6</v>
      </c>
    </row>
    <row r="269" spans="1:20" ht="16.5" x14ac:dyDescent="0.25">
      <c r="A269" s="18">
        <v>263</v>
      </c>
      <c r="B269" s="18" t="s">
        <v>19076</v>
      </c>
      <c r="C269" s="18" t="s">
        <v>486</v>
      </c>
      <c r="D269" s="50">
        <v>41208872380047</v>
      </c>
      <c r="E269" s="55" t="s">
        <v>1709</v>
      </c>
      <c r="F269" s="48">
        <f t="shared" si="5"/>
        <v>27</v>
      </c>
      <c r="G269" s="48">
        <f>+COUNTIFS(Манзилли!N:N,D269,Манзилли!O:O,$G$5)</f>
        <v>0</v>
      </c>
      <c r="H269" s="48">
        <f>+COUNTIFS(Манзилли!N:N,D269,Манзилли!O:O,$H$5)</f>
        <v>0</v>
      </c>
      <c r="I269" s="48">
        <f>+COUNTIFS(Манзилли!N:N,D269,Манзилли!O:O,$I$5)</f>
        <v>0</v>
      </c>
      <c r="J269" s="48">
        <f>+COUNTIFS(Манзилли!N:N,D269,Манзилли!O:O,$J$5)</f>
        <v>0</v>
      </c>
      <c r="K269" s="48">
        <f>+COUNTIFS(Манзилли!N:N,D269,Манзилли!O:O,$K$5)</f>
        <v>0</v>
      </c>
      <c r="L269" s="48">
        <f>+COUNTIFS(Манзилли!N:N,D269,Манзилли!O:O,$L$5)</f>
        <v>17</v>
      </c>
      <c r="M269" s="48">
        <f>+COUNTIFS(Манзилли!N:N,D269,Манзилли!O:O,$M$5)</f>
        <v>0</v>
      </c>
      <c r="N269" s="48">
        <f>+COUNTIFS(Манзилли!N:N,D269,Манзилли!O:O,$N$5)</f>
        <v>1</v>
      </c>
      <c r="O269" s="48">
        <f>+COUNTIFS(Манзилли!N:N,D269,Манзилли!O:O,$O$5)</f>
        <v>2</v>
      </c>
      <c r="P269" s="48">
        <f>+COUNTIFS(Манзилли!N:N,D269,Манзилли!O:O,$P$5)</f>
        <v>2</v>
      </c>
      <c r="Q269" s="48">
        <f>+COUNTIFS(Манзилли!N:N,D269,Манзилли!O:O,$Q$5)</f>
        <v>0</v>
      </c>
      <c r="R269" s="48">
        <f>+COUNTIFS(Манзилли!N:N,D269,Манзилли!O:O,$R$5)</f>
        <v>0</v>
      </c>
      <c r="S269" s="48">
        <f>+COUNTIFS(Манзилли!N:N,D269,Манзилли!R:R,"Қарор")</f>
        <v>0</v>
      </c>
      <c r="T269" s="49">
        <f>+COUNTIFS(Манзилли!N:N,D269,Манзилли!R:R,"Тўланди")</f>
        <v>5</v>
      </c>
    </row>
    <row r="270" spans="1:20" ht="16.5" x14ac:dyDescent="0.25">
      <c r="A270" s="18">
        <v>264</v>
      </c>
      <c r="B270" s="18" t="s">
        <v>19076</v>
      </c>
      <c r="C270" s="18" t="s">
        <v>290</v>
      </c>
      <c r="D270" s="50">
        <v>40904775830016</v>
      </c>
      <c r="E270" s="55" t="s">
        <v>1710</v>
      </c>
      <c r="F270" s="48">
        <f t="shared" si="5"/>
        <v>15</v>
      </c>
      <c r="G270" s="48">
        <f>+COUNTIFS(Манзилли!N:N,D270,Манзилли!O:O,$G$5)</f>
        <v>0</v>
      </c>
      <c r="H270" s="48">
        <f>+COUNTIFS(Манзилли!N:N,D270,Манзилли!O:O,$H$5)</f>
        <v>0</v>
      </c>
      <c r="I270" s="48">
        <f>+COUNTIFS(Манзилли!N:N,D270,Манзилли!O:O,$I$5)</f>
        <v>0</v>
      </c>
      <c r="J270" s="48">
        <f>+COUNTIFS(Манзилли!N:N,D270,Манзилли!O:O,$J$5)</f>
        <v>0</v>
      </c>
      <c r="K270" s="48">
        <f>+COUNTIFS(Манзилли!N:N,D270,Манзилли!O:O,$K$5)</f>
        <v>0</v>
      </c>
      <c r="L270" s="48">
        <f>+COUNTIFS(Манзилли!N:N,D270,Манзилли!O:O,$L$5)</f>
        <v>1</v>
      </c>
      <c r="M270" s="48">
        <f>+COUNTIFS(Манзилли!N:N,D270,Манзилли!O:O,$M$5)</f>
        <v>0</v>
      </c>
      <c r="N270" s="48">
        <f>+COUNTIFS(Манзилли!N:N,D270,Манзилли!O:O,$N$5)</f>
        <v>3</v>
      </c>
      <c r="O270" s="48">
        <f>+COUNTIFS(Манзилли!N:N,D270,Манзилли!O:O,$O$5)</f>
        <v>0</v>
      </c>
      <c r="P270" s="48">
        <f>+COUNTIFS(Манзилли!N:N,D270,Манзилли!O:O,$P$5)</f>
        <v>0</v>
      </c>
      <c r="Q270" s="48">
        <f>+COUNTIFS(Манзилли!N:N,D270,Манзилли!O:O,$Q$5)</f>
        <v>1</v>
      </c>
      <c r="R270" s="48">
        <f>+COUNTIFS(Манзилли!N:N,D270,Манзилли!O:O,$R$5)</f>
        <v>0</v>
      </c>
      <c r="S270" s="48">
        <f>+COUNTIFS(Манзилли!N:N,D270,Манзилли!R:R,"Қарор")</f>
        <v>4</v>
      </c>
      <c r="T270" s="49">
        <f>+COUNTIFS(Манзилли!N:N,D270,Манзилли!R:R,"Тўланди")</f>
        <v>6</v>
      </c>
    </row>
    <row r="271" spans="1:20" ht="16.5" x14ac:dyDescent="0.25">
      <c r="A271" s="18">
        <v>265</v>
      </c>
      <c r="B271" s="18" t="s">
        <v>19076</v>
      </c>
      <c r="C271" s="18" t="s">
        <v>1435</v>
      </c>
      <c r="D271" s="50">
        <v>41708842380010</v>
      </c>
      <c r="E271" s="55" t="s">
        <v>1711</v>
      </c>
      <c r="F271" s="48">
        <f t="shared" si="5"/>
        <v>15</v>
      </c>
      <c r="G271" s="48">
        <f>+COUNTIFS(Манзилли!N:N,D271,Манзилли!O:O,$G$5)</f>
        <v>0</v>
      </c>
      <c r="H271" s="48">
        <f>+COUNTIFS(Манзилли!N:N,D271,Манзилли!O:O,$H$5)</f>
        <v>0</v>
      </c>
      <c r="I271" s="48">
        <f>+COUNTIFS(Манзилли!N:N,D271,Манзилли!O:O,$I$5)</f>
        <v>1</v>
      </c>
      <c r="J271" s="48">
        <f>+COUNTIFS(Манзилли!N:N,D271,Манзилли!O:O,$J$5)</f>
        <v>0</v>
      </c>
      <c r="K271" s="48">
        <f>+COUNTIFS(Манзилли!N:N,D271,Манзилли!O:O,$K$5)</f>
        <v>0</v>
      </c>
      <c r="L271" s="48">
        <f>+COUNTIFS(Манзилли!N:N,D271,Манзилли!O:O,$L$5)</f>
        <v>4</v>
      </c>
      <c r="M271" s="48">
        <f>+COUNTIFS(Манзилли!N:N,D271,Манзилли!O:O,$M$5)</f>
        <v>0</v>
      </c>
      <c r="N271" s="48">
        <f>+COUNTIFS(Манзилли!N:N,D271,Манзилли!O:O,$N$5)</f>
        <v>3</v>
      </c>
      <c r="O271" s="48">
        <f>+COUNTIFS(Манзилли!N:N,D271,Манзилли!O:O,$O$5)</f>
        <v>1</v>
      </c>
      <c r="P271" s="48">
        <f>+COUNTIFS(Манзилли!N:N,D271,Манзилли!O:O,$P$5)</f>
        <v>0</v>
      </c>
      <c r="Q271" s="48">
        <f>+COUNTIFS(Манзилли!N:N,D271,Манзилли!O:O,$Q$5)</f>
        <v>1</v>
      </c>
      <c r="R271" s="48">
        <f>+COUNTIFS(Манзилли!N:N,D271,Манзилли!O:O,$R$5)</f>
        <v>0</v>
      </c>
      <c r="S271" s="48">
        <f>+COUNTIFS(Манзилли!N:N,D271,Манзилли!R:R,"Қарор")</f>
        <v>1</v>
      </c>
      <c r="T271" s="49">
        <f>+COUNTIFS(Манзилли!N:N,D271,Манзилли!R:R,"Тўланди")</f>
        <v>4</v>
      </c>
    </row>
    <row r="272" spans="1:20" ht="16.5" x14ac:dyDescent="0.25">
      <c r="A272" s="18">
        <v>266</v>
      </c>
      <c r="B272" s="18" t="s">
        <v>19076</v>
      </c>
      <c r="C272" s="18" t="s">
        <v>150</v>
      </c>
      <c r="D272" s="50">
        <v>41502902380020</v>
      </c>
      <c r="E272" s="55" t="s">
        <v>1712</v>
      </c>
      <c r="F272" s="48">
        <f t="shared" si="5"/>
        <v>42</v>
      </c>
      <c r="G272" s="48">
        <f>+COUNTIFS(Манзилли!N:N,D272,Манзилли!O:O,$G$5)</f>
        <v>0</v>
      </c>
      <c r="H272" s="48">
        <f>+COUNTIFS(Манзилли!N:N,D272,Манзилли!O:O,$H$5)</f>
        <v>0</v>
      </c>
      <c r="I272" s="48">
        <f>+COUNTIFS(Манзилли!N:N,D272,Манзилли!O:O,$I$5)</f>
        <v>0</v>
      </c>
      <c r="J272" s="48">
        <f>+COUNTIFS(Манзилли!N:N,D272,Манзилли!O:O,$J$5)</f>
        <v>1</v>
      </c>
      <c r="K272" s="48">
        <f>+COUNTIFS(Манзилли!N:N,D272,Манзилли!O:O,$K$5)</f>
        <v>0</v>
      </c>
      <c r="L272" s="48">
        <f>+COUNTIFS(Манзилли!N:N,D272,Манзилли!O:O,$L$5)</f>
        <v>10</v>
      </c>
      <c r="M272" s="48">
        <f>+COUNTIFS(Манзилли!N:N,D272,Манзилли!O:O,$M$5)</f>
        <v>2</v>
      </c>
      <c r="N272" s="48">
        <f>+COUNTIFS(Манзилли!N:N,D272,Манзилли!O:O,$N$5)</f>
        <v>6</v>
      </c>
      <c r="O272" s="48">
        <f>+COUNTIFS(Манзилли!N:N,D272,Манзилли!O:O,$O$5)</f>
        <v>3</v>
      </c>
      <c r="P272" s="48">
        <f>+COUNTIFS(Манзилли!N:N,D272,Манзилли!O:O,$P$5)</f>
        <v>0</v>
      </c>
      <c r="Q272" s="48">
        <f>+COUNTIFS(Манзилли!N:N,D272,Манзилли!O:O,$Q$5)</f>
        <v>1</v>
      </c>
      <c r="R272" s="48">
        <f>+COUNTIFS(Манзилли!N:N,D272,Манзилли!O:O,$R$5)</f>
        <v>0</v>
      </c>
      <c r="S272" s="48">
        <f>+COUNTIFS(Манзилли!N:N,D272,Манзилли!R:R,"Қарор")</f>
        <v>5</v>
      </c>
      <c r="T272" s="49">
        <f>+COUNTIFS(Манзилли!N:N,D272,Манзилли!R:R,"Тўланди")</f>
        <v>14</v>
      </c>
    </row>
    <row r="273" spans="1:20" ht="16.5" x14ac:dyDescent="0.25">
      <c r="A273" s="18">
        <v>267</v>
      </c>
      <c r="B273" s="18" t="s">
        <v>19076</v>
      </c>
      <c r="C273" s="18" t="s">
        <v>245</v>
      </c>
      <c r="D273" s="50">
        <v>41401802380056</v>
      </c>
      <c r="E273" s="55" t="s">
        <v>1713</v>
      </c>
      <c r="F273" s="48">
        <f t="shared" si="5"/>
        <v>43</v>
      </c>
      <c r="G273" s="48">
        <f>+COUNTIFS(Манзилли!N:N,D273,Манзилли!O:O,$G$5)</f>
        <v>0</v>
      </c>
      <c r="H273" s="48">
        <f>+COUNTIFS(Манзилли!N:N,D273,Манзилли!O:O,$H$5)</f>
        <v>0</v>
      </c>
      <c r="I273" s="48">
        <f>+COUNTIFS(Манзилли!N:N,D273,Манзилли!O:O,$I$5)</f>
        <v>0</v>
      </c>
      <c r="J273" s="48">
        <f>+COUNTIFS(Манзилли!N:N,D273,Манзилли!O:O,$J$5)</f>
        <v>0</v>
      </c>
      <c r="K273" s="48">
        <f>+COUNTIFS(Манзилли!N:N,D273,Манзилли!O:O,$K$5)</f>
        <v>0</v>
      </c>
      <c r="L273" s="48">
        <f>+COUNTIFS(Манзилли!N:N,D273,Манзилли!O:O,$L$5)</f>
        <v>21</v>
      </c>
      <c r="M273" s="48">
        <f>+COUNTIFS(Манзилли!N:N,D273,Манзилли!O:O,$M$5)</f>
        <v>0</v>
      </c>
      <c r="N273" s="48">
        <f>+COUNTIFS(Манзилли!N:N,D273,Манзилли!O:O,$N$5)</f>
        <v>8</v>
      </c>
      <c r="O273" s="48">
        <f>+COUNTIFS(Манзилли!N:N,D273,Манзилли!O:O,$O$5)</f>
        <v>0</v>
      </c>
      <c r="P273" s="48">
        <f>+COUNTIFS(Манзилли!N:N,D273,Манзилли!O:O,$P$5)</f>
        <v>0</v>
      </c>
      <c r="Q273" s="48">
        <f>+COUNTIFS(Манзилли!N:N,D273,Манзилли!O:O,$Q$5)</f>
        <v>1</v>
      </c>
      <c r="R273" s="48">
        <f>+COUNTIFS(Манзилли!N:N,D273,Манзилли!O:O,$R$5)</f>
        <v>0</v>
      </c>
      <c r="S273" s="48">
        <f>+COUNTIFS(Манзилли!N:N,D273,Манзилли!R:R,"Қарор")</f>
        <v>2</v>
      </c>
      <c r="T273" s="49">
        <f>+COUNTIFS(Манзилли!N:N,D273,Манзилли!R:R,"Тўланди")</f>
        <v>11</v>
      </c>
    </row>
    <row r="274" spans="1:20" ht="16.5" x14ac:dyDescent="0.25">
      <c r="A274" s="18">
        <v>268</v>
      </c>
      <c r="B274" s="18" t="s">
        <v>19076</v>
      </c>
      <c r="C274" s="18" t="s">
        <v>180</v>
      </c>
      <c r="D274" s="50">
        <v>63001005830022</v>
      </c>
      <c r="E274" s="55" t="s">
        <v>1714</v>
      </c>
      <c r="F274" s="48">
        <f t="shared" si="5"/>
        <v>29</v>
      </c>
      <c r="G274" s="48">
        <f>+COUNTIFS(Манзилли!N:N,D274,Манзилли!O:O,$G$5)</f>
        <v>0</v>
      </c>
      <c r="H274" s="48">
        <f>+COUNTIFS(Манзилли!N:N,D274,Манзилли!O:O,$H$5)</f>
        <v>0</v>
      </c>
      <c r="I274" s="48">
        <f>+COUNTIFS(Манзилли!N:N,D274,Манзилли!O:O,$I$5)</f>
        <v>0</v>
      </c>
      <c r="J274" s="48">
        <f>+COUNTIFS(Манзилли!N:N,D274,Манзилли!O:O,$J$5)</f>
        <v>0</v>
      </c>
      <c r="K274" s="48">
        <f>+COUNTIFS(Манзилли!N:N,D274,Манзилли!O:O,$K$5)</f>
        <v>0</v>
      </c>
      <c r="L274" s="48">
        <f>+COUNTIFS(Манзилли!N:N,D274,Манзилли!O:O,$L$5)</f>
        <v>11</v>
      </c>
      <c r="M274" s="48">
        <f>+COUNTIFS(Манзилли!N:N,D274,Манзилли!O:O,$M$5)</f>
        <v>3</v>
      </c>
      <c r="N274" s="48">
        <f>+COUNTIFS(Манзилли!N:N,D274,Манзилли!O:O,$N$5)</f>
        <v>2</v>
      </c>
      <c r="O274" s="48">
        <f>+COUNTIFS(Манзилли!N:N,D274,Манзилли!O:O,$O$5)</f>
        <v>0</v>
      </c>
      <c r="P274" s="48">
        <f>+COUNTIFS(Манзилли!N:N,D274,Манзилли!O:O,$P$5)</f>
        <v>0</v>
      </c>
      <c r="Q274" s="48">
        <f>+COUNTIFS(Манзилли!N:N,D274,Манзилли!O:O,$Q$5)</f>
        <v>0</v>
      </c>
      <c r="R274" s="48">
        <f>+COUNTIFS(Манзилли!N:N,D274,Манзилли!O:O,$R$5)</f>
        <v>0</v>
      </c>
      <c r="S274" s="48">
        <f>+COUNTIFS(Манзилли!N:N,D274,Манзилли!R:R,"Қарор")</f>
        <v>3</v>
      </c>
      <c r="T274" s="49">
        <f>+COUNTIFS(Манзилли!N:N,D274,Манзилли!R:R,"Тўланди")</f>
        <v>10</v>
      </c>
    </row>
    <row r="275" spans="1:20" ht="16.5" x14ac:dyDescent="0.25">
      <c r="A275" s="18">
        <v>269</v>
      </c>
      <c r="B275" s="18" t="s">
        <v>19076</v>
      </c>
      <c r="C275" s="18" t="s">
        <v>304</v>
      </c>
      <c r="D275" s="50">
        <v>40911902380087</v>
      </c>
      <c r="E275" s="55" t="s">
        <v>1715</v>
      </c>
      <c r="F275" s="48">
        <f t="shared" si="5"/>
        <v>13</v>
      </c>
      <c r="G275" s="48">
        <f>+COUNTIFS(Манзилли!N:N,D275,Манзилли!O:O,$G$5)</f>
        <v>0</v>
      </c>
      <c r="H275" s="48">
        <f>+COUNTIFS(Манзилли!N:N,D275,Манзилли!O:O,$H$5)</f>
        <v>0</v>
      </c>
      <c r="I275" s="48">
        <f>+COUNTIFS(Манзилли!N:N,D275,Манзилли!O:O,$I$5)</f>
        <v>0</v>
      </c>
      <c r="J275" s="48">
        <f>+COUNTIFS(Манзилли!N:N,D275,Манзилли!O:O,$J$5)</f>
        <v>0</v>
      </c>
      <c r="K275" s="48">
        <f>+COUNTIFS(Манзилли!N:N,D275,Манзилли!O:O,$K$5)</f>
        <v>0</v>
      </c>
      <c r="L275" s="48">
        <f>+COUNTIFS(Манзилли!N:N,D275,Манзилли!O:O,$L$5)</f>
        <v>3</v>
      </c>
      <c r="M275" s="48">
        <f>+COUNTIFS(Манзилли!N:N,D275,Манзилли!O:O,$M$5)</f>
        <v>0</v>
      </c>
      <c r="N275" s="48">
        <f>+COUNTIFS(Манзилли!N:N,D275,Манзилли!O:O,$N$5)</f>
        <v>0</v>
      </c>
      <c r="O275" s="48">
        <f>+COUNTIFS(Манзилли!N:N,D275,Манзилли!O:O,$O$5)</f>
        <v>0</v>
      </c>
      <c r="P275" s="48">
        <f>+COUNTIFS(Манзилли!N:N,D275,Манзилли!O:O,$P$5)</f>
        <v>1</v>
      </c>
      <c r="Q275" s="48">
        <f>+COUNTIFS(Манзилли!N:N,D275,Манзилли!O:O,$Q$5)</f>
        <v>0</v>
      </c>
      <c r="R275" s="48">
        <f>+COUNTIFS(Манзилли!N:N,D275,Манзилли!O:O,$R$5)</f>
        <v>0</v>
      </c>
      <c r="S275" s="48">
        <f>+COUNTIFS(Манзилли!N:N,D275,Манзилли!R:R,"Қарор")</f>
        <v>0</v>
      </c>
      <c r="T275" s="49">
        <f>+COUNTIFS(Манзилли!N:N,D275,Манзилли!R:R,"Тўланди")</f>
        <v>9</v>
      </c>
    </row>
    <row r="276" spans="1:20" ht="16.5" x14ac:dyDescent="0.25">
      <c r="A276" s="18">
        <v>270</v>
      </c>
      <c r="B276" s="18" t="s">
        <v>19076</v>
      </c>
      <c r="C276" s="18" t="s">
        <v>261</v>
      </c>
      <c r="D276" s="50">
        <v>41906912380100</v>
      </c>
      <c r="E276" s="55" t="s">
        <v>1716</v>
      </c>
      <c r="F276" s="48">
        <f t="shared" si="5"/>
        <v>10</v>
      </c>
      <c r="G276" s="48">
        <f>+COUNTIFS(Манзилли!N:N,D276,Манзилли!O:O,$G$5)</f>
        <v>0</v>
      </c>
      <c r="H276" s="48">
        <f>+COUNTIFS(Манзилли!N:N,D276,Манзилли!O:O,$H$5)</f>
        <v>0</v>
      </c>
      <c r="I276" s="48">
        <f>+COUNTIFS(Манзилли!N:N,D276,Манзилли!O:O,$I$5)</f>
        <v>0</v>
      </c>
      <c r="J276" s="48">
        <f>+COUNTIFS(Манзилли!N:N,D276,Манзилли!O:O,$J$5)</f>
        <v>0</v>
      </c>
      <c r="K276" s="48">
        <f>+COUNTIFS(Манзилли!N:N,D276,Манзилли!O:O,$K$5)</f>
        <v>0</v>
      </c>
      <c r="L276" s="48">
        <f>+COUNTIFS(Манзилли!N:N,D276,Манзилли!O:O,$L$5)</f>
        <v>1</v>
      </c>
      <c r="M276" s="48">
        <f>+COUNTIFS(Манзилли!N:N,D276,Манзилли!O:O,$M$5)</f>
        <v>1</v>
      </c>
      <c r="N276" s="48">
        <f>+COUNTIFS(Манзилли!N:N,D276,Манзилли!O:O,$N$5)</f>
        <v>0</v>
      </c>
      <c r="O276" s="48">
        <f>+COUNTIFS(Манзилли!N:N,D276,Манзилли!O:O,$O$5)</f>
        <v>0</v>
      </c>
      <c r="P276" s="48">
        <f>+COUNTIFS(Манзилли!N:N,D276,Манзилли!O:O,$P$5)</f>
        <v>2</v>
      </c>
      <c r="Q276" s="48">
        <f>+COUNTIFS(Манзилли!N:N,D276,Манзилли!O:O,$Q$5)</f>
        <v>0</v>
      </c>
      <c r="R276" s="48">
        <f>+COUNTIFS(Манзилли!N:N,D276,Манзилли!O:O,$R$5)</f>
        <v>0</v>
      </c>
      <c r="S276" s="48">
        <f>+COUNTIFS(Манзилли!N:N,D276,Манзилли!R:R,"Қарор")</f>
        <v>3</v>
      </c>
      <c r="T276" s="49">
        <f>+COUNTIFS(Манзилли!N:N,D276,Манзилли!R:R,"Тўланди")</f>
        <v>3</v>
      </c>
    </row>
    <row r="277" spans="1:20" ht="16.5" x14ac:dyDescent="0.25">
      <c r="A277" s="18">
        <v>271</v>
      </c>
      <c r="B277" s="18" t="s">
        <v>19076</v>
      </c>
      <c r="C277" s="18" t="s">
        <v>161</v>
      </c>
      <c r="D277" s="50">
        <v>31408995830046</v>
      </c>
      <c r="E277" s="55" t="s">
        <v>1717</v>
      </c>
      <c r="F277" s="48">
        <f t="shared" si="5"/>
        <v>21</v>
      </c>
      <c r="G277" s="48">
        <f>+COUNTIFS(Манзилли!N:N,D277,Манзилли!O:O,$G$5)</f>
        <v>0</v>
      </c>
      <c r="H277" s="48">
        <f>+COUNTIFS(Манзилли!N:N,D277,Манзилли!O:O,$H$5)</f>
        <v>0</v>
      </c>
      <c r="I277" s="48">
        <f>+COUNTIFS(Манзилли!N:N,D277,Манзилли!O:O,$I$5)</f>
        <v>0</v>
      </c>
      <c r="J277" s="48">
        <f>+COUNTIFS(Манзилли!N:N,D277,Манзилли!O:O,$J$5)</f>
        <v>0</v>
      </c>
      <c r="K277" s="48">
        <f>+COUNTIFS(Манзилли!N:N,D277,Манзилли!O:O,$K$5)</f>
        <v>0</v>
      </c>
      <c r="L277" s="48">
        <f>+COUNTIFS(Манзилли!N:N,D277,Манзилли!O:O,$L$5)</f>
        <v>5</v>
      </c>
      <c r="M277" s="48">
        <f>+COUNTIFS(Манзилли!N:N,D277,Манзилли!O:O,$M$5)</f>
        <v>1</v>
      </c>
      <c r="N277" s="48">
        <f>+COUNTIFS(Манзилли!N:N,D277,Манзилли!O:O,$N$5)</f>
        <v>3</v>
      </c>
      <c r="O277" s="48">
        <f>+COUNTIFS(Манзилли!N:N,D277,Манзилли!O:O,$O$5)</f>
        <v>2</v>
      </c>
      <c r="P277" s="48">
        <f>+COUNTIFS(Манзилли!N:N,D277,Манзилли!O:O,$P$5)</f>
        <v>2</v>
      </c>
      <c r="Q277" s="48">
        <f>+COUNTIFS(Манзилли!N:N,D277,Манзилли!O:O,$Q$5)</f>
        <v>0</v>
      </c>
      <c r="R277" s="48">
        <f>+COUNTIFS(Манзилли!N:N,D277,Манзилли!O:O,$R$5)</f>
        <v>0</v>
      </c>
      <c r="S277" s="48">
        <f>+COUNTIFS(Манзилли!N:N,D277,Манзилли!R:R,"Қарор")</f>
        <v>0</v>
      </c>
      <c r="T277" s="49">
        <f>+COUNTIFS(Манзилли!N:N,D277,Манзилли!R:R,"Тўланди")</f>
        <v>8</v>
      </c>
    </row>
    <row r="278" spans="1:20" ht="16.5" x14ac:dyDescent="0.25">
      <c r="A278" s="18">
        <v>272</v>
      </c>
      <c r="B278" s="18" t="s">
        <v>19076</v>
      </c>
      <c r="C278" s="18" t="s">
        <v>464</v>
      </c>
      <c r="D278" s="50">
        <v>30310882380079</v>
      </c>
      <c r="E278" s="55" t="s">
        <v>1718</v>
      </c>
      <c r="F278" s="48">
        <f t="shared" si="5"/>
        <v>17</v>
      </c>
      <c r="G278" s="48">
        <f>+COUNTIFS(Манзилли!N:N,D278,Манзилли!O:O,$G$5)</f>
        <v>0</v>
      </c>
      <c r="H278" s="48">
        <f>+COUNTIFS(Манзилли!N:N,D278,Манзилли!O:O,$H$5)</f>
        <v>1</v>
      </c>
      <c r="I278" s="48">
        <f>+COUNTIFS(Манзилли!N:N,D278,Манзилли!O:O,$I$5)</f>
        <v>0</v>
      </c>
      <c r="J278" s="48">
        <f>+COUNTIFS(Манзилли!N:N,D278,Манзилли!O:O,$J$5)</f>
        <v>0</v>
      </c>
      <c r="K278" s="48">
        <f>+COUNTIFS(Манзилли!N:N,D278,Манзилли!O:O,$K$5)</f>
        <v>0</v>
      </c>
      <c r="L278" s="48">
        <f>+COUNTIFS(Манзилли!N:N,D278,Манзилли!O:O,$L$5)</f>
        <v>6</v>
      </c>
      <c r="M278" s="48">
        <f>+COUNTIFS(Манзилли!N:N,D278,Манзилли!O:O,$M$5)</f>
        <v>0</v>
      </c>
      <c r="N278" s="48">
        <f>+COUNTIFS(Манзилли!N:N,D278,Манзилли!O:O,$N$5)</f>
        <v>1</v>
      </c>
      <c r="O278" s="48">
        <f>+COUNTIFS(Манзилли!N:N,D278,Манзилли!O:O,$O$5)</f>
        <v>0</v>
      </c>
      <c r="P278" s="48">
        <f>+COUNTIFS(Манзилли!N:N,D278,Манзилли!O:O,$P$5)</f>
        <v>0</v>
      </c>
      <c r="Q278" s="48">
        <f>+COUNTIFS(Манзилли!N:N,D278,Манзилли!O:O,$Q$5)</f>
        <v>0</v>
      </c>
      <c r="R278" s="48">
        <f>+COUNTIFS(Манзилли!N:N,D278,Манзилли!O:O,$R$5)</f>
        <v>0</v>
      </c>
      <c r="S278" s="48">
        <f>+COUNTIFS(Манзилли!N:N,D278,Манзилли!R:R,"Қарор")</f>
        <v>2</v>
      </c>
      <c r="T278" s="49">
        <f>+COUNTIFS(Манзилли!N:N,D278,Манзилли!R:R,"Тўланди")</f>
        <v>7</v>
      </c>
    </row>
    <row r="279" spans="1:20" ht="16.5" x14ac:dyDescent="0.25">
      <c r="A279" s="18">
        <v>273</v>
      </c>
      <c r="B279" s="18" t="s">
        <v>19076</v>
      </c>
      <c r="C279" s="18" t="s">
        <v>188</v>
      </c>
      <c r="D279" s="50">
        <v>40909821640010</v>
      </c>
      <c r="E279" s="55" t="s">
        <v>1719</v>
      </c>
      <c r="F279" s="48">
        <f t="shared" si="5"/>
        <v>19</v>
      </c>
      <c r="G279" s="48">
        <f>+COUNTIFS(Манзилли!N:N,D279,Манзилли!O:O,$G$5)</f>
        <v>0</v>
      </c>
      <c r="H279" s="48">
        <f>+COUNTIFS(Манзилли!N:N,D279,Манзилли!O:O,$H$5)</f>
        <v>0</v>
      </c>
      <c r="I279" s="48">
        <f>+COUNTIFS(Манзилли!N:N,D279,Манзилли!O:O,$I$5)</f>
        <v>0</v>
      </c>
      <c r="J279" s="48">
        <f>+COUNTIFS(Манзилли!N:N,D279,Манзилли!O:O,$J$5)</f>
        <v>0</v>
      </c>
      <c r="K279" s="48">
        <f>+COUNTIFS(Манзилли!N:N,D279,Манзилли!O:O,$K$5)</f>
        <v>0</v>
      </c>
      <c r="L279" s="48">
        <f>+COUNTIFS(Манзилли!N:N,D279,Манзилли!O:O,$L$5)</f>
        <v>10</v>
      </c>
      <c r="M279" s="48">
        <f>+COUNTIFS(Манзилли!N:N,D279,Манзилли!O:O,$M$5)</f>
        <v>1</v>
      </c>
      <c r="N279" s="48">
        <f>+COUNTIFS(Манзилли!N:N,D279,Манзилли!O:O,$N$5)</f>
        <v>0</v>
      </c>
      <c r="O279" s="48">
        <f>+COUNTIFS(Манзилли!N:N,D279,Манзилли!O:O,$O$5)</f>
        <v>0</v>
      </c>
      <c r="P279" s="48">
        <f>+COUNTIFS(Манзилли!N:N,D279,Манзилли!O:O,$P$5)</f>
        <v>1</v>
      </c>
      <c r="Q279" s="48">
        <f>+COUNTIFS(Манзилли!N:N,D279,Манзилли!O:O,$Q$5)</f>
        <v>1</v>
      </c>
      <c r="R279" s="48">
        <f>+COUNTIFS(Манзилли!N:N,D279,Манзилли!O:O,$R$5)</f>
        <v>0</v>
      </c>
      <c r="S279" s="48">
        <f>+COUNTIFS(Манзилли!N:N,D279,Манзилли!R:R,"Қарор")</f>
        <v>0</v>
      </c>
      <c r="T279" s="49">
        <f>+COUNTIFS(Манзилли!N:N,D279,Манзилли!R:R,"Тўланди")</f>
        <v>6</v>
      </c>
    </row>
    <row r="280" spans="1:20" ht="16.5" x14ac:dyDescent="0.25">
      <c r="A280" s="18">
        <v>274</v>
      </c>
      <c r="B280" s="18" t="s">
        <v>19076</v>
      </c>
      <c r="C280" s="18" t="s">
        <v>33855</v>
      </c>
      <c r="D280" s="50" t="s">
        <v>33853</v>
      </c>
      <c r="E280" s="55" t="s">
        <v>1720</v>
      </c>
      <c r="F280" s="48">
        <f t="shared" si="5"/>
        <v>0</v>
      </c>
      <c r="G280" s="48">
        <f>+COUNTIFS(Манзилли!N:N,D280,Манзилли!O:O,$G$5)</f>
        <v>0</v>
      </c>
      <c r="H280" s="48">
        <f>+COUNTIFS(Манзилли!N:N,D280,Манзилли!O:O,$H$5)</f>
        <v>0</v>
      </c>
      <c r="I280" s="48">
        <f>+COUNTIFS(Манзилли!N:N,D280,Манзилли!O:O,$I$5)</f>
        <v>0</v>
      </c>
      <c r="J280" s="48">
        <f>+COUNTIFS(Манзилли!N:N,D280,Манзилли!O:O,$J$5)</f>
        <v>0</v>
      </c>
      <c r="K280" s="48">
        <f>+COUNTIFS(Манзилли!N:N,D280,Манзилли!O:O,$K$5)</f>
        <v>0</v>
      </c>
      <c r="L280" s="48">
        <f>+COUNTIFS(Манзилли!N:N,D280,Манзилли!O:O,$L$5)</f>
        <v>0</v>
      </c>
      <c r="M280" s="48">
        <f>+COUNTIFS(Манзилли!N:N,D280,Манзилли!O:O,$M$5)</f>
        <v>0</v>
      </c>
      <c r="N280" s="48">
        <f>+COUNTIFS(Манзилли!N:N,D280,Манзилли!O:O,$N$5)</f>
        <v>0</v>
      </c>
      <c r="O280" s="48">
        <f>+COUNTIFS(Манзилли!N:N,D280,Манзилли!O:O,$O$5)</f>
        <v>0</v>
      </c>
      <c r="P280" s="48">
        <f>+COUNTIFS(Манзилли!N:N,D280,Манзилли!O:O,$P$5)</f>
        <v>0</v>
      </c>
      <c r="Q280" s="48">
        <f>+COUNTIFS(Манзилли!N:N,D280,Манзилли!O:O,$Q$5)</f>
        <v>0</v>
      </c>
      <c r="R280" s="48">
        <f>+COUNTIFS(Манзилли!N:N,D280,Манзилли!O:O,$R$5)</f>
        <v>0</v>
      </c>
      <c r="S280" s="48">
        <f>+COUNTIFS(Манзилли!N:N,D280,Манзилли!R:R,"Қарор")</f>
        <v>0</v>
      </c>
      <c r="T280" s="49">
        <f>+COUNTIFS(Манзилли!N:N,D280,Манзилли!R:R,"Тўланди")</f>
        <v>0</v>
      </c>
    </row>
    <row r="281" spans="1:20" ht="16.5" x14ac:dyDescent="0.25">
      <c r="A281" s="18">
        <v>275</v>
      </c>
      <c r="B281" s="18" t="s">
        <v>19076</v>
      </c>
      <c r="C281" s="18" t="s">
        <v>246</v>
      </c>
      <c r="D281" s="50">
        <v>41606912380099</v>
      </c>
      <c r="E281" s="55" t="s">
        <v>1721</v>
      </c>
      <c r="F281" s="48">
        <f t="shared" si="5"/>
        <v>16</v>
      </c>
      <c r="G281" s="48">
        <f>+COUNTIFS(Манзилли!N:N,D281,Манзилли!O:O,$G$5)</f>
        <v>0</v>
      </c>
      <c r="H281" s="48">
        <f>+COUNTIFS(Манзилли!N:N,D281,Манзилли!O:O,$H$5)</f>
        <v>0</v>
      </c>
      <c r="I281" s="48">
        <f>+COUNTIFS(Манзилли!N:N,D281,Манзилли!O:O,$I$5)</f>
        <v>0</v>
      </c>
      <c r="J281" s="48">
        <f>+COUNTIFS(Манзилли!N:N,D281,Манзилли!O:O,$J$5)</f>
        <v>0</v>
      </c>
      <c r="K281" s="48">
        <f>+COUNTIFS(Манзилли!N:N,D281,Манзилли!O:O,$K$5)</f>
        <v>0</v>
      </c>
      <c r="L281" s="48">
        <f>+COUNTIFS(Манзилли!N:N,D281,Манзилли!O:O,$L$5)</f>
        <v>6</v>
      </c>
      <c r="M281" s="48">
        <f>+COUNTIFS(Манзилли!N:N,D281,Манзилли!O:O,$M$5)</f>
        <v>1</v>
      </c>
      <c r="N281" s="48">
        <f>+COUNTIFS(Манзилли!N:N,D281,Манзилли!O:O,$N$5)</f>
        <v>1</v>
      </c>
      <c r="O281" s="48">
        <f>+COUNTIFS(Манзилли!N:N,D281,Манзилли!O:O,$O$5)</f>
        <v>1</v>
      </c>
      <c r="P281" s="48">
        <f>+COUNTIFS(Манзилли!N:N,D281,Манзилли!O:O,$P$5)</f>
        <v>1</v>
      </c>
      <c r="Q281" s="48">
        <f>+COUNTIFS(Манзилли!N:N,D281,Манзилли!O:O,$Q$5)</f>
        <v>0</v>
      </c>
      <c r="R281" s="48">
        <f>+COUNTIFS(Манзилли!N:N,D281,Манзилли!O:O,$R$5)</f>
        <v>0</v>
      </c>
      <c r="S281" s="48">
        <f>+COUNTIFS(Манзилли!N:N,D281,Манзилли!R:R,"Қарор")</f>
        <v>0</v>
      </c>
      <c r="T281" s="49">
        <f>+COUNTIFS(Манзилли!N:N,D281,Манзилли!R:R,"Тўланди")</f>
        <v>6</v>
      </c>
    </row>
    <row r="282" spans="1:20" ht="16.5" x14ac:dyDescent="0.25">
      <c r="A282" s="18">
        <v>276</v>
      </c>
      <c r="B282" s="18" t="s">
        <v>19076</v>
      </c>
      <c r="C282" s="18" t="s">
        <v>118</v>
      </c>
      <c r="D282" s="50">
        <v>40501892380026</v>
      </c>
      <c r="E282" s="55" t="s">
        <v>1722</v>
      </c>
      <c r="F282" s="48">
        <f t="shared" si="5"/>
        <v>9</v>
      </c>
      <c r="G282" s="48">
        <f>+COUNTIFS(Манзилли!N:N,D282,Манзилли!O:O,$G$5)</f>
        <v>0</v>
      </c>
      <c r="H282" s="48">
        <f>+COUNTIFS(Манзилли!N:N,D282,Манзилли!O:O,$H$5)</f>
        <v>0</v>
      </c>
      <c r="I282" s="48">
        <f>+COUNTIFS(Манзилли!N:N,D282,Манзилли!O:O,$I$5)</f>
        <v>0</v>
      </c>
      <c r="J282" s="48">
        <f>+COUNTIFS(Манзилли!N:N,D282,Манзилли!O:O,$J$5)</f>
        <v>0</v>
      </c>
      <c r="K282" s="48">
        <f>+COUNTIFS(Манзилли!N:N,D282,Манзилли!O:O,$K$5)</f>
        <v>0</v>
      </c>
      <c r="L282" s="48">
        <f>+COUNTIFS(Манзилли!N:N,D282,Манзилли!O:O,$L$5)</f>
        <v>2</v>
      </c>
      <c r="M282" s="48">
        <f>+COUNTIFS(Манзилли!N:N,D282,Манзилли!O:O,$M$5)</f>
        <v>0</v>
      </c>
      <c r="N282" s="48">
        <f>+COUNTIFS(Манзилли!N:N,D282,Манзилли!O:O,$N$5)</f>
        <v>0</v>
      </c>
      <c r="O282" s="48">
        <f>+COUNTIFS(Манзилли!N:N,D282,Манзилли!O:O,$O$5)</f>
        <v>0</v>
      </c>
      <c r="P282" s="48">
        <f>+COUNTIFS(Манзилли!N:N,D282,Манзилли!O:O,$P$5)</f>
        <v>1</v>
      </c>
      <c r="Q282" s="48">
        <f>+COUNTIFS(Манзилли!N:N,D282,Манзилли!O:O,$Q$5)</f>
        <v>0</v>
      </c>
      <c r="R282" s="48">
        <f>+COUNTIFS(Манзилли!N:N,D282,Манзилли!O:O,$R$5)</f>
        <v>0</v>
      </c>
      <c r="S282" s="48">
        <f>+COUNTIFS(Манзилли!N:N,D282,Манзилли!R:R,"Қарор")</f>
        <v>1</v>
      </c>
      <c r="T282" s="49">
        <f>+COUNTIFS(Манзилли!N:N,D282,Манзилли!R:R,"Тўланди")</f>
        <v>5</v>
      </c>
    </row>
    <row r="283" spans="1:20" ht="16.5" x14ac:dyDescent="0.25">
      <c r="A283" s="18">
        <v>277</v>
      </c>
      <c r="B283" s="18" t="s">
        <v>19076</v>
      </c>
      <c r="C283" s="18" t="s">
        <v>223</v>
      </c>
      <c r="D283" s="50">
        <v>40101802380067</v>
      </c>
      <c r="E283" s="55" t="s">
        <v>1723</v>
      </c>
      <c r="F283" s="48">
        <f t="shared" si="5"/>
        <v>35</v>
      </c>
      <c r="G283" s="48">
        <f>+COUNTIFS(Манзилли!N:N,D283,Манзилли!O:O,$G$5)</f>
        <v>0</v>
      </c>
      <c r="H283" s="48">
        <f>+COUNTIFS(Манзилли!N:N,D283,Манзилли!O:O,$H$5)</f>
        <v>0</v>
      </c>
      <c r="I283" s="48">
        <f>+COUNTIFS(Манзилли!N:N,D283,Манзилли!O:O,$I$5)</f>
        <v>0</v>
      </c>
      <c r="J283" s="48">
        <f>+COUNTIFS(Манзилли!N:N,D283,Манзилли!O:O,$J$5)</f>
        <v>0</v>
      </c>
      <c r="K283" s="48">
        <f>+COUNTIFS(Манзилли!N:N,D283,Манзилли!O:O,$K$5)</f>
        <v>0</v>
      </c>
      <c r="L283" s="48">
        <f>+COUNTIFS(Манзилли!N:N,D283,Манзилли!O:O,$L$5)</f>
        <v>15</v>
      </c>
      <c r="M283" s="48">
        <f>+COUNTIFS(Манзилли!N:N,D283,Манзилли!O:O,$M$5)</f>
        <v>0</v>
      </c>
      <c r="N283" s="48">
        <f>+COUNTIFS(Манзилли!N:N,D283,Манзилли!O:O,$N$5)</f>
        <v>4</v>
      </c>
      <c r="O283" s="48">
        <f>+COUNTIFS(Манзилли!N:N,D283,Манзилли!O:O,$O$5)</f>
        <v>2</v>
      </c>
      <c r="P283" s="48">
        <f>+COUNTIFS(Манзилли!N:N,D283,Манзилли!O:O,$P$5)</f>
        <v>0</v>
      </c>
      <c r="Q283" s="48">
        <f>+COUNTIFS(Манзилли!N:N,D283,Манзилли!O:O,$Q$5)</f>
        <v>0</v>
      </c>
      <c r="R283" s="48">
        <f>+COUNTIFS(Манзилли!N:N,D283,Манзилли!O:O,$R$5)</f>
        <v>0</v>
      </c>
      <c r="S283" s="48">
        <f>+COUNTIFS(Манзилли!N:N,D283,Манзилли!R:R,"Қарор")</f>
        <v>2</v>
      </c>
      <c r="T283" s="49">
        <f>+COUNTIFS(Манзилли!N:N,D283,Манзилли!R:R,"Тўланди")</f>
        <v>12</v>
      </c>
    </row>
    <row r="284" spans="1:20" ht="16.5" x14ac:dyDescent="0.25">
      <c r="A284" s="18">
        <v>278</v>
      </c>
      <c r="B284" s="18" t="s">
        <v>19076</v>
      </c>
      <c r="C284" s="18" t="s">
        <v>922</v>
      </c>
      <c r="D284" s="50">
        <v>40810862380084</v>
      </c>
      <c r="E284" s="55" t="s">
        <v>1724</v>
      </c>
      <c r="F284" s="48">
        <f t="shared" si="5"/>
        <v>18</v>
      </c>
      <c r="G284" s="48">
        <f>+COUNTIFS(Манзилли!N:N,D284,Манзилли!O:O,$G$5)</f>
        <v>0</v>
      </c>
      <c r="H284" s="48">
        <f>+COUNTIFS(Манзилли!N:N,D284,Манзилли!O:O,$H$5)</f>
        <v>0</v>
      </c>
      <c r="I284" s="48">
        <f>+COUNTIFS(Манзилли!N:N,D284,Манзилли!O:O,$I$5)</f>
        <v>0</v>
      </c>
      <c r="J284" s="48">
        <f>+COUNTIFS(Манзилли!N:N,D284,Манзилли!O:O,$J$5)</f>
        <v>0</v>
      </c>
      <c r="K284" s="48">
        <f>+COUNTIFS(Манзилли!N:N,D284,Манзилли!O:O,$K$5)</f>
        <v>0</v>
      </c>
      <c r="L284" s="48">
        <f>+COUNTIFS(Манзилли!N:N,D284,Манзилли!O:O,$L$5)</f>
        <v>6</v>
      </c>
      <c r="M284" s="48">
        <f>+COUNTIFS(Манзилли!N:N,D284,Манзилли!O:O,$M$5)</f>
        <v>0</v>
      </c>
      <c r="N284" s="48">
        <f>+COUNTIFS(Манзилли!N:N,D284,Манзилли!O:O,$N$5)</f>
        <v>0</v>
      </c>
      <c r="O284" s="48">
        <f>+COUNTIFS(Манзилли!N:N,D284,Манзилли!O:O,$O$5)</f>
        <v>0</v>
      </c>
      <c r="P284" s="48">
        <f>+COUNTIFS(Манзилли!N:N,D284,Манзилли!O:O,$P$5)</f>
        <v>0</v>
      </c>
      <c r="Q284" s="48">
        <f>+COUNTIFS(Манзилли!N:N,D284,Манзилли!O:O,$Q$5)</f>
        <v>1</v>
      </c>
      <c r="R284" s="48">
        <f>+COUNTIFS(Манзилли!N:N,D284,Манзилли!O:O,$R$5)</f>
        <v>0</v>
      </c>
      <c r="S284" s="48">
        <f>+COUNTIFS(Манзилли!N:N,D284,Манзилли!R:R,"Қарор")</f>
        <v>6</v>
      </c>
      <c r="T284" s="49">
        <f>+COUNTIFS(Манзилли!N:N,D284,Манзилли!R:R,"Тўланди")</f>
        <v>5</v>
      </c>
    </row>
    <row r="285" spans="1:20" ht="16.5" x14ac:dyDescent="0.25">
      <c r="A285" s="18">
        <v>279</v>
      </c>
      <c r="B285" s="18" t="s">
        <v>19076</v>
      </c>
      <c r="C285" s="18" t="s">
        <v>197</v>
      </c>
      <c r="D285" s="50">
        <v>43103802380086</v>
      </c>
      <c r="E285" s="55" t="s">
        <v>1726</v>
      </c>
      <c r="F285" s="48">
        <f t="shared" si="5"/>
        <v>11</v>
      </c>
      <c r="G285" s="48">
        <f>+COUNTIFS(Манзилли!N:N,D285,Манзилли!O:O,$G$5)</f>
        <v>0</v>
      </c>
      <c r="H285" s="48">
        <f>+COUNTIFS(Манзилли!N:N,D285,Манзилли!O:O,$H$5)</f>
        <v>1</v>
      </c>
      <c r="I285" s="48">
        <f>+COUNTIFS(Манзилли!N:N,D285,Манзилли!O:O,$I$5)</f>
        <v>0</v>
      </c>
      <c r="J285" s="48">
        <f>+COUNTIFS(Манзилли!N:N,D285,Манзилли!O:O,$J$5)</f>
        <v>0</v>
      </c>
      <c r="K285" s="48">
        <f>+COUNTIFS(Манзилли!N:N,D285,Манзилли!O:O,$K$5)</f>
        <v>0</v>
      </c>
      <c r="L285" s="48">
        <f>+COUNTIFS(Манзилли!N:N,D285,Манзилли!O:O,$L$5)</f>
        <v>3</v>
      </c>
      <c r="M285" s="48">
        <f>+COUNTIFS(Манзилли!N:N,D285,Манзилли!O:O,$M$5)</f>
        <v>0</v>
      </c>
      <c r="N285" s="48">
        <f>+COUNTIFS(Манзилли!N:N,D285,Манзилли!O:O,$N$5)</f>
        <v>0</v>
      </c>
      <c r="O285" s="48">
        <f>+COUNTIFS(Манзилли!N:N,D285,Манзилли!O:O,$O$5)</f>
        <v>0</v>
      </c>
      <c r="P285" s="48">
        <f>+COUNTIFS(Манзилли!N:N,D285,Манзилли!O:O,$P$5)</f>
        <v>2</v>
      </c>
      <c r="Q285" s="48">
        <f>+COUNTIFS(Манзилли!N:N,D285,Манзилли!O:O,$Q$5)</f>
        <v>2</v>
      </c>
      <c r="R285" s="48">
        <f>+COUNTIFS(Манзилли!N:N,D285,Манзилли!O:O,$R$5)</f>
        <v>0</v>
      </c>
      <c r="S285" s="48">
        <f>+COUNTIFS(Манзилли!N:N,D285,Манзилли!R:R,"Қарор")</f>
        <v>0</v>
      </c>
      <c r="T285" s="49">
        <f>+COUNTIFS(Манзилли!N:N,D285,Манзилли!R:R,"Тўланди")</f>
        <v>3</v>
      </c>
    </row>
    <row r="286" spans="1:20" ht="16.5" x14ac:dyDescent="0.25">
      <c r="A286" s="18">
        <v>280</v>
      </c>
      <c r="B286" s="18" t="s">
        <v>19076</v>
      </c>
      <c r="C286" s="18" t="s">
        <v>228</v>
      </c>
      <c r="D286" s="50">
        <v>42212842380024</v>
      </c>
      <c r="E286" s="55" t="s">
        <v>1727</v>
      </c>
      <c r="F286" s="48">
        <f t="shared" si="5"/>
        <v>19</v>
      </c>
      <c r="G286" s="48">
        <f>+COUNTIFS(Манзилли!N:N,D286,Манзилли!O:O,$G$5)</f>
        <v>0</v>
      </c>
      <c r="H286" s="48">
        <f>+COUNTIFS(Манзилли!N:N,D286,Манзилли!O:O,$H$5)</f>
        <v>1</v>
      </c>
      <c r="I286" s="48">
        <f>+COUNTIFS(Манзилли!N:N,D286,Манзилли!O:O,$I$5)</f>
        <v>0</v>
      </c>
      <c r="J286" s="48">
        <f>+COUNTIFS(Манзилли!N:N,D286,Манзилли!O:O,$J$5)</f>
        <v>0</v>
      </c>
      <c r="K286" s="48">
        <f>+COUNTIFS(Манзилли!N:N,D286,Манзилли!O:O,$K$5)</f>
        <v>0</v>
      </c>
      <c r="L286" s="48">
        <f>+COUNTIFS(Манзилли!N:N,D286,Манзилли!O:O,$L$5)</f>
        <v>7</v>
      </c>
      <c r="M286" s="48">
        <f>+COUNTIFS(Манзилли!N:N,D286,Манзилли!O:O,$M$5)</f>
        <v>0</v>
      </c>
      <c r="N286" s="48">
        <f>+COUNTIFS(Манзилли!N:N,D286,Манзилли!O:O,$N$5)</f>
        <v>1</v>
      </c>
      <c r="O286" s="48">
        <f>+COUNTIFS(Манзилли!N:N,D286,Манзилли!O:O,$O$5)</f>
        <v>0</v>
      </c>
      <c r="P286" s="48">
        <f>+COUNTIFS(Манзилли!N:N,D286,Манзилли!O:O,$P$5)</f>
        <v>0</v>
      </c>
      <c r="Q286" s="48">
        <f>+COUNTIFS(Манзилли!N:N,D286,Манзилли!O:O,$Q$5)</f>
        <v>0</v>
      </c>
      <c r="R286" s="48">
        <f>+COUNTIFS(Манзилли!N:N,D286,Манзилли!O:O,$R$5)</f>
        <v>0</v>
      </c>
      <c r="S286" s="48">
        <f>+COUNTIFS(Манзилли!N:N,D286,Манзилли!R:R,"Қарор")</f>
        <v>1</v>
      </c>
      <c r="T286" s="49">
        <f>+COUNTIFS(Манзилли!N:N,D286,Манзилли!R:R,"Тўланди")</f>
        <v>9</v>
      </c>
    </row>
    <row r="287" spans="1:20" ht="16.5" x14ac:dyDescent="0.25">
      <c r="A287" s="18">
        <v>281</v>
      </c>
      <c r="B287" s="18" t="s">
        <v>19076</v>
      </c>
      <c r="C287" s="18" t="s">
        <v>336</v>
      </c>
      <c r="D287" s="50">
        <v>51911005830025</v>
      </c>
      <c r="E287" s="55" t="s">
        <v>1728</v>
      </c>
      <c r="F287" s="48">
        <f t="shared" si="5"/>
        <v>31</v>
      </c>
      <c r="G287" s="48">
        <f>+COUNTIFS(Манзилли!N:N,D287,Манзилли!O:O,$G$5)</f>
        <v>0</v>
      </c>
      <c r="H287" s="48">
        <f>+COUNTIFS(Манзилли!N:N,D287,Манзилли!O:O,$H$5)</f>
        <v>1</v>
      </c>
      <c r="I287" s="48">
        <f>+COUNTIFS(Манзилли!N:N,D287,Манзилли!O:O,$I$5)</f>
        <v>0</v>
      </c>
      <c r="J287" s="48">
        <f>+COUNTIFS(Манзилли!N:N,D287,Манзилли!O:O,$J$5)</f>
        <v>0</v>
      </c>
      <c r="K287" s="48">
        <f>+COUNTIFS(Манзилли!N:N,D287,Манзилли!O:O,$K$5)</f>
        <v>0</v>
      </c>
      <c r="L287" s="48">
        <f>+COUNTIFS(Манзилли!N:N,D287,Манзилли!O:O,$L$5)</f>
        <v>17</v>
      </c>
      <c r="M287" s="48">
        <f>+COUNTIFS(Манзилли!N:N,D287,Манзилли!O:O,$M$5)</f>
        <v>0</v>
      </c>
      <c r="N287" s="48">
        <f>+COUNTIFS(Манзилли!N:N,D287,Манзилли!O:O,$N$5)</f>
        <v>3</v>
      </c>
      <c r="O287" s="48">
        <f>+COUNTIFS(Манзилли!N:N,D287,Манзилли!O:O,$O$5)</f>
        <v>2</v>
      </c>
      <c r="P287" s="48">
        <f>+COUNTIFS(Манзилли!N:N,D287,Манзилли!O:O,$P$5)</f>
        <v>0</v>
      </c>
      <c r="Q287" s="48">
        <f>+COUNTIFS(Манзилли!N:N,D287,Манзилли!O:O,$Q$5)</f>
        <v>3</v>
      </c>
      <c r="R287" s="48">
        <f>+COUNTIFS(Манзилли!N:N,D287,Манзилли!O:O,$R$5)</f>
        <v>0</v>
      </c>
      <c r="S287" s="48">
        <f>+COUNTIFS(Манзилли!N:N,D287,Манзилли!R:R,"Қарор")</f>
        <v>2</v>
      </c>
      <c r="T287" s="49">
        <f>+COUNTIFS(Манзилли!N:N,D287,Манзилли!R:R,"Тўланди")</f>
        <v>3</v>
      </c>
    </row>
    <row r="288" spans="1:20" ht="16.5" x14ac:dyDescent="0.25">
      <c r="A288" s="18">
        <v>282</v>
      </c>
      <c r="B288" s="18" t="s">
        <v>19076</v>
      </c>
      <c r="C288" s="18" t="s">
        <v>1744</v>
      </c>
      <c r="D288" s="50">
        <v>62003015830039</v>
      </c>
      <c r="E288" s="55" t="s">
        <v>1729</v>
      </c>
      <c r="F288" s="48">
        <f t="shared" si="5"/>
        <v>15</v>
      </c>
      <c r="G288" s="48">
        <f>+COUNTIFS(Манзилли!N:N,D288,Манзилли!O:O,$G$5)</f>
        <v>0</v>
      </c>
      <c r="H288" s="48">
        <f>+COUNTIFS(Манзилли!N:N,D288,Манзилли!O:O,$H$5)</f>
        <v>0</v>
      </c>
      <c r="I288" s="48">
        <f>+COUNTIFS(Манзилли!N:N,D288,Манзилли!O:O,$I$5)</f>
        <v>0</v>
      </c>
      <c r="J288" s="48">
        <f>+COUNTIFS(Манзилли!N:N,D288,Манзилли!O:O,$J$5)</f>
        <v>0</v>
      </c>
      <c r="K288" s="48">
        <f>+COUNTIFS(Манзилли!N:N,D288,Манзилли!O:O,$K$5)</f>
        <v>0</v>
      </c>
      <c r="L288" s="48">
        <f>+COUNTIFS(Манзилли!N:N,D288,Манзилли!O:O,$L$5)</f>
        <v>6</v>
      </c>
      <c r="M288" s="48">
        <f>+COUNTIFS(Манзилли!N:N,D288,Манзилли!O:O,$M$5)</f>
        <v>0</v>
      </c>
      <c r="N288" s="48">
        <f>+COUNTIFS(Манзилли!N:N,D288,Манзилли!O:O,$N$5)</f>
        <v>3</v>
      </c>
      <c r="O288" s="48">
        <f>+COUNTIFS(Манзилли!N:N,D288,Манзилли!O:O,$O$5)</f>
        <v>0</v>
      </c>
      <c r="P288" s="48">
        <f>+COUNTIFS(Манзилли!N:N,D288,Манзилли!O:O,$P$5)</f>
        <v>0</v>
      </c>
      <c r="Q288" s="48">
        <f>+COUNTIFS(Манзилли!N:N,D288,Манзилли!O:O,$Q$5)</f>
        <v>0</v>
      </c>
      <c r="R288" s="48">
        <f>+COUNTIFS(Манзилли!N:N,D288,Манзилли!O:O,$R$5)</f>
        <v>0</v>
      </c>
      <c r="S288" s="48">
        <f>+COUNTIFS(Манзилли!N:N,D288,Манзилли!R:R,"Қарор")</f>
        <v>0</v>
      </c>
      <c r="T288" s="49">
        <f>+COUNTIFS(Манзилли!N:N,D288,Манзилли!R:R,"Тўланди")</f>
        <v>6</v>
      </c>
    </row>
    <row r="289" spans="1:20" ht="16.5" x14ac:dyDescent="0.25">
      <c r="A289" s="18">
        <v>283</v>
      </c>
      <c r="B289" s="18" t="s">
        <v>19076</v>
      </c>
      <c r="C289" s="18" t="s">
        <v>277</v>
      </c>
      <c r="D289" s="50">
        <v>42111822380057</v>
      </c>
      <c r="E289" s="55" t="s">
        <v>1730</v>
      </c>
      <c r="F289" s="48">
        <f t="shared" si="5"/>
        <v>50</v>
      </c>
      <c r="G289" s="48">
        <f>+COUNTIFS(Манзилли!N:N,D289,Манзилли!O:O,$G$5)</f>
        <v>0</v>
      </c>
      <c r="H289" s="48">
        <f>+COUNTIFS(Манзилли!N:N,D289,Манзилли!O:O,$H$5)</f>
        <v>0</v>
      </c>
      <c r="I289" s="48">
        <f>+COUNTIFS(Манзилли!N:N,D289,Манзилли!O:O,$I$5)</f>
        <v>0</v>
      </c>
      <c r="J289" s="48">
        <f>+COUNTIFS(Манзилли!N:N,D289,Манзилли!O:O,$J$5)</f>
        <v>0</v>
      </c>
      <c r="K289" s="48">
        <f>+COUNTIFS(Манзилли!N:N,D289,Манзилли!O:O,$K$5)</f>
        <v>0</v>
      </c>
      <c r="L289" s="48">
        <f>+COUNTIFS(Манзилли!N:N,D289,Манзилли!O:O,$L$5)</f>
        <v>14</v>
      </c>
      <c r="M289" s="48">
        <f>+COUNTIFS(Манзилли!N:N,D289,Манзилли!O:O,$M$5)</f>
        <v>0</v>
      </c>
      <c r="N289" s="48">
        <f>+COUNTIFS(Манзилли!N:N,D289,Манзилли!O:O,$N$5)</f>
        <v>11</v>
      </c>
      <c r="O289" s="48">
        <f>+COUNTIFS(Манзилли!N:N,D289,Манзилли!O:O,$O$5)</f>
        <v>2</v>
      </c>
      <c r="P289" s="48">
        <f>+COUNTIFS(Манзилли!N:N,D289,Манзилли!O:O,$P$5)</f>
        <v>0</v>
      </c>
      <c r="Q289" s="48">
        <f>+COUNTIFS(Манзилли!N:N,D289,Манзилли!O:O,$Q$5)</f>
        <v>1</v>
      </c>
      <c r="R289" s="48">
        <f>+COUNTIFS(Манзилли!N:N,D289,Манзилли!O:O,$R$5)</f>
        <v>0</v>
      </c>
      <c r="S289" s="48">
        <f>+COUNTIFS(Манзилли!N:N,D289,Манзилли!R:R,"Қарор")</f>
        <v>0</v>
      </c>
      <c r="T289" s="49">
        <f>+COUNTIFS(Манзилли!N:N,D289,Манзилли!R:R,"Тўланди")</f>
        <v>22</v>
      </c>
    </row>
    <row r="290" spans="1:20" ht="16.5" x14ac:dyDescent="0.25">
      <c r="A290" s="18">
        <v>284</v>
      </c>
      <c r="B290" s="18" t="s">
        <v>19076</v>
      </c>
      <c r="C290" s="18" t="s">
        <v>217</v>
      </c>
      <c r="D290" s="50">
        <v>30912985830040</v>
      </c>
      <c r="E290" s="55" t="s">
        <v>1731</v>
      </c>
      <c r="F290" s="48">
        <f t="shared" si="5"/>
        <v>25</v>
      </c>
      <c r="G290" s="48">
        <f>+COUNTIFS(Манзилли!N:N,D290,Манзилли!O:O,$G$5)</f>
        <v>0</v>
      </c>
      <c r="H290" s="48">
        <f>+COUNTIFS(Манзилли!N:N,D290,Манзилли!O:O,$H$5)</f>
        <v>0</v>
      </c>
      <c r="I290" s="48">
        <f>+COUNTIFS(Манзилли!N:N,D290,Манзилли!O:O,$I$5)</f>
        <v>0</v>
      </c>
      <c r="J290" s="48">
        <f>+COUNTIFS(Манзилли!N:N,D290,Манзилли!O:O,$J$5)</f>
        <v>0</v>
      </c>
      <c r="K290" s="48">
        <f>+COUNTIFS(Манзилли!N:N,D290,Манзилли!O:O,$K$5)</f>
        <v>0</v>
      </c>
      <c r="L290" s="48">
        <f>+COUNTIFS(Манзилли!N:N,D290,Манзилли!O:O,$L$5)</f>
        <v>10</v>
      </c>
      <c r="M290" s="48">
        <f>+COUNTIFS(Манзилли!N:N,D290,Манзилли!O:O,$M$5)</f>
        <v>0</v>
      </c>
      <c r="N290" s="48">
        <f>+COUNTIFS(Манзилли!N:N,D290,Манзилли!O:O,$N$5)</f>
        <v>4</v>
      </c>
      <c r="O290" s="48">
        <f>+COUNTIFS(Манзилли!N:N,D290,Манзилли!O:O,$O$5)</f>
        <v>1</v>
      </c>
      <c r="P290" s="48">
        <f>+COUNTIFS(Манзилли!N:N,D290,Манзилли!O:O,$P$5)</f>
        <v>1</v>
      </c>
      <c r="Q290" s="48">
        <f>+COUNTIFS(Манзилли!N:N,D290,Манзилли!O:O,$Q$5)</f>
        <v>0</v>
      </c>
      <c r="R290" s="48">
        <f>+COUNTIFS(Манзилли!N:N,D290,Манзилли!O:O,$R$5)</f>
        <v>1</v>
      </c>
      <c r="S290" s="48">
        <f>+COUNTIFS(Манзилли!N:N,D290,Манзилли!R:R,"Қарор")</f>
        <v>2</v>
      </c>
      <c r="T290" s="49">
        <f>+COUNTIFS(Манзилли!N:N,D290,Манзилли!R:R,"Тўланди")</f>
        <v>6</v>
      </c>
    </row>
    <row r="291" spans="1:20" ht="16.5" x14ac:dyDescent="0.25">
      <c r="A291" s="18">
        <v>285</v>
      </c>
      <c r="B291" s="18" t="s">
        <v>19076</v>
      </c>
      <c r="C291" s="18" t="s">
        <v>115</v>
      </c>
      <c r="D291" s="50">
        <v>42011965830030</v>
      </c>
      <c r="E291" s="55" t="s">
        <v>1732</v>
      </c>
      <c r="F291" s="48">
        <f t="shared" si="5"/>
        <v>11</v>
      </c>
      <c r="G291" s="48">
        <f>+COUNTIFS(Манзилли!N:N,D291,Манзилли!O:O,$G$5)</f>
        <v>0</v>
      </c>
      <c r="H291" s="48">
        <f>+COUNTIFS(Манзилли!N:N,D291,Манзилли!O:O,$H$5)</f>
        <v>0</v>
      </c>
      <c r="I291" s="48">
        <f>+COUNTIFS(Манзилли!N:N,D291,Манзилли!O:O,$I$5)</f>
        <v>0</v>
      </c>
      <c r="J291" s="48">
        <f>+COUNTIFS(Манзилли!N:N,D291,Манзилли!O:O,$J$5)</f>
        <v>0</v>
      </c>
      <c r="K291" s="48">
        <f>+COUNTIFS(Манзилли!N:N,D291,Манзилли!O:O,$K$5)</f>
        <v>0</v>
      </c>
      <c r="L291" s="48">
        <f>+COUNTIFS(Манзилли!N:N,D291,Манзилли!O:O,$L$5)</f>
        <v>4</v>
      </c>
      <c r="M291" s="48">
        <f>+COUNTIFS(Манзилли!N:N,D291,Манзилли!O:O,$M$5)</f>
        <v>1</v>
      </c>
      <c r="N291" s="48">
        <f>+COUNTIFS(Манзилли!N:N,D291,Манзилли!O:O,$N$5)</f>
        <v>3</v>
      </c>
      <c r="O291" s="48">
        <f>+COUNTIFS(Манзилли!N:N,D291,Манзилли!O:O,$O$5)</f>
        <v>0</v>
      </c>
      <c r="P291" s="48">
        <f>+COUNTIFS(Манзилли!N:N,D291,Манзилли!O:O,$P$5)</f>
        <v>1</v>
      </c>
      <c r="Q291" s="48">
        <f>+COUNTIFS(Манзилли!N:N,D291,Манзилли!O:O,$Q$5)</f>
        <v>1</v>
      </c>
      <c r="R291" s="48">
        <f>+COUNTIFS(Манзилли!N:N,D291,Манзилли!O:O,$R$5)</f>
        <v>0</v>
      </c>
      <c r="S291" s="48">
        <f>+COUNTIFS(Манзилли!N:N,D291,Манзилли!R:R,"Қарор")</f>
        <v>0</v>
      </c>
      <c r="T291" s="49">
        <f>+COUNTIFS(Манзилли!N:N,D291,Манзилли!R:R,"Тўланди")</f>
        <v>1</v>
      </c>
    </row>
    <row r="292" spans="1:20" ht="16.5" x14ac:dyDescent="0.25">
      <c r="A292" s="18">
        <v>286</v>
      </c>
      <c r="B292" s="18" t="s">
        <v>19076</v>
      </c>
      <c r="C292" s="18" t="s">
        <v>219</v>
      </c>
      <c r="D292" s="50">
        <v>31201995830043</v>
      </c>
      <c r="E292" s="55" t="s">
        <v>1733</v>
      </c>
      <c r="F292" s="48">
        <f t="shared" si="5"/>
        <v>15</v>
      </c>
      <c r="G292" s="48">
        <f>+COUNTIFS(Манзилли!N:N,D292,Манзилли!O:O,$G$5)</f>
        <v>0</v>
      </c>
      <c r="H292" s="48">
        <f>+COUNTIFS(Манзилли!N:N,D292,Манзилли!O:O,$H$5)</f>
        <v>0</v>
      </c>
      <c r="I292" s="48">
        <f>+COUNTIFS(Манзилли!N:N,D292,Манзилли!O:O,$I$5)</f>
        <v>0</v>
      </c>
      <c r="J292" s="48">
        <f>+COUNTIFS(Манзилли!N:N,D292,Манзилли!O:O,$J$5)</f>
        <v>0</v>
      </c>
      <c r="K292" s="48">
        <f>+COUNTIFS(Манзилли!N:N,D292,Манзилли!O:O,$K$5)</f>
        <v>0</v>
      </c>
      <c r="L292" s="48">
        <f>+COUNTIFS(Манзилли!N:N,D292,Манзилли!O:O,$L$5)</f>
        <v>4</v>
      </c>
      <c r="M292" s="48">
        <f>+COUNTIFS(Манзилли!N:N,D292,Манзилли!O:O,$M$5)</f>
        <v>0</v>
      </c>
      <c r="N292" s="48">
        <f>+COUNTIFS(Манзилли!N:N,D292,Манзилли!O:O,$N$5)</f>
        <v>1</v>
      </c>
      <c r="O292" s="48">
        <f>+COUNTIFS(Манзилли!N:N,D292,Манзилли!O:O,$O$5)</f>
        <v>1</v>
      </c>
      <c r="P292" s="48">
        <f>+COUNTIFS(Манзилли!N:N,D292,Манзилли!O:O,$P$5)</f>
        <v>0</v>
      </c>
      <c r="Q292" s="48">
        <f>+COUNTIFS(Манзилли!N:N,D292,Манзилли!O:O,$Q$5)</f>
        <v>0</v>
      </c>
      <c r="R292" s="48">
        <f>+COUNTIFS(Манзилли!N:N,D292,Манзилли!O:O,$R$5)</f>
        <v>0</v>
      </c>
      <c r="S292" s="48">
        <f>+COUNTIFS(Манзилли!N:N,D292,Манзилли!R:R,"Қарор")</f>
        <v>0</v>
      </c>
      <c r="T292" s="49">
        <f>+COUNTIFS(Манзилли!N:N,D292,Манзилли!R:R,"Тўланди")</f>
        <v>9</v>
      </c>
    </row>
    <row r="293" spans="1:20" ht="16.5" x14ac:dyDescent="0.25">
      <c r="A293" s="18">
        <v>287</v>
      </c>
      <c r="B293" s="18" t="s">
        <v>19076</v>
      </c>
      <c r="C293" s="18" t="s">
        <v>144</v>
      </c>
      <c r="D293" s="50">
        <v>32205945830012</v>
      </c>
      <c r="E293" s="55" t="s">
        <v>1734</v>
      </c>
      <c r="F293" s="48">
        <f t="shared" si="5"/>
        <v>27</v>
      </c>
      <c r="G293" s="48">
        <f>+COUNTIFS(Манзилли!N:N,D293,Манзилли!O:O,$G$5)</f>
        <v>0</v>
      </c>
      <c r="H293" s="48">
        <f>+COUNTIFS(Манзилли!N:N,D293,Манзилли!O:O,$H$5)</f>
        <v>0</v>
      </c>
      <c r="I293" s="48">
        <f>+COUNTIFS(Манзилли!N:N,D293,Манзилли!O:O,$I$5)</f>
        <v>0</v>
      </c>
      <c r="J293" s="48">
        <f>+COUNTIFS(Манзилли!N:N,D293,Манзилли!O:O,$J$5)</f>
        <v>0</v>
      </c>
      <c r="K293" s="48">
        <f>+COUNTIFS(Манзилли!N:N,D293,Манзилли!O:O,$K$5)</f>
        <v>0</v>
      </c>
      <c r="L293" s="48">
        <f>+COUNTIFS(Манзилли!N:N,D293,Манзилли!O:O,$L$5)</f>
        <v>7</v>
      </c>
      <c r="M293" s="48">
        <f>+COUNTIFS(Манзилли!N:N,D293,Манзилли!O:O,$M$5)</f>
        <v>0</v>
      </c>
      <c r="N293" s="48">
        <f>+COUNTIFS(Манзилли!N:N,D293,Манзилли!O:O,$N$5)</f>
        <v>1</v>
      </c>
      <c r="O293" s="48">
        <f>+COUNTIFS(Манзилли!N:N,D293,Манзилли!O:O,$O$5)</f>
        <v>2</v>
      </c>
      <c r="P293" s="48">
        <f>+COUNTIFS(Манзилли!N:N,D293,Манзилли!O:O,$P$5)</f>
        <v>0</v>
      </c>
      <c r="Q293" s="48">
        <f>+COUNTIFS(Манзилли!N:N,D293,Манзилли!O:O,$Q$5)</f>
        <v>0</v>
      </c>
      <c r="R293" s="48">
        <f>+COUNTIFS(Манзилли!N:N,D293,Манзилли!O:O,$R$5)</f>
        <v>0</v>
      </c>
      <c r="S293" s="48">
        <f>+COUNTIFS(Манзилли!N:N,D293,Манзилли!R:R,"Қарор")</f>
        <v>1</v>
      </c>
      <c r="T293" s="49">
        <f>+COUNTIFS(Манзилли!N:N,D293,Манзилли!R:R,"Тўланди")</f>
        <v>16</v>
      </c>
    </row>
    <row r="294" spans="1:20" ht="16.5" x14ac:dyDescent="0.25">
      <c r="A294" s="18">
        <v>288</v>
      </c>
      <c r="B294" s="18" t="s">
        <v>19076</v>
      </c>
      <c r="C294" s="18" t="s">
        <v>252</v>
      </c>
      <c r="D294" s="50">
        <v>41905812380036</v>
      </c>
      <c r="E294" s="55" t="s">
        <v>1735</v>
      </c>
      <c r="F294" s="48">
        <f t="shared" si="5"/>
        <v>44</v>
      </c>
      <c r="G294" s="48">
        <f>+COUNTIFS(Манзилли!N:N,D294,Манзилли!O:O,$G$5)</f>
        <v>0</v>
      </c>
      <c r="H294" s="48">
        <f>+COUNTIFS(Манзилли!N:N,D294,Манзилли!O:O,$H$5)</f>
        <v>2</v>
      </c>
      <c r="I294" s="48">
        <f>+COUNTIFS(Манзилли!N:N,D294,Манзилли!O:O,$I$5)</f>
        <v>0</v>
      </c>
      <c r="J294" s="48">
        <f>+COUNTIFS(Манзилли!N:N,D294,Манзилли!O:O,$J$5)</f>
        <v>0</v>
      </c>
      <c r="K294" s="48">
        <f>+COUNTIFS(Манзилли!N:N,D294,Манзилли!O:O,$K$5)</f>
        <v>0</v>
      </c>
      <c r="L294" s="48">
        <f>+COUNTIFS(Манзилли!N:N,D294,Манзилли!O:O,$L$5)</f>
        <v>14</v>
      </c>
      <c r="M294" s="48">
        <f>+COUNTIFS(Манзилли!N:N,D294,Манзилли!O:O,$M$5)</f>
        <v>2</v>
      </c>
      <c r="N294" s="48">
        <f>+COUNTIFS(Манзилли!N:N,D294,Манзилли!O:O,$N$5)</f>
        <v>12</v>
      </c>
      <c r="O294" s="48">
        <f>+COUNTIFS(Манзилли!N:N,D294,Манзилли!O:O,$O$5)</f>
        <v>1</v>
      </c>
      <c r="P294" s="48">
        <f>+COUNTIFS(Манзилли!N:N,D294,Манзилли!O:O,$P$5)</f>
        <v>1</v>
      </c>
      <c r="Q294" s="48">
        <f>+COUNTIFS(Манзилли!N:N,D294,Манзилли!O:O,$Q$5)</f>
        <v>0</v>
      </c>
      <c r="R294" s="48">
        <f>+COUNTIFS(Манзилли!N:N,D294,Манзилли!O:O,$R$5)</f>
        <v>4</v>
      </c>
      <c r="S294" s="48">
        <f>+COUNTIFS(Манзилли!N:N,D294,Манзилли!R:R,"Қарор")</f>
        <v>1</v>
      </c>
      <c r="T294" s="49">
        <f>+COUNTIFS(Манзилли!N:N,D294,Манзилли!R:R,"Тўланди")</f>
        <v>7</v>
      </c>
    </row>
    <row r="295" spans="1:20" ht="16.5" x14ac:dyDescent="0.25">
      <c r="A295" s="18">
        <v>289</v>
      </c>
      <c r="B295" s="18" t="s">
        <v>19076</v>
      </c>
      <c r="C295" s="18" t="s">
        <v>610</v>
      </c>
      <c r="D295" s="50">
        <v>52404005830032</v>
      </c>
      <c r="E295" s="55" t="s">
        <v>1736</v>
      </c>
      <c r="F295" s="48">
        <f t="shared" si="5"/>
        <v>47</v>
      </c>
      <c r="G295" s="48">
        <f>+COUNTIFS(Манзилли!N:N,D295,Манзилли!O:O,$G$5)</f>
        <v>0</v>
      </c>
      <c r="H295" s="48">
        <f>+COUNTIFS(Манзилли!N:N,D295,Манзилли!O:O,$H$5)</f>
        <v>0</v>
      </c>
      <c r="I295" s="48">
        <f>+COUNTIFS(Манзилли!N:N,D295,Манзилли!O:O,$I$5)</f>
        <v>0</v>
      </c>
      <c r="J295" s="48">
        <f>+COUNTIFS(Манзилли!N:N,D295,Манзилли!O:O,$J$5)</f>
        <v>0</v>
      </c>
      <c r="K295" s="48">
        <f>+COUNTIFS(Манзилли!N:N,D295,Манзилли!O:O,$K$5)</f>
        <v>0</v>
      </c>
      <c r="L295" s="48">
        <f>+COUNTIFS(Манзилли!N:N,D295,Манзилли!O:O,$L$5)</f>
        <v>14</v>
      </c>
      <c r="M295" s="48">
        <f>+COUNTIFS(Манзилли!N:N,D295,Манзилли!O:O,$M$5)</f>
        <v>2</v>
      </c>
      <c r="N295" s="48">
        <f>+COUNTIFS(Манзилли!N:N,D295,Манзилли!O:O,$N$5)</f>
        <v>8</v>
      </c>
      <c r="O295" s="48">
        <f>+COUNTIFS(Манзилли!N:N,D295,Манзилли!O:O,$O$5)</f>
        <v>1</v>
      </c>
      <c r="P295" s="48">
        <f>+COUNTIFS(Манзилли!N:N,D295,Манзилли!O:O,$P$5)</f>
        <v>0</v>
      </c>
      <c r="Q295" s="48">
        <f>+COUNTIFS(Манзилли!N:N,D295,Манзилли!O:O,$Q$5)</f>
        <v>1</v>
      </c>
      <c r="R295" s="48">
        <f>+COUNTIFS(Манзилли!N:N,D295,Манзилли!O:O,$R$5)</f>
        <v>0</v>
      </c>
      <c r="S295" s="48">
        <f>+COUNTIFS(Манзилли!N:N,D295,Манзилли!R:R,"Қарор")</f>
        <v>4</v>
      </c>
      <c r="T295" s="49">
        <f>+COUNTIFS(Манзилли!N:N,D295,Манзилли!R:R,"Тўланди")</f>
        <v>17</v>
      </c>
    </row>
    <row r="296" spans="1:20" ht="16.5" x14ac:dyDescent="0.25">
      <c r="A296" s="18">
        <v>290</v>
      </c>
      <c r="B296" s="18" t="s">
        <v>19076</v>
      </c>
      <c r="C296" s="18" t="s">
        <v>9931</v>
      </c>
      <c r="D296" s="50">
        <v>42708842380068</v>
      </c>
      <c r="E296" s="55" t="s">
        <v>1737</v>
      </c>
      <c r="F296" s="48">
        <f t="shared" si="5"/>
        <v>10</v>
      </c>
      <c r="G296" s="48">
        <f>+COUNTIFS(Манзилли!N:N,D296,Манзилли!O:O,$G$5)</f>
        <v>0</v>
      </c>
      <c r="H296" s="48">
        <f>+COUNTIFS(Манзилли!N:N,D296,Манзилли!O:O,$H$5)</f>
        <v>0</v>
      </c>
      <c r="I296" s="48">
        <f>+COUNTIFS(Манзилли!N:N,D296,Манзилли!O:O,$I$5)</f>
        <v>0</v>
      </c>
      <c r="J296" s="48">
        <f>+COUNTIFS(Манзилли!N:N,D296,Манзилли!O:O,$J$5)</f>
        <v>0</v>
      </c>
      <c r="K296" s="48">
        <f>+COUNTIFS(Манзилли!N:N,D296,Манзилли!O:O,$K$5)</f>
        <v>0</v>
      </c>
      <c r="L296" s="48">
        <f>+COUNTIFS(Манзилли!N:N,D296,Манзилли!O:O,$L$5)</f>
        <v>3</v>
      </c>
      <c r="M296" s="48">
        <f>+COUNTIFS(Манзилли!N:N,D296,Манзилли!O:O,$M$5)</f>
        <v>0</v>
      </c>
      <c r="N296" s="48">
        <f>+COUNTIFS(Манзилли!N:N,D296,Манзилли!O:O,$N$5)</f>
        <v>1</v>
      </c>
      <c r="O296" s="48">
        <f>+COUNTIFS(Манзилли!N:N,D296,Манзилли!O:O,$O$5)</f>
        <v>0</v>
      </c>
      <c r="P296" s="48">
        <f>+COUNTIFS(Манзилли!N:N,D296,Манзилли!O:O,$P$5)</f>
        <v>0</v>
      </c>
      <c r="Q296" s="48">
        <f>+COUNTIFS(Манзилли!N:N,D296,Манзилли!O:O,$Q$5)</f>
        <v>0</v>
      </c>
      <c r="R296" s="48">
        <f>+COUNTIFS(Манзилли!N:N,D296,Манзилли!O:O,$R$5)</f>
        <v>0</v>
      </c>
      <c r="S296" s="48">
        <f>+COUNTIFS(Манзилли!N:N,D296,Манзилли!R:R,"Қарор")</f>
        <v>0</v>
      </c>
      <c r="T296" s="49">
        <f>+COUNTIFS(Манзилли!N:N,D296,Манзилли!R:R,"Тўланди")</f>
        <v>6</v>
      </c>
    </row>
    <row r="297" spans="1:20" ht="16.5" x14ac:dyDescent="0.25">
      <c r="A297" s="18">
        <v>291</v>
      </c>
      <c r="B297" s="18" t="s">
        <v>19076</v>
      </c>
      <c r="C297" s="18" t="s">
        <v>3349</v>
      </c>
      <c r="D297" s="50">
        <v>31311902380063</v>
      </c>
      <c r="E297" s="55" t="s">
        <v>1738</v>
      </c>
      <c r="F297" s="48">
        <f t="shared" si="5"/>
        <v>12</v>
      </c>
      <c r="G297" s="48">
        <f>+COUNTIFS(Манзилли!N:N,D297,Манзилли!O:O,$G$5)</f>
        <v>0</v>
      </c>
      <c r="H297" s="48">
        <f>+COUNTIFS(Манзилли!N:N,D297,Манзилли!O:O,$H$5)</f>
        <v>0</v>
      </c>
      <c r="I297" s="48">
        <f>+COUNTIFS(Манзилли!N:N,D297,Манзилли!O:O,$I$5)</f>
        <v>0</v>
      </c>
      <c r="J297" s="48">
        <f>+COUNTIFS(Манзилли!N:N,D297,Манзилли!O:O,$J$5)</f>
        <v>0</v>
      </c>
      <c r="K297" s="48">
        <f>+COUNTIFS(Манзилли!N:N,D297,Манзилли!O:O,$K$5)</f>
        <v>0</v>
      </c>
      <c r="L297" s="48">
        <f>+COUNTIFS(Манзилли!N:N,D297,Манзилли!O:O,$L$5)</f>
        <v>7</v>
      </c>
      <c r="M297" s="48">
        <f>+COUNTIFS(Манзилли!N:N,D297,Манзилли!O:O,$M$5)</f>
        <v>0</v>
      </c>
      <c r="N297" s="48">
        <f>+COUNTIFS(Манзилли!N:N,D297,Манзилли!O:O,$N$5)</f>
        <v>0</v>
      </c>
      <c r="O297" s="48">
        <f>+COUNTIFS(Манзилли!N:N,D297,Манзилли!O:O,$O$5)</f>
        <v>0</v>
      </c>
      <c r="P297" s="48">
        <f>+COUNTIFS(Манзилли!N:N,D297,Манзилли!O:O,$P$5)</f>
        <v>0</v>
      </c>
      <c r="Q297" s="48">
        <f>+COUNTIFS(Манзилли!N:N,D297,Манзилли!O:O,$Q$5)</f>
        <v>0</v>
      </c>
      <c r="R297" s="48">
        <f>+COUNTIFS(Манзилли!N:N,D297,Манзилли!O:O,$R$5)</f>
        <v>0</v>
      </c>
      <c r="S297" s="48">
        <f>+COUNTIFS(Манзилли!N:N,D297,Манзилли!R:R,"Қарор")</f>
        <v>0</v>
      </c>
      <c r="T297" s="49">
        <f>+COUNTIFS(Манзилли!N:N,D297,Манзилли!R:R,"Тўланди")</f>
        <v>5</v>
      </c>
    </row>
    <row r="298" spans="1:20" ht="16.5" x14ac:dyDescent="0.25">
      <c r="A298" s="18">
        <v>292</v>
      </c>
      <c r="B298" s="18" t="s">
        <v>19076</v>
      </c>
      <c r="C298" s="18" t="s">
        <v>199</v>
      </c>
      <c r="D298" s="50">
        <v>41609862380016</v>
      </c>
      <c r="E298" s="55" t="s">
        <v>1739</v>
      </c>
      <c r="F298" s="48">
        <f t="shared" si="5"/>
        <v>28</v>
      </c>
      <c r="G298" s="48">
        <f>+COUNTIFS(Манзилли!N:N,D298,Манзилли!O:O,$G$5)</f>
        <v>0</v>
      </c>
      <c r="H298" s="48">
        <f>+COUNTIFS(Манзилли!N:N,D298,Манзилли!O:O,$H$5)</f>
        <v>0</v>
      </c>
      <c r="I298" s="48">
        <f>+COUNTIFS(Манзилли!N:N,D298,Манзилли!O:O,$I$5)</f>
        <v>0</v>
      </c>
      <c r="J298" s="48">
        <f>+COUNTIFS(Манзилли!N:N,D298,Манзилли!O:O,$J$5)</f>
        <v>0</v>
      </c>
      <c r="K298" s="48">
        <f>+COUNTIFS(Манзилли!N:N,D298,Манзилли!O:O,$K$5)</f>
        <v>0</v>
      </c>
      <c r="L298" s="48">
        <f>+COUNTIFS(Манзилли!N:N,D298,Манзилли!O:O,$L$5)</f>
        <v>20</v>
      </c>
      <c r="M298" s="48">
        <f>+COUNTIFS(Манзилли!N:N,D298,Манзилли!O:O,$M$5)</f>
        <v>1</v>
      </c>
      <c r="N298" s="48">
        <f>+COUNTIFS(Манзилли!N:N,D298,Манзилли!O:O,$N$5)</f>
        <v>1</v>
      </c>
      <c r="O298" s="48">
        <f>+COUNTIFS(Манзилли!N:N,D298,Манзилли!O:O,$O$5)</f>
        <v>1</v>
      </c>
      <c r="P298" s="48">
        <f>+COUNTIFS(Манзилли!N:N,D298,Манзилли!O:O,$P$5)</f>
        <v>0</v>
      </c>
      <c r="Q298" s="48">
        <f>+COUNTIFS(Манзилли!N:N,D298,Манзилли!O:O,$Q$5)</f>
        <v>1</v>
      </c>
      <c r="R298" s="48">
        <f>+COUNTIFS(Манзилли!N:N,D298,Манзилли!O:O,$R$5)</f>
        <v>0</v>
      </c>
      <c r="S298" s="48">
        <f>+COUNTIFS(Манзилли!N:N,D298,Манзилли!R:R,"Қарор")</f>
        <v>1</v>
      </c>
      <c r="T298" s="49">
        <f>+COUNTIFS(Манзилли!N:N,D298,Манзилли!R:R,"Тўланди")</f>
        <v>3</v>
      </c>
    </row>
    <row r="299" spans="1:20" ht="16.5" x14ac:dyDescent="0.25">
      <c r="A299" s="18">
        <v>293</v>
      </c>
      <c r="B299" s="18" t="s">
        <v>19076</v>
      </c>
      <c r="C299" s="18" t="s">
        <v>301</v>
      </c>
      <c r="D299" s="50">
        <v>41111782380017</v>
      </c>
      <c r="E299" s="55" t="s">
        <v>1740</v>
      </c>
      <c r="F299" s="48">
        <f t="shared" si="5"/>
        <v>12</v>
      </c>
      <c r="G299" s="48">
        <f>+COUNTIFS(Манзилли!N:N,D299,Манзилли!O:O,$G$5)</f>
        <v>0</v>
      </c>
      <c r="H299" s="48">
        <f>+COUNTIFS(Манзилли!N:N,D299,Манзилли!O:O,$H$5)</f>
        <v>0</v>
      </c>
      <c r="I299" s="48">
        <f>+COUNTIFS(Манзилли!N:N,D299,Манзилли!O:O,$I$5)</f>
        <v>0</v>
      </c>
      <c r="J299" s="48">
        <f>+COUNTIFS(Манзилли!N:N,D299,Манзилли!O:O,$J$5)</f>
        <v>0</v>
      </c>
      <c r="K299" s="48">
        <f>+COUNTIFS(Манзилли!N:N,D299,Манзилли!O:O,$K$5)</f>
        <v>0</v>
      </c>
      <c r="L299" s="48">
        <f>+COUNTIFS(Манзилли!N:N,D299,Манзилли!O:O,$L$5)</f>
        <v>3</v>
      </c>
      <c r="M299" s="48">
        <f>+COUNTIFS(Манзилли!N:N,D299,Манзилли!O:O,$M$5)</f>
        <v>0</v>
      </c>
      <c r="N299" s="48">
        <f>+COUNTIFS(Манзилли!N:N,D299,Манзилли!O:O,$N$5)</f>
        <v>0</v>
      </c>
      <c r="O299" s="48">
        <f>+COUNTIFS(Манзилли!N:N,D299,Манзилли!O:O,$O$5)</f>
        <v>2</v>
      </c>
      <c r="P299" s="48">
        <f>+COUNTIFS(Манзилли!N:N,D299,Манзилли!O:O,$P$5)</f>
        <v>1</v>
      </c>
      <c r="Q299" s="48">
        <f>+COUNTIFS(Манзилли!N:N,D299,Манзилли!O:O,$Q$5)</f>
        <v>0</v>
      </c>
      <c r="R299" s="48">
        <f>+COUNTIFS(Манзилли!N:N,D299,Манзилли!O:O,$R$5)</f>
        <v>0</v>
      </c>
      <c r="S299" s="48">
        <f>+COUNTIFS(Манзилли!N:N,D299,Манзилли!R:R,"Қарор")</f>
        <v>0</v>
      </c>
      <c r="T299" s="49">
        <f>+COUNTIFS(Манзилли!N:N,D299,Манзилли!R:R,"Тўланди")</f>
        <v>6</v>
      </c>
    </row>
    <row r="300" spans="1:20" ht="16.5" x14ac:dyDescent="0.25">
      <c r="A300" s="18">
        <v>294</v>
      </c>
      <c r="B300" s="18" t="s">
        <v>19076</v>
      </c>
      <c r="C300" s="18" t="s">
        <v>233</v>
      </c>
      <c r="D300" s="50">
        <v>31511965830011</v>
      </c>
      <c r="E300" s="55" t="s">
        <v>1741</v>
      </c>
      <c r="F300" s="48">
        <f t="shared" si="5"/>
        <v>22</v>
      </c>
      <c r="G300" s="48">
        <f>+COUNTIFS(Манзилли!N:N,D300,Манзилли!O:O,$G$5)</f>
        <v>0</v>
      </c>
      <c r="H300" s="48">
        <f>+COUNTIFS(Манзилли!N:N,D300,Манзилли!O:O,$H$5)</f>
        <v>0</v>
      </c>
      <c r="I300" s="48">
        <f>+COUNTIFS(Манзилли!N:N,D300,Манзилли!O:O,$I$5)</f>
        <v>0</v>
      </c>
      <c r="J300" s="48">
        <f>+COUNTIFS(Манзилли!N:N,D300,Манзилли!O:O,$J$5)</f>
        <v>0</v>
      </c>
      <c r="K300" s="48">
        <f>+COUNTIFS(Манзилли!N:N,D300,Манзилли!O:O,$K$5)</f>
        <v>0</v>
      </c>
      <c r="L300" s="48">
        <f>+COUNTIFS(Манзилли!N:N,D300,Манзилли!O:O,$L$5)</f>
        <v>6</v>
      </c>
      <c r="M300" s="48">
        <f>+COUNTIFS(Манзилли!N:N,D300,Манзилли!O:O,$M$5)</f>
        <v>1</v>
      </c>
      <c r="N300" s="48">
        <f>+COUNTIFS(Манзилли!N:N,D300,Манзилли!O:O,$N$5)</f>
        <v>2</v>
      </c>
      <c r="O300" s="48">
        <f>+COUNTIFS(Манзилли!N:N,D300,Манзилли!O:O,$O$5)</f>
        <v>0</v>
      </c>
      <c r="P300" s="48">
        <f>+COUNTIFS(Манзилли!N:N,D300,Манзилли!O:O,$P$5)</f>
        <v>3</v>
      </c>
      <c r="Q300" s="48">
        <f>+COUNTIFS(Манзилли!N:N,D300,Манзилли!O:O,$Q$5)</f>
        <v>0</v>
      </c>
      <c r="R300" s="48">
        <f>+COUNTIFS(Манзилли!N:N,D300,Манзилли!O:O,$R$5)</f>
        <v>1</v>
      </c>
      <c r="S300" s="48">
        <f>+COUNTIFS(Манзилли!N:N,D300,Манзилли!R:R,"Қарор")</f>
        <v>2</v>
      </c>
      <c r="T300" s="49">
        <f>+COUNTIFS(Манзилли!N:N,D300,Манзилли!R:R,"Тўланди")</f>
        <v>7</v>
      </c>
    </row>
    <row r="301" spans="1:20" ht="16.5" x14ac:dyDescent="0.25">
      <c r="A301" s="18">
        <v>295</v>
      </c>
      <c r="B301" s="18" t="s">
        <v>19076</v>
      </c>
      <c r="C301" s="18" t="s">
        <v>259</v>
      </c>
      <c r="D301" s="50">
        <v>40211892380051</v>
      </c>
      <c r="E301" s="55" t="s">
        <v>1742</v>
      </c>
      <c r="F301" s="48">
        <f t="shared" si="5"/>
        <v>25</v>
      </c>
      <c r="G301" s="48">
        <f>+COUNTIFS(Манзилли!N:N,D301,Манзилли!O:O,$G$5)</f>
        <v>0</v>
      </c>
      <c r="H301" s="48">
        <f>+COUNTIFS(Манзилли!N:N,D301,Манзилли!O:O,$H$5)</f>
        <v>0</v>
      </c>
      <c r="I301" s="48">
        <f>+COUNTIFS(Манзилли!N:N,D301,Манзилли!O:O,$I$5)</f>
        <v>0</v>
      </c>
      <c r="J301" s="48">
        <f>+COUNTIFS(Манзилли!N:N,D301,Манзилли!O:O,$J$5)</f>
        <v>0</v>
      </c>
      <c r="K301" s="48">
        <f>+COUNTIFS(Манзилли!N:N,D301,Манзилли!O:O,$K$5)</f>
        <v>0</v>
      </c>
      <c r="L301" s="48">
        <f>+COUNTIFS(Манзилли!N:N,D301,Манзилли!O:O,$L$5)</f>
        <v>8</v>
      </c>
      <c r="M301" s="48">
        <f>+COUNTIFS(Манзилли!N:N,D301,Манзилли!O:O,$M$5)</f>
        <v>0</v>
      </c>
      <c r="N301" s="48">
        <f>+COUNTIFS(Манзилли!N:N,D301,Манзилли!O:O,$N$5)</f>
        <v>1</v>
      </c>
      <c r="O301" s="48">
        <f>+COUNTIFS(Манзилли!N:N,D301,Манзилли!O:O,$O$5)</f>
        <v>0</v>
      </c>
      <c r="P301" s="48">
        <f>+COUNTIFS(Манзилли!N:N,D301,Манзилли!O:O,$P$5)</f>
        <v>1</v>
      </c>
      <c r="Q301" s="48">
        <f>+COUNTIFS(Манзилли!N:N,D301,Манзилли!O:O,$Q$5)</f>
        <v>0</v>
      </c>
      <c r="R301" s="48">
        <f>+COUNTIFS(Манзилли!N:N,D301,Манзилли!O:O,$R$5)</f>
        <v>0</v>
      </c>
      <c r="S301" s="48">
        <f>+COUNTIFS(Манзилли!N:N,D301,Манзилли!R:R,"Қарор")</f>
        <v>2</v>
      </c>
      <c r="T301" s="49">
        <f>+COUNTIFS(Манзилли!N:N,D301,Манзилли!R:R,"Тўланди")</f>
        <v>13</v>
      </c>
    </row>
    <row r="302" spans="1:20" ht="16.5" x14ac:dyDescent="0.25">
      <c r="A302" s="18">
        <v>296</v>
      </c>
      <c r="B302" s="18" t="s">
        <v>19076</v>
      </c>
      <c r="C302" s="18" t="s">
        <v>10691</v>
      </c>
      <c r="D302" s="50">
        <v>33012975830036</v>
      </c>
      <c r="E302" s="55" t="s">
        <v>1743</v>
      </c>
      <c r="F302" s="48">
        <f t="shared" si="5"/>
        <v>11</v>
      </c>
      <c r="G302" s="48">
        <f>+COUNTIFS(Манзилли!N:N,D302,Манзилли!O:O,$G$5)</f>
        <v>0</v>
      </c>
      <c r="H302" s="48">
        <f>+COUNTIFS(Манзилли!N:N,D302,Манзилли!O:O,$H$5)</f>
        <v>0</v>
      </c>
      <c r="I302" s="48">
        <f>+COUNTIFS(Манзилли!N:N,D302,Манзилли!O:O,$I$5)</f>
        <v>0</v>
      </c>
      <c r="J302" s="48">
        <f>+COUNTIFS(Манзилли!N:N,D302,Манзилли!O:O,$J$5)</f>
        <v>0</v>
      </c>
      <c r="K302" s="48">
        <f>+COUNTIFS(Манзилли!N:N,D302,Манзилли!O:O,$K$5)</f>
        <v>0</v>
      </c>
      <c r="L302" s="48">
        <f>+COUNTIFS(Манзилли!N:N,D302,Манзилли!O:O,$L$5)</f>
        <v>4</v>
      </c>
      <c r="M302" s="48">
        <f>+COUNTIFS(Манзилли!N:N,D302,Манзилли!O:O,$M$5)</f>
        <v>0</v>
      </c>
      <c r="N302" s="48">
        <f>+COUNTIFS(Манзилли!N:N,D302,Манзилли!O:O,$N$5)</f>
        <v>0</v>
      </c>
      <c r="O302" s="48">
        <f>+COUNTIFS(Манзилли!N:N,D302,Манзилли!O:O,$O$5)</f>
        <v>0</v>
      </c>
      <c r="P302" s="48">
        <f>+COUNTIFS(Манзилли!N:N,D302,Манзилли!O:O,$P$5)</f>
        <v>1</v>
      </c>
      <c r="Q302" s="48">
        <f>+COUNTIFS(Манзилли!N:N,D302,Манзилли!O:O,$Q$5)</f>
        <v>0</v>
      </c>
      <c r="R302" s="48">
        <f>+COUNTIFS(Манзилли!N:N,D302,Манзилли!O:O,$R$5)</f>
        <v>0</v>
      </c>
      <c r="S302" s="48">
        <f>+COUNTIFS(Манзилли!N:N,D302,Манзилли!R:R,"Қарор")</f>
        <v>0</v>
      </c>
      <c r="T302" s="49">
        <f>+COUNTIFS(Манзилли!N:N,D302,Манзилли!R:R,"Тўланди")</f>
        <v>6</v>
      </c>
    </row>
    <row r="303" spans="1:20" ht="16.5" x14ac:dyDescent="0.25">
      <c r="A303" s="18">
        <v>297</v>
      </c>
      <c r="B303" s="18" t="s">
        <v>19076</v>
      </c>
      <c r="C303" s="18" t="s">
        <v>10055</v>
      </c>
      <c r="D303" s="50">
        <v>32512903680098</v>
      </c>
      <c r="E303" s="55" t="s">
        <v>1745</v>
      </c>
      <c r="F303" s="48">
        <f t="shared" si="5"/>
        <v>42</v>
      </c>
      <c r="G303" s="48">
        <f>+COUNTIFS(Манзилли!N:N,D303,Манзилли!O:O,$G$5)</f>
        <v>0</v>
      </c>
      <c r="H303" s="48">
        <f>+COUNTIFS(Манзилли!N:N,D303,Манзилли!O:O,$H$5)</f>
        <v>0</v>
      </c>
      <c r="I303" s="48">
        <f>+COUNTIFS(Манзилли!N:N,D303,Манзилли!O:O,$I$5)</f>
        <v>0</v>
      </c>
      <c r="J303" s="48">
        <f>+COUNTIFS(Манзилли!N:N,D303,Манзилли!O:O,$J$5)</f>
        <v>0</v>
      </c>
      <c r="K303" s="48">
        <f>+COUNTIFS(Манзилли!N:N,D303,Манзилли!O:O,$K$5)</f>
        <v>0</v>
      </c>
      <c r="L303" s="48">
        <f>+COUNTIFS(Манзилли!N:N,D303,Манзилли!O:O,$L$5)</f>
        <v>14</v>
      </c>
      <c r="M303" s="48">
        <f>+COUNTIFS(Манзилли!N:N,D303,Манзилли!O:O,$M$5)</f>
        <v>1</v>
      </c>
      <c r="N303" s="48">
        <f>+COUNTIFS(Манзилли!N:N,D303,Манзилли!O:O,$N$5)</f>
        <v>1</v>
      </c>
      <c r="O303" s="48">
        <f>+COUNTIFS(Манзилли!N:N,D303,Манзилли!O:O,$O$5)</f>
        <v>3</v>
      </c>
      <c r="P303" s="48">
        <f>+COUNTIFS(Манзилли!N:N,D303,Манзилли!O:O,$P$5)</f>
        <v>3</v>
      </c>
      <c r="Q303" s="48">
        <f>+COUNTIFS(Манзилли!N:N,D303,Манзилли!O:O,$Q$5)</f>
        <v>1</v>
      </c>
      <c r="R303" s="48">
        <f>+COUNTIFS(Манзилли!N:N,D303,Манзилли!O:O,$R$5)</f>
        <v>0</v>
      </c>
      <c r="S303" s="48">
        <f>+COUNTIFS(Манзилли!N:N,D303,Манзилли!R:R,"Қарор")</f>
        <v>2</v>
      </c>
      <c r="T303" s="49">
        <f>+COUNTIFS(Манзилли!N:N,D303,Манзилли!R:R,"Тўланди")</f>
        <v>17</v>
      </c>
    </row>
    <row r="304" spans="1:20" ht="16.5" x14ac:dyDescent="0.25">
      <c r="A304" s="18">
        <v>298</v>
      </c>
      <c r="B304" s="18" t="s">
        <v>19076</v>
      </c>
      <c r="C304" s="18" t="s">
        <v>111</v>
      </c>
      <c r="D304" s="50">
        <v>42108932380080</v>
      </c>
      <c r="E304" s="55" t="s">
        <v>1746</v>
      </c>
      <c r="F304" s="48">
        <f t="shared" si="5"/>
        <v>31</v>
      </c>
      <c r="G304" s="48">
        <f>+COUNTIFS(Манзилли!N:N,D304,Манзилли!O:O,$G$5)</f>
        <v>0</v>
      </c>
      <c r="H304" s="48">
        <f>+COUNTIFS(Манзилли!N:N,D304,Манзилли!O:O,$H$5)</f>
        <v>0</v>
      </c>
      <c r="I304" s="48">
        <f>+COUNTIFS(Манзилли!N:N,D304,Манзилли!O:O,$I$5)</f>
        <v>0</v>
      </c>
      <c r="J304" s="48">
        <f>+COUNTIFS(Манзилли!N:N,D304,Манзилли!O:O,$J$5)</f>
        <v>0</v>
      </c>
      <c r="K304" s="48">
        <f>+COUNTIFS(Манзилли!N:N,D304,Манзилли!O:O,$K$5)</f>
        <v>0</v>
      </c>
      <c r="L304" s="48">
        <f>+COUNTIFS(Манзилли!N:N,D304,Манзилли!O:O,$L$5)</f>
        <v>14</v>
      </c>
      <c r="M304" s="48">
        <f>+COUNTIFS(Манзилли!N:N,D304,Манзилли!O:O,$M$5)</f>
        <v>1</v>
      </c>
      <c r="N304" s="48">
        <f>+COUNTIFS(Манзилли!N:N,D304,Манзилли!O:O,$N$5)</f>
        <v>1</v>
      </c>
      <c r="O304" s="48">
        <f>+COUNTIFS(Манзилли!N:N,D304,Манзилли!O:O,$O$5)</f>
        <v>0</v>
      </c>
      <c r="P304" s="48">
        <f>+COUNTIFS(Манзилли!N:N,D304,Манзилли!O:O,$P$5)</f>
        <v>0</v>
      </c>
      <c r="Q304" s="48">
        <f>+COUNTIFS(Манзилли!N:N,D304,Манзилли!O:O,$Q$5)</f>
        <v>0</v>
      </c>
      <c r="R304" s="48">
        <f>+COUNTIFS(Манзилли!N:N,D304,Манзилли!O:O,$R$5)</f>
        <v>0</v>
      </c>
      <c r="S304" s="48">
        <f>+COUNTIFS(Манзилли!N:N,D304,Манзилли!R:R,"Қарор")</f>
        <v>2</v>
      </c>
      <c r="T304" s="49">
        <f>+COUNTIFS(Манзилли!N:N,D304,Манзилли!R:R,"Тўланди")</f>
        <v>13</v>
      </c>
    </row>
    <row r="305" spans="1:20" ht="16.5" x14ac:dyDescent="0.25">
      <c r="A305" s="18">
        <v>299</v>
      </c>
      <c r="B305" s="18" t="s">
        <v>19076</v>
      </c>
      <c r="C305" s="18" t="s">
        <v>10382</v>
      </c>
      <c r="D305" s="50">
        <v>33112912380043</v>
      </c>
      <c r="E305" s="55" t="s">
        <v>1747</v>
      </c>
      <c r="F305" s="48">
        <f t="shared" si="5"/>
        <v>12</v>
      </c>
      <c r="G305" s="48">
        <f>+COUNTIFS(Манзилли!N:N,D305,Манзилли!O:O,$G$5)</f>
        <v>0</v>
      </c>
      <c r="H305" s="48">
        <f>+COUNTIFS(Манзилли!N:N,D305,Манзилли!O:O,$H$5)</f>
        <v>0</v>
      </c>
      <c r="I305" s="48">
        <f>+COUNTIFS(Манзилли!N:N,D305,Манзилли!O:O,$I$5)</f>
        <v>0</v>
      </c>
      <c r="J305" s="48">
        <f>+COUNTIFS(Манзилли!N:N,D305,Манзилли!O:O,$J$5)</f>
        <v>0</v>
      </c>
      <c r="K305" s="48">
        <f>+COUNTIFS(Манзилли!N:N,D305,Манзилли!O:O,$K$5)</f>
        <v>0</v>
      </c>
      <c r="L305" s="48">
        <f>+COUNTIFS(Манзилли!N:N,D305,Манзилли!O:O,$L$5)</f>
        <v>3</v>
      </c>
      <c r="M305" s="48">
        <f>+COUNTIFS(Манзилли!N:N,D305,Манзилли!O:O,$M$5)</f>
        <v>1</v>
      </c>
      <c r="N305" s="48">
        <f>+COUNTIFS(Манзилли!N:N,D305,Манзилли!O:O,$N$5)</f>
        <v>0</v>
      </c>
      <c r="O305" s="48">
        <f>+COUNTIFS(Манзилли!N:N,D305,Манзилли!O:O,$O$5)</f>
        <v>1</v>
      </c>
      <c r="P305" s="48">
        <f>+COUNTIFS(Манзилли!N:N,D305,Манзилли!O:O,$P$5)</f>
        <v>1</v>
      </c>
      <c r="Q305" s="48">
        <f>+COUNTIFS(Манзилли!N:N,D305,Манзилли!O:O,$Q$5)</f>
        <v>0</v>
      </c>
      <c r="R305" s="48">
        <f>+COUNTIFS(Манзилли!N:N,D305,Манзилли!O:O,$R$5)</f>
        <v>0</v>
      </c>
      <c r="S305" s="48">
        <f>+COUNTIFS(Манзилли!N:N,D305,Манзилли!R:R,"Қарор")</f>
        <v>0</v>
      </c>
      <c r="T305" s="49">
        <f>+COUNTIFS(Манзилли!N:N,D305,Манзилли!R:R,"Тўланди")</f>
        <v>6</v>
      </c>
    </row>
    <row r="306" spans="1:20" ht="16.5" x14ac:dyDescent="0.25">
      <c r="A306" s="18">
        <v>300</v>
      </c>
      <c r="B306" s="18" t="s">
        <v>19076</v>
      </c>
      <c r="C306" s="18" t="s">
        <v>221</v>
      </c>
      <c r="D306" s="50">
        <v>41211822380093</v>
      </c>
      <c r="E306" s="55" t="s">
        <v>1748</v>
      </c>
      <c r="F306" s="48">
        <f t="shared" si="5"/>
        <v>28</v>
      </c>
      <c r="G306" s="48">
        <f>+COUNTIFS(Манзилли!N:N,D306,Манзилли!O:O,$G$5)</f>
        <v>0</v>
      </c>
      <c r="H306" s="48">
        <f>+COUNTIFS(Манзилли!N:N,D306,Манзилли!O:O,$H$5)</f>
        <v>0</v>
      </c>
      <c r="I306" s="48">
        <f>+COUNTIFS(Манзилли!N:N,D306,Манзилли!O:O,$I$5)</f>
        <v>0</v>
      </c>
      <c r="J306" s="48">
        <f>+COUNTIFS(Манзилли!N:N,D306,Манзилли!O:O,$J$5)</f>
        <v>0</v>
      </c>
      <c r="K306" s="48">
        <f>+COUNTIFS(Манзилли!N:N,D306,Манзилли!O:O,$K$5)</f>
        <v>0</v>
      </c>
      <c r="L306" s="48">
        <f>+COUNTIFS(Манзилли!N:N,D306,Манзилли!O:O,$L$5)</f>
        <v>10</v>
      </c>
      <c r="M306" s="48">
        <f>+COUNTIFS(Манзилли!N:N,D306,Манзилли!O:O,$M$5)</f>
        <v>0</v>
      </c>
      <c r="N306" s="48">
        <f>+COUNTIFS(Манзилли!N:N,D306,Манзилли!O:O,$N$5)</f>
        <v>1</v>
      </c>
      <c r="O306" s="48">
        <f>+COUNTIFS(Манзилли!N:N,D306,Манзилли!O:O,$O$5)</f>
        <v>0</v>
      </c>
      <c r="P306" s="48">
        <f>+COUNTIFS(Манзилли!N:N,D306,Манзилли!O:O,$P$5)</f>
        <v>1</v>
      </c>
      <c r="Q306" s="48">
        <f>+COUNTIFS(Манзилли!N:N,D306,Манзилли!O:O,$Q$5)</f>
        <v>0</v>
      </c>
      <c r="R306" s="48">
        <f>+COUNTIFS(Манзилли!N:N,D306,Манзилли!O:O,$R$5)</f>
        <v>1</v>
      </c>
      <c r="S306" s="48">
        <f>+COUNTIFS(Манзилли!N:N,D306,Манзилли!R:R,"Қарор")</f>
        <v>5</v>
      </c>
      <c r="T306" s="49">
        <f>+COUNTIFS(Манзилли!N:N,D306,Манзилли!R:R,"Тўланди")</f>
        <v>10</v>
      </c>
    </row>
    <row r="307" spans="1:20" ht="16.5" x14ac:dyDescent="0.25">
      <c r="A307" s="18">
        <v>301</v>
      </c>
      <c r="B307" s="18" t="s">
        <v>19076</v>
      </c>
      <c r="C307" s="18" t="s">
        <v>250</v>
      </c>
      <c r="D307" s="50">
        <v>40803911671343</v>
      </c>
      <c r="E307" s="55"/>
      <c r="F307" s="48">
        <f t="shared" si="5"/>
        <v>16</v>
      </c>
      <c r="G307" s="48">
        <f>+COUNTIFS(Манзилли!N:N,D307,Манзилли!O:O,$G$5)</f>
        <v>0</v>
      </c>
      <c r="H307" s="48">
        <f>+COUNTIFS(Манзилли!N:N,D307,Манзилли!O:O,$H$5)</f>
        <v>0</v>
      </c>
      <c r="I307" s="48">
        <f>+COUNTIFS(Манзилли!N:N,D307,Манзилли!O:O,$I$5)</f>
        <v>0</v>
      </c>
      <c r="J307" s="48">
        <f>+COUNTIFS(Манзилли!N:N,D307,Манзилли!O:O,$J$5)</f>
        <v>0</v>
      </c>
      <c r="K307" s="48">
        <f>+COUNTIFS(Манзилли!N:N,D307,Манзилли!O:O,$K$5)</f>
        <v>0</v>
      </c>
      <c r="L307" s="48">
        <f>+COUNTIFS(Манзилли!N:N,D307,Манзилли!O:O,$L$5)</f>
        <v>5</v>
      </c>
      <c r="M307" s="48">
        <f>+COUNTIFS(Манзилли!N:N,D307,Манзилли!O:O,$M$5)</f>
        <v>0</v>
      </c>
      <c r="N307" s="48">
        <f>+COUNTIFS(Манзилли!N:N,D307,Манзилли!O:O,$N$5)</f>
        <v>0</v>
      </c>
      <c r="O307" s="48">
        <f>+COUNTIFS(Манзилли!N:N,D307,Манзилли!O:O,$O$5)</f>
        <v>0</v>
      </c>
      <c r="P307" s="48">
        <f>+COUNTIFS(Манзилли!N:N,D307,Манзилли!O:O,$P$5)</f>
        <v>0</v>
      </c>
      <c r="Q307" s="48">
        <f>+COUNTIFS(Манзилли!N:N,D307,Манзилли!O:O,$Q$5)</f>
        <v>0</v>
      </c>
      <c r="R307" s="48">
        <f>+COUNTIFS(Манзилли!N:N,D307,Манзилли!O:O,$R$5)</f>
        <v>0</v>
      </c>
      <c r="S307" s="48">
        <f>+COUNTIFS(Манзилли!N:N,D307,Манзилли!R:R,"Қарор")</f>
        <v>0</v>
      </c>
      <c r="T307" s="49">
        <f>+COUNTIFS(Манзилли!N:N,D307,Манзилли!R:R,"Тўланди")</f>
        <v>11</v>
      </c>
    </row>
    <row r="308" spans="1:20" ht="16.5" x14ac:dyDescent="0.25">
      <c r="A308" s="18">
        <v>302</v>
      </c>
      <c r="B308" s="18" t="s">
        <v>19076</v>
      </c>
      <c r="C308" s="18" t="s">
        <v>1029</v>
      </c>
      <c r="D308" s="50">
        <v>41905812380012</v>
      </c>
      <c r="E308" s="55"/>
      <c r="F308" s="48">
        <f t="shared" si="5"/>
        <v>17</v>
      </c>
      <c r="G308" s="48">
        <f>+COUNTIFS(Манзилли!N:N,D308,Манзилли!O:O,$G$5)</f>
        <v>0</v>
      </c>
      <c r="H308" s="48">
        <f>+COUNTIFS(Манзилли!N:N,D308,Манзилли!O:O,$H$5)</f>
        <v>3</v>
      </c>
      <c r="I308" s="48">
        <f>+COUNTIFS(Манзилли!N:N,D308,Манзилли!O:O,$I$5)</f>
        <v>0</v>
      </c>
      <c r="J308" s="48">
        <f>+COUNTIFS(Манзилли!N:N,D308,Манзилли!O:O,$J$5)</f>
        <v>0</v>
      </c>
      <c r="K308" s="48">
        <f>+COUNTIFS(Манзилли!N:N,D308,Манзилли!O:O,$K$5)</f>
        <v>0</v>
      </c>
      <c r="L308" s="48">
        <f>+COUNTIFS(Манзилли!N:N,D308,Манзилли!O:O,$L$5)</f>
        <v>2</v>
      </c>
      <c r="M308" s="48">
        <f>+COUNTIFS(Манзилли!N:N,D308,Манзилли!O:O,$M$5)</f>
        <v>0</v>
      </c>
      <c r="N308" s="48">
        <f>+COUNTIFS(Манзилли!N:N,D308,Манзилли!O:O,$N$5)</f>
        <v>1</v>
      </c>
      <c r="O308" s="48">
        <f>+COUNTIFS(Манзилли!N:N,D308,Манзилли!O:O,$O$5)</f>
        <v>1</v>
      </c>
      <c r="P308" s="48">
        <f>+COUNTIFS(Манзилли!N:N,D308,Манзилли!O:O,$P$5)</f>
        <v>1</v>
      </c>
      <c r="Q308" s="48">
        <f>+COUNTIFS(Манзилли!N:N,D308,Манзилли!O:O,$Q$5)</f>
        <v>0</v>
      </c>
      <c r="R308" s="48">
        <f>+COUNTIFS(Манзилли!N:N,D308,Манзилли!O:O,$R$5)</f>
        <v>0</v>
      </c>
      <c r="S308" s="48">
        <f>+COUNTIFS(Манзилли!N:N,D308,Манзилли!R:R,"Қарор")</f>
        <v>0</v>
      </c>
      <c r="T308" s="49">
        <f>+COUNTIFS(Манзилли!N:N,D308,Манзилли!R:R,"Тўланди")</f>
        <v>9</v>
      </c>
    </row>
    <row r="309" spans="1:20" ht="16.5" x14ac:dyDescent="0.25">
      <c r="A309" s="18">
        <v>303</v>
      </c>
      <c r="B309" s="18" t="s">
        <v>19076</v>
      </c>
      <c r="C309" s="18" t="s">
        <v>1083</v>
      </c>
      <c r="D309" s="50">
        <v>42512792380014</v>
      </c>
      <c r="E309" s="55"/>
      <c r="F309" s="48">
        <f t="shared" si="5"/>
        <v>11</v>
      </c>
      <c r="G309" s="48">
        <f>+COUNTIFS(Манзилли!N:N,D309,Манзилли!O:O,$G$5)</f>
        <v>0</v>
      </c>
      <c r="H309" s="48">
        <f>+COUNTIFS(Манзилли!N:N,D309,Манзилли!O:O,$H$5)</f>
        <v>0</v>
      </c>
      <c r="I309" s="48">
        <f>+COUNTIFS(Манзилли!N:N,D309,Манзилли!O:O,$I$5)</f>
        <v>0</v>
      </c>
      <c r="J309" s="48">
        <f>+COUNTIFS(Манзилли!N:N,D309,Манзилли!O:O,$J$5)</f>
        <v>0</v>
      </c>
      <c r="K309" s="48">
        <f>+COUNTIFS(Манзилли!N:N,D309,Манзилли!O:O,$K$5)</f>
        <v>0</v>
      </c>
      <c r="L309" s="48">
        <f>+COUNTIFS(Манзилли!N:N,D309,Манзилли!O:O,$L$5)</f>
        <v>3</v>
      </c>
      <c r="M309" s="48">
        <f>+COUNTIFS(Манзилли!N:N,D309,Манзилли!O:O,$M$5)</f>
        <v>0</v>
      </c>
      <c r="N309" s="48">
        <f>+COUNTIFS(Манзилли!N:N,D309,Манзилли!O:O,$N$5)</f>
        <v>1</v>
      </c>
      <c r="O309" s="48">
        <f>+COUNTIFS(Манзилли!N:N,D309,Манзилли!O:O,$O$5)</f>
        <v>0</v>
      </c>
      <c r="P309" s="48">
        <f>+COUNTIFS(Манзилли!N:N,D309,Манзилли!O:O,$P$5)</f>
        <v>0</v>
      </c>
      <c r="Q309" s="48">
        <f>+COUNTIFS(Манзилли!N:N,D309,Манзилли!O:O,$Q$5)</f>
        <v>0</v>
      </c>
      <c r="R309" s="48">
        <f>+COUNTIFS(Манзилли!N:N,D309,Манзилли!O:O,$R$5)</f>
        <v>0</v>
      </c>
      <c r="S309" s="48">
        <f>+COUNTIFS(Манзилли!N:N,D309,Манзилли!R:R,"Қарор")</f>
        <v>0</v>
      </c>
      <c r="T309" s="49">
        <f>+COUNTIFS(Манзилли!N:N,D309,Манзилли!R:R,"Тўланди")</f>
        <v>7</v>
      </c>
    </row>
    <row r="310" spans="1:20" ht="16.5" x14ac:dyDescent="0.25">
      <c r="A310" s="18">
        <v>304</v>
      </c>
      <c r="B310" s="18" t="s">
        <v>19076</v>
      </c>
      <c r="C310" s="18" t="s">
        <v>9953</v>
      </c>
      <c r="D310" s="50">
        <v>31602942390050</v>
      </c>
      <c r="E310" s="55"/>
      <c r="F310" s="48">
        <f t="shared" si="5"/>
        <v>20</v>
      </c>
      <c r="G310" s="48">
        <f>+COUNTIFS(Манзилли!N:N,D310,Манзилли!O:O,$G$5)</f>
        <v>0</v>
      </c>
      <c r="H310" s="48">
        <f>+COUNTIFS(Манзилли!N:N,D310,Манзилли!O:O,$H$5)</f>
        <v>0</v>
      </c>
      <c r="I310" s="48">
        <f>+COUNTIFS(Манзилли!N:N,D310,Манзилли!O:O,$I$5)</f>
        <v>0</v>
      </c>
      <c r="J310" s="48">
        <f>+COUNTIFS(Манзилли!N:N,D310,Манзилли!O:O,$J$5)</f>
        <v>0</v>
      </c>
      <c r="K310" s="48">
        <f>+COUNTIFS(Манзилли!N:N,D310,Манзилли!O:O,$K$5)</f>
        <v>0</v>
      </c>
      <c r="L310" s="48">
        <f>+COUNTIFS(Манзилли!N:N,D310,Манзилли!O:O,$L$5)</f>
        <v>3</v>
      </c>
      <c r="M310" s="48">
        <f>+COUNTIFS(Манзилли!N:N,D310,Манзилли!O:O,$M$5)</f>
        <v>0</v>
      </c>
      <c r="N310" s="48">
        <f>+COUNTIFS(Манзилли!N:N,D310,Манзилли!O:O,$N$5)</f>
        <v>3</v>
      </c>
      <c r="O310" s="48">
        <f>+COUNTIFS(Манзилли!N:N,D310,Манзилли!O:O,$O$5)</f>
        <v>0</v>
      </c>
      <c r="P310" s="48">
        <f>+COUNTIFS(Манзилли!N:N,D310,Манзилли!O:O,$P$5)</f>
        <v>0</v>
      </c>
      <c r="Q310" s="48">
        <f>+COUNTIFS(Манзилли!N:N,D310,Манзилли!O:O,$Q$5)</f>
        <v>1</v>
      </c>
      <c r="R310" s="48">
        <f>+COUNTIFS(Манзилли!N:N,D310,Манзилли!O:O,$R$5)</f>
        <v>0</v>
      </c>
      <c r="S310" s="48">
        <f>+COUNTIFS(Манзилли!N:N,D310,Манзилли!R:R,"Қарор")</f>
        <v>0</v>
      </c>
      <c r="T310" s="49">
        <f>+COUNTIFS(Манзилли!N:N,D310,Манзилли!R:R,"Тўланди")</f>
        <v>13</v>
      </c>
    </row>
    <row r="311" spans="1:20" ht="16.5" x14ac:dyDescent="0.25">
      <c r="A311" s="18">
        <v>305</v>
      </c>
      <c r="B311" s="18" t="s">
        <v>19076</v>
      </c>
      <c r="C311" s="18" t="s">
        <v>70</v>
      </c>
      <c r="D311" s="50">
        <v>32209872380053</v>
      </c>
      <c r="E311" s="55"/>
      <c r="F311" s="48">
        <f t="shared" si="5"/>
        <v>17</v>
      </c>
      <c r="G311" s="48">
        <f>+COUNTIFS(Манзилли!N:N,D311,Манзилли!O:O,$G$5)</f>
        <v>0</v>
      </c>
      <c r="H311" s="48">
        <f>+COUNTIFS(Манзилли!N:N,D311,Манзилли!O:O,$H$5)</f>
        <v>0</v>
      </c>
      <c r="I311" s="48">
        <f>+COUNTIFS(Манзилли!N:N,D311,Манзилли!O:O,$I$5)</f>
        <v>0</v>
      </c>
      <c r="J311" s="48">
        <f>+COUNTIFS(Манзилли!N:N,D311,Манзилли!O:O,$J$5)</f>
        <v>0</v>
      </c>
      <c r="K311" s="48">
        <f>+COUNTIFS(Манзилли!N:N,D311,Манзилли!O:O,$K$5)</f>
        <v>0</v>
      </c>
      <c r="L311" s="48">
        <f>+COUNTIFS(Манзилли!N:N,D311,Манзилли!O:O,$L$5)</f>
        <v>8</v>
      </c>
      <c r="M311" s="48">
        <f>+COUNTIFS(Манзилли!N:N,D311,Манзилли!O:O,$M$5)</f>
        <v>0</v>
      </c>
      <c r="N311" s="48">
        <f>+COUNTIFS(Манзилли!N:N,D311,Манзилли!O:O,$N$5)</f>
        <v>1</v>
      </c>
      <c r="O311" s="48">
        <f>+COUNTIFS(Манзилли!N:N,D311,Манзилли!O:O,$O$5)</f>
        <v>1</v>
      </c>
      <c r="P311" s="48">
        <f>+COUNTIFS(Манзилли!N:N,D311,Манзилли!O:O,$P$5)</f>
        <v>1</v>
      </c>
      <c r="Q311" s="48">
        <f>+COUNTIFS(Манзилли!N:N,D311,Манзилли!O:O,$Q$5)</f>
        <v>0</v>
      </c>
      <c r="R311" s="48">
        <f>+COUNTIFS(Манзилли!N:N,D311,Манзилли!O:O,$R$5)</f>
        <v>0</v>
      </c>
      <c r="S311" s="48">
        <f>+COUNTIFS(Манзилли!N:N,D311,Манзилли!R:R,"Қарор")</f>
        <v>0</v>
      </c>
      <c r="T311" s="49">
        <f>+COUNTIFS(Манзилли!N:N,D311,Манзилли!R:R,"Тўланди")</f>
        <v>6</v>
      </c>
    </row>
  </sheetData>
  <autoFilter ref="A6:V6"/>
  <mergeCells count="12">
    <mergeCell ref="A1:T1"/>
    <mergeCell ref="R2:T2"/>
    <mergeCell ref="A3:A5"/>
    <mergeCell ref="B3:B5"/>
    <mergeCell ref="F3:F5"/>
    <mergeCell ref="G3:T3"/>
    <mergeCell ref="G4:L4"/>
    <mergeCell ref="N4:P4"/>
    <mergeCell ref="Q4:R4"/>
    <mergeCell ref="T4:T5"/>
    <mergeCell ref="C3:C5"/>
    <mergeCell ref="D3:D5"/>
  </mergeCells>
  <printOptions horizontalCentered="1"/>
  <pageMargins left="0.11811023622047245" right="0.11811023622047245" top="0.35433070866141736" bottom="0.35433070866141736" header="0" footer="0"/>
  <pageSetup paperSize="9" scale="5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572"/>
  <sheetViews>
    <sheetView zoomScale="70" zoomScaleNormal="70" workbookViewId="0"/>
  </sheetViews>
  <sheetFormatPr defaultRowHeight="15" x14ac:dyDescent="0.25"/>
  <cols>
    <col min="1" max="1" width="9.140625" style="2"/>
    <col min="2" max="2" width="12.28515625" style="2" customWidth="1"/>
    <col min="3" max="3" width="11.42578125" style="2" customWidth="1"/>
    <col min="4" max="4" width="19.7109375" style="2" customWidth="1"/>
    <col min="5" max="5" width="9.140625" style="2"/>
    <col min="6" max="6" width="17.28515625" style="2" customWidth="1"/>
    <col min="7" max="7" width="11.28515625" style="2" customWidth="1"/>
    <col min="8" max="12" width="9.140625" style="2"/>
    <col min="13" max="13" width="18.28515625" style="2" customWidth="1"/>
    <col min="14" max="14" width="13.42578125" style="2" customWidth="1"/>
    <col min="15" max="15" width="29.140625" style="2" customWidth="1"/>
    <col min="16" max="16" width="14.28515625" style="2" customWidth="1"/>
    <col min="17" max="17" width="11.85546875" style="2" customWidth="1"/>
    <col min="18" max="19" width="11" style="2" customWidth="1"/>
    <col min="20" max="20" width="27.7109375" style="2" customWidth="1"/>
    <col min="21" max="21" width="11.140625" style="2" customWidth="1"/>
    <col min="22" max="23" width="9" style="2" customWidth="1"/>
    <col min="24" max="24" width="9" style="58" customWidth="1"/>
    <col min="25" max="27" width="9" style="2" customWidth="1"/>
    <col min="28" max="28" width="9" style="58" customWidth="1"/>
    <col min="29" max="33" width="9" style="2" customWidth="1"/>
    <col min="34" max="34" width="9.140625" style="2"/>
    <col min="35" max="40" width="13.140625" style="2" customWidth="1"/>
    <col min="41" max="16384" width="9.140625" style="2"/>
  </cols>
  <sheetData>
    <row r="1" spans="1:40" ht="27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86" t="s">
        <v>24000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24" t="s">
        <v>24001</v>
      </c>
      <c r="Q1" s="24" t="s">
        <v>24002</v>
      </c>
      <c r="R1" s="27" t="e">
        <f>+VLOOKUP(O1,код!$B$2:$C$20,2,0)</f>
        <v>#N/A</v>
      </c>
      <c r="S1" s="28" t="e">
        <f>+VLOOKUP(T1,код!$E$2:$F$16,2,0)</f>
        <v>#N/A</v>
      </c>
      <c r="T1" s="1" t="s">
        <v>14</v>
      </c>
      <c r="U1" s="1" t="s">
        <v>15</v>
      </c>
      <c r="V1" s="1" t="s">
        <v>16</v>
      </c>
      <c r="W1" s="1" t="s">
        <v>17</v>
      </c>
      <c r="X1" s="56" t="s">
        <v>18</v>
      </c>
      <c r="Y1" s="1" t="s">
        <v>19</v>
      </c>
      <c r="Z1" s="1" t="s">
        <v>20</v>
      </c>
      <c r="AA1" s="1" t="s">
        <v>21</v>
      </c>
      <c r="AB1" s="56" t="s">
        <v>22</v>
      </c>
      <c r="AC1" s="1" t="s">
        <v>23</v>
      </c>
      <c r="AD1" s="28" t="s">
        <v>24</v>
      </c>
      <c r="AE1" s="1" t="s">
        <v>25</v>
      </c>
      <c r="AF1" s="1" t="s">
        <v>26</v>
      </c>
      <c r="AG1" s="1" t="s">
        <v>27</v>
      </c>
      <c r="AI1" s="4" t="s">
        <v>377</v>
      </c>
      <c r="AJ1" s="4" t="s">
        <v>86</v>
      </c>
      <c r="AK1" s="4" t="s">
        <v>345</v>
      </c>
      <c r="AL1" s="4" t="s">
        <v>53</v>
      </c>
      <c r="AM1" s="4" t="s">
        <v>514</v>
      </c>
      <c r="AN1" s="4" t="s">
        <v>67</v>
      </c>
    </row>
    <row r="2" spans="1:40" ht="60" x14ac:dyDescent="0.25">
      <c r="A2" s="3" t="s">
        <v>33856</v>
      </c>
      <c r="B2" s="57" t="s">
        <v>33857</v>
      </c>
      <c r="C2" s="3" t="s">
        <v>33858</v>
      </c>
      <c r="D2" s="3"/>
      <c r="E2" s="3"/>
      <c r="F2" s="3" t="s">
        <v>33859</v>
      </c>
      <c r="G2" s="3" t="s">
        <v>33860</v>
      </c>
      <c r="H2" s="57" t="s">
        <v>33861</v>
      </c>
      <c r="I2" s="57" t="s">
        <v>33862</v>
      </c>
      <c r="J2" s="3" t="s">
        <v>28</v>
      </c>
      <c r="K2" s="3" t="s">
        <v>78</v>
      </c>
      <c r="L2" s="3" t="s">
        <v>287</v>
      </c>
      <c r="M2" s="3" t="s">
        <v>288</v>
      </c>
      <c r="N2" s="3" t="s">
        <v>8028</v>
      </c>
      <c r="O2" s="3" t="s">
        <v>18539</v>
      </c>
      <c r="P2" s="24">
        <v>0</v>
      </c>
      <c r="Q2" s="24">
        <v>0</v>
      </c>
      <c r="R2" s="27" t="s">
        <v>1580</v>
      </c>
      <c r="S2" s="28" t="s">
        <v>1585</v>
      </c>
      <c r="T2" s="3" t="s">
        <v>38</v>
      </c>
      <c r="U2" s="3"/>
      <c r="V2" s="57"/>
      <c r="W2" s="3" t="s">
        <v>34</v>
      </c>
      <c r="X2" s="57"/>
      <c r="Y2" s="3"/>
      <c r="Z2" s="3"/>
      <c r="AA2" s="3"/>
      <c r="AB2" s="57"/>
      <c r="AC2" s="3">
        <v>0</v>
      </c>
      <c r="AD2" s="24"/>
      <c r="AE2" s="3"/>
      <c r="AF2" s="3"/>
      <c r="AG2" s="3"/>
    </row>
    <row r="3" spans="1:40" ht="45" x14ac:dyDescent="0.25">
      <c r="A3" s="3" t="s">
        <v>33863</v>
      </c>
      <c r="B3" s="57" t="s">
        <v>33857</v>
      </c>
      <c r="C3" s="3" t="s">
        <v>33864</v>
      </c>
      <c r="D3" s="3"/>
      <c r="E3" s="3"/>
      <c r="F3" s="3" t="s">
        <v>33865</v>
      </c>
      <c r="G3" s="3" t="s">
        <v>33866</v>
      </c>
      <c r="H3" s="57" t="s">
        <v>31066</v>
      </c>
      <c r="I3" s="57" t="s">
        <v>33867</v>
      </c>
      <c r="J3" s="3" t="s">
        <v>28</v>
      </c>
      <c r="K3" s="3" t="s">
        <v>43</v>
      </c>
      <c r="L3" s="3" t="s">
        <v>488</v>
      </c>
      <c r="M3" s="3" t="s">
        <v>489</v>
      </c>
      <c r="N3" s="3" t="s">
        <v>3000</v>
      </c>
      <c r="O3" s="3" t="s">
        <v>706</v>
      </c>
      <c r="P3" s="24">
        <v>0</v>
      </c>
      <c r="Q3" s="24">
        <v>0</v>
      </c>
      <c r="R3" s="27" t="s">
        <v>1578</v>
      </c>
      <c r="S3" s="28" t="s">
        <v>1583</v>
      </c>
      <c r="T3" s="3" t="s">
        <v>130</v>
      </c>
      <c r="U3" s="3">
        <v>0</v>
      </c>
      <c r="V3" s="57" t="s">
        <v>33857</v>
      </c>
      <c r="W3" s="3" t="s">
        <v>34</v>
      </c>
      <c r="X3" s="57"/>
      <c r="Y3" s="3"/>
      <c r="Z3" s="3"/>
      <c r="AA3" s="3"/>
      <c r="AB3" s="57"/>
      <c r="AC3" s="3">
        <v>0</v>
      </c>
      <c r="AD3" s="24"/>
      <c r="AE3" s="3"/>
      <c r="AF3" s="3"/>
      <c r="AG3" s="3"/>
    </row>
    <row r="4" spans="1:40" ht="45" x14ac:dyDescent="0.25">
      <c r="A4" s="3" t="s">
        <v>33868</v>
      </c>
      <c r="B4" s="57" t="s">
        <v>33857</v>
      </c>
      <c r="C4" s="3" t="s">
        <v>33869</v>
      </c>
      <c r="D4" s="3"/>
      <c r="E4" s="3"/>
      <c r="F4" s="3" t="s">
        <v>33870</v>
      </c>
      <c r="G4" s="3" t="s">
        <v>33871</v>
      </c>
      <c r="H4" s="57" t="s">
        <v>4885</v>
      </c>
      <c r="I4" s="57" t="s">
        <v>33872</v>
      </c>
      <c r="J4" s="3" t="s">
        <v>28</v>
      </c>
      <c r="K4" s="3" t="s">
        <v>29</v>
      </c>
      <c r="L4" s="3" t="s">
        <v>285</v>
      </c>
      <c r="M4" s="3" t="s">
        <v>286</v>
      </c>
      <c r="N4" s="3" t="s">
        <v>2805</v>
      </c>
      <c r="O4" s="3" t="s">
        <v>797</v>
      </c>
      <c r="P4" s="24">
        <v>0</v>
      </c>
      <c r="Q4" s="24">
        <v>0</v>
      </c>
      <c r="R4" s="27" t="s">
        <v>1580</v>
      </c>
      <c r="S4" s="28" t="s">
        <v>1589</v>
      </c>
      <c r="T4" s="3" t="s">
        <v>33</v>
      </c>
      <c r="U4" s="3">
        <v>412000</v>
      </c>
      <c r="V4" s="3" t="s">
        <v>33857</v>
      </c>
      <c r="W4" s="3" t="s">
        <v>34</v>
      </c>
      <c r="X4" s="57"/>
      <c r="Y4" s="3"/>
      <c r="Z4" s="3"/>
      <c r="AA4" s="3"/>
      <c r="AB4" s="57"/>
      <c r="AC4" s="3">
        <v>0</v>
      </c>
      <c r="AD4" s="24"/>
      <c r="AE4" s="3"/>
      <c r="AF4" s="3"/>
      <c r="AG4" s="3"/>
    </row>
    <row r="5" spans="1:40" ht="45" x14ac:dyDescent="0.25">
      <c r="A5" s="3" t="s">
        <v>33873</v>
      </c>
      <c r="B5" s="57" t="s">
        <v>33857</v>
      </c>
      <c r="C5" s="3" t="s">
        <v>33874</v>
      </c>
      <c r="D5" s="3"/>
      <c r="E5" s="3"/>
      <c r="F5" s="3" t="s">
        <v>24570</v>
      </c>
      <c r="G5" s="3" t="s">
        <v>24571</v>
      </c>
      <c r="H5" s="57" t="s">
        <v>24276</v>
      </c>
      <c r="I5" s="57" t="s">
        <v>24572</v>
      </c>
      <c r="J5" s="3" t="s">
        <v>28</v>
      </c>
      <c r="K5" s="3" t="s">
        <v>43</v>
      </c>
      <c r="L5" s="3" t="s">
        <v>488</v>
      </c>
      <c r="M5" s="3" t="s">
        <v>489</v>
      </c>
      <c r="N5" s="3" t="s">
        <v>3000</v>
      </c>
      <c r="O5" s="3" t="s">
        <v>18539</v>
      </c>
      <c r="P5" s="24">
        <v>0</v>
      </c>
      <c r="Q5" s="24">
        <v>0</v>
      </c>
      <c r="R5" s="27" t="s">
        <v>1580</v>
      </c>
      <c r="S5" s="28" t="s">
        <v>1583</v>
      </c>
      <c r="T5" s="3" t="s">
        <v>130</v>
      </c>
      <c r="U5" s="3"/>
      <c r="V5" s="3"/>
      <c r="W5" s="3" t="s">
        <v>34</v>
      </c>
      <c r="X5" s="57"/>
      <c r="Y5" s="3"/>
      <c r="Z5" s="3"/>
      <c r="AA5" s="3"/>
      <c r="AB5" s="57"/>
      <c r="AC5" s="3">
        <v>0</v>
      </c>
      <c r="AD5" s="24"/>
      <c r="AE5" s="3"/>
      <c r="AF5" s="3"/>
      <c r="AG5" s="3"/>
    </row>
    <row r="6" spans="1:40" ht="45" x14ac:dyDescent="0.25">
      <c r="A6" s="3" t="s">
        <v>33875</v>
      </c>
      <c r="B6" s="57" t="s">
        <v>33857</v>
      </c>
      <c r="C6" s="3" t="s">
        <v>33876</v>
      </c>
      <c r="D6" s="3"/>
      <c r="E6" s="3"/>
      <c r="F6" s="3" t="s">
        <v>33877</v>
      </c>
      <c r="G6" s="3" t="s">
        <v>33878</v>
      </c>
      <c r="H6" s="57" t="s">
        <v>33879</v>
      </c>
      <c r="I6" s="57" t="s">
        <v>33880</v>
      </c>
      <c r="J6" s="3" t="s">
        <v>28</v>
      </c>
      <c r="K6" s="3" t="s">
        <v>72</v>
      </c>
      <c r="L6" s="3" t="s">
        <v>343</v>
      </c>
      <c r="M6" s="3" t="s">
        <v>344</v>
      </c>
      <c r="N6" s="3" t="s">
        <v>4320</v>
      </c>
      <c r="O6" s="3" t="s">
        <v>797</v>
      </c>
      <c r="P6" s="24">
        <v>0</v>
      </c>
      <c r="Q6" s="24">
        <v>0</v>
      </c>
      <c r="R6" s="27" t="s">
        <v>1580</v>
      </c>
      <c r="S6" s="28" t="s">
        <v>1589</v>
      </c>
      <c r="T6" s="3" t="s">
        <v>33</v>
      </c>
      <c r="U6" s="3">
        <v>412000</v>
      </c>
      <c r="V6" s="3" t="s">
        <v>33857</v>
      </c>
      <c r="W6" s="3" t="s">
        <v>34</v>
      </c>
      <c r="X6" s="57"/>
      <c r="Y6" s="3"/>
      <c r="Z6" s="3"/>
      <c r="AA6" s="3"/>
      <c r="AB6" s="57"/>
      <c r="AC6" s="3">
        <v>0</v>
      </c>
      <c r="AD6" s="24"/>
      <c r="AE6" s="3"/>
      <c r="AF6" s="3"/>
      <c r="AG6" s="3"/>
    </row>
    <row r="7" spans="1:40" ht="45" x14ac:dyDescent="0.25">
      <c r="A7" s="3" t="s">
        <v>33881</v>
      </c>
      <c r="B7" s="57" t="s">
        <v>33857</v>
      </c>
      <c r="C7" s="3" t="s">
        <v>33882</v>
      </c>
      <c r="D7" s="3" t="s">
        <v>6419</v>
      </c>
      <c r="E7" s="3" t="s">
        <v>6420</v>
      </c>
      <c r="F7" s="3" t="s">
        <v>33883</v>
      </c>
      <c r="G7" s="3" t="s">
        <v>33884</v>
      </c>
      <c r="H7" s="57" t="s">
        <v>33885</v>
      </c>
      <c r="I7" s="57" t="s">
        <v>33886</v>
      </c>
      <c r="J7" s="3" t="s">
        <v>28</v>
      </c>
      <c r="K7" s="3" t="s">
        <v>173</v>
      </c>
      <c r="L7" s="3" t="s">
        <v>218</v>
      </c>
      <c r="M7" s="3" t="s">
        <v>641</v>
      </c>
      <c r="N7" s="3" t="s">
        <v>4250</v>
      </c>
      <c r="O7" s="3" t="s">
        <v>797</v>
      </c>
      <c r="P7" s="24">
        <v>0</v>
      </c>
      <c r="Q7" s="24">
        <v>0</v>
      </c>
      <c r="R7" s="27" t="s">
        <v>1580</v>
      </c>
      <c r="S7" s="28" t="s">
        <v>1583</v>
      </c>
      <c r="T7" s="3" t="s">
        <v>130</v>
      </c>
      <c r="U7" s="3">
        <v>20600000</v>
      </c>
      <c r="V7" s="57" t="s">
        <v>33857</v>
      </c>
      <c r="W7" s="3" t="s">
        <v>34</v>
      </c>
      <c r="X7" s="57"/>
      <c r="Y7" s="3"/>
      <c r="Z7" s="3"/>
      <c r="AA7" s="3"/>
      <c r="AB7" s="57"/>
      <c r="AC7" s="3">
        <v>0</v>
      </c>
      <c r="AD7" s="24"/>
      <c r="AE7" s="3"/>
      <c r="AF7" s="3"/>
      <c r="AG7" s="3"/>
    </row>
    <row r="8" spans="1:40" ht="45" x14ac:dyDescent="0.25">
      <c r="A8" s="3" t="s">
        <v>33887</v>
      </c>
      <c r="B8" s="57" t="s">
        <v>33857</v>
      </c>
      <c r="C8" s="3" t="s">
        <v>33888</v>
      </c>
      <c r="D8" s="3"/>
      <c r="E8" s="3"/>
      <c r="F8" s="3" t="s">
        <v>33889</v>
      </c>
      <c r="G8" s="3" t="s">
        <v>33890</v>
      </c>
      <c r="H8" s="57" t="s">
        <v>33891</v>
      </c>
      <c r="I8" s="57" t="s">
        <v>33892</v>
      </c>
      <c r="J8" s="3" t="s">
        <v>28</v>
      </c>
      <c r="K8" s="3" t="s">
        <v>173</v>
      </c>
      <c r="L8" s="3" t="s">
        <v>949</v>
      </c>
      <c r="M8" s="3" t="s">
        <v>950</v>
      </c>
      <c r="N8" s="3" t="s">
        <v>3685</v>
      </c>
      <c r="O8" s="3" t="s">
        <v>797</v>
      </c>
      <c r="P8" s="24">
        <v>0</v>
      </c>
      <c r="Q8" s="24">
        <v>0</v>
      </c>
      <c r="R8" s="27" t="s">
        <v>1580</v>
      </c>
      <c r="S8" s="28" t="s">
        <v>1589</v>
      </c>
      <c r="T8" s="3" t="s">
        <v>33</v>
      </c>
      <c r="U8" s="3">
        <v>412000</v>
      </c>
      <c r="V8" s="3" t="s">
        <v>33857</v>
      </c>
      <c r="W8" s="3" t="s">
        <v>34</v>
      </c>
      <c r="X8" s="57"/>
      <c r="Y8" s="3"/>
      <c r="Z8" s="3"/>
      <c r="AA8" s="3"/>
      <c r="AB8" s="57"/>
      <c r="AC8" s="3">
        <v>0</v>
      </c>
      <c r="AD8" s="24"/>
      <c r="AE8" s="3"/>
      <c r="AF8" s="3"/>
      <c r="AG8" s="3"/>
    </row>
    <row r="9" spans="1:40" ht="45" x14ac:dyDescent="0.25">
      <c r="A9" s="3" t="s">
        <v>33893</v>
      </c>
      <c r="B9" s="57" t="s">
        <v>33857</v>
      </c>
      <c r="C9" s="3" t="s">
        <v>33894</v>
      </c>
      <c r="D9" s="3"/>
      <c r="E9" s="3"/>
      <c r="F9" s="3" t="s">
        <v>33895</v>
      </c>
      <c r="G9" s="3" t="s">
        <v>33896</v>
      </c>
      <c r="H9" s="57" t="s">
        <v>17771</v>
      </c>
      <c r="I9" s="57" t="s">
        <v>33897</v>
      </c>
      <c r="J9" s="3" t="s">
        <v>28</v>
      </c>
      <c r="K9" s="3" t="s">
        <v>68</v>
      </c>
      <c r="L9" s="3" t="s">
        <v>251</v>
      </c>
      <c r="M9" s="3" t="s">
        <v>252</v>
      </c>
      <c r="N9" s="3" t="s">
        <v>4288</v>
      </c>
      <c r="O9" s="3" t="s">
        <v>18539</v>
      </c>
      <c r="P9" s="24">
        <v>0</v>
      </c>
      <c r="Q9" s="24">
        <v>0</v>
      </c>
      <c r="R9" s="27" t="s">
        <v>1580</v>
      </c>
      <c r="S9" s="28" t="s">
        <v>1589</v>
      </c>
      <c r="T9" s="3" t="s">
        <v>33</v>
      </c>
      <c r="U9" s="3"/>
      <c r="V9" s="3"/>
      <c r="W9" s="3" t="s">
        <v>34</v>
      </c>
      <c r="X9" s="57"/>
      <c r="Y9" s="3"/>
      <c r="Z9" s="3"/>
      <c r="AA9" s="3"/>
      <c r="AB9" s="57"/>
      <c r="AC9" s="3">
        <v>0</v>
      </c>
      <c r="AD9" s="24"/>
      <c r="AE9" s="3"/>
      <c r="AF9" s="3"/>
      <c r="AG9" s="3"/>
    </row>
    <row r="10" spans="1:40" ht="45" x14ac:dyDescent="0.25">
      <c r="A10" s="3" t="s">
        <v>33898</v>
      </c>
      <c r="B10" s="57" t="s">
        <v>33857</v>
      </c>
      <c r="C10" s="3" t="s">
        <v>33899</v>
      </c>
      <c r="D10" s="3"/>
      <c r="E10" s="3"/>
      <c r="F10" s="3" t="s">
        <v>33900</v>
      </c>
      <c r="G10" s="3" t="s">
        <v>33901</v>
      </c>
      <c r="H10" s="57" t="s">
        <v>33902</v>
      </c>
      <c r="I10" s="57" t="s">
        <v>33903</v>
      </c>
      <c r="J10" s="3" t="s">
        <v>28</v>
      </c>
      <c r="K10" s="3" t="s">
        <v>72</v>
      </c>
      <c r="L10" s="3" t="s">
        <v>343</v>
      </c>
      <c r="M10" s="3" t="s">
        <v>344</v>
      </c>
      <c r="N10" s="3" t="s">
        <v>4320</v>
      </c>
      <c r="O10" s="3" t="s">
        <v>797</v>
      </c>
      <c r="P10" s="24">
        <v>0</v>
      </c>
      <c r="Q10" s="24">
        <v>0</v>
      </c>
      <c r="R10" s="27" t="s">
        <v>1580</v>
      </c>
      <c r="S10" s="28" t="s">
        <v>1589</v>
      </c>
      <c r="T10" s="3" t="s">
        <v>33</v>
      </c>
      <c r="U10" s="3">
        <v>412000</v>
      </c>
      <c r="V10" s="57" t="s">
        <v>33857</v>
      </c>
      <c r="W10" s="3" t="s">
        <v>34</v>
      </c>
      <c r="X10" s="57"/>
      <c r="Y10" s="3"/>
      <c r="Z10" s="3"/>
      <c r="AA10" s="3"/>
      <c r="AB10" s="57"/>
      <c r="AC10" s="3">
        <v>0</v>
      </c>
      <c r="AD10" s="24"/>
      <c r="AE10" s="3"/>
      <c r="AF10" s="3"/>
      <c r="AG10" s="3"/>
    </row>
    <row r="11" spans="1:40" ht="45" x14ac:dyDescent="0.25">
      <c r="A11" s="3" t="s">
        <v>33904</v>
      </c>
      <c r="B11" s="57" t="s">
        <v>33857</v>
      </c>
      <c r="C11" s="3" t="s">
        <v>33905</v>
      </c>
      <c r="D11" s="3"/>
      <c r="E11" s="3"/>
      <c r="F11" s="3" t="s">
        <v>33906</v>
      </c>
      <c r="G11" s="3" t="s">
        <v>33907</v>
      </c>
      <c r="H11" s="57" t="s">
        <v>33908</v>
      </c>
      <c r="I11" s="57" t="s">
        <v>33909</v>
      </c>
      <c r="J11" s="3" t="s">
        <v>28</v>
      </c>
      <c r="K11" s="3" t="s">
        <v>173</v>
      </c>
      <c r="L11" s="3" t="s">
        <v>949</v>
      </c>
      <c r="M11" s="3" t="s">
        <v>950</v>
      </c>
      <c r="N11" s="3" t="s">
        <v>3685</v>
      </c>
      <c r="O11" s="3" t="s">
        <v>19633</v>
      </c>
      <c r="P11" s="24">
        <v>0</v>
      </c>
      <c r="Q11" s="24">
        <v>0</v>
      </c>
      <c r="R11" s="27" t="s">
        <v>1580</v>
      </c>
      <c r="S11" s="28" t="s">
        <v>1589</v>
      </c>
      <c r="T11" s="3" t="s">
        <v>33</v>
      </c>
      <c r="U11" s="3">
        <v>412000</v>
      </c>
      <c r="V11" s="57" t="s">
        <v>33857</v>
      </c>
      <c r="W11" s="3" t="s">
        <v>34</v>
      </c>
      <c r="X11" s="57"/>
      <c r="Y11" s="3"/>
      <c r="Z11" s="3"/>
      <c r="AA11" s="3"/>
      <c r="AB11" s="57"/>
      <c r="AC11" s="3">
        <v>0</v>
      </c>
      <c r="AD11" s="24"/>
      <c r="AE11" s="3"/>
      <c r="AF11" s="3"/>
      <c r="AG11" s="3">
        <v>1504207</v>
      </c>
    </row>
    <row r="12" spans="1:40" ht="60" x14ac:dyDescent="0.25">
      <c r="A12" s="3" t="s">
        <v>33910</v>
      </c>
      <c r="B12" s="57" t="s">
        <v>33857</v>
      </c>
      <c r="C12" s="3" t="s">
        <v>33911</v>
      </c>
      <c r="D12" s="3"/>
      <c r="E12" s="3"/>
      <c r="F12" s="3" t="s">
        <v>8716</v>
      </c>
      <c r="G12" s="3" t="s">
        <v>8717</v>
      </c>
      <c r="H12" s="57" t="s">
        <v>8718</v>
      </c>
      <c r="I12" s="57" t="s">
        <v>33912</v>
      </c>
      <c r="J12" s="3" t="s">
        <v>28</v>
      </c>
      <c r="K12" s="3" t="s">
        <v>78</v>
      </c>
      <c r="L12" s="3" t="s">
        <v>306</v>
      </c>
      <c r="M12" s="3" t="s">
        <v>146</v>
      </c>
      <c r="N12" s="3" t="s">
        <v>5030</v>
      </c>
      <c r="O12" s="3" t="s">
        <v>19490</v>
      </c>
      <c r="P12" s="24">
        <v>0</v>
      </c>
      <c r="Q12" s="24">
        <v>0</v>
      </c>
      <c r="R12" s="27" t="s">
        <v>1579</v>
      </c>
      <c r="S12" s="28" t="s">
        <v>1585</v>
      </c>
      <c r="T12" s="3" t="s">
        <v>38</v>
      </c>
      <c r="U12" s="3">
        <v>2060000</v>
      </c>
      <c r="V12" s="57" t="s">
        <v>33857</v>
      </c>
      <c r="W12" s="3" t="s">
        <v>34</v>
      </c>
      <c r="X12" s="57" t="s">
        <v>33857</v>
      </c>
      <c r="Y12" s="3" t="s">
        <v>39</v>
      </c>
      <c r="Z12" s="3">
        <v>2060000</v>
      </c>
      <c r="AA12" s="3" t="s">
        <v>40</v>
      </c>
      <c r="AB12" s="57">
        <v>46216.713159722225</v>
      </c>
      <c r="AC12" s="3">
        <v>0</v>
      </c>
      <c r="AD12" s="24">
        <v>2060000</v>
      </c>
      <c r="AE12" s="3">
        <v>46216.713159722225</v>
      </c>
      <c r="AF12" s="3"/>
      <c r="AG12" s="3">
        <v>1504303</v>
      </c>
    </row>
    <row r="13" spans="1:40" ht="45" x14ac:dyDescent="0.25">
      <c r="A13" s="3" t="s">
        <v>33913</v>
      </c>
      <c r="B13" s="57" t="s">
        <v>33857</v>
      </c>
      <c r="C13" s="3" t="s">
        <v>33914</v>
      </c>
      <c r="D13" s="3"/>
      <c r="E13" s="3"/>
      <c r="F13" s="3" t="s">
        <v>8716</v>
      </c>
      <c r="G13" s="3" t="s">
        <v>8717</v>
      </c>
      <c r="H13" s="57" t="s">
        <v>8718</v>
      </c>
      <c r="I13" s="57" t="s">
        <v>33912</v>
      </c>
      <c r="J13" s="3" t="s">
        <v>28</v>
      </c>
      <c r="K13" s="3" t="s">
        <v>78</v>
      </c>
      <c r="L13" s="3" t="s">
        <v>306</v>
      </c>
      <c r="M13" s="3" t="s">
        <v>146</v>
      </c>
      <c r="N13" s="3" t="s">
        <v>5030</v>
      </c>
      <c r="O13" s="3" t="s">
        <v>19490</v>
      </c>
      <c r="P13" s="24">
        <v>0</v>
      </c>
      <c r="Q13" s="24">
        <v>0</v>
      </c>
      <c r="R13" s="27" t="s">
        <v>1579</v>
      </c>
      <c r="S13" s="28" t="s">
        <v>1589</v>
      </c>
      <c r="T13" s="3" t="s">
        <v>33</v>
      </c>
      <c r="U13" s="3">
        <v>412000</v>
      </c>
      <c r="V13" s="57" t="s">
        <v>33857</v>
      </c>
      <c r="W13" s="3" t="s">
        <v>34</v>
      </c>
      <c r="X13" s="57" t="s">
        <v>33857</v>
      </c>
      <c r="Y13" s="3" t="s">
        <v>39</v>
      </c>
      <c r="Z13" s="3">
        <v>412000</v>
      </c>
      <c r="AA13" s="3" t="s">
        <v>40</v>
      </c>
      <c r="AB13" s="57">
        <v>46216.711006944446</v>
      </c>
      <c r="AC13" s="3">
        <v>0</v>
      </c>
      <c r="AD13" s="24">
        <v>412000</v>
      </c>
      <c r="AE13" s="3">
        <v>46216.711006944446</v>
      </c>
      <c r="AF13" s="3"/>
      <c r="AG13" s="3">
        <v>1504294</v>
      </c>
    </row>
    <row r="14" spans="1:40" ht="60" x14ac:dyDescent="0.25">
      <c r="A14" s="3" t="s">
        <v>33915</v>
      </c>
      <c r="B14" s="57" t="s">
        <v>33857</v>
      </c>
      <c r="C14" s="3" t="s">
        <v>33916</v>
      </c>
      <c r="D14" s="3"/>
      <c r="E14" s="3"/>
      <c r="F14" s="3" t="s">
        <v>33917</v>
      </c>
      <c r="G14" s="3" t="s">
        <v>33918</v>
      </c>
      <c r="H14" s="57" t="s">
        <v>24484</v>
      </c>
      <c r="I14" s="57" t="s">
        <v>33919</v>
      </c>
      <c r="J14" s="3" t="s">
        <v>28</v>
      </c>
      <c r="K14" s="3" t="s">
        <v>78</v>
      </c>
      <c r="L14" s="3" t="s">
        <v>1014</v>
      </c>
      <c r="M14" s="3" t="s">
        <v>1015</v>
      </c>
      <c r="N14" s="3" t="s">
        <v>3756</v>
      </c>
      <c r="O14" s="3" t="s">
        <v>19490</v>
      </c>
      <c r="P14" s="24">
        <v>0</v>
      </c>
      <c r="Q14" s="24">
        <v>0</v>
      </c>
      <c r="R14" s="27" t="s">
        <v>1579</v>
      </c>
      <c r="S14" s="28" t="s">
        <v>1585</v>
      </c>
      <c r="T14" s="3" t="s">
        <v>38</v>
      </c>
      <c r="U14" s="3">
        <v>2060000</v>
      </c>
      <c r="V14" s="57" t="s">
        <v>33857</v>
      </c>
      <c r="W14" s="3" t="s">
        <v>34</v>
      </c>
      <c r="X14" s="57" t="s">
        <v>33857</v>
      </c>
      <c r="Y14" s="3" t="s">
        <v>39</v>
      </c>
      <c r="Z14" s="3">
        <v>2060000</v>
      </c>
      <c r="AA14" s="3" t="s">
        <v>40</v>
      </c>
      <c r="AB14" s="57">
        <v>46216.724722222221</v>
      </c>
      <c r="AC14" s="3">
        <v>0</v>
      </c>
      <c r="AD14" s="24">
        <v>2060000</v>
      </c>
      <c r="AE14" s="3">
        <v>46216.724722222221</v>
      </c>
      <c r="AF14" s="3"/>
      <c r="AG14" s="3">
        <v>1504305</v>
      </c>
    </row>
    <row r="15" spans="1:40" ht="45" x14ac:dyDescent="0.25">
      <c r="A15" s="3" t="s">
        <v>33920</v>
      </c>
      <c r="B15" s="57" t="s">
        <v>33857</v>
      </c>
      <c r="C15" s="3" t="s">
        <v>33921</v>
      </c>
      <c r="D15" s="3"/>
      <c r="E15" s="3"/>
      <c r="F15" s="3" t="s">
        <v>33917</v>
      </c>
      <c r="G15" s="3" t="s">
        <v>33918</v>
      </c>
      <c r="H15" s="57" t="s">
        <v>24484</v>
      </c>
      <c r="I15" s="57" t="s">
        <v>33919</v>
      </c>
      <c r="J15" s="3" t="s">
        <v>28</v>
      </c>
      <c r="K15" s="3" t="s">
        <v>78</v>
      </c>
      <c r="L15" s="3" t="s">
        <v>1014</v>
      </c>
      <c r="M15" s="3" t="s">
        <v>1015</v>
      </c>
      <c r="N15" s="3" t="s">
        <v>3756</v>
      </c>
      <c r="O15" s="3" t="s">
        <v>19490</v>
      </c>
      <c r="P15" s="24">
        <v>0</v>
      </c>
      <c r="Q15" s="24">
        <v>0</v>
      </c>
      <c r="R15" s="27" t="s">
        <v>1579</v>
      </c>
      <c r="S15" s="28" t="s">
        <v>1589</v>
      </c>
      <c r="T15" s="3" t="s">
        <v>33</v>
      </c>
      <c r="U15" s="3">
        <v>412000</v>
      </c>
      <c r="V15" s="3" t="s">
        <v>33857</v>
      </c>
      <c r="W15" s="3" t="s">
        <v>34</v>
      </c>
      <c r="X15" s="57" t="s">
        <v>33857</v>
      </c>
      <c r="Y15" s="3" t="s">
        <v>39</v>
      </c>
      <c r="Z15" s="3">
        <v>412000</v>
      </c>
      <c r="AA15" s="3" t="s">
        <v>40</v>
      </c>
      <c r="AB15" s="57">
        <v>46216.725057870368</v>
      </c>
      <c r="AC15" s="3">
        <v>0</v>
      </c>
      <c r="AD15" s="24">
        <v>412000</v>
      </c>
      <c r="AE15" s="3">
        <v>46216.725057870368</v>
      </c>
      <c r="AF15" s="3"/>
      <c r="AG15" s="3">
        <v>1504296</v>
      </c>
    </row>
    <row r="16" spans="1:40" ht="60" x14ac:dyDescent="0.25">
      <c r="A16" s="3" t="s">
        <v>33922</v>
      </c>
      <c r="B16" s="57" t="s">
        <v>33857</v>
      </c>
      <c r="C16" s="3" t="s">
        <v>33923</v>
      </c>
      <c r="D16" s="3"/>
      <c r="E16" s="3"/>
      <c r="F16" s="3" t="s">
        <v>33924</v>
      </c>
      <c r="G16" s="3" t="s">
        <v>33925</v>
      </c>
      <c r="H16" s="57" t="s">
        <v>33926</v>
      </c>
      <c r="I16" s="57" t="s">
        <v>33927</v>
      </c>
      <c r="J16" s="3" t="s">
        <v>28</v>
      </c>
      <c r="K16" s="3" t="s">
        <v>78</v>
      </c>
      <c r="L16" s="3" t="s">
        <v>306</v>
      </c>
      <c r="M16" s="3" t="s">
        <v>146</v>
      </c>
      <c r="N16" s="3" t="s">
        <v>5030</v>
      </c>
      <c r="O16" s="3" t="s">
        <v>19490</v>
      </c>
      <c r="P16" s="24">
        <v>0</v>
      </c>
      <c r="Q16" s="24">
        <v>0</v>
      </c>
      <c r="R16" s="27" t="s">
        <v>1579</v>
      </c>
      <c r="S16" s="28" t="s">
        <v>1585</v>
      </c>
      <c r="T16" s="3" t="s">
        <v>38</v>
      </c>
      <c r="U16" s="3">
        <v>2060000</v>
      </c>
      <c r="V16" s="3" t="s">
        <v>33857</v>
      </c>
      <c r="W16" s="3" t="s">
        <v>34</v>
      </c>
      <c r="X16" s="57" t="s">
        <v>33857</v>
      </c>
      <c r="Y16" s="3" t="s">
        <v>39</v>
      </c>
      <c r="Z16" s="3">
        <v>2060000</v>
      </c>
      <c r="AA16" s="3" t="s">
        <v>40</v>
      </c>
      <c r="AB16" s="57">
        <v>46216.714606481481</v>
      </c>
      <c r="AC16" s="3">
        <v>0</v>
      </c>
      <c r="AD16" s="24">
        <v>2060000</v>
      </c>
      <c r="AE16" s="3">
        <v>46216.714606481481</v>
      </c>
      <c r="AF16" s="3"/>
      <c r="AG16" s="3">
        <v>1504307</v>
      </c>
    </row>
    <row r="17" spans="1:33" ht="60" x14ac:dyDescent="0.25">
      <c r="A17" s="3" t="s">
        <v>33928</v>
      </c>
      <c r="B17" s="57" t="s">
        <v>33857</v>
      </c>
      <c r="C17" s="3" t="s">
        <v>33929</v>
      </c>
      <c r="D17" s="3"/>
      <c r="E17" s="3"/>
      <c r="F17" s="3" t="s">
        <v>33930</v>
      </c>
      <c r="G17" s="3" t="s">
        <v>33931</v>
      </c>
      <c r="H17" s="57" t="s">
        <v>33932</v>
      </c>
      <c r="I17" s="57" t="s">
        <v>33933</v>
      </c>
      <c r="J17" s="3" t="s">
        <v>28</v>
      </c>
      <c r="K17" s="3" t="s">
        <v>51</v>
      </c>
      <c r="L17" s="3" t="s">
        <v>234</v>
      </c>
      <c r="M17" s="3" t="s">
        <v>235</v>
      </c>
      <c r="N17" s="3" t="s">
        <v>4327</v>
      </c>
      <c r="O17" s="3" t="s">
        <v>19490</v>
      </c>
      <c r="P17" s="24">
        <v>0</v>
      </c>
      <c r="Q17" s="24">
        <v>0</v>
      </c>
      <c r="R17" s="27" t="s">
        <v>1579</v>
      </c>
      <c r="S17" s="28" t="s">
        <v>1585</v>
      </c>
      <c r="T17" s="3" t="s">
        <v>38</v>
      </c>
      <c r="U17" s="3">
        <v>2060000</v>
      </c>
      <c r="V17" s="57" t="s">
        <v>33857</v>
      </c>
      <c r="W17" s="3" t="s">
        <v>34</v>
      </c>
      <c r="X17" s="57" t="s">
        <v>33857</v>
      </c>
      <c r="Y17" s="3" t="s">
        <v>39</v>
      </c>
      <c r="Z17" s="3">
        <v>2060000</v>
      </c>
      <c r="AA17" s="3" t="s">
        <v>40</v>
      </c>
      <c r="AB17" s="57">
        <v>46216.687060185184</v>
      </c>
      <c r="AC17" s="3">
        <v>0</v>
      </c>
      <c r="AD17" s="24">
        <v>2060000</v>
      </c>
      <c r="AE17" s="3">
        <v>46216.687060185184</v>
      </c>
      <c r="AF17" s="3"/>
      <c r="AG17" s="3">
        <v>1504010</v>
      </c>
    </row>
    <row r="18" spans="1:33" ht="45" x14ac:dyDescent="0.25">
      <c r="A18" s="3" t="s">
        <v>33934</v>
      </c>
      <c r="B18" s="57" t="s">
        <v>33857</v>
      </c>
      <c r="C18" s="3" t="s">
        <v>33935</v>
      </c>
      <c r="D18" s="3"/>
      <c r="E18" s="3"/>
      <c r="F18" s="3" t="s">
        <v>33924</v>
      </c>
      <c r="G18" s="3" t="s">
        <v>33925</v>
      </c>
      <c r="H18" s="57" t="s">
        <v>33926</v>
      </c>
      <c r="I18" s="57" t="s">
        <v>33927</v>
      </c>
      <c r="J18" s="3" t="s">
        <v>28</v>
      </c>
      <c r="K18" s="3" t="s">
        <v>78</v>
      </c>
      <c r="L18" s="3" t="s">
        <v>306</v>
      </c>
      <c r="M18" s="3" t="s">
        <v>146</v>
      </c>
      <c r="N18" s="3" t="s">
        <v>5030</v>
      </c>
      <c r="O18" s="3" t="s">
        <v>19490</v>
      </c>
      <c r="P18" s="24">
        <v>0</v>
      </c>
      <c r="Q18" s="24">
        <v>0</v>
      </c>
      <c r="R18" s="27" t="s">
        <v>1579</v>
      </c>
      <c r="S18" s="28" t="s">
        <v>1589</v>
      </c>
      <c r="T18" s="3" t="s">
        <v>33</v>
      </c>
      <c r="U18" s="3">
        <v>412000</v>
      </c>
      <c r="V18" s="3" t="s">
        <v>33857</v>
      </c>
      <c r="W18" s="3" t="s">
        <v>34</v>
      </c>
      <c r="X18" s="57" t="s">
        <v>33857</v>
      </c>
      <c r="Y18" s="3" t="s">
        <v>39</v>
      </c>
      <c r="Z18" s="3">
        <v>412000</v>
      </c>
      <c r="AA18" s="3" t="s">
        <v>40</v>
      </c>
      <c r="AB18" s="57">
        <v>46216.712071759262</v>
      </c>
      <c r="AC18" s="3">
        <v>0</v>
      </c>
      <c r="AD18" s="24">
        <v>412000</v>
      </c>
      <c r="AE18" s="3">
        <v>46216.712071759262</v>
      </c>
      <c r="AF18" s="3"/>
      <c r="AG18" s="3">
        <v>1504298</v>
      </c>
    </row>
    <row r="19" spans="1:33" ht="45" x14ac:dyDescent="0.25">
      <c r="A19" s="3" t="s">
        <v>33936</v>
      </c>
      <c r="B19" s="57" t="s">
        <v>33857</v>
      </c>
      <c r="C19" s="3" t="s">
        <v>33937</v>
      </c>
      <c r="D19" s="3"/>
      <c r="E19" s="3"/>
      <c r="F19" s="3" t="s">
        <v>33938</v>
      </c>
      <c r="G19" s="3" t="s">
        <v>33939</v>
      </c>
      <c r="H19" s="57" t="s">
        <v>33940</v>
      </c>
      <c r="I19" s="57" t="s">
        <v>33941</v>
      </c>
      <c r="J19" s="3" t="s">
        <v>28</v>
      </c>
      <c r="K19" s="3" t="s">
        <v>68</v>
      </c>
      <c r="L19" s="3" t="s">
        <v>1028</v>
      </c>
      <c r="M19" s="3" t="s">
        <v>1029</v>
      </c>
      <c r="N19" s="3" t="s">
        <v>3987</v>
      </c>
      <c r="O19" s="3" t="s">
        <v>18539</v>
      </c>
      <c r="P19" s="24">
        <v>0</v>
      </c>
      <c r="Q19" s="24">
        <v>0</v>
      </c>
      <c r="R19" s="27" t="s">
        <v>1580</v>
      </c>
      <c r="S19" s="28" t="s">
        <v>1589</v>
      </c>
      <c r="T19" s="3" t="s">
        <v>33</v>
      </c>
      <c r="U19" s="3"/>
      <c r="V19" s="57"/>
      <c r="W19" s="3" t="s">
        <v>34</v>
      </c>
      <c r="X19" s="57"/>
      <c r="Y19" s="3"/>
      <c r="Z19" s="3"/>
      <c r="AA19" s="3"/>
      <c r="AB19" s="57"/>
      <c r="AC19" s="3">
        <v>0</v>
      </c>
      <c r="AD19" s="24"/>
      <c r="AE19" s="3"/>
      <c r="AF19" s="3"/>
      <c r="AG19" s="3"/>
    </row>
    <row r="20" spans="1:33" ht="45" x14ac:dyDescent="0.25">
      <c r="A20" s="3" t="s">
        <v>33942</v>
      </c>
      <c r="B20" s="57" t="s">
        <v>33857</v>
      </c>
      <c r="C20" s="3" t="s">
        <v>33943</v>
      </c>
      <c r="D20" s="3"/>
      <c r="E20" s="3"/>
      <c r="F20" s="3" t="s">
        <v>33944</v>
      </c>
      <c r="G20" s="3" t="s">
        <v>33945</v>
      </c>
      <c r="H20" s="57" t="s">
        <v>33946</v>
      </c>
      <c r="I20" s="57" t="s">
        <v>33947</v>
      </c>
      <c r="J20" s="3" t="s">
        <v>28</v>
      </c>
      <c r="K20" s="3" t="s">
        <v>43</v>
      </c>
      <c r="L20" s="3" t="s">
        <v>94</v>
      </c>
      <c r="M20" s="3" t="s">
        <v>530</v>
      </c>
      <c r="N20" s="3" t="s">
        <v>15359</v>
      </c>
      <c r="O20" s="3" t="s">
        <v>19490</v>
      </c>
      <c r="P20" s="24">
        <v>0</v>
      </c>
      <c r="Q20" s="24">
        <v>0</v>
      </c>
      <c r="R20" s="27" t="s">
        <v>1579</v>
      </c>
      <c r="S20" s="28" t="s">
        <v>1589</v>
      </c>
      <c r="T20" s="3" t="s">
        <v>33</v>
      </c>
      <c r="U20" s="3">
        <v>412000</v>
      </c>
      <c r="V20" s="57" t="s">
        <v>33857</v>
      </c>
      <c r="W20" s="3" t="s">
        <v>34</v>
      </c>
      <c r="X20" s="57" t="s">
        <v>33857</v>
      </c>
      <c r="Y20" s="3" t="s">
        <v>39</v>
      </c>
      <c r="Z20" s="3">
        <v>412000</v>
      </c>
      <c r="AA20" s="3" t="s">
        <v>40</v>
      </c>
      <c r="AB20" s="57">
        <v>46216.718969907408</v>
      </c>
      <c r="AC20" s="3">
        <v>0</v>
      </c>
      <c r="AD20" s="24">
        <v>412000</v>
      </c>
      <c r="AE20" s="3">
        <v>46216.718969907408</v>
      </c>
      <c r="AF20" s="3"/>
      <c r="AG20" s="3">
        <v>1504165</v>
      </c>
    </row>
    <row r="21" spans="1:33" ht="60" x14ac:dyDescent="0.25">
      <c r="A21" s="3" t="s">
        <v>33948</v>
      </c>
      <c r="B21" s="57" t="s">
        <v>33857</v>
      </c>
      <c r="C21" s="3" t="s">
        <v>33949</v>
      </c>
      <c r="D21" s="3"/>
      <c r="E21" s="3"/>
      <c r="F21" s="3" t="s">
        <v>1027</v>
      </c>
      <c r="G21" s="3" t="s">
        <v>3985</v>
      </c>
      <c r="H21" s="57" t="s">
        <v>3986</v>
      </c>
      <c r="I21" s="57" t="s">
        <v>22833</v>
      </c>
      <c r="J21" s="3" t="s">
        <v>28</v>
      </c>
      <c r="K21" s="3" t="s">
        <v>68</v>
      </c>
      <c r="L21" s="3" t="s">
        <v>1028</v>
      </c>
      <c r="M21" s="3" t="s">
        <v>1029</v>
      </c>
      <c r="N21" s="3" t="s">
        <v>3987</v>
      </c>
      <c r="O21" s="3" t="s">
        <v>18539</v>
      </c>
      <c r="P21" s="24">
        <v>0</v>
      </c>
      <c r="Q21" s="24">
        <v>0</v>
      </c>
      <c r="R21" s="27" t="s">
        <v>1580</v>
      </c>
      <c r="S21" s="28" t="s">
        <v>1585</v>
      </c>
      <c r="T21" s="3" t="s">
        <v>38</v>
      </c>
      <c r="U21" s="3"/>
      <c r="V21" s="57"/>
      <c r="W21" s="3" t="s">
        <v>34</v>
      </c>
      <c r="X21" s="57"/>
      <c r="Y21" s="3"/>
      <c r="Z21" s="3"/>
      <c r="AA21" s="3"/>
      <c r="AB21" s="57"/>
      <c r="AC21" s="3">
        <v>0</v>
      </c>
      <c r="AD21" s="24"/>
      <c r="AE21" s="3"/>
      <c r="AF21" s="3"/>
      <c r="AG21" s="3"/>
    </row>
    <row r="22" spans="1:33" ht="60" x14ac:dyDescent="0.25">
      <c r="A22" s="3" t="s">
        <v>33950</v>
      </c>
      <c r="B22" s="57" t="s">
        <v>33857</v>
      </c>
      <c r="C22" s="3" t="s">
        <v>33951</v>
      </c>
      <c r="D22" s="3"/>
      <c r="E22" s="3"/>
      <c r="F22" s="3" t="s">
        <v>33952</v>
      </c>
      <c r="G22" s="3" t="s">
        <v>33953</v>
      </c>
      <c r="H22" s="57" t="s">
        <v>31088</v>
      </c>
      <c r="I22" s="57" t="s">
        <v>33954</v>
      </c>
      <c r="J22" s="3" t="s">
        <v>28</v>
      </c>
      <c r="K22" s="3" t="s">
        <v>29</v>
      </c>
      <c r="L22" s="3" t="s">
        <v>394</v>
      </c>
      <c r="M22" s="3" t="s">
        <v>395</v>
      </c>
      <c r="N22" s="3" t="s">
        <v>5043</v>
      </c>
      <c r="O22" s="3" t="s">
        <v>18539</v>
      </c>
      <c r="P22" s="24">
        <v>0</v>
      </c>
      <c r="Q22" s="24">
        <v>0</v>
      </c>
      <c r="R22" s="27" t="s">
        <v>1580</v>
      </c>
      <c r="S22" s="28" t="s">
        <v>1585</v>
      </c>
      <c r="T22" s="3" t="s">
        <v>38</v>
      </c>
      <c r="U22" s="3"/>
      <c r="V22" s="3"/>
      <c r="W22" s="3" t="s">
        <v>34</v>
      </c>
      <c r="X22" s="57"/>
      <c r="Y22" s="3"/>
      <c r="Z22" s="3"/>
      <c r="AA22" s="3"/>
      <c r="AB22" s="57"/>
      <c r="AC22" s="3">
        <v>0</v>
      </c>
      <c r="AD22" s="24"/>
      <c r="AE22" s="3"/>
      <c r="AF22" s="3"/>
      <c r="AG22" s="3"/>
    </row>
    <row r="23" spans="1:33" ht="45" x14ac:dyDescent="0.25">
      <c r="A23" s="3" t="s">
        <v>33955</v>
      </c>
      <c r="B23" s="57" t="s">
        <v>33857</v>
      </c>
      <c r="C23" s="3" t="s">
        <v>33956</v>
      </c>
      <c r="D23" s="3"/>
      <c r="E23" s="3"/>
      <c r="F23" s="3" t="s">
        <v>33957</v>
      </c>
      <c r="G23" s="3" t="s">
        <v>33958</v>
      </c>
      <c r="H23" s="57" t="s">
        <v>33959</v>
      </c>
      <c r="I23" s="57" t="s">
        <v>33960</v>
      </c>
      <c r="J23" s="3" t="s">
        <v>28</v>
      </c>
      <c r="K23" s="3" t="s">
        <v>68</v>
      </c>
      <c r="L23" s="3" t="s">
        <v>335</v>
      </c>
      <c r="M23" s="3" t="s">
        <v>336</v>
      </c>
      <c r="N23" s="3" t="s">
        <v>5291</v>
      </c>
      <c r="O23" s="3" t="s">
        <v>18539</v>
      </c>
      <c r="P23" s="24">
        <v>0</v>
      </c>
      <c r="Q23" s="24">
        <v>0</v>
      </c>
      <c r="R23" s="27" t="s">
        <v>1580</v>
      </c>
      <c r="S23" s="28" t="s">
        <v>1589</v>
      </c>
      <c r="T23" s="3" t="s">
        <v>33</v>
      </c>
      <c r="U23" s="3"/>
      <c r="V23" s="3"/>
      <c r="W23" s="3" t="s">
        <v>34</v>
      </c>
      <c r="X23" s="57"/>
      <c r="Y23" s="3"/>
      <c r="Z23" s="3"/>
      <c r="AA23" s="3"/>
      <c r="AB23" s="57"/>
      <c r="AC23" s="3">
        <v>0</v>
      </c>
      <c r="AD23" s="24"/>
      <c r="AE23" s="3"/>
      <c r="AF23" s="3"/>
      <c r="AG23" s="3"/>
    </row>
    <row r="24" spans="1:33" ht="60" x14ac:dyDescent="0.25">
      <c r="A24" s="3" t="s">
        <v>33961</v>
      </c>
      <c r="B24" s="57" t="s">
        <v>33857</v>
      </c>
      <c r="C24" s="3" t="s">
        <v>33962</v>
      </c>
      <c r="D24" s="3"/>
      <c r="E24" s="3"/>
      <c r="F24" s="3" t="s">
        <v>33963</v>
      </c>
      <c r="G24" s="3" t="s">
        <v>33964</v>
      </c>
      <c r="H24" s="57" t="s">
        <v>33965</v>
      </c>
      <c r="I24" s="57" t="s">
        <v>33966</v>
      </c>
      <c r="J24" s="3" t="s">
        <v>28</v>
      </c>
      <c r="K24" s="3" t="s">
        <v>78</v>
      </c>
      <c r="L24" s="3" t="s">
        <v>208</v>
      </c>
      <c r="M24" s="3" t="s">
        <v>330</v>
      </c>
      <c r="N24" s="3" t="s">
        <v>4057</v>
      </c>
      <c r="O24" s="3" t="s">
        <v>19490</v>
      </c>
      <c r="P24" s="24">
        <v>0</v>
      </c>
      <c r="Q24" s="24">
        <v>0</v>
      </c>
      <c r="R24" s="27" t="s">
        <v>1579</v>
      </c>
      <c r="S24" s="28" t="s">
        <v>1589</v>
      </c>
      <c r="T24" s="3" t="s">
        <v>33</v>
      </c>
      <c r="U24" s="3">
        <v>412000</v>
      </c>
      <c r="V24" s="3" t="s">
        <v>33857</v>
      </c>
      <c r="W24" s="3" t="s">
        <v>34</v>
      </c>
      <c r="X24" s="57" t="s">
        <v>33857</v>
      </c>
      <c r="Y24" s="3" t="s">
        <v>39</v>
      </c>
      <c r="Z24" s="3">
        <v>412000</v>
      </c>
      <c r="AA24" s="3" t="s">
        <v>40</v>
      </c>
      <c r="AB24" s="57">
        <v>46216.675520833334</v>
      </c>
      <c r="AC24" s="3">
        <v>0</v>
      </c>
      <c r="AD24" s="24">
        <v>412000</v>
      </c>
      <c r="AE24" s="3">
        <v>46216.675520833334</v>
      </c>
      <c r="AF24" s="3"/>
      <c r="AG24" s="3">
        <v>1503874</v>
      </c>
    </row>
    <row r="25" spans="1:33" ht="60" x14ac:dyDescent="0.25">
      <c r="A25" s="3" t="s">
        <v>33967</v>
      </c>
      <c r="B25" s="57" t="s">
        <v>33857</v>
      </c>
      <c r="C25" s="3" t="s">
        <v>33968</v>
      </c>
      <c r="D25" s="3"/>
      <c r="E25" s="3"/>
      <c r="F25" s="3" t="s">
        <v>10900</v>
      </c>
      <c r="G25" s="3" t="s">
        <v>10901</v>
      </c>
      <c r="H25" s="57" t="s">
        <v>10902</v>
      </c>
      <c r="I25" s="57" t="s">
        <v>22300</v>
      </c>
      <c r="J25" s="3" t="s">
        <v>28</v>
      </c>
      <c r="K25" s="3" t="s">
        <v>68</v>
      </c>
      <c r="L25" s="3" t="s">
        <v>1028</v>
      </c>
      <c r="M25" s="3" t="s">
        <v>1029</v>
      </c>
      <c r="N25" s="3" t="s">
        <v>3987</v>
      </c>
      <c r="O25" s="3" t="s">
        <v>18539</v>
      </c>
      <c r="P25" s="24">
        <v>0</v>
      </c>
      <c r="Q25" s="24">
        <v>0</v>
      </c>
      <c r="R25" s="27" t="s">
        <v>1580</v>
      </c>
      <c r="S25" s="28" t="s">
        <v>1585</v>
      </c>
      <c r="T25" s="3" t="s">
        <v>38</v>
      </c>
      <c r="U25" s="3"/>
      <c r="V25" s="3"/>
      <c r="W25" s="3" t="s">
        <v>34</v>
      </c>
      <c r="X25" s="57"/>
      <c r="Y25" s="3"/>
      <c r="Z25" s="3"/>
      <c r="AA25" s="3"/>
      <c r="AB25" s="57"/>
      <c r="AC25" s="3">
        <v>0</v>
      </c>
      <c r="AD25" s="24"/>
      <c r="AE25" s="3"/>
      <c r="AF25" s="3"/>
      <c r="AG25" s="3"/>
    </row>
    <row r="26" spans="1:33" ht="45" x14ac:dyDescent="0.25">
      <c r="A26" s="3" t="s">
        <v>33969</v>
      </c>
      <c r="B26" s="57" t="s">
        <v>33857</v>
      </c>
      <c r="C26" s="3" t="s">
        <v>33970</v>
      </c>
      <c r="D26" s="3"/>
      <c r="E26" s="3"/>
      <c r="F26" s="3" t="s">
        <v>33971</v>
      </c>
      <c r="G26" s="3" t="s">
        <v>33972</v>
      </c>
      <c r="H26" s="57" t="s">
        <v>33973</v>
      </c>
      <c r="I26" s="57" t="s">
        <v>33974</v>
      </c>
      <c r="J26" s="3" t="s">
        <v>28</v>
      </c>
      <c r="K26" s="3" t="s">
        <v>98</v>
      </c>
      <c r="L26" s="3" t="s">
        <v>307</v>
      </c>
      <c r="M26" s="3" t="s">
        <v>329</v>
      </c>
      <c r="N26" s="3" t="s">
        <v>5540</v>
      </c>
      <c r="O26" s="3" t="s">
        <v>18539</v>
      </c>
      <c r="P26" s="24">
        <v>0</v>
      </c>
      <c r="Q26" s="24">
        <v>0</v>
      </c>
      <c r="R26" s="27" t="s">
        <v>1580</v>
      </c>
      <c r="S26" s="28" t="s">
        <v>1589</v>
      </c>
      <c r="T26" s="3" t="s">
        <v>33</v>
      </c>
      <c r="U26" s="3"/>
      <c r="V26" s="3"/>
      <c r="W26" s="3" t="s">
        <v>34</v>
      </c>
      <c r="X26" s="57"/>
      <c r="Y26" s="3"/>
      <c r="Z26" s="3"/>
      <c r="AA26" s="3"/>
      <c r="AB26" s="57"/>
      <c r="AC26" s="3">
        <v>0</v>
      </c>
      <c r="AD26" s="24"/>
      <c r="AE26" s="3"/>
      <c r="AF26" s="3"/>
      <c r="AG26" s="3"/>
    </row>
    <row r="27" spans="1:33" ht="60" x14ac:dyDescent="0.25">
      <c r="A27" s="3" t="s">
        <v>33975</v>
      </c>
      <c r="B27" s="57" t="s">
        <v>33857</v>
      </c>
      <c r="C27" s="3" t="s">
        <v>33976</v>
      </c>
      <c r="D27" s="3"/>
      <c r="E27" s="3"/>
      <c r="F27" s="3" t="s">
        <v>644</v>
      </c>
      <c r="G27" s="3" t="s">
        <v>2514</v>
      </c>
      <c r="H27" s="57" t="s">
        <v>2515</v>
      </c>
      <c r="I27" s="57" t="s">
        <v>21470</v>
      </c>
      <c r="J27" s="3" t="s">
        <v>28</v>
      </c>
      <c r="K27" s="3" t="s">
        <v>78</v>
      </c>
      <c r="L27" s="3" t="s">
        <v>495</v>
      </c>
      <c r="M27" s="3" t="s">
        <v>496</v>
      </c>
      <c r="N27" s="3" t="s">
        <v>4482</v>
      </c>
      <c r="O27" s="3" t="s">
        <v>19633</v>
      </c>
      <c r="P27" s="24">
        <v>0</v>
      </c>
      <c r="Q27" s="24">
        <v>0</v>
      </c>
      <c r="R27" s="27" t="s">
        <v>1580</v>
      </c>
      <c r="S27" s="28" t="s">
        <v>1585</v>
      </c>
      <c r="T27" s="3" t="s">
        <v>38</v>
      </c>
      <c r="U27" s="3">
        <v>2060000</v>
      </c>
      <c r="V27" s="3" t="s">
        <v>33857</v>
      </c>
      <c r="W27" s="3" t="s">
        <v>34</v>
      </c>
      <c r="X27" s="57"/>
      <c r="Y27" s="3"/>
      <c r="Z27" s="3"/>
      <c r="AA27" s="3"/>
      <c r="AB27" s="57"/>
      <c r="AC27" s="3">
        <v>0</v>
      </c>
      <c r="AD27" s="24"/>
      <c r="AE27" s="3"/>
      <c r="AF27" s="3"/>
      <c r="AG27" s="3">
        <v>1503889</v>
      </c>
    </row>
    <row r="28" spans="1:33" ht="45" x14ac:dyDescent="0.25">
      <c r="A28" s="3" t="s">
        <v>33977</v>
      </c>
      <c r="B28" s="57" t="s">
        <v>33857</v>
      </c>
      <c r="C28" s="3" t="s">
        <v>33978</v>
      </c>
      <c r="D28" s="3"/>
      <c r="E28" s="3"/>
      <c r="F28" s="3" t="s">
        <v>644</v>
      </c>
      <c r="G28" s="3" t="s">
        <v>2514</v>
      </c>
      <c r="H28" s="57" t="s">
        <v>2515</v>
      </c>
      <c r="I28" s="57" t="s">
        <v>21470</v>
      </c>
      <c r="J28" s="3" t="s">
        <v>28</v>
      </c>
      <c r="K28" s="3" t="s">
        <v>78</v>
      </c>
      <c r="L28" s="3" t="s">
        <v>495</v>
      </c>
      <c r="M28" s="3" t="s">
        <v>496</v>
      </c>
      <c r="N28" s="3" t="s">
        <v>4482</v>
      </c>
      <c r="O28" s="3" t="s">
        <v>19633</v>
      </c>
      <c r="P28" s="24">
        <v>0</v>
      </c>
      <c r="Q28" s="24">
        <v>0</v>
      </c>
      <c r="R28" s="27" t="s">
        <v>1580</v>
      </c>
      <c r="S28" s="28" t="s">
        <v>1589</v>
      </c>
      <c r="T28" s="3" t="s">
        <v>33</v>
      </c>
      <c r="U28" s="3">
        <v>412000</v>
      </c>
      <c r="V28" s="57" t="s">
        <v>33857</v>
      </c>
      <c r="W28" s="3" t="s">
        <v>34</v>
      </c>
      <c r="X28" s="57"/>
      <c r="Y28" s="3"/>
      <c r="Z28" s="3"/>
      <c r="AA28" s="3"/>
      <c r="AB28" s="57"/>
      <c r="AC28" s="3">
        <v>0</v>
      </c>
      <c r="AD28" s="24"/>
      <c r="AE28" s="3"/>
      <c r="AF28" s="3"/>
      <c r="AG28" s="3">
        <v>1503878</v>
      </c>
    </row>
    <row r="29" spans="1:33" ht="60" x14ac:dyDescent="0.25">
      <c r="A29" s="3" t="s">
        <v>33979</v>
      </c>
      <c r="B29" s="57" t="s">
        <v>33857</v>
      </c>
      <c r="C29" s="3" t="s">
        <v>33980</v>
      </c>
      <c r="D29" s="3"/>
      <c r="E29" s="3"/>
      <c r="F29" s="3" t="s">
        <v>33981</v>
      </c>
      <c r="G29" s="3" t="s">
        <v>33982</v>
      </c>
      <c r="H29" s="57" t="s">
        <v>29153</v>
      </c>
      <c r="I29" s="57" t="s">
        <v>33983</v>
      </c>
      <c r="J29" s="3" t="s">
        <v>28</v>
      </c>
      <c r="K29" s="3" t="s">
        <v>98</v>
      </c>
      <c r="L29" s="3" t="s">
        <v>307</v>
      </c>
      <c r="M29" s="3" t="s">
        <v>329</v>
      </c>
      <c r="N29" s="3" t="s">
        <v>5540</v>
      </c>
      <c r="O29" s="3" t="s">
        <v>18539</v>
      </c>
      <c r="P29" s="24">
        <v>0</v>
      </c>
      <c r="Q29" s="24">
        <v>0</v>
      </c>
      <c r="R29" s="27" t="s">
        <v>1580</v>
      </c>
      <c r="S29" s="28" t="s">
        <v>1583</v>
      </c>
      <c r="T29" s="3" t="s">
        <v>130</v>
      </c>
      <c r="U29" s="3"/>
      <c r="V29" s="57"/>
      <c r="W29" s="3" t="s">
        <v>34</v>
      </c>
      <c r="X29" s="57"/>
      <c r="Y29" s="3"/>
      <c r="Z29" s="3"/>
      <c r="AA29" s="3"/>
      <c r="AB29" s="57"/>
      <c r="AC29" s="3">
        <v>0</v>
      </c>
      <c r="AD29" s="24"/>
      <c r="AE29" s="3"/>
      <c r="AF29" s="3"/>
      <c r="AG29" s="3"/>
    </row>
    <row r="30" spans="1:33" ht="60" x14ac:dyDescent="0.25">
      <c r="A30" s="3" t="s">
        <v>33984</v>
      </c>
      <c r="B30" s="57" t="s">
        <v>33857</v>
      </c>
      <c r="C30" s="3" t="s">
        <v>33985</v>
      </c>
      <c r="D30" s="3"/>
      <c r="E30" s="3"/>
      <c r="F30" s="3" t="s">
        <v>33981</v>
      </c>
      <c r="G30" s="3" t="s">
        <v>33982</v>
      </c>
      <c r="H30" s="57" t="s">
        <v>29153</v>
      </c>
      <c r="I30" s="57" t="s">
        <v>33983</v>
      </c>
      <c r="J30" s="3" t="s">
        <v>28</v>
      </c>
      <c r="K30" s="3" t="s">
        <v>98</v>
      </c>
      <c r="L30" s="3" t="s">
        <v>307</v>
      </c>
      <c r="M30" s="3" t="s">
        <v>329</v>
      </c>
      <c r="N30" s="3" t="s">
        <v>5540</v>
      </c>
      <c r="O30" s="3" t="s">
        <v>19633</v>
      </c>
      <c r="P30" s="24">
        <v>0</v>
      </c>
      <c r="Q30" s="24">
        <v>0</v>
      </c>
      <c r="R30" s="27" t="s">
        <v>1580</v>
      </c>
      <c r="S30" s="28" t="s">
        <v>1589</v>
      </c>
      <c r="T30" s="3" t="s">
        <v>33</v>
      </c>
      <c r="U30" s="3">
        <v>412000</v>
      </c>
      <c r="V30" s="3" t="s">
        <v>33857</v>
      </c>
      <c r="W30" s="3" t="s">
        <v>34</v>
      </c>
      <c r="X30" s="57"/>
      <c r="Y30" s="3"/>
      <c r="Z30" s="3"/>
      <c r="AA30" s="3"/>
      <c r="AB30" s="57"/>
      <c r="AC30" s="3">
        <v>0</v>
      </c>
      <c r="AD30" s="24"/>
      <c r="AE30" s="3"/>
      <c r="AF30" s="3"/>
      <c r="AG30" s="3">
        <v>1504571</v>
      </c>
    </row>
    <row r="31" spans="1:33" ht="45" x14ac:dyDescent="0.25">
      <c r="A31" s="3" t="s">
        <v>33986</v>
      </c>
      <c r="B31" s="57" t="s">
        <v>33857</v>
      </c>
      <c r="C31" s="3" t="s">
        <v>33987</v>
      </c>
      <c r="D31" s="3"/>
      <c r="E31" s="3"/>
      <c r="F31" s="3" t="s">
        <v>33988</v>
      </c>
      <c r="G31" s="3" t="s">
        <v>33989</v>
      </c>
      <c r="H31" s="57" t="s">
        <v>33990</v>
      </c>
      <c r="I31" s="57" t="s">
        <v>33991</v>
      </c>
      <c r="J31" s="3" t="s">
        <v>28</v>
      </c>
      <c r="K31" s="3" t="s">
        <v>29</v>
      </c>
      <c r="L31" s="3" t="s">
        <v>6969</v>
      </c>
      <c r="M31" s="3" t="s">
        <v>319</v>
      </c>
      <c r="N31" s="3" t="s">
        <v>6970</v>
      </c>
      <c r="O31" s="3" t="s">
        <v>18539</v>
      </c>
      <c r="P31" s="24">
        <v>0</v>
      </c>
      <c r="Q31" s="24">
        <v>0</v>
      </c>
      <c r="R31" s="27" t="s">
        <v>1580</v>
      </c>
      <c r="S31" s="28" t="s">
        <v>1589</v>
      </c>
      <c r="T31" s="3" t="s">
        <v>33</v>
      </c>
      <c r="U31" s="3"/>
      <c r="V31" s="57"/>
      <c r="W31" s="3" t="s">
        <v>34</v>
      </c>
      <c r="X31" s="57"/>
      <c r="Y31" s="3"/>
      <c r="Z31" s="3"/>
      <c r="AA31" s="3"/>
      <c r="AB31" s="57"/>
      <c r="AC31" s="3">
        <v>0</v>
      </c>
      <c r="AD31" s="24"/>
      <c r="AE31" s="3"/>
      <c r="AF31" s="3"/>
      <c r="AG31" s="3"/>
    </row>
    <row r="32" spans="1:33" ht="45" x14ac:dyDescent="0.25">
      <c r="A32" s="3" t="s">
        <v>33992</v>
      </c>
      <c r="B32" s="57" t="s">
        <v>33857</v>
      </c>
      <c r="C32" s="3" t="s">
        <v>33993</v>
      </c>
      <c r="D32" s="3"/>
      <c r="E32" s="3"/>
      <c r="F32" s="3" t="s">
        <v>16617</v>
      </c>
      <c r="G32" s="3" t="s">
        <v>16618</v>
      </c>
      <c r="H32" s="57" t="s">
        <v>16619</v>
      </c>
      <c r="I32" s="57" t="s">
        <v>21515</v>
      </c>
      <c r="J32" s="3" t="s">
        <v>28</v>
      </c>
      <c r="K32" s="3" t="s">
        <v>78</v>
      </c>
      <c r="L32" s="3" t="s">
        <v>243</v>
      </c>
      <c r="M32" s="3" t="s">
        <v>428</v>
      </c>
      <c r="N32" s="3" t="s">
        <v>5375</v>
      </c>
      <c r="O32" s="3" t="s">
        <v>19633</v>
      </c>
      <c r="P32" s="24">
        <v>0</v>
      </c>
      <c r="Q32" s="24">
        <v>0</v>
      </c>
      <c r="R32" s="27" t="s">
        <v>1580</v>
      </c>
      <c r="S32" s="28" t="s">
        <v>1589</v>
      </c>
      <c r="T32" s="3" t="s">
        <v>33</v>
      </c>
      <c r="U32" s="3">
        <v>412000</v>
      </c>
      <c r="V32" s="57" t="s">
        <v>33857</v>
      </c>
      <c r="W32" s="3" t="s">
        <v>34</v>
      </c>
      <c r="X32" s="57"/>
      <c r="Y32" s="3"/>
      <c r="Z32" s="3"/>
      <c r="AA32" s="3"/>
      <c r="AB32" s="57"/>
      <c r="AC32" s="3">
        <v>0</v>
      </c>
      <c r="AD32" s="24"/>
      <c r="AE32" s="3"/>
      <c r="AF32" s="3"/>
      <c r="AG32" s="3">
        <v>1504302</v>
      </c>
    </row>
    <row r="33" spans="1:33" ht="45" x14ac:dyDescent="0.25">
      <c r="A33" s="3" t="s">
        <v>33994</v>
      </c>
      <c r="B33" s="57" t="s">
        <v>33857</v>
      </c>
      <c r="C33" s="3" t="s">
        <v>33995</v>
      </c>
      <c r="D33" s="3"/>
      <c r="E33" s="3"/>
      <c r="F33" s="3" t="s">
        <v>33996</v>
      </c>
      <c r="G33" s="3" t="s">
        <v>33997</v>
      </c>
      <c r="H33" s="57" t="s">
        <v>33998</v>
      </c>
      <c r="I33" s="57" t="s">
        <v>33999</v>
      </c>
      <c r="J33" s="3" t="s">
        <v>28</v>
      </c>
      <c r="K33" s="3" t="s">
        <v>173</v>
      </c>
      <c r="L33" s="3" t="s">
        <v>351</v>
      </c>
      <c r="M33" s="3" t="s">
        <v>491</v>
      </c>
      <c r="N33" s="3" t="s">
        <v>5402</v>
      </c>
      <c r="O33" s="3" t="s">
        <v>19633</v>
      </c>
      <c r="P33" s="24">
        <v>0</v>
      </c>
      <c r="Q33" s="24">
        <v>0</v>
      </c>
      <c r="R33" s="27" t="s">
        <v>1580</v>
      </c>
      <c r="S33" s="28" t="s">
        <v>1589</v>
      </c>
      <c r="T33" s="3" t="s">
        <v>33</v>
      </c>
      <c r="U33" s="3">
        <v>412000</v>
      </c>
      <c r="V33" s="57" t="s">
        <v>33857</v>
      </c>
      <c r="W33" s="3" t="s">
        <v>34</v>
      </c>
      <c r="X33" s="57"/>
      <c r="Y33" s="3"/>
      <c r="Z33" s="3"/>
      <c r="AA33" s="3"/>
      <c r="AB33" s="57"/>
      <c r="AC33" s="3">
        <v>0</v>
      </c>
      <c r="AD33" s="24"/>
      <c r="AE33" s="3"/>
      <c r="AF33" s="3"/>
      <c r="AG33" s="3">
        <v>1504208</v>
      </c>
    </row>
    <row r="34" spans="1:33" ht="45" x14ac:dyDescent="0.25">
      <c r="A34" s="3" t="s">
        <v>34000</v>
      </c>
      <c r="B34" s="57" t="s">
        <v>33857</v>
      </c>
      <c r="C34" s="3" t="s">
        <v>34001</v>
      </c>
      <c r="D34" s="3"/>
      <c r="E34" s="3"/>
      <c r="F34" s="3" t="s">
        <v>34002</v>
      </c>
      <c r="G34" s="3" t="s">
        <v>34003</v>
      </c>
      <c r="H34" s="57" t="s">
        <v>34004</v>
      </c>
      <c r="I34" s="57" t="s">
        <v>34005</v>
      </c>
      <c r="J34" s="3" t="s">
        <v>28</v>
      </c>
      <c r="K34" s="3" t="s">
        <v>29</v>
      </c>
      <c r="L34" s="3" t="s">
        <v>35</v>
      </c>
      <c r="M34" s="3" t="s">
        <v>36</v>
      </c>
      <c r="N34" s="3" t="s">
        <v>3594</v>
      </c>
      <c r="O34" s="3" t="s">
        <v>18539</v>
      </c>
      <c r="P34" s="24">
        <v>0</v>
      </c>
      <c r="Q34" s="24">
        <v>0</v>
      </c>
      <c r="R34" s="27" t="s">
        <v>1580</v>
      </c>
      <c r="S34" s="28" t="s">
        <v>1589</v>
      </c>
      <c r="T34" s="3" t="s">
        <v>33</v>
      </c>
      <c r="U34" s="3"/>
      <c r="V34" s="57"/>
      <c r="W34" s="3" t="s">
        <v>34</v>
      </c>
      <c r="X34" s="57"/>
      <c r="Y34" s="3"/>
      <c r="Z34" s="3"/>
      <c r="AA34" s="3"/>
      <c r="AB34" s="57"/>
      <c r="AC34" s="3">
        <v>0</v>
      </c>
      <c r="AD34" s="24"/>
      <c r="AE34" s="3"/>
      <c r="AF34" s="3"/>
      <c r="AG34" s="3"/>
    </row>
    <row r="35" spans="1:33" ht="60" x14ac:dyDescent="0.25">
      <c r="A35" s="3" t="s">
        <v>34006</v>
      </c>
      <c r="B35" s="57" t="s">
        <v>33857</v>
      </c>
      <c r="C35" s="3" t="s">
        <v>34007</v>
      </c>
      <c r="D35" s="3"/>
      <c r="E35" s="3"/>
      <c r="F35" s="3" t="s">
        <v>31584</v>
      </c>
      <c r="G35" s="3" t="s">
        <v>31585</v>
      </c>
      <c r="H35" s="57" t="s">
        <v>31586</v>
      </c>
      <c r="I35" s="57" t="s">
        <v>31587</v>
      </c>
      <c r="J35" s="3" t="s">
        <v>28</v>
      </c>
      <c r="K35" s="3" t="s">
        <v>78</v>
      </c>
      <c r="L35" s="3" t="s">
        <v>306</v>
      </c>
      <c r="M35" s="3" t="s">
        <v>146</v>
      </c>
      <c r="N35" s="3" t="s">
        <v>5030</v>
      </c>
      <c r="O35" s="3" t="s">
        <v>19490</v>
      </c>
      <c r="P35" s="24">
        <v>0</v>
      </c>
      <c r="Q35" s="24">
        <v>0</v>
      </c>
      <c r="R35" s="27" t="s">
        <v>1579</v>
      </c>
      <c r="S35" s="28" t="s">
        <v>1585</v>
      </c>
      <c r="T35" s="3" t="s">
        <v>38</v>
      </c>
      <c r="U35" s="3">
        <v>2060000</v>
      </c>
      <c r="V35" s="3" t="s">
        <v>33857</v>
      </c>
      <c r="W35" s="3" t="s">
        <v>34</v>
      </c>
      <c r="X35" s="57" t="s">
        <v>33857</v>
      </c>
      <c r="Y35" s="3" t="s">
        <v>39</v>
      </c>
      <c r="Z35" s="3">
        <v>2060000</v>
      </c>
      <c r="AA35" s="3" t="s">
        <v>40</v>
      </c>
      <c r="AB35" s="57">
        <v>46216.671631944446</v>
      </c>
      <c r="AC35" s="3">
        <v>0</v>
      </c>
      <c r="AD35" s="24">
        <v>2060000</v>
      </c>
      <c r="AE35" s="3">
        <v>46216.671631944446</v>
      </c>
      <c r="AF35" s="3"/>
      <c r="AG35" s="3">
        <v>1503887</v>
      </c>
    </row>
    <row r="36" spans="1:33" ht="60" x14ac:dyDescent="0.25">
      <c r="A36" s="3" t="s">
        <v>34008</v>
      </c>
      <c r="B36" s="57" t="s">
        <v>33857</v>
      </c>
      <c r="C36" s="3" t="s">
        <v>34009</v>
      </c>
      <c r="D36" s="3"/>
      <c r="E36" s="3"/>
      <c r="F36" s="3" t="s">
        <v>30802</v>
      </c>
      <c r="G36" s="3" t="s">
        <v>30803</v>
      </c>
      <c r="H36" s="57" t="s">
        <v>30804</v>
      </c>
      <c r="I36" s="57" t="s">
        <v>34010</v>
      </c>
      <c r="J36" s="3" t="s">
        <v>28</v>
      </c>
      <c r="K36" s="3" t="s">
        <v>78</v>
      </c>
      <c r="L36" s="3" t="s">
        <v>472</v>
      </c>
      <c r="M36" s="3" t="s">
        <v>473</v>
      </c>
      <c r="N36" s="3" t="s">
        <v>5326</v>
      </c>
      <c r="O36" s="3" t="s">
        <v>18539</v>
      </c>
      <c r="P36" s="24">
        <v>0</v>
      </c>
      <c r="Q36" s="24">
        <v>0</v>
      </c>
      <c r="R36" s="27" t="s">
        <v>1580</v>
      </c>
      <c r="S36" s="28" t="s">
        <v>1589</v>
      </c>
      <c r="T36" s="3" t="s">
        <v>33</v>
      </c>
      <c r="U36" s="3"/>
      <c r="V36" s="57"/>
      <c r="W36" s="3" t="s">
        <v>34</v>
      </c>
      <c r="X36" s="57"/>
      <c r="Y36" s="3"/>
      <c r="Z36" s="3"/>
      <c r="AA36" s="3"/>
      <c r="AB36" s="57"/>
      <c r="AC36" s="3">
        <v>0</v>
      </c>
      <c r="AD36" s="24"/>
      <c r="AE36" s="3"/>
      <c r="AF36" s="3"/>
      <c r="AG36" s="3"/>
    </row>
    <row r="37" spans="1:33" ht="60" x14ac:dyDescent="0.25">
      <c r="A37" s="3" t="s">
        <v>34011</v>
      </c>
      <c r="B37" s="57" t="s">
        <v>33857</v>
      </c>
      <c r="C37" s="3" t="s">
        <v>34012</v>
      </c>
      <c r="D37" s="3"/>
      <c r="E37" s="3"/>
      <c r="F37" s="3" t="s">
        <v>34013</v>
      </c>
      <c r="G37" s="3" t="s">
        <v>34014</v>
      </c>
      <c r="H37" s="57" t="s">
        <v>34015</v>
      </c>
      <c r="I37" s="57" t="s">
        <v>34016</v>
      </c>
      <c r="J37" s="3" t="s">
        <v>28</v>
      </c>
      <c r="K37" s="3" t="s">
        <v>78</v>
      </c>
      <c r="L37" s="3" t="s">
        <v>495</v>
      </c>
      <c r="M37" s="3" t="s">
        <v>496</v>
      </c>
      <c r="N37" s="3" t="s">
        <v>4482</v>
      </c>
      <c r="O37" s="3" t="s">
        <v>19633</v>
      </c>
      <c r="P37" s="24">
        <v>0</v>
      </c>
      <c r="Q37" s="24">
        <v>0</v>
      </c>
      <c r="R37" s="27" t="s">
        <v>1580</v>
      </c>
      <c r="S37" s="28" t="s">
        <v>1585</v>
      </c>
      <c r="T37" s="3" t="s">
        <v>38</v>
      </c>
      <c r="U37" s="3">
        <v>2060000</v>
      </c>
      <c r="V37" s="57" t="s">
        <v>33857</v>
      </c>
      <c r="W37" s="3" t="s">
        <v>34</v>
      </c>
      <c r="X37" s="57"/>
      <c r="Y37" s="3"/>
      <c r="Z37" s="3"/>
      <c r="AA37" s="3"/>
      <c r="AB37" s="57"/>
      <c r="AC37" s="3">
        <v>0</v>
      </c>
      <c r="AD37" s="24"/>
      <c r="AE37" s="3"/>
      <c r="AF37" s="3"/>
      <c r="AG37" s="3">
        <v>1503885</v>
      </c>
    </row>
    <row r="38" spans="1:33" ht="45" x14ac:dyDescent="0.25">
      <c r="A38" s="3" t="s">
        <v>34017</v>
      </c>
      <c r="B38" s="57" t="s">
        <v>33857</v>
      </c>
      <c r="C38" s="3" t="s">
        <v>34018</v>
      </c>
      <c r="D38" s="3"/>
      <c r="E38" s="3"/>
      <c r="F38" s="3" t="s">
        <v>34013</v>
      </c>
      <c r="G38" s="3" t="s">
        <v>34014</v>
      </c>
      <c r="H38" s="57" t="s">
        <v>34015</v>
      </c>
      <c r="I38" s="57" t="s">
        <v>34016</v>
      </c>
      <c r="J38" s="3" t="s">
        <v>28</v>
      </c>
      <c r="K38" s="3" t="s">
        <v>78</v>
      </c>
      <c r="L38" s="3" t="s">
        <v>495</v>
      </c>
      <c r="M38" s="3" t="s">
        <v>496</v>
      </c>
      <c r="N38" s="3" t="s">
        <v>4482</v>
      </c>
      <c r="O38" s="3" t="s">
        <v>19633</v>
      </c>
      <c r="P38" s="24">
        <v>0</v>
      </c>
      <c r="Q38" s="24">
        <v>0</v>
      </c>
      <c r="R38" s="27" t="s">
        <v>1580</v>
      </c>
      <c r="S38" s="28" t="s">
        <v>1589</v>
      </c>
      <c r="T38" s="3" t="s">
        <v>33</v>
      </c>
      <c r="U38" s="3">
        <v>412000</v>
      </c>
      <c r="V38" s="3" t="s">
        <v>33857</v>
      </c>
      <c r="W38" s="3" t="s">
        <v>34</v>
      </c>
      <c r="X38" s="57"/>
      <c r="Y38" s="3"/>
      <c r="Z38" s="3"/>
      <c r="AA38" s="3"/>
      <c r="AB38" s="57"/>
      <c r="AC38" s="3">
        <v>0</v>
      </c>
      <c r="AD38" s="24"/>
      <c r="AE38" s="3"/>
      <c r="AF38" s="3"/>
      <c r="AG38" s="3">
        <v>1503881</v>
      </c>
    </row>
    <row r="39" spans="1:33" ht="60" x14ac:dyDescent="0.25">
      <c r="A39" s="3" t="s">
        <v>34019</v>
      </c>
      <c r="B39" s="57" t="s">
        <v>33857</v>
      </c>
      <c r="C39" s="3" t="s">
        <v>34020</v>
      </c>
      <c r="D39" s="3"/>
      <c r="E39" s="3"/>
      <c r="F39" s="3" t="s">
        <v>34021</v>
      </c>
      <c r="G39" s="3" t="s">
        <v>34022</v>
      </c>
      <c r="H39" s="57" t="s">
        <v>5657</v>
      </c>
      <c r="I39" s="57" t="s">
        <v>34023</v>
      </c>
      <c r="J39" s="3" t="s">
        <v>28</v>
      </c>
      <c r="K39" s="3" t="s">
        <v>78</v>
      </c>
      <c r="L39" s="3" t="s">
        <v>445</v>
      </c>
      <c r="M39" s="3" t="s">
        <v>30173</v>
      </c>
      <c r="N39" s="3" t="s">
        <v>30174</v>
      </c>
      <c r="O39" s="3" t="s">
        <v>19490</v>
      </c>
      <c r="P39" s="24">
        <v>0</v>
      </c>
      <c r="Q39" s="24">
        <v>0</v>
      </c>
      <c r="R39" s="27" t="s">
        <v>1579</v>
      </c>
      <c r="S39" s="28" t="s">
        <v>1585</v>
      </c>
      <c r="T39" s="3" t="s">
        <v>38</v>
      </c>
      <c r="U39" s="3">
        <v>2060000</v>
      </c>
      <c r="V39" s="3" t="s">
        <v>33857</v>
      </c>
      <c r="W39" s="3" t="s">
        <v>34</v>
      </c>
      <c r="X39" s="57" t="s">
        <v>33857</v>
      </c>
      <c r="Y39" s="3" t="s">
        <v>39</v>
      </c>
      <c r="Z39" s="3">
        <v>2060000</v>
      </c>
      <c r="AA39" s="3" t="s">
        <v>40</v>
      </c>
      <c r="AB39" s="57">
        <v>46216.684166666666</v>
      </c>
      <c r="AC39" s="3">
        <v>0</v>
      </c>
      <c r="AD39" s="24">
        <v>2060000</v>
      </c>
      <c r="AE39" s="3">
        <v>46216.684166666666</v>
      </c>
      <c r="AF39" s="3"/>
      <c r="AG39" s="3">
        <v>1503883</v>
      </c>
    </row>
    <row r="40" spans="1:33" ht="60" x14ac:dyDescent="0.25">
      <c r="A40" s="3" t="s">
        <v>34024</v>
      </c>
      <c r="B40" s="57" t="s">
        <v>33857</v>
      </c>
      <c r="C40" s="3" t="s">
        <v>34025</v>
      </c>
      <c r="D40" s="3"/>
      <c r="E40" s="3"/>
      <c r="F40" s="3" t="s">
        <v>34026</v>
      </c>
      <c r="G40" s="3" t="s">
        <v>34027</v>
      </c>
      <c r="H40" s="57" t="s">
        <v>34028</v>
      </c>
      <c r="I40" s="57" t="s">
        <v>34029</v>
      </c>
      <c r="J40" s="3" t="s">
        <v>28</v>
      </c>
      <c r="K40" s="3" t="s">
        <v>78</v>
      </c>
      <c r="L40" s="3" t="s">
        <v>230</v>
      </c>
      <c r="M40" s="3" t="s">
        <v>685</v>
      </c>
      <c r="N40" s="3" t="s">
        <v>5442</v>
      </c>
      <c r="O40" s="3" t="s">
        <v>19490</v>
      </c>
      <c r="P40" s="24">
        <v>0</v>
      </c>
      <c r="Q40" s="24">
        <v>0</v>
      </c>
      <c r="R40" s="27" t="s">
        <v>1579</v>
      </c>
      <c r="S40" s="28" t="s">
        <v>1585</v>
      </c>
      <c r="T40" s="3" t="s">
        <v>38</v>
      </c>
      <c r="U40" s="3">
        <v>2060000</v>
      </c>
      <c r="V40" s="3" t="s">
        <v>33857</v>
      </c>
      <c r="W40" s="3" t="s">
        <v>34</v>
      </c>
      <c r="X40" s="57" t="s">
        <v>33857</v>
      </c>
      <c r="Y40" s="3" t="s">
        <v>39</v>
      </c>
      <c r="Z40" s="3">
        <v>2060000</v>
      </c>
      <c r="AA40" s="3" t="s">
        <v>40</v>
      </c>
      <c r="AB40" s="57">
        <v>46216.619201388887</v>
      </c>
      <c r="AC40" s="3">
        <v>0</v>
      </c>
      <c r="AD40" s="24">
        <v>2060000</v>
      </c>
      <c r="AE40" s="3">
        <v>46216.619201388887</v>
      </c>
      <c r="AF40" s="3"/>
      <c r="AG40" s="3">
        <v>1503364</v>
      </c>
    </row>
    <row r="41" spans="1:33" ht="45" x14ac:dyDescent="0.25">
      <c r="A41" s="3" t="s">
        <v>34030</v>
      </c>
      <c r="B41" s="57" t="s">
        <v>33857</v>
      </c>
      <c r="C41" s="3" t="s">
        <v>34031</v>
      </c>
      <c r="D41" s="3"/>
      <c r="E41" s="3"/>
      <c r="F41" s="3" t="s">
        <v>34021</v>
      </c>
      <c r="G41" s="3" t="s">
        <v>34022</v>
      </c>
      <c r="H41" s="57" t="s">
        <v>5657</v>
      </c>
      <c r="I41" s="57" t="s">
        <v>34023</v>
      </c>
      <c r="J41" s="3" t="s">
        <v>28</v>
      </c>
      <c r="K41" s="3" t="s">
        <v>78</v>
      </c>
      <c r="L41" s="3" t="s">
        <v>445</v>
      </c>
      <c r="M41" s="3" t="s">
        <v>30173</v>
      </c>
      <c r="N41" s="3" t="s">
        <v>30174</v>
      </c>
      <c r="O41" s="3" t="s">
        <v>705</v>
      </c>
      <c r="P41" s="24">
        <v>0</v>
      </c>
      <c r="Q41" s="24">
        <v>0</v>
      </c>
      <c r="R41" s="27" t="s">
        <v>1578</v>
      </c>
      <c r="S41" s="28" t="s">
        <v>1589</v>
      </c>
      <c r="T41" s="3" t="s">
        <v>33</v>
      </c>
      <c r="U41" s="3">
        <v>0</v>
      </c>
      <c r="V41" s="57" t="s">
        <v>33857</v>
      </c>
      <c r="W41" s="3" t="s">
        <v>34</v>
      </c>
      <c r="X41" s="57"/>
      <c r="Y41" s="3"/>
      <c r="Z41" s="3"/>
      <c r="AA41" s="3"/>
      <c r="AB41" s="57"/>
      <c r="AC41" s="3">
        <v>0</v>
      </c>
      <c r="AD41" s="24"/>
      <c r="AE41" s="3"/>
      <c r="AF41" s="3"/>
      <c r="AG41" s="3"/>
    </row>
    <row r="42" spans="1:33" ht="60" x14ac:dyDescent="0.25">
      <c r="A42" s="3" t="s">
        <v>34032</v>
      </c>
      <c r="B42" s="57" t="s">
        <v>33857</v>
      </c>
      <c r="C42" s="3" t="s">
        <v>34033</v>
      </c>
      <c r="D42" s="3"/>
      <c r="E42" s="3"/>
      <c r="F42" s="3" t="s">
        <v>34026</v>
      </c>
      <c r="G42" s="3" t="s">
        <v>34027</v>
      </c>
      <c r="H42" s="57" t="s">
        <v>34028</v>
      </c>
      <c r="I42" s="57" t="s">
        <v>34029</v>
      </c>
      <c r="J42" s="3" t="s">
        <v>28</v>
      </c>
      <c r="K42" s="3" t="s">
        <v>78</v>
      </c>
      <c r="L42" s="3" t="s">
        <v>230</v>
      </c>
      <c r="M42" s="3" t="s">
        <v>685</v>
      </c>
      <c r="N42" s="3" t="s">
        <v>5442</v>
      </c>
      <c r="O42" s="3" t="s">
        <v>705</v>
      </c>
      <c r="P42" s="24">
        <v>0</v>
      </c>
      <c r="Q42" s="24">
        <v>0</v>
      </c>
      <c r="R42" s="27" t="s">
        <v>1578</v>
      </c>
      <c r="S42" s="28" t="s">
        <v>1585</v>
      </c>
      <c r="T42" s="3" t="s">
        <v>38</v>
      </c>
      <c r="U42" s="3">
        <v>0</v>
      </c>
      <c r="V42" s="3" t="s">
        <v>33857</v>
      </c>
      <c r="W42" s="3" t="s">
        <v>34</v>
      </c>
      <c r="X42" s="57"/>
      <c r="Y42" s="3"/>
      <c r="Z42" s="3"/>
      <c r="AA42" s="3"/>
      <c r="AB42" s="57"/>
      <c r="AC42" s="3">
        <v>0</v>
      </c>
      <c r="AD42" s="24"/>
      <c r="AE42" s="3"/>
      <c r="AF42" s="3"/>
      <c r="AG42" s="3"/>
    </row>
    <row r="43" spans="1:33" ht="45" x14ac:dyDescent="0.25">
      <c r="A43" s="3" t="s">
        <v>34034</v>
      </c>
      <c r="B43" s="57" t="s">
        <v>33857</v>
      </c>
      <c r="C43" s="3" t="s">
        <v>34035</v>
      </c>
      <c r="D43" s="3"/>
      <c r="E43" s="3"/>
      <c r="F43" s="3" t="s">
        <v>34036</v>
      </c>
      <c r="G43" s="3" t="s">
        <v>34037</v>
      </c>
      <c r="H43" s="57" t="s">
        <v>34038</v>
      </c>
      <c r="I43" s="57" t="s">
        <v>34039</v>
      </c>
      <c r="J43" s="3" t="s">
        <v>28</v>
      </c>
      <c r="K43" s="3" t="s">
        <v>43</v>
      </c>
      <c r="L43" s="3" t="s">
        <v>206</v>
      </c>
      <c r="M43" s="3" t="s">
        <v>207</v>
      </c>
      <c r="N43" s="3" t="s">
        <v>12135</v>
      </c>
      <c r="O43" s="3" t="s">
        <v>19633</v>
      </c>
      <c r="P43" s="24">
        <v>0</v>
      </c>
      <c r="Q43" s="24">
        <v>0</v>
      </c>
      <c r="R43" s="27" t="s">
        <v>1580</v>
      </c>
      <c r="S43" s="28" t="s">
        <v>1589</v>
      </c>
      <c r="T43" s="3" t="s">
        <v>33</v>
      </c>
      <c r="U43" s="3">
        <v>412000</v>
      </c>
      <c r="V43" s="57" t="s">
        <v>33857</v>
      </c>
      <c r="W43" s="3" t="s">
        <v>34</v>
      </c>
      <c r="X43" s="57"/>
      <c r="Y43" s="3"/>
      <c r="Z43" s="3"/>
      <c r="AA43" s="3"/>
      <c r="AB43" s="57"/>
      <c r="AC43" s="3">
        <v>0</v>
      </c>
      <c r="AD43" s="24"/>
      <c r="AE43" s="3"/>
      <c r="AF43" s="3"/>
      <c r="AG43" s="3">
        <v>1504169</v>
      </c>
    </row>
    <row r="44" spans="1:33" ht="60" x14ac:dyDescent="0.25">
      <c r="A44" s="3" t="s">
        <v>34040</v>
      </c>
      <c r="B44" s="57" t="s">
        <v>33857</v>
      </c>
      <c r="C44" s="3" t="s">
        <v>34041</v>
      </c>
      <c r="D44" s="3"/>
      <c r="E44" s="3"/>
      <c r="F44" s="3" t="s">
        <v>31584</v>
      </c>
      <c r="G44" s="3" t="s">
        <v>31585</v>
      </c>
      <c r="H44" s="57" t="s">
        <v>31586</v>
      </c>
      <c r="I44" s="57" t="s">
        <v>31587</v>
      </c>
      <c r="J44" s="3" t="s">
        <v>28</v>
      </c>
      <c r="K44" s="3" t="s">
        <v>78</v>
      </c>
      <c r="L44" s="3" t="s">
        <v>665</v>
      </c>
      <c r="M44" s="3" t="s">
        <v>146</v>
      </c>
      <c r="N44" s="3" t="s">
        <v>5030</v>
      </c>
      <c r="O44" s="3" t="s">
        <v>705</v>
      </c>
      <c r="P44" s="24">
        <v>0</v>
      </c>
      <c r="Q44" s="24">
        <v>0</v>
      </c>
      <c r="R44" s="27" t="s">
        <v>1578</v>
      </c>
      <c r="S44" s="28" t="s">
        <v>1585</v>
      </c>
      <c r="T44" s="3" t="s">
        <v>38</v>
      </c>
      <c r="U44" s="3">
        <v>0</v>
      </c>
      <c r="V44" s="57" t="s">
        <v>33857</v>
      </c>
      <c r="W44" s="3" t="s">
        <v>34</v>
      </c>
      <c r="X44" s="57"/>
      <c r="Y44" s="3"/>
      <c r="Z44" s="3"/>
      <c r="AA44" s="3"/>
      <c r="AB44" s="57"/>
      <c r="AC44" s="3">
        <v>0</v>
      </c>
      <c r="AD44" s="24"/>
      <c r="AE44" s="3"/>
      <c r="AF44" s="3"/>
      <c r="AG44" s="3"/>
    </row>
    <row r="45" spans="1:33" ht="60" x14ac:dyDescent="0.25">
      <c r="A45" s="3" t="s">
        <v>34042</v>
      </c>
      <c r="B45" s="57" t="s">
        <v>33857</v>
      </c>
      <c r="C45" s="3" t="s">
        <v>34043</v>
      </c>
      <c r="D45" s="3"/>
      <c r="E45" s="3"/>
      <c r="F45" s="3" t="s">
        <v>34044</v>
      </c>
      <c r="G45" s="3" t="s">
        <v>34045</v>
      </c>
      <c r="H45" s="57" t="s">
        <v>34046</v>
      </c>
      <c r="I45" s="57" t="s">
        <v>34047</v>
      </c>
      <c r="J45" s="3" t="s">
        <v>28</v>
      </c>
      <c r="K45" s="3" t="s">
        <v>78</v>
      </c>
      <c r="L45" s="3" t="s">
        <v>445</v>
      </c>
      <c r="M45" s="3" t="s">
        <v>30173</v>
      </c>
      <c r="N45" s="3" t="s">
        <v>30174</v>
      </c>
      <c r="O45" s="3" t="s">
        <v>19490</v>
      </c>
      <c r="P45" s="24">
        <v>0</v>
      </c>
      <c r="Q45" s="24">
        <v>0</v>
      </c>
      <c r="R45" s="27" t="s">
        <v>1579</v>
      </c>
      <c r="S45" s="28" t="s">
        <v>1585</v>
      </c>
      <c r="T45" s="3" t="s">
        <v>38</v>
      </c>
      <c r="U45" s="3">
        <v>2060000</v>
      </c>
      <c r="V45" s="57" t="s">
        <v>33857</v>
      </c>
      <c r="W45" s="3" t="s">
        <v>34</v>
      </c>
      <c r="X45" s="57" t="s">
        <v>33857</v>
      </c>
      <c r="Y45" s="3" t="s">
        <v>39</v>
      </c>
      <c r="Z45" s="3">
        <v>2060000</v>
      </c>
      <c r="AA45" s="3" t="s">
        <v>40</v>
      </c>
      <c r="AB45" s="57">
        <v>46216.621782407405</v>
      </c>
      <c r="AC45" s="3">
        <v>0</v>
      </c>
      <c r="AD45" s="24">
        <v>2060000</v>
      </c>
      <c r="AE45" s="3">
        <v>46216.621782407405</v>
      </c>
      <c r="AF45" s="3"/>
      <c r="AG45" s="3">
        <v>1503365</v>
      </c>
    </row>
    <row r="46" spans="1:33" ht="45" x14ac:dyDescent="0.25">
      <c r="A46" s="3" t="s">
        <v>34048</v>
      </c>
      <c r="B46" s="57" t="s">
        <v>33857</v>
      </c>
      <c r="C46" s="3" t="s">
        <v>34049</v>
      </c>
      <c r="D46" s="3"/>
      <c r="E46" s="3"/>
      <c r="F46" s="3" t="s">
        <v>34050</v>
      </c>
      <c r="G46" s="3" t="s">
        <v>34051</v>
      </c>
      <c r="H46" s="57" t="s">
        <v>34052</v>
      </c>
      <c r="I46" s="57" t="s">
        <v>34053</v>
      </c>
      <c r="J46" s="3" t="s">
        <v>28</v>
      </c>
      <c r="K46" s="3" t="s">
        <v>78</v>
      </c>
      <c r="L46" s="3" t="s">
        <v>306</v>
      </c>
      <c r="M46" s="3" t="s">
        <v>146</v>
      </c>
      <c r="N46" s="3" t="s">
        <v>5030</v>
      </c>
      <c r="O46" s="3" t="s">
        <v>19490</v>
      </c>
      <c r="P46" s="24">
        <v>0</v>
      </c>
      <c r="Q46" s="24">
        <v>0</v>
      </c>
      <c r="R46" s="27" t="s">
        <v>1579</v>
      </c>
      <c r="S46" s="28" t="s">
        <v>1589</v>
      </c>
      <c r="T46" s="3" t="s">
        <v>33</v>
      </c>
      <c r="U46" s="3">
        <v>412000</v>
      </c>
      <c r="V46" s="57" t="s">
        <v>33857</v>
      </c>
      <c r="W46" s="3" t="s">
        <v>34</v>
      </c>
      <c r="X46" s="57" t="s">
        <v>33857</v>
      </c>
      <c r="Y46" s="3" t="s">
        <v>39</v>
      </c>
      <c r="Z46" s="3">
        <v>412000</v>
      </c>
      <c r="AA46" s="3" t="s">
        <v>40</v>
      </c>
      <c r="AB46" s="57">
        <v>46216.617615740739</v>
      </c>
      <c r="AC46" s="3">
        <v>0</v>
      </c>
      <c r="AD46" s="24">
        <v>412000</v>
      </c>
      <c r="AE46" s="3">
        <v>46216.617615740739</v>
      </c>
      <c r="AF46" s="3"/>
      <c r="AG46" s="3">
        <v>1503361</v>
      </c>
    </row>
    <row r="47" spans="1:33" ht="60" x14ac:dyDescent="0.25">
      <c r="A47" s="3" t="s">
        <v>34054</v>
      </c>
      <c r="B47" s="57" t="s">
        <v>33857</v>
      </c>
      <c r="C47" s="3" t="s">
        <v>34055</v>
      </c>
      <c r="D47" s="3"/>
      <c r="E47" s="3"/>
      <c r="F47" s="3" t="s">
        <v>34056</v>
      </c>
      <c r="G47" s="3" t="s">
        <v>34057</v>
      </c>
      <c r="H47" s="57" t="s">
        <v>34058</v>
      </c>
      <c r="I47" s="57" t="s">
        <v>34059</v>
      </c>
      <c r="J47" s="3" t="s">
        <v>28</v>
      </c>
      <c r="K47" s="3" t="s">
        <v>78</v>
      </c>
      <c r="L47" s="3" t="s">
        <v>523</v>
      </c>
      <c r="M47" s="3" t="s">
        <v>524</v>
      </c>
      <c r="N47" s="3" t="s">
        <v>5179</v>
      </c>
      <c r="O47" s="3" t="s">
        <v>19633</v>
      </c>
      <c r="P47" s="24">
        <v>0</v>
      </c>
      <c r="Q47" s="24">
        <v>0</v>
      </c>
      <c r="R47" s="27" t="s">
        <v>1580</v>
      </c>
      <c r="S47" s="28" t="s">
        <v>1585</v>
      </c>
      <c r="T47" s="3" t="s">
        <v>38</v>
      </c>
      <c r="U47" s="3">
        <v>2060000</v>
      </c>
      <c r="V47" s="57" t="s">
        <v>33857</v>
      </c>
      <c r="W47" s="3" t="s">
        <v>34</v>
      </c>
      <c r="X47" s="57"/>
      <c r="Y47" s="3"/>
      <c r="Z47" s="3"/>
      <c r="AA47" s="3"/>
      <c r="AB47" s="57"/>
      <c r="AC47" s="3">
        <v>0</v>
      </c>
      <c r="AD47" s="24"/>
      <c r="AE47" s="3"/>
      <c r="AF47" s="3"/>
      <c r="AG47" s="3">
        <v>1503366</v>
      </c>
    </row>
    <row r="48" spans="1:33" ht="45" x14ac:dyDescent="0.25">
      <c r="A48" s="3" t="s">
        <v>34060</v>
      </c>
      <c r="B48" s="57" t="s">
        <v>33857</v>
      </c>
      <c r="C48" s="3" t="s">
        <v>34061</v>
      </c>
      <c r="D48" s="3"/>
      <c r="E48" s="3"/>
      <c r="F48" s="3" t="s">
        <v>34056</v>
      </c>
      <c r="G48" s="3" t="s">
        <v>34057</v>
      </c>
      <c r="H48" s="57" t="s">
        <v>34058</v>
      </c>
      <c r="I48" s="57" t="s">
        <v>34059</v>
      </c>
      <c r="J48" s="3" t="s">
        <v>28</v>
      </c>
      <c r="K48" s="3" t="s">
        <v>78</v>
      </c>
      <c r="L48" s="3" t="s">
        <v>523</v>
      </c>
      <c r="M48" s="3" t="s">
        <v>524</v>
      </c>
      <c r="N48" s="3" t="s">
        <v>5179</v>
      </c>
      <c r="O48" s="3" t="s">
        <v>19633</v>
      </c>
      <c r="P48" s="24">
        <v>0</v>
      </c>
      <c r="Q48" s="24">
        <v>0</v>
      </c>
      <c r="R48" s="27" t="s">
        <v>1580</v>
      </c>
      <c r="S48" s="28" t="s">
        <v>1589</v>
      </c>
      <c r="T48" s="3" t="s">
        <v>33</v>
      </c>
      <c r="U48" s="3">
        <v>412000</v>
      </c>
      <c r="V48" s="57" t="s">
        <v>33857</v>
      </c>
      <c r="W48" s="3" t="s">
        <v>34</v>
      </c>
      <c r="X48" s="57"/>
      <c r="Y48" s="3"/>
      <c r="Z48" s="3"/>
      <c r="AA48" s="3"/>
      <c r="AB48" s="57"/>
      <c r="AC48" s="3">
        <v>0</v>
      </c>
      <c r="AD48" s="24"/>
      <c r="AE48" s="3"/>
      <c r="AF48" s="3"/>
      <c r="AG48" s="3">
        <v>1503363</v>
      </c>
    </row>
    <row r="49" spans="1:33" ht="45" x14ac:dyDescent="0.25">
      <c r="A49" s="3" t="s">
        <v>34062</v>
      </c>
      <c r="B49" s="57" t="s">
        <v>33857</v>
      </c>
      <c r="C49" s="3" t="s">
        <v>34063</v>
      </c>
      <c r="D49" s="3"/>
      <c r="E49" s="3"/>
      <c r="F49" s="3" t="s">
        <v>33047</v>
      </c>
      <c r="G49" s="3" t="s">
        <v>33048</v>
      </c>
      <c r="H49" s="57" t="s">
        <v>33049</v>
      </c>
      <c r="I49" s="57" t="s">
        <v>33050</v>
      </c>
      <c r="J49" s="3" t="s">
        <v>28</v>
      </c>
      <c r="K49" s="3" t="s">
        <v>68</v>
      </c>
      <c r="L49" s="3" t="s">
        <v>215</v>
      </c>
      <c r="M49" s="3" t="s">
        <v>246</v>
      </c>
      <c r="N49" s="3" t="s">
        <v>3966</v>
      </c>
      <c r="O49" s="3" t="s">
        <v>797</v>
      </c>
      <c r="P49" s="24">
        <v>0</v>
      </c>
      <c r="Q49" s="24">
        <v>0</v>
      </c>
      <c r="R49" s="27" t="s">
        <v>1580</v>
      </c>
      <c r="S49" s="28" t="s">
        <v>1582</v>
      </c>
      <c r="T49" s="3" t="s">
        <v>160</v>
      </c>
      <c r="U49" s="3">
        <v>4120000000</v>
      </c>
      <c r="V49" s="3" t="s">
        <v>33857</v>
      </c>
      <c r="W49" s="3" t="s">
        <v>34</v>
      </c>
      <c r="X49" s="57"/>
      <c r="Y49" s="3"/>
      <c r="Z49" s="3"/>
      <c r="AA49" s="3"/>
      <c r="AB49" s="57"/>
      <c r="AC49" s="3">
        <v>0</v>
      </c>
      <c r="AD49" s="24"/>
      <c r="AE49" s="3"/>
      <c r="AF49" s="3"/>
      <c r="AG49" s="3"/>
    </row>
    <row r="50" spans="1:33" ht="45" x14ac:dyDescent="0.25">
      <c r="A50" s="3" t="s">
        <v>34064</v>
      </c>
      <c r="B50" s="57" t="s">
        <v>33857</v>
      </c>
      <c r="C50" s="3" t="s">
        <v>34065</v>
      </c>
      <c r="D50" s="3"/>
      <c r="E50" s="3"/>
      <c r="F50" s="3" t="s">
        <v>34066</v>
      </c>
      <c r="G50" s="3" t="s">
        <v>34067</v>
      </c>
      <c r="H50" s="57" t="s">
        <v>34068</v>
      </c>
      <c r="I50" s="57" t="s">
        <v>34069</v>
      </c>
      <c r="J50" s="3" t="s">
        <v>28</v>
      </c>
      <c r="K50" s="3" t="s">
        <v>98</v>
      </c>
      <c r="L50" s="3" t="s">
        <v>326</v>
      </c>
      <c r="M50" s="3" t="s">
        <v>1022</v>
      </c>
      <c r="N50" s="3" t="s">
        <v>5549</v>
      </c>
      <c r="O50" s="3" t="s">
        <v>18539</v>
      </c>
      <c r="P50" s="24">
        <v>0</v>
      </c>
      <c r="Q50" s="24">
        <v>0</v>
      </c>
      <c r="R50" s="27" t="s">
        <v>1580</v>
      </c>
      <c r="S50" s="28" t="s">
        <v>1583</v>
      </c>
      <c r="T50" s="3" t="s">
        <v>130</v>
      </c>
      <c r="U50" s="3"/>
      <c r="V50" s="3"/>
      <c r="W50" s="3" t="s">
        <v>34</v>
      </c>
      <c r="X50" s="57"/>
      <c r="Y50" s="3"/>
      <c r="Z50" s="3"/>
      <c r="AA50" s="3"/>
      <c r="AB50" s="57"/>
      <c r="AC50" s="3">
        <v>0</v>
      </c>
      <c r="AD50" s="24"/>
      <c r="AE50" s="3"/>
      <c r="AF50" s="3"/>
      <c r="AG50" s="3"/>
    </row>
    <row r="51" spans="1:33" ht="45" x14ac:dyDescent="0.25">
      <c r="A51" s="3" t="s">
        <v>34070</v>
      </c>
      <c r="B51" s="57" t="s">
        <v>33857</v>
      </c>
      <c r="C51" s="3" t="s">
        <v>34071</v>
      </c>
      <c r="D51" s="3"/>
      <c r="E51" s="3"/>
      <c r="F51" s="3" t="s">
        <v>34072</v>
      </c>
      <c r="G51" s="3" t="s">
        <v>34073</v>
      </c>
      <c r="H51" s="57" t="s">
        <v>34074</v>
      </c>
      <c r="I51" s="57" t="s">
        <v>34075</v>
      </c>
      <c r="J51" s="3" t="s">
        <v>28</v>
      </c>
      <c r="K51" s="3" t="s">
        <v>78</v>
      </c>
      <c r="L51" s="3" t="s">
        <v>503</v>
      </c>
      <c r="M51" s="3" t="s">
        <v>504</v>
      </c>
      <c r="N51" s="3" t="s">
        <v>3821</v>
      </c>
      <c r="O51" s="3" t="s">
        <v>18539</v>
      </c>
      <c r="P51" s="24">
        <v>0</v>
      </c>
      <c r="Q51" s="24">
        <v>0</v>
      </c>
      <c r="R51" s="27" t="s">
        <v>1580</v>
      </c>
      <c r="S51" s="28" t="s">
        <v>1589</v>
      </c>
      <c r="T51" s="3" t="s">
        <v>33</v>
      </c>
      <c r="U51" s="3"/>
      <c r="V51" s="3"/>
      <c r="W51" s="3" t="s">
        <v>34</v>
      </c>
      <c r="X51" s="57"/>
      <c r="Y51" s="3"/>
      <c r="Z51" s="3"/>
      <c r="AA51" s="3"/>
      <c r="AB51" s="57"/>
      <c r="AC51" s="3">
        <v>0</v>
      </c>
      <c r="AD51" s="24"/>
      <c r="AE51" s="3"/>
      <c r="AF51" s="3"/>
      <c r="AG51" s="3"/>
    </row>
    <row r="52" spans="1:33" ht="45" x14ac:dyDescent="0.25">
      <c r="A52" s="3" t="s">
        <v>34076</v>
      </c>
      <c r="B52" s="57" t="s">
        <v>33857</v>
      </c>
      <c r="C52" s="3" t="s">
        <v>34077</v>
      </c>
      <c r="D52" s="3"/>
      <c r="E52" s="3"/>
      <c r="F52" s="3" t="s">
        <v>34078</v>
      </c>
      <c r="G52" s="3" t="s">
        <v>34079</v>
      </c>
      <c r="H52" s="57" t="s">
        <v>34080</v>
      </c>
      <c r="I52" s="57" t="s">
        <v>34081</v>
      </c>
      <c r="J52" s="3" t="s">
        <v>28</v>
      </c>
      <c r="K52" s="3" t="s">
        <v>43</v>
      </c>
      <c r="L52" s="3" t="s">
        <v>2156</v>
      </c>
      <c r="M52" s="3" t="s">
        <v>1606</v>
      </c>
      <c r="N52" s="3" t="s">
        <v>5340</v>
      </c>
      <c r="O52" s="3" t="s">
        <v>18539</v>
      </c>
      <c r="P52" s="24">
        <v>0</v>
      </c>
      <c r="Q52" s="24">
        <v>0</v>
      </c>
      <c r="R52" s="27" t="s">
        <v>1580</v>
      </c>
      <c r="S52" s="28" t="s">
        <v>1589</v>
      </c>
      <c r="T52" s="3" t="s">
        <v>33</v>
      </c>
      <c r="U52" s="3"/>
      <c r="V52" s="57"/>
      <c r="W52" s="3" t="s">
        <v>34</v>
      </c>
      <c r="X52" s="57"/>
      <c r="Y52" s="3"/>
      <c r="Z52" s="3"/>
      <c r="AA52" s="3"/>
      <c r="AB52" s="57"/>
      <c r="AC52" s="3">
        <v>0</v>
      </c>
      <c r="AD52" s="24"/>
      <c r="AE52" s="3"/>
      <c r="AF52" s="3"/>
      <c r="AG52" s="3"/>
    </row>
    <row r="53" spans="1:33" ht="60" x14ac:dyDescent="0.25">
      <c r="A53" s="3" t="s">
        <v>34082</v>
      </c>
      <c r="B53" s="57" t="s">
        <v>33857</v>
      </c>
      <c r="C53" s="3" t="s">
        <v>34083</v>
      </c>
      <c r="D53" s="3"/>
      <c r="E53" s="3"/>
      <c r="F53" s="3" t="s">
        <v>26920</v>
      </c>
      <c r="G53" s="3" t="s">
        <v>26921</v>
      </c>
      <c r="H53" s="57" t="s">
        <v>15459</v>
      </c>
      <c r="I53" s="57" t="s">
        <v>26922</v>
      </c>
      <c r="J53" s="3" t="s">
        <v>28</v>
      </c>
      <c r="K53" s="3" t="s">
        <v>78</v>
      </c>
      <c r="L53" s="3" t="s">
        <v>208</v>
      </c>
      <c r="M53" s="3" t="s">
        <v>330</v>
      </c>
      <c r="N53" s="3" t="s">
        <v>4057</v>
      </c>
      <c r="O53" s="3" t="s">
        <v>19490</v>
      </c>
      <c r="P53" s="24">
        <v>0</v>
      </c>
      <c r="Q53" s="24">
        <v>0</v>
      </c>
      <c r="R53" s="27" t="s">
        <v>1579</v>
      </c>
      <c r="S53" s="28" t="s">
        <v>1585</v>
      </c>
      <c r="T53" s="3" t="s">
        <v>38</v>
      </c>
      <c r="U53" s="3">
        <v>2060000</v>
      </c>
      <c r="V53" s="3" t="s">
        <v>33857</v>
      </c>
      <c r="W53" s="3" t="s">
        <v>34</v>
      </c>
      <c r="X53" s="57" t="s">
        <v>33857</v>
      </c>
      <c r="Y53" s="3" t="s">
        <v>39</v>
      </c>
      <c r="Z53" s="3">
        <v>2060000</v>
      </c>
      <c r="AA53" s="3" t="s">
        <v>40</v>
      </c>
      <c r="AB53" s="57">
        <v>46216.623240740744</v>
      </c>
      <c r="AC53" s="3">
        <v>0</v>
      </c>
      <c r="AD53" s="24">
        <v>2060000</v>
      </c>
      <c r="AE53" s="3">
        <v>46216.623240740744</v>
      </c>
      <c r="AF53" s="3"/>
      <c r="AG53" s="3">
        <v>1503367</v>
      </c>
    </row>
    <row r="54" spans="1:33" ht="60" x14ac:dyDescent="0.25">
      <c r="A54" s="3" t="s">
        <v>34084</v>
      </c>
      <c r="B54" s="57" t="s">
        <v>33857</v>
      </c>
      <c r="C54" s="3" t="s">
        <v>34085</v>
      </c>
      <c r="D54" s="3"/>
      <c r="E54" s="3"/>
      <c r="F54" s="3" t="s">
        <v>33029</v>
      </c>
      <c r="G54" s="3" t="s">
        <v>33030</v>
      </c>
      <c r="H54" s="57" t="s">
        <v>33031</v>
      </c>
      <c r="I54" s="57" t="s">
        <v>34086</v>
      </c>
      <c r="J54" s="3" t="s">
        <v>28</v>
      </c>
      <c r="K54" s="3" t="s">
        <v>78</v>
      </c>
      <c r="L54" s="3" t="s">
        <v>481</v>
      </c>
      <c r="M54" s="3" t="s">
        <v>482</v>
      </c>
      <c r="N54" s="3" t="s">
        <v>3905</v>
      </c>
      <c r="O54" s="3" t="s">
        <v>18539</v>
      </c>
      <c r="P54" s="24">
        <v>0</v>
      </c>
      <c r="Q54" s="24">
        <v>0</v>
      </c>
      <c r="R54" s="27" t="s">
        <v>1580</v>
      </c>
      <c r="S54" s="28" t="s">
        <v>1585</v>
      </c>
      <c r="T54" s="3" t="s">
        <v>38</v>
      </c>
      <c r="U54" s="3"/>
      <c r="V54" s="57"/>
      <c r="W54" s="3" t="s">
        <v>34</v>
      </c>
      <c r="X54" s="57"/>
      <c r="Y54" s="3"/>
      <c r="Z54" s="3"/>
      <c r="AA54" s="3"/>
      <c r="AB54" s="57"/>
      <c r="AC54" s="3">
        <v>0</v>
      </c>
      <c r="AD54" s="24"/>
      <c r="AE54" s="3"/>
      <c r="AF54" s="3"/>
      <c r="AG54" s="3"/>
    </row>
    <row r="55" spans="1:33" ht="60" x14ac:dyDescent="0.25">
      <c r="A55" s="3" t="s">
        <v>34087</v>
      </c>
      <c r="B55" s="57" t="s">
        <v>33857</v>
      </c>
      <c r="C55" s="3" t="s">
        <v>34088</v>
      </c>
      <c r="D55" s="3"/>
      <c r="E55" s="3"/>
      <c r="F55" s="3" t="s">
        <v>34089</v>
      </c>
      <c r="G55" s="3" t="s">
        <v>34090</v>
      </c>
      <c r="H55" s="57" t="s">
        <v>34091</v>
      </c>
      <c r="I55" s="57" t="s">
        <v>34092</v>
      </c>
      <c r="J55" s="3" t="s">
        <v>28</v>
      </c>
      <c r="K55" s="3" t="s">
        <v>173</v>
      </c>
      <c r="L55" s="3" t="s">
        <v>728</v>
      </c>
      <c r="M55" s="3" t="s">
        <v>729</v>
      </c>
      <c r="N55" s="3" t="s">
        <v>4915</v>
      </c>
      <c r="O55" s="3" t="s">
        <v>19490</v>
      </c>
      <c r="P55" s="24">
        <v>0</v>
      </c>
      <c r="Q55" s="24">
        <v>0</v>
      </c>
      <c r="R55" s="27" t="s">
        <v>1579</v>
      </c>
      <c r="S55" s="28" t="s">
        <v>1585</v>
      </c>
      <c r="T55" s="3" t="s">
        <v>38</v>
      </c>
      <c r="U55" s="3">
        <v>2060000</v>
      </c>
      <c r="V55" s="57" t="s">
        <v>33857</v>
      </c>
      <c r="W55" s="3" t="s">
        <v>34</v>
      </c>
      <c r="X55" s="57" t="s">
        <v>33857</v>
      </c>
      <c r="Y55" s="3" t="s">
        <v>39</v>
      </c>
      <c r="Z55" s="3">
        <v>2060000</v>
      </c>
      <c r="AA55" s="3" t="s">
        <v>40</v>
      </c>
      <c r="AB55" s="57">
        <v>46216.707442129627</v>
      </c>
      <c r="AC55" s="3">
        <v>0</v>
      </c>
      <c r="AD55" s="24">
        <v>2060000</v>
      </c>
      <c r="AE55" s="3">
        <v>46216.707442129627</v>
      </c>
      <c r="AF55" s="3"/>
      <c r="AG55" s="3">
        <v>1504218</v>
      </c>
    </row>
    <row r="56" spans="1:33" ht="45" x14ac:dyDescent="0.25">
      <c r="A56" s="3" t="s">
        <v>34093</v>
      </c>
      <c r="B56" s="57" t="s">
        <v>33857</v>
      </c>
      <c r="C56" s="3" t="s">
        <v>34094</v>
      </c>
      <c r="D56" s="3"/>
      <c r="E56" s="3"/>
      <c r="F56" s="3" t="s">
        <v>34089</v>
      </c>
      <c r="G56" s="3" t="s">
        <v>34090</v>
      </c>
      <c r="H56" s="57" t="s">
        <v>34091</v>
      </c>
      <c r="I56" s="57" t="s">
        <v>34092</v>
      </c>
      <c r="J56" s="3" t="s">
        <v>28</v>
      </c>
      <c r="K56" s="3" t="s">
        <v>173</v>
      </c>
      <c r="L56" s="3" t="s">
        <v>728</v>
      </c>
      <c r="M56" s="3" t="s">
        <v>729</v>
      </c>
      <c r="N56" s="3" t="s">
        <v>4915</v>
      </c>
      <c r="O56" s="3" t="s">
        <v>19490</v>
      </c>
      <c r="P56" s="24">
        <v>0</v>
      </c>
      <c r="Q56" s="24">
        <v>0</v>
      </c>
      <c r="R56" s="27" t="s">
        <v>1579</v>
      </c>
      <c r="S56" s="28" t="s">
        <v>1589</v>
      </c>
      <c r="T56" s="3" t="s">
        <v>33</v>
      </c>
      <c r="U56" s="3">
        <v>412000</v>
      </c>
      <c r="V56" s="3" t="s">
        <v>33857</v>
      </c>
      <c r="W56" s="3" t="s">
        <v>34</v>
      </c>
      <c r="X56" s="57" t="s">
        <v>33857</v>
      </c>
      <c r="Y56" s="3" t="s">
        <v>39</v>
      </c>
      <c r="Z56" s="3">
        <v>412000</v>
      </c>
      <c r="AA56" s="3" t="s">
        <v>40</v>
      </c>
      <c r="AB56" s="57">
        <v>46216.707905092589</v>
      </c>
      <c r="AC56" s="3">
        <v>0</v>
      </c>
      <c r="AD56" s="24">
        <v>412000</v>
      </c>
      <c r="AE56" s="3">
        <v>46216.707905092589</v>
      </c>
      <c r="AF56" s="3"/>
      <c r="AG56" s="3">
        <v>1504211</v>
      </c>
    </row>
    <row r="57" spans="1:33" ht="60" x14ac:dyDescent="0.25">
      <c r="A57" s="3" t="s">
        <v>34095</v>
      </c>
      <c r="B57" s="57" t="s">
        <v>33857</v>
      </c>
      <c r="C57" s="3" t="s">
        <v>34096</v>
      </c>
      <c r="D57" s="3"/>
      <c r="E57" s="3"/>
      <c r="F57" s="3" t="s">
        <v>28003</v>
      </c>
      <c r="G57" s="3" t="s">
        <v>28004</v>
      </c>
      <c r="H57" s="57" t="s">
        <v>28005</v>
      </c>
      <c r="I57" s="57" t="s">
        <v>28006</v>
      </c>
      <c r="J57" s="3" t="s">
        <v>28</v>
      </c>
      <c r="K57" s="3" t="s">
        <v>43</v>
      </c>
      <c r="L57" s="3" t="s">
        <v>44</v>
      </c>
      <c r="M57" s="3" t="s">
        <v>45</v>
      </c>
      <c r="N57" s="3" t="s">
        <v>2977</v>
      </c>
      <c r="O57" s="3" t="s">
        <v>19633</v>
      </c>
      <c r="P57" s="24">
        <v>0</v>
      </c>
      <c r="Q57" s="24">
        <v>0</v>
      </c>
      <c r="R57" s="27" t="s">
        <v>1580</v>
      </c>
      <c r="S57" s="28" t="s">
        <v>1585</v>
      </c>
      <c r="T57" s="3" t="s">
        <v>38</v>
      </c>
      <c r="U57" s="3">
        <v>2060000</v>
      </c>
      <c r="V57" s="3" t="s">
        <v>33857</v>
      </c>
      <c r="W57" s="3" t="s">
        <v>34</v>
      </c>
      <c r="X57" s="57"/>
      <c r="Y57" s="3"/>
      <c r="Z57" s="3"/>
      <c r="AA57" s="3"/>
      <c r="AB57" s="57"/>
      <c r="AC57" s="3">
        <v>0</v>
      </c>
      <c r="AD57" s="24"/>
      <c r="AE57" s="3"/>
      <c r="AF57" s="3"/>
      <c r="AG57" s="3">
        <v>1504175</v>
      </c>
    </row>
    <row r="58" spans="1:33" ht="60" x14ac:dyDescent="0.25">
      <c r="A58" s="3" t="s">
        <v>34097</v>
      </c>
      <c r="B58" s="57" t="s">
        <v>33857</v>
      </c>
      <c r="C58" s="3" t="s">
        <v>34098</v>
      </c>
      <c r="D58" s="3"/>
      <c r="E58" s="3"/>
      <c r="F58" s="3" t="s">
        <v>31792</v>
      </c>
      <c r="G58" s="3" t="s">
        <v>34099</v>
      </c>
      <c r="H58" s="57" t="s">
        <v>3370</v>
      </c>
      <c r="I58" s="57" t="s">
        <v>34100</v>
      </c>
      <c r="J58" s="3" t="s">
        <v>28</v>
      </c>
      <c r="K58" s="3" t="s">
        <v>173</v>
      </c>
      <c r="L58" s="3" t="s">
        <v>728</v>
      </c>
      <c r="M58" s="3" t="s">
        <v>729</v>
      </c>
      <c r="N58" s="3" t="s">
        <v>4915</v>
      </c>
      <c r="O58" s="3" t="s">
        <v>19490</v>
      </c>
      <c r="P58" s="24">
        <v>0</v>
      </c>
      <c r="Q58" s="24">
        <v>0</v>
      </c>
      <c r="R58" s="27" t="s">
        <v>1579</v>
      </c>
      <c r="S58" s="28" t="s">
        <v>1585</v>
      </c>
      <c r="T58" s="3" t="s">
        <v>38</v>
      </c>
      <c r="U58" s="3">
        <v>2060000</v>
      </c>
      <c r="V58" s="3" t="s">
        <v>33857</v>
      </c>
      <c r="W58" s="3" t="s">
        <v>34</v>
      </c>
      <c r="X58" s="57" t="s">
        <v>33857</v>
      </c>
      <c r="Y58" s="3" t="s">
        <v>39</v>
      </c>
      <c r="Z58" s="3">
        <v>2060000</v>
      </c>
      <c r="AA58" s="3" t="s">
        <v>40</v>
      </c>
      <c r="AB58" s="57">
        <v>46216.707627314812</v>
      </c>
      <c r="AC58" s="3">
        <v>0</v>
      </c>
      <c r="AD58" s="24">
        <v>2060000</v>
      </c>
      <c r="AE58" s="3">
        <v>46216.707627314812</v>
      </c>
      <c r="AF58" s="3"/>
      <c r="AG58" s="3">
        <v>1504215</v>
      </c>
    </row>
    <row r="59" spans="1:33" ht="45" x14ac:dyDescent="0.25">
      <c r="A59" s="3" t="s">
        <v>34101</v>
      </c>
      <c r="B59" s="57" t="s">
        <v>33857</v>
      </c>
      <c r="C59" s="3" t="s">
        <v>34102</v>
      </c>
      <c r="D59" s="3"/>
      <c r="E59" s="3"/>
      <c r="F59" s="3" t="s">
        <v>31792</v>
      </c>
      <c r="G59" s="3" t="s">
        <v>34099</v>
      </c>
      <c r="H59" s="57" t="s">
        <v>3370</v>
      </c>
      <c r="I59" s="57" t="s">
        <v>34100</v>
      </c>
      <c r="J59" s="3" t="s">
        <v>28</v>
      </c>
      <c r="K59" s="3" t="s">
        <v>173</v>
      </c>
      <c r="L59" s="3" t="s">
        <v>728</v>
      </c>
      <c r="M59" s="3" t="s">
        <v>729</v>
      </c>
      <c r="N59" s="3" t="s">
        <v>4915</v>
      </c>
      <c r="O59" s="3" t="s">
        <v>19490</v>
      </c>
      <c r="P59" s="24">
        <v>0</v>
      </c>
      <c r="Q59" s="24">
        <v>0</v>
      </c>
      <c r="R59" s="27" t="s">
        <v>1579</v>
      </c>
      <c r="S59" s="28" t="s">
        <v>1589</v>
      </c>
      <c r="T59" s="3" t="s">
        <v>33</v>
      </c>
      <c r="U59" s="3">
        <v>412000</v>
      </c>
      <c r="V59" s="57" t="s">
        <v>33857</v>
      </c>
      <c r="W59" s="3" t="s">
        <v>34</v>
      </c>
      <c r="X59" s="57" t="s">
        <v>33857</v>
      </c>
      <c r="Y59" s="3" t="s">
        <v>39</v>
      </c>
      <c r="Z59" s="3">
        <v>412000</v>
      </c>
      <c r="AA59" s="3" t="s">
        <v>40</v>
      </c>
      <c r="AB59" s="57">
        <v>46216.636967592596</v>
      </c>
      <c r="AC59" s="3">
        <v>0</v>
      </c>
      <c r="AD59" s="24">
        <v>412000</v>
      </c>
      <c r="AE59" s="3">
        <v>46216.636967592596</v>
      </c>
      <c r="AF59" s="3"/>
      <c r="AG59" s="3">
        <v>1502994</v>
      </c>
    </row>
    <row r="60" spans="1:33" ht="60" x14ac:dyDescent="0.25">
      <c r="A60" s="3" t="s">
        <v>34103</v>
      </c>
      <c r="B60" s="57" t="s">
        <v>33857</v>
      </c>
      <c r="C60" s="3" t="s">
        <v>34104</v>
      </c>
      <c r="D60" s="3"/>
      <c r="E60" s="3"/>
      <c r="F60" s="3" t="s">
        <v>34105</v>
      </c>
      <c r="G60" s="3" t="s">
        <v>34106</v>
      </c>
      <c r="H60" s="57" t="s">
        <v>34107</v>
      </c>
      <c r="I60" s="57" t="s">
        <v>34108</v>
      </c>
      <c r="J60" s="3" t="s">
        <v>28</v>
      </c>
      <c r="K60" s="3" t="s">
        <v>78</v>
      </c>
      <c r="L60" s="3" t="s">
        <v>96</v>
      </c>
      <c r="M60" s="3" t="s">
        <v>97</v>
      </c>
      <c r="N60" s="3" t="s">
        <v>3885</v>
      </c>
      <c r="O60" s="3" t="s">
        <v>19490</v>
      </c>
      <c r="P60" s="24">
        <v>0</v>
      </c>
      <c r="Q60" s="24">
        <v>0</v>
      </c>
      <c r="R60" s="27" t="s">
        <v>1579</v>
      </c>
      <c r="S60" s="28" t="s">
        <v>1585</v>
      </c>
      <c r="T60" s="3" t="s">
        <v>38</v>
      </c>
      <c r="U60" s="3">
        <v>2060000</v>
      </c>
      <c r="V60" s="3" t="s">
        <v>33857</v>
      </c>
      <c r="W60" s="3" t="s">
        <v>34</v>
      </c>
      <c r="X60" s="57" t="s">
        <v>33857</v>
      </c>
      <c r="Y60" s="3" t="s">
        <v>39</v>
      </c>
      <c r="Z60" s="3">
        <v>2060000</v>
      </c>
      <c r="AA60" s="3" t="s">
        <v>40</v>
      </c>
      <c r="AB60" s="57">
        <v>46216.616562499999</v>
      </c>
      <c r="AC60" s="3">
        <v>0</v>
      </c>
      <c r="AD60" s="24">
        <v>2060000</v>
      </c>
      <c r="AE60" s="3">
        <v>46216.616562499999</v>
      </c>
      <c r="AF60" s="3"/>
      <c r="AG60" s="3">
        <v>1502291</v>
      </c>
    </row>
    <row r="61" spans="1:33" ht="60" x14ac:dyDescent="0.25">
      <c r="A61" s="3" t="s">
        <v>34109</v>
      </c>
      <c r="B61" s="57" t="s">
        <v>33857</v>
      </c>
      <c r="C61" s="3" t="s">
        <v>34110</v>
      </c>
      <c r="D61" s="3"/>
      <c r="E61" s="3"/>
      <c r="F61" s="3" t="s">
        <v>11110</v>
      </c>
      <c r="G61" s="3" t="s">
        <v>11111</v>
      </c>
      <c r="H61" s="57" t="s">
        <v>11112</v>
      </c>
      <c r="I61" s="57" t="s">
        <v>22309</v>
      </c>
      <c r="J61" s="3" t="s">
        <v>28</v>
      </c>
      <c r="K61" s="3" t="s">
        <v>68</v>
      </c>
      <c r="L61" s="3" t="s">
        <v>270</v>
      </c>
      <c r="M61" s="3" t="s">
        <v>464</v>
      </c>
      <c r="N61" s="3" t="s">
        <v>10482</v>
      </c>
      <c r="O61" s="3" t="s">
        <v>18539</v>
      </c>
      <c r="P61" s="24">
        <v>0</v>
      </c>
      <c r="Q61" s="24">
        <v>0</v>
      </c>
      <c r="R61" s="27" t="s">
        <v>1580</v>
      </c>
      <c r="S61" s="28" t="s">
        <v>1589</v>
      </c>
      <c r="T61" s="3" t="s">
        <v>33</v>
      </c>
      <c r="U61" s="3"/>
      <c r="V61" s="57"/>
      <c r="W61" s="3" t="s">
        <v>34</v>
      </c>
      <c r="X61" s="57"/>
      <c r="Y61" s="3"/>
      <c r="Z61" s="3"/>
      <c r="AA61" s="3"/>
      <c r="AB61" s="57"/>
      <c r="AC61" s="3">
        <v>0</v>
      </c>
      <c r="AD61" s="24"/>
      <c r="AE61" s="3"/>
      <c r="AF61" s="3"/>
      <c r="AG61" s="3"/>
    </row>
    <row r="62" spans="1:33" ht="45" x14ac:dyDescent="0.25">
      <c r="A62" s="3" t="s">
        <v>34111</v>
      </c>
      <c r="B62" s="57" t="s">
        <v>33857</v>
      </c>
      <c r="C62" s="3" t="s">
        <v>34112</v>
      </c>
      <c r="D62" s="3"/>
      <c r="E62" s="3"/>
      <c r="F62" s="3" t="s">
        <v>34113</v>
      </c>
      <c r="G62" s="3" t="s">
        <v>34114</v>
      </c>
      <c r="H62" s="57" t="s">
        <v>13498</v>
      </c>
      <c r="I62" s="57" t="s">
        <v>34115</v>
      </c>
      <c r="J62" s="3" t="s">
        <v>28</v>
      </c>
      <c r="K62" s="3" t="s">
        <v>72</v>
      </c>
      <c r="L62" s="3" t="s">
        <v>343</v>
      </c>
      <c r="M62" s="3" t="s">
        <v>344</v>
      </c>
      <c r="N62" s="3" t="s">
        <v>4320</v>
      </c>
      <c r="O62" s="3" t="s">
        <v>19490</v>
      </c>
      <c r="P62" s="24">
        <v>0</v>
      </c>
      <c r="Q62" s="24">
        <v>0</v>
      </c>
      <c r="R62" s="27" t="s">
        <v>1579</v>
      </c>
      <c r="S62" s="28" t="s">
        <v>1589</v>
      </c>
      <c r="T62" s="3" t="s">
        <v>33</v>
      </c>
      <c r="U62" s="3">
        <v>412000</v>
      </c>
      <c r="V62" s="3" t="s">
        <v>33857</v>
      </c>
      <c r="W62" s="3" t="s">
        <v>34</v>
      </c>
      <c r="X62" s="57" t="s">
        <v>33857</v>
      </c>
      <c r="Y62" s="3" t="s">
        <v>39</v>
      </c>
      <c r="Z62" s="3">
        <v>412000</v>
      </c>
      <c r="AA62" s="3" t="s">
        <v>40</v>
      </c>
      <c r="AB62" s="57">
        <v>46216.654062499998</v>
      </c>
      <c r="AC62" s="3">
        <v>0</v>
      </c>
      <c r="AD62" s="24">
        <v>412000</v>
      </c>
      <c r="AE62" s="3">
        <v>46216.654062499998</v>
      </c>
      <c r="AF62" s="3"/>
      <c r="AG62" s="3">
        <v>1503005</v>
      </c>
    </row>
    <row r="63" spans="1:33" ht="60" x14ac:dyDescent="0.25">
      <c r="A63" s="3" t="s">
        <v>34116</v>
      </c>
      <c r="B63" s="57" t="s">
        <v>33857</v>
      </c>
      <c r="C63" s="3" t="s">
        <v>34117</v>
      </c>
      <c r="D63" s="3"/>
      <c r="E63" s="3"/>
      <c r="F63" s="3" t="s">
        <v>34118</v>
      </c>
      <c r="G63" s="3" t="s">
        <v>34119</v>
      </c>
      <c r="H63" s="57" t="s">
        <v>34120</v>
      </c>
      <c r="I63" s="57" t="s">
        <v>34121</v>
      </c>
      <c r="J63" s="3" t="s">
        <v>28</v>
      </c>
      <c r="K63" s="3" t="s">
        <v>43</v>
      </c>
      <c r="L63" s="3" t="s">
        <v>44</v>
      </c>
      <c r="M63" s="3" t="s">
        <v>45</v>
      </c>
      <c r="N63" s="3" t="s">
        <v>2977</v>
      </c>
      <c r="O63" s="3" t="s">
        <v>19633</v>
      </c>
      <c r="P63" s="24">
        <v>0</v>
      </c>
      <c r="Q63" s="24">
        <v>0</v>
      </c>
      <c r="R63" s="27" t="s">
        <v>1580</v>
      </c>
      <c r="S63" s="28" t="s">
        <v>1585</v>
      </c>
      <c r="T63" s="3" t="s">
        <v>38</v>
      </c>
      <c r="U63" s="3">
        <v>2060000</v>
      </c>
      <c r="V63" s="57" t="s">
        <v>33857</v>
      </c>
      <c r="W63" s="3" t="s">
        <v>34</v>
      </c>
      <c r="X63" s="57"/>
      <c r="Y63" s="3"/>
      <c r="Z63" s="3"/>
      <c r="AA63" s="3"/>
      <c r="AB63" s="57"/>
      <c r="AC63" s="3">
        <v>0</v>
      </c>
      <c r="AD63" s="24"/>
      <c r="AE63" s="3"/>
      <c r="AF63" s="3"/>
      <c r="AG63" s="3">
        <v>1504177</v>
      </c>
    </row>
    <row r="64" spans="1:33" ht="45" x14ac:dyDescent="0.25">
      <c r="A64" s="3" t="s">
        <v>34122</v>
      </c>
      <c r="B64" s="57" t="s">
        <v>33857</v>
      </c>
      <c r="C64" s="3" t="s">
        <v>34123</v>
      </c>
      <c r="D64" s="3"/>
      <c r="E64" s="3"/>
      <c r="F64" s="3" t="s">
        <v>34124</v>
      </c>
      <c r="G64" s="3" t="s">
        <v>34125</v>
      </c>
      <c r="H64" s="57" t="s">
        <v>34126</v>
      </c>
      <c r="I64" s="57" t="s">
        <v>34127</v>
      </c>
      <c r="J64" s="3" t="s">
        <v>28</v>
      </c>
      <c r="K64" s="3" t="s">
        <v>72</v>
      </c>
      <c r="L64" s="3" t="s">
        <v>343</v>
      </c>
      <c r="M64" s="3" t="s">
        <v>344</v>
      </c>
      <c r="N64" s="3" t="s">
        <v>4320</v>
      </c>
      <c r="O64" s="3" t="s">
        <v>19490</v>
      </c>
      <c r="P64" s="24">
        <v>0</v>
      </c>
      <c r="Q64" s="24">
        <v>0</v>
      </c>
      <c r="R64" s="27" t="s">
        <v>1579</v>
      </c>
      <c r="S64" s="28" t="s">
        <v>1589</v>
      </c>
      <c r="T64" s="3" t="s">
        <v>33</v>
      </c>
      <c r="U64" s="3">
        <v>412000</v>
      </c>
      <c r="V64" s="3" t="s">
        <v>33857</v>
      </c>
      <c r="W64" s="3" t="s">
        <v>34</v>
      </c>
      <c r="X64" s="57" t="s">
        <v>33857</v>
      </c>
      <c r="Y64" s="3" t="s">
        <v>39</v>
      </c>
      <c r="Z64" s="3">
        <v>412000</v>
      </c>
      <c r="AA64" s="3" t="s">
        <v>40</v>
      </c>
      <c r="AB64" s="57">
        <v>46216.654398148145</v>
      </c>
      <c r="AC64" s="3">
        <v>0</v>
      </c>
      <c r="AD64" s="24">
        <v>412000</v>
      </c>
      <c r="AE64" s="3">
        <v>46216.654398148145</v>
      </c>
      <c r="AF64" s="3"/>
      <c r="AG64" s="3">
        <v>1503006</v>
      </c>
    </row>
    <row r="65" spans="1:33" ht="60" x14ac:dyDescent="0.25">
      <c r="A65" s="3" t="s">
        <v>34128</v>
      </c>
      <c r="B65" s="57" t="s">
        <v>33857</v>
      </c>
      <c r="C65" s="3" t="s">
        <v>34129</v>
      </c>
      <c r="D65" s="3"/>
      <c r="E65" s="3"/>
      <c r="F65" s="3" t="s">
        <v>11771</v>
      </c>
      <c r="G65" s="3" t="s">
        <v>11772</v>
      </c>
      <c r="H65" s="57" t="s">
        <v>11178</v>
      </c>
      <c r="I65" s="57" t="s">
        <v>22412</v>
      </c>
      <c r="J65" s="3" t="s">
        <v>28</v>
      </c>
      <c r="K65" s="3" t="s">
        <v>68</v>
      </c>
      <c r="L65" s="3" t="s">
        <v>238</v>
      </c>
      <c r="M65" s="3" t="s">
        <v>446</v>
      </c>
      <c r="N65" s="3" t="s">
        <v>3977</v>
      </c>
      <c r="O65" s="3" t="s">
        <v>18539</v>
      </c>
      <c r="P65" s="24">
        <v>0</v>
      </c>
      <c r="Q65" s="24">
        <v>0</v>
      </c>
      <c r="R65" s="27" t="s">
        <v>1580</v>
      </c>
      <c r="S65" s="28" t="s">
        <v>1585</v>
      </c>
      <c r="T65" s="3" t="s">
        <v>38</v>
      </c>
      <c r="U65" s="3"/>
      <c r="V65" s="3"/>
      <c r="W65" s="3" t="s">
        <v>34</v>
      </c>
      <c r="X65" s="57"/>
      <c r="Y65" s="3"/>
      <c r="Z65" s="3"/>
      <c r="AA65" s="3"/>
      <c r="AB65" s="57"/>
      <c r="AC65" s="3">
        <v>0</v>
      </c>
      <c r="AD65" s="24"/>
      <c r="AE65" s="3"/>
      <c r="AF65" s="3"/>
      <c r="AG65" s="3"/>
    </row>
    <row r="66" spans="1:33" ht="45" x14ac:dyDescent="0.25">
      <c r="A66" s="3" t="s">
        <v>34130</v>
      </c>
      <c r="B66" s="57" t="s">
        <v>33857</v>
      </c>
      <c r="C66" s="3" t="s">
        <v>34131</v>
      </c>
      <c r="D66" s="3"/>
      <c r="E66" s="3"/>
      <c r="F66" s="3" t="s">
        <v>30290</v>
      </c>
      <c r="G66" s="3" t="s">
        <v>30291</v>
      </c>
      <c r="H66" s="57" t="s">
        <v>30292</v>
      </c>
      <c r="I66" s="57" t="s">
        <v>30293</v>
      </c>
      <c r="J66" s="3" t="s">
        <v>28</v>
      </c>
      <c r="K66" s="3" t="s">
        <v>68</v>
      </c>
      <c r="L66" s="3" t="s">
        <v>227</v>
      </c>
      <c r="M66" s="3" t="s">
        <v>228</v>
      </c>
      <c r="N66" s="3" t="s">
        <v>3643</v>
      </c>
      <c r="O66" s="3" t="s">
        <v>18539</v>
      </c>
      <c r="P66" s="24">
        <v>0</v>
      </c>
      <c r="Q66" s="24">
        <v>0</v>
      </c>
      <c r="R66" s="27" t="s">
        <v>1580</v>
      </c>
      <c r="S66" s="28" t="s">
        <v>1589</v>
      </c>
      <c r="T66" s="3" t="s">
        <v>33</v>
      </c>
      <c r="U66" s="3"/>
      <c r="V66" s="57"/>
      <c r="W66" s="3" t="s">
        <v>34</v>
      </c>
      <c r="X66" s="57"/>
      <c r="Y66" s="3"/>
      <c r="Z66" s="3"/>
      <c r="AA66" s="3"/>
      <c r="AB66" s="57"/>
      <c r="AC66" s="3">
        <v>0</v>
      </c>
      <c r="AD66" s="24"/>
      <c r="AE66" s="3"/>
      <c r="AF66" s="3"/>
      <c r="AG66" s="3"/>
    </row>
    <row r="67" spans="1:33" ht="45" x14ac:dyDescent="0.25">
      <c r="A67" s="3" t="s">
        <v>34132</v>
      </c>
      <c r="B67" s="57" t="s">
        <v>33857</v>
      </c>
      <c r="C67" s="3" t="s">
        <v>34133</v>
      </c>
      <c r="D67" s="3"/>
      <c r="E67" s="3"/>
      <c r="F67" s="3" t="s">
        <v>34134</v>
      </c>
      <c r="G67" s="3" t="s">
        <v>34135</v>
      </c>
      <c r="H67" s="57" t="s">
        <v>34136</v>
      </c>
      <c r="I67" s="57" t="s">
        <v>22430</v>
      </c>
      <c r="J67" s="3" t="s">
        <v>28</v>
      </c>
      <c r="K67" s="3" t="s">
        <v>68</v>
      </c>
      <c r="L67" s="3" t="s">
        <v>276</v>
      </c>
      <c r="M67" s="3" t="s">
        <v>277</v>
      </c>
      <c r="N67" s="3" t="s">
        <v>4852</v>
      </c>
      <c r="O67" s="3" t="s">
        <v>705</v>
      </c>
      <c r="P67" s="24">
        <v>0</v>
      </c>
      <c r="Q67" s="24">
        <v>0</v>
      </c>
      <c r="R67" s="27" t="s">
        <v>1578</v>
      </c>
      <c r="S67" s="28" t="s">
        <v>1589</v>
      </c>
      <c r="T67" s="3" t="s">
        <v>33</v>
      </c>
      <c r="U67" s="3">
        <v>0</v>
      </c>
      <c r="V67" s="57" t="s">
        <v>33857</v>
      </c>
      <c r="W67" s="3" t="s">
        <v>34</v>
      </c>
      <c r="X67" s="57"/>
      <c r="Y67" s="3"/>
      <c r="Z67" s="3"/>
      <c r="AA67" s="3"/>
      <c r="AB67" s="57"/>
      <c r="AC67" s="3">
        <v>0</v>
      </c>
      <c r="AD67" s="24"/>
      <c r="AE67" s="3"/>
      <c r="AF67" s="3"/>
      <c r="AG67" s="3"/>
    </row>
    <row r="68" spans="1:33" ht="45" x14ac:dyDescent="0.25">
      <c r="A68" s="3" t="s">
        <v>34137</v>
      </c>
      <c r="B68" s="57" t="s">
        <v>33857</v>
      </c>
      <c r="C68" s="3" t="s">
        <v>34138</v>
      </c>
      <c r="D68" s="3" t="s">
        <v>34139</v>
      </c>
      <c r="E68" s="3" t="s">
        <v>34140</v>
      </c>
      <c r="F68" s="3" t="s">
        <v>34141</v>
      </c>
      <c r="G68" s="3" t="s">
        <v>34142</v>
      </c>
      <c r="H68" s="57" t="s">
        <v>34143</v>
      </c>
      <c r="I68" s="57" t="s">
        <v>34144</v>
      </c>
      <c r="J68" s="3" t="s">
        <v>28</v>
      </c>
      <c r="K68" s="3" t="s">
        <v>68</v>
      </c>
      <c r="L68" s="3" t="s">
        <v>149</v>
      </c>
      <c r="M68" s="3" t="s">
        <v>150</v>
      </c>
      <c r="N68" s="3" t="s">
        <v>3182</v>
      </c>
      <c r="O68" s="3" t="s">
        <v>797</v>
      </c>
      <c r="P68" s="24">
        <v>0</v>
      </c>
      <c r="Q68" s="24">
        <v>0</v>
      </c>
      <c r="R68" s="27" t="s">
        <v>1580</v>
      </c>
      <c r="S68" s="28" t="s">
        <v>1583</v>
      </c>
      <c r="T68" s="3" t="s">
        <v>130</v>
      </c>
      <c r="U68" s="3">
        <v>20600000</v>
      </c>
      <c r="V68" s="57" t="s">
        <v>33857</v>
      </c>
      <c r="W68" s="3" t="s">
        <v>34</v>
      </c>
      <c r="X68" s="57"/>
      <c r="Y68" s="3"/>
      <c r="Z68" s="3"/>
      <c r="AA68" s="3"/>
      <c r="AB68" s="57"/>
      <c r="AC68" s="3">
        <v>0</v>
      </c>
      <c r="AD68" s="24"/>
      <c r="AE68" s="3"/>
      <c r="AF68" s="3"/>
      <c r="AG68" s="3"/>
    </row>
    <row r="69" spans="1:33" ht="45" x14ac:dyDescent="0.25">
      <c r="A69" s="3" t="s">
        <v>34145</v>
      </c>
      <c r="B69" s="57" t="s">
        <v>33857</v>
      </c>
      <c r="C69" s="3" t="s">
        <v>34146</v>
      </c>
      <c r="D69" s="3"/>
      <c r="E69" s="3"/>
      <c r="F69" s="3" t="s">
        <v>34147</v>
      </c>
      <c r="G69" s="3" t="s">
        <v>34148</v>
      </c>
      <c r="H69" s="57" t="s">
        <v>34149</v>
      </c>
      <c r="I69" s="57" t="s">
        <v>34150</v>
      </c>
      <c r="J69" s="3" t="s">
        <v>28</v>
      </c>
      <c r="K69" s="3" t="s">
        <v>68</v>
      </c>
      <c r="L69" s="3" t="s">
        <v>179</v>
      </c>
      <c r="M69" s="3" t="s">
        <v>180</v>
      </c>
      <c r="N69" s="3" t="s">
        <v>5303</v>
      </c>
      <c r="O69" s="3" t="s">
        <v>797</v>
      </c>
      <c r="P69" s="24">
        <v>0</v>
      </c>
      <c r="Q69" s="24">
        <v>0</v>
      </c>
      <c r="R69" s="27" t="s">
        <v>1580</v>
      </c>
      <c r="S69" s="28" t="s">
        <v>1589</v>
      </c>
      <c r="T69" s="3" t="s">
        <v>33</v>
      </c>
      <c r="U69" s="3">
        <v>412000</v>
      </c>
      <c r="V69" s="57" t="s">
        <v>33857</v>
      </c>
      <c r="W69" s="3" t="s">
        <v>34</v>
      </c>
      <c r="X69" s="57"/>
      <c r="Y69" s="3"/>
      <c r="Z69" s="3"/>
      <c r="AA69" s="3"/>
      <c r="AB69" s="57"/>
      <c r="AC69" s="3">
        <v>0</v>
      </c>
      <c r="AD69" s="24"/>
      <c r="AE69" s="3"/>
      <c r="AF69" s="3"/>
      <c r="AG69" s="3"/>
    </row>
    <row r="70" spans="1:33" ht="90" x14ac:dyDescent="0.25">
      <c r="A70" s="3" t="s">
        <v>34151</v>
      </c>
      <c r="B70" s="57" t="s">
        <v>33857</v>
      </c>
      <c r="C70" s="3" t="s">
        <v>34152</v>
      </c>
      <c r="D70" s="3"/>
      <c r="E70" s="3"/>
      <c r="F70" s="3" t="s">
        <v>34153</v>
      </c>
      <c r="G70" s="3" t="s">
        <v>34154</v>
      </c>
      <c r="H70" s="57" t="s">
        <v>13766</v>
      </c>
      <c r="I70" s="57" t="s">
        <v>34155</v>
      </c>
      <c r="J70" s="3" t="s">
        <v>28</v>
      </c>
      <c r="K70" s="3" t="s">
        <v>48</v>
      </c>
      <c r="L70" s="3" t="s">
        <v>619</v>
      </c>
      <c r="M70" s="3" t="s">
        <v>620</v>
      </c>
      <c r="N70" s="3" t="s">
        <v>2935</v>
      </c>
      <c r="O70" s="3" t="s">
        <v>705</v>
      </c>
      <c r="P70" s="24">
        <v>0</v>
      </c>
      <c r="Q70" s="24">
        <v>0</v>
      </c>
      <c r="R70" s="27" t="s">
        <v>1578</v>
      </c>
      <c r="S70" s="28" t="s">
        <v>29676</v>
      </c>
      <c r="T70" s="3" t="s">
        <v>29675</v>
      </c>
      <c r="U70" s="3">
        <v>0</v>
      </c>
      <c r="V70" s="57" t="s">
        <v>33857</v>
      </c>
      <c r="W70" s="3" t="s">
        <v>34</v>
      </c>
      <c r="X70" s="57"/>
      <c r="Y70" s="3"/>
      <c r="Z70" s="3"/>
      <c r="AA70" s="3"/>
      <c r="AB70" s="57"/>
      <c r="AC70" s="3">
        <v>0</v>
      </c>
      <c r="AD70" s="24"/>
      <c r="AE70" s="3"/>
      <c r="AF70" s="3"/>
      <c r="AG70" s="3"/>
    </row>
    <row r="71" spans="1:33" ht="45" x14ac:dyDescent="0.25">
      <c r="A71" s="3" t="s">
        <v>34156</v>
      </c>
      <c r="B71" s="57" t="s">
        <v>33857</v>
      </c>
      <c r="C71" s="3" t="s">
        <v>34157</v>
      </c>
      <c r="D71" s="3"/>
      <c r="E71" s="3"/>
      <c r="F71" s="3" t="s">
        <v>34158</v>
      </c>
      <c r="G71" s="3" t="s">
        <v>34159</v>
      </c>
      <c r="H71" s="57" t="s">
        <v>34160</v>
      </c>
      <c r="I71" s="57" t="s">
        <v>34161</v>
      </c>
      <c r="J71" s="3" t="s">
        <v>28</v>
      </c>
      <c r="K71" s="3" t="s">
        <v>173</v>
      </c>
      <c r="L71" s="3" t="s">
        <v>728</v>
      </c>
      <c r="M71" s="3" t="s">
        <v>729</v>
      </c>
      <c r="N71" s="3" t="s">
        <v>4915</v>
      </c>
      <c r="O71" s="3" t="s">
        <v>19490</v>
      </c>
      <c r="P71" s="24">
        <v>0</v>
      </c>
      <c r="Q71" s="24">
        <v>0</v>
      </c>
      <c r="R71" s="27" t="s">
        <v>1579</v>
      </c>
      <c r="S71" s="28" t="s">
        <v>1589</v>
      </c>
      <c r="T71" s="3" t="s">
        <v>33</v>
      </c>
      <c r="U71" s="3">
        <v>412000</v>
      </c>
      <c r="V71" s="3" t="s">
        <v>33857</v>
      </c>
      <c r="W71" s="3" t="s">
        <v>34</v>
      </c>
      <c r="X71" s="57" t="s">
        <v>33857</v>
      </c>
      <c r="Y71" s="3" t="s">
        <v>39</v>
      </c>
      <c r="Z71" s="3">
        <v>412000</v>
      </c>
      <c r="AA71" s="3" t="s">
        <v>40</v>
      </c>
      <c r="AB71" s="57">
        <v>46216.708113425928</v>
      </c>
      <c r="AC71" s="3">
        <v>0</v>
      </c>
      <c r="AD71" s="24">
        <v>412000</v>
      </c>
      <c r="AE71" s="3">
        <v>46216.708113425928</v>
      </c>
      <c r="AF71" s="3"/>
      <c r="AG71" s="3">
        <v>1504210</v>
      </c>
    </row>
    <row r="72" spans="1:33" ht="60" x14ac:dyDescent="0.25">
      <c r="A72" s="3" t="s">
        <v>34162</v>
      </c>
      <c r="B72" s="57" t="s">
        <v>33857</v>
      </c>
      <c r="C72" s="3" t="s">
        <v>34163</v>
      </c>
      <c r="D72" s="3"/>
      <c r="E72" s="3"/>
      <c r="F72" s="3" t="s">
        <v>34158</v>
      </c>
      <c r="G72" s="3" t="s">
        <v>34159</v>
      </c>
      <c r="H72" s="57" t="s">
        <v>34160</v>
      </c>
      <c r="I72" s="57" t="s">
        <v>34161</v>
      </c>
      <c r="J72" s="3" t="s">
        <v>28</v>
      </c>
      <c r="K72" s="3" t="s">
        <v>173</v>
      </c>
      <c r="L72" s="3" t="s">
        <v>728</v>
      </c>
      <c r="M72" s="3" t="s">
        <v>729</v>
      </c>
      <c r="N72" s="3" t="s">
        <v>4915</v>
      </c>
      <c r="O72" s="3" t="s">
        <v>19490</v>
      </c>
      <c r="P72" s="24">
        <v>0</v>
      </c>
      <c r="Q72" s="24">
        <v>0</v>
      </c>
      <c r="R72" s="27" t="s">
        <v>1579</v>
      </c>
      <c r="S72" s="28" t="s">
        <v>1585</v>
      </c>
      <c r="T72" s="3" t="s">
        <v>38</v>
      </c>
      <c r="U72" s="3">
        <v>2060000</v>
      </c>
      <c r="V72" s="57" t="s">
        <v>33857</v>
      </c>
      <c r="W72" s="3" t="s">
        <v>34</v>
      </c>
      <c r="X72" s="57" t="s">
        <v>33857</v>
      </c>
      <c r="Y72" s="3" t="s">
        <v>39</v>
      </c>
      <c r="Z72" s="3">
        <v>2060000</v>
      </c>
      <c r="AA72" s="3" t="s">
        <v>40</v>
      </c>
      <c r="AB72" s="57">
        <v>46216.707743055558</v>
      </c>
      <c r="AC72" s="3">
        <v>0</v>
      </c>
      <c r="AD72" s="24">
        <v>2060000</v>
      </c>
      <c r="AE72" s="3">
        <v>46216.707743055558</v>
      </c>
      <c r="AF72" s="3"/>
      <c r="AG72" s="3">
        <v>1504213</v>
      </c>
    </row>
    <row r="73" spans="1:33" ht="45" x14ac:dyDescent="0.25">
      <c r="A73" s="3" t="s">
        <v>34164</v>
      </c>
      <c r="B73" s="57" t="s">
        <v>33857</v>
      </c>
      <c r="C73" s="3" t="s">
        <v>34165</v>
      </c>
      <c r="D73" s="3"/>
      <c r="E73" s="3"/>
      <c r="F73" s="3" t="s">
        <v>34166</v>
      </c>
      <c r="G73" s="3" t="s">
        <v>34167</v>
      </c>
      <c r="H73" s="57" t="s">
        <v>34168</v>
      </c>
      <c r="I73" s="57" t="s">
        <v>34169</v>
      </c>
      <c r="J73" s="3" t="s">
        <v>28</v>
      </c>
      <c r="K73" s="3" t="s">
        <v>43</v>
      </c>
      <c r="L73" s="3" t="s">
        <v>44</v>
      </c>
      <c r="M73" s="3" t="s">
        <v>45</v>
      </c>
      <c r="N73" s="3" t="s">
        <v>2977</v>
      </c>
      <c r="O73" s="3" t="s">
        <v>19633</v>
      </c>
      <c r="P73" s="24">
        <v>0</v>
      </c>
      <c r="Q73" s="24">
        <v>0</v>
      </c>
      <c r="R73" s="27" t="s">
        <v>1580</v>
      </c>
      <c r="S73" s="28" t="s">
        <v>1589</v>
      </c>
      <c r="T73" s="3" t="s">
        <v>33</v>
      </c>
      <c r="U73" s="3">
        <v>412000</v>
      </c>
      <c r="V73" s="57" t="s">
        <v>33857</v>
      </c>
      <c r="W73" s="3" t="s">
        <v>34</v>
      </c>
      <c r="X73" s="57"/>
      <c r="Y73" s="3"/>
      <c r="Z73" s="3"/>
      <c r="AA73" s="3"/>
      <c r="AB73" s="57"/>
      <c r="AC73" s="3">
        <v>0</v>
      </c>
      <c r="AD73" s="24"/>
      <c r="AE73" s="3"/>
      <c r="AF73" s="3"/>
      <c r="AG73" s="3">
        <v>1504173</v>
      </c>
    </row>
    <row r="74" spans="1:33" ht="45" x14ac:dyDescent="0.25">
      <c r="A74" s="3" t="s">
        <v>34170</v>
      </c>
      <c r="B74" s="57" t="s">
        <v>33857</v>
      </c>
      <c r="C74" s="3" t="s">
        <v>34171</v>
      </c>
      <c r="D74" s="3"/>
      <c r="E74" s="3"/>
      <c r="F74" s="3" t="s">
        <v>34172</v>
      </c>
      <c r="G74" s="3" t="s">
        <v>34173</v>
      </c>
      <c r="H74" s="57" t="s">
        <v>34174</v>
      </c>
      <c r="I74" s="57" t="s">
        <v>34175</v>
      </c>
      <c r="J74" s="3" t="s">
        <v>28</v>
      </c>
      <c r="K74" s="3" t="s">
        <v>173</v>
      </c>
      <c r="L74" s="3" t="s">
        <v>1444</v>
      </c>
      <c r="M74" s="3" t="s">
        <v>1640</v>
      </c>
      <c r="N74" s="3" t="s">
        <v>3386</v>
      </c>
      <c r="O74" s="3" t="s">
        <v>18539</v>
      </c>
      <c r="P74" s="24">
        <v>0</v>
      </c>
      <c r="Q74" s="24">
        <v>0</v>
      </c>
      <c r="R74" s="27" t="s">
        <v>1580</v>
      </c>
      <c r="S74" s="28" t="s">
        <v>1589</v>
      </c>
      <c r="T74" s="3" t="s">
        <v>33</v>
      </c>
      <c r="U74" s="3"/>
      <c r="V74" s="57"/>
      <c r="W74" s="3" t="s">
        <v>34</v>
      </c>
      <c r="X74" s="57"/>
      <c r="Y74" s="3"/>
      <c r="Z74" s="3"/>
      <c r="AA74" s="3"/>
      <c r="AB74" s="57"/>
      <c r="AC74" s="3">
        <v>0</v>
      </c>
      <c r="AD74" s="24"/>
      <c r="AE74" s="3"/>
      <c r="AF74" s="3"/>
      <c r="AG74" s="3"/>
    </row>
    <row r="75" spans="1:33" ht="45" x14ac:dyDescent="0.25">
      <c r="A75" s="3" t="s">
        <v>34176</v>
      </c>
      <c r="B75" s="57" t="s">
        <v>33857</v>
      </c>
      <c r="C75" s="3" t="s">
        <v>34177</v>
      </c>
      <c r="D75" s="3"/>
      <c r="E75" s="3"/>
      <c r="F75" s="3" t="s">
        <v>34178</v>
      </c>
      <c r="G75" s="3" t="s">
        <v>34179</v>
      </c>
      <c r="H75" s="57" t="s">
        <v>34180</v>
      </c>
      <c r="I75" s="57" t="s">
        <v>34181</v>
      </c>
      <c r="J75" s="3" t="s">
        <v>28</v>
      </c>
      <c r="K75" s="3" t="s">
        <v>68</v>
      </c>
      <c r="L75" s="3" t="s">
        <v>145</v>
      </c>
      <c r="M75" s="3" t="s">
        <v>4273</v>
      </c>
      <c r="N75" s="3" t="s">
        <v>4274</v>
      </c>
      <c r="O75" s="3" t="s">
        <v>705</v>
      </c>
      <c r="P75" s="24">
        <v>0</v>
      </c>
      <c r="Q75" s="24">
        <v>0</v>
      </c>
      <c r="R75" s="27" t="s">
        <v>1578</v>
      </c>
      <c r="S75" s="28" t="s">
        <v>1582</v>
      </c>
      <c r="T75" s="3" t="s">
        <v>160</v>
      </c>
      <c r="U75" s="3">
        <v>0</v>
      </c>
      <c r="V75" s="3" t="s">
        <v>33857</v>
      </c>
      <c r="W75" s="3" t="s">
        <v>34</v>
      </c>
      <c r="X75" s="57"/>
      <c r="Y75" s="3"/>
      <c r="Z75" s="3"/>
      <c r="AA75" s="3"/>
      <c r="AB75" s="57"/>
      <c r="AC75" s="3">
        <v>0</v>
      </c>
      <c r="AD75" s="24"/>
      <c r="AE75" s="3"/>
      <c r="AF75" s="3"/>
      <c r="AG75" s="3"/>
    </row>
    <row r="76" spans="1:33" ht="60" x14ac:dyDescent="0.25">
      <c r="A76" s="3" t="s">
        <v>34182</v>
      </c>
      <c r="B76" s="57" t="s">
        <v>33857</v>
      </c>
      <c r="C76" s="3" t="s">
        <v>34183</v>
      </c>
      <c r="D76" s="3"/>
      <c r="E76" s="3"/>
      <c r="F76" s="3" t="s">
        <v>34184</v>
      </c>
      <c r="G76" s="3" t="s">
        <v>34185</v>
      </c>
      <c r="H76" s="57" t="s">
        <v>34186</v>
      </c>
      <c r="I76" s="57" t="s">
        <v>34187</v>
      </c>
      <c r="J76" s="3" t="s">
        <v>28</v>
      </c>
      <c r="K76" s="3" t="s">
        <v>68</v>
      </c>
      <c r="L76" s="3" t="s">
        <v>179</v>
      </c>
      <c r="M76" s="3" t="s">
        <v>180</v>
      </c>
      <c r="N76" s="3" t="s">
        <v>5303</v>
      </c>
      <c r="O76" s="3" t="s">
        <v>797</v>
      </c>
      <c r="P76" s="24">
        <v>0</v>
      </c>
      <c r="Q76" s="24">
        <v>0</v>
      </c>
      <c r="R76" s="27" t="s">
        <v>1580</v>
      </c>
      <c r="S76" s="28" t="s">
        <v>1589</v>
      </c>
      <c r="T76" s="3" t="s">
        <v>33</v>
      </c>
      <c r="U76" s="3">
        <v>412000</v>
      </c>
      <c r="V76" s="3" t="s">
        <v>33857</v>
      </c>
      <c r="W76" s="3" t="s">
        <v>34</v>
      </c>
      <c r="X76" s="57"/>
      <c r="Y76" s="3"/>
      <c r="Z76" s="3"/>
      <c r="AA76" s="3"/>
      <c r="AB76" s="57"/>
      <c r="AC76" s="3">
        <v>0</v>
      </c>
      <c r="AD76" s="24"/>
      <c r="AE76" s="3"/>
      <c r="AF76" s="3"/>
      <c r="AG76" s="3"/>
    </row>
    <row r="77" spans="1:33" ht="45" x14ac:dyDescent="0.25">
      <c r="A77" s="3" t="s">
        <v>34188</v>
      </c>
      <c r="B77" s="57" t="s">
        <v>33857</v>
      </c>
      <c r="C77" s="3" t="s">
        <v>34189</v>
      </c>
      <c r="D77" s="3"/>
      <c r="E77" s="3"/>
      <c r="F77" s="3" t="s">
        <v>34190</v>
      </c>
      <c r="G77" s="3" t="s">
        <v>34191</v>
      </c>
      <c r="H77" s="57" t="s">
        <v>34192</v>
      </c>
      <c r="I77" s="57" t="s">
        <v>34193</v>
      </c>
      <c r="J77" s="3" t="s">
        <v>28</v>
      </c>
      <c r="K77" s="3" t="s">
        <v>78</v>
      </c>
      <c r="L77" s="3" t="s">
        <v>523</v>
      </c>
      <c r="M77" s="3" t="s">
        <v>524</v>
      </c>
      <c r="N77" s="3" t="s">
        <v>5179</v>
      </c>
      <c r="O77" s="3" t="s">
        <v>19490</v>
      </c>
      <c r="P77" s="24">
        <v>0</v>
      </c>
      <c r="Q77" s="24">
        <v>0</v>
      </c>
      <c r="R77" s="27" t="s">
        <v>1579</v>
      </c>
      <c r="S77" s="28" t="s">
        <v>1589</v>
      </c>
      <c r="T77" s="3" t="s">
        <v>33</v>
      </c>
      <c r="U77" s="3">
        <v>412000</v>
      </c>
      <c r="V77" s="3" t="s">
        <v>33857</v>
      </c>
      <c r="W77" s="3" t="s">
        <v>34</v>
      </c>
      <c r="X77" s="57" t="s">
        <v>33857</v>
      </c>
      <c r="Y77" s="3" t="s">
        <v>39</v>
      </c>
      <c r="Z77" s="3">
        <v>412000</v>
      </c>
      <c r="AA77" s="3" t="s">
        <v>40</v>
      </c>
      <c r="AB77" s="57">
        <v>46216.556574074071</v>
      </c>
      <c r="AC77" s="3">
        <v>0</v>
      </c>
      <c r="AD77" s="24">
        <v>412000</v>
      </c>
      <c r="AE77" s="3">
        <v>46216.556574074071</v>
      </c>
      <c r="AF77" s="3"/>
      <c r="AG77" s="3">
        <v>1502282</v>
      </c>
    </row>
    <row r="78" spans="1:33" ht="45" x14ac:dyDescent="0.25">
      <c r="A78" s="3" t="s">
        <v>34194</v>
      </c>
      <c r="B78" s="57" t="s">
        <v>33857</v>
      </c>
      <c r="C78" s="3" t="s">
        <v>34195</v>
      </c>
      <c r="D78" s="3"/>
      <c r="E78" s="3"/>
      <c r="F78" s="3" t="s">
        <v>34196</v>
      </c>
      <c r="G78" s="3" t="s">
        <v>34197</v>
      </c>
      <c r="H78" s="57" t="s">
        <v>34198</v>
      </c>
      <c r="I78" s="57" t="s">
        <v>34199</v>
      </c>
      <c r="J78" s="3" t="s">
        <v>28</v>
      </c>
      <c r="K78" s="3" t="s">
        <v>173</v>
      </c>
      <c r="L78" s="3" t="s">
        <v>728</v>
      </c>
      <c r="M78" s="3" t="s">
        <v>729</v>
      </c>
      <c r="N78" s="3" t="s">
        <v>4915</v>
      </c>
      <c r="O78" s="3" t="s">
        <v>19490</v>
      </c>
      <c r="P78" s="24">
        <v>0</v>
      </c>
      <c r="Q78" s="24">
        <v>0</v>
      </c>
      <c r="R78" s="27" t="s">
        <v>1579</v>
      </c>
      <c r="S78" s="28" t="s">
        <v>1589</v>
      </c>
      <c r="T78" s="3" t="s">
        <v>33</v>
      </c>
      <c r="U78" s="3">
        <v>412000</v>
      </c>
      <c r="V78" s="3" t="s">
        <v>33857</v>
      </c>
      <c r="W78" s="3" t="s">
        <v>34</v>
      </c>
      <c r="X78" s="57" t="s">
        <v>33857</v>
      </c>
      <c r="Y78" s="3" t="s">
        <v>39</v>
      </c>
      <c r="Z78" s="3">
        <v>412000</v>
      </c>
      <c r="AA78" s="3" t="s">
        <v>40</v>
      </c>
      <c r="AB78" s="57">
        <v>46216.70826388889</v>
      </c>
      <c r="AC78" s="3">
        <v>0</v>
      </c>
      <c r="AD78" s="24">
        <v>412000</v>
      </c>
      <c r="AE78" s="3">
        <v>46216.70826388889</v>
      </c>
      <c r="AF78" s="3"/>
      <c r="AG78" s="3">
        <v>1504209</v>
      </c>
    </row>
    <row r="79" spans="1:33" ht="45" x14ac:dyDescent="0.25">
      <c r="A79" s="3" t="s">
        <v>34200</v>
      </c>
      <c r="B79" s="57" t="s">
        <v>33857</v>
      </c>
      <c r="C79" s="3" t="s">
        <v>34201</v>
      </c>
      <c r="D79" s="3"/>
      <c r="E79" s="3"/>
      <c r="F79" s="3" t="s">
        <v>34202</v>
      </c>
      <c r="G79" s="3" t="s">
        <v>34203</v>
      </c>
      <c r="H79" s="57" t="s">
        <v>4481</v>
      </c>
      <c r="I79" s="57" t="s">
        <v>34204</v>
      </c>
      <c r="J79" s="3" t="s">
        <v>28</v>
      </c>
      <c r="K79" s="3" t="s">
        <v>43</v>
      </c>
      <c r="L79" s="3" t="s">
        <v>44</v>
      </c>
      <c r="M79" s="3" t="s">
        <v>45</v>
      </c>
      <c r="N79" s="3" t="s">
        <v>2977</v>
      </c>
      <c r="O79" s="3" t="s">
        <v>19633</v>
      </c>
      <c r="P79" s="24">
        <v>0</v>
      </c>
      <c r="Q79" s="24">
        <v>0</v>
      </c>
      <c r="R79" s="27" t="s">
        <v>1580</v>
      </c>
      <c r="S79" s="28" t="s">
        <v>1589</v>
      </c>
      <c r="T79" s="3" t="s">
        <v>33</v>
      </c>
      <c r="U79" s="3">
        <v>412000</v>
      </c>
      <c r="V79" s="3" t="s">
        <v>33857</v>
      </c>
      <c r="W79" s="3" t="s">
        <v>34</v>
      </c>
      <c r="X79" s="57"/>
      <c r="Y79" s="3"/>
      <c r="Z79" s="3"/>
      <c r="AA79" s="3"/>
      <c r="AB79" s="57"/>
      <c r="AC79" s="3">
        <v>0</v>
      </c>
      <c r="AD79" s="24"/>
      <c r="AE79" s="3"/>
      <c r="AF79" s="3"/>
      <c r="AG79" s="3">
        <v>1504161</v>
      </c>
    </row>
    <row r="80" spans="1:33" ht="45" x14ac:dyDescent="0.25">
      <c r="A80" s="3" t="s">
        <v>34205</v>
      </c>
      <c r="B80" s="57" t="s">
        <v>33857</v>
      </c>
      <c r="C80" s="3" t="s">
        <v>34206</v>
      </c>
      <c r="D80" s="3"/>
      <c r="E80" s="3"/>
      <c r="F80" s="3" t="s">
        <v>34207</v>
      </c>
      <c r="G80" s="3" t="s">
        <v>34208</v>
      </c>
      <c r="H80" s="57" t="s">
        <v>12034</v>
      </c>
      <c r="I80" s="57" t="s">
        <v>34209</v>
      </c>
      <c r="J80" s="3" t="s">
        <v>28</v>
      </c>
      <c r="K80" s="3" t="s">
        <v>43</v>
      </c>
      <c r="L80" s="3" t="s">
        <v>44</v>
      </c>
      <c r="M80" s="3" t="s">
        <v>45</v>
      </c>
      <c r="N80" s="3" t="s">
        <v>2977</v>
      </c>
      <c r="O80" s="3" t="s">
        <v>19633</v>
      </c>
      <c r="P80" s="24">
        <v>0</v>
      </c>
      <c r="Q80" s="24">
        <v>0</v>
      </c>
      <c r="R80" s="27" t="s">
        <v>1580</v>
      </c>
      <c r="S80" s="28" t="s">
        <v>1589</v>
      </c>
      <c r="T80" s="3" t="s">
        <v>33</v>
      </c>
      <c r="U80" s="3">
        <v>412000</v>
      </c>
      <c r="V80" s="3" t="s">
        <v>33857</v>
      </c>
      <c r="W80" s="3" t="s">
        <v>34</v>
      </c>
      <c r="X80" s="57"/>
      <c r="Y80" s="3"/>
      <c r="Z80" s="3"/>
      <c r="AA80" s="3"/>
      <c r="AB80" s="57"/>
      <c r="AC80" s="3">
        <v>0</v>
      </c>
      <c r="AD80" s="24"/>
      <c r="AE80" s="3"/>
      <c r="AF80" s="3"/>
      <c r="AG80" s="3">
        <v>1504159</v>
      </c>
    </row>
    <row r="81" spans="1:33" ht="45" x14ac:dyDescent="0.25">
      <c r="A81" s="3" t="s">
        <v>34210</v>
      </c>
      <c r="B81" s="57" t="s">
        <v>33857</v>
      </c>
      <c r="C81" s="3" t="s">
        <v>34211</v>
      </c>
      <c r="D81" s="3"/>
      <c r="E81" s="3"/>
      <c r="F81" s="3" t="s">
        <v>1332</v>
      </c>
      <c r="G81" s="3" t="s">
        <v>2470</v>
      </c>
      <c r="H81" s="57" t="s">
        <v>2471</v>
      </c>
      <c r="I81" s="57" t="s">
        <v>23417</v>
      </c>
      <c r="J81" s="3" t="s">
        <v>28</v>
      </c>
      <c r="K81" s="3" t="s">
        <v>43</v>
      </c>
      <c r="L81" s="3" t="s">
        <v>44</v>
      </c>
      <c r="M81" s="3" t="s">
        <v>45</v>
      </c>
      <c r="N81" s="3" t="s">
        <v>2977</v>
      </c>
      <c r="O81" s="3" t="s">
        <v>705</v>
      </c>
      <c r="P81" s="24">
        <v>0</v>
      </c>
      <c r="Q81" s="24">
        <v>0</v>
      </c>
      <c r="R81" s="27" t="s">
        <v>1578</v>
      </c>
      <c r="S81" s="28" t="s">
        <v>1589</v>
      </c>
      <c r="T81" s="3" t="s">
        <v>33</v>
      </c>
      <c r="U81" s="3">
        <v>0</v>
      </c>
      <c r="V81" s="3" t="s">
        <v>33857</v>
      </c>
      <c r="W81" s="3" t="s">
        <v>34</v>
      </c>
      <c r="X81" s="57"/>
      <c r="Y81" s="3"/>
      <c r="Z81" s="3"/>
      <c r="AA81" s="3"/>
      <c r="AB81" s="57"/>
      <c r="AC81" s="3">
        <v>0</v>
      </c>
      <c r="AD81" s="24"/>
      <c r="AE81" s="3"/>
      <c r="AF81" s="3"/>
      <c r="AG81" s="3"/>
    </row>
    <row r="82" spans="1:33" ht="45" x14ac:dyDescent="0.25">
      <c r="A82" s="3" t="s">
        <v>34212</v>
      </c>
      <c r="B82" s="57" t="s">
        <v>33857</v>
      </c>
      <c r="C82" s="3" t="s">
        <v>34213</v>
      </c>
      <c r="D82" s="3"/>
      <c r="E82" s="3"/>
      <c r="F82" s="3" t="s">
        <v>34214</v>
      </c>
      <c r="G82" s="3" t="s">
        <v>34215</v>
      </c>
      <c r="H82" s="57" t="s">
        <v>34216</v>
      </c>
      <c r="I82" s="57" t="s">
        <v>20032</v>
      </c>
      <c r="J82" s="3" t="s">
        <v>28</v>
      </c>
      <c r="K82" s="3" t="s">
        <v>173</v>
      </c>
      <c r="L82" s="3" t="s">
        <v>728</v>
      </c>
      <c r="M82" s="3" t="s">
        <v>729</v>
      </c>
      <c r="N82" s="3" t="s">
        <v>4915</v>
      </c>
      <c r="O82" s="3" t="s">
        <v>19490</v>
      </c>
      <c r="P82" s="24">
        <v>0</v>
      </c>
      <c r="Q82" s="24">
        <v>0</v>
      </c>
      <c r="R82" s="27" t="s">
        <v>1579</v>
      </c>
      <c r="S82" s="28" t="s">
        <v>1589</v>
      </c>
      <c r="T82" s="3" t="s">
        <v>33</v>
      </c>
      <c r="U82" s="3">
        <v>412000</v>
      </c>
      <c r="V82" s="3" t="s">
        <v>33857</v>
      </c>
      <c r="W82" s="3" t="s">
        <v>34</v>
      </c>
      <c r="X82" s="57" t="s">
        <v>33857</v>
      </c>
      <c r="Y82" s="3" t="s">
        <v>39</v>
      </c>
      <c r="Z82" s="3">
        <v>412000</v>
      </c>
      <c r="AA82" s="3" t="s">
        <v>40</v>
      </c>
      <c r="AB82" s="57">
        <v>46216.63722222222</v>
      </c>
      <c r="AC82" s="3">
        <v>0</v>
      </c>
      <c r="AD82" s="24">
        <v>412000</v>
      </c>
      <c r="AE82" s="3">
        <v>46216.63722222222</v>
      </c>
      <c r="AF82" s="3"/>
      <c r="AG82" s="3">
        <v>1500206</v>
      </c>
    </row>
    <row r="83" spans="1:33" ht="60" x14ac:dyDescent="0.25">
      <c r="A83" s="3" t="s">
        <v>34217</v>
      </c>
      <c r="B83" s="57" t="s">
        <v>33857</v>
      </c>
      <c r="C83" s="3" t="s">
        <v>34218</v>
      </c>
      <c r="D83" s="3"/>
      <c r="E83" s="3"/>
      <c r="F83" s="3" t="s">
        <v>34219</v>
      </c>
      <c r="G83" s="3" t="s">
        <v>34220</v>
      </c>
      <c r="H83" s="57" t="s">
        <v>4223</v>
      </c>
      <c r="I83" s="57" t="s">
        <v>22215</v>
      </c>
      <c r="J83" s="3" t="s">
        <v>28</v>
      </c>
      <c r="K83" s="3" t="s">
        <v>68</v>
      </c>
      <c r="L83" s="3" t="s">
        <v>179</v>
      </c>
      <c r="M83" s="3" t="s">
        <v>180</v>
      </c>
      <c r="N83" s="3" t="s">
        <v>5303</v>
      </c>
      <c r="O83" s="3" t="s">
        <v>797</v>
      </c>
      <c r="P83" s="24">
        <v>0</v>
      </c>
      <c r="Q83" s="24">
        <v>0</v>
      </c>
      <c r="R83" s="27" t="s">
        <v>1580</v>
      </c>
      <c r="S83" s="28" t="s">
        <v>1585</v>
      </c>
      <c r="T83" s="3" t="s">
        <v>38</v>
      </c>
      <c r="U83" s="3">
        <v>2060000</v>
      </c>
      <c r="V83" s="57" t="s">
        <v>33857</v>
      </c>
      <c r="W83" s="3" t="s">
        <v>34</v>
      </c>
      <c r="X83" s="57"/>
      <c r="Y83" s="3"/>
      <c r="Z83" s="3"/>
      <c r="AA83" s="3"/>
      <c r="AB83" s="57"/>
      <c r="AC83" s="3">
        <v>0</v>
      </c>
      <c r="AD83" s="24"/>
      <c r="AE83" s="3"/>
      <c r="AF83" s="3"/>
      <c r="AG83" s="3"/>
    </row>
    <row r="84" spans="1:33" ht="45" x14ac:dyDescent="0.25">
      <c r="A84" s="3" t="s">
        <v>34221</v>
      </c>
      <c r="B84" s="57" t="s">
        <v>33857</v>
      </c>
      <c r="C84" s="3" t="s">
        <v>34222</v>
      </c>
      <c r="D84" s="3"/>
      <c r="E84" s="3"/>
      <c r="F84" s="3" t="s">
        <v>34223</v>
      </c>
      <c r="G84" s="3" t="s">
        <v>34224</v>
      </c>
      <c r="H84" s="57" t="s">
        <v>34225</v>
      </c>
      <c r="I84" s="57" t="s">
        <v>34226</v>
      </c>
      <c r="J84" s="3" t="s">
        <v>28</v>
      </c>
      <c r="K84" s="3" t="s">
        <v>98</v>
      </c>
      <c r="L84" s="3" t="s">
        <v>307</v>
      </c>
      <c r="M84" s="3" t="s">
        <v>329</v>
      </c>
      <c r="N84" s="3" t="s">
        <v>5540</v>
      </c>
      <c r="O84" s="3" t="s">
        <v>19633</v>
      </c>
      <c r="P84" s="24">
        <v>0</v>
      </c>
      <c r="Q84" s="24">
        <v>0</v>
      </c>
      <c r="R84" s="27" t="s">
        <v>1580</v>
      </c>
      <c r="S84" s="28" t="s">
        <v>1589</v>
      </c>
      <c r="T84" s="3" t="s">
        <v>33</v>
      </c>
      <c r="U84" s="3">
        <v>412000</v>
      </c>
      <c r="V84" s="3" t="s">
        <v>33857</v>
      </c>
      <c r="W84" s="3" t="s">
        <v>34</v>
      </c>
      <c r="X84" s="57"/>
      <c r="Y84" s="3"/>
      <c r="Z84" s="3"/>
      <c r="AA84" s="3"/>
      <c r="AB84" s="57"/>
      <c r="AC84" s="3">
        <v>0</v>
      </c>
      <c r="AD84" s="24"/>
      <c r="AE84" s="3"/>
      <c r="AF84" s="3"/>
      <c r="AG84" s="3">
        <v>1504572</v>
      </c>
    </row>
    <row r="85" spans="1:33" ht="45" x14ac:dyDescent="0.25">
      <c r="A85" s="3" t="s">
        <v>34227</v>
      </c>
      <c r="B85" s="57" t="s">
        <v>33857</v>
      </c>
      <c r="C85" s="3" t="s">
        <v>34228</v>
      </c>
      <c r="D85" s="3"/>
      <c r="E85" s="3"/>
      <c r="F85" s="3" t="s">
        <v>34229</v>
      </c>
      <c r="G85" s="3" t="s">
        <v>34230</v>
      </c>
      <c r="H85" s="57" t="s">
        <v>34231</v>
      </c>
      <c r="I85" s="57" t="s">
        <v>34232</v>
      </c>
      <c r="J85" s="3" t="s">
        <v>28</v>
      </c>
      <c r="K85" s="3" t="s">
        <v>78</v>
      </c>
      <c r="L85" s="3" t="s">
        <v>481</v>
      </c>
      <c r="M85" s="3" t="s">
        <v>482</v>
      </c>
      <c r="N85" s="3" t="s">
        <v>3905</v>
      </c>
      <c r="O85" s="3" t="s">
        <v>18539</v>
      </c>
      <c r="P85" s="24">
        <v>0</v>
      </c>
      <c r="Q85" s="24">
        <v>0</v>
      </c>
      <c r="R85" s="27" t="s">
        <v>1580</v>
      </c>
      <c r="S85" s="28" t="s">
        <v>1589</v>
      </c>
      <c r="T85" s="3" t="s">
        <v>33</v>
      </c>
      <c r="U85" s="3"/>
      <c r="V85" s="3"/>
      <c r="W85" s="3" t="s">
        <v>34</v>
      </c>
      <c r="X85" s="57"/>
      <c r="Y85" s="3"/>
      <c r="Z85" s="3"/>
      <c r="AA85" s="3"/>
      <c r="AB85" s="57"/>
      <c r="AC85" s="3">
        <v>0</v>
      </c>
      <c r="AD85" s="24"/>
      <c r="AE85" s="3"/>
      <c r="AF85" s="3"/>
      <c r="AG85" s="3"/>
    </row>
    <row r="86" spans="1:33" ht="45" x14ac:dyDescent="0.25">
      <c r="A86" s="3" t="s">
        <v>34233</v>
      </c>
      <c r="B86" s="57" t="s">
        <v>33857</v>
      </c>
      <c r="C86" s="3" t="s">
        <v>34234</v>
      </c>
      <c r="D86" s="3"/>
      <c r="E86" s="3"/>
      <c r="F86" s="3" t="s">
        <v>34235</v>
      </c>
      <c r="G86" s="3" t="s">
        <v>34236</v>
      </c>
      <c r="H86" s="57" t="s">
        <v>11538</v>
      </c>
      <c r="I86" s="57" t="s">
        <v>34237</v>
      </c>
      <c r="J86" s="3" t="s">
        <v>28</v>
      </c>
      <c r="K86" s="3" t="s">
        <v>43</v>
      </c>
      <c r="L86" s="3" t="s">
        <v>157</v>
      </c>
      <c r="M86" s="3" t="s">
        <v>360</v>
      </c>
      <c r="N86" s="3" t="s">
        <v>3026</v>
      </c>
      <c r="O86" s="3" t="s">
        <v>19633</v>
      </c>
      <c r="P86" s="24">
        <v>0</v>
      </c>
      <c r="Q86" s="24">
        <v>0</v>
      </c>
      <c r="R86" s="27" t="s">
        <v>1580</v>
      </c>
      <c r="S86" s="28" t="s">
        <v>1589</v>
      </c>
      <c r="T86" s="3" t="s">
        <v>33</v>
      </c>
      <c r="U86" s="3">
        <v>412000</v>
      </c>
      <c r="V86" s="3" t="s">
        <v>33857</v>
      </c>
      <c r="W86" s="3" t="s">
        <v>34</v>
      </c>
      <c r="X86" s="57"/>
      <c r="Y86" s="3"/>
      <c r="Z86" s="3"/>
      <c r="AA86" s="3"/>
      <c r="AB86" s="57"/>
      <c r="AC86" s="3">
        <v>0</v>
      </c>
      <c r="AD86" s="24"/>
      <c r="AE86" s="3"/>
      <c r="AF86" s="3"/>
      <c r="AG86" s="3">
        <v>1504158</v>
      </c>
    </row>
    <row r="87" spans="1:33" ht="60" x14ac:dyDescent="0.25">
      <c r="A87" s="3" t="s">
        <v>34238</v>
      </c>
      <c r="B87" s="57" t="s">
        <v>33857</v>
      </c>
      <c r="C87" s="3" t="s">
        <v>34239</v>
      </c>
      <c r="D87" s="3"/>
      <c r="E87" s="3"/>
      <c r="F87" s="3" t="s">
        <v>1465</v>
      </c>
      <c r="G87" s="3" t="s">
        <v>4307</v>
      </c>
      <c r="H87" s="57" t="s">
        <v>4308</v>
      </c>
      <c r="I87" s="57" t="s">
        <v>34240</v>
      </c>
      <c r="J87" s="3" t="s">
        <v>28</v>
      </c>
      <c r="K87" s="3" t="s">
        <v>68</v>
      </c>
      <c r="L87" s="3" t="s">
        <v>251</v>
      </c>
      <c r="M87" s="3" t="s">
        <v>252</v>
      </c>
      <c r="N87" s="3" t="s">
        <v>4288</v>
      </c>
      <c r="O87" s="3" t="s">
        <v>18539</v>
      </c>
      <c r="P87" s="24">
        <v>0</v>
      </c>
      <c r="Q87" s="24">
        <v>0</v>
      </c>
      <c r="R87" s="27" t="s">
        <v>1580</v>
      </c>
      <c r="S87" s="28" t="s">
        <v>1583</v>
      </c>
      <c r="T87" s="3" t="s">
        <v>130</v>
      </c>
      <c r="U87" s="3"/>
      <c r="V87" s="3"/>
      <c r="W87" s="3" t="s">
        <v>34</v>
      </c>
      <c r="X87" s="57"/>
      <c r="Y87" s="3"/>
      <c r="Z87" s="3"/>
      <c r="AA87" s="3"/>
      <c r="AB87" s="57"/>
      <c r="AC87" s="3">
        <v>0</v>
      </c>
      <c r="AD87" s="24"/>
      <c r="AE87" s="3"/>
      <c r="AF87" s="3"/>
      <c r="AG87" s="3"/>
    </row>
    <row r="88" spans="1:33" ht="45" x14ac:dyDescent="0.25">
      <c r="A88" s="3" t="s">
        <v>34241</v>
      </c>
      <c r="B88" s="57" t="s">
        <v>33857</v>
      </c>
      <c r="C88" s="3" t="s">
        <v>34242</v>
      </c>
      <c r="D88" s="3"/>
      <c r="E88" s="3"/>
      <c r="F88" s="3" t="s">
        <v>34243</v>
      </c>
      <c r="G88" s="3" t="s">
        <v>34244</v>
      </c>
      <c r="H88" s="57" t="s">
        <v>34245</v>
      </c>
      <c r="I88" s="57" t="s">
        <v>34246</v>
      </c>
      <c r="J88" s="3" t="s">
        <v>28</v>
      </c>
      <c r="K88" s="3" t="s">
        <v>43</v>
      </c>
      <c r="L88" s="3" t="s">
        <v>324</v>
      </c>
      <c r="M88" s="3" t="s">
        <v>325</v>
      </c>
      <c r="N88" s="3" t="s">
        <v>2877</v>
      </c>
      <c r="O88" s="3" t="s">
        <v>19490</v>
      </c>
      <c r="P88" s="24">
        <v>0</v>
      </c>
      <c r="Q88" s="24">
        <v>0</v>
      </c>
      <c r="R88" s="27" t="s">
        <v>1579</v>
      </c>
      <c r="S88" s="28" t="s">
        <v>1589</v>
      </c>
      <c r="T88" s="3" t="s">
        <v>33</v>
      </c>
      <c r="U88" s="3">
        <v>412000</v>
      </c>
      <c r="V88" s="3" t="s">
        <v>33857</v>
      </c>
      <c r="W88" s="3" t="s">
        <v>34</v>
      </c>
      <c r="X88" s="57" t="s">
        <v>33857</v>
      </c>
      <c r="Y88" s="3" t="s">
        <v>39</v>
      </c>
      <c r="Z88" s="3">
        <v>412000</v>
      </c>
      <c r="AA88" s="3" t="s">
        <v>40</v>
      </c>
      <c r="AB88" s="57">
        <v>46216.700312499997</v>
      </c>
      <c r="AC88" s="3">
        <v>0</v>
      </c>
      <c r="AD88" s="24">
        <v>412000</v>
      </c>
      <c r="AE88" s="3">
        <v>46216.700312499997</v>
      </c>
      <c r="AF88" s="3"/>
      <c r="AG88" s="3">
        <v>1504156</v>
      </c>
    </row>
    <row r="89" spans="1:33" ht="60" x14ac:dyDescent="0.25">
      <c r="A89" s="3" t="s">
        <v>34247</v>
      </c>
      <c r="B89" s="57" t="s">
        <v>34248</v>
      </c>
      <c r="C89" s="3" t="s">
        <v>34249</v>
      </c>
      <c r="D89" s="3"/>
      <c r="E89" s="3"/>
      <c r="F89" s="3" t="s">
        <v>34250</v>
      </c>
      <c r="G89" s="3" t="s">
        <v>34251</v>
      </c>
      <c r="H89" s="57" t="s">
        <v>17901</v>
      </c>
      <c r="I89" s="57" t="s">
        <v>34252</v>
      </c>
      <c r="J89" s="3" t="s">
        <v>28</v>
      </c>
      <c r="K89" s="3" t="s">
        <v>43</v>
      </c>
      <c r="L89" s="3" t="s">
        <v>44</v>
      </c>
      <c r="M89" s="3" t="s">
        <v>45</v>
      </c>
      <c r="N89" s="3" t="s">
        <v>2977</v>
      </c>
      <c r="O89" s="3" t="s">
        <v>19633</v>
      </c>
      <c r="P89" s="24">
        <v>0</v>
      </c>
      <c r="Q89" s="24">
        <v>0</v>
      </c>
      <c r="R89" s="27" t="s">
        <v>1580</v>
      </c>
      <c r="S89" s="28" t="s">
        <v>1585</v>
      </c>
      <c r="T89" s="3" t="s">
        <v>38</v>
      </c>
      <c r="U89" s="3">
        <v>2060000</v>
      </c>
      <c r="V89" s="3" t="s">
        <v>35285</v>
      </c>
      <c r="W89" s="3" t="s">
        <v>34</v>
      </c>
      <c r="X89" s="57"/>
      <c r="Y89" s="3"/>
      <c r="Z89" s="3"/>
      <c r="AA89" s="3"/>
      <c r="AB89" s="57"/>
      <c r="AC89" s="3">
        <v>0</v>
      </c>
      <c r="AD89" s="24"/>
      <c r="AE89" s="3"/>
      <c r="AF89" s="3"/>
      <c r="AG89" s="3">
        <v>1504179</v>
      </c>
    </row>
    <row r="90" spans="1:33" ht="45" x14ac:dyDescent="0.25">
      <c r="A90" s="3" t="s">
        <v>34253</v>
      </c>
      <c r="B90" s="57" t="s">
        <v>34248</v>
      </c>
      <c r="C90" s="3" t="s">
        <v>34254</v>
      </c>
      <c r="D90" s="3"/>
      <c r="E90" s="3"/>
      <c r="F90" s="3" t="s">
        <v>14461</v>
      </c>
      <c r="G90" s="3" t="s">
        <v>14462</v>
      </c>
      <c r="H90" s="57" t="s">
        <v>14463</v>
      </c>
      <c r="I90" s="57" t="s">
        <v>21188</v>
      </c>
      <c r="J90" s="3" t="s">
        <v>28</v>
      </c>
      <c r="K90" s="3" t="s">
        <v>78</v>
      </c>
      <c r="L90" s="3" t="s">
        <v>859</v>
      </c>
      <c r="M90" s="3" t="s">
        <v>1115</v>
      </c>
      <c r="N90" s="3" t="s">
        <v>4378</v>
      </c>
      <c r="O90" s="3" t="s">
        <v>18539</v>
      </c>
      <c r="P90" s="24">
        <v>0</v>
      </c>
      <c r="Q90" s="24">
        <v>0</v>
      </c>
      <c r="R90" s="27" t="s">
        <v>1580</v>
      </c>
      <c r="S90" s="28" t="s">
        <v>1589</v>
      </c>
      <c r="T90" s="3" t="s">
        <v>33</v>
      </c>
      <c r="U90" s="3"/>
      <c r="V90" s="3"/>
      <c r="W90" s="3" t="s">
        <v>34</v>
      </c>
      <c r="X90" s="57"/>
      <c r="Y90" s="3"/>
      <c r="Z90" s="3"/>
      <c r="AA90" s="3"/>
      <c r="AB90" s="57"/>
      <c r="AC90" s="3">
        <v>0</v>
      </c>
      <c r="AD90" s="24"/>
      <c r="AE90" s="3"/>
      <c r="AF90" s="3"/>
      <c r="AG90" s="3"/>
    </row>
    <row r="91" spans="1:33" ht="45" x14ac:dyDescent="0.25">
      <c r="A91" s="3" t="s">
        <v>34255</v>
      </c>
      <c r="B91" s="57" t="s">
        <v>34248</v>
      </c>
      <c r="C91" s="3" t="s">
        <v>34256</v>
      </c>
      <c r="D91" s="3"/>
      <c r="E91" s="3"/>
      <c r="F91" s="3" t="s">
        <v>34257</v>
      </c>
      <c r="G91" s="3" t="s">
        <v>34258</v>
      </c>
      <c r="H91" s="57" t="s">
        <v>34259</v>
      </c>
      <c r="I91" s="57" t="s">
        <v>22850</v>
      </c>
      <c r="J91" s="3" t="s">
        <v>28</v>
      </c>
      <c r="K91" s="3" t="s">
        <v>68</v>
      </c>
      <c r="L91" s="3" t="s">
        <v>143</v>
      </c>
      <c r="M91" s="3" t="s">
        <v>144</v>
      </c>
      <c r="N91" s="3" t="s">
        <v>3093</v>
      </c>
      <c r="O91" s="3" t="s">
        <v>705</v>
      </c>
      <c r="P91" s="24">
        <v>0</v>
      </c>
      <c r="Q91" s="24">
        <v>0</v>
      </c>
      <c r="R91" s="27" t="s">
        <v>1578</v>
      </c>
      <c r="S91" s="28" t="s">
        <v>1583</v>
      </c>
      <c r="T91" s="3" t="s">
        <v>130</v>
      </c>
      <c r="U91" s="3">
        <v>0</v>
      </c>
      <c r="V91" s="3" t="s">
        <v>34248</v>
      </c>
      <c r="W91" s="3" t="s">
        <v>34</v>
      </c>
      <c r="X91" s="57"/>
      <c r="Y91" s="3"/>
      <c r="Z91" s="3"/>
      <c r="AA91" s="3"/>
      <c r="AB91" s="57"/>
      <c r="AC91" s="3">
        <v>0</v>
      </c>
      <c r="AD91" s="24"/>
      <c r="AE91" s="3"/>
      <c r="AF91" s="3"/>
      <c r="AG91" s="3"/>
    </row>
    <row r="92" spans="1:33" ht="45" x14ac:dyDescent="0.25">
      <c r="A92" s="3" t="s">
        <v>34260</v>
      </c>
      <c r="B92" s="57" t="s">
        <v>34248</v>
      </c>
      <c r="C92" s="3" t="s">
        <v>34261</v>
      </c>
      <c r="D92" s="3" t="s">
        <v>34262</v>
      </c>
      <c r="E92" s="3" t="s">
        <v>34263</v>
      </c>
      <c r="F92" s="3" t="s">
        <v>34264</v>
      </c>
      <c r="G92" s="3" t="s">
        <v>34265</v>
      </c>
      <c r="H92" s="57" t="s">
        <v>34266</v>
      </c>
      <c r="I92" s="57" t="s">
        <v>34267</v>
      </c>
      <c r="J92" s="3" t="s">
        <v>28</v>
      </c>
      <c r="K92" s="3" t="s">
        <v>173</v>
      </c>
      <c r="L92" s="3" t="s">
        <v>475</v>
      </c>
      <c r="M92" s="3" t="s">
        <v>476</v>
      </c>
      <c r="N92" s="3" t="s">
        <v>3440</v>
      </c>
      <c r="O92" s="3" t="s">
        <v>797</v>
      </c>
      <c r="P92" s="24">
        <v>0</v>
      </c>
      <c r="Q92" s="24">
        <v>0</v>
      </c>
      <c r="R92" s="27" t="s">
        <v>1580</v>
      </c>
      <c r="S92" s="28" t="s">
        <v>1583</v>
      </c>
      <c r="T92" s="3" t="s">
        <v>130</v>
      </c>
      <c r="U92" s="3">
        <v>20600000</v>
      </c>
      <c r="V92" s="57" t="s">
        <v>34248</v>
      </c>
      <c r="W92" s="3" t="s">
        <v>34</v>
      </c>
      <c r="X92" s="57"/>
      <c r="Y92" s="3"/>
      <c r="Z92" s="3"/>
      <c r="AA92" s="3"/>
      <c r="AB92" s="57"/>
      <c r="AC92" s="3">
        <v>0</v>
      </c>
      <c r="AD92" s="24"/>
      <c r="AE92" s="3"/>
      <c r="AF92" s="3"/>
      <c r="AG92" s="3"/>
    </row>
    <row r="93" spans="1:33" ht="45" x14ac:dyDescent="0.25">
      <c r="A93" s="3" t="s">
        <v>34268</v>
      </c>
      <c r="B93" s="57" t="s">
        <v>34248</v>
      </c>
      <c r="C93" s="3" t="s">
        <v>34269</v>
      </c>
      <c r="D93" s="3"/>
      <c r="E93" s="3"/>
      <c r="F93" s="3" t="s">
        <v>560</v>
      </c>
      <c r="G93" s="3" t="s">
        <v>5365</v>
      </c>
      <c r="H93" s="57" t="s">
        <v>5366</v>
      </c>
      <c r="I93" s="57" t="s">
        <v>34270</v>
      </c>
      <c r="J93" s="3" t="s">
        <v>28</v>
      </c>
      <c r="K93" s="3" t="s">
        <v>78</v>
      </c>
      <c r="L93" s="3" t="s">
        <v>44</v>
      </c>
      <c r="M93" s="3" t="s">
        <v>30110</v>
      </c>
      <c r="N93" s="3" t="s">
        <v>30111</v>
      </c>
      <c r="O93" s="3" t="s">
        <v>19490</v>
      </c>
      <c r="P93" s="24">
        <v>0</v>
      </c>
      <c r="Q93" s="24">
        <v>0</v>
      </c>
      <c r="R93" s="27" t="s">
        <v>1579</v>
      </c>
      <c r="S93" s="28" t="s">
        <v>1589</v>
      </c>
      <c r="T93" s="3" t="s">
        <v>33</v>
      </c>
      <c r="U93" s="3">
        <v>412000</v>
      </c>
      <c r="V93" s="3" t="s">
        <v>34248</v>
      </c>
      <c r="W93" s="3" t="s">
        <v>34</v>
      </c>
      <c r="X93" s="57" t="s">
        <v>33857</v>
      </c>
      <c r="Y93" s="3" t="s">
        <v>39</v>
      </c>
      <c r="Z93" s="3">
        <v>412000</v>
      </c>
      <c r="AA93" s="3" t="s">
        <v>40</v>
      </c>
      <c r="AB93" s="57">
        <v>46216.63082175926</v>
      </c>
      <c r="AC93" s="3">
        <v>0</v>
      </c>
      <c r="AD93" s="24">
        <v>412000</v>
      </c>
      <c r="AE93" s="3">
        <v>46216.63082175926</v>
      </c>
      <c r="AF93" s="3"/>
      <c r="AG93" s="3">
        <v>1499481</v>
      </c>
    </row>
    <row r="94" spans="1:33" ht="60" x14ac:dyDescent="0.25">
      <c r="A94" s="3" t="s">
        <v>34271</v>
      </c>
      <c r="B94" s="57" t="s">
        <v>34272</v>
      </c>
      <c r="C94" s="3" t="s">
        <v>34273</v>
      </c>
      <c r="D94" s="3"/>
      <c r="E94" s="3"/>
      <c r="F94" s="3" t="s">
        <v>15372</v>
      </c>
      <c r="G94" s="3" t="s">
        <v>15373</v>
      </c>
      <c r="H94" s="57" t="s">
        <v>3128</v>
      </c>
      <c r="I94" s="57" t="s">
        <v>34274</v>
      </c>
      <c r="J94" s="3" t="s">
        <v>28</v>
      </c>
      <c r="K94" s="3" t="s">
        <v>43</v>
      </c>
      <c r="L94" s="3" t="s">
        <v>505</v>
      </c>
      <c r="M94" s="3" t="s">
        <v>506</v>
      </c>
      <c r="N94" s="3" t="s">
        <v>2864</v>
      </c>
      <c r="O94" s="3" t="s">
        <v>19633</v>
      </c>
      <c r="P94" s="24">
        <v>0</v>
      </c>
      <c r="Q94" s="24">
        <v>0</v>
      </c>
      <c r="R94" s="27" t="s">
        <v>1580</v>
      </c>
      <c r="S94" s="28" t="s">
        <v>1585</v>
      </c>
      <c r="T94" s="3" t="s">
        <v>38</v>
      </c>
      <c r="U94" s="3">
        <v>2060000</v>
      </c>
      <c r="V94" s="57" t="s">
        <v>34272</v>
      </c>
      <c r="W94" s="3" t="s">
        <v>34</v>
      </c>
      <c r="X94" s="57"/>
      <c r="Y94" s="3"/>
      <c r="Z94" s="3"/>
      <c r="AA94" s="3"/>
      <c r="AB94" s="57"/>
      <c r="AC94" s="3">
        <v>0</v>
      </c>
      <c r="AD94" s="24"/>
      <c r="AE94" s="3"/>
      <c r="AF94" s="3"/>
      <c r="AG94" s="3">
        <v>1504181</v>
      </c>
    </row>
    <row r="95" spans="1:33" ht="45" x14ac:dyDescent="0.25">
      <c r="A95" s="3" t="s">
        <v>34275</v>
      </c>
      <c r="B95" s="57" t="s">
        <v>34272</v>
      </c>
      <c r="C95" s="3" t="s">
        <v>34276</v>
      </c>
      <c r="D95" s="3"/>
      <c r="E95" s="3"/>
      <c r="F95" s="3" t="s">
        <v>34277</v>
      </c>
      <c r="G95" s="3" t="s">
        <v>34278</v>
      </c>
      <c r="H95" s="57" t="s">
        <v>3432</v>
      </c>
      <c r="I95" s="57" t="s">
        <v>34279</v>
      </c>
      <c r="J95" s="3" t="s">
        <v>28</v>
      </c>
      <c r="K95" s="3" t="s">
        <v>173</v>
      </c>
      <c r="L95" s="3" t="s">
        <v>370</v>
      </c>
      <c r="M95" s="3" t="s">
        <v>371</v>
      </c>
      <c r="N95" s="3" t="s">
        <v>3425</v>
      </c>
      <c r="O95" s="3" t="s">
        <v>19490</v>
      </c>
      <c r="P95" s="24">
        <v>0</v>
      </c>
      <c r="Q95" s="24">
        <v>0</v>
      </c>
      <c r="R95" s="27" t="s">
        <v>1579</v>
      </c>
      <c r="S95" s="28" t="s">
        <v>1589</v>
      </c>
      <c r="T95" s="3" t="s">
        <v>33</v>
      </c>
      <c r="U95" s="3">
        <v>412000</v>
      </c>
      <c r="V95" s="3" t="s">
        <v>34272</v>
      </c>
      <c r="W95" s="3" t="s">
        <v>34</v>
      </c>
      <c r="X95" s="57" t="s">
        <v>34272</v>
      </c>
      <c r="Y95" s="3" t="s">
        <v>39</v>
      </c>
      <c r="Z95" s="3">
        <v>412000</v>
      </c>
      <c r="AA95" s="3" t="s">
        <v>40</v>
      </c>
      <c r="AB95" s="57">
        <v>46213.77920138889</v>
      </c>
      <c r="AC95" s="3">
        <v>0</v>
      </c>
      <c r="AD95" s="24">
        <v>412000</v>
      </c>
      <c r="AE95" s="3">
        <v>46213.77920138889</v>
      </c>
      <c r="AF95" s="3"/>
      <c r="AG95" s="3">
        <v>1373886</v>
      </c>
    </row>
    <row r="96" spans="1:33" ht="45" x14ac:dyDescent="0.25">
      <c r="A96" s="3" t="s">
        <v>34280</v>
      </c>
      <c r="B96" s="57" t="s">
        <v>34272</v>
      </c>
      <c r="C96" s="3" t="s">
        <v>34281</v>
      </c>
      <c r="D96" s="3"/>
      <c r="E96" s="3"/>
      <c r="F96" s="3" t="s">
        <v>34172</v>
      </c>
      <c r="G96" s="3" t="s">
        <v>34173</v>
      </c>
      <c r="H96" s="57" t="s">
        <v>34174</v>
      </c>
      <c r="I96" s="57" t="s">
        <v>34282</v>
      </c>
      <c r="J96" s="3" t="s">
        <v>28</v>
      </c>
      <c r="K96" s="3" t="s">
        <v>173</v>
      </c>
      <c r="L96" s="3" t="s">
        <v>1444</v>
      </c>
      <c r="M96" s="3" t="s">
        <v>1640</v>
      </c>
      <c r="N96" s="3" t="s">
        <v>3386</v>
      </c>
      <c r="O96" s="3" t="s">
        <v>705</v>
      </c>
      <c r="P96" s="24">
        <v>0</v>
      </c>
      <c r="Q96" s="24">
        <v>0</v>
      </c>
      <c r="R96" s="27" t="s">
        <v>1578</v>
      </c>
      <c r="S96" s="28" t="s">
        <v>1589</v>
      </c>
      <c r="T96" s="3" t="s">
        <v>33</v>
      </c>
      <c r="U96" s="3">
        <v>0</v>
      </c>
      <c r="V96" s="3" t="s">
        <v>34272</v>
      </c>
      <c r="W96" s="3" t="s">
        <v>34</v>
      </c>
      <c r="X96" s="57"/>
      <c r="Y96" s="3"/>
      <c r="Z96" s="3"/>
      <c r="AA96" s="3"/>
      <c r="AB96" s="57"/>
      <c r="AC96" s="3">
        <v>0</v>
      </c>
      <c r="AD96" s="24"/>
      <c r="AE96" s="3"/>
      <c r="AF96" s="3"/>
      <c r="AG96" s="3"/>
    </row>
    <row r="97" spans="1:33" ht="45" x14ac:dyDescent="0.25">
      <c r="A97" s="3" t="s">
        <v>34283</v>
      </c>
      <c r="B97" s="57" t="s">
        <v>34272</v>
      </c>
      <c r="C97" s="3" t="s">
        <v>34284</v>
      </c>
      <c r="D97" s="3"/>
      <c r="E97" s="3"/>
      <c r="F97" s="3" t="s">
        <v>34285</v>
      </c>
      <c r="G97" s="3" t="s">
        <v>34286</v>
      </c>
      <c r="H97" s="57" t="s">
        <v>27844</v>
      </c>
      <c r="I97" s="57" t="s">
        <v>34287</v>
      </c>
      <c r="J97" s="3" t="s">
        <v>28</v>
      </c>
      <c r="K97" s="3" t="s">
        <v>68</v>
      </c>
      <c r="L97" s="3" t="s">
        <v>145</v>
      </c>
      <c r="M97" s="3" t="s">
        <v>4273</v>
      </c>
      <c r="N97" s="3" t="s">
        <v>4274</v>
      </c>
      <c r="O97" s="3" t="s">
        <v>19490</v>
      </c>
      <c r="P97" s="24">
        <v>0</v>
      </c>
      <c r="Q97" s="24">
        <v>0</v>
      </c>
      <c r="R97" s="27" t="s">
        <v>1579</v>
      </c>
      <c r="S97" s="28" t="s">
        <v>1589</v>
      </c>
      <c r="T97" s="3" t="s">
        <v>33</v>
      </c>
      <c r="U97" s="3">
        <v>412000</v>
      </c>
      <c r="V97" s="3" t="s">
        <v>34272</v>
      </c>
      <c r="W97" s="3" t="s">
        <v>34</v>
      </c>
      <c r="X97" s="57" t="s">
        <v>34272</v>
      </c>
      <c r="Y97" s="3" t="s">
        <v>39</v>
      </c>
      <c r="Z97" s="3">
        <v>412000</v>
      </c>
      <c r="AA97" s="3" t="s">
        <v>40</v>
      </c>
      <c r="AB97" s="57">
        <v>46213.755393518521</v>
      </c>
      <c r="AC97" s="3">
        <v>0</v>
      </c>
      <c r="AD97" s="24">
        <v>412000</v>
      </c>
      <c r="AE97" s="3">
        <v>46213.755393518521</v>
      </c>
      <c r="AF97" s="3"/>
      <c r="AG97" s="3">
        <v>1372258</v>
      </c>
    </row>
    <row r="98" spans="1:33" ht="60" x14ac:dyDescent="0.25">
      <c r="A98" s="3" t="s">
        <v>34288</v>
      </c>
      <c r="B98" s="57" t="s">
        <v>34272</v>
      </c>
      <c r="C98" s="3" t="s">
        <v>34289</v>
      </c>
      <c r="D98" s="3"/>
      <c r="E98" s="3"/>
      <c r="F98" s="3" t="s">
        <v>25546</v>
      </c>
      <c r="G98" s="3" t="s">
        <v>25547</v>
      </c>
      <c r="H98" s="57" t="s">
        <v>25548</v>
      </c>
      <c r="I98" s="57" t="s">
        <v>33184</v>
      </c>
      <c r="J98" s="3" t="s">
        <v>28</v>
      </c>
      <c r="K98" s="3" t="s">
        <v>68</v>
      </c>
      <c r="L98" s="3" t="s">
        <v>145</v>
      </c>
      <c r="M98" s="3" t="s">
        <v>4273</v>
      </c>
      <c r="N98" s="3" t="s">
        <v>4274</v>
      </c>
      <c r="O98" s="3" t="s">
        <v>705</v>
      </c>
      <c r="P98" s="24">
        <v>0</v>
      </c>
      <c r="Q98" s="24">
        <v>0</v>
      </c>
      <c r="R98" s="27" t="s">
        <v>1578</v>
      </c>
      <c r="S98" s="28" t="s">
        <v>1585</v>
      </c>
      <c r="T98" s="3" t="s">
        <v>38</v>
      </c>
      <c r="U98" s="3">
        <v>0</v>
      </c>
      <c r="V98" s="3" t="s">
        <v>34272</v>
      </c>
      <c r="W98" s="3" t="s">
        <v>34</v>
      </c>
      <c r="X98" s="57"/>
      <c r="Y98" s="3"/>
      <c r="Z98" s="3"/>
      <c r="AA98" s="3"/>
      <c r="AB98" s="57"/>
      <c r="AC98" s="3">
        <v>0</v>
      </c>
      <c r="AD98" s="24"/>
      <c r="AE98" s="3"/>
      <c r="AF98" s="3"/>
      <c r="AG98" s="3"/>
    </row>
    <row r="99" spans="1:33" ht="45" x14ac:dyDescent="0.25">
      <c r="A99" s="3" t="s">
        <v>34290</v>
      </c>
      <c r="B99" s="57" t="s">
        <v>34272</v>
      </c>
      <c r="C99" s="3" t="s">
        <v>34291</v>
      </c>
      <c r="D99" s="3"/>
      <c r="E99" s="3"/>
      <c r="F99" s="3" t="s">
        <v>34292</v>
      </c>
      <c r="G99" s="3" t="s">
        <v>34293</v>
      </c>
      <c r="H99" s="57" t="s">
        <v>34294</v>
      </c>
      <c r="I99" s="57" t="s">
        <v>34295</v>
      </c>
      <c r="J99" s="3" t="s">
        <v>28</v>
      </c>
      <c r="K99" s="3" t="s">
        <v>173</v>
      </c>
      <c r="L99" s="3" t="s">
        <v>230</v>
      </c>
      <c r="M99" s="3" t="s">
        <v>442</v>
      </c>
      <c r="N99" s="3" t="s">
        <v>5079</v>
      </c>
      <c r="O99" s="3" t="s">
        <v>19490</v>
      </c>
      <c r="P99" s="24">
        <v>0</v>
      </c>
      <c r="Q99" s="24">
        <v>0</v>
      </c>
      <c r="R99" s="27" t="s">
        <v>1579</v>
      </c>
      <c r="S99" s="28" t="s">
        <v>1589</v>
      </c>
      <c r="T99" s="3" t="s">
        <v>33</v>
      </c>
      <c r="U99" s="3">
        <v>412000</v>
      </c>
      <c r="V99" s="3" t="s">
        <v>34272</v>
      </c>
      <c r="W99" s="3" t="s">
        <v>34</v>
      </c>
      <c r="X99" s="57" t="s">
        <v>33857</v>
      </c>
      <c r="Y99" s="3" t="s">
        <v>39</v>
      </c>
      <c r="Z99" s="3">
        <v>412000</v>
      </c>
      <c r="AA99" s="3" t="s">
        <v>40</v>
      </c>
      <c r="AB99" s="57">
        <v>46216.625162037039</v>
      </c>
      <c r="AC99" s="3">
        <v>0</v>
      </c>
      <c r="AD99" s="24">
        <v>412000</v>
      </c>
      <c r="AE99" s="3">
        <v>46216.625162037039</v>
      </c>
      <c r="AF99" s="3"/>
      <c r="AG99" s="3">
        <v>1373879</v>
      </c>
    </row>
    <row r="100" spans="1:33" ht="45" x14ac:dyDescent="0.25">
      <c r="A100" s="3" t="s">
        <v>34296</v>
      </c>
      <c r="B100" s="57" t="s">
        <v>34272</v>
      </c>
      <c r="C100" s="3" t="s">
        <v>34297</v>
      </c>
      <c r="D100" s="3"/>
      <c r="E100" s="3"/>
      <c r="F100" s="3" t="s">
        <v>34298</v>
      </c>
      <c r="G100" s="3" t="s">
        <v>34299</v>
      </c>
      <c r="H100" s="57" t="s">
        <v>12086</v>
      </c>
      <c r="I100" s="57" t="s">
        <v>34300</v>
      </c>
      <c r="J100" s="3" t="s">
        <v>28</v>
      </c>
      <c r="K100" s="3" t="s">
        <v>173</v>
      </c>
      <c r="L100" s="3" t="s">
        <v>447</v>
      </c>
      <c r="M100" s="3" t="s">
        <v>1638</v>
      </c>
      <c r="N100" s="3" t="s">
        <v>3401</v>
      </c>
      <c r="O100" s="3" t="s">
        <v>797</v>
      </c>
      <c r="P100" s="24">
        <v>0</v>
      </c>
      <c r="Q100" s="24">
        <v>0</v>
      </c>
      <c r="R100" s="27" t="s">
        <v>1580</v>
      </c>
      <c r="S100" s="28" t="s">
        <v>1582</v>
      </c>
      <c r="T100" s="3" t="s">
        <v>160</v>
      </c>
      <c r="U100" s="3">
        <v>4120000000</v>
      </c>
      <c r="V100" s="57" t="s">
        <v>34272</v>
      </c>
      <c r="W100" s="3" t="s">
        <v>34</v>
      </c>
      <c r="X100" s="57"/>
      <c r="Y100" s="3"/>
      <c r="Z100" s="3"/>
      <c r="AA100" s="3"/>
      <c r="AB100" s="57"/>
      <c r="AC100" s="3">
        <v>0</v>
      </c>
      <c r="AD100" s="24"/>
      <c r="AE100" s="3"/>
      <c r="AF100" s="3"/>
      <c r="AG100" s="3"/>
    </row>
    <row r="101" spans="1:33" ht="45" x14ac:dyDescent="0.25">
      <c r="A101" s="3" t="s">
        <v>34301</v>
      </c>
      <c r="B101" s="57" t="s">
        <v>34272</v>
      </c>
      <c r="C101" s="3" t="s">
        <v>34302</v>
      </c>
      <c r="D101" s="3"/>
      <c r="E101" s="3"/>
      <c r="F101" s="3" t="s">
        <v>32778</v>
      </c>
      <c r="G101" s="3" t="s">
        <v>32779</v>
      </c>
      <c r="H101" s="57" t="s">
        <v>18454</v>
      </c>
      <c r="I101" s="57" t="s">
        <v>34303</v>
      </c>
      <c r="J101" s="3" t="s">
        <v>28</v>
      </c>
      <c r="K101" s="3" t="s">
        <v>68</v>
      </c>
      <c r="L101" s="3" t="s">
        <v>398</v>
      </c>
      <c r="M101" s="3" t="s">
        <v>399</v>
      </c>
      <c r="N101" s="3" t="s">
        <v>3318</v>
      </c>
      <c r="O101" s="3" t="s">
        <v>705</v>
      </c>
      <c r="P101" s="24">
        <v>0</v>
      </c>
      <c r="Q101" s="24">
        <v>0</v>
      </c>
      <c r="R101" s="27" t="s">
        <v>1578</v>
      </c>
      <c r="S101" s="28" t="s">
        <v>1589</v>
      </c>
      <c r="T101" s="3" t="s">
        <v>33</v>
      </c>
      <c r="U101" s="3">
        <v>0</v>
      </c>
      <c r="V101" s="57" t="s">
        <v>33857</v>
      </c>
      <c r="W101" s="3" t="s">
        <v>34</v>
      </c>
      <c r="X101" s="57"/>
      <c r="Y101" s="3"/>
      <c r="Z101" s="3"/>
      <c r="AA101" s="3"/>
      <c r="AB101" s="57"/>
      <c r="AC101" s="3">
        <v>0</v>
      </c>
      <c r="AD101" s="24"/>
      <c r="AE101" s="3"/>
      <c r="AF101" s="3"/>
      <c r="AG101" s="3"/>
    </row>
    <row r="102" spans="1:33" ht="60" x14ac:dyDescent="0.25">
      <c r="A102" s="3" t="s">
        <v>34304</v>
      </c>
      <c r="B102" s="57" t="s">
        <v>34272</v>
      </c>
      <c r="C102" s="3" t="s">
        <v>34305</v>
      </c>
      <c r="D102" s="3"/>
      <c r="E102" s="3"/>
      <c r="F102" s="3" t="s">
        <v>34306</v>
      </c>
      <c r="G102" s="3" t="s">
        <v>34307</v>
      </c>
      <c r="H102" s="57" t="s">
        <v>19229</v>
      </c>
      <c r="I102" s="57" t="s">
        <v>34308</v>
      </c>
      <c r="J102" s="3" t="s">
        <v>28</v>
      </c>
      <c r="K102" s="3" t="s">
        <v>68</v>
      </c>
      <c r="L102" s="3" t="s">
        <v>145</v>
      </c>
      <c r="M102" s="3" t="s">
        <v>4273</v>
      </c>
      <c r="N102" s="3" t="s">
        <v>4274</v>
      </c>
      <c r="O102" s="3" t="s">
        <v>19490</v>
      </c>
      <c r="P102" s="24">
        <v>0</v>
      </c>
      <c r="Q102" s="24">
        <v>0</v>
      </c>
      <c r="R102" s="27" t="s">
        <v>1579</v>
      </c>
      <c r="S102" s="28" t="s">
        <v>1589</v>
      </c>
      <c r="T102" s="3" t="s">
        <v>33</v>
      </c>
      <c r="U102" s="3">
        <v>412000</v>
      </c>
      <c r="V102" s="57" t="s">
        <v>34272</v>
      </c>
      <c r="W102" s="3" t="s">
        <v>34</v>
      </c>
      <c r="X102" s="57" t="s">
        <v>34272</v>
      </c>
      <c r="Y102" s="3" t="s">
        <v>39</v>
      </c>
      <c r="Z102" s="3">
        <v>412000</v>
      </c>
      <c r="AA102" s="3" t="s">
        <v>40</v>
      </c>
      <c r="AB102" s="57">
        <v>46213.753819444442</v>
      </c>
      <c r="AC102" s="3">
        <v>0</v>
      </c>
      <c r="AD102" s="24">
        <v>412000</v>
      </c>
      <c r="AE102" s="3">
        <v>46213.753819444442</v>
      </c>
      <c r="AF102" s="3"/>
      <c r="AG102" s="3">
        <v>1371735</v>
      </c>
    </row>
    <row r="103" spans="1:33" ht="45" x14ac:dyDescent="0.25">
      <c r="A103" s="3" t="s">
        <v>34309</v>
      </c>
      <c r="B103" s="57" t="s">
        <v>34272</v>
      </c>
      <c r="C103" s="3" t="s">
        <v>34310</v>
      </c>
      <c r="D103" s="3" t="s">
        <v>34139</v>
      </c>
      <c r="E103" s="3" t="s">
        <v>34140</v>
      </c>
      <c r="F103" s="3" t="s">
        <v>34141</v>
      </c>
      <c r="G103" s="3" t="s">
        <v>34142</v>
      </c>
      <c r="H103" s="57" t="s">
        <v>34143</v>
      </c>
      <c r="I103" s="57" t="s">
        <v>22747</v>
      </c>
      <c r="J103" s="3" t="s">
        <v>28</v>
      </c>
      <c r="K103" s="3" t="s">
        <v>68</v>
      </c>
      <c r="L103" s="3" t="s">
        <v>149</v>
      </c>
      <c r="M103" s="3" t="s">
        <v>150</v>
      </c>
      <c r="N103" s="3" t="s">
        <v>3182</v>
      </c>
      <c r="O103" s="3" t="s">
        <v>705</v>
      </c>
      <c r="P103" s="24">
        <v>0</v>
      </c>
      <c r="Q103" s="24">
        <v>0</v>
      </c>
      <c r="R103" s="27" t="s">
        <v>1578</v>
      </c>
      <c r="S103" s="28" t="s">
        <v>1583</v>
      </c>
      <c r="T103" s="3" t="s">
        <v>130</v>
      </c>
      <c r="U103" s="3">
        <v>0</v>
      </c>
      <c r="V103" s="57" t="s">
        <v>33857</v>
      </c>
      <c r="W103" s="3" t="s">
        <v>34</v>
      </c>
      <c r="X103" s="57"/>
      <c r="Y103" s="3"/>
      <c r="Z103" s="3"/>
      <c r="AA103" s="3"/>
      <c r="AB103" s="57"/>
      <c r="AC103" s="3">
        <v>0</v>
      </c>
      <c r="AD103" s="24"/>
      <c r="AE103" s="3"/>
      <c r="AF103" s="3"/>
      <c r="AG103" s="3"/>
    </row>
    <row r="104" spans="1:33" ht="45" x14ac:dyDescent="0.25">
      <c r="A104" s="3" t="s">
        <v>34311</v>
      </c>
      <c r="B104" s="57" t="s">
        <v>34272</v>
      </c>
      <c r="C104" s="3" t="s">
        <v>34312</v>
      </c>
      <c r="D104" s="3"/>
      <c r="E104" s="3"/>
      <c r="F104" s="3" t="s">
        <v>33047</v>
      </c>
      <c r="G104" s="3" t="s">
        <v>33048</v>
      </c>
      <c r="H104" s="57" t="s">
        <v>33049</v>
      </c>
      <c r="I104" s="57" t="s">
        <v>33050</v>
      </c>
      <c r="J104" s="3" t="s">
        <v>28</v>
      </c>
      <c r="K104" s="3" t="s">
        <v>68</v>
      </c>
      <c r="L104" s="3" t="s">
        <v>215</v>
      </c>
      <c r="M104" s="3" t="s">
        <v>246</v>
      </c>
      <c r="N104" s="3" t="s">
        <v>3966</v>
      </c>
      <c r="O104" s="3" t="s">
        <v>705</v>
      </c>
      <c r="P104" s="24">
        <v>0</v>
      </c>
      <c r="Q104" s="24">
        <v>0</v>
      </c>
      <c r="R104" s="27" t="s">
        <v>1578</v>
      </c>
      <c r="S104" s="28" t="s">
        <v>1582</v>
      </c>
      <c r="T104" s="3" t="s">
        <v>160</v>
      </c>
      <c r="U104" s="3">
        <v>0</v>
      </c>
      <c r="V104" s="57" t="s">
        <v>34272</v>
      </c>
      <c r="W104" s="3" t="s">
        <v>34</v>
      </c>
      <c r="X104" s="57"/>
      <c r="Y104" s="3"/>
      <c r="Z104" s="3"/>
      <c r="AA104" s="3"/>
      <c r="AB104" s="57"/>
      <c r="AC104" s="3">
        <v>0</v>
      </c>
      <c r="AD104" s="24"/>
      <c r="AE104" s="3"/>
      <c r="AF104" s="3"/>
      <c r="AG104" s="3"/>
    </row>
    <row r="105" spans="1:33" ht="45" x14ac:dyDescent="0.25">
      <c r="A105" s="3" t="s">
        <v>34313</v>
      </c>
      <c r="B105" s="57" t="s">
        <v>34272</v>
      </c>
      <c r="C105" s="3" t="s">
        <v>34314</v>
      </c>
      <c r="D105" s="3"/>
      <c r="E105" s="3"/>
      <c r="F105" s="3" t="s">
        <v>34315</v>
      </c>
      <c r="G105" s="3" t="s">
        <v>34316</v>
      </c>
      <c r="H105" s="57" t="s">
        <v>34317</v>
      </c>
      <c r="I105" s="57" t="s">
        <v>34318</v>
      </c>
      <c r="J105" s="3" t="s">
        <v>28</v>
      </c>
      <c r="K105" s="3" t="s">
        <v>173</v>
      </c>
      <c r="L105" s="3" t="s">
        <v>438</v>
      </c>
      <c r="M105" s="3" t="s">
        <v>439</v>
      </c>
      <c r="N105" s="3" t="s">
        <v>5925</v>
      </c>
      <c r="O105" s="3" t="s">
        <v>19490</v>
      </c>
      <c r="P105" s="24">
        <v>0</v>
      </c>
      <c r="Q105" s="24">
        <v>0</v>
      </c>
      <c r="R105" s="27" t="s">
        <v>1579</v>
      </c>
      <c r="S105" s="28" t="s">
        <v>1589</v>
      </c>
      <c r="T105" s="3" t="s">
        <v>33</v>
      </c>
      <c r="U105" s="3">
        <v>412000</v>
      </c>
      <c r="V105" s="57" t="s">
        <v>34272</v>
      </c>
      <c r="W105" s="3" t="s">
        <v>34</v>
      </c>
      <c r="X105" s="57" t="s">
        <v>33857</v>
      </c>
      <c r="Y105" s="3" t="s">
        <v>39</v>
      </c>
      <c r="Z105" s="3">
        <v>412000</v>
      </c>
      <c r="AA105" s="3" t="s">
        <v>40</v>
      </c>
      <c r="AB105" s="57">
        <v>46216.496782407405</v>
      </c>
      <c r="AC105" s="3">
        <v>0</v>
      </c>
      <c r="AD105" s="24">
        <v>412000</v>
      </c>
      <c r="AE105" s="3">
        <v>46216.496782407405</v>
      </c>
      <c r="AF105" s="3"/>
      <c r="AG105" s="3">
        <v>1404436</v>
      </c>
    </row>
    <row r="106" spans="1:33" ht="60" x14ac:dyDescent="0.25">
      <c r="A106" s="3" t="s">
        <v>34319</v>
      </c>
      <c r="B106" s="57" t="s">
        <v>34272</v>
      </c>
      <c r="C106" s="3" t="s">
        <v>34320</v>
      </c>
      <c r="D106" s="3"/>
      <c r="E106" s="3"/>
      <c r="F106" s="3" t="s">
        <v>34050</v>
      </c>
      <c r="G106" s="3" t="s">
        <v>34051</v>
      </c>
      <c r="H106" s="57" t="s">
        <v>34052</v>
      </c>
      <c r="I106" s="57" t="s">
        <v>34053</v>
      </c>
      <c r="J106" s="3" t="s">
        <v>28</v>
      </c>
      <c r="K106" s="3" t="s">
        <v>78</v>
      </c>
      <c r="L106" s="3" t="s">
        <v>306</v>
      </c>
      <c r="M106" s="3" t="s">
        <v>146</v>
      </c>
      <c r="N106" s="3" t="s">
        <v>5030</v>
      </c>
      <c r="O106" s="3" t="s">
        <v>19490</v>
      </c>
      <c r="P106" s="24">
        <v>0</v>
      </c>
      <c r="Q106" s="24">
        <v>0</v>
      </c>
      <c r="R106" s="27" t="s">
        <v>1579</v>
      </c>
      <c r="S106" s="28" t="s">
        <v>1585</v>
      </c>
      <c r="T106" s="3" t="s">
        <v>38</v>
      </c>
      <c r="U106" s="3">
        <v>2060000</v>
      </c>
      <c r="V106" s="57" t="s">
        <v>34272</v>
      </c>
      <c r="W106" s="3" t="s">
        <v>34</v>
      </c>
      <c r="X106" s="57" t="s">
        <v>34272</v>
      </c>
      <c r="Y106" s="3" t="s">
        <v>39</v>
      </c>
      <c r="Z106" s="3">
        <v>2060000</v>
      </c>
      <c r="AA106" s="3" t="s">
        <v>40</v>
      </c>
      <c r="AB106" s="57">
        <v>46213.692557870374</v>
      </c>
      <c r="AC106" s="3">
        <v>0</v>
      </c>
      <c r="AD106" s="24">
        <v>2060000</v>
      </c>
      <c r="AE106" s="3">
        <v>46213.692557870374</v>
      </c>
      <c r="AF106" s="3"/>
      <c r="AG106" s="3">
        <v>1369945</v>
      </c>
    </row>
    <row r="107" spans="1:33" ht="60" x14ac:dyDescent="0.25">
      <c r="A107" s="3" t="s">
        <v>34321</v>
      </c>
      <c r="B107" s="57" t="s">
        <v>34272</v>
      </c>
      <c r="C107" s="3" t="s">
        <v>34322</v>
      </c>
      <c r="D107" s="3"/>
      <c r="E107" s="3"/>
      <c r="F107" s="3" t="s">
        <v>34323</v>
      </c>
      <c r="G107" s="3" t="s">
        <v>34324</v>
      </c>
      <c r="H107" s="57" t="s">
        <v>12644</v>
      </c>
      <c r="I107" s="57" t="s">
        <v>34325</v>
      </c>
      <c r="J107" s="3" t="s">
        <v>28</v>
      </c>
      <c r="K107" s="3" t="s">
        <v>78</v>
      </c>
      <c r="L107" s="3" t="s">
        <v>181</v>
      </c>
      <c r="M107" s="3" t="s">
        <v>182</v>
      </c>
      <c r="N107" s="3" t="s">
        <v>3929</v>
      </c>
      <c r="O107" s="3" t="s">
        <v>19490</v>
      </c>
      <c r="P107" s="24">
        <v>0</v>
      </c>
      <c r="Q107" s="24">
        <v>0</v>
      </c>
      <c r="R107" s="27" t="s">
        <v>1579</v>
      </c>
      <c r="S107" s="28" t="s">
        <v>1585</v>
      </c>
      <c r="T107" s="3" t="s">
        <v>38</v>
      </c>
      <c r="U107" s="3">
        <v>2060000</v>
      </c>
      <c r="V107" s="57" t="s">
        <v>34272</v>
      </c>
      <c r="W107" s="3" t="s">
        <v>34</v>
      </c>
      <c r="X107" s="57" t="s">
        <v>34272</v>
      </c>
      <c r="Y107" s="3" t="s">
        <v>39</v>
      </c>
      <c r="Z107" s="3">
        <v>2060000</v>
      </c>
      <c r="AA107" s="3" t="s">
        <v>40</v>
      </c>
      <c r="AB107" s="57">
        <v>46213.695543981485</v>
      </c>
      <c r="AC107" s="3">
        <v>0</v>
      </c>
      <c r="AD107" s="24">
        <v>2060000</v>
      </c>
      <c r="AE107" s="3">
        <v>46213.695543981485</v>
      </c>
      <c r="AF107" s="3"/>
      <c r="AG107" s="3">
        <v>1369952</v>
      </c>
    </row>
    <row r="108" spans="1:33" ht="45" x14ac:dyDescent="0.25">
      <c r="A108" s="3" t="s">
        <v>34326</v>
      </c>
      <c r="B108" s="57" t="s">
        <v>34272</v>
      </c>
      <c r="C108" s="3" t="s">
        <v>34327</v>
      </c>
      <c r="D108" s="3"/>
      <c r="E108" s="3"/>
      <c r="F108" s="3" t="s">
        <v>34328</v>
      </c>
      <c r="G108" s="3" t="s">
        <v>34329</v>
      </c>
      <c r="H108" s="57" t="s">
        <v>34330</v>
      </c>
      <c r="I108" s="57" t="s">
        <v>34331</v>
      </c>
      <c r="J108" s="3" t="s">
        <v>28</v>
      </c>
      <c r="K108" s="3" t="s">
        <v>173</v>
      </c>
      <c r="L108" s="3" t="s">
        <v>549</v>
      </c>
      <c r="M108" s="3" t="s">
        <v>855</v>
      </c>
      <c r="N108" s="3" t="s">
        <v>4618</v>
      </c>
      <c r="O108" s="3" t="s">
        <v>18539</v>
      </c>
      <c r="P108" s="24">
        <v>0</v>
      </c>
      <c r="Q108" s="24">
        <v>0</v>
      </c>
      <c r="R108" s="27" t="s">
        <v>1580</v>
      </c>
      <c r="S108" s="28" t="s">
        <v>1582</v>
      </c>
      <c r="T108" s="3" t="s">
        <v>160</v>
      </c>
      <c r="U108" s="3"/>
      <c r="V108" s="57"/>
      <c r="W108" s="3" t="s">
        <v>34</v>
      </c>
      <c r="X108" s="57"/>
      <c r="Y108" s="3"/>
      <c r="Z108" s="3"/>
      <c r="AA108" s="3"/>
      <c r="AB108" s="57"/>
      <c r="AC108" s="3">
        <v>0</v>
      </c>
      <c r="AD108" s="24"/>
      <c r="AE108" s="3"/>
      <c r="AF108" s="3"/>
      <c r="AG108" s="3"/>
    </row>
    <row r="109" spans="1:33" ht="60" x14ac:dyDescent="0.25">
      <c r="A109" s="3" t="s">
        <v>34332</v>
      </c>
      <c r="B109" s="57" t="s">
        <v>34272</v>
      </c>
      <c r="C109" s="3" t="s">
        <v>34333</v>
      </c>
      <c r="D109" s="3"/>
      <c r="E109" s="3"/>
      <c r="F109" s="3" t="s">
        <v>7811</v>
      </c>
      <c r="G109" s="3" t="s">
        <v>7812</v>
      </c>
      <c r="H109" s="57" t="s">
        <v>7813</v>
      </c>
      <c r="I109" s="57" t="s">
        <v>21346</v>
      </c>
      <c r="J109" s="3" t="s">
        <v>28</v>
      </c>
      <c r="K109" s="3" t="s">
        <v>78</v>
      </c>
      <c r="L109" s="3" t="s">
        <v>665</v>
      </c>
      <c r="M109" s="3" t="s">
        <v>666</v>
      </c>
      <c r="N109" s="3" t="s">
        <v>7711</v>
      </c>
      <c r="O109" s="3" t="s">
        <v>19490</v>
      </c>
      <c r="P109" s="24">
        <v>0</v>
      </c>
      <c r="Q109" s="24">
        <v>0</v>
      </c>
      <c r="R109" s="27" t="s">
        <v>1579</v>
      </c>
      <c r="S109" s="28" t="s">
        <v>1585</v>
      </c>
      <c r="T109" s="3" t="s">
        <v>38</v>
      </c>
      <c r="U109" s="3">
        <v>2060000</v>
      </c>
      <c r="V109" s="57" t="s">
        <v>33857</v>
      </c>
      <c r="W109" s="3" t="s">
        <v>34</v>
      </c>
      <c r="X109" s="57" t="s">
        <v>33857</v>
      </c>
      <c r="Y109" s="3" t="s">
        <v>39</v>
      </c>
      <c r="Z109" s="3">
        <v>2060000</v>
      </c>
      <c r="AA109" s="3" t="s">
        <v>40</v>
      </c>
      <c r="AB109" s="57">
        <v>46216.684131944443</v>
      </c>
      <c r="AC109" s="3">
        <v>0</v>
      </c>
      <c r="AD109" s="24">
        <v>2060000</v>
      </c>
      <c r="AE109" s="3">
        <v>46216.684131944443</v>
      </c>
      <c r="AF109" s="3"/>
      <c r="AG109" s="3">
        <v>1502294</v>
      </c>
    </row>
    <row r="110" spans="1:33" ht="60" x14ac:dyDescent="0.25">
      <c r="A110" s="3" t="s">
        <v>34334</v>
      </c>
      <c r="B110" s="57" t="s">
        <v>34272</v>
      </c>
      <c r="C110" s="3" t="s">
        <v>34335</v>
      </c>
      <c r="D110" s="3"/>
      <c r="E110" s="3"/>
      <c r="F110" s="3" t="s">
        <v>34336</v>
      </c>
      <c r="G110" s="3" t="s">
        <v>34337</v>
      </c>
      <c r="H110" s="57" t="s">
        <v>34338</v>
      </c>
      <c r="I110" s="57" t="s">
        <v>34339</v>
      </c>
      <c r="J110" s="3" t="s">
        <v>28</v>
      </c>
      <c r="K110" s="3" t="s">
        <v>43</v>
      </c>
      <c r="L110" s="3" t="s">
        <v>488</v>
      </c>
      <c r="M110" s="3" t="s">
        <v>489</v>
      </c>
      <c r="N110" s="3" t="s">
        <v>3000</v>
      </c>
      <c r="O110" s="3" t="s">
        <v>19490</v>
      </c>
      <c r="P110" s="24">
        <v>0</v>
      </c>
      <c r="Q110" s="24">
        <v>0</v>
      </c>
      <c r="R110" s="27" t="s">
        <v>1579</v>
      </c>
      <c r="S110" s="28" t="s">
        <v>1585</v>
      </c>
      <c r="T110" s="3" t="s">
        <v>38</v>
      </c>
      <c r="U110" s="3">
        <v>2060000</v>
      </c>
      <c r="V110" s="57" t="s">
        <v>34272</v>
      </c>
      <c r="W110" s="3" t="s">
        <v>34</v>
      </c>
      <c r="X110" s="57" t="s">
        <v>34272</v>
      </c>
      <c r="Y110" s="3" t="s">
        <v>39</v>
      </c>
      <c r="Z110" s="3">
        <v>2060000</v>
      </c>
      <c r="AA110" s="3" t="s">
        <v>40</v>
      </c>
      <c r="AB110" s="57">
        <v>46213.623055555552</v>
      </c>
      <c r="AC110" s="3">
        <v>0</v>
      </c>
      <c r="AD110" s="24">
        <v>2060000</v>
      </c>
      <c r="AE110" s="3">
        <v>46213.623055555552</v>
      </c>
      <c r="AF110" s="3"/>
      <c r="AG110" s="3">
        <v>1366591</v>
      </c>
    </row>
    <row r="111" spans="1:33" ht="60" x14ac:dyDescent="0.25">
      <c r="A111" s="3" t="s">
        <v>34340</v>
      </c>
      <c r="B111" s="57" t="s">
        <v>34272</v>
      </c>
      <c r="C111" s="3" t="s">
        <v>34341</v>
      </c>
      <c r="D111" s="3"/>
      <c r="E111" s="3"/>
      <c r="F111" s="3" t="s">
        <v>34342</v>
      </c>
      <c r="G111" s="3" t="s">
        <v>34343</v>
      </c>
      <c r="H111" s="57" t="s">
        <v>34344</v>
      </c>
      <c r="I111" s="57" t="s">
        <v>34345</v>
      </c>
      <c r="J111" s="3" t="s">
        <v>28</v>
      </c>
      <c r="K111" s="3" t="s">
        <v>78</v>
      </c>
      <c r="L111" s="3" t="s">
        <v>665</v>
      </c>
      <c r="M111" s="3" t="s">
        <v>666</v>
      </c>
      <c r="N111" s="3" t="s">
        <v>7711</v>
      </c>
      <c r="O111" s="3" t="s">
        <v>19490</v>
      </c>
      <c r="P111" s="24">
        <v>0</v>
      </c>
      <c r="Q111" s="24">
        <v>0</v>
      </c>
      <c r="R111" s="27" t="s">
        <v>1579</v>
      </c>
      <c r="S111" s="28" t="s">
        <v>1585</v>
      </c>
      <c r="T111" s="3" t="s">
        <v>38</v>
      </c>
      <c r="U111" s="3">
        <v>2060000</v>
      </c>
      <c r="V111" s="57" t="s">
        <v>33857</v>
      </c>
      <c r="W111" s="3" t="s">
        <v>34</v>
      </c>
      <c r="X111" s="57" t="s">
        <v>33857</v>
      </c>
      <c r="Y111" s="3" t="s">
        <v>39</v>
      </c>
      <c r="Z111" s="3">
        <v>2060000</v>
      </c>
      <c r="AA111" s="3" t="s">
        <v>40</v>
      </c>
      <c r="AB111" s="57">
        <v>46216.683611111112</v>
      </c>
      <c r="AC111" s="3">
        <v>0</v>
      </c>
      <c r="AD111" s="24">
        <v>2060000</v>
      </c>
      <c r="AE111" s="3">
        <v>46216.683611111112</v>
      </c>
      <c r="AF111" s="3"/>
      <c r="AG111" s="3">
        <v>1502298</v>
      </c>
    </row>
    <row r="112" spans="1:33" ht="45" x14ac:dyDescent="0.25">
      <c r="A112" s="3" t="s">
        <v>34346</v>
      </c>
      <c r="B112" s="57" t="s">
        <v>34272</v>
      </c>
      <c r="C112" s="3" t="s">
        <v>34347</v>
      </c>
      <c r="D112" s="3"/>
      <c r="E112" s="3"/>
      <c r="F112" s="3" t="s">
        <v>34348</v>
      </c>
      <c r="G112" s="3" t="s">
        <v>34349</v>
      </c>
      <c r="H112" s="57" t="s">
        <v>19235</v>
      </c>
      <c r="I112" s="57" t="s">
        <v>34350</v>
      </c>
      <c r="J112" s="3" t="s">
        <v>28</v>
      </c>
      <c r="K112" s="3" t="s">
        <v>78</v>
      </c>
      <c r="L112" s="3" t="s">
        <v>859</v>
      </c>
      <c r="M112" s="3" t="s">
        <v>1115</v>
      </c>
      <c r="N112" s="3" t="s">
        <v>4378</v>
      </c>
      <c r="O112" s="3" t="s">
        <v>18539</v>
      </c>
      <c r="P112" s="24">
        <v>0</v>
      </c>
      <c r="Q112" s="24">
        <v>0</v>
      </c>
      <c r="R112" s="27" t="s">
        <v>1580</v>
      </c>
      <c r="S112" s="28" t="s">
        <v>1589</v>
      </c>
      <c r="T112" s="3" t="s">
        <v>33</v>
      </c>
      <c r="U112" s="3"/>
      <c r="V112" s="57"/>
      <c r="W112" s="3" t="s">
        <v>34</v>
      </c>
      <c r="X112" s="57"/>
      <c r="Y112" s="3"/>
      <c r="Z112" s="3"/>
      <c r="AA112" s="3"/>
      <c r="AB112" s="57"/>
      <c r="AC112" s="3">
        <v>0</v>
      </c>
      <c r="AD112" s="24"/>
      <c r="AE112" s="3"/>
      <c r="AF112" s="3"/>
      <c r="AG112" s="3"/>
    </row>
    <row r="113" spans="1:33" ht="45" x14ac:dyDescent="0.25">
      <c r="A113" s="3" t="s">
        <v>34351</v>
      </c>
      <c r="B113" s="57" t="s">
        <v>34272</v>
      </c>
      <c r="C113" s="3" t="s">
        <v>34352</v>
      </c>
      <c r="D113" s="3"/>
      <c r="E113" s="3"/>
      <c r="F113" s="3" t="s">
        <v>34353</v>
      </c>
      <c r="G113" s="3" t="s">
        <v>34354</v>
      </c>
      <c r="H113" s="57" t="s">
        <v>34355</v>
      </c>
      <c r="I113" s="57" t="s">
        <v>34356</v>
      </c>
      <c r="J113" s="3" t="s">
        <v>28</v>
      </c>
      <c r="K113" s="3" t="s">
        <v>78</v>
      </c>
      <c r="L113" s="3" t="s">
        <v>859</v>
      </c>
      <c r="M113" s="3" t="s">
        <v>1115</v>
      </c>
      <c r="N113" s="3" t="s">
        <v>4378</v>
      </c>
      <c r="O113" s="3" t="s">
        <v>18539</v>
      </c>
      <c r="P113" s="24">
        <v>0</v>
      </c>
      <c r="Q113" s="24">
        <v>0</v>
      </c>
      <c r="R113" s="27" t="s">
        <v>1580</v>
      </c>
      <c r="S113" s="28" t="s">
        <v>1589</v>
      </c>
      <c r="T113" s="3" t="s">
        <v>33</v>
      </c>
      <c r="U113" s="3"/>
      <c r="V113" s="3"/>
      <c r="W113" s="3" t="s">
        <v>34</v>
      </c>
      <c r="X113" s="57"/>
      <c r="Y113" s="3"/>
      <c r="Z113" s="3"/>
      <c r="AA113" s="3"/>
      <c r="AB113" s="57"/>
      <c r="AC113" s="3">
        <v>0</v>
      </c>
      <c r="AD113" s="24"/>
      <c r="AE113" s="3"/>
      <c r="AF113" s="3"/>
      <c r="AG113" s="3"/>
    </row>
    <row r="114" spans="1:33" ht="45" x14ac:dyDescent="0.25">
      <c r="A114" s="3" t="s">
        <v>34357</v>
      </c>
      <c r="B114" s="57" t="s">
        <v>34272</v>
      </c>
      <c r="C114" s="3" t="s">
        <v>34358</v>
      </c>
      <c r="D114" s="3"/>
      <c r="E114" s="3"/>
      <c r="F114" s="3" t="s">
        <v>34359</v>
      </c>
      <c r="G114" s="3" t="s">
        <v>34360</v>
      </c>
      <c r="H114" s="57" t="s">
        <v>10252</v>
      </c>
      <c r="I114" s="57" t="s">
        <v>34361</v>
      </c>
      <c r="J114" s="3" t="s">
        <v>28</v>
      </c>
      <c r="K114" s="3" t="s">
        <v>173</v>
      </c>
      <c r="L114" s="3" t="s">
        <v>185</v>
      </c>
      <c r="M114" s="3" t="s">
        <v>502</v>
      </c>
      <c r="N114" s="3" t="s">
        <v>4832</v>
      </c>
      <c r="O114" s="3" t="s">
        <v>19490</v>
      </c>
      <c r="P114" s="24">
        <v>0</v>
      </c>
      <c r="Q114" s="24">
        <v>0</v>
      </c>
      <c r="R114" s="27" t="s">
        <v>1579</v>
      </c>
      <c r="S114" s="28" t="s">
        <v>1589</v>
      </c>
      <c r="T114" s="3" t="s">
        <v>33</v>
      </c>
      <c r="U114" s="3">
        <v>412000</v>
      </c>
      <c r="V114" s="3" t="s">
        <v>34272</v>
      </c>
      <c r="W114" s="3" t="s">
        <v>34</v>
      </c>
      <c r="X114" s="57" t="s">
        <v>33857</v>
      </c>
      <c r="Y114" s="3" t="s">
        <v>39</v>
      </c>
      <c r="Z114" s="3">
        <v>412000</v>
      </c>
      <c r="AA114" s="3" t="s">
        <v>40</v>
      </c>
      <c r="AB114" s="57">
        <v>46216.419490740744</v>
      </c>
      <c r="AC114" s="3">
        <v>0</v>
      </c>
      <c r="AD114" s="24">
        <v>412000</v>
      </c>
      <c r="AE114" s="3">
        <v>46216.419490740744</v>
      </c>
      <c r="AF114" s="3"/>
      <c r="AG114" s="3">
        <v>1404431</v>
      </c>
    </row>
    <row r="115" spans="1:33" ht="45" x14ac:dyDescent="0.25">
      <c r="A115" s="3" t="s">
        <v>34362</v>
      </c>
      <c r="B115" s="57" t="s">
        <v>34272</v>
      </c>
      <c r="C115" s="3" t="s">
        <v>34363</v>
      </c>
      <c r="D115" s="3"/>
      <c r="E115" s="3"/>
      <c r="F115" s="3" t="s">
        <v>23701</v>
      </c>
      <c r="G115" s="3" t="s">
        <v>23702</v>
      </c>
      <c r="H115" s="57" t="s">
        <v>23703</v>
      </c>
      <c r="I115" s="57" t="s">
        <v>34364</v>
      </c>
      <c r="J115" s="3" t="s">
        <v>28</v>
      </c>
      <c r="K115" s="3" t="s">
        <v>43</v>
      </c>
      <c r="L115" s="3" t="s">
        <v>44</v>
      </c>
      <c r="M115" s="3" t="s">
        <v>45</v>
      </c>
      <c r="N115" s="3" t="s">
        <v>2977</v>
      </c>
      <c r="O115" s="3" t="s">
        <v>19490</v>
      </c>
      <c r="P115" s="24">
        <v>0</v>
      </c>
      <c r="Q115" s="24">
        <v>0</v>
      </c>
      <c r="R115" s="27" t="s">
        <v>1579</v>
      </c>
      <c r="S115" s="28" t="s">
        <v>1589</v>
      </c>
      <c r="T115" s="3" t="s">
        <v>33</v>
      </c>
      <c r="U115" s="3">
        <v>412000</v>
      </c>
      <c r="V115" s="3" t="s">
        <v>34272</v>
      </c>
      <c r="W115" s="3" t="s">
        <v>34</v>
      </c>
      <c r="X115" s="57" t="s">
        <v>34272</v>
      </c>
      <c r="Y115" s="3" t="s">
        <v>39</v>
      </c>
      <c r="Z115" s="3">
        <v>412000</v>
      </c>
      <c r="AA115" s="3" t="s">
        <v>40</v>
      </c>
      <c r="AB115" s="57">
        <v>46213.6093287037</v>
      </c>
      <c r="AC115" s="3">
        <v>0</v>
      </c>
      <c r="AD115" s="24">
        <v>412000</v>
      </c>
      <c r="AE115" s="3">
        <v>46213.6093287037</v>
      </c>
      <c r="AF115" s="3"/>
      <c r="AG115" s="3">
        <v>1366078</v>
      </c>
    </row>
    <row r="116" spans="1:33" ht="45" x14ac:dyDescent="0.25">
      <c r="A116" s="3" t="s">
        <v>34365</v>
      </c>
      <c r="B116" s="57" t="s">
        <v>34272</v>
      </c>
      <c r="C116" s="3" t="s">
        <v>34366</v>
      </c>
      <c r="D116" s="3"/>
      <c r="E116" s="3"/>
      <c r="F116" s="3" t="s">
        <v>34367</v>
      </c>
      <c r="G116" s="3" t="s">
        <v>34368</v>
      </c>
      <c r="H116" s="57" t="s">
        <v>34369</v>
      </c>
      <c r="I116" s="57" t="s">
        <v>34370</v>
      </c>
      <c r="J116" s="3" t="s">
        <v>28</v>
      </c>
      <c r="K116" s="3" t="s">
        <v>43</v>
      </c>
      <c r="L116" s="3" t="s">
        <v>206</v>
      </c>
      <c r="M116" s="3" t="s">
        <v>207</v>
      </c>
      <c r="N116" s="3" t="s">
        <v>12135</v>
      </c>
      <c r="O116" s="3" t="s">
        <v>19490</v>
      </c>
      <c r="P116" s="24">
        <v>0</v>
      </c>
      <c r="Q116" s="24">
        <v>0</v>
      </c>
      <c r="R116" s="27" t="s">
        <v>1579</v>
      </c>
      <c r="S116" s="28" t="s">
        <v>1589</v>
      </c>
      <c r="T116" s="3" t="s">
        <v>33</v>
      </c>
      <c r="U116" s="3">
        <v>412000</v>
      </c>
      <c r="V116" s="3" t="s">
        <v>34272</v>
      </c>
      <c r="W116" s="3" t="s">
        <v>34</v>
      </c>
      <c r="X116" s="57" t="s">
        <v>33857</v>
      </c>
      <c r="Y116" s="3" t="s">
        <v>39</v>
      </c>
      <c r="Z116" s="3">
        <v>412000</v>
      </c>
      <c r="AA116" s="3" t="s">
        <v>40</v>
      </c>
      <c r="AB116" s="57">
        <v>46216.422500000001</v>
      </c>
      <c r="AC116" s="3">
        <v>0</v>
      </c>
      <c r="AD116" s="24">
        <v>412000</v>
      </c>
      <c r="AE116" s="3">
        <v>46216.422500000001</v>
      </c>
      <c r="AF116" s="3"/>
      <c r="AG116" s="3">
        <v>1366625</v>
      </c>
    </row>
    <row r="117" spans="1:33" ht="60" x14ac:dyDescent="0.25">
      <c r="A117" s="3" t="s">
        <v>34371</v>
      </c>
      <c r="B117" s="57" t="s">
        <v>34272</v>
      </c>
      <c r="C117" s="3" t="s">
        <v>34372</v>
      </c>
      <c r="D117" s="3"/>
      <c r="E117" s="3"/>
      <c r="F117" s="3" t="s">
        <v>18104</v>
      </c>
      <c r="G117" s="3" t="s">
        <v>18105</v>
      </c>
      <c r="H117" s="57" t="s">
        <v>17689</v>
      </c>
      <c r="I117" s="57" t="s">
        <v>21093</v>
      </c>
      <c r="J117" s="3" t="s">
        <v>28</v>
      </c>
      <c r="K117" s="3" t="s">
        <v>78</v>
      </c>
      <c r="L117" s="3" t="s">
        <v>177</v>
      </c>
      <c r="M117" s="3" t="s">
        <v>178</v>
      </c>
      <c r="N117" s="3" t="s">
        <v>4392</v>
      </c>
      <c r="O117" s="3" t="s">
        <v>705</v>
      </c>
      <c r="P117" s="24">
        <v>0</v>
      </c>
      <c r="Q117" s="24">
        <v>0</v>
      </c>
      <c r="R117" s="27" t="s">
        <v>1578</v>
      </c>
      <c r="S117" s="28" t="s">
        <v>1585</v>
      </c>
      <c r="T117" s="3" t="s">
        <v>38</v>
      </c>
      <c r="U117" s="3">
        <v>0</v>
      </c>
      <c r="V117" s="3" t="s">
        <v>33857</v>
      </c>
      <c r="W117" s="3" t="s">
        <v>34</v>
      </c>
      <c r="X117" s="57"/>
      <c r="Y117" s="3"/>
      <c r="Z117" s="3"/>
      <c r="AA117" s="3"/>
      <c r="AB117" s="57"/>
      <c r="AC117" s="3">
        <v>0</v>
      </c>
      <c r="AD117" s="24"/>
      <c r="AE117" s="3"/>
      <c r="AF117" s="3"/>
      <c r="AG117" s="3"/>
    </row>
    <row r="118" spans="1:33" ht="45" x14ac:dyDescent="0.25">
      <c r="A118" s="3" t="s">
        <v>34373</v>
      </c>
      <c r="B118" s="57" t="s">
        <v>34272</v>
      </c>
      <c r="C118" s="3" t="s">
        <v>34374</v>
      </c>
      <c r="D118" s="3"/>
      <c r="E118" s="3"/>
      <c r="F118" s="3" t="s">
        <v>34044</v>
      </c>
      <c r="G118" s="3" t="s">
        <v>34045</v>
      </c>
      <c r="H118" s="57" t="s">
        <v>34046</v>
      </c>
      <c r="I118" s="57" t="s">
        <v>34047</v>
      </c>
      <c r="J118" s="3" t="s">
        <v>28</v>
      </c>
      <c r="K118" s="3" t="s">
        <v>78</v>
      </c>
      <c r="L118" s="3" t="s">
        <v>445</v>
      </c>
      <c r="M118" s="3" t="s">
        <v>30173</v>
      </c>
      <c r="N118" s="3" t="s">
        <v>30174</v>
      </c>
      <c r="O118" s="3" t="s">
        <v>19490</v>
      </c>
      <c r="P118" s="24">
        <v>0</v>
      </c>
      <c r="Q118" s="24">
        <v>0</v>
      </c>
      <c r="R118" s="27" t="s">
        <v>1579</v>
      </c>
      <c r="S118" s="28" t="s">
        <v>1589</v>
      </c>
      <c r="T118" s="3" t="s">
        <v>33</v>
      </c>
      <c r="U118" s="3">
        <v>412000</v>
      </c>
      <c r="V118" s="57" t="s">
        <v>34272</v>
      </c>
      <c r="W118" s="3" t="s">
        <v>34</v>
      </c>
      <c r="X118" s="57" t="s">
        <v>33857</v>
      </c>
      <c r="Y118" s="3" t="s">
        <v>39</v>
      </c>
      <c r="Z118" s="3">
        <v>412000</v>
      </c>
      <c r="AA118" s="3" t="s">
        <v>40</v>
      </c>
      <c r="AB118" s="57">
        <v>46216.579270833332</v>
      </c>
      <c r="AC118" s="3">
        <v>0</v>
      </c>
      <c r="AD118" s="24">
        <v>412000</v>
      </c>
      <c r="AE118" s="3">
        <v>46216.579270833332</v>
      </c>
      <c r="AF118" s="3"/>
      <c r="AG118" s="3">
        <v>1362124</v>
      </c>
    </row>
    <row r="119" spans="1:33" ht="60" x14ac:dyDescent="0.25">
      <c r="A119" s="3" t="s">
        <v>34375</v>
      </c>
      <c r="B119" s="57" t="s">
        <v>34272</v>
      </c>
      <c r="C119" s="3" t="s">
        <v>34376</v>
      </c>
      <c r="D119" s="3"/>
      <c r="E119" s="3"/>
      <c r="F119" s="3" t="s">
        <v>34377</v>
      </c>
      <c r="G119" s="3" t="s">
        <v>34378</v>
      </c>
      <c r="H119" s="57" t="s">
        <v>34379</v>
      </c>
      <c r="I119" s="57" t="s">
        <v>34380</v>
      </c>
      <c r="J119" s="3" t="s">
        <v>28</v>
      </c>
      <c r="K119" s="3" t="s">
        <v>173</v>
      </c>
      <c r="L119" s="3" t="s">
        <v>447</v>
      </c>
      <c r="M119" s="3" t="s">
        <v>1638</v>
      </c>
      <c r="N119" s="3" t="s">
        <v>3401</v>
      </c>
      <c r="O119" s="3" t="s">
        <v>19633</v>
      </c>
      <c r="P119" s="24">
        <v>0</v>
      </c>
      <c r="Q119" s="24">
        <v>0</v>
      </c>
      <c r="R119" s="27" t="s">
        <v>1580</v>
      </c>
      <c r="S119" s="28" t="s">
        <v>1585</v>
      </c>
      <c r="T119" s="3" t="s">
        <v>38</v>
      </c>
      <c r="U119" s="3">
        <v>2060000</v>
      </c>
      <c r="V119" s="3" t="s">
        <v>34272</v>
      </c>
      <c r="W119" s="3" t="s">
        <v>34</v>
      </c>
      <c r="X119" s="57"/>
      <c r="Y119" s="3"/>
      <c r="Z119" s="3"/>
      <c r="AA119" s="3"/>
      <c r="AB119" s="57"/>
      <c r="AC119" s="3">
        <v>0</v>
      </c>
      <c r="AD119" s="24"/>
      <c r="AE119" s="3"/>
      <c r="AF119" s="3"/>
      <c r="AG119" s="3">
        <v>1404406</v>
      </c>
    </row>
    <row r="120" spans="1:33" ht="45" x14ac:dyDescent="0.25">
      <c r="A120" s="3" t="s">
        <v>34381</v>
      </c>
      <c r="B120" s="57" t="s">
        <v>34272</v>
      </c>
      <c r="C120" s="3" t="s">
        <v>34382</v>
      </c>
      <c r="D120" s="3"/>
      <c r="E120" s="3"/>
      <c r="F120" s="3" t="s">
        <v>34377</v>
      </c>
      <c r="G120" s="3" t="s">
        <v>34378</v>
      </c>
      <c r="H120" s="57" t="s">
        <v>34379</v>
      </c>
      <c r="I120" s="57" t="s">
        <v>34380</v>
      </c>
      <c r="J120" s="3" t="s">
        <v>28</v>
      </c>
      <c r="K120" s="3" t="s">
        <v>173</v>
      </c>
      <c r="L120" s="3" t="s">
        <v>447</v>
      </c>
      <c r="M120" s="3" t="s">
        <v>1638</v>
      </c>
      <c r="N120" s="3" t="s">
        <v>3401</v>
      </c>
      <c r="O120" s="3" t="s">
        <v>19633</v>
      </c>
      <c r="P120" s="24">
        <v>0</v>
      </c>
      <c r="Q120" s="24">
        <v>0</v>
      </c>
      <c r="R120" s="27" t="s">
        <v>1580</v>
      </c>
      <c r="S120" s="28" t="s">
        <v>1589</v>
      </c>
      <c r="T120" s="3" t="s">
        <v>33</v>
      </c>
      <c r="U120" s="3">
        <v>412000</v>
      </c>
      <c r="V120" s="3" t="s">
        <v>34272</v>
      </c>
      <c r="W120" s="3" t="s">
        <v>34</v>
      </c>
      <c r="X120" s="57"/>
      <c r="Y120" s="3"/>
      <c r="Z120" s="3"/>
      <c r="AA120" s="3"/>
      <c r="AB120" s="57"/>
      <c r="AC120" s="3">
        <v>0</v>
      </c>
      <c r="AD120" s="24"/>
      <c r="AE120" s="3"/>
      <c r="AF120" s="3"/>
      <c r="AG120" s="3">
        <v>1404423</v>
      </c>
    </row>
    <row r="121" spans="1:33" ht="45" x14ac:dyDescent="0.25">
      <c r="A121" s="3" t="s">
        <v>34383</v>
      </c>
      <c r="B121" s="57" t="s">
        <v>34272</v>
      </c>
      <c r="C121" s="3" t="s">
        <v>34384</v>
      </c>
      <c r="D121" s="3"/>
      <c r="E121" s="3"/>
      <c r="F121" s="3" t="s">
        <v>34385</v>
      </c>
      <c r="G121" s="3" t="s">
        <v>34386</v>
      </c>
      <c r="H121" s="57" t="s">
        <v>7178</v>
      </c>
      <c r="I121" s="57" t="s">
        <v>34387</v>
      </c>
      <c r="J121" s="3" t="s">
        <v>28</v>
      </c>
      <c r="K121" s="3" t="s">
        <v>78</v>
      </c>
      <c r="L121" s="3" t="s">
        <v>185</v>
      </c>
      <c r="M121" s="3" t="s">
        <v>186</v>
      </c>
      <c r="N121" s="3" t="s">
        <v>4592</v>
      </c>
      <c r="O121" s="3" t="s">
        <v>797</v>
      </c>
      <c r="P121" s="24">
        <v>0</v>
      </c>
      <c r="Q121" s="24">
        <v>0</v>
      </c>
      <c r="R121" s="27" t="s">
        <v>1580</v>
      </c>
      <c r="S121" s="28" t="s">
        <v>1582</v>
      </c>
      <c r="T121" s="3" t="s">
        <v>160</v>
      </c>
      <c r="U121" s="3">
        <v>4120000000</v>
      </c>
      <c r="V121" s="3" t="s">
        <v>34272</v>
      </c>
      <c r="W121" s="3" t="s">
        <v>34</v>
      </c>
      <c r="X121" s="57"/>
      <c r="Y121" s="3"/>
      <c r="Z121" s="3"/>
      <c r="AA121" s="3"/>
      <c r="AB121" s="57"/>
      <c r="AC121" s="3">
        <v>0</v>
      </c>
      <c r="AD121" s="24"/>
      <c r="AE121" s="3"/>
      <c r="AF121" s="3"/>
      <c r="AG121" s="3"/>
    </row>
    <row r="122" spans="1:33" ht="45" x14ac:dyDescent="0.25">
      <c r="A122" s="3" t="s">
        <v>34388</v>
      </c>
      <c r="B122" s="57" t="s">
        <v>34272</v>
      </c>
      <c r="C122" s="3" t="s">
        <v>34389</v>
      </c>
      <c r="D122" s="3"/>
      <c r="E122" s="3"/>
      <c r="F122" s="3" t="s">
        <v>34336</v>
      </c>
      <c r="G122" s="3" t="s">
        <v>34337</v>
      </c>
      <c r="H122" s="57" t="s">
        <v>34338</v>
      </c>
      <c r="I122" s="57" t="s">
        <v>34339</v>
      </c>
      <c r="J122" s="3" t="s">
        <v>28</v>
      </c>
      <c r="K122" s="3" t="s">
        <v>43</v>
      </c>
      <c r="L122" s="3" t="s">
        <v>488</v>
      </c>
      <c r="M122" s="3" t="s">
        <v>489</v>
      </c>
      <c r="N122" s="3" t="s">
        <v>3000</v>
      </c>
      <c r="O122" s="3" t="s">
        <v>705</v>
      </c>
      <c r="P122" s="24">
        <v>0</v>
      </c>
      <c r="Q122" s="24">
        <v>0</v>
      </c>
      <c r="R122" s="27" t="s">
        <v>1578</v>
      </c>
      <c r="S122" s="28" t="s">
        <v>1583</v>
      </c>
      <c r="T122" s="3" t="s">
        <v>130</v>
      </c>
      <c r="U122" s="3">
        <v>0</v>
      </c>
      <c r="V122" s="3" t="s">
        <v>34272</v>
      </c>
      <c r="W122" s="3" t="s">
        <v>34</v>
      </c>
      <c r="X122" s="57"/>
      <c r="Y122" s="3"/>
      <c r="Z122" s="3"/>
      <c r="AA122" s="3"/>
      <c r="AB122" s="57"/>
      <c r="AC122" s="3">
        <v>0</v>
      </c>
      <c r="AD122" s="24"/>
      <c r="AE122" s="3"/>
      <c r="AF122" s="3"/>
      <c r="AG122" s="3"/>
    </row>
    <row r="123" spans="1:33" ht="45" x14ac:dyDescent="0.25">
      <c r="A123" s="3" t="s">
        <v>34390</v>
      </c>
      <c r="B123" s="57" t="s">
        <v>34272</v>
      </c>
      <c r="C123" s="3" t="s">
        <v>34391</v>
      </c>
      <c r="D123" s="3"/>
      <c r="E123" s="3"/>
      <c r="F123" s="3" t="s">
        <v>34392</v>
      </c>
      <c r="G123" s="3" t="s">
        <v>34393</v>
      </c>
      <c r="H123" s="57" t="s">
        <v>34394</v>
      </c>
      <c r="I123" s="57" t="s">
        <v>34395</v>
      </c>
      <c r="J123" s="3" t="s">
        <v>28</v>
      </c>
      <c r="K123" s="3" t="s">
        <v>43</v>
      </c>
      <c r="L123" s="3" t="s">
        <v>44</v>
      </c>
      <c r="M123" s="3" t="s">
        <v>45</v>
      </c>
      <c r="N123" s="3" t="s">
        <v>2977</v>
      </c>
      <c r="O123" s="3" t="s">
        <v>19490</v>
      </c>
      <c r="P123" s="24">
        <v>0</v>
      </c>
      <c r="Q123" s="24">
        <v>0</v>
      </c>
      <c r="R123" s="27" t="s">
        <v>1579</v>
      </c>
      <c r="S123" s="28" t="s">
        <v>1589</v>
      </c>
      <c r="T123" s="3" t="s">
        <v>33</v>
      </c>
      <c r="U123" s="3">
        <v>412000</v>
      </c>
      <c r="V123" s="3" t="s">
        <v>34272</v>
      </c>
      <c r="W123" s="3" t="s">
        <v>34</v>
      </c>
      <c r="X123" s="57" t="s">
        <v>34272</v>
      </c>
      <c r="Y123" s="3" t="s">
        <v>39</v>
      </c>
      <c r="Z123" s="3">
        <v>412000</v>
      </c>
      <c r="AA123" s="3" t="s">
        <v>40</v>
      </c>
      <c r="AB123" s="57">
        <v>46213.5080787037</v>
      </c>
      <c r="AC123" s="3">
        <v>0</v>
      </c>
      <c r="AD123" s="24">
        <v>412000</v>
      </c>
      <c r="AE123" s="3">
        <v>46213.5080787037</v>
      </c>
      <c r="AF123" s="3"/>
      <c r="AG123" s="3">
        <v>1360902</v>
      </c>
    </row>
    <row r="124" spans="1:33" ht="45" x14ac:dyDescent="0.25">
      <c r="A124" s="3" t="s">
        <v>34396</v>
      </c>
      <c r="B124" s="57" t="s">
        <v>34272</v>
      </c>
      <c r="C124" s="3" t="s">
        <v>34397</v>
      </c>
      <c r="D124" s="3"/>
      <c r="E124" s="3"/>
      <c r="F124" s="3" t="s">
        <v>34398</v>
      </c>
      <c r="G124" s="3" t="s">
        <v>34399</v>
      </c>
      <c r="H124" s="57" t="s">
        <v>34400</v>
      </c>
      <c r="I124" s="57" t="s">
        <v>34401</v>
      </c>
      <c r="J124" s="3" t="s">
        <v>28</v>
      </c>
      <c r="K124" s="3" t="s">
        <v>43</v>
      </c>
      <c r="L124" s="3" t="s">
        <v>488</v>
      </c>
      <c r="M124" s="3" t="s">
        <v>489</v>
      </c>
      <c r="N124" s="3" t="s">
        <v>3000</v>
      </c>
      <c r="O124" s="3" t="s">
        <v>705</v>
      </c>
      <c r="P124" s="24">
        <v>0</v>
      </c>
      <c r="Q124" s="24">
        <v>0</v>
      </c>
      <c r="R124" s="27" t="s">
        <v>1578</v>
      </c>
      <c r="S124" s="28" t="s">
        <v>1582</v>
      </c>
      <c r="T124" s="3" t="s">
        <v>160</v>
      </c>
      <c r="U124" s="3">
        <v>0</v>
      </c>
      <c r="V124" s="3" t="s">
        <v>34272</v>
      </c>
      <c r="W124" s="3" t="s">
        <v>34</v>
      </c>
      <c r="X124" s="57"/>
      <c r="Y124" s="3"/>
      <c r="Z124" s="3"/>
      <c r="AA124" s="3"/>
      <c r="AB124" s="57"/>
      <c r="AC124" s="3">
        <v>0</v>
      </c>
      <c r="AD124" s="24"/>
      <c r="AE124" s="3"/>
      <c r="AF124" s="3"/>
      <c r="AG124" s="3"/>
    </row>
    <row r="125" spans="1:33" ht="60" x14ac:dyDescent="0.25">
      <c r="A125" s="3" t="s">
        <v>34402</v>
      </c>
      <c r="B125" s="57" t="s">
        <v>34272</v>
      </c>
      <c r="C125" s="3" t="s">
        <v>34403</v>
      </c>
      <c r="D125" s="3"/>
      <c r="E125" s="3"/>
      <c r="F125" s="3" t="s">
        <v>34404</v>
      </c>
      <c r="G125" s="3" t="s">
        <v>34405</v>
      </c>
      <c r="H125" s="57" t="s">
        <v>34406</v>
      </c>
      <c r="I125" s="57" t="s">
        <v>34407</v>
      </c>
      <c r="J125" s="3" t="s">
        <v>28</v>
      </c>
      <c r="K125" s="3" t="s">
        <v>78</v>
      </c>
      <c r="L125" s="3" t="s">
        <v>483</v>
      </c>
      <c r="M125" s="3" t="s">
        <v>484</v>
      </c>
      <c r="N125" s="3" t="s">
        <v>4003</v>
      </c>
      <c r="O125" s="3" t="s">
        <v>19490</v>
      </c>
      <c r="P125" s="24">
        <v>0</v>
      </c>
      <c r="Q125" s="24">
        <v>0</v>
      </c>
      <c r="R125" s="27" t="s">
        <v>1579</v>
      </c>
      <c r="S125" s="28" t="s">
        <v>1585</v>
      </c>
      <c r="T125" s="3" t="s">
        <v>38</v>
      </c>
      <c r="U125" s="3">
        <v>2060000</v>
      </c>
      <c r="V125" s="3" t="s">
        <v>34272</v>
      </c>
      <c r="W125" s="3" t="s">
        <v>34</v>
      </c>
      <c r="X125" s="57" t="s">
        <v>34248</v>
      </c>
      <c r="Y125" s="3"/>
      <c r="Z125" s="3">
        <v>2060000</v>
      </c>
      <c r="AA125" s="3"/>
      <c r="AB125" s="57">
        <v>46214.389525462961</v>
      </c>
      <c r="AC125" s="3">
        <v>0</v>
      </c>
      <c r="AD125" s="24">
        <v>2060000</v>
      </c>
      <c r="AE125" s="3">
        <v>46214.389525462961</v>
      </c>
      <c r="AF125" s="3"/>
      <c r="AG125" s="3">
        <v>1362143</v>
      </c>
    </row>
    <row r="126" spans="1:33" ht="60" x14ac:dyDescent="0.25">
      <c r="A126" s="3" t="s">
        <v>34408</v>
      </c>
      <c r="B126" s="57" t="s">
        <v>34272</v>
      </c>
      <c r="C126" s="3" t="s">
        <v>34409</v>
      </c>
      <c r="D126" s="3"/>
      <c r="E126" s="3"/>
      <c r="F126" s="3" t="s">
        <v>34410</v>
      </c>
      <c r="G126" s="3" t="s">
        <v>34411</v>
      </c>
      <c r="H126" s="57" t="s">
        <v>34412</v>
      </c>
      <c r="I126" s="57" t="s">
        <v>34413</v>
      </c>
      <c r="J126" s="3" t="s">
        <v>28</v>
      </c>
      <c r="K126" s="3" t="s">
        <v>78</v>
      </c>
      <c r="L126" s="3" t="s">
        <v>665</v>
      </c>
      <c r="M126" s="3" t="s">
        <v>666</v>
      </c>
      <c r="N126" s="3" t="s">
        <v>7711</v>
      </c>
      <c r="O126" s="3" t="s">
        <v>19490</v>
      </c>
      <c r="P126" s="24">
        <v>0</v>
      </c>
      <c r="Q126" s="24">
        <v>0</v>
      </c>
      <c r="R126" s="27" t="s">
        <v>1579</v>
      </c>
      <c r="S126" s="28" t="s">
        <v>1585</v>
      </c>
      <c r="T126" s="3" t="s">
        <v>38</v>
      </c>
      <c r="U126" s="3">
        <v>2060000</v>
      </c>
      <c r="V126" s="3" t="s">
        <v>33857</v>
      </c>
      <c r="W126" s="3" t="s">
        <v>34</v>
      </c>
      <c r="X126" s="57" t="s">
        <v>33857</v>
      </c>
      <c r="Y126" s="3" t="s">
        <v>39</v>
      </c>
      <c r="Z126" s="3">
        <v>2060000</v>
      </c>
      <c r="AA126" s="3" t="s">
        <v>40</v>
      </c>
      <c r="AB126" s="57">
        <v>46216.682569444441</v>
      </c>
      <c r="AC126" s="3">
        <v>0</v>
      </c>
      <c r="AD126" s="24">
        <v>2060000</v>
      </c>
      <c r="AE126" s="3">
        <v>46216.682569444441</v>
      </c>
      <c r="AF126" s="3"/>
      <c r="AG126" s="3">
        <v>1502302</v>
      </c>
    </row>
    <row r="127" spans="1:33" ht="60" x14ac:dyDescent="0.25">
      <c r="A127" s="3" t="s">
        <v>34414</v>
      </c>
      <c r="B127" s="57" t="s">
        <v>34272</v>
      </c>
      <c r="C127" s="3" t="s">
        <v>34415</v>
      </c>
      <c r="D127" s="3"/>
      <c r="E127" s="3"/>
      <c r="F127" s="3" t="s">
        <v>34416</v>
      </c>
      <c r="G127" s="3" t="s">
        <v>34417</v>
      </c>
      <c r="H127" s="57" t="s">
        <v>34418</v>
      </c>
      <c r="I127" s="57" t="s">
        <v>34419</v>
      </c>
      <c r="J127" s="3" t="s">
        <v>28</v>
      </c>
      <c r="K127" s="3" t="s">
        <v>78</v>
      </c>
      <c r="L127" s="3" t="s">
        <v>79</v>
      </c>
      <c r="M127" s="3" t="s">
        <v>295</v>
      </c>
      <c r="N127" s="3" t="s">
        <v>5384</v>
      </c>
      <c r="O127" s="3" t="s">
        <v>19490</v>
      </c>
      <c r="P127" s="24">
        <v>0</v>
      </c>
      <c r="Q127" s="24">
        <v>0</v>
      </c>
      <c r="R127" s="27" t="s">
        <v>1579</v>
      </c>
      <c r="S127" s="28" t="s">
        <v>1585</v>
      </c>
      <c r="T127" s="3" t="s">
        <v>38</v>
      </c>
      <c r="U127" s="3">
        <v>2060000</v>
      </c>
      <c r="V127" s="3" t="s">
        <v>34272</v>
      </c>
      <c r="W127" s="3" t="s">
        <v>34</v>
      </c>
      <c r="X127" s="57" t="s">
        <v>34272</v>
      </c>
      <c r="Y127" s="3" t="s">
        <v>39</v>
      </c>
      <c r="Z127" s="3">
        <v>2060000</v>
      </c>
      <c r="AA127" s="3" t="s">
        <v>40</v>
      </c>
      <c r="AB127" s="57">
        <v>46213.600902777776</v>
      </c>
      <c r="AC127" s="3">
        <v>0</v>
      </c>
      <c r="AD127" s="24">
        <v>2060000</v>
      </c>
      <c r="AE127" s="3">
        <v>46213.600902777776</v>
      </c>
      <c r="AF127" s="3"/>
      <c r="AG127" s="3">
        <v>1362147</v>
      </c>
    </row>
    <row r="128" spans="1:33" ht="60" x14ac:dyDescent="0.25">
      <c r="A128" s="3" t="s">
        <v>34420</v>
      </c>
      <c r="B128" s="57" t="s">
        <v>34272</v>
      </c>
      <c r="C128" s="3" t="s">
        <v>34421</v>
      </c>
      <c r="D128" s="3"/>
      <c r="E128" s="3"/>
      <c r="F128" s="3" t="s">
        <v>16636</v>
      </c>
      <c r="G128" s="3" t="s">
        <v>16637</v>
      </c>
      <c r="H128" s="57" t="s">
        <v>16638</v>
      </c>
      <c r="I128" s="57" t="s">
        <v>34422</v>
      </c>
      <c r="J128" s="3" t="s">
        <v>28</v>
      </c>
      <c r="K128" s="3" t="s">
        <v>78</v>
      </c>
      <c r="L128" s="3" t="s">
        <v>415</v>
      </c>
      <c r="M128" s="3" t="s">
        <v>416</v>
      </c>
      <c r="N128" s="3" t="s">
        <v>3747</v>
      </c>
      <c r="O128" s="3" t="s">
        <v>19490</v>
      </c>
      <c r="P128" s="24">
        <v>0</v>
      </c>
      <c r="Q128" s="24">
        <v>0</v>
      </c>
      <c r="R128" s="27" t="s">
        <v>1579</v>
      </c>
      <c r="S128" s="28" t="s">
        <v>1585</v>
      </c>
      <c r="T128" s="3" t="s">
        <v>38</v>
      </c>
      <c r="U128" s="3">
        <v>2060000</v>
      </c>
      <c r="V128" s="3" t="s">
        <v>34272</v>
      </c>
      <c r="W128" s="3" t="s">
        <v>34</v>
      </c>
      <c r="X128" s="57" t="s">
        <v>33857</v>
      </c>
      <c r="Y128" s="3" t="s">
        <v>39</v>
      </c>
      <c r="Z128" s="3">
        <v>2060000</v>
      </c>
      <c r="AA128" s="3" t="s">
        <v>40</v>
      </c>
      <c r="AB128" s="57">
        <v>46216.627615740741</v>
      </c>
      <c r="AC128" s="3">
        <v>0</v>
      </c>
      <c r="AD128" s="24">
        <v>2060000</v>
      </c>
      <c r="AE128" s="3">
        <v>46216.627615740741</v>
      </c>
      <c r="AF128" s="3"/>
      <c r="AG128" s="3">
        <v>1362157</v>
      </c>
    </row>
    <row r="129" spans="1:33" ht="45" x14ac:dyDescent="0.25">
      <c r="A129" s="3" t="s">
        <v>34423</v>
      </c>
      <c r="B129" s="57" t="s">
        <v>34272</v>
      </c>
      <c r="C129" s="3" t="s">
        <v>34424</v>
      </c>
      <c r="D129" s="3"/>
      <c r="E129" s="3"/>
      <c r="F129" s="3" t="s">
        <v>34416</v>
      </c>
      <c r="G129" s="3" t="s">
        <v>34417</v>
      </c>
      <c r="H129" s="57" t="s">
        <v>34418</v>
      </c>
      <c r="I129" s="57" t="s">
        <v>34419</v>
      </c>
      <c r="J129" s="3" t="s">
        <v>28</v>
      </c>
      <c r="K129" s="3" t="s">
        <v>78</v>
      </c>
      <c r="L129" s="3" t="s">
        <v>79</v>
      </c>
      <c r="M129" s="3" t="s">
        <v>295</v>
      </c>
      <c r="N129" s="3" t="s">
        <v>5384</v>
      </c>
      <c r="O129" s="3" t="s">
        <v>19490</v>
      </c>
      <c r="P129" s="24">
        <v>0</v>
      </c>
      <c r="Q129" s="24">
        <v>0</v>
      </c>
      <c r="R129" s="27" t="s">
        <v>1579</v>
      </c>
      <c r="S129" s="28" t="s">
        <v>1589</v>
      </c>
      <c r="T129" s="3" t="s">
        <v>33</v>
      </c>
      <c r="U129" s="3">
        <v>412000</v>
      </c>
      <c r="V129" s="57" t="s">
        <v>34272</v>
      </c>
      <c r="W129" s="3" t="s">
        <v>34</v>
      </c>
      <c r="X129" s="57" t="s">
        <v>34272</v>
      </c>
      <c r="Y129" s="3" t="s">
        <v>39</v>
      </c>
      <c r="Z129" s="3">
        <v>412000</v>
      </c>
      <c r="AA129" s="3" t="s">
        <v>40</v>
      </c>
      <c r="AB129" s="57">
        <v>46213.602962962963</v>
      </c>
      <c r="AC129" s="3">
        <v>0</v>
      </c>
      <c r="AD129" s="24">
        <v>412000</v>
      </c>
      <c r="AE129" s="3">
        <v>46213.602962962963</v>
      </c>
      <c r="AF129" s="3"/>
      <c r="AG129" s="3">
        <v>1362129</v>
      </c>
    </row>
    <row r="130" spans="1:33" ht="60" x14ac:dyDescent="0.25">
      <c r="A130" s="3" t="s">
        <v>34425</v>
      </c>
      <c r="B130" s="57" t="s">
        <v>34272</v>
      </c>
      <c r="C130" s="3" t="s">
        <v>34426</v>
      </c>
      <c r="D130" s="3"/>
      <c r="E130" s="3"/>
      <c r="F130" s="3" t="s">
        <v>34427</v>
      </c>
      <c r="G130" s="3" t="s">
        <v>34428</v>
      </c>
      <c r="H130" s="57" t="s">
        <v>34429</v>
      </c>
      <c r="I130" s="57" t="s">
        <v>34430</v>
      </c>
      <c r="J130" s="3" t="s">
        <v>28</v>
      </c>
      <c r="K130" s="3" t="s">
        <v>68</v>
      </c>
      <c r="L130" s="3" t="s">
        <v>112</v>
      </c>
      <c r="M130" s="3" t="s">
        <v>113</v>
      </c>
      <c r="N130" s="3" t="s">
        <v>5262</v>
      </c>
      <c r="O130" s="3" t="s">
        <v>19633</v>
      </c>
      <c r="P130" s="24">
        <v>0</v>
      </c>
      <c r="Q130" s="24">
        <v>0</v>
      </c>
      <c r="R130" s="27" t="s">
        <v>1580</v>
      </c>
      <c r="S130" s="28" t="s">
        <v>1589</v>
      </c>
      <c r="T130" s="3" t="s">
        <v>33</v>
      </c>
      <c r="U130" s="3">
        <v>412000</v>
      </c>
      <c r="V130" s="57" t="s">
        <v>34272</v>
      </c>
      <c r="W130" s="3" t="s">
        <v>34</v>
      </c>
      <c r="X130" s="57"/>
      <c r="Y130" s="3"/>
      <c r="Z130" s="3"/>
      <c r="AA130" s="3"/>
      <c r="AB130" s="57"/>
      <c r="AC130" s="3">
        <v>0</v>
      </c>
      <c r="AD130" s="24"/>
      <c r="AE130" s="3"/>
      <c r="AF130" s="3"/>
      <c r="AG130" s="3">
        <v>1361891</v>
      </c>
    </row>
    <row r="131" spans="1:33" ht="60" x14ac:dyDescent="0.25">
      <c r="A131" s="3" t="s">
        <v>34431</v>
      </c>
      <c r="B131" s="57" t="s">
        <v>34272</v>
      </c>
      <c r="C131" s="3" t="s">
        <v>34432</v>
      </c>
      <c r="D131" s="3"/>
      <c r="E131" s="3"/>
      <c r="F131" s="3" t="s">
        <v>18301</v>
      </c>
      <c r="G131" s="3" t="s">
        <v>18302</v>
      </c>
      <c r="H131" s="57" t="s">
        <v>18303</v>
      </c>
      <c r="I131" s="57" t="s">
        <v>34433</v>
      </c>
      <c r="J131" s="3" t="s">
        <v>28</v>
      </c>
      <c r="K131" s="3" t="s">
        <v>68</v>
      </c>
      <c r="L131" s="3" t="s">
        <v>222</v>
      </c>
      <c r="M131" s="3" t="s">
        <v>223</v>
      </c>
      <c r="N131" s="3" t="s">
        <v>4086</v>
      </c>
      <c r="O131" s="3" t="s">
        <v>19490</v>
      </c>
      <c r="P131" s="24">
        <v>0</v>
      </c>
      <c r="Q131" s="24">
        <v>0</v>
      </c>
      <c r="R131" s="27" t="s">
        <v>1579</v>
      </c>
      <c r="S131" s="28" t="s">
        <v>1585</v>
      </c>
      <c r="T131" s="3" t="s">
        <v>38</v>
      </c>
      <c r="U131" s="3">
        <v>2060000</v>
      </c>
      <c r="V131" s="57" t="s">
        <v>34272</v>
      </c>
      <c r="W131" s="3" t="s">
        <v>34</v>
      </c>
      <c r="X131" s="57" t="s">
        <v>34272</v>
      </c>
      <c r="Y131" s="3" t="s">
        <v>39</v>
      </c>
      <c r="Z131" s="3">
        <v>2060000</v>
      </c>
      <c r="AA131" s="3" t="s">
        <v>40</v>
      </c>
      <c r="AB131" s="57">
        <v>46213.700497685182</v>
      </c>
      <c r="AC131" s="3">
        <v>0</v>
      </c>
      <c r="AD131" s="24">
        <v>2060000</v>
      </c>
      <c r="AE131" s="3">
        <v>46213.700497685182</v>
      </c>
      <c r="AF131" s="3"/>
      <c r="AG131" s="3">
        <v>1360056</v>
      </c>
    </row>
    <row r="132" spans="1:33" ht="60" x14ac:dyDescent="0.25">
      <c r="A132" s="3" t="s">
        <v>34434</v>
      </c>
      <c r="B132" s="57" t="s">
        <v>34272</v>
      </c>
      <c r="C132" s="3" t="s">
        <v>34435</v>
      </c>
      <c r="D132" s="3"/>
      <c r="E132" s="3"/>
      <c r="F132" s="3" t="s">
        <v>34436</v>
      </c>
      <c r="G132" s="3" t="s">
        <v>34437</v>
      </c>
      <c r="H132" s="57" t="s">
        <v>34438</v>
      </c>
      <c r="I132" s="57" t="s">
        <v>34439</v>
      </c>
      <c r="J132" s="3" t="s">
        <v>28</v>
      </c>
      <c r="K132" s="3" t="s">
        <v>78</v>
      </c>
      <c r="L132" s="3" t="s">
        <v>79</v>
      </c>
      <c r="M132" s="3" t="s">
        <v>295</v>
      </c>
      <c r="N132" s="3" t="s">
        <v>5384</v>
      </c>
      <c r="O132" s="3" t="s">
        <v>19490</v>
      </c>
      <c r="P132" s="24">
        <v>0</v>
      </c>
      <c r="Q132" s="24">
        <v>0</v>
      </c>
      <c r="R132" s="27" t="s">
        <v>1579</v>
      </c>
      <c r="S132" s="28" t="s">
        <v>1585</v>
      </c>
      <c r="T132" s="3" t="s">
        <v>38</v>
      </c>
      <c r="U132" s="3">
        <v>2060000</v>
      </c>
      <c r="V132" s="3" t="s">
        <v>34272</v>
      </c>
      <c r="W132" s="3" t="s">
        <v>34</v>
      </c>
      <c r="X132" s="57" t="s">
        <v>34272</v>
      </c>
      <c r="Y132" s="3" t="s">
        <v>39</v>
      </c>
      <c r="Z132" s="3">
        <v>2060000</v>
      </c>
      <c r="AA132" s="3" t="s">
        <v>40</v>
      </c>
      <c r="AB132" s="57">
        <v>46213.599849537037</v>
      </c>
      <c r="AC132" s="3">
        <v>0</v>
      </c>
      <c r="AD132" s="24">
        <v>2060000</v>
      </c>
      <c r="AE132" s="3">
        <v>46213.599849537037</v>
      </c>
      <c r="AF132" s="3"/>
      <c r="AG132" s="3">
        <v>1362161</v>
      </c>
    </row>
    <row r="133" spans="1:33" ht="45" x14ac:dyDescent="0.25">
      <c r="A133" s="3" t="s">
        <v>34440</v>
      </c>
      <c r="B133" s="57" t="s">
        <v>34272</v>
      </c>
      <c r="C133" s="3" t="s">
        <v>34441</v>
      </c>
      <c r="D133" s="3"/>
      <c r="E133" s="3"/>
      <c r="F133" s="3" t="s">
        <v>34442</v>
      </c>
      <c r="G133" s="3" t="s">
        <v>34443</v>
      </c>
      <c r="H133" s="57" t="s">
        <v>5752</v>
      </c>
      <c r="I133" s="57" t="s">
        <v>34444</v>
      </c>
      <c r="J133" s="3" t="s">
        <v>28</v>
      </c>
      <c r="K133" s="3" t="s">
        <v>68</v>
      </c>
      <c r="L133" s="3" t="s">
        <v>195</v>
      </c>
      <c r="M133" s="3" t="s">
        <v>196</v>
      </c>
      <c r="N133" s="3" t="s">
        <v>5336</v>
      </c>
      <c r="O133" s="3" t="s">
        <v>19490</v>
      </c>
      <c r="P133" s="24">
        <v>0</v>
      </c>
      <c r="Q133" s="24">
        <v>0</v>
      </c>
      <c r="R133" s="27" t="s">
        <v>1579</v>
      </c>
      <c r="S133" s="28" t="s">
        <v>1589</v>
      </c>
      <c r="T133" s="3" t="s">
        <v>33</v>
      </c>
      <c r="U133" s="3">
        <v>412000</v>
      </c>
      <c r="V133" s="3" t="s">
        <v>34272</v>
      </c>
      <c r="W133" s="3" t="s">
        <v>34</v>
      </c>
      <c r="X133" s="57" t="s">
        <v>34272</v>
      </c>
      <c r="Y133" s="3" t="s">
        <v>39</v>
      </c>
      <c r="Z133" s="3">
        <v>412000</v>
      </c>
      <c r="AA133" s="3" t="s">
        <v>40</v>
      </c>
      <c r="AB133" s="57">
        <v>46213.488310185188</v>
      </c>
      <c r="AC133" s="3">
        <v>0</v>
      </c>
      <c r="AD133" s="24">
        <v>412000</v>
      </c>
      <c r="AE133" s="3">
        <v>46213.488310185188</v>
      </c>
      <c r="AF133" s="3"/>
      <c r="AG133" s="3">
        <v>1360040</v>
      </c>
    </row>
    <row r="134" spans="1:33" ht="45" x14ac:dyDescent="0.25">
      <c r="A134" s="3" t="s">
        <v>34445</v>
      </c>
      <c r="B134" s="57" t="s">
        <v>34272</v>
      </c>
      <c r="C134" s="3" t="s">
        <v>34446</v>
      </c>
      <c r="D134" s="3"/>
      <c r="E134" s="3"/>
      <c r="F134" s="3" t="s">
        <v>34436</v>
      </c>
      <c r="G134" s="3" t="s">
        <v>34437</v>
      </c>
      <c r="H134" s="57" t="s">
        <v>34438</v>
      </c>
      <c r="I134" s="57" t="s">
        <v>21178</v>
      </c>
      <c r="J134" s="3" t="s">
        <v>28</v>
      </c>
      <c r="K134" s="3" t="s">
        <v>78</v>
      </c>
      <c r="L134" s="3" t="s">
        <v>79</v>
      </c>
      <c r="M134" s="3" t="s">
        <v>295</v>
      </c>
      <c r="N134" s="3" t="s">
        <v>5384</v>
      </c>
      <c r="O134" s="3" t="s">
        <v>19490</v>
      </c>
      <c r="P134" s="24">
        <v>0</v>
      </c>
      <c r="Q134" s="24">
        <v>0</v>
      </c>
      <c r="R134" s="27" t="s">
        <v>1579</v>
      </c>
      <c r="S134" s="28" t="s">
        <v>1589</v>
      </c>
      <c r="T134" s="3" t="s">
        <v>33</v>
      </c>
      <c r="U134" s="3">
        <v>412000</v>
      </c>
      <c r="V134" s="57" t="s">
        <v>34272</v>
      </c>
      <c r="W134" s="3" t="s">
        <v>34</v>
      </c>
      <c r="X134" s="57" t="s">
        <v>34272</v>
      </c>
      <c r="Y134" s="3" t="s">
        <v>39</v>
      </c>
      <c r="Z134" s="3">
        <v>412000</v>
      </c>
      <c r="AA134" s="3" t="s">
        <v>40</v>
      </c>
      <c r="AB134" s="57">
        <v>46213.602210648147</v>
      </c>
      <c r="AC134" s="3">
        <v>0</v>
      </c>
      <c r="AD134" s="24">
        <v>412000</v>
      </c>
      <c r="AE134" s="3">
        <v>46213.602210648147</v>
      </c>
      <c r="AF134" s="3"/>
      <c r="AG134" s="3">
        <v>1362133</v>
      </c>
    </row>
    <row r="135" spans="1:33" ht="45" x14ac:dyDescent="0.25">
      <c r="A135" s="3" t="s">
        <v>34447</v>
      </c>
      <c r="B135" s="57" t="s">
        <v>34272</v>
      </c>
      <c r="C135" s="3" t="s">
        <v>34448</v>
      </c>
      <c r="D135" s="3"/>
      <c r="E135" s="3"/>
      <c r="F135" s="3" t="s">
        <v>32799</v>
      </c>
      <c r="G135" s="3" t="s">
        <v>32800</v>
      </c>
      <c r="H135" s="57" t="s">
        <v>32801</v>
      </c>
      <c r="I135" s="57" t="s">
        <v>32802</v>
      </c>
      <c r="J135" s="3" t="s">
        <v>28</v>
      </c>
      <c r="K135" s="3" t="s">
        <v>173</v>
      </c>
      <c r="L135" s="3" t="s">
        <v>370</v>
      </c>
      <c r="M135" s="3" t="s">
        <v>371</v>
      </c>
      <c r="N135" s="3" t="s">
        <v>3425</v>
      </c>
      <c r="O135" s="3" t="s">
        <v>19490</v>
      </c>
      <c r="P135" s="24">
        <v>0</v>
      </c>
      <c r="Q135" s="24">
        <v>0</v>
      </c>
      <c r="R135" s="27" t="s">
        <v>1579</v>
      </c>
      <c r="S135" s="28" t="s">
        <v>1589</v>
      </c>
      <c r="T135" s="3" t="s">
        <v>33</v>
      </c>
      <c r="U135" s="3">
        <v>412000</v>
      </c>
      <c r="V135" s="3" t="s">
        <v>34272</v>
      </c>
      <c r="W135" s="3" t="s">
        <v>34</v>
      </c>
      <c r="X135" s="57" t="s">
        <v>35285</v>
      </c>
      <c r="Y135" s="3"/>
      <c r="Z135" s="3">
        <v>412000</v>
      </c>
      <c r="AA135" s="3"/>
      <c r="AB135" s="57">
        <v>46215.864618055559</v>
      </c>
      <c r="AC135" s="3">
        <v>0</v>
      </c>
      <c r="AD135" s="24">
        <v>412000</v>
      </c>
      <c r="AE135" s="3">
        <v>46215.864618055559</v>
      </c>
      <c r="AF135" s="3"/>
      <c r="AG135" s="3">
        <v>1373866</v>
      </c>
    </row>
    <row r="136" spans="1:33" ht="45" x14ac:dyDescent="0.25">
      <c r="A136" s="3" t="s">
        <v>34449</v>
      </c>
      <c r="B136" s="57" t="s">
        <v>34272</v>
      </c>
      <c r="C136" s="3" t="s">
        <v>34450</v>
      </c>
      <c r="D136" s="3"/>
      <c r="E136" s="3"/>
      <c r="F136" s="3" t="s">
        <v>34451</v>
      </c>
      <c r="G136" s="3" t="s">
        <v>34452</v>
      </c>
      <c r="H136" s="57" t="s">
        <v>34453</v>
      </c>
      <c r="I136" s="57" t="s">
        <v>34454</v>
      </c>
      <c r="J136" s="3" t="s">
        <v>28</v>
      </c>
      <c r="K136" s="3" t="s">
        <v>173</v>
      </c>
      <c r="L136" s="3" t="s">
        <v>438</v>
      </c>
      <c r="M136" s="3" t="s">
        <v>439</v>
      </c>
      <c r="N136" s="3" t="s">
        <v>5925</v>
      </c>
      <c r="O136" s="3" t="s">
        <v>19490</v>
      </c>
      <c r="P136" s="24">
        <v>0</v>
      </c>
      <c r="Q136" s="24">
        <v>0</v>
      </c>
      <c r="R136" s="27" t="s">
        <v>1579</v>
      </c>
      <c r="S136" s="28" t="s">
        <v>1589</v>
      </c>
      <c r="T136" s="3" t="s">
        <v>33</v>
      </c>
      <c r="U136" s="3">
        <v>412000</v>
      </c>
      <c r="V136" s="57" t="s">
        <v>34272</v>
      </c>
      <c r="W136" s="3" t="s">
        <v>34</v>
      </c>
      <c r="X136" s="57" t="s">
        <v>33857</v>
      </c>
      <c r="Y136" s="3" t="s">
        <v>39</v>
      </c>
      <c r="Z136" s="3">
        <v>412000</v>
      </c>
      <c r="AA136" s="3" t="s">
        <v>40</v>
      </c>
      <c r="AB136" s="57">
        <v>46216.506180555552</v>
      </c>
      <c r="AC136" s="3">
        <v>0</v>
      </c>
      <c r="AD136" s="24">
        <v>412000</v>
      </c>
      <c r="AE136" s="3">
        <v>46216.506180555552</v>
      </c>
      <c r="AF136" s="3"/>
      <c r="AG136" s="3">
        <v>1404418</v>
      </c>
    </row>
    <row r="137" spans="1:33" ht="45" x14ac:dyDescent="0.25">
      <c r="A137" s="3" t="s">
        <v>34455</v>
      </c>
      <c r="B137" s="57" t="s">
        <v>34272</v>
      </c>
      <c r="C137" s="3" t="s">
        <v>34456</v>
      </c>
      <c r="D137" s="3"/>
      <c r="E137" s="3"/>
      <c r="F137" s="3" t="s">
        <v>34457</v>
      </c>
      <c r="G137" s="3" t="s">
        <v>34458</v>
      </c>
      <c r="H137" s="57" t="s">
        <v>34459</v>
      </c>
      <c r="I137" s="57" t="s">
        <v>34460</v>
      </c>
      <c r="J137" s="3" t="s">
        <v>28</v>
      </c>
      <c r="K137" s="3" t="s">
        <v>173</v>
      </c>
      <c r="L137" s="3" t="s">
        <v>310</v>
      </c>
      <c r="M137" s="3" t="s">
        <v>311</v>
      </c>
      <c r="N137" s="3" t="s">
        <v>4954</v>
      </c>
      <c r="O137" s="3" t="s">
        <v>797</v>
      </c>
      <c r="P137" s="24">
        <v>0</v>
      </c>
      <c r="Q137" s="24">
        <v>0</v>
      </c>
      <c r="R137" s="27" t="s">
        <v>1580</v>
      </c>
      <c r="S137" s="28" t="s">
        <v>1582</v>
      </c>
      <c r="T137" s="3" t="s">
        <v>160</v>
      </c>
      <c r="U137" s="3">
        <v>4120000000</v>
      </c>
      <c r="V137" s="57" t="s">
        <v>34272</v>
      </c>
      <c r="W137" s="3" t="s">
        <v>34</v>
      </c>
      <c r="X137" s="57"/>
      <c r="Y137" s="3"/>
      <c r="Z137" s="3"/>
      <c r="AA137" s="3"/>
      <c r="AB137" s="57"/>
      <c r="AC137" s="3">
        <v>0</v>
      </c>
      <c r="AD137" s="24"/>
      <c r="AE137" s="3"/>
      <c r="AF137" s="3"/>
      <c r="AG137" s="3"/>
    </row>
    <row r="138" spans="1:33" ht="60" x14ac:dyDescent="0.25">
      <c r="A138" s="3" t="s">
        <v>34461</v>
      </c>
      <c r="B138" s="57" t="s">
        <v>34272</v>
      </c>
      <c r="C138" s="3" t="s">
        <v>34462</v>
      </c>
      <c r="D138" s="3"/>
      <c r="E138" s="3"/>
      <c r="F138" s="3" t="s">
        <v>26966</v>
      </c>
      <c r="G138" s="3" t="s">
        <v>26967</v>
      </c>
      <c r="H138" s="57" t="s">
        <v>26968</v>
      </c>
      <c r="I138" s="57" t="s">
        <v>26969</v>
      </c>
      <c r="J138" s="3" t="s">
        <v>28</v>
      </c>
      <c r="K138" s="3" t="s">
        <v>68</v>
      </c>
      <c r="L138" s="3" t="s">
        <v>411</v>
      </c>
      <c r="M138" s="3" t="s">
        <v>412</v>
      </c>
      <c r="N138" s="3" t="s">
        <v>4175</v>
      </c>
      <c r="O138" s="3" t="s">
        <v>19490</v>
      </c>
      <c r="P138" s="24">
        <v>0</v>
      </c>
      <c r="Q138" s="24">
        <v>0</v>
      </c>
      <c r="R138" s="27" t="s">
        <v>1579</v>
      </c>
      <c r="S138" s="28" t="s">
        <v>1585</v>
      </c>
      <c r="T138" s="3" t="s">
        <v>38</v>
      </c>
      <c r="U138" s="3">
        <v>2060000</v>
      </c>
      <c r="V138" s="57" t="s">
        <v>34272</v>
      </c>
      <c r="W138" s="3" t="s">
        <v>34</v>
      </c>
      <c r="X138" s="57" t="s">
        <v>34272</v>
      </c>
      <c r="Y138" s="3" t="s">
        <v>39</v>
      </c>
      <c r="Z138" s="3">
        <v>2060000</v>
      </c>
      <c r="AA138" s="3" t="s">
        <v>40</v>
      </c>
      <c r="AB138" s="57">
        <v>46213.484861111108</v>
      </c>
      <c r="AC138" s="3">
        <v>0</v>
      </c>
      <c r="AD138" s="24">
        <v>2060000</v>
      </c>
      <c r="AE138" s="3">
        <v>46213.484861111108</v>
      </c>
      <c r="AF138" s="3"/>
      <c r="AG138" s="3">
        <v>1358961</v>
      </c>
    </row>
    <row r="139" spans="1:33" ht="45" x14ac:dyDescent="0.25">
      <c r="A139" s="3" t="s">
        <v>34463</v>
      </c>
      <c r="B139" s="57" t="s">
        <v>34272</v>
      </c>
      <c r="C139" s="3" t="s">
        <v>34464</v>
      </c>
      <c r="D139" s="3"/>
      <c r="E139" s="3"/>
      <c r="F139" s="3" t="s">
        <v>34465</v>
      </c>
      <c r="G139" s="3" t="s">
        <v>34466</v>
      </c>
      <c r="H139" s="57" t="s">
        <v>34467</v>
      </c>
      <c r="I139" s="57" t="s">
        <v>34468</v>
      </c>
      <c r="J139" s="3" t="s">
        <v>28</v>
      </c>
      <c r="K139" s="3" t="s">
        <v>173</v>
      </c>
      <c r="L139" s="3" t="s">
        <v>353</v>
      </c>
      <c r="M139" s="3" t="s">
        <v>354</v>
      </c>
      <c r="N139" s="3" t="s">
        <v>6102</v>
      </c>
      <c r="O139" s="3" t="s">
        <v>797</v>
      </c>
      <c r="P139" s="24">
        <v>0</v>
      </c>
      <c r="Q139" s="24">
        <v>0</v>
      </c>
      <c r="R139" s="27" t="s">
        <v>1580</v>
      </c>
      <c r="S139" s="28" t="s">
        <v>1582</v>
      </c>
      <c r="T139" s="3" t="s">
        <v>160</v>
      </c>
      <c r="U139" s="3">
        <v>4120000000</v>
      </c>
      <c r="V139" s="3" t="s">
        <v>33857</v>
      </c>
      <c r="W139" s="3" t="s">
        <v>34</v>
      </c>
      <c r="X139" s="57"/>
      <c r="Y139" s="3"/>
      <c r="Z139" s="3"/>
      <c r="AA139" s="3"/>
      <c r="AB139" s="57"/>
      <c r="AC139" s="3">
        <v>0</v>
      </c>
      <c r="AD139" s="24"/>
      <c r="AE139" s="3"/>
      <c r="AF139" s="3"/>
      <c r="AG139" s="3"/>
    </row>
    <row r="140" spans="1:33" ht="60" x14ac:dyDescent="0.25">
      <c r="A140" s="3" t="s">
        <v>34469</v>
      </c>
      <c r="B140" s="57" t="s">
        <v>34272</v>
      </c>
      <c r="C140" s="3" t="s">
        <v>34470</v>
      </c>
      <c r="D140" s="3"/>
      <c r="E140" s="3"/>
      <c r="F140" s="3" t="s">
        <v>34050</v>
      </c>
      <c r="G140" s="3" t="s">
        <v>34051</v>
      </c>
      <c r="H140" s="57" t="s">
        <v>34052</v>
      </c>
      <c r="I140" s="57" t="s">
        <v>34053</v>
      </c>
      <c r="J140" s="3" t="s">
        <v>28</v>
      </c>
      <c r="K140" s="3" t="s">
        <v>78</v>
      </c>
      <c r="L140" s="3" t="s">
        <v>306</v>
      </c>
      <c r="M140" s="3" t="s">
        <v>146</v>
      </c>
      <c r="N140" s="3" t="s">
        <v>5030</v>
      </c>
      <c r="O140" s="3" t="s">
        <v>705</v>
      </c>
      <c r="P140" s="24">
        <v>0</v>
      </c>
      <c r="Q140" s="24">
        <v>0</v>
      </c>
      <c r="R140" s="27" t="s">
        <v>1578</v>
      </c>
      <c r="S140" s="28" t="s">
        <v>1585</v>
      </c>
      <c r="T140" s="3" t="s">
        <v>38</v>
      </c>
      <c r="U140" s="3">
        <v>0</v>
      </c>
      <c r="V140" s="57" t="s">
        <v>34272</v>
      </c>
      <c r="W140" s="3" t="s">
        <v>34</v>
      </c>
      <c r="X140" s="57"/>
      <c r="Y140" s="3"/>
      <c r="Z140" s="3"/>
      <c r="AA140" s="3"/>
      <c r="AB140" s="57"/>
      <c r="AC140" s="3">
        <v>0</v>
      </c>
      <c r="AD140" s="24"/>
      <c r="AE140" s="3"/>
      <c r="AF140" s="3"/>
      <c r="AG140" s="3"/>
    </row>
    <row r="141" spans="1:33" ht="60" x14ac:dyDescent="0.25">
      <c r="A141" s="3" t="s">
        <v>34471</v>
      </c>
      <c r="B141" s="57" t="s">
        <v>34272</v>
      </c>
      <c r="C141" s="3" t="s">
        <v>34472</v>
      </c>
      <c r="D141" s="3"/>
      <c r="E141" s="3"/>
      <c r="F141" s="3" t="s">
        <v>34473</v>
      </c>
      <c r="G141" s="3" t="s">
        <v>34474</v>
      </c>
      <c r="H141" s="57" t="s">
        <v>34475</v>
      </c>
      <c r="I141" s="57" t="s">
        <v>34476</v>
      </c>
      <c r="J141" s="3" t="s">
        <v>28</v>
      </c>
      <c r="K141" s="3" t="s">
        <v>173</v>
      </c>
      <c r="L141" s="3" t="s">
        <v>265</v>
      </c>
      <c r="M141" s="3" t="s">
        <v>266</v>
      </c>
      <c r="N141" s="3" t="s">
        <v>4999</v>
      </c>
      <c r="O141" s="3" t="s">
        <v>19490</v>
      </c>
      <c r="P141" s="24">
        <v>0</v>
      </c>
      <c r="Q141" s="24">
        <v>0</v>
      </c>
      <c r="R141" s="27" t="s">
        <v>1579</v>
      </c>
      <c r="S141" s="28" t="s">
        <v>1585</v>
      </c>
      <c r="T141" s="3" t="s">
        <v>38</v>
      </c>
      <c r="U141" s="3">
        <v>2060000</v>
      </c>
      <c r="V141" s="57" t="s">
        <v>33857</v>
      </c>
      <c r="W141" s="3" t="s">
        <v>34</v>
      </c>
      <c r="X141" s="57" t="s">
        <v>33857</v>
      </c>
      <c r="Y141" s="3" t="s">
        <v>39</v>
      </c>
      <c r="Z141" s="3">
        <v>2060000</v>
      </c>
      <c r="AA141" s="3" t="s">
        <v>40</v>
      </c>
      <c r="AB141" s="57">
        <v>46216.633784722224</v>
      </c>
      <c r="AC141" s="3">
        <v>0</v>
      </c>
      <c r="AD141" s="24">
        <v>2060000</v>
      </c>
      <c r="AE141" s="3">
        <v>46216.633784722224</v>
      </c>
      <c r="AF141" s="3"/>
      <c r="AG141" s="3">
        <v>1502995</v>
      </c>
    </row>
    <row r="142" spans="1:33" ht="60" x14ac:dyDescent="0.25">
      <c r="A142" s="3" t="s">
        <v>34477</v>
      </c>
      <c r="B142" s="57" t="s">
        <v>34272</v>
      </c>
      <c r="C142" s="3" t="s">
        <v>34478</v>
      </c>
      <c r="D142" s="3"/>
      <c r="E142" s="3"/>
      <c r="F142" s="3" t="s">
        <v>34479</v>
      </c>
      <c r="G142" s="3" t="s">
        <v>34480</v>
      </c>
      <c r="H142" s="57" t="s">
        <v>34481</v>
      </c>
      <c r="I142" s="57" t="s">
        <v>34482</v>
      </c>
      <c r="J142" s="3" t="s">
        <v>28</v>
      </c>
      <c r="K142" s="3" t="s">
        <v>68</v>
      </c>
      <c r="L142" s="3" t="s">
        <v>195</v>
      </c>
      <c r="M142" s="3" t="s">
        <v>196</v>
      </c>
      <c r="N142" s="3" t="s">
        <v>5336</v>
      </c>
      <c r="O142" s="3" t="s">
        <v>19490</v>
      </c>
      <c r="P142" s="24">
        <v>0</v>
      </c>
      <c r="Q142" s="24">
        <v>0</v>
      </c>
      <c r="R142" s="27" t="s">
        <v>1579</v>
      </c>
      <c r="S142" s="28" t="s">
        <v>1589</v>
      </c>
      <c r="T142" s="3" t="s">
        <v>33</v>
      </c>
      <c r="U142" s="3">
        <v>412000</v>
      </c>
      <c r="V142" s="3" t="s">
        <v>34272</v>
      </c>
      <c r="W142" s="3" t="s">
        <v>34</v>
      </c>
      <c r="X142" s="57" t="s">
        <v>34272</v>
      </c>
      <c r="Y142" s="3" t="s">
        <v>39</v>
      </c>
      <c r="Z142" s="3">
        <v>412000</v>
      </c>
      <c r="AA142" s="3" t="s">
        <v>40</v>
      </c>
      <c r="AB142" s="57">
        <v>46213.451793981483</v>
      </c>
      <c r="AC142" s="3">
        <v>0</v>
      </c>
      <c r="AD142" s="24">
        <v>412000</v>
      </c>
      <c r="AE142" s="3">
        <v>46213.451793981483</v>
      </c>
      <c r="AF142" s="3"/>
      <c r="AG142" s="3">
        <v>1358204</v>
      </c>
    </row>
    <row r="143" spans="1:33" ht="60" x14ac:dyDescent="0.25">
      <c r="A143" s="3" t="s">
        <v>34483</v>
      </c>
      <c r="B143" s="57" t="s">
        <v>34272</v>
      </c>
      <c r="C143" s="3" t="s">
        <v>34484</v>
      </c>
      <c r="D143" s="3"/>
      <c r="E143" s="3"/>
      <c r="F143" s="3" t="s">
        <v>34050</v>
      </c>
      <c r="G143" s="3" t="s">
        <v>34051</v>
      </c>
      <c r="H143" s="57" t="s">
        <v>34052</v>
      </c>
      <c r="I143" s="57" t="s">
        <v>34053</v>
      </c>
      <c r="J143" s="3" t="s">
        <v>28</v>
      </c>
      <c r="K143" s="3" t="s">
        <v>78</v>
      </c>
      <c r="L143" s="3" t="s">
        <v>306</v>
      </c>
      <c r="M143" s="3" t="s">
        <v>146</v>
      </c>
      <c r="N143" s="3" t="s">
        <v>5030</v>
      </c>
      <c r="O143" s="3" t="s">
        <v>705</v>
      </c>
      <c r="P143" s="24">
        <v>0</v>
      </c>
      <c r="Q143" s="24">
        <v>0</v>
      </c>
      <c r="R143" s="27" t="s">
        <v>1578</v>
      </c>
      <c r="S143" s="28" t="s">
        <v>1585</v>
      </c>
      <c r="T143" s="3" t="s">
        <v>38</v>
      </c>
      <c r="U143" s="3">
        <v>0</v>
      </c>
      <c r="V143" s="57" t="s">
        <v>34272</v>
      </c>
      <c r="W143" s="3" t="s">
        <v>34</v>
      </c>
      <c r="X143" s="57"/>
      <c r="Y143" s="3"/>
      <c r="Z143" s="3"/>
      <c r="AA143" s="3"/>
      <c r="AB143" s="57"/>
      <c r="AC143" s="3">
        <v>0</v>
      </c>
      <c r="AD143" s="24"/>
      <c r="AE143" s="3"/>
      <c r="AF143" s="3"/>
      <c r="AG143" s="3"/>
    </row>
    <row r="144" spans="1:33" ht="45" x14ac:dyDescent="0.25">
      <c r="A144" s="3" t="s">
        <v>34485</v>
      </c>
      <c r="B144" s="57" t="s">
        <v>34272</v>
      </c>
      <c r="C144" s="3" t="s">
        <v>34486</v>
      </c>
      <c r="D144" s="3"/>
      <c r="E144" s="3"/>
      <c r="F144" s="3" t="s">
        <v>34487</v>
      </c>
      <c r="G144" s="3" t="s">
        <v>34488</v>
      </c>
      <c r="H144" s="57" t="s">
        <v>34489</v>
      </c>
      <c r="I144" s="57" t="s">
        <v>34490</v>
      </c>
      <c r="J144" s="3" t="s">
        <v>28</v>
      </c>
      <c r="K144" s="3" t="s">
        <v>78</v>
      </c>
      <c r="L144" s="3" t="s">
        <v>243</v>
      </c>
      <c r="M144" s="3" t="s">
        <v>428</v>
      </c>
      <c r="N144" s="3" t="s">
        <v>5375</v>
      </c>
      <c r="O144" s="3" t="s">
        <v>19633</v>
      </c>
      <c r="P144" s="24">
        <v>0</v>
      </c>
      <c r="Q144" s="24">
        <v>0</v>
      </c>
      <c r="R144" s="27" t="s">
        <v>1580</v>
      </c>
      <c r="S144" s="28" t="s">
        <v>1589</v>
      </c>
      <c r="T144" s="3" t="s">
        <v>33</v>
      </c>
      <c r="U144" s="3">
        <v>412000</v>
      </c>
      <c r="V144" s="57" t="s">
        <v>33857</v>
      </c>
      <c r="W144" s="3" t="s">
        <v>34</v>
      </c>
      <c r="X144" s="57"/>
      <c r="Y144" s="3"/>
      <c r="Z144" s="3"/>
      <c r="AA144" s="3"/>
      <c r="AB144" s="57"/>
      <c r="AC144" s="3">
        <v>0</v>
      </c>
      <c r="AD144" s="24"/>
      <c r="AE144" s="3"/>
      <c r="AF144" s="3"/>
      <c r="AG144" s="3">
        <v>1502285</v>
      </c>
    </row>
    <row r="145" spans="1:33" ht="60" x14ac:dyDescent="0.25">
      <c r="A145" s="3" t="s">
        <v>34491</v>
      </c>
      <c r="B145" s="57" t="s">
        <v>34272</v>
      </c>
      <c r="C145" s="3" t="s">
        <v>34492</v>
      </c>
      <c r="D145" s="3"/>
      <c r="E145" s="3"/>
      <c r="F145" s="3" t="s">
        <v>26966</v>
      </c>
      <c r="G145" s="3" t="s">
        <v>26967</v>
      </c>
      <c r="H145" s="57" t="s">
        <v>26968</v>
      </c>
      <c r="I145" s="57" t="s">
        <v>26969</v>
      </c>
      <c r="J145" s="3" t="s">
        <v>28</v>
      </c>
      <c r="K145" s="3" t="s">
        <v>68</v>
      </c>
      <c r="L145" s="3" t="s">
        <v>411</v>
      </c>
      <c r="M145" s="3" t="s">
        <v>412</v>
      </c>
      <c r="N145" s="3" t="s">
        <v>4175</v>
      </c>
      <c r="O145" s="3" t="s">
        <v>705</v>
      </c>
      <c r="P145" s="24">
        <v>0</v>
      </c>
      <c r="Q145" s="24">
        <v>0</v>
      </c>
      <c r="R145" s="27" t="s">
        <v>1578</v>
      </c>
      <c r="S145" s="28" t="s">
        <v>1585</v>
      </c>
      <c r="T145" s="3" t="s">
        <v>38</v>
      </c>
      <c r="U145" s="3">
        <v>0</v>
      </c>
      <c r="V145" s="57" t="s">
        <v>34272</v>
      </c>
      <c r="W145" s="3" t="s">
        <v>34</v>
      </c>
      <c r="X145" s="57"/>
      <c r="Y145" s="3"/>
      <c r="Z145" s="3"/>
      <c r="AA145" s="3"/>
      <c r="AB145" s="57"/>
      <c r="AC145" s="3">
        <v>0</v>
      </c>
      <c r="AD145" s="24"/>
      <c r="AE145" s="3"/>
      <c r="AF145" s="3"/>
      <c r="AG145" s="3"/>
    </row>
    <row r="146" spans="1:33" ht="45" x14ac:dyDescent="0.25">
      <c r="A146" s="3" t="s">
        <v>34493</v>
      </c>
      <c r="B146" s="57" t="s">
        <v>34272</v>
      </c>
      <c r="C146" s="3" t="s">
        <v>34494</v>
      </c>
      <c r="D146" s="3"/>
      <c r="E146" s="3"/>
      <c r="F146" s="3" t="s">
        <v>34495</v>
      </c>
      <c r="G146" s="3" t="s">
        <v>34496</v>
      </c>
      <c r="H146" s="57" t="s">
        <v>34497</v>
      </c>
      <c r="I146" s="57" t="s">
        <v>34498</v>
      </c>
      <c r="J146" s="3" t="s">
        <v>28</v>
      </c>
      <c r="K146" s="3" t="s">
        <v>68</v>
      </c>
      <c r="L146" s="3" t="s">
        <v>413</v>
      </c>
      <c r="M146" s="3" t="s">
        <v>2268</v>
      </c>
      <c r="N146" s="3" t="s">
        <v>4978</v>
      </c>
      <c r="O146" s="3" t="s">
        <v>19490</v>
      </c>
      <c r="P146" s="24">
        <v>0</v>
      </c>
      <c r="Q146" s="24">
        <v>0</v>
      </c>
      <c r="R146" s="27" t="s">
        <v>1579</v>
      </c>
      <c r="S146" s="28" t="s">
        <v>1589</v>
      </c>
      <c r="T146" s="3" t="s">
        <v>33</v>
      </c>
      <c r="U146" s="3">
        <v>412000</v>
      </c>
      <c r="V146" s="57" t="s">
        <v>34272</v>
      </c>
      <c r="W146" s="3" t="s">
        <v>34</v>
      </c>
      <c r="X146" s="57" t="s">
        <v>33857</v>
      </c>
      <c r="Y146" s="3" t="s">
        <v>39</v>
      </c>
      <c r="Z146" s="3">
        <v>412000</v>
      </c>
      <c r="AA146" s="3" t="s">
        <v>40</v>
      </c>
      <c r="AB146" s="57">
        <v>46216.700937499998</v>
      </c>
      <c r="AC146" s="3">
        <v>0</v>
      </c>
      <c r="AD146" s="24">
        <v>412000</v>
      </c>
      <c r="AE146" s="3">
        <v>46216.700937499998</v>
      </c>
      <c r="AF146" s="3"/>
      <c r="AG146" s="3">
        <v>1358200</v>
      </c>
    </row>
    <row r="147" spans="1:33" ht="60" x14ac:dyDescent="0.25">
      <c r="A147" s="3" t="s">
        <v>34499</v>
      </c>
      <c r="B147" s="57" t="s">
        <v>34272</v>
      </c>
      <c r="C147" s="3" t="s">
        <v>34500</v>
      </c>
      <c r="D147" s="3"/>
      <c r="E147" s="3"/>
      <c r="F147" s="3" t="s">
        <v>8144</v>
      </c>
      <c r="G147" s="3" t="s">
        <v>8145</v>
      </c>
      <c r="H147" s="57" t="s">
        <v>8146</v>
      </c>
      <c r="I147" s="57" t="s">
        <v>34501</v>
      </c>
      <c r="J147" s="3" t="s">
        <v>28</v>
      </c>
      <c r="K147" s="3" t="s">
        <v>78</v>
      </c>
      <c r="L147" s="3" t="s">
        <v>41</v>
      </c>
      <c r="M147" s="3" t="s">
        <v>1310</v>
      </c>
      <c r="N147" s="3" t="s">
        <v>8147</v>
      </c>
      <c r="O147" s="3" t="s">
        <v>705</v>
      </c>
      <c r="P147" s="24">
        <v>0</v>
      </c>
      <c r="Q147" s="24">
        <v>0</v>
      </c>
      <c r="R147" s="27" t="s">
        <v>1578</v>
      </c>
      <c r="S147" s="28" t="s">
        <v>1585</v>
      </c>
      <c r="T147" s="3" t="s">
        <v>38</v>
      </c>
      <c r="U147" s="3">
        <v>0</v>
      </c>
      <c r="V147" s="57" t="s">
        <v>34272</v>
      </c>
      <c r="W147" s="3" t="s">
        <v>34</v>
      </c>
      <c r="X147" s="57"/>
      <c r="Y147" s="3"/>
      <c r="Z147" s="3"/>
      <c r="AA147" s="3"/>
      <c r="AB147" s="57"/>
      <c r="AC147" s="3">
        <v>0</v>
      </c>
      <c r="AD147" s="24"/>
      <c r="AE147" s="3"/>
      <c r="AF147" s="3"/>
      <c r="AG147" s="3"/>
    </row>
    <row r="148" spans="1:33" ht="45" x14ac:dyDescent="0.25">
      <c r="A148" s="3" t="s">
        <v>34502</v>
      </c>
      <c r="B148" s="57" t="s">
        <v>34272</v>
      </c>
      <c r="C148" s="3" t="s">
        <v>34503</v>
      </c>
      <c r="D148" s="3"/>
      <c r="E148" s="3"/>
      <c r="F148" s="3" t="s">
        <v>34504</v>
      </c>
      <c r="G148" s="3" t="s">
        <v>34505</v>
      </c>
      <c r="H148" s="57" t="s">
        <v>34506</v>
      </c>
      <c r="I148" s="57" t="s">
        <v>34507</v>
      </c>
      <c r="J148" s="3" t="s">
        <v>28</v>
      </c>
      <c r="K148" s="3" t="s">
        <v>68</v>
      </c>
      <c r="L148" s="3" t="s">
        <v>406</v>
      </c>
      <c r="M148" s="3" t="s">
        <v>444</v>
      </c>
      <c r="N148" s="3" t="s">
        <v>4185</v>
      </c>
      <c r="O148" s="3" t="s">
        <v>18539</v>
      </c>
      <c r="P148" s="24">
        <v>0</v>
      </c>
      <c r="Q148" s="24">
        <v>0</v>
      </c>
      <c r="R148" s="27" t="s">
        <v>1580</v>
      </c>
      <c r="S148" s="28" t="s">
        <v>1589</v>
      </c>
      <c r="T148" s="3" t="s">
        <v>33</v>
      </c>
      <c r="U148" s="3"/>
      <c r="V148" s="57"/>
      <c r="W148" s="3" t="s">
        <v>34</v>
      </c>
      <c r="X148" s="57"/>
      <c r="Y148" s="3"/>
      <c r="Z148" s="3"/>
      <c r="AA148" s="3"/>
      <c r="AB148" s="57"/>
      <c r="AC148" s="3">
        <v>0</v>
      </c>
      <c r="AD148" s="24"/>
      <c r="AE148" s="3"/>
      <c r="AF148" s="3"/>
      <c r="AG148" s="3"/>
    </row>
    <row r="149" spans="1:33" ht="60" x14ac:dyDescent="0.25">
      <c r="A149" s="3" t="s">
        <v>34508</v>
      </c>
      <c r="B149" s="57" t="s">
        <v>34272</v>
      </c>
      <c r="C149" s="3" t="s">
        <v>34509</v>
      </c>
      <c r="D149" s="3"/>
      <c r="E149" s="3"/>
      <c r="F149" s="3" t="s">
        <v>34504</v>
      </c>
      <c r="G149" s="3" t="s">
        <v>34505</v>
      </c>
      <c r="H149" s="57" t="s">
        <v>34506</v>
      </c>
      <c r="I149" s="57" t="s">
        <v>34507</v>
      </c>
      <c r="J149" s="3" t="s">
        <v>28</v>
      </c>
      <c r="K149" s="3" t="s">
        <v>68</v>
      </c>
      <c r="L149" s="3" t="s">
        <v>406</v>
      </c>
      <c r="M149" s="3" t="s">
        <v>444</v>
      </c>
      <c r="N149" s="3" t="s">
        <v>4185</v>
      </c>
      <c r="O149" s="3" t="s">
        <v>18539</v>
      </c>
      <c r="P149" s="24">
        <v>0</v>
      </c>
      <c r="Q149" s="24">
        <v>0</v>
      </c>
      <c r="R149" s="27" t="s">
        <v>1580</v>
      </c>
      <c r="S149" s="28" t="s">
        <v>1585</v>
      </c>
      <c r="T149" s="3" t="s">
        <v>38</v>
      </c>
      <c r="U149" s="3"/>
      <c r="V149" s="57"/>
      <c r="W149" s="3" t="s">
        <v>34</v>
      </c>
      <c r="X149" s="57"/>
      <c r="Y149" s="3"/>
      <c r="Z149" s="3"/>
      <c r="AA149" s="3"/>
      <c r="AB149" s="57"/>
      <c r="AC149" s="3">
        <v>0</v>
      </c>
      <c r="AD149" s="24"/>
      <c r="AE149" s="3"/>
      <c r="AF149" s="3"/>
      <c r="AG149" s="3"/>
    </row>
    <row r="150" spans="1:33" ht="60" x14ac:dyDescent="0.25">
      <c r="A150" s="3" t="s">
        <v>34510</v>
      </c>
      <c r="B150" s="57" t="s">
        <v>34272</v>
      </c>
      <c r="C150" s="3" t="s">
        <v>34511</v>
      </c>
      <c r="D150" s="3"/>
      <c r="E150" s="3"/>
      <c r="F150" s="3" t="s">
        <v>34512</v>
      </c>
      <c r="G150" s="3" t="s">
        <v>34513</v>
      </c>
      <c r="H150" s="57" t="s">
        <v>27261</v>
      </c>
      <c r="I150" s="57" t="s">
        <v>34514</v>
      </c>
      <c r="J150" s="3" t="s">
        <v>28</v>
      </c>
      <c r="K150" s="3" t="s">
        <v>72</v>
      </c>
      <c r="L150" s="3" t="s">
        <v>396</v>
      </c>
      <c r="M150" s="3" t="s">
        <v>397</v>
      </c>
      <c r="N150" s="3" t="s">
        <v>3553</v>
      </c>
      <c r="O150" s="3" t="s">
        <v>19490</v>
      </c>
      <c r="P150" s="24">
        <v>0</v>
      </c>
      <c r="Q150" s="24">
        <v>0</v>
      </c>
      <c r="R150" s="27" t="s">
        <v>1579</v>
      </c>
      <c r="S150" s="28" t="s">
        <v>1585</v>
      </c>
      <c r="T150" s="3" t="s">
        <v>38</v>
      </c>
      <c r="U150" s="3">
        <v>2060000</v>
      </c>
      <c r="V150" s="57" t="s">
        <v>34272</v>
      </c>
      <c r="W150" s="3" t="s">
        <v>34</v>
      </c>
      <c r="X150" s="57" t="s">
        <v>34272</v>
      </c>
      <c r="Y150" s="3" t="s">
        <v>39</v>
      </c>
      <c r="Z150" s="3">
        <v>2060000</v>
      </c>
      <c r="AA150" s="3" t="s">
        <v>40</v>
      </c>
      <c r="AB150" s="57">
        <v>46213.679942129631</v>
      </c>
      <c r="AC150" s="3">
        <v>0</v>
      </c>
      <c r="AD150" s="24">
        <v>2060000</v>
      </c>
      <c r="AE150" s="3">
        <v>46213.679942129631</v>
      </c>
      <c r="AF150" s="3"/>
      <c r="AG150" s="3">
        <v>1365503</v>
      </c>
    </row>
    <row r="151" spans="1:33" ht="45" x14ac:dyDescent="0.25">
      <c r="A151" s="3" t="s">
        <v>34515</v>
      </c>
      <c r="B151" s="57" t="s">
        <v>34272</v>
      </c>
      <c r="C151" s="3" t="s">
        <v>34516</v>
      </c>
      <c r="D151" s="3"/>
      <c r="E151" s="3"/>
      <c r="F151" s="3" t="s">
        <v>34517</v>
      </c>
      <c r="G151" s="3" t="s">
        <v>34518</v>
      </c>
      <c r="H151" s="57" t="s">
        <v>34519</v>
      </c>
      <c r="I151" s="57" t="s">
        <v>34520</v>
      </c>
      <c r="J151" s="3" t="s">
        <v>28</v>
      </c>
      <c r="K151" s="3" t="s">
        <v>173</v>
      </c>
      <c r="L151" s="3" t="s">
        <v>998</v>
      </c>
      <c r="M151" s="3" t="s">
        <v>999</v>
      </c>
      <c r="N151" s="3" t="s">
        <v>4828</v>
      </c>
      <c r="O151" s="3" t="s">
        <v>19490</v>
      </c>
      <c r="P151" s="24">
        <v>0</v>
      </c>
      <c r="Q151" s="24">
        <v>0</v>
      </c>
      <c r="R151" s="27" t="s">
        <v>1579</v>
      </c>
      <c r="S151" s="28" t="s">
        <v>1589</v>
      </c>
      <c r="T151" s="3" t="s">
        <v>33</v>
      </c>
      <c r="U151" s="3">
        <v>412000</v>
      </c>
      <c r="V151" s="3" t="s">
        <v>34272</v>
      </c>
      <c r="W151" s="3" t="s">
        <v>34</v>
      </c>
      <c r="X151" s="57" t="s">
        <v>34272</v>
      </c>
      <c r="Y151" s="3" t="s">
        <v>39</v>
      </c>
      <c r="Z151" s="3">
        <v>412000</v>
      </c>
      <c r="AA151" s="3" t="s">
        <v>40</v>
      </c>
      <c r="AB151" s="57">
        <v>46213.426412037035</v>
      </c>
      <c r="AC151" s="3">
        <v>0</v>
      </c>
      <c r="AD151" s="24">
        <v>412000</v>
      </c>
      <c r="AE151" s="3">
        <v>46213.426412037035</v>
      </c>
      <c r="AF151" s="3"/>
      <c r="AG151" s="3">
        <v>1356378</v>
      </c>
    </row>
    <row r="152" spans="1:33" ht="60" x14ac:dyDescent="0.25">
      <c r="A152" s="3" t="s">
        <v>34521</v>
      </c>
      <c r="B152" s="57" t="s">
        <v>34272</v>
      </c>
      <c r="C152" s="3" t="s">
        <v>34522</v>
      </c>
      <c r="D152" s="3"/>
      <c r="E152" s="3"/>
      <c r="F152" s="3" t="s">
        <v>34523</v>
      </c>
      <c r="G152" s="3" t="s">
        <v>34524</v>
      </c>
      <c r="H152" s="57" t="s">
        <v>34525</v>
      </c>
      <c r="I152" s="57" t="s">
        <v>34526</v>
      </c>
      <c r="J152" s="3" t="s">
        <v>28</v>
      </c>
      <c r="K152" s="3" t="s">
        <v>29</v>
      </c>
      <c r="L152" s="3" t="s">
        <v>225</v>
      </c>
      <c r="M152" s="3" t="s">
        <v>226</v>
      </c>
      <c r="N152" s="3" t="s">
        <v>4608</v>
      </c>
      <c r="O152" s="3" t="s">
        <v>19490</v>
      </c>
      <c r="P152" s="24">
        <v>0</v>
      </c>
      <c r="Q152" s="24">
        <v>0</v>
      </c>
      <c r="R152" s="27" t="s">
        <v>1579</v>
      </c>
      <c r="S152" s="28" t="s">
        <v>1589</v>
      </c>
      <c r="T152" s="3" t="s">
        <v>33</v>
      </c>
      <c r="U152" s="3">
        <v>412000</v>
      </c>
      <c r="V152" s="3" t="s">
        <v>34272</v>
      </c>
      <c r="W152" s="3" t="s">
        <v>34</v>
      </c>
      <c r="X152" s="57" t="s">
        <v>35285</v>
      </c>
      <c r="Y152" s="3" t="s">
        <v>39</v>
      </c>
      <c r="Z152" s="3">
        <v>412000</v>
      </c>
      <c r="AA152" s="3" t="s">
        <v>40</v>
      </c>
      <c r="AB152" s="57">
        <v>46215.721631944441</v>
      </c>
      <c r="AC152" s="3">
        <v>0</v>
      </c>
      <c r="AD152" s="24">
        <v>412000</v>
      </c>
      <c r="AE152" s="3">
        <v>46215.721631944441</v>
      </c>
      <c r="AF152" s="3"/>
      <c r="AG152" s="3">
        <v>1374350</v>
      </c>
    </row>
    <row r="153" spans="1:33" ht="45" x14ac:dyDescent="0.25">
      <c r="A153" s="3" t="s">
        <v>34527</v>
      </c>
      <c r="B153" s="57" t="s">
        <v>34272</v>
      </c>
      <c r="C153" s="3" t="s">
        <v>34528</v>
      </c>
      <c r="D153" s="3"/>
      <c r="E153" s="3"/>
      <c r="F153" s="3" t="s">
        <v>34529</v>
      </c>
      <c r="G153" s="3" t="s">
        <v>34530</v>
      </c>
      <c r="H153" s="57" t="s">
        <v>5057</v>
      </c>
      <c r="I153" s="57" t="s">
        <v>34531</v>
      </c>
      <c r="J153" s="3" t="s">
        <v>28</v>
      </c>
      <c r="K153" s="3" t="s">
        <v>98</v>
      </c>
      <c r="L153" s="3" t="s">
        <v>349</v>
      </c>
      <c r="M153" s="3" t="s">
        <v>350</v>
      </c>
      <c r="N153" s="3" t="s">
        <v>3811</v>
      </c>
      <c r="O153" s="3" t="s">
        <v>797</v>
      </c>
      <c r="P153" s="24">
        <v>0</v>
      </c>
      <c r="Q153" s="24">
        <v>0</v>
      </c>
      <c r="R153" s="27" t="s">
        <v>1580</v>
      </c>
      <c r="S153" s="28" t="s">
        <v>1583</v>
      </c>
      <c r="T153" s="3" t="s">
        <v>130</v>
      </c>
      <c r="U153" s="3">
        <v>20600000</v>
      </c>
      <c r="V153" s="3" t="s">
        <v>34272</v>
      </c>
      <c r="W153" s="3" t="s">
        <v>34</v>
      </c>
      <c r="X153" s="57"/>
      <c r="Y153" s="3"/>
      <c r="Z153" s="3"/>
      <c r="AA153" s="3"/>
      <c r="AB153" s="57"/>
      <c r="AC153" s="3">
        <v>0</v>
      </c>
      <c r="AD153" s="24"/>
      <c r="AE153" s="3"/>
      <c r="AF153" s="3"/>
      <c r="AG153" s="3"/>
    </row>
    <row r="154" spans="1:33" ht="45" x14ac:dyDescent="0.25">
      <c r="A154" s="3" t="s">
        <v>34532</v>
      </c>
      <c r="B154" s="57" t="s">
        <v>34272</v>
      </c>
      <c r="C154" s="3" t="s">
        <v>34533</v>
      </c>
      <c r="D154" s="3"/>
      <c r="E154" s="3"/>
      <c r="F154" s="3" t="s">
        <v>34534</v>
      </c>
      <c r="G154" s="3" t="s">
        <v>34535</v>
      </c>
      <c r="H154" s="57" t="s">
        <v>34536</v>
      </c>
      <c r="I154" s="57" t="s">
        <v>34537</v>
      </c>
      <c r="J154" s="3" t="s">
        <v>28</v>
      </c>
      <c r="K154" s="3" t="s">
        <v>68</v>
      </c>
      <c r="L154" s="3" t="s">
        <v>162</v>
      </c>
      <c r="M154" s="3" t="s">
        <v>163</v>
      </c>
      <c r="N154" s="3" t="s">
        <v>4447</v>
      </c>
      <c r="O154" s="3" t="s">
        <v>19490</v>
      </c>
      <c r="P154" s="24">
        <v>0</v>
      </c>
      <c r="Q154" s="24">
        <v>0</v>
      </c>
      <c r="R154" s="27" t="s">
        <v>1579</v>
      </c>
      <c r="S154" s="28" t="s">
        <v>1589</v>
      </c>
      <c r="T154" s="3" t="s">
        <v>33</v>
      </c>
      <c r="U154" s="3">
        <v>412000</v>
      </c>
      <c r="V154" s="57" t="s">
        <v>34272</v>
      </c>
      <c r="W154" s="3" t="s">
        <v>34</v>
      </c>
      <c r="X154" s="57" t="s">
        <v>33857</v>
      </c>
      <c r="Y154" s="3"/>
      <c r="Z154" s="3">
        <v>412000</v>
      </c>
      <c r="AA154" s="3"/>
      <c r="AB154" s="57">
        <v>46216.406504629631</v>
      </c>
      <c r="AC154" s="3">
        <v>0</v>
      </c>
      <c r="AD154" s="24">
        <v>412000</v>
      </c>
      <c r="AE154" s="3">
        <v>46216.406504629631</v>
      </c>
      <c r="AF154" s="3"/>
      <c r="AG154" s="3">
        <v>1358194</v>
      </c>
    </row>
    <row r="155" spans="1:33" ht="60" x14ac:dyDescent="0.25">
      <c r="A155" s="3" t="s">
        <v>34538</v>
      </c>
      <c r="B155" s="57" t="s">
        <v>34272</v>
      </c>
      <c r="C155" s="3" t="s">
        <v>34539</v>
      </c>
      <c r="D155" s="3"/>
      <c r="E155" s="3"/>
      <c r="F155" s="3" t="s">
        <v>27533</v>
      </c>
      <c r="G155" s="3" t="s">
        <v>27534</v>
      </c>
      <c r="H155" s="57" t="s">
        <v>3117</v>
      </c>
      <c r="I155" s="57" t="s">
        <v>27535</v>
      </c>
      <c r="J155" s="3" t="s">
        <v>28</v>
      </c>
      <c r="K155" s="3" t="s">
        <v>68</v>
      </c>
      <c r="L155" s="3" t="s">
        <v>112</v>
      </c>
      <c r="M155" s="3" t="s">
        <v>113</v>
      </c>
      <c r="N155" s="3" t="s">
        <v>5262</v>
      </c>
      <c r="O155" s="3" t="s">
        <v>19633</v>
      </c>
      <c r="P155" s="24">
        <v>0</v>
      </c>
      <c r="Q155" s="24">
        <v>0</v>
      </c>
      <c r="R155" s="27" t="s">
        <v>1580</v>
      </c>
      <c r="S155" s="28" t="s">
        <v>1585</v>
      </c>
      <c r="T155" s="3" t="s">
        <v>38</v>
      </c>
      <c r="U155" s="3">
        <v>2060000</v>
      </c>
      <c r="V155" s="57" t="s">
        <v>34272</v>
      </c>
      <c r="W155" s="3" t="s">
        <v>34</v>
      </c>
      <c r="X155" s="57"/>
      <c r="Y155" s="3"/>
      <c r="Z155" s="3"/>
      <c r="AA155" s="3"/>
      <c r="AB155" s="57"/>
      <c r="AC155" s="3">
        <v>0</v>
      </c>
      <c r="AD155" s="24"/>
      <c r="AE155" s="3"/>
      <c r="AF155" s="3"/>
      <c r="AG155" s="3">
        <v>1358218</v>
      </c>
    </row>
    <row r="156" spans="1:33" ht="45" x14ac:dyDescent="0.25">
      <c r="A156" s="3" t="s">
        <v>34540</v>
      </c>
      <c r="B156" s="57" t="s">
        <v>34272</v>
      </c>
      <c r="C156" s="3" t="s">
        <v>34541</v>
      </c>
      <c r="D156" s="3"/>
      <c r="E156" s="3"/>
      <c r="F156" s="3" t="s">
        <v>11766</v>
      </c>
      <c r="G156" s="3" t="s">
        <v>11767</v>
      </c>
      <c r="H156" s="57" t="s">
        <v>11768</v>
      </c>
      <c r="I156" s="57" t="s">
        <v>22770</v>
      </c>
      <c r="J156" s="3" t="s">
        <v>28</v>
      </c>
      <c r="K156" s="3" t="s">
        <v>68</v>
      </c>
      <c r="L156" s="3" t="s">
        <v>276</v>
      </c>
      <c r="M156" s="3" t="s">
        <v>277</v>
      </c>
      <c r="N156" s="3" t="s">
        <v>4852</v>
      </c>
      <c r="O156" s="3" t="s">
        <v>705</v>
      </c>
      <c r="P156" s="24">
        <v>0</v>
      </c>
      <c r="Q156" s="24">
        <v>0</v>
      </c>
      <c r="R156" s="27" t="s">
        <v>1578</v>
      </c>
      <c r="S156" s="28" t="s">
        <v>1589</v>
      </c>
      <c r="T156" s="3" t="s">
        <v>33</v>
      </c>
      <c r="U156" s="3">
        <v>0</v>
      </c>
      <c r="V156" s="3" t="s">
        <v>34272</v>
      </c>
      <c r="W156" s="3" t="s">
        <v>34</v>
      </c>
      <c r="X156" s="57"/>
      <c r="Y156" s="3"/>
      <c r="Z156" s="3"/>
      <c r="AA156" s="3"/>
      <c r="AB156" s="57"/>
      <c r="AC156" s="3">
        <v>0</v>
      </c>
      <c r="AD156" s="24"/>
      <c r="AE156" s="3"/>
      <c r="AF156" s="3"/>
      <c r="AG156" s="3"/>
    </row>
    <row r="157" spans="1:33" ht="45" x14ac:dyDescent="0.25">
      <c r="A157" s="3" t="s">
        <v>34542</v>
      </c>
      <c r="B157" s="57" t="s">
        <v>34272</v>
      </c>
      <c r="C157" s="3" t="s">
        <v>34543</v>
      </c>
      <c r="D157" s="3"/>
      <c r="E157" s="3"/>
      <c r="F157" s="3" t="s">
        <v>34544</v>
      </c>
      <c r="G157" s="3" t="s">
        <v>34545</v>
      </c>
      <c r="H157" s="57" t="s">
        <v>34546</v>
      </c>
      <c r="I157" s="57" t="s">
        <v>34547</v>
      </c>
      <c r="J157" s="3" t="s">
        <v>28</v>
      </c>
      <c r="K157" s="3" t="s">
        <v>98</v>
      </c>
      <c r="L157" s="3" t="s">
        <v>349</v>
      </c>
      <c r="M157" s="3" t="s">
        <v>350</v>
      </c>
      <c r="N157" s="3" t="s">
        <v>3811</v>
      </c>
      <c r="O157" s="3" t="s">
        <v>706</v>
      </c>
      <c r="P157" s="24">
        <v>0</v>
      </c>
      <c r="Q157" s="24">
        <v>0</v>
      </c>
      <c r="R157" s="27" t="s">
        <v>1578</v>
      </c>
      <c r="S157" s="28" t="s">
        <v>1582</v>
      </c>
      <c r="T157" s="3" t="s">
        <v>160</v>
      </c>
      <c r="U157" s="3">
        <v>0</v>
      </c>
      <c r="V157" s="3" t="s">
        <v>34272</v>
      </c>
      <c r="W157" s="3" t="s">
        <v>34</v>
      </c>
      <c r="X157" s="57"/>
      <c r="Y157" s="3"/>
      <c r="Z157" s="3"/>
      <c r="AA157" s="3"/>
      <c r="AB157" s="57"/>
      <c r="AC157" s="3">
        <v>0</v>
      </c>
      <c r="AD157" s="24"/>
      <c r="AE157" s="3"/>
      <c r="AF157" s="3"/>
      <c r="AG157" s="3"/>
    </row>
    <row r="158" spans="1:33" ht="45" x14ac:dyDescent="0.25">
      <c r="A158" s="3" t="s">
        <v>34548</v>
      </c>
      <c r="B158" s="57" t="s">
        <v>34272</v>
      </c>
      <c r="C158" s="3" t="s">
        <v>34549</v>
      </c>
      <c r="D158" s="3"/>
      <c r="E158" s="3"/>
      <c r="F158" s="3" t="s">
        <v>2313</v>
      </c>
      <c r="G158" s="3" t="s">
        <v>4704</v>
      </c>
      <c r="H158" s="57" t="s">
        <v>4705</v>
      </c>
      <c r="I158" s="57" t="s">
        <v>19580</v>
      </c>
      <c r="J158" s="3" t="s">
        <v>28</v>
      </c>
      <c r="K158" s="3" t="s">
        <v>48</v>
      </c>
      <c r="L158" s="3" t="s">
        <v>49</v>
      </c>
      <c r="M158" s="3" t="s">
        <v>50</v>
      </c>
      <c r="N158" s="3" t="s">
        <v>4706</v>
      </c>
      <c r="O158" s="3" t="s">
        <v>797</v>
      </c>
      <c r="P158" s="24">
        <v>0</v>
      </c>
      <c r="Q158" s="24">
        <v>0</v>
      </c>
      <c r="R158" s="27" t="s">
        <v>1580</v>
      </c>
      <c r="S158" s="28" t="s">
        <v>1582</v>
      </c>
      <c r="T158" s="3" t="s">
        <v>160</v>
      </c>
      <c r="U158" s="3">
        <v>4120000000</v>
      </c>
      <c r="V158" s="3" t="s">
        <v>34272</v>
      </c>
      <c r="W158" s="3" t="s">
        <v>34</v>
      </c>
      <c r="X158" s="57"/>
      <c r="Y158" s="3"/>
      <c r="Z158" s="3"/>
      <c r="AA158" s="3"/>
      <c r="AB158" s="57"/>
      <c r="AC158" s="3">
        <v>0</v>
      </c>
      <c r="AD158" s="24"/>
      <c r="AE158" s="3"/>
      <c r="AF158" s="3"/>
      <c r="AG158" s="3"/>
    </row>
    <row r="159" spans="1:33" ht="45" x14ac:dyDescent="0.25">
      <c r="A159" s="3" t="s">
        <v>34550</v>
      </c>
      <c r="B159" s="57" t="s">
        <v>34272</v>
      </c>
      <c r="C159" s="3" t="s">
        <v>34551</v>
      </c>
      <c r="D159" s="3"/>
      <c r="E159" s="3"/>
      <c r="F159" s="3" t="s">
        <v>34552</v>
      </c>
      <c r="G159" s="3" t="s">
        <v>34553</v>
      </c>
      <c r="H159" s="57" t="s">
        <v>34412</v>
      </c>
      <c r="I159" s="57" t="s">
        <v>34554</v>
      </c>
      <c r="J159" s="3" t="s">
        <v>28</v>
      </c>
      <c r="K159" s="3" t="s">
        <v>173</v>
      </c>
      <c r="L159" s="3" t="s">
        <v>503</v>
      </c>
      <c r="M159" s="3" t="s">
        <v>1645</v>
      </c>
      <c r="N159" s="3" t="s">
        <v>4159</v>
      </c>
      <c r="O159" s="3" t="s">
        <v>705</v>
      </c>
      <c r="P159" s="24">
        <v>0</v>
      </c>
      <c r="Q159" s="24">
        <v>0</v>
      </c>
      <c r="R159" s="27" t="s">
        <v>1578</v>
      </c>
      <c r="S159" s="28" t="s">
        <v>1589</v>
      </c>
      <c r="T159" s="3" t="s">
        <v>33</v>
      </c>
      <c r="U159" s="3">
        <v>0</v>
      </c>
      <c r="V159" s="3" t="s">
        <v>33857</v>
      </c>
      <c r="W159" s="3" t="s">
        <v>34</v>
      </c>
      <c r="X159" s="57"/>
      <c r="Y159" s="3"/>
      <c r="Z159" s="3"/>
      <c r="AA159" s="3"/>
      <c r="AB159" s="57"/>
      <c r="AC159" s="3">
        <v>0</v>
      </c>
      <c r="AD159" s="24"/>
      <c r="AE159" s="3"/>
      <c r="AF159" s="3"/>
      <c r="AG159" s="3"/>
    </row>
    <row r="160" spans="1:33" ht="60" x14ac:dyDescent="0.25">
      <c r="A160" s="3" t="s">
        <v>34555</v>
      </c>
      <c r="B160" s="57" t="s">
        <v>34272</v>
      </c>
      <c r="C160" s="3" t="s">
        <v>34556</v>
      </c>
      <c r="D160" s="3"/>
      <c r="E160" s="3"/>
      <c r="F160" s="3" t="s">
        <v>34557</v>
      </c>
      <c r="G160" s="3" t="s">
        <v>34558</v>
      </c>
      <c r="H160" s="57" t="s">
        <v>32850</v>
      </c>
      <c r="I160" s="57" t="s">
        <v>34559</v>
      </c>
      <c r="J160" s="3" t="s">
        <v>28</v>
      </c>
      <c r="K160" s="3" t="s">
        <v>68</v>
      </c>
      <c r="L160" s="3" t="s">
        <v>135</v>
      </c>
      <c r="M160" s="3" t="s">
        <v>136</v>
      </c>
      <c r="N160" s="3" t="s">
        <v>4960</v>
      </c>
      <c r="O160" s="3" t="s">
        <v>705</v>
      </c>
      <c r="P160" s="24">
        <v>0</v>
      </c>
      <c r="Q160" s="24">
        <v>0</v>
      </c>
      <c r="R160" s="27" t="s">
        <v>1578</v>
      </c>
      <c r="S160" s="28" t="s">
        <v>1585</v>
      </c>
      <c r="T160" s="3" t="s">
        <v>38</v>
      </c>
      <c r="U160" s="3">
        <v>0</v>
      </c>
      <c r="V160" s="3" t="s">
        <v>34272</v>
      </c>
      <c r="W160" s="3" t="s">
        <v>34</v>
      </c>
      <c r="X160" s="57"/>
      <c r="Y160" s="3"/>
      <c r="Z160" s="3"/>
      <c r="AA160" s="3"/>
      <c r="AB160" s="57"/>
      <c r="AC160" s="3">
        <v>0</v>
      </c>
      <c r="AD160" s="24"/>
      <c r="AE160" s="3"/>
      <c r="AF160" s="3"/>
      <c r="AG160" s="3"/>
    </row>
    <row r="161" spans="1:33" ht="45" x14ac:dyDescent="0.25">
      <c r="A161" s="3" t="s">
        <v>34560</v>
      </c>
      <c r="B161" s="57" t="s">
        <v>34561</v>
      </c>
      <c r="C161" s="3" t="s">
        <v>34562</v>
      </c>
      <c r="D161" s="3"/>
      <c r="E161" s="3"/>
      <c r="F161" s="3" t="s">
        <v>34563</v>
      </c>
      <c r="G161" s="3" t="s">
        <v>34564</v>
      </c>
      <c r="H161" s="57" t="s">
        <v>34565</v>
      </c>
      <c r="I161" s="57" t="s">
        <v>34566</v>
      </c>
      <c r="J161" s="3" t="s">
        <v>28</v>
      </c>
      <c r="K161" s="3" t="s">
        <v>43</v>
      </c>
      <c r="L161" s="3" t="s">
        <v>1350</v>
      </c>
      <c r="M161" s="3" t="s">
        <v>2076</v>
      </c>
      <c r="N161" s="3" t="s">
        <v>5571</v>
      </c>
      <c r="O161" s="3" t="s">
        <v>797</v>
      </c>
      <c r="P161" s="24">
        <v>0</v>
      </c>
      <c r="Q161" s="24">
        <v>0</v>
      </c>
      <c r="R161" s="27" t="s">
        <v>1580</v>
      </c>
      <c r="S161" s="28" t="s">
        <v>1583</v>
      </c>
      <c r="T161" s="3" t="s">
        <v>130</v>
      </c>
      <c r="U161" s="3">
        <v>20600000</v>
      </c>
      <c r="V161" s="3" t="s">
        <v>34561</v>
      </c>
      <c r="W161" s="3" t="s">
        <v>34</v>
      </c>
      <c r="X161" s="57"/>
      <c r="Y161" s="3"/>
      <c r="Z161" s="3"/>
      <c r="AA161" s="3"/>
      <c r="AB161" s="57"/>
      <c r="AC161" s="3">
        <v>0</v>
      </c>
      <c r="AD161" s="24"/>
      <c r="AE161" s="3"/>
      <c r="AF161" s="3"/>
      <c r="AG161" s="3"/>
    </row>
    <row r="162" spans="1:33" ht="45" x14ac:dyDescent="0.25">
      <c r="A162" s="3" t="s">
        <v>34567</v>
      </c>
      <c r="B162" s="57" t="s">
        <v>34561</v>
      </c>
      <c r="C162" s="3" t="s">
        <v>34568</v>
      </c>
      <c r="D162" s="3"/>
      <c r="E162" s="3"/>
      <c r="F162" s="3" t="s">
        <v>34569</v>
      </c>
      <c r="G162" s="3" t="s">
        <v>34570</v>
      </c>
      <c r="H162" s="57" t="s">
        <v>34571</v>
      </c>
      <c r="I162" s="57" t="s">
        <v>34572</v>
      </c>
      <c r="J162" s="3" t="s">
        <v>28</v>
      </c>
      <c r="K162" s="3" t="s">
        <v>98</v>
      </c>
      <c r="L162" s="3" t="s">
        <v>307</v>
      </c>
      <c r="M162" s="3" t="s">
        <v>329</v>
      </c>
      <c r="N162" s="3" t="s">
        <v>5540</v>
      </c>
      <c r="O162" s="3" t="s">
        <v>706</v>
      </c>
      <c r="P162" s="24">
        <v>0</v>
      </c>
      <c r="Q162" s="24">
        <v>0</v>
      </c>
      <c r="R162" s="27" t="s">
        <v>1578</v>
      </c>
      <c r="S162" s="28" t="s">
        <v>1582</v>
      </c>
      <c r="T162" s="3" t="s">
        <v>160</v>
      </c>
      <c r="U162" s="3">
        <v>0</v>
      </c>
      <c r="V162" s="57" t="s">
        <v>34561</v>
      </c>
      <c r="W162" s="3" t="s">
        <v>34</v>
      </c>
      <c r="X162" s="57"/>
      <c r="Y162" s="3"/>
      <c r="Z162" s="3"/>
      <c r="AA162" s="3"/>
      <c r="AB162" s="57"/>
      <c r="AC162" s="3">
        <v>0</v>
      </c>
      <c r="AD162" s="24"/>
      <c r="AE162" s="3"/>
      <c r="AF162" s="3"/>
      <c r="AG162" s="3"/>
    </row>
    <row r="163" spans="1:33" ht="60" x14ac:dyDescent="0.25">
      <c r="A163" s="3" t="s">
        <v>34573</v>
      </c>
      <c r="B163" s="57" t="s">
        <v>34561</v>
      </c>
      <c r="C163" s="3" t="s">
        <v>34574</v>
      </c>
      <c r="D163" s="3"/>
      <c r="E163" s="3"/>
      <c r="F163" s="3" t="s">
        <v>34575</v>
      </c>
      <c r="G163" s="3" t="s">
        <v>34576</v>
      </c>
      <c r="H163" s="57" t="s">
        <v>34577</v>
      </c>
      <c r="I163" s="57" t="s">
        <v>34578</v>
      </c>
      <c r="J163" s="3" t="s">
        <v>28</v>
      </c>
      <c r="K163" s="3" t="s">
        <v>29</v>
      </c>
      <c r="L163" s="3" t="s">
        <v>270</v>
      </c>
      <c r="M163" s="3" t="s">
        <v>271</v>
      </c>
      <c r="N163" s="3" t="s">
        <v>4351</v>
      </c>
      <c r="O163" s="3" t="s">
        <v>19490</v>
      </c>
      <c r="P163" s="24">
        <v>0</v>
      </c>
      <c r="Q163" s="24">
        <v>0</v>
      </c>
      <c r="R163" s="27" t="s">
        <v>1579</v>
      </c>
      <c r="S163" s="28" t="s">
        <v>1589</v>
      </c>
      <c r="T163" s="3" t="s">
        <v>33</v>
      </c>
      <c r="U163" s="3">
        <v>412000</v>
      </c>
      <c r="V163" s="57" t="s">
        <v>35285</v>
      </c>
      <c r="W163" s="3" t="s">
        <v>34</v>
      </c>
      <c r="X163" s="57" t="s">
        <v>33857</v>
      </c>
      <c r="Y163" s="3" t="s">
        <v>39</v>
      </c>
      <c r="Z163" s="3">
        <v>412000</v>
      </c>
      <c r="AA163" s="3" t="s">
        <v>40</v>
      </c>
      <c r="AB163" s="57">
        <v>46216.721805555557</v>
      </c>
      <c r="AC163" s="3">
        <v>0</v>
      </c>
      <c r="AD163" s="24">
        <v>412000</v>
      </c>
      <c r="AE163" s="3">
        <v>46216.721805555557</v>
      </c>
      <c r="AF163" s="3"/>
      <c r="AG163" s="3">
        <v>1504334</v>
      </c>
    </row>
    <row r="164" spans="1:33" ht="45" x14ac:dyDescent="0.25">
      <c r="A164" s="3" t="s">
        <v>34579</v>
      </c>
      <c r="B164" s="57" t="s">
        <v>34561</v>
      </c>
      <c r="C164" s="3" t="s">
        <v>34580</v>
      </c>
      <c r="D164" s="3"/>
      <c r="E164" s="3"/>
      <c r="F164" s="3" t="s">
        <v>16321</v>
      </c>
      <c r="G164" s="3" t="s">
        <v>16322</v>
      </c>
      <c r="H164" s="57" t="s">
        <v>16323</v>
      </c>
      <c r="I164" s="57" t="s">
        <v>34581</v>
      </c>
      <c r="J164" s="3" t="s">
        <v>28</v>
      </c>
      <c r="K164" s="3" t="s">
        <v>98</v>
      </c>
      <c r="L164" s="3" t="s">
        <v>326</v>
      </c>
      <c r="M164" s="3" t="s">
        <v>1022</v>
      </c>
      <c r="N164" s="3" t="s">
        <v>5549</v>
      </c>
      <c r="O164" s="3" t="s">
        <v>19490</v>
      </c>
      <c r="P164" s="24">
        <v>0</v>
      </c>
      <c r="Q164" s="24">
        <v>0</v>
      </c>
      <c r="R164" s="27" t="s">
        <v>1579</v>
      </c>
      <c r="S164" s="28" t="s">
        <v>1589</v>
      </c>
      <c r="T164" s="3" t="s">
        <v>33</v>
      </c>
      <c r="U164" s="3">
        <v>412000</v>
      </c>
      <c r="V164" s="57" t="s">
        <v>34561</v>
      </c>
      <c r="W164" s="3" t="s">
        <v>34</v>
      </c>
      <c r="X164" s="57" t="s">
        <v>34561</v>
      </c>
      <c r="Y164" s="3" t="s">
        <v>39</v>
      </c>
      <c r="Z164" s="3">
        <v>412000</v>
      </c>
      <c r="AA164" s="3" t="s">
        <v>40</v>
      </c>
      <c r="AB164" s="57">
        <v>46212.7815162037</v>
      </c>
      <c r="AC164" s="3">
        <v>0</v>
      </c>
      <c r="AD164" s="24">
        <v>412000</v>
      </c>
      <c r="AE164" s="3">
        <v>46212.7815162037</v>
      </c>
      <c r="AF164" s="3"/>
      <c r="AG164" s="3">
        <v>1325409</v>
      </c>
    </row>
    <row r="165" spans="1:33" ht="45" x14ac:dyDescent="0.25">
      <c r="A165" s="3" t="s">
        <v>34582</v>
      </c>
      <c r="B165" s="57" t="s">
        <v>34561</v>
      </c>
      <c r="C165" s="3" t="s">
        <v>34583</v>
      </c>
      <c r="D165" s="3"/>
      <c r="E165" s="3"/>
      <c r="F165" s="3" t="s">
        <v>34584</v>
      </c>
      <c r="G165" s="3" t="s">
        <v>34585</v>
      </c>
      <c r="H165" s="57" t="s">
        <v>10341</v>
      </c>
      <c r="I165" s="57" t="s">
        <v>34586</v>
      </c>
      <c r="J165" s="3" t="s">
        <v>28</v>
      </c>
      <c r="K165" s="3" t="s">
        <v>68</v>
      </c>
      <c r="L165" s="3" t="s">
        <v>195</v>
      </c>
      <c r="M165" s="3" t="s">
        <v>196</v>
      </c>
      <c r="N165" s="3" t="s">
        <v>5336</v>
      </c>
      <c r="O165" s="3" t="s">
        <v>19490</v>
      </c>
      <c r="P165" s="24">
        <v>0</v>
      </c>
      <c r="Q165" s="24">
        <v>0</v>
      </c>
      <c r="R165" s="27" t="s">
        <v>1579</v>
      </c>
      <c r="S165" s="28" t="s">
        <v>1589</v>
      </c>
      <c r="T165" s="3" t="s">
        <v>33</v>
      </c>
      <c r="U165" s="3">
        <v>412000</v>
      </c>
      <c r="V165" s="57" t="s">
        <v>34561</v>
      </c>
      <c r="W165" s="3" t="s">
        <v>34</v>
      </c>
      <c r="X165" s="57" t="s">
        <v>34561</v>
      </c>
      <c r="Y165" s="3" t="s">
        <v>39</v>
      </c>
      <c r="Z165" s="3">
        <v>412000</v>
      </c>
      <c r="AA165" s="3" t="s">
        <v>40</v>
      </c>
      <c r="AB165" s="57">
        <v>46212.776145833333</v>
      </c>
      <c r="AC165" s="3">
        <v>0</v>
      </c>
      <c r="AD165" s="24">
        <v>412000</v>
      </c>
      <c r="AE165" s="3">
        <v>46212.776145833333</v>
      </c>
      <c r="AF165" s="3"/>
      <c r="AG165" s="3">
        <v>1325234</v>
      </c>
    </row>
    <row r="166" spans="1:33" ht="60" x14ac:dyDescent="0.25">
      <c r="A166" s="3" t="s">
        <v>34587</v>
      </c>
      <c r="B166" s="57" t="s">
        <v>34561</v>
      </c>
      <c r="C166" s="3" t="s">
        <v>34588</v>
      </c>
      <c r="D166" s="3"/>
      <c r="E166" s="3"/>
      <c r="F166" s="3" t="s">
        <v>34589</v>
      </c>
      <c r="G166" s="3" t="s">
        <v>34590</v>
      </c>
      <c r="H166" s="57" t="s">
        <v>34591</v>
      </c>
      <c r="I166" s="57" t="s">
        <v>34592</v>
      </c>
      <c r="J166" s="3" t="s">
        <v>28</v>
      </c>
      <c r="K166" s="3" t="s">
        <v>29</v>
      </c>
      <c r="L166" s="3" t="s">
        <v>218</v>
      </c>
      <c r="M166" s="3" t="s">
        <v>269</v>
      </c>
      <c r="N166" s="3" t="s">
        <v>4410</v>
      </c>
      <c r="O166" s="3" t="s">
        <v>19490</v>
      </c>
      <c r="P166" s="24">
        <v>0</v>
      </c>
      <c r="Q166" s="24">
        <v>0</v>
      </c>
      <c r="R166" s="27" t="s">
        <v>1579</v>
      </c>
      <c r="S166" s="28" t="s">
        <v>1585</v>
      </c>
      <c r="T166" s="3" t="s">
        <v>38</v>
      </c>
      <c r="U166" s="3">
        <v>2060000</v>
      </c>
      <c r="V166" s="57" t="s">
        <v>34272</v>
      </c>
      <c r="W166" s="3" t="s">
        <v>34</v>
      </c>
      <c r="X166" s="57" t="s">
        <v>33857</v>
      </c>
      <c r="Y166" s="3" t="s">
        <v>39</v>
      </c>
      <c r="Z166" s="3">
        <v>2060000</v>
      </c>
      <c r="AA166" s="3" t="s">
        <v>40</v>
      </c>
      <c r="AB166" s="57">
        <v>46216.640243055554</v>
      </c>
      <c r="AC166" s="3">
        <v>0</v>
      </c>
      <c r="AD166" s="24">
        <v>2060000</v>
      </c>
      <c r="AE166" s="3">
        <v>46216.640243055554</v>
      </c>
      <c r="AF166" s="3"/>
      <c r="AG166" s="3">
        <v>1374363</v>
      </c>
    </row>
    <row r="167" spans="1:33" ht="60" x14ac:dyDescent="0.25">
      <c r="A167" s="3" t="s">
        <v>34593</v>
      </c>
      <c r="B167" s="57" t="s">
        <v>34561</v>
      </c>
      <c r="C167" s="3" t="s">
        <v>34594</v>
      </c>
      <c r="D167" s="3"/>
      <c r="E167" s="3"/>
      <c r="F167" s="3" t="s">
        <v>34595</v>
      </c>
      <c r="G167" s="3" t="s">
        <v>34596</v>
      </c>
      <c r="H167" s="57" t="s">
        <v>34597</v>
      </c>
      <c r="I167" s="57" t="s">
        <v>34598</v>
      </c>
      <c r="J167" s="3" t="s">
        <v>28</v>
      </c>
      <c r="K167" s="3" t="s">
        <v>78</v>
      </c>
      <c r="L167" s="3" t="s">
        <v>483</v>
      </c>
      <c r="M167" s="3" t="s">
        <v>484</v>
      </c>
      <c r="N167" s="3" t="s">
        <v>4003</v>
      </c>
      <c r="O167" s="3" t="s">
        <v>19490</v>
      </c>
      <c r="P167" s="24">
        <v>0</v>
      </c>
      <c r="Q167" s="24">
        <v>0</v>
      </c>
      <c r="R167" s="27" t="s">
        <v>1579</v>
      </c>
      <c r="S167" s="28" t="s">
        <v>1585</v>
      </c>
      <c r="T167" s="3" t="s">
        <v>38</v>
      </c>
      <c r="U167" s="3">
        <v>2060000</v>
      </c>
      <c r="V167" s="3" t="s">
        <v>34272</v>
      </c>
      <c r="W167" s="3" t="s">
        <v>34</v>
      </c>
      <c r="X167" s="57" t="s">
        <v>34248</v>
      </c>
      <c r="Y167" s="3"/>
      <c r="Z167" s="3">
        <v>2060000</v>
      </c>
      <c r="AA167" s="3"/>
      <c r="AB167" s="57">
        <v>46214.401180555556</v>
      </c>
      <c r="AC167" s="3">
        <v>0</v>
      </c>
      <c r="AD167" s="24">
        <v>2060000</v>
      </c>
      <c r="AE167" s="3">
        <v>46214.401180555556</v>
      </c>
      <c r="AF167" s="3"/>
      <c r="AG167" s="3">
        <v>1355896</v>
      </c>
    </row>
    <row r="168" spans="1:33" ht="45" x14ac:dyDescent="0.25">
      <c r="A168" s="3" t="s">
        <v>34599</v>
      </c>
      <c r="B168" s="57" t="s">
        <v>34561</v>
      </c>
      <c r="C168" s="3" t="s">
        <v>34600</v>
      </c>
      <c r="D168" s="3"/>
      <c r="E168" s="3"/>
      <c r="F168" s="3" t="s">
        <v>34595</v>
      </c>
      <c r="G168" s="3" t="s">
        <v>34596</v>
      </c>
      <c r="H168" s="57" t="s">
        <v>34597</v>
      </c>
      <c r="I168" s="57" t="s">
        <v>34598</v>
      </c>
      <c r="J168" s="3" t="s">
        <v>28</v>
      </c>
      <c r="K168" s="3" t="s">
        <v>78</v>
      </c>
      <c r="L168" s="3" t="s">
        <v>483</v>
      </c>
      <c r="M168" s="3" t="s">
        <v>484</v>
      </c>
      <c r="N168" s="3" t="s">
        <v>4003</v>
      </c>
      <c r="O168" s="3" t="s">
        <v>19490</v>
      </c>
      <c r="P168" s="24">
        <v>0</v>
      </c>
      <c r="Q168" s="24">
        <v>0</v>
      </c>
      <c r="R168" s="27" t="s">
        <v>1579</v>
      </c>
      <c r="S168" s="28" t="s">
        <v>1589</v>
      </c>
      <c r="T168" s="3" t="s">
        <v>33</v>
      </c>
      <c r="U168" s="3">
        <v>412000</v>
      </c>
      <c r="V168" s="3" t="s">
        <v>34272</v>
      </c>
      <c r="W168" s="3" t="s">
        <v>34</v>
      </c>
      <c r="X168" s="57" t="s">
        <v>34248</v>
      </c>
      <c r="Y168" s="3"/>
      <c r="Z168" s="3">
        <v>412000</v>
      </c>
      <c r="AA168" s="3"/>
      <c r="AB168" s="57">
        <v>46214.390034722222</v>
      </c>
      <c r="AC168" s="3">
        <v>0</v>
      </c>
      <c r="AD168" s="24">
        <v>412000</v>
      </c>
      <c r="AE168" s="3">
        <v>46214.390034722222</v>
      </c>
      <c r="AF168" s="3"/>
      <c r="AG168" s="3">
        <v>1355911</v>
      </c>
    </row>
    <row r="169" spans="1:33" ht="45" x14ac:dyDescent="0.25">
      <c r="A169" s="3" t="s">
        <v>34601</v>
      </c>
      <c r="B169" s="57" t="s">
        <v>34561</v>
      </c>
      <c r="C169" s="3" t="s">
        <v>34602</v>
      </c>
      <c r="D169" s="3"/>
      <c r="E169" s="3"/>
      <c r="F169" s="3" t="s">
        <v>28452</v>
      </c>
      <c r="G169" s="3" t="s">
        <v>28453</v>
      </c>
      <c r="H169" s="57" t="s">
        <v>28454</v>
      </c>
      <c r="I169" s="57" t="s">
        <v>23555</v>
      </c>
      <c r="J169" s="3" t="s">
        <v>28</v>
      </c>
      <c r="K169" s="3" t="s">
        <v>43</v>
      </c>
      <c r="L169" s="3" t="s">
        <v>283</v>
      </c>
      <c r="M169" s="3" t="s">
        <v>1605</v>
      </c>
      <c r="N169" s="3" t="s">
        <v>3015</v>
      </c>
      <c r="O169" s="3" t="s">
        <v>19490</v>
      </c>
      <c r="P169" s="24">
        <v>0</v>
      </c>
      <c r="Q169" s="24">
        <v>0</v>
      </c>
      <c r="R169" s="27" t="s">
        <v>1579</v>
      </c>
      <c r="S169" s="28" t="s">
        <v>1589</v>
      </c>
      <c r="T169" s="3" t="s">
        <v>33</v>
      </c>
      <c r="U169" s="3">
        <v>412000</v>
      </c>
      <c r="V169" s="57" t="s">
        <v>34561</v>
      </c>
      <c r="W169" s="3" t="s">
        <v>34</v>
      </c>
      <c r="X169" s="57" t="s">
        <v>33857</v>
      </c>
      <c r="Y169" s="3" t="s">
        <v>39</v>
      </c>
      <c r="Z169" s="3">
        <v>412000</v>
      </c>
      <c r="AA169" s="3" t="s">
        <v>40</v>
      </c>
      <c r="AB169" s="57">
        <v>46216.392280092594</v>
      </c>
      <c r="AC169" s="3">
        <v>0</v>
      </c>
      <c r="AD169" s="24">
        <v>412000</v>
      </c>
      <c r="AE169" s="3">
        <v>46216.392280092594</v>
      </c>
      <c r="AF169" s="3"/>
      <c r="AG169" s="3">
        <v>1359913</v>
      </c>
    </row>
    <row r="170" spans="1:33" ht="60" x14ac:dyDescent="0.25">
      <c r="A170" s="3" t="s">
        <v>34603</v>
      </c>
      <c r="B170" s="57" t="s">
        <v>34561</v>
      </c>
      <c r="C170" s="3" t="s">
        <v>34604</v>
      </c>
      <c r="D170" s="3"/>
      <c r="E170" s="3"/>
      <c r="F170" s="3" t="s">
        <v>14864</v>
      </c>
      <c r="G170" s="3" t="s">
        <v>14865</v>
      </c>
      <c r="H170" s="57" t="s">
        <v>7716</v>
      </c>
      <c r="I170" s="57" t="s">
        <v>22002</v>
      </c>
      <c r="J170" s="3" t="s">
        <v>28</v>
      </c>
      <c r="K170" s="3" t="s">
        <v>72</v>
      </c>
      <c r="L170" s="3" t="s">
        <v>84</v>
      </c>
      <c r="M170" s="3" t="s">
        <v>85</v>
      </c>
      <c r="N170" s="3" t="s">
        <v>3446</v>
      </c>
      <c r="O170" s="3" t="s">
        <v>18539</v>
      </c>
      <c r="P170" s="24">
        <v>0</v>
      </c>
      <c r="Q170" s="24">
        <v>0</v>
      </c>
      <c r="R170" s="27" t="s">
        <v>1580</v>
      </c>
      <c r="S170" s="28" t="s">
        <v>1585</v>
      </c>
      <c r="T170" s="3" t="s">
        <v>38</v>
      </c>
      <c r="U170" s="3"/>
      <c r="V170" s="57"/>
      <c r="W170" s="3" t="s">
        <v>34</v>
      </c>
      <c r="X170" s="57"/>
      <c r="Y170" s="3"/>
      <c r="Z170" s="3"/>
      <c r="AA170" s="3"/>
      <c r="AB170" s="57"/>
      <c r="AC170" s="3">
        <v>0</v>
      </c>
      <c r="AD170" s="24"/>
      <c r="AE170" s="3"/>
      <c r="AF170" s="3"/>
      <c r="AG170" s="3"/>
    </row>
    <row r="171" spans="1:33" ht="45" x14ac:dyDescent="0.25">
      <c r="A171" s="3" t="s">
        <v>34605</v>
      </c>
      <c r="B171" s="57" t="s">
        <v>34561</v>
      </c>
      <c r="C171" s="3" t="s">
        <v>34606</v>
      </c>
      <c r="D171" s="3"/>
      <c r="E171" s="3"/>
      <c r="F171" s="3" t="s">
        <v>34607</v>
      </c>
      <c r="G171" s="3" t="s">
        <v>34608</v>
      </c>
      <c r="H171" s="57" t="s">
        <v>10194</v>
      </c>
      <c r="I171" s="57" t="s">
        <v>34609</v>
      </c>
      <c r="J171" s="3" t="s">
        <v>28</v>
      </c>
      <c r="K171" s="3" t="s">
        <v>78</v>
      </c>
      <c r="L171" s="3" t="s">
        <v>495</v>
      </c>
      <c r="M171" s="3" t="s">
        <v>496</v>
      </c>
      <c r="N171" s="3" t="s">
        <v>4482</v>
      </c>
      <c r="O171" s="3" t="s">
        <v>19490</v>
      </c>
      <c r="P171" s="24">
        <v>0</v>
      </c>
      <c r="Q171" s="24">
        <v>0</v>
      </c>
      <c r="R171" s="27" t="s">
        <v>1579</v>
      </c>
      <c r="S171" s="28" t="s">
        <v>1589</v>
      </c>
      <c r="T171" s="3" t="s">
        <v>33</v>
      </c>
      <c r="U171" s="3">
        <v>412000</v>
      </c>
      <c r="V171" s="3" t="s">
        <v>34561</v>
      </c>
      <c r="W171" s="3" t="s">
        <v>34</v>
      </c>
      <c r="X171" s="57" t="s">
        <v>34248</v>
      </c>
      <c r="Y171" s="3" t="s">
        <v>39</v>
      </c>
      <c r="Z171" s="3">
        <v>412000</v>
      </c>
      <c r="AA171" s="3" t="s">
        <v>40</v>
      </c>
      <c r="AB171" s="57">
        <v>46214.430613425924</v>
      </c>
      <c r="AC171" s="3">
        <v>0</v>
      </c>
      <c r="AD171" s="24">
        <v>412000</v>
      </c>
      <c r="AE171" s="3">
        <v>46214.430613425924</v>
      </c>
      <c r="AF171" s="3"/>
      <c r="AG171" s="3">
        <v>1322795</v>
      </c>
    </row>
    <row r="172" spans="1:33" ht="60" x14ac:dyDescent="0.25">
      <c r="A172" s="3" t="s">
        <v>34610</v>
      </c>
      <c r="B172" s="57" t="s">
        <v>34561</v>
      </c>
      <c r="C172" s="3" t="s">
        <v>34611</v>
      </c>
      <c r="D172" s="3"/>
      <c r="E172" s="3"/>
      <c r="F172" s="3" t="s">
        <v>26429</v>
      </c>
      <c r="G172" s="3" t="s">
        <v>26430</v>
      </c>
      <c r="H172" s="57" t="s">
        <v>26431</v>
      </c>
      <c r="I172" s="57" t="s">
        <v>34612</v>
      </c>
      <c r="J172" s="3" t="s">
        <v>28</v>
      </c>
      <c r="K172" s="3" t="s">
        <v>72</v>
      </c>
      <c r="L172" s="3" t="s">
        <v>84</v>
      </c>
      <c r="M172" s="3" t="s">
        <v>85</v>
      </c>
      <c r="N172" s="3" t="s">
        <v>3446</v>
      </c>
      <c r="O172" s="3" t="s">
        <v>18539</v>
      </c>
      <c r="P172" s="24">
        <v>0</v>
      </c>
      <c r="Q172" s="24">
        <v>0</v>
      </c>
      <c r="R172" s="27" t="s">
        <v>1580</v>
      </c>
      <c r="S172" s="28" t="s">
        <v>1585</v>
      </c>
      <c r="T172" s="3" t="s">
        <v>38</v>
      </c>
      <c r="U172" s="3"/>
      <c r="V172" s="3"/>
      <c r="W172" s="3" t="s">
        <v>34</v>
      </c>
      <c r="X172" s="57"/>
      <c r="Y172" s="3"/>
      <c r="Z172" s="3"/>
      <c r="AA172" s="3"/>
      <c r="AB172" s="57"/>
      <c r="AC172" s="3">
        <v>0</v>
      </c>
      <c r="AD172" s="24"/>
      <c r="AE172" s="3"/>
      <c r="AF172" s="3"/>
      <c r="AG172" s="3"/>
    </row>
    <row r="173" spans="1:33" ht="45" x14ac:dyDescent="0.25">
      <c r="A173" s="3" t="s">
        <v>34613</v>
      </c>
      <c r="B173" s="57" t="s">
        <v>34561</v>
      </c>
      <c r="C173" s="3" t="s">
        <v>34614</v>
      </c>
      <c r="D173" s="3"/>
      <c r="E173" s="3"/>
      <c r="F173" s="3" t="s">
        <v>26429</v>
      </c>
      <c r="G173" s="3" t="s">
        <v>26430</v>
      </c>
      <c r="H173" s="57" t="s">
        <v>26431</v>
      </c>
      <c r="I173" s="57" t="s">
        <v>34612</v>
      </c>
      <c r="J173" s="3" t="s">
        <v>28</v>
      </c>
      <c r="K173" s="3" t="s">
        <v>72</v>
      </c>
      <c r="L173" s="3" t="s">
        <v>84</v>
      </c>
      <c r="M173" s="3" t="s">
        <v>85</v>
      </c>
      <c r="N173" s="3" t="s">
        <v>3446</v>
      </c>
      <c r="O173" s="3" t="s">
        <v>18539</v>
      </c>
      <c r="P173" s="24">
        <v>0</v>
      </c>
      <c r="Q173" s="24">
        <v>0</v>
      </c>
      <c r="R173" s="27" t="s">
        <v>1580</v>
      </c>
      <c r="S173" s="28" t="s">
        <v>1589</v>
      </c>
      <c r="T173" s="3" t="s">
        <v>33</v>
      </c>
      <c r="U173" s="3"/>
      <c r="V173" s="57"/>
      <c r="W173" s="3" t="s">
        <v>34</v>
      </c>
      <c r="X173" s="57"/>
      <c r="Y173" s="3"/>
      <c r="Z173" s="3"/>
      <c r="AA173" s="3"/>
      <c r="AB173" s="57"/>
      <c r="AC173" s="3">
        <v>0</v>
      </c>
      <c r="AD173" s="24"/>
      <c r="AE173" s="3"/>
      <c r="AF173" s="3"/>
      <c r="AG173" s="3"/>
    </row>
    <row r="174" spans="1:33" ht="45" x14ac:dyDescent="0.25">
      <c r="A174" s="3" t="s">
        <v>34615</v>
      </c>
      <c r="B174" s="57" t="s">
        <v>34561</v>
      </c>
      <c r="C174" s="3" t="s">
        <v>34616</v>
      </c>
      <c r="D174" s="3"/>
      <c r="E174" s="3"/>
      <c r="F174" s="3" t="s">
        <v>34617</v>
      </c>
      <c r="G174" s="3" t="s">
        <v>34618</v>
      </c>
      <c r="H174" s="57" t="s">
        <v>34619</v>
      </c>
      <c r="I174" s="57" t="s">
        <v>34620</v>
      </c>
      <c r="J174" s="3" t="s">
        <v>28</v>
      </c>
      <c r="K174" s="3" t="s">
        <v>68</v>
      </c>
      <c r="L174" s="3" t="s">
        <v>65</v>
      </c>
      <c r="M174" s="3" t="s">
        <v>161</v>
      </c>
      <c r="N174" s="3" t="s">
        <v>4278</v>
      </c>
      <c r="O174" s="3" t="s">
        <v>706</v>
      </c>
      <c r="P174" s="24">
        <v>0</v>
      </c>
      <c r="Q174" s="24">
        <v>0</v>
      </c>
      <c r="R174" s="27" t="s">
        <v>1578</v>
      </c>
      <c r="S174" s="28" t="s">
        <v>1589</v>
      </c>
      <c r="T174" s="3" t="s">
        <v>33</v>
      </c>
      <c r="U174" s="3">
        <v>0</v>
      </c>
      <c r="V174" s="3" t="s">
        <v>33857</v>
      </c>
      <c r="W174" s="3" t="s">
        <v>34</v>
      </c>
      <c r="X174" s="57"/>
      <c r="Y174" s="3"/>
      <c r="Z174" s="3"/>
      <c r="AA174" s="3"/>
      <c r="AB174" s="57"/>
      <c r="AC174" s="3">
        <v>0</v>
      </c>
      <c r="AD174" s="24"/>
      <c r="AE174" s="3"/>
      <c r="AF174" s="3"/>
      <c r="AG174" s="3"/>
    </row>
    <row r="175" spans="1:33" ht="60" x14ac:dyDescent="0.25">
      <c r="A175" s="3" t="s">
        <v>34621</v>
      </c>
      <c r="B175" s="57" t="s">
        <v>34561</v>
      </c>
      <c r="C175" s="3" t="s">
        <v>34622</v>
      </c>
      <c r="D175" s="3"/>
      <c r="E175" s="3"/>
      <c r="F175" s="3" t="s">
        <v>34623</v>
      </c>
      <c r="G175" s="3" t="s">
        <v>34624</v>
      </c>
      <c r="H175" s="57" t="s">
        <v>34625</v>
      </c>
      <c r="I175" s="57" t="s">
        <v>34626</v>
      </c>
      <c r="J175" s="3" t="s">
        <v>28</v>
      </c>
      <c r="K175" s="3" t="s">
        <v>29</v>
      </c>
      <c r="L175" s="3" t="s">
        <v>394</v>
      </c>
      <c r="M175" s="3" t="s">
        <v>395</v>
      </c>
      <c r="N175" s="3" t="s">
        <v>5043</v>
      </c>
      <c r="O175" s="3" t="s">
        <v>705</v>
      </c>
      <c r="P175" s="24">
        <v>0</v>
      </c>
      <c r="Q175" s="24">
        <v>0</v>
      </c>
      <c r="R175" s="27" t="s">
        <v>1578</v>
      </c>
      <c r="S175" s="28" t="s">
        <v>1585</v>
      </c>
      <c r="T175" s="3" t="s">
        <v>38</v>
      </c>
      <c r="U175" s="3">
        <v>0</v>
      </c>
      <c r="V175" s="57" t="s">
        <v>34561</v>
      </c>
      <c r="W175" s="3" t="s">
        <v>34</v>
      </c>
      <c r="X175" s="57"/>
      <c r="Y175" s="3"/>
      <c r="Z175" s="3"/>
      <c r="AA175" s="3"/>
      <c r="AB175" s="57"/>
      <c r="AC175" s="3">
        <v>0</v>
      </c>
      <c r="AD175" s="24"/>
      <c r="AE175" s="3"/>
      <c r="AF175" s="3"/>
      <c r="AG175" s="3"/>
    </row>
    <row r="176" spans="1:33" ht="60" x14ac:dyDescent="0.25">
      <c r="A176" s="3" t="s">
        <v>34627</v>
      </c>
      <c r="B176" s="57" t="s">
        <v>34561</v>
      </c>
      <c r="C176" s="3" t="s">
        <v>34628</v>
      </c>
      <c r="D176" s="3"/>
      <c r="E176" s="3"/>
      <c r="F176" s="3" t="s">
        <v>33250</v>
      </c>
      <c r="G176" s="3" t="s">
        <v>33251</v>
      </c>
      <c r="H176" s="57" t="s">
        <v>8750</v>
      </c>
      <c r="I176" s="57" t="s">
        <v>33252</v>
      </c>
      <c r="J176" s="3" t="s">
        <v>28</v>
      </c>
      <c r="K176" s="3" t="s">
        <v>78</v>
      </c>
      <c r="L176" s="3" t="s">
        <v>495</v>
      </c>
      <c r="M176" s="3" t="s">
        <v>496</v>
      </c>
      <c r="N176" s="3" t="s">
        <v>4482</v>
      </c>
      <c r="O176" s="3" t="s">
        <v>19490</v>
      </c>
      <c r="P176" s="24">
        <v>0</v>
      </c>
      <c r="Q176" s="24">
        <v>0</v>
      </c>
      <c r="R176" s="27" t="s">
        <v>1579</v>
      </c>
      <c r="S176" s="28" t="s">
        <v>1585</v>
      </c>
      <c r="T176" s="3" t="s">
        <v>38</v>
      </c>
      <c r="U176" s="3">
        <v>2060000</v>
      </c>
      <c r="V176" s="3" t="s">
        <v>34561</v>
      </c>
      <c r="W176" s="3" t="s">
        <v>34</v>
      </c>
      <c r="X176" s="57" t="s">
        <v>34248</v>
      </c>
      <c r="Y176" s="3" t="s">
        <v>39</v>
      </c>
      <c r="Z176" s="3">
        <v>2060000</v>
      </c>
      <c r="AA176" s="3" t="s">
        <v>40</v>
      </c>
      <c r="AB176" s="57">
        <v>46214.464687500003</v>
      </c>
      <c r="AC176" s="3">
        <v>0</v>
      </c>
      <c r="AD176" s="24">
        <v>2060000</v>
      </c>
      <c r="AE176" s="3">
        <v>46214.464687500003</v>
      </c>
      <c r="AF176" s="3"/>
      <c r="AG176" s="3">
        <v>1322809</v>
      </c>
    </row>
    <row r="177" spans="1:33" ht="45" x14ac:dyDescent="0.25">
      <c r="A177" s="3" t="s">
        <v>34629</v>
      </c>
      <c r="B177" s="57" t="s">
        <v>34561</v>
      </c>
      <c r="C177" s="3" t="s">
        <v>34630</v>
      </c>
      <c r="D177" s="3"/>
      <c r="E177" s="3"/>
      <c r="F177" s="3" t="s">
        <v>34631</v>
      </c>
      <c r="G177" s="3" t="s">
        <v>34632</v>
      </c>
      <c r="H177" s="57" t="s">
        <v>34633</v>
      </c>
      <c r="I177" s="57" t="s">
        <v>34634</v>
      </c>
      <c r="J177" s="3" t="s">
        <v>28</v>
      </c>
      <c r="K177" s="3" t="s">
        <v>78</v>
      </c>
      <c r="L177" s="3" t="s">
        <v>398</v>
      </c>
      <c r="M177" s="3" t="s">
        <v>231</v>
      </c>
      <c r="N177" s="3" t="s">
        <v>4837</v>
      </c>
      <c r="O177" s="3" t="s">
        <v>18539</v>
      </c>
      <c r="P177" s="24">
        <v>0</v>
      </c>
      <c r="Q177" s="24">
        <v>0</v>
      </c>
      <c r="R177" s="27" t="s">
        <v>1580</v>
      </c>
      <c r="S177" s="28" t="s">
        <v>1589</v>
      </c>
      <c r="T177" s="3" t="s">
        <v>33</v>
      </c>
      <c r="U177" s="3"/>
      <c r="V177" s="57"/>
      <c r="W177" s="3" t="s">
        <v>34</v>
      </c>
      <c r="X177" s="57"/>
      <c r="Y177" s="3"/>
      <c r="Z177" s="3"/>
      <c r="AA177" s="3"/>
      <c r="AB177" s="57"/>
      <c r="AC177" s="3">
        <v>0</v>
      </c>
      <c r="AD177" s="24"/>
      <c r="AE177" s="3"/>
      <c r="AF177" s="3"/>
      <c r="AG177" s="3"/>
    </row>
    <row r="178" spans="1:33" ht="60" x14ac:dyDescent="0.25">
      <c r="A178" s="3" t="s">
        <v>34635</v>
      </c>
      <c r="B178" s="57" t="s">
        <v>34561</v>
      </c>
      <c r="C178" s="3" t="s">
        <v>34636</v>
      </c>
      <c r="D178" s="3"/>
      <c r="E178" s="3"/>
      <c r="F178" s="3" t="s">
        <v>34631</v>
      </c>
      <c r="G178" s="3" t="s">
        <v>34632</v>
      </c>
      <c r="H178" s="57" t="s">
        <v>34633</v>
      </c>
      <c r="I178" s="57" t="s">
        <v>34634</v>
      </c>
      <c r="J178" s="3" t="s">
        <v>28</v>
      </c>
      <c r="K178" s="3" t="s">
        <v>78</v>
      </c>
      <c r="L178" s="3" t="s">
        <v>398</v>
      </c>
      <c r="M178" s="3" t="s">
        <v>231</v>
      </c>
      <c r="N178" s="3" t="s">
        <v>4837</v>
      </c>
      <c r="O178" s="3" t="s">
        <v>18539</v>
      </c>
      <c r="P178" s="24">
        <v>0</v>
      </c>
      <c r="Q178" s="24">
        <v>0</v>
      </c>
      <c r="R178" s="27" t="s">
        <v>1580</v>
      </c>
      <c r="S178" s="28" t="s">
        <v>1585</v>
      </c>
      <c r="T178" s="3" t="s">
        <v>38</v>
      </c>
      <c r="U178" s="3"/>
      <c r="V178" s="57"/>
      <c r="W178" s="3" t="s">
        <v>34</v>
      </c>
      <c r="X178" s="57"/>
      <c r="Y178" s="3"/>
      <c r="Z178" s="3"/>
      <c r="AA178" s="3"/>
      <c r="AB178" s="57"/>
      <c r="AC178" s="3">
        <v>0</v>
      </c>
      <c r="AD178" s="24"/>
      <c r="AE178" s="3"/>
      <c r="AF178" s="3"/>
      <c r="AG178" s="3"/>
    </row>
    <row r="179" spans="1:33" ht="60" x14ac:dyDescent="0.25">
      <c r="A179" s="3" t="s">
        <v>34637</v>
      </c>
      <c r="B179" s="57" t="s">
        <v>34561</v>
      </c>
      <c r="C179" s="3" t="s">
        <v>34638</v>
      </c>
      <c r="D179" s="3"/>
      <c r="E179" s="3"/>
      <c r="F179" s="3" t="s">
        <v>34639</v>
      </c>
      <c r="G179" s="3" t="s">
        <v>34640</v>
      </c>
      <c r="H179" s="57" t="s">
        <v>15721</v>
      </c>
      <c r="I179" s="57" t="s">
        <v>34641</v>
      </c>
      <c r="J179" s="3" t="s">
        <v>28</v>
      </c>
      <c r="K179" s="3" t="s">
        <v>78</v>
      </c>
      <c r="L179" s="3" t="s">
        <v>79</v>
      </c>
      <c r="M179" s="3" t="s">
        <v>295</v>
      </c>
      <c r="N179" s="3" t="s">
        <v>5384</v>
      </c>
      <c r="O179" s="3" t="s">
        <v>19490</v>
      </c>
      <c r="P179" s="24">
        <v>0</v>
      </c>
      <c r="Q179" s="24">
        <v>0</v>
      </c>
      <c r="R179" s="27" t="s">
        <v>1579</v>
      </c>
      <c r="S179" s="28" t="s">
        <v>1585</v>
      </c>
      <c r="T179" s="3" t="s">
        <v>38</v>
      </c>
      <c r="U179" s="3">
        <v>2060000</v>
      </c>
      <c r="V179" s="57" t="s">
        <v>34561</v>
      </c>
      <c r="W179" s="3" t="s">
        <v>34</v>
      </c>
      <c r="X179" s="57" t="s">
        <v>34561</v>
      </c>
      <c r="Y179" s="3" t="s">
        <v>39</v>
      </c>
      <c r="Z179" s="3">
        <v>2060000</v>
      </c>
      <c r="AA179" s="3" t="s">
        <v>40</v>
      </c>
      <c r="AB179" s="57">
        <v>46212.75167824074</v>
      </c>
      <c r="AC179" s="3">
        <v>0</v>
      </c>
      <c r="AD179" s="24">
        <v>2060000</v>
      </c>
      <c r="AE179" s="3">
        <v>46212.75167824074</v>
      </c>
      <c r="AF179" s="3"/>
      <c r="AG179" s="3">
        <v>1322815</v>
      </c>
    </row>
    <row r="180" spans="1:33" ht="45" x14ac:dyDescent="0.25">
      <c r="A180" s="3" t="s">
        <v>34642</v>
      </c>
      <c r="B180" s="57" t="s">
        <v>34561</v>
      </c>
      <c r="C180" s="3" t="s">
        <v>34643</v>
      </c>
      <c r="D180" s="3"/>
      <c r="E180" s="3"/>
      <c r="F180" s="3" t="s">
        <v>34644</v>
      </c>
      <c r="G180" s="3" t="s">
        <v>34645</v>
      </c>
      <c r="H180" s="57" t="s">
        <v>18905</v>
      </c>
      <c r="I180" s="57" t="s">
        <v>34646</v>
      </c>
      <c r="J180" s="3" t="s">
        <v>28</v>
      </c>
      <c r="K180" s="3" t="s">
        <v>29</v>
      </c>
      <c r="L180" s="3" t="s">
        <v>218</v>
      </c>
      <c r="M180" s="3" t="s">
        <v>269</v>
      </c>
      <c r="N180" s="3" t="s">
        <v>4410</v>
      </c>
      <c r="O180" s="3" t="s">
        <v>19490</v>
      </c>
      <c r="P180" s="24">
        <v>0</v>
      </c>
      <c r="Q180" s="24">
        <v>0</v>
      </c>
      <c r="R180" s="27" t="s">
        <v>1579</v>
      </c>
      <c r="S180" s="28" t="s">
        <v>1589</v>
      </c>
      <c r="T180" s="3" t="s">
        <v>33</v>
      </c>
      <c r="U180" s="3">
        <v>412000</v>
      </c>
      <c r="V180" s="3" t="s">
        <v>34272</v>
      </c>
      <c r="W180" s="3" t="s">
        <v>34</v>
      </c>
      <c r="X180" s="57" t="s">
        <v>33857</v>
      </c>
      <c r="Y180" s="3" t="s">
        <v>39</v>
      </c>
      <c r="Z180" s="3">
        <v>412000</v>
      </c>
      <c r="AA180" s="3" t="s">
        <v>40</v>
      </c>
      <c r="AB180" s="57">
        <v>46216.640706018516</v>
      </c>
      <c r="AC180" s="3">
        <v>0</v>
      </c>
      <c r="AD180" s="24">
        <v>412000</v>
      </c>
      <c r="AE180" s="3">
        <v>46216.640706018516</v>
      </c>
      <c r="AF180" s="3"/>
      <c r="AG180" s="3">
        <v>1374356</v>
      </c>
    </row>
    <row r="181" spans="1:33" ht="45" x14ac:dyDescent="0.25">
      <c r="A181" s="3" t="s">
        <v>34647</v>
      </c>
      <c r="B181" s="57" t="s">
        <v>34561</v>
      </c>
      <c r="C181" s="3" t="s">
        <v>34648</v>
      </c>
      <c r="D181" s="3"/>
      <c r="E181" s="3"/>
      <c r="F181" s="3" t="s">
        <v>34639</v>
      </c>
      <c r="G181" s="3" t="s">
        <v>34640</v>
      </c>
      <c r="H181" s="57" t="s">
        <v>15721</v>
      </c>
      <c r="I181" s="57" t="s">
        <v>34641</v>
      </c>
      <c r="J181" s="3" t="s">
        <v>28</v>
      </c>
      <c r="K181" s="3" t="s">
        <v>78</v>
      </c>
      <c r="L181" s="3" t="s">
        <v>79</v>
      </c>
      <c r="M181" s="3" t="s">
        <v>295</v>
      </c>
      <c r="N181" s="3" t="s">
        <v>5384</v>
      </c>
      <c r="O181" s="3" t="s">
        <v>19490</v>
      </c>
      <c r="P181" s="24">
        <v>0</v>
      </c>
      <c r="Q181" s="24">
        <v>0</v>
      </c>
      <c r="R181" s="27" t="s">
        <v>1579</v>
      </c>
      <c r="S181" s="28" t="s">
        <v>1589</v>
      </c>
      <c r="T181" s="3" t="s">
        <v>33</v>
      </c>
      <c r="U181" s="3">
        <v>412000</v>
      </c>
      <c r="V181" s="3" t="s">
        <v>34561</v>
      </c>
      <c r="W181" s="3" t="s">
        <v>34</v>
      </c>
      <c r="X181" s="57" t="s">
        <v>34561</v>
      </c>
      <c r="Y181" s="3" t="s">
        <v>39</v>
      </c>
      <c r="Z181" s="3">
        <v>412000</v>
      </c>
      <c r="AA181" s="3" t="s">
        <v>40</v>
      </c>
      <c r="AB181" s="57">
        <v>46212.727754629632</v>
      </c>
      <c r="AC181" s="3">
        <v>0</v>
      </c>
      <c r="AD181" s="24">
        <v>412000</v>
      </c>
      <c r="AE181" s="3">
        <v>46212.727754629632</v>
      </c>
      <c r="AF181" s="3"/>
      <c r="AG181" s="3">
        <v>1322800</v>
      </c>
    </row>
    <row r="182" spans="1:33" ht="45" x14ac:dyDescent="0.25">
      <c r="A182" s="3" t="s">
        <v>34649</v>
      </c>
      <c r="B182" s="57" t="s">
        <v>34561</v>
      </c>
      <c r="C182" s="3" t="s">
        <v>34650</v>
      </c>
      <c r="D182" s="3"/>
      <c r="E182" s="3"/>
      <c r="F182" s="3" t="s">
        <v>34623</v>
      </c>
      <c r="G182" s="3" t="s">
        <v>34624</v>
      </c>
      <c r="H182" s="57" t="s">
        <v>34625</v>
      </c>
      <c r="I182" s="57" t="s">
        <v>33954</v>
      </c>
      <c r="J182" s="3" t="s">
        <v>28</v>
      </c>
      <c r="K182" s="3" t="s">
        <v>29</v>
      </c>
      <c r="L182" s="3" t="s">
        <v>394</v>
      </c>
      <c r="M182" s="3" t="s">
        <v>395</v>
      </c>
      <c r="N182" s="3" t="s">
        <v>5043</v>
      </c>
      <c r="O182" s="3" t="s">
        <v>19490</v>
      </c>
      <c r="P182" s="24">
        <v>0</v>
      </c>
      <c r="Q182" s="24">
        <v>0</v>
      </c>
      <c r="R182" s="27" t="s">
        <v>1579</v>
      </c>
      <c r="S182" s="28" t="s">
        <v>1589</v>
      </c>
      <c r="T182" s="3" t="s">
        <v>33</v>
      </c>
      <c r="U182" s="3">
        <v>412000</v>
      </c>
      <c r="V182" s="3" t="s">
        <v>34561</v>
      </c>
      <c r="W182" s="3" t="s">
        <v>34</v>
      </c>
      <c r="X182" s="57" t="s">
        <v>33857</v>
      </c>
      <c r="Y182" s="3" t="s">
        <v>39</v>
      </c>
      <c r="Z182" s="3">
        <v>412000</v>
      </c>
      <c r="AA182" s="3" t="s">
        <v>40</v>
      </c>
      <c r="AB182" s="57">
        <v>46216.669872685183</v>
      </c>
      <c r="AC182" s="3">
        <v>0</v>
      </c>
      <c r="AD182" s="24">
        <v>412000</v>
      </c>
      <c r="AE182" s="3">
        <v>46216.669872685183</v>
      </c>
      <c r="AF182" s="3"/>
      <c r="AG182" s="3">
        <v>1323424</v>
      </c>
    </row>
    <row r="183" spans="1:33" ht="60" x14ac:dyDescent="0.25">
      <c r="A183" s="3" t="s">
        <v>34651</v>
      </c>
      <c r="B183" s="57" t="s">
        <v>34561</v>
      </c>
      <c r="C183" s="3" t="s">
        <v>34652</v>
      </c>
      <c r="D183" s="3"/>
      <c r="E183" s="3"/>
      <c r="F183" s="3" t="s">
        <v>34653</v>
      </c>
      <c r="G183" s="3" t="s">
        <v>34654</v>
      </c>
      <c r="H183" s="57" t="s">
        <v>34655</v>
      </c>
      <c r="I183" s="57" t="s">
        <v>34656</v>
      </c>
      <c r="J183" s="3" t="s">
        <v>28</v>
      </c>
      <c r="K183" s="3" t="s">
        <v>78</v>
      </c>
      <c r="L183" s="3" t="s">
        <v>79</v>
      </c>
      <c r="M183" s="3" t="s">
        <v>295</v>
      </c>
      <c r="N183" s="3" t="s">
        <v>5384</v>
      </c>
      <c r="O183" s="3" t="s">
        <v>19490</v>
      </c>
      <c r="P183" s="24">
        <v>0</v>
      </c>
      <c r="Q183" s="24">
        <v>0</v>
      </c>
      <c r="R183" s="27" t="s">
        <v>1579</v>
      </c>
      <c r="S183" s="28" t="s">
        <v>1585</v>
      </c>
      <c r="T183" s="3" t="s">
        <v>38</v>
      </c>
      <c r="U183" s="3">
        <v>2060000</v>
      </c>
      <c r="V183" s="3" t="s">
        <v>34561</v>
      </c>
      <c r="W183" s="3" t="s">
        <v>34</v>
      </c>
      <c r="X183" s="57" t="s">
        <v>34561</v>
      </c>
      <c r="Y183" s="3" t="s">
        <v>39</v>
      </c>
      <c r="Z183" s="3">
        <v>2060000</v>
      </c>
      <c r="AA183" s="3" t="s">
        <v>40</v>
      </c>
      <c r="AB183" s="57">
        <v>46212.752418981479</v>
      </c>
      <c r="AC183" s="3">
        <v>0</v>
      </c>
      <c r="AD183" s="24">
        <v>2060000</v>
      </c>
      <c r="AE183" s="3">
        <v>46212.752418981479</v>
      </c>
      <c r="AF183" s="3"/>
      <c r="AG183" s="3">
        <v>1322820</v>
      </c>
    </row>
    <row r="184" spans="1:33" ht="45" x14ac:dyDescent="0.25">
      <c r="A184" s="3" t="s">
        <v>34657</v>
      </c>
      <c r="B184" s="57" t="s">
        <v>34561</v>
      </c>
      <c r="C184" s="3" t="s">
        <v>34658</v>
      </c>
      <c r="D184" s="3"/>
      <c r="E184" s="3"/>
      <c r="F184" s="3" t="s">
        <v>34653</v>
      </c>
      <c r="G184" s="3" t="s">
        <v>34654</v>
      </c>
      <c r="H184" s="57" t="s">
        <v>34655</v>
      </c>
      <c r="I184" s="57" t="s">
        <v>34656</v>
      </c>
      <c r="J184" s="3" t="s">
        <v>28</v>
      </c>
      <c r="K184" s="3" t="s">
        <v>78</v>
      </c>
      <c r="L184" s="3" t="s">
        <v>79</v>
      </c>
      <c r="M184" s="3" t="s">
        <v>295</v>
      </c>
      <c r="N184" s="3" t="s">
        <v>5384</v>
      </c>
      <c r="O184" s="3" t="s">
        <v>19490</v>
      </c>
      <c r="P184" s="24">
        <v>0</v>
      </c>
      <c r="Q184" s="24">
        <v>0</v>
      </c>
      <c r="R184" s="27" t="s">
        <v>1579</v>
      </c>
      <c r="S184" s="28" t="s">
        <v>1589</v>
      </c>
      <c r="T184" s="3" t="s">
        <v>33</v>
      </c>
      <c r="U184" s="3">
        <v>412000</v>
      </c>
      <c r="V184" s="57" t="s">
        <v>34561</v>
      </c>
      <c r="W184" s="3" t="s">
        <v>34</v>
      </c>
      <c r="X184" s="57" t="s">
        <v>34561</v>
      </c>
      <c r="Y184" s="3" t="s">
        <v>39</v>
      </c>
      <c r="Z184" s="3">
        <v>412000</v>
      </c>
      <c r="AA184" s="3" t="s">
        <v>40</v>
      </c>
      <c r="AB184" s="57">
        <v>46212.72583333333</v>
      </c>
      <c r="AC184" s="3">
        <v>0</v>
      </c>
      <c r="AD184" s="24">
        <v>412000</v>
      </c>
      <c r="AE184" s="3">
        <v>46212.72583333333</v>
      </c>
      <c r="AF184" s="3"/>
      <c r="AG184" s="3">
        <v>1322805</v>
      </c>
    </row>
    <row r="185" spans="1:33" ht="45" x14ac:dyDescent="0.25">
      <c r="A185" s="3" t="s">
        <v>34659</v>
      </c>
      <c r="B185" s="57" t="s">
        <v>34561</v>
      </c>
      <c r="C185" s="3" t="s">
        <v>34660</v>
      </c>
      <c r="D185" s="3"/>
      <c r="E185" s="3"/>
      <c r="F185" s="3" t="s">
        <v>34661</v>
      </c>
      <c r="G185" s="3" t="s">
        <v>34662</v>
      </c>
      <c r="H185" s="57" t="s">
        <v>5933</v>
      </c>
      <c r="I185" s="57" t="s">
        <v>34663</v>
      </c>
      <c r="J185" s="3" t="s">
        <v>28</v>
      </c>
      <c r="K185" s="3" t="s">
        <v>98</v>
      </c>
      <c r="L185" s="3" t="s">
        <v>99</v>
      </c>
      <c r="M185" s="3" t="s">
        <v>100</v>
      </c>
      <c r="N185" s="3" t="s">
        <v>3777</v>
      </c>
      <c r="O185" s="3" t="s">
        <v>797</v>
      </c>
      <c r="P185" s="24">
        <v>0</v>
      </c>
      <c r="Q185" s="24">
        <v>0</v>
      </c>
      <c r="R185" s="27" t="s">
        <v>1580</v>
      </c>
      <c r="S185" s="28" t="s">
        <v>1583</v>
      </c>
      <c r="T185" s="3" t="s">
        <v>130</v>
      </c>
      <c r="U185" s="3">
        <v>20600000</v>
      </c>
      <c r="V185" s="3" t="s">
        <v>34248</v>
      </c>
      <c r="W185" s="3" t="s">
        <v>34</v>
      </c>
      <c r="X185" s="57"/>
      <c r="Y185" s="3"/>
      <c r="Z185" s="3"/>
      <c r="AA185" s="3"/>
      <c r="AB185" s="57"/>
      <c r="AC185" s="3">
        <v>0</v>
      </c>
      <c r="AD185" s="24"/>
      <c r="AE185" s="3"/>
      <c r="AF185" s="3"/>
      <c r="AG185" s="3"/>
    </row>
    <row r="186" spans="1:33" ht="45" x14ac:dyDescent="0.25">
      <c r="A186" s="3" t="s">
        <v>34664</v>
      </c>
      <c r="B186" s="57" t="s">
        <v>34561</v>
      </c>
      <c r="C186" s="3" t="s">
        <v>34665</v>
      </c>
      <c r="D186" s="3"/>
      <c r="E186" s="3"/>
      <c r="F186" s="3" t="s">
        <v>23227</v>
      </c>
      <c r="G186" s="3" t="s">
        <v>23228</v>
      </c>
      <c r="H186" s="57" t="s">
        <v>23229</v>
      </c>
      <c r="I186" s="57" t="s">
        <v>23230</v>
      </c>
      <c r="J186" s="3" t="s">
        <v>28</v>
      </c>
      <c r="K186" s="3" t="s">
        <v>43</v>
      </c>
      <c r="L186" s="3" t="s">
        <v>406</v>
      </c>
      <c r="M186" s="3" t="s">
        <v>407</v>
      </c>
      <c r="N186" s="3" t="s">
        <v>4568</v>
      </c>
      <c r="O186" s="3" t="s">
        <v>19490</v>
      </c>
      <c r="P186" s="24">
        <v>0</v>
      </c>
      <c r="Q186" s="24">
        <v>0</v>
      </c>
      <c r="R186" s="27" t="s">
        <v>1579</v>
      </c>
      <c r="S186" s="28" t="s">
        <v>1589</v>
      </c>
      <c r="T186" s="3" t="s">
        <v>33</v>
      </c>
      <c r="U186" s="3">
        <v>412000</v>
      </c>
      <c r="V186" s="3" t="s">
        <v>34561</v>
      </c>
      <c r="W186" s="3" t="s">
        <v>34</v>
      </c>
      <c r="X186" s="57" t="s">
        <v>34272</v>
      </c>
      <c r="Y186" s="3" t="s">
        <v>39</v>
      </c>
      <c r="Z186" s="3">
        <v>412000</v>
      </c>
      <c r="AA186" s="3" t="s">
        <v>40</v>
      </c>
      <c r="AB186" s="57">
        <v>46213.609085648146</v>
      </c>
      <c r="AC186" s="3">
        <v>0</v>
      </c>
      <c r="AD186" s="24">
        <v>412000</v>
      </c>
      <c r="AE186" s="3">
        <v>46213.609085648146</v>
      </c>
      <c r="AF186" s="3"/>
      <c r="AG186" s="3">
        <v>1359906</v>
      </c>
    </row>
    <row r="187" spans="1:33" ht="45" x14ac:dyDescent="0.25">
      <c r="A187" s="3" t="s">
        <v>34666</v>
      </c>
      <c r="B187" s="57" t="s">
        <v>34561</v>
      </c>
      <c r="C187" s="3" t="s">
        <v>34667</v>
      </c>
      <c r="D187" s="3"/>
      <c r="E187" s="3"/>
      <c r="F187" s="3" t="s">
        <v>34668</v>
      </c>
      <c r="G187" s="3" t="s">
        <v>34669</v>
      </c>
      <c r="H187" s="57" t="s">
        <v>34670</v>
      </c>
      <c r="I187" s="57" t="s">
        <v>34671</v>
      </c>
      <c r="J187" s="3" t="s">
        <v>28</v>
      </c>
      <c r="K187" s="3" t="s">
        <v>98</v>
      </c>
      <c r="L187" s="3" t="s">
        <v>99</v>
      </c>
      <c r="M187" s="3" t="s">
        <v>100</v>
      </c>
      <c r="N187" s="3" t="s">
        <v>3777</v>
      </c>
      <c r="O187" s="3" t="s">
        <v>705</v>
      </c>
      <c r="P187" s="24">
        <v>0</v>
      </c>
      <c r="Q187" s="24">
        <v>0</v>
      </c>
      <c r="R187" s="27" t="s">
        <v>1578</v>
      </c>
      <c r="S187" s="28" t="s">
        <v>1583</v>
      </c>
      <c r="T187" s="3" t="s">
        <v>130</v>
      </c>
      <c r="U187" s="3">
        <v>0</v>
      </c>
      <c r="V187" s="3" t="s">
        <v>34248</v>
      </c>
      <c r="W187" s="3" t="s">
        <v>34</v>
      </c>
      <c r="X187" s="57"/>
      <c r="Y187" s="3"/>
      <c r="Z187" s="3"/>
      <c r="AA187" s="3"/>
      <c r="AB187" s="57"/>
      <c r="AC187" s="3">
        <v>0</v>
      </c>
      <c r="AD187" s="24"/>
      <c r="AE187" s="3"/>
      <c r="AF187" s="3"/>
      <c r="AG187" s="3"/>
    </row>
    <row r="188" spans="1:33" ht="60" x14ac:dyDescent="0.25">
      <c r="A188" s="3" t="s">
        <v>34672</v>
      </c>
      <c r="B188" s="57" t="s">
        <v>34561</v>
      </c>
      <c r="C188" s="3" t="s">
        <v>34673</v>
      </c>
      <c r="D188" s="3"/>
      <c r="E188" s="3"/>
      <c r="F188" s="3" t="s">
        <v>8406</v>
      </c>
      <c r="G188" s="3" t="s">
        <v>8407</v>
      </c>
      <c r="H188" s="57" t="s">
        <v>8408</v>
      </c>
      <c r="I188" s="57" t="s">
        <v>21231</v>
      </c>
      <c r="J188" s="3" t="s">
        <v>28</v>
      </c>
      <c r="K188" s="3" t="s">
        <v>78</v>
      </c>
      <c r="L188" s="3" t="s">
        <v>445</v>
      </c>
      <c r="M188" s="3" t="s">
        <v>30173</v>
      </c>
      <c r="N188" s="3" t="s">
        <v>30174</v>
      </c>
      <c r="O188" s="3" t="s">
        <v>19490</v>
      </c>
      <c r="P188" s="24">
        <v>0</v>
      </c>
      <c r="Q188" s="24">
        <v>0</v>
      </c>
      <c r="R188" s="27" t="s">
        <v>1579</v>
      </c>
      <c r="S188" s="28" t="s">
        <v>1585</v>
      </c>
      <c r="T188" s="3" t="s">
        <v>38</v>
      </c>
      <c r="U188" s="3">
        <v>2060000</v>
      </c>
      <c r="V188" s="3" t="s">
        <v>34561</v>
      </c>
      <c r="W188" s="3" t="s">
        <v>34</v>
      </c>
      <c r="X188" s="57" t="s">
        <v>34272</v>
      </c>
      <c r="Y188" s="3" t="s">
        <v>39</v>
      </c>
      <c r="Z188" s="3">
        <v>2060000</v>
      </c>
      <c r="AA188" s="3" t="s">
        <v>40</v>
      </c>
      <c r="AB188" s="57">
        <v>46213.468634259261</v>
      </c>
      <c r="AC188" s="3">
        <v>0</v>
      </c>
      <c r="AD188" s="24">
        <v>2060000</v>
      </c>
      <c r="AE188" s="3">
        <v>46213.468634259261</v>
      </c>
      <c r="AF188" s="3"/>
      <c r="AG188" s="3">
        <v>1321653</v>
      </c>
    </row>
    <row r="189" spans="1:33" ht="45" x14ac:dyDescent="0.25">
      <c r="A189" s="3" t="s">
        <v>34674</v>
      </c>
      <c r="B189" s="57" t="s">
        <v>34561</v>
      </c>
      <c r="C189" s="3" t="s">
        <v>34675</v>
      </c>
      <c r="D189" s="3"/>
      <c r="E189" s="3"/>
      <c r="F189" s="3" t="s">
        <v>34676</v>
      </c>
      <c r="G189" s="3" t="s">
        <v>34677</v>
      </c>
      <c r="H189" s="57" t="s">
        <v>13750</v>
      </c>
      <c r="I189" s="57" t="s">
        <v>34678</v>
      </c>
      <c r="J189" s="3" t="s">
        <v>28</v>
      </c>
      <c r="K189" s="3" t="s">
        <v>72</v>
      </c>
      <c r="L189" s="3" t="s">
        <v>450</v>
      </c>
      <c r="M189" s="3" t="s">
        <v>451</v>
      </c>
      <c r="N189" s="3" t="s">
        <v>3472</v>
      </c>
      <c r="O189" s="3" t="s">
        <v>19490</v>
      </c>
      <c r="P189" s="24">
        <v>0</v>
      </c>
      <c r="Q189" s="24">
        <v>0</v>
      </c>
      <c r="R189" s="27" t="s">
        <v>1579</v>
      </c>
      <c r="S189" s="28" t="s">
        <v>1589</v>
      </c>
      <c r="T189" s="3" t="s">
        <v>33</v>
      </c>
      <c r="U189" s="3">
        <v>412000</v>
      </c>
      <c r="V189" s="57" t="s">
        <v>34561</v>
      </c>
      <c r="W189" s="3" t="s">
        <v>34</v>
      </c>
      <c r="X189" s="57" t="s">
        <v>34561</v>
      </c>
      <c r="Y189" s="3" t="s">
        <v>39</v>
      </c>
      <c r="Z189" s="3">
        <v>412000</v>
      </c>
      <c r="AA189" s="3" t="s">
        <v>40</v>
      </c>
      <c r="AB189" s="57">
        <v>46212.720925925925</v>
      </c>
      <c r="AC189" s="3">
        <v>0</v>
      </c>
      <c r="AD189" s="24">
        <v>412000</v>
      </c>
      <c r="AE189" s="3">
        <v>46212.720925925925</v>
      </c>
      <c r="AF189" s="3"/>
      <c r="AG189" s="3">
        <v>1321039</v>
      </c>
    </row>
    <row r="190" spans="1:33" ht="45" x14ac:dyDescent="0.25">
      <c r="A190" s="3" t="s">
        <v>34679</v>
      </c>
      <c r="B190" s="57" t="s">
        <v>34561</v>
      </c>
      <c r="C190" s="3" t="s">
        <v>34680</v>
      </c>
      <c r="D190" s="3"/>
      <c r="E190" s="3"/>
      <c r="F190" s="3" t="s">
        <v>2292</v>
      </c>
      <c r="G190" s="3" t="s">
        <v>2882</v>
      </c>
      <c r="H190" s="57" t="s">
        <v>2883</v>
      </c>
      <c r="I190" s="57" t="s">
        <v>23641</v>
      </c>
      <c r="J190" s="3" t="s">
        <v>28</v>
      </c>
      <c r="K190" s="3" t="s">
        <v>43</v>
      </c>
      <c r="L190" s="3" t="s">
        <v>324</v>
      </c>
      <c r="M190" s="3" t="s">
        <v>325</v>
      </c>
      <c r="N190" s="3" t="s">
        <v>2877</v>
      </c>
      <c r="O190" s="3" t="s">
        <v>19490</v>
      </c>
      <c r="P190" s="24">
        <v>0</v>
      </c>
      <c r="Q190" s="24">
        <v>0</v>
      </c>
      <c r="R190" s="27" t="s">
        <v>1579</v>
      </c>
      <c r="S190" s="28" t="s">
        <v>1589</v>
      </c>
      <c r="T190" s="3" t="s">
        <v>33</v>
      </c>
      <c r="U190" s="3">
        <v>412000</v>
      </c>
      <c r="V190" s="57" t="s">
        <v>34561</v>
      </c>
      <c r="W190" s="3" t="s">
        <v>34</v>
      </c>
      <c r="X190" s="57" t="s">
        <v>33857</v>
      </c>
      <c r="Y190" s="3" t="s">
        <v>39</v>
      </c>
      <c r="Z190" s="3">
        <v>412000</v>
      </c>
      <c r="AA190" s="3" t="s">
        <v>40</v>
      </c>
      <c r="AB190" s="57">
        <v>46216.611597222225</v>
      </c>
      <c r="AC190" s="3">
        <v>0</v>
      </c>
      <c r="AD190" s="24">
        <v>412000</v>
      </c>
      <c r="AE190" s="3">
        <v>46216.611597222225</v>
      </c>
      <c r="AF190" s="3"/>
      <c r="AG190" s="3">
        <v>1366634</v>
      </c>
    </row>
    <row r="191" spans="1:33" ht="60" x14ac:dyDescent="0.25">
      <c r="A191" s="3" t="s">
        <v>34681</v>
      </c>
      <c r="B191" s="57" t="s">
        <v>34561</v>
      </c>
      <c r="C191" s="3" t="s">
        <v>34682</v>
      </c>
      <c r="D191" s="3"/>
      <c r="E191" s="3"/>
      <c r="F191" s="3" t="s">
        <v>34683</v>
      </c>
      <c r="G191" s="3" t="s">
        <v>34684</v>
      </c>
      <c r="H191" s="57" t="s">
        <v>34685</v>
      </c>
      <c r="I191" s="57" t="s">
        <v>34686</v>
      </c>
      <c r="J191" s="3" t="s">
        <v>28</v>
      </c>
      <c r="K191" s="3" t="s">
        <v>43</v>
      </c>
      <c r="L191" s="3" t="s">
        <v>324</v>
      </c>
      <c r="M191" s="3" t="s">
        <v>325</v>
      </c>
      <c r="N191" s="3" t="s">
        <v>2877</v>
      </c>
      <c r="O191" s="3" t="s">
        <v>19490</v>
      </c>
      <c r="P191" s="24">
        <v>0</v>
      </c>
      <c r="Q191" s="24">
        <v>0</v>
      </c>
      <c r="R191" s="27" t="s">
        <v>1579</v>
      </c>
      <c r="S191" s="28" t="s">
        <v>1585</v>
      </c>
      <c r="T191" s="3" t="s">
        <v>38</v>
      </c>
      <c r="U191" s="3">
        <v>2060000</v>
      </c>
      <c r="V191" s="3" t="s">
        <v>34561</v>
      </c>
      <c r="W191" s="3" t="s">
        <v>34</v>
      </c>
      <c r="X191" s="57" t="s">
        <v>33857</v>
      </c>
      <c r="Y191" s="3" t="s">
        <v>39</v>
      </c>
      <c r="Z191" s="3">
        <v>2060000</v>
      </c>
      <c r="AA191" s="3" t="s">
        <v>40</v>
      </c>
      <c r="AB191" s="57">
        <v>46216.611956018518</v>
      </c>
      <c r="AC191" s="3">
        <v>0</v>
      </c>
      <c r="AD191" s="24">
        <v>2060000</v>
      </c>
      <c r="AE191" s="3">
        <v>46216.611956018518</v>
      </c>
      <c r="AF191" s="3"/>
      <c r="AG191" s="3">
        <v>1366612</v>
      </c>
    </row>
    <row r="192" spans="1:33" ht="60" x14ac:dyDescent="0.25">
      <c r="A192" s="3" t="s">
        <v>34687</v>
      </c>
      <c r="B192" s="57" t="s">
        <v>34561</v>
      </c>
      <c r="C192" s="3" t="s">
        <v>34688</v>
      </c>
      <c r="D192" s="3"/>
      <c r="E192" s="3"/>
      <c r="F192" s="3" t="s">
        <v>34607</v>
      </c>
      <c r="G192" s="3" t="s">
        <v>34608</v>
      </c>
      <c r="H192" s="57" t="s">
        <v>10194</v>
      </c>
      <c r="I192" s="57" t="s">
        <v>34609</v>
      </c>
      <c r="J192" s="3" t="s">
        <v>28</v>
      </c>
      <c r="K192" s="3" t="s">
        <v>78</v>
      </c>
      <c r="L192" s="3" t="s">
        <v>495</v>
      </c>
      <c r="M192" s="3" t="s">
        <v>496</v>
      </c>
      <c r="N192" s="3" t="s">
        <v>4482</v>
      </c>
      <c r="O192" s="3" t="s">
        <v>19490</v>
      </c>
      <c r="P192" s="24">
        <v>0</v>
      </c>
      <c r="Q192" s="24">
        <v>0</v>
      </c>
      <c r="R192" s="27" t="s">
        <v>1579</v>
      </c>
      <c r="S192" s="28" t="s">
        <v>1585</v>
      </c>
      <c r="T192" s="3" t="s">
        <v>38</v>
      </c>
      <c r="U192" s="3">
        <v>2060000</v>
      </c>
      <c r="V192" s="3" t="s">
        <v>34561</v>
      </c>
      <c r="W192" s="3" t="s">
        <v>34</v>
      </c>
      <c r="X192" s="57" t="s">
        <v>33857</v>
      </c>
      <c r="Y192" s="3" t="s">
        <v>39</v>
      </c>
      <c r="Z192" s="3">
        <v>2060000</v>
      </c>
      <c r="AA192" s="3" t="s">
        <v>40</v>
      </c>
      <c r="AB192" s="57">
        <v>46216.606956018521</v>
      </c>
      <c r="AC192" s="3">
        <v>0</v>
      </c>
      <c r="AD192" s="24">
        <v>2060000</v>
      </c>
      <c r="AE192" s="3">
        <v>46216.606956018521</v>
      </c>
      <c r="AF192" s="3"/>
      <c r="AG192" s="3">
        <v>1321659</v>
      </c>
    </row>
    <row r="193" spans="1:33" ht="60" x14ac:dyDescent="0.25">
      <c r="A193" s="3" t="s">
        <v>34689</v>
      </c>
      <c r="B193" s="57" t="s">
        <v>34561</v>
      </c>
      <c r="C193" s="3" t="s">
        <v>34690</v>
      </c>
      <c r="D193" s="3"/>
      <c r="E193" s="3"/>
      <c r="F193" s="3" t="s">
        <v>34691</v>
      </c>
      <c r="G193" s="3" t="s">
        <v>34692</v>
      </c>
      <c r="H193" s="57" t="s">
        <v>34693</v>
      </c>
      <c r="I193" s="57" t="s">
        <v>34694</v>
      </c>
      <c r="J193" s="3" t="s">
        <v>28</v>
      </c>
      <c r="K193" s="3" t="s">
        <v>78</v>
      </c>
      <c r="L193" s="3" t="s">
        <v>445</v>
      </c>
      <c r="M193" s="3" t="s">
        <v>30173</v>
      </c>
      <c r="N193" s="3" t="s">
        <v>30174</v>
      </c>
      <c r="O193" s="3" t="s">
        <v>19490</v>
      </c>
      <c r="P193" s="24">
        <v>0</v>
      </c>
      <c r="Q193" s="24">
        <v>0</v>
      </c>
      <c r="R193" s="27" t="s">
        <v>1579</v>
      </c>
      <c r="S193" s="28" t="s">
        <v>1585</v>
      </c>
      <c r="T193" s="3" t="s">
        <v>38</v>
      </c>
      <c r="U193" s="3">
        <v>2060000</v>
      </c>
      <c r="V193" s="3" t="s">
        <v>34561</v>
      </c>
      <c r="W193" s="3" t="s">
        <v>34</v>
      </c>
      <c r="X193" s="57" t="s">
        <v>34272</v>
      </c>
      <c r="Y193" s="3" t="s">
        <v>39</v>
      </c>
      <c r="Z193" s="3">
        <v>2060000</v>
      </c>
      <c r="AA193" s="3" t="s">
        <v>40</v>
      </c>
      <c r="AB193" s="57">
        <v>46213.466550925928</v>
      </c>
      <c r="AC193" s="3">
        <v>0</v>
      </c>
      <c r="AD193" s="24">
        <v>2060000</v>
      </c>
      <c r="AE193" s="3">
        <v>46213.466550925928</v>
      </c>
      <c r="AF193" s="3"/>
      <c r="AG193" s="3">
        <v>1321666</v>
      </c>
    </row>
    <row r="194" spans="1:33" ht="45" x14ac:dyDescent="0.25">
      <c r="A194" s="3" t="s">
        <v>34695</v>
      </c>
      <c r="B194" s="57" t="s">
        <v>34561</v>
      </c>
      <c r="C194" s="3" t="s">
        <v>34696</v>
      </c>
      <c r="D194" s="3"/>
      <c r="E194" s="3"/>
      <c r="F194" s="3" t="s">
        <v>34607</v>
      </c>
      <c r="G194" s="3" t="s">
        <v>34608</v>
      </c>
      <c r="H194" s="57" t="s">
        <v>10194</v>
      </c>
      <c r="I194" s="57" t="s">
        <v>34609</v>
      </c>
      <c r="J194" s="3" t="s">
        <v>28</v>
      </c>
      <c r="K194" s="3" t="s">
        <v>78</v>
      </c>
      <c r="L194" s="3" t="s">
        <v>495</v>
      </c>
      <c r="M194" s="3" t="s">
        <v>496</v>
      </c>
      <c r="N194" s="3" t="s">
        <v>4482</v>
      </c>
      <c r="O194" s="3" t="s">
        <v>705</v>
      </c>
      <c r="P194" s="24">
        <v>0</v>
      </c>
      <c r="Q194" s="24">
        <v>0</v>
      </c>
      <c r="R194" s="27" t="s">
        <v>1578</v>
      </c>
      <c r="S194" s="28" t="s">
        <v>1589</v>
      </c>
      <c r="T194" s="3" t="s">
        <v>33</v>
      </c>
      <c r="U194" s="3">
        <v>0</v>
      </c>
      <c r="V194" s="3" t="s">
        <v>34561</v>
      </c>
      <c r="W194" s="3" t="s">
        <v>34</v>
      </c>
      <c r="X194" s="57"/>
      <c r="Y194" s="3"/>
      <c r="Z194" s="3"/>
      <c r="AA194" s="3"/>
      <c r="AB194" s="57"/>
      <c r="AC194" s="3">
        <v>0</v>
      </c>
      <c r="AD194" s="24"/>
      <c r="AE194" s="3"/>
      <c r="AF194" s="3"/>
      <c r="AG194" s="3"/>
    </row>
    <row r="195" spans="1:33" ht="60" x14ac:dyDescent="0.25">
      <c r="A195" s="3" t="s">
        <v>34697</v>
      </c>
      <c r="B195" s="57" t="s">
        <v>34561</v>
      </c>
      <c r="C195" s="3" t="s">
        <v>34698</v>
      </c>
      <c r="D195" s="3"/>
      <c r="E195" s="3"/>
      <c r="F195" s="3" t="s">
        <v>8271</v>
      </c>
      <c r="G195" s="3" t="s">
        <v>8272</v>
      </c>
      <c r="H195" s="57" t="s">
        <v>8273</v>
      </c>
      <c r="I195" s="57" t="s">
        <v>21531</v>
      </c>
      <c r="J195" s="3" t="s">
        <v>28</v>
      </c>
      <c r="K195" s="3" t="s">
        <v>78</v>
      </c>
      <c r="L195" s="3" t="s">
        <v>181</v>
      </c>
      <c r="M195" s="3" t="s">
        <v>182</v>
      </c>
      <c r="N195" s="3" t="s">
        <v>3929</v>
      </c>
      <c r="O195" s="3" t="s">
        <v>19633</v>
      </c>
      <c r="P195" s="24">
        <v>0</v>
      </c>
      <c r="Q195" s="24">
        <v>0</v>
      </c>
      <c r="R195" s="27" t="s">
        <v>1580</v>
      </c>
      <c r="S195" s="28" t="s">
        <v>1585</v>
      </c>
      <c r="T195" s="3" t="s">
        <v>38</v>
      </c>
      <c r="U195" s="3">
        <v>2060000</v>
      </c>
      <c r="V195" s="57" t="s">
        <v>34561</v>
      </c>
      <c r="W195" s="3" t="s">
        <v>34</v>
      </c>
      <c r="X195" s="57"/>
      <c r="Y195" s="3"/>
      <c r="Z195" s="3"/>
      <c r="AA195" s="3"/>
      <c r="AB195" s="57"/>
      <c r="AC195" s="3">
        <v>0</v>
      </c>
      <c r="AD195" s="24"/>
      <c r="AE195" s="3"/>
      <c r="AF195" s="3"/>
      <c r="AG195" s="3">
        <v>1321671</v>
      </c>
    </row>
    <row r="196" spans="1:33" ht="60" x14ac:dyDescent="0.25">
      <c r="A196" s="3" t="s">
        <v>34699</v>
      </c>
      <c r="B196" s="57" t="s">
        <v>34561</v>
      </c>
      <c r="C196" s="3" t="s">
        <v>34700</v>
      </c>
      <c r="D196" s="3"/>
      <c r="E196" s="3"/>
      <c r="F196" s="3" t="s">
        <v>34701</v>
      </c>
      <c r="G196" s="3" t="s">
        <v>34702</v>
      </c>
      <c r="H196" s="57" t="s">
        <v>34703</v>
      </c>
      <c r="I196" s="57" t="s">
        <v>34704</v>
      </c>
      <c r="J196" s="3" t="s">
        <v>28</v>
      </c>
      <c r="K196" s="3" t="s">
        <v>78</v>
      </c>
      <c r="L196" s="3" t="s">
        <v>445</v>
      </c>
      <c r="M196" s="3" t="s">
        <v>30173</v>
      </c>
      <c r="N196" s="3" t="s">
        <v>30174</v>
      </c>
      <c r="O196" s="3" t="s">
        <v>19490</v>
      </c>
      <c r="P196" s="24">
        <v>0</v>
      </c>
      <c r="Q196" s="24">
        <v>0</v>
      </c>
      <c r="R196" s="27" t="s">
        <v>1579</v>
      </c>
      <c r="S196" s="28" t="s">
        <v>1585</v>
      </c>
      <c r="T196" s="3" t="s">
        <v>38</v>
      </c>
      <c r="U196" s="3">
        <v>2060000</v>
      </c>
      <c r="V196" s="3" t="s">
        <v>34561</v>
      </c>
      <c r="W196" s="3" t="s">
        <v>34</v>
      </c>
      <c r="X196" s="57" t="s">
        <v>34272</v>
      </c>
      <c r="Y196" s="3" t="s">
        <v>39</v>
      </c>
      <c r="Z196" s="3">
        <v>2060000</v>
      </c>
      <c r="AA196" s="3" t="s">
        <v>40</v>
      </c>
      <c r="AB196" s="57">
        <v>46213.456956018519</v>
      </c>
      <c r="AC196" s="3">
        <v>0</v>
      </c>
      <c r="AD196" s="24">
        <v>2060000</v>
      </c>
      <c r="AE196" s="3">
        <v>46213.456956018519</v>
      </c>
      <c r="AF196" s="3"/>
      <c r="AG196" s="3">
        <v>1321678</v>
      </c>
    </row>
    <row r="197" spans="1:33" ht="45" x14ac:dyDescent="0.25">
      <c r="A197" s="3" t="s">
        <v>34705</v>
      </c>
      <c r="B197" s="57" t="s">
        <v>34561</v>
      </c>
      <c r="C197" s="3" t="s">
        <v>34706</v>
      </c>
      <c r="D197" s="3"/>
      <c r="E197" s="3"/>
      <c r="F197" s="3" t="s">
        <v>15995</v>
      </c>
      <c r="G197" s="3" t="s">
        <v>15996</v>
      </c>
      <c r="H197" s="57" t="s">
        <v>15974</v>
      </c>
      <c r="I197" s="57" t="s">
        <v>34707</v>
      </c>
      <c r="J197" s="3" t="s">
        <v>28</v>
      </c>
      <c r="K197" s="3" t="s">
        <v>72</v>
      </c>
      <c r="L197" s="3" t="s">
        <v>84</v>
      </c>
      <c r="M197" s="3" t="s">
        <v>85</v>
      </c>
      <c r="N197" s="3" t="s">
        <v>3446</v>
      </c>
      <c r="O197" s="3" t="s">
        <v>18539</v>
      </c>
      <c r="P197" s="24">
        <v>0</v>
      </c>
      <c r="Q197" s="24">
        <v>0</v>
      </c>
      <c r="R197" s="27" t="s">
        <v>1580</v>
      </c>
      <c r="S197" s="28" t="s">
        <v>1589</v>
      </c>
      <c r="T197" s="3" t="s">
        <v>33</v>
      </c>
      <c r="U197" s="3"/>
      <c r="V197" s="3"/>
      <c r="W197" s="3" t="s">
        <v>34</v>
      </c>
      <c r="X197" s="57"/>
      <c r="Y197" s="3"/>
      <c r="Z197" s="3"/>
      <c r="AA197" s="3"/>
      <c r="AB197" s="57"/>
      <c r="AC197" s="3">
        <v>0</v>
      </c>
      <c r="AD197" s="24"/>
      <c r="AE197" s="3"/>
      <c r="AF197" s="3"/>
      <c r="AG197" s="3"/>
    </row>
    <row r="198" spans="1:33" ht="60" x14ac:dyDescent="0.25">
      <c r="A198" s="3" t="s">
        <v>34708</v>
      </c>
      <c r="B198" s="57" t="s">
        <v>34561</v>
      </c>
      <c r="C198" s="3" t="s">
        <v>34709</v>
      </c>
      <c r="D198" s="3"/>
      <c r="E198" s="3"/>
      <c r="F198" s="3" t="s">
        <v>15995</v>
      </c>
      <c r="G198" s="3" t="s">
        <v>15996</v>
      </c>
      <c r="H198" s="57" t="s">
        <v>15974</v>
      </c>
      <c r="I198" s="57" t="s">
        <v>34707</v>
      </c>
      <c r="J198" s="3" t="s">
        <v>28</v>
      </c>
      <c r="K198" s="3" t="s">
        <v>72</v>
      </c>
      <c r="L198" s="3" t="s">
        <v>84</v>
      </c>
      <c r="M198" s="3" t="s">
        <v>85</v>
      </c>
      <c r="N198" s="3" t="s">
        <v>3446</v>
      </c>
      <c r="O198" s="3" t="s">
        <v>18539</v>
      </c>
      <c r="P198" s="24">
        <v>0</v>
      </c>
      <c r="Q198" s="24">
        <v>0</v>
      </c>
      <c r="R198" s="27" t="s">
        <v>1580</v>
      </c>
      <c r="S198" s="28" t="s">
        <v>1585</v>
      </c>
      <c r="T198" s="3" t="s">
        <v>38</v>
      </c>
      <c r="U198" s="3"/>
      <c r="V198" s="3"/>
      <c r="W198" s="3" t="s">
        <v>34</v>
      </c>
      <c r="X198" s="57"/>
      <c r="Y198" s="3"/>
      <c r="Z198" s="3"/>
      <c r="AA198" s="3"/>
      <c r="AB198" s="57"/>
      <c r="AC198" s="3">
        <v>0</v>
      </c>
      <c r="AD198" s="24"/>
      <c r="AE198" s="3"/>
      <c r="AF198" s="3"/>
      <c r="AG198" s="3"/>
    </row>
    <row r="199" spans="1:33" ht="60" x14ac:dyDescent="0.25">
      <c r="A199" s="3" t="s">
        <v>34710</v>
      </c>
      <c r="B199" s="57" t="s">
        <v>34561</v>
      </c>
      <c r="C199" s="3" t="s">
        <v>34711</v>
      </c>
      <c r="D199" s="3"/>
      <c r="E199" s="3"/>
      <c r="F199" s="3" t="s">
        <v>34701</v>
      </c>
      <c r="G199" s="3" t="s">
        <v>34702</v>
      </c>
      <c r="H199" s="57" t="s">
        <v>34703</v>
      </c>
      <c r="I199" s="57" t="s">
        <v>34704</v>
      </c>
      <c r="J199" s="3" t="s">
        <v>28</v>
      </c>
      <c r="K199" s="3" t="s">
        <v>78</v>
      </c>
      <c r="L199" s="3" t="s">
        <v>445</v>
      </c>
      <c r="M199" s="3" t="s">
        <v>30173</v>
      </c>
      <c r="N199" s="3" t="s">
        <v>30174</v>
      </c>
      <c r="O199" s="3" t="s">
        <v>19490</v>
      </c>
      <c r="P199" s="24">
        <v>0</v>
      </c>
      <c r="Q199" s="24">
        <v>0</v>
      </c>
      <c r="R199" s="27" t="s">
        <v>1579</v>
      </c>
      <c r="S199" s="28" t="s">
        <v>1589</v>
      </c>
      <c r="T199" s="3" t="s">
        <v>33</v>
      </c>
      <c r="U199" s="3">
        <v>412000</v>
      </c>
      <c r="V199" s="3" t="s">
        <v>34561</v>
      </c>
      <c r="W199" s="3" t="s">
        <v>34</v>
      </c>
      <c r="X199" s="57" t="s">
        <v>34272</v>
      </c>
      <c r="Y199" s="3" t="s">
        <v>39</v>
      </c>
      <c r="Z199" s="3">
        <v>412000</v>
      </c>
      <c r="AA199" s="3" t="s">
        <v>40</v>
      </c>
      <c r="AB199" s="57">
        <v>46213.473483796297</v>
      </c>
      <c r="AC199" s="3">
        <v>0</v>
      </c>
      <c r="AD199" s="24">
        <v>412000</v>
      </c>
      <c r="AE199" s="3">
        <v>46213.473483796297</v>
      </c>
      <c r="AF199" s="3"/>
      <c r="AG199" s="3">
        <v>1321634</v>
      </c>
    </row>
    <row r="200" spans="1:33" ht="45" x14ac:dyDescent="0.25">
      <c r="A200" s="3" t="s">
        <v>34712</v>
      </c>
      <c r="B200" s="57" t="s">
        <v>34561</v>
      </c>
      <c r="C200" s="3" t="s">
        <v>34713</v>
      </c>
      <c r="D200" s="3"/>
      <c r="E200" s="3"/>
      <c r="F200" s="3" t="s">
        <v>34714</v>
      </c>
      <c r="G200" s="3" t="s">
        <v>34715</v>
      </c>
      <c r="H200" s="57" t="s">
        <v>34716</v>
      </c>
      <c r="I200" s="57" t="s">
        <v>34717</v>
      </c>
      <c r="J200" s="3" t="s">
        <v>28</v>
      </c>
      <c r="K200" s="3" t="s">
        <v>78</v>
      </c>
      <c r="L200" s="3" t="s">
        <v>44</v>
      </c>
      <c r="M200" s="3" t="s">
        <v>30110</v>
      </c>
      <c r="N200" s="3" t="s">
        <v>30111</v>
      </c>
      <c r="O200" s="3" t="s">
        <v>19490</v>
      </c>
      <c r="P200" s="24">
        <v>0</v>
      </c>
      <c r="Q200" s="24">
        <v>0</v>
      </c>
      <c r="R200" s="27" t="s">
        <v>1579</v>
      </c>
      <c r="S200" s="28" t="s">
        <v>1589</v>
      </c>
      <c r="T200" s="3" t="s">
        <v>33</v>
      </c>
      <c r="U200" s="3">
        <v>412000</v>
      </c>
      <c r="V200" s="3" t="s">
        <v>34561</v>
      </c>
      <c r="W200" s="3" t="s">
        <v>34</v>
      </c>
      <c r="X200" s="57" t="s">
        <v>34272</v>
      </c>
      <c r="Y200" s="3" t="s">
        <v>39</v>
      </c>
      <c r="Z200" s="3">
        <v>412000</v>
      </c>
      <c r="AA200" s="3" t="s">
        <v>40</v>
      </c>
      <c r="AB200" s="57">
        <v>46213.399560185186</v>
      </c>
      <c r="AC200" s="3">
        <v>0</v>
      </c>
      <c r="AD200" s="24">
        <v>412000</v>
      </c>
      <c r="AE200" s="3">
        <v>46213.399560185186</v>
      </c>
      <c r="AF200" s="3"/>
      <c r="AG200" s="3">
        <v>1321639</v>
      </c>
    </row>
    <row r="201" spans="1:33" ht="45" x14ac:dyDescent="0.25">
      <c r="A201" s="3" t="s">
        <v>34718</v>
      </c>
      <c r="B201" s="57" t="s">
        <v>34561</v>
      </c>
      <c r="C201" s="3" t="s">
        <v>34719</v>
      </c>
      <c r="D201" s="3"/>
      <c r="E201" s="3"/>
      <c r="F201" s="3" t="s">
        <v>34720</v>
      </c>
      <c r="G201" s="3" t="s">
        <v>34721</v>
      </c>
      <c r="H201" s="57" t="s">
        <v>34722</v>
      </c>
      <c r="I201" s="57" t="s">
        <v>34723</v>
      </c>
      <c r="J201" s="3" t="s">
        <v>28</v>
      </c>
      <c r="K201" s="3" t="s">
        <v>72</v>
      </c>
      <c r="L201" s="3" t="s">
        <v>84</v>
      </c>
      <c r="M201" s="3" t="s">
        <v>85</v>
      </c>
      <c r="N201" s="3" t="s">
        <v>3446</v>
      </c>
      <c r="O201" s="3" t="s">
        <v>18539</v>
      </c>
      <c r="P201" s="24">
        <v>0</v>
      </c>
      <c r="Q201" s="24">
        <v>0</v>
      </c>
      <c r="R201" s="27" t="s">
        <v>1580</v>
      </c>
      <c r="S201" s="28" t="s">
        <v>1589</v>
      </c>
      <c r="T201" s="3" t="s">
        <v>33</v>
      </c>
      <c r="U201" s="3"/>
      <c r="V201" s="3"/>
      <c r="W201" s="3" t="s">
        <v>34</v>
      </c>
      <c r="X201" s="57"/>
      <c r="Y201" s="3"/>
      <c r="Z201" s="3"/>
      <c r="AA201" s="3"/>
      <c r="AB201" s="57"/>
      <c r="AC201" s="3">
        <v>0</v>
      </c>
      <c r="AD201" s="24"/>
      <c r="AE201" s="3"/>
      <c r="AF201" s="3"/>
      <c r="AG201" s="3"/>
    </row>
    <row r="202" spans="1:33" ht="45" x14ac:dyDescent="0.25">
      <c r="A202" s="3" t="s">
        <v>34724</v>
      </c>
      <c r="B202" s="57" t="s">
        <v>34561</v>
      </c>
      <c r="C202" s="3" t="s">
        <v>34725</v>
      </c>
      <c r="D202" s="3"/>
      <c r="E202" s="3"/>
      <c r="F202" s="3" t="s">
        <v>34726</v>
      </c>
      <c r="G202" s="3" t="s">
        <v>34727</v>
      </c>
      <c r="H202" s="57" t="s">
        <v>34728</v>
      </c>
      <c r="I202" s="57" t="s">
        <v>34729</v>
      </c>
      <c r="J202" s="3" t="s">
        <v>28</v>
      </c>
      <c r="K202" s="3" t="s">
        <v>29</v>
      </c>
      <c r="L202" s="3" t="s">
        <v>137</v>
      </c>
      <c r="M202" s="3" t="s">
        <v>138</v>
      </c>
      <c r="N202" s="3" t="s">
        <v>4454</v>
      </c>
      <c r="O202" s="3" t="s">
        <v>18539</v>
      </c>
      <c r="P202" s="24">
        <v>0</v>
      </c>
      <c r="Q202" s="24">
        <v>0</v>
      </c>
      <c r="R202" s="27" t="s">
        <v>1580</v>
      </c>
      <c r="S202" s="28" t="s">
        <v>1589</v>
      </c>
      <c r="T202" s="3" t="s">
        <v>33</v>
      </c>
      <c r="U202" s="3"/>
      <c r="V202" s="3"/>
      <c r="W202" s="3" t="s">
        <v>34</v>
      </c>
      <c r="X202" s="57"/>
      <c r="Y202" s="3"/>
      <c r="Z202" s="3"/>
      <c r="AA202" s="3"/>
      <c r="AB202" s="57"/>
      <c r="AC202" s="3">
        <v>0</v>
      </c>
      <c r="AD202" s="24"/>
      <c r="AE202" s="3"/>
      <c r="AF202" s="3"/>
      <c r="AG202" s="3"/>
    </row>
    <row r="203" spans="1:33" ht="45" x14ac:dyDescent="0.25">
      <c r="A203" s="3" t="s">
        <v>34730</v>
      </c>
      <c r="B203" s="57" t="s">
        <v>34561</v>
      </c>
      <c r="C203" s="3" t="s">
        <v>34731</v>
      </c>
      <c r="D203" s="3"/>
      <c r="E203" s="3"/>
      <c r="F203" s="3" t="s">
        <v>34732</v>
      </c>
      <c r="G203" s="3" t="s">
        <v>34733</v>
      </c>
      <c r="H203" s="57" t="s">
        <v>34734</v>
      </c>
      <c r="I203" s="57" t="s">
        <v>34735</v>
      </c>
      <c r="J203" s="3" t="s">
        <v>28</v>
      </c>
      <c r="K203" s="3" t="s">
        <v>43</v>
      </c>
      <c r="L203" s="3" t="s">
        <v>206</v>
      </c>
      <c r="M203" s="3" t="s">
        <v>207</v>
      </c>
      <c r="N203" s="3" t="s">
        <v>12135</v>
      </c>
      <c r="O203" s="3" t="s">
        <v>19490</v>
      </c>
      <c r="P203" s="24">
        <v>0</v>
      </c>
      <c r="Q203" s="24">
        <v>0</v>
      </c>
      <c r="R203" s="27" t="s">
        <v>1579</v>
      </c>
      <c r="S203" s="28" t="s">
        <v>1589</v>
      </c>
      <c r="T203" s="3" t="s">
        <v>33</v>
      </c>
      <c r="U203" s="3">
        <v>412000</v>
      </c>
      <c r="V203" s="57" t="s">
        <v>34561</v>
      </c>
      <c r="W203" s="3" t="s">
        <v>34</v>
      </c>
      <c r="X203" s="57" t="s">
        <v>33857</v>
      </c>
      <c r="Y203" s="3" t="s">
        <v>39</v>
      </c>
      <c r="Z203" s="3">
        <v>412000</v>
      </c>
      <c r="AA203" s="3" t="s">
        <v>40</v>
      </c>
      <c r="AB203" s="57">
        <v>46216.421932870369</v>
      </c>
      <c r="AC203" s="3">
        <v>0</v>
      </c>
      <c r="AD203" s="24">
        <v>412000</v>
      </c>
      <c r="AE203" s="3">
        <v>46216.421932870369</v>
      </c>
      <c r="AF203" s="3"/>
      <c r="AG203" s="3">
        <v>1366639</v>
      </c>
    </row>
    <row r="204" spans="1:33" ht="45" x14ac:dyDescent="0.25">
      <c r="A204" s="3" t="s">
        <v>34736</v>
      </c>
      <c r="B204" s="57" t="s">
        <v>34561</v>
      </c>
      <c r="C204" s="3" t="s">
        <v>34737</v>
      </c>
      <c r="D204" s="3"/>
      <c r="E204" s="3"/>
      <c r="F204" s="3" t="s">
        <v>34738</v>
      </c>
      <c r="G204" s="3" t="s">
        <v>34739</v>
      </c>
      <c r="H204" s="57" t="s">
        <v>3881</v>
      </c>
      <c r="I204" s="57" t="s">
        <v>34740</v>
      </c>
      <c r="J204" s="3" t="s">
        <v>28</v>
      </c>
      <c r="K204" s="3" t="s">
        <v>78</v>
      </c>
      <c r="L204" s="3" t="s">
        <v>445</v>
      </c>
      <c r="M204" s="3" t="s">
        <v>30173</v>
      </c>
      <c r="N204" s="3" t="s">
        <v>30174</v>
      </c>
      <c r="O204" s="3" t="s">
        <v>19490</v>
      </c>
      <c r="P204" s="24">
        <v>0</v>
      </c>
      <c r="Q204" s="24">
        <v>0</v>
      </c>
      <c r="R204" s="27" t="s">
        <v>1579</v>
      </c>
      <c r="S204" s="28" t="s">
        <v>1589</v>
      </c>
      <c r="T204" s="3" t="s">
        <v>33</v>
      </c>
      <c r="U204" s="3">
        <v>412000</v>
      </c>
      <c r="V204" s="57" t="s">
        <v>34561</v>
      </c>
      <c r="W204" s="3" t="s">
        <v>34</v>
      </c>
      <c r="X204" s="57" t="s">
        <v>34272</v>
      </c>
      <c r="Y204" s="3" t="s">
        <v>39</v>
      </c>
      <c r="Z204" s="3">
        <v>412000</v>
      </c>
      <c r="AA204" s="3" t="s">
        <v>40</v>
      </c>
      <c r="AB204" s="57">
        <v>46213.472002314818</v>
      </c>
      <c r="AC204" s="3">
        <v>0</v>
      </c>
      <c r="AD204" s="24">
        <v>412000</v>
      </c>
      <c r="AE204" s="3">
        <v>46213.472002314818</v>
      </c>
      <c r="AF204" s="3"/>
      <c r="AG204" s="3">
        <v>1321646</v>
      </c>
    </row>
    <row r="205" spans="1:33" ht="45" x14ac:dyDescent="0.25">
      <c r="A205" s="3" t="s">
        <v>34741</v>
      </c>
      <c r="B205" s="57" t="s">
        <v>34561</v>
      </c>
      <c r="C205" s="3" t="s">
        <v>34742</v>
      </c>
      <c r="D205" s="3"/>
      <c r="E205" s="3"/>
      <c r="F205" s="3" t="s">
        <v>32825</v>
      </c>
      <c r="G205" s="3" t="s">
        <v>32826</v>
      </c>
      <c r="H205" s="57" t="s">
        <v>32827</v>
      </c>
      <c r="I205" s="57" t="s">
        <v>32828</v>
      </c>
      <c r="J205" s="3" t="s">
        <v>28</v>
      </c>
      <c r="K205" s="3" t="s">
        <v>72</v>
      </c>
      <c r="L205" s="3" t="s">
        <v>84</v>
      </c>
      <c r="M205" s="3" t="s">
        <v>85</v>
      </c>
      <c r="N205" s="3" t="s">
        <v>3446</v>
      </c>
      <c r="O205" s="3" t="s">
        <v>18539</v>
      </c>
      <c r="P205" s="24">
        <v>0</v>
      </c>
      <c r="Q205" s="24">
        <v>0</v>
      </c>
      <c r="R205" s="27" t="s">
        <v>1580</v>
      </c>
      <c r="S205" s="28" t="s">
        <v>1589</v>
      </c>
      <c r="T205" s="3" t="s">
        <v>33</v>
      </c>
      <c r="U205" s="3"/>
      <c r="V205" s="3"/>
      <c r="W205" s="3" t="s">
        <v>34</v>
      </c>
      <c r="X205" s="57"/>
      <c r="Y205" s="3"/>
      <c r="Z205" s="3"/>
      <c r="AA205" s="3"/>
      <c r="AB205" s="57"/>
      <c r="AC205" s="3">
        <v>0</v>
      </c>
      <c r="AD205" s="24"/>
      <c r="AE205" s="3"/>
      <c r="AF205" s="3"/>
      <c r="AG205" s="3"/>
    </row>
    <row r="206" spans="1:33" ht="45" x14ac:dyDescent="0.25">
      <c r="A206" s="3" t="s">
        <v>34743</v>
      </c>
      <c r="B206" s="57" t="s">
        <v>34561</v>
      </c>
      <c r="C206" s="3" t="s">
        <v>34744</v>
      </c>
      <c r="D206" s="3"/>
      <c r="E206" s="3"/>
      <c r="F206" s="3" t="s">
        <v>31930</v>
      </c>
      <c r="G206" s="3" t="s">
        <v>31931</v>
      </c>
      <c r="H206" s="57" t="s">
        <v>31932</v>
      </c>
      <c r="I206" s="57" t="s">
        <v>31933</v>
      </c>
      <c r="J206" s="3" t="s">
        <v>28</v>
      </c>
      <c r="K206" s="3" t="s">
        <v>72</v>
      </c>
      <c r="L206" s="3" t="s">
        <v>84</v>
      </c>
      <c r="M206" s="3" t="s">
        <v>85</v>
      </c>
      <c r="N206" s="3" t="s">
        <v>3446</v>
      </c>
      <c r="O206" s="3" t="s">
        <v>18539</v>
      </c>
      <c r="P206" s="24">
        <v>0</v>
      </c>
      <c r="Q206" s="24">
        <v>0</v>
      </c>
      <c r="R206" s="27" t="s">
        <v>1580</v>
      </c>
      <c r="S206" s="28" t="s">
        <v>1589</v>
      </c>
      <c r="T206" s="3" t="s">
        <v>33</v>
      </c>
      <c r="U206" s="3"/>
      <c r="V206" s="57"/>
      <c r="W206" s="3" t="s">
        <v>34</v>
      </c>
      <c r="X206" s="57"/>
      <c r="Y206" s="3"/>
      <c r="Z206" s="3"/>
      <c r="AA206" s="3"/>
      <c r="AB206" s="57"/>
      <c r="AC206" s="3">
        <v>0</v>
      </c>
      <c r="AD206" s="24"/>
      <c r="AE206" s="3"/>
      <c r="AF206" s="3"/>
      <c r="AG206" s="3"/>
    </row>
    <row r="207" spans="1:33" ht="60" x14ac:dyDescent="0.25">
      <c r="A207" s="3" t="s">
        <v>34745</v>
      </c>
      <c r="B207" s="57" t="s">
        <v>34561</v>
      </c>
      <c r="C207" s="3" t="s">
        <v>34746</v>
      </c>
      <c r="D207" s="3"/>
      <c r="E207" s="3"/>
      <c r="F207" s="3" t="s">
        <v>34747</v>
      </c>
      <c r="G207" s="3" t="s">
        <v>34748</v>
      </c>
      <c r="H207" s="57" t="s">
        <v>26444</v>
      </c>
      <c r="I207" s="57" t="s">
        <v>34749</v>
      </c>
      <c r="J207" s="3" t="s">
        <v>28</v>
      </c>
      <c r="K207" s="3" t="s">
        <v>68</v>
      </c>
      <c r="L207" s="3" t="s">
        <v>413</v>
      </c>
      <c r="M207" s="3" t="s">
        <v>2268</v>
      </c>
      <c r="N207" s="3" t="s">
        <v>4978</v>
      </c>
      <c r="O207" s="3" t="s">
        <v>19490</v>
      </c>
      <c r="P207" s="24">
        <v>0</v>
      </c>
      <c r="Q207" s="24">
        <v>0</v>
      </c>
      <c r="R207" s="27" t="s">
        <v>1579</v>
      </c>
      <c r="S207" s="28" t="s">
        <v>1585</v>
      </c>
      <c r="T207" s="3" t="s">
        <v>38</v>
      </c>
      <c r="U207" s="3">
        <v>2060000</v>
      </c>
      <c r="V207" s="57" t="s">
        <v>34561</v>
      </c>
      <c r="W207" s="3" t="s">
        <v>34</v>
      </c>
      <c r="X207" s="57" t="s">
        <v>34561</v>
      </c>
      <c r="Y207" s="3" t="s">
        <v>39</v>
      </c>
      <c r="Z207" s="3">
        <v>2060000</v>
      </c>
      <c r="AA207" s="3" t="s">
        <v>40</v>
      </c>
      <c r="AB207" s="57">
        <v>46212.728703703702</v>
      </c>
      <c r="AC207" s="3">
        <v>0</v>
      </c>
      <c r="AD207" s="24">
        <v>2060000</v>
      </c>
      <c r="AE207" s="3">
        <v>46212.728703703702</v>
      </c>
      <c r="AF207" s="3"/>
      <c r="AG207" s="3">
        <v>1317789</v>
      </c>
    </row>
    <row r="208" spans="1:33" ht="45" x14ac:dyDescent="0.25">
      <c r="A208" s="3" t="s">
        <v>34750</v>
      </c>
      <c r="B208" s="57" t="s">
        <v>34561</v>
      </c>
      <c r="C208" s="3" t="s">
        <v>34751</v>
      </c>
      <c r="D208" s="3"/>
      <c r="E208" s="3"/>
      <c r="F208" s="3" t="s">
        <v>34752</v>
      </c>
      <c r="G208" s="3" t="s">
        <v>34753</v>
      </c>
      <c r="H208" s="57" t="s">
        <v>34754</v>
      </c>
      <c r="I208" s="57" t="s">
        <v>34755</v>
      </c>
      <c r="J208" s="3" t="s">
        <v>28</v>
      </c>
      <c r="K208" s="3" t="s">
        <v>173</v>
      </c>
      <c r="L208" s="3" t="s">
        <v>310</v>
      </c>
      <c r="M208" s="3" t="s">
        <v>311</v>
      </c>
      <c r="N208" s="3" t="s">
        <v>4954</v>
      </c>
      <c r="O208" s="3" t="s">
        <v>19490</v>
      </c>
      <c r="P208" s="24">
        <v>0</v>
      </c>
      <c r="Q208" s="24">
        <v>0</v>
      </c>
      <c r="R208" s="27" t="s">
        <v>1579</v>
      </c>
      <c r="S208" s="28" t="s">
        <v>1589</v>
      </c>
      <c r="T208" s="3" t="s">
        <v>33</v>
      </c>
      <c r="U208" s="3">
        <v>412000</v>
      </c>
      <c r="V208" s="57" t="s">
        <v>34561</v>
      </c>
      <c r="W208" s="3" t="s">
        <v>34</v>
      </c>
      <c r="X208" s="57" t="s">
        <v>34272</v>
      </c>
      <c r="Y208" s="3" t="s">
        <v>39</v>
      </c>
      <c r="Z208" s="3">
        <v>412000</v>
      </c>
      <c r="AA208" s="3" t="s">
        <v>40</v>
      </c>
      <c r="AB208" s="57">
        <v>46213.387280092589</v>
      </c>
      <c r="AC208" s="3">
        <v>0</v>
      </c>
      <c r="AD208" s="24">
        <v>412000</v>
      </c>
      <c r="AE208" s="3">
        <v>46213.387280092589</v>
      </c>
      <c r="AF208" s="3"/>
      <c r="AG208" s="3">
        <v>1354736</v>
      </c>
    </row>
    <row r="209" spans="1:33" ht="60" x14ac:dyDescent="0.25">
      <c r="A209" s="3" t="s">
        <v>34756</v>
      </c>
      <c r="B209" s="57" t="s">
        <v>34561</v>
      </c>
      <c r="C209" s="3" t="s">
        <v>34757</v>
      </c>
      <c r="D209" s="3"/>
      <c r="E209" s="3"/>
      <c r="F209" s="3" t="s">
        <v>34758</v>
      </c>
      <c r="G209" s="3" t="s">
        <v>34759</v>
      </c>
      <c r="H209" s="57" t="s">
        <v>34760</v>
      </c>
      <c r="I209" s="57" t="s">
        <v>34761</v>
      </c>
      <c r="J209" s="3" t="s">
        <v>28</v>
      </c>
      <c r="K209" s="3" t="s">
        <v>29</v>
      </c>
      <c r="L209" s="3" t="s">
        <v>285</v>
      </c>
      <c r="M209" s="3" t="s">
        <v>286</v>
      </c>
      <c r="N209" s="3" t="s">
        <v>2805</v>
      </c>
      <c r="O209" s="3" t="s">
        <v>19490</v>
      </c>
      <c r="P209" s="24">
        <v>0</v>
      </c>
      <c r="Q209" s="24">
        <v>0</v>
      </c>
      <c r="R209" s="27" t="s">
        <v>1579</v>
      </c>
      <c r="S209" s="28" t="s">
        <v>1585</v>
      </c>
      <c r="T209" s="3" t="s">
        <v>38</v>
      </c>
      <c r="U209" s="3">
        <v>2060000</v>
      </c>
      <c r="V209" s="3" t="s">
        <v>34561</v>
      </c>
      <c r="W209" s="3" t="s">
        <v>34</v>
      </c>
      <c r="X209" s="57" t="s">
        <v>34561</v>
      </c>
      <c r="Y209" s="3" t="s">
        <v>39</v>
      </c>
      <c r="Z209" s="3">
        <v>2060000</v>
      </c>
      <c r="AA209" s="3" t="s">
        <v>40</v>
      </c>
      <c r="AB209" s="57">
        <v>46212.663159722222</v>
      </c>
      <c r="AC209" s="3">
        <v>0</v>
      </c>
      <c r="AD209" s="24">
        <v>2060000</v>
      </c>
      <c r="AE209" s="3">
        <v>46212.663159722222</v>
      </c>
      <c r="AF209" s="3"/>
      <c r="AG209" s="3">
        <v>1318731</v>
      </c>
    </row>
    <row r="210" spans="1:33" ht="45" x14ac:dyDescent="0.25">
      <c r="A210" s="3" t="s">
        <v>34762</v>
      </c>
      <c r="B210" s="57" t="s">
        <v>34561</v>
      </c>
      <c r="C210" s="3" t="s">
        <v>34763</v>
      </c>
      <c r="D210" s="3"/>
      <c r="E210" s="3"/>
      <c r="F210" s="3" t="s">
        <v>34298</v>
      </c>
      <c r="G210" s="3" t="s">
        <v>34299</v>
      </c>
      <c r="H210" s="57" t="s">
        <v>12086</v>
      </c>
      <c r="I210" s="57" t="s">
        <v>34300</v>
      </c>
      <c r="J210" s="3" t="s">
        <v>28</v>
      </c>
      <c r="K210" s="3" t="s">
        <v>173</v>
      </c>
      <c r="L210" s="3" t="s">
        <v>447</v>
      </c>
      <c r="M210" s="3" t="s">
        <v>1638</v>
      </c>
      <c r="N210" s="3" t="s">
        <v>3401</v>
      </c>
      <c r="O210" s="3" t="s">
        <v>705</v>
      </c>
      <c r="P210" s="24">
        <v>0</v>
      </c>
      <c r="Q210" s="24">
        <v>0</v>
      </c>
      <c r="R210" s="27" t="s">
        <v>1578</v>
      </c>
      <c r="S210" s="28" t="s">
        <v>1582</v>
      </c>
      <c r="T210" s="3" t="s">
        <v>160</v>
      </c>
      <c r="U210" s="3">
        <v>0</v>
      </c>
      <c r="V210" s="57" t="s">
        <v>34561</v>
      </c>
      <c r="W210" s="3" t="s">
        <v>34</v>
      </c>
      <c r="X210" s="57"/>
      <c r="Y210" s="3"/>
      <c r="Z210" s="3"/>
      <c r="AA210" s="3"/>
      <c r="AB210" s="57"/>
      <c r="AC210" s="3">
        <v>0</v>
      </c>
      <c r="AD210" s="24"/>
      <c r="AE210" s="3"/>
      <c r="AF210" s="3"/>
      <c r="AG210" s="3"/>
    </row>
    <row r="211" spans="1:33" ht="45" x14ac:dyDescent="0.25">
      <c r="A211" s="3" t="s">
        <v>34764</v>
      </c>
      <c r="B211" s="57" t="s">
        <v>34561</v>
      </c>
      <c r="C211" s="3" t="s">
        <v>34765</v>
      </c>
      <c r="D211" s="3"/>
      <c r="E211" s="3"/>
      <c r="F211" s="3" t="s">
        <v>34766</v>
      </c>
      <c r="G211" s="3" t="s">
        <v>34767</v>
      </c>
      <c r="H211" s="57" t="s">
        <v>34768</v>
      </c>
      <c r="I211" s="57" t="s">
        <v>34769</v>
      </c>
      <c r="J211" s="3" t="s">
        <v>28</v>
      </c>
      <c r="K211" s="3" t="s">
        <v>173</v>
      </c>
      <c r="L211" s="3" t="s">
        <v>310</v>
      </c>
      <c r="M211" s="3" t="s">
        <v>311</v>
      </c>
      <c r="N211" s="3" t="s">
        <v>4954</v>
      </c>
      <c r="O211" s="3" t="s">
        <v>19490</v>
      </c>
      <c r="P211" s="24">
        <v>0</v>
      </c>
      <c r="Q211" s="24">
        <v>0</v>
      </c>
      <c r="R211" s="27" t="s">
        <v>1579</v>
      </c>
      <c r="S211" s="28" t="s">
        <v>1589</v>
      </c>
      <c r="T211" s="3" t="s">
        <v>33</v>
      </c>
      <c r="U211" s="3">
        <v>412000</v>
      </c>
      <c r="V211" s="57" t="s">
        <v>34561</v>
      </c>
      <c r="W211" s="3" t="s">
        <v>34</v>
      </c>
      <c r="X211" s="57" t="s">
        <v>34272</v>
      </c>
      <c r="Y211" s="3" t="s">
        <v>39</v>
      </c>
      <c r="Z211" s="3">
        <v>412000</v>
      </c>
      <c r="AA211" s="3" t="s">
        <v>40</v>
      </c>
      <c r="AB211" s="57">
        <v>46213.387800925928</v>
      </c>
      <c r="AC211" s="3">
        <v>0</v>
      </c>
      <c r="AD211" s="24">
        <v>412000</v>
      </c>
      <c r="AE211" s="3">
        <v>46213.387800925928</v>
      </c>
      <c r="AF211" s="3"/>
      <c r="AG211" s="3">
        <v>1354726</v>
      </c>
    </row>
    <row r="212" spans="1:33" ht="45" x14ac:dyDescent="0.25">
      <c r="A212" s="3" t="s">
        <v>34770</v>
      </c>
      <c r="B212" s="57" t="s">
        <v>34561</v>
      </c>
      <c r="C212" s="3" t="s">
        <v>34771</v>
      </c>
      <c r="D212" s="3"/>
      <c r="E212" s="3"/>
      <c r="F212" s="3" t="s">
        <v>28215</v>
      </c>
      <c r="G212" s="3" t="s">
        <v>28216</v>
      </c>
      <c r="H212" s="57" t="s">
        <v>23256</v>
      </c>
      <c r="I212" s="57" t="s">
        <v>34772</v>
      </c>
      <c r="J212" s="3" t="s">
        <v>28</v>
      </c>
      <c r="K212" s="3" t="s">
        <v>68</v>
      </c>
      <c r="L212" s="3" t="s">
        <v>216</v>
      </c>
      <c r="M212" s="3" t="s">
        <v>217</v>
      </c>
      <c r="N212" s="3" t="s">
        <v>3717</v>
      </c>
      <c r="O212" s="3" t="s">
        <v>19633</v>
      </c>
      <c r="P212" s="24">
        <v>0</v>
      </c>
      <c r="Q212" s="24">
        <v>0</v>
      </c>
      <c r="R212" s="27" t="s">
        <v>1580</v>
      </c>
      <c r="S212" s="28" t="s">
        <v>1589</v>
      </c>
      <c r="T212" s="3" t="s">
        <v>33</v>
      </c>
      <c r="U212" s="3">
        <v>412000</v>
      </c>
      <c r="V212" s="3" t="s">
        <v>34561</v>
      </c>
      <c r="W212" s="3" t="s">
        <v>34</v>
      </c>
      <c r="X212" s="57"/>
      <c r="Y212" s="3"/>
      <c r="Z212" s="3"/>
      <c r="AA212" s="3"/>
      <c r="AB212" s="57"/>
      <c r="AC212" s="3">
        <v>0</v>
      </c>
      <c r="AD212" s="24"/>
      <c r="AE212" s="3"/>
      <c r="AF212" s="3"/>
      <c r="AG212" s="3">
        <v>1317754</v>
      </c>
    </row>
    <row r="213" spans="1:33" ht="45" x14ac:dyDescent="0.25">
      <c r="A213" s="3" t="s">
        <v>34773</v>
      </c>
      <c r="B213" s="57" t="s">
        <v>34561</v>
      </c>
      <c r="C213" s="3" t="s">
        <v>34774</v>
      </c>
      <c r="D213" s="3"/>
      <c r="E213" s="3"/>
      <c r="F213" s="3" t="s">
        <v>34775</v>
      </c>
      <c r="G213" s="3" t="s">
        <v>34776</v>
      </c>
      <c r="H213" s="57" t="s">
        <v>34777</v>
      </c>
      <c r="I213" s="57" t="s">
        <v>34778</v>
      </c>
      <c r="J213" s="3" t="s">
        <v>28</v>
      </c>
      <c r="K213" s="3" t="s">
        <v>29</v>
      </c>
      <c r="L213" s="3" t="s">
        <v>7250</v>
      </c>
      <c r="M213" s="3" t="s">
        <v>7251</v>
      </c>
      <c r="N213" s="3" t="s">
        <v>7252</v>
      </c>
      <c r="O213" s="3" t="s">
        <v>19633</v>
      </c>
      <c r="P213" s="24">
        <v>0</v>
      </c>
      <c r="Q213" s="24">
        <v>0</v>
      </c>
      <c r="R213" s="27" t="s">
        <v>1580</v>
      </c>
      <c r="S213" s="28" t="s">
        <v>1589</v>
      </c>
      <c r="T213" s="3" t="s">
        <v>33</v>
      </c>
      <c r="U213" s="3">
        <v>412000</v>
      </c>
      <c r="V213" s="3" t="s">
        <v>34561</v>
      </c>
      <c r="W213" s="3" t="s">
        <v>34</v>
      </c>
      <c r="X213" s="57"/>
      <c r="Y213" s="3"/>
      <c r="Z213" s="3"/>
      <c r="AA213" s="3"/>
      <c r="AB213" s="57"/>
      <c r="AC213" s="3">
        <v>0</v>
      </c>
      <c r="AD213" s="24"/>
      <c r="AE213" s="3"/>
      <c r="AF213" s="3"/>
      <c r="AG213" s="3">
        <v>1318643</v>
      </c>
    </row>
    <row r="214" spans="1:33" ht="60" x14ac:dyDescent="0.25">
      <c r="A214" s="3" t="s">
        <v>34779</v>
      </c>
      <c r="B214" s="57" t="s">
        <v>34561</v>
      </c>
      <c r="C214" s="3" t="s">
        <v>34780</v>
      </c>
      <c r="D214" s="3"/>
      <c r="E214" s="3"/>
      <c r="F214" s="3" t="s">
        <v>34781</v>
      </c>
      <c r="G214" s="3" t="s">
        <v>34782</v>
      </c>
      <c r="H214" s="57" t="s">
        <v>8287</v>
      </c>
      <c r="I214" s="57" t="s">
        <v>34783</v>
      </c>
      <c r="J214" s="3" t="s">
        <v>28</v>
      </c>
      <c r="K214" s="3" t="s">
        <v>74</v>
      </c>
      <c r="L214" s="3" t="s">
        <v>131</v>
      </c>
      <c r="M214" s="3" t="s">
        <v>132</v>
      </c>
      <c r="N214" s="3" t="s">
        <v>18538</v>
      </c>
      <c r="O214" s="3" t="s">
        <v>19490</v>
      </c>
      <c r="P214" s="24">
        <v>0</v>
      </c>
      <c r="Q214" s="24">
        <v>0</v>
      </c>
      <c r="R214" s="27" t="s">
        <v>1579</v>
      </c>
      <c r="S214" s="28" t="s">
        <v>1585</v>
      </c>
      <c r="T214" s="3" t="s">
        <v>38</v>
      </c>
      <c r="U214" s="3">
        <v>2060000</v>
      </c>
      <c r="V214" s="57" t="s">
        <v>34561</v>
      </c>
      <c r="W214" s="3" t="s">
        <v>34</v>
      </c>
      <c r="X214" s="57" t="s">
        <v>34561</v>
      </c>
      <c r="Y214" s="3" t="s">
        <v>39</v>
      </c>
      <c r="Z214" s="3">
        <v>2060000</v>
      </c>
      <c r="AA214" s="3" t="s">
        <v>40</v>
      </c>
      <c r="AB214" s="57">
        <v>46212.637418981481</v>
      </c>
      <c r="AC214" s="3">
        <v>0</v>
      </c>
      <c r="AD214" s="24">
        <v>2060000</v>
      </c>
      <c r="AE214" s="3">
        <v>46212.637418981481</v>
      </c>
      <c r="AF214" s="3"/>
      <c r="AG214" s="3">
        <v>1317768</v>
      </c>
    </row>
    <row r="215" spans="1:33" ht="60" x14ac:dyDescent="0.25">
      <c r="A215" s="3" t="s">
        <v>34784</v>
      </c>
      <c r="B215" s="57" t="s">
        <v>34561</v>
      </c>
      <c r="C215" s="3" t="s">
        <v>34785</v>
      </c>
      <c r="D215" s="3"/>
      <c r="E215" s="3"/>
      <c r="F215" s="3" t="s">
        <v>34786</v>
      </c>
      <c r="G215" s="3" t="s">
        <v>34787</v>
      </c>
      <c r="H215" s="57" t="s">
        <v>34788</v>
      </c>
      <c r="I215" s="57" t="s">
        <v>34789</v>
      </c>
      <c r="J215" s="3" t="s">
        <v>28</v>
      </c>
      <c r="K215" s="3" t="s">
        <v>173</v>
      </c>
      <c r="L215" s="3" t="s">
        <v>174</v>
      </c>
      <c r="M215" s="3" t="s">
        <v>175</v>
      </c>
      <c r="N215" s="3" t="s">
        <v>4168</v>
      </c>
      <c r="O215" s="3" t="s">
        <v>19490</v>
      </c>
      <c r="P215" s="24">
        <v>0</v>
      </c>
      <c r="Q215" s="24">
        <v>0</v>
      </c>
      <c r="R215" s="27" t="s">
        <v>1579</v>
      </c>
      <c r="S215" s="28" t="s">
        <v>1585</v>
      </c>
      <c r="T215" s="3" t="s">
        <v>38</v>
      </c>
      <c r="U215" s="3">
        <v>2060000</v>
      </c>
      <c r="V215" s="57" t="s">
        <v>34561</v>
      </c>
      <c r="W215" s="3" t="s">
        <v>34</v>
      </c>
      <c r="X215" s="57" t="s">
        <v>33857</v>
      </c>
      <c r="Y215" s="3" t="s">
        <v>39</v>
      </c>
      <c r="Z215" s="3">
        <v>2060000</v>
      </c>
      <c r="AA215" s="3" t="s">
        <v>40</v>
      </c>
      <c r="AB215" s="57">
        <v>46216.498506944445</v>
      </c>
      <c r="AC215" s="3">
        <v>0</v>
      </c>
      <c r="AD215" s="24">
        <v>2060000</v>
      </c>
      <c r="AE215" s="3">
        <v>46216.498506944445</v>
      </c>
      <c r="AF215" s="3"/>
      <c r="AG215" s="3">
        <v>1358102</v>
      </c>
    </row>
    <row r="216" spans="1:33" ht="60" x14ac:dyDescent="0.25">
      <c r="A216" s="3" t="s">
        <v>34790</v>
      </c>
      <c r="B216" s="57" t="s">
        <v>34561</v>
      </c>
      <c r="C216" s="3" t="s">
        <v>34791</v>
      </c>
      <c r="D216" s="3"/>
      <c r="E216" s="3"/>
      <c r="F216" s="3" t="s">
        <v>34792</v>
      </c>
      <c r="G216" s="3" t="s">
        <v>34793</v>
      </c>
      <c r="H216" s="57" t="s">
        <v>30423</v>
      </c>
      <c r="I216" s="57" t="s">
        <v>34794</v>
      </c>
      <c r="J216" s="3" t="s">
        <v>28</v>
      </c>
      <c r="K216" s="3" t="s">
        <v>68</v>
      </c>
      <c r="L216" s="3" t="s">
        <v>179</v>
      </c>
      <c r="M216" s="3" t="s">
        <v>180</v>
      </c>
      <c r="N216" s="3" t="s">
        <v>5303</v>
      </c>
      <c r="O216" s="3" t="s">
        <v>19490</v>
      </c>
      <c r="P216" s="24">
        <v>0</v>
      </c>
      <c r="Q216" s="24">
        <v>0</v>
      </c>
      <c r="R216" s="27" t="s">
        <v>1579</v>
      </c>
      <c r="S216" s="28" t="s">
        <v>1585</v>
      </c>
      <c r="T216" s="3" t="s">
        <v>38</v>
      </c>
      <c r="U216" s="3">
        <v>2060000</v>
      </c>
      <c r="V216" s="3" t="s">
        <v>34561</v>
      </c>
      <c r="W216" s="3" t="s">
        <v>34</v>
      </c>
      <c r="X216" s="57" t="s">
        <v>34272</v>
      </c>
      <c r="Y216" s="3" t="s">
        <v>39</v>
      </c>
      <c r="Z216" s="3">
        <v>2060000</v>
      </c>
      <c r="AA216" s="3" t="s">
        <v>40</v>
      </c>
      <c r="AB216" s="57">
        <v>46213.414571759262</v>
      </c>
      <c r="AC216" s="3">
        <v>0</v>
      </c>
      <c r="AD216" s="24">
        <v>2060000</v>
      </c>
      <c r="AE216" s="3">
        <v>46213.414571759262</v>
      </c>
      <c r="AF216" s="3"/>
      <c r="AG216" s="3">
        <v>1317782</v>
      </c>
    </row>
    <row r="217" spans="1:33" ht="45" x14ac:dyDescent="0.25">
      <c r="A217" s="3" t="s">
        <v>34795</v>
      </c>
      <c r="B217" s="57" t="s">
        <v>34561</v>
      </c>
      <c r="C217" s="3" t="s">
        <v>34796</v>
      </c>
      <c r="D217" s="3"/>
      <c r="E217" s="3"/>
      <c r="F217" s="3" t="s">
        <v>34786</v>
      </c>
      <c r="G217" s="3" t="s">
        <v>34787</v>
      </c>
      <c r="H217" s="57" t="s">
        <v>34788</v>
      </c>
      <c r="I217" s="57" t="s">
        <v>34789</v>
      </c>
      <c r="J217" s="3" t="s">
        <v>28</v>
      </c>
      <c r="K217" s="3" t="s">
        <v>173</v>
      </c>
      <c r="L217" s="3" t="s">
        <v>174</v>
      </c>
      <c r="M217" s="3" t="s">
        <v>175</v>
      </c>
      <c r="N217" s="3" t="s">
        <v>4168</v>
      </c>
      <c r="O217" s="3" t="s">
        <v>19490</v>
      </c>
      <c r="P217" s="24">
        <v>0</v>
      </c>
      <c r="Q217" s="24">
        <v>0</v>
      </c>
      <c r="R217" s="27" t="s">
        <v>1579</v>
      </c>
      <c r="S217" s="28" t="s">
        <v>1589</v>
      </c>
      <c r="T217" s="3" t="s">
        <v>33</v>
      </c>
      <c r="U217" s="3">
        <v>412000</v>
      </c>
      <c r="V217" s="3" t="s">
        <v>34561</v>
      </c>
      <c r="W217" s="3" t="s">
        <v>34</v>
      </c>
      <c r="X217" s="57" t="s">
        <v>34272</v>
      </c>
      <c r="Y217" s="3" t="s">
        <v>39</v>
      </c>
      <c r="Z217" s="3">
        <v>412000</v>
      </c>
      <c r="AA217" s="3" t="s">
        <v>40</v>
      </c>
      <c r="AB217" s="57">
        <v>46213.411365740743</v>
      </c>
      <c r="AC217" s="3">
        <v>0</v>
      </c>
      <c r="AD217" s="24">
        <v>412000</v>
      </c>
      <c r="AE217" s="3">
        <v>46213.411365740743</v>
      </c>
      <c r="AF217" s="3"/>
      <c r="AG217" s="3">
        <v>1354716</v>
      </c>
    </row>
    <row r="218" spans="1:33" ht="45" x14ac:dyDescent="0.25">
      <c r="A218" s="3" t="s">
        <v>34797</v>
      </c>
      <c r="B218" s="57" t="s">
        <v>34561</v>
      </c>
      <c r="C218" s="3" t="s">
        <v>34798</v>
      </c>
      <c r="D218" s="3"/>
      <c r="E218" s="3"/>
      <c r="F218" s="3" t="s">
        <v>34792</v>
      </c>
      <c r="G218" s="3" t="s">
        <v>34793</v>
      </c>
      <c r="H218" s="57" t="s">
        <v>30423</v>
      </c>
      <c r="I218" s="57" t="s">
        <v>34794</v>
      </c>
      <c r="J218" s="3" t="s">
        <v>28</v>
      </c>
      <c r="K218" s="3" t="s">
        <v>68</v>
      </c>
      <c r="L218" s="3" t="s">
        <v>179</v>
      </c>
      <c r="M218" s="3" t="s">
        <v>180</v>
      </c>
      <c r="N218" s="3" t="s">
        <v>5303</v>
      </c>
      <c r="O218" s="3" t="s">
        <v>19490</v>
      </c>
      <c r="P218" s="24">
        <v>0</v>
      </c>
      <c r="Q218" s="24">
        <v>0</v>
      </c>
      <c r="R218" s="27" t="s">
        <v>1579</v>
      </c>
      <c r="S218" s="28" t="s">
        <v>1589</v>
      </c>
      <c r="T218" s="3" t="s">
        <v>33</v>
      </c>
      <c r="U218" s="3">
        <v>412000</v>
      </c>
      <c r="V218" s="3" t="s">
        <v>34561</v>
      </c>
      <c r="W218" s="3" t="s">
        <v>34</v>
      </c>
      <c r="X218" s="57" t="s">
        <v>34272</v>
      </c>
      <c r="Y218" s="3" t="s">
        <v>39</v>
      </c>
      <c r="Z218" s="3">
        <v>412000</v>
      </c>
      <c r="AA218" s="3" t="s">
        <v>40</v>
      </c>
      <c r="AB218" s="57">
        <v>46213.414826388886</v>
      </c>
      <c r="AC218" s="3">
        <v>0</v>
      </c>
      <c r="AD218" s="24">
        <v>412000</v>
      </c>
      <c r="AE218" s="3">
        <v>46213.414826388886</v>
      </c>
      <c r="AF218" s="3"/>
      <c r="AG218" s="3">
        <v>1317748</v>
      </c>
    </row>
    <row r="219" spans="1:33" ht="45" x14ac:dyDescent="0.25">
      <c r="A219" s="3" t="s">
        <v>34799</v>
      </c>
      <c r="B219" s="57" t="s">
        <v>34561</v>
      </c>
      <c r="C219" s="3" t="s">
        <v>34800</v>
      </c>
      <c r="D219" s="3"/>
      <c r="E219" s="3"/>
      <c r="F219" s="3" t="s">
        <v>34801</v>
      </c>
      <c r="G219" s="3" t="s">
        <v>34802</v>
      </c>
      <c r="H219" s="57" t="s">
        <v>34803</v>
      </c>
      <c r="I219" s="57" t="s">
        <v>34804</v>
      </c>
      <c r="J219" s="3" t="s">
        <v>28</v>
      </c>
      <c r="K219" s="3" t="s">
        <v>43</v>
      </c>
      <c r="L219" s="3" t="s">
        <v>157</v>
      </c>
      <c r="M219" s="3" t="s">
        <v>360</v>
      </c>
      <c r="N219" s="3" t="s">
        <v>3026</v>
      </c>
      <c r="O219" s="3" t="s">
        <v>19490</v>
      </c>
      <c r="P219" s="24">
        <v>0</v>
      </c>
      <c r="Q219" s="24">
        <v>0</v>
      </c>
      <c r="R219" s="27" t="s">
        <v>1579</v>
      </c>
      <c r="S219" s="28" t="s">
        <v>1589</v>
      </c>
      <c r="T219" s="3" t="s">
        <v>33</v>
      </c>
      <c r="U219" s="3">
        <v>412000</v>
      </c>
      <c r="V219" s="3" t="s">
        <v>34561</v>
      </c>
      <c r="W219" s="3" t="s">
        <v>34</v>
      </c>
      <c r="X219" s="57" t="s">
        <v>33857</v>
      </c>
      <c r="Y219" s="3" t="s">
        <v>39</v>
      </c>
      <c r="Z219" s="3">
        <v>412000</v>
      </c>
      <c r="AA219" s="3" t="s">
        <v>40</v>
      </c>
      <c r="AB219" s="57">
        <v>46216.584247685183</v>
      </c>
      <c r="AC219" s="3">
        <v>0</v>
      </c>
      <c r="AD219" s="24">
        <v>412000</v>
      </c>
      <c r="AE219" s="3">
        <v>46216.584247685183</v>
      </c>
      <c r="AF219" s="3"/>
      <c r="AG219" s="3">
        <v>1366645</v>
      </c>
    </row>
    <row r="220" spans="1:33" ht="45" x14ac:dyDescent="0.25">
      <c r="A220" s="3" t="s">
        <v>34805</v>
      </c>
      <c r="B220" s="57" t="s">
        <v>34561</v>
      </c>
      <c r="C220" s="3" t="s">
        <v>34806</v>
      </c>
      <c r="D220" s="3" t="s">
        <v>34807</v>
      </c>
      <c r="E220" s="3" t="s">
        <v>34808</v>
      </c>
      <c r="F220" s="3" t="s">
        <v>34809</v>
      </c>
      <c r="G220" s="3" t="s">
        <v>34810</v>
      </c>
      <c r="H220" s="57" t="s">
        <v>34811</v>
      </c>
      <c r="I220" s="57" t="s">
        <v>34812</v>
      </c>
      <c r="J220" s="3" t="s">
        <v>28</v>
      </c>
      <c r="K220" s="3" t="s">
        <v>98</v>
      </c>
      <c r="L220" s="3" t="s">
        <v>326</v>
      </c>
      <c r="M220" s="3" t="s">
        <v>1022</v>
      </c>
      <c r="N220" s="3" t="s">
        <v>5549</v>
      </c>
      <c r="O220" s="3" t="s">
        <v>705</v>
      </c>
      <c r="P220" s="24">
        <v>0</v>
      </c>
      <c r="Q220" s="24">
        <v>0</v>
      </c>
      <c r="R220" s="27" t="s">
        <v>1578</v>
      </c>
      <c r="S220" s="28" t="s">
        <v>1583</v>
      </c>
      <c r="T220" s="3" t="s">
        <v>130</v>
      </c>
      <c r="U220" s="3">
        <v>0</v>
      </c>
      <c r="V220" s="3" t="s">
        <v>34561</v>
      </c>
      <c r="W220" s="3" t="s">
        <v>34</v>
      </c>
      <c r="X220" s="57"/>
      <c r="Y220" s="3"/>
      <c r="Z220" s="3"/>
      <c r="AA220" s="3"/>
      <c r="AB220" s="57"/>
      <c r="AC220" s="3">
        <v>0</v>
      </c>
      <c r="AD220" s="24"/>
      <c r="AE220" s="3"/>
      <c r="AF220" s="3"/>
      <c r="AG220" s="3"/>
    </row>
    <row r="221" spans="1:33" ht="60" x14ac:dyDescent="0.25">
      <c r="A221" s="3" t="s">
        <v>34813</v>
      </c>
      <c r="B221" s="57" t="s">
        <v>34561</v>
      </c>
      <c r="C221" s="3" t="s">
        <v>34814</v>
      </c>
      <c r="D221" s="3"/>
      <c r="E221" s="3"/>
      <c r="F221" s="3" t="s">
        <v>5205</v>
      </c>
      <c r="G221" s="3" t="s">
        <v>5206</v>
      </c>
      <c r="H221" s="57" t="s">
        <v>5207</v>
      </c>
      <c r="I221" s="57" t="s">
        <v>21614</v>
      </c>
      <c r="J221" s="3" t="s">
        <v>28</v>
      </c>
      <c r="K221" s="3" t="s">
        <v>78</v>
      </c>
      <c r="L221" s="3" t="s">
        <v>236</v>
      </c>
      <c r="M221" s="3" t="s">
        <v>237</v>
      </c>
      <c r="N221" s="3" t="s">
        <v>5208</v>
      </c>
      <c r="O221" s="3" t="s">
        <v>19490</v>
      </c>
      <c r="P221" s="24">
        <v>0</v>
      </c>
      <c r="Q221" s="24">
        <v>0</v>
      </c>
      <c r="R221" s="27" t="s">
        <v>1579</v>
      </c>
      <c r="S221" s="28" t="s">
        <v>1585</v>
      </c>
      <c r="T221" s="3" t="s">
        <v>38</v>
      </c>
      <c r="U221" s="3">
        <v>2060000</v>
      </c>
      <c r="V221" s="57" t="s">
        <v>34561</v>
      </c>
      <c r="W221" s="3" t="s">
        <v>34</v>
      </c>
      <c r="X221" s="57" t="s">
        <v>34561</v>
      </c>
      <c r="Y221" s="3" t="s">
        <v>39</v>
      </c>
      <c r="Z221" s="3">
        <v>2060000</v>
      </c>
      <c r="AA221" s="3" t="s">
        <v>40</v>
      </c>
      <c r="AB221" s="57">
        <v>46212.639594907407</v>
      </c>
      <c r="AC221" s="3">
        <v>0</v>
      </c>
      <c r="AD221" s="24">
        <v>2060000</v>
      </c>
      <c r="AE221" s="3">
        <v>46212.639594907407</v>
      </c>
      <c r="AF221" s="3"/>
      <c r="AG221" s="3">
        <v>1317313</v>
      </c>
    </row>
    <row r="222" spans="1:33" ht="45" x14ac:dyDescent="0.25">
      <c r="A222" s="3" t="s">
        <v>34815</v>
      </c>
      <c r="B222" s="57" t="s">
        <v>34561</v>
      </c>
      <c r="C222" s="3" t="s">
        <v>34816</v>
      </c>
      <c r="D222" s="3"/>
      <c r="E222" s="3"/>
      <c r="F222" s="3" t="s">
        <v>5205</v>
      </c>
      <c r="G222" s="3" t="s">
        <v>5206</v>
      </c>
      <c r="H222" s="57" t="s">
        <v>5207</v>
      </c>
      <c r="I222" s="57" t="s">
        <v>21614</v>
      </c>
      <c r="J222" s="3" t="s">
        <v>28</v>
      </c>
      <c r="K222" s="3" t="s">
        <v>78</v>
      </c>
      <c r="L222" s="3" t="s">
        <v>236</v>
      </c>
      <c r="M222" s="3" t="s">
        <v>237</v>
      </c>
      <c r="N222" s="3" t="s">
        <v>5208</v>
      </c>
      <c r="O222" s="3" t="s">
        <v>19490</v>
      </c>
      <c r="P222" s="24">
        <v>0</v>
      </c>
      <c r="Q222" s="24">
        <v>0</v>
      </c>
      <c r="R222" s="27" t="s">
        <v>1579</v>
      </c>
      <c r="S222" s="28" t="s">
        <v>1589</v>
      </c>
      <c r="T222" s="3" t="s">
        <v>33</v>
      </c>
      <c r="U222" s="3">
        <v>412000</v>
      </c>
      <c r="V222" s="57" t="s">
        <v>34561</v>
      </c>
      <c r="W222" s="3" t="s">
        <v>34</v>
      </c>
      <c r="X222" s="57" t="s">
        <v>34561</v>
      </c>
      <c r="Y222" s="3" t="s">
        <v>39</v>
      </c>
      <c r="Z222" s="3">
        <v>412000</v>
      </c>
      <c r="AA222" s="3" t="s">
        <v>40</v>
      </c>
      <c r="AB222" s="57">
        <v>46212.640185185184</v>
      </c>
      <c r="AC222" s="3">
        <v>0</v>
      </c>
      <c r="AD222" s="24">
        <v>412000</v>
      </c>
      <c r="AE222" s="3">
        <v>46212.640185185184</v>
      </c>
      <c r="AF222" s="3"/>
      <c r="AG222" s="3">
        <v>1317277</v>
      </c>
    </row>
    <row r="223" spans="1:33" ht="45" x14ac:dyDescent="0.25">
      <c r="A223" s="3" t="s">
        <v>34817</v>
      </c>
      <c r="B223" s="57" t="s">
        <v>34561</v>
      </c>
      <c r="C223" s="3" t="s">
        <v>34818</v>
      </c>
      <c r="D223" s="3"/>
      <c r="E223" s="3"/>
      <c r="F223" s="3" t="s">
        <v>30290</v>
      </c>
      <c r="G223" s="3" t="s">
        <v>30291</v>
      </c>
      <c r="H223" s="57" t="s">
        <v>30292</v>
      </c>
      <c r="I223" s="57" t="s">
        <v>30293</v>
      </c>
      <c r="J223" s="3" t="s">
        <v>28</v>
      </c>
      <c r="K223" s="3" t="s">
        <v>68</v>
      </c>
      <c r="L223" s="3" t="s">
        <v>227</v>
      </c>
      <c r="M223" s="3" t="s">
        <v>228</v>
      </c>
      <c r="N223" s="3" t="s">
        <v>3643</v>
      </c>
      <c r="O223" s="3" t="s">
        <v>705</v>
      </c>
      <c r="P223" s="24">
        <v>0</v>
      </c>
      <c r="Q223" s="24">
        <v>0</v>
      </c>
      <c r="R223" s="27" t="s">
        <v>1578</v>
      </c>
      <c r="S223" s="28" t="s">
        <v>1589</v>
      </c>
      <c r="T223" s="3" t="s">
        <v>33</v>
      </c>
      <c r="U223" s="3">
        <v>0</v>
      </c>
      <c r="V223" s="57" t="s">
        <v>34561</v>
      </c>
      <c r="W223" s="3" t="s">
        <v>34</v>
      </c>
      <c r="X223" s="57"/>
      <c r="Y223" s="3"/>
      <c r="Z223" s="3"/>
      <c r="AA223" s="3"/>
      <c r="AB223" s="57"/>
      <c r="AC223" s="3">
        <v>0</v>
      </c>
      <c r="AD223" s="24"/>
      <c r="AE223" s="3"/>
      <c r="AF223" s="3"/>
      <c r="AG223" s="3"/>
    </row>
    <row r="224" spans="1:33" ht="60" x14ac:dyDescent="0.25">
      <c r="A224" s="3" t="s">
        <v>34819</v>
      </c>
      <c r="B224" s="57" t="s">
        <v>34561</v>
      </c>
      <c r="C224" s="3" t="s">
        <v>34820</v>
      </c>
      <c r="D224" s="3"/>
      <c r="E224" s="3"/>
      <c r="F224" s="3" t="s">
        <v>34821</v>
      </c>
      <c r="G224" s="3" t="s">
        <v>34822</v>
      </c>
      <c r="H224" s="57" t="s">
        <v>34823</v>
      </c>
      <c r="I224" s="57" t="s">
        <v>34824</v>
      </c>
      <c r="J224" s="3" t="s">
        <v>28</v>
      </c>
      <c r="K224" s="3" t="s">
        <v>68</v>
      </c>
      <c r="L224" s="3" t="s">
        <v>179</v>
      </c>
      <c r="M224" s="3" t="s">
        <v>180</v>
      </c>
      <c r="N224" s="3" t="s">
        <v>5303</v>
      </c>
      <c r="O224" s="3" t="s">
        <v>19490</v>
      </c>
      <c r="P224" s="24">
        <v>0</v>
      </c>
      <c r="Q224" s="24">
        <v>0</v>
      </c>
      <c r="R224" s="27" t="s">
        <v>1579</v>
      </c>
      <c r="S224" s="28" t="s">
        <v>1589</v>
      </c>
      <c r="T224" s="3" t="s">
        <v>33</v>
      </c>
      <c r="U224" s="3">
        <v>412000</v>
      </c>
      <c r="V224" s="57" t="s">
        <v>34561</v>
      </c>
      <c r="W224" s="3" t="s">
        <v>34</v>
      </c>
      <c r="X224" s="57" t="s">
        <v>34272</v>
      </c>
      <c r="Y224" s="3" t="s">
        <v>39</v>
      </c>
      <c r="Z224" s="3">
        <v>412000</v>
      </c>
      <c r="AA224" s="3" t="s">
        <v>40</v>
      </c>
      <c r="AB224" s="57">
        <v>46213.415069444447</v>
      </c>
      <c r="AC224" s="3">
        <v>0</v>
      </c>
      <c r="AD224" s="24">
        <v>412000</v>
      </c>
      <c r="AE224" s="3">
        <v>46213.415069444447</v>
      </c>
      <c r="AF224" s="3"/>
      <c r="AG224" s="3">
        <v>1317743</v>
      </c>
    </row>
    <row r="225" spans="1:33" ht="60" x14ac:dyDescent="0.25">
      <c r="A225" s="3" t="s">
        <v>34825</v>
      </c>
      <c r="B225" s="57" t="s">
        <v>34561</v>
      </c>
      <c r="C225" s="3" t="s">
        <v>34826</v>
      </c>
      <c r="D225" s="3"/>
      <c r="E225" s="3"/>
      <c r="F225" s="3" t="s">
        <v>34827</v>
      </c>
      <c r="G225" s="3" t="s">
        <v>34828</v>
      </c>
      <c r="H225" s="57" t="s">
        <v>34829</v>
      </c>
      <c r="I225" s="57" t="s">
        <v>34830</v>
      </c>
      <c r="J225" s="3" t="s">
        <v>28</v>
      </c>
      <c r="K225" s="3" t="s">
        <v>68</v>
      </c>
      <c r="L225" s="3" t="s">
        <v>149</v>
      </c>
      <c r="M225" s="3" t="s">
        <v>150</v>
      </c>
      <c r="N225" s="3" t="s">
        <v>3182</v>
      </c>
      <c r="O225" s="3" t="s">
        <v>797</v>
      </c>
      <c r="P225" s="24">
        <v>0</v>
      </c>
      <c r="Q225" s="24">
        <v>0</v>
      </c>
      <c r="R225" s="27" t="s">
        <v>1580</v>
      </c>
      <c r="S225" s="28" t="s">
        <v>1583</v>
      </c>
      <c r="T225" s="3" t="s">
        <v>130</v>
      </c>
      <c r="U225" s="3">
        <v>20600000</v>
      </c>
      <c r="V225" s="57" t="s">
        <v>34561</v>
      </c>
      <c r="W225" s="3" t="s">
        <v>34</v>
      </c>
      <c r="X225" s="57"/>
      <c r="Y225" s="3"/>
      <c r="Z225" s="3"/>
      <c r="AA225" s="3"/>
      <c r="AB225" s="57"/>
      <c r="AC225" s="3">
        <v>0</v>
      </c>
      <c r="AD225" s="24"/>
      <c r="AE225" s="3"/>
      <c r="AF225" s="3"/>
      <c r="AG225" s="3"/>
    </row>
    <row r="226" spans="1:33" ht="60" x14ac:dyDescent="0.25">
      <c r="A226" s="3" t="s">
        <v>34831</v>
      </c>
      <c r="B226" s="57" t="s">
        <v>34561</v>
      </c>
      <c r="C226" s="3" t="s">
        <v>34832</v>
      </c>
      <c r="D226" s="3"/>
      <c r="E226" s="3"/>
      <c r="F226" s="3" t="s">
        <v>8616</v>
      </c>
      <c r="G226" s="3" t="s">
        <v>8617</v>
      </c>
      <c r="H226" s="57" t="s">
        <v>7221</v>
      </c>
      <c r="I226" s="57" t="s">
        <v>21164</v>
      </c>
      <c r="J226" s="3" t="s">
        <v>28</v>
      </c>
      <c r="K226" s="3" t="s">
        <v>78</v>
      </c>
      <c r="L226" s="3" t="s">
        <v>236</v>
      </c>
      <c r="M226" s="3" t="s">
        <v>237</v>
      </c>
      <c r="N226" s="3" t="s">
        <v>5208</v>
      </c>
      <c r="O226" s="3" t="s">
        <v>19490</v>
      </c>
      <c r="P226" s="24">
        <v>0</v>
      </c>
      <c r="Q226" s="24">
        <v>0</v>
      </c>
      <c r="R226" s="27" t="s">
        <v>1579</v>
      </c>
      <c r="S226" s="28" t="s">
        <v>1585</v>
      </c>
      <c r="T226" s="3" t="s">
        <v>38</v>
      </c>
      <c r="U226" s="3">
        <v>2060000</v>
      </c>
      <c r="V226" s="57" t="s">
        <v>34561</v>
      </c>
      <c r="W226" s="3" t="s">
        <v>34</v>
      </c>
      <c r="X226" s="57" t="s">
        <v>34561</v>
      </c>
      <c r="Y226" s="3" t="s">
        <v>39</v>
      </c>
      <c r="Z226" s="3">
        <v>2060000</v>
      </c>
      <c r="AA226" s="3" t="s">
        <v>40</v>
      </c>
      <c r="AB226" s="57">
        <v>46212.639317129629</v>
      </c>
      <c r="AC226" s="3">
        <v>0</v>
      </c>
      <c r="AD226" s="24">
        <v>2060000</v>
      </c>
      <c r="AE226" s="3">
        <v>46212.639317129629</v>
      </c>
      <c r="AF226" s="3"/>
      <c r="AG226" s="3">
        <v>1317318</v>
      </c>
    </row>
    <row r="227" spans="1:33" ht="45" x14ac:dyDescent="0.25">
      <c r="A227" s="3" t="s">
        <v>34833</v>
      </c>
      <c r="B227" s="57" t="s">
        <v>34561</v>
      </c>
      <c r="C227" s="3" t="s">
        <v>34834</v>
      </c>
      <c r="D227" s="3"/>
      <c r="E227" s="3"/>
      <c r="F227" s="3" t="s">
        <v>8616</v>
      </c>
      <c r="G227" s="3" t="s">
        <v>8617</v>
      </c>
      <c r="H227" s="57" t="s">
        <v>7221</v>
      </c>
      <c r="I227" s="57" t="s">
        <v>21164</v>
      </c>
      <c r="J227" s="3" t="s">
        <v>28</v>
      </c>
      <c r="K227" s="3" t="s">
        <v>78</v>
      </c>
      <c r="L227" s="3" t="s">
        <v>236</v>
      </c>
      <c r="M227" s="3" t="s">
        <v>237</v>
      </c>
      <c r="N227" s="3" t="s">
        <v>5208</v>
      </c>
      <c r="O227" s="3" t="s">
        <v>19490</v>
      </c>
      <c r="P227" s="24">
        <v>0</v>
      </c>
      <c r="Q227" s="24">
        <v>0</v>
      </c>
      <c r="R227" s="27" t="s">
        <v>1579</v>
      </c>
      <c r="S227" s="28" t="s">
        <v>1589</v>
      </c>
      <c r="T227" s="3" t="s">
        <v>33</v>
      </c>
      <c r="U227" s="3">
        <v>412000</v>
      </c>
      <c r="V227" s="57" t="s">
        <v>34561</v>
      </c>
      <c r="W227" s="3" t="s">
        <v>34</v>
      </c>
      <c r="X227" s="57" t="s">
        <v>34561</v>
      </c>
      <c r="Y227" s="3" t="s">
        <v>39</v>
      </c>
      <c r="Z227" s="3">
        <v>412000</v>
      </c>
      <c r="AA227" s="3" t="s">
        <v>40</v>
      </c>
      <c r="AB227" s="57">
        <v>46212.639918981484</v>
      </c>
      <c r="AC227" s="3">
        <v>0</v>
      </c>
      <c r="AD227" s="24">
        <v>412000</v>
      </c>
      <c r="AE227" s="3">
        <v>46212.639918981484</v>
      </c>
      <c r="AF227" s="3"/>
      <c r="AG227" s="3">
        <v>1317281</v>
      </c>
    </row>
    <row r="228" spans="1:33" ht="60" x14ac:dyDescent="0.25">
      <c r="A228" s="3" t="s">
        <v>34835</v>
      </c>
      <c r="B228" s="57" t="s">
        <v>34561</v>
      </c>
      <c r="C228" s="3" t="s">
        <v>34836</v>
      </c>
      <c r="D228" s="3"/>
      <c r="E228" s="3"/>
      <c r="F228" s="3" t="s">
        <v>11275</v>
      </c>
      <c r="G228" s="3" t="s">
        <v>11276</v>
      </c>
      <c r="H228" s="57" t="s">
        <v>11277</v>
      </c>
      <c r="I228" s="57" t="s">
        <v>34837</v>
      </c>
      <c r="J228" s="3" t="s">
        <v>28</v>
      </c>
      <c r="K228" s="3" t="s">
        <v>68</v>
      </c>
      <c r="L228" s="3" t="s">
        <v>247</v>
      </c>
      <c r="M228" s="3" t="s">
        <v>301</v>
      </c>
      <c r="N228" s="3" t="s">
        <v>3971</v>
      </c>
      <c r="O228" s="3" t="s">
        <v>705</v>
      </c>
      <c r="P228" s="24">
        <v>0</v>
      </c>
      <c r="Q228" s="24">
        <v>0</v>
      </c>
      <c r="R228" s="27" t="s">
        <v>1578</v>
      </c>
      <c r="S228" s="28" t="s">
        <v>1582</v>
      </c>
      <c r="T228" s="3" t="s">
        <v>160</v>
      </c>
      <c r="U228" s="3">
        <v>0</v>
      </c>
      <c r="V228" s="57" t="s">
        <v>33857</v>
      </c>
      <c r="W228" s="3" t="s">
        <v>34</v>
      </c>
      <c r="X228" s="57"/>
      <c r="Y228" s="3"/>
      <c r="Z228" s="3"/>
      <c r="AA228" s="3"/>
      <c r="AB228" s="57"/>
      <c r="AC228" s="3">
        <v>0</v>
      </c>
      <c r="AD228" s="24"/>
      <c r="AE228" s="3"/>
      <c r="AF228" s="3"/>
      <c r="AG228" s="3"/>
    </row>
    <row r="229" spans="1:33" ht="45" x14ac:dyDescent="0.25">
      <c r="A229" s="3" t="s">
        <v>34838</v>
      </c>
      <c r="B229" s="57" t="s">
        <v>34561</v>
      </c>
      <c r="C229" s="3" t="s">
        <v>34839</v>
      </c>
      <c r="D229" s="3"/>
      <c r="E229" s="3"/>
      <c r="F229" s="3" t="s">
        <v>19324</v>
      </c>
      <c r="G229" s="3" t="s">
        <v>19325</v>
      </c>
      <c r="H229" s="57" t="s">
        <v>19326</v>
      </c>
      <c r="I229" s="57" t="s">
        <v>34840</v>
      </c>
      <c r="J229" s="3" t="s">
        <v>28</v>
      </c>
      <c r="K229" s="3" t="s">
        <v>173</v>
      </c>
      <c r="L229" s="3" t="s">
        <v>230</v>
      </c>
      <c r="M229" s="3" t="s">
        <v>442</v>
      </c>
      <c r="N229" s="3" t="s">
        <v>5079</v>
      </c>
      <c r="O229" s="3" t="s">
        <v>19490</v>
      </c>
      <c r="P229" s="24">
        <v>0</v>
      </c>
      <c r="Q229" s="24">
        <v>0</v>
      </c>
      <c r="R229" s="27" t="s">
        <v>1579</v>
      </c>
      <c r="S229" s="28" t="s">
        <v>1589</v>
      </c>
      <c r="T229" s="3" t="s">
        <v>33</v>
      </c>
      <c r="U229" s="3">
        <v>412000</v>
      </c>
      <c r="V229" s="57" t="s">
        <v>34561</v>
      </c>
      <c r="W229" s="3" t="s">
        <v>34</v>
      </c>
      <c r="X229" s="57" t="s">
        <v>34272</v>
      </c>
      <c r="Y229" s="3" t="s">
        <v>39</v>
      </c>
      <c r="Z229" s="3">
        <v>412000</v>
      </c>
      <c r="AA229" s="3" t="s">
        <v>40</v>
      </c>
      <c r="AB229" s="57">
        <v>46213.402789351851</v>
      </c>
      <c r="AC229" s="3">
        <v>0</v>
      </c>
      <c r="AD229" s="24">
        <v>412000</v>
      </c>
      <c r="AE229" s="3">
        <v>46213.402789351851</v>
      </c>
      <c r="AF229" s="3"/>
      <c r="AG229" s="3">
        <v>1354708</v>
      </c>
    </row>
    <row r="230" spans="1:33" ht="45" x14ac:dyDescent="0.25">
      <c r="A230" s="3" t="s">
        <v>34841</v>
      </c>
      <c r="B230" s="57" t="s">
        <v>34561</v>
      </c>
      <c r="C230" s="3" t="s">
        <v>34842</v>
      </c>
      <c r="D230" s="3"/>
      <c r="E230" s="3"/>
      <c r="F230" s="3" t="s">
        <v>34843</v>
      </c>
      <c r="G230" s="3" t="s">
        <v>34844</v>
      </c>
      <c r="H230" s="57" t="s">
        <v>34845</v>
      </c>
      <c r="I230" s="57" t="s">
        <v>34846</v>
      </c>
      <c r="J230" s="3" t="s">
        <v>28</v>
      </c>
      <c r="K230" s="3" t="s">
        <v>78</v>
      </c>
      <c r="L230" s="3" t="s">
        <v>79</v>
      </c>
      <c r="M230" s="3" t="s">
        <v>295</v>
      </c>
      <c r="N230" s="3" t="s">
        <v>5384</v>
      </c>
      <c r="O230" s="3" t="s">
        <v>19490</v>
      </c>
      <c r="P230" s="24">
        <v>0</v>
      </c>
      <c r="Q230" s="24">
        <v>0</v>
      </c>
      <c r="R230" s="27" t="s">
        <v>1579</v>
      </c>
      <c r="S230" s="28" t="s">
        <v>1589</v>
      </c>
      <c r="T230" s="3" t="s">
        <v>33</v>
      </c>
      <c r="U230" s="3">
        <v>412000</v>
      </c>
      <c r="V230" s="57" t="s">
        <v>34561</v>
      </c>
      <c r="W230" s="3" t="s">
        <v>34</v>
      </c>
      <c r="X230" s="57" t="s">
        <v>34561</v>
      </c>
      <c r="Y230" s="3" t="s">
        <v>39</v>
      </c>
      <c r="Z230" s="3">
        <v>412000</v>
      </c>
      <c r="AA230" s="3" t="s">
        <v>40</v>
      </c>
      <c r="AB230" s="57">
        <v>46212.689560185187</v>
      </c>
      <c r="AC230" s="3">
        <v>0</v>
      </c>
      <c r="AD230" s="24">
        <v>412000</v>
      </c>
      <c r="AE230" s="3">
        <v>46212.689560185187</v>
      </c>
      <c r="AF230" s="3"/>
      <c r="AG230" s="3">
        <v>1317285</v>
      </c>
    </row>
    <row r="231" spans="1:33" ht="60" x14ac:dyDescent="0.25">
      <c r="A231" s="3" t="s">
        <v>34847</v>
      </c>
      <c r="B231" s="57" t="s">
        <v>34561</v>
      </c>
      <c r="C231" s="3" t="s">
        <v>34848</v>
      </c>
      <c r="D231" s="3"/>
      <c r="E231" s="3"/>
      <c r="F231" s="3" t="s">
        <v>34849</v>
      </c>
      <c r="G231" s="3" t="s">
        <v>34850</v>
      </c>
      <c r="H231" s="57" t="s">
        <v>4158</v>
      </c>
      <c r="I231" s="57" t="s">
        <v>34851</v>
      </c>
      <c r="J231" s="3" t="s">
        <v>28</v>
      </c>
      <c r="K231" s="3" t="s">
        <v>29</v>
      </c>
      <c r="L231" s="3" t="s">
        <v>270</v>
      </c>
      <c r="M231" s="3" t="s">
        <v>271</v>
      </c>
      <c r="N231" s="3" t="s">
        <v>4351</v>
      </c>
      <c r="O231" s="3" t="s">
        <v>19490</v>
      </c>
      <c r="P231" s="24">
        <v>0</v>
      </c>
      <c r="Q231" s="24">
        <v>0</v>
      </c>
      <c r="R231" s="27" t="s">
        <v>1579</v>
      </c>
      <c r="S231" s="28" t="s">
        <v>1589</v>
      </c>
      <c r="T231" s="3" t="s">
        <v>33</v>
      </c>
      <c r="U231" s="3">
        <v>412000</v>
      </c>
      <c r="V231" s="57" t="s">
        <v>35285</v>
      </c>
      <c r="W231" s="3" t="s">
        <v>34</v>
      </c>
      <c r="X231" s="57" t="s">
        <v>33857</v>
      </c>
      <c r="Y231" s="3" t="s">
        <v>39</v>
      </c>
      <c r="Z231" s="3">
        <v>412000</v>
      </c>
      <c r="AA231" s="3" t="s">
        <v>40</v>
      </c>
      <c r="AB231" s="57">
        <v>46216.720949074072</v>
      </c>
      <c r="AC231" s="3">
        <v>0</v>
      </c>
      <c r="AD231" s="24">
        <v>412000</v>
      </c>
      <c r="AE231" s="3">
        <v>46216.720949074072</v>
      </c>
      <c r="AF231" s="3"/>
      <c r="AG231" s="3">
        <v>1504335</v>
      </c>
    </row>
    <row r="232" spans="1:33" ht="60" x14ac:dyDescent="0.25">
      <c r="A232" s="3" t="s">
        <v>34852</v>
      </c>
      <c r="B232" s="57" t="s">
        <v>34561</v>
      </c>
      <c r="C232" s="3" t="s">
        <v>34853</v>
      </c>
      <c r="D232" s="3"/>
      <c r="E232" s="3"/>
      <c r="F232" s="3" t="s">
        <v>34854</v>
      </c>
      <c r="G232" s="3" t="s">
        <v>34855</v>
      </c>
      <c r="H232" s="57" t="s">
        <v>7478</v>
      </c>
      <c r="I232" s="57" t="s">
        <v>34856</v>
      </c>
      <c r="J232" s="3" t="s">
        <v>28</v>
      </c>
      <c r="K232" s="3" t="s">
        <v>51</v>
      </c>
      <c r="L232" s="3" t="s">
        <v>234</v>
      </c>
      <c r="M232" s="3" t="s">
        <v>235</v>
      </c>
      <c r="N232" s="3" t="s">
        <v>4327</v>
      </c>
      <c r="O232" s="3" t="s">
        <v>18539</v>
      </c>
      <c r="P232" s="24">
        <v>0</v>
      </c>
      <c r="Q232" s="24">
        <v>0</v>
      </c>
      <c r="R232" s="27" t="s">
        <v>1580</v>
      </c>
      <c r="S232" s="28" t="s">
        <v>1585</v>
      </c>
      <c r="T232" s="3" t="s">
        <v>38</v>
      </c>
      <c r="U232" s="3"/>
      <c r="V232" s="57"/>
      <c r="W232" s="3" t="s">
        <v>34</v>
      </c>
      <c r="X232" s="57"/>
      <c r="Y232" s="3"/>
      <c r="Z232" s="3"/>
      <c r="AA232" s="3"/>
      <c r="AB232" s="57"/>
      <c r="AC232" s="3">
        <v>0</v>
      </c>
      <c r="AD232" s="24"/>
      <c r="AE232" s="3"/>
      <c r="AF232" s="3"/>
      <c r="AG232" s="3"/>
    </row>
    <row r="233" spans="1:33" ht="45" x14ac:dyDescent="0.25">
      <c r="A233" s="3" t="s">
        <v>34857</v>
      </c>
      <c r="B233" s="57" t="s">
        <v>34561</v>
      </c>
      <c r="C233" s="3" t="s">
        <v>34858</v>
      </c>
      <c r="D233" s="3"/>
      <c r="E233" s="3"/>
      <c r="F233" s="3" t="s">
        <v>34854</v>
      </c>
      <c r="G233" s="3" t="s">
        <v>34855</v>
      </c>
      <c r="H233" s="57" t="s">
        <v>7478</v>
      </c>
      <c r="I233" s="57" t="s">
        <v>34856</v>
      </c>
      <c r="J233" s="3" t="s">
        <v>28</v>
      </c>
      <c r="K233" s="3" t="s">
        <v>51</v>
      </c>
      <c r="L233" s="3" t="s">
        <v>234</v>
      </c>
      <c r="M233" s="3" t="s">
        <v>235</v>
      </c>
      <c r="N233" s="3" t="s">
        <v>4327</v>
      </c>
      <c r="O233" s="3" t="s">
        <v>18539</v>
      </c>
      <c r="P233" s="24">
        <v>0</v>
      </c>
      <c r="Q233" s="24">
        <v>0</v>
      </c>
      <c r="R233" s="27" t="s">
        <v>1580</v>
      </c>
      <c r="S233" s="28" t="s">
        <v>1589</v>
      </c>
      <c r="T233" s="3" t="s">
        <v>33</v>
      </c>
      <c r="U233" s="3"/>
      <c r="V233" s="57"/>
      <c r="W233" s="3" t="s">
        <v>34</v>
      </c>
      <c r="X233" s="57"/>
      <c r="Y233" s="3"/>
      <c r="Z233" s="3"/>
      <c r="AA233" s="3"/>
      <c r="AB233" s="57"/>
      <c r="AC233" s="3">
        <v>0</v>
      </c>
      <c r="AD233" s="24"/>
      <c r="AE233" s="3"/>
      <c r="AF233" s="3"/>
      <c r="AG233" s="3"/>
    </row>
    <row r="234" spans="1:33" ht="60" x14ac:dyDescent="0.25">
      <c r="A234" s="3" t="s">
        <v>34859</v>
      </c>
      <c r="B234" s="57" t="s">
        <v>34561</v>
      </c>
      <c r="C234" s="3" t="s">
        <v>34860</v>
      </c>
      <c r="D234" s="3"/>
      <c r="E234" s="3"/>
      <c r="F234" s="3" t="s">
        <v>34861</v>
      </c>
      <c r="G234" s="3" t="s">
        <v>34862</v>
      </c>
      <c r="H234" s="57" t="s">
        <v>34863</v>
      </c>
      <c r="I234" s="57" t="s">
        <v>28339</v>
      </c>
      <c r="J234" s="3" t="s">
        <v>28</v>
      </c>
      <c r="K234" s="3" t="s">
        <v>68</v>
      </c>
      <c r="L234" s="3" t="s">
        <v>99</v>
      </c>
      <c r="M234" s="3" t="s">
        <v>22778</v>
      </c>
      <c r="N234" s="3" t="s">
        <v>22779</v>
      </c>
      <c r="O234" s="3" t="s">
        <v>19490</v>
      </c>
      <c r="P234" s="24">
        <v>0</v>
      </c>
      <c r="Q234" s="24">
        <v>0</v>
      </c>
      <c r="R234" s="27" t="s">
        <v>1579</v>
      </c>
      <c r="S234" s="28" t="s">
        <v>1585</v>
      </c>
      <c r="T234" s="3" t="s">
        <v>38</v>
      </c>
      <c r="U234" s="3">
        <v>2060000</v>
      </c>
      <c r="V234" s="57" t="s">
        <v>34561</v>
      </c>
      <c r="W234" s="3" t="s">
        <v>34</v>
      </c>
      <c r="X234" s="57" t="s">
        <v>34561</v>
      </c>
      <c r="Y234" s="3" t="s">
        <v>39</v>
      </c>
      <c r="Z234" s="3">
        <v>2060000</v>
      </c>
      <c r="AA234" s="3" t="s">
        <v>40</v>
      </c>
      <c r="AB234" s="57">
        <v>46212.637361111112</v>
      </c>
      <c r="AC234" s="3">
        <v>0</v>
      </c>
      <c r="AD234" s="24">
        <v>2060000</v>
      </c>
      <c r="AE234" s="3">
        <v>46212.637361111112</v>
      </c>
      <c r="AF234" s="3"/>
      <c r="AG234" s="3">
        <v>1317774</v>
      </c>
    </row>
    <row r="235" spans="1:33" ht="45" x14ac:dyDescent="0.25">
      <c r="A235" s="3" t="s">
        <v>34864</v>
      </c>
      <c r="B235" s="57" t="s">
        <v>34561</v>
      </c>
      <c r="C235" s="3" t="s">
        <v>34865</v>
      </c>
      <c r="D235" s="3"/>
      <c r="E235" s="3"/>
      <c r="F235" s="3" t="s">
        <v>34866</v>
      </c>
      <c r="G235" s="3" t="s">
        <v>34867</v>
      </c>
      <c r="H235" s="57" t="s">
        <v>10223</v>
      </c>
      <c r="I235" s="57" t="s">
        <v>34868</v>
      </c>
      <c r="J235" s="3" t="s">
        <v>28</v>
      </c>
      <c r="K235" s="3" t="s">
        <v>29</v>
      </c>
      <c r="L235" s="3" t="s">
        <v>270</v>
      </c>
      <c r="M235" s="3" t="s">
        <v>271</v>
      </c>
      <c r="N235" s="3" t="s">
        <v>4351</v>
      </c>
      <c r="O235" s="3" t="s">
        <v>19490</v>
      </c>
      <c r="P235" s="24">
        <v>0</v>
      </c>
      <c r="Q235" s="24">
        <v>0</v>
      </c>
      <c r="R235" s="27" t="s">
        <v>1579</v>
      </c>
      <c r="S235" s="28" t="s">
        <v>1589</v>
      </c>
      <c r="T235" s="3" t="s">
        <v>33</v>
      </c>
      <c r="U235" s="3">
        <v>412000</v>
      </c>
      <c r="V235" s="57" t="s">
        <v>35285</v>
      </c>
      <c r="W235" s="3" t="s">
        <v>34</v>
      </c>
      <c r="X235" s="57" t="s">
        <v>33857</v>
      </c>
      <c r="Y235" s="3" t="s">
        <v>39</v>
      </c>
      <c r="Z235" s="3">
        <v>412000</v>
      </c>
      <c r="AA235" s="3" t="s">
        <v>40</v>
      </c>
      <c r="AB235" s="57">
        <v>46216.718715277777</v>
      </c>
      <c r="AC235" s="3">
        <v>0</v>
      </c>
      <c r="AD235" s="24">
        <v>412000</v>
      </c>
      <c r="AE235" s="3">
        <v>46216.718715277777</v>
      </c>
      <c r="AF235" s="3"/>
      <c r="AG235" s="3">
        <v>1504336</v>
      </c>
    </row>
    <row r="236" spans="1:33" ht="45" x14ac:dyDescent="0.25">
      <c r="A236" s="3" t="s">
        <v>34869</v>
      </c>
      <c r="B236" s="57" t="s">
        <v>34561</v>
      </c>
      <c r="C236" s="3" t="s">
        <v>34870</v>
      </c>
      <c r="D236" s="3"/>
      <c r="E236" s="3"/>
      <c r="F236" s="3" t="s">
        <v>34871</v>
      </c>
      <c r="G236" s="3" t="s">
        <v>34872</v>
      </c>
      <c r="H236" s="57" t="s">
        <v>34873</v>
      </c>
      <c r="I236" s="57" t="s">
        <v>34874</v>
      </c>
      <c r="J236" s="3" t="s">
        <v>28</v>
      </c>
      <c r="K236" s="3" t="s">
        <v>98</v>
      </c>
      <c r="L236" s="3" t="s">
        <v>307</v>
      </c>
      <c r="M236" s="3" t="s">
        <v>329</v>
      </c>
      <c r="N236" s="3" t="s">
        <v>5540</v>
      </c>
      <c r="O236" s="3" t="s">
        <v>706</v>
      </c>
      <c r="P236" s="24">
        <v>0</v>
      </c>
      <c r="Q236" s="24">
        <v>0</v>
      </c>
      <c r="R236" s="27" t="s">
        <v>1578</v>
      </c>
      <c r="S236" s="28" t="s">
        <v>1582</v>
      </c>
      <c r="T236" s="3" t="s">
        <v>160</v>
      </c>
      <c r="U236" s="3">
        <v>0</v>
      </c>
      <c r="V236" s="57" t="s">
        <v>34561</v>
      </c>
      <c r="W236" s="3" t="s">
        <v>34</v>
      </c>
      <c r="X236" s="57"/>
      <c r="Y236" s="3"/>
      <c r="Z236" s="3"/>
      <c r="AA236" s="3"/>
      <c r="AB236" s="57"/>
      <c r="AC236" s="3">
        <v>0</v>
      </c>
      <c r="AD236" s="24"/>
      <c r="AE236" s="3"/>
      <c r="AF236" s="3"/>
      <c r="AG236" s="3"/>
    </row>
    <row r="237" spans="1:33" ht="60" x14ac:dyDescent="0.25">
      <c r="A237" s="3" t="s">
        <v>34875</v>
      </c>
      <c r="B237" s="57" t="s">
        <v>34561</v>
      </c>
      <c r="C237" s="3" t="s">
        <v>34876</v>
      </c>
      <c r="D237" s="3"/>
      <c r="E237" s="3"/>
      <c r="F237" s="3" t="s">
        <v>34877</v>
      </c>
      <c r="G237" s="3" t="s">
        <v>34878</v>
      </c>
      <c r="H237" s="57" t="s">
        <v>7571</v>
      </c>
      <c r="I237" s="57" t="s">
        <v>34879</v>
      </c>
      <c r="J237" s="3" t="s">
        <v>28</v>
      </c>
      <c r="K237" s="3" t="s">
        <v>173</v>
      </c>
      <c r="L237" s="3" t="s">
        <v>230</v>
      </c>
      <c r="M237" s="3" t="s">
        <v>442</v>
      </c>
      <c r="N237" s="3" t="s">
        <v>5079</v>
      </c>
      <c r="O237" s="3" t="s">
        <v>19490</v>
      </c>
      <c r="P237" s="24">
        <v>0</v>
      </c>
      <c r="Q237" s="24">
        <v>0</v>
      </c>
      <c r="R237" s="27" t="s">
        <v>1579</v>
      </c>
      <c r="S237" s="28" t="s">
        <v>1585</v>
      </c>
      <c r="T237" s="3" t="s">
        <v>38</v>
      </c>
      <c r="U237" s="3">
        <v>2060000</v>
      </c>
      <c r="V237" s="57" t="s">
        <v>34561</v>
      </c>
      <c r="W237" s="3" t="s">
        <v>34</v>
      </c>
      <c r="X237" s="57" t="s">
        <v>34561</v>
      </c>
      <c r="Y237" s="3" t="s">
        <v>39</v>
      </c>
      <c r="Z237" s="3">
        <v>2060000</v>
      </c>
      <c r="AA237" s="3" t="s">
        <v>40</v>
      </c>
      <c r="AB237" s="57">
        <v>46212.471273148149</v>
      </c>
      <c r="AC237" s="3">
        <v>0</v>
      </c>
      <c r="AD237" s="24">
        <v>2060000</v>
      </c>
      <c r="AE237" s="3">
        <v>46212.471273148149</v>
      </c>
      <c r="AF237" s="3"/>
      <c r="AG237" s="3">
        <v>1309710</v>
      </c>
    </row>
    <row r="238" spans="1:33" ht="45" x14ac:dyDescent="0.25">
      <c r="A238" s="3" t="s">
        <v>34880</v>
      </c>
      <c r="B238" s="57" t="s">
        <v>34561</v>
      </c>
      <c r="C238" s="3" t="s">
        <v>34881</v>
      </c>
      <c r="D238" s="3"/>
      <c r="E238" s="3"/>
      <c r="F238" s="3" t="s">
        <v>34882</v>
      </c>
      <c r="G238" s="3" t="s">
        <v>34883</v>
      </c>
      <c r="H238" s="57" t="s">
        <v>5137</v>
      </c>
      <c r="I238" s="57" t="s">
        <v>34884</v>
      </c>
      <c r="J238" s="3" t="s">
        <v>28</v>
      </c>
      <c r="K238" s="3" t="s">
        <v>68</v>
      </c>
      <c r="L238" s="3" t="s">
        <v>251</v>
      </c>
      <c r="M238" s="3" t="s">
        <v>252</v>
      </c>
      <c r="N238" s="3" t="s">
        <v>4288</v>
      </c>
      <c r="O238" s="3" t="s">
        <v>797</v>
      </c>
      <c r="P238" s="24">
        <v>0</v>
      </c>
      <c r="Q238" s="24">
        <v>0</v>
      </c>
      <c r="R238" s="27" t="s">
        <v>1580</v>
      </c>
      <c r="S238" s="28" t="s">
        <v>1583</v>
      </c>
      <c r="T238" s="3" t="s">
        <v>130</v>
      </c>
      <c r="U238" s="3">
        <v>20600000</v>
      </c>
      <c r="V238" s="3" t="s">
        <v>34272</v>
      </c>
      <c r="W238" s="3" t="s">
        <v>34</v>
      </c>
      <c r="X238" s="57"/>
      <c r="Y238" s="3"/>
      <c r="Z238" s="3"/>
      <c r="AA238" s="3"/>
      <c r="AB238" s="57"/>
      <c r="AC238" s="3">
        <v>0</v>
      </c>
      <c r="AD238" s="24"/>
      <c r="AE238" s="3"/>
      <c r="AF238" s="3"/>
      <c r="AG238" s="3"/>
    </row>
    <row r="239" spans="1:33" ht="45" x14ac:dyDescent="0.25">
      <c r="A239" s="3" t="s">
        <v>34885</v>
      </c>
      <c r="B239" s="57" t="s">
        <v>34561</v>
      </c>
      <c r="C239" s="3" t="s">
        <v>34886</v>
      </c>
      <c r="D239" s="3" t="s">
        <v>34887</v>
      </c>
      <c r="E239" s="3" t="s">
        <v>34888</v>
      </c>
      <c r="F239" s="3" t="s">
        <v>34889</v>
      </c>
      <c r="G239" s="3" t="s">
        <v>34890</v>
      </c>
      <c r="H239" s="57" t="s">
        <v>34891</v>
      </c>
      <c r="I239" s="57" t="s">
        <v>34892</v>
      </c>
      <c r="J239" s="3" t="s">
        <v>28</v>
      </c>
      <c r="K239" s="3" t="s">
        <v>98</v>
      </c>
      <c r="L239" s="3" t="s">
        <v>99</v>
      </c>
      <c r="M239" s="3" t="s">
        <v>100</v>
      </c>
      <c r="N239" s="3" t="s">
        <v>3777</v>
      </c>
      <c r="O239" s="3" t="s">
        <v>797</v>
      </c>
      <c r="P239" s="24">
        <v>0</v>
      </c>
      <c r="Q239" s="24">
        <v>0</v>
      </c>
      <c r="R239" s="27" t="s">
        <v>1580</v>
      </c>
      <c r="S239" s="28" t="s">
        <v>1583</v>
      </c>
      <c r="T239" s="3" t="s">
        <v>130</v>
      </c>
      <c r="U239" s="3">
        <v>20600000</v>
      </c>
      <c r="V239" s="57" t="s">
        <v>34561</v>
      </c>
      <c r="W239" s="3" t="s">
        <v>34</v>
      </c>
      <c r="X239" s="57"/>
      <c r="Y239" s="3"/>
      <c r="Z239" s="3"/>
      <c r="AA239" s="3"/>
      <c r="AB239" s="57"/>
      <c r="AC239" s="3">
        <v>0</v>
      </c>
      <c r="AD239" s="24"/>
      <c r="AE239" s="3"/>
      <c r="AF239" s="3"/>
      <c r="AG239" s="3"/>
    </row>
    <row r="240" spans="1:33" ht="60" x14ac:dyDescent="0.25">
      <c r="A240" s="3" t="s">
        <v>34893</v>
      </c>
      <c r="B240" s="57" t="s">
        <v>34561</v>
      </c>
      <c r="C240" s="3" t="s">
        <v>34894</v>
      </c>
      <c r="D240" s="3"/>
      <c r="E240" s="3"/>
      <c r="F240" s="3" t="s">
        <v>34895</v>
      </c>
      <c r="G240" s="3" t="s">
        <v>34896</v>
      </c>
      <c r="H240" s="57" t="s">
        <v>34897</v>
      </c>
      <c r="I240" s="57" t="s">
        <v>34898</v>
      </c>
      <c r="J240" s="3" t="s">
        <v>28</v>
      </c>
      <c r="K240" s="3" t="s">
        <v>74</v>
      </c>
      <c r="L240" s="3" t="s">
        <v>131</v>
      </c>
      <c r="M240" s="3" t="s">
        <v>132</v>
      </c>
      <c r="N240" s="3" t="s">
        <v>18538</v>
      </c>
      <c r="O240" s="3" t="s">
        <v>19490</v>
      </c>
      <c r="P240" s="24">
        <v>0</v>
      </c>
      <c r="Q240" s="24">
        <v>0</v>
      </c>
      <c r="R240" s="27" t="s">
        <v>1579</v>
      </c>
      <c r="S240" s="28" t="s">
        <v>1585</v>
      </c>
      <c r="T240" s="3" t="s">
        <v>38</v>
      </c>
      <c r="U240" s="3">
        <v>2060000</v>
      </c>
      <c r="V240" s="57" t="s">
        <v>34561</v>
      </c>
      <c r="W240" s="3" t="s">
        <v>34</v>
      </c>
      <c r="X240" s="57" t="s">
        <v>34561</v>
      </c>
      <c r="Y240" s="3" t="s">
        <v>39</v>
      </c>
      <c r="Z240" s="3">
        <v>2060000</v>
      </c>
      <c r="AA240" s="3" t="s">
        <v>40</v>
      </c>
      <c r="AB240" s="57">
        <v>46212.490335648145</v>
      </c>
      <c r="AC240" s="3">
        <v>0</v>
      </c>
      <c r="AD240" s="24">
        <v>2060000</v>
      </c>
      <c r="AE240" s="3">
        <v>46212.490335648145</v>
      </c>
      <c r="AF240" s="3"/>
      <c r="AG240" s="3">
        <v>1309690</v>
      </c>
    </row>
    <row r="241" spans="1:33" ht="45" x14ac:dyDescent="0.25">
      <c r="A241" s="3" t="s">
        <v>34899</v>
      </c>
      <c r="B241" s="57" t="s">
        <v>34561</v>
      </c>
      <c r="C241" s="3" t="s">
        <v>34900</v>
      </c>
      <c r="D241" s="3"/>
      <c r="E241" s="3"/>
      <c r="F241" s="3" t="s">
        <v>34901</v>
      </c>
      <c r="G241" s="3" t="s">
        <v>34902</v>
      </c>
      <c r="H241" s="57" t="s">
        <v>34903</v>
      </c>
      <c r="I241" s="57" t="s">
        <v>34904</v>
      </c>
      <c r="J241" s="3" t="s">
        <v>28</v>
      </c>
      <c r="K241" s="3" t="s">
        <v>43</v>
      </c>
      <c r="L241" s="3" t="s">
        <v>44</v>
      </c>
      <c r="M241" s="3" t="s">
        <v>45</v>
      </c>
      <c r="N241" s="3" t="s">
        <v>2977</v>
      </c>
      <c r="O241" s="3" t="s">
        <v>19490</v>
      </c>
      <c r="P241" s="24">
        <v>0</v>
      </c>
      <c r="Q241" s="24">
        <v>0</v>
      </c>
      <c r="R241" s="27" t="s">
        <v>1579</v>
      </c>
      <c r="S241" s="28" t="s">
        <v>1589</v>
      </c>
      <c r="T241" s="3" t="s">
        <v>33</v>
      </c>
      <c r="U241" s="3">
        <v>412000</v>
      </c>
      <c r="V241" s="57" t="s">
        <v>34561</v>
      </c>
      <c r="W241" s="3" t="s">
        <v>34</v>
      </c>
      <c r="X241" s="57" t="s">
        <v>34272</v>
      </c>
      <c r="Y241" s="3" t="s">
        <v>39</v>
      </c>
      <c r="Z241" s="3">
        <v>412000</v>
      </c>
      <c r="AA241" s="3" t="s">
        <v>40</v>
      </c>
      <c r="AB241" s="57">
        <v>46213.507372685184</v>
      </c>
      <c r="AC241" s="3">
        <v>0</v>
      </c>
      <c r="AD241" s="24">
        <v>412000</v>
      </c>
      <c r="AE241" s="3">
        <v>46213.507372685184</v>
      </c>
      <c r="AF241" s="3"/>
      <c r="AG241" s="3">
        <v>1360897</v>
      </c>
    </row>
    <row r="242" spans="1:33" ht="45" x14ac:dyDescent="0.25">
      <c r="A242" s="3" t="s">
        <v>34905</v>
      </c>
      <c r="B242" s="57" t="s">
        <v>34561</v>
      </c>
      <c r="C242" s="3" t="s">
        <v>34906</v>
      </c>
      <c r="D242" s="3"/>
      <c r="E242" s="3"/>
      <c r="F242" s="3" t="s">
        <v>34907</v>
      </c>
      <c r="G242" s="3" t="s">
        <v>34908</v>
      </c>
      <c r="H242" s="57" t="s">
        <v>34174</v>
      </c>
      <c r="I242" s="57" t="s">
        <v>34909</v>
      </c>
      <c r="J242" s="3" t="s">
        <v>28</v>
      </c>
      <c r="K242" s="3" t="s">
        <v>173</v>
      </c>
      <c r="L242" s="3" t="s">
        <v>230</v>
      </c>
      <c r="M242" s="3" t="s">
        <v>442</v>
      </c>
      <c r="N242" s="3" t="s">
        <v>5079</v>
      </c>
      <c r="O242" s="3" t="s">
        <v>19490</v>
      </c>
      <c r="P242" s="24">
        <v>0</v>
      </c>
      <c r="Q242" s="24">
        <v>0</v>
      </c>
      <c r="R242" s="27" t="s">
        <v>1579</v>
      </c>
      <c r="S242" s="28" t="s">
        <v>1589</v>
      </c>
      <c r="T242" s="3" t="s">
        <v>33</v>
      </c>
      <c r="U242" s="3">
        <v>412000</v>
      </c>
      <c r="V242" s="57" t="s">
        <v>34561</v>
      </c>
      <c r="W242" s="3" t="s">
        <v>34</v>
      </c>
      <c r="X242" s="57" t="s">
        <v>34272</v>
      </c>
      <c r="Y242" s="3" t="s">
        <v>39</v>
      </c>
      <c r="Z242" s="3">
        <v>412000</v>
      </c>
      <c r="AA242" s="3" t="s">
        <v>40</v>
      </c>
      <c r="AB242" s="57">
        <v>46213.403124999997</v>
      </c>
      <c r="AC242" s="3">
        <v>0</v>
      </c>
      <c r="AD242" s="24">
        <v>412000</v>
      </c>
      <c r="AE242" s="3">
        <v>46213.403124999997</v>
      </c>
      <c r="AF242" s="3"/>
      <c r="AG242" s="3">
        <v>1354695</v>
      </c>
    </row>
    <row r="243" spans="1:33" ht="60" x14ac:dyDescent="0.25">
      <c r="A243" s="3" t="s">
        <v>34910</v>
      </c>
      <c r="B243" s="57" t="s">
        <v>34561</v>
      </c>
      <c r="C243" s="3" t="s">
        <v>34911</v>
      </c>
      <c r="D243" s="3"/>
      <c r="E243" s="3"/>
      <c r="F243" s="3" t="s">
        <v>34912</v>
      </c>
      <c r="G243" s="3" t="s">
        <v>34913</v>
      </c>
      <c r="H243" s="57" t="s">
        <v>18852</v>
      </c>
      <c r="I243" s="57" t="s">
        <v>34914</v>
      </c>
      <c r="J243" s="3" t="s">
        <v>28</v>
      </c>
      <c r="K243" s="3" t="s">
        <v>78</v>
      </c>
      <c r="L243" s="3" t="s">
        <v>236</v>
      </c>
      <c r="M243" s="3" t="s">
        <v>237</v>
      </c>
      <c r="N243" s="3" t="s">
        <v>5208</v>
      </c>
      <c r="O243" s="3" t="s">
        <v>19490</v>
      </c>
      <c r="P243" s="24">
        <v>0</v>
      </c>
      <c r="Q243" s="24">
        <v>0</v>
      </c>
      <c r="R243" s="27" t="s">
        <v>1579</v>
      </c>
      <c r="S243" s="28" t="s">
        <v>1585</v>
      </c>
      <c r="T243" s="3" t="s">
        <v>38</v>
      </c>
      <c r="U243" s="3">
        <v>2060000</v>
      </c>
      <c r="V243" s="57" t="s">
        <v>34561</v>
      </c>
      <c r="W243" s="3" t="s">
        <v>34</v>
      </c>
      <c r="X243" s="57" t="s">
        <v>34561</v>
      </c>
      <c r="Y243" s="3" t="s">
        <v>39</v>
      </c>
      <c r="Z243" s="3">
        <v>2060000</v>
      </c>
      <c r="AA243" s="3" t="s">
        <v>40</v>
      </c>
      <c r="AB243" s="57">
        <v>46212.638912037037</v>
      </c>
      <c r="AC243" s="3">
        <v>0</v>
      </c>
      <c r="AD243" s="24">
        <v>2060000</v>
      </c>
      <c r="AE243" s="3">
        <v>46212.638912037037</v>
      </c>
      <c r="AF243" s="3"/>
      <c r="AG243" s="3">
        <v>1317323</v>
      </c>
    </row>
    <row r="244" spans="1:33" ht="45" x14ac:dyDescent="0.25">
      <c r="A244" s="3" t="s">
        <v>34915</v>
      </c>
      <c r="B244" s="57" t="s">
        <v>34561</v>
      </c>
      <c r="C244" s="3" t="s">
        <v>34916</v>
      </c>
      <c r="D244" s="3"/>
      <c r="E244" s="3"/>
      <c r="F244" s="3" t="s">
        <v>34917</v>
      </c>
      <c r="G244" s="3" t="s">
        <v>34918</v>
      </c>
      <c r="H244" s="57" t="s">
        <v>4648</v>
      </c>
      <c r="I244" s="57" t="s">
        <v>34919</v>
      </c>
      <c r="J244" s="3" t="s">
        <v>28</v>
      </c>
      <c r="K244" s="3" t="s">
        <v>43</v>
      </c>
      <c r="L244" s="3" t="s">
        <v>44</v>
      </c>
      <c r="M244" s="3" t="s">
        <v>45</v>
      </c>
      <c r="N244" s="3" t="s">
        <v>2977</v>
      </c>
      <c r="O244" s="3" t="s">
        <v>19490</v>
      </c>
      <c r="P244" s="24">
        <v>0</v>
      </c>
      <c r="Q244" s="24">
        <v>0</v>
      </c>
      <c r="R244" s="27" t="s">
        <v>1579</v>
      </c>
      <c r="S244" s="28" t="s">
        <v>1589</v>
      </c>
      <c r="T244" s="3" t="s">
        <v>33</v>
      </c>
      <c r="U244" s="3">
        <v>412000</v>
      </c>
      <c r="V244" s="57" t="s">
        <v>34561</v>
      </c>
      <c r="W244" s="3" t="s">
        <v>34</v>
      </c>
      <c r="X244" s="57" t="s">
        <v>34272</v>
      </c>
      <c r="Y244" s="3" t="s">
        <v>39</v>
      </c>
      <c r="Z244" s="3">
        <v>412000</v>
      </c>
      <c r="AA244" s="3" t="s">
        <v>40</v>
      </c>
      <c r="AB244" s="57">
        <v>46213.506597222222</v>
      </c>
      <c r="AC244" s="3">
        <v>0</v>
      </c>
      <c r="AD244" s="24">
        <v>412000</v>
      </c>
      <c r="AE244" s="3">
        <v>46213.506597222222</v>
      </c>
      <c r="AF244" s="3"/>
      <c r="AG244" s="3">
        <v>1360888</v>
      </c>
    </row>
    <row r="245" spans="1:33" ht="60" x14ac:dyDescent="0.25">
      <c r="A245" s="3" t="s">
        <v>34920</v>
      </c>
      <c r="B245" s="57" t="s">
        <v>34561</v>
      </c>
      <c r="C245" s="3" t="s">
        <v>34921</v>
      </c>
      <c r="D245" s="3"/>
      <c r="E245" s="3"/>
      <c r="F245" s="3" t="s">
        <v>10917</v>
      </c>
      <c r="G245" s="3" t="s">
        <v>10918</v>
      </c>
      <c r="H245" s="57" t="s">
        <v>10919</v>
      </c>
      <c r="I245" s="57" t="s">
        <v>34922</v>
      </c>
      <c r="J245" s="3" t="s">
        <v>28</v>
      </c>
      <c r="K245" s="3" t="s">
        <v>68</v>
      </c>
      <c r="L245" s="3" t="s">
        <v>398</v>
      </c>
      <c r="M245" s="3" t="s">
        <v>399</v>
      </c>
      <c r="N245" s="3" t="s">
        <v>3318</v>
      </c>
      <c r="O245" s="3" t="s">
        <v>705</v>
      </c>
      <c r="P245" s="24">
        <v>0</v>
      </c>
      <c r="Q245" s="24">
        <v>0</v>
      </c>
      <c r="R245" s="27" t="s">
        <v>1578</v>
      </c>
      <c r="S245" s="28" t="s">
        <v>1585</v>
      </c>
      <c r="T245" s="3" t="s">
        <v>38</v>
      </c>
      <c r="U245" s="3">
        <v>0</v>
      </c>
      <c r="V245" s="3" t="s">
        <v>34561</v>
      </c>
      <c r="W245" s="3" t="s">
        <v>34</v>
      </c>
      <c r="X245" s="57"/>
      <c r="Y245" s="3"/>
      <c r="Z245" s="3"/>
      <c r="AA245" s="3"/>
      <c r="AB245" s="57"/>
      <c r="AC245" s="3">
        <v>0</v>
      </c>
      <c r="AD245" s="24"/>
      <c r="AE245" s="3"/>
      <c r="AF245" s="3"/>
      <c r="AG245" s="3"/>
    </row>
    <row r="246" spans="1:33" ht="45" x14ac:dyDescent="0.25">
      <c r="A246" s="3" t="s">
        <v>34923</v>
      </c>
      <c r="B246" s="57" t="s">
        <v>34561</v>
      </c>
      <c r="C246" s="3" t="s">
        <v>34924</v>
      </c>
      <c r="D246" s="3"/>
      <c r="E246" s="3"/>
      <c r="F246" s="3" t="s">
        <v>34925</v>
      </c>
      <c r="G246" s="3" t="s">
        <v>34926</v>
      </c>
      <c r="H246" s="57" t="s">
        <v>34927</v>
      </c>
      <c r="I246" s="57" t="s">
        <v>34928</v>
      </c>
      <c r="J246" s="3" t="s">
        <v>28</v>
      </c>
      <c r="K246" s="3" t="s">
        <v>43</v>
      </c>
      <c r="L246" s="3" t="s">
        <v>82</v>
      </c>
      <c r="M246" s="3" t="s">
        <v>83</v>
      </c>
      <c r="N246" s="3" t="s">
        <v>4931</v>
      </c>
      <c r="O246" s="3" t="s">
        <v>19633</v>
      </c>
      <c r="P246" s="24">
        <v>0</v>
      </c>
      <c r="Q246" s="24">
        <v>0</v>
      </c>
      <c r="R246" s="27" t="s">
        <v>1580</v>
      </c>
      <c r="S246" s="28" t="s">
        <v>1589</v>
      </c>
      <c r="T246" s="3" t="s">
        <v>33</v>
      </c>
      <c r="U246" s="3">
        <v>412000</v>
      </c>
      <c r="V246" s="57" t="s">
        <v>34561</v>
      </c>
      <c r="W246" s="3" t="s">
        <v>34</v>
      </c>
      <c r="X246" s="57"/>
      <c r="Y246" s="3"/>
      <c r="Z246" s="3"/>
      <c r="AA246" s="3"/>
      <c r="AB246" s="57"/>
      <c r="AC246" s="3">
        <v>0</v>
      </c>
      <c r="AD246" s="24"/>
      <c r="AE246" s="3"/>
      <c r="AF246" s="3"/>
      <c r="AG246" s="3">
        <v>1366652</v>
      </c>
    </row>
    <row r="247" spans="1:33" ht="45" x14ac:dyDescent="0.25">
      <c r="A247" s="3" t="s">
        <v>34929</v>
      </c>
      <c r="B247" s="57" t="s">
        <v>34561</v>
      </c>
      <c r="C247" s="3" t="s">
        <v>34930</v>
      </c>
      <c r="D247" s="3"/>
      <c r="E247" s="3"/>
      <c r="F247" s="3" t="s">
        <v>34931</v>
      </c>
      <c r="G247" s="3" t="s">
        <v>34932</v>
      </c>
      <c r="H247" s="57" t="s">
        <v>4171</v>
      </c>
      <c r="I247" s="57" t="s">
        <v>34933</v>
      </c>
      <c r="J247" s="3" t="s">
        <v>28</v>
      </c>
      <c r="K247" s="3" t="s">
        <v>68</v>
      </c>
      <c r="L247" s="3" t="s">
        <v>222</v>
      </c>
      <c r="M247" s="3" t="s">
        <v>223</v>
      </c>
      <c r="N247" s="3" t="s">
        <v>4086</v>
      </c>
      <c r="O247" s="3" t="s">
        <v>19490</v>
      </c>
      <c r="P247" s="24">
        <v>0</v>
      </c>
      <c r="Q247" s="24">
        <v>0</v>
      </c>
      <c r="R247" s="27" t="s">
        <v>1579</v>
      </c>
      <c r="S247" s="28" t="s">
        <v>1589</v>
      </c>
      <c r="T247" s="3" t="s">
        <v>33</v>
      </c>
      <c r="U247" s="3">
        <v>412000</v>
      </c>
      <c r="V247" s="57" t="s">
        <v>34561</v>
      </c>
      <c r="W247" s="3" t="s">
        <v>34</v>
      </c>
      <c r="X247" s="57" t="s">
        <v>34272</v>
      </c>
      <c r="Y247" s="3" t="s">
        <v>39</v>
      </c>
      <c r="Z247" s="3">
        <v>412000</v>
      </c>
      <c r="AA247" s="3" t="s">
        <v>40</v>
      </c>
      <c r="AB247" s="57">
        <v>46213.433206018519</v>
      </c>
      <c r="AC247" s="3">
        <v>0</v>
      </c>
      <c r="AD247" s="24">
        <v>412000</v>
      </c>
      <c r="AE247" s="3">
        <v>46213.433206018519</v>
      </c>
      <c r="AF247" s="3"/>
      <c r="AG247" s="3">
        <v>1328017</v>
      </c>
    </row>
    <row r="248" spans="1:33" ht="45" x14ac:dyDescent="0.25">
      <c r="A248" s="3" t="s">
        <v>34934</v>
      </c>
      <c r="B248" s="57" t="s">
        <v>34561</v>
      </c>
      <c r="C248" s="3" t="s">
        <v>34935</v>
      </c>
      <c r="D248" s="3"/>
      <c r="E248" s="3"/>
      <c r="F248" s="3" t="s">
        <v>34557</v>
      </c>
      <c r="G248" s="3" t="s">
        <v>34558</v>
      </c>
      <c r="H248" s="57" t="s">
        <v>32850</v>
      </c>
      <c r="I248" s="57" t="s">
        <v>34559</v>
      </c>
      <c r="J248" s="3" t="s">
        <v>28</v>
      </c>
      <c r="K248" s="3" t="s">
        <v>68</v>
      </c>
      <c r="L248" s="3" t="s">
        <v>135</v>
      </c>
      <c r="M248" s="3" t="s">
        <v>136</v>
      </c>
      <c r="N248" s="3" t="s">
        <v>4960</v>
      </c>
      <c r="O248" s="3" t="s">
        <v>19633</v>
      </c>
      <c r="P248" s="24">
        <v>0</v>
      </c>
      <c r="Q248" s="24">
        <v>0</v>
      </c>
      <c r="R248" s="27" t="s">
        <v>1580</v>
      </c>
      <c r="S248" s="28" t="s">
        <v>1589</v>
      </c>
      <c r="T248" s="3" t="s">
        <v>33</v>
      </c>
      <c r="U248" s="3">
        <v>412000</v>
      </c>
      <c r="V248" s="3" t="s">
        <v>34272</v>
      </c>
      <c r="W248" s="3" t="s">
        <v>34</v>
      </c>
      <c r="X248" s="57"/>
      <c r="Y248" s="3"/>
      <c r="Z248" s="3"/>
      <c r="AA248" s="3"/>
      <c r="AB248" s="57"/>
      <c r="AC248" s="3">
        <v>0</v>
      </c>
      <c r="AD248" s="24"/>
      <c r="AE248" s="3"/>
      <c r="AF248" s="3"/>
      <c r="AG248" s="3">
        <v>1371745</v>
      </c>
    </row>
    <row r="249" spans="1:33" ht="45" x14ac:dyDescent="0.25">
      <c r="A249" s="3" t="s">
        <v>34936</v>
      </c>
      <c r="B249" s="57" t="s">
        <v>34561</v>
      </c>
      <c r="C249" s="3" t="s">
        <v>34937</v>
      </c>
      <c r="D249" s="3"/>
      <c r="E249" s="3"/>
      <c r="F249" s="3" t="s">
        <v>12527</v>
      </c>
      <c r="G249" s="3" t="s">
        <v>12528</v>
      </c>
      <c r="H249" s="57" t="s">
        <v>6461</v>
      </c>
      <c r="I249" s="57" t="s">
        <v>23480</v>
      </c>
      <c r="J249" s="3" t="s">
        <v>28</v>
      </c>
      <c r="K249" s="3" t="s">
        <v>43</v>
      </c>
      <c r="L249" s="3" t="s">
        <v>492</v>
      </c>
      <c r="M249" s="3" t="s">
        <v>1606</v>
      </c>
      <c r="N249" s="3" t="s">
        <v>5340</v>
      </c>
      <c r="O249" s="3" t="s">
        <v>19633</v>
      </c>
      <c r="P249" s="24">
        <v>0</v>
      </c>
      <c r="Q249" s="24">
        <v>0</v>
      </c>
      <c r="R249" s="27" t="s">
        <v>1580</v>
      </c>
      <c r="S249" s="28" t="s">
        <v>1589</v>
      </c>
      <c r="T249" s="3" t="s">
        <v>33</v>
      </c>
      <c r="U249" s="3">
        <v>412000</v>
      </c>
      <c r="V249" s="57" t="s">
        <v>34561</v>
      </c>
      <c r="W249" s="3" t="s">
        <v>34</v>
      </c>
      <c r="X249" s="57"/>
      <c r="Y249" s="3"/>
      <c r="Z249" s="3"/>
      <c r="AA249" s="3"/>
      <c r="AB249" s="57"/>
      <c r="AC249" s="3">
        <v>0</v>
      </c>
      <c r="AD249" s="24"/>
      <c r="AE249" s="3"/>
      <c r="AF249" s="3"/>
      <c r="AG249" s="3">
        <v>1366659</v>
      </c>
    </row>
    <row r="250" spans="1:33" ht="45" x14ac:dyDescent="0.25">
      <c r="A250" s="3" t="s">
        <v>34938</v>
      </c>
      <c r="B250" s="57" t="s">
        <v>34561</v>
      </c>
      <c r="C250" s="3" t="s">
        <v>34939</v>
      </c>
      <c r="D250" s="3"/>
      <c r="E250" s="3"/>
      <c r="F250" s="3" t="s">
        <v>822</v>
      </c>
      <c r="G250" s="3" t="s">
        <v>3105</v>
      </c>
      <c r="H250" s="57" t="s">
        <v>3106</v>
      </c>
      <c r="I250" s="57" t="s">
        <v>22940</v>
      </c>
      <c r="J250" s="3" t="s">
        <v>28</v>
      </c>
      <c r="K250" s="3" t="s">
        <v>68</v>
      </c>
      <c r="L250" s="3" t="s">
        <v>302</v>
      </c>
      <c r="M250" s="3" t="s">
        <v>303</v>
      </c>
      <c r="N250" s="3" t="s">
        <v>3107</v>
      </c>
      <c r="O250" s="3" t="s">
        <v>19490</v>
      </c>
      <c r="P250" s="24">
        <v>0</v>
      </c>
      <c r="Q250" s="24">
        <v>0</v>
      </c>
      <c r="R250" s="27" t="s">
        <v>1579</v>
      </c>
      <c r="S250" s="28" t="s">
        <v>1589</v>
      </c>
      <c r="T250" s="3" t="s">
        <v>33</v>
      </c>
      <c r="U250" s="3">
        <v>412000</v>
      </c>
      <c r="V250" s="3" t="s">
        <v>34561</v>
      </c>
      <c r="W250" s="3" t="s">
        <v>34</v>
      </c>
      <c r="X250" s="57" t="s">
        <v>34272</v>
      </c>
      <c r="Y250" s="3" t="s">
        <v>39</v>
      </c>
      <c r="Z250" s="3">
        <v>412000</v>
      </c>
      <c r="AA250" s="3" t="s">
        <v>40</v>
      </c>
      <c r="AB250" s="57">
        <v>46213.406666666669</v>
      </c>
      <c r="AC250" s="3">
        <v>0</v>
      </c>
      <c r="AD250" s="24">
        <v>412000</v>
      </c>
      <c r="AE250" s="3">
        <v>46213.406666666669</v>
      </c>
      <c r="AF250" s="3"/>
      <c r="AG250" s="3">
        <v>1317734</v>
      </c>
    </row>
    <row r="251" spans="1:33" ht="60" x14ac:dyDescent="0.25">
      <c r="A251" s="3" t="s">
        <v>34940</v>
      </c>
      <c r="B251" s="57" t="s">
        <v>34561</v>
      </c>
      <c r="C251" s="3" t="s">
        <v>34941</v>
      </c>
      <c r="D251" s="3"/>
      <c r="E251" s="3"/>
      <c r="F251" s="3" t="s">
        <v>34942</v>
      </c>
      <c r="G251" s="3" t="s">
        <v>34943</v>
      </c>
      <c r="H251" s="57" t="s">
        <v>34944</v>
      </c>
      <c r="I251" s="57" t="s">
        <v>34945</v>
      </c>
      <c r="J251" s="3" t="s">
        <v>28</v>
      </c>
      <c r="K251" s="3" t="s">
        <v>68</v>
      </c>
      <c r="L251" s="3" t="s">
        <v>413</v>
      </c>
      <c r="M251" s="3" t="s">
        <v>2268</v>
      </c>
      <c r="N251" s="3" t="s">
        <v>4978</v>
      </c>
      <c r="O251" s="3" t="s">
        <v>705</v>
      </c>
      <c r="P251" s="24">
        <v>0</v>
      </c>
      <c r="Q251" s="24">
        <v>0</v>
      </c>
      <c r="R251" s="27" t="s">
        <v>1578</v>
      </c>
      <c r="S251" s="28" t="s">
        <v>1582</v>
      </c>
      <c r="T251" s="3" t="s">
        <v>160</v>
      </c>
      <c r="U251" s="3">
        <v>0</v>
      </c>
      <c r="V251" s="3" t="s">
        <v>34561</v>
      </c>
      <c r="W251" s="3" t="s">
        <v>34</v>
      </c>
      <c r="X251" s="57"/>
      <c r="Y251" s="3"/>
      <c r="Z251" s="3"/>
      <c r="AA251" s="3"/>
      <c r="AB251" s="57"/>
      <c r="AC251" s="3">
        <v>0</v>
      </c>
      <c r="AD251" s="24"/>
      <c r="AE251" s="3"/>
      <c r="AF251" s="3"/>
      <c r="AG251" s="3"/>
    </row>
    <row r="252" spans="1:33" ht="45" x14ac:dyDescent="0.25">
      <c r="A252" s="3" t="s">
        <v>34946</v>
      </c>
      <c r="B252" s="57" t="s">
        <v>34947</v>
      </c>
      <c r="C252" s="3" t="s">
        <v>34948</v>
      </c>
      <c r="D252" s="3"/>
      <c r="E252" s="3"/>
      <c r="F252" s="3" t="s">
        <v>34949</v>
      </c>
      <c r="G252" s="3" t="s">
        <v>34950</v>
      </c>
      <c r="H252" s="57" t="s">
        <v>34951</v>
      </c>
      <c r="I252" s="57" t="s">
        <v>34952</v>
      </c>
      <c r="J252" s="3" t="s">
        <v>28</v>
      </c>
      <c r="K252" s="3" t="s">
        <v>98</v>
      </c>
      <c r="L252" s="3" t="s">
        <v>307</v>
      </c>
      <c r="M252" s="3" t="s">
        <v>329</v>
      </c>
      <c r="N252" s="3" t="s">
        <v>5540</v>
      </c>
      <c r="O252" s="3" t="s">
        <v>19490</v>
      </c>
      <c r="P252" s="24">
        <v>0</v>
      </c>
      <c r="Q252" s="24">
        <v>0</v>
      </c>
      <c r="R252" s="27" t="s">
        <v>1579</v>
      </c>
      <c r="S252" s="28" t="s">
        <v>1589</v>
      </c>
      <c r="T252" s="3" t="s">
        <v>33</v>
      </c>
      <c r="U252" s="3">
        <v>412000</v>
      </c>
      <c r="V252" s="3" t="s">
        <v>34947</v>
      </c>
      <c r="W252" s="3" t="s">
        <v>34</v>
      </c>
      <c r="X252" s="57" t="s">
        <v>34947</v>
      </c>
      <c r="Y252" s="3" t="s">
        <v>39</v>
      </c>
      <c r="Z252" s="3">
        <v>412000</v>
      </c>
      <c r="AA252" s="3" t="s">
        <v>40</v>
      </c>
      <c r="AB252" s="57">
        <v>46211.933518518519</v>
      </c>
      <c r="AC252" s="3">
        <v>0</v>
      </c>
      <c r="AD252" s="24">
        <v>412000</v>
      </c>
      <c r="AE252" s="3">
        <v>46211.933518518519</v>
      </c>
      <c r="AF252" s="3"/>
      <c r="AG252" s="3">
        <v>1285572</v>
      </c>
    </row>
    <row r="253" spans="1:33" ht="60" x14ac:dyDescent="0.25">
      <c r="A253" s="3" t="s">
        <v>34953</v>
      </c>
      <c r="B253" s="57" t="s">
        <v>34947</v>
      </c>
      <c r="C253" s="3" t="s">
        <v>34954</v>
      </c>
      <c r="D253" s="3"/>
      <c r="E253" s="3"/>
      <c r="F253" s="3" t="s">
        <v>34955</v>
      </c>
      <c r="G253" s="3" t="s">
        <v>34956</v>
      </c>
      <c r="H253" s="57" t="s">
        <v>34957</v>
      </c>
      <c r="I253" s="57" t="s">
        <v>34958</v>
      </c>
      <c r="J253" s="3" t="s">
        <v>28</v>
      </c>
      <c r="K253" s="3" t="s">
        <v>78</v>
      </c>
      <c r="L253" s="3" t="s">
        <v>243</v>
      </c>
      <c r="M253" s="3" t="s">
        <v>428</v>
      </c>
      <c r="N253" s="3" t="s">
        <v>5375</v>
      </c>
      <c r="O253" s="3" t="s">
        <v>19490</v>
      </c>
      <c r="P253" s="24">
        <v>0</v>
      </c>
      <c r="Q253" s="24">
        <v>0</v>
      </c>
      <c r="R253" s="27" t="s">
        <v>1579</v>
      </c>
      <c r="S253" s="28" t="s">
        <v>1585</v>
      </c>
      <c r="T253" s="3" t="s">
        <v>38</v>
      </c>
      <c r="U253" s="3">
        <v>2060000</v>
      </c>
      <c r="V253" s="3" t="s">
        <v>34947</v>
      </c>
      <c r="W253" s="3" t="s">
        <v>34</v>
      </c>
      <c r="X253" s="57" t="s">
        <v>34272</v>
      </c>
      <c r="Y253" s="3" t="s">
        <v>39</v>
      </c>
      <c r="Z253" s="3">
        <v>2060000</v>
      </c>
      <c r="AA253" s="3" t="s">
        <v>40</v>
      </c>
      <c r="AB253" s="57">
        <v>46213.734456018516</v>
      </c>
      <c r="AC253" s="3">
        <v>0</v>
      </c>
      <c r="AD253" s="24">
        <v>2060000</v>
      </c>
      <c r="AE253" s="3">
        <v>46213.734456018516</v>
      </c>
      <c r="AF253" s="3"/>
      <c r="AG253" s="3">
        <v>1317327</v>
      </c>
    </row>
    <row r="254" spans="1:33" ht="45" x14ac:dyDescent="0.25">
      <c r="A254" s="3" t="s">
        <v>34959</v>
      </c>
      <c r="B254" s="57" t="s">
        <v>34947</v>
      </c>
      <c r="C254" s="3" t="s">
        <v>34960</v>
      </c>
      <c r="D254" s="3"/>
      <c r="E254" s="3"/>
      <c r="F254" s="3" t="s">
        <v>34955</v>
      </c>
      <c r="G254" s="3" t="s">
        <v>34956</v>
      </c>
      <c r="H254" s="57" t="s">
        <v>34957</v>
      </c>
      <c r="I254" s="57" t="s">
        <v>34958</v>
      </c>
      <c r="J254" s="3" t="s">
        <v>28</v>
      </c>
      <c r="K254" s="3" t="s">
        <v>78</v>
      </c>
      <c r="L254" s="3" t="s">
        <v>243</v>
      </c>
      <c r="M254" s="3" t="s">
        <v>428</v>
      </c>
      <c r="N254" s="3" t="s">
        <v>5375</v>
      </c>
      <c r="O254" s="3" t="s">
        <v>19490</v>
      </c>
      <c r="P254" s="24">
        <v>0</v>
      </c>
      <c r="Q254" s="24">
        <v>0</v>
      </c>
      <c r="R254" s="27" t="s">
        <v>1579</v>
      </c>
      <c r="S254" s="28" t="s">
        <v>1589</v>
      </c>
      <c r="T254" s="3" t="s">
        <v>33</v>
      </c>
      <c r="U254" s="3">
        <v>412000</v>
      </c>
      <c r="V254" s="3" t="s">
        <v>34947</v>
      </c>
      <c r="W254" s="3" t="s">
        <v>34</v>
      </c>
      <c r="X254" s="57" t="s">
        <v>34272</v>
      </c>
      <c r="Y254" s="3" t="s">
        <v>39</v>
      </c>
      <c r="Z254" s="3">
        <v>412000</v>
      </c>
      <c r="AA254" s="3" t="s">
        <v>40</v>
      </c>
      <c r="AB254" s="57">
        <v>46213.734849537039</v>
      </c>
      <c r="AC254" s="3">
        <v>0</v>
      </c>
      <c r="AD254" s="24">
        <v>412000</v>
      </c>
      <c r="AE254" s="3">
        <v>46213.734849537039</v>
      </c>
      <c r="AF254" s="3"/>
      <c r="AG254" s="3">
        <v>1317291</v>
      </c>
    </row>
    <row r="255" spans="1:33" ht="45" x14ac:dyDescent="0.25">
      <c r="A255" s="3" t="s">
        <v>34961</v>
      </c>
      <c r="B255" s="57" t="s">
        <v>34947</v>
      </c>
      <c r="C255" s="3" t="s">
        <v>34962</v>
      </c>
      <c r="D255" s="3"/>
      <c r="E255" s="3"/>
      <c r="F255" s="3" t="s">
        <v>1989</v>
      </c>
      <c r="G255" s="3" t="s">
        <v>5373</v>
      </c>
      <c r="H255" s="57" t="s">
        <v>5374</v>
      </c>
      <c r="I255" s="57" t="s">
        <v>21383</v>
      </c>
      <c r="J255" s="3" t="s">
        <v>28</v>
      </c>
      <c r="K255" s="3" t="s">
        <v>78</v>
      </c>
      <c r="L255" s="3" t="s">
        <v>243</v>
      </c>
      <c r="M255" s="3" t="s">
        <v>428</v>
      </c>
      <c r="N255" s="3" t="s">
        <v>5375</v>
      </c>
      <c r="O255" s="3" t="s">
        <v>19490</v>
      </c>
      <c r="P255" s="24">
        <v>0</v>
      </c>
      <c r="Q255" s="24">
        <v>0</v>
      </c>
      <c r="R255" s="27" t="s">
        <v>1579</v>
      </c>
      <c r="S255" s="28" t="s">
        <v>1589</v>
      </c>
      <c r="T255" s="3" t="s">
        <v>33</v>
      </c>
      <c r="U255" s="3">
        <v>412000</v>
      </c>
      <c r="V255" s="57" t="s">
        <v>34947</v>
      </c>
      <c r="W255" s="3" t="s">
        <v>34</v>
      </c>
      <c r="X255" s="57" t="s">
        <v>35285</v>
      </c>
      <c r="Y255" s="3" t="s">
        <v>39</v>
      </c>
      <c r="Z255" s="3">
        <v>412000</v>
      </c>
      <c r="AA255" s="3" t="s">
        <v>40</v>
      </c>
      <c r="AB255" s="57">
        <v>46215.430879629632</v>
      </c>
      <c r="AC255" s="3">
        <v>0</v>
      </c>
      <c r="AD255" s="24">
        <v>412000</v>
      </c>
      <c r="AE255" s="3">
        <v>46215.430879629632</v>
      </c>
      <c r="AF255" s="3"/>
      <c r="AG255" s="3">
        <v>1317296</v>
      </c>
    </row>
    <row r="256" spans="1:33" ht="60" x14ac:dyDescent="0.25">
      <c r="A256" s="3" t="s">
        <v>34963</v>
      </c>
      <c r="B256" s="57" t="s">
        <v>34947</v>
      </c>
      <c r="C256" s="3" t="s">
        <v>34964</v>
      </c>
      <c r="D256" s="3"/>
      <c r="E256" s="3"/>
      <c r="F256" s="3" t="s">
        <v>24855</v>
      </c>
      <c r="G256" s="3" t="s">
        <v>24856</v>
      </c>
      <c r="H256" s="57" t="s">
        <v>5647</v>
      </c>
      <c r="I256" s="57" t="s">
        <v>24857</v>
      </c>
      <c r="J256" s="3" t="s">
        <v>28</v>
      </c>
      <c r="K256" s="3" t="s">
        <v>43</v>
      </c>
      <c r="L256" s="3" t="s">
        <v>488</v>
      </c>
      <c r="M256" s="3" t="s">
        <v>489</v>
      </c>
      <c r="N256" s="3" t="s">
        <v>3000</v>
      </c>
      <c r="O256" s="3" t="s">
        <v>19490</v>
      </c>
      <c r="P256" s="24">
        <v>0</v>
      </c>
      <c r="Q256" s="24">
        <v>0</v>
      </c>
      <c r="R256" s="27" t="s">
        <v>1579</v>
      </c>
      <c r="S256" s="28" t="s">
        <v>1585</v>
      </c>
      <c r="T256" s="3" t="s">
        <v>38</v>
      </c>
      <c r="U256" s="3">
        <v>2060000</v>
      </c>
      <c r="V256" s="3" t="s">
        <v>34947</v>
      </c>
      <c r="W256" s="3" t="s">
        <v>34</v>
      </c>
      <c r="X256" s="57" t="s">
        <v>34947</v>
      </c>
      <c r="Y256" s="3" t="s">
        <v>39</v>
      </c>
      <c r="Z256" s="3">
        <v>2060000</v>
      </c>
      <c r="AA256" s="3" t="s">
        <v>40</v>
      </c>
      <c r="AB256" s="57">
        <v>46211.784224537034</v>
      </c>
      <c r="AC256" s="3">
        <v>0</v>
      </c>
      <c r="AD256" s="24">
        <v>2060000</v>
      </c>
      <c r="AE256" s="3">
        <v>46211.784224537034</v>
      </c>
      <c r="AF256" s="3"/>
      <c r="AG256" s="3">
        <v>1278737</v>
      </c>
    </row>
    <row r="257" spans="1:33" ht="60" x14ac:dyDescent="0.25">
      <c r="A257" s="3" t="s">
        <v>34965</v>
      </c>
      <c r="B257" s="57" t="s">
        <v>34947</v>
      </c>
      <c r="C257" s="3" t="s">
        <v>34966</v>
      </c>
      <c r="D257" s="3"/>
      <c r="E257" s="3"/>
      <c r="F257" s="3" t="s">
        <v>34967</v>
      </c>
      <c r="G257" s="3" t="s">
        <v>34968</v>
      </c>
      <c r="H257" s="57" t="s">
        <v>10014</v>
      </c>
      <c r="I257" s="57" t="s">
        <v>34969</v>
      </c>
      <c r="J257" s="3" t="s">
        <v>28</v>
      </c>
      <c r="K257" s="3" t="s">
        <v>78</v>
      </c>
      <c r="L257" s="3" t="s">
        <v>243</v>
      </c>
      <c r="M257" s="3" t="s">
        <v>428</v>
      </c>
      <c r="N257" s="3" t="s">
        <v>5375</v>
      </c>
      <c r="O257" s="3" t="s">
        <v>19633</v>
      </c>
      <c r="P257" s="24">
        <v>0</v>
      </c>
      <c r="Q257" s="24">
        <v>0</v>
      </c>
      <c r="R257" s="27" t="s">
        <v>1580</v>
      </c>
      <c r="S257" s="28" t="s">
        <v>1585</v>
      </c>
      <c r="T257" s="3" t="s">
        <v>38</v>
      </c>
      <c r="U257" s="3">
        <v>2060000</v>
      </c>
      <c r="V257" s="57" t="s">
        <v>34947</v>
      </c>
      <c r="W257" s="3" t="s">
        <v>34</v>
      </c>
      <c r="X257" s="57"/>
      <c r="Y257" s="3"/>
      <c r="Z257" s="3"/>
      <c r="AA257" s="3"/>
      <c r="AB257" s="57"/>
      <c r="AC257" s="3">
        <v>0</v>
      </c>
      <c r="AD257" s="24"/>
      <c r="AE257" s="3"/>
      <c r="AF257" s="3"/>
      <c r="AG257" s="3">
        <v>1317332</v>
      </c>
    </row>
    <row r="258" spans="1:33" ht="45" x14ac:dyDescent="0.25">
      <c r="A258" s="3" t="s">
        <v>34970</v>
      </c>
      <c r="B258" s="57" t="s">
        <v>34947</v>
      </c>
      <c r="C258" s="3" t="s">
        <v>34971</v>
      </c>
      <c r="D258" s="3" t="s">
        <v>34972</v>
      </c>
      <c r="E258" s="3" t="s">
        <v>34973</v>
      </c>
      <c r="F258" s="3" t="s">
        <v>34974</v>
      </c>
      <c r="G258" s="3" t="s">
        <v>34975</v>
      </c>
      <c r="H258" s="57" t="s">
        <v>34976</v>
      </c>
      <c r="I258" s="57" t="s">
        <v>22287</v>
      </c>
      <c r="J258" s="3" t="s">
        <v>28</v>
      </c>
      <c r="K258" s="3" t="s">
        <v>68</v>
      </c>
      <c r="L258" s="3" t="s">
        <v>162</v>
      </c>
      <c r="M258" s="3" t="s">
        <v>163</v>
      </c>
      <c r="N258" s="3" t="s">
        <v>4447</v>
      </c>
      <c r="O258" s="3" t="s">
        <v>797</v>
      </c>
      <c r="P258" s="24">
        <v>0</v>
      </c>
      <c r="Q258" s="24">
        <v>0</v>
      </c>
      <c r="R258" s="27" t="s">
        <v>1580</v>
      </c>
      <c r="S258" s="28" t="s">
        <v>1582</v>
      </c>
      <c r="T258" s="3" t="s">
        <v>160</v>
      </c>
      <c r="U258" s="3">
        <v>4120000000</v>
      </c>
      <c r="V258" s="3" t="s">
        <v>34947</v>
      </c>
      <c r="W258" s="3" t="s">
        <v>34</v>
      </c>
      <c r="X258" s="57"/>
      <c r="Y258" s="3"/>
      <c r="Z258" s="3"/>
      <c r="AA258" s="3"/>
      <c r="AB258" s="57"/>
      <c r="AC258" s="3">
        <v>0</v>
      </c>
      <c r="AD258" s="24"/>
      <c r="AE258" s="3"/>
      <c r="AF258" s="3"/>
      <c r="AG258" s="3"/>
    </row>
    <row r="259" spans="1:33" ht="45" x14ac:dyDescent="0.25">
      <c r="A259" s="3" t="s">
        <v>34977</v>
      </c>
      <c r="B259" s="57" t="s">
        <v>34947</v>
      </c>
      <c r="C259" s="3" t="s">
        <v>34978</v>
      </c>
      <c r="D259" s="3"/>
      <c r="E259" s="3"/>
      <c r="F259" s="3" t="s">
        <v>34979</v>
      </c>
      <c r="G259" s="3" t="s">
        <v>34980</v>
      </c>
      <c r="H259" s="57" t="s">
        <v>34981</v>
      </c>
      <c r="I259" s="57" t="s">
        <v>34982</v>
      </c>
      <c r="J259" s="3" t="s">
        <v>28</v>
      </c>
      <c r="K259" s="3" t="s">
        <v>68</v>
      </c>
      <c r="L259" s="3" t="s">
        <v>251</v>
      </c>
      <c r="M259" s="3" t="s">
        <v>252</v>
      </c>
      <c r="N259" s="3" t="s">
        <v>4288</v>
      </c>
      <c r="O259" s="3" t="s">
        <v>797</v>
      </c>
      <c r="P259" s="24">
        <v>0</v>
      </c>
      <c r="Q259" s="24">
        <v>0</v>
      </c>
      <c r="R259" s="27" t="s">
        <v>1580</v>
      </c>
      <c r="S259" s="28" t="s">
        <v>1583</v>
      </c>
      <c r="T259" s="3" t="s">
        <v>130</v>
      </c>
      <c r="U259" s="3">
        <v>20600000</v>
      </c>
      <c r="V259" s="3" t="s">
        <v>34272</v>
      </c>
      <c r="W259" s="3" t="s">
        <v>34</v>
      </c>
      <c r="X259" s="57"/>
      <c r="Y259" s="3"/>
      <c r="Z259" s="3"/>
      <c r="AA259" s="3"/>
      <c r="AB259" s="57"/>
      <c r="AC259" s="3">
        <v>0</v>
      </c>
      <c r="AD259" s="24"/>
      <c r="AE259" s="3"/>
      <c r="AF259" s="3"/>
      <c r="AG259" s="3"/>
    </row>
    <row r="260" spans="1:33" ht="45" x14ac:dyDescent="0.25">
      <c r="A260" s="3" t="s">
        <v>34983</v>
      </c>
      <c r="B260" s="57" t="s">
        <v>34947</v>
      </c>
      <c r="C260" s="3" t="s">
        <v>34984</v>
      </c>
      <c r="D260" s="3"/>
      <c r="E260" s="3"/>
      <c r="F260" s="3" t="s">
        <v>34979</v>
      </c>
      <c r="G260" s="3" t="s">
        <v>34980</v>
      </c>
      <c r="H260" s="57" t="s">
        <v>34981</v>
      </c>
      <c r="I260" s="57" t="s">
        <v>34982</v>
      </c>
      <c r="J260" s="3" t="s">
        <v>28</v>
      </c>
      <c r="K260" s="3" t="s">
        <v>68</v>
      </c>
      <c r="L260" s="3" t="s">
        <v>251</v>
      </c>
      <c r="M260" s="3" t="s">
        <v>252</v>
      </c>
      <c r="N260" s="3" t="s">
        <v>4288</v>
      </c>
      <c r="O260" s="3" t="s">
        <v>19633</v>
      </c>
      <c r="P260" s="24">
        <v>0</v>
      </c>
      <c r="Q260" s="24">
        <v>0</v>
      </c>
      <c r="R260" s="27" t="s">
        <v>1580</v>
      </c>
      <c r="S260" s="28" t="s">
        <v>1589</v>
      </c>
      <c r="T260" s="3" t="s">
        <v>33</v>
      </c>
      <c r="U260" s="3">
        <v>412000</v>
      </c>
      <c r="V260" s="57" t="s">
        <v>34561</v>
      </c>
      <c r="W260" s="3" t="s">
        <v>34</v>
      </c>
      <c r="X260" s="57"/>
      <c r="Y260" s="3"/>
      <c r="Z260" s="3"/>
      <c r="AA260" s="3"/>
      <c r="AB260" s="57"/>
      <c r="AC260" s="3">
        <v>0</v>
      </c>
      <c r="AD260" s="24"/>
      <c r="AE260" s="3"/>
      <c r="AF260" s="3"/>
      <c r="AG260" s="3">
        <v>1324080</v>
      </c>
    </row>
    <row r="261" spans="1:33" ht="60" x14ac:dyDescent="0.25">
      <c r="A261" s="3" t="s">
        <v>34985</v>
      </c>
      <c r="B261" s="57" t="s">
        <v>34947</v>
      </c>
      <c r="C261" s="3" t="s">
        <v>34986</v>
      </c>
      <c r="D261" s="3"/>
      <c r="E261" s="3"/>
      <c r="F261" s="3" t="s">
        <v>34987</v>
      </c>
      <c r="G261" s="3" t="s">
        <v>34988</v>
      </c>
      <c r="H261" s="57" t="s">
        <v>4281</v>
      </c>
      <c r="I261" s="57" t="s">
        <v>34989</v>
      </c>
      <c r="J261" s="3" t="s">
        <v>28</v>
      </c>
      <c r="K261" s="3" t="s">
        <v>68</v>
      </c>
      <c r="L261" s="3" t="s">
        <v>251</v>
      </c>
      <c r="M261" s="3" t="s">
        <v>252</v>
      </c>
      <c r="N261" s="3" t="s">
        <v>4288</v>
      </c>
      <c r="O261" s="3" t="s">
        <v>19633</v>
      </c>
      <c r="P261" s="24">
        <v>0</v>
      </c>
      <c r="Q261" s="24">
        <v>0</v>
      </c>
      <c r="R261" s="27" t="s">
        <v>1580</v>
      </c>
      <c r="S261" s="28" t="s">
        <v>1585</v>
      </c>
      <c r="T261" s="3" t="s">
        <v>38</v>
      </c>
      <c r="U261" s="3">
        <v>2060000</v>
      </c>
      <c r="V261" s="57" t="s">
        <v>34561</v>
      </c>
      <c r="W261" s="3" t="s">
        <v>34</v>
      </c>
      <c r="X261" s="57"/>
      <c r="Y261" s="3"/>
      <c r="Z261" s="3"/>
      <c r="AA261" s="3"/>
      <c r="AB261" s="57"/>
      <c r="AC261" s="3">
        <v>0</v>
      </c>
      <c r="AD261" s="24"/>
      <c r="AE261" s="3"/>
      <c r="AF261" s="3"/>
      <c r="AG261" s="3">
        <v>1327316</v>
      </c>
    </row>
    <row r="262" spans="1:33" ht="60" x14ac:dyDescent="0.25">
      <c r="A262" s="3" t="s">
        <v>34990</v>
      </c>
      <c r="B262" s="57" t="s">
        <v>34947</v>
      </c>
      <c r="C262" s="3" t="s">
        <v>34991</v>
      </c>
      <c r="D262" s="3"/>
      <c r="E262" s="3"/>
      <c r="F262" s="3" t="s">
        <v>33963</v>
      </c>
      <c r="G262" s="3" t="s">
        <v>33964</v>
      </c>
      <c r="H262" s="57" t="s">
        <v>33965</v>
      </c>
      <c r="I262" s="57" t="s">
        <v>33966</v>
      </c>
      <c r="J262" s="3" t="s">
        <v>28</v>
      </c>
      <c r="K262" s="3" t="s">
        <v>78</v>
      </c>
      <c r="L262" s="3" t="s">
        <v>208</v>
      </c>
      <c r="M262" s="3" t="s">
        <v>330</v>
      </c>
      <c r="N262" s="3" t="s">
        <v>4057</v>
      </c>
      <c r="O262" s="3" t="s">
        <v>705</v>
      </c>
      <c r="P262" s="24">
        <v>0</v>
      </c>
      <c r="Q262" s="24">
        <v>0</v>
      </c>
      <c r="R262" s="27" t="s">
        <v>1578</v>
      </c>
      <c r="S262" s="28" t="s">
        <v>1589</v>
      </c>
      <c r="T262" s="3" t="s">
        <v>33</v>
      </c>
      <c r="U262" s="3">
        <v>0</v>
      </c>
      <c r="V262" s="57" t="s">
        <v>34947</v>
      </c>
      <c r="W262" s="3" t="s">
        <v>34</v>
      </c>
      <c r="X262" s="57"/>
      <c r="Y262" s="3"/>
      <c r="Z262" s="3"/>
      <c r="AA262" s="3"/>
      <c r="AB262" s="57"/>
      <c r="AC262" s="3">
        <v>0</v>
      </c>
      <c r="AD262" s="24"/>
      <c r="AE262" s="3"/>
      <c r="AF262" s="3"/>
      <c r="AG262" s="3"/>
    </row>
    <row r="263" spans="1:33" ht="60" x14ac:dyDescent="0.25">
      <c r="A263" s="3" t="s">
        <v>34992</v>
      </c>
      <c r="B263" s="57" t="s">
        <v>34947</v>
      </c>
      <c r="C263" s="3" t="s">
        <v>34993</v>
      </c>
      <c r="D263" s="3"/>
      <c r="E263" s="3"/>
      <c r="F263" s="3" t="s">
        <v>16534</v>
      </c>
      <c r="G263" s="3" t="s">
        <v>16535</v>
      </c>
      <c r="H263" s="57" t="s">
        <v>14538</v>
      </c>
      <c r="I263" s="57" t="s">
        <v>21113</v>
      </c>
      <c r="J263" s="3" t="s">
        <v>28</v>
      </c>
      <c r="K263" s="3" t="s">
        <v>78</v>
      </c>
      <c r="L263" s="3" t="s">
        <v>614</v>
      </c>
      <c r="M263" s="3" t="s">
        <v>512</v>
      </c>
      <c r="N263" s="3" t="s">
        <v>5228</v>
      </c>
      <c r="O263" s="3" t="s">
        <v>19490</v>
      </c>
      <c r="P263" s="24">
        <v>0</v>
      </c>
      <c r="Q263" s="24">
        <v>0</v>
      </c>
      <c r="R263" s="27" t="s">
        <v>1579</v>
      </c>
      <c r="S263" s="28" t="s">
        <v>1585</v>
      </c>
      <c r="T263" s="3" t="s">
        <v>38</v>
      </c>
      <c r="U263" s="3">
        <v>2060000</v>
      </c>
      <c r="V263" s="57" t="s">
        <v>34561</v>
      </c>
      <c r="W263" s="3" t="s">
        <v>34</v>
      </c>
      <c r="X263" s="57" t="s">
        <v>34561</v>
      </c>
      <c r="Y263" s="3" t="s">
        <v>39</v>
      </c>
      <c r="Z263" s="3">
        <v>2060000</v>
      </c>
      <c r="AA263" s="3" t="s">
        <v>40</v>
      </c>
      <c r="AB263" s="57">
        <v>46212.628321759257</v>
      </c>
      <c r="AC263" s="3">
        <v>0</v>
      </c>
      <c r="AD263" s="24">
        <v>2060000</v>
      </c>
      <c r="AE263" s="3">
        <v>46212.628321759257</v>
      </c>
      <c r="AF263" s="3"/>
      <c r="AG263" s="3">
        <v>1317338</v>
      </c>
    </row>
    <row r="264" spans="1:33" ht="45" x14ac:dyDescent="0.25">
      <c r="A264" s="3" t="s">
        <v>34994</v>
      </c>
      <c r="B264" s="57" t="s">
        <v>34947</v>
      </c>
      <c r="C264" s="3" t="s">
        <v>34995</v>
      </c>
      <c r="D264" s="3"/>
      <c r="E264" s="3"/>
      <c r="F264" s="3" t="s">
        <v>16534</v>
      </c>
      <c r="G264" s="3" t="s">
        <v>16535</v>
      </c>
      <c r="H264" s="57" t="s">
        <v>14538</v>
      </c>
      <c r="I264" s="57" t="s">
        <v>21113</v>
      </c>
      <c r="J264" s="3" t="s">
        <v>28</v>
      </c>
      <c r="K264" s="3" t="s">
        <v>78</v>
      </c>
      <c r="L264" s="3" t="s">
        <v>614</v>
      </c>
      <c r="M264" s="3" t="s">
        <v>512</v>
      </c>
      <c r="N264" s="3" t="s">
        <v>5228</v>
      </c>
      <c r="O264" s="3" t="s">
        <v>19490</v>
      </c>
      <c r="P264" s="24">
        <v>0</v>
      </c>
      <c r="Q264" s="24">
        <v>0</v>
      </c>
      <c r="R264" s="27" t="s">
        <v>1579</v>
      </c>
      <c r="S264" s="28" t="s">
        <v>1589</v>
      </c>
      <c r="T264" s="3" t="s">
        <v>33</v>
      </c>
      <c r="U264" s="3">
        <v>412000</v>
      </c>
      <c r="V264" s="57" t="s">
        <v>34561</v>
      </c>
      <c r="W264" s="3" t="s">
        <v>34</v>
      </c>
      <c r="X264" s="57" t="s">
        <v>34561</v>
      </c>
      <c r="Y264" s="3" t="s">
        <v>39</v>
      </c>
      <c r="Z264" s="3">
        <v>412000</v>
      </c>
      <c r="AA264" s="3" t="s">
        <v>40</v>
      </c>
      <c r="AB264" s="57">
        <v>46212.628738425927</v>
      </c>
      <c r="AC264" s="3">
        <v>0</v>
      </c>
      <c r="AD264" s="24">
        <v>412000</v>
      </c>
      <c r="AE264" s="3">
        <v>46212.628738425927</v>
      </c>
      <c r="AF264" s="3"/>
      <c r="AG264" s="3">
        <v>1317304</v>
      </c>
    </row>
    <row r="265" spans="1:33" ht="45" x14ac:dyDescent="0.25">
      <c r="A265" s="3" t="s">
        <v>34996</v>
      </c>
      <c r="B265" s="57" t="s">
        <v>34947</v>
      </c>
      <c r="C265" s="3" t="s">
        <v>34997</v>
      </c>
      <c r="D265" s="3"/>
      <c r="E265" s="3"/>
      <c r="F265" s="3" t="s">
        <v>34998</v>
      </c>
      <c r="G265" s="3" t="s">
        <v>34999</v>
      </c>
      <c r="H265" s="57" t="s">
        <v>35000</v>
      </c>
      <c r="I265" s="57" t="s">
        <v>35001</v>
      </c>
      <c r="J265" s="3" t="s">
        <v>28</v>
      </c>
      <c r="K265" s="3" t="s">
        <v>68</v>
      </c>
      <c r="L265" s="3" t="s">
        <v>10987</v>
      </c>
      <c r="M265" s="3" t="s">
        <v>197</v>
      </c>
      <c r="N265" s="3" t="s">
        <v>10988</v>
      </c>
      <c r="O265" s="3" t="s">
        <v>18539</v>
      </c>
      <c r="P265" s="24">
        <v>0</v>
      </c>
      <c r="Q265" s="24">
        <v>0</v>
      </c>
      <c r="R265" s="27" t="s">
        <v>1580</v>
      </c>
      <c r="S265" s="28" t="s">
        <v>1582</v>
      </c>
      <c r="T265" s="3" t="s">
        <v>160</v>
      </c>
      <c r="U265" s="3"/>
      <c r="V265" s="57"/>
      <c r="W265" s="3" t="s">
        <v>34</v>
      </c>
      <c r="X265" s="57"/>
      <c r="Y265" s="3"/>
      <c r="Z265" s="3"/>
      <c r="AA265" s="3"/>
      <c r="AB265" s="57"/>
      <c r="AC265" s="3">
        <v>0</v>
      </c>
      <c r="AD265" s="24"/>
      <c r="AE265" s="3"/>
      <c r="AF265" s="3"/>
      <c r="AG265" s="3"/>
    </row>
    <row r="266" spans="1:33" ht="45" x14ac:dyDescent="0.25">
      <c r="A266" s="3" t="s">
        <v>35002</v>
      </c>
      <c r="B266" s="57" t="s">
        <v>34947</v>
      </c>
      <c r="C266" s="3" t="s">
        <v>35003</v>
      </c>
      <c r="D266" s="3"/>
      <c r="E266" s="3"/>
      <c r="F266" s="3" t="s">
        <v>34691</v>
      </c>
      <c r="G266" s="3" t="s">
        <v>34692</v>
      </c>
      <c r="H266" s="57" t="s">
        <v>34693</v>
      </c>
      <c r="I266" s="57" t="s">
        <v>35004</v>
      </c>
      <c r="J266" s="3" t="s">
        <v>28</v>
      </c>
      <c r="K266" s="3" t="s">
        <v>78</v>
      </c>
      <c r="L266" s="3" t="s">
        <v>445</v>
      </c>
      <c r="M266" s="3" t="s">
        <v>30173</v>
      </c>
      <c r="N266" s="3" t="s">
        <v>30174</v>
      </c>
      <c r="O266" s="3" t="s">
        <v>705</v>
      </c>
      <c r="P266" s="24">
        <v>0</v>
      </c>
      <c r="Q266" s="24">
        <v>0</v>
      </c>
      <c r="R266" s="27" t="s">
        <v>1578</v>
      </c>
      <c r="S266" s="28" t="s">
        <v>1589</v>
      </c>
      <c r="T266" s="3" t="s">
        <v>33</v>
      </c>
      <c r="U266" s="3">
        <v>0</v>
      </c>
      <c r="V266" s="57" t="s">
        <v>34272</v>
      </c>
      <c r="W266" s="3" t="s">
        <v>34</v>
      </c>
      <c r="X266" s="57"/>
      <c r="Y266" s="3"/>
      <c r="Z266" s="3"/>
      <c r="AA266" s="3"/>
      <c r="AB266" s="57"/>
      <c r="AC266" s="3">
        <v>0</v>
      </c>
      <c r="AD266" s="24"/>
      <c r="AE266" s="3"/>
      <c r="AF266" s="3"/>
      <c r="AG266" s="3"/>
    </row>
    <row r="267" spans="1:33" ht="60" x14ac:dyDescent="0.25">
      <c r="A267" s="3" t="s">
        <v>35005</v>
      </c>
      <c r="B267" s="57" t="s">
        <v>34947</v>
      </c>
      <c r="C267" s="3" t="s">
        <v>35006</v>
      </c>
      <c r="D267" s="3"/>
      <c r="E267" s="3"/>
      <c r="F267" s="3" t="s">
        <v>24208</v>
      </c>
      <c r="G267" s="3" t="s">
        <v>24209</v>
      </c>
      <c r="H267" s="57" t="s">
        <v>15469</v>
      </c>
      <c r="I267" s="57" t="s">
        <v>24210</v>
      </c>
      <c r="J267" s="3" t="s">
        <v>28</v>
      </c>
      <c r="K267" s="3" t="s">
        <v>43</v>
      </c>
      <c r="L267" s="3" t="s">
        <v>44</v>
      </c>
      <c r="M267" s="3" t="s">
        <v>45</v>
      </c>
      <c r="N267" s="3" t="s">
        <v>2977</v>
      </c>
      <c r="O267" s="3" t="s">
        <v>705</v>
      </c>
      <c r="P267" s="24">
        <v>0</v>
      </c>
      <c r="Q267" s="24">
        <v>0</v>
      </c>
      <c r="R267" s="27" t="s">
        <v>1578</v>
      </c>
      <c r="S267" s="28" t="s">
        <v>1585</v>
      </c>
      <c r="T267" s="3" t="s">
        <v>38</v>
      </c>
      <c r="U267" s="3">
        <v>0</v>
      </c>
      <c r="V267" s="57" t="s">
        <v>34947</v>
      </c>
      <c r="W267" s="3" t="s">
        <v>34</v>
      </c>
      <c r="X267" s="57"/>
      <c r="Y267" s="3"/>
      <c r="Z267" s="3"/>
      <c r="AA267" s="3"/>
      <c r="AB267" s="57"/>
      <c r="AC267" s="3">
        <v>0</v>
      </c>
      <c r="AD267" s="24"/>
      <c r="AE267" s="3"/>
      <c r="AF267" s="3"/>
      <c r="AG267" s="3"/>
    </row>
    <row r="268" spans="1:33" ht="45" x14ac:dyDescent="0.25">
      <c r="A268" s="3" t="s">
        <v>35007</v>
      </c>
      <c r="B268" s="57" t="s">
        <v>34947</v>
      </c>
      <c r="C268" s="3" t="s">
        <v>35008</v>
      </c>
      <c r="D268" s="3"/>
      <c r="E268" s="3"/>
      <c r="F268" s="3" t="s">
        <v>35009</v>
      </c>
      <c r="G268" s="3" t="s">
        <v>35010</v>
      </c>
      <c r="H268" s="57" t="s">
        <v>35011</v>
      </c>
      <c r="I268" s="57" t="s">
        <v>35012</v>
      </c>
      <c r="J268" s="3" t="s">
        <v>28</v>
      </c>
      <c r="K268" s="3" t="s">
        <v>68</v>
      </c>
      <c r="L268" s="3" t="s">
        <v>320</v>
      </c>
      <c r="M268" s="3" t="s">
        <v>321</v>
      </c>
      <c r="N268" s="3" t="s">
        <v>4082</v>
      </c>
      <c r="O268" s="3" t="s">
        <v>797</v>
      </c>
      <c r="P268" s="24">
        <v>0</v>
      </c>
      <c r="Q268" s="24">
        <v>0</v>
      </c>
      <c r="R268" s="27" t="s">
        <v>1580</v>
      </c>
      <c r="S268" s="28" t="s">
        <v>1582</v>
      </c>
      <c r="T268" s="3" t="s">
        <v>160</v>
      </c>
      <c r="U268" s="3">
        <v>4120000000</v>
      </c>
      <c r="V268" s="57" t="s">
        <v>34947</v>
      </c>
      <c r="W268" s="3" t="s">
        <v>34</v>
      </c>
      <c r="X268" s="57"/>
      <c r="Y268" s="3"/>
      <c r="Z268" s="3"/>
      <c r="AA268" s="3"/>
      <c r="AB268" s="57"/>
      <c r="AC268" s="3">
        <v>0</v>
      </c>
      <c r="AD268" s="24"/>
      <c r="AE268" s="3"/>
      <c r="AF268" s="3"/>
      <c r="AG268" s="3"/>
    </row>
    <row r="269" spans="1:33" ht="60" x14ac:dyDescent="0.25">
      <c r="A269" s="3" t="s">
        <v>35013</v>
      </c>
      <c r="B269" s="57" t="s">
        <v>34947</v>
      </c>
      <c r="C269" s="3" t="s">
        <v>35014</v>
      </c>
      <c r="D269" s="3"/>
      <c r="E269" s="3"/>
      <c r="F269" s="3" t="s">
        <v>35015</v>
      </c>
      <c r="G269" s="3" t="s">
        <v>35016</v>
      </c>
      <c r="H269" s="57" t="s">
        <v>32364</v>
      </c>
      <c r="I269" s="57" t="s">
        <v>35017</v>
      </c>
      <c r="J269" s="3" t="s">
        <v>28</v>
      </c>
      <c r="K269" s="3" t="s">
        <v>74</v>
      </c>
      <c r="L269" s="3" t="s">
        <v>380</v>
      </c>
      <c r="M269" s="3" t="s">
        <v>381</v>
      </c>
      <c r="N269" s="3" t="s">
        <v>3831</v>
      </c>
      <c r="O269" s="3" t="s">
        <v>705</v>
      </c>
      <c r="P269" s="24">
        <v>0</v>
      </c>
      <c r="Q269" s="24">
        <v>0</v>
      </c>
      <c r="R269" s="27" t="s">
        <v>1578</v>
      </c>
      <c r="S269" s="28" t="s">
        <v>1585</v>
      </c>
      <c r="T269" s="3" t="s">
        <v>38</v>
      </c>
      <c r="U269" s="3">
        <v>0</v>
      </c>
      <c r="V269" s="57" t="s">
        <v>34561</v>
      </c>
      <c r="W269" s="3" t="s">
        <v>34</v>
      </c>
      <c r="X269" s="57"/>
      <c r="Y269" s="3"/>
      <c r="Z269" s="3"/>
      <c r="AA269" s="3"/>
      <c r="AB269" s="57"/>
      <c r="AC269" s="3">
        <v>0</v>
      </c>
      <c r="AD269" s="24"/>
      <c r="AE269" s="3"/>
      <c r="AF269" s="3"/>
      <c r="AG269" s="3"/>
    </row>
    <row r="270" spans="1:33" ht="45" x14ac:dyDescent="0.25">
      <c r="A270" s="3" t="s">
        <v>35018</v>
      </c>
      <c r="B270" s="57" t="s">
        <v>34947</v>
      </c>
      <c r="C270" s="3" t="s">
        <v>35019</v>
      </c>
      <c r="D270" s="3"/>
      <c r="E270" s="3"/>
      <c r="F270" s="3" t="s">
        <v>34336</v>
      </c>
      <c r="G270" s="3" t="s">
        <v>34337</v>
      </c>
      <c r="H270" s="57" t="s">
        <v>34338</v>
      </c>
      <c r="I270" s="57" t="s">
        <v>34339</v>
      </c>
      <c r="J270" s="3" t="s">
        <v>28</v>
      </c>
      <c r="K270" s="3" t="s">
        <v>43</v>
      </c>
      <c r="L270" s="3" t="s">
        <v>488</v>
      </c>
      <c r="M270" s="3" t="s">
        <v>489</v>
      </c>
      <c r="N270" s="3" t="s">
        <v>3000</v>
      </c>
      <c r="O270" s="3" t="s">
        <v>19490</v>
      </c>
      <c r="P270" s="24">
        <v>0</v>
      </c>
      <c r="Q270" s="24">
        <v>0</v>
      </c>
      <c r="R270" s="27" t="s">
        <v>1579</v>
      </c>
      <c r="S270" s="28" t="s">
        <v>1589</v>
      </c>
      <c r="T270" s="3" t="s">
        <v>33</v>
      </c>
      <c r="U270" s="3">
        <v>412000</v>
      </c>
      <c r="V270" s="57" t="s">
        <v>34947</v>
      </c>
      <c r="W270" s="3" t="s">
        <v>34</v>
      </c>
      <c r="X270" s="57" t="s">
        <v>34947</v>
      </c>
      <c r="Y270" s="3" t="s">
        <v>39</v>
      </c>
      <c r="Z270" s="3">
        <v>412000</v>
      </c>
      <c r="AA270" s="3" t="s">
        <v>40</v>
      </c>
      <c r="AB270" s="57">
        <v>46211.782916666663</v>
      </c>
      <c r="AC270" s="3">
        <v>0</v>
      </c>
      <c r="AD270" s="24">
        <v>412000</v>
      </c>
      <c r="AE270" s="3">
        <v>46211.782916666663</v>
      </c>
      <c r="AF270" s="3"/>
      <c r="AG270" s="3">
        <v>1278514</v>
      </c>
    </row>
    <row r="271" spans="1:33" ht="45" x14ac:dyDescent="0.25">
      <c r="A271" s="3" t="s">
        <v>35020</v>
      </c>
      <c r="B271" s="57" t="s">
        <v>34947</v>
      </c>
      <c r="C271" s="3" t="s">
        <v>35021</v>
      </c>
      <c r="D271" s="3"/>
      <c r="E271" s="3"/>
      <c r="F271" s="3" t="s">
        <v>35022</v>
      </c>
      <c r="G271" s="3" t="s">
        <v>35023</v>
      </c>
      <c r="H271" s="57" t="s">
        <v>35024</v>
      </c>
      <c r="I271" s="57" t="s">
        <v>35025</v>
      </c>
      <c r="J271" s="3" t="s">
        <v>28</v>
      </c>
      <c r="K271" s="3" t="s">
        <v>78</v>
      </c>
      <c r="L271" s="3" t="s">
        <v>445</v>
      </c>
      <c r="M271" s="3" t="s">
        <v>30173</v>
      </c>
      <c r="N271" s="3" t="s">
        <v>30174</v>
      </c>
      <c r="O271" s="3" t="s">
        <v>19490</v>
      </c>
      <c r="P271" s="24">
        <v>0</v>
      </c>
      <c r="Q271" s="24">
        <v>0</v>
      </c>
      <c r="R271" s="27" t="s">
        <v>1579</v>
      </c>
      <c r="S271" s="28" t="s">
        <v>1589</v>
      </c>
      <c r="T271" s="3" t="s">
        <v>33</v>
      </c>
      <c r="U271" s="3">
        <v>412000</v>
      </c>
      <c r="V271" s="57" t="s">
        <v>34947</v>
      </c>
      <c r="W271" s="3" t="s">
        <v>34</v>
      </c>
      <c r="X271" s="57" t="s">
        <v>34272</v>
      </c>
      <c r="Y271" s="3" t="s">
        <v>39</v>
      </c>
      <c r="Z271" s="3">
        <v>412000</v>
      </c>
      <c r="AA271" s="3" t="s">
        <v>40</v>
      </c>
      <c r="AB271" s="57">
        <v>46213.474085648151</v>
      </c>
      <c r="AC271" s="3">
        <v>0</v>
      </c>
      <c r="AD271" s="24">
        <v>412000</v>
      </c>
      <c r="AE271" s="3">
        <v>46213.474085648151</v>
      </c>
      <c r="AF271" s="3"/>
      <c r="AG271" s="3">
        <v>1317308</v>
      </c>
    </row>
    <row r="272" spans="1:33" ht="45" x14ac:dyDescent="0.25">
      <c r="A272" s="3" t="s">
        <v>35026</v>
      </c>
      <c r="B272" s="57" t="s">
        <v>34947</v>
      </c>
      <c r="C272" s="3" t="s">
        <v>35027</v>
      </c>
      <c r="D272" s="3"/>
      <c r="E272" s="3"/>
      <c r="F272" s="3" t="s">
        <v>35028</v>
      </c>
      <c r="G272" s="3" t="s">
        <v>35029</v>
      </c>
      <c r="H272" s="57" t="s">
        <v>35030</v>
      </c>
      <c r="I272" s="57" t="s">
        <v>35031</v>
      </c>
      <c r="J272" s="3" t="s">
        <v>28</v>
      </c>
      <c r="K272" s="3" t="s">
        <v>29</v>
      </c>
      <c r="L272" s="3" t="s">
        <v>44</v>
      </c>
      <c r="M272" s="3" t="s">
        <v>318</v>
      </c>
      <c r="N272" s="3" t="s">
        <v>4948</v>
      </c>
      <c r="O272" s="3" t="s">
        <v>18539</v>
      </c>
      <c r="P272" s="24">
        <v>0</v>
      </c>
      <c r="Q272" s="24">
        <v>0</v>
      </c>
      <c r="R272" s="27" t="s">
        <v>1580</v>
      </c>
      <c r="S272" s="28" t="s">
        <v>1589</v>
      </c>
      <c r="T272" s="3" t="s">
        <v>33</v>
      </c>
      <c r="U272" s="3"/>
      <c r="V272" s="57"/>
      <c r="W272" s="3" t="s">
        <v>34</v>
      </c>
      <c r="X272" s="57"/>
      <c r="Y272" s="3"/>
      <c r="Z272" s="3"/>
      <c r="AA272" s="3"/>
      <c r="AB272" s="57"/>
      <c r="AC272" s="3">
        <v>0</v>
      </c>
      <c r="AD272" s="24"/>
      <c r="AE272" s="3"/>
      <c r="AF272" s="3"/>
      <c r="AG272" s="3"/>
    </row>
    <row r="273" spans="1:33" ht="60" x14ac:dyDescent="0.25">
      <c r="A273" s="3" t="s">
        <v>35032</v>
      </c>
      <c r="B273" s="57" t="s">
        <v>34947</v>
      </c>
      <c r="C273" s="3" t="s">
        <v>35033</v>
      </c>
      <c r="D273" s="3"/>
      <c r="E273" s="3"/>
      <c r="F273" s="3" t="s">
        <v>35034</v>
      </c>
      <c r="G273" s="3" t="s">
        <v>35035</v>
      </c>
      <c r="H273" s="57" t="s">
        <v>35036</v>
      </c>
      <c r="I273" s="57" t="s">
        <v>35037</v>
      </c>
      <c r="J273" s="3" t="s">
        <v>28</v>
      </c>
      <c r="K273" s="3" t="s">
        <v>29</v>
      </c>
      <c r="L273" s="3" t="s">
        <v>322</v>
      </c>
      <c r="M273" s="3" t="s">
        <v>7315</v>
      </c>
      <c r="N273" s="3" t="s">
        <v>7316</v>
      </c>
      <c r="O273" s="3" t="s">
        <v>19490</v>
      </c>
      <c r="P273" s="24">
        <v>0</v>
      </c>
      <c r="Q273" s="24">
        <v>0</v>
      </c>
      <c r="R273" s="27" t="s">
        <v>1579</v>
      </c>
      <c r="S273" s="28" t="s">
        <v>1585</v>
      </c>
      <c r="T273" s="3" t="s">
        <v>38</v>
      </c>
      <c r="U273" s="3">
        <v>2060000</v>
      </c>
      <c r="V273" s="57" t="s">
        <v>34561</v>
      </c>
      <c r="W273" s="3" t="s">
        <v>34</v>
      </c>
      <c r="X273" s="57" t="s">
        <v>33857</v>
      </c>
      <c r="Y273" s="3" t="s">
        <v>39</v>
      </c>
      <c r="Z273" s="3">
        <v>2060000</v>
      </c>
      <c r="AA273" s="3" t="s">
        <v>40</v>
      </c>
      <c r="AB273" s="57">
        <v>46216.40902777778</v>
      </c>
      <c r="AC273" s="3">
        <v>0</v>
      </c>
      <c r="AD273" s="24">
        <v>2060000</v>
      </c>
      <c r="AE273" s="3">
        <v>46216.40902777778</v>
      </c>
      <c r="AF273" s="3"/>
      <c r="AG273" s="3">
        <v>1318737</v>
      </c>
    </row>
    <row r="274" spans="1:33" ht="45" x14ac:dyDescent="0.25">
      <c r="A274" s="3" t="s">
        <v>35038</v>
      </c>
      <c r="B274" s="57" t="s">
        <v>34947</v>
      </c>
      <c r="C274" s="3" t="s">
        <v>35039</v>
      </c>
      <c r="D274" s="3" t="s">
        <v>12489</v>
      </c>
      <c r="E274" s="3" t="s">
        <v>12490</v>
      </c>
      <c r="F274" s="3" t="s">
        <v>35040</v>
      </c>
      <c r="G274" s="3" t="s">
        <v>35041</v>
      </c>
      <c r="H274" s="57" t="s">
        <v>35042</v>
      </c>
      <c r="I274" s="57" t="s">
        <v>35043</v>
      </c>
      <c r="J274" s="3" t="s">
        <v>28</v>
      </c>
      <c r="K274" s="3" t="s">
        <v>43</v>
      </c>
      <c r="L274" s="3" t="s">
        <v>298</v>
      </c>
      <c r="M274" s="3" t="s">
        <v>299</v>
      </c>
      <c r="N274" s="3" t="s">
        <v>4752</v>
      </c>
      <c r="O274" s="3" t="s">
        <v>797</v>
      </c>
      <c r="P274" s="24">
        <v>0</v>
      </c>
      <c r="Q274" s="24">
        <v>0</v>
      </c>
      <c r="R274" s="27" t="s">
        <v>1580</v>
      </c>
      <c r="S274" s="28" t="s">
        <v>1583</v>
      </c>
      <c r="T274" s="3" t="s">
        <v>130</v>
      </c>
      <c r="U274" s="3">
        <v>20600000</v>
      </c>
      <c r="V274" s="57" t="s">
        <v>34947</v>
      </c>
      <c r="W274" s="3" t="s">
        <v>34</v>
      </c>
      <c r="X274" s="57"/>
      <c r="Y274" s="3"/>
      <c r="Z274" s="3"/>
      <c r="AA274" s="3"/>
      <c r="AB274" s="57"/>
      <c r="AC274" s="3">
        <v>0</v>
      </c>
      <c r="AD274" s="24"/>
      <c r="AE274" s="3"/>
      <c r="AF274" s="3"/>
      <c r="AG274" s="3"/>
    </row>
    <row r="275" spans="1:33" ht="45" x14ac:dyDescent="0.25">
      <c r="A275" s="3" t="s">
        <v>35044</v>
      </c>
      <c r="B275" s="57" t="s">
        <v>34947</v>
      </c>
      <c r="C275" s="3" t="s">
        <v>35045</v>
      </c>
      <c r="D275" s="3"/>
      <c r="E275" s="3"/>
      <c r="F275" s="3" t="s">
        <v>35034</v>
      </c>
      <c r="G275" s="3" t="s">
        <v>35035</v>
      </c>
      <c r="H275" s="57" t="s">
        <v>35036</v>
      </c>
      <c r="I275" s="57" t="s">
        <v>35037</v>
      </c>
      <c r="J275" s="3" t="s">
        <v>28</v>
      </c>
      <c r="K275" s="3" t="s">
        <v>29</v>
      </c>
      <c r="L275" s="3" t="s">
        <v>322</v>
      </c>
      <c r="M275" s="3" t="s">
        <v>7315</v>
      </c>
      <c r="N275" s="3" t="s">
        <v>7316</v>
      </c>
      <c r="O275" s="3" t="s">
        <v>19490</v>
      </c>
      <c r="P275" s="24">
        <v>0</v>
      </c>
      <c r="Q275" s="24">
        <v>0</v>
      </c>
      <c r="R275" s="27" t="s">
        <v>1579</v>
      </c>
      <c r="S275" s="28" t="s">
        <v>1589</v>
      </c>
      <c r="T275" s="3" t="s">
        <v>33</v>
      </c>
      <c r="U275" s="3">
        <v>412000</v>
      </c>
      <c r="V275" s="57" t="s">
        <v>34561</v>
      </c>
      <c r="W275" s="3" t="s">
        <v>34</v>
      </c>
      <c r="X275" s="57" t="s">
        <v>33857</v>
      </c>
      <c r="Y275" s="3" t="s">
        <v>39</v>
      </c>
      <c r="Z275" s="3">
        <v>412000</v>
      </c>
      <c r="AA275" s="3" t="s">
        <v>40</v>
      </c>
      <c r="AB275" s="57">
        <v>46216.409305555557</v>
      </c>
      <c r="AC275" s="3">
        <v>0</v>
      </c>
      <c r="AD275" s="24">
        <v>412000</v>
      </c>
      <c r="AE275" s="3">
        <v>46216.409305555557</v>
      </c>
      <c r="AF275" s="3"/>
      <c r="AG275" s="3">
        <v>1318648</v>
      </c>
    </row>
    <row r="276" spans="1:33" ht="60" x14ac:dyDescent="0.25">
      <c r="A276" s="3" t="s">
        <v>35046</v>
      </c>
      <c r="B276" s="57" t="s">
        <v>34947</v>
      </c>
      <c r="C276" s="3" t="s">
        <v>35047</v>
      </c>
      <c r="D276" s="3"/>
      <c r="E276" s="3"/>
      <c r="F276" s="3" t="s">
        <v>35048</v>
      </c>
      <c r="G276" s="3" t="s">
        <v>35049</v>
      </c>
      <c r="H276" s="57" t="s">
        <v>4959</v>
      </c>
      <c r="I276" s="57" t="s">
        <v>35050</v>
      </c>
      <c r="J276" s="3" t="s">
        <v>28</v>
      </c>
      <c r="K276" s="3" t="s">
        <v>78</v>
      </c>
      <c r="L276" s="3" t="s">
        <v>208</v>
      </c>
      <c r="M276" s="3" t="s">
        <v>330</v>
      </c>
      <c r="N276" s="3" t="s">
        <v>4057</v>
      </c>
      <c r="O276" s="3" t="s">
        <v>19490</v>
      </c>
      <c r="P276" s="24">
        <v>0</v>
      </c>
      <c r="Q276" s="24">
        <v>0</v>
      </c>
      <c r="R276" s="27" t="s">
        <v>1579</v>
      </c>
      <c r="S276" s="28" t="s">
        <v>1589</v>
      </c>
      <c r="T276" s="3" t="s">
        <v>33</v>
      </c>
      <c r="U276" s="3">
        <v>412000</v>
      </c>
      <c r="V276" s="57" t="s">
        <v>33857</v>
      </c>
      <c r="W276" s="3" t="s">
        <v>34</v>
      </c>
      <c r="X276" s="57" t="s">
        <v>33857</v>
      </c>
      <c r="Y276" s="3" t="s">
        <v>39</v>
      </c>
      <c r="Z276" s="3">
        <v>412000</v>
      </c>
      <c r="AA276" s="3" t="s">
        <v>40</v>
      </c>
      <c r="AB276" s="57">
        <v>46216.503622685188</v>
      </c>
      <c r="AC276" s="3">
        <v>0</v>
      </c>
      <c r="AD276" s="24">
        <v>412000</v>
      </c>
      <c r="AE276" s="3">
        <v>46216.503622685188</v>
      </c>
      <c r="AF276" s="3"/>
      <c r="AG276" s="3">
        <v>1502287</v>
      </c>
    </row>
    <row r="277" spans="1:33" ht="45" x14ac:dyDescent="0.25">
      <c r="A277" s="3" t="s">
        <v>35051</v>
      </c>
      <c r="B277" s="57" t="s">
        <v>34947</v>
      </c>
      <c r="C277" s="3" t="s">
        <v>35052</v>
      </c>
      <c r="D277" s="3"/>
      <c r="E277" s="3"/>
      <c r="F277" s="3" t="s">
        <v>361</v>
      </c>
      <c r="G277" s="3" t="s">
        <v>2536</v>
      </c>
      <c r="H277" s="57" t="s">
        <v>2537</v>
      </c>
      <c r="I277" s="57" t="s">
        <v>23385</v>
      </c>
      <c r="J277" s="3" t="s">
        <v>28</v>
      </c>
      <c r="K277" s="3" t="s">
        <v>43</v>
      </c>
      <c r="L277" s="3" t="s">
        <v>44</v>
      </c>
      <c r="M277" s="3" t="s">
        <v>45</v>
      </c>
      <c r="N277" s="3" t="s">
        <v>2977</v>
      </c>
      <c r="O277" s="3" t="s">
        <v>19490</v>
      </c>
      <c r="P277" s="24">
        <v>0</v>
      </c>
      <c r="Q277" s="24">
        <v>0</v>
      </c>
      <c r="R277" s="27" t="s">
        <v>1579</v>
      </c>
      <c r="S277" s="28" t="s">
        <v>1589</v>
      </c>
      <c r="T277" s="3" t="s">
        <v>33</v>
      </c>
      <c r="U277" s="3">
        <v>412000</v>
      </c>
      <c r="V277" s="57" t="s">
        <v>34947</v>
      </c>
      <c r="W277" s="3" t="s">
        <v>34</v>
      </c>
      <c r="X277" s="57" t="s">
        <v>34947</v>
      </c>
      <c r="Y277" s="3" t="s">
        <v>39</v>
      </c>
      <c r="Z277" s="3">
        <v>412000</v>
      </c>
      <c r="AA277" s="3" t="s">
        <v>40</v>
      </c>
      <c r="AB277" s="57">
        <v>46211.81045138889</v>
      </c>
      <c r="AC277" s="3">
        <v>0</v>
      </c>
      <c r="AD277" s="24">
        <v>412000</v>
      </c>
      <c r="AE277" s="3">
        <v>46211.81045138889</v>
      </c>
      <c r="AF277" s="3"/>
      <c r="AG277" s="3">
        <v>1278522</v>
      </c>
    </row>
    <row r="278" spans="1:33" ht="60" x14ac:dyDescent="0.25">
      <c r="A278" s="3" t="s">
        <v>35053</v>
      </c>
      <c r="B278" s="57" t="s">
        <v>34947</v>
      </c>
      <c r="C278" s="3" t="s">
        <v>35054</v>
      </c>
      <c r="D278" s="3"/>
      <c r="E278" s="3"/>
      <c r="F278" s="3" t="s">
        <v>35055</v>
      </c>
      <c r="G278" s="3" t="s">
        <v>35056</v>
      </c>
      <c r="H278" s="57" t="s">
        <v>35057</v>
      </c>
      <c r="I278" s="57" t="s">
        <v>35058</v>
      </c>
      <c r="J278" s="3" t="s">
        <v>28</v>
      </c>
      <c r="K278" s="3" t="s">
        <v>78</v>
      </c>
      <c r="L278" s="3" t="s">
        <v>236</v>
      </c>
      <c r="M278" s="3" t="s">
        <v>237</v>
      </c>
      <c r="N278" s="3" t="s">
        <v>5208</v>
      </c>
      <c r="O278" s="3" t="s">
        <v>19490</v>
      </c>
      <c r="P278" s="24">
        <v>0</v>
      </c>
      <c r="Q278" s="24">
        <v>0</v>
      </c>
      <c r="R278" s="27" t="s">
        <v>1579</v>
      </c>
      <c r="S278" s="28" t="s">
        <v>1585</v>
      </c>
      <c r="T278" s="3" t="s">
        <v>38</v>
      </c>
      <c r="U278" s="3">
        <v>2060000</v>
      </c>
      <c r="V278" s="57" t="s">
        <v>34947</v>
      </c>
      <c r="W278" s="3" t="s">
        <v>34</v>
      </c>
      <c r="X278" s="57" t="s">
        <v>34947</v>
      </c>
      <c r="Y278" s="3" t="s">
        <v>39</v>
      </c>
      <c r="Z278" s="3">
        <v>2060000</v>
      </c>
      <c r="AA278" s="3" t="s">
        <v>40</v>
      </c>
      <c r="AB278" s="57">
        <v>46211.719733796293</v>
      </c>
      <c r="AC278" s="3">
        <v>0</v>
      </c>
      <c r="AD278" s="24">
        <v>2060000</v>
      </c>
      <c r="AE278" s="3">
        <v>46211.719733796293</v>
      </c>
      <c r="AF278" s="3"/>
      <c r="AG278" s="3">
        <v>1273294</v>
      </c>
    </row>
    <row r="279" spans="1:33" ht="45" x14ac:dyDescent="0.25">
      <c r="A279" s="3" t="s">
        <v>35059</v>
      </c>
      <c r="B279" s="57" t="s">
        <v>34947</v>
      </c>
      <c r="C279" s="3" t="s">
        <v>35060</v>
      </c>
      <c r="D279" s="3"/>
      <c r="E279" s="3"/>
      <c r="F279" s="3" t="s">
        <v>35061</v>
      </c>
      <c r="G279" s="3" t="s">
        <v>35062</v>
      </c>
      <c r="H279" s="57" t="s">
        <v>31730</v>
      </c>
      <c r="I279" s="57" t="s">
        <v>35063</v>
      </c>
      <c r="J279" s="3" t="s">
        <v>28</v>
      </c>
      <c r="K279" s="3" t="s">
        <v>68</v>
      </c>
      <c r="L279" s="3" t="s">
        <v>251</v>
      </c>
      <c r="M279" s="3" t="s">
        <v>252</v>
      </c>
      <c r="N279" s="3" t="s">
        <v>4288</v>
      </c>
      <c r="O279" s="3" t="s">
        <v>19633</v>
      </c>
      <c r="P279" s="24">
        <v>0</v>
      </c>
      <c r="Q279" s="24">
        <v>0</v>
      </c>
      <c r="R279" s="27" t="s">
        <v>1580</v>
      </c>
      <c r="S279" s="28" t="s">
        <v>1589</v>
      </c>
      <c r="T279" s="3" t="s">
        <v>33</v>
      </c>
      <c r="U279" s="3">
        <v>412000</v>
      </c>
      <c r="V279" s="57" t="s">
        <v>34561</v>
      </c>
      <c r="W279" s="3" t="s">
        <v>34</v>
      </c>
      <c r="X279" s="57"/>
      <c r="Y279" s="3"/>
      <c r="Z279" s="3"/>
      <c r="AA279" s="3"/>
      <c r="AB279" s="57"/>
      <c r="AC279" s="3">
        <v>0</v>
      </c>
      <c r="AD279" s="24"/>
      <c r="AE279" s="3"/>
      <c r="AF279" s="3"/>
      <c r="AG279" s="3">
        <v>1326519</v>
      </c>
    </row>
    <row r="280" spans="1:33" ht="45" x14ac:dyDescent="0.25">
      <c r="A280" s="3" t="s">
        <v>35064</v>
      </c>
      <c r="B280" s="57" t="s">
        <v>34947</v>
      </c>
      <c r="C280" s="3" t="s">
        <v>35065</v>
      </c>
      <c r="D280" s="3"/>
      <c r="E280" s="3"/>
      <c r="F280" s="3" t="s">
        <v>35055</v>
      </c>
      <c r="G280" s="3" t="s">
        <v>35056</v>
      </c>
      <c r="H280" s="57" t="s">
        <v>35057</v>
      </c>
      <c r="I280" s="57" t="s">
        <v>35058</v>
      </c>
      <c r="J280" s="3" t="s">
        <v>28</v>
      </c>
      <c r="K280" s="3" t="s">
        <v>78</v>
      </c>
      <c r="L280" s="3" t="s">
        <v>236</v>
      </c>
      <c r="M280" s="3" t="s">
        <v>237</v>
      </c>
      <c r="N280" s="3" t="s">
        <v>5208</v>
      </c>
      <c r="O280" s="3" t="s">
        <v>19490</v>
      </c>
      <c r="P280" s="24">
        <v>0</v>
      </c>
      <c r="Q280" s="24">
        <v>0</v>
      </c>
      <c r="R280" s="27" t="s">
        <v>1579</v>
      </c>
      <c r="S280" s="28" t="s">
        <v>1589</v>
      </c>
      <c r="T280" s="3" t="s">
        <v>33</v>
      </c>
      <c r="U280" s="3">
        <v>412000</v>
      </c>
      <c r="V280" s="57" t="s">
        <v>34947</v>
      </c>
      <c r="W280" s="3" t="s">
        <v>34</v>
      </c>
      <c r="X280" s="57" t="s">
        <v>34947</v>
      </c>
      <c r="Y280" s="3" t="s">
        <v>39</v>
      </c>
      <c r="Z280" s="3">
        <v>412000</v>
      </c>
      <c r="AA280" s="3" t="s">
        <v>40</v>
      </c>
      <c r="AB280" s="57">
        <v>46211.720914351848</v>
      </c>
      <c r="AC280" s="3">
        <v>0</v>
      </c>
      <c r="AD280" s="24">
        <v>412000</v>
      </c>
      <c r="AE280" s="3">
        <v>46211.720914351848</v>
      </c>
      <c r="AF280" s="3"/>
      <c r="AG280" s="3">
        <v>1273268</v>
      </c>
    </row>
    <row r="281" spans="1:33" ht="60" x14ac:dyDescent="0.25">
      <c r="A281" s="3" t="s">
        <v>35066</v>
      </c>
      <c r="B281" s="57" t="s">
        <v>34947</v>
      </c>
      <c r="C281" s="3" t="s">
        <v>35067</v>
      </c>
      <c r="D281" s="3"/>
      <c r="E281" s="3"/>
      <c r="F281" s="3" t="s">
        <v>35068</v>
      </c>
      <c r="G281" s="3" t="s">
        <v>35069</v>
      </c>
      <c r="H281" s="57" t="s">
        <v>35070</v>
      </c>
      <c r="I281" s="57" t="s">
        <v>35071</v>
      </c>
      <c r="J281" s="3" t="s">
        <v>28</v>
      </c>
      <c r="K281" s="3" t="s">
        <v>78</v>
      </c>
      <c r="L281" s="3" t="s">
        <v>208</v>
      </c>
      <c r="M281" s="3" t="s">
        <v>330</v>
      </c>
      <c r="N281" s="3" t="s">
        <v>4057</v>
      </c>
      <c r="O281" s="3" t="s">
        <v>19490</v>
      </c>
      <c r="P281" s="24">
        <v>0</v>
      </c>
      <c r="Q281" s="24">
        <v>0</v>
      </c>
      <c r="R281" s="27" t="s">
        <v>1579</v>
      </c>
      <c r="S281" s="28" t="s">
        <v>1589</v>
      </c>
      <c r="T281" s="3" t="s">
        <v>33</v>
      </c>
      <c r="U281" s="3">
        <v>412000</v>
      </c>
      <c r="V281" s="57" t="s">
        <v>33857</v>
      </c>
      <c r="W281" s="3" t="s">
        <v>34</v>
      </c>
      <c r="X281" s="57" t="s">
        <v>33857</v>
      </c>
      <c r="Y281" s="3" t="s">
        <v>39</v>
      </c>
      <c r="Z281" s="3">
        <v>412000</v>
      </c>
      <c r="AA281" s="3" t="s">
        <v>40</v>
      </c>
      <c r="AB281" s="57">
        <v>46216.502685185187</v>
      </c>
      <c r="AC281" s="3">
        <v>0</v>
      </c>
      <c r="AD281" s="24">
        <v>412000</v>
      </c>
      <c r="AE281" s="3">
        <v>46216.502685185187</v>
      </c>
      <c r="AF281" s="3"/>
      <c r="AG281" s="3">
        <v>1502289</v>
      </c>
    </row>
    <row r="282" spans="1:33" ht="60" x14ac:dyDescent="0.25">
      <c r="A282" s="3" t="s">
        <v>35072</v>
      </c>
      <c r="B282" s="57" t="s">
        <v>34947</v>
      </c>
      <c r="C282" s="3" t="s">
        <v>35073</v>
      </c>
      <c r="D282" s="3"/>
      <c r="E282" s="3"/>
      <c r="F282" s="3" t="s">
        <v>35074</v>
      </c>
      <c r="G282" s="3" t="s">
        <v>35075</v>
      </c>
      <c r="H282" s="57" t="s">
        <v>35076</v>
      </c>
      <c r="I282" s="57" t="s">
        <v>35077</v>
      </c>
      <c r="J282" s="3" t="s">
        <v>28</v>
      </c>
      <c r="K282" s="3" t="s">
        <v>78</v>
      </c>
      <c r="L282" s="3" t="s">
        <v>483</v>
      </c>
      <c r="M282" s="3" t="s">
        <v>484</v>
      </c>
      <c r="N282" s="3" t="s">
        <v>4003</v>
      </c>
      <c r="O282" s="3" t="s">
        <v>19490</v>
      </c>
      <c r="P282" s="24">
        <v>0</v>
      </c>
      <c r="Q282" s="24">
        <v>0</v>
      </c>
      <c r="R282" s="27" t="s">
        <v>1579</v>
      </c>
      <c r="S282" s="28" t="s">
        <v>1585</v>
      </c>
      <c r="T282" s="3" t="s">
        <v>38</v>
      </c>
      <c r="U282" s="3">
        <v>2060000</v>
      </c>
      <c r="V282" s="57" t="s">
        <v>34947</v>
      </c>
      <c r="W282" s="3" t="s">
        <v>34</v>
      </c>
      <c r="X282" s="57" t="s">
        <v>34947</v>
      </c>
      <c r="Y282" s="3" t="s">
        <v>39</v>
      </c>
      <c r="Z282" s="3">
        <v>2060000</v>
      </c>
      <c r="AA282" s="3" t="s">
        <v>40</v>
      </c>
      <c r="AB282" s="57">
        <v>46211.688136574077</v>
      </c>
      <c r="AC282" s="3">
        <v>0</v>
      </c>
      <c r="AD282" s="24">
        <v>2060000</v>
      </c>
      <c r="AE282" s="3">
        <v>46211.688136574077</v>
      </c>
      <c r="AF282" s="3"/>
      <c r="AG282" s="3">
        <v>1273298</v>
      </c>
    </row>
    <row r="283" spans="1:33" ht="45" x14ac:dyDescent="0.25">
      <c r="A283" s="3" t="s">
        <v>35078</v>
      </c>
      <c r="B283" s="57" t="s">
        <v>34947</v>
      </c>
      <c r="C283" s="3" t="s">
        <v>35079</v>
      </c>
      <c r="D283" s="3"/>
      <c r="E283" s="3"/>
      <c r="F283" s="3" t="s">
        <v>35074</v>
      </c>
      <c r="G283" s="3" t="s">
        <v>35075</v>
      </c>
      <c r="H283" s="57" t="s">
        <v>35076</v>
      </c>
      <c r="I283" s="57" t="s">
        <v>35077</v>
      </c>
      <c r="J283" s="3" t="s">
        <v>28</v>
      </c>
      <c r="K283" s="3" t="s">
        <v>78</v>
      </c>
      <c r="L283" s="3" t="s">
        <v>483</v>
      </c>
      <c r="M283" s="3" t="s">
        <v>484</v>
      </c>
      <c r="N283" s="3" t="s">
        <v>4003</v>
      </c>
      <c r="O283" s="3" t="s">
        <v>19490</v>
      </c>
      <c r="P283" s="24">
        <v>0</v>
      </c>
      <c r="Q283" s="24">
        <v>0</v>
      </c>
      <c r="R283" s="27" t="s">
        <v>1579</v>
      </c>
      <c r="S283" s="28" t="s">
        <v>1589</v>
      </c>
      <c r="T283" s="3" t="s">
        <v>33</v>
      </c>
      <c r="U283" s="3">
        <v>412000</v>
      </c>
      <c r="V283" s="57" t="s">
        <v>34947</v>
      </c>
      <c r="W283" s="3" t="s">
        <v>34</v>
      </c>
      <c r="X283" s="57" t="s">
        <v>34947</v>
      </c>
      <c r="Y283" s="3" t="s">
        <v>39</v>
      </c>
      <c r="Z283" s="3">
        <v>412000</v>
      </c>
      <c r="AA283" s="3" t="s">
        <v>40</v>
      </c>
      <c r="AB283" s="57">
        <v>46211.688530092593</v>
      </c>
      <c r="AC283" s="3">
        <v>0</v>
      </c>
      <c r="AD283" s="24">
        <v>412000</v>
      </c>
      <c r="AE283" s="3">
        <v>46211.688530092593</v>
      </c>
      <c r="AF283" s="3"/>
      <c r="AG283" s="3">
        <v>1273273</v>
      </c>
    </row>
    <row r="284" spans="1:33" ht="60" x14ac:dyDescent="0.25">
      <c r="A284" s="3" t="s">
        <v>35080</v>
      </c>
      <c r="B284" s="57" t="s">
        <v>34947</v>
      </c>
      <c r="C284" s="3" t="s">
        <v>35081</v>
      </c>
      <c r="D284" s="3"/>
      <c r="E284" s="3"/>
      <c r="F284" s="3" t="s">
        <v>35082</v>
      </c>
      <c r="G284" s="3" t="s">
        <v>35083</v>
      </c>
      <c r="H284" s="57" t="s">
        <v>35084</v>
      </c>
      <c r="I284" s="57" t="s">
        <v>35085</v>
      </c>
      <c r="J284" s="3" t="s">
        <v>28</v>
      </c>
      <c r="K284" s="3" t="s">
        <v>78</v>
      </c>
      <c r="L284" s="3" t="s">
        <v>208</v>
      </c>
      <c r="M284" s="3" t="s">
        <v>330</v>
      </c>
      <c r="N284" s="3" t="s">
        <v>4057</v>
      </c>
      <c r="O284" s="3" t="s">
        <v>19490</v>
      </c>
      <c r="P284" s="24">
        <v>0</v>
      </c>
      <c r="Q284" s="24">
        <v>0</v>
      </c>
      <c r="R284" s="27" t="s">
        <v>1579</v>
      </c>
      <c r="S284" s="28" t="s">
        <v>1589</v>
      </c>
      <c r="T284" s="3" t="s">
        <v>33</v>
      </c>
      <c r="U284" s="3">
        <v>412000</v>
      </c>
      <c r="V284" s="57" t="s">
        <v>34947</v>
      </c>
      <c r="W284" s="3" t="s">
        <v>34</v>
      </c>
      <c r="X284" s="57" t="s">
        <v>34947</v>
      </c>
      <c r="Y284" s="3" t="s">
        <v>39</v>
      </c>
      <c r="Z284" s="3">
        <v>412000</v>
      </c>
      <c r="AA284" s="3" t="s">
        <v>40</v>
      </c>
      <c r="AB284" s="57">
        <v>46211.700254629628</v>
      </c>
      <c r="AC284" s="3">
        <v>0</v>
      </c>
      <c r="AD284" s="24">
        <v>412000</v>
      </c>
      <c r="AE284" s="3">
        <v>46211.700254629628</v>
      </c>
      <c r="AF284" s="3"/>
      <c r="AG284" s="3">
        <v>1273278</v>
      </c>
    </row>
    <row r="285" spans="1:33" ht="45" x14ac:dyDescent="0.25">
      <c r="A285" s="3" t="s">
        <v>35086</v>
      </c>
      <c r="B285" s="57" t="s">
        <v>34947</v>
      </c>
      <c r="C285" s="3" t="s">
        <v>35087</v>
      </c>
      <c r="D285" s="3"/>
      <c r="E285" s="3"/>
      <c r="F285" s="3" t="s">
        <v>31193</v>
      </c>
      <c r="G285" s="3" t="s">
        <v>31194</v>
      </c>
      <c r="H285" s="57" t="s">
        <v>31195</v>
      </c>
      <c r="I285" s="57" t="s">
        <v>31196</v>
      </c>
      <c r="J285" s="3" t="s">
        <v>28</v>
      </c>
      <c r="K285" s="3" t="s">
        <v>43</v>
      </c>
      <c r="L285" s="3" t="s">
        <v>206</v>
      </c>
      <c r="M285" s="3" t="s">
        <v>207</v>
      </c>
      <c r="N285" s="3" t="s">
        <v>12135</v>
      </c>
      <c r="O285" s="3" t="s">
        <v>797</v>
      </c>
      <c r="P285" s="24">
        <v>0</v>
      </c>
      <c r="Q285" s="24">
        <v>0</v>
      </c>
      <c r="R285" s="27" t="s">
        <v>1580</v>
      </c>
      <c r="S285" s="28" t="s">
        <v>1582</v>
      </c>
      <c r="T285" s="3" t="s">
        <v>160</v>
      </c>
      <c r="U285" s="3">
        <v>4120000000</v>
      </c>
      <c r="V285" s="57" t="s">
        <v>34947</v>
      </c>
      <c r="W285" s="3" t="s">
        <v>34</v>
      </c>
      <c r="X285" s="57"/>
      <c r="Y285" s="3"/>
      <c r="Z285" s="3"/>
      <c r="AA285" s="3"/>
      <c r="AB285" s="57"/>
      <c r="AC285" s="3">
        <v>0</v>
      </c>
      <c r="AD285" s="24"/>
      <c r="AE285" s="3"/>
      <c r="AF285" s="3"/>
      <c r="AG285" s="3"/>
    </row>
    <row r="286" spans="1:33" ht="60" x14ac:dyDescent="0.25">
      <c r="A286" s="3" t="s">
        <v>35088</v>
      </c>
      <c r="B286" s="57" t="s">
        <v>34947</v>
      </c>
      <c r="C286" s="3" t="s">
        <v>35089</v>
      </c>
      <c r="D286" s="3"/>
      <c r="E286" s="3"/>
      <c r="F286" s="3" t="s">
        <v>35090</v>
      </c>
      <c r="G286" s="3" t="s">
        <v>35091</v>
      </c>
      <c r="H286" s="57" t="s">
        <v>27028</v>
      </c>
      <c r="I286" s="57" t="s">
        <v>35092</v>
      </c>
      <c r="J286" s="3" t="s">
        <v>28</v>
      </c>
      <c r="K286" s="3" t="s">
        <v>78</v>
      </c>
      <c r="L286" s="3" t="s">
        <v>208</v>
      </c>
      <c r="M286" s="3" t="s">
        <v>330</v>
      </c>
      <c r="N286" s="3" t="s">
        <v>4057</v>
      </c>
      <c r="O286" s="3" t="s">
        <v>19490</v>
      </c>
      <c r="P286" s="24">
        <v>0</v>
      </c>
      <c r="Q286" s="24">
        <v>0</v>
      </c>
      <c r="R286" s="27" t="s">
        <v>1579</v>
      </c>
      <c r="S286" s="28" t="s">
        <v>1589</v>
      </c>
      <c r="T286" s="3" t="s">
        <v>33</v>
      </c>
      <c r="U286" s="3">
        <v>412000</v>
      </c>
      <c r="V286" s="57" t="s">
        <v>34947</v>
      </c>
      <c r="W286" s="3" t="s">
        <v>34</v>
      </c>
      <c r="X286" s="57" t="s">
        <v>34947</v>
      </c>
      <c r="Y286" s="3" t="s">
        <v>39</v>
      </c>
      <c r="Z286" s="3">
        <v>412000</v>
      </c>
      <c r="AA286" s="3" t="s">
        <v>40</v>
      </c>
      <c r="AB286" s="57">
        <v>46211.698599537034</v>
      </c>
      <c r="AC286" s="3">
        <v>0</v>
      </c>
      <c r="AD286" s="24">
        <v>412000</v>
      </c>
      <c r="AE286" s="3">
        <v>46211.698599537034</v>
      </c>
      <c r="AF286" s="3"/>
      <c r="AG286" s="3">
        <v>1273283</v>
      </c>
    </row>
    <row r="287" spans="1:33" ht="45" x14ac:dyDescent="0.25">
      <c r="A287" s="3" t="s">
        <v>35093</v>
      </c>
      <c r="B287" s="57" t="s">
        <v>34947</v>
      </c>
      <c r="C287" s="3" t="s">
        <v>35094</v>
      </c>
      <c r="D287" s="3"/>
      <c r="E287" s="3"/>
      <c r="F287" s="3" t="s">
        <v>34967</v>
      </c>
      <c r="G287" s="3" t="s">
        <v>34968</v>
      </c>
      <c r="H287" s="57" t="s">
        <v>10014</v>
      </c>
      <c r="I287" s="57" t="s">
        <v>34969</v>
      </c>
      <c r="J287" s="3" t="s">
        <v>28</v>
      </c>
      <c r="K287" s="3" t="s">
        <v>78</v>
      </c>
      <c r="L287" s="3" t="s">
        <v>243</v>
      </c>
      <c r="M287" s="3" t="s">
        <v>428</v>
      </c>
      <c r="N287" s="3" t="s">
        <v>5375</v>
      </c>
      <c r="O287" s="3" t="s">
        <v>705</v>
      </c>
      <c r="P287" s="24">
        <v>0</v>
      </c>
      <c r="Q287" s="24">
        <v>0</v>
      </c>
      <c r="R287" s="27" t="s">
        <v>1578</v>
      </c>
      <c r="S287" s="28" t="s">
        <v>1589</v>
      </c>
      <c r="T287" s="3" t="s">
        <v>33</v>
      </c>
      <c r="U287" s="3">
        <v>0</v>
      </c>
      <c r="V287" s="57" t="s">
        <v>34947</v>
      </c>
      <c r="W287" s="3" t="s">
        <v>34</v>
      </c>
      <c r="X287" s="57"/>
      <c r="Y287" s="3"/>
      <c r="Z287" s="3"/>
      <c r="AA287" s="3"/>
      <c r="AB287" s="57"/>
      <c r="AC287" s="3">
        <v>0</v>
      </c>
      <c r="AD287" s="24"/>
      <c r="AE287" s="3"/>
      <c r="AF287" s="3"/>
      <c r="AG287" s="3"/>
    </row>
    <row r="288" spans="1:33" ht="60" x14ac:dyDescent="0.25">
      <c r="A288" s="3" t="s">
        <v>35095</v>
      </c>
      <c r="B288" s="57" t="s">
        <v>34947</v>
      </c>
      <c r="C288" s="3" t="s">
        <v>35096</v>
      </c>
      <c r="D288" s="3"/>
      <c r="E288" s="3"/>
      <c r="F288" s="3" t="s">
        <v>35097</v>
      </c>
      <c r="G288" s="3" t="s">
        <v>35098</v>
      </c>
      <c r="H288" s="57" t="s">
        <v>35099</v>
      </c>
      <c r="I288" s="57" t="s">
        <v>35100</v>
      </c>
      <c r="J288" s="3" t="s">
        <v>28</v>
      </c>
      <c r="K288" s="3" t="s">
        <v>78</v>
      </c>
      <c r="L288" s="3" t="s">
        <v>495</v>
      </c>
      <c r="M288" s="3" t="s">
        <v>496</v>
      </c>
      <c r="N288" s="3" t="s">
        <v>4482</v>
      </c>
      <c r="O288" s="3" t="s">
        <v>19490</v>
      </c>
      <c r="P288" s="24">
        <v>0</v>
      </c>
      <c r="Q288" s="24">
        <v>0</v>
      </c>
      <c r="R288" s="27" t="s">
        <v>1579</v>
      </c>
      <c r="S288" s="28" t="s">
        <v>1585</v>
      </c>
      <c r="T288" s="3" t="s">
        <v>38</v>
      </c>
      <c r="U288" s="3">
        <v>2060000</v>
      </c>
      <c r="V288" s="57" t="s">
        <v>34947</v>
      </c>
      <c r="W288" s="3" t="s">
        <v>34</v>
      </c>
      <c r="X288" s="57" t="s">
        <v>34561</v>
      </c>
      <c r="Y288" s="3" t="s">
        <v>39</v>
      </c>
      <c r="Z288" s="3">
        <v>2060000</v>
      </c>
      <c r="AA288" s="3" t="s">
        <v>40</v>
      </c>
      <c r="AB288" s="57">
        <v>46212.676319444443</v>
      </c>
      <c r="AC288" s="3">
        <v>0</v>
      </c>
      <c r="AD288" s="24">
        <v>2060000</v>
      </c>
      <c r="AE288" s="3">
        <v>46212.676319444443</v>
      </c>
      <c r="AF288" s="3"/>
      <c r="AG288" s="3">
        <v>1273302</v>
      </c>
    </row>
    <row r="289" spans="1:33" ht="45" x14ac:dyDescent="0.25">
      <c r="A289" s="3" t="s">
        <v>35101</v>
      </c>
      <c r="B289" s="57" t="s">
        <v>34947</v>
      </c>
      <c r="C289" s="3" t="s">
        <v>35102</v>
      </c>
      <c r="D289" s="3"/>
      <c r="E289" s="3"/>
      <c r="F289" s="3" t="s">
        <v>35097</v>
      </c>
      <c r="G289" s="3" t="s">
        <v>35098</v>
      </c>
      <c r="H289" s="57" t="s">
        <v>35099</v>
      </c>
      <c r="I289" s="57" t="s">
        <v>35100</v>
      </c>
      <c r="J289" s="3" t="s">
        <v>28</v>
      </c>
      <c r="K289" s="3" t="s">
        <v>78</v>
      </c>
      <c r="L289" s="3" t="s">
        <v>495</v>
      </c>
      <c r="M289" s="3" t="s">
        <v>496</v>
      </c>
      <c r="N289" s="3" t="s">
        <v>4482</v>
      </c>
      <c r="O289" s="3" t="s">
        <v>19490</v>
      </c>
      <c r="P289" s="24">
        <v>0</v>
      </c>
      <c r="Q289" s="24">
        <v>0</v>
      </c>
      <c r="R289" s="27" t="s">
        <v>1579</v>
      </c>
      <c r="S289" s="28" t="s">
        <v>1589</v>
      </c>
      <c r="T289" s="3" t="s">
        <v>33</v>
      </c>
      <c r="U289" s="3">
        <v>412000</v>
      </c>
      <c r="V289" s="57" t="s">
        <v>34947</v>
      </c>
      <c r="W289" s="3" t="s">
        <v>34</v>
      </c>
      <c r="X289" s="57" t="s">
        <v>34561</v>
      </c>
      <c r="Y289" s="3" t="s">
        <v>39</v>
      </c>
      <c r="Z289" s="3">
        <v>412000</v>
      </c>
      <c r="AA289" s="3" t="s">
        <v>40</v>
      </c>
      <c r="AB289" s="57">
        <v>46212.680659722224</v>
      </c>
      <c r="AC289" s="3">
        <v>0</v>
      </c>
      <c r="AD289" s="24">
        <v>412000</v>
      </c>
      <c r="AE289" s="3">
        <v>46212.680659722224</v>
      </c>
      <c r="AF289" s="3"/>
      <c r="AG289" s="3">
        <v>1273287</v>
      </c>
    </row>
    <row r="290" spans="1:33" ht="60" x14ac:dyDescent="0.25">
      <c r="A290" s="3" t="s">
        <v>35103</v>
      </c>
      <c r="B290" s="57" t="s">
        <v>34947</v>
      </c>
      <c r="C290" s="3" t="s">
        <v>35104</v>
      </c>
      <c r="D290" s="3"/>
      <c r="E290" s="3"/>
      <c r="F290" s="3" t="s">
        <v>35105</v>
      </c>
      <c r="G290" s="3" t="s">
        <v>35106</v>
      </c>
      <c r="H290" s="57" t="s">
        <v>35107</v>
      </c>
      <c r="I290" s="57" t="s">
        <v>35108</v>
      </c>
      <c r="J290" s="3" t="s">
        <v>28</v>
      </c>
      <c r="K290" s="3" t="s">
        <v>29</v>
      </c>
      <c r="L290" s="3" t="s">
        <v>204</v>
      </c>
      <c r="M290" s="3" t="s">
        <v>35109</v>
      </c>
      <c r="N290" s="3" t="s">
        <v>35110</v>
      </c>
      <c r="O290" s="3" t="s">
        <v>19633</v>
      </c>
      <c r="P290" s="24">
        <v>0</v>
      </c>
      <c r="Q290" s="24">
        <v>0</v>
      </c>
      <c r="R290" s="27" t="s">
        <v>1580</v>
      </c>
      <c r="S290" s="28" t="s">
        <v>1585</v>
      </c>
      <c r="T290" s="3" t="s">
        <v>38</v>
      </c>
      <c r="U290" s="3">
        <v>2060000</v>
      </c>
      <c r="V290" s="57" t="s">
        <v>34947</v>
      </c>
      <c r="W290" s="3" t="s">
        <v>34</v>
      </c>
      <c r="X290" s="57"/>
      <c r="Y290" s="3"/>
      <c r="Z290" s="3"/>
      <c r="AA290" s="3"/>
      <c r="AB290" s="57"/>
      <c r="AC290" s="3">
        <v>0</v>
      </c>
      <c r="AD290" s="24"/>
      <c r="AE290" s="3"/>
      <c r="AF290" s="3"/>
      <c r="AG290" s="3">
        <v>1272510</v>
      </c>
    </row>
    <row r="291" spans="1:33" ht="60" x14ac:dyDescent="0.25">
      <c r="A291" s="3" t="s">
        <v>35111</v>
      </c>
      <c r="B291" s="57" t="s">
        <v>34947</v>
      </c>
      <c r="C291" s="3" t="s">
        <v>35112</v>
      </c>
      <c r="D291" s="3"/>
      <c r="E291" s="3"/>
      <c r="F291" s="3" t="s">
        <v>35113</v>
      </c>
      <c r="G291" s="3" t="s">
        <v>35114</v>
      </c>
      <c r="H291" s="57" t="s">
        <v>35115</v>
      </c>
      <c r="I291" s="57" t="s">
        <v>35116</v>
      </c>
      <c r="J291" s="3" t="s">
        <v>28</v>
      </c>
      <c r="K291" s="3" t="s">
        <v>74</v>
      </c>
      <c r="L291" s="3" t="s">
        <v>131</v>
      </c>
      <c r="M291" s="3" t="s">
        <v>132</v>
      </c>
      <c r="N291" s="3" t="s">
        <v>18538</v>
      </c>
      <c r="O291" s="3" t="s">
        <v>19490</v>
      </c>
      <c r="P291" s="24">
        <v>0</v>
      </c>
      <c r="Q291" s="24">
        <v>0</v>
      </c>
      <c r="R291" s="27" t="s">
        <v>1579</v>
      </c>
      <c r="S291" s="28" t="s">
        <v>1585</v>
      </c>
      <c r="T291" s="3" t="s">
        <v>38</v>
      </c>
      <c r="U291" s="3">
        <v>2060000</v>
      </c>
      <c r="V291" s="57" t="s">
        <v>34947</v>
      </c>
      <c r="W291" s="3" t="s">
        <v>34</v>
      </c>
      <c r="X291" s="57" t="s">
        <v>34561</v>
      </c>
      <c r="Y291" s="3" t="s">
        <v>39</v>
      </c>
      <c r="Z291" s="3">
        <v>2060000</v>
      </c>
      <c r="AA291" s="3" t="s">
        <v>40</v>
      </c>
      <c r="AB291" s="57">
        <v>46212.400439814817</v>
      </c>
      <c r="AC291" s="3">
        <v>0</v>
      </c>
      <c r="AD291" s="24">
        <v>2060000</v>
      </c>
      <c r="AE291" s="3">
        <v>46212.400439814817</v>
      </c>
      <c r="AF291" s="3"/>
      <c r="AG291" s="3">
        <v>1269665</v>
      </c>
    </row>
    <row r="292" spans="1:33" ht="45" x14ac:dyDescent="0.25">
      <c r="A292" s="3" t="s">
        <v>35117</v>
      </c>
      <c r="B292" s="57" t="s">
        <v>34947</v>
      </c>
      <c r="C292" s="3" t="s">
        <v>35118</v>
      </c>
      <c r="D292" s="3"/>
      <c r="E292" s="3"/>
      <c r="F292" s="3" t="s">
        <v>35119</v>
      </c>
      <c r="G292" s="3" t="s">
        <v>35120</v>
      </c>
      <c r="H292" s="57" t="s">
        <v>12836</v>
      </c>
      <c r="I292" s="57" t="s">
        <v>35121</v>
      </c>
      <c r="J292" s="3" t="s">
        <v>28</v>
      </c>
      <c r="K292" s="3" t="s">
        <v>29</v>
      </c>
      <c r="L292" s="3" t="s">
        <v>44</v>
      </c>
      <c r="M292" s="3" t="s">
        <v>318</v>
      </c>
      <c r="N292" s="3" t="s">
        <v>4948</v>
      </c>
      <c r="O292" s="3" t="s">
        <v>19490</v>
      </c>
      <c r="P292" s="24">
        <v>0</v>
      </c>
      <c r="Q292" s="24">
        <v>0</v>
      </c>
      <c r="R292" s="27" t="s">
        <v>1579</v>
      </c>
      <c r="S292" s="28" t="s">
        <v>1589</v>
      </c>
      <c r="T292" s="3" t="s">
        <v>33</v>
      </c>
      <c r="U292" s="3">
        <v>412000</v>
      </c>
      <c r="V292" s="57" t="s">
        <v>34947</v>
      </c>
      <c r="W292" s="3" t="s">
        <v>34</v>
      </c>
      <c r="X292" s="57" t="s">
        <v>34561</v>
      </c>
      <c r="Y292" s="3" t="s">
        <v>39</v>
      </c>
      <c r="Z292" s="3">
        <v>412000</v>
      </c>
      <c r="AA292" s="3" t="s">
        <v>40</v>
      </c>
      <c r="AB292" s="57">
        <v>46212.667071759257</v>
      </c>
      <c r="AC292" s="3">
        <v>0</v>
      </c>
      <c r="AD292" s="24">
        <v>412000</v>
      </c>
      <c r="AE292" s="3">
        <v>46212.667071759257</v>
      </c>
      <c r="AF292" s="3"/>
      <c r="AG292" s="3">
        <v>1272467</v>
      </c>
    </row>
    <row r="293" spans="1:33" ht="60" x14ac:dyDescent="0.25">
      <c r="A293" s="3" t="s">
        <v>35122</v>
      </c>
      <c r="B293" s="57" t="s">
        <v>34947</v>
      </c>
      <c r="C293" s="3" t="s">
        <v>35123</v>
      </c>
      <c r="D293" s="3"/>
      <c r="E293" s="3"/>
      <c r="F293" s="3" t="s">
        <v>35124</v>
      </c>
      <c r="G293" s="3" t="s">
        <v>35125</v>
      </c>
      <c r="H293" s="57" t="s">
        <v>35126</v>
      </c>
      <c r="I293" s="57" t="s">
        <v>35127</v>
      </c>
      <c r="J293" s="3" t="s">
        <v>28</v>
      </c>
      <c r="K293" s="3" t="s">
        <v>74</v>
      </c>
      <c r="L293" s="3" t="s">
        <v>131</v>
      </c>
      <c r="M293" s="3" t="s">
        <v>132</v>
      </c>
      <c r="N293" s="3" t="s">
        <v>18538</v>
      </c>
      <c r="O293" s="3" t="s">
        <v>19490</v>
      </c>
      <c r="P293" s="24">
        <v>0</v>
      </c>
      <c r="Q293" s="24">
        <v>0</v>
      </c>
      <c r="R293" s="27" t="s">
        <v>1579</v>
      </c>
      <c r="S293" s="28" t="s">
        <v>1585</v>
      </c>
      <c r="T293" s="3" t="s">
        <v>38</v>
      </c>
      <c r="U293" s="3">
        <v>2060000</v>
      </c>
      <c r="V293" s="57" t="s">
        <v>34947</v>
      </c>
      <c r="W293" s="3" t="s">
        <v>34</v>
      </c>
      <c r="X293" s="57" t="s">
        <v>34561</v>
      </c>
      <c r="Y293" s="3" t="s">
        <v>39</v>
      </c>
      <c r="Z293" s="3">
        <v>2060000</v>
      </c>
      <c r="AA293" s="3" t="s">
        <v>40</v>
      </c>
      <c r="AB293" s="57">
        <v>46212.400150462963</v>
      </c>
      <c r="AC293" s="3">
        <v>0</v>
      </c>
      <c r="AD293" s="24">
        <v>2060000</v>
      </c>
      <c r="AE293" s="3">
        <v>46212.400150462963</v>
      </c>
      <c r="AF293" s="3"/>
      <c r="AG293" s="3">
        <v>1269673</v>
      </c>
    </row>
    <row r="294" spans="1:33" ht="45" x14ac:dyDescent="0.25">
      <c r="A294" s="3" t="s">
        <v>35128</v>
      </c>
      <c r="B294" s="57" t="s">
        <v>34947</v>
      </c>
      <c r="C294" s="3" t="s">
        <v>35129</v>
      </c>
      <c r="D294" s="3"/>
      <c r="E294" s="3"/>
      <c r="F294" s="3" t="s">
        <v>32815</v>
      </c>
      <c r="G294" s="3" t="s">
        <v>32816</v>
      </c>
      <c r="H294" s="57" t="s">
        <v>32817</v>
      </c>
      <c r="I294" s="57" t="s">
        <v>32818</v>
      </c>
      <c r="J294" s="3" t="s">
        <v>28</v>
      </c>
      <c r="K294" s="3" t="s">
        <v>173</v>
      </c>
      <c r="L294" s="3" t="s">
        <v>475</v>
      </c>
      <c r="M294" s="3" t="s">
        <v>476</v>
      </c>
      <c r="N294" s="3" t="s">
        <v>3440</v>
      </c>
      <c r="O294" s="3" t="s">
        <v>19490</v>
      </c>
      <c r="P294" s="24">
        <v>0</v>
      </c>
      <c r="Q294" s="24">
        <v>0</v>
      </c>
      <c r="R294" s="27" t="s">
        <v>1579</v>
      </c>
      <c r="S294" s="28" t="s">
        <v>1589</v>
      </c>
      <c r="T294" s="3" t="s">
        <v>33</v>
      </c>
      <c r="U294" s="3">
        <v>412000</v>
      </c>
      <c r="V294" s="57" t="s">
        <v>34947</v>
      </c>
      <c r="W294" s="3" t="s">
        <v>34</v>
      </c>
      <c r="X294" s="57" t="s">
        <v>34272</v>
      </c>
      <c r="Y294" s="3" t="s">
        <v>39</v>
      </c>
      <c r="Z294" s="3">
        <v>412000</v>
      </c>
      <c r="AA294" s="3" t="s">
        <v>40</v>
      </c>
      <c r="AB294" s="57">
        <v>46213.487187500003</v>
      </c>
      <c r="AC294" s="3">
        <v>0</v>
      </c>
      <c r="AD294" s="24">
        <v>412000</v>
      </c>
      <c r="AE294" s="3">
        <v>46213.487187500003</v>
      </c>
      <c r="AF294" s="3"/>
      <c r="AG294" s="3">
        <v>1354688</v>
      </c>
    </row>
    <row r="295" spans="1:33" ht="60" x14ac:dyDescent="0.25">
      <c r="A295" s="3" t="s">
        <v>35130</v>
      </c>
      <c r="B295" s="57" t="s">
        <v>34947</v>
      </c>
      <c r="C295" s="3" t="s">
        <v>35131</v>
      </c>
      <c r="D295" s="3"/>
      <c r="E295" s="3"/>
      <c r="F295" s="3" t="s">
        <v>35124</v>
      </c>
      <c r="G295" s="3" t="s">
        <v>35125</v>
      </c>
      <c r="H295" s="57" t="s">
        <v>35126</v>
      </c>
      <c r="I295" s="57" t="s">
        <v>35127</v>
      </c>
      <c r="J295" s="3" t="s">
        <v>28</v>
      </c>
      <c r="K295" s="3" t="s">
        <v>74</v>
      </c>
      <c r="L295" s="3" t="s">
        <v>131</v>
      </c>
      <c r="M295" s="3" t="s">
        <v>132</v>
      </c>
      <c r="N295" s="3" t="s">
        <v>18538</v>
      </c>
      <c r="O295" s="3" t="s">
        <v>705</v>
      </c>
      <c r="P295" s="24">
        <v>0</v>
      </c>
      <c r="Q295" s="24">
        <v>0</v>
      </c>
      <c r="R295" s="27" t="s">
        <v>1578</v>
      </c>
      <c r="S295" s="28" t="s">
        <v>1585</v>
      </c>
      <c r="T295" s="3" t="s">
        <v>38</v>
      </c>
      <c r="U295" s="3">
        <v>0</v>
      </c>
      <c r="V295" s="57" t="s">
        <v>34947</v>
      </c>
      <c r="W295" s="3" t="s">
        <v>34</v>
      </c>
      <c r="X295" s="57"/>
      <c r="Y295" s="3"/>
      <c r="Z295" s="3"/>
      <c r="AA295" s="3"/>
      <c r="AB295" s="57"/>
      <c r="AC295" s="3">
        <v>0</v>
      </c>
      <c r="AD295" s="24"/>
      <c r="AE295" s="3"/>
      <c r="AF295" s="3"/>
      <c r="AG295" s="3"/>
    </row>
    <row r="296" spans="1:33" ht="45" x14ac:dyDescent="0.25">
      <c r="A296" s="3" t="s">
        <v>35132</v>
      </c>
      <c r="B296" s="57" t="s">
        <v>34947</v>
      </c>
      <c r="C296" s="3" t="s">
        <v>35133</v>
      </c>
      <c r="D296" s="3"/>
      <c r="E296" s="3"/>
      <c r="F296" s="3" t="s">
        <v>35124</v>
      </c>
      <c r="G296" s="3" t="s">
        <v>35125</v>
      </c>
      <c r="H296" s="57" t="s">
        <v>35126</v>
      </c>
      <c r="I296" s="57" t="s">
        <v>35127</v>
      </c>
      <c r="J296" s="3" t="s">
        <v>28</v>
      </c>
      <c r="K296" s="3" t="s">
        <v>74</v>
      </c>
      <c r="L296" s="3" t="s">
        <v>131</v>
      </c>
      <c r="M296" s="3" t="s">
        <v>132</v>
      </c>
      <c r="N296" s="3" t="s">
        <v>18538</v>
      </c>
      <c r="O296" s="3" t="s">
        <v>19490</v>
      </c>
      <c r="P296" s="24">
        <v>0</v>
      </c>
      <c r="Q296" s="24">
        <v>0</v>
      </c>
      <c r="R296" s="27" t="s">
        <v>1579</v>
      </c>
      <c r="S296" s="28" t="s">
        <v>1589</v>
      </c>
      <c r="T296" s="3" t="s">
        <v>33</v>
      </c>
      <c r="U296" s="3">
        <v>412000</v>
      </c>
      <c r="V296" s="57" t="s">
        <v>34947</v>
      </c>
      <c r="W296" s="3" t="s">
        <v>34</v>
      </c>
      <c r="X296" s="57" t="s">
        <v>34561</v>
      </c>
      <c r="Y296" s="3" t="s">
        <v>39</v>
      </c>
      <c r="Z296" s="3">
        <v>412000</v>
      </c>
      <c r="AA296" s="3" t="s">
        <v>40</v>
      </c>
      <c r="AB296" s="57">
        <v>46212.40116898148</v>
      </c>
      <c r="AC296" s="3">
        <v>0</v>
      </c>
      <c r="AD296" s="24">
        <v>412000</v>
      </c>
      <c r="AE296" s="3">
        <v>46212.40116898148</v>
      </c>
      <c r="AF296" s="3"/>
      <c r="AG296" s="3">
        <v>1264629</v>
      </c>
    </row>
    <row r="297" spans="1:33" ht="45" x14ac:dyDescent="0.25">
      <c r="A297" s="3" t="s">
        <v>35134</v>
      </c>
      <c r="B297" s="57" t="s">
        <v>34947</v>
      </c>
      <c r="C297" s="3" t="s">
        <v>35135</v>
      </c>
      <c r="D297" s="3"/>
      <c r="E297" s="3"/>
      <c r="F297" s="3" t="s">
        <v>35136</v>
      </c>
      <c r="G297" s="3" t="s">
        <v>35137</v>
      </c>
      <c r="H297" s="57" t="s">
        <v>3901</v>
      </c>
      <c r="I297" s="57" t="s">
        <v>35138</v>
      </c>
      <c r="J297" s="3" t="s">
        <v>28</v>
      </c>
      <c r="K297" s="3" t="s">
        <v>29</v>
      </c>
      <c r="L297" s="3" t="s">
        <v>44</v>
      </c>
      <c r="M297" s="3" t="s">
        <v>318</v>
      </c>
      <c r="N297" s="3" t="s">
        <v>4948</v>
      </c>
      <c r="O297" s="3" t="s">
        <v>19490</v>
      </c>
      <c r="P297" s="24">
        <v>0</v>
      </c>
      <c r="Q297" s="24">
        <v>0</v>
      </c>
      <c r="R297" s="27" t="s">
        <v>1579</v>
      </c>
      <c r="S297" s="28" t="s">
        <v>1589</v>
      </c>
      <c r="T297" s="3" t="s">
        <v>33</v>
      </c>
      <c r="U297" s="3">
        <v>412000</v>
      </c>
      <c r="V297" s="57" t="s">
        <v>34947</v>
      </c>
      <c r="W297" s="3" t="s">
        <v>34</v>
      </c>
      <c r="X297" s="57" t="s">
        <v>34561</v>
      </c>
      <c r="Y297" s="3" t="s">
        <v>39</v>
      </c>
      <c r="Z297" s="3">
        <v>412000</v>
      </c>
      <c r="AA297" s="3" t="s">
        <v>40</v>
      </c>
      <c r="AB297" s="57">
        <v>46212.670740740738</v>
      </c>
      <c r="AC297" s="3">
        <v>0</v>
      </c>
      <c r="AD297" s="24">
        <v>412000</v>
      </c>
      <c r="AE297" s="3">
        <v>46212.670740740738</v>
      </c>
      <c r="AF297" s="3"/>
      <c r="AG297" s="3">
        <v>1318656</v>
      </c>
    </row>
    <row r="298" spans="1:33" ht="60" x14ac:dyDescent="0.25">
      <c r="A298" s="3" t="s">
        <v>35139</v>
      </c>
      <c r="B298" s="57" t="s">
        <v>34947</v>
      </c>
      <c r="C298" s="3" t="s">
        <v>35140</v>
      </c>
      <c r="D298" s="3"/>
      <c r="E298" s="3"/>
      <c r="F298" s="3" t="s">
        <v>35141</v>
      </c>
      <c r="G298" s="3" t="s">
        <v>35142</v>
      </c>
      <c r="H298" s="57" t="s">
        <v>35143</v>
      </c>
      <c r="I298" s="57" t="s">
        <v>35144</v>
      </c>
      <c r="J298" s="3" t="s">
        <v>28</v>
      </c>
      <c r="K298" s="3" t="s">
        <v>29</v>
      </c>
      <c r="L298" s="3" t="s">
        <v>44</v>
      </c>
      <c r="M298" s="3" t="s">
        <v>318</v>
      </c>
      <c r="N298" s="3" t="s">
        <v>4948</v>
      </c>
      <c r="O298" s="3" t="s">
        <v>19490</v>
      </c>
      <c r="P298" s="24">
        <v>0</v>
      </c>
      <c r="Q298" s="24">
        <v>0</v>
      </c>
      <c r="R298" s="27" t="s">
        <v>1579</v>
      </c>
      <c r="S298" s="28" t="s">
        <v>1589</v>
      </c>
      <c r="T298" s="3" t="s">
        <v>33</v>
      </c>
      <c r="U298" s="3">
        <v>412000</v>
      </c>
      <c r="V298" s="57" t="s">
        <v>34947</v>
      </c>
      <c r="W298" s="3" t="s">
        <v>34</v>
      </c>
      <c r="X298" s="57" t="s">
        <v>34561</v>
      </c>
      <c r="Y298" s="3" t="s">
        <v>39</v>
      </c>
      <c r="Z298" s="3">
        <v>412000</v>
      </c>
      <c r="AA298" s="3" t="s">
        <v>40</v>
      </c>
      <c r="AB298" s="57">
        <v>46212.678541666668</v>
      </c>
      <c r="AC298" s="3">
        <v>0</v>
      </c>
      <c r="AD298" s="24">
        <v>412000</v>
      </c>
      <c r="AE298" s="3">
        <v>46212.678541666668</v>
      </c>
      <c r="AF298" s="3"/>
      <c r="AG298" s="3">
        <v>1318661</v>
      </c>
    </row>
    <row r="299" spans="1:33" ht="45" x14ac:dyDescent="0.25">
      <c r="A299" s="3" t="s">
        <v>35145</v>
      </c>
      <c r="B299" s="57" t="s">
        <v>34947</v>
      </c>
      <c r="C299" s="3" t="s">
        <v>35146</v>
      </c>
      <c r="D299" s="3"/>
      <c r="E299" s="3"/>
      <c r="F299" s="3" t="s">
        <v>35147</v>
      </c>
      <c r="G299" s="3" t="s">
        <v>35148</v>
      </c>
      <c r="H299" s="57" t="s">
        <v>35149</v>
      </c>
      <c r="I299" s="57" t="s">
        <v>35150</v>
      </c>
      <c r="J299" s="3" t="s">
        <v>28</v>
      </c>
      <c r="K299" s="3" t="s">
        <v>78</v>
      </c>
      <c r="L299" s="3" t="s">
        <v>481</v>
      </c>
      <c r="M299" s="3" t="s">
        <v>482</v>
      </c>
      <c r="N299" s="3" t="s">
        <v>3905</v>
      </c>
      <c r="O299" s="3" t="s">
        <v>797</v>
      </c>
      <c r="P299" s="24">
        <v>0</v>
      </c>
      <c r="Q299" s="24">
        <v>0</v>
      </c>
      <c r="R299" s="27" t="s">
        <v>1580</v>
      </c>
      <c r="S299" s="28" t="s">
        <v>1582</v>
      </c>
      <c r="T299" s="3" t="s">
        <v>160</v>
      </c>
      <c r="U299" s="3">
        <v>4120000000</v>
      </c>
      <c r="V299" s="57" t="s">
        <v>34947</v>
      </c>
      <c r="W299" s="3" t="s">
        <v>34</v>
      </c>
      <c r="X299" s="57"/>
      <c r="Y299" s="3"/>
      <c r="Z299" s="3"/>
      <c r="AA299" s="3"/>
      <c r="AB299" s="57"/>
      <c r="AC299" s="3">
        <v>0</v>
      </c>
      <c r="AD299" s="24"/>
      <c r="AE299" s="3"/>
      <c r="AF299" s="3"/>
      <c r="AG299" s="3"/>
    </row>
    <row r="300" spans="1:33" ht="60" x14ac:dyDescent="0.25">
      <c r="A300" s="3" t="s">
        <v>35151</v>
      </c>
      <c r="B300" s="57" t="s">
        <v>34947</v>
      </c>
      <c r="C300" s="3" t="s">
        <v>35152</v>
      </c>
      <c r="D300" s="3"/>
      <c r="E300" s="3"/>
      <c r="F300" s="3" t="s">
        <v>18619</v>
      </c>
      <c r="G300" s="3" t="s">
        <v>18620</v>
      </c>
      <c r="H300" s="57" t="s">
        <v>18621</v>
      </c>
      <c r="I300" s="57" t="s">
        <v>22804</v>
      </c>
      <c r="J300" s="3" t="s">
        <v>28</v>
      </c>
      <c r="K300" s="3" t="s">
        <v>68</v>
      </c>
      <c r="L300" s="3" t="s">
        <v>251</v>
      </c>
      <c r="M300" s="3" t="s">
        <v>252</v>
      </c>
      <c r="N300" s="3" t="s">
        <v>4288</v>
      </c>
      <c r="O300" s="3" t="s">
        <v>705</v>
      </c>
      <c r="P300" s="24">
        <v>0</v>
      </c>
      <c r="Q300" s="24">
        <v>0</v>
      </c>
      <c r="R300" s="27" t="s">
        <v>1578</v>
      </c>
      <c r="S300" s="28" t="s">
        <v>1585</v>
      </c>
      <c r="T300" s="3" t="s">
        <v>38</v>
      </c>
      <c r="U300" s="3">
        <v>0</v>
      </c>
      <c r="V300" s="57" t="s">
        <v>34561</v>
      </c>
      <c r="W300" s="3" t="s">
        <v>34</v>
      </c>
      <c r="X300" s="57"/>
      <c r="Y300" s="3"/>
      <c r="Z300" s="3"/>
      <c r="AA300" s="3"/>
      <c r="AB300" s="57"/>
      <c r="AC300" s="3">
        <v>0</v>
      </c>
      <c r="AD300" s="24"/>
      <c r="AE300" s="3"/>
      <c r="AF300" s="3"/>
      <c r="AG300" s="3"/>
    </row>
    <row r="301" spans="1:33" ht="45" x14ac:dyDescent="0.25">
      <c r="A301" s="3" t="s">
        <v>35153</v>
      </c>
      <c r="B301" s="57" t="s">
        <v>34947</v>
      </c>
      <c r="C301" s="3" t="s">
        <v>35154</v>
      </c>
      <c r="D301" s="3"/>
      <c r="E301" s="3"/>
      <c r="F301" s="3" t="s">
        <v>18619</v>
      </c>
      <c r="G301" s="3" t="s">
        <v>18620</v>
      </c>
      <c r="H301" s="57" t="s">
        <v>18621</v>
      </c>
      <c r="I301" s="57" t="s">
        <v>22804</v>
      </c>
      <c r="J301" s="3" t="s">
        <v>28</v>
      </c>
      <c r="K301" s="3" t="s">
        <v>68</v>
      </c>
      <c r="L301" s="3" t="s">
        <v>251</v>
      </c>
      <c r="M301" s="3" t="s">
        <v>252</v>
      </c>
      <c r="N301" s="3" t="s">
        <v>4288</v>
      </c>
      <c r="O301" s="3" t="s">
        <v>19633</v>
      </c>
      <c r="P301" s="24">
        <v>0</v>
      </c>
      <c r="Q301" s="24">
        <v>0</v>
      </c>
      <c r="R301" s="27" t="s">
        <v>1580</v>
      </c>
      <c r="S301" s="28" t="s">
        <v>1589</v>
      </c>
      <c r="T301" s="3" t="s">
        <v>33</v>
      </c>
      <c r="U301" s="3">
        <v>412000</v>
      </c>
      <c r="V301" s="57" t="s">
        <v>34561</v>
      </c>
      <c r="W301" s="3" t="s">
        <v>34</v>
      </c>
      <c r="X301" s="57"/>
      <c r="Y301" s="3"/>
      <c r="Z301" s="3"/>
      <c r="AA301" s="3"/>
      <c r="AB301" s="57"/>
      <c r="AC301" s="3">
        <v>0</v>
      </c>
      <c r="AD301" s="24"/>
      <c r="AE301" s="3"/>
      <c r="AF301" s="3"/>
      <c r="AG301" s="3">
        <v>1326514</v>
      </c>
    </row>
    <row r="302" spans="1:33" ht="45" x14ac:dyDescent="0.25">
      <c r="A302" s="3" t="s">
        <v>35155</v>
      </c>
      <c r="B302" s="57" t="s">
        <v>34947</v>
      </c>
      <c r="C302" s="3" t="s">
        <v>35156</v>
      </c>
      <c r="D302" s="3"/>
      <c r="E302" s="3"/>
      <c r="F302" s="3" t="s">
        <v>35157</v>
      </c>
      <c r="G302" s="3" t="s">
        <v>35158</v>
      </c>
      <c r="H302" s="57" t="s">
        <v>35159</v>
      </c>
      <c r="I302" s="57" t="s">
        <v>35160</v>
      </c>
      <c r="J302" s="3" t="s">
        <v>28</v>
      </c>
      <c r="K302" s="3" t="s">
        <v>68</v>
      </c>
      <c r="L302" s="3" t="s">
        <v>135</v>
      </c>
      <c r="M302" s="3" t="s">
        <v>136</v>
      </c>
      <c r="N302" s="3" t="s">
        <v>4960</v>
      </c>
      <c r="O302" s="3" t="s">
        <v>797</v>
      </c>
      <c r="P302" s="24">
        <v>0</v>
      </c>
      <c r="Q302" s="24">
        <v>0</v>
      </c>
      <c r="R302" s="27" t="s">
        <v>1580</v>
      </c>
      <c r="S302" s="28" t="s">
        <v>1583</v>
      </c>
      <c r="T302" s="3" t="s">
        <v>130</v>
      </c>
      <c r="U302" s="3">
        <v>20600000</v>
      </c>
      <c r="V302" s="57" t="s">
        <v>34947</v>
      </c>
      <c r="W302" s="3" t="s">
        <v>34</v>
      </c>
      <c r="X302" s="57"/>
      <c r="Y302" s="3"/>
      <c r="Z302" s="3"/>
      <c r="AA302" s="3"/>
      <c r="AB302" s="57"/>
      <c r="AC302" s="3">
        <v>0</v>
      </c>
      <c r="AD302" s="24"/>
      <c r="AE302" s="3"/>
      <c r="AF302" s="3"/>
      <c r="AG302" s="3"/>
    </row>
    <row r="303" spans="1:33" ht="45" x14ac:dyDescent="0.25">
      <c r="A303" s="3" t="s">
        <v>35161</v>
      </c>
      <c r="B303" s="57" t="s">
        <v>34947</v>
      </c>
      <c r="C303" s="3" t="s">
        <v>35162</v>
      </c>
      <c r="D303" s="3"/>
      <c r="E303" s="3"/>
      <c r="F303" s="3" t="s">
        <v>35163</v>
      </c>
      <c r="G303" s="3" t="s">
        <v>35164</v>
      </c>
      <c r="H303" s="57" t="s">
        <v>35165</v>
      </c>
      <c r="I303" s="57" t="s">
        <v>35166</v>
      </c>
      <c r="J303" s="3" t="s">
        <v>28</v>
      </c>
      <c r="K303" s="3" t="s">
        <v>29</v>
      </c>
      <c r="L303" s="3" t="s">
        <v>44</v>
      </c>
      <c r="M303" s="3" t="s">
        <v>318</v>
      </c>
      <c r="N303" s="3" t="s">
        <v>4948</v>
      </c>
      <c r="O303" s="3" t="s">
        <v>19490</v>
      </c>
      <c r="P303" s="24">
        <v>0</v>
      </c>
      <c r="Q303" s="24">
        <v>0</v>
      </c>
      <c r="R303" s="27" t="s">
        <v>1579</v>
      </c>
      <c r="S303" s="28" t="s">
        <v>1589</v>
      </c>
      <c r="T303" s="3" t="s">
        <v>33</v>
      </c>
      <c r="U303" s="3">
        <v>412000</v>
      </c>
      <c r="V303" s="3" t="s">
        <v>34947</v>
      </c>
      <c r="W303" s="3" t="s">
        <v>34</v>
      </c>
      <c r="X303" s="57" t="s">
        <v>34561</v>
      </c>
      <c r="Y303" s="3" t="s">
        <v>39</v>
      </c>
      <c r="Z303" s="3">
        <v>412000</v>
      </c>
      <c r="AA303" s="3" t="s">
        <v>40</v>
      </c>
      <c r="AB303" s="57">
        <v>46212.680636574078</v>
      </c>
      <c r="AC303" s="3">
        <v>0</v>
      </c>
      <c r="AD303" s="24">
        <v>412000</v>
      </c>
      <c r="AE303" s="3">
        <v>46212.680636574078</v>
      </c>
      <c r="AF303" s="3"/>
      <c r="AG303" s="3">
        <v>1318665</v>
      </c>
    </row>
    <row r="304" spans="1:33" ht="60" x14ac:dyDescent="0.25">
      <c r="A304" s="3" t="s">
        <v>35167</v>
      </c>
      <c r="B304" s="57" t="s">
        <v>34947</v>
      </c>
      <c r="C304" s="3" t="s">
        <v>35168</v>
      </c>
      <c r="D304" s="3"/>
      <c r="E304" s="3"/>
      <c r="F304" s="3" t="s">
        <v>32028</v>
      </c>
      <c r="G304" s="3" t="s">
        <v>32029</v>
      </c>
      <c r="H304" s="57" t="s">
        <v>32030</v>
      </c>
      <c r="I304" s="57" t="s">
        <v>29687</v>
      </c>
      <c r="J304" s="3" t="s">
        <v>28</v>
      </c>
      <c r="K304" s="3" t="s">
        <v>68</v>
      </c>
      <c r="L304" s="3" t="s">
        <v>372</v>
      </c>
      <c r="M304" s="3" t="s">
        <v>610</v>
      </c>
      <c r="N304" s="3" t="s">
        <v>4259</v>
      </c>
      <c r="O304" s="3" t="s">
        <v>19490</v>
      </c>
      <c r="P304" s="24">
        <v>0</v>
      </c>
      <c r="Q304" s="24">
        <v>0</v>
      </c>
      <c r="R304" s="27" t="s">
        <v>1579</v>
      </c>
      <c r="S304" s="28" t="s">
        <v>1585</v>
      </c>
      <c r="T304" s="3" t="s">
        <v>38</v>
      </c>
      <c r="U304" s="3">
        <v>2060000</v>
      </c>
      <c r="V304" s="3" t="s">
        <v>34947</v>
      </c>
      <c r="W304" s="3" t="s">
        <v>34</v>
      </c>
      <c r="X304" s="57" t="s">
        <v>34947</v>
      </c>
      <c r="Y304" s="3" t="s">
        <v>39</v>
      </c>
      <c r="Z304" s="3">
        <v>2060000</v>
      </c>
      <c r="AA304" s="3" t="s">
        <v>40</v>
      </c>
      <c r="AB304" s="57">
        <v>46211.551261574074</v>
      </c>
      <c r="AC304" s="3">
        <v>0</v>
      </c>
      <c r="AD304" s="24">
        <v>2060000</v>
      </c>
      <c r="AE304" s="3">
        <v>46211.551261574074</v>
      </c>
      <c r="AF304" s="3"/>
      <c r="AG304" s="3">
        <v>1263535</v>
      </c>
    </row>
    <row r="305" spans="1:33" ht="60" x14ac:dyDescent="0.25">
      <c r="A305" s="3" t="s">
        <v>35169</v>
      </c>
      <c r="B305" s="57" t="s">
        <v>34947</v>
      </c>
      <c r="C305" s="3" t="s">
        <v>35170</v>
      </c>
      <c r="D305" s="3"/>
      <c r="E305" s="3"/>
      <c r="F305" s="3" t="s">
        <v>35171</v>
      </c>
      <c r="G305" s="3" t="s">
        <v>35172</v>
      </c>
      <c r="H305" s="57" t="s">
        <v>6122</v>
      </c>
      <c r="I305" s="57" t="s">
        <v>35173</v>
      </c>
      <c r="J305" s="3" t="s">
        <v>28</v>
      </c>
      <c r="K305" s="3" t="s">
        <v>78</v>
      </c>
      <c r="L305" s="3" t="s">
        <v>238</v>
      </c>
      <c r="M305" s="3" t="s">
        <v>314</v>
      </c>
      <c r="N305" s="3" t="s">
        <v>3862</v>
      </c>
      <c r="O305" s="3" t="s">
        <v>19490</v>
      </c>
      <c r="P305" s="24">
        <v>0</v>
      </c>
      <c r="Q305" s="24">
        <v>0</v>
      </c>
      <c r="R305" s="27" t="s">
        <v>1579</v>
      </c>
      <c r="S305" s="28" t="s">
        <v>1585</v>
      </c>
      <c r="T305" s="3" t="s">
        <v>38</v>
      </c>
      <c r="U305" s="3">
        <v>2060000</v>
      </c>
      <c r="V305" s="3" t="s">
        <v>34947</v>
      </c>
      <c r="W305" s="3" t="s">
        <v>34</v>
      </c>
      <c r="X305" s="57" t="s">
        <v>34947</v>
      </c>
      <c r="Y305" s="3" t="s">
        <v>39</v>
      </c>
      <c r="Z305" s="3">
        <v>2060000</v>
      </c>
      <c r="AA305" s="3" t="s">
        <v>40</v>
      </c>
      <c r="AB305" s="57">
        <v>46211.451643518521</v>
      </c>
      <c r="AC305" s="3">
        <v>0</v>
      </c>
      <c r="AD305" s="24">
        <v>2060000</v>
      </c>
      <c r="AE305" s="3">
        <v>46211.451643518521</v>
      </c>
      <c r="AF305" s="3"/>
      <c r="AG305" s="3">
        <v>1262542</v>
      </c>
    </row>
    <row r="306" spans="1:33" ht="45" x14ac:dyDescent="0.25">
      <c r="A306" s="3" t="s">
        <v>35174</v>
      </c>
      <c r="B306" s="57" t="s">
        <v>34947</v>
      </c>
      <c r="C306" s="3" t="s">
        <v>35175</v>
      </c>
      <c r="D306" s="3"/>
      <c r="E306" s="3"/>
      <c r="F306" s="3" t="s">
        <v>35176</v>
      </c>
      <c r="G306" s="3" t="s">
        <v>35177</v>
      </c>
      <c r="H306" s="57" t="s">
        <v>35178</v>
      </c>
      <c r="I306" s="57" t="s">
        <v>35179</v>
      </c>
      <c r="J306" s="3" t="s">
        <v>28</v>
      </c>
      <c r="K306" s="3" t="s">
        <v>78</v>
      </c>
      <c r="L306" s="3" t="s">
        <v>421</v>
      </c>
      <c r="M306" s="3" t="s">
        <v>422</v>
      </c>
      <c r="N306" s="3" t="s">
        <v>4130</v>
      </c>
      <c r="O306" s="3" t="s">
        <v>19490</v>
      </c>
      <c r="P306" s="24">
        <v>0</v>
      </c>
      <c r="Q306" s="24">
        <v>0</v>
      </c>
      <c r="R306" s="27" t="s">
        <v>1579</v>
      </c>
      <c r="S306" s="28" t="s">
        <v>1589</v>
      </c>
      <c r="T306" s="3" t="s">
        <v>33</v>
      </c>
      <c r="U306" s="3">
        <v>412000</v>
      </c>
      <c r="V306" s="3" t="s">
        <v>34947</v>
      </c>
      <c r="W306" s="3" t="s">
        <v>34</v>
      </c>
      <c r="X306" s="57" t="s">
        <v>34947</v>
      </c>
      <c r="Y306" s="3" t="s">
        <v>39</v>
      </c>
      <c r="Z306" s="3">
        <v>412000</v>
      </c>
      <c r="AA306" s="3" t="s">
        <v>40</v>
      </c>
      <c r="AB306" s="57">
        <v>46211.675092592595</v>
      </c>
      <c r="AC306" s="3">
        <v>0</v>
      </c>
      <c r="AD306" s="24">
        <v>412000</v>
      </c>
      <c r="AE306" s="3">
        <v>46211.675092592595</v>
      </c>
      <c r="AF306" s="3"/>
      <c r="AG306" s="3">
        <v>1269395</v>
      </c>
    </row>
    <row r="307" spans="1:33" ht="60" x14ac:dyDescent="0.25">
      <c r="A307" s="3" t="s">
        <v>35180</v>
      </c>
      <c r="B307" s="57" t="s">
        <v>34947</v>
      </c>
      <c r="C307" s="3" t="s">
        <v>35181</v>
      </c>
      <c r="D307" s="3"/>
      <c r="E307" s="3"/>
      <c r="F307" s="3" t="s">
        <v>35182</v>
      </c>
      <c r="G307" s="3" t="s">
        <v>35183</v>
      </c>
      <c r="H307" s="57" t="s">
        <v>12057</v>
      </c>
      <c r="I307" s="57" t="s">
        <v>35184</v>
      </c>
      <c r="J307" s="3" t="s">
        <v>28</v>
      </c>
      <c r="K307" s="3" t="s">
        <v>29</v>
      </c>
      <c r="L307" s="3" t="s">
        <v>225</v>
      </c>
      <c r="M307" s="3" t="s">
        <v>226</v>
      </c>
      <c r="N307" s="3" t="s">
        <v>4608</v>
      </c>
      <c r="O307" s="3" t="s">
        <v>19490</v>
      </c>
      <c r="P307" s="24">
        <v>0</v>
      </c>
      <c r="Q307" s="24">
        <v>0</v>
      </c>
      <c r="R307" s="27" t="s">
        <v>1579</v>
      </c>
      <c r="S307" s="28" t="s">
        <v>1589</v>
      </c>
      <c r="T307" s="3" t="s">
        <v>33</v>
      </c>
      <c r="U307" s="3">
        <v>412000</v>
      </c>
      <c r="V307" s="3" t="s">
        <v>34947</v>
      </c>
      <c r="W307" s="3" t="s">
        <v>34</v>
      </c>
      <c r="X307" s="57" t="s">
        <v>34947</v>
      </c>
      <c r="Y307" s="3" t="s">
        <v>39</v>
      </c>
      <c r="Z307" s="3">
        <v>412000</v>
      </c>
      <c r="AA307" s="3" t="s">
        <v>40</v>
      </c>
      <c r="AB307" s="57">
        <v>46211.508402777778</v>
      </c>
      <c r="AC307" s="3">
        <v>0</v>
      </c>
      <c r="AD307" s="24">
        <v>412000</v>
      </c>
      <c r="AE307" s="3">
        <v>46211.508402777778</v>
      </c>
      <c r="AF307" s="3"/>
      <c r="AG307" s="3">
        <v>1264296</v>
      </c>
    </row>
    <row r="308" spans="1:33" ht="45" x14ac:dyDescent="0.25">
      <c r="A308" s="3" t="s">
        <v>35185</v>
      </c>
      <c r="B308" s="57" t="s">
        <v>34947</v>
      </c>
      <c r="C308" s="3" t="s">
        <v>35186</v>
      </c>
      <c r="D308" s="3"/>
      <c r="E308" s="3"/>
      <c r="F308" s="3" t="s">
        <v>35187</v>
      </c>
      <c r="G308" s="3" t="s">
        <v>35188</v>
      </c>
      <c r="H308" s="57" t="s">
        <v>2443</v>
      </c>
      <c r="I308" s="57" t="s">
        <v>35189</v>
      </c>
      <c r="J308" s="3" t="s">
        <v>28</v>
      </c>
      <c r="K308" s="3" t="s">
        <v>43</v>
      </c>
      <c r="L308" s="3" t="s">
        <v>408</v>
      </c>
      <c r="M308" s="3" t="s">
        <v>409</v>
      </c>
      <c r="N308" s="3" t="s">
        <v>3661</v>
      </c>
      <c r="O308" s="3" t="s">
        <v>19490</v>
      </c>
      <c r="P308" s="24">
        <v>0</v>
      </c>
      <c r="Q308" s="24">
        <v>0</v>
      </c>
      <c r="R308" s="27" t="s">
        <v>1579</v>
      </c>
      <c r="S308" s="28" t="s">
        <v>1589</v>
      </c>
      <c r="T308" s="3" t="s">
        <v>33</v>
      </c>
      <c r="U308" s="3">
        <v>412000</v>
      </c>
      <c r="V308" s="3" t="s">
        <v>34947</v>
      </c>
      <c r="W308" s="3" t="s">
        <v>34</v>
      </c>
      <c r="X308" s="57" t="s">
        <v>34561</v>
      </c>
      <c r="Y308" s="3" t="s">
        <v>39</v>
      </c>
      <c r="Z308" s="3">
        <v>412000</v>
      </c>
      <c r="AA308" s="3" t="s">
        <v>40</v>
      </c>
      <c r="AB308" s="57">
        <v>46212.662245370368</v>
      </c>
      <c r="AC308" s="3">
        <v>0</v>
      </c>
      <c r="AD308" s="24">
        <v>412000</v>
      </c>
      <c r="AE308" s="3">
        <v>46212.662245370368</v>
      </c>
      <c r="AF308" s="3"/>
      <c r="AG308" s="3">
        <v>1278530</v>
      </c>
    </row>
    <row r="309" spans="1:33" ht="60" x14ac:dyDescent="0.25">
      <c r="A309" s="3" t="s">
        <v>35190</v>
      </c>
      <c r="B309" s="57" t="s">
        <v>34947</v>
      </c>
      <c r="C309" s="3" t="s">
        <v>35191</v>
      </c>
      <c r="D309" s="3"/>
      <c r="E309" s="3"/>
      <c r="F309" s="3" t="s">
        <v>35171</v>
      </c>
      <c r="G309" s="3" t="s">
        <v>35172</v>
      </c>
      <c r="H309" s="57" t="s">
        <v>6122</v>
      </c>
      <c r="I309" s="57" t="s">
        <v>35173</v>
      </c>
      <c r="J309" s="3" t="s">
        <v>28</v>
      </c>
      <c r="K309" s="3" t="s">
        <v>78</v>
      </c>
      <c r="L309" s="3" t="s">
        <v>238</v>
      </c>
      <c r="M309" s="3" t="s">
        <v>314</v>
      </c>
      <c r="N309" s="3" t="s">
        <v>3862</v>
      </c>
      <c r="O309" s="3" t="s">
        <v>705</v>
      </c>
      <c r="P309" s="24">
        <v>0</v>
      </c>
      <c r="Q309" s="24">
        <v>0</v>
      </c>
      <c r="R309" s="27" t="s">
        <v>1578</v>
      </c>
      <c r="S309" s="28" t="s">
        <v>1585</v>
      </c>
      <c r="T309" s="3" t="s">
        <v>38</v>
      </c>
      <c r="U309" s="3">
        <v>0</v>
      </c>
      <c r="V309" s="3" t="s">
        <v>34947</v>
      </c>
      <c r="W309" s="3" t="s">
        <v>34</v>
      </c>
      <c r="X309" s="57"/>
      <c r="Y309" s="3"/>
      <c r="Z309" s="3"/>
      <c r="AA309" s="3"/>
      <c r="AB309" s="57"/>
      <c r="AC309" s="3">
        <v>0</v>
      </c>
      <c r="AD309" s="24"/>
      <c r="AE309" s="3"/>
      <c r="AF309" s="3"/>
      <c r="AG309" s="3"/>
    </row>
    <row r="310" spans="1:33" ht="45" x14ac:dyDescent="0.25">
      <c r="A310" s="3" t="s">
        <v>35192</v>
      </c>
      <c r="B310" s="57" t="s">
        <v>34947</v>
      </c>
      <c r="C310" s="3" t="s">
        <v>35193</v>
      </c>
      <c r="D310" s="3"/>
      <c r="E310" s="3"/>
      <c r="F310" s="3" t="s">
        <v>35171</v>
      </c>
      <c r="G310" s="3" t="s">
        <v>35172</v>
      </c>
      <c r="H310" s="57" t="s">
        <v>6122</v>
      </c>
      <c r="I310" s="57" t="s">
        <v>35173</v>
      </c>
      <c r="J310" s="3" t="s">
        <v>28</v>
      </c>
      <c r="K310" s="3" t="s">
        <v>78</v>
      </c>
      <c r="L310" s="3" t="s">
        <v>238</v>
      </c>
      <c r="M310" s="3" t="s">
        <v>314</v>
      </c>
      <c r="N310" s="3" t="s">
        <v>3862</v>
      </c>
      <c r="O310" s="3" t="s">
        <v>19490</v>
      </c>
      <c r="P310" s="24">
        <v>0</v>
      </c>
      <c r="Q310" s="24">
        <v>0</v>
      </c>
      <c r="R310" s="27" t="s">
        <v>1579</v>
      </c>
      <c r="S310" s="28" t="s">
        <v>1589</v>
      </c>
      <c r="T310" s="3" t="s">
        <v>33</v>
      </c>
      <c r="U310" s="3">
        <v>412000</v>
      </c>
      <c r="V310" s="3" t="s">
        <v>34947</v>
      </c>
      <c r="W310" s="3" t="s">
        <v>34</v>
      </c>
      <c r="X310" s="57" t="s">
        <v>34947</v>
      </c>
      <c r="Y310" s="3" t="s">
        <v>39</v>
      </c>
      <c r="Z310" s="3">
        <v>412000</v>
      </c>
      <c r="AA310" s="3" t="s">
        <v>40</v>
      </c>
      <c r="AB310" s="57">
        <v>46211.437523148146</v>
      </c>
      <c r="AC310" s="3">
        <v>0</v>
      </c>
      <c r="AD310" s="24">
        <v>412000</v>
      </c>
      <c r="AE310" s="3">
        <v>46211.437523148146</v>
      </c>
      <c r="AF310" s="3"/>
      <c r="AG310" s="3">
        <v>1261780</v>
      </c>
    </row>
    <row r="311" spans="1:33" ht="45" x14ac:dyDescent="0.25">
      <c r="A311" s="3" t="s">
        <v>35194</v>
      </c>
      <c r="B311" s="57" t="s">
        <v>34947</v>
      </c>
      <c r="C311" s="3" t="s">
        <v>35195</v>
      </c>
      <c r="D311" s="3"/>
      <c r="E311" s="3"/>
      <c r="F311" s="3" t="s">
        <v>30716</v>
      </c>
      <c r="G311" s="3" t="s">
        <v>30717</v>
      </c>
      <c r="H311" s="57" t="s">
        <v>30718</v>
      </c>
      <c r="I311" s="57" t="s">
        <v>30719</v>
      </c>
      <c r="J311" s="3" t="s">
        <v>28</v>
      </c>
      <c r="K311" s="3" t="s">
        <v>173</v>
      </c>
      <c r="L311" s="3" t="s">
        <v>913</v>
      </c>
      <c r="M311" s="3" t="s">
        <v>1209</v>
      </c>
      <c r="N311" s="3" t="s">
        <v>4641</v>
      </c>
      <c r="O311" s="3" t="s">
        <v>797</v>
      </c>
      <c r="P311" s="24">
        <v>0</v>
      </c>
      <c r="Q311" s="24">
        <v>0</v>
      </c>
      <c r="R311" s="27" t="s">
        <v>1580</v>
      </c>
      <c r="S311" s="28" t="s">
        <v>1583</v>
      </c>
      <c r="T311" s="3" t="s">
        <v>130</v>
      </c>
      <c r="U311" s="3">
        <v>20600000</v>
      </c>
      <c r="V311" s="3" t="s">
        <v>34272</v>
      </c>
      <c r="W311" s="3" t="s">
        <v>34</v>
      </c>
      <c r="X311" s="57"/>
      <c r="Y311" s="3"/>
      <c r="Z311" s="3"/>
      <c r="AA311" s="3"/>
      <c r="AB311" s="57"/>
      <c r="AC311" s="3">
        <v>0</v>
      </c>
      <c r="AD311" s="24"/>
      <c r="AE311" s="3"/>
      <c r="AF311" s="3"/>
      <c r="AG311" s="3"/>
    </row>
    <row r="312" spans="1:33" ht="45" x14ac:dyDescent="0.25">
      <c r="A312" s="3" t="s">
        <v>35196</v>
      </c>
      <c r="B312" s="57" t="s">
        <v>34947</v>
      </c>
      <c r="C312" s="3" t="s">
        <v>35197</v>
      </c>
      <c r="D312" s="3"/>
      <c r="E312" s="3"/>
      <c r="F312" s="3" t="s">
        <v>34465</v>
      </c>
      <c r="G312" s="3" t="s">
        <v>34466</v>
      </c>
      <c r="H312" s="57" t="s">
        <v>34467</v>
      </c>
      <c r="I312" s="57" t="s">
        <v>34468</v>
      </c>
      <c r="J312" s="3" t="s">
        <v>28</v>
      </c>
      <c r="K312" s="3" t="s">
        <v>173</v>
      </c>
      <c r="L312" s="3" t="s">
        <v>353</v>
      </c>
      <c r="M312" s="3" t="s">
        <v>354</v>
      </c>
      <c r="N312" s="3" t="s">
        <v>6102</v>
      </c>
      <c r="O312" s="3" t="s">
        <v>37</v>
      </c>
      <c r="P312" s="24">
        <v>0</v>
      </c>
      <c r="Q312" s="24">
        <v>0</v>
      </c>
      <c r="R312" s="27" t="s">
        <v>1578</v>
      </c>
      <c r="S312" s="28" t="s">
        <v>1583</v>
      </c>
      <c r="T312" s="3" t="s">
        <v>130</v>
      </c>
      <c r="U312" s="3">
        <v>0</v>
      </c>
      <c r="V312" s="57" t="s">
        <v>34272</v>
      </c>
      <c r="W312" s="3" t="s">
        <v>34</v>
      </c>
      <c r="X312" s="57"/>
      <c r="Y312" s="3"/>
      <c r="Z312" s="3"/>
      <c r="AA312" s="3"/>
      <c r="AB312" s="57"/>
      <c r="AC312" s="3">
        <v>0</v>
      </c>
      <c r="AD312" s="24"/>
      <c r="AE312" s="3"/>
      <c r="AF312" s="3"/>
      <c r="AG312" s="3"/>
    </row>
    <row r="313" spans="1:33" ht="45" x14ac:dyDescent="0.25">
      <c r="A313" s="3" t="s">
        <v>35198</v>
      </c>
      <c r="B313" s="57" t="s">
        <v>34947</v>
      </c>
      <c r="C313" s="3" t="s">
        <v>35199</v>
      </c>
      <c r="D313" s="3"/>
      <c r="E313" s="3"/>
      <c r="F313" s="3" t="s">
        <v>2313</v>
      </c>
      <c r="G313" s="3" t="s">
        <v>4704</v>
      </c>
      <c r="H313" s="57" t="s">
        <v>4705</v>
      </c>
      <c r="I313" s="57" t="s">
        <v>19580</v>
      </c>
      <c r="J313" s="3" t="s">
        <v>28</v>
      </c>
      <c r="K313" s="3" t="s">
        <v>48</v>
      </c>
      <c r="L313" s="3" t="s">
        <v>49</v>
      </c>
      <c r="M313" s="3" t="s">
        <v>50</v>
      </c>
      <c r="N313" s="3" t="s">
        <v>4706</v>
      </c>
      <c r="O313" s="3" t="s">
        <v>705</v>
      </c>
      <c r="P313" s="24">
        <v>0</v>
      </c>
      <c r="Q313" s="24">
        <v>0</v>
      </c>
      <c r="R313" s="27" t="s">
        <v>1578</v>
      </c>
      <c r="S313" s="28" t="s">
        <v>1582</v>
      </c>
      <c r="T313" s="3" t="s">
        <v>160</v>
      </c>
      <c r="U313" s="3">
        <v>0</v>
      </c>
      <c r="V313" s="3" t="s">
        <v>34947</v>
      </c>
      <c r="W313" s="3" t="s">
        <v>34</v>
      </c>
      <c r="X313" s="57"/>
      <c r="Y313" s="3"/>
      <c r="Z313" s="3"/>
      <c r="AA313" s="3"/>
      <c r="AB313" s="57"/>
      <c r="AC313" s="3">
        <v>0</v>
      </c>
      <c r="AD313" s="24"/>
      <c r="AE313" s="3"/>
      <c r="AF313" s="3"/>
      <c r="AG313" s="3"/>
    </row>
    <row r="314" spans="1:33" ht="45" x14ac:dyDescent="0.25">
      <c r="A314" s="3" t="s">
        <v>35200</v>
      </c>
      <c r="B314" s="57" t="s">
        <v>34947</v>
      </c>
      <c r="C314" s="3" t="s">
        <v>35201</v>
      </c>
      <c r="D314" s="3"/>
      <c r="E314" s="3"/>
      <c r="F314" s="3" t="s">
        <v>35202</v>
      </c>
      <c r="G314" s="3" t="s">
        <v>35203</v>
      </c>
      <c r="H314" s="57" t="s">
        <v>7591</v>
      </c>
      <c r="I314" s="57" t="s">
        <v>35204</v>
      </c>
      <c r="J314" s="3" t="s">
        <v>28</v>
      </c>
      <c r="K314" s="3" t="s">
        <v>29</v>
      </c>
      <c r="L314" s="3" t="s">
        <v>106</v>
      </c>
      <c r="M314" s="3" t="s">
        <v>107</v>
      </c>
      <c r="N314" s="3" t="s">
        <v>4198</v>
      </c>
      <c r="O314" s="3" t="s">
        <v>19490</v>
      </c>
      <c r="P314" s="24">
        <v>0</v>
      </c>
      <c r="Q314" s="24">
        <v>0</v>
      </c>
      <c r="R314" s="27" t="s">
        <v>1579</v>
      </c>
      <c r="S314" s="28" t="s">
        <v>1589</v>
      </c>
      <c r="T314" s="3" t="s">
        <v>33</v>
      </c>
      <c r="U314" s="3">
        <v>412000</v>
      </c>
      <c r="V314" s="57" t="s">
        <v>34947</v>
      </c>
      <c r="W314" s="3" t="s">
        <v>34</v>
      </c>
      <c r="X314" s="57" t="s">
        <v>34561</v>
      </c>
      <c r="Y314" s="3" t="s">
        <v>39</v>
      </c>
      <c r="Z314" s="3">
        <v>412000</v>
      </c>
      <c r="AA314" s="3" t="s">
        <v>40</v>
      </c>
      <c r="AB314" s="57">
        <v>46212.652824074074</v>
      </c>
      <c r="AC314" s="3">
        <v>0</v>
      </c>
      <c r="AD314" s="24">
        <v>412000</v>
      </c>
      <c r="AE314" s="3">
        <v>46212.652824074074</v>
      </c>
      <c r="AF314" s="3"/>
      <c r="AG314" s="3">
        <v>1318672</v>
      </c>
    </row>
    <row r="315" spans="1:33" ht="45" x14ac:dyDescent="0.25">
      <c r="A315" s="3" t="s">
        <v>35205</v>
      </c>
      <c r="B315" s="57" t="s">
        <v>34947</v>
      </c>
      <c r="C315" s="3" t="s">
        <v>35206</v>
      </c>
      <c r="D315" s="3"/>
      <c r="E315" s="3"/>
      <c r="F315" s="3" t="s">
        <v>35207</v>
      </c>
      <c r="G315" s="3" t="s">
        <v>35208</v>
      </c>
      <c r="H315" s="57" t="s">
        <v>35209</v>
      </c>
      <c r="I315" s="57" t="s">
        <v>35210</v>
      </c>
      <c r="J315" s="3" t="s">
        <v>28</v>
      </c>
      <c r="K315" s="3" t="s">
        <v>68</v>
      </c>
      <c r="L315" s="3" t="s">
        <v>149</v>
      </c>
      <c r="M315" s="3" t="s">
        <v>150</v>
      </c>
      <c r="N315" s="3" t="s">
        <v>3182</v>
      </c>
      <c r="O315" s="3" t="s">
        <v>706</v>
      </c>
      <c r="P315" s="24">
        <v>0</v>
      </c>
      <c r="Q315" s="24">
        <v>0</v>
      </c>
      <c r="R315" s="27" t="s">
        <v>1578</v>
      </c>
      <c r="S315" s="28" t="s">
        <v>1582</v>
      </c>
      <c r="T315" s="3" t="s">
        <v>160</v>
      </c>
      <c r="U315" s="3">
        <v>0</v>
      </c>
      <c r="V315" s="3" t="s">
        <v>34561</v>
      </c>
      <c r="W315" s="3" t="s">
        <v>34</v>
      </c>
      <c r="X315" s="57"/>
      <c r="Y315" s="3"/>
      <c r="Z315" s="3"/>
      <c r="AA315" s="3"/>
      <c r="AB315" s="57"/>
      <c r="AC315" s="3">
        <v>0</v>
      </c>
      <c r="AD315" s="24"/>
      <c r="AE315" s="3"/>
      <c r="AF315" s="3"/>
      <c r="AG315" s="3"/>
    </row>
    <row r="316" spans="1:33" ht="60" x14ac:dyDescent="0.25">
      <c r="A316" s="3" t="s">
        <v>35211</v>
      </c>
      <c r="B316" s="57" t="s">
        <v>34947</v>
      </c>
      <c r="C316" s="3" t="s">
        <v>35212</v>
      </c>
      <c r="D316" s="3"/>
      <c r="E316" s="3"/>
      <c r="F316" s="3" t="s">
        <v>35213</v>
      </c>
      <c r="G316" s="3" t="s">
        <v>35214</v>
      </c>
      <c r="H316" s="57" t="s">
        <v>11218</v>
      </c>
      <c r="I316" s="57" t="s">
        <v>28351</v>
      </c>
      <c r="J316" s="3" t="s">
        <v>28</v>
      </c>
      <c r="K316" s="3" t="s">
        <v>68</v>
      </c>
      <c r="L316" s="3" t="s">
        <v>165</v>
      </c>
      <c r="M316" s="3" t="s">
        <v>166</v>
      </c>
      <c r="N316" s="3" t="s">
        <v>4224</v>
      </c>
      <c r="O316" s="3" t="s">
        <v>19490</v>
      </c>
      <c r="P316" s="24">
        <v>0</v>
      </c>
      <c r="Q316" s="24">
        <v>0</v>
      </c>
      <c r="R316" s="27" t="s">
        <v>1579</v>
      </c>
      <c r="S316" s="28" t="s">
        <v>1589</v>
      </c>
      <c r="T316" s="3" t="s">
        <v>33</v>
      </c>
      <c r="U316" s="3">
        <v>412000</v>
      </c>
      <c r="V316" s="3" t="s">
        <v>34947</v>
      </c>
      <c r="W316" s="3" t="s">
        <v>34</v>
      </c>
      <c r="X316" s="57" t="s">
        <v>33857</v>
      </c>
      <c r="Y316" s="3" t="s">
        <v>39</v>
      </c>
      <c r="Z316" s="3">
        <v>412000</v>
      </c>
      <c r="AA316" s="3" t="s">
        <v>40</v>
      </c>
      <c r="AB316" s="57">
        <v>46216.522326388891</v>
      </c>
      <c r="AC316" s="3">
        <v>0</v>
      </c>
      <c r="AD316" s="24">
        <v>412000</v>
      </c>
      <c r="AE316" s="3">
        <v>46216.522326388891</v>
      </c>
      <c r="AF316" s="3"/>
      <c r="AG316" s="3">
        <v>1263512</v>
      </c>
    </row>
    <row r="317" spans="1:33" ht="45" x14ac:dyDescent="0.25">
      <c r="A317" s="3" t="s">
        <v>35215</v>
      </c>
      <c r="B317" s="57" t="s">
        <v>34947</v>
      </c>
      <c r="C317" s="3" t="s">
        <v>35216</v>
      </c>
      <c r="D317" s="3"/>
      <c r="E317" s="3"/>
      <c r="F317" s="3" t="s">
        <v>35217</v>
      </c>
      <c r="G317" s="3" t="s">
        <v>35218</v>
      </c>
      <c r="H317" s="57" t="s">
        <v>35219</v>
      </c>
      <c r="I317" s="57" t="s">
        <v>35220</v>
      </c>
      <c r="J317" s="3" t="s">
        <v>28</v>
      </c>
      <c r="K317" s="3" t="s">
        <v>43</v>
      </c>
      <c r="L317" s="3" t="s">
        <v>387</v>
      </c>
      <c r="M317" s="3" t="s">
        <v>388</v>
      </c>
      <c r="N317" s="3" t="s">
        <v>3037</v>
      </c>
      <c r="O317" s="3" t="s">
        <v>19490</v>
      </c>
      <c r="P317" s="24">
        <v>0</v>
      </c>
      <c r="Q317" s="24">
        <v>0</v>
      </c>
      <c r="R317" s="27" t="s">
        <v>1579</v>
      </c>
      <c r="S317" s="28" t="s">
        <v>1589</v>
      </c>
      <c r="T317" s="3" t="s">
        <v>33</v>
      </c>
      <c r="U317" s="3">
        <v>412000</v>
      </c>
      <c r="V317" s="3" t="s">
        <v>34947</v>
      </c>
      <c r="W317" s="3" t="s">
        <v>34</v>
      </c>
      <c r="X317" s="57" t="s">
        <v>34947</v>
      </c>
      <c r="Y317" s="3" t="s">
        <v>39</v>
      </c>
      <c r="Z317" s="3">
        <v>412000</v>
      </c>
      <c r="AA317" s="3" t="s">
        <v>40</v>
      </c>
      <c r="AB317" s="57">
        <v>46211.672615740739</v>
      </c>
      <c r="AC317" s="3">
        <v>0</v>
      </c>
      <c r="AD317" s="24">
        <v>412000</v>
      </c>
      <c r="AE317" s="3">
        <v>46211.672615740739</v>
      </c>
      <c r="AF317" s="3"/>
      <c r="AG317" s="3">
        <v>1261705</v>
      </c>
    </row>
    <row r="318" spans="1:33" ht="60" x14ac:dyDescent="0.25">
      <c r="A318" s="3" t="s">
        <v>35221</v>
      </c>
      <c r="B318" s="57" t="s">
        <v>34947</v>
      </c>
      <c r="C318" s="3" t="s">
        <v>35222</v>
      </c>
      <c r="D318" s="3"/>
      <c r="E318" s="3"/>
      <c r="F318" s="3" t="s">
        <v>35223</v>
      </c>
      <c r="G318" s="3" t="s">
        <v>35224</v>
      </c>
      <c r="H318" s="57" t="s">
        <v>35225</v>
      </c>
      <c r="I318" s="57" t="s">
        <v>28351</v>
      </c>
      <c r="J318" s="3" t="s">
        <v>28</v>
      </c>
      <c r="K318" s="3" t="s">
        <v>68</v>
      </c>
      <c r="L318" s="3" t="s">
        <v>165</v>
      </c>
      <c r="M318" s="3" t="s">
        <v>166</v>
      </c>
      <c r="N318" s="3" t="s">
        <v>4224</v>
      </c>
      <c r="O318" s="3" t="s">
        <v>19490</v>
      </c>
      <c r="P318" s="24">
        <v>0</v>
      </c>
      <c r="Q318" s="24">
        <v>0</v>
      </c>
      <c r="R318" s="27" t="s">
        <v>1579</v>
      </c>
      <c r="S318" s="28" t="s">
        <v>1585</v>
      </c>
      <c r="T318" s="3" t="s">
        <v>38</v>
      </c>
      <c r="U318" s="3">
        <v>2060000</v>
      </c>
      <c r="V318" s="57" t="s">
        <v>34947</v>
      </c>
      <c r="W318" s="3" t="s">
        <v>34</v>
      </c>
      <c r="X318" s="57" t="s">
        <v>34272</v>
      </c>
      <c r="Y318" s="3" t="s">
        <v>39</v>
      </c>
      <c r="Z318" s="3">
        <v>2060000</v>
      </c>
      <c r="AA318" s="3" t="s">
        <v>40</v>
      </c>
      <c r="AB318" s="57">
        <v>46213.536990740744</v>
      </c>
      <c r="AC318" s="3">
        <v>0</v>
      </c>
      <c r="AD318" s="24">
        <v>2060000</v>
      </c>
      <c r="AE318" s="3">
        <v>46213.536990740744</v>
      </c>
      <c r="AF318" s="3"/>
      <c r="AG318" s="3">
        <v>1263530</v>
      </c>
    </row>
    <row r="319" spans="1:33" ht="45" x14ac:dyDescent="0.25">
      <c r="A319" s="3" t="s">
        <v>35226</v>
      </c>
      <c r="B319" s="57" t="s">
        <v>34947</v>
      </c>
      <c r="C319" s="3" t="s">
        <v>35227</v>
      </c>
      <c r="D319" s="3"/>
      <c r="E319" s="3"/>
      <c r="F319" s="3" t="s">
        <v>18019</v>
      </c>
      <c r="G319" s="3" t="s">
        <v>18020</v>
      </c>
      <c r="H319" s="57" t="s">
        <v>7673</v>
      </c>
      <c r="I319" s="57" t="s">
        <v>20553</v>
      </c>
      <c r="J319" s="3" t="s">
        <v>28</v>
      </c>
      <c r="K319" s="3" t="s">
        <v>29</v>
      </c>
      <c r="L319" s="3" t="s">
        <v>106</v>
      </c>
      <c r="M319" s="3" t="s">
        <v>107</v>
      </c>
      <c r="N319" s="3" t="s">
        <v>4198</v>
      </c>
      <c r="O319" s="3" t="s">
        <v>19606</v>
      </c>
      <c r="P319" s="24">
        <v>0</v>
      </c>
      <c r="Q319" s="24">
        <v>0</v>
      </c>
      <c r="R319" s="27" t="s">
        <v>1578</v>
      </c>
      <c r="S319" s="28" t="s">
        <v>1589</v>
      </c>
      <c r="T319" s="3" t="s">
        <v>33</v>
      </c>
      <c r="U319" s="3">
        <v>0</v>
      </c>
      <c r="V319" s="57" t="s">
        <v>34947</v>
      </c>
      <c r="W319" s="3" t="s">
        <v>34</v>
      </c>
      <c r="X319" s="57" t="s">
        <v>34947</v>
      </c>
      <c r="Y319" s="3" t="s">
        <v>87</v>
      </c>
      <c r="Z319" s="3"/>
      <c r="AA319" s="3" t="s">
        <v>88</v>
      </c>
      <c r="AB319" s="57">
        <v>46211.712291666663</v>
      </c>
      <c r="AC319" s="3">
        <v>0</v>
      </c>
      <c r="AD319" s="24"/>
      <c r="AE319" s="3">
        <v>46211.712291666663</v>
      </c>
      <c r="AF319" s="3"/>
      <c r="AG319" s="3">
        <v>1272328</v>
      </c>
    </row>
    <row r="320" spans="1:33" ht="45" x14ac:dyDescent="0.25">
      <c r="A320" s="3" t="s">
        <v>35228</v>
      </c>
      <c r="B320" s="57" t="s">
        <v>34947</v>
      </c>
      <c r="C320" s="3" t="s">
        <v>35229</v>
      </c>
      <c r="D320" s="3"/>
      <c r="E320" s="3"/>
      <c r="F320" s="3" t="s">
        <v>35230</v>
      </c>
      <c r="G320" s="3" t="s">
        <v>35231</v>
      </c>
      <c r="H320" s="57" t="s">
        <v>35232</v>
      </c>
      <c r="I320" s="57" t="s">
        <v>35233</v>
      </c>
      <c r="J320" s="3" t="s">
        <v>28</v>
      </c>
      <c r="K320" s="3" t="s">
        <v>29</v>
      </c>
      <c r="L320" s="3" t="s">
        <v>6969</v>
      </c>
      <c r="M320" s="3" t="s">
        <v>319</v>
      </c>
      <c r="N320" s="3" t="s">
        <v>6970</v>
      </c>
      <c r="O320" s="3" t="s">
        <v>19490</v>
      </c>
      <c r="P320" s="24">
        <v>0</v>
      </c>
      <c r="Q320" s="24">
        <v>0</v>
      </c>
      <c r="R320" s="27" t="s">
        <v>1579</v>
      </c>
      <c r="S320" s="28" t="s">
        <v>1589</v>
      </c>
      <c r="T320" s="3" t="s">
        <v>33</v>
      </c>
      <c r="U320" s="3">
        <v>412000</v>
      </c>
      <c r="V320" s="57" t="s">
        <v>34947</v>
      </c>
      <c r="W320" s="3" t="s">
        <v>34</v>
      </c>
      <c r="X320" s="57" t="s">
        <v>33857</v>
      </c>
      <c r="Y320" s="3" t="s">
        <v>39</v>
      </c>
      <c r="Z320" s="3">
        <v>412000</v>
      </c>
      <c r="AA320" s="3" t="s">
        <v>40</v>
      </c>
      <c r="AB320" s="57">
        <v>46216.513124999998</v>
      </c>
      <c r="AC320" s="3">
        <v>0</v>
      </c>
      <c r="AD320" s="24">
        <v>412000</v>
      </c>
      <c r="AE320" s="3">
        <v>46216.513124999998</v>
      </c>
      <c r="AF320" s="3"/>
      <c r="AG320" s="3">
        <v>1264303</v>
      </c>
    </row>
    <row r="321" spans="1:33" ht="60" x14ac:dyDescent="0.25">
      <c r="A321" s="3" t="s">
        <v>35234</v>
      </c>
      <c r="B321" s="57" t="s">
        <v>34947</v>
      </c>
      <c r="C321" s="3" t="s">
        <v>35235</v>
      </c>
      <c r="D321" s="3"/>
      <c r="E321" s="3"/>
      <c r="F321" s="3" t="s">
        <v>35236</v>
      </c>
      <c r="G321" s="3" t="s">
        <v>35237</v>
      </c>
      <c r="H321" s="57" t="s">
        <v>6171</v>
      </c>
      <c r="I321" s="57" t="s">
        <v>35238</v>
      </c>
      <c r="J321" s="3" t="s">
        <v>28</v>
      </c>
      <c r="K321" s="3" t="s">
        <v>78</v>
      </c>
      <c r="L321" s="3" t="s">
        <v>145</v>
      </c>
      <c r="M321" s="3" t="s">
        <v>18100</v>
      </c>
      <c r="N321" s="3" t="s">
        <v>18101</v>
      </c>
      <c r="O321" s="3" t="s">
        <v>19633</v>
      </c>
      <c r="P321" s="24">
        <v>0</v>
      </c>
      <c r="Q321" s="24">
        <v>0</v>
      </c>
      <c r="R321" s="27" t="s">
        <v>1580</v>
      </c>
      <c r="S321" s="28" t="s">
        <v>1585</v>
      </c>
      <c r="T321" s="3" t="s">
        <v>38</v>
      </c>
      <c r="U321" s="3">
        <v>2060000</v>
      </c>
      <c r="V321" s="57" t="s">
        <v>33857</v>
      </c>
      <c r="W321" s="3" t="s">
        <v>34</v>
      </c>
      <c r="X321" s="57"/>
      <c r="Y321" s="3"/>
      <c r="Z321" s="3"/>
      <c r="AA321" s="3"/>
      <c r="AB321" s="57"/>
      <c r="AC321" s="3">
        <v>0</v>
      </c>
      <c r="AD321" s="24"/>
      <c r="AE321" s="3"/>
      <c r="AF321" s="3"/>
      <c r="AG321" s="3">
        <v>1502304</v>
      </c>
    </row>
    <row r="322" spans="1:33" ht="45" x14ac:dyDescent="0.25">
      <c r="A322" s="3" t="s">
        <v>35239</v>
      </c>
      <c r="B322" s="57" t="s">
        <v>34947</v>
      </c>
      <c r="C322" s="3" t="s">
        <v>35240</v>
      </c>
      <c r="D322" s="3"/>
      <c r="E322" s="3"/>
      <c r="F322" s="3" t="s">
        <v>35236</v>
      </c>
      <c r="G322" s="3" t="s">
        <v>35237</v>
      </c>
      <c r="H322" s="57" t="s">
        <v>6171</v>
      </c>
      <c r="I322" s="57" t="s">
        <v>35238</v>
      </c>
      <c r="J322" s="3" t="s">
        <v>28</v>
      </c>
      <c r="K322" s="3" t="s">
        <v>78</v>
      </c>
      <c r="L322" s="3" t="s">
        <v>145</v>
      </c>
      <c r="M322" s="3" t="s">
        <v>18100</v>
      </c>
      <c r="N322" s="3" t="s">
        <v>18101</v>
      </c>
      <c r="O322" s="3" t="s">
        <v>705</v>
      </c>
      <c r="P322" s="24">
        <v>0</v>
      </c>
      <c r="Q322" s="24">
        <v>0</v>
      </c>
      <c r="R322" s="27" t="s">
        <v>1578</v>
      </c>
      <c r="S322" s="28" t="s">
        <v>1589</v>
      </c>
      <c r="T322" s="3" t="s">
        <v>33</v>
      </c>
      <c r="U322" s="3">
        <v>0</v>
      </c>
      <c r="V322" s="57" t="s">
        <v>33857</v>
      </c>
      <c r="W322" s="3" t="s">
        <v>34</v>
      </c>
      <c r="X322" s="57"/>
      <c r="Y322" s="3"/>
      <c r="Z322" s="3"/>
      <c r="AA322" s="3"/>
      <c r="AB322" s="57"/>
      <c r="AC322" s="3">
        <v>0</v>
      </c>
      <c r="AD322" s="24"/>
      <c r="AE322" s="3"/>
      <c r="AF322" s="3"/>
      <c r="AG322" s="3"/>
    </row>
    <row r="323" spans="1:33" ht="45" x14ac:dyDescent="0.25">
      <c r="A323" s="3" t="s">
        <v>35241</v>
      </c>
      <c r="B323" s="57" t="s">
        <v>34947</v>
      </c>
      <c r="C323" s="3" t="s">
        <v>35242</v>
      </c>
      <c r="D323" s="3"/>
      <c r="E323" s="3"/>
      <c r="F323" s="3" t="s">
        <v>35243</v>
      </c>
      <c r="G323" s="3" t="s">
        <v>35244</v>
      </c>
      <c r="H323" s="57" t="s">
        <v>35245</v>
      </c>
      <c r="I323" s="57" t="s">
        <v>35246</v>
      </c>
      <c r="J323" s="3" t="s">
        <v>28</v>
      </c>
      <c r="K323" s="3" t="s">
        <v>68</v>
      </c>
      <c r="L323" s="3" t="s">
        <v>112</v>
      </c>
      <c r="M323" s="3" t="s">
        <v>113</v>
      </c>
      <c r="N323" s="3" t="s">
        <v>5262</v>
      </c>
      <c r="O323" s="3" t="s">
        <v>797</v>
      </c>
      <c r="P323" s="24">
        <v>0</v>
      </c>
      <c r="Q323" s="24">
        <v>0</v>
      </c>
      <c r="R323" s="27" t="s">
        <v>1580</v>
      </c>
      <c r="S323" s="28" t="s">
        <v>1582</v>
      </c>
      <c r="T323" s="3" t="s">
        <v>160</v>
      </c>
      <c r="U323" s="3">
        <v>4120000000</v>
      </c>
      <c r="V323" s="57" t="s">
        <v>34947</v>
      </c>
      <c r="W323" s="3" t="s">
        <v>34</v>
      </c>
      <c r="X323" s="57"/>
      <c r="Y323" s="3"/>
      <c r="Z323" s="3"/>
      <c r="AA323" s="3"/>
      <c r="AB323" s="57"/>
      <c r="AC323" s="3">
        <v>0</v>
      </c>
      <c r="AD323" s="24"/>
      <c r="AE323" s="3"/>
      <c r="AF323" s="3"/>
      <c r="AG323" s="3"/>
    </row>
    <row r="324" spans="1:33" ht="45" x14ac:dyDescent="0.25">
      <c r="A324" s="3" t="s">
        <v>35247</v>
      </c>
      <c r="B324" s="57" t="s">
        <v>34947</v>
      </c>
      <c r="C324" s="3" t="s">
        <v>35248</v>
      </c>
      <c r="D324" s="3"/>
      <c r="E324" s="3"/>
      <c r="F324" s="3" t="s">
        <v>13245</v>
      </c>
      <c r="G324" s="3" t="s">
        <v>13246</v>
      </c>
      <c r="H324" s="57" t="s">
        <v>13247</v>
      </c>
      <c r="I324" s="57" t="s">
        <v>19520</v>
      </c>
      <c r="J324" s="3" t="s">
        <v>28</v>
      </c>
      <c r="K324" s="3" t="s">
        <v>48</v>
      </c>
      <c r="L324" s="3" t="s">
        <v>619</v>
      </c>
      <c r="M324" s="3" t="s">
        <v>620</v>
      </c>
      <c r="N324" s="3" t="s">
        <v>2935</v>
      </c>
      <c r="O324" s="3" t="s">
        <v>705</v>
      </c>
      <c r="P324" s="24">
        <v>0</v>
      </c>
      <c r="Q324" s="24">
        <v>0</v>
      </c>
      <c r="R324" s="27" t="s">
        <v>1578</v>
      </c>
      <c r="S324" s="28" t="s">
        <v>1589</v>
      </c>
      <c r="T324" s="3" t="s">
        <v>33</v>
      </c>
      <c r="U324" s="3">
        <v>0</v>
      </c>
      <c r="V324" s="57" t="s">
        <v>34947</v>
      </c>
      <c r="W324" s="3" t="s">
        <v>34</v>
      </c>
      <c r="X324" s="57"/>
      <c r="Y324" s="3"/>
      <c r="Z324" s="3"/>
      <c r="AA324" s="3"/>
      <c r="AB324" s="57"/>
      <c r="AC324" s="3">
        <v>0</v>
      </c>
      <c r="AD324" s="24"/>
      <c r="AE324" s="3"/>
      <c r="AF324" s="3"/>
      <c r="AG324" s="3"/>
    </row>
    <row r="325" spans="1:33" ht="45" x14ac:dyDescent="0.25">
      <c r="A325" s="3" t="s">
        <v>35249</v>
      </c>
      <c r="B325" s="57" t="s">
        <v>35250</v>
      </c>
      <c r="C325" s="3" t="s">
        <v>35251</v>
      </c>
      <c r="D325" s="3"/>
      <c r="E325" s="3"/>
      <c r="F325" s="3" t="s">
        <v>30692</v>
      </c>
      <c r="G325" s="3" t="s">
        <v>30693</v>
      </c>
      <c r="H325" s="57" t="s">
        <v>30694</v>
      </c>
      <c r="I325" s="57" t="s">
        <v>30695</v>
      </c>
      <c r="J325" s="3" t="s">
        <v>28</v>
      </c>
      <c r="K325" s="3" t="s">
        <v>68</v>
      </c>
      <c r="L325" s="3" t="s">
        <v>411</v>
      </c>
      <c r="M325" s="3" t="s">
        <v>412</v>
      </c>
      <c r="N325" s="3" t="s">
        <v>4175</v>
      </c>
      <c r="O325" s="3" t="s">
        <v>19490</v>
      </c>
      <c r="P325" s="24">
        <v>0</v>
      </c>
      <c r="Q325" s="24">
        <v>0</v>
      </c>
      <c r="R325" s="27" t="s">
        <v>1579</v>
      </c>
      <c r="S325" s="28" t="s">
        <v>1589</v>
      </c>
      <c r="T325" s="3" t="s">
        <v>33</v>
      </c>
      <c r="U325" s="3">
        <v>412000</v>
      </c>
      <c r="V325" s="57" t="s">
        <v>34272</v>
      </c>
      <c r="W325" s="3" t="s">
        <v>34</v>
      </c>
      <c r="X325" s="57" t="s">
        <v>34272</v>
      </c>
      <c r="Y325" s="3" t="s">
        <v>39</v>
      </c>
      <c r="Z325" s="3">
        <v>412000</v>
      </c>
      <c r="AA325" s="3" t="s">
        <v>40</v>
      </c>
      <c r="AB325" s="57">
        <v>46213.542141203703</v>
      </c>
      <c r="AC325" s="3">
        <v>0</v>
      </c>
      <c r="AD325" s="24">
        <v>412000</v>
      </c>
      <c r="AE325" s="3">
        <v>46213.542141203703</v>
      </c>
      <c r="AF325" s="3"/>
      <c r="AG325" s="3">
        <v>1362633</v>
      </c>
    </row>
    <row r="326" spans="1:33" ht="45" x14ac:dyDescent="0.25">
      <c r="A326" s="3" t="s">
        <v>35252</v>
      </c>
      <c r="B326" s="57" t="s">
        <v>35250</v>
      </c>
      <c r="C326" s="3" t="s">
        <v>35253</v>
      </c>
      <c r="D326" s="3"/>
      <c r="E326" s="3"/>
      <c r="F326" s="3" t="s">
        <v>35254</v>
      </c>
      <c r="G326" s="3" t="s">
        <v>35255</v>
      </c>
      <c r="H326" s="57" t="s">
        <v>35256</v>
      </c>
      <c r="I326" s="57" t="s">
        <v>35257</v>
      </c>
      <c r="J326" s="3" t="s">
        <v>28</v>
      </c>
      <c r="K326" s="3" t="s">
        <v>29</v>
      </c>
      <c r="L326" s="3" t="s">
        <v>213</v>
      </c>
      <c r="M326" s="3" t="s">
        <v>214</v>
      </c>
      <c r="N326" s="3" t="s">
        <v>3625</v>
      </c>
      <c r="O326" s="3" t="s">
        <v>18539</v>
      </c>
      <c r="P326" s="24">
        <v>0</v>
      </c>
      <c r="Q326" s="24">
        <v>0</v>
      </c>
      <c r="R326" s="27" t="s">
        <v>1580</v>
      </c>
      <c r="S326" s="28" t="s">
        <v>1583</v>
      </c>
      <c r="T326" s="3" t="s">
        <v>130</v>
      </c>
      <c r="U326" s="3"/>
      <c r="V326" s="57"/>
      <c r="W326" s="3" t="s">
        <v>34</v>
      </c>
      <c r="X326" s="57"/>
      <c r="Y326" s="3"/>
      <c r="Z326" s="3"/>
      <c r="AA326" s="3"/>
      <c r="AB326" s="57"/>
      <c r="AC326" s="3">
        <v>0</v>
      </c>
      <c r="AD326" s="24"/>
      <c r="AE326" s="3"/>
      <c r="AF326" s="3"/>
      <c r="AG326" s="3"/>
    </row>
    <row r="327" spans="1:33" ht="45" x14ac:dyDescent="0.25">
      <c r="A327" s="3" t="s">
        <v>35258</v>
      </c>
      <c r="B327" s="57" t="s">
        <v>35250</v>
      </c>
      <c r="C327" s="3" t="s">
        <v>35259</v>
      </c>
      <c r="D327" s="3"/>
      <c r="E327" s="3"/>
      <c r="F327" s="3" t="s">
        <v>25540</v>
      </c>
      <c r="G327" s="3" t="s">
        <v>25541</v>
      </c>
      <c r="H327" s="57" t="s">
        <v>25542</v>
      </c>
      <c r="I327" s="57" t="s">
        <v>25561</v>
      </c>
      <c r="J327" s="3" t="s">
        <v>28</v>
      </c>
      <c r="K327" s="3" t="s">
        <v>98</v>
      </c>
      <c r="L327" s="3" t="s">
        <v>349</v>
      </c>
      <c r="M327" s="3" t="s">
        <v>350</v>
      </c>
      <c r="N327" s="3" t="s">
        <v>3811</v>
      </c>
      <c r="O327" s="3" t="s">
        <v>19490</v>
      </c>
      <c r="P327" s="24">
        <v>0</v>
      </c>
      <c r="Q327" s="24">
        <v>0</v>
      </c>
      <c r="R327" s="27" t="s">
        <v>1579</v>
      </c>
      <c r="S327" s="28" t="s">
        <v>1583</v>
      </c>
      <c r="T327" s="3" t="s">
        <v>130</v>
      </c>
      <c r="U327" s="3">
        <v>20600000</v>
      </c>
      <c r="V327" s="57" t="s">
        <v>35250</v>
      </c>
      <c r="W327" s="3" t="s">
        <v>34</v>
      </c>
      <c r="X327" s="57" t="s">
        <v>34947</v>
      </c>
      <c r="Y327" s="3" t="s">
        <v>39</v>
      </c>
      <c r="Z327" s="3">
        <v>9538769</v>
      </c>
      <c r="AA327" s="3" t="s">
        <v>40</v>
      </c>
      <c r="AB327" s="57">
        <v>46211.542685185188</v>
      </c>
      <c r="AC327" s="3">
        <v>0</v>
      </c>
      <c r="AD327" s="24">
        <v>9538769</v>
      </c>
      <c r="AE327" s="3">
        <v>46211.542685185188</v>
      </c>
      <c r="AF327" s="3"/>
      <c r="AG327" s="3">
        <v>1265878</v>
      </c>
    </row>
    <row r="328" spans="1:33" ht="45" x14ac:dyDescent="0.25">
      <c r="A328" s="3" t="s">
        <v>35260</v>
      </c>
      <c r="B328" s="57" t="s">
        <v>35250</v>
      </c>
      <c r="C328" s="3" t="s">
        <v>35261</v>
      </c>
      <c r="D328" s="3"/>
      <c r="E328" s="3"/>
      <c r="F328" s="3" t="s">
        <v>35262</v>
      </c>
      <c r="G328" s="3" t="s">
        <v>35263</v>
      </c>
      <c r="H328" s="57" t="s">
        <v>9265</v>
      </c>
      <c r="I328" s="57" t="s">
        <v>34830</v>
      </c>
      <c r="J328" s="3" t="s">
        <v>28</v>
      </c>
      <c r="K328" s="3" t="s">
        <v>68</v>
      </c>
      <c r="L328" s="3" t="s">
        <v>149</v>
      </c>
      <c r="M328" s="3" t="s">
        <v>150</v>
      </c>
      <c r="N328" s="3" t="s">
        <v>3182</v>
      </c>
      <c r="O328" s="3" t="s">
        <v>19490</v>
      </c>
      <c r="P328" s="24">
        <v>0</v>
      </c>
      <c r="Q328" s="24">
        <v>0</v>
      </c>
      <c r="R328" s="27" t="s">
        <v>1579</v>
      </c>
      <c r="S328" s="28" t="s">
        <v>1589</v>
      </c>
      <c r="T328" s="3" t="s">
        <v>33</v>
      </c>
      <c r="U328" s="3">
        <v>412000</v>
      </c>
      <c r="V328" s="57" t="s">
        <v>34561</v>
      </c>
      <c r="W328" s="3" t="s">
        <v>34</v>
      </c>
      <c r="X328" s="57" t="s">
        <v>33857</v>
      </c>
      <c r="Y328" s="3" t="s">
        <v>39</v>
      </c>
      <c r="Z328" s="3">
        <v>412000</v>
      </c>
      <c r="AA328" s="3" t="s">
        <v>40</v>
      </c>
      <c r="AB328" s="57">
        <v>46216.515833333331</v>
      </c>
      <c r="AC328" s="3">
        <v>0</v>
      </c>
      <c r="AD328" s="24">
        <v>412000</v>
      </c>
      <c r="AE328" s="3">
        <v>46216.515833333331</v>
      </c>
      <c r="AF328" s="3"/>
      <c r="AG328" s="3">
        <v>1317728</v>
      </c>
    </row>
    <row r="329" spans="1:33" ht="60" x14ac:dyDescent="0.25">
      <c r="A329" s="3" t="s">
        <v>35264</v>
      </c>
      <c r="B329" s="57" t="s">
        <v>35250</v>
      </c>
      <c r="C329" s="3" t="s">
        <v>35265</v>
      </c>
      <c r="D329" s="3"/>
      <c r="E329" s="3"/>
      <c r="F329" s="3" t="s">
        <v>35262</v>
      </c>
      <c r="G329" s="3" t="s">
        <v>35263</v>
      </c>
      <c r="H329" s="57" t="s">
        <v>9265</v>
      </c>
      <c r="I329" s="57" t="s">
        <v>34830</v>
      </c>
      <c r="J329" s="3" t="s">
        <v>28</v>
      </c>
      <c r="K329" s="3" t="s">
        <v>68</v>
      </c>
      <c r="L329" s="3" t="s">
        <v>149</v>
      </c>
      <c r="M329" s="3" t="s">
        <v>150</v>
      </c>
      <c r="N329" s="3" t="s">
        <v>3182</v>
      </c>
      <c r="O329" s="3" t="s">
        <v>19490</v>
      </c>
      <c r="P329" s="24">
        <v>0</v>
      </c>
      <c r="Q329" s="24">
        <v>0</v>
      </c>
      <c r="R329" s="27" t="s">
        <v>1579</v>
      </c>
      <c r="S329" s="28" t="s">
        <v>1585</v>
      </c>
      <c r="T329" s="3" t="s">
        <v>38</v>
      </c>
      <c r="U329" s="3">
        <v>2060000</v>
      </c>
      <c r="V329" s="57" t="s">
        <v>34561</v>
      </c>
      <c r="W329" s="3" t="s">
        <v>34</v>
      </c>
      <c r="X329" s="57" t="s">
        <v>33857</v>
      </c>
      <c r="Y329" s="3" t="s">
        <v>39</v>
      </c>
      <c r="Z329" s="3">
        <v>2060000</v>
      </c>
      <c r="AA329" s="3" t="s">
        <v>40</v>
      </c>
      <c r="AB329" s="57">
        <v>46216.515590277777</v>
      </c>
      <c r="AC329" s="3">
        <v>0</v>
      </c>
      <c r="AD329" s="24">
        <v>2060000</v>
      </c>
      <c r="AE329" s="3">
        <v>46216.515590277777</v>
      </c>
      <c r="AF329" s="3"/>
      <c r="AG329" s="3">
        <v>1317767</v>
      </c>
    </row>
    <row r="330" spans="1:33" ht="60" x14ac:dyDescent="0.25">
      <c r="A330" s="3" t="s">
        <v>35266</v>
      </c>
      <c r="B330" s="57" t="s">
        <v>35250</v>
      </c>
      <c r="C330" s="3" t="s">
        <v>35267</v>
      </c>
      <c r="D330" s="3"/>
      <c r="E330" s="3"/>
      <c r="F330" s="3" t="s">
        <v>34827</v>
      </c>
      <c r="G330" s="3" t="s">
        <v>34828</v>
      </c>
      <c r="H330" s="57" t="s">
        <v>34829</v>
      </c>
      <c r="I330" s="57" t="s">
        <v>34830</v>
      </c>
      <c r="J330" s="3" t="s">
        <v>28</v>
      </c>
      <c r="K330" s="3" t="s">
        <v>68</v>
      </c>
      <c r="L330" s="3" t="s">
        <v>149</v>
      </c>
      <c r="M330" s="3" t="s">
        <v>150</v>
      </c>
      <c r="N330" s="3" t="s">
        <v>3182</v>
      </c>
      <c r="O330" s="3" t="s">
        <v>705</v>
      </c>
      <c r="P330" s="24">
        <v>0</v>
      </c>
      <c r="Q330" s="24">
        <v>0</v>
      </c>
      <c r="R330" s="27" t="s">
        <v>1578</v>
      </c>
      <c r="S330" s="28" t="s">
        <v>1583</v>
      </c>
      <c r="T330" s="3" t="s">
        <v>130</v>
      </c>
      <c r="U330" s="3">
        <v>0</v>
      </c>
      <c r="V330" s="57" t="s">
        <v>34561</v>
      </c>
      <c r="W330" s="3" t="s">
        <v>34</v>
      </c>
      <c r="X330" s="57"/>
      <c r="Y330" s="3"/>
      <c r="Z330" s="3"/>
      <c r="AA330" s="3"/>
      <c r="AB330" s="57"/>
      <c r="AC330" s="3">
        <v>0</v>
      </c>
      <c r="AD330" s="24"/>
      <c r="AE330" s="3"/>
      <c r="AF330" s="3"/>
      <c r="AG330" s="3"/>
    </row>
    <row r="331" spans="1:33" ht="45" x14ac:dyDescent="0.25">
      <c r="A331" s="3" t="s">
        <v>35268</v>
      </c>
      <c r="B331" s="57" t="s">
        <v>35250</v>
      </c>
      <c r="C331" s="3" t="s">
        <v>35269</v>
      </c>
      <c r="D331" s="3"/>
      <c r="E331" s="3"/>
      <c r="F331" s="3" t="s">
        <v>15719</v>
      </c>
      <c r="G331" s="3" t="s">
        <v>15720</v>
      </c>
      <c r="H331" s="57" t="s">
        <v>15721</v>
      </c>
      <c r="I331" s="57" t="s">
        <v>35270</v>
      </c>
      <c r="J331" s="3" t="s">
        <v>28</v>
      </c>
      <c r="K331" s="3" t="s">
        <v>98</v>
      </c>
      <c r="L331" s="3" t="s">
        <v>99</v>
      </c>
      <c r="M331" s="3" t="s">
        <v>100</v>
      </c>
      <c r="N331" s="3" t="s">
        <v>3777</v>
      </c>
      <c r="O331" s="3" t="s">
        <v>797</v>
      </c>
      <c r="P331" s="24">
        <v>0</v>
      </c>
      <c r="Q331" s="24">
        <v>0</v>
      </c>
      <c r="R331" s="27" t="s">
        <v>1580</v>
      </c>
      <c r="S331" s="28" t="s">
        <v>1583</v>
      </c>
      <c r="T331" s="3" t="s">
        <v>130</v>
      </c>
      <c r="U331" s="3">
        <v>20600000</v>
      </c>
      <c r="V331" s="57" t="s">
        <v>35250</v>
      </c>
      <c r="W331" s="3" t="s">
        <v>34</v>
      </c>
      <c r="X331" s="57"/>
      <c r="Y331" s="3"/>
      <c r="Z331" s="3"/>
      <c r="AA331" s="3"/>
      <c r="AB331" s="57"/>
      <c r="AC331" s="3">
        <v>0</v>
      </c>
      <c r="AD331" s="24"/>
      <c r="AE331" s="3"/>
      <c r="AF331" s="3"/>
      <c r="AG331" s="3"/>
    </row>
    <row r="332" spans="1:33" ht="60" x14ac:dyDescent="0.25">
      <c r="A332" s="3" t="s">
        <v>35271</v>
      </c>
      <c r="B332" s="57" t="s">
        <v>35250</v>
      </c>
      <c r="C332" s="3" t="s">
        <v>35272</v>
      </c>
      <c r="D332" s="3"/>
      <c r="E332" s="3"/>
      <c r="F332" s="3" t="s">
        <v>35273</v>
      </c>
      <c r="G332" s="3" t="s">
        <v>35274</v>
      </c>
      <c r="H332" s="57" t="s">
        <v>35275</v>
      </c>
      <c r="I332" s="57" t="s">
        <v>35276</v>
      </c>
      <c r="J332" s="3" t="s">
        <v>28</v>
      </c>
      <c r="K332" s="3" t="s">
        <v>68</v>
      </c>
      <c r="L332" s="3" t="s">
        <v>270</v>
      </c>
      <c r="M332" s="3" t="s">
        <v>464</v>
      </c>
      <c r="N332" s="3" t="s">
        <v>10482</v>
      </c>
      <c r="O332" s="3" t="s">
        <v>19490</v>
      </c>
      <c r="P332" s="24">
        <v>0</v>
      </c>
      <c r="Q332" s="24">
        <v>0</v>
      </c>
      <c r="R332" s="27" t="s">
        <v>1579</v>
      </c>
      <c r="S332" s="28" t="s">
        <v>1589</v>
      </c>
      <c r="T332" s="3" t="s">
        <v>33</v>
      </c>
      <c r="U332" s="3">
        <v>412000</v>
      </c>
      <c r="V332" s="57" t="s">
        <v>34561</v>
      </c>
      <c r="W332" s="3" t="s">
        <v>34</v>
      </c>
      <c r="X332" s="57" t="s">
        <v>34272</v>
      </c>
      <c r="Y332" s="3" t="s">
        <v>39</v>
      </c>
      <c r="Z332" s="3">
        <v>412000</v>
      </c>
      <c r="AA332" s="3" t="s">
        <v>40</v>
      </c>
      <c r="AB332" s="57">
        <v>46213.61383101852</v>
      </c>
      <c r="AC332" s="3">
        <v>0</v>
      </c>
      <c r="AD332" s="24">
        <v>412000</v>
      </c>
      <c r="AE332" s="3">
        <v>46213.61383101852</v>
      </c>
      <c r="AF332" s="3"/>
      <c r="AG332" s="3">
        <v>1327303</v>
      </c>
    </row>
    <row r="333" spans="1:33" ht="60" x14ac:dyDescent="0.25">
      <c r="A333" s="3" t="s">
        <v>35277</v>
      </c>
      <c r="B333" s="57" t="s">
        <v>35250</v>
      </c>
      <c r="C333" s="3" t="s">
        <v>35278</v>
      </c>
      <c r="D333" s="3"/>
      <c r="E333" s="3"/>
      <c r="F333" s="3" t="s">
        <v>35279</v>
      </c>
      <c r="G333" s="3" t="s">
        <v>35280</v>
      </c>
      <c r="H333" s="57" t="s">
        <v>35281</v>
      </c>
      <c r="I333" s="57" t="s">
        <v>35282</v>
      </c>
      <c r="J333" s="3" t="s">
        <v>28</v>
      </c>
      <c r="K333" s="3" t="s">
        <v>68</v>
      </c>
      <c r="L333" s="3" t="s">
        <v>270</v>
      </c>
      <c r="M333" s="3" t="s">
        <v>464</v>
      </c>
      <c r="N333" s="3" t="s">
        <v>10482</v>
      </c>
      <c r="O333" s="3" t="s">
        <v>19490</v>
      </c>
      <c r="P333" s="24">
        <v>0</v>
      </c>
      <c r="Q333" s="24">
        <v>0</v>
      </c>
      <c r="R333" s="27" t="s">
        <v>1579</v>
      </c>
      <c r="S333" s="28" t="s">
        <v>1589</v>
      </c>
      <c r="T333" s="3" t="s">
        <v>33</v>
      </c>
      <c r="U333" s="3">
        <v>412000</v>
      </c>
      <c r="V333" s="57" t="s">
        <v>34561</v>
      </c>
      <c r="W333" s="3" t="s">
        <v>34</v>
      </c>
      <c r="X333" s="57" t="s">
        <v>34272</v>
      </c>
      <c r="Y333" s="3" t="s">
        <v>39</v>
      </c>
      <c r="Z333" s="3">
        <v>412000</v>
      </c>
      <c r="AA333" s="3" t="s">
        <v>40</v>
      </c>
      <c r="AB333" s="57">
        <v>46213.614247685182</v>
      </c>
      <c r="AC333" s="3">
        <v>0</v>
      </c>
      <c r="AD333" s="24">
        <v>412000</v>
      </c>
      <c r="AE333" s="3">
        <v>46213.614247685182</v>
      </c>
      <c r="AF333" s="3"/>
      <c r="AG333" s="3">
        <v>1327299</v>
      </c>
    </row>
    <row r="334" spans="1:33" ht="45" x14ac:dyDescent="0.25">
      <c r="A334" s="3" t="s">
        <v>33817</v>
      </c>
      <c r="B334" s="57" t="s">
        <v>33818</v>
      </c>
      <c r="C334" s="3" t="s">
        <v>33819</v>
      </c>
      <c r="D334" s="3"/>
      <c r="E334" s="3"/>
      <c r="F334" s="3" t="s">
        <v>33820</v>
      </c>
      <c r="G334" s="3" t="s">
        <v>33821</v>
      </c>
      <c r="H334" s="57" t="s">
        <v>33096</v>
      </c>
      <c r="I334" s="57" t="s">
        <v>33822</v>
      </c>
      <c r="J334" s="3" t="s">
        <v>28</v>
      </c>
      <c r="K334" s="3" t="s">
        <v>68</v>
      </c>
      <c r="L334" s="3" t="s">
        <v>322</v>
      </c>
      <c r="M334" s="3" t="s">
        <v>10691</v>
      </c>
      <c r="N334" s="3" t="s">
        <v>10692</v>
      </c>
      <c r="O334" s="3" t="s">
        <v>705</v>
      </c>
      <c r="P334" s="24">
        <v>0</v>
      </c>
      <c r="Q334" s="24">
        <v>0</v>
      </c>
      <c r="R334" s="27" t="s">
        <v>1578</v>
      </c>
      <c r="S334" s="28" t="s">
        <v>1582</v>
      </c>
      <c r="T334" s="3" t="s">
        <v>160</v>
      </c>
      <c r="U334" s="3">
        <v>0</v>
      </c>
      <c r="V334" s="57" t="s">
        <v>33818</v>
      </c>
      <c r="W334" s="3" t="s">
        <v>34</v>
      </c>
      <c r="X334" s="57"/>
      <c r="Y334" s="3"/>
      <c r="Z334" s="3"/>
      <c r="AA334" s="3"/>
      <c r="AB334" s="57"/>
      <c r="AC334" s="3">
        <v>0</v>
      </c>
      <c r="AD334" s="24"/>
      <c r="AE334" s="3"/>
      <c r="AF334" s="3"/>
      <c r="AG334" s="3"/>
    </row>
    <row r="335" spans="1:33" ht="60" x14ac:dyDescent="0.25">
      <c r="A335" s="3" t="s">
        <v>32983</v>
      </c>
      <c r="B335" s="57" t="s">
        <v>32984</v>
      </c>
      <c r="C335" s="3" t="s">
        <v>32985</v>
      </c>
      <c r="D335" s="3"/>
      <c r="E335" s="3"/>
      <c r="F335" s="3" t="s">
        <v>16679</v>
      </c>
      <c r="G335" s="3" t="s">
        <v>16680</v>
      </c>
      <c r="H335" s="57" t="s">
        <v>16681</v>
      </c>
      <c r="I335" s="57" t="s">
        <v>32986</v>
      </c>
      <c r="J335" s="3" t="s">
        <v>28</v>
      </c>
      <c r="K335" s="3" t="s">
        <v>78</v>
      </c>
      <c r="L335" s="3" t="s">
        <v>481</v>
      </c>
      <c r="M335" s="3" t="s">
        <v>482</v>
      </c>
      <c r="N335" s="3" t="s">
        <v>3905</v>
      </c>
      <c r="O335" s="3" t="s">
        <v>19490</v>
      </c>
      <c r="P335" s="24">
        <v>0</v>
      </c>
      <c r="Q335" s="24">
        <v>0</v>
      </c>
      <c r="R335" s="27" t="s">
        <v>1579</v>
      </c>
      <c r="S335" s="28" t="s">
        <v>1585</v>
      </c>
      <c r="T335" s="3" t="s">
        <v>38</v>
      </c>
      <c r="U335" s="3">
        <v>2060000</v>
      </c>
      <c r="V335" s="3" t="s">
        <v>32984</v>
      </c>
      <c r="W335" s="3" t="s">
        <v>34</v>
      </c>
      <c r="X335" s="57" t="s">
        <v>32984</v>
      </c>
      <c r="Y335" s="3" t="s">
        <v>39</v>
      </c>
      <c r="Z335" s="3">
        <v>2060000</v>
      </c>
      <c r="AA335" s="3" t="s">
        <v>40</v>
      </c>
      <c r="AB335" s="57">
        <v>46197.381226851852</v>
      </c>
      <c r="AC335" s="3">
        <v>0</v>
      </c>
      <c r="AD335" s="24">
        <v>2060000</v>
      </c>
      <c r="AE335" s="3">
        <v>46197.381226851852</v>
      </c>
      <c r="AF335" s="3"/>
      <c r="AG335" s="3">
        <v>780732</v>
      </c>
    </row>
    <row r="336" spans="1:33" ht="60" x14ac:dyDescent="0.25">
      <c r="A336" s="3" t="s">
        <v>32987</v>
      </c>
      <c r="B336" s="57" t="s">
        <v>32960</v>
      </c>
      <c r="C336" s="3" t="s">
        <v>32988</v>
      </c>
      <c r="D336" s="3"/>
      <c r="E336" s="3"/>
      <c r="F336" s="3" t="s">
        <v>32989</v>
      </c>
      <c r="G336" s="3" t="s">
        <v>32990</v>
      </c>
      <c r="H336" s="57" t="s">
        <v>6606</v>
      </c>
      <c r="I336" s="57" t="s">
        <v>32991</v>
      </c>
      <c r="J336" s="3" t="s">
        <v>28</v>
      </c>
      <c r="K336" s="3" t="s">
        <v>78</v>
      </c>
      <c r="L336" s="3" t="s">
        <v>481</v>
      </c>
      <c r="M336" s="3" t="s">
        <v>482</v>
      </c>
      <c r="N336" s="3" t="s">
        <v>3905</v>
      </c>
      <c r="O336" s="3" t="s">
        <v>19490</v>
      </c>
      <c r="P336" s="24">
        <v>0</v>
      </c>
      <c r="Q336" s="24">
        <v>0</v>
      </c>
      <c r="R336" s="27" t="s">
        <v>1579</v>
      </c>
      <c r="S336" s="28" t="s">
        <v>1585</v>
      </c>
      <c r="T336" s="3" t="s">
        <v>38</v>
      </c>
      <c r="U336" s="3">
        <v>2060000</v>
      </c>
      <c r="V336" s="3" t="s">
        <v>32960</v>
      </c>
      <c r="W336" s="3" t="s">
        <v>34</v>
      </c>
      <c r="X336" s="57" t="s">
        <v>32984</v>
      </c>
      <c r="Y336" s="3" t="s">
        <v>39</v>
      </c>
      <c r="Z336" s="3">
        <v>2060000</v>
      </c>
      <c r="AA336" s="3" t="s">
        <v>40</v>
      </c>
      <c r="AB336" s="57">
        <v>46197.376180555555</v>
      </c>
      <c r="AC336" s="3">
        <v>0</v>
      </c>
      <c r="AD336" s="24">
        <v>2060000</v>
      </c>
      <c r="AE336" s="3">
        <v>46197.376180555555</v>
      </c>
      <c r="AF336" s="3"/>
      <c r="AG336" s="3">
        <v>769535</v>
      </c>
    </row>
    <row r="337" spans="1:33" ht="60" x14ac:dyDescent="0.25">
      <c r="A337" s="3" t="s">
        <v>32992</v>
      </c>
      <c r="B337" s="57" t="s">
        <v>32960</v>
      </c>
      <c r="C337" s="3" t="s">
        <v>32993</v>
      </c>
      <c r="D337" s="3"/>
      <c r="E337" s="3"/>
      <c r="F337" s="3" t="s">
        <v>32994</v>
      </c>
      <c r="G337" s="3" t="s">
        <v>32995</v>
      </c>
      <c r="H337" s="57" t="s">
        <v>32996</v>
      </c>
      <c r="I337" s="57" t="s">
        <v>32997</v>
      </c>
      <c r="J337" s="3" t="s">
        <v>28</v>
      </c>
      <c r="K337" s="3" t="s">
        <v>78</v>
      </c>
      <c r="L337" s="3" t="s">
        <v>481</v>
      </c>
      <c r="M337" s="3" t="s">
        <v>482</v>
      </c>
      <c r="N337" s="3" t="s">
        <v>3905</v>
      </c>
      <c r="O337" s="3" t="s">
        <v>19490</v>
      </c>
      <c r="P337" s="24">
        <v>0</v>
      </c>
      <c r="Q337" s="24">
        <v>0</v>
      </c>
      <c r="R337" s="27" t="s">
        <v>1579</v>
      </c>
      <c r="S337" s="28" t="s">
        <v>1585</v>
      </c>
      <c r="T337" s="3" t="s">
        <v>38</v>
      </c>
      <c r="U337" s="3">
        <v>2060000</v>
      </c>
      <c r="V337" s="3" t="s">
        <v>32960</v>
      </c>
      <c r="W337" s="3" t="s">
        <v>34</v>
      </c>
      <c r="X337" s="57" t="s">
        <v>32984</v>
      </c>
      <c r="Y337" s="3" t="s">
        <v>39</v>
      </c>
      <c r="Z337" s="3">
        <v>2060000</v>
      </c>
      <c r="AA337" s="3" t="s">
        <v>40</v>
      </c>
      <c r="AB337" s="57">
        <v>46197.378113425926</v>
      </c>
      <c r="AC337" s="3">
        <v>0</v>
      </c>
      <c r="AD337" s="24">
        <v>2060000</v>
      </c>
      <c r="AE337" s="3">
        <v>46197.378113425926</v>
      </c>
      <c r="AF337" s="3"/>
      <c r="AG337" s="3">
        <v>769537</v>
      </c>
    </row>
    <row r="338" spans="1:33" ht="45" x14ac:dyDescent="0.25">
      <c r="A338" s="3" t="s">
        <v>32998</v>
      </c>
      <c r="B338" s="57" t="s">
        <v>32960</v>
      </c>
      <c r="C338" s="3" t="s">
        <v>32999</v>
      </c>
      <c r="D338" s="3"/>
      <c r="E338" s="3"/>
      <c r="F338" s="3" t="s">
        <v>32994</v>
      </c>
      <c r="G338" s="3" t="s">
        <v>32995</v>
      </c>
      <c r="H338" s="57" t="s">
        <v>32996</v>
      </c>
      <c r="I338" s="57" t="s">
        <v>32997</v>
      </c>
      <c r="J338" s="3" t="s">
        <v>28</v>
      </c>
      <c r="K338" s="3" t="s">
        <v>78</v>
      </c>
      <c r="L338" s="3" t="s">
        <v>481</v>
      </c>
      <c r="M338" s="3" t="s">
        <v>482</v>
      </c>
      <c r="N338" s="3" t="s">
        <v>3905</v>
      </c>
      <c r="O338" s="3" t="s">
        <v>19490</v>
      </c>
      <c r="P338" s="24">
        <v>1</v>
      </c>
      <c r="Q338" s="24">
        <v>0</v>
      </c>
      <c r="R338" s="27" t="s">
        <v>1579</v>
      </c>
      <c r="S338" s="28" t="s">
        <v>1589</v>
      </c>
      <c r="T338" s="3" t="s">
        <v>33</v>
      </c>
      <c r="U338" s="3">
        <v>412000</v>
      </c>
      <c r="V338" s="3" t="s">
        <v>32960</v>
      </c>
      <c r="W338" s="3" t="s">
        <v>34</v>
      </c>
      <c r="X338" s="57" t="s">
        <v>32984</v>
      </c>
      <c r="Y338" s="3" t="s">
        <v>39</v>
      </c>
      <c r="Z338" s="3">
        <v>412000</v>
      </c>
      <c r="AA338" s="3" t="s">
        <v>40</v>
      </c>
      <c r="AB338" s="57">
        <v>46197.374548611115</v>
      </c>
      <c r="AC338" s="3">
        <v>0</v>
      </c>
      <c r="AD338" s="24">
        <v>412000</v>
      </c>
      <c r="AE338" s="3">
        <v>46197.374548611115</v>
      </c>
      <c r="AF338" s="3"/>
      <c r="AG338" s="3">
        <v>769530</v>
      </c>
    </row>
    <row r="339" spans="1:33" ht="60" x14ac:dyDescent="0.25">
      <c r="A339" s="3" t="s">
        <v>33335</v>
      </c>
      <c r="B339" s="57" t="s">
        <v>32960</v>
      </c>
      <c r="C339" s="3" t="s">
        <v>33336</v>
      </c>
      <c r="D339" s="3"/>
      <c r="E339" s="3"/>
      <c r="F339" s="3" t="s">
        <v>14322</v>
      </c>
      <c r="G339" s="3" t="s">
        <v>14323</v>
      </c>
      <c r="H339" s="57" t="s">
        <v>14324</v>
      </c>
      <c r="I339" s="57" t="s">
        <v>21174</v>
      </c>
      <c r="J339" s="3" t="s">
        <v>28</v>
      </c>
      <c r="K339" s="3" t="s">
        <v>78</v>
      </c>
      <c r="L339" s="3" t="s">
        <v>287</v>
      </c>
      <c r="M339" s="3" t="s">
        <v>288</v>
      </c>
      <c r="N339" s="3" t="s">
        <v>8028</v>
      </c>
      <c r="O339" s="3" t="s">
        <v>32</v>
      </c>
      <c r="P339" s="24">
        <v>0</v>
      </c>
      <c r="Q339" s="24">
        <v>1</v>
      </c>
      <c r="R339" s="27" t="s">
        <v>1568</v>
      </c>
      <c r="S339" s="28" t="s">
        <v>1585</v>
      </c>
      <c r="T339" s="3" t="s">
        <v>38</v>
      </c>
      <c r="U339" s="3">
        <v>2060000</v>
      </c>
      <c r="V339" s="3" t="s">
        <v>32960</v>
      </c>
      <c r="W339" s="3" t="s">
        <v>34</v>
      </c>
      <c r="X339" s="57" t="s">
        <v>32984</v>
      </c>
      <c r="Y339" s="3"/>
      <c r="Z339" s="3">
        <v>2060000</v>
      </c>
      <c r="AA339" s="3"/>
      <c r="AB339" s="57">
        <v>46197.506157407406</v>
      </c>
      <c r="AC339" s="3">
        <v>0</v>
      </c>
      <c r="AD339" s="24">
        <v>2060000</v>
      </c>
      <c r="AE339" s="3">
        <v>46197.506157407406</v>
      </c>
      <c r="AF339" s="3"/>
      <c r="AG339" s="3">
        <v>769539</v>
      </c>
    </row>
    <row r="340" spans="1:33" ht="45" x14ac:dyDescent="0.25">
      <c r="A340" s="3" t="s">
        <v>32959</v>
      </c>
      <c r="B340" s="57" t="s">
        <v>32960</v>
      </c>
      <c r="C340" s="3" t="s">
        <v>32961</v>
      </c>
      <c r="D340" s="3"/>
      <c r="E340" s="3"/>
      <c r="F340" s="3" t="s">
        <v>32962</v>
      </c>
      <c r="G340" s="3" t="s">
        <v>32963</v>
      </c>
      <c r="H340" s="57" t="s">
        <v>32964</v>
      </c>
      <c r="I340" s="57" t="s">
        <v>32965</v>
      </c>
      <c r="J340" s="3" t="s">
        <v>28</v>
      </c>
      <c r="K340" s="3" t="s">
        <v>78</v>
      </c>
      <c r="L340" s="3" t="s">
        <v>238</v>
      </c>
      <c r="M340" s="3" t="s">
        <v>314</v>
      </c>
      <c r="N340" s="3" t="s">
        <v>3862</v>
      </c>
      <c r="O340" s="3" t="s">
        <v>32</v>
      </c>
      <c r="P340" s="24">
        <v>0</v>
      </c>
      <c r="Q340" s="24">
        <v>1</v>
      </c>
      <c r="R340" s="27" t="s">
        <v>1568</v>
      </c>
      <c r="S340" s="28" t="s">
        <v>1589</v>
      </c>
      <c r="T340" s="3" t="s">
        <v>33</v>
      </c>
      <c r="U340" s="3">
        <v>412000</v>
      </c>
      <c r="V340" s="3" t="s">
        <v>32960</v>
      </c>
      <c r="W340" s="3" t="s">
        <v>34</v>
      </c>
      <c r="X340" s="57" t="s">
        <v>32984</v>
      </c>
      <c r="Y340" s="3"/>
      <c r="Z340" s="3">
        <v>412000</v>
      </c>
      <c r="AA340" s="3"/>
      <c r="AB340" s="57">
        <v>46197.616631944446</v>
      </c>
      <c r="AC340" s="3">
        <v>0</v>
      </c>
      <c r="AD340" s="24">
        <v>412000</v>
      </c>
      <c r="AE340" s="3">
        <v>46197.616631944446</v>
      </c>
      <c r="AF340" s="3"/>
      <c r="AG340" s="3">
        <v>763653</v>
      </c>
    </row>
    <row r="341" spans="1:33" ht="60" x14ac:dyDescent="0.25">
      <c r="A341" s="3" t="s">
        <v>33000</v>
      </c>
      <c r="B341" s="57" t="s">
        <v>32712</v>
      </c>
      <c r="C341" s="3" t="s">
        <v>33001</v>
      </c>
      <c r="D341" s="3"/>
      <c r="E341" s="3"/>
      <c r="F341" s="3" t="s">
        <v>17765</v>
      </c>
      <c r="G341" s="3" t="s">
        <v>17766</v>
      </c>
      <c r="H341" s="57" t="s">
        <v>13161</v>
      </c>
      <c r="I341" s="57" t="s">
        <v>33002</v>
      </c>
      <c r="J341" s="3" t="s">
        <v>28</v>
      </c>
      <c r="K341" s="3" t="s">
        <v>78</v>
      </c>
      <c r="L341" s="3" t="s">
        <v>481</v>
      </c>
      <c r="M341" s="3" t="s">
        <v>482</v>
      </c>
      <c r="N341" s="3" t="s">
        <v>3905</v>
      </c>
      <c r="O341" s="3" t="s">
        <v>19490</v>
      </c>
      <c r="P341" s="24">
        <v>0</v>
      </c>
      <c r="Q341" s="24">
        <v>0</v>
      </c>
      <c r="R341" s="27" t="s">
        <v>1579</v>
      </c>
      <c r="S341" s="28" t="s">
        <v>1585</v>
      </c>
      <c r="T341" s="3" t="s">
        <v>38</v>
      </c>
      <c r="U341" s="3">
        <v>2060000</v>
      </c>
      <c r="V341" s="3" t="s">
        <v>32712</v>
      </c>
      <c r="W341" s="3" t="s">
        <v>34</v>
      </c>
      <c r="X341" s="57" t="s">
        <v>32960</v>
      </c>
      <c r="Y341" s="3" t="s">
        <v>39</v>
      </c>
      <c r="Z341" s="3">
        <v>2060000</v>
      </c>
      <c r="AA341" s="3" t="s">
        <v>40</v>
      </c>
      <c r="AB341" s="57">
        <v>46196.49560185185</v>
      </c>
      <c r="AC341" s="3">
        <v>0</v>
      </c>
      <c r="AD341" s="24">
        <v>2060000</v>
      </c>
      <c r="AE341" s="3">
        <v>46196.49560185185</v>
      </c>
      <c r="AF341" s="3"/>
      <c r="AG341" s="3">
        <v>763118</v>
      </c>
    </row>
    <row r="342" spans="1:33" ht="45" x14ac:dyDescent="0.25">
      <c r="A342" s="3" t="s">
        <v>33299</v>
      </c>
      <c r="B342" s="57" t="s">
        <v>32712</v>
      </c>
      <c r="C342" s="3" t="s">
        <v>33300</v>
      </c>
      <c r="D342" s="3"/>
      <c r="E342" s="3"/>
      <c r="F342" s="3" t="s">
        <v>33301</v>
      </c>
      <c r="G342" s="3" t="s">
        <v>33302</v>
      </c>
      <c r="H342" s="57" t="s">
        <v>33303</v>
      </c>
      <c r="I342" s="57" t="s">
        <v>33304</v>
      </c>
      <c r="J342" s="3" t="s">
        <v>28</v>
      </c>
      <c r="K342" s="3" t="s">
        <v>43</v>
      </c>
      <c r="L342" s="3" t="s">
        <v>298</v>
      </c>
      <c r="M342" s="3" t="s">
        <v>299</v>
      </c>
      <c r="N342" s="3" t="s">
        <v>4752</v>
      </c>
      <c r="O342" s="3" t="s">
        <v>19490</v>
      </c>
      <c r="P342" s="24">
        <v>0</v>
      </c>
      <c r="Q342" s="24">
        <v>0</v>
      </c>
      <c r="R342" s="27" t="s">
        <v>1579</v>
      </c>
      <c r="S342" s="28" t="s">
        <v>1589</v>
      </c>
      <c r="T342" s="3" t="s">
        <v>33</v>
      </c>
      <c r="U342" s="3">
        <v>412000</v>
      </c>
      <c r="V342" s="3" t="s">
        <v>32712</v>
      </c>
      <c r="W342" s="3" t="s">
        <v>34</v>
      </c>
      <c r="X342" s="57" t="s">
        <v>32712</v>
      </c>
      <c r="Y342" s="3" t="s">
        <v>39</v>
      </c>
      <c r="Z342" s="3">
        <v>412000</v>
      </c>
      <c r="AA342" s="3" t="s">
        <v>40</v>
      </c>
      <c r="AB342" s="57">
        <v>46195.71665509259</v>
      </c>
      <c r="AC342" s="3">
        <v>0</v>
      </c>
      <c r="AD342" s="24">
        <v>412000</v>
      </c>
      <c r="AE342" s="3">
        <v>46195.71665509259</v>
      </c>
      <c r="AF342" s="3"/>
      <c r="AG342" s="3">
        <v>752210</v>
      </c>
    </row>
    <row r="343" spans="1:33" ht="60" x14ac:dyDescent="0.25">
      <c r="A343" s="3" t="s">
        <v>33305</v>
      </c>
      <c r="B343" s="57" t="s">
        <v>32712</v>
      </c>
      <c r="C343" s="3" t="s">
        <v>33306</v>
      </c>
      <c r="D343" s="3"/>
      <c r="E343" s="3"/>
      <c r="F343" s="3" t="s">
        <v>33301</v>
      </c>
      <c r="G343" s="3" t="s">
        <v>33302</v>
      </c>
      <c r="H343" s="57" t="s">
        <v>33303</v>
      </c>
      <c r="I343" s="57" t="s">
        <v>33304</v>
      </c>
      <c r="J343" s="3" t="s">
        <v>28</v>
      </c>
      <c r="K343" s="3" t="s">
        <v>43</v>
      </c>
      <c r="L343" s="3" t="s">
        <v>298</v>
      </c>
      <c r="M343" s="3" t="s">
        <v>299</v>
      </c>
      <c r="N343" s="3" t="s">
        <v>4752</v>
      </c>
      <c r="O343" s="3" t="s">
        <v>19490</v>
      </c>
      <c r="P343" s="24">
        <v>0</v>
      </c>
      <c r="Q343" s="24">
        <v>0</v>
      </c>
      <c r="R343" s="27" t="s">
        <v>1579</v>
      </c>
      <c r="S343" s="28" t="s">
        <v>1585</v>
      </c>
      <c r="T343" s="3" t="s">
        <v>38</v>
      </c>
      <c r="U343" s="3">
        <v>2060000</v>
      </c>
      <c r="V343" s="3" t="s">
        <v>32712</v>
      </c>
      <c r="W343" s="3" t="s">
        <v>34</v>
      </c>
      <c r="X343" s="57" t="s">
        <v>32712</v>
      </c>
      <c r="Y343" s="3" t="s">
        <v>39</v>
      </c>
      <c r="Z343" s="3">
        <v>2060000</v>
      </c>
      <c r="AA343" s="3" t="s">
        <v>40</v>
      </c>
      <c r="AB343" s="57">
        <v>46195.715636574074</v>
      </c>
      <c r="AC343" s="3">
        <v>0</v>
      </c>
      <c r="AD343" s="24">
        <v>2060000</v>
      </c>
      <c r="AE343" s="3">
        <v>46195.715636574074</v>
      </c>
      <c r="AF343" s="3"/>
      <c r="AG343" s="3">
        <v>752203</v>
      </c>
    </row>
    <row r="344" spans="1:33" ht="45" x14ac:dyDescent="0.25">
      <c r="A344" s="3" t="s">
        <v>32711</v>
      </c>
      <c r="B344" s="57" t="s">
        <v>32712</v>
      </c>
      <c r="C344" s="3" t="s">
        <v>32713</v>
      </c>
      <c r="D344" s="3"/>
      <c r="E344" s="3"/>
      <c r="F344" s="3" t="s">
        <v>32714</v>
      </c>
      <c r="G344" s="3" t="s">
        <v>32715</v>
      </c>
      <c r="H344" s="57" t="s">
        <v>32716</v>
      </c>
      <c r="I344" s="57" t="s">
        <v>32717</v>
      </c>
      <c r="J344" s="3" t="s">
        <v>28</v>
      </c>
      <c r="K344" s="3" t="s">
        <v>43</v>
      </c>
      <c r="L344" s="3" t="s">
        <v>387</v>
      </c>
      <c r="M344" s="3" t="s">
        <v>388</v>
      </c>
      <c r="N344" s="3" t="s">
        <v>3037</v>
      </c>
      <c r="O344" s="3" t="s">
        <v>32</v>
      </c>
      <c r="P344" s="24">
        <v>0</v>
      </c>
      <c r="Q344" s="24">
        <v>1</v>
      </c>
      <c r="R344" s="27" t="s">
        <v>1568</v>
      </c>
      <c r="S344" s="28" t="s">
        <v>1589</v>
      </c>
      <c r="T344" s="3" t="s">
        <v>33</v>
      </c>
      <c r="U344" s="3">
        <v>412000</v>
      </c>
      <c r="V344" s="3" t="s">
        <v>32712</v>
      </c>
      <c r="W344" s="3" t="s">
        <v>34</v>
      </c>
      <c r="X344" s="57" t="s">
        <v>32960</v>
      </c>
      <c r="Y344" s="3"/>
      <c r="Z344" s="3">
        <v>412000</v>
      </c>
      <c r="AA344" s="3"/>
      <c r="AB344" s="57">
        <v>46196.48746527778</v>
      </c>
      <c r="AC344" s="3">
        <v>0</v>
      </c>
      <c r="AD344" s="24">
        <v>412000</v>
      </c>
      <c r="AE344" s="3">
        <v>46196.48746527778</v>
      </c>
      <c r="AF344" s="3"/>
      <c r="AG344" s="3">
        <v>752215</v>
      </c>
    </row>
    <row r="345" spans="1:33" ht="60" x14ac:dyDescent="0.25">
      <c r="A345" s="3" t="s">
        <v>33773</v>
      </c>
      <c r="B345" s="57" t="s">
        <v>32712</v>
      </c>
      <c r="C345" s="3" t="s">
        <v>33774</v>
      </c>
      <c r="D345" s="3"/>
      <c r="E345" s="3"/>
      <c r="F345" s="3" t="s">
        <v>14938</v>
      </c>
      <c r="G345" s="3" t="s">
        <v>14939</v>
      </c>
      <c r="H345" s="57" t="s">
        <v>14207</v>
      </c>
      <c r="I345" s="57" t="s">
        <v>33775</v>
      </c>
      <c r="J345" s="3" t="s">
        <v>28</v>
      </c>
      <c r="K345" s="3" t="s">
        <v>68</v>
      </c>
      <c r="L345" s="3" t="s">
        <v>372</v>
      </c>
      <c r="M345" s="3" t="s">
        <v>699</v>
      </c>
      <c r="N345" s="3" t="s">
        <v>5478</v>
      </c>
      <c r="O345" s="3" t="s">
        <v>19490</v>
      </c>
      <c r="P345" s="24">
        <v>0</v>
      </c>
      <c r="Q345" s="24">
        <v>0</v>
      </c>
      <c r="R345" s="27" t="s">
        <v>1579</v>
      </c>
      <c r="S345" s="28" t="s">
        <v>1585</v>
      </c>
      <c r="T345" s="3" t="s">
        <v>38</v>
      </c>
      <c r="U345" s="3">
        <v>2060000</v>
      </c>
      <c r="V345" s="3" t="s">
        <v>32712</v>
      </c>
      <c r="W345" s="3" t="s">
        <v>34</v>
      </c>
      <c r="X345" s="57" t="s">
        <v>32712</v>
      </c>
      <c r="Y345" s="3" t="s">
        <v>39</v>
      </c>
      <c r="Z345" s="3">
        <v>2060000</v>
      </c>
      <c r="AA345" s="3" t="s">
        <v>40</v>
      </c>
      <c r="AB345" s="57">
        <v>46195.728032407409</v>
      </c>
      <c r="AC345" s="3">
        <v>0</v>
      </c>
      <c r="AD345" s="24">
        <v>2060000</v>
      </c>
      <c r="AE345" s="3">
        <v>46195.728032407409</v>
      </c>
      <c r="AF345" s="3"/>
      <c r="AG345" s="3">
        <v>752339</v>
      </c>
    </row>
    <row r="346" spans="1:33" ht="45" x14ac:dyDescent="0.25">
      <c r="A346" s="3" t="s">
        <v>33199</v>
      </c>
      <c r="B346" s="57" t="s">
        <v>32712</v>
      </c>
      <c r="C346" s="3" t="s">
        <v>33200</v>
      </c>
      <c r="D346" s="3"/>
      <c r="E346" s="3"/>
      <c r="F346" s="3" t="s">
        <v>33201</v>
      </c>
      <c r="G346" s="3" t="s">
        <v>33202</v>
      </c>
      <c r="H346" s="57" t="s">
        <v>13810</v>
      </c>
      <c r="I346" s="57" t="s">
        <v>33203</v>
      </c>
      <c r="J346" s="3" t="s">
        <v>28</v>
      </c>
      <c r="K346" s="3" t="s">
        <v>43</v>
      </c>
      <c r="L346" s="3" t="s">
        <v>206</v>
      </c>
      <c r="M346" s="3" t="s">
        <v>207</v>
      </c>
      <c r="N346" s="3" t="s">
        <v>12135</v>
      </c>
      <c r="O346" s="3" t="s">
        <v>32</v>
      </c>
      <c r="P346" s="24">
        <v>0</v>
      </c>
      <c r="Q346" s="24">
        <v>1</v>
      </c>
      <c r="R346" s="27" t="s">
        <v>1568</v>
      </c>
      <c r="S346" s="28" t="s">
        <v>1589</v>
      </c>
      <c r="T346" s="3" t="s">
        <v>33</v>
      </c>
      <c r="U346" s="3">
        <v>412000</v>
      </c>
      <c r="V346" s="3" t="s">
        <v>32712</v>
      </c>
      <c r="W346" s="3" t="s">
        <v>34</v>
      </c>
      <c r="X346" s="57" t="s">
        <v>32712</v>
      </c>
      <c r="Y346" s="3"/>
      <c r="Z346" s="3">
        <v>412000</v>
      </c>
      <c r="AA346" s="3"/>
      <c r="AB346" s="57">
        <v>46195.708680555559</v>
      </c>
      <c r="AC346" s="3">
        <v>0</v>
      </c>
      <c r="AD346" s="24">
        <v>412000</v>
      </c>
      <c r="AE346" s="3">
        <v>46195.708680555559</v>
      </c>
      <c r="AF346" s="3"/>
      <c r="AG346" s="3">
        <v>751906</v>
      </c>
    </row>
    <row r="347" spans="1:33" ht="45" x14ac:dyDescent="0.25">
      <c r="A347" s="3" t="s">
        <v>32835</v>
      </c>
      <c r="B347" s="57" t="s">
        <v>32712</v>
      </c>
      <c r="C347" s="3" t="s">
        <v>32836</v>
      </c>
      <c r="D347" s="3"/>
      <c r="E347" s="3"/>
      <c r="F347" s="3" t="s">
        <v>32837</v>
      </c>
      <c r="G347" s="3" t="s">
        <v>32838</v>
      </c>
      <c r="H347" s="57" t="s">
        <v>30281</v>
      </c>
      <c r="I347" s="57" t="s">
        <v>32839</v>
      </c>
      <c r="J347" s="3" t="s">
        <v>28</v>
      </c>
      <c r="K347" s="3" t="s">
        <v>51</v>
      </c>
      <c r="L347" s="3" t="s">
        <v>959</v>
      </c>
      <c r="M347" s="3" t="s">
        <v>1077</v>
      </c>
      <c r="N347" s="3" t="s">
        <v>9362</v>
      </c>
      <c r="O347" s="3" t="s">
        <v>19490</v>
      </c>
      <c r="P347" s="24">
        <v>0</v>
      </c>
      <c r="Q347" s="24">
        <v>0</v>
      </c>
      <c r="R347" s="27" t="s">
        <v>1579</v>
      </c>
      <c r="S347" s="28" t="s">
        <v>1589</v>
      </c>
      <c r="T347" s="3" t="s">
        <v>33</v>
      </c>
      <c r="U347" s="3">
        <v>412000</v>
      </c>
      <c r="V347" s="3" t="s">
        <v>32712</v>
      </c>
      <c r="W347" s="3" t="s">
        <v>34</v>
      </c>
      <c r="X347" s="57" t="s">
        <v>32960</v>
      </c>
      <c r="Y347" s="3" t="s">
        <v>39</v>
      </c>
      <c r="Z347" s="3">
        <v>412000</v>
      </c>
      <c r="AA347" s="3" t="s">
        <v>40</v>
      </c>
      <c r="AB347" s="57">
        <v>46196.50582175926</v>
      </c>
      <c r="AC347" s="3">
        <v>0</v>
      </c>
      <c r="AD347" s="24">
        <v>412000</v>
      </c>
      <c r="AE347" s="3">
        <v>46196.50582175926</v>
      </c>
      <c r="AF347" s="3"/>
      <c r="AG347" s="3">
        <v>752451</v>
      </c>
    </row>
    <row r="348" spans="1:33" ht="45" x14ac:dyDescent="0.25">
      <c r="A348" s="3" t="s">
        <v>32966</v>
      </c>
      <c r="B348" s="57" t="s">
        <v>32712</v>
      </c>
      <c r="C348" s="3" t="s">
        <v>32967</v>
      </c>
      <c r="D348" s="3"/>
      <c r="E348" s="3"/>
      <c r="F348" s="3" t="s">
        <v>32968</v>
      </c>
      <c r="G348" s="3" t="s">
        <v>32969</v>
      </c>
      <c r="H348" s="57" t="s">
        <v>32970</v>
      </c>
      <c r="I348" s="57" t="s">
        <v>32971</v>
      </c>
      <c r="J348" s="3" t="s">
        <v>28</v>
      </c>
      <c r="K348" s="3" t="s">
        <v>78</v>
      </c>
      <c r="L348" s="3" t="s">
        <v>238</v>
      </c>
      <c r="M348" s="3" t="s">
        <v>314</v>
      </c>
      <c r="N348" s="3" t="s">
        <v>3862</v>
      </c>
      <c r="O348" s="3" t="s">
        <v>32</v>
      </c>
      <c r="P348" s="24">
        <v>0</v>
      </c>
      <c r="Q348" s="24">
        <v>1</v>
      </c>
      <c r="R348" s="27" t="s">
        <v>1568</v>
      </c>
      <c r="S348" s="28" t="s">
        <v>1589</v>
      </c>
      <c r="T348" s="3" t="s">
        <v>33</v>
      </c>
      <c r="U348" s="3">
        <v>412000</v>
      </c>
      <c r="V348" s="3" t="s">
        <v>32712</v>
      </c>
      <c r="W348" s="3" t="s">
        <v>34</v>
      </c>
      <c r="X348" s="57" t="s">
        <v>32712</v>
      </c>
      <c r="Y348" s="3"/>
      <c r="Z348" s="3">
        <v>412000</v>
      </c>
      <c r="AA348" s="3"/>
      <c r="AB348" s="57">
        <v>46195.69226851852</v>
      </c>
      <c r="AC348" s="3">
        <v>0</v>
      </c>
      <c r="AD348" s="24">
        <v>412000</v>
      </c>
      <c r="AE348" s="3">
        <v>46195.69226851852</v>
      </c>
      <c r="AF348" s="3"/>
      <c r="AG348" s="3">
        <v>751561</v>
      </c>
    </row>
    <row r="349" spans="1:33" ht="60" x14ac:dyDescent="0.25">
      <c r="A349" s="3" t="s">
        <v>32972</v>
      </c>
      <c r="B349" s="57" t="s">
        <v>32712</v>
      </c>
      <c r="C349" s="3" t="s">
        <v>32973</v>
      </c>
      <c r="D349" s="3"/>
      <c r="E349" s="3"/>
      <c r="F349" s="3" t="s">
        <v>32968</v>
      </c>
      <c r="G349" s="3" t="s">
        <v>32969</v>
      </c>
      <c r="H349" s="57" t="s">
        <v>32970</v>
      </c>
      <c r="I349" s="57" t="s">
        <v>32971</v>
      </c>
      <c r="J349" s="3" t="s">
        <v>28</v>
      </c>
      <c r="K349" s="3" t="s">
        <v>78</v>
      </c>
      <c r="L349" s="3" t="s">
        <v>238</v>
      </c>
      <c r="M349" s="3" t="s">
        <v>314</v>
      </c>
      <c r="N349" s="3" t="s">
        <v>3862</v>
      </c>
      <c r="O349" s="3" t="s">
        <v>19490</v>
      </c>
      <c r="P349" s="24">
        <v>0</v>
      </c>
      <c r="Q349" s="24">
        <v>0</v>
      </c>
      <c r="R349" s="27" t="s">
        <v>1579</v>
      </c>
      <c r="S349" s="28" t="s">
        <v>1585</v>
      </c>
      <c r="T349" s="3" t="s">
        <v>38</v>
      </c>
      <c r="U349" s="3">
        <v>2060000</v>
      </c>
      <c r="V349" s="3" t="s">
        <v>32712</v>
      </c>
      <c r="W349" s="3" t="s">
        <v>34</v>
      </c>
      <c r="X349" s="57" t="s">
        <v>32712</v>
      </c>
      <c r="Y349" s="3" t="s">
        <v>39</v>
      </c>
      <c r="Z349" s="3">
        <v>2060000</v>
      </c>
      <c r="AA349" s="3" t="s">
        <v>40</v>
      </c>
      <c r="AB349" s="57">
        <v>46195.690972222219</v>
      </c>
      <c r="AC349" s="3">
        <v>0</v>
      </c>
      <c r="AD349" s="24">
        <v>2060000</v>
      </c>
      <c r="AE349" s="3">
        <v>46195.690972222219</v>
      </c>
      <c r="AF349" s="3"/>
      <c r="AG349" s="3">
        <v>751566</v>
      </c>
    </row>
    <row r="350" spans="1:33" ht="45" x14ac:dyDescent="0.25">
      <c r="A350" s="3" t="s">
        <v>33072</v>
      </c>
      <c r="B350" s="57" t="s">
        <v>32628</v>
      </c>
      <c r="C350" s="3" t="s">
        <v>33073</v>
      </c>
      <c r="D350" s="3"/>
      <c r="E350" s="3"/>
      <c r="F350" s="3" t="s">
        <v>17833</v>
      </c>
      <c r="G350" s="3" t="s">
        <v>17834</v>
      </c>
      <c r="H350" s="57" t="s">
        <v>17835</v>
      </c>
      <c r="I350" s="57" t="s">
        <v>23901</v>
      </c>
      <c r="J350" s="3" t="s">
        <v>28</v>
      </c>
      <c r="K350" s="3" t="s">
        <v>43</v>
      </c>
      <c r="L350" s="3" t="s">
        <v>532</v>
      </c>
      <c r="M350" s="3" t="s">
        <v>533</v>
      </c>
      <c r="N350" s="3" t="s">
        <v>4029</v>
      </c>
      <c r="O350" s="3" t="s">
        <v>19490</v>
      </c>
      <c r="P350" s="24">
        <v>0</v>
      </c>
      <c r="Q350" s="24">
        <v>0</v>
      </c>
      <c r="R350" s="27" t="s">
        <v>1579</v>
      </c>
      <c r="S350" s="28" t="s">
        <v>1582</v>
      </c>
      <c r="T350" s="3" t="s">
        <v>160</v>
      </c>
      <c r="U350" s="3">
        <v>4120000000</v>
      </c>
      <c r="V350" s="57" t="s">
        <v>32712</v>
      </c>
      <c r="W350" s="3" t="s">
        <v>34</v>
      </c>
      <c r="X350" s="57" t="s">
        <v>32984</v>
      </c>
      <c r="Y350" s="3" t="s">
        <v>39</v>
      </c>
      <c r="Z350" s="3">
        <v>34702955</v>
      </c>
      <c r="AA350" s="3" t="s">
        <v>40</v>
      </c>
      <c r="AB350" s="57">
        <v>46197.40084490741</v>
      </c>
      <c r="AC350" s="3">
        <v>0</v>
      </c>
      <c r="AD350" s="24">
        <v>34702955</v>
      </c>
      <c r="AE350" s="3">
        <v>46197.40084490741</v>
      </c>
      <c r="AF350" s="3"/>
      <c r="AG350" s="3">
        <v>765521</v>
      </c>
    </row>
    <row r="351" spans="1:33" ht="60" x14ac:dyDescent="0.25">
      <c r="A351" s="3" t="s">
        <v>33392</v>
      </c>
      <c r="B351" s="57" t="s">
        <v>32628</v>
      </c>
      <c r="C351" s="3" t="s">
        <v>33393</v>
      </c>
      <c r="D351" s="3"/>
      <c r="E351" s="3"/>
      <c r="F351" s="3" t="s">
        <v>31636</v>
      </c>
      <c r="G351" s="3" t="s">
        <v>31637</v>
      </c>
      <c r="H351" s="57" t="s">
        <v>31638</v>
      </c>
      <c r="I351" s="57" t="s">
        <v>22409</v>
      </c>
      <c r="J351" s="3" t="s">
        <v>28</v>
      </c>
      <c r="K351" s="3" t="s">
        <v>68</v>
      </c>
      <c r="L351" s="3" t="s">
        <v>413</v>
      </c>
      <c r="M351" s="3" t="s">
        <v>2268</v>
      </c>
      <c r="N351" s="3" t="s">
        <v>4978</v>
      </c>
      <c r="O351" s="3" t="s">
        <v>19490</v>
      </c>
      <c r="P351" s="24">
        <v>0</v>
      </c>
      <c r="Q351" s="24">
        <v>0</v>
      </c>
      <c r="R351" s="27" t="s">
        <v>1579</v>
      </c>
      <c r="S351" s="28" t="s">
        <v>1585</v>
      </c>
      <c r="T351" s="3" t="s">
        <v>38</v>
      </c>
      <c r="U351" s="3">
        <v>2060000</v>
      </c>
      <c r="V351" s="3" t="s">
        <v>32628</v>
      </c>
      <c r="W351" s="3" t="s">
        <v>34</v>
      </c>
      <c r="X351" s="57" t="s">
        <v>32712</v>
      </c>
      <c r="Y351" s="3" t="s">
        <v>39</v>
      </c>
      <c r="Z351" s="3">
        <v>2060000</v>
      </c>
      <c r="AA351" s="3" t="s">
        <v>40</v>
      </c>
      <c r="AB351" s="57">
        <v>46195.370763888888</v>
      </c>
      <c r="AC351" s="3">
        <v>0</v>
      </c>
      <c r="AD351" s="24">
        <v>2060000</v>
      </c>
      <c r="AE351" s="3">
        <v>46195.370763888888</v>
      </c>
      <c r="AF351" s="3"/>
      <c r="AG351" s="3">
        <v>746032</v>
      </c>
    </row>
    <row r="352" spans="1:33" ht="60" x14ac:dyDescent="0.25">
      <c r="A352" s="3" t="s">
        <v>33691</v>
      </c>
      <c r="B352" s="57" t="s">
        <v>32628</v>
      </c>
      <c r="C352" s="3" t="s">
        <v>33692</v>
      </c>
      <c r="D352" s="3"/>
      <c r="E352" s="3"/>
      <c r="F352" s="3" t="s">
        <v>33693</v>
      </c>
      <c r="G352" s="3" t="s">
        <v>33694</v>
      </c>
      <c r="H352" s="57" t="s">
        <v>33695</v>
      </c>
      <c r="I352" s="57" t="s">
        <v>33696</v>
      </c>
      <c r="J352" s="3" t="s">
        <v>28</v>
      </c>
      <c r="K352" s="3" t="s">
        <v>78</v>
      </c>
      <c r="L352" s="3" t="s">
        <v>79</v>
      </c>
      <c r="M352" s="3" t="s">
        <v>295</v>
      </c>
      <c r="N352" s="3" t="s">
        <v>5384</v>
      </c>
      <c r="O352" s="3" t="s">
        <v>706</v>
      </c>
      <c r="P352" s="24">
        <v>0</v>
      </c>
      <c r="Q352" s="24">
        <v>0</v>
      </c>
      <c r="R352" s="27" t="s">
        <v>1578</v>
      </c>
      <c r="S352" s="28" t="s">
        <v>1585</v>
      </c>
      <c r="T352" s="3" t="s">
        <v>38</v>
      </c>
      <c r="U352" s="3">
        <v>0</v>
      </c>
      <c r="V352" s="3" t="s">
        <v>32628</v>
      </c>
      <c r="W352" s="3" t="s">
        <v>34</v>
      </c>
      <c r="X352" s="57"/>
      <c r="Y352" s="3"/>
      <c r="Z352" s="3"/>
      <c r="AA352" s="3"/>
      <c r="AB352" s="57"/>
      <c r="AC352" s="3">
        <v>0</v>
      </c>
      <c r="AD352" s="24"/>
      <c r="AE352" s="3"/>
      <c r="AF352" s="3"/>
      <c r="AG352" s="3"/>
    </row>
    <row r="353" spans="1:33" ht="45" x14ac:dyDescent="0.25">
      <c r="A353" s="3" t="s">
        <v>33697</v>
      </c>
      <c r="B353" s="57" t="s">
        <v>32628</v>
      </c>
      <c r="C353" s="3" t="s">
        <v>33698</v>
      </c>
      <c r="D353" s="3"/>
      <c r="E353" s="3"/>
      <c r="F353" s="3" t="s">
        <v>33699</v>
      </c>
      <c r="G353" s="3" t="s">
        <v>33700</v>
      </c>
      <c r="H353" s="57" t="s">
        <v>33701</v>
      </c>
      <c r="I353" s="57" t="s">
        <v>33696</v>
      </c>
      <c r="J353" s="3" t="s">
        <v>28</v>
      </c>
      <c r="K353" s="3" t="s">
        <v>78</v>
      </c>
      <c r="L353" s="3" t="s">
        <v>79</v>
      </c>
      <c r="M353" s="3" t="s">
        <v>295</v>
      </c>
      <c r="N353" s="3" t="s">
        <v>5384</v>
      </c>
      <c r="O353" s="3" t="s">
        <v>706</v>
      </c>
      <c r="P353" s="24">
        <v>0</v>
      </c>
      <c r="Q353" s="24">
        <v>0</v>
      </c>
      <c r="R353" s="27" t="s">
        <v>1578</v>
      </c>
      <c r="S353" s="28" t="s">
        <v>1589</v>
      </c>
      <c r="T353" s="3" t="s">
        <v>33</v>
      </c>
      <c r="U353" s="3">
        <v>0</v>
      </c>
      <c r="V353" s="3" t="s">
        <v>32628</v>
      </c>
      <c r="W353" s="3" t="s">
        <v>34</v>
      </c>
      <c r="X353" s="57"/>
      <c r="Y353" s="3"/>
      <c r="Z353" s="3"/>
      <c r="AA353" s="3"/>
      <c r="AB353" s="57"/>
      <c r="AC353" s="3">
        <v>0</v>
      </c>
      <c r="AD353" s="24"/>
      <c r="AE353" s="3"/>
      <c r="AF353" s="3"/>
      <c r="AG353" s="3"/>
    </row>
    <row r="354" spans="1:33" ht="60" x14ac:dyDescent="0.25">
      <c r="A354" s="3" t="s">
        <v>33394</v>
      </c>
      <c r="B354" s="57" t="s">
        <v>32628</v>
      </c>
      <c r="C354" s="3" t="s">
        <v>33395</v>
      </c>
      <c r="D354" s="3"/>
      <c r="E354" s="3"/>
      <c r="F354" s="3" t="s">
        <v>33396</v>
      </c>
      <c r="G354" s="3" t="s">
        <v>33397</v>
      </c>
      <c r="H354" s="57" t="s">
        <v>33398</v>
      </c>
      <c r="I354" s="57" t="s">
        <v>33399</v>
      </c>
      <c r="J354" s="3" t="s">
        <v>28</v>
      </c>
      <c r="K354" s="3" t="s">
        <v>68</v>
      </c>
      <c r="L354" s="3" t="s">
        <v>413</v>
      </c>
      <c r="M354" s="3" t="s">
        <v>2268</v>
      </c>
      <c r="N354" s="3" t="s">
        <v>4978</v>
      </c>
      <c r="O354" s="3" t="s">
        <v>19490</v>
      </c>
      <c r="P354" s="24">
        <v>0</v>
      </c>
      <c r="Q354" s="24">
        <v>0</v>
      </c>
      <c r="R354" s="27" t="s">
        <v>1579</v>
      </c>
      <c r="S354" s="28" t="s">
        <v>1590</v>
      </c>
      <c r="T354" s="3" t="s">
        <v>426</v>
      </c>
      <c r="U354" s="3">
        <v>20600000</v>
      </c>
      <c r="V354" s="3" t="s">
        <v>32628</v>
      </c>
      <c r="W354" s="3" t="s">
        <v>34</v>
      </c>
      <c r="X354" s="57" t="s">
        <v>32628</v>
      </c>
      <c r="Y354" s="3" t="s">
        <v>39</v>
      </c>
      <c r="Z354" s="3">
        <v>17000000</v>
      </c>
      <c r="AA354" s="3" t="s">
        <v>40</v>
      </c>
      <c r="AB354" s="57">
        <v>46192.783043981479</v>
      </c>
      <c r="AC354" s="3">
        <v>0</v>
      </c>
      <c r="AD354" s="24">
        <v>17000000</v>
      </c>
      <c r="AE354" s="3">
        <v>46192.783043981479</v>
      </c>
      <c r="AF354" s="3"/>
      <c r="AG354" s="3">
        <v>704577</v>
      </c>
    </row>
    <row r="355" spans="1:33" ht="60" x14ac:dyDescent="0.25">
      <c r="A355" s="3" t="s">
        <v>33003</v>
      </c>
      <c r="B355" s="57" t="s">
        <v>32628</v>
      </c>
      <c r="C355" s="3" t="s">
        <v>33004</v>
      </c>
      <c r="D355" s="3"/>
      <c r="E355" s="3"/>
      <c r="F355" s="3" t="s">
        <v>26394</v>
      </c>
      <c r="G355" s="3" t="s">
        <v>26395</v>
      </c>
      <c r="H355" s="57" t="s">
        <v>26396</v>
      </c>
      <c r="I355" s="57" t="s">
        <v>33005</v>
      </c>
      <c r="J355" s="3" t="s">
        <v>28</v>
      </c>
      <c r="K355" s="3" t="s">
        <v>78</v>
      </c>
      <c r="L355" s="3" t="s">
        <v>481</v>
      </c>
      <c r="M355" s="3" t="s">
        <v>482</v>
      </c>
      <c r="N355" s="3" t="s">
        <v>3905</v>
      </c>
      <c r="O355" s="3" t="s">
        <v>19490</v>
      </c>
      <c r="P355" s="24">
        <v>0</v>
      </c>
      <c r="Q355" s="24">
        <v>0</v>
      </c>
      <c r="R355" s="27" t="s">
        <v>1579</v>
      </c>
      <c r="S355" s="28" t="s">
        <v>1585</v>
      </c>
      <c r="T355" s="3" t="s">
        <v>38</v>
      </c>
      <c r="U355" s="3">
        <v>2060000</v>
      </c>
      <c r="V355" s="3" t="s">
        <v>32712</v>
      </c>
      <c r="W355" s="3" t="s">
        <v>34</v>
      </c>
      <c r="X355" s="57" t="s">
        <v>32712</v>
      </c>
      <c r="Y355" s="3" t="s">
        <v>39</v>
      </c>
      <c r="Z355" s="3">
        <v>2060000</v>
      </c>
      <c r="AA355" s="3" t="s">
        <v>40</v>
      </c>
      <c r="AB355" s="57">
        <v>46195.76253472222</v>
      </c>
      <c r="AC355" s="3">
        <v>0</v>
      </c>
      <c r="AD355" s="24">
        <v>2060000</v>
      </c>
      <c r="AE355" s="3">
        <v>46195.76253472222</v>
      </c>
      <c r="AF355" s="3"/>
      <c r="AG355" s="3">
        <v>753046</v>
      </c>
    </row>
    <row r="356" spans="1:33" ht="60" x14ac:dyDescent="0.25">
      <c r="A356" s="3" t="s">
        <v>33117</v>
      </c>
      <c r="B356" s="57" t="s">
        <v>32628</v>
      </c>
      <c r="C356" s="3" t="s">
        <v>33118</v>
      </c>
      <c r="D356" s="3"/>
      <c r="E356" s="3"/>
      <c r="F356" s="3" t="s">
        <v>33119</v>
      </c>
      <c r="G356" s="3" t="s">
        <v>33120</v>
      </c>
      <c r="H356" s="57" t="s">
        <v>33121</v>
      </c>
      <c r="I356" s="57" t="s">
        <v>33122</v>
      </c>
      <c r="J356" s="3" t="s">
        <v>28</v>
      </c>
      <c r="K356" s="3" t="s">
        <v>68</v>
      </c>
      <c r="L356" s="3" t="s">
        <v>10411</v>
      </c>
      <c r="M356" s="3" t="s">
        <v>118</v>
      </c>
      <c r="N356" s="3" t="s">
        <v>10412</v>
      </c>
      <c r="O356" s="3" t="s">
        <v>32</v>
      </c>
      <c r="P356" s="24">
        <v>1</v>
      </c>
      <c r="Q356" s="24">
        <v>2</v>
      </c>
      <c r="R356" s="27" t="s">
        <v>1568</v>
      </c>
      <c r="S356" s="28" t="s">
        <v>1585</v>
      </c>
      <c r="T356" s="3" t="s">
        <v>38</v>
      </c>
      <c r="U356" s="3">
        <v>2060000</v>
      </c>
      <c r="V356" s="57" t="s">
        <v>32628</v>
      </c>
      <c r="W356" s="3" t="s">
        <v>34</v>
      </c>
      <c r="X356" s="57" t="s">
        <v>32712</v>
      </c>
      <c r="Y356" s="3"/>
      <c r="Z356" s="3">
        <v>2060000</v>
      </c>
      <c r="AA356" s="3"/>
      <c r="AB356" s="57">
        <v>46195.408935185187</v>
      </c>
      <c r="AC356" s="3">
        <v>0</v>
      </c>
      <c r="AD356" s="24">
        <v>2060000</v>
      </c>
      <c r="AE356" s="3">
        <v>46195.408935185187</v>
      </c>
      <c r="AF356" s="3"/>
      <c r="AG356" s="3">
        <v>746030</v>
      </c>
    </row>
    <row r="357" spans="1:33" ht="60" x14ac:dyDescent="0.25">
      <c r="A357" s="3" t="s">
        <v>33400</v>
      </c>
      <c r="B357" s="57" t="s">
        <v>32628</v>
      </c>
      <c r="C357" s="3" t="s">
        <v>33401</v>
      </c>
      <c r="D357" s="3"/>
      <c r="E357" s="3"/>
      <c r="F357" s="3" t="s">
        <v>33402</v>
      </c>
      <c r="G357" s="3" t="s">
        <v>33403</v>
      </c>
      <c r="H357" s="57" t="s">
        <v>4697</v>
      </c>
      <c r="I357" s="57" t="s">
        <v>33404</v>
      </c>
      <c r="J357" s="3" t="s">
        <v>28</v>
      </c>
      <c r="K357" s="3" t="s">
        <v>68</v>
      </c>
      <c r="L357" s="3" t="s">
        <v>413</v>
      </c>
      <c r="M357" s="3" t="s">
        <v>2268</v>
      </c>
      <c r="N357" s="3" t="s">
        <v>4978</v>
      </c>
      <c r="O357" s="3" t="s">
        <v>32</v>
      </c>
      <c r="P357" s="24">
        <v>0</v>
      </c>
      <c r="Q357" s="24">
        <v>1</v>
      </c>
      <c r="R357" s="27" t="s">
        <v>1568</v>
      </c>
      <c r="S357" s="28" t="s">
        <v>1585</v>
      </c>
      <c r="T357" s="3" t="s">
        <v>38</v>
      </c>
      <c r="U357" s="3">
        <v>2060000</v>
      </c>
      <c r="V357" s="3" t="s">
        <v>32628</v>
      </c>
      <c r="W357" s="3" t="s">
        <v>34</v>
      </c>
      <c r="X357" s="57" t="s">
        <v>32712</v>
      </c>
      <c r="Y357" s="3"/>
      <c r="Z357" s="3">
        <v>2060000</v>
      </c>
      <c r="AA357" s="3"/>
      <c r="AB357" s="57">
        <v>46195.372974537036</v>
      </c>
      <c r="AC357" s="3">
        <v>0</v>
      </c>
      <c r="AD357" s="24">
        <v>2060000</v>
      </c>
      <c r="AE357" s="3">
        <v>46195.372974537036</v>
      </c>
      <c r="AF357" s="3"/>
      <c r="AG357" s="3">
        <v>746027</v>
      </c>
    </row>
    <row r="358" spans="1:33" ht="60" x14ac:dyDescent="0.25">
      <c r="A358" s="3" t="s">
        <v>33244</v>
      </c>
      <c r="B358" s="57" t="s">
        <v>32628</v>
      </c>
      <c r="C358" s="3" t="s">
        <v>33245</v>
      </c>
      <c r="D358" s="3"/>
      <c r="E358" s="3"/>
      <c r="F358" s="3" t="s">
        <v>25892</v>
      </c>
      <c r="G358" s="3" t="s">
        <v>25893</v>
      </c>
      <c r="H358" s="57" t="s">
        <v>25894</v>
      </c>
      <c r="I358" s="57" t="s">
        <v>25895</v>
      </c>
      <c r="J358" s="3" t="s">
        <v>28</v>
      </c>
      <c r="K358" s="3" t="s">
        <v>29</v>
      </c>
      <c r="L358" s="3" t="s">
        <v>137</v>
      </c>
      <c r="M358" s="3" t="s">
        <v>138</v>
      </c>
      <c r="N358" s="3" t="s">
        <v>4454</v>
      </c>
      <c r="O358" s="3" t="s">
        <v>19490</v>
      </c>
      <c r="P358" s="24">
        <v>0</v>
      </c>
      <c r="Q358" s="24">
        <v>0</v>
      </c>
      <c r="R358" s="27" t="s">
        <v>1579</v>
      </c>
      <c r="S358" s="28" t="s">
        <v>1585</v>
      </c>
      <c r="T358" s="3" t="s">
        <v>38</v>
      </c>
      <c r="U358" s="3">
        <v>2060000</v>
      </c>
      <c r="V358" s="57" t="s">
        <v>32628</v>
      </c>
      <c r="W358" s="3" t="s">
        <v>34</v>
      </c>
      <c r="X358" s="57" t="s">
        <v>32712</v>
      </c>
      <c r="Y358" s="3" t="s">
        <v>39</v>
      </c>
      <c r="Z358" s="3">
        <v>2060000</v>
      </c>
      <c r="AA358" s="3" t="s">
        <v>40</v>
      </c>
      <c r="AB358" s="57">
        <v>46195.542430555557</v>
      </c>
      <c r="AC358" s="3">
        <v>0</v>
      </c>
      <c r="AD358" s="24">
        <v>2060000</v>
      </c>
      <c r="AE358" s="3">
        <v>46195.542430555557</v>
      </c>
      <c r="AF358" s="3"/>
      <c r="AG358" s="3">
        <v>745589</v>
      </c>
    </row>
    <row r="359" spans="1:33" ht="45" x14ac:dyDescent="0.25">
      <c r="A359" s="3" t="s">
        <v>33092</v>
      </c>
      <c r="B359" s="57" t="s">
        <v>32628</v>
      </c>
      <c r="C359" s="3" t="s">
        <v>33093</v>
      </c>
      <c r="D359" s="3"/>
      <c r="E359" s="3"/>
      <c r="F359" s="3" t="s">
        <v>33094</v>
      </c>
      <c r="G359" s="3" t="s">
        <v>33095</v>
      </c>
      <c r="H359" s="57" t="s">
        <v>33096</v>
      </c>
      <c r="I359" s="57" t="s">
        <v>33097</v>
      </c>
      <c r="J359" s="3" t="s">
        <v>28</v>
      </c>
      <c r="K359" s="3" t="s">
        <v>51</v>
      </c>
      <c r="L359" s="3" t="s">
        <v>65</v>
      </c>
      <c r="M359" s="3" t="s">
        <v>305</v>
      </c>
      <c r="N359" s="3" t="s">
        <v>4041</v>
      </c>
      <c r="O359" s="3" t="s">
        <v>19490</v>
      </c>
      <c r="P359" s="24">
        <v>0</v>
      </c>
      <c r="Q359" s="24">
        <v>0</v>
      </c>
      <c r="R359" s="27" t="s">
        <v>1579</v>
      </c>
      <c r="S359" s="28" t="s">
        <v>1589</v>
      </c>
      <c r="T359" s="3" t="s">
        <v>33</v>
      </c>
      <c r="U359" s="3">
        <v>412000</v>
      </c>
      <c r="V359" s="3" t="s">
        <v>32712</v>
      </c>
      <c r="W359" s="3" t="s">
        <v>34</v>
      </c>
      <c r="X359" s="57" t="s">
        <v>33842</v>
      </c>
      <c r="Y359" s="3" t="s">
        <v>39</v>
      </c>
      <c r="Z359" s="3">
        <v>412000</v>
      </c>
      <c r="AA359" s="3" t="s">
        <v>40</v>
      </c>
      <c r="AB359" s="57">
        <v>46202.407372685186</v>
      </c>
      <c r="AC359" s="3">
        <v>0</v>
      </c>
      <c r="AD359" s="24">
        <v>412000</v>
      </c>
      <c r="AE359" s="3">
        <v>46202.407372685186</v>
      </c>
      <c r="AF359" s="3"/>
      <c r="AG359" s="3">
        <v>752457</v>
      </c>
    </row>
    <row r="360" spans="1:33" ht="45" x14ac:dyDescent="0.25">
      <c r="A360" s="3" t="s">
        <v>33182</v>
      </c>
      <c r="B360" s="57" t="s">
        <v>32628</v>
      </c>
      <c r="C360" s="3" t="s">
        <v>33183</v>
      </c>
      <c r="D360" s="3"/>
      <c r="E360" s="3"/>
      <c r="F360" s="3" t="s">
        <v>25546</v>
      </c>
      <c r="G360" s="3" t="s">
        <v>25547</v>
      </c>
      <c r="H360" s="57" t="s">
        <v>25548</v>
      </c>
      <c r="I360" s="57" t="s">
        <v>33184</v>
      </c>
      <c r="J360" s="3" t="s">
        <v>28</v>
      </c>
      <c r="K360" s="3" t="s">
        <v>68</v>
      </c>
      <c r="L360" s="3" t="s">
        <v>145</v>
      </c>
      <c r="M360" s="3" t="s">
        <v>4273</v>
      </c>
      <c r="N360" s="3" t="s">
        <v>4274</v>
      </c>
      <c r="O360" s="3" t="s">
        <v>32</v>
      </c>
      <c r="P360" s="24">
        <v>0</v>
      </c>
      <c r="Q360" s="24">
        <v>1</v>
      </c>
      <c r="R360" s="27" t="s">
        <v>1568</v>
      </c>
      <c r="S360" s="28" t="s">
        <v>1589</v>
      </c>
      <c r="T360" s="3" t="s">
        <v>33</v>
      </c>
      <c r="U360" s="3">
        <v>412000</v>
      </c>
      <c r="V360" s="3" t="s">
        <v>32628</v>
      </c>
      <c r="W360" s="3" t="s">
        <v>34</v>
      </c>
      <c r="X360" s="57" t="s">
        <v>32628</v>
      </c>
      <c r="Y360" s="3"/>
      <c r="Z360" s="3">
        <v>412000</v>
      </c>
      <c r="AA360" s="3"/>
      <c r="AB360" s="57">
        <v>46192.709768518522</v>
      </c>
      <c r="AC360" s="3">
        <v>0</v>
      </c>
      <c r="AD360" s="24">
        <v>412000</v>
      </c>
      <c r="AE360" s="3">
        <v>46192.709768518522</v>
      </c>
      <c r="AF360" s="3"/>
      <c r="AG360" s="3">
        <v>703042</v>
      </c>
    </row>
    <row r="361" spans="1:33" ht="60" x14ac:dyDescent="0.25">
      <c r="A361" s="3" t="s">
        <v>33482</v>
      </c>
      <c r="B361" s="57" t="s">
        <v>32628</v>
      </c>
      <c r="C361" s="3" t="s">
        <v>33483</v>
      </c>
      <c r="D361" s="3"/>
      <c r="E361" s="3"/>
      <c r="F361" s="3" t="s">
        <v>33484</v>
      </c>
      <c r="G361" s="3" t="s">
        <v>33485</v>
      </c>
      <c r="H361" s="57" t="s">
        <v>33486</v>
      </c>
      <c r="I361" s="57" t="s">
        <v>33487</v>
      </c>
      <c r="J361" s="3" t="s">
        <v>28</v>
      </c>
      <c r="K361" s="3" t="s">
        <v>78</v>
      </c>
      <c r="L361" s="3" t="s">
        <v>183</v>
      </c>
      <c r="M361" s="3" t="s">
        <v>184</v>
      </c>
      <c r="N361" s="3" t="s">
        <v>5075</v>
      </c>
      <c r="O361" s="3" t="s">
        <v>32</v>
      </c>
      <c r="P361" s="24">
        <v>0</v>
      </c>
      <c r="Q361" s="24">
        <v>1</v>
      </c>
      <c r="R361" s="27" t="s">
        <v>1568</v>
      </c>
      <c r="S361" s="28" t="s">
        <v>1585</v>
      </c>
      <c r="T361" s="3" t="s">
        <v>38</v>
      </c>
      <c r="U361" s="3">
        <v>2060000</v>
      </c>
      <c r="V361" s="3" t="s">
        <v>32628</v>
      </c>
      <c r="W361" s="3" t="s">
        <v>34</v>
      </c>
      <c r="X361" s="57" t="s">
        <v>32628</v>
      </c>
      <c r="Y361" s="3"/>
      <c r="Z361" s="3">
        <v>2060000</v>
      </c>
      <c r="AA361" s="3"/>
      <c r="AB361" s="57">
        <v>46192.705347222225</v>
      </c>
      <c r="AC361" s="3">
        <v>0</v>
      </c>
      <c r="AD361" s="24">
        <v>2060000</v>
      </c>
      <c r="AE361" s="3">
        <v>46192.705347222225</v>
      </c>
      <c r="AF361" s="3"/>
      <c r="AG361" s="3">
        <v>702473</v>
      </c>
    </row>
    <row r="362" spans="1:33" ht="60" x14ac:dyDescent="0.25">
      <c r="A362" s="3" t="s">
        <v>33337</v>
      </c>
      <c r="B362" s="57" t="s">
        <v>32628</v>
      </c>
      <c r="C362" s="3" t="s">
        <v>33338</v>
      </c>
      <c r="D362" s="3"/>
      <c r="E362" s="3"/>
      <c r="F362" s="3" t="s">
        <v>32232</v>
      </c>
      <c r="G362" s="3" t="s">
        <v>32233</v>
      </c>
      <c r="H362" s="57" t="s">
        <v>32234</v>
      </c>
      <c r="I362" s="57" t="s">
        <v>32235</v>
      </c>
      <c r="J362" s="3" t="s">
        <v>28</v>
      </c>
      <c r="K362" s="3" t="s">
        <v>78</v>
      </c>
      <c r="L362" s="3" t="s">
        <v>287</v>
      </c>
      <c r="M362" s="3" t="s">
        <v>288</v>
      </c>
      <c r="N362" s="3" t="s">
        <v>8028</v>
      </c>
      <c r="O362" s="3" t="s">
        <v>32</v>
      </c>
      <c r="P362" s="24">
        <v>0</v>
      </c>
      <c r="Q362" s="24">
        <v>1</v>
      </c>
      <c r="R362" s="27" t="s">
        <v>1568</v>
      </c>
      <c r="S362" s="28" t="s">
        <v>1585</v>
      </c>
      <c r="T362" s="3" t="s">
        <v>38</v>
      </c>
      <c r="U362" s="3">
        <v>2060000</v>
      </c>
      <c r="V362" s="3" t="s">
        <v>32628</v>
      </c>
      <c r="W362" s="3" t="s">
        <v>34</v>
      </c>
      <c r="X362" s="57" t="s">
        <v>32628</v>
      </c>
      <c r="Y362" s="3"/>
      <c r="Z362" s="3">
        <v>2060000</v>
      </c>
      <c r="AA362" s="3"/>
      <c r="AB362" s="57">
        <v>46192.736006944448</v>
      </c>
      <c r="AC362" s="3">
        <v>0</v>
      </c>
      <c r="AD362" s="24">
        <v>2060000</v>
      </c>
      <c r="AE362" s="3">
        <v>46192.736006944448</v>
      </c>
      <c r="AF362" s="3"/>
      <c r="AG362" s="3">
        <v>703634</v>
      </c>
    </row>
    <row r="363" spans="1:33" ht="45" x14ac:dyDescent="0.25">
      <c r="A363" s="3" t="s">
        <v>32953</v>
      </c>
      <c r="B363" s="57" t="s">
        <v>32628</v>
      </c>
      <c r="C363" s="3" t="s">
        <v>32954</v>
      </c>
      <c r="D363" s="3"/>
      <c r="E363" s="3"/>
      <c r="F363" s="3" t="s">
        <v>28968</v>
      </c>
      <c r="G363" s="3" t="s">
        <v>28969</v>
      </c>
      <c r="H363" s="57" t="s">
        <v>5833</v>
      </c>
      <c r="I363" s="57" t="s">
        <v>28970</v>
      </c>
      <c r="J363" s="3" t="s">
        <v>28</v>
      </c>
      <c r="K363" s="3" t="s">
        <v>74</v>
      </c>
      <c r="L363" s="3" t="s">
        <v>380</v>
      </c>
      <c r="M363" s="3" t="s">
        <v>381</v>
      </c>
      <c r="N363" s="3" t="s">
        <v>3831</v>
      </c>
      <c r="O363" s="3" t="s">
        <v>32</v>
      </c>
      <c r="P363" s="24">
        <v>0</v>
      </c>
      <c r="Q363" s="24">
        <v>1</v>
      </c>
      <c r="R363" s="27" t="s">
        <v>1568</v>
      </c>
      <c r="S363" s="28" t="s">
        <v>1589</v>
      </c>
      <c r="T363" s="3" t="s">
        <v>33</v>
      </c>
      <c r="U363" s="3">
        <v>412000</v>
      </c>
      <c r="V363" s="3" t="s">
        <v>32628</v>
      </c>
      <c r="W363" s="3" t="s">
        <v>34</v>
      </c>
      <c r="X363" s="57" t="s">
        <v>33818</v>
      </c>
      <c r="Y363" s="3"/>
      <c r="Z363" s="3">
        <v>412000</v>
      </c>
      <c r="AA363" s="3"/>
      <c r="AB363" s="57">
        <v>46199.671793981484</v>
      </c>
      <c r="AC363" s="3">
        <v>0</v>
      </c>
      <c r="AD363" s="24">
        <v>412000</v>
      </c>
      <c r="AE363" s="3">
        <v>46199.671793981484</v>
      </c>
      <c r="AF363" s="3"/>
      <c r="AG363" s="3">
        <v>765517</v>
      </c>
    </row>
    <row r="364" spans="1:33" ht="60" x14ac:dyDescent="0.25">
      <c r="A364" s="3" t="s">
        <v>32955</v>
      </c>
      <c r="B364" s="57" t="s">
        <v>32628</v>
      </c>
      <c r="C364" s="3" t="s">
        <v>32956</v>
      </c>
      <c r="D364" s="3"/>
      <c r="E364" s="3"/>
      <c r="F364" s="3" t="s">
        <v>14695</v>
      </c>
      <c r="G364" s="3" t="s">
        <v>14696</v>
      </c>
      <c r="H364" s="57" t="s">
        <v>14697</v>
      </c>
      <c r="I364" s="57" t="s">
        <v>21958</v>
      </c>
      <c r="J364" s="3" t="s">
        <v>28</v>
      </c>
      <c r="K364" s="3" t="s">
        <v>74</v>
      </c>
      <c r="L364" s="3" t="s">
        <v>380</v>
      </c>
      <c r="M364" s="3" t="s">
        <v>381</v>
      </c>
      <c r="N364" s="3" t="s">
        <v>3831</v>
      </c>
      <c r="O364" s="3" t="s">
        <v>32</v>
      </c>
      <c r="P364" s="24">
        <v>0</v>
      </c>
      <c r="Q364" s="24">
        <v>1</v>
      </c>
      <c r="R364" s="27" t="s">
        <v>1568</v>
      </c>
      <c r="S364" s="28" t="s">
        <v>1585</v>
      </c>
      <c r="T364" s="3" t="s">
        <v>38</v>
      </c>
      <c r="U364" s="3">
        <v>2060000</v>
      </c>
      <c r="V364" s="3" t="s">
        <v>32628</v>
      </c>
      <c r="W364" s="3" t="s">
        <v>34</v>
      </c>
      <c r="X364" s="57" t="s">
        <v>33818</v>
      </c>
      <c r="Y364" s="3"/>
      <c r="Z364" s="3">
        <v>2060000</v>
      </c>
      <c r="AA364" s="3"/>
      <c r="AB364" s="57">
        <v>46199.671423611115</v>
      </c>
      <c r="AC364" s="3">
        <v>0</v>
      </c>
      <c r="AD364" s="24">
        <v>2060000</v>
      </c>
      <c r="AE364" s="3">
        <v>46199.671423611115</v>
      </c>
      <c r="AF364" s="3"/>
      <c r="AG364" s="3">
        <v>765522</v>
      </c>
    </row>
    <row r="365" spans="1:33" ht="45" x14ac:dyDescent="0.25">
      <c r="A365" s="3" t="s">
        <v>32780</v>
      </c>
      <c r="B365" s="57" t="s">
        <v>32628</v>
      </c>
      <c r="C365" s="3" t="s">
        <v>32781</v>
      </c>
      <c r="D365" s="3"/>
      <c r="E365" s="3"/>
      <c r="F365" s="3" t="s">
        <v>32782</v>
      </c>
      <c r="G365" s="3" t="s">
        <v>32783</v>
      </c>
      <c r="H365" s="57" t="s">
        <v>32784</v>
      </c>
      <c r="I365" s="57" t="s">
        <v>32785</v>
      </c>
      <c r="J365" s="3" t="s">
        <v>28</v>
      </c>
      <c r="K365" s="3" t="s">
        <v>68</v>
      </c>
      <c r="L365" s="3" t="s">
        <v>10381</v>
      </c>
      <c r="M365" s="3" t="s">
        <v>10382</v>
      </c>
      <c r="N365" s="3" t="s">
        <v>10383</v>
      </c>
      <c r="O365" s="3" t="s">
        <v>32</v>
      </c>
      <c r="P365" s="24">
        <v>0</v>
      </c>
      <c r="Q365" s="24">
        <v>1</v>
      </c>
      <c r="R365" s="27" t="s">
        <v>1568</v>
      </c>
      <c r="S365" s="28" t="s">
        <v>1589</v>
      </c>
      <c r="T365" s="3" t="s">
        <v>33</v>
      </c>
      <c r="U365" s="3">
        <v>412000</v>
      </c>
      <c r="V365" s="3" t="s">
        <v>32628</v>
      </c>
      <c r="W365" s="3" t="s">
        <v>34</v>
      </c>
      <c r="X365" s="57" t="s">
        <v>33846</v>
      </c>
      <c r="Y365" s="3"/>
      <c r="Z365" s="3">
        <v>412000</v>
      </c>
      <c r="AA365" s="3"/>
      <c r="AB365" s="57">
        <v>46194.725752314815</v>
      </c>
      <c r="AC365" s="3">
        <v>0</v>
      </c>
      <c r="AD365" s="24">
        <v>412000</v>
      </c>
      <c r="AE365" s="3">
        <v>46194.725752314815</v>
      </c>
      <c r="AF365" s="3"/>
      <c r="AG365" s="3">
        <v>699827</v>
      </c>
    </row>
    <row r="366" spans="1:33" ht="60" x14ac:dyDescent="0.25">
      <c r="A366" s="3" t="s">
        <v>33405</v>
      </c>
      <c r="B366" s="57" t="s">
        <v>32628</v>
      </c>
      <c r="C366" s="3" t="s">
        <v>33406</v>
      </c>
      <c r="D366" s="3"/>
      <c r="E366" s="3"/>
      <c r="F366" s="3" t="s">
        <v>33402</v>
      </c>
      <c r="G366" s="3" t="s">
        <v>33403</v>
      </c>
      <c r="H366" s="57" t="s">
        <v>4697</v>
      </c>
      <c r="I366" s="57" t="s">
        <v>33404</v>
      </c>
      <c r="J366" s="3" t="s">
        <v>28</v>
      </c>
      <c r="K366" s="3" t="s">
        <v>68</v>
      </c>
      <c r="L366" s="3" t="s">
        <v>413</v>
      </c>
      <c r="M366" s="3" t="s">
        <v>2268</v>
      </c>
      <c r="N366" s="3" t="s">
        <v>4978</v>
      </c>
      <c r="O366" s="3" t="s">
        <v>705</v>
      </c>
      <c r="P366" s="24">
        <v>0</v>
      </c>
      <c r="Q366" s="24">
        <v>0</v>
      </c>
      <c r="R366" s="27" t="s">
        <v>1578</v>
      </c>
      <c r="S366" s="28" t="s">
        <v>1585</v>
      </c>
      <c r="T366" s="3" t="s">
        <v>38</v>
      </c>
      <c r="U366" s="3">
        <v>0</v>
      </c>
      <c r="V366" s="3" t="s">
        <v>32628</v>
      </c>
      <c r="W366" s="3" t="s">
        <v>34</v>
      </c>
      <c r="X366" s="57"/>
      <c r="Y366" s="3"/>
      <c r="Z366" s="3"/>
      <c r="AA366" s="3"/>
      <c r="AB366" s="57"/>
      <c r="AC366" s="3">
        <v>0</v>
      </c>
      <c r="AD366" s="24"/>
      <c r="AE366" s="3"/>
      <c r="AF366" s="3"/>
      <c r="AG366" s="3"/>
    </row>
    <row r="367" spans="1:33" ht="45" x14ac:dyDescent="0.25">
      <c r="A367" s="3" t="s">
        <v>33407</v>
      </c>
      <c r="B367" s="57" t="s">
        <v>32628</v>
      </c>
      <c r="C367" s="3" t="s">
        <v>33408</v>
      </c>
      <c r="D367" s="3"/>
      <c r="E367" s="3"/>
      <c r="F367" s="3" t="s">
        <v>33409</v>
      </c>
      <c r="G367" s="3" t="s">
        <v>33410</v>
      </c>
      <c r="H367" s="57" t="s">
        <v>33411</v>
      </c>
      <c r="I367" s="57" t="s">
        <v>33412</v>
      </c>
      <c r="J367" s="3" t="s">
        <v>28</v>
      </c>
      <c r="K367" s="3" t="s">
        <v>68</v>
      </c>
      <c r="L367" s="3" t="s">
        <v>413</v>
      </c>
      <c r="M367" s="3" t="s">
        <v>2268</v>
      </c>
      <c r="N367" s="3" t="s">
        <v>4978</v>
      </c>
      <c r="O367" s="3" t="s">
        <v>32</v>
      </c>
      <c r="P367" s="24">
        <v>0</v>
      </c>
      <c r="Q367" s="24">
        <v>1</v>
      </c>
      <c r="R367" s="27" t="s">
        <v>1568</v>
      </c>
      <c r="S367" s="28" t="s">
        <v>1589</v>
      </c>
      <c r="T367" s="3" t="s">
        <v>33</v>
      </c>
      <c r="U367" s="3">
        <v>412000</v>
      </c>
      <c r="V367" s="3" t="s">
        <v>32628</v>
      </c>
      <c r="W367" s="3" t="s">
        <v>34</v>
      </c>
      <c r="X367" s="57" t="s">
        <v>32712</v>
      </c>
      <c r="Y367" s="3"/>
      <c r="Z367" s="3">
        <v>412000</v>
      </c>
      <c r="AA367" s="3"/>
      <c r="AB367" s="57">
        <v>46195.378842592596</v>
      </c>
      <c r="AC367" s="3">
        <v>0</v>
      </c>
      <c r="AD367" s="24">
        <v>412000</v>
      </c>
      <c r="AE367" s="3">
        <v>46195.378842592596</v>
      </c>
      <c r="AF367" s="3"/>
      <c r="AG367" s="3">
        <v>699824</v>
      </c>
    </row>
    <row r="368" spans="1:33" ht="60" x14ac:dyDescent="0.25">
      <c r="A368" s="3" t="s">
        <v>33620</v>
      </c>
      <c r="B368" s="57" t="s">
        <v>32628</v>
      </c>
      <c r="C368" s="3" t="s">
        <v>33621</v>
      </c>
      <c r="D368" s="3"/>
      <c r="E368" s="3"/>
      <c r="F368" s="3" t="s">
        <v>33622</v>
      </c>
      <c r="G368" s="3" t="s">
        <v>33623</v>
      </c>
      <c r="H368" s="57" t="s">
        <v>29719</v>
      </c>
      <c r="I368" s="57" t="s">
        <v>33624</v>
      </c>
      <c r="J368" s="3" t="s">
        <v>28</v>
      </c>
      <c r="K368" s="3" t="s">
        <v>78</v>
      </c>
      <c r="L368" s="3" t="s">
        <v>57</v>
      </c>
      <c r="M368" s="3" t="s">
        <v>1490</v>
      </c>
      <c r="N368" s="3" t="s">
        <v>5347</v>
      </c>
      <c r="O368" s="3" t="s">
        <v>19606</v>
      </c>
      <c r="P368" s="24">
        <v>0</v>
      </c>
      <c r="Q368" s="24">
        <v>0</v>
      </c>
      <c r="R368" s="27" t="s">
        <v>1578</v>
      </c>
      <c r="S368" s="28" t="s">
        <v>1585</v>
      </c>
      <c r="T368" s="3" t="s">
        <v>38</v>
      </c>
      <c r="U368" s="3">
        <v>0</v>
      </c>
      <c r="V368" s="3" t="s">
        <v>32628</v>
      </c>
      <c r="W368" s="3" t="s">
        <v>34</v>
      </c>
      <c r="X368" s="57" t="s">
        <v>32628</v>
      </c>
      <c r="Y368" s="3" t="s">
        <v>87</v>
      </c>
      <c r="Z368" s="3"/>
      <c r="AA368" s="3" t="s">
        <v>88</v>
      </c>
      <c r="AB368" s="57">
        <v>46192.696886574071</v>
      </c>
      <c r="AC368" s="3">
        <v>0</v>
      </c>
      <c r="AD368" s="24"/>
      <c r="AE368" s="3">
        <v>46192.696886574071</v>
      </c>
      <c r="AF368" s="3"/>
      <c r="AG368" s="3">
        <v>702013</v>
      </c>
    </row>
    <row r="369" spans="1:33" ht="60" x14ac:dyDescent="0.25">
      <c r="A369" s="3" t="s">
        <v>33006</v>
      </c>
      <c r="B369" s="57" t="s">
        <v>32628</v>
      </c>
      <c r="C369" s="3" t="s">
        <v>33007</v>
      </c>
      <c r="D369" s="3"/>
      <c r="E369" s="3"/>
      <c r="F369" s="3" t="s">
        <v>33008</v>
      </c>
      <c r="G369" s="3" t="s">
        <v>33009</v>
      </c>
      <c r="H369" s="57" t="s">
        <v>33010</v>
      </c>
      <c r="I369" s="57" t="s">
        <v>33011</v>
      </c>
      <c r="J369" s="3" t="s">
        <v>28</v>
      </c>
      <c r="K369" s="3" t="s">
        <v>78</v>
      </c>
      <c r="L369" s="3" t="s">
        <v>481</v>
      </c>
      <c r="M369" s="3" t="s">
        <v>482</v>
      </c>
      <c r="N369" s="3" t="s">
        <v>3905</v>
      </c>
      <c r="O369" s="3" t="s">
        <v>19490</v>
      </c>
      <c r="P369" s="24">
        <v>0</v>
      </c>
      <c r="Q369" s="24">
        <v>0</v>
      </c>
      <c r="R369" s="27" t="s">
        <v>1579</v>
      </c>
      <c r="S369" s="28" t="s">
        <v>1585</v>
      </c>
      <c r="T369" s="3" t="s">
        <v>38</v>
      </c>
      <c r="U369" s="3">
        <v>2060000</v>
      </c>
      <c r="V369" s="3" t="s">
        <v>32712</v>
      </c>
      <c r="W369" s="3" t="s">
        <v>34</v>
      </c>
      <c r="X369" s="57" t="s">
        <v>32712</v>
      </c>
      <c r="Y369" s="3" t="s">
        <v>39</v>
      </c>
      <c r="Z369" s="3">
        <v>2060000</v>
      </c>
      <c r="AA369" s="3" t="s">
        <v>40</v>
      </c>
      <c r="AB369" s="57">
        <v>46195.764247685183</v>
      </c>
      <c r="AC369" s="3">
        <v>0</v>
      </c>
      <c r="AD369" s="24">
        <v>2060000</v>
      </c>
      <c r="AE369" s="3">
        <v>46195.764247685183</v>
      </c>
      <c r="AF369" s="3"/>
      <c r="AG369" s="3">
        <v>753049</v>
      </c>
    </row>
    <row r="370" spans="1:33" ht="60" x14ac:dyDescent="0.25">
      <c r="A370" s="3" t="s">
        <v>33625</v>
      </c>
      <c r="B370" s="57" t="s">
        <v>32628</v>
      </c>
      <c r="C370" s="3" t="s">
        <v>33626</v>
      </c>
      <c r="D370" s="3"/>
      <c r="E370" s="3"/>
      <c r="F370" s="3" t="s">
        <v>33622</v>
      </c>
      <c r="G370" s="3" t="s">
        <v>33623</v>
      </c>
      <c r="H370" s="57" t="s">
        <v>29719</v>
      </c>
      <c r="I370" s="57" t="s">
        <v>33624</v>
      </c>
      <c r="J370" s="3" t="s">
        <v>28</v>
      </c>
      <c r="K370" s="3" t="s">
        <v>78</v>
      </c>
      <c r="L370" s="3" t="s">
        <v>57</v>
      </c>
      <c r="M370" s="3" t="s">
        <v>1490</v>
      </c>
      <c r="N370" s="3" t="s">
        <v>5347</v>
      </c>
      <c r="O370" s="3" t="s">
        <v>32</v>
      </c>
      <c r="P370" s="24">
        <v>0</v>
      </c>
      <c r="Q370" s="24">
        <v>1</v>
      </c>
      <c r="R370" s="27" t="s">
        <v>1568</v>
      </c>
      <c r="S370" s="28" t="s">
        <v>1589</v>
      </c>
      <c r="T370" s="3" t="s">
        <v>33</v>
      </c>
      <c r="U370" s="3">
        <v>412000</v>
      </c>
      <c r="V370" s="3" t="s">
        <v>32628</v>
      </c>
      <c r="W370" s="3" t="s">
        <v>34</v>
      </c>
      <c r="X370" s="57" t="s">
        <v>32628</v>
      </c>
      <c r="Y370" s="3"/>
      <c r="Z370" s="3">
        <v>412000</v>
      </c>
      <c r="AA370" s="3"/>
      <c r="AB370" s="57">
        <v>46192.696608796294</v>
      </c>
      <c r="AC370" s="3">
        <v>0</v>
      </c>
      <c r="AD370" s="24">
        <v>412000</v>
      </c>
      <c r="AE370" s="3">
        <v>46192.696608796294</v>
      </c>
      <c r="AF370" s="3"/>
      <c r="AG370" s="3">
        <v>702001</v>
      </c>
    </row>
    <row r="371" spans="1:33" ht="60" x14ac:dyDescent="0.25">
      <c r="A371" s="3" t="s">
        <v>33012</v>
      </c>
      <c r="B371" s="57" t="s">
        <v>32628</v>
      </c>
      <c r="C371" s="3" t="s">
        <v>33013</v>
      </c>
      <c r="D371" s="3"/>
      <c r="E371" s="3"/>
      <c r="F371" s="3" t="s">
        <v>7832</v>
      </c>
      <c r="G371" s="3" t="s">
        <v>7833</v>
      </c>
      <c r="H371" s="57" t="s">
        <v>7834</v>
      </c>
      <c r="I371" s="57" t="s">
        <v>33014</v>
      </c>
      <c r="J371" s="3" t="s">
        <v>28</v>
      </c>
      <c r="K371" s="3" t="s">
        <v>78</v>
      </c>
      <c r="L371" s="3" t="s">
        <v>481</v>
      </c>
      <c r="M371" s="3" t="s">
        <v>482</v>
      </c>
      <c r="N371" s="3" t="s">
        <v>3905</v>
      </c>
      <c r="O371" s="3" t="s">
        <v>19490</v>
      </c>
      <c r="P371" s="24">
        <v>1</v>
      </c>
      <c r="Q371" s="24">
        <v>0</v>
      </c>
      <c r="R371" s="27" t="s">
        <v>1579</v>
      </c>
      <c r="S371" s="28" t="s">
        <v>1585</v>
      </c>
      <c r="T371" s="3" t="s">
        <v>38</v>
      </c>
      <c r="U371" s="3">
        <v>2060000</v>
      </c>
      <c r="V371" s="3" t="s">
        <v>32712</v>
      </c>
      <c r="W371" s="3" t="s">
        <v>34</v>
      </c>
      <c r="X371" s="57" t="s">
        <v>32712</v>
      </c>
      <c r="Y371" s="3" t="s">
        <v>39</v>
      </c>
      <c r="Z371" s="3">
        <v>2060000</v>
      </c>
      <c r="AA371" s="3" t="s">
        <v>40</v>
      </c>
      <c r="AB371" s="57">
        <v>46195.7658912037</v>
      </c>
      <c r="AC371" s="3">
        <v>0</v>
      </c>
      <c r="AD371" s="24">
        <v>2060000</v>
      </c>
      <c r="AE371" s="3">
        <v>46195.7658912037</v>
      </c>
      <c r="AF371" s="3"/>
      <c r="AG371" s="3">
        <v>753051</v>
      </c>
    </row>
    <row r="372" spans="1:33" ht="45" x14ac:dyDescent="0.25">
      <c r="A372" s="3" t="s">
        <v>32858</v>
      </c>
      <c r="B372" s="57" t="s">
        <v>32628</v>
      </c>
      <c r="C372" s="3" t="s">
        <v>32859</v>
      </c>
      <c r="D372" s="3"/>
      <c r="E372" s="3"/>
      <c r="F372" s="3" t="s">
        <v>32860</v>
      </c>
      <c r="G372" s="3" t="s">
        <v>32861</v>
      </c>
      <c r="H372" s="57" t="s">
        <v>32862</v>
      </c>
      <c r="I372" s="57" t="s">
        <v>32863</v>
      </c>
      <c r="J372" s="3" t="s">
        <v>28</v>
      </c>
      <c r="K372" s="3" t="s">
        <v>51</v>
      </c>
      <c r="L372" s="3" t="s">
        <v>413</v>
      </c>
      <c r="M372" s="3" t="s">
        <v>414</v>
      </c>
      <c r="N372" s="3" t="s">
        <v>8855</v>
      </c>
      <c r="O372" s="3" t="s">
        <v>32</v>
      </c>
      <c r="P372" s="24">
        <v>0</v>
      </c>
      <c r="Q372" s="24">
        <v>1</v>
      </c>
      <c r="R372" s="27" t="s">
        <v>1568</v>
      </c>
      <c r="S372" s="28" t="s">
        <v>1589</v>
      </c>
      <c r="T372" s="3" t="s">
        <v>33</v>
      </c>
      <c r="U372" s="3">
        <v>412000</v>
      </c>
      <c r="V372" s="3" t="s">
        <v>32628</v>
      </c>
      <c r="W372" s="3" t="s">
        <v>34</v>
      </c>
      <c r="X372" s="57" t="s">
        <v>32628</v>
      </c>
      <c r="Y372" s="3"/>
      <c r="Z372" s="3">
        <v>412000</v>
      </c>
      <c r="AA372" s="3"/>
      <c r="AB372" s="57">
        <v>46192.697500000002</v>
      </c>
      <c r="AC372" s="3">
        <v>0</v>
      </c>
      <c r="AD372" s="24">
        <v>412000</v>
      </c>
      <c r="AE372" s="3">
        <v>46192.697500000002</v>
      </c>
      <c r="AF372" s="3"/>
      <c r="AG372" s="3">
        <v>702531</v>
      </c>
    </row>
    <row r="373" spans="1:33" ht="45" x14ac:dyDescent="0.25">
      <c r="A373" s="3" t="s">
        <v>32864</v>
      </c>
      <c r="B373" s="57" t="s">
        <v>32628</v>
      </c>
      <c r="C373" s="3" t="s">
        <v>32865</v>
      </c>
      <c r="D373" s="3"/>
      <c r="E373" s="3"/>
      <c r="F373" s="3" t="s">
        <v>32866</v>
      </c>
      <c r="G373" s="3" t="s">
        <v>32867</v>
      </c>
      <c r="H373" s="57" t="s">
        <v>32868</v>
      </c>
      <c r="I373" s="57" t="s">
        <v>32869</v>
      </c>
      <c r="J373" s="3" t="s">
        <v>28</v>
      </c>
      <c r="K373" s="3" t="s">
        <v>51</v>
      </c>
      <c r="L373" s="3" t="s">
        <v>413</v>
      </c>
      <c r="M373" s="3" t="s">
        <v>414</v>
      </c>
      <c r="N373" s="3" t="s">
        <v>8855</v>
      </c>
      <c r="O373" s="3" t="s">
        <v>32</v>
      </c>
      <c r="P373" s="24">
        <v>0</v>
      </c>
      <c r="Q373" s="24">
        <v>1</v>
      </c>
      <c r="R373" s="27" t="s">
        <v>1568</v>
      </c>
      <c r="S373" s="28" t="s">
        <v>1589</v>
      </c>
      <c r="T373" s="3" t="s">
        <v>33</v>
      </c>
      <c r="U373" s="3">
        <v>412000</v>
      </c>
      <c r="V373" s="3" t="s">
        <v>32628</v>
      </c>
      <c r="W373" s="3" t="s">
        <v>34</v>
      </c>
      <c r="X373" s="57" t="s">
        <v>32628</v>
      </c>
      <c r="Y373" s="3"/>
      <c r="Z373" s="3">
        <v>412000</v>
      </c>
      <c r="AA373" s="3"/>
      <c r="AB373" s="57">
        <v>46192.697384259256</v>
      </c>
      <c r="AC373" s="3">
        <v>0</v>
      </c>
      <c r="AD373" s="24">
        <v>412000</v>
      </c>
      <c r="AE373" s="3">
        <v>46192.697384259256</v>
      </c>
      <c r="AF373" s="3"/>
      <c r="AG373" s="3">
        <v>702535</v>
      </c>
    </row>
    <row r="374" spans="1:33" ht="45" x14ac:dyDescent="0.25">
      <c r="A374" s="3" t="s">
        <v>32870</v>
      </c>
      <c r="B374" s="57" t="s">
        <v>32628</v>
      </c>
      <c r="C374" s="3" t="s">
        <v>32871</v>
      </c>
      <c r="D374" s="3"/>
      <c r="E374" s="3"/>
      <c r="F374" s="3" t="s">
        <v>32872</v>
      </c>
      <c r="G374" s="3" t="s">
        <v>32873</v>
      </c>
      <c r="H374" s="57" t="s">
        <v>32874</v>
      </c>
      <c r="I374" s="57" t="s">
        <v>32875</v>
      </c>
      <c r="J374" s="3" t="s">
        <v>28</v>
      </c>
      <c r="K374" s="3" t="s">
        <v>51</v>
      </c>
      <c r="L374" s="3" t="s">
        <v>413</v>
      </c>
      <c r="M374" s="3" t="s">
        <v>414</v>
      </c>
      <c r="N374" s="3" t="s">
        <v>8855</v>
      </c>
      <c r="O374" s="3" t="s">
        <v>32</v>
      </c>
      <c r="P374" s="24">
        <v>0</v>
      </c>
      <c r="Q374" s="24">
        <v>1</v>
      </c>
      <c r="R374" s="27" t="s">
        <v>1568</v>
      </c>
      <c r="S374" s="28" t="s">
        <v>1589</v>
      </c>
      <c r="T374" s="3" t="s">
        <v>33</v>
      </c>
      <c r="U374" s="3">
        <v>412000</v>
      </c>
      <c r="V374" s="3" t="s">
        <v>32628</v>
      </c>
      <c r="W374" s="3" t="s">
        <v>34</v>
      </c>
      <c r="X374" s="57" t="s">
        <v>32628</v>
      </c>
      <c r="Y374" s="3"/>
      <c r="Z374" s="3">
        <v>412000</v>
      </c>
      <c r="AA374" s="3"/>
      <c r="AB374" s="57">
        <v>46192.697210648148</v>
      </c>
      <c r="AC374" s="3">
        <v>0</v>
      </c>
      <c r="AD374" s="24">
        <v>412000</v>
      </c>
      <c r="AE374" s="3">
        <v>46192.697210648148</v>
      </c>
      <c r="AF374" s="3"/>
      <c r="AG374" s="3">
        <v>702539</v>
      </c>
    </row>
    <row r="375" spans="1:33" ht="60" x14ac:dyDescent="0.25">
      <c r="A375" s="3" t="s">
        <v>33384</v>
      </c>
      <c r="B375" s="57" t="s">
        <v>32628</v>
      </c>
      <c r="C375" s="3" t="s">
        <v>33385</v>
      </c>
      <c r="D375" s="3"/>
      <c r="E375" s="3"/>
      <c r="F375" s="3" t="s">
        <v>4951</v>
      </c>
      <c r="G375" s="3" t="s">
        <v>4952</v>
      </c>
      <c r="H375" s="57" t="s">
        <v>4953</v>
      </c>
      <c r="I375" s="57" t="s">
        <v>20217</v>
      </c>
      <c r="J375" s="3" t="s">
        <v>28</v>
      </c>
      <c r="K375" s="3" t="s">
        <v>173</v>
      </c>
      <c r="L375" s="3" t="s">
        <v>310</v>
      </c>
      <c r="M375" s="3" t="s">
        <v>311</v>
      </c>
      <c r="N375" s="3" t="s">
        <v>4954</v>
      </c>
      <c r="O375" s="3" t="s">
        <v>705</v>
      </c>
      <c r="P375" s="24">
        <v>0</v>
      </c>
      <c r="Q375" s="24">
        <v>0</v>
      </c>
      <c r="R375" s="27" t="s">
        <v>1578</v>
      </c>
      <c r="S375" s="28" t="s">
        <v>1583</v>
      </c>
      <c r="T375" s="3" t="s">
        <v>130</v>
      </c>
      <c r="U375" s="3">
        <v>0</v>
      </c>
      <c r="V375" s="3" t="s">
        <v>32628</v>
      </c>
      <c r="W375" s="3" t="s">
        <v>34</v>
      </c>
      <c r="X375" s="57"/>
      <c r="Y375" s="3"/>
      <c r="Z375" s="3"/>
      <c r="AA375" s="3"/>
      <c r="AB375" s="57"/>
      <c r="AC375" s="3">
        <v>0</v>
      </c>
      <c r="AD375" s="24"/>
      <c r="AE375" s="3"/>
      <c r="AF375" s="3"/>
      <c r="AG375" s="3"/>
    </row>
    <row r="376" spans="1:33" ht="60" x14ac:dyDescent="0.25">
      <c r="A376" s="3" t="s">
        <v>33015</v>
      </c>
      <c r="B376" s="57" t="s">
        <v>32628</v>
      </c>
      <c r="C376" s="3" t="s">
        <v>33016</v>
      </c>
      <c r="D376" s="3"/>
      <c r="E376" s="3"/>
      <c r="F376" s="3" t="s">
        <v>32226</v>
      </c>
      <c r="G376" s="3" t="s">
        <v>32227</v>
      </c>
      <c r="H376" s="57" t="s">
        <v>32228</v>
      </c>
      <c r="I376" s="57" t="s">
        <v>32229</v>
      </c>
      <c r="J376" s="3" t="s">
        <v>28</v>
      </c>
      <c r="K376" s="3" t="s">
        <v>78</v>
      </c>
      <c r="L376" s="3" t="s">
        <v>481</v>
      </c>
      <c r="M376" s="3" t="s">
        <v>482</v>
      </c>
      <c r="N376" s="3" t="s">
        <v>3905</v>
      </c>
      <c r="O376" s="3" t="s">
        <v>32</v>
      </c>
      <c r="P376" s="24">
        <v>1</v>
      </c>
      <c r="Q376" s="24">
        <v>1</v>
      </c>
      <c r="R376" s="27" t="s">
        <v>1568</v>
      </c>
      <c r="S376" s="28" t="s">
        <v>1585</v>
      </c>
      <c r="T376" s="3" t="s">
        <v>38</v>
      </c>
      <c r="U376" s="3">
        <v>2060000</v>
      </c>
      <c r="V376" s="3" t="s">
        <v>32712</v>
      </c>
      <c r="W376" s="3" t="s">
        <v>34</v>
      </c>
      <c r="X376" s="57" t="s">
        <v>32712</v>
      </c>
      <c r="Y376" s="3"/>
      <c r="Z376" s="3">
        <v>2060000</v>
      </c>
      <c r="AA376" s="3"/>
      <c r="AB376" s="57">
        <v>46195.768125000002</v>
      </c>
      <c r="AC376" s="3">
        <v>0</v>
      </c>
      <c r="AD376" s="24">
        <v>2060000</v>
      </c>
      <c r="AE376" s="3">
        <v>46195.768125000002</v>
      </c>
      <c r="AF376" s="3"/>
      <c r="AG376" s="3">
        <v>753054</v>
      </c>
    </row>
    <row r="377" spans="1:33" ht="60" x14ac:dyDescent="0.25">
      <c r="A377" s="3" t="s">
        <v>33413</v>
      </c>
      <c r="B377" s="57" t="s">
        <v>32628</v>
      </c>
      <c r="C377" s="3" t="s">
        <v>33414</v>
      </c>
      <c r="D377" s="3"/>
      <c r="E377" s="3"/>
      <c r="F377" s="3" t="s">
        <v>33415</v>
      </c>
      <c r="G377" s="3" t="s">
        <v>33416</v>
      </c>
      <c r="H377" s="57" t="s">
        <v>33417</v>
      </c>
      <c r="I377" s="57" t="s">
        <v>33418</v>
      </c>
      <c r="J377" s="3" t="s">
        <v>28</v>
      </c>
      <c r="K377" s="3" t="s">
        <v>68</v>
      </c>
      <c r="L377" s="3" t="s">
        <v>413</v>
      </c>
      <c r="M377" s="3" t="s">
        <v>2268</v>
      </c>
      <c r="N377" s="3" t="s">
        <v>4978</v>
      </c>
      <c r="O377" s="3" t="s">
        <v>32</v>
      </c>
      <c r="P377" s="24">
        <v>0</v>
      </c>
      <c r="Q377" s="24">
        <v>1</v>
      </c>
      <c r="R377" s="27" t="s">
        <v>1568</v>
      </c>
      <c r="S377" s="28" t="s">
        <v>1585</v>
      </c>
      <c r="T377" s="3" t="s">
        <v>38</v>
      </c>
      <c r="U377" s="3">
        <v>2060000</v>
      </c>
      <c r="V377" s="3" t="s">
        <v>32628</v>
      </c>
      <c r="W377" s="3" t="s">
        <v>34</v>
      </c>
      <c r="X377" s="57" t="s">
        <v>32712</v>
      </c>
      <c r="Y377" s="3"/>
      <c r="Z377" s="3">
        <v>2060000</v>
      </c>
      <c r="AA377" s="3"/>
      <c r="AB377" s="57">
        <v>46195.379930555559</v>
      </c>
      <c r="AC377" s="3">
        <v>0</v>
      </c>
      <c r="AD377" s="24">
        <v>2060000</v>
      </c>
      <c r="AE377" s="3">
        <v>46195.379930555559</v>
      </c>
      <c r="AF377" s="3"/>
      <c r="AG377" s="3">
        <v>697942</v>
      </c>
    </row>
    <row r="378" spans="1:33" ht="45" x14ac:dyDescent="0.25">
      <c r="A378" s="3" t="s">
        <v>32764</v>
      </c>
      <c r="B378" s="57" t="s">
        <v>32628</v>
      </c>
      <c r="C378" s="3" t="s">
        <v>32765</v>
      </c>
      <c r="D378" s="3"/>
      <c r="E378" s="3"/>
      <c r="F378" s="3" t="s">
        <v>32766</v>
      </c>
      <c r="G378" s="3" t="s">
        <v>32767</v>
      </c>
      <c r="H378" s="57" t="s">
        <v>32768</v>
      </c>
      <c r="I378" s="57" t="s">
        <v>32769</v>
      </c>
      <c r="J378" s="3" t="s">
        <v>28</v>
      </c>
      <c r="K378" s="3" t="s">
        <v>68</v>
      </c>
      <c r="L378" s="3" t="s">
        <v>398</v>
      </c>
      <c r="M378" s="3" t="s">
        <v>399</v>
      </c>
      <c r="N378" s="3" t="s">
        <v>3318</v>
      </c>
      <c r="O378" s="3" t="s">
        <v>32</v>
      </c>
      <c r="P378" s="24">
        <v>0</v>
      </c>
      <c r="Q378" s="24">
        <v>1</v>
      </c>
      <c r="R378" s="27" t="s">
        <v>1568</v>
      </c>
      <c r="S378" s="28" t="s">
        <v>1589</v>
      </c>
      <c r="T378" s="3" t="s">
        <v>33</v>
      </c>
      <c r="U378" s="3">
        <v>412000</v>
      </c>
      <c r="V378" s="3" t="s">
        <v>32628</v>
      </c>
      <c r="W378" s="3" t="s">
        <v>34</v>
      </c>
      <c r="X378" s="57" t="s">
        <v>32628</v>
      </c>
      <c r="Y378" s="3"/>
      <c r="Z378" s="3">
        <v>412000</v>
      </c>
      <c r="AA378" s="3"/>
      <c r="AB378" s="57">
        <v>46192.632939814815</v>
      </c>
      <c r="AC378" s="3">
        <v>0</v>
      </c>
      <c r="AD378" s="24">
        <v>412000</v>
      </c>
      <c r="AE378" s="3">
        <v>46192.632939814815</v>
      </c>
      <c r="AF378" s="3"/>
      <c r="AG378" s="3">
        <v>697934</v>
      </c>
    </row>
    <row r="379" spans="1:33" ht="45" x14ac:dyDescent="0.25">
      <c r="A379" s="3" t="s">
        <v>33017</v>
      </c>
      <c r="B379" s="57" t="s">
        <v>32628</v>
      </c>
      <c r="C379" s="3" t="s">
        <v>33018</v>
      </c>
      <c r="D379" s="3"/>
      <c r="E379" s="3"/>
      <c r="F379" s="3" t="s">
        <v>33008</v>
      </c>
      <c r="G379" s="3" t="s">
        <v>33009</v>
      </c>
      <c r="H379" s="57" t="s">
        <v>33010</v>
      </c>
      <c r="I379" s="57" t="s">
        <v>33011</v>
      </c>
      <c r="J379" s="3" t="s">
        <v>28</v>
      </c>
      <c r="K379" s="3" t="s">
        <v>78</v>
      </c>
      <c r="L379" s="3" t="s">
        <v>481</v>
      </c>
      <c r="M379" s="3" t="s">
        <v>482</v>
      </c>
      <c r="N379" s="3" t="s">
        <v>3905</v>
      </c>
      <c r="O379" s="3" t="s">
        <v>32</v>
      </c>
      <c r="P379" s="24">
        <v>0</v>
      </c>
      <c r="Q379" s="24">
        <v>1</v>
      </c>
      <c r="R379" s="27" t="s">
        <v>1568</v>
      </c>
      <c r="S379" s="28" t="s">
        <v>1589</v>
      </c>
      <c r="T379" s="3" t="s">
        <v>33</v>
      </c>
      <c r="U379" s="3">
        <v>412000</v>
      </c>
      <c r="V379" s="3" t="s">
        <v>32712</v>
      </c>
      <c r="W379" s="3" t="s">
        <v>34</v>
      </c>
      <c r="X379" s="57" t="s">
        <v>32712</v>
      </c>
      <c r="Y379" s="3"/>
      <c r="Z379" s="3">
        <v>412000</v>
      </c>
      <c r="AA379" s="3"/>
      <c r="AB379" s="57">
        <v>46195.770046296297</v>
      </c>
      <c r="AC379" s="3">
        <v>0</v>
      </c>
      <c r="AD379" s="24">
        <v>412000</v>
      </c>
      <c r="AE379" s="3">
        <v>46195.770046296297</v>
      </c>
      <c r="AF379" s="3"/>
      <c r="AG379" s="3">
        <v>753059</v>
      </c>
    </row>
    <row r="380" spans="1:33" ht="60" x14ac:dyDescent="0.25">
      <c r="A380" s="3" t="s">
        <v>33419</v>
      </c>
      <c r="B380" s="57" t="s">
        <v>32628</v>
      </c>
      <c r="C380" s="3" t="s">
        <v>33420</v>
      </c>
      <c r="D380" s="3"/>
      <c r="E380" s="3"/>
      <c r="F380" s="3" t="s">
        <v>33402</v>
      </c>
      <c r="G380" s="3" t="s">
        <v>33403</v>
      </c>
      <c r="H380" s="57" t="s">
        <v>4697</v>
      </c>
      <c r="I380" s="57" t="s">
        <v>33404</v>
      </c>
      <c r="J380" s="3" t="s">
        <v>28</v>
      </c>
      <c r="K380" s="3" t="s">
        <v>68</v>
      </c>
      <c r="L380" s="3" t="s">
        <v>413</v>
      </c>
      <c r="M380" s="3" t="s">
        <v>2268</v>
      </c>
      <c r="N380" s="3" t="s">
        <v>4978</v>
      </c>
      <c r="O380" s="3" t="s">
        <v>705</v>
      </c>
      <c r="P380" s="24">
        <v>0</v>
      </c>
      <c r="Q380" s="24">
        <v>0</v>
      </c>
      <c r="R380" s="27" t="s">
        <v>1578</v>
      </c>
      <c r="S380" s="28" t="s">
        <v>1585</v>
      </c>
      <c r="T380" s="3" t="s">
        <v>38</v>
      </c>
      <c r="U380" s="3">
        <v>0</v>
      </c>
      <c r="V380" s="3" t="s">
        <v>32628</v>
      </c>
      <c r="W380" s="3" t="s">
        <v>34</v>
      </c>
      <c r="X380" s="57"/>
      <c r="Y380" s="3"/>
      <c r="Z380" s="3"/>
      <c r="AA380" s="3"/>
      <c r="AB380" s="57"/>
      <c r="AC380" s="3">
        <v>0</v>
      </c>
      <c r="AD380" s="24"/>
      <c r="AE380" s="3"/>
      <c r="AF380" s="3"/>
      <c r="AG380" s="3"/>
    </row>
    <row r="381" spans="1:33" ht="45" x14ac:dyDescent="0.25">
      <c r="A381" s="3" t="s">
        <v>32770</v>
      </c>
      <c r="B381" s="57" t="s">
        <v>32628</v>
      </c>
      <c r="C381" s="3" t="s">
        <v>32771</v>
      </c>
      <c r="D381" s="3"/>
      <c r="E381" s="3"/>
      <c r="F381" s="3" t="s">
        <v>32772</v>
      </c>
      <c r="G381" s="3" t="s">
        <v>32773</v>
      </c>
      <c r="H381" s="57" t="s">
        <v>32774</v>
      </c>
      <c r="I381" s="57" t="s">
        <v>32775</v>
      </c>
      <c r="J381" s="3" t="s">
        <v>28</v>
      </c>
      <c r="K381" s="3" t="s">
        <v>68</v>
      </c>
      <c r="L381" s="3" t="s">
        <v>398</v>
      </c>
      <c r="M381" s="3" t="s">
        <v>399</v>
      </c>
      <c r="N381" s="3" t="s">
        <v>3318</v>
      </c>
      <c r="O381" s="3" t="s">
        <v>32</v>
      </c>
      <c r="P381" s="24">
        <v>0</v>
      </c>
      <c r="Q381" s="24">
        <v>1</v>
      </c>
      <c r="R381" s="27" t="s">
        <v>1568</v>
      </c>
      <c r="S381" s="28" t="s">
        <v>1589</v>
      </c>
      <c r="T381" s="3" t="s">
        <v>33</v>
      </c>
      <c r="U381" s="3">
        <v>412000</v>
      </c>
      <c r="V381" s="3" t="s">
        <v>32628</v>
      </c>
      <c r="W381" s="3" t="s">
        <v>34</v>
      </c>
      <c r="X381" s="57" t="s">
        <v>32628</v>
      </c>
      <c r="Y381" s="3"/>
      <c r="Z381" s="3">
        <v>412000</v>
      </c>
      <c r="AA381" s="3"/>
      <c r="AB381" s="57">
        <v>46192.632187499999</v>
      </c>
      <c r="AC381" s="3">
        <v>0</v>
      </c>
      <c r="AD381" s="24">
        <v>412000</v>
      </c>
      <c r="AE381" s="3">
        <v>46192.632187499999</v>
      </c>
      <c r="AF381" s="3"/>
      <c r="AG381" s="3">
        <v>697929</v>
      </c>
    </row>
    <row r="382" spans="1:33" ht="45" x14ac:dyDescent="0.25">
      <c r="A382" s="3" t="s">
        <v>32627</v>
      </c>
      <c r="B382" s="57" t="s">
        <v>32628</v>
      </c>
      <c r="C382" s="3" t="s">
        <v>32629</v>
      </c>
      <c r="D382" s="3"/>
      <c r="E382" s="3"/>
      <c r="F382" s="3" t="s">
        <v>32630</v>
      </c>
      <c r="G382" s="3" t="s">
        <v>32631</v>
      </c>
      <c r="H382" s="57" t="s">
        <v>15979</v>
      </c>
      <c r="I382" s="57" t="s">
        <v>32632</v>
      </c>
      <c r="J382" s="3" t="s">
        <v>28</v>
      </c>
      <c r="K382" s="3" t="s">
        <v>43</v>
      </c>
      <c r="L382" s="3" t="s">
        <v>44</v>
      </c>
      <c r="M382" s="3" t="s">
        <v>45</v>
      </c>
      <c r="N382" s="3" t="s">
        <v>2977</v>
      </c>
      <c r="O382" s="3" t="s">
        <v>705</v>
      </c>
      <c r="P382" s="24">
        <v>0</v>
      </c>
      <c r="Q382" s="24">
        <v>0</v>
      </c>
      <c r="R382" s="27" t="s">
        <v>1578</v>
      </c>
      <c r="S382" s="28" t="s">
        <v>1589</v>
      </c>
      <c r="T382" s="3" t="s">
        <v>33</v>
      </c>
      <c r="U382" s="3">
        <v>0</v>
      </c>
      <c r="V382" s="3" t="s">
        <v>32628</v>
      </c>
      <c r="W382" s="3" t="s">
        <v>34</v>
      </c>
      <c r="X382" s="57"/>
      <c r="Y382" s="3"/>
      <c r="Z382" s="3"/>
      <c r="AA382" s="3"/>
      <c r="AB382" s="57"/>
      <c r="AC382" s="3">
        <v>0</v>
      </c>
      <c r="AD382" s="24"/>
      <c r="AE382" s="3"/>
      <c r="AF382" s="3"/>
      <c r="AG382" s="3"/>
    </row>
    <row r="383" spans="1:33" ht="60" x14ac:dyDescent="0.25">
      <c r="A383" s="3" t="s">
        <v>32633</v>
      </c>
      <c r="B383" s="57" t="s">
        <v>32628</v>
      </c>
      <c r="C383" s="3" t="s">
        <v>32634</v>
      </c>
      <c r="D383" s="3"/>
      <c r="E383" s="3"/>
      <c r="F383" s="3" t="s">
        <v>32630</v>
      </c>
      <c r="G383" s="3" t="s">
        <v>32631</v>
      </c>
      <c r="H383" s="57" t="s">
        <v>15979</v>
      </c>
      <c r="I383" s="57" t="s">
        <v>32632</v>
      </c>
      <c r="J383" s="3" t="s">
        <v>28</v>
      </c>
      <c r="K383" s="3" t="s">
        <v>43</v>
      </c>
      <c r="L383" s="3" t="s">
        <v>44</v>
      </c>
      <c r="M383" s="3" t="s">
        <v>45</v>
      </c>
      <c r="N383" s="3" t="s">
        <v>2977</v>
      </c>
      <c r="O383" s="3" t="s">
        <v>705</v>
      </c>
      <c r="P383" s="24">
        <v>0</v>
      </c>
      <c r="Q383" s="24">
        <v>0</v>
      </c>
      <c r="R383" s="27" t="s">
        <v>1578</v>
      </c>
      <c r="S383" s="28" t="s">
        <v>1585</v>
      </c>
      <c r="T383" s="3" t="s">
        <v>38</v>
      </c>
      <c r="U383" s="3">
        <v>0</v>
      </c>
      <c r="V383" s="57" t="s">
        <v>32628</v>
      </c>
      <c r="W383" s="3" t="s">
        <v>34</v>
      </c>
      <c r="X383" s="57"/>
      <c r="Y383" s="3"/>
      <c r="Z383" s="3"/>
      <c r="AA383" s="3"/>
      <c r="AB383" s="57"/>
      <c r="AC383" s="3">
        <v>0</v>
      </c>
      <c r="AD383" s="24"/>
      <c r="AE383" s="3"/>
      <c r="AF383" s="3"/>
      <c r="AG383" s="3"/>
    </row>
    <row r="384" spans="1:33" ht="45" x14ac:dyDescent="0.25">
      <c r="A384" s="3" t="s">
        <v>33135</v>
      </c>
      <c r="B384" s="57" t="s">
        <v>32628</v>
      </c>
      <c r="C384" s="3" t="s">
        <v>33136</v>
      </c>
      <c r="D384" s="3"/>
      <c r="E384" s="3"/>
      <c r="F384" s="3" t="s">
        <v>7090</v>
      </c>
      <c r="G384" s="3" t="s">
        <v>7091</v>
      </c>
      <c r="H384" s="57" t="s">
        <v>7092</v>
      </c>
      <c r="I384" s="57" t="s">
        <v>33137</v>
      </c>
      <c r="J384" s="3" t="s">
        <v>28</v>
      </c>
      <c r="K384" s="3" t="s">
        <v>29</v>
      </c>
      <c r="L384" s="3" t="s">
        <v>106</v>
      </c>
      <c r="M384" s="3" t="s">
        <v>107</v>
      </c>
      <c r="N384" s="3" t="s">
        <v>4198</v>
      </c>
      <c r="O384" s="3" t="s">
        <v>32</v>
      </c>
      <c r="P384" s="24">
        <v>0</v>
      </c>
      <c r="Q384" s="24">
        <v>1</v>
      </c>
      <c r="R384" s="27" t="s">
        <v>1568</v>
      </c>
      <c r="S384" s="28" t="s">
        <v>1589</v>
      </c>
      <c r="T384" s="3" t="s">
        <v>33</v>
      </c>
      <c r="U384" s="3">
        <v>412000</v>
      </c>
      <c r="V384" s="3" t="s">
        <v>32628</v>
      </c>
      <c r="W384" s="3" t="s">
        <v>34</v>
      </c>
      <c r="X384" s="57" t="s">
        <v>33849</v>
      </c>
      <c r="Y384" s="3"/>
      <c r="Z384" s="3">
        <v>412000</v>
      </c>
      <c r="AA384" s="3"/>
      <c r="AB384" s="57">
        <v>46193.631620370368</v>
      </c>
      <c r="AC384" s="3">
        <v>0</v>
      </c>
      <c r="AD384" s="24">
        <v>412000</v>
      </c>
      <c r="AE384" s="3">
        <v>46193.631620370368</v>
      </c>
      <c r="AF384" s="3"/>
      <c r="AG384" s="3">
        <v>700208</v>
      </c>
    </row>
    <row r="385" spans="1:33" ht="60" x14ac:dyDescent="0.25">
      <c r="A385" s="3" t="s">
        <v>33257</v>
      </c>
      <c r="B385" s="57" t="s">
        <v>32628</v>
      </c>
      <c r="C385" s="3" t="s">
        <v>33258</v>
      </c>
      <c r="D385" s="3"/>
      <c r="E385" s="3"/>
      <c r="F385" s="3" t="s">
        <v>33259</v>
      </c>
      <c r="G385" s="3" t="s">
        <v>33260</v>
      </c>
      <c r="H385" s="57" t="s">
        <v>9678</v>
      </c>
      <c r="I385" s="57" t="s">
        <v>33261</v>
      </c>
      <c r="J385" s="3" t="s">
        <v>28</v>
      </c>
      <c r="K385" s="3" t="s">
        <v>43</v>
      </c>
      <c r="L385" s="3" t="s">
        <v>406</v>
      </c>
      <c r="M385" s="3" t="s">
        <v>407</v>
      </c>
      <c r="N385" s="3" t="s">
        <v>4568</v>
      </c>
      <c r="O385" s="3" t="s">
        <v>705</v>
      </c>
      <c r="P385" s="24">
        <v>0</v>
      </c>
      <c r="Q385" s="24">
        <v>0</v>
      </c>
      <c r="R385" s="27" t="s">
        <v>1578</v>
      </c>
      <c r="S385" s="28" t="s">
        <v>1585</v>
      </c>
      <c r="T385" s="3" t="s">
        <v>38</v>
      </c>
      <c r="U385" s="3">
        <v>0</v>
      </c>
      <c r="V385" s="3" t="s">
        <v>32628</v>
      </c>
      <c r="W385" s="3" t="s">
        <v>34</v>
      </c>
      <c r="X385" s="57"/>
      <c r="Y385" s="3"/>
      <c r="Z385" s="3"/>
      <c r="AA385" s="3"/>
      <c r="AB385" s="57"/>
      <c r="AC385" s="3">
        <v>0</v>
      </c>
      <c r="AD385" s="24"/>
      <c r="AE385" s="3"/>
      <c r="AF385" s="3"/>
      <c r="AG385" s="3"/>
    </row>
    <row r="386" spans="1:33" ht="45" x14ac:dyDescent="0.25">
      <c r="A386" s="3" t="s">
        <v>32776</v>
      </c>
      <c r="B386" s="57" t="s">
        <v>32628</v>
      </c>
      <c r="C386" s="3" t="s">
        <v>32777</v>
      </c>
      <c r="D386" s="3"/>
      <c r="E386" s="3"/>
      <c r="F386" s="3" t="s">
        <v>32778</v>
      </c>
      <c r="G386" s="3" t="s">
        <v>32779</v>
      </c>
      <c r="H386" s="57" t="s">
        <v>18454</v>
      </c>
      <c r="I386" s="57" t="s">
        <v>32769</v>
      </c>
      <c r="J386" s="3" t="s">
        <v>28</v>
      </c>
      <c r="K386" s="3" t="s">
        <v>68</v>
      </c>
      <c r="L386" s="3" t="s">
        <v>398</v>
      </c>
      <c r="M386" s="3" t="s">
        <v>399</v>
      </c>
      <c r="N386" s="3" t="s">
        <v>3318</v>
      </c>
      <c r="O386" s="3" t="s">
        <v>32</v>
      </c>
      <c r="P386" s="24">
        <v>0</v>
      </c>
      <c r="Q386" s="24">
        <v>1</v>
      </c>
      <c r="R386" s="27" t="s">
        <v>1568</v>
      </c>
      <c r="S386" s="28" t="s">
        <v>1589</v>
      </c>
      <c r="T386" s="3" t="s">
        <v>33</v>
      </c>
      <c r="U386" s="3">
        <v>412000</v>
      </c>
      <c r="V386" s="57" t="s">
        <v>32628</v>
      </c>
      <c r="W386" s="3" t="s">
        <v>34</v>
      </c>
      <c r="X386" s="57" t="s">
        <v>32628</v>
      </c>
      <c r="Y386" s="3"/>
      <c r="Z386" s="3">
        <v>412000</v>
      </c>
      <c r="AA386" s="3"/>
      <c r="AB386" s="57">
        <v>46192.631481481483</v>
      </c>
      <c r="AC386" s="3">
        <v>0</v>
      </c>
      <c r="AD386" s="24">
        <v>412000</v>
      </c>
      <c r="AE386" s="3">
        <v>46192.631481481483</v>
      </c>
      <c r="AF386" s="3"/>
      <c r="AG386" s="3">
        <v>697925</v>
      </c>
    </row>
    <row r="387" spans="1:33" ht="45" x14ac:dyDescent="0.25">
      <c r="A387" s="3" t="s">
        <v>33271</v>
      </c>
      <c r="B387" s="57" t="s">
        <v>32628</v>
      </c>
      <c r="C387" s="3" t="s">
        <v>33272</v>
      </c>
      <c r="D387" s="3"/>
      <c r="E387" s="3"/>
      <c r="F387" s="3" t="s">
        <v>33273</v>
      </c>
      <c r="G387" s="3" t="s">
        <v>33274</v>
      </c>
      <c r="H387" s="57" t="s">
        <v>33275</v>
      </c>
      <c r="I387" s="57" t="s">
        <v>33276</v>
      </c>
      <c r="J387" s="3" t="s">
        <v>28</v>
      </c>
      <c r="K387" s="3" t="s">
        <v>51</v>
      </c>
      <c r="L387" s="3" t="s">
        <v>8967</v>
      </c>
      <c r="M387" s="3" t="s">
        <v>52</v>
      </c>
      <c r="N387" s="3" t="s">
        <v>8968</v>
      </c>
      <c r="O387" s="3" t="s">
        <v>32</v>
      </c>
      <c r="P387" s="24">
        <v>0</v>
      </c>
      <c r="Q387" s="24">
        <v>1</v>
      </c>
      <c r="R387" s="27" t="s">
        <v>1568</v>
      </c>
      <c r="S387" s="28" t="s">
        <v>1589</v>
      </c>
      <c r="T387" s="3" t="s">
        <v>33</v>
      </c>
      <c r="U387" s="3">
        <v>412000</v>
      </c>
      <c r="V387" s="57" t="s">
        <v>32628</v>
      </c>
      <c r="W387" s="3" t="s">
        <v>34</v>
      </c>
      <c r="X387" s="57" t="s">
        <v>32628</v>
      </c>
      <c r="Y387" s="3"/>
      <c r="Z387" s="3">
        <v>412000</v>
      </c>
      <c r="AA387" s="3"/>
      <c r="AB387" s="57">
        <v>46192.43341435185</v>
      </c>
      <c r="AC387" s="3">
        <v>0</v>
      </c>
      <c r="AD387" s="24">
        <v>412000</v>
      </c>
      <c r="AE387" s="3">
        <v>46192.43341435185</v>
      </c>
      <c r="AF387" s="3"/>
      <c r="AG387" s="3">
        <v>696527</v>
      </c>
    </row>
    <row r="388" spans="1:33" ht="45" x14ac:dyDescent="0.25">
      <c r="A388" s="3" t="s">
        <v>33370</v>
      </c>
      <c r="B388" s="57" t="s">
        <v>32628</v>
      </c>
      <c r="C388" s="3" t="s">
        <v>33371</v>
      </c>
      <c r="D388" s="3"/>
      <c r="E388" s="3"/>
      <c r="F388" s="3" t="s">
        <v>33372</v>
      </c>
      <c r="G388" s="3" t="s">
        <v>33373</v>
      </c>
      <c r="H388" s="57" t="s">
        <v>11594</v>
      </c>
      <c r="I388" s="57" t="s">
        <v>33374</v>
      </c>
      <c r="J388" s="3" t="s">
        <v>28</v>
      </c>
      <c r="K388" s="3" t="s">
        <v>43</v>
      </c>
      <c r="L388" s="3" t="s">
        <v>82</v>
      </c>
      <c r="M388" s="3" t="s">
        <v>83</v>
      </c>
      <c r="N388" s="3" t="s">
        <v>4931</v>
      </c>
      <c r="O388" s="3" t="s">
        <v>705</v>
      </c>
      <c r="P388" s="24">
        <v>0</v>
      </c>
      <c r="Q388" s="24">
        <v>0</v>
      </c>
      <c r="R388" s="27" t="s">
        <v>1578</v>
      </c>
      <c r="S388" s="28" t="s">
        <v>1589</v>
      </c>
      <c r="T388" s="3" t="s">
        <v>33</v>
      </c>
      <c r="U388" s="3">
        <v>0</v>
      </c>
      <c r="V388" s="3" t="s">
        <v>32628</v>
      </c>
      <c r="W388" s="3" t="s">
        <v>34</v>
      </c>
      <c r="X388" s="57"/>
      <c r="Y388" s="3"/>
      <c r="Z388" s="3"/>
      <c r="AA388" s="3"/>
      <c r="AB388" s="57"/>
      <c r="AC388" s="3">
        <v>0</v>
      </c>
      <c r="AD388" s="24"/>
      <c r="AE388" s="3"/>
      <c r="AF388" s="3"/>
      <c r="AG388" s="3"/>
    </row>
    <row r="389" spans="1:33" ht="45" x14ac:dyDescent="0.25">
      <c r="A389" s="3" t="s">
        <v>33290</v>
      </c>
      <c r="B389" s="57" t="s">
        <v>32628</v>
      </c>
      <c r="C389" s="3" t="s">
        <v>33291</v>
      </c>
      <c r="D389" s="3"/>
      <c r="E389" s="3"/>
      <c r="F389" s="3" t="s">
        <v>33292</v>
      </c>
      <c r="G389" s="3" t="s">
        <v>33293</v>
      </c>
      <c r="H389" s="57" t="s">
        <v>15838</v>
      </c>
      <c r="I389" s="57" t="s">
        <v>33294</v>
      </c>
      <c r="J389" s="3" t="s">
        <v>28</v>
      </c>
      <c r="K389" s="3" t="s">
        <v>48</v>
      </c>
      <c r="L389" s="3" t="s">
        <v>49</v>
      </c>
      <c r="M389" s="3" t="s">
        <v>50</v>
      </c>
      <c r="N389" s="3" t="s">
        <v>4706</v>
      </c>
      <c r="O389" s="3" t="s">
        <v>705</v>
      </c>
      <c r="P389" s="24">
        <v>0</v>
      </c>
      <c r="Q389" s="24">
        <v>0</v>
      </c>
      <c r="R389" s="27" t="s">
        <v>1578</v>
      </c>
      <c r="S389" s="28" t="s">
        <v>1589</v>
      </c>
      <c r="T389" s="3" t="s">
        <v>33</v>
      </c>
      <c r="U389" s="3">
        <v>0</v>
      </c>
      <c r="V389" s="3" t="s">
        <v>32712</v>
      </c>
      <c r="W389" s="3" t="s">
        <v>34</v>
      </c>
      <c r="X389" s="57"/>
      <c r="Y389" s="3"/>
      <c r="Z389" s="3"/>
      <c r="AA389" s="3"/>
      <c r="AB389" s="57"/>
      <c r="AC389" s="3">
        <v>0</v>
      </c>
      <c r="AD389" s="24"/>
      <c r="AE389" s="3"/>
      <c r="AF389" s="3"/>
      <c r="AG389" s="3"/>
    </row>
    <row r="390" spans="1:33" ht="60" x14ac:dyDescent="0.25">
      <c r="A390" s="3" t="s">
        <v>33627</v>
      </c>
      <c r="B390" s="57" t="s">
        <v>32628</v>
      </c>
      <c r="C390" s="3" t="s">
        <v>33628</v>
      </c>
      <c r="D390" s="3"/>
      <c r="E390" s="3"/>
      <c r="F390" s="3" t="s">
        <v>16612</v>
      </c>
      <c r="G390" s="3" t="s">
        <v>16613</v>
      </c>
      <c r="H390" s="57" t="s">
        <v>16614</v>
      </c>
      <c r="I390" s="57" t="s">
        <v>21586</v>
      </c>
      <c r="J390" s="3" t="s">
        <v>28</v>
      </c>
      <c r="K390" s="3" t="s">
        <v>78</v>
      </c>
      <c r="L390" s="3" t="s">
        <v>57</v>
      </c>
      <c r="M390" s="3" t="s">
        <v>1490</v>
      </c>
      <c r="N390" s="3" t="s">
        <v>5347</v>
      </c>
      <c r="O390" s="3" t="s">
        <v>32</v>
      </c>
      <c r="P390" s="24">
        <v>0</v>
      </c>
      <c r="Q390" s="24">
        <v>1</v>
      </c>
      <c r="R390" s="27" t="s">
        <v>1568</v>
      </c>
      <c r="S390" s="28" t="s">
        <v>1589</v>
      </c>
      <c r="T390" s="3" t="s">
        <v>33</v>
      </c>
      <c r="U390" s="3">
        <v>412000</v>
      </c>
      <c r="V390" s="3" t="s">
        <v>32628</v>
      </c>
      <c r="W390" s="3" t="s">
        <v>34</v>
      </c>
      <c r="X390" s="57" t="s">
        <v>32628</v>
      </c>
      <c r="Y390" s="3"/>
      <c r="Z390" s="3">
        <v>412000</v>
      </c>
      <c r="AA390" s="3"/>
      <c r="AB390" s="57">
        <v>46192.69672453704</v>
      </c>
      <c r="AC390" s="3">
        <v>0</v>
      </c>
      <c r="AD390" s="24">
        <v>412000</v>
      </c>
      <c r="AE390" s="3">
        <v>46192.69672453704</v>
      </c>
      <c r="AF390" s="3"/>
      <c r="AG390" s="3">
        <v>702005</v>
      </c>
    </row>
    <row r="391" spans="1:33" ht="45" x14ac:dyDescent="0.25">
      <c r="A391" s="3" t="s">
        <v>33823</v>
      </c>
      <c r="B391" s="57" t="s">
        <v>32628</v>
      </c>
      <c r="C391" s="3" t="s">
        <v>33824</v>
      </c>
      <c r="D391" s="3"/>
      <c r="E391" s="3"/>
      <c r="F391" s="3" t="s">
        <v>33825</v>
      </c>
      <c r="G391" s="3" t="s">
        <v>33826</v>
      </c>
      <c r="H391" s="57" t="s">
        <v>33827</v>
      </c>
      <c r="I391" s="57" t="s">
        <v>33828</v>
      </c>
      <c r="J391" s="3" t="s">
        <v>28</v>
      </c>
      <c r="K391" s="3" t="s">
        <v>68</v>
      </c>
      <c r="L391" s="3" t="s">
        <v>99</v>
      </c>
      <c r="M391" s="3" t="s">
        <v>22778</v>
      </c>
      <c r="N391" s="3" t="s">
        <v>22779</v>
      </c>
      <c r="O391" s="3" t="s">
        <v>19490</v>
      </c>
      <c r="P391" s="24">
        <v>0</v>
      </c>
      <c r="Q391" s="24">
        <v>0</v>
      </c>
      <c r="R391" s="27" t="s">
        <v>1579</v>
      </c>
      <c r="S391" s="28" t="s">
        <v>1590</v>
      </c>
      <c r="T391" s="3" t="s">
        <v>426</v>
      </c>
      <c r="U391" s="3">
        <v>20600000</v>
      </c>
      <c r="V391" s="3" t="s">
        <v>32628</v>
      </c>
      <c r="W391" s="3" t="s">
        <v>34</v>
      </c>
      <c r="X391" s="57" t="s">
        <v>34561</v>
      </c>
      <c r="Y391" s="3" t="s">
        <v>39</v>
      </c>
      <c r="Z391" s="3">
        <v>15000000</v>
      </c>
      <c r="AA391" s="3" t="s">
        <v>40</v>
      </c>
      <c r="AB391" s="57">
        <v>46212.644629629627</v>
      </c>
      <c r="AC391" s="3">
        <v>0</v>
      </c>
      <c r="AD391" s="24">
        <v>15000000</v>
      </c>
      <c r="AE391" s="3">
        <v>46212.644629629627</v>
      </c>
      <c r="AF391" s="3"/>
      <c r="AG391" s="3">
        <v>1317240</v>
      </c>
    </row>
    <row r="392" spans="1:33" ht="45" x14ac:dyDescent="0.25">
      <c r="A392" s="3" t="s">
        <v>33829</v>
      </c>
      <c r="B392" s="57" t="s">
        <v>32628</v>
      </c>
      <c r="C392" s="3" t="s">
        <v>33830</v>
      </c>
      <c r="D392" s="3"/>
      <c r="E392" s="3"/>
      <c r="F392" s="3" t="s">
        <v>27513</v>
      </c>
      <c r="G392" s="3" t="s">
        <v>27514</v>
      </c>
      <c r="H392" s="57" t="s">
        <v>3475</v>
      </c>
      <c r="I392" s="57" t="s">
        <v>27515</v>
      </c>
      <c r="J392" s="3" t="s">
        <v>28</v>
      </c>
      <c r="K392" s="3" t="s">
        <v>68</v>
      </c>
      <c r="L392" s="3" t="s">
        <v>99</v>
      </c>
      <c r="M392" s="3" t="s">
        <v>22778</v>
      </c>
      <c r="N392" s="3" t="s">
        <v>22779</v>
      </c>
      <c r="O392" s="3" t="s">
        <v>19490</v>
      </c>
      <c r="P392" s="24">
        <v>0</v>
      </c>
      <c r="Q392" s="24">
        <v>0</v>
      </c>
      <c r="R392" s="27" t="s">
        <v>1579</v>
      </c>
      <c r="S392" s="28" t="s">
        <v>1590</v>
      </c>
      <c r="T392" s="3" t="s">
        <v>426</v>
      </c>
      <c r="U392" s="3">
        <v>20600000</v>
      </c>
      <c r="V392" s="3" t="s">
        <v>32628</v>
      </c>
      <c r="W392" s="3" t="s">
        <v>34</v>
      </c>
      <c r="X392" s="57" t="s">
        <v>34561</v>
      </c>
      <c r="Y392" s="3" t="s">
        <v>39</v>
      </c>
      <c r="Z392" s="3">
        <v>16000000</v>
      </c>
      <c r="AA392" s="3" t="s">
        <v>40</v>
      </c>
      <c r="AB392" s="57">
        <v>46212.645358796297</v>
      </c>
      <c r="AC392" s="3">
        <v>0</v>
      </c>
      <c r="AD392" s="24">
        <v>16000000</v>
      </c>
      <c r="AE392" s="3">
        <v>46212.645358796297</v>
      </c>
      <c r="AF392" s="3"/>
      <c r="AG392" s="3">
        <v>1317701</v>
      </c>
    </row>
    <row r="393" spans="1:33" ht="45" x14ac:dyDescent="0.25">
      <c r="A393" s="3" t="s">
        <v>33332</v>
      </c>
      <c r="B393" s="57" t="s">
        <v>32628</v>
      </c>
      <c r="C393" s="3" t="s">
        <v>33333</v>
      </c>
      <c r="D393" s="3"/>
      <c r="E393" s="3"/>
      <c r="F393" s="3" t="s">
        <v>1870</v>
      </c>
      <c r="G393" s="3" t="s">
        <v>4818</v>
      </c>
      <c r="H393" s="57" t="s">
        <v>4443</v>
      </c>
      <c r="I393" s="57" t="s">
        <v>33334</v>
      </c>
      <c r="J393" s="3" t="s">
        <v>28</v>
      </c>
      <c r="K393" s="3" t="s">
        <v>51</v>
      </c>
      <c r="L393" s="3" t="s">
        <v>54</v>
      </c>
      <c r="M393" s="3" t="s">
        <v>55</v>
      </c>
      <c r="N393" s="3" t="s">
        <v>4807</v>
      </c>
      <c r="O393" s="3" t="s">
        <v>19606</v>
      </c>
      <c r="P393" s="24">
        <v>0</v>
      </c>
      <c r="Q393" s="24">
        <v>0</v>
      </c>
      <c r="R393" s="27" t="s">
        <v>1578</v>
      </c>
      <c r="S393" s="28" t="s">
        <v>1589</v>
      </c>
      <c r="T393" s="3" t="s">
        <v>33</v>
      </c>
      <c r="U393" s="3">
        <v>0</v>
      </c>
      <c r="V393" s="3" t="s">
        <v>35286</v>
      </c>
      <c r="W393" s="3" t="s">
        <v>34</v>
      </c>
      <c r="X393" s="57" t="s">
        <v>35286</v>
      </c>
      <c r="Y393" s="3" t="s">
        <v>87</v>
      </c>
      <c r="Z393" s="3"/>
      <c r="AA393" s="3" t="s">
        <v>88</v>
      </c>
      <c r="AB393" s="57">
        <v>46209.462418981479</v>
      </c>
      <c r="AC393" s="3">
        <v>0</v>
      </c>
      <c r="AD393" s="24"/>
      <c r="AE393" s="3">
        <v>46209.462418981479</v>
      </c>
      <c r="AF393" s="3"/>
      <c r="AG393" s="3">
        <v>844359</v>
      </c>
    </row>
    <row r="394" spans="1:33" ht="45" x14ac:dyDescent="0.25">
      <c r="A394" s="3" t="s">
        <v>32957</v>
      </c>
      <c r="B394" s="57" t="s">
        <v>32628</v>
      </c>
      <c r="C394" s="3" t="s">
        <v>32958</v>
      </c>
      <c r="D394" s="3"/>
      <c r="E394" s="3"/>
      <c r="F394" s="3" t="s">
        <v>19080</v>
      </c>
      <c r="G394" s="3" t="s">
        <v>19081</v>
      </c>
      <c r="H394" s="57" t="s">
        <v>19082</v>
      </c>
      <c r="I394" s="57" t="s">
        <v>21931</v>
      </c>
      <c r="J394" s="3" t="s">
        <v>28</v>
      </c>
      <c r="K394" s="3" t="s">
        <v>74</v>
      </c>
      <c r="L394" s="3" t="s">
        <v>380</v>
      </c>
      <c r="M394" s="3" t="s">
        <v>381</v>
      </c>
      <c r="N394" s="3" t="s">
        <v>3831</v>
      </c>
      <c r="O394" s="3" t="s">
        <v>705</v>
      </c>
      <c r="P394" s="24">
        <v>0</v>
      </c>
      <c r="Q394" s="24">
        <v>0</v>
      </c>
      <c r="R394" s="27" t="s">
        <v>1578</v>
      </c>
      <c r="S394" s="28" t="s">
        <v>1590</v>
      </c>
      <c r="T394" s="3" t="s">
        <v>426</v>
      </c>
      <c r="U394" s="3">
        <v>0</v>
      </c>
      <c r="V394" s="57" t="s">
        <v>33818</v>
      </c>
      <c r="W394" s="3" t="s">
        <v>34</v>
      </c>
      <c r="X394" s="57"/>
      <c r="Y394" s="3"/>
      <c r="Z394" s="3"/>
      <c r="AA394" s="3"/>
      <c r="AB394" s="57"/>
      <c r="AC394" s="3">
        <v>0</v>
      </c>
      <c r="AD394" s="24"/>
      <c r="AE394" s="3"/>
      <c r="AF394" s="3"/>
      <c r="AG394" s="3"/>
    </row>
    <row r="395" spans="1:33" ht="60" x14ac:dyDescent="0.25">
      <c r="A395" s="3" t="s">
        <v>33152</v>
      </c>
      <c r="B395" s="57" t="s">
        <v>32598</v>
      </c>
      <c r="C395" s="3" t="s">
        <v>33153</v>
      </c>
      <c r="D395" s="3"/>
      <c r="E395" s="3"/>
      <c r="F395" s="3" t="s">
        <v>33154</v>
      </c>
      <c r="G395" s="3" t="s">
        <v>33155</v>
      </c>
      <c r="H395" s="57" t="s">
        <v>33156</v>
      </c>
      <c r="I395" s="57" t="s">
        <v>33157</v>
      </c>
      <c r="J395" s="3" t="s">
        <v>28</v>
      </c>
      <c r="K395" s="3" t="s">
        <v>68</v>
      </c>
      <c r="L395" s="3" t="s">
        <v>165</v>
      </c>
      <c r="M395" s="3" t="s">
        <v>166</v>
      </c>
      <c r="N395" s="3" t="s">
        <v>4224</v>
      </c>
      <c r="O395" s="3" t="s">
        <v>19490</v>
      </c>
      <c r="P395" s="24">
        <v>0</v>
      </c>
      <c r="Q395" s="24">
        <v>0</v>
      </c>
      <c r="R395" s="27" t="s">
        <v>1579</v>
      </c>
      <c r="S395" s="28" t="s">
        <v>1585</v>
      </c>
      <c r="T395" s="3" t="s">
        <v>38</v>
      </c>
      <c r="U395" s="3">
        <v>2060000</v>
      </c>
      <c r="V395" s="57" t="s">
        <v>32628</v>
      </c>
      <c r="W395" s="3" t="s">
        <v>34</v>
      </c>
      <c r="X395" s="57" t="s">
        <v>32712</v>
      </c>
      <c r="Y395" s="3" t="s">
        <v>39</v>
      </c>
      <c r="Z395" s="3">
        <v>2060000</v>
      </c>
      <c r="AA395" s="3" t="s">
        <v>40</v>
      </c>
      <c r="AB395" s="57">
        <v>46195.736770833333</v>
      </c>
      <c r="AC395" s="3">
        <v>0</v>
      </c>
      <c r="AD395" s="24">
        <v>2060000</v>
      </c>
      <c r="AE395" s="3">
        <v>46195.736770833333</v>
      </c>
      <c r="AF395" s="3"/>
      <c r="AG395" s="3">
        <v>697938</v>
      </c>
    </row>
    <row r="396" spans="1:33" ht="60" x14ac:dyDescent="0.25">
      <c r="A396" s="3" t="s">
        <v>33158</v>
      </c>
      <c r="B396" s="57" t="s">
        <v>32598</v>
      </c>
      <c r="C396" s="3" t="s">
        <v>33159</v>
      </c>
      <c r="D396" s="80"/>
      <c r="E396" s="3"/>
      <c r="F396" s="3" t="s">
        <v>33160</v>
      </c>
      <c r="G396" s="3" t="s">
        <v>33161</v>
      </c>
      <c r="H396" s="57" t="s">
        <v>33162</v>
      </c>
      <c r="I396" s="57" t="s">
        <v>33157</v>
      </c>
      <c r="J396" s="3" t="s">
        <v>28</v>
      </c>
      <c r="K396" s="3" t="s">
        <v>68</v>
      </c>
      <c r="L396" s="3" t="s">
        <v>165</v>
      </c>
      <c r="M396" s="3" t="s">
        <v>166</v>
      </c>
      <c r="N396" s="3" t="s">
        <v>4224</v>
      </c>
      <c r="O396" s="3" t="s">
        <v>32</v>
      </c>
      <c r="P396" s="24">
        <v>0</v>
      </c>
      <c r="Q396" s="24">
        <v>1</v>
      </c>
      <c r="R396" s="27" t="s">
        <v>1568</v>
      </c>
      <c r="S396" s="28" t="s">
        <v>1589</v>
      </c>
      <c r="T396" s="3" t="s">
        <v>33</v>
      </c>
      <c r="U396" s="3">
        <v>412000</v>
      </c>
      <c r="V396" s="3" t="s">
        <v>32628</v>
      </c>
      <c r="W396" s="3" t="s">
        <v>34</v>
      </c>
      <c r="X396" s="57" t="s">
        <v>32712</v>
      </c>
      <c r="Y396" s="3"/>
      <c r="Z396" s="3">
        <v>412000</v>
      </c>
      <c r="AA396" s="3"/>
      <c r="AB396" s="57">
        <v>46195.73704861111</v>
      </c>
      <c r="AC396" s="3">
        <v>0</v>
      </c>
      <c r="AD396" s="24">
        <v>412000</v>
      </c>
      <c r="AE396" s="3">
        <v>46195.73704861111</v>
      </c>
      <c r="AF396" s="3"/>
      <c r="AG396" s="3">
        <v>697921</v>
      </c>
    </row>
    <row r="397" spans="1:33" ht="45" x14ac:dyDescent="0.25">
      <c r="A397" s="3" t="s">
        <v>33204</v>
      </c>
      <c r="B397" s="57" t="s">
        <v>32598</v>
      </c>
      <c r="C397" s="3" t="s">
        <v>33205</v>
      </c>
      <c r="D397" s="3"/>
      <c r="E397" s="3"/>
      <c r="F397" s="3" t="s">
        <v>33206</v>
      </c>
      <c r="G397" s="3" t="s">
        <v>33207</v>
      </c>
      <c r="H397" s="57" t="s">
        <v>33208</v>
      </c>
      <c r="I397" s="57" t="s">
        <v>33209</v>
      </c>
      <c r="J397" s="3" t="s">
        <v>28</v>
      </c>
      <c r="K397" s="3" t="s">
        <v>43</v>
      </c>
      <c r="L397" s="3" t="s">
        <v>206</v>
      </c>
      <c r="M397" s="3" t="s">
        <v>207</v>
      </c>
      <c r="N397" s="3" t="s">
        <v>12135</v>
      </c>
      <c r="O397" s="3" t="s">
        <v>706</v>
      </c>
      <c r="P397" s="24">
        <v>0</v>
      </c>
      <c r="Q397" s="24">
        <v>0</v>
      </c>
      <c r="R397" s="27" t="s">
        <v>1578</v>
      </c>
      <c r="S397" s="28" t="s">
        <v>1583</v>
      </c>
      <c r="T397" s="3" t="s">
        <v>130</v>
      </c>
      <c r="U397" s="3">
        <v>0</v>
      </c>
      <c r="V397" s="57" t="s">
        <v>32598</v>
      </c>
      <c r="W397" s="3" t="s">
        <v>34</v>
      </c>
      <c r="X397" s="57"/>
      <c r="Y397" s="3"/>
      <c r="Z397" s="3"/>
      <c r="AA397" s="3"/>
      <c r="AB397" s="57"/>
      <c r="AC397" s="3">
        <v>0</v>
      </c>
      <c r="AD397" s="24"/>
      <c r="AE397" s="3"/>
      <c r="AF397" s="3"/>
      <c r="AG397" s="3"/>
    </row>
    <row r="398" spans="1:33" ht="45" x14ac:dyDescent="0.25">
      <c r="A398" s="3" t="s">
        <v>32876</v>
      </c>
      <c r="B398" s="57" t="s">
        <v>32598</v>
      </c>
      <c r="C398" s="3" t="s">
        <v>32877</v>
      </c>
      <c r="D398" s="3"/>
      <c r="E398" s="3"/>
      <c r="F398" s="3" t="s">
        <v>9313</v>
      </c>
      <c r="G398" s="3" t="s">
        <v>9314</v>
      </c>
      <c r="H398" s="57" t="s">
        <v>9315</v>
      </c>
      <c r="I398" s="57" t="s">
        <v>32878</v>
      </c>
      <c r="J398" s="3" t="s">
        <v>28</v>
      </c>
      <c r="K398" s="3" t="s">
        <v>51</v>
      </c>
      <c r="L398" s="3" t="s">
        <v>413</v>
      </c>
      <c r="M398" s="3" t="s">
        <v>414</v>
      </c>
      <c r="N398" s="3" t="s">
        <v>8855</v>
      </c>
      <c r="O398" s="3" t="s">
        <v>32</v>
      </c>
      <c r="P398" s="24">
        <v>0</v>
      </c>
      <c r="Q398" s="24">
        <v>1</v>
      </c>
      <c r="R398" s="27" t="s">
        <v>1568</v>
      </c>
      <c r="S398" s="28" t="s">
        <v>1589</v>
      </c>
      <c r="T398" s="3" t="s">
        <v>33</v>
      </c>
      <c r="U398" s="3">
        <v>412000</v>
      </c>
      <c r="V398" s="57" t="s">
        <v>32598</v>
      </c>
      <c r="W398" s="3" t="s">
        <v>34</v>
      </c>
      <c r="X398" s="57" t="s">
        <v>32628</v>
      </c>
      <c r="Y398" s="3"/>
      <c r="Z398" s="3">
        <v>412000</v>
      </c>
      <c r="AA398" s="3"/>
      <c r="AB398" s="57">
        <v>46192.697615740741</v>
      </c>
      <c r="AC398" s="3">
        <v>0</v>
      </c>
      <c r="AD398" s="24">
        <v>412000</v>
      </c>
      <c r="AE398" s="3">
        <v>46192.697615740741</v>
      </c>
      <c r="AF398" s="3"/>
      <c r="AG398" s="3">
        <v>686638</v>
      </c>
    </row>
    <row r="399" spans="1:33" ht="45" x14ac:dyDescent="0.25">
      <c r="A399" s="3" t="s">
        <v>33210</v>
      </c>
      <c r="B399" s="57" t="s">
        <v>32598</v>
      </c>
      <c r="C399" s="3" t="s">
        <v>33211</v>
      </c>
      <c r="D399" s="3"/>
      <c r="E399" s="3"/>
      <c r="F399" s="3" t="s">
        <v>33212</v>
      </c>
      <c r="G399" s="3" t="s">
        <v>33213</v>
      </c>
      <c r="H399" s="57" t="s">
        <v>33214</v>
      </c>
      <c r="I399" s="57" t="s">
        <v>33215</v>
      </c>
      <c r="J399" s="3" t="s">
        <v>28</v>
      </c>
      <c r="K399" s="3" t="s">
        <v>43</v>
      </c>
      <c r="L399" s="3" t="s">
        <v>206</v>
      </c>
      <c r="M399" s="3" t="s">
        <v>207</v>
      </c>
      <c r="N399" s="3" t="s">
        <v>12135</v>
      </c>
      <c r="O399" s="3" t="s">
        <v>706</v>
      </c>
      <c r="P399" s="24">
        <v>0</v>
      </c>
      <c r="Q399" s="24">
        <v>0</v>
      </c>
      <c r="R399" s="27" t="s">
        <v>1578</v>
      </c>
      <c r="S399" s="28" t="s">
        <v>1583</v>
      </c>
      <c r="T399" s="3" t="s">
        <v>130</v>
      </c>
      <c r="U399" s="3">
        <v>0</v>
      </c>
      <c r="V399" s="57" t="s">
        <v>32598</v>
      </c>
      <c r="W399" s="3" t="s">
        <v>34</v>
      </c>
      <c r="X399" s="57"/>
      <c r="Y399" s="3"/>
      <c r="Z399" s="3"/>
      <c r="AA399" s="3"/>
      <c r="AB399" s="57"/>
      <c r="AC399" s="3">
        <v>0</v>
      </c>
      <c r="AD399" s="24"/>
      <c r="AE399" s="3"/>
      <c r="AF399" s="3"/>
      <c r="AG399" s="3"/>
    </row>
    <row r="400" spans="1:33" ht="45" x14ac:dyDescent="0.25">
      <c r="A400" s="3" t="s">
        <v>32937</v>
      </c>
      <c r="B400" s="57" t="s">
        <v>32598</v>
      </c>
      <c r="C400" s="3" t="s">
        <v>32938</v>
      </c>
      <c r="D400" s="3"/>
      <c r="E400" s="3"/>
      <c r="F400" s="3" t="s">
        <v>32939</v>
      </c>
      <c r="G400" s="3" t="s">
        <v>32940</v>
      </c>
      <c r="H400" s="57" t="s">
        <v>7608</v>
      </c>
      <c r="I400" s="57" t="s">
        <v>32941</v>
      </c>
      <c r="J400" s="3" t="s">
        <v>28</v>
      </c>
      <c r="K400" s="3" t="s">
        <v>68</v>
      </c>
      <c r="L400" s="3" t="s">
        <v>216</v>
      </c>
      <c r="M400" s="3" t="s">
        <v>217</v>
      </c>
      <c r="N400" s="3" t="s">
        <v>3717</v>
      </c>
      <c r="O400" s="3" t="s">
        <v>706</v>
      </c>
      <c r="P400" s="24">
        <v>0</v>
      </c>
      <c r="Q400" s="24">
        <v>0</v>
      </c>
      <c r="R400" s="27" t="s">
        <v>1578</v>
      </c>
      <c r="S400" s="28" t="s">
        <v>1589</v>
      </c>
      <c r="T400" s="3" t="s">
        <v>33</v>
      </c>
      <c r="U400" s="3">
        <v>0</v>
      </c>
      <c r="V400" s="57" t="s">
        <v>32598</v>
      </c>
      <c r="W400" s="3" t="s">
        <v>34</v>
      </c>
      <c r="X400" s="57"/>
      <c r="Y400" s="3"/>
      <c r="Z400" s="3"/>
      <c r="AA400" s="3"/>
      <c r="AB400" s="57"/>
      <c r="AC400" s="3">
        <v>0</v>
      </c>
      <c r="AD400" s="24"/>
      <c r="AE400" s="3"/>
      <c r="AF400" s="3"/>
      <c r="AG400" s="3"/>
    </row>
    <row r="401" spans="1:33" ht="45" x14ac:dyDescent="0.25">
      <c r="A401" s="3" t="s">
        <v>32942</v>
      </c>
      <c r="B401" s="57" t="s">
        <v>32598</v>
      </c>
      <c r="C401" s="3" t="s">
        <v>32943</v>
      </c>
      <c r="D401" s="3"/>
      <c r="E401" s="3"/>
      <c r="F401" s="3" t="s">
        <v>32944</v>
      </c>
      <c r="G401" s="3" t="s">
        <v>32945</v>
      </c>
      <c r="H401" s="57" t="s">
        <v>3489</v>
      </c>
      <c r="I401" s="57" t="s">
        <v>32946</v>
      </c>
      <c r="J401" s="3" t="s">
        <v>28</v>
      </c>
      <c r="K401" s="3" t="s">
        <v>68</v>
      </c>
      <c r="L401" s="3" t="s">
        <v>216</v>
      </c>
      <c r="M401" s="3" t="s">
        <v>217</v>
      </c>
      <c r="N401" s="3" t="s">
        <v>3717</v>
      </c>
      <c r="O401" s="3" t="s">
        <v>32</v>
      </c>
      <c r="P401" s="24">
        <v>0</v>
      </c>
      <c r="Q401" s="24">
        <v>1</v>
      </c>
      <c r="R401" s="27" t="s">
        <v>1568</v>
      </c>
      <c r="S401" s="28" t="s">
        <v>1589</v>
      </c>
      <c r="T401" s="3" t="s">
        <v>33</v>
      </c>
      <c r="U401" s="3">
        <v>412000</v>
      </c>
      <c r="V401" s="57" t="s">
        <v>32598</v>
      </c>
      <c r="W401" s="3" t="s">
        <v>34</v>
      </c>
      <c r="X401" s="57" t="s">
        <v>32628</v>
      </c>
      <c r="Y401" s="3"/>
      <c r="Z401" s="3">
        <v>412000</v>
      </c>
      <c r="AA401" s="3"/>
      <c r="AB401" s="57">
        <v>46192.598483796297</v>
      </c>
      <c r="AC401" s="3">
        <v>0</v>
      </c>
      <c r="AD401" s="24">
        <v>412000</v>
      </c>
      <c r="AE401" s="3">
        <v>46192.598483796297</v>
      </c>
      <c r="AF401" s="3"/>
      <c r="AG401" s="3">
        <v>684665</v>
      </c>
    </row>
    <row r="402" spans="1:33" ht="45" x14ac:dyDescent="0.25">
      <c r="A402" s="3" t="s">
        <v>33377</v>
      </c>
      <c r="B402" s="57" t="s">
        <v>32598</v>
      </c>
      <c r="C402" s="3" t="s">
        <v>33378</v>
      </c>
      <c r="D402" s="3"/>
      <c r="E402" s="3"/>
      <c r="F402" s="3" t="s">
        <v>7359</v>
      </c>
      <c r="G402" s="3" t="s">
        <v>7360</v>
      </c>
      <c r="H402" s="57" t="s">
        <v>7361</v>
      </c>
      <c r="I402" s="57" t="s">
        <v>20685</v>
      </c>
      <c r="J402" s="3" t="s">
        <v>28</v>
      </c>
      <c r="K402" s="3" t="s">
        <v>29</v>
      </c>
      <c r="L402" s="3" t="s">
        <v>274</v>
      </c>
      <c r="M402" s="3" t="s">
        <v>275</v>
      </c>
      <c r="N402" s="3" t="s">
        <v>4941</v>
      </c>
      <c r="O402" s="3" t="s">
        <v>32</v>
      </c>
      <c r="P402" s="24">
        <v>0</v>
      </c>
      <c r="Q402" s="24">
        <v>1</v>
      </c>
      <c r="R402" s="27" t="s">
        <v>1568</v>
      </c>
      <c r="S402" s="28" t="s">
        <v>1589</v>
      </c>
      <c r="T402" s="3" t="s">
        <v>33</v>
      </c>
      <c r="U402" s="3">
        <v>412000</v>
      </c>
      <c r="V402" s="57" t="s">
        <v>32598</v>
      </c>
      <c r="W402" s="3" t="s">
        <v>34</v>
      </c>
      <c r="X402" s="57" t="s">
        <v>32628</v>
      </c>
      <c r="Y402" s="3"/>
      <c r="Z402" s="3">
        <v>412000</v>
      </c>
      <c r="AA402" s="3"/>
      <c r="AB402" s="57">
        <v>46192.683587962965</v>
      </c>
      <c r="AC402" s="3">
        <v>0</v>
      </c>
      <c r="AD402" s="24">
        <v>412000</v>
      </c>
      <c r="AE402" s="3">
        <v>46192.683587962965</v>
      </c>
      <c r="AF402" s="3"/>
      <c r="AG402" s="3">
        <v>696337</v>
      </c>
    </row>
    <row r="403" spans="1:33" ht="45" x14ac:dyDescent="0.25">
      <c r="A403" s="3" t="s">
        <v>33368</v>
      </c>
      <c r="B403" s="57" t="s">
        <v>32598</v>
      </c>
      <c r="C403" s="3" t="s">
        <v>33369</v>
      </c>
      <c r="D403" s="3"/>
      <c r="E403" s="3"/>
      <c r="F403" s="3" t="s">
        <v>1294</v>
      </c>
      <c r="G403" s="3" t="s">
        <v>4868</v>
      </c>
      <c r="H403" s="57" t="s">
        <v>4869</v>
      </c>
      <c r="I403" s="57" t="s">
        <v>22732</v>
      </c>
      <c r="J403" s="3" t="s">
        <v>28</v>
      </c>
      <c r="K403" s="3" t="s">
        <v>68</v>
      </c>
      <c r="L403" s="3" t="s">
        <v>276</v>
      </c>
      <c r="M403" s="3" t="s">
        <v>277</v>
      </c>
      <c r="N403" s="3" t="s">
        <v>4852</v>
      </c>
      <c r="O403" s="3" t="s">
        <v>712</v>
      </c>
      <c r="P403" s="24">
        <v>0</v>
      </c>
      <c r="Q403" s="24">
        <v>0</v>
      </c>
      <c r="R403" s="27" t="s">
        <v>1578</v>
      </c>
      <c r="S403" s="28" t="s">
        <v>1583</v>
      </c>
      <c r="T403" s="3" t="s">
        <v>130</v>
      </c>
      <c r="U403" s="3">
        <v>0</v>
      </c>
      <c r="V403" s="57" t="s">
        <v>32960</v>
      </c>
      <c r="W403" s="3" t="s">
        <v>34</v>
      </c>
      <c r="X403" s="57"/>
      <c r="Y403" s="3"/>
      <c r="Z403" s="3"/>
      <c r="AA403" s="3"/>
      <c r="AB403" s="57"/>
      <c r="AC403" s="3">
        <v>0</v>
      </c>
      <c r="AD403" s="24"/>
      <c r="AE403" s="3"/>
      <c r="AF403" s="3"/>
      <c r="AG403" s="3"/>
    </row>
    <row r="404" spans="1:33" ht="60" x14ac:dyDescent="0.25">
      <c r="A404" s="3" t="s">
        <v>33051</v>
      </c>
      <c r="B404" s="57" t="s">
        <v>32598</v>
      </c>
      <c r="C404" s="3" t="s">
        <v>33052</v>
      </c>
      <c r="D404" s="3"/>
      <c r="E404" s="3"/>
      <c r="F404" s="3" t="s">
        <v>18564</v>
      </c>
      <c r="G404" s="3" t="s">
        <v>18565</v>
      </c>
      <c r="H404" s="57" t="s">
        <v>18566</v>
      </c>
      <c r="I404" s="57" t="s">
        <v>22198</v>
      </c>
      <c r="J404" s="3" t="s">
        <v>28</v>
      </c>
      <c r="K404" s="3" t="s">
        <v>68</v>
      </c>
      <c r="L404" s="3" t="s">
        <v>238</v>
      </c>
      <c r="M404" s="3" t="s">
        <v>446</v>
      </c>
      <c r="N404" s="3" t="s">
        <v>3977</v>
      </c>
      <c r="O404" s="3" t="s">
        <v>705</v>
      </c>
      <c r="P404" s="24">
        <v>0</v>
      </c>
      <c r="Q404" s="24">
        <v>0</v>
      </c>
      <c r="R404" s="27" t="s">
        <v>1578</v>
      </c>
      <c r="S404" s="28" t="s">
        <v>1585</v>
      </c>
      <c r="T404" s="3" t="s">
        <v>38</v>
      </c>
      <c r="U404" s="3">
        <v>0</v>
      </c>
      <c r="V404" s="57" t="s">
        <v>32628</v>
      </c>
      <c r="W404" s="3" t="s">
        <v>34</v>
      </c>
      <c r="X404" s="57"/>
      <c r="Y404" s="3"/>
      <c r="Z404" s="3"/>
      <c r="AA404" s="3"/>
      <c r="AB404" s="57"/>
      <c r="AC404" s="3">
        <v>0</v>
      </c>
      <c r="AD404" s="24"/>
      <c r="AE404" s="3"/>
      <c r="AF404" s="3"/>
      <c r="AG404" s="3"/>
    </row>
    <row r="405" spans="1:33" ht="60" x14ac:dyDescent="0.25">
      <c r="A405" s="3" t="s">
        <v>33019</v>
      </c>
      <c r="B405" s="57" t="s">
        <v>32598</v>
      </c>
      <c r="C405" s="3" t="s">
        <v>33020</v>
      </c>
      <c r="D405" s="3"/>
      <c r="E405" s="3"/>
      <c r="F405" s="3" t="s">
        <v>26394</v>
      </c>
      <c r="G405" s="3" t="s">
        <v>26395</v>
      </c>
      <c r="H405" s="57" t="s">
        <v>26396</v>
      </c>
      <c r="I405" s="57" t="s">
        <v>26397</v>
      </c>
      <c r="J405" s="3" t="s">
        <v>28</v>
      </c>
      <c r="K405" s="3" t="s">
        <v>78</v>
      </c>
      <c r="L405" s="3" t="s">
        <v>481</v>
      </c>
      <c r="M405" s="3" t="s">
        <v>482</v>
      </c>
      <c r="N405" s="3" t="s">
        <v>3905</v>
      </c>
      <c r="O405" s="3" t="s">
        <v>705</v>
      </c>
      <c r="P405" s="24">
        <v>0</v>
      </c>
      <c r="Q405" s="24">
        <v>0</v>
      </c>
      <c r="R405" s="27" t="s">
        <v>1578</v>
      </c>
      <c r="S405" s="28" t="s">
        <v>1585</v>
      </c>
      <c r="T405" s="3" t="s">
        <v>38</v>
      </c>
      <c r="U405" s="3">
        <v>0</v>
      </c>
      <c r="V405" s="57" t="s">
        <v>32598</v>
      </c>
      <c r="W405" s="3" t="s">
        <v>34</v>
      </c>
      <c r="X405" s="57"/>
      <c r="Y405" s="3"/>
      <c r="Z405" s="3"/>
      <c r="AA405" s="3"/>
      <c r="AB405" s="57"/>
      <c r="AC405" s="3">
        <v>0</v>
      </c>
      <c r="AD405" s="24"/>
      <c r="AE405" s="3"/>
      <c r="AF405" s="3"/>
      <c r="AG405" s="3"/>
    </row>
    <row r="406" spans="1:33" ht="45" x14ac:dyDescent="0.25">
      <c r="A406" s="3" t="s">
        <v>33488</v>
      </c>
      <c r="B406" s="57" t="s">
        <v>32598</v>
      </c>
      <c r="C406" s="3" t="s">
        <v>33489</v>
      </c>
      <c r="D406" s="3"/>
      <c r="E406" s="3"/>
      <c r="F406" s="3" t="s">
        <v>33490</v>
      </c>
      <c r="G406" s="3" t="s">
        <v>33491</v>
      </c>
      <c r="H406" s="57" t="s">
        <v>4395</v>
      </c>
      <c r="I406" s="57" t="s">
        <v>33492</v>
      </c>
      <c r="J406" s="3" t="s">
        <v>28</v>
      </c>
      <c r="K406" s="3" t="s">
        <v>78</v>
      </c>
      <c r="L406" s="3" t="s">
        <v>183</v>
      </c>
      <c r="M406" s="3" t="s">
        <v>184</v>
      </c>
      <c r="N406" s="3" t="s">
        <v>5075</v>
      </c>
      <c r="O406" s="3" t="s">
        <v>32</v>
      </c>
      <c r="P406" s="24">
        <v>0</v>
      </c>
      <c r="Q406" s="24">
        <v>1</v>
      </c>
      <c r="R406" s="27" t="s">
        <v>1568</v>
      </c>
      <c r="S406" s="28" t="s">
        <v>1589</v>
      </c>
      <c r="T406" s="3" t="s">
        <v>33</v>
      </c>
      <c r="U406" s="3">
        <v>412000</v>
      </c>
      <c r="V406" s="57" t="s">
        <v>32598</v>
      </c>
      <c r="W406" s="3" t="s">
        <v>34</v>
      </c>
      <c r="X406" s="57" t="s">
        <v>32628</v>
      </c>
      <c r="Y406" s="3"/>
      <c r="Z406" s="3">
        <v>412000</v>
      </c>
      <c r="AA406" s="3"/>
      <c r="AB406" s="57">
        <v>46192.459282407406</v>
      </c>
      <c r="AC406" s="3">
        <v>0</v>
      </c>
      <c r="AD406" s="24">
        <v>412000</v>
      </c>
      <c r="AE406" s="3">
        <v>46192.459282407406</v>
      </c>
      <c r="AF406" s="3"/>
      <c r="AG406" s="3">
        <v>684400</v>
      </c>
    </row>
    <row r="407" spans="1:33" ht="45" x14ac:dyDescent="0.25">
      <c r="A407" s="3" t="s">
        <v>33589</v>
      </c>
      <c r="B407" s="57" t="s">
        <v>32598</v>
      </c>
      <c r="C407" s="3" t="s">
        <v>33590</v>
      </c>
      <c r="D407" s="3"/>
      <c r="E407" s="3"/>
      <c r="F407" s="3" t="s">
        <v>33591</v>
      </c>
      <c r="G407" s="3" t="s">
        <v>33592</v>
      </c>
      <c r="H407" s="57" t="s">
        <v>33593</v>
      </c>
      <c r="I407" s="57" t="s">
        <v>33594</v>
      </c>
      <c r="J407" s="3" t="s">
        <v>28</v>
      </c>
      <c r="K407" s="3" t="s">
        <v>68</v>
      </c>
      <c r="L407" s="3" t="s">
        <v>335</v>
      </c>
      <c r="M407" s="3" t="s">
        <v>336</v>
      </c>
      <c r="N407" s="3" t="s">
        <v>5291</v>
      </c>
      <c r="O407" s="3" t="s">
        <v>705</v>
      </c>
      <c r="P407" s="24">
        <v>0</v>
      </c>
      <c r="Q407" s="24">
        <v>0</v>
      </c>
      <c r="R407" s="27" t="s">
        <v>1578</v>
      </c>
      <c r="S407" s="28" t="s">
        <v>1582</v>
      </c>
      <c r="T407" s="3" t="s">
        <v>160</v>
      </c>
      <c r="U407" s="3">
        <v>0</v>
      </c>
      <c r="V407" s="57" t="s">
        <v>32598</v>
      </c>
      <c r="W407" s="3" t="s">
        <v>34</v>
      </c>
      <c r="X407" s="57"/>
      <c r="Y407" s="3"/>
      <c r="Z407" s="3"/>
      <c r="AA407" s="3"/>
      <c r="AB407" s="57"/>
      <c r="AC407" s="3">
        <v>0</v>
      </c>
      <c r="AD407" s="24"/>
      <c r="AE407" s="3"/>
      <c r="AF407" s="3"/>
      <c r="AG407" s="3"/>
    </row>
    <row r="408" spans="1:33" ht="45" x14ac:dyDescent="0.25">
      <c r="A408" s="3" t="s">
        <v>32797</v>
      </c>
      <c r="B408" s="57" t="s">
        <v>32598</v>
      </c>
      <c r="C408" s="3" t="s">
        <v>32798</v>
      </c>
      <c r="D408" s="3"/>
      <c r="E408" s="3"/>
      <c r="F408" s="3" t="s">
        <v>32799</v>
      </c>
      <c r="G408" s="3" t="s">
        <v>32800</v>
      </c>
      <c r="H408" s="57" t="s">
        <v>32801</v>
      </c>
      <c r="I408" s="57" t="s">
        <v>32802</v>
      </c>
      <c r="J408" s="3" t="s">
        <v>28</v>
      </c>
      <c r="K408" s="3" t="s">
        <v>173</v>
      </c>
      <c r="L408" s="3" t="s">
        <v>370</v>
      </c>
      <c r="M408" s="3" t="s">
        <v>371</v>
      </c>
      <c r="N408" s="3" t="s">
        <v>3425</v>
      </c>
      <c r="O408" s="3" t="s">
        <v>19490</v>
      </c>
      <c r="P408" s="24">
        <v>0</v>
      </c>
      <c r="Q408" s="24">
        <v>0</v>
      </c>
      <c r="R408" s="27" t="s">
        <v>1579</v>
      </c>
      <c r="S408" s="28" t="s">
        <v>1589</v>
      </c>
      <c r="T408" s="3" t="s">
        <v>33</v>
      </c>
      <c r="U408" s="3">
        <v>412000</v>
      </c>
      <c r="V408" s="57" t="s">
        <v>32598</v>
      </c>
      <c r="W408" s="3" t="s">
        <v>34</v>
      </c>
      <c r="X408" s="57" t="s">
        <v>32628</v>
      </c>
      <c r="Y408" s="3" t="s">
        <v>39</v>
      </c>
      <c r="Z408" s="3">
        <v>412000</v>
      </c>
      <c r="AA408" s="3" t="s">
        <v>40</v>
      </c>
      <c r="AB408" s="57">
        <v>46192.964178240742</v>
      </c>
      <c r="AC408" s="3">
        <v>0</v>
      </c>
      <c r="AD408" s="24">
        <v>412000</v>
      </c>
      <c r="AE408" s="3">
        <v>46192.964178240742</v>
      </c>
      <c r="AF408" s="3"/>
      <c r="AG408" s="3">
        <v>695365</v>
      </c>
    </row>
    <row r="409" spans="1:33" ht="45" x14ac:dyDescent="0.25">
      <c r="A409" s="3" t="s">
        <v>32597</v>
      </c>
      <c r="B409" s="57" t="s">
        <v>32598</v>
      </c>
      <c r="C409" s="3" t="s">
        <v>32599</v>
      </c>
      <c r="D409" s="3"/>
      <c r="E409" s="3"/>
      <c r="F409" s="3" t="s">
        <v>32600</v>
      </c>
      <c r="G409" s="3" t="s">
        <v>32601</v>
      </c>
      <c r="H409" s="57" t="s">
        <v>32602</v>
      </c>
      <c r="I409" s="57" t="s">
        <v>32603</v>
      </c>
      <c r="J409" s="3" t="s">
        <v>28</v>
      </c>
      <c r="K409" s="3" t="s">
        <v>29</v>
      </c>
      <c r="L409" s="3" t="s">
        <v>285</v>
      </c>
      <c r="M409" s="3" t="s">
        <v>286</v>
      </c>
      <c r="N409" s="3" t="s">
        <v>2805</v>
      </c>
      <c r="O409" s="3" t="s">
        <v>32</v>
      </c>
      <c r="P409" s="24">
        <v>0</v>
      </c>
      <c r="Q409" s="24">
        <v>1</v>
      </c>
      <c r="R409" s="27" t="s">
        <v>1568</v>
      </c>
      <c r="S409" s="28" t="s">
        <v>1589</v>
      </c>
      <c r="T409" s="3" t="s">
        <v>33</v>
      </c>
      <c r="U409" s="3">
        <v>412000</v>
      </c>
      <c r="V409" s="57" t="s">
        <v>32598</v>
      </c>
      <c r="W409" s="3" t="s">
        <v>34</v>
      </c>
      <c r="X409" s="57" t="s">
        <v>32712</v>
      </c>
      <c r="Y409" s="3"/>
      <c r="Z409" s="3">
        <v>412000</v>
      </c>
      <c r="AA409" s="3"/>
      <c r="AB409" s="57">
        <v>46195.548564814817</v>
      </c>
      <c r="AC409" s="3">
        <v>0</v>
      </c>
      <c r="AD409" s="24">
        <v>412000</v>
      </c>
      <c r="AE409" s="3">
        <v>46195.548564814817</v>
      </c>
      <c r="AF409" s="3"/>
      <c r="AG409" s="3">
        <v>696342</v>
      </c>
    </row>
    <row r="410" spans="1:33" ht="45" x14ac:dyDescent="0.25">
      <c r="A410" s="3" t="s">
        <v>33262</v>
      </c>
      <c r="B410" s="57" t="s">
        <v>32598</v>
      </c>
      <c r="C410" s="3" t="s">
        <v>33263</v>
      </c>
      <c r="D410" s="3"/>
      <c r="E410" s="3"/>
      <c r="F410" s="3" t="s">
        <v>33264</v>
      </c>
      <c r="G410" s="3" t="s">
        <v>33265</v>
      </c>
      <c r="H410" s="57" t="s">
        <v>15634</v>
      </c>
      <c r="I410" s="57" t="s">
        <v>21208</v>
      </c>
      <c r="J410" s="3" t="s">
        <v>28</v>
      </c>
      <c r="K410" s="3" t="s">
        <v>78</v>
      </c>
      <c r="L410" s="3" t="s">
        <v>185</v>
      </c>
      <c r="M410" s="3" t="s">
        <v>186</v>
      </c>
      <c r="N410" s="3" t="s">
        <v>4592</v>
      </c>
      <c r="O410" s="3" t="s">
        <v>19490</v>
      </c>
      <c r="P410" s="24">
        <v>0</v>
      </c>
      <c r="Q410" s="24">
        <v>0</v>
      </c>
      <c r="R410" s="27" t="s">
        <v>1579</v>
      </c>
      <c r="S410" s="28" t="s">
        <v>1589</v>
      </c>
      <c r="T410" s="3" t="s">
        <v>33</v>
      </c>
      <c r="U410" s="3">
        <v>412000</v>
      </c>
      <c r="V410" s="57" t="s">
        <v>32598</v>
      </c>
      <c r="W410" s="3" t="s">
        <v>34</v>
      </c>
      <c r="X410" s="57" t="s">
        <v>32628</v>
      </c>
      <c r="Y410" s="3" t="s">
        <v>39</v>
      </c>
      <c r="Z410" s="3">
        <v>412000</v>
      </c>
      <c r="AA410" s="3" t="s">
        <v>40</v>
      </c>
      <c r="AB410" s="57">
        <v>46192.41547453704</v>
      </c>
      <c r="AC410" s="3">
        <v>0</v>
      </c>
      <c r="AD410" s="24">
        <v>412000</v>
      </c>
      <c r="AE410" s="3">
        <v>46192.41547453704</v>
      </c>
      <c r="AF410" s="3"/>
      <c r="AG410" s="3">
        <v>684403</v>
      </c>
    </row>
    <row r="411" spans="1:33" ht="60" x14ac:dyDescent="0.25">
      <c r="A411" s="3" t="s">
        <v>33746</v>
      </c>
      <c r="B411" s="57" t="s">
        <v>32598</v>
      </c>
      <c r="C411" s="3" t="s">
        <v>33747</v>
      </c>
      <c r="D411" s="3"/>
      <c r="E411" s="3"/>
      <c r="F411" s="3" t="s">
        <v>33748</v>
      </c>
      <c r="G411" s="3" t="s">
        <v>33749</v>
      </c>
      <c r="H411" s="57" t="s">
        <v>33750</v>
      </c>
      <c r="I411" s="57" t="s">
        <v>33751</v>
      </c>
      <c r="J411" s="3" t="s">
        <v>28</v>
      </c>
      <c r="K411" s="3" t="s">
        <v>78</v>
      </c>
      <c r="L411" s="3" t="s">
        <v>362</v>
      </c>
      <c r="M411" s="3" t="s">
        <v>363</v>
      </c>
      <c r="N411" s="3" t="s">
        <v>5454</v>
      </c>
      <c r="O411" s="3" t="s">
        <v>32</v>
      </c>
      <c r="P411" s="24">
        <v>0</v>
      </c>
      <c r="Q411" s="24">
        <v>2</v>
      </c>
      <c r="R411" s="27" t="s">
        <v>1568</v>
      </c>
      <c r="S411" s="28" t="s">
        <v>1585</v>
      </c>
      <c r="T411" s="3" t="s">
        <v>38</v>
      </c>
      <c r="U411" s="3">
        <v>2060000</v>
      </c>
      <c r="V411" s="3" t="s">
        <v>32598</v>
      </c>
      <c r="W411" s="3" t="s">
        <v>34</v>
      </c>
      <c r="X411" s="57" t="s">
        <v>32712</v>
      </c>
      <c r="Y411" s="3"/>
      <c r="Z411" s="3">
        <v>2060000</v>
      </c>
      <c r="AA411" s="3"/>
      <c r="AB411" s="57">
        <v>46195.444687499999</v>
      </c>
      <c r="AC411" s="3">
        <v>0</v>
      </c>
      <c r="AD411" s="24">
        <v>2060000</v>
      </c>
      <c r="AE411" s="3">
        <v>46195.444687499999</v>
      </c>
      <c r="AF411" s="3"/>
      <c r="AG411" s="3">
        <v>684420</v>
      </c>
    </row>
    <row r="412" spans="1:33" ht="45" x14ac:dyDescent="0.25">
      <c r="A412" s="3" t="s">
        <v>33752</v>
      </c>
      <c r="B412" s="57" t="s">
        <v>32598</v>
      </c>
      <c r="C412" s="3" t="s">
        <v>33753</v>
      </c>
      <c r="D412" s="3"/>
      <c r="E412" s="3"/>
      <c r="F412" s="3" t="s">
        <v>33748</v>
      </c>
      <c r="G412" s="3" t="s">
        <v>33749</v>
      </c>
      <c r="H412" s="57" t="s">
        <v>33750</v>
      </c>
      <c r="I412" s="57" t="s">
        <v>33751</v>
      </c>
      <c r="J412" s="3" t="s">
        <v>28</v>
      </c>
      <c r="K412" s="3" t="s">
        <v>78</v>
      </c>
      <c r="L412" s="3" t="s">
        <v>362</v>
      </c>
      <c r="M412" s="3" t="s">
        <v>363</v>
      </c>
      <c r="N412" s="3" t="s">
        <v>5454</v>
      </c>
      <c r="O412" s="3" t="s">
        <v>32</v>
      </c>
      <c r="P412" s="24">
        <v>0</v>
      </c>
      <c r="Q412" s="24">
        <v>1</v>
      </c>
      <c r="R412" s="27" t="s">
        <v>1568</v>
      </c>
      <c r="S412" s="28" t="s">
        <v>1589</v>
      </c>
      <c r="T412" s="3" t="s">
        <v>33</v>
      </c>
      <c r="U412" s="3">
        <v>412000</v>
      </c>
      <c r="V412" s="3" t="s">
        <v>32598</v>
      </c>
      <c r="W412" s="3" t="s">
        <v>34</v>
      </c>
      <c r="X412" s="57" t="s">
        <v>32712</v>
      </c>
      <c r="Y412" s="3"/>
      <c r="Z412" s="3">
        <v>412000</v>
      </c>
      <c r="AA412" s="3"/>
      <c r="AB412" s="57">
        <v>46195.441817129627</v>
      </c>
      <c r="AC412" s="3">
        <v>0</v>
      </c>
      <c r="AD412" s="24">
        <v>412000</v>
      </c>
      <c r="AE412" s="3">
        <v>46195.441817129627</v>
      </c>
      <c r="AF412" s="3"/>
      <c r="AG412" s="3">
        <v>684406</v>
      </c>
    </row>
    <row r="413" spans="1:33" ht="60" x14ac:dyDescent="0.25">
      <c r="A413" s="3" t="s">
        <v>33754</v>
      </c>
      <c r="B413" s="57" t="s">
        <v>32598</v>
      </c>
      <c r="C413" s="3" t="s">
        <v>33755</v>
      </c>
      <c r="D413" s="3"/>
      <c r="E413" s="3"/>
      <c r="F413" s="3" t="s">
        <v>33756</v>
      </c>
      <c r="G413" s="3" t="s">
        <v>33757</v>
      </c>
      <c r="H413" s="57" t="s">
        <v>33758</v>
      </c>
      <c r="I413" s="57" t="s">
        <v>33759</v>
      </c>
      <c r="J413" s="3" t="s">
        <v>28</v>
      </c>
      <c r="K413" s="3" t="s">
        <v>78</v>
      </c>
      <c r="L413" s="3" t="s">
        <v>362</v>
      </c>
      <c r="M413" s="3" t="s">
        <v>363</v>
      </c>
      <c r="N413" s="3" t="s">
        <v>5454</v>
      </c>
      <c r="O413" s="3" t="s">
        <v>19490</v>
      </c>
      <c r="P413" s="24">
        <v>1</v>
      </c>
      <c r="Q413" s="24">
        <v>0</v>
      </c>
      <c r="R413" s="27" t="s">
        <v>1579</v>
      </c>
      <c r="S413" s="28" t="s">
        <v>1585</v>
      </c>
      <c r="T413" s="3" t="s">
        <v>38</v>
      </c>
      <c r="U413" s="3">
        <v>2060000</v>
      </c>
      <c r="V413" s="3" t="s">
        <v>32598</v>
      </c>
      <c r="W413" s="3" t="s">
        <v>34</v>
      </c>
      <c r="X413" s="57" t="s">
        <v>32712</v>
      </c>
      <c r="Y413" s="3" t="s">
        <v>39</v>
      </c>
      <c r="Z413" s="3">
        <v>2060000</v>
      </c>
      <c r="AA413" s="3" t="s">
        <v>40</v>
      </c>
      <c r="AB413" s="57">
        <v>46195.451458333337</v>
      </c>
      <c r="AC413" s="3">
        <v>0</v>
      </c>
      <c r="AD413" s="24">
        <v>2060000</v>
      </c>
      <c r="AE413" s="3">
        <v>46195.451458333337</v>
      </c>
      <c r="AF413" s="3"/>
      <c r="AG413" s="3">
        <v>684422</v>
      </c>
    </row>
    <row r="414" spans="1:33" ht="45" x14ac:dyDescent="0.25">
      <c r="A414" s="3" t="s">
        <v>32696</v>
      </c>
      <c r="B414" s="57" t="s">
        <v>32598</v>
      </c>
      <c r="C414" s="3" t="s">
        <v>32697</v>
      </c>
      <c r="D414" s="3"/>
      <c r="E414" s="3"/>
      <c r="F414" s="3" t="s">
        <v>3012</v>
      </c>
      <c r="G414" s="3" t="s">
        <v>3013</v>
      </c>
      <c r="H414" s="57" t="s">
        <v>3014</v>
      </c>
      <c r="I414" s="57" t="s">
        <v>23555</v>
      </c>
      <c r="J414" s="3" t="s">
        <v>28</v>
      </c>
      <c r="K414" s="3" t="s">
        <v>43</v>
      </c>
      <c r="L414" s="3" t="s">
        <v>283</v>
      </c>
      <c r="M414" s="3" t="s">
        <v>1605</v>
      </c>
      <c r="N414" s="3" t="s">
        <v>3015</v>
      </c>
      <c r="O414" s="3" t="s">
        <v>797</v>
      </c>
      <c r="P414" s="24">
        <v>0</v>
      </c>
      <c r="Q414" s="24">
        <v>0</v>
      </c>
      <c r="R414" s="27" t="s">
        <v>1580</v>
      </c>
      <c r="S414" s="28" t="s">
        <v>1582</v>
      </c>
      <c r="T414" s="3" t="s">
        <v>160</v>
      </c>
      <c r="U414" s="3">
        <v>4120000000</v>
      </c>
      <c r="V414" s="57" t="s">
        <v>32598</v>
      </c>
      <c r="W414" s="3" t="s">
        <v>34</v>
      </c>
      <c r="X414" s="57"/>
      <c r="Y414" s="3"/>
      <c r="Z414" s="3"/>
      <c r="AA414" s="3"/>
      <c r="AB414" s="57"/>
      <c r="AC414" s="3">
        <v>0</v>
      </c>
      <c r="AD414" s="24"/>
      <c r="AE414" s="3"/>
      <c r="AF414" s="3"/>
      <c r="AG414" s="3"/>
    </row>
    <row r="415" spans="1:33" ht="45" x14ac:dyDescent="0.25">
      <c r="A415" s="3" t="s">
        <v>33760</v>
      </c>
      <c r="B415" s="57" t="s">
        <v>32598</v>
      </c>
      <c r="C415" s="3" t="s">
        <v>33761</v>
      </c>
      <c r="D415" s="3"/>
      <c r="E415" s="3"/>
      <c r="F415" s="3" t="s">
        <v>33756</v>
      </c>
      <c r="G415" s="3" t="s">
        <v>33757</v>
      </c>
      <c r="H415" s="57" t="s">
        <v>33758</v>
      </c>
      <c r="I415" s="57" t="s">
        <v>33759</v>
      </c>
      <c r="J415" s="3" t="s">
        <v>28</v>
      </c>
      <c r="K415" s="3" t="s">
        <v>78</v>
      </c>
      <c r="L415" s="3" t="s">
        <v>362</v>
      </c>
      <c r="M415" s="3" t="s">
        <v>363</v>
      </c>
      <c r="N415" s="3" t="s">
        <v>5454</v>
      </c>
      <c r="O415" s="3" t="s">
        <v>32</v>
      </c>
      <c r="P415" s="24">
        <v>0</v>
      </c>
      <c r="Q415" s="24">
        <v>1</v>
      </c>
      <c r="R415" s="27" t="s">
        <v>1568</v>
      </c>
      <c r="S415" s="28" t="s">
        <v>1589</v>
      </c>
      <c r="T415" s="3" t="s">
        <v>33</v>
      </c>
      <c r="U415" s="3">
        <v>412000</v>
      </c>
      <c r="V415" s="3" t="s">
        <v>32598</v>
      </c>
      <c r="W415" s="3" t="s">
        <v>34</v>
      </c>
      <c r="X415" s="57" t="s">
        <v>32712</v>
      </c>
      <c r="Y415" s="3"/>
      <c r="Z415" s="3">
        <v>412000</v>
      </c>
      <c r="AA415" s="3"/>
      <c r="AB415" s="57">
        <v>46195.443368055552</v>
      </c>
      <c r="AC415" s="3">
        <v>0</v>
      </c>
      <c r="AD415" s="24">
        <v>412000</v>
      </c>
      <c r="AE415" s="3">
        <v>46195.443368055552</v>
      </c>
      <c r="AF415" s="3"/>
      <c r="AG415" s="3">
        <v>684409</v>
      </c>
    </row>
    <row r="416" spans="1:33" ht="60" x14ac:dyDescent="0.25">
      <c r="A416" s="3" t="s">
        <v>33339</v>
      </c>
      <c r="B416" s="57" t="s">
        <v>32598</v>
      </c>
      <c r="C416" s="3" t="s">
        <v>33340</v>
      </c>
      <c r="D416" s="3"/>
      <c r="E416" s="3"/>
      <c r="F416" s="3" t="s">
        <v>33341</v>
      </c>
      <c r="G416" s="3" t="s">
        <v>33342</v>
      </c>
      <c r="H416" s="57" t="s">
        <v>33343</v>
      </c>
      <c r="I416" s="57" t="s">
        <v>33344</v>
      </c>
      <c r="J416" s="3" t="s">
        <v>28</v>
      </c>
      <c r="K416" s="3" t="s">
        <v>78</v>
      </c>
      <c r="L416" s="3" t="s">
        <v>287</v>
      </c>
      <c r="M416" s="3" t="s">
        <v>288</v>
      </c>
      <c r="N416" s="3" t="s">
        <v>8028</v>
      </c>
      <c r="O416" s="3" t="s">
        <v>19490</v>
      </c>
      <c r="P416" s="24">
        <v>2</v>
      </c>
      <c r="Q416" s="24">
        <v>0</v>
      </c>
      <c r="R416" s="27" t="s">
        <v>1579</v>
      </c>
      <c r="S416" s="28" t="s">
        <v>1585</v>
      </c>
      <c r="T416" s="3" t="s">
        <v>38</v>
      </c>
      <c r="U416" s="3">
        <v>2060000</v>
      </c>
      <c r="V416" s="3" t="s">
        <v>32598</v>
      </c>
      <c r="W416" s="3" t="s">
        <v>34</v>
      </c>
      <c r="X416" s="57" t="s">
        <v>32598</v>
      </c>
      <c r="Y416" s="3" t="s">
        <v>39</v>
      </c>
      <c r="Z416" s="3">
        <v>2060000</v>
      </c>
      <c r="AA416" s="3" t="s">
        <v>40</v>
      </c>
      <c r="AB416" s="57">
        <v>46191.687337962961</v>
      </c>
      <c r="AC416" s="3">
        <v>0</v>
      </c>
      <c r="AD416" s="24">
        <v>2060000</v>
      </c>
      <c r="AE416" s="3">
        <v>46191.687337962961</v>
      </c>
      <c r="AF416" s="3"/>
      <c r="AG416" s="3">
        <v>682611</v>
      </c>
    </row>
    <row r="417" spans="1:33" ht="60" x14ac:dyDescent="0.25">
      <c r="A417" s="3" t="s">
        <v>32635</v>
      </c>
      <c r="B417" s="57" t="s">
        <v>32598</v>
      </c>
      <c r="C417" s="3" t="s">
        <v>32636</v>
      </c>
      <c r="D417" s="3"/>
      <c r="E417" s="3"/>
      <c r="F417" s="3" t="s">
        <v>27997</v>
      </c>
      <c r="G417" s="3" t="s">
        <v>27998</v>
      </c>
      <c r="H417" s="57" t="s">
        <v>27999</v>
      </c>
      <c r="I417" s="57" t="s">
        <v>32637</v>
      </c>
      <c r="J417" s="3" t="s">
        <v>28</v>
      </c>
      <c r="K417" s="3" t="s">
        <v>43</v>
      </c>
      <c r="L417" s="3" t="s">
        <v>44</v>
      </c>
      <c r="M417" s="3" t="s">
        <v>45</v>
      </c>
      <c r="N417" s="3" t="s">
        <v>2977</v>
      </c>
      <c r="O417" s="3" t="s">
        <v>705</v>
      </c>
      <c r="P417" s="24">
        <v>0</v>
      </c>
      <c r="Q417" s="24">
        <v>0</v>
      </c>
      <c r="R417" s="27" t="s">
        <v>1578</v>
      </c>
      <c r="S417" s="28" t="s">
        <v>1585</v>
      </c>
      <c r="T417" s="3" t="s">
        <v>38</v>
      </c>
      <c r="U417" s="3">
        <v>0</v>
      </c>
      <c r="V417" s="3" t="s">
        <v>32628</v>
      </c>
      <c r="W417" s="3" t="s">
        <v>34</v>
      </c>
      <c r="X417" s="57"/>
      <c r="Y417" s="3"/>
      <c r="Z417" s="3"/>
      <c r="AA417" s="3"/>
      <c r="AB417" s="57"/>
      <c r="AC417" s="3">
        <v>0</v>
      </c>
      <c r="AD417" s="24"/>
      <c r="AE417" s="3"/>
      <c r="AF417" s="3"/>
      <c r="AG417" s="3"/>
    </row>
    <row r="418" spans="1:33" ht="60" x14ac:dyDescent="0.25">
      <c r="A418" s="3" t="s">
        <v>33345</v>
      </c>
      <c r="B418" s="57" t="s">
        <v>32598</v>
      </c>
      <c r="C418" s="3" t="s">
        <v>33346</v>
      </c>
      <c r="D418" s="3"/>
      <c r="E418" s="3"/>
      <c r="F418" s="3" t="s">
        <v>33341</v>
      </c>
      <c r="G418" s="3" t="s">
        <v>33342</v>
      </c>
      <c r="H418" s="57" t="s">
        <v>33343</v>
      </c>
      <c r="I418" s="57" t="s">
        <v>33344</v>
      </c>
      <c r="J418" s="3" t="s">
        <v>28</v>
      </c>
      <c r="K418" s="3" t="s">
        <v>78</v>
      </c>
      <c r="L418" s="3" t="s">
        <v>287</v>
      </c>
      <c r="M418" s="3" t="s">
        <v>288</v>
      </c>
      <c r="N418" s="3" t="s">
        <v>8028</v>
      </c>
      <c r="O418" s="3" t="s">
        <v>32</v>
      </c>
      <c r="P418" s="24">
        <v>0</v>
      </c>
      <c r="Q418" s="24">
        <v>1</v>
      </c>
      <c r="R418" s="27" t="s">
        <v>1568</v>
      </c>
      <c r="S418" s="28" t="s">
        <v>1589</v>
      </c>
      <c r="T418" s="3" t="s">
        <v>33</v>
      </c>
      <c r="U418" s="3">
        <v>412000</v>
      </c>
      <c r="V418" s="3" t="s">
        <v>32598</v>
      </c>
      <c r="W418" s="3" t="s">
        <v>34</v>
      </c>
      <c r="X418" s="57" t="s">
        <v>32598</v>
      </c>
      <c r="Y418" s="3"/>
      <c r="Z418" s="3">
        <v>412000</v>
      </c>
      <c r="AA418" s="3"/>
      <c r="AB418" s="57">
        <v>46191.689872685187</v>
      </c>
      <c r="AC418" s="3">
        <v>0</v>
      </c>
      <c r="AD418" s="24">
        <v>412000</v>
      </c>
      <c r="AE418" s="3">
        <v>46191.689872685187</v>
      </c>
      <c r="AF418" s="3"/>
      <c r="AG418" s="3">
        <v>682606</v>
      </c>
    </row>
    <row r="419" spans="1:33" ht="60" x14ac:dyDescent="0.25">
      <c r="A419" s="3" t="s">
        <v>33530</v>
      </c>
      <c r="B419" s="57" t="s">
        <v>32598</v>
      </c>
      <c r="C419" s="3" t="s">
        <v>33531</v>
      </c>
      <c r="D419" s="3"/>
      <c r="E419" s="3"/>
      <c r="F419" s="3" t="s">
        <v>33532</v>
      </c>
      <c r="G419" s="3" t="s">
        <v>33533</v>
      </c>
      <c r="H419" s="57" t="s">
        <v>33534</v>
      </c>
      <c r="I419" s="57" t="s">
        <v>33535</v>
      </c>
      <c r="J419" s="3" t="s">
        <v>28</v>
      </c>
      <c r="K419" s="3" t="s">
        <v>78</v>
      </c>
      <c r="L419" s="3" t="s">
        <v>523</v>
      </c>
      <c r="M419" s="3" t="s">
        <v>524</v>
      </c>
      <c r="N419" s="3" t="s">
        <v>5179</v>
      </c>
      <c r="O419" s="3" t="s">
        <v>19490</v>
      </c>
      <c r="P419" s="24">
        <v>0</v>
      </c>
      <c r="Q419" s="24">
        <v>0</v>
      </c>
      <c r="R419" s="27" t="s">
        <v>1579</v>
      </c>
      <c r="S419" s="28" t="s">
        <v>1585</v>
      </c>
      <c r="T419" s="3" t="s">
        <v>38</v>
      </c>
      <c r="U419" s="3">
        <v>2060000</v>
      </c>
      <c r="V419" s="3" t="s">
        <v>32598</v>
      </c>
      <c r="W419" s="3" t="s">
        <v>34</v>
      </c>
      <c r="X419" s="57" t="s">
        <v>32598</v>
      </c>
      <c r="Y419" s="3" t="s">
        <v>39</v>
      </c>
      <c r="Z419" s="3">
        <v>2060000</v>
      </c>
      <c r="AA419" s="3" t="s">
        <v>40</v>
      </c>
      <c r="AB419" s="57">
        <v>46191.678263888891</v>
      </c>
      <c r="AC419" s="3">
        <v>0</v>
      </c>
      <c r="AD419" s="24">
        <v>2060000</v>
      </c>
      <c r="AE419" s="3">
        <v>46191.678263888891</v>
      </c>
      <c r="AF419" s="3"/>
      <c r="AG419" s="3">
        <v>682613</v>
      </c>
    </row>
    <row r="420" spans="1:33" ht="45" x14ac:dyDescent="0.25">
      <c r="A420" s="3" t="s">
        <v>33536</v>
      </c>
      <c r="B420" s="57" t="s">
        <v>32598</v>
      </c>
      <c r="C420" s="3" t="s">
        <v>33537</v>
      </c>
      <c r="D420" s="3"/>
      <c r="E420" s="3"/>
      <c r="F420" s="3" t="s">
        <v>33532</v>
      </c>
      <c r="G420" s="3" t="s">
        <v>33533</v>
      </c>
      <c r="H420" s="57" t="s">
        <v>33534</v>
      </c>
      <c r="I420" s="57" t="s">
        <v>33535</v>
      </c>
      <c r="J420" s="3" t="s">
        <v>28</v>
      </c>
      <c r="K420" s="3" t="s">
        <v>78</v>
      </c>
      <c r="L420" s="3" t="s">
        <v>523</v>
      </c>
      <c r="M420" s="3" t="s">
        <v>524</v>
      </c>
      <c r="N420" s="3" t="s">
        <v>5179</v>
      </c>
      <c r="O420" s="3" t="s">
        <v>19490</v>
      </c>
      <c r="P420" s="24">
        <v>0</v>
      </c>
      <c r="Q420" s="24">
        <v>0</v>
      </c>
      <c r="R420" s="27" t="s">
        <v>1579</v>
      </c>
      <c r="S420" s="28" t="s">
        <v>1589</v>
      </c>
      <c r="T420" s="3" t="s">
        <v>33</v>
      </c>
      <c r="U420" s="3">
        <v>412000</v>
      </c>
      <c r="V420" s="57" t="s">
        <v>32598</v>
      </c>
      <c r="W420" s="3" t="s">
        <v>34</v>
      </c>
      <c r="X420" s="57" t="s">
        <v>32598</v>
      </c>
      <c r="Y420" s="3" t="s">
        <v>39</v>
      </c>
      <c r="Z420" s="3">
        <v>412000</v>
      </c>
      <c r="AA420" s="3" t="s">
        <v>40</v>
      </c>
      <c r="AB420" s="57">
        <v>46191.678449074076</v>
      </c>
      <c r="AC420" s="3">
        <v>0</v>
      </c>
      <c r="AD420" s="24">
        <v>412000</v>
      </c>
      <c r="AE420" s="3">
        <v>46191.678449074076</v>
      </c>
      <c r="AF420" s="3"/>
      <c r="AG420" s="3">
        <v>682608</v>
      </c>
    </row>
    <row r="421" spans="1:33" ht="45" x14ac:dyDescent="0.25">
      <c r="A421" s="3" t="s">
        <v>33379</v>
      </c>
      <c r="B421" s="57" t="s">
        <v>32598</v>
      </c>
      <c r="C421" s="3" t="s">
        <v>33380</v>
      </c>
      <c r="D421" s="3"/>
      <c r="E421" s="3"/>
      <c r="F421" s="3" t="s">
        <v>33381</v>
      </c>
      <c r="G421" s="3" t="s">
        <v>33382</v>
      </c>
      <c r="H421" s="57" t="s">
        <v>11385</v>
      </c>
      <c r="I421" s="57" t="s">
        <v>33383</v>
      </c>
      <c r="J421" s="3" t="s">
        <v>28</v>
      </c>
      <c r="K421" s="3" t="s">
        <v>29</v>
      </c>
      <c r="L421" s="3" t="s">
        <v>274</v>
      </c>
      <c r="M421" s="3" t="s">
        <v>275</v>
      </c>
      <c r="N421" s="3" t="s">
        <v>4941</v>
      </c>
      <c r="O421" s="3" t="s">
        <v>32</v>
      </c>
      <c r="P421" s="24">
        <v>0</v>
      </c>
      <c r="Q421" s="24">
        <v>1</v>
      </c>
      <c r="R421" s="27" t="s">
        <v>1568</v>
      </c>
      <c r="S421" s="28" t="s">
        <v>1589</v>
      </c>
      <c r="T421" s="3" t="s">
        <v>33</v>
      </c>
      <c r="U421" s="3">
        <v>412000</v>
      </c>
      <c r="V421" s="3" t="s">
        <v>32598</v>
      </c>
      <c r="W421" s="3" t="s">
        <v>34</v>
      </c>
      <c r="X421" s="57" t="s">
        <v>32628</v>
      </c>
      <c r="Y421" s="3"/>
      <c r="Z421" s="3">
        <v>412000</v>
      </c>
      <c r="AA421" s="3"/>
      <c r="AB421" s="57">
        <v>46192.684814814813</v>
      </c>
      <c r="AC421" s="3">
        <v>0</v>
      </c>
      <c r="AD421" s="24">
        <v>412000</v>
      </c>
      <c r="AE421" s="3">
        <v>46192.684814814813</v>
      </c>
      <c r="AF421" s="3"/>
      <c r="AG421" s="3">
        <v>696346</v>
      </c>
    </row>
    <row r="422" spans="1:33" ht="60" x14ac:dyDescent="0.25">
      <c r="A422" s="3" t="s">
        <v>32742</v>
      </c>
      <c r="B422" s="57" t="s">
        <v>32598</v>
      </c>
      <c r="C422" s="3" t="s">
        <v>32743</v>
      </c>
      <c r="D422" s="3"/>
      <c r="E422" s="3"/>
      <c r="F422" s="3" t="s">
        <v>32744</v>
      </c>
      <c r="G422" s="3" t="s">
        <v>32745</v>
      </c>
      <c r="H422" s="57" t="s">
        <v>32746</v>
      </c>
      <c r="I422" s="57" t="s">
        <v>32747</v>
      </c>
      <c r="J422" s="3" t="s">
        <v>28</v>
      </c>
      <c r="K422" s="3" t="s">
        <v>61</v>
      </c>
      <c r="L422" s="3" t="s">
        <v>167</v>
      </c>
      <c r="M422" s="3" t="s">
        <v>168</v>
      </c>
      <c r="N422" s="3" t="s">
        <v>3224</v>
      </c>
      <c r="O422" s="3" t="s">
        <v>32</v>
      </c>
      <c r="P422" s="24">
        <v>0</v>
      </c>
      <c r="Q422" s="24">
        <v>1</v>
      </c>
      <c r="R422" s="27" t="s">
        <v>1568</v>
      </c>
      <c r="S422" s="28" t="s">
        <v>1589</v>
      </c>
      <c r="T422" s="3" t="s">
        <v>33</v>
      </c>
      <c r="U422" s="3">
        <v>412000</v>
      </c>
      <c r="V422" s="3" t="s">
        <v>32598</v>
      </c>
      <c r="W422" s="3" t="s">
        <v>34</v>
      </c>
      <c r="X422" s="57" t="s">
        <v>32628</v>
      </c>
      <c r="Y422" s="3"/>
      <c r="Z422" s="3">
        <v>412000</v>
      </c>
      <c r="AA422" s="3"/>
      <c r="AB422" s="57">
        <v>46192.440798611111</v>
      </c>
      <c r="AC422" s="3">
        <v>0</v>
      </c>
      <c r="AD422" s="24">
        <v>412000</v>
      </c>
      <c r="AE422" s="3">
        <v>46192.440798611111</v>
      </c>
      <c r="AF422" s="3"/>
      <c r="AG422" s="3">
        <v>696305</v>
      </c>
    </row>
    <row r="423" spans="1:33" ht="60" x14ac:dyDescent="0.25">
      <c r="A423" s="3" t="s">
        <v>33163</v>
      </c>
      <c r="B423" s="57" t="s">
        <v>32598</v>
      </c>
      <c r="C423" s="3" t="s">
        <v>33164</v>
      </c>
      <c r="D423" s="3"/>
      <c r="E423" s="3"/>
      <c r="F423" s="3" t="s">
        <v>33165</v>
      </c>
      <c r="G423" s="3" t="s">
        <v>33166</v>
      </c>
      <c r="H423" s="57" t="s">
        <v>33167</v>
      </c>
      <c r="I423" s="57" t="s">
        <v>22970</v>
      </c>
      <c r="J423" s="3" t="s">
        <v>28</v>
      </c>
      <c r="K423" s="3" t="s">
        <v>68</v>
      </c>
      <c r="L423" s="3" t="s">
        <v>141</v>
      </c>
      <c r="M423" s="3" t="s">
        <v>142</v>
      </c>
      <c r="N423" s="3" t="s">
        <v>4241</v>
      </c>
      <c r="O423" s="3" t="s">
        <v>32</v>
      </c>
      <c r="P423" s="24">
        <v>0</v>
      </c>
      <c r="Q423" s="24">
        <v>1</v>
      </c>
      <c r="R423" s="27" t="s">
        <v>1568</v>
      </c>
      <c r="S423" s="28" t="s">
        <v>1589</v>
      </c>
      <c r="T423" s="3" t="s">
        <v>33</v>
      </c>
      <c r="U423" s="3">
        <v>412000</v>
      </c>
      <c r="V423" s="3" t="s">
        <v>32628</v>
      </c>
      <c r="W423" s="3" t="s">
        <v>34</v>
      </c>
      <c r="X423" s="57" t="s">
        <v>32960</v>
      </c>
      <c r="Y423" s="3"/>
      <c r="Z423" s="3">
        <v>412000</v>
      </c>
      <c r="AA423" s="3"/>
      <c r="AB423" s="57">
        <v>46196.669456018521</v>
      </c>
      <c r="AC423" s="3">
        <v>0</v>
      </c>
      <c r="AD423" s="24">
        <v>412000</v>
      </c>
      <c r="AE423" s="3">
        <v>46196.669456018521</v>
      </c>
      <c r="AF423" s="3"/>
      <c r="AG423" s="3">
        <v>703039</v>
      </c>
    </row>
    <row r="424" spans="1:33" ht="45" x14ac:dyDescent="0.25">
      <c r="A424" s="3" t="s">
        <v>32621</v>
      </c>
      <c r="B424" s="57" t="s">
        <v>32598</v>
      </c>
      <c r="C424" s="3" t="s">
        <v>32622</v>
      </c>
      <c r="D424" s="3"/>
      <c r="E424" s="3"/>
      <c r="F424" s="3" t="s">
        <v>32623</v>
      </c>
      <c r="G424" s="3" t="s">
        <v>32624</v>
      </c>
      <c r="H424" s="57" t="s">
        <v>32625</v>
      </c>
      <c r="I424" s="57" t="s">
        <v>32626</v>
      </c>
      <c r="J424" s="3" t="s">
        <v>28</v>
      </c>
      <c r="K424" s="3" t="s">
        <v>43</v>
      </c>
      <c r="L424" s="3" t="s">
        <v>324</v>
      </c>
      <c r="M424" s="3" t="s">
        <v>325</v>
      </c>
      <c r="N424" s="3" t="s">
        <v>2877</v>
      </c>
      <c r="O424" s="3" t="s">
        <v>32</v>
      </c>
      <c r="P424" s="24">
        <v>0</v>
      </c>
      <c r="Q424" s="24">
        <v>1</v>
      </c>
      <c r="R424" s="27" t="s">
        <v>1568</v>
      </c>
      <c r="S424" s="28" t="s">
        <v>1589</v>
      </c>
      <c r="T424" s="3" t="s">
        <v>33</v>
      </c>
      <c r="U424" s="3">
        <v>412000</v>
      </c>
      <c r="V424" s="3" t="s">
        <v>32598</v>
      </c>
      <c r="W424" s="3" t="s">
        <v>34</v>
      </c>
      <c r="X424" s="57" t="s">
        <v>32628</v>
      </c>
      <c r="Y424" s="3"/>
      <c r="Z424" s="3">
        <v>412000</v>
      </c>
      <c r="AA424" s="3"/>
      <c r="AB424" s="57">
        <v>46192.624837962961</v>
      </c>
      <c r="AC424" s="3">
        <v>0</v>
      </c>
      <c r="AD424" s="24">
        <v>412000</v>
      </c>
      <c r="AE424" s="3">
        <v>46192.624837962961</v>
      </c>
      <c r="AF424" s="3"/>
      <c r="AG424" s="3">
        <v>698424</v>
      </c>
    </row>
    <row r="425" spans="1:33" ht="45" x14ac:dyDescent="0.25">
      <c r="A425" s="3" t="s">
        <v>33021</v>
      </c>
      <c r="B425" s="57" t="s">
        <v>32598</v>
      </c>
      <c r="C425" s="3" t="s">
        <v>33022</v>
      </c>
      <c r="D425" s="3"/>
      <c r="E425" s="3"/>
      <c r="F425" s="3" t="s">
        <v>33023</v>
      </c>
      <c r="G425" s="3" t="s">
        <v>33024</v>
      </c>
      <c r="H425" s="57" t="s">
        <v>33025</v>
      </c>
      <c r="I425" s="57" t="s">
        <v>33026</v>
      </c>
      <c r="J425" s="3" t="s">
        <v>28</v>
      </c>
      <c r="K425" s="3" t="s">
        <v>78</v>
      </c>
      <c r="L425" s="3" t="s">
        <v>481</v>
      </c>
      <c r="M425" s="3" t="s">
        <v>482</v>
      </c>
      <c r="N425" s="3" t="s">
        <v>3905</v>
      </c>
      <c r="O425" s="3" t="s">
        <v>32</v>
      </c>
      <c r="P425" s="24">
        <v>0</v>
      </c>
      <c r="Q425" s="24">
        <v>1</v>
      </c>
      <c r="R425" s="27" t="s">
        <v>1568</v>
      </c>
      <c r="S425" s="28" t="s">
        <v>1589</v>
      </c>
      <c r="T425" s="3" t="s">
        <v>33</v>
      </c>
      <c r="U425" s="3">
        <v>412000</v>
      </c>
      <c r="V425" s="57" t="s">
        <v>32712</v>
      </c>
      <c r="W425" s="3" t="s">
        <v>34</v>
      </c>
      <c r="X425" s="57" t="s">
        <v>32712</v>
      </c>
      <c r="Y425" s="3"/>
      <c r="Z425" s="3">
        <v>412000</v>
      </c>
      <c r="AA425" s="3"/>
      <c r="AB425" s="57">
        <v>46195.771354166667</v>
      </c>
      <c r="AC425" s="3">
        <v>0</v>
      </c>
      <c r="AD425" s="24">
        <v>412000</v>
      </c>
      <c r="AE425" s="3">
        <v>46195.771354166667</v>
      </c>
      <c r="AF425" s="3"/>
      <c r="AG425" s="3">
        <v>753061</v>
      </c>
    </row>
    <row r="426" spans="1:33" ht="45" x14ac:dyDescent="0.25">
      <c r="A426" s="3" t="s">
        <v>33216</v>
      </c>
      <c r="B426" s="57" t="s">
        <v>32598</v>
      </c>
      <c r="C426" s="3" t="s">
        <v>33217</v>
      </c>
      <c r="D426" s="3"/>
      <c r="E426" s="3"/>
      <c r="F426" s="3" t="s">
        <v>33218</v>
      </c>
      <c r="G426" s="3" t="s">
        <v>33219</v>
      </c>
      <c r="H426" s="57" t="s">
        <v>33220</v>
      </c>
      <c r="I426" s="57" t="s">
        <v>33221</v>
      </c>
      <c r="J426" s="3" t="s">
        <v>28</v>
      </c>
      <c r="K426" s="3" t="s">
        <v>78</v>
      </c>
      <c r="L426" s="3" t="s">
        <v>859</v>
      </c>
      <c r="M426" s="3" t="s">
        <v>1115</v>
      </c>
      <c r="N426" s="3" t="s">
        <v>4378</v>
      </c>
      <c r="O426" s="3" t="s">
        <v>19606</v>
      </c>
      <c r="P426" s="24">
        <v>0</v>
      </c>
      <c r="Q426" s="24">
        <v>0</v>
      </c>
      <c r="R426" s="27" t="s">
        <v>1578</v>
      </c>
      <c r="S426" s="28" t="s">
        <v>1589</v>
      </c>
      <c r="T426" s="3" t="s">
        <v>33</v>
      </c>
      <c r="U426" s="3">
        <v>0</v>
      </c>
      <c r="V426" s="3" t="s">
        <v>33843</v>
      </c>
      <c r="W426" s="3" t="s">
        <v>34</v>
      </c>
      <c r="X426" s="57" t="s">
        <v>33843</v>
      </c>
      <c r="Y426" s="3" t="s">
        <v>87</v>
      </c>
      <c r="Z426" s="3"/>
      <c r="AA426" s="3" t="s">
        <v>88</v>
      </c>
      <c r="AB426" s="57">
        <v>46204.749062499999</v>
      </c>
      <c r="AC426" s="3">
        <v>0</v>
      </c>
      <c r="AD426" s="24"/>
      <c r="AE426" s="3">
        <v>46204.749062499999</v>
      </c>
      <c r="AF426" s="3"/>
      <c r="AG426" s="3">
        <v>702010</v>
      </c>
    </row>
    <row r="427" spans="1:33" ht="60" x14ac:dyDescent="0.25">
      <c r="A427" s="3" t="s">
        <v>33347</v>
      </c>
      <c r="B427" s="57" t="s">
        <v>32598</v>
      </c>
      <c r="C427" s="3" t="s">
        <v>33348</v>
      </c>
      <c r="D427" s="3"/>
      <c r="E427" s="3"/>
      <c r="F427" s="3" t="s">
        <v>16726</v>
      </c>
      <c r="G427" s="3" t="s">
        <v>16727</v>
      </c>
      <c r="H427" s="57" t="s">
        <v>16728</v>
      </c>
      <c r="I427" s="57" t="s">
        <v>21123</v>
      </c>
      <c r="J427" s="3" t="s">
        <v>28</v>
      </c>
      <c r="K427" s="3" t="s">
        <v>78</v>
      </c>
      <c r="L427" s="3" t="s">
        <v>287</v>
      </c>
      <c r="M427" s="3" t="s">
        <v>288</v>
      </c>
      <c r="N427" s="3" t="s">
        <v>8028</v>
      </c>
      <c r="O427" s="3" t="s">
        <v>32</v>
      </c>
      <c r="P427" s="24">
        <v>0</v>
      </c>
      <c r="Q427" s="24">
        <v>1</v>
      </c>
      <c r="R427" s="27" t="s">
        <v>1568</v>
      </c>
      <c r="S427" s="28" t="s">
        <v>1585</v>
      </c>
      <c r="T427" s="3" t="s">
        <v>38</v>
      </c>
      <c r="U427" s="3">
        <v>2060000</v>
      </c>
      <c r="V427" s="3" t="s">
        <v>32598</v>
      </c>
      <c r="W427" s="3" t="s">
        <v>34</v>
      </c>
      <c r="X427" s="57" t="s">
        <v>32598</v>
      </c>
      <c r="Y427" s="3"/>
      <c r="Z427" s="3">
        <v>2060000</v>
      </c>
      <c r="AA427" s="3"/>
      <c r="AB427" s="57">
        <v>46191.693391203706</v>
      </c>
      <c r="AC427" s="3">
        <v>0</v>
      </c>
      <c r="AD427" s="24">
        <v>2060000</v>
      </c>
      <c r="AE427" s="3">
        <v>46191.693391203706</v>
      </c>
      <c r="AF427" s="3"/>
      <c r="AG427" s="3">
        <v>682325</v>
      </c>
    </row>
    <row r="428" spans="1:33" ht="45" x14ac:dyDescent="0.25">
      <c r="A428" s="3" t="s">
        <v>33597</v>
      </c>
      <c r="B428" s="57" t="s">
        <v>32598</v>
      </c>
      <c r="C428" s="3" t="s">
        <v>33598</v>
      </c>
      <c r="D428" s="3"/>
      <c r="E428" s="3"/>
      <c r="F428" s="3" t="s">
        <v>33599</v>
      </c>
      <c r="G428" s="3" t="s">
        <v>33600</v>
      </c>
      <c r="H428" s="57" t="s">
        <v>33601</v>
      </c>
      <c r="I428" s="57" t="s">
        <v>33602</v>
      </c>
      <c r="J428" s="3" t="s">
        <v>28</v>
      </c>
      <c r="K428" s="3" t="s">
        <v>51</v>
      </c>
      <c r="L428" s="3" t="s">
        <v>1456</v>
      </c>
      <c r="M428" s="3" t="s">
        <v>1457</v>
      </c>
      <c r="N428" s="3" t="s">
        <v>14654</v>
      </c>
      <c r="O428" s="3" t="s">
        <v>32</v>
      </c>
      <c r="P428" s="24">
        <v>0</v>
      </c>
      <c r="Q428" s="24">
        <v>1</v>
      </c>
      <c r="R428" s="27" t="s">
        <v>1568</v>
      </c>
      <c r="S428" s="28" t="s">
        <v>1589</v>
      </c>
      <c r="T428" s="3" t="s">
        <v>33</v>
      </c>
      <c r="U428" s="3">
        <v>412000</v>
      </c>
      <c r="V428" s="57" t="s">
        <v>32598</v>
      </c>
      <c r="W428" s="3" t="s">
        <v>34</v>
      </c>
      <c r="X428" s="57" t="s">
        <v>32628</v>
      </c>
      <c r="Y428" s="3"/>
      <c r="Z428" s="3">
        <v>412000</v>
      </c>
      <c r="AA428" s="3"/>
      <c r="AB428" s="57">
        <v>46192.423437500001</v>
      </c>
      <c r="AC428" s="3">
        <v>0</v>
      </c>
      <c r="AD428" s="24">
        <v>412000</v>
      </c>
      <c r="AE428" s="3">
        <v>46192.423437500001</v>
      </c>
      <c r="AF428" s="3"/>
      <c r="AG428" s="3">
        <v>682550</v>
      </c>
    </row>
    <row r="429" spans="1:33" ht="45" x14ac:dyDescent="0.25">
      <c r="A429" s="3" t="s">
        <v>32803</v>
      </c>
      <c r="B429" s="57" t="s">
        <v>32598</v>
      </c>
      <c r="C429" s="3" t="s">
        <v>32804</v>
      </c>
      <c r="D429" s="3"/>
      <c r="E429" s="3"/>
      <c r="F429" s="3" t="s">
        <v>32805</v>
      </c>
      <c r="G429" s="3" t="s">
        <v>32806</v>
      </c>
      <c r="H429" s="57" t="s">
        <v>32807</v>
      </c>
      <c r="I429" s="57" t="s">
        <v>19853</v>
      </c>
      <c r="J429" s="3" t="s">
        <v>28</v>
      </c>
      <c r="K429" s="3" t="s">
        <v>173</v>
      </c>
      <c r="L429" s="3" t="s">
        <v>475</v>
      </c>
      <c r="M429" s="3" t="s">
        <v>476</v>
      </c>
      <c r="N429" s="3" t="s">
        <v>3440</v>
      </c>
      <c r="O429" s="3" t="s">
        <v>705</v>
      </c>
      <c r="P429" s="24">
        <v>0</v>
      </c>
      <c r="Q429" s="24">
        <v>0</v>
      </c>
      <c r="R429" s="27" t="s">
        <v>1578</v>
      </c>
      <c r="S429" s="28" t="s">
        <v>1589</v>
      </c>
      <c r="T429" s="3" t="s">
        <v>33</v>
      </c>
      <c r="U429" s="3">
        <v>0</v>
      </c>
      <c r="V429" s="57" t="s">
        <v>32598</v>
      </c>
      <c r="W429" s="3" t="s">
        <v>34</v>
      </c>
      <c r="X429" s="57"/>
      <c r="Y429" s="3"/>
      <c r="Z429" s="3"/>
      <c r="AA429" s="3"/>
      <c r="AB429" s="57"/>
      <c r="AC429" s="3">
        <v>0</v>
      </c>
      <c r="AD429" s="24"/>
      <c r="AE429" s="3"/>
      <c r="AF429" s="3"/>
      <c r="AG429" s="3"/>
    </row>
    <row r="430" spans="1:33" ht="45" x14ac:dyDescent="0.25">
      <c r="A430" s="3" t="s">
        <v>32808</v>
      </c>
      <c r="B430" s="57" t="s">
        <v>32598</v>
      </c>
      <c r="C430" s="3" t="s">
        <v>32809</v>
      </c>
      <c r="D430" s="3"/>
      <c r="E430" s="3"/>
      <c r="F430" s="3" t="s">
        <v>32810</v>
      </c>
      <c r="G430" s="3" t="s">
        <v>32811</v>
      </c>
      <c r="H430" s="57" t="s">
        <v>32812</v>
      </c>
      <c r="I430" s="57" t="s">
        <v>19853</v>
      </c>
      <c r="J430" s="3" t="s">
        <v>28</v>
      </c>
      <c r="K430" s="3" t="s">
        <v>173</v>
      </c>
      <c r="L430" s="3" t="s">
        <v>475</v>
      </c>
      <c r="M430" s="3" t="s">
        <v>476</v>
      </c>
      <c r="N430" s="3" t="s">
        <v>3440</v>
      </c>
      <c r="O430" s="3" t="s">
        <v>705</v>
      </c>
      <c r="P430" s="24">
        <v>0</v>
      </c>
      <c r="Q430" s="24">
        <v>0</v>
      </c>
      <c r="R430" s="27" t="s">
        <v>1578</v>
      </c>
      <c r="S430" s="28" t="s">
        <v>1589</v>
      </c>
      <c r="T430" s="3" t="s">
        <v>33</v>
      </c>
      <c r="U430" s="3">
        <v>0</v>
      </c>
      <c r="V430" s="3" t="s">
        <v>32598</v>
      </c>
      <c r="W430" s="3" t="s">
        <v>34</v>
      </c>
      <c r="X430" s="57"/>
      <c r="Y430" s="3"/>
      <c r="Z430" s="3"/>
      <c r="AA430" s="3"/>
      <c r="AB430" s="57"/>
      <c r="AC430" s="3">
        <v>0</v>
      </c>
      <c r="AD430" s="24"/>
      <c r="AE430" s="3"/>
      <c r="AF430" s="3"/>
      <c r="AG430" s="3"/>
    </row>
    <row r="431" spans="1:33" ht="45" x14ac:dyDescent="0.25">
      <c r="A431" s="3" t="s">
        <v>32723</v>
      </c>
      <c r="B431" s="57" t="s">
        <v>32598</v>
      </c>
      <c r="C431" s="3" t="s">
        <v>32724</v>
      </c>
      <c r="D431" s="3"/>
      <c r="E431" s="3"/>
      <c r="F431" s="3" t="s">
        <v>32725</v>
      </c>
      <c r="G431" s="3" t="s">
        <v>32726</v>
      </c>
      <c r="H431" s="57" t="s">
        <v>32727</v>
      </c>
      <c r="I431" s="57" t="s">
        <v>32728</v>
      </c>
      <c r="J431" s="3" t="s">
        <v>28</v>
      </c>
      <c r="K431" s="3" t="s">
        <v>68</v>
      </c>
      <c r="L431" s="3" t="s">
        <v>10710</v>
      </c>
      <c r="M431" s="3" t="s">
        <v>259</v>
      </c>
      <c r="N431" s="3" t="s">
        <v>10711</v>
      </c>
      <c r="O431" s="3" t="s">
        <v>19490</v>
      </c>
      <c r="P431" s="24">
        <v>0</v>
      </c>
      <c r="Q431" s="24">
        <v>0</v>
      </c>
      <c r="R431" s="27" t="s">
        <v>1579</v>
      </c>
      <c r="S431" s="28" t="s">
        <v>1590</v>
      </c>
      <c r="T431" s="3" t="s">
        <v>426</v>
      </c>
      <c r="U431" s="3">
        <v>20600000</v>
      </c>
      <c r="V431" s="57" t="s">
        <v>32598</v>
      </c>
      <c r="W431" s="3" t="s">
        <v>34</v>
      </c>
      <c r="X431" s="57" t="s">
        <v>34561</v>
      </c>
      <c r="Y431" s="3" t="s">
        <v>39</v>
      </c>
      <c r="Z431" s="3">
        <v>15000000</v>
      </c>
      <c r="AA431" s="3" t="s">
        <v>40</v>
      </c>
      <c r="AB431" s="57">
        <v>46212.649618055555</v>
      </c>
      <c r="AC431" s="3">
        <v>0</v>
      </c>
      <c r="AD431" s="24">
        <v>15000000</v>
      </c>
      <c r="AE431" s="3">
        <v>46212.649618055555</v>
      </c>
      <c r="AF431" s="3"/>
      <c r="AG431" s="3">
        <v>1315441</v>
      </c>
    </row>
    <row r="432" spans="1:33" ht="60" x14ac:dyDescent="0.25">
      <c r="A432" s="3" t="s">
        <v>33349</v>
      </c>
      <c r="B432" s="57" t="s">
        <v>32598</v>
      </c>
      <c r="C432" s="3" t="s">
        <v>33350</v>
      </c>
      <c r="D432" s="3"/>
      <c r="E432" s="3"/>
      <c r="F432" s="3" t="s">
        <v>33351</v>
      </c>
      <c r="G432" s="3" t="s">
        <v>33352</v>
      </c>
      <c r="H432" s="57" t="s">
        <v>33353</v>
      </c>
      <c r="I432" s="57" t="s">
        <v>33354</v>
      </c>
      <c r="J432" s="3" t="s">
        <v>28</v>
      </c>
      <c r="K432" s="3" t="s">
        <v>78</v>
      </c>
      <c r="L432" s="3" t="s">
        <v>287</v>
      </c>
      <c r="M432" s="3" t="s">
        <v>288</v>
      </c>
      <c r="N432" s="3" t="s">
        <v>8028</v>
      </c>
      <c r="O432" s="3" t="s">
        <v>19490</v>
      </c>
      <c r="P432" s="24">
        <v>0</v>
      </c>
      <c r="Q432" s="24">
        <v>0</v>
      </c>
      <c r="R432" s="27" t="s">
        <v>1579</v>
      </c>
      <c r="S432" s="28" t="s">
        <v>1585</v>
      </c>
      <c r="T432" s="3" t="s">
        <v>38</v>
      </c>
      <c r="U432" s="3">
        <v>2060000</v>
      </c>
      <c r="V432" s="3" t="s">
        <v>32598</v>
      </c>
      <c r="W432" s="3" t="s">
        <v>34</v>
      </c>
      <c r="X432" s="57" t="s">
        <v>32598</v>
      </c>
      <c r="Y432" s="3" t="s">
        <v>39</v>
      </c>
      <c r="Z432" s="3">
        <v>2060000</v>
      </c>
      <c r="AA432" s="3" t="s">
        <v>40</v>
      </c>
      <c r="AB432" s="57">
        <v>46191.691643518519</v>
      </c>
      <c r="AC432" s="3">
        <v>0</v>
      </c>
      <c r="AD432" s="24">
        <v>2060000</v>
      </c>
      <c r="AE432" s="3">
        <v>46191.691643518519</v>
      </c>
      <c r="AF432" s="3"/>
      <c r="AG432" s="3">
        <v>682327</v>
      </c>
    </row>
    <row r="433" spans="1:33" ht="45" x14ac:dyDescent="0.25">
      <c r="A433" s="3" t="s">
        <v>33702</v>
      </c>
      <c r="B433" s="57" t="s">
        <v>32598</v>
      </c>
      <c r="C433" s="3" t="s">
        <v>33703</v>
      </c>
      <c r="D433" s="3"/>
      <c r="E433" s="3"/>
      <c r="F433" s="3" t="s">
        <v>33704</v>
      </c>
      <c r="G433" s="3" t="s">
        <v>33705</v>
      </c>
      <c r="H433" s="57" t="s">
        <v>33706</v>
      </c>
      <c r="I433" s="57" t="s">
        <v>33707</v>
      </c>
      <c r="J433" s="3" t="s">
        <v>28</v>
      </c>
      <c r="K433" s="3" t="s">
        <v>78</v>
      </c>
      <c r="L433" s="3" t="s">
        <v>79</v>
      </c>
      <c r="M433" s="3" t="s">
        <v>295</v>
      </c>
      <c r="N433" s="3" t="s">
        <v>5384</v>
      </c>
      <c r="O433" s="3" t="s">
        <v>706</v>
      </c>
      <c r="P433" s="24">
        <v>0</v>
      </c>
      <c r="Q433" s="24">
        <v>0</v>
      </c>
      <c r="R433" s="27" t="s">
        <v>1578</v>
      </c>
      <c r="S433" s="28" t="s">
        <v>1589</v>
      </c>
      <c r="T433" s="3" t="s">
        <v>33</v>
      </c>
      <c r="U433" s="3">
        <v>0</v>
      </c>
      <c r="V433" s="3" t="s">
        <v>32598</v>
      </c>
      <c r="W433" s="3" t="s">
        <v>34</v>
      </c>
      <c r="X433" s="57"/>
      <c r="Y433" s="3"/>
      <c r="Z433" s="3"/>
      <c r="AA433" s="3"/>
      <c r="AB433" s="57"/>
      <c r="AC433" s="3">
        <v>0</v>
      </c>
      <c r="AD433" s="24"/>
      <c r="AE433" s="3"/>
      <c r="AF433" s="3"/>
      <c r="AG433" s="3"/>
    </row>
    <row r="434" spans="1:33" ht="60" x14ac:dyDescent="0.25">
      <c r="A434" s="3" t="s">
        <v>33762</v>
      </c>
      <c r="B434" s="57" t="s">
        <v>32598</v>
      </c>
      <c r="C434" s="3" t="s">
        <v>33763</v>
      </c>
      <c r="D434" s="3"/>
      <c r="E434" s="3"/>
      <c r="F434" s="3" t="s">
        <v>33764</v>
      </c>
      <c r="G434" s="3" t="s">
        <v>33765</v>
      </c>
      <c r="H434" s="57" t="s">
        <v>33766</v>
      </c>
      <c r="I434" s="57" t="s">
        <v>33767</v>
      </c>
      <c r="J434" s="3" t="s">
        <v>28</v>
      </c>
      <c r="K434" s="3" t="s">
        <v>51</v>
      </c>
      <c r="L434" s="3" t="s">
        <v>419</v>
      </c>
      <c r="M434" s="3" t="s">
        <v>420</v>
      </c>
      <c r="N434" s="3" t="s">
        <v>5461</v>
      </c>
      <c r="O434" s="3" t="s">
        <v>32</v>
      </c>
      <c r="P434" s="24">
        <v>0</v>
      </c>
      <c r="Q434" s="24">
        <v>1</v>
      </c>
      <c r="R434" s="27" t="s">
        <v>1568</v>
      </c>
      <c r="S434" s="28" t="s">
        <v>1589</v>
      </c>
      <c r="T434" s="3" t="s">
        <v>33</v>
      </c>
      <c r="U434" s="3">
        <v>412000</v>
      </c>
      <c r="V434" s="57" t="s">
        <v>32598</v>
      </c>
      <c r="W434" s="3" t="s">
        <v>34</v>
      </c>
      <c r="X434" s="57" t="s">
        <v>32628</v>
      </c>
      <c r="Y434" s="3"/>
      <c r="Z434" s="3">
        <v>412000</v>
      </c>
      <c r="AA434" s="3"/>
      <c r="AB434" s="57">
        <v>46192.050856481481</v>
      </c>
      <c r="AC434" s="3">
        <v>0</v>
      </c>
      <c r="AD434" s="24">
        <v>412000</v>
      </c>
      <c r="AE434" s="3">
        <v>46192.050856481481</v>
      </c>
      <c r="AF434" s="3"/>
      <c r="AG434" s="3">
        <v>682552</v>
      </c>
    </row>
    <row r="435" spans="1:33" ht="45" x14ac:dyDescent="0.25">
      <c r="A435" s="3" t="s">
        <v>33355</v>
      </c>
      <c r="B435" s="57" t="s">
        <v>32598</v>
      </c>
      <c r="C435" s="3" t="s">
        <v>33356</v>
      </c>
      <c r="D435" s="3"/>
      <c r="E435" s="3"/>
      <c r="F435" s="3" t="s">
        <v>33351</v>
      </c>
      <c r="G435" s="3" t="s">
        <v>33352</v>
      </c>
      <c r="H435" s="57" t="s">
        <v>33353</v>
      </c>
      <c r="I435" s="57" t="s">
        <v>33354</v>
      </c>
      <c r="J435" s="3" t="s">
        <v>28</v>
      </c>
      <c r="K435" s="3" t="s">
        <v>78</v>
      </c>
      <c r="L435" s="3" t="s">
        <v>287</v>
      </c>
      <c r="M435" s="3" t="s">
        <v>288</v>
      </c>
      <c r="N435" s="3" t="s">
        <v>8028</v>
      </c>
      <c r="O435" s="3" t="s">
        <v>32</v>
      </c>
      <c r="P435" s="24">
        <v>0</v>
      </c>
      <c r="Q435" s="24">
        <v>1</v>
      </c>
      <c r="R435" s="27" t="s">
        <v>1568</v>
      </c>
      <c r="S435" s="28" t="s">
        <v>1589</v>
      </c>
      <c r="T435" s="3" t="s">
        <v>33</v>
      </c>
      <c r="U435" s="3">
        <v>412000</v>
      </c>
      <c r="V435" s="57" t="s">
        <v>32598</v>
      </c>
      <c r="W435" s="3" t="s">
        <v>34</v>
      </c>
      <c r="X435" s="57" t="s">
        <v>32598</v>
      </c>
      <c r="Y435" s="3"/>
      <c r="Z435" s="3">
        <v>412000</v>
      </c>
      <c r="AA435" s="3"/>
      <c r="AB435" s="57">
        <v>46191.695254629631</v>
      </c>
      <c r="AC435" s="3">
        <v>0</v>
      </c>
      <c r="AD435" s="24">
        <v>412000</v>
      </c>
      <c r="AE435" s="3">
        <v>46191.695254629631</v>
      </c>
      <c r="AF435" s="3"/>
      <c r="AG435" s="3">
        <v>682314</v>
      </c>
    </row>
    <row r="436" spans="1:33" ht="45" x14ac:dyDescent="0.25">
      <c r="A436" s="3" t="s">
        <v>32756</v>
      </c>
      <c r="B436" s="57" t="s">
        <v>32598</v>
      </c>
      <c r="C436" s="3" t="s">
        <v>32757</v>
      </c>
      <c r="D436" s="3" t="s">
        <v>32758</v>
      </c>
      <c r="E436" s="3" t="s">
        <v>32759</v>
      </c>
      <c r="F436" s="3" t="s">
        <v>32760</v>
      </c>
      <c r="G436" s="3" t="s">
        <v>32761</v>
      </c>
      <c r="H436" s="57" t="s">
        <v>32762</v>
      </c>
      <c r="I436" s="57" t="s">
        <v>32763</v>
      </c>
      <c r="J436" s="3" t="s">
        <v>28</v>
      </c>
      <c r="K436" s="3" t="s">
        <v>173</v>
      </c>
      <c r="L436" s="3" t="s">
        <v>378</v>
      </c>
      <c r="M436" s="3" t="s">
        <v>379</v>
      </c>
      <c r="N436" s="3" t="s">
        <v>6357</v>
      </c>
      <c r="O436" s="3" t="s">
        <v>706</v>
      </c>
      <c r="P436" s="24">
        <v>0</v>
      </c>
      <c r="Q436" s="24">
        <v>0</v>
      </c>
      <c r="R436" s="27" t="s">
        <v>1578</v>
      </c>
      <c r="S436" s="28" t="s">
        <v>1582</v>
      </c>
      <c r="T436" s="3" t="s">
        <v>160</v>
      </c>
      <c r="U436" s="3">
        <v>0</v>
      </c>
      <c r="V436" s="57" t="s">
        <v>32598</v>
      </c>
      <c r="W436" s="3" t="s">
        <v>34</v>
      </c>
      <c r="X436" s="57"/>
      <c r="Y436" s="3"/>
      <c r="Z436" s="3"/>
      <c r="AA436" s="3"/>
      <c r="AB436" s="57"/>
      <c r="AC436" s="3">
        <v>0</v>
      </c>
      <c r="AD436" s="24"/>
      <c r="AE436" s="3"/>
      <c r="AF436" s="3"/>
      <c r="AG436" s="3"/>
    </row>
    <row r="437" spans="1:33" ht="45" x14ac:dyDescent="0.25">
      <c r="A437" s="3" t="s">
        <v>33812</v>
      </c>
      <c r="B437" s="57" t="s">
        <v>32598</v>
      </c>
      <c r="C437" s="3" t="s">
        <v>33813</v>
      </c>
      <c r="D437" s="3"/>
      <c r="E437" s="3"/>
      <c r="F437" s="3" t="s">
        <v>33814</v>
      </c>
      <c r="G437" s="3" t="s">
        <v>33815</v>
      </c>
      <c r="H437" s="57" t="s">
        <v>32430</v>
      </c>
      <c r="I437" s="57" t="s">
        <v>33816</v>
      </c>
      <c r="J437" s="3" t="s">
        <v>28</v>
      </c>
      <c r="K437" s="3" t="s">
        <v>43</v>
      </c>
      <c r="L437" s="3" t="s">
        <v>386</v>
      </c>
      <c r="M437" s="3" t="s">
        <v>5564</v>
      </c>
      <c r="N437" s="3" t="s">
        <v>5565</v>
      </c>
      <c r="O437" s="3" t="s">
        <v>799</v>
      </c>
      <c r="P437" s="24">
        <v>0</v>
      </c>
      <c r="Q437" s="24">
        <v>0</v>
      </c>
      <c r="R437" s="27" t="s">
        <v>1580</v>
      </c>
      <c r="S437" s="28" t="s">
        <v>1590</v>
      </c>
      <c r="T437" s="3" t="s">
        <v>426</v>
      </c>
      <c r="U437" s="3">
        <v>20600000</v>
      </c>
      <c r="V437" s="57" t="s">
        <v>32598</v>
      </c>
      <c r="W437" s="3" t="s">
        <v>34</v>
      </c>
      <c r="X437" s="57"/>
      <c r="Y437" s="3"/>
      <c r="Z437" s="3"/>
      <c r="AA437" s="3"/>
      <c r="AB437" s="57"/>
      <c r="AC437" s="3">
        <v>0</v>
      </c>
      <c r="AD437" s="24"/>
      <c r="AE437" s="3"/>
      <c r="AF437" s="3"/>
      <c r="AG437" s="3"/>
    </row>
    <row r="438" spans="1:33" ht="60" x14ac:dyDescent="0.25">
      <c r="A438" s="3" t="s">
        <v>32974</v>
      </c>
      <c r="B438" s="57" t="s">
        <v>32598</v>
      </c>
      <c r="C438" s="3" t="s">
        <v>32975</v>
      </c>
      <c r="D438" s="3"/>
      <c r="E438" s="3"/>
      <c r="F438" s="3" t="s">
        <v>26802</v>
      </c>
      <c r="G438" s="3" t="s">
        <v>26803</v>
      </c>
      <c r="H438" s="57" t="s">
        <v>26804</v>
      </c>
      <c r="I438" s="57" t="s">
        <v>26805</v>
      </c>
      <c r="J438" s="3" t="s">
        <v>28</v>
      </c>
      <c r="K438" s="3" t="s">
        <v>78</v>
      </c>
      <c r="L438" s="3" t="s">
        <v>238</v>
      </c>
      <c r="M438" s="3" t="s">
        <v>314</v>
      </c>
      <c r="N438" s="3" t="s">
        <v>3862</v>
      </c>
      <c r="O438" s="3" t="s">
        <v>32</v>
      </c>
      <c r="P438" s="24">
        <v>1</v>
      </c>
      <c r="Q438" s="24">
        <v>2</v>
      </c>
      <c r="R438" s="27" t="s">
        <v>1568</v>
      </c>
      <c r="S438" s="28" t="s">
        <v>1585</v>
      </c>
      <c r="T438" s="3" t="s">
        <v>38</v>
      </c>
      <c r="U438" s="3">
        <v>2060000</v>
      </c>
      <c r="V438" s="57" t="s">
        <v>32598</v>
      </c>
      <c r="W438" s="3" t="s">
        <v>34</v>
      </c>
      <c r="X438" s="57" t="s">
        <v>32598</v>
      </c>
      <c r="Y438" s="3"/>
      <c r="Z438" s="3">
        <v>2060000</v>
      </c>
      <c r="AA438" s="3"/>
      <c r="AB438" s="57">
        <v>46191.603495370371</v>
      </c>
      <c r="AC438" s="3">
        <v>0</v>
      </c>
      <c r="AD438" s="24">
        <v>2060000</v>
      </c>
      <c r="AE438" s="3">
        <v>46191.603495370371</v>
      </c>
      <c r="AF438" s="3"/>
      <c r="AG438" s="3">
        <v>677788</v>
      </c>
    </row>
    <row r="439" spans="1:33" ht="60" x14ac:dyDescent="0.25">
      <c r="A439" s="3" t="s">
        <v>32840</v>
      </c>
      <c r="B439" s="57" t="s">
        <v>32639</v>
      </c>
      <c r="C439" s="3" t="s">
        <v>32841</v>
      </c>
      <c r="D439" s="3"/>
      <c r="E439" s="3"/>
      <c r="F439" s="3" t="s">
        <v>32842</v>
      </c>
      <c r="G439" s="3" t="s">
        <v>32843</v>
      </c>
      <c r="H439" s="57" t="s">
        <v>32844</v>
      </c>
      <c r="I439" s="57" t="s">
        <v>32845</v>
      </c>
      <c r="J439" s="3" t="s">
        <v>28</v>
      </c>
      <c r="K439" s="3" t="s">
        <v>51</v>
      </c>
      <c r="L439" s="3" t="s">
        <v>959</v>
      </c>
      <c r="M439" s="3" t="s">
        <v>1077</v>
      </c>
      <c r="N439" s="3" t="s">
        <v>9362</v>
      </c>
      <c r="O439" s="3" t="s">
        <v>19490</v>
      </c>
      <c r="P439" s="24">
        <v>0</v>
      </c>
      <c r="Q439" s="24">
        <v>0</v>
      </c>
      <c r="R439" s="27" t="s">
        <v>1579</v>
      </c>
      <c r="S439" s="28" t="s">
        <v>1589</v>
      </c>
      <c r="T439" s="3" t="s">
        <v>33</v>
      </c>
      <c r="U439" s="3">
        <v>412000</v>
      </c>
      <c r="V439" s="57" t="s">
        <v>32598</v>
      </c>
      <c r="W439" s="3" t="s">
        <v>34</v>
      </c>
      <c r="X439" s="57" t="s">
        <v>32628</v>
      </c>
      <c r="Y439" s="3" t="s">
        <v>39</v>
      </c>
      <c r="Z439" s="3">
        <v>412000</v>
      </c>
      <c r="AA439" s="3" t="s">
        <v>40</v>
      </c>
      <c r="AB439" s="57">
        <v>46192.748680555553</v>
      </c>
      <c r="AC439" s="3">
        <v>0</v>
      </c>
      <c r="AD439" s="24">
        <v>412000</v>
      </c>
      <c r="AE439" s="3">
        <v>46192.748680555553</v>
      </c>
      <c r="AF439" s="3"/>
      <c r="AG439" s="3">
        <v>682556</v>
      </c>
    </row>
    <row r="440" spans="1:33" ht="45" x14ac:dyDescent="0.25">
      <c r="A440" s="3" t="s">
        <v>32846</v>
      </c>
      <c r="B440" s="57" t="s">
        <v>32639</v>
      </c>
      <c r="C440" s="3" t="s">
        <v>32847</v>
      </c>
      <c r="D440" s="3"/>
      <c r="E440" s="3"/>
      <c r="F440" s="3" t="s">
        <v>32848</v>
      </c>
      <c r="G440" s="3" t="s">
        <v>32849</v>
      </c>
      <c r="H440" s="57" t="s">
        <v>32850</v>
      </c>
      <c r="I440" s="57" t="s">
        <v>32851</v>
      </c>
      <c r="J440" s="3" t="s">
        <v>28</v>
      </c>
      <c r="K440" s="3" t="s">
        <v>51</v>
      </c>
      <c r="L440" s="3" t="s">
        <v>959</v>
      </c>
      <c r="M440" s="3" t="s">
        <v>1077</v>
      </c>
      <c r="N440" s="3" t="s">
        <v>9362</v>
      </c>
      <c r="O440" s="3" t="s">
        <v>19490</v>
      </c>
      <c r="P440" s="24">
        <v>0</v>
      </c>
      <c r="Q440" s="24">
        <v>0</v>
      </c>
      <c r="R440" s="27" t="s">
        <v>1579</v>
      </c>
      <c r="S440" s="28" t="s">
        <v>1589</v>
      </c>
      <c r="T440" s="3" t="s">
        <v>33</v>
      </c>
      <c r="U440" s="3">
        <v>412000</v>
      </c>
      <c r="V440" s="57" t="s">
        <v>32598</v>
      </c>
      <c r="W440" s="3" t="s">
        <v>34</v>
      </c>
      <c r="X440" s="57" t="s">
        <v>32628</v>
      </c>
      <c r="Y440" s="3" t="s">
        <v>39</v>
      </c>
      <c r="Z440" s="3">
        <v>412000</v>
      </c>
      <c r="AA440" s="3" t="s">
        <v>40</v>
      </c>
      <c r="AB440" s="57">
        <v>46192.748333333337</v>
      </c>
      <c r="AC440" s="3">
        <v>0</v>
      </c>
      <c r="AD440" s="24">
        <v>412000</v>
      </c>
      <c r="AE440" s="3">
        <v>46192.748333333337</v>
      </c>
      <c r="AF440" s="3"/>
      <c r="AG440" s="3">
        <v>682558</v>
      </c>
    </row>
    <row r="441" spans="1:33" ht="60" x14ac:dyDescent="0.25">
      <c r="A441" s="3" t="s">
        <v>33595</v>
      </c>
      <c r="B441" s="57" t="s">
        <v>32639</v>
      </c>
      <c r="C441" s="3" t="s">
        <v>33596</v>
      </c>
      <c r="D441" s="3"/>
      <c r="E441" s="3"/>
      <c r="F441" s="3" t="s">
        <v>10773</v>
      </c>
      <c r="G441" s="3" t="s">
        <v>10774</v>
      </c>
      <c r="H441" s="57" t="s">
        <v>2557</v>
      </c>
      <c r="I441" s="57" t="s">
        <v>22330</v>
      </c>
      <c r="J441" s="3" t="s">
        <v>28</v>
      </c>
      <c r="K441" s="3" t="s">
        <v>68</v>
      </c>
      <c r="L441" s="3" t="s">
        <v>335</v>
      </c>
      <c r="M441" s="3" t="s">
        <v>336</v>
      </c>
      <c r="N441" s="3" t="s">
        <v>5291</v>
      </c>
      <c r="O441" s="3" t="s">
        <v>19606</v>
      </c>
      <c r="P441" s="24">
        <v>0</v>
      </c>
      <c r="Q441" s="24">
        <v>0</v>
      </c>
      <c r="R441" s="27" t="s">
        <v>1578</v>
      </c>
      <c r="S441" s="28" t="s">
        <v>1585</v>
      </c>
      <c r="T441" s="3" t="s">
        <v>38</v>
      </c>
      <c r="U441" s="3">
        <v>0</v>
      </c>
      <c r="V441" s="57" t="s">
        <v>33818</v>
      </c>
      <c r="W441" s="3" t="s">
        <v>34</v>
      </c>
      <c r="X441" s="57" t="s">
        <v>33818</v>
      </c>
      <c r="Y441" s="3" t="s">
        <v>87</v>
      </c>
      <c r="Z441" s="3"/>
      <c r="AA441" s="3" t="s">
        <v>88</v>
      </c>
      <c r="AB441" s="57">
        <v>46199.383784722224</v>
      </c>
      <c r="AC441" s="3">
        <v>0</v>
      </c>
      <c r="AD441" s="24"/>
      <c r="AE441" s="3">
        <v>46199.383784722224</v>
      </c>
      <c r="AF441" s="3"/>
      <c r="AG441" s="3">
        <v>684684</v>
      </c>
    </row>
    <row r="442" spans="1:33" ht="45" x14ac:dyDescent="0.25">
      <c r="A442" s="3" t="s">
        <v>33522</v>
      </c>
      <c r="B442" s="57" t="s">
        <v>32639</v>
      </c>
      <c r="C442" s="3" t="s">
        <v>33523</v>
      </c>
      <c r="D442" s="3"/>
      <c r="E442" s="3"/>
      <c r="F442" s="3" t="s">
        <v>33524</v>
      </c>
      <c r="G442" s="3" t="s">
        <v>33525</v>
      </c>
      <c r="H442" s="57" t="s">
        <v>33526</v>
      </c>
      <c r="I442" s="57" t="s">
        <v>33527</v>
      </c>
      <c r="J442" s="3" t="s">
        <v>28</v>
      </c>
      <c r="K442" s="3" t="s">
        <v>43</v>
      </c>
      <c r="L442" s="3" t="s">
        <v>2156</v>
      </c>
      <c r="M442" s="3" t="s">
        <v>30311</v>
      </c>
      <c r="N442" s="3" t="s">
        <v>30312</v>
      </c>
      <c r="O442" s="3" t="s">
        <v>705</v>
      </c>
      <c r="P442" s="24">
        <v>0</v>
      </c>
      <c r="Q442" s="24">
        <v>0</v>
      </c>
      <c r="R442" s="27" t="s">
        <v>1578</v>
      </c>
      <c r="S442" s="28" t="s">
        <v>1589</v>
      </c>
      <c r="T442" s="3" t="s">
        <v>33</v>
      </c>
      <c r="U442" s="3">
        <v>0</v>
      </c>
      <c r="V442" s="57" t="s">
        <v>32598</v>
      </c>
      <c r="W442" s="3" t="s">
        <v>34</v>
      </c>
      <c r="X442" s="57"/>
      <c r="Y442" s="3"/>
      <c r="Z442" s="3"/>
      <c r="AA442" s="3"/>
      <c r="AB442" s="57"/>
      <c r="AC442" s="3">
        <v>0</v>
      </c>
      <c r="AD442" s="24"/>
      <c r="AE442" s="3"/>
      <c r="AF442" s="3"/>
      <c r="AG442" s="3"/>
    </row>
    <row r="443" spans="1:33" ht="60" x14ac:dyDescent="0.25">
      <c r="A443" s="3" t="s">
        <v>33538</v>
      </c>
      <c r="B443" s="57" t="s">
        <v>32639</v>
      </c>
      <c r="C443" s="3" t="s">
        <v>33539</v>
      </c>
      <c r="D443" s="3"/>
      <c r="E443" s="3"/>
      <c r="F443" s="3" t="s">
        <v>33540</v>
      </c>
      <c r="G443" s="3" t="s">
        <v>33541</v>
      </c>
      <c r="H443" s="57" t="s">
        <v>33542</v>
      </c>
      <c r="I443" s="57" t="s">
        <v>33543</v>
      </c>
      <c r="J443" s="3" t="s">
        <v>28</v>
      </c>
      <c r="K443" s="3" t="s">
        <v>78</v>
      </c>
      <c r="L443" s="3" t="s">
        <v>523</v>
      </c>
      <c r="M443" s="3" t="s">
        <v>524</v>
      </c>
      <c r="N443" s="3" t="s">
        <v>5179</v>
      </c>
      <c r="O443" s="3" t="s">
        <v>19490</v>
      </c>
      <c r="P443" s="24">
        <v>0</v>
      </c>
      <c r="Q443" s="24">
        <v>0</v>
      </c>
      <c r="R443" s="27" t="s">
        <v>1579</v>
      </c>
      <c r="S443" s="28" t="s">
        <v>1585</v>
      </c>
      <c r="T443" s="3" t="s">
        <v>38</v>
      </c>
      <c r="U443" s="3">
        <v>2060000</v>
      </c>
      <c r="V443" s="57" t="s">
        <v>32598</v>
      </c>
      <c r="W443" s="3" t="s">
        <v>34</v>
      </c>
      <c r="X443" s="57" t="s">
        <v>32598</v>
      </c>
      <c r="Y443" s="3" t="s">
        <v>39</v>
      </c>
      <c r="Z443" s="3">
        <v>2060000</v>
      </c>
      <c r="AA443" s="3" t="s">
        <v>40</v>
      </c>
      <c r="AB443" s="57">
        <v>46191.666967592595</v>
      </c>
      <c r="AC443" s="3">
        <v>0</v>
      </c>
      <c r="AD443" s="24">
        <v>2060000</v>
      </c>
      <c r="AE443" s="3">
        <v>46191.666967592595</v>
      </c>
      <c r="AF443" s="3"/>
      <c r="AG443" s="3">
        <v>682323</v>
      </c>
    </row>
    <row r="444" spans="1:33" ht="45" x14ac:dyDescent="0.25">
      <c r="A444" s="3" t="s">
        <v>33544</v>
      </c>
      <c r="B444" s="57" t="s">
        <v>32639</v>
      </c>
      <c r="C444" s="3" t="s">
        <v>33545</v>
      </c>
      <c r="D444" s="3"/>
      <c r="E444" s="3"/>
      <c r="F444" s="3" t="s">
        <v>33540</v>
      </c>
      <c r="G444" s="3" t="s">
        <v>33541</v>
      </c>
      <c r="H444" s="57" t="s">
        <v>33542</v>
      </c>
      <c r="I444" s="57" t="s">
        <v>33543</v>
      </c>
      <c r="J444" s="3" t="s">
        <v>28</v>
      </c>
      <c r="K444" s="3" t="s">
        <v>78</v>
      </c>
      <c r="L444" s="3" t="s">
        <v>523</v>
      </c>
      <c r="M444" s="3" t="s">
        <v>524</v>
      </c>
      <c r="N444" s="3" t="s">
        <v>5179</v>
      </c>
      <c r="O444" s="3" t="s">
        <v>19490</v>
      </c>
      <c r="P444" s="24">
        <v>0</v>
      </c>
      <c r="Q444" s="24">
        <v>0</v>
      </c>
      <c r="R444" s="27" t="s">
        <v>1579</v>
      </c>
      <c r="S444" s="28" t="s">
        <v>1589</v>
      </c>
      <c r="T444" s="3" t="s">
        <v>33</v>
      </c>
      <c r="U444" s="3">
        <v>412000</v>
      </c>
      <c r="V444" s="57" t="s">
        <v>32598</v>
      </c>
      <c r="W444" s="3" t="s">
        <v>34</v>
      </c>
      <c r="X444" s="57" t="s">
        <v>32598</v>
      </c>
      <c r="Y444" s="3" t="s">
        <v>39</v>
      </c>
      <c r="Z444" s="3">
        <v>412000</v>
      </c>
      <c r="AA444" s="3" t="s">
        <v>40</v>
      </c>
      <c r="AB444" s="57">
        <v>46191.667488425926</v>
      </c>
      <c r="AC444" s="3">
        <v>0</v>
      </c>
      <c r="AD444" s="24">
        <v>412000</v>
      </c>
      <c r="AE444" s="3">
        <v>46191.667488425926</v>
      </c>
      <c r="AF444" s="3"/>
      <c r="AG444" s="3">
        <v>682316</v>
      </c>
    </row>
    <row r="445" spans="1:33" ht="45" x14ac:dyDescent="0.25">
      <c r="A445" s="3" t="s">
        <v>33804</v>
      </c>
      <c r="B445" s="57" t="s">
        <v>32639</v>
      </c>
      <c r="C445" s="3" t="s">
        <v>33805</v>
      </c>
      <c r="D445" s="3"/>
      <c r="E445" s="3"/>
      <c r="F445" s="3" t="s">
        <v>18520</v>
      </c>
      <c r="G445" s="3" t="s">
        <v>18521</v>
      </c>
      <c r="H445" s="57" t="s">
        <v>18522</v>
      </c>
      <c r="I445" s="57" t="s">
        <v>23940</v>
      </c>
      <c r="J445" s="3" t="s">
        <v>28</v>
      </c>
      <c r="K445" s="3" t="s">
        <v>98</v>
      </c>
      <c r="L445" s="3" t="s">
        <v>326</v>
      </c>
      <c r="M445" s="3" t="s">
        <v>1022</v>
      </c>
      <c r="N445" s="3" t="s">
        <v>5549</v>
      </c>
      <c r="O445" s="3" t="s">
        <v>32</v>
      </c>
      <c r="P445" s="24">
        <v>0</v>
      </c>
      <c r="Q445" s="24">
        <v>1</v>
      </c>
      <c r="R445" s="27" t="s">
        <v>1568</v>
      </c>
      <c r="S445" s="28" t="s">
        <v>1589</v>
      </c>
      <c r="T445" s="3" t="s">
        <v>33</v>
      </c>
      <c r="U445" s="3">
        <v>412000</v>
      </c>
      <c r="V445" s="57" t="s">
        <v>32639</v>
      </c>
      <c r="W445" s="3" t="s">
        <v>34</v>
      </c>
      <c r="X445" s="57" t="s">
        <v>32598</v>
      </c>
      <c r="Y445" s="3"/>
      <c r="Z445" s="3">
        <v>412000</v>
      </c>
      <c r="AA445" s="3"/>
      <c r="AB445" s="57">
        <v>46191.482743055552</v>
      </c>
      <c r="AC445" s="3">
        <v>0</v>
      </c>
      <c r="AD445" s="24">
        <v>412000</v>
      </c>
      <c r="AE445" s="3">
        <v>46191.482743055552</v>
      </c>
      <c r="AF445" s="3"/>
      <c r="AG445" s="3">
        <v>676439</v>
      </c>
    </row>
    <row r="446" spans="1:33" ht="45" x14ac:dyDescent="0.25">
      <c r="A446" s="3" t="s">
        <v>32638</v>
      </c>
      <c r="B446" s="57" t="s">
        <v>32639</v>
      </c>
      <c r="C446" s="3" t="s">
        <v>32640</v>
      </c>
      <c r="D446" s="3"/>
      <c r="E446" s="3"/>
      <c r="F446" s="3" t="s">
        <v>32641</v>
      </c>
      <c r="G446" s="3" t="s">
        <v>32642</v>
      </c>
      <c r="H446" s="57" t="s">
        <v>26598</v>
      </c>
      <c r="I446" s="57" t="s">
        <v>32643</v>
      </c>
      <c r="J446" s="3" t="s">
        <v>28</v>
      </c>
      <c r="K446" s="3" t="s">
        <v>43</v>
      </c>
      <c r="L446" s="3" t="s">
        <v>44</v>
      </c>
      <c r="M446" s="3" t="s">
        <v>45</v>
      </c>
      <c r="N446" s="3" t="s">
        <v>2977</v>
      </c>
      <c r="O446" s="3" t="s">
        <v>19490</v>
      </c>
      <c r="P446" s="24">
        <v>0</v>
      </c>
      <c r="Q446" s="24">
        <v>0</v>
      </c>
      <c r="R446" s="27" t="s">
        <v>1579</v>
      </c>
      <c r="S446" s="28" t="s">
        <v>1589</v>
      </c>
      <c r="T446" s="3" t="s">
        <v>33</v>
      </c>
      <c r="U446" s="3">
        <v>412000</v>
      </c>
      <c r="V446" s="3" t="s">
        <v>32639</v>
      </c>
      <c r="W446" s="3" t="s">
        <v>34</v>
      </c>
      <c r="X446" s="57" t="s">
        <v>32712</v>
      </c>
      <c r="Y446" s="3" t="s">
        <v>39</v>
      </c>
      <c r="Z446" s="3">
        <v>412000</v>
      </c>
      <c r="AA446" s="3" t="s">
        <v>40</v>
      </c>
      <c r="AB446" s="57">
        <v>46195.410856481481</v>
      </c>
      <c r="AC446" s="3">
        <v>0</v>
      </c>
      <c r="AD446" s="24">
        <v>412000</v>
      </c>
      <c r="AE446" s="3">
        <v>46195.410856481481</v>
      </c>
      <c r="AF446" s="3"/>
      <c r="AG446" s="3">
        <v>680782</v>
      </c>
    </row>
    <row r="447" spans="1:33" ht="60" x14ac:dyDescent="0.25">
      <c r="A447" s="3" t="s">
        <v>33315</v>
      </c>
      <c r="B447" s="57" t="s">
        <v>32639</v>
      </c>
      <c r="C447" s="3" t="s">
        <v>33316</v>
      </c>
      <c r="D447" s="3"/>
      <c r="E447" s="3"/>
      <c r="F447" s="3" t="s">
        <v>33317</v>
      </c>
      <c r="G447" s="3" t="s">
        <v>33318</v>
      </c>
      <c r="H447" s="57" t="s">
        <v>15007</v>
      </c>
      <c r="I447" s="57" t="s">
        <v>33319</v>
      </c>
      <c r="J447" s="3" t="s">
        <v>28</v>
      </c>
      <c r="K447" s="3" t="s">
        <v>51</v>
      </c>
      <c r="L447" s="3" t="s">
        <v>498</v>
      </c>
      <c r="M447" s="3" t="s">
        <v>724</v>
      </c>
      <c r="N447" s="3" t="s">
        <v>8815</v>
      </c>
      <c r="O447" s="3" t="s">
        <v>32</v>
      </c>
      <c r="P447" s="24">
        <v>0</v>
      </c>
      <c r="Q447" s="24">
        <v>1</v>
      </c>
      <c r="R447" s="27" t="s">
        <v>1568</v>
      </c>
      <c r="S447" s="28" t="s">
        <v>1589</v>
      </c>
      <c r="T447" s="3" t="s">
        <v>33</v>
      </c>
      <c r="U447" s="3">
        <v>412000</v>
      </c>
      <c r="V447" s="3" t="s">
        <v>32598</v>
      </c>
      <c r="W447" s="3" t="s">
        <v>34</v>
      </c>
      <c r="X447" s="57" t="s">
        <v>32598</v>
      </c>
      <c r="Y447" s="3"/>
      <c r="Z447" s="3">
        <v>412000</v>
      </c>
      <c r="AA447" s="3"/>
      <c r="AB447" s="57">
        <v>46191.680868055555</v>
      </c>
      <c r="AC447" s="3">
        <v>0</v>
      </c>
      <c r="AD447" s="24">
        <v>412000</v>
      </c>
      <c r="AE447" s="3">
        <v>46191.680868055555</v>
      </c>
      <c r="AF447" s="3"/>
      <c r="AG447" s="3">
        <v>682561</v>
      </c>
    </row>
    <row r="448" spans="1:33" ht="45" x14ac:dyDescent="0.25">
      <c r="A448" s="3" t="s">
        <v>33572</v>
      </c>
      <c r="B448" s="57" t="s">
        <v>32639</v>
      </c>
      <c r="C448" s="3" t="s">
        <v>33573</v>
      </c>
      <c r="D448" s="3"/>
      <c r="E448" s="3"/>
      <c r="F448" s="3" t="s">
        <v>33574</v>
      </c>
      <c r="G448" s="3" t="s">
        <v>33575</v>
      </c>
      <c r="H448" s="57" t="s">
        <v>33576</v>
      </c>
      <c r="I448" s="57" t="s">
        <v>33577</v>
      </c>
      <c r="J448" s="3" t="s">
        <v>28</v>
      </c>
      <c r="K448" s="3" t="s">
        <v>78</v>
      </c>
      <c r="L448" s="3" t="s">
        <v>614</v>
      </c>
      <c r="M448" s="3" t="s">
        <v>512</v>
      </c>
      <c r="N448" s="3" t="s">
        <v>5228</v>
      </c>
      <c r="O448" s="3" t="s">
        <v>705</v>
      </c>
      <c r="P448" s="24">
        <v>0</v>
      </c>
      <c r="Q448" s="24">
        <v>0</v>
      </c>
      <c r="R448" s="27" t="s">
        <v>1578</v>
      </c>
      <c r="S448" s="28" t="s">
        <v>1589</v>
      </c>
      <c r="T448" s="3" t="s">
        <v>33</v>
      </c>
      <c r="U448" s="3">
        <v>0</v>
      </c>
      <c r="V448" s="3" t="s">
        <v>32639</v>
      </c>
      <c r="W448" s="3" t="s">
        <v>34</v>
      </c>
      <c r="X448" s="57"/>
      <c r="Y448" s="3"/>
      <c r="Z448" s="3"/>
      <c r="AA448" s="3"/>
      <c r="AB448" s="57"/>
      <c r="AC448" s="3">
        <v>0</v>
      </c>
      <c r="AD448" s="24"/>
      <c r="AE448" s="3"/>
      <c r="AF448" s="3"/>
      <c r="AG448" s="3"/>
    </row>
    <row r="449" spans="1:33" ht="45" x14ac:dyDescent="0.25">
      <c r="A449" s="3" t="s">
        <v>32644</v>
      </c>
      <c r="B449" s="57" t="s">
        <v>32639</v>
      </c>
      <c r="C449" s="3" t="s">
        <v>32645</v>
      </c>
      <c r="D449" s="3"/>
      <c r="E449" s="3"/>
      <c r="F449" s="3" t="s">
        <v>32646</v>
      </c>
      <c r="G449" s="3" t="s">
        <v>32647</v>
      </c>
      <c r="H449" s="57" t="s">
        <v>32648</v>
      </c>
      <c r="I449" s="57" t="s">
        <v>32649</v>
      </c>
      <c r="J449" s="3" t="s">
        <v>28</v>
      </c>
      <c r="K449" s="3" t="s">
        <v>43</v>
      </c>
      <c r="L449" s="3" t="s">
        <v>44</v>
      </c>
      <c r="M449" s="3" t="s">
        <v>45</v>
      </c>
      <c r="N449" s="3" t="s">
        <v>2977</v>
      </c>
      <c r="O449" s="3" t="s">
        <v>19490</v>
      </c>
      <c r="P449" s="24">
        <v>0</v>
      </c>
      <c r="Q449" s="24">
        <v>0</v>
      </c>
      <c r="R449" s="27" t="s">
        <v>1579</v>
      </c>
      <c r="S449" s="28" t="s">
        <v>1589</v>
      </c>
      <c r="T449" s="3" t="s">
        <v>33</v>
      </c>
      <c r="U449" s="3">
        <v>412000</v>
      </c>
      <c r="V449" s="3" t="s">
        <v>32639</v>
      </c>
      <c r="W449" s="3" t="s">
        <v>34</v>
      </c>
      <c r="X449" s="57" t="s">
        <v>32639</v>
      </c>
      <c r="Y449" s="3" t="s">
        <v>39</v>
      </c>
      <c r="Z449" s="3">
        <v>412000</v>
      </c>
      <c r="AA449" s="3" t="s">
        <v>40</v>
      </c>
      <c r="AB449" s="57">
        <v>46190.681423611109</v>
      </c>
      <c r="AC449" s="3">
        <v>0</v>
      </c>
      <c r="AD449" s="24">
        <v>412000</v>
      </c>
      <c r="AE449" s="3">
        <v>46190.681423611109</v>
      </c>
      <c r="AF449" s="3"/>
      <c r="AG449" s="3">
        <v>663214</v>
      </c>
    </row>
    <row r="450" spans="1:33" ht="45" x14ac:dyDescent="0.25">
      <c r="A450" s="3" t="s">
        <v>33471</v>
      </c>
      <c r="B450" s="57" t="s">
        <v>32639</v>
      </c>
      <c r="C450" s="3" t="s">
        <v>33472</v>
      </c>
      <c r="D450" s="3"/>
      <c r="E450" s="3"/>
      <c r="F450" s="3" t="s">
        <v>33473</v>
      </c>
      <c r="G450" s="3" t="s">
        <v>33474</v>
      </c>
      <c r="H450" s="57" t="s">
        <v>33475</v>
      </c>
      <c r="I450" s="57" t="s">
        <v>33476</v>
      </c>
      <c r="J450" s="3" t="s">
        <v>28</v>
      </c>
      <c r="K450" s="3" t="s">
        <v>78</v>
      </c>
      <c r="L450" s="3" t="s">
        <v>306</v>
      </c>
      <c r="M450" s="3" t="s">
        <v>146</v>
      </c>
      <c r="N450" s="3" t="s">
        <v>5030</v>
      </c>
      <c r="O450" s="3" t="s">
        <v>32</v>
      </c>
      <c r="P450" s="24">
        <v>0</v>
      </c>
      <c r="Q450" s="24">
        <v>1</v>
      </c>
      <c r="R450" s="27" t="s">
        <v>1568</v>
      </c>
      <c r="S450" s="28" t="s">
        <v>1589</v>
      </c>
      <c r="T450" s="3" t="s">
        <v>33</v>
      </c>
      <c r="U450" s="3">
        <v>412000</v>
      </c>
      <c r="V450" s="3" t="s">
        <v>32639</v>
      </c>
      <c r="W450" s="3" t="s">
        <v>34</v>
      </c>
      <c r="X450" s="57" t="s">
        <v>32639</v>
      </c>
      <c r="Y450" s="3"/>
      <c r="Z450" s="3">
        <v>412000</v>
      </c>
      <c r="AA450" s="3"/>
      <c r="AB450" s="57">
        <v>46190.617812500001</v>
      </c>
      <c r="AC450" s="3">
        <v>0</v>
      </c>
      <c r="AD450" s="24">
        <v>412000</v>
      </c>
      <c r="AE450" s="3">
        <v>46190.617812500001</v>
      </c>
      <c r="AF450" s="3"/>
      <c r="AG450" s="3">
        <v>662964</v>
      </c>
    </row>
    <row r="451" spans="1:33" ht="45" x14ac:dyDescent="0.25">
      <c r="A451" s="3" t="s">
        <v>33027</v>
      </c>
      <c r="B451" s="57" t="s">
        <v>32639</v>
      </c>
      <c r="C451" s="3" t="s">
        <v>33028</v>
      </c>
      <c r="D451" s="3"/>
      <c r="E451" s="3"/>
      <c r="F451" s="3" t="s">
        <v>33029</v>
      </c>
      <c r="G451" s="3" t="s">
        <v>33030</v>
      </c>
      <c r="H451" s="57" t="s">
        <v>33031</v>
      </c>
      <c r="I451" s="57" t="s">
        <v>33032</v>
      </c>
      <c r="J451" s="3" t="s">
        <v>28</v>
      </c>
      <c r="K451" s="3" t="s">
        <v>78</v>
      </c>
      <c r="L451" s="3" t="s">
        <v>481</v>
      </c>
      <c r="M451" s="3" t="s">
        <v>482</v>
      </c>
      <c r="N451" s="3" t="s">
        <v>3905</v>
      </c>
      <c r="O451" s="3" t="s">
        <v>32</v>
      </c>
      <c r="P451" s="24">
        <v>0</v>
      </c>
      <c r="Q451" s="24">
        <v>1</v>
      </c>
      <c r="R451" s="27" t="s">
        <v>1568</v>
      </c>
      <c r="S451" s="28" t="s">
        <v>1589</v>
      </c>
      <c r="T451" s="3" t="s">
        <v>33</v>
      </c>
      <c r="U451" s="3">
        <v>412000</v>
      </c>
      <c r="V451" s="3" t="s">
        <v>32598</v>
      </c>
      <c r="W451" s="3" t="s">
        <v>34</v>
      </c>
      <c r="X451" s="57" t="s">
        <v>32712</v>
      </c>
      <c r="Y451" s="3"/>
      <c r="Z451" s="3">
        <v>412000</v>
      </c>
      <c r="AA451" s="3"/>
      <c r="AB451" s="57">
        <v>46195.726747685185</v>
      </c>
      <c r="AC451" s="3">
        <v>0</v>
      </c>
      <c r="AD451" s="24">
        <v>412000</v>
      </c>
      <c r="AE451" s="3">
        <v>46195.726747685185</v>
      </c>
      <c r="AF451" s="3"/>
      <c r="AG451" s="3">
        <v>678946</v>
      </c>
    </row>
    <row r="452" spans="1:33" ht="60" x14ac:dyDescent="0.25">
      <c r="A452" s="3" t="s">
        <v>33563</v>
      </c>
      <c r="B452" s="57" t="s">
        <v>32639</v>
      </c>
      <c r="C452" s="3" t="s">
        <v>33564</v>
      </c>
      <c r="D452" s="3"/>
      <c r="E452" s="3"/>
      <c r="F452" s="3" t="s">
        <v>8535</v>
      </c>
      <c r="G452" s="3" t="s">
        <v>8536</v>
      </c>
      <c r="H452" s="57" t="s">
        <v>8537</v>
      </c>
      <c r="I452" s="57" t="s">
        <v>21356</v>
      </c>
      <c r="J452" s="3" t="s">
        <v>28</v>
      </c>
      <c r="K452" s="3" t="s">
        <v>78</v>
      </c>
      <c r="L452" s="3" t="s">
        <v>236</v>
      </c>
      <c r="M452" s="3" t="s">
        <v>237</v>
      </c>
      <c r="N452" s="3" t="s">
        <v>5208</v>
      </c>
      <c r="O452" s="3" t="s">
        <v>32</v>
      </c>
      <c r="P452" s="24">
        <v>0</v>
      </c>
      <c r="Q452" s="24">
        <v>1</v>
      </c>
      <c r="R452" s="27" t="s">
        <v>1568</v>
      </c>
      <c r="S452" s="28" t="s">
        <v>1585</v>
      </c>
      <c r="T452" s="3" t="s">
        <v>38</v>
      </c>
      <c r="U452" s="3">
        <v>2060000</v>
      </c>
      <c r="V452" s="57" t="s">
        <v>32598</v>
      </c>
      <c r="W452" s="3" t="s">
        <v>34</v>
      </c>
      <c r="X452" s="57" t="s">
        <v>32598</v>
      </c>
      <c r="Y452" s="3"/>
      <c r="Z452" s="3">
        <v>2060000</v>
      </c>
      <c r="AA452" s="3"/>
      <c r="AB452" s="57">
        <v>46191.443692129629</v>
      </c>
      <c r="AC452" s="3">
        <v>0</v>
      </c>
      <c r="AD452" s="24">
        <v>2060000</v>
      </c>
      <c r="AE452" s="3">
        <v>46191.443692129629</v>
      </c>
      <c r="AF452" s="3"/>
      <c r="AG452" s="3">
        <v>677446</v>
      </c>
    </row>
    <row r="453" spans="1:33" ht="45" x14ac:dyDescent="0.25">
      <c r="A453" s="3" t="s">
        <v>33253</v>
      </c>
      <c r="B453" s="57" t="s">
        <v>32639</v>
      </c>
      <c r="C453" s="3" t="s">
        <v>33254</v>
      </c>
      <c r="D453" s="3"/>
      <c r="E453" s="3"/>
      <c r="F453" s="3" t="s">
        <v>29146</v>
      </c>
      <c r="G453" s="3" t="s">
        <v>29147</v>
      </c>
      <c r="H453" s="57" t="s">
        <v>13985</v>
      </c>
      <c r="I453" s="57" t="s">
        <v>29148</v>
      </c>
      <c r="J453" s="3" t="s">
        <v>28</v>
      </c>
      <c r="K453" s="3" t="s">
        <v>78</v>
      </c>
      <c r="L453" s="3" t="s">
        <v>1619</v>
      </c>
      <c r="M453" s="3" t="s">
        <v>1618</v>
      </c>
      <c r="N453" s="3" t="s">
        <v>4526</v>
      </c>
      <c r="O453" s="3" t="s">
        <v>19490</v>
      </c>
      <c r="P453" s="24">
        <v>0</v>
      </c>
      <c r="Q453" s="24">
        <v>0</v>
      </c>
      <c r="R453" s="27" t="s">
        <v>1579</v>
      </c>
      <c r="S453" s="28" t="s">
        <v>1589</v>
      </c>
      <c r="T453" s="3" t="s">
        <v>33</v>
      </c>
      <c r="U453" s="3">
        <v>412000</v>
      </c>
      <c r="V453" s="57" t="s">
        <v>32639</v>
      </c>
      <c r="W453" s="3" t="s">
        <v>34</v>
      </c>
      <c r="X453" s="57" t="s">
        <v>32712</v>
      </c>
      <c r="Y453" s="3" t="s">
        <v>39</v>
      </c>
      <c r="Z453" s="3">
        <v>412000</v>
      </c>
      <c r="AA453" s="3" t="s">
        <v>40</v>
      </c>
      <c r="AB453" s="57">
        <v>46195.520497685182</v>
      </c>
      <c r="AC453" s="3">
        <v>0</v>
      </c>
      <c r="AD453" s="24">
        <v>412000</v>
      </c>
      <c r="AE453" s="3">
        <v>46195.520497685182</v>
      </c>
      <c r="AF453" s="3"/>
      <c r="AG453" s="3">
        <v>662182</v>
      </c>
    </row>
    <row r="454" spans="1:33" ht="45" x14ac:dyDescent="0.25">
      <c r="A454" s="3" t="s">
        <v>33603</v>
      </c>
      <c r="B454" s="57" t="s">
        <v>32639</v>
      </c>
      <c r="C454" s="3" t="s">
        <v>33604</v>
      </c>
      <c r="D454" s="3"/>
      <c r="E454" s="3"/>
      <c r="F454" s="3" t="s">
        <v>33605</v>
      </c>
      <c r="G454" s="3" t="s">
        <v>33606</v>
      </c>
      <c r="H454" s="57" t="s">
        <v>33607</v>
      </c>
      <c r="I454" s="57" t="s">
        <v>33608</v>
      </c>
      <c r="J454" s="3" t="s">
        <v>28</v>
      </c>
      <c r="K454" s="3" t="s">
        <v>51</v>
      </c>
      <c r="L454" s="3" t="s">
        <v>1456</v>
      </c>
      <c r="M454" s="3" t="s">
        <v>1457</v>
      </c>
      <c r="N454" s="3" t="s">
        <v>14654</v>
      </c>
      <c r="O454" s="3" t="s">
        <v>19490</v>
      </c>
      <c r="P454" s="24">
        <v>0</v>
      </c>
      <c r="Q454" s="24">
        <v>0</v>
      </c>
      <c r="R454" s="27" t="s">
        <v>1579</v>
      </c>
      <c r="S454" s="28" t="s">
        <v>1589</v>
      </c>
      <c r="T454" s="3" t="s">
        <v>33</v>
      </c>
      <c r="U454" s="3">
        <v>412000</v>
      </c>
      <c r="V454" s="57" t="s">
        <v>32639</v>
      </c>
      <c r="W454" s="3" t="s">
        <v>34</v>
      </c>
      <c r="X454" s="57" t="s">
        <v>32598</v>
      </c>
      <c r="Y454" s="3" t="s">
        <v>39</v>
      </c>
      <c r="Z454" s="3">
        <v>412000</v>
      </c>
      <c r="AA454" s="3" t="s">
        <v>40</v>
      </c>
      <c r="AB454" s="57">
        <v>46191.530613425923</v>
      </c>
      <c r="AC454" s="3">
        <v>0</v>
      </c>
      <c r="AD454" s="24">
        <v>412000</v>
      </c>
      <c r="AE454" s="3">
        <v>46191.530613425923</v>
      </c>
      <c r="AF454" s="3"/>
      <c r="AG454" s="3">
        <v>665462</v>
      </c>
    </row>
    <row r="455" spans="1:33" ht="45" x14ac:dyDescent="0.25">
      <c r="A455" s="3" t="s">
        <v>33432</v>
      </c>
      <c r="B455" s="57" t="s">
        <v>32639</v>
      </c>
      <c r="C455" s="3" t="s">
        <v>33433</v>
      </c>
      <c r="D455" s="3"/>
      <c r="E455" s="3"/>
      <c r="F455" s="3" t="s">
        <v>33434</v>
      </c>
      <c r="G455" s="3" t="s">
        <v>33435</v>
      </c>
      <c r="H455" s="57" t="s">
        <v>33436</v>
      </c>
      <c r="I455" s="57" t="s">
        <v>33437</v>
      </c>
      <c r="J455" s="3" t="s">
        <v>28</v>
      </c>
      <c r="K455" s="3" t="s">
        <v>173</v>
      </c>
      <c r="L455" s="3" t="s">
        <v>265</v>
      </c>
      <c r="M455" s="3" t="s">
        <v>266</v>
      </c>
      <c r="N455" s="3" t="s">
        <v>4999</v>
      </c>
      <c r="O455" s="3" t="s">
        <v>19490</v>
      </c>
      <c r="P455" s="24">
        <v>1</v>
      </c>
      <c r="Q455" s="24">
        <v>0</v>
      </c>
      <c r="R455" s="27" t="s">
        <v>1579</v>
      </c>
      <c r="S455" s="28" t="s">
        <v>1589</v>
      </c>
      <c r="T455" s="3" t="s">
        <v>33</v>
      </c>
      <c r="U455" s="3">
        <v>412000</v>
      </c>
      <c r="V455" s="3" t="s">
        <v>32639</v>
      </c>
      <c r="W455" s="3" t="s">
        <v>34</v>
      </c>
      <c r="X455" s="57" t="s">
        <v>32598</v>
      </c>
      <c r="Y455" s="3" t="s">
        <v>39</v>
      </c>
      <c r="Z455" s="3">
        <v>412000</v>
      </c>
      <c r="AA455" s="3" t="s">
        <v>40</v>
      </c>
      <c r="AB455" s="57">
        <v>46191.695787037039</v>
      </c>
      <c r="AC455" s="3">
        <v>0</v>
      </c>
      <c r="AD455" s="24">
        <v>412000</v>
      </c>
      <c r="AE455" s="3">
        <v>46191.695787037039</v>
      </c>
      <c r="AF455" s="3"/>
      <c r="AG455" s="3">
        <v>663862</v>
      </c>
    </row>
    <row r="456" spans="1:33" ht="45" x14ac:dyDescent="0.25">
      <c r="A456" s="3" t="s">
        <v>32931</v>
      </c>
      <c r="B456" s="57" t="s">
        <v>32639</v>
      </c>
      <c r="C456" s="3" t="s">
        <v>32932</v>
      </c>
      <c r="D456" s="3"/>
      <c r="E456" s="3"/>
      <c r="F456" s="3" t="s">
        <v>32933</v>
      </c>
      <c r="G456" s="3" t="s">
        <v>32934</v>
      </c>
      <c r="H456" s="57" t="s">
        <v>32935</v>
      </c>
      <c r="I456" s="57" t="s">
        <v>32936</v>
      </c>
      <c r="J456" s="3" t="s">
        <v>28</v>
      </c>
      <c r="K456" s="3" t="s">
        <v>43</v>
      </c>
      <c r="L456" s="3" t="s">
        <v>90</v>
      </c>
      <c r="M456" s="3" t="s">
        <v>91</v>
      </c>
      <c r="N456" s="3" t="s">
        <v>3668</v>
      </c>
      <c r="O456" s="3" t="s">
        <v>706</v>
      </c>
      <c r="P456" s="24">
        <v>0</v>
      </c>
      <c r="Q456" s="24">
        <v>0</v>
      </c>
      <c r="R456" s="27" t="s">
        <v>1578</v>
      </c>
      <c r="S456" s="28" t="s">
        <v>1582</v>
      </c>
      <c r="T456" s="3" t="s">
        <v>160</v>
      </c>
      <c r="U456" s="3">
        <v>0</v>
      </c>
      <c r="V456" s="57" t="s">
        <v>32639</v>
      </c>
      <c r="W456" s="3" t="s">
        <v>34</v>
      </c>
      <c r="X456" s="57"/>
      <c r="Y456" s="3"/>
      <c r="Z456" s="3"/>
      <c r="AA456" s="3"/>
      <c r="AB456" s="57"/>
      <c r="AC456" s="3">
        <v>0</v>
      </c>
      <c r="AD456" s="24"/>
      <c r="AE456" s="3"/>
      <c r="AF456" s="3"/>
      <c r="AG456" s="3"/>
    </row>
    <row r="457" spans="1:33" ht="45" x14ac:dyDescent="0.25">
      <c r="A457" s="3" t="s">
        <v>32879</v>
      </c>
      <c r="B457" s="57" t="s">
        <v>32639</v>
      </c>
      <c r="C457" s="3" t="s">
        <v>32880</v>
      </c>
      <c r="D457" s="3"/>
      <c r="E457" s="3"/>
      <c r="F457" s="3" t="s">
        <v>32881</v>
      </c>
      <c r="G457" s="3" t="s">
        <v>32882</v>
      </c>
      <c r="H457" s="57" t="s">
        <v>32883</v>
      </c>
      <c r="I457" s="57" t="s">
        <v>32884</v>
      </c>
      <c r="J457" s="3" t="s">
        <v>28</v>
      </c>
      <c r="K457" s="3" t="s">
        <v>51</v>
      </c>
      <c r="L457" s="3" t="s">
        <v>260</v>
      </c>
      <c r="M457" s="3" t="s">
        <v>497</v>
      </c>
      <c r="N457" s="3" t="s">
        <v>9351</v>
      </c>
      <c r="O457" s="3" t="s">
        <v>32</v>
      </c>
      <c r="P457" s="24">
        <v>0</v>
      </c>
      <c r="Q457" s="24">
        <v>1</v>
      </c>
      <c r="R457" s="27" t="s">
        <v>1568</v>
      </c>
      <c r="S457" s="28" t="s">
        <v>1589</v>
      </c>
      <c r="T457" s="3" t="s">
        <v>33</v>
      </c>
      <c r="U457" s="3">
        <v>412000</v>
      </c>
      <c r="V457" s="57" t="s">
        <v>32639</v>
      </c>
      <c r="W457" s="3" t="s">
        <v>34</v>
      </c>
      <c r="X457" s="57" t="s">
        <v>32639</v>
      </c>
      <c r="Y457" s="3"/>
      <c r="Z457" s="3">
        <v>412000</v>
      </c>
      <c r="AA457" s="3"/>
      <c r="AB457" s="57">
        <v>46190.76902777778</v>
      </c>
      <c r="AC457" s="3">
        <v>0</v>
      </c>
      <c r="AD457" s="24">
        <v>412000</v>
      </c>
      <c r="AE457" s="3">
        <v>46190.76902777778</v>
      </c>
      <c r="AF457" s="3"/>
      <c r="AG457" s="3">
        <v>664819</v>
      </c>
    </row>
    <row r="458" spans="1:33" ht="45" x14ac:dyDescent="0.25">
      <c r="A458" s="3" t="s">
        <v>33708</v>
      </c>
      <c r="B458" s="57" t="s">
        <v>32639</v>
      </c>
      <c r="C458" s="3" t="s">
        <v>33709</v>
      </c>
      <c r="D458" s="3"/>
      <c r="E458" s="3"/>
      <c r="F458" s="3" t="s">
        <v>33704</v>
      </c>
      <c r="G458" s="3" t="s">
        <v>33705</v>
      </c>
      <c r="H458" s="57" t="s">
        <v>33706</v>
      </c>
      <c r="I458" s="57" t="s">
        <v>33707</v>
      </c>
      <c r="J458" s="3" t="s">
        <v>28</v>
      </c>
      <c r="K458" s="3" t="s">
        <v>78</v>
      </c>
      <c r="L458" s="3" t="s">
        <v>79</v>
      </c>
      <c r="M458" s="3" t="s">
        <v>295</v>
      </c>
      <c r="N458" s="3" t="s">
        <v>5384</v>
      </c>
      <c r="O458" s="3" t="s">
        <v>706</v>
      </c>
      <c r="P458" s="24">
        <v>0</v>
      </c>
      <c r="Q458" s="24">
        <v>0</v>
      </c>
      <c r="R458" s="27" t="s">
        <v>1578</v>
      </c>
      <c r="S458" s="28" t="s">
        <v>1589</v>
      </c>
      <c r="T458" s="3" t="s">
        <v>33</v>
      </c>
      <c r="U458" s="3">
        <v>0</v>
      </c>
      <c r="V458" s="57" t="s">
        <v>32639</v>
      </c>
      <c r="W458" s="3" t="s">
        <v>34</v>
      </c>
      <c r="X458" s="57"/>
      <c r="Y458" s="3"/>
      <c r="Z458" s="3"/>
      <c r="AA458" s="3"/>
      <c r="AB458" s="57"/>
      <c r="AC458" s="3">
        <v>0</v>
      </c>
      <c r="AD458" s="24"/>
      <c r="AE458" s="3"/>
      <c r="AF458" s="3"/>
      <c r="AG458" s="3"/>
    </row>
    <row r="459" spans="1:33" ht="60" x14ac:dyDescent="0.25">
      <c r="A459" s="3" t="s">
        <v>33710</v>
      </c>
      <c r="B459" s="57" t="s">
        <v>32639</v>
      </c>
      <c r="C459" s="3" t="s">
        <v>33711</v>
      </c>
      <c r="D459" s="3"/>
      <c r="E459" s="3"/>
      <c r="F459" s="3" t="s">
        <v>33704</v>
      </c>
      <c r="G459" s="3" t="s">
        <v>33705</v>
      </c>
      <c r="H459" s="57" t="s">
        <v>33706</v>
      </c>
      <c r="I459" s="57" t="s">
        <v>33707</v>
      </c>
      <c r="J459" s="3" t="s">
        <v>28</v>
      </c>
      <c r="K459" s="3" t="s">
        <v>78</v>
      </c>
      <c r="L459" s="3" t="s">
        <v>79</v>
      </c>
      <c r="M459" s="3" t="s">
        <v>295</v>
      </c>
      <c r="N459" s="3" t="s">
        <v>5384</v>
      </c>
      <c r="O459" s="3" t="s">
        <v>706</v>
      </c>
      <c r="P459" s="24">
        <v>0</v>
      </c>
      <c r="Q459" s="24">
        <v>0</v>
      </c>
      <c r="R459" s="27" t="s">
        <v>1578</v>
      </c>
      <c r="S459" s="28" t="s">
        <v>1585</v>
      </c>
      <c r="T459" s="3" t="s">
        <v>38</v>
      </c>
      <c r="U459" s="3">
        <v>0</v>
      </c>
      <c r="V459" s="57" t="s">
        <v>32639</v>
      </c>
      <c r="W459" s="3" t="s">
        <v>34</v>
      </c>
      <c r="X459" s="57"/>
      <c r="Y459" s="3"/>
      <c r="Z459" s="3"/>
      <c r="AA459" s="3"/>
      <c r="AB459" s="57"/>
      <c r="AC459" s="3">
        <v>0</v>
      </c>
      <c r="AD459" s="24"/>
      <c r="AE459" s="3"/>
      <c r="AF459" s="3"/>
      <c r="AG459" s="3"/>
    </row>
    <row r="460" spans="1:33" ht="60" x14ac:dyDescent="0.25">
      <c r="A460" s="3" t="s">
        <v>33115</v>
      </c>
      <c r="B460" s="57" t="s">
        <v>32639</v>
      </c>
      <c r="C460" s="3" t="s">
        <v>33116</v>
      </c>
      <c r="D460" s="3"/>
      <c r="E460" s="3"/>
      <c r="F460" s="3" t="s">
        <v>21015</v>
      </c>
      <c r="G460" s="3" t="s">
        <v>21016</v>
      </c>
      <c r="H460" s="57" t="s">
        <v>21017</v>
      </c>
      <c r="I460" s="57" t="s">
        <v>21018</v>
      </c>
      <c r="J460" s="3" t="s">
        <v>28</v>
      </c>
      <c r="K460" s="3" t="s">
        <v>78</v>
      </c>
      <c r="L460" s="3" t="s">
        <v>445</v>
      </c>
      <c r="M460" s="3" t="s">
        <v>30173</v>
      </c>
      <c r="N460" s="3" t="s">
        <v>30174</v>
      </c>
      <c r="O460" s="3" t="s">
        <v>32</v>
      </c>
      <c r="P460" s="24">
        <v>1</v>
      </c>
      <c r="Q460" s="24">
        <v>1</v>
      </c>
      <c r="R460" s="27" t="s">
        <v>1568</v>
      </c>
      <c r="S460" s="28" t="s">
        <v>1585</v>
      </c>
      <c r="T460" s="3" t="s">
        <v>38</v>
      </c>
      <c r="U460" s="3">
        <v>2060000</v>
      </c>
      <c r="V460" s="57" t="s">
        <v>32639</v>
      </c>
      <c r="W460" s="3" t="s">
        <v>34</v>
      </c>
      <c r="X460" s="57" t="s">
        <v>32639</v>
      </c>
      <c r="Y460" s="3"/>
      <c r="Z460" s="3">
        <v>2060000</v>
      </c>
      <c r="AA460" s="3"/>
      <c r="AB460" s="57">
        <v>46190.621377314812</v>
      </c>
      <c r="AC460" s="3">
        <v>0</v>
      </c>
      <c r="AD460" s="24">
        <v>2060000</v>
      </c>
      <c r="AE460" s="3">
        <v>46190.621377314812</v>
      </c>
      <c r="AF460" s="3"/>
      <c r="AG460" s="3">
        <v>662855</v>
      </c>
    </row>
    <row r="461" spans="1:33" ht="45" x14ac:dyDescent="0.25">
      <c r="A461" s="3" t="s">
        <v>32679</v>
      </c>
      <c r="B461" s="57" t="s">
        <v>32639</v>
      </c>
      <c r="C461" s="3" t="s">
        <v>32680</v>
      </c>
      <c r="D461" s="3"/>
      <c r="E461" s="3"/>
      <c r="F461" s="3" t="s">
        <v>32681</v>
      </c>
      <c r="G461" s="3" t="s">
        <v>32682</v>
      </c>
      <c r="H461" s="57" t="s">
        <v>27048</v>
      </c>
      <c r="I461" s="57" t="s">
        <v>32683</v>
      </c>
      <c r="J461" s="3" t="s">
        <v>28</v>
      </c>
      <c r="K461" s="3" t="s">
        <v>43</v>
      </c>
      <c r="L461" s="3" t="s">
        <v>488</v>
      </c>
      <c r="M461" s="3" t="s">
        <v>489</v>
      </c>
      <c r="N461" s="3" t="s">
        <v>3000</v>
      </c>
      <c r="O461" s="3" t="s">
        <v>705</v>
      </c>
      <c r="P461" s="24">
        <v>0</v>
      </c>
      <c r="Q461" s="24">
        <v>0</v>
      </c>
      <c r="R461" s="27" t="s">
        <v>1578</v>
      </c>
      <c r="S461" s="28" t="s">
        <v>1589</v>
      </c>
      <c r="T461" s="3" t="s">
        <v>33</v>
      </c>
      <c r="U461" s="3">
        <v>0</v>
      </c>
      <c r="V461" s="57" t="s">
        <v>32639</v>
      </c>
      <c r="W461" s="3" t="s">
        <v>34</v>
      </c>
      <c r="X461" s="57"/>
      <c r="Y461" s="3"/>
      <c r="Z461" s="3"/>
      <c r="AA461" s="3"/>
      <c r="AB461" s="57"/>
      <c r="AC461" s="3">
        <v>0</v>
      </c>
      <c r="AD461" s="24"/>
      <c r="AE461" s="3"/>
      <c r="AF461" s="3"/>
      <c r="AG461" s="3"/>
    </row>
    <row r="462" spans="1:33" ht="45" x14ac:dyDescent="0.25">
      <c r="A462" s="3" t="s">
        <v>32885</v>
      </c>
      <c r="B462" s="57" t="s">
        <v>32639</v>
      </c>
      <c r="C462" s="3" t="s">
        <v>32886</v>
      </c>
      <c r="D462" s="3"/>
      <c r="E462" s="3"/>
      <c r="F462" s="3" t="s">
        <v>32887</v>
      </c>
      <c r="G462" s="3" t="s">
        <v>32888</v>
      </c>
      <c r="H462" s="57" t="s">
        <v>3542</v>
      </c>
      <c r="I462" s="57" t="s">
        <v>32889</v>
      </c>
      <c r="J462" s="3" t="s">
        <v>28</v>
      </c>
      <c r="K462" s="3" t="s">
        <v>51</v>
      </c>
      <c r="L462" s="3" t="s">
        <v>260</v>
      </c>
      <c r="M462" s="3" t="s">
        <v>497</v>
      </c>
      <c r="N462" s="3" t="s">
        <v>9351</v>
      </c>
      <c r="O462" s="3" t="s">
        <v>32</v>
      </c>
      <c r="P462" s="24">
        <v>0</v>
      </c>
      <c r="Q462" s="24">
        <v>1</v>
      </c>
      <c r="R462" s="27" t="s">
        <v>1568</v>
      </c>
      <c r="S462" s="28" t="s">
        <v>1589</v>
      </c>
      <c r="T462" s="3" t="s">
        <v>33</v>
      </c>
      <c r="U462" s="3">
        <v>412000</v>
      </c>
      <c r="V462" s="57" t="s">
        <v>32639</v>
      </c>
      <c r="W462" s="3" t="s">
        <v>34</v>
      </c>
      <c r="X462" s="57" t="s">
        <v>32639</v>
      </c>
      <c r="Y462" s="3"/>
      <c r="Z462" s="3">
        <v>412000</v>
      </c>
      <c r="AA462" s="3"/>
      <c r="AB462" s="57">
        <v>46190.768726851849</v>
      </c>
      <c r="AC462" s="3">
        <v>0</v>
      </c>
      <c r="AD462" s="24">
        <v>412000</v>
      </c>
      <c r="AE462" s="3">
        <v>46190.768726851849</v>
      </c>
      <c r="AF462" s="3"/>
      <c r="AG462" s="3">
        <v>664822</v>
      </c>
    </row>
    <row r="463" spans="1:33" ht="45" x14ac:dyDescent="0.25">
      <c r="A463" s="3" t="s">
        <v>32684</v>
      </c>
      <c r="B463" s="57" t="s">
        <v>32639</v>
      </c>
      <c r="C463" s="3" t="s">
        <v>32685</v>
      </c>
      <c r="D463" s="3"/>
      <c r="E463" s="3"/>
      <c r="F463" s="3" t="s">
        <v>32686</v>
      </c>
      <c r="G463" s="3" t="s">
        <v>32687</v>
      </c>
      <c r="H463" s="57" t="s">
        <v>32688</v>
      </c>
      <c r="I463" s="57" t="s">
        <v>32689</v>
      </c>
      <c r="J463" s="3" t="s">
        <v>28</v>
      </c>
      <c r="K463" s="3" t="s">
        <v>43</v>
      </c>
      <c r="L463" s="3" t="s">
        <v>488</v>
      </c>
      <c r="M463" s="3" t="s">
        <v>489</v>
      </c>
      <c r="N463" s="3" t="s">
        <v>3000</v>
      </c>
      <c r="O463" s="3" t="s">
        <v>32</v>
      </c>
      <c r="P463" s="24">
        <v>0</v>
      </c>
      <c r="Q463" s="24">
        <v>1</v>
      </c>
      <c r="R463" s="27" t="s">
        <v>1568</v>
      </c>
      <c r="S463" s="28" t="s">
        <v>1589</v>
      </c>
      <c r="T463" s="3" t="s">
        <v>33</v>
      </c>
      <c r="U463" s="3">
        <v>412000</v>
      </c>
      <c r="V463" s="57" t="s">
        <v>32639</v>
      </c>
      <c r="W463" s="3" t="s">
        <v>34</v>
      </c>
      <c r="X463" s="57" t="s">
        <v>32639</v>
      </c>
      <c r="Y463" s="3"/>
      <c r="Z463" s="3">
        <v>412000</v>
      </c>
      <c r="AA463" s="3"/>
      <c r="AB463" s="57">
        <v>46190.68482638889</v>
      </c>
      <c r="AC463" s="3">
        <v>0</v>
      </c>
      <c r="AD463" s="24">
        <v>412000</v>
      </c>
      <c r="AE463" s="3">
        <v>46190.68482638889</v>
      </c>
      <c r="AF463" s="3"/>
      <c r="AG463" s="3">
        <v>663218</v>
      </c>
    </row>
    <row r="464" spans="1:33" ht="45" x14ac:dyDescent="0.25">
      <c r="A464" s="3" t="s">
        <v>32890</v>
      </c>
      <c r="B464" s="57" t="s">
        <v>32639</v>
      </c>
      <c r="C464" s="3" t="s">
        <v>32891</v>
      </c>
      <c r="D464" s="3"/>
      <c r="E464" s="3"/>
      <c r="F464" s="3" t="s">
        <v>14637</v>
      </c>
      <c r="G464" s="3" t="s">
        <v>14638</v>
      </c>
      <c r="H464" s="57" t="s">
        <v>13527</v>
      </c>
      <c r="I464" s="57" t="s">
        <v>21662</v>
      </c>
      <c r="J464" s="3" t="s">
        <v>28</v>
      </c>
      <c r="K464" s="3" t="s">
        <v>51</v>
      </c>
      <c r="L464" s="3" t="s">
        <v>260</v>
      </c>
      <c r="M464" s="3" t="s">
        <v>497</v>
      </c>
      <c r="N464" s="3" t="s">
        <v>9351</v>
      </c>
      <c r="O464" s="3" t="s">
        <v>32</v>
      </c>
      <c r="P464" s="24">
        <v>0</v>
      </c>
      <c r="Q464" s="24">
        <v>1</v>
      </c>
      <c r="R464" s="27" t="s">
        <v>1568</v>
      </c>
      <c r="S464" s="28" t="s">
        <v>1589</v>
      </c>
      <c r="T464" s="3" t="s">
        <v>33</v>
      </c>
      <c r="U464" s="3">
        <v>412000</v>
      </c>
      <c r="V464" s="57" t="s">
        <v>32639</v>
      </c>
      <c r="W464" s="3" t="s">
        <v>34</v>
      </c>
      <c r="X464" s="57" t="s">
        <v>32639</v>
      </c>
      <c r="Y464" s="3"/>
      <c r="Z464" s="3">
        <v>412000</v>
      </c>
      <c r="AA464" s="3"/>
      <c r="AB464" s="57">
        <v>46190.76840277778</v>
      </c>
      <c r="AC464" s="3">
        <v>0</v>
      </c>
      <c r="AD464" s="24">
        <v>412000</v>
      </c>
      <c r="AE464" s="3">
        <v>46190.76840277778</v>
      </c>
      <c r="AF464" s="3"/>
      <c r="AG464" s="3">
        <v>664826</v>
      </c>
    </row>
    <row r="465" spans="1:33" ht="45" x14ac:dyDescent="0.25">
      <c r="A465" s="3" t="s">
        <v>33609</v>
      </c>
      <c r="B465" s="57" t="s">
        <v>32639</v>
      </c>
      <c r="C465" s="3" t="s">
        <v>33610</v>
      </c>
      <c r="D465" s="3"/>
      <c r="E465" s="3"/>
      <c r="F465" s="3" t="s">
        <v>33611</v>
      </c>
      <c r="G465" s="3" t="s">
        <v>33612</v>
      </c>
      <c r="H465" s="57" t="s">
        <v>33613</v>
      </c>
      <c r="I465" s="57" t="s">
        <v>33614</v>
      </c>
      <c r="J465" s="3" t="s">
        <v>28</v>
      </c>
      <c r="K465" s="3" t="s">
        <v>51</v>
      </c>
      <c r="L465" s="3" t="s">
        <v>1456</v>
      </c>
      <c r="M465" s="3" t="s">
        <v>1457</v>
      </c>
      <c r="N465" s="3" t="s">
        <v>14654</v>
      </c>
      <c r="O465" s="3" t="s">
        <v>705</v>
      </c>
      <c r="P465" s="24">
        <v>0</v>
      </c>
      <c r="Q465" s="24">
        <v>0</v>
      </c>
      <c r="R465" s="27" t="s">
        <v>1578</v>
      </c>
      <c r="S465" s="28" t="s">
        <v>1589</v>
      </c>
      <c r="T465" s="3" t="s">
        <v>33</v>
      </c>
      <c r="U465" s="3">
        <v>0</v>
      </c>
      <c r="V465" s="57" t="s">
        <v>32639</v>
      </c>
      <c r="W465" s="3" t="s">
        <v>34</v>
      </c>
      <c r="X465" s="57"/>
      <c r="Y465" s="3"/>
      <c r="Z465" s="3"/>
      <c r="AA465" s="3"/>
      <c r="AB465" s="57"/>
      <c r="AC465" s="3">
        <v>0</v>
      </c>
      <c r="AD465" s="24"/>
      <c r="AE465" s="3"/>
      <c r="AF465" s="3"/>
      <c r="AG465" s="3"/>
    </row>
    <row r="466" spans="1:33" ht="60" x14ac:dyDescent="0.25">
      <c r="A466" s="3" t="s">
        <v>33438</v>
      </c>
      <c r="B466" s="57" t="s">
        <v>32639</v>
      </c>
      <c r="C466" s="3" t="s">
        <v>33439</v>
      </c>
      <c r="D466" s="3"/>
      <c r="E466" s="3"/>
      <c r="F466" s="3" t="s">
        <v>33434</v>
      </c>
      <c r="G466" s="3" t="s">
        <v>33435</v>
      </c>
      <c r="H466" s="57" t="s">
        <v>33436</v>
      </c>
      <c r="I466" s="57" t="s">
        <v>33440</v>
      </c>
      <c r="J466" s="3" t="s">
        <v>28</v>
      </c>
      <c r="K466" s="3" t="s">
        <v>173</v>
      </c>
      <c r="L466" s="3" t="s">
        <v>265</v>
      </c>
      <c r="M466" s="3" t="s">
        <v>266</v>
      </c>
      <c r="N466" s="3" t="s">
        <v>4999</v>
      </c>
      <c r="O466" s="3" t="s">
        <v>705</v>
      </c>
      <c r="P466" s="24">
        <v>0</v>
      </c>
      <c r="Q466" s="24">
        <v>0</v>
      </c>
      <c r="R466" s="27" t="s">
        <v>1578</v>
      </c>
      <c r="S466" s="28" t="s">
        <v>1585</v>
      </c>
      <c r="T466" s="3" t="s">
        <v>38</v>
      </c>
      <c r="U466" s="3">
        <v>0</v>
      </c>
      <c r="V466" s="3" t="s">
        <v>32639</v>
      </c>
      <c r="W466" s="3" t="s">
        <v>34</v>
      </c>
      <c r="X466" s="57"/>
      <c r="Y466" s="3"/>
      <c r="Z466" s="3"/>
      <c r="AA466" s="3"/>
      <c r="AB466" s="57"/>
      <c r="AC466" s="3">
        <v>0</v>
      </c>
      <c r="AD466" s="24"/>
      <c r="AE466" s="3"/>
      <c r="AF466" s="3"/>
      <c r="AG466" s="3"/>
    </row>
    <row r="467" spans="1:33" ht="45" x14ac:dyDescent="0.25">
      <c r="A467" s="3" t="s">
        <v>33266</v>
      </c>
      <c r="B467" s="57" t="s">
        <v>32639</v>
      </c>
      <c r="C467" s="3" t="s">
        <v>33267</v>
      </c>
      <c r="D467" s="3"/>
      <c r="E467" s="3"/>
      <c r="F467" s="3" t="s">
        <v>33268</v>
      </c>
      <c r="G467" s="3" t="s">
        <v>33269</v>
      </c>
      <c r="H467" s="57" t="s">
        <v>30204</v>
      </c>
      <c r="I467" s="57" t="s">
        <v>33270</v>
      </c>
      <c r="J467" s="3" t="s">
        <v>28</v>
      </c>
      <c r="K467" s="3" t="s">
        <v>173</v>
      </c>
      <c r="L467" s="3" t="s">
        <v>457</v>
      </c>
      <c r="M467" s="3" t="s">
        <v>458</v>
      </c>
      <c r="N467" s="3" t="s">
        <v>4630</v>
      </c>
      <c r="O467" s="3" t="s">
        <v>799</v>
      </c>
      <c r="P467" s="24">
        <v>0</v>
      </c>
      <c r="Q467" s="24">
        <v>0</v>
      </c>
      <c r="R467" s="27" t="s">
        <v>1580</v>
      </c>
      <c r="S467" s="28" t="s">
        <v>1590</v>
      </c>
      <c r="T467" s="3" t="s">
        <v>426</v>
      </c>
      <c r="U467" s="3">
        <v>20600000</v>
      </c>
      <c r="V467" s="3" t="s">
        <v>32639</v>
      </c>
      <c r="W467" s="3" t="s">
        <v>34</v>
      </c>
      <c r="X467" s="57"/>
      <c r="Y467" s="3"/>
      <c r="Z467" s="3"/>
      <c r="AA467" s="3"/>
      <c r="AB467" s="57"/>
      <c r="AC467" s="3">
        <v>0</v>
      </c>
      <c r="AD467" s="24"/>
      <c r="AE467" s="3"/>
      <c r="AF467" s="3"/>
      <c r="AG467" s="3"/>
    </row>
    <row r="468" spans="1:33" ht="45" x14ac:dyDescent="0.25">
      <c r="A468" s="3" t="s">
        <v>33222</v>
      </c>
      <c r="B468" s="57" t="s">
        <v>32639</v>
      </c>
      <c r="C468" s="3" t="s">
        <v>33223</v>
      </c>
      <c r="D468" s="3"/>
      <c r="E468" s="3"/>
      <c r="F468" s="3" t="s">
        <v>33224</v>
      </c>
      <c r="G468" s="3" t="s">
        <v>33225</v>
      </c>
      <c r="H468" s="57" t="s">
        <v>33226</v>
      </c>
      <c r="I468" s="57" t="s">
        <v>33227</v>
      </c>
      <c r="J468" s="3" t="s">
        <v>28</v>
      </c>
      <c r="K468" s="3" t="s">
        <v>78</v>
      </c>
      <c r="L468" s="3" t="s">
        <v>859</v>
      </c>
      <c r="M468" s="3" t="s">
        <v>1115</v>
      </c>
      <c r="N468" s="3" t="s">
        <v>4378</v>
      </c>
      <c r="O468" s="3" t="s">
        <v>19606</v>
      </c>
      <c r="P468" s="24">
        <v>0</v>
      </c>
      <c r="Q468" s="24">
        <v>0</v>
      </c>
      <c r="R468" s="27" t="s">
        <v>1578</v>
      </c>
      <c r="S468" s="28" t="s">
        <v>1589</v>
      </c>
      <c r="T468" s="3" t="s">
        <v>33</v>
      </c>
      <c r="U468" s="3">
        <v>0</v>
      </c>
      <c r="V468" s="3" t="s">
        <v>33843</v>
      </c>
      <c r="W468" s="3" t="s">
        <v>34</v>
      </c>
      <c r="X468" s="57" t="s">
        <v>33843</v>
      </c>
      <c r="Y468" s="3" t="s">
        <v>87</v>
      </c>
      <c r="Z468" s="3"/>
      <c r="AA468" s="3" t="s">
        <v>88</v>
      </c>
      <c r="AB468" s="57">
        <v>46204.749224537038</v>
      </c>
      <c r="AC468" s="3">
        <v>0</v>
      </c>
      <c r="AD468" s="24"/>
      <c r="AE468" s="3">
        <v>46204.749224537038</v>
      </c>
      <c r="AF468" s="3"/>
      <c r="AG468" s="3">
        <v>702007</v>
      </c>
    </row>
    <row r="469" spans="1:33" ht="45" x14ac:dyDescent="0.25">
      <c r="A469" s="3" t="s">
        <v>33045</v>
      </c>
      <c r="B469" s="57" t="s">
        <v>32639</v>
      </c>
      <c r="C469" s="3" t="s">
        <v>33046</v>
      </c>
      <c r="D469" s="3"/>
      <c r="E469" s="3"/>
      <c r="F469" s="3" t="s">
        <v>33047</v>
      </c>
      <c r="G469" s="3" t="s">
        <v>33048</v>
      </c>
      <c r="H469" s="57" t="s">
        <v>33049</v>
      </c>
      <c r="I469" s="57" t="s">
        <v>33050</v>
      </c>
      <c r="J469" s="3" t="s">
        <v>28</v>
      </c>
      <c r="K469" s="3" t="s">
        <v>68</v>
      </c>
      <c r="L469" s="3" t="s">
        <v>215</v>
      </c>
      <c r="M469" s="3" t="s">
        <v>246</v>
      </c>
      <c r="N469" s="3" t="s">
        <v>3966</v>
      </c>
      <c r="O469" s="3" t="s">
        <v>32</v>
      </c>
      <c r="P469" s="24">
        <v>0</v>
      </c>
      <c r="Q469" s="24">
        <v>1</v>
      </c>
      <c r="R469" s="27" t="s">
        <v>1568</v>
      </c>
      <c r="S469" s="28" t="s">
        <v>1589</v>
      </c>
      <c r="T469" s="3" t="s">
        <v>33</v>
      </c>
      <c r="U469" s="3">
        <v>412000</v>
      </c>
      <c r="V469" s="57" t="s">
        <v>32598</v>
      </c>
      <c r="W469" s="3" t="s">
        <v>34</v>
      </c>
      <c r="X469" s="57" t="s">
        <v>32598</v>
      </c>
      <c r="Y469" s="3"/>
      <c r="Z469" s="3">
        <v>412000</v>
      </c>
      <c r="AA469" s="3"/>
      <c r="AB469" s="57">
        <v>46191.664976851855</v>
      </c>
      <c r="AC469" s="3">
        <v>0</v>
      </c>
      <c r="AD469" s="24">
        <v>412000</v>
      </c>
      <c r="AE469" s="3">
        <v>46191.664976851855</v>
      </c>
      <c r="AF469" s="3"/>
      <c r="AG469" s="3">
        <v>678925</v>
      </c>
    </row>
    <row r="470" spans="1:33" ht="45" x14ac:dyDescent="0.25">
      <c r="A470" s="3" t="s">
        <v>32892</v>
      </c>
      <c r="B470" s="57" t="s">
        <v>32639</v>
      </c>
      <c r="C470" s="3" t="s">
        <v>32893</v>
      </c>
      <c r="D470" s="3"/>
      <c r="E470" s="3"/>
      <c r="F470" s="3" t="s">
        <v>32894</v>
      </c>
      <c r="G470" s="3" t="s">
        <v>32895</v>
      </c>
      <c r="H470" s="57" t="s">
        <v>4050</v>
      </c>
      <c r="I470" s="57" t="s">
        <v>32896</v>
      </c>
      <c r="J470" s="3" t="s">
        <v>28</v>
      </c>
      <c r="K470" s="3" t="s">
        <v>51</v>
      </c>
      <c r="L470" s="3" t="s">
        <v>260</v>
      </c>
      <c r="M470" s="3" t="s">
        <v>497</v>
      </c>
      <c r="N470" s="3" t="s">
        <v>9351</v>
      </c>
      <c r="O470" s="3" t="s">
        <v>32</v>
      </c>
      <c r="P470" s="24">
        <v>0</v>
      </c>
      <c r="Q470" s="24">
        <v>1</v>
      </c>
      <c r="R470" s="27" t="s">
        <v>1568</v>
      </c>
      <c r="S470" s="28" t="s">
        <v>1589</v>
      </c>
      <c r="T470" s="3" t="s">
        <v>33</v>
      </c>
      <c r="U470" s="3">
        <v>412000</v>
      </c>
      <c r="V470" s="3" t="s">
        <v>32639</v>
      </c>
      <c r="W470" s="3" t="s">
        <v>34</v>
      </c>
      <c r="X470" s="57" t="s">
        <v>32639</v>
      </c>
      <c r="Y470" s="3"/>
      <c r="Z470" s="3">
        <v>412000</v>
      </c>
      <c r="AA470" s="3"/>
      <c r="AB470" s="57">
        <v>46190.767453703702</v>
      </c>
      <c r="AC470" s="3">
        <v>0</v>
      </c>
      <c r="AD470" s="24">
        <v>412000</v>
      </c>
      <c r="AE470" s="3">
        <v>46190.767453703702</v>
      </c>
      <c r="AF470" s="3"/>
      <c r="AG470" s="3">
        <v>664828</v>
      </c>
    </row>
    <row r="471" spans="1:33" ht="45" x14ac:dyDescent="0.25">
      <c r="A471" s="3" t="s">
        <v>32979</v>
      </c>
      <c r="B471" s="57" t="s">
        <v>32639</v>
      </c>
      <c r="C471" s="3" t="s">
        <v>32980</v>
      </c>
      <c r="D471" s="3"/>
      <c r="E471" s="3"/>
      <c r="F471" s="3" t="s">
        <v>31185</v>
      </c>
      <c r="G471" s="3" t="s">
        <v>31186</v>
      </c>
      <c r="H471" s="57" t="s">
        <v>31187</v>
      </c>
      <c r="I471" s="57" t="s">
        <v>31188</v>
      </c>
      <c r="J471" s="3" t="s">
        <v>28</v>
      </c>
      <c r="K471" s="3" t="s">
        <v>78</v>
      </c>
      <c r="L471" s="3" t="s">
        <v>96</v>
      </c>
      <c r="M471" s="3" t="s">
        <v>97</v>
      </c>
      <c r="N471" s="3" t="s">
        <v>3885</v>
      </c>
      <c r="O471" s="3" t="s">
        <v>32</v>
      </c>
      <c r="P471" s="24">
        <v>0</v>
      </c>
      <c r="Q471" s="24">
        <v>1</v>
      </c>
      <c r="R471" s="27" t="s">
        <v>1568</v>
      </c>
      <c r="S471" s="28" t="s">
        <v>1589</v>
      </c>
      <c r="T471" s="3" t="s">
        <v>33</v>
      </c>
      <c r="U471" s="3">
        <v>412000</v>
      </c>
      <c r="V471" s="3" t="s">
        <v>32639</v>
      </c>
      <c r="W471" s="3" t="s">
        <v>34</v>
      </c>
      <c r="X471" s="57" t="s">
        <v>32639</v>
      </c>
      <c r="Y471" s="3"/>
      <c r="Z471" s="3">
        <v>412000</v>
      </c>
      <c r="AA471" s="3"/>
      <c r="AB471" s="57">
        <v>46190.497627314813</v>
      </c>
      <c r="AC471" s="3">
        <v>0</v>
      </c>
      <c r="AD471" s="24">
        <v>412000</v>
      </c>
      <c r="AE471" s="3">
        <v>46190.497627314813</v>
      </c>
      <c r="AF471" s="3"/>
      <c r="AG471" s="3">
        <v>660137</v>
      </c>
    </row>
    <row r="472" spans="1:33" ht="60" x14ac:dyDescent="0.25">
      <c r="A472" s="3" t="s">
        <v>32981</v>
      </c>
      <c r="B472" s="57" t="s">
        <v>32639</v>
      </c>
      <c r="C472" s="3" t="s">
        <v>32982</v>
      </c>
      <c r="D472" s="3"/>
      <c r="E472" s="3"/>
      <c r="F472" s="3" t="s">
        <v>31185</v>
      </c>
      <c r="G472" s="3" t="s">
        <v>31186</v>
      </c>
      <c r="H472" s="57" t="s">
        <v>31187</v>
      </c>
      <c r="I472" s="57" t="s">
        <v>31188</v>
      </c>
      <c r="J472" s="3" t="s">
        <v>28</v>
      </c>
      <c r="K472" s="3" t="s">
        <v>78</v>
      </c>
      <c r="L472" s="3" t="s">
        <v>96</v>
      </c>
      <c r="M472" s="3" t="s">
        <v>97</v>
      </c>
      <c r="N472" s="3" t="s">
        <v>3885</v>
      </c>
      <c r="O472" s="3" t="s">
        <v>19490</v>
      </c>
      <c r="P472" s="24">
        <v>0</v>
      </c>
      <c r="Q472" s="24">
        <v>0</v>
      </c>
      <c r="R472" s="27" t="s">
        <v>1579</v>
      </c>
      <c r="S472" s="28" t="s">
        <v>1585</v>
      </c>
      <c r="T472" s="3" t="s">
        <v>38</v>
      </c>
      <c r="U472" s="3">
        <v>2060000</v>
      </c>
      <c r="V472" s="3" t="s">
        <v>32639</v>
      </c>
      <c r="W472" s="3" t="s">
        <v>34</v>
      </c>
      <c r="X472" s="57" t="s">
        <v>32639</v>
      </c>
      <c r="Y472" s="3" t="s">
        <v>39</v>
      </c>
      <c r="Z472" s="3">
        <v>2060000</v>
      </c>
      <c r="AA472" s="3" t="s">
        <v>40</v>
      </c>
      <c r="AB472" s="57">
        <v>46190.500983796293</v>
      </c>
      <c r="AC472" s="3">
        <v>0</v>
      </c>
      <c r="AD472" s="24">
        <v>2060000</v>
      </c>
      <c r="AE472" s="3">
        <v>46190.500983796293</v>
      </c>
      <c r="AF472" s="3"/>
      <c r="AG472" s="3">
        <v>660381</v>
      </c>
    </row>
    <row r="473" spans="1:33" ht="45" x14ac:dyDescent="0.25">
      <c r="A473" s="3" t="s">
        <v>32897</v>
      </c>
      <c r="B473" s="57" t="s">
        <v>32639</v>
      </c>
      <c r="C473" s="3" t="s">
        <v>32898</v>
      </c>
      <c r="D473" s="3"/>
      <c r="E473" s="3"/>
      <c r="F473" s="3" t="s">
        <v>32899</v>
      </c>
      <c r="G473" s="3" t="s">
        <v>32900</v>
      </c>
      <c r="H473" s="57" t="s">
        <v>31686</v>
      </c>
      <c r="I473" s="57" t="s">
        <v>32901</v>
      </c>
      <c r="J473" s="3" t="s">
        <v>28</v>
      </c>
      <c r="K473" s="3" t="s">
        <v>51</v>
      </c>
      <c r="L473" s="3" t="s">
        <v>260</v>
      </c>
      <c r="M473" s="3" t="s">
        <v>497</v>
      </c>
      <c r="N473" s="3" t="s">
        <v>9351</v>
      </c>
      <c r="O473" s="3" t="s">
        <v>32</v>
      </c>
      <c r="P473" s="24">
        <v>0</v>
      </c>
      <c r="Q473" s="24">
        <v>1</v>
      </c>
      <c r="R473" s="27" t="s">
        <v>1568</v>
      </c>
      <c r="S473" s="28" t="s">
        <v>1589</v>
      </c>
      <c r="T473" s="3" t="s">
        <v>33</v>
      </c>
      <c r="U473" s="3">
        <v>412000</v>
      </c>
      <c r="V473" s="3" t="s">
        <v>32639</v>
      </c>
      <c r="W473" s="3" t="s">
        <v>34</v>
      </c>
      <c r="X473" s="57" t="s">
        <v>32639</v>
      </c>
      <c r="Y473" s="3"/>
      <c r="Z473" s="3">
        <v>412000</v>
      </c>
      <c r="AA473" s="3"/>
      <c r="AB473" s="57">
        <v>46190.766956018517</v>
      </c>
      <c r="AC473" s="3">
        <v>0</v>
      </c>
      <c r="AD473" s="24">
        <v>412000</v>
      </c>
      <c r="AE473" s="3">
        <v>46190.766956018517</v>
      </c>
      <c r="AF473" s="3"/>
      <c r="AG473" s="3">
        <v>664831</v>
      </c>
    </row>
    <row r="474" spans="1:33" ht="45" x14ac:dyDescent="0.25">
      <c r="A474" s="3" t="s">
        <v>32650</v>
      </c>
      <c r="B474" s="57" t="s">
        <v>32639</v>
      </c>
      <c r="C474" s="3" t="s">
        <v>32651</v>
      </c>
      <c r="D474" s="3"/>
      <c r="E474" s="3"/>
      <c r="F474" s="3" t="s">
        <v>32652</v>
      </c>
      <c r="G474" s="3" t="s">
        <v>32653</v>
      </c>
      <c r="H474" s="57" t="s">
        <v>32654</v>
      </c>
      <c r="I474" s="57" t="s">
        <v>32655</v>
      </c>
      <c r="J474" s="3" t="s">
        <v>28</v>
      </c>
      <c r="K474" s="3" t="s">
        <v>43</v>
      </c>
      <c r="L474" s="3" t="s">
        <v>44</v>
      </c>
      <c r="M474" s="3" t="s">
        <v>45</v>
      </c>
      <c r="N474" s="3" t="s">
        <v>2977</v>
      </c>
      <c r="O474" s="3" t="s">
        <v>32</v>
      </c>
      <c r="P474" s="24">
        <v>0</v>
      </c>
      <c r="Q474" s="24">
        <v>1</v>
      </c>
      <c r="R474" s="27" t="s">
        <v>1568</v>
      </c>
      <c r="S474" s="28" t="s">
        <v>1589</v>
      </c>
      <c r="T474" s="3" t="s">
        <v>33</v>
      </c>
      <c r="U474" s="3">
        <v>412000</v>
      </c>
      <c r="V474" s="3" t="s">
        <v>32639</v>
      </c>
      <c r="W474" s="3" t="s">
        <v>34</v>
      </c>
      <c r="X474" s="57" t="s">
        <v>32639</v>
      </c>
      <c r="Y474" s="3"/>
      <c r="Z474" s="3">
        <v>412000</v>
      </c>
      <c r="AA474" s="3"/>
      <c r="AB474" s="57">
        <v>46190.681990740741</v>
      </c>
      <c r="AC474" s="3">
        <v>0</v>
      </c>
      <c r="AD474" s="24">
        <v>412000</v>
      </c>
      <c r="AE474" s="3">
        <v>46190.681990740741</v>
      </c>
      <c r="AF474" s="3"/>
      <c r="AG474" s="3">
        <v>658371</v>
      </c>
    </row>
    <row r="475" spans="1:33" ht="45" x14ac:dyDescent="0.25">
      <c r="A475" s="3" t="s">
        <v>33768</v>
      </c>
      <c r="B475" s="57" t="s">
        <v>32639</v>
      </c>
      <c r="C475" s="3" t="s">
        <v>33769</v>
      </c>
      <c r="D475" s="3"/>
      <c r="E475" s="3"/>
      <c r="F475" s="3" t="s">
        <v>33770</v>
      </c>
      <c r="G475" s="3" t="s">
        <v>33771</v>
      </c>
      <c r="H475" s="57" t="s">
        <v>27371</v>
      </c>
      <c r="I475" s="57" t="s">
        <v>33772</v>
      </c>
      <c r="J475" s="3" t="s">
        <v>28</v>
      </c>
      <c r="K475" s="3" t="s">
        <v>51</v>
      </c>
      <c r="L475" s="3" t="s">
        <v>419</v>
      </c>
      <c r="M475" s="3" t="s">
        <v>420</v>
      </c>
      <c r="N475" s="3" t="s">
        <v>5461</v>
      </c>
      <c r="O475" s="3" t="s">
        <v>32</v>
      </c>
      <c r="P475" s="24">
        <v>0</v>
      </c>
      <c r="Q475" s="24">
        <v>1</v>
      </c>
      <c r="R475" s="27" t="s">
        <v>1568</v>
      </c>
      <c r="S475" s="28" t="s">
        <v>1589</v>
      </c>
      <c r="T475" s="3" t="s">
        <v>33</v>
      </c>
      <c r="U475" s="3">
        <v>412000</v>
      </c>
      <c r="V475" s="3" t="s">
        <v>32639</v>
      </c>
      <c r="W475" s="3" t="s">
        <v>34</v>
      </c>
      <c r="X475" s="57" t="s">
        <v>32598</v>
      </c>
      <c r="Y475" s="3"/>
      <c r="Z475" s="3">
        <v>412000</v>
      </c>
      <c r="AA475" s="3"/>
      <c r="AB475" s="57">
        <v>46191.478692129633</v>
      </c>
      <c r="AC475" s="3">
        <v>0</v>
      </c>
      <c r="AD475" s="24">
        <v>412000</v>
      </c>
      <c r="AE475" s="3">
        <v>46191.478692129633</v>
      </c>
      <c r="AF475" s="3"/>
      <c r="AG475" s="3">
        <v>664814</v>
      </c>
    </row>
    <row r="476" spans="1:33" ht="60" x14ac:dyDescent="0.25">
      <c r="A476" s="3" t="s">
        <v>33108</v>
      </c>
      <c r="B476" s="57" t="s">
        <v>32639</v>
      </c>
      <c r="C476" s="3" t="s">
        <v>33109</v>
      </c>
      <c r="D476" s="3"/>
      <c r="E476" s="3"/>
      <c r="F476" s="3" t="s">
        <v>33110</v>
      </c>
      <c r="G476" s="3" t="s">
        <v>33111</v>
      </c>
      <c r="H476" s="57" t="s">
        <v>33010</v>
      </c>
      <c r="I476" s="57" t="s">
        <v>33112</v>
      </c>
      <c r="J476" s="3" t="s">
        <v>28</v>
      </c>
      <c r="K476" s="3" t="s">
        <v>173</v>
      </c>
      <c r="L476" s="3" t="s">
        <v>503</v>
      </c>
      <c r="M476" s="3" t="s">
        <v>1645</v>
      </c>
      <c r="N476" s="3" t="s">
        <v>4159</v>
      </c>
      <c r="O476" s="3" t="s">
        <v>32</v>
      </c>
      <c r="P476" s="24">
        <v>0</v>
      </c>
      <c r="Q476" s="24">
        <v>1</v>
      </c>
      <c r="R476" s="27" t="s">
        <v>1568</v>
      </c>
      <c r="S476" s="28" t="s">
        <v>1585</v>
      </c>
      <c r="T476" s="3" t="s">
        <v>38</v>
      </c>
      <c r="U476" s="3">
        <v>2060000</v>
      </c>
      <c r="V476" s="3" t="s">
        <v>32598</v>
      </c>
      <c r="W476" s="3" t="s">
        <v>34</v>
      </c>
      <c r="X476" s="57" t="s">
        <v>32598</v>
      </c>
      <c r="Y476" s="3"/>
      <c r="Z476" s="3">
        <v>2060000</v>
      </c>
      <c r="AA476" s="3"/>
      <c r="AB476" s="57">
        <v>46191.492395833331</v>
      </c>
      <c r="AC476" s="3">
        <v>0</v>
      </c>
      <c r="AD476" s="24">
        <v>2060000</v>
      </c>
      <c r="AE476" s="3">
        <v>46191.492395833331</v>
      </c>
      <c r="AF476" s="3"/>
      <c r="AG476" s="3">
        <v>678138</v>
      </c>
    </row>
    <row r="477" spans="1:33" ht="45" x14ac:dyDescent="0.25">
      <c r="A477" s="3" t="s">
        <v>33113</v>
      </c>
      <c r="B477" s="57" t="s">
        <v>32639</v>
      </c>
      <c r="C477" s="3" t="s">
        <v>33114</v>
      </c>
      <c r="D477" s="3"/>
      <c r="E477" s="3"/>
      <c r="F477" s="3" t="s">
        <v>33110</v>
      </c>
      <c r="G477" s="3" t="s">
        <v>33111</v>
      </c>
      <c r="H477" s="57" t="s">
        <v>33010</v>
      </c>
      <c r="I477" s="57" t="s">
        <v>33112</v>
      </c>
      <c r="J477" s="3" t="s">
        <v>28</v>
      </c>
      <c r="K477" s="3" t="s">
        <v>173</v>
      </c>
      <c r="L477" s="3" t="s">
        <v>503</v>
      </c>
      <c r="M477" s="3" t="s">
        <v>1645</v>
      </c>
      <c r="N477" s="3" t="s">
        <v>4159</v>
      </c>
      <c r="O477" s="3" t="s">
        <v>32</v>
      </c>
      <c r="P477" s="24">
        <v>0</v>
      </c>
      <c r="Q477" s="24">
        <v>1</v>
      </c>
      <c r="R477" s="27" t="s">
        <v>1568</v>
      </c>
      <c r="S477" s="28" t="s">
        <v>1589</v>
      </c>
      <c r="T477" s="3" t="s">
        <v>33</v>
      </c>
      <c r="U477" s="3">
        <v>412000</v>
      </c>
      <c r="V477" s="3" t="s">
        <v>32598</v>
      </c>
      <c r="W477" s="3" t="s">
        <v>34</v>
      </c>
      <c r="X477" s="57" t="s">
        <v>32712</v>
      </c>
      <c r="Y477" s="3"/>
      <c r="Z477" s="3">
        <v>412000</v>
      </c>
      <c r="AA477" s="3"/>
      <c r="AB477" s="57">
        <v>46195.40320601852</v>
      </c>
      <c r="AC477" s="3">
        <v>0</v>
      </c>
      <c r="AD477" s="24">
        <v>412000</v>
      </c>
      <c r="AE477" s="3">
        <v>46195.40320601852</v>
      </c>
      <c r="AF477" s="3"/>
      <c r="AG477" s="3">
        <v>681456</v>
      </c>
    </row>
    <row r="478" spans="1:33" ht="60" x14ac:dyDescent="0.25">
      <c r="A478" s="3" t="s">
        <v>33454</v>
      </c>
      <c r="B478" s="57" t="s">
        <v>32639</v>
      </c>
      <c r="C478" s="3" t="s">
        <v>33455</v>
      </c>
      <c r="D478" s="3"/>
      <c r="E478" s="3"/>
      <c r="F478" s="3" t="s">
        <v>33456</v>
      </c>
      <c r="G478" s="3" t="s">
        <v>33457</v>
      </c>
      <c r="H478" s="57" t="s">
        <v>33458</v>
      </c>
      <c r="I478" s="57" t="s">
        <v>33459</v>
      </c>
      <c r="J478" s="3" t="s">
        <v>28</v>
      </c>
      <c r="K478" s="3" t="s">
        <v>74</v>
      </c>
      <c r="L478" s="3" t="s">
        <v>263</v>
      </c>
      <c r="M478" s="3" t="s">
        <v>264</v>
      </c>
      <c r="N478" s="3" t="s">
        <v>5018</v>
      </c>
      <c r="O478" s="3" t="s">
        <v>19490</v>
      </c>
      <c r="P478" s="24">
        <v>1</v>
      </c>
      <c r="Q478" s="24">
        <v>0</v>
      </c>
      <c r="R478" s="27" t="s">
        <v>1579</v>
      </c>
      <c r="S478" s="28" t="s">
        <v>1585</v>
      </c>
      <c r="T478" s="3" t="s">
        <v>38</v>
      </c>
      <c r="U478" s="3">
        <v>2060000</v>
      </c>
      <c r="V478" s="3" t="s">
        <v>32639</v>
      </c>
      <c r="W478" s="3" t="s">
        <v>34</v>
      </c>
      <c r="X478" s="57" t="s">
        <v>32598</v>
      </c>
      <c r="Y478" s="3" t="s">
        <v>39</v>
      </c>
      <c r="Z478" s="3">
        <v>2060000</v>
      </c>
      <c r="AA478" s="3" t="s">
        <v>40</v>
      </c>
      <c r="AB478" s="57">
        <v>46191.458622685182</v>
      </c>
      <c r="AC478" s="3">
        <v>0</v>
      </c>
      <c r="AD478" s="24">
        <v>2060000</v>
      </c>
      <c r="AE478" s="3">
        <v>46191.458622685182</v>
      </c>
      <c r="AF478" s="3"/>
      <c r="AG478" s="3">
        <v>676578</v>
      </c>
    </row>
    <row r="479" spans="1:33" ht="45" x14ac:dyDescent="0.25">
      <c r="A479" s="3" t="s">
        <v>32656</v>
      </c>
      <c r="B479" s="57" t="s">
        <v>32639</v>
      </c>
      <c r="C479" s="3" t="s">
        <v>32657</v>
      </c>
      <c r="D479" s="3"/>
      <c r="E479" s="3"/>
      <c r="F479" s="3" t="s">
        <v>32658</v>
      </c>
      <c r="G479" s="3" t="s">
        <v>32659</v>
      </c>
      <c r="H479" s="57" t="s">
        <v>32660</v>
      </c>
      <c r="I479" s="57" t="s">
        <v>32661</v>
      </c>
      <c r="J479" s="3" t="s">
        <v>28</v>
      </c>
      <c r="K479" s="3" t="s">
        <v>43</v>
      </c>
      <c r="L479" s="3" t="s">
        <v>44</v>
      </c>
      <c r="M479" s="3" t="s">
        <v>45</v>
      </c>
      <c r="N479" s="3" t="s">
        <v>2977</v>
      </c>
      <c r="O479" s="3" t="s">
        <v>32</v>
      </c>
      <c r="P479" s="24">
        <v>0</v>
      </c>
      <c r="Q479" s="24">
        <v>1</v>
      </c>
      <c r="R479" s="27" t="s">
        <v>1568</v>
      </c>
      <c r="S479" s="28" t="s">
        <v>1589</v>
      </c>
      <c r="T479" s="3" t="s">
        <v>33</v>
      </c>
      <c r="U479" s="3">
        <v>412000</v>
      </c>
      <c r="V479" s="3" t="s">
        <v>32712</v>
      </c>
      <c r="W479" s="3" t="s">
        <v>34</v>
      </c>
      <c r="X479" s="57" t="s">
        <v>32712</v>
      </c>
      <c r="Y479" s="3"/>
      <c r="Z479" s="3">
        <v>412000</v>
      </c>
      <c r="AA479" s="3"/>
      <c r="AB479" s="57">
        <v>46195.607881944445</v>
      </c>
      <c r="AC479" s="3">
        <v>0</v>
      </c>
      <c r="AD479" s="24">
        <v>412000</v>
      </c>
      <c r="AE479" s="3">
        <v>46195.607881944445</v>
      </c>
      <c r="AF479" s="3"/>
      <c r="AG479" s="3">
        <v>748692</v>
      </c>
    </row>
    <row r="480" spans="1:33" ht="45" x14ac:dyDescent="0.25">
      <c r="A480" s="3" t="s">
        <v>33460</v>
      </c>
      <c r="B480" s="57" t="s">
        <v>32639</v>
      </c>
      <c r="C480" s="3" t="s">
        <v>33461</v>
      </c>
      <c r="D480" s="3"/>
      <c r="E480" s="3"/>
      <c r="F480" s="3" t="s">
        <v>33462</v>
      </c>
      <c r="G480" s="3" t="s">
        <v>33463</v>
      </c>
      <c r="H480" s="57" t="s">
        <v>33464</v>
      </c>
      <c r="I480" s="57" t="s">
        <v>33459</v>
      </c>
      <c r="J480" s="3" t="s">
        <v>28</v>
      </c>
      <c r="K480" s="3" t="s">
        <v>74</v>
      </c>
      <c r="L480" s="3" t="s">
        <v>263</v>
      </c>
      <c r="M480" s="3" t="s">
        <v>264</v>
      </c>
      <c r="N480" s="3" t="s">
        <v>5018</v>
      </c>
      <c r="O480" s="3" t="s">
        <v>32</v>
      </c>
      <c r="P480" s="24">
        <v>0</v>
      </c>
      <c r="Q480" s="24">
        <v>1</v>
      </c>
      <c r="R480" s="27" t="s">
        <v>1568</v>
      </c>
      <c r="S480" s="28" t="s">
        <v>1589</v>
      </c>
      <c r="T480" s="3" t="s">
        <v>33</v>
      </c>
      <c r="U480" s="3">
        <v>412000</v>
      </c>
      <c r="V480" s="3" t="s">
        <v>32639</v>
      </c>
      <c r="W480" s="3" t="s">
        <v>34</v>
      </c>
      <c r="X480" s="57" t="s">
        <v>32598</v>
      </c>
      <c r="Y480" s="3"/>
      <c r="Z480" s="3">
        <v>412000</v>
      </c>
      <c r="AA480" s="3"/>
      <c r="AB480" s="57">
        <v>46191.463877314818</v>
      </c>
      <c r="AC480" s="3">
        <v>0</v>
      </c>
      <c r="AD480" s="24">
        <v>412000</v>
      </c>
      <c r="AE480" s="3">
        <v>46191.463877314818</v>
      </c>
      <c r="AF480" s="3"/>
      <c r="AG480" s="3">
        <v>676557</v>
      </c>
    </row>
    <row r="481" spans="1:33" ht="45" x14ac:dyDescent="0.25">
      <c r="A481" s="3" t="s">
        <v>33059</v>
      </c>
      <c r="B481" s="57" t="s">
        <v>32639</v>
      </c>
      <c r="C481" s="3" t="s">
        <v>33060</v>
      </c>
      <c r="D481" s="3"/>
      <c r="E481" s="3"/>
      <c r="F481" s="3" t="s">
        <v>33061</v>
      </c>
      <c r="G481" s="3" t="s">
        <v>33062</v>
      </c>
      <c r="H481" s="57" t="s">
        <v>33063</v>
      </c>
      <c r="I481" s="57" t="s">
        <v>33064</v>
      </c>
      <c r="J481" s="3" t="s">
        <v>28</v>
      </c>
      <c r="K481" s="3" t="s">
        <v>43</v>
      </c>
      <c r="L481" s="3" t="s">
        <v>520</v>
      </c>
      <c r="M481" s="3" t="s">
        <v>521</v>
      </c>
      <c r="N481" s="3" t="s">
        <v>4000</v>
      </c>
      <c r="O481" s="3" t="s">
        <v>32</v>
      </c>
      <c r="P481" s="24">
        <v>0</v>
      </c>
      <c r="Q481" s="24">
        <v>1</v>
      </c>
      <c r="R481" s="27" t="s">
        <v>1568</v>
      </c>
      <c r="S481" s="28" t="s">
        <v>1589</v>
      </c>
      <c r="T481" s="3" t="s">
        <v>33</v>
      </c>
      <c r="U481" s="3">
        <v>412000</v>
      </c>
      <c r="V481" s="3" t="s">
        <v>32639</v>
      </c>
      <c r="W481" s="3" t="s">
        <v>34</v>
      </c>
      <c r="X481" s="57" t="s">
        <v>32639</v>
      </c>
      <c r="Y481" s="3"/>
      <c r="Z481" s="3">
        <v>412000</v>
      </c>
      <c r="AA481" s="3"/>
      <c r="AB481" s="57">
        <v>46190.608483796299</v>
      </c>
      <c r="AC481" s="3">
        <v>0</v>
      </c>
      <c r="AD481" s="24">
        <v>412000</v>
      </c>
      <c r="AE481" s="3">
        <v>46190.608483796299</v>
      </c>
      <c r="AF481" s="3"/>
      <c r="AG481" s="3">
        <v>658366</v>
      </c>
    </row>
    <row r="482" spans="1:33" ht="60" x14ac:dyDescent="0.25">
      <c r="A482" s="3" t="s">
        <v>33033</v>
      </c>
      <c r="B482" s="57" t="s">
        <v>32639</v>
      </c>
      <c r="C482" s="3" t="s">
        <v>33034</v>
      </c>
      <c r="D482" s="3"/>
      <c r="E482" s="3"/>
      <c r="F482" s="3" t="s">
        <v>16679</v>
      </c>
      <c r="G482" s="3" t="s">
        <v>16680</v>
      </c>
      <c r="H482" s="57" t="s">
        <v>16681</v>
      </c>
      <c r="I482" s="57" t="s">
        <v>32986</v>
      </c>
      <c r="J482" s="3" t="s">
        <v>28</v>
      </c>
      <c r="K482" s="3" t="s">
        <v>78</v>
      </c>
      <c r="L482" s="3" t="s">
        <v>481</v>
      </c>
      <c r="M482" s="3" t="s">
        <v>482</v>
      </c>
      <c r="N482" s="3" t="s">
        <v>3905</v>
      </c>
      <c r="O482" s="3" t="s">
        <v>705</v>
      </c>
      <c r="P482" s="24">
        <v>0</v>
      </c>
      <c r="Q482" s="24">
        <v>0</v>
      </c>
      <c r="R482" s="27" t="s">
        <v>1578</v>
      </c>
      <c r="S482" s="28" t="s">
        <v>1585</v>
      </c>
      <c r="T482" s="3" t="s">
        <v>38</v>
      </c>
      <c r="U482" s="3">
        <v>0</v>
      </c>
      <c r="V482" s="57" t="s">
        <v>32598</v>
      </c>
      <c r="W482" s="3" t="s">
        <v>34</v>
      </c>
      <c r="X482" s="57"/>
      <c r="Y482" s="3"/>
      <c r="Z482" s="3"/>
      <c r="AA482" s="3"/>
      <c r="AB482" s="57"/>
      <c r="AC482" s="3">
        <v>0</v>
      </c>
      <c r="AD482" s="24"/>
      <c r="AE482" s="3"/>
      <c r="AF482" s="3"/>
      <c r="AG482" s="3"/>
    </row>
    <row r="483" spans="1:33" ht="45" x14ac:dyDescent="0.25">
      <c r="A483" s="3" t="s">
        <v>32829</v>
      </c>
      <c r="B483" s="57" t="s">
        <v>32639</v>
      </c>
      <c r="C483" s="3" t="s">
        <v>32830</v>
      </c>
      <c r="D483" s="3"/>
      <c r="E483" s="3"/>
      <c r="F483" s="3" t="s">
        <v>32831</v>
      </c>
      <c r="G483" s="3" t="s">
        <v>32832</v>
      </c>
      <c r="H483" s="57" t="s">
        <v>32833</v>
      </c>
      <c r="I483" s="57" t="s">
        <v>32834</v>
      </c>
      <c r="J483" s="3" t="s">
        <v>28</v>
      </c>
      <c r="K483" s="3" t="s">
        <v>43</v>
      </c>
      <c r="L483" s="3" t="s">
        <v>382</v>
      </c>
      <c r="M483" s="3" t="s">
        <v>323</v>
      </c>
      <c r="N483" s="3" t="s">
        <v>3521</v>
      </c>
      <c r="O483" s="3" t="s">
        <v>19490</v>
      </c>
      <c r="P483" s="24">
        <v>0</v>
      </c>
      <c r="Q483" s="24">
        <v>0</v>
      </c>
      <c r="R483" s="27" t="s">
        <v>1579</v>
      </c>
      <c r="S483" s="28" t="s">
        <v>1582</v>
      </c>
      <c r="T483" s="3" t="s">
        <v>160</v>
      </c>
      <c r="U483" s="3">
        <v>4120000000</v>
      </c>
      <c r="V483" s="3" t="s">
        <v>32639</v>
      </c>
      <c r="W483" s="3" t="s">
        <v>34</v>
      </c>
      <c r="X483" s="57" t="s">
        <v>32960</v>
      </c>
      <c r="Y483" s="3" t="s">
        <v>39</v>
      </c>
      <c r="Z483" s="3">
        <v>24149575</v>
      </c>
      <c r="AA483" s="3" t="s">
        <v>40</v>
      </c>
      <c r="AB483" s="57">
        <v>46196.472361111111</v>
      </c>
      <c r="AC483" s="3">
        <v>0</v>
      </c>
      <c r="AD483" s="24">
        <v>24149575</v>
      </c>
      <c r="AE483" s="3">
        <v>46196.472361111111</v>
      </c>
      <c r="AF483" s="3"/>
      <c r="AG483" s="3">
        <v>749726</v>
      </c>
    </row>
    <row r="484" spans="1:33" ht="60" x14ac:dyDescent="0.25">
      <c r="A484" s="3" t="s">
        <v>33035</v>
      </c>
      <c r="B484" s="57" t="s">
        <v>32639</v>
      </c>
      <c r="C484" s="3" t="s">
        <v>33036</v>
      </c>
      <c r="D484" s="3"/>
      <c r="E484" s="3"/>
      <c r="F484" s="3" t="s">
        <v>32226</v>
      </c>
      <c r="G484" s="3" t="s">
        <v>32227</v>
      </c>
      <c r="H484" s="57" t="s">
        <v>32228</v>
      </c>
      <c r="I484" s="57" t="s">
        <v>32229</v>
      </c>
      <c r="J484" s="3" t="s">
        <v>28</v>
      </c>
      <c r="K484" s="3" t="s">
        <v>78</v>
      </c>
      <c r="L484" s="3" t="s">
        <v>481</v>
      </c>
      <c r="M484" s="3" t="s">
        <v>482</v>
      </c>
      <c r="N484" s="3" t="s">
        <v>3905</v>
      </c>
      <c r="O484" s="3" t="s">
        <v>705</v>
      </c>
      <c r="P484" s="24">
        <v>0</v>
      </c>
      <c r="Q484" s="24">
        <v>0</v>
      </c>
      <c r="R484" s="27" t="s">
        <v>1578</v>
      </c>
      <c r="S484" s="28" t="s">
        <v>1585</v>
      </c>
      <c r="T484" s="3" t="s">
        <v>38</v>
      </c>
      <c r="U484" s="3">
        <v>0</v>
      </c>
      <c r="V484" s="57" t="s">
        <v>32598</v>
      </c>
      <c r="W484" s="3" t="s">
        <v>34</v>
      </c>
      <c r="X484" s="57"/>
      <c r="Y484" s="3"/>
      <c r="Z484" s="3"/>
      <c r="AA484" s="3"/>
      <c r="AB484" s="57"/>
      <c r="AC484" s="3">
        <v>0</v>
      </c>
      <c r="AD484" s="24"/>
      <c r="AE484" s="3"/>
      <c r="AF484" s="3"/>
      <c r="AG484" s="3"/>
    </row>
    <row r="485" spans="1:33" ht="45" x14ac:dyDescent="0.25">
      <c r="A485" s="3" t="s">
        <v>33037</v>
      </c>
      <c r="B485" s="57" t="s">
        <v>32639</v>
      </c>
      <c r="C485" s="3" t="s">
        <v>33038</v>
      </c>
      <c r="D485" s="3"/>
      <c r="E485" s="3"/>
      <c r="F485" s="3" t="s">
        <v>33039</v>
      </c>
      <c r="G485" s="3" t="s">
        <v>33040</v>
      </c>
      <c r="H485" s="57" t="s">
        <v>33041</v>
      </c>
      <c r="I485" s="57" t="s">
        <v>33042</v>
      </c>
      <c r="J485" s="3" t="s">
        <v>28</v>
      </c>
      <c r="K485" s="3" t="s">
        <v>78</v>
      </c>
      <c r="L485" s="3" t="s">
        <v>481</v>
      </c>
      <c r="M485" s="3" t="s">
        <v>482</v>
      </c>
      <c r="N485" s="3" t="s">
        <v>3905</v>
      </c>
      <c r="O485" s="3" t="s">
        <v>32</v>
      </c>
      <c r="P485" s="24">
        <v>0</v>
      </c>
      <c r="Q485" s="24">
        <v>1</v>
      </c>
      <c r="R485" s="27" t="s">
        <v>1568</v>
      </c>
      <c r="S485" s="28" t="s">
        <v>1589</v>
      </c>
      <c r="T485" s="3" t="s">
        <v>33</v>
      </c>
      <c r="U485" s="3">
        <v>412000</v>
      </c>
      <c r="V485" s="3" t="s">
        <v>32598</v>
      </c>
      <c r="W485" s="3" t="s">
        <v>34</v>
      </c>
      <c r="X485" s="57" t="s">
        <v>32712</v>
      </c>
      <c r="Y485" s="3"/>
      <c r="Z485" s="3">
        <v>412000</v>
      </c>
      <c r="AA485" s="3"/>
      <c r="AB485" s="57">
        <v>46195.728587962964</v>
      </c>
      <c r="AC485" s="3">
        <v>0</v>
      </c>
      <c r="AD485" s="24">
        <v>412000</v>
      </c>
      <c r="AE485" s="3">
        <v>46195.728587962964</v>
      </c>
      <c r="AF485" s="3"/>
      <c r="AG485" s="3">
        <v>682319</v>
      </c>
    </row>
    <row r="486" spans="1:33" ht="45" x14ac:dyDescent="0.25">
      <c r="A486" s="3" t="s">
        <v>33578</v>
      </c>
      <c r="B486" s="57" t="s">
        <v>32639</v>
      </c>
      <c r="C486" s="3" t="s">
        <v>33579</v>
      </c>
      <c r="D486" s="3"/>
      <c r="E486" s="3"/>
      <c r="F486" s="3" t="s">
        <v>33580</v>
      </c>
      <c r="G486" s="3" t="s">
        <v>33581</v>
      </c>
      <c r="H486" s="57" t="s">
        <v>5175</v>
      </c>
      <c r="I486" s="57" t="s">
        <v>21399</v>
      </c>
      <c r="J486" s="3" t="s">
        <v>28</v>
      </c>
      <c r="K486" s="3" t="s">
        <v>78</v>
      </c>
      <c r="L486" s="3" t="s">
        <v>614</v>
      </c>
      <c r="M486" s="3" t="s">
        <v>512</v>
      </c>
      <c r="N486" s="3" t="s">
        <v>5228</v>
      </c>
      <c r="O486" s="3" t="s">
        <v>797</v>
      </c>
      <c r="P486" s="24">
        <v>0</v>
      </c>
      <c r="Q486" s="24">
        <v>0</v>
      </c>
      <c r="R486" s="27" t="s">
        <v>1580</v>
      </c>
      <c r="S486" s="28" t="s">
        <v>1583</v>
      </c>
      <c r="T486" s="3" t="s">
        <v>130</v>
      </c>
      <c r="U486" s="3">
        <v>20600000</v>
      </c>
      <c r="V486" s="3" t="s">
        <v>32639</v>
      </c>
      <c r="W486" s="3" t="s">
        <v>34</v>
      </c>
      <c r="X486" s="57"/>
      <c r="Y486" s="3"/>
      <c r="Z486" s="3"/>
      <c r="AA486" s="3"/>
      <c r="AB486" s="57"/>
      <c r="AC486" s="3">
        <v>0</v>
      </c>
      <c r="AD486" s="24"/>
      <c r="AE486" s="3"/>
      <c r="AF486" s="3"/>
      <c r="AG486" s="3"/>
    </row>
    <row r="487" spans="1:33" ht="45" x14ac:dyDescent="0.25">
      <c r="A487" s="3" t="s">
        <v>33168</v>
      </c>
      <c r="B487" s="57" t="s">
        <v>32605</v>
      </c>
      <c r="C487" s="3" t="s">
        <v>33169</v>
      </c>
      <c r="D487" s="3"/>
      <c r="E487" s="3"/>
      <c r="F487" s="3" t="s">
        <v>33170</v>
      </c>
      <c r="G487" s="3" t="s">
        <v>33171</v>
      </c>
      <c r="H487" s="57" t="s">
        <v>33172</v>
      </c>
      <c r="I487" s="57" t="s">
        <v>33173</v>
      </c>
      <c r="J487" s="3" t="s">
        <v>28</v>
      </c>
      <c r="K487" s="3" t="s">
        <v>68</v>
      </c>
      <c r="L487" s="3" t="s">
        <v>372</v>
      </c>
      <c r="M487" s="3" t="s">
        <v>610</v>
      </c>
      <c r="N487" s="3" t="s">
        <v>4259</v>
      </c>
      <c r="O487" s="3" t="s">
        <v>706</v>
      </c>
      <c r="P487" s="24">
        <v>0</v>
      </c>
      <c r="Q487" s="24">
        <v>0</v>
      </c>
      <c r="R487" s="27" t="s">
        <v>1578</v>
      </c>
      <c r="S487" s="28" t="s">
        <v>1583</v>
      </c>
      <c r="T487" s="3" t="s">
        <v>130</v>
      </c>
      <c r="U487" s="3">
        <v>0</v>
      </c>
      <c r="V487" s="3" t="s">
        <v>32605</v>
      </c>
      <c r="W487" s="3" t="s">
        <v>34</v>
      </c>
      <c r="X487" s="57"/>
      <c r="Y487" s="3"/>
      <c r="Z487" s="3"/>
      <c r="AA487" s="3"/>
      <c r="AB487" s="57"/>
      <c r="AC487" s="3">
        <v>0</v>
      </c>
      <c r="AD487" s="24"/>
      <c r="AE487" s="3"/>
      <c r="AF487" s="3"/>
      <c r="AG487" s="3"/>
    </row>
    <row r="488" spans="1:33" ht="45" x14ac:dyDescent="0.25">
      <c r="A488" s="3" t="s">
        <v>33174</v>
      </c>
      <c r="B488" s="57" t="s">
        <v>32605</v>
      </c>
      <c r="C488" s="3" t="s">
        <v>33175</v>
      </c>
      <c r="D488" s="3"/>
      <c r="E488" s="3"/>
      <c r="F488" s="3" t="s">
        <v>33170</v>
      </c>
      <c r="G488" s="3" t="s">
        <v>33171</v>
      </c>
      <c r="H488" s="57" t="s">
        <v>33172</v>
      </c>
      <c r="I488" s="57" t="s">
        <v>33173</v>
      </c>
      <c r="J488" s="3" t="s">
        <v>28</v>
      </c>
      <c r="K488" s="3" t="s">
        <v>68</v>
      </c>
      <c r="L488" s="3" t="s">
        <v>372</v>
      </c>
      <c r="M488" s="3" t="s">
        <v>610</v>
      </c>
      <c r="N488" s="3" t="s">
        <v>4259</v>
      </c>
      <c r="O488" s="3" t="s">
        <v>705</v>
      </c>
      <c r="P488" s="24">
        <v>0</v>
      </c>
      <c r="Q488" s="24">
        <v>0</v>
      </c>
      <c r="R488" s="27" t="s">
        <v>1578</v>
      </c>
      <c r="S488" s="28" t="s">
        <v>1582</v>
      </c>
      <c r="T488" s="3" t="s">
        <v>160</v>
      </c>
      <c r="U488" s="3">
        <v>0</v>
      </c>
      <c r="V488" s="3" t="s">
        <v>32605</v>
      </c>
      <c r="W488" s="3" t="s">
        <v>34</v>
      </c>
      <c r="X488" s="57"/>
      <c r="Y488" s="3"/>
      <c r="Z488" s="3"/>
      <c r="AA488" s="3"/>
      <c r="AB488" s="57"/>
      <c r="AC488" s="3">
        <v>0</v>
      </c>
      <c r="AD488" s="24"/>
      <c r="AE488" s="3"/>
      <c r="AF488" s="3"/>
      <c r="AG488" s="3"/>
    </row>
    <row r="489" spans="1:33" ht="45" x14ac:dyDescent="0.25">
      <c r="A489" s="3" t="s">
        <v>33831</v>
      </c>
      <c r="B489" s="57" t="s">
        <v>32605</v>
      </c>
      <c r="C489" s="3" t="s">
        <v>33832</v>
      </c>
      <c r="D489" s="3"/>
      <c r="E489" s="3"/>
      <c r="F489" s="3" t="s">
        <v>33833</v>
      </c>
      <c r="G489" s="3" t="s">
        <v>33834</v>
      </c>
      <c r="H489" s="57" t="s">
        <v>33835</v>
      </c>
      <c r="I489" s="57" t="s">
        <v>33836</v>
      </c>
      <c r="J489" s="3" t="s">
        <v>28</v>
      </c>
      <c r="K489" s="3" t="s">
        <v>68</v>
      </c>
      <c r="L489" s="3" t="s">
        <v>65</v>
      </c>
      <c r="M489" s="3" t="s">
        <v>29816</v>
      </c>
      <c r="N489" s="3" t="s">
        <v>29817</v>
      </c>
      <c r="O489" s="3" t="s">
        <v>797</v>
      </c>
      <c r="P489" s="24">
        <v>0</v>
      </c>
      <c r="Q489" s="24">
        <v>0</v>
      </c>
      <c r="R489" s="27" t="s">
        <v>1580</v>
      </c>
      <c r="S489" s="28" t="s">
        <v>1583</v>
      </c>
      <c r="T489" s="3" t="s">
        <v>130</v>
      </c>
      <c r="U489" s="3">
        <v>20600000</v>
      </c>
      <c r="V489" s="3" t="s">
        <v>32598</v>
      </c>
      <c r="W489" s="3" t="s">
        <v>34</v>
      </c>
      <c r="X489" s="57"/>
      <c r="Y489" s="3"/>
      <c r="Z489" s="3"/>
      <c r="AA489" s="3"/>
      <c r="AB489" s="57"/>
      <c r="AC489" s="3">
        <v>0</v>
      </c>
      <c r="AD489" s="24"/>
      <c r="AE489" s="3"/>
      <c r="AF489" s="3"/>
      <c r="AG489" s="3"/>
    </row>
    <row r="490" spans="1:33" ht="45" x14ac:dyDescent="0.25">
      <c r="A490" s="3" t="s">
        <v>32604</v>
      </c>
      <c r="B490" s="57" t="s">
        <v>32605</v>
      </c>
      <c r="C490" s="3" t="s">
        <v>32606</v>
      </c>
      <c r="D490" s="3"/>
      <c r="E490" s="3"/>
      <c r="F490" s="3" t="s">
        <v>32607</v>
      </c>
      <c r="G490" s="3" t="s">
        <v>32608</v>
      </c>
      <c r="H490" s="57" t="s">
        <v>15140</v>
      </c>
      <c r="I490" s="57" t="s">
        <v>32609</v>
      </c>
      <c r="J490" s="3" t="s">
        <v>28</v>
      </c>
      <c r="K490" s="3" t="s">
        <v>43</v>
      </c>
      <c r="L490" s="3" t="s">
        <v>505</v>
      </c>
      <c r="M490" s="3" t="s">
        <v>506</v>
      </c>
      <c r="N490" s="3" t="s">
        <v>2864</v>
      </c>
      <c r="O490" s="3" t="s">
        <v>32</v>
      </c>
      <c r="P490" s="24">
        <v>0</v>
      </c>
      <c r="Q490" s="24">
        <v>2</v>
      </c>
      <c r="R490" s="27" t="s">
        <v>1568</v>
      </c>
      <c r="S490" s="28" t="s">
        <v>1589</v>
      </c>
      <c r="T490" s="3" t="s">
        <v>33</v>
      </c>
      <c r="U490" s="3">
        <v>412000</v>
      </c>
      <c r="V490" s="3" t="s">
        <v>32605</v>
      </c>
      <c r="W490" s="3" t="s">
        <v>34</v>
      </c>
      <c r="X490" s="57" t="s">
        <v>32598</v>
      </c>
      <c r="Y490" s="3"/>
      <c r="Z490" s="3">
        <v>412000</v>
      </c>
      <c r="AA490" s="3"/>
      <c r="AB490" s="57">
        <v>46191.72148148148</v>
      </c>
      <c r="AC490" s="3">
        <v>0</v>
      </c>
      <c r="AD490" s="24">
        <v>412000</v>
      </c>
      <c r="AE490" s="3">
        <v>46191.72148148148</v>
      </c>
      <c r="AF490" s="3"/>
      <c r="AG490" s="3">
        <v>658355</v>
      </c>
    </row>
    <row r="491" spans="1:33" ht="60" x14ac:dyDescent="0.25">
      <c r="A491" s="3" t="s">
        <v>33493</v>
      </c>
      <c r="B491" s="57" t="s">
        <v>32605</v>
      </c>
      <c r="C491" s="3" t="s">
        <v>33494</v>
      </c>
      <c r="D491" s="3"/>
      <c r="E491" s="3"/>
      <c r="F491" s="3" t="s">
        <v>33495</v>
      </c>
      <c r="G491" s="3" t="s">
        <v>33496</v>
      </c>
      <c r="H491" s="57" t="s">
        <v>30460</v>
      </c>
      <c r="I491" s="57" t="s">
        <v>33497</v>
      </c>
      <c r="J491" s="3" t="s">
        <v>28</v>
      </c>
      <c r="K491" s="3" t="s">
        <v>78</v>
      </c>
      <c r="L491" s="3" t="s">
        <v>183</v>
      </c>
      <c r="M491" s="3" t="s">
        <v>184</v>
      </c>
      <c r="N491" s="3" t="s">
        <v>5075</v>
      </c>
      <c r="O491" s="3" t="s">
        <v>32</v>
      </c>
      <c r="P491" s="24">
        <v>0</v>
      </c>
      <c r="Q491" s="24">
        <v>1</v>
      </c>
      <c r="R491" s="27" t="s">
        <v>1568</v>
      </c>
      <c r="S491" s="28" t="s">
        <v>1585</v>
      </c>
      <c r="T491" s="3" t="s">
        <v>38</v>
      </c>
      <c r="U491" s="3">
        <v>2060000</v>
      </c>
      <c r="V491" s="3" t="s">
        <v>32639</v>
      </c>
      <c r="W491" s="3" t="s">
        <v>34</v>
      </c>
      <c r="X491" s="57" t="s">
        <v>32639</v>
      </c>
      <c r="Y491" s="3"/>
      <c r="Z491" s="3">
        <v>2060000</v>
      </c>
      <c r="AA491" s="3"/>
      <c r="AB491" s="57">
        <v>46190.617291666669</v>
      </c>
      <c r="AC491" s="3">
        <v>0</v>
      </c>
      <c r="AD491" s="24">
        <v>2060000</v>
      </c>
      <c r="AE491" s="3">
        <v>46190.617291666669</v>
      </c>
      <c r="AF491" s="3"/>
      <c r="AG491" s="3">
        <v>662184</v>
      </c>
    </row>
    <row r="492" spans="1:33" ht="45" x14ac:dyDescent="0.25">
      <c r="A492" s="3" t="s">
        <v>33498</v>
      </c>
      <c r="B492" s="57" t="s">
        <v>32605</v>
      </c>
      <c r="C492" s="3" t="s">
        <v>33499</v>
      </c>
      <c r="D492" s="3"/>
      <c r="E492" s="3"/>
      <c r="F492" s="3" t="s">
        <v>33495</v>
      </c>
      <c r="G492" s="3" t="s">
        <v>33496</v>
      </c>
      <c r="H492" s="57" t="s">
        <v>30460</v>
      </c>
      <c r="I492" s="57" t="s">
        <v>33497</v>
      </c>
      <c r="J492" s="3" t="s">
        <v>28</v>
      </c>
      <c r="K492" s="3" t="s">
        <v>78</v>
      </c>
      <c r="L492" s="3" t="s">
        <v>183</v>
      </c>
      <c r="M492" s="3" t="s">
        <v>184</v>
      </c>
      <c r="N492" s="3" t="s">
        <v>5075</v>
      </c>
      <c r="O492" s="3" t="s">
        <v>32</v>
      </c>
      <c r="P492" s="24">
        <v>0</v>
      </c>
      <c r="Q492" s="24">
        <v>1</v>
      </c>
      <c r="R492" s="27" t="s">
        <v>1568</v>
      </c>
      <c r="S492" s="28" t="s">
        <v>1589</v>
      </c>
      <c r="T492" s="3" t="s">
        <v>33</v>
      </c>
      <c r="U492" s="3">
        <v>412000</v>
      </c>
      <c r="V492" s="57" t="s">
        <v>32639</v>
      </c>
      <c r="W492" s="3" t="s">
        <v>34</v>
      </c>
      <c r="X492" s="57" t="s">
        <v>32639</v>
      </c>
      <c r="Y492" s="3"/>
      <c r="Z492" s="3">
        <v>412000</v>
      </c>
      <c r="AA492" s="3"/>
      <c r="AB492" s="57">
        <v>46190.525462962964</v>
      </c>
      <c r="AC492" s="3">
        <v>0</v>
      </c>
      <c r="AD492" s="24">
        <v>412000</v>
      </c>
      <c r="AE492" s="3">
        <v>46190.525462962964</v>
      </c>
      <c r="AF492" s="3"/>
      <c r="AG492" s="3">
        <v>660143</v>
      </c>
    </row>
    <row r="493" spans="1:33" ht="60" x14ac:dyDescent="0.25">
      <c r="A493" s="3" t="s">
        <v>33500</v>
      </c>
      <c r="B493" s="57" t="s">
        <v>32605</v>
      </c>
      <c r="C493" s="3" t="s">
        <v>33501</v>
      </c>
      <c r="D493" s="3"/>
      <c r="E493" s="3"/>
      <c r="F493" s="3" t="s">
        <v>33502</v>
      </c>
      <c r="G493" s="3" t="s">
        <v>33503</v>
      </c>
      <c r="H493" s="57" t="s">
        <v>33504</v>
      </c>
      <c r="I493" s="57" t="s">
        <v>33505</v>
      </c>
      <c r="J493" s="3" t="s">
        <v>28</v>
      </c>
      <c r="K493" s="3" t="s">
        <v>78</v>
      </c>
      <c r="L493" s="3" t="s">
        <v>183</v>
      </c>
      <c r="M493" s="3" t="s">
        <v>184</v>
      </c>
      <c r="N493" s="3" t="s">
        <v>5075</v>
      </c>
      <c r="O493" s="3" t="s">
        <v>32</v>
      </c>
      <c r="P493" s="24">
        <v>0</v>
      </c>
      <c r="Q493" s="24">
        <v>1</v>
      </c>
      <c r="R493" s="27" t="s">
        <v>1568</v>
      </c>
      <c r="S493" s="28" t="s">
        <v>1585</v>
      </c>
      <c r="T493" s="3" t="s">
        <v>38</v>
      </c>
      <c r="U493" s="3">
        <v>2060000</v>
      </c>
      <c r="V493" s="57" t="s">
        <v>32639</v>
      </c>
      <c r="W493" s="3" t="s">
        <v>34</v>
      </c>
      <c r="X493" s="57" t="s">
        <v>32639</v>
      </c>
      <c r="Y493" s="3"/>
      <c r="Z493" s="3">
        <v>2060000</v>
      </c>
      <c r="AA493" s="3"/>
      <c r="AB493" s="57">
        <v>46190.617488425924</v>
      </c>
      <c r="AC493" s="3">
        <v>0</v>
      </c>
      <c r="AD493" s="24">
        <v>2060000</v>
      </c>
      <c r="AE493" s="3">
        <v>46190.617488425924</v>
      </c>
      <c r="AF493" s="3"/>
      <c r="AG493" s="3">
        <v>662187</v>
      </c>
    </row>
    <row r="494" spans="1:33" ht="45" x14ac:dyDescent="0.25">
      <c r="A494" s="3" t="s">
        <v>33506</v>
      </c>
      <c r="B494" s="57" t="s">
        <v>32605</v>
      </c>
      <c r="C494" s="3" t="s">
        <v>33507</v>
      </c>
      <c r="D494" s="3"/>
      <c r="E494" s="3"/>
      <c r="F494" s="3" t="s">
        <v>33502</v>
      </c>
      <c r="G494" s="3" t="s">
        <v>33503</v>
      </c>
      <c r="H494" s="57" t="s">
        <v>33504</v>
      </c>
      <c r="I494" s="57" t="s">
        <v>33505</v>
      </c>
      <c r="J494" s="3" t="s">
        <v>28</v>
      </c>
      <c r="K494" s="3" t="s">
        <v>78</v>
      </c>
      <c r="L494" s="3" t="s">
        <v>183</v>
      </c>
      <c r="M494" s="3" t="s">
        <v>184</v>
      </c>
      <c r="N494" s="3" t="s">
        <v>5075</v>
      </c>
      <c r="O494" s="3" t="s">
        <v>32</v>
      </c>
      <c r="P494" s="24">
        <v>0</v>
      </c>
      <c r="Q494" s="24">
        <v>1</v>
      </c>
      <c r="R494" s="27" t="s">
        <v>1568</v>
      </c>
      <c r="S494" s="28" t="s">
        <v>1589</v>
      </c>
      <c r="T494" s="3" t="s">
        <v>33</v>
      </c>
      <c r="U494" s="3">
        <v>412000</v>
      </c>
      <c r="V494" s="57" t="s">
        <v>32639</v>
      </c>
      <c r="W494" s="3" t="s">
        <v>34</v>
      </c>
      <c r="X494" s="57" t="s">
        <v>32639</v>
      </c>
      <c r="Y494" s="3"/>
      <c r="Z494" s="3">
        <v>412000</v>
      </c>
      <c r="AA494" s="3"/>
      <c r="AB494" s="57">
        <v>46190.525219907409</v>
      </c>
      <c r="AC494" s="3">
        <v>0</v>
      </c>
      <c r="AD494" s="24">
        <v>412000</v>
      </c>
      <c r="AE494" s="3">
        <v>46190.525219907409</v>
      </c>
      <c r="AF494" s="3"/>
      <c r="AG494" s="3">
        <v>660378</v>
      </c>
    </row>
    <row r="495" spans="1:33" ht="45" x14ac:dyDescent="0.25">
      <c r="A495" s="3" t="s">
        <v>33375</v>
      </c>
      <c r="B495" s="57" t="s">
        <v>32605</v>
      </c>
      <c r="C495" s="3" t="s">
        <v>33376</v>
      </c>
      <c r="D495" s="3"/>
      <c r="E495" s="3"/>
      <c r="F495" s="3" t="s">
        <v>30266</v>
      </c>
      <c r="G495" s="3" t="s">
        <v>30267</v>
      </c>
      <c r="H495" s="57" t="s">
        <v>26408</v>
      </c>
      <c r="I495" s="57" t="s">
        <v>30268</v>
      </c>
      <c r="J495" s="3" t="s">
        <v>28</v>
      </c>
      <c r="K495" s="3" t="s">
        <v>173</v>
      </c>
      <c r="L495" s="3" t="s">
        <v>750</v>
      </c>
      <c r="M495" s="3" t="s">
        <v>448</v>
      </c>
      <c r="N495" s="3" t="s">
        <v>6482</v>
      </c>
      <c r="O495" s="3" t="s">
        <v>32</v>
      </c>
      <c r="P495" s="24">
        <v>0</v>
      </c>
      <c r="Q495" s="24">
        <v>1</v>
      </c>
      <c r="R495" s="27" t="s">
        <v>1568</v>
      </c>
      <c r="S495" s="28" t="s">
        <v>1589</v>
      </c>
      <c r="T495" s="3" t="s">
        <v>33</v>
      </c>
      <c r="U495" s="3">
        <v>412000</v>
      </c>
      <c r="V495" s="57" t="s">
        <v>32598</v>
      </c>
      <c r="W495" s="3" t="s">
        <v>34</v>
      </c>
      <c r="X495" s="57" t="s">
        <v>32712</v>
      </c>
      <c r="Y495" s="3"/>
      <c r="Z495" s="3">
        <v>412000</v>
      </c>
      <c r="AA495" s="3"/>
      <c r="AB495" s="57">
        <v>46195.39472222222</v>
      </c>
      <c r="AC495" s="3">
        <v>0</v>
      </c>
      <c r="AD495" s="24">
        <v>412000</v>
      </c>
      <c r="AE495" s="3">
        <v>46195.39472222222</v>
      </c>
      <c r="AF495" s="3"/>
      <c r="AG495" s="3">
        <v>677733</v>
      </c>
    </row>
    <row r="496" spans="1:33" ht="45" x14ac:dyDescent="0.25">
      <c r="A496" s="3" t="s">
        <v>33508</v>
      </c>
      <c r="B496" s="57" t="s">
        <v>32605</v>
      </c>
      <c r="C496" s="3" t="s">
        <v>33509</v>
      </c>
      <c r="D496" s="3"/>
      <c r="E496" s="3"/>
      <c r="F496" s="3" t="s">
        <v>33510</v>
      </c>
      <c r="G496" s="3" t="s">
        <v>33511</v>
      </c>
      <c r="H496" s="57" t="s">
        <v>8427</v>
      </c>
      <c r="I496" s="57" t="s">
        <v>33512</v>
      </c>
      <c r="J496" s="3" t="s">
        <v>28</v>
      </c>
      <c r="K496" s="3" t="s">
        <v>29</v>
      </c>
      <c r="L496" s="3" t="s">
        <v>57</v>
      </c>
      <c r="M496" s="3" t="s">
        <v>129</v>
      </c>
      <c r="N496" s="3" t="s">
        <v>5117</v>
      </c>
      <c r="O496" s="3" t="s">
        <v>32</v>
      </c>
      <c r="P496" s="24">
        <v>0</v>
      </c>
      <c r="Q496" s="24">
        <v>1</v>
      </c>
      <c r="R496" s="27" t="s">
        <v>1568</v>
      </c>
      <c r="S496" s="28" t="s">
        <v>1589</v>
      </c>
      <c r="T496" s="3" t="s">
        <v>33</v>
      </c>
      <c r="U496" s="3">
        <v>412000</v>
      </c>
      <c r="V496" s="57" t="s">
        <v>32639</v>
      </c>
      <c r="W496" s="3" t="s">
        <v>34</v>
      </c>
      <c r="X496" s="57" t="s">
        <v>32598</v>
      </c>
      <c r="Y496" s="3"/>
      <c r="Z496" s="3">
        <v>412000</v>
      </c>
      <c r="AA496" s="3"/>
      <c r="AB496" s="57">
        <v>46191.609039351853</v>
      </c>
      <c r="AC496" s="3">
        <v>0</v>
      </c>
      <c r="AD496" s="24">
        <v>412000</v>
      </c>
      <c r="AE496" s="3">
        <v>46191.609039351853</v>
      </c>
      <c r="AF496" s="3"/>
      <c r="AG496" s="3">
        <v>676534</v>
      </c>
    </row>
    <row r="497" spans="1:33" ht="60" x14ac:dyDescent="0.25">
      <c r="A497" s="3" t="s">
        <v>33546</v>
      </c>
      <c r="B497" s="57" t="s">
        <v>32605</v>
      </c>
      <c r="C497" s="3" t="s">
        <v>33547</v>
      </c>
      <c r="D497" s="3"/>
      <c r="E497" s="3"/>
      <c r="F497" s="3" t="s">
        <v>33548</v>
      </c>
      <c r="G497" s="3" t="s">
        <v>33549</v>
      </c>
      <c r="H497" s="57" t="s">
        <v>32578</v>
      </c>
      <c r="I497" s="57" t="s">
        <v>33550</v>
      </c>
      <c r="J497" s="3" t="s">
        <v>28</v>
      </c>
      <c r="K497" s="3" t="s">
        <v>78</v>
      </c>
      <c r="L497" s="3" t="s">
        <v>523</v>
      </c>
      <c r="M497" s="3" t="s">
        <v>524</v>
      </c>
      <c r="N497" s="3" t="s">
        <v>5179</v>
      </c>
      <c r="O497" s="3" t="s">
        <v>19490</v>
      </c>
      <c r="P497" s="24">
        <v>0</v>
      </c>
      <c r="Q497" s="24">
        <v>0</v>
      </c>
      <c r="R497" s="27" t="s">
        <v>1579</v>
      </c>
      <c r="S497" s="28" t="s">
        <v>1585</v>
      </c>
      <c r="T497" s="3" t="s">
        <v>38</v>
      </c>
      <c r="U497" s="3">
        <v>2060000</v>
      </c>
      <c r="V497" s="3" t="s">
        <v>32639</v>
      </c>
      <c r="W497" s="3" t="s">
        <v>34</v>
      </c>
      <c r="X497" s="57" t="s">
        <v>32639</v>
      </c>
      <c r="Y497" s="3" t="s">
        <v>39</v>
      </c>
      <c r="Z497" s="3">
        <v>2060000</v>
      </c>
      <c r="AA497" s="3" t="s">
        <v>40</v>
      </c>
      <c r="AB497" s="57">
        <v>46190.700370370374</v>
      </c>
      <c r="AC497" s="3">
        <v>0</v>
      </c>
      <c r="AD497" s="24">
        <v>2060000</v>
      </c>
      <c r="AE497" s="3">
        <v>46190.700370370374</v>
      </c>
      <c r="AF497" s="3"/>
      <c r="AG497" s="3">
        <v>664226</v>
      </c>
    </row>
    <row r="498" spans="1:33" ht="60" x14ac:dyDescent="0.25">
      <c r="A498" s="3" t="s">
        <v>33551</v>
      </c>
      <c r="B498" s="57" t="s">
        <v>32605</v>
      </c>
      <c r="C498" s="3" t="s">
        <v>33552</v>
      </c>
      <c r="D498" s="3"/>
      <c r="E498" s="3"/>
      <c r="F498" s="3" t="s">
        <v>33548</v>
      </c>
      <c r="G498" s="3" t="s">
        <v>33549</v>
      </c>
      <c r="H498" s="57" t="s">
        <v>32578</v>
      </c>
      <c r="I498" s="57" t="s">
        <v>33550</v>
      </c>
      <c r="J498" s="3" t="s">
        <v>28</v>
      </c>
      <c r="K498" s="3" t="s">
        <v>78</v>
      </c>
      <c r="L498" s="3" t="s">
        <v>523</v>
      </c>
      <c r="M498" s="3" t="s">
        <v>524</v>
      </c>
      <c r="N498" s="3" t="s">
        <v>5179</v>
      </c>
      <c r="O498" s="3" t="s">
        <v>19490</v>
      </c>
      <c r="P498" s="24">
        <v>1</v>
      </c>
      <c r="Q498" s="24">
        <v>0</v>
      </c>
      <c r="R498" s="27" t="s">
        <v>1579</v>
      </c>
      <c r="S498" s="28" t="s">
        <v>1589</v>
      </c>
      <c r="T498" s="3" t="s">
        <v>33</v>
      </c>
      <c r="U498" s="3">
        <v>412000</v>
      </c>
      <c r="V498" s="57" t="s">
        <v>32639</v>
      </c>
      <c r="W498" s="3" t="s">
        <v>34</v>
      </c>
      <c r="X498" s="57" t="s">
        <v>32598</v>
      </c>
      <c r="Y498" s="3" t="s">
        <v>39</v>
      </c>
      <c r="Z498" s="3">
        <v>412000</v>
      </c>
      <c r="AA498" s="3" t="s">
        <v>40</v>
      </c>
      <c r="AB498" s="57">
        <v>46191.651006944441</v>
      </c>
      <c r="AC498" s="3">
        <v>0</v>
      </c>
      <c r="AD498" s="24">
        <v>412000</v>
      </c>
      <c r="AE498" s="3">
        <v>46191.651006944441</v>
      </c>
      <c r="AF498" s="3"/>
      <c r="AG498" s="3">
        <v>664201</v>
      </c>
    </row>
    <row r="499" spans="1:33" ht="45" x14ac:dyDescent="0.25">
      <c r="A499" s="3" t="s">
        <v>33712</v>
      </c>
      <c r="B499" s="57" t="s">
        <v>32605</v>
      </c>
      <c r="C499" s="3" t="s">
        <v>33713</v>
      </c>
      <c r="D499" s="3"/>
      <c r="E499" s="3"/>
      <c r="F499" s="3" t="s">
        <v>33714</v>
      </c>
      <c r="G499" s="3" t="s">
        <v>33715</v>
      </c>
      <c r="H499" s="57" t="s">
        <v>33716</v>
      </c>
      <c r="I499" s="57" t="s">
        <v>33717</v>
      </c>
      <c r="J499" s="3" t="s">
        <v>28</v>
      </c>
      <c r="K499" s="3" t="s">
        <v>78</v>
      </c>
      <c r="L499" s="3" t="s">
        <v>79</v>
      </c>
      <c r="M499" s="3" t="s">
        <v>295</v>
      </c>
      <c r="N499" s="3" t="s">
        <v>5384</v>
      </c>
      <c r="O499" s="3" t="s">
        <v>32</v>
      </c>
      <c r="P499" s="24">
        <v>0</v>
      </c>
      <c r="Q499" s="24">
        <v>1</v>
      </c>
      <c r="R499" s="27" t="s">
        <v>1568</v>
      </c>
      <c r="S499" s="28" t="s">
        <v>1589</v>
      </c>
      <c r="T499" s="3" t="s">
        <v>33</v>
      </c>
      <c r="U499" s="3">
        <v>412000</v>
      </c>
      <c r="V499" s="57" t="s">
        <v>32605</v>
      </c>
      <c r="W499" s="3" t="s">
        <v>34</v>
      </c>
      <c r="X499" s="57" t="s">
        <v>32639</v>
      </c>
      <c r="Y499" s="3"/>
      <c r="Z499" s="3">
        <v>412000</v>
      </c>
      <c r="AA499" s="3"/>
      <c r="AB499" s="57">
        <v>46190.496388888889</v>
      </c>
      <c r="AC499" s="3">
        <v>0</v>
      </c>
      <c r="AD499" s="24">
        <v>412000</v>
      </c>
      <c r="AE499" s="3">
        <v>46190.496388888889</v>
      </c>
      <c r="AF499" s="3"/>
      <c r="AG499" s="3">
        <v>654467</v>
      </c>
    </row>
    <row r="500" spans="1:33" ht="60" x14ac:dyDescent="0.25">
      <c r="A500" s="3" t="s">
        <v>33718</v>
      </c>
      <c r="B500" s="57" t="s">
        <v>32605</v>
      </c>
      <c r="C500" s="3" t="s">
        <v>33719</v>
      </c>
      <c r="D500" s="3"/>
      <c r="E500" s="3"/>
      <c r="F500" s="3" t="s">
        <v>33714</v>
      </c>
      <c r="G500" s="3" t="s">
        <v>33715</v>
      </c>
      <c r="H500" s="57" t="s">
        <v>33716</v>
      </c>
      <c r="I500" s="57" t="s">
        <v>33717</v>
      </c>
      <c r="J500" s="3" t="s">
        <v>28</v>
      </c>
      <c r="K500" s="3" t="s">
        <v>78</v>
      </c>
      <c r="L500" s="3" t="s">
        <v>79</v>
      </c>
      <c r="M500" s="3" t="s">
        <v>295</v>
      </c>
      <c r="N500" s="3" t="s">
        <v>5384</v>
      </c>
      <c r="O500" s="3" t="s">
        <v>19490</v>
      </c>
      <c r="P500" s="24">
        <v>1</v>
      </c>
      <c r="Q500" s="24">
        <v>0</v>
      </c>
      <c r="R500" s="27" t="s">
        <v>1579</v>
      </c>
      <c r="S500" s="28" t="s">
        <v>1585</v>
      </c>
      <c r="T500" s="3" t="s">
        <v>38</v>
      </c>
      <c r="U500" s="3">
        <v>2060000</v>
      </c>
      <c r="V500" s="57" t="s">
        <v>32605</v>
      </c>
      <c r="W500" s="3" t="s">
        <v>34</v>
      </c>
      <c r="X500" s="57" t="s">
        <v>32639</v>
      </c>
      <c r="Y500" s="3" t="s">
        <v>39</v>
      </c>
      <c r="Z500" s="3">
        <v>2060000</v>
      </c>
      <c r="AA500" s="3" t="s">
        <v>40</v>
      </c>
      <c r="AB500" s="57">
        <v>46190.495613425926</v>
      </c>
      <c r="AC500" s="3">
        <v>0</v>
      </c>
      <c r="AD500" s="24">
        <v>2060000</v>
      </c>
      <c r="AE500" s="3">
        <v>46190.495613425926</v>
      </c>
      <c r="AF500" s="3"/>
      <c r="AG500" s="3">
        <v>654496</v>
      </c>
    </row>
    <row r="501" spans="1:33" ht="45" x14ac:dyDescent="0.25">
      <c r="A501" s="3" t="s">
        <v>33043</v>
      </c>
      <c r="B501" s="57" t="s">
        <v>32605</v>
      </c>
      <c r="C501" s="3" t="s">
        <v>33044</v>
      </c>
      <c r="D501" s="3"/>
      <c r="E501" s="3"/>
      <c r="F501" s="3" t="s">
        <v>32989</v>
      </c>
      <c r="G501" s="3" t="s">
        <v>32990</v>
      </c>
      <c r="H501" s="57" t="s">
        <v>6606</v>
      </c>
      <c r="I501" s="57" t="s">
        <v>32991</v>
      </c>
      <c r="J501" s="3" t="s">
        <v>28</v>
      </c>
      <c r="K501" s="3" t="s">
        <v>78</v>
      </c>
      <c r="L501" s="3" t="s">
        <v>481</v>
      </c>
      <c r="M501" s="3" t="s">
        <v>482</v>
      </c>
      <c r="N501" s="3" t="s">
        <v>3905</v>
      </c>
      <c r="O501" s="3" t="s">
        <v>32</v>
      </c>
      <c r="P501" s="24">
        <v>0</v>
      </c>
      <c r="Q501" s="24">
        <v>1</v>
      </c>
      <c r="R501" s="27" t="s">
        <v>1568</v>
      </c>
      <c r="S501" s="28" t="s">
        <v>1589</v>
      </c>
      <c r="T501" s="3" t="s">
        <v>33</v>
      </c>
      <c r="U501" s="3">
        <v>412000</v>
      </c>
      <c r="V501" s="3" t="s">
        <v>32639</v>
      </c>
      <c r="W501" s="3" t="s">
        <v>34</v>
      </c>
      <c r="X501" s="57" t="s">
        <v>32598</v>
      </c>
      <c r="Y501" s="3"/>
      <c r="Z501" s="3">
        <v>412000</v>
      </c>
      <c r="AA501" s="3"/>
      <c r="AB501" s="57">
        <v>46191.487997685188</v>
      </c>
      <c r="AC501" s="3">
        <v>0</v>
      </c>
      <c r="AD501" s="24">
        <v>412000</v>
      </c>
      <c r="AE501" s="3">
        <v>46191.487997685188</v>
      </c>
      <c r="AF501" s="3"/>
      <c r="AG501" s="3">
        <v>664205</v>
      </c>
    </row>
    <row r="502" spans="1:33" ht="60" x14ac:dyDescent="0.25">
      <c r="A502" s="3" t="s">
        <v>33441</v>
      </c>
      <c r="B502" s="57" t="s">
        <v>32605</v>
      </c>
      <c r="C502" s="3" t="s">
        <v>33442</v>
      </c>
      <c r="D502" s="3"/>
      <c r="E502" s="3"/>
      <c r="F502" s="3" t="s">
        <v>1379</v>
      </c>
      <c r="G502" s="3" t="s">
        <v>5007</v>
      </c>
      <c r="H502" s="57" t="s">
        <v>5008</v>
      </c>
      <c r="I502" s="57" t="s">
        <v>20396</v>
      </c>
      <c r="J502" s="3" t="s">
        <v>28</v>
      </c>
      <c r="K502" s="3" t="s">
        <v>173</v>
      </c>
      <c r="L502" s="3" t="s">
        <v>265</v>
      </c>
      <c r="M502" s="3" t="s">
        <v>266</v>
      </c>
      <c r="N502" s="3" t="s">
        <v>4999</v>
      </c>
      <c r="O502" s="3" t="s">
        <v>19490</v>
      </c>
      <c r="P502" s="24">
        <v>0</v>
      </c>
      <c r="Q502" s="24">
        <v>0</v>
      </c>
      <c r="R502" s="27" t="s">
        <v>1579</v>
      </c>
      <c r="S502" s="28" t="s">
        <v>1585</v>
      </c>
      <c r="T502" s="3" t="s">
        <v>38</v>
      </c>
      <c r="U502" s="3">
        <v>2060000</v>
      </c>
      <c r="V502" s="3" t="s">
        <v>32639</v>
      </c>
      <c r="W502" s="3" t="s">
        <v>34</v>
      </c>
      <c r="X502" s="57" t="s">
        <v>32598</v>
      </c>
      <c r="Y502" s="3" t="s">
        <v>39</v>
      </c>
      <c r="Z502" s="3">
        <v>2060000</v>
      </c>
      <c r="AA502" s="3" t="s">
        <v>40</v>
      </c>
      <c r="AB502" s="57">
        <v>46191.695439814815</v>
      </c>
      <c r="AC502" s="3">
        <v>0</v>
      </c>
      <c r="AD502" s="24">
        <v>2060000</v>
      </c>
      <c r="AE502" s="3">
        <v>46191.695439814815</v>
      </c>
      <c r="AF502" s="3"/>
      <c r="AG502" s="3">
        <v>663918</v>
      </c>
    </row>
    <row r="503" spans="1:33" ht="60" x14ac:dyDescent="0.25">
      <c r="A503" s="3" t="s">
        <v>32909</v>
      </c>
      <c r="B503" s="57" t="s">
        <v>32605</v>
      </c>
      <c r="C503" s="3" t="s">
        <v>32910</v>
      </c>
      <c r="D503" s="3"/>
      <c r="E503" s="3"/>
      <c r="F503" s="3" t="s">
        <v>32911</v>
      </c>
      <c r="G503" s="3" t="s">
        <v>32912</v>
      </c>
      <c r="H503" s="57" t="s">
        <v>16314</v>
      </c>
      <c r="I503" s="57" t="s">
        <v>32913</v>
      </c>
      <c r="J503" s="3" t="s">
        <v>28</v>
      </c>
      <c r="K503" s="3" t="s">
        <v>78</v>
      </c>
      <c r="L503" s="3" t="s">
        <v>108</v>
      </c>
      <c r="M503" s="3" t="s">
        <v>109</v>
      </c>
      <c r="N503" s="3" t="s">
        <v>3543</v>
      </c>
      <c r="O503" s="3" t="s">
        <v>705</v>
      </c>
      <c r="P503" s="24">
        <v>0</v>
      </c>
      <c r="Q503" s="24">
        <v>0</v>
      </c>
      <c r="R503" s="27" t="s">
        <v>1578</v>
      </c>
      <c r="S503" s="28" t="s">
        <v>1589</v>
      </c>
      <c r="T503" s="3" t="s">
        <v>33</v>
      </c>
      <c r="U503" s="3">
        <v>0</v>
      </c>
      <c r="V503" s="57" t="s">
        <v>32598</v>
      </c>
      <c r="W503" s="3" t="s">
        <v>34</v>
      </c>
      <c r="X503" s="57"/>
      <c r="Y503" s="3"/>
      <c r="Z503" s="3"/>
      <c r="AA503" s="3"/>
      <c r="AB503" s="57"/>
      <c r="AC503" s="3">
        <v>0</v>
      </c>
      <c r="AD503" s="24"/>
      <c r="AE503" s="3"/>
      <c r="AF503" s="3"/>
      <c r="AG503" s="3"/>
    </row>
    <row r="504" spans="1:33" ht="60" x14ac:dyDescent="0.25">
      <c r="A504" s="3" t="s">
        <v>32914</v>
      </c>
      <c r="B504" s="57" t="s">
        <v>32605</v>
      </c>
      <c r="C504" s="3" t="s">
        <v>32915</v>
      </c>
      <c r="D504" s="3"/>
      <c r="E504" s="3"/>
      <c r="F504" s="3" t="s">
        <v>32911</v>
      </c>
      <c r="G504" s="3" t="s">
        <v>32912</v>
      </c>
      <c r="H504" s="57" t="s">
        <v>16314</v>
      </c>
      <c r="I504" s="57" t="s">
        <v>32913</v>
      </c>
      <c r="J504" s="3" t="s">
        <v>28</v>
      </c>
      <c r="K504" s="3" t="s">
        <v>78</v>
      </c>
      <c r="L504" s="3" t="s">
        <v>108</v>
      </c>
      <c r="M504" s="3" t="s">
        <v>109</v>
      </c>
      <c r="N504" s="3" t="s">
        <v>3543</v>
      </c>
      <c r="O504" s="3" t="s">
        <v>19490</v>
      </c>
      <c r="P504" s="24">
        <v>0</v>
      </c>
      <c r="Q504" s="24">
        <v>0</v>
      </c>
      <c r="R504" s="27" t="s">
        <v>1579</v>
      </c>
      <c r="S504" s="28" t="s">
        <v>1585</v>
      </c>
      <c r="T504" s="3" t="s">
        <v>38</v>
      </c>
      <c r="U504" s="3">
        <v>2060000</v>
      </c>
      <c r="V504" s="57" t="s">
        <v>32598</v>
      </c>
      <c r="W504" s="3" t="s">
        <v>34</v>
      </c>
      <c r="X504" s="57" t="s">
        <v>32598</v>
      </c>
      <c r="Y504" s="3" t="s">
        <v>39</v>
      </c>
      <c r="Z504" s="3">
        <v>2060000</v>
      </c>
      <c r="AA504" s="3" t="s">
        <v>40</v>
      </c>
      <c r="AB504" s="57">
        <v>46191.752222222225</v>
      </c>
      <c r="AC504" s="3">
        <v>0</v>
      </c>
      <c r="AD504" s="24">
        <v>2060000</v>
      </c>
      <c r="AE504" s="3">
        <v>46191.752222222225</v>
      </c>
      <c r="AF504" s="3"/>
      <c r="AG504" s="3">
        <v>684425</v>
      </c>
    </row>
    <row r="505" spans="1:33" ht="45" x14ac:dyDescent="0.25">
      <c r="A505" s="3" t="s">
        <v>32786</v>
      </c>
      <c r="B505" s="57" t="s">
        <v>32605</v>
      </c>
      <c r="C505" s="3" t="s">
        <v>32787</v>
      </c>
      <c r="D505" s="3"/>
      <c r="E505" s="3"/>
      <c r="F505" s="3" t="s">
        <v>32788</v>
      </c>
      <c r="G505" s="3" t="s">
        <v>32789</v>
      </c>
      <c r="H505" s="57" t="s">
        <v>6760</v>
      </c>
      <c r="I505" s="57" t="s">
        <v>32790</v>
      </c>
      <c r="J505" s="3" t="s">
        <v>28</v>
      </c>
      <c r="K505" s="3" t="s">
        <v>173</v>
      </c>
      <c r="L505" s="3" t="s">
        <v>5918</v>
      </c>
      <c r="M505" s="3" t="s">
        <v>463</v>
      </c>
      <c r="N505" s="3" t="s">
        <v>5919</v>
      </c>
      <c r="O505" s="3" t="s">
        <v>32</v>
      </c>
      <c r="P505" s="24">
        <v>0</v>
      </c>
      <c r="Q505" s="24">
        <v>1</v>
      </c>
      <c r="R505" s="27" t="s">
        <v>1568</v>
      </c>
      <c r="S505" s="28" t="s">
        <v>1589</v>
      </c>
      <c r="T505" s="3" t="s">
        <v>33</v>
      </c>
      <c r="U505" s="3">
        <v>412000</v>
      </c>
      <c r="V505" s="3" t="s">
        <v>32639</v>
      </c>
      <c r="W505" s="3" t="s">
        <v>34</v>
      </c>
      <c r="X505" s="57" t="s">
        <v>32639</v>
      </c>
      <c r="Y505" s="3"/>
      <c r="Z505" s="3">
        <v>412000</v>
      </c>
      <c r="AA505" s="3"/>
      <c r="AB505" s="57">
        <v>46190.417731481481</v>
      </c>
      <c r="AC505" s="3">
        <v>0</v>
      </c>
      <c r="AD505" s="24">
        <v>412000</v>
      </c>
      <c r="AE505" s="3">
        <v>46190.417731481481</v>
      </c>
      <c r="AF505" s="3"/>
      <c r="AG505" s="3">
        <v>656143</v>
      </c>
    </row>
    <row r="506" spans="1:33" ht="45" x14ac:dyDescent="0.25">
      <c r="A506" s="3" t="s">
        <v>33255</v>
      </c>
      <c r="B506" s="57" t="s">
        <v>32605</v>
      </c>
      <c r="C506" s="3" t="s">
        <v>33256</v>
      </c>
      <c r="D506" s="3"/>
      <c r="E506" s="3"/>
      <c r="F506" s="3" t="s">
        <v>29146</v>
      </c>
      <c r="G506" s="3" t="s">
        <v>29147</v>
      </c>
      <c r="H506" s="57" t="s">
        <v>13985</v>
      </c>
      <c r="I506" s="57" t="s">
        <v>29148</v>
      </c>
      <c r="J506" s="3" t="s">
        <v>28</v>
      </c>
      <c r="K506" s="3" t="s">
        <v>78</v>
      </c>
      <c r="L506" s="3" t="s">
        <v>1619</v>
      </c>
      <c r="M506" s="3" t="s">
        <v>1618</v>
      </c>
      <c r="N506" s="3" t="s">
        <v>4526</v>
      </c>
      <c r="O506" s="3" t="s">
        <v>705</v>
      </c>
      <c r="P506" s="24">
        <v>0</v>
      </c>
      <c r="Q506" s="24">
        <v>0</v>
      </c>
      <c r="R506" s="27" t="s">
        <v>1578</v>
      </c>
      <c r="S506" s="28" t="s">
        <v>1589</v>
      </c>
      <c r="T506" s="3" t="s">
        <v>33</v>
      </c>
      <c r="U506" s="3">
        <v>0</v>
      </c>
      <c r="V506" s="57" t="s">
        <v>32639</v>
      </c>
      <c r="W506" s="3" t="s">
        <v>34</v>
      </c>
      <c r="X506" s="57"/>
      <c r="Y506" s="3"/>
      <c r="Z506" s="3"/>
      <c r="AA506" s="3"/>
      <c r="AB506" s="57"/>
      <c r="AC506" s="3">
        <v>0</v>
      </c>
      <c r="AD506" s="24"/>
      <c r="AE506" s="3"/>
      <c r="AF506" s="3"/>
      <c r="AG506" s="3"/>
    </row>
    <row r="507" spans="1:33" ht="60" x14ac:dyDescent="0.25">
      <c r="A507" s="3" t="s">
        <v>33098</v>
      </c>
      <c r="B507" s="57" t="s">
        <v>32605</v>
      </c>
      <c r="C507" s="3" t="s">
        <v>33099</v>
      </c>
      <c r="D507" s="3"/>
      <c r="E507" s="3"/>
      <c r="F507" s="3" t="s">
        <v>33100</v>
      </c>
      <c r="G507" s="3" t="s">
        <v>33101</v>
      </c>
      <c r="H507" s="57" t="s">
        <v>6245</v>
      </c>
      <c r="I507" s="57" t="s">
        <v>33102</v>
      </c>
      <c r="J507" s="3" t="s">
        <v>28</v>
      </c>
      <c r="K507" s="3" t="s">
        <v>78</v>
      </c>
      <c r="L507" s="3" t="s">
        <v>208</v>
      </c>
      <c r="M507" s="3" t="s">
        <v>330</v>
      </c>
      <c r="N507" s="3" t="s">
        <v>4057</v>
      </c>
      <c r="O507" s="3" t="s">
        <v>19490</v>
      </c>
      <c r="P507" s="24">
        <v>0</v>
      </c>
      <c r="Q507" s="24">
        <v>0</v>
      </c>
      <c r="R507" s="27" t="s">
        <v>1579</v>
      </c>
      <c r="S507" s="28" t="s">
        <v>1589</v>
      </c>
      <c r="T507" s="3" t="s">
        <v>33</v>
      </c>
      <c r="U507" s="3">
        <v>412000</v>
      </c>
      <c r="V507" s="3" t="s">
        <v>32639</v>
      </c>
      <c r="W507" s="3" t="s">
        <v>34</v>
      </c>
      <c r="X507" s="57" t="s">
        <v>32639</v>
      </c>
      <c r="Y507" s="3" t="s">
        <v>39</v>
      </c>
      <c r="Z507" s="3">
        <v>412000</v>
      </c>
      <c r="AA507" s="3" t="s">
        <v>40</v>
      </c>
      <c r="AB507" s="57">
        <v>46190.508252314816</v>
      </c>
      <c r="AC507" s="3">
        <v>0</v>
      </c>
      <c r="AD507" s="24">
        <v>412000</v>
      </c>
      <c r="AE507" s="3">
        <v>46190.508252314816</v>
      </c>
      <c r="AF507" s="3"/>
      <c r="AG507" s="3">
        <v>660501</v>
      </c>
    </row>
    <row r="508" spans="1:33" ht="60" x14ac:dyDescent="0.25">
      <c r="A508" s="3" t="s">
        <v>32976</v>
      </c>
      <c r="B508" s="57" t="s">
        <v>32605</v>
      </c>
      <c r="C508" s="3" t="s">
        <v>32977</v>
      </c>
      <c r="D508" s="3"/>
      <c r="E508" s="3"/>
      <c r="F508" s="3" t="s">
        <v>1001</v>
      </c>
      <c r="G508" s="3" t="s">
        <v>2717</v>
      </c>
      <c r="H508" s="57" t="s">
        <v>2718</v>
      </c>
      <c r="I508" s="57" t="s">
        <v>32978</v>
      </c>
      <c r="J508" s="3" t="s">
        <v>28</v>
      </c>
      <c r="K508" s="3" t="s">
        <v>78</v>
      </c>
      <c r="L508" s="3" t="s">
        <v>44</v>
      </c>
      <c r="M508" s="3" t="s">
        <v>30110</v>
      </c>
      <c r="N508" s="3" t="s">
        <v>30111</v>
      </c>
      <c r="O508" s="3" t="s">
        <v>32</v>
      </c>
      <c r="P508" s="24">
        <v>0</v>
      </c>
      <c r="Q508" s="24">
        <v>2</v>
      </c>
      <c r="R508" s="27" t="s">
        <v>1568</v>
      </c>
      <c r="S508" s="28" t="s">
        <v>1589</v>
      </c>
      <c r="T508" s="3" t="s">
        <v>33</v>
      </c>
      <c r="U508" s="3">
        <v>412000</v>
      </c>
      <c r="V508" s="57" t="s">
        <v>32605</v>
      </c>
      <c r="W508" s="3" t="s">
        <v>34</v>
      </c>
      <c r="X508" s="57" t="s">
        <v>32639</v>
      </c>
      <c r="Y508" s="3"/>
      <c r="Z508" s="3">
        <v>412000</v>
      </c>
      <c r="AA508" s="3"/>
      <c r="AB508" s="57">
        <v>46190.509525462963</v>
      </c>
      <c r="AC508" s="3">
        <v>0</v>
      </c>
      <c r="AD508" s="24">
        <v>412000</v>
      </c>
      <c r="AE508" s="3">
        <v>46190.509525462963</v>
      </c>
      <c r="AF508" s="3"/>
      <c r="AG508" s="3">
        <v>654473</v>
      </c>
    </row>
    <row r="509" spans="1:33" ht="45" x14ac:dyDescent="0.25">
      <c r="A509" s="3" t="s">
        <v>32706</v>
      </c>
      <c r="B509" s="57" t="s">
        <v>32605</v>
      </c>
      <c r="C509" s="3" t="s">
        <v>32707</v>
      </c>
      <c r="D509" s="3"/>
      <c r="E509" s="3"/>
      <c r="F509" s="3" t="s">
        <v>32708</v>
      </c>
      <c r="G509" s="3" t="s">
        <v>32709</v>
      </c>
      <c r="H509" s="57" t="s">
        <v>4910</v>
      </c>
      <c r="I509" s="57" t="s">
        <v>32710</v>
      </c>
      <c r="J509" s="3" t="s">
        <v>28</v>
      </c>
      <c r="K509" s="3" t="s">
        <v>43</v>
      </c>
      <c r="L509" s="3" t="s">
        <v>157</v>
      </c>
      <c r="M509" s="3" t="s">
        <v>360</v>
      </c>
      <c r="N509" s="3" t="s">
        <v>3026</v>
      </c>
      <c r="O509" s="3" t="s">
        <v>19490</v>
      </c>
      <c r="P509" s="24">
        <v>0</v>
      </c>
      <c r="Q509" s="24">
        <v>0</v>
      </c>
      <c r="R509" s="27" t="s">
        <v>1579</v>
      </c>
      <c r="S509" s="28" t="s">
        <v>1589</v>
      </c>
      <c r="T509" s="3" t="s">
        <v>33</v>
      </c>
      <c r="U509" s="3">
        <v>412000</v>
      </c>
      <c r="V509" s="57" t="s">
        <v>32605</v>
      </c>
      <c r="W509" s="3" t="s">
        <v>34</v>
      </c>
      <c r="X509" s="57" t="s">
        <v>32712</v>
      </c>
      <c r="Y509" s="3" t="s">
        <v>39</v>
      </c>
      <c r="Z509" s="3">
        <v>412000</v>
      </c>
      <c r="AA509" s="3" t="s">
        <v>40</v>
      </c>
      <c r="AB509" s="57">
        <v>46195.719641203701</v>
      </c>
      <c r="AC509" s="3">
        <v>0</v>
      </c>
      <c r="AD509" s="24">
        <v>412000</v>
      </c>
      <c r="AE509" s="3">
        <v>46195.719641203701</v>
      </c>
      <c r="AF509" s="3"/>
      <c r="AG509" s="3">
        <v>611751</v>
      </c>
    </row>
    <row r="510" spans="1:33" ht="60" x14ac:dyDescent="0.25">
      <c r="A510" s="3" t="s">
        <v>32718</v>
      </c>
      <c r="B510" s="57" t="s">
        <v>32605</v>
      </c>
      <c r="C510" s="3" t="s">
        <v>32719</v>
      </c>
      <c r="D510" s="3"/>
      <c r="E510" s="3"/>
      <c r="F510" s="3" t="s">
        <v>22898</v>
      </c>
      <c r="G510" s="3" t="s">
        <v>22899</v>
      </c>
      <c r="H510" s="57" t="s">
        <v>5374</v>
      </c>
      <c r="I510" s="57" t="s">
        <v>22875</v>
      </c>
      <c r="J510" s="3" t="s">
        <v>28</v>
      </c>
      <c r="K510" s="3" t="s">
        <v>68</v>
      </c>
      <c r="L510" s="3" t="s">
        <v>698</v>
      </c>
      <c r="M510" s="3" t="s">
        <v>10055</v>
      </c>
      <c r="N510" s="3" t="s">
        <v>10056</v>
      </c>
      <c r="O510" s="3" t="s">
        <v>32</v>
      </c>
      <c r="P510" s="24">
        <v>0</v>
      </c>
      <c r="Q510" s="24">
        <v>1</v>
      </c>
      <c r="R510" s="27" t="s">
        <v>1568</v>
      </c>
      <c r="S510" s="28" t="s">
        <v>1589</v>
      </c>
      <c r="T510" s="3" t="s">
        <v>33</v>
      </c>
      <c r="U510" s="3">
        <v>412000</v>
      </c>
      <c r="V510" s="57" t="s">
        <v>32605</v>
      </c>
      <c r="W510" s="3" t="s">
        <v>34</v>
      </c>
      <c r="X510" s="57" t="s">
        <v>32628</v>
      </c>
      <c r="Y510" s="3"/>
      <c r="Z510" s="3">
        <v>412000</v>
      </c>
      <c r="AA510" s="3"/>
      <c r="AB510" s="57">
        <v>46192.363229166665</v>
      </c>
      <c r="AC510" s="3">
        <v>0</v>
      </c>
      <c r="AD510" s="24">
        <v>412000</v>
      </c>
      <c r="AE510" s="3">
        <v>46192.363229166665</v>
      </c>
      <c r="AF510" s="3"/>
      <c r="AG510" s="3">
        <v>653669</v>
      </c>
    </row>
    <row r="511" spans="1:33" ht="60" x14ac:dyDescent="0.25">
      <c r="A511" s="3" t="s">
        <v>32813</v>
      </c>
      <c r="B511" s="57" t="s">
        <v>32605</v>
      </c>
      <c r="C511" s="3" t="s">
        <v>32814</v>
      </c>
      <c r="D511" s="3"/>
      <c r="E511" s="3"/>
      <c r="F511" s="3" t="s">
        <v>32815</v>
      </c>
      <c r="G511" s="3" t="s">
        <v>32816</v>
      </c>
      <c r="H511" s="57" t="s">
        <v>32817</v>
      </c>
      <c r="I511" s="57" t="s">
        <v>32818</v>
      </c>
      <c r="J511" s="3" t="s">
        <v>28</v>
      </c>
      <c r="K511" s="3" t="s">
        <v>173</v>
      </c>
      <c r="L511" s="3" t="s">
        <v>475</v>
      </c>
      <c r="M511" s="3" t="s">
        <v>476</v>
      </c>
      <c r="N511" s="3" t="s">
        <v>3440</v>
      </c>
      <c r="O511" s="3" t="s">
        <v>19490</v>
      </c>
      <c r="P511" s="24">
        <v>0</v>
      </c>
      <c r="Q511" s="24">
        <v>0</v>
      </c>
      <c r="R511" s="27" t="s">
        <v>1579</v>
      </c>
      <c r="S511" s="28" t="s">
        <v>1585</v>
      </c>
      <c r="T511" s="3" t="s">
        <v>38</v>
      </c>
      <c r="U511" s="3">
        <v>2060000</v>
      </c>
      <c r="V511" s="3" t="s">
        <v>32605</v>
      </c>
      <c r="W511" s="3" t="s">
        <v>34</v>
      </c>
      <c r="X511" s="57" t="s">
        <v>32639</v>
      </c>
      <c r="Y511" s="3" t="s">
        <v>39</v>
      </c>
      <c r="Z511" s="3">
        <v>2060000</v>
      </c>
      <c r="AA511" s="3" t="s">
        <v>40</v>
      </c>
      <c r="AB511" s="57">
        <v>46190.510428240741</v>
      </c>
      <c r="AC511" s="3">
        <v>0</v>
      </c>
      <c r="AD511" s="24">
        <v>2060000</v>
      </c>
      <c r="AE511" s="3">
        <v>46190.510428240741</v>
      </c>
      <c r="AF511" s="3"/>
      <c r="AG511" s="3">
        <v>611223</v>
      </c>
    </row>
    <row r="512" spans="1:33" ht="45" x14ac:dyDescent="0.25">
      <c r="A512" s="3" t="s">
        <v>32819</v>
      </c>
      <c r="B512" s="57" t="s">
        <v>32605</v>
      </c>
      <c r="C512" s="3" t="s">
        <v>32820</v>
      </c>
      <c r="D512" s="3"/>
      <c r="E512" s="3"/>
      <c r="F512" s="3" t="s">
        <v>32815</v>
      </c>
      <c r="G512" s="3" t="s">
        <v>32816</v>
      </c>
      <c r="H512" s="57" t="s">
        <v>32817</v>
      </c>
      <c r="I512" s="57" t="s">
        <v>32818</v>
      </c>
      <c r="J512" s="3" t="s">
        <v>28</v>
      </c>
      <c r="K512" s="3" t="s">
        <v>173</v>
      </c>
      <c r="L512" s="3" t="s">
        <v>475</v>
      </c>
      <c r="M512" s="3" t="s">
        <v>476</v>
      </c>
      <c r="N512" s="3" t="s">
        <v>3440</v>
      </c>
      <c r="O512" s="3" t="s">
        <v>705</v>
      </c>
      <c r="P512" s="24">
        <v>0</v>
      </c>
      <c r="Q512" s="24">
        <v>0</v>
      </c>
      <c r="R512" s="27" t="s">
        <v>1578</v>
      </c>
      <c r="S512" s="28" t="s">
        <v>1589</v>
      </c>
      <c r="T512" s="3" t="s">
        <v>33</v>
      </c>
      <c r="U512" s="3">
        <v>0</v>
      </c>
      <c r="V512" s="3" t="s">
        <v>32639</v>
      </c>
      <c r="W512" s="3" t="s">
        <v>34</v>
      </c>
      <c r="X512" s="57"/>
      <c r="Y512" s="3"/>
      <c r="Z512" s="3"/>
      <c r="AA512" s="3"/>
      <c r="AB512" s="57"/>
      <c r="AC512" s="3">
        <v>0</v>
      </c>
      <c r="AD512" s="24"/>
      <c r="AE512" s="3"/>
      <c r="AF512" s="3"/>
      <c r="AG512" s="3"/>
    </row>
    <row r="513" spans="1:33" ht="60" x14ac:dyDescent="0.25">
      <c r="A513" s="3" t="s">
        <v>32748</v>
      </c>
      <c r="B513" s="57" t="s">
        <v>32605</v>
      </c>
      <c r="C513" s="3" t="s">
        <v>32749</v>
      </c>
      <c r="D513" s="3"/>
      <c r="E513" s="3"/>
      <c r="F513" s="3" t="s">
        <v>13282</v>
      </c>
      <c r="G513" s="3" t="s">
        <v>13283</v>
      </c>
      <c r="H513" s="57" t="s">
        <v>13284</v>
      </c>
      <c r="I513" s="57" t="s">
        <v>20049</v>
      </c>
      <c r="J513" s="3" t="s">
        <v>28</v>
      </c>
      <c r="K513" s="3" t="s">
        <v>173</v>
      </c>
      <c r="L513" s="3" t="s">
        <v>1810</v>
      </c>
      <c r="M513" s="3" t="s">
        <v>1642</v>
      </c>
      <c r="N513" s="3" t="s">
        <v>3274</v>
      </c>
      <c r="O513" s="3" t="s">
        <v>19490</v>
      </c>
      <c r="P513" s="24">
        <v>0</v>
      </c>
      <c r="Q513" s="24">
        <v>0</v>
      </c>
      <c r="R513" s="27" t="s">
        <v>1579</v>
      </c>
      <c r="S513" s="28" t="s">
        <v>1585</v>
      </c>
      <c r="T513" s="3" t="s">
        <v>38</v>
      </c>
      <c r="U513" s="3">
        <v>2060000</v>
      </c>
      <c r="V513" s="57" t="s">
        <v>32639</v>
      </c>
      <c r="W513" s="3" t="s">
        <v>34</v>
      </c>
      <c r="X513" s="57" t="s">
        <v>32639</v>
      </c>
      <c r="Y513" s="3" t="s">
        <v>39</v>
      </c>
      <c r="Z513" s="3">
        <v>2060000</v>
      </c>
      <c r="AA513" s="3" t="s">
        <v>40</v>
      </c>
      <c r="AB513" s="57">
        <v>46190.421099537038</v>
      </c>
      <c r="AC513" s="3">
        <v>0</v>
      </c>
      <c r="AD513" s="24">
        <v>2060000</v>
      </c>
      <c r="AE513" s="3">
        <v>46190.421099537038</v>
      </c>
      <c r="AF513" s="3"/>
      <c r="AG513" s="3">
        <v>656159</v>
      </c>
    </row>
    <row r="514" spans="1:33" ht="60" x14ac:dyDescent="0.25">
      <c r="A514" s="3" t="s">
        <v>33615</v>
      </c>
      <c r="B514" s="57" t="s">
        <v>32605</v>
      </c>
      <c r="C514" s="3" t="s">
        <v>33616</v>
      </c>
      <c r="D514" s="3"/>
      <c r="E514" s="3"/>
      <c r="F514" s="3" t="s">
        <v>8639</v>
      </c>
      <c r="G514" s="3" t="s">
        <v>8640</v>
      </c>
      <c r="H514" s="57" t="s">
        <v>4990</v>
      </c>
      <c r="I514" s="57" t="s">
        <v>33617</v>
      </c>
      <c r="J514" s="3" t="s">
        <v>28</v>
      </c>
      <c r="K514" s="3" t="s">
        <v>78</v>
      </c>
      <c r="L514" s="3" t="s">
        <v>145</v>
      </c>
      <c r="M514" s="3" t="s">
        <v>18100</v>
      </c>
      <c r="N514" s="3" t="s">
        <v>18101</v>
      </c>
      <c r="O514" s="3" t="s">
        <v>32</v>
      </c>
      <c r="P514" s="24">
        <v>0</v>
      </c>
      <c r="Q514" s="24">
        <v>1</v>
      </c>
      <c r="R514" s="27" t="s">
        <v>1568</v>
      </c>
      <c r="S514" s="28" t="s">
        <v>1589</v>
      </c>
      <c r="T514" s="3" t="s">
        <v>33</v>
      </c>
      <c r="U514" s="3">
        <v>412000</v>
      </c>
      <c r="V514" s="3" t="s">
        <v>32639</v>
      </c>
      <c r="W514" s="3" t="s">
        <v>34</v>
      </c>
      <c r="X514" s="57" t="s">
        <v>32598</v>
      </c>
      <c r="Y514" s="3"/>
      <c r="Z514" s="3">
        <v>412000</v>
      </c>
      <c r="AA514" s="3"/>
      <c r="AB514" s="57">
        <v>46191.453125</v>
      </c>
      <c r="AC514" s="3">
        <v>0</v>
      </c>
      <c r="AD514" s="24">
        <v>412000</v>
      </c>
      <c r="AE514" s="3">
        <v>46191.453125</v>
      </c>
      <c r="AF514" s="3"/>
      <c r="AG514" s="3">
        <v>654482</v>
      </c>
    </row>
    <row r="515" spans="1:33" ht="45" x14ac:dyDescent="0.25">
      <c r="A515" s="3" t="s">
        <v>33074</v>
      </c>
      <c r="B515" s="57" t="s">
        <v>32605</v>
      </c>
      <c r="C515" s="3" t="s">
        <v>33075</v>
      </c>
      <c r="D515" s="3"/>
      <c r="E515" s="3"/>
      <c r="F515" s="3" t="s">
        <v>33076</v>
      </c>
      <c r="G515" s="3" t="s">
        <v>33077</v>
      </c>
      <c r="H515" s="57" t="s">
        <v>33078</v>
      </c>
      <c r="I515" s="57" t="s">
        <v>33079</v>
      </c>
      <c r="J515" s="3" t="s">
        <v>28</v>
      </c>
      <c r="K515" s="3" t="s">
        <v>43</v>
      </c>
      <c r="L515" s="3" t="s">
        <v>532</v>
      </c>
      <c r="M515" s="3" t="s">
        <v>533</v>
      </c>
      <c r="N515" s="3" t="s">
        <v>4029</v>
      </c>
      <c r="O515" s="3" t="s">
        <v>32</v>
      </c>
      <c r="P515" s="24">
        <v>0</v>
      </c>
      <c r="Q515" s="24">
        <v>1</v>
      </c>
      <c r="R515" s="27" t="s">
        <v>1568</v>
      </c>
      <c r="S515" s="28" t="s">
        <v>1589</v>
      </c>
      <c r="T515" s="3" t="s">
        <v>33</v>
      </c>
      <c r="U515" s="3">
        <v>412000</v>
      </c>
      <c r="V515" s="57" t="s">
        <v>32605</v>
      </c>
      <c r="W515" s="3" t="s">
        <v>34</v>
      </c>
      <c r="X515" s="57" t="s">
        <v>32605</v>
      </c>
      <c r="Y515" s="3"/>
      <c r="Z515" s="3">
        <v>412000</v>
      </c>
      <c r="AA515" s="3"/>
      <c r="AB515" s="57">
        <v>46189.438425925924</v>
      </c>
      <c r="AC515" s="3">
        <v>0</v>
      </c>
      <c r="AD515" s="24">
        <v>412000</v>
      </c>
      <c r="AE515" s="3">
        <v>46189.438425925924</v>
      </c>
      <c r="AF515" s="3"/>
      <c r="AG515" s="3">
        <v>608231</v>
      </c>
    </row>
    <row r="516" spans="1:33" ht="45" x14ac:dyDescent="0.25">
      <c r="A516" s="3" t="s">
        <v>33080</v>
      </c>
      <c r="B516" s="57" t="s">
        <v>32605</v>
      </c>
      <c r="C516" s="3" t="s">
        <v>33081</v>
      </c>
      <c r="D516" s="3"/>
      <c r="E516" s="3"/>
      <c r="F516" s="3" t="s">
        <v>33076</v>
      </c>
      <c r="G516" s="3" t="s">
        <v>33077</v>
      </c>
      <c r="H516" s="57" t="s">
        <v>33078</v>
      </c>
      <c r="I516" s="57" t="s">
        <v>33079</v>
      </c>
      <c r="J516" s="3" t="s">
        <v>28</v>
      </c>
      <c r="K516" s="3" t="s">
        <v>43</v>
      </c>
      <c r="L516" s="3" t="s">
        <v>532</v>
      </c>
      <c r="M516" s="3" t="s">
        <v>533</v>
      </c>
      <c r="N516" s="3" t="s">
        <v>4029</v>
      </c>
      <c r="O516" s="3" t="s">
        <v>705</v>
      </c>
      <c r="P516" s="24">
        <v>0</v>
      </c>
      <c r="Q516" s="24">
        <v>0</v>
      </c>
      <c r="R516" s="27" t="s">
        <v>1578</v>
      </c>
      <c r="S516" s="28" t="s">
        <v>1582</v>
      </c>
      <c r="T516" s="3" t="s">
        <v>160</v>
      </c>
      <c r="U516" s="3">
        <v>0</v>
      </c>
      <c r="V516" s="57" t="s">
        <v>32605</v>
      </c>
      <c r="W516" s="3" t="s">
        <v>34</v>
      </c>
      <c r="X516" s="57"/>
      <c r="Y516" s="3"/>
      <c r="Z516" s="3"/>
      <c r="AA516" s="3"/>
      <c r="AB516" s="57"/>
      <c r="AC516" s="3">
        <v>0</v>
      </c>
      <c r="AD516" s="24"/>
      <c r="AE516" s="3"/>
      <c r="AF516" s="3"/>
      <c r="AG516" s="3"/>
    </row>
    <row r="517" spans="1:33" ht="45" x14ac:dyDescent="0.25">
      <c r="A517" s="3" t="s">
        <v>33277</v>
      </c>
      <c r="B517" s="57" t="s">
        <v>32605</v>
      </c>
      <c r="C517" s="3" t="s">
        <v>33278</v>
      </c>
      <c r="D517" s="3"/>
      <c r="E517" s="3"/>
      <c r="F517" s="3" t="s">
        <v>33279</v>
      </c>
      <c r="G517" s="3" t="s">
        <v>33280</v>
      </c>
      <c r="H517" s="57" t="s">
        <v>4178</v>
      </c>
      <c r="I517" s="57" t="s">
        <v>33281</v>
      </c>
      <c r="J517" s="3" t="s">
        <v>28</v>
      </c>
      <c r="K517" s="3" t="s">
        <v>51</v>
      </c>
      <c r="L517" s="3" t="s">
        <v>8967</v>
      </c>
      <c r="M517" s="3" t="s">
        <v>52</v>
      </c>
      <c r="N517" s="3" t="s">
        <v>8968</v>
      </c>
      <c r="O517" s="3" t="s">
        <v>32</v>
      </c>
      <c r="P517" s="24">
        <v>0</v>
      </c>
      <c r="Q517" s="24">
        <v>1</v>
      </c>
      <c r="R517" s="27" t="s">
        <v>1568</v>
      </c>
      <c r="S517" s="28" t="s">
        <v>1589</v>
      </c>
      <c r="T517" s="3" t="s">
        <v>33</v>
      </c>
      <c r="U517" s="3">
        <v>412000</v>
      </c>
      <c r="V517" s="57" t="s">
        <v>32605</v>
      </c>
      <c r="W517" s="3" t="s">
        <v>34</v>
      </c>
      <c r="X517" s="57" t="s">
        <v>32639</v>
      </c>
      <c r="Y517" s="3"/>
      <c r="Z517" s="3">
        <v>412000</v>
      </c>
      <c r="AA517" s="3"/>
      <c r="AB517" s="57">
        <v>46190.485613425924</v>
      </c>
      <c r="AC517" s="3">
        <v>0</v>
      </c>
      <c r="AD517" s="24">
        <v>412000</v>
      </c>
      <c r="AE517" s="3">
        <v>46190.485613425924</v>
      </c>
      <c r="AF517" s="3"/>
      <c r="AG517" s="3">
        <v>623226</v>
      </c>
    </row>
    <row r="518" spans="1:33" ht="60" x14ac:dyDescent="0.25">
      <c r="A518" s="3" t="s">
        <v>33082</v>
      </c>
      <c r="B518" s="57" t="s">
        <v>32605</v>
      </c>
      <c r="C518" s="3" t="s">
        <v>33083</v>
      </c>
      <c r="D518" s="3"/>
      <c r="E518" s="3"/>
      <c r="F518" s="3" t="s">
        <v>33084</v>
      </c>
      <c r="G518" s="3" t="s">
        <v>33085</v>
      </c>
      <c r="H518" s="57" t="s">
        <v>33086</v>
      </c>
      <c r="I518" s="57" t="s">
        <v>33087</v>
      </c>
      <c r="J518" s="3" t="s">
        <v>28</v>
      </c>
      <c r="K518" s="3" t="s">
        <v>43</v>
      </c>
      <c r="L518" s="3" t="s">
        <v>532</v>
      </c>
      <c r="M518" s="3" t="s">
        <v>533</v>
      </c>
      <c r="N518" s="3" t="s">
        <v>4029</v>
      </c>
      <c r="O518" s="3" t="s">
        <v>19490</v>
      </c>
      <c r="P518" s="24">
        <v>0</v>
      </c>
      <c r="Q518" s="24">
        <v>0</v>
      </c>
      <c r="R518" s="27" t="s">
        <v>1579</v>
      </c>
      <c r="S518" s="28" t="s">
        <v>1585</v>
      </c>
      <c r="T518" s="3" t="s">
        <v>38</v>
      </c>
      <c r="U518" s="3">
        <v>2060000</v>
      </c>
      <c r="V518" s="57" t="s">
        <v>32605</v>
      </c>
      <c r="W518" s="3" t="s">
        <v>34</v>
      </c>
      <c r="X518" s="57" t="s">
        <v>32605</v>
      </c>
      <c r="Y518" s="3" t="s">
        <v>39</v>
      </c>
      <c r="Z518" s="3">
        <v>2060000</v>
      </c>
      <c r="AA518" s="3" t="s">
        <v>40</v>
      </c>
      <c r="AB518" s="57">
        <v>46189.434074074074</v>
      </c>
      <c r="AC518" s="3">
        <v>0</v>
      </c>
      <c r="AD518" s="24">
        <v>2060000</v>
      </c>
      <c r="AE518" s="3">
        <v>46189.434074074074</v>
      </c>
      <c r="AF518" s="3"/>
      <c r="AG518" s="3">
        <v>608246</v>
      </c>
    </row>
    <row r="519" spans="1:33" ht="60" x14ac:dyDescent="0.25">
      <c r="A519" s="3" t="s">
        <v>33088</v>
      </c>
      <c r="B519" s="57" t="s">
        <v>32605</v>
      </c>
      <c r="C519" s="3" t="s">
        <v>33089</v>
      </c>
      <c r="D519" s="3"/>
      <c r="E519" s="3"/>
      <c r="F519" s="3" t="s">
        <v>33084</v>
      </c>
      <c r="G519" s="3" t="s">
        <v>33085</v>
      </c>
      <c r="H519" s="57" t="s">
        <v>33086</v>
      </c>
      <c r="I519" s="57" t="s">
        <v>33087</v>
      </c>
      <c r="J519" s="3" t="s">
        <v>28</v>
      </c>
      <c r="K519" s="3" t="s">
        <v>43</v>
      </c>
      <c r="L519" s="3" t="s">
        <v>532</v>
      </c>
      <c r="M519" s="3" t="s">
        <v>533</v>
      </c>
      <c r="N519" s="3" t="s">
        <v>4029</v>
      </c>
      <c r="O519" s="3" t="s">
        <v>32</v>
      </c>
      <c r="P519" s="24">
        <v>0</v>
      </c>
      <c r="Q519" s="24">
        <v>1</v>
      </c>
      <c r="R519" s="27" t="s">
        <v>1568</v>
      </c>
      <c r="S519" s="28" t="s">
        <v>1589</v>
      </c>
      <c r="T519" s="3" t="s">
        <v>33</v>
      </c>
      <c r="U519" s="3">
        <v>412000</v>
      </c>
      <c r="V519" s="3" t="s">
        <v>32605</v>
      </c>
      <c r="W519" s="3" t="s">
        <v>34</v>
      </c>
      <c r="X519" s="57" t="s">
        <v>32605</v>
      </c>
      <c r="Y519" s="3"/>
      <c r="Z519" s="3">
        <v>412000</v>
      </c>
      <c r="AA519" s="3"/>
      <c r="AB519" s="57">
        <v>46189.436261574076</v>
      </c>
      <c r="AC519" s="3">
        <v>0</v>
      </c>
      <c r="AD519" s="24">
        <v>412000</v>
      </c>
      <c r="AE519" s="3">
        <v>46189.436261574076</v>
      </c>
      <c r="AF519" s="3"/>
      <c r="AG519" s="3">
        <v>608237</v>
      </c>
    </row>
    <row r="520" spans="1:33" ht="45" x14ac:dyDescent="0.25">
      <c r="A520" s="3" t="s">
        <v>33320</v>
      </c>
      <c r="B520" s="57" t="s">
        <v>32605</v>
      </c>
      <c r="C520" s="3" t="s">
        <v>33321</v>
      </c>
      <c r="D520" s="3"/>
      <c r="E520" s="3"/>
      <c r="F520" s="3" t="s">
        <v>33322</v>
      </c>
      <c r="G520" s="3" t="s">
        <v>33323</v>
      </c>
      <c r="H520" s="57" t="s">
        <v>33324</v>
      </c>
      <c r="I520" s="57" t="s">
        <v>33325</v>
      </c>
      <c r="J520" s="3" t="s">
        <v>28</v>
      </c>
      <c r="K520" s="3" t="s">
        <v>51</v>
      </c>
      <c r="L520" s="3" t="s">
        <v>498</v>
      </c>
      <c r="M520" s="3" t="s">
        <v>724</v>
      </c>
      <c r="N520" s="3" t="s">
        <v>8815</v>
      </c>
      <c r="O520" s="3" t="s">
        <v>705</v>
      </c>
      <c r="P520" s="24">
        <v>0</v>
      </c>
      <c r="Q520" s="24">
        <v>0</v>
      </c>
      <c r="R520" s="27" t="s">
        <v>1578</v>
      </c>
      <c r="S520" s="28" t="s">
        <v>1589</v>
      </c>
      <c r="T520" s="3" t="s">
        <v>33</v>
      </c>
      <c r="U520" s="3">
        <v>0</v>
      </c>
      <c r="V520" s="3" t="s">
        <v>32598</v>
      </c>
      <c r="W520" s="3" t="s">
        <v>34</v>
      </c>
      <c r="X520" s="57"/>
      <c r="Y520" s="3"/>
      <c r="Z520" s="3"/>
      <c r="AA520" s="3"/>
      <c r="AB520" s="57"/>
      <c r="AC520" s="3">
        <v>0</v>
      </c>
      <c r="AD520" s="24"/>
      <c r="AE520" s="3"/>
      <c r="AF520" s="3"/>
      <c r="AG520" s="3"/>
    </row>
    <row r="521" spans="1:33" ht="45" x14ac:dyDescent="0.25">
      <c r="A521" s="3" t="s">
        <v>33582</v>
      </c>
      <c r="B521" s="57" t="s">
        <v>32605</v>
      </c>
      <c r="C521" s="3" t="s">
        <v>33583</v>
      </c>
      <c r="D521" s="3"/>
      <c r="E521" s="3"/>
      <c r="F521" s="3" t="s">
        <v>33584</v>
      </c>
      <c r="G521" s="3" t="s">
        <v>33585</v>
      </c>
      <c r="H521" s="57" t="s">
        <v>23202</v>
      </c>
      <c r="I521" s="57" t="s">
        <v>33586</v>
      </c>
      <c r="J521" s="3" t="s">
        <v>28</v>
      </c>
      <c r="K521" s="3" t="s">
        <v>78</v>
      </c>
      <c r="L521" s="3" t="s">
        <v>614</v>
      </c>
      <c r="M521" s="3" t="s">
        <v>512</v>
      </c>
      <c r="N521" s="3" t="s">
        <v>5228</v>
      </c>
      <c r="O521" s="3" t="s">
        <v>19490</v>
      </c>
      <c r="P521" s="24">
        <v>0</v>
      </c>
      <c r="Q521" s="24">
        <v>0</v>
      </c>
      <c r="R521" s="27" t="s">
        <v>1579</v>
      </c>
      <c r="S521" s="28" t="s">
        <v>1589</v>
      </c>
      <c r="T521" s="3" t="s">
        <v>33</v>
      </c>
      <c r="U521" s="3">
        <v>412000</v>
      </c>
      <c r="V521" s="57" t="s">
        <v>32639</v>
      </c>
      <c r="W521" s="3" t="s">
        <v>34</v>
      </c>
      <c r="X521" s="57" t="s">
        <v>32639</v>
      </c>
      <c r="Y521" s="3" t="s">
        <v>39</v>
      </c>
      <c r="Z521" s="3">
        <v>412000</v>
      </c>
      <c r="AA521" s="3" t="s">
        <v>40</v>
      </c>
      <c r="AB521" s="57">
        <v>46190.748344907406</v>
      </c>
      <c r="AC521" s="3">
        <v>0</v>
      </c>
      <c r="AD521" s="24">
        <v>412000</v>
      </c>
      <c r="AE521" s="3">
        <v>46190.748344907406</v>
      </c>
      <c r="AF521" s="3"/>
      <c r="AG521" s="3">
        <v>664210</v>
      </c>
    </row>
    <row r="522" spans="1:33" ht="45" x14ac:dyDescent="0.25">
      <c r="A522" s="3" t="s">
        <v>33282</v>
      </c>
      <c r="B522" s="57" t="s">
        <v>32605</v>
      </c>
      <c r="C522" s="3" t="s">
        <v>33283</v>
      </c>
      <c r="D522" s="3"/>
      <c r="E522" s="3"/>
      <c r="F522" s="3" t="s">
        <v>33284</v>
      </c>
      <c r="G522" s="3" t="s">
        <v>33285</v>
      </c>
      <c r="H522" s="57" t="s">
        <v>33286</v>
      </c>
      <c r="I522" s="57" t="s">
        <v>33287</v>
      </c>
      <c r="J522" s="3" t="s">
        <v>28</v>
      </c>
      <c r="K522" s="3" t="s">
        <v>51</v>
      </c>
      <c r="L522" s="3" t="s">
        <v>8967</v>
      </c>
      <c r="M522" s="3" t="s">
        <v>52</v>
      </c>
      <c r="N522" s="3" t="s">
        <v>8968</v>
      </c>
      <c r="O522" s="3" t="s">
        <v>32</v>
      </c>
      <c r="P522" s="24">
        <v>0</v>
      </c>
      <c r="Q522" s="24">
        <v>1</v>
      </c>
      <c r="R522" s="27" t="s">
        <v>1568</v>
      </c>
      <c r="S522" s="28" t="s">
        <v>1589</v>
      </c>
      <c r="T522" s="3" t="s">
        <v>33</v>
      </c>
      <c r="U522" s="3">
        <v>412000</v>
      </c>
      <c r="V522" s="3" t="s">
        <v>32605</v>
      </c>
      <c r="W522" s="3" t="s">
        <v>34</v>
      </c>
      <c r="X522" s="57" t="s">
        <v>32639</v>
      </c>
      <c r="Y522" s="3"/>
      <c r="Z522" s="3">
        <v>412000</v>
      </c>
      <c r="AA522" s="3"/>
      <c r="AB522" s="57">
        <v>46190.485405092593</v>
      </c>
      <c r="AC522" s="3">
        <v>0</v>
      </c>
      <c r="AD522" s="24">
        <v>412000</v>
      </c>
      <c r="AE522" s="3">
        <v>46190.485405092593</v>
      </c>
      <c r="AF522" s="3"/>
      <c r="AG522" s="3">
        <v>623233</v>
      </c>
    </row>
    <row r="523" spans="1:33" ht="45" x14ac:dyDescent="0.25">
      <c r="A523" s="3" t="s">
        <v>32720</v>
      </c>
      <c r="B523" s="57" t="s">
        <v>32605</v>
      </c>
      <c r="C523" s="3" t="s">
        <v>32721</v>
      </c>
      <c r="D523" s="3"/>
      <c r="E523" s="3"/>
      <c r="F523" s="3" t="s">
        <v>10260</v>
      </c>
      <c r="G523" s="3" t="s">
        <v>10261</v>
      </c>
      <c r="H523" s="57" t="s">
        <v>10262</v>
      </c>
      <c r="I523" s="57" t="s">
        <v>32722</v>
      </c>
      <c r="J523" s="3" t="s">
        <v>28</v>
      </c>
      <c r="K523" s="3" t="s">
        <v>68</v>
      </c>
      <c r="L523" s="3" t="s">
        <v>698</v>
      </c>
      <c r="M523" s="3" t="s">
        <v>10055</v>
      </c>
      <c r="N523" s="3" t="s">
        <v>10056</v>
      </c>
      <c r="O523" s="3" t="s">
        <v>32</v>
      </c>
      <c r="P523" s="24">
        <v>0</v>
      </c>
      <c r="Q523" s="24">
        <v>1</v>
      </c>
      <c r="R523" s="27" t="s">
        <v>1568</v>
      </c>
      <c r="S523" s="28" t="s">
        <v>1589</v>
      </c>
      <c r="T523" s="3" t="s">
        <v>33</v>
      </c>
      <c r="U523" s="3">
        <v>412000</v>
      </c>
      <c r="V523" s="57" t="s">
        <v>32605</v>
      </c>
      <c r="W523" s="3" t="s">
        <v>34</v>
      </c>
      <c r="X523" s="57" t="s">
        <v>32628</v>
      </c>
      <c r="Y523" s="3"/>
      <c r="Z523" s="3">
        <v>412000</v>
      </c>
      <c r="AA523" s="3"/>
      <c r="AB523" s="57">
        <v>46192.363530092596</v>
      </c>
      <c r="AC523" s="3">
        <v>0</v>
      </c>
      <c r="AD523" s="24">
        <v>412000</v>
      </c>
      <c r="AE523" s="3">
        <v>46192.363530092596</v>
      </c>
      <c r="AF523" s="3"/>
      <c r="AG523" s="3">
        <v>653661</v>
      </c>
    </row>
    <row r="524" spans="1:33" ht="60" x14ac:dyDescent="0.25">
      <c r="A524" s="3" t="s">
        <v>33123</v>
      </c>
      <c r="B524" s="57" t="s">
        <v>32663</v>
      </c>
      <c r="C524" s="3" t="s">
        <v>33124</v>
      </c>
      <c r="D524" s="3"/>
      <c r="E524" s="3"/>
      <c r="F524" s="3" t="s">
        <v>33125</v>
      </c>
      <c r="G524" s="3" t="s">
        <v>33126</v>
      </c>
      <c r="H524" s="57" t="s">
        <v>33127</v>
      </c>
      <c r="I524" s="57" t="s">
        <v>33128</v>
      </c>
      <c r="J524" s="3" t="s">
        <v>28</v>
      </c>
      <c r="K524" s="3" t="s">
        <v>68</v>
      </c>
      <c r="L524" s="3" t="s">
        <v>10411</v>
      </c>
      <c r="M524" s="3" t="s">
        <v>118</v>
      </c>
      <c r="N524" s="3" t="s">
        <v>10412</v>
      </c>
      <c r="O524" s="3" t="s">
        <v>32</v>
      </c>
      <c r="P524" s="24">
        <v>0</v>
      </c>
      <c r="Q524" s="24">
        <v>1</v>
      </c>
      <c r="R524" s="27" t="s">
        <v>1568</v>
      </c>
      <c r="S524" s="28" t="s">
        <v>1585</v>
      </c>
      <c r="T524" s="3" t="s">
        <v>38</v>
      </c>
      <c r="U524" s="3">
        <v>2060000</v>
      </c>
      <c r="V524" s="57" t="s">
        <v>32663</v>
      </c>
      <c r="W524" s="3" t="s">
        <v>34</v>
      </c>
      <c r="X524" s="57" t="s">
        <v>32639</v>
      </c>
      <c r="Y524" s="3"/>
      <c r="Z524" s="3">
        <v>2060000</v>
      </c>
      <c r="AA524" s="3"/>
      <c r="AB524" s="57">
        <v>46190.595960648148</v>
      </c>
      <c r="AC524" s="3">
        <v>0</v>
      </c>
      <c r="AD524" s="24">
        <v>2060000</v>
      </c>
      <c r="AE524" s="3">
        <v>46190.595960648148</v>
      </c>
      <c r="AF524" s="3"/>
      <c r="AG524" s="3">
        <v>615414</v>
      </c>
    </row>
    <row r="525" spans="1:33" ht="45" x14ac:dyDescent="0.25">
      <c r="A525" s="3" t="s">
        <v>33443</v>
      </c>
      <c r="B525" s="57" t="s">
        <v>32663</v>
      </c>
      <c r="C525" s="3" t="s">
        <v>33444</v>
      </c>
      <c r="D525" s="3"/>
      <c r="E525" s="3"/>
      <c r="F525" s="3" t="s">
        <v>29092</v>
      </c>
      <c r="G525" s="3" t="s">
        <v>29093</v>
      </c>
      <c r="H525" s="57" t="s">
        <v>29094</v>
      </c>
      <c r="I525" s="57" t="s">
        <v>19830</v>
      </c>
      <c r="J525" s="3" t="s">
        <v>28</v>
      </c>
      <c r="K525" s="3" t="s">
        <v>173</v>
      </c>
      <c r="L525" s="3" t="s">
        <v>265</v>
      </c>
      <c r="M525" s="3" t="s">
        <v>266</v>
      </c>
      <c r="N525" s="3" t="s">
        <v>4999</v>
      </c>
      <c r="O525" s="3" t="s">
        <v>705</v>
      </c>
      <c r="P525" s="24">
        <v>0</v>
      </c>
      <c r="Q525" s="24">
        <v>0</v>
      </c>
      <c r="R525" s="27" t="s">
        <v>1578</v>
      </c>
      <c r="S525" s="28" t="s">
        <v>1589</v>
      </c>
      <c r="T525" s="3" t="s">
        <v>33</v>
      </c>
      <c r="U525" s="3">
        <v>0</v>
      </c>
      <c r="V525" s="3" t="s">
        <v>32639</v>
      </c>
      <c r="W525" s="3" t="s">
        <v>34</v>
      </c>
      <c r="X525" s="57"/>
      <c r="Y525" s="3"/>
      <c r="Z525" s="3"/>
      <c r="AA525" s="3"/>
      <c r="AB525" s="57"/>
      <c r="AC525" s="3">
        <v>0</v>
      </c>
      <c r="AD525" s="24"/>
      <c r="AE525" s="3"/>
      <c r="AF525" s="3"/>
      <c r="AG525" s="3"/>
    </row>
    <row r="526" spans="1:33" ht="60" x14ac:dyDescent="0.25">
      <c r="A526" s="3" t="s">
        <v>33129</v>
      </c>
      <c r="B526" s="57" t="s">
        <v>32663</v>
      </c>
      <c r="C526" s="3" t="s">
        <v>33130</v>
      </c>
      <c r="D526" s="3"/>
      <c r="E526" s="3"/>
      <c r="F526" s="3" t="s">
        <v>33131</v>
      </c>
      <c r="G526" s="3" t="s">
        <v>33132</v>
      </c>
      <c r="H526" s="57" t="s">
        <v>33133</v>
      </c>
      <c r="I526" s="57" t="s">
        <v>33134</v>
      </c>
      <c r="J526" s="3" t="s">
        <v>28</v>
      </c>
      <c r="K526" s="3" t="s">
        <v>68</v>
      </c>
      <c r="L526" s="3" t="s">
        <v>10411</v>
      </c>
      <c r="M526" s="3" t="s">
        <v>118</v>
      </c>
      <c r="N526" s="3" t="s">
        <v>10412</v>
      </c>
      <c r="O526" s="3" t="s">
        <v>19490</v>
      </c>
      <c r="P526" s="24">
        <v>1</v>
      </c>
      <c r="Q526" s="24">
        <v>0</v>
      </c>
      <c r="R526" s="27" t="s">
        <v>1579</v>
      </c>
      <c r="S526" s="28" t="s">
        <v>1585</v>
      </c>
      <c r="T526" s="3" t="s">
        <v>38</v>
      </c>
      <c r="U526" s="3">
        <v>2060000</v>
      </c>
      <c r="V526" s="57" t="s">
        <v>32663</v>
      </c>
      <c r="W526" s="3" t="s">
        <v>34</v>
      </c>
      <c r="X526" s="57" t="s">
        <v>32639</v>
      </c>
      <c r="Y526" s="3" t="s">
        <v>39</v>
      </c>
      <c r="Z526" s="3">
        <v>2060000</v>
      </c>
      <c r="AA526" s="3" t="s">
        <v>40</v>
      </c>
      <c r="AB526" s="57">
        <v>46190.596250000002</v>
      </c>
      <c r="AC526" s="3">
        <v>0</v>
      </c>
      <c r="AD526" s="24">
        <v>2060000</v>
      </c>
      <c r="AE526" s="3">
        <v>46190.596250000002</v>
      </c>
      <c r="AF526" s="3"/>
      <c r="AG526" s="3">
        <v>615410</v>
      </c>
    </row>
    <row r="527" spans="1:33" ht="45" x14ac:dyDescent="0.25">
      <c r="A527" s="3" t="s">
        <v>33067</v>
      </c>
      <c r="B527" s="57" t="s">
        <v>32663</v>
      </c>
      <c r="C527" s="3" t="s">
        <v>33068</v>
      </c>
      <c r="D527" s="3"/>
      <c r="E527" s="3"/>
      <c r="F527" s="3" t="s">
        <v>33069</v>
      </c>
      <c r="G527" s="3" t="s">
        <v>33070</v>
      </c>
      <c r="H527" s="57" t="s">
        <v>28632</v>
      </c>
      <c r="I527" s="57" t="s">
        <v>33071</v>
      </c>
      <c r="J527" s="3" t="s">
        <v>28</v>
      </c>
      <c r="K527" s="3" t="s">
        <v>78</v>
      </c>
      <c r="L527" s="3" t="s">
        <v>483</v>
      </c>
      <c r="M527" s="3" t="s">
        <v>484</v>
      </c>
      <c r="N527" s="3" t="s">
        <v>4003</v>
      </c>
      <c r="O527" s="3" t="s">
        <v>19490</v>
      </c>
      <c r="P527" s="24">
        <v>1</v>
      </c>
      <c r="Q527" s="24">
        <v>0</v>
      </c>
      <c r="R527" s="27" t="s">
        <v>1579</v>
      </c>
      <c r="S527" s="28" t="s">
        <v>1589</v>
      </c>
      <c r="T527" s="3" t="s">
        <v>33</v>
      </c>
      <c r="U527" s="3">
        <v>412000</v>
      </c>
      <c r="V527" s="57" t="s">
        <v>32605</v>
      </c>
      <c r="W527" s="3" t="s">
        <v>34</v>
      </c>
      <c r="X527" s="57" t="s">
        <v>32639</v>
      </c>
      <c r="Y527" s="3" t="s">
        <v>39</v>
      </c>
      <c r="Z527" s="3">
        <v>412000</v>
      </c>
      <c r="AA527" s="3" t="s">
        <v>40</v>
      </c>
      <c r="AB527" s="57">
        <v>46190.626400462963</v>
      </c>
      <c r="AC527" s="3">
        <v>0</v>
      </c>
      <c r="AD527" s="24">
        <v>412000</v>
      </c>
      <c r="AE527" s="3">
        <v>46190.626400462963</v>
      </c>
      <c r="AF527" s="3"/>
      <c r="AG527" s="3">
        <v>654489</v>
      </c>
    </row>
    <row r="528" spans="1:33" ht="45" x14ac:dyDescent="0.25">
      <c r="A528" s="3" t="s">
        <v>33465</v>
      </c>
      <c r="B528" s="57" t="s">
        <v>32663</v>
      </c>
      <c r="C528" s="3" t="s">
        <v>33466</v>
      </c>
      <c r="D528" s="3"/>
      <c r="E528" s="3"/>
      <c r="F528" s="3" t="s">
        <v>33467</v>
      </c>
      <c r="G528" s="3" t="s">
        <v>33468</v>
      </c>
      <c r="H528" s="57" t="s">
        <v>33469</v>
      </c>
      <c r="I528" s="57" t="s">
        <v>33470</v>
      </c>
      <c r="J528" s="3" t="s">
        <v>28</v>
      </c>
      <c r="K528" s="3" t="s">
        <v>74</v>
      </c>
      <c r="L528" s="3" t="s">
        <v>131</v>
      </c>
      <c r="M528" s="3" t="s">
        <v>264</v>
      </c>
      <c r="N528" s="3" t="s">
        <v>5018</v>
      </c>
      <c r="O528" s="3" t="s">
        <v>32</v>
      </c>
      <c r="P528" s="24">
        <v>0</v>
      </c>
      <c r="Q528" s="24">
        <v>1</v>
      </c>
      <c r="R528" s="27" t="s">
        <v>1568</v>
      </c>
      <c r="S528" s="28" t="s">
        <v>1589</v>
      </c>
      <c r="T528" s="3" t="s">
        <v>33</v>
      </c>
      <c r="U528" s="3">
        <v>412000</v>
      </c>
      <c r="V528" s="57" t="s">
        <v>32605</v>
      </c>
      <c r="W528" s="3" t="s">
        <v>34</v>
      </c>
      <c r="X528" s="57" t="s">
        <v>32639</v>
      </c>
      <c r="Y528" s="3"/>
      <c r="Z528" s="3">
        <v>412000</v>
      </c>
      <c r="AA528" s="3"/>
      <c r="AB528" s="57">
        <v>46190.394895833335</v>
      </c>
      <c r="AC528" s="3">
        <v>0</v>
      </c>
      <c r="AD528" s="24">
        <v>412000</v>
      </c>
      <c r="AE528" s="3">
        <v>46190.394895833335</v>
      </c>
      <c r="AF528" s="3"/>
      <c r="AG528" s="3">
        <v>611977</v>
      </c>
    </row>
    <row r="529" spans="1:33" ht="45" x14ac:dyDescent="0.25">
      <c r="A529" s="3" t="s">
        <v>33587</v>
      </c>
      <c r="B529" s="57" t="s">
        <v>32663</v>
      </c>
      <c r="C529" s="3" t="s">
        <v>33588</v>
      </c>
      <c r="D529" s="3"/>
      <c r="E529" s="3"/>
      <c r="F529" s="3" t="s">
        <v>27533</v>
      </c>
      <c r="G529" s="3" t="s">
        <v>27534</v>
      </c>
      <c r="H529" s="57" t="s">
        <v>3117</v>
      </c>
      <c r="I529" s="57" t="s">
        <v>27535</v>
      </c>
      <c r="J529" s="3" t="s">
        <v>28</v>
      </c>
      <c r="K529" s="3" t="s">
        <v>68</v>
      </c>
      <c r="L529" s="3" t="s">
        <v>112</v>
      </c>
      <c r="M529" s="3" t="s">
        <v>113</v>
      </c>
      <c r="N529" s="3" t="s">
        <v>5262</v>
      </c>
      <c r="O529" s="3" t="s">
        <v>32</v>
      </c>
      <c r="P529" s="24">
        <v>0</v>
      </c>
      <c r="Q529" s="24">
        <v>1</v>
      </c>
      <c r="R529" s="27" t="s">
        <v>1568</v>
      </c>
      <c r="S529" s="28" t="s">
        <v>1589</v>
      </c>
      <c r="T529" s="3" t="s">
        <v>33</v>
      </c>
      <c r="U529" s="3">
        <v>412000</v>
      </c>
      <c r="V529" s="57" t="s">
        <v>32639</v>
      </c>
      <c r="W529" s="3" t="s">
        <v>34</v>
      </c>
      <c r="X529" s="57" t="s">
        <v>32628</v>
      </c>
      <c r="Y529" s="3"/>
      <c r="Z529" s="3">
        <v>412000</v>
      </c>
      <c r="AA529" s="3"/>
      <c r="AB529" s="57">
        <v>46192.525995370372</v>
      </c>
      <c r="AC529" s="3">
        <v>0</v>
      </c>
      <c r="AD529" s="24">
        <v>412000</v>
      </c>
      <c r="AE529" s="3">
        <v>46192.525995370372</v>
      </c>
      <c r="AF529" s="3"/>
      <c r="AG529" s="3">
        <v>653654</v>
      </c>
    </row>
    <row r="530" spans="1:33" ht="45" x14ac:dyDescent="0.25">
      <c r="A530" s="3" t="s">
        <v>33228</v>
      </c>
      <c r="B530" s="57" t="s">
        <v>32663</v>
      </c>
      <c r="C530" s="3" t="s">
        <v>33229</v>
      </c>
      <c r="D530" s="3"/>
      <c r="E530" s="3"/>
      <c r="F530" s="3" t="s">
        <v>33230</v>
      </c>
      <c r="G530" s="3" t="s">
        <v>33231</v>
      </c>
      <c r="H530" s="57" t="s">
        <v>33232</v>
      </c>
      <c r="I530" s="57" t="s">
        <v>33233</v>
      </c>
      <c r="J530" s="3" t="s">
        <v>28</v>
      </c>
      <c r="K530" s="3" t="s">
        <v>78</v>
      </c>
      <c r="L530" s="3" t="s">
        <v>859</v>
      </c>
      <c r="M530" s="3" t="s">
        <v>1115</v>
      </c>
      <c r="N530" s="3" t="s">
        <v>4378</v>
      </c>
      <c r="O530" s="3" t="s">
        <v>705</v>
      </c>
      <c r="P530" s="24">
        <v>0</v>
      </c>
      <c r="Q530" s="24">
        <v>0</v>
      </c>
      <c r="R530" s="27" t="s">
        <v>1578</v>
      </c>
      <c r="S530" s="28" t="s">
        <v>1589</v>
      </c>
      <c r="T530" s="3" t="s">
        <v>33</v>
      </c>
      <c r="U530" s="3">
        <v>0</v>
      </c>
      <c r="V530" s="57" t="s">
        <v>32628</v>
      </c>
      <c r="W530" s="3" t="s">
        <v>34</v>
      </c>
      <c r="X530" s="57"/>
      <c r="Y530" s="3"/>
      <c r="Z530" s="3"/>
      <c r="AA530" s="3"/>
      <c r="AB530" s="57"/>
      <c r="AC530" s="3">
        <v>0</v>
      </c>
      <c r="AD530" s="24"/>
      <c r="AE530" s="3"/>
      <c r="AF530" s="3"/>
      <c r="AG530" s="3"/>
    </row>
    <row r="531" spans="1:33" ht="45" x14ac:dyDescent="0.25">
      <c r="A531" s="3" t="s">
        <v>32902</v>
      </c>
      <c r="B531" s="57" t="s">
        <v>32663</v>
      </c>
      <c r="C531" s="3" t="s">
        <v>32903</v>
      </c>
      <c r="D531" s="3"/>
      <c r="E531" s="3"/>
      <c r="F531" s="3" t="s">
        <v>32904</v>
      </c>
      <c r="G531" s="3" t="s">
        <v>32905</v>
      </c>
      <c r="H531" s="57" t="s">
        <v>31750</v>
      </c>
      <c r="I531" s="57" t="s">
        <v>32906</v>
      </c>
      <c r="J531" s="3" t="s">
        <v>28</v>
      </c>
      <c r="K531" s="3" t="s">
        <v>51</v>
      </c>
      <c r="L531" s="3" t="s">
        <v>260</v>
      </c>
      <c r="M531" s="3" t="s">
        <v>497</v>
      </c>
      <c r="N531" s="3" t="s">
        <v>9351</v>
      </c>
      <c r="O531" s="3" t="s">
        <v>706</v>
      </c>
      <c r="P531" s="24">
        <v>0</v>
      </c>
      <c r="Q531" s="24">
        <v>0</v>
      </c>
      <c r="R531" s="27" t="s">
        <v>1578</v>
      </c>
      <c r="S531" s="28" t="s">
        <v>1589</v>
      </c>
      <c r="T531" s="3" t="s">
        <v>33</v>
      </c>
      <c r="U531" s="3">
        <v>0</v>
      </c>
      <c r="V531" s="57" t="s">
        <v>32639</v>
      </c>
      <c r="W531" s="3" t="s">
        <v>34</v>
      </c>
      <c r="X531" s="57"/>
      <c r="Y531" s="3"/>
      <c r="Z531" s="3"/>
      <c r="AA531" s="3"/>
      <c r="AB531" s="57"/>
      <c r="AC531" s="3">
        <v>0</v>
      </c>
      <c r="AD531" s="24"/>
      <c r="AE531" s="3"/>
      <c r="AF531" s="3"/>
      <c r="AG531" s="3"/>
    </row>
    <row r="532" spans="1:33" ht="60" x14ac:dyDescent="0.25">
      <c r="A532" s="3" t="s">
        <v>33234</v>
      </c>
      <c r="B532" s="57" t="s">
        <v>32663</v>
      </c>
      <c r="C532" s="3" t="s">
        <v>33235</v>
      </c>
      <c r="D532" s="3"/>
      <c r="E532" s="3"/>
      <c r="F532" s="3" t="s">
        <v>14284</v>
      </c>
      <c r="G532" s="3" t="s">
        <v>14285</v>
      </c>
      <c r="H532" s="57" t="s">
        <v>14286</v>
      </c>
      <c r="I532" s="57" t="s">
        <v>33236</v>
      </c>
      <c r="J532" s="3" t="s">
        <v>28</v>
      </c>
      <c r="K532" s="3" t="s">
        <v>78</v>
      </c>
      <c r="L532" s="3" t="s">
        <v>859</v>
      </c>
      <c r="M532" s="3" t="s">
        <v>1115</v>
      </c>
      <c r="N532" s="3" t="s">
        <v>4378</v>
      </c>
      <c r="O532" s="3" t="s">
        <v>705</v>
      </c>
      <c r="P532" s="24">
        <v>0</v>
      </c>
      <c r="Q532" s="24">
        <v>0</v>
      </c>
      <c r="R532" s="27" t="s">
        <v>1578</v>
      </c>
      <c r="S532" s="28" t="s">
        <v>1585</v>
      </c>
      <c r="T532" s="3" t="s">
        <v>38</v>
      </c>
      <c r="U532" s="3">
        <v>0</v>
      </c>
      <c r="V532" s="57" t="s">
        <v>32628</v>
      </c>
      <c r="W532" s="3" t="s">
        <v>34</v>
      </c>
      <c r="X532" s="57"/>
      <c r="Y532" s="3"/>
      <c r="Z532" s="3"/>
      <c r="AA532" s="3"/>
      <c r="AB532" s="57"/>
      <c r="AC532" s="3">
        <v>0</v>
      </c>
      <c r="AD532" s="24"/>
      <c r="AE532" s="3"/>
      <c r="AF532" s="3"/>
      <c r="AG532" s="3"/>
    </row>
    <row r="533" spans="1:33" ht="45" x14ac:dyDescent="0.25">
      <c r="A533" s="3" t="s">
        <v>33242</v>
      </c>
      <c r="B533" s="57" t="s">
        <v>32663</v>
      </c>
      <c r="C533" s="3" t="s">
        <v>33243</v>
      </c>
      <c r="D533" s="3"/>
      <c r="E533" s="3"/>
      <c r="F533" s="3" t="s">
        <v>278</v>
      </c>
      <c r="G533" s="3" t="s">
        <v>5317</v>
      </c>
      <c r="H533" s="57" t="s">
        <v>5318</v>
      </c>
      <c r="I533" s="57" t="s">
        <v>19607</v>
      </c>
      <c r="J533" s="3" t="s">
        <v>28</v>
      </c>
      <c r="K533" s="3" t="s">
        <v>48</v>
      </c>
      <c r="L533" s="3" t="s">
        <v>108</v>
      </c>
      <c r="M533" s="3" t="s">
        <v>390</v>
      </c>
      <c r="N533" s="3" t="s">
        <v>4388</v>
      </c>
      <c r="O533" s="3" t="s">
        <v>19490</v>
      </c>
      <c r="P533" s="24">
        <v>0</v>
      </c>
      <c r="Q533" s="24">
        <v>0</v>
      </c>
      <c r="R533" s="27" t="s">
        <v>1579</v>
      </c>
      <c r="S533" s="28" t="s">
        <v>1589</v>
      </c>
      <c r="T533" s="3" t="s">
        <v>33</v>
      </c>
      <c r="U533" s="3">
        <v>412000</v>
      </c>
      <c r="V533" s="57" t="s">
        <v>32639</v>
      </c>
      <c r="W533" s="3" t="s">
        <v>34</v>
      </c>
      <c r="X533" s="57" t="s">
        <v>35286</v>
      </c>
      <c r="Y533" s="3" t="s">
        <v>39</v>
      </c>
      <c r="Z533" s="3">
        <v>412000</v>
      </c>
      <c r="AA533" s="3" t="s">
        <v>40</v>
      </c>
      <c r="AB533" s="57">
        <v>46209.620856481481</v>
      </c>
      <c r="AC533" s="3">
        <v>0</v>
      </c>
      <c r="AD533" s="24">
        <v>412000</v>
      </c>
      <c r="AE533" s="3">
        <v>46209.620856481481</v>
      </c>
      <c r="AF533" s="3"/>
      <c r="AG533" s="3">
        <v>662962</v>
      </c>
    </row>
    <row r="534" spans="1:33" ht="45" x14ac:dyDescent="0.25">
      <c r="A534" s="3" t="s">
        <v>32662</v>
      </c>
      <c r="B534" s="57" t="s">
        <v>32663</v>
      </c>
      <c r="C534" s="3" t="s">
        <v>32664</v>
      </c>
      <c r="D534" s="3"/>
      <c r="E534" s="3"/>
      <c r="F534" s="3" t="s">
        <v>32665</v>
      </c>
      <c r="G534" s="3" t="s">
        <v>32666</v>
      </c>
      <c r="H534" s="57" t="s">
        <v>32667</v>
      </c>
      <c r="I534" s="57" t="s">
        <v>32668</v>
      </c>
      <c r="J534" s="3" t="s">
        <v>28</v>
      </c>
      <c r="K534" s="3" t="s">
        <v>43</v>
      </c>
      <c r="L534" s="3" t="s">
        <v>44</v>
      </c>
      <c r="M534" s="3" t="s">
        <v>45</v>
      </c>
      <c r="N534" s="3" t="s">
        <v>2977</v>
      </c>
      <c r="O534" s="3" t="s">
        <v>19490</v>
      </c>
      <c r="P534" s="24">
        <v>0</v>
      </c>
      <c r="Q534" s="24">
        <v>0</v>
      </c>
      <c r="R534" s="27" t="s">
        <v>1579</v>
      </c>
      <c r="S534" s="28" t="s">
        <v>1589</v>
      </c>
      <c r="T534" s="3" t="s">
        <v>33</v>
      </c>
      <c r="U534" s="3">
        <v>412000</v>
      </c>
      <c r="V534" s="57" t="s">
        <v>32639</v>
      </c>
      <c r="W534" s="3" t="s">
        <v>34</v>
      </c>
      <c r="X534" s="57" t="s">
        <v>32639</v>
      </c>
      <c r="Y534" s="3" t="s">
        <v>39</v>
      </c>
      <c r="Z534" s="3">
        <v>412000</v>
      </c>
      <c r="AA534" s="3" t="s">
        <v>40</v>
      </c>
      <c r="AB534" s="57">
        <v>46190.683055555557</v>
      </c>
      <c r="AC534" s="3">
        <v>0</v>
      </c>
      <c r="AD534" s="24">
        <v>412000</v>
      </c>
      <c r="AE534" s="3">
        <v>46190.683055555557</v>
      </c>
      <c r="AF534" s="3"/>
      <c r="AG534" s="3">
        <v>658347</v>
      </c>
    </row>
    <row r="535" spans="1:33" ht="60" x14ac:dyDescent="0.25">
      <c r="A535" s="3" t="s">
        <v>32729</v>
      </c>
      <c r="B535" s="57" t="s">
        <v>32663</v>
      </c>
      <c r="C535" s="3" t="s">
        <v>32730</v>
      </c>
      <c r="D535" s="3"/>
      <c r="E535" s="3"/>
      <c r="F535" s="3" t="s">
        <v>32731</v>
      </c>
      <c r="G535" s="3" t="s">
        <v>32732</v>
      </c>
      <c r="H535" s="57" t="s">
        <v>32733</v>
      </c>
      <c r="I535" s="57" t="s">
        <v>22671</v>
      </c>
      <c r="J535" s="3" t="s">
        <v>28</v>
      </c>
      <c r="K535" s="3" t="s">
        <v>68</v>
      </c>
      <c r="L535" s="3" t="s">
        <v>149</v>
      </c>
      <c r="M535" s="3" t="s">
        <v>150</v>
      </c>
      <c r="N535" s="3" t="s">
        <v>3182</v>
      </c>
      <c r="O535" s="3" t="s">
        <v>19490</v>
      </c>
      <c r="P535" s="24">
        <v>1</v>
      </c>
      <c r="Q535" s="24">
        <v>0</v>
      </c>
      <c r="R535" s="27" t="s">
        <v>1579</v>
      </c>
      <c r="S535" s="28" t="s">
        <v>1585</v>
      </c>
      <c r="T535" s="3" t="s">
        <v>38</v>
      </c>
      <c r="U535" s="3">
        <v>2060000</v>
      </c>
      <c r="V535" s="3" t="s">
        <v>32605</v>
      </c>
      <c r="W535" s="3" t="s">
        <v>34</v>
      </c>
      <c r="X535" s="57" t="s">
        <v>32598</v>
      </c>
      <c r="Y535" s="3" t="s">
        <v>39</v>
      </c>
      <c r="Z535" s="3">
        <v>2060000</v>
      </c>
      <c r="AA535" s="3" t="s">
        <v>40</v>
      </c>
      <c r="AB535" s="57">
        <v>46191.373819444445</v>
      </c>
      <c r="AC535" s="3">
        <v>0</v>
      </c>
      <c r="AD535" s="24">
        <v>2060000</v>
      </c>
      <c r="AE535" s="3">
        <v>46191.373819444445</v>
      </c>
      <c r="AF535" s="3"/>
      <c r="AG535" s="3">
        <v>615403</v>
      </c>
    </row>
    <row r="536" spans="1:33" ht="60" x14ac:dyDescent="0.25">
      <c r="A536" s="3" t="s">
        <v>32669</v>
      </c>
      <c r="B536" s="57" t="s">
        <v>32663</v>
      </c>
      <c r="C536" s="3" t="s">
        <v>32670</v>
      </c>
      <c r="D536" s="3"/>
      <c r="E536" s="3"/>
      <c r="F536" s="3" t="s">
        <v>23298</v>
      </c>
      <c r="G536" s="3" t="s">
        <v>23299</v>
      </c>
      <c r="H536" s="57" t="s">
        <v>6351</v>
      </c>
      <c r="I536" s="57" t="s">
        <v>23300</v>
      </c>
      <c r="J536" s="3" t="s">
        <v>28</v>
      </c>
      <c r="K536" s="3" t="s">
        <v>43</v>
      </c>
      <c r="L536" s="3" t="s">
        <v>44</v>
      </c>
      <c r="M536" s="3" t="s">
        <v>45</v>
      </c>
      <c r="N536" s="3" t="s">
        <v>2977</v>
      </c>
      <c r="O536" s="3" t="s">
        <v>19490</v>
      </c>
      <c r="P536" s="24">
        <v>1</v>
      </c>
      <c r="Q536" s="24">
        <v>0</v>
      </c>
      <c r="R536" s="27" t="s">
        <v>1579</v>
      </c>
      <c r="S536" s="28" t="s">
        <v>1585</v>
      </c>
      <c r="T536" s="3" t="s">
        <v>38</v>
      </c>
      <c r="U536" s="3">
        <v>2060000</v>
      </c>
      <c r="V536" s="57" t="s">
        <v>32663</v>
      </c>
      <c r="W536" s="3" t="s">
        <v>34</v>
      </c>
      <c r="X536" s="57" t="s">
        <v>32639</v>
      </c>
      <c r="Y536" s="3" t="s">
        <v>39</v>
      </c>
      <c r="Z536" s="3">
        <v>2060000</v>
      </c>
      <c r="AA536" s="3" t="s">
        <v>40</v>
      </c>
      <c r="AB536" s="57">
        <v>46190.441481481481</v>
      </c>
      <c r="AC536" s="3">
        <v>0</v>
      </c>
      <c r="AD536" s="24">
        <v>2060000</v>
      </c>
      <c r="AE536" s="3">
        <v>46190.441481481481</v>
      </c>
      <c r="AF536" s="3"/>
      <c r="AG536" s="3">
        <v>574417</v>
      </c>
    </row>
    <row r="537" spans="1:33" ht="45" x14ac:dyDescent="0.25">
      <c r="A537" s="3" t="s">
        <v>33144</v>
      </c>
      <c r="B537" s="57" t="s">
        <v>32663</v>
      </c>
      <c r="C537" s="3" t="s">
        <v>33145</v>
      </c>
      <c r="D537" s="3"/>
      <c r="E537" s="3"/>
      <c r="F537" s="3" t="s">
        <v>33146</v>
      </c>
      <c r="G537" s="3" t="s">
        <v>33147</v>
      </c>
      <c r="H537" s="57" t="s">
        <v>33148</v>
      </c>
      <c r="I537" s="57" t="s">
        <v>33149</v>
      </c>
      <c r="J537" s="3" t="s">
        <v>28</v>
      </c>
      <c r="K537" s="3" t="s">
        <v>51</v>
      </c>
      <c r="L537" s="3" t="s">
        <v>315</v>
      </c>
      <c r="M537" s="3" t="s">
        <v>316</v>
      </c>
      <c r="N537" s="3" t="s">
        <v>14533</v>
      </c>
      <c r="O537" s="3" t="s">
        <v>32</v>
      </c>
      <c r="P537" s="24">
        <v>0</v>
      </c>
      <c r="Q537" s="24">
        <v>1</v>
      </c>
      <c r="R537" s="27" t="s">
        <v>1568</v>
      </c>
      <c r="S537" s="28" t="s">
        <v>1589</v>
      </c>
      <c r="T537" s="3" t="s">
        <v>33</v>
      </c>
      <c r="U537" s="3">
        <v>412000</v>
      </c>
      <c r="V537" s="3" t="s">
        <v>32605</v>
      </c>
      <c r="W537" s="3" t="s">
        <v>34</v>
      </c>
      <c r="X537" s="57" t="s">
        <v>32598</v>
      </c>
      <c r="Y537" s="3"/>
      <c r="Z537" s="3">
        <v>412000</v>
      </c>
      <c r="AA537" s="3"/>
      <c r="AB537" s="57">
        <v>46191.371238425927</v>
      </c>
      <c r="AC537" s="3">
        <v>0</v>
      </c>
      <c r="AD537" s="24">
        <v>412000</v>
      </c>
      <c r="AE537" s="3">
        <v>46191.371238425927</v>
      </c>
      <c r="AF537" s="3"/>
      <c r="AG537" s="3">
        <v>623371</v>
      </c>
    </row>
    <row r="538" spans="1:33" ht="45" x14ac:dyDescent="0.25">
      <c r="A538" s="3" t="s">
        <v>33150</v>
      </c>
      <c r="B538" s="57" t="s">
        <v>32663</v>
      </c>
      <c r="C538" s="3" t="s">
        <v>33151</v>
      </c>
      <c r="D538" s="3"/>
      <c r="E538" s="3"/>
      <c r="F538" s="3" t="s">
        <v>14657</v>
      </c>
      <c r="G538" s="3" t="s">
        <v>14658</v>
      </c>
      <c r="H538" s="57" t="s">
        <v>4076</v>
      </c>
      <c r="I538" s="57" t="s">
        <v>21664</v>
      </c>
      <c r="J538" s="3" t="s">
        <v>28</v>
      </c>
      <c r="K538" s="3" t="s">
        <v>51</v>
      </c>
      <c r="L538" s="3" t="s">
        <v>315</v>
      </c>
      <c r="M538" s="3" t="s">
        <v>316</v>
      </c>
      <c r="N538" s="3" t="s">
        <v>14533</v>
      </c>
      <c r="O538" s="3" t="s">
        <v>19490</v>
      </c>
      <c r="P538" s="24">
        <v>0</v>
      </c>
      <c r="Q538" s="24">
        <v>0</v>
      </c>
      <c r="R538" s="27" t="s">
        <v>1579</v>
      </c>
      <c r="S538" s="28" t="s">
        <v>1589</v>
      </c>
      <c r="T538" s="3" t="s">
        <v>33</v>
      </c>
      <c r="U538" s="3">
        <v>412000</v>
      </c>
      <c r="V538" s="3" t="s">
        <v>32605</v>
      </c>
      <c r="W538" s="3" t="s">
        <v>34</v>
      </c>
      <c r="X538" s="57" t="s">
        <v>32598</v>
      </c>
      <c r="Y538" s="3" t="s">
        <v>39</v>
      </c>
      <c r="Z538" s="3">
        <v>412000</v>
      </c>
      <c r="AA538" s="3" t="s">
        <v>40</v>
      </c>
      <c r="AB538" s="57">
        <v>46191.370104166665</v>
      </c>
      <c r="AC538" s="3">
        <v>0</v>
      </c>
      <c r="AD538" s="24">
        <v>412000</v>
      </c>
      <c r="AE538" s="3">
        <v>46191.370104166665</v>
      </c>
      <c r="AF538" s="3"/>
      <c r="AG538" s="3">
        <v>623375</v>
      </c>
    </row>
    <row r="539" spans="1:33" ht="45" x14ac:dyDescent="0.25">
      <c r="A539" s="3" t="s">
        <v>32907</v>
      </c>
      <c r="B539" s="57" t="s">
        <v>32663</v>
      </c>
      <c r="C539" s="3" t="s">
        <v>32908</v>
      </c>
      <c r="D539" s="3"/>
      <c r="E539" s="3"/>
      <c r="F539" s="3" t="s">
        <v>14541</v>
      </c>
      <c r="G539" s="3" t="s">
        <v>14542</v>
      </c>
      <c r="H539" s="57" t="s">
        <v>14543</v>
      </c>
      <c r="I539" s="57" t="s">
        <v>21693</v>
      </c>
      <c r="J539" s="3" t="s">
        <v>28</v>
      </c>
      <c r="K539" s="3" t="s">
        <v>51</v>
      </c>
      <c r="L539" s="3" t="s">
        <v>260</v>
      </c>
      <c r="M539" s="3" t="s">
        <v>497</v>
      </c>
      <c r="N539" s="3" t="s">
        <v>9351</v>
      </c>
      <c r="O539" s="3" t="s">
        <v>32</v>
      </c>
      <c r="P539" s="24">
        <v>0</v>
      </c>
      <c r="Q539" s="24">
        <v>1</v>
      </c>
      <c r="R539" s="27" t="s">
        <v>1568</v>
      </c>
      <c r="S539" s="28" t="s">
        <v>1589</v>
      </c>
      <c r="T539" s="3" t="s">
        <v>33</v>
      </c>
      <c r="U539" s="3">
        <v>412000</v>
      </c>
      <c r="V539" s="3" t="s">
        <v>32639</v>
      </c>
      <c r="W539" s="3" t="s">
        <v>34</v>
      </c>
      <c r="X539" s="57" t="s">
        <v>32639</v>
      </c>
      <c r="Y539" s="3"/>
      <c r="Z539" s="3">
        <v>412000</v>
      </c>
      <c r="AA539" s="3"/>
      <c r="AB539" s="57">
        <v>46190.76934027778</v>
      </c>
      <c r="AC539" s="3">
        <v>0</v>
      </c>
      <c r="AD539" s="24">
        <v>412000</v>
      </c>
      <c r="AE539" s="3">
        <v>46190.76934027778</v>
      </c>
      <c r="AF539" s="3"/>
      <c r="AG539" s="3">
        <v>656912</v>
      </c>
    </row>
    <row r="540" spans="1:33" ht="45" x14ac:dyDescent="0.25">
      <c r="A540" s="3" t="s">
        <v>32852</v>
      </c>
      <c r="B540" s="57" t="s">
        <v>32663</v>
      </c>
      <c r="C540" s="3" t="s">
        <v>32853</v>
      </c>
      <c r="D540" s="3"/>
      <c r="E540" s="3"/>
      <c r="F540" s="3" t="s">
        <v>32854</v>
      </c>
      <c r="G540" s="3" t="s">
        <v>32855</v>
      </c>
      <c r="H540" s="57" t="s">
        <v>32856</v>
      </c>
      <c r="I540" s="57" t="s">
        <v>32857</v>
      </c>
      <c r="J540" s="3" t="s">
        <v>28</v>
      </c>
      <c r="K540" s="3" t="s">
        <v>51</v>
      </c>
      <c r="L540" s="3" t="s">
        <v>1133</v>
      </c>
      <c r="M540" s="3" t="s">
        <v>1134</v>
      </c>
      <c r="N540" s="3" t="s">
        <v>3534</v>
      </c>
      <c r="O540" s="3" t="s">
        <v>19490</v>
      </c>
      <c r="P540" s="24">
        <v>0</v>
      </c>
      <c r="Q540" s="24">
        <v>0</v>
      </c>
      <c r="R540" s="27" t="s">
        <v>1579</v>
      </c>
      <c r="S540" s="28" t="s">
        <v>1589</v>
      </c>
      <c r="T540" s="3" t="s">
        <v>33</v>
      </c>
      <c r="U540" s="3">
        <v>412000</v>
      </c>
      <c r="V540" s="57" t="s">
        <v>32639</v>
      </c>
      <c r="W540" s="3" t="s">
        <v>34</v>
      </c>
      <c r="X540" s="57" t="s">
        <v>32639</v>
      </c>
      <c r="Y540" s="3" t="s">
        <v>39</v>
      </c>
      <c r="Z540" s="3">
        <v>412000</v>
      </c>
      <c r="AA540" s="3" t="s">
        <v>40</v>
      </c>
      <c r="AB540" s="57">
        <v>46190.441990740743</v>
      </c>
      <c r="AC540" s="3">
        <v>0</v>
      </c>
      <c r="AD540" s="24">
        <v>412000</v>
      </c>
      <c r="AE540" s="3">
        <v>46190.441990740743</v>
      </c>
      <c r="AF540" s="3"/>
      <c r="AG540" s="3">
        <v>656927</v>
      </c>
    </row>
    <row r="541" spans="1:33" ht="60" x14ac:dyDescent="0.25">
      <c r="A541" s="3" t="s">
        <v>33445</v>
      </c>
      <c r="B541" s="57" t="s">
        <v>32663</v>
      </c>
      <c r="C541" s="3" t="s">
        <v>33446</v>
      </c>
      <c r="D541" s="3"/>
      <c r="E541" s="3"/>
      <c r="F541" s="3" t="s">
        <v>29092</v>
      </c>
      <c r="G541" s="3" t="s">
        <v>29093</v>
      </c>
      <c r="H541" s="57" t="s">
        <v>29094</v>
      </c>
      <c r="I541" s="57" t="s">
        <v>29095</v>
      </c>
      <c r="J541" s="3" t="s">
        <v>28</v>
      </c>
      <c r="K541" s="3" t="s">
        <v>173</v>
      </c>
      <c r="L541" s="3" t="s">
        <v>265</v>
      </c>
      <c r="M541" s="3" t="s">
        <v>266</v>
      </c>
      <c r="N541" s="3" t="s">
        <v>4999</v>
      </c>
      <c r="O541" s="3" t="s">
        <v>32</v>
      </c>
      <c r="P541" s="24">
        <v>0</v>
      </c>
      <c r="Q541" s="24">
        <v>2</v>
      </c>
      <c r="R541" s="27" t="s">
        <v>1568</v>
      </c>
      <c r="S541" s="28" t="s">
        <v>1585</v>
      </c>
      <c r="T541" s="3" t="s">
        <v>38</v>
      </c>
      <c r="U541" s="3">
        <v>2060000</v>
      </c>
      <c r="V541" s="57" t="s">
        <v>32663</v>
      </c>
      <c r="W541" s="3" t="s">
        <v>34</v>
      </c>
      <c r="X541" s="57" t="s">
        <v>32663</v>
      </c>
      <c r="Y541" s="3"/>
      <c r="Z541" s="3">
        <v>2060000</v>
      </c>
      <c r="AA541" s="3"/>
      <c r="AB541" s="57">
        <v>46188.758437500001</v>
      </c>
      <c r="AC541" s="3">
        <v>0</v>
      </c>
      <c r="AD541" s="24">
        <v>2060000</v>
      </c>
      <c r="AE541" s="3">
        <v>46188.758437500001</v>
      </c>
      <c r="AF541" s="3"/>
      <c r="AG541" s="3">
        <v>569741</v>
      </c>
    </row>
    <row r="542" spans="1:33" ht="45" x14ac:dyDescent="0.25">
      <c r="A542" s="3" t="s">
        <v>33421</v>
      </c>
      <c r="B542" s="57" t="s">
        <v>32663</v>
      </c>
      <c r="C542" s="3" t="s">
        <v>33422</v>
      </c>
      <c r="D542" s="3"/>
      <c r="E542" s="3"/>
      <c r="F542" s="3" t="s">
        <v>33423</v>
      </c>
      <c r="G542" s="3" t="s">
        <v>33424</v>
      </c>
      <c r="H542" s="57" t="s">
        <v>33425</v>
      </c>
      <c r="I542" s="57" t="s">
        <v>33426</v>
      </c>
      <c r="J542" s="3" t="s">
        <v>28</v>
      </c>
      <c r="K542" s="3" t="s">
        <v>51</v>
      </c>
      <c r="L542" s="3" t="s">
        <v>59</v>
      </c>
      <c r="M542" s="3" t="s">
        <v>60</v>
      </c>
      <c r="N542" s="3" t="s">
        <v>8751</v>
      </c>
      <c r="O542" s="3" t="s">
        <v>19490</v>
      </c>
      <c r="P542" s="24">
        <v>0</v>
      </c>
      <c r="Q542" s="24">
        <v>0</v>
      </c>
      <c r="R542" s="27" t="s">
        <v>1579</v>
      </c>
      <c r="S542" s="28" t="s">
        <v>1589</v>
      </c>
      <c r="T542" s="3" t="s">
        <v>33</v>
      </c>
      <c r="U542" s="3">
        <v>412000</v>
      </c>
      <c r="V542" s="57" t="s">
        <v>32639</v>
      </c>
      <c r="W542" s="3" t="s">
        <v>34</v>
      </c>
      <c r="X542" s="57" t="s">
        <v>32598</v>
      </c>
      <c r="Y542" s="3" t="s">
        <v>39</v>
      </c>
      <c r="Z542" s="3">
        <v>412000</v>
      </c>
      <c r="AA542" s="3" t="s">
        <v>40</v>
      </c>
      <c r="AB542" s="57">
        <v>46191.526898148149</v>
      </c>
      <c r="AC542" s="3">
        <v>0</v>
      </c>
      <c r="AD542" s="24">
        <v>412000</v>
      </c>
      <c r="AE542" s="3">
        <v>46191.526898148149</v>
      </c>
      <c r="AF542" s="3"/>
      <c r="AG542" s="3">
        <v>667942</v>
      </c>
    </row>
    <row r="543" spans="1:33" ht="45" x14ac:dyDescent="0.25">
      <c r="A543" s="3" t="s">
        <v>33728</v>
      </c>
      <c r="B543" s="57" t="s">
        <v>32663</v>
      </c>
      <c r="C543" s="3" t="s">
        <v>33729</v>
      </c>
      <c r="D543" s="3"/>
      <c r="E543" s="3"/>
      <c r="F543" s="3" t="s">
        <v>33730</v>
      </c>
      <c r="G543" s="3" t="s">
        <v>33731</v>
      </c>
      <c r="H543" s="57" t="s">
        <v>33732</v>
      </c>
      <c r="I543" s="57" t="s">
        <v>33733</v>
      </c>
      <c r="J543" s="3" t="s">
        <v>28</v>
      </c>
      <c r="K543" s="3" t="s">
        <v>173</v>
      </c>
      <c r="L543" s="3" t="s">
        <v>351</v>
      </c>
      <c r="M543" s="3" t="s">
        <v>491</v>
      </c>
      <c r="N543" s="3" t="s">
        <v>5402</v>
      </c>
      <c r="O543" s="3" t="s">
        <v>32</v>
      </c>
      <c r="P543" s="24">
        <v>0</v>
      </c>
      <c r="Q543" s="24">
        <v>1</v>
      </c>
      <c r="R543" s="27" t="s">
        <v>1568</v>
      </c>
      <c r="S543" s="28" t="s">
        <v>1589</v>
      </c>
      <c r="T543" s="3" t="s">
        <v>33</v>
      </c>
      <c r="U543" s="3">
        <v>412000</v>
      </c>
      <c r="V543" s="57" t="s">
        <v>32639</v>
      </c>
      <c r="W543" s="3" t="s">
        <v>34</v>
      </c>
      <c r="X543" s="57" t="s">
        <v>32639</v>
      </c>
      <c r="Y543" s="3"/>
      <c r="Z543" s="3">
        <v>412000</v>
      </c>
      <c r="AA543" s="3"/>
      <c r="AB543" s="57">
        <v>46190.5390625</v>
      </c>
      <c r="AC543" s="3">
        <v>0</v>
      </c>
      <c r="AD543" s="24">
        <v>412000</v>
      </c>
      <c r="AE543" s="3">
        <v>46190.5390625</v>
      </c>
      <c r="AF543" s="3"/>
      <c r="AG543" s="3">
        <v>657066</v>
      </c>
    </row>
    <row r="544" spans="1:33" ht="45" x14ac:dyDescent="0.25">
      <c r="A544" s="3" t="s">
        <v>33734</v>
      </c>
      <c r="B544" s="57" t="s">
        <v>32663</v>
      </c>
      <c r="C544" s="3" t="s">
        <v>33735</v>
      </c>
      <c r="D544" s="3"/>
      <c r="E544" s="3"/>
      <c r="F544" s="3" t="s">
        <v>33736</v>
      </c>
      <c r="G544" s="3" t="s">
        <v>33737</v>
      </c>
      <c r="H544" s="57" t="s">
        <v>33738</v>
      </c>
      <c r="I544" s="57" t="s">
        <v>33739</v>
      </c>
      <c r="J544" s="3" t="s">
        <v>28</v>
      </c>
      <c r="K544" s="3" t="s">
        <v>173</v>
      </c>
      <c r="L544" s="3" t="s">
        <v>351</v>
      </c>
      <c r="M544" s="3" t="s">
        <v>491</v>
      </c>
      <c r="N544" s="3" t="s">
        <v>5402</v>
      </c>
      <c r="O544" s="3" t="s">
        <v>32</v>
      </c>
      <c r="P544" s="24">
        <v>0</v>
      </c>
      <c r="Q544" s="24">
        <v>1</v>
      </c>
      <c r="R544" s="27" t="s">
        <v>1568</v>
      </c>
      <c r="S544" s="28" t="s">
        <v>1589</v>
      </c>
      <c r="T544" s="3" t="s">
        <v>33</v>
      </c>
      <c r="U544" s="3">
        <v>412000</v>
      </c>
      <c r="V544" s="57" t="s">
        <v>32639</v>
      </c>
      <c r="W544" s="3" t="s">
        <v>34</v>
      </c>
      <c r="X544" s="57" t="s">
        <v>32639</v>
      </c>
      <c r="Y544" s="3"/>
      <c r="Z544" s="3">
        <v>412000</v>
      </c>
      <c r="AA544" s="3"/>
      <c r="AB544" s="57">
        <v>46190.538715277777</v>
      </c>
      <c r="AC544" s="3">
        <v>0</v>
      </c>
      <c r="AD544" s="24">
        <v>412000</v>
      </c>
      <c r="AE544" s="3">
        <v>46190.538715277777</v>
      </c>
      <c r="AF544" s="3"/>
      <c r="AG544" s="3">
        <v>657059</v>
      </c>
    </row>
    <row r="545" spans="1:33" ht="60" x14ac:dyDescent="0.25">
      <c r="A545" s="3" t="s">
        <v>33528</v>
      </c>
      <c r="B545" s="57" t="s">
        <v>32663</v>
      </c>
      <c r="C545" s="3" t="s">
        <v>33529</v>
      </c>
      <c r="D545" s="3"/>
      <c r="E545" s="3"/>
      <c r="F545" s="3" t="s">
        <v>30308</v>
      </c>
      <c r="G545" s="3" t="s">
        <v>30309</v>
      </c>
      <c r="H545" s="57" t="s">
        <v>7844</v>
      </c>
      <c r="I545" s="57" t="s">
        <v>30310</v>
      </c>
      <c r="J545" s="3" t="s">
        <v>28</v>
      </c>
      <c r="K545" s="3" t="s">
        <v>43</v>
      </c>
      <c r="L545" s="3" t="s">
        <v>2156</v>
      </c>
      <c r="M545" s="3" t="s">
        <v>30311</v>
      </c>
      <c r="N545" s="3" t="s">
        <v>30312</v>
      </c>
      <c r="O545" s="3" t="s">
        <v>32</v>
      </c>
      <c r="P545" s="24">
        <v>0</v>
      </c>
      <c r="Q545" s="24">
        <v>1</v>
      </c>
      <c r="R545" s="27" t="s">
        <v>1568</v>
      </c>
      <c r="S545" s="28" t="s">
        <v>1585</v>
      </c>
      <c r="T545" s="3" t="s">
        <v>38</v>
      </c>
      <c r="U545" s="3">
        <v>2060000</v>
      </c>
      <c r="V545" s="57" t="s">
        <v>32663</v>
      </c>
      <c r="W545" s="3" t="s">
        <v>34</v>
      </c>
      <c r="X545" s="57" t="s">
        <v>32605</v>
      </c>
      <c r="Y545" s="3"/>
      <c r="Z545" s="3">
        <v>2060000</v>
      </c>
      <c r="AA545" s="3"/>
      <c r="AB545" s="57">
        <v>46189.867060185185</v>
      </c>
      <c r="AC545" s="3">
        <v>0</v>
      </c>
      <c r="AD545" s="24">
        <v>2060000</v>
      </c>
      <c r="AE545" s="3">
        <v>46189.867060185185</v>
      </c>
      <c r="AF545" s="3"/>
      <c r="AG545" s="3">
        <v>564973</v>
      </c>
    </row>
    <row r="546" spans="1:33" ht="30" x14ac:dyDescent="0.25">
      <c r="A546" s="3" t="s">
        <v>32923</v>
      </c>
      <c r="B546" s="57" t="s">
        <v>32663</v>
      </c>
      <c r="C546" s="3" t="s">
        <v>32924</v>
      </c>
      <c r="D546" s="3"/>
      <c r="E546" s="3"/>
      <c r="F546" s="3" t="s">
        <v>32925</v>
      </c>
      <c r="G546" s="3" t="s">
        <v>32926</v>
      </c>
      <c r="H546" s="57" t="s">
        <v>32927</v>
      </c>
      <c r="I546" s="57" t="s">
        <v>32928</v>
      </c>
      <c r="J546" s="3" t="s">
        <v>28</v>
      </c>
      <c r="K546" s="3" t="s">
        <v>173</v>
      </c>
      <c r="L546" s="3" t="s">
        <v>6373</v>
      </c>
      <c r="M546" s="3" t="s">
        <v>509</v>
      </c>
      <c r="N546" s="3" t="s">
        <v>6374</v>
      </c>
      <c r="O546" s="3" t="s">
        <v>799</v>
      </c>
      <c r="P546" s="24">
        <v>0</v>
      </c>
      <c r="Q546" s="24">
        <v>0</v>
      </c>
      <c r="R546" s="27" t="s">
        <v>1580</v>
      </c>
      <c r="S546" s="28" t="s">
        <v>1590</v>
      </c>
      <c r="T546" s="3" t="s">
        <v>426</v>
      </c>
      <c r="U546" s="3">
        <v>20600000</v>
      </c>
      <c r="V546" s="57" t="s">
        <v>32598</v>
      </c>
      <c r="W546" s="3" t="s">
        <v>34</v>
      </c>
      <c r="X546" s="57"/>
      <c r="Y546" s="3"/>
      <c r="Z546" s="3"/>
      <c r="AA546" s="3"/>
      <c r="AB546" s="57"/>
      <c r="AC546" s="3">
        <v>0</v>
      </c>
      <c r="AD546" s="24"/>
      <c r="AE546" s="3"/>
      <c r="AF546" s="3"/>
      <c r="AG546" s="3"/>
    </row>
    <row r="547" spans="1:33" ht="45" x14ac:dyDescent="0.25">
      <c r="A547" s="3" t="s">
        <v>32671</v>
      </c>
      <c r="B547" s="57" t="s">
        <v>32663</v>
      </c>
      <c r="C547" s="3" t="s">
        <v>32672</v>
      </c>
      <c r="D547" s="3"/>
      <c r="E547" s="3"/>
      <c r="F547" s="3" t="s">
        <v>32673</v>
      </c>
      <c r="G547" s="3" t="s">
        <v>32674</v>
      </c>
      <c r="H547" s="57" t="s">
        <v>32675</v>
      </c>
      <c r="I547" s="57" t="s">
        <v>32676</v>
      </c>
      <c r="J547" s="3" t="s">
        <v>28</v>
      </c>
      <c r="K547" s="3" t="s">
        <v>43</v>
      </c>
      <c r="L547" s="3" t="s">
        <v>44</v>
      </c>
      <c r="M547" s="3" t="s">
        <v>45</v>
      </c>
      <c r="N547" s="3" t="s">
        <v>2977</v>
      </c>
      <c r="O547" s="3" t="s">
        <v>19633</v>
      </c>
      <c r="P547" s="24">
        <v>0</v>
      </c>
      <c r="Q547" s="24">
        <v>0</v>
      </c>
      <c r="R547" s="27" t="s">
        <v>1580</v>
      </c>
      <c r="S547" s="28" t="s">
        <v>1582</v>
      </c>
      <c r="T547" s="3" t="s">
        <v>160</v>
      </c>
      <c r="U547" s="3">
        <v>4120000000</v>
      </c>
      <c r="V547" s="3" t="s">
        <v>32663</v>
      </c>
      <c r="W547" s="3" t="s">
        <v>34</v>
      </c>
      <c r="X547" s="57"/>
      <c r="Y547" s="3"/>
      <c r="Z547" s="3"/>
      <c r="AA547" s="3"/>
      <c r="AB547" s="57"/>
      <c r="AC547" s="3">
        <v>0</v>
      </c>
      <c r="AD547" s="24"/>
      <c r="AE547" s="3"/>
      <c r="AF547" s="3"/>
      <c r="AG547" s="3">
        <v>1502133</v>
      </c>
    </row>
    <row r="548" spans="1:33" ht="60" x14ac:dyDescent="0.25">
      <c r="A548" s="3" t="s">
        <v>33295</v>
      </c>
      <c r="B548" s="57" t="s">
        <v>32663</v>
      </c>
      <c r="C548" s="3" t="s">
        <v>33296</v>
      </c>
      <c r="D548" s="3"/>
      <c r="E548" s="3"/>
      <c r="F548" s="3" t="s">
        <v>16788</v>
      </c>
      <c r="G548" s="3" t="s">
        <v>16789</v>
      </c>
      <c r="H548" s="57" t="s">
        <v>16790</v>
      </c>
      <c r="I548" s="57" t="s">
        <v>19605</v>
      </c>
      <c r="J548" s="3" t="s">
        <v>28</v>
      </c>
      <c r="K548" s="3" t="s">
        <v>48</v>
      </c>
      <c r="L548" s="3" t="s">
        <v>49</v>
      </c>
      <c r="M548" s="3" t="s">
        <v>50</v>
      </c>
      <c r="N548" s="3" t="s">
        <v>4706</v>
      </c>
      <c r="O548" s="3" t="s">
        <v>19490</v>
      </c>
      <c r="P548" s="24">
        <v>0</v>
      </c>
      <c r="Q548" s="24">
        <v>0</v>
      </c>
      <c r="R548" s="27" t="s">
        <v>1579</v>
      </c>
      <c r="S548" s="28" t="s">
        <v>1585</v>
      </c>
      <c r="T548" s="3" t="s">
        <v>38</v>
      </c>
      <c r="U548" s="3">
        <v>2060000</v>
      </c>
      <c r="V548" s="57" t="s">
        <v>32663</v>
      </c>
      <c r="W548" s="3" t="s">
        <v>34</v>
      </c>
      <c r="X548" s="57" t="s">
        <v>32639</v>
      </c>
      <c r="Y548" s="3" t="s">
        <v>39</v>
      </c>
      <c r="Z548" s="3">
        <v>2060000</v>
      </c>
      <c r="AA548" s="3" t="s">
        <v>40</v>
      </c>
      <c r="AB548" s="57">
        <v>46190.475347222222</v>
      </c>
      <c r="AC548" s="3">
        <v>0</v>
      </c>
      <c r="AD548" s="24">
        <v>2060000</v>
      </c>
      <c r="AE548" s="3">
        <v>46190.475347222222</v>
      </c>
      <c r="AF548" s="3"/>
      <c r="AG548" s="3">
        <v>565379</v>
      </c>
    </row>
    <row r="549" spans="1:33" ht="45" x14ac:dyDescent="0.25">
      <c r="A549" s="3" t="s">
        <v>32823</v>
      </c>
      <c r="B549" s="57" t="s">
        <v>32663</v>
      </c>
      <c r="C549" s="3" t="s">
        <v>32824</v>
      </c>
      <c r="D549" s="3"/>
      <c r="E549" s="3"/>
      <c r="F549" s="3" t="s">
        <v>32825</v>
      </c>
      <c r="G549" s="3" t="s">
        <v>32826</v>
      </c>
      <c r="H549" s="57" t="s">
        <v>32827</v>
      </c>
      <c r="I549" s="57" t="s">
        <v>32828</v>
      </c>
      <c r="J549" s="3" t="s">
        <v>28</v>
      </c>
      <c r="K549" s="3" t="s">
        <v>72</v>
      </c>
      <c r="L549" s="3" t="s">
        <v>84</v>
      </c>
      <c r="M549" s="3" t="s">
        <v>85</v>
      </c>
      <c r="N549" s="3" t="s">
        <v>3446</v>
      </c>
      <c r="O549" s="3" t="s">
        <v>32</v>
      </c>
      <c r="P549" s="24">
        <v>0</v>
      </c>
      <c r="Q549" s="24">
        <v>1</v>
      </c>
      <c r="R549" s="27" t="s">
        <v>1568</v>
      </c>
      <c r="S549" s="28" t="s">
        <v>1589</v>
      </c>
      <c r="T549" s="3" t="s">
        <v>33</v>
      </c>
      <c r="U549" s="3">
        <v>412000</v>
      </c>
      <c r="V549" s="57" t="s">
        <v>32605</v>
      </c>
      <c r="W549" s="3" t="s">
        <v>34</v>
      </c>
      <c r="X549" s="57" t="s">
        <v>32605</v>
      </c>
      <c r="Y549" s="3"/>
      <c r="Z549" s="3">
        <v>412000</v>
      </c>
      <c r="AA549" s="3"/>
      <c r="AB549" s="57">
        <v>46189.397696759261</v>
      </c>
      <c r="AC549" s="3">
        <v>0</v>
      </c>
      <c r="AD549" s="24">
        <v>412000</v>
      </c>
      <c r="AE549" s="3">
        <v>46189.397696759261</v>
      </c>
      <c r="AF549" s="3"/>
      <c r="AG549" s="3">
        <v>605918</v>
      </c>
    </row>
    <row r="550" spans="1:33" ht="45" x14ac:dyDescent="0.25">
      <c r="A550" s="3" t="s">
        <v>32677</v>
      </c>
      <c r="B550" s="57" t="s">
        <v>32663</v>
      </c>
      <c r="C550" s="3" t="s">
        <v>32678</v>
      </c>
      <c r="D550" s="3"/>
      <c r="E550" s="3"/>
      <c r="F550" s="3" t="s">
        <v>361</v>
      </c>
      <c r="G550" s="3" t="s">
        <v>2536</v>
      </c>
      <c r="H550" s="57" t="s">
        <v>2537</v>
      </c>
      <c r="I550" s="57" t="s">
        <v>23385</v>
      </c>
      <c r="J550" s="3" t="s">
        <v>28</v>
      </c>
      <c r="K550" s="3" t="s">
        <v>43</v>
      </c>
      <c r="L550" s="3" t="s">
        <v>44</v>
      </c>
      <c r="M550" s="3" t="s">
        <v>45</v>
      </c>
      <c r="N550" s="3" t="s">
        <v>2977</v>
      </c>
      <c r="O550" s="3" t="s">
        <v>705</v>
      </c>
      <c r="P550" s="24">
        <v>0</v>
      </c>
      <c r="Q550" s="24">
        <v>0</v>
      </c>
      <c r="R550" s="27" t="s">
        <v>1578</v>
      </c>
      <c r="S550" s="28" t="s">
        <v>1589</v>
      </c>
      <c r="T550" s="3" t="s">
        <v>33</v>
      </c>
      <c r="U550" s="3">
        <v>0</v>
      </c>
      <c r="V550" s="57" t="s">
        <v>32639</v>
      </c>
      <c r="W550" s="3" t="s">
        <v>34</v>
      </c>
      <c r="X550" s="57"/>
      <c r="Y550" s="3"/>
      <c r="Z550" s="3"/>
      <c r="AA550" s="3"/>
      <c r="AB550" s="57"/>
      <c r="AC550" s="3">
        <v>0</v>
      </c>
      <c r="AD550" s="24"/>
      <c r="AE550" s="3"/>
      <c r="AF550" s="3"/>
      <c r="AG550" s="3"/>
    </row>
    <row r="551" spans="1:33" ht="30" x14ac:dyDescent="0.25">
      <c r="A551" s="3" t="s">
        <v>32929</v>
      </c>
      <c r="B551" s="57" t="s">
        <v>32663</v>
      </c>
      <c r="C551" s="3" t="s">
        <v>32930</v>
      </c>
      <c r="D551" s="3"/>
      <c r="E551" s="3"/>
      <c r="F551" s="3" t="s">
        <v>32925</v>
      </c>
      <c r="G551" s="3" t="s">
        <v>32926</v>
      </c>
      <c r="H551" s="57" t="s">
        <v>32927</v>
      </c>
      <c r="I551" s="57" t="s">
        <v>32928</v>
      </c>
      <c r="J551" s="3" t="s">
        <v>28</v>
      </c>
      <c r="K551" s="3" t="s">
        <v>173</v>
      </c>
      <c r="L551" s="3" t="s">
        <v>6373</v>
      </c>
      <c r="M551" s="3" t="s">
        <v>509</v>
      </c>
      <c r="N551" s="3" t="s">
        <v>6374</v>
      </c>
      <c r="O551" s="3" t="s">
        <v>705</v>
      </c>
      <c r="P551" s="24">
        <v>0</v>
      </c>
      <c r="Q551" s="24">
        <v>0</v>
      </c>
      <c r="R551" s="27" t="s">
        <v>1578</v>
      </c>
      <c r="S551" s="28" t="s">
        <v>1590</v>
      </c>
      <c r="T551" s="3" t="s">
        <v>426</v>
      </c>
      <c r="U551" s="3">
        <v>0</v>
      </c>
      <c r="V551" s="3" t="s">
        <v>32663</v>
      </c>
      <c r="W551" s="3" t="s">
        <v>34</v>
      </c>
      <c r="X551" s="57"/>
      <c r="Y551" s="3"/>
      <c r="Z551" s="3"/>
      <c r="AA551" s="3"/>
      <c r="AB551" s="57"/>
      <c r="AC551" s="3">
        <v>0</v>
      </c>
      <c r="AD551" s="24"/>
      <c r="AE551" s="3"/>
      <c r="AF551" s="3"/>
      <c r="AG551" s="3"/>
    </row>
    <row r="552" spans="1:33" ht="45" x14ac:dyDescent="0.25">
      <c r="A552" s="3" t="s">
        <v>33673</v>
      </c>
      <c r="B552" s="57" t="s">
        <v>32663</v>
      </c>
      <c r="C552" s="3" t="s">
        <v>33674</v>
      </c>
      <c r="D552" s="3"/>
      <c r="E552" s="3"/>
      <c r="F552" s="3" t="s">
        <v>33675</v>
      </c>
      <c r="G552" s="3" t="s">
        <v>33676</v>
      </c>
      <c r="H552" s="57" t="s">
        <v>33677</v>
      </c>
      <c r="I552" s="57" t="s">
        <v>33678</v>
      </c>
      <c r="J552" s="3" t="s">
        <v>28</v>
      </c>
      <c r="K552" s="3" t="s">
        <v>78</v>
      </c>
      <c r="L552" s="3" t="s">
        <v>243</v>
      </c>
      <c r="M552" s="3" t="s">
        <v>428</v>
      </c>
      <c r="N552" s="3" t="s">
        <v>5375</v>
      </c>
      <c r="O552" s="3" t="s">
        <v>32</v>
      </c>
      <c r="P552" s="24">
        <v>0</v>
      </c>
      <c r="Q552" s="24">
        <v>1</v>
      </c>
      <c r="R552" s="27" t="s">
        <v>1568</v>
      </c>
      <c r="S552" s="28" t="s">
        <v>1589</v>
      </c>
      <c r="T552" s="3" t="s">
        <v>33</v>
      </c>
      <c r="U552" s="3">
        <v>412000</v>
      </c>
      <c r="V552" s="3" t="s">
        <v>32639</v>
      </c>
      <c r="W552" s="3" t="s">
        <v>34</v>
      </c>
      <c r="X552" s="57" t="s">
        <v>32984</v>
      </c>
      <c r="Y552" s="3"/>
      <c r="Z552" s="3">
        <v>412000</v>
      </c>
      <c r="AA552" s="3"/>
      <c r="AB552" s="57">
        <v>46197.786956018521</v>
      </c>
      <c r="AC552" s="3">
        <v>0</v>
      </c>
      <c r="AD552" s="24">
        <v>412000</v>
      </c>
      <c r="AE552" s="3">
        <v>46197.786956018521</v>
      </c>
      <c r="AF552" s="3"/>
      <c r="AG552" s="3">
        <v>663070</v>
      </c>
    </row>
    <row r="553" spans="1:33" ht="45" x14ac:dyDescent="0.25">
      <c r="A553" s="3" t="s">
        <v>33297</v>
      </c>
      <c r="B553" s="57" t="s">
        <v>32663</v>
      </c>
      <c r="C553" s="3" t="s">
        <v>33298</v>
      </c>
      <c r="D553" s="3"/>
      <c r="E553" s="3"/>
      <c r="F553" s="3" t="s">
        <v>437</v>
      </c>
      <c r="G553" s="3" t="s">
        <v>4709</v>
      </c>
      <c r="H553" s="57" t="s">
        <v>4710</v>
      </c>
      <c r="I553" s="57" t="s">
        <v>19512</v>
      </c>
      <c r="J553" s="3" t="s">
        <v>28</v>
      </c>
      <c r="K553" s="3" t="s">
        <v>48</v>
      </c>
      <c r="L553" s="3" t="s">
        <v>49</v>
      </c>
      <c r="M553" s="3" t="s">
        <v>50</v>
      </c>
      <c r="N553" s="3" t="s">
        <v>4706</v>
      </c>
      <c r="O553" s="3" t="s">
        <v>32</v>
      </c>
      <c r="P553" s="24">
        <v>0</v>
      </c>
      <c r="Q553" s="24">
        <v>1</v>
      </c>
      <c r="R553" s="27" t="s">
        <v>1568</v>
      </c>
      <c r="S553" s="28" t="s">
        <v>1589</v>
      </c>
      <c r="T553" s="3" t="s">
        <v>33</v>
      </c>
      <c r="U553" s="3">
        <v>412000</v>
      </c>
      <c r="V553" s="3" t="s">
        <v>32639</v>
      </c>
      <c r="W553" s="3" t="s">
        <v>34</v>
      </c>
      <c r="X553" s="57" t="s">
        <v>32639</v>
      </c>
      <c r="Y553" s="3"/>
      <c r="Z553" s="3">
        <v>412000</v>
      </c>
      <c r="AA553" s="3"/>
      <c r="AB553" s="57">
        <v>46190.688217592593</v>
      </c>
      <c r="AC553" s="3">
        <v>0</v>
      </c>
      <c r="AD553" s="24">
        <v>412000</v>
      </c>
      <c r="AE553" s="3">
        <v>46190.688217592593</v>
      </c>
      <c r="AF553" s="3"/>
      <c r="AG553" s="3">
        <v>662968</v>
      </c>
    </row>
    <row r="554" spans="1:33" ht="45" x14ac:dyDescent="0.25">
      <c r="A554" s="3" t="s">
        <v>33679</v>
      </c>
      <c r="B554" s="57" t="s">
        <v>32663</v>
      </c>
      <c r="C554" s="3" t="s">
        <v>33680</v>
      </c>
      <c r="D554" s="3"/>
      <c r="E554" s="3"/>
      <c r="F554" s="3" t="s">
        <v>33681</v>
      </c>
      <c r="G554" s="3" t="s">
        <v>33682</v>
      </c>
      <c r="H554" s="57" t="s">
        <v>30959</v>
      </c>
      <c r="I554" s="57" t="s">
        <v>21570</v>
      </c>
      <c r="J554" s="3" t="s">
        <v>28</v>
      </c>
      <c r="K554" s="3" t="s">
        <v>78</v>
      </c>
      <c r="L554" s="3" t="s">
        <v>243</v>
      </c>
      <c r="M554" s="3" t="s">
        <v>428</v>
      </c>
      <c r="N554" s="3" t="s">
        <v>5375</v>
      </c>
      <c r="O554" s="3" t="s">
        <v>32</v>
      </c>
      <c r="P554" s="24">
        <v>0</v>
      </c>
      <c r="Q554" s="24">
        <v>1</v>
      </c>
      <c r="R554" s="27" t="s">
        <v>1568</v>
      </c>
      <c r="S554" s="28" t="s">
        <v>1589</v>
      </c>
      <c r="T554" s="3" t="s">
        <v>33</v>
      </c>
      <c r="U554" s="3">
        <v>412000</v>
      </c>
      <c r="V554" s="57" t="s">
        <v>32639</v>
      </c>
      <c r="W554" s="3" t="s">
        <v>34</v>
      </c>
      <c r="X554" s="57" t="s">
        <v>32984</v>
      </c>
      <c r="Y554" s="3"/>
      <c r="Z554" s="3">
        <v>412000</v>
      </c>
      <c r="AA554" s="3"/>
      <c r="AB554" s="57">
        <v>46197.451874999999</v>
      </c>
      <c r="AC554" s="3">
        <v>0</v>
      </c>
      <c r="AD554" s="24">
        <v>412000</v>
      </c>
      <c r="AE554" s="3">
        <v>46197.451874999999</v>
      </c>
      <c r="AF554" s="3"/>
      <c r="AG554" s="3">
        <v>664218</v>
      </c>
    </row>
    <row r="555" spans="1:33" ht="45" x14ac:dyDescent="0.25">
      <c r="A555" s="3" t="s">
        <v>32821</v>
      </c>
      <c r="B555" s="57" t="s">
        <v>32663</v>
      </c>
      <c r="C555" s="3" t="s">
        <v>32822</v>
      </c>
      <c r="D555" s="3"/>
      <c r="E555" s="3"/>
      <c r="F555" s="3" t="s">
        <v>32022</v>
      </c>
      <c r="G555" s="3" t="s">
        <v>32023</v>
      </c>
      <c r="H555" s="57" t="s">
        <v>32024</v>
      </c>
      <c r="I555" s="57" t="s">
        <v>32025</v>
      </c>
      <c r="J555" s="3" t="s">
        <v>28</v>
      </c>
      <c r="K555" s="3" t="s">
        <v>173</v>
      </c>
      <c r="L555" s="3" t="s">
        <v>475</v>
      </c>
      <c r="M555" s="3" t="s">
        <v>476</v>
      </c>
      <c r="N555" s="3" t="s">
        <v>3440</v>
      </c>
      <c r="O555" s="3" t="s">
        <v>705</v>
      </c>
      <c r="P555" s="24">
        <v>0</v>
      </c>
      <c r="Q555" s="24">
        <v>0</v>
      </c>
      <c r="R555" s="27" t="s">
        <v>1578</v>
      </c>
      <c r="S555" s="28" t="s">
        <v>1589</v>
      </c>
      <c r="T555" s="3" t="s">
        <v>33</v>
      </c>
      <c r="U555" s="3">
        <v>0</v>
      </c>
      <c r="V555" s="57" t="s">
        <v>32639</v>
      </c>
      <c r="W555" s="3" t="s">
        <v>34</v>
      </c>
      <c r="X555" s="57"/>
      <c r="Y555" s="3"/>
      <c r="Z555" s="3"/>
      <c r="AA555" s="3"/>
      <c r="AB555" s="57"/>
      <c r="AC555" s="3">
        <v>0</v>
      </c>
      <c r="AD555" s="24"/>
      <c r="AE555" s="3"/>
      <c r="AF555" s="3"/>
      <c r="AG555" s="3"/>
    </row>
    <row r="556" spans="1:33" ht="60" x14ac:dyDescent="0.25">
      <c r="A556" s="3" t="s">
        <v>33683</v>
      </c>
      <c r="B556" s="57" t="s">
        <v>32663</v>
      </c>
      <c r="C556" s="3" t="s">
        <v>33684</v>
      </c>
      <c r="D556" s="3"/>
      <c r="E556" s="3"/>
      <c r="F556" s="3" t="s">
        <v>33685</v>
      </c>
      <c r="G556" s="3" t="s">
        <v>33686</v>
      </c>
      <c r="H556" s="57" t="s">
        <v>33687</v>
      </c>
      <c r="I556" s="57" t="s">
        <v>33688</v>
      </c>
      <c r="J556" s="3" t="s">
        <v>28</v>
      </c>
      <c r="K556" s="3" t="s">
        <v>78</v>
      </c>
      <c r="L556" s="3" t="s">
        <v>243</v>
      </c>
      <c r="M556" s="3" t="s">
        <v>428</v>
      </c>
      <c r="N556" s="3" t="s">
        <v>5375</v>
      </c>
      <c r="O556" s="3" t="s">
        <v>19490</v>
      </c>
      <c r="P556" s="24">
        <v>0</v>
      </c>
      <c r="Q556" s="24">
        <v>0</v>
      </c>
      <c r="R556" s="27" t="s">
        <v>1579</v>
      </c>
      <c r="S556" s="28" t="s">
        <v>1585</v>
      </c>
      <c r="T556" s="3" t="s">
        <v>38</v>
      </c>
      <c r="U556" s="3">
        <v>2060000</v>
      </c>
      <c r="V556" s="3" t="s">
        <v>32628</v>
      </c>
      <c r="W556" s="3" t="s">
        <v>34</v>
      </c>
      <c r="X556" s="57" t="s">
        <v>32984</v>
      </c>
      <c r="Y556" s="3" t="s">
        <v>39</v>
      </c>
      <c r="Z556" s="3">
        <v>2060000</v>
      </c>
      <c r="AA556" s="3" t="s">
        <v>40</v>
      </c>
      <c r="AB556" s="57">
        <v>46197.78733796296</v>
      </c>
      <c r="AC556" s="3">
        <v>0</v>
      </c>
      <c r="AD556" s="24">
        <v>2060000</v>
      </c>
      <c r="AE556" s="3">
        <v>46197.78733796296</v>
      </c>
      <c r="AF556" s="3"/>
      <c r="AG556" s="3">
        <v>745938</v>
      </c>
    </row>
    <row r="557" spans="1:33" ht="45" x14ac:dyDescent="0.25">
      <c r="A557" s="3" t="s">
        <v>33740</v>
      </c>
      <c r="B557" s="57" t="s">
        <v>32663</v>
      </c>
      <c r="C557" s="3" t="s">
        <v>33741</v>
      </c>
      <c r="D557" s="3"/>
      <c r="E557" s="3"/>
      <c r="F557" s="3" t="s">
        <v>33742</v>
      </c>
      <c r="G557" s="3" t="s">
        <v>33743</v>
      </c>
      <c r="H557" s="57" t="s">
        <v>33744</v>
      </c>
      <c r="I557" s="57" t="s">
        <v>33745</v>
      </c>
      <c r="J557" s="3" t="s">
        <v>28</v>
      </c>
      <c r="K557" s="3" t="s">
        <v>173</v>
      </c>
      <c r="L557" s="3" t="s">
        <v>351</v>
      </c>
      <c r="M557" s="3" t="s">
        <v>491</v>
      </c>
      <c r="N557" s="3" t="s">
        <v>5402</v>
      </c>
      <c r="O557" s="3" t="s">
        <v>32</v>
      </c>
      <c r="P557" s="24">
        <v>0</v>
      </c>
      <c r="Q557" s="24">
        <v>1</v>
      </c>
      <c r="R557" s="27" t="s">
        <v>1568</v>
      </c>
      <c r="S557" s="28" t="s">
        <v>1589</v>
      </c>
      <c r="T557" s="3" t="s">
        <v>33</v>
      </c>
      <c r="U557" s="3">
        <v>412000</v>
      </c>
      <c r="V557" s="57" t="s">
        <v>32639</v>
      </c>
      <c r="W557" s="3" t="s">
        <v>34</v>
      </c>
      <c r="X557" s="57" t="s">
        <v>32639</v>
      </c>
      <c r="Y557" s="3"/>
      <c r="Z557" s="3">
        <v>412000</v>
      </c>
      <c r="AA557" s="3"/>
      <c r="AB557" s="57">
        <v>46190.537905092591</v>
      </c>
      <c r="AC557" s="3">
        <v>0</v>
      </c>
      <c r="AD557" s="24">
        <v>412000</v>
      </c>
      <c r="AE557" s="3">
        <v>46190.537905092591</v>
      </c>
      <c r="AF557" s="3"/>
      <c r="AG557" s="3">
        <v>657017</v>
      </c>
    </row>
    <row r="558" spans="1:33" ht="45" x14ac:dyDescent="0.25">
      <c r="A558" s="3" t="s">
        <v>33689</v>
      </c>
      <c r="B558" s="57" t="s">
        <v>32663</v>
      </c>
      <c r="C558" s="3" t="s">
        <v>33690</v>
      </c>
      <c r="D558" s="3"/>
      <c r="E558" s="3"/>
      <c r="F558" s="3" t="s">
        <v>33685</v>
      </c>
      <c r="G558" s="3" t="s">
        <v>33686</v>
      </c>
      <c r="H558" s="57" t="s">
        <v>33687</v>
      </c>
      <c r="I558" s="57" t="s">
        <v>33688</v>
      </c>
      <c r="J558" s="3" t="s">
        <v>28</v>
      </c>
      <c r="K558" s="3" t="s">
        <v>78</v>
      </c>
      <c r="L558" s="3" t="s">
        <v>243</v>
      </c>
      <c r="M558" s="3" t="s">
        <v>428</v>
      </c>
      <c r="N558" s="3" t="s">
        <v>5375</v>
      </c>
      <c r="O558" s="3" t="s">
        <v>19490</v>
      </c>
      <c r="P558" s="24">
        <v>0</v>
      </c>
      <c r="Q558" s="24">
        <v>0</v>
      </c>
      <c r="R558" s="27" t="s">
        <v>1579</v>
      </c>
      <c r="S558" s="28" t="s">
        <v>1589</v>
      </c>
      <c r="T558" s="3" t="s">
        <v>33</v>
      </c>
      <c r="U558" s="3">
        <v>412000</v>
      </c>
      <c r="V558" s="3" t="s">
        <v>32639</v>
      </c>
      <c r="W558" s="3" t="s">
        <v>34</v>
      </c>
      <c r="X558" s="57" t="s">
        <v>32984</v>
      </c>
      <c r="Y558" s="3" t="s">
        <v>39</v>
      </c>
      <c r="Z558" s="3">
        <v>412000</v>
      </c>
      <c r="AA558" s="3" t="s">
        <v>40</v>
      </c>
      <c r="AB558" s="57">
        <v>46197.786412037036</v>
      </c>
      <c r="AC558" s="3">
        <v>0</v>
      </c>
      <c r="AD558" s="24">
        <v>412000</v>
      </c>
      <c r="AE558" s="3">
        <v>46197.786412037036</v>
      </c>
      <c r="AF558" s="3"/>
      <c r="AG558" s="3">
        <v>663075</v>
      </c>
    </row>
    <row r="559" spans="1:33" ht="45" x14ac:dyDescent="0.25">
      <c r="A559" s="3" t="s">
        <v>33176</v>
      </c>
      <c r="B559" s="57" t="s">
        <v>32663</v>
      </c>
      <c r="C559" s="3" t="s">
        <v>33177</v>
      </c>
      <c r="D559" s="3"/>
      <c r="E559" s="3"/>
      <c r="F559" s="3" t="s">
        <v>33178</v>
      </c>
      <c r="G559" s="3" t="s">
        <v>33179</v>
      </c>
      <c r="H559" s="57" t="s">
        <v>33180</v>
      </c>
      <c r="I559" s="57" t="s">
        <v>33181</v>
      </c>
      <c r="J559" s="3" t="s">
        <v>28</v>
      </c>
      <c r="K559" s="3" t="s">
        <v>68</v>
      </c>
      <c r="L559" s="3" t="s">
        <v>372</v>
      </c>
      <c r="M559" s="3" t="s">
        <v>610</v>
      </c>
      <c r="N559" s="3" t="s">
        <v>4259</v>
      </c>
      <c r="O559" s="3" t="s">
        <v>706</v>
      </c>
      <c r="P559" s="24">
        <v>0</v>
      </c>
      <c r="Q559" s="24">
        <v>0</v>
      </c>
      <c r="R559" s="27" t="s">
        <v>1578</v>
      </c>
      <c r="S559" s="28" t="s">
        <v>1582</v>
      </c>
      <c r="T559" s="3" t="s">
        <v>160</v>
      </c>
      <c r="U559" s="3">
        <v>0</v>
      </c>
      <c r="V559" s="3" t="s">
        <v>32663</v>
      </c>
      <c r="W559" s="3" t="s">
        <v>34</v>
      </c>
      <c r="X559" s="57"/>
      <c r="Y559" s="3"/>
      <c r="Z559" s="3"/>
      <c r="AA559" s="3"/>
      <c r="AB559" s="57"/>
      <c r="AC559" s="3">
        <v>0</v>
      </c>
      <c r="AD559" s="24"/>
      <c r="AE559" s="3"/>
      <c r="AF559" s="3"/>
      <c r="AG559" s="3"/>
    </row>
    <row r="560" spans="1:33" ht="60" x14ac:dyDescent="0.25">
      <c r="A560" s="3" t="s">
        <v>33776</v>
      </c>
      <c r="B560" s="57" t="s">
        <v>32663</v>
      </c>
      <c r="C560" s="3" t="s">
        <v>33777</v>
      </c>
      <c r="D560" s="3"/>
      <c r="E560" s="3"/>
      <c r="F560" s="3" t="s">
        <v>33778</v>
      </c>
      <c r="G560" s="3" t="s">
        <v>33779</v>
      </c>
      <c r="H560" s="57" t="s">
        <v>33780</v>
      </c>
      <c r="I560" s="57" t="s">
        <v>22651</v>
      </c>
      <c r="J560" s="3" t="s">
        <v>28</v>
      </c>
      <c r="K560" s="3" t="s">
        <v>68</v>
      </c>
      <c r="L560" s="3" t="s">
        <v>192</v>
      </c>
      <c r="M560" s="3" t="s">
        <v>699</v>
      </c>
      <c r="N560" s="3" t="s">
        <v>5478</v>
      </c>
      <c r="O560" s="3" t="s">
        <v>19490</v>
      </c>
      <c r="P560" s="24">
        <v>0</v>
      </c>
      <c r="Q560" s="24">
        <v>0</v>
      </c>
      <c r="R560" s="27" t="s">
        <v>1579</v>
      </c>
      <c r="S560" s="28" t="s">
        <v>1585</v>
      </c>
      <c r="T560" s="3" t="s">
        <v>38</v>
      </c>
      <c r="U560" s="3">
        <v>2060000</v>
      </c>
      <c r="V560" s="3" t="s">
        <v>32663</v>
      </c>
      <c r="W560" s="3" t="s">
        <v>34</v>
      </c>
      <c r="X560" s="57" t="s">
        <v>32712</v>
      </c>
      <c r="Y560" s="3" t="s">
        <v>39</v>
      </c>
      <c r="Z560" s="3">
        <v>2060000</v>
      </c>
      <c r="AA560" s="3" t="s">
        <v>40</v>
      </c>
      <c r="AB560" s="57">
        <v>46195.406608796293</v>
      </c>
      <c r="AC560" s="3">
        <v>0</v>
      </c>
      <c r="AD560" s="24">
        <v>2060000</v>
      </c>
      <c r="AE560" s="3">
        <v>46195.406608796293</v>
      </c>
      <c r="AF560" s="3"/>
      <c r="AG560" s="3">
        <v>557173</v>
      </c>
    </row>
    <row r="561" spans="1:33" ht="45" x14ac:dyDescent="0.25">
      <c r="A561" s="3" t="s">
        <v>33781</v>
      </c>
      <c r="B561" s="57" t="s">
        <v>32663</v>
      </c>
      <c r="C561" s="3" t="s">
        <v>33782</v>
      </c>
      <c r="D561" s="3"/>
      <c r="E561" s="3"/>
      <c r="F561" s="3" t="s">
        <v>33778</v>
      </c>
      <c r="G561" s="3" t="s">
        <v>33779</v>
      </c>
      <c r="H561" s="57" t="s">
        <v>33780</v>
      </c>
      <c r="I561" s="57" t="s">
        <v>22651</v>
      </c>
      <c r="J561" s="3" t="s">
        <v>28</v>
      </c>
      <c r="K561" s="3" t="s">
        <v>68</v>
      </c>
      <c r="L561" s="3" t="s">
        <v>192</v>
      </c>
      <c r="M561" s="3" t="s">
        <v>699</v>
      </c>
      <c r="N561" s="3" t="s">
        <v>5478</v>
      </c>
      <c r="O561" s="3" t="s">
        <v>705</v>
      </c>
      <c r="P561" s="24">
        <v>0</v>
      </c>
      <c r="Q561" s="24">
        <v>0</v>
      </c>
      <c r="R561" s="27" t="s">
        <v>1578</v>
      </c>
      <c r="S561" s="28" t="s">
        <v>1589</v>
      </c>
      <c r="T561" s="3" t="s">
        <v>33</v>
      </c>
      <c r="U561" s="3">
        <v>0</v>
      </c>
      <c r="V561" s="3" t="s">
        <v>32605</v>
      </c>
      <c r="W561" s="3" t="s">
        <v>34</v>
      </c>
      <c r="X561" s="57"/>
      <c r="Y561" s="3"/>
      <c r="Z561" s="3"/>
      <c r="AA561" s="3"/>
      <c r="AB561" s="57"/>
      <c r="AC561" s="3">
        <v>0</v>
      </c>
      <c r="AD561" s="24"/>
      <c r="AE561" s="3"/>
      <c r="AF561" s="3"/>
      <c r="AG561" s="3"/>
    </row>
    <row r="562" spans="1:33" ht="60" x14ac:dyDescent="0.25">
      <c r="A562" s="3" t="s">
        <v>33783</v>
      </c>
      <c r="B562" s="57" t="s">
        <v>32663</v>
      </c>
      <c r="C562" s="3" t="s">
        <v>33784</v>
      </c>
      <c r="D562" s="3"/>
      <c r="E562" s="3"/>
      <c r="F562" s="3" t="s">
        <v>33785</v>
      </c>
      <c r="G562" s="3" t="s">
        <v>33786</v>
      </c>
      <c r="H562" s="57" t="s">
        <v>33787</v>
      </c>
      <c r="I562" s="57" t="s">
        <v>33788</v>
      </c>
      <c r="J562" s="3" t="s">
        <v>28</v>
      </c>
      <c r="K562" s="3" t="s">
        <v>68</v>
      </c>
      <c r="L562" s="3" t="s">
        <v>192</v>
      </c>
      <c r="M562" s="3" t="s">
        <v>699</v>
      </c>
      <c r="N562" s="3" t="s">
        <v>5478</v>
      </c>
      <c r="O562" s="3" t="s">
        <v>19490</v>
      </c>
      <c r="P562" s="24">
        <v>0</v>
      </c>
      <c r="Q562" s="24">
        <v>0</v>
      </c>
      <c r="R562" s="27" t="s">
        <v>1579</v>
      </c>
      <c r="S562" s="28" t="s">
        <v>1589</v>
      </c>
      <c r="T562" s="3" t="s">
        <v>33</v>
      </c>
      <c r="U562" s="3">
        <v>412000</v>
      </c>
      <c r="V562" s="57" t="s">
        <v>32605</v>
      </c>
      <c r="W562" s="3" t="s">
        <v>34</v>
      </c>
      <c r="X562" s="57" t="s">
        <v>32712</v>
      </c>
      <c r="Y562" s="3" t="s">
        <v>39</v>
      </c>
      <c r="Z562" s="3">
        <v>412000</v>
      </c>
      <c r="AA562" s="3" t="s">
        <v>40</v>
      </c>
      <c r="AB562" s="57">
        <v>46195.404189814813</v>
      </c>
      <c r="AC562" s="3">
        <v>0</v>
      </c>
      <c r="AD562" s="24">
        <v>412000</v>
      </c>
      <c r="AE562" s="3">
        <v>46195.404189814813</v>
      </c>
      <c r="AF562" s="3"/>
      <c r="AG562" s="3">
        <v>653644</v>
      </c>
    </row>
    <row r="563" spans="1:33" ht="45" x14ac:dyDescent="0.25">
      <c r="A563" s="3" t="s">
        <v>33789</v>
      </c>
      <c r="B563" s="57" t="s">
        <v>32663</v>
      </c>
      <c r="C563" s="3" t="s">
        <v>33790</v>
      </c>
      <c r="D563" s="3"/>
      <c r="E563" s="3"/>
      <c r="F563" s="3" t="s">
        <v>33791</v>
      </c>
      <c r="G563" s="3" t="s">
        <v>33792</v>
      </c>
      <c r="H563" s="57" t="s">
        <v>33793</v>
      </c>
      <c r="I563" s="57" t="s">
        <v>22291</v>
      </c>
      <c r="J563" s="3" t="s">
        <v>28</v>
      </c>
      <c r="K563" s="3" t="s">
        <v>68</v>
      </c>
      <c r="L563" s="3" t="s">
        <v>192</v>
      </c>
      <c r="M563" s="3" t="s">
        <v>699</v>
      </c>
      <c r="N563" s="3" t="s">
        <v>5478</v>
      </c>
      <c r="O563" s="3" t="s">
        <v>19490</v>
      </c>
      <c r="P563" s="24">
        <v>0</v>
      </c>
      <c r="Q563" s="24">
        <v>0</v>
      </c>
      <c r="R563" s="27" t="s">
        <v>1579</v>
      </c>
      <c r="S563" s="28" t="s">
        <v>1589</v>
      </c>
      <c r="T563" s="3" t="s">
        <v>33</v>
      </c>
      <c r="U563" s="3">
        <v>412000</v>
      </c>
      <c r="V563" s="3" t="s">
        <v>32605</v>
      </c>
      <c r="W563" s="3" t="s">
        <v>34</v>
      </c>
      <c r="X563" s="57" t="s">
        <v>32712</v>
      </c>
      <c r="Y563" s="3" t="s">
        <v>39</v>
      </c>
      <c r="Z563" s="3">
        <v>412000</v>
      </c>
      <c r="AA563" s="3" t="s">
        <v>40</v>
      </c>
      <c r="AB563" s="57">
        <v>46195.4059837963</v>
      </c>
      <c r="AC563" s="3">
        <v>0</v>
      </c>
      <c r="AD563" s="24">
        <v>412000</v>
      </c>
      <c r="AE563" s="3">
        <v>46195.4059837963</v>
      </c>
      <c r="AF563" s="3"/>
      <c r="AG563" s="3">
        <v>653637</v>
      </c>
    </row>
    <row r="564" spans="1:33" ht="45" x14ac:dyDescent="0.25">
      <c r="A564" s="3" t="s">
        <v>33794</v>
      </c>
      <c r="B564" s="57" t="s">
        <v>32663</v>
      </c>
      <c r="C564" s="3" t="s">
        <v>33795</v>
      </c>
      <c r="D564" s="3"/>
      <c r="E564" s="3"/>
      <c r="F564" s="3" t="s">
        <v>10240</v>
      </c>
      <c r="G564" s="3" t="s">
        <v>10241</v>
      </c>
      <c r="H564" s="57" t="s">
        <v>10242</v>
      </c>
      <c r="I564" s="57" t="s">
        <v>22291</v>
      </c>
      <c r="J564" s="3" t="s">
        <v>28</v>
      </c>
      <c r="K564" s="3" t="s">
        <v>68</v>
      </c>
      <c r="L564" s="3" t="s">
        <v>192</v>
      </c>
      <c r="M564" s="3" t="s">
        <v>699</v>
      </c>
      <c r="N564" s="3" t="s">
        <v>5478</v>
      </c>
      <c r="O564" s="3" t="s">
        <v>705</v>
      </c>
      <c r="P564" s="24">
        <v>0</v>
      </c>
      <c r="Q564" s="24">
        <v>0</v>
      </c>
      <c r="R564" s="27" t="s">
        <v>1578</v>
      </c>
      <c r="S564" s="28" t="s">
        <v>1589</v>
      </c>
      <c r="T564" s="3" t="s">
        <v>33</v>
      </c>
      <c r="U564" s="3">
        <v>0</v>
      </c>
      <c r="V564" s="3" t="s">
        <v>32605</v>
      </c>
      <c r="W564" s="3" t="s">
        <v>34</v>
      </c>
      <c r="X564" s="57"/>
      <c r="Y564" s="3"/>
      <c r="Z564" s="3"/>
      <c r="AA564" s="3"/>
      <c r="AB564" s="57"/>
      <c r="AC564" s="3">
        <v>0</v>
      </c>
      <c r="AD564" s="24"/>
      <c r="AE564" s="3"/>
      <c r="AF564" s="3"/>
      <c r="AG564" s="3"/>
    </row>
    <row r="565" spans="1:33" ht="45" x14ac:dyDescent="0.25">
      <c r="A565" s="3" t="s">
        <v>32750</v>
      </c>
      <c r="B565" s="57" t="s">
        <v>32751</v>
      </c>
      <c r="C565" s="3" t="s">
        <v>32752</v>
      </c>
      <c r="D565" s="3"/>
      <c r="E565" s="3"/>
      <c r="F565" s="3" t="s">
        <v>32753</v>
      </c>
      <c r="G565" s="3" t="s">
        <v>32754</v>
      </c>
      <c r="H565" s="57" t="s">
        <v>10033</v>
      </c>
      <c r="I565" s="57" t="s">
        <v>32755</v>
      </c>
      <c r="J565" s="3" t="s">
        <v>28</v>
      </c>
      <c r="K565" s="3" t="s">
        <v>173</v>
      </c>
      <c r="L565" s="3" t="s">
        <v>5892</v>
      </c>
      <c r="M565" s="3" t="s">
        <v>383</v>
      </c>
      <c r="N565" s="3" t="s">
        <v>5893</v>
      </c>
      <c r="O565" s="3" t="s">
        <v>32</v>
      </c>
      <c r="P565" s="24">
        <v>0</v>
      </c>
      <c r="Q565" s="24">
        <v>1</v>
      </c>
      <c r="R565" s="27" t="s">
        <v>1568</v>
      </c>
      <c r="S565" s="28" t="s">
        <v>1589</v>
      </c>
      <c r="T565" s="3" t="s">
        <v>33</v>
      </c>
      <c r="U565" s="3">
        <v>412000</v>
      </c>
      <c r="V565" s="3" t="s">
        <v>32639</v>
      </c>
      <c r="W565" s="3" t="s">
        <v>34</v>
      </c>
      <c r="X565" s="57" t="s">
        <v>32639</v>
      </c>
      <c r="Y565" s="3"/>
      <c r="Z565" s="3">
        <v>412000</v>
      </c>
      <c r="AA565" s="3"/>
      <c r="AB565" s="57">
        <v>46190.448159722226</v>
      </c>
      <c r="AC565" s="3">
        <v>0</v>
      </c>
      <c r="AD565" s="24">
        <v>412000</v>
      </c>
      <c r="AE565" s="3">
        <v>46190.448159722226</v>
      </c>
      <c r="AF565" s="3"/>
      <c r="AG565" s="3">
        <v>656983</v>
      </c>
    </row>
    <row r="566" spans="1:33" ht="60" x14ac:dyDescent="0.25">
      <c r="A566" s="3" t="s">
        <v>33837</v>
      </c>
      <c r="B566" s="57" t="s">
        <v>32751</v>
      </c>
      <c r="C566" s="3" t="s">
        <v>33838</v>
      </c>
      <c r="D566" s="3"/>
      <c r="E566" s="3"/>
      <c r="F566" s="3" t="s">
        <v>33839</v>
      </c>
      <c r="G566" s="3" t="s">
        <v>33840</v>
      </c>
      <c r="H566" s="57" t="s">
        <v>5272</v>
      </c>
      <c r="I566" s="57" t="s">
        <v>33841</v>
      </c>
      <c r="J566" s="3" t="s">
        <v>28</v>
      </c>
      <c r="K566" s="3" t="s">
        <v>68</v>
      </c>
      <c r="L566" s="3" t="s">
        <v>445</v>
      </c>
      <c r="M566" s="3" t="s">
        <v>29816</v>
      </c>
      <c r="N566" s="3" t="s">
        <v>29817</v>
      </c>
      <c r="O566" s="3" t="s">
        <v>32</v>
      </c>
      <c r="P566" s="24">
        <v>0</v>
      </c>
      <c r="Q566" s="24">
        <v>1</v>
      </c>
      <c r="R566" s="27" t="s">
        <v>1568</v>
      </c>
      <c r="S566" s="28" t="s">
        <v>1585</v>
      </c>
      <c r="T566" s="3" t="s">
        <v>38</v>
      </c>
      <c r="U566" s="3">
        <v>2060000</v>
      </c>
      <c r="V566" s="3" t="s">
        <v>32751</v>
      </c>
      <c r="W566" s="3" t="s">
        <v>34</v>
      </c>
      <c r="X566" s="57" t="s">
        <v>32605</v>
      </c>
      <c r="Y566" s="3"/>
      <c r="Z566" s="3">
        <v>2060000</v>
      </c>
      <c r="AA566" s="3"/>
      <c r="AB566" s="57">
        <v>46189.553252314814</v>
      </c>
      <c r="AC566" s="3">
        <v>0</v>
      </c>
      <c r="AD566" s="24">
        <v>2060000</v>
      </c>
      <c r="AE566" s="3">
        <v>46189.553252314814</v>
      </c>
      <c r="AF566" s="3"/>
      <c r="AG566" s="3">
        <v>469604</v>
      </c>
    </row>
    <row r="567" spans="1:33" ht="60" x14ac:dyDescent="0.25">
      <c r="A567" s="3" t="s">
        <v>33553</v>
      </c>
      <c r="B567" s="57" t="s">
        <v>32751</v>
      </c>
      <c r="C567" s="3" t="s">
        <v>33554</v>
      </c>
      <c r="D567" s="3"/>
      <c r="E567" s="3"/>
      <c r="F567" s="3" t="s">
        <v>33555</v>
      </c>
      <c r="G567" s="3" t="s">
        <v>33556</v>
      </c>
      <c r="H567" s="57" t="s">
        <v>3667</v>
      </c>
      <c r="I567" s="57" t="s">
        <v>20069</v>
      </c>
      <c r="J567" s="3" t="s">
        <v>28</v>
      </c>
      <c r="K567" s="3" t="s">
        <v>173</v>
      </c>
      <c r="L567" s="3" t="s">
        <v>1815</v>
      </c>
      <c r="M567" s="3" t="s">
        <v>1646</v>
      </c>
      <c r="N567" s="3" t="s">
        <v>5196</v>
      </c>
      <c r="O567" s="3" t="s">
        <v>32</v>
      </c>
      <c r="P567" s="24">
        <v>0</v>
      </c>
      <c r="Q567" s="24">
        <v>1</v>
      </c>
      <c r="R567" s="27" t="s">
        <v>1568</v>
      </c>
      <c r="S567" s="28" t="s">
        <v>1589</v>
      </c>
      <c r="T567" s="3" t="s">
        <v>33</v>
      </c>
      <c r="U567" s="3">
        <v>412000</v>
      </c>
      <c r="V567" s="57" t="s">
        <v>32751</v>
      </c>
      <c r="W567" s="3" t="s">
        <v>34</v>
      </c>
      <c r="X567" s="57" t="s">
        <v>32984</v>
      </c>
      <c r="Y567" s="3"/>
      <c r="Z567" s="3">
        <v>412000</v>
      </c>
      <c r="AA567" s="3"/>
      <c r="AB567" s="57">
        <v>46197.525462962964</v>
      </c>
      <c r="AC567" s="3">
        <v>0</v>
      </c>
      <c r="AD567" s="24">
        <v>412000</v>
      </c>
      <c r="AE567" s="3">
        <v>46197.525462962964</v>
      </c>
      <c r="AF567" s="3"/>
      <c r="AG567" s="3">
        <v>557357</v>
      </c>
    </row>
    <row r="568" spans="1:33" ht="45" x14ac:dyDescent="0.25">
      <c r="A568" s="3" t="s">
        <v>32791</v>
      </c>
      <c r="B568" s="57" t="s">
        <v>32751</v>
      </c>
      <c r="C568" s="3" t="s">
        <v>32792</v>
      </c>
      <c r="D568" s="3"/>
      <c r="E568" s="3"/>
      <c r="F568" s="3" t="s">
        <v>32793</v>
      </c>
      <c r="G568" s="3" t="s">
        <v>32794</v>
      </c>
      <c r="H568" s="57" t="s">
        <v>32795</v>
      </c>
      <c r="I568" s="57" t="s">
        <v>32796</v>
      </c>
      <c r="J568" s="3" t="s">
        <v>28</v>
      </c>
      <c r="K568" s="3" t="s">
        <v>173</v>
      </c>
      <c r="L568" s="3" t="s">
        <v>391</v>
      </c>
      <c r="M568" s="3" t="s">
        <v>392</v>
      </c>
      <c r="N568" s="3" t="s">
        <v>3367</v>
      </c>
      <c r="O568" s="3" t="s">
        <v>32</v>
      </c>
      <c r="P568" s="24">
        <v>0</v>
      </c>
      <c r="Q568" s="24">
        <v>1</v>
      </c>
      <c r="R568" s="27" t="s">
        <v>1568</v>
      </c>
      <c r="S568" s="28" t="s">
        <v>1589</v>
      </c>
      <c r="T568" s="3" t="s">
        <v>33</v>
      </c>
      <c r="U568" s="3">
        <v>412000</v>
      </c>
      <c r="V568" s="3" t="s">
        <v>32605</v>
      </c>
      <c r="W568" s="3" t="s">
        <v>34</v>
      </c>
      <c r="X568" s="57" t="s">
        <v>32598</v>
      </c>
      <c r="Y568" s="3"/>
      <c r="Z568" s="3">
        <v>412000</v>
      </c>
      <c r="AA568" s="3"/>
      <c r="AB568" s="57">
        <v>46191.471956018519</v>
      </c>
      <c r="AC568" s="3">
        <v>0</v>
      </c>
      <c r="AD568" s="24">
        <v>412000</v>
      </c>
      <c r="AE568" s="3">
        <v>46191.471956018519</v>
      </c>
      <c r="AF568" s="3"/>
      <c r="AG568" s="3">
        <v>611163</v>
      </c>
    </row>
    <row r="569" spans="1:33" ht="60" x14ac:dyDescent="0.25">
      <c r="A569" s="3" t="s">
        <v>33629</v>
      </c>
      <c r="B569" s="57" t="s">
        <v>32611</v>
      </c>
      <c r="C569" s="3" t="s">
        <v>33630</v>
      </c>
      <c r="D569" s="3"/>
      <c r="E569" s="3"/>
      <c r="F569" s="3" t="s">
        <v>33631</v>
      </c>
      <c r="G569" s="3" t="s">
        <v>33632</v>
      </c>
      <c r="H569" s="57" t="s">
        <v>10521</v>
      </c>
      <c r="I569" s="57" t="s">
        <v>33633</v>
      </c>
      <c r="J569" s="3" t="s">
        <v>28</v>
      </c>
      <c r="K569" s="3" t="s">
        <v>78</v>
      </c>
      <c r="L569" s="3" t="s">
        <v>57</v>
      </c>
      <c r="M569" s="3" t="s">
        <v>1490</v>
      </c>
      <c r="N569" s="3" t="s">
        <v>5347</v>
      </c>
      <c r="O569" s="3" t="s">
        <v>32</v>
      </c>
      <c r="P569" s="24">
        <v>0</v>
      </c>
      <c r="Q569" s="24">
        <v>1</v>
      </c>
      <c r="R569" s="27" t="s">
        <v>1568</v>
      </c>
      <c r="S569" s="28" t="s">
        <v>1585</v>
      </c>
      <c r="T569" s="3" t="s">
        <v>38</v>
      </c>
      <c r="U569" s="3">
        <v>2060000</v>
      </c>
      <c r="V569" s="57" t="s">
        <v>32611</v>
      </c>
      <c r="W569" s="3" t="s">
        <v>34</v>
      </c>
      <c r="X569" s="57" t="s">
        <v>32663</v>
      </c>
      <c r="Y569" s="3"/>
      <c r="Z569" s="3">
        <v>2060000</v>
      </c>
      <c r="AA569" s="3"/>
      <c r="AB569" s="57">
        <v>46188.459363425929</v>
      </c>
      <c r="AC569" s="3">
        <v>0</v>
      </c>
      <c r="AD569" s="24">
        <v>2060000</v>
      </c>
      <c r="AE569" s="3">
        <v>46188.459363425929</v>
      </c>
      <c r="AF569" s="3"/>
      <c r="AG569" s="3">
        <v>557234</v>
      </c>
    </row>
    <row r="570" spans="1:33" ht="60" x14ac:dyDescent="0.25">
      <c r="A570" s="3" t="s">
        <v>33634</v>
      </c>
      <c r="B570" s="57" t="s">
        <v>32611</v>
      </c>
      <c r="C570" s="3" t="s">
        <v>33635</v>
      </c>
      <c r="D570" s="3"/>
      <c r="E570" s="3"/>
      <c r="F570" s="3" t="s">
        <v>33631</v>
      </c>
      <c r="G570" s="3" t="s">
        <v>33632</v>
      </c>
      <c r="H570" s="57" t="s">
        <v>10521</v>
      </c>
      <c r="I570" s="57" t="s">
        <v>33633</v>
      </c>
      <c r="J570" s="3" t="s">
        <v>28</v>
      </c>
      <c r="K570" s="3" t="s">
        <v>78</v>
      </c>
      <c r="L570" s="3" t="s">
        <v>57</v>
      </c>
      <c r="M570" s="3" t="s">
        <v>1490</v>
      </c>
      <c r="N570" s="3" t="s">
        <v>5347</v>
      </c>
      <c r="O570" s="3" t="s">
        <v>32</v>
      </c>
      <c r="P570" s="24">
        <v>0</v>
      </c>
      <c r="Q570" s="24">
        <v>1</v>
      </c>
      <c r="R570" s="27" t="s">
        <v>1568</v>
      </c>
      <c r="S570" s="28" t="s">
        <v>1589</v>
      </c>
      <c r="T570" s="3" t="s">
        <v>33</v>
      </c>
      <c r="U570" s="3">
        <v>412000</v>
      </c>
      <c r="V570" s="57" t="s">
        <v>32611</v>
      </c>
      <c r="W570" s="3" t="s">
        <v>34</v>
      </c>
      <c r="X570" s="57" t="s">
        <v>32663</v>
      </c>
      <c r="Y570" s="3"/>
      <c r="Z570" s="3">
        <v>412000</v>
      </c>
      <c r="AA570" s="3"/>
      <c r="AB570" s="57">
        <v>46188.450682870367</v>
      </c>
      <c r="AC570" s="3">
        <v>0</v>
      </c>
      <c r="AD570" s="24">
        <v>412000</v>
      </c>
      <c r="AE570" s="3">
        <v>46188.450682870367</v>
      </c>
      <c r="AF570" s="3"/>
      <c r="AG570" s="3">
        <v>557206</v>
      </c>
    </row>
    <row r="571" spans="1:33" ht="45" x14ac:dyDescent="0.25">
      <c r="A571" s="3" t="s">
        <v>33557</v>
      </c>
      <c r="B571" s="57" t="s">
        <v>32611</v>
      </c>
      <c r="C571" s="3" t="s">
        <v>33558</v>
      </c>
      <c r="D571" s="3"/>
      <c r="E571" s="3"/>
      <c r="F571" s="3" t="s">
        <v>33559</v>
      </c>
      <c r="G571" s="3" t="s">
        <v>33560</v>
      </c>
      <c r="H571" s="57" t="s">
        <v>33561</v>
      </c>
      <c r="I571" s="57" t="s">
        <v>33562</v>
      </c>
      <c r="J571" s="3" t="s">
        <v>28</v>
      </c>
      <c r="K571" s="3" t="s">
        <v>173</v>
      </c>
      <c r="L571" s="3" t="s">
        <v>1815</v>
      </c>
      <c r="M571" s="3" t="s">
        <v>1646</v>
      </c>
      <c r="N571" s="3" t="s">
        <v>5196</v>
      </c>
      <c r="O571" s="3" t="s">
        <v>19490</v>
      </c>
      <c r="P571" s="24">
        <v>0</v>
      </c>
      <c r="Q571" s="24">
        <v>0</v>
      </c>
      <c r="R571" s="27" t="s">
        <v>1579</v>
      </c>
      <c r="S571" s="28" t="s">
        <v>1589</v>
      </c>
      <c r="T571" s="3" t="s">
        <v>33</v>
      </c>
      <c r="U571" s="3">
        <v>412000</v>
      </c>
      <c r="V571" s="57" t="s">
        <v>32611</v>
      </c>
      <c r="W571" s="3" t="s">
        <v>34</v>
      </c>
      <c r="X571" s="57" t="s">
        <v>32984</v>
      </c>
      <c r="Y571" s="3" t="s">
        <v>39</v>
      </c>
      <c r="Z571" s="3">
        <v>412000</v>
      </c>
      <c r="AA571" s="3" t="s">
        <v>40</v>
      </c>
      <c r="AB571" s="57">
        <v>46197.52579861111</v>
      </c>
      <c r="AC571" s="3">
        <v>0</v>
      </c>
      <c r="AD571" s="24">
        <v>412000</v>
      </c>
      <c r="AE571" s="3">
        <v>46197.52579861111</v>
      </c>
      <c r="AF571" s="3"/>
      <c r="AG571" s="3">
        <v>462535</v>
      </c>
    </row>
    <row r="572" spans="1:33" ht="60" x14ac:dyDescent="0.25">
      <c r="A572" s="3" t="s">
        <v>33636</v>
      </c>
      <c r="B572" s="57" t="s">
        <v>32611</v>
      </c>
      <c r="C572" s="3" t="s">
        <v>33637</v>
      </c>
      <c r="D572" s="3"/>
      <c r="E572" s="3"/>
      <c r="F572" s="3" t="s">
        <v>33638</v>
      </c>
      <c r="G572" s="3" t="s">
        <v>33639</v>
      </c>
      <c r="H572" s="57" t="s">
        <v>12427</v>
      </c>
      <c r="I572" s="57" t="s">
        <v>33640</v>
      </c>
      <c r="J572" s="3" t="s">
        <v>28</v>
      </c>
      <c r="K572" s="3" t="s">
        <v>78</v>
      </c>
      <c r="L572" s="3" t="s">
        <v>57</v>
      </c>
      <c r="M572" s="3" t="s">
        <v>1490</v>
      </c>
      <c r="N572" s="3" t="s">
        <v>5347</v>
      </c>
      <c r="O572" s="3" t="s">
        <v>32</v>
      </c>
      <c r="P572" s="24">
        <v>0</v>
      </c>
      <c r="Q572" s="24">
        <v>1</v>
      </c>
      <c r="R572" s="27" t="s">
        <v>1568</v>
      </c>
      <c r="S572" s="28" t="s">
        <v>1585</v>
      </c>
      <c r="T572" s="3" t="s">
        <v>38</v>
      </c>
      <c r="U572" s="3">
        <v>2060000</v>
      </c>
      <c r="V572" s="57" t="s">
        <v>32611</v>
      </c>
      <c r="W572" s="3" t="s">
        <v>34</v>
      </c>
      <c r="X572" s="57" t="s">
        <v>32663</v>
      </c>
      <c r="Y572" s="3"/>
      <c r="Z572" s="3">
        <v>2060000</v>
      </c>
      <c r="AA572" s="3"/>
      <c r="AB572" s="57">
        <v>46188.455046296294</v>
      </c>
      <c r="AC572" s="3">
        <v>0</v>
      </c>
      <c r="AD572" s="24">
        <v>2060000</v>
      </c>
      <c r="AE572" s="3">
        <v>46188.455046296294</v>
      </c>
      <c r="AF572" s="3"/>
      <c r="AG572" s="3">
        <v>557244</v>
      </c>
    </row>
    <row r="573" spans="1:33" ht="60" x14ac:dyDescent="0.25">
      <c r="A573" s="3" t="s">
        <v>33641</v>
      </c>
      <c r="B573" s="57" t="s">
        <v>32611</v>
      </c>
      <c r="C573" s="3" t="s">
        <v>33642</v>
      </c>
      <c r="D573" s="3"/>
      <c r="E573" s="3"/>
      <c r="F573" s="3" t="s">
        <v>33638</v>
      </c>
      <c r="G573" s="3" t="s">
        <v>33639</v>
      </c>
      <c r="H573" s="57" t="s">
        <v>12427</v>
      </c>
      <c r="I573" s="57" t="s">
        <v>33640</v>
      </c>
      <c r="J573" s="3" t="s">
        <v>28</v>
      </c>
      <c r="K573" s="3" t="s">
        <v>78</v>
      </c>
      <c r="L573" s="3" t="s">
        <v>57</v>
      </c>
      <c r="M573" s="3" t="s">
        <v>1490</v>
      </c>
      <c r="N573" s="3" t="s">
        <v>5347</v>
      </c>
      <c r="O573" s="3" t="s">
        <v>32</v>
      </c>
      <c r="P573" s="24">
        <v>0</v>
      </c>
      <c r="Q573" s="24">
        <v>1</v>
      </c>
      <c r="R573" s="27" t="s">
        <v>1568</v>
      </c>
      <c r="S573" s="28" t="s">
        <v>1589</v>
      </c>
      <c r="T573" s="3" t="s">
        <v>33</v>
      </c>
      <c r="U573" s="3">
        <v>412000</v>
      </c>
      <c r="V573" s="3" t="s">
        <v>32611</v>
      </c>
      <c r="W573" s="3" t="s">
        <v>34</v>
      </c>
      <c r="X573" s="57" t="s">
        <v>32663</v>
      </c>
      <c r="Y573" s="3"/>
      <c r="Z573" s="3">
        <v>412000</v>
      </c>
      <c r="AA573" s="3"/>
      <c r="AB573" s="57">
        <v>46188.451180555552</v>
      </c>
      <c r="AC573" s="3">
        <v>0</v>
      </c>
      <c r="AD573" s="24">
        <v>412000</v>
      </c>
      <c r="AE573" s="3">
        <v>46188.451180555552</v>
      </c>
      <c r="AF573" s="3"/>
      <c r="AG573" s="3">
        <v>557210</v>
      </c>
    </row>
    <row r="574" spans="1:33" ht="45" x14ac:dyDescent="0.25">
      <c r="A574" s="3" t="s">
        <v>33246</v>
      </c>
      <c r="B574" s="57" t="s">
        <v>32611</v>
      </c>
      <c r="C574" s="3" t="s">
        <v>33247</v>
      </c>
      <c r="D574" s="3"/>
      <c r="E574" s="3"/>
      <c r="F574" s="3" t="s">
        <v>30315</v>
      </c>
      <c r="G574" s="3" t="s">
        <v>30316</v>
      </c>
      <c r="H574" s="57" t="s">
        <v>8187</v>
      </c>
      <c r="I574" s="57" t="s">
        <v>30317</v>
      </c>
      <c r="J574" s="3" t="s">
        <v>28</v>
      </c>
      <c r="K574" s="3" t="s">
        <v>68</v>
      </c>
      <c r="L574" s="3" t="s">
        <v>244</v>
      </c>
      <c r="M574" s="3" t="s">
        <v>245</v>
      </c>
      <c r="N574" s="3" t="s">
        <v>4459</v>
      </c>
      <c r="O574" s="3" t="s">
        <v>32</v>
      </c>
      <c r="P574" s="24">
        <v>0</v>
      </c>
      <c r="Q574" s="24">
        <v>1</v>
      </c>
      <c r="R574" s="27" t="s">
        <v>1568</v>
      </c>
      <c r="S574" s="28" t="s">
        <v>1589</v>
      </c>
      <c r="T574" s="3" t="s">
        <v>33</v>
      </c>
      <c r="U574" s="3">
        <v>412000</v>
      </c>
      <c r="V574" s="57" t="s">
        <v>32611</v>
      </c>
      <c r="W574" s="3" t="s">
        <v>34</v>
      </c>
      <c r="X574" s="57" t="s">
        <v>32751</v>
      </c>
      <c r="Y574" s="3"/>
      <c r="Z574" s="3">
        <v>412000</v>
      </c>
      <c r="AA574" s="3"/>
      <c r="AB574" s="57">
        <v>46186.480740740742</v>
      </c>
      <c r="AC574" s="3">
        <v>0</v>
      </c>
      <c r="AD574" s="24">
        <v>412000</v>
      </c>
      <c r="AE574" s="3">
        <v>46186.480740740742</v>
      </c>
      <c r="AF574" s="3"/>
      <c r="AG574" s="3">
        <v>464571</v>
      </c>
    </row>
    <row r="575" spans="1:33" ht="60" x14ac:dyDescent="0.25">
      <c r="A575" s="3" t="s">
        <v>32916</v>
      </c>
      <c r="B575" s="57" t="s">
        <v>32611</v>
      </c>
      <c r="C575" s="3" t="s">
        <v>32917</v>
      </c>
      <c r="D575" s="3"/>
      <c r="E575" s="3"/>
      <c r="F575" s="3" t="s">
        <v>32918</v>
      </c>
      <c r="G575" s="3" t="s">
        <v>32919</v>
      </c>
      <c r="H575" s="57" t="s">
        <v>31289</v>
      </c>
      <c r="I575" s="57" t="s">
        <v>32920</v>
      </c>
      <c r="J575" s="3" t="s">
        <v>28</v>
      </c>
      <c r="K575" s="3" t="s">
        <v>29</v>
      </c>
      <c r="L575" s="3" t="s">
        <v>35</v>
      </c>
      <c r="M575" s="3" t="s">
        <v>36</v>
      </c>
      <c r="N575" s="3" t="s">
        <v>3594</v>
      </c>
      <c r="O575" s="3" t="s">
        <v>19490</v>
      </c>
      <c r="P575" s="24">
        <v>0</v>
      </c>
      <c r="Q575" s="24">
        <v>0</v>
      </c>
      <c r="R575" s="27" t="s">
        <v>1579</v>
      </c>
      <c r="S575" s="28" t="s">
        <v>1585</v>
      </c>
      <c r="T575" s="3" t="s">
        <v>38</v>
      </c>
      <c r="U575" s="3">
        <v>2060000</v>
      </c>
      <c r="V575" s="57" t="s">
        <v>32611</v>
      </c>
      <c r="W575" s="3" t="s">
        <v>34</v>
      </c>
      <c r="X575" s="57" t="s">
        <v>32751</v>
      </c>
      <c r="Y575" s="3" t="s">
        <v>39</v>
      </c>
      <c r="Z575" s="3">
        <v>2060000</v>
      </c>
      <c r="AA575" s="3" t="s">
        <v>40</v>
      </c>
      <c r="AB575" s="57">
        <v>46186.638437499998</v>
      </c>
      <c r="AC575" s="3">
        <v>0</v>
      </c>
      <c r="AD575" s="24">
        <v>2060000</v>
      </c>
      <c r="AE575" s="3">
        <v>46186.638437499998</v>
      </c>
      <c r="AF575" s="3"/>
      <c r="AG575" s="3">
        <v>467387</v>
      </c>
    </row>
    <row r="576" spans="1:33" ht="60" x14ac:dyDescent="0.25">
      <c r="A576" s="3" t="s">
        <v>32698</v>
      </c>
      <c r="B576" s="57" t="s">
        <v>32611</v>
      </c>
      <c r="C576" s="3" t="s">
        <v>32699</v>
      </c>
      <c r="D576" s="3"/>
      <c r="E576" s="3"/>
      <c r="F576" s="3" t="s">
        <v>32700</v>
      </c>
      <c r="G576" s="3" t="s">
        <v>32701</v>
      </c>
      <c r="H576" s="57" t="s">
        <v>32702</v>
      </c>
      <c r="I576" s="57" t="s">
        <v>32703</v>
      </c>
      <c r="J576" s="3" t="s">
        <v>28</v>
      </c>
      <c r="K576" s="3" t="s">
        <v>43</v>
      </c>
      <c r="L576" s="3" t="s">
        <v>283</v>
      </c>
      <c r="M576" s="3" t="s">
        <v>1605</v>
      </c>
      <c r="N576" s="3" t="s">
        <v>3015</v>
      </c>
      <c r="O576" s="3" t="s">
        <v>19490</v>
      </c>
      <c r="P576" s="24">
        <v>0</v>
      </c>
      <c r="Q576" s="24">
        <v>0</v>
      </c>
      <c r="R576" s="27" t="s">
        <v>1579</v>
      </c>
      <c r="S576" s="28" t="s">
        <v>1585</v>
      </c>
      <c r="T576" s="3" t="s">
        <v>38</v>
      </c>
      <c r="U576" s="3">
        <v>2060000</v>
      </c>
      <c r="V576" s="57" t="s">
        <v>32611</v>
      </c>
      <c r="W576" s="3" t="s">
        <v>34</v>
      </c>
      <c r="X576" s="57" t="s">
        <v>32663</v>
      </c>
      <c r="Y576" s="3" t="s">
        <v>39</v>
      </c>
      <c r="Z576" s="3">
        <v>2060000</v>
      </c>
      <c r="AA576" s="3" t="s">
        <v>40</v>
      </c>
      <c r="AB576" s="57">
        <v>46188.703067129631</v>
      </c>
      <c r="AC576" s="3">
        <v>0</v>
      </c>
      <c r="AD576" s="24">
        <v>2060000</v>
      </c>
      <c r="AE576" s="3">
        <v>46188.703067129631</v>
      </c>
      <c r="AF576" s="3"/>
      <c r="AG576" s="3">
        <v>564981</v>
      </c>
    </row>
    <row r="577" spans="1:33" ht="45" x14ac:dyDescent="0.25">
      <c r="A577" s="3" t="s">
        <v>32921</v>
      </c>
      <c r="B577" s="57" t="s">
        <v>32611</v>
      </c>
      <c r="C577" s="3" t="s">
        <v>32922</v>
      </c>
      <c r="D577" s="3"/>
      <c r="E577" s="3"/>
      <c r="F577" s="3" t="s">
        <v>32918</v>
      </c>
      <c r="G577" s="3" t="s">
        <v>32919</v>
      </c>
      <c r="H577" s="57" t="s">
        <v>31289</v>
      </c>
      <c r="I577" s="57" t="s">
        <v>32920</v>
      </c>
      <c r="J577" s="3" t="s">
        <v>28</v>
      </c>
      <c r="K577" s="3" t="s">
        <v>29</v>
      </c>
      <c r="L577" s="3" t="s">
        <v>35</v>
      </c>
      <c r="M577" s="3" t="s">
        <v>36</v>
      </c>
      <c r="N577" s="3" t="s">
        <v>3594</v>
      </c>
      <c r="O577" s="3" t="s">
        <v>19490</v>
      </c>
      <c r="P577" s="24">
        <v>0</v>
      </c>
      <c r="Q577" s="24">
        <v>0</v>
      </c>
      <c r="R577" s="27" t="s">
        <v>1579</v>
      </c>
      <c r="S577" s="28" t="s">
        <v>1589</v>
      </c>
      <c r="T577" s="3" t="s">
        <v>33</v>
      </c>
      <c r="U577" s="3">
        <v>412000</v>
      </c>
      <c r="V577" s="57" t="s">
        <v>32611</v>
      </c>
      <c r="W577" s="3" t="s">
        <v>34</v>
      </c>
      <c r="X577" s="57" t="s">
        <v>32751</v>
      </c>
      <c r="Y577" s="3" t="s">
        <v>39</v>
      </c>
      <c r="Z577" s="3">
        <v>412000</v>
      </c>
      <c r="AA577" s="3" t="s">
        <v>40</v>
      </c>
      <c r="AB577" s="57">
        <v>46186.640949074077</v>
      </c>
      <c r="AC577" s="3">
        <v>0</v>
      </c>
      <c r="AD577" s="24">
        <v>412000</v>
      </c>
      <c r="AE577" s="3">
        <v>46186.640949074077</v>
      </c>
      <c r="AF577" s="3"/>
      <c r="AG577" s="3">
        <v>467378</v>
      </c>
    </row>
    <row r="578" spans="1:33" ht="45" x14ac:dyDescent="0.25">
      <c r="A578" s="3" t="s">
        <v>32704</v>
      </c>
      <c r="B578" s="57" t="s">
        <v>32611</v>
      </c>
      <c r="C578" s="3" t="s">
        <v>32705</v>
      </c>
      <c r="D578" s="3"/>
      <c r="E578" s="3"/>
      <c r="F578" s="3" t="s">
        <v>32700</v>
      </c>
      <c r="G578" s="3" t="s">
        <v>32701</v>
      </c>
      <c r="H578" s="57" t="s">
        <v>32702</v>
      </c>
      <c r="I578" s="57" t="s">
        <v>32703</v>
      </c>
      <c r="J578" s="3" t="s">
        <v>28</v>
      </c>
      <c r="K578" s="3" t="s">
        <v>43</v>
      </c>
      <c r="L578" s="3" t="s">
        <v>283</v>
      </c>
      <c r="M578" s="3" t="s">
        <v>1605</v>
      </c>
      <c r="N578" s="3" t="s">
        <v>3015</v>
      </c>
      <c r="O578" s="3" t="s">
        <v>32</v>
      </c>
      <c r="P578" s="24">
        <v>0</v>
      </c>
      <c r="Q578" s="24">
        <v>1</v>
      </c>
      <c r="R578" s="27" t="s">
        <v>1568</v>
      </c>
      <c r="S578" s="28" t="s">
        <v>1589</v>
      </c>
      <c r="T578" s="3" t="s">
        <v>33</v>
      </c>
      <c r="U578" s="3">
        <v>412000</v>
      </c>
      <c r="V578" s="57" t="s">
        <v>32611</v>
      </c>
      <c r="W578" s="3" t="s">
        <v>34</v>
      </c>
      <c r="X578" s="57" t="s">
        <v>32663</v>
      </c>
      <c r="Y578" s="3"/>
      <c r="Z578" s="3">
        <v>412000</v>
      </c>
      <c r="AA578" s="3"/>
      <c r="AB578" s="57">
        <v>46188.702696759261</v>
      </c>
      <c r="AC578" s="3">
        <v>0</v>
      </c>
      <c r="AD578" s="24">
        <v>412000</v>
      </c>
      <c r="AE578" s="3">
        <v>46188.702696759261</v>
      </c>
      <c r="AF578" s="3"/>
      <c r="AG578" s="3">
        <v>564902</v>
      </c>
    </row>
    <row r="579" spans="1:33" ht="60" x14ac:dyDescent="0.25">
      <c r="A579" s="3" t="s">
        <v>33720</v>
      </c>
      <c r="B579" s="57" t="s">
        <v>32611</v>
      </c>
      <c r="C579" s="3" t="s">
        <v>33721</v>
      </c>
      <c r="D579" s="3"/>
      <c r="E579" s="3"/>
      <c r="F579" s="3" t="s">
        <v>33722</v>
      </c>
      <c r="G579" s="3" t="s">
        <v>33723</v>
      </c>
      <c r="H579" s="57" t="s">
        <v>33724</v>
      </c>
      <c r="I579" s="57" t="s">
        <v>33725</v>
      </c>
      <c r="J579" s="3" t="s">
        <v>28</v>
      </c>
      <c r="K579" s="3" t="s">
        <v>78</v>
      </c>
      <c r="L579" s="3" t="s">
        <v>79</v>
      </c>
      <c r="M579" s="3" t="s">
        <v>295</v>
      </c>
      <c r="N579" s="3" t="s">
        <v>5384</v>
      </c>
      <c r="O579" s="3" t="s">
        <v>32</v>
      </c>
      <c r="P579" s="24">
        <v>0</v>
      </c>
      <c r="Q579" s="24">
        <v>1</v>
      </c>
      <c r="R579" s="27" t="s">
        <v>1568</v>
      </c>
      <c r="S579" s="28" t="s">
        <v>1585</v>
      </c>
      <c r="T579" s="3" t="s">
        <v>38</v>
      </c>
      <c r="U579" s="3">
        <v>2060000</v>
      </c>
      <c r="V579" s="57" t="s">
        <v>32611</v>
      </c>
      <c r="W579" s="3" t="s">
        <v>34</v>
      </c>
      <c r="X579" s="57" t="s">
        <v>32663</v>
      </c>
      <c r="Y579" s="3"/>
      <c r="Z579" s="3">
        <v>2060000</v>
      </c>
      <c r="AA579" s="3"/>
      <c r="AB579" s="57">
        <v>46188.470335648148</v>
      </c>
      <c r="AC579" s="3">
        <v>0</v>
      </c>
      <c r="AD579" s="24">
        <v>2060000</v>
      </c>
      <c r="AE579" s="3">
        <v>46188.470335648148</v>
      </c>
      <c r="AF579" s="3"/>
      <c r="AG579" s="3">
        <v>434903</v>
      </c>
    </row>
    <row r="580" spans="1:33" ht="45" x14ac:dyDescent="0.25">
      <c r="A580" s="3" t="s">
        <v>33726</v>
      </c>
      <c r="B580" s="57" t="s">
        <v>32611</v>
      </c>
      <c r="C580" s="3" t="s">
        <v>33727</v>
      </c>
      <c r="D580" s="3"/>
      <c r="E580" s="3"/>
      <c r="F580" s="3" t="s">
        <v>33722</v>
      </c>
      <c r="G580" s="3" t="s">
        <v>33723</v>
      </c>
      <c r="H580" s="57" t="s">
        <v>33724</v>
      </c>
      <c r="I580" s="57" t="s">
        <v>33725</v>
      </c>
      <c r="J580" s="3" t="s">
        <v>28</v>
      </c>
      <c r="K580" s="3" t="s">
        <v>78</v>
      </c>
      <c r="L580" s="3" t="s">
        <v>79</v>
      </c>
      <c r="M580" s="3" t="s">
        <v>295</v>
      </c>
      <c r="N580" s="3" t="s">
        <v>5384</v>
      </c>
      <c r="O580" s="3" t="s">
        <v>32</v>
      </c>
      <c r="P580" s="24">
        <v>0</v>
      </c>
      <c r="Q580" s="24">
        <v>1</v>
      </c>
      <c r="R580" s="27" t="s">
        <v>1568</v>
      </c>
      <c r="S580" s="28" t="s">
        <v>1589</v>
      </c>
      <c r="T580" s="3" t="s">
        <v>33</v>
      </c>
      <c r="U580" s="3">
        <v>412000</v>
      </c>
      <c r="V580" s="3" t="s">
        <v>32611</v>
      </c>
      <c r="W580" s="3" t="s">
        <v>34</v>
      </c>
      <c r="X580" s="57" t="s">
        <v>32663</v>
      </c>
      <c r="Y580" s="3"/>
      <c r="Z580" s="3">
        <v>412000</v>
      </c>
      <c r="AA580" s="3"/>
      <c r="AB580" s="57">
        <v>46188.471550925926</v>
      </c>
      <c r="AC580" s="3">
        <v>0</v>
      </c>
      <c r="AD580" s="24">
        <v>412000</v>
      </c>
      <c r="AE580" s="3">
        <v>46188.471550925926</v>
      </c>
      <c r="AF580" s="3"/>
      <c r="AG580" s="3">
        <v>434884</v>
      </c>
    </row>
    <row r="581" spans="1:33" ht="45" x14ac:dyDescent="0.25">
      <c r="A581" s="3" t="s">
        <v>33798</v>
      </c>
      <c r="B581" s="57" t="s">
        <v>32611</v>
      </c>
      <c r="C581" s="3" t="s">
        <v>33799</v>
      </c>
      <c r="D581" s="3"/>
      <c r="E581" s="3"/>
      <c r="F581" s="3" t="s">
        <v>33800</v>
      </c>
      <c r="G581" s="3" t="s">
        <v>33801</v>
      </c>
      <c r="H581" s="57" t="s">
        <v>33802</v>
      </c>
      <c r="I581" s="57" t="s">
        <v>33803</v>
      </c>
      <c r="J581" s="3" t="s">
        <v>28</v>
      </c>
      <c r="K581" s="3" t="s">
        <v>51</v>
      </c>
      <c r="L581" s="3" t="s">
        <v>1009</v>
      </c>
      <c r="M581" s="3" t="s">
        <v>1010</v>
      </c>
      <c r="N581" s="3" t="s">
        <v>9487</v>
      </c>
      <c r="O581" s="3" t="s">
        <v>32</v>
      </c>
      <c r="P581" s="24">
        <v>0</v>
      </c>
      <c r="Q581" s="24">
        <v>1</v>
      </c>
      <c r="R581" s="27" t="s">
        <v>1568</v>
      </c>
      <c r="S581" s="28" t="s">
        <v>1589</v>
      </c>
      <c r="T581" s="3" t="s">
        <v>33</v>
      </c>
      <c r="U581" s="3">
        <v>412000</v>
      </c>
      <c r="V581" s="57" t="s">
        <v>32611</v>
      </c>
      <c r="W581" s="3" t="s">
        <v>34</v>
      </c>
      <c r="X581" s="57" t="s">
        <v>32639</v>
      </c>
      <c r="Y581" s="3"/>
      <c r="Z581" s="3">
        <v>412000</v>
      </c>
      <c r="AA581" s="3"/>
      <c r="AB581" s="57">
        <v>46190.688472222224</v>
      </c>
      <c r="AC581" s="3">
        <v>0</v>
      </c>
      <c r="AD581" s="24">
        <v>412000</v>
      </c>
      <c r="AE581" s="3">
        <v>46190.688472222224</v>
      </c>
      <c r="AF581" s="3"/>
      <c r="AG581" s="3">
        <v>431764</v>
      </c>
    </row>
    <row r="582" spans="1:33" ht="60" x14ac:dyDescent="0.25">
      <c r="A582" s="3" t="s">
        <v>33447</v>
      </c>
      <c r="B582" s="57" t="s">
        <v>32611</v>
      </c>
      <c r="C582" s="3" t="s">
        <v>33448</v>
      </c>
      <c r="D582" s="3"/>
      <c r="E582" s="3"/>
      <c r="F582" s="3" t="s">
        <v>33449</v>
      </c>
      <c r="G582" s="3" t="s">
        <v>33450</v>
      </c>
      <c r="H582" s="57" t="s">
        <v>33451</v>
      </c>
      <c r="I582" s="57" t="s">
        <v>33452</v>
      </c>
      <c r="J582" s="3" t="s">
        <v>28</v>
      </c>
      <c r="K582" s="3" t="s">
        <v>173</v>
      </c>
      <c r="L582" s="3" t="s">
        <v>265</v>
      </c>
      <c r="M582" s="3" t="s">
        <v>266</v>
      </c>
      <c r="N582" s="3" t="s">
        <v>4999</v>
      </c>
      <c r="O582" s="3" t="s">
        <v>32</v>
      </c>
      <c r="P582" s="24">
        <v>0</v>
      </c>
      <c r="Q582" s="24">
        <v>1</v>
      </c>
      <c r="R582" s="27" t="s">
        <v>1568</v>
      </c>
      <c r="S582" s="28" t="s">
        <v>1585</v>
      </c>
      <c r="T582" s="3" t="s">
        <v>38</v>
      </c>
      <c r="U582" s="3">
        <v>2060000</v>
      </c>
      <c r="V582" s="57" t="s">
        <v>32611</v>
      </c>
      <c r="W582" s="3" t="s">
        <v>34</v>
      </c>
      <c r="X582" s="57" t="s">
        <v>32751</v>
      </c>
      <c r="Y582" s="3"/>
      <c r="Z582" s="3">
        <v>2060000</v>
      </c>
      <c r="AA582" s="3"/>
      <c r="AB582" s="57">
        <v>46186.439930555556</v>
      </c>
      <c r="AC582" s="3">
        <v>0</v>
      </c>
      <c r="AD582" s="24">
        <v>2060000</v>
      </c>
      <c r="AE582" s="3">
        <v>46186.439930555556</v>
      </c>
      <c r="AF582" s="3"/>
      <c r="AG582" s="3">
        <v>462718</v>
      </c>
    </row>
    <row r="583" spans="1:33" ht="60" x14ac:dyDescent="0.25">
      <c r="A583" s="3" t="s">
        <v>32947</v>
      </c>
      <c r="B583" s="57" t="s">
        <v>32611</v>
      </c>
      <c r="C583" s="3" t="s">
        <v>32948</v>
      </c>
      <c r="D583" s="3"/>
      <c r="E583" s="3"/>
      <c r="F583" s="3" t="s">
        <v>32949</v>
      </c>
      <c r="G583" s="3" t="s">
        <v>32950</v>
      </c>
      <c r="H583" s="57" t="s">
        <v>32951</v>
      </c>
      <c r="I583" s="57" t="s">
        <v>32952</v>
      </c>
      <c r="J583" s="3" t="s">
        <v>28</v>
      </c>
      <c r="K583" s="3" t="s">
        <v>78</v>
      </c>
      <c r="L583" s="3" t="s">
        <v>470</v>
      </c>
      <c r="M583" s="3" t="s">
        <v>471</v>
      </c>
      <c r="N583" s="3" t="s">
        <v>7803</v>
      </c>
      <c r="O583" s="3" t="s">
        <v>705</v>
      </c>
      <c r="P583" s="24">
        <v>0</v>
      </c>
      <c r="Q583" s="24">
        <v>0</v>
      </c>
      <c r="R583" s="27" t="s">
        <v>1578</v>
      </c>
      <c r="S583" s="28" t="s">
        <v>1585</v>
      </c>
      <c r="T583" s="3" t="s">
        <v>38</v>
      </c>
      <c r="U583" s="3">
        <v>0</v>
      </c>
      <c r="V583" s="3" t="s">
        <v>32611</v>
      </c>
      <c r="W583" s="3" t="s">
        <v>34</v>
      </c>
      <c r="X583" s="57"/>
      <c r="Y583" s="3"/>
      <c r="Z583" s="3"/>
      <c r="AA583" s="3"/>
      <c r="AB583" s="57"/>
      <c r="AC583" s="3">
        <v>0</v>
      </c>
      <c r="AD583" s="24"/>
      <c r="AE583" s="3"/>
      <c r="AF583" s="3"/>
      <c r="AG583" s="3"/>
    </row>
    <row r="584" spans="1:33" ht="45" x14ac:dyDescent="0.25">
      <c r="A584" s="3" t="s">
        <v>33185</v>
      </c>
      <c r="B584" s="57" t="s">
        <v>32611</v>
      </c>
      <c r="C584" s="3" t="s">
        <v>33186</v>
      </c>
      <c r="D584" s="3"/>
      <c r="E584" s="3"/>
      <c r="F584" s="3" t="s">
        <v>33187</v>
      </c>
      <c r="G584" s="3" t="s">
        <v>33188</v>
      </c>
      <c r="H584" s="57" t="s">
        <v>33189</v>
      </c>
      <c r="I584" s="57" t="s">
        <v>33190</v>
      </c>
      <c r="J584" s="3" t="s">
        <v>28</v>
      </c>
      <c r="K584" s="3" t="s">
        <v>43</v>
      </c>
      <c r="L584" s="3" t="s">
        <v>96</v>
      </c>
      <c r="M584" s="3" t="s">
        <v>1603</v>
      </c>
      <c r="N584" s="3" t="s">
        <v>4313</v>
      </c>
      <c r="O584" s="3" t="s">
        <v>32</v>
      </c>
      <c r="P584" s="24">
        <v>0</v>
      </c>
      <c r="Q584" s="24">
        <v>1</v>
      </c>
      <c r="R584" s="27" t="s">
        <v>1568</v>
      </c>
      <c r="S584" s="28" t="s">
        <v>1589</v>
      </c>
      <c r="T584" s="3" t="s">
        <v>33</v>
      </c>
      <c r="U584" s="3">
        <v>412000</v>
      </c>
      <c r="V584" s="57" t="s">
        <v>32611</v>
      </c>
      <c r="W584" s="3" t="s">
        <v>34</v>
      </c>
      <c r="X584" s="57" t="s">
        <v>32639</v>
      </c>
      <c r="Y584" s="3"/>
      <c r="Z584" s="3">
        <v>412000</v>
      </c>
      <c r="AA584" s="3"/>
      <c r="AB584" s="57">
        <v>46190.433020833334</v>
      </c>
      <c r="AC584" s="3">
        <v>0</v>
      </c>
      <c r="AD584" s="24">
        <v>412000</v>
      </c>
      <c r="AE584" s="3">
        <v>46190.433020833334</v>
      </c>
      <c r="AF584" s="3"/>
      <c r="AG584" s="3">
        <v>564909</v>
      </c>
    </row>
    <row r="585" spans="1:33" ht="60" x14ac:dyDescent="0.25">
      <c r="A585" s="3" t="s">
        <v>33288</v>
      </c>
      <c r="B585" s="57" t="s">
        <v>32611</v>
      </c>
      <c r="C585" s="3" t="s">
        <v>33289</v>
      </c>
      <c r="D585" s="3"/>
      <c r="E585" s="3"/>
      <c r="F585" s="3" t="s">
        <v>23283</v>
      </c>
      <c r="G585" s="3" t="s">
        <v>23284</v>
      </c>
      <c r="H585" s="57" t="s">
        <v>23285</v>
      </c>
      <c r="I585" s="57" t="s">
        <v>23286</v>
      </c>
      <c r="J585" s="3" t="s">
        <v>28</v>
      </c>
      <c r="K585" s="3" t="s">
        <v>43</v>
      </c>
      <c r="L585" s="3" t="s">
        <v>57</v>
      </c>
      <c r="M585" s="3" t="s">
        <v>58</v>
      </c>
      <c r="N585" s="3" t="s">
        <v>4686</v>
      </c>
      <c r="O585" s="3" t="s">
        <v>705</v>
      </c>
      <c r="P585" s="24">
        <v>0</v>
      </c>
      <c r="Q585" s="24">
        <v>0</v>
      </c>
      <c r="R585" s="27" t="s">
        <v>1578</v>
      </c>
      <c r="S585" s="28" t="s">
        <v>1585</v>
      </c>
      <c r="T585" s="3" t="s">
        <v>38</v>
      </c>
      <c r="U585" s="3">
        <v>0</v>
      </c>
      <c r="V585" s="3" t="s">
        <v>32611</v>
      </c>
      <c r="W585" s="3" t="s">
        <v>34</v>
      </c>
      <c r="X585" s="57"/>
      <c r="Y585" s="3"/>
      <c r="Z585" s="3"/>
      <c r="AA585" s="3"/>
      <c r="AB585" s="57"/>
      <c r="AC585" s="3">
        <v>0</v>
      </c>
      <c r="AD585" s="24"/>
      <c r="AE585" s="3"/>
      <c r="AF585" s="3"/>
      <c r="AG585" s="3"/>
    </row>
    <row r="586" spans="1:33" ht="60" x14ac:dyDescent="0.25">
      <c r="A586" s="3" t="s">
        <v>33643</v>
      </c>
      <c r="B586" s="57" t="s">
        <v>32611</v>
      </c>
      <c r="C586" s="3" t="s">
        <v>33644</v>
      </c>
      <c r="D586" s="3"/>
      <c r="E586" s="3"/>
      <c r="F586" s="3" t="s">
        <v>33645</v>
      </c>
      <c r="G586" s="3" t="s">
        <v>33646</v>
      </c>
      <c r="H586" s="57" t="s">
        <v>18280</v>
      </c>
      <c r="I586" s="57" t="s">
        <v>33647</v>
      </c>
      <c r="J586" s="3" t="s">
        <v>28</v>
      </c>
      <c r="K586" s="3" t="s">
        <v>78</v>
      </c>
      <c r="L586" s="3" t="s">
        <v>57</v>
      </c>
      <c r="M586" s="3" t="s">
        <v>1490</v>
      </c>
      <c r="N586" s="3" t="s">
        <v>5347</v>
      </c>
      <c r="O586" s="3" t="s">
        <v>19490</v>
      </c>
      <c r="P586" s="24">
        <v>1</v>
      </c>
      <c r="Q586" s="24">
        <v>0</v>
      </c>
      <c r="R586" s="27" t="s">
        <v>1579</v>
      </c>
      <c r="S586" s="28" t="s">
        <v>1585</v>
      </c>
      <c r="T586" s="3" t="s">
        <v>38</v>
      </c>
      <c r="U586" s="3">
        <v>2060000</v>
      </c>
      <c r="V586" s="3" t="s">
        <v>32611</v>
      </c>
      <c r="W586" s="3" t="s">
        <v>34</v>
      </c>
      <c r="X586" s="57" t="s">
        <v>32663</v>
      </c>
      <c r="Y586" s="3" t="s">
        <v>39</v>
      </c>
      <c r="Z586" s="3">
        <v>2060000</v>
      </c>
      <c r="AA586" s="3" t="s">
        <v>40</v>
      </c>
      <c r="AB586" s="57">
        <v>46188.455196759256</v>
      </c>
      <c r="AC586" s="3">
        <v>0</v>
      </c>
      <c r="AD586" s="24">
        <v>2060000</v>
      </c>
      <c r="AE586" s="3">
        <v>46188.455196759256</v>
      </c>
      <c r="AF586" s="3"/>
      <c r="AG586" s="3">
        <v>557250</v>
      </c>
    </row>
    <row r="587" spans="1:33" ht="60" x14ac:dyDescent="0.25">
      <c r="A587" s="3" t="s">
        <v>33648</v>
      </c>
      <c r="B587" s="57" t="s">
        <v>32611</v>
      </c>
      <c r="C587" s="3" t="s">
        <v>33649</v>
      </c>
      <c r="D587" s="3"/>
      <c r="E587" s="3"/>
      <c r="F587" s="3" t="s">
        <v>33645</v>
      </c>
      <c r="G587" s="3" t="s">
        <v>33646</v>
      </c>
      <c r="H587" s="57" t="s">
        <v>18280</v>
      </c>
      <c r="I587" s="57" t="s">
        <v>33647</v>
      </c>
      <c r="J587" s="3" t="s">
        <v>28</v>
      </c>
      <c r="K587" s="3" t="s">
        <v>78</v>
      </c>
      <c r="L587" s="3" t="s">
        <v>57</v>
      </c>
      <c r="M587" s="3" t="s">
        <v>1490</v>
      </c>
      <c r="N587" s="3" t="s">
        <v>5347</v>
      </c>
      <c r="O587" s="3" t="s">
        <v>32</v>
      </c>
      <c r="P587" s="24">
        <v>0</v>
      </c>
      <c r="Q587" s="24">
        <v>1</v>
      </c>
      <c r="R587" s="27" t="s">
        <v>1568</v>
      </c>
      <c r="S587" s="28" t="s">
        <v>1589</v>
      </c>
      <c r="T587" s="3" t="s">
        <v>33</v>
      </c>
      <c r="U587" s="3">
        <v>412000</v>
      </c>
      <c r="V587" s="57" t="s">
        <v>32611</v>
      </c>
      <c r="W587" s="3" t="s">
        <v>34</v>
      </c>
      <c r="X587" s="57" t="s">
        <v>32663</v>
      </c>
      <c r="Y587" s="3"/>
      <c r="Z587" s="3">
        <v>412000</v>
      </c>
      <c r="AA587" s="3"/>
      <c r="AB587" s="57">
        <v>46188.451469907406</v>
      </c>
      <c r="AC587" s="3">
        <v>0</v>
      </c>
      <c r="AD587" s="24">
        <v>412000</v>
      </c>
      <c r="AE587" s="3">
        <v>46188.451469907406</v>
      </c>
      <c r="AF587" s="3"/>
      <c r="AG587" s="3">
        <v>557214</v>
      </c>
    </row>
    <row r="588" spans="1:33" ht="45" x14ac:dyDescent="0.25">
      <c r="A588" s="3" t="s">
        <v>33191</v>
      </c>
      <c r="B588" s="57" t="s">
        <v>32611</v>
      </c>
      <c r="C588" s="3" t="s">
        <v>33192</v>
      </c>
      <c r="D588" s="3"/>
      <c r="E588" s="3"/>
      <c r="F588" s="3" t="s">
        <v>33187</v>
      </c>
      <c r="G588" s="3" t="s">
        <v>33188</v>
      </c>
      <c r="H588" s="57" t="s">
        <v>33189</v>
      </c>
      <c r="I588" s="57" t="s">
        <v>33190</v>
      </c>
      <c r="J588" s="3" t="s">
        <v>28</v>
      </c>
      <c r="K588" s="3" t="s">
        <v>43</v>
      </c>
      <c r="L588" s="3" t="s">
        <v>96</v>
      </c>
      <c r="M588" s="3" t="s">
        <v>1603</v>
      </c>
      <c r="N588" s="3" t="s">
        <v>4313</v>
      </c>
      <c r="O588" s="3" t="s">
        <v>705</v>
      </c>
      <c r="P588" s="24">
        <v>0</v>
      </c>
      <c r="Q588" s="24">
        <v>0</v>
      </c>
      <c r="R588" s="27" t="s">
        <v>1578</v>
      </c>
      <c r="S588" s="28" t="s">
        <v>1589</v>
      </c>
      <c r="T588" s="3" t="s">
        <v>33</v>
      </c>
      <c r="U588" s="3">
        <v>0</v>
      </c>
      <c r="V588" s="57" t="s">
        <v>32611</v>
      </c>
      <c r="W588" s="3" t="s">
        <v>34</v>
      </c>
      <c r="X588" s="57"/>
      <c r="Y588" s="3"/>
      <c r="Z588" s="3"/>
      <c r="AA588" s="3"/>
      <c r="AB588" s="57"/>
      <c r="AC588" s="3">
        <v>0</v>
      </c>
      <c r="AD588" s="24"/>
      <c r="AE588" s="3"/>
      <c r="AF588" s="3"/>
      <c r="AG588" s="3"/>
    </row>
    <row r="589" spans="1:33" ht="60" x14ac:dyDescent="0.25">
      <c r="A589" s="3" t="s">
        <v>33193</v>
      </c>
      <c r="B589" s="57" t="s">
        <v>32611</v>
      </c>
      <c r="C589" s="3" t="s">
        <v>33194</v>
      </c>
      <c r="D589" s="3"/>
      <c r="E589" s="3"/>
      <c r="F589" s="3" t="s">
        <v>33187</v>
      </c>
      <c r="G589" s="3" t="s">
        <v>33188</v>
      </c>
      <c r="H589" s="57" t="s">
        <v>33189</v>
      </c>
      <c r="I589" s="57" t="s">
        <v>33190</v>
      </c>
      <c r="J589" s="3" t="s">
        <v>28</v>
      </c>
      <c r="K589" s="3" t="s">
        <v>43</v>
      </c>
      <c r="L589" s="3" t="s">
        <v>96</v>
      </c>
      <c r="M589" s="3" t="s">
        <v>1603</v>
      </c>
      <c r="N589" s="3" t="s">
        <v>4313</v>
      </c>
      <c r="O589" s="3" t="s">
        <v>32</v>
      </c>
      <c r="P589" s="24">
        <v>1</v>
      </c>
      <c r="Q589" s="24">
        <v>1</v>
      </c>
      <c r="R589" s="27" t="s">
        <v>1568</v>
      </c>
      <c r="S589" s="28" t="s">
        <v>1585</v>
      </c>
      <c r="T589" s="3" t="s">
        <v>38</v>
      </c>
      <c r="U589" s="3">
        <v>2060000</v>
      </c>
      <c r="V589" s="3" t="s">
        <v>32611</v>
      </c>
      <c r="W589" s="3" t="s">
        <v>34</v>
      </c>
      <c r="X589" s="57" t="s">
        <v>32639</v>
      </c>
      <c r="Y589" s="3"/>
      <c r="Z589" s="3">
        <v>2060000</v>
      </c>
      <c r="AA589" s="3"/>
      <c r="AB589" s="57">
        <v>46190.434525462966</v>
      </c>
      <c r="AC589" s="3">
        <v>0</v>
      </c>
      <c r="AD589" s="24">
        <v>2060000</v>
      </c>
      <c r="AE589" s="3">
        <v>46190.434525462966</v>
      </c>
      <c r="AF589" s="3"/>
      <c r="AG589" s="3">
        <v>565015</v>
      </c>
    </row>
    <row r="590" spans="1:33" ht="60" x14ac:dyDescent="0.25">
      <c r="A590" s="3" t="s">
        <v>33650</v>
      </c>
      <c r="B590" s="57" t="s">
        <v>32611</v>
      </c>
      <c r="C590" s="3" t="s">
        <v>33651</v>
      </c>
      <c r="D590" s="3"/>
      <c r="E590" s="3"/>
      <c r="F590" s="3" t="s">
        <v>33652</v>
      </c>
      <c r="G590" s="3" t="s">
        <v>33653</v>
      </c>
      <c r="H590" s="57" t="s">
        <v>33654</v>
      </c>
      <c r="I590" s="57" t="s">
        <v>33655</v>
      </c>
      <c r="J590" s="3" t="s">
        <v>28</v>
      </c>
      <c r="K590" s="3" t="s">
        <v>78</v>
      </c>
      <c r="L590" s="3" t="s">
        <v>57</v>
      </c>
      <c r="M590" s="3" t="s">
        <v>1490</v>
      </c>
      <c r="N590" s="3" t="s">
        <v>5347</v>
      </c>
      <c r="O590" s="3" t="s">
        <v>19490</v>
      </c>
      <c r="P590" s="24">
        <v>1</v>
      </c>
      <c r="Q590" s="24">
        <v>0</v>
      </c>
      <c r="R590" s="27" t="s">
        <v>1579</v>
      </c>
      <c r="S590" s="28" t="s">
        <v>1585</v>
      </c>
      <c r="T590" s="3" t="s">
        <v>38</v>
      </c>
      <c r="U590" s="3">
        <v>2060000</v>
      </c>
      <c r="V590" s="57" t="s">
        <v>32611</v>
      </c>
      <c r="W590" s="3" t="s">
        <v>34</v>
      </c>
      <c r="X590" s="57" t="s">
        <v>32663</v>
      </c>
      <c r="Y590" s="3" t="s">
        <v>39</v>
      </c>
      <c r="Z590" s="3">
        <v>2060000</v>
      </c>
      <c r="AA590" s="3" t="s">
        <v>40</v>
      </c>
      <c r="AB590" s="57">
        <v>46188.455405092594</v>
      </c>
      <c r="AC590" s="3">
        <v>0</v>
      </c>
      <c r="AD590" s="24">
        <v>2060000</v>
      </c>
      <c r="AE590" s="3">
        <v>46188.455405092594</v>
      </c>
      <c r="AF590" s="3"/>
      <c r="AG590" s="3">
        <v>557254</v>
      </c>
    </row>
    <row r="591" spans="1:33" ht="60" x14ac:dyDescent="0.25">
      <c r="A591" s="3" t="s">
        <v>33656</v>
      </c>
      <c r="B591" s="57" t="s">
        <v>32611</v>
      </c>
      <c r="C591" s="3" t="s">
        <v>33657</v>
      </c>
      <c r="D591" s="3"/>
      <c r="E591" s="3"/>
      <c r="F591" s="3" t="s">
        <v>33652</v>
      </c>
      <c r="G591" s="3" t="s">
        <v>33653</v>
      </c>
      <c r="H591" s="57" t="s">
        <v>33654</v>
      </c>
      <c r="I591" s="57" t="s">
        <v>33655</v>
      </c>
      <c r="J591" s="3" t="s">
        <v>28</v>
      </c>
      <c r="K591" s="3" t="s">
        <v>78</v>
      </c>
      <c r="L591" s="3" t="s">
        <v>57</v>
      </c>
      <c r="M591" s="3" t="s">
        <v>1490</v>
      </c>
      <c r="N591" s="3" t="s">
        <v>5347</v>
      </c>
      <c r="O591" s="3" t="s">
        <v>32</v>
      </c>
      <c r="P591" s="24">
        <v>0</v>
      </c>
      <c r="Q591" s="24">
        <v>1</v>
      </c>
      <c r="R591" s="27" t="s">
        <v>1568</v>
      </c>
      <c r="S591" s="28" t="s">
        <v>1589</v>
      </c>
      <c r="T591" s="3" t="s">
        <v>33</v>
      </c>
      <c r="U591" s="3">
        <v>412000</v>
      </c>
      <c r="V591" s="3" t="s">
        <v>32611</v>
      </c>
      <c r="W591" s="3" t="s">
        <v>34</v>
      </c>
      <c r="X591" s="57" t="s">
        <v>32663</v>
      </c>
      <c r="Y591" s="3"/>
      <c r="Z591" s="3">
        <v>412000</v>
      </c>
      <c r="AA591" s="3"/>
      <c r="AB591" s="57">
        <v>46188.451701388891</v>
      </c>
      <c r="AC591" s="3">
        <v>0</v>
      </c>
      <c r="AD591" s="24">
        <v>412000</v>
      </c>
      <c r="AE591" s="3">
        <v>46188.451701388891</v>
      </c>
      <c r="AF591" s="3"/>
      <c r="AG591" s="3">
        <v>557219</v>
      </c>
    </row>
    <row r="592" spans="1:33" ht="60" x14ac:dyDescent="0.25">
      <c r="A592" s="3" t="s">
        <v>33658</v>
      </c>
      <c r="B592" s="57" t="s">
        <v>32611</v>
      </c>
      <c r="C592" s="3" t="s">
        <v>33659</v>
      </c>
      <c r="D592" s="3"/>
      <c r="E592" s="3"/>
      <c r="F592" s="3" t="s">
        <v>33660</v>
      </c>
      <c r="G592" s="3" t="s">
        <v>33661</v>
      </c>
      <c r="H592" s="57" t="s">
        <v>33662</v>
      </c>
      <c r="I592" s="57" t="s">
        <v>21105</v>
      </c>
      <c r="J592" s="3" t="s">
        <v>28</v>
      </c>
      <c r="K592" s="3" t="s">
        <v>78</v>
      </c>
      <c r="L592" s="3" t="s">
        <v>57</v>
      </c>
      <c r="M592" s="3" t="s">
        <v>1490</v>
      </c>
      <c r="N592" s="3" t="s">
        <v>5347</v>
      </c>
      <c r="O592" s="3" t="s">
        <v>19490</v>
      </c>
      <c r="P592" s="24">
        <v>0</v>
      </c>
      <c r="Q592" s="24">
        <v>0</v>
      </c>
      <c r="R592" s="27" t="s">
        <v>1579</v>
      </c>
      <c r="S592" s="28" t="s">
        <v>1585</v>
      </c>
      <c r="T592" s="3" t="s">
        <v>38</v>
      </c>
      <c r="U592" s="3">
        <v>2060000</v>
      </c>
      <c r="V592" s="3" t="s">
        <v>32611</v>
      </c>
      <c r="W592" s="3" t="s">
        <v>34</v>
      </c>
      <c r="X592" s="57" t="s">
        <v>32960</v>
      </c>
      <c r="Y592" s="3" t="s">
        <v>39</v>
      </c>
      <c r="Z592" s="3">
        <v>2060000</v>
      </c>
      <c r="AA592" s="3" t="s">
        <v>40</v>
      </c>
      <c r="AB592" s="57">
        <v>46196.380972222221</v>
      </c>
      <c r="AC592" s="3">
        <v>0</v>
      </c>
      <c r="AD592" s="24">
        <v>2060000</v>
      </c>
      <c r="AE592" s="3">
        <v>46196.380972222221</v>
      </c>
      <c r="AF592" s="3"/>
      <c r="AG592" s="3">
        <v>557259</v>
      </c>
    </row>
    <row r="593" spans="1:33" ht="60" x14ac:dyDescent="0.25">
      <c r="A593" s="3" t="s">
        <v>33663</v>
      </c>
      <c r="B593" s="57" t="s">
        <v>32611</v>
      </c>
      <c r="C593" s="3" t="s">
        <v>33664</v>
      </c>
      <c r="D593" s="3"/>
      <c r="E593" s="3"/>
      <c r="F593" s="3" t="s">
        <v>33660</v>
      </c>
      <c r="G593" s="3" t="s">
        <v>33661</v>
      </c>
      <c r="H593" s="57" t="s">
        <v>33662</v>
      </c>
      <c r="I593" s="57" t="s">
        <v>21105</v>
      </c>
      <c r="J593" s="3" t="s">
        <v>28</v>
      </c>
      <c r="K593" s="3" t="s">
        <v>78</v>
      </c>
      <c r="L593" s="3" t="s">
        <v>57</v>
      </c>
      <c r="M593" s="3" t="s">
        <v>1490</v>
      </c>
      <c r="N593" s="3" t="s">
        <v>5347</v>
      </c>
      <c r="O593" s="3" t="s">
        <v>19490</v>
      </c>
      <c r="P593" s="24">
        <v>0</v>
      </c>
      <c r="Q593" s="24">
        <v>0</v>
      </c>
      <c r="R593" s="27" t="s">
        <v>1579</v>
      </c>
      <c r="S593" s="28" t="s">
        <v>1589</v>
      </c>
      <c r="T593" s="3" t="s">
        <v>33</v>
      </c>
      <c r="U593" s="3">
        <v>412000</v>
      </c>
      <c r="V593" s="57" t="s">
        <v>32611</v>
      </c>
      <c r="W593" s="3" t="s">
        <v>34</v>
      </c>
      <c r="X593" s="57" t="s">
        <v>32663</v>
      </c>
      <c r="Y593" s="3" t="s">
        <v>39</v>
      </c>
      <c r="Z593" s="3">
        <v>412000</v>
      </c>
      <c r="AA593" s="3" t="s">
        <v>40</v>
      </c>
      <c r="AB593" s="57">
        <v>46188.453518518516</v>
      </c>
      <c r="AC593" s="3">
        <v>0</v>
      </c>
      <c r="AD593" s="24">
        <v>412000</v>
      </c>
      <c r="AE593" s="3">
        <v>46188.453518518516</v>
      </c>
      <c r="AF593" s="3"/>
      <c r="AG593" s="3">
        <v>557225</v>
      </c>
    </row>
    <row r="594" spans="1:33" ht="60" x14ac:dyDescent="0.25">
      <c r="A594" s="3" t="s">
        <v>33665</v>
      </c>
      <c r="B594" s="57" t="s">
        <v>32611</v>
      </c>
      <c r="C594" s="3" t="s">
        <v>33666</v>
      </c>
      <c r="D594" s="3"/>
      <c r="E594" s="3"/>
      <c r="F594" s="3" t="s">
        <v>33667</v>
      </c>
      <c r="G594" s="3" t="s">
        <v>33668</v>
      </c>
      <c r="H594" s="57" t="s">
        <v>33669</v>
      </c>
      <c r="I594" s="57" t="s">
        <v>33670</v>
      </c>
      <c r="J594" s="3" t="s">
        <v>28</v>
      </c>
      <c r="K594" s="3" t="s">
        <v>78</v>
      </c>
      <c r="L594" s="3" t="s">
        <v>57</v>
      </c>
      <c r="M594" s="3" t="s">
        <v>1490</v>
      </c>
      <c r="N594" s="3" t="s">
        <v>5347</v>
      </c>
      <c r="O594" s="3" t="s">
        <v>19490</v>
      </c>
      <c r="P594" s="24">
        <v>1</v>
      </c>
      <c r="Q594" s="24">
        <v>0</v>
      </c>
      <c r="R594" s="27" t="s">
        <v>1579</v>
      </c>
      <c r="S594" s="28" t="s">
        <v>1585</v>
      </c>
      <c r="T594" s="3" t="s">
        <v>38</v>
      </c>
      <c r="U594" s="3">
        <v>2060000</v>
      </c>
      <c r="V594" s="3" t="s">
        <v>32611</v>
      </c>
      <c r="W594" s="3" t="s">
        <v>34</v>
      </c>
      <c r="X594" s="57" t="s">
        <v>32663</v>
      </c>
      <c r="Y594" s="3" t="s">
        <v>39</v>
      </c>
      <c r="Z594" s="3">
        <v>2060000</v>
      </c>
      <c r="AA594" s="3" t="s">
        <v>40</v>
      </c>
      <c r="AB594" s="57">
        <v>46188.444189814814</v>
      </c>
      <c r="AC594" s="3">
        <v>0</v>
      </c>
      <c r="AD594" s="24">
        <v>2060000</v>
      </c>
      <c r="AE594" s="3">
        <v>46188.444189814814</v>
      </c>
      <c r="AF594" s="3"/>
      <c r="AG594" s="3">
        <v>557263</v>
      </c>
    </row>
    <row r="595" spans="1:33" ht="60" x14ac:dyDescent="0.25">
      <c r="A595" s="3" t="s">
        <v>33671</v>
      </c>
      <c r="B595" s="57" t="s">
        <v>32611</v>
      </c>
      <c r="C595" s="3" t="s">
        <v>33672</v>
      </c>
      <c r="D595" s="3"/>
      <c r="E595" s="3"/>
      <c r="F595" s="3" t="s">
        <v>33667</v>
      </c>
      <c r="G595" s="3" t="s">
        <v>33668</v>
      </c>
      <c r="H595" s="57" t="s">
        <v>33669</v>
      </c>
      <c r="I595" s="57" t="s">
        <v>33670</v>
      </c>
      <c r="J595" s="3" t="s">
        <v>28</v>
      </c>
      <c r="K595" s="3" t="s">
        <v>78</v>
      </c>
      <c r="L595" s="3" t="s">
        <v>57</v>
      </c>
      <c r="M595" s="3" t="s">
        <v>1490</v>
      </c>
      <c r="N595" s="3" t="s">
        <v>5347</v>
      </c>
      <c r="O595" s="3" t="s">
        <v>32</v>
      </c>
      <c r="P595" s="24">
        <v>0</v>
      </c>
      <c r="Q595" s="24">
        <v>1</v>
      </c>
      <c r="R595" s="27" t="s">
        <v>1568</v>
      </c>
      <c r="S595" s="28" t="s">
        <v>1589</v>
      </c>
      <c r="T595" s="3" t="s">
        <v>33</v>
      </c>
      <c r="U595" s="3">
        <v>412000</v>
      </c>
      <c r="V595" s="57" t="s">
        <v>32611</v>
      </c>
      <c r="W595" s="3" t="s">
        <v>34</v>
      </c>
      <c r="X595" s="57" t="s">
        <v>32663</v>
      </c>
      <c r="Y595" s="3"/>
      <c r="Z595" s="3">
        <v>412000</v>
      </c>
      <c r="AA595" s="3"/>
      <c r="AB595" s="57">
        <v>46188.453668981485</v>
      </c>
      <c r="AC595" s="3">
        <v>0</v>
      </c>
      <c r="AD595" s="24">
        <v>412000</v>
      </c>
      <c r="AE595" s="3">
        <v>46188.453668981485</v>
      </c>
      <c r="AF595" s="3"/>
      <c r="AG595" s="3">
        <v>557230</v>
      </c>
    </row>
    <row r="596" spans="1:33" ht="45" x14ac:dyDescent="0.25">
      <c r="A596" s="3" t="s">
        <v>32610</v>
      </c>
      <c r="B596" s="57" t="s">
        <v>32611</v>
      </c>
      <c r="C596" s="3" t="s">
        <v>32612</v>
      </c>
      <c r="D596" s="3"/>
      <c r="E596" s="3"/>
      <c r="F596" s="3" t="s">
        <v>32613</v>
      </c>
      <c r="G596" s="3" t="s">
        <v>32614</v>
      </c>
      <c r="H596" s="57" t="s">
        <v>3873</v>
      </c>
      <c r="I596" s="57" t="s">
        <v>32615</v>
      </c>
      <c r="J596" s="3" t="s">
        <v>28</v>
      </c>
      <c r="K596" s="3" t="s">
        <v>43</v>
      </c>
      <c r="L596" s="3" t="s">
        <v>505</v>
      </c>
      <c r="M596" s="3" t="s">
        <v>506</v>
      </c>
      <c r="N596" s="3" t="s">
        <v>2864</v>
      </c>
      <c r="O596" s="3" t="s">
        <v>19490</v>
      </c>
      <c r="P596" s="24">
        <v>0</v>
      </c>
      <c r="Q596" s="24">
        <v>0</v>
      </c>
      <c r="R596" s="27" t="s">
        <v>1579</v>
      </c>
      <c r="S596" s="28" t="s">
        <v>1589</v>
      </c>
      <c r="T596" s="3" t="s">
        <v>33</v>
      </c>
      <c r="U596" s="3">
        <v>412000</v>
      </c>
      <c r="V596" s="3" t="s">
        <v>32611</v>
      </c>
      <c r="W596" s="3" t="s">
        <v>34</v>
      </c>
      <c r="X596" s="57" t="s">
        <v>32605</v>
      </c>
      <c r="Y596" s="3" t="s">
        <v>39</v>
      </c>
      <c r="Z596" s="3">
        <v>412000</v>
      </c>
      <c r="AA596" s="3" t="s">
        <v>40</v>
      </c>
      <c r="AB596" s="57">
        <v>46189.527013888888</v>
      </c>
      <c r="AC596" s="3">
        <v>0</v>
      </c>
      <c r="AD596" s="24">
        <v>412000</v>
      </c>
      <c r="AE596" s="3">
        <v>46189.527013888888</v>
      </c>
      <c r="AF596" s="3"/>
      <c r="AG596" s="3">
        <v>564922</v>
      </c>
    </row>
    <row r="597" spans="1:33" ht="45" x14ac:dyDescent="0.25">
      <c r="A597" s="3" t="s">
        <v>32616</v>
      </c>
      <c r="B597" s="57" t="s">
        <v>32611</v>
      </c>
      <c r="C597" s="3" t="s">
        <v>32617</v>
      </c>
      <c r="D597" s="3"/>
      <c r="E597" s="3"/>
      <c r="F597" s="3" t="s">
        <v>32618</v>
      </c>
      <c r="G597" s="3" t="s">
        <v>32619</v>
      </c>
      <c r="H597" s="57" t="s">
        <v>29953</v>
      </c>
      <c r="I597" s="57" t="s">
        <v>32620</v>
      </c>
      <c r="J597" s="3" t="s">
        <v>28</v>
      </c>
      <c r="K597" s="3" t="s">
        <v>43</v>
      </c>
      <c r="L597" s="3" t="s">
        <v>505</v>
      </c>
      <c r="M597" s="3" t="s">
        <v>506</v>
      </c>
      <c r="N597" s="3" t="s">
        <v>2864</v>
      </c>
      <c r="O597" s="3" t="s">
        <v>19490</v>
      </c>
      <c r="P597" s="24">
        <v>0</v>
      </c>
      <c r="Q597" s="24">
        <v>0</v>
      </c>
      <c r="R597" s="27" t="s">
        <v>1579</v>
      </c>
      <c r="S597" s="28" t="s">
        <v>1589</v>
      </c>
      <c r="T597" s="3" t="s">
        <v>33</v>
      </c>
      <c r="U597" s="3">
        <v>412000</v>
      </c>
      <c r="V597" s="57" t="s">
        <v>32611</v>
      </c>
      <c r="W597" s="3" t="s">
        <v>34</v>
      </c>
      <c r="X597" s="57" t="s">
        <v>32605</v>
      </c>
      <c r="Y597" s="3" t="s">
        <v>39</v>
      </c>
      <c r="Z597" s="3">
        <v>412000</v>
      </c>
      <c r="AA597" s="3" t="s">
        <v>40</v>
      </c>
      <c r="AB597" s="57">
        <v>46189.526574074072</v>
      </c>
      <c r="AC597" s="3">
        <v>0</v>
      </c>
      <c r="AD597" s="24">
        <v>412000</v>
      </c>
      <c r="AE597" s="3">
        <v>46189.526574074072</v>
      </c>
      <c r="AF597" s="3"/>
      <c r="AG597" s="3">
        <v>564929</v>
      </c>
    </row>
    <row r="598" spans="1:33" ht="60" x14ac:dyDescent="0.25">
      <c r="A598" s="3" t="s">
        <v>33618</v>
      </c>
      <c r="B598" s="57" t="s">
        <v>32611</v>
      </c>
      <c r="C598" s="3" t="s">
        <v>33619</v>
      </c>
      <c r="D598" s="3"/>
      <c r="E598" s="3"/>
      <c r="F598" s="3" t="s">
        <v>21021</v>
      </c>
      <c r="G598" s="3" t="s">
        <v>21022</v>
      </c>
      <c r="H598" s="57" t="s">
        <v>8432</v>
      </c>
      <c r="I598" s="57" t="s">
        <v>21023</v>
      </c>
      <c r="J598" s="3" t="s">
        <v>28</v>
      </c>
      <c r="K598" s="3" t="s">
        <v>78</v>
      </c>
      <c r="L598" s="3" t="s">
        <v>145</v>
      </c>
      <c r="M598" s="3" t="s">
        <v>18100</v>
      </c>
      <c r="N598" s="3" t="s">
        <v>18101</v>
      </c>
      <c r="O598" s="3" t="s">
        <v>32</v>
      </c>
      <c r="P598" s="24">
        <v>0</v>
      </c>
      <c r="Q598" s="24">
        <v>1</v>
      </c>
      <c r="R598" s="27" t="s">
        <v>1568</v>
      </c>
      <c r="S598" s="28" t="s">
        <v>1589</v>
      </c>
      <c r="T598" s="3" t="s">
        <v>33</v>
      </c>
      <c r="U598" s="3">
        <v>412000</v>
      </c>
      <c r="V598" s="57" t="s">
        <v>32611</v>
      </c>
      <c r="W598" s="3" t="s">
        <v>34</v>
      </c>
      <c r="X598" s="57" t="s">
        <v>32663</v>
      </c>
      <c r="Y598" s="3"/>
      <c r="Z598" s="3">
        <v>412000</v>
      </c>
      <c r="AA598" s="3"/>
      <c r="AB598" s="57">
        <v>46188.375694444447</v>
      </c>
      <c r="AC598" s="3">
        <v>0</v>
      </c>
      <c r="AD598" s="24">
        <v>412000</v>
      </c>
      <c r="AE598" s="3">
        <v>46188.375694444447</v>
      </c>
      <c r="AF598" s="3"/>
      <c r="AG598" s="3">
        <v>427314</v>
      </c>
    </row>
    <row r="599" spans="1:33" ht="45" x14ac:dyDescent="0.25">
      <c r="A599" s="3" t="s">
        <v>33195</v>
      </c>
      <c r="B599" s="57" t="s">
        <v>32611</v>
      </c>
      <c r="C599" s="3" t="s">
        <v>33196</v>
      </c>
      <c r="D599" s="3"/>
      <c r="E599" s="3"/>
      <c r="F599" s="3" t="s">
        <v>1932</v>
      </c>
      <c r="G599" s="3" t="s">
        <v>4311</v>
      </c>
      <c r="H599" s="57" t="s">
        <v>4312</v>
      </c>
      <c r="I599" s="57" t="s">
        <v>23909</v>
      </c>
      <c r="J599" s="3" t="s">
        <v>28</v>
      </c>
      <c r="K599" s="3" t="s">
        <v>43</v>
      </c>
      <c r="L599" s="3" t="s">
        <v>96</v>
      </c>
      <c r="M599" s="3" t="s">
        <v>1603</v>
      </c>
      <c r="N599" s="3" t="s">
        <v>4313</v>
      </c>
      <c r="O599" s="3" t="s">
        <v>32</v>
      </c>
      <c r="P599" s="24">
        <v>0</v>
      </c>
      <c r="Q599" s="24">
        <v>1</v>
      </c>
      <c r="R599" s="27" t="s">
        <v>1568</v>
      </c>
      <c r="S599" s="28" t="s">
        <v>1589</v>
      </c>
      <c r="T599" s="3" t="s">
        <v>33</v>
      </c>
      <c r="U599" s="3">
        <v>412000</v>
      </c>
      <c r="V599" s="57" t="s">
        <v>32611</v>
      </c>
      <c r="W599" s="3" t="s">
        <v>34</v>
      </c>
      <c r="X599" s="57" t="s">
        <v>32639</v>
      </c>
      <c r="Y599" s="3"/>
      <c r="Z599" s="3">
        <v>412000</v>
      </c>
      <c r="AA599" s="3"/>
      <c r="AB599" s="57">
        <v>46190.433877314812</v>
      </c>
      <c r="AC599" s="3">
        <v>0</v>
      </c>
      <c r="AD599" s="24">
        <v>412000</v>
      </c>
      <c r="AE599" s="3">
        <v>46190.433877314812</v>
      </c>
      <c r="AF599" s="3"/>
      <c r="AG599" s="3">
        <v>564936</v>
      </c>
    </row>
    <row r="600" spans="1:33" ht="60" x14ac:dyDescent="0.25">
      <c r="A600" s="3" t="s">
        <v>33197</v>
      </c>
      <c r="B600" s="57" t="s">
        <v>32611</v>
      </c>
      <c r="C600" s="3" t="s">
        <v>33198</v>
      </c>
      <c r="D600" s="3"/>
      <c r="E600" s="3"/>
      <c r="F600" s="3" t="s">
        <v>1932</v>
      </c>
      <c r="G600" s="3" t="s">
        <v>4311</v>
      </c>
      <c r="H600" s="57" t="s">
        <v>4312</v>
      </c>
      <c r="I600" s="57" t="s">
        <v>23909</v>
      </c>
      <c r="J600" s="3" t="s">
        <v>28</v>
      </c>
      <c r="K600" s="3" t="s">
        <v>43</v>
      </c>
      <c r="L600" s="3" t="s">
        <v>96</v>
      </c>
      <c r="M600" s="3" t="s">
        <v>1603</v>
      </c>
      <c r="N600" s="3" t="s">
        <v>4313</v>
      </c>
      <c r="O600" s="3" t="s">
        <v>19490</v>
      </c>
      <c r="P600" s="24">
        <v>1</v>
      </c>
      <c r="Q600" s="24">
        <v>0</v>
      </c>
      <c r="R600" s="27" t="s">
        <v>1579</v>
      </c>
      <c r="S600" s="28" t="s">
        <v>1585</v>
      </c>
      <c r="T600" s="3" t="s">
        <v>38</v>
      </c>
      <c r="U600" s="3">
        <v>2060000</v>
      </c>
      <c r="V600" s="57" t="s">
        <v>32611</v>
      </c>
      <c r="W600" s="3" t="s">
        <v>34</v>
      </c>
      <c r="X600" s="57" t="s">
        <v>32639</v>
      </c>
      <c r="Y600" s="3" t="s">
        <v>39</v>
      </c>
      <c r="Z600" s="3">
        <v>2060000</v>
      </c>
      <c r="AA600" s="3" t="s">
        <v>40</v>
      </c>
      <c r="AB600" s="57">
        <v>46190.435787037037</v>
      </c>
      <c r="AC600" s="3">
        <v>0</v>
      </c>
      <c r="AD600" s="24">
        <v>2060000</v>
      </c>
      <c r="AE600" s="3">
        <v>46190.435787037037</v>
      </c>
      <c r="AF600" s="3"/>
      <c r="AG600" s="3">
        <v>565022</v>
      </c>
    </row>
    <row r="601" spans="1:33" ht="45" x14ac:dyDescent="0.25">
      <c r="A601" s="3" t="s">
        <v>33386</v>
      </c>
      <c r="B601" s="57" t="s">
        <v>32611</v>
      </c>
      <c r="C601" s="3" t="s">
        <v>33387</v>
      </c>
      <c r="D601" s="3"/>
      <c r="E601" s="3"/>
      <c r="F601" s="3" t="s">
        <v>33388</v>
      </c>
      <c r="G601" s="3" t="s">
        <v>33389</v>
      </c>
      <c r="H601" s="57" t="s">
        <v>33390</v>
      </c>
      <c r="I601" s="57" t="s">
        <v>33391</v>
      </c>
      <c r="J601" s="3" t="s">
        <v>28</v>
      </c>
      <c r="K601" s="3" t="s">
        <v>51</v>
      </c>
      <c r="L601" s="3" t="s">
        <v>913</v>
      </c>
      <c r="M601" s="3" t="s">
        <v>914</v>
      </c>
      <c r="N601" s="3" t="s">
        <v>8916</v>
      </c>
      <c r="O601" s="3" t="s">
        <v>32</v>
      </c>
      <c r="P601" s="24">
        <v>0</v>
      </c>
      <c r="Q601" s="24">
        <v>1</v>
      </c>
      <c r="R601" s="27" t="s">
        <v>1568</v>
      </c>
      <c r="S601" s="28" t="s">
        <v>1589</v>
      </c>
      <c r="T601" s="3" t="s">
        <v>33</v>
      </c>
      <c r="U601" s="3">
        <v>412000</v>
      </c>
      <c r="V601" s="57" t="s">
        <v>32611</v>
      </c>
      <c r="W601" s="3" t="s">
        <v>34</v>
      </c>
      <c r="X601" s="57" t="s">
        <v>32611</v>
      </c>
      <c r="Y601" s="3"/>
      <c r="Z601" s="3">
        <v>412000</v>
      </c>
      <c r="AA601" s="3"/>
      <c r="AB601" s="57">
        <v>46185.749340277776</v>
      </c>
      <c r="AC601" s="3">
        <v>0</v>
      </c>
      <c r="AD601" s="24">
        <v>412000</v>
      </c>
      <c r="AE601" s="3">
        <v>46185.749340277776</v>
      </c>
      <c r="AF601" s="3"/>
      <c r="AG601" s="3">
        <v>431749</v>
      </c>
    </row>
    <row r="602" spans="1:33" ht="60" x14ac:dyDescent="0.25">
      <c r="A602" s="3" t="s">
        <v>32734</v>
      </c>
      <c r="B602" s="57" t="s">
        <v>32611</v>
      </c>
      <c r="C602" s="3" t="s">
        <v>32735</v>
      </c>
      <c r="D602" s="3"/>
      <c r="E602" s="3"/>
      <c r="F602" s="3" t="s">
        <v>32736</v>
      </c>
      <c r="G602" s="3" t="s">
        <v>32737</v>
      </c>
      <c r="H602" s="57" t="s">
        <v>32738</v>
      </c>
      <c r="I602" s="57" t="s">
        <v>32739</v>
      </c>
      <c r="J602" s="3" t="s">
        <v>28</v>
      </c>
      <c r="K602" s="3" t="s">
        <v>61</v>
      </c>
      <c r="L602" s="3" t="s">
        <v>112</v>
      </c>
      <c r="M602" s="3" t="s">
        <v>342</v>
      </c>
      <c r="N602" s="3" t="s">
        <v>3201</v>
      </c>
      <c r="O602" s="3" t="s">
        <v>19490</v>
      </c>
      <c r="P602" s="24">
        <v>0</v>
      </c>
      <c r="Q602" s="24">
        <v>0</v>
      </c>
      <c r="R602" s="27" t="s">
        <v>1579</v>
      </c>
      <c r="S602" s="28" t="s">
        <v>1585</v>
      </c>
      <c r="T602" s="3" t="s">
        <v>38</v>
      </c>
      <c r="U602" s="3">
        <v>2060000</v>
      </c>
      <c r="V602" s="57" t="s">
        <v>32611</v>
      </c>
      <c r="W602" s="3" t="s">
        <v>34</v>
      </c>
      <c r="X602" s="57" t="s">
        <v>32663</v>
      </c>
      <c r="Y602" s="3" t="s">
        <v>39</v>
      </c>
      <c r="Z602" s="3">
        <v>2060000</v>
      </c>
      <c r="AA602" s="3" t="s">
        <v>40</v>
      </c>
      <c r="AB602" s="57">
        <v>46188.319398148145</v>
      </c>
      <c r="AC602" s="3">
        <v>0</v>
      </c>
      <c r="AD602" s="24">
        <v>2060000</v>
      </c>
      <c r="AE602" s="3">
        <v>46188.319398148145</v>
      </c>
      <c r="AF602" s="3"/>
      <c r="AG602" s="3">
        <v>425442</v>
      </c>
    </row>
    <row r="603" spans="1:33" ht="45" x14ac:dyDescent="0.25">
      <c r="A603" s="3" t="s">
        <v>32740</v>
      </c>
      <c r="B603" s="57" t="s">
        <v>32611</v>
      </c>
      <c r="C603" s="3" t="s">
        <v>32741</v>
      </c>
      <c r="D603" s="3"/>
      <c r="E603" s="3"/>
      <c r="F603" s="3" t="s">
        <v>32736</v>
      </c>
      <c r="G603" s="3" t="s">
        <v>32737</v>
      </c>
      <c r="H603" s="57" t="s">
        <v>32738</v>
      </c>
      <c r="I603" s="57" t="s">
        <v>32739</v>
      </c>
      <c r="J603" s="3" t="s">
        <v>28</v>
      </c>
      <c r="K603" s="3" t="s">
        <v>61</v>
      </c>
      <c r="L603" s="3" t="s">
        <v>112</v>
      </c>
      <c r="M603" s="3" t="s">
        <v>342</v>
      </c>
      <c r="N603" s="3" t="s">
        <v>3201</v>
      </c>
      <c r="O603" s="3" t="s">
        <v>37</v>
      </c>
      <c r="P603" s="24">
        <v>0</v>
      </c>
      <c r="Q603" s="24">
        <v>0</v>
      </c>
      <c r="R603" s="27" t="s">
        <v>1578</v>
      </c>
      <c r="S603" s="28" t="s">
        <v>1589</v>
      </c>
      <c r="T603" s="3" t="s">
        <v>33</v>
      </c>
      <c r="U603" s="3">
        <v>0</v>
      </c>
      <c r="V603" s="57" t="s">
        <v>32605</v>
      </c>
      <c r="W603" s="3" t="s">
        <v>34</v>
      </c>
      <c r="X603" s="57"/>
      <c r="Y603" s="3"/>
      <c r="Z603" s="3"/>
      <c r="AA603" s="3"/>
      <c r="AB603" s="57"/>
      <c r="AC603" s="3">
        <v>0</v>
      </c>
      <c r="AD603" s="24"/>
      <c r="AE603" s="3"/>
      <c r="AF603" s="3"/>
      <c r="AG603" s="3"/>
    </row>
    <row r="604" spans="1:33" ht="60" x14ac:dyDescent="0.25">
      <c r="A604" s="3" t="s">
        <v>33565</v>
      </c>
      <c r="B604" s="57" t="s">
        <v>32611</v>
      </c>
      <c r="C604" s="3" t="s">
        <v>33566</v>
      </c>
      <c r="D604" s="3"/>
      <c r="E604" s="3"/>
      <c r="F604" s="3" t="s">
        <v>33567</v>
      </c>
      <c r="G604" s="3" t="s">
        <v>33568</v>
      </c>
      <c r="H604" s="57" t="s">
        <v>7547</v>
      </c>
      <c r="I604" s="57" t="s">
        <v>33569</v>
      </c>
      <c r="J604" s="3" t="s">
        <v>28</v>
      </c>
      <c r="K604" s="3" t="s">
        <v>78</v>
      </c>
      <c r="L604" s="3" t="s">
        <v>236</v>
      </c>
      <c r="M604" s="3" t="s">
        <v>237</v>
      </c>
      <c r="N604" s="3" t="s">
        <v>5208</v>
      </c>
      <c r="O604" s="3" t="s">
        <v>32</v>
      </c>
      <c r="P604" s="24">
        <v>0</v>
      </c>
      <c r="Q604" s="24">
        <v>1</v>
      </c>
      <c r="R604" s="27" t="s">
        <v>1568</v>
      </c>
      <c r="S604" s="28" t="s">
        <v>1585</v>
      </c>
      <c r="T604" s="3" t="s">
        <v>38</v>
      </c>
      <c r="U604" s="3">
        <v>2060000</v>
      </c>
      <c r="V604" s="57" t="s">
        <v>32611</v>
      </c>
      <c r="W604" s="3" t="s">
        <v>34</v>
      </c>
      <c r="X604" s="57" t="s">
        <v>32611</v>
      </c>
      <c r="Y604" s="3"/>
      <c r="Z604" s="3">
        <v>2060000</v>
      </c>
      <c r="AA604" s="3"/>
      <c r="AB604" s="57">
        <v>46185.70511574074</v>
      </c>
      <c r="AC604" s="3">
        <v>0</v>
      </c>
      <c r="AD604" s="24">
        <v>2060000</v>
      </c>
      <c r="AE604" s="3">
        <v>46185.70511574074</v>
      </c>
      <c r="AF604" s="3"/>
      <c r="AG604" s="3">
        <v>429242</v>
      </c>
    </row>
    <row r="605" spans="1:33" ht="45" x14ac:dyDescent="0.25">
      <c r="A605" s="3" t="s">
        <v>33570</v>
      </c>
      <c r="B605" s="57" t="s">
        <v>32611</v>
      </c>
      <c r="C605" s="3" t="s">
        <v>33571</v>
      </c>
      <c r="D605" s="3"/>
      <c r="E605" s="3"/>
      <c r="F605" s="3" t="s">
        <v>33567</v>
      </c>
      <c r="G605" s="3" t="s">
        <v>33568</v>
      </c>
      <c r="H605" s="57" t="s">
        <v>7547</v>
      </c>
      <c r="I605" s="57" t="s">
        <v>33569</v>
      </c>
      <c r="J605" s="3" t="s">
        <v>28</v>
      </c>
      <c r="K605" s="3" t="s">
        <v>78</v>
      </c>
      <c r="L605" s="3" t="s">
        <v>236</v>
      </c>
      <c r="M605" s="3" t="s">
        <v>237</v>
      </c>
      <c r="N605" s="3" t="s">
        <v>5208</v>
      </c>
      <c r="O605" s="3" t="s">
        <v>32</v>
      </c>
      <c r="P605" s="24">
        <v>0</v>
      </c>
      <c r="Q605" s="24">
        <v>1</v>
      </c>
      <c r="R605" s="27" t="s">
        <v>1568</v>
      </c>
      <c r="S605" s="28" t="s">
        <v>1589</v>
      </c>
      <c r="T605" s="3" t="s">
        <v>33</v>
      </c>
      <c r="U605" s="3">
        <v>412000</v>
      </c>
      <c r="V605" s="57" t="s">
        <v>32611</v>
      </c>
      <c r="W605" s="3" t="s">
        <v>34</v>
      </c>
      <c r="X605" s="57" t="s">
        <v>32611</v>
      </c>
      <c r="Y605" s="3"/>
      <c r="Z605" s="3">
        <v>412000</v>
      </c>
      <c r="AA605" s="3"/>
      <c r="AB605" s="57">
        <v>46185.706145833334</v>
      </c>
      <c r="AC605" s="3">
        <v>0</v>
      </c>
      <c r="AD605" s="24">
        <v>412000</v>
      </c>
      <c r="AE605" s="3">
        <v>46185.706145833334</v>
      </c>
      <c r="AF605" s="3"/>
      <c r="AG605" s="3">
        <v>429236</v>
      </c>
    </row>
    <row r="606" spans="1:33" ht="45" x14ac:dyDescent="0.25">
      <c r="A606" s="3" t="s">
        <v>33237</v>
      </c>
      <c r="B606" s="57" t="s">
        <v>32611</v>
      </c>
      <c r="C606" s="3" t="s">
        <v>33238</v>
      </c>
      <c r="D606" s="3"/>
      <c r="E606" s="3"/>
      <c r="F606" s="3" t="s">
        <v>33239</v>
      </c>
      <c r="G606" s="3" t="s">
        <v>33240</v>
      </c>
      <c r="H606" s="57" t="s">
        <v>11919</v>
      </c>
      <c r="I606" s="57" t="s">
        <v>33241</v>
      </c>
      <c r="J606" s="3" t="s">
        <v>28</v>
      </c>
      <c r="K606" s="3" t="s">
        <v>173</v>
      </c>
      <c r="L606" s="3" t="s">
        <v>368</v>
      </c>
      <c r="M606" s="3" t="s">
        <v>369</v>
      </c>
      <c r="N606" s="3" t="s">
        <v>4382</v>
      </c>
      <c r="O606" s="3" t="s">
        <v>32</v>
      </c>
      <c r="P606" s="24">
        <v>0</v>
      </c>
      <c r="Q606" s="24">
        <v>1</v>
      </c>
      <c r="R606" s="27" t="s">
        <v>1568</v>
      </c>
      <c r="S606" s="28" t="s">
        <v>1589</v>
      </c>
      <c r="T606" s="3" t="s">
        <v>33</v>
      </c>
      <c r="U606" s="3">
        <v>412000</v>
      </c>
      <c r="V606" s="57" t="s">
        <v>32605</v>
      </c>
      <c r="W606" s="3" t="s">
        <v>34</v>
      </c>
      <c r="X606" s="57" t="s">
        <v>32605</v>
      </c>
      <c r="Y606" s="3"/>
      <c r="Z606" s="3">
        <v>412000</v>
      </c>
      <c r="AA606" s="3"/>
      <c r="AB606" s="57">
        <v>46189.513541666667</v>
      </c>
      <c r="AC606" s="3">
        <v>0</v>
      </c>
      <c r="AD606" s="24">
        <v>412000</v>
      </c>
      <c r="AE606" s="3">
        <v>46189.513541666667</v>
      </c>
      <c r="AF606" s="3"/>
      <c r="AG606" s="3">
        <v>611147</v>
      </c>
    </row>
    <row r="607" spans="1:33" ht="45" x14ac:dyDescent="0.25">
      <c r="A607" s="3" t="s">
        <v>33806</v>
      </c>
      <c r="B607" s="57" t="s">
        <v>32611</v>
      </c>
      <c r="C607" s="3" t="s">
        <v>33807</v>
      </c>
      <c r="D607" s="3"/>
      <c r="E607" s="3"/>
      <c r="F607" s="3" t="s">
        <v>33808</v>
      </c>
      <c r="G607" s="3" t="s">
        <v>33809</v>
      </c>
      <c r="H607" s="57" t="s">
        <v>33810</v>
      </c>
      <c r="I607" s="57" t="s">
        <v>33811</v>
      </c>
      <c r="J607" s="3" t="s">
        <v>28</v>
      </c>
      <c r="K607" s="3" t="s">
        <v>98</v>
      </c>
      <c r="L607" s="3" t="s">
        <v>326</v>
      </c>
      <c r="M607" s="3" t="s">
        <v>1022</v>
      </c>
      <c r="N607" s="3" t="s">
        <v>5549</v>
      </c>
      <c r="O607" s="3" t="s">
        <v>706</v>
      </c>
      <c r="P607" s="24">
        <v>0</v>
      </c>
      <c r="Q607" s="24">
        <v>0</v>
      </c>
      <c r="R607" s="27" t="s">
        <v>1578</v>
      </c>
      <c r="S607" s="28" t="s">
        <v>1583</v>
      </c>
      <c r="T607" s="3" t="s">
        <v>130</v>
      </c>
      <c r="U607" s="3">
        <v>0</v>
      </c>
      <c r="V607" s="57" t="s">
        <v>32611</v>
      </c>
      <c r="W607" s="3" t="s">
        <v>34</v>
      </c>
      <c r="X607" s="57"/>
      <c r="Y607" s="3"/>
      <c r="Z607" s="3"/>
      <c r="AA607" s="3"/>
      <c r="AB607" s="57"/>
      <c r="AC607" s="3">
        <v>0</v>
      </c>
      <c r="AD607" s="24"/>
      <c r="AE607" s="3"/>
      <c r="AF607" s="3"/>
      <c r="AG607" s="3"/>
    </row>
    <row r="608" spans="1:33" ht="45" x14ac:dyDescent="0.25">
      <c r="A608" s="3" t="s">
        <v>33364</v>
      </c>
      <c r="B608" s="57" t="s">
        <v>32611</v>
      </c>
      <c r="C608" s="3" t="s">
        <v>33365</v>
      </c>
      <c r="D608" s="3"/>
      <c r="E608" s="3"/>
      <c r="F608" s="3" t="s">
        <v>26217</v>
      </c>
      <c r="G608" s="3" t="s">
        <v>26218</v>
      </c>
      <c r="H608" s="57" t="s">
        <v>26219</v>
      </c>
      <c r="I608" s="57" t="s">
        <v>26220</v>
      </c>
      <c r="J608" s="3" t="s">
        <v>28</v>
      </c>
      <c r="K608" s="3" t="s">
        <v>78</v>
      </c>
      <c r="L608" s="3" t="s">
        <v>398</v>
      </c>
      <c r="M608" s="3" t="s">
        <v>231</v>
      </c>
      <c r="N608" s="3" t="s">
        <v>4837</v>
      </c>
      <c r="O608" s="3" t="s">
        <v>32</v>
      </c>
      <c r="P608" s="24">
        <v>0</v>
      </c>
      <c r="Q608" s="24">
        <v>1</v>
      </c>
      <c r="R608" s="27" t="s">
        <v>1568</v>
      </c>
      <c r="S608" s="28" t="s">
        <v>1589</v>
      </c>
      <c r="T608" s="3" t="s">
        <v>33</v>
      </c>
      <c r="U608" s="3">
        <v>412000</v>
      </c>
      <c r="V608" s="57" t="s">
        <v>32611</v>
      </c>
      <c r="W608" s="3" t="s">
        <v>34</v>
      </c>
      <c r="X608" s="57" t="s">
        <v>32611</v>
      </c>
      <c r="Y608" s="3"/>
      <c r="Z608" s="3">
        <v>412000</v>
      </c>
      <c r="AA608" s="3"/>
      <c r="AB608" s="57">
        <v>46185.739722222221</v>
      </c>
      <c r="AC608" s="3">
        <v>0</v>
      </c>
      <c r="AD608" s="24">
        <v>412000</v>
      </c>
      <c r="AE608" s="3">
        <v>46185.739722222221</v>
      </c>
      <c r="AF608" s="3"/>
      <c r="AG608" s="3">
        <v>427274</v>
      </c>
    </row>
    <row r="609" spans="1:33" ht="60" x14ac:dyDescent="0.25">
      <c r="A609" s="3" t="s">
        <v>33090</v>
      </c>
      <c r="B609" s="57" t="s">
        <v>32611</v>
      </c>
      <c r="C609" s="3" t="s">
        <v>33091</v>
      </c>
      <c r="D609" s="3"/>
      <c r="E609" s="3"/>
      <c r="F609" s="3" t="s">
        <v>33084</v>
      </c>
      <c r="G609" s="3" t="s">
        <v>33085</v>
      </c>
      <c r="H609" s="57" t="s">
        <v>33086</v>
      </c>
      <c r="I609" s="57" t="s">
        <v>33087</v>
      </c>
      <c r="J609" s="3" t="s">
        <v>28</v>
      </c>
      <c r="K609" s="3" t="s">
        <v>43</v>
      </c>
      <c r="L609" s="3" t="s">
        <v>532</v>
      </c>
      <c r="M609" s="3" t="s">
        <v>533</v>
      </c>
      <c r="N609" s="3" t="s">
        <v>4029</v>
      </c>
      <c r="O609" s="3" t="s">
        <v>705</v>
      </c>
      <c r="P609" s="24">
        <v>0</v>
      </c>
      <c r="Q609" s="24">
        <v>0</v>
      </c>
      <c r="R609" s="27" t="s">
        <v>1578</v>
      </c>
      <c r="S609" s="28" t="s">
        <v>1589</v>
      </c>
      <c r="T609" s="3" t="s">
        <v>33</v>
      </c>
      <c r="U609" s="3">
        <v>0</v>
      </c>
      <c r="V609" s="57" t="s">
        <v>32611</v>
      </c>
      <c r="W609" s="3" t="s">
        <v>34</v>
      </c>
      <c r="X609" s="57"/>
      <c r="Y609" s="3"/>
      <c r="Z609" s="3"/>
      <c r="AA609" s="3"/>
      <c r="AB609" s="57"/>
      <c r="AC609" s="3">
        <v>0</v>
      </c>
      <c r="AD609" s="24"/>
      <c r="AE609" s="3"/>
      <c r="AF609" s="3"/>
      <c r="AG609" s="3"/>
    </row>
    <row r="610" spans="1:33" ht="45" x14ac:dyDescent="0.25">
      <c r="A610" s="3" t="s">
        <v>33796</v>
      </c>
      <c r="B610" s="57" t="s">
        <v>32611</v>
      </c>
      <c r="C610" s="3" t="s">
        <v>33797</v>
      </c>
      <c r="D610" s="3"/>
      <c r="E610" s="3"/>
      <c r="F610" s="3" t="s">
        <v>29278</v>
      </c>
      <c r="G610" s="3" t="s">
        <v>29279</v>
      </c>
      <c r="H610" s="57" t="s">
        <v>29280</v>
      </c>
      <c r="I610" s="57" t="s">
        <v>29281</v>
      </c>
      <c r="J610" s="3" t="s">
        <v>28</v>
      </c>
      <c r="K610" s="3" t="s">
        <v>68</v>
      </c>
      <c r="L610" s="3" t="s">
        <v>192</v>
      </c>
      <c r="M610" s="3" t="s">
        <v>699</v>
      </c>
      <c r="N610" s="3" t="s">
        <v>5478</v>
      </c>
      <c r="O610" s="3" t="s">
        <v>19633</v>
      </c>
      <c r="P610" s="24">
        <v>0</v>
      </c>
      <c r="Q610" s="24">
        <v>0</v>
      </c>
      <c r="R610" s="27" t="s">
        <v>1580</v>
      </c>
      <c r="S610" s="28" t="s">
        <v>1583</v>
      </c>
      <c r="T610" s="3" t="s">
        <v>130</v>
      </c>
      <c r="U610" s="3">
        <v>20600000</v>
      </c>
      <c r="V610" s="57" t="s">
        <v>32611</v>
      </c>
      <c r="W610" s="3" t="s">
        <v>34</v>
      </c>
      <c r="X610" s="57"/>
      <c r="Y610" s="3"/>
      <c r="Z610" s="3"/>
      <c r="AA610" s="3"/>
      <c r="AB610" s="57"/>
      <c r="AC610" s="3">
        <v>0</v>
      </c>
      <c r="AD610" s="24"/>
      <c r="AE610" s="3"/>
      <c r="AF610" s="3"/>
      <c r="AG610" s="3">
        <v>684829</v>
      </c>
    </row>
    <row r="611" spans="1:33" ht="45" x14ac:dyDescent="0.25">
      <c r="A611" s="3" t="s">
        <v>33053</v>
      </c>
      <c r="B611" s="57" t="s">
        <v>32611</v>
      </c>
      <c r="C611" s="3" t="s">
        <v>33054</v>
      </c>
      <c r="D611" s="3"/>
      <c r="E611" s="3"/>
      <c r="F611" s="3" t="s">
        <v>33055</v>
      </c>
      <c r="G611" s="3" t="s">
        <v>33056</v>
      </c>
      <c r="H611" s="57" t="s">
        <v>33057</v>
      </c>
      <c r="I611" s="57" t="s">
        <v>33058</v>
      </c>
      <c r="J611" s="3" t="s">
        <v>28</v>
      </c>
      <c r="K611" s="3" t="s">
        <v>68</v>
      </c>
      <c r="L611" s="3" t="s">
        <v>1028</v>
      </c>
      <c r="M611" s="3" t="s">
        <v>1029</v>
      </c>
      <c r="N611" s="3" t="s">
        <v>3987</v>
      </c>
      <c r="O611" s="3" t="s">
        <v>32</v>
      </c>
      <c r="P611" s="24">
        <v>0</v>
      </c>
      <c r="Q611" s="24">
        <v>1</v>
      </c>
      <c r="R611" s="27" t="s">
        <v>1568</v>
      </c>
      <c r="S611" s="28" t="s">
        <v>1589</v>
      </c>
      <c r="T611" s="3" t="s">
        <v>33</v>
      </c>
      <c r="U611" s="3">
        <v>412000</v>
      </c>
      <c r="V611" s="57" t="s">
        <v>32605</v>
      </c>
      <c r="W611" s="3" t="s">
        <v>34</v>
      </c>
      <c r="X611" s="57" t="s">
        <v>32605</v>
      </c>
      <c r="Y611" s="3"/>
      <c r="Z611" s="3">
        <v>412000</v>
      </c>
      <c r="AA611" s="3"/>
      <c r="AB611" s="57">
        <v>46189.790543981479</v>
      </c>
      <c r="AC611" s="3">
        <v>0</v>
      </c>
      <c r="AD611" s="24">
        <v>412000</v>
      </c>
      <c r="AE611" s="3">
        <v>46189.790543981479</v>
      </c>
      <c r="AF611" s="3"/>
      <c r="AG611" s="3">
        <v>624935</v>
      </c>
    </row>
    <row r="612" spans="1:33" ht="45" x14ac:dyDescent="0.25">
      <c r="A612" s="3" t="s">
        <v>33513</v>
      </c>
      <c r="B612" s="57" t="s">
        <v>32611</v>
      </c>
      <c r="C612" s="3" t="s">
        <v>33514</v>
      </c>
      <c r="D612" s="3"/>
      <c r="E612" s="3"/>
      <c r="F612" s="3" t="s">
        <v>33515</v>
      </c>
      <c r="G612" s="3" t="s">
        <v>33516</v>
      </c>
      <c r="H612" s="57" t="s">
        <v>31138</v>
      </c>
      <c r="I612" s="57" t="s">
        <v>20096</v>
      </c>
      <c r="J612" s="3" t="s">
        <v>28</v>
      </c>
      <c r="K612" s="3" t="s">
        <v>173</v>
      </c>
      <c r="L612" s="3" t="s">
        <v>536</v>
      </c>
      <c r="M612" s="3" t="s">
        <v>1520</v>
      </c>
      <c r="N612" s="3" t="s">
        <v>5152</v>
      </c>
      <c r="O612" s="3" t="s">
        <v>32</v>
      </c>
      <c r="P612" s="24">
        <v>0</v>
      </c>
      <c r="Q612" s="24">
        <v>1</v>
      </c>
      <c r="R612" s="27" t="s">
        <v>1568</v>
      </c>
      <c r="S612" s="28" t="s">
        <v>1589</v>
      </c>
      <c r="T612" s="3" t="s">
        <v>33</v>
      </c>
      <c r="U612" s="3">
        <v>412000</v>
      </c>
      <c r="V612" s="57" t="s">
        <v>32639</v>
      </c>
      <c r="W612" s="3" t="s">
        <v>34</v>
      </c>
      <c r="X612" s="57" t="s">
        <v>32639</v>
      </c>
      <c r="Y612" s="3"/>
      <c r="Z612" s="3">
        <v>412000</v>
      </c>
      <c r="AA612" s="3"/>
      <c r="AB612" s="57">
        <v>46190.43546296296</v>
      </c>
      <c r="AC612" s="3">
        <v>0</v>
      </c>
      <c r="AD612" s="24">
        <v>412000</v>
      </c>
      <c r="AE612" s="3">
        <v>46190.43546296296</v>
      </c>
      <c r="AF612" s="3"/>
      <c r="AG612" s="3">
        <v>656973</v>
      </c>
    </row>
    <row r="613" spans="1:33" ht="45" x14ac:dyDescent="0.25">
      <c r="A613" s="3" t="s">
        <v>33248</v>
      </c>
      <c r="B613" s="57" t="s">
        <v>32611</v>
      </c>
      <c r="C613" s="3" t="s">
        <v>33249</v>
      </c>
      <c r="D613" s="3"/>
      <c r="E613" s="3"/>
      <c r="F613" s="3" t="s">
        <v>33250</v>
      </c>
      <c r="G613" s="3" t="s">
        <v>33251</v>
      </c>
      <c r="H613" s="57" t="s">
        <v>8750</v>
      </c>
      <c r="I613" s="57" t="s">
        <v>33252</v>
      </c>
      <c r="J613" s="3" t="s">
        <v>28</v>
      </c>
      <c r="K613" s="3" t="s">
        <v>78</v>
      </c>
      <c r="L613" s="3" t="s">
        <v>495</v>
      </c>
      <c r="M613" s="3" t="s">
        <v>496</v>
      </c>
      <c r="N613" s="3" t="s">
        <v>4482</v>
      </c>
      <c r="O613" s="3" t="s">
        <v>32</v>
      </c>
      <c r="P613" s="24">
        <v>0</v>
      </c>
      <c r="Q613" s="24">
        <v>1</v>
      </c>
      <c r="R613" s="27" t="s">
        <v>1568</v>
      </c>
      <c r="S613" s="28" t="s">
        <v>1589</v>
      </c>
      <c r="T613" s="3" t="s">
        <v>33</v>
      </c>
      <c r="U613" s="3">
        <v>412000</v>
      </c>
      <c r="V613" s="57" t="s">
        <v>32611</v>
      </c>
      <c r="W613" s="3" t="s">
        <v>34</v>
      </c>
      <c r="X613" s="57" t="s">
        <v>32639</v>
      </c>
      <c r="Y613" s="3"/>
      <c r="Z613" s="3">
        <v>412000</v>
      </c>
      <c r="AA613" s="3"/>
      <c r="AB613" s="57">
        <v>46190.425138888888</v>
      </c>
      <c r="AC613" s="3">
        <v>0</v>
      </c>
      <c r="AD613" s="24">
        <v>412000</v>
      </c>
      <c r="AE613" s="3">
        <v>46190.425138888888</v>
      </c>
      <c r="AF613" s="3"/>
      <c r="AG613" s="3">
        <v>434889</v>
      </c>
    </row>
    <row r="614" spans="1:33" ht="45" x14ac:dyDescent="0.25">
      <c r="A614" s="3" t="s">
        <v>33517</v>
      </c>
      <c r="B614" s="57" t="s">
        <v>32611</v>
      </c>
      <c r="C614" s="3" t="s">
        <v>33518</v>
      </c>
      <c r="D614" s="3"/>
      <c r="E614" s="3"/>
      <c r="F614" s="3" t="s">
        <v>33519</v>
      </c>
      <c r="G614" s="3" t="s">
        <v>33520</v>
      </c>
      <c r="H614" s="57" t="s">
        <v>33521</v>
      </c>
      <c r="I614" s="57" t="s">
        <v>19973</v>
      </c>
      <c r="J614" s="3" t="s">
        <v>28</v>
      </c>
      <c r="K614" s="3" t="s">
        <v>173</v>
      </c>
      <c r="L614" s="3" t="s">
        <v>536</v>
      </c>
      <c r="M614" s="3" t="s">
        <v>1520</v>
      </c>
      <c r="N614" s="3" t="s">
        <v>5152</v>
      </c>
      <c r="O614" s="3" t="s">
        <v>19490</v>
      </c>
      <c r="P614" s="24">
        <v>0</v>
      </c>
      <c r="Q614" s="24">
        <v>0</v>
      </c>
      <c r="R614" s="27" t="s">
        <v>1579</v>
      </c>
      <c r="S614" s="28" t="s">
        <v>1589</v>
      </c>
      <c r="T614" s="3" t="s">
        <v>33</v>
      </c>
      <c r="U614" s="3">
        <v>412000</v>
      </c>
      <c r="V614" s="57" t="s">
        <v>32639</v>
      </c>
      <c r="W614" s="3" t="s">
        <v>34</v>
      </c>
      <c r="X614" s="57" t="s">
        <v>32639</v>
      </c>
      <c r="Y614" s="3" t="s">
        <v>39</v>
      </c>
      <c r="Z614" s="3">
        <v>412000</v>
      </c>
      <c r="AA614" s="3" t="s">
        <v>40</v>
      </c>
      <c r="AB614" s="57">
        <v>46190.433668981481</v>
      </c>
      <c r="AC614" s="3">
        <v>0</v>
      </c>
      <c r="AD614" s="24">
        <v>412000</v>
      </c>
      <c r="AE614" s="3">
        <v>46190.433668981481</v>
      </c>
      <c r="AF614" s="3"/>
      <c r="AG614" s="3">
        <v>656960</v>
      </c>
    </row>
    <row r="615" spans="1:33" ht="45" x14ac:dyDescent="0.25">
      <c r="A615" s="3" t="s">
        <v>33357</v>
      </c>
      <c r="B615" s="57" t="s">
        <v>32611</v>
      </c>
      <c r="C615" s="3" t="s">
        <v>33358</v>
      </c>
      <c r="D615" s="3"/>
      <c r="E615" s="3"/>
      <c r="F615" s="3" t="s">
        <v>33359</v>
      </c>
      <c r="G615" s="3" t="s">
        <v>33360</v>
      </c>
      <c r="H615" s="57" t="s">
        <v>25847</v>
      </c>
      <c r="I615" s="57" t="s">
        <v>33361</v>
      </c>
      <c r="J615" s="3" t="s">
        <v>28</v>
      </c>
      <c r="K615" s="3" t="s">
        <v>78</v>
      </c>
      <c r="L615" s="3" t="s">
        <v>287</v>
      </c>
      <c r="M615" s="3" t="s">
        <v>288</v>
      </c>
      <c r="N615" s="3" t="s">
        <v>8028</v>
      </c>
      <c r="O615" s="3" t="s">
        <v>19490</v>
      </c>
      <c r="P615" s="24">
        <v>0</v>
      </c>
      <c r="Q615" s="24">
        <v>0</v>
      </c>
      <c r="R615" s="27" t="s">
        <v>1579</v>
      </c>
      <c r="S615" s="28" t="s">
        <v>1589</v>
      </c>
      <c r="T615" s="3" t="s">
        <v>33</v>
      </c>
      <c r="U615" s="3">
        <v>412000</v>
      </c>
      <c r="V615" s="57" t="s">
        <v>32639</v>
      </c>
      <c r="W615" s="3" t="s">
        <v>34</v>
      </c>
      <c r="X615" s="57" t="s">
        <v>32639</v>
      </c>
      <c r="Y615" s="3" t="s">
        <v>39</v>
      </c>
      <c r="Z615" s="3">
        <v>412000</v>
      </c>
      <c r="AA615" s="3" t="s">
        <v>40</v>
      </c>
      <c r="AB615" s="57">
        <v>46190.700972222221</v>
      </c>
      <c r="AC615" s="3">
        <v>0</v>
      </c>
      <c r="AD615" s="24">
        <v>412000</v>
      </c>
      <c r="AE615" s="3">
        <v>46190.700972222221</v>
      </c>
      <c r="AF615" s="3"/>
      <c r="AG615" s="3">
        <v>664220</v>
      </c>
    </row>
    <row r="616" spans="1:33" ht="60" x14ac:dyDescent="0.25">
      <c r="A616" s="3" t="s">
        <v>33362</v>
      </c>
      <c r="B616" s="57" t="s">
        <v>32611</v>
      </c>
      <c r="C616" s="3" t="s">
        <v>33363</v>
      </c>
      <c r="D616" s="3"/>
      <c r="E616" s="3"/>
      <c r="F616" s="3" t="s">
        <v>33359</v>
      </c>
      <c r="G616" s="3" t="s">
        <v>33360</v>
      </c>
      <c r="H616" s="57" t="s">
        <v>25847</v>
      </c>
      <c r="I616" s="57" t="s">
        <v>33361</v>
      </c>
      <c r="J616" s="3" t="s">
        <v>28</v>
      </c>
      <c r="K616" s="3" t="s">
        <v>78</v>
      </c>
      <c r="L616" s="3" t="s">
        <v>287</v>
      </c>
      <c r="M616" s="3" t="s">
        <v>288</v>
      </c>
      <c r="N616" s="3" t="s">
        <v>8028</v>
      </c>
      <c r="O616" s="3" t="s">
        <v>32</v>
      </c>
      <c r="P616" s="24">
        <v>1</v>
      </c>
      <c r="Q616" s="24">
        <v>1</v>
      </c>
      <c r="R616" s="27" t="s">
        <v>1568</v>
      </c>
      <c r="S616" s="28" t="s">
        <v>1585</v>
      </c>
      <c r="T616" s="3" t="s">
        <v>38</v>
      </c>
      <c r="U616" s="3">
        <v>2060000</v>
      </c>
      <c r="V616" s="57" t="s">
        <v>32639</v>
      </c>
      <c r="W616" s="3" t="s">
        <v>34</v>
      </c>
      <c r="X616" s="57" t="s">
        <v>32639</v>
      </c>
      <c r="Y616" s="3"/>
      <c r="Z616" s="3">
        <v>2060000</v>
      </c>
      <c r="AA616" s="3"/>
      <c r="AB616" s="57">
        <v>46190.748217592591</v>
      </c>
      <c r="AC616" s="3">
        <v>0</v>
      </c>
      <c r="AD616" s="24">
        <v>2060000</v>
      </c>
      <c r="AE616" s="3">
        <v>46190.748217592591</v>
      </c>
      <c r="AF616" s="3"/>
      <c r="AG616" s="3">
        <v>664229</v>
      </c>
    </row>
    <row r="617" spans="1:33" ht="60" x14ac:dyDescent="0.25">
      <c r="A617" s="3" t="s">
        <v>33307</v>
      </c>
      <c r="B617" s="57" t="s">
        <v>32611</v>
      </c>
      <c r="C617" s="3" t="s">
        <v>33308</v>
      </c>
      <c r="D617" s="3"/>
      <c r="E617" s="3"/>
      <c r="F617" s="3" t="s">
        <v>33309</v>
      </c>
      <c r="G617" s="3" t="s">
        <v>33310</v>
      </c>
      <c r="H617" s="57" t="s">
        <v>33311</v>
      </c>
      <c r="I617" s="57" t="s">
        <v>33312</v>
      </c>
      <c r="J617" s="3" t="s">
        <v>28</v>
      </c>
      <c r="K617" s="3" t="s">
        <v>43</v>
      </c>
      <c r="L617" s="3" t="s">
        <v>298</v>
      </c>
      <c r="M617" s="3" t="s">
        <v>299</v>
      </c>
      <c r="N617" s="3" t="s">
        <v>4752</v>
      </c>
      <c r="O617" s="3" t="s">
        <v>32</v>
      </c>
      <c r="P617" s="24">
        <v>1</v>
      </c>
      <c r="Q617" s="24">
        <v>3</v>
      </c>
      <c r="R617" s="27" t="s">
        <v>1568</v>
      </c>
      <c r="S617" s="28" t="s">
        <v>1585</v>
      </c>
      <c r="T617" s="3" t="s">
        <v>38</v>
      </c>
      <c r="U617" s="3">
        <v>2060000</v>
      </c>
      <c r="V617" s="3" t="s">
        <v>32663</v>
      </c>
      <c r="W617" s="3" t="s">
        <v>34</v>
      </c>
      <c r="X617" s="57" t="s">
        <v>32663</v>
      </c>
      <c r="Y617" s="3"/>
      <c r="Z617" s="3">
        <v>2060000</v>
      </c>
      <c r="AA617" s="3"/>
      <c r="AB617" s="57">
        <v>46188.645312499997</v>
      </c>
      <c r="AC617" s="3">
        <v>0</v>
      </c>
      <c r="AD617" s="24">
        <v>2060000</v>
      </c>
      <c r="AE617" s="3">
        <v>46188.645312499997</v>
      </c>
      <c r="AF617" s="3"/>
      <c r="AG617" s="3">
        <v>564963</v>
      </c>
    </row>
    <row r="618" spans="1:33" ht="45" x14ac:dyDescent="0.25">
      <c r="A618" s="3" t="s">
        <v>32690</v>
      </c>
      <c r="B618" s="57" t="s">
        <v>32611</v>
      </c>
      <c r="C618" s="3" t="s">
        <v>32691</v>
      </c>
      <c r="D618" s="3"/>
      <c r="E618" s="3"/>
      <c r="F618" s="3" t="s">
        <v>32692</v>
      </c>
      <c r="G618" s="3" t="s">
        <v>32693</v>
      </c>
      <c r="H618" s="57" t="s">
        <v>32694</v>
      </c>
      <c r="I618" s="57" t="s">
        <v>32695</v>
      </c>
      <c r="J618" s="3" t="s">
        <v>28</v>
      </c>
      <c r="K618" s="3" t="s">
        <v>43</v>
      </c>
      <c r="L618" s="3" t="s">
        <v>488</v>
      </c>
      <c r="M618" s="3" t="s">
        <v>489</v>
      </c>
      <c r="N618" s="3" t="s">
        <v>3000</v>
      </c>
      <c r="O618" s="3" t="s">
        <v>32</v>
      </c>
      <c r="P618" s="24">
        <v>0</v>
      </c>
      <c r="Q618" s="24">
        <v>1</v>
      </c>
      <c r="R618" s="27" t="s">
        <v>1568</v>
      </c>
      <c r="S618" s="28" t="s">
        <v>1589</v>
      </c>
      <c r="T618" s="3" t="s">
        <v>33</v>
      </c>
      <c r="U618" s="3">
        <v>412000</v>
      </c>
      <c r="V618" s="3" t="s">
        <v>32639</v>
      </c>
      <c r="W618" s="3" t="s">
        <v>34</v>
      </c>
      <c r="X618" s="57" t="s">
        <v>32639</v>
      </c>
      <c r="Y618" s="3"/>
      <c r="Z618" s="3">
        <v>412000</v>
      </c>
      <c r="AA618" s="3"/>
      <c r="AB618" s="57">
        <v>46190.683634259258</v>
      </c>
      <c r="AC618" s="3">
        <v>0</v>
      </c>
      <c r="AD618" s="24">
        <v>412000</v>
      </c>
      <c r="AE618" s="3">
        <v>46190.683634259258</v>
      </c>
      <c r="AF618" s="3"/>
      <c r="AG618" s="3">
        <v>663221</v>
      </c>
    </row>
    <row r="619" spans="1:33" ht="45" x14ac:dyDescent="0.25">
      <c r="A619" s="3" t="s">
        <v>33313</v>
      </c>
      <c r="B619" s="57" t="s">
        <v>32611</v>
      </c>
      <c r="C619" s="3" t="s">
        <v>33314</v>
      </c>
      <c r="D619" s="3"/>
      <c r="E619" s="3"/>
      <c r="F619" s="3" t="s">
        <v>33309</v>
      </c>
      <c r="G619" s="3" t="s">
        <v>33310</v>
      </c>
      <c r="H619" s="57" t="s">
        <v>33311</v>
      </c>
      <c r="I619" s="57" t="s">
        <v>33312</v>
      </c>
      <c r="J619" s="3" t="s">
        <v>28</v>
      </c>
      <c r="K619" s="3" t="s">
        <v>43</v>
      </c>
      <c r="L619" s="3" t="s">
        <v>298</v>
      </c>
      <c r="M619" s="3" t="s">
        <v>299</v>
      </c>
      <c r="N619" s="3" t="s">
        <v>4752</v>
      </c>
      <c r="O619" s="3" t="s">
        <v>19490</v>
      </c>
      <c r="P619" s="24">
        <v>0</v>
      </c>
      <c r="Q619" s="24">
        <v>0</v>
      </c>
      <c r="R619" s="27" t="s">
        <v>1579</v>
      </c>
      <c r="S619" s="28" t="s">
        <v>1589</v>
      </c>
      <c r="T619" s="3" t="s">
        <v>33</v>
      </c>
      <c r="U619" s="3">
        <v>412000</v>
      </c>
      <c r="V619" s="57" t="s">
        <v>32712</v>
      </c>
      <c r="W619" s="3" t="s">
        <v>34</v>
      </c>
      <c r="X619" s="57" t="s">
        <v>32712</v>
      </c>
      <c r="Y619" s="3" t="s">
        <v>39</v>
      </c>
      <c r="Z619" s="3">
        <v>412000</v>
      </c>
      <c r="AA619" s="3" t="s">
        <v>40</v>
      </c>
      <c r="AB619" s="57">
        <v>46195.721331018518</v>
      </c>
      <c r="AC619" s="3">
        <v>0</v>
      </c>
      <c r="AD619" s="24">
        <v>412000</v>
      </c>
      <c r="AE619" s="3">
        <v>46195.721331018518</v>
      </c>
      <c r="AF619" s="3"/>
      <c r="AG619" s="3">
        <v>752383</v>
      </c>
    </row>
    <row r="620" spans="1:33" ht="45" x14ac:dyDescent="0.25">
      <c r="A620" s="3" t="s">
        <v>33138</v>
      </c>
      <c r="B620" s="57" t="s">
        <v>32611</v>
      </c>
      <c r="C620" s="3" t="s">
        <v>33139</v>
      </c>
      <c r="D620" s="3"/>
      <c r="E620" s="3"/>
      <c r="F620" s="3" t="s">
        <v>33140</v>
      </c>
      <c r="G620" s="3" t="s">
        <v>33141</v>
      </c>
      <c r="H620" s="57" t="s">
        <v>33142</v>
      </c>
      <c r="I620" s="57" t="s">
        <v>33143</v>
      </c>
      <c r="J620" s="3" t="s">
        <v>28</v>
      </c>
      <c r="K620" s="3" t="s">
        <v>43</v>
      </c>
      <c r="L620" s="3" t="s">
        <v>99</v>
      </c>
      <c r="M620" s="3" t="s">
        <v>1452</v>
      </c>
      <c r="N620" s="3" t="s">
        <v>4205</v>
      </c>
      <c r="O620" s="3" t="s">
        <v>19490</v>
      </c>
      <c r="P620" s="24">
        <v>0</v>
      </c>
      <c r="Q620" s="24">
        <v>0</v>
      </c>
      <c r="R620" s="27" t="s">
        <v>1579</v>
      </c>
      <c r="S620" s="28" t="s">
        <v>1589</v>
      </c>
      <c r="T620" s="3" t="s">
        <v>33</v>
      </c>
      <c r="U620" s="3">
        <v>412000</v>
      </c>
      <c r="V620" s="57" t="s">
        <v>32984</v>
      </c>
      <c r="W620" s="3" t="s">
        <v>34</v>
      </c>
      <c r="X620" s="57" t="s">
        <v>33848</v>
      </c>
      <c r="Y620" s="3" t="s">
        <v>39</v>
      </c>
      <c r="Z620" s="3">
        <v>412000</v>
      </c>
      <c r="AA620" s="3" t="s">
        <v>40</v>
      </c>
      <c r="AB620" s="57">
        <v>46203.489340277774</v>
      </c>
      <c r="AC620" s="3">
        <v>0</v>
      </c>
      <c r="AD620" s="24">
        <v>412000</v>
      </c>
      <c r="AE620" s="3">
        <v>46203.489340277774</v>
      </c>
      <c r="AF620" s="3"/>
      <c r="AG620" s="3">
        <v>781364</v>
      </c>
    </row>
    <row r="621" spans="1:33" ht="45" x14ac:dyDescent="0.25">
      <c r="A621" s="3" t="s">
        <v>33477</v>
      </c>
      <c r="B621" s="57" t="s">
        <v>32611</v>
      </c>
      <c r="C621" s="3" t="s">
        <v>33478</v>
      </c>
      <c r="D621" s="3"/>
      <c r="E621" s="3"/>
      <c r="F621" s="3" t="s">
        <v>33479</v>
      </c>
      <c r="G621" s="3" t="s">
        <v>33480</v>
      </c>
      <c r="H621" s="57" t="s">
        <v>11213</v>
      </c>
      <c r="I621" s="57" t="s">
        <v>33481</v>
      </c>
      <c r="J621" s="3" t="s">
        <v>28</v>
      </c>
      <c r="K621" s="3" t="s">
        <v>29</v>
      </c>
      <c r="L621" s="3" t="s">
        <v>455</v>
      </c>
      <c r="M621" s="3" t="s">
        <v>456</v>
      </c>
      <c r="N621" s="3" t="s">
        <v>7258</v>
      </c>
      <c r="O621" s="3" t="s">
        <v>19490</v>
      </c>
      <c r="P621" s="24">
        <v>0</v>
      </c>
      <c r="Q621" s="24">
        <v>0</v>
      </c>
      <c r="R621" s="27" t="s">
        <v>1579</v>
      </c>
      <c r="S621" s="28" t="s">
        <v>1589</v>
      </c>
      <c r="T621" s="3" t="s">
        <v>33</v>
      </c>
      <c r="U621" s="3">
        <v>412000</v>
      </c>
      <c r="V621" s="57" t="s">
        <v>32751</v>
      </c>
      <c r="W621" s="3" t="s">
        <v>34</v>
      </c>
      <c r="X621" s="57" t="s">
        <v>32663</v>
      </c>
      <c r="Y621" s="3" t="s">
        <v>39</v>
      </c>
      <c r="Z621" s="3">
        <v>412000</v>
      </c>
      <c r="AA621" s="3" t="s">
        <v>40</v>
      </c>
      <c r="AB621" s="57">
        <v>46188.614664351851</v>
      </c>
      <c r="AC621" s="3">
        <v>0</v>
      </c>
      <c r="AD621" s="24">
        <v>412000</v>
      </c>
      <c r="AE621" s="3">
        <v>46188.614664351851</v>
      </c>
      <c r="AF621" s="3"/>
      <c r="AG621" s="3">
        <v>557006</v>
      </c>
    </row>
    <row r="622" spans="1:33" ht="60" x14ac:dyDescent="0.25">
      <c r="A622" s="3" t="s">
        <v>33366</v>
      </c>
      <c r="B622" s="57" t="s">
        <v>32611</v>
      </c>
      <c r="C622" s="3" t="s">
        <v>33367</v>
      </c>
      <c r="D622" s="3"/>
      <c r="E622" s="3"/>
      <c r="F622" s="3" t="s">
        <v>26217</v>
      </c>
      <c r="G622" s="3" t="s">
        <v>26218</v>
      </c>
      <c r="H622" s="57" t="s">
        <v>26219</v>
      </c>
      <c r="I622" s="57" t="s">
        <v>26220</v>
      </c>
      <c r="J622" s="3" t="s">
        <v>28</v>
      </c>
      <c r="K622" s="3" t="s">
        <v>78</v>
      </c>
      <c r="L622" s="3" t="s">
        <v>398</v>
      </c>
      <c r="M622" s="3" t="s">
        <v>231</v>
      </c>
      <c r="N622" s="3" t="s">
        <v>4837</v>
      </c>
      <c r="O622" s="3" t="s">
        <v>32</v>
      </c>
      <c r="P622" s="24">
        <v>0</v>
      </c>
      <c r="Q622" s="24">
        <v>1</v>
      </c>
      <c r="R622" s="27" t="s">
        <v>1568</v>
      </c>
      <c r="S622" s="28" t="s">
        <v>1585</v>
      </c>
      <c r="T622" s="3" t="s">
        <v>38</v>
      </c>
      <c r="U622" s="3">
        <v>2060000</v>
      </c>
      <c r="V622" s="57" t="s">
        <v>32611</v>
      </c>
      <c r="W622" s="3" t="s">
        <v>34</v>
      </c>
      <c r="X622" s="57" t="s">
        <v>32611</v>
      </c>
      <c r="Y622" s="3"/>
      <c r="Z622" s="3">
        <v>2060000</v>
      </c>
      <c r="AA622" s="3"/>
      <c r="AB622" s="57">
        <v>46185.740474537037</v>
      </c>
      <c r="AC622" s="3">
        <v>0</v>
      </c>
      <c r="AD622" s="24">
        <v>2060000</v>
      </c>
      <c r="AE622" s="3">
        <v>46185.740474537037</v>
      </c>
      <c r="AF622" s="3"/>
      <c r="AG622" s="3">
        <v>421118</v>
      </c>
    </row>
    <row r="623" spans="1:33" ht="60" x14ac:dyDescent="0.25">
      <c r="A623" s="3" t="s">
        <v>33103</v>
      </c>
      <c r="B623" s="57" t="s">
        <v>32611</v>
      </c>
      <c r="C623" s="3" t="s">
        <v>33104</v>
      </c>
      <c r="D623" s="3"/>
      <c r="E623" s="3"/>
      <c r="F623" s="3" t="s">
        <v>33105</v>
      </c>
      <c r="G623" s="3" t="s">
        <v>33106</v>
      </c>
      <c r="H623" s="57" t="s">
        <v>17263</v>
      </c>
      <c r="I623" s="57" t="s">
        <v>33107</v>
      </c>
      <c r="J623" s="3" t="s">
        <v>28</v>
      </c>
      <c r="K623" s="3" t="s">
        <v>78</v>
      </c>
      <c r="L623" s="3" t="s">
        <v>208</v>
      </c>
      <c r="M623" s="3" t="s">
        <v>330</v>
      </c>
      <c r="N623" s="3" t="s">
        <v>4057</v>
      </c>
      <c r="O623" s="3" t="s">
        <v>32</v>
      </c>
      <c r="P623" s="24">
        <v>0</v>
      </c>
      <c r="Q623" s="24">
        <v>1</v>
      </c>
      <c r="R623" s="27" t="s">
        <v>1568</v>
      </c>
      <c r="S623" s="28" t="s">
        <v>1589</v>
      </c>
      <c r="T623" s="3" t="s">
        <v>33</v>
      </c>
      <c r="U623" s="3">
        <v>412000</v>
      </c>
      <c r="V623" s="57" t="s">
        <v>32639</v>
      </c>
      <c r="W623" s="3" t="s">
        <v>34</v>
      </c>
      <c r="X623" s="57" t="s">
        <v>32639</v>
      </c>
      <c r="Y623" s="3"/>
      <c r="Z623" s="3">
        <v>412000</v>
      </c>
      <c r="AA623" s="3"/>
      <c r="AB623" s="57">
        <v>46190.507025462961</v>
      </c>
      <c r="AC623" s="3">
        <v>0</v>
      </c>
      <c r="AD623" s="24">
        <v>412000</v>
      </c>
      <c r="AE623" s="3">
        <v>46190.507025462961</v>
      </c>
      <c r="AF623" s="3"/>
      <c r="AG623" s="3">
        <v>660505</v>
      </c>
    </row>
    <row r="624" spans="1:33" ht="60" x14ac:dyDescent="0.25">
      <c r="A624" s="3" t="s">
        <v>33065</v>
      </c>
      <c r="B624" s="57" t="s">
        <v>32611</v>
      </c>
      <c r="C624" s="3" t="s">
        <v>33066</v>
      </c>
      <c r="D624" s="3"/>
      <c r="E624" s="3"/>
      <c r="F624" s="3" t="s">
        <v>18435</v>
      </c>
      <c r="G624" s="3" t="s">
        <v>18436</v>
      </c>
      <c r="H624" s="57" t="s">
        <v>10605</v>
      </c>
      <c r="I624" s="57" t="s">
        <v>23378</v>
      </c>
      <c r="J624" s="3" t="s">
        <v>28</v>
      </c>
      <c r="K624" s="3" t="s">
        <v>43</v>
      </c>
      <c r="L624" s="3" t="s">
        <v>520</v>
      </c>
      <c r="M624" s="3" t="s">
        <v>521</v>
      </c>
      <c r="N624" s="3" t="s">
        <v>4000</v>
      </c>
      <c r="O624" s="3" t="s">
        <v>705</v>
      </c>
      <c r="P624" s="24">
        <v>0</v>
      </c>
      <c r="Q624" s="24">
        <v>0</v>
      </c>
      <c r="R624" s="27" t="s">
        <v>1578</v>
      </c>
      <c r="S624" s="28" t="s">
        <v>1585</v>
      </c>
      <c r="T624" s="3" t="s">
        <v>38</v>
      </c>
      <c r="U624" s="3">
        <v>0</v>
      </c>
      <c r="V624" s="57" t="s">
        <v>32611</v>
      </c>
      <c r="W624" s="3" t="s">
        <v>34</v>
      </c>
      <c r="X624" s="57"/>
      <c r="Y624" s="3"/>
      <c r="Z624" s="3"/>
      <c r="AA624" s="3"/>
      <c r="AB624" s="57"/>
      <c r="AC624" s="3">
        <v>0</v>
      </c>
      <c r="AD624" s="24"/>
      <c r="AE624" s="3"/>
      <c r="AF624" s="3"/>
      <c r="AG624" s="3"/>
    </row>
    <row r="625" spans="1:33" ht="45" x14ac:dyDescent="0.25">
      <c r="A625" s="3" t="s">
        <v>33427</v>
      </c>
      <c r="B625" s="57" t="s">
        <v>29679</v>
      </c>
      <c r="C625" s="3" t="s">
        <v>33428</v>
      </c>
      <c r="D625" s="3"/>
      <c r="E625" s="3"/>
      <c r="F625" s="3" t="s">
        <v>33429</v>
      </c>
      <c r="G625" s="3" t="s">
        <v>33430</v>
      </c>
      <c r="H625" s="57" t="s">
        <v>17811</v>
      </c>
      <c r="I625" s="57" t="s">
        <v>33431</v>
      </c>
      <c r="J625" s="3" t="s">
        <v>28</v>
      </c>
      <c r="K625" s="3" t="s">
        <v>51</v>
      </c>
      <c r="L625" s="3" t="s">
        <v>59</v>
      </c>
      <c r="M625" s="3" t="s">
        <v>60</v>
      </c>
      <c r="N625" s="3" t="s">
        <v>8751</v>
      </c>
      <c r="O625" s="3" t="s">
        <v>19490</v>
      </c>
      <c r="P625" s="24">
        <v>0</v>
      </c>
      <c r="Q625" s="24">
        <v>0</v>
      </c>
      <c r="R625" s="27" t="s">
        <v>1579</v>
      </c>
      <c r="S625" s="28" t="s">
        <v>1589</v>
      </c>
      <c r="T625" s="3" t="s">
        <v>33</v>
      </c>
      <c r="U625" s="3">
        <v>412000</v>
      </c>
      <c r="V625" s="57" t="s">
        <v>32639</v>
      </c>
      <c r="W625" s="3" t="s">
        <v>34</v>
      </c>
      <c r="X625" s="57" t="s">
        <v>32598</v>
      </c>
      <c r="Y625" s="3" t="s">
        <v>39</v>
      </c>
      <c r="Z625" s="3">
        <v>412000</v>
      </c>
      <c r="AA625" s="3" t="s">
        <v>40</v>
      </c>
      <c r="AB625" s="57">
        <v>46191.524942129632</v>
      </c>
      <c r="AC625" s="3">
        <v>0</v>
      </c>
      <c r="AD625" s="24">
        <v>412000</v>
      </c>
      <c r="AE625" s="3">
        <v>46191.524942129632</v>
      </c>
      <c r="AF625" s="3"/>
      <c r="AG625" s="3">
        <v>667945</v>
      </c>
    </row>
    <row r="626" spans="1:33" ht="45" x14ac:dyDescent="0.25">
      <c r="A626" s="3" t="s">
        <v>33326</v>
      </c>
      <c r="B626" s="57" t="s">
        <v>29679</v>
      </c>
      <c r="C626" s="3" t="s">
        <v>33327</v>
      </c>
      <c r="D626" s="3"/>
      <c r="E626" s="3"/>
      <c r="F626" s="3" t="s">
        <v>33328</v>
      </c>
      <c r="G626" s="3" t="s">
        <v>33329</v>
      </c>
      <c r="H626" s="57" t="s">
        <v>33330</v>
      </c>
      <c r="I626" s="57" t="s">
        <v>33331</v>
      </c>
      <c r="J626" s="3" t="s">
        <v>28</v>
      </c>
      <c r="K626" s="3" t="s">
        <v>51</v>
      </c>
      <c r="L626" s="3" t="s">
        <v>498</v>
      </c>
      <c r="M626" s="3" t="s">
        <v>724</v>
      </c>
      <c r="N626" s="3" t="s">
        <v>8815</v>
      </c>
      <c r="O626" s="3" t="s">
        <v>32</v>
      </c>
      <c r="P626" s="24">
        <v>0</v>
      </c>
      <c r="Q626" s="24">
        <v>1</v>
      </c>
      <c r="R626" s="27" t="s">
        <v>1568</v>
      </c>
      <c r="S626" s="28" t="s">
        <v>1589</v>
      </c>
      <c r="T626" s="3" t="s">
        <v>33</v>
      </c>
      <c r="U626" s="3">
        <v>412000</v>
      </c>
      <c r="V626" s="57" t="s">
        <v>29679</v>
      </c>
      <c r="W626" s="3" t="s">
        <v>34</v>
      </c>
      <c r="X626" s="57" t="s">
        <v>32611</v>
      </c>
      <c r="Y626" s="3"/>
      <c r="Z626" s="3">
        <v>412000</v>
      </c>
      <c r="AA626" s="3"/>
      <c r="AB626" s="57">
        <v>46185.689710648148</v>
      </c>
      <c r="AC626" s="3">
        <v>0</v>
      </c>
      <c r="AD626" s="24">
        <v>412000</v>
      </c>
      <c r="AE626" s="3">
        <v>46185.689710648148</v>
      </c>
      <c r="AF626" s="3"/>
      <c r="AG626" s="3">
        <v>417238</v>
      </c>
    </row>
    <row r="627" spans="1:33" ht="60" x14ac:dyDescent="0.25">
      <c r="A627" s="3" t="s">
        <v>29678</v>
      </c>
      <c r="B627" s="57" t="s">
        <v>29679</v>
      </c>
      <c r="C627" s="3" t="s">
        <v>29680</v>
      </c>
      <c r="D627" s="3"/>
      <c r="E627" s="3"/>
      <c r="F627" s="3" t="s">
        <v>29681</v>
      </c>
      <c r="G627" s="3" t="s">
        <v>29682</v>
      </c>
      <c r="H627" s="57" t="s">
        <v>29683</v>
      </c>
      <c r="I627" s="57" t="s">
        <v>29684</v>
      </c>
      <c r="J627" s="3" t="s">
        <v>28</v>
      </c>
      <c r="K627" s="3" t="s">
        <v>68</v>
      </c>
      <c r="L627" s="3" t="s">
        <v>485</v>
      </c>
      <c r="M627" s="3" t="s">
        <v>486</v>
      </c>
      <c r="N627" s="3" t="s">
        <v>5106</v>
      </c>
      <c r="O627" s="3" t="s">
        <v>32</v>
      </c>
      <c r="P627" s="24">
        <v>0</v>
      </c>
      <c r="Q627" s="24">
        <v>1</v>
      </c>
      <c r="R627" s="27" t="s">
        <v>1568</v>
      </c>
      <c r="S627" s="28" t="s">
        <v>1585</v>
      </c>
      <c r="T627" s="3" t="s">
        <v>38</v>
      </c>
      <c r="U627" s="3">
        <v>2060000</v>
      </c>
      <c r="V627" s="57" t="s">
        <v>32663</v>
      </c>
      <c r="W627" s="3" t="s">
        <v>34</v>
      </c>
      <c r="X627" s="57" t="s">
        <v>32663</v>
      </c>
      <c r="Y627" s="3"/>
      <c r="Z627" s="3">
        <v>2060000</v>
      </c>
      <c r="AA627" s="3"/>
      <c r="AB627" s="57">
        <v>46188.679745370369</v>
      </c>
      <c r="AC627" s="3">
        <v>0</v>
      </c>
      <c r="AD627" s="24">
        <v>2060000</v>
      </c>
      <c r="AE627" s="3">
        <v>46188.679745370369</v>
      </c>
      <c r="AF627" s="3"/>
      <c r="AG627" s="3">
        <v>572076</v>
      </c>
    </row>
    <row r="628" spans="1:33" ht="60" x14ac:dyDescent="0.25">
      <c r="A628" s="3" t="s">
        <v>29685</v>
      </c>
      <c r="B628" s="57" t="s">
        <v>29679</v>
      </c>
      <c r="C628" s="3" t="s">
        <v>29686</v>
      </c>
      <c r="D628" s="3"/>
      <c r="E628" s="3"/>
      <c r="F628" s="3" t="s">
        <v>11072</v>
      </c>
      <c r="G628" s="3" t="s">
        <v>11073</v>
      </c>
      <c r="H628" s="57" t="s">
        <v>11074</v>
      </c>
      <c r="I628" s="57" t="s">
        <v>29687</v>
      </c>
      <c r="J628" s="3" t="s">
        <v>28</v>
      </c>
      <c r="K628" s="3" t="s">
        <v>68</v>
      </c>
      <c r="L628" s="3" t="s">
        <v>372</v>
      </c>
      <c r="M628" s="3" t="s">
        <v>610</v>
      </c>
      <c r="N628" s="3" t="s">
        <v>4259</v>
      </c>
      <c r="O628" s="3" t="s">
        <v>19606</v>
      </c>
      <c r="P628" s="24">
        <v>0</v>
      </c>
      <c r="Q628" s="24">
        <v>0</v>
      </c>
      <c r="R628" s="27" t="s">
        <v>1578</v>
      </c>
      <c r="S628" s="28" t="s">
        <v>1585</v>
      </c>
      <c r="T628" s="3" t="s">
        <v>38</v>
      </c>
      <c r="U628" s="3">
        <v>0</v>
      </c>
      <c r="V628" s="57" t="s">
        <v>32628</v>
      </c>
      <c r="W628" s="3" t="s">
        <v>34</v>
      </c>
      <c r="X628" s="57" t="s">
        <v>32628</v>
      </c>
      <c r="Y628" s="3" t="s">
        <v>87</v>
      </c>
      <c r="Z628" s="3"/>
      <c r="AA628" s="3" t="s">
        <v>88</v>
      </c>
      <c r="AB628" s="57">
        <v>46192.369317129633</v>
      </c>
      <c r="AC628" s="3">
        <v>0</v>
      </c>
      <c r="AD628" s="24"/>
      <c r="AE628" s="3">
        <v>46192.369317129633</v>
      </c>
      <c r="AF628" s="3"/>
      <c r="AG628" s="3">
        <v>389627</v>
      </c>
    </row>
    <row r="629" spans="1:33" ht="45" x14ac:dyDescent="0.25">
      <c r="A629" s="3" t="s">
        <v>29688</v>
      </c>
      <c r="B629" s="57" t="s">
        <v>29679</v>
      </c>
      <c r="C629" s="3" t="s">
        <v>29689</v>
      </c>
      <c r="D629" s="3"/>
      <c r="E629" s="3"/>
      <c r="F629" s="3" t="s">
        <v>29690</v>
      </c>
      <c r="G629" s="3" t="s">
        <v>29691</v>
      </c>
      <c r="H629" s="57" t="s">
        <v>29692</v>
      </c>
      <c r="I629" s="57" t="s">
        <v>29693</v>
      </c>
      <c r="J629" s="3" t="s">
        <v>28</v>
      </c>
      <c r="K629" s="3" t="s">
        <v>78</v>
      </c>
      <c r="L629" s="3" t="s">
        <v>483</v>
      </c>
      <c r="M629" s="3" t="s">
        <v>484</v>
      </c>
      <c r="N629" s="3" t="s">
        <v>4003</v>
      </c>
      <c r="O629" s="3" t="s">
        <v>32</v>
      </c>
      <c r="P629" s="24">
        <v>0</v>
      </c>
      <c r="Q629" s="24">
        <v>1</v>
      </c>
      <c r="R629" s="27" t="s">
        <v>1568</v>
      </c>
      <c r="S629" s="28" t="s">
        <v>1589</v>
      </c>
      <c r="T629" s="3" t="s">
        <v>33</v>
      </c>
      <c r="U629" s="3">
        <v>412000</v>
      </c>
      <c r="V629" s="3" t="s">
        <v>32611</v>
      </c>
      <c r="W629" s="3" t="s">
        <v>34</v>
      </c>
      <c r="X629" s="57" t="s">
        <v>32639</v>
      </c>
      <c r="Y629" s="3"/>
      <c r="Z629" s="3">
        <v>412000</v>
      </c>
      <c r="AA629" s="3"/>
      <c r="AB629" s="57">
        <v>46190.622407407405</v>
      </c>
      <c r="AC629" s="3">
        <v>0</v>
      </c>
      <c r="AD629" s="24">
        <v>412000</v>
      </c>
      <c r="AE629" s="3">
        <v>46190.622407407405</v>
      </c>
      <c r="AF629" s="3"/>
      <c r="AG629" s="3">
        <v>434893</v>
      </c>
    </row>
    <row r="630" spans="1:33" ht="45" x14ac:dyDescent="0.25">
      <c r="A630" s="3" t="s">
        <v>29694</v>
      </c>
      <c r="B630" s="57" t="s">
        <v>29679</v>
      </c>
      <c r="C630" s="3" t="s">
        <v>29695</v>
      </c>
      <c r="D630" s="3"/>
      <c r="E630" s="3"/>
      <c r="F630" s="3" t="s">
        <v>29696</v>
      </c>
      <c r="G630" s="3" t="s">
        <v>29697</v>
      </c>
      <c r="H630" s="57" t="s">
        <v>29698</v>
      </c>
      <c r="I630" s="57" t="s">
        <v>29699</v>
      </c>
      <c r="J630" s="3" t="s">
        <v>28</v>
      </c>
      <c r="K630" s="3" t="s">
        <v>61</v>
      </c>
      <c r="L630" s="3" t="s">
        <v>62</v>
      </c>
      <c r="M630" s="3" t="s">
        <v>63</v>
      </c>
      <c r="N630" s="3" t="s">
        <v>2812</v>
      </c>
      <c r="O630" s="3" t="s">
        <v>19490</v>
      </c>
      <c r="P630" s="24">
        <v>0</v>
      </c>
      <c r="Q630" s="24">
        <v>0</v>
      </c>
      <c r="R630" s="27" t="s">
        <v>1579</v>
      </c>
      <c r="S630" s="28" t="s">
        <v>1589</v>
      </c>
      <c r="T630" s="3" t="s">
        <v>33</v>
      </c>
      <c r="U630" s="3">
        <v>412000</v>
      </c>
      <c r="V630" s="57" t="s">
        <v>32611</v>
      </c>
      <c r="W630" s="3" t="s">
        <v>34</v>
      </c>
      <c r="X630" s="57" t="s">
        <v>32663</v>
      </c>
      <c r="Y630" s="3" t="s">
        <v>39</v>
      </c>
      <c r="Z630" s="3">
        <v>412000</v>
      </c>
      <c r="AA630" s="3" t="s">
        <v>40</v>
      </c>
      <c r="AB630" s="57">
        <v>46188.723310185182</v>
      </c>
      <c r="AC630" s="3">
        <v>0</v>
      </c>
      <c r="AD630" s="24">
        <v>412000</v>
      </c>
      <c r="AE630" s="3">
        <v>46188.723310185182</v>
      </c>
      <c r="AF630" s="3"/>
      <c r="AG630" s="3">
        <v>425434</v>
      </c>
    </row>
    <row r="631" spans="1:33" ht="45" x14ac:dyDescent="0.25">
      <c r="A631" s="3" t="s">
        <v>29700</v>
      </c>
      <c r="B631" s="57" t="s">
        <v>29679</v>
      </c>
      <c r="C631" s="3" t="s">
        <v>29701</v>
      </c>
      <c r="D631" s="3"/>
      <c r="E631" s="3"/>
      <c r="F631" s="3" t="s">
        <v>29702</v>
      </c>
      <c r="G631" s="3" t="s">
        <v>29703</v>
      </c>
      <c r="H631" s="57" t="s">
        <v>29704</v>
      </c>
      <c r="I631" s="57" t="s">
        <v>29705</v>
      </c>
      <c r="J631" s="3" t="s">
        <v>28</v>
      </c>
      <c r="K631" s="3" t="s">
        <v>43</v>
      </c>
      <c r="L631" s="3" t="s">
        <v>532</v>
      </c>
      <c r="M631" s="3" t="s">
        <v>533</v>
      </c>
      <c r="N631" s="3" t="s">
        <v>4029</v>
      </c>
      <c r="O631" s="3" t="s">
        <v>32</v>
      </c>
      <c r="P631" s="24">
        <v>0</v>
      </c>
      <c r="Q631" s="24">
        <v>1</v>
      </c>
      <c r="R631" s="27" t="s">
        <v>1568</v>
      </c>
      <c r="S631" s="28" t="s">
        <v>1589</v>
      </c>
      <c r="T631" s="3" t="s">
        <v>33</v>
      </c>
      <c r="U631" s="3">
        <v>412000</v>
      </c>
      <c r="V631" s="57" t="s">
        <v>32611</v>
      </c>
      <c r="W631" s="3" t="s">
        <v>34</v>
      </c>
      <c r="X631" s="57" t="s">
        <v>32611</v>
      </c>
      <c r="Y631" s="3"/>
      <c r="Z631" s="3">
        <v>412000</v>
      </c>
      <c r="AA631" s="3"/>
      <c r="AB631" s="57">
        <v>46185.467395833337</v>
      </c>
      <c r="AC631" s="3">
        <v>0</v>
      </c>
      <c r="AD631" s="24">
        <v>412000</v>
      </c>
      <c r="AE631" s="3">
        <v>46185.467395833337</v>
      </c>
      <c r="AF631" s="3"/>
      <c r="AG631" s="3">
        <v>416685</v>
      </c>
    </row>
    <row r="632" spans="1:33" ht="60" x14ac:dyDescent="0.25">
      <c r="A632" s="3" t="s">
        <v>29706</v>
      </c>
      <c r="B632" s="57" t="s">
        <v>29679</v>
      </c>
      <c r="C632" s="3" t="s">
        <v>29707</v>
      </c>
      <c r="D632" s="3"/>
      <c r="E632" s="3"/>
      <c r="F632" s="3" t="s">
        <v>12310</v>
      </c>
      <c r="G632" s="3" t="s">
        <v>12311</v>
      </c>
      <c r="H632" s="57" t="s">
        <v>12312</v>
      </c>
      <c r="I632" s="57" t="s">
        <v>23557</v>
      </c>
      <c r="J632" s="3" t="s">
        <v>28</v>
      </c>
      <c r="K632" s="3" t="s">
        <v>43</v>
      </c>
      <c r="L632" s="3" t="s">
        <v>324</v>
      </c>
      <c r="M632" s="3" t="s">
        <v>325</v>
      </c>
      <c r="N632" s="3" t="s">
        <v>2877</v>
      </c>
      <c r="O632" s="3" t="s">
        <v>32</v>
      </c>
      <c r="P632" s="24">
        <v>0</v>
      </c>
      <c r="Q632" s="24">
        <v>2</v>
      </c>
      <c r="R632" s="27" t="s">
        <v>1568</v>
      </c>
      <c r="S632" s="28" t="s">
        <v>1585</v>
      </c>
      <c r="T632" s="3" t="s">
        <v>38</v>
      </c>
      <c r="U632" s="3">
        <v>2060000</v>
      </c>
      <c r="V632" s="57" t="s">
        <v>29679</v>
      </c>
      <c r="W632" s="3" t="s">
        <v>34</v>
      </c>
      <c r="X632" s="57" t="s">
        <v>32611</v>
      </c>
      <c r="Y632" s="3"/>
      <c r="Z632" s="3">
        <v>2060000</v>
      </c>
      <c r="AA632" s="3"/>
      <c r="AB632" s="57">
        <v>46185.381122685183</v>
      </c>
      <c r="AC632" s="3">
        <v>0</v>
      </c>
      <c r="AD632" s="24">
        <v>2060000</v>
      </c>
      <c r="AE632" s="3">
        <v>46185.381122685183</v>
      </c>
      <c r="AF632" s="3"/>
      <c r="AG632" s="3">
        <v>389275</v>
      </c>
    </row>
    <row r="633" spans="1:33" ht="45" x14ac:dyDescent="0.25">
      <c r="A633" s="3" t="s">
        <v>29708</v>
      </c>
      <c r="B633" s="57" t="s">
        <v>29679</v>
      </c>
      <c r="C633" s="3" t="s">
        <v>29709</v>
      </c>
      <c r="D633" s="3"/>
      <c r="E633" s="3"/>
      <c r="F633" s="3" t="s">
        <v>29710</v>
      </c>
      <c r="G633" s="3" t="s">
        <v>29711</v>
      </c>
      <c r="H633" s="57" t="s">
        <v>17861</v>
      </c>
      <c r="I633" s="57" t="s">
        <v>29712</v>
      </c>
      <c r="J633" s="3" t="s">
        <v>28</v>
      </c>
      <c r="K633" s="3" t="s">
        <v>51</v>
      </c>
      <c r="L633" s="3" t="s">
        <v>814</v>
      </c>
      <c r="M633" s="3" t="s">
        <v>815</v>
      </c>
      <c r="N633" s="3" t="s">
        <v>8784</v>
      </c>
      <c r="O633" s="3" t="s">
        <v>32</v>
      </c>
      <c r="P633" s="24">
        <v>0</v>
      </c>
      <c r="Q633" s="24">
        <v>1</v>
      </c>
      <c r="R633" s="27" t="s">
        <v>1568</v>
      </c>
      <c r="S633" s="28" t="s">
        <v>1589</v>
      </c>
      <c r="T633" s="3" t="s">
        <v>33</v>
      </c>
      <c r="U633" s="3">
        <v>412000</v>
      </c>
      <c r="V633" s="57" t="s">
        <v>29679</v>
      </c>
      <c r="W633" s="3" t="s">
        <v>34</v>
      </c>
      <c r="X633" s="57" t="s">
        <v>32663</v>
      </c>
      <c r="Y633" s="3"/>
      <c r="Z633" s="3">
        <v>412000</v>
      </c>
      <c r="AA633" s="3"/>
      <c r="AB633" s="57">
        <v>46188.522824074076</v>
      </c>
      <c r="AC633" s="3">
        <v>0</v>
      </c>
      <c r="AD633" s="24">
        <v>412000</v>
      </c>
      <c r="AE633" s="3">
        <v>46188.522824074076</v>
      </c>
      <c r="AF633" s="3"/>
      <c r="AG633" s="3">
        <v>386742</v>
      </c>
    </row>
    <row r="634" spans="1:33" ht="45" x14ac:dyDescent="0.25">
      <c r="A634" s="3" t="s">
        <v>29713</v>
      </c>
      <c r="B634" s="57" t="s">
        <v>29679</v>
      </c>
      <c r="C634" s="3" t="s">
        <v>29714</v>
      </c>
      <c r="D634" s="3"/>
      <c r="E634" s="3"/>
      <c r="F634" s="3" t="s">
        <v>9162</v>
      </c>
      <c r="G634" s="3" t="s">
        <v>9163</v>
      </c>
      <c r="H634" s="57" t="s">
        <v>5938</v>
      </c>
      <c r="I634" s="57" t="s">
        <v>21768</v>
      </c>
      <c r="J634" s="3" t="s">
        <v>28</v>
      </c>
      <c r="K634" s="3" t="s">
        <v>51</v>
      </c>
      <c r="L634" s="3" t="s">
        <v>267</v>
      </c>
      <c r="M634" s="3" t="s">
        <v>1664</v>
      </c>
      <c r="N634" s="3" t="s">
        <v>9137</v>
      </c>
      <c r="O634" s="3" t="s">
        <v>19490</v>
      </c>
      <c r="P634" s="24">
        <v>0</v>
      </c>
      <c r="Q634" s="24">
        <v>0</v>
      </c>
      <c r="R634" s="27" t="s">
        <v>1579</v>
      </c>
      <c r="S634" s="28" t="s">
        <v>1589</v>
      </c>
      <c r="T634" s="3" t="s">
        <v>33</v>
      </c>
      <c r="U634" s="3">
        <v>412000</v>
      </c>
      <c r="V634" s="57" t="s">
        <v>32611</v>
      </c>
      <c r="W634" s="3" t="s">
        <v>34</v>
      </c>
      <c r="X634" s="57" t="s">
        <v>32598</v>
      </c>
      <c r="Y634" s="3" t="s">
        <v>39</v>
      </c>
      <c r="Z634" s="3">
        <v>412000</v>
      </c>
      <c r="AA634" s="3" t="s">
        <v>40</v>
      </c>
      <c r="AB634" s="57">
        <v>46191.661747685182</v>
      </c>
      <c r="AC634" s="3">
        <v>0</v>
      </c>
      <c r="AD634" s="24">
        <v>412000</v>
      </c>
      <c r="AE634" s="3">
        <v>46191.661747685182</v>
      </c>
      <c r="AF634" s="3"/>
      <c r="AG634" s="3">
        <v>428020</v>
      </c>
    </row>
    <row r="635" spans="1:33" ht="45" x14ac:dyDescent="0.25">
      <c r="A635" s="3" t="s">
        <v>29715</v>
      </c>
      <c r="B635" s="57" t="s">
        <v>29679</v>
      </c>
      <c r="C635" s="3" t="s">
        <v>29716</v>
      </c>
      <c r="D635" s="3"/>
      <c r="E635" s="3"/>
      <c r="F635" s="3" t="s">
        <v>29717</v>
      </c>
      <c r="G635" s="3" t="s">
        <v>29718</v>
      </c>
      <c r="H635" s="57" t="s">
        <v>29719</v>
      </c>
      <c r="I635" s="57" t="s">
        <v>29720</v>
      </c>
      <c r="J635" s="3" t="s">
        <v>28</v>
      </c>
      <c r="K635" s="3" t="s">
        <v>51</v>
      </c>
      <c r="L635" s="3" t="s">
        <v>267</v>
      </c>
      <c r="M635" s="3" t="s">
        <v>1664</v>
      </c>
      <c r="N635" s="3" t="s">
        <v>9137</v>
      </c>
      <c r="O635" s="3" t="s">
        <v>19490</v>
      </c>
      <c r="P635" s="24">
        <v>0</v>
      </c>
      <c r="Q635" s="24">
        <v>0</v>
      </c>
      <c r="R635" s="27" t="s">
        <v>1579</v>
      </c>
      <c r="S635" s="28" t="s">
        <v>1589</v>
      </c>
      <c r="T635" s="3" t="s">
        <v>33</v>
      </c>
      <c r="U635" s="3">
        <v>412000</v>
      </c>
      <c r="V635" s="57" t="s">
        <v>32611</v>
      </c>
      <c r="W635" s="3" t="s">
        <v>34</v>
      </c>
      <c r="X635" s="57" t="s">
        <v>32598</v>
      </c>
      <c r="Y635" s="3" t="s">
        <v>39</v>
      </c>
      <c r="Z635" s="3">
        <v>412000</v>
      </c>
      <c r="AA635" s="3" t="s">
        <v>40</v>
      </c>
      <c r="AB635" s="57">
        <v>46191.662939814814</v>
      </c>
      <c r="AC635" s="3">
        <v>0</v>
      </c>
      <c r="AD635" s="24">
        <v>412000</v>
      </c>
      <c r="AE635" s="3">
        <v>46191.662939814814</v>
      </c>
      <c r="AF635" s="3"/>
      <c r="AG635" s="3">
        <v>428044</v>
      </c>
    </row>
    <row r="636" spans="1:33" ht="60" x14ac:dyDescent="0.25">
      <c r="A636" s="3" t="s">
        <v>29721</v>
      </c>
      <c r="B636" s="57" t="s">
        <v>29679</v>
      </c>
      <c r="C636" s="3" t="s">
        <v>29722</v>
      </c>
      <c r="D636" s="3"/>
      <c r="E636" s="3"/>
      <c r="F636" s="3" t="s">
        <v>29723</v>
      </c>
      <c r="G636" s="3" t="s">
        <v>29724</v>
      </c>
      <c r="H636" s="57" t="s">
        <v>19710</v>
      </c>
      <c r="I636" s="57" t="s">
        <v>29725</v>
      </c>
      <c r="J636" s="3" t="s">
        <v>28</v>
      </c>
      <c r="K636" s="3" t="s">
        <v>78</v>
      </c>
      <c r="L636" s="3" t="s">
        <v>362</v>
      </c>
      <c r="M636" s="3" t="s">
        <v>363</v>
      </c>
      <c r="N636" s="3" t="s">
        <v>5454</v>
      </c>
      <c r="O636" s="3" t="s">
        <v>19490</v>
      </c>
      <c r="P636" s="24">
        <v>0</v>
      </c>
      <c r="Q636" s="24">
        <v>0</v>
      </c>
      <c r="R636" s="27" t="s">
        <v>1579</v>
      </c>
      <c r="S636" s="28" t="s">
        <v>1585</v>
      </c>
      <c r="T636" s="3" t="s">
        <v>38</v>
      </c>
      <c r="U636" s="3">
        <v>2060000</v>
      </c>
      <c r="V636" s="3" t="s">
        <v>32611</v>
      </c>
      <c r="W636" s="3" t="s">
        <v>34</v>
      </c>
      <c r="X636" s="57" t="s">
        <v>32663</v>
      </c>
      <c r="Y636" s="3" t="s">
        <v>39</v>
      </c>
      <c r="Z636" s="3">
        <v>2060000</v>
      </c>
      <c r="AA636" s="3" t="s">
        <v>40</v>
      </c>
      <c r="AB636" s="57">
        <v>46188.530011574076</v>
      </c>
      <c r="AC636" s="3">
        <v>0</v>
      </c>
      <c r="AD636" s="24">
        <v>2060000</v>
      </c>
      <c r="AE636" s="3">
        <v>46188.530011574076</v>
      </c>
      <c r="AF636" s="3"/>
      <c r="AG636" s="3">
        <v>417212</v>
      </c>
    </row>
    <row r="637" spans="1:33" ht="45" x14ac:dyDescent="0.25">
      <c r="A637" s="3" t="s">
        <v>29726</v>
      </c>
      <c r="B637" s="57" t="s">
        <v>29679</v>
      </c>
      <c r="C637" s="3" t="s">
        <v>29727</v>
      </c>
      <c r="D637" s="3"/>
      <c r="E637" s="3"/>
      <c r="F637" s="3" t="s">
        <v>29723</v>
      </c>
      <c r="G637" s="3" t="s">
        <v>29724</v>
      </c>
      <c r="H637" s="57" t="s">
        <v>19710</v>
      </c>
      <c r="I637" s="57" t="s">
        <v>29725</v>
      </c>
      <c r="J637" s="3" t="s">
        <v>28</v>
      </c>
      <c r="K637" s="3" t="s">
        <v>78</v>
      </c>
      <c r="L637" s="3" t="s">
        <v>362</v>
      </c>
      <c r="M637" s="3" t="s">
        <v>363</v>
      </c>
      <c r="N637" s="3" t="s">
        <v>5454</v>
      </c>
      <c r="O637" s="3" t="s">
        <v>19490</v>
      </c>
      <c r="P637" s="24">
        <v>0</v>
      </c>
      <c r="Q637" s="24">
        <v>0</v>
      </c>
      <c r="R637" s="27" t="s">
        <v>1579</v>
      </c>
      <c r="S637" s="28" t="s">
        <v>1589</v>
      </c>
      <c r="T637" s="3" t="s">
        <v>33</v>
      </c>
      <c r="U637" s="3">
        <v>412000</v>
      </c>
      <c r="V637" s="57" t="s">
        <v>32611</v>
      </c>
      <c r="W637" s="3" t="s">
        <v>34</v>
      </c>
      <c r="X637" s="57" t="s">
        <v>32663</v>
      </c>
      <c r="Y637" s="3" t="s">
        <v>39</v>
      </c>
      <c r="Z637" s="3">
        <v>412000</v>
      </c>
      <c r="AA637" s="3" t="s">
        <v>40</v>
      </c>
      <c r="AB637" s="57">
        <v>46188.530219907407</v>
      </c>
      <c r="AC637" s="3">
        <v>0</v>
      </c>
      <c r="AD637" s="24">
        <v>412000</v>
      </c>
      <c r="AE637" s="3">
        <v>46188.530219907407</v>
      </c>
      <c r="AF637" s="3"/>
      <c r="AG637" s="3">
        <v>421083</v>
      </c>
    </row>
    <row r="638" spans="1:33" ht="45" x14ac:dyDescent="0.25">
      <c r="A638" s="3" t="s">
        <v>29728</v>
      </c>
      <c r="B638" s="57" t="s">
        <v>29679</v>
      </c>
      <c r="C638" s="3" t="s">
        <v>29729</v>
      </c>
      <c r="D638" s="3"/>
      <c r="E638" s="3"/>
      <c r="F638" s="3" t="s">
        <v>29730</v>
      </c>
      <c r="G638" s="3" t="s">
        <v>29731</v>
      </c>
      <c r="H638" s="57" t="s">
        <v>29732</v>
      </c>
      <c r="I638" s="57" t="s">
        <v>29733</v>
      </c>
      <c r="J638" s="3" t="s">
        <v>28</v>
      </c>
      <c r="K638" s="3" t="s">
        <v>72</v>
      </c>
      <c r="L638" s="3" t="s">
        <v>73</v>
      </c>
      <c r="M638" s="3" t="s">
        <v>848</v>
      </c>
      <c r="N638" s="3" t="s">
        <v>9867</v>
      </c>
      <c r="O638" s="3" t="s">
        <v>32</v>
      </c>
      <c r="P638" s="24">
        <v>0</v>
      </c>
      <c r="Q638" s="24">
        <v>1</v>
      </c>
      <c r="R638" s="27" t="s">
        <v>1568</v>
      </c>
      <c r="S638" s="28" t="s">
        <v>1589</v>
      </c>
      <c r="T638" s="3" t="s">
        <v>33</v>
      </c>
      <c r="U638" s="3">
        <v>412000</v>
      </c>
      <c r="V638" s="57" t="s">
        <v>32611</v>
      </c>
      <c r="W638" s="3" t="s">
        <v>34</v>
      </c>
      <c r="X638" s="57" t="s">
        <v>32611</v>
      </c>
      <c r="Y638" s="3"/>
      <c r="Z638" s="3">
        <v>412000</v>
      </c>
      <c r="AA638" s="3"/>
      <c r="AB638" s="57">
        <v>46185.737222222226</v>
      </c>
      <c r="AC638" s="3">
        <v>0</v>
      </c>
      <c r="AD638" s="24">
        <v>412000</v>
      </c>
      <c r="AE638" s="3">
        <v>46185.737222222226</v>
      </c>
      <c r="AF638" s="3"/>
      <c r="AG638" s="3">
        <v>431048</v>
      </c>
    </row>
    <row r="639" spans="1:33" ht="60" x14ac:dyDescent="0.25">
      <c r="A639" s="3" t="s">
        <v>29734</v>
      </c>
      <c r="B639" s="57" t="s">
        <v>29679</v>
      </c>
      <c r="C639" s="3" t="s">
        <v>29735</v>
      </c>
      <c r="D639" s="3"/>
      <c r="E639" s="3"/>
      <c r="F639" s="3" t="s">
        <v>29736</v>
      </c>
      <c r="G639" s="3" t="s">
        <v>29737</v>
      </c>
      <c r="H639" s="57" t="s">
        <v>29738</v>
      </c>
      <c r="I639" s="57" t="s">
        <v>29739</v>
      </c>
      <c r="J639" s="3" t="s">
        <v>28</v>
      </c>
      <c r="K639" s="3" t="s">
        <v>78</v>
      </c>
      <c r="L639" s="3" t="s">
        <v>41</v>
      </c>
      <c r="M639" s="3" t="s">
        <v>1310</v>
      </c>
      <c r="N639" s="3" t="s">
        <v>8147</v>
      </c>
      <c r="O639" s="3" t="s">
        <v>32</v>
      </c>
      <c r="P639" s="24">
        <v>0</v>
      </c>
      <c r="Q639" s="24">
        <v>2</v>
      </c>
      <c r="R639" s="27" t="s">
        <v>1568</v>
      </c>
      <c r="S639" s="28" t="s">
        <v>1585</v>
      </c>
      <c r="T639" s="3" t="s">
        <v>38</v>
      </c>
      <c r="U639" s="3">
        <v>2060000</v>
      </c>
      <c r="V639" s="57" t="s">
        <v>32611</v>
      </c>
      <c r="W639" s="3" t="s">
        <v>34</v>
      </c>
      <c r="X639" s="57" t="s">
        <v>32663</v>
      </c>
      <c r="Y639" s="3"/>
      <c r="Z639" s="3">
        <v>2060000</v>
      </c>
      <c r="AA639" s="3"/>
      <c r="AB639" s="57">
        <v>46188.615937499999</v>
      </c>
      <c r="AC639" s="3">
        <v>0</v>
      </c>
      <c r="AD639" s="24">
        <v>2060000</v>
      </c>
      <c r="AE639" s="3">
        <v>46188.615937499999</v>
      </c>
      <c r="AF639" s="3"/>
      <c r="AG639" s="3">
        <v>434905</v>
      </c>
    </row>
    <row r="640" spans="1:33" ht="45" x14ac:dyDescent="0.25">
      <c r="A640" s="3" t="s">
        <v>29740</v>
      </c>
      <c r="B640" s="57" t="s">
        <v>29679</v>
      </c>
      <c r="C640" s="3" t="s">
        <v>29741</v>
      </c>
      <c r="D640" s="3"/>
      <c r="E640" s="3"/>
      <c r="F640" s="3" t="s">
        <v>29742</v>
      </c>
      <c r="G640" s="3" t="s">
        <v>29743</v>
      </c>
      <c r="H640" s="57" t="s">
        <v>19217</v>
      </c>
      <c r="I640" s="57" t="s">
        <v>29744</v>
      </c>
      <c r="J640" s="3" t="s">
        <v>28</v>
      </c>
      <c r="K640" s="3" t="s">
        <v>173</v>
      </c>
      <c r="L640" s="3" t="s">
        <v>536</v>
      </c>
      <c r="M640" s="3" t="s">
        <v>1520</v>
      </c>
      <c r="N640" s="3" t="s">
        <v>5152</v>
      </c>
      <c r="O640" s="3" t="s">
        <v>32</v>
      </c>
      <c r="P640" s="24">
        <v>0</v>
      </c>
      <c r="Q640" s="24">
        <v>1</v>
      </c>
      <c r="R640" s="27" t="s">
        <v>1568</v>
      </c>
      <c r="S640" s="28" t="s">
        <v>1589</v>
      </c>
      <c r="T640" s="3" t="s">
        <v>33</v>
      </c>
      <c r="U640" s="3">
        <v>412000</v>
      </c>
      <c r="V640" s="57" t="s">
        <v>32611</v>
      </c>
      <c r="W640" s="3" t="s">
        <v>34</v>
      </c>
      <c r="X640" s="57" t="s">
        <v>32611</v>
      </c>
      <c r="Y640" s="3"/>
      <c r="Z640" s="3">
        <v>412000</v>
      </c>
      <c r="AA640" s="3"/>
      <c r="AB640" s="57">
        <v>46185.403333333335</v>
      </c>
      <c r="AC640" s="3">
        <v>0</v>
      </c>
      <c r="AD640" s="24">
        <v>412000</v>
      </c>
      <c r="AE640" s="3">
        <v>46185.403333333335</v>
      </c>
      <c r="AF640" s="3"/>
      <c r="AG640" s="3">
        <v>416775</v>
      </c>
    </row>
    <row r="641" spans="1:33" ht="45" x14ac:dyDescent="0.25">
      <c r="A641" s="3" t="s">
        <v>29745</v>
      </c>
      <c r="B641" s="57" t="s">
        <v>29679</v>
      </c>
      <c r="C641" s="3" t="s">
        <v>29746</v>
      </c>
      <c r="D641" s="3"/>
      <c r="E641" s="3"/>
      <c r="F641" s="3" t="s">
        <v>29736</v>
      </c>
      <c r="G641" s="3" t="s">
        <v>29737</v>
      </c>
      <c r="H641" s="57" t="s">
        <v>29738</v>
      </c>
      <c r="I641" s="57" t="s">
        <v>29739</v>
      </c>
      <c r="J641" s="3" t="s">
        <v>28</v>
      </c>
      <c r="K641" s="3" t="s">
        <v>78</v>
      </c>
      <c r="L641" s="3" t="s">
        <v>41</v>
      </c>
      <c r="M641" s="3" t="s">
        <v>1310</v>
      </c>
      <c r="N641" s="3" t="s">
        <v>8147</v>
      </c>
      <c r="O641" s="3" t="s">
        <v>32</v>
      </c>
      <c r="P641" s="24">
        <v>0</v>
      </c>
      <c r="Q641" s="24">
        <v>1</v>
      </c>
      <c r="R641" s="27" t="s">
        <v>1568</v>
      </c>
      <c r="S641" s="28" t="s">
        <v>1589</v>
      </c>
      <c r="T641" s="3" t="s">
        <v>33</v>
      </c>
      <c r="U641" s="3">
        <v>412000</v>
      </c>
      <c r="V641" s="57" t="s">
        <v>32611</v>
      </c>
      <c r="W641" s="3" t="s">
        <v>34</v>
      </c>
      <c r="X641" s="57" t="s">
        <v>32663</v>
      </c>
      <c r="Y641" s="3"/>
      <c r="Z641" s="3">
        <v>412000</v>
      </c>
      <c r="AA641" s="3"/>
      <c r="AB641" s="57">
        <v>46188.61519675926</v>
      </c>
      <c r="AC641" s="3">
        <v>0</v>
      </c>
      <c r="AD641" s="24">
        <v>412000</v>
      </c>
      <c r="AE641" s="3">
        <v>46188.61519675926</v>
      </c>
      <c r="AF641" s="3"/>
      <c r="AG641" s="3">
        <v>434897</v>
      </c>
    </row>
    <row r="642" spans="1:33" ht="45" x14ac:dyDescent="0.25">
      <c r="A642" s="3" t="s">
        <v>29747</v>
      </c>
      <c r="B642" s="57" t="s">
        <v>29679</v>
      </c>
      <c r="C642" s="3" t="s">
        <v>29748</v>
      </c>
      <c r="D642" s="3"/>
      <c r="E642" s="3"/>
      <c r="F642" s="3" t="s">
        <v>29749</v>
      </c>
      <c r="G642" s="3" t="s">
        <v>29750</v>
      </c>
      <c r="H642" s="57" t="s">
        <v>29751</v>
      </c>
      <c r="I642" s="57" t="s">
        <v>29752</v>
      </c>
      <c r="J642" s="3" t="s">
        <v>28</v>
      </c>
      <c r="K642" s="3" t="s">
        <v>173</v>
      </c>
      <c r="L642" s="3" t="s">
        <v>764</v>
      </c>
      <c r="M642" s="3" t="s">
        <v>765</v>
      </c>
      <c r="N642" s="3" t="s">
        <v>3436</v>
      </c>
      <c r="O642" s="3" t="s">
        <v>32</v>
      </c>
      <c r="P642" s="24">
        <v>0</v>
      </c>
      <c r="Q642" s="24">
        <v>1</v>
      </c>
      <c r="R642" s="27" t="s">
        <v>1568</v>
      </c>
      <c r="S642" s="28" t="s">
        <v>1589</v>
      </c>
      <c r="T642" s="3" t="s">
        <v>33</v>
      </c>
      <c r="U642" s="3">
        <v>412000</v>
      </c>
      <c r="V642" s="57" t="s">
        <v>29679</v>
      </c>
      <c r="W642" s="3" t="s">
        <v>34</v>
      </c>
      <c r="X642" s="57" t="s">
        <v>32611</v>
      </c>
      <c r="Y642" s="3"/>
      <c r="Z642" s="3">
        <v>412000</v>
      </c>
      <c r="AA642" s="3"/>
      <c r="AB642" s="57">
        <v>46185.388425925928</v>
      </c>
      <c r="AC642" s="3">
        <v>0</v>
      </c>
      <c r="AD642" s="24">
        <v>412000</v>
      </c>
      <c r="AE642" s="3">
        <v>46185.388425925928</v>
      </c>
      <c r="AF642" s="3"/>
      <c r="AG642" s="3">
        <v>415723</v>
      </c>
    </row>
    <row r="643" spans="1:33" ht="45" x14ac:dyDescent="0.25">
      <c r="A643" s="3" t="s">
        <v>29753</v>
      </c>
      <c r="B643" s="57" t="s">
        <v>29679</v>
      </c>
      <c r="C643" s="3" t="s">
        <v>29754</v>
      </c>
      <c r="D643" s="3"/>
      <c r="E643" s="3"/>
      <c r="F643" s="3" t="s">
        <v>29755</v>
      </c>
      <c r="G643" s="3" t="s">
        <v>29756</v>
      </c>
      <c r="H643" s="57" t="s">
        <v>29757</v>
      </c>
      <c r="I643" s="57" t="s">
        <v>29758</v>
      </c>
      <c r="J643" s="3" t="s">
        <v>28</v>
      </c>
      <c r="K643" s="3" t="s">
        <v>43</v>
      </c>
      <c r="L643" s="3" t="s">
        <v>99</v>
      </c>
      <c r="M643" s="3" t="s">
        <v>1452</v>
      </c>
      <c r="N643" s="3" t="s">
        <v>4205</v>
      </c>
      <c r="O643" s="3" t="s">
        <v>19490</v>
      </c>
      <c r="P643" s="24">
        <v>0</v>
      </c>
      <c r="Q643" s="24">
        <v>0</v>
      </c>
      <c r="R643" s="27" t="s">
        <v>1579</v>
      </c>
      <c r="S643" s="28" t="s">
        <v>1582</v>
      </c>
      <c r="T643" s="3" t="s">
        <v>160</v>
      </c>
      <c r="U643" s="3">
        <v>4120000000</v>
      </c>
      <c r="V643" s="57" t="s">
        <v>29679</v>
      </c>
      <c r="W643" s="3" t="s">
        <v>34</v>
      </c>
      <c r="X643" s="57" t="s">
        <v>32960</v>
      </c>
      <c r="Y643" s="3" t="s">
        <v>39</v>
      </c>
      <c r="Z643" s="3">
        <v>53291738</v>
      </c>
      <c r="AA643" s="3" t="s">
        <v>40</v>
      </c>
      <c r="AB643" s="57">
        <v>46196.411145833335</v>
      </c>
      <c r="AC643" s="3">
        <v>0</v>
      </c>
      <c r="AD643" s="24">
        <v>53291738</v>
      </c>
      <c r="AE643" s="3">
        <v>46196.411145833335</v>
      </c>
      <c r="AF643" s="3"/>
      <c r="AG643" s="3">
        <v>663976</v>
      </c>
    </row>
    <row r="644" spans="1:33" ht="60" x14ac:dyDescent="0.25">
      <c r="A644" s="3" t="s">
        <v>29759</v>
      </c>
      <c r="B644" s="57" t="s">
        <v>29679</v>
      </c>
      <c r="C644" s="3" t="s">
        <v>29760</v>
      </c>
      <c r="D644" s="3"/>
      <c r="E644" s="3"/>
      <c r="F644" s="3" t="s">
        <v>29761</v>
      </c>
      <c r="G644" s="3" t="s">
        <v>29762</v>
      </c>
      <c r="H644" s="57" t="s">
        <v>29763</v>
      </c>
      <c r="I644" s="57" t="s">
        <v>29764</v>
      </c>
      <c r="J644" s="3" t="s">
        <v>28</v>
      </c>
      <c r="K644" s="3" t="s">
        <v>29</v>
      </c>
      <c r="L644" s="3" t="s">
        <v>225</v>
      </c>
      <c r="M644" s="3" t="s">
        <v>226</v>
      </c>
      <c r="N644" s="3" t="s">
        <v>4608</v>
      </c>
      <c r="O644" s="3" t="s">
        <v>32</v>
      </c>
      <c r="P644" s="24">
        <v>0</v>
      </c>
      <c r="Q644" s="24">
        <v>1</v>
      </c>
      <c r="R644" s="27" t="s">
        <v>1568</v>
      </c>
      <c r="S644" s="28" t="s">
        <v>1589</v>
      </c>
      <c r="T644" s="3" t="s">
        <v>33</v>
      </c>
      <c r="U644" s="3">
        <v>412000</v>
      </c>
      <c r="V644" s="3" t="s">
        <v>29679</v>
      </c>
      <c r="W644" s="3" t="s">
        <v>34</v>
      </c>
      <c r="X644" s="57" t="s">
        <v>32611</v>
      </c>
      <c r="Y644" s="3"/>
      <c r="Z644" s="3">
        <v>412000</v>
      </c>
      <c r="AA644" s="3"/>
      <c r="AB644" s="57">
        <v>46185.61923611111</v>
      </c>
      <c r="AC644" s="3">
        <v>0</v>
      </c>
      <c r="AD644" s="24">
        <v>412000</v>
      </c>
      <c r="AE644" s="3">
        <v>46185.61923611111</v>
      </c>
      <c r="AF644" s="3"/>
      <c r="AG644" s="3">
        <v>417747</v>
      </c>
    </row>
    <row r="645" spans="1:33" ht="45" x14ac:dyDescent="0.25">
      <c r="A645" s="3" t="s">
        <v>29765</v>
      </c>
      <c r="B645" s="57" t="s">
        <v>29679</v>
      </c>
      <c r="C645" s="3" t="s">
        <v>29766</v>
      </c>
      <c r="D645" s="3"/>
      <c r="E645" s="3"/>
      <c r="F645" s="3" t="s">
        <v>29767</v>
      </c>
      <c r="G645" s="3" t="s">
        <v>29768</v>
      </c>
      <c r="H645" s="57" t="s">
        <v>9442</v>
      </c>
      <c r="I645" s="57" t="s">
        <v>29769</v>
      </c>
      <c r="J645" s="3" t="s">
        <v>28</v>
      </c>
      <c r="K645" s="3" t="s">
        <v>51</v>
      </c>
      <c r="L645" s="3" t="s">
        <v>814</v>
      </c>
      <c r="M645" s="3" t="s">
        <v>815</v>
      </c>
      <c r="N645" s="3" t="s">
        <v>8784</v>
      </c>
      <c r="O645" s="3" t="s">
        <v>32</v>
      </c>
      <c r="P645" s="24">
        <v>0</v>
      </c>
      <c r="Q645" s="24">
        <v>1</v>
      </c>
      <c r="R645" s="27" t="s">
        <v>1568</v>
      </c>
      <c r="S645" s="28" t="s">
        <v>1589</v>
      </c>
      <c r="T645" s="3" t="s">
        <v>33</v>
      </c>
      <c r="U645" s="3">
        <v>412000</v>
      </c>
      <c r="V645" s="57" t="s">
        <v>29679</v>
      </c>
      <c r="W645" s="3" t="s">
        <v>34</v>
      </c>
      <c r="X645" s="57" t="s">
        <v>32663</v>
      </c>
      <c r="Y645" s="3"/>
      <c r="Z645" s="3">
        <v>412000</v>
      </c>
      <c r="AA645" s="3"/>
      <c r="AB645" s="57">
        <v>46188.82545138889</v>
      </c>
      <c r="AC645" s="3">
        <v>0</v>
      </c>
      <c r="AD645" s="24">
        <v>412000</v>
      </c>
      <c r="AE645" s="3">
        <v>46188.82545138889</v>
      </c>
      <c r="AF645" s="3"/>
      <c r="AG645" s="3">
        <v>387140</v>
      </c>
    </row>
    <row r="646" spans="1:33" ht="45" x14ac:dyDescent="0.25">
      <c r="A646" s="3" t="s">
        <v>29770</v>
      </c>
      <c r="B646" s="57" t="s">
        <v>29679</v>
      </c>
      <c r="C646" s="3" t="s">
        <v>29771</v>
      </c>
      <c r="D646" s="3"/>
      <c r="E646" s="3"/>
      <c r="F646" s="3" t="s">
        <v>29772</v>
      </c>
      <c r="G646" s="3" t="s">
        <v>29773</v>
      </c>
      <c r="H646" s="57" t="s">
        <v>14271</v>
      </c>
      <c r="I646" s="57" t="s">
        <v>29774</v>
      </c>
      <c r="J646" s="3" t="s">
        <v>28</v>
      </c>
      <c r="K646" s="3" t="s">
        <v>51</v>
      </c>
      <c r="L646" s="3" t="s">
        <v>814</v>
      </c>
      <c r="M646" s="3" t="s">
        <v>815</v>
      </c>
      <c r="N646" s="3" t="s">
        <v>8784</v>
      </c>
      <c r="O646" s="3" t="s">
        <v>19490</v>
      </c>
      <c r="P646" s="24">
        <v>0</v>
      </c>
      <c r="Q646" s="24">
        <v>0</v>
      </c>
      <c r="R646" s="27" t="s">
        <v>1579</v>
      </c>
      <c r="S646" s="28" t="s">
        <v>1589</v>
      </c>
      <c r="T646" s="3" t="s">
        <v>33</v>
      </c>
      <c r="U646" s="3">
        <v>412000</v>
      </c>
      <c r="V646" s="57" t="s">
        <v>29679</v>
      </c>
      <c r="W646" s="3" t="s">
        <v>34</v>
      </c>
      <c r="X646" s="57" t="s">
        <v>32663</v>
      </c>
      <c r="Y646" s="3" t="s">
        <v>39</v>
      </c>
      <c r="Z646" s="3">
        <v>412000</v>
      </c>
      <c r="AA646" s="3" t="s">
        <v>40</v>
      </c>
      <c r="AB646" s="57">
        <v>46188.825798611113</v>
      </c>
      <c r="AC646" s="3">
        <v>0</v>
      </c>
      <c r="AD646" s="24">
        <v>412000</v>
      </c>
      <c r="AE646" s="3">
        <v>46188.825798611113</v>
      </c>
      <c r="AF646" s="3"/>
      <c r="AG646" s="3">
        <v>387156</v>
      </c>
    </row>
    <row r="647" spans="1:33" ht="60" x14ac:dyDescent="0.25">
      <c r="A647" s="3" t="s">
        <v>29775</v>
      </c>
      <c r="B647" s="57" t="s">
        <v>29679</v>
      </c>
      <c r="C647" s="3" t="s">
        <v>29776</v>
      </c>
      <c r="D647" s="3"/>
      <c r="E647" s="3"/>
      <c r="F647" s="3" t="s">
        <v>29777</v>
      </c>
      <c r="G647" s="3" t="s">
        <v>29778</v>
      </c>
      <c r="H647" s="57" t="s">
        <v>29779</v>
      </c>
      <c r="I647" s="57" t="s">
        <v>29780</v>
      </c>
      <c r="J647" s="3" t="s">
        <v>28</v>
      </c>
      <c r="K647" s="3" t="s">
        <v>173</v>
      </c>
      <c r="L647" s="3" t="s">
        <v>549</v>
      </c>
      <c r="M647" s="3" t="s">
        <v>855</v>
      </c>
      <c r="N647" s="3" t="s">
        <v>4618</v>
      </c>
      <c r="O647" s="3" t="s">
        <v>19490</v>
      </c>
      <c r="P647" s="24">
        <v>1</v>
      </c>
      <c r="Q647" s="24">
        <v>0</v>
      </c>
      <c r="R647" s="27" t="s">
        <v>1579</v>
      </c>
      <c r="S647" s="28" t="s">
        <v>1585</v>
      </c>
      <c r="T647" s="3" t="s">
        <v>38</v>
      </c>
      <c r="U647" s="3">
        <v>2060000</v>
      </c>
      <c r="V647" s="57" t="s">
        <v>29679</v>
      </c>
      <c r="W647" s="3" t="s">
        <v>34</v>
      </c>
      <c r="X647" s="57" t="s">
        <v>32611</v>
      </c>
      <c r="Y647" s="3" t="s">
        <v>39</v>
      </c>
      <c r="Z647" s="3">
        <v>2060000</v>
      </c>
      <c r="AA647" s="3" t="s">
        <v>40</v>
      </c>
      <c r="AB647" s="57">
        <v>46185.419409722221</v>
      </c>
      <c r="AC647" s="3">
        <v>0</v>
      </c>
      <c r="AD647" s="24">
        <v>2060000</v>
      </c>
      <c r="AE647" s="3">
        <v>46185.419409722221</v>
      </c>
      <c r="AF647" s="3"/>
      <c r="AG647" s="3">
        <v>415868</v>
      </c>
    </row>
    <row r="648" spans="1:33" ht="45" x14ac:dyDescent="0.25">
      <c r="A648" s="3" t="s">
        <v>29781</v>
      </c>
      <c r="B648" s="57" t="s">
        <v>29679</v>
      </c>
      <c r="C648" s="3" t="s">
        <v>29782</v>
      </c>
      <c r="D648" s="3"/>
      <c r="E648" s="3"/>
      <c r="F648" s="3" t="s">
        <v>29783</v>
      </c>
      <c r="G648" s="3" t="s">
        <v>29784</v>
      </c>
      <c r="H648" s="57" t="s">
        <v>29785</v>
      </c>
      <c r="I648" s="57" t="s">
        <v>29786</v>
      </c>
      <c r="J648" s="3" t="s">
        <v>28</v>
      </c>
      <c r="K648" s="3" t="s">
        <v>173</v>
      </c>
      <c r="L648" s="3" t="s">
        <v>764</v>
      </c>
      <c r="M648" s="3" t="s">
        <v>765</v>
      </c>
      <c r="N648" s="3" t="s">
        <v>3436</v>
      </c>
      <c r="O648" s="3" t="s">
        <v>32</v>
      </c>
      <c r="P648" s="24">
        <v>0</v>
      </c>
      <c r="Q648" s="24">
        <v>1</v>
      </c>
      <c r="R648" s="27" t="s">
        <v>1568</v>
      </c>
      <c r="S648" s="28" t="s">
        <v>1589</v>
      </c>
      <c r="T648" s="3" t="s">
        <v>33</v>
      </c>
      <c r="U648" s="3">
        <v>412000</v>
      </c>
      <c r="V648" s="3" t="s">
        <v>29679</v>
      </c>
      <c r="W648" s="3" t="s">
        <v>34</v>
      </c>
      <c r="X648" s="57" t="s">
        <v>32611</v>
      </c>
      <c r="Y648" s="3"/>
      <c r="Z648" s="3">
        <v>412000</v>
      </c>
      <c r="AA648" s="3"/>
      <c r="AB648" s="57">
        <v>46185.388680555552</v>
      </c>
      <c r="AC648" s="3">
        <v>0</v>
      </c>
      <c r="AD648" s="24">
        <v>412000</v>
      </c>
      <c r="AE648" s="3">
        <v>46185.388680555552</v>
      </c>
      <c r="AF648" s="3"/>
      <c r="AG648" s="3">
        <v>415718</v>
      </c>
    </row>
    <row r="649" spans="1:33" ht="45" x14ac:dyDescent="0.25">
      <c r="A649" s="3" t="s">
        <v>29787</v>
      </c>
      <c r="B649" s="57" t="s">
        <v>29679</v>
      </c>
      <c r="C649" s="3" t="s">
        <v>29788</v>
      </c>
      <c r="D649" s="3"/>
      <c r="E649" s="3"/>
      <c r="F649" s="3" t="s">
        <v>29789</v>
      </c>
      <c r="G649" s="3" t="s">
        <v>29790</v>
      </c>
      <c r="H649" s="57" t="s">
        <v>29791</v>
      </c>
      <c r="I649" s="57" t="s">
        <v>29792</v>
      </c>
      <c r="J649" s="3" t="s">
        <v>28</v>
      </c>
      <c r="K649" s="3" t="s">
        <v>78</v>
      </c>
      <c r="L649" s="3" t="s">
        <v>472</v>
      </c>
      <c r="M649" s="3" t="s">
        <v>473</v>
      </c>
      <c r="N649" s="3" t="s">
        <v>5326</v>
      </c>
      <c r="O649" s="3" t="s">
        <v>32</v>
      </c>
      <c r="P649" s="24">
        <v>0</v>
      </c>
      <c r="Q649" s="24">
        <v>2</v>
      </c>
      <c r="R649" s="27" t="s">
        <v>1568</v>
      </c>
      <c r="S649" s="28" t="s">
        <v>1589</v>
      </c>
      <c r="T649" s="3" t="s">
        <v>33</v>
      </c>
      <c r="U649" s="3">
        <v>412000</v>
      </c>
      <c r="V649" s="57" t="s">
        <v>29679</v>
      </c>
      <c r="W649" s="3" t="s">
        <v>34</v>
      </c>
      <c r="X649" s="57" t="s">
        <v>32960</v>
      </c>
      <c r="Y649" s="3"/>
      <c r="Z649" s="3">
        <v>412000</v>
      </c>
      <c r="AA649" s="3"/>
      <c r="AB649" s="57">
        <v>46196.355844907404</v>
      </c>
      <c r="AC649" s="3">
        <v>0</v>
      </c>
      <c r="AD649" s="24">
        <v>412000</v>
      </c>
      <c r="AE649" s="3">
        <v>46196.355844907404</v>
      </c>
      <c r="AF649" s="3"/>
      <c r="AG649" s="3">
        <v>383138</v>
      </c>
    </row>
    <row r="650" spans="1:33" ht="45" x14ac:dyDescent="0.25">
      <c r="A650" s="3" t="s">
        <v>29793</v>
      </c>
      <c r="B650" s="57" t="s">
        <v>29679</v>
      </c>
      <c r="C650" s="3" t="s">
        <v>29794</v>
      </c>
      <c r="D650" s="3"/>
      <c r="E650" s="3"/>
      <c r="F650" s="3" t="s">
        <v>29795</v>
      </c>
      <c r="G650" s="3" t="s">
        <v>29796</v>
      </c>
      <c r="H650" s="57" t="s">
        <v>29797</v>
      </c>
      <c r="I650" s="57" t="s">
        <v>29798</v>
      </c>
      <c r="J650" s="3" t="s">
        <v>28</v>
      </c>
      <c r="K650" s="3" t="s">
        <v>51</v>
      </c>
      <c r="L650" s="3" t="s">
        <v>814</v>
      </c>
      <c r="M650" s="3" t="s">
        <v>815</v>
      </c>
      <c r="N650" s="3" t="s">
        <v>8784</v>
      </c>
      <c r="O650" s="3" t="s">
        <v>19490</v>
      </c>
      <c r="P650" s="24">
        <v>0</v>
      </c>
      <c r="Q650" s="24">
        <v>0</v>
      </c>
      <c r="R650" s="27" t="s">
        <v>1579</v>
      </c>
      <c r="S650" s="28" t="s">
        <v>1589</v>
      </c>
      <c r="T650" s="3" t="s">
        <v>33</v>
      </c>
      <c r="U650" s="3">
        <v>412000</v>
      </c>
      <c r="V650" s="57" t="s">
        <v>29679</v>
      </c>
      <c r="W650" s="3" t="s">
        <v>34</v>
      </c>
      <c r="X650" s="57" t="s">
        <v>32598</v>
      </c>
      <c r="Y650" s="3" t="s">
        <v>39</v>
      </c>
      <c r="Z650" s="3">
        <v>412000</v>
      </c>
      <c r="AA650" s="3" t="s">
        <v>40</v>
      </c>
      <c r="AB650" s="57">
        <v>46191.796724537038</v>
      </c>
      <c r="AC650" s="3">
        <v>0</v>
      </c>
      <c r="AD650" s="24">
        <v>412000</v>
      </c>
      <c r="AE650" s="3">
        <v>46191.796724537038</v>
      </c>
      <c r="AF650" s="3"/>
      <c r="AG650" s="3">
        <v>387229</v>
      </c>
    </row>
    <row r="651" spans="1:33" ht="45" x14ac:dyDescent="0.25">
      <c r="A651" s="3" t="s">
        <v>29799</v>
      </c>
      <c r="B651" s="57" t="s">
        <v>29679</v>
      </c>
      <c r="C651" s="3" t="s">
        <v>29800</v>
      </c>
      <c r="D651" s="3"/>
      <c r="E651" s="3"/>
      <c r="F651" s="3" t="s">
        <v>29801</v>
      </c>
      <c r="G651" s="3" t="s">
        <v>29802</v>
      </c>
      <c r="H651" s="57" t="s">
        <v>9211</v>
      </c>
      <c r="I651" s="57" t="s">
        <v>29803</v>
      </c>
      <c r="J651" s="3" t="s">
        <v>28</v>
      </c>
      <c r="K651" s="3" t="s">
        <v>43</v>
      </c>
      <c r="L651" s="3" t="s">
        <v>387</v>
      </c>
      <c r="M651" s="3" t="s">
        <v>388</v>
      </c>
      <c r="N651" s="3" t="s">
        <v>3037</v>
      </c>
      <c r="O651" s="3" t="s">
        <v>32</v>
      </c>
      <c r="P651" s="24">
        <v>0</v>
      </c>
      <c r="Q651" s="24">
        <v>1</v>
      </c>
      <c r="R651" s="27" t="s">
        <v>1568</v>
      </c>
      <c r="S651" s="28" t="s">
        <v>1589</v>
      </c>
      <c r="T651" s="3" t="s">
        <v>33</v>
      </c>
      <c r="U651" s="3">
        <v>412000</v>
      </c>
      <c r="V651" s="57" t="s">
        <v>32611</v>
      </c>
      <c r="W651" s="3" t="s">
        <v>34</v>
      </c>
      <c r="X651" s="57" t="s">
        <v>32611</v>
      </c>
      <c r="Y651" s="3"/>
      <c r="Z651" s="3">
        <v>412000</v>
      </c>
      <c r="AA651" s="3"/>
      <c r="AB651" s="57">
        <v>46185.719444444447</v>
      </c>
      <c r="AC651" s="3">
        <v>0</v>
      </c>
      <c r="AD651" s="24">
        <v>412000</v>
      </c>
      <c r="AE651" s="3">
        <v>46185.719444444447</v>
      </c>
      <c r="AF651" s="3"/>
      <c r="AG651" s="3">
        <v>416679</v>
      </c>
    </row>
    <row r="652" spans="1:33" ht="45" x14ac:dyDescent="0.25">
      <c r="A652" s="3" t="s">
        <v>29804</v>
      </c>
      <c r="B652" s="57" t="s">
        <v>29679</v>
      </c>
      <c r="C652" s="3" t="s">
        <v>29805</v>
      </c>
      <c r="D652" s="3"/>
      <c r="E652" s="3"/>
      <c r="F652" s="3" t="s">
        <v>29806</v>
      </c>
      <c r="G652" s="3" t="s">
        <v>29807</v>
      </c>
      <c r="H652" s="57" t="s">
        <v>29808</v>
      </c>
      <c r="I652" s="57" t="s">
        <v>29809</v>
      </c>
      <c r="J652" s="3" t="s">
        <v>28</v>
      </c>
      <c r="K652" s="3" t="s">
        <v>173</v>
      </c>
      <c r="L652" s="3" t="s">
        <v>5918</v>
      </c>
      <c r="M652" s="3" t="s">
        <v>463</v>
      </c>
      <c r="N652" s="3" t="s">
        <v>5919</v>
      </c>
      <c r="O652" s="3" t="s">
        <v>32</v>
      </c>
      <c r="P652" s="24">
        <v>0</v>
      </c>
      <c r="Q652" s="24">
        <v>1</v>
      </c>
      <c r="R652" s="27" t="s">
        <v>1568</v>
      </c>
      <c r="S652" s="28" t="s">
        <v>1589</v>
      </c>
      <c r="T652" s="3" t="s">
        <v>33</v>
      </c>
      <c r="U652" s="3">
        <v>412000</v>
      </c>
      <c r="V652" s="57" t="s">
        <v>29679</v>
      </c>
      <c r="W652" s="3" t="s">
        <v>34</v>
      </c>
      <c r="X652" s="57" t="s">
        <v>29679</v>
      </c>
      <c r="Y652" s="3"/>
      <c r="Z652" s="3">
        <v>412000</v>
      </c>
      <c r="AA652" s="3"/>
      <c r="AB652" s="57">
        <v>46184.63758101852</v>
      </c>
      <c r="AC652" s="3">
        <v>0</v>
      </c>
      <c r="AD652" s="24">
        <v>412000</v>
      </c>
      <c r="AE652" s="3">
        <v>46184.63758101852</v>
      </c>
      <c r="AF652" s="3"/>
      <c r="AG652" s="3">
        <v>379280</v>
      </c>
    </row>
    <row r="653" spans="1:33" ht="45" x14ac:dyDescent="0.25">
      <c r="A653" s="3" t="s">
        <v>29810</v>
      </c>
      <c r="B653" s="57" t="s">
        <v>29679</v>
      </c>
      <c r="C653" s="3" t="s">
        <v>29811</v>
      </c>
      <c r="D653" s="3"/>
      <c r="E653" s="3"/>
      <c r="F653" s="3" t="s">
        <v>29812</v>
      </c>
      <c r="G653" s="3" t="s">
        <v>29813</v>
      </c>
      <c r="H653" s="57" t="s">
        <v>29814</v>
      </c>
      <c r="I653" s="57" t="s">
        <v>29815</v>
      </c>
      <c r="J653" s="3" t="s">
        <v>28</v>
      </c>
      <c r="K653" s="3" t="s">
        <v>68</v>
      </c>
      <c r="L653" s="3" t="s">
        <v>445</v>
      </c>
      <c r="M653" s="3" t="s">
        <v>29816</v>
      </c>
      <c r="N653" s="3" t="s">
        <v>29817</v>
      </c>
      <c r="O653" s="3" t="s">
        <v>32</v>
      </c>
      <c r="P653" s="24">
        <v>0</v>
      </c>
      <c r="Q653" s="24">
        <v>1</v>
      </c>
      <c r="R653" s="27" t="s">
        <v>1568</v>
      </c>
      <c r="S653" s="28" t="s">
        <v>1589</v>
      </c>
      <c r="T653" s="3" t="s">
        <v>33</v>
      </c>
      <c r="U653" s="3">
        <v>412000</v>
      </c>
      <c r="V653" s="57" t="s">
        <v>32611</v>
      </c>
      <c r="W653" s="3" t="s">
        <v>34</v>
      </c>
      <c r="X653" s="57" t="s">
        <v>32751</v>
      </c>
      <c r="Y653" s="3"/>
      <c r="Z653" s="3">
        <v>412000</v>
      </c>
      <c r="AA653" s="3"/>
      <c r="AB653" s="57">
        <v>46186.46292824074</v>
      </c>
      <c r="AC653" s="3">
        <v>0</v>
      </c>
      <c r="AD653" s="24">
        <v>412000</v>
      </c>
      <c r="AE653" s="3">
        <v>46186.46292824074</v>
      </c>
      <c r="AF653" s="3"/>
      <c r="AG653" s="3">
        <v>464584</v>
      </c>
    </row>
    <row r="654" spans="1:33" ht="45" x14ac:dyDescent="0.25">
      <c r="A654" s="3" t="s">
        <v>29818</v>
      </c>
      <c r="B654" s="57" t="s">
        <v>29679</v>
      </c>
      <c r="C654" s="3" t="s">
        <v>29819</v>
      </c>
      <c r="D654" s="3"/>
      <c r="E654" s="3"/>
      <c r="F654" s="3" t="s">
        <v>29820</v>
      </c>
      <c r="G654" s="3" t="s">
        <v>29821</v>
      </c>
      <c r="H654" s="57" t="s">
        <v>29822</v>
      </c>
      <c r="I654" s="57" t="s">
        <v>29823</v>
      </c>
      <c r="J654" s="3" t="s">
        <v>28</v>
      </c>
      <c r="K654" s="3" t="s">
        <v>61</v>
      </c>
      <c r="L654" s="3" t="s">
        <v>82</v>
      </c>
      <c r="M654" s="3" t="s">
        <v>1611</v>
      </c>
      <c r="N654" s="3" t="s">
        <v>11961</v>
      </c>
      <c r="O654" s="3" t="s">
        <v>32</v>
      </c>
      <c r="P654" s="24">
        <v>0</v>
      </c>
      <c r="Q654" s="24">
        <v>2</v>
      </c>
      <c r="R654" s="27" t="s">
        <v>1568</v>
      </c>
      <c r="S654" s="28" t="s">
        <v>1589</v>
      </c>
      <c r="T654" s="3" t="s">
        <v>33</v>
      </c>
      <c r="U654" s="3">
        <v>412000</v>
      </c>
      <c r="V654" s="3" t="s">
        <v>29679</v>
      </c>
      <c r="W654" s="3" t="s">
        <v>34</v>
      </c>
      <c r="X654" s="57" t="s">
        <v>29679</v>
      </c>
      <c r="Y654" s="3"/>
      <c r="Z654" s="3">
        <v>412000</v>
      </c>
      <c r="AA654" s="3"/>
      <c r="AB654" s="57">
        <v>46184.624189814815</v>
      </c>
      <c r="AC654" s="3">
        <v>0</v>
      </c>
      <c r="AD654" s="24">
        <v>412000</v>
      </c>
      <c r="AE654" s="3">
        <v>46184.624189814815</v>
      </c>
      <c r="AF654" s="3"/>
      <c r="AG654" s="3">
        <v>377806</v>
      </c>
    </row>
    <row r="655" spans="1:33" ht="60" x14ac:dyDescent="0.25">
      <c r="A655" s="3" t="s">
        <v>29824</v>
      </c>
      <c r="B655" s="57" t="s">
        <v>29679</v>
      </c>
      <c r="C655" s="3" t="s">
        <v>29825</v>
      </c>
      <c r="D655" s="3"/>
      <c r="E655" s="3"/>
      <c r="F655" s="3" t="s">
        <v>29826</v>
      </c>
      <c r="G655" s="3" t="s">
        <v>29827</v>
      </c>
      <c r="H655" s="57" t="s">
        <v>29828</v>
      </c>
      <c r="I655" s="57" t="s">
        <v>21382</v>
      </c>
      <c r="J655" s="3" t="s">
        <v>28</v>
      </c>
      <c r="K655" s="3" t="s">
        <v>78</v>
      </c>
      <c r="L655" s="3" t="s">
        <v>177</v>
      </c>
      <c r="M655" s="3" t="s">
        <v>178</v>
      </c>
      <c r="N655" s="3" t="s">
        <v>4392</v>
      </c>
      <c r="O655" s="3" t="s">
        <v>706</v>
      </c>
      <c r="P655" s="24">
        <v>0</v>
      </c>
      <c r="Q655" s="24">
        <v>0</v>
      </c>
      <c r="R655" s="27" t="s">
        <v>1578</v>
      </c>
      <c r="S655" s="28" t="s">
        <v>1589</v>
      </c>
      <c r="T655" s="3" t="s">
        <v>33</v>
      </c>
      <c r="U655" s="3">
        <v>0</v>
      </c>
      <c r="V655" s="57" t="s">
        <v>29679</v>
      </c>
      <c r="W655" s="3" t="s">
        <v>34</v>
      </c>
      <c r="X655" s="57"/>
      <c r="Y655" s="3"/>
      <c r="Z655" s="3"/>
      <c r="AA655" s="3"/>
      <c r="AB655" s="57"/>
      <c r="AC655" s="3">
        <v>0</v>
      </c>
      <c r="AD655" s="24"/>
      <c r="AE655" s="3"/>
      <c r="AF655" s="3"/>
      <c r="AG655" s="3"/>
    </row>
    <row r="656" spans="1:33" ht="45" x14ac:dyDescent="0.25">
      <c r="A656" s="3" t="s">
        <v>29829</v>
      </c>
      <c r="B656" s="57" t="s">
        <v>29679</v>
      </c>
      <c r="C656" s="3" t="s">
        <v>29830</v>
      </c>
      <c r="D656" s="3"/>
      <c r="E656" s="3"/>
      <c r="F656" s="3" t="s">
        <v>29831</v>
      </c>
      <c r="G656" s="3" t="s">
        <v>29832</v>
      </c>
      <c r="H656" s="57" t="s">
        <v>16143</v>
      </c>
      <c r="I656" s="57" t="s">
        <v>29833</v>
      </c>
      <c r="J656" s="3" t="s">
        <v>28</v>
      </c>
      <c r="K656" s="3" t="s">
        <v>51</v>
      </c>
      <c r="L656" s="3" t="s">
        <v>814</v>
      </c>
      <c r="M656" s="3" t="s">
        <v>815</v>
      </c>
      <c r="N656" s="3" t="s">
        <v>8784</v>
      </c>
      <c r="O656" s="3" t="s">
        <v>32</v>
      </c>
      <c r="P656" s="24">
        <v>0</v>
      </c>
      <c r="Q656" s="24">
        <v>1</v>
      </c>
      <c r="R656" s="27" t="s">
        <v>1568</v>
      </c>
      <c r="S656" s="28" t="s">
        <v>1589</v>
      </c>
      <c r="T656" s="3" t="s">
        <v>33</v>
      </c>
      <c r="U656" s="3">
        <v>412000</v>
      </c>
      <c r="V656" s="57" t="s">
        <v>29679</v>
      </c>
      <c r="W656" s="3" t="s">
        <v>34</v>
      </c>
      <c r="X656" s="57" t="s">
        <v>32663</v>
      </c>
      <c r="Y656" s="3"/>
      <c r="Z656" s="3">
        <v>412000</v>
      </c>
      <c r="AA656" s="3"/>
      <c r="AB656" s="57">
        <v>46188.824965277781</v>
      </c>
      <c r="AC656" s="3">
        <v>0</v>
      </c>
      <c r="AD656" s="24">
        <v>412000</v>
      </c>
      <c r="AE656" s="3">
        <v>46188.824965277781</v>
      </c>
      <c r="AF656" s="3"/>
      <c r="AG656" s="3">
        <v>387313</v>
      </c>
    </row>
    <row r="657" spans="1:33" ht="45" x14ac:dyDescent="0.25">
      <c r="A657" s="3" t="s">
        <v>29834</v>
      </c>
      <c r="B657" s="57" t="s">
        <v>29679</v>
      </c>
      <c r="C657" s="3" t="s">
        <v>29835</v>
      </c>
      <c r="D657" s="3"/>
      <c r="E657" s="3"/>
      <c r="F657" s="3" t="s">
        <v>29836</v>
      </c>
      <c r="G657" s="3" t="s">
        <v>29837</v>
      </c>
      <c r="H657" s="57" t="s">
        <v>14357</v>
      </c>
      <c r="I657" s="57" t="s">
        <v>29838</v>
      </c>
      <c r="J657" s="3" t="s">
        <v>28</v>
      </c>
      <c r="K657" s="3" t="s">
        <v>78</v>
      </c>
      <c r="L657" s="3" t="s">
        <v>177</v>
      </c>
      <c r="M657" s="3" t="s">
        <v>178</v>
      </c>
      <c r="N657" s="3" t="s">
        <v>4392</v>
      </c>
      <c r="O657" s="3" t="s">
        <v>32</v>
      </c>
      <c r="P657" s="24">
        <v>0</v>
      </c>
      <c r="Q657" s="24">
        <v>1</v>
      </c>
      <c r="R657" s="27" t="s">
        <v>1568</v>
      </c>
      <c r="S657" s="28" t="s">
        <v>1589</v>
      </c>
      <c r="T657" s="3" t="s">
        <v>33</v>
      </c>
      <c r="U657" s="3">
        <v>412000</v>
      </c>
      <c r="V657" s="3" t="s">
        <v>29679</v>
      </c>
      <c r="W657" s="3" t="s">
        <v>34</v>
      </c>
      <c r="X657" s="57" t="s">
        <v>29679</v>
      </c>
      <c r="Y657" s="3"/>
      <c r="Z657" s="3">
        <v>412000</v>
      </c>
      <c r="AA657" s="3"/>
      <c r="AB657" s="57">
        <v>46184.71329861111</v>
      </c>
      <c r="AC657" s="3">
        <v>0</v>
      </c>
      <c r="AD657" s="24">
        <v>412000</v>
      </c>
      <c r="AE657" s="3">
        <v>46184.71329861111</v>
      </c>
      <c r="AF657" s="3"/>
      <c r="AG657" s="3">
        <v>383152</v>
      </c>
    </row>
    <row r="658" spans="1:33" ht="45" x14ac:dyDescent="0.25">
      <c r="A658" s="3" t="s">
        <v>29839</v>
      </c>
      <c r="B658" s="57" t="s">
        <v>29679</v>
      </c>
      <c r="C658" s="3" t="s">
        <v>29840</v>
      </c>
      <c r="D658" s="3"/>
      <c r="E658" s="3"/>
      <c r="F658" s="3" t="s">
        <v>29841</v>
      </c>
      <c r="G658" s="3" t="s">
        <v>29842</v>
      </c>
      <c r="H658" s="57" t="s">
        <v>29843</v>
      </c>
      <c r="I658" s="57" t="s">
        <v>29844</v>
      </c>
      <c r="J658" s="3" t="s">
        <v>28</v>
      </c>
      <c r="K658" s="3" t="s">
        <v>51</v>
      </c>
      <c r="L658" s="3" t="s">
        <v>814</v>
      </c>
      <c r="M658" s="3" t="s">
        <v>815</v>
      </c>
      <c r="N658" s="3" t="s">
        <v>8784</v>
      </c>
      <c r="O658" s="3" t="s">
        <v>32</v>
      </c>
      <c r="P658" s="24">
        <v>0</v>
      </c>
      <c r="Q658" s="24">
        <v>1</v>
      </c>
      <c r="R658" s="27" t="s">
        <v>1568</v>
      </c>
      <c r="S658" s="28" t="s">
        <v>1589</v>
      </c>
      <c r="T658" s="3" t="s">
        <v>33</v>
      </c>
      <c r="U658" s="3">
        <v>412000</v>
      </c>
      <c r="V658" s="57" t="s">
        <v>29679</v>
      </c>
      <c r="W658" s="3" t="s">
        <v>34</v>
      </c>
      <c r="X658" s="57" t="s">
        <v>32663</v>
      </c>
      <c r="Y658" s="3"/>
      <c r="Z658" s="3">
        <v>412000</v>
      </c>
      <c r="AA658" s="3"/>
      <c r="AB658" s="57">
        <v>46188.520243055558</v>
      </c>
      <c r="AC658" s="3">
        <v>0</v>
      </c>
      <c r="AD658" s="24">
        <v>412000</v>
      </c>
      <c r="AE658" s="3">
        <v>46188.520243055558</v>
      </c>
      <c r="AF658" s="3"/>
      <c r="AG658" s="3">
        <v>387317</v>
      </c>
    </row>
    <row r="659" spans="1:33" ht="45" x14ac:dyDescent="0.25">
      <c r="A659" s="3" t="s">
        <v>29845</v>
      </c>
      <c r="B659" s="57" t="s">
        <v>29679</v>
      </c>
      <c r="C659" s="3" t="s">
        <v>29846</v>
      </c>
      <c r="D659" s="3"/>
      <c r="E659" s="3"/>
      <c r="F659" s="3" t="s">
        <v>29847</v>
      </c>
      <c r="G659" s="3" t="s">
        <v>29848</v>
      </c>
      <c r="H659" s="57" t="s">
        <v>13902</v>
      </c>
      <c r="I659" s="57" t="s">
        <v>29849</v>
      </c>
      <c r="J659" s="3" t="s">
        <v>28</v>
      </c>
      <c r="K659" s="3" t="s">
        <v>43</v>
      </c>
      <c r="L659" s="3" t="s">
        <v>387</v>
      </c>
      <c r="M659" s="3" t="s">
        <v>388</v>
      </c>
      <c r="N659" s="3" t="s">
        <v>3037</v>
      </c>
      <c r="O659" s="3" t="s">
        <v>32</v>
      </c>
      <c r="P659" s="24">
        <v>0</v>
      </c>
      <c r="Q659" s="24">
        <v>1</v>
      </c>
      <c r="R659" s="27" t="s">
        <v>1568</v>
      </c>
      <c r="S659" s="28" t="s">
        <v>1589</v>
      </c>
      <c r="T659" s="3" t="s">
        <v>33</v>
      </c>
      <c r="U659" s="3">
        <v>412000</v>
      </c>
      <c r="V659" s="57" t="s">
        <v>32611</v>
      </c>
      <c r="W659" s="3" t="s">
        <v>34</v>
      </c>
      <c r="X659" s="57" t="s">
        <v>32663</v>
      </c>
      <c r="Y659" s="3"/>
      <c r="Z659" s="3">
        <v>412000</v>
      </c>
      <c r="AA659" s="3"/>
      <c r="AB659" s="57">
        <v>46188.731527777774</v>
      </c>
      <c r="AC659" s="3">
        <v>0</v>
      </c>
      <c r="AD659" s="24">
        <v>412000</v>
      </c>
      <c r="AE659" s="3">
        <v>46188.731527777774</v>
      </c>
      <c r="AF659" s="3"/>
      <c r="AG659" s="3">
        <v>564945</v>
      </c>
    </row>
    <row r="660" spans="1:33" ht="60" x14ac:dyDescent="0.25">
      <c r="A660" s="3" t="s">
        <v>29850</v>
      </c>
      <c r="B660" s="57" t="s">
        <v>29679</v>
      </c>
      <c r="C660" s="3" t="s">
        <v>29851</v>
      </c>
      <c r="D660" s="3"/>
      <c r="E660" s="3"/>
      <c r="F660" s="3" t="s">
        <v>29852</v>
      </c>
      <c r="G660" s="3" t="s">
        <v>29853</v>
      </c>
      <c r="H660" s="57" t="s">
        <v>6096</v>
      </c>
      <c r="I660" s="57" t="s">
        <v>29854</v>
      </c>
      <c r="J660" s="3" t="s">
        <v>28</v>
      </c>
      <c r="K660" s="3" t="s">
        <v>43</v>
      </c>
      <c r="L660" s="3" t="s">
        <v>492</v>
      </c>
      <c r="M660" s="3" t="s">
        <v>1606</v>
      </c>
      <c r="N660" s="3" t="s">
        <v>5340</v>
      </c>
      <c r="O660" s="3" t="s">
        <v>32</v>
      </c>
      <c r="P660" s="24">
        <v>0</v>
      </c>
      <c r="Q660" s="24">
        <v>1</v>
      </c>
      <c r="R660" s="27" t="s">
        <v>1568</v>
      </c>
      <c r="S660" s="28" t="s">
        <v>1585</v>
      </c>
      <c r="T660" s="3" t="s">
        <v>38</v>
      </c>
      <c r="U660" s="3">
        <v>2060000</v>
      </c>
      <c r="V660" s="57" t="s">
        <v>29679</v>
      </c>
      <c r="W660" s="3" t="s">
        <v>34</v>
      </c>
      <c r="X660" s="57" t="s">
        <v>32663</v>
      </c>
      <c r="Y660" s="3"/>
      <c r="Z660" s="3">
        <v>2060000</v>
      </c>
      <c r="AA660" s="3"/>
      <c r="AB660" s="57">
        <v>46188.428877314815</v>
      </c>
      <c r="AC660" s="3">
        <v>0</v>
      </c>
      <c r="AD660" s="24">
        <v>2060000</v>
      </c>
      <c r="AE660" s="3">
        <v>46188.428877314815</v>
      </c>
      <c r="AF660" s="3"/>
      <c r="AG660" s="3">
        <v>383755</v>
      </c>
    </row>
    <row r="661" spans="1:33" ht="45" x14ac:dyDescent="0.25">
      <c r="A661" s="3" t="s">
        <v>29855</v>
      </c>
      <c r="B661" s="57" t="s">
        <v>29679</v>
      </c>
      <c r="C661" s="3" t="s">
        <v>29856</v>
      </c>
      <c r="D661" s="3"/>
      <c r="E661" s="3"/>
      <c r="F661" s="3" t="s">
        <v>29852</v>
      </c>
      <c r="G661" s="3" t="s">
        <v>29853</v>
      </c>
      <c r="H661" s="57" t="s">
        <v>6096</v>
      </c>
      <c r="I661" s="57" t="s">
        <v>29854</v>
      </c>
      <c r="J661" s="3" t="s">
        <v>28</v>
      </c>
      <c r="K661" s="3" t="s">
        <v>43</v>
      </c>
      <c r="L661" s="3" t="s">
        <v>492</v>
      </c>
      <c r="M661" s="3" t="s">
        <v>1606</v>
      </c>
      <c r="N661" s="3" t="s">
        <v>5340</v>
      </c>
      <c r="O661" s="3" t="s">
        <v>32</v>
      </c>
      <c r="P661" s="24">
        <v>0</v>
      </c>
      <c r="Q661" s="24">
        <v>1</v>
      </c>
      <c r="R661" s="27" t="s">
        <v>1568</v>
      </c>
      <c r="S661" s="28" t="s">
        <v>1589</v>
      </c>
      <c r="T661" s="3" t="s">
        <v>33</v>
      </c>
      <c r="U661" s="3">
        <v>412000</v>
      </c>
      <c r="V661" s="57" t="s">
        <v>29679</v>
      </c>
      <c r="W661" s="3" t="s">
        <v>34</v>
      </c>
      <c r="X661" s="57" t="s">
        <v>32663</v>
      </c>
      <c r="Y661" s="3"/>
      <c r="Z661" s="3">
        <v>412000</v>
      </c>
      <c r="AA661" s="3"/>
      <c r="AB661" s="57">
        <v>46188.408692129633</v>
      </c>
      <c r="AC661" s="3">
        <v>0</v>
      </c>
      <c r="AD661" s="24">
        <v>412000</v>
      </c>
      <c r="AE661" s="3">
        <v>46188.408692129633</v>
      </c>
      <c r="AF661" s="3"/>
      <c r="AG661" s="3">
        <v>383844</v>
      </c>
    </row>
    <row r="662" spans="1:33" ht="45" x14ac:dyDescent="0.25">
      <c r="A662" s="3" t="s">
        <v>29857</v>
      </c>
      <c r="B662" s="57" t="s">
        <v>29679</v>
      </c>
      <c r="C662" s="3" t="s">
        <v>29858</v>
      </c>
      <c r="D662" s="3"/>
      <c r="E662" s="3"/>
      <c r="F662" s="3" t="s">
        <v>29859</v>
      </c>
      <c r="G662" s="3" t="s">
        <v>29860</v>
      </c>
      <c r="H662" s="57" t="s">
        <v>29861</v>
      </c>
      <c r="I662" s="57" t="s">
        <v>29862</v>
      </c>
      <c r="J662" s="3" t="s">
        <v>28</v>
      </c>
      <c r="K662" s="3" t="s">
        <v>51</v>
      </c>
      <c r="L662" s="3" t="s">
        <v>814</v>
      </c>
      <c r="M662" s="3" t="s">
        <v>815</v>
      </c>
      <c r="N662" s="3" t="s">
        <v>8784</v>
      </c>
      <c r="O662" s="3" t="s">
        <v>32</v>
      </c>
      <c r="P662" s="24">
        <v>0</v>
      </c>
      <c r="Q662" s="24">
        <v>1</v>
      </c>
      <c r="R662" s="27" t="s">
        <v>1568</v>
      </c>
      <c r="S662" s="28" t="s">
        <v>1589</v>
      </c>
      <c r="T662" s="3" t="s">
        <v>33</v>
      </c>
      <c r="U662" s="3">
        <v>412000</v>
      </c>
      <c r="V662" s="57" t="s">
        <v>29679</v>
      </c>
      <c r="W662" s="3" t="s">
        <v>34</v>
      </c>
      <c r="X662" s="57" t="s">
        <v>32663</v>
      </c>
      <c r="Y662" s="3"/>
      <c r="Z662" s="3">
        <v>412000</v>
      </c>
      <c r="AA662" s="3"/>
      <c r="AB662" s="57">
        <v>46188.52002314815</v>
      </c>
      <c r="AC662" s="3">
        <v>0</v>
      </c>
      <c r="AD662" s="24">
        <v>412000</v>
      </c>
      <c r="AE662" s="3">
        <v>46188.52002314815</v>
      </c>
      <c r="AF662" s="3"/>
      <c r="AG662" s="3">
        <v>387321</v>
      </c>
    </row>
    <row r="663" spans="1:33" ht="60" x14ac:dyDescent="0.25">
      <c r="A663" s="3" t="s">
        <v>29863</v>
      </c>
      <c r="B663" s="57" t="s">
        <v>29679</v>
      </c>
      <c r="C663" s="3" t="s">
        <v>29864</v>
      </c>
      <c r="D663" s="3"/>
      <c r="E663" s="3"/>
      <c r="F663" s="3" t="s">
        <v>29865</v>
      </c>
      <c r="G663" s="3" t="s">
        <v>29866</v>
      </c>
      <c r="H663" s="57" t="s">
        <v>29867</v>
      </c>
      <c r="I663" s="57" t="s">
        <v>29868</v>
      </c>
      <c r="J663" s="3" t="s">
        <v>28</v>
      </c>
      <c r="K663" s="3" t="s">
        <v>43</v>
      </c>
      <c r="L663" s="3" t="s">
        <v>492</v>
      </c>
      <c r="M663" s="3" t="s">
        <v>1606</v>
      </c>
      <c r="N663" s="3" t="s">
        <v>5340</v>
      </c>
      <c r="O663" s="3" t="s">
        <v>32</v>
      </c>
      <c r="P663" s="24">
        <v>0</v>
      </c>
      <c r="Q663" s="24">
        <v>4</v>
      </c>
      <c r="R663" s="27" t="s">
        <v>1568</v>
      </c>
      <c r="S663" s="28" t="s">
        <v>1585</v>
      </c>
      <c r="T663" s="3" t="s">
        <v>38</v>
      </c>
      <c r="U663" s="3">
        <v>2060000</v>
      </c>
      <c r="V663" s="57" t="s">
        <v>29679</v>
      </c>
      <c r="W663" s="3" t="s">
        <v>34</v>
      </c>
      <c r="X663" s="57" t="s">
        <v>32663</v>
      </c>
      <c r="Y663" s="3"/>
      <c r="Z663" s="3">
        <v>2060000</v>
      </c>
      <c r="AA663" s="3"/>
      <c r="AB663" s="57">
        <v>46188.428576388891</v>
      </c>
      <c r="AC663" s="3">
        <v>0</v>
      </c>
      <c r="AD663" s="24">
        <v>2060000</v>
      </c>
      <c r="AE663" s="3">
        <v>46188.428576388891</v>
      </c>
      <c r="AF663" s="3"/>
      <c r="AG663" s="3">
        <v>383761</v>
      </c>
    </row>
    <row r="664" spans="1:33" ht="45" x14ac:dyDescent="0.25">
      <c r="A664" s="3" t="s">
        <v>29869</v>
      </c>
      <c r="B664" s="57" t="s">
        <v>29679</v>
      </c>
      <c r="C664" s="3" t="s">
        <v>29870</v>
      </c>
      <c r="D664" s="3"/>
      <c r="E664" s="3"/>
      <c r="F664" s="3" t="s">
        <v>29865</v>
      </c>
      <c r="G664" s="3" t="s">
        <v>29866</v>
      </c>
      <c r="H664" s="57" t="s">
        <v>29867</v>
      </c>
      <c r="I664" s="57" t="s">
        <v>29868</v>
      </c>
      <c r="J664" s="3" t="s">
        <v>28</v>
      </c>
      <c r="K664" s="3" t="s">
        <v>43</v>
      </c>
      <c r="L664" s="3" t="s">
        <v>492</v>
      </c>
      <c r="M664" s="3" t="s">
        <v>1606</v>
      </c>
      <c r="N664" s="3" t="s">
        <v>5340</v>
      </c>
      <c r="O664" s="3" t="s">
        <v>32</v>
      </c>
      <c r="P664" s="24">
        <v>0</v>
      </c>
      <c r="Q664" s="24">
        <v>1</v>
      </c>
      <c r="R664" s="27" t="s">
        <v>1568</v>
      </c>
      <c r="S664" s="28" t="s">
        <v>1589</v>
      </c>
      <c r="T664" s="3" t="s">
        <v>33</v>
      </c>
      <c r="U664" s="3">
        <v>412000</v>
      </c>
      <c r="V664" s="3" t="s">
        <v>29679</v>
      </c>
      <c r="W664" s="3" t="s">
        <v>34</v>
      </c>
      <c r="X664" s="57" t="s">
        <v>32663</v>
      </c>
      <c r="Y664" s="3"/>
      <c r="Z664" s="3">
        <v>412000</v>
      </c>
      <c r="AA664" s="3"/>
      <c r="AB664" s="57">
        <v>46188.408553240741</v>
      </c>
      <c r="AC664" s="3">
        <v>0</v>
      </c>
      <c r="AD664" s="24">
        <v>412000</v>
      </c>
      <c r="AE664" s="3">
        <v>46188.408553240741</v>
      </c>
      <c r="AF664" s="3"/>
      <c r="AG664" s="3">
        <v>383848</v>
      </c>
    </row>
    <row r="665" spans="1:33" ht="45" x14ac:dyDescent="0.25">
      <c r="A665" s="3" t="s">
        <v>29871</v>
      </c>
      <c r="B665" s="57" t="s">
        <v>29679</v>
      </c>
      <c r="C665" s="3" t="s">
        <v>29872</v>
      </c>
      <c r="D665" s="3"/>
      <c r="E665" s="3"/>
      <c r="F665" s="3" t="s">
        <v>29873</v>
      </c>
      <c r="G665" s="3" t="s">
        <v>29874</v>
      </c>
      <c r="H665" s="57" t="s">
        <v>29875</v>
      </c>
      <c r="I665" s="57" t="s">
        <v>29876</v>
      </c>
      <c r="J665" s="3" t="s">
        <v>28</v>
      </c>
      <c r="K665" s="3" t="s">
        <v>173</v>
      </c>
      <c r="L665" s="3" t="s">
        <v>5918</v>
      </c>
      <c r="M665" s="3" t="s">
        <v>463</v>
      </c>
      <c r="N665" s="3" t="s">
        <v>5919</v>
      </c>
      <c r="O665" s="3" t="s">
        <v>32</v>
      </c>
      <c r="P665" s="24">
        <v>0</v>
      </c>
      <c r="Q665" s="24">
        <v>1</v>
      </c>
      <c r="R665" s="27" t="s">
        <v>1568</v>
      </c>
      <c r="S665" s="28" t="s">
        <v>1589</v>
      </c>
      <c r="T665" s="3" t="s">
        <v>33</v>
      </c>
      <c r="U665" s="3">
        <v>412000</v>
      </c>
      <c r="V665" s="57" t="s">
        <v>29679</v>
      </c>
      <c r="W665" s="3" t="s">
        <v>34</v>
      </c>
      <c r="X665" s="57" t="s">
        <v>29679</v>
      </c>
      <c r="Y665" s="3"/>
      <c r="Z665" s="3">
        <v>412000</v>
      </c>
      <c r="AA665" s="3"/>
      <c r="AB665" s="57">
        <v>46184.637106481481</v>
      </c>
      <c r="AC665" s="3">
        <v>0</v>
      </c>
      <c r="AD665" s="24">
        <v>412000</v>
      </c>
      <c r="AE665" s="3">
        <v>46184.637106481481</v>
      </c>
      <c r="AF665" s="3"/>
      <c r="AG665" s="3">
        <v>377756</v>
      </c>
    </row>
    <row r="666" spans="1:33" ht="60" x14ac:dyDescent="0.25">
      <c r="A666" s="3" t="s">
        <v>29877</v>
      </c>
      <c r="B666" s="57" t="s">
        <v>29679</v>
      </c>
      <c r="C666" s="3" t="s">
        <v>29878</v>
      </c>
      <c r="D666" s="3"/>
      <c r="E666" s="3"/>
      <c r="F666" s="3" t="s">
        <v>23209</v>
      </c>
      <c r="G666" s="3" t="s">
        <v>23210</v>
      </c>
      <c r="H666" s="57" t="s">
        <v>23211</v>
      </c>
      <c r="I666" s="57" t="s">
        <v>29879</v>
      </c>
      <c r="J666" s="3" t="s">
        <v>28</v>
      </c>
      <c r="K666" s="3" t="s">
        <v>43</v>
      </c>
      <c r="L666" s="3" t="s">
        <v>492</v>
      </c>
      <c r="M666" s="3" t="s">
        <v>1606</v>
      </c>
      <c r="N666" s="3" t="s">
        <v>5340</v>
      </c>
      <c r="O666" s="3" t="s">
        <v>32</v>
      </c>
      <c r="P666" s="24">
        <v>2</v>
      </c>
      <c r="Q666" s="24">
        <v>1</v>
      </c>
      <c r="R666" s="27" t="s">
        <v>1568</v>
      </c>
      <c r="S666" s="28" t="s">
        <v>1585</v>
      </c>
      <c r="T666" s="3" t="s">
        <v>38</v>
      </c>
      <c r="U666" s="3">
        <v>2060000</v>
      </c>
      <c r="V666" s="57" t="s">
        <v>29679</v>
      </c>
      <c r="W666" s="3" t="s">
        <v>34</v>
      </c>
      <c r="X666" s="57" t="s">
        <v>32663</v>
      </c>
      <c r="Y666" s="3"/>
      <c r="Z666" s="3">
        <v>2060000</v>
      </c>
      <c r="AA666" s="3"/>
      <c r="AB666" s="57">
        <v>46188.427476851852</v>
      </c>
      <c r="AC666" s="3">
        <v>0</v>
      </c>
      <c r="AD666" s="24">
        <v>2060000</v>
      </c>
      <c r="AE666" s="3">
        <v>46188.427476851852</v>
      </c>
      <c r="AF666" s="3"/>
      <c r="AG666" s="3">
        <v>383765</v>
      </c>
    </row>
    <row r="667" spans="1:33" ht="60" x14ac:dyDescent="0.25">
      <c r="A667" s="3" t="s">
        <v>29880</v>
      </c>
      <c r="B667" s="57" t="s">
        <v>29679</v>
      </c>
      <c r="C667" s="3" t="s">
        <v>29881</v>
      </c>
      <c r="D667" s="3"/>
      <c r="E667" s="3"/>
      <c r="F667" s="3" t="s">
        <v>29882</v>
      </c>
      <c r="G667" s="3" t="s">
        <v>29883</v>
      </c>
      <c r="H667" s="57" t="s">
        <v>6040</v>
      </c>
      <c r="I667" s="57" t="s">
        <v>29884</v>
      </c>
      <c r="J667" s="3" t="s">
        <v>28</v>
      </c>
      <c r="K667" s="3" t="s">
        <v>43</v>
      </c>
      <c r="L667" s="3" t="s">
        <v>492</v>
      </c>
      <c r="M667" s="3" t="s">
        <v>1606</v>
      </c>
      <c r="N667" s="3" t="s">
        <v>5340</v>
      </c>
      <c r="O667" s="3" t="s">
        <v>32</v>
      </c>
      <c r="P667" s="24">
        <v>0</v>
      </c>
      <c r="Q667" s="24">
        <v>1</v>
      </c>
      <c r="R667" s="27" t="s">
        <v>1568</v>
      </c>
      <c r="S667" s="28" t="s">
        <v>1585</v>
      </c>
      <c r="T667" s="3" t="s">
        <v>38</v>
      </c>
      <c r="U667" s="3">
        <v>2060000</v>
      </c>
      <c r="V667" s="57" t="s">
        <v>29679</v>
      </c>
      <c r="W667" s="3" t="s">
        <v>34</v>
      </c>
      <c r="X667" s="57" t="s">
        <v>32663</v>
      </c>
      <c r="Y667" s="3"/>
      <c r="Z667" s="3">
        <v>2060000</v>
      </c>
      <c r="AA667" s="3"/>
      <c r="AB667" s="57">
        <v>46188.427349537036</v>
      </c>
      <c r="AC667" s="3">
        <v>0</v>
      </c>
      <c r="AD667" s="24">
        <v>2060000</v>
      </c>
      <c r="AE667" s="3">
        <v>46188.427349537036</v>
      </c>
      <c r="AF667" s="3"/>
      <c r="AG667" s="3">
        <v>383772</v>
      </c>
    </row>
    <row r="668" spans="1:33" ht="45" x14ac:dyDescent="0.25">
      <c r="A668" s="3" t="s">
        <v>29885</v>
      </c>
      <c r="B668" s="57" t="s">
        <v>29679</v>
      </c>
      <c r="C668" s="3" t="s">
        <v>29886</v>
      </c>
      <c r="D668" s="3"/>
      <c r="E668" s="3"/>
      <c r="F668" s="3" t="s">
        <v>29882</v>
      </c>
      <c r="G668" s="3" t="s">
        <v>29883</v>
      </c>
      <c r="H668" s="57" t="s">
        <v>6040</v>
      </c>
      <c r="I668" s="57" t="s">
        <v>29884</v>
      </c>
      <c r="J668" s="3" t="s">
        <v>28</v>
      </c>
      <c r="K668" s="3" t="s">
        <v>43</v>
      </c>
      <c r="L668" s="3" t="s">
        <v>492</v>
      </c>
      <c r="M668" s="3" t="s">
        <v>1606</v>
      </c>
      <c r="N668" s="3" t="s">
        <v>5340</v>
      </c>
      <c r="O668" s="3" t="s">
        <v>32</v>
      </c>
      <c r="P668" s="24">
        <v>0</v>
      </c>
      <c r="Q668" s="24">
        <v>1</v>
      </c>
      <c r="R668" s="27" t="s">
        <v>1568</v>
      </c>
      <c r="S668" s="28" t="s">
        <v>1589</v>
      </c>
      <c r="T668" s="3" t="s">
        <v>33</v>
      </c>
      <c r="U668" s="3">
        <v>412000</v>
      </c>
      <c r="V668" s="57" t="s">
        <v>29679</v>
      </c>
      <c r="W668" s="3" t="s">
        <v>34</v>
      </c>
      <c r="X668" s="57" t="s">
        <v>32663</v>
      </c>
      <c r="Y668" s="3"/>
      <c r="Z668" s="3">
        <v>412000</v>
      </c>
      <c r="AA668" s="3"/>
      <c r="AB668" s="57">
        <v>46188.408425925925</v>
      </c>
      <c r="AC668" s="3">
        <v>0</v>
      </c>
      <c r="AD668" s="24">
        <v>412000</v>
      </c>
      <c r="AE668" s="3">
        <v>46188.408425925925</v>
      </c>
      <c r="AF668" s="3"/>
      <c r="AG668" s="3">
        <v>383853</v>
      </c>
    </row>
    <row r="669" spans="1:33" ht="60" x14ac:dyDescent="0.25">
      <c r="A669" s="3" t="s">
        <v>29887</v>
      </c>
      <c r="B669" s="57" t="s">
        <v>29679</v>
      </c>
      <c r="C669" s="3" t="s">
        <v>29888</v>
      </c>
      <c r="D669" s="3"/>
      <c r="E669" s="3"/>
      <c r="F669" s="3" t="s">
        <v>29889</v>
      </c>
      <c r="G669" s="3" t="s">
        <v>29890</v>
      </c>
      <c r="H669" s="57" t="s">
        <v>29891</v>
      </c>
      <c r="I669" s="57" t="s">
        <v>29892</v>
      </c>
      <c r="J669" s="3" t="s">
        <v>28</v>
      </c>
      <c r="K669" s="3" t="s">
        <v>173</v>
      </c>
      <c r="L669" s="3" t="s">
        <v>5918</v>
      </c>
      <c r="M669" s="3" t="s">
        <v>463</v>
      </c>
      <c r="N669" s="3" t="s">
        <v>5919</v>
      </c>
      <c r="O669" s="3" t="s">
        <v>705</v>
      </c>
      <c r="P669" s="24">
        <v>0</v>
      </c>
      <c r="Q669" s="24">
        <v>0</v>
      </c>
      <c r="R669" s="27" t="s">
        <v>1578</v>
      </c>
      <c r="S669" s="28" t="s">
        <v>1589</v>
      </c>
      <c r="T669" s="3" t="s">
        <v>33</v>
      </c>
      <c r="U669" s="3">
        <v>0</v>
      </c>
      <c r="V669" s="57" t="s">
        <v>29679</v>
      </c>
      <c r="W669" s="3" t="s">
        <v>34</v>
      </c>
      <c r="X669" s="57"/>
      <c r="Y669" s="3"/>
      <c r="Z669" s="3"/>
      <c r="AA669" s="3"/>
      <c r="AB669" s="57"/>
      <c r="AC669" s="3">
        <v>0</v>
      </c>
      <c r="AD669" s="24"/>
      <c r="AE669" s="3"/>
      <c r="AF669" s="3"/>
      <c r="AG669" s="3"/>
    </row>
    <row r="670" spans="1:33" ht="60" x14ac:dyDescent="0.25">
      <c r="A670" s="3" t="s">
        <v>29893</v>
      </c>
      <c r="B670" s="57" t="s">
        <v>29679</v>
      </c>
      <c r="C670" s="3" t="s">
        <v>29894</v>
      </c>
      <c r="D670" s="3"/>
      <c r="E670" s="3"/>
      <c r="F670" s="3" t="s">
        <v>23314</v>
      </c>
      <c r="G670" s="3" t="s">
        <v>23315</v>
      </c>
      <c r="H670" s="57" t="s">
        <v>23316</v>
      </c>
      <c r="I670" s="57" t="s">
        <v>23317</v>
      </c>
      <c r="J670" s="3" t="s">
        <v>28</v>
      </c>
      <c r="K670" s="3" t="s">
        <v>43</v>
      </c>
      <c r="L670" s="3" t="s">
        <v>492</v>
      </c>
      <c r="M670" s="3" t="s">
        <v>1606</v>
      </c>
      <c r="N670" s="3" t="s">
        <v>5340</v>
      </c>
      <c r="O670" s="3" t="s">
        <v>19490</v>
      </c>
      <c r="P670" s="24">
        <v>1</v>
      </c>
      <c r="Q670" s="24">
        <v>0</v>
      </c>
      <c r="R670" s="27" t="s">
        <v>1579</v>
      </c>
      <c r="S670" s="28" t="s">
        <v>1585</v>
      </c>
      <c r="T670" s="3" t="s">
        <v>38</v>
      </c>
      <c r="U670" s="3">
        <v>2060000</v>
      </c>
      <c r="V670" s="3" t="s">
        <v>29679</v>
      </c>
      <c r="W670" s="3" t="s">
        <v>34</v>
      </c>
      <c r="X670" s="57" t="s">
        <v>32663</v>
      </c>
      <c r="Y670" s="3" t="s">
        <v>39</v>
      </c>
      <c r="Z670" s="3">
        <v>2060000</v>
      </c>
      <c r="AA670" s="3" t="s">
        <v>40</v>
      </c>
      <c r="AB670" s="57">
        <v>46188.427222222221</v>
      </c>
      <c r="AC670" s="3">
        <v>0</v>
      </c>
      <c r="AD670" s="24">
        <v>2060000</v>
      </c>
      <c r="AE670" s="3">
        <v>46188.427222222221</v>
      </c>
      <c r="AF670" s="3"/>
      <c r="AG670" s="3">
        <v>383777</v>
      </c>
    </row>
    <row r="671" spans="1:33" ht="45" x14ac:dyDescent="0.25">
      <c r="A671" s="3" t="s">
        <v>29895</v>
      </c>
      <c r="B671" s="57" t="s">
        <v>29679</v>
      </c>
      <c r="C671" s="3" t="s">
        <v>29896</v>
      </c>
      <c r="D671" s="3"/>
      <c r="E671" s="3"/>
      <c r="F671" s="3" t="s">
        <v>18699</v>
      </c>
      <c r="G671" s="3" t="s">
        <v>18700</v>
      </c>
      <c r="H671" s="57" t="s">
        <v>18701</v>
      </c>
      <c r="I671" s="57" t="s">
        <v>29897</v>
      </c>
      <c r="J671" s="3" t="s">
        <v>28</v>
      </c>
      <c r="K671" s="3" t="s">
        <v>68</v>
      </c>
      <c r="L671" s="3" t="s">
        <v>149</v>
      </c>
      <c r="M671" s="3" t="s">
        <v>150</v>
      </c>
      <c r="N671" s="3" t="s">
        <v>3182</v>
      </c>
      <c r="O671" s="3" t="s">
        <v>19490</v>
      </c>
      <c r="P671" s="24">
        <v>0</v>
      </c>
      <c r="Q671" s="24">
        <v>0</v>
      </c>
      <c r="R671" s="27" t="s">
        <v>1579</v>
      </c>
      <c r="S671" s="28" t="s">
        <v>1590</v>
      </c>
      <c r="T671" s="3" t="s">
        <v>426</v>
      </c>
      <c r="U671" s="3">
        <v>20600000</v>
      </c>
      <c r="V671" s="57" t="s">
        <v>32611</v>
      </c>
      <c r="W671" s="3" t="s">
        <v>34</v>
      </c>
      <c r="X671" s="57" t="s">
        <v>32712</v>
      </c>
      <c r="Y671" s="3" t="s">
        <v>39</v>
      </c>
      <c r="Z671" s="3">
        <v>10000000</v>
      </c>
      <c r="AA671" s="3" t="s">
        <v>40</v>
      </c>
      <c r="AB671" s="57">
        <v>46195.521516203706</v>
      </c>
      <c r="AC671" s="3">
        <v>0</v>
      </c>
      <c r="AD671" s="24">
        <v>10000000</v>
      </c>
      <c r="AE671" s="3">
        <v>46195.521516203706</v>
      </c>
      <c r="AF671" s="3"/>
      <c r="AG671" s="3">
        <v>717058</v>
      </c>
    </row>
    <row r="672" spans="1:33" ht="60" x14ac:dyDescent="0.25">
      <c r="A672" s="3" t="s">
        <v>29898</v>
      </c>
      <c r="B672" s="57" t="s">
        <v>29679</v>
      </c>
      <c r="C672" s="3" t="s">
        <v>29899</v>
      </c>
      <c r="D672" s="3"/>
      <c r="E672" s="3"/>
      <c r="F672" s="3" t="s">
        <v>29900</v>
      </c>
      <c r="G672" s="3" t="s">
        <v>29901</v>
      </c>
      <c r="H672" s="57" t="s">
        <v>29902</v>
      </c>
      <c r="I672" s="57" t="s">
        <v>29903</v>
      </c>
      <c r="J672" s="3" t="s">
        <v>28</v>
      </c>
      <c r="K672" s="3" t="s">
        <v>68</v>
      </c>
      <c r="L672" s="3" t="s">
        <v>216</v>
      </c>
      <c r="M672" s="3" t="s">
        <v>217</v>
      </c>
      <c r="N672" s="3" t="s">
        <v>3717</v>
      </c>
      <c r="O672" s="3" t="s">
        <v>19490</v>
      </c>
      <c r="P672" s="24">
        <v>0</v>
      </c>
      <c r="Q672" s="24">
        <v>0</v>
      </c>
      <c r="R672" s="27" t="s">
        <v>1579</v>
      </c>
      <c r="S672" s="28" t="s">
        <v>1585</v>
      </c>
      <c r="T672" s="3" t="s">
        <v>38</v>
      </c>
      <c r="U672" s="3">
        <v>2060000</v>
      </c>
      <c r="V672" s="57" t="s">
        <v>29679</v>
      </c>
      <c r="W672" s="3" t="s">
        <v>34</v>
      </c>
      <c r="X672" s="57" t="s">
        <v>32751</v>
      </c>
      <c r="Y672" s="3" t="s">
        <v>39</v>
      </c>
      <c r="Z672" s="3">
        <v>2060000</v>
      </c>
      <c r="AA672" s="3" t="s">
        <v>40</v>
      </c>
      <c r="AB672" s="57">
        <v>46186.79478009259</v>
      </c>
      <c r="AC672" s="3">
        <v>0</v>
      </c>
      <c r="AD672" s="24">
        <v>2060000</v>
      </c>
      <c r="AE672" s="3">
        <v>46186.79478009259</v>
      </c>
      <c r="AF672" s="3"/>
      <c r="AG672" s="3">
        <v>382688</v>
      </c>
    </row>
    <row r="673" spans="1:33" ht="45" x14ac:dyDescent="0.25">
      <c r="A673" s="3" t="s">
        <v>29904</v>
      </c>
      <c r="B673" s="57" t="s">
        <v>29679</v>
      </c>
      <c r="C673" s="3" t="s">
        <v>29905</v>
      </c>
      <c r="D673" s="3"/>
      <c r="E673" s="3"/>
      <c r="F673" s="3" t="s">
        <v>29906</v>
      </c>
      <c r="G673" s="3" t="s">
        <v>29907</v>
      </c>
      <c r="H673" s="57" t="s">
        <v>4512</v>
      </c>
      <c r="I673" s="57" t="s">
        <v>29908</v>
      </c>
      <c r="J673" s="3" t="s">
        <v>28</v>
      </c>
      <c r="K673" s="3" t="s">
        <v>173</v>
      </c>
      <c r="L673" s="3" t="s">
        <v>5918</v>
      </c>
      <c r="M673" s="3" t="s">
        <v>463</v>
      </c>
      <c r="N673" s="3" t="s">
        <v>5919</v>
      </c>
      <c r="O673" s="3" t="s">
        <v>705</v>
      </c>
      <c r="P673" s="24">
        <v>0</v>
      </c>
      <c r="Q673" s="24">
        <v>0</v>
      </c>
      <c r="R673" s="27" t="s">
        <v>1578</v>
      </c>
      <c r="S673" s="28" t="s">
        <v>1589</v>
      </c>
      <c r="T673" s="3" t="s">
        <v>33</v>
      </c>
      <c r="U673" s="3">
        <v>0</v>
      </c>
      <c r="V673" s="3" t="s">
        <v>29679</v>
      </c>
      <c r="W673" s="3" t="s">
        <v>34</v>
      </c>
      <c r="X673" s="57"/>
      <c r="Y673" s="3"/>
      <c r="Z673" s="3"/>
      <c r="AA673" s="3"/>
      <c r="AB673" s="57"/>
      <c r="AC673" s="3">
        <v>0</v>
      </c>
      <c r="AD673" s="24"/>
      <c r="AE673" s="3"/>
      <c r="AF673" s="3"/>
      <c r="AG673" s="3"/>
    </row>
    <row r="674" spans="1:33" ht="60" x14ac:dyDescent="0.25">
      <c r="A674" s="3" t="s">
        <v>29909</v>
      </c>
      <c r="B674" s="57" t="s">
        <v>29679</v>
      </c>
      <c r="C674" s="3" t="s">
        <v>29910</v>
      </c>
      <c r="D674" s="3"/>
      <c r="E674" s="3"/>
      <c r="F674" s="3" t="s">
        <v>21021</v>
      </c>
      <c r="G674" s="3" t="s">
        <v>21022</v>
      </c>
      <c r="H674" s="57" t="s">
        <v>8432</v>
      </c>
      <c r="I674" s="57" t="s">
        <v>21023</v>
      </c>
      <c r="J674" s="3" t="s">
        <v>28</v>
      </c>
      <c r="K674" s="3" t="s">
        <v>78</v>
      </c>
      <c r="L674" s="3" t="s">
        <v>145</v>
      </c>
      <c r="M674" s="3" t="s">
        <v>18100</v>
      </c>
      <c r="N674" s="3" t="s">
        <v>18101</v>
      </c>
      <c r="O674" s="3" t="s">
        <v>32</v>
      </c>
      <c r="P674" s="24">
        <v>0</v>
      </c>
      <c r="Q674" s="24">
        <v>1</v>
      </c>
      <c r="R674" s="27" t="s">
        <v>1568</v>
      </c>
      <c r="S674" s="28" t="s">
        <v>1585</v>
      </c>
      <c r="T674" s="3" t="s">
        <v>38</v>
      </c>
      <c r="U674" s="3">
        <v>2060000</v>
      </c>
      <c r="V674" s="3" t="s">
        <v>32611</v>
      </c>
      <c r="W674" s="3" t="s">
        <v>34</v>
      </c>
      <c r="X674" s="57" t="s">
        <v>32663</v>
      </c>
      <c r="Y674" s="3"/>
      <c r="Z674" s="3">
        <v>2060000</v>
      </c>
      <c r="AA674" s="3"/>
      <c r="AB674" s="57">
        <v>46188.376006944447</v>
      </c>
      <c r="AC674" s="3">
        <v>0</v>
      </c>
      <c r="AD674" s="24">
        <v>2060000</v>
      </c>
      <c r="AE674" s="3">
        <v>46188.376006944447</v>
      </c>
      <c r="AF674" s="3"/>
      <c r="AG674" s="3">
        <v>426736</v>
      </c>
    </row>
    <row r="675" spans="1:33" ht="60" x14ac:dyDescent="0.25">
      <c r="A675" s="3" t="s">
        <v>29911</v>
      </c>
      <c r="B675" s="57" t="s">
        <v>29679</v>
      </c>
      <c r="C675" s="3" t="s">
        <v>29912</v>
      </c>
      <c r="D675" s="3"/>
      <c r="E675" s="3"/>
      <c r="F675" s="3" t="s">
        <v>21021</v>
      </c>
      <c r="G675" s="3" t="s">
        <v>21022</v>
      </c>
      <c r="H675" s="57" t="s">
        <v>8432</v>
      </c>
      <c r="I675" s="57" t="s">
        <v>21023</v>
      </c>
      <c r="J675" s="3" t="s">
        <v>28</v>
      </c>
      <c r="K675" s="3" t="s">
        <v>78</v>
      </c>
      <c r="L675" s="3" t="s">
        <v>145</v>
      </c>
      <c r="M675" s="3" t="s">
        <v>18100</v>
      </c>
      <c r="N675" s="3" t="s">
        <v>18101</v>
      </c>
      <c r="O675" s="3" t="s">
        <v>705</v>
      </c>
      <c r="P675" s="24">
        <v>0</v>
      </c>
      <c r="Q675" s="24">
        <v>0</v>
      </c>
      <c r="R675" s="27" t="s">
        <v>1578</v>
      </c>
      <c r="S675" s="28" t="s">
        <v>1589</v>
      </c>
      <c r="T675" s="3" t="s">
        <v>33</v>
      </c>
      <c r="U675" s="3">
        <v>0</v>
      </c>
      <c r="V675" s="57" t="s">
        <v>32611</v>
      </c>
      <c r="W675" s="3" t="s">
        <v>34</v>
      </c>
      <c r="X675" s="57"/>
      <c r="Y675" s="3"/>
      <c r="Z675" s="3"/>
      <c r="AA675" s="3"/>
      <c r="AB675" s="57"/>
      <c r="AC675" s="3">
        <v>0</v>
      </c>
      <c r="AD675" s="24"/>
      <c r="AE675" s="3"/>
      <c r="AF675" s="3"/>
      <c r="AG675" s="3"/>
    </row>
    <row r="676" spans="1:33" ht="60" x14ac:dyDescent="0.25">
      <c r="A676" s="3" t="s">
        <v>29913</v>
      </c>
      <c r="B676" s="57" t="s">
        <v>29679</v>
      </c>
      <c r="C676" s="3" t="s">
        <v>29914</v>
      </c>
      <c r="D676" s="3"/>
      <c r="E676" s="3"/>
      <c r="F676" s="3" t="s">
        <v>29915</v>
      </c>
      <c r="G676" s="3" t="s">
        <v>29916</v>
      </c>
      <c r="H676" s="57" t="s">
        <v>29917</v>
      </c>
      <c r="I676" s="57" t="s">
        <v>29918</v>
      </c>
      <c r="J676" s="3" t="s">
        <v>28</v>
      </c>
      <c r="K676" s="3" t="s">
        <v>78</v>
      </c>
      <c r="L676" s="3" t="s">
        <v>306</v>
      </c>
      <c r="M676" s="3" t="s">
        <v>146</v>
      </c>
      <c r="N676" s="3" t="s">
        <v>5030</v>
      </c>
      <c r="O676" s="3" t="s">
        <v>705</v>
      </c>
      <c r="P676" s="24">
        <v>0</v>
      </c>
      <c r="Q676" s="24">
        <v>0</v>
      </c>
      <c r="R676" s="27" t="s">
        <v>1578</v>
      </c>
      <c r="S676" s="28" t="s">
        <v>1585</v>
      </c>
      <c r="T676" s="3" t="s">
        <v>38</v>
      </c>
      <c r="U676" s="3">
        <v>0</v>
      </c>
      <c r="V676" s="57" t="s">
        <v>29679</v>
      </c>
      <c r="W676" s="3" t="s">
        <v>34</v>
      </c>
      <c r="X676" s="57"/>
      <c r="Y676" s="3"/>
      <c r="Z676" s="3"/>
      <c r="AA676" s="3"/>
      <c r="AB676" s="57"/>
      <c r="AC676" s="3">
        <v>0</v>
      </c>
      <c r="AD676" s="24"/>
      <c r="AE676" s="3"/>
      <c r="AF676" s="3"/>
      <c r="AG676" s="3"/>
    </row>
    <row r="677" spans="1:33" ht="45" x14ac:dyDescent="0.25">
      <c r="A677" s="3" t="s">
        <v>29919</v>
      </c>
      <c r="B677" s="57" t="s">
        <v>29679</v>
      </c>
      <c r="C677" s="3" t="s">
        <v>29920</v>
      </c>
      <c r="D677" s="3"/>
      <c r="E677" s="3"/>
      <c r="F677" s="3" t="s">
        <v>29921</v>
      </c>
      <c r="G677" s="3" t="s">
        <v>29922</v>
      </c>
      <c r="H677" s="57" t="s">
        <v>29923</v>
      </c>
      <c r="I677" s="57" t="s">
        <v>29924</v>
      </c>
      <c r="J677" s="3" t="s">
        <v>28</v>
      </c>
      <c r="K677" s="3" t="s">
        <v>43</v>
      </c>
      <c r="L677" s="3" t="s">
        <v>492</v>
      </c>
      <c r="M677" s="3" t="s">
        <v>1606</v>
      </c>
      <c r="N677" s="3" t="s">
        <v>5340</v>
      </c>
      <c r="O677" s="3" t="s">
        <v>19490</v>
      </c>
      <c r="P677" s="24">
        <v>0</v>
      </c>
      <c r="Q677" s="24">
        <v>0</v>
      </c>
      <c r="R677" s="27" t="s">
        <v>1579</v>
      </c>
      <c r="S677" s="28" t="s">
        <v>1589</v>
      </c>
      <c r="T677" s="3" t="s">
        <v>33</v>
      </c>
      <c r="U677" s="3">
        <v>412000</v>
      </c>
      <c r="V677" s="57" t="s">
        <v>29679</v>
      </c>
      <c r="W677" s="3" t="s">
        <v>34</v>
      </c>
      <c r="X677" s="57" t="s">
        <v>32663</v>
      </c>
      <c r="Y677" s="3" t="s">
        <v>39</v>
      </c>
      <c r="Z677" s="3">
        <v>412000</v>
      </c>
      <c r="AA677" s="3" t="s">
        <v>40</v>
      </c>
      <c r="AB677" s="57">
        <v>46188.407326388886</v>
      </c>
      <c r="AC677" s="3">
        <v>0</v>
      </c>
      <c r="AD677" s="24">
        <v>412000</v>
      </c>
      <c r="AE677" s="3">
        <v>46188.407326388886</v>
      </c>
      <c r="AF677" s="3"/>
      <c r="AG677" s="3">
        <v>383860</v>
      </c>
    </row>
    <row r="678" spans="1:33" ht="60" x14ac:dyDescent="0.25">
      <c r="A678" s="3" t="s">
        <v>29925</v>
      </c>
      <c r="B678" s="57" t="s">
        <v>29679</v>
      </c>
      <c r="C678" s="3" t="s">
        <v>29926</v>
      </c>
      <c r="D678" s="3"/>
      <c r="E678" s="3"/>
      <c r="F678" s="3" t="s">
        <v>29927</v>
      </c>
      <c r="G678" s="3" t="s">
        <v>29928</v>
      </c>
      <c r="H678" s="57" t="s">
        <v>8865</v>
      </c>
      <c r="I678" s="57" t="s">
        <v>22371</v>
      </c>
      <c r="J678" s="3" t="s">
        <v>28</v>
      </c>
      <c r="K678" s="3" t="s">
        <v>68</v>
      </c>
      <c r="L678" s="3" t="s">
        <v>165</v>
      </c>
      <c r="M678" s="3" t="s">
        <v>166</v>
      </c>
      <c r="N678" s="3" t="s">
        <v>4224</v>
      </c>
      <c r="O678" s="3" t="s">
        <v>32</v>
      </c>
      <c r="P678" s="24">
        <v>0</v>
      </c>
      <c r="Q678" s="24">
        <v>1</v>
      </c>
      <c r="R678" s="27" t="s">
        <v>1568</v>
      </c>
      <c r="S678" s="28" t="s">
        <v>1589</v>
      </c>
      <c r="T678" s="3" t="s">
        <v>33</v>
      </c>
      <c r="U678" s="3">
        <v>412000</v>
      </c>
      <c r="V678" s="57" t="s">
        <v>29679</v>
      </c>
      <c r="W678" s="3" t="s">
        <v>34</v>
      </c>
      <c r="X678" s="57" t="s">
        <v>32628</v>
      </c>
      <c r="Y678" s="3"/>
      <c r="Z678" s="3">
        <v>412000</v>
      </c>
      <c r="AA678" s="3"/>
      <c r="AB678" s="57">
        <v>46192.404097222221</v>
      </c>
      <c r="AC678" s="3">
        <v>0</v>
      </c>
      <c r="AD678" s="24">
        <v>412000</v>
      </c>
      <c r="AE678" s="3">
        <v>46192.404097222221</v>
      </c>
      <c r="AF678" s="3"/>
      <c r="AG678" s="3">
        <v>382659</v>
      </c>
    </row>
    <row r="679" spans="1:33" ht="60" x14ac:dyDescent="0.25">
      <c r="A679" s="3" t="s">
        <v>29929</v>
      </c>
      <c r="B679" s="57" t="s">
        <v>29679</v>
      </c>
      <c r="C679" s="3" t="s">
        <v>29930</v>
      </c>
      <c r="D679" s="3"/>
      <c r="E679" s="3"/>
      <c r="F679" s="3" t="s">
        <v>29931</v>
      </c>
      <c r="G679" s="3" t="s">
        <v>29932</v>
      </c>
      <c r="H679" s="57" t="s">
        <v>29933</v>
      </c>
      <c r="I679" s="57" t="s">
        <v>22372</v>
      </c>
      <c r="J679" s="3" t="s">
        <v>28</v>
      </c>
      <c r="K679" s="3" t="s">
        <v>68</v>
      </c>
      <c r="L679" s="3" t="s">
        <v>165</v>
      </c>
      <c r="M679" s="3" t="s">
        <v>166</v>
      </c>
      <c r="N679" s="3" t="s">
        <v>4224</v>
      </c>
      <c r="O679" s="3" t="s">
        <v>32</v>
      </c>
      <c r="P679" s="24">
        <v>0</v>
      </c>
      <c r="Q679" s="24">
        <v>2</v>
      </c>
      <c r="R679" s="27" t="s">
        <v>1568</v>
      </c>
      <c r="S679" s="28" t="s">
        <v>1585</v>
      </c>
      <c r="T679" s="3" t="s">
        <v>38</v>
      </c>
      <c r="U679" s="3">
        <v>2060000</v>
      </c>
      <c r="V679" s="57" t="s">
        <v>29679</v>
      </c>
      <c r="W679" s="3" t="s">
        <v>34</v>
      </c>
      <c r="X679" s="57" t="s">
        <v>32628</v>
      </c>
      <c r="Y679" s="3"/>
      <c r="Z679" s="3">
        <v>2060000</v>
      </c>
      <c r="AA679" s="3"/>
      <c r="AB679" s="57">
        <v>46192.404374999998</v>
      </c>
      <c r="AC679" s="3">
        <v>0</v>
      </c>
      <c r="AD679" s="24">
        <v>2060000</v>
      </c>
      <c r="AE679" s="3">
        <v>46192.404374999998</v>
      </c>
      <c r="AF679" s="3"/>
      <c r="AG679" s="3">
        <v>382681</v>
      </c>
    </row>
    <row r="680" spans="1:33" ht="45" x14ac:dyDescent="0.25">
      <c r="A680" s="3" t="s">
        <v>29934</v>
      </c>
      <c r="B680" s="57" t="s">
        <v>29679</v>
      </c>
      <c r="C680" s="3" t="s">
        <v>29935</v>
      </c>
      <c r="D680" s="3"/>
      <c r="E680" s="3"/>
      <c r="F680" s="3" t="s">
        <v>29936</v>
      </c>
      <c r="G680" s="3" t="s">
        <v>29937</v>
      </c>
      <c r="H680" s="57" t="s">
        <v>29938</v>
      </c>
      <c r="I680" s="57" t="s">
        <v>29939</v>
      </c>
      <c r="J680" s="3" t="s">
        <v>28</v>
      </c>
      <c r="K680" s="3" t="s">
        <v>173</v>
      </c>
      <c r="L680" s="3" t="s">
        <v>6373</v>
      </c>
      <c r="M680" s="3" t="s">
        <v>509</v>
      </c>
      <c r="N680" s="3" t="s">
        <v>6374</v>
      </c>
      <c r="O680" s="3" t="s">
        <v>32</v>
      </c>
      <c r="P680" s="24">
        <v>0</v>
      </c>
      <c r="Q680" s="24">
        <v>1</v>
      </c>
      <c r="R680" s="27" t="s">
        <v>1568</v>
      </c>
      <c r="S680" s="28" t="s">
        <v>1589</v>
      </c>
      <c r="T680" s="3" t="s">
        <v>33</v>
      </c>
      <c r="U680" s="3">
        <v>412000</v>
      </c>
      <c r="V680" s="3" t="s">
        <v>32611</v>
      </c>
      <c r="W680" s="3" t="s">
        <v>34</v>
      </c>
      <c r="X680" s="57" t="s">
        <v>32611</v>
      </c>
      <c r="Y680" s="3"/>
      <c r="Z680" s="3">
        <v>412000</v>
      </c>
      <c r="AA680" s="3"/>
      <c r="AB680" s="57">
        <v>46185.417928240742</v>
      </c>
      <c r="AC680" s="3">
        <v>0</v>
      </c>
      <c r="AD680" s="24">
        <v>412000</v>
      </c>
      <c r="AE680" s="3">
        <v>46185.417928240742</v>
      </c>
      <c r="AF680" s="3"/>
      <c r="AG680" s="3">
        <v>415711</v>
      </c>
    </row>
    <row r="681" spans="1:33" ht="45" x14ac:dyDescent="0.25">
      <c r="A681" s="3" t="s">
        <v>29940</v>
      </c>
      <c r="B681" s="57" t="s">
        <v>29679</v>
      </c>
      <c r="C681" s="3" t="s">
        <v>29941</v>
      </c>
      <c r="D681" s="3"/>
      <c r="E681" s="3"/>
      <c r="F681" s="3" t="s">
        <v>12588</v>
      </c>
      <c r="G681" s="3" t="s">
        <v>12589</v>
      </c>
      <c r="H681" s="57" t="s">
        <v>12590</v>
      </c>
      <c r="I681" s="57" t="s">
        <v>29942</v>
      </c>
      <c r="J681" s="3" t="s">
        <v>28</v>
      </c>
      <c r="K681" s="3" t="s">
        <v>98</v>
      </c>
      <c r="L681" s="3" t="s">
        <v>307</v>
      </c>
      <c r="M681" s="3" t="s">
        <v>329</v>
      </c>
      <c r="N681" s="3" t="s">
        <v>5540</v>
      </c>
      <c r="O681" s="3" t="s">
        <v>797</v>
      </c>
      <c r="P681" s="24">
        <v>0</v>
      </c>
      <c r="Q681" s="24">
        <v>0</v>
      </c>
      <c r="R681" s="27" t="s">
        <v>1580</v>
      </c>
      <c r="S681" s="28" t="s">
        <v>1583</v>
      </c>
      <c r="T681" s="3" t="s">
        <v>130</v>
      </c>
      <c r="U681" s="3">
        <v>20600000</v>
      </c>
      <c r="V681" s="57" t="s">
        <v>29679</v>
      </c>
      <c r="W681" s="3" t="s">
        <v>34</v>
      </c>
      <c r="X681" s="57"/>
      <c r="Y681" s="3"/>
      <c r="Z681" s="3"/>
      <c r="AA681" s="3"/>
      <c r="AB681" s="57"/>
      <c r="AC681" s="3">
        <v>0</v>
      </c>
      <c r="AD681" s="24"/>
      <c r="AE681" s="3"/>
      <c r="AF681" s="3"/>
      <c r="AG681" s="3"/>
    </row>
    <row r="682" spans="1:33" ht="45" x14ac:dyDescent="0.25">
      <c r="A682" s="3" t="s">
        <v>29943</v>
      </c>
      <c r="B682" s="57" t="s">
        <v>29679</v>
      </c>
      <c r="C682" s="3" t="s">
        <v>29944</v>
      </c>
      <c r="D682" s="3"/>
      <c r="E682" s="3"/>
      <c r="F682" s="3" t="s">
        <v>29945</v>
      </c>
      <c r="G682" s="3" t="s">
        <v>29946</v>
      </c>
      <c r="H682" s="57" t="s">
        <v>29947</v>
      </c>
      <c r="I682" s="57" t="s">
        <v>29948</v>
      </c>
      <c r="J682" s="3" t="s">
        <v>28</v>
      </c>
      <c r="K682" s="3" t="s">
        <v>43</v>
      </c>
      <c r="L682" s="3" t="s">
        <v>505</v>
      </c>
      <c r="M682" s="3" t="s">
        <v>506</v>
      </c>
      <c r="N682" s="3" t="s">
        <v>2864</v>
      </c>
      <c r="O682" s="3" t="s">
        <v>19490</v>
      </c>
      <c r="P682" s="24">
        <v>0</v>
      </c>
      <c r="Q682" s="24">
        <v>0</v>
      </c>
      <c r="R682" s="27" t="s">
        <v>1579</v>
      </c>
      <c r="S682" s="28" t="s">
        <v>1589</v>
      </c>
      <c r="T682" s="3" t="s">
        <v>33</v>
      </c>
      <c r="U682" s="3">
        <v>412000</v>
      </c>
      <c r="V682" s="57" t="s">
        <v>32611</v>
      </c>
      <c r="W682" s="3" t="s">
        <v>34</v>
      </c>
      <c r="X682" s="57" t="s">
        <v>32611</v>
      </c>
      <c r="Y682" s="3" t="s">
        <v>39</v>
      </c>
      <c r="Z682" s="3">
        <v>412000</v>
      </c>
      <c r="AA682" s="3" t="s">
        <v>40</v>
      </c>
      <c r="AB682" s="57">
        <v>46185.6952662037</v>
      </c>
      <c r="AC682" s="3">
        <v>0</v>
      </c>
      <c r="AD682" s="24">
        <v>412000</v>
      </c>
      <c r="AE682" s="3">
        <v>46185.6952662037</v>
      </c>
      <c r="AF682" s="3"/>
      <c r="AG682" s="3">
        <v>416674</v>
      </c>
    </row>
    <row r="683" spans="1:33" ht="60" x14ac:dyDescent="0.25">
      <c r="A683" s="3" t="s">
        <v>29949</v>
      </c>
      <c r="B683" s="57" t="s">
        <v>29679</v>
      </c>
      <c r="C683" s="3" t="s">
        <v>29950</v>
      </c>
      <c r="D683" s="3"/>
      <c r="E683" s="3"/>
      <c r="F683" s="3" t="s">
        <v>29951</v>
      </c>
      <c r="G683" s="3" t="s">
        <v>29952</v>
      </c>
      <c r="H683" s="57" t="s">
        <v>29953</v>
      </c>
      <c r="I683" s="57" t="s">
        <v>29954</v>
      </c>
      <c r="J683" s="3" t="s">
        <v>28</v>
      </c>
      <c r="K683" s="3" t="s">
        <v>43</v>
      </c>
      <c r="L683" s="3" t="s">
        <v>532</v>
      </c>
      <c r="M683" s="3" t="s">
        <v>533</v>
      </c>
      <c r="N683" s="3" t="s">
        <v>4029</v>
      </c>
      <c r="O683" s="3" t="s">
        <v>32</v>
      </c>
      <c r="P683" s="24">
        <v>2</v>
      </c>
      <c r="Q683" s="24">
        <v>1</v>
      </c>
      <c r="R683" s="27" t="s">
        <v>1568</v>
      </c>
      <c r="S683" s="28" t="s">
        <v>1585</v>
      </c>
      <c r="T683" s="3" t="s">
        <v>38</v>
      </c>
      <c r="U683" s="3">
        <v>2060000</v>
      </c>
      <c r="V683" s="57" t="s">
        <v>29679</v>
      </c>
      <c r="W683" s="3" t="s">
        <v>34</v>
      </c>
      <c r="X683" s="57" t="s">
        <v>29679</v>
      </c>
      <c r="Y683" s="3"/>
      <c r="Z683" s="3">
        <v>2060000</v>
      </c>
      <c r="AA683" s="3"/>
      <c r="AB683" s="57">
        <v>46184.469282407408</v>
      </c>
      <c r="AC683" s="3">
        <v>0</v>
      </c>
      <c r="AD683" s="24">
        <v>2060000</v>
      </c>
      <c r="AE683" s="3">
        <v>46184.469282407408</v>
      </c>
      <c r="AF683" s="3"/>
      <c r="AG683" s="3">
        <v>370382</v>
      </c>
    </row>
    <row r="684" spans="1:33" ht="45" x14ac:dyDescent="0.25">
      <c r="A684" s="3" t="s">
        <v>29955</v>
      </c>
      <c r="B684" s="57" t="s">
        <v>29679</v>
      </c>
      <c r="C684" s="3" t="s">
        <v>29956</v>
      </c>
      <c r="D684" s="3"/>
      <c r="E684" s="3"/>
      <c r="F684" s="3" t="s">
        <v>29951</v>
      </c>
      <c r="G684" s="3" t="s">
        <v>29952</v>
      </c>
      <c r="H684" s="57" t="s">
        <v>29953</v>
      </c>
      <c r="I684" s="57" t="s">
        <v>29954</v>
      </c>
      <c r="J684" s="3" t="s">
        <v>28</v>
      </c>
      <c r="K684" s="3" t="s">
        <v>43</v>
      </c>
      <c r="L684" s="3" t="s">
        <v>532</v>
      </c>
      <c r="M684" s="3" t="s">
        <v>533</v>
      </c>
      <c r="N684" s="3" t="s">
        <v>4029</v>
      </c>
      <c r="O684" s="3" t="s">
        <v>32</v>
      </c>
      <c r="P684" s="24">
        <v>0</v>
      </c>
      <c r="Q684" s="24">
        <v>1</v>
      </c>
      <c r="R684" s="27" t="s">
        <v>1568</v>
      </c>
      <c r="S684" s="28" t="s">
        <v>1589</v>
      </c>
      <c r="T684" s="3" t="s">
        <v>33</v>
      </c>
      <c r="U684" s="3">
        <v>412000</v>
      </c>
      <c r="V684" s="3" t="s">
        <v>29679</v>
      </c>
      <c r="W684" s="3" t="s">
        <v>34</v>
      </c>
      <c r="X684" s="57" t="s">
        <v>29679</v>
      </c>
      <c r="Y684" s="3"/>
      <c r="Z684" s="3">
        <v>412000</v>
      </c>
      <c r="AA684" s="3"/>
      <c r="AB684" s="57">
        <v>46184.462824074071</v>
      </c>
      <c r="AC684" s="3">
        <v>0</v>
      </c>
      <c r="AD684" s="24">
        <v>412000</v>
      </c>
      <c r="AE684" s="3">
        <v>46184.462824074071</v>
      </c>
      <c r="AF684" s="3"/>
      <c r="AG684" s="3">
        <v>370335</v>
      </c>
    </row>
    <row r="685" spans="1:33" ht="60" x14ac:dyDescent="0.25">
      <c r="A685" s="3" t="s">
        <v>29957</v>
      </c>
      <c r="B685" s="57" t="s">
        <v>29679</v>
      </c>
      <c r="C685" s="3" t="s">
        <v>29958</v>
      </c>
      <c r="D685" s="3"/>
      <c r="E685" s="3"/>
      <c r="F685" s="3" t="s">
        <v>29959</v>
      </c>
      <c r="G685" s="3" t="s">
        <v>29960</v>
      </c>
      <c r="H685" s="57" t="s">
        <v>29961</v>
      </c>
      <c r="I685" s="57" t="s">
        <v>29962</v>
      </c>
      <c r="J685" s="3" t="s">
        <v>28</v>
      </c>
      <c r="K685" s="3" t="s">
        <v>78</v>
      </c>
      <c r="L685" s="3" t="s">
        <v>208</v>
      </c>
      <c r="M685" s="3" t="s">
        <v>330</v>
      </c>
      <c r="N685" s="3" t="s">
        <v>4057</v>
      </c>
      <c r="O685" s="3" t="s">
        <v>19490</v>
      </c>
      <c r="P685" s="24">
        <v>0</v>
      </c>
      <c r="Q685" s="24">
        <v>0</v>
      </c>
      <c r="R685" s="27" t="s">
        <v>1579</v>
      </c>
      <c r="S685" s="28" t="s">
        <v>1589</v>
      </c>
      <c r="T685" s="3" t="s">
        <v>33</v>
      </c>
      <c r="U685" s="3">
        <v>412000</v>
      </c>
      <c r="V685" s="57" t="s">
        <v>29679</v>
      </c>
      <c r="W685" s="3" t="s">
        <v>34</v>
      </c>
      <c r="X685" s="57" t="s">
        <v>32984</v>
      </c>
      <c r="Y685" s="3" t="s">
        <v>39</v>
      </c>
      <c r="Z685" s="3">
        <v>412000</v>
      </c>
      <c r="AA685" s="3" t="s">
        <v>40</v>
      </c>
      <c r="AB685" s="57">
        <v>46197.478032407409</v>
      </c>
      <c r="AC685" s="3">
        <v>0</v>
      </c>
      <c r="AD685" s="24">
        <v>412000</v>
      </c>
      <c r="AE685" s="3">
        <v>46197.478032407409</v>
      </c>
      <c r="AF685" s="3"/>
      <c r="AG685" s="3">
        <v>369571</v>
      </c>
    </row>
    <row r="686" spans="1:33" ht="45" x14ac:dyDescent="0.25">
      <c r="A686" s="3" t="s">
        <v>29963</v>
      </c>
      <c r="B686" s="57" t="s">
        <v>29679</v>
      </c>
      <c r="C686" s="3" t="s">
        <v>29964</v>
      </c>
      <c r="D686" s="3"/>
      <c r="E686" s="3"/>
      <c r="F686" s="3" t="s">
        <v>29965</v>
      </c>
      <c r="G686" s="3" t="s">
        <v>29966</v>
      </c>
      <c r="H686" s="57" t="s">
        <v>29967</v>
      </c>
      <c r="I686" s="57" t="s">
        <v>29968</v>
      </c>
      <c r="J686" s="3" t="s">
        <v>28</v>
      </c>
      <c r="K686" s="3" t="s">
        <v>61</v>
      </c>
      <c r="L686" s="3" t="s">
        <v>157</v>
      </c>
      <c r="M686" s="3" t="s">
        <v>818</v>
      </c>
      <c r="N686" s="3" t="s">
        <v>3229</v>
      </c>
      <c r="O686" s="3" t="s">
        <v>32</v>
      </c>
      <c r="P686" s="24">
        <v>0</v>
      </c>
      <c r="Q686" s="24">
        <v>1</v>
      </c>
      <c r="R686" s="27" t="s">
        <v>1568</v>
      </c>
      <c r="S686" s="28" t="s">
        <v>1589</v>
      </c>
      <c r="T686" s="3" t="s">
        <v>33</v>
      </c>
      <c r="U686" s="3">
        <v>412000</v>
      </c>
      <c r="V686" s="57" t="s">
        <v>29679</v>
      </c>
      <c r="W686" s="3" t="s">
        <v>34</v>
      </c>
      <c r="X686" s="57" t="s">
        <v>29679</v>
      </c>
      <c r="Y686" s="3"/>
      <c r="Z686" s="3">
        <v>412000</v>
      </c>
      <c r="AA686" s="3"/>
      <c r="AB686" s="57">
        <v>46184.618252314816</v>
      </c>
      <c r="AC686" s="3">
        <v>0</v>
      </c>
      <c r="AD686" s="24">
        <v>412000</v>
      </c>
      <c r="AE686" s="3">
        <v>46184.618252314816</v>
      </c>
      <c r="AF686" s="3"/>
      <c r="AG686" s="3">
        <v>373249</v>
      </c>
    </row>
    <row r="687" spans="1:33" ht="45" x14ac:dyDescent="0.25">
      <c r="A687" s="3" t="s">
        <v>29969</v>
      </c>
      <c r="B687" s="57" t="s">
        <v>29679</v>
      </c>
      <c r="C687" s="3" t="s">
        <v>29970</v>
      </c>
      <c r="D687" s="3"/>
      <c r="E687" s="3"/>
      <c r="F687" s="3" t="s">
        <v>29971</v>
      </c>
      <c r="G687" s="3" t="s">
        <v>29972</v>
      </c>
      <c r="H687" s="57" t="s">
        <v>29973</v>
      </c>
      <c r="I687" s="57" t="s">
        <v>29974</v>
      </c>
      <c r="J687" s="3" t="s">
        <v>28</v>
      </c>
      <c r="K687" s="3" t="s">
        <v>68</v>
      </c>
      <c r="L687" s="3" t="s">
        <v>162</v>
      </c>
      <c r="M687" s="3" t="s">
        <v>163</v>
      </c>
      <c r="N687" s="3" t="s">
        <v>4447</v>
      </c>
      <c r="O687" s="3" t="s">
        <v>32</v>
      </c>
      <c r="P687" s="24">
        <v>0</v>
      </c>
      <c r="Q687" s="24">
        <v>1</v>
      </c>
      <c r="R687" s="27" t="s">
        <v>1568</v>
      </c>
      <c r="S687" s="28" t="s">
        <v>1589</v>
      </c>
      <c r="T687" s="3" t="s">
        <v>33</v>
      </c>
      <c r="U687" s="3">
        <v>412000</v>
      </c>
      <c r="V687" s="57" t="s">
        <v>32605</v>
      </c>
      <c r="W687" s="3" t="s">
        <v>34</v>
      </c>
      <c r="X687" s="57" t="s">
        <v>32639</v>
      </c>
      <c r="Y687" s="3"/>
      <c r="Z687" s="3">
        <v>412000</v>
      </c>
      <c r="AA687" s="3"/>
      <c r="AB687" s="57">
        <v>46190.424224537041</v>
      </c>
      <c r="AC687" s="3">
        <v>0</v>
      </c>
      <c r="AD687" s="24">
        <v>412000</v>
      </c>
      <c r="AE687" s="3">
        <v>46190.424224537041</v>
      </c>
      <c r="AF687" s="3"/>
      <c r="AG687" s="3">
        <v>624816</v>
      </c>
    </row>
    <row r="688" spans="1:33" ht="45" x14ac:dyDescent="0.25">
      <c r="A688" s="3" t="s">
        <v>29975</v>
      </c>
      <c r="B688" s="57" t="s">
        <v>29679</v>
      </c>
      <c r="C688" s="3" t="s">
        <v>29976</v>
      </c>
      <c r="D688" s="3"/>
      <c r="E688" s="3"/>
      <c r="F688" s="3" t="s">
        <v>29977</v>
      </c>
      <c r="G688" s="3" t="s">
        <v>29978</v>
      </c>
      <c r="H688" s="57" t="s">
        <v>29979</v>
      </c>
      <c r="I688" s="57" t="s">
        <v>29980</v>
      </c>
      <c r="J688" s="3" t="s">
        <v>28</v>
      </c>
      <c r="K688" s="3" t="s">
        <v>51</v>
      </c>
      <c r="L688" s="3" t="s">
        <v>413</v>
      </c>
      <c r="M688" s="3" t="s">
        <v>414</v>
      </c>
      <c r="N688" s="3" t="s">
        <v>8855</v>
      </c>
      <c r="O688" s="3" t="s">
        <v>32</v>
      </c>
      <c r="P688" s="24">
        <v>0</v>
      </c>
      <c r="Q688" s="24">
        <v>1</v>
      </c>
      <c r="R688" s="27" t="s">
        <v>1568</v>
      </c>
      <c r="S688" s="28" t="s">
        <v>1589</v>
      </c>
      <c r="T688" s="3" t="s">
        <v>33</v>
      </c>
      <c r="U688" s="3">
        <v>412000</v>
      </c>
      <c r="V688" s="3" t="s">
        <v>32611</v>
      </c>
      <c r="W688" s="3" t="s">
        <v>34</v>
      </c>
      <c r="X688" s="57" t="s">
        <v>32663</v>
      </c>
      <c r="Y688" s="3"/>
      <c r="Z688" s="3">
        <v>412000</v>
      </c>
      <c r="AA688" s="3"/>
      <c r="AB688" s="57">
        <v>46188.601365740738</v>
      </c>
      <c r="AC688" s="3">
        <v>0</v>
      </c>
      <c r="AD688" s="24">
        <v>412000</v>
      </c>
      <c r="AE688" s="3">
        <v>46188.601365740738</v>
      </c>
      <c r="AF688" s="3"/>
      <c r="AG688" s="3">
        <v>475197</v>
      </c>
    </row>
    <row r="689" spans="1:33" ht="45" x14ac:dyDescent="0.25">
      <c r="A689" s="3" t="s">
        <v>29981</v>
      </c>
      <c r="B689" s="57" t="s">
        <v>29679</v>
      </c>
      <c r="C689" s="3" t="s">
        <v>29982</v>
      </c>
      <c r="D689" s="3"/>
      <c r="E689" s="3"/>
      <c r="F689" s="3" t="s">
        <v>29983</v>
      </c>
      <c r="G689" s="3" t="s">
        <v>29984</v>
      </c>
      <c r="H689" s="57" t="s">
        <v>29985</v>
      </c>
      <c r="I689" s="57" t="s">
        <v>29986</v>
      </c>
      <c r="J689" s="3" t="s">
        <v>28</v>
      </c>
      <c r="K689" s="3" t="s">
        <v>68</v>
      </c>
      <c r="L689" s="3" t="s">
        <v>90</v>
      </c>
      <c r="M689" s="3" t="s">
        <v>233</v>
      </c>
      <c r="N689" s="3" t="s">
        <v>3729</v>
      </c>
      <c r="O689" s="3" t="s">
        <v>797</v>
      </c>
      <c r="P689" s="24">
        <v>0</v>
      </c>
      <c r="Q689" s="24">
        <v>0</v>
      </c>
      <c r="R689" s="27" t="s">
        <v>1580</v>
      </c>
      <c r="S689" s="28" t="s">
        <v>1582</v>
      </c>
      <c r="T689" s="3" t="s">
        <v>160</v>
      </c>
      <c r="U689" s="3">
        <v>4120000000</v>
      </c>
      <c r="V689" s="3" t="s">
        <v>32605</v>
      </c>
      <c r="W689" s="3" t="s">
        <v>34</v>
      </c>
      <c r="X689" s="57"/>
      <c r="Y689" s="3"/>
      <c r="Z689" s="3"/>
      <c r="AA689" s="3"/>
      <c r="AB689" s="57"/>
      <c r="AC689" s="3">
        <v>0</v>
      </c>
      <c r="AD689" s="24"/>
      <c r="AE689" s="3"/>
      <c r="AF689" s="3"/>
      <c r="AG689" s="3"/>
    </row>
    <row r="690" spans="1:33" ht="60" x14ac:dyDescent="0.25">
      <c r="A690" s="3" t="s">
        <v>29987</v>
      </c>
      <c r="B690" s="57" t="s">
        <v>29679</v>
      </c>
      <c r="C690" s="3" t="s">
        <v>29988</v>
      </c>
      <c r="D690" s="3"/>
      <c r="E690" s="3"/>
      <c r="F690" s="3" t="s">
        <v>29989</v>
      </c>
      <c r="G690" s="3" t="s">
        <v>29990</v>
      </c>
      <c r="H690" s="57" t="s">
        <v>29991</v>
      </c>
      <c r="I690" s="57" t="s">
        <v>29992</v>
      </c>
      <c r="J690" s="3" t="s">
        <v>28</v>
      </c>
      <c r="K690" s="3" t="s">
        <v>173</v>
      </c>
      <c r="L690" s="3" t="s">
        <v>368</v>
      </c>
      <c r="M690" s="3" t="s">
        <v>369</v>
      </c>
      <c r="N690" s="3" t="s">
        <v>4382</v>
      </c>
      <c r="O690" s="3" t="s">
        <v>19490</v>
      </c>
      <c r="P690" s="24">
        <v>3</v>
      </c>
      <c r="Q690" s="24">
        <v>0</v>
      </c>
      <c r="R690" s="27" t="s">
        <v>1579</v>
      </c>
      <c r="S690" s="28" t="s">
        <v>1585</v>
      </c>
      <c r="T690" s="3" t="s">
        <v>38</v>
      </c>
      <c r="U690" s="3">
        <v>2060000</v>
      </c>
      <c r="V690" s="57" t="s">
        <v>32611</v>
      </c>
      <c r="W690" s="3" t="s">
        <v>34</v>
      </c>
      <c r="X690" s="57" t="s">
        <v>32663</v>
      </c>
      <c r="Y690" s="3" t="s">
        <v>39</v>
      </c>
      <c r="Z690" s="3">
        <v>2060000</v>
      </c>
      <c r="AA690" s="3" t="s">
        <v>40</v>
      </c>
      <c r="AB690" s="57">
        <v>46188.445717592593</v>
      </c>
      <c r="AC690" s="3">
        <v>0</v>
      </c>
      <c r="AD690" s="24">
        <v>2060000</v>
      </c>
      <c r="AE690" s="3">
        <v>46188.445717592593</v>
      </c>
      <c r="AF690" s="3"/>
      <c r="AG690" s="3">
        <v>416848</v>
      </c>
    </row>
    <row r="691" spans="1:33" ht="45" x14ac:dyDescent="0.25">
      <c r="A691" s="3" t="s">
        <v>29993</v>
      </c>
      <c r="B691" s="57" t="s">
        <v>29679</v>
      </c>
      <c r="C691" s="3" t="s">
        <v>29994</v>
      </c>
      <c r="D691" s="3"/>
      <c r="E691" s="3"/>
      <c r="F691" s="3" t="s">
        <v>29995</v>
      </c>
      <c r="G691" s="3" t="s">
        <v>29996</v>
      </c>
      <c r="H691" s="57" t="s">
        <v>29997</v>
      </c>
      <c r="I691" s="57" t="s">
        <v>29998</v>
      </c>
      <c r="J691" s="3" t="s">
        <v>28</v>
      </c>
      <c r="K691" s="3" t="s">
        <v>51</v>
      </c>
      <c r="L691" s="3" t="s">
        <v>814</v>
      </c>
      <c r="M691" s="3" t="s">
        <v>815</v>
      </c>
      <c r="N691" s="3" t="s">
        <v>8784</v>
      </c>
      <c r="O691" s="3" t="s">
        <v>19490</v>
      </c>
      <c r="P691" s="24">
        <v>0</v>
      </c>
      <c r="Q691" s="24">
        <v>0</v>
      </c>
      <c r="R691" s="27" t="s">
        <v>1579</v>
      </c>
      <c r="S691" s="28" t="s">
        <v>1589</v>
      </c>
      <c r="T691" s="3" t="s">
        <v>33</v>
      </c>
      <c r="U691" s="3">
        <v>412000</v>
      </c>
      <c r="V691" s="3" t="s">
        <v>29679</v>
      </c>
      <c r="W691" s="3" t="s">
        <v>34</v>
      </c>
      <c r="X691" s="57" t="s">
        <v>32984</v>
      </c>
      <c r="Y691" s="3" t="s">
        <v>39</v>
      </c>
      <c r="Z691" s="3">
        <v>412000</v>
      </c>
      <c r="AA691" s="3" t="s">
        <v>40</v>
      </c>
      <c r="AB691" s="57">
        <v>46197.494826388887</v>
      </c>
      <c r="AC691" s="3">
        <v>0</v>
      </c>
      <c r="AD691" s="24">
        <v>412000</v>
      </c>
      <c r="AE691" s="3">
        <v>46197.494826388887</v>
      </c>
      <c r="AF691" s="3"/>
      <c r="AG691" s="3">
        <v>387307</v>
      </c>
    </row>
    <row r="692" spans="1:33" ht="45" x14ac:dyDescent="0.25">
      <c r="A692" s="3" t="s">
        <v>29999</v>
      </c>
      <c r="B692" s="57" t="s">
        <v>29679</v>
      </c>
      <c r="C692" s="3" t="s">
        <v>30000</v>
      </c>
      <c r="D692" s="3"/>
      <c r="E692" s="3"/>
      <c r="F692" s="3" t="s">
        <v>30001</v>
      </c>
      <c r="G692" s="3" t="s">
        <v>30002</v>
      </c>
      <c r="H692" s="57" t="s">
        <v>19703</v>
      </c>
      <c r="I692" s="57" t="s">
        <v>30003</v>
      </c>
      <c r="J692" s="3" t="s">
        <v>28</v>
      </c>
      <c r="K692" s="3" t="s">
        <v>74</v>
      </c>
      <c r="L692" s="3" t="s">
        <v>131</v>
      </c>
      <c r="M692" s="3" t="s">
        <v>264</v>
      </c>
      <c r="N692" s="3" t="s">
        <v>5018</v>
      </c>
      <c r="O692" s="3" t="s">
        <v>32</v>
      </c>
      <c r="P692" s="24">
        <v>0</v>
      </c>
      <c r="Q692" s="24">
        <v>1</v>
      </c>
      <c r="R692" s="27" t="s">
        <v>1568</v>
      </c>
      <c r="S692" s="28" t="s">
        <v>1589</v>
      </c>
      <c r="T692" s="3" t="s">
        <v>33</v>
      </c>
      <c r="U692" s="3">
        <v>412000</v>
      </c>
      <c r="V692" s="57" t="s">
        <v>29679</v>
      </c>
      <c r="W692" s="3" t="s">
        <v>34</v>
      </c>
      <c r="X692" s="57" t="s">
        <v>32605</v>
      </c>
      <c r="Y692" s="3"/>
      <c r="Z692" s="3">
        <v>412000</v>
      </c>
      <c r="AA692" s="3"/>
      <c r="AB692" s="57">
        <v>46189.752326388887</v>
      </c>
      <c r="AC692" s="3">
        <v>0</v>
      </c>
      <c r="AD692" s="24">
        <v>412000</v>
      </c>
      <c r="AE692" s="3">
        <v>46189.752326388887</v>
      </c>
      <c r="AF692" s="3"/>
      <c r="AG692" s="3">
        <v>418957</v>
      </c>
    </row>
    <row r="693" spans="1:33" ht="45" x14ac:dyDescent="0.25">
      <c r="A693" s="3" t="s">
        <v>30004</v>
      </c>
      <c r="B693" s="57" t="s">
        <v>29679</v>
      </c>
      <c r="C693" s="3" t="s">
        <v>30005</v>
      </c>
      <c r="D693" s="3"/>
      <c r="E693" s="3"/>
      <c r="F693" s="3" t="s">
        <v>30006</v>
      </c>
      <c r="G693" s="3" t="s">
        <v>30007</v>
      </c>
      <c r="H693" s="57" t="s">
        <v>30008</v>
      </c>
      <c r="I693" s="57" t="s">
        <v>30009</v>
      </c>
      <c r="J693" s="3" t="s">
        <v>28</v>
      </c>
      <c r="K693" s="3" t="s">
        <v>173</v>
      </c>
      <c r="L693" s="3" t="s">
        <v>728</v>
      </c>
      <c r="M693" s="3" t="s">
        <v>729</v>
      </c>
      <c r="N693" s="3" t="s">
        <v>4915</v>
      </c>
      <c r="O693" s="3" t="s">
        <v>32</v>
      </c>
      <c r="P693" s="24">
        <v>0</v>
      </c>
      <c r="Q693" s="24">
        <v>1</v>
      </c>
      <c r="R693" s="27" t="s">
        <v>1568</v>
      </c>
      <c r="S693" s="28" t="s">
        <v>1589</v>
      </c>
      <c r="T693" s="3" t="s">
        <v>33</v>
      </c>
      <c r="U693" s="3">
        <v>412000</v>
      </c>
      <c r="V693" s="57" t="s">
        <v>29679</v>
      </c>
      <c r="W693" s="3" t="s">
        <v>34</v>
      </c>
      <c r="X693" s="57" t="s">
        <v>32611</v>
      </c>
      <c r="Y693" s="3"/>
      <c r="Z693" s="3">
        <v>412000</v>
      </c>
      <c r="AA693" s="3"/>
      <c r="AB693" s="57">
        <v>46185.380694444444</v>
      </c>
      <c r="AC693" s="3">
        <v>0</v>
      </c>
      <c r="AD693" s="24">
        <v>412000</v>
      </c>
      <c r="AE693" s="3">
        <v>46185.380694444444</v>
      </c>
      <c r="AF693" s="3"/>
      <c r="AG693" s="3">
        <v>415703</v>
      </c>
    </row>
    <row r="694" spans="1:33" ht="45" x14ac:dyDescent="0.25">
      <c r="A694" s="3" t="s">
        <v>30010</v>
      </c>
      <c r="B694" s="57" t="s">
        <v>29679</v>
      </c>
      <c r="C694" s="3" t="s">
        <v>30011</v>
      </c>
      <c r="D694" s="3"/>
      <c r="E694" s="3"/>
      <c r="F694" s="3" t="s">
        <v>30012</v>
      </c>
      <c r="G694" s="3" t="s">
        <v>30013</v>
      </c>
      <c r="H694" s="57" t="s">
        <v>23341</v>
      </c>
      <c r="I694" s="57" t="s">
        <v>30014</v>
      </c>
      <c r="J694" s="3" t="s">
        <v>28</v>
      </c>
      <c r="K694" s="3" t="s">
        <v>61</v>
      </c>
      <c r="L694" s="3" t="s">
        <v>62</v>
      </c>
      <c r="M694" s="3" t="s">
        <v>63</v>
      </c>
      <c r="N694" s="3" t="s">
        <v>2812</v>
      </c>
      <c r="O694" s="3" t="s">
        <v>32</v>
      </c>
      <c r="P694" s="24">
        <v>0</v>
      </c>
      <c r="Q694" s="24">
        <v>1</v>
      </c>
      <c r="R694" s="27" t="s">
        <v>1568</v>
      </c>
      <c r="S694" s="28" t="s">
        <v>1589</v>
      </c>
      <c r="T694" s="3" t="s">
        <v>33</v>
      </c>
      <c r="U694" s="3">
        <v>412000</v>
      </c>
      <c r="V694" s="57" t="s">
        <v>32611</v>
      </c>
      <c r="W694" s="3" t="s">
        <v>34</v>
      </c>
      <c r="X694" s="57" t="s">
        <v>32663</v>
      </c>
      <c r="Y694" s="3"/>
      <c r="Z694" s="3">
        <v>412000</v>
      </c>
      <c r="AA694" s="3"/>
      <c r="AB694" s="57">
        <v>46188.725717592592</v>
      </c>
      <c r="AC694" s="3">
        <v>0</v>
      </c>
      <c r="AD694" s="24">
        <v>412000</v>
      </c>
      <c r="AE694" s="3">
        <v>46188.725717592592</v>
      </c>
      <c r="AF694" s="3"/>
      <c r="AG694" s="3">
        <v>557298</v>
      </c>
    </row>
    <row r="695" spans="1:33" ht="60" x14ac:dyDescent="0.25">
      <c r="A695" s="3" t="s">
        <v>30015</v>
      </c>
      <c r="B695" s="57" t="s">
        <v>29679</v>
      </c>
      <c r="C695" s="3" t="s">
        <v>30016</v>
      </c>
      <c r="D695" s="3"/>
      <c r="E695" s="3"/>
      <c r="F695" s="3" t="s">
        <v>1883</v>
      </c>
      <c r="G695" s="3" t="s">
        <v>4059</v>
      </c>
      <c r="H695" s="57" t="s">
        <v>4060</v>
      </c>
      <c r="I695" s="57" t="s">
        <v>21083</v>
      </c>
      <c r="J695" s="3" t="s">
        <v>28</v>
      </c>
      <c r="K695" s="3" t="s">
        <v>78</v>
      </c>
      <c r="L695" s="3" t="s">
        <v>208</v>
      </c>
      <c r="M695" s="3" t="s">
        <v>330</v>
      </c>
      <c r="N695" s="3" t="s">
        <v>4057</v>
      </c>
      <c r="O695" s="3" t="s">
        <v>32</v>
      </c>
      <c r="P695" s="24">
        <v>0</v>
      </c>
      <c r="Q695" s="24">
        <v>2</v>
      </c>
      <c r="R695" s="27" t="s">
        <v>1568</v>
      </c>
      <c r="S695" s="28" t="s">
        <v>1585</v>
      </c>
      <c r="T695" s="3" t="s">
        <v>38</v>
      </c>
      <c r="U695" s="3">
        <v>2060000</v>
      </c>
      <c r="V695" s="3" t="s">
        <v>29679</v>
      </c>
      <c r="W695" s="3" t="s">
        <v>34</v>
      </c>
      <c r="X695" s="57" t="s">
        <v>29679</v>
      </c>
      <c r="Y695" s="3"/>
      <c r="Z695" s="3">
        <v>2060000</v>
      </c>
      <c r="AA695" s="3"/>
      <c r="AB695" s="57">
        <v>46184.397013888891</v>
      </c>
      <c r="AC695" s="3">
        <v>0</v>
      </c>
      <c r="AD695" s="24">
        <v>2060000</v>
      </c>
      <c r="AE695" s="3">
        <v>46184.397013888891</v>
      </c>
      <c r="AF695" s="3"/>
      <c r="AG695" s="3">
        <v>368064</v>
      </c>
    </row>
    <row r="696" spans="1:33" ht="45" x14ac:dyDescent="0.25">
      <c r="A696" s="3" t="s">
        <v>30017</v>
      </c>
      <c r="B696" s="57" t="s">
        <v>29679</v>
      </c>
      <c r="C696" s="3" t="s">
        <v>30018</v>
      </c>
      <c r="D696" s="3"/>
      <c r="E696" s="3"/>
      <c r="F696" s="3" t="s">
        <v>30019</v>
      </c>
      <c r="G696" s="3" t="s">
        <v>30020</v>
      </c>
      <c r="H696" s="57" t="s">
        <v>30021</v>
      </c>
      <c r="I696" s="57" t="s">
        <v>30022</v>
      </c>
      <c r="J696" s="3" t="s">
        <v>28</v>
      </c>
      <c r="K696" s="3" t="s">
        <v>68</v>
      </c>
      <c r="L696" s="3" t="s">
        <v>192</v>
      </c>
      <c r="M696" s="3" t="s">
        <v>699</v>
      </c>
      <c r="N696" s="3" t="s">
        <v>5478</v>
      </c>
      <c r="O696" s="3" t="s">
        <v>705</v>
      </c>
      <c r="P696" s="24">
        <v>0</v>
      </c>
      <c r="Q696" s="24">
        <v>0</v>
      </c>
      <c r="R696" s="27" t="s">
        <v>1578</v>
      </c>
      <c r="S696" s="28" t="s">
        <v>1589</v>
      </c>
      <c r="T696" s="3" t="s">
        <v>33</v>
      </c>
      <c r="U696" s="3">
        <v>0</v>
      </c>
      <c r="V696" s="57" t="s">
        <v>29679</v>
      </c>
      <c r="W696" s="3" t="s">
        <v>34</v>
      </c>
      <c r="X696" s="57"/>
      <c r="Y696" s="3"/>
      <c r="Z696" s="3"/>
      <c r="AA696" s="3"/>
      <c r="AB696" s="57"/>
      <c r="AC696" s="3">
        <v>0</v>
      </c>
      <c r="AD696" s="24"/>
      <c r="AE696" s="3"/>
      <c r="AF696" s="3"/>
      <c r="AG696" s="3"/>
    </row>
    <row r="697" spans="1:33" ht="45" x14ac:dyDescent="0.25">
      <c r="A697" s="3" t="s">
        <v>30023</v>
      </c>
      <c r="B697" s="57" t="s">
        <v>29679</v>
      </c>
      <c r="C697" s="3" t="s">
        <v>30024</v>
      </c>
      <c r="D697" s="3"/>
      <c r="E697" s="3"/>
      <c r="F697" s="3" t="s">
        <v>30025</v>
      </c>
      <c r="G697" s="3" t="s">
        <v>30026</v>
      </c>
      <c r="H697" s="57" t="s">
        <v>30027</v>
      </c>
      <c r="I697" s="57" t="s">
        <v>30028</v>
      </c>
      <c r="J697" s="3" t="s">
        <v>28</v>
      </c>
      <c r="K697" s="3" t="s">
        <v>51</v>
      </c>
      <c r="L697" s="3" t="s">
        <v>913</v>
      </c>
      <c r="M697" s="3" t="s">
        <v>914</v>
      </c>
      <c r="N697" s="3" t="s">
        <v>8916</v>
      </c>
      <c r="O697" s="3" t="s">
        <v>32</v>
      </c>
      <c r="P697" s="24">
        <v>0</v>
      </c>
      <c r="Q697" s="24">
        <v>1</v>
      </c>
      <c r="R697" s="27" t="s">
        <v>1568</v>
      </c>
      <c r="S697" s="28" t="s">
        <v>1589</v>
      </c>
      <c r="T697" s="3" t="s">
        <v>33</v>
      </c>
      <c r="U697" s="3">
        <v>412000</v>
      </c>
      <c r="V697" s="57" t="s">
        <v>32611</v>
      </c>
      <c r="W697" s="3" t="s">
        <v>34</v>
      </c>
      <c r="X697" s="57" t="s">
        <v>32611</v>
      </c>
      <c r="Y697" s="3"/>
      <c r="Z697" s="3">
        <v>412000</v>
      </c>
      <c r="AA697" s="3"/>
      <c r="AB697" s="57">
        <v>46185.746423611112</v>
      </c>
      <c r="AC697" s="3">
        <v>0</v>
      </c>
      <c r="AD697" s="24">
        <v>412000</v>
      </c>
      <c r="AE697" s="3">
        <v>46185.746423611112</v>
      </c>
      <c r="AF697" s="3"/>
      <c r="AG697" s="3">
        <v>431756</v>
      </c>
    </row>
    <row r="698" spans="1:33" ht="45" x14ac:dyDescent="0.25">
      <c r="A698" s="3" t="s">
        <v>30029</v>
      </c>
      <c r="B698" s="57" t="s">
        <v>29679</v>
      </c>
      <c r="C698" s="3" t="s">
        <v>30030</v>
      </c>
      <c r="D698" s="3"/>
      <c r="E698" s="3"/>
      <c r="F698" s="3" t="s">
        <v>30031</v>
      </c>
      <c r="G698" s="3" t="s">
        <v>30032</v>
      </c>
      <c r="H698" s="57" t="s">
        <v>30033</v>
      </c>
      <c r="I698" s="57" t="s">
        <v>30034</v>
      </c>
      <c r="J698" s="3" t="s">
        <v>28</v>
      </c>
      <c r="K698" s="3" t="s">
        <v>74</v>
      </c>
      <c r="L698" s="3" t="s">
        <v>449</v>
      </c>
      <c r="M698" s="3" t="s">
        <v>27285</v>
      </c>
      <c r="N698" s="3" t="s">
        <v>27286</v>
      </c>
      <c r="O698" s="3" t="s">
        <v>19490</v>
      </c>
      <c r="P698" s="24">
        <v>0</v>
      </c>
      <c r="Q698" s="24">
        <v>0</v>
      </c>
      <c r="R698" s="27" t="s">
        <v>1579</v>
      </c>
      <c r="S698" s="28" t="s">
        <v>1589</v>
      </c>
      <c r="T698" s="3" t="s">
        <v>33</v>
      </c>
      <c r="U698" s="3">
        <v>412000</v>
      </c>
      <c r="V698" s="57" t="s">
        <v>34947</v>
      </c>
      <c r="W698" s="3" t="s">
        <v>34</v>
      </c>
      <c r="X698" s="57" t="s">
        <v>34561</v>
      </c>
      <c r="Y698" s="3" t="s">
        <v>39</v>
      </c>
      <c r="Z698" s="3">
        <v>412000</v>
      </c>
      <c r="AA698" s="3" t="s">
        <v>40</v>
      </c>
      <c r="AB698" s="57">
        <v>46212.696412037039</v>
      </c>
      <c r="AC698" s="3">
        <v>0</v>
      </c>
      <c r="AD698" s="24">
        <v>412000</v>
      </c>
      <c r="AE698" s="3">
        <v>46212.696412037039</v>
      </c>
      <c r="AF698" s="3"/>
      <c r="AG698" s="3">
        <v>1276905</v>
      </c>
    </row>
    <row r="699" spans="1:33" ht="45" x14ac:dyDescent="0.25">
      <c r="A699" s="3" t="s">
        <v>30035</v>
      </c>
      <c r="B699" s="57" t="s">
        <v>30036</v>
      </c>
      <c r="C699" s="3" t="s">
        <v>30037</v>
      </c>
      <c r="D699" s="3"/>
      <c r="E699" s="3"/>
      <c r="F699" s="3" t="s">
        <v>1162</v>
      </c>
      <c r="G699" s="3" t="s">
        <v>2532</v>
      </c>
      <c r="H699" s="57" t="s">
        <v>2533</v>
      </c>
      <c r="I699" s="57" t="s">
        <v>30038</v>
      </c>
      <c r="J699" s="3" t="s">
        <v>28</v>
      </c>
      <c r="K699" s="3" t="s">
        <v>43</v>
      </c>
      <c r="L699" s="3" t="s">
        <v>347</v>
      </c>
      <c r="M699" s="3" t="s">
        <v>348</v>
      </c>
      <c r="N699" s="3" t="s">
        <v>2892</v>
      </c>
      <c r="O699" s="3" t="s">
        <v>705</v>
      </c>
      <c r="P699" s="24">
        <v>0</v>
      </c>
      <c r="Q699" s="24">
        <v>0</v>
      </c>
      <c r="R699" s="27" t="s">
        <v>1578</v>
      </c>
      <c r="S699" s="28" t="s">
        <v>1589</v>
      </c>
      <c r="T699" s="3" t="s">
        <v>33</v>
      </c>
      <c r="U699" s="3">
        <v>0</v>
      </c>
      <c r="V699" s="57" t="s">
        <v>30036</v>
      </c>
      <c r="W699" s="3" t="s">
        <v>34</v>
      </c>
      <c r="X699" s="57"/>
      <c r="Y699" s="3"/>
      <c r="Z699" s="3"/>
      <c r="AA699" s="3"/>
      <c r="AB699" s="57"/>
      <c r="AC699" s="3">
        <v>0</v>
      </c>
      <c r="AD699" s="24"/>
      <c r="AE699" s="3"/>
      <c r="AF699" s="3"/>
      <c r="AG699" s="3"/>
    </row>
    <row r="700" spans="1:33" ht="45" x14ac:dyDescent="0.25">
      <c r="A700" s="3" t="s">
        <v>30039</v>
      </c>
      <c r="B700" s="57" t="s">
        <v>30036</v>
      </c>
      <c r="C700" s="3" t="s">
        <v>30040</v>
      </c>
      <c r="D700" s="3"/>
      <c r="E700" s="3"/>
      <c r="F700" s="3" t="s">
        <v>1162</v>
      </c>
      <c r="G700" s="3" t="s">
        <v>2532</v>
      </c>
      <c r="H700" s="57" t="s">
        <v>2533</v>
      </c>
      <c r="I700" s="57" t="s">
        <v>30038</v>
      </c>
      <c r="J700" s="3" t="s">
        <v>28</v>
      </c>
      <c r="K700" s="3" t="s">
        <v>43</v>
      </c>
      <c r="L700" s="3" t="s">
        <v>347</v>
      </c>
      <c r="M700" s="3" t="s">
        <v>348</v>
      </c>
      <c r="N700" s="3" t="s">
        <v>2892</v>
      </c>
      <c r="O700" s="3" t="s">
        <v>797</v>
      </c>
      <c r="P700" s="24">
        <v>0</v>
      </c>
      <c r="Q700" s="24">
        <v>0</v>
      </c>
      <c r="R700" s="27" t="s">
        <v>1580</v>
      </c>
      <c r="S700" s="28" t="s">
        <v>1583</v>
      </c>
      <c r="T700" s="3" t="s">
        <v>130</v>
      </c>
      <c r="U700" s="3">
        <v>20600000</v>
      </c>
      <c r="V700" s="57" t="s">
        <v>30036</v>
      </c>
      <c r="W700" s="3" t="s">
        <v>34</v>
      </c>
      <c r="X700" s="57"/>
      <c r="Y700" s="3"/>
      <c r="Z700" s="3"/>
      <c r="AA700" s="3"/>
      <c r="AB700" s="57"/>
      <c r="AC700" s="3">
        <v>0</v>
      </c>
      <c r="AD700" s="24"/>
      <c r="AE700" s="3"/>
      <c r="AF700" s="3"/>
      <c r="AG700" s="3"/>
    </row>
    <row r="701" spans="1:33" ht="45" x14ac:dyDescent="0.25">
      <c r="A701" s="3" t="s">
        <v>30041</v>
      </c>
      <c r="B701" s="57" t="s">
        <v>30036</v>
      </c>
      <c r="C701" s="3" t="s">
        <v>30042</v>
      </c>
      <c r="D701" s="3"/>
      <c r="E701" s="3"/>
      <c r="F701" s="3" t="s">
        <v>30043</v>
      </c>
      <c r="G701" s="3" t="s">
        <v>30044</v>
      </c>
      <c r="H701" s="57" t="s">
        <v>30045</v>
      </c>
      <c r="I701" s="57" t="s">
        <v>30046</v>
      </c>
      <c r="J701" s="3" t="s">
        <v>28</v>
      </c>
      <c r="K701" s="3" t="s">
        <v>173</v>
      </c>
      <c r="L701" s="3" t="s">
        <v>1815</v>
      </c>
      <c r="M701" s="3" t="s">
        <v>1646</v>
      </c>
      <c r="N701" s="3" t="s">
        <v>5196</v>
      </c>
      <c r="O701" s="3" t="s">
        <v>19490</v>
      </c>
      <c r="P701" s="24">
        <v>0</v>
      </c>
      <c r="Q701" s="24">
        <v>0</v>
      </c>
      <c r="R701" s="27" t="s">
        <v>1579</v>
      </c>
      <c r="S701" s="28" t="s">
        <v>1589</v>
      </c>
      <c r="T701" s="3" t="s">
        <v>33</v>
      </c>
      <c r="U701" s="3">
        <v>412000</v>
      </c>
      <c r="V701" s="57" t="s">
        <v>29679</v>
      </c>
      <c r="W701" s="3" t="s">
        <v>34</v>
      </c>
      <c r="X701" s="57" t="s">
        <v>32611</v>
      </c>
      <c r="Y701" s="3" t="s">
        <v>39</v>
      </c>
      <c r="Z701" s="3">
        <v>412000</v>
      </c>
      <c r="AA701" s="3" t="s">
        <v>40</v>
      </c>
      <c r="AB701" s="57">
        <v>46185.652581018519</v>
      </c>
      <c r="AC701" s="3">
        <v>0</v>
      </c>
      <c r="AD701" s="24">
        <v>412000</v>
      </c>
      <c r="AE701" s="3">
        <v>46185.652581018519</v>
      </c>
      <c r="AF701" s="3"/>
      <c r="AG701" s="3">
        <v>415697</v>
      </c>
    </row>
    <row r="702" spans="1:33" ht="60" x14ac:dyDescent="0.25">
      <c r="A702" s="3" t="s">
        <v>30047</v>
      </c>
      <c r="B702" s="57" t="s">
        <v>30036</v>
      </c>
      <c r="C702" s="3" t="s">
        <v>30048</v>
      </c>
      <c r="D702" s="3"/>
      <c r="E702" s="3"/>
      <c r="F702" s="3" t="s">
        <v>30049</v>
      </c>
      <c r="G702" s="3" t="s">
        <v>30050</v>
      </c>
      <c r="H702" s="57" t="s">
        <v>30051</v>
      </c>
      <c r="I702" s="57" t="s">
        <v>30052</v>
      </c>
      <c r="J702" s="3" t="s">
        <v>28</v>
      </c>
      <c r="K702" s="3" t="s">
        <v>29</v>
      </c>
      <c r="L702" s="3" t="s">
        <v>455</v>
      </c>
      <c r="M702" s="3" t="s">
        <v>456</v>
      </c>
      <c r="N702" s="3" t="s">
        <v>7258</v>
      </c>
      <c r="O702" s="3" t="s">
        <v>705</v>
      </c>
      <c r="P702" s="24">
        <v>0</v>
      </c>
      <c r="Q702" s="24">
        <v>0</v>
      </c>
      <c r="R702" s="27" t="s">
        <v>1578</v>
      </c>
      <c r="S702" s="28" t="s">
        <v>1585</v>
      </c>
      <c r="T702" s="3" t="s">
        <v>38</v>
      </c>
      <c r="U702" s="3">
        <v>0</v>
      </c>
      <c r="V702" s="57" t="s">
        <v>30036</v>
      </c>
      <c r="W702" s="3" t="s">
        <v>34</v>
      </c>
      <c r="X702" s="57"/>
      <c r="Y702" s="3"/>
      <c r="Z702" s="3"/>
      <c r="AA702" s="3"/>
      <c r="AB702" s="57"/>
      <c r="AC702" s="3">
        <v>0</v>
      </c>
      <c r="AD702" s="24"/>
      <c r="AE702" s="3"/>
      <c r="AF702" s="3"/>
      <c r="AG702" s="3"/>
    </row>
    <row r="703" spans="1:33" ht="60" x14ac:dyDescent="0.25">
      <c r="A703" s="3" t="s">
        <v>30053</v>
      </c>
      <c r="B703" s="57" t="s">
        <v>30036</v>
      </c>
      <c r="C703" s="3" t="s">
        <v>30054</v>
      </c>
      <c r="D703" s="3"/>
      <c r="E703" s="3"/>
      <c r="F703" s="3" t="s">
        <v>30049</v>
      </c>
      <c r="G703" s="3" t="s">
        <v>30050</v>
      </c>
      <c r="H703" s="57" t="s">
        <v>30051</v>
      </c>
      <c r="I703" s="57" t="s">
        <v>30052</v>
      </c>
      <c r="J703" s="3" t="s">
        <v>28</v>
      </c>
      <c r="K703" s="3" t="s">
        <v>29</v>
      </c>
      <c r="L703" s="3" t="s">
        <v>455</v>
      </c>
      <c r="M703" s="3" t="s">
        <v>456</v>
      </c>
      <c r="N703" s="3" t="s">
        <v>7258</v>
      </c>
      <c r="O703" s="3" t="s">
        <v>705</v>
      </c>
      <c r="P703" s="24">
        <v>0</v>
      </c>
      <c r="Q703" s="24">
        <v>0</v>
      </c>
      <c r="R703" s="27" t="s">
        <v>1578</v>
      </c>
      <c r="S703" s="28" t="s">
        <v>1589</v>
      </c>
      <c r="T703" s="3" t="s">
        <v>33</v>
      </c>
      <c r="U703" s="3">
        <v>0</v>
      </c>
      <c r="V703" s="57" t="s">
        <v>30036</v>
      </c>
      <c r="W703" s="3" t="s">
        <v>34</v>
      </c>
      <c r="X703" s="57"/>
      <c r="Y703" s="3"/>
      <c r="Z703" s="3"/>
      <c r="AA703" s="3"/>
      <c r="AB703" s="57"/>
      <c r="AC703" s="3">
        <v>0</v>
      </c>
      <c r="AD703" s="24"/>
      <c r="AE703" s="3"/>
      <c r="AF703" s="3"/>
      <c r="AG703" s="3"/>
    </row>
    <row r="704" spans="1:33" ht="45" x14ac:dyDescent="0.25">
      <c r="A704" s="3" t="s">
        <v>30055</v>
      </c>
      <c r="B704" s="57" t="s">
        <v>30036</v>
      </c>
      <c r="C704" s="3" t="s">
        <v>30056</v>
      </c>
      <c r="D704" s="3"/>
      <c r="E704" s="3"/>
      <c r="F704" s="3" t="s">
        <v>30057</v>
      </c>
      <c r="G704" s="3" t="s">
        <v>30058</v>
      </c>
      <c r="H704" s="57" t="s">
        <v>30059</v>
      </c>
      <c r="I704" s="57" t="s">
        <v>30060</v>
      </c>
      <c r="J704" s="3" t="s">
        <v>28</v>
      </c>
      <c r="K704" s="3" t="s">
        <v>173</v>
      </c>
      <c r="L704" s="3" t="s">
        <v>370</v>
      </c>
      <c r="M704" s="3" t="s">
        <v>371</v>
      </c>
      <c r="N704" s="3" t="s">
        <v>3425</v>
      </c>
      <c r="O704" s="3" t="s">
        <v>32</v>
      </c>
      <c r="P704" s="24">
        <v>0</v>
      </c>
      <c r="Q704" s="24">
        <v>1</v>
      </c>
      <c r="R704" s="27" t="s">
        <v>1568</v>
      </c>
      <c r="S704" s="28" t="s">
        <v>1589</v>
      </c>
      <c r="T704" s="3" t="s">
        <v>33</v>
      </c>
      <c r="U704" s="3">
        <v>412000</v>
      </c>
      <c r="V704" s="57" t="s">
        <v>30036</v>
      </c>
      <c r="W704" s="3" t="s">
        <v>34</v>
      </c>
      <c r="X704" s="57" t="s">
        <v>32611</v>
      </c>
      <c r="Y704" s="3"/>
      <c r="Z704" s="3">
        <v>412000</v>
      </c>
      <c r="AA704" s="3"/>
      <c r="AB704" s="57">
        <v>46185.685520833336</v>
      </c>
      <c r="AC704" s="3">
        <v>0</v>
      </c>
      <c r="AD704" s="24">
        <v>412000</v>
      </c>
      <c r="AE704" s="3">
        <v>46185.685520833336</v>
      </c>
      <c r="AF704" s="3"/>
      <c r="AG704" s="3">
        <v>367108</v>
      </c>
    </row>
    <row r="705" spans="1:33" ht="45" x14ac:dyDescent="0.25">
      <c r="A705" s="3" t="s">
        <v>30061</v>
      </c>
      <c r="B705" s="57" t="s">
        <v>30036</v>
      </c>
      <c r="C705" s="3" t="s">
        <v>30062</v>
      </c>
      <c r="D705" s="3"/>
      <c r="E705" s="3"/>
      <c r="F705" s="3" t="s">
        <v>16974</v>
      </c>
      <c r="G705" s="3" t="s">
        <v>16975</v>
      </c>
      <c r="H705" s="57" t="s">
        <v>5853</v>
      </c>
      <c r="I705" s="57" t="s">
        <v>30063</v>
      </c>
      <c r="J705" s="3" t="s">
        <v>28</v>
      </c>
      <c r="K705" s="3" t="s">
        <v>173</v>
      </c>
      <c r="L705" s="3" t="s">
        <v>447</v>
      </c>
      <c r="M705" s="3" t="s">
        <v>1638</v>
      </c>
      <c r="N705" s="3" t="s">
        <v>3401</v>
      </c>
      <c r="O705" s="3" t="s">
        <v>799</v>
      </c>
      <c r="P705" s="24">
        <v>0</v>
      </c>
      <c r="Q705" s="24">
        <v>0</v>
      </c>
      <c r="R705" s="27" t="s">
        <v>1580</v>
      </c>
      <c r="S705" s="28" t="s">
        <v>1590</v>
      </c>
      <c r="T705" s="3" t="s">
        <v>426</v>
      </c>
      <c r="U705" s="3">
        <v>20600000</v>
      </c>
      <c r="V705" s="57" t="s">
        <v>32663</v>
      </c>
      <c r="W705" s="3" t="s">
        <v>34</v>
      </c>
      <c r="X705" s="57"/>
      <c r="Y705" s="3"/>
      <c r="Z705" s="3"/>
      <c r="AA705" s="3"/>
      <c r="AB705" s="57"/>
      <c r="AC705" s="3">
        <v>0</v>
      </c>
      <c r="AD705" s="24"/>
      <c r="AE705" s="3"/>
      <c r="AF705" s="3"/>
      <c r="AG705" s="3"/>
    </row>
    <row r="706" spans="1:33" ht="45" x14ac:dyDescent="0.25">
      <c r="A706" s="3" t="s">
        <v>30064</v>
      </c>
      <c r="B706" s="57" t="s">
        <v>30036</v>
      </c>
      <c r="C706" s="3" t="s">
        <v>30065</v>
      </c>
      <c r="D706" s="3"/>
      <c r="E706" s="3"/>
      <c r="F706" s="3" t="s">
        <v>30066</v>
      </c>
      <c r="G706" s="3" t="s">
        <v>30067</v>
      </c>
      <c r="H706" s="57" t="s">
        <v>30068</v>
      </c>
      <c r="I706" s="57" t="s">
        <v>30069</v>
      </c>
      <c r="J706" s="3" t="s">
        <v>28</v>
      </c>
      <c r="K706" s="3" t="s">
        <v>68</v>
      </c>
      <c r="L706" s="3" t="s">
        <v>162</v>
      </c>
      <c r="M706" s="3" t="s">
        <v>163</v>
      </c>
      <c r="N706" s="3" t="s">
        <v>4447</v>
      </c>
      <c r="O706" s="3" t="s">
        <v>32</v>
      </c>
      <c r="P706" s="24">
        <v>0</v>
      </c>
      <c r="Q706" s="24">
        <v>1</v>
      </c>
      <c r="R706" s="27" t="s">
        <v>1568</v>
      </c>
      <c r="S706" s="28" t="s">
        <v>1589</v>
      </c>
      <c r="T706" s="3" t="s">
        <v>33</v>
      </c>
      <c r="U706" s="3">
        <v>412000</v>
      </c>
      <c r="V706" s="57" t="s">
        <v>30036</v>
      </c>
      <c r="W706" s="3" t="s">
        <v>34</v>
      </c>
      <c r="X706" s="57" t="s">
        <v>29679</v>
      </c>
      <c r="Y706" s="3"/>
      <c r="Z706" s="3">
        <v>412000</v>
      </c>
      <c r="AA706" s="3"/>
      <c r="AB706" s="57">
        <v>46184.612916666665</v>
      </c>
      <c r="AC706" s="3">
        <v>0</v>
      </c>
      <c r="AD706" s="24">
        <v>412000</v>
      </c>
      <c r="AE706" s="3">
        <v>46184.612916666665</v>
      </c>
      <c r="AF706" s="3"/>
      <c r="AG706" s="3">
        <v>342653</v>
      </c>
    </row>
    <row r="707" spans="1:33" ht="45" x14ac:dyDescent="0.25">
      <c r="A707" s="3" t="s">
        <v>30070</v>
      </c>
      <c r="B707" s="57" t="s">
        <v>30036</v>
      </c>
      <c r="C707" s="3" t="s">
        <v>30071</v>
      </c>
      <c r="D707" s="3"/>
      <c r="E707" s="3"/>
      <c r="F707" s="3" t="s">
        <v>30072</v>
      </c>
      <c r="G707" s="3" t="s">
        <v>30073</v>
      </c>
      <c r="H707" s="57" t="s">
        <v>30074</v>
      </c>
      <c r="I707" s="57" t="s">
        <v>30075</v>
      </c>
      <c r="J707" s="3" t="s">
        <v>28</v>
      </c>
      <c r="K707" s="3" t="s">
        <v>43</v>
      </c>
      <c r="L707" s="3" t="s">
        <v>347</v>
      </c>
      <c r="M707" s="3" t="s">
        <v>348</v>
      </c>
      <c r="N707" s="3" t="s">
        <v>2892</v>
      </c>
      <c r="O707" s="3" t="s">
        <v>19490</v>
      </c>
      <c r="P707" s="24">
        <v>0</v>
      </c>
      <c r="Q707" s="24">
        <v>0</v>
      </c>
      <c r="R707" s="27" t="s">
        <v>1579</v>
      </c>
      <c r="S707" s="28" t="s">
        <v>1589</v>
      </c>
      <c r="T707" s="3" t="s">
        <v>33</v>
      </c>
      <c r="U707" s="3">
        <v>412000</v>
      </c>
      <c r="V707" s="57" t="s">
        <v>30036</v>
      </c>
      <c r="W707" s="3" t="s">
        <v>34</v>
      </c>
      <c r="X707" s="57" t="s">
        <v>29679</v>
      </c>
      <c r="Y707" s="3" t="s">
        <v>39</v>
      </c>
      <c r="Z707" s="3">
        <v>412000</v>
      </c>
      <c r="AA707" s="3" t="s">
        <v>40</v>
      </c>
      <c r="AB707" s="57">
        <v>46184.401898148149</v>
      </c>
      <c r="AC707" s="3">
        <v>0</v>
      </c>
      <c r="AD707" s="24">
        <v>412000</v>
      </c>
      <c r="AE707" s="3">
        <v>46184.401898148149</v>
      </c>
      <c r="AF707" s="3"/>
      <c r="AG707" s="3">
        <v>340014</v>
      </c>
    </row>
    <row r="708" spans="1:33" ht="45" x14ac:dyDescent="0.25">
      <c r="A708" s="3" t="s">
        <v>30076</v>
      </c>
      <c r="B708" s="57" t="s">
        <v>30036</v>
      </c>
      <c r="C708" s="3" t="s">
        <v>30077</v>
      </c>
      <c r="D708" s="3"/>
      <c r="E708" s="3"/>
      <c r="F708" s="3" t="s">
        <v>30078</v>
      </c>
      <c r="G708" s="3" t="s">
        <v>30079</v>
      </c>
      <c r="H708" s="57" t="s">
        <v>30080</v>
      </c>
      <c r="I708" s="57" t="s">
        <v>30081</v>
      </c>
      <c r="J708" s="3" t="s">
        <v>28</v>
      </c>
      <c r="K708" s="3" t="s">
        <v>74</v>
      </c>
      <c r="L708" s="3" t="s">
        <v>380</v>
      </c>
      <c r="M708" s="3" t="s">
        <v>381</v>
      </c>
      <c r="N708" s="3" t="s">
        <v>3831</v>
      </c>
      <c r="O708" s="3" t="s">
        <v>32</v>
      </c>
      <c r="P708" s="24">
        <v>0</v>
      </c>
      <c r="Q708" s="24">
        <v>1</v>
      </c>
      <c r="R708" s="27" t="s">
        <v>1568</v>
      </c>
      <c r="S708" s="28" t="s">
        <v>1589</v>
      </c>
      <c r="T708" s="3" t="s">
        <v>33</v>
      </c>
      <c r="U708" s="3">
        <v>412000</v>
      </c>
      <c r="V708" s="57" t="s">
        <v>29679</v>
      </c>
      <c r="W708" s="3" t="s">
        <v>34</v>
      </c>
      <c r="X708" s="57" t="s">
        <v>32611</v>
      </c>
      <c r="Y708" s="3"/>
      <c r="Z708" s="3">
        <v>412000</v>
      </c>
      <c r="AA708" s="3"/>
      <c r="AB708" s="57">
        <v>46185.688055555554</v>
      </c>
      <c r="AC708" s="3">
        <v>0</v>
      </c>
      <c r="AD708" s="24">
        <v>412000</v>
      </c>
      <c r="AE708" s="3">
        <v>46185.688055555554</v>
      </c>
      <c r="AF708" s="3"/>
      <c r="AG708" s="3">
        <v>418965</v>
      </c>
    </row>
    <row r="709" spans="1:33" ht="60" x14ac:dyDescent="0.25">
      <c r="A709" s="3" t="s">
        <v>30082</v>
      </c>
      <c r="B709" s="57" t="s">
        <v>30036</v>
      </c>
      <c r="C709" s="3" t="s">
        <v>30083</v>
      </c>
      <c r="D709" s="3"/>
      <c r="E709" s="3"/>
      <c r="F709" s="3" t="s">
        <v>30078</v>
      </c>
      <c r="G709" s="3" t="s">
        <v>30079</v>
      </c>
      <c r="H709" s="57" t="s">
        <v>30080</v>
      </c>
      <c r="I709" s="57" t="s">
        <v>30081</v>
      </c>
      <c r="J709" s="3" t="s">
        <v>28</v>
      </c>
      <c r="K709" s="3" t="s">
        <v>74</v>
      </c>
      <c r="L709" s="3" t="s">
        <v>380</v>
      </c>
      <c r="M709" s="3" t="s">
        <v>381</v>
      </c>
      <c r="N709" s="3" t="s">
        <v>3831</v>
      </c>
      <c r="O709" s="3" t="s">
        <v>32</v>
      </c>
      <c r="P709" s="24">
        <v>0</v>
      </c>
      <c r="Q709" s="24">
        <v>1</v>
      </c>
      <c r="R709" s="27" t="s">
        <v>1568</v>
      </c>
      <c r="S709" s="28" t="s">
        <v>1585</v>
      </c>
      <c r="T709" s="3" t="s">
        <v>38</v>
      </c>
      <c r="U709" s="3">
        <v>2060000</v>
      </c>
      <c r="V709" s="3" t="s">
        <v>29679</v>
      </c>
      <c r="W709" s="3" t="s">
        <v>34</v>
      </c>
      <c r="X709" s="57" t="s">
        <v>32611</v>
      </c>
      <c r="Y709" s="3"/>
      <c r="Z709" s="3">
        <v>2060000</v>
      </c>
      <c r="AA709" s="3"/>
      <c r="AB709" s="57">
        <v>46185.68677083333</v>
      </c>
      <c r="AC709" s="3">
        <v>0</v>
      </c>
      <c r="AD709" s="24">
        <v>2060000</v>
      </c>
      <c r="AE709" s="3">
        <v>46185.68677083333</v>
      </c>
      <c r="AF709" s="3"/>
      <c r="AG709" s="3">
        <v>418980</v>
      </c>
    </row>
    <row r="710" spans="1:33" ht="60" x14ac:dyDescent="0.25">
      <c r="A710" s="3" t="s">
        <v>30084</v>
      </c>
      <c r="B710" s="57" t="s">
        <v>30036</v>
      </c>
      <c r="C710" s="3" t="s">
        <v>30085</v>
      </c>
      <c r="D710" s="3"/>
      <c r="E710" s="3"/>
      <c r="F710" s="3" t="s">
        <v>30086</v>
      </c>
      <c r="G710" s="3" t="s">
        <v>30087</v>
      </c>
      <c r="H710" s="57" t="s">
        <v>30088</v>
      </c>
      <c r="I710" s="57" t="s">
        <v>30089</v>
      </c>
      <c r="J710" s="3" t="s">
        <v>28</v>
      </c>
      <c r="K710" s="3" t="s">
        <v>43</v>
      </c>
      <c r="L710" s="3" t="s">
        <v>206</v>
      </c>
      <c r="M710" s="3" t="s">
        <v>207</v>
      </c>
      <c r="N710" s="3" t="s">
        <v>12135</v>
      </c>
      <c r="O710" s="3" t="s">
        <v>32</v>
      </c>
      <c r="P710" s="24">
        <v>0</v>
      </c>
      <c r="Q710" s="24">
        <v>1</v>
      </c>
      <c r="R710" s="27" t="s">
        <v>1568</v>
      </c>
      <c r="S710" s="28" t="s">
        <v>1585</v>
      </c>
      <c r="T710" s="3" t="s">
        <v>38</v>
      </c>
      <c r="U710" s="3">
        <v>2060000</v>
      </c>
      <c r="V710" s="57" t="s">
        <v>30036</v>
      </c>
      <c r="W710" s="3" t="s">
        <v>34</v>
      </c>
      <c r="X710" s="57" t="s">
        <v>29679</v>
      </c>
      <c r="Y710" s="3"/>
      <c r="Z710" s="3">
        <v>2060000</v>
      </c>
      <c r="AA710" s="3"/>
      <c r="AB710" s="57">
        <v>46184.404236111113</v>
      </c>
      <c r="AC710" s="3">
        <v>0</v>
      </c>
      <c r="AD710" s="24">
        <v>2060000</v>
      </c>
      <c r="AE710" s="3">
        <v>46184.404236111113</v>
      </c>
      <c r="AF710" s="3"/>
      <c r="AG710" s="3">
        <v>368042</v>
      </c>
    </row>
    <row r="711" spans="1:33" ht="45" x14ac:dyDescent="0.25">
      <c r="A711" s="3" t="s">
        <v>30090</v>
      </c>
      <c r="B711" s="57" t="s">
        <v>30036</v>
      </c>
      <c r="C711" s="3" t="s">
        <v>30091</v>
      </c>
      <c r="D711" s="3"/>
      <c r="E711" s="3"/>
      <c r="F711" s="3" t="s">
        <v>19714</v>
      </c>
      <c r="G711" s="3" t="s">
        <v>19715</v>
      </c>
      <c r="H711" s="57" t="s">
        <v>19716</v>
      </c>
      <c r="I711" s="57" t="s">
        <v>19717</v>
      </c>
      <c r="J711" s="3" t="s">
        <v>28</v>
      </c>
      <c r="K711" s="3" t="s">
        <v>173</v>
      </c>
      <c r="L711" s="3" t="s">
        <v>1810</v>
      </c>
      <c r="M711" s="3" t="s">
        <v>1642</v>
      </c>
      <c r="N711" s="3" t="s">
        <v>3274</v>
      </c>
      <c r="O711" s="3" t="s">
        <v>797</v>
      </c>
      <c r="P711" s="24">
        <v>0</v>
      </c>
      <c r="Q711" s="24">
        <v>0</v>
      </c>
      <c r="R711" s="27" t="s">
        <v>1580</v>
      </c>
      <c r="S711" s="28" t="s">
        <v>1583</v>
      </c>
      <c r="T711" s="3" t="s">
        <v>130</v>
      </c>
      <c r="U711" s="3">
        <v>20600000</v>
      </c>
      <c r="V711" s="3" t="s">
        <v>30036</v>
      </c>
      <c r="W711" s="3" t="s">
        <v>34</v>
      </c>
      <c r="X711" s="57"/>
      <c r="Y711" s="3"/>
      <c r="Z711" s="3"/>
      <c r="AA711" s="3"/>
      <c r="AB711" s="57"/>
      <c r="AC711" s="3">
        <v>0</v>
      </c>
      <c r="AD711" s="24"/>
      <c r="AE711" s="3"/>
      <c r="AF711" s="3"/>
      <c r="AG711" s="3"/>
    </row>
    <row r="712" spans="1:33" ht="60" x14ac:dyDescent="0.25">
      <c r="A712" s="3" t="s">
        <v>30092</v>
      </c>
      <c r="B712" s="57" t="s">
        <v>30036</v>
      </c>
      <c r="C712" s="3" t="s">
        <v>30093</v>
      </c>
      <c r="D712" s="3"/>
      <c r="E712" s="3"/>
      <c r="F712" s="3" t="s">
        <v>12410</v>
      </c>
      <c r="G712" s="3" t="s">
        <v>12411</v>
      </c>
      <c r="H712" s="57" t="s">
        <v>8946</v>
      </c>
      <c r="I712" s="57" t="s">
        <v>30094</v>
      </c>
      <c r="J712" s="3" t="s">
        <v>28</v>
      </c>
      <c r="K712" s="3" t="s">
        <v>43</v>
      </c>
      <c r="L712" s="3" t="s">
        <v>96</v>
      </c>
      <c r="M712" s="3" t="s">
        <v>1603</v>
      </c>
      <c r="N712" s="3" t="s">
        <v>4313</v>
      </c>
      <c r="O712" s="3" t="s">
        <v>32</v>
      </c>
      <c r="P712" s="24">
        <v>1</v>
      </c>
      <c r="Q712" s="24">
        <v>1</v>
      </c>
      <c r="R712" s="27" t="s">
        <v>1568</v>
      </c>
      <c r="S712" s="28" t="s">
        <v>1585</v>
      </c>
      <c r="T712" s="3" t="s">
        <v>38</v>
      </c>
      <c r="U712" s="3">
        <v>2060000</v>
      </c>
      <c r="V712" s="57" t="s">
        <v>30036</v>
      </c>
      <c r="W712" s="3" t="s">
        <v>34</v>
      </c>
      <c r="X712" s="57" t="s">
        <v>29679</v>
      </c>
      <c r="Y712" s="3"/>
      <c r="Z712" s="3">
        <v>2060000</v>
      </c>
      <c r="AA712" s="3"/>
      <c r="AB712" s="57">
        <v>46184.735381944447</v>
      </c>
      <c r="AC712" s="3">
        <v>0</v>
      </c>
      <c r="AD712" s="24">
        <v>2060000</v>
      </c>
      <c r="AE712" s="3">
        <v>46184.735381944447</v>
      </c>
      <c r="AF712" s="3"/>
      <c r="AG712" s="3">
        <v>338085</v>
      </c>
    </row>
    <row r="713" spans="1:33" ht="45" x14ac:dyDescent="0.25">
      <c r="A713" s="3" t="s">
        <v>30095</v>
      </c>
      <c r="B713" s="57" t="s">
        <v>30036</v>
      </c>
      <c r="C713" s="3" t="s">
        <v>30096</v>
      </c>
      <c r="D713" s="3"/>
      <c r="E713" s="3"/>
      <c r="F713" s="3" t="s">
        <v>27566</v>
      </c>
      <c r="G713" s="3" t="s">
        <v>27567</v>
      </c>
      <c r="H713" s="57" t="s">
        <v>3915</v>
      </c>
      <c r="I713" s="57" t="s">
        <v>30097</v>
      </c>
      <c r="J713" s="3" t="s">
        <v>28</v>
      </c>
      <c r="K713" s="3" t="s">
        <v>78</v>
      </c>
      <c r="L713" s="3" t="s">
        <v>236</v>
      </c>
      <c r="M713" s="3" t="s">
        <v>237</v>
      </c>
      <c r="N713" s="3" t="s">
        <v>5208</v>
      </c>
      <c r="O713" s="3" t="s">
        <v>797</v>
      </c>
      <c r="P713" s="24">
        <v>0</v>
      </c>
      <c r="Q713" s="24">
        <v>0</v>
      </c>
      <c r="R713" s="27" t="s">
        <v>1580</v>
      </c>
      <c r="S713" s="28" t="s">
        <v>1582</v>
      </c>
      <c r="T713" s="3" t="s">
        <v>160</v>
      </c>
      <c r="U713" s="3">
        <v>4120000000</v>
      </c>
      <c r="V713" s="3" t="s">
        <v>30036</v>
      </c>
      <c r="W713" s="3" t="s">
        <v>34</v>
      </c>
      <c r="X713" s="57"/>
      <c r="Y713" s="3"/>
      <c r="Z713" s="3"/>
      <c r="AA713" s="3"/>
      <c r="AB713" s="57"/>
      <c r="AC713" s="3">
        <v>0</v>
      </c>
      <c r="AD713" s="24"/>
      <c r="AE713" s="3"/>
      <c r="AF713" s="3"/>
      <c r="AG713" s="3"/>
    </row>
    <row r="714" spans="1:33" ht="45" x14ac:dyDescent="0.25">
      <c r="A714" s="3" t="s">
        <v>30098</v>
      </c>
      <c r="B714" s="57" t="s">
        <v>30036</v>
      </c>
      <c r="C714" s="3" t="s">
        <v>30099</v>
      </c>
      <c r="D714" s="3"/>
      <c r="E714" s="3"/>
      <c r="F714" s="3" t="s">
        <v>30086</v>
      </c>
      <c r="G714" s="3" t="s">
        <v>30087</v>
      </c>
      <c r="H714" s="57" t="s">
        <v>30088</v>
      </c>
      <c r="I714" s="57" t="s">
        <v>30089</v>
      </c>
      <c r="J714" s="3" t="s">
        <v>28</v>
      </c>
      <c r="K714" s="3" t="s">
        <v>43</v>
      </c>
      <c r="L714" s="3" t="s">
        <v>206</v>
      </c>
      <c r="M714" s="3" t="s">
        <v>207</v>
      </c>
      <c r="N714" s="3" t="s">
        <v>12135</v>
      </c>
      <c r="O714" s="3" t="s">
        <v>32</v>
      </c>
      <c r="P714" s="24">
        <v>0</v>
      </c>
      <c r="Q714" s="24">
        <v>2</v>
      </c>
      <c r="R714" s="27" t="s">
        <v>1568</v>
      </c>
      <c r="S714" s="28" t="s">
        <v>1589</v>
      </c>
      <c r="T714" s="3" t="s">
        <v>33</v>
      </c>
      <c r="U714" s="3">
        <v>412000</v>
      </c>
      <c r="V714" s="57" t="s">
        <v>30036</v>
      </c>
      <c r="W714" s="3" t="s">
        <v>34</v>
      </c>
      <c r="X714" s="57" t="s">
        <v>30036</v>
      </c>
      <c r="Y714" s="3"/>
      <c r="Z714" s="3">
        <v>412000</v>
      </c>
      <c r="AA714" s="3"/>
      <c r="AB714" s="57">
        <v>46183.751817129632</v>
      </c>
      <c r="AC714" s="3">
        <v>0</v>
      </c>
      <c r="AD714" s="24">
        <v>412000</v>
      </c>
      <c r="AE714" s="3">
        <v>46183.751817129632</v>
      </c>
      <c r="AF714" s="3"/>
      <c r="AG714" s="3">
        <v>338901</v>
      </c>
    </row>
    <row r="715" spans="1:33" ht="60" x14ac:dyDescent="0.25">
      <c r="A715" s="3" t="s">
        <v>30100</v>
      </c>
      <c r="B715" s="57" t="s">
        <v>30036</v>
      </c>
      <c r="C715" s="3" t="s">
        <v>30101</v>
      </c>
      <c r="D715" s="3"/>
      <c r="E715" s="3"/>
      <c r="F715" s="3" t="s">
        <v>11982</v>
      </c>
      <c r="G715" s="3" t="s">
        <v>11983</v>
      </c>
      <c r="H715" s="57" t="s">
        <v>11984</v>
      </c>
      <c r="I715" s="57" t="s">
        <v>30102</v>
      </c>
      <c r="J715" s="3" t="s">
        <v>28</v>
      </c>
      <c r="K715" s="3" t="s">
        <v>61</v>
      </c>
      <c r="L715" s="3" t="s">
        <v>62</v>
      </c>
      <c r="M715" s="3" t="s">
        <v>63</v>
      </c>
      <c r="N715" s="3" t="s">
        <v>2812</v>
      </c>
      <c r="O715" s="3" t="s">
        <v>32</v>
      </c>
      <c r="P715" s="24">
        <v>0</v>
      </c>
      <c r="Q715" s="24">
        <v>1</v>
      </c>
      <c r="R715" s="27" t="s">
        <v>1568</v>
      </c>
      <c r="S715" s="28" t="s">
        <v>1589</v>
      </c>
      <c r="T715" s="3" t="s">
        <v>33</v>
      </c>
      <c r="U715" s="3">
        <v>412000</v>
      </c>
      <c r="V715" s="57" t="s">
        <v>29679</v>
      </c>
      <c r="W715" s="3" t="s">
        <v>34</v>
      </c>
      <c r="X715" s="57" t="s">
        <v>32611</v>
      </c>
      <c r="Y715" s="3"/>
      <c r="Z715" s="3">
        <v>412000</v>
      </c>
      <c r="AA715" s="3"/>
      <c r="AB715" s="57">
        <v>46185.3358912037</v>
      </c>
      <c r="AC715" s="3">
        <v>0</v>
      </c>
      <c r="AD715" s="24">
        <v>412000</v>
      </c>
      <c r="AE715" s="3">
        <v>46185.3358912037</v>
      </c>
      <c r="AF715" s="3"/>
      <c r="AG715" s="3">
        <v>370282</v>
      </c>
    </row>
    <row r="716" spans="1:33" ht="60" x14ac:dyDescent="0.25">
      <c r="A716" s="3" t="s">
        <v>30103</v>
      </c>
      <c r="B716" s="57" t="s">
        <v>30036</v>
      </c>
      <c r="C716" s="3" t="s">
        <v>30104</v>
      </c>
      <c r="D716" s="3"/>
      <c r="E716" s="3"/>
      <c r="F716" s="3" t="s">
        <v>12410</v>
      </c>
      <c r="G716" s="3" t="s">
        <v>12411</v>
      </c>
      <c r="H716" s="57" t="s">
        <v>8946</v>
      </c>
      <c r="I716" s="57" t="s">
        <v>30094</v>
      </c>
      <c r="J716" s="3" t="s">
        <v>28</v>
      </c>
      <c r="K716" s="3" t="s">
        <v>43</v>
      </c>
      <c r="L716" s="3" t="s">
        <v>96</v>
      </c>
      <c r="M716" s="3" t="s">
        <v>1603</v>
      </c>
      <c r="N716" s="3" t="s">
        <v>4313</v>
      </c>
      <c r="O716" s="3" t="s">
        <v>705</v>
      </c>
      <c r="P716" s="24">
        <v>0</v>
      </c>
      <c r="Q716" s="24">
        <v>0</v>
      </c>
      <c r="R716" s="27" t="s">
        <v>1578</v>
      </c>
      <c r="S716" s="28" t="s">
        <v>1585</v>
      </c>
      <c r="T716" s="3" t="s">
        <v>38</v>
      </c>
      <c r="U716" s="3">
        <v>0</v>
      </c>
      <c r="V716" s="57" t="s">
        <v>30036</v>
      </c>
      <c r="W716" s="3" t="s">
        <v>34</v>
      </c>
      <c r="X716" s="57"/>
      <c r="Y716" s="3"/>
      <c r="Z716" s="3"/>
      <c r="AA716" s="3"/>
      <c r="AB716" s="57"/>
      <c r="AC716" s="3">
        <v>0</v>
      </c>
      <c r="AD716" s="24"/>
      <c r="AE716" s="3"/>
      <c r="AF716" s="3"/>
      <c r="AG716" s="3"/>
    </row>
    <row r="717" spans="1:33" ht="60" x14ac:dyDescent="0.25">
      <c r="A717" s="3" t="s">
        <v>30105</v>
      </c>
      <c r="B717" s="57" t="s">
        <v>30036</v>
      </c>
      <c r="C717" s="3" t="s">
        <v>30106</v>
      </c>
      <c r="D717" s="3"/>
      <c r="E717" s="3"/>
      <c r="F717" s="3" t="s">
        <v>12410</v>
      </c>
      <c r="G717" s="3" t="s">
        <v>12411</v>
      </c>
      <c r="H717" s="57" t="s">
        <v>8946</v>
      </c>
      <c r="I717" s="57" t="s">
        <v>30094</v>
      </c>
      <c r="J717" s="3" t="s">
        <v>28</v>
      </c>
      <c r="K717" s="3" t="s">
        <v>43</v>
      </c>
      <c r="L717" s="3" t="s">
        <v>96</v>
      </c>
      <c r="M717" s="3" t="s">
        <v>1603</v>
      </c>
      <c r="N717" s="3" t="s">
        <v>4313</v>
      </c>
      <c r="O717" s="3" t="s">
        <v>32</v>
      </c>
      <c r="P717" s="24">
        <v>0</v>
      </c>
      <c r="Q717" s="24">
        <v>1</v>
      </c>
      <c r="R717" s="27" t="s">
        <v>1568</v>
      </c>
      <c r="S717" s="28" t="s">
        <v>1589</v>
      </c>
      <c r="T717" s="3" t="s">
        <v>33</v>
      </c>
      <c r="U717" s="3">
        <v>412000</v>
      </c>
      <c r="V717" s="57" t="s">
        <v>30036</v>
      </c>
      <c r="W717" s="3" t="s">
        <v>34</v>
      </c>
      <c r="X717" s="57" t="s">
        <v>29679</v>
      </c>
      <c r="Y717" s="3"/>
      <c r="Z717" s="3">
        <v>412000</v>
      </c>
      <c r="AA717" s="3"/>
      <c r="AB717" s="57">
        <v>46184.735555555555</v>
      </c>
      <c r="AC717" s="3">
        <v>0</v>
      </c>
      <c r="AD717" s="24">
        <v>412000</v>
      </c>
      <c r="AE717" s="3">
        <v>46184.735555555555</v>
      </c>
      <c r="AF717" s="3"/>
      <c r="AG717" s="3">
        <v>339331</v>
      </c>
    </row>
    <row r="718" spans="1:33" ht="60" x14ac:dyDescent="0.25">
      <c r="A718" s="3" t="s">
        <v>30107</v>
      </c>
      <c r="B718" s="57" t="s">
        <v>30036</v>
      </c>
      <c r="C718" s="3" t="s">
        <v>30108</v>
      </c>
      <c r="D718" s="3"/>
      <c r="E718" s="3"/>
      <c r="F718" s="3" t="s">
        <v>2213</v>
      </c>
      <c r="G718" s="3" t="s">
        <v>3759</v>
      </c>
      <c r="H718" s="57" t="s">
        <v>3760</v>
      </c>
      <c r="I718" s="57" t="s">
        <v>30109</v>
      </c>
      <c r="J718" s="3" t="s">
        <v>28</v>
      </c>
      <c r="K718" s="3" t="s">
        <v>78</v>
      </c>
      <c r="L718" s="3" t="s">
        <v>44</v>
      </c>
      <c r="M718" s="3" t="s">
        <v>30110</v>
      </c>
      <c r="N718" s="3" t="s">
        <v>30111</v>
      </c>
      <c r="O718" s="3" t="s">
        <v>32</v>
      </c>
      <c r="P718" s="24">
        <v>0</v>
      </c>
      <c r="Q718" s="24">
        <v>2</v>
      </c>
      <c r="R718" s="27" t="s">
        <v>1568</v>
      </c>
      <c r="S718" s="28" t="s">
        <v>1585</v>
      </c>
      <c r="T718" s="3" t="s">
        <v>38</v>
      </c>
      <c r="U718" s="3">
        <v>2060000</v>
      </c>
      <c r="V718" s="3" t="s">
        <v>30036</v>
      </c>
      <c r="W718" s="3" t="s">
        <v>34</v>
      </c>
      <c r="X718" s="57" t="s">
        <v>32611</v>
      </c>
      <c r="Y718" s="3"/>
      <c r="Z718" s="3">
        <v>2060000</v>
      </c>
      <c r="AA718" s="3"/>
      <c r="AB718" s="57">
        <v>46185.680312500001</v>
      </c>
      <c r="AC718" s="3">
        <v>0</v>
      </c>
      <c r="AD718" s="24">
        <v>2060000</v>
      </c>
      <c r="AE718" s="3">
        <v>46185.680312500001</v>
      </c>
      <c r="AF718" s="3"/>
      <c r="AG718" s="3">
        <v>368069</v>
      </c>
    </row>
    <row r="719" spans="1:33" ht="60" x14ac:dyDescent="0.25">
      <c r="A719" s="3" t="s">
        <v>30112</v>
      </c>
      <c r="B719" s="57" t="s">
        <v>30036</v>
      </c>
      <c r="C719" s="3" t="s">
        <v>30113</v>
      </c>
      <c r="D719" s="3"/>
      <c r="E719" s="3"/>
      <c r="F719" s="3" t="s">
        <v>30114</v>
      </c>
      <c r="G719" s="3" t="s">
        <v>30115</v>
      </c>
      <c r="H719" s="57" t="s">
        <v>8756</v>
      </c>
      <c r="I719" s="57" t="s">
        <v>30116</v>
      </c>
      <c r="J719" s="3" t="s">
        <v>28</v>
      </c>
      <c r="K719" s="3" t="s">
        <v>43</v>
      </c>
      <c r="L719" s="3" t="s">
        <v>492</v>
      </c>
      <c r="M719" s="3" t="s">
        <v>1606</v>
      </c>
      <c r="N719" s="3" t="s">
        <v>5340</v>
      </c>
      <c r="O719" s="3" t="s">
        <v>32</v>
      </c>
      <c r="P719" s="24">
        <v>1</v>
      </c>
      <c r="Q719" s="24">
        <v>1</v>
      </c>
      <c r="R719" s="27" t="s">
        <v>1568</v>
      </c>
      <c r="S719" s="28" t="s">
        <v>1585</v>
      </c>
      <c r="T719" s="3" t="s">
        <v>38</v>
      </c>
      <c r="U719" s="3">
        <v>2060000</v>
      </c>
      <c r="V719" s="57" t="s">
        <v>29679</v>
      </c>
      <c r="W719" s="3" t="s">
        <v>34</v>
      </c>
      <c r="X719" s="57" t="s">
        <v>32712</v>
      </c>
      <c r="Y719" s="3"/>
      <c r="Z719" s="3">
        <v>2060000</v>
      </c>
      <c r="AA719" s="3"/>
      <c r="AB719" s="57">
        <v>46195.403611111113</v>
      </c>
      <c r="AC719" s="3">
        <v>0</v>
      </c>
      <c r="AD719" s="24">
        <v>2060000</v>
      </c>
      <c r="AE719" s="3">
        <v>46195.403611111113</v>
      </c>
      <c r="AF719" s="3"/>
      <c r="AG719" s="3">
        <v>383785</v>
      </c>
    </row>
    <row r="720" spans="1:33" ht="45" x14ac:dyDescent="0.25">
      <c r="A720" s="3" t="s">
        <v>30117</v>
      </c>
      <c r="B720" s="57" t="s">
        <v>30036</v>
      </c>
      <c r="C720" s="3" t="s">
        <v>30118</v>
      </c>
      <c r="D720" s="3"/>
      <c r="E720" s="3"/>
      <c r="F720" s="3" t="s">
        <v>30114</v>
      </c>
      <c r="G720" s="3" t="s">
        <v>30115</v>
      </c>
      <c r="H720" s="57" t="s">
        <v>8756</v>
      </c>
      <c r="I720" s="57" t="s">
        <v>30116</v>
      </c>
      <c r="J720" s="3" t="s">
        <v>28</v>
      </c>
      <c r="K720" s="3" t="s">
        <v>43</v>
      </c>
      <c r="L720" s="3" t="s">
        <v>492</v>
      </c>
      <c r="M720" s="3" t="s">
        <v>1606</v>
      </c>
      <c r="N720" s="3" t="s">
        <v>5340</v>
      </c>
      <c r="O720" s="3" t="s">
        <v>32</v>
      </c>
      <c r="P720" s="24">
        <v>0</v>
      </c>
      <c r="Q720" s="24">
        <v>1</v>
      </c>
      <c r="R720" s="27" t="s">
        <v>1568</v>
      </c>
      <c r="S720" s="28" t="s">
        <v>1589</v>
      </c>
      <c r="T720" s="3" t="s">
        <v>33</v>
      </c>
      <c r="U720" s="3">
        <v>412000</v>
      </c>
      <c r="V720" s="3" t="s">
        <v>29679</v>
      </c>
      <c r="W720" s="3" t="s">
        <v>34</v>
      </c>
      <c r="X720" s="57" t="s">
        <v>32663</v>
      </c>
      <c r="Y720" s="3"/>
      <c r="Z720" s="3">
        <v>412000</v>
      </c>
      <c r="AA720" s="3"/>
      <c r="AB720" s="57">
        <v>46188.406493055554</v>
      </c>
      <c r="AC720" s="3">
        <v>0</v>
      </c>
      <c r="AD720" s="24">
        <v>412000</v>
      </c>
      <c r="AE720" s="3">
        <v>46188.406493055554</v>
      </c>
      <c r="AF720" s="3"/>
      <c r="AG720" s="3">
        <v>383865</v>
      </c>
    </row>
    <row r="721" spans="1:33" ht="60" x14ac:dyDescent="0.25">
      <c r="A721" s="3" t="s">
        <v>30119</v>
      </c>
      <c r="B721" s="57" t="s">
        <v>30036</v>
      </c>
      <c r="C721" s="3" t="s">
        <v>30120</v>
      </c>
      <c r="D721" s="3"/>
      <c r="E721" s="3"/>
      <c r="F721" s="3" t="s">
        <v>17569</v>
      </c>
      <c r="G721" s="3" t="s">
        <v>17570</v>
      </c>
      <c r="H721" s="57" t="s">
        <v>17571</v>
      </c>
      <c r="I721" s="57" t="s">
        <v>23420</v>
      </c>
      <c r="J721" s="3" t="s">
        <v>28</v>
      </c>
      <c r="K721" s="3" t="s">
        <v>43</v>
      </c>
      <c r="L721" s="3" t="s">
        <v>206</v>
      </c>
      <c r="M721" s="3" t="s">
        <v>207</v>
      </c>
      <c r="N721" s="3" t="s">
        <v>12135</v>
      </c>
      <c r="O721" s="3" t="s">
        <v>32</v>
      </c>
      <c r="P721" s="24">
        <v>0</v>
      </c>
      <c r="Q721" s="24">
        <v>2</v>
      </c>
      <c r="R721" s="27" t="s">
        <v>1568</v>
      </c>
      <c r="S721" s="28" t="s">
        <v>1585</v>
      </c>
      <c r="T721" s="3" t="s">
        <v>38</v>
      </c>
      <c r="U721" s="3">
        <v>2060000</v>
      </c>
      <c r="V721" s="3" t="s">
        <v>30036</v>
      </c>
      <c r="W721" s="3" t="s">
        <v>34</v>
      </c>
      <c r="X721" s="57" t="s">
        <v>32611</v>
      </c>
      <c r="Y721" s="3"/>
      <c r="Z721" s="3">
        <v>2060000</v>
      </c>
      <c r="AA721" s="3"/>
      <c r="AB721" s="57">
        <v>46185.666296296295</v>
      </c>
      <c r="AC721" s="3">
        <v>0</v>
      </c>
      <c r="AD721" s="24">
        <v>2060000</v>
      </c>
      <c r="AE721" s="3">
        <v>46185.666296296295</v>
      </c>
      <c r="AF721" s="3"/>
      <c r="AG721" s="3">
        <v>383793</v>
      </c>
    </row>
    <row r="722" spans="1:33" ht="45" x14ac:dyDescent="0.25">
      <c r="A722" s="3" t="s">
        <v>30121</v>
      </c>
      <c r="B722" s="57" t="s">
        <v>30036</v>
      </c>
      <c r="C722" s="3" t="s">
        <v>30122</v>
      </c>
      <c r="D722" s="3"/>
      <c r="E722" s="3"/>
      <c r="F722" s="3" t="s">
        <v>30123</v>
      </c>
      <c r="G722" s="3" t="s">
        <v>30124</v>
      </c>
      <c r="H722" s="57" t="s">
        <v>30125</v>
      </c>
      <c r="I722" s="57" t="s">
        <v>30126</v>
      </c>
      <c r="J722" s="3" t="s">
        <v>28</v>
      </c>
      <c r="K722" s="3" t="s">
        <v>78</v>
      </c>
      <c r="L722" s="3" t="s">
        <v>415</v>
      </c>
      <c r="M722" s="3" t="s">
        <v>416</v>
      </c>
      <c r="N722" s="3" t="s">
        <v>3747</v>
      </c>
      <c r="O722" s="3" t="s">
        <v>19606</v>
      </c>
      <c r="P722" s="24">
        <v>0</v>
      </c>
      <c r="Q722" s="24">
        <v>0</v>
      </c>
      <c r="R722" s="27" t="s">
        <v>1578</v>
      </c>
      <c r="S722" s="28" t="s">
        <v>1590</v>
      </c>
      <c r="T722" s="3" t="s">
        <v>426</v>
      </c>
      <c r="U722" s="3">
        <v>0</v>
      </c>
      <c r="V722" s="57" t="s">
        <v>33843</v>
      </c>
      <c r="W722" s="3" t="s">
        <v>34</v>
      </c>
      <c r="X722" s="57" t="s">
        <v>33843</v>
      </c>
      <c r="Y722" s="3" t="s">
        <v>87</v>
      </c>
      <c r="Z722" s="3"/>
      <c r="AA722" s="3" t="s">
        <v>88</v>
      </c>
      <c r="AB722" s="57">
        <v>46204.689803240741</v>
      </c>
      <c r="AC722" s="3">
        <v>0</v>
      </c>
      <c r="AD722" s="24"/>
      <c r="AE722" s="3">
        <v>46204.689803240741</v>
      </c>
      <c r="AF722" s="3"/>
      <c r="AG722" s="3">
        <v>970694</v>
      </c>
    </row>
    <row r="723" spans="1:33" ht="45" x14ac:dyDescent="0.25">
      <c r="A723" s="3" t="s">
        <v>30127</v>
      </c>
      <c r="B723" s="57" t="s">
        <v>30036</v>
      </c>
      <c r="C723" s="3" t="s">
        <v>30128</v>
      </c>
      <c r="D723" s="3"/>
      <c r="E723" s="3"/>
      <c r="F723" s="3" t="s">
        <v>25630</v>
      </c>
      <c r="G723" s="3" t="s">
        <v>25631</v>
      </c>
      <c r="H723" s="57" t="s">
        <v>24876</v>
      </c>
      <c r="I723" s="57" t="s">
        <v>30129</v>
      </c>
      <c r="J723" s="3" t="s">
        <v>28</v>
      </c>
      <c r="K723" s="3" t="s">
        <v>68</v>
      </c>
      <c r="L723" s="3" t="s">
        <v>921</v>
      </c>
      <c r="M723" s="3" t="s">
        <v>922</v>
      </c>
      <c r="N723" s="3" t="s">
        <v>4282</v>
      </c>
      <c r="O723" s="3" t="s">
        <v>19490</v>
      </c>
      <c r="P723" s="24">
        <v>0</v>
      </c>
      <c r="Q723" s="24">
        <v>0</v>
      </c>
      <c r="R723" s="27" t="s">
        <v>1579</v>
      </c>
      <c r="S723" s="28" t="s">
        <v>1590</v>
      </c>
      <c r="T723" s="3" t="s">
        <v>426</v>
      </c>
      <c r="U723" s="3">
        <v>20600000</v>
      </c>
      <c r="V723" s="57" t="s">
        <v>30036</v>
      </c>
      <c r="W723" s="3" t="s">
        <v>34</v>
      </c>
      <c r="X723" s="57" t="s">
        <v>32712</v>
      </c>
      <c r="Y723" s="3" t="s">
        <v>39</v>
      </c>
      <c r="Z723" s="3">
        <v>15000000</v>
      </c>
      <c r="AA723" s="3" t="s">
        <v>40</v>
      </c>
      <c r="AB723" s="57">
        <v>46195.411921296298</v>
      </c>
      <c r="AC723" s="3">
        <v>0</v>
      </c>
      <c r="AD723" s="24">
        <v>15000000</v>
      </c>
      <c r="AE723" s="3">
        <v>46195.411921296298</v>
      </c>
      <c r="AF723" s="3"/>
      <c r="AG723" s="3">
        <v>700711</v>
      </c>
    </row>
    <row r="724" spans="1:33" ht="45" x14ac:dyDescent="0.25">
      <c r="A724" s="3" t="s">
        <v>30130</v>
      </c>
      <c r="B724" s="57" t="s">
        <v>30036</v>
      </c>
      <c r="C724" s="3" t="s">
        <v>30131</v>
      </c>
      <c r="D724" s="3"/>
      <c r="E724" s="3"/>
      <c r="F724" s="3" t="s">
        <v>30132</v>
      </c>
      <c r="G724" s="3" t="s">
        <v>30133</v>
      </c>
      <c r="H724" s="57" t="s">
        <v>8865</v>
      </c>
      <c r="I724" s="57" t="s">
        <v>30134</v>
      </c>
      <c r="J724" s="3" t="s">
        <v>28</v>
      </c>
      <c r="K724" s="3" t="s">
        <v>43</v>
      </c>
      <c r="L724" s="3" t="s">
        <v>492</v>
      </c>
      <c r="M724" s="3" t="s">
        <v>1606</v>
      </c>
      <c r="N724" s="3" t="s">
        <v>5340</v>
      </c>
      <c r="O724" s="3" t="s">
        <v>19490</v>
      </c>
      <c r="P724" s="24">
        <v>0</v>
      </c>
      <c r="Q724" s="24">
        <v>0</v>
      </c>
      <c r="R724" s="27" t="s">
        <v>1579</v>
      </c>
      <c r="S724" s="28" t="s">
        <v>1589</v>
      </c>
      <c r="T724" s="3" t="s">
        <v>33</v>
      </c>
      <c r="U724" s="3">
        <v>412000</v>
      </c>
      <c r="V724" s="57" t="s">
        <v>29679</v>
      </c>
      <c r="W724" s="3" t="s">
        <v>34</v>
      </c>
      <c r="X724" s="57" t="s">
        <v>32663</v>
      </c>
      <c r="Y724" s="3" t="s">
        <v>39</v>
      </c>
      <c r="Z724" s="3">
        <v>412000</v>
      </c>
      <c r="AA724" s="3" t="s">
        <v>40</v>
      </c>
      <c r="AB724" s="57">
        <v>46188.4062962963</v>
      </c>
      <c r="AC724" s="3">
        <v>0</v>
      </c>
      <c r="AD724" s="24">
        <v>412000</v>
      </c>
      <c r="AE724" s="3">
        <v>46188.4062962963</v>
      </c>
      <c r="AF724" s="3"/>
      <c r="AG724" s="3">
        <v>383871</v>
      </c>
    </row>
    <row r="725" spans="1:33" ht="60" x14ac:dyDescent="0.25">
      <c r="A725" s="3" t="s">
        <v>30135</v>
      </c>
      <c r="B725" s="57" t="s">
        <v>30036</v>
      </c>
      <c r="C725" s="3" t="s">
        <v>30136</v>
      </c>
      <c r="D725" s="3"/>
      <c r="E725" s="3"/>
      <c r="F725" s="3" t="s">
        <v>30137</v>
      </c>
      <c r="G725" s="3" t="s">
        <v>30138</v>
      </c>
      <c r="H725" s="57" t="s">
        <v>30139</v>
      </c>
      <c r="I725" s="57" t="s">
        <v>30140</v>
      </c>
      <c r="J725" s="3" t="s">
        <v>28</v>
      </c>
      <c r="K725" s="3" t="s">
        <v>173</v>
      </c>
      <c r="L725" s="3" t="s">
        <v>110</v>
      </c>
      <c r="M725" s="3" t="s">
        <v>410</v>
      </c>
      <c r="N725" s="3" t="s">
        <v>3331</v>
      </c>
      <c r="O725" s="3" t="s">
        <v>32</v>
      </c>
      <c r="P725" s="24">
        <v>0</v>
      </c>
      <c r="Q725" s="24">
        <v>1</v>
      </c>
      <c r="R725" s="27" t="s">
        <v>1568</v>
      </c>
      <c r="S725" s="28" t="s">
        <v>1585</v>
      </c>
      <c r="T725" s="3" t="s">
        <v>38</v>
      </c>
      <c r="U725" s="3">
        <v>2060000</v>
      </c>
      <c r="V725" s="57" t="s">
        <v>30036</v>
      </c>
      <c r="W725" s="3" t="s">
        <v>34</v>
      </c>
      <c r="X725" s="57" t="s">
        <v>29679</v>
      </c>
      <c r="Y725" s="3"/>
      <c r="Z725" s="3">
        <v>2060000</v>
      </c>
      <c r="AA725" s="3"/>
      <c r="AB725" s="57">
        <v>46184.635289351849</v>
      </c>
      <c r="AC725" s="3">
        <v>0</v>
      </c>
      <c r="AD725" s="24">
        <v>2060000</v>
      </c>
      <c r="AE725" s="3">
        <v>46184.635289351849</v>
      </c>
      <c r="AF725" s="3"/>
      <c r="AG725" s="3">
        <v>367145</v>
      </c>
    </row>
    <row r="726" spans="1:33" ht="60" x14ac:dyDescent="0.25">
      <c r="A726" s="3" t="s">
        <v>30141</v>
      </c>
      <c r="B726" s="57" t="s">
        <v>30036</v>
      </c>
      <c r="C726" s="3" t="s">
        <v>30142</v>
      </c>
      <c r="D726" s="3"/>
      <c r="E726" s="3"/>
      <c r="F726" s="3" t="s">
        <v>30143</v>
      </c>
      <c r="G726" s="3" t="s">
        <v>30144</v>
      </c>
      <c r="H726" s="57" t="s">
        <v>30145</v>
      </c>
      <c r="I726" s="57" t="s">
        <v>30146</v>
      </c>
      <c r="J726" s="3" t="s">
        <v>28</v>
      </c>
      <c r="K726" s="3" t="s">
        <v>29</v>
      </c>
      <c r="L726" s="3" t="s">
        <v>322</v>
      </c>
      <c r="M726" s="3" t="s">
        <v>7315</v>
      </c>
      <c r="N726" s="3" t="s">
        <v>7316</v>
      </c>
      <c r="O726" s="3" t="s">
        <v>32</v>
      </c>
      <c r="P726" s="24">
        <v>0</v>
      </c>
      <c r="Q726" s="24">
        <v>2</v>
      </c>
      <c r="R726" s="27" t="s">
        <v>1568</v>
      </c>
      <c r="S726" s="28" t="s">
        <v>1585</v>
      </c>
      <c r="T726" s="3" t="s">
        <v>38</v>
      </c>
      <c r="U726" s="3">
        <v>2060000</v>
      </c>
      <c r="V726" s="57" t="s">
        <v>29679</v>
      </c>
      <c r="W726" s="3" t="s">
        <v>34</v>
      </c>
      <c r="X726" s="57" t="s">
        <v>29679</v>
      </c>
      <c r="Y726" s="3"/>
      <c r="Z726" s="3">
        <v>2060000</v>
      </c>
      <c r="AA726" s="3"/>
      <c r="AB726" s="57">
        <v>46184.710231481484</v>
      </c>
      <c r="AC726" s="3">
        <v>0</v>
      </c>
      <c r="AD726" s="24">
        <v>2060000</v>
      </c>
      <c r="AE726" s="3">
        <v>46184.710231481484</v>
      </c>
      <c r="AF726" s="3"/>
      <c r="AG726" s="3">
        <v>373507</v>
      </c>
    </row>
    <row r="727" spans="1:33" ht="45" x14ac:dyDescent="0.25">
      <c r="A727" s="3" t="s">
        <v>30147</v>
      </c>
      <c r="B727" s="57" t="s">
        <v>30036</v>
      </c>
      <c r="C727" s="3" t="s">
        <v>30148</v>
      </c>
      <c r="D727" s="3"/>
      <c r="E727" s="3"/>
      <c r="F727" s="3" t="s">
        <v>30143</v>
      </c>
      <c r="G727" s="3" t="s">
        <v>30144</v>
      </c>
      <c r="H727" s="57" t="s">
        <v>30145</v>
      </c>
      <c r="I727" s="57" t="s">
        <v>30146</v>
      </c>
      <c r="J727" s="3" t="s">
        <v>28</v>
      </c>
      <c r="K727" s="3" t="s">
        <v>29</v>
      </c>
      <c r="L727" s="3" t="s">
        <v>322</v>
      </c>
      <c r="M727" s="3" t="s">
        <v>7315</v>
      </c>
      <c r="N727" s="3" t="s">
        <v>7316</v>
      </c>
      <c r="O727" s="3" t="s">
        <v>32</v>
      </c>
      <c r="P727" s="24">
        <v>0</v>
      </c>
      <c r="Q727" s="24">
        <v>1</v>
      </c>
      <c r="R727" s="27" t="s">
        <v>1568</v>
      </c>
      <c r="S727" s="28" t="s">
        <v>1589</v>
      </c>
      <c r="T727" s="3" t="s">
        <v>33</v>
      </c>
      <c r="U727" s="3">
        <v>412000</v>
      </c>
      <c r="V727" s="57" t="s">
        <v>29679</v>
      </c>
      <c r="W727" s="3" t="s">
        <v>34</v>
      </c>
      <c r="X727" s="57" t="s">
        <v>29679</v>
      </c>
      <c r="Y727" s="3"/>
      <c r="Z727" s="3">
        <v>412000</v>
      </c>
      <c r="AA727" s="3"/>
      <c r="AB727" s="57">
        <v>46184.710057870368</v>
      </c>
      <c r="AC727" s="3">
        <v>0</v>
      </c>
      <c r="AD727" s="24">
        <v>412000</v>
      </c>
      <c r="AE727" s="3">
        <v>46184.710057870368</v>
      </c>
      <c r="AF727" s="3"/>
      <c r="AG727" s="3">
        <v>373483</v>
      </c>
    </row>
    <row r="728" spans="1:33" ht="60" x14ac:dyDescent="0.25">
      <c r="A728" s="3" t="s">
        <v>30149</v>
      </c>
      <c r="B728" s="57" t="s">
        <v>30036</v>
      </c>
      <c r="C728" s="3" t="s">
        <v>30150</v>
      </c>
      <c r="D728" s="3"/>
      <c r="E728" s="3"/>
      <c r="F728" s="3" t="s">
        <v>30151</v>
      </c>
      <c r="G728" s="3" t="s">
        <v>30152</v>
      </c>
      <c r="H728" s="57" t="s">
        <v>30153</v>
      </c>
      <c r="I728" s="57" t="s">
        <v>30154</v>
      </c>
      <c r="J728" s="3" t="s">
        <v>28</v>
      </c>
      <c r="K728" s="3" t="s">
        <v>68</v>
      </c>
      <c r="L728" s="3" t="s">
        <v>141</v>
      </c>
      <c r="M728" s="3" t="s">
        <v>142</v>
      </c>
      <c r="N728" s="3" t="s">
        <v>4241</v>
      </c>
      <c r="O728" s="3" t="s">
        <v>32</v>
      </c>
      <c r="P728" s="24">
        <v>0</v>
      </c>
      <c r="Q728" s="24">
        <v>1</v>
      </c>
      <c r="R728" s="27" t="s">
        <v>1568</v>
      </c>
      <c r="S728" s="28" t="s">
        <v>1589</v>
      </c>
      <c r="T728" s="3" t="s">
        <v>33</v>
      </c>
      <c r="U728" s="3">
        <v>412000</v>
      </c>
      <c r="V728" s="3" t="s">
        <v>30036</v>
      </c>
      <c r="W728" s="3" t="s">
        <v>34</v>
      </c>
      <c r="X728" s="57" t="s">
        <v>32611</v>
      </c>
      <c r="Y728" s="3"/>
      <c r="Z728" s="3">
        <v>412000</v>
      </c>
      <c r="AA728" s="3"/>
      <c r="AB728" s="57">
        <v>46185.532337962963</v>
      </c>
      <c r="AC728" s="3">
        <v>0</v>
      </c>
      <c r="AD728" s="24">
        <v>412000</v>
      </c>
      <c r="AE728" s="3">
        <v>46185.532337962963</v>
      </c>
      <c r="AF728" s="3"/>
      <c r="AG728" s="3">
        <v>342515</v>
      </c>
    </row>
    <row r="729" spans="1:33" ht="60" x14ac:dyDescent="0.25">
      <c r="A729" s="3" t="s">
        <v>30155</v>
      </c>
      <c r="B729" s="57" t="s">
        <v>30036</v>
      </c>
      <c r="C729" s="3" t="s">
        <v>30156</v>
      </c>
      <c r="D729" s="3"/>
      <c r="E729" s="3"/>
      <c r="F729" s="3" t="s">
        <v>1946</v>
      </c>
      <c r="G729" s="3" t="s">
        <v>3329</v>
      </c>
      <c r="H729" s="57" t="s">
        <v>3330</v>
      </c>
      <c r="I729" s="57" t="s">
        <v>20224</v>
      </c>
      <c r="J729" s="3" t="s">
        <v>28</v>
      </c>
      <c r="K729" s="3" t="s">
        <v>173</v>
      </c>
      <c r="L729" s="3" t="s">
        <v>110</v>
      </c>
      <c r="M729" s="3" t="s">
        <v>410</v>
      </c>
      <c r="N729" s="3" t="s">
        <v>3331</v>
      </c>
      <c r="O729" s="3" t="s">
        <v>705</v>
      </c>
      <c r="P729" s="24">
        <v>0</v>
      </c>
      <c r="Q729" s="24">
        <v>0</v>
      </c>
      <c r="R729" s="27" t="s">
        <v>1578</v>
      </c>
      <c r="S729" s="28" t="s">
        <v>1585</v>
      </c>
      <c r="T729" s="3" t="s">
        <v>38</v>
      </c>
      <c r="U729" s="3">
        <v>0</v>
      </c>
      <c r="V729" s="3" t="s">
        <v>30036</v>
      </c>
      <c r="W729" s="3" t="s">
        <v>34</v>
      </c>
      <c r="X729" s="57"/>
      <c r="Y729" s="3"/>
      <c r="Z729" s="3"/>
      <c r="AA729" s="3"/>
      <c r="AB729" s="57"/>
      <c r="AC729" s="3">
        <v>0</v>
      </c>
      <c r="AD729" s="24"/>
      <c r="AE729" s="3"/>
      <c r="AF729" s="3"/>
      <c r="AG729" s="3"/>
    </row>
    <row r="730" spans="1:33" ht="45" x14ac:dyDescent="0.25">
      <c r="A730" s="3" t="s">
        <v>30157</v>
      </c>
      <c r="B730" s="57" t="s">
        <v>30036</v>
      </c>
      <c r="C730" s="3" t="s">
        <v>30158</v>
      </c>
      <c r="D730" s="3"/>
      <c r="E730" s="3"/>
      <c r="F730" s="3" t="s">
        <v>28788</v>
      </c>
      <c r="G730" s="3" t="s">
        <v>28789</v>
      </c>
      <c r="H730" s="57" t="s">
        <v>13144</v>
      </c>
      <c r="I730" s="57" t="s">
        <v>28790</v>
      </c>
      <c r="J730" s="3" t="s">
        <v>28</v>
      </c>
      <c r="K730" s="3" t="s">
        <v>173</v>
      </c>
      <c r="L730" s="3" t="s">
        <v>500</v>
      </c>
      <c r="M730" s="3" t="s">
        <v>501</v>
      </c>
      <c r="N730" s="3" t="s">
        <v>3322</v>
      </c>
      <c r="O730" s="3" t="s">
        <v>705</v>
      </c>
      <c r="P730" s="24">
        <v>0</v>
      </c>
      <c r="Q730" s="24">
        <v>0</v>
      </c>
      <c r="R730" s="27" t="s">
        <v>1578</v>
      </c>
      <c r="S730" s="28" t="s">
        <v>1589</v>
      </c>
      <c r="T730" s="3" t="s">
        <v>33</v>
      </c>
      <c r="U730" s="3">
        <v>0</v>
      </c>
      <c r="V730" s="57" t="s">
        <v>32611</v>
      </c>
      <c r="W730" s="3" t="s">
        <v>34</v>
      </c>
      <c r="X730" s="57"/>
      <c r="Y730" s="3"/>
      <c r="Z730" s="3"/>
      <c r="AA730" s="3"/>
      <c r="AB730" s="57"/>
      <c r="AC730" s="3">
        <v>0</v>
      </c>
      <c r="AD730" s="24"/>
      <c r="AE730" s="3"/>
      <c r="AF730" s="3"/>
      <c r="AG730" s="3"/>
    </row>
    <row r="731" spans="1:33" ht="45" x14ac:dyDescent="0.25">
      <c r="A731" s="3" t="s">
        <v>30159</v>
      </c>
      <c r="B731" s="57" t="s">
        <v>30036</v>
      </c>
      <c r="C731" s="3" t="s">
        <v>30160</v>
      </c>
      <c r="D731" s="3"/>
      <c r="E731" s="3"/>
      <c r="F731" s="3" t="s">
        <v>1946</v>
      </c>
      <c r="G731" s="3" t="s">
        <v>3329</v>
      </c>
      <c r="H731" s="57" t="s">
        <v>3330</v>
      </c>
      <c r="I731" s="57" t="s">
        <v>20224</v>
      </c>
      <c r="J731" s="3" t="s">
        <v>28</v>
      </c>
      <c r="K731" s="3" t="s">
        <v>173</v>
      </c>
      <c r="L731" s="3" t="s">
        <v>110</v>
      </c>
      <c r="M731" s="3" t="s">
        <v>410</v>
      </c>
      <c r="N731" s="3" t="s">
        <v>3331</v>
      </c>
      <c r="O731" s="3" t="s">
        <v>32</v>
      </c>
      <c r="P731" s="24">
        <v>0</v>
      </c>
      <c r="Q731" s="24">
        <v>1</v>
      </c>
      <c r="R731" s="27" t="s">
        <v>1568</v>
      </c>
      <c r="S731" s="28" t="s">
        <v>1589</v>
      </c>
      <c r="T731" s="3" t="s">
        <v>33</v>
      </c>
      <c r="U731" s="3">
        <v>412000</v>
      </c>
      <c r="V731" s="3" t="s">
        <v>30036</v>
      </c>
      <c r="W731" s="3" t="s">
        <v>34</v>
      </c>
      <c r="X731" s="57" t="s">
        <v>29679</v>
      </c>
      <c r="Y731" s="3"/>
      <c r="Z731" s="3">
        <v>412000</v>
      </c>
      <c r="AA731" s="3"/>
      <c r="AB731" s="57">
        <v>46184.636111111111</v>
      </c>
      <c r="AC731" s="3">
        <v>0</v>
      </c>
      <c r="AD731" s="24">
        <v>412000</v>
      </c>
      <c r="AE731" s="3">
        <v>46184.636111111111</v>
      </c>
      <c r="AF731" s="3"/>
      <c r="AG731" s="3">
        <v>339148</v>
      </c>
    </row>
    <row r="732" spans="1:33" ht="45" x14ac:dyDescent="0.25">
      <c r="A732" s="3" t="s">
        <v>30161</v>
      </c>
      <c r="B732" s="57" t="s">
        <v>30036</v>
      </c>
      <c r="C732" s="3" t="s">
        <v>30162</v>
      </c>
      <c r="D732" s="3"/>
      <c r="E732" s="3"/>
      <c r="F732" s="3" t="s">
        <v>30163</v>
      </c>
      <c r="G732" s="3" t="s">
        <v>30164</v>
      </c>
      <c r="H732" s="57" t="s">
        <v>30165</v>
      </c>
      <c r="I732" s="57" t="s">
        <v>30166</v>
      </c>
      <c r="J732" s="3" t="s">
        <v>28</v>
      </c>
      <c r="K732" s="3" t="s">
        <v>51</v>
      </c>
      <c r="L732" s="3" t="s">
        <v>419</v>
      </c>
      <c r="M732" s="3" t="s">
        <v>420</v>
      </c>
      <c r="N732" s="3" t="s">
        <v>5461</v>
      </c>
      <c r="O732" s="3" t="s">
        <v>32</v>
      </c>
      <c r="P732" s="24">
        <v>0</v>
      </c>
      <c r="Q732" s="24">
        <v>1</v>
      </c>
      <c r="R732" s="27" t="s">
        <v>1568</v>
      </c>
      <c r="S732" s="28" t="s">
        <v>1589</v>
      </c>
      <c r="T732" s="3" t="s">
        <v>33</v>
      </c>
      <c r="U732" s="3">
        <v>412000</v>
      </c>
      <c r="V732" s="3" t="s">
        <v>30036</v>
      </c>
      <c r="W732" s="3" t="s">
        <v>34</v>
      </c>
      <c r="X732" s="57" t="s">
        <v>32611</v>
      </c>
      <c r="Y732" s="3"/>
      <c r="Z732" s="3">
        <v>412000</v>
      </c>
      <c r="AA732" s="3"/>
      <c r="AB732" s="57">
        <v>46185.618460648147</v>
      </c>
      <c r="AC732" s="3">
        <v>0</v>
      </c>
      <c r="AD732" s="24">
        <v>412000</v>
      </c>
      <c r="AE732" s="3">
        <v>46185.618460648147</v>
      </c>
      <c r="AF732" s="3"/>
      <c r="AG732" s="3">
        <v>387330</v>
      </c>
    </row>
    <row r="733" spans="1:33" ht="60" x14ac:dyDescent="0.25">
      <c r="A733" s="3" t="s">
        <v>30167</v>
      </c>
      <c r="B733" s="57" t="s">
        <v>30036</v>
      </c>
      <c r="C733" s="3" t="s">
        <v>30168</v>
      </c>
      <c r="D733" s="3"/>
      <c r="E733" s="3"/>
      <c r="F733" s="3" t="s">
        <v>30169</v>
      </c>
      <c r="G733" s="3" t="s">
        <v>30170</v>
      </c>
      <c r="H733" s="57" t="s">
        <v>30171</v>
      </c>
      <c r="I733" s="57" t="s">
        <v>30172</v>
      </c>
      <c r="J733" s="3" t="s">
        <v>28</v>
      </c>
      <c r="K733" s="3" t="s">
        <v>78</v>
      </c>
      <c r="L733" s="3" t="s">
        <v>445</v>
      </c>
      <c r="M733" s="3" t="s">
        <v>30173</v>
      </c>
      <c r="N733" s="3" t="s">
        <v>30174</v>
      </c>
      <c r="O733" s="3" t="s">
        <v>32</v>
      </c>
      <c r="P733" s="24">
        <v>0</v>
      </c>
      <c r="Q733" s="24">
        <v>1</v>
      </c>
      <c r="R733" s="27" t="s">
        <v>1568</v>
      </c>
      <c r="S733" s="28" t="s">
        <v>1585</v>
      </c>
      <c r="T733" s="3" t="s">
        <v>38</v>
      </c>
      <c r="U733" s="3">
        <v>2060000</v>
      </c>
      <c r="V733" s="3" t="s">
        <v>30036</v>
      </c>
      <c r="W733" s="3" t="s">
        <v>34</v>
      </c>
      <c r="X733" s="57" t="s">
        <v>32663</v>
      </c>
      <c r="Y733" s="3"/>
      <c r="Z733" s="3">
        <v>2060000</v>
      </c>
      <c r="AA733" s="3"/>
      <c r="AB733" s="57">
        <v>46188.496805555558</v>
      </c>
      <c r="AC733" s="3">
        <v>0</v>
      </c>
      <c r="AD733" s="24">
        <v>2060000</v>
      </c>
      <c r="AE733" s="3">
        <v>46188.496805555558</v>
      </c>
      <c r="AF733" s="3"/>
      <c r="AG733" s="3">
        <v>336254</v>
      </c>
    </row>
    <row r="734" spans="1:33" ht="45" x14ac:dyDescent="0.25">
      <c r="A734" s="3" t="s">
        <v>30175</v>
      </c>
      <c r="B734" s="57" t="s">
        <v>30036</v>
      </c>
      <c r="C734" s="3" t="s">
        <v>30176</v>
      </c>
      <c r="D734" s="3"/>
      <c r="E734" s="3"/>
      <c r="F734" s="3" t="s">
        <v>30169</v>
      </c>
      <c r="G734" s="3" t="s">
        <v>30170</v>
      </c>
      <c r="H734" s="57" t="s">
        <v>30171</v>
      </c>
      <c r="I734" s="57" t="s">
        <v>30172</v>
      </c>
      <c r="J734" s="3" t="s">
        <v>28</v>
      </c>
      <c r="K734" s="3" t="s">
        <v>78</v>
      </c>
      <c r="L734" s="3" t="s">
        <v>445</v>
      </c>
      <c r="M734" s="3" t="s">
        <v>30173</v>
      </c>
      <c r="N734" s="3" t="s">
        <v>30174</v>
      </c>
      <c r="O734" s="3" t="s">
        <v>32</v>
      </c>
      <c r="P734" s="24">
        <v>0</v>
      </c>
      <c r="Q734" s="24">
        <v>1</v>
      </c>
      <c r="R734" s="27" t="s">
        <v>1568</v>
      </c>
      <c r="S734" s="28" t="s">
        <v>1589</v>
      </c>
      <c r="T734" s="3" t="s">
        <v>33</v>
      </c>
      <c r="U734" s="3">
        <v>412000</v>
      </c>
      <c r="V734" s="3" t="s">
        <v>30036</v>
      </c>
      <c r="W734" s="3" t="s">
        <v>34</v>
      </c>
      <c r="X734" s="57" t="s">
        <v>32663</v>
      </c>
      <c r="Y734" s="3"/>
      <c r="Z734" s="3">
        <v>412000</v>
      </c>
      <c r="AA734" s="3"/>
      <c r="AB734" s="57">
        <v>46188.492384259262</v>
      </c>
      <c r="AC734" s="3">
        <v>0</v>
      </c>
      <c r="AD734" s="24">
        <v>412000</v>
      </c>
      <c r="AE734" s="3">
        <v>46188.492384259262</v>
      </c>
      <c r="AF734" s="3"/>
      <c r="AG734" s="3">
        <v>336194</v>
      </c>
    </row>
    <row r="735" spans="1:33" ht="45" x14ac:dyDescent="0.25">
      <c r="A735" s="3" t="s">
        <v>30177</v>
      </c>
      <c r="B735" s="57" t="s">
        <v>30036</v>
      </c>
      <c r="C735" s="3" t="s">
        <v>30178</v>
      </c>
      <c r="D735" s="3"/>
      <c r="E735" s="3"/>
      <c r="F735" s="3" t="s">
        <v>29989</v>
      </c>
      <c r="G735" s="3" t="s">
        <v>29990</v>
      </c>
      <c r="H735" s="57" t="s">
        <v>29991</v>
      </c>
      <c r="I735" s="57" t="s">
        <v>30179</v>
      </c>
      <c r="J735" s="3" t="s">
        <v>28</v>
      </c>
      <c r="K735" s="3" t="s">
        <v>173</v>
      </c>
      <c r="L735" s="3" t="s">
        <v>368</v>
      </c>
      <c r="M735" s="3" t="s">
        <v>369</v>
      </c>
      <c r="N735" s="3" t="s">
        <v>4382</v>
      </c>
      <c r="O735" s="3" t="s">
        <v>32</v>
      </c>
      <c r="P735" s="24">
        <v>0</v>
      </c>
      <c r="Q735" s="24">
        <v>1</v>
      </c>
      <c r="R735" s="27" t="s">
        <v>1568</v>
      </c>
      <c r="S735" s="28" t="s">
        <v>1589</v>
      </c>
      <c r="T735" s="3" t="s">
        <v>33</v>
      </c>
      <c r="U735" s="3">
        <v>412000</v>
      </c>
      <c r="V735" s="57" t="s">
        <v>30036</v>
      </c>
      <c r="W735" s="3" t="s">
        <v>34</v>
      </c>
      <c r="X735" s="57" t="s">
        <v>29679</v>
      </c>
      <c r="Y735" s="3"/>
      <c r="Z735" s="3">
        <v>412000</v>
      </c>
      <c r="AA735" s="3"/>
      <c r="AB735" s="57">
        <v>46184.30265046296</v>
      </c>
      <c r="AC735" s="3">
        <v>0</v>
      </c>
      <c r="AD735" s="24">
        <v>412000</v>
      </c>
      <c r="AE735" s="3">
        <v>46184.30265046296</v>
      </c>
      <c r="AF735" s="3"/>
      <c r="AG735" s="3">
        <v>339139</v>
      </c>
    </row>
    <row r="736" spans="1:33" ht="60" x14ac:dyDescent="0.25">
      <c r="A736" s="3" t="s">
        <v>30180</v>
      </c>
      <c r="B736" s="57" t="s">
        <v>30036</v>
      </c>
      <c r="C736" s="3" t="s">
        <v>30181</v>
      </c>
      <c r="D736" s="3"/>
      <c r="E736" s="3"/>
      <c r="F736" s="3" t="s">
        <v>16788</v>
      </c>
      <c r="G736" s="3" t="s">
        <v>16789</v>
      </c>
      <c r="H736" s="57" t="s">
        <v>16790</v>
      </c>
      <c r="I736" s="57" t="s">
        <v>19605</v>
      </c>
      <c r="J736" s="3" t="s">
        <v>28</v>
      </c>
      <c r="K736" s="3" t="s">
        <v>48</v>
      </c>
      <c r="L736" s="3" t="s">
        <v>49</v>
      </c>
      <c r="M736" s="3" t="s">
        <v>50</v>
      </c>
      <c r="N736" s="3" t="s">
        <v>4706</v>
      </c>
      <c r="O736" s="3" t="s">
        <v>705</v>
      </c>
      <c r="P736" s="24">
        <v>0</v>
      </c>
      <c r="Q736" s="24">
        <v>0</v>
      </c>
      <c r="R736" s="27" t="s">
        <v>1578</v>
      </c>
      <c r="S736" s="28" t="s">
        <v>1585</v>
      </c>
      <c r="T736" s="3" t="s">
        <v>38</v>
      </c>
      <c r="U736" s="3">
        <v>0</v>
      </c>
      <c r="V736" s="57" t="s">
        <v>30036</v>
      </c>
      <c r="W736" s="3" t="s">
        <v>34</v>
      </c>
      <c r="X736" s="57"/>
      <c r="Y736" s="3"/>
      <c r="Z736" s="3"/>
      <c r="AA736" s="3"/>
      <c r="AB736" s="57"/>
      <c r="AC736" s="3">
        <v>0</v>
      </c>
      <c r="AD736" s="24"/>
      <c r="AE736" s="3"/>
      <c r="AF736" s="3"/>
      <c r="AG736" s="3"/>
    </row>
    <row r="737" spans="1:33" ht="45" x14ac:dyDescent="0.25">
      <c r="A737" s="3" t="s">
        <v>30182</v>
      </c>
      <c r="B737" s="57" t="s">
        <v>30036</v>
      </c>
      <c r="C737" s="3" t="s">
        <v>30183</v>
      </c>
      <c r="D737" s="3"/>
      <c r="E737" s="3"/>
      <c r="F737" s="3" t="s">
        <v>30184</v>
      </c>
      <c r="G737" s="3" t="s">
        <v>30185</v>
      </c>
      <c r="H737" s="57" t="s">
        <v>30186</v>
      </c>
      <c r="I737" s="57" t="s">
        <v>30187</v>
      </c>
      <c r="J737" s="3" t="s">
        <v>28</v>
      </c>
      <c r="K737" s="3" t="s">
        <v>173</v>
      </c>
      <c r="L737" s="3" t="s">
        <v>265</v>
      </c>
      <c r="M737" s="3" t="s">
        <v>266</v>
      </c>
      <c r="N737" s="3" t="s">
        <v>4999</v>
      </c>
      <c r="O737" s="3" t="s">
        <v>32</v>
      </c>
      <c r="P737" s="24">
        <v>0</v>
      </c>
      <c r="Q737" s="24">
        <v>1</v>
      </c>
      <c r="R737" s="27" t="s">
        <v>1568</v>
      </c>
      <c r="S737" s="28" t="s">
        <v>1589</v>
      </c>
      <c r="T737" s="3" t="s">
        <v>33</v>
      </c>
      <c r="U737" s="3">
        <v>412000</v>
      </c>
      <c r="V737" s="3" t="s">
        <v>30036</v>
      </c>
      <c r="W737" s="3" t="s">
        <v>34</v>
      </c>
      <c r="X737" s="57" t="s">
        <v>29679</v>
      </c>
      <c r="Y737" s="3"/>
      <c r="Z737" s="3">
        <v>412000</v>
      </c>
      <c r="AA737" s="3"/>
      <c r="AB737" s="57">
        <v>46184.419259259259</v>
      </c>
      <c r="AC737" s="3">
        <v>0</v>
      </c>
      <c r="AD737" s="24">
        <v>412000</v>
      </c>
      <c r="AE737" s="3">
        <v>46184.419259259259</v>
      </c>
      <c r="AF737" s="3"/>
      <c r="AG737" s="3">
        <v>339132</v>
      </c>
    </row>
    <row r="738" spans="1:33" ht="60" x14ac:dyDescent="0.25">
      <c r="A738" s="3" t="s">
        <v>30188</v>
      </c>
      <c r="B738" s="57" t="s">
        <v>30036</v>
      </c>
      <c r="C738" s="3" t="s">
        <v>30189</v>
      </c>
      <c r="D738" s="3"/>
      <c r="E738" s="3"/>
      <c r="F738" s="3" t="s">
        <v>30190</v>
      </c>
      <c r="G738" s="3" t="s">
        <v>30191</v>
      </c>
      <c r="H738" s="57" t="s">
        <v>14607</v>
      </c>
      <c r="I738" s="57" t="s">
        <v>30192</v>
      </c>
      <c r="J738" s="3" t="s">
        <v>28</v>
      </c>
      <c r="K738" s="3" t="s">
        <v>173</v>
      </c>
      <c r="L738" s="3" t="s">
        <v>110</v>
      </c>
      <c r="M738" s="3" t="s">
        <v>410</v>
      </c>
      <c r="N738" s="3" t="s">
        <v>3331</v>
      </c>
      <c r="O738" s="3" t="s">
        <v>19490</v>
      </c>
      <c r="P738" s="24">
        <v>1</v>
      </c>
      <c r="Q738" s="24">
        <v>0</v>
      </c>
      <c r="R738" s="27" t="s">
        <v>1579</v>
      </c>
      <c r="S738" s="28" t="s">
        <v>1585</v>
      </c>
      <c r="T738" s="3" t="s">
        <v>38</v>
      </c>
      <c r="U738" s="3">
        <v>2060000</v>
      </c>
      <c r="V738" s="3" t="s">
        <v>30036</v>
      </c>
      <c r="W738" s="3" t="s">
        <v>34</v>
      </c>
      <c r="X738" s="57" t="s">
        <v>29679</v>
      </c>
      <c r="Y738" s="3" t="s">
        <v>39</v>
      </c>
      <c r="Z738" s="3">
        <v>2060000</v>
      </c>
      <c r="AA738" s="3" t="s">
        <v>40</v>
      </c>
      <c r="AB738" s="57">
        <v>46184.633877314816</v>
      </c>
      <c r="AC738" s="3">
        <v>0</v>
      </c>
      <c r="AD738" s="24">
        <v>2060000</v>
      </c>
      <c r="AE738" s="3">
        <v>46184.633877314816</v>
      </c>
      <c r="AF738" s="3"/>
      <c r="AG738" s="3">
        <v>367152</v>
      </c>
    </row>
    <row r="739" spans="1:33" ht="45" x14ac:dyDescent="0.25">
      <c r="A739" s="3" t="s">
        <v>30193</v>
      </c>
      <c r="B739" s="57" t="s">
        <v>30036</v>
      </c>
      <c r="C739" s="3" t="s">
        <v>30194</v>
      </c>
      <c r="D739" s="3"/>
      <c r="E739" s="3"/>
      <c r="F739" s="3" t="s">
        <v>30190</v>
      </c>
      <c r="G739" s="3" t="s">
        <v>30191</v>
      </c>
      <c r="H739" s="57" t="s">
        <v>14607</v>
      </c>
      <c r="I739" s="57" t="s">
        <v>30192</v>
      </c>
      <c r="J739" s="3" t="s">
        <v>28</v>
      </c>
      <c r="K739" s="3" t="s">
        <v>173</v>
      </c>
      <c r="L739" s="3" t="s">
        <v>110</v>
      </c>
      <c r="M739" s="3" t="s">
        <v>410</v>
      </c>
      <c r="N739" s="3" t="s">
        <v>3331</v>
      </c>
      <c r="O739" s="3" t="s">
        <v>32</v>
      </c>
      <c r="P739" s="24">
        <v>0</v>
      </c>
      <c r="Q739" s="24">
        <v>1</v>
      </c>
      <c r="R739" s="27" t="s">
        <v>1568</v>
      </c>
      <c r="S739" s="28" t="s">
        <v>1589</v>
      </c>
      <c r="T739" s="3" t="s">
        <v>33</v>
      </c>
      <c r="U739" s="3">
        <v>412000</v>
      </c>
      <c r="V739" s="57" t="s">
        <v>30036</v>
      </c>
      <c r="W739" s="3" t="s">
        <v>34</v>
      </c>
      <c r="X739" s="57" t="s">
        <v>29679</v>
      </c>
      <c r="Y739" s="3"/>
      <c r="Z739" s="3">
        <v>412000</v>
      </c>
      <c r="AA739" s="3"/>
      <c r="AB739" s="57">
        <v>46184.636666666665</v>
      </c>
      <c r="AC739" s="3">
        <v>0</v>
      </c>
      <c r="AD739" s="24">
        <v>412000</v>
      </c>
      <c r="AE739" s="3">
        <v>46184.636666666665</v>
      </c>
      <c r="AF739" s="3"/>
      <c r="AG739" s="3">
        <v>339107</v>
      </c>
    </row>
    <row r="740" spans="1:33" ht="45" x14ac:dyDescent="0.25">
      <c r="A740" s="3" t="s">
        <v>30195</v>
      </c>
      <c r="B740" s="57" t="s">
        <v>30036</v>
      </c>
      <c r="C740" s="3" t="s">
        <v>30196</v>
      </c>
      <c r="D740" s="3"/>
      <c r="E740" s="3"/>
      <c r="F740" s="3" t="s">
        <v>30197</v>
      </c>
      <c r="G740" s="3" t="s">
        <v>30198</v>
      </c>
      <c r="H740" s="57" t="s">
        <v>3921</v>
      </c>
      <c r="I740" s="57" t="s">
        <v>30199</v>
      </c>
      <c r="J740" s="3" t="s">
        <v>28</v>
      </c>
      <c r="K740" s="3" t="s">
        <v>43</v>
      </c>
      <c r="L740" s="3" t="s">
        <v>492</v>
      </c>
      <c r="M740" s="3" t="s">
        <v>1606</v>
      </c>
      <c r="N740" s="3" t="s">
        <v>5340</v>
      </c>
      <c r="O740" s="3" t="s">
        <v>32</v>
      </c>
      <c r="P740" s="24">
        <v>0</v>
      </c>
      <c r="Q740" s="24">
        <v>1</v>
      </c>
      <c r="R740" s="27" t="s">
        <v>1568</v>
      </c>
      <c r="S740" s="28" t="s">
        <v>1589</v>
      </c>
      <c r="T740" s="3" t="s">
        <v>33</v>
      </c>
      <c r="U740" s="3">
        <v>412000</v>
      </c>
      <c r="V740" s="57" t="s">
        <v>29679</v>
      </c>
      <c r="W740" s="3" t="s">
        <v>34</v>
      </c>
      <c r="X740" s="57" t="s">
        <v>32663</v>
      </c>
      <c r="Y740" s="3"/>
      <c r="Z740" s="3">
        <v>412000</v>
      </c>
      <c r="AA740" s="3"/>
      <c r="AB740" s="57">
        <v>46188.406145833331</v>
      </c>
      <c r="AC740" s="3">
        <v>0</v>
      </c>
      <c r="AD740" s="24">
        <v>412000</v>
      </c>
      <c r="AE740" s="3">
        <v>46188.406145833331</v>
      </c>
      <c r="AF740" s="3"/>
      <c r="AG740" s="3">
        <v>383878</v>
      </c>
    </row>
    <row r="741" spans="1:33" ht="60" x14ac:dyDescent="0.25">
      <c r="A741" s="3" t="s">
        <v>30200</v>
      </c>
      <c r="B741" s="57" t="s">
        <v>30036</v>
      </c>
      <c r="C741" s="3" t="s">
        <v>30201</v>
      </c>
      <c r="D741" s="3"/>
      <c r="E741" s="3"/>
      <c r="F741" s="3" t="s">
        <v>30202</v>
      </c>
      <c r="G741" s="3" t="s">
        <v>30203</v>
      </c>
      <c r="H741" s="57" t="s">
        <v>30204</v>
      </c>
      <c r="I741" s="57" t="s">
        <v>30205</v>
      </c>
      <c r="J741" s="3" t="s">
        <v>28</v>
      </c>
      <c r="K741" s="3" t="s">
        <v>48</v>
      </c>
      <c r="L741" s="3" t="s">
        <v>193</v>
      </c>
      <c r="M741" s="3" t="s">
        <v>194</v>
      </c>
      <c r="N741" s="3" t="s">
        <v>3019</v>
      </c>
      <c r="O741" s="3" t="s">
        <v>19490</v>
      </c>
      <c r="P741" s="24">
        <v>0</v>
      </c>
      <c r="Q741" s="24">
        <v>0</v>
      </c>
      <c r="R741" s="27" t="s">
        <v>1579</v>
      </c>
      <c r="S741" s="28" t="s">
        <v>1585</v>
      </c>
      <c r="T741" s="3" t="s">
        <v>38</v>
      </c>
      <c r="U741" s="3">
        <v>2060000</v>
      </c>
      <c r="V741" s="57" t="s">
        <v>30036</v>
      </c>
      <c r="W741" s="3" t="s">
        <v>34</v>
      </c>
      <c r="X741" s="57" t="s">
        <v>33844</v>
      </c>
      <c r="Y741" s="3" t="s">
        <v>39</v>
      </c>
      <c r="Z741" s="3">
        <v>2060000</v>
      </c>
      <c r="AA741" s="3" t="s">
        <v>40</v>
      </c>
      <c r="AB741" s="57">
        <v>46187.450590277775</v>
      </c>
      <c r="AC741" s="3">
        <v>0</v>
      </c>
      <c r="AD741" s="24">
        <v>2060000</v>
      </c>
      <c r="AE741" s="3">
        <v>46187.450590277775</v>
      </c>
      <c r="AF741" s="3"/>
      <c r="AG741" s="3">
        <v>337721</v>
      </c>
    </row>
    <row r="742" spans="1:33" ht="60" x14ac:dyDescent="0.25">
      <c r="A742" s="3" t="s">
        <v>30206</v>
      </c>
      <c r="B742" s="57" t="s">
        <v>30036</v>
      </c>
      <c r="C742" s="3" t="s">
        <v>30207</v>
      </c>
      <c r="D742" s="3"/>
      <c r="E742" s="3"/>
      <c r="F742" s="3" t="s">
        <v>30208</v>
      </c>
      <c r="G742" s="3" t="s">
        <v>30209</v>
      </c>
      <c r="H742" s="57" t="s">
        <v>30210</v>
      </c>
      <c r="I742" s="57" t="s">
        <v>30211</v>
      </c>
      <c r="J742" s="3" t="s">
        <v>28</v>
      </c>
      <c r="K742" s="3" t="s">
        <v>43</v>
      </c>
      <c r="L742" s="3" t="s">
        <v>206</v>
      </c>
      <c r="M742" s="3" t="s">
        <v>207</v>
      </c>
      <c r="N742" s="3" t="s">
        <v>12135</v>
      </c>
      <c r="O742" s="3" t="s">
        <v>32</v>
      </c>
      <c r="P742" s="24">
        <v>0</v>
      </c>
      <c r="Q742" s="24">
        <v>1</v>
      </c>
      <c r="R742" s="27" t="s">
        <v>1568</v>
      </c>
      <c r="S742" s="28" t="s">
        <v>1585</v>
      </c>
      <c r="T742" s="3" t="s">
        <v>38</v>
      </c>
      <c r="U742" s="3">
        <v>2060000</v>
      </c>
      <c r="V742" s="57" t="s">
        <v>30036</v>
      </c>
      <c r="W742" s="3" t="s">
        <v>34</v>
      </c>
      <c r="X742" s="57" t="s">
        <v>32611</v>
      </c>
      <c r="Y742" s="3"/>
      <c r="Z742" s="3">
        <v>2060000</v>
      </c>
      <c r="AA742" s="3"/>
      <c r="AB742" s="57">
        <v>46185.665520833332</v>
      </c>
      <c r="AC742" s="3">
        <v>0</v>
      </c>
      <c r="AD742" s="24">
        <v>2060000</v>
      </c>
      <c r="AE742" s="3">
        <v>46185.665520833332</v>
      </c>
      <c r="AF742" s="3"/>
      <c r="AG742" s="3">
        <v>383799</v>
      </c>
    </row>
    <row r="743" spans="1:33" ht="45" x14ac:dyDescent="0.25">
      <c r="A743" s="3" t="s">
        <v>30212</v>
      </c>
      <c r="B743" s="57" t="s">
        <v>30036</v>
      </c>
      <c r="C743" s="3" t="s">
        <v>30213</v>
      </c>
      <c r="D743" s="3"/>
      <c r="E743" s="3"/>
      <c r="F743" s="3" t="s">
        <v>30208</v>
      </c>
      <c r="G743" s="3" t="s">
        <v>30209</v>
      </c>
      <c r="H743" s="57" t="s">
        <v>30210</v>
      </c>
      <c r="I743" s="57" t="s">
        <v>30211</v>
      </c>
      <c r="J743" s="3" t="s">
        <v>28</v>
      </c>
      <c r="K743" s="3" t="s">
        <v>43</v>
      </c>
      <c r="L743" s="3" t="s">
        <v>206</v>
      </c>
      <c r="M743" s="3" t="s">
        <v>207</v>
      </c>
      <c r="N743" s="3" t="s">
        <v>12135</v>
      </c>
      <c r="O743" s="3" t="s">
        <v>32</v>
      </c>
      <c r="P743" s="24">
        <v>0</v>
      </c>
      <c r="Q743" s="24">
        <v>1</v>
      </c>
      <c r="R743" s="27" t="s">
        <v>1568</v>
      </c>
      <c r="S743" s="28" t="s">
        <v>1589</v>
      </c>
      <c r="T743" s="3" t="s">
        <v>33</v>
      </c>
      <c r="U743" s="3">
        <v>412000</v>
      </c>
      <c r="V743" s="3" t="s">
        <v>30036</v>
      </c>
      <c r="W743" s="3" t="s">
        <v>34</v>
      </c>
      <c r="X743" s="57" t="s">
        <v>30036</v>
      </c>
      <c r="Y743" s="3"/>
      <c r="Z743" s="3">
        <v>412000</v>
      </c>
      <c r="AA743" s="3"/>
      <c r="AB743" s="57">
        <v>46183.764386574076</v>
      </c>
      <c r="AC743" s="3">
        <v>0</v>
      </c>
      <c r="AD743" s="24">
        <v>412000</v>
      </c>
      <c r="AE743" s="3">
        <v>46183.764386574076</v>
      </c>
      <c r="AF743" s="3"/>
      <c r="AG743" s="3">
        <v>339380</v>
      </c>
    </row>
    <row r="744" spans="1:33" ht="45" x14ac:dyDescent="0.25">
      <c r="A744" s="3" t="s">
        <v>30214</v>
      </c>
      <c r="B744" s="57" t="s">
        <v>30036</v>
      </c>
      <c r="C744" s="3" t="s">
        <v>30215</v>
      </c>
      <c r="D744" s="3"/>
      <c r="E744" s="3"/>
      <c r="F744" s="3" t="s">
        <v>30216</v>
      </c>
      <c r="G744" s="3" t="s">
        <v>30217</v>
      </c>
      <c r="H744" s="57" t="s">
        <v>30218</v>
      </c>
      <c r="I744" s="57" t="s">
        <v>30219</v>
      </c>
      <c r="J744" s="3" t="s">
        <v>28</v>
      </c>
      <c r="K744" s="3" t="s">
        <v>78</v>
      </c>
      <c r="L744" s="3" t="s">
        <v>614</v>
      </c>
      <c r="M744" s="3" t="s">
        <v>512</v>
      </c>
      <c r="N744" s="3" t="s">
        <v>5228</v>
      </c>
      <c r="O744" s="3" t="s">
        <v>32</v>
      </c>
      <c r="P744" s="24">
        <v>0</v>
      </c>
      <c r="Q744" s="24">
        <v>1</v>
      </c>
      <c r="R744" s="27" t="s">
        <v>1568</v>
      </c>
      <c r="S744" s="28" t="s">
        <v>1589</v>
      </c>
      <c r="T744" s="3" t="s">
        <v>33</v>
      </c>
      <c r="U744" s="3">
        <v>412000</v>
      </c>
      <c r="V744" s="3" t="s">
        <v>30036</v>
      </c>
      <c r="W744" s="3" t="s">
        <v>34</v>
      </c>
      <c r="X744" s="57" t="s">
        <v>29679</v>
      </c>
      <c r="Y744" s="3"/>
      <c r="Z744" s="3">
        <v>412000</v>
      </c>
      <c r="AA744" s="3"/>
      <c r="AB744" s="57">
        <v>46184.468229166669</v>
      </c>
      <c r="AC744" s="3">
        <v>0</v>
      </c>
      <c r="AD744" s="24">
        <v>412000</v>
      </c>
      <c r="AE744" s="3">
        <v>46184.468229166669</v>
      </c>
      <c r="AF744" s="3"/>
      <c r="AG744" s="3">
        <v>336199</v>
      </c>
    </row>
    <row r="745" spans="1:33" ht="60" x14ac:dyDescent="0.25">
      <c r="A745" s="3" t="s">
        <v>30220</v>
      </c>
      <c r="B745" s="57" t="s">
        <v>30036</v>
      </c>
      <c r="C745" s="3" t="s">
        <v>30221</v>
      </c>
      <c r="D745" s="3"/>
      <c r="E745" s="3"/>
      <c r="F745" s="3" t="s">
        <v>29921</v>
      </c>
      <c r="G745" s="3" t="s">
        <v>29922</v>
      </c>
      <c r="H745" s="57" t="s">
        <v>29923</v>
      </c>
      <c r="I745" s="57" t="s">
        <v>29924</v>
      </c>
      <c r="J745" s="3" t="s">
        <v>28</v>
      </c>
      <c r="K745" s="3" t="s">
        <v>43</v>
      </c>
      <c r="L745" s="3" t="s">
        <v>492</v>
      </c>
      <c r="M745" s="3" t="s">
        <v>1606</v>
      </c>
      <c r="N745" s="3" t="s">
        <v>5340</v>
      </c>
      <c r="O745" s="3" t="s">
        <v>19490</v>
      </c>
      <c r="P745" s="24">
        <v>0</v>
      </c>
      <c r="Q745" s="24">
        <v>0</v>
      </c>
      <c r="R745" s="27" t="s">
        <v>1579</v>
      </c>
      <c r="S745" s="28" t="s">
        <v>1585</v>
      </c>
      <c r="T745" s="3" t="s">
        <v>38</v>
      </c>
      <c r="U745" s="3">
        <v>2060000</v>
      </c>
      <c r="V745" s="57" t="s">
        <v>29679</v>
      </c>
      <c r="W745" s="3" t="s">
        <v>34</v>
      </c>
      <c r="X745" s="57" t="s">
        <v>32663</v>
      </c>
      <c r="Y745" s="3" t="s">
        <v>39</v>
      </c>
      <c r="Z745" s="3">
        <v>2060000</v>
      </c>
      <c r="AA745" s="3" t="s">
        <v>40</v>
      </c>
      <c r="AB745" s="57">
        <v>46188.408877314818</v>
      </c>
      <c r="AC745" s="3">
        <v>0</v>
      </c>
      <c r="AD745" s="24">
        <v>2060000</v>
      </c>
      <c r="AE745" s="3">
        <v>46188.408877314818</v>
      </c>
      <c r="AF745" s="3"/>
      <c r="AG745" s="3">
        <v>383806</v>
      </c>
    </row>
    <row r="746" spans="1:33" ht="45" x14ac:dyDescent="0.25">
      <c r="A746" s="3" t="s">
        <v>30222</v>
      </c>
      <c r="B746" s="57" t="s">
        <v>30036</v>
      </c>
      <c r="C746" s="3" t="s">
        <v>30223</v>
      </c>
      <c r="D746" s="3"/>
      <c r="E746" s="3"/>
      <c r="F746" s="3" t="s">
        <v>30224</v>
      </c>
      <c r="G746" s="3" t="s">
        <v>30225</v>
      </c>
      <c r="H746" s="57" t="s">
        <v>8312</v>
      </c>
      <c r="I746" s="57" t="s">
        <v>30226</v>
      </c>
      <c r="J746" s="3" t="s">
        <v>28</v>
      </c>
      <c r="K746" s="3" t="s">
        <v>78</v>
      </c>
      <c r="L746" s="3" t="s">
        <v>495</v>
      </c>
      <c r="M746" s="3" t="s">
        <v>496</v>
      </c>
      <c r="N746" s="3" t="s">
        <v>4482</v>
      </c>
      <c r="O746" s="3" t="s">
        <v>19490</v>
      </c>
      <c r="P746" s="24">
        <v>0</v>
      </c>
      <c r="Q746" s="24">
        <v>0</v>
      </c>
      <c r="R746" s="27" t="s">
        <v>1579</v>
      </c>
      <c r="S746" s="28" t="s">
        <v>1589</v>
      </c>
      <c r="T746" s="3" t="s">
        <v>33</v>
      </c>
      <c r="U746" s="3">
        <v>412000</v>
      </c>
      <c r="V746" s="3" t="s">
        <v>30036</v>
      </c>
      <c r="W746" s="3" t="s">
        <v>34</v>
      </c>
      <c r="X746" s="57" t="s">
        <v>32639</v>
      </c>
      <c r="Y746" s="3" t="s">
        <v>39</v>
      </c>
      <c r="Z746" s="3">
        <v>412000</v>
      </c>
      <c r="AA746" s="3" t="s">
        <v>40</v>
      </c>
      <c r="AB746" s="57">
        <v>46190.425706018519</v>
      </c>
      <c r="AC746" s="3">
        <v>0</v>
      </c>
      <c r="AD746" s="24">
        <v>412000</v>
      </c>
      <c r="AE746" s="3">
        <v>46190.425706018519</v>
      </c>
      <c r="AF746" s="3"/>
      <c r="AG746" s="3">
        <v>336233</v>
      </c>
    </row>
    <row r="747" spans="1:33" ht="60" x14ac:dyDescent="0.25">
      <c r="A747" s="3" t="s">
        <v>30227</v>
      </c>
      <c r="B747" s="57" t="s">
        <v>30036</v>
      </c>
      <c r="C747" s="3" t="s">
        <v>30228</v>
      </c>
      <c r="D747" s="3"/>
      <c r="E747" s="3"/>
      <c r="F747" s="3" t="s">
        <v>30229</v>
      </c>
      <c r="G747" s="3" t="s">
        <v>30230</v>
      </c>
      <c r="H747" s="57" t="s">
        <v>15007</v>
      </c>
      <c r="I747" s="57" t="s">
        <v>30231</v>
      </c>
      <c r="J747" s="3" t="s">
        <v>28</v>
      </c>
      <c r="K747" s="3" t="s">
        <v>61</v>
      </c>
      <c r="L747" s="3" t="s">
        <v>431</v>
      </c>
      <c r="M747" s="3" t="s">
        <v>432</v>
      </c>
      <c r="N747" s="3" t="s">
        <v>3211</v>
      </c>
      <c r="O747" s="3" t="s">
        <v>32</v>
      </c>
      <c r="P747" s="24">
        <v>0</v>
      </c>
      <c r="Q747" s="24">
        <v>1</v>
      </c>
      <c r="R747" s="27" t="s">
        <v>1568</v>
      </c>
      <c r="S747" s="28" t="s">
        <v>1585</v>
      </c>
      <c r="T747" s="3" t="s">
        <v>38</v>
      </c>
      <c r="U747" s="3">
        <v>2060000</v>
      </c>
      <c r="V747" s="3" t="s">
        <v>30036</v>
      </c>
      <c r="W747" s="3" t="s">
        <v>34</v>
      </c>
      <c r="X747" s="57" t="s">
        <v>29679</v>
      </c>
      <c r="Y747" s="3"/>
      <c r="Z747" s="3">
        <v>2060000</v>
      </c>
      <c r="AA747" s="3"/>
      <c r="AB747" s="57">
        <v>46184.361562500002</v>
      </c>
      <c r="AC747" s="3">
        <v>0</v>
      </c>
      <c r="AD747" s="24">
        <v>2060000</v>
      </c>
      <c r="AE747" s="3">
        <v>46184.361562500002</v>
      </c>
      <c r="AF747" s="3"/>
      <c r="AG747" s="3">
        <v>333830</v>
      </c>
    </row>
    <row r="748" spans="1:33" ht="60" x14ac:dyDescent="0.25">
      <c r="A748" s="3" t="s">
        <v>30232</v>
      </c>
      <c r="B748" s="57" t="s">
        <v>30036</v>
      </c>
      <c r="C748" s="3" t="s">
        <v>30233</v>
      </c>
      <c r="D748" s="3"/>
      <c r="E748" s="3"/>
      <c r="F748" s="3" t="s">
        <v>30234</v>
      </c>
      <c r="G748" s="3" t="s">
        <v>30235</v>
      </c>
      <c r="H748" s="57" t="s">
        <v>30236</v>
      </c>
      <c r="I748" s="57" t="s">
        <v>30237</v>
      </c>
      <c r="J748" s="3" t="s">
        <v>28</v>
      </c>
      <c r="K748" s="3" t="s">
        <v>78</v>
      </c>
      <c r="L748" s="3" t="s">
        <v>481</v>
      </c>
      <c r="M748" s="3" t="s">
        <v>482</v>
      </c>
      <c r="N748" s="3" t="s">
        <v>3905</v>
      </c>
      <c r="O748" s="3" t="s">
        <v>32</v>
      </c>
      <c r="P748" s="24">
        <v>7</v>
      </c>
      <c r="Q748" s="24">
        <v>12</v>
      </c>
      <c r="R748" s="27" t="s">
        <v>1568</v>
      </c>
      <c r="S748" s="28" t="s">
        <v>1585</v>
      </c>
      <c r="T748" s="3" t="s">
        <v>38</v>
      </c>
      <c r="U748" s="3">
        <v>2060000</v>
      </c>
      <c r="V748" s="3" t="s">
        <v>29679</v>
      </c>
      <c r="W748" s="3" t="s">
        <v>34</v>
      </c>
      <c r="X748" s="57" t="s">
        <v>32611</v>
      </c>
      <c r="Y748" s="3"/>
      <c r="Z748" s="3">
        <v>2060000</v>
      </c>
      <c r="AA748" s="3"/>
      <c r="AB748" s="57">
        <v>46185.391099537039</v>
      </c>
      <c r="AC748" s="3">
        <v>0</v>
      </c>
      <c r="AD748" s="24">
        <v>2060000</v>
      </c>
      <c r="AE748" s="3">
        <v>46185.391099537039</v>
      </c>
      <c r="AF748" s="3"/>
      <c r="AG748" s="3">
        <v>383126</v>
      </c>
    </row>
    <row r="749" spans="1:33" ht="45" x14ac:dyDescent="0.25">
      <c r="A749" s="3" t="s">
        <v>30238</v>
      </c>
      <c r="B749" s="57" t="s">
        <v>30036</v>
      </c>
      <c r="C749" s="3" t="s">
        <v>30239</v>
      </c>
      <c r="D749" s="3"/>
      <c r="E749" s="3"/>
      <c r="F749" s="3" t="s">
        <v>29915</v>
      </c>
      <c r="G749" s="3" t="s">
        <v>29916</v>
      </c>
      <c r="H749" s="57" t="s">
        <v>29917</v>
      </c>
      <c r="I749" s="57" t="s">
        <v>29918</v>
      </c>
      <c r="J749" s="3" t="s">
        <v>28</v>
      </c>
      <c r="K749" s="3" t="s">
        <v>78</v>
      </c>
      <c r="L749" s="3" t="s">
        <v>306</v>
      </c>
      <c r="M749" s="3" t="s">
        <v>146</v>
      </c>
      <c r="N749" s="3" t="s">
        <v>5030</v>
      </c>
      <c r="O749" s="3" t="s">
        <v>32</v>
      </c>
      <c r="P749" s="24">
        <v>0</v>
      </c>
      <c r="Q749" s="24">
        <v>1</v>
      </c>
      <c r="R749" s="27" t="s">
        <v>1568</v>
      </c>
      <c r="S749" s="28" t="s">
        <v>1589</v>
      </c>
      <c r="T749" s="3" t="s">
        <v>33</v>
      </c>
      <c r="U749" s="3">
        <v>412000</v>
      </c>
      <c r="V749" s="3" t="s">
        <v>30036</v>
      </c>
      <c r="W749" s="3" t="s">
        <v>34</v>
      </c>
      <c r="X749" s="57" t="s">
        <v>29679</v>
      </c>
      <c r="Y749" s="3"/>
      <c r="Z749" s="3">
        <v>412000</v>
      </c>
      <c r="AA749" s="3"/>
      <c r="AB749" s="57">
        <v>46184.41265046296</v>
      </c>
      <c r="AC749" s="3">
        <v>0</v>
      </c>
      <c r="AD749" s="24">
        <v>412000</v>
      </c>
      <c r="AE749" s="3">
        <v>46184.41265046296</v>
      </c>
      <c r="AF749" s="3"/>
      <c r="AG749" s="3">
        <v>336909</v>
      </c>
    </row>
    <row r="750" spans="1:33" ht="45" x14ac:dyDescent="0.25">
      <c r="A750" s="3" t="s">
        <v>30240</v>
      </c>
      <c r="B750" s="57" t="s">
        <v>30036</v>
      </c>
      <c r="C750" s="3" t="s">
        <v>30241</v>
      </c>
      <c r="D750" s="3"/>
      <c r="E750" s="3"/>
      <c r="F750" s="3" t="s">
        <v>30234</v>
      </c>
      <c r="G750" s="3" t="s">
        <v>30235</v>
      </c>
      <c r="H750" s="57" t="s">
        <v>30236</v>
      </c>
      <c r="I750" s="57" t="s">
        <v>30237</v>
      </c>
      <c r="J750" s="3" t="s">
        <v>28</v>
      </c>
      <c r="K750" s="3" t="s">
        <v>78</v>
      </c>
      <c r="L750" s="3" t="s">
        <v>481</v>
      </c>
      <c r="M750" s="3" t="s">
        <v>482</v>
      </c>
      <c r="N750" s="3" t="s">
        <v>3905</v>
      </c>
      <c r="O750" s="3" t="s">
        <v>32</v>
      </c>
      <c r="P750" s="24">
        <v>0</v>
      </c>
      <c r="Q750" s="24">
        <v>5</v>
      </c>
      <c r="R750" s="27" t="s">
        <v>1568</v>
      </c>
      <c r="S750" s="28" t="s">
        <v>1589</v>
      </c>
      <c r="T750" s="3" t="s">
        <v>33</v>
      </c>
      <c r="U750" s="3">
        <v>412000</v>
      </c>
      <c r="V750" s="3" t="s">
        <v>29679</v>
      </c>
      <c r="W750" s="3" t="s">
        <v>34</v>
      </c>
      <c r="X750" s="57" t="s">
        <v>29679</v>
      </c>
      <c r="Y750" s="3"/>
      <c r="Z750" s="3">
        <v>412000</v>
      </c>
      <c r="AA750" s="3"/>
      <c r="AB750" s="57">
        <v>46184.744490740741</v>
      </c>
      <c r="AC750" s="3">
        <v>0</v>
      </c>
      <c r="AD750" s="24">
        <v>412000</v>
      </c>
      <c r="AE750" s="3">
        <v>46184.744490740741</v>
      </c>
      <c r="AF750" s="3"/>
      <c r="AG750" s="3">
        <v>383157</v>
      </c>
    </row>
    <row r="751" spans="1:33" ht="60" x14ac:dyDescent="0.25">
      <c r="A751" s="3" t="s">
        <v>30242</v>
      </c>
      <c r="B751" s="57" t="s">
        <v>30036</v>
      </c>
      <c r="C751" s="3" t="s">
        <v>30243</v>
      </c>
      <c r="D751" s="3"/>
      <c r="E751" s="3"/>
      <c r="F751" s="3" t="s">
        <v>668</v>
      </c>
      <c r="G751" s="3" t="s">
        <v>2839</v>
      </c>
      <c r="H751" s="57" t="s">
        <v>2840</v>
      </c>
      <c r="I751" s="57" t="s">
        <v>23008</v>
      </c>
      <c r="J751" s="3" t="s">
        <v>28</v>
      </c>
      <c r="K751" s="3" t="s">
        <v>61</v>
      </c>
      <c r="L751" s="3" t="s">
        <v>62</v>
      </c>
      <c r="M751" s="3" t="s">
        <v>63</v>
      </c>
      <c r="N751" s="3" t="s">
        <v>2812</v>
      </c>
      <c r="O751" s="3" t="s">
        <v>32</v>
      </c>
      <c r="P751" s="24">
        <v>0</v>
      </c>
      <c r="Q751" s="24">
        <v>1</v>
      </c>
      <c r="R751" s="27" t="s">
        <v>1568</v>
      </c>
      <c r="S751" s="28" t="s">
        <v>1585</v>
      </c>
      <c r="T751" s="3" t="s">
        <v>38</v>
      </c>
      <c r="U751" s="3">
        <v>2060000</v>
      </c>
      <c r="V751" s="57" t="s">
        <v>29679</v>
      </c>
      <c r="W751" s="3" t="s">
        <v>34</v>
      </c>
      <c r="X751" s="57" t="s">
        <v>29679</v>
      </c>
      <c r="Y751" s="3"/>
      <c r="Z751" s="3">
        <v>2060000</v>
      </c>
      <c r="AA751" s="3"/>
      <c r="AB751" s="57">
        <v>46184.724583333336</v>
      </c>
      <c r="AC751" s="3">
        <v>0</v>
      </c>
      <c r="AD751" s="24">
        <v>2060000</v>
      </c>
      <c r="AE751" s="3">
        <v>46184.724583333336</v>
      </c>
      <c r="AF751" s="3"/>
      <c r="AG751" s="3">
        <v>366364</v>
      </c>
    </row>
    <row r="752" spans="1:33" ht="45" x14ac:dyDescent="0.25">
      <c r="A752" s="3" t="s">
        <v>30244</v>
      </c>
      <c r="B752" s="57" t="s">
        <v>30036</v>
      </c>
      <c r="C752" s="3" t="s">
        <v>30245</v>
      </c>
      <c r="D752" s="3"/>
      <c r="E752" s="3"/>
      <c r="F752" s="3" t="s">
        <v>30246</v>
      </c>
      <c r="G752" s="3" t="s">
        <v>30247</v>
      </c>
      <c r="H752" s="57" t="s">
        <v>30248</v>
      </c>
      <c r="I752" s="57" t="s">
        <v>30249</v>
      </c>
      <c r="J752" s="3" t="s">
        <v>28</v>
      </c>
      <c r="K752" s="3" t="s">
        <v>78</v>
      </c>
      <c r="L752" s="3" t="s">
        <v>243</v>
      </c>
      <c r="M752" s="3" t="s">
        <v>428</v>
      </c>
      <c r="N752" s="3" t="s">
        <v>5375</v>
      </c>
      <c r="O752" s="3" t="s">
        <v>797</v>
      </c>
      <c r="P752" s="24">
        <v>0</v>
      </c>
      <c r="Q752" s="24">
        <v>0</v>
      </c>
      <c r="R752" s="27" t="s">
        <v>1580</v>
      </c>
      <c r="S752" s="28" t="s">
        <v>1582</v>
      </c>
      <c r="T752" s="3" t="s">
        <v>160</v>
      </c>
      <c r="U752" s="3">
        <v>4120000000</v>
      </c>
      <c r="V752" s="57" t="s">
        <v>32628</v>
      </c>
      <c r="W752" s="3" t="s">
        <v>34</v>
      </c>
      <c r="X752" s="57"/>
      <c r="Y752" s="3"/>
      <c r="Z752" s="3"/>
      <c r="AA752" s="3"/>
      <c r="AB752" s="57"/>
      <c r="AC752" s="3">
        <v>0</v>
      </c>
      <c r="AD752" s="24"/>
      <c r="AE752" s="3"/>
      <c r="AF752" s="3"/>
      <c r="AG752" s="3"/>
    </row>
    <row r="753" spans="1:33" ht="45" x14ac:dyDescent="0.25">
      <c r="A753" s="3" t="s">
        <v>30250</v>
      </c>
      <c r="B753" s="57" t="s">
        <v>30036</v>
      </c>
      <c r="C753" s="3" t="s">
        <v>30251</v>
      </c>
      <c r="D753" s="3"/>
      <c r="E753" s="3"/>
      <c r="F753" s="3" t="s">
        <v>30252</v>
      </c>
      <c r="G753" s="3" t="s">
        <v>30253</v>
      </c>
      <c r="H753" s="57" t="s">
        <v>3185</v>
      </c>
      <c r="I753" s="57" t="s">
        <v>30254</v>
      </c>
      <c r="J753" s="3" t="s">
        <v>28</v>
      </c>
      <c r="K753" s="3" t="s">
        <v>51</v>
      </c>
      <c r="L753" s="3" t="s">
        <v>417</v>
      </c>
      <c r="M753" s="3" t="s">
        <v>418</v>
      </c>
      <c r="N753" s="3" t="s">
        <v>2785</v>
      </c>
      <c r="O753" s="3" t="s">
        <v>32</v>
      </c>
      <c r="P753" s="24">
        <v>0</v>
      </c>
      <c r="Q753" s="24">
        <v>1</v>
      </c>
      <c r="R753" s="27" t="s">
        <v>1568</v>
      </c>
      <c r="S753" s="28" t="s">
        <v>1589</v>
      </c>
      <c r="T753" s="3" t="s">
        <v>33</v>
      </c>
      <c r="U753" s="3">
        <v>412000</v>
      </c>
      <c r="V753" s="57" t="s">
        <v>30036</v>
      </c>
      <c r="W753" s="3" t="s">
        <v>34</v>
      </c>
      <c r="X753" s="57" t="s">
        <v>32611</v>
      </c>
      <c r="Y753" s="3"/>
      <c r="Z753" s="3">
        <v>412000</v>
      </c>
      <c r="AA753" s="3"/>
      <c r="AB753" s="57">
        <v>46185.467349537037</v>
      </c>
      <c r="AC753" s="3">
        <v>0</v>
      </c>
      <c r="AD753" s="24">
        <v>412000</v>
      </c>
      <c r="AE753" s="3">
        <v>46185.467349537037</v>
      </c>
      <c r="AF753" s="3"/>
      <c r="AG753" s="3">
        <v>387338</v>
      </c>
    </row>
    <row r="754" spans="1:33" ht="45" x14ac:dyDescent="0.25">
      <c r="A754" s="3" t="s">
        <v>30255</v>
      </c>
      <c r="B754" s="57" t="s">
        <v>30036</v>
      </c>
      <c r="C754" s="3" t="s">
        <v>30256</v>
      </c>
      <c r="D754" s="3"/>
      <c r="E754" s="3"/>
      <c r="F754" s="3" t="s">
        <v>9612</v>
      </c>
      <c r="G754" s="3" t="s">
        <v>9613</v>
      </c>
      <c r="H754" s="57" t="s">
        <v>9614</v>
      </c>
      <c r="I754" s="57" t="s">
        <v>21876</v>
      </c>
      <c r="J754" s="3" t="s">
        <v>28</v>
      </c>
      <c r="K754" s="3" t="s">
        <v>51</v>
      </c>
      <c r="L754" s="3" t="s">
        <v>498</v>
      </c>
      <c r="M754" s="3" t="s">
        <v>724</v>
      </c>
      <c r="N754" s="3" t="s">
        <v>8815</v>
      </c>
      <c r="O754" s="3" t="s">
        <v>32</v>
      </c>
      <c r="P754" s="24">
        <v>0</v>
      </c>
      <c r="Q754" s="24">
        <v>1</v>
      </c>
      <c r="R754" s="27" t="s">
        <v>1568</v>
      </c>
      <c r="S754" s="28" t="s">
        <v>1589</v>
      </c>
      <c r="T754" s="3" t="s">
        <v>33</v>
      </c>
      <c r="U754" s="3">
        <v>412000</v>
      </c>
      <c r="V754" s="57" t="s">
        <v>30036</v>
      </c>
      <c r="W754" s="3" t="s">
        <v>34</v>
      </c>
      <c r="X754" s="57" t="s">
        <v>32611</v>
      </c>
      <c r="Y754" s="3"/>
      <c r="Z754" s="3">
        <v>412000</v>
      </c>
      <c r="AA754" s="3"/>
      <c r="AB754" s="57">
        <v>46185.690601851849</v>
      </c>
      <c r="AC754" s="3">
        <v>0</v>
      </c>
      <c r="AD754" s="24">
        <v>412000</v>
      </c>
      <c r="AE754" s="3">
        <v>46185.690601851849</v>
      </c>
      <c r="AF754" s="3"/>
      <c r="AG754" s="3">
        <v>387344</v>
      </c>
    </row>
    <row r="755" spans="1:33" ht="60" x14ac:dyDescent="0.25">
      <c r="A755" s="3" t="s">
        <v>30257</v>
      </c>
      <c r="B755" s="57" t="s">
        <v>30036</v>
      </c>
      <c r="C755" s="3" t="s">
        <v>30258</v>
      </c>
      <c r="D755" s="3"/>
      <c r="E755" s="3"/>
      <c r="F755" s="3" t="s">
        <v>30259</v>
      </c>
      <c r="G755" s="3" t="s">
        <v>30260</v>
      </c>
      <c r="H755" s="57" t="s">
        <v>9136</v>
      </c>
      <c r="I755" s="57" t="s">
        <v>30261</v>
      </c>
      <c r="J755" s="3" t="s">
        <v>28</v>
      </c>
      <c r="K755" s="3" t="s">
        <v>78</v>
      </c>
      <c r="L755" s="3" t="s">
        <v>1014</v>
      </c>
      <c r="M755" s="3" t="s">
        <v>1015</v>
      </c>
      <c r="N755" s="3" t="s">
        <v>3756</v>
      </c>
      <c r="O755" s="3" t="s">
        <v>32</v>
      </c>
      <c r="P755" s="24">
        <v>0</v>
      </c>
      <c r="Q755" s="24">
        <v>1</v>
      </c>
      <c r="R755" s="27" t="s">
        <v>1568</v>
      </c>
      <c r="S755" s="28" t="s">
        <v>1585</v>
      </c>
      <c r="T755" s="3" t="s">
        <v>38</v>
      </c>
      <c r="U755" s="3">
        <v>2060000</v>
      </c>
      <c r="V755" s="3" t="s">
        <v>30036</v>
      </c>
      <c r="W755" s="3" t="s">
        <v>34</v>
      </c>
      <c r="X755" s="57" t="s">
        <v>29679</v>
      </c>
      <c r="Y755" s="3"/>
      <c r="Z755" s="3">
        <v>2060000</v>
      </c>
      <c r="AA755" s="3"/>
      <c r="AB755" s="57">
        <v>46184.400648148148</v>
      </c>
      <c r="AC755" s="3">
        <v>0</v>
      </c>
      <c r="AD755" s="24">
        <v>2060000</v>
      </c>
      <c r="AE755" s="3">
        <v>46184.400648148148</v>
      </c>
      <c r="AF755" s="3"/>
      <c r="AG755" s="3">
        <v>336275</v>
      </c>
    </row>
    <row r="756" spans="1:33" ht="45" x14ac:dyDescent="0.25">
      <c r="A756" s="3" t="s">
        <v>30262</v>
      </c>
      <c r="B756" s="57" t="s">
        <v>30036</v>
      </c>
      <c r="C756" s="3" t="s">
        <v>30263</v>
      </c>
      <c r="D756" s="3"/>
      <c r="E756" s="3"/>
      <c r="F756" s="3" t="s">
        <v>30259</v>
      </c>
      <c r="G756" s="3" t="s">
        <v>30260</v>
      </c>
      <c r="H756" s="57" t="s">
        <v>9136</v>
      </c>
      <c r="I756" s="57" t="s">
        <v>30261</v>
      </c>
      <c r="J756" s="3" t="s">
        <v>28</v>
      </c>
      <c r="K756" s="3" t="s">
        <v>78</v>
      </c>
      <c r="L756" s="3" t="s">
        <v>1014</v>
      </c>
      <c r="M756" s="3" t="s">
        <v>1015</v>
      </c>
      <c r="N756" s="3" t="s">
        <v>3756</v>
      </c>
      <c r="O756" s="3" t="s">
        <v>32</v>
      </c>
      <c r="P756" s="24">
        <v>0</v>
      </c>
      <c r="Q756" s="24">
        <v>1</v>
      </c>
      <c r="R756" s="27" t="s">
        <v>1568</v>
      </c>
      <c r="S756" s="28" t="s">
        <v>1589</v>
      </c>
      <c r="T756" s="3" t="s">
        <v>33</v>
      </c>
      <c r="U756" s="3">
        <v>412000</v>
      </c>
      <c r="V756" s="57" t="s">
        <v>30036</v>
      </c>
      <c r="W756" s="3" t="s">
        <v>34</v>
      </c>
      <c r="X756" s="57" t="s">
        <v>29679</v>
      </c>
      <c r="Y756" s="3"/>
      <c r="Z756" s="3">
        <v>412000</v>
      </c>
      <c r="AA756" s="3"/>
      <c r="AB756" s="57">
        <v>46184.386817129627</v>
      </c>
      <c r="AC756" s="3">
        <v>0</v>
      </c>
      <c r="AD756" s="24">
        <v>412000</v>
      </c>
      <c r="AE756" s="3">
        <v>46184.386817129627</v>
      </c>
      <c r="AF756" s="3"/>
      <c r="AG756" s="3">
        <v>337573</v>
      </c>
    </row>
    <row r="757" spans="1:33" ht="45" x14ac:dyDescent="0.25">
      <c r="A757" s="3" t="s">
        <v>30264</v>
      </c>
      <c r="B757" s="57" t="s">
        <v>30036</v>
      </c>
      <c r="C757" s="3" t="s">
        <v>30265</v>
      </c>
      <c r="D757" s="3"/>
      <c r="E757" s="3"/>
      <c r="F757" s="3" t="s">
        <v>30266</v>
      </c>
      <c r="G757" s="3" t="s">
        <v>30267</v>
      </c>
      <c r="H757" s="57" t="s">
        <v>26408</v>
      </c>
      <c r="I757" s="57" t="s">
        <v>30268</v>
      </c>
      <c r="J757" s="3" t="s">
        <v>28</v>
      </c>
      <c r="K757" s="3" t="s">
        <v>173</v>
      </c>
      <c r="L757" s="3" t="s">
        <v>750</v>
      </c>
      <c r="M757" s="3" t="s">
        <v>448</v>
      </c>
      <c r="N757" s="3" t="s">
        <v>6482</v>
      </c>
      <c r="O757" s="3" t="s">
        <v>705</v>
      </c>
      <c r="P757" s="24">
        <v>0</v>
      </c>
      <c r="Q757" s="24">
        <v>0</v>
      </c>
      <c r="R757" s="27" t="s">
        <v>1578</v>
      </c>
      <c r="S757" s="28" t="s">
        <v>1589</v>
      </c>
      <c r="T757" s="3" t="s">
        <v>33</v>
      </c>
      <c r="U757" s="3">
        <v>0</v>
      </c>
      <c r="V757" s="57" t="s">
        <v>30036</v>
      </c>
      <c r="W757" s="3" t="s">
        <v>34</v>
      </c>
      <c r="X757" s="57"/>
      <c r="Y757" s="3"/>
      <c r="Z757" s="3"/>
      <c r="AA757" s="3"/>
      <c r="AB757" s="57"/>
      <c r="AC757" s="3">
        <v>0</v>
      </c>
      <c r="AD757" s="24"/>
      <c r="AE757" s="3"/>
      <c r="AF757" s="3"/>
      <c r="AG757" s="3"/>
    </row>
    <row r="758" spans="1:33" ht="60" x14ac:dyDescent="0.25">
      <c r="A758" s="3" t="s">
        <v>30269</v>
      </c>
      <c r="B758" s="57" t="s">
        <v>30036</v>
      </c>
      <c r="C758" s="3" t="s">
        <v>30270</v>
      </c>
      <c r="D758" s="3"/>
      <c r="E758" s="3"/>
      <c r="F758" s="3" t="s">
        <v>30271</v>
      </c>
      <c r="G758" s="3" t="s">
        <v>30272</v>
      </c>
      <c r="H758" s="57" t="s">
        <v>30273</v>
      </c>
      <c r="I758" s="57" t="s">
        <v>30274</v>
      </c>
      <c r="J758" s="3" t="s">
        <v>28</v>
      </c>
      <c r="K758" s="3" t="s">
        <v>78</v>
      </c>
      <c r="L758" s="3" t="s">
        <v>1014</v>
      </c>
      <c r="M758" s="3" t="s">
        <v>1015</v>
      </c>
      <c r="N758" s="3" t="s">
        <v>3756</v>
      </c>
      <c r="O758" s="3" t="s">
        <v>32</v>
      </c>
      <c r="P758" s="24">
        <v>0</v>
      </c>
      <c r="Q758" s="24">
        <v>1</v>
      </c>
      <c r="R758" s="27" t="s">
        <v>1568</v>
      </c>
      <c r="S758" s="28" t="s">
        <v>1585</v>
      </c>
      <c r="T758" s="3" t="s">
        <v>38</v>
      </c>
      <c r="U758" s="3">
        <v>2060000</v>
      </c>
      <c r="V758" s="3" t="s">
        <v>30036</v>
      </c>
      <c r="W758" s="3" t="s">
        <v>34</v>
      </c>
      <c r="X758" s="57" t="s">
        <v>29679</v>
      </c>
      <c r="Y758" s="3"/>
      <c r="Z758" s="3">
        <v>2060000</v>
      </c>
      <c r="AA758" s="3"/>
      <c r="AB758" s="57">
        <v>46184.394097222219</v>
      </c>
      <c r="AC758" s="3">
        <v>0</v>
      </c>
      <c r="AD758" s="24">
        <v>2060000</v>
      </c>
      <c r="AE758" s="3">
        <v>46184.394097222219</v>
      </c>
      <c r="AF758" s="3"/>
      <c r="AG758" s="3">
        <v>336279</v>
      </c>
    </row>
    <row r="759" spans="1:33" ht="45" x14ac:dyDescent="0.25">
      <c r="A759" s="3" t="s">
        <v>30275</v>
      </c>
      <c r="B759" s="57" t="s">
        <v>30036</v>
      </c>
      <c r="C759" s="3" t="s">
        <v>30276</v>
      </c>
      <c r="D759" s="3"/>
      <c r="E759" s="3"/>
      <c r="F759" s="3" t="s">
        <v>30271</v>
      </c>
      <c r="G759" s="3" t="s">
        <v>30272</v>
      </c>
      <c r="H759" s="57" t="s">
        <v>30273</v>
      </c>
      <c r="I759" s="57" t="s">
        <v>30274</v>
      </c>
      <c r="J759" s="3" t="s">
        <v>28</v>
      </c>
      <c r="K759" s="3" t="s">
        <v>78</v>
      </c>
      <c r="L759" s="3" t="s">
        <v>1014</v>
      </c>
      <c r="M759" s="3" t="s">
        <v>1015</v>
      </c>
      <c r="N759" s="3" t="s">
        <v>3756</v>
      </c>
      <c r="O759" s="3" t="s">
        <v>32</v>
      </c>
      <c r="P759" s="24">
        <v>0</v>
      </c>
      <c r="Q759" s="24">
        <v>1</v>
      </c>
      <c r="R759" s="27" t="s">
        <v>1568</v>
      </c>
      <c r="S759" s="28" t="s">
        <v>1589</v>
      </c>
      <c r="T759" s="3" t="s">
        <v>33</v>
      </c>
      <c r="U759" s="3">
        <v>412000</v>
      </c>
      <c r="V759" s="57" t="s">
        <v>30036</v>
      </c>
      <c r="W759" s="3" t="s">
        <v>34</v>
      </c>
      <c r="X759" s="57" t="s">
        <v>29679</v>
      </c>
      <c r="Y759" s="3"/>
      <c r="Z759" s="3">
        <v>412000</v>
      </c>
      <c r="AA759" s="3"/>
      <c r="AB759" s="57">
        <v>46184.379965277774</v>
      </c>
      <c r="AC759" s="3">
        <v>0</v>
      </c>
      <c r="AD759" s="24">
        <v>412000</v>
      </c>
      <c r="AE759" s="3">
        <v>46184.379965277774</v>
      </c>
      <c r="AF759" s="3"/>
      <c r="AG759" s="3">
        <v>337915</v>
      </c>
    </row>
    <row r="760" spans="1:33" ht="45" x14ac:dyDescent="0.25">
      <c r="A760" s="3" t="s">
        <v>30277</v>
      </c>
      <c r="B760" s="57" t="s">
        <v>30036</v>
      </c>
      <c r="C760" s="3" t="s">
        <v>30278</v>
      </c>
      <c r="D760" s="3"/>
      <c r="E760" s="3"/>
      <c r="F760" s="3" t="s">
        <v>30279</v>
      </c>
      <c r="G760" s="3" t="s">
        <v>30280</v>
      </c>
      <c r="H760" s="57" t="s">
        <v>30281</v>
      </c>
      <c r="I760" s="57" t="s">
        <v>30282</v>
      </c>
      <c r="J760" s="3" t="s">
        <v>28</v>
      </c>
      <c r="K760" s="3" t="s">
        <v>68</v>
      </c>
      <c r="L760" s="3" t="s">
        <v>372</v>
      </c>
      <c r="M760" s="3" t="s">
        <v>610</v>
      </c>
      <c r="N760" s="3" t="s">
        <v>4259</v>
      </c>
      <c r="O760" s="3" t="s">
        <v>19490</v>
      </c>
      <c r="P760" s="24">
        <v>0</v>
      </c>
      <c r="Q760" s="24">
        <v>0</v>
      </c>
      <c r="R760" s="27" t="s">
        <v>1579</v>
      </c>
      <c r="S760" s="28" t="s">
        <v>1590</v>
      </c>
      <c r="T760" s="3" t="s">
        <v>426</v>
      </c>
      <c r="U760" s="3">
        <v>20600000</v>
      </c>
      <c r="V760" s="57" t="s">
        <v>30036</v>
      </c>
      <c r="W760" s="3" t="s">
        <v>34</v>
      </c>
      <c r="X760" s="57" t="s">
        <v>32598</v>
      </c>
      <c r="Y760" s="3" t="s">
        <v>39</v>
      </c>
      <c r="Z760" s="3">
        <v>20600000</v>
      </c>
      <c r="AA760" s="3" t="s">
        <v>40</v>
      </c>
      <c r="AB760" s="57">
        <v>46191.555937500001</v>
      </c>
      <c r="AC760" s="3">
        <v>0</v>
      </c>
      <c r="AD760" s="24">
        <v>20600000</v>
      </c>
      <c r="AE760" s="3">
        <v>46191.555937500001</v>
      </c>
      <c r="AF760" s="3"/>
      <c r="AG760" s="3">
        <v>679661</v>
      </c>
    </row>
    <row r="761" spans="1:33" ht="45" x14ac:dyDescent="0.25">
      <c r="A761" s="3" t="s">
        <v>30283</v>
      </c>
      <c r="B761" s="57" t="s">
        <v>30036</v>
      </c>
      <c r="C761" s="3" t="s">
        <v>30284</v>
      </c>
      <c r="D761" s="3"/>
      <c r="E761" s="3"/>
      <c r="F761" s="3" t="s">
        <v>30285</v>
      </c>
      <c r="G761" s="3" t="s">
        <v>30286</v>
      </c>
      <c r="H761" s="57" t="s">
        <v>30287</v>
      </c>
      <c r="I761" s="57" t="s">
        <v>30282</v>
      </c>
      <c r="J761" s="3" t="s">
        <v>28</v>
      </c>
      <c r="K761" s="3" t="s">
        <v>68</v>
      </c>
      <c r="L761" s="3" t="s">
        <v>372</v>
      </c>
      <c r="M761" s="3" t="s">
        <v>610</v>
      </c>
      <c r="N761" s="3" t="s">
        <v>4259</v>
      </c>
      <c r="O761" s="3" t="s">
        <v>19490</v>
      </c>
      <c r="P761" s="24">
        <v>0</v>
      </c>
      <c r="Q761" s="24">
        <v>0</v>
      </c>
      <c r="R761" s="27" t="s">
        <v>1579</v>
      </c>
      <c r="S761" s="28" t="s">
        <v>1589</v>
      </c>
      <c r="T761" s="3" t="s">
        <v>33</v>
      </c>
      <c r="U761" s="3">
        <v>412000</v>
      </c>
      <c r="V761" s="3" t="s">
        <v>30036</v>
      </c>
      <c r="W761" s="3" t="s">
        <v>34</v>
      </c>
      <c r="X761" s="57" t="s">
        <v>30036</v>
      </c>
      <c r="Y761" s="3" t="s">
        <v>39</v>
      </c>
      <c r="Z761" s="3">
        <v>412000</v>
      </c>
      <c r="AA761" s="3" t="s">
        <v>40</v>
      </c>
      <c r="AB761" s="57">
        <v>46183.69085648148</v>
      </c>
      <c r="AC761" s="3">
        <v>0</v>
      </c>
      <c r="AD761" s="24">
        <v>412000</v>
      </c>
      <c r="AE761" s="3">
        <v>46183.69085648148</v>
      </c>
      <c r="AF761" s="3"/>
      <c r="AG761" s="3">
        <v>334197</v>
      </c>
    </row>
    <row r="762" spans="1:33" ht="60" x14ac:dyDescent="0.25">
      <c r="A762" s="3" t="s">
        <v>30288</v>
      </c>
      <c r="B762" s="57" t="s">
        <v>30036</v>
      </c>
      <c r="C762" s="3" t="s">
        <v>30289</v>
      </c>
      <c r="D762" s="3"/>
      <c r="E762" s="3"/>
      <c r="F762" s="3" t="s">
        <v>30290</v>
      </c>
      <c r="G762" s="3" t="s">
        <v>30291</v>
      </c>
      <c r="H762" s="57" t="s">
        <v>30292</v>
      </c>
      <c r="I762" s="57" t="s">
        <v>30293</v>
      </c>
      <c r="J762" s="3" t="s">
        <v>28</v>
      </c>
      <c r="K762" s="3" t="s">
        <v>68</v>
      </c>
      <c r="L762" s="3" t="s">
        <v>227</v>
      </c>
      <c r="M762" s="3" t="s">
        <v>228</v>
      </c>
      <c r="N762" s="3" t="s">
        <v>3643</v>
      </c>
      <c r="O762" s="3" t="s">
        <v>32</v>
      </c>
      <c r="P762" s="24">
        <v>2</v>
      </c>
      <c r="Q762" s="24">
        <v>1</v>
      </c>
      <c r="R762" s="27" t="s">
        <v>1568</v>
      </c>
      <c r="S762" s="28" t="s">
        <v>1585</v>
      </c>
      <c r="T762" s="3" t="s">
        <v>38</v>
      </c>
      <c r="U762" s="3">
        <v>2060000</v>
      </c>
      <c r="V762" s="57" t="s">
        <v>30036</v>
      </c>
      <c r="W762" s="3" t="s">
        <v>34</v>
      </c>
      <c r="X762" s="57" t="s">
        <v>32611</v>
      </c>
      <c r="Y762" s="3"/>
      <c r="Z762" s="3">
        <v>2060000</v>
      </c>
      <c r="AA762" s="3"/>
      <c r="AB762" s="57">
        <v>46185.366111111114</v>
      </c>
      <c r="AC762" s="3">
        <v>0</v>
      </c>
      <c r="AD762" s="24">
        <v>2060000</v>
      </c>
      <c r="AE762" s="3">
        <v>46185.366111111114</v>
      </c>
      <c r="AF762" s="3"/>
      <c r="AG762" s="3">
        <v>366882</v>
      </c>
    </row>
    <row r="763" spans="1:33" ht="45" x14ac:dyDescent="0.25">
      <c r="A763" s="3" t="s">
        <v>30294</v>
      </c>
      <c r="B763" s="57" t="s">
        <v>30036</v>
      </c>
      <c r="C763" s="3" t="s">
        <v>30295</v>
      </c>
      <c r="D763" s="3"/>
      <c r="E763" s="3"/>
      <c r="F763" s="3" t="s">
        <v>30290</v>
      </c>
      <c r="G763" s="3" t="s">
        <v>30291</v>
      </c>
      <c r="H763" s="57" t="s">
        <v>30292</v>
      </c>
      <c r="I763" s="57" t="s">
        <v>30293</v>
      </c>
      <c r="J763" s="3" t="s">
        <v>28</v>
      </c>
      <c r="K763" s="3" t="s">
        <v>68</v>
      </c>
      <c r="L763" s="3" t="s">
        <v>227</v>
      </c>
      <c r="M763" s="3" t="s">
        <v>228</v>
      </c>
      <c r="N763" s="3" t="s">
        <v>3643</v>
      </c>
      <c r="O763" s="3" t="s">
        <v>705</v>
      </c>
      <c r="P763" s="24">
        <v>0</v>
      </c>
      <c r="Q763" s="24">
        <v>0</v>
      </c>
      <c r="R763" s="27" t="s">
        <v>1578</v>
      </c>
      <c r="S763" s="28" t="s">
        <v>1589</v>
      </c>
      <c r="T763" s="3" t="s">
        <v>33</v>
      </c>
      <c r="U763" s="3">
        <v>0</v>
      </c>
      <c r="V763" s="3" t="s">
        <v>30036</v>
      </c>
      <c r="W763" s="3" t="s">
        <v>34</v>
      </c>
      <c r="X763" s="57"/>
      <c r="Y763" s="3"/>
      <c r="Z763" s="3"/>
      <c r="AA763" s="3"/>
      <c r="AB763" s="57"/>
      <c r="AC763" s="3">
        <v>0</v>
      </c>
      <c r="AD763" s="24"/>
      <c r="AE763" s="3"/>
      <c r="AF763" s="3"/>
      <c r="AG763" s="3"/>
    </row>
    <row r="764" spans="1:33" ht="60" x14ac:dyDescent="0.25">
      <c r="A764" s="3" t="s">
        <v>30296</v>
      </c>
      <c r="B764" s="57" t="s">
        <v>30036</v>
      </c>
      <c r="C764" s="3" t="s">
        <v>30297</v>
      </c>
      <c r="D764" s="3"/>
      <c r="E764" s="3"/>
      <c r="F764" s="3" t="s">
        <v>30298</v>
      </c>
      <c r="G764" s="3" t="s">
        <v>30299</v>
      </c>
      <c r="H764" s="57" t="s">
        <v>30300</v>
      </c>
      <c r="I764" s="57" t="s">
        <v>30301</v>
      </c>
      <c r="J764" s="3" t="s">
        <v>28</v>
      </c>
      <c r="K764" s="3" t="s">
        <v>78</v>
      </c>
      <c r="L764" s="3" t="s">
        <v>614</v>
      </c>
      <c r="M764" s="3" t="s">
        <v>512</v>
      </c>
      <c r="N764" s="3" t="s">
        <v>5228</v>
      </c>
      <c r="O764" s="3" t="s">
        <v>32</v>
      </c>
      <c r="P764" s="24">
        <v>0</v>
      </c>
      <c r="Q764" s="24">
        <v>3</v>
      </c>
      <c r="R764" s="27" t="s">
        <v>1568</v>
      </c>
      <c r="S764" s="28" t="s">
        <v>1585</v>
      </c>
      <c r="T764" s="3" t="s">
        <v>38</v>
      </c>
      <c r="U764" s="3">
        <v>2060000</v>
      </c>
      <c r="V764" s="57" t="s">
        <v>30036</v>
      </c>
      <c r="W764" s="3" t="s">
        <v>34</v>
      </c>
      <c r="X764" s="57" t="s">
        <v>29679</v>
      </c>
      <c r="Y764" s="3"/>
      <c r="Z764" s="3">
        <v>2060000</v>
      </c>
      <c r="AA764" s="3"/>
      <c r="AB764" s="57">
        <v>46184.62767361111</v>
      </c>
      <c r="AC764" s="3">
        <v>0</v>
      </c>
      <c r="AD764" s="24">
        <v>2060000</v>
      </c>
      <c r="AE764" s="3">
        <v>46184.62767361111</v>
      </c>
      <c r="AF764" s="3"/>
      <c r="AG764" s="3">
        <v>368074</v>
      </c>
    </row>
    <row r="765" spans="1:33" ht="45" x14ac:dyDescent="0.25">
      <c r="A765" s="3" t="s">
        <v>30302</v>
      </c>
      <c r="B765" s="57" t="s">
        <v>30036</v>
      </c>
      <c r="C765" s="3" t="s">
        <v>30303</v>
      </c>
      <c r="D765" s="3"/>
      <c r="E765" s="3"/>
      <c r="F765" s="3" t="s">
        <v>30298</v>
      </c>
      <c r="G765" s="3" t="s">
        <v>30299</v>
      </c>
      <c r="H765" s="57" t="s">
        <v>30300</v>
      </c>
      <c r="I765" s="57" t="s">
        <v>30301</v>
      </c>
      <c r="J765" s="3" t="s">
        <v>28</v>
      </c>
      <c r="K765" s="3" t="s">
        <v>78</v>
      </c>
      <c r="L765" s="3" t="s">
        <v>614</v>
      </c>
      <c r="M765" s="3" t="s">
        <v>512</v>
      </c>
      <c r="N765" s="3" t="s">
        <v>5228</v>
      </c>
      <c r="O765" s="3" t="s">
        <v>32</v>
      </c>
      <c r="P765" s="24">
        <v>0</v>
      </c>
      <c r="Q765" s="24">
        <v>2</v>
      </c>
      <c r="R765" s="27" t="s">
        <v>1568</v>
      </c>
      <c r="S765" s="28" t="s">
        <v>1589</v>
      </c>
      <c r="T765" s="3" t="s">
        <v>33</v>
      </c>
      <c r="U765" s="3">
        <v>412000</v>
      </c>
      <c r="V765" s="57" t="s">
        <v>30036</v>
      </c>
      <c r="W765" s="3" t="s">
        <v>34</v>
      </c>
      <c r="X765" s="57" t="s">
        <v>30036</v>
      </c>
      <c r="Y765" s="3"/>
      <c r="Z765" s="3">
        <v>412000</v>
      </c>
      <c r="AA765" s="3"/>
      <c r="AB765" s="57">
        <v>46183.744652777779</v>
      </c>
      <c r="AC765" s="3">
        <v>0</v>
      </c>
      <c r="AD765" s="24">
        <v>412000</v>
      </c>
      <c r="AE765" s="3">
        <v>46183.744652777779</v>
      </c>
      <c r="AF765" s="3"/>
      <c r="AG765" s="3">
        <v>336406</v>
      </c>
    </row>
    <row r="766" spans="1:33" ht="45" x14ac:dyDescent="0.25">
      <c r="A766" s="3" t="s">
        <v>30304</v>
      </c>
      <c r="B766" s="57" t="s">
        <v>30036</v>
      </c>
      <c r="C766" s="3" t="s">
        <v>30305</v>
      </c>
      <c r="D766" s="3"/>
      <c r="E766" s="3"/>
      <c r="F766" s="3" t="s">
        <v>30208</v>
      </c>
      <c r="G766" s="3" t="s">
        <v>30209</v>
      </c>
      <c r="H766" s="57" t="s">
        <v>30210</v>
      </c>
      <c r="I766" s="57" t="s">
        <v>30211</v>
      </c>
      <c r="J766" s="3" t="s">
        <v>28</v>
      </c>
      <c r="K766" s="3" t="s">
        <v>43</v>
      </c>
      <c r="L766" s="3" t="s">
        <v>206</v>
      </c>
      <c r="M766" s="3" t="s">
        <v>207</v>
      </c>
      <c r="N766" s="3" t="s">
        <v>12135</v>
      </c>
      <c r="O766" s="3" t="s">
        <v>705</v>
      </c>
      <c r="P766" s="24">
        <v>0</v>
      </c>
      <c r="Q766" s="24">
        <v>0</v>
      </c>
      <c r="R766" s="27" t="s">
        <v>1578</v>
      </c>
      <c r="S766" s="28" t="s">
        <v>1589</v>
      </c>
      <c r="T766" s="3" t="s">
        <v>33</v>
      </c>
      <c r="U766" s="3">
        <v>0</v>
      </c>
      <c r="V766" s="57" t="s">
        <v>30036</v>
      </c>
      <c r="W766" s="3" t="s">
        <v>34</v>
      </c>
      <c r="X766" s="57"/>
      <c r="Y766" s="3"/>
      <c r="Z766" s="3"/>
      <c r="AA766" s="3"/>
      <c r="AB766" s="57"/>
      <c r="AC766" s="3">
        <v>0</v>
      </c>
      <c r="AD766" s="24"/>
      <c r="AE766" s="3"/>
      <c r="AF766" s="3"/>
      <c r="AG766" s="3"/>
    </row>
    <row r="767" spans="1:33" ht="60" x14ac:dyDescent="0.25">
      <c r="A767" s="3" t="s">
        <v>30306</v>
      </c>
      <c r="B767" s="57" t="s">
        <v>30036</v>
      </c>
      <c r="C767" s="3" t="s">
        <v>30307</v>
      </c>
      <c r="D767" s="3"/>
      <c r="E767" s="3"/>
      <c r="F767" s="3" t="s">
        <v>30308</v>
      </c>
      <c r="G767" s="3" t="s">
        <v>30309</v>
      </c>
      <c r="H767" s="57" t="s">
        <v>7844</v>
      </c>
      <c r="I767" s="57" t="s">
        <v>30310</v>
      </c>
      <c r="J767" s="3" t="s">
        <v>28</v>
      </c>
      <c r="K767" s="3" t="s">
        <v>43</v>
      </c>
      <c r="L767" s="3" t="s">
        <v>181</v>
      </c>
      <c r="M767" s="3" t="s">
        <v>30311</v>
      </c>
      <c r="N767" s="3" t="s">
        <v>30312</v>
      </c>
      <c r="O767" s="3" t="s">
        <v>705</v>
      </c>
      <c r="P767" s="24">
        <v>0</v>
      </c>
      <c r="Q767" s="24">
        <v>0</v>
      </c>
      <c r="R767" s="27" t="s">
        <v>1578</v>
      </c>
      <c r="S767" s="28" t="s">
        <v>1585</v>
      </c>
      <c r="T767" s="3" t="s">
        <v>38</v>
      </c>
      <c r="U767" s="3">
        <v>0</v>
      </c>
      <c r="V767" s="57" t="s">
        <v>29679</v>
      </c>
      <c r="W767" s="3" t="s">
        <v>34</v>
      </c>
      <c r="X767" s="57"/>
      <c r="Y767" s="3"/>
      <c r="Z767" s="3"/>
      <c r="AA767" s="3"/>
      <c r="AB767" s="57"/>
      <c r="AC767" s="3">
        <v>0</v>
      </c>
      <c r="AD767" s="24"/>
      <c r="AE767" s="3"/>
      <c r="AF767" s="3"/>
      <c r="AG767" s="3"/>
    </row>
    <row r="768" spans="1:33" ht="45" x14ac:dyDescent="0.25">
      <c r="A768" s="3" t="s">
        <v>30313</v>
      </c>
      <c r="B768" s="57" t="s">
        <v>30036</v>
      </c>
      <c r="C768" s="3" t="s">
        <v>30314</v>
      </c>
      <c r="D768" s="3"/>
      <c r="E768" s="3"/>
      <c r="F768" s="3" t="s">
        <v>30315</v>
      </c>
      <c r="G768" s="3" t="s">
        <v>30316</v>
      </c>
      <c r="H768" s="57" t="s">
        <v>8187</v>
      </c>
      <c r="I768" s="57" t="s">
        <v>30317</v>
      </c>
      <c r="J768" s="3" t="s">
        <v>28</v>
      </c>
      <c r="K768" s="3" t="s">
        <v>68</v>
      </c>
      <c r="L768" s="3" t="s">
        <v>244</v>
      </c>
      <c r="M768" s="3" t="s">
        <v>245</v>
      </c>
      <c r="N768" s="3" t="s">
        <v>4459</v>
      </c>
      <c r="O768" s="3" t="s">
        <v>705</v>
      </c>
      <c r="P768" s="24">
        <v>0</v>
      </c>
      <c r="Q768" s="24">
        <v>0</v>
      </c>
      <c r="R768" s="27" t="s">
        <v>1578</v>
      </c>
      <c r="S768" s="28" t="s">
        <v>1589</v>
      </c>
      <c r="T768" s="3" t="s">
        <v>33</v>
      </c>
      <c r="U768" s="3">
        <v>0</v>
      </c>
      <c r="V768" s="57" t="s">
        <v>30036</v>
      </c>
      <c r="W768" s="3" t="s">
        <v>34</v>
      </c>
      <c r="X768" s="57"/>
      <c r="Y768" s="3"/>
      <c r="Z768" s="3"/>
      <c r="AA768" s="3"/>
      <c r="AB768" s="57"/>
      <c r="AC768" s="3">
        <v>0</v>
      </c>
      <c r="AD768" s="24"/>
      <c r="AE768" s="3"/>
      <c r="AF768" s="3"/>
      <c r="AG768" s="3"/>
    </row>
    <row r="769" spans="1:33" ht="60" x14ac:dyDescent="0.25">
      <c r="A769" s="3" t="s">
        <v>30318</v>
      </c>
      <c r="B769" s="57" t="s">
        <v>30036</v>
      </c>
      <c r="C769" s="3" t="s">
        <v>30319</v>
      </c>
      <c r="D769" s="3"/>
      <c r="E769" s="3"/>
      <c r="F769" s="3" t="s">
        <v>30320</v>
      </c>
      <c r="G769" s="3" t="s">
        <v>30321</v>
      </c>
      <c r="H769" s="57" t="s">
        <v>6950</v>
      </c>
      <c r="I769" s="57" t="s">
        <v>30322</v>
      </c>
      <c r="J769" s="3" t="s">
        <v>28</v>
      </c>
      <c r="K769" s="3" t="s">
        <v>68</v>
      </c>
      <c r="L769" s="3" t="s">
        <v>445</v>
      </c>
      <c r="M769" s="3" t="s">
        <v>29816</v>
      </c>
      <c r="N769" s="3" t="s">
        <v>29817</v>
      </c>
      <c r="O769" s="3" t="s">
        <v>32</v>
      </c>
      <c r="P769" s="24">
        <v>0</v>
      </c>
      <c r="Q769" s="24">
        <v>1</v>
      </c>
      <c r="R769" s="27" t="s">
        <v>1568</v>
      </c>
      <c r="S769" s="28" t="s">
        <v>1589</v>
      </c>
      <c r="T769" s="3" t="s">
        <v>33</v>
      </c>
      <c r="U769" s="3">
        <v>412000</v>
      </c>
      <c r="V769" s="57" t="s">
        <v>32611</v>
      </c>
      <c r="W769" s="3" t="s">
        <v>34</v>
      </c>
      <c r="X769" s="57" t="s">
        <v>32751</v>
      </c>
      <c r="Y769" s="3"/>
      <c r="Z769" s="3">
        <v>412000</v>
      </c>
      <c r="AA769" s="3"/>
      <c r="AB769" s="57">
        <v>46186.397962962961</v>
      </c>
      <c r="AC769" s="3">
        <v>0</v>
      </c>
      <c r="AD769" s="24">
        <v>412000</v>
      </c>
      <c r="AE769" s="3">
        <v>46186.397962962961</v>
      </c>
      <c r="AF769" s="3"/>
      <c r="AG769" s="3">
        <v>431256</v>
      </c>
    </row>
    <row r="770" spans="1:33" ht="45" x14ac:dyDescent="0.25">
      <c r="A770" s="3" t="s">
        <v>30323</v>
      </c>
      <c r="B770" s="57" t="s">
        <v>30036</v>
      </c>
      <c r="C770" s="3" t="s">
        <v>30324</v>
      </c>
      <c r="D770" s="3"/>
      <c r="E770" s="3"/>
      <c r="F770" s="3" t="s">
        <v>30325</v>
      </c>
      <c r="G770" s="3" t="s">
        <v>30326</v>
      </c>
      <c r="H770" s="57" t="s">
        <v>26589</v>
      </c>
      <c r="I770" s="57" t="s">
        <v>30327</v>
      </c>
      <c r="J770" s="3" t="s">
        <v>28</v>
      </c>
      <c r="K770" s="3" t="s">
        <v>48</v>
      </c>
      <c r="L770" s="3" t="s">
        <v>49</v>
      </c>
      <c r="M770" s="3" t="s">
        <v>50</v>
      </c>
      <c r="N770" s="3" t="s">
        <v>4706</v>
      </c>
      <c r="O770" s="3" t="s">
        <v>32</v>
      </c>
      <c r="P770" s="24">
        <v>0</v>
      </c>
      <c r="Q770" s="24">
        <v>1</v>
      </c>
      <c r="R770" s="27" t="s">
        <v>1568</v>
      </c>
      <c r="S770" s="28" t="s">
        <v>1589</v>
      </c>
      <c r="T770" s="3" t="s">
        <v>33</v>
      </c>
      <c r="U770" s="3">
        <v>412000</v>
      </c>
      <c r="V770" s="57" t="s">
        <v>30036</v>
      </c>
      <c r="W770" s="3" t="s">
        <v>34</v>
      </c>
      <c r="X770" s="57" t="s">
        <v>32663</v>
      </c>
      <c r="Y770" s="3"/>
      <c r="Z770" s="3">
        <v>412000</v>
      </c>
      <c r="AA770" s="3"/>
      <c r="AB770" s="57">
        <v>46188.374155092592</v>
      </c>
      <c r="AC770" s="3">
        <v>0</v>
      </c>
      <c r="AD770" s="24">
        <v>412000</v>
      </c>
      <c r="AE770" s="3">
        <v>46188.374155092592</v>
      </c>
      <c r="AF770" s="3"/>
      <c r="AG770" s="3">
        <v>333257</v>
      </c>
    </row>
    <row r="771" spans="1:33" ht="60" x14ac:dyDescent="0.25">
      <c r="A771" s="3" t="s">
        <v>30328</v>
      </c>
      <c r="B771" s="57" t="s">
        <v>30036</v>
      </c>
      <c r="C771" s="3" t="s">
        <v>30329</v>
      </c>
      <c r="D771" s="3"/>
      <c r="E771" s="3"/>
      <c r="F771" s="3" t="s">
        <v>24860</v>
      </c>
      <c r="G771" s="3" t="s">
        <v>24861</v>
      </c>
      <c r="H771" s="57" t="s">
        <v>24862</v>
      </c>
      <c r="I771" s="57" t="s">
        <v>30330</v>
      </c>
      <c r="J771" s="3" t="s">
        <v>28</v>
      </c>
      <c r="K771" s="3" t="s">
        <v>43</v>
      </c>
      <c r="L771" s="3" t="s">
        <v>2156</v>
      </c>
      <c r="M771" s="3" t="s">
        <v>30311</v>
      </c>
      <c r="N771" s="3" t="s">
        <v>30312</v>
      </c>
      <c r="O771" s="3" t="s">
        <v>705</v>
      </c>
      <c r="P771" s="24">
        <v>0</v>
      </c>
      <c r="Q771" s="24">
        <v>0</v>
      </c>
      <c r="R771" s="27" t="s">
        <v>1578</v>
      </c>
      <c r="S771" s="28" t="s">
        <v>1585</v>
      </c>
      <c r="T771" s="3" t="s">
        <v>38</v>
      </c>
      <c r="U771" s="3">
        <v>0</v>
      </c>
      <c r="V771" s="3" t="s">
        <v>30036</v>
      </c>
      <c r="W771" s="3" t="s">
        <v>34</v>
      </c>
      <c r="X771" s="57"/>
      <c r="Y771" s="3"/>
      <c r="Z771" s="3"/>
      <c r="AA771" s="3"/>
      <c r="AB771" s="57"/>
      <c r="AC771" s="3">
        <v>0</v>
      </c>
      <c r="AD771" s="24"/>
      <c r="AE771" s="3"/>
      <c r="AF771" s="3"/>
      <c r="AG771" s="3"/>
    </row>
    <row r="772" spans="1:33" ht="45" x14ac:dyDescent="0.25">
      <c r="A772" s="3" t="s">
        <v>30331</v>
      </c>
      <c r="B772" s="57" t="s">
        <v>30036</v>
      </c>
      <c r="C772" s="3" t="s">
        <v>30332</v>
      </c>
      <c r="D772" s="3"/>
      <c r="E772" s="3"/>
      <c r="F772" s="3" t="s">
        <v>30333</v>
      </c>
      <c r="G772" s="3" t="s">
        <v>30334</v>
      </c>
      <c r="H772" s="57" t="s">
        <v>8172</v>
      </c>
      <c r="I772" s="57" t="s">
        <v>30335</v>
      </c>
      <c r="J772" s="3" t="s">
        <v>28</v>
      </c>
      <c r="K772" s="3" t="s">
        <v>51</v>
      </c>
      <c r="L772" s="3" t="s">
        <v>1456</v>
      </c>
      <c r="M772" s="3" t="s">
        <v>1457</v>
      </c>
      <c r="N772" s="3" t="s">
        <v>14654</v>
      </c>
      <c r="O772" s="3" t="s">
        <v>32</v>
      </c>
      <c r="P772" s="24">
        <v>0</v>
      </c>
      <c r="Q772" s="24">
        <v>1</v>
      </c>
      <c r="R772" s="27" t="s">
        <v>1568</v>
      </c>
      <c r="S772" s="28" t="s">
        <v>1589</v>
      </c>
      <c r="T772" s="3" t="s">
        <v>33</v>
      </c>
      <c r="U772" s="3">
        <v>412000</v>
      </c>
      <c r="V772" s="57" t="s">
        <v>29679</v>
      </c>
      <c r="W772" s="3" t="s">
        <v>34</v>
      </c>
      <c r="X772" s="57" t="s">
        <v>32605</v>
      </c>
      <c r="Y772" s="3"/>
      <c r="Z772" s="3">
        <v>412000</v>
      </c>
      <c r="AA772" s="3"/>
      <c r="AB772" s="57">
        <v>46189.408692129633</v>
      </c>
      <c r="AC772" s="3">
        <v>0</v>
      </c>
      <c r="AD772" s="24">
        <v>412000</v>
      </c>
      <c r="AE772" s="3">
        <v>46189.408692129633</v>
      </c>
      <c r="AF772" s="3"/>
      <c r="AG772" s="3">
        <v>387349</v>
      </c>
    </row>
    <row r="773" spans="1:33" ht="45" x14ac:dyDescent="0.25">
      <c r="A773" s="3" t="s">
        <v>30336</v>
      </c>
      <c r="B773" s="57" t="s">
        <v>30036</v>
      </c>
      <c r="C773" s="3" t="s">
        <v>30337</v>
      </c>
      <c r="D773" s="3"/>
      <c r="E773" s="3"/>
      <c r="F773" s="3" t="s">
        <v>30338</v>
      </c>
      <c r="G773" s="3" t="s">
        <v>30339</v>
      </c>
      <c r="H773" s="57" t="s">
        <v>30340</v>
      </c>
      <c r="I773" s="57" t="s">
        <v>30341</v>
      </c>
      <c r="J773" s="3" t="s">
        <v>28</v>
      </c>
      <c r="K773" s="3" t="s">
        <v>68</v>
      </c>
      <c r="L773" s="3" t="s">
        <v>921</v>
      </c>
      <c r="M773" s="3" t="s">
        <v>922</v>
      </c>
      <c r="N773" s="3" t="s">
        <v>4282</v>
      </c>
      <c r="O773" s="3" t="s">
        <v>705</v>
      </c>
      <c r="P773" s="24">
        <v>0</v>
      </c>
      <c r="Q773" s="24">
        <v>0</v>
      </c>
      <c r="R773" s="27" t="s">
        <v>1578</v>
      </c>
      <c r="S773" s="28" t="s">
        <v>1589</v>
      </c>
      <c r="T773" s="3" t="s">
        <v>33</v>
      </c>
      <c r="U773" s="3">
        <v>0</v>
      </c>
      <c r="V773" s="57" t="s">
        <v>32611</v>
      </c>
      <c r="W773" s="3" t="s">
        <v>34</v>
      </c>
      <c r="X773" s="57"/>
      <c r="Y773" s="3"/>
      <c r="Z773" s="3"/>
      <c r="AA773" s="3"/>
      <c r="AB773" s="57"/>
      <c r="AC773" s="3">
        <v>0</v>
      </c>
      <c r="AD773" s="24"/>
      <c r="AE773" s="3"/>
      <c r="AF773" s="3"/>
      <c r="AG773" s="3"/>
    </row>
    <row r="774" spans="1:33" ht="45" x14ac:dyDescent="0.25">
      <c r="A774" s="3" t="s">
        <v>30342</v>
      </c>
      <c r="B774" s="57" t="s">
        <v>30036</v>
      </c>
      <c r="C774" s="3" t="s">
        <v>30343</v>
      </c>
      <c r="D774" s="3"/>
      <c r="E774" s="3"/>
      <c r="F774" s="3" t="s">
        <v>30344</v>
      </c>
      <c r="G774" s="3" t="s">
        <v>30345</v>
      </c>
      <c r="H774" s="57" t="s">
        <v>30346</v>
      </c>
      <c r="I774" s="57" t="s">
        <v>30347</v>
      </c>
      <c r="J774" s="3" t="s">
        <v>28</v>
      </c>
      <c r="K774" s="3" t="s">
        <v>68</v>
      </c>
      <c r="L774" s="3" t="s">
        <v>921</v>
      </c>
      <c r="M774" s="3" t="s">
        <v>922</v>
      </c>
      <c r="N774" s="3" t="s">
        <v>4282</v>
      </c>
      <c r="O774" s="3" t="s">
        <v>19490</v>
      </c>
      <c r="P774" s="24">
        <v>0</v>
      </c>
      <c r="Q774" s="24">
        <v>0</v>
      </c>
      <c r="R774" s="27" t="s">
        <v>1579</v>
      </c>
      <c r="S774" s="28" t="s">
        <v>1589</v>
      </c>
      <c r="T774" s="3" t="s">
        <v>33</v>
      </c>
      <c r="U774" s="3">
        <v>412000</v>
      </c>
      <c r="V774" s="57" t="s">
        <v>32611</v>
      </c>
      <c r="W774" s="3" t="s">
        <v>34</v>
      </c>
      <c r="X774" s="57" t="s">
        <v>32663</v>
      </c>
      <c r="Y774" s="3" t="s">
        <v>39</v>
      </c>
      <c r="Z774" s="3">
        <v>412000</v>
      </c>
      <c r="AA774" s="3" t="s">
        <v>40</v>
      </c>
      <c r="AB774" s="57">
        <v>46188.660752314812</v>
      </c>
      <c r="AC774" s="3">
        <v>0</v>
      </c>
      <c r="AD774" s="24">
        <v>412000</v>
      </c>
      <c r="AE774" s="3">
        <v>46188.660752314812</v>
      </c>
      <c r="AF774" s="3"/>
      <c r="AG774" s="3">
        <v>431252</v>
      </c>
    </row>
    <row r="775" spans="1:33" ht="60" x14ac:dyDescent="0.25">
      <c r="A775" s="3" t="s">
        <v>30348</v>
      </c>
      <c r="B775" s="57" t="s">
        <v>30036</v>
      </c>
      <c r="C775" s="3" t="s">
        <v>30349</v>
      </c>
      <c r="D775" s="3" t="s">
        <v>30350</v>
      </c>
      <c r="E775" s="3" t="s">
        <v>30351</v>
      </c>
      <c r="F775" s="3" t="s">
        <v>30352</v>
      </c>
      <c r="G775" s="3" t="s">
        <v>30353</v>
      </c>
      <c r="H775" s="57" t="s">
        <v>30354</v>
      </c>
      <c r="I775" s="57" t="s">
        <v>24355</v>
      </c>
      <c r="J775" s="3" t="s">
        <v>28</v>
      </c>
      <c r="K775" s="3" t="s">
        <v>68</v>
      </c>
      <c r="L775" s="3" t="s">
        <v>809</v>
      </c>
      <c r="M775" s="3" t="s">
        <v>810</v>
      </c>
      <c r="N775" s="3" t="s">
        <v>3168</v>
      </c>
      <c r="O775" s="3" t="s">
        <v>797</v>
      </c>
      <c r="P775" s="24">
        <v>0</v>
      </c>
      <c r="Q775" s="24">
        <v>0</v>
      </c>
      <c r="R775" s="27" t="s">
        <v>1580</v>
      </c>
      <c r="S775" s="28" t="s">
        <v>1583</v>
      </c>
      <c r="T775" s="3" t="s">
        <v>130</v>
      </c>
      <c r="U775" s="3">
        <v>20600000</v>
      </c>
      <c r="V775" s="57" t="s">
        <v>30036</v>
      </c>
      <c r="W775" s="3" t="s">
        <v>34</v>
      </c>
      <c r="X775" s="57"/>
      <c r="Y775" s="3"/>
      <c r="Z775" s="3"/>
      <c r="AA775" s="3"/>
      <c r="AB775" s="57"/>
      <c r="AC775" s="3">
        <v>0</v>
      </c>
      <c r="AD775" s="24"/>
      <c r="AE775" s="3"/>
      <c r="AF775" s="3"/>
      <c r="AG775" s="3"/>
    </row>
    <row r="776" spans="1:33" ht="45" x14ac:dyDescent="0.25">
      <c r="A776" s="3" t="s">
        <v>30355</v>
      </c>
      <c r="B776" s="57" t="s">
        <v>30036</v>
      </c>
      <c r="C776" s="3" t="s">
        <v>30356</v>
      </c>
      <c r="D776" s="3"/>
      <c r="E776" s="3"/>
      <c r="F776" s="3" t="s">
        <v>26966</v>
      </c>
      <c r="G776" s="3" t="s">
        <v>26967</v>
      </c>
      <c r="H776" s="57" t="s">
        <v>26968</v>
      </c>
      <c r="I776" s="57" t="s">
        <v>26969</v>
      </c>
      <c r="J776" s="3" t="s">
        <v>28</v>
      </c>
      <c r="K776" s="3" t="s">
        <v>68</v>
      </c>
      <c r="L776" s="3" t="s">
        <v>411</v>
      </c>
      <c r="M776" s="3" t="s">
        <v>412</v>
      </c>
      <c r="N776" s="3" t="s">
        <v>4175</v>
      </c>
      <c r="O776" s="3" t="s">
        <v>32</v>
      </c>
      <c r="P776" s="24">
        <v>0</v>
      </c>
      <c r="Q776" s="24">
        <v>1</v>
      </c>
      <c r="R776" s="27" t="s">
        <v>1568</v>
      </c>
      <c r="S776" s="28" t="s">
        <v>1589</v>
      </c>
      <c r="T776" s="3" t="s">
        <v>33</v>
      </c>
      <c r="U776" s="3">
        <v>412000</v>
      </c>
      <c r="V776" s="57" t="s">
        <v>29679</v>
      </c>
      <c r="W776" s="3" t="s">
        <v>34</v>
      </c>
      <c r="X776" s="57" t="s">
        <v>29679</v>
      </c>
      <c r="Y776" s="3"/>
      <c r="Z776" s="3">
        <v>412000</v>
      </c>
      <c r="AA776" s="3"/>
      <c r="AB776" s="57">
        <v>46184.793009259258</v>
      </c>
      <c r="AC776" s="3">
        <v>0</v>
      </c>
      <c r="AD776" s="24">
        <v>412000</v>
      </c>
      <c r="AE776" s="3">
        <v>46184.793009259258</v>
      </c>
      <c r="AF776" s="3"/>
      <c r="AG776" s="3">
        <v>382065</v>
      </c>
    </row>
    <row r="777" spans="1:33" ht="60" x14ac:dyDescent="0.25">
      <c r="A777" s="3" t="s">
        <v>30357</v>
      </c>
      <c r="B777" s="57" t="s">
        <v>30036</v>
      </c>
      <c r="C777" s="3" t="s">
        <v>30358</v>
      </c>
      <c r="D777" s="3"/>
      <c r="E777" s="3"/>
      <c r="F777" s="3" t="s">
        <v>12416</v>
      </c>
      <c r="G777" s="3" t="s">
        <v>12417</v>
      </c>
      <c r="H777" s="57" t="s">
        <v>12418</v>
      </c>
      <c r="I777" s="57" t="s">
        <v>23580</v>
      </c>
      <c r="J777" s="3" t="s">
        <v>28</v>
      </c>
      <c r="K777" s="3" t="s">
        <v>43</v>
      </c>
      <c r="L777" s="3" t="s">
        <v>2156</v>
      </c>
      <c r="M777" s="3" t="s">
        <v>30311</v>
      </c>
      <c r="N777" s="3" t="s">
        <v>30312</v>
      </c>
      <c r="O777" s="3" t="s">
        <v>32</v>
      </c>
      <c r="P777" s="24">
        <v>0</v>
      </c>
      <c r="Q777" s="24">
        <v>1</v>
      </c>
      <c r="R777" s="27" t="s">
        <v>1568</v>
      </c>
      <c r="S777" s="28" t="s">
        <v>1585</v>
      </c>
      <c r="T777" s="3" t="s">
        <v>38</v>
      </c>
      <c r="U777" s="3">
        <v>2060000</v>
      </c>
      <c r="V777" s="57" t="s">
        <v>30036</v>
      </c>
      <c r="W777" s="3" t="s">
        <v>34</v>
      </c>
      <c r="X777" s="57" t="s">
        <v>33844</v>
      </c>
      <c r="Y777" s="3"/>
      <c r="Z777" s="3">
        <v>2060000</v>
      </c>
      <c r="AA777" s="3"/>
      <c r="AB777" s="57">
        <v>46187.5075</v>
      </c>
      <c r="AC777" s="3">
        <v>0</v>
      </c>
      <c r="AD777" s="24">
        <v>2060000</v>
      </c>
      <c r="AE777" s="3">
        <v>46187.5075</v>
      </c>
      <c r="AF777" s="3"/>
      <c r="AG777" s="3">
        <v>383811</v>
      </c>
    </row>
    <row r="778" spans="1:33" ht="45" x14ac:dyDescent="0.25">
      <c r="A778" s="3" t="s">
        <v>30359</v>
      </c>
      <c r="B778" s="57" t="s">
        <v>30036</v>
      </c>
      <c r="C778" s="3" t="s">
        <v>30360</v>
      </c>
      <c r="D778" s="3"/>
      <c r="E778" s="3"/>
      <c r="F778" s="3" t="s">
        <v>30350</v>
      </c>
      <c r="G778" s="3" t="s">
        <v>30351</v>
      </c>
      <c r="H778" s="57" t="s">
        <v>30361</v>
      </c>
      <c r="I778" s="57" t="s">
        <v>24355</v>
      </c>
      <c r="J778" s="3" t="s">
        <v>28</v>
      </c>
      <c r="K778" s="3" t="s">
        <v>68</v>
      </c>
      <c r="L778" s="3" t="s">
        <v>809</v>
      </c>
      <c r="M778" s="3" t="s">
        <v>810</v>
      </c>
      <c r="N778" s="3" t="s">
        <v>3168</v>
      </c>
      <c r="O778" s="3" t="s">
        <v>37</v>
      </c>
      <c r="P778" s="24">
        <v>0</v>
      </c>
      <c r="Q778" s="24">
        <v>0</v>
      </c>
      <c r="R778" s="27" t="s">
        <v>1578</v>
      </c>
      <c r="S778" s="28" t="s">
        <v>1583</v>
      </c>
      <c r="T778" s="3" t="s">
        <v>130</v>
      </c>
      <c r="U778" s="3">
        <v>0</v>
      </c>
      <c r="V778" s="57" t="s">
        <v>32598</v>
      </c>
      <c r="W778" s="3" t="s">
        <v>34</v>
      </c>
      <c r="X778" s="57"/>
      <c r="Y778" s="3"/>
      <c r="Z778" s="3"/>
      <c r="AA778" s="3"/>
      <c r="AB778" s="57"/>
      <c r="AC778" s="3">
        <v>0</v>
      </c>
      <c r="AD778" s="24"/>
      <c r="AE778" s="3"/>
      <c r="AF778" s="3"/>
      <c r="AG778" s="3"/>
    </row>
    <row r="779" spans="1:33" ht="45" x14ac:dyDescent="0.25">
      <c r="A779" s="3" t="s">
        <v>30362</v>
      </c>
      <c r="B779" s="57" t="s">
        <v>30036</v>
      </c>
      <c r="C779" s="3" t="s">
        <v>30363</v>
      </c>
      <c r="D779" s="3"/>
      <c r="E779" s="3"/>
      <c r="F779" s="3" t="s">
        <v>7402</v>
      </c>
      <c r="G779" s="3" t="s">
        <v>7403</v>
      </c>
      <c r="H779" s="57" t="s">
        <v>7404</v>
      </c>
      <c r="I779" s="57" t="s">
        <v>30364</v>
      </c>
      <c r="J779" s="3" t="s">
        <v>28</v>
      </c>
      <c r="K779" s="3" t="s">
        <v>29</v>
      </c>
      <c r="L779" s="3" t="s">
        <v>1537</v>
      </c>
      <c r="M779" s="3" t="s">
        <v>1538</v>
      </c>
      <c r="N779" s="3" t="s">
        <v>3452</v>
      </c>
      <c r="O779" s="3" t="s">
        <v>32</v>
      </c>
      <c r="P779" s="24">
        <v>0</v>
      </c>
      <c r="Q779" s="24">
        <v>1</v>
      </c>
      <c r="R779" s="27" t="s">
        <v>1568</v>
      </c>
      <c r="S779" s="28" t="s">
        <v>1589</v>
      </c>
      <c r="T779" s="3" t="s">
        <v>33</v>
      </c>
      <c r="U779" s="3">
        <v>412000</v>
      </c>
      <c r="V779" s="57" t="s">
        <v>30036</v>
      </c>
      <c r="W779" s="3" t="s">
        <v>34</v>
      </c>
      <c r="X779" s="57" t="s">
        <v>30036</v>
      </c>
      <c r="Y779" s="3"/>
      <c r="Z779" s="3">
        <v>412000</v>
      </c>
      <c r="AA779" s="3"/>
      <c r="AB779" s="57">
        <v>46183.518101851849</v>
      </c>
      <c r="AC779" s="3">
        <v>0</v>
      </c>
      <c r="AD779" s="24">
        <v>412000</v>
      </c>
      <c r="AE779" s="3">
        <v>46183.518101851849</v>
      </c>
      <c r="AF779" s="3"/>
      <c r="AG779" s="3">
        <v>327097</v>
      </c>
    </row>
    <row r="780" spans="1:33" ht="60" x14ac:dyDescent="0.25">
      <c r="A780" s="3" t="s">
        <v>30365</v>
      </c>
      <c r="B780" s="57" t="s">
        <v>30036</v>
      </c>
      <c r="C780" s="3" t="s">
        <v>30366</v>
      </c>
      <c r="D780" s="3"/>
      <c r="E780" s="3"/>
      <c r="F780" s="3" t="s">
        <v>26233</v>
      </c>
      <c r="G780" s="3" t="s">
        <v>26234</v>
      </c>
      <c r="H780" s="57" t="s">
        <v>26235</v>
      </c>
      <c r="I780" s="57" t="s">
        <v>26236</v>
      </c>
      <c r="J780" s="3" t="s">
        <v>28</v>
      </c>
      <c r="K780" s="3" t="s">
        <v>48</v>
      </c>
      <c r="L780" s="3" t="s">
        <v>193</v>
      </c>
      <c r="M780" s="3" t="s">
        <v>194</v>
      </c>
      <c r="N780" s="3" t="s">
        <v>3019</v>
      </c>
      <c r="O780" s="3" t="s">
        <v>705</v>
      </c>
      <c r="P780" s="24">
        <v>0</v>
      </c>
      <c r="Q780" s="24">
        <v>0</v>
      </c>
      <c r="R780" s="27" t="s">
        <v>1578</v>
      </c>
      <c r="S780" s="28" t="s">
        <v>1585</v>
      </c>
      <c r="T780" s="3" t="s">
        <v>38</v>
      </c>
      <c r="U780" s="3">
        <v>0</v>
      </c>
      <c r="V780" s="3" t="s">
        <v>30036</v>
      </c>
      <c r="W780" s="3" t="s">
        <v>34</v>
      </c>
      <c r="X780" s="57"/>
      <c r="Y780" s="3"/>
      <c r="Z780" s="3"/>
      <c r="AA780" s="3"/>
      <c r="AB780" s="57"/>
      <c r="AC780" s="3">
        <v>0</v>
      </c>
      <c r="AD780" s="24"/>
      <c r="AE780" s="3"/>
      <c r="AF780" s="3"/>
      <c r="AG780" s="3"/>
    </row>
    <row r="781" spans="1:33" ht="45" x14ac:dyDescent="0.25">
      <c r="A781" s="3" t="s">
        <v>30367</v>
      </c>
      <c r="B781" s="57" t="s">
        <v>30036</v>
      </c>
      <c r="C781" s="3" t="s">
        <v>30368</v>
      </c>
      <c r="D781" s="3"/>
      <c r="E781" s="3"/>
      <c r="F781" s="3" t="s">
        <v>30369</v>
      </c>
      <c r="G781" s="3" t="s">
        <v>30370</v>
      </c>
      <c r="H781" s="57" t="s">
        <v>30371</v>
      </c>
      <c r="I781" s="57" t="s">
        <v>30372</v>
      </c>
      <c r="J781" s="3" t="s">
        <v>28</v>
      </c>
      <c r="K781" s="3" t="s">
        <v>29</v>
      </c>
      <c r="L781" s="3" t="s">
        <v>1537</v>
      </c>
      <c r="M781" s="3" t="s">
        <v>1538</v>
      </c>
      <c r="N781" s="3" t="s">
        <v>3452</v>
      </c>
      <c r="O781" s="3" t="s">
        <v>32</v>
      </c>
      <c r="P781" s="24">
        <v>0</v>
      </c>
      <c r="Q781" s="24">
        <v>1</v>
      </c>
      <c r="R781" s="27" t="s">
        <v>1568</v>
      </c>
      <c r="S781" s="28" t="s">
        <v>1589</v>
      </c>
      <c r="T781" s="3" t="s">
        <v>33</v>
      </c>
      <c r="U781" s="3">
        <v>412000</v>
      </c>
      <c r="V781" s="3" t="s">
        <v>30036</v>
      </c>
      <c r="W781" s="3" t="s">
        <v>34</v>
      </c>
      <c r="X781" s="57" t="s">
        <v>30036</v>
      </c>
      <c r="Y781" s="3"/>
      <c r="Z781" s="3">
        <v>412000</v>
      </c>
      <c r="AA781" s="3"/>
      <c r="AB781" s="57">
        <v>46183.515821759262</v>
      </c>
      <c r="AC781" s="3">
        <v>0</v>
      </c>
      <c r="AD781" s="24">
        <v>412000</v>
      </c>
      <c r="AE781" s="3">
        <v>46183.515821759262</v>
      </c>
      <c r="AF781" s="3"/>
      <c r="AG781" s="3">
        <v>328309</v>
      </c>
    </row>
    <row r="782" spans="1:33" ht="45" x14ac:dyDescent="0.25">
      <c r="A782" s="3" t="s">
        <v>30373</v>
      </c>
      <c r="B782" s="57" t="s">
        <v>30036</v>
      </c>
      <c r="C782" s="3" t="s">
        <v>30374</v>
      </c>
      <c r="D782" s="3"/>
      <c r="E782" s="3"/>
      <c r="F782" s="3" t="s">
        <v>10687</v>
      </c>
      <c r="G782" s="3" t="s">
        <v>10688</v>
      </c>
      <c r="H782" s="57" t="s">
        <v>10689</v>
      </c>
      <c r="I782" s="57" t="s">
        <v>22289</v>
      </c>
      <c r="J782" s="3" t="s">
        <v>28</v>
      </c>
      <c r="K782" s="3" t="s">
        <v>68</v>
      </c>
      <c r="L782" s="3" t="s">
        <v>10690</v>
      </c>
      <c r="M782" s="3" t="s">
        <v>10691</v>
      </c>
      <c r="N782" s="3" t="s">
        <v>10692</v>
      </c>
      <c r="O782" s="3" t="s">
        <v>32</v>
      </c>
      <c r="P782" s="24">
        <v>0</v>
      </c>
      <c r="Q782" s="24">
        <v>1</v>
      </c>
      <c r="R782" s="27" t="s">
        <v>1568</v>
      </c>
      <c r="S782" s="28" t="s">
        <v>1589</v>
      </c>
      <c r="T782" s="3" t="s">
        <v>33</v>
      </c>
      <c r="U782" s="3">
        <v>412000</v>
      </c>
      <c r="V782" s="57" t="s">
        <v>30036</v>
      </c>
      <c r="W782" s="3" t="s">
        <v>34</v>
      </c>
      <c r="X782" s="57" t="s">
        <v>30036</v>
      </c>
      <c r="Y782" s="3"/>
      <c r="Z782" s="3">
        <v>412000</v>
      </c>
      <c r="AA782" s="3"/>
      <c r="AB782" s="57">
        <v>46183.660775462966</v>
      </c>
      <c r="AC782" s="3">
        <v>0</v>
      </c>
      <c r="AD782" s="24">
        <v>412000</v>
      </c>
      <c r="AE782" s="3">
        <v>46183.660775462966</v>
      </c>
      <c r="AF782" s="3"/>
      <c r="AG782" s="3">
        <v>329482</v>
      </c>
    </row>
    <row r="783" spans="1:33" ht="60" x14ac:dyDescent="0.25">
      <c r="A783" s="3" t="s">
        <v>30375</v>
      </c>
      <c r="B783" s="57" t="s">
        <v>30036</v>
      </c>
      <c r="C783" s="3" t="s">
        <v>30376</v>
      </c>
      <c r="D783" s="3"/>
      <c r="E783" s="3"/>
      <c r="F783" s="3" t="s">
        <v>30377</v>
      </c>
      <c r="G783" s="3" t="s">
        <v>30378</v>
      </c>
      <c r="H783" s="57" t="s">
        <v>10697</v>
      </c>
      <c r="I783" s="57" t="s">
        <v>30379</v>
      </c>
      <c r="J783" s="3" t="s">
        <v>28</v>
      </c>
      <c r="K783" s="3" t="s">
        <v>68</v>
      </c>
      <c r="L783" s="3" t="s">
        <v>270</v>
      </c>
      <c r="M783" s="3" t="s">
        <v>464</v>
      </c>
      <c r="N783" s="3" t="s">
        <v>10482</v>
      </c>
      <c r="O783" s="3" t="s">
        <v>32</v>
      </c>
      <c r="P783" s="24">
        <v>0</v>
      </c>
      <c r="Q783" s="24">
        <v>1</v>
      </c>
      <c r="R783" s="27" t="s">
        <v>1568</v>
      </c>
      <c r="S783" s="28" t="s">
        <v>1589</v>
      </c>
      <c r="T783" s="3" t="s">
        <v>33</v>
      </c>
      <c r="U783" s="3">
        <v>412000</v>
      </c>
      <c r="V783" s="57" t="s">
        <v>30036</v>
      </c>
      <c r="W783" s="3" t="s">
        <v>34</v>
      </c>
      <c r="X783" s="57" t="s">
        <v>29679</v>
      </c>
      <c r="Y783" s="3"/>
      <c r="Z783" s="3">
        <v>412000</v>
      </c>
      <c r="AA783" s="3"/>
      <c r="AB783" s="57">
        <v>46184.664664351854</v>
      </c>
      <c r="AC783" s="3">
        <v>0</v>
      </c>
      <c r="AD783" s="24">
        <v>412000</v>
      </c>
      <c r="AE783" s="3">
        <v>46184.664664351854</v>
      </c>
      <c r="AF783" s="3"/>
      <c r="AG783" s="3">
        <v>342406</v>
      </c>
    </row>
    <row r="784" spans="1:33" ht="60" x14ac:dyDescent="0.25">
      <c r="A784" s="3" t="s">
        <v>30380</v>
      </c>
      <c r="B784" s="57" t="s">
        <v>30036</v>
      </c>
      <c r="C784" s="3" t="s">
        <v>30381</v>
      </c>
      <c r="D784" s="3"/>
      <c r="E784" s="3"/>
      <c r="F784" s="3" t="s">
        <v>21015</v>
      </c>
      <c r="G784" s="3" t="s">
        <v>21016</v>
      </c>
      <c r="H784" s="57" t="s">
        <v>21017</v>
      </c>
      <c r="I784" s="57" t="s">
        <v>21018</v>
      </c>
      <c r="J784" s="3" t="s">
        <v>28</v>
      </c>
      <c r="K784" s="3" t="s">
        <v>78</v>
      </c>
      <c r="L784" s="3" t="s">
        <v>445</v>
      </c>
      <c r="M784" s="3" t="s">
        <v>30173</v>
      </c>
      <c r="N784" s="3" t="s">
        <v>30174</v>
      </c>
      <c r="O784" s="3" t="s">
        <v>705</v>
      </c>
      <c r="P784" s="24">
        <v>0</v>
      </c>
      <c r="Q784" s="24">
        <v>0</v>
      </c>
      <c r="R784" s="27" t="s">
        <v>1578</v>
      </c>
      <c r="S784" s="28" t="s">
        <v>1585</v>
      </c>
      <c r="T784" s="3" t="s">
        <v>38</v>
      </c>
      <c r="U784" s="3">
        <v>0</v>
      </c>
      <c r="V784" s="57" t="s">
        <v>30036</v>
      </c>
      <c r="W784" s="3" t="s">
        <v>34</v>
      </c>
      <c r="X784" s="57"/>
      <c r="Y784" s="3"/>
      <c r="Z784" s="3"/>
      <c r="AA784" s="3"/>
      <c r="AB784" s="57"/>
      <c r="AC784" s="3">
        <v>0</v>
      </c>
      <c r="AD784" s="24"/>
      <c r="AE784" s="3"/>
      <c r="AF784" s="3"/>
      <c r="AG784" s="3"/>
    </row>
    <row r="785" spans="1:33" ht="60" x14ac:dyDescent="0.25">
      <c r="A785" s="3" t="s">
        <v>30382</v>
      </c>
      <c r="B785" s="57" t="s">
        <v>30383</v>
      </c>
      <c r="C785" s="3" t="s">
        <v>30384</v>
      </c>
      <c r="D785" s="3"/>
      <c r="E785" s="3"/>
      <c r="F785" s="3" t="s">
        <v>30385</v>
      </c>
      <c r="G785" s="3" t="s">
        <v>30386</v>
      </c>
      <c r="H785" s="57" t="s">
        <v>30387</v>
      </c>
      <c r="I785" s="57" t="s">
        <v>20069</v>
      </c>
      <c r="J785" s="3" t="s">
        <v>28</v>
      </c>
      <c r="K785" s="3" t="s">
        <v>173</v>
      </c>
      <c r="L785" s="3" t="s">
        <v>1815</v>
      </c>
      <c r="M785" s="3" t="s">
        <v>1646</v>
      </c>
      <c r="N785" s="3" t="s">
        <v>5196</v>
      </c>
      <c r="O785" s="3" t="s">
        <v>32</v>
      </c>
      <c r="P785" s="24">
        <v>0</v>
      </c>
      <c r="Q785" s="24">
        <v>1</v>
      </c>
      <c r="R785" s="27" t="s">
        <v>1568</v>
      </c>
      <c r="S785" s="28" t="s">
        <v>1585</v>
      </c>
      <c r="T785" s="3" t="s">
        <v>38</v>
      </c>
      <c r="U785" s="3">
        <v>2060000</v>
      </c>
      <c r="V785" s="57" t="s">
        <v>29679</v>
      </c>
      <c r="W785" s="3" t="s">
        <v>34</v>
      </c>
      <c r="X785" s="57" t="s">
        <v>32611</v>
      </c>
      <c r="Y785" s="3"/>
      <c r="Z785" s="3">
        <v>2060000</v>
      </c>
      <c r="AA785" s="3"/>
      <c r="AB785" s="57">
        <v>46185.651979166665</v>
      </c>
      <c r="AC785" s="3">
        <v>0</v>
      </c>
      <c r="AD785" s="24">
        <v>2060000</v>
      </c>
      <c r="AE785" s="3">
        <v>46185.651979166665</v>
      </c>
      <c r="AF785" s="3"/>
      <c r="AG785" s="3">
        <v>415833</v>
      </c>
    </row>
    <row r="786" spans="1:33" ht="45" x14ac:dyDescent="0.25">
      <c r="A786" s="3" t="s">
        <v>30388</v>
      </c>
      <c r="B786" s="57" t="s">
        <v>30383</v>
      </c>
      <c r="C786" s="3" t="s">
        <v>30389</v>
      </c>
      <c r="D786" s="3"/>
      <c r="E786" s="3"/>
      <c r="F786" s="3" t="s">
        <v>30390</v>
      </c>
      <c r="G786" s="3" t="s">
        <v>30391</v>
      </c>
      <c r="H786" s="57" t="s">
        <v>2609</v>
      </c>
      <c r="I786" s="57" t="s">
        <v>30392</v>
      </c>
      <c r="J786" s="3" t="s">
        <v>28</v>
      </c>
      <c r="K786" s="3" t="s">
        <v>78</v>
      </c>
      <c r="L786" s="3" t="s">
        <v>181</v>
      </c>
      <c r="M786" s="3" t="s">
        <v>182</v>
      </c>
      <c r="N786" s="3" t="s">
        <v>3929</v>
      </c>
      <c r="O786" s="3" t="s">
        <v>19606</v>
      </c>
      <c r="P786" s="24">
        <v>0</v>
      </c>
      <c r="Q786" s="24">
        <v>0</v>
      </c>
      <c r="R786" s="27" t="s">
        <v>1578</v>
      </c>
      <c r="S786" s="28" t="s">
        <v>1589</v>
      </c>
      <c r="T786" s="3" t="s">
        <v>33</v>
      </c>
      <c r="U786" s="3">
        <v>0</v>
      </c>
      <c r="V786" s="57" t="s">
        <v>33843</v>
      </c>
      <c r="W786" s="3" t="s">
        <v>34</v>
      </c>
      <c r="X786" s="57" t="s">
        <v>33843</v>
      </c>
      <c r="Y786" s="3" t="s">
        <v>87</v>
      </c>
      <c r="Z786" s="3"/>
      <c r="AA786" s="3" t="s">
        <v>88</v>
      </c>
      <c r="AB786" s="57">
        <v>46204.746932870374</v>
      </c>
      <c r="AC786" s="3">
        <v>0</v>
      </c>
      <c r="AD786" s="24"/>
      <c r="AE786" s="3">
        <v>46204.746932870374</v>
      </c>
      <c r="AF786" s="3"/>
      <c r="AG786" s="3">
        <v>677306</v>
      </c>
    </row>
    <row r="787" spans="1:33" ht="45" x14ac:dyDescent="0.25">
      <c r="A787" s="3" t="s">
        <v>30393</v>
      </c>
      <c r="B787" s="57" t="s">
        <v>30383</v>
      </c>
      <c r="C787" s="3" t="s">
        <v>30394</v>
      </c>
      <c r="D787" s="3"/>
      <c r="E787" s="3"/>
      <c r="F787" s="3" t="s">
        <v>30385</v>
      </c>
      <c r="G787" s="3" t="s">
        <v>30386</v>
      </c>
      <c r="H787" s="57" t="s">
        <v>30387</v>
      </c>
      <c r="I787" s="57" t="s">
        <v>20142</v>
      </c>
      <c r="J787" s="3" t="s">
        <v>28</v>
      </c>
      <c r="K787" s="3" t="s">
        <v>173</v>
      </c>
      <c r="L787" s="3" t="s">
        <v>1815</v>
      </c>
      <c r="M787" s="3" t="s">
        <v>1646</v>
      </c>
      <c r="N787" s="3" t="s">
        <v>5196</v>
      </c>
      <c r="O787" s="3" t="s">
        <v>19490</v>
      </c>
      <c r="P787" s="24">
        <v>0</v>
      </c>
      <c r="Q787" s="24">
        <v>0</v>
      </c>
      <c r="R787" s="27" t="s">
        <v>1579</v>
      </c>
      <c r="S787" s="28" t="s">
        <v>1589</v>
      </c>
      <c r="T787" s="3" t="s">
        <v>33</v>
      </c>
      <c r="U787" s="3">
        <v>412000</v>
      </c>
      <c r="V787" s="57" t="s">
        <v>29679</v>
      </c>
      <c r="W787" s="3" t="s">
        <v>34</v>
      </c>
      <c r="X787" s="57" t="s">
        <v>29679</v>
      </c>
      <c r="Y787" s="3" t="s">
        <v>39</v>
      </c>
      <c r="Z787" s="3">
        <v>412000</v>
      </c>
      <c r="AA787" s="3" t="s">
        <v>40</v>
      </c>
      <c r="AB787" s="57">
        <v>46184.788958333331</v>
      </c>
      <c r="AC787" s="3">
        <v>0</v>
      </c>
      <c r="AD787" s="24">
        <v>412000</v>
      </c>
      <c r="AE787" s="3">
        <v>46184.788958333331</v>
      </c>
      <c r="AF787" s="3"/>
      <c r="AG787" s="3">
        <v>377765</v>
      </c>
    </row>
    <row r="788" spans="1:33" ht="60" x14ac:dyDescent="0.25">
      <c r="A788" s="3" t="s">
        <v>30395</v>
      </c>
      <c r="B788" s="57" t="s">
        <v>30383</v>
      </c>
      <c r="C788" s="3" t="s">
        <v>30396</v>
      </c>
      <c r="D788" s="3"/>
      <c r="E788" s="3"/>
      <c r="F788" s="3" t="s">
        <v>30397</v>
      </c>
      <c r="G788" s="3" t="s">
        <v>30398</v>
      </c>
      <c r="H788" s="57" t="s">
        <v>30399</v>
      </c>
      <c r="I788" s="57" t="s">
        <v>20381</v>
      </c>
      <c r="J788" s="3" t="s">
        <v>28</v>
      </c>
      <c r="K788" s="3" t="s">
        <v>173</v>
      </c>
      <c r="L788" s="3" t="s">
        <v>1815</v>
      </c>
      <c r="M788" s="3" t="s">
        <v>1646</v>
      </c>
      <c r="N788" s="3" t="s">
        <v>5196</v>
      </c>
      <c r="O788" s="3" t="s">
        <v>32</v>
      </c>
      <c r="P788" s="24">
        <v>0</v>
      </c>
      <c r="Q788" s="24">
        <v>3</v>
      </c>
      <c r="R788" s="27" t="s">
        <v>1568</v>
      </c>
      <c r="S788" s="28" t="s">
        <v>1585</v>
      </c>
      <c r="T788" s="3" t="s">
        <v>38</v>
      </c>
      <c r="U788" s="3">
        <v>2060000</v>
      </c>
      <c r="V788" s="3" t="s">
        <v>29679</v>
      </c>
      <c r="W788" s="3" t="s">
        <v>34</v>
      </c>
      <c r="X788" s="57" t="s">
        <v>32611</v>
      </c>
      <c r="Y788" s="3"/>
      <c r="Z788" s="3">
        <v>2060000</v>
      </c>
      <c r="AA788" s="3"/>
      <c r="AB788" s="57">
        <v>46185.652314814812</v>
      </c>
      <c r="AC788" s="3">
        <v>0</v>
      </c>
      <c r="AD788" s="24">
        <v>2060000</v>
      </c>
      <c r="AE788" s="3">
        <v>46185.652314814812</v>
      </c>
      <c r="AF788" s="3"/>
      <c r="AG788" s="3">
        <v>415736</v>
      </c>
    </row>
    <row r="789" spans="1:33" ht="45" x14ac:dyDescent="0.25">
      <c r="A789" s="3" t="s">
        <v>30400</v>
      </c>
      <c r="B789" s="57" t="s">
        <v>30383</v>
      </c>
      <c r="C789" s="3" t="s">
        <v>30401</v>
      </c>
      <c r="D789" s="3"/>
      <c r="E789" s="3"/>
      <c r="F789" s="3" t="s">
        <v>30397</v>
      </c>
      <c r="G789" s="3" t="s">
        <v>30398</v>
      </c>
      <c r="H789" s="57" t="s">
        <v>30399</v>
      </c>
      <c r="I789" s="57" t="s">
        <v>20381</v>
      </c>
      <c r="J789" s="3" t="s">
        <v>28</v>
      </c>
      <c r="K789" s="3" t="s">
        <v>173</v>
      </c>
      <c r="L789" s="3" t="s">
        <v>1815</v>
      </c>
      <c r="M789" s="3" t="s">
        <v>1646</v>
      </c>
      <c r="N789" s="3" t="s">
        <v>5196</v>
      </c>
      <c r="O789" s="3" t="s">
        <v>32</v>
      </c>
      <c r="P789" s="24">
        <v>0</v>
      </c>
      <c r="Q789" s="24">
        <v>1</v>
      </c>
      <c r="R789" s="27" t="s">
        <v>1568</v>
      </c>
      <c r="S789" s="28" t="s">
        <v>1589</v>
      </c>
      <c r="T789" s="3" t="s">
        <v>33</v>
      </c>
      <c r="U789" s="3">
        <v>412000</v>
      </c>
      <c r="V789" s="3" t="s">
        <v>29679</v>
      </c>
      <c r="W789" s="3" t="s">
        <v>34</v>
      </c>
      <c r="X789" s="57" t="s">
        <v>29679</v>
      </c>
      <c r="Y789" s="3"/>
      <c r="Z789" s="3">
        <v>412000</v>
      </c>
      <c r="AA789" s="3"/>
      <c r="AB789" s="57">
        <v>46184.788425925923</v>
      </c>
      <c r="AC789" s="3">
        <v>0</v>
      </c>
      <c r="AD789" s="24">
        <v>412000</v>
      </c>
      <c r="AE789" s="3">
        <v>46184.788425925923</v>
      </c>
      <c r="AF789" s="3"/>
      <c r="AG789" s="3">
        <v>377785</v>
      </c>
    </row>
    <row r="790" spans="1:33" ht="60" x14ac:dyDescent="0.25">
      <c r="A790" s="3" t="s">
        <v>30402</v>
      </c>
      <c r="B790" s="57" t="s">
        <v>30383</v>
      </c>
      <c r="C790" s="3" t="s">
        <v>30403</v>
      </c>
      <c r="D790" s="3"/>
      <c r="E790" s="3"/>
      <c r="F790" s="3" t="s">
        <v>30404</v>
      </c>
      <c r="G790" s="3" t="s">
        <v>30405</v>
      </c>
      <c r="H790" s="57" t="s">
        <v>30406</v>
      </c>
      <c r="I790" s="57" t="s">
        <v>30407</v>
      </c>
      <c r="J790" s="3" t="s">
        <v>28</v>
      </c>
      <c r="K790" s="3" t="s">
        <v>173</v>
      </c>
      <c r="L790" s="3" t="s">
        <v>1815</v>
      </c>
      <c r="M790" s="3" t="s">
        <v>1646</v>
      </c>
      <c r="N790" s="3" t="s">
        <v>5196</v>
      </c>
      <c r="O790" s="3" t="s">
        <v>19490</v>
      </c>
      <c r="P790" s="24">
        <v>0</v>
      </c>
      <c r="Q790" s="24">
        <v>0</v>
      </c>
      <c r="R790" s="27" t="s">
        <v>1579</v>
      </c>
      <c r="S790" s="28" t="s">
        <v>1585</v>
      </c>
      <c r="T790" s="3" t="s">
        <v>38</v>
      </c>
      <c r="U790" s="3">
        <v>2060000</v>
      </c>
      <c r="V790" s="57" t="s">
        <v>30383</v>
      </c>
      <c r="W790" s="3" t="s">
        <v>34</v>
      </c>
      <c r="X790" s="57" t="s">
        <v>29679</v>
      </c>
      <c r="Y790" s="3" t="s">
        <v>39</v>
      </c>
      <c r="Z790" s="3">
        <v>2060000</v>
      </c>
      <c r="AA790" s="3" t="s">
        <v>40</v>
      </c>
      <c r="AB790" s="57">
        <v>46184.789375</v>
      </c>
      <c r="AC790" s="3">
        <v>0</v>
      </c>
      <c r="AD790" s="24">
        <v>2060000</v>
      </c>
      <c r="AE790" s="3">
        <v>46184.789375</v>
      </c>
      <c r="AF790" s="3"/>
      <c r="AG790" s="3">
        <v>314990</v>
      </c>
    </row>
    <row r="791" spans="1:33" ht="45" x14ac:dyDescent="0.25">
      <c r="A791" s="3" t="s">
        <v>30408</v>
      </c>
      <c r="B791" s="57" t="s">
        <v>30383</v>
      </c>
      <c r="C791" s="3" t="s">
        <v>30409</v>
      </c>
      <c r="D791" s="3"/>
      <c r="E791" s="3"/>
      <c r="F791" s="3" t="s">
        <v>30404</v>
      </c>
      <c r="G791" s="3" t="s">
        <v>30405</v>
      </c>
      <c r="H791" s="57" t="s">
        <v>30406</v>
      </c>
      <c r="I791" s="57" t="s">
        <v>30407</v>
      </c>
      <c r="J791" s="3" t="s">
        <v>28</v>
      </c>
      <c r="K791" s="3" t="s">
        <v>173</v>
      </c>
      <c r="L791" s="3" t="s">
        <v>1815</v>
      </c>
      <c r="M791" s="3" t="s">
        <v>1646</v>
      </c>
      <c r="N791" s="3" t="s">
        <v>5196</v>
      </c>
      <c r="O791" s="3" t="s">
        <v>19490</v>
      </c>
      <c r="P791" s="24">
        <v>0</v>
      </c>
      <c r="Q791" s="24">
        <v>0</v>
      </c>
      <c r="R791" s="27" t="s">
        <v>1579</v>
      </c>
      <c r="S791" s="28" t="s">
        <v>1589</v>
      </c>
      <c r="T791" s="3" t="s">
        <v>33</v>
      </c>
      <c r="U791" s="3">
        <v>412000</v>
      </c>
      <c r="V791" s="57" t="s">
        <v>30383</v>
      </c>
      <c r="W791" s="3" t="s">
        <v>34</v>
      </c>
      <c r="X791" s="57" t="s">
        <v>29679</v>
      </c>
      <c r="Y791" s="3" t="s">
        <v>39</v>
      </c>
      <c r="Z791" s="3">
        <v>412000</v>
      </c>
      <c r="AA791" s="3" t="s">
        <v>40</v>
      </c>
      <c r="AB791" s="57">
        <v>46184.789652777778</v>
      </c>
      <c r="AC791" s="3">
        <v>0</v>
      </c>
      <c r="AD791" s="24">
        <v>412000</v>
      </c>
      <c r="AE791" s="3">
        <v>46184.789652777778</v>
      </c>
      <c r="AF791" s="3"/>
      <c r="AG791" s="3">
        <v>314987</v>
      </c>
    </row>
    <row r="792" spans="1:33" ht="60" x14ac:dyDescent="0.25">
      <c r="A792" s="3" t="s">
        <v>30410</v>
      </c>
      <c r="B792" s="57" t="s">
        <v>30383</v>
      </c>
      <c r="C792" s="3" t="s">
        <v>30411</v>
      </c>
      <c r="D792" s="3"/>
      <c r="E792" s="3"/>
      <c r="F792" s="3" t="s">
        <v>16169</v>
      </c>
      <c r="G792" s="3" t="s">
        <v>16170</v>
      </c>
      <c r="H792" s="57" t="s">
        <v>16171</v>
      </c>
      <c r="I792" s="57" t="s">
        <v>23449</v>
      </c>
      <c r="J792" s="3" t="s">
        <v>28</v>
      </c>
      <c r="K792" s="3" t="s">
        <v>43</v>
      </c>
      <c r="L792" s="3" t="s">
        <v>65</v>
      </c>
      <c r="M792" s="3" t="s">
        <v>66</v>
      </c>
      <c r="N792" s="3" t="s">
        <v>4603</v>
      </c>
      <c r="O792" s="3" t="s">
        <v>19490</v>
      </c>
      <c r="P792" s="24">
        <v>0</v>
      </c>
      <c r="Q792" s="24">
        <v>0</v>
      </c>
      <c r="R792" s="27" t="s">
        <v>1579</v>
      </c>
      <c r="S792" s="28" t="s">
        <v>1585</v>
      </c>
      <c r="T792" s="3" t="s">
        <v>38</v>
      </c>
      <c r="U792" s="3">
        <v>2060000</v>
      </c>
      <c r="V792" s="57" t="s">
        <v>30383</v>
      </c>
      <c r="W792" s="3" t="s">
        <v>34</v>
      </c>
      <c r="X792" s="57" t="s">
        <v>30036</v>
      </c>
      <c r="Y792" s="3" t="s">
        <v>39</v>
      </c>
      <c r="Z792" s="3">
        <v>2060000</v>
      </c>
      <c r="AA792" s="3" t="s">
        <v>40</v>
      </c>
      <c r="AB792" s="57">
        <v>46183.498807870368</v>
      </c>
      <c r="AC792" s="3">
        <v>0</v>
      </c>
      <c r="AD792" s="24">
        <v>2060000</v>
      </c>
      <c r="AE792" s="3">
        <v>46183.498807870368</v>
      </c>
      <c r="AF792" s="3"/>
      <c r="AG792" s="3">
        <v>326220</v>
      </c>
    </row>
    <row r="793" spans="1:33" ht="60" x14ac:dyDescent="0.25">
      <c r="A793" s="3" t="s">
        <v>30412</v>
      </c>
      <c r="B793" s="57" t="s">
        <v>30383</v>
      </c>
      <c r="C793" s="3" t="s">
        <v>30413</v>
      </c>
      <c r="D793" s="3"/>
      <c r="E793" s="3"/>
      <c r="F793" s="3" t="s">
        <v>26422</v>
      </c>
      <c r="G793" s="3" t="s">
        <v>26423</v>
      </c>
      <c r="H793" s="57" t="s">
        <v>26424</v>
      </c>
      <c r="I793" s="57" t="s">
        <v>26425</v>
      </c>
      <c r="J793" s="3" t="s">
        <v>28</v>
      </c>
      <c r="K793" s="3" t="s">
        <v>43</v>
      </c>
      <c r="L793" s="3" t="s">
        <v>65</v>
      </c>
      <c r="M793" s="3" t="s">
        <v>66</v>
      </c>
      <c r="N793" s="3" t="s">
        <v>4603</v>
      </c>
      <c r="O793" s="3" t="s">
        <v>19490</v>
      </c>
      <c r="P793" s="24">
        <v>1</v>
      </c>
      <c r="Q793" s="24">
        <v>0</v>
      </c>
      <c r="R793" s="27" t="s">
        <v>1579</v>
      </c>
      <c r="S793" s="28" t="s">
        <v>1585</v>
      </c>
      <c r="T793" s="3" t="s">
        <v>38</v>
      </c>
      <c r="U793" s="3">
        <v>2060000</v>
      </c>
      <c r="V793" s="3" t="s">
        <v>30383</v>
      </c>
      <c r="W793" s="3" t="s">
        <v>34</v>
      </c>
      <c r="X793" s="57" t="s">
        <v>30036</v>
      </c>
      <c r="Y793" s="3" t="s">
        <v>39</v>
      </c>
      <c r="Z793" s="3">
        <v>2060000</v>
      </c>
      <c r="AA793" s="3" t="s">
        <v>40</v>
      </c>
      <c r="AB793" s="57">
        <v>46183.608194444445</v>
      </c>
      <c r="AC793" s="3">
        <v>0</v>
      </c>
      <c r="AD793" s="24">
        <v>2060000</v>
      </c>
      <c r="AE793" s="3">
        <v>46183.608194444445</v>
      </c>
      <c r="AF793" s="3"/>
      <c r="AG793" s="3">
        <v>326229</v>
      </c>
    </row>
    <row r="794" spans="1:33" ht="45" x14ac:dyDescent="0.25">
      <c r="A794" s="3" t="s">
        <v>30414</v>
      </c>
      <c r="B794" s="57" t="s">
        <v>30383</v>
      </c>
      <c r="C794" s="3" t="s">
        <v>30415</v>
      </c>
      <c r="D794" s="3"/>
      <c r="E794" s="3"/>
      <c r="F794" s="3" t="s">
        <v>30416</v>
      </c>
      <c r="G794" s="3" t="s">
        <v>30417</v>
      </c>
      <c r="H794" s="57" t="s">
        <v>2934</v>
      </c>
      <c r="I794" s="57" t="s">
        <v>30418</v>
      </c>
      <c r="J794" s="3" t="s">
        <v>28</v>
      </c>
      <c r="K794" s="3" t="s">
        <v>43</v>
      </c>
      <c r="L794" s="3" t="s">
        <v>65</v>
      </c>
      <c r="M794" s="3" t="s">
        <v>66</v>
      </c>
      <c r="N794" s="3" t="s">
        <v>4603</v>
      </c>
      <c r="O794" s="3" t="s">
        <v>32</v>
      </c>
      <c r="P794" s="24">
        <v>0</v>
      </c>
      <c r="Q794" s="24">
        <v>1</v>
      </c>
      <c r="R794" s="27" t="s">
        <v>1568</v>
      </c>
      <c r="S794" s="28" t="s">
        <v>1589</v>
      </c>
      <c r="T794" s="3" t="s">
        <v>33</v>
      </c>
      <c r="U794" s="3">
        <v>412000</v>
      </c>
      <c r="V794" s="3" t="s">
        <v>30383</v>
      </c>
      <c r="W794" s="3" t="s">
        <v>34</v>
      </c>
      <c r="X794" s="57" t="s">
        <v>30036</v>
      </c>
      <c r="Y794" s="3"/>
      <c r="Z794" s="3">
        <v>412000</v>
      </c>
      <c r="AA794" s="3"/>
      <c r="AB794" s="57">
        <v>46183.433437500003</v>
      </c>
      <c r="AC794" s="3">
        <v>0</v>
      </c>
      <c r="AD794" s="24">
        <v>412000</v>
      </c>
      <c r="AE794" s="3">
        <v>46183.433437500003</v>
      </c>
      <c r="AF794" s="3"/>
      <c r="AG794" s="3">
        <v>324419</v>
      </c>
    </row>
    <row r="795" spans="1:33" ht="60" x14ac:dyDescent="0.25">
      <c r="A795" s="3" t="s">
        <v>30419</v>
      </c>
      <c r="B795" s="57" t="s">
        <v>30383</v>
      </c>
      <c r="C795" s="3" t="s">
        <v>30420</v>
      </c>
      <c r="D795" s="3"/>
      <c r="E795" s="3"/>
      <c r="F795" s="3" t="s">
        <v>30421</v>
      </c>
      <c r="G795" s="3" t="s">
        <v>30422</v>
      </c>
      <c r="H795" s="57" t="s">
        <v>30423</v>
      </c>
      <c r="I795" s="57" t="s">
        <v>30424</v>
      </c>
      <c r="J795" s="3" t="s">
        <v>28</v>
      </c>
      <c r="K795" s="3" t="s">
        <v>173</v>
      </c>
      <c r="L795" s="3" t="s">
        <v>378</v>
      </c>
      <c r="M795" s="3" t="s">
        <v>379</v>
      </c>
      <c r="N795" s="3" t="s">
        <v>6357</v>
      </c>
      <c r="O795" s="3" t="s">
        <v>32</v>
      </c>
      <c r="P795" s="24">
        <v>0</v>
      </c>
      <c r="Q795" s="24">
        <v>1</v>
      </c>
      <c r="R795" s="27" t="s">
        <v>1568</v>
      </c>
      <c r="S795" s="28" t="s">
        <v>1585</v>
      </c>
      <c r="T795" s="3" t="s">
        <v>38</v>
      </c>
      <c r="U795" s="3">
        <v>2060000</v>
      </c>
      <c r="V795" s="57" t="s">
        <v>30383</v>
      </c>
      <c r="W795" s="3" t="s">
        <v>34</v>
      </c>
      <c r="X795" s="57" t="s">
        <v>30036</v>
      </c>
      <c r="Y795" s="3"/>
      <c r="Z795" s="3">
        <v>2060000</v>
      </c>
      <c r="AA795" s="3"/>
      <c r="AB795" s="57">
        <v>46183.49046296296</v>
      </c>
      <c r="AC795" s="3">
        <v>0</v>
      </c>
      <c r="AD795" s="24">
        <v>2060000</v>
      </c>
      <c r="AE795" s="3">
        <v>46183.49046296296</v>
      </c>
      <c r="AF795" s="3"/>
      <c r="AG795" s="3">
        <v>313364</v>
      </c>
    </row>
    <row r="796" spans="1:33" ht="45" x14ac:dyDescent="0.25">
      <c r="A796" s="3" t="s">
        <v>30425</v>
      </c>
      <c r="B796" s="57" t="s">
        <v>30383</v>
      </c>
      <c r="C796" s="3" t="s">
        <v>30426</v>
      </c>
      <c r="D796" s="3"/>
      <c r="E796" s="3"/>
      <c r="F796" s="3" t="s">
        <v>30421</v>
      </c>
      <c r="G796" s="3" t="s">
        <v>30422</v>
      </c>
      <c r="H796" s="57" t="s">
        <v>30423</v>
      </c>
      <c r="I796" s="57" t="s">
        <v>30424</v>
      </c>
      <c r="J796" s="3" t="s">
        <v>28</v>
      </c>
      <c r="K796" s="3" t="s">
        <v>173</v>
      </c>
      <c r="L796" s="3" t="s">
        <v>378</v>
      </c>
      <c r="M796" s="3" t="s">
        <v>379</v>
      </c>
      <c r="N796" s="3" t="s">
        <v>6357</v>
      </c>
      <c r="O796" s="3" t="s">
        <v>32</v>
      </c>
      <c r="P796" s="24">
        <v>0</v>
      </c>
      <c r="Q796" s="24">
        <v>1</v>
      </c>
      <c r="R796" s="27" t="s">
        <v>1568</v>
      </c>
      <c r="S796" s="28" t="s">
        <v>1589</v>
      </c>
      <c r="T796" s="3" t="s">
        <v>33</v>
      </c>
      <c r="U796" s="3">
        <v>412000</v>
      </c>
      <c r="V796" s="3" t="s">
        <v>30383</v>
      </c>
      <c r="W796" s="3" t="s">
        <v>34</v>
      </c>
      <c r="X796" s="57" t="s">
        <v>30036</v>
      </c>
      <c r="Y796" s="3"/>
      <c r="Z796" s="3">
        <v>412000</v>
      </c>
      <c r="AA796" s="3"/>
      <c r="AB796" s="57">
        <v>46183.441782407404</v>
      </c>
      <c r="AC796" s="3">
        <v>0</v>
      </c>
      <c r="AD796" s="24">
        <v>412000</v>
      </c>
      <c r="AE796" s="3">
        <v>46183.441782407404</v>
      </c>
      <c r="AF796" s="3"/>
      <c r="AG796" s="3">
        <v>313349</v>
      </c>
    </row>
    <row r="797" spans="1:33" ht="60" x14ac:dyDescent="0.25">
      <c r="A797" s="3" t="s">
        <v>30427</v>
      </c>
      <c r="B797" s="57" t="s">
        <v>30383</v>
      </c>
      <c r="C797" s="3" t="s">
        <v>30428</v>
      </c>
      <c r="D797" s="3"/>
      <c r="E797" s="3"/>
      <c r="F797" s="3" t="s">
        <v>30429</v>
      </c>
      <c r="G797" s="3" t="s">
        <v>30430</v>
      </c>
      <c r="H797" s="57" t="s">
        <v>30431</v>
      </c>
      <c r="I797" s="57" t="s">
        <v>30432</v>
      </c>
      <c r="J797" s="3" t="s">
        <v>28</v>
      </c>
      <c r="K797" s="3" t="s">
        <v>173</v>
      </c>
      <c r="L797" s="3" t="s">
        <v>378</v>
      </c>
      <c r="M797" s="3" t="s">
        <v>379</v>
      </c>
      <c r="N797" s="3" t="s">
        <v>6357</v>
      </c>
      <c r="O797" s="3" t="s">
        <v>32</v>
      </c>
      <c r="P797" s="24">
        <v>0</v>
      </c>
      <c r="Q797" s="24">
        <v>1</v>
      </c>
      <c r="R797" s="27" t="s">
        <v>1568</v>
      </c>
      <c r="S797" s="28" t="s">
        <v>1585</v>
      </c>
      <c r="T797" s="3" t="s">
        <v>38</v>
      </c>
      <c r="U797" s="3">
        <v>2060000</v>
      </c>
      <c r="V797" s="57" t="s">
        <v>30383</v>
      </c>
      <c r="W797" s="3" t="s">
        <v>34</v>
      </c>
      <c r="X797" s="57" t="s">
        <v>30036</v>
      </c>
      <c r="Y797" s="3"/>
      <c r="Z797" s="3">
        <v>2060000</v>
      </c>
      <c r="AA797" s="3"/>
      <c r="AB797" s="57">
        <v>46183.488159722219</v>
      </c>
      <c r="AC797" s="3">
        <v>0</v>
      </c>
      <c r="AD797" s="24">
        <v>2060000</v>
      </c>
      <c r="AE797" s="3">
        <v>46183.488159722219</v>
      </c>
      <c r="AF797" s="3"/>
      <c r="AG797" s="3">
        <v>313362</v>
      </c>
    </row>
    <row r="798" spans="1:33" ht="60" x14ac:dyDescent="0.25">
      <c r="A798" s="3" t="s">
        <v>30433</v>
      </c>
      <c r="B798" s="57" t="s">
        <v>30383</v>
      </c>
      <c r="C798" s="3" t="s">
        <v>30434</v>
      </c>
      <c r="D798" s="3"/>
      <c r="E798" s="3"/>
      <c r="F798" s="3" t="s">
        <v>30429</v>
      </c>
      <c r="G798" s="3" t="s">
        <v>30430</v>
      </c>
      <c r="H798" s="57" t="s">
        <v>30431</v>
      </c>
      <c r="I798" s="57" t="s">
        <v>30432</v>
      </c>
      <c r="J798" s="3" t="s">
        <v>28</v>
      </c>
      <c r="K798" s="3" t="s">
        <v>173</v>
      </c>
      <c r="L798" s="3" t="s">
        <v>378</v>
      </c>
      <c r="M798" s="3" t="s">
        <v>379</v>
      </c>
      <c r="N798" s="3" t="s">
        <v>6357</v>
      </c>
      <c r="O798" s="3" t="s">
        <v>32</v>
      </c>
      <c r="P798" s="24">
        <v>0</v>
      </c>
      <c r="Q798" s="24">
        <v>1</v>
      </c>
      <c r="R798" s="27" t="s">
        <v>1568</v>
      </c>
      <c r="S798" s="28" t="s">
        <v>1589</v>
      </c>
      <c r="T798" s="3" t="s">
        <v>33</v>
      </c>
      <c r="U798" s="3">
        <v>412000</v>
      </c>
      <c r="V798" s="57" t="s">
        <v>30383</v>
      </c>
      <c r="W798" s="3" t="s">
        <v>34</v>
      </c>
      <c r="X798" s="57" t="s">
        <v>30036</v>
      </c>
      <c r="Y798" s="3"/>
      <c r="Z798" s="3">
        <v>412000</v>
      </c>
      <c r="AA798" s="3"/>
      <c r="AB798" s="57">
        <v>46183.441331018519</v>
      </c>
      <c r="AC798" s="3">
        <v>0</v>
      </c>
      <c r="AD798" s="24">
        <v>412000</v>
      </c>
      <c r="AE798" s="3">
        <v>46183.441331018519</v>
      </c>
      <c r="AF798" s="3"/>
      <c r="AG798" s="3">
        <v>313346</v>
      </c>
    </row>
    <row r="799" spans="1:33" ht="60" x14ac:dyDescent="0.25">
      <c r="A799" s="3" t="s">
        <v>30435</v>
      </c>
      <c r="B799" s="57" t="s">
        <v>30383</v>
      </c>
      <c r="C799" s="3" t="s">
        <v>30436</v>
      </c>
      <c r="D799" s="3"/>
      <c r="E799" s="3"/>
      <c r="F799" s="3" t="s">
        <v>30437</v>
      </c>
      <c r="G799" s="3" t="s">
        <v>30438</v>
      </c>
      <c r="H799" s="57" t="s">
        <v>24835</v>
      </c>
      <c r="I799" s="57" t="s">
        <v>30439</v>
      </c>
      <c r="J799" s="3" t="s">
        <v>28</v>
      </c>
      <c r="K799" s="3" t="s">
        <v>173</v>
      </c>
      <c r="L799" s="3" t="s">
        <v>378</v>
      </c>
      <c r="M799" s="3" t="s">
        <v>379</v>
      </c>
      <c r="N799" s="3" t="s">
        <v>6357</v>
      </c>
      <c r="O799" s="3" t="s">
        <v>19490</v>
      </c>
      <c r="P799" s="24">
        <v>0</v>
      </c>
      <c r="Q799" s="24">
        <v>0</v>
      </c>
      <c r="R799" s="27" t="s">
        <v>1579</v>
      </c>
      <c r="S799" s="28" t="s">
        <v>1585</v>
      </c>
      <c r="T799" s="3" t="s">
        <v>38</v>
      </c>
      <c r="U799" s="3">
        <v>2060000</v>
      </c>
      <c r="V799" s="57" t="s">
        <v>30383</v>
      </c>
      <c r="W799" s="3" t="s">
        <v>34</v>
      </c>
      <c r="X799" s="57" t="s">
        <v>30036</v>
      </c>
      <c r="Y799" s="3" t="s">
        <v>39</v>
      </c>
      <c r="Z799" s="3">
        <v>2060000</v>
      </c>
      <c r="AA799" s="3" t="s">
        <v>40</v>
      </c>
      <c r="AB799" s="57">
        <v>46183.488333333335</v>
      </c>
      <c r="AC799" s="3">
        <v>0</v>
      </c>
      <c r="AD799" s="24">
        <v>2060000</v>
      </c>
      <c r="AE799" s="3">
        <v>46183.488333333335</v>
      </c>
      <c r="AF799" s="3"/>
      <c r="AG799" s="3">
        <v>313360</v>
      </c>
    </row>
    <row r="800" spans="1:33" ht="45" x14ac:dyDescent="0.25">
      <c r="A800" s="3" t="s">
        <v>30440</v>
      </c>
      <c r="B800" s="57" t="s">
        <v>30383</v>
      </c>
      <c r="C800" s="3" t="s">
        <v>30441</v>
      </c>
      <c r="D800" s="3"/>
      <c r="E800" s="3"/>
      <c r="F800" s="3" t="s">
        <v>30437</v>
      </c>
      <c r="G800" s="3" t="s">
        <v>30438</v>
      </c>
      <c r="H800" s="57" t="s">
        <v>24835</v>
      </c>
      <c r="I800" s="57" t="s">
        <v>30439</v>
      </c>
      <c r="J800" s="3" t="s">
        <v>28</v>
      </c>
      <c r="K800" s="3" t="s">
        <v>173</v>
      </c>
      <c r="L800" s="3" t="s">
        <v>378</v>
      </c>
      <c r="M800" s="3" t="s">
        <v>379</v>
      </c>
      <c r="N800" s="3" t="s">
        <v>6357</v>
      </c>
      <c r="O800" s="3" t="s">
        <v>19490</v>
      </c>
      <c r="P800" s="24">
        <v>0</v>
      </c>
      <c r="Q800" s="24">
        <v>0</v>
      </c>
      <c r="R800" s="27" t="s">
        <v>1579</v>
      </c>
      <c r="S800" s="28" t="s">
        <v>1589</v>
      </c>
      <c r="T800" s="3" t="s">
        <v>33</v>
      </c>
      <c r="U800" s="3">
        <v>412000</v>
      </c>
      <c r="V800" s="57" t="s">
        <v>30383</v>
      </c>
      <c r="W800" s="3" t="s">
        <v>34</v>
      </c>
      <c r="X800" s="57" t="s">
        <v>30036</v>
      </c>
      <c r="Y800" s="3" t="s">
        <v>39</v>
      </c>
      <c r="Z800" s="3">
        <v>412000</v>
      </c>
      <c r="AA800" s="3" t="s">
        <v>40</v>
      </c>
      <c r="AB800" s="57">
        <v>46183.431817129633</v>
      </c>
      <c r="AC800" s="3">
        <v>0</v>
      </c>
      <c r="AD800" s="24">
        <v>412000</v>
      </c>
      <c r="AE800" s="3">
        <v>46183.431817129633</v>
      </c>
      <c r="AF800" s="3"/>
      <c r="AG800" s="3">
        <v>313344</v>
      </c>
    </row>
    <row r="801" spans="1:33" ht="60" x14ac:dyDescent="0.25">
      <c r="A801" s="3" t="s">
        <v>30442</v>
      </c>
      <c r="B801" s="57" t="s">
        <v>30383</v>
      </c>
      <c r="C801" s="3" t="s">
        <v>30443</v>
      </c>
      <c r="D801" s="3"/>
      <c r="E801" s="3"/>
      <c r="F801" s="3" t="s">
        <v>30444</v>
      </c>
      <c r="G801" s="3" t="s">
        <v>30445</v>
      </c>
      <c r="H801" s="57" t="s">
        <v>30446</v>
      </c>
      <c r="I801" s="57" t="s">
        <v>30447</v>
      </c>
      <c r="J801" s="3" t="s">
        <v>28</v>
      </c>
      <c r="K801" s="3" t="s">
        <v>173</v>
      </c>
      <c r="L801" s="3" t="s">
        <v>378</v>
      </c>
      <c r="M801" s="3" t="s">
        <v>379</v>
      </c>
      <c r="N801" s="3" t="s">
        <v>6357</v>
      </c>
      <c r="O801" s="3" t="s">
        <v>19490</v>
      </c>
      <c r="P801" s="24">
        <v>0</v>
      </c>
      <c r="Q801" s="24">
        <v>0</v>
      </c>
      <c r="R801" s="27" t="s">
        <v>1579</v>
      </c>
      <c r="S801" s="28" t="s">
        <v>1585</v>
      </c>
      <c r="T801" s="3" t="s">
        <v>38</v>
      </c>
      <c r="U801" s="3">
        <v>2060000</v>
      </c>
      <c r="V801" s="57" t="s">
        <v>30383</v>
      </c>
      <c r="W801" s="3" t="s">
        <v>34</v>
      </c>
      <c r="X801" s="57" t="s">
        <v>30036</v>
      </c>
      <c r="Y801" s="3" t="s">
        <v>39</v>
      </c>
      <c r="Z801" s="3">
        <v>2060000</v>
      </c>
      <c r="AA801" s="3" t="s">
        <v>40</v>
      </c>
      <c r="AB801" s="57">
        <v>46183.491446759261</v>
      </c>
      <c r="AC801" s="3">
        <v>0</v>
      </c>
      <c r="AD801" s="24">
        <v>2060000</v>
      </c>
      <c r="AE801" s="3">
        <v>46183.491446759261</v>
      </c>
      <c r="AF801" s="3"/>
      <c r="AG801" s="3">
        <v>313357</v>
      </c>
    </row>
    <row r="802" spans="1:33" ht="45" x14ac:dyDescent="0.25">
      <c r="A802" s="3" t="s">
        <v>30448</v>
      </c>
      <c r="B802" s="57" t="s">
        <v>30383</v>
      </c>
      <c r="C802" s="3" t="s">
        <v>30449</v>
      </c>
      <c r="D802" s="3"/>
      <c r="E802" s="3"/>
      <c r="F802" s="3" t="s">
        <v>30444</v>
      </c>
      <c r="G802" s="3" t="s">
        <v>30445</v>
      </c>
      <c r="H802" s="57" t="s">
        <v>30446</v>
      </c>
      <c r="I802" s="57" t="s">
        <v>30447</v>
      </c>
      <c r="J802" s="3" t="s">
        <v>28</v>
      </c>
      <c r="K802" s="3" t="s">
        <v>173</v>
      </c>
      <c r="L802" s="3" t="s">
        <v>378</v>
      </c>
      <c r="M802" s="3" t="s">
        <v>379</v>
      </c>
      <c r="N802" s="3" t="s">
        <v>6357</v>
      </c>
      <c r="O802" s="3" t="s">
        <v>705</v>
      </c>
      <c r="P802" s="24">
        <v>0</v>
      </c>
      <c r="Q802" s="24">
        <v>0</v>
      </c>
      <c r="R802" s="27" t="s">
        <v>1578</v>
      </c>
      <c r="S802" s="28" t="s">
        <v>1589</v>
      </c>
      <c r="T802" s="3" t="s">
        <v>33</v>
      </c>
      <c r="U802" s="3">
        <v>0</v>
      </c>
      <c r="V802" s="57" t="s">
        <v>30383</v>
      </c>
      <c r="W802" s="3" t="s">
        <v>34</v>
      </c>
      <c r="X802" s="57"/>
      <c r="Y802" s="3"/>
      <c r="Z802" s="3"/>
      <c r="AA802" s="3"/>
      <c r="AB802" s="57"/>
      <c r="AC802" s="3">
        <v>0</v>
      </c>
      <c r="AD802" s="24"/>
      <c r="AE802" s="3"/>
      <c r="AF802" s="3"/>
      <c r="AG802" s="3"/>
    </row>
    <row r="803" spans="1:33" ht="45" x14ac:dyDescent="0.25">
      <c r="A803" s="3" t="s">
        <v>30450</v>
      </c>
      <c r="B803" s="57" t="s">
        <v>30383</v>
      </c>
      <c r="C803" s="3" t="s">
        <v>30451</v>
      </c>
      <c r="D803" s="3"/>
      <c r="E803" s="3"/>
      <c r="F803" s="3" t="s">
        <v>30452</v>
      </c>
      <c r="G803" s="3" t="s">
        <v>30453</v>
      </c>
      <c r="H803" s="57" t="s">
        <v>30454</v>
      </c>
      <c r="I803" s="57" t="s">
        <v>30455</v>
      </c>
      <c r="J803" s="3" t="s">
        <v>28</v>
      </c>
      <c r="K803" s="3" t="s">
        <v>43</v>
      </c>
      <c r="L803" s="3" t="s">
        <v>520</v>
      </c>
      <c r="M803" s="3" t="s">
        <v>521</v>
      </c>
      <c r="N803" s="3" t="s">
        <v>4000</v>
      </c>
      <c r="O803" s="3" t="s">
        <v>32</v>
      </c>
      <c r="P803" s="24">
        <v>0</v>
      </c>
      <c r="Q803" s="24">
        <v>1</v>
      </c>
      <c r="R803" s="27" t="s">
        <v>1568</v>
      </c>
      <c r="S803" s="28" t="s">
        <v>1589</v>
      </c>
      <c r="T803" s="3" t="s">
        <v>33</v>
      </c>
      <c r="U803" s="3">
        <v>412000</v>
      </c>
      <c r="V803" s="57" t="s">
        <v>30036</v>
      </c>
      <c r="W803" s="3" t="s">
        <v>34</v>
      </c>
      <c r="X803" s="57" t="s">
        <v>29679</v>
      </c>
      <c r="Y803" s="3"/>
      <c r="Z803" s="3">
        <v>412000</v>
      </c>
      <c r="AA803" s="3"/>
      <c r="AB803" s="57">
        <v>46184.638993055552</v>
      </c>
      <c r="AC803" s="3">
        <v>0</v>
      </c>
      <c r="AD803" s="24">
        <v>412000</v>
      </c>
      <c r="AE803" s="3">
        <v>46184.638993055552</v>
      </c>
      <c r="AF803" s="3"/>
      <c r="AG803" s="3">
        <v>339344</v>
      </c>
    </row>
    <row r="804" spans="1:33" ht="45" x14ac:dyDescent="0.25">
      <c r="A804" s="3" t="s">
        <v>30456</v>
      </c>
      <c r="B804" s="57" t="s">
        <v>30383</v>
      </c>
      <c r="C804" s="3" t="s">
        <v>30457</v>
      </c>
      <c r="D804" s="3"/>
      <c r="E804" s="3"/>
      <c r="F804" s="3" t="s">
        <v>30458</v>
      </c>
      <c r="G804" s="3" t="s">
        <v>30459</v>
      </c>
      <c r="H804" s="57" t="s">
        <v>30460</v>
      </c>
      <c r="I804" s="57" t="s">
        <v>30461</v>
      </c>
      <c r="J804" s="3" t="s">
        <v>28</v>
      </c>
      <c r="K804" s="3" t="s">
        <v>43</v>
      </c>
      <c r="L804" s="3" t="s">
        <v>520</v>
      </c>
      <c r="M804" s="3" t="s">
        <v>521</v>
      </c>
      <c r="N804" s="3" t="s">
        <v>4000</v>
      </c>
      <c r="O804" s="3" t="s">
        <v>32</v>
      </c>
      <c r="P804" s="24">
        <v>0</v>
      </c>
      <c r="Q804" s="24">
        <v>1</v>
      </c>
      <c r="R804" s="27" t="s">
        <v>1568</v>
      </c>
      <c r="S804" s="28" t="s">
        <v>1589</v>
      </c>
      <c r="T804" s="3" t="s">
        <v>33</v>
      </c>
      <c r="U804" s="3">
        <v>412000</v>
      </c>
      <c r="V804" s="57" t="s">
        <v>30036</v>
      </c>
      <c r="W804" s="3" t="s">
        <v>34</v>
      </c>
      <c r="X804" s="57" t="s">
        <v>29679</v>
      </c>
      <c r="Y804" s="3"/>
      <c r="Z804" s="3">
        <v>412000</v>
      </c>
      <c r="AA804" s="3"/>
      <c r="AB804" s="57">
        <v>46184.630937499998</v>
      </c>
      <c r="AC804" s="3">
        <v>0</v>
      </c>
      <c r="AD804" s="24">
        <v>412000</v>
      </c>
      <c r="AE804" s="3">
        <v>46184.630937499998</v>
      </c>
      <c r="AF804" s="3"/>
      <c r="AG804" s="3">
        <v>339927</v>
      </c>
    </row>
    <row r="805" spans="1:33" ht="60" x14ac:dyDescent="0.25">
      <c r="A805" s="3" t="s">
        <v>30462</v>
      </c>
      <c r="B805" s="57" t="s">
        <v>30383</v>
      </c>
      <c r="C805" s="3" t="s">
        <v>30463</v>
      </c>
      <c r="D805" s="3"/>
      <c r="E805" s="3"/>
      <c r="F805" s="3" t="s">
        <v>30464</v>
      </c>
      <c r="G805" s="3" t="s">
        <v>30465</v>
      </c>
      <c r="H805" s="57" t="s">
        <v>14312</v>
      </c>
      <c r="I805" s="57" t="s">
        <v>30466</v>
      </c>
      <c r="J805" s="3" t="s">
        <v>28</v>
      </c>
      <c r="K805" s="3" t="s">
        <v>43</v>
      </c>
      <c r="L805" s="3" t="s">
        <v>520</v>
      </c>
      <c r="M805" s="3" t="s">
        <v>521</v>
      </c>
      <c r="N805" s="3" t="s">
        <v>4000</v>
      </c>
      <c r="O805" s="3" t="s">
        <v>32</v>
      </c>
      <c r="P805" s="24">
        <v>0</v>
      </c>
      <c r="Q805" s="24">
        <v>1</v>
      </c>
      <c r="R805" s="27" t="s">
        <v>1568</v>
      </c>
      <c r="S805" s="28" t="s">
        <v>1589</v>
      </c>
      <c r="T805" s="3" t="s">
        <v>33</v>
      </c>
      <c r="U805" s="3">
        <v>412000</v>
      </c>
      <c r="V805" s="57" t="s">
        <v>30036</v>
      </c>
      <c r="W805" s="3" t="s">
        <v>34</v>
      </c>
      <c r="X805" s="57" t="s">
        <v>29679</v>
      </c>
      <c r="Y805" s="3"/>
      <c r="Z805" s="3">
        <v>412000</v>
      </c>
      <c r="AA805" s="3"/>
      <c r="AB805" s="57">
        <v>46184.62641203704</v>
      </c>
      <c r="AC805" s="3">
        <v>0</v>
      </c>
      <c r="AD805" s="24">
        <v>412000</v>
      </c>
      <c r="AE805" s="3">
        <v>46184.62641203704</v>
      </c>
      <c r="AF805" s="3"/>
      <c r="AG805" s="3">
        <v>340065</v>
      </c>
    </row>
    <row r="806" spans="1:33" ht="60" x14ac:dyDescent="0.25">
      <c r="A806" s="3" t="s">
        <v>30467</v>
      </c>
      <c r="B806" s="57" t="s">
        <v>30383</v>
      </c>
      <c r="C806" s="3" t="s">
        <v>30468</v>
      </c>
      <c r="D806" s="3"/>
      <c r="E806" s="3"/>
      <c r="F806" s="3" t="s">
        <v>30469</v>
      </c>
      <c r="G806" s="3" t="s">
        <v>30470</v>
      </c>
      <c r="H806" s="57" t="s">
        <v>30471</v>
      </c>
      <c r="I806" s="57" t="s">
        <v>30472</v>
      </c>
      <c r="J806" s="3" t="s">
        <v>28</v>
      </c>
      <c r="K806" s="3" t="s">
        <v>173</v>
      </c>
      <c r="L806" s="3" t="s">
        <v>378</v>
      </c>
      <c r="M806" s="3" t="s">
        <v>379</v>
      </c>
      <c r="N806" s="3" t="s">
        <v>6357</v>
      </c>
      <c r="O806" s="3" t="s">
        <v>19490</v>
      </c>
      <c r="P806" s="24">
        <v>0</v>
      </c>
      <c r="Q806" s="24">
        <v>0</v>
      </c>
      <c r="R806" s="27" t="s">
        <v>1579</v>
      </c>
      <c r="S806" s="28" t="s">
        <v>1585</v>
      </c>
      <c r="T806" s="3" t="s">
        <v>38</v>
      </c>
      <c r="U806" s="3">
        <v>2060000</v>
      </c>
      <c r="V806" s="57" t="s">
        <v>30383</v>
      </c>
      <c r="W806" s="3" t="s">
        <v>34</v>
      </c>
      <c r="X806" s="57" t="s">
        <v>30036</v>
      </c>
      <c r="Y806" s="3" t="s">
        <v>39</v>
      </c>
      <c r="Z806" s="3">
        <v>2060000</v>
      </c>
      <c r="AA806" s="3" t="s">
        <v>40</v>
      </c>
      <c r="AB806" s="57">
        <v>46183.488483796296</v>
      </c>
      <c r="AC806" s="3">
        <v>0</v>
      </c>
      <c r="AD806" s="24">
        <v>2060000</v>
      </c>
      <c r="AE806" s="3">
        <v>46183.488483796296</v>
      </c>
      <c r="AF806" s="3"/>
      <c r="AG806" s="3">
        <v>313354</v>
      </c>
    </row>
    <row r="807" spans="1:33" ht="45" x14ac:dyDescent="0.25">
      <c r="A807" s="3" t="s">
        <v>30473</v>
      </c>
      <c r="B807" s="57" t="s">
        <v>30383</v>
      </c>
      <c r="C807" s="3" t="s">
        <v>30474</v>
      </c>
      <c r="D807" s="3"/>
      <c r="E807" s="3"/>
      <c r="F807" s="3" t="s">
        <v>30469</v>
      </c>
      <c r="G807" s="3" t="s">
        <v>30470</v>
      </c>
      <c r="H807" s="57" t="s">
        <v>30471</v>
      </c>
      <c r="I807" s="57" t="s">
        <v>26121</v>
      </c>
      <c r="J807" s="3" t="s">
        <v>28</v>
      </c>
      <c r="K807" s="3" t="s">
        <v>173</v>
      </c>
      <c r="L807" s="3" t="s">
        <v>378</v>
      </c>
      <c r="M807" s="3" t="s">
        <v>379</v>
      </c>
      <c r="N807" s="3" t="s">
        <v>6357</v>
      </c>
      <c r="O807" s="3" t="s">
        <v>32</v>
      </c>
      <c r="P807" s="24">
        <v>0</v>
      </c>
      <c r="Q807" s="24">
        <v>1</v>
      </c>
      <c r="R807" s="27" t="s">
        <v>1568</v>
      </c>
      <c r="S807" s="28" t="s">
        <v>1589</v>
      </c>
      <c r="T807" s="3" t="s">
        <v>33</v>
      </c>
      <c r="U807" s="3">
        <v>412000</v>
      </c>
      <c r="V807" s="57" t="s">
        <v>30383</v>
      </c>
      <c r="W807" s="3" t="s">
        <v>34</v>
      </c>
      <c r="X807" s="57" t="s">
        <v>30036</v>
      </c>
      <c r="Y807" s="3"/>
      <c r="Z807" s="3">
        <v>412000</v>
      </c>
      <c r="AA807" s="3"/>
      <c r="AB807" s="57">
        <v>46183.430474537039</v>
      </c>
      <c r="AC807" s="3">
        <v>0</v>
      </c>
      <c r="AD807" s="24">
        <v>412000</v>
      </c>
      <c r="AE807" s="3">
        <v>46183.430474537039</v>
      </c>
      <c r="AF807" s="3"/>
      <c r="AG807" s="3">
        <v>313341</v>
      </c>
    </row>
    <row r="808" spans="1:33" ht="45" x14ac:dyDescent="0.25">
      <c r="A808" s="3" t="s">
        <v>30475</v>
      </c>
      <c r="B808" s="57" t="s">
        <v>30383</v>
      </c>
      <c r="C808" s="3" t="s">
        <v>30476</v>
      </c>
      <c r="D808" s="3"/>
      <c r="E808" s="3"/>
      <c r="F808" s="3" t="s">
        <v>30477</v>
      </c>
      <c r="G808" s="3" t="s">
        <v>30478</v>
      </c>
      <c r="H808" s="57" t="s">
        <v>30479</v>
      </c>
      <c r="I808" s="57" t="s">
        <v>30480</v>
      </c>
      <c r="J808" s="3" t="s">
        <v>28</v>
      </c>
      <c r="K808" s="3" t="s">
        <v>43</v>
      </c>
      <c r="L808" s="3" t="s">
        <v>99</v>
      </c>
      <c r="M808" s="3" t="s">
        <v>1452</v>
      </c>
      <c r="N808" s="3" t="s">
        <v>4205</v>
      </c>
      <c r="O808" s="3" t="s">
        <v>32</v>
      </c>
      <c r="P808" s="24">
        <v>0</v>
      </c>
      <c r="Q808" s="24">
        <v>1</v>
      </c>
      <c r="R808" s="27" t="s">
        <v>1568</v>
      </c>
      <c r="S808" s="28" t="s">
        <v>1589</v>
      </c>
      <c r="T808" s="3" t="s">
        <v>33</v>
      </c>
      <c r="U808" s="3">
        <v>412000</v>
      </c>
      <c r="V808" s="57" t="s">
        <v>30383</v>
      </c>
      <c r="W808" s="3" t="s">
        <v>34</v>
      </c>
      <c r="X808" s="57" t="s">
        <v>30036</v>
      </c>
      <c r="Y808" s="3"/>
      <c r="Z808" s="3">
        <v>412000</v>
      </c>
      <c r="AA808" s="3"/>
      <c r="AB808" s="57">
        <v>46183.480057870373</v>
      </c>
      <c r="AC808" s="3">
        <v>0</v>
      </c>
      <c r="AD808" s="24">
        <v>412000</v>
      </c>
      <c r="AE808" s="3">
        <v>46183.480057870373</v>
      </c>
      <c r="AF808" s="3"/>
      <c r="AG808" s="3">
        <v>312472</v>
      </c>
    </row>
    <row r="809" spans="1:33" ht="45" x14ac:dyDescent="0.25">
      <c r="A809" s="3" t="s">
        <v>30481</v>
      </c>
      <c r="B809" s="57" t="s">
        <v>30383</v>
      </c>
      <c r="C809" s="3" t="s">
        <v>30482</v>
      </c>
      <c r="D809" s="3"/>
      <c r="E809" s="3"/>
      <c r="F809" s="3" t="s">
        <v>28414</v>
      </c>
      <c r="G809" s="3" t="s">
        <v>28415</v>
      </c>
      <c r="H809" s="57" t="s">
        <v>28416</v>
      </c>
      <c r="I809" s="57" t="s">
        <v>28417</v>
      </c>
      <c r="J809" s="3" t="s">
        <v>28</v>
      </c>
      <c r="K809" s="3" t="s">
        <v>43</v>
      </c>
      <c r="L809" s="3" t="s">
        <v>382</v>
      </c>
      <c r="M809" s="3" t="s">
        <v>323</v>
      </c>
      <c r="N809" s="3" t="s">
        <v>3521</v>
      </c>
      <c r="O809" s="3" t="s">
        <v>797</v>
      </c>
      <c r="P809" s="24">
        <v>0</v>
      </c>
      <c r="Q809" s="24">
        <v>0</v>
      </c>
      <c r="R809" s="27" t="s">
        <v>1580</v>
      </c>
      <c r="S809" s="28" t="s">
        <v>1583</v>
      </c>
      <c r="T809" s="3" t="s">
        <v>130</v>
      </c>
      <c r="U809" s="3">
        <v>20600000</v>
      </c>
      <c r="V809" s="3" t="s">
        <v>30383</v>
      </c>
      <c r="W809" s="3" t="s">
        <v>34</v>
      </c>
      <c r="X809" s="57"/>
      <c r="Y809" s="3"/>
      <c r="Z809" s="3"/>
      <c r="AA809" s="3"/>
      <c r="AB809" s="57"/>
      <c r="AC809" s="3">
        <v>0</v>
      </c>
      <c r="AD809" s="24"/>
      <c r="AE809" s="3"/>
      <c r="AF809" s="3"/>
      <c r="AG809" s="3"/>
    </row>
    <row r="810" spans="1:33" ht="45" x14ac:dyDescent="0.25">
      <c r="A810" s="3" t="s">
        <v>30483</v>
      </c>
      <c r="B810" s="57" t="s">
        <v>30383</v>
      </c>
      <c r="C810" s="3" t="s">
        <v>30484</v>
      </c>
      <c r="D810" s="3"/>
      <c r="E810" s="3"/>
      <c r="F810" s="3" t="s">
        <v>30485</v>
      </c>
      <c r="G810" s="3" t="s">
        <v>30486</v>
      </c>
      <c r="H810" s="57" t="s">
        <v>15492</v>
      </c>
      <c r="I810" s="57" t="s">
        <v>30487</v>
      </c>
      <c r="J810" s="3" t="s">
        <v>28</v>
      </c>
      <c r="K810" s="3" t="s">
        <v>29</v>
      </c>
      <c r="L810" s="3" t="s">
        <v>189</v>
      </c>
      <c r="M810" s="3" t="s">
        <v>7461</v>
      </c>
      <c r="N810" s="3" t="s">
        <v>7462</v>
      </c>
      <c r="O810" s="3" t="s">
        <v>32</v>
      </c>
      <c r="P810" s="24">
        <v>0</v>
      </c>
      <c r="Q810" s="24">
        <v>1</v>
      </c>
      <c r="R810" s="27" t="s">
        <v>1568</v>
      </c>
      <c r="S810" s="28" t="s">
        <v>1589</v>
      </c>
      <c r="T810" s="3" t="s">
        <v>33</v>
      </c>
      <c r="U810" s="3">
        <v>412000</v>
      </c>
      <c r="V810" s="57" t="s">
        <v>30383</v>
      </c>
      <c r="W810" s="3" t="s">
        <v>34</v>
      </c>
      <c r="X810" s="57" t="s">
        <v>32628</v>
      </c>
      <c r="Y810" s="3"/>
      <c r="Z810" s="3">
        <v>412000</v>
      </c>
      <c r="AA810" s="3"/>
      <c r="AB810" s="57">
        <v>46192.496944444443</v>
      </c>
      <c r="AC810" s="3">
        <v>0</v>
      </c>
      <c r="AD810" s="24">
        <v>412000</v>
      </c>
      <c r="AE810" s="3">
        <v>46192.496944444443</v>
      </c>
      <c r="AF810" s="3"/>
      <c r="AG810" s="3">
        <v>313830</v>
      </c>
    </row>
    <row r="811" spans="1:33" ht="60" x14ac:dyDescent="0.25">
      <c r="A811" s="3" t="s">
        <v>30488</v>
      </c>
      <c r="B811" s="57" t="s">
        <v>30383</v>
      </c>
      <c r="C811" s="3" t="s">
        <v>30489</v>
      </c>
      <c r="D811" s="3"/>
      <c r="E811" s="3"/>
      <c r="F811" s="3" t="s">
        <v>30490</v>
      </c>
      <c r="G811" s="3" t="s">
        <v>30491</v>
      </c>
      <c r="H811" s="57" t="s">
        <v>16470</v>
      </c>
      <c r="I811" s="57" t="s">
        <v>30492</v>
      </c>
      <c r="J811" s="3" t="s">
        <v>28</v>
      </c>
      <c r="K811" s="3" t="s">
        <v>78</v>
      </c>
      <c r="L811" s="3" t="s">
        <v>1619</v>
      </c>
      <c r="M811" s="3" t="s">
        <v>1618</v>
      </c>
      <c r="N811" s="3" t="s">
        <v>4526</v>
      </c>
      <c r="O811" s="3" t="s">
        <v>19490</v>
      </c>
      <c r="P811" s="24">
        <v>1</v>
      </c>
      <c r="Q811" s="24">
        <v>0</v>
      </c>
      <c r="R811" s="27" t="s">
        <v>1579</v>
      </c>
      <c r="S811" s="28" t="s">
        <v>1585</v>
      </c>
      <c r="T811" s="3" t="s">
        <v>38</v>
      </c>
      <c r="U811" s="3">
        <v>2060000</v>
      </c>
      <c r="V811" s="57" t="s">
        <v>30383</v>
      </c>
      <c r="W811" s="3" t="s">
        <v>34</v>
      </c>
      <c r="X811" s="57" t="s">
        <v>30036</v>
      </c>
      <c r="Y811" s="3" t="s">
        <v>39</v>
      </c>
      <c r="Z811" s="3">
        <v>2060000</v>
      </c>
      <c r="AA811" s="3" t="s">
        <v>40</v>
      </c>
      <c r="AB811" s="57">
        <v>46183.602106481485</v>
      </c>
      <c r="AC811" s="3">
        <v>0</v>
      </c>
      <c r="AD811" s="24">
        <v>2060000</v>
      </c>
      <c r="AE811" s="3">
        <v>46183.602106481485</v>
      </c>
      <c r="AF811" s="3"/>
      <c r="AG811" s="3">
        <v>315431</v>
      </c>
    </row>
    <row r="812" spans="1:33" ht="45" x14ac:dyDescent="0.25">
      <c r="A812" s="3" t="s">
        <v>30493</v>
      </c>
      <c r="B812" s="57" t="s">
        <v>30383</v>
      </c>
      <c r="C812" s="3" t="s">
        <v>30494</v>
      </c>
      <c r="D812" s="3"/>
      <c r="E812" s="3"/>
      <c r="F812" s="3" t="s">
        <v>30495</v>
      </c>
      <c r="G812" s="3" t="s">
        <v>30496</v>
      </c>
      <c r="H812" s="57" t="s">
        <v>16544</v>
      </c>
      <c r="I812" s="57" t="s">
        <v>30497</v>
      </c>
      <c r="J812" s="3" t="s">
        <v>28</v>
      </c>
      <c r="K812" s="3" t="s">
        <v>78</v>
      </c>
      <c r="L812" s="3" t="s">
        <v>238</v>
      </c>
      <c r="M812" s="3" t="s">
        <v>314</v>
      </c>
      <c r="N812" s="3" t="s">
        <v>3862</v>
      </c>
      <c r="O812" s="3" t="s">
        <v>32</v>
      </c>
      <c r="P812" s="24">
        <v>0</v>
      </c>
      <c r="Q812" s="24">
        <v>2</v>
      </c>
      <c r="R812" s="27" t="s">
        <v>1568</v>
      </c>
      <c r="S812" s="28" t="s">
        <v>1589</v>
      </c>
      <c r="T812" s="3" t="s">
        <v>33</v>
      </c>
      <c r="U812" s="3">
        <v>412000</v>
      </c>
      <c r="V812" s="57" t="s">
        <v>30383</v>
      </c>
      <c r="W812" s="3" t="s">
        <v>34</v>
      </c>
      <c r="X812" s="57" t="s">
        <v>30383</v>
      </c>
      <c r="Y812" s="3"/>
      <c r="Z812" s="3">
        <v>412000</v>
      </c>
      <c r="AA812" s="3"/>
      <c r="AB812" s="57">
        <v>46182.525266203702</v>
      </c>
      <c r="AC812" s="3">
        <v>0</v>
      </c>
      <c r="AD812" s="24">
        <v>412000</v>
      </c>
      <c r="AE812" s="3">
        <v>46182.525266203702</v>
      </c>
      <c r="AF812" s="3"/>
      <c r="AG812" s="3">
        <v>311433</v>
      </c>
    </row>
    <row r="813" spans="1:33" ht="45" x14ac:dyDescent="0.25">
      <c r="A813" s="3" t="s">
        <v>30498</v>
      </c>
      <c r="B813" s="57" t="s">
        <v>30383</v>
      </c>
      <c r="C813" s="3" t="s">
        <v>30499</v>
      </c>
      <c r="D813" s="3"/>
      <c r="E813" s="3"/>
      <c r="F813" s="3" t="s">
        <v>30500</v>
      </c>
      <c r="G813" s="3" t="s">
        <v>30501</v>
      </c>
      <c r="H813" s="57" t="s">
        <v>30502</v>
      </c>
      <c r="I813" s="57" t="s">
        <v>30503</v>
      </c>
      <c r="J813" s="3" t="s">
        <v>28</v>
      </c>
      <c r="K813" s="3" t="s">
        <v>48</v>
      </c>
      <c r="L813" s="3" t="s">
        <v>12989</v>
      </c>
      <c r="M813" s="3" t="s">
        <v>242</v>
      </c>
      <c r="N813" s="3" t="s">
        <v>12990</v>
      </c>
      <c r="O813" s="3" t="s">
        <v>32</v>
      </c>
      <c r="P813" s="24">
        <v>0</v>
      </c>
      <c r="Q813" s="24">
        <v>1</v>
      </c>
      <c r="R813" s="27" t="s">
        <v>1568</v>
      </c>
      <c r="S813" s="28" t="s">
        <v>1589</v>
      </c>
      <c r="T813" s="3" t="s">
        <v>33</v>
      </c>
      <c r="U813" s="3">
        <v>412000</v>
      </c>
      <c r="V813" s="57" t="s">
        <v>30383</v>
      </c>
      <c r="W813" s="3" t="s">
        <v>34</v>
      </c>
      <c r="X813" s="57" t="s">
        <v>30383</v>
      </c>
      <c r="Y813" s="3"/>
      <c r="Z813" s="3">
        <v>412000</v>
      </c>
      <c r="AA813" s="3"/>
      <c r="AB813" s="57">
        <v>46182.617824074077</v>
      </c>
      <c r="AC813" s="3">
        <v>0</v>
      </c>
      <c r="AD813" s="24">
        <v>412000</v>
      </c>
      <c r="AE813" s="3">
        <v>46182.617824074077</v>
      </c>
      <c r="AF813" s="3"/>
      <c r="AG813" s="3">
        <v>311749</v>
      </c>
    </row>
    <row r="814" spans="1:33" ht="45" x14ac:dyDescent="0.25">
      <c r="A814" s="3" t="s">
        <v>30504</v>
      </c>
      <c r="B814" s="57" t="s">
        <v>30383</v>
      </c>
      <c r="C814" s="3" t="s">
        <v>30505</v>
      </c>
      <c r="D814" s="3"/>
      <c r="E814" s="3"/>
      <c r="F814" s="3" t="s">
        <v>30506</v>
      </c>
      <c r="G814" s="3" t="s">
        <v>30507</v>
      </c>
      <c r="H814" s="57" t="s">
        <v>4129</v>
      </c>
      <c r="I814" s="57" t="s">
        <v>30508</v>
      </c>
      <c r="J814" s="3" t="s">
        <v>28</v>
      </c>
      <c r="K814" s="3" t="s">
        <v>51</v>
      </c>
      <c r="L814" s="3" t="s">
        <v>417</v>
      </c>
      <c r="M814" s="3" t="s">
        <v>418</v>
      </c>
      <c r="N814" s="3" t="s">
        <v>2785</v>
      </c>
      <c r="O814" s="3" t="s">
        <v>32</v>
      </c>
      <c r="P814" s="24">
        <v>0</v>
      </c>
      <c r="Q814" s="24">
        <v>1</v>
      </c>
      <c r="R814" s="27" t="s">
        <v>1568</v>
      </c>
      <c r="S814" s="28" t="s">
        <v>1589</v>
      </c>
      <c r="T814" s="3" t="s">
        <v>33</v>
      </c>
      <c r="U814" s="3">
        <v>412000</v>
      </c>
      <c r="V814" s="57" t="s">
        <v>30036</v>
      </c>
      <c r="W814" s="3" t="s">
        <v>34</v>
      </c>
      <c r="X814" s="57" t="s">
        <v>32611</v>
      </c>
      <c r="Y814" s="3"/>
      <c r="Z814" s="3">
        <v>412000</v>
      </c>
      <c r="AA814" s="3"/>
      <c r="AB814" s="57">
        <v>46185.469965277778</v>
      </c>
      <c r="AC814" s="3">
        <v>0</v>
      </c>
      <c r="AD814" s="24">
        <v>412000</v>
      </c>
      <c r="AE814" s="3">
        <v>46185.469965277778</v>
      </c>
      <c r="AF814" s="3"/>
      <c r="AG814" s="3">
        <v>387358</v>
      </c>
    </row>
    <row r="815" spans="1:33" ht="45" x14ac:dyDescent="0.25">
      <c r="A815" s="3" t="s">
        <v>30509</v>
      </c>
      <c r="B815" s="57" t="s">
        <v>30383</v>
      </c>
      <c r="C815" s="3" t="s">
        <v>30510</v>
      </c>
      <c r="D815" s="3"/>
      <c r="E815" s="3"/>
      <c r="F815" s="3" t="s">
        <v>30511</v>
      </c>
      <c r="G815" s="3" t="s">
        <v>30512</v>
      </c>
      <c r="H815" s="57" t="s">
        <v>30513</v>
      </c>
      <c r="I815" s="57" t="s">
        <v>30514</v>
      </c>
      <c r="J815" s="3" t="s">
        <v>28</v>
      </c>
      <c r="K815" s="3" t="s">
        <v>78</v>
      </c>
      <c r="L815" s="3" t="s">
        <v>1619</v>
      </c>
      <c r="M815" s="3" t="s">
        <v>1618</v>
      </c>
      <c r="N815" s="3" t="s">
        <v>4526</v>
      </c>
      <c r="O815" s="3" t="s">
        <v>32</v>
      </c>
      <c r="P815" s="24">
        <v>0</v>
      </c>
      <c r="Q815" s="24">
        <v>1</v>
      </c>
      <c r="R815" s="27" t="s">
        <v>1568</v>
      </c>
      <c r="S815" s="28" t="s">
        <v>1589</v>
      </c>
      <c r="T815" s="3" t="s">
        <v>33</v>
      </c>
      <c r="U815" s="3">
        <v>412000</v>
      </c>
      <c r="V815" s="3" t="s">
        <v>30383</v>
      </c>
      <c r="W815" s="3" t="s">
        <v>34</v>
      </c>
      <c r="X815" s="57" t="s">
        <v>29679</v>
      </c>
      <c r="Y815" s="3"/>
      <c r="Z815" s="3">
        <v>412000</v>
      </c>
      <c r="AA815" s="3"/>
      <c r="AB815" s="57">
        <v>46184.647002314814</v>
      </c>
      <c r="AC815" s="3">
        <v>0</v>
      </c>
      <c r="AD815" s="24">
        <v>412000</v>
      </c>
      <c r="AE815" s="3">
        <v>46184.647002314814</v>
      </c>
      <c r="AF815" s="3"/>
      <c r="AG815" s="3">
        <v>315385</v>
      </c>
    </row>
    <row r="816" spans="1:33" ht="75" x14ac:dyDescent="0.25">
      <c r="A816" s="3" t="s">
        <v>30515</v>
      </c>
      <c r="B816" s="57" t="s">
        <v>30383</v>
      </c>
      <c r="C816" s="3" t="s">
        <v>30516</v>
      </c>
      <c r="D816" s="3"/>
      <c r="E816" s="3"/>
      <c r="F816" s="3" t="s">
        <v>30495</v>
      </c>
      <c r="G816" s="3" t="s">
        <v>30496</v>
      </c>
      <c r="H816" s="57" t="s">
        <v>16544</v>
      </c>
      <c r="I816" s="57" t="s">
        <v>30497</v>
      </c>
      <c r="J816" s="3" t="s">
        <v>28</v>
      </c>
      <c r="K816" s="3" t="s">
        <v>78</v>
      </c>
      <c r="L816" s="3" t="s">
        <v>238</v>
      </c>
      <c r="M816" s="3" t="s">
        <v>314</v>
      </c>
      <c r="N816" s="3" t="s">
        <v>3862</v>
      </c>
      <c r="O816" s="3" t="s">
        <v>19606</v>
      </c>
      <c r="P816" s="24">
        <v>0</v>
      </c>
      <c r="Q816" s="24">
        <v>0</v>
      </c>
      <c r="R816" s="27" t="s">
        <v>1578</v>
      </c>
      <c r="S816" s="28" t="s">
        <v>1584</v>
      </c>
      <c r="T816" s="3" t="s">
        <v>119</v>
      </c>
      <c r="U816" s="3">
        <v>0</v>
      </c>
      <c r="V816" s="3" t="s">
        <v>33843</v>
      </c>
      <c r="W816" s="3" t="s">
        <v>34</v>
      </c>
      <c r="X816" s="57" t="s">
        <v>33843</v>
      </c>
      <c r="Y816" s="3" t="s">
        <v>87</v>
      </c>
      <c r="Z816" s="3"/>
      <c r="AA816" s="3" t="s">
        <v>88</v>
      </c>
      <c r="AB816" s="57">
        <v>46204.748171296298</v>
      </c>
      <c r="AC816" s="3">
        <v>0</v>
      </c>
      <c r="AD816" s="24"/>
      <c r="AE816" s="3">
        <v>46204.748171296298</v>
      </c>
      <c r="AF816" s="3"/>
      <c r="AG816" s="3">
        <v>311438</v>
      </c>
    </row>
    <row r="817" spans="1:33" ht="45" x14ac:dyDescent="0.25">
      <c r="A817" s="3" t="s">
        <v>30517</v>
      </c>
      <c r="B817" s="57" t="s">
        <v>30383</v>
      </c>
      <c r="C817" s="3" t="s">
        <v>30518</v>
      </c>
      <c r="D817" s="3"/>
      <c r="E817" s="3"/>
      <c r="F817" s="3" t="s">
        <v>624</v>
      </c>
      <c r="G817" s="3" t="s">
        <v>3153</v>
      </c>
      <c r="H817" s="57" t="s">
        <v>3154</v>
      </c>
      <c r="I817" s="57" t="s">
        <v>30519</v>
      </c>
      <c r="J817" s="3" t="s">
        <v>28</v>
      </c>
      <c r="K817" s="3" t="s">
        <v>68</v>
      </c>
      <c r="L817" s="3" t="s">
        <v>152</v>
      </c>
      <c r="M817" s="3" t="s">
        <v>10825</v>
      </c>
      <c r="N817" s="3" t="s">
        <v>10826</v>
      </c>
      <c r="O817" s="3" t="s">
        <v>19490</v>
      </c>
      <c r="P817" s="24">
        <v>0</v>
      </c>
      <c r="Q817" s="24">
        <v>0</v>
      </c>
      <c r="R817" s="27" t="s">
        <v>1579</v>
      </c>
      <c r="S817" s="28" t="s">
        <v>1590</v>
      </c>
      <c r="T817" s="3" t="s">
        <v>426</v>
      </c>
      <c r="U817" s="3">
        <v>20600000</v>
      </c>
      <c r="V817" s="57" t="s">
        <v>30036</v>
      </c>
      <c r="W817" s="3" t="s">
        <v>34</v>
      </c>
      <c r="X817" s="57" t="s">
        <v>32598</v>
      </c>
      <c r="Y817" s="3" t="s">
        <v>39</v>
      </c>
      <c r="Z817" s="3">
        <v>17000000</v>
      </c>
      <c r="AA817" s="3" t="s">
        <v>40</v>
      </c>
      <c r="AB817" s="57">
        <v>46191.676435185182</v>
      </c>
      <c r="AC817" s="3">
        <v>0</v>
      </c>
      <c r="AD817" s="24">
        <v>17000000</v>
      </c>
      <c r="AE817" s="3">
        <v>46191.676435185182</v>
      </c>
      <c r="AF817" s="3"/>
      <c r="AG817" s="3">
        <v>665495</v>
      </c>
    </row>
    <row r="818" spans="1:33" ht="45" x14ac:dyDescent="0.25">
      <c r="A818" s="3" t="s">
        <v>30520</v>
      </c>
      <c r="B818" s="57" t="s">
        <v>30383</v>
      </c>
      <c r="C818" s="3" t="s">
        <v>30521</v>
      </c>
      <c r="D818" s="3"/>
      <c r="E818" s="3"/>
      <c r="F818" s="3" t="s">
        <v>30522</v>
      </c>
      <c r="G818" s="3" t="s">
        <v>30523</v>
      </c>
      <c r="H818" s="57" t="s">
        <v>14079</v>
      </c>
      <c r="I818" s="57" t="s">
        <v>30524</v>
      </c>
      <c r="J818" s="3" t="s">
        <v>28</v>
      </c>
      <c r="K818" s="3" t="s">
        <v>51</v>
      </c>
      <c r="L818" s="3" t="s">
        <v>417</v>
      </c>
      <c r="M818" s="3" t="s">
        <v>418</v>
      </c>
      <c r="N818" s="3" t="s">
        <v>2785</v>
      </c>
      <c r="O818" s="3" t="s">
        <v>32</v>
      </c>
      <c r="P818" s="24">
        <v>0</v>
      </c>
      <c r="Q818" s="24">
        <v>1</v>
      </c>
      <c r="R818" s="27" t="s">
        <v>1568</v>
      </c>
      <c r="S818" s="28" t="s">
        <v>1589</v>
      </c>
      <c r="T818" s="3" t="s">
        <v>33</v>
      </c>
      <c r="U818" s="3">
        <v>412000</v>
      </c>
      <c r="V818" s="57" t="s">
        <v>30036</v>
      </c>
      <c r="W818" s="3" t="s">
        <v>34</v>
      </c>
      <c r="X818" s="57" t="s">
        <v>32611</v>
      </c>
      <c r="Y818" s="3"/>
      <c r="Z818" s="3">
        <v>412000</v>
      </c>
      <c r="AA818" s="3"/>
      <c r="AB818" s="57">
        <v>46185.466724537036</v>
      </c>
      <c r="AC818" s="3">
        <v>0</v>
      </c>
      <c r="AD818" s="24">
        <v>412000</v>
      </c>
      <c r="AE818" s="3">
        <v>46185.466724537036</v>
      </c>
      <c r="AF818" s="3"/>
      <c r="AG818" s="3">
        <v>387363</v>
      </c>
    </row>
    <row r="819" spans="1:33" ht="60" x14ac:dyDescent="0.25">
      <c r="A819" s="3" t="s">
        <v>30525</v>
      </c>
      <c r="B819" s="57" t="s">
        <v>30383</v>
      </c>
      <c r="C819" s="3" t="s">
        <v>30526</v>
      </c>
      <c r="D819" s="3"/>
      <c r="E819" s="3"/>
      <c r="F819" s="3" t="s">
        <v>30527</v>
      </c>
      <c r="G819" s="3" t="s">
        <v>30528</v>
      </c>
      <c r="H819" s="57" t="s">
        <v>30529</v>
      </c>
      <c r="I819" s="57" t="s">
        <v>30530</v>
      </c>
      <c r="J819" s="3" t="s">
        <v>28</v>
      </c>
      <c r="K819" s="3" t="s">
        <v>43</v>
      </c>
      <c r="L819" s="3" t="s">
        <v>94</v>
      </c>
      <c r="M819" s="3" t="s">
        <v>530</v>
      </c>
      <c r="N819" s="3" t="s">
        <v>15359</v>
      </c>
      <c r="O819" s="3" t="s">
        <v>32</v>
      </c>
      <c r="P819" s="24">
        <v>0</v>
      </c>
      <c r="Q819" s="24">
        <v>1</v>
      </c>
      <c r="R819" s="27" t="s">
        <v>1568</v>
      </c>
      <c r="S819" s="28" t="s">
        <v>1585</v>
      </c>
      <c r="T819" s="3" t="s">
        <v>38</v>
      </c>
      <c r="U819" s="3">
        <v>2060000</v>
      </c>
      <c r="V819" s="57" t="s">
        <v>30036</v>
      </c>
      <c r="W819" s="3" t="s">
        <v>34</v>
      </c>
      <c r="X819" s="57" t="s">
        <v>32605</v>
      </c>
      <c r="Y819" s="3"/>
      <c r="Z819" s="3">
        <v>2060000</v>
      </c>
      <c r="AA819" s="3"/>
      <c r="AB819" s="57">
        <v>46189.42396990741</v>
      </c>
      <c r="AC819" s="3">
        <v>0</v>
      </c>
      <c r="AD819" s="24">
        <v>2060000</v>
      </c>
      <c r="AE819" s="3">
        <v>46189.42396990741</v>
      </c>
      <c r="AF819" s="3"/>
      <c r="AG819" s="3">
        <v>383699</v>
      </c>
    </row>
    <row r="820" spans="1:33" ht="45" x14ac:dyDescent="0.25">
      <c r="A820" s="3" t="s">
        <v>30531</v>
      </c>
      <c r="B820" s="57" t="s">
        <v>30383</v>
      </c>
      <c r="C820" s="3" t="s">
        <v>30532</v>
      </c>
      <c r="D820" s="3"/>
      <c r="E820" s="3"/>
      <c r="F820" s="3" t="s">
        <v>30533</v>
      </c>
      <c r="G820" s="3" t="s">
        <v>30534</v>
      </c>
      <c r="H820" s="57" t="s">
        <v>30535</v>
      </c>
      <c r="I820" s="57" t="s">
        <v>30536</v>
      </c>
      <c r="J820" s="3" t="s">
        <v>28</v>
      </c>
      <c r="K820" s="3" t="s">
        <v>29</v>
      </c>
      <c r="L820" s="3" t="s">
        <v>189</v>
      </c>
      <c r="M820" s="3" t="s">
        <v>7461</v>
      </c>
      <c r="N820" s="3" t="s">
        <v>7462</v>
      </c>
      <c r="O820" s="3" t="s">
        <v>19490</v>
      </c>
      <c r="P820" s="24">
        <v>0</v>
      </c>
      <c r="Q820" s="24">
        <v>0</v>
      </c>
      <c r="R820" s="27" t="s">
        <v>1579</v>
      </c>
      <c r="S820" s="28" t="s">
        <v>1589</v>
      </c>
      <c r="T820" s="3" t="s">
        <v>33</v>
      </c>
      <c r="U820" s="3">
        <v>412000</v>
      </c>
      <c r="V820" s="57" t="s">
        <v>30383</v>
      </c>
      <c r="W820" s="3" t="s">
        <v>34</v>
      </c>
      <c r="X820" s="57" t="s">
        <v>32628</v>
      </c>
      <c r="Y820" s="3" t="s">
        <v>39</v>
      </c>
      <c r="Z820" s="3">
        <v>412000</v>
      </c>
      <c r="AA820" s="3" t="s">
        <v>40</v>
      </c>
      <c r="AB820" s="57">
        <v>46192.496296296296</v>
      </c>
      <c r="AC820" s="3">
        <v>0</v>
      </c>
      <c r="AD820" s="24">
        <v>412000</v>
      </c>
      <c r="AE820" s="3">
        <v>46192.496296296296</v>
      </c>
      <c r="AF820" s="3"/>
      <c r="AG820" s="3">
        <v>313832</v>
      </c>
    </row>
    <row r="821" spans="1:33" ht="45" x14ac:dyDescent="0.25">
      <c r="A821" s="3" t="s">
        <v>30537</v>
      </c>
      <c r="B821" s="57" t="s">
        <v>30383</v>
      </c>
      <c r="C821" s="3" t="s">
        <v>30538</v>
      </c>
      <c r="D821" s="3"/>
      <c r="E821" s="3"/>
      <c r="F821" s="3" t="s">
        <v>30539</v>
      </c>
      <c r="G821" s="3" t="s">
        <v>30540</v>
      </c>
      <c r="H821" s="57" t="s">
        <v>30541</v>
      </c>
      <c r="I821" s="57" t="s">
        <v>30542</v>
      </c>
      <c r="J821" s="3" t="s">
        <v>28</v>
      </c>
      <c r="K821" s="3" t="s">
        <v>78</v>
      </c>
      <c r="L821" s="3" t="s">
        <v>79</v>
      </c>
      <c r="M821" s="3" t="s">
        <v>295</v>
      </c>
      <c r="N821" s="3" t="s">
        <v>5384</v>
      </c>
      <c r="O821" s="3" t="s">
        <v>706</v>
      </c>
      <c r="P821" s="24">
        <v>0</v>
      </c>
      <c r="Q821" s="24">
        <v>0</v>
      </c>
      <c r="R821" s="27" t="s">
        <v>1578</v>
      </c>
      <c r="S821" s="28" t="s">
        <v>1589</v>
      </c>
      <c r="T821" s="3" t="s">
        <v>33</v>
      </c>
      <c r="U821" s="3">
        <v>0</v>
      </c>
      <c r="V821" s="57" t="s">
        <v>29679</v>
      </c>
      <c r="W821" s="3" t="s">
        <v>34</v>
      </c>
      <c r="X821" s="57"/>
      <c r="Y821" s="3"/>
      <c r="Z821" s="3"/>
      <c r="AA821" s="3"/>
      <c r="AB821" s="57"/>
      <c r="AC821" s="3">
        <v>0</v>
      </c>
      <c r="AD821" s="24"/>
      <c r="AE821" s="3"/>
      <c r="AF821" s="3"/>
      <c r="AG821" s="3"/>
    </row>
    <row r="822" spans="1:33" ht="45" x14ac:dyDescent="0.25">
      <c r="A822" s="3" t="s">
        <v>30543</v>
      </c>
      <c r="B822" s="57" t="s">
        <v>30383</v>
      </c>
      <c r="C822" s="3" t="s">
        <v>30544</v>
      </c>
      <c r="D822" s="3"/>
      <c r="E822" s="3"/>
      <c r="F822" s="3" t="s">
        <v>30527</v>
      </c>
      <c r="G822" s="3" t="s">
        <v>30528</v>
      </c>
      <c r="H822" s="57" t="s">
        <v>30529</v>
      </c>
      <c r="I822" s="57" t="s">
        <v>30530</v>
      </c>
      <c r="J822" s="3" t="s">
        <v>28</v>
      </c>
      <c r="K822" s="3" t="s">
        <v>43</v>
      </c>
      <c r="L822" s="3" t="s">
        <v>94</v>
      </c>
      <c r="M822" s="3" t="s">
        <v>530</v>
      </c>
      <c r="N822" s="3" t="s">
        <v>15359</v>
      </c>
      <c r="O822" s="3" t="s">
        <v>32</v>
      </c>
      <c r="P822" s="24">
        <v>0</v>
      </c>
      <c r="Q822" s="24">
        <v>1</v>
      </c>
      <c r="R822" s="27" t="s">
        <v>1568</v>
      </c>
      <c r="S822" s="28" t="s">
        <v>1589</v>
      </c>
      <c r="T822" s="3" t="s">
        <v>33</v>
      </c>
      <c r="U822" s="3">
        <v>412000</v>
      </c>
      <c r="V822" s="57" t="s">
        <v>30036</v>
      </c>
      <c r="W822" s="3" t="s">
        <v>34</v>
      </c>
      <c r="X822" s="57" t="s">
        <v>32605</v>
      </c>
      <c r="Y822" s="3"/>
      <c r="Z822" s="3">
        <v>412000</v>
      </c>
      <c r="AA822" s="3"/>
      <c r="AB822" s="57">
        <v>46189.424560185187</v>
      </c>
      <c r="AC822" s="3">
        <v>0</v>
      </c>
      <c r="AD822" s="24">
        <v>412000</v>
      </c>
      <c r="AE822" s="3">
        <v>46189.424560185187</v>
      </c>
      <c r="AF822" s="3"/>
      <c r="AG822" s="3">
        <v>337100</v>
      </c>
    </row>
    <row r="823" spans="1:33" ht="60" x14ac:dyDescent="0.25">
      <c r="A823" s="3" t="s">
        <v>30545</v>
      </c>
      <c r="B823" s="57" t="s">
        <v>30383</v>
      </c>
      <c r="C823" s="3" t="s">
        <v>30546</v>
      </c>
      <c r="D823" s="3"/>
      <c r="E823" s="3"/>
      <c r="F823" s="3" t="s">
        <v>30539</v>
      </c>
      <c r="G823" s="3" t="s">
        <v>30540</v>
      </c>
      <c r="H823" s="57" t="s">
        <v>30541</v>
      </c>
      <c r="I823" s="57" t="s">
        <v>30542</v>
      </c>
      <c r="J823" s="3" t="s">
        <v>28</v>
      </c>
      <c r="K823" s="3" t="s">
        <v>78</v>
      </c>
      <c r="L823" s="3" t="s">
        <v>79</v>
      </c>
      <c r="M823" s="3" t="s">
        <v>295</v>
      </c>
      <c r="N823" s="3" t="s">
        <v>5384</v>
      </c>
      <c r="O823" s="3" t="s">
        <v>706</v>
      </c>
      <c r="P823" s="24">
        <v>0</v>
      </c>
      <c r="Q823" s="24">
        <v>0</v>
      </c>
      <c r="R823" s="27" t="s">
        <v>1578</v>
      </c>
      <c r="S823" s="28" t="s">
        <v>1585</v>
      </c>
      <c r="T823" s="3" t="s">
        <v>38</v>
      </c>
      <c r="U823" s="3">
        <v>0</v>
      </c>
      <c r="V823" s="57" t="s">
        <v>29679</v>
      </c>
      <c r="W823" s="3" t="s">
        <v>34</v>
      </c>
      <c r="X823" s="57"/>
      <c r="Y823" s="3"/>
      <c r="Z823" s="3"/>
      <c r="AA823" s="3"/>
      <c r="AB823" s="57"/>
      <c r="AC823" s="3">
        <v>0</v>
      </c>
      <c r="AD823" s="24"/>
      <c r="AE823" s="3"/>
      <c r="AF823" s="3"/>
      <c r="AG823" s="3"/>
    </row>
    <row r="824" spans="1:33" ht="60" x14ac:dyDescent="0.25">
      <c r="A824" s="3" t="s">
        <v>30547</v>
      </c>
      <c r="B824" s="57" t="s">
        <v>30383</v>
      </c>
      <c r="C824" s="3" t="s">
        <v>30548</v>
      </c>
      <c r="D824" s="3"/>
      <c r="E824" s="3"/>
      <c r="F824" s="3" t="s">
        <v>3034</v>
      </c>
      <c r="G824" s="3" t="s">
        <v>3035</v>
      </c>
      <c r="H824" s="57" t="s">
        <v>3036</v>
      </c>
      <c r="I824" s="57" t="s">
        <v>23632</v>
      </c>
      <c r="J824" s="3" t="s">
        <v>28</v>
      </c>
      <c r="K824" s="3" t="s">
        <v>43</v>
      </c>
      <c r="L824" s="3" t="s">
        <v>387</v>
      </c>
      <c r="M824" s="3" t="s">
        <v>388</v>
      </c>
      <c r="N824" s="3" t="s">
        <v>3037</v>
      </c>
      <c r="O824" s="3" t="s">
        <v>32</v>
      </c>
      <c r="P824" s="24">
        <v>0</v>
      </c>
      <c r="Q824" s="24">
        <v>2</v>
      </c>
      <c r="R824" s="27" t="s">
        <v>1568</v>
      </c>
      <c r="S824" s="28" t="s">
        <v>1585</v>
      </c>
      <c r="T824" s="3" t="s">
        <v>38</v>
      </c>
      <c r="U824" s="3">
        <v>2060000</v>
      </c>
      <c r="V824" s="57" t="s">
        <v>29679</v>
      </c>
      <c r="W824" s="3" t="s">
        <v>34</v>
      </c>
      <c r="X824" s="57" t="s">
        <v>32611</v>
      </c>
      <c r="Y824" s="3"/>
      <c r="Z824" s="3">
        <v>2060000</v>
      </c>
      <c r="AA824" s="3"/>
      <c r="AB824" s="57">
        <v>46185.729097222225</v>
      </c>
      <c r="AC824" s="3">
        <v>0</v>
      </c>
      <c r="AD824" s="24">
        <v>2060000</v>
      </c>
      <c r="AE824" s="3">
        <v>46185.729097222225</v>
      </c>
      <c r="AF824" s="3"/>
      <c r="AG824" s="3">
        <v>383817</v>
      </c>
    </row>
    <row r="825" spans="1:33" ht="60" x14ac:dyDescent="0.25">
      <c r="A825" s="3" t="s">
        <v>30549</v>
      </c>
      <c r="B825" s="57" t="s">
        <v>30383</v>
      </c>
      <c r="C825" s="3" t="s">
        <v>30550</v>
      </c>
      <c r="D825" s="3"/>
      <c r="E825" s="3"/>
      <c r="F825" s="3" t="s">
        <v>30551</v>
      </c>
      <c r="G825" s="3" t="s">
        <v>30552</v>
      </c>
      <c r="H825" s="57" t="s">
        <v>30553</v>
      </c>
      <c r="I825" s="57" t="s">
        <v>30554</v>
      </c>
      <c r="J825" s="3" t="s">
        <v>28</v>
      </c>
      <c r="K825" s="3" t="s">
        <v>43</v>
      </c>
      <c r="L825" s="3" t="s">
        <v>94</v>
      </c>
      <c r="M825" s="3" t="s">
        <v>530</v>
      </c>
      <c r="N825" s="3" t="s">
        <v>15359</v>
      </c>
      <c r="O825" s="3" t="s">
        <v>19490</v>
      </c>
      <c r="P825" s="24">
        <v>0</v>
      </c>
      <c r="Q825" s="24">
        <v>0</v>
      </c>
      <c r="R825" s="27" t="s">
        <v>1579</v>
      </c>
      <c r="S825" s="28" t="s">
        <v>1585</v>
      </c>
      <c r="T825" s="3" t="s">
        <v>38</v>
      </c>
      <c r="U825" s="3">
        <v>2060000</v>
      </c>
      <c r="V825" s="57" t="s">
        <v>30036</v>
      </c>
      <c r="W825" s="3" t="s">
        <v>34</v>
      </c>
      <c r="X825" s="57" t="s">
        <v>32605</v>
      </c>
      <c r="Y825" s="3" t="s">
        <v>39</v>
      </c>
      <c r="Z825" s="3">
        <v>2060000</v>
      </c>
      <c r="AA825" s="3" t="s">
        <v>40</v>
      </c>
      <c r="AB825" s="57">
        <v>46189.423321759263</v>
      </c>
      <c r="AC825" s="3">
        <v>0</v>
      </c>
      <c r="AD825" s="24">
        <v>2060000</v>
      </c>
      <c r="AE825" s="3">
        <v>46189.423321759263</v>
      </c>
      <c r="AF825" s="3"/>
      <c r="AG825" s="3">
        <v>383730</v>
      </c>
    </row>
    <row r="826" spans="1:33" ht="45" x14ac:dyDescent="0.25">
      <c r="A826" s="3" t="s">
        <v>30555</v>
      </c>
      <c r="B826" s="57" t="s">
        <v>30383</v>
      </c>
      <c r="C826" s="3" t="s">
        <v>30556</v>
      </c>
      <c r="D826" s="3"/>
      <c r="E826" s="3"/>
      <c r="F826" s="3" t="s">
        <v>30551</v>
      </c>
      <c r="G826" s="3" t="s">
        <v>30552</v>
      </c>
      <c r="H826" s="57" t="s">
        <v>30553</v>
      </c>
      <c r="I826" s="57" t="s">
        <v>30554</v>
      </c>
      <c r="J826" s="3" t="s">
        <v>28</v>
      </c>
      <c r="K826" s="3" t="s">
        <v>43</v>
      </c>
      <c r="L826" s="3" t="s">
        <v>94</v>
      </c>
      <c r="M826" s="3" t="s">
        <v>530</v>
      </c>
      <c r="N826" s="3" t="s">
        <v>15359</v>
      </c>
      <c r="O826" s="3" t="s">
        <v>32</v>
      </c>
      <c r="P826" s="24">
        <v>0</v>
      </c>
      <c r="Q826" s="24">
        <v>1</v>
      </c>
      <c r="R826" s="27" t="s">
        <v>1568</v>
      </c>
      <c r="S826" s="28" t="s">
        <v>1589</v>
      </c>
      <c r="T826" s="3" t="s">
        <v>33</v>
      </c>
      <c r="U826" s="3">
        <v>412000</v>
      </c>
      <c r="V826" s="57" t="s">
        <v>30036</v>
      </c>
      <c r="W826" s="3" t="s">
        <v>34</v>
      </c>
      <c r="X826" s="57" t="s">
        <v>32605</v>
      </c>
      <c r="Y826" s="3"/>
      <c r="Z826" s="3">
        <v>412000</v>
      </c>
      <c r="AA826" s="3"/>
      <c r="AB826" s="57">
        <v>46189.424895833334</v>
      </c>
      <c r="AC826" s="3">
        <v>0</v>
      </c>
      <c r="AD826" s="24">
        <v>412000</v>
      </c>
      <c r="AE826" s="3">
        <v>46189.424895833334</v>
      </c>
      <c r="AF826" s="3"/>
      <c r="AG826" s="3">
        <v>335696</v>
      </c>
    </row>
    <row r="827" spans="1:33" ht="60" x14ac:dyDescent="0.25">
      <c r="A827" s="3" t="s">
        <v>30557</v>
      </c>
      <c r="B827" s="57" t="s">
        <v>30383</v>
      </c>
      <c r="C827" s="3" t="s">
        <v>30558</v>
      </c>
      <c r="D827" s="3"/>
      <c r="E827" s="3"/>
      <c r="F827" s="3" t="s">
        <v>30559</v>
      </c>
      <c r="G827" s="3" t="s">
        <v>30560</v>
      </c>
      <c r="H827" s="57" t="s">
        <v>30561</v>
      </c>
      <c r="I827" s="57" t="s">
        <v>30562</v>
      </c>
      <c r="J827" s="3" t="s">
        <v>28</v>
      </c>
      <c r="K827" s="3" t="s">
        <v>43</v>
      </c>
      <c r="L827" s="3" t="s">
        <v>94</v>
      </c>
      <c r="M827" s="3" t="s">
        <v>530</v>
      </c>
      <c r="N827" s="3" t="s">
        <v>15359</v>
      </c>
      <c r="O827" s="3" t="s">
        <v>32</v>
      </c>
      <c r="P827" s="24">
        <v>0</v>
      </c>
      <c r="Q827" s="24">
        <v>1</v>
      </c>
      <c r="R827" s="27" t="s">
        <v>1568</v>
      </c>
      <c r="S827" s="28" t="s">
        <v>1585</v>
      </c>
      <c r="T827" s="3" t="s">
        <v>38</v>
      </c>
      <c r="U827" s="3">
        <v>2060000</v>
      </c>
      <c r="V827" s="57" t="s">
        <v>30036</v>
      </c>
      <c r="W827" s="3" t="s">
        <v>34</v>
      </c>
      <c r="X827" s="57" t="s">
        <v>32605</v>
      </c>
      <c r="Y827" s="3"/>
      <c r="Z827" s="3">
        <v>2060000</v>
      </c>
      <c r="AA827" s="3"/>
      <c r="AB827" s="57">
        <v>46189.422835648147</v>
      </c>
      <c r="AC827" s="3">
        <v>0</v>
      </c>
      <c r="AD827" s="24">
        <v>2060000</v>
      </c>
      <c r="AE827" s="3">
        <v>46189.422835648147</v>
      </c>
      <c r="AF827" s="3"/>
      <c r="AG827" s="3">
        <v>383737</v>
      </c>
    </row>
    <row r="828" spans="1:33" ht="45" x14ac:dyDescent="0.25">
      <c r="A828" s="3" t="s">
        <v>30563</v>
      </c>
      <c r="B828" s="57" t="s">
        <v>30383</v>
      </c>
      <c r="C828" s="3" t="s">
        <v>30564</v>
      </c>
      <c r="D828" s="3"/>
      <c r="E828" s="3"/>
      <c r="F828" s="3" t="s">
        <v>30559</v>
      </c>
      <c r="G828" s="3" t="s">
        <v>30560</v>
      </c>
      <c r="H828" s="57" t="s">
        <v>30561</v>
      </c>
      <c r="I828" s="57" t="s">
        <v>30562</v>
      </c>
      <c r="J828" s="3" t="s">
        <v>28</v>
      </c>
      <c r="K828" s="3" t="s">
        <v>43</v>
      </c>
      <c r="L828" s="3" t="s">
        <v>94</v>
      </c>
      <c r="M828" s="3" t="s">
        <v>530</v>
      </c>
      <c r="N828" s="3" t="s">
        <v>15359</v>
      </c>
      <c r="O828" s="3" t="s">
        <v>32</v>
      </c>
      <c r="P828" s="24">
        <v>0</v>
      </c>
      <c r="Q828" s="24">
        <v>1</v>
      </c>
      <c r="R828" s="27" t="s">
        <v>1568</v>
      </c>
      <c r="S828" s="28" t="s">
        <v>1589</v>
      </c>
      <c r="T828" s="3" t="s">
        <v>33</v>
      </c>
      <c r="U828" s="3">
        <v>412000</v>
      </c>
      <c r="V828" s="57" t="s">
        <v>30036</v>
      </c>
      <c r="W828" s="3" t="s">
        <v>34</v>
      </c>
      <c r="X828" s="57" t="s">
        <v>32605</v>
      </c>
      <c r="Y828" s="3"/>
      <c r="Z828" s="3">
        <v>412000</v>
      </c>
      <c r="AA828" s="3"/>
      <c r="AB828" s="57">
        <v>46189.425196759257</v>
      </c>
      <c r="AC828" s="3">
        <v>0</v>
      </c>
      <c r="AD828" s="24">
        <v>412000</v>
      </c>
      <c r="AE828" s="3">
        <v>46189.425196759257</v>
      </c>
      <c r="AF828" s="3"/>
      <c r="AG828" s="3">
        <v>335601</v>
      </c>
    </row>
    <row r="829" spans="1:33" ht="45" x14ac:dyDescent="0.25">
      <c r="A829" s="3" t="s">
        <v>30565</v>
      </c>
      <c r="B829" s="57" t="s">
        <v>30383</v>
      </c>
      <c r="C829" s="3" t="s">
        <v>30566</v>
      </c>
      <c r="D829" s="3"/>
      <c r="E829" s="3"/>
      <c r="F829" s="3" t="s">
        <v>30208</v>
      </c>
      <c r="G829" s="3" t="s">
        <v>30209</v>
      </c>
      <c r="H829" s="57" t="s">
        <v>30210</v>
      </c>
      <c r="I829" s="57" t="s">
        <v>30211</v>
      </c>
      <c r="J829" s="3" t="s">
        <v>28</v>
      </c>
      <c r="K829" s="3" t="s">
        <v>43</v>
      </c>
      <c r="L829" s="3" t="s">
        <v>206</v>
      </c>
      <c r="M829" s="3" t="s">
        <v>207</v>
      </c>
      <c r="N829" s="3" t="s">
        <v>12135</v>
      </c>
      <c r="O829" s="3" t="s">
        <v>705</v>
      </c>
      <c r="P829" s="24">
        <v>0</v>
      </c>
      <c r="Q829" s="24">
        <v>0</v>
      </c>
      <c r="R829" s="27" t="s">
        <v>1578</v>
      </c>
      <c r="S829" s="28" t="s">
        <v>1589</v>
      </c>
      <c r="T829" s="3" t="s">
        <v>33</v>
      </c>
      <c r="U829" s="3">
        <v>0</v>
      </c>
      <c r="V829" s="57" t="s">
        <v>30383</v>
      </c>
      <c r="W829" s="3" t="s">
        <v>34</v>
      </c>
      <c r="X829" s="57"/>
      <c r="Y829" s="3"/>
      <c r="Z829" s="3"/>
      <c r="AA829" s="3"/>
      <c r="AB829" s="57"/>
      <c r="AC829" s="3">
        <v>0</v>
      </c>
      <c r="AD829" s="24"/>
      <c r="AE829" s="3"/>
      <c r="AF829" s="3"/>
      <c r="AG829" s="3"/>
    </row>
    <row r="830" spans="1:33" ht="60" x14ac:dyDescent="0.25">
      <c r="A830" s="3" t="s">
        <v>30567</v>
      </c>
      <c r="B830" s="57" t="s">
        <v>30383</v>
      </c>
      <c r="C830" s="3" t="s">
        <v>30568</v>
      </c>
      <c r="D830" s="3"/>
      <c r="E830" s="3"/>
      <c r="F830" s="3" t="s">
        <v>30569</v>
      </c>
      <c r="G830" s="3" t="s">
        <v>30570</v>
      </c>
      <c r="H830" s="57" t="s">
        <v>30571</v>
      </c>
      <c r="I830" s="57" t="s">
        <v>30572</v>
      </c>
      <c r="J830" s="3" t="s">
        <v>28</v>
      </c>
      <c r="K830" s="3" t="s">
        <v>68</v>
      </c>
      <c r="L830" s="3" t="s">
        <v>372</v>
      </c>
      <c r="M830" s="3" t="s">
        <v>610</v>
      </c>
      <c r="N830" s="3" t="s">
        <v>4259</v>
      </c>
      <c r="O830" s="3" t="s">
        <v>32</v>
      </c>
      <c r="P830" s="24">
        <v>0</v>
      </c>
      <c r="Q830" s="24">
        <v>2</v>
      </c>
      <c r="R830" s="27" t="s">
        <v>1568</v>
      </c>
      <c r="S830" s="28" t="s">
        <v>1585</v>
      </c>
      <c r="T830" s="3" t="s">
        <v>38</v>
      </c>
      <c r="U830" s="3">
        <v>2060000</v>
      </c>
      <c r="V830" s="57" t="s">
        <v>30383</v>
      </c>
      <c r="W830" s="3" t="s">
        <v>34</v>
      </c>
      <c r="X830" s="57" t="s">
        <v>30036</v>
      </c>
      <c r="Y830" s="3"/>
      <c r="Z830" s="3">
        <v>2060000</v>
      </c>
      <c r="AA830" s="3"/>
      <c r="AB830" s="57">
        <v>46183.686319444445</v>
      </c>
      <c r="AC830" s="3">
        <v>0</v>
      </c>
      <c r="AD830" s="24">
        <v>2060000</v>
      </c>
      <c r="AE830" s="3">
        <v>46183.686319444445</v>
      </c>
      <c r="AF830" s="3"/>
      <c r="AG830" s="3">
        <v>326801</v>
      </c>
    </row>
    <row r="831" spans="1:33" ht="45" x14ac:dyDescent="0.25">
      <c r="A831" s="3" t="s">
        <v>30573</v>
      </c>
      <c r="B831" s="57" t="s">
        <v>30383</v>
      </c>
      <c r="C831" s="3" t="s">
        <v>30574</v>
      </c>
      <c r="D831" s="3"/>
      <c r="E831" s="3"/>
      <c r="F831" s="3" t="s">
        <v>30575</v>
      </c>
      <c r="G831" s="3" t="s">
        <v>30576</v>
      </c>
      <c r="H831" s="57" t="s">
        <v>30577</v>
      </c>
      <c r="I831" s="57" t="s">
        <v>30578</v>
      </c>
      <c r="J831" s="3" t="s">
        <v>28</v>
      </c>
      <c r="K831" s="3" t="s">
        <v>173</v>
      </c>
      <c r="L831" s="3" t="s">
        <v>218</v>
      </c>
      <c r="M831" s="3" t="s">
        <v>641</v>
      </c>
      <c r="N831" s="3" t="s">
        <v>4250</v>
      </c>
      <c r="O831" s="3" t="s">
        <v>32</v>
      </c>
      <c r="P831" s="24">
        <v>0</v>
      </c>
      <c r="Q831" s="24">
        <v>1</v>
      </c>
      <c r="R831" s="27" t="s">
        <v>1568</v>
      </c>
      <c r="S831" s="28" t="s">
        <v>1589</v>
      </c>
      <c r="T831" s="3" t="s">
        <v>33</v>
      </c>
      <c r="U831" s="3">
        <v>412000</v>
      </c>
      <c r="V831" s="57" t="s">
        <v>30383</v>
      </c>
      <c r="W831" s="3" t="s">
        <v>34</v>
      </c>
      <c r="X831" s="57" t="s">
        <v>30036</v>
      </c>
      <c r="Y831" s="3"/>
      <c r="Z831" s="3">
        <v>412000</v>
      </c>
      <c r="AA831" s="3"/>
      <c r="AB831" s="57">
        <v>46183.477569444447</v>
      </c>
      <c r="AC831" s="3">
        <v>0</v>
      </c>
      <c r="AD831" s="24">
        <v>412000</v>
      </c>
      <c r="AE831" s="3">
        <v>46183.477569444447</v>
      </c>
      <c r="AF831" s="3"/>
      <c r="AG831" s="3">
        <v>313339</v>
      </c>
    </row>
    <row r="832" spans="1:33" ht="60" x14ac:dyDescent="0.25">
      <c r="A832" s="3" t="s">
        <v>30579</v>
      </c>
      <c r="B832" s="57" t="s">
        <v>30383</v>
      </c>
      <c r="C832" s="3" t="s">
        <v>30580</v>
      </c>
      <c r="D832" s="3"/>
      <c r="E832" s="3"/>
      <c r="F832" s="3" t="s">
        <v>30581</v>
      </c>
      <c r="G832" s="3" t="s">
        <v>30582</v>
      </c>
      <c r="H832" s="57" t="s">
        <v>30583</v>
      </c>
      <c r="I832" s="57" t="s">
        <v>30584</v>
      </c>
      <c r="J832" s="3" t="s">
        <v>28</v>
      </c>
      <c r="K832" s="3" t="s">
        <v>78</v>
      </c>
      <c r="L832" s="3" t="s">
        <v>415</v>
      </c>
      <c r="M832" s="3" t="s">
        <v>416</v>
      </c>
      <c r="N832" s="3" t="s">
        <v>3747</v>
      </c>
      <c r="O832" s="3" t="s">
        <v>19490</v>
      </c>
      <c r="P832" s="24">
        <v>3</v>
      </c>
      <c r="Q832" s="24">
        <v>0</v>
      </c>
      <c r="R832" s="27" t="s">
        <v>1579</v>
      </c>
      <c r="S832" s="28" t="s">
        <v>1585</v>
      </c>
      <c r="T832" s="3" t="s">
        <v>38</v>
      </c>
      <c r="U832" s="3">
        <v>2060000</v>
      </c>
      <c r="V832" s="57" t="s">
        <v>30383</v>
      </c>
      <c r="W832" s="3" t="s">
        <v>34</v>
      </c>
      <c r="X832" s="57" t="s">
        <v>30036</v>
      </c>
      <c r="Y832" s="3" t="s">
        <v>39</v>
      </c>
      <c r="Z832" s="3">
        <v>2060000</v>
      </c>
      <c r="AA832" s="3" t="s">
        <v>40</v>
      </c>
      <c r="AB832" s="57">
        <v>46183.560520833336</v>
      </c>
      <c r="AC832" s="3">
        <v>0</v>
      </c>
      <c r="AD832" s="24">
        <v>2060000</v>
      </c>
      <c r="AE832" s="3">
        <v>46183.560520833336</v>
      </c>
      <c r="AF832" s="3"/>
      <c r="AG832" s="3">
        <v>311281</v>
      </c>
    </row>
    <row r="833" spans="1:33" ht="45" x14ac:dyDescent="0.25">
      <c r="A833" s="3" t="s">
        <v>30585</v>
      </c>
      <c r="B833" s="57" t="s">
        <v>30383</v>
      </c>
      <c r="C833" s="3" t="s">
        <v>30586</v>
      </c>
      <c r="D833" s="3"/>
      <c r="E833" s="3"/>
      <c r="F833" s="3" t="s">
        <v>30581</v>
      </c>
      <c r="G833" s="3" t="s">
        <v>30582</v>
      </c>
      <c r="H833" s="57" t="s">
        <v>30583</v>
      </c>
      <c r="I833" s="57" t="s">
        <v>30584</v>
      </c>
      <c r="J833" s="3" t="s">
        <v>28</v>
      </c>
      <c r="K833" s="3" t="s">
        <v>78</v>
      </c>
      <c r="L833" s="3" t="s">
        <v>415</v>
      </c>
      <c r="M833" s="3" t="s">
        <v>416</v>
      </c>
      <c r="N833" s="3" t="s">
        <v>3747</v>
      </c>
      <c r="O833" s="3" t="s">
        <v>32</v>
      </c>
      <c r="P833" s="24">
        <v>0</v>
      </c>
      <c r="Q833" s="24">
        <v>1</v>
      </c>
      <c r="R833" s="27" t="s">
        <v>1568</v>
      </c>
      <c r="S833" s="28" t="s">
        <v>1589</v>
      </c>
      <c r="T833" s="3" t="s">
        <v>33</v>
      </c>
      <c r="U833" s="3">
        <v>412000</v>
      </c>
      <c r="V833" s="3" t="s">
        <v>30383</v>
      </c>
      <c r="W833" s="3" t="s">
        <v>34</v>
      </c>
      <c r="X833" s="57" t="s">
        <v>29679</v>
      </c>
      <c r="Y833" s="3"/>
      <c r="Z833" s="3">
        <v>412000</v>
      </c>
      <c r="AA833" s="3"/>
      <c r="AB833" s="57">
        <v>46184.381539351853</v>
      </c>
      <c r="AC833" s="3">
        <v>0</v>
      </c>
      <c r="AD833" s="24">
        <v>412000</v>
      </c>
      <c r="AE833" s="3">
        <v>46184.381539351853</v>
      </c>
      <c r="AF833" s="3"/>
      <c r="AG833" s="3">
        <v>311297</v>
      </c>
    </row>
    <row r="834" spans="1:33" ht="60" x14ac:dyDescent="0.25">
      <c r="A834" s="3" t="s">
        <v>30587</v>
      </c>
      <c r="B834" s="57" t="s">
        <v>30383</v>
      </c>
      <c r="C834" s="3" t="s">
        <v>30588</v>
      </c>
      <c r="D834" s="3"/>
      <c r="E834" s="3"/>
      <c r="F834" s="3" t="s">
        <v>607</v>
      </c>
      <c r="G834" s="3" t="s">
        <v>3745</v>
      </c>
      <c r="H834" s="57" t="s">
        <v>3746</v>
      </c>
      <c r="I834" s="57" t="s">
        <v>30589</v>
      </c>
      <c r="J834" s="3" t="s">
        <v>28</v>
      </c>
      <c r="K834" s="3" t="s">
        <v>78</v>
      </c>
      <c r="L834" s="3" t="s">
        <v>415</v>
      </c>
      <c r="M834" s="3" t="s">
        <v>416</v>
      </c>
      <c r="N834" s="3" t="s">
        <v>3747</v>
      </c>
      <c r="O834" s="3" t="s">
        <v>32</v>
      </c>
      <c r="P834" s="24">
        <v>0</v>
      </c>
      <c r="Q834" s="24">
        <v>1</v>
      </c>
      <c r="R834" s="27" t="s">
        <v>1568</v>
      </c>
      <c r="S834" s="28" t="s">
        <v>1585</v>
      </c>
      <c r="T834" s="3" t="s">
        <v>38</v>
      </c>
      <c r="U834" s="3">
        <v>2060000</v>
      </c>
      <c r="V834" s="3" t="s">
        <v>30383</v>
      </c>
      <c r="W834" s="3" t="s">
        <v>34</v>
      </c>
      <c r="X834" s="57" t="s">
        <v>29679</v>
      </c>
      <c r="Y834" s="3"/>
      <c r="Z834" s="3">
        <v>2060000</v>
      </c>
      <c r="AA834" s="3"/>
      <c r="AB834" s="57">
        <v>46184.377430555556</v>
      </c>
      <c r="AC834" s="3">
        <v>0</v>
      </c>
      <c r="AD834" s="24">
        <v>2060000</v>
      </c>
      <c r="AE834" s="3">
        <v>46184.377430555556</v>
      </c>
      <c r="AF834" s="3"/>
      <c r="AG834" s="3">
        <v>311286</v>
      </c>
    </row>
    <row r="835" spans="1:33" ht="45" x14ac:dyDescent="0.25">
      <c r="A835" s="3" t="s">
        <v>30590</v>
      </c>
      <c r="B835" s="57" t="s">
        <v>30383</v>
      </c>
      <c r="C835" s="3" t="s">
        <v>30591</v>
      </c>
      <c r="D835" s="3"/>
      <c r="E835" s="3"/>
      <c r="F835" s="3" t="s">
        <v>607</v>
      </c>
      <c r="G835" s="3" t="s">
        <v>3745</v>
      </c>
      <c r="H835" s="57" t="s">
        <v>3746</v>
      </c>
      <c r="I835" s="57" t="s">
        <v>30589</v>
      </c>
      <c r="J835" s="3" t="s">
        <v>28</v>
      </c>
      <c r="K835" s="3" t="s">
        <v>78</v>
      </c>
      <c r="L835" s="3" t="s">
        <v>415</v>
      </c>
      <c r="M835" s="3" t="s">
        <v>416</v>
      </c>
      <c r="N835" s="3" t="s">
        <v>3747</v>
      </c>
      <c r="O835" s="3" t="s">
        <v>32</v>
      </c>
      <c r="P835" s="24">
        <v>0</v>
      </c>
      <c r="Q835" s="24">
        <v>1</v>
      </c>
      <c r="R835" s="27" t="s">
        <v>1568</v>
      </c>
      <c r="S835" s="28" t="s">
        <v>1589</v>
      </c>
      <c r="T835" s="3" t="s">
        <v>33</v>
      </c>
      <c r="U835" s="3">
        <v>412000</v>
      </c>
      <c r="V835" s="57" t="s">
        <v>30383</v>
      </c>
      <c r="W835" s="3" t="s">
        <v>34</v>
      </c>
      <c r="X835" s="57" t="s">
        <v>29679</v>
      </c>
      <c r="Y835" s="3"/>
      <c r="Z835" s="3">
        <v>412000</v>
      </c>
      <c r="AA835" s="3"/>
      <c r="AB835" s="57">
        <v>46184.381921296299</v>
      </c>
      <c r="AC835" s="3">
        <v>0</v>
      </c>
      <c r="AD835" s="24">
        <v>412000</v>
      </c>
      <c r="AE835" s="3">
        <v>46184.381921296299</v>
      </c>
      <c r="AF835" s="3"/>
      <c r="AG835" s="3">
        <v>311304</v>
      </c>
    </row>
    <row r="836" spans="1:33" ht="45" x14ac:dyDescent="0.25">
      <c r="A836" s="3" t="s">
        <v>30592</v>
      </c>
      <c r="B836" s="57" t="s">
        <v>30383</v>
      </c>
      <c r="C836" s="3" t="s">
        <v>30593</v>
      </c>
      <c r="D836" s="3" t="s">
        <v>19122</v>
      </c>
      <c r="E836" s="3" t="s">
        <v>19123</v>
      </c>
      <c r="F836" s="3" t="s">
        <v>19127</v>
      </c>
      <c r="G836" s="3" t="s">
        <v>19128</v>
      </c>
      <c r="H836" s="57" t="s">
        <v>19129</v>
      </c>
      <c r="I836" s="57" t="s">
        <v>19889</v>
      </c>
      <c r="J836" s="3" t="s">
        <v>28</v>
      </c>
      <c r="K836" s="3" t="s">
        <v>173</v>
      </c>
      <c r="L836" s="3" t="s">
        <v>750</v>
      </c>
      <c r="M836" s="3" t="s">
        <v>448</v>
      </c>
      <c r="N836" s="3" t="s">
        <v>6482</v>
      </c>
      <c r="O836" s="3" t="s">
        <v>705</v>
      </c>
      <c r="P836" s="24">
        <v>0</v>
      </c>
      <c r="Q836" s="24">
        <v>0</v>
      </c>
      <c r="R836" s="27" t="s">
        <v>1578</v>
      </c>
      <c r="S836" s="28" t="s">
        <v>1590</v>
      </c>
      <c r="T836" s="3" t="s">
        <v>426</v>
      </c>
      <c r="U836" s="3">
        <v>0</v>
      </c>
      <c r="V836" s="57" t="s">
        <v>29679</v>
      </c>
      <c r="W836" s="3" t="s">
        <v>34</v>
      </c>
      <c r="X836" s="57"/>
      <c r="Y836" s="3"/>
      <c r="Z836" s="3"/>
      <c r="AA836" s="3"/>
      <c r="AB836" s="57"/>
      <c r="AC836" s="3">
        <v>0</v>
      </c>
      <c r="AD836" s="24"/>
      <c r="AE836" s="3"/>
      <c r="AF836" s="3"/>
      <c r="AG836" s="3"/>
    </row>
    <row r="837" spans="1:33" ht="60" x14ac:dyDescent="0.25">
      <c r="A837" s="3" t="s">
        <v>30594</v>
      </c>
      <c r="B837" s="57" t="s">
        <v>30383</v>
      </c>
      <c r="C837" s="3" t="s">
        <v>30595</v>
      </c>
      <c r="D837" s="3"/>
      <c r="E837" s="3"/>
      <c r="F837" s="3" t="s">
        <v>30596</v>
      </c>
      <c r="G837" s="3" t="s">
        <v>30597</v>
      </c>
      <c r="H837" s="57" t="s">
        <v>30598</v>
      </c>
      <c r="I837" s="57" t="s">
        <v>30599</v>
      </c>
      <c r="J837" s="3" t="s">
        <v>28</v>
      </c>
      <c r="K837" s="3" t="s">
        <v>68</v>
      </c>
      <c r="L837" s="3" t="s">
        <v>149</v>
      </c>
      <c r="M837" s="3" t="s">
        <v>150</v>
      </c>
      <c r="N837" s="3" t="s">
        <v>3182</v>
      </c>
      <c r="O837" s="3" t="s">
        <v>32</v>
      </c>
      <c r="P837" s="24">
        <v>0</v>
      </c>
      <c r="Q837" s="24">
        <v>1</v>
      </c>
      <c r="R837" s="27" t="s">
        <v>1568</v>
      </c>
      <c r="S837" s="28" t="s">
        <v>1585</v>
      </c>
      <c r="T837" s="3" t="s">
        <v>38</v>
      </c>
      <c r="U837" s="3">
        <v>2060000</v>
      </c>
      <c r="V837" s="57" t="s">
        <v>30383</v>
      </c>
      <c r="W837" s="3" t="s">
        <v>34</v>
      </c>
      <c r="X837" s="57" t="s">
        <v>32611</v>
      </c>
      <c r="Y837" s="3"/>
      <c r="Z837" s="3">
        <v>2060000</v>
      </c>
      <c r="AA837" s="3"/>
      <c r="AB837" s="57">
        <v>46185.40042824074</v>
      </c>
      <c r="AC837" s="3">
        <v>0</v>
      </c>
      <c r="AD837" s="24">
        <v>2060000</v>
      </c>
      <c r="AE837" s="3">
        <v>46185.40042824074</v>
      </c>
      <c r="AF837" s="3"/>
      <c r="AG837" s="3">
        <v>310379</v>
      </c>
    </row>
    <row r="838" spans="1:33" ht="45" x14ac:dyDescent="0.25">
      <c r="A838" s="3" t="s">
        <v>30600</v>
      </c>
      <c r="B838" s="57" t="s">
        <v>30383</v>
      </c>
      <c r="C838" s="3" t="s">
        <v>30601</v>
      </c>
      <c r="D838" s="3"/>
      <c r="E838" s="3"/>
      <c r="F838" s="3" t="s">
        <v>30596</v>
      </c>
      <c r="G838" s="3" t="s">
        <v>30597</v>
      </c>
      <c r="H838" s="57" t="s">
        <v>30598</v>
      </c>
      <c r="I838" s="57" t="s">
        <v>30599</v>
      </c>
      <c r="J838" s="3" t="s">
        <v>28</v>
      </c>
      <c r="K838" s="3" t="s">
        <v>68</v>
      </c>
      <c r="L838" s="3" t="s">
        <v>149</v>
      </c>
      <c r="M838" s="3" t="s">
        <v>150</v>
      </c>
      <c r="N838" s="3" t="s">
        <v>3182</v>
      </c>
      <c r="O838" s="3" t="s">
        <v>32</v>
      </c>
      <c r="P838" s="24">
        <v>0</v>
      </c>
      <c r="Q838" s="24">
        <v>1</v>
      </c>
      <c r="R838" s="27" t="s">
        <v>1568</v>
      </c>
      <c r="S838" s="28" t="s">
        <v>1589</v>
      </c>
      <c r="T838" s="3" t="s">
        <v>33</v>
      </c>
      <c r="U838" s="3">
        <v>412000</v>
      </c>
      <c r="V838" s="57" t="s">
        <v>30383</v>
      </c>
      <c r="W838" s="3" t="s">
        <v>34</v>
      </c>
      <c r="X838" s="57" t="s">
        <v>32611</v>
      </c>
      <c r="Y838" s="3"/>
      <c r="Z838" s="3">
        <v>412000</v>
      </c>
      <c r="AA838" s="3"/>
      <c r="AB838" s="57">
        <v>46185.400879629633</v>
      </c>
      <c r="AC838" s="3">
        <v>0</v>
      </c>
      <c r="AD838" s="24">
        <v>412000</v>
      </c>
      <c r="AE838" s="3">
        <v>46185.400879629633</v>
      </c>
      <c r="AF838" s="3"/>
      <c r="AG838" s="3">
        <v>310385</v>
      </c>
    </row>
    <row r="839" spans="1:33" ht="45" x14ac:dyDescent="0.25">
      <c r="A839" s="3" t="s">
        <v>30602</v>
      </c>
      <c r="B839" s="57" t="s">
        <v>30383</v>
      </c>
      <c r="C839" s="3" t="s">
        <v>30603</v>
      </c>
      <c r="D839" s="3"/>
      <c r="E839" s="3"/>
      <c r="F839" s="3" t="s">
        <v>30604</v>
      </c>
      <c r="G839" s="3" t="s">
        <v>30605</v>
      </c>
      <c r="H839" s="57" t="s">
        <v>25693</v>
      </c>
      <c r="I839" s="57" t="s">
        <v>30606</v>
      </c>
      <c r="J839" s="3" t="s">
        <v>28</v>
      </c>
      <c r="K839" s="3" t="s">
        <v>173</v>
      </c>
      <c r="L839" s="3" t="s">
        <v>283</v>
      </c>
      <c r="M839" s="3" t="s">
        <v>25747</v>
      </c>
      <c r="N839" s="3" t="s">
        <v>25748</v>
      </c>
      <c r="O839" s="3" t="s">
        <v>32</v>
      </c>
      <c r="P839" s="24">
        <v>0</v>
      </c>
      <c r="Q839" s="24">
        <v>1</v>
      </c>
      <c r="R839" s="27" t="s">
        <v>1568</v>
      </c>
      <c r="S839" s="28" t="s">
        <v>1589</v>
      </c>
      <c r="T839" s="3" t="s">
        <v>33</v>
      </c>
      <c r="U839" s="3">
        <v>412000</v>
      </c>
      <c r="V839" s="57" t="s">
        <v>30383</v>
      </c>
      <c r="W839" s="3" t="s">
        <v>34</v>
      </c>
      <c r="X839" s="57" t="s">
        <v>30383</v>
      </c>
      <c r="Y839" s="3"/>
      <c r="Z839" s="3">
        <v>412000</v>
      </c>
      <c r="AA839" s="3"/>
      <c r="AB839" s="57">
        <v>46182.917060185187</v>
      </c>
      <c r="AC839" s="3">
        <v>0</v>
      </c>
      <c r="AD839" s="24">
        <v>412000</v>
      </c>
      <c r="AE839" s="3">
        <v>46182.917060185187</v>
      </c>
      <c r="AF839" s="3"/>
      <c r="AG839" s="3">
        <v>313336</v>
      </c>
    </row>
    <row r="840" spans="1:33" ht="60" x14ac:dyDescent="0.25">
      <c r="A840" s="3" t="s">
        <v>30607</v>
      </c>
      <c r="B840" s="57" t="s">
        <v>30383</v>
      </c>
      <c r="C840" s="3" t="s">
        <v>30608</v>
      </c>
      <c r="D840" s="3"/>
      <c r="E840" s="3"/>
      <c r="F840" s="3" t="s">
        <v>30609</v>
      </c>
      <c r="G840" s="3" t="s">
        <v>30610</v>
      </c>
      <c r="H840" s="57" t="s">
        <v>22099</v>
      </c>
      <c r="I840" s="57" t="s">
        <v>30611</v>
      </c>
      <c r="J840" s="3" t="s">
        <v>28</v>
      </c>
      <c r="K840" s="3" t="s">
        <v>43</v>
      </c>
      <c r="L840" s="3" t="s">
        <v>94</v>
      </c>
      <c r="M840" s="3" t="s">
        <v>530</v>
      </c>
      <c r="N840" s="3" t="s">
        <v>15359</v>
      </c>
      <c r="O840" s="3" t="s">
        <v>19490</v>
      </c>
      <c r="P840" s="24">
        <v>1</v>
      </c>
      <c r="Q840" s="24">
        <v>0</v>
      </c>
      <c r="R840" s="27" t="s">
        <v>1579</v>
      </c>
      <c r="S840" s="28" t="s">
        <v>1585</v>
      </c>
      <c r="T840" s="3" t="s">
        <v>38</v>
      </c>
      <c r="U840" s="3">
        <v>2060000</v>
      </c>
      <c r="V840" s="57" t="s">
        <v>30036</v>
      </c>
      <c r="W840" s="3" t="s">
        <v>34</v>
      </c>
      <c r="X840" s="57" t="s">
        <v>32605</v>
      </c>
      <c r="Y840" s="3" t="s">
        <v>39</v>
      </c>
      <c r="Z840" s="3">
        <v>2060000</v>
      </c>
      <c r="AA840" s="3" t="s">
        <v>40</v>
      </c>
      <c r="AB840" s="57">
        <v>46189.423680555556</v>
      </c>
      <c r="AC840" s="3">
        <v>0</v>
      </c>
      <c r="AD840" s="24">
        <v>2060000</v>
      </c>
      <c r="AE840" s="3">
        <v>46189.423680555556</v>
      </c>
      <c r="AF840" s="3"/>
      <c r="AG840" s="3">
        <v>383719</v>
      </c>
    </row>
    <row r="841" spans="1:33" ht="45" x14ac:dyDescent="0.25">
      <c r="A841" s="3" t="s">
        <v>30612</v>
      </c>
      <c r="B841" s="57" t="s">
        <v>30383</v>
      </c>
      <c r="C841" s="3" t="s">
        <v>30613</v>
      </c>
      <c r="D841" s="3"/>
      <c r="E841" s="3"/>
      <c r="F841" s="3" t="s">
        <v>30609</v>
      </c>
      <c r="G841" s="3" t="s">
        <v>30610</v>
      </c>
      <c r="H841" s="57" t="s">
        <v>22099</v>
      </c>
      <c r="I841" s="57" t="s">
        <v>30611</v>
      </c>
      <c r="J841" s="3" t="s">
        <v>28</v>
      </c>
      <c r="K841" s="3" t="s">
        <v>43</v>
      </c>
      <c r="L841" s="3" t="s">
        <v>94</v>
      </c>
      <c r="M841" s="3" t="s">
        <v>530</v>
      </c>
      <c r="N841" s="3" t="s">
        <v>15359</v>
      </c>
      <c r="O841" s="3" t="s">
        <v>32</v>
      </c>
      <c r="P841" s="24">
        <v>0</v>
      </c>
      <c r="Q841" s="24">
        <v>1</v>
      </c>
      <c r="R841" s="27" t="s">
        <v>1568</v>
      </c>
      <c r="S841" s="28" t="s">
        <v>1589</v>
      </c>
      <c r="T841" s="3" t="s">
        <v>33</v>
      </c>
      <c r="U841" s="3">
        <v>412000</v>
      </c>
      <c r="V841" s="57" t="s">
        <v>30036</v>
      </c>
      <c r="W841" s="3" t="s">
        <v>34</v>
      </c>
      <c r="X841" s="57" t="s">
        <v>32605</v>
      </c>
      <c r="Y841" s="3"/>
      <c r="Z841" s="3">
        <v>412000</v>
      </c>
      <c r="AA841" s="3"/>
      <c r="AB841" s="57">
        <v>46189.424270833333</v>
      </c>
      <c r="AC841" s="3">
        <v>0</v>
      </c>
      <c r="AD841" s="24">
        <v>412000</v>
      </c>
      <c r="AE841" s="3">
        <v>46189.424270833333</v>
      </c>
      <c r="AF841" s="3"/>
      <c r="AG841" s="3">
        <v>367338</v>
      </c>
    </row>
    <row r="842" spans="1:33" ht="45" x14ac:dyDescent="0.25">
      <c r="A842" s="3" t="s">
        <v>30614</v>
      </c>
      <c r="B842" s="57" t="s">
        <v>30383</v>
      </c>
      <c r="C842" s="3" t="s">
        <v>30615</v>
      </c>
      <c r="D842" s="3"/>
      <c r="E842" s="3"/>
      <c r="F842" s="3" t="s">
        <v>30616</v>
      </c>
      <c r="G842" s="3" t="s">
        <v>30617</v>
      </c>
      <c r="H842" s="57" t="s">
        <v>30618</v>
      </c>
      <c r="I842" s="57" t="s">
        <v>30619</v>
      </c>
      <c r="J842" s="3" t="s">
        <v>28</v>
      </c>
      <c r="K842" s="3" t="s">
        <v>173</v>
      </c>
      <c r="L842" s="3" t="s">
        <v>526</v>
      </c>
      <c r="M842" s="3" t="s">
        <v>527</v>
      </c>
      <c r="N842" s="3" t="s">
        <v>3314</v>
      </c>
      <c r="O842" s="3" t="s">
        <v>19490</v>
      </c>
      <c r="P842" s="24">
        <v>0</v>
      </c>
      <c r="Q842" s="24">
        <v>0</v>
      </c>
      <c r="R842" s="27" t="s">
        <v>1579</v>
      </c>
      <c r="S842" s="28" t="s">
        <v>1589</v>
      </c>
      <c r="T842" s="3" t="s">
        <v>33</v>
      </c>
      <c r="U842" s="3">
        <v>412000</v>
      </c>
      <c r="V842" s="57" t="s">
        <v>30383</v>
      </c>
      <c r="W842" s="3" t="s">
        <v>34</v>
      </c>
      <c r="X842" s="57" t="s">
        <v>34947</v>
      </c>
      <c r="Y842" s="3" t="s">
        <v>39</v>
      </c>
      <c r="Z842" s="3">
        <v>412000</v>
      </c>
      <c r="AA842" s="3" t="s">
        <v>40</v>
      </c>
      <c r="AB842" s="57">
        <v>46211.444525462961</v>
      </c>
      <c r="AC842" s="3">
        <v>0</v>
      </c>
      <c r="AD842" s="24">
        <v>412000</v>
      </c>
      <c r="AE842" s="3">
        <v>46211.444525462961</v>
      </c>
      <c r="AF842" s="3"/>
      <c r="AG842" s="3">
        <v>313333</v>
      </c>
    </row>
    <row r="843" spans="1:33" ht="45" x14ac:dyDescent="0.25">
      <c r="A843" s="3" t="s">
        <v>30620</v>
      </c>
      <c r="B843" s="57" t="s">
        <v>30383</v>
      </c>
      <c r="C843" s="3" t="s">
        <v>30621</v>
      </c>
      <c r="D843" s="3"/>
      <c r="E843" s="3"/>
      <c r="F843" s="3" t="s">
        <v>30622</v>
      </c>
      <c r="G843" s="3" t="s">
        <v>30623</v>
      </c>
      <c r="H843" s="57" t="s">
        <v>30624</v>
      </c>
      <c r="I843" s="57" t="s">
        <v>30625</v>
      </c>
      <c r="J843" s="3" t="s">
        <v>28</v>
      </c>
      <c r="K843" s="3" t="s">
        <v>68</v>
      </c>
      <c r="L843" s="3" t="s">
        <v>372</v>
      </c>
      <c r="M843" s="3" t="s">
        <v>610</v>
      </c>
      <c r="N843" s="3" t="s">
        <v>4259</v>
      </c>
      <c r="O843" s="3" t="s">
        <v>797</v>
      </c>
      <c r="P843" s="24">
        <v>0</v>
      </c>
      <c r="Q843" s="24">
        <v>0</v>
      </c>
      <c r="R843" s="27" t="s">
        <v>1580</v>
      </c>
      <c r="S843" s="28" t="s">
        <v>1583</v>
      </c>
      <c r="T843" s="3" t="s">
        <v>130</v>
      </c>
      <c r="U843" s="3">
        <v>20600000</v>
      </c>
      <c r="V843" s="57" t="s">
        <v>30383</v>
      </c>
      <c r="W843" s="3" t="s">
        <v>34</v>
      </c>
      <c r="X843" s="57"/>
      <c r="Y843" s="3"/>
      <c r="Z843" s="3"/>
      <c r="AA843" s="3"/>
      <c r="AB843" s="57"/>
      <c r="AC843" s="3">
        <v>0</v>
      </c>
      <c r="AD843" s="24"/>
      <c r="AE843" s="3"/>
      <c r="AF843" s="3"/>
      <c r="AG843" s="3"/>
    </row>
    <row r="844" spans="1:33" ht="60" x14ac:dyDescent="0.25">
      <c r="A844" s="3" t="s">
        <v>30626</v>
      </c>
      <c r="B844" s="57" t="s">
        <v>30383</v>
      </c>
      <c r="C844" s="3" t="s">
        <v>30627</v>
      </c>
      <c r="D844" s="3"/>
      <c r="E844" s="3"/>
      <c r="F844" s="3" t="s">
        <v>30628</v>
      </c>
      <c r="G844" s="3" t="s">
        <v>30629</v>
      </c>
      <c r="H844" s="57" t="s">
        <v>30630</v>
      </c>
      <c r="I844" s="57" t="s">
        <v>30631</v>
      </c>
      <c r="J844" s="3" t="s">
        <v>28</v>
      </c>
      <c r="K844" s="3" t="s">
        <v>43</v>
      </c>
      <c r="L844" s="3" t="s">
        <v>57</v>
      </c>
      <c r="M844" s="3" t="s">
        <v>58</v>
      </c>
      <c r="N844" s="3" t="s">
        <v>4686</v>
      </c>
      <c r="O844" s="3" t="s">
        <v>32</v>
      </c>
      <c r="P844" s="24">
        <v>0</v>
      </c>
      <c r="Q844" s="24">
        <v>1</v>
      </c>
      <c r="R844" s="27" t="s">
        <v>1568</v>
      </c>
      <c r="S844" s="28" t="s">
        <v>1589</v>
      </c>
      <c r="T844" s="3" t="s">
        <v>33</v>
      </c>
      <c r="U844" s="3">
        <v>412000</v>
      </c>
      <c r="V844" s="57" t="s">
        <v>30383</v>
      </c>
      <c r="W844" s="3" t="s">
        <v>34</v>
      </c>
      <c r="X844" s="57" t="s">
        <v>30036</v>
      </c>
      <c r="Y844" s="3"/>
      <c r="Z844" s="3">
        <v>412000</v>
      </c>
      <c r="AA844" s="3"/>
      <c r="AB844" s="57">
        <v>46183.501840277779</v>
      </c>
      <c r="AC844" s="3">
        <v>0</v>
      </c>
      <c r="AD844" s="24">
        <v>412000</v>
      </c>
      <c r="AE844" s="3">
        <v>46183.501840277779</v>
      </c>
      <c r="AF844" s="3"/>
      <c r="AG844" s="3">
        <v>310943</v>
      </c>
    </row>
    <row r="845" spans="1:33" ht="45" x14ac:dyDescent="0.25">
      <c r="A845" s="3" t="s">
        <v>30632</v>
      </c>
      <c r="B845" s="57" t="s">
        <v>30383</v>
      </c>
      <c r="C845" s="3" t="s">
        <v>30633</v>
      </c>
      <c r="D845" s="3"/>
      <c r="E845" s="3"/>
      <c r="F845" s="3" t="s">
        <v>30634</v>
      </c>
      <c r="G845" s="3" t="s">
        <v>30635</v>
      </c>
      <c r="H845" s="57" t="s">
        <v>30636</v>
      </c>
      <c r="I845" s="57" t="s">
        <v>30637</v>
      </c>
      <c r="J845" s="3" t="s">
        <v>28</v>
      </c>
      <c r="K845" s="3" t="s">
        <v>173</v>
      </c>
      <c r="L845" s="3" t="s">
        <v>526</v>
      </c>
      <c r="M845" s="3" t="s">
        <v>527</v>
      </c>
      <c r="N845" s="3" t="s">
        <v>3314</v>
      </c>
      <c r="O845" s="3" t="s">
        <v>19490</v>
      </c>
      <c r="P845" s="24">
        <v>0</v>
      </c>
      <c r="Q845" s="24">
        <v>0</v>
      </c>
      <c r="R845" s="27" t="s">
        <v>1579</v>
      </c>
      <c r="S845" s="28" t="s">
        <v>1589</v>
      </c>
      <c r="T845" s="3" t="s">
        <v>33</v>
      </c>
      <c r="U845" s="3">
        <v>412000</v>
      </c>
      <c r="V845" s="57" t="s">
        <v>30383</v>
      </c>
      <c r="W845" s="3" t="s">
        <v>34</v>
      </c>
      <c r="X845" s="57" t="s">
        <v>30383</v>
      </c>
      <c r="Y845" s="3" t="s">
        <v>39</v>
      </c>
      <c r="Z845" s="3">
        <v>412000</v>
      </c>
      <c r="AA845" s="3" t="s">
        <v>40</v>
      </c>
      <c r="AB845" s="57">
        <v>46182.444328703707</v>
      </c>
      <c r="AC845" s="3">
        <v>0</v>
      </c>
      <c r="AD845" s="24">
        <v>412000</v>
      </c>
      <c r="AE845" s="3">
        <v>46182.444328703707</v>
      </c>
      <c r="AF845" s="3"/>
      <c r="AG845" s="3">
        <v>309507</v>
      </c>
    </row>
    <row r="846" spans="1:33" ht="60" x14ac:dyDescent="0.25">
      <c r="A846" s="3" t="s">
        <v>30638</v>
      </c>
      <c r="B846" s="57" t="s">
        <v>30383</v>
      </c>
      <c r="C846" s="3" t="s">
        <v>30639</v>
      </c>
      <c r="D846" s="3"/>
      <c r="E846" s="3"/>
      <c r="F846" s="3" t="s">
        <v>30197</v>
      </c>
      <c r="G846" s="3" t="s">
        <v>30198</v>
      </c>
      <c r="H846" s="57" t="s">
        <v>3921</v>
      </c>
      <c r="I846" s="57" t="s">
        <v>30199</v>
      </c>
      <c r="J846" s="3" t="s">
        <v>28</v>
      </c>
      <c r="K846" s="3" t="s">
        <v>43</v>
      </c>
      <c r="L846" s="3" t="s">
        <v>492</v>
      </c>
      <c r="M846" s="3" t="s">
        <v>1606</v>
      </c>
      <c r="N846" s="3" t="s">
        <v>5340</v>
      </c>
      <c r="O846" s="3" t="s">
        <v>32</v>
      </c>
      <c r="P846" s="24">
        <v>0</v>
      </c>
      <c r="Q846" s="24">
        <v>3</v>
      </c>
      <c r="R846" s="27" t="s">
        <v>1568</v>
      </c>
      <c r="S846" s="28" t="s">
        <v>1585</v>
      </c>
      <c r="T846" s="3" t="s">
        <v>38</v>
      </c>
      <c r="U846" s="3">
        <v>2060000</v>
      </c>
      <c r="V846" s="57" t="s">
        <v>30383</v>
      </c>
      <c r="W846" s="3" t="s">
        <v>34</v>
      </c>
      <c r="X846" s="57" t="s">
        <v>29679</v>
      </c>
      <c r="Y846" s="3"/>
      <c r="Z846" s="3">
        <v>2060000</v>
      </c>
      <c r="AA846" s="3"/>
      <c r="AB846" s="57">
        <v>46184.644120370373</v>
      </c>
      <c r="AC846" s="3">
        <v>0</v>
      </c>
      <c r="AD846" s="24">
        <v>2060000</v>
      </c>
      <c r="AE846" s="3">
        <v>46184.644120370373</v>
      </c>
      <c r="AF846" s="3"/>
      <c r="AG846" s="3">
        <v>310948</v>
      </c>
    </row>
    <row r="847" spans="1:33" ht="45" x14ac:dyDescent="0.25">
      <c r="A847" s="3" t="s">
        <v>30640</v>
      </c>
      <c r="B847" s="57" t="s">
        <v>30383</v>
      </c>
      <c r="C847" s="3" t="s">
        <v>30641</v>
      </c>
      <c r="D847" s="3"/>
      <c r="E847" s="3"/>
      <c r="F847" s="3" t="s">
        <v>30197</v>
      </c>
      <c r="G847" s="3" t="s">
        <v>30198</v>
      </c>
      <c r="H847" s="57" t="s">
        <v>3921</v>
      </c>
      <c r="I847" s="57" t="s">
        <v>30199</v>
      </c>
      <c r="J847" s="3" t="s">
        <v>28</v>
      </c>
      <c r="K847" s="3" t="s">
        <v>43</v>
      </c>
      <c r="L847" s="3" t="s">
        <v>492</v>
      </c>
      <c r="M847" s="3" t="s">
        <v>1606</v>
      </c>
      <c r="N847" s="3" t="s">
        <v>5340</v>
      </c>
      <c r="O847" s="3" t="s">
        <v>705</v>
      </c>
      <c r="P847" s="24">
        <v>0</v>
      </c>
      <c r="Q847" s="24">
        <v>0</v>
      </c>
      <c r="R847" s="27" t="s">
        <v>1578</v>
      </c>
      <c r="S847" s="28" t="s">
        <v>1589</v>
      </c>
      <c r="T847" s="3" t="s">
        <v>33</v>
      </c>
      <c r="U847" s="3">
        <v>0</v>
      </c>
      <c r="V847" s="57" t="s">
        <v>30383</v>
      </c>
      <c r="W847" s="3" t="s">
        <v>34</v>
      </c>
      <c r="X847" s="57"/>
      <c r="Y847" s="3"/>
      <c r="Z847" s="3"/>
      <c r="AA847" s="3"/>
      <c r="AB847" s="57"/>
      <c r="AC847" s="3">
        <v>0</v>
      </c>
      <c r="AD847" s="24"/>
      <c r="AE847" s="3"/>
      <c r="AF847" s="3"/>
      <c r="AG847" s="3"/>
    </row>
    <row r="848" spans="1:33" ht="60" x14ac:dyDescent="0.25">
      <c r="A848" s="3" t="s">
        <v>30642</v>
      </c>
      <c r="B848" s="57" t="s">
        <v>30383</v>
      </c>
      <c r="C848" s="3" t="s">
        <v>30643</v>
      </c>
      <c r="D848" s="3"/>
      <c r="E848" s="3"/>
      <c r="F848" s="3" t="s">
        <v>12470</v>
      </c>
      <c r="G848" s="3" t="s">
        <v>12471</v>
      </c>
      <c r="H848" s="57" t="s">
        <v>12472</v>
      </c>
      <c r="I848" s="57" t="s">
        <v>23542</v>
      </c>
      <c r="J848" s="3" t="s">
        <v>28</v>
      </c>
      <c r="K848" s="3" t="s">
        <v>43</v>
      </c>
      <c r="L848" s="3" t="s">
        <v>57</v>
      </c>
      <c r="M848" s="3" t="s">
        <v>58</v>
      </c>
      <c r="N848" s="3" t="s">
        <v>4686</v>
      </c>
      <c r="O848" s="3" t="s">
        <v>705</v>
      </c>
      <c r="P848" s="24">
        <v>0</v>
      </c>
      <c r="Q848" s="24">
        <v>0</v>
      </c>
      <c r="R848" s="27" t="s">
        <v>1578</v>
      </c>
      <c r="S848" s="28" t="s">
        <v>1585</v>
      </c>
      <c r="T848" s="3" t="s">
        <v>38</v>
      </c>
      <c r="U848" s="3">
        <v>0</v>
      </c>
      <c r="V848" s="57" t="s">
        <v>30383</v>
      </c>
      <c r="W848" s="3" t="s">
        <v>34</v>
      </c>
      <c r="X848" s="57"/>
      <c r="Y848" s="3"/>
      <c r="Z848" s="3"/>
      <c r="AA848" s="3"/>
      <c r="AB848" s="57"/>
      <c r="AC848" s="3">
        <v>0</v>
      </c>
      <c r="AD848" s="24"/>
      <c r="AE848" s="3"/>
      <c r="AF848" s="3"/>
      <c r="AG848" s="3"/>
    </row>
    <row r="849" spans="1:33" ht="60" x14ac:dyDescent="0.25">
      <c r="A849" s="3" t="s">
        <v>30644</v>
      </c>
      <c r="B849" s="57" t="s">
        <v>30383</v>
      </c>
      <c r="C849" s="3" t="s">
        <v>30645</v>
      </c>
      <c r="D849" s="3"/>
      <c r="E849" s="3"/>
      <c r="F849" s="3" t="s">
        <v>12470</v>
      </c>
      <c r="G849" s="3" t="s">
        <v>12471</v>
      </c>
      <c r="H849" s="57" t="s">
        <v>12472</v>
      </c>
      <c r="I849" s="57" t="s">
        <v>23542</v>
      </c>
      <c r="J849" s="3" t="s">
        <v>28</v>
      </c>
      <c r="K849" s="3" t="s">
        <v>43</v>
      </c>
      <c r="L849" s="3" t="s">
        <v>57</v>
      </c>
      <c r="M849" s="3" t="s">
        <v>58</v>
      </c>
      <c r="N849" s="3" t="s">
        <v>4686</v>
      </c>
      <c r="O849" s="3" t="s">
        <v>32</v>
      </c>
      <c r="P849" s="24">
        <v>1</v>
      </c>
      <c r="Q849" s="24">
        <v>2</v>
      </c>
      <c r="R849" s="27" t="s">
        <v>1568</v>
      </c>
      <c r="S849" s="28" t="s">
        <v>1585</v>
      </c>
      <c r="T849" s="3" t="s">
        <v>38</v>
      </c>
      <c r="U849" s="3">
        <v>2060000</v>
      </c>
      <c r="V849" s="57" t="s">
        <v>30383</v>
      </c>
      <c r="W849" s="3" t="s">
        <v>34</v>
      </c>
      <c r="X849" s="57" t="s">
        <v>32712</v>
      </c>
      <c r="Y849" s="3"/>
      <c r="Z849" s="3">
        <v>2060000</v>
      </c>
      <c r="AA849" s="3"/>
      <c r="AB849" s="57">
        <v>46195.822488425925</v>
      </c>
      <c r="AC849" s="3">
        <v>0</v>
      </c>
      <c r="AD849" s="24">
        <v>2060000</v>
      </c>
      <c r="AE849" s="3">
        <v>46195.822488425925</v>
      </c>
      <c r="AF849" s="3"/>
      <c r="AG849" s="3">
        <v>752219</v>
      </c>
    </row>
    <row r="850" spans="1:33" ht="45" x14ac:dyDescent="0.25">
      <c r="A850" s="3" t="s">
        <v>30646</v>
      </c>
      <c r="B850" s="57" t="s">
        <v>30383</v>
      </c>
      <c r="C850" s="3" t="s">
        <v>30647</v>
      </c>
      <c r="D850" s="3"/>
      <c r="E850" s="3"/>
      <c r="F850" s="3" t="s">
        <v>30648</v>
      </c>
      <c r="G850" s="3" t="s">
        <v>30649</v>
      </c>
      <c r="H850" s="57" t="s">
        <v>13194</v>
      </c>
      <c r="I850" s="57" t="s">
        <v>30650</v>
      </c>
      <c r="J850" s="3" t="s">
        <v>28</v>
      </c>
      <c r="K850" s="3" t="s">
        <v>173</v>
      </c>
      <c r="L850" s="3" t="s">
        <v>218</v>
      </c>
      <c r="M850" s="3" t="s">
        <v>641</v>
      </c>
      <c r="N850" s="3" t="s">
        <v>4250</v>
      </c>
      <c r="O850" s="3" t="s">
        <v>32</v>
      </c>
      <c r="P850" s="24">
        <v>0</v>
      </c>
      <c r="Q850" s="24">
        <v>1</v>
      </c>
      <c r="R850" s="27" t="s">
        <v>1568</v>
      </c>
      <c r="S850" s="28" t="s">
        <v>1589</v>
      </c>
      <c r="T850" s="3" t="s">
        <v>33</v>
      </c>
      <c r="U850" s="3">
        <v>412000</v>
      </c>
      <c r="V850" s="57" t="s">
        <v>30383</v>
      </c>
      <c r="W850" s="3" t="s">
        <v>34</v>
      </c>
      <c r="X850" s="57" t="s">
        <v>30036</v>
      </c>
      <c r="Y850" s="3"/>
      <c r="Z850" s="3">
        <v>412000</v>
      </c>
      <c r="AA850" s="3"/>
      <c r="AB850" s="57">
        <v>46183.465729166666</v>
      </c>
      <c r="AC850" s="3">
        <v>0</v>
      </c>
      <c r="AD850" s="24">
        <v>412000</v>
      </c>
      <c r="AE850" s="3">
        <v>46183.465729166666</v>
      </c>
      <c r="AF850" s="3"/>
      <c r="AG850" s="3">
        <v>313331</v>
      </c>
    </row>
    <row r="851" spans="1:33" ht="45" x14ac:dyDescent="0.25">
      <c r="A851" s="3" t="s">
        <v>30651</v>
      </c>
      <c r="B851" s="57" t="s">
        <v>30383</v>
      </c>
      <c r="C851" s="3" t="s">
        <v>30652</v>
      </c>
      <c r="D851" s="3"/>
      <c r="E851" s="3"/>
      <c r="F851" s="3" t="s">
        <v>30653</v>
      </c>
      <c r="G851" s="3" t="s">
        <v>30654</v>
      </c>
      <c r="H851" s="57" t="s">
        <v>30655</v>
      </c>
      <c r="I851" s="57" t="s">
        <v>30656</v>
      </c>
      <c r="J851" s="3" t="s">
        <v>28</v>
      </c>
      <c r="K851" s="3" t="s">
        <v>51</v>
      </c>
      <c r="L851" s="3" t="s">
        <v>913</v>
      </c>
      <c r="M851" s="3" t="s">
        <v>914</v>
      </c>
      <c r="N851" s="3" t="s">
        <v>8916</v>
      </c>
      <c r="O851" s="3" t="s">
        <v>32</v>
      </c>
      <c r="P851" s="24">
        <v>0</v>
      </c>
      <c r="Q851" s="24">
        <v>1</v>
      </c>
      <c r="R851" s="27" t="s">
        <v>1568</v>
      </c>
      <c r="S851" s="28" t="s">
        <v>1589</v>
      </c>
      <c r="T851" s="3" t="s">
        <v>33</v>
      </c>
      <c r="U851" s="3">
        <v>412000</v>
      </c>
      <c r="V851" s="57" t="s">
        <v>30036</v>
      </c>
      <c r="W851" s="3" t="s">
        <v>34</v>
      </c>
      <c r="X851" s="57" t="s">
        <v>32611</v>
      </c>
      <c r="Y851" s="3"/>
      <c r="Z851" s="3">
        <v>412000</v>
      </c>
      <c r="AA851" s="3"/>
      <c r="AB851" s="57">
        <v>46185.612743055557</v>
      </c>
      <c r="AC851" s="3">
        <v>0</v>
      </c>
      <c r="AD851" s="24">
        <v>412000</v>
      </c>
      <c r="AE851" s="3">
        <v>46185.612743055557</v>
      </c>
      <c r="AF851" s="3"/>
      <c r="AG851" s="3">
        <v>387367</v>
      </c>
    </row>
    <row r="852" spans="1:33" ht="45" x14ac:dyDescent="0.25">
      <c r="A852" s="3" t="s">
        <v>30657</v>
      </c>
      <c r="B852" s="57" t="s">
        <v>30383</v>
      </c>
      <c r="C852" s="3" t="s">
        <v>30658</v>
      </c>
      <c r="D852" s="3"/>
      <c r="E852" s="3"/>
      <c r="F852" s="3" t="s">
        <v>30659</v>
      </c>
      <c r="G852" s="3" t="s">
        <v>30660</v>
      </c>
      <c r="H852" s="57" t="s">
        <v>30661</v>
      </c>
      <c r="I852" s="57" t="s">
        <v>30662</v>
      </c>
      <c r="J852" s="3" t="s">
        <v>28</v>
      </c>
      <c r="K852" s="3" t="s">
        <v>29</v>
      </c>
      <c r="L852" s="3" t="s">
        <v>402</v>
      </c>
      <c r="M852" s="3" t="s">
        <v>403</v>
      </c>
      <c r="N852" s="3" t="s">
        <v>5067</v>
      </c>
      <c r="O852" s="3" t="s">
        <v>705</v>
      </c>
      <c r="P852" s="24">
        <v>0</v>
      </c>
      <c r="Q852" s="24">
        <v>0</v>
      </c>
      <c r="R852" s="27" t="s">
        <v>1578</v>
      </c>
      <c r="S852" s="28" t="s">
        <v>1589</v>
      </c>
      <c r="T852" s="3" t="s">
        <v>33</v>
      </c>
      <c r="U852" s="3">
        <v>0</v>
      </c>
      <c r="V852" s="57" t="s">
        <v>32639</v>
      </c>
      <c r="W852" s="3" t="s">
        <v>34</v>
      </c>
      <c r="X852" s="57"/>
      <c r="Y852" s="3"/>
      <c r="Z852" s="3"/>
      <c r="AA852" s="3"/>
      <c r="AB852" s="57"/>
      <c r="AC852" s="3">
        <v>0</v>
      </c>
      <c r="AD852" s="24"/>
      <c r="AE852" s="3"/>
      <c r="AF852" s="3"/>
      <c r="AG852" s="3"/>
    </row>
    <row r="853" spans="1:33" ht="45" x14ac:dyDescent="0.25">
      <c r="A853" s="3" t="s">
        <v>30663</v>
      </c>
      <c r="B853" s="57" t="s">
        <v>30383</v>
      </c>
      <c r="C853" s="3" t="s">
        <v>30664</v>
      </c>
      <c r="D853" s="3"/>
      <c r="E853" s="3"/>
      <c r="F853" s="3" t="s">
        <v>30665</v>
      </c>
      <c r="G853" s="3" t="s">
        <v>30666</v>
      </c>
      <c r="H853" s="57" t="s">
        <v>3382</v>
      </c>
      <c r="I853" s="57" t="s">
        <v>30667</v>
      </c>
      <c r="J853" s="3" t="s">
        <v>28</v>
      </c>
      <c r="K853" s="3" t="s">
        <v>173</v>
      </c>
      <c r="L853" s="3" t="s">
        <v>764</v>
      </c>
      <c r="M853" s="3" t="s">
        <v>765</v>
      </c>
      <c r="N853" s="3" t="s">
        <v>3436</v>
      </c>
      <c r="O853" s="3" t="s">
        <v>32</v>
      </c>
      <c r="P853" s="24">
        <v>0</v>
      </c>
      <c r="Q853" s="24">
        <v>1</v>
      </c>
      <c r="R853" s="27" t="s">
        <v>1568</v>
      </c>
      <c r="S853" s="28" t="s">
        <v>1589</v>
      </c>
      <c r="T853" s="3" t="s">
        <v>33</v>
      </c>
      <c r="U853" s="3">
        <v>412000</v>
      </c>
      <c r="V853" s="57" t="s">
        <v>30036</v>
      </c>
      <c r="W853" s="3" t="s">
        <v>34</v>
      </c>
      <c r="X853" s="57" t="s">
        <v>29679</v>
      </c>
      <c r="Y853" s="3"/>
      <c r="Z853" s="3">
        <v>412000</v>
      </c>
      <c r="AA853" s="3"/>
      <c r="AB853" s="57">
        <v>46184.632928240739</v>
      </c>
      <c r="AC853" s="3">
        <v>0</v>
      </c>
      <c r="AD853" s="24">
        <v>412000</v>
      </c>
      <c r="AE853" s="3">
        <v>46184.632928240739</v>
      </c>
      <c r="AF853" s="3"/>
      <c r="AG853" s="3">
        <v>339091</v>
      </c>
    </row>
    <row r="854" spans="1:33" ht="60" x14ac:dyDescent="0.25">
      <c r="A854" s="3" t="s">
        <v>30668</v>
      </c>
      <c r="B854" s="57" t="s">
        <v>30383</v>
      </c>
      <c r="C854" s="3" t="s">
        <v>30669</v>
      </c>
      <c r="D854" s="3"/>
      <c r="E854" s="3"/>
      <c r="F854" s="3" t="s">
        <v>30670</v>
      </c>
      <c r="G854" s="3" t="s">
        <v>30671</v>
      </c>
      <c r="H854" s="57" t="s">
        <v>4697</v>
      </c>
      <c r="I854" s="57" t="s">
        <v>30672</v>
      </c>
      <c r="J854" s="3" t="s">
        <v>28</v>
      </c>
      <c r="K854" s="3" t="s">
        <v>51</v>
      </c>
      <c r="L854" s="3" t="s">
        <v>92</v>
      </c>
      <c r="M854" s="3" t="s">
        <v>93</v>
      </c>
      <c r="N854" s="3" t="s">
        <v>5054</v>
      </c>
      <c r="O854" s="3" t="s">
        <v>32</v>
      </c>
      <c r="P854" s="24">
        <v>0</v>
      </c>
      <c r="Q854" s="24">
        <v>1</v>
      </c>
      <c r="R854" s="27" t="s">
        <v>1568</v>
      </c>
      <c r="S854" s="28" t="s">
        <v>1589</v>
      </c>
      <c r="T854" s="3" t="s">
        <v>33</v>
      </c>
      <c r="U854" s="3">
        <v>412000</v>
      </c>
      <c r="V854" s="57" t="s">
        <v>30383</v>
      </c>
      <c r="W854" s="3" t="s">
        <v>34</v>
      </c>
      <c r="X854" s="57" t="s">
        <v>32984</v>
      </c>
      <c r="Y854" s="3"/>
      <c r="Z854" s="3">
        <v>412000</v>
      </c>
      <c r="AA854" s="3"/>
      <c r="AB854" s="57">
        <v>46197.396180555559</v>
      </c>
      <c r="AC854" s="3">
        <v>0</v>
      </c>
      <c r="AD854" s="24">
        <v>412000</v>
      </c>
      <c r="AE854" s="3">
        <v>46197.396180555559</v>
      </c>
      <c r="AF854" s="3"/>
      <c r="AG854" s="3">
        <v>752459</v>
      </c>
    </row>
    <row r="855" spans="1:33" ht="45" x14ac:dyDescent="0.25">
      <c r="A855" s="3" t="s">
        <v>30673</v>
      </c>
      <c r="B855" s="57" t="s">
        <v>30383</v>
      </c>
      <c r="C855" s="3" t="s">
        <v>30674</v>
      </c>
      <c r="D855" s="3"/>
      <c r="E855" s="3"/>
      <c r="F855" s="3" t="s">
        <v>2254</v>
      </c>
      <c r="G855" s="3" t="s">
        <v>5307</v>
      </c>
      <c r="H855" s="57" t="s">
        <v>5308</v>
      </c>
      <c r="I855" s="57" t="s">
        <v>22630</v>
      </c>
      <c r="J855" s="3" t="s">
        <v>28</v>
      </c>
      <c r="K855" s="3" t="s">
        <v>68</v>
      </c>
      <c r="L855" s="3" t="s">
        <v>179</v>
      </c>
      <c r="M855" s="3" t="s">
        <v>180</v>
      </c>
      <c r="N855" s="3" t="s">
        <v>5303</v>
      </c>
      <c r="O855" s="3" t="s">
        <v>32</v>
      </c>
      <c r="P855" s="24">
        <v>0</v>
      </c>
      <c r="Q855" s="24">
        <v>1</v>
      </c>
      <c r="R855" s="27" t="s">
        <v>1568</v>
      </c>
      <c r="S855" s="28" t="s">
        <v>1589</v>
      </c>
      <c r="T855" s="3" t="s">
        <v>33</v>
      </c>
      <c r="U855" s="3">
        <v>412000</v>
      </c>
      <c r="V855" s="57" t="s">
        <v>30383</v>
      </c>
      <c r="W855" s="3" t="s">
        <v>34</v>
      </c>
      <c r="X855" s="57" t="s">
        <v>32712</v>
      </c>
      <c r="Y855" s="3"/>
      <c r="Z855" s="3">
        <v>412000</v>
      </c>
      <c r="AA855" s="3"/>
      <c r="AB855" s="57">
        <v>46195.608495370368</v>
      </c>
      <c r="AC855" s="3">
        <v>0</v>
      </c>
      <c r="AD855" s="24">
        <v>412000</v>
      </c>
      <c r="AE855" s="3">
        <v>46195.608495370368</v>
      </c>
      <c r="AF855" s="3"/>
      <c r="AG855" s="3">
        <v>308835</v>
      </c>
    </row>
    <row r="856" spans="1:33" ht="45" x14ac:dyDescent="0.25">
      <c r="A856" s="3" t="s">
        <v>30675</v>
      </c>
      <c r="B856" s="57" t="s">
        <v>30383</v>
      </c>
      <c r="C856" s="3" t="s">
        <v>30676</v>
      </c>
      <c r="D856" s="3"/>
      <c r="E856" s="3"/>
      <c r="F856" s="3" t="s">
        <v>30677</v>
      </c>
      <c r="G856" s="3" t="s">
        <v>30678</v>
      </c>
      <c r="H856" s="57" t="s">
        <v>30679</v>
      </c>
      <c r="I856" s="57" t="s">
        <v>30680</v>
      </c>
      <c r="J856" s="3" t="s">
        <v>28</v>
      </c>
      <c r="K856" s="3" t="s">
        <v>51</v>
      </c>
      <c r="L856" s="3" t="s">
        <v>411</v>
      </c>
      <c r="M856" s="3" t="s">
        <v>1665</v>
      </c>
      <c r="N856" s="3" t="s">
        <v>9392</v>
      </c>
      <c r="O856" s="3" t="s">
        <v>706</v>
      </c>
      <c r="P856" s="24">
        <v>0</v>
      </c>
      <c r="Q856" s="24">
        <v>0</v>
      </c>
      <c r="R856" s="27" t="s">
        <v>1578</v>
      </c>
      <c r="S856" s="28" t="s">
        <v>1589</v>
      </c>
      <c r="T856" s="3" t="s">
        <v>33</v>
      </c>
      <c r="U856" s="3">
        <v>0</v>
      </c>
      <c r="V856" s="57" t="s">
        <v>32960</v>
      </c>
      <c r="W856" s="3" t="s">
        <v>34</v>
      </c>
      <c r="X856" s="57"/>
      <c r="Y856" s="3"/>
      <c r="Z856" s="3"/>
      <c r="AA856" s="3"/>
      <c r="AB856" s="57"/>
      <c r="AC856" s="3">
        <v>0</v>
      </c>
      <c r="AD856" s="24"/>
      <c r="AE856" s="3"/>
      <c r="AF856" s="3"/>
      <c r="AG856" s="3"/>
    </row>
    <row r="857" spans="1:33" ht="45" x14ac:dyDescent="0.25">
      <c r="A857" s="3" t="s">
        <v>30681</v>
      </c>
      <c r="B857" s="57" t="s">
        <v>30383</v>
      </c>
      <c r="C857" s="3" t="s">
        <v>30682</v>
      </c>
      <c r="D857" s="3"/>
      <c r="E857" s="3"/>
      <c r="F857" s="3" t="s">
        <v>30683</v>
      </c>
      <c r="G857" s="3" t="s">
        <v>30684</v>
      </c>
      <c r="H857" s="57" t="s">
        <v>30685</v>
      </c>
      <c r="I857" s="57" t="s">
        <v>30686</v>
      </c>
      <c r="J857" s="3" t="s">
        <v>28</v>
      </c>
      <c r="K857" s="3" t="s">
        <v>51</v>
      </c>
      <c r="L857" s="3" t="s">
        <v>80</v>
      </c>
      <c r="M857" s="3" t="s">
        <v>81</v>
      </c>
      <c r="N857" s="3" t="s">
        <v>4442</v>
      </c>
      <c r="O857" s="3" t="s">
        <v>32</v>
      </c>
      <c r="P857" s="24">
        <v>0</v>
      </c>
      <c r="Q857" s="24">
        <v>1</v>
      </c>
      <c r="R857" s="27" t="s">
        <v>1568</v>
      </c>
      <c r="S857" s="28" t="s">
        <v>1589</v>
      </c>
      <c r="T857" s="3" t="s">
        <v>33</v>
      </c>
      <c r="U857" s="3">
        <v>412000</v>
      </c>
      <c r="V857" s="57" t="s">
        <v>30383</v>
      </c>
      <c r="W857" s="3" t="s">
        <v>34</v>
      </c>
      <c r="X857" s="57" t="s">
        <v>30383</v>
      </c>
      <c r="Y857" s="3"/>
      <c r="Z857" s="3">
        <v>412000</v>
      </c>
      <c r="AA857" s="3"/>
      <c r="AB857" s="57">
        <v>46182.510960648149</v>
      </c>
      <c r="AC857" s="3">
        <v>0</v>
      </c>
      <c r="AD857" s="24">
        <v>412000</v>
      </c>
      <c r="AE857" s="3">
        <v>46182.510960648149</v>
      </c>
      <c r="AF857" s="3"/>
      <c r="AG857" s="3">
        <v>309185</v>
      </c>
    </row>
    <row r="858" spans="1:33" ht="45" x14ac:dyDescent="0.25">
      <c r="A858" s="3" t="s">
        <v>30687</v>
      </c>
      <c r="B858" s="57" t="s">
        <v>30688</v>
      </c>
      <c r="C858" s="3" t="s">
        <v>30689</v>
      </c>
      <c r="D858" s="3"/>
      <c r="E858" s="3"/>
      <c r="F858" s="3" t="s">
        <v>30622</v>
      </c>
      <c r="G858" s="3" t="s">
        <v>30623</v>
      </c>
      <c r="H858" s="57" t="s">
        <v>30624</v>
      </c>
      <c r="I858" s="57" t="s">
        <v>30625</v>
      </c>
      <c r="J858" s="3" t="s">
        <v>28</v>
      </c>
      <c r="K858" s="3" t="s">
        <v>68</v>
      </c>
      <c r="L858" s="3" t="s">
        <v>372</v>
      </c>
      <c r="M858" s="3" t="s">
        <v>610</v>
      </c>
      <c r="N858" s="3" t="s">
        <v>4259</v>
      </c>
      <c r="O858" s="3" t="s">
        <v>32</v>
      </c>
      <c r="P858" s="24">
        <v>0</v>
      </c>
      <c r="Q858" s="24">
        <v>1</v>
      </c>
      <c r="R858" s="27" t="s">
        <v>1568</v>
      </c>
      <c r="S858" s="28" t="s">
        <v>1589</v>
      </c>
      <c r="T858" s="3" t="s">
        <v>33</v>
      </c>
      <c r="U858" s="3">
        <v>412000</v>
      </c>
      <c r="V858" s="57" t="s">
        <v>30383</v>
      </c>
      <c r="W858" s="3" t="s">
        <v>34</v>
      </c>
      <c r="X858" s="57" t="s">
        <v>30383</v>
      </c>
      <c r="Y858" s="3"/>
      <c r="Z858" s="3">
        <v>412000</v>
      </c>
      <c r="AA858" s="3"/>
      <c r="AB858" s="57">
        <v>46182.459710648145</v>
      </c>
      <c r="AC858" s="3">
        <v>0</v>
      </c>
      <c r="AD858" s="24">
        <v>412000</v>
      </c>
      <c r="AE858" s="3">
        <v>46182.459710648145</v>
      </c>
      <c r="AF858" s="3"/>
      <c r="AG858" s="3">
        <v>309735</v>
      </c>
    </row>
    <row r="859" spans="1:33" ht="45" x14ac:dyDescent="0.25">
      <c r="A859" s="3" t="s">
        <v>30690</v>
      </c>
      <c r="B859" s="57" t="s">
        <v>30688</v>
      </c>
      <c r="C859" s="3" t="s">
        <v>30691</v>
      </c>
      <c r="D859" s="3"/>
      <c r="E859" s="3"/>
      <c r="F859" s="3" t="s">
        <v>30692</v>
      </c>
      <c r="G859" s="3" t="s">
        <v>30693</v>
      </c>
      <c r="H859" s="57" t="s">
        <v>30694</v>
      </c>
      <c r="I859" s="57" t="s">
        <v>30695</v>
      </c>
      <c r="J859" s="3" t="s">
        <v>28</v>
      </c>
      <c r="K859" s="3" t="s">
        <v>68</v>
      </c>
      <c r="L859" s="3" t="s">
        <v>411</v>
      </c>
      <c r="M859" s="3" t="s">
        <v>412</v>
      </c>
      <c r="N859" s="3" t="s">
        <v>4175</v>
      </c>
      <c r="O859" s="3" t="s">
        <v>19490</v>
      </c>
      <c r="P859" s="24">
        <v>0</v>
      </c>
      <c r="Q859" s="24">
        <v>0</v>
      </c>
      <c r="R859" s="27" t="s">
        <v>1579</v>
      </c>
      <c r="S859" s="28" t="s">
        <v>1590</v>
      </c>
      <c r="T859" s="3" t="s">
        <v>426</v>
      </c>
      <c r="U859" s="3">
        <v>20600000</v>
      </c>
      <c r="V859" s="57" t="s">
        <v>30688</v>
      </c>
      <c r="W859" s="3" t="s">
        <v>34</v>
      </c>
      <c r="X859" s="57" t="s">
        <v>29679</v>
      </c>
      <c r="Y859" s="3" t="s">
        <v>39</v>
      </c>
      <c r="Z859" s="3">
        <v>16000000</v>
      </c>
      <c r="AA859" s="3" t="s">
        <v>40</v>
      </c>
      <c r="AB859" s="57">
        <v>46184.798576388886</v>
      </c>
      <c r="AC859" s="3">
        <v>0</v>
      </c>
      <c r="AD859" s="24">
        <v>16000000</v>
      </c>
      <c r="AE859" s="3">
        <v>46184.798576388886</v>
      </c>
      <c r="AF859" s="3"/>
      <c r="AG859" s="3">
        <v>340751</v>
      </c>
    </row>
    <row r="860" spans="1:33" ht="60" x14ac:dyDescent="0.25">
      <c r="A860" s="3" t="s">
        <v>30696</v>
      </c>
      <c r="B860" s="57" t="s">
        <v>30688</v>
      </c>
      <c r="C860" s="3" t="s">
        <v>30697</v>
      </c>
      <c r="D860" s="3"/>
      <c r="E860" s="3"/>
      <c r="F860" s="3" t="s">
        <v>30698</v>
      </c>
      <c r="G860" s="3" t="s">
        <v>30699</v>
      </c>
      <c r="H860" s="57" t="s">
        <v>30700</v>
      </c>
      <c r="I860" s="57" t="s">
        <v>30701</v>
      </c>
      <c r="J860" s="3" t="s">
        <v>28</v>
      </c>
      <c r="K860" s="3" t="s">
        <v>43</v>
      </c>
      <c r="L860" s="3" t="s">
        <v>382</v>
      </c>
      <c r="M860" s="3" t="s">
        <v>323</v>
      </c>
      <c r="N860" s="3" t="s">
        <v>3521</v>
      </c>
      <c r="O860" s="3" t="s">
        <v>705</v>
      </c>
      <c r="P860" s="24">
        <v>0</v>
      </c>
      <c r="Q860" s="24">
        <v>0</v>
      </c>
      <c r="R860" s="27" t="s">
        <v>1578</v>
      </c>
      <c r="S860" s="28" t="s">
        <v>1585</v>
      </c>
      <c r="T860" s="3" t="s">
        <v>38</v>
      </c>
      <c r="U860" s="3">
        <v>0</v>
      </c>
      <c r="V860" s="57" t="s">
        <v>30688</v>
      </c>
      <c r="W860" s="3" t="s">
        <v>34</v>
      </c>
      <c r="X860" s="57"/>
      <c r="Y860" s="3"/>
      <c r="Z860" s="3"/>
      <c r="AA860" s="3"/>
      <c r="AB860" s="57"/>
      <c r="AC860" s="3">
        <v>0</v>
      </c>
      <c r="AD860" s="24"/>
      <c r="AE860" s="3"/>
      <c r="AF860" s="3"/>
      <c r="AG860" s="3"/>
    </row>
    <row r="861" spans="1:33" ht="45" x14ac:dyDescent="0.25">
      <c r="A861" s="3" t="s">
        <v>30702</v>
      </c>
      <c r="B861" s="57" t="s">
        <v>30688</v>
      </c>
      <c r="C861" s="3" t="s">
        <v>30703</v>
      </c>
      <c r="D861" s="3"/>
      <c r="E861" s="3"/>
      <c r="F861" s="3" t="s">
        <v>30704</v>
      </c>
      <c r="G861" s="3" t="s">
        <v>30705</v>
      </c>
      <c r="H861" s="57" t="s">
        <v>3855</v>
      </c>
      <c r="I861" s="57" t="s">
        <v>30706</v>
      </c>
      <c r="J861" s="3" t="s">
        <v>28</v>
      </c>
      <c r="K861" s="3" t="s">
        <v>51</v>
      </c>
      <c r="L861" s="3" t="s">
        <v>1009</v>
      </c>
      <c r="M861" s="3" t="s">
        <v>1010</v>
      </c>
      <c r="N861" s="3" t="s">
        <v>9487</v>
      </c>
      <c r="O861" s="3" t="s">
        <v>19490</v>
      </c>
      <c r="P861" s="24">
        <v>0</v>
      </c>
      <c r="Q861" s="24">
        <v>0</v>
      </c>
      <c r="R861" s="27" t="s">
        <v>1579</v>
      </c>
      <c r="S861" s="28" t="s">
        <v>1589</v>
      </c>
      <c r="T861" s="3" t="s">
        <v>33</v>
      </c>
      <c r="U861" s="3">
        <v>412000</v>
      </c>
      <c r="V861" s="57" t="s">
        <v>30688</v>
      </c>
      <c r="W861" s="3" t="s">
        <v>34</v>
      </c>
      <c r="X861" s="57" t="s">
        <v>32639</v>
      </c>
      <c r="Y861" s="3" t="s">
        <v>39</v>
      </c>
      <c r="Z861" s="3">
        <v>412000</v>
      </c>
      <c r="AA861" s="3" t="s">
        <v>40</v>
      </c>
      <c r="AB861" s="57">
        <v>46190.68408564815</v>
      </c>
      <c r="AC861" s="3">
        <v>0</v>
      </c>
      <c r="AD861" s="24">
        <v>412000</v>
      </c>
      <c r="AE861" s="3">
        <v>46190.68408564815</v>
      </c>
      <c r="AF861" s="3"/>
      <c r="AG861" s="3">
        <v>309187</v>
      </c>
    </row>
    <row r="862" spans="1:33" ht="45" x14ac:dyDescent="0.25">
      <c r="A862" s="3" t="s">
        <v>30707</v>
      </c>
      <c r="B862" s="57" t="s">
        <v>30688</v>
      </c>
      <c r="C862" s="3" t="s">
        <v>30708</v>
      </c>
      <c r="D862" s="3"/>
      <c r="E862" s="3"/>
      <c r="F862" s="3" t="s">
        <v>30698</v>
      </c>
      <c r="G862" s="3" t="s">
        <v>30699</v>
      </c>
      <c r="H862" s="57" t="s">
        <v>30700</v>
      </c>
      <c r="I862" s="57" t="s">
        <v>30701</v>
      </c>
      <c r="J862" s="3" t="s">
        <v>28</v>
      </c>
      <c r="K862" s="3" t="s">
        <v>43</v>
      </c>
      <c r="L862" s="3" t="s">
        <v>382</v>
      </c>
      <c r="M862" s="3" t="s">
        <v>323</v>
      </c>
      <c r="N862" s="3" t="s">
        <v>3521</v>
      </c>
      <c r="O862" s="3" t="s">
        <v>32</v>
      </c>
      <c r="P862" s="24">
        <v>0</v>
      </c>
      <c r="Q862" s="24">
        <v>1</v>
      </c>
      <c r="R862" s="27" t="s">
        <v>1568</v>
      </c>
      <c r="S862" s="28" t="s">
        <v>1589</v>
      </c>
      <c r="T862" s="3" t="s">
        <v>33</v>
      </c>
      <c r="U862" s="3">
        <v>412000</v>
      </c>
      <c r="V862" s="57" t="s">
        <v>30688</v>
      </c>
      <c r="W862" s="3" t="s">
        <v>34</v>
      </c>
      <c r="X862" s="57" t="s">
        <v>32712</v>
      </c>
      <c r="Y862" s="3"/>
      <c r="Z862" s="3">
        <v>412000</v>
      </c>
      <c r="AA862" s="3"/>
      <c r="AB862" s="57">
        <v>46195.40834490741</v>
      </c>
      <c r="AC862" s="3">
        <v>0</v>
      </c>
      <c r="AD862" s="24">
        <v>412000</v>
      </c>
      <c r="AE862" s="3">
        <v>46195.40834490741</v>
      </c>
      <c r="AF862" s="3"/>
      <c r="AG862" s="3">
        <v>307849</v>
      </c>
    </row>
    <row r="863" spans="1:33" ht="60" x14ac:dyDescent="0.25">
      <c r="A863" s="3" t="s">
        <v>30709</v>
      </c>
      <c r="B863" s="57" t="s">
        <v>30688</v>
      </c>
      <c r="C863" s="3" t="s">
        <v>30710</v>
      </c>
      <c r="D863" s="3"/>
      <c r="E863" s="3"/>
      <c r="F863" s="3" t="s">
        <v>30711</v>
      </c>
      <c r="G863" s="3" t="s">
        <v>30712</v>
      </c>
      <c r="H863" s="57" t="s">
        <v>17187</v>
      </c>
      <c r="I863" s="57" t="s">
        <v>30713</v>
      </c>
      <c r="J863" s="3" t="s">
        <v>28</v>
      </c>
      <c r="K863" s="3" t="s">
        <v>43</v>
      </c>
      <c r="L863" s="3" t="s">
        <v>298</v>
      </c>
      <c r="M863" s="3" t="s">
        <v>299</v>
      </c>
      <c r="N863" s="3" t="s">
        <v>4752</v>
      </c>
      <c r="O863" s="3" t="s">
        <v>32</v>
      </c>
      <c r="P863" s="24">
        <v>0</v>
      </c>
      <c r="Q863" s="24">
        <v>2</v>
      </c>
      <c r="R863" s="27" t="s">
        <v>1568</v>
      </c>
      <c r="S863" s="28" t="s">
        <v>1585</v>
      </c>
      <c r="T863" s="3" t="s">
        <v>38</v>
      </c>
      <c r="U863" s="3">
        <v>2060000</v>
      </c>
      <c r="V863" s="57" t="s">
        <v>30688</v>
      </c>
      <c r="W863" s="3" t="s">
        <v>34</v>
      </c>
      <c r="X863" s="57" t="s">
        <v>30688</v>
      </c>
      <c r="Y863" s="3"/>
      <c r="Z863" s="3">
        <v>2060000</v>
      </c>
      <c r="AA863" s="3"/>
      <c r="AB863" s="57">
        <v>46181.748217592591</v>
      </c>
      <c r="AC863" s="3">
        <v>0</v>
      </c>
      <c r="AD863" s="24">
        <v>2060000</v>
      </c>
      <c r="AE863" s="3">
        <v>46181.748217592591</v>
      </c>
      <c r="AF863" s="3"/>
      <c r="AG863" s="3">
        <v>307894</v>
      </c>
    </row>
    <row r="864" spans="1:33" ht="45" x14ac:dyDescent="0.25">
      <c r="A864" s="3" t="s">
        <v>30714</v>
      </c>
      <c r="B864" s="57" t="s">
        <v>30688</v>
      </c>
      <c r="C864" s="3" t="s">
        <v>30715</v>
      </c>
      <c r="D864" s="3"/>
      <c r="E864" s="3"/>
      <c r="F864" s="3" t="s">
        <v>30716</v>
      </c>
      <c r="G864" s="3" t="s">
        <v>30717</v>
      </c>
      <c r="H864" s="57" t="s">
        <v>30718</v>
      </c>
      <c r="I864" s="57" t="s">
        <v>30719</v>
      </c>
      <c r="J864" s="3" t="s">
        <v>28</v>
      </c>
      <c r="K864" s="3" t="s">
        <v>173</v>
      </c>
      <c r="L864" s="3" t="s">
        <v>913</v>
      </c>
      <c r="M864" s="3" t="s">
        <v>1209</v>
      </c>
      <c r="N864" s="3" t="s">
        <v>4641</v>
      </c>
      <c r="O864" s="3" t="s">
        <v>712</v>
      </c>
      <c r="P864" s="24">
        <v>0</v>
      </c>
      <c r="Q864" s="24">
        <v>0</v>
      </c>
      <c r="R864" s="27" t="s">
        <v>1578</v>
      </c>
      <c r="S864" s="28" t="s">
        <v>1583</v>
      </c>
      <c r="T864" s="3" t="s">
        <v>130</v>
      </c>
      <c r="U864" s="3">
        <v>0</v>
      </c>
      <c r="V864" s="57" t="s">
        <v>34947</v>
      </c>
      <c r="W864" s="3" t="s">
        <v>34</v>
      </c>
      <c r="X864" s="57"/>
      <c r="Y864" s="3"/>
      <c r="Z864" s="3"/>
      <c r="AA864" s="3"/>
      <c r="AB864" s="57"/>
      <c r="AC864" s="3">
        <v>0</v>
      </c>
      <c r="AD864" s="24"/>
      <c r="AE864" s="3"/>
      <c r="AF864" s="3"/>
      <c r="AG864" s="3"/>
    </row>
    <row r="865" spans="1:33" ht="45" x14ac:dyDescent="0.25">
      <c r="A865" s="3" t="s">
        <v>30720</v>
      </c>
      <c r="B865" s="57" t="s">
        <v>30688</v>
      </c>
      <c r="C865" s="3" t="s">
        <v>30721</v>
      </c>
      <c r="D865" s="3"/>
      <c r="E865" s="3"/>
      <c r="F865" s="3" t="s">
        <v>30711</v>
      </c>
      <c r="G865" s="3" t="s">
        <v>30712</v>
      </c>
      <c r="H865" s="57" t="s">
        <v>17187</v>
      </c>
      <c r="I865" s="57" t="s">
        <v>30713</v>
      </c>
      <c r="J865" s="3" t="s">
        <v>28</v>
      </c>
      <c r="K865" s="3" t="s">
        <v>43</v>
      </c>
      <c r="L865" s="3" t="s">
        <v>298</v>
      </c>
      <c r="M865" s="3" t="s">
        <v>299</v>
      </c>
      <c r="N865" s="3" t="s">
        <v>4752</v>
      </c>
      <c r="O865" s="3" t="s">
        <v>705</v>
      </c>
      <c r="P865" s="24">
        <v>0</v>
      </c>
      <c r="Q865" s="24">
        <v>0</v>
      </c>
      <c r="R865" s="27" t="s">
        <v>1578</v>
      </c>
      <c r="S865" s="28" t="s">
        <v>1589</v>
      </c>
      <c r="T865" s="3" t="s">
        <v>33</v>
      </c>
      <c r="U865" s="3">
        <v>0</v>
      </c>
      <c r="V865" s="57" t="s">
        <v>30688</v>
      </c>
      <c r="W865" s="3" t="s">
        <v>34</v>
      </c>
      <c r="X865" s="57"/>
      <c r="Y865" s="3"/>
      <c r="Z865" s="3"/>
      <c r="AA865" s="3"/>
      <c r="AB865" s="57"/>
      <c r="AC865" s="3">
        <v>0</v>
      </c>
      <c r="AD865" s="24"/>
      <c r="AE865" s="3"/>
      <c r="AF865" s="3"/>
      <c r="AG865" s="3"/>
    </row>
    <row r="866" spans="1:33" ht="45" x14ac:dyDescent="0.25">
      <c r="A866" s="3" t="s">
        <v>30722</v>
      </c>
      <c r="B866" s="57" t="s">
        <v>30688</v>
      </c>
      <c r="C866" s="3" t="s">
        <v>30723</v>
      </c>
      <c r="D866" s="3"/>
      <c r="E866" s="3"/>
      <c r="F866" s="3" t="s">
        <v>30724</v>
      </c>
      <c r="G866" s="3" t="s">
        <v>30725</v>
      </c>
      <c r="H866" s="57" t="s">
        <v>30726</v>
      </c>
      <c r="I866" s="57" t="s">
        <v>30727</v>
      </c>
      <c r="J866" s="3" t="s">
        <v>28</v>
      </c>
      <c r="K866" s="3" t="s">
        <v>43</v>
      </c>
      <c r="L866" s="3" t="s">
        <v>1350</v>
      </c>
      <c r="M866" s="3" t="s">
        <v>2076</v>
      </c>
      <c r="N866" s="3" t="s">
        <v>5571</v>
      </c>
      <c r="O866" s="3" t="s">
        <v>19490</v>
      </c>
      <c r="P866" s="24">
        <v>0</v>
      </c>
      <c r="Q866" s="24">
        <v>0</v>
      </c>
      <c r="R866" s="27" t="s">
        <v>1579</v>
      </c>
      <c r="S866" s="28" t="s">
        <v>1589</v>
      </c>
      <c r="T866" s="3" t="s">
        <v>33</v>
      </c>
      <c r="U866" s="3">
        <v>412000</v>
      </c>
      <c r="V866" s="57" t="s">
        <v>30688</v>
      </c>
      <c r="W866" s="3" t="s">
        <v>34</v>
      </c>
      <c r="X866" s="57" t="s">
        <v>32628</v>
      </c>
      <c r="Y866" s="3" t="s">
        <v>39</v>
      </c>
      <c r="Z866" s="3">
        <v>412000</v>
      </c>
      <c r="AA866" s="3" t="s">
        <v>40</v>
      </c>
      <c r="AB866" s="57">
        <v>46192.733773148146</v>
      </c>
      <c r="AC866" s="3">
        <v>0</v>
      </c>
      <c r="AD866" s="24">
        <v>412000</v>
      </c>
      <c r="AE866" s="3">
        <v>46192.733773148146</v>
      </c>
      <c r="AF866" s="3"/>
      <c r="AG866" s="3">
        <v>307852</v>
      </c>
    </row>
    <row r="867" spans="1:33" ht="45" x14ac:dyDescent="0.25">
      <c r="A867" s="3" t="s">
        <v>30728</v>
      </c>
      <c r="B867" s="57" t="s">
        <v>30688</v>
      </c>
      <c r="C867" s="3" t="s">
        <v>30729</v>
      </c>
      <c r="D867" s="3"/>
      <c r="E867" s="3"/>
      <c r="F867" s="3" t="s">
        <v>30730</v>
      </c>
      <c r="G867" s="3" t="s">
        <v>30731</v>
      </c>
      <c r="H867" s="57" t="s">
        <v>30732</v>
      </c>
      <c r="I867" s="57" t="s">
        <v>30733</v>
      </c>
      <c r="J867" s="3" t="s">
        <v>28</v>
      </c>
      <c r="K867" s="3" t="s">
        <v>98</v>
      </c>
      <c r="L867" s="3" t="s">
        <v>307</v>
      </c>
      <c r="M867" s="3" t="s">
        <v>329</v>
      </c>
      <c r="N867" s="3" t="s">
        <v>5540</v>
      </c>
      <c r="O867" s="3" t="s">
        <v>32</v>
      </c>
      <c r="P867" s="24">
        <v>0</v>
      </c>
      <c r="Q867" s="24">
        <v>1</v>
      </c>
      <c r="R867" s="27" t="s">
        <v>1568</v>
      </c>
      <c r="S867" s="28" t="s">
        <v>1589</v>
      </c>
      <c r="T867" s="3" t="s">
        <v>33</v>
      </c>
      <c r="U867" s="3">
        <v>412000</v>
      </c>
      <c r="V867" s="57" t="s">
        <v>30383</v>
      </c>
      <c r="W867" s="3" t="s">
        <v>34</v>
      </c>
      <c r="X867" s="57" t="s">
        <v>30383</v>
      </c>
      <c r="Y867" s="3"/>
      <c r="Z867" s="3">
        <v>412000</v>
      </c>
      <c r="AA867" s="3"/>
      <c r="AB867" s="57">
        <v>46182.607222222221</v>
      </c>
      <c r="AC867" s="3">
        <v>0</v>
      </c>
      <c r="AD867" s="24">
        <v>412000</v>
      </c>
      <c r="AE867" s="3">
        <v>46182.607222222221</v>
      </c>
      <c r="AF867" s="3"/>
      <c r="AG867" s="3">
        <v>312797</v>
      </c>
    </row>
    <row r="868" spans="1:33" ht="60" x14ac:dyDescent="0.25">
      <c r="A868" s="3" t="s">
        <v>30734</v>
      </c>
      <c r="B868" s="57" t="s">
        <v>30688</v>
      </c>
      <c r="C868" s="3" t="s">
        <v>30735</v>
      </c>
      <c r="D868" s="3"/>
      <c r="E868" s="3"/>
      <c r="F868" s="3" t="s">
        <v>9740</v>
      </c>
      <c r="G868" s="3" t="s">
        <v>9741</v>
      </c>
      <c r="H868" s="57" t="s">
        <v>7733</v>
      </c>
      <c r="I868" s="57" t="s">
        <v>30736</v>
      </c>
      <c r="J868" s="3" t="s">
        <v>28</v>
      </c>
      <c r="K868" s="3" t="s">
        <v>72</v>
      </c>
      <c r="L868" s="3" t="s">
        <v>450</v>
      </c>
      <c r="M868" s="3" t="s">
        <v>451</v>
      </c>
      <c r="N868" s="3" t="s">
        <v>3472</v>
      </c>
      <c r="O868" s="3" t="s">
        <v>705</v>
      </c>
      <c r="P868" s="24">
        <v>0</v>
      </c>
      <c r="Q868" s="24">
        <v>0</v>
      </c>
      <c r="R868" s="27" t="s">
        <v>1578</v>
      </c>
      <c r="S868" s="28" t="s">
        <v>1585</v>
      </c>
      <c r="T868" s="3" t="s">
        <v>38</v>
      </c>
      <c r="U868" s="3">
        <v>0</v>
      </c>
      <c r="V868" s="57" t="s">
        <v>30688</v>
      </c>
      <c r="W868" s="3" t="s">
        <v>34</v>
      </c>
      <c r="X868" s="57"/>
      <c r="Y868" s="3"/>
      <c r="Z868" s="3"/>
      <c r="AA868" s="3"/>
      <c r="AB868" s="57"/>
      <c r="AC868" s="3">
        <v>0</v>
      </c>
      <c r="AD868" s="24"/>
      <c r="AE868" s="3"/>
      <c r="AF868" s="3"/>
      <c r="AG868" s="3"/>
    </row>
    <row r="869" spans="1:33" ht="60" x14ac:dyDescent="0.25">
      <c r="A869" s="3" t="s">
        <v>30737</v>
      </c>
      <c r="B869" s="57" t="s">
        <v>30688</v>
      </c>
      <c r="C869" s="3" t="s">
        <v>30738</v>
      </c>
      <c r="D869" s="3"/>
      <c r="E869" s="3"/>
      <c r="F869" s="3" t="s">
        <v>9740</v>
      </c>
      <c r="G869" s="3" t="s">
        <v>9741</v>
      </c>
      <c r="H869" s="57" t="s">
        <v>7733</v>
      </c>
      <c r="I869" s="57" t="s">
        <v>30736</v>
      </c>
      <c r="J869" s="3" t="s">
        <v>28</v>
      </c>
      <c r="K869" s="3" t="s">
        <v>72</v>
      </c>
      <c r="L869" s="3" t="s">
        <v>450</v>
      </c>
      <c r="M869" s="3" t="s">
        <v>451</v>
      </c>
      <c r="N869" s="3" t="s">
        <v>3472</v>
      </c>
      <c r="O869" s="3" t="s">
        <v>705</v>
      </c>
      <c r="P869" s="24">
        <v>0</v>
      </c>
      <c r="Q869" s="24">
        <v>0</v>
      </c>
      <c r="R869" s="27" t="s">
        <v>1578</v>
      </c>
      <c r="S869" s="28" t="s">
        <v>1585</v>
      </c>
      <c r="T869" s="3" t="s">
        <v>38</v>
      </c>
      <c r="U869" s="3">
        <v>0</v>
      </c>
      <c r="V869" s="57" t="s">
        <v>30688</v>
      </c>
      <c r="W869" s="3" t="s">
        <v>34</v>
      </c>
      <c r="X869" s="57"/>
      <c r="Y869" s="3"/>
      <c r="Z869" s="3"/>
      <c r="AA869" s="3"/>
      <c r="AB869" s="57"/>
      <c r="AC869" s="3">
        <v>0</v>
      </c>
      <c r="AD869" s="24"/>
      <c r="AE869" s="3"/>
      <c r="AF869" s="3"/>
      <c r="AG869" s="3"/>
    </row>
    <row r="870" spans="1:33" ht="45" x14ac:dyDescent="0.25">
      <c r="A870" s="3" t="s">
        <v>30739</v>
      </c>
      <c r="B870" s="57" t="s">
        <v>30688</v>
      </c>
      <c r="C870" s="3" t="s">
        <v>30740</v>
      </c>
      <c r="D870" s="3"/>
      <c r="E870" s="3"/>
      <c r="F870" s="3" t="s">
        <v>30741</v>
      </c>
      <c r="G870" s="3" t="s">
        <v>30742</v>
      </c>
      <c r="H870" s="57" t="s">
        <v>30743</v>
      </c>
      <c r="I870" s="57" t="s">
        <v>30744</v>
      </c>
      <c r="J870" s="3" t="s">
        <v>28</v>
      </c>
      <c r="K870" s="3" t="s">
        <v>51</v>
      </c>
      <c r="L870" s="3" t="s">
        <v>64</v>
      </c>
      <c r="M870" s="3" t="s">
        <v>1668</v>
      </c>
      <c r="N870" s="3" t="s">
        <v>8766</v>
      </c>
      <c r="O870" s="3" t="s">
        <v>32</v>
      </c>
      <c r="P870" s="24">
        <v>0</v>
      </c>
      <c r="Q870" s="24">
        <v>1</v>
      </c>
      <c r="R870" s="27" t="s">
        <v>1568</v>
      </c>
      <c r="S870" s="28" t="s">
        <v>1589</v>
      </c>
      <c r="T870" s="3" t="s">
        <v>33</v>
      </c>
      <c r="U870" s="3">
        <v>412000</v>
      </c>
      <c r="V870" s="57" t="s">
        <v>30688</v>
      </c>
      <c r="W870" s="3" t="s">
        <v>34</v>
      </c>
      <c r="X870" s="57" t="s">
        <v>32663</v>
      </c>
      <c r="Y870" s="3"/>
      <c r="Z870" s="3">
        <v>412000</v>
      </c>
      <c r="AA870" s="3"/>
      <c r="AB870" s="57">
        <v>46188.698009259257</v>
      </c>
      <c r="AC870" s="3">
        <v>0</v>
      </c>
      <c r="AD870" s="24">
        <v>412000</v>
      </c>
      <c r="AE870" s="3">
        <v>46188.698009259257</v>
      </c>
      <c r="AF870" s="3"/>
      <c r="AG870" s="3">
        <v>309191</v>
      </c>
    </row>
    <row r="871" spans="1:33" ht="60" x14ac:dyDescent="0.25">
      <c r="A871" s="3" t="s">
        <v>30745</v>
      </c>
      <c r="B871" s="57" t="s">
        <v>30688</v>
      </c>
      <c r="C871" s="3" t="s">
        <v>30746</v>
      </c>
      <c r="D871" s="3"/>
      <c r="E871" s="3"/>
      <c r="F871" s="3" t="s">
        <v>30747</v>
      </c>
      <c r="G871" s="3" t="s">
        <v>30748</v>
      </c>
      <c r="H871" s="57" t="s">
        <v>6351</v>
      </c>
      <c r="I871" s="57" t="s">
        <v>30749</v>
      </c>
      <c r="J871" s="3" t="s">
        <v>28</v>
      </c>
      <c r="K871" s="3" t="s">
        <v>173</v>
      </c>
      <c r="L871" s="3" t="s">
        <v>1810</v>
      </c>
      <c r="M871" s="3" t="s">
        <v>1642</v>
      </c>
      <c r="N871" s="3" t="s">
        <v>3274</v>
      </c>
      <c r="O871" s="3" t="s">
        <v>32</v>
      </c>
      <c r="P871" s="24">
        <v>0</v>
      </c>
      <c r="Q871" s="24">
        <v>1</v>
      </c>
      <c r="R871" s="27" t="s">
        <v>1568</v>
      </c>
      <c r="S871" s="28" t="s">
        <v>1589</v>
      </c>
      <c r="T871" s="3" t="s">
        <v>33</v>
      </c>
      <c r="U871" s="3">
        <v>412000</v>
      </c>
      <c r="V871" s="57" t="s">
        <v>30688</v>
      </c>
      <c r="W871" s="3" t="s">
        <v>34</v>
      </c>
      <c r="X871" s="57" t="s">
        <v>30688</v>
      </c>
      <c r="Y871" s="3"/>
      <c r="Z871" s="3">
        <v>412000</v>
      </c>
      <c r="AA871" s="3"/>
      <c r="AB871" s="57">
        <v>46181.71707175926</v>
      </c>
      <c r="AC871" s="3">
        <v>0</v>
      </c>
      <c r="AD871" s="24">
        <v>412000</v>
      </c>
      <c r="AE871" s="3">
        <v>46181.71707175926</v>
      </c>
      <c r="AF871" s="3"/>
      <c r="AG871" s="3">
        <v>307412</v>
      </c>
    </row>
    <row r="872" spans="1:33" ht="45" x14ac:dyDescent="0.25">
      <c r="A872" s="3" t="s">
        <v>30750</v>
      </c>
      <c r="B872" s="57" t="s">
        <v>30688</v>
      </c>
      <c r="C872" s="3" t="s">
        <v>30751</v>
      </c>
      <c r="D872" s="3"/>
      <c r="E872" s="3"/>
      <c r="F872" s="3" t="s">
        <v>749</v>
      </c>
      <c r="G872" s="3" t="s">
        <v>2723</v>
      </c>
      <c r="H872" s="57" t="s">
        <v>2724</v>
      </c>
      <c r="I872" s="57" t="s">
        <v>20410</v>
      </c>
      <c r="J872" s="3" t="s">
        <v>28</v>
      </c>
      <c r="K872" s="3" t="s">
        <v>173</v>
      </c>
      <c r="L872" s="3" t="s">
        <v>750</v>
      </c>
      <c r="M872" s="3" t="s">
        <v>448</v>
      </c>
      <c r="N872" s="3" t="s">
        <v>6482</v>
      </c>
      <c r="O872" s="3" t="s">
        <v>712</v>
      </c>
      <c r="P872" s="24">
        <v>0</v>
      </c>
      <c r="Q872" s="24">
        <v>0</v>
      </c>
      <c r="R872" s="27" t="s">
        <v>1578</v>
      </c>
      <c r="S872" s="28" t="s">
        <v>1583</v>
      </c>
      <c r="T872" s="3" t="s">
        <v>130</v>
      </c>
      <c r="U872" s="3">
        <v>0</v>
      </c>
      <c r="V872" s="57" t="s">
        <v>32751</v>
      </c>
      <c r="W872" s="3" t="s">
        <v>34</v>
      </c>
      <c r="X872" s="57"/>
      <c r="Y872" s="3"/>
      <c r="Z872" s="3"/>
      <c r="AA872" s="3"/>
      <c r="AB872" s="57"/>
      <c r="AC872" s="3">
        <v>0</v>
      </c>
      <c r="AD872" s="24"/>
      <c r="AE872" s="3"/>
      <c r="AF872" s="3"/>
      <c r="AG872" s="3"/>
    </row>
    <row r="873" spans="1:33" ht="45" x14ac:dyDescent="0.25">
      <c r="A873" s="3" t="s">
        <v>30752</v>
      </c>
      <c r="B873" s="57" t="s">
        <v>30688</v>
      </c>
      <c r="C873" s="3" t="s">
        <v>30753</v>
      </c>
      <c r="D873" s="3"/>
      <c r="E873" s="3"/>
      <c r="F873" s="3" t="s">
        <v>30754</v>
      </c>
      <c r="G873" s="3" t="s">
        <v>30755</v>
      </c>
      <c r="H873" s="57" t="s">
        <v>8901</v>
      </c>
      <c r="I873" s="57" t="s">
        <v>30756</v>
      </c>
      <c r="J873" s="3" t="s">
        <v>28</v>
      </c>
      <c r="K873" s="3" t="s">
        <v>173</v>
      </c>
      <c r="L873" s="3" t="s">
        <v>57</v>
      </c>
      <c r="M873" s="3" t="s">
        <v>346</v>
      </c>
      <c r="N873" s="3" t="s">
        <v>4904</v>
      </c>
      <c r="O873" s="3" t="s">
        <v>32</v>
      </c>
      <c r="P873" s="24">
        <v>0</v>
      </c>
      <c r="Q873" s="24">
        <v>1</v>
      </c>
      <c r="R873" s="27" t="s">
        <v>1568</v>
      </c>
      <c r="S873" s="28" t="s">
        <v>1589</v>
      </c>
      <c r="T873" s="3" t="s">
        <v>33</v>
      </c>
      <c r="U873" s="3">
        <v>412000</v>
      </c>
      <c r="V873" s="57" t="s">
        <v>30688</v>
      </c>
      <c r="W873" s="3" t="s">
        <v>34</v>
      </c>
      <c r="X873" s="57" t="s">
        <v>30688</v>
      </c>
      <c r="Y873" s="3"/>
      <c r="Z873" s="3">
        <v>412000</v>
      </c>
      <c r="AA873" s="3"/>
      <c r="AB873" s="57">
        <v>46181.803368055553</v>
      </c>
      <c r="AC873" s="3">
        <v>0</v>
      </c>
      <c r="AD873" s="24">
        <v>412000</v>
      </c>
      <c r="AE873" s="3">
        <v>46181.803368055553</v>
      </c>
      <c r="AF873" s="3"/>
      <c r="AG873" s="3">
        <v>307858</v>
      </c>
    </row>
    <row r="874" spans="1:33" ht="60" x14ac:dyDescent="0.25">
      <c r="A874" s="3" t="s">
        <v>30757</v>
      </c>
      <c r="B874" s="57" t="s">
        <v>30688</v>
      </c>
      <c r="C874" s="3" t="s">
        <v>30758</v>
      </c>
      <c r="D874" s="3"/>
      <c r="E874" s="3"/>
      <c r="F874" s="3" t="s">
        <v>9740</v>
      </c>
      <c r="G874" s="3" t="s">
        <v>9741</v>
      </c>
      <c r="H874" s="57" t="s">
        <v>7733</v>
      </c>
      <c r="I874" s="57" t="s">
        <v>30736</v>
      </c>
      <c r="J874" s="3" t="s">
        <v>28</v>
      </c>
      <c r="K874" s="3" t="s">
        <v>72</v>
      </c>
      <c r="L874" s="3" t="s">
        <v>450</v>
      </c>
      <c r="M874" s="3" t="s">
        <v>451</v>
      </c>
      <c r="N874" s="3" t="s">
        <v>3472</v>
      </c>
      <c r="O874" s="3" t="s">
        <v>705</v>
      </c>
      <c r="P874" s="24">
        <v>0</v>
      </c>
      <c r="Q874" s="24">
        <v>0</v>
      </c>
      <c r="R874" s="27" t="s">
        <v>1578</v>
      </c>
      <c r="S874" s="28" t="s">
        <v>1585</v>
      </c>
      <c r="T874" s="3" t="s">
        <v>38</v>
      </c>
      <c r="U874" s="3">
        <v>0</v>
      </c>
      <c r="V874" s="57" t="s">
        <v>30688</v>
      </c>
      <c r="W874" s="3" t="s">
        <v>34</v>
      </c>
      <c r="X874" s="57"/>
      <c r="Y874" s="3"/>
      <c r="Z874" s="3"/>
      <c r="AA874" s="3"/>
      <c r="AB874" s="57"/>
      <c r="AC874" s="3">
        <v>0</v>
      </c>
      <c r="AD874" s="24"/>
      <c r="AE874" s="3"/>
      <c r="AF874" s="3"/>
      <c r="AG874" s="3"/>
    </row>
    <row r="875" spans="1:33" ht="60" x14ac:dyDescent="0.25">
      <c r="A875" s="3" t="s">
        <v>30759</v>
      </c>
      <c r="B875" s="57" t="s">
        <v>30688</v>
      </c>
      <c r="C875" s="3" t="s">
        <v>30760</v>
      </c>
      <c r="D875" s="3"/>
      <c r="E875" s="3"/>
      <c r="F875" s="3" t="s">
        <v>1126</v>
      </c>
      <c r="G875" s="3" t="s">
        <v>2743</v>
      </c>
      <c r="H875" s="57" t="s">
        <v>2744</v>
      </c>
      <c r="I875" s="57" t="s">
        <v>20008</v>
      </c>
      <c r="J875" s="3" t="s">
        <v>28</v>
      </c>
      <c r="K875" s="3" t="s">
        <v>173</v>
      </c>
      <c r="L875" s="3" t="s">
        <v>265</v>
      </c>
      <c r="M875" s="3" t="s">
        <v>266</v>
      </c>
      <c r="N875" s="3" t="s">
        <v>4999</v>
      </c>
      <c r="O875" s="3" t="s">
        <v>32</v>
      </c>
      <c r="P875" s="24">
        <v>0</v>
      </c>
      <c r="Q875" s="24">
        <v>1</v>
      </c>
      <c r="R875" s="27" t="s">
        <v>1568</v>
      </c>
      <c r="S875" s="28" t="s">
        <v>1585</v>
      </c>
      <c r="T875" s="3" t="s">
        <v>38</v>
      </c>
      <c r="U875" s="3">
        <v>2060000</v>
      </c>
      <c r="V875" s="57" t="s">
        <v>30036</v>
      </c>
      <c r="W875" s="3" t="s">
        <v>34</v>
      </c>
      <c r="X875" s="57" t="s">
        <v>29679</v>
      </c>
      <c r="Y875" s="3"/>
      <c r="Z875" s="3">
        <v>2060000</v>
      </c>
      <c r="AA875" s="3"/>
      <c r="AB875" s="57">
        <v>46184.420289351852</v>
      </c>
      <c r="AC875" s="3">
        <v>0</v>
      </c>
      <c r="AD875" s="24">
        <v>2060000</v>
      </c>
      <c r="AE875" s="3">
        <v>46184.420289351852</v>
      </c>
      <c r="AF875" s="3"/>
      <c r="AG875" s="3">
        <v>333126</v>
      </c>
    </row>
    <row r="876" spans="1:33" ht="60" x14ac:dyDescent="0.25">
      <c r="A876" s="3" t="s">
        <v>30761</v>
      </c>
      <c r="B876" s="57" t="s">
        <v>30688</v>
      </c>
      <c r="C876" s="3" t="s">
        <v>30762</v>
      </c>
      <c r="D876" s="3"/>
      <c r="E876" s="3"/>
      <c r="F876" s="3" t="s">
        <v>26604</v>
      </c>
      <c r="G876" s="3" t="s">
        <v>26605</v>
      </c>
      <c r="H876" s="57" t="s">
        <v>24804</v>
      </c>
      <c r="I876" s="57" t="s">
        <v>30763</v>
      </c>
      <c r="J876" s="3" t="s">
        <v>28</v>
      </c>
      <c r="K876" s="3" t="s">
        <v>68</v>
      </c>
      <c r="L876" s="3" t="s">
        <v>94</v>
      </c>
      <c r="M876" s="3" t="s">
        <v>95</v>
      </c>
      <c r="N876" s="3" t="s">
        <v>4139</v>
      </c>
      <c r="O876" s="3" t="s">
        <v>19490</v>
      </c>
      <c r="P876" s="24">
        <v>0</v>
      </c>
      <c r="Q876" s="24">
        <v>0</v>
      </c>
      <c r="R876" s="27" t="s">
        <v>1579</v>
      </c>
      <c r="S876" s="28" t="s">
        <v>1589</v>
      </c>
      <c r="T876" s="3" t="s">
        <v>33</v>
      </c>
      <c r="U876" s="3">
        <v>412000</v>
      </c>
      <c r="V876" s="57" t="s">
        <v>30688</v>
      </c>
      <c r="W876" s="3" t="s">
        <v>34</v>
      </c>
      <c r="X876" s="57" t="s">
        <v>29679</v>
      </c>
      <c r="Y876" s="3" t="s">
        <v>39</v>
      </c>
      <c r="Z876" s="3">
        <v>412000</v>
      </c>
      <c r="AA876" s="3" t="s">
        <v>40</v>
      </c>
      <c r="AB876" s="57">
        <v>46184.400925925926</v>
      </c>
      <c r="AC876" s="3">
        <v>0</v>
      </c>
      <c r="AD876" s="24">
        <v>412000</v>
      </c>
      <c r="AE876" s="3">
        <v>46184.400925925926</v>
      </c>
      <c r="AF876" s="3"/>
      <c r="AG876" s="3">
        <v>307847</v>
      </c>
    </row>
    <row r="877" spans="1:33" ht="45" x14ac:dyDescent="0.25">
      <c r="A877" s="3" t="s">
        <v>30764</v>
      </c>
      <c r="B877" s="57" t="s">
        <v>30688</v>
      </c>
      <c r="C877" s="3" t="s">
        <v>30765</v>
      </c>
      <c r="D877" s="3"/>
      <c r="E877" s="3"/>
      <c r="F877" s="3" t="s">
        <v>30766</v>
      </c>
      <c r="G877" s="3" t="s">
        <v>30767</v>
      </c>
      <c r="H877" s="57" t="s">
        <v>30768</v>
      </c>
      <c r="I877" s="57" t="s">
        <v>30769</v>
      </c>
      <c r="J877" s="3" t="s">
        <v>28</v>
      </c>
      <c r="K877" s="3" t="s">
        <v>43</v>
      </c>
      <c r="L877" s="3" t="s">
        <v>387</v>
      </c>
      <c r="M877" s="3" t="s">
        <v>388</v>
      </c>
      <c r="N877" s="3" t="s">
        <v>3037</v>
      </c>
      <c r="O877" s="3" t="s">
        <v>32</v>
      </c>
      <c r="P877" s="24">
        <v>0</v>
      </c>
      <c r="Q877" s="24">
        <v>2</v>
      </c>
      <c r="R877" s="27" t="s">
        <v>1568</v>
      </c>
      <c r="S877" s="28" t="s">
        <v>1589</v>
      </c>
      <c r="T877" s="3" t="s">
        <v>33</v>
      </c>
      <c r="U877" s="3">
        <v>412000</v>
      </c>
      <c r="V877" s="57" t="s">
        <v>30688</v>
      </c>
      <c r="W877" s="3" t="s">
        <v>34</v>
      </c>
      <c r="X877" s="57" t="s">
        <v>30688</v>
      </c>
      <c r="Y877" s="3"/>
      <c r="Z877" s="3">
        <v>412000</v>
      </c>
      <c r="AA877" s="3"/>
      <c r="AB877" s="57">
        <v>46181.756331018521</v>
      </c>
      <c r="AC877" s="3">
        <v>0</v>
      </c>
      <c r="AD877" s="24">
        <v>412000</v>
      </c>
      <c r="AE877" s="3">
        <v>46181.756331018521</v>
      </c>
      <c r="AF877" s="3"/>
      <c r="AG877" s="3">
        <v>307854</v>
      </c>
    </row>
    <row r="878" spans="1:33" ht="60" x14ac:dyDescent="0.25">
      <c r="A878" s="3" t="s">
        <v>30770</v>
      </c>
      <c r="B878" s="57" t="s">
        <v>30688</v>
      </c>
      <c r="C878" s="3" t="s">
        <v>30771</v>
      </c>
      <c r="D878" s="3"/>
      <c r="E878" s="3"/>
      <c r="F878" s="3" t="s">
        <v>30772</v>
      </c>
      <c r="G878" s="3" t="s">
        <v>30773</v>
      </c>
      <c r="H878" s="57" t="s">
        <v>30774</v>
      </c>
      <c r="I878" s="57" t="s">
        <v>30775</v>
      </c>
      <c r="J878" s="3" t="s">
        <v>28</v>
      </c>
      <c r="K878" s="3" t="s">
        <v>68</v>
      </c>
      <c r="L878" s="3" t="s">
        <v>1082</v>
      </c>
      <c r="M878" s="3" t="s">
        <v>1083</v>
      </c>
      <c r="N878" s="3" t="s">
        <v>5013</v>
      </c>
      <c r="O878" s="3" t="s">
        <v>32</v>
      </c>
      <c r="P878" s="24">
        <v>0</v>
      </c>
      <c r="Q878" s="24">
        <v>1</v>
      </c>
      <c r="R878" s="27" t="s">
        <v>1568</v>
      </c>
      <c r="S878" s="28" t="s">
        <v>1585</v>
      </c>
      <c r="T878" s="3" t="s">
        <v>38</v>
      </c>
      <c r="U878" s="3">
        <v>2060000</v>
      </c>
      <c r="V878" s="57" t="s">
        <v>30688</v>
      </c>
      <c r="W878" s="3" t="s">
        <v>34</v>
      </c>
      <c r="X878" s="57" t="s">
        <v>32611</v>
      </c>
      <c r="Y878" s="3"/>
      <c r="Z878" s="3">
        <v>2060000</v>
      </c>
      <c r="AA878" s="3"/>
      <c r="AB878" s="57">
        <v>46185.463703703703</v>
      </c>
      <c r="AC878" s="3">
        <v>0</v>
      </c>
      <c r="AD878" s="24">
        <v>2060000</v>
      </c>
      <c r="AE878" s="3">
        <v>46185.463703703703</v>
      </c>
      <c r="AF878" s="3"/>
      <c r="AG878" s="3">
        <v>307292</v>
      </c>
    </row>
    <row r="879" spans="1:33" ht="45" x14ac:dyDescent="0.25">
      <c r="A879" s="3" t="s">
        <v>30776</v>
      </c>
      <c r="B879" s="57" t="s">
        <v>30688</v>
      </c>
      <c r="C879" s="3" t="s">
        <v>30777</v>
      </c>
      <c r="D879" s="3"/>
      <c r="E879" s="3"/>
      <c r="F879" s="3" t="s">
        <v>30137</v>
      </c>
      <c r="G879" s="3" t="s">
        <v>30138</v>
      </c>
      <c r="H879" s="57" t="s">
        <v>30139</v>
      </c>
      <c r="I879" s="57" t="s">
        <v>30140</v>
      </c>
      <c r="J879" s="3" t="s">
        <v>28</v>
      </c>
      <c r="K879" s="3" t="s">
        <v>173</v>
      </c>
      <c r="L879" s="3" t="s">
        <v>110</v>
      </c>
      <c r="M879" s="3" t="s">
        <v>410</v>
      </c>
      <c r="N879" s="3" t="s">
        <v>3331</v>
      </c>
      <c r="O879" s="3" t="s">
        <v>32</v>
      </c>
      <c r="P879" s="24">
        <v>0</v>
      </c>
      <c r="Q879" s="24">
        <v>1</v>
      </c>
      <c r="R879" s="27" t="s">
        <v>1568</v>
      </c>
      <c r="S879" s="28" t="s">
        <v>1589</v>
      </c>
      <c r="T879" s="3" t="s">
        <v>33</v>
      </c>
      <c r="U879" s="3">
        <v>412000</v>
      </c>
      <c r="V879" s="3" t="s">
        <v>30688</v>
      </c>
      <c r="W879" s="3" t="s">
        <v>34</v>
      </c>
      <c r="X879" s="57" t="s">
        <v>30688</v>
      </c>
      <c r="Y879" s="3"/>
      <c r="Z879" s="3">
        <v>412000</v>
      </c>
      <c r="AA879" s="3"/>
      <c r="AB879" s="57">
        <v>46181.712407407409</v>
      </c>
      <c r="AC879" s="3">
        <v>0</v>
      </c>
      <c r="AD879" s="24">
        <v>412000</v>
      </c>
      <c r="AE879" s="3">
        <v>46181.712407407409</v>
      </c>
      <c r="AF879" s="3"/>
      <c r="AG879" s="3">
        <v>307410</v>
      </c>
    </row>
    <row r="880" spans="1:33" ht="60" x14ac:dyDescent="0.25">
      <c r="A880" s="3" t="s">
        <v>30778</v>
      </c>
      <c r="B880" s="57" t="s">
        <v>30688</v>
      </c>
      <c r="C880" s="3" t="s">
        <v>30779</v>
      </c>
      <c r="D880" s="3"/>
      <c r="E880" s="3"/>
      <c r="F880" s="3" t="s">
        <v>30780</v>
      </c>
      <c r="G880" s="3" t="s">
        <v>30781</v>
      </c>
      <c r="H880" s="57" t="s">
        <v>5216</v>
      </c>
      <c r="I880" s="57" t="s">
        <v>30782</v>
      </c>
      <c r="J880" s="3" t="s">
        <v>28</v>
      </c>
      <c r="K880" s="3" t="s">
        <v>68</v>
      </c>
      <c r="L880" s="3" t="s">
        <v>1082</v>
      </c>
      <c r="M880" s="3" t="s">
        <v>1083</v>
      </c>
      <c r="N880" s="3" t="s">
        <v>5013</v>
      </c>
      <c r="O880" s="3" t="s">
        <v>32</v>
      </c>
      <c r="P880" s="24">
        <v>0</v>
      </c>
      <c r="Q880" s="24">
        <v>1</v>
      </c>
      <c r="R880" s="27" t="s">
        <v>1568</v>
      </c>
      <c r="S880" s="28" t="s">
        <v>1585</v>
      </c>
      <c r="T880" s="3" t="s">
        <v>38</v>
      </c>
      <c r="U880" s="3">
        <v>2060000</v>
      </c>
      <c r="V880" s="3" t="s">
        <v>30688</v>
      </c>
      <c r="W880" s="3" t="s">
        <v>34</v>
      </c>
      <c r="X880" s="57" t="s">
        <v>32611</v>
      </c>
      <c r="Y880" s="3"/>
      <c r="Z880" s="3">
        <v>2060000</v>
      </c>
      <c r="AA880" s="3"/>
      <c r="AB880" s="57">
        <v>46185.46402777778</v>
      </c>
      <c r="AC880" s="3">
        <v>0</v>
      </c>
      <c r="AD880" s="24">
        <v>2060000</v>
      </c>
      <c r="AE880" s="3">
        <v>46185.46402777778</v>
      </c>
      <c r="AF880" s="3"/>
      <c r="AG880" s="3">
        <v>307291</v>
      </c>
    </row>
    <row r="881" spans="1:33" ht="45" x14ac:dyDescent="0.25">
      <c r="A881" s="3" t="s">
        <v>30783</v>
      </c>
      <c r="B881" s="57" t="s">
        <v>30688</v>
      </c>
      <c r="C881" s="3" t="s">
        <v>30784</v>
      </c>
      <c r="D881" s="3" t="s">
        <v>30785</v>
      </c>
      <c r="E881" s="3" t="s">
        <v>30786</v>
      </c>
      <c r="F881" s="3" t="s">
        <v>30787</v>
      </c>
      <c r="G881" s="3" t="s">
        <v>30788</v>
      </c>
      <c r="H881" s="57" t="s">
        <v>30789</v>
      </c>
      <c r="I881" s="57" t="s">
        <v>30790</v>
      </c>
      <c r="J881" s="3" t="s">
        <v>28</v>
      </c>
      <c r="K881" s="3" t="s">
        <v>98</v>
      </c>
      <c r="L881" s="3" t="s">
        <v>307</v>
      </c>
      <c r="M881" s="3" t="s">
        <v>329</v>
      </c>
      <c r="N881" s="3" t="s">
        <v>5540</v>
      </c>
      <c r="O881" s="3" t="s">
        <v>797</v>
      </c>
      <c r="P881" s="24">
        <v>0</v>
      </c>
      <c r="Q881" s="24">
        <v>0</v>
      </c>
      <c r="R881" s="27" t="s">
        <v>1580</v>
      </c>
      <c r="S881" s="28" t="s">
        <v>1582</v>
      </c>
      <c r="T881" s="3" t="s">
        <v>160</v>
      </c>
      <c r="U881" s="3">
        <v>4120000000</v>
      </c>
      <c r="V881" s="3" t="s">
        <v>30688</v>
      </c>
      <c r="W881" s="3" t="s">
        <v>34</v>
      </c>
      <c r="X881" s="57"/>
      <c r="Y881" s="3"/>
      <c r="Z881" s="3"/>
      <c r="AA881" s="3"/>
      <c r="AB881" s="57"/>
      <c r="AC881" s="3">
        <v>0</v>
      </c>
      <c r="AD881" s="24"/>
      <c r="AE881" s="3"/>
      <c r="AF881" s="3"/>
      <c r="AG881" s="3"/>
    </row>
    <row r="882" spans="1:33" ht="60" x14ac:dyDescent="0.25">
      <c r="A882" s="3" t="s">
        <v>30791</v>
      </c>
      <c r="B882" s="57" t="s">
        <v>30688</v>
      </c>
      <c r="C882" s="3" t="s">
        <v>30792</v>
      </c>
      <c r="D882" s="3"/>
      <c r="E882" s="3"/>
      <c r="F882" s="3" t="s">
        <v>30049</v>
      </c>
      <c r="G882" s="3" t="s">
        <v>30050</v>
      </c>
      <c r="H882" s="57" t="s">
        <v>30051</v>
      </c>
      <c r="I882" s="57" t="s">
        <v>30052</v>
      </c>
      <c r="J882" s="3" t="s">
        <v>28</v>
      </c>
      <c r="K882" s="3" t="s">
        <v>29</v>
      </c>
      <c r="L882" s="3" t="s">
        <v>455</v>
      </c>
      <c r="M882" s="3" t="s">
        <v>456</v>
      </c>
      <c r="N882" s="3" t="s">
        <v>7258</v>
      </c>
      <c r="O882" s="3" t="s">
        <v>797</v>
      </c>
      <c r="P882" s="24">
        <v>0</v>
      </c>
      <c r="Q882" s="24">
        <v>0</v>
      </c>
      <c r="R882" s="27" t="s">
        <v>1580</v>
      </c>
      <c r="S882" s="28" t="s">
        <v>1583</v>
      </c>
      <c r="T882" s="3" t="s">
        <v>130</v>
      </c>
      <c r="U882" s="3">
        <v>20600000</v>
      </c>
      <c r="V882" s="57" t="s">
        <v>30688</v>
      </c>
      <c r="W882" s="3" t="s">
        <v>34</v>
      </c>
      <c r="X882" s="57"/>
      <c r="Y882" s="3"/>
      <c r="Z882" s="3"/>
      <c r="AA882" s="3"/>
      <c r="AB882" s="57"/>
      <c r="AC882" s="3">
        <v>0</v>
      </c>
      <c r="AD882" s="24"/>
      <c r="AE882" s="3"/>
      <c r="AF882" s="3"/>
      <c r="AG882" s="3"/>
    </row>
    <row r="883" spans="1:33" ht="60" x14ac:dyDescent="0.25">
      <c r="A883" s="3" t="s">
        <v>30793</v>
      </c>
      <c r="B883" s="57" t="s">
        <v>30688</v>
      </c>
      <c r="C883" s="3" t="s">
        <v>30794</v>
      </c>
      <c r="D883" s="3"/>
      <c r="E883" s="3"/>
      <c r="F883" s="3" t="s">
        <v>30795</v>
      </c>
      <c r="G883" s="3" t="s">
        <v>30796</v>
      </c>
      <c r="H883" s="57" t="s">
        <v>12407</v>
      </c>
      <c r="I883" s="57" t="s">
        <v>30797</v>
      </c>
      <c r="J883" s="3" t="s">
        <v>28</v>
      </c>
      <c r="K883" s="3" t="s">
        <v>68</v>
      </c>
      <c r="L883" s="3" t="s">
        <v>251</v>
      </c>
      <c r="M883" s="3" t="s">
        <v>252</v>
      </c>
      <c r="N883" s="3" t="s">
        <v>4288</v>
      </c>
      <c r="O883" s="3" t="s">
        <v>19490</v>
      </c>
      <c r="P883" s="24">
        <v>2</v>
      </c>
      <c r="Q883" s="24">
        <v>0</v>
      </c>
      <c r="R883" s="27" t="s">
        <v>1579</v>
      </c>
      <c r="S883" s="28" t="s">
        <v>1585</v>
      </c>
      <c r="T883" s="3" t="s">
        <v>38</v>
      </c>
      <c r="U883" s="3">
        <v>2060000</v>
      </c>
      <c r="V883" s="57" t="s">
        <v>29679</v>
      </c>
      <c r="W883" s="3" t="s">
        <v>34</v>
      </c>
      <c r="X883" s="57" t="s">
        <v>32611</v>
      </c>
      <c r="Y883" s="3" t="s">
        <v>39</v>
      </c>
      <c r="Z883" s="3">
        <v>2060000</v>
      </c>
      <c r="AA883" s="3" t="s">
        <v>40</v>
      </c>
      <c r="AB883" s="57">
        <v>46185.854074074072</v>
      </c>
      <c r="AC883" s="3">
        <v>0</v>
      </c>
      <c r="AD883" s="24">
        <v>2060000</v>
      </c>
      <c r="AE883" s="3">
        <v>46185.854074074072</v>
      </c>
      <c r="AF883" s="3"/>
      <c r="AG883" s="3">
        <v>382676</v>
      </c>
    </row>
    <row r="884" spans="1:33" ht="45" x14ac:dyDescent="0.25">
      <c r="A884" s="3" t="s">
        <v>30798</v>
      </c>
      <c r="B884" s="57" t="s">
        <v>30688</v>
      </c>
      <c r="C884" s="3" t="s">
        <v>30799</v>
      </c>
      <c r="D884" s="3"/>
      <c r="E884" s="3"/>
      <c r="F884" s="3" t="s">
        <v>30795</v>
      </c>
      <c r="G884" s="3" t="s">
        <v>30796</v>
      </c>
      <c r="H884" s="57" t="s">
        <v>12407</v>
      </c>
      <c r="I884" s="57" t="s">
        <v>30797</v>
      </c>
      <c r="J884" s="3" t="s">
        <v>28</v>
      </c>
      <c r="K884" s="3" t="s">
        <v>68</v>
      </c>
      <c r="L884" s="3" t="s">
        <v>251</v>
      </c>
      <c r="M884" s="3" t="s">
        <v>252</v>
      </c>
      <c r="N884" s="3" t="s">
        <v>4288</v>
      </c>
      <c r="O884" s="3" t="s">
        <v>32</v>
      </c>
      <c r="P884" s="24">
        <v>0</v>
      </c>
      <c r="Q884" s="24">
        <v>2</v>
      </c>
      <c r="R884" s="27" t="s">
        <v>1568</v>
      </c>
      <c r="S884" s="28" t="s">
        <v>1589</v>
      </c>
      <c r="T884" s="3" t="s">
        <v>33</v>
      </c>
      <c r="U884" s="3">
        <v>412000</v>
      </c>
      <c r="V884" s="57" t="s">
        <v>29679</v>
      </c>
      <c r="W884" s="3" t="s">
        <v>34</v>
      </c>
      <c r="X884" s="57" t="s">
        <v>32611</v>
      </c>
      <c r="Y884" s="3"/>
      <c r="Z884" s="3">
        <v>412000</v>
      </c>
      <c r="AA884" s="3"/>
      <c r="AB884" s="57">
        <v>46185.783125000002</v>
      </c>
      <c r="AC884" s="3">
        <v>0</v>
      </c>
      <c r="AD884" s="24">
        <v>412000</v>
      </c>
      <c r="AE884" s="3">
        <v>46185.783125000002</v>
      </c>
      <c r="AF884" s="3"/>
      <c r="AG884" s="3">
        <v>382059</v>
      </c>
    </row>
    <row r="885" spans="1:33" ht="60" x14ac:dyDescent="0.25">
      <c r="A885" s="3" t="s">
        <v>30800</v>
      </c>
      <c r="B885" s="57" t="s">
        <v>30688</v>
      </c>
      <c r="C885" s="3" t="s">
        <v>30801</v>
      </c>
      <c r="D885" s="3"/>
      <c r="E885" s="3"/>
      <c r="F885" s="3" t="s">
        <v>30802</v>
      </c>
      <c r="G885" s="3" t="s">
        <v>30803</v>
      </c>
      <c r="H885" s="57" t="s">
        <v>30804</v>
      </c>
      <c r="I885" s="57" t="s">
        <v>30805</v>
      </c>
      <c r="J885" s="3" t="s">
        <v>28</v>
      </c>
      <c r="K885" s="3" t="s">
        <v>78</v>
      </c>
      <c r="L885" s="3" t="s">
        <v>472</v>
      </c>
      <c r="M885" s="3" t="s">
        <v>473</v>
      </c>
      <c r="N885" s="3" t="s">
        <v>5326</v>
      </c>
      <c r="O885" s="3" t="s">
        <v>19606</v>
      </c>
      <c r="P885" s="24">
        <v>0</v>
      </c>
      <c r="Q885" s="24">
        <v>0</v>
      </c>
      <c r="R885" s="27" t="s">
        <v>1578</v>
      </c>
      <c r="S885" s="28" t="s">
        <v>1589</v>
      </c>
      <c r="T885" s="3" t="s">
        <v>33</v>
      </c>
      <c r="U885" s="3">
        <v>0</v>
      </c>
      <c r="V885" s="57" t="s">
        <v>33843</v>
      </c>
      <c r="W885" s="3" t="s">
        <v>34</v>
      </c>
      <c r="X885" s="57" t="s">
        <v>33843</v>
      </c>
      <c r="Y885" s="3" t="s">
        <v>87</v>
      </c>
      <c r="Z885" s="3"/>
      <c r="AA885" s="3" t="s">
        <v>88</v>
      </c>
      <c r="AB885" s="57">
        <v>46204.74763888889</v>
      </c>
      <c r="AC885" s="3">
        <v>0</v>
      </c>
      <c r="AD885" s="24"/>
      <c r="AE885" s="3">
        <v>46204.74763888889</v>
      </c>
      <c r="AF885" s="3"/>
      <c r="AG885" s="3">
        <v>310252</v>
      </c>
    </row>
    <row r="886" spans="1:33" ht="60" x14ac:dyDescent="0.25">
      <c r="A886" s="3" t="s">
        <v>30806</v>
      </c>
      <c r="B886" s="57" t="s">
        <v>30688</v>
      </c>
      <c r="C886" s="3" t="s">
        <v>30807</v>
      </c>
      <c r="D886" s="3"/>
      <c r="E886" s="3"/>
      <c r="F886" s="3" t="s">
        <v>30808</v>
      </c>
      <c r="G886" s="3" t="s">
        <v>30809</v>
      </c>
      <c r="H886" s="57" t="s">
        <v>30810</v>
      </c>
      <c r="I886" s="57" t="s">
        <v>30811</v>
      </c>
      <c r="J886" s="3" t="s">
        <v>28</v>
      </c>
      <c r="K886" s="3" t="s">
        <v>78</v>
      </c>
      <c r="L886" s="3" t="s">
        <v>481</v>
      </c>
      <c r="M886" s="3" t="s">
        <v>482</v>
      </c>
      <c r="N886" s="3" t="s">
        <v>3905</v>
      </c>
      <c r="O886" s="3" t="s">
        <v>19490</v>
      </c>
      <c r="P886" s="24">
        <v>1</v>
      </c>
      <c r="Q886" s="24">
        <v>0</v>
      </c>
      <c r="R886" s="27" t="s">
        <v>1579</v>
      </c>
      <c r="S886" s="28" t="s">
        <v>1585</v>
      </c>
      <c r="T886" s="3" t="s">
        <v>38</v>
      </c>
      <c r="U886" s="3">
        <v>2060000</v>
      </c>
      <c r="V886" s="3" t="s">
        <v>29679</v>
      </c>
      <c r="W886" s="3" t="s">
        <v>34</v>
      </c>
      <c r="X886" s="57" t="s">
        <v>29679</v>
      </c>
      <c r="Y886" s="3" t="s">
        <v>39</v>
      </c>
      <c r="Z886" s="3">
        <v>2060000</v>
      </c>
      <c r="AA886" s="3" t="s">
        <v>40</v>
      </c>
      <c r="AB886" s="57">
        <v>46184.744641203702</v>
      </c>
      <c r="AC886" s="3">
        <v>0</v>
      </c>
      <c r="AD886" s="24">
        <v>2060000</v>
      </c>
      <c r="AE886" s="3">
        <v>46184.744641203702</v>
      </c>
      <c r="AF886" s="3"/>
      <c r="AG886" s="3">
        <v>383131</v>
      </c>
    </row>
    <row r="887" spans="1:33" ht="45" x14ac:dyDescent="0.25">
      <c r="A887" s="3" t="s">
        <v>30812</v>
      </c>
      <c r="B887" s="57" t="s">
        <v>30688</v>
      </c>
      <c r="C887" s="3" t="s">
        <v>30813</v>
      </c>
      <c r="D887" s="3"/>
      <c r="E887" s="3"/>
      <c r="F887" s="3" t="s">
        <v>30808</v>
      </c>
      <c r="G887" s="3" t="s">
        <v>30809</v>
      </c>
      <c r="H887" s="57" t="s">
        <v>30810</v>
      </c>
      <c r="I887" s="57" t="s">
        <v>30811</v>
      </c>
      <c r="J887" s="3" t="s">
        <v>28</v>
      </c>
      <c r="K887" s="3" t="s">
        <v>78</v>
      </c>
      <c r="L887" s="3" t="s">
        <v>481</v>
      </c>
      <c r="M887" s="3" t="s">
        <v>482</v>
      </c>
      <c r="N887" s="3" t="s">
        <v>3905</v>
      </c>
      <c r="O887" s="3" t="s">
        <v>32</v>
      </c>
      <c r="P887" s="24">
        <v>0</v>
      </c>
      <c r="Q887" s="24">
        <v>1</v>
      </c>
      <c r="R887" s="27" t="s">
        <v>1568</v>
      </c>
      <c r="S887" s="28" t="s">
        <v>1589</v>
      </c>
      <c r="T887" s="3" t="s">
        <v>33</v>
      </c>
      <c r="U887" s="3">
        <v>412000</v>
      </c>
      <c r="V887" s="3" t="s">
        <v>29679</v>
      </c>
      <c r="W887" s="3" t="s">
        <v>34</v>
      </c>
      <c r="X887" s="57" t="s">
        <v>29679</v>
      </c>
      <c r="Y887" s="3"/>
      <c r="Z887" s="3">
        <v>412000</v>
      </c>
      <c r="AA887" s="3"/>
      <c r="AB887" s="57">
        <v>46184.744328703702</v>
      </c>
      <c r="AC887" s="3">
        <v>0</v>
      </c>
      <c r="AD887" s="24">
        <v>412000</v>
      </c>
      <c r="AE887" s="3">
        <v>46184.744328703702</v>
      </c>
      <c r="AF887" s="3"/>
      <c r="AG887" s="3">
        <v>383171</v>
      </c>
    </row>
    <row r="888" spans="1:33" ht="60" x14ac:dyDescent="0.25">
      <c r="A888" s="3" t="s">
        <v>30814</v>
      </c>
      <c r="B888" s="57" t="s">
        <v>30688</v>
      </c>
      <c r="C888" s="3" t="s">
        <v>30815</v>
      </c>
      <c r="D888" s="3"/>
      <c r="E888" s="3"/>
      <c r="F888" s="3" t="s">
        <v>30816</v>
      </c>
      <c r="G888" s="3" t="s">
        <v>30817</v>
      </c>
      <c r="H888" s="57" t="s">
        <v>30818</v>
      </c>
      <c r="I888" s="57" t="s">
        <v>30819</v>
      </c>
      <c r="J888" s="3" t="s">
        <v>28</v>
      </c>
      <c r="K888" s="3" t="s">
        <v>98</v>
      </c>
      <c r="L888" s="3" t="s">
        <v>307</v>
      </c>
      <c r="M888" s="3" t="s">
        <v>329</v>
      </c>
      <c r="N888" s="3" t="s">
        <v>5540</v>
      </c>
      <c r="O888" s="3" t="s">
        <v>32</v>
      </c>
      <c r="P888" s="24">
        <v>0</v>
      </c>
      <c r="Q888" s="24">
        <v>7</v>
      </c>
      <c r="R888" s="27" t="s">
        <v>1568</v>
      </c>
      <c r="S888" s="28" t="s">
        <v>1585</v>
      </c>
      <c r="T888" s="3" t="s">
        <v>38</v>
      </c>
      <c r="U888" s="3">
        <v>2060000</v>
      </c>
      <c r="V888" s="3" t="s">
        <v>30688</v>
      </c>
      <c r="W888" s="3" t="s">
        <v>34</v>
      </c>
      <c r="X888" s="57" t="s">
        <v>30383</v>
      </c>
      <c r="Y888" s="3"/>
      <c r="Z888" s="3">
        <v>2060000</v>
      </c>
      <c r="AA888" s="3"/>
      <c r="AB888" s="57">
        <v>46182.607581018521</v>
      </c>
      <c r="AC888" s="3">
        <v>0</v>
      </c>
      <c r="AD888" s="24">
        <v>2060000</v>
      </c>
      <c r="AE888" s="3">
        <v>46182.607581018521</v>
      </c>
      <c r="AF888" s="3"/>
      <c r="AG888" s="3">
        <v>307125</v>
      </c>
    </row>
    <row r="889" spans="1:33" ht="45" x14ac:dyDescent="0.25">
      <c r="A889" s="3" t="s">
        <v>30820</v>
      </c>
      <c r="B889" s="57" t="s">
        <v>30688</v>
      </c>
      <c r="C889" s="3" t="s">
        <v>30821</v>
      </c>
      <c r="D889" s="3"/>
      <c r="E889" s="3"/>
      <c r="F889" s="3" t="s">
        <v>30822</v>
      </c>
      <c r="G889" s="3" t="s">
        <v>30823</v>
      </c>
      <c r="H889" s="57" t="s">
        <v>30824</v>
      </c>
      <c r="I889" s="57" t="s">
        <v>30825</v>
      </c>
      <c r="J889" s="3" t="s">
        <v>28</v>
      </c>
      <c r="K889" s="3" t="s">
        <v>51</v>
      </c>
      <c r="L889" s="3" t="s">
        <v>267</v>
      </c>
      <c r="M889" s="3" t="s">
        <v>1664</v>
      </c>
      <c r="N889" s="3" t="s">
        <v>9137</v>
      </c>
      <c r="O889" s="3" t="s">
        <v>32</v>
      </c>
      <c r="P889" s="24">
        <v>0</v>
      </c>
      <c r="Q889" s="24">
        <v>1</v>
      </c>
      <c r="R889" s="27" t="s">
        <v>1568</v>
      </c>
      <c r="S889" s="28" t="s">
        <v>1589</v>
      </c>
      <c r="T889" s="3" t="s">
        <v>33</v>
      </c>
      <c r="U889" s="3">
        <v>412000</v>
      </c>
      <c r="V889" s="57" t="s">
        <v>32611</v>
      </c>
      <c r="W889" s="3" t="s">
        <v>34</v>
      </c>
      <c r="X889" s="57" t="s">
        <v>32598</v>
      </c>
      <c r="Y889" s="3"/>
      <c r="Z889" s="3">
        <v>412000</v>
      </c>
      <c r="AA889" s="3"/>
      <c r="AB889" s="57">
        <v>46191.662592592591</v>
      </c>
      <c r="AC889" s="3">
        <v>0</v>
      </c>
      <c r="AD889" s="24">
        <v>412000</v>
      </c>
      <c r="AE889" s="3">
        <v>46191.662592592591</v>
      </c>
      <c r="AF889" s="3"/>
      <c r="AG889" s="3">
        <v>428096</v>
      </c>
    </row>
    <row r="890" spans="1:33" ht="45" x14ac:dyDescent="0.25">
      <c r="A890" s="3" t="s">
        <v>30826</v>
      </c>
      <c r="B890" s="57" t="s">
        <v>30688</v>
      </c>
      <c r="C890" s="3" t="s">
        <v>30827</v>
      </c>
      <c r="D890" s="3"/>
      <c r="E890" s="3"/>
      <c r="F890" s="3" t="s">
        <v>741</v>
      </c>
      <c r="G890" s="3" t="s">
        <v>3494</v>
      </c>
      <c r="H890" s="57" t="s">
        <v>3495</v>
      </c>
      <c r="I890" s="57" t="s">
        <v>22049</v>
      </c>
      <c r="J890" s="3" t="s">
        <v>28</v>
      </c>
      <c r="K890" s="3" t="s">
        <v>72</v>
      </c>
      <c r="L890" s="3" t="s">
        <v>65</v>
      </c>
      <c r="M890" s="3" t="s">
        <v>171</v>
      </c>
      <c r="N890" s="3" t="s">
        <v>3496</v>
      </c>
      <c r="O890" s="3" t="s">
        <v>32</v>
      </c>
      <c r="P890" s="24">
        <v>0</v>
      </c>
      <c r="Q890" s="24">
        <v>1</v>
      </c>
      <c r="R890" s="27" t="s">
        <v>1568</v>
      </c>
      <c r="S890" s="28" t="s">
        <v>1589</v>
      </c>
      <c r="T890" s="3" t="s">
        <v>33</v>
      </c>
      <c r="U890" s="3">
        <v>412000</v>
      </c>
      <c r="V890" s="57" t="s">
        <v>30688</v>
      </c>
      <c r="W890" s="3" t="s">
        <v>34</v>
      </c>
      <c r="X890" s="57" t="s">
        <v>30688</v>
      </c>
      <c r="Y890" s="3"/>
      <c r="Z890" s="3">
        <v>412000</v>
      </c>
      <c r="AA890" s="3"/>
      <c r="AB890" s="57">
        <v>46181.632719907408</v>
      </c>
      <c r="AC890" s="3">
        <v>0</v>
      </c>
      <c r="AD890" s="24">
        <v>412000</v>
      </c>
      <c r="AE890" s="3">
        <v>46181.632719907408</v>
      </c>
      <c r="AF890" s="3"/>
      <c r="AG890" s="3">
        <v>306938</v>
      </c>
    </row>
    <row r="891" spans="1:33" ht="45" x14ac:dyDescent="0.25">
      <c r="A891" s="3" t="s">
        <v>30828</v>
      </c>
      <c r="B891" s="57" t="s">
        <v>30688</v>
      </c>
      <c r="C891" s="3" t="s">
        <v>30829</v>
      </c>
      <c r="D891" s="3"/>
      <c r="E891" s="3"/>
      <c r="F891" s="3" t="s">
        <v>30830</v>
      </c>
      <c r="G891" s="3" t="s">
        <v>30831</v>
      </c>
      <c r="H891" s="57" t="s">
        <v>30832</v>
      </c>
      <c r="I891" s="57" t="s">
        <v>30833</v>
      </c>
      <c r="J891" s="3" t="s">
        <v>28</v>
      </c>
      <c r="K891" s="3" t="s">
        <v>173</v>
      </c>
      <c r="L891" s="3" t="s">
        <v>110</v>
      </c>
      <c r="M891" s="3" t="s">
        <v>410</v>
      </c>
      <c r="N891" s="3" t="s">
        <v>3331</v>
      </c>
      <c r="O891" s="3" t="s">
        <v>32</v>
      </c>
      <c r="P891" s="24">
        <v>0</v>
      </c>
      <c r="Q891" s="24">
        <v>1</v>
      </c>
      <c r="R891" s="27" t="s">
        <v>1568</v>
      </c>
      <c r="S891" s="28" t="s">
        <v>1589</v>
      </c>
      <c r="T891" s="3" t="s">
        <v>33</v>
      </c>
      <c r="U891" s="3">
        <v>412000</v>
      </c>
      <c r="V891" s="3" t="s">
        <v>30688</v>
      </c>
      <c r="W891" s="3" t="s">
        <v>34</v>
      </c>
      <c r="X891" s="57" t="s">
        <v>30688</v>
      </c>
      <c r="Y891" s="3"/>
      <c r="Z891" s="3">
        <v>412000</v>
      </c>
      <c r="AA891" s="3"/>
      <c r="AB891" s="57">
        <v>46181.630509259259</v>
      </c>
      <c r="AC891" s="3">
        <v>0</v>
      </c>
      <c r="AD891" s="24">
        <v>412000</v>
      </c>
      <c r="AE891" s="3">
        <v>46181.630509259259</v>
      </c>
      <c r="AF891" s="3"/>
      <c r="AG891" s="3">
        <v>306955</v>
      </c>
    </row>
    <row r="892" spans="1:33" ht="60" x14ac:dyDescent="0.25">
      <c r="A892" s="3" t="s">
        <v>30834</v>
      </c>
      <c r="B892" s="57" t="s">
        <v>30688</v>
      </c>
      <c r="C892" s="3" t="s">
        <v>30835</v>
      </c>
      <c r="D892" s="3"/>
      <c r="E892" s="3"/>
      <c r="F892" s="3" t="s">
        <v>30830</v>
      </c>
      <c r="G892" s="3" t="s">
        <v>30831</v>
      </c>
      <c r="H892" s="57" t="s">
        <v>30832</v>
      </c>
      <c r="I892" s="57" t="s">
        <v>30833</v>
      </c>
      <c r="J892" s="3" t="s">
        <v>28</v>
      </c>
      <c r="K892" s="3" t="s">
        <v>173</v>
      </c>
      <c r="L892" s="3" t="s">
        <v>110</v>
      </c>
      <c r="M892" s="3" t="s">
        <v>410</v>
      </c>
      <c r="N892" s="3" t="s">
        <v>3331</v>
      </c>
      <c r="O892" s="3" t="s">
        <v>32</v>
      </c>
      <c r="P892" s="24">
        <v>0</v>
      </c>
      <c r="Q892" s="24">
        <v>1</v>
      </c>
      <c r="R892" s="27" t="s">
        <v>1568</v>
      </c>
      <c r="S892" s="28" t="s">
        <v>1585</v>
      </c>
      <c r="T892" s="3" t="s">
        <v>38</v>
      </c>
      <c r="U892" s="3">
        <v>2060000</v>
      </c>
      <c r="V892" s="57" t="s">
        <v>30688</v>
      </c>
      <c r="W892" s="3" t="s">
        <v>34</v>
      </c>
      <c r="X892" s="57" t="s">
        <v>30688</v>
      </c>
      <c r="Y892" s="3"/>
      <c r="Z892" s="3">
        <v>2060000</v>
      </c>
      <c r="AA892" s="3"/>
      <c r="AB892" s="57">
        <v>46181.719259259262</v>
      </c>
      <c r="AC892" s="3">
        <v>0</v>
      </c>
      <c r="AD892" s="24">
        <v>2060000</v>
      </c>
      <c r="AE892" s="3">
        <v>46181.719259259262</v>
      </c>
      <c r="AF892" s="3"/>
      <c r="AG892" s="3">
        <v>307415</v>
      </c>
    </row>
    <row r="893" spans="1:33" ht="45" x14ac:dyDescent="0.25">
      <c r="A893" s="3" t="s">
        <v>30836</v>
      </c>
      <c r="B893" s="57" t="s">
        <v>30688</v>
      </c>
      <c r="C893" s="3" t="s">
        <v>30837</v>
      </c>
      <c r="D893" s="3"/>
      <c r="E893" s="3"/>
      <c r="F893" s="3" t="s">
        <v>30838</v>
      </c>
      <c r="G893" s="3" t="s">
        <v>30839</v>
      </c>
      <c r="H893" s="57" t="s">
        <v>30840</v>
      </c>
      <c r="I893" s="57" t="s">
        <v>30841</v>
      </c>
      <c r="J893" s="3" t="s">
        <v>28</v>
      </c>
      <c r="K893" s="3" t="s">
        <v>173</v>
      </c>
      <c r="L893" s="3" t="s">
        <v>368</v>
      </c>
      <c r="M893" s="3" t="s">
        <v>369</v>
      </c>
      <c r="N893" s="3" t="s">
        <v>4382</v>
      </c>
      <c r="O893" s="3" t="s">
        <v>705</v>
      </c>
      <c r="P893" s="24">
        <v>0</v>
      </c>
      <c r="Q893" s="24">
        <v>0</v>
      </c>
      <c r="R893" s="27" t="s">
        <v>1578</v>
      </c>
      <c r="S893" s="28" t="s">
        <v>1589</v>
      </c>
      <c r="T893" s="3" t="s">
        <v>33</v>
      </c>
      <c r="U893" s="3">
        <v>0</v>
      </c>
      <c r="V893" s="57" t="s">
        <v>30688</v>
      </c>
      <c r="W893" s="3" t="s">
        <v>34</v>
      </c>
      <c r="X893" s="57"/>
      <c r="Y893" s="3"/>
      <c r="Z893" s="3"/>
      <c r="AA893" s="3"/>
      <c r="AB893" s="57"/>
      <c r="AC893" s="3">
        <v>0</v>
      </c>
      <c r="AD893" s="24"/>
      <c r="AE893" s="3"/>
      <c r="AF893" s="3"/>
      <c r="AG893" s="3"/>
    </row>
    <row r="894" spans="1:33" ht="60" x14ac:dyDescent="0.25">
      <c r="A894" s="3" t="s">
        <v>30842</v>
      </c>
      <c r="B894" s="57" t="s">
        <v>30688</v>
      </c>
      <c r="C894" s="3" t="s">
        <v>30843</v>
      </c>
      <c r="D894" s="3"/>
      <c r="E894" s="3"/>
      <c r="F894" s="3" t="s">
        <v>30844</v>
      </c>
      <c r="G894" s="3" t="s">
        <v>30845</v>
      </c>
      <c r="H894" s="57" t="s">
        <v>30846</v>
      </c>
      <c r="I894" s="57" t="s">
        <v>30847</v>
      </c>
      <c r="J894" s="3" t="s">
        <v>28</v>
      </c>
      <c r="K894" s="3" t="s">
        <v>68</v>
      </c>
      <c r="L894" s="3" t="s">
        <v>149</v>
      </c>
      <c r="M894" s="3" t="s">
        <v>150</v>
      </c>
      <c r="N894" s="3" t="s">
        <v>3182</v>
      </c>
      <c r="O894" s="3" t="s">
        <v>32</v>
      </c>
      <c r="P894" s="24">
        <v>0</v>
      </c>
      <c r="Q894" s="24">
        <v>1</v>
      </c>
      <c r="R894" s="27" t="s">
        <v>1568</v>
      </c>
      <c r="S894" s="28" t="s">
        <v>1585</v>
      </c>
      <c r="T894" s="3" t="s">
        <v>38</v>
      </c>
      <c r="U894" s="3">
        <v>2060000</v>
      </c>
      <c r="V894" s="57" t="s">
        <v>30383</v>
      </c>
      <c r="W894" s="3" t="s">
        <v>34</v>
      </c>
      <c r="X894" s="57" t="s">
        <v>32611</v>
      </c>
      <c r="Y894" s="3"/>
      <c r="Z894" s="3">
        <v>2060000</v>
      </c>
      <c r="AA894" s="3"/>
      <c r="AB894" s="57">
        <v>46185.399918981479</v>
      </c>
      <c r="AC894" s="3">
        <v>0</v>
      </c>
      <c r="AD894" s="24">
        <v>2060000</v>
      </c>
      <c r="AE894" s="3">
        <v>46185.399918981479</v>
      </c>
      <c r="AF894" s="3"/>
      <c r="AG894" s="3">
        <v>310377</v>
      </c>
    </row>
    <row r="895" spans="1:33" ht="45" x14ac:dyDescent="0.25">
      <c r="A895" s="3" t="s">
        <v>30848</v>
      </c>
      <c r="B895" s="57" t="s">
        <v>30688</v>
      </c>
      <c r="C895" s="3" t="s">
        <v>30849</v>
      </c>
      <c r="D895" s="3"/>
      <c r="E895" s="3"/>
      <c r="F895" s="3" t="s">
        <v>30822</v>
      </c>
      <c r="G895" s="3" t="s">
        <v>30823</v>
      </c>
      <c r="H895" s="57" t="s">
        <v>30824</v>
      </c>
      <c r="I895" s="57" t="s">
        <v>21768</v>
      </c>
      <c r="J895" s="3" t="s">
        <v>28</v>
      </c>
      <c r="K895" s="3" t="s">
        <v>51</v>
      </c>
      <c r="L895" s="3" t="s">
        <v>267</v>
      </c>
      <c r="M895" s="3" t="s">
        <v>1664</v>
      </c>
      <c r="N895" s="3" t="s">
        <v>9137</v>
      </c>
      <c r="O895" s="3" t="s">
        <v>705</v>
      </c>
      <c r="P895" s="24">
        <v>0</v>
      </c>
      <c r="Q895" s="24">
        <v>0</v>
      </c>
      <c r="R895" s="27" t="s">
        <v>1578</v>
      </c>
      <c r="S895" s="28" t="s">
        <v>1589</v>
      </c>
      <c r="T895" s="3" t="s">
        <v>33</v>
      </c>
      <c r="U895" s="3">
        <v>0</v>
      </c>
      <c r="V895" s="3" t="s">
        <v>30688</v>
      </c>
      <c r="W895" s="3" t="s">
        <v>34</v>
      </c>
      <c r="X895" s="57"/>
      <c r="Y895" s="3"/>
      <c r="Z895" s="3"/>
      <c r="AA895" s="3"/>
      <c r="AB895" s="57"/>
      <c r="AC895" s="3">
        <v>0</v>
      </c>
      <c r="AD895" s="24"/>
      <c r="AE895" s="3"/>
      <c r="AF895" s="3"/>
      <c r="AG895" s="3"/>
    </row>
    <row r="896" spans="1:33" ht="45" x14ac:dyDescent="0.25">
      <c r="A896" s="3" t="s">
        <v>30850</v>
      </c>
      <c r="B896" s="57" t="s">
        <v>30688</v>
      </c>
      <c r="C896" s="3" t="s">
        <v>30851</v>
      </c>
      <c r="D896" s="3"/>
      <c r="E896" s="3"/>
      <c r="F896" s="3" t="s">
        <v>30852</v>
      </c>
      <c r="G896" s="3" t="s">
        <v>30853</v>
      </c>
      <c r="H896" s="57" t="s">
        <v>30854</v>
      </c>
      <c r="I896" s="57" t="s">
        <v>30855</v>
      </c>
      <c r="J896" s="3" t="s">
        <v>28</v>
      </c>
      <c r="K896" s="3" t="s">
        <v>51</v>
      </c>
      <c r="L896" s="3" t="s">
        <v>267</v>
      </c>
      <c r="M896" s="3" t="s">
        <v>1664</v>
      </c>
      <c r="N896" s="3" t="s">
        <v>9137</v>
      </c>
      <c r="O896" s="3" t="s">
        <v>32</v>
      </c>
      <c r="P896" s="24">
        <v>0</v>
      </c>
      <c r="Q896" s="24">
        <v>1</v>
      </c>
      <c r="R896" s="27" t="s">
        <v>1568</v>
      </c>
      <c r="S896" s="28" t="s">
        <v>1589</v>
      </c>
      <c r="T896" s="3" t="s">
        <v>33</v>
      </c>
      <c r="U896" s="3">
        <v>412000</v>
      </c>
      <c r="V896" s="3" t="s">
        <v>32611</v>
      </c>
      <c r="W896" s="3" t="s">
        <v>34</v>
      </c>
      <c r="X896" s="57" t="s">
        <v>32598</v>
      </c>
      <c r="Y896" s="3"/>
      <c r="Z896" s="3">
        <v>412000</v>
      </c>
      <c r="AA896" s="3"/>
      <c r="AB896" s="57">
        <v>46191.662407407406</v>
      </c>
      <c r="AC896" s="3">
        <v>0</v>
      </c>
      <c r="AD896" s="24">
        <v>412000</v>
      </c>
      <c r="AE896" s="3">
        <v>46191.662407407406</v>
      </c>
      <c r="AF896" s="3"/>
      <c r="AG896" s="3">
        <v>428105</v>
      </c>
    </row>
    <row r="897" spans="1:33" ht="45" x14ac:dyDescent="0.25">
      <c r="A897" s="3" t="s">
        <v>30856</v>
      </c>
      <c r="B897" s="57" t="s">
        <v>30688</v>
      </c>
      <c r="C897" s="3" t="s">
        <v>30857</v>
      </c>
      <c r="D897" s="3"/>
      <c r="E897" s="3"/>
      <c r="F897" s="3" t="s">
        <v>30858</v>
      </c>
      <c r="G897" s="3" t="s">
        <v>30859</v>
      </c>
      <c r="H897" s="57" t="s">
        <v>30860</v>
      </c>
      <c r="I897" s="57" t="s">
        <v>30861</v>
      </c>
      <c r="J897" s="3" t="s">
        <v>28</v>
      </c>
      <c r="K897" s="3" t="s">
        <v>173</v>
      </c>
      <c r="L897" s="3" t="s">
        <v>368</v>
      </c>
      <c r="M897" s="3" t="s">
        <v>369</v>
      </c>
      <c r="N897" s="3" t="s">
        <v>4382</v>
      </c>
      <c r="O897" s="3" t="s">
        <v>32</v>
      </c>
      <c r="P897" s="24">
        <v>0</v>
      </c>
      <c r="Q897" s="24">
        <v>2</v>
      </c>
      <c r="R897" s="27" t="s">
        <v>1568</v>
      </c>
      <c r="S897" s="28" t="s">
        <v>1589</v>
      </c>
      <c r="T897" s="3" t="s">
        <v>33</v>
      </c>
      <c r="U897" s="3">
        <v>412000</v>
      </c>
      <c r="V897" s="3" t="s">
        <v>30688</v>
      </c>
      <c r="W897" s="3" t="s">
        <v>34</v>
      </c>
      <c r="X897" s="57" t="s">
        <v>30383</v>
      </c>
      <c r="Y897" s="3"/>
      <c r="Z897" s="3">
        <v>412000</v>
      </c>
      <c r="AA897" s="3"/>
      <c r="AB897" s="57">
        <v>46182.357476851852</v>
      </c>
      <c r="AC897" s="3">
        <v>0</v>
      </c>
      <c r="AD897" s="24">
        <v>412000</v>
      </c>
      <c r="AE897" s="3">
        <v>46182.357476851852</v>
      </c>
      <c r="AF897" s="3"/>
      <c r="AG897" s="3">
        <v>306684</v>
      </c>
    </row>
    <row r="898" spans="1:33" ht="45" x14ac:dyDescent="0.25">
      <c r="A898" s="3" t="s">
        <v>30862</v>
      </c>
      <c r="B898" s="57" t="s">
        <v>30688</v>
      </c>
      <c r="C898" s="3" t="s">
        <v>30863</v>
      </c>
      <c r="D898" s="3"/>
      <c r="E898" s="3"/>
      <c r="F898" s="3" t="s">
        <v>9532</v>
      </c>
      <c r="G898" s="3" t="s">
        <v>9533</v>
      </c>
      <c r="H898" s="57" t="s">
        <v>9534</v>
      </c>
      <c r="I898" s="57" t="s">
        <v>21851</v>
      </c>
      <c r="J898" s="3" t="s">
        <v>28</v>
      </c>
      <c r="K898" s="3" t="s">
        <v>51</v>
      </c>
      <c r="L898" s="3" t="s">
        <v>267</v>
      </c>
      <c r="M898" s="3" t="s">
        <v>1664</v>
      </c>
      <c r="N898" s="3" t="s">
        <v>9137</v>
      </c>
      <c r="O898" s="3" t="s">
        <v>32</v>
      </c>
      <c r="P898" s="24">
        <v>0</v>
      </c>
      <c r="Q898" s="24">
        <v>1</v>
      </c>
      <c r="R898" s="27" t="s">
        <v>1568</v>
      </c>
      <c r="S898" s="28" t="s">
        <v>1589</v>
      </c>
      <c r="T898" s="3" t="s">
        <v>33</v>
      </c>
      <c r="U898" s="3">
        <v>412000</v>
      </c>
      <c r="V898" s="3" t="s">
        <v>32611</v>
      </c>
      <c r="W898" s="3" t="s">
        <v>34</v>
      </c>
      <c r="X898" s="57" t="s">
        <v>32598</v>
      </c>
      <c r="Y898" s="3"/>
      <c r="Z898" s="3">
        <v>412000</v>
      </c>
      <c r="AA898" s="3"/>
      <c r="AB898" s="57">
        <v>46191.661400462966</v>
      </c>
      <c r="AC898" s="3">
        <v>0</v>
      </c>
      <c r="AD898" s="24">
        <v>412000</v>
      </c>
      <c r="AE898" s="3">
        <v>46191.661400462966</v>
      </c>
      <c r="AF898" s="3"/>
      <c r="AG898" s="3">
        <v>428116</v>
      </c>
    </row>
    <row r="899" spans="1:33" ht="60" x14ac:dyDescent="0.25">
      <c r="A899" s="3" t="s">
        <v>30864</v>
      </c>
      <c r="B899" s="57" t="s">
        <v>30688</v>
      </c>
      <c r="C899" s="3" t="s">
        <v>30865</v>
      </c>
      <c r="D899" s="3"/>
      <c r="E899" s="3"/>
      <c r="F899" s="3" t="s">
        <v>1204</v>
      </c>
      <c r="G899" s="3" t="s">
        <v>4997</v>
      </c>
      <c r="H899" s="57" t="s">
        <v>4998</v>
      </c>
      <c r="I899" s="57" t="s">
        <v>20477</v>
      </c>
      <c r="J899" s="3" t="s">
        <v>28</v>
      </c>
      <c r="K899" s="3" t="s">
        <v>173</v>
      </c>
      <c r="L899" s="3" t="s">
        <v>265</v>
      </c>
      <c r="M899" s="3" t="s">
        <v>266</v>
      </c>
      <c r="N899" s="3" t="s">
        <v>4999</v>
      </c>
      <c r="O899" s="3" t="s">
        <v>32</v>
      </c>
      <c r="P899" s="24">
        <v>2</v>
      </c>
      <c r="Q899" s="24">
        <v>3</v>
      </c>
      <c r="R899" s="27" t="s">
        <v>1568</v>
      </c>
      <c r="S899" s="28" t="s">
        <v>1585</v>
      </c>
      <c r="T899" s="3" t="s">
        <v>38</v>
      </c>
      <c r="U899" s="3">
        <v>2060000</v>
      </c>
      <c r="V899" s="3" t="s">
        <v>30036</v>
      </c>
      <c r="W899" s="3" t="s">
        <v>34</v>
      </c>
      <c r="X899" s="57" t="s">
        <v>29679</v>
      </c>
      <c r="Y899" s="3"/>
      <c r="Z899" s="3">
        <v>2060000</v>
      </c>
      <c r="AA899" s="3"/>
      <c r="AB899" s="57">
        <v>46184.420740740738</v>
      </c>
      <c r="AC899" s="3">
        <v>0</v>
      </c>
      <c r="AD899" s="24">
        <v>2060000</v>
      </c>
      <c r="AE899" s="3">
        <v>46184.420740740738</v>
      </c>
      <c r="AF899" s="3"/>
      <c r="AG899" s="3">
        <v>333119</v>
      </c>
    </row>
    <row r="900" spans="1:33" ht="45" x14ac:dyDescent="0.25">
      <c r="A900" s="3" t="s">
        <v>30866</v>
      </c>
      <c r="B900" s="57" t="s">
        <v>30688</v>
      </c>
      <c r="C900" s="3" t="s">
        <v>30867</v>
      </c>
      <c r="D900" s="3"/>
      <c r="E900" s="3"/>
      <c r="F900" s="3" t="s">
        <v>30868</v>
      </c>
      <c r="G900" s="3" t="s">
        <v>30869</v>
      </c>
      <c r="H900" s="57" t="s">
        <v>30870</v>
      </c>
      <c r="I900" s="57" t="s">
        <v>22994</v>
      </c>
      <c r="J900" s="3" t="s">
        <v>28</v>
      </c>
      <c r="K900" s="3" t="s">
        <v>68</v>
      </c>
      <c r="L900" s="3" t="s">
        <v>195</v>
      </c>
      <c r="M900" s="3" t="s">
        <v>196</v>
      </c>
      <c r="N900" s="3" t="s">
        <v>5336</v>
      </c>
      <c r="O900" s="3" t="s">
        <v>19490</v>
      </c>
      <c r="P900" s="24">
        <v>0</v>
      </c>
      <c r="Q900" s="24">
        <v>0</v>
      </c>
      <c r="R900" s="27" t="s">
        <v>1579</v>
      </c>
      <c r="S900" s="28" t="s">
        <v>1590</v>
      </c>
      <c r="T900" s="3" t="s">
        <v>426</v>
      </c>
      <c r="U900" s="3">
        <v>20600000</v>
      </c>
      <c r="V900" s="57" t="s">
        <v>30688</v>
      </c>
      <c r="W900" s="3" t="s">
        <v>34</v>
      </c>
      <c r="X900" s="57" t="s">
        <v>32628</v>
      </c>
      <c r="Y900" s="3" t="s">
        <v>39</v>
      </c>
      <c r="Z900" s="3">
        <v>13000000</v>
      </c>
      <c r="AA900" s="3" t="s">
        <v>40</v>
      </c>
      <c r="AB900" s="57">
        <v>46192.441527777781</v>
      </c>
      <c r="AC900" s="3">
        <v>0</v>
      </c>
      <c r="AD900" s="24">
        <v>13000000</v>
      </c>
      <c r="AE900" s="3">
        <v>46192.441527777781</v>
      </c>
      <c r="AF900" s="3"/>
      <c r="AG900" s="3">
        <v>564204</v>
      </c>
    </row>
    <row r="901" spans="1:33" ht="45" x14ac:dyDescent="0.25">
      <c r="A901" s="3" t="s">
        <v>30871</v>
      </c>
      <c r="B901" s="57" t="s">
        <v>30688</v>
      </c>
      <c r="C901" s="3" t="s">
        <v>30872</v>
      </c>
      <c r="D901" s="3"/>
      <c r="E901" s="3"/>
      <c r="F901" s="3" t="s">
        <v>30873</v>
      </c>
      <c r="G901" s="3" t="s">
        <v>30874</v>
      </c>
      <c r="H901" s="57" t="s">
        <v>30875</v>
      </c>
      <c r="I901" s="57" t="s">
        <v>30876</v>
      </c>
      <c r="J901" s="3" t="s">
        <v>28</v>
      </c>
      <c r="K901" s="3" t="s">
        <v>43</v>
      </c>
      <c r="L901" s="3" t="s">
        <v>488</v>
      </c>
      <c r="M901" s="3" t="s">
        <v>489</v>
      </c>
      <c r="N901" s="3" t="s">
        <v>3000</v>
      </c>
      <c r="O901" s="3" t="s">
        <v>32</v>
      </c>
      <c r="P901" s="24">
        <v>0</v>
      </c>
      <c r="Q901" s="24">
        <v>1</v>
      </c>
      <c r="R901" s="27" t="s">
        <v>1568</v>
      </c>
      <c r="S901" s="28" t="s">
        <v>1589</v>
      </c>
      <c r="T901" s="3" t="s">
        <v>33</v>
      </c>
      <c r="U901" s="3">
        <v>412000</v>
      </c>
      <c r="V901" s="57" t="s">
        <v>30688</v>
      </c>
      <c r="W901" s="3" t="s">
        <v>34</v>
      </c>
      <c r="X901" s="57" t="s">
        <v>30688</v>
      </c>
      <c r="Y901" s="3"/>
      <c r="Z901" s="3">
        <v>412000</v>
      </c>
      <c r="AA901" s="3"/>
      <c r="AB901" s="57">
        <v>46181.668078703704</v>
      </c>
      <c r="AC901" s="3">
        <v>0</v>
      </c>
      <c r="AD901" s="24">
        <v>412000</v>
      </c>
      <c r="AE901" s="3">
        <v>46181.668078703704</v>
      </c>
      <c r="AF901" s="3"/>
      <c r="AG901" s="3">
        <v>306723</v>
      </c>
    </row>
    <row r="902" spans="1:33" ht="45" x14ac:dyDescent="0.25">
      <c r="A902" s="3" t="s">
        <v>30877</v>
      </c>
      <c r="B902" s="57" t="s">
        <v>30688</v>
      </c>
      <c r="C902" s="3" t="s">
        <v>30878</v>
      </c>
      <c r="D902" s="3"/>
      <c r="E902" s="3"/>
      <c r="F902" s="3" t="s">
        <v>30879</v>
      </c>
      <c r="G902" s="3" t="s">
        <v>30880</v>
      </c>
      <c r="H902" s="57" t="s">
        <v>12982</v>
      </c>
      <c r="I902" s="57" t="s">
        <v>30881</v>
      </c>
      <c r="J902" s="3" t="s">
        <v>28</v>
      </c>
      <c r="K902" s="3" t="s">
        <v>43</v>
      </c>
      <c r="L902" s="3" t="s">
        <v>488</v>
      </c>
      <c r="M902" s="3" t="s">
        <v>489</v>
      </c>
      <c r="N902" s="3" t="s">
        <v>3000</v>
      </c>
      <c r="O902" s="3" t="s">
        <v>32</v>
      </c>
      <c r="P902" s="24">
        <v>0</v>
      </c>
      <c r="Q902" s="24">
        <v>1</v>
      </c>
      <c r="R902" s="27" t="s">
        <v>1568</v>
      </c>
      <c r="S902" s="28" t="s">
        <v>1589</v>
      </c>
      <c r="T902" s="3" t="s">
        <v>33</v>
      </c>
      <c r="U902" s="3">
        <v>412000</v>
      </c>
      <c r="V902" s="57" t="s">
        <v>30688</v>
      </c>
      <c r="W902" s="3" t="s">
        <v>34</v>
      </c>
      <c r="X902" s="57" t="s">
        <v>30688</v>
      </c>
      <c r="Y902" s="3"/>
      <c r="Z902" s="3">
        <v>412000</v>
      </c>
      <c r="AA902" s="3"/>
      <c r="AB902" s="57">
        <v>46181.669282407405</v>
      </c>
      <c r="AC902" s="3">
        <v>0</v>
      </c>
      <c r="AD902" s="24">
        <v>412000</v>
      </c>
      <c r="AE902" s="3">
        <v>46181.669282407405</v>
      </c>
      <c r="AF902" s="3"/>
      <c r="AG902" s="3">
        <v>306721</v>
      </c>
    </row>
    <row r="903" spans="1:33" ht="60" x14ac:dyDescent="0.25">
      <c r="A903" s="3" t="s">
        <v>30882</v>
      </c>
      <c r="B903" s="57" t="s">
        <v>30688</v>
      </c>
      <c r="C903" s="3" t="s">
        <v>30883</v>
      </c>
      <c r="D903" s="3"/>
      <c r="E903" s="3"/>
      <c r="F903" s="3" t="s">
        <v>30884</v>
      </c>
      <c r="G903" s="3" t="s">
        <v>30885</v>
      </c>
      <c r="H903" s="57" t="s">
        <v>30886</v>
      </c>
      <c r="I903" s="57" t="s">
        <v>30887</v>
      </c>
      <c r="J903" s="3" t="s">
        <v>28</v>
      </c>
      <c r="K903" s="3" t="s">
        <v>43</v>
      </c>
      <c r="L903" s="3" t="s">
        <v>96</v>
      </c>
      <c r="M903" s="3" t="s">
        <v>1603</v>
      </c>
      <c r="N903" s="3" t="s">
        <v>4313</v>
      </c>
      <c r="O903" s="3" t="s">
        <v>32</v>
      </c>
      <c r="P903" s="24">
        <v>0</v>
      </c>
      <c r="Q903" s="24">
        <v>1</v>
      </c>
      <c r="R903" s="27" t="s">
        <v>1568</v>
      </c>
      <c r="S903" s="28" t="s">
        <v>1585</v>
      </c>
      <c r="T903" s="3" t="s">
        <v>38</v>
      </c>
      <c r="U903" s="3">
        <v>2060000</v>
      </c>
      <c r="V903" s="3" t="s">
        <v>30688</v>
      </c>
      <c r="W903" s="3" t="s">
        <v>34</v>
      </c>
      <c r="X903" s="57" t="s">
        <v>30383</v>
      </c>
      <c r="Y903" s="3"/>
      <c r="Z903" s="3">
        <v>2060000</v>
      </c>
      <c r="AA903" s="3"/>
      <c r="AB903" s="57">
        <v>46182.461747685185</v>
      </c>
      <c r="AC903" s="3">
        <v>0</v>
      </c>
      <c r="AD903" s="24">
        <v>2060000</v>
      </c>
      <c r="AE903" s="3">
        <v>46182.461747685185</v>
      </c>
      <c r="AF903" s="3"/>
      <c r="AG903" s="3">
        <v>306710</v>
      </c>
    </row>
    <row r="904" spans="1:33" ht="45" x14ac:dyDescent="0.25">
      <c r="A904" s="3" t="s">
        <v>30888</v>
      </c>
      <c r="B904" s="57" t="s">
        <v>30688</v>
      </c>
      <c r="C904" s="3" t="s">
        <v>30889</v>
      </c>
      <c r="D904" s="3"/>
      <c r="E904" s="3"/>
      <c r="F904" s="3" t="s">
        <v>30890</v>
      </c>
      <c r="G904" s="3" t="s">
        <v>30891</v>
      </c>
      <c r="H904" s="57" t="s">
        <v>6202</v>
      </c>
      <c r="I904" s="57" t="s">
        <v>30892</v>
      </c>
      <c r="J904" s="3" t="s">
        <v>28</v>
      </c>
      <c r="K904" s="3" t="s">
        <v>68</v>
      </c>
      <c r="L904" s="3" t="s">
        <v>195</v>
      </c>
      <c r="M904" s="3" t="s">
        <v>196</v>
      </c>
      <c r="N904" s="3" t="s">
        <v>5336</v>
      </c>
      <c r="O904" s="3" t="s">
        <v>706</v>
      </c>
      <c r="P904" s="24">
        <v>0</v>
      </c>
      <c r="Q904" s="24">
        <v>0</v>
      </c>
      <c r="R904" s="27" t="s">
        <v>1578</v>
      </c>
      <c r="S904" s="28" t="s">
        <v>1583</v>
      </c>
      <c r="T904" s="3" t="s">
        <v>130</v>
      </c>
      <c r="U904" s="3">
        <v>0</v>
      </c>
      <c r="V904" s="3" t="s">
        <v>30688</v>
      </c>
      <c r="W904" s="3" t="s">
        <v>34</v>
      </c>
      <c r="X904" s="57"/>
      <c r="Y904" s="3"/>
      <c r="Z904" s="3"/>
      <c r="AA904" s="3"/>
      <c r="AB904" s="57"/>
      <c r="AC904" s="3">
        <v>0</v>
      </c>
      <c r="AD904" s="24"/>
      <c r="AE904" s="3"/>
      <c r="AF904" s="3"/>
      <c r="AG904" s="3"/>
    </row>
    <row r="905" spans="1:33" ht="45" x14ac:dyDescent="0.25">
      <c r="A905" s="3" t="s">
        <v>30893</v>
      </c>
      <c r="B905" s="57" t="s">
        <v>30688</v>
      </c>
      <c r="C905" s="3" t="s">
        <v>30894</v>
      </c>
      <c r="D905" s="3"/>
      <c r="E905" s="3"/>
      <c r="F905" s="3" t="s">
        <v>30895</v>
      </c>
      <c r="G905" s="3" t="s">
        <v>30896</v>
      </c>
      <c r="H905" s="57" t="s">
        <v>24019</v>
      </c>
      <c r="I905" s="57" t="s">
        <v>30897</v>
      </c>
      <c r="J905" s="3" t="s">
        <v>28</v>
      </c>
      <c r="K905" s="3" t="s">
        <v>51</v>
      </c>
      <c r="L905" s="3" t="s">
        <v>913</v>
      </c>
      <c r="M905" s="3" t="s">
        <v>914</v>
      </c>
      <c r="N905" s="3" t="s">
        <v>8916</v>
      </c>
      <c r="O905" s="3" t="s">
        <v>32</v>
      </c>
      <c r="P905" s="24">
        <v>0</v>
      </c>
      <c r="Q905" s="24">
        <v>1</v>
      </c>
      <c r="R905" s="27" t="s">
        <v>1568</v>
      </c>
      <c r="S905" s="28" t="s">
        <v>1589</v>
      </c>
      <c r="T905" s="3" t="s">
        <v>33</v>
      </c>
      <c r="U905" s="3">
        <v>412000</v>
      </c>
      <c r="V905" s="57" t="s">
        <v>30688</v>
      </c>
      <c r="W905" s="3" t="s">
        <v>34</v>
      </c>
      <c r="X905" s="57" t="s">
        <v>30036</v>
      </c>
      <c r="Y905" s="3"/>
      <c r="Z905" s="3">
        <v>412000</v>
      </c>
      <c r="AA905" s="3"/>
      <c r="AB905" s="57">
        <v>46183.679016203707</v>
      </c>
      <c r="AC905" s="3">
        <v>0</v>
      </c>
      <c r="AD905" s="24">
        <v>412000</v>
      </c>
      <c r="AE905" s="3">
        <v>46183.679016203707</v>
      </c>
      <c r="AF905" s="3"/>
      <c r="AG905" s="3">
        <v>309194</v>
      </c>
    </row>
    <row r="906" spans="1:33" ht="45" x14ac:dyDescent="0.25">
      <c r="A906" s="3" t="s">
        <v>30898</v>
      </c>
      <c r="B906" s="57" t="s">
        <v>30688</v>
      </c>
      <c r="C906" s="3" t="s">
        <v>30899</v>
      </c>
      <c r="D906" s="3"/>
      <c r="E906" s="3"/>
      <c r="F906" s="3" t="s">
        <v>30900</v>
      </c>
      <c r="G906" s="3" t="s">
        <v>30901</v>
      </c>
      <c r="H906" s="57" t="s">
        <v>30902</v>
      </c>
      <c r="I906" s="57" t="s">
        <v>30903</v>
      </c>
      <c r="J906" s="3" t="s">
        <v>28</v>
      </c>
      <c r="K906" s="3" t="s">
        <v>29</v>
      </c>
      <c r="L906" s="3" t="s">
        <v>154</v>
      </c>
      <c r="M906" s="3" t="s">
        <v>155</v>
      </c>
      <c r="N906" s="3" t="s">
        <v>7144</v>
      </c>
      <c r="O906" s="3" t="s">
        <v>32</v>
      </c>
      <c r="P906" s="24">
        <v>0</v>
      </c>
      <c r="Q906" s="24">
        <v>1</v>
      </c>
      <c r="R906" s="27" t="s">
        <v>1568</v>
      </c>
      <c r="S906" s="28" t="s">
        <v>1589</v>
      </c>
      <c r="T906" s="3" t="s">
        <v>33</v>
      </c>
      <c r="U906" s="3">
        <v>412000</v>
      </c>
      <c r="V906" s="57" t="s">
        <v>30688</v>
      </c>
      <c r="W906" s="3" t="s">
        <v>34</v>
      </c>
      <c r="X906" s="57" t="s">
        <v>30688</v>
      </c>
      <c r="Y906" s="3"/>
      <c r="Z906" s="3">
        <v>412000</v>
      </c>
      <c r="AA906" s="3"/>
      <c r="AB906" s="57">
        <v>46181.774467592593</v>
      </c>
      <c r="AC906" s="3">
        <v>0</v>
      </c>
      <c r="AD906" s="24">
        <v>412000</v>
      </c>
      <c r="AE906" s="3">
        <v>46181.774467592593</v>
      </c>
      <c r="AF906" s="3"/>
      <c r="AG906" s="3">
        <v>307118</v>
      </c>
    </row>
    <row r="907" spans="1:33" ht="45" x14ac:dyDescent="0.25">
      <c r="A907" s="3" t="s">
        <v>30904</v>
      </c>
      <c r="B907" s="57" t="s">
        <v>30688</v>
      </c>
      <c r="C907" s="3" t="s">
        <v>30905</v>
      </c>
      <c r="D907" s="3"/>
      <c r="E907" s="3"/>
      <c r="F907" s="3" t="s">
        <v>30884</v>
      </c>
      <c r="G907" s="3" t="s">
        <v>30885</v>
      </c>
      <c r="H907" s="57" t="s">
        <v>30886</v>
      </c>
      <c r="I907" s="57" t="s">
        <v>30887</v>
      </c>
      <c r="J907" s="3" t="s">
        <v>28</v>
      </c>
      <c r="K907" s="3" t="s">
        <v>43</v>
      </c>
      <c r="L907" s="3" t="s">
        <v>96</v>
      </c>
      <c r="M907" s="3" t="s">
        <v>1603</v>
      </c>
      <c r="N907" s="3" t="s">
        <v>4313</v>
      </c>
      <c r="O907" s="3" t="s">
        <v>32</v>
      </c>
      <c r="P907" s="24">
        <v>0</v>
      </c>
      <c r="Q907" s="24">
        <v>1</v>
      </c>
      <c r="R907" s="27" t="s">
        <v>1568</v>
      </c>
      <c r="S907" s="28" t="s">
        <v>1589</v>
      </c>
      <c r="T907" s="3" t="s">
        <v>33</v>
      </c>
      <c r="U907" s="3">
        <v>412000</v>
      </c>
      <c r="V907" s="57" t="s">
        <v>30688</v>
      </c>
      <c r="W907" s="3" t="s">
        <v>34</v>
      </c>
      <c r="X907" s="57" t="s">
        <v>30383</v>
      </c>
      <c r="Y907" s="3"/>
      <c r="Z907" s="3">
        <v>412000</v>
      </c>
      <c r="AA907" s="3"/>
      <c r="AB907" s="57">
        <v>46182.46234953704</v>
      </c>
      <c r="AC907" s="3">
        <v>0</v>
      </c>
      <c r="AD907" s="24">
        <v>412000</v>
      </c>
      <c r="AE907" s="3">
        <v>46182.46234953704</v>
      </c>
      <c r="AF907" s="3"/>
      <c r="AG907" s="3">
        <v>306719</v>
      </c>
    </row>
    <row r="908" spans="1:33" ht="45" x14ac:dyDescent="0.25">
      <c r="A908" s="3" t="s">
        <v>30906</v>
      </c>
      <c r="B908" s="57" t="s">
        <v>30688</v>
      </c>
      <c r="C908" s="3" t="s">
        <v>30907</v>
      </c>
      <c r="D908" s="3"/>
      <c r="E908" s="3"/>
      <c r="F908" s="3" t="s">
        <v>6708</v>
      </c>
      <c r="G908" s="3" t="s">
        <v>6709</v>
      </c>
      <c r="H908" s="57" t="s">
        <v>4791</v>
      </c>
      <c r="I908" s="57" t="s">
        <v>30908</v>
      </c>
      <c r="J908" s="3" t="s">
        <v>28</v>
      </c>
      <c r="K908" s="3" t="s">
        <v>173</v>
      </c>
      <c r="L908" s="3" t="s">
        <v>6395</v>
      </c>
      <c r="M908" s="3" t="s">
        <v>224</v>
      </c>
      <c r="N908" s="3" t="s">
        <v>6396</v>
      </c>
      <c r="O908" s="3" t="s">
        <v>19490</v>
      </c>
      <c r="P908" s="24">
        <v>0</v>
      </c>
      <c r="Q908" s="24">
        <v>0</v>
      </c>
      <c r="R908" s="27" t="s">
        <v>1579</v>
      </c>
      <c r="S908" s="28" t="s">
        <v>1589</v>
      </c>
      <c r="T908" s="3" t="s">
        <v>33</v>
      </c>
      <c r="U908" s="3">
        <v>412000</v>
      </c>
      <c r="V908" s="3" t="s">
        <v>30688</v>
      </c>
      <c r="W908" s="3" t="s">
        <v>34</v>
      </c>
      <c r="X908" s="57" t="s">
        <v>30688</v>
      </c>
      <c r="Y908" s="3" t="s">
        <v>39</v>
      </c>
      <c r="Z908" s="3">
        <v>412000</v>
      </c>
      <c r="AA908" s="3" t="s">
        <v>40</v>
      </c>
      <c r="AB908" s="57">
        <v>46181.673344907409</v>
      </c>
      <c r="AC908" s="3">
        <v>0</v>
      </c>
      <c r="AD908" s="24">
        <v>412000</v>
      </c>
      <c r="AE908" s="3">
        <v>46181.673344907409</v>
      </c>
      <c r="AF908" s="3"/>
      <c r="AG908" s="3">
        <v>305956</v>
      </c>
    </row>
    <row r="909" spans="1:33" ht="45" x14ac:dyDescent="0.25">
      <c r="A909" s="3" t="s">
        <v>30909</v>
      </c>
      <c r="B909" s="57" t="s">
        <v>30688</v>
      </c>
      <c r="C909" s="3" t="s">
        <v>30910</v>
      </c>
      <c r="D909" s="3"/>
      <c r="E909" s="3"/>
      <c r="F909" s="3" t="s">
        <v>30911</v>
      </c>
      <c r="G909" s="3" t="s">
        <v>30912</v>
      </c>
      <c r="H909" s="57" t="s">
        <v>11296</v>
      </c>
      <c r="I909" s="57" t="s">
        <v>30913</v>
      </c>
      <c r="J909" s="3" t="s">
        <v>28</v>
      </c>
      <c r="K909" s="3" t="s">
        <v>43</v>
      </c>
      <c r="L909" s="3" t="s">
        <v>387</v>
      </c>
      <c r="M909" s="3" t="s">
        <v>388</v>
      </c>
      <c r="N909" s="3" t="s">
        <v>3037</v>
      </c>
      <c r="O909" s="3" t="s">
        <v>19490</v>
      </c>
      <c r="P909" s="24">
        <v>0</v>
      </c>
      <c r="Q909" s="24">
        <v>0</v>
      </c>
      <c r="R909" s="27" t="s">
        <v>1579</v>
      </c>
      <c r="S909" s="28" t="s">
        <v>1589</v>
      </c>
      <c r="T909" s="3" t="s">
        <v>33</v>
      </c>
      <c r="U909" s="3">
        <v>412000</v>
      </c>
      <c r="V909" s="57" t="s">
        <v>30688</v>
      </c>
      <c r="W909" s="3" t="s">
        <v>34</v>
      </c>
      <c r="X909" s="57" t="s">
        <v>30688</v>
      </c>
      <c r="Y909" s="3" t="s">
        <v>39</v>
      </c>
      <c r="Z909" s="3">
        <v>412000</v>
      </c>
      <c r="AA909" s="3" t="s">
        <v>40</v>
      </c>
      <c r="AB909" s="57">
        <v>46181.756111111114</v>
      </c>
      <c r="AC909" s="3">
        <v>0</v>
      </c>
      <c r="AD909" s="24">
        <v>412000</v>
      </c>
      <c r="AE909" s="3">
        <v>46181.756111111114</v>
      </c>
      <c r="AF909" s="3"/>
      <c r="AG909" s="3">
        <v>306717</v>
      </c>
    </row>
    <row r="910" spans="1:33" ht="45" x14ac:dyDescent="0.25">
      <c r="A910" s="3" t="s">
        <v>30914</v>
      </c>
      <c r="B910" s="57" t="s">
        <v>30688</v>
      </c>
      <c r="C910" s="3" t="s">
        <v>30915</v>
      </c>
      <c r="D910" s="3"/>
      <c r="E910" s="3"/>
      <c r="F910" s="3" t="s">
        <v>30916</v>
      </c>
      <c r="G910" s="3" t="s">
        <v>30917</v>
      </c>
      <c r="H910" s="57" t="s">
        <v>3305</v>
      </c>
      <c r="I910" s="57" t="s">
        <v>30918</v>
      </c>
      <c r="J910" s="3" t="s">
        <v>28</v>
      </c>
      <c r="K910" s="3" t="s">
        <v>51</v>
      </c>
      <c r="L910" s="3" t="s">
        <v>913</v>
      </c>
      <c r="M910" s="3" t="s">
        <v>914</v>
      </c>
      <c r="N910" s="3" t="s">
        <v>8916</v>
      </c>
      <c r="O910" s="3" t="s">
        <v>32</v>
      </c>
      <c r="P910" s="24">
        <v>0</v>
      </c>
      <c r="Q910" s="24">
        <v>1</v>
      </c>
      <c r="R910" s="27" t="s">
        <v>1568</v>
      </c>
      <c r="S910" s="28" t="s">
        <v>1589</v>
      </c>
      <c r="T910" s="3" t="s">
        <v>33</v>
      </c>
      <c r="U910" s="3">
        <v>412000</v>
      </c>
      <c r="V910" s="3" t="s">
        <v>30688</v>
      </c>
      <c r="W910" s="3" t="s">
        <v>34</v>
      </c>
      <c r="X910" s="57" t="s">
        <v>30036</v>
      </c>
      <c r="Y910" s="3"/>
      <c r="Z910" s="3">
        <v>412000</v>
      </c>
      <c r="AA910" s="3"/>
      <c r="AB910" s="57">
        <v>46183.679502314815</v>
      </c>
      <c r="AC910" s="3">
        <v>0</v>
      </c>
      <c r="AD910" s="24">
        <v>412000</v>
      </c>
      <c r="AE910" s="3">
        <v>46183.679502314815</v>
      </c>
      <c r="AF910" s="3"/>
      <c r="AG910" s="3">
        <v>309197</v>
      </c>
    </row>
    <row r="911" spans="1:33" ht="45" x14ac:dyDescent="0.25">
      <c r="A911" s="3" t="s">
        <v>30919</v>
      </c>
      <c r="B911" s="57" t="s">
        <v>30688</v>
      </c>
      <c r="C911" s="3" t="s">
        <v>30920</v>
      </c>
      <c r="D911" s="3"/>
      <c r="E911" s="3"/>
      <c r="F911" s="3" t="s">
        <v>30884</v>
      </c>
      <c r="G911" s="3" t="s">
        <v>30885</v>
      </c>
      <c r="H911" s="57" t="s">
        <v>30886</v>
      </c>
      <c r="I911" s="57" t="s">
        <v>30887</v>
      </c>
      <c r="J911" s="3" t="s">
        <v>28</v>
      </c>
      <c r="K911" s="3" t="s">
        <v>43</v>
      </c>
      <c r="L911" s="3" t="s">
        <v>96</v>
      </c>
      <c r="M911" s="3" t="s">
        <v>1603</v>
      </c>
      <c r="N911" s="3" t="s">
        <v>4313</v>
      </c>
      <c r="O911" s="3" t="s">
        <v>705</v>
      </c>
      <c r="P911" s="24">
        <v>0</v>
      </c>
      <c r="Q911" s="24">
        <v>0</v>
      </c>
      <c r="R911" s="27" t="s">
        <v>1578</v>
      </c>
      <c r="S911" s="28" t="s">
        <v>1589</v>
      </c>
      <c r="T911" s="3" t="s">
        <v>33</v>
      </c>
      <c r="U911" s="3">
        <v>0</v>
      </c>
      <c r="V911" s="57" t="s">
        <v>30688</v>
      </c>
      <c r="W911" s="3" t="s">
        <v>34</v>
      </c>
      <c r="X911" s="57"/>
      <c r="Y911" s="3"/>
      <c r="Z911" s="3"/>
      <c r="AA911" s="3"/>
      <c r="AB911" s="57"/>
      <c r="AC911" s="3">
        <v>0</v>
      </c>
      <c r="AD911" s="24"/>
      <c r="AE911" s="3"/>
      <c r="AF911" s="3"/>
      <c r="AG911" s="3"/>
    </row>
    <row r="912" spans="1:33" ht="45" x14ac:dyDescent="0.25">
      <c r="A912" s="3" t="s">
        <v>30921</v>
      </c>
      <c r="B912" s="57" t="s">
        <v>30688</v>
      </c>
      <c r="C912" s="3" t="s">
        <v>30922</v>
      </c>
      <c r="D912" s="3"/>
      <c r="E912" s="3"/>
      <c r="F912" s="3" t="s">
        <v>30923</v>
      </c>
      <c r="G912" s="3" t="s">
        <v>30924</v>
      </c>
      <c r="H912" s="57" t="s">
        <v>30925</v>
      </c>
      <c r="I912" s="57" t="s">
        <v>30926</v>
      </c>
      <c r="J912" s="3" t="s">
        <v>28</v>
      </c>
      <c r="K912" s="3" t="s">
        <v>43</v>
      </c>
      <c r="L912" s="3" t="s">
        <v>488</v>
      </c>
      <c r="M912" s="3" t="s">
        <v>489</v>
      </c>
      <c r="N912" s="3" t="s">
        <v>3000</v>
      </c>
      <c r="O912" s="3" t="s">
        <v>32</v>
      </c>
      <c r="P912" s="24">
        <v>0</v>
      </c>
      <c r="Q912" s="24">
        <v>1</v>
      </c>
      <c r="R912" s="27" t="s">
        <v>1568</v>
      </c>
      <c r="S912" s="28" t="s">
        <v>1589</v>
      </c>
      <c r="T912" s="3" t="s">
        <v>33</v>
      </c>
      <c r="U912" s="3">
        <v>412000</v>
      </c>
      <c r="V912" s="57" t="s">
        <v>30688</v>
      </c>
      <c r="W912" s="3" t="s">
        <v>34</v>
      </c>
      <c r="X912" s="57" t="s">
        <v>30688</v>
      </c>
      <c r="Y912" s="3"/>
      <c r="Z912" s="3">
        <v>412000</v>
      </c>
      <c r="AA912" s="3"/>
      <c r="AB912" s="57">
        <v>46181.669560185182</v>
      </c>
      <c r="AC912" s="3">
        <v>0</v>
      </c>
      <c r="AD912" s="24">
        <v>412000</v>
      </c>
      <c r="AE912" s="3">
        <v>46181.669560185182</v>
      </c>
      <c r="AF912" s="3"/>
      <c r="AG912" s="3">
        <v>306715</v>
      </c>
    </row>
    <row r="913" spans="1:33" ht="60" x14ac:dyDescent="0.25">
      <c r="A913" s="3" t="s">
        <v>30927</v>
      </c>
      <c r="B913" s="57" t="s">
        <v>30688</v>
      </c>
      <c r="C913" s="3" t="s">
        <v>30928</v>
      </c>
      <c r="D913" s="3"/>
      <c r="E913" s="3"/>
      <c r="F913" s="3" t="s">
        <v>30884</v>
      </c>
      <c r="G913" s="3" t="s">
        <v>30885</v>
      </c>
      <c r="H913" s="57" t="s">
        <v>30886</v>
      </c>
      <c r="I913" s="57" t="s">
        <v>30887</v>
      </c>
      <c r="J913" s="3" t="s">
        <v>28</v>
      </c>
      <c r="K913" s="3" t="s">
        <v>43</v>
      </c>
      <c r="L913" s="3" t="s">
        <v>96</v>
      </c>
      <c r="M913" s="3" t="s">
        <v>1603</v>
      </c>
      <c r="N913" s="3" t="s">
        <v>4313</v>
      </c>
      <c r="O913" s="3" t="s">
        <v>705</v>
      </c>
      <c r="P913" s="24">
        <v>0</v>
      </c>
      <c r="Q913" s="24">
        <v>0</v>
      </c>
      <c r="R913" s="27" t="s">
        <v>1578</v>
      </c>
      <c r="S913" s="28" t="s">
        <v>1585</v>
      </c>
      <c r="T913" s="3" t="s">
        <v>38</v>
      </c>
      <c r="U913" s="3">
        <v>0</v>
      </c>
      <c r="V913" s="3" t="s">
        <v>30688</v>
      </c>
      <c r="W913" s="3" t="s">
        <v>34</v>
      </c>
      <c r="X913" s="57"/>
      <c r="Y913" s="3"/>
      <c r="Z913" s="3"/>
      <c r="AA913" s="3"/>
      <c r="AB913" s="57"/>
      <c r="AC913" s="3">
        <v>0</v>
      </c>
      <c r="AD913" s="24"/>
      <c r="AE913" s="3"/>
      <c r="AF913" s="3"/>
      <c r="AG913" s="3"/>
    </row>
    <row r="914" spans="1:33" ht="45" x14ac:dyDescent="0.25">
      <c r="A914" s="3" t="s">
        <v>30929</v>
      </c>
      <c r="B914" s="57" t="s">
        <v>30688</v>
      </c>
      <c r="C914" s="3" t="s">
        <v>30930</v>
      </c>
      <c r="D914" s="3"/>
      <c r="E914" s="3"/>
      <c r="F914" s="3" t="s">
        <v>30931</v>
      </c>
      <c r="G914" s="3" t="s">
        <v>30932</v>
      </c>
      <c r="H914" s="57" t="s">
        <v>30933</v>
      </c>
      <c r="I914" s="57" t="s">
        <v>30934</v>
      </c>
      <c r="J914" s="3" t="s">
        <v>28</v>
      </c>
      <c r="K914" s="3" t="s">
        <v>29</v>
      </c>
      <c r="L914" s="3" t="s">
        <v>1537</v>
      </c>
      <c r="M914" s="3" t="s">
        <v>1538</v>
      </c>
      <c r="N914" s="3" t="s">
        <v>3452</v>
      </c>
      <c r="O914" s="3" t="s">
        <v>32</v>
      </c>
      <c r="P914" s="24">
        <v>0</v>
      </c>
      <c r="Q914" s="24">
        <v>1</v>
      </c>
      <c r="R914" s="27" t="s">
        <v>1568</v>
      </c>
      <c r="S914" s="28" t="s">
        <v>1589</v>
      </c>
      <c r="T914" s="3" t="s">
        <v>33</v>
      </c>
      <c r="U914" s="3">
        <v>412000</v>
      </c>
      <c r="V914" s="3" t="s">
        <v>30688</v>
      </c>
      <c r="W914" s="3" t="s">
        <v>34</v>
      </c>
      <c r="X914" s="57" t="s">
        <v>30688</v>
      </c>
      <c r="Y914" s="3" t="s">
        <v>39</v>
      </c>
      <c r="Z914" s="3">
        <v>412000</v>
      </c>
      <c r="AA914" s="3" t="s">
        <v>40</v>
      </c>
      <c r="AB914" s="57">
        <v>46181.508368055554</v>
      </c>
      <c r="AC914" s="3">
        <v>0</v>
      </c>
      <c r="AD914" s="24">
        <v>412000</v>
      </c>
      <c r="AE914" s="3">
        <v>46181.508368055554</v>
      </c>
      <c r="AF914" s="3"/>
      <c r="AG914" s="3">
        <v>305511</v>
      </c>
    </row>
    <row r="915" spans="1:33" ht="45" x14ac:dyDescent="0.25">
      <c r="A915" s="3" t="s">
        <v>30935</v>
      </c>
      <c r="B915" s="57" t="s">
        <v>30688</v>
      </c>
      <c r="C915" s="3" t="s">
        <v>30936</v>
      </c>
      <c r="D915" s="3"/>
      <c r="E915" s="3"/>
      <c r="F915" s="3" t="s">
        <v>30937</v>
      </c>
      <c r="G915" s="3" t="s">
        <v>30938</v>
      </c>
      <c r="H915" s="57" t="s">
        <v>30939</v>
      </c>
      <c r="I915" s="57" t="s">
        <v>30940</v>
      </c>
      <c r="J915" s="3" t="s">
        <v>28</v>
      </c>
      <c r="K915" s="3" t="s">
        <v>43</v>
      </c>
      <c r="L915" s="3" t="s">
        <v>157</v>
      </c>
      <c r="M915" s="3" t="s">
        <v>360</v>
      </c>
      <c r="N915" s="3" t="s">
        <v>3026</v>
      </c>
      <c r="O915" s="3" t="s">
        <v>32</v>
      </c>
      <c r="P915" s="24">
        <v>0</v>
      </c>
      <c r="Q915" s="24">
        <v>1</v>
      </c>
      <c r="R915" s="27" t="s">
        <v>1568</v>
      </c>
      <c r="S915" s="28" t="s">
        <v>1589</v>
      </c>
      <c r="T915" s="3" t="s">
        <v>33</v>
      </c>
      <c r="U915" s="3">
        <v>412000</v>
      </c>
      <c r="V915" s="3" t="s">
        <v>30688</v>
      </c>
      <c r="W915" s="3" t="s">
        <v>34</v>
      </c>
      <c r="X915" s="57" t="s">
        <v>29679</v>
      </c>
      <c r="Y915" s="3"/>
      <c r="Z915" s="3">
        <v>412000</v>
      </c>
      <c r="AA915" s="3"/>
      <c r="AB915" s="57">
        <v>46184.638402777775</v>
      </c>
      <c r="AC915" s="3">
        <v>0</v>
      </c>
      <c r="AD915" s="24">
        <v>412000</v>
      </c>
      <c r="AE915" s="3">
        <v>46184.638402777775</v>
      </c>
      <c r="AF915" s="3"/>
      <c r="AG915" s="3">
        <v>307857</v>
      </c>
    </row>
    <row r="916" spans="1:33" ht="45" x14ac:dyDescent="0.25">
      <c r="A916" s="3" t="s">
        <v>30941</v>
      </c>
      <c r="B916" s="57" t="s">
        <v>30688</v>
      </c>
      <c r="C916" s="3" t="s">
        <v>30942</v>
      </c>
      <c r="D916" s="3"/>
      <c r="E916" s="3"/>
      <c r="F916" s="3" t="s">
        <v>30943</v>
      </c>
      <c r="G916" s="3" t="s">
        <v>30944</v>
      </c>
      <c r="H916" s="57" t="s">
        <v>30945</v>
      </c>
      <c r="I916" s="57" t="s">
        <v>30946</v>
      </c>
      <c r="J916" s="3" t="s">
        <v>28</v>
      </c>
      <c r="K916" s="3" t="s">
        <v>68</v>
      </c>
      <c r="L916" s="3" t="s">
        <v>112</v>
      </c>
      <c r="M916" s="3" t="s">
        <v>113</v>
      </c>
      <c r="N916" s="3" t="s">
        <v>5262</v>
      </c>
      <c r="O916" s="3" t="s">
        <v>32</v>
      </c>
      <c r="P916" s="24">
        <v>0</v>
      </c>
      <c r="Q916" s="24">
        <v>1</v>
      </c>
      <c r="R916" s="27" t="s">
        <v>1568</v>
      </c>
      <c r="S916" s="28" t="s">
        <v>1589</v>
      </c>
      <c r="T916" s="3" t="s">
        <v>33</v>
      </c>
      <c r="U916" s="3">
        <v>412000</v>
      </c>
      <c r="V916" s="3" t="s">
        <v>30688</v>
      </c>
      <c r="W916" s="3" t="s">
        <v>34</v>
      </c>
      <c r="X916" s="57" t="s">
        <v>32611</v>
      </c>
      <c r="Y916" s="3"/>
      <c r="Z916" s="3">
        <v>412000</v>
      </c>
      <c r="AA916" s="3"/>
      <c r="AB916" s="57">
        <v>46185.891064814816</v>
      </c>
      <c r="AC916" s="3">
        <v>0</v>
      </c>
      <c r="AD916" s="24">
        <v>412000</v>
      </c>
      <c r="AE916" s="3">
        <v>46185.891064814816</v>
      </c>
      <c r="AF916" s="3"/>
      <c r="AG916" s="3">
        <v>306603</v>
      </c>
    </row>
    <row r="917" spans="1:33" ht="45" x14ac:dyDescent="0.25">
      <c r="A917" s="3" t="s">
        <v>30947</v>
      </c>
      <c r="B917" s="57" t="s">
        <v>30688</v>
      </c>
      <c r="C917" s="3" t="s">
        <v>30948</v>
      </c>
      <c r="D917" s="3"/>
      <c r="E917" s="3"/>
      <c r="F917" s="3" t="s">
        <v>26200</v>
      </c>
      <c r="G917" s="3" t="s">
        <v>26201</v>
      </c>
      <c r="H917" s="57" t="s">
        <v>26202</v>
      </c>
      <c r="I917" s="57" t="s">
        <v>26203</v>
      </c>
      <c r="J917" s="3" t="s">
        <v>28</v>
      </c>
      <c r="K917" s="3" t="s">
        <v>173</v>
      </c>
      <c r="L917" s="3" t="s">
        <v>750</v>
      </c>
      <c r="M917" s="3" t="s">
        <v>448</v>
      </c>
      <c r="N917" s="3" t="s">
        <v>6482</v>
      </c>
      <c r="O917" s="3" t="s">
        <v>32</v>
      </c>
      <c r="P917" s="24">
        <v>0</v>
      </c>
      <c r="Q917" s="24">
        <v>1</v>
      </c>
      <c r="R917" s="27" t="s">
        <v>1568</v>
      </c>
      <c r="S917" s="28" t="s">
        <v>1589</v>
      </c>
      <c r="T917" s="3" t="s">
        <v>33</v>
      </c>
      <c r="U917" s="3">
        <v>412000</v>
      </c>
      <c r="V917" s="3" t="s">
        <v>30688</v>
      </c>
      <c r="W917" s="3" t="s">
        <v>34</v>
      </c>
      <c r="X917" s="57" t="s">
        <v>30688</v>
      </c>
      <c r="Y917" s="3"/>
      <c r="Z917" s="3">
        <v>412000</v>
      </c>
      <c r="AA917" s="3"/>
      <c r="AB917" s="57">
        <v>46181.739178240743</v>
      </c>
      <c r="AC917" s="3">
        <v>0</v>
      </c>
      <c r="AD917" s="24">
        <v>412000</v>
      </c>
      <c r="AE917" s="3">
        <v>46181.739178240743</v>
      </c>
      <c r="AF917" s="3"/>
      <c r="AG917" s="3">
        <v>305966</v>
      </c>
    </row>
    <row r="918" spans="1:33" ht="60" x14ac:dyDescent="0.25">
      <c r="A918" s="3" t="s">
        <v>30949</v>
      </c>
      <c r="B918" s="57" t="s">
        <v>30688</v>
      </c>
      <c r="C918" s="3" t="s">
        <v>30950</v>
      </c>
      <c r="D918" s="3"/>
      <c r="E918" s="3"/>
      <c r="F918" s="3" t="s">
        <v>30951</v>
      </c>
      <c r="G918" s="3" t="s">
        <v>30952</v>
      </c>
      <c r="H918" s="57" t="s">
        <v>30953</v>
      </c>
      <c r="I918" s="57" t="s">
        <v>30954</v>
      </c>
      <c r="J918" s="3" t="s">
        <v>28</v>
      </c>
      <c r="K918" s="3" t="s">
        <v>74</v>
      </c>
      <c r="L918" s="3" t="s">
        <v>131</v>
      </c>
      <c r="M918" s="3" t="s">
        <v>132</v>
      </c>
      <c r="N918" s="3" t="s">
        <v>18538</v>
      </c>
      <c r="O918" s="3" t="s">
        <v>32</v>
      </c>
      <c r="P918" s="24">
        <v>0</v>
      </c>
      <c r="Q918" s="24">
        <v>1</v>
      </c>
      <c r="R918" s="27" t="s">
        <v>1568</v>
      </c>
      <c r="S918" s="28" t="s">
        <v>1585</v>
      </c>
      <c r="T918" s="3" t="s">
        <v>38</v>
      </c>
      <c r="U918" s="3">
        <v>2060000</v>
      </c>
      <c r="V918" s="3" t="s">
        <v>30688</v>
      </c>
      <c r="W918" s="3" t="s">
        <v>34</v>
      </c>
      <c r="X918" s="57" t="s">
        <v>29679</v>
      </c>
      <c r="Y918" s="3"/>
      <c r="Z918" s="3">
        <v>2060000</v>
      </c>
      <c r="AA918" s="3"/>
      <c r="AB918" s="57">
        <v>46184.623935185184</v>
      </c>
      <c r="AC918" s="3">
        <v>0</v>
      </c>
      <c r="AD918" s="24">
        <v>2060000</v>
      </c>
      <c r="AE918" s="3">
        <v>46184.623935185184</v>
      </c>
      <c r="AF918" s="3"/>
      <c r="AG918" s="3">
        <v>308831</v>
      </c>
    </row>
    <row r="919" spans="1:33" ht="45" x14ac:dyDescent="0.25">
      <c r="A919" s="3" t="s">
        <v>30955</v>
      </c>
      <c r="B919" s="57" t="s">
        <v>30688</v>
      </c>
      <c r="C919" s="3" t="s">
        <v>30956</v>
      </c>
      <c r="D919" s="3"/>
      <c r="E919" s="3"/>
      <c r="F919" s="3" t="s">
        <v>30957</v>
      </c>
      <c r="G919" s="3" t="s">
        <v>30958</v>
      </c>
      <c r="H919" s="57" t="s">
        <v>30959</v>
      </c>
      <c r="I919" s="57" t="s">
        <v>30960</v>
      </c>
      <c r="J919" s="3" t="s">
        <v>28</v>
      </c>
      <c r="K919" s="3" t="s">
        <v>68</v>
      </c>
      <c r="L919" s="3" t="s">
        <v>10824</v>
      </c>
      <c r="M919" s="3" t="s">
        <v>10825</v>
      </c>
      <c r="N919" s="3" t="s">
        <v>10826</v>
      </c>
      <c r="O919" s="3" t="s">
        <v>32</v>
      </c>
      <c r="P919" s="24">
        <v>0</v>
      </c>
      <c r="Q919" s="24">
        <v>1</v>
      </c>
      <c r="R919" s="27" t="s">
        <v>1568</v>
      </c>
      <c r="S919" s="28" t="s">
        <v>1589</v>
      </c>
      <c r="T919" s="3" t="s">
        <v>33</v>
      </c>
      <c r="U919" s="3">
        <v>412000</v>
      </c>
      <c r="V919" s="3" t="s">
        <v>30036</v>
      </c>
      <c r="W919" s="3" t="s">
        <v>34</v>
      </c>
      <c r="X919" s="57" t="s">
        <v>32611</v>
      </c>
      <c r="Y919" s="3"/>
      <c r="Z919" s="3">
        <v>412000</v>
      </c>
      <c r="AA919" s="3"/>
      <c r="AB919" s="57">
        <v>46185.781365740739</v>
      </c>
      <c r="AC919" s="3">
        <v>0</v>
      </c>
      <c r="AD919" s="24">
        <v>412000</v>
      </c>
      <c r="AE919" s="3">
        <v>46185.781365740739</v>
      </c>
      <c r="AF919" s="3"/>
      <c r="AG919" s="3">
        <v>329469</v>
      </c>
    </row>
    <row r="920" spans="1:33" ht="60" x14ac:dyDescent="0.25">
      <c r="A920" s="3" t="s">
        <v>30961</v>
      </c>
      <c r="B920" s="57" t="s">
        <v>30688</v>
      </c>
      <c r="C920" s="3" t="s">
        <v>30962</v>
      </c>
      <c r="D920" s="3"/>
      <c r="E920" s="3"/>
      <c r="F920" s="3" t="s">
        <v>30963</v>
      </c>
      <c r="G920" s="3" t="s">
        <v>30964</v>
      </c>
      <c r="H920" s="57" t="s">
        <v>16339</v>
      </c>
      <c r="I920" s="57" t="s">
        <v>30960</v>
      </c>
      <c r="J920" s="3" t="s">
        <v>28</v>
      </c>
      <c r="K920" s="3" t="s">
        <v>68</v>
      </c>
      <c r="L920" s="3" t="s">
        <v>10824</v>
      </c>
      <c r="M920" s="3" t="s">
        <v>10825</v>
      </c>
      <c r="N920" s="3" t="s">
        <v>10826</v>
      </c>
      <c r="O920" s="3" t="s">
        <v>32</v>
      </c>
      <c r="P920" s="24">
        <v>0</v>
      </c>
      <c r="Q920" s="24">
        <v>1</v>
      </c>
      <c r="R920" s="27" t="s">
        <v>1568</v>
      </c>
      <c r="S920" s="28" t="s">
        <v>1585</v>
      </c>
      <c r="T920" s="3" t="s">
        <v>38</v>
      </c>
      <c r="U920" s="3">
        <v>2060000</v>
      </c>
      <c r="V920" s="57" t="s">
        <v>30036</v>
      </c>
      <c r="W920" s="3" t="s">
        <v>34</v>
      </c>
      <c r="X920" s="57" t="s">
        <v>32611</v>
      </c>
      <c r="Y920" s="3"/>
      <c r="Z920" s="3">
        <v>2060000</v>
      </c>
      <c r="AA920" s="3"/>
      <c r="AB920" s="57">
        <v>46185.781712962962</v>
      </c>
      <c r="AC920" s="3">
        <v>0</v>
      </c>
      <c r="AD920" s="24">
        <v>2060000</v>
      </c>
      <c r="AE920" s="3">
        <v>46185.781712962962</v>
      </c>
      <c r="AF920" s="3"/>
      <c r="AG920" s="3">
        <v>366875</v>
      </c>
    </row>
    <row r="921" spans="1:33" ht="45" x14ac:dyDescent="0.25">
      <c r="A921" s="3" t="s">
        <v>30965</v>
      </c>
      <c r="B921" s="57" t="s">
        <v>30688</v>
      </c>
      <c r="C921" s="3" t="s">
        <v>30966</v>
      </c>
      <c r="D921" s="3"/>
      <c r="E921" s="3"/>
      <c r="F921" s="3" t="s">
        <v>30967</v>
      </c>
      <c r="G921" s="3" t="s">
        <v>30968</v>
      </c>
      <c r="H921" s="57" t="s">
        <v>29565</v>
      </c>
      <c r="I921" s="57" t="s">
        <v>30969</v>
      </c>
      <c r="J921" s="3" t="s">
        <v>28</v>
      </c>
      <c r="K921" s="3" t="s">
        <v>29</v>
      </c>
      <c r="L921" s="3" t="s">
        <v>154</v>
      </c>
      <c r="M921" s="3" t="s">
        <v>155</v>
      </c>
      <c r="N921" s="3" t="s">
        <v>7144</v>
      </c>
      <c r="O921" s="3" t="s">
        <v>32</v>
      </c>
      <c r="P921" s="24">
        <v>0</v>
      </c>
      <c r="Q921" s="24">
        <v>1</v>
      </c>
      <c r="R921" s="27" t="s">
        <v>1568</v>
      </c>
      <c r="S921" s="28" t="s">
        <v>1589</v>
      </c>
      <c r="T921" s="3" t="s">
        <v>33</v>
      </c>
      <c r="U921" s="3">
        <v>412000</v>
      </c>
      <c r="V921" s="3" t="s">
        <v>30688</v>
      </c>
      <c r="W921" s="3" t="s">
        <v>34</v>
      </c>
      <c r="X921" s="57" t="s">
        <v>30688</v>
      </c>
      <c r="Y921" s="3"/>
      <c r="Z921" s="3">
        <v>412000</v>
      </c>
      <c r="AA921" s="3"/>
      <c r="AB921" s="57">
        <v>46181.52138888889</v>
      </c>
      <c r="AC921" s="3">
        <v>0</v>
      </c>
      <c r="AD921" s="24">
        <v>412000</v>
      </c>
      <c r="AE921" s="3">
        <v>46181.52138888889</v>
      </c>
      <c r="AF921" s="3"/>
      <c r="AG921" s="3">
        <v>305521</v>
      </c>
    </row>
    <row r="922" spans="1:33" ht="60" x14ac:dyDescent="0.25">
      <c r="A922" s="3" t="s">
        <v>30970</v>
      </c>
      <c r="B922" s="57" t="s">
        <v>30688</v>
      </c>
      <c r="C922" s="3" t="s">
        <v>30971</v>
      </c>
      <c r="D922" s="3"/>
      <c r="E922" s="3"/>
      <c r="F922" s="3" t="s">
        <v>30972</v>
      </c>
      <c r="G922" s="3" t="s">
        <v>30973</v>
      </c>
      <c r="H922" s="57" t="s">
        <v>30974</v>
      </c>
      <c r="I922" s="57" t="s">
        <v>30975</v>
      </c>
      <c r="J922" s="3" t="s">
        <v>28</v>
      </c>
      <c r="K922" s="3" t="s">
        <v>78</v>
      </c>
      <c r="L922" s="3" t="s">
        <v>1014</v>
      </c>
      <c r="M922" s="3" t="s">
        <v>1015</v>
      </c>
      <c r="N922" s="3" t="s">
        <v>3756</v>
      </c>
      <c r="O922" s="3" t="s">
        <v>32</v>
      </c>
      <c r="P922" s="24">
        <v>1</v>
      </c>
      <c r="Q922" s="24">
        <v>1</v>
      </c>
      <c r="R922" s="27" t="s">
        <v>1568</v>
      </c>
      <c r="S922" s="28" t="s">
        <v>1585</v>
      </c>
      <c r="T922" s="3" t="s">
        <v>38</v>
      </c>
      <c r="U922" s="3">
        <v>2060000</v>
      </c>
      <c r="V922" s="57" t="s">
        <v>30688</v>
      </c>
      <c r="W922" s="3" t="s">
        <v>34</v>
      </c>
      <c r="X922" s="57" t="s">
        <v>30688</v>
      </c>
      <c r="Y922" s="3"/>
      <c r="Z922" s="3">
        <v>2060000</v>
      </c>
      <c r="AA922" s="3"/>
      <c r="AB922" s="57">
        <v>46181.514699074076</v>
      </c>
      <c r="AC922" s="3">
        <v>0</v>
      </c>
      <c r="AD922" s="24">
        <v>2060000</v>
      </c>
      <c r="AE922" s="3">
        <v>46181.514699074076</v>
      </c>
      <c r="AF922" s="3"/>
      <c r="AG922" s="3">
        <v>305471</v>
      </c>
    </row>
    <row r="923" spans="1:33" ht="45" x14ac:dyDescent="0.25">
      <c r="A923" s="3" t="s">
        <v>30976</v>
      </c>
      <c r="B923" s="57" t="s">
        <v>30688</v>
      </c>
      <c r="C923" s="3" t="s">
        <v>30977</v>
      </c>
      <c r="D923" s="3"/>
      <c r="E923" s="3"/>
      <c r="F923" s="3" t="s">
        <v>30972</v>
      </c>
      <c r="G923" s="3" t="s">
        <v>30973</v>
      </c>
      <c r="H923" s="57" t="s">
        <v>30974</v>
      </c>
      <c r="I923" s="57" t="s">
        <v>30975</v>
      </c>
      <c r="J923" s="3" t="s">
        <v>28</v>
      </c>
      <c r="K923" s="3" t="s">
        <v>78</v>
      </c>
      <c r="L923" s="3" t="s">
        <v>1014</v>
      </c>
      <c r="M923" s="3" t="s">
        <v>1015</v>
      </c>
      <c r="N923" s="3" t="s">
        <v>3756</v>
      </c>
      <c r="O923" s="3" t="s">
        <v>32</v>
      </c>
      <c r="P923" s="24">
        <v>0</v>
      </c>
      <c r="Q923" s="24">
        <v>1</v>
      </c>
      <c r="R923" s="27" t="s">
        <v>1568</v>
      </c>
      <c r="S923" s="28" t="s">
        <v>1589</v>
      </c>
      <c r="T923" s="3" t="s">
        <v>33</v>
      </c>
      <c r="U923" s="3">
        <v>412000</v>
      </c>
      <c r="V923" s="3" t="s">
        <v>30688</v>
      </c>
      <c r="W923" s="3" t="s">
        <v>34</v>
      </c>
      <c r="X923" s="57" t="s">
        <v>30688</v>
      </c>
      <c r="Y923" s="3"/>
      <c r="Z923" s="3">
        <v>412000</v>
      </c>
      <c r="AA923" s="3"/>
      <c r="AB923" s="57">
        <v>46181.582407407404</v>
      </c>
      <c r="AC923" s="3">
        <v>0</v>
      </c>
      <c r="AD923" s="24">
        <v>412000</v>
      </c>
      <c r="AE923" s="3">
        <v>46181.582407407404</v>
      </c>
      <c r="AF923" s="3"/>
      <c r="AG923" s="3">
        <v>306679</v>
      </c>
    </row>
    <row r="924" spans="1:33" ht="45" x14ac:dyDescent="0.25">
      <c r="A924" s="3" t="s">
        <v>30978</v>
      </c>
      <c r="B924" s="57" t="s">
        <v>30688</v>
      </c>
      <c r="C924" s="3" t="s">
        <v>30979</v>
      </c>
      <c r="D924" s="3"/>
      <c r="E924" s="3"/>
      <c r="F924" s="3" t="s">
        <v>30980</v>
      </c>
      <c r="G924" s="3" t="s">
        <v>30981</v>
      </c>
      <c r="H924" s="57" t="s">
        <v>30982</v>
      </c>
      <c r="I924" s="57" t="s">
        <v>30983</v>
      </c>
      <c r="J924" s="3" t="s">
        <v>28</v>
      </c>
      <c r="K924" s="3" t="s">
        <v>43</v>
      </c>
      <c r="L924" s="3" t="s">
        <v>57</v>
      </c>
      <c r="M924" s="3" t="s">
        <v>58</v>
      </c>
      <c r="N924" s="3" t="s">
        <v>4686</v>
      </c>
      <c r="O924" s="3" t="s">
        <v>706</v>
      </c>
      <c r="P924" s="24">
        <v>0</v>
      </c>
      <c r="Q924" s="24">
        <v>0</v>
      </c>
      <c r="R924" s="27" t="s">
        <v>1578</v>
      </c>
      <c r="S924" s="28" t="s">
        <v>1583</v>
      </c>
      <c r="T924" s="3" t="s">
        <v>130</v>
      </c>
      <c r="U924" s="3">
        <v>0</v>
      </c>
      <c r="V924" s="3" t="s">
        <v>30688</v>
      </c>
      <c r="W924" s="3" t="s">
        <v>34</v>
      </c>
      <c r="X924" s="57"/>
      <c r="Y924" s="3"/>
      <c r="Z924" s="3"/>
      <c r="AA924" s="3"/>
      <c r="AB924" s="57"/>
      <c r="AC924" s="3">
        <v>0</v>
      </c>
      <c r="AD924" s="24"/>
      <c r="AE924" s="3"/>
      <c r="AF924" s="3"/>
      <c r="AG924" s="3"/>
    </row>
    <row r="925" spans="1:33" ht="45" x14ac:dyDescent="0.25">
      <c r="A925" s="3" t="s">
        <v>30984</v>
      </c>
      <c r="B925" s="57" t="s">
        <v>30688</v>
      </c>
      <c r="C925" s="3" t="s">
        <v>30985</v>
      </c>
      <c r="D925" s="3"/>
      <c r="E925" s="3"/>
      <c r="F925" s="3" t="s">
        <v>30986</v>
      </c>
      <c r="G925" s="3" t="s">
        <v>30987</v>
      </c>
      <c r="H925" s="57" t="s">
        <v>5450</v>
      </c>
      <c r="I925" s="57" t="s">
        <v>30988</v>
      </c>
      <c r="J925" s="3" t="s">
        <v>28</v>
      </c>
      <c r="K925" s="3" t="s">
        <v>43</v>
      </c>
      <c r="L925" s="3" t="s">
        <v>96</v>
      </c>
      <c r="M925" s="3" t="s">
        <v>1603</v>
      </c>
      <c r="N925" s="3" t="s">
        <v>4313</v>
      </c>
      <c r="O925" s="3" t="s">
        <v>32</v>
      </c>
      <c r="P925" s="24">
        <v>0</v>
      </c>
      <c r="Q925" s="24">
        <v>1</v>
      </c>
      <c r="R925" s="27" t="s">
        <v>1568</v>
      </c>
      <c r="S925" s="28" t="s">
        <v>1589</v>
      </c>
      <c r="T925" s="3" t="s">
        <v>33</v>
      </c>
      <c r="U925" s="3">
        <v>412000</v>
      </c>
      <c r="V925" s="57" t="s">
        <v>30688</v>
      </c>
      <c r="W925" s="3" t="s">
        <v>34</v>
      </c>
      <c r="X925" s="57" t="s">
        <v>30383</v>
      </c>
      <c r="Y925" s="3"/>
      <c r="Z925" s="3">
        <v>412000</v>
      </c>
      <c r="AA925" s="3"/>
      <c r="AB925" s="57">
        <v>46182.462118055555</v>
      </c>
      <c r="AC925" s="3">
        <v>0</v>
      </c>
      <c r="AD925" s="24">
        <v>412000</v>
      </c>
      <c r="AE925" s="3">
        <v>46182.462118055555</v>
      </c>
      <c r="AF925" s="3"/>
      <c r="AG925" s="3">
        <v>306714</v>
      </c>
    </row>
    <row r="926" spans="1:33" ht="60" x14ac:dyDescent="0.25">
      <c r="A926" s="3" t="s">
        <v>30989</v>
      </c>
      <c r="B926" s="57" t="s">
        <v>30688</v>
      </c>
      <c r="C926" s="3" t="s">
        <v>30990</v>
      </c>
      <c r="D926" s="3"/>
      <c r="E926" s="3"/>
      <c r="F926" s="3" t="s">
        <v>30991</v>
      </c>
      <c r="G926" s="3" t="s">
        <v>30992</v>
      </c>
      <c r="H926" s="57" t="s">
        <v>30993</v>
      </c>
      <c r="I926" s="57" t="s">
        <v>30994</v>
      </c>
      <c r="J926" s="3" t="s">
        <v>28</v>
      </c>
      <c r="K926" s="3" t="s">
        <v>173</v>
      </c>
      <c r="L926" s="3" t="s">
        <v>110</v>
      </c>
      <c r="M926" s="3" t="s">
        <v>410</v>
      </c>
      <c r="N926" s="3" t="s">
        <v>3331</v>
      </c>
      <c r="O926" s="3" t="s">
        <v>32</v>
      </c>
      <c r="P926" s="24">
        <v>0</v>
      </c>
      <c r="Q926" s="24">
        <v>1</v>
      </c>
      <c r="R926" s="27" t="s">
        <v>1568</v>
      </c>
      <c r="S926" s="28" t="s">
        <v>1585</v>
      </c>
      <c r="T926" s="3" t="s">
        <v>38</v>
      </c>
      <c r="U926" s="3">
        <v>2060000</v>
      </c>
      <c r="V926" s="3" t="s">
        <v>30688</v>
      </c>
      <c r="W926" s="3" t="s">
        <v>34</v>
      </c>
      <c r="X926" s="57" t="s">
        <v>30688</v>
      </c>
      <c r="Y926" s="3"/>
      <c r="Z926" s="3">
        <v>2060000</v>
      </c>
      <c r="AA926" s="3"/>
      <c r="AB926" s="57">
        <v>46181.461481481485</v>
      </c>
      <c r="AC926" s="3">
        <v>0</v>
      </c>
      <c r="AD926" s="24">
        <v>2060000</v>
      </c>
      <c r="AE926" s="3">
        <v>46181.461481481485</v>
      </c>
      <c r="AF926" s="3"/>
      <c r="AG926" s="3">
        <v>303888</v>
      </c>
    </row>
    <row r="927" spans="1:33" ht="45" x14ac:dyDescent="0.25">
      <c r="A927" s="3" t="s">
        <v>30995</v>
      </c>
      <c r="B927" s="57" t="s">
        <v>30688</v>
      </c>
      <c r="C927" s="3" t="s">
        <v>30996</v>
      </c>
      <c r="D927" s="3"/>
      <c r="E927" s="3"/>
      <c r="F927" s="3" t="s">
        <v>30997</v>
      </c>
      <c r="G927" s="3" t="s">
        <v>30998</v>
      </c>
      <c r="H927" s="57" t="s">
        <v>30999</v>
      </c>
      <c r="I927" s="57" t="s">
        <v>31000</v>
      </c>
      <c r="J927" s="3" t="s">
        <v>28</v>
      </c>
      <c r="K927" s="3" t="s">
        <v>43</v>
      </c>
      <c r="L927" s="3" t="s">
        <v>387</v>
      </c>
      <c r="M927" s="3" t="s">
        <v>388</v>
      </c>
      <c r="N927" s="3" t="s">
        <v>3037</v>
      </c>
      <c r="O927" s="3" t="s">
        <v>32</v>
      </c>
      <c r="P927" s="24">
        <v>0</v>
      </c>
      <c r="Q927" s="24">
        <v>1</v>
      </c>
      <c r="R927" s="27" t="s">
        <v>1568</v>
      </c>
      <c r="S927" s="28" t="s">
        <v>1589</v>
      </c>
      <c r="T927" s="3" t="s">
        <v>33</v>
      </c>
      <c r="U927" s="3">
        <v>412000</v>
      </c>
      <c r="V927" s="57" t="s">
        <v>30688</v>
      </c>
      <c r="W927" s="3" t="s">
        <v>34</v>
      </c>
      <c r="X927" s="57" t="s">
        <v>30688</v>
      </c>
      <c r="Y927" s="3"/>
      <c r="Z927" s="3">
        <v>412000</v>
      </c>
      <c r="AA927" s="3"/>
      <c r="AB927" s="57">
        <v>46181.755891203706</v>
      </c>
      <c r="AC927" s="3">
        <v>0</v>
      </c>
      <c r="AD927" s="24">
        <v>412000</v>
      </c>
      <c r="AE927" s="3">
        <v>46181.755891203706</v>
      </c>
      <c r="AF927" s="3"/>
      <c r="AG927" s="3">
        <v>306712</v>
      </c>
    </row>
    <row r="928" spans="1:33" ht="45" x14ac:dyDescent="0.25">
      <c r="A928" s="3" t="s">
        <v>31001</v>
      </c>
      <c r="B928" s="57" t="s">
        <v>30688</v>
      </c>
      <c r="C928" s="3" t="s">
        <v>31002</v>
      </c>
      <c r="D928" s="3"/>
      <c r="E928" s="3"/>
      <c r="F928" s="3" t="s">
        <v>30991</v>
      </c>
      <c r="G928" s="3" t="s">
        <v>30992</v>
      </c>
      <c r="H928" s="57" t="s">
        <v>30993</v>
      </c>
      <c r="I928" s="57" t="s">
        <v>30994</v>
      </c>
      <c r="J928" s="3" t="s">
        <v>28</v>
      </c>
      <c r="K928" s="3" t="s">
        <v>173</v>
      </c>
      <c r="L928" s="3" t="s">
        <v>110</v>
      </c>
      <c r="M928" s="3" t="s">
        <v>410</v>
      </c>
      <c r="N928" s="3" t="s">
        <v>3331</v>
      </c>
      <c r="O928" s="3" t="s">
        <v>32</v>
      </c>
      <c r="P928" s="24">
        <v>0</v>
      </c>
      <c r="Q928" s="24">
        <v>1</v>
      </c>
      <c r="R928" s="27" t="s">
        <v>1568</v>
      </c>
      <c r="S928" s="28" t="s">
        <v>1589</v>
      </c>
      <c r="T928" s="3" t="s">
        <v>33</v>
      </c>
      <c r="U928" s="3">
        <v>412000</v>
      </c>
      <c r="V928" s="57" t="s">
        <v>30688</v>
      </c>
      <c r="W928" s="3" t="s">
        <v>34</v>
      </c>
      <c r="X928" s="57" t="s">
        <v>30688</v>
      </c>
      <c r="Y928" s="3"/>
      <c r="Z928" s="3">
        <v>412000</v>
      </c>
      <c r="AA928" s="3"/>
      <c r="AB928" s="57">
        <v>46181.460277777776</v>
      </c>
      <c r="AC928" s="3">
        <v>0</v>
      </c>
      <c r="AD928" s="24">
        <v>412000</v>
      </c>
      <c r="AE928" s="3">
        <v>46181.460277777776</v>
      </c>
      <c r="AF928" s="3"/>
      <c r="AG928" s="3">
        <v>303865</v>
      </c>
    </row>
    <row r="929" spans="1:33" ht="45" x14ac:dyDescent="0.25">
      <c r="A929" s="3" t="s">
        <v>31003</v>
      </c>
      <c r="B929" s="57" t="s">
        <v>30688</v>
      </c>
      <c r="C929" s="3" t="s">
        <v>31004</v>
      </c>
      <c r="D929" s="3"/>
      <c r="E929" s="3"/>
      <c r="F929" s="3" t="s">
        <v>31005</v>
      </c>
      <c r="G929" s="3" t="s">
        <v>31006</v>
      </c>
      <c r="H929" s="57" t="s">
        <v>31007</v>
      </c>
      <c r="I929" s="57" t="s">
        <v>31008</v>
      </c>
      <c r="J929" s="3" t="s">
        <v>28</v>
      </c>
      <c r="K929" s="3" t="s">
        <v>173</v>
      </c>
      <c r="L929" s="3" t="s">
        <v>475</v>
      </c>
      <c r="M929" s="3" t="s">
        <v>476</v>
      </c>
      <c r="N929" s="3" t="s">
        <v>3440</v>
      </c>
      <c r="O929" s="3" t="s">
        <v>19490</v>
      </c>
      <c r="P929" s="24">
        <v>1</v>
      </c>
      <c r="Q929" s="24">
        <v>0</v>
      </c>
      <c r="R929" s="27" t="s">
        <v>1579</v>
      </c>
      <c r="S929" s="28" t="s">
        <v>1589</v>
      </c>
      <c r="T929" s="3" t="s">
        <v>33</v>
      </c>
      <c r="U929" s="3">
        <v>412000</v>
      </c>
      <c r="V929" s="3" t="s">
        <v>30688</v>
      </c>
      <c r="W929" s="3" t="s">
        <v>34</v>
      </c>
      <c r="X929" s="57" t="s">
        <v>32611</v>
      </c>
      <c r="Y929" s="3" t="s">
        <v>39</v>
      </c>
      <c r="Z929" s="3">
        <v>412000</v>
      </c>
      <c r="AA929" s="3" t="s">
        <v>40</v>
      </c>
      <c r="AB929" s="57">
        <v>46185.682245370372</v>
      </c>
      <c r="AC929" s="3">
        <v>0</v>
      </c>
      <c r="AD929" s="24">
        <v>412000</v>
      </c>
      <c r="AE929" s="3">
        <v>46185.682245370372</v>
      </c>
      <c r="AF929" s="3"/>
      <c r="AG929" s="3">
        <v>307408</v>
      </c>
    </row>
    <row r="930" spans="1:33" ht="60" x14ac:dyDescent="0.25">
      <c r="A930" s="3" t="s">
        <v>31009</v>
      </c>
      <c r="B930" s="57" t="s">
        <v>30688</v>
      </c>
      <c r="C930" s="3" t="s">
        <v>31010</v>
      </c>
      <c r="D930" s="3"/>
      <c r="E930" s="3"/>
      <c r="F930" s="3" t="s">
        <v>31005</v>
      </c>
      <c r="G930" s="3" t="s">
        <v>31006</v>
      </c>
      <c r="H930" s="57" t="s">
        <v>31007</v>
      </c>
      <c r="I930" s="57" t="s">
        <v>31008</v>
      </c>
      <c r="J930" s="3" t="s">
        <v>28</v>
      </c>
      <c r="K930" s="3" t="s">
        <v>173</v>
      </c>
      <c r="L930" s="3" t="s">
        <v>475</v>
      </c>
      <c r="M930" s="3" t="s">
        <v>476</v>
      </c>
      <c r="N930" s="3" t="s">
        <v>3440</v>
      </c>
      <c r="O930" s="3" t="s">
        <v>19490</v>
      </c>
      <c r="P930" s="24">
        <v>1</v>
      </c>
      <c r="Q930" s="24">
        <v>0</v>
      </c>
      <c r="R930" s="27" t="s">
        <v>1579</v>
      </c>
      <c r="S930" s="28" t="s">
        <v>1585</v>
      </c>
      <c r="T930" s="3" t="s">
        <v>38</v>
      </c>
      <c r="U930" s="3">
        <v>2060000</v>
      </c>
      <c r="V930" s="3" t="s">
        <v>30688</v>
      </c>
      <c r="W930" s="3" t="s">
        <v>34</v>
      </c>
      <c r="X930" s="57" t="s">
        <v>32611</v>
      </c>
      <c r="Y930" s="3" t="s">
        <v>39</v>
      </c>
      <c r="Z930" s="3">
        <v>2060000</v>
      </c>
      <c r="AA930" s="3" t="s">
        <v>40</v>
      </c>
      <c r="AB930" s="57">
        <v>46185.682071759256</v>
      </c>
      <c r="AC930" s="3">
        <v>0</v>
      </c>
      <c r="AD930" s="24">
        <v>2060000</v>
      </c>
      <c r="AE930" s="3">
        <v>46185.682071759256</v>
      </c>
      <c r="AF930" s="3"/>
      <c r="AG930" s="3">
        <v>307416</v>
      </c>
    </row>
    <row r="931" spans="1:33" ht="45" x14ac:dyDescent="0.25">
      <c r="A931" s="3" t="s">
        <v>31011</v>
      </c>
      <c r="B931" s="57" t="s">
        <v>30688</v>
      </c>
      <c r="C931" s="3" t="s">
        <v>31012</v>
      </c>
      <c r="D931" s="3"/>
      <c r="E931" s="3"/>
      <c r="F931" s="3" t="s">
        <v>31013</v>
      </c>
      <c r="G931" s="3" t="s">
        <v>31014</v>
      </c>
      <c r="H931" s="57" t="s">
        <v>31015</v>
      </c>
      <c r="I931" s="57" t="s">
        <v>31016</v>
      </c>
      <c r="J931" s="3" t="s">
        <v>28</v>
      </c>
      <c r="K931" s="3" t="s">
        <v>78</v>
      </c>
      <c r="L931" s="3" t="s">
        <v>181</v>
      </c>
      <c r="M931" s="3" t="s">
        <v>182</v>
      </c>
      <c r="N931" s="3" t="s">
        <v>3929</v>
      </c>
      <c r="O931" s="3" t="s">
        <v>19606</v>
      </c>
      <c r="P931" s="24">
        <v>0</v>
      </c>
      <c r="Q931" s="24">
        <v>0</v>
      </c>
      <c r="R931" s="27" t="s">
        <v>1578</v>
      </c>
      <c r="S931" s="28" t="s">
        <v>1589</v>
      </c>
      <c r="T931" s="3" t="s">
        <v>33</v>
      </c>
      <c r="U931" s="3">
        <v>0</v>
      </c>
      <c r="V931" s="57" t="s">
        <v>33843</v>
      </c>
      <c r="W931" s="3" t="s">
        <v>34</v>
      </c>
      <c r="X931" s="57" t="s">
        <v>33843</v>
      </c>
      <c r="Y931" s="3" t="s">
        <v>87</v>
      </c>
      <c r="Z931" s="3"/>
      <c r="AA931" s="3" t="s">
        <v>88</v>
      </c>
      <c r="AB931" s="57">
        <v>46204.746400462966</v>
      </c>
      <c r="AC931" s="3">
        <v>0</v>
      </c>
      <c r="AD931" s="24"/>
      <c r="AE931" s="3">
        <v>46204.746400462966</v>
      </c>
      <c r="AF931" s="3"/>
      <c r="AG931" s="3">
        <v>677308</v>
      </c>
    </row>
    <row r="932" spans="1:33" ht="60" x14ac:dyDescent="0.25">
      <c r="A932" s="3" t="s">
        <v>31017</v>
      </c>
      <c r="B932" s="57" t="s">
        <v>30688</v>
      </c>
      <c r="C932" s="3" t="s">
        <v>31018</v>
      </c>
      <c r="D932" s="3"/>
      <c r="E932" s="3"/>
      <c r="F932" s="3" t="s">
        <v>31019</v>
      </c>
      <c r="G932" s="3" t="s">
        <v>31020</v>
      </c>
      <c r="H932" s="57" t="s">
        <v>31021</v>
      </c>
      <c r="I932" s="57" t="s">
        <v>31022</v>
      </c>
      <c r="J932" s="3" t="s">
        <v>28</v>
      </c>
      <c r="K932" s="3" t="s">
        <v>43</v>
      </c>
      <c r="L932" s="3" t="s">
        <v>324</v>
      </c>
      <c r="M932" s="3" t="s">
        <v>325</v>
      </c>
      <c r="N932" s="3" t="s">
        <v>2877</v>
      </c>
      <c r="O932" s="3" t="s">
        <v>32</v>
      </c>
      <c r="P932" s="24">
        <v>1</v>
      </c>
      <c r="Q932" s="24">
        <v>1</v>
      </c>
      <c r="R932" s="27" t="s">
        <v>1568</v>
      </c>
      <c r="S932" s="28" t="s">
        <v>1585</v>
      </c>
      <c r="T932" s="3" t="s">
        <v>38</v>
      </c>
      <c r="U932" s="3">
        <v>2060000</v>
      </c>
      <c r="V932" s="57" t="s">
        <v>30688</v>
      </c>
      <c r="W932" s="3" t="s">
        <v>34</v>
      </c>
      <c r="X932" s="57" t="s">
        <v>30383</v>
      </c>
      <c r="Y932" s="3"/>
      <c r="Z932" s="3">
        <v>2060000</v>
      </c>
      <c r="AA932" s="3"/>
      <c r="AB932" s="57">
        <v>46182.430532407408</v>
      </c>
      <c r="AC932" s="3">
        <v>0</v>
      </c>
      <c r="AD932" s="24">
        <v>2060000</v>
      </c>
      <c r="AE932" s="3">
        <v>46182.430532407408</v>
      </c>
      <c r="AF932" s="3"/>
      <c r="AG932" s="3">
        <v>306708</v>
      </c>
    </row>
    <row r="933" spans="1:33" ht="60" x14ac:dyDescent="0.25">
      <c r="A933" s="3" t="s">
        <v>31023</v>
      </c>
      <c r="B933" s="57" t="s">
        <v>30688</v>
      </c>
      <c r="C933" s="3" t="s">
        <v>31024</v>
      </c>
      <c r="D933" s="3"/>
      <c r="E933" s="3"/>
      <c r="F933" s="3" t="s">
        <v>27493</v>
      </c>
      <c r="G933" s="3" t="s">
        <v>27494</v>
      </c>
      <c r="H933" s="57" t="s">
        <v>27495</v>
      </c>
      <c r="I933" s="57" t="s">
        <v>27496</v>
      </c>
      <c r="J933" s="3" t="s">
        <v>28</v>
      </c>
      <c r="K933" s="3" t="s">
        <v>173</v>
      </c>
      <c r="L933" s="3" t="s">
        <v>110</v>
      </c>
      <c r="M933" s="3" t="s">
        <v>410</v>
      </c>
      <c r="N933" s="3" t="s">
        <v>3331</v>
      </c>
      <c r="O933" s="3" t="s">
        <v>19490</v>
      </c>
      <c r="P933" s="24">
        <v>1</v>
      </c>
      <c r="Q933" s="24">
        <v>0</v>
      </c>
      <c r="R933" s="27" t="s">
        <v>1579</v>
      </c>
      <c r="S933" s="28" t="s">
        <v>1585</v>
      </c>
      <c r="T933" s="3" t="s">
        <v>38</v>
      </c>
      <c r="U933" s="3">
        <v>2060000</v>
      </c>
      <c r="V933" s="57" t="s">
        <v>30688</v>
      </c>
      <c r="W933" s="3" t="s">
        <v>34</v>
      </c>
      <c r="X933" s="57" t="s">
        <v>30688</v>
      </c>
      <c r="Y933" s="3" t="s">
        <v>39</v>
      </c>
      <c r="Z933" s="3">
        <v>2060000</v>
      </c>
      <c r="AA933" s="3" t="s">
        <v>40</v>
      </c>
      <c r="AB933" s="57">
        <v>46181.462847222225</v>
      </c>
      <c r="AC933" s="3">
        <v>0</v>
      </c>
      <c r="AD933" s="24">
        <v>2060000</v>
      </c>
      <c r="AE933" s="3">
        <v>46181.462847222225</v>
      </c>
      <c r="AF933" s="3"/>
      <c r="AG933" s="3">
        <v>303891</v>
      </c>
    </row>
    <row r="934" spans="1:33" ht="45" x14ac:dyDescent="0.25">
      <c r="A934" s="3" t="s">
        <v>31025</v>
      </c>
      <c r="B934" s="57" t="s">
        <v>30688</v>
      </c>
      <c r="C934" s="3" t="s">
        <v>31026</v>
      </c>
      <c r="D934" s="3"/>
      <c r="E934" s="3"/>
      <c r="F934" s="3" t="s">
        <v>18817</v>
      </c>
      <c r="G934" s="3" t="s">
        <v>18818</v>
      </c>
      <c r="H934" s="57" t="s">
        <v>18819</v>
      </c>
      <c r="I934" s="57" t="s">
        <v>29033</v>
      </c>
      <c r="J934" s="3" t="s">
        <v>28</v>
      </c>
      <c r="K934" s="3" t="s">
        <v>68</v>
      </c>
      <c r="L934" s="3" t="s">
        <v>222</v>
      </c>
      <c r="M934" s="3" t="s">
        <v>223</v>
      </c>
      <c r="N934" s="3" t="s">
        <v>4086</v>
      </c>
      <c r="O934" s="3" t="s">
        <v>32</v>
      </c>
      <c r="P934" s="24">
        <v>0</v>
      </c>
      <c r="Q934" s="24">
        <v>1</v>
      </c>
      <c r="R934" s="27" t="s">
        <v>1568</v>
      </c>
      <c r="S934" s="28" t="s">
        <v>1589</v>
      </c>
      <c r="T934" s="3" t="s">
        <v>33</v>
      </c>
      <c r="U934" s="3">
        <v>412000</v>
      </c>
      <c r="V934" s="57" t="s">
        <v>30383</v>
      </c>
      <c r="W934" s="3" t="s">
        <v>34</v>
      </c>
      <c r="X934" s="57" t="s">
        <v>30036</v>
      </c>
      <c r="Y934" s="3"/>
      <c r="Z934" s="3">
        <v>412000</v>
      </c>
      <c r="AA934" s="3"/>
      <c r="AB934" s="57">
        <v>46183.426157407404</v>
      </c>
      <c r="AC934" s="3">
        <v>0</v>
      </c>
      <c r="AD934" s="24">
        <v>412000</v>
      </c>
      <c r="AE934" s="3">
        <v>46183.426157407404</v>
      </c>
      <c r="AF934" s="3"/>
      <c r="AG934" s="3">
        <v>310090</v>
      </c>
    </row>
    <row r="935" spans="1:33" ht="60" x14ac:dyDescent="0.25">
      <c r="A935" s="3" t="s">
        <v>31027</v>
      </c>
      <c r="B935" s="57" t="s">
        <v>30688</v>
      </c>
      <c r="C935" s="3" t="s">
        <v>31028</v>
      </c>
      <c r="D935" s="3"/>
      <c r="E935" s="3"/>
      <c r="F935" s="3" t="s">
        <v>31029</v>
      </c>
      <c r="G935" s="3" t="s">
        <v>31030</v>
      </c>
      <c r="H935" s="57" t="s">
        <v>31031</v>
      </c>
      <c r="I935" s="57" t="s">
        <v>31032</v>
      </c>
      <c r="J935" s="3" t="s">
        <v>28</v>
      </c>
      <c r="K935" s="3" t="s">
        <v>43</v>
      </c>
      <c r="L935" s="3" t="s">
        <v>372</v>
      </c>
      <c r="M935" s="3" t="s">
        <v>373</v>
      </c>
      <c r="N935" s="3" t="s">
        <v>4235</v>
      </c>
      <c r="O935" s="3" t="s">
        <v>32</v>
      </c>
      <c r="P935" s="24">
        <v>0</v>
      </c>
      <c r="Q935" s="24">
        <v>2</v>
      </c>
      <c r="R935" s="27" t="s">
        <v>1568</v>
      </c>
      <c r="S935" s="28" t="s">
        <v>1585</v>
      </c>
      <c r="T935" s="3" t="s">
        <v>38</v>
      </c>
      <c r="U935" s="3">
        <v>2060000</v>
      </c>
      <c r="V935" s="57" t="s">
        <v>30688</v>
      </c>
      <c r="W935" s="3" t="s">
        <v>34</v>
      </c>
      <c r="X935" s="57" t="s">
        <v>30688</v>
      </c>
      <c r="Y935" s="3"/>
      <c r="Z935" s="3">
        <v>2060000</v>
      </c>
      <c r="AA935" s="3"/>
      <c r="AB935" s="57">
        <v>46181.442002314812</v>
      </c>
      <c r="AC935" s="3">
        <v>0</v>
      </c>
      <c r="AD935" s="24">
        <v>2060000</v>
      </c>
      <c r="AE935" s="3">
        <v>46181.442002314812</v>
      </c>
      <c r="AF935" s="3"/>
      <c r="AG935" s="3">
        <v>303715</v>
      </c>
    </row>
    <row r="936" spans="1:33" ht="45" x14ac:dyDescent="0.25">
      <c r="A936" s="3" t="s">
        <v>31033</v>
      </c>
      <c r="B936" s="57" t="s">
        <v>30688</v>
      </c>
      <c r="C936" s="3" t="s">
        <v>31034</v>
      </c>
      <c r="D936" s="3"/>
      <c r="E936" s="3"/>
      <c r="F936" s="3" t="s">
        <v>31029</v>
      </c>
      <c r="G936" s="3" t="s">
        <v>31030</v>
      </c>
      <c r="H936" s="57" t="s">
        <v>31031</v>
      </c>
      <c r="I936" s="57" t="s">
        <v>31032</v>
      </c>
      <c r="J936" s="3" t="s">
        <v>28</v>
      </c>
      <c r="K936" s="3" t="s">
        <v>43</v>
      </c>
      <c r="L936" s="3" t="s">
        <v>372</v>
      </c>
      <c r="M936" s="3" t="s">
        <v>373</v>
      </c>
      <c r="N936" s="3" t="s">
        <v>4235</v>
      </c>
      <c r="O936" s="3" t="s">
        <v>32</v>
      </c>
      <c r="P936" s="24">
        <v>0</v>
      </c>
      <c r="Q936" s="24">
        <v>1</v>
      </c>
      <c r="R936" s="27" t="s">
        <v>1568</v>
      </c>
      <c r="S936" s="28" t="s">
        <v>1589</v>
      </c>
      <c r="T936" s="3" t="s">
        <v>33</v>
      </c>
      <c r="U936" s="3">
        <v>412000</v>
      </c>
      <c r="V936" s="57" t="s">
        <v>30688</v>
      </c>
      <c r="W936" s="3" t="s">
        <v>34</v>
      </c>
      <c r="X936" s="57" t="s">
        <v>30688</v>
      </c>
      <c r="Y936" s="3"/>
      <c r="Z936" s="3">
        <v>412000</v>
      </c>
      <c r="AA936" s="3"/>
      <c r="AB936" s="57">
        <v>46181.44226851852</v>
      </c>
      <c r="AC936" s="3">
        <v>0</v>
      </c>
      <c r="AD936" s="24">
        <v>412000</v>
      </c>
      <c r="AE936" s="3">
        <v>46181.44226851852</v>
      </c>
      <c r="AF936" s="3"/>
      <c r="AG936" s="3">
        <v>303714</v>
      </c>
    </row>
    <row r="937" spans="1:33" ht="60" x14ac:dyDescent="0.25">
      <c r="A937" s="3" t="s">
        <v>31035</v>
      </c>
      <c r="B937" s="57" t="s">
        <v>30688</v>
      </c>
      <c r="C937" s="3" t="s">
        <v>31036</v>
      </c>
      <c r="D937" s="3"/>
      <c r="E937" s="3"/>
      <c r="F937" s="3" t="s">
        <v>35283</v>
      </c>
      <c r="G937" s="3" t="s">
        <v>31037</v>
      </c>
      <c r="H937" s="57" t="s">
        <v>31038</v>
      </c>
      <c r="I937" s="57" t="s">
        <v>31039</v>
      </c>
      <c r="J937" s="3" t="s">
        <v>28</v>
      </c>
      <c r="K937" s="3" t="s">
        <v>43</v>
      </c>
      <c r="L937" s="3" t="s">
        <v>372</v>
      </c>
      <c r="M937" s="3" t="s">
        <v>373</v>
      </c>
      <c r="N937" s="3" t="s">
        <v>4235</v>
      </c>
      <c r="O937" s="3" t="s">
        <v>32</v>
      </c>
      <c r="P937" s="24">
        <v>0</v>
      </c>
      <c r="Q937" s="24">
        <v>1</v>
      </c>
      <c r="R937" s="27" t="s">
        <v>1568</v>
      </c>
      <c r="S937" s="28" t="s">
        <v>1585</v>
      </c>
      <c r="T937" s="3" t="s">
        <v>38</v>
      </c>
      <c r="U937" s="3">
        <v>2060000</v>
      </c>
      <c r="V937" s="57" t="s">
        <v>30688</v>
      </c>
      <c r="W937" s="3" t="s">
        <v>34</v>
      </c>
      <c r="X937" s="57" t="s">
        <v>30688</v>
      </c>
      <c r="Y937" s="3"/>
      <c r="Z937" s="3">
        <v>2060000</v>
      </c>
      <c r="AA937" s="3"/>
      <c r="AB937" s="57">
        <v>46181.670324074075</v>
      </c>
      <c r="AC937" s="3">
        <v>0</v>
      </c>
      <c r="AD937" s="24">
        <v>2060000</v>
      </c>
      <c r="AE937" s="3">
        <v>46181.670324074075</v>
      </c>
      <c r="AF937" s="3"/>
      <c r="AG937" s="3">
        <v>306706</v>
      </c>
    </row>
    <row r="938" spans="1:33" ht="45" x14ac:dyDescent="0.25">
      <c r="A938" s="3" t="s">
        <v>31040</v>
      </c>
      <c r="B938" s="57" t="s">
        <v>30688</v>
      </c>
      <c r="C938" s="3" t="s">
        <v>31041</v>
      </c>
      <c r="D938" s="3"/>
      <c r="E938" s="3"/>
      <c r="F938" s="3" t="s">
        <v>35283</v>
      </c>
      <c r="G938" s="3" t="s">
        <v>31037</v>
      </c>
      <c r="H938" s="57" t="s">
        <v>31038</v>
      </c>
      <c r="I938" s="57" t="s">
        <v>31039</v>
      </c>
      <c r="J938" s="3" t="s">
        <v>28</v>
      </c>
      <c r="K938" s="3" t="s">
        <v>43</v>
      </c>
      <c r="L938" s="3" t="s">
        <v>372</v>
      </c>
      <c r="M938" s="3" t="s">
        <v>373</v>
      </c>
      <c r="N938" s="3" t="s">
        <v>4235</v>
      </c>
      <c r="O938" s="3" t="s">
        <v>32</v>
      </c>
      <c r="P938" s="24">
        <v>0</v>
      </c>
      <c r="Q938" s="24">
        <v>1</v>
      </c>
      <c r="R938" s="27" t="s">
        <v>1568</v>
      </c>
      <c r="S938" s="28" t="s">
        <v>1589</v>
      </c>
      <c r="T938" s="3" t="s">
        <v>33</v>
      </c>
      <c r="U938" s="3">
        <v>412000</v>
      </c>
      <c r="V938" s="57" t="s">
        <v>30688</v>
      </c>
      <c r="W938" s="3" t="s">
        <v>34</v>
      </c>
      <c r="X938" s="57" t="s">
        <v>30688</v>
      </c>
      <c r="Y938" s="3"/>
      <c r="Z938" s="3">
        <v>412000</v>
      </c>
      <c r="AA938" s="3"/>
      <c r="AB938" s="57">
        <v>46181.670671296299</v>
      </c>
      <c r="AC938" s="3">
        <v>0</v>
      </c>
      <c r="AD938" s="24">
        <v>412000</v>
      </c>
      <c r="AE938" s="3">
        <v>46181.670671296299</v>
      </c>
      <c r="AF938" s="3"/>
      <c r="AG938" s="3">
        <v>306704</v>
      </c>
    </row>
    <row r="939" spans="1:33" ht="60" x14ac:dyDescent="0.25">
      <c r="A939" s="3" t="s">
        <v>31042</v>
      </c>
      <c r="B939" s="57" t="s">
        <v>30688</v>
      </c>
      <c r="C939" s="3" t="s">
        <v>31043</v>
      </c>
      <c r="D939" s="3"/>
      <c r="E939" s="3"/>
      <c r="F939" s="3" t="s">
        <v>31044</v>
      </c>
      <c r="G939" s="3" t="s">
        <v>31045</v>
      </c>
      <c r="H939" s="57" t="s">
        <v>31046</v>
      </c>
      <c r="I939" s="57" t="s">
        <v>31047</v>
      </c>
      <c r="J939" s="3" t="s">
        <v>28</v>
      </c>
      <c r="K939" s="3" t="s">
        <v>51</v>
      </c>
      <c r="L939" s="3" t="s">
        <v>498</v>
      </c>
      <c r="M939" s="3" t="s">
        <v>724</v>
      </c>
      <c r="N939" s="3" t="s">
        <v>8815</v>
      </c>
      <c r="O939" s="3" t="s">
        <v>32</v>
      </c>
      <c r="P939" s="24">
        <v>0</v>
      </c>
      <c r="Q939" s="24">
        <v>2</v>
      </c>
      <c r="R939" s="27" t="s">
        <v>1568</v>
      </c>
      <c r="S939" s="28" t="s">
        <v>1589</v>
      </c>
      <c r="T939" s="3" t="s">
        <v>33</v>
      </c>
      <c r="U939" s="3">
        <v>412000</v>
      </c>
      <c r="V939" s="57" t="s">
        <v>30383</v>
      </c>
      <c r="W939" s="3" t="s">
        <v>34</v>
      </c>
      <c r="X939" s="57" t="s">
        <v>32611</v>
      </c>
      <c r="Y939" s="3"/>
      <c r="Z939" s="3">
        <v>412000</v>
      </c>
      <c r="AA939" s="3"/>
      <c r="AB939" s="57">
        <v>46185.690370370372</v>
      </c>
      <c r="AC939" s="3">
        <v>0</v>
      </c>
      <c r="AD939" s="24">
        <v>412000</v>
      </c>
      <c r="AE939" s="3">
        <v>46185.690370370372</v>
      </c>
      <c r="AF939" s="3"/>
      <c r="AG939" s="3">
        <v>387381</v>
      </c>
    </row>
    <row r="940" spans="1:33" ht="45" x14ac:dyDescent="0.25">
      <c r="A940" s="3" t="s">
        <v>31048</v>
      </c>
      <c r="B940" s="57" t="s">
        <v>30688</v>
      </c>
      <c r="C940" s="3" t="s">
        <v>31049</v>
      </c>
      <c r="D940" s="3"/>
      <c r="E940" s="3"/>
      <c r="F940" s="3" t="s">
        <v>31050</v>
      </c>
      <c r="G940" s="3" t="s">
        <v>31051</v>
      </c>
      <c r="H940" s="57" t="s">
        <v>31052</v>
      </c>
      <c r="I940" s="57" t="s">
        <v>31053</v>
      </c>
      <c r="J940" s="3" t="s">
        <v>28</v>
      </c>
      <c r="K940" s="3" t="s">
        <v>78</v>
      </c>
      <c r="L940" s="3" t="s">
        <v>200</v>
      </c>
      <c r="M940" s="3" t="s">
        <v>201</v>
      </c>
      <c r="N940" s="3" t="s">
        <v>4536</v>
      </c>
      <c r="O940" s="3" t="s">
        <v>19490</v>
      </c>
      <c r="P940" s="24">
        <v>0</v>
      </c>
      <c r="Q940" s="24">
        <v>0</v>
      </c>
      <c r="R940" s="27" t="s">
        <v>1579</v>
      </c>
      <c r="S940" s="28" t="s">
        <v>1589</v>
      </c>
      <c r="T940" s="3" t="s">
        <v>33</v>
      </c>
      <c r="U940" s="3">
        <v>412000</v>
      </c>
      <c r="V940" s="57" t="s">
        <v>30688</v>
      </c>
      <c r="W940" s="3" t="s">
        <v>34</v>
      </c>
      <c r="X940" s="57" t="s">
        <v>32712</v>
      </c>
      <c r="Y940" s="3" t="s">
        <v>39</v>
      </c>
      <c r="Z940" s="3">
        <v>412000</v>
      </c>
      <c r="AA940" s="3" t="s">
        <v>40</v>
      </c>
      <c r="AB940" s="57">
        <v>46195.505833333336</v>
      </c>
      <c r="AC940" s="3">
        <v>0</v>
      </c>
      <c r="AD940" s="24">
        <v>412000</v>
      </c>
      <c r="AE940" s="3">
        <v>46195.505833333336</v>
      </c>
      <c r="AF940" s="3"/>
      <c r="AG940" s="3">
        <v>305463</v>
      </c>
    </row>
    <row r="941" spans="1:33" ht="60" x14ac:dyDescent="0.25">
      <c r="A941" s="3" t="s">
        <v>31054</v>
      </c>
      <c r="B941" s="57" t="s">
        <v>30688</v>
      </c>
      <c r="C941" s="3" t="s">
        <v>31055</v>
      </c>
      <c r="D941" s="3"/>
      <c r="E941" s="3"/>
      <c r="F941" s="3" t="s">
        <v>24732</v>
      </c>
      <c r="G941" s="3" t="s">
        <v>24733</v>
      </c>
      <c r="H941" s="57" t="s">
        <v>24734</v>
      </c>
      <c r="I941" s="57" t="s">
        <v>31056</v>
      </c>
      <c r="J941" s="3" t="s">
        <v>28</v>
      </c>
      <c r="K941" s="3" t="s">
        <v>173</v>
      </c>
      <c r="L941" s="3" t="s">
        <v>6373</v>
      </c>
      <c r="M941" s="3" t="s">
        <v>509</v>
      </c>
      <c r="N941" s="3" t="s">
        <v>6374</v>
      </c>
      <c r="O941" s="3" t="s">
        <v>19490</v>
      </c>
      <c r="P941" s="24">
        <v>1</v>
      </c>
      <c r="Q941" s="24">
        <v>0</v>
      </c>
      <c r="R941" s="27" t="s">
        <v>1579</v>
      </c>
      <c r="S941" s="28" t="s">
        <v>1585</v>
      </c>
      <c r="T941" s="3" t="s">
        <v>38</v>
      </c>
      <c r="U941" s="3">
        <v>2060000</v>
      </c>
      <c r="V941" s="57" t="s">
        <v>30688</v>
      </c>
      <c r="W941" s="3" t="s">
        <v>34</v>
      </c>
      <c r="X941" s="57" t="s">
        <v>30688</v>
      </c>
      <c r="Y941" s="3" t="s">
        <v>39</v>
      </c>
      <c r="Z941" s="3">
        <v>2060000</v>
      </c>
      <c r="AA941" s="3" t="s">
        <v>40</v>
      </c>
      <c r="AB941" s="57">
        <v>46181.473287037035</v>
      </c>
      <c r="AC941" s="3">
        <v>0</v>
      </c>
      <c r="AD941" s="24">
        <v>2060000</v>
      </c>
      <c r="AE941" s="3">
        <v>46181.473287037035</v>
      </c>
      <c r="AF941" s="3"/>
      <c r="AG941" s="3">
        <v>304180</v>
      </c>
    </row>
    <row r="942" spans="1:33" ht="45" x14ac:dyDescent="0.25">
      <c r="A942" s="3" t="s">
        <v>31057</v>
      </c>
      <c r="B942" s="57" t="s">
        <v>30688</v>
      </c>
      <c r="C942" s="3" t="s">
        <v>31058</v>
      </c>
      <c r="D942" s="3"/>
      <c r="E942" s="3"/>
      <c r="F942" s="3" t="s">
        <v>31059</v>
      </c>
      <c r="G942" s="3" t="s">
        <v>31060</v>
      </c>
      <c r="H942" s="57" t="s">
        <v>31061</v>
      </c>
      <c r="I942" s="57" t="s">
        <v>20093</v>
      </c>
      <c r="J942" s="3" t="s">
        <v>28</v>
      </c>
      <c r="K942" s="3" t="s">
        <v>173</v>
      </c>
      <c r="L942" s="3" t="s">
        <v>536</v>
      </c>
      <c r="M942" s="3" t="s">
        <v>1520</v>
      </c>
      <c r="N942" s="3" t="s">
        <v>5152</v>
      </c>
      <c r="O942" s="3" t="s">
        <v>32</v>
      </c>
      <c r="P942" s="24">
        <v>0</v>
      </c>
      <c r="Q942" s="24">
        <v>1</v>
      </c>
      <c r="R942" s="27" t="s">
        <v>1568</v>
      </c>
      <c r="S942" s="28" t="s">
        <v>1589</v>
      </c>
      <c r="T942" s="3" t="s">
        <v>33</v>
      </c>
      <c r="U942" s="3">
        <v>412000</v>
      </c>
      <c r="V942" s="57" t="s">
        <v>30688</v>
      </c>
      <c r="W942" s="3" t="s">
        <v>34</v>
      </c>
      <c r="X942" s="57" t="s">
        <v>30688</v>
      </c>
      <c r="Y942" s="3"/>
      <c r="Z942" s="3">
        <v>412000</v>
      </c>
      <c r="AA942" s="3"/>
      <c r="AB942" s="57">
        <v>46181.466643518521</v>
      </c>
      <c r="AC942" s="3">
        <v>0</v>
      </c>
      <c r="AD942" s="24">
        <v>412000</v>
      </c>
      <c r="AE942" s="3">
        <v>46181.466643518521</v>
      </c>
      <c r="AF942" s="3"/>
      <c r="AG942" s="3">
        <v>303866</v>
      </c>
    </row>
    <row r="943" spans="1:33" ht="45" x14ac:dyDescent="0.25">
      <c r="A943" s="3" t="s">
        <v>31062</v>
      </c>
      <c r="B943" s="57" t="s">
        <v>30688</v>
      </c>
      <c r="C943" s="3" t="s">
        <v>31063</v>
      </c>
      <c r="D943" s="3"/>
      <c r="E943" s="3"/>
      <c r="F943" s="3" t="s">
        <v>31064</v>
      </c>
      <c r="G943" s="3" t="s">
        <v>31065</v>
      </c>
      <c r="H943" s="57" t="s">
        <v>31066</v>
      </c>
      <c r="I943" s="57" t="s">
        <v>31067</v>
      </c>
      <c r="J943" s="3" t="s">
        <v>28</v>
      </c>
      <c r="K943" s="3" t="s">
        <v>51</v>
      </c>
      <c r="L943" s="3" t="s">
        <v>234</v>
      </c>
      <c r="M943" s="3" t="s">
        <v>235</v>
      </c>
      <c r="N943" s="3" t="s">
        <v>4327</v>
      </c>
      <c r="O943" s="3" t="s">
        <v>19490</v>
      </c>
      <c r="P943" s="24">
        <v>0</v>
      </c>
      <c r="Q943" s="24">
        <v>0</v>
      </c>
      <c r="R943" s="27" t="s">
        <v>1579</v>
      </c>
      <c r="S943" s="28" t="s">
        <v>1589</v>
      </c>
      <c r="T943" s="3" t="s">
        <v>33</v>
      </c>
      <c r="U943" s="3">
        <v>412000</v>
      </c>
      <c r="V943" s="57" t="s">
        <v>30036</v>
      </c>
      <c r="W943" s="3" t="s">
        <v>34</v>
      </c>
      <c r="X943" s="57" t="s">
        <v>32663</v>
      </c>
      <c r="Y943" s="3" t="s">
        <v>39</v>
      </c>
      <c r="Z943" s="3">
        <v>412000</v>
      </c>
      <c r="AA943" s="3" t="s">
        <v>40</v>
      </c>
      <c r="AB943" s="57">
        <v>46188.447094907409</v>
      </c>
      <c r="AC943" s="3">
        <v>0</v>
      </c>
      <c r="AD943" s="24">
        <v>412000</v>
      </c>
      <c r="AE943" s="3">
        <v>46188.447094907409</v>
      </c>
      <c r="AF943" s="3"/>
      <c r="AG943" s="3">
        <v>387386</v>
      </c>
    </row>
    <row r="944" spans="1:33" ht="60" x14ac:dyDescent="0.25">
      <c r="A944" s="3" t="s">
        <v>31068</v>
      </c>
      <c r="B944" s="57" t="s">
        <v>30688</v>
      </c>
      <c r="C944" s="3" t="s">
        <v>31069</v>
      </c>
      <c r="D944" s="3"/>
      <c r="E944" s="3"/>
      <c r="F944" s="3" t="s">
        <v>11477</v>
      </c>
      <c r="G944" s="3" t="s">
        <v>11478</v>
      </c>
      <c r="H944" s="57" t="s">
        <v>2458</v>
      </c>
      <c r="I944" s="57" t="s">
        <v>31070</v>
      </c>
      <c r="J944" s="3" t="s">
        <v>28</v>
      </c>
      <c r="K944" s="3" t="s">
        <v>68</v>
      </c>
      <c r="L944" s="3" t="s">
        <v>222</v>
      </c>
      <c r="M944" s="3" t="s">
        <v>223</v>
      </c>
      <c r="N944" s="3" t="s">
        <v>4086</v>
      </c>
      <c r="O944" s="3" t="s">
        <v>32</v>
      </c>
      <c r="P944" s="24">
        <v>0</v>
      </c>
      <c r="Q944" s="24">
        <v>1</v>
      </c>
      <c r="R944" s="27" t="s">
        <v>1568</v>
      </c>
      <c r="S944" s="28" t="s">
        <v>1585</v>
      </c>
      <c r="T944" s="3" t="s">
        <v>38</v>
      </c>
      <c r="U944" s="3">
        <v>2060000</v>
      </c>
      <c r="V944" s="57" t="s">
        <v>30383</v>
      </c>
      <c r="W944" s="3" t="s">
        <v>34</v>
      </c>
      <c r="X944" s="57" t="s">
        <v>32628</v>
      </c>
      <c r="Y944" s="3"/>
      <c r="Z944" s="3">
        <v>2060000</v>
      </c>
      <c r="AA944" s="3"/>
      <c r="AB944" s="57">
        <v>46192.985219907408</v>
      </c>
      <c r="AC944" s="3">
        <v>0</v>
      </c>
      <c r="AD944" s="24">
        <v>2060000</v>
      </c>
      <c r="AE944" s="3">
        <v>46192.985219907408</v>
      </c>
      <c r="AF944" s="3"/>
      <c r="AG944" s="3">
        <v>310093</v>
      </c>
    </row>
    <row r="945" spans="1:33" ht="45" x14ac:dyDescent="0.25">
      <c r="A945" s="3" t="s">
        <v>31071</v>
      </c>
      <c r="B945" s="57" t="s">
        <v>31072</v>
      </c>
      <c r="C945" s="3" t="s">
        <v>31073</v>
      </c>
      <c r="D945" s="3"/>
      <c r="E945" s="3"/>
      <c r="F945" s="3" t="s">
        <v>31074</v>
      </c>
      <c r="G945" s="3" t="s">
        <v>31075</v>
      </c>
      <c r="H945" s="57" t="s">
        <v>31076</v>
      </c>
      <c r="I945" s="57" t="s">
        <v>31077</v>
      </c>
      <c r="J945" s="3" t="s">
        <v>28</v>
      </c>
      <c r="K945" s="3" t="s">
        <v>68</v>
      </c>
      <c r="L945" s="3" t="s">
        <v>1853</v>
      </c>
      <c r="M945" s="3" t="s">
        <v>1725</v>
      </c>
      <c r="N945" s="3" t="s">
        <v>3162</v>
      </c>
      <c r="O945" s="3" t="s">
        <v>706</v>
      </c>
      <c r="P945" s="24">
        <v>0</v>
      </c>
      <c r="Q945" s="24">
        <v>0</v>
      </c>
      <c r="R945" s="27" t="s">
        <v>1578</v>
      </c>
      <c r="S945" s="28" t="s">
        <v>1583</v>
      </c>
      <c r="T945" s="3" t="s">
        <v>130</v>
      </c>
      <c r="U945" s="3">
        <v>0</v>
      </c>
      <c r="V945" s="57" t="s">
        <v>31072</v>
      </c>
      <c r="W945" s="3" t="s">
        <v>34</v>
      </c>
      <c r="X945" s="57"/>
      <c r="Y945" s="3"/>
      <c r="Z945" s="3"/>
      <c r="AA945" s="3"/>
      <c r="AB945" s="57"/>
      <c r="AC945" s="3">
        <v>0</v>
      </c>
      <c r="AD945" s="24"/>
      <c r="AE945" s="3"/>
      <c r="AF945" s="3"/>
      <c r="AG945" s="3"/>
    </row>
    <row r="946" spans="1:33" ht="45" x14ac:dyDescent="0.25">
      <c r="A946" s="3" t="s">
        <v>31078</v>
      </c>
      <c r="B946" s="57" t="s">
        <v>31079</v>
      </c>
      <c r="C946" s="3" t="s">
        <v>31080</v>
      </c>
      <c r="D946" s="3"/>
      <c r="E946" s="3"/>
      <c r="F946" s="3" t="s">
        <v>31081</v>
      </c>
      <c r="G946" s="3" t="s">
        <v>31082</v>
      </c>
      <c r="H946" s="57" t="s">
        <v>31083</v>
      </c>
      <c r="I946" s="57" t="s">
        <v>21931</v>
      </c>
      <c r="J946" s="3" t="s">
        <v>28</v>
      </c>
      <c r="K946" s="3" t="s">
        <v>74</v>
      </c>
      <c r="L946" s="3" t="s">
        <v>380</v>
      </c>
      <c r="M946" s="3" t="s">
        <v>381</v>
      </c>
      <c r="N946" s="3" t="s">
        <v>3831</v>
      </c>
      <c r="O946" s="3" t="s">
        <v>705</v>
      </c>
      <c r="P946" s="24">
        <v>0</v>
      </c>
      <c r="Q946" s="24">
        <v>0</v>
      </c>
      <c r="R946" s="27" t="s">
        <v>1578</v>
      </c>
      <c r="S946" s="28" t="s">
        <v>1590</v>
      </c>
      <c r="T946" s="3" t="s">
        <v>426</v>
      </c>
      <c r="U946" s="3">
        <v>0</v>
      </c>
      <c r="V946" s="57" t="s">
        <v>31079</v>
      </c>
      <c r="W946" s="3" t="s">
        <v>34</v>
      </c>
      <c r="X946" s="57"/>
      <c r="Y946" s="3"/>
      <c r="Z946" s="3"/>
      <c r="AA946" s="3"/>
      <c r="AB946" s="57"/>
      <c r="AC946" s="3">
        <v>0</v>
      </c>
      <c r="AD946" s="24"/>
      <c r="AE946" s="3"/>
      <c r="AF946" s="3"/>
      <c r="AG946" s="3"/>
    </row>
    <row r="947" spans="1:33" ht="60" x14ac:dyDescent="0.25">
      <c r="A947" s="3" t="s">
        <v>31084</v>
      </c>
      <c r="B947" s="57" t="s">
        <v>31079</v>
      </c>
      <c r="C947" s="3" t="s">
        <v>31085</v>
      </c>
      <c r="D947" s="3"/>
      <c r="E947" s="3"/>
      <c r="F947" s="3" t="s">
        <v>31086</v>
      </c>
      <c r="G947" s="3" t="s">
        <v>31087</v>
      </c>
      <c r="H947" s="57" t="s">
        <v>31088</v>
      </c>
      <c r="I947" s="57" t="s">
        <v>31089</v>
      </c>
      <c r="J947" s="3" t="s">
        <v>28</v>
      </c>
      <c r="K947" s="3" t="s">
        <v>51</v>
      </c>
      <c r="L947" s="3" t="s">
        <v>1009</v>
      </c>
      <c r="M947" s="3" t="s">
        <v>1010</v>
      </c>
      <c r="N947" s="3" t="s">
        <v>9487</v>
      </c>
      <c r="O947" s="3" t="s">
        <v>19490</v>
      </c>
      <c r="P947" s="24">
        <v>0</v>
      </c>
      <c r="Q947" s="24">
        <v>0</v>
      </c>
      <c r="R947" s="27" t="s">
        <v>1579</v>
      </c>
      <c r="S947" s="28" t="s">
        <v>1585</v>
      </c>
      <c r="T947" s="3" t="s">
        <v>38</v>
      </c>
      <c r="U947" s="3">
        <v>2060000</v>
      </c>
      <c r="V947" s="57" t="s">
        <v>32663</v>
      </c>
      <c r="W947" s="3" t="s">
        <v>34</v>
      </c>
      <c r="X947" s="57" t="s">
        <v>32712</v>
      </c>
      <c r="Y947" s="3" t="s">
        <v>39</v>
      </c>
      <c r="Z947" s="3">
        <v>2060000</v>
      </c>
      <c r="AA947" s="3" t="s">
        <v>40</v>
      </c>
      <c r="AB947" s="57">
        <v>46195.524143518516</v>
      </c>
      <c r="AC947" s="3">
        <v>0</v>
      </c>
      <c r="AD947" s="24">
        <v>2060000</v>
      </c>
      <c r="AE947" s="3">
        <v>46195.524143518516</v>
      </c>
      <c r="AF947" s="3"/>
      <c r="AG947" s="3">
        <v>657799</v>
      </c>
    </row>
    <row r="948" spans="1:33" ht="45" x14ac:dyDescent="0.25">
      <c r="A948" s="3" t="s">
        <v>31090</v>
      </c>
      <c r="B948" s="57" t="s">
        <v>31079</v>
      </c>
      <c r="C948" s="3" t="s">
        <v>31091</v>
      </c>
      <c r="D948" s="3"/>
      <c r="E948" s="3"/>
      <c r="F948" s="3" t="s">
        <v>31086</v>
      </c>
      <c r="G948" s="3" t="s">
        <v>31087</v>
      </c>
      <c r="H948" s="57" t="s">
        <v>31088</v>
      </c>
      <c r="I948" s="57" t="s">
        <v>31089</v>
      </c>
      <c r="J948" s="3" t="s">
        <v>28</v>
      </c>
      <c r="K948" s="3" t="s">
        <v>51</v>
      </c>
      <c r="L948" s="3" t="s">
        <v>1009</v>
      </c>
      <c r="M948" s="3" t="s">
        <v>1010</v>
      </c>
      <c r="N948" s="3" t="s">
        <v>9487</v>
      </c>
      <c r="O948" s="3" t="s">
        <v>19490</v>
      </c>
      <c r="P948" s="24">
        <v>0</v>
      </c>
      <c r="Q948" s="24">
        <v>0</v>
      </c>
      <c r="R948" s="27" t="s">
        <v>1579</v>
      </c>
      <c r="S948" s="28" t="s">
        <v>1589</v>
      </c>
      <c r="T948" s="3" t="s">
        <v>33</v>
      </c>
      <c r="U948" s="3">
        <v>412000</v>
      </c>
      <c r="V948" s="57" t="s">
        <v>30688</v>
      </c>
      <c r="W948" s="3" t="s">
        <v>34</v>
      </c>
      <c r="X948" s="57" t="s">
        <v>32639</v>
      </c>
      <c r="Y948" s="3" t="s">
        <v>39</v>
      </c>
      <c r="Z948" s="3">
        <v>412000</v>
      </c>
      <c r="AA948" s="3" t="s">
        <v>40</v>
      </c>
      <c r="AB948" s="57">
        <v>46190.685972222222</v>
      </c>
      <c r="AC948" s="3">
        <v>0</v>
      </c>
      <c r="AD948" s="24">
        <v>412000</v>
      </c>
      <c r="AE948" s="3">
        <v>46190.685972222222</v>
      </c>
      <c r="AF948" s="3"/>
      <c r="AG948" s="3">
        <v>309200</v>
      </c>
    </row>
    <row r="949" spans="1:33" ht="60" x14ac:dyDescent="0.25">
      <c r="A949" s="3" t="s">
        <v>31092</v>
      </c>
      <c r="B949" s="57" t="s">
        <v>31079</v>
      </c>
      <c r="C949" s="3" t="s">
        <v>31093</v>
      </c>
      <c r="D949" s="3"/>
      <c r="E949" s="3"/>
      <c r="F949" s="3" t="s">
        <v>31094</v>
      </c>
      <c r="G949" s="3" t="s">
        <v>31095</v>
      </c>
      <c r="H949" s="57" t="s">
        <v>10964</v>
      </c>
      <c r="I949" s="57" t="s">
        <v>31096</v>
      </c>
      <c r="J949" s="3" t="s">
        <v>28</v>
      </c>
      <c r="K949" s="3" t="s">
        <v>51</v>
      </c>
      <c r="L949" s="3" t="s">
        <v>1009</v>
      </c>
      <c r="M949" s="3" t="s">
        <v>1010</v>
      </c>
      <c r="N949" s="3" t="s">
        <v>9487</v>
      </c>
      <c r="O949" s="3" t="s">
        <v>705</v>
      </c>
      <c r="P949" s="24">
        <v>0</v>
      </c>
      <c r="Q949" s="24">
        <v>0</v>
      </c>
      <c r="R949" s="27" t="s">
        <v>1578</v>
      </c>
      <c r="S949" s="28" t="s">
        <v>1585</v>
      </c>
      <c r="T949" s="3" t="s">
        <v>38</v>
      </c>
      <c r="U949" s="3">
        <v>0</v>
      </c>
      <c r="V949" s="57" t="s">
        <v>32663</v>
      </c>
      <c r="W949" s="3" t="s">
        <v>34</v>
      </c>
      <c r="X949" s="57"/>
      <c r="Y949" s="3"/>
      <c r="Z949" s="3"/>
      <c r="AA949" s="3"/>
      <c r="AB949" s="57"/>
      <c r="AC949" s="3">
        <v>0</v>
      </c>
      <c r="AD949" s="24"/>
      <c r="AE949" s="3"/>
      <c r="AF949" s="3"/>
      <c r="AG949" s="3"/>
    </row>
    <row r="950" spans="1:33" ht="45" x14ac:dyDescent="0.25">
      <c r="A950" s="3" t="s">
        <v>31097</v>
      </c>
      <c r="B950" s="57" t="s">
        <v>31079</v>
      </c>
      <c r="C950" s="3" t="s">
        <v>31098</v>
      </c>
      <c r="D950" s="3"/>
      <c r="E950" s="3"/>
      <c r="F950" s="3" t="s">
        <v>31094</v>
      </c>
      <c r="G950" s="3" t="s">
        <v>31095</v>
      </c>
      <c r="H950" s="57" t="s">
        <v>10964</v>
      </c>
      <c r="I950" s="57" t="s">
        <v>31096</v>
      </c>
      <c r="J950" s="3" t="s">
        <v>28</v>
      </c>
      <c r="K950" s="3" t="s">
        <v>51</v>
      </c>
      <c r="L950" s="3" t="s">
        <v>1009</v>
      </c>
      <c r="M950" s="3" t="s">
        <v>1010</v>
      </c>
      <c r="N950" s="3" t="s">
        <v>9487</v>
      </c>
      <c r="O950" s="3" t="s">
        <v>32</v>
      </c>
      <c r="P950" s="24">
        <v>0</v>
      </c>
      <c r="Q950" s="24">
        <v>1</v>
      </c>
      <c r="R950" s="27" t="s">
        <v>1568</v>
      </c>
      <c r="S950" s="28" t="s">
        <v>1589</v>
      </c>
      <c r="T950" s="3" t="s">
        <v>33</v>
      </c>
      <c r="U950" s="3">
        <v>412000</v>
      </c>
      <c r="V950" s="57" t="s">
        <v>30688</v>
      </c>
      <c r="W950" s="3" t="s">
        <v>34</v>
      </c>
      <c r="X950" s="57" t="s">
        <v>32639</v>
      </c>
      <c r="Y950" s="3"/>
      <c r="Z950" s="3">
        <v>412000</v>
      </c>
      <c r="AA950" s="3"/>
      <c r="AB950" s="57">
        <v>46190.687314814815</v>
      </c>
      <c r="AC950" s="3">
        <v>0</v>
      </c>
      <c r="AD950" s="24">
        <v>412000</v>
      </c>
      <c r="AE950" s="3">
        <v>46190.687314814815</v>
      </c>
      <c r="AF950" s="3"/>
      <c r="AG950" s="3">
        <v>309204</v>
      </c>
    </row>
    <row r="951" spans="1:33" ht="45" x14ac:dyDescent="0.25">
      <c r="A951" s="3" t="s">
        <v>31099</v>
      </c>
      <c r="B951" s="57" t="s">
        <v>31079</v>
      </c>
      <c r="C951" s="3" t="s">
        <v>31100</v>
      </c>
      <c r="D951" s="3"/>
      <c r="E951" s="3"/>
      <c r="F951" s="3" t="s">
        <v>31101</v>
      </c>
      <c r="G951" s="3" t="s">
        <v>31102</v>
      </c>
      <c r="H951" s="57" t="s">
        <v>31103</v>
      </c>
      <c r="I951" s="57" t="s">
        <v>21722</v>
      </c>
      <c r="J951" s="3" t="s">
        <v>28</v>
      </c>
      <c r="K951" s="3" t="s">
        <v>51</v>
      </c>
      <c r="L951" s="3" t="s">
        <v>419</v>
      </c>
      <c r="M951" s="3" t="s">
        <v>420</v>
      </c>
      <c r="N951" s="3" t="s">
        <v>5461</v>
      </c>
      <c r="O951" s="3" t="s">
        <v>19490</v>
      </c>
      <c r="P951" s="24">
        <v>0</v>
      </c>
      <c r="Q951" s="24">
        <v>0</v>
      </c>
      <c r="R951" s="27" t="s">
        <v>1579</v>
      </c>
      <c r="S951" s="28" t="s">
        <v>1589</v>
      </c>
      <c r="T951" s="3" t="s">
        <v>33</v>
      </c>
      <c r="U951" s="3">
        <v>412000</v>
      </c>
      <c r="V951" s="57" t="s">
        <v>30383</v>
      </c>
      <c r="W951" s="3" t="s">
        <v>34</v>
      </c>
      <c r="X951" s="57" t="s">
        <v>32611</v>
      </c>
      <c r="Y951" s="3" t="s">
        <v>39</v>
      </c>
      <c r="Z951" s="3">
        <v>412000</v>
      </c>
      <c r="AA951" s="3" t="s">
        <v>40</v>
      </c>
      <c r="AB951" s="57">
        <v>46185.618726851855</v>
      </c>
      <c r="AC951" s="3">
        <v>0</v>
      </c>
      <c r="AD951" s="24">
        <v>412000</v>
      </c>
      <c r="AE951" s="3">
        <v>46185.618726851855</v>
      </c>
      <c r="AF951" s="3"/>
      <c r="AG951" s="3">
        <v>387392</v>
      </c>
    </row>
    <row r="952" spans="1:33" ht="45" x14ac:dyDescent="0.25">
      <c r="A952" s="3" t="s">
        <v>31104</v>
      </c>
      <c r="B952" s="57" t="s">
        <v>31079</v>
      </c>
      <c r="C952" s="3" t="s">
        <v>31105</v>
      </c>
      <c r="D952" s="3"/>
      <c r="E952" s="3"/>
      <c r="F952" s="3" t="s">
        <v>31106</v>
      </c>
      <c r="G952" s="3" t="s">
        <v>31107</v>
      </c>
      <c r="H952" s="57" t="s">
        <v>11020</v>
      </c>
      <c r="I952" s="57" t="s">
        <v>31108</v>
      </c>
      <c r="J952" s="3" t="s">
        <v>28</v>
      </c>
      <c r="K952" s="3" t="s">
        <v>51</v>
      </c>
      <c r="L952" s="3" t="s">
        <v>59</v>
      </c>
      <c r="M952" s="3" t="s">
        <v>60</v>
      </c>
      <c r="N952" s="3" t="s">
        <v>8751</v>
      </c>
      <c r="O952" s="3" t="s">
        <v>19490</v>
      </c>
      <c r="P952" s="24">
        <v>0</v>
      </c>
      <c r="Q952" s="24">
        <v>0</v>
      </c>
      <c r="R952" s="27" t="s">
        <v>1579</v>
      </c>
      <c r="S952" s="28" t="s">
        <v>1589</v>
      </c>
      <c r="T952" s="3" t="s">
        <v>33</v>
      </c>
      <c r="U952" s="3">
        <v>412000</v>
      </c>
      <c r="V952" s="57" t="s">
        <v>31079</v>
      </c>
      <c r="W952" s="3" t="s">
        <v>34</v>
      </c>
      <c r="X952" s="57" t="s">
        <v>31079</v>
      </c>
      <c r="Y952" s="3" t="s">
        <v>39</v>
      </c>
      <c r="Z952" s="3">
        <v>412000</v>
      </c>
      <c r="AA952" s="3" t="s">
        <v>40</v>
      </c>
      <c r="AB952" s="57">
        <v>46179.59233796296</v>
      </c>
      <c r="AC952" s="3">
        <v>0</v>
      </c>
      <c r="AD952" s="24">
        <v>412000</v>
      </c>
      <c r="AE952" s="3">
        <v>46179.59233796296</v>
      </c>
      <c r="AF952" s="3"/>
      <c r="AG952" s="3">
        <v>302865</v>
      </c>
    </row>
    <row r="953" spans="1:33" ht="45" x14ac:dyDescent="0.25">
      <c r="A953" s="3" t="s">
        <v>31109</v>
      </c>
      <c r="B953" s="57" t="s">
        <v>31079</v>
      </c>
      <c r="C953" s="3" t="s">
        <v>31110</v>
      </c>
      <c r="D953" s="3"/>
      <c r="E953" s="3"/>
      <c r="F953" s="3" t="s">
        <v>31111</v>
      </c>
      <c r="G953" s="3" t="s">
        <v>31112</v>
      </c>
      <c r="H953" s="57" t="s">
        <v>31113</v>
      </c>
      <c r="I953" s="57" t="s">
        <v>31114</v>
      </c>
      <c r="J953" s="3" t="s">
        <v>28</v>
      </c>
      <c r="K953" s="3" t="s">
        <v>68</v>
      </c>
      <c r="L953" s="3" t="s">
        <v>10710</v>
      </c>
      <c r="M953" s="3" t="s">
        <v>259</v>
      </c>
      <c r="N953" s="3" t="s">
        <v>10711</v>
      </c>
      <c r="O953" s="3" t="s">
        <v>706</v>
      </c>
      <c r="P953" s="24">
        <v>0</v>
      </c>
      <c r="Q953" s="24">
        <v>0</v>
      </c>
      <c r="R953" s="27" t="s">
        <v>1578</v>
      </c>
      <c r="S953" s="28" t="s">
        <v>1582</v>
      </c>
      <c r="T953" s="3" t="s">
        <v>160</v>
      </c>
      <c r="U953" s="3">
        <v>0</v>
      </c>
      <c r="V953" s="57" t="s">
        <v>31079</v>
      </c>
      <c r="W953" s="3" t="s">
        <v>34</v>
      </c>
      <c r="X953" s="57"/>
      <c r="Y953" s="3"/>
      <c r="Z953" s="3"/>
      <c r="AA953" s="3"/>
      <c r="AB953" s="57"/>
      <c r="AC953" s="3">
        <v>0</v>
      </c>
      <c r="AD953" s="24"/>
      <c r="AE953" s="3"/>
      <c r="AF953" s="3"/>
      <c r="AG953" s="3"/>
    </row>
    <row r="954" spans="1:33" ht="45" x14ac:dyDescent="0.25">
      <c r="A954" s="3" t="s">
        <v>31115</v>
      </c>
      <c r="B954" s="57" t="s">
        <v>31079</v>
      </c>
      <c r="C954" s="3" t="s">
        <v>31116</v>
      </c>
      <c r="D954" s="3"/>
      <c r="E954" s="3"/>
      <c r="F954" s="3" t="s">
        <v>25743</v>
      </c>
      <c r="G954" s="3" t="s">
        <v>25744</v>
      </c>
      <c r="H954" s="57" t="s">
        <v>25745</v>
      </c>
      <c r="I954" s="57" t="s">
        <v>25746</v>
      </c>
      <c r="J954" s="3" t="s">
        <v>28</v>
      </c>
      <c r="K954" s="3" t="s">
        <v>173</v>
      </c>
      <c r="L954" s="3" t="s">
        <v>283</v>
      </c>
      <c r="M954" s="3" t="s">
        <v>25747</v>
      </c>
      <c r="N954" s="3" t="s">
        <v>25748</v>
      </c>
      <c r="O954" s="3" t="s">
        <v>32</v>
      </c>
      <c r="P954" s="24">
        <v>0</v>
      </c>
      <c r="Q954" s="24">
        <v>1</v>
      </c>
      <c r="R954" s="27" t="s">
        <v>1568</v>
      </c>
      <c r="S954" s="28" t="s">
        <v>1589</v>
      </c>
      <c r="T954" s="3" t="s">
        <v>33</v>
      </c>
      <c r="U954" s="3">
        <v>412000</v>
      </c>
      <c r="V954" s="57" t="s">
        <v>31072</v>
      </c>
      <c r="W954" s="3" t="s">
        <v>34</v>
      </c>
      <c r="X954" s="57" t="s">
        <v>30383</v>
      </c>
      <c r="Y954" s="3"/>
      <c r="Z954" s="3">
        <v>412000</v>
      </c>
      <c r="AA954" s="3"/>
      <c r="AB954" s="57">
        <v>46182.355740740742</v>
      </c>
      <c r="AC954" s="3">
        <v>0</v>
      </c>
      <c r="AD954" s="24">
        <v>412000</v>
      </c>
      <c r="AE954" s="3">
        <v>46182.355740740742</v>
      </c>
      <c r="AF954" s="3"/>
      <c r="AG954" s="3">
        <v>303867</v>
      </c>
    </row>
    <row r="955" spans="1:33" ht="45" x14ac:dyDescent="0.25">
      <c r="A955" s="3" t="s">
        <v>31117</v>
      </c>
      <c r="B955" s="57" t="s">
        <v>31118</v>
      </c>
      <c r="C955" s="3" t="s">
        <v>31119</v>
      </c>
      <c r="D955" s="3"/>
      <c r="E955" s="3"/>
      <c r="F955" s="3" t="s">
        <v>8748</v>
      </c>
      <c r="G955" s="3" t="s">
        <v>8749</v>
      </c>
      <c r="H955" s="57" t="s">
        <v>8750</v>
      </c>
      <c r="I955" s="57" t="s">
        <v>31120</v>
      </c>
      <c r="J955" s="3" t="s">
        <v>28</v>
      </c>
      <c r="K955" s="3" t="s">
        <v>51</v>
      </c>
      <c r="L955" s="3" t="s">
        <v>59</v>
      </c>
      <c r="M955" s="3" t="s">
        <v>60</v>
      </c>
      <c r="N955" s="3" t="s">
        <v>8751</v>
      </c>
      <c r="O955" s="3" t="s">
        <v>19490</v>
      </c>
      <c r="P955" s="24">
        <v>0</v>
      </c>
      <c r="Q955" s="24">
        <v>0</v>
      </c>
      <c r="R955" s="27" t="s">
        <v>1579</v>
      </c>
      <c r="S955" s="28" t="s">
        <v>1589</v>
      </c>
      <c r="T955" s="3" t="s">
        <v>33</v>
      </c>
      <c r="U955" s="3">
        <v>412000</v>
      </c>
      <c r="V955" s="57" t="s">
        <v>31118</v>
      </c>
      <c r="W955" s="3" t="s">
        <v>34</v>
      </c>
      <c r="X955" s="57" t="s">
        <v>31079</v>
      </c>
      <c r="Y955" s="3" t="s">
        <v>39</v>
      </c>
      <c r="Z955" s="3">
        <v>412000</v>
      </c>
      <c r="AA955" s="3" t="s">
        <v>40</v>
      </c>
      <c r="AB955" s="57">
        <v>46179.555254629631</v>
      </c>
      <c r="AC955" s="3">
        <v>0</v>
      </c>
      <c r="AD955" s="24">
        <v>412000</v>
      </c>
      <c r="AE955" s="3">
        <v>46179.555254629631</v>
      </c>
      <c r="AF955" s="3"/>
      <c r="AG955" s="3">
        <v>302738</v>
      </c>
    </row>
    <row r="956" spans="1:33" ht="45" x14ac:dyDescent="0.25">
      <c r="A956" s="3" t="s">
        <v>31121</v>
      </c>
      <c r="B956" s="57" t="s">
        <v>31118</v>
      </c>
      <c r="C956" s="3" t="s">
        <v>31122</v>
      </c>
      <c r="D956" s="3"/>
      <c r="E956" s="3"/>
      <c r="F956" s="3" t="s">
        <v>26011</v>
      </c>
      <c r="G956" s="3" t="s">
        <v>26012</v>
      </c>
      <c r="H956" s="57" t="s">
        <v>26013</v>
      </c>
      <c r="I956" s="57" t="s">
        <v>26014</v>
      </c>
      <c r="J956" s="3" t="s">
        <v>28</v>
      </c>
      <c r="K956" s="3" t="s">
        <v>68</v>
      </c>
      <c r="L956" s="3" t="s">
        <v>1028</v>
      </c>
      <c r="M956" s="3" t="s">
        <v>1029</v>
      </c>
      <c r="N956" s="3" t="s">
        <v>3987</v>
      </c>
      <c r="O956" s="3" t="s">
        <v>32</v>
      </c>
      <c r="P956" s="24">
        <v>0</v>
      </c>
      <c r="Q956" s="24">
        <v>1</v>
      </c>
      <c r="R956" s="27" t="s">
        <v>1568</v>
      </c>
      <c r="S956" s="28" t="s">
        <v>1589</v>
      </c>
      <c r="T956" s="3" t="s">
        <v>33</v>
      </c>
      <c r="U956" s="3">
        <v>412000</v>
      </c>
      <c r="V956" s="57" t="s">
        <v>31118</v>
      </c>
      <c r="W956" s="3" t="s">
        <v>34</v>
      </c>
      <c r="X956" s="57" t="s">
        <v>30036</v>
      </c>
      <c r="Y956" s="3"/>
      <c r="Z956" s="3">
        <v>412000</v>
      </c>
      <c r="AA956" s="3"/>
      <c r="AB956" s="57">
        <v>46183.004062499997</v>
      </c>
      <c r="AC956" s="3">
        <v>0</v>
      </c>
      <c r="AD956" s="24">
        <v>412000</v>
      </c>
      <c r="AE956" s="3">
        <v>46183.004062499997</v>
      </c>
      <c r="AF956" s="3"/>
      <c r="AG956" s="3">
        <v>302515</v>
      </c>
    </row>
    <row r="957" spans="1:33" ht="45" x14ac:dyDescent="0.25">
      <c r="A957" s="3" t="s">
        <v>31123</v>
      </c>
      <c r="B957" s="57" t="s">
        <v>31118</v>
      </c>
      <c r="C957" s="3" t="s">
        <v>31124</v>
      </c>
      <c r="D957" s="3"/>
      <c r="E957" s="3"/>
      <c r="F957" s="3" t="s">
        <v>31125</v>
      </c>
      <c r="G957" s="3" t="s">
        <v>31126</v>
      </c>
      <c r="H957" s="57" t="s">
        <v>31127</v>
      </c>
      <c r="I957" s="57" t="s">
        <v>31128</v>
      </c>
      <c r="J957" s="3" t="s">
        <v>28</v>
      </c>
      <c r="K957" s="3" t="s">
        <v>173</v>
      </c>
      <c r="L957" s="3" t="s">
        <v>750</v>
      </c>
      <c r="M957" s="3" t="s">
        <v>448</v>
      </c>
      <c r="N957" s="3" t="s">
        <v>6482</v>
      </c>
      <c r="O957" s="3" t="s">
        <v>705</v>
      </c>
      <c r="P957" s="24">
        <v>0</v>
      </c>
      <c r="Q957" s="24">
        <v>0</v>
      </c>
      <c r="R957" s="27" t="s">
        <v>1578</v>
      </c>
      <c r="S957" s="28" t="s">
        <v>1589</v>
      </c>
      <c r="T957" s="3" t="s">
        <v>33</v>
      </c>
      <c r="U957" s="3">
        <v>0</v>
      </c>
      <c r="V957" s="57" t="s">
        <v>31118</v>
      </c>
      <c r="W957" s="3" t="s">
        <v>34</v>
      </c>
      <c r="X957" s="57"/>
      <c r="Y957" s="3"/>
      <c r="Z957" s="3"/>
      <c r="AA957" s="3"/>
      <c r="AB957" s="57"/>
      <c r="AC957" s="3">
        <v>0</v>
      </c>
      <c r="AD957" s="24"/>
      <c r="AE957" s="3"/>
      <c r="AF957" s="3"/>
      <c r="AG957" s="3"/>
    </row>
    <row r="958" spans="1:33" ht="60" x14ac:dyDescent="0.25">
      <c r="A958" s="3" t="s">
        <v>31129</v>
      </c>
      <c r="B958" s="57" t="s">
        <v>31118</v>
      </c>
      <c r="C958" s="3" t="s">
        <v>31130</v>
      </c>
      <c r="D958" s="3"/>
      <c r="E958" s="3"/>
      <c r="F958" s="3" t="s">
        <v>27075</v>
      </c>
      <c r="G958" s="3" t="s">
        <v>27076</v>
      </c>
      <c r="H958" s="57" t="s">
        <v>27077</v>
      </c>
      <c r="I958" s="57" t="s">
        <v>27078</v>
      </c>
      <c r="J958" s="3" t="s">
        <v>28</v>
      </c>
      <c r="K958" s="3" t="s">
        <v>173</v>
      </c>
      <c r="L958" s="3" t="s">
        <v>750</v>
      </c>
      <c r="M958" s="3" t="s">
        <v>448</v>
      </c>
      <c r="N958" s="3" t="s">
        <v>6482</v>
      </c>
      <c r="O958" s="3" t="s">
        <v>32</v>
      </c>
      <c r="P958" s="24">
        <v>0</v>
      </c>
      <c r="Q958" s="24">
        <v>2</v>
      </c>
      <c r="R958" s="27" t="s">
        <v>1568</v>
      </c>
      <c r="S958" s="28" t="s">
        <v>1585</v>
      </c>
      <c r="T958" s="3" t="s">
        <v>38</v>
      </c>
      <c r="U958" s="3">
        <v>2060000</v>
      </c>
      <c r="V958" s="57" t="s">
        <v>30688</v>
      </c>
      <c r="W958" s="3" t="s">
        <v>34</v>
      </c>
      <c r="X958" s="57" t="s">
        <v>30688</v>
      </c>
      <c r="Y958" s="3"/>
      <c r="Z958" s="3">
        <v>2060000</v>
      </c>
      <c r="AA958" s="3"/>
      <c r="AB958" s="57">
        <v>46181.73777777778</v>
      </c>
      <c r="AC958" s="3">
        <v>0</v>
      </c>
      <c r="AD958" s="24">
        <v>2060000</v>
      </c>
      <c r="AE958" s="3">
        <v>46181.73777777778</v>
      </c>
      <c r="AF958" s="3"/>
      <c r="AG958" s="3">
        <v>306433</v>
      </c>
    </row>
    <row r="959" spans="1:33" ht="45" x14ac:dyDescent="0.25">
      <c r="A959" s="3" t="s">
        <v>31131</v>
      </c>
      <c r="B959" s="57" t="s">
        <v>31118</v>
      </c>
      <c r="C959" s="3" t="s">
        <v>31132</v>
      </c>
      <c r="D959" s="3"/>
      <c r="E959" s="3"/>
      <c r="F959" s="3" t="s">
        <v>9191</v>
      </c>
      <c r="G959" s="3" t="s">
        <v>9192</v>
      </c>
      <c r="H959" s="57" t="s">
        <v>3834</v>
      </c>
      <c r="I959" s="57" t="s">
        <v>31133</v>
      </c>
      <c r="J959" s="3" t="s">
        <v>28</v>
      </c>
      <c r="K959" s="3" t="s">
        <v>51</v>
      </c>
      <c r="L959" s="3" t="s">
        <v>64</v>
      </c>
      <c r="M959" s="3" t="s">
        <v>1668</v>
      </c>
      <c r="N959" s="3" t="s">
        <v>8766</v>
      </c>
      <c r="O959" s="3" t="s">
        <v>32</v>
      </c>
      <c r="P959" s="24">
        <v>0</v>
      </c>
      <c r="Q959" s="24">
        <v>1</v>
      </c>
      <c r="R959" s="27" t="s">
        <v>1568</v>
      </c>
      <c r="S959" s="28" t="s">
        <v>1589</v>
      </c>
      <c r="T959" s="3" t="s">
        <v>33</v>
      </c>
      <c r="U959" s="3">
        <v>412000</v>
      </c>
      <c r="V959" s="57" t="s">
        <v>31118</v>
      </c>
      <c r="W959" s="3" t="s">
        <v>34</v>
      </c>
      <c r="X959" s="57" t="s">
        <v>32663</v>
      </c>
      <c r="Y959" s="3"/>
      <c r="Z959" s="3">
        <v>412000</v>
      </c>
      <c r="AA959" s="3"/>
      <c r="AB959" s="57">
        <v>46188.698622685188</v>
      </c>
      <c r="AC959" s="3">
        <v>0</v>
      </c>
      <c r="AD959" s="24">
        <v>412000</v>
      </c>
      <c r="AE959" s="3">
        <v>46188.698622685188</v>
      </c>
      <c r="AF959" s="3"/>
      <c r="AG959" s="3">
        <v>302737</v>
      </c>
    </row>
    <row r="960" spans="1:33" ht="45" x14ac:dyDescent="0.25">
      <c r="A960" s="3" t="s">
        <v>31134</v>
      </c>
      <c r="B960" s="57" t="s">
        <v>31118</v>
      </c>
      <c r="C960" s="3" t="s">
        <v>31135</v>
      </c>
      <c r="D960" s="3"/>
      <c r="E960" s="3"/>
      <c r="F960" s="3" t="s">
        <v>31136</v>
      </c>
      <c r="G960" s="3" t="s">
        <v>31137</v>
      </c>
      <c r="H960" s="57" t="s">
        <v>31138</v>
      </c>
      <c r="I960" s="57" t="s">
        <v>31139</v>
      </c>
      <c r="J960" s="3" t="s">
        <v>28</v>
      </c>
      <c r="K960" s="3" t="s">
        <v>51</v>
      </c>
      <c r="L960" s="3" t="s">
        <v>791</v>
      </c>
      <c r="M960" s="3" t="s">
        <v>792</v>
      </c>
      <c r="N960" s="3" t="s">
        <v>4970</v>
      </c>
      <c r="O960" s="3" t="s">
        <v>32</v>
      </c>
      <c r="P960" s="24">
        <v>0</v>
      </c>
      <c r="Q960" s="24">
        <v>1</v>
      </c>
      <c r="R960" s="27" t="s">
        <v>1568</v>
      </c>
      <c r="S960" s="28" t="s">
        <v>1589</v>
      </c>
      <c r="T960" s="3" t="s">
        <v>33</v>
      </c>
      <c r="U960" s="3">
        <v>412000</v>
      </c>
      <c r="V960" s="57" t="s">
        <v>30688</v>
      </c>
      <c r="W960" s="3" t="s">
        <v>34</v>
      </c>
      <c r="X960" s="57" t="s">
        <v>29679</v>
      </c>
      <c r="Y960" s="3"/>
      <c r="Z960" s="3">
        <v>412000</v>
      </c>
      <c r="AA960" s="3"/>
      <c r="AB960" s="57">
        <v>46184.591238425928</v>
      </c>
      <c r="AC960" s="3">
        <v>0</v>
      </c>
      <c r="AD960" s="24">
        <v>412000</v>
      </c>
      <c r="AE960" s="3">
        <v>46184.591238425928</v>
      </c>
      <c r="AF960" s="3"/>
      <c r="AG960" s="3">
        <v>309206</v>
      </c>
    </row>
    <row r="961" spans="1:33" ht="60" x14ac:dyDescent="0.25">
      <c r="A961" s="3" t="s">
        <v>31140</v>
      </c>
      <c r="B961" s="57" t="s">
        <v>31118</v>
      </c>
      <c r="C961" s="3" t="s">
        <v>31141</v>
      </c>
      <c r="D961" s="3"/>
      <c r="E961" s="3"/>
      <c r="F961" s="3" t="s">
        <v>31142</v>
      </c>
      <c r="G961" s="3" t="s">
        <v>31143</v>
      </c>
      <c r="H961" s="57" t="s">
        <v>17662</v>
      </c>
      <c r="I961" s="57" t="s">
        <v>31144</v>
      </c>
      <c r="J961" s="3" t="s">
        <v>28</v>
      </c>
      <c r="K961" s="3" t="s">
        <v>51</v>
      </c>
      <c r="L961" s="3" t="s">
        <v>64</v>
      </c>
      <c r="M961" s="3" t="s">
        <v>1668</v>
      </c>
      <c r="N961" s="3" t="s">
        <v>8766</v>
      </c>
      <c r="O961" s="3" t="s">
        <v>32</v>
      </c>
      <c r="P961" s="24">
        <v>0</v>
      </c>
      <c r="Q961" s="24">
        <v>1</v>
      </c>
      <c r="R961" s="27" t="s">
        <v>1568</v>
      </c>
      <c r="S961" s="28" t="s">
        <v>1589</v>
      </c>
      <c r="T961" s="3" t="s">
        <v>33</v>
      </c>
      <c r="U961" s="3">
        <v>412000</v>
      </c>
      <c r="V961" s="57" t="s">
        <v>31118</v>
      </c>
      <c r="W961" s="3" t="s">
        <v>34</v>
      </c>
      <c r="X961" s="57" t="s">
        <v>32663</v>
      </c>
      <c r="Y961" s="3"/>
      <c r="Z961" s="3">
        <v>412000</v>
      </c>
      <c r="AA961" s="3"/>
      <c r="AB961" s="57">
        <v>46188.699861111112</v>
      </c>
      <c r="AC961" s="3">
        <v>0</v>
      </c>
      <c r="AD961" s="24">
        <v>412000</v>
      </c>
      <c r="AE961" s="3">
        <v>46188.699861111112</v>
      </c>
      <c r="AF961" s="3"/>
      <c r="AG961" s="3">
        <v>302736</v>
      </c>
    </row>
    <row r="962" spans="1:33" ht="45" x14ac:dyDescent="0.25">
      <c r="A962" s="3" t="s">
        <v>31145</v>
      </c>
      <c r="B962" s="57" t="s">
        <v>31118</v>
      </c>
      <c r="C962" s="3" t="s">
        <v>31146</v>
      </c>
      <c r="D962" s="3"/>
      <c r="E962" s="3"/>
      <c r="F962" s="3" t="s">
        <v>31147</v>
      </c>
      <c r="G962" s="3" t="s">
        <v>31148</v>
      </c>
      <c r="H962" s="57" t="s">
        <v>31149</v>
      </c>
      <c r="I962" s="57" t="s">
        <v>31150</v>
      </c>
      <c r="J962" s="3" t="s">
        <v>28</v>
      </c>
      <c r="K962" s="3" t="s">
        <v>51</v>
      </c>
      <c r="L962" s="3" t="s">
        <v>64</v>
      </c>
      <c r="M962" s="3" t="s">
        <v>1668</v>
      </c>
      <c r="N962" s="3" t="s">
        <v>8766</v>
      </c>
      <c r="O962" s="3" t="s">
        <v>32</v>
      </c>
      <c r="P962" s="24">
        <v>0</v>
      </c>
      <c r="Q962" s="24">
        <v>1</v>
      </c>
      <c r="R962" s="27" t="s">
        <v>1568</v>
      </c>
      <c r="S962" s="28" t="s">
        <v>1589</v>
      </c>
      <c r="T962" s="3" t="s">
        <v>33</v>
      </c>
      <c r="U962" s="3">
        <v>412000</v>
      </c>
      <c r="V962" s="57" t="s">
        <v>31118</v>
      </c>
      <c r="W962" s="3" t="s">
        <v>34</v>
      </c>
      <c r="X962" s="57" t="s">
        <v>32663</v>
      </c>
      <c r="Y962" s="3"/>
      <c r="Z962" s="3">
        <v>412000</v>
      </c>
      <c r="AA962" s="3"/>
      <c r="AB962" s="57">
        <v>46188.700289351851</v>
      </c>
      <c r="AC962" s="3">
        <v>0</v>
      </c>
      <c r="AD962" s="24">
        <v>412000</v>
      </c>
      <c r="AE962" s="3">
        <v>46188.700289351851</v>
      </c>
      <c r="AF962" s="3"/>
      <c r="AG962" s="3">
        <v>302735</v>
      </c>
    </row>
    <row r="963" spans="1:33" ht="45" x14ac:dyDescent="0.25">
      <c r="A963" s="3" t="s">
        <v>31151</v>
      </c>
      <c r="B963" s="57" t="s">
        <v>31118</v>
      </c>
      <c r="C963" s="3" t="s">
        <v>31152</v>
      </c>
      <c r="D963" s="3"/>
      <c r="E963" s="3"/>
      <c r="F963" s="3" t="s">
        <v>31153</v>
      </c>
      <c r="G963" s="3" t="s">
        <v>31154</v>
      </c>
      <c r="H963" s="57" t="s">
        <v>17070</v>
      </c>
      <c r="I963" s="57" t="s">
        <v>31155</v>
      </c>
      <c r="J963" s="3" t="s">
        <v>28</v>
      </c>
      <c r="K963" s="3" t="s">
        <v>68</v>
      </c>
      <c r="L963" s="3" t="s">
        <v>145</v>
      </c>
      <c r="M963" s="3" t="s">
        <v>4273</v>
      </c>
      <c r="N963" s="3" t="s">
        <v>4274</v>
      </c>
      <c r="O963" s="3" t="s">
        <v>32</v>
      </c>
      <c r="P963" s="24">
        <v>0</v>
      </c>
      <c r="Q963" s="24">
        <v>1</v>
      </c>
      <c r="R963" s="27" t="s">
        <v>1568</v>
      </c>
      <c r="S963" s="28" t="s">
        <v>1589</v>
      </c>
      <c r="T963" s="3" t="s">
        <v>33</v>
      </c>
      <c r="U963" s="3">
        <v>412000</v>
      </c>
      <c r="V963" s="57" t="s">
        <v>31118</v>
      </c>
      <c r="W963" s="3" t="s">
        <v>34</v>
      </c>
      <c r="X963" s="57" t="s">
        <v>31118</v>
      </c>
      <c r="Y963" s="3"/>
      <c r="Z963" s="3">
        <v>412000</v>
      </c>
      <c r="AA963" s="3"/>
      <c r="AB963" s="57">
        <v>46178.706759259258</v>
      </c>
      <c r="AC963" s="3">
        <v>0</v>
      </c>
      <c r="AD963" s="24">
        <v>412000</v>
      </c>
      <c r="AE963" s="3">
        <v>46178.706759259258</v>
      </c>
      <c r="AF963" s="3"/>
      <c r="AG963" s="3">
        <v>301932</v>
      </c>
    </row>
    <row r="964" spans="1:33" ht="45" x14ac:dyDescent="0.25">
      <c r="A964" s="3" t="s">
        <v>31156</v>
      </c>
      <c r="B964" s="57" t="s">
        <v>31118</v>
      </c>
      <c r="C964" s="3" t="s">
        <v>31157</v>
      </c>
      <c r="D964" s="3"/>
      <c r="E964" s="3"/>
      <c r="F964" s="3" t="s">
        <v>31158</v>
      </c>
      <c r="G964" s="3" t="s">
        <v>31159</v>
      </c>
      <c r="H964" s="57" t="s">
        <v>31160</v>
      </c>
      <c r="I964" s="57" t="s">
        <v>31161</v>
      </c>
      <c r="J964" s="3" t="s">
        <v>28</v>
      </c>
      <c r="K964" s="3" t="s">
        <v>51</v>
      </c>
      <c r="L964" s="3" t="s">
        <v>791</v>
      </c>
      <c r="M964" s="3" t="s">
        <v>792</v>
      </c>
      <c r="N964" s="3" t="s">
        <v>4970</v>
      </c>
      <c r="O964" s="3" t="s">
        <v>32</v>
      </c>
      <c r="P964" s="24">
        <v>0</v>
      </c>
      <c r="Q964" s="24">
        <v>1</v>
      </c>
      <c r="R964" s="27" t="s">
        <v>1568</v>
      </c>
      <c r="S964" s="28" t="s">
        <v>1589</v>
      </c>
      <c r="T964" s="3" t="s">
        <v>33</v>
      </c>
      <c r="U964" s="3">
        <v>412000</v>
      </c>
      <c r="V964" s="57" t="s">
        <v>30688</v>
      </c>
      <c r="W964" s="3" t="s">
        <v>34</v>
      </c>
      <c r="X964" s="57" t="s">
        <v>32628</v>
      </c>
      <c r="Y964" s="3"/>
      <c r="Z964" s="3">
        <v>412000</v>
      </c>
      <c r="AA964" s="3"/>
      <c r="AB964" s="57">
        <v>46192.381076388891</v>
      </c>
      <c r="AC964" s="3">
        <v>0</v>
      </c>
      <c r="AD964" s="24">
        <v>412000</v>
      </c>
      <c r="AE964" s="3">
        <v>46192.381076388891</v>
      </c>
      <c r="AF964" s="3"/>
      <c r="AG964" s="3">
        <v>309208</v>
      </c>
    </row>
    <row r="965" spans="1:33" ht="45" x14ac:dyDescent="0.25">
      <c r="A965" s="3" t="s">
        <v>31162</v>
      </c>
      <c r="B965" s="57" t="s">
        <v>31118</v>
      </c>
      <c r="C965" s="3" t="s">
        <v>31163</v>
      </c>
      <c r="D965" s="3"/>
      <c r="E965" s="3"/>
      <c r="F965" s="3" t="s">
        <v>31164</v>
      </c>
      <c r="G965" s="3" t="s">
        <v>31165</v>
      </c>
      <c r="H965" s="57" t="s">
        <v>31166</v>
      </c>
      <c r="I965" s="57" t="s">
        <v>31167</v>
      </c>
      <c r="J965" s="3" t="s">
        <v>28</v>
      </c>
      <c r="K965" s="3" t="s">
        <v>68</v>
      </c>
      <c r="L965" s="3" t="s">
        <v>145</v>
      </c>
      <c r="M965" s="3" t="s">
        <v>4273</v>
      </c>
      <c r="N965" s="3" t="s">
        <v>4274</v>
      </c>
      <c r="O965" s="3" t="s">
        <v>32</v>
      </c>
      <c r="P965" s="24">
        <v>0</v>
      </c>
      <c r="Q965" s="24">
        <v>1</v>
      </c>
      <c r="R965" s="27" t="s">
        <v>1568</v>
      </c>
      <c r="S965" s="28" t="s">
        <v>1589</v>
      </c>
      <c r="T965" s="3" t="s">
        <v>33</v>
      </c>
      <c r="U965" s="3">
        <v>412000</v>
      </c>
      <c r="V965" s="57" t="s">
        <v>31118</v>
      </c>
      <c r="W965" s="3" t="s">
        <v>34</v>
      </c>
      <c r="X965" s="57" t="s">
        <v>31118</v>
      </c>
      <c r="Y965" s="3"/>
      <c r="Z965" s="3">
        <v>412000</v>
      </c>
      <c r="AA965" s="3"/>
      <c r="AB965" s="57">
        <v>46178.708912037036</v>
      </c>
      <c r="AC965" s="3">
        <v>0</v>
      </c>
      <c r="AD965" s="24">
        <v>412000</v>
      </c>
      <c r="AE965" s="3">
        <v>46178.708912037036</v>
      </c>
      <c r="AF965" s="3"/>
      <c r="AG965" s="3">
        <v>301931</v>
      </c>
    </row>
    <row r="966" spans="1:33" ht="45" x14ac:dyDescent="0.25">
      <c r="A966" s="3" t="s">
        <v>31168</v>
      </c>
      <c r="B966" s="57" t="s">
        <v>31118</v>
      </c>
      <c r="C966" s="3" t="s">
        <v>31169</v>
      </c>
      <c r="D966" s="3"/>
      <c r="E966" s="3"/>
      <c r="F966" s="3" t="s">
        <v>31170</v>
      </c>
      <c r="G966" s="3" t="s">
        <v>31171</v>
      </c>
      <c r="H966" s="57" t="s">
        <v>3733</v>
      </c>
      <c r="I966" s="57" t="s">
        <v>31172</v>
      </c>
      <c r="J966" s="3" t="s">
        <v>28</v>
      </c>
      <c r="K966" s="3" t="s">
        <v>68</v>
      </c>
      <c r="L966" s="3" t="s">
        <v>145</v>
      </c>
      <c r="M966" s="3" t="s">
        <v>4273</v>
      </c>
      <c r="N966" s="3" t="s">
        <v>4274</v>
      </c>
      <c r="O966" s="3" t="s">
        <v>32</v>
      </c>
      <c r="P966" s="24">
        <v>0</v>
      </c>
      <c r="Q966" s="24">
        <v>1</v>
      </c>
      <c r="R966" s="27" t="s">
        <v>1568</v>
      </c>
      <c r="S966" s="28" t="s">
        <v>1589</v>
      </c>
      <c r="T966" s="3" t="s">
        <v>33</v>
      </c>
      <c r="U966" s="3">
        <v>412000</v>
      </c>
      <c r="V966" s="57" t="s">
        <v>31118</v>
      </c>
      <c r="W966" s="3" t="s">
        <v>34</v>
      </c>
      <c r="X966" s="57" t="s">
        <v>31118</v>
      </c>
      <c r="Y966" s="3"/>
      <c r="Z966" s="3">
        <v>412000</v>
      </c>
      <c r="AA966" s="3"/>
      <c r="AB966" s="57">
        <v>46178.709618055553</v>
      </c>
      <c r="AC966" s="3">
        <v>0</v>
      </c>
      <c r="AD966" s="24">
        <v>412000</v>
      </c>
      <c r="AE966" s="3">
        <v>46178.709618055553</v>
      </c>
      <c r="AF966" s="3"/>
      <c r="AG966" s="3">
        <v>301929</v>
      </c>
    </row>
    <row r="967" spans="1:33" ht="45" x14ac:dyDescent="0.25">
      <c r="A967" s="3" t="s">
        <v>31173</v>
      </c>
      <c r="B967" s="57" t="s">
        <v>31118</v>
      </c>
      <c r="C967" s="3" t="s">
        <v>31174</v>
      </c>
      <c r="D967" s="3"/>
      <c r="E967" s="3"/>
      <c r="F967" s="3" t="s">
        <v>26057</v>
      </c>
      <c r="G967" s="3" t="s">
        <v>26058</v>
      </c>
      <c r="H967" s="57" t="s">
        <v>26059</v>
      </c>
      <c r="I967" s="57" t="s">
        <v>31175</v>
      </c>
      <c r="J967" s="3" t="s">
        <v>28</v>
      </c>
      <c r="K967" s="3" t="s">
        <v>51</v>
      </c>
      <c r="L967" s="3" t="s">
        <v>64</v>
      </c>
      <c r="M967" s="3" t="s">
        <v>1668</v>
      </c>
      <c r="N967" s="3" t="s">
        <v>8766</v>
      </c>
      <c r="O967" s="3" t="s">
        <v>32</v>
      </c>
      <c r="P967" s="24">
        <v>0</v>
      </c>
      <c r="Q967" s="24">
        <v>1</v>
      </c>
      <c r="R967" s="27" t="s">
        <v>1568</v>
      </c>
      <c r="S967" s="28" t="s">
        <v>1589</v>
      </c>
      <c r="T967" s="3" t="s">
        <v>33</v>
      </c>
      <c r="U967" s="3">
        <v>412000</v>
      </c>
      <c r="V967" s="57" t="s">
        <v>31118</v>
      </c>
      <c r="W967" s="3" t="s">
        <v>34</v>
      </c>
      <c r="X967" s="57" t="s">
        <v>32663</v>
      </c>
      <c r="Y967" s="3"/>
      <c r="Z967" s="3">
        <v>412000</v>
      </c>
      <c r="AA967" s="3"/>
      <c r="AB967" s="57">
        <v>46188.700532407405</v>
      </c>
      <c r="AC967" s="3">
        <v>0</v>
      </c>
      <c r="AD967" s="24">
        <v>412000</v>
      </c>
      <c r="AE967" s="3">
        <v>46188.700532407405</v>
      </c>
      <c r="AF967" s="3"/>
      <c r="AG967" s="3">
        <v>302734</v>
      </c>
    </row>
    <row r="968" spans="1:33" ht="45" x14ac:dyDescent="0.25">
      <c r="A968" s="3" t="s">
        <v>31176</v>
      </c>
      <c r="B968" s="57" t="s">
        <v>31118</v>
      </c>
      <c r="C968" s="3" t="s">
        <v>31177</v>
      </c>
      <c r="D968" s="3"/>
      <c r="E968" s="3"/>
      <c r="F968" s="3" t="s">
        <v>31178</v>
      </c>
      <c r="G968" s="3" t="s">
        <v>31179</v>
      </c>
      <c r="H968" s="57" t="s">
        <v>9178</v>
      </c>
      <c r="I968" s="57" t="s">
        <v>31180</v>
      </c>
      <c r="J968" s="3" t="s">
        <v>28</v>
      </c>
      <c r="K968" s="3" t="s">
        <v>51</v>
      </c>
      <c r="L968" s="3" t="s">
        <v>64</v>
      </c>
      <c r="M968" s="3" t="s">
        <v>1668</v>
      </c>
      <c r="N968" s="3" t="s">
        <v>8766</v>
      </c>
      <c r="O968" s="3" t="s">
        <v>32</v>
      </c>
      <c r="P968" s="24">
        <v>0</v>
      </c>
      <c r="Q968" s="24">
        <v>1</v>
      </c>
      <c r="R968" s="27" t="s">
        <v>1568</v>
      </c>
      <c r="S968" s="28" t="s">
        <v>1589</v>
      </c>
      <c r="T968" s="3" t="s">
        <v>33</v>
      </c>
      <c r="U968" s="3">
        <v>412000</v>
      </c>
      <c r="V968" s="57" t="s">
        <v>31118</v>
      </c>
      <c r="W968" s="3" t="s">
        <v>34</v>
      </c>
      <c r="X968" s="57" t="s">
        <v>32663</v>
      </c>
      <c r="Y968" s="3"/>
      <c r="Z968" s="3">
        <v>412000</v>
      </c>
      <c r="AA968" s="3"/>
      <c r="AB968" s="57">
        <v>46188.70144675926</v>
      </c>
      <c r="AC968" s="3">
        <v>0</v>
      </c>
      <c r="AD968" s="24">
        <v>412000</v>
      </c>
      <c r="AE968" s="3">
        <v>46188.70144675926</v>
      </c>
      <c r="AF968" s="3"/>
      <c r="AG968" s="3">
        <v>302732</v>
      </c>
    </row>
    <row r="969" spans="1:33" ht="45" x14ac:dyDescent="0.25">
      <c r="A969" s="3" t="s">
        <v>31181</v>
      </c>
      <c r="B969" s="57" t="s">
        <v>31118</v>
      </c>
      <c r="C969" s="3" t="s">
        <v>31182</v>
      </c>
      <c r="D969" s="3"/>
      <c r="E969" s="3"/>
      <c r="F969" s="3" t="s">
        <v>30308</v>
      </c>
      <c r="G969" s="3" t="s">
        <v>30309</v>
      </c>
      <c r="H969" s="57" t="s">
        <v>7844</v>
      </c>
      <c r="I969" s="57" t="s">
        <v>30310</v>
      </c>
      <c r="J969" s="3" t="s">
        <v>28</v>
      </c>
      <c r="K969" s="3" t="s">
        <v>43</v>
      </c>
      <c r="L969" s="3" t="s">
        <v>2156</v>
      </c>
      <c r="M969" s="3" t="s">
        <v>1606</v>
      </c>
      <c r="N969" s="3" t="s">
        <v>5340</v>
      </c>
      <c r="O969" s="3" t="s">
        <v>32</v>
      </c>
      <c r="P969" s="24">
        <v>0</v>
      </c>
      <c r="Q969" s="24">
        <v>1</v>
      </c>
      <c r="R969" s="27" t="s">
        <v>1568</v>
      </c>
      <c r="S969" s="28" t="s">
        <v>1589</v>
      </c>
      <c r="T969" s="3" t="s">
        <v>33</v>
      </c>
      <c r="U969" s="3">
        <v>412000</v>
      </c>
      <c r="V969" s="57" t="s">
        <v>31118</v>
      </c>
      <c r="W969" s="3" t="s">
        <v>34</v>
      </c>
      <c r="X969" s="57" t="s">
        <v>30036</v>
      </c>
      <c r="Y969" s="3"/>
      <c r="Z969" s="3">
        <v>412000</v>
      </c>
      <c r="AA969" s="3"/>
      <c r="AB969" s="57">
        <v>46183.477986111109</v>
      </c>
      <c r="AC969" s="3">
        <v>0</v>
      </c>
      <c r="AD969" s="24">
        <v>412000</v>
      </c>
      <c r="AE969" s="3">
        <v>46183.477986111109</v>
      </c>
      <c r="AF969" s="3"/>
      <c r="AG969" s="3">
        <v>302076</v>
      </c>
    </row>
    <row r="970" spans="1:33" ht="45" x14ac:dyDescent="0.25">
      <c r="A970" s="3" t="s">
        <v>31183</v>
      </c>
      <c r="B970" s="57" t="s">
        <v>31118</v>
      </c>
      <c r="C970" s="3" t="s">
        <v>31184</v>
      </c>
      <c r="D970" s="3"/>
      <c r="E970" s="3"/>
      <c r="F970" s="3" t="s">
        <v>31185</v>
      </c>
      <c r="G970" s="3" t="s">
        <v>31186</v>
      </c>
      <c r="H970" s="57" t="s">
        <v>31187</v>
      </c>
      <c r="I970" s="57" t="s">
        <v>31188</v>
      </c>
      <c r="J970" s="3" t="s">
        <v>28</v>
      </c>
      <c r="K970" s="3" t="s">
        <v>78</v>
      </c>
      <c r="L970" s="3" t="s">
        <v>96</v>
      </c>
      <c r="M970" s="3" t="s">
        <v>97</v>
      </c>
      <c r="N970" s="3" t="s">
        <v>3885</v>
      </c>
      <c r="O970" s="3" t="s">
        <v>19606</v>
      </c>
      <c r="P970" s="24">
        <v>0</v>
      </c>
      <c r="Q970" s="24">
        <v>0</v>
      </c>
      <c r="R970" s="27" t="s">
        <v>1578</v>
      </c>
      <c r="S970" s="28" t="s">
        <v>1589</v>
      </c>
      <c r="T970" s="3" t="s">
        <v>33</v>
      </c>
      <c r="U970" s="3">
        <v>0</v>
      </c>
      <c r="V970" s="57" t="s">
        <v>32663</v>
      </c>
      <c r="W970" s="3" t="s">
        <v>34</v>
      </c>
      <c r="X970" s="57" t="s">
        <v>32663</v>
      </c>
      <c r="Y970" s="3" t="s">
        <v>87</v>
      </c>
      <c r="Z970" s="3"/>
      <c r="AA970" s="3" t="s">
        <v>88</v>
      </c>
      <c r="AB970" s="57">
        <v>46188.464375000003</v>
      </c>
      <c r="AC970" s="3">
        <v>0</v>
      </c>
      <c r="AD970" s="24"/>
      <c r="AE970" s="3">
        <v>46188.464375000003</v>
      </c>
      <c r="AF970" s="3"/>
      <c r="AG970" s="3">
        <v>302261</v>
      </c>
    </row>
    <row r="971" spans="1:33" ht="60" x14ac:dyDescent="0.25">
      <c r="A971" s="3" t="s">
        <v>31189</v>
      </c>
      <c r="B971" s="57" t="s">
        <v>31118</v>
      </c>
      <c r="C971" s="3" t="s">
        <v>31190</v>
      </c>
      <c r="D971" s="3"/>
      <c r="E971" s="3"/>
      <c r="F971" s="3" t="s">
        <v>31185</v>
      </c>
      <c r="G971" s="3" t="s">
        <v>31186</v>
      </c>
      <c r="H971" s="57" t="s">
        <v>31187</v>
      </c>
      <c r="I971" s="57" t="s">
        <v>31188</v>
      </c>
      <c r="J971" s="3" t="s">
        <v>28</v>
      </c>
      <c r="K971" s="3" t="s">
        <v>78</v>
      </c>
      <c r="L971" s="3" t="s">
        <v>96</v>
      </c>
      <c r="M971" s="3" t="s">
        <v>97</v>
      </c>
      <c r="N971" s="3" t="s">
        <v>3885</v>
      </c>
      <c r="O971" s="3" t="s">
        <v>705</v>
      </c>
      <c r="P971" s="24">
        <v>0</v>
      </c>
      <c r="Q971" s="24">
        <v>0</v>
      </c>
      <c r="R971" s="27" t="s">
        <v>1578</v>
      </c>
      <c r="S971" s="28" t="s">
        <v>1585</v>
      </c>
      <c r="T971" s="3" t="s">
        <v>38</v>
      </c>
      <c r="U971" s="3">
        <v>0</v>
      </c>
      <c r="V971" s="57" t="s">
        <v>31118</v>
      </c>
      <c r="W971" s="3" t="s">
        <v>34</v>
      </c>
      <c r="X971" s="57"/>
      <c r="Y971" s="3"/>
      <c r="Z971" s="3"/>
      <c r="AA971" s="3"/>
      <c r="AB971" s="57"/>
      <c r="AC971" s="3">
        <v>0</v>
      </c>
      <c r="AD971" s="24"/>
      <c r="AE971" s="3"/>
      <c r="AF971" s="3"/>
      <c r="AG971" s="3"/>
    </row>
    <row r="972" spans="1:33" ht="60" x14ac:dyDescent="0.25">
      <c r="A972" s="3" t="s">
        <v>31191</v>
      </c>
      <c r="B972" s="57" t="s">
        <v>31118</v>
      </c>
      <c r="C972" s="3" t="s">
        <v>31192</v>
      </c>
      <c r="D972" s="3"/>
      <c r="E972" s="3"/>
      <c r="F972" s="3" t="s">
        <v>31193</v>
      </c>
      <c r="G972" s="3" t="s">
        <v>31194</v>
      </c>
      <c r="H972" s="57" t="s">
        <v>31195</v>
      </c>
      <c r="I972" s="57" t="s">
        <v>31196</v>
      </c>
      <c r="J972" s="3" t="s">
        <v>28</v>
      </c>
      <c r="K972" s="3" t="s">
        <v>43</v>
      </c>
      <c r="L972" s="3" t="s">
        <v>206</v>
      </c>
      <c r="M972" s="3" t="s">
        <v>207</v>
      </c>
      <c r="N972" s="3" t="s">
        <v>12135</v>
      </c>
      <c r="O972" s="3" t="s">
        <v>32</v>
      </c>
      <c r="P972" s="24">
        <v>1</v>
      </c>
      <c r="Q972" s="24">
        <v>1</v>
      </c>
      <c r="R972" s="27" t="s">
        <v>1568</v>
      </c>
      <c r="S972" s="28" t="s">
        <v>1585</v>
      </c>
      <c r="T972" s="3" t="s">
        <v>38</v>
      </c>
      <c r="U972" s="3">
        <v>2060000</v>
      </c>
      <c r="V972" s="57" t="s">
        <v>31118</v>
      </c>
      <c r="W972" s="3" t="s">
        <v>34</v>
      </c>
      <c r="X972" s="57" t="s">
        <v>31118</v>
      </c>
      <c r="Y972" s="3"/>
      <c r="Z972" s="3">
        <v>2060000</v>
      </c>
      <c r="AA972" s="3"/>
      <c r="AB972" s="57">
        <v>46178.679444444446</v>
      </c>
      <c r="AC972" s="3">
        <v>0</v>
      </c>
      <c r="AD972" s="24">
        <v>2060000</v>
      </c>
      <c r="AE972" s="3">
        <v>46178.679444444446</v>
      </c>
      <c r="AF972" s="3"/>
      <c r="AG972" s="3">
        <v>301701</v>
      </c>
    </row>
    <row r="973" spans="1:33" ht="45" x14ac:dyDescent="0.25">
      <c r="A973" s="3" t="s">
        <v>31197</v>
      </c>
      <c r="B973" s="57" t="s">
        <v>31118</v>
      </c>
      <c r="C973" s="3" t="s">
        <v>31198</v>
      </c>
      <c r="D973" s="3"/>
      <c r="E973" s="3"/>
      <c r="F973" s="3" t="s">
        <v>31199</v>
      </c>
      <c r="G973" s="3" t="s">
        <v>31200</v>
      </c>
      <c r="H973" s="57" t="s">
        <v>31201</v>
      </c>
      <c r="I973" s="57" t="s">
        <v>31202</v>
      </c>
      <c r="J973" s="3" t="s">
        <v>28</v>
      </c>
      <c r="K973" s="3" t="s">
        <v>78</v>
      </c>
      <c r="L973" s="3" t="s">
        <v>614</v>
      </c>
      <c r="M973" s="3" t="s">
        <v>512</v>
      </c>
      <c r="N973" s="3" t="s">
        <v>5228</v>
      </c>
      <c r="O973" s="3" t="s">
        <v>32</v>
      </c>
      <c r="P973" s="24">
        <v>0</v>
      </c>
      <c r="Q973" s="24">
        <v>1</v>
      </c>
      <c r="R973" s="27" t="s">
        <v>1568</v>
      </c>
      <c r="S973" s="28" t="s">
        <v>1589</v>
      </c>
      <c r="T973" s="3" t="s">
        <v>33</v>
      </c>
      <c r="U973" s="3">
        <v>412000</v>
      </c>
      <c r="V973" s="57" t="s">
        <v>31118</v>
      </c>
      <c r="W973" s="3" t="s">
        <v>34</v>
      </c>
      <c r="X973" s="57" t="s">
        <v>30688</v>
      </c>
      <c r="Y973" s="3"/>
      <c r="Z973" s="3">
        <v>412000</v>
      </c>
      <c r="AA973" s="3"/>
      <c r="AB973" s="57">
        <v>46181.555011574077</v>
      </c>
      <c r="AC973" s="3">
        <v>0</v>
      </c>
      <c r="AD973" s="24">
        <v>412000</v>
      </c>
      <c r="AE973" s="3">
        <v>46181.555011574077</v>
      </c>
      <c r="AF973" s="3"/>
      <c r="AG973" s="3">
        <v>302262</v>
      </c>
    </row>
    <row r="974" spans="1:33" ht="45" x14ac:dyDescent="0.25">
      <c r="A974" s="3" t="s">
        <v>31203</v>
      </c>
      <c r="B974" s="57" t="s">
        <v>31118</v>
      </c>
      <c r="C974" s="3" t="s">
        <v>31204</v>
      </c>
      <c r="D974" s="3"/>
      <c r="E974" s="3"/>
      <c r="F974" s="3" t="s">
        <v>31125</v>
      </c>
      <c r="G974" s="3" t="s">
        <v>31126</v>
      </c>
      <c r="H974" s="57" t="s">
        <v>31127</v>
      </c>
      <c r="I974" s="57" t="s">
        <v>31128</v>
      </c>
      <c r="J974" s="3" t="s">
        <v>28</v>
      </c>
      <c r="K974" s="3" t="s">
        <v>173</v>
      </c>
      <c r="L974" s="3" t="s">
        <v>750</v>
      </c>
      <c r="M974" s="3" t="s">
        <v>448</v>
      </c>
      <c r="N974" s="3" t="s">
        <v>6482</v>
      </c>
      <c r="O974" s="3" t="s">
        <v>705</v>
      </c>
      <c r="P974" s="24">
        <v>0</v>
      </c>
      <c r="Q974" s="24">
        <v>0</v>
      </c>
      <c r="R974" s="27" t="s">
        <v>1578</v>
      </c>
      <c r="S974" s="28" t="s">
        <v>1589</v>
      </c>
      <c r="T974" s="3" t="s">
        <v>33</v>
      </c>
      <c r="U974" s="3">
        <v>0</v>
      </c>
      <c r="V974" s="57" t="s">
        <v>31118</v>
      </c>
      <c r="W974" s="3" t="s">
        <v>34</v>
      </c>
      <c r="X974" s="57"/>
      <c r="Y974" s="3"/>
      <c r="Z974" s="3"/>
      <c r="AA974" s="3"/>
      <c r="AB974" s="57"/>
      <c r="AC974" s="3">
        <v>0</v>
      </c>
      <c r="AD974" s="24"/>
      <c r="AE974" s="3"/>
      <c r="AF974" s="3"/>
      <c r="AG974" s="3"/>
    </row>
    <row r="975" spans="1:33" ht="45" x14ac:dyDescent="0.25">
      <c r="A975" s="3" t="s">
        <v>31205</v>
      </c>
      <c r="B975" s="57" t="s">
        <v>31118</v>
      </c>
      <c r="C975" s="3" t="s">
        <v>31206</v>
      </c>
      <c r="D975" s="3"/>
      <c r="E975" s="3"/>
      <c r="F975" s="3" t="s">
        <v>31207</v>
      </c>
      <c r="G975" s="3" t="s">
        <v>31208</v>
      </c>
      <c r="H975" s="57" t="s">
        <v>4056</v>
      </c>
      <c r="I975" s="57" t="s">
        <v>31209</v>
      </c>
      <c r="J975" s="3" t="s">
        <v>28</v>
      </c>
      <c r="K975" s="3" t="s">
        <v>68</v>
      </c>
      <c r="L975" s="3" t="s">
        <v>162</v>
      </c>
      <c r="M975" s="3" t="s">
        <v>163</v>
      </c>
      <c r="N975" s="3" t="s">
        <v>4447</v>
      </c>
      <c r="O975" s="3" t="s">
        <v>19490</v>
      </c>
      <c r="P975" s="24">
        <v>0</v>
      </c>
      <c r="Q975" s="24">
        <v>0</v>
      </c>
      <c r="R975" s="27" t="s">
        <v>1579</v>
      </c>
      <c r="S975" s="28" t="s">
        <v>1590</v>
      </c>
      <c r="T975" s="3" t="s">
        <v>426</v>
      </c>
      <c r="U975" s="3">
        <v>20600000</v>
      </c>
      <c r="V975" s="57" t="s">
        <v>30688</v>
      </c>
      <c r="W975" s="3" t="s">
        <v>34</v>
      </c>
      <c r="X975" s="57" t="s">
        <v>32639</v>
      </c>
      <c r="Y975" s="3" t="s">
        <v>39</v>
      </c>
      <c r="Z975" s="3">
        <v>17000000</v>
      </c>
      <c r="AA975" s="3" t="s">
        <v>40</v>
      </c>
      <c r="AB975" s="57">
        <v>46190.421585648146</v>
      </c>
      <c r="AC975" s="3">
        <v>0</v>
      </c>
      <c r="AD975" s="24">
        <v>17000000</v>
      </c>
      <c r="AE975" s="3">
        <v>46190.421585648146</v>
      </c>
      <c r="AF975" s="3"/>
      <c r="AG975" s="3">
        <v>613323</v>
      </c>
    </row>
    <row r="976" spans="1:33" ht="45" x14ac:dyDescent="0.25">
      <c r="A976" s="3" t="s">
        <v>31210</v>
      </c>
      <c r="B976" s="57" t="s">
        <v>31118</v>
      </c>
      <c r="C976" s="3" t="s">
        <v>31211</v>
      </c>
      <c r="D976" s="3"/>
      <c r="E976" s="3"/>
      <c r="F976" s="3" t="s">
        <v>31212</v>
      </c>
      <c r="G976" s="3" t="s">
        <v>31213</v>
      </c>
      <c r="H976" s="57" t="s">
        <v>31214</v>
      </c>
      <c r="I976" s="57" t="s">
        <v>31215</v>
      </c>
      <c r="J976" s="3" t="s">
        <v>28</v>
      </c>
      <c r="K976" s="3" t="s">
        <v>173</v>
      </c>
      <c r="L976" s="3" t="s">
        <v>57</v>
      </c>
      <c r="M976" s="3" t="s">
        <v>346</v>
      </c>
      <c r="N976" s="3" t="s">
        <v>4904</v>
      </c>
      <c r="O976" s="3" t="s">
        <v>32</v>
      </c>
      <c r="P976" s="24">
        <v>0</v>
      </c>
      <c r="Q976" s="24">
        <v>1</v>
      </c>
      <c r="R976" s="27" t="s">
        <v>1568</v>
      </c>
      <c r="S976" s="28" t="s">
        <v>1589</v>
      </c>
      <c r="T976" s="3" t="s">
        <v>33</v>
      </c>
      <c r="U976" s="3">
        <v>412000</v>
      </c>
      <c r="V976" s="57" t="s">
        <v>31118</v>
      </c>
      <c r="W976" s="3" t="s">
        <v>34</v>
      </c>
      <c r="X976" s="57" t="s">
        <v>30688</v>
      </c>
      <c r="Y976" s="3"/>
      <c r="Z976" s="3">
        <v>412000</v>
      </c>
      <c r="AA976" s="3"/>
      <c r="AB976" s="57">
        <v>46181.501539351855</v>
      </c>
      <c r="AC976" s="3">
        <v>0</v>
      </c>
      <c r="AD976" s="24">
        <v>412000</v>
      </c>
      <c r="AE976" s="3">
        <v>46181.501539351855</v>
      </c>
      <c r="AF976" s="3"/>
      <c r="AG976" s="3">
        <v>303869</v>
      </c>
    </row>
    <row r="977" spans="1:33" ht="60" x14ac:dyDescent="0.25">
      <c r="A977" s="3" t="s">
        <v>31216</v>
      </c>
      <c r="B977" s="57" t="s">
        <v>31118</v>
      </c>
      <c r="C977" s="3" t="s">
        <v>31217</v>
      </c>
      <c r="D977" s="3"/>
      <c r="E977" s="3"/>
      <c r="F977" s="3" t="s">
        <v>1349</v>
      </c>
      <c r="G977" s="3" t="s">
        <v>2529</v>
      </c>
      <c r="H977" s="57" t="s">
        <v>2530</v>
      </c>
      <c r="I977" s="57" t="s">
        <v>23460</v>
      </c>
      <c r="J977" s="3" t="s">
        <v>28</v>
      </c>
      <c r="K977" s="3" t="s">
        <v>43</v>
      </c>
      <c r="L977" s="3" t="s">
        <v>1350</v>
      </c>
      <c r="M977" s="3" t="s">
        <v>2076</v>
      </c>
      <c r="N977" s="3" t="s">
        <v>5571</v>
      </c>
      <c r="O977" s="3" t="s">
        <v>705</v>
      </c>
      <c r="P977" s="24">
        <v>0</v>
      </c>
      <c r="Q977" s="24">
        <v>0</v>
      </c>
      <c r="R977" s="27" t="s">
        <v>1578</v>
      </c>
      <c r="S977" s="28" t="s">
        <v>1585</v>
      </c>
      <c r="T977" s="3" t="s">
        <v>38</v>
      </c>
      <c r="U977" s="3">
        <v>0</v>
      </c>
      <c r="V977" s="57" t="s">
        <v>31118</v>
      </c>
      <c r="W977" s="3" t="s">
        <v>34</v>
      </c>
      <c r="X977" s="57"/>
      <c r="Y977" s="3"/>
      <c r="Z977" s="3"/>
      <c r="AA977" s="3"/>
      <c r="AB977" s="57"/>
      <c r="AC977" s="3">
        <v>0</v>
      </c>
      <c r="AD977" s="24"/>
      <c r="AE977" s="3"/>
      <c r="AF977" s="3"/>
      <c r="AG977" s="3"/>
    </row>
    <row r="978" spans="1:33" ht="60" x14ac:dyDescent="0.25">
      <c r="A978" s="3" t="s">
        <v>31218</v>
      </c>
      <c r="B978" s="57" t="s">
        <v>31118</v>
      </c>
      <c r="C978" s="3" t="s">
        <v>31219</v>
      </c>
      <c r="D978" s="3"/>
      <c r="E978" s="3"/>
      <c r="F978" s="3" t="s">
        <v>19207</v>
      </c>
      <c r="G978" s="3" t="s">
        <v>19208</v>
      </c>
      <c r="H978" s="57" t="s">
        <v>19209</v>
      </c>
      <c r="I978" s="57" t="s">
        <v>31220</v>
      </c>
      <c r="J978" s="3" t="s">
        <v>28</v>
      </c>
      <c r="K978" s="3" t="s">
        <v>68</v>
      </c>
      <c r="L978" s="3" t="s">
        <v>335</v>
      </c>
      <c r="M978" s="3" t="s">
        <v>336</v>
      </c>
      <c r="N978" s="3" t="s">
        <v>5291</v>
      </c>
      <c r="O978" s="3" t="s">
        <v>19490</v>
      </c>
      <c r="P978" s="24">
        <v>0</v>
      </c>
      <c r="Q978" s="24">
        <v>0</v>
      </c>
      <c r="R978" s="27" t="s">
        <v>1579</v>
      </c>
      <c r="S978" s="28" t="s">
        <v>1585</v>
      </c>
      <c r="T978" s="3" t="s">
        <v>38</v>
      </c>
      <c r="U978" s="3">
        <v>2060000</v>
      </c>
      <c r="V978" s="57" t="s">
        <v>30688</v>
      </c>
      <c r="W978" s="3" t="s">
        <v>34</v>
      </c>
      <c r="X978" s="57" t="s">
        <v>32611</v>
      </c>
      <c r="Y978" s="3" t="s">
        <v>39</v>
      </c>
      <c r="Z978" s="3">
        <v>2060000</v>
      </c>
      <c r="AA978" s="3" t="s">
        <v>40</v>
      </c>
      <c r="AB978" s="57">
        <v>46185.778356481482</v>
      </c>
      <c r="AC978" s="3">
        <v>0</v>
      </c>
      <c r="AD978" s="24">
        <v>2060000</v>
      </c>
      <c r="AE978" s="3">
        <v>46185.778356481482</v>
      </c>
      <c r="AF978" s="3"/>
      <c r="AG978" s="3">
        <v>307522</v>
      </c>
    </row>
    <row r="979" spans="1:33" ht="60" x14ac:dyDescent="0.25">
      <c r="A979" s="3" t="s">
        <v>31221</v>
      </c>
      <c r="B979" s="57" t="s">
        <v>31118</v>
      </c>
      <c r="C979" s="3" t="s">
        <v>31222</v>
      </c>
      <c r="D979" s="3"/>
      <c r="E979" s="3"/>
      <c r="F979" s="3" t="s">
        <v>31223</v>
      </c>
      <c r="G979" s="3" t="s">
        <v>31224</v>
      </c>
      <c r="H979" s="57" t="s">
        <v>31225</v>
      </c>
      <c r="I979" s="57" t="s">
        <v>31226</v>
      </c>
      <c r="J979" s="3" t="s">
        <v>28</v>
      </c>
      <c r="K979" s="3" t="s">
        <v>68</v>
      </c>
      <c r="L979" s="3" t="s">
        <v>276</v>
      </c>
      <c r="M979" s="3" t="s">
        <v>277</v>
      </c>
      <c r="N979" s="3" t="s">
        <v>4852</v>
      </c>
      <c r="O979" s="3" t="s">
        <v>32</v>
      </c>
      <c r="P979" s="24">
        <v>0</v>
      </c>
      <c r="Q979" s="24">
        <v>1</v>
      </c>
      <c r="R979" s="27" t="s">
        <v>1568</v>
      </c>
      <c r="S979" s="28" t="s">
        <v>1585</v>
      </c>
      <c r="T979" s="3" t="s">
        <v>38</v>
      </c>
      <c r="U979" s="3">
        <v>2060000</v>
      </c>
      <c r="V979" s="57" t="s">
        <v>31118</v>
      </c>
      <c r="W979" s="3" t="s">
        <v>34</v>
      </c>
      <c r="X979" s="57" t="s">
        <v>31118</v>
      </c>
      <c r="Y979" s="3"/>
      <c r="Z979" s="3">
        <v>2060000</v>
      </c>
      <c r="AA979" s="3"/>
      <c r="AB979" s="57">
        <v>46178.674826388888</v>
      </c>
      <c r="AC979" s="3">
        <v>0</v>
      </c>
      <c r="AD979" s="24">
        <v>2060000</v>
      </c>
      <c r="AE979" s="3">
        <v>46178.674826388888</v>
      </c>
      <c r="AF979" s="3"/>
      <c r="AG979" s="3">
        <v>300966</v>
      </c>
    </row>
    <row r="980" spans="1:33" ht="60" x14ac:dyDescent="0.25">
      <c r="A980" s="3" t="s">
        <v>31227</v>
      </c>
      <c r="B980" s="57" t="s">
        <v>31118</v>
      </c>
      <c r="C980" s="3" t="s">
        <v>31228</v>
      </c>
      <c r="D980" s="3"/>
      <c r="E980" s="3"/>
      <c r="F980" s="3" t="s">
        <v>31229</v>
      </c>
      <c r="G980" s="3" t="s">
        <v>31230</v>
      </c>
      <c r="H980" s="57" t="s">
        <v>31231</v>
      </c>
      <c r="I980" s="57" t="s">
        <v>31232</v>
      </c>
      <c r="J980" s="3" t="s">
        <v>28</v>
      </c>
      <c r="K980" s="3" t="s">
        <v>78</v>
      </c>
      <c r="L980" s="3" t="s">
        <v>185</v>
      </c>
      <c r="M980" s="3" t="s">
        <v>186</v>
      </c>
      <c r="N980" s="3" t="s">
        <v>4592</v>
      </c>
      <c r="O980" s="3" t="s">
        <v>32</v>
      </c>
      <c r="P980" s="24">
        <v>0</v>
      </c>
      <c r="Q980" s="24">
        <v>1</v>
      </c>
      <c r="R980" s="27" t="s">
        <v>1568</v>
      </c>
      <c r="S980" s="28" t="s">
        <v>1585</v>
      </c>
      <c r="T980" s="3" t="s">
        <v>38</v>
      </c>
      <c r="U980" s="3">
        <v>2060000</v>
      </c>
      <c r="V980" s="57" t="s">
        <v>31118</v>
      </c>
      <c r="W980" s="3" t="s">
        <v>34</v>
      </c>
      <c r="X980" s="57" t="s">
        <v>31118</v>
      </c>
      <c r="Y980" s="3"/>
      <c r="Z980" s="3">
        <v>2060000</v>
      </c>
      <c r="AA980" s="3"/>
      <c r="AB980" s="57">
        <v>46178.711712962962</v>
      </c>
      <c r="AC980" s="3">
        <v>0</v>
      </c>
      <c r="AD980" s="24">
        <v>2060000</v>
      </c>
      <c r="AE980" s="3">
        <v>46178.711712962962</v>
      </c>
      <c r="AF980" s="3"/>
      <c r="AG980" s="3">
        <v>300394</v>
      </c>
    </row>
    <row r="981" spans="1:33" ht="60" x14ac:dyDescent="0.25">
      <c r="A981" s="3" t="s">
        <v>31233</v>
      </c>
      <c r="B981" s="57" t="s">
        <v>31234</v>
      </c>
      <c r="C981" s="3" t="s">
        <v>31235</v>
      </c>
      <c r="D981" s="3"/>
      <c r="E981" s="3"/>
      <c r="F981" s="3" t="s">
        <v>1767</v>
      </c>
      <c r="G981" s="3" t="s">
        <v>3732</v>
      </c>
      <c r="H981" s="57" t="s">
        <v>3733</v>
      </c>
      <c r="I981" s="57" t="s">
        <v>22257</v>
      </c>
      <c r="J981" s="3" t="s">
        <v>28</v>
      </c>
      <c r="K981" s="3" t="s">
        <v>68</v>
      </c>
      <c r="L981" s="3" t="s">
        <v>90</v>
      </c>
      <c r="M981" s="3" t="s">
        <v>233</v>
      </c>
      <c r="N981" s="3" t="s">
        <v>3729</v>
      </c>
      <c r="O981" s="3" t="s">
        <v>19490</v>
      </c>
      <c r="P981" s="24">
        <v>0</v>
      </c>
      <c r="Q981" s="24">
        <v>0</v>
      </c>
      <c r="R981" s="27" t="s">
        <v>1579</v>
      </c>
      <c r="S981" s="28" t="s">
        <v>1585</v>
      </c>
      <c r="T981" s="3" t="s">
        <v>38</v>
      </c>
      <c r="U981" s="3">
        <v>2060000</v>
      </c>
      <c r="V981" s="57" t="s">
        <v>31234</v>
      </c>
      <c r="W981" s="3" t="s">
        <v>34</v>
      </c>
      <c r="X981" s="57" t="s">
        <v>31118</v>
      </c>
      <c r="Y981" s="3" t="s">
        <v>39</v>
      </c>
      <c r="Z981" s="3">
        <v>2060000</v>
      </c>
      <c r="AA981" s="3" t="s">
        <v>40</v>
      </c>
      <c r="AB981" s="57">
        <v>46178.711817129632</v>
      </c>
      <c r="AC981" s="3">
        <v>0</v>
      </c>
      <c r="AD981" s="24">
        <v>2060000</v>
      </c>
      <c r="AE981" s="3">
        <v>46178.711817129632</v>
      </c>
      <c r="AF981" s="3"/>
      <c r="AG981" s="3">
        <v>288750</v>
      </c>
    </row>
    <row r="982" spans="1:33" ht="45" x14ac:dyDescent="0.25">
      <c r="A982" s="3" t="s">
        <v>31236</v>
      </c>
      <c r="B982" s="57" t="s">
        <v>31234</v>
      </c>
      <c r="C982" s="3" t="s">
        <v>31237</v>
      </c>
      <c r="D982" s="3"/>
      <c r="E982" s="3"/>
      <c r="F982" s="3" t="s">
        <v>1767</v>
      </c>
      <c r="G982" s="3" t="s">
        <v>3732</v>
      </c>
      <c r="H982" s="57" t="s">
        <v>3733</v>
      </c>
      <c r="I982" s="57" t="s">
        <v>22257</v>
      </c>
      <c r="J982" s="3" t="s">
        <v>28</v>
      </c>
      <c r="K982" s="3" t="s">
        <v>68</v>
      </c>
      <c r="L982" s="3" t="s">
        <v>90</v>
      </c>
      <c r="M982" s="3" t="s">
        <v>233</v>
      </c>
      <c r="N982" s="3" t="s">
        <v>3729</v>
      </c>
      <c r="O982" s="3" t="s">
        <v>32</v>
      </c>
      <c r="P982" s="24">
        <v>0</v>
      </c>
      <c r="Q982" s="24">
        <v>1</v>
      </c>
      <c r="R982" s="27" t="s">
        <v>1568</v>
      </c>
      <c r="S982" s="28" t="s">
        <v>1589</v>
      </c>
      <c r="T982" s="3" t="s">
        <v>33</v>
      </c>
      <c r="U982" s="3">
        <v>412000</v>
      </c>
      <c r="V982" s="57" t="s">
        <v>31234</v>
      </c>
      <c r="W982" s="3" t="s">
        <v>34</v>
      </c>
      <c r="X982" s="57" t="s">
        <v>31118</v>
      </c>
      <c r="Y982" s="3"/>
      <c r="Z982" s="3">
        <v>412000</v>
      </c>
      <c r="AA982" s="3"/>
      <c r="AB982" s="57">
        <v>46178.713726851849</v>
      </c>
      <c r="AC982" s="3">
        <v>0</v>
      </c>
      <c r="AD982" s="24">
        <v>412000</v>
      </c>
      <c r="AE982" s="3">
        <v>46178.713726851849</v>
      </c>
      <c r="AF982" s="3"/>
      <c r="AG982" s="3">
        <v>288745</v>
      </c>
    </row>
    <row r="983" spans="1:33" ht="45" x14ac:dyDescent="0.25">
      <c r="A983" s="3" t="s">
        <v>31238</v>
      </c>
      <c r="B983" s="57" t="s">
        <v>31234</v>
      </c>
      <c r="C983" s="3" t="s">
        <v>31239</v>
      </c>
      <c r="D983" s="3"/>
      <c r="E983" s="3"/>
      <c r="F983" s="3" t="s">
        <v>31240</v>
      </c>
      <c r="G983" s="3" t="s">
        <v>31241</v>
      </c>
      <c r="H983" s="57" t="s">
        <v>31242</v>
      </c>
      <c r="I983" s="57" t="s">
        <v>31243</v>
      </c>
      <c r="J983" s="3" t="s">
        <v>28</v>
      </c>
      <c r="K983" s="3" t="s">
        <v>173</v>
      </c>
      <c r="L983" s="3" t="s">
        <v>283</v>
      </c>
      <c r="M983" s="3" t="s">
        <v>25747</v>
      </c>
      <c r="N983" s="3" t="s">
        <v>25748</v>
      </c>
      <c r="O983" s="3" t="s">
        <v>705</v>
      </c>
      <c r="P983" s="24">
        <v>0</v>
      </c>
      <c r="Q983" s="24">
        <v>0</v>
      </c>
      <c r="R983" s="27" t="s">
        <v>1578</v>
      </c>
      <c r="S983" s="28" t="s">
        <v>1589</v>
      </c>
      <c r="T983" s="3" t="s">
        <v>33</v>
      </c>
      <c r="U983" s="3">
        <v>0</v>
      </c>
      <c r="V983" s="57" t="s">
        <v>31118</v>
      </c>
      <c r="W983" s="3" t="s">
        <v>34</v>
      </c>
      <c r="X983" s="57"/>
      <c r="Y983" s="3"/>
      <c r="Z983" s="3"/>
      <c r="AA983" s="3"/>
      <c r="AB983" s="57"/>
      <c r="AC983" s="3">
        <v>0</v>
      </c>
      <c r="AD983" s="24"/>
      <c r="AE983" s="3"/>
      <c r="AF983" s="3"/>
      <c r="AG983" s="3"/>
    </row>
    <row r="984" spans="1:33" ht="45" x14ac:dyDescent="0.25">
      <c r="A984" s="3" t="s">
        <v>31244</v>
      </c>
      <c r="B984" s="57" t="s">
        <v>31234</v>
      </c>
      <c r="C984" s="3" t="s">
        <v>31245</v>
      </c>
      <c r="D984" s="3"/>
      <c r="E984" s="3"/>
      <c r="F984" s="3" t="s">
        <v>24255</v>
      </c>
      <c r="G984" s="3" t="s">
        <v>24256</v>
      </c>
      <c r="H984" s="57" t="s">
        <v>6611</v>
      </c>
      <c r="I984" s="57" t="s">
        <v>31246</v>
      </c>
      <c r="J984" s="3" t="s">
        <v>28</v>
      </c>
      <c r="K984" s="3" t="s">
        <v>173</v>
      </c>
      <c r="L984" s="3" t="s">
        <v>339</v>
      </c>
      <c r="M984" s="3" t="s">
        <v>340</v>
      </c>
      <c r="N984" s="3" t="s">
        <v>3418</v>
      </c>
      <c r="O984" s="3" t="s">
        <v>19490</v>
      </c>
      <c r="P984" s="24">
        <v>0</v>
      </c>
      <c r="Q984" s="24">
        <v>0</v>
      </c>
      <c r="R984" s="27" t="s">
        <v>1579</v>
      </c>
      <c r="S984" s="28" t="s">
        <v>1589</v>
      </c>
      <c r="T984" s="3" t="s">
        <v>33</v>
      </c>
      <c r="U984" s="3">
        <v>412000</v>
      </c>
      <c r="V984" s="57" t="s">
        <v>31234</v>
      </c>
      <c r="W984" s="3" t="s">
        <v>34</v>
      </c>
      <c r="X984" s="57" t="s">
        <v>31118</v>
      </c>
      <c r="Y984" s="3" t="s">
        <v>39</v>
      </c>
      <c r="Z984" s="3">
        <v>412000</v>
      </c>
      <c r="AA984" s="3" t="s">
        <v>40</v>
      </c>
      <c r="AB984" s="57">
        <v>46178.749814814815</v>
      </c>
      <c r="AC984" s="3">
        <v>0</v>
      </c>
      <c r="AD984" s="24">
        <v>412000</v>
      </c>
      <c r="AE984" s="3">
        <v>46178.749814814815</v>
      </c>
      <c r="AF984" s="3"/>
      <c r="AG984" s="3">
        <v>297805</v>
      </c>
    </row>
    <row r="985" spans="1:33" ht="60" x14ac:dyDescent="0.25">
      <c r="A985" s="3" t="s">
        <v>31247</v>
      </c>
      <c r="B985" s="57" t="s">
        <v>31234</v>
      </c>
      <c r="C985" s="3" t="s">
        <v>31248</v>
      </c>
      <c r="D985" s="3"/>
      <c r="E985" s="3"/>
      <c r="F985" s="3" t="s">
        <v>31249</v>
      </c>
      <c r="G985" s="3" t="s">
        <v>31250</v>
      </c>
      <c r="H985" s="57" t="s">
        <v>3577</v>
      </c>
      <c r="I985" s="57" t="s">
        <v>31251</v>
      </c>
      <c r="J985" s="3" t="s">
        <v>28</v>
      </c>
      <c r="K985" s="3" t="s">
        <v>68</v>
      </c>
      <c r="L985" s="3" t="s">
        <v>406</v>
      </c>
      <c r="M985" s="3" t="s">
        <v>444</v>
      </c>
      <c r="N985" s="3" t="s">
        <v>4185</v>
      </c>
      <c r="O985" s="3" t="s">
        <v>32</v>
      </c>
      <c r="P985" s="24">
        <v>0</v>
      </c>
      <c r="Q985" s="24">
        <v>1</v>
      </c>
      <c r="R985" s="27" t="s">
        <v>1568</v>
      </c>
      <c r="S985" s="28" t="s">
        <v>1585</v>
      </c>
      <c r="T985" s="3" t="s">
        <v>38</v>
      </c>
      <c r="U985" s="3">
        <v>2060000</v>
      </c>
      <c r="V985" s="57" t="s">
        <v>31234</v>
      </c>
      <c r="W985" s="3" t="s">
        <v>34</v>
      </c>
      <c r="X985" s="57" t="s">
        <v>31118</v>
      </c>
      <c r="Y985" s="3"/>
      <c r="Z985" s="3">
        <v>2060000</v>
      </c>
      <c r="AA985" s="3"/>
      <c r="AB985" s="57">
        <v>46178.832777777781</v>
      </c>
      <c r="AC985" s="3">
        <v>0</v>
      </c>
      <c r="AD985" s="24">
        <v>2060000</v>
      </c>
      <c r="AE985" s="3">
        <v>46178.832777777781</v>
      </c>
      <c r="AF985" s="3"/>
      <c r="AG985" s="3">
        <v>288748</v>
      </c>
    </row>
    <row r="986" spans="1:33" ht="60" x14ac:dyDescent="0.25">
      <c r="A986" s="3" t="s">
        <v>31252</v>
      </c>
      <c r="B986" s="57" t="s">
        <v>31234</v>
      </c>
      <c r="C986" s="3" t="s">
        <v>31253</v>
      </c>
      <c r="D986" s="3"/>
      <c r="E986" s="3"/>
      <c r="F986" s="3" t="s">
        <v>27493</v>
      </c>
      <c r="G986" s="3" t="s">
        <v>27494</v>
      </c>
      <c r="H986" s="57" t="s">
        <v>27495</v>
      </c>
      <c r="I986" s="57" t="s">
        <v>27496</v>
      </c>
      <c r="J986" s="3" t="s">
        <v>28</v>
      </c>
      <c r="K986" s="3" t="s">
        <v>173</v>
      </c>
      <c r="L986" s="3" t="s">
        <v>110</v>
      </c>
      <c r="M986" s="3" t="s">
        <v>410</v>
      </c>
      <c r="N986" s="3" t="s">
        <v>3331</v>
      </c>
      <c r="O986" s="3" t="s">
        <v>705</v>
      </c>
      <c r="P986" s="24">
        <v>0</v>
      </c>
      <c r="Q986" s="24">
        <v>0</v>
      </c>
      <c r="R986" s="27" t="s">
        <v>1578</v>
      </c>
      <c r="S986" s="28" t="s">
        <v>1585</v>
      </c>
      <c r="T986" s="3" t="s">
        <v>38</v>
      </c>
      <c r="U986" s="3">
        <v>0</v>
      </c>
      <c r="V986" s="57" t="s">
        <v>31234</v>
      </c>
      <c r="W986" s="3" t="s">
        <v>34</v>
      </c>
      <c r="X986" s="57"/>
      <c r="Y986" s="3"/>
      <c r="Z986" s="3"/>
      <c r="AA986" s="3"/>
      <c r="AB986" s="57"/>
      <c r="AC986" s="3">
        <v>0</v>
      </c>
      <c r="AD986" s="24"/>
      <c r="AE986" s="3"/>
      <c r="AF986" s="3"/>
      <c r="AG986" s="3"/>
    </row>
    <row r="987" spans="1:33" ht="60" x14ac:dyDescent="0.25">
      <c r="A987" s="3" t="s">
        <v>31254</v>
      </c>
      <c r="B987" s="57" t="s">
        <v>31234</v>
      </c>
      <c r="C987" s="3" t="s">
        <v>31255</v>
      </c>
      <c r="D987" s="3"/>
      <c r="E987" s="3"/>
      <c r="F987" s="3" t="s">
        <v>25709</v>
      </c>
      <c r="G987" s="3" t="s">
        <v>25710</v>
      </c>
      <c r="H987" s="57" t="s">
        <v>25711</v>
      </c>
      <c r="I987" s="57" t="s">
        <v>31256</v>
      </c>
      <c r="J987" s="3" t="s">
        <v>28</v>
      </c>
      <c r="K987" s="3" t="s">
        <v>51</v>
      </c>
      <c r="L987" s="3" t="s">
        <v>8890</v>
      </c>
      <c r="M987" s="3" t="s">
        <v>317</v>
      </c>
      <c r="N987" s="3" t="s">
        <v>8891</v>
      </c>
      <c r="O987" s="3" t="s">
        <v>32</v>
      </c>
      <c r="P987" s="24">
        <v>0</v>
      </c>
      <c r="Q987" s="24">
        <v>1</v>
      </c>
      <c r="R987" s="27" t="s">
        <v>1568</v>
      </c>
      <c r="S987" s="28" t="s">
        <v>1589</v>
      </c>
      <c r="T987" s="3" t="s">
        <v>33</v>
      </c>
      <c r="U987" s="3">
        <v>412000</v>
      </c>
      <c r="V987" s="57" t="s">
        <v>32639</v>
      </c>
      <c r="W987" s="3" t="s">
        <v>34</v>
      </c>
      <c r="X987" s="57" t="s">
        <v>32712</v>
      </c>
      <c r="Y987" s="3"/>
      <c r="Z987" s="3">
        <v>412000</v>
      </c>
      <c r="AA987" s="3"/>
      <c r="AB987" s="57">
        <v>46195.643263888887</v>
      </c>
      <c r="AC987" s="3">
        <v>0</v>
      </c>
      <c r="AD987" s="24">
        <v>412000</v>
      </c>
      <c r="AE987" s="3">
        <v>46195.643263888887</v>
      </c>
      <c r="AF987" s="3"/>
      <c r="AG987" s="3">
        <v>656945</v>
      </c>
    </row>
    <row r="988" spans="1:33" ht="60" x14ac:dyDescent="0.25">
      <c r="A988" s="3" t="s">
        <v>31257</v>
      </c>
      <c r="B988" s="57" t="s">
        <v>31234</v>
      </c>
      <c r="C988" s="3" t="s">
        <v>31258</v>
      </c>
      <c r="D988" s="3"/>
      <c r="E988" s="3"/>
      <c r="F988" s="3" t="s">
        <v>31259</v>
      </c>
      <c r="G988" s="3" t="s">
        <v>31260</v>
      </c>
      <c r="H988" s="57" t="s">
        <v>9793</v>
      </c>
      <c r="I988" s="57" t="s">
        <v>31261</v>
      </c>
      <c r="J988" s="3" t="s">
        <v>28</v>
      </c>
      <c r="K988" s="3" t="s">
        <v>51</v>
      </c>
      <c r="L988" s="3" t="s">
        <v>8890</v>
      </c>
      <c r="M988" s="3" t="s">
        <v>317</v>
      </c>
      <c r="N988" s="3" t="s">
        <v>8891</v>
      </c>
      <c r="O988" s="3" t="s">
        <v>32</v>
      </c>
      <c r="P988" s="24">
        <v>0</v>
      </c>
      <c r="Q988" s="24">
        <v>1</v>
      </c>
      <c r="R988" s="27" t="s">
        <v>1568</v>
      </c>
      <c r="S988" s="28" t="s">
        <v>1589</v>
      </c>
      <c r="T988" s="3" t="s">
        <v>33</v>
      </c>
      <c r="U988" s="3">
        <v>412000</v>
      </c>
      <c r="V988" s="57" t="s">
        <v>31079</v>
      </c>
      <c r="W988" s="3" t="s">
        <v>34</v>
      </c>
      <c r="X988" s="57" t="s">
        <v>33818</v>
      </c>
      <c r="Y988" s="3"/>
      <c r="Z988" s="3">
        <v>412000</v>
      </c>
      <c r="AA988" s="3"/>
      <c r="AB988" s="57">
        <v>46199.440717592595</v>
      </c>
      <c r="AC988" s="3">
        <v>0</v>
      </c>
      <c r="AD988" s="24">
        <v>412000</v>
      </c>
      <c r="AE988" s="3">
        <v>46199.440717592595</v>
      </c>
      <c r="AF988" s="3"/>
      <c r="AG988" s="3">
        <v>302724</v>
      </c>
    </row>
    <row r="989" spans="1:33" ht="60" x14ac:dyDescent="0.25">
      <c r="A989" s="3" t="s">
        <v>31262</v>
      </c>
      <c r="B989" s="57" t="s">
        <v>31234</v>
      </c>
      <c r="C989" s="3" t="s">
        <v>31263</v>
      </c>
      <c r="D989" s="3"/>
      <c r="E989" s="3"/>
      <c r="F989" s="3" t="s">
        <v>31264</v>
      </c>
      <c r="G989" s="3" t="s">
        <v>31265</v>
      </c>
      <c r="H989" s="57" t="s">
        <v>31266</v>
      </c>
      <c r="I989" s="57" t="s">
        <v>31267</v>
      </c>
      <c r="J989" s="3" t="s">
        <v>28</v>
      </c>
      <c r="K989" s="3" t="s">
        <v>51</v>
      </c>
      <c r="L989" s="3" t="s">
        <v>8890</v>
      </c>
      <c r="M989" s="3" t="s">
        <v>317</v>
      </c>
      <c r="N989" s="3" t="s">
        <v>8891</v>
      </c>
      <c r="O989" s="3" t="s">
        <v>705</v>
      </c>
      <c r="P989" s="24">
        <v>0</v>
      </c>
      <c r="Q989" s="24">
        <v>0</v>
      </c>
      <c r="R989" s="27" t="s">
        <v>1578</v>
      </c>
      <c r="S989" s="28" t="s">
        <v>1585</v>
      </c>
      <c r="T989" s="3" t="s">
        <v>38</v>
      </c>
      <c r="U989" s="3">
        <v>0</v>
      </c>
      <c r="V989" s="57" t="s">
        <v>32639</v>
      </c>
      <c r="W989" s="3" t="s">
        <v>34</v>
      </c>
      <c r="X989" s="57"/>
      <c r="Y989" s="3"/>
      <c r="Z989" s="3"/>
      <c r="AA989" s="3"/>
      <c r="AB989" s="57"/>
      <c r="AC989" s="3">
        <v>0</v>
      </c>
      <c r="AD989" s="24"/>
      <c r="AE989" s="3"/>
      <c r="AF989" s="3"/>
      <c r="AG989" s="3"/>
    </row>
    <row r="990" spans="1:33" ht="60" x14ac:dyDescent="0.25">
      <c r="A990" s="3" t="s">
        <v>31268</v>
      </c>
      <c r="B990" s="57" t="s">
        <v>31234</v>
      </c>
      <c r="C990" s="3" t="s">
        <v>31269</v>
      </c>
      <c r="D990" s="3"/>
      <c r="E990" s="3"/>
      <c r="F990" s="3" t="s">
        <v>31264</v>
      </c>
      <c r="G990" s="3" t="s">
        <v>31265</v>
      </c>
      <c r="H990" s="57" t="s">
        <v>31266</v>
      </c>
      <c r="I990" s="57" t="s">
        <v>31267</v>
      </c>
      <c r="J990" s="3" t="s">
        <v>28</v>
      </c>
      <c r="K990" s="3" t="s">
        <v>51</v>
      </c>
      <c r="L990" s="3" t="s">
        <v>8890</v>
      </c>
      <c r="M990" s="3" t="s">
        <v>317</v>
      </c>
      <c r="N990" s="3" t="s">
        <v>8891</v>
      </c>
      <c r="O990" s="3" t="s">
        <v>32</v>
      </c>
      <c r="P990" s="24">
        <v>0</v>
      </c>
      <c r="Q990" s="24">
        <v>1</v>
      </c>
      <c r="R990" s="27" t="s">
        <v>1568</v>
      </c>
      <c r="S990" s="28" t="s">
        <v>1589</v>
      </c>
      <c r="T990" s="3" t="s">
        <v>33</v>
      </c>
      <c r="U990" s="3">
        <v>412000</v>
      </c>
      <c r="V990" s="57" t="s">
        <v>31079</v>
      </c>
      <c r="W990" s="3" t="s">
        <v>34</v>
      </c>
      <c r="X990" s="57" t="s">
        <v>32712</v>
      </c>
      <c r="Y990" s="3"/>
      <c r="Z990" s="3">
        <v>412000</v>
      </c>
      <c r="AA990" s="3"/>
      <c r="AB990" s="57">
        <v>46195.643437500003</v>
      </c>
      <c r="AC990" s="3">
        <v>0</v>
      </c>
      <c r="AD990" s="24">
        <v>412000</v>
      </c>
      <c r="AE990" s="3">
        <v>46195.643437500003</v>
      </c>
      <c r="AF990" s="3"/>
      <c r="AG990" s="3">
        <v>302731</v>
      </c>
    </row>
    <row r="991" spans="1:33" ht="60" x14ac:dyDescent="0.25">
      <c r="A991" s="3" t="s">
        <v>31270</v>
      </c>
      <c r="B991" s="57" t="s">
        <v>31234</v>
      </c>
      <c r="C991" s="3" t="s">
        <v>31271</v>
      </c>
      <c r="D991" s="3"/>
      <c r="E991" s="3"/>
      <c r="F991" s="3" t="s">
        <v>5961</v>
      </c>
      <c r="G991" s="3" t="s">
        <v>5962</v>
      </c>
      <c r="H991" s="57" t="s">
        <v>5963</v>
      </c>
      <c r="I991" s="57" t="s">
        <v>20134</v>
      </c>
      <c r="J991" s="3" t="s">
        <v>28</v>
      </c>
      <c r="K991" s="3" t="s">
        <v>173</v>
      </c>
      <c r="L991" s="3" t="s">
        <v>57</v>
      </c>
      <c r="M991" s="3" t="s">
        <v>346</v>
      </c>
      <c r="N991" s="3" t="s">
        <v>4904</v>
      </c>
      <c r="O991" s="3" t="s">
        <v>32</v>
      </c>
      <c r="P991" s="24">
        <v>0</v>
      </c>
      <c r="Q991" s="24">
        <v>1</v>
      </c>
      <c r="R991" s="27" t="s">
        <v>1568</v>
      </c>
      <c r="S991" s="28" t="s">
        <v>1585</v>
      </c>
      <c r="T991" s="3" t="s">
        <v>38</v>
      </c>
      <c r="U991" s="3">
        <v>2060000</v>
      </c>
      <c r="V991" s="57" t="s">
        <v>31234</v>
      </c>
      <c r="W991" s="3" t="s">
        <v>34</v>
      </c>
      <c r="X991" s="57" t="s">
        <v>31118</v>
      </c>
      <c r="Y991" s="3"/>
      <c r="Z991" s="3">
        <v>2060000</v>
      </c>
      <c r="AA991" s="3"/>
      <c r="AB991" s="57">
        <v>46178.827731481484</v>
      </c>
      <c r="AC991" s="3">
        <v>0</v>
      </c>
      <c r="AD991" s="24">
        <v>2060000</v>
      </c>
      <c r="AE991" s="3">
        <v>46178.827731481484</v>
      </c>
      <c r="AF991" s="3"/>
      <c r="AG991" s="3">
        <v>297809</v>
      </c>
    </row>
    <row r="992" spans="1:33" ht="60" x14ac:dyDescent="0.25">
      <c r="A992" s="3" t="s">
        <v>31272</v>
      </c>
      <c r="B992" s="57" t="s">
        <v>31234</v>
      </c>
      <c r="C992" s="3" t="s">
        <v>31273</v>
      </c>
      <c r="D992" s="3"/>
      <c r="E992" s="3"/>
      <c r="F992" s="3" t="s">
        <v>31274</v>
      </c>
      <c r="G992" s="3" t="s">
        <v>31275</v>
      </c>
      <c r="H992" s="57" t="s">
        <v>31276</v>
      </c>
      <c r="I992" s="57" t="s">
        <v>31277</v>
      </c>
      <c r="J992" s="3" t="s">
        <v>28</v>
      </c>
      <c r="K992" s="3" t="s">
        <v>51</v>
      </c>
      <c r="L992" s="3" t="s">
        <v>8890</v>
      </c>
      <c r="M992" s="3" t="s">
        <v>317</v>
      </c>
      <c r="N992" s="3" t="s">
        <v>8891</v>
      </c>
      <c r="O992" s="3" t="s">
        <v>32</v>
      </c>
      <c r="P992" s="24">
        <v>0</v>
      </c>
      <c r="Q992" s="24">
        <v>1</v>
      </c>
      <c r="R992" s="27" t="s">
        <v>1568</v>
      </c>
      <c r="S992" s="28" t="s">
        <v>1589</v>
      </c>
      <c r="T992" s="3" t="s">
        <v>33</v>
      </c>
      <c r="U992" s="3">
        <v>412000</v>
      </c>
      <c r="V992" s="57" t="s">
        <v>31079</v>
      </c>
      <c r="W992" s="3" t="s">
        <v>34</v>
      </c>
      <c r="X992" s="57" t="s">
        <v>32712</v>
      </c>
      <c r="Y992" s="3"/>
      <c r="Z992" s="3">
        <v>412000</v>
      </c>
      <c r="AA992" s="3"/>
      <c r="AB992" s="57">
        <v>46195.643703703703</v>
      </c>
      <c r="AC992" s="3">
        <v>0</v>
      </c>
      <c r="AD992" s="24">
        <v>412000</v>
      </c>
      <c r="AE992" s="3">
        <v>46195.643703703703</v>
      </c>
      <c r="AF992" s="3"/>
      <c r="AG992" s="3">
        <v>302730</v>
      </c>
    </row>
    <row r="993" spans="1:33" ht="60" x14ac:dyDescent="0.25">
      <c r="A993" s="3" t="s">
        <v>31278</v>
      </c>
      <c r="B993" s="57" t="s">
        <v>31234</v>
      </c>
      <c r="C993" s="3" t="s">
        <v>31279</v>
      </c>
      <c r="D993" s="3"/>
      <c r="E993" s="3"/>
      <c r="F993" s="3" t="s">
        <v>31280</v>
      </c>
      <c r="G993" s="3" t="s">
        <v>31281</v>
      </c>
      <c r="H993" s="57" t="s">
        <v>7460</v>
      </c>
      <c r="I993" s="57" t="s">
        <v>31282</v>
      </c>
      <c r="J993" s="3" t="s">
        <v>28</v>
      </c>
      <c r="K993" s="3" t="s">
        <v>29</v>
      </c>
      <c r="L993" s="3" t="s">
        <v>402</v>
      </c>
      <c r="M993" s="3" t="s">
        <v>403</v>
      </c>
      <c r="N993" s="3" t="s">
        <v>5067</v>
      </c>
      <c r="O993" s="3" t="s">
        <v>32</v>
      </c>
      <c r="P993" s="24">
        <v>0</v>
      </c>
      <c r="Q993" s="24">
        <v>1</v>
      </c>
      <c r="R993" s="27" t="s">
        <v>1568</v>
      </c>
      <c r="S993" s="28" t="s">
        <v>1589</v>
      </c>
      <c r="T993" s="3" t="s">
        <v>33</v>
      </c>
      <c r="U993" s="3">
        <v>412000</v>
      </c>
      <c r="V993" s="57" t="s">
        <v>31234</v>
      </c>
      <c r="W993" s="3" t="s">
        <v>34</v>
      </c>
      <c r="X993" s="57" t="s">
        <v>32628</v>
      </c>
      <c r="Y993" s="3"/>
      <c r="Z993" s="3">
        <v>412000</v>
      </c>
      <c r="AA993" s="3"/>
      <c r="AB993" s="57">
        <v>46192.98877314815</v>
      </c>
      <c r="AC993" s="3">
        <v>0</v>
      </c>
      <c r="AD993" s="24">
        <v>412000</v>
      </c>
      <c r="AE993" s="3">
        <v>46192.98877314815</v>
      </c>
      <c r="AF993" s="3"/>
      <c r="AG993" s="3">
        <v>297190</v>
      </c>
    </row>
    <row r="994" spans="1:33" ht="60" x14ac:dyDescent="0.25">
      <c r="A994" s="3" t="s">
        <v>31283</v>
      </c>
      <c r="B994" s="57" t="s">
        <v>31234</v>
      </c>
      <c r="C994" s="3" t="s">
        <v>31284</v>
      </c>
      <c r="D994" s="3"/>
      <c r="E994" s="3"/>
      <c r="F994" s="3" t="s">
        <v>2186</v>
      </c>
      <c r="G994" s="3" t="s">
        <v>3454</v>
      </c>
      <c r="H994" s="57" t="s">
        <v>3455</v>
      </c>
      <c r="I994" s="57" t="s">
        <v>20518</v>
      </c>
      <c r="J994" s="3" t="s">
        <v>28</v>
      </c>
      <c r="K994" s="3" t="s">
        <v>29</v>
      </c>
      <c r="L994" s="3" t="s">
        <v>400</v>
      </c>
      <c r="M994" s="3" t="s">
        <v>401</v>
      </c>
      <c r="N994" s="3" t="s">
        <v>3456</v>
      </c>
      <c r="O994" s="3" t="s">
        <v>19490</v>
      </c>
      <c r="P994" s="24">
        <v>0</v>
      </c>
      <c r="Q994" s="24">
        <v>0</v>
      </c>
      <c r="R994" s="27" t="s">
        <v>1579</v>
      </c>
      <c r="S994" s="28" t="s">
        <v>1585</v>
      </c>
      <c r="T994" s="3" t="s">
        <v>38</v>
      </c>
      <c r="U994" s="3">
        <v>2060000</v>
      </c>
      <c r="V994" s="57" t="s">
        <v>31234</v>
      </c>
      <c r="W994" s="3" t="s">
        <v>34</v>
      </c>
      <c r="X994" s="57" t="s">
        <v>31234</v>
      </c>
      <c r="Y994" s="3" t="s">
        <v>39</v>
      </c>
      <c r="Z994" s="3">
        <v>2060000</v>
      </c>
      <c r="AA994" s="3" t="s">
        <v>40</v>
      </c>
      <c r="AB994" s="57">
        <v>46177.700439814813</v>
      </c>
      <c r="AC994" s="3">
        <v>0</v>
      </c>
      <c r="AD994" s="24">
        <v>2060000</v>
      </c>
      <c r="AE994" s="3">
        <v>46177.700439814813</v>
      </c>
      <c r="AF994" s="3"/>
      <c r="AG994" s="3">
        <v>285035</v>
      </c>
    </row>
    <row r="995" spans="1:33" ht="45" x14ac:dyDescent="0.25">
      <c r="A995" s="3" t="s">
        <v>31285</v>
      </c>
      <c r="B995" s="57" t="s">
        <v>31234</v>
      </c>
      <c r="C995" s="3" t="s">
        <v>31286</v>
      </c>
      <c r="D995" s="3"/>
      <c r="E995" s="3"/>
      <c r="F995" s="3" t="s">
        <v>31287</v>
      </c>
      <c r="G995" s="3" t="s">
        <v>31288</v>
      </c>
      <c r="H995" s="57" t="s">
        <v>31289</v>
      </c>
      <c r="I995" s="57" t="s">
        <v>31290</v>
      </c>
      <c r="J995" s="3" t="s">
        <v>28</v>
      </c>
      <c r="K995" s="3" t="s">
        <v>173</v>
      </c>
      <c r="L995" s="3" t="s">
        <v>283</v>
      </c>
      <c r="M995" s="3" t="s">
        <v>25747</v>
      </c>
      <c r="N995" s="3" t="s">
        <v>25748</v>
      </c>
      <c r="O995" s="3" t="s">
        <v>32</v>
      </c>
      <c r="P995" s="24">
        <v>0</v>
      </c>
      <c r="Q995" s="24">
        <v>1</v>
      </c>
      <c r="R995" s="27" t="s">
        <v>1568</v>
      </c>
      <c r="S995" s="28" t="s">
        <v>1589</v>
      </c>
      <c r="T995" s="3" t="s">
        <v>33</v>
      </c>
      <c r="U995" s="3">
        <v>412000</v>
      </c>
      <c r="V995" s="57" t="s">
        <v>31118</v>
      </c>
      <c r="W995" s="3" t="s">
        <v>34</v>
      </c>
      <c r="X995" s="57" t="s">
        <v>30383</v>
      </c>
      <c r="Y995" s="3"/>
      <c r="Z995" s="3">
        <v>412000</v>
      </c>
      <c r="AA995" s="3"/>
      <c r="AB995" s="57">
        <v>46182.354780092595</v>
      </c>
      <c r="AC995" s="3">
        <v>0</v>
      </c>
      <c r="AD995" s="24">
        <v>412000</v>
      </c>
      <c r="AE995" s="3">
        <v>46182.354780092595</v>
      </c>
      <c r="AF995" s="3"/>
      <c r="AG995" s="3">
        <v>303871</v>
      </c>
    </row>
    <row r="996" spans="1:33" ht="45" x14ac:dyDescent="0.25">
      <c r="A996" s="3" t="s">
        <v>31291</v>
      </c>
      <c r="B996" s="57" t="s">
        <v>31234</v>
      </c>
      <c r="C996" s="3" t="s">
        <v>31292</v>
      </c>
      <c r="D996" s="3"/>
      <c r="E996" s="3"/>
      <c r="F996" s="3" t="s">
        <v>31293</v>
      </c>
      <c r="G996" s="3" t="s">
        <v>31294</v>
      </c>
      <c r="H996" s="57" t="s">
        <v>12543</v>
      </c>
      <c r="I996" s="57" t="s">
        <v>21340</v>
      </c>
      <c r="J996" s="3" t="s">
        <v>28</v>
      </c>
      <c r="K996" s="3" t="s">
        <v>78</v>
      </c>
      <c r="L996" s="3" t="s">
        <v>859</v>
      </c>
      <c r="M996" s="3" t="s">
        <v>1115</v>
      </c>
      <c r="N996" s="3" t="s">
        <v>4378</v>
      </c>
      <c r="O996" s="3" t="s">
        <v>705</v>
      </c>
      <c r="P996" s="24">
        <v>0</v>
      </c>
      <c r="Q996" s="24">
        <v>0</v>
      </c>
      <c r="R996" s="27" t="s">
        <v>1578</v>
      </c>
      <c r="S996" s="28" t="s">
        <v>1583</v>
      </c>
      <c r="T996" s="3" t="s">
        <v>130</v>
      </c>
      <c r="U996" s="3">
        <v>0</v>
      </c>
      <c r="V996" s="57" t="s">
        <v>32628</v>
      </c>
      <c r="W996" s="3" t="s">
        <v>34</v>
      </c>
      <c r="X996" s="57"/>
      <c r="Y996" s="3"/>
      <c r="Z996" s="3"/>
      <c r="AA996" s="3"/>
      <c r="AB996" s="57"/>
      <c r="AC996" s="3">
        <v>0</v>
      </c>
      <c r="AD996" s="24"/>
      <c r="AE996" s="3"/>
      <c r="AF996" s="3"/>
      <c r="AG996" s="3"/>
    </row>
    <row r="997" spans="1:33" ht="45" x14ac:dyDescent="0.25">
      <c r="A997" s="3" t="s">
        <v>31295</v>
      </c>
      <c r="B997" s="57" t="s">
        <v>31234</v>
      </c>
      <c r="C997" s="3" t="s">
        <v>31296</v>
      </c>
      <c r="D997" s="3"/>
      <c r="E997" s="3"/>
      <c r="F997" s="3" t="s">
        <v>31297</v>
      </c>
      <c r="G997" s="3" t="s">
        <v>31298</v>
      </c>
      <c r="H997" s="57" t="s">
        <v>31299</v>
      </c>
      <c r="I997" s="57" t="s">
        <v>31300</v>
      </c>
      <c r="J997" s="3" t="s">
        <v>28</v>
      </c>
      <c r="K997" s="3" t="s">
        <v>78</v>
      </c>
      <c r="L997" s="3" t="s">
        <v>503</v>
      </c>
      <c r="M997" s="3" t="s">
        <v>504</v>
      </c>
      <c r="N997" s="3" t="s">
        <v>3821</v>
      </c>
      <c r="O997" s="3" t="s">
        <v>32</v>
      </c>
      <c r="P997" s="24">
        <v>0</v>
      </c>
      <c r="Q997" s="24">
        <v>1</v>
      </c>
      <c r="R997" s="27" t="s">
        <v>1568</v>
      </c>
      <c r="S997" s="28" t="s">
        <v>1589</v>
      </c>
      <c r="T997" s="3" t="s">
        <v>33</v>
      </c>
      <c r="U997" s="3">
        <v>412000</v>
      </c>
      <c r="V997" s="57" t="s">
        <v>31118</v>
      </c>
      <c r="W997" s="3" t="s">
        <v>34</v>
      </c>
      <c r="X997" s="57" t="s">
        <v>30688</v>
      </c>
      <c r="Y997" s="3"/>
      <c r="Z997" s="3">
        <v>412000</v>
      </c>
      <c r="AA997" s="3"/>
      <c r="AB997" s="57">
        <v>46181.548298611109</v>
      </c>
      <c r="AC997" s="3">
        <v>0</v>
      </c>
      <c r="AD997" s="24">
        <v>412000</v>
      </c>
      <c r="AE997" s="3">
        <v>46181.548298611109</v>
      </c>
      <c r="AF997" s="3"/>
      <c r="AG997" s="3">
        <v>302263</v>
      </c>
    </row>
    <row r="998" spans="1:33" ht="45" x14ac:dyDescent="0.25">
      <c r="A998" s="3" t="s">
        <v>31301</v>
      </c>
      <c r="B998" s="57" t="s">
        <v>31234</v>
      </c>
      <c r="C998" s="3" t="s">
        <v>31302</v>
      </c>
      <c r="D998" s="3"/>
      <c r="E998" s="3"/>
      <c r="F998" s="3" t="s">
        <v>31303</v>
      </c>
      <c r="G998" s="3" t="s">
        <v>31304</v>
      </c>
      <c r="H998" s="57" t="s">
        <v>9053</v>
      </c>
      <c r="I998" s="57" t="s">
        <v>31305</v>
      </c>
      <c r="J998" s="3" t="s">
        <v>28</v>
      </c>
      <c r="K998" s="3" t="s">
        <v>78</v>
      </c>
      <c r="L998" s="3" t="s">
        <v>503</v>
      </c>
      <c r="M998" s="3" t="s">
        <v>504</v>
      </c>
      <c r="N998" s="3" t="s">
        <v>3821</v>
      </c>
      <c r="O998" s="3" t="s">
        <v>32</v>
      </c>
      <c r="P998" s="24">
        <v>0</v>
      </c>
      <c r="Q998" s="24">
        <v>1</v>
      </c>
      <c r="R998" s="27" t="s">
        <v>1568</v>
      </c>
      <c r="S998" s="28" t="s">
        <v>1589</v>
      </c>
      <c r="T998" s="3" t="s">
        <v>33</v>
      </c>
      <c r="U998" s="3">
        <v>412000</v>
      </c>
      <c r="V998" s="57" t="s">
        <v>31118</v>
      </c>
      <c r="W998" s="3" t="s">
        <v>34</v>
      </c>
      <c r="X998" s="57" t="s">
        <v>30688</v>
      </c>
      <c r="Y998" s="3"/>
      <c r="Z998" s="3">
        <v>412000</v>
      </c>
      <c r="AA998" s="3"/>
      <c r="AB998" s="57">
        <v>46181.548182870371</v>
      </c>
      <c r="AC998" s="3">
        <v>0</v>
      </c>
      <c r="AD998" s="24">
        <v>412000</v>
      </c>
      <c r="AE998" s="3">
        <v>46181.548182870371</v>
      </c>
      <c r="AF998" s="3"/>
      <c r="AG998" s="3">
        <v>302264</v>
      </c>
    </row>
    <row r="999" spans="1:33" ht="60" x14ac:dyDescent="0.25">
      <c r="A999" s="3" t="s">
        <v>31306</v>
      </c>
      <c r="B999" s="57" t="s">
        <v>31234</v>
      </c>
      <c r="C999" s="3" t="s">
        <v>31307</v>
      </c>
      <c r="D999" s="3"/>
      <c r="E999" s="3"/>
      <c r="F999" s="3" t="s">
        <v>31303</v>
      </c>
      <c r="G999" s="3" t="s">
        <v>31304</v>
      </c>
      <c r="H999" s="57" t="s">
        <v>9053</v>
      </c>
      <c r="I999" s="57" t="s">
        <v>31305</v>
      </c>
      <c r="J999" s="3" t="s">
        <v>28</v>
      </c>
      <c r="K999" s="3" t="s">
        <v>78</v>
      </c>
      <c r="L999" s="3" t="s">
        <v>503</v>
      </c>
      <c r="M999" s="3" t="s">
        <v>504</v>
      </c>
      <c r="N999" s="3" t="s">
        <v>3821</v>
      </c>
      <c r="O999" s="3" t="s">
        <v>32</v>
      </c>
      <c r="P999" s="24">
        <v>0</v>
      </c>
      <c r="Q999" s="24">
        <v>1</v>
      </c>
      <c r="R999" s="27" t="s">
        <v>1568</v>
      </c>
      <c r="S999" s="28" t="s">
        <v>1585</v>
      </c>
      <c r="T999" s="3" t="s">
        <v>38</v>
      </c>
      <c r="U999" s="3">
        <v>2060000</v>
      </c>
      <c r="V999" s="57" t="s">
        <v>31118</v>
      </c>
      <c r="W999" s="3" t="s">
        <v>34</v>
      </c>
      <c r="X999" s="57" t="s">
        <v>30688</v>
      </c>
      <c r="Y999" s="3"/>
      <c r="Z999" s="3">
        <v>2060000</v>
      </c>
      <c r="AA999" s="3"/>
      <c r="AB999" s="57">
        <v>46181.548043981478</v>
      </c>
      <c r="AC999" s="3">
        <v>0</v>
      </c>
      <c r="AD999" s="24">
        <v>2060000</v>
      </c>
      <c r="AE999" s="3">
        <v>46181.548043981478</v>
      </c>
      <c r="AF999" s="3"/>
      <c r="AG999" s="3">
        <v>302270</v>
      </c>
    </row>
    <row r="1000" spans="1:33" ht="60" x14ac:dyDescent="0.25">
      <c r="A1000" s="3" t="s">
        <v>31308</v>
      </c>
      <c r="B1000" s="57" t="s">
        <v>31234</v>
      </c>
      <c r="C1000" s="3" t="s">
        <v>31309</v>
      </c>
      <c r="D1000" s="3"/>
      <c r="E1000" s="3"/>
      <c r="F1000" s="3" t="s">
        <v>31310</v>
      </c>
      <c r="G1000" s="3" t="s">
        <v>31311</v>
      </c>
      <c r="H1000" s="57" t="s">
        <v>25243</v>
      </c>
      <c r="I1000" s="57" t="s">
        <v>20691</v>
      </c>
      <c r="J1000" s="3" t="s">
        <v>28</v>
      </c>
      <c r="K1000" s="3" t="s">
        <v>29</v>
      </c>
      <c r="L1000" s="3" t="s">
        <v>204</v>
      </c>
      <c r="M1000" s="3" t="s">
        <v>205</v>
      </c>
      <c r="N1000" s="3" t="s">
        <v>4211</v>
      </c>
      <c r="O1000" s="3" t="s">
        <v>32</v>
      </c>
      <c r="P1000" s="24">
        <v>0</v>
      </c>
      <c r="Q1000" s="24">
        <v>2</v>
      </c>
      <c r="R1000" s="27" t="s">
        <v>1568</v>
      </c>
      <c r="S1000" s="28" t="s">
        <v>1585</v>
      </c>
      <c r="T1000" s="3" t="s">
        <v>38</v>
      </c>
      <c r="U1000" s="3">
        <v>2060000</v>
      </c>
      <c r="V1000" s="57" t="s">
        <v>31234</v>
      </c>
      <c r="W1000" s="3" t="s">
        <v>34</v>
      </c>
      <c r="X1000" s="57" t="s">
        <v>30688</v>
      </c>
      <c r="Y1000" s="3"/>
      <c r="Z1000" s="3">
        <v>2060000</v>
      </c>
      <c r="AA1000" s="3"/>
      <c r="AB1000" s="57">
        <v>46181.482708333337</v>
      </c>
      <c r="AC1000" s="3">
        <v>0</v>
      </c>
      <c r="AD1000" s="24">
        <v>2060000</v>
      </c>
      <c r="AE1000" s="3">
        <v>46181.482708333337</v>
      </c>
      <c r="AF1000" s="3"/>
      <c r="AG1000" s="3">
        <v>285066</v>
      </c>
    </row>
    <row r="1001" spans="1:33" ht="45" x14ac:dyDescent="0.25">
      <c r="A1001" s="3" t="s">
        <v>31312</v>
      </c>
      <c r="B1001" s="57" t="s">
        <v>31234</v>
      </c>
      <c r="C1001" s="3" t="s">
        <v>31313</v>
      </c>
      <c r="D1001" s="3"/>
      <c r="E1001" s="3"/>
      <c r="F1001" s="3" t="s">
        <v>7719</v>
      </c>
      <c r="G1001" s="3" t="s">
        <v>7720</v>
      </c>
      <c r="H1001" s="57" t="s">
        <v>7721</v>
      </c>
      <c r="I1001" s="57" t="s">
        <v>31314</v>
      </c>
      <c r="J1001" s="3" t="s">
        <v>28</v>
      </c>
      <c r="K1001" s="3" t="s">
        <v>78</v>
      </c>
      <c r="L1001" s="3" t="s">
        <v>200</v>
      </c>
      <c r="M1001" s="3" t="s">
        <v>201</v>
      </c>
      <c r="N1001" s="3" t="s">
        <v>4536</v>
      </c>
      <c r="O1001" s="3" t="s">
        <v>32</v>
      </c>
      <c r="P1001" s="24">
        <v>0</v>
      </c>
      <c r="Q1001" s="24">
        <v>1</v>
      </c>
      <c r="R1001" s="27" t="s">
        <v>1568</v>
      </c>
      <c r="S1001" s="28" t="s">
        <v>1589</v>
      </c>
      <c r="T1001" s="3" t="s">
        <v>33</v>
      </c>
      <c r="U1001" s="3">
        <v>412000</v>
      </c>
      <c r="V1001" s="57" t="s">
        <v>31234</v>
      </c>
      <c r="W1001" s="3" t="s">
        <v>34</v>
      </c>
      <c r="X1001" s="57" t="s">
        <v>32712</v>
      </c>
      <c r="Y1001" s="3"/>
      <c r="Z1001" s="3">
        <v>412000</v>
      </c>
      <c r="AA1001" s="3"/>
      <c r="AB1001" s="57">
        <v>46195.506226851852</v>
      </c>
      <c r="AC1001" s="3">
        <v>0</v>
      </c>
      <c r="AD1001" s="24">
        <v>412000</v>
      </c>
      <c r="AE1001" s="3">
        <v>46195.506226851852</v>
      </c>
      <c r="AF1001" s="3"/>
      <c r="AG1001" s="3">
        <v>297671</v>
      </c>
    </row>
    <row r="1002" spans="1:33" ht="45" x14ac:dyDescent="0.25">
      <c r="A1002" s="3" t="s">
        <v>31315</v>
      </c>
      <c r="B1002" s="57" t="s">
        <v>31234</v>
      </c>
      <c r="C1002" s="3" t="s">
        <v>31316</v>
      </c>
      <c r="D1002" s="3"/>
      <c r="E1002" s="3"/>
      <c r="F1002" s="3" t="s">
        <v>31317</v>
      </c>
      <c r="G1002" s="3" t="s">
        <v>31318</v>
      </c>
      <c r="H1002" s="57" t="s">
        <v>31319</v>
      </c>
      <c r="I1002" s="57" t="s">
        <v>31320</v>
      </c>
      <c r="J1002" s="3" t="s">
        <v>28</v>
      </c>
      <c r="K1002" s="3" t="s">
        <v>173</v>
      </c>
      <c r="L1002" s="3" t="s">
        <v>339</v>
      </c>
      <c r="M1002" s="3" t="s">
        <v>340</v>
      </c>
      <c r="N1002" s="3" t="s">
        <v>3418</v>
      </c>
      <c r="O1002" s="3" t="s">
        <v>32</v>
      </c>
      <c r="P1002" s="24">
        <v>0</v>
      </c>
      <c r="Q1002" s="24">
        <v>1</v>
      </c>
      <c r="R1002" s="27" t="s">
        <v>1568</v>
      </c>
      <c r="S1002" s="28" t="s">
        <v>1589</v>
      </c>
      <c r="T1002" s="3" t="s">
        <v>33</v>
      </c>
      <c r="U1002" s="3">
        <v>412000</v>
      </c>
      <c r="V1002" s="57" t="s">
        <v>31234</v>
      </c>
      <c r="W1002" s="3" t="s">
        <v>34</v>
      </c>
      <c r="X1002" s="57" t="s">
        <v>31234</v>
      </c>
      <c r="Y1002" s="3"/>
      <c r="Z1002" s="3">
        <v>412000</v>
      </c>
      <c r="AA1002" s="3"/>
      <c r="AB1002" s="57">
        <v>46177.625416666669</v>
      </c>
      <c r="AC1002" s="3">
        <v>0</v>
      </c>
      <c r="AD1002" s="24">
        <v>412000</v>
      </c>
      <c r="AE1002" s="3">
        <v>46177.625416666669</v>
      </c>
      <c r="AF1002" s="3"/>
      <c r="AG1002" s="3">
        <v>282737</v>
      </c>
    </row>
    <row r="1003" spans="1:33" ht="45" x14ac:dyDescent="0.25">
      <c r="A1003" s="3" t="s">
        <v>31321</v>
      </c>
      <c r="B1003" s="57" t="s">
        <v>31234</v>
      </c>
      <c r="C1003" s="3" t="s">
        <v>31322</v>
      </c>
      <c r="D1003" s="3"/>
      <c r="E1003" s="3"/>
      <c r="F1003" s="3" t="s">
        <v>31323</v>
      </c>
      <c r="G1003" s="3" t="s">
        <v>31324</v>
      </c>
      <c r="H1003" s="57" t="s">
        <v>5223</v>
      </c>
      <c r="I1003" s="57" t="s">
        <v>31325</v>
      </c>
      <c r="J1003" s="3" t="s">
        <v>28</v>
      </c>
      <c r="K1003" s="3" t="s">
        <v>68</v>
      </c>
      <c r="L1003" s="3" t="s">
        <v>244</v>
      </c>
      <c r="M1003" s="3" t="s">
        <v>245</v>
      </c>
      <c r="N1003" s="3" t="s">
        <v>4459</v>
      </c>
      <c r="O1003" s="3" t="s">
        <v>32</v>
      </c>
      <c r="P1003" s="24">
        <v>0</v>
      </c>
      <c r="Q1003" s="24">
        <v>1</v>
      </c>
      <c r="R1003" s="27" t="s">
        <v>1568</v>
      </c>
      <c r="S1003" s="28" t="s">
        <v>1589</v>
      </c>
      <c r="T1003" s="3" t="s">
        <v>33</v>
      </c>
      <c r="U1003" s="3">
        <v>412000</v>
      </c>
      <c r="V1003" s="57" t="s">
        <v>31234</v>
      </c>
      <c r="W1003" s="3" t="s">
        <v>34</v>
      </c>
      <c r="X1003" s="57" t="s">
        <v>32611</v>
      </c>
      <c r="Y1003" s="3"/>
      <c r="Z1003" s="3">
        <v>412000</v>
      </c>
      <c r="AA1003" s="3"/>
      <c r="AB1003" s="57">
        <v>46185.776805555557</v>
      </c>
      <c r="AC1003" s="3">
        <v>0</v>
      </c>
      <c r="AD1003" s="24">
        <v>412000</v>
      </c>
      <c r="AE1003" s="3">
        <v>46185.776805555557</v>
      </c>
      <c r="AF1003" s="3"/>
      <c r="AG1003" s="3">
        <v>279814</v>
      </c>
    </row>
    <row r="1004" spans="1:33" ht="60" x14ac:dyDescent="0.25">
      <c r="A1004" s="3" t="s">
        <v>31326</v>
      </c>
      <c r="B1004" s="57" t="s">
        <v>31234</v>
      </c>
      <c r="C1004" s="3" t="s">
        <v>31327</v>
      </c>
      <c r="D1004" s="3"/>
      <c r="E1004" s="3"/>
      <c r="F1004" s="3" t="s">
        <v>31328</v>
      </c>
      <c r="G1004" s="3" t="s">
        <v>31329</v>
      </c>
      <c r="H1004" s="57" t="s">
        <v>31330</v>
      </c>
      <c r="I1004" s="57" t="s">
        <v>31331</v>
      </c>
      <c r="J1004" s="3" t="s">
        <v>28</v>
      </c>
      <c r="K1004" s="3" t="s">
        <v>43</v>
      </c>
      <c r="L1004" s="3" t="s">
        <v>206</v>
      </c>
      <c r="M1004" s="3" t="s">
        <v>207</v>
      </c>
      <c r="N1004" s="3" t="s">
        <v>12135</v>
      </c>
      <c r="O1004" s="3" t="s">
        <v>32</v>
      </c>
      <c r="P1004" s="24">
        <v>0</v>
      </c>
      <c r="Q1004" s="24">
        <v>2</v>
      </c>
      <c r="R1004" s="27" t="s">
        <v>1568</v>
      </c>
      <c r="S1004" s="28" t="s">
        <v>1585</v>
      </c>
      <c r="T1004" s="3" t="s">
        <v>38</v>
      </c>
      <c r="U1004" s="3">
        <v>2060000</v>
      </c>
      <c r="V1004" s="57" t="s">
        <v>31234</v>
      </c>
      <c r="W1004" s="3" t="s">
        <v>34</v>
      </c>
      <c r="X1004" s="57" t="s">
        <v>31118</v>
      </c>
      <c r="Y1004" s="3"/>
      <c r="Z1004" s="3">
        <v>2060000</v>
      </c>
      <c r="AA1004" s="3"/>
      <c r="AB1004" s="57">
        <v>46178.680972222224</v>
      </c>
      <c r="AC1004" s="3">
        <v>0</v>
      </c>
      <c r="AD1004" s="24">
        <v>2060000</v>
      </c>
      <c r="AE1004" s="3">
        <v>46178.680972222224</v>
      </c>
      <c r="AF1004" s="3"/>
      <c r="AG1004" s="3">
        <v>301704</v>
      </c>
    </row>
    <row r="1005" spans="1:33" ht="45" x14ac:dyDescent="0.25">
      <c r="A1005" s="3" t="s">
        <v>31332</v>
      </c>
      <c r="B1005" s="57" t="s">
        <v>31234</v>
      </c>
      <c r="C1005" s="3" t="s">
        <v>31333</v>
      </c>
      <c r="D1005" s="3"/>
      <c r="E1005" s="3"/>
      <c r="F1005" s="3" t="s">
        <v>31328</v>
      </c>
      <c r="G1005" s="3" t="s">
        <v>31329</v>
      </c>
      <c r="H1005" s="57" t="s">
        <v>31330</v>
      </c>
      <c r="I1005" s="57" t="s">
        <v>31331</v>
      </c>
      <c r="J1005" s="3" t="s">
        <v>28</v>
      </c>
      <c r="K1005" s="3" t="s">
        <v>43</v>
      </c>
      <c r="L1005" s="3" t="s">
        <v>206</v>
      </c>
      <c r="M1005" s="3" t="s">
        <v>207</v>
      </c>
      <c r="N1005" s="3" t="s">
        <v>12135</v>
      </c>
      <c r="O1005" s="3" t="s">
        <v>32</v>
      </c>
      <c r="P1005" s="24">
        <v>0</v>
      </c>
      <c r="Q1005" s="24">
        <v>2</v>
      </c>
      <c r="R1005" s="27" t="s">
        <v>1568</v>
      </c>
      <c r="S1005" s="28" t="s">
        <v>1589</v>
      </c>
      <c r="T1005" s="3" t="s">
        <v>33</v>
      </c>
      <c r="U1005" s="3">
        <v>412000</v>
      </c>
      <c r="V1005" s="57" t="s">
        <v>31234</v>
      </c>
      <c r="W1005" s="3" t="s">
        <v>34</v>
      </c>
      <c r="X1005" s="57" t="s">
        <v>31118</v>
      </c>
      <c r="Y1005" s="3"/>
      <c r="Z1005" s="3">
        <v>412000</v>
      </c>
      <c r="AA1005" s="3"/>
      <c r="AB1005" s="57">
        <v>46178.677743055552</v>
      </c>
      <c r="AC1005" s="3">
        <v>0</v>
      </c>
      <c r="AD1005" s="24">
        <v>412000</v>
      </c>
      <c r="AE1005" s="3">
        <v>46178.677743055552</v>
      </c>
      <c r="AF1005" s="3"/>
      <c r="AG1005" s="3">
        <v>301683</v>
      </c>
    </row>
    <row r="1006" spans="1:33" ht="45" x14ac:dyDescent="0.25">
      <c r="A1006" s="3" t="s">
        <v>31334</v>
      </c>
      <c r="B1006" s="57" t="s">
        <v>31234</v>
      </c>
      <c r="C1006" s="3" t="s">
        <v>31335</v>
      </c>
      <c r="D1006" s="3"/>
      <c r="E1006" s="3"/>
      <c r="F1006" s="3" t="s">
        <v>31336</v>
      </c>
      <c r="G1006" s="3" t="s">
        <v>31337</v>
      </c>
      <c r="H1006" s="57" t="s">
        <v>31338</v>
      </c>
      <c r="I1006" s="57" t="s">
        <v>31339</v>
      </c>
      <c r="J1006" s="3" t="s">
        <v>28</v>
      </c>
      <c r="K1006" s="3" t="s">
        <v>173</v>
      </c>
      <c r="L1006" s="3" t="s">
        <v>339</v>
      </c>
      <c r="M1006" s="3" t="s">
        <v>340</v>
      </c>
      <c r="N1006" s="3" t="s">
        <v>3418</v>
      </c>
      <c r="O1006" s="3" t="s">
        <v>32</v>
      </c>
      <c r="P1006" s="24">
        <v>0</v>
      </c>
      <c r="Q1006" s="24">
        <v>1</v>
      </c>
      <c r="R1006" s="27" t="s">
        <v>1568</v>
      </c>
      <c r="S1006" s="28" t="s">
        <v>1589</v>
      </c>
      <c r="T1006" s="3" t="s">
        <v>33</v>
      </c>
      <c r="U1006" s="3">
        <v>412000</v>
      </c>
      <c r="V1006" s="57" t="s">
        <v>31234</v>
      </c>
      <c r="W1006" s="3" t="s">
        <v>34</v>
      </c>
      <c r="X1006" s="57" t="s">
        <v>31234</v>
      </c>
      <c r="Y1006" s="3"/>
      <c r="Z1006" s="3">
        <v>412000</v>
      </c>
      <c r="AA1006" s="3"/>
      <c r="AB1006" s="57">
        <v>46177.622372685182</v>
      </c>
      <c r="AC1006" s="3">
        <v>0</v>
      </c>
      <c r="AD1006" s="24">
        <v>412000</v>
      </c>
      <c r="AE1006" s="3">
        <v>46177.622372685182</v>
      </c>
      <c r="AF1006" s="3"/>
      <c r="AG1006" s="3">
        <v>280075</v>
      </c>
    </row>
    <row r="1007" spans="1:33" ht="45" x14ac:dyDescent="0.25">
      <c r="A1007" s="3" t="s">
        <v>31340</v>
      </c>
      <c r="B1007" s="57" t="s">
        <v>31234</v>
      </c>
      <c r="C1007" s="3" t="s">
        <v>31341</v>
      </c>
      <c r="D1007" s="3"/>
      <c r="E1007" s="3"/>
      <c r="F1007" s="3" t="s">
        <v>31342</v>
      </c>
      <c r="G1007" s="3" t="s">
        <v>31343</v>
      </c>
      <c r="H1007" s="57" t="s">
        <v>31344</v>
      </c>
      <c r="I1007" s="57" t="s">
        <v>31345</v>
      </c>
      <c r="J1007" s="3" t="s">
        <v>28</v>
      </c>
      <c r="K1007" s="3" t="s">
        <v>29</v>
      </c>
      <c r="L1007" s="3" t="s">
        <v>455</v>
      </c>
      <c r="M1007" s="3" t="s">
        <v>456</v>
      </c>
      <c r="N1007" s="3" t="s">
        <v>7258</v>
      </c>
      <c r="O1007" s="3" t="s">
        <v>19490</v>
      </c>
      <c r="P1007" s="24">
        <v>0</v>
      </c>
      <c r="Q1007" s="24">
        <v>0</v>
      </c>
      <c r="R1007" s="27" t="s">
        <v>1579</v>
      </c>
      <c r="S1007" s="28" t="s">
        <v>1589</v>
      </c>
      <c r="T1007" s="3" t="s">
        <v>33</v>
      </c>
      <c r="U1007" s="3">
        <v>412000</v>
      </c>
      <c r="V1007" s="57" t="s">
        <v>31234</v>
      </c>
      <c r="W1007" s="3" t="s">
        <v>34</v>
      </c>
      <c r="X1007" s="57" t="s">
        <v>31118</v>
      </c>
      <c r="Y1007" s="3" t="s">
        <v>39</v>
      </c>
      <c r="Z1007" s="3">
        <v>412000</v>
      </c>
      <c r="AA1007" s="3" t="s">
        <v>40</v>
      </c>
      <c r="AB1007" s="57">
        <v>46178.864131944443</v>
      </c>
      <c r="AC1007" s="3">
        <v>0</v>
      </c>
      <c r="AD1007" s="24">
        <v>412000</v>
      </c>
      <c r="AE1007" s="3">
        <v>46178.864131944443</v>
      </c>
      <c r="AF1007" s="3"/>
      <c r="AG1007" s="3">
        <v>288594</v>
      </c>
    </row>
    <row r="1008" spans="1:33" ht="60" x14ac:dyDescent="0.25">
      <c r="A1008" s="3" t="s">
        <v>31346</v>
      </c>
      <c r="B1008" s="57" t="s">
        <v>31234</v>
      </c>
      <c r="C1008" s="3" t="s">
        <v>31347</v>
      </c>
      <c r="D1008" s="3"/>
      <c r="E1008" s="3"/>
      <c r="F1008" s="3" t="s">
        <v>17545</v>
      </c>
      <c r="G1008" s="3" t="s">
        <v>17546</v>
      </c>
      <c r="H1008" s="57" t="s">
        <v>17547</v>
      </c>
      <c r="I1008" s="57" t="s">
        <v>23443</v>
      </c>
      <c r="J1008" s="3" t="s">
        <v>28</v>
      </c>
      <c r="K1008" s="3" t="s">
        <v>43</v>
      </c>
      <c r="L1008" s="3" t="s">
        <v>12323</v>
      </c>
      <c r="M1008" s="3" t="s">
        <v>462</v>
      </c>
      <c r="N1008" s="3" t="s">
        <v>12324</v>
      </c>
      <c r="O1008" s="3" t="s">
        <v>705</v>
      </c>
      <c r="P1008" s="24">
        <v>0</v>
      </c>
      <c r="Q1008" s="24">
        <v>0</v>
      </c>
      <c r="R1008" s="27" t="s">
        <v>1578</v>
      </c>
      <c r="S1008" s="28" t="s">
        <v>1585</v>
      </c>
      <c r="T1008" s="3" t="s">
        <v>38</v>
      </c>
      <c r="U1008" s="3">
        <v>0</v>
      </c>
      <c r="V1008" s="57" t="s">
        <v>31234</v>
      </c>
      <c r="W1008" s="3" t="s">
        <v>34</v>
      </c>
      <c r="X1008" s="57"/>
      <c r="Y1008" s="3"/>
      <c r="Z1008" s="3"/>
      <c r="AA1008" s="3"/>
      <c r="AB1008" s="57"/>
      <c r="AC1008" s="3">
        <v>0</v>
      </c>
      <c r="AD1008" s="24"/>
      <c r="AE1008" s="3"/>
      <c r="AF1008" s="3"/>
      <c r="AG1008" s="3"/>
    </row>
    <row r="1009" spans="1:33" ht="45" x14ac:dyDescent="0.25">
      <c r="A1009" s="3" t="s">
        <v>31348</v>
      </c>
      <c r="B1009" s="57" t="s">
        <v>31234</v>
      </c>
      <c r="C1009" s="3" t="s">
        <v>31349</v>
      </c>
      <c r="D1009" s="3"/>
      <c r="E1009" s="3"/>
      <c r="F1009" s="3" t="s">
        <v>17545</v>
      </c>
      <c r="G1009" s="3" t="s">
        <v>17546</v>
      </c>
      <c r="H1009" s="57" t="s">
        <v>17547</v>
      </c>
      <c r="I1009" s="57" t="s">
        <v>23443</v>
      </c>
      <c r="J1009" s="3" t="s">
        <v>28</v>
      </c>
      <c r="K1009" s="3" t="s">
        <v>43</v>
      </c>
      <c r="L1009" s="3" t="s">
        <v>12323</v>
      </c>
      <c r="M1009" s="3" t="s">
        <v>462</v>
      </c>
      <c r="N1009" s="3" t="s">
        <v>12324</v>
      </c>
      <c r="O1009" s="3" t="s">
        <v>32</v>
      </c>
      <c r="P1009" s="24">
        <v>0</v>
      </c>
      <c r="Q1009" s="24">
        <v>3</v>
      </c>
      <c r="R1009" s="27" t="s">
        <v>1568</v>
      </c>
      <c r="S1009" s="28" t="s">
        <v>1589</v>
      </c>
      <c r="T1009" s="3" t="s">
        <v>33</v>
      </c>
      <c r="U1009" s="3">
        <v>412000</v>
      </c>
      <c r="V1009" s="57" t="s">
        <v>31234</v>
      </c>
      <c r="W1009" s="3" t="s">
        <v>34</v>
      </c>
      <c r="X1009" s="57" t="s">
        <v>30036</v>
      </c>
      <c r="Y1009" s="3"/>
      <c r="Z1009" s="3">
        <v>412000</v>
      </c>
      <c r="AA1009" s="3"/>
      <c r="AB1009" s="57">
        <v>46183.587106481478</v>
      </c>
      <c r="AC1009" s="3">
        <v>0</v>
      </c>
      <c r="AD1009" s="24">
        <v>412000</v>
      </c>
      <c r="AE1009" s="3">
        <v>46183.587106481478</v>
      </c>
      <c r="AF1009" s="3"/>
      <c r="AG1009" s="3">
        <v>301684</v>
      </c>
    </row>
    <row r="1010" spans="1:33" ht="60" x14ac:dyDescent="0.25">
      <c r="A1010" s="3" t="s">
        <v>31350</v>
      </c>
      <c r="B1010" s="57" t="s">
        <v>31234</v>
      </c>
      <c r="C1010" s="3" t="s">
        <v>31351</v>
      </c>
      <c r="D1010" s="3"/>
      <c r="E1010" s="3"/>
      <c r="F1010" s="3" t="s">
        <v>7465</v>
      </c>
      <c r="G1010" s="3" t="s">
        <v>7466</v>
      </c>
      <c r="H1010" s="57" t="s">
        <v>6856</v>
      </c>
      <c r="I1010" s="57" t="s">
        <v>31352</v>
      </c>
      <c r="J1010" s="3" t="s">
        <v>28</v>
      </c>
      <c r="K1010" s="3" t="s">
        <v>29</v>
      </c>
      <c r="L1010" s="3" t="s">
        <v>7415</v>
      </c>
      <c r="M1010" s="3" t="s">
        <v>474</v>
      </c>
      <c r="N1010" s="3" t="s">
        <v>7416</v>
      </c>
      <c r="O1010" s="3" t="s">
        <v>32</v>
      </c>
      <c r="P1010" s="24">
        <v>0</v>
      </c>
      <c r="Q1010" s="24">
        <v>1</v>
      </c>
      <c r="R1010" s="27" t="s">
        <v>1568</v>
      </c>
      <c r="S1010" s="28" t="s">
        <v>1585</v>
      </c>
      <c r="T1010" s="3" t="s">
        <v>38</v>
      </c>
      <c r="U1010" s="3">
        <v>2060000</v>
      </c>
      <c r="V1010" s="57" t="s">
        <v>31234</v>
      </c>
      <c r="W1010" s="3" t="s">
        <v>34</v>
      </c>
      <c r="X1010" s="57" t="s">
        <v>31234</v>
      </c>
      <c r="Y1010" s="3"/>
      <c r="Z1010" s="3">
        <v>2060000</v>
      </c>
      <c r="AA1010" s="3"/>
      <c r="AB1010" s="57">
        <v>46177.711076388892</v>
      </c>
      <c r="AC1010" s="3">
        <v>0</v>
      </c>
      <c r="AD1010" s="24">
        <v>2060000</v>
      </c>
      <c r="AE1010" s="3">
        <v>46177.711076388892</v>
      </c>
      <c r="AF1010" s="3"/>
      <c r="AG1010" s="3">
        <v>282379</v>
      </c>
    </row>
    <row r="1011" spans="1:33" ht="45" x14ac:dyDescent="0.25">
      <c r="A1011" s="3" t="s">
        <v>31353</v>
      </c>
      <c r="B1011" s="57" t="s">
        <v>31234</v>
      </c>
      <c r="C1011" s="3" t="s">
        <v>31354</v>
      </c>
      <c r="D1011" s="3"/>
      <c r="E1011" s="3"/>
      <c r="F1011" s="3" t="s">
        <v>31355</v>
      </c>
      <c r="G1011" s="3" t="s">
        <v>31356</v>
      </c>
      <c r="H1011" s="57" t="s">
        <v>17861</v>
      </c>
      <c r="I1011" s="57" t="s">
        <v>21601</v>
      </c>
      <c r="J1011" s="3" t="s">
        <v>28</v>
      </c>
      <c r="K1011" s="3" t="s">
        <v>78</v>
      </c>
      <c r="L1011" s="3" t="s">
        <v>181</v>
      </c>
      <c r="M1011" s="3" t="s">
        <v>182</v>
      </c>
      <c r="N1011" s="3" t="s">
        <v>3929</v>
      </c>
      <c r="O1011" s="3" t="s">
        <v>705</v>
      </c>
      <c r="P1011" s="24">
        <v>0</v>
      </c>
      <c r="Q1011" s="24">
        <v>0</v>
      </c>
      <c r="R1011" s="27" t="s">
        <v>1578</v>
      </c>
      <c r="S1011" s="28" t="s">
        <v>1582</v>
      </c>
      <c r="T1011" s="3" t="s">
        <v>160</v>
      </c>
      <c r="U1011" s="3">
        <v>0</v>
      </c>
      <c r="V1011" s="57" t="s">
        <v>30688</v>
      </c>
      <c r="W1011" s="3" t="s">
        <v>34</v>
      </c>
      <c r="X1011" s="57"/>
      <c r="Y1011" s="3"/>
      <c r="Z1011" s="3"/>
      <c r="AA1011" s="3"/>
      <c r="AB1011" s="57"/>
      <c r="AC1011" s="3">
        <v>0</v>
      </c>
      <c r="AD1011" s="24"/>
      <c r="AE1011" s="3"/>
      <c r="AF1011" s="3"/>
      <c r="AG1011" s="3"/>
    </row>
    <row r="1012" spans="1:33" ht="60" x14ac:dyDescent="0.25">
      <c r="A1012" s="3" t="s">
        <v>31357</v>
      </c>
      <c r="B1012" s="57" t="s">
        <v>31234</v>
      </c>
      <c r="C1012" s="3" t="s">
        <v>31358</v>
      </c>
      <c r="D1012" s="3"/>
      <c r="E1012" s="3"/>
      <c r="F1012" s="3" t="s">
        <v>24913</v>
      </c>
      <c r="G1012" s="3" t="s">
        <v>24914</v>
      </c>
      <c r="H1012" s="57" t="s">
        <v>24915</v>
      </c>
      <c r="I1012" s="57" t="s">
        <v>24916</v>
      </c>
      <c r="J1012" s="3" t="s">
        <v>28</v>
      </c>
      <c r="K1012" s="3" t="s">
        <v>43</v>
      </c>
      <c r="L1012" s="3" t="s">
        <v>206</v>
      </c>
      <c r="M1012" s="3" t="s">
        <v>207</v>
      </c>
      <c r="N1012" s="3" t="s">
        <v>12135</v>
      </c>
      <c r="O1012" s="3" t="s">
        <v>32</v>
      </c>
      <c r="P1012" s="24">
        <v>0</v>
      </c>
      <c r="Q1012" s="24">
        <v>1</v>
      </c>
      <c r="R1012" s="27" t="s">
        <v>1568</v>
      </c>
      <c r="S1012" s="28" t="s">
        <v>1585</v>
      </c>
      <c r="T1012" s="3" t="s">
        <v>38</v>
      </c>
      <c r="U1012" s="3">
        <v>2060000</v>
      </c>
      <c r="V1012" s="57" t="s">
        <v>31234</v>
      </c>
      <c r="W1012" s="3" t="s">
        <v>34</v>
      </c>
      <c r="X1012" s="57" t="s">
        <v>31118</v>
      </c>
      <c r="Y1012" s="3"/>
      <c r="Z1012" s="3">
        <v>2060000</v>
      </c>
      <c r="AA1012" s="3"/>
      <c r="AB1012" s="57">
        <v>46178.682719907411</v>
      </c>
      <c r="AC1012" s="3">
        <v>0</v>
      </c>
      <c r="AD1012" s="24">
        <v>2060000</v>
      </c>
      <c r="AE1012" s="3">
        <v>46178.682719907411</v>
      </c>
      <c r="AF1012" s="3"/>
      <c r="AG1012" s="3">
        <v>301709</v>
      </c>
    </row>
    <row r="1013" spans="1:33" ht="45" x14ac:dyDescent="0.25">
      <c r="A1013" s="3" t="s">
        <v>31359</v>
      </c>
      <c r="B1013" s="57" t="s">
        <v>31234</v>
      </c>
      <c r="C1013" s="3" t="s">
        <v>31360</v>
      </c>
      <c r="D1013" s="3"/>
      <c r="E1013" s="3"/>
      <c r="F1013" s="3" t="s">
        <v>31361</v>
      </c>
      <c r="G1013" s="3" t="s">
        <v>31362</v>
      </c>
      <c r="H1013" s="57" t="s">
        <v>31363</v>
      </c>
      <c r="I1013" s="57" t="s">
        <v>27191</v>
      </c>
      <c r="J1013" s="3" t="s">
        <v>28</v>
      </c>
      <c r="K1013" s="3" t="s">
        <v>48</v>
      </c>
      <c r="L1013" s="3" t="s">
        <v>619</v>
      </c>
      <c r="M1013" s="3" t="s">
        <v>620</v>
      </c>
      <c r="N1013" s="3" t="s">
        <v>2935</v>
      </c>
      <c r="O1013" s="3" t="s">
        <v>705</v>
      </c>
      <c r="P1013" s="24">
        <v>0</v>
      </c>
      <c r="Q1013" s="24">
        <v>0</v>
      </c>
      <c r="R1013" s="27" t="s">
        <v>1578</v>
      </c>
      <c r="S1013" s="28" t="s">
        <v>1589</v>
      </c>
      <c r="T1013" s="3" t="s">
        <v>33</v>
      </c>
      <c r="U1013" s="3">
        <v>0</v>
      </c>
      <c r="V1013" s="57" t="s">
        <v>31234</v>
      </c>
      <c r="W1013" s="3" t="s">
        <v>34</v>
      </c>
      <c r="X1013" s="57"/>
      <c r="Y1013" s="3"/>
      <c r="Z1013" s="3"/>
      <c r="AA1013" s="3"/>
      <c r="AB1013" s="57"/>
      <c r="AC1013" s="3">
        <v>0</v>
      </c>
      <c r="AD1013" s="24"/>
      <c r="AE1013" s="3"/>
      <c r="AF1013" s="3"/>
      <c r="AG1013" s="3"/>
    </row>
    <row r="1014" spans="1:33" ht="60" x14ac:dyDescent="0.25">
      <c r="A1014" s="3" t="s">
        <v>31364</v>
      </c>
      <c r="B1014" s="57" t="s">
        <v>31234</v>
      </c>
      <c r="C1014" s="3" t="s">
        <v>31365</v>
      </c>
      <c r="D1014" s="3"/>
      <c r="E1014" s="3"/>
      <c r="F1014" s="3" t="s">
        <v>12132</v>
      </c>
      <c r="G1014" s="3" t="s">
        <v>12133</v>
      </c>
      <c r="H1014" s="57" t="s">
        <v>12134</v>
      </c>
      <c r="I1014" s="57" t="s">
        <v>23606</v>
      </c>
      <c r="J1014" s="3" t="s">
        <v>28</v>
      </c>
      <c r="K1014" s="3" t="s">
        <v>43</v>
      </c>
      <c r="L1014" s="3" t="s">
        <v>206</v>
      </c>
      <c r="M1014" s="3" t="s">
        <v>207</v>
      </c>
      <c r="N1014" s="3" t="s">
        <v>12135</v>
      </c>
      <c r="O1014" s="3" t="s">
        <v>32</v>
      </c>
      <c r="P1014" s="24">
        <v>0</v>
      </c>
      <c r="Q1014" s="24">
        <v>2</v>
      </c>
      <c r="R1014" s="27" t="s">
        <v>1568</v>
      </c>
      <c r="S1014" s="28" t="s">
        <v>1585</v>
      </c>
      <c r="T1014" s="3" t="s">
        <v>38</v>
      </c>
      <c r="U1014" s="3">
        <v>2060000</v>
      </c>
      <c r="V1014" s="57" t="s">
        <v>31234</v>
      </c>
      <c r="W1014" s="3" t="s">
        <v>34</v>
      </c>
      <c r="X1014" s="57" t="s">
        <v>31118</v>
      </c>
      <c r="Y1014" s="3"/>
      <c r="Z1014" s="3">
        <v>2060000</v>
      </c>
      <c r="AA1014" s="3"/>
      <c r="AB1014" s="57">
        <v>46178.684131944443</v>
      </c>
      <c r="AC1014" s="3">
        <v>0</v>
      </c>
      <c r="AD1014" s="24">
        <v>2060000</v>
      </c>
      <c r="AE1014" s="3">
        <v>46178.684131944443</v>
      </c>
      <c r="AF1014" s="3"/>
      <c r="AG1014" s="3">
        <v>301711</v>
      </c>
    </row>
    <row r="1015" spans="1:33" ht="45" x14ac:dyDescent="0.25">
      <c r="A1015" s="3" t="s">
        <v>31366</v>
      </c>
      <c r="B1015" s="57" t="s">
        <v>31234</v>
      </c>
      <c r="C1015" s="3" t="s">
        <v>31367</v>
      </c>
      <c r="D1015" s="3"/>
      <c r="E1015" s="3"/>
      <c r="F1015" s="3" t="s">
        <v>30229</v>
      </c>
      <c r="G1015" s="3" t="s">
        <v>30230</v>
      </c>
      <c r="H1015" s="57" t="s">
        <v>15007</v>
      </c>
      <c r="I1015" s="57" t="s">
        <v>30231</v>
      </c>
      <c r="J1015" s="3" t="s">
        <v>28</v>
      </c>
      <c r="K1015" s="3" t="s">
        <v>61</v>
      </c>
      <c r="L1015" s="3" t="s">
        <v>431</v>
      </c>
      <c r="M1015" s="3" t="s">
        <v>432</v>
      </c>
      <c r="N1015" s="3" t="s">
        <v>3211</v>
      </c>
      <c r="O1015" s="3" t="s">
        <v>32</v>
      </c>
      <c r="P1015" s="24">
        <v>0</v>
      </c>
      <c r="Q1015" s="24">
        <v>1</v>
      </c>
      <c r="R1015" s="27" t="s">
        <v>1568</v>
      </c>
      <c r="S1015" s="28" t="s">
        <v>1589</v>
      </c>
      <c r="T1015" s="3" t="s">
        <v>33</v>
      </c>
      <c r="U1015" s="3">
        <v>412000</v>
      </c>
      <c r="V1015" s="57" t="s">
        <v>31234</v>
      </c>
      <c r="W1015" s="3" t="s">
        <v>34</v>
      </c>
      <c r="X1015" s="57" t="s">
        <v>31234</v>
      </c>
      <c r="Y1015" s="3"/>
      <c r="Z1015" s="3">
        <v>412000</v>
      </c>
      <c r="AA1015" s="3"/>
      <c r="AB1015" s="57">
        <v>46177.486666666664</v>
      </c>
      <c r="AC1015" s="3">
        <v>0</v>
      </c>
      <c r="AD1015" s="24">
        <v>412000</v>
      </c>
      <c r="AE1015" s="3">
        <v>46177.486666666664</v>
      </c>
      <c r="AF1015" s="3"/>
      <c r="AG1015" s="3">
        <v>278190</v>
      </c>
    </row>
    <row r="1016" spans="1:33" ht="45" x14ac:dyDescent="0.25">
      <c r="A1016" s="3" t="s">
        <v>31368</v>
      </c>
      <c r="B1016" s="57" t="s">
        <v>31234</v>
      </c>
      <c r="C1016" s="3" t="s">
        <v>31369</v>
      </c>
      <c r="D1016" s="3"/>
      <c r="E1016" s="3"/>
      <c r="F1016" s="3" t="s">
        <v>31370</v>
      </c>
      <c r="G1016" s="3" t="s">
        <v>31371</v>
      </c>
      <c r="H1016" s="57" t="s">
        <v>19267</v>
      </c>
      <c r="I1016" s="57" t="s">
        <v>31372</v>
      </c>
      <c r="J1016" s="3" t="s">
        <v>28</v>
      </c>
      <c r="K1016" s="3" t="s">
        <v>43</v>
      </c>
      <c r="L1016" s="3" t="s">
        <v>206</v>
      </c>
      <c r="M1016" s="3" t="s">
        <v>207</v>
      </c>
      <c r="N1016" s="3" t="s">
        <v>12135</v>
      </c>
      <c r="O1016" s="3" t="s">
        <v>32</v>
      </c>
      <c r="P1016" s="24">
        <v>0</v>
      </c>
      <c r="Q1016" s="24">
        <v>1</v>
      </c>
      <c r="R1016" s="27" t="s">
        <v>1568</v>
      </c>
      <c r="S1016" s="28" t="s">
        <v>1589</v>
      </c>
      <c r="T1016" s="3" t="s">
        <v>33</v>
      </c>
      <c r="U1016" s="3">
        <v>412000</v>
      </c>
      <c r="V1016" s="57" t="s">
        <v>31234</v>
      </c>
      <c r="W1016" s="3" t="s">
        <v>34</v>
      </c>
      <c r="X1016" s="57" t="s">
        <v>31118</v>
      </c>
      <c r="Y1016" s="3"/>
      <c r="Z1016" s="3">
        <v>412000</v>
      </c>
      <c r="AA1016" s="3"/>
      <c r="AB1016" s="57">
        <v>46178.678611111114</v>
      </c>
      <c r="AC1016" s="3">
        <v>0</v>
      </c>
      <c r="AD1016" s="24">
        <v>412000</v>
      </c>
      <c r="AE1016" s="3">
        <v>46178.678611111114</v>
      </c>
      <c r="AF1016" s="3"/>
      <c r="AG1016" s="3">
        <v>301685</v>
      </c>
    </row>
    <row r="1017" spans="1:33" ht="60" x14ac:dyDescent="0.25">
      <c r="A1017" s="3" t="s">
        <v>31373</v>
      </c>
      <c r="B1017" s="57" t="s">
        <v>31234</v>
      </c>
      <c r="C1017" s="3" t="s">
        <v>31374</v>
      </c>
      <c r="D1017" s="3"/>
      <c r="E1017" s="3"/>
      <c r="F1017" s="3" t="s">
        <v>18542</v>
      </c>
      <c r="G1017" s="3" t="s">
        <v>18543</v>
      </c>
      <c r="H1017" s="57" t="s">
        <v>18544</v>
      </c>
      <c r="I1017" s="57" t="s">
        <v>22905</v>
      </c>
      <c r="J1017" s="3" t="s">
        <v>28</v>
      </c>
      <c r="K1017" s="3" t="s">
        <v>68</v>
      </c>
      <c r="L1017" s="3" t="s">
        <v>112</v>
      </c>
      <c r="M1017" s="3" t="s">
        <v>113</v>
      </c>
      <c r="N1017" s="3" t="s">
        <v>5262</v>
      </c>
      <c r="O1017" s="3" t="s">
        <v>19490</v>
      </c>
      <c r="P1017" s="24">
        <v>0</v>
      </c>
      <c r="Q1017" s="24">
        <v>0</v>
      </c>
      <c r="R1017" s="27" t="s">
        <v>1579</v>
      </c>
      <c r="S1017" s="28" t="s">
        <v>1582</v>
      </c>
      <c r="T1017" s="3" t="s">
        <v>160</v>
      </c>
      <c r="U1017" s="3">
        <v>4120000000</v>
      </c>
      <c r="V1017" s="57" t="s">
        <v>31234</v>
      </c>
      <c r="W1017" s="3" t="s">
        <v>34</v>
      </c>
      <c r="X1017" s="57" t="s">
        <v>32960</v>
      </c>
      <c r="Y1017" s="3" t="s">
        <v>39</v>
      </c>
      <c r="Z1017" s="3">
        <v>20600000</v>
      </c>
      <c r="AA1017" s="3" t="s">
        <v>40</v>
      </c>
      <c r="AB1017" s="57">
        <v>46196.798298611109</v>
      </c>
      <c r="AC1017" s="3">
        <v>0</v>
      </c>
      <c r="AD1017" s="24">
        <v>20600000</v>
      </c>
      <c r="AE1017" s="3">
        <v>46196.798298611109</v>
      </c>
      <c r="AF1017" s="3"/>
      <c r="AG1017" s="3">
        <v>659906</v>
      </c>
    </row>
    <row r="1018" spans="1:33" ht="45" x14ac:dyDescent="0.25">
      <c r="A1018" s="3" t="s">
        <v>31375</v>
      </c>
      <c r="B1018" s="57" t="s">
        <v>31234</v>
      </c>
      <c r="C1018" s="3" t="s">
        <v>31376</v>
      </c>
      <c r="D1018" s="3"/>
      <c r="E1018" s="3"/>
      <c r="F1018" s="3" t="s">
        <v>31377</v>
      </c>
      <c r="G1018" s="3" t="s">
        <v>31378</v>
      </c>
      <c r="H1018" s="57" t="s">
        <v>31379</v>
      </c>
      <c r="I1018" s="57" t="s">
        <v>31380</v>
      </c>
      <c r="J1018" s="3" t="s">
        <v>28</v>
      </c>
      <c r="K1018" s="3" t="s">
        <v>51</v>
      </c>
      <c r="L1018" s="3" t="s">
        <v>498</v>
      </c>
      <c r="M1018" s="3" t="s">
        <v>724</v>
      </c>
      <c r="N1018" s="3" t="s">
        <v>8815</v>
      </c>
      <c r="O1018" s="3" t="s">
        <v>19490</v>
      </c>
      <c r="P1018" s="24">
        <v>0</v>
      </c>
      <c r="Q1018" s="24">
        <v>0</v>
      </c>
      <c r="R1018" s="27" t="s">
        <v>1579</v>
      </c>
      <c r="S1018" s="28" t="s">
        <v>1589</v>
      </c>
      <c r="T1018" s="3" t="s">
        <v>33</v>
      </c>
      <c r="U1018" s="3">
        <v>412000</v>
      </c>
      <c r="V1018" s="57" t="s">
        <v>31118</v>
      </c>
      <c r="W1018" s="3" t="s">
        <v>34</v>
      </c>
      <c r="X1018" s="57" t="s">
        <v>30688</v>
      </c>
      <c r="Y1018" s="3" t="s">
        <v>39</v>
      </c>
      <c r="Z1018" s="3">
        <v>412000</v>
      </c>
      <c r="AA1018" s="3" t="s">
        <v>40</v>
      </c>
      <c r="AB1018" s="57">
        <v>46181.420266203706</v>
      </c>
      <c r="AC1018" s="3">
        <v>0</v>
      </c>
      <c r="AD1018" s="24">
        <v>412000</v>
      </c>
      <c r="AE1018" s="3">
        <v>46181.420266203706</v>
      </c>
      <c r="AF1018" s="3"/>
      <c r="AG1018" s="3">
        <v>302729</v>
      </c>
    </row>
    <row r="1019" spans="1:33" ht="60" x14ac:dyDescent="0.25">
      <c r="A1019" s="3" t="s">
        <v>31381</v>
      </c>
      <c r="B1019" s="57" t="s">
        <v>31234</v>
      </c>
      <c r="C1019" s="3" t="s">
        <v>31382</v>
      </c>
      <c r="D1019" s="3"/>
      <c r="E1019" s="3"/>
      <c r="F1019" s="3" t="s">
        <v>31383</v>
      </c>
      <c r="G1019" s="3" t="s">
        <v>31384</v>
      </c>
      <c r="H1019" s="57" t="s">
        <v>19664</v>
      </c>
      <c r="I1019" s="57" t="s">
        <v>31385</v>
      </c>
      <c r="J1019" s="3" t="s">
        <v>28</v>
      </c>
      <c r="K1019" s="3" t="s">
        <v>68</v>
      </c>
      <c r="L1019" s="3" t="s">
        <v>10710</v>
      </c>
      <c r="M1019" s="3" t="s">
        <v>259</v>
      </c>
      <c r="N1019" s="3" t="s">
        <v>10711</v>
      </c>
      <c r="O1019" s="3" t="s">
        <v>32</v>
      </c>
      <c r="P1019" s="24">
        <v>0</v>
      </c>
      <c r="Q1019" s="24">
        <v>1</v>
      </c>
      <c r="R1019" s="27" t="s">
        <v>1568</v>
      </c>
      <c r="S1019" s="28" t="s">
        <v>1585</v>
      </c>
      <c r="T1019" s="3" t="s">
        <v>38</v>
      </c>
      <c r="U1019" s="3">
        <v>2060000</v>
      </c>
      <c r="V1019" s="57" t="s">
        <v>31234</v>
      </c>
      <c r="W1019" s="3" t="s">
        <v>34</v>
      </c>
      <c r="X1019" s="57" t="s">
        <v>31118</v>
      </c>
      <c r="Y1019" s="3"/>
      <c r="Z1019" s="3">
        <v>2060000</v>
      </c>
      <c r="AA1019" s="3"/>
      <c r="AB1019" s="57">
        <v>46178.003842592596</v>
      </c>
      <c r="AC1019" s="3">
        <v>0</v>
      </c>
      <c r="AD1019" s="24">
        <v>2060000</v>
      </c>
      <c r="AE1019" s="3">
        <v>46178.003842592596</v>
      </c>
      <c r="AF1019" s="3"/>
      <c r="AG1019" s="3">
        <v>282397</v>
      </c>
    </row>
    <row r="1020" spans="1:33" ht="45" x14ac:dyDescent="0.25">
      <c r="A1020" s="3" t="s">
        <v>31386</v>
      </c>
      <c r="B1020" s="57" t="s">
        <v>31234</v>
      </c>
      <c r="C1020" s="3" t="s">
        <v>31387</v>
      </c>
      <c r="D1020" s="3"/>
      <c r="E1020" s="3"/>
      <c r="F1020" s="3" t="s">
        <v>31383</v>
      </c>
      <c r="G1020" s="3" t="s">
        <v>31384</v>
      </c>
      <c r="H1020" s="57" t="s">
        <v>19664</v>
      </c>
      <c r="I1020" s="57" t="s">
        <v>31385</v>
      </c>
      <c r="J1020" s="3" t="s">
        <v>28</v>
      </c>
      <c r="K1020" s="3" t="s">
        <v>68</v>
      </c>
      <c r="L1020" s="3" t="s">
        <v>10710</v>
      </c>
      <c r="M1020" s="3" t="s">
        <v>259</v>
      </c>
      <c r="N1020" s="3" t="s">
        <v>10711</v>
      </c>
      <c r="O1020" s="3" t="s">
        <v>32</v>
      </c>
      <c r="P1020" s="24">
        <v>0</v>
      </c>
      <c r="Q1020" s="24">
        <v>1</v>
      </c>
      <c r="R1020" s="27" t="s">
        <v>1568</v>
      </c>
      <c r="S1020" s="28" t="s">
        <v>1589</v>
      </c>
      <c r="T1020" s="3" t="s">
        <v>33</v>
      </c>
      <c r="U1020" s="3">
        <v>412000</v>
      </c>
      <c r="V1020" s="57" t="s">
        <v>31234</v>
      </c>
      <c r="W1020" s="3" t="s">
        <v>34</v>
      </c>
      <c r="X1020" s="57" t="s">
        <v>31118</v>
      </c>
      <c r="Y1020" s="3"/>
      <c r="Z1020" s="3">
        <v>412000</v>
      </c>
      <c r="AA1020" s="3"/>
      <c r="AB1020" s="57">
        <v>46178.003067129626</v>
      </c>
      <c r="AC1020" s="3">
        <v>0</v>
      </c>
      <c r="AD1020" s="24">
        <v>412000</v>
      </c>
      <c r="AE1020" s="3">
        <v>46178.003067129626</v>
      </c>
      <c r="AF1020" s="3"/>
      <c r="AG1020" s="3">
        <v>282385</v>
      </c>
    </row>
    <row r="1021" spans="1:33" ht="45" x14ac:dyDescent="0.25">
      <c r="A1021" s="3" t="s">
        <v>31388</v>
      </c>
      <c r="B1021" s="57" t="s">
        <v>31234</v>
      </c>
      <c r="C1021" s="3" t="s">
        <v>31389</v>
      </c>
      <c r="D1021" s="3"/>
      <c r="E1021" s="3"/>
      <c r="F1021" s="3" t="s">
        <v>31390</v>
      </c>
      <c r="G1021" s="3" t="s">
        <v>31391</v>
      </c>
      <c r="H1021" s="57" t="s">
        <v>31392</v>
      </c>
      <c r="I1021" s="57" t="s">
        <v>31393</v>
      </c>
      <c r="J1021" s="3" t="s">
        <v>28</v>
      </c>
      <c r="K1021" s="3" t="s">
        <v>78</v>
      </c>
      <c r="L1021" s="3" t="s">
        <v>415</v>
      </c>
      <c r="M1021" s="3" t="s">
        <v>416</v>
      </c>
      <c r="N1021" s="3" t="s">
        <v>3747</v>
      </c>
      <c r="O1021" s="3" t="s">
        <v>32</v>
      </c>
      <c r="P1021" s="24">
        <v>0</v>
      </c>
      <c r="Q1021" s="24">
        <v>1</v>
      </c>
      <c r="R1021" s="27" t="s">
        <v>1568</v>
      </c>
      <c r="S1021" s="28" t="s">
        <v>1589</v>
      </c>
      <c r="T1021" s="3" t="s">
        <v>33</v>
      </c>
      <c r="U1021" s="3">
        <v>412000</v>
      </c>
      <c r="V1021" s="57" t="s">
        <v>31234</v>
      </c>
      <c r="W1021" s="3" t="s">
        <v>34</v>
      </c>
      <c r="X1021" s="57" t="s">
        <v>31234</v>
      </c>
      <c r="Y1021" s="3"/>
      <c r="Z1021" s="3">
        <v>412000</v>
      </c>
      <c r="AA1021" s="3"/>
      <c r="AB1021" s="57">
        <v>46177.535717592589</v>
      </c>
      <c r="AC1021" s="3">
        <v>0</v>
      </c>
      <c r="AD1021" s="24">
        <v>412000</v>
      </c>
      <c r="AE1021" s="3">
        <v>46177.535717592589</v>
      </c>
      <c r="AF1021" s="3"/>
      <c r="AG1021" s="3">
        <v>279967</v>
      </c>
    </row>
    <row r="1022" spans="1:33" ht="60" x14ac:dyDescent="0.25">
      <c r="A1022" s="3" t="s">
        <v>31394</v>
      </c>
      <c r="B1022" s="57" t="s">
        <v>31234</v>
      </c>
      <c r="C1022" s="3" t="s">
        <v>31395</v>
      </c>
      <c r="D1022" s="3"/>
      <c r="E1022" s="3"/>
      <c r="F1022" s="3" t="s">
        <v>31396</v>
      </c>
      <c r="G1022" s="3" t="s">
        <v>31397</v>
      </c>
      <c r="H1022" s="57" t="s">
        <v>31149</v>
      </c>
      <c r="I1022" s="57" t="s">
        <v>31398</v>
      </c>
      <c r="J1022" s="3" t="s">
        <v>28</v>
      </c>
      <c r="K1022" s="3" t="s">
        <v>78</v>
      </c>
      <c r="L1022" s="3" t="s">
        <v>481</v>
      </c>
      <c r="M1022" s="3" t="s">
        <v>482</v>
      </c>
      <c r="N1022" s="3" t="s">
        <v>3905</v>
      </c>
      <c r="O1022" s="3" t="s">
        <v>32</v>
      </c>
      <c r="P1022" s="24">
        <v>0</v>
      </c>
      <c r="Q1022" s="24">
        <v>1</v>
      </c>
      <c r="R1022" s="27" t="s">
        <v>1568</v>
      </c>
      <c r="S1022" s="28" t="s">
        <v>1585</v>
      </c>
      <c r="T1022" s="3" t="s">
        <v>38</v>
      </c>
      <c r="U1022" s="3">
        <v>2060000</v>
      </c>
      <c r="V1022" s="57" t="s">
        <v>31118</v>
      </c>
      <c r="W1022" s="3" t="s">
        <v>34</v>
      </c>
      <c r="X1022" s="57" t="s">
        <v>29679</v>
      </c>
      <c r="Y1022" s="3"/>
      <c r="Z1022" s="3">
        <v>2060000</v>
      </c>
      <c r="AA1022" s="3"/>
      <c r="AB1022" s="57">
        <v>46184.642858796295</v>
      </c>
      <c r="AC1022" s="3">
        <v>0</v>
      </c>
      <c r="AD1022" s="24">
        <v>2060000</v>
      </c>
      <c r="AE1022" s="3">
        <v>46184.642858796295</v>
      </c>
      <c r="AF1022" s="3"/>
      <c r="AG1022" s="3">
        <v>302271</v>
      </c>
    </row>
    <row r="1023" spans="1:33" ht="45" x14ac:dyDescent="0.25">
      <c r="A1023" s="3" t="s">
        <v>31399</v>
      </c>
      <c r="B1023" s="57" t="s">
        <v>31234</v>
      </c>
      <c r="C1023" s="3" t="s">
        <v>31400</v>
      </c>
      <c r="D1023" s="3"/>
      <c r="E1023" s="3"/>
      <c r="F1023" s="3" t="s">
        <v>31396</v>
      </c>
      <c r="G1023" s="3" t="s">
        <v>31397</v>
      </c>
      <c r="H1023" s="57" t="s">
        <v>31149</v>
      </c>
      <c r="I1023" s="57" t="s">
        <v>31398</v>
      </c>
      <c r="J1023" s="3" t="s">
        <v>28</v>
      </c>
      <c r="K1023" s="3" t="s">
        <v>78</v>
      </c>
      <c r="L1023" s="3" t="s">
        <v>481</v>
      </c>
      <c r="M1023" s="3" t="s">
        <v>482</v>
      </c>
      <c r="N1023" s="3" t="s">
        <v>3905</v>
      </c>
      <c r="O1023" s="3" t="s">
        <v>32</v>
      </c>
      <c r="P1023" s="24">
        <v>0</v>
      </c>
      <c r="Q1023" s="24">
        <v>1</v>
      </c>
      <c r="R1023" s="27" t="s">
        <v>1568</v>
      </c>
      <c r="S1023" s="28" t="s">
        <v>1589</v>
      </c>
      <c r="T1023" s="3" t="s">
        <v>33</v>
      </c>
      <c r="U1023" s="3">
        <v>412000</v>
      </c>
      <c r="V1023" s="57" t="s">
        <v>31118</v>
      </c>
      <c r="W1023" s="3" t="s">
        <v>34</v>
      </c>
      <c r="X1023" s="57" t="s">
        <v>29679</v>
      </c>
      <c r="Y1023" s="3"/>
      <c r="Z1023" s="3">
        <v>412000</v>
      </c>
      <c r="AA1023" s="3"/>
      <c r="AB1023" s="57">
        <v>46184.644108796296</v>
      </c>
      <c r="AC1023" s="3">
        <v>0</v>
      </c>
      <c r="AD1023" s="24">
        <v>412000</v>
      </c>
      <c r="AE1023" s="3">
        <v>46184.644108796296</v>
      </c>
      <c r="AF1023" s="3"/>
      <c r="AG1023" s="3">
        <v>302265</v>
      </c>
    </row>
    <row r="1024" spans="1:33" ht="60" x14ac:dyDescent="0.25">
      <c r="A1024" s="3" t="s">
        <v>31401</v>
      </c>
      <c r="B1024" s="57" t="s">
        <v>31234</v>
      </c>
      <c r="C1024" s="3" t="s">
        <v>31402</v>
      </c>
      <c r="D1024" s="3"/>
      <c r="E1024" s="3"/>
      <c r="F1024" s="3" t="s">
        <v>31403</v>
      </c>
      <c r="G1024" s="3" t="s">
        <v>31404</v>
      </c>
      <c r="H1024" s="57" t="s">
        <v>31405</v>
      </c>
      <c r="I1024" s="57" t="s">
        <v>31406</v>
      </c>
      <c r="J1024" s="3" t="s">
        <v>28</v>
      </c>
      <c r="K1024" s="3" t="s">
        <v>43</v>
      </c>
      <c r="L1024" s="3" t="s">
        <v>99</v>
      </c>
      <c r="M1024" s="3" t="s">
        <v>1452</v>
      </c>
      <c r="N1024" s="3" t="s">
        <v>4205</v>
      </c>
      <c r="O1024" s="3" t="s">
        <v>705</v>
      </c>
      <c r="P1024" s="24">
        <v>0</v>
      </c>
      <c r="Q1024" s="24">
        <v>0</v>
      </c>
      <c r="R1024" s="27" t="s">
        <v>1578</v>
      </c>
      <c r="S1024" s="28" t="s">
        <v>1585</v>
      </c>
      <c r="T1024" s="3" t="s">
        <v>38</v>
      </c>
      <c r="U1024" s="3">
        <v>0</v>
      </c>
      <c r="V1024" s="57" t="s">
        <v>31234</v>
      </c>
      <c r="W1024" s="3" t="s">
        <v>34</v>
      </c>
      <c r="X1024" s="57"/>
      <c r="Y1024" s="3"/>
      <c r="Z1024" s="3"/>
      <c r="AA1024" s="3"/>
      <c r="AB1024" s="57"/>
      <c r="AC1024" s="3">
        <v>0</v>
      </c>
      <c r="AD1024" s="24"/>
      <c r="AE1024" s="3"/>
      <c r="AF1024" s="3"/>
      <c r="AG1024" s="3"/>
    </row>
    <row r="1025" spans="1:33" ht="45" x14ac:dyDescent="0.25">
      <c r="A1025" s="3" t="s">
        <v>31407</v>
      </c>
      <c r="B1025" s="57" t="s">
        <v>31234</v>
      </c>
      <c r="C1025" s="3" t="s">
        <v>31408</v>
      </c>
      <c r="D1025" s="3"/>
      <c r="E1025" s="3"/>
      <c r="F1025" s="3" t="s">
        <v>31409</v>
      </c>
      <c r="G1025" s="3" t="s">
        <v>31410</v>
      </c>
      <c r="H1025" s="57" t="s">
        <v>31411</v>
      </c>
      <c r="I1025" s="57" t="s">
        <v>31406</v>
      </c>
      <c r="J1025" s="3" t="s">
        <v>28</v>
      </c>
      <c r="K1025" s="3" t="s">
        <v>43</v>
      </c>
      <c r="L1025" s="3" t="s">
        <v>99</v>
      </c>
      <c r="M1025" s="3" t="s">
        <v>1452</v>
      </c>
      <c r="N1025" s="3" t="s">
        <v>4205</v>
      </c>
      <c r="O1025" s="3" t="s">
        <v>32</v>
      </c>
      <c r="P1025" s="24">
        <v>0</v>
      </c>
      <c r="Q1025" s="24">
        <v>1</v>
      </c>
      <c r="R1025" s="27" t="s">
        <v>1568</v>
      </c>
      <c r="S1025" s="28" t="s">
        <v>1589</v>
      </c>
      <c r="T1025" s="3" t="s">
        <v>33</v>
      </c>
      <c r="U1025" s="3">
        <v>412000</v>
      </c>
      <c r="V1025" s="57" t="s">
        <v>31234</v>
      </c>
      <c r="W1025" s="3" t="s">
        <v>34</v>
      </c>
      <c r="X1025" s="57" t="s">
        <v>30688</v>
      </c>
      <c r="Y1025" s="3"/>
      <c r="Z1025" s="3">
        <v>412000</v>
      </c>
      <c r="AA1025" s="3"/>
      <c r="AB1025" s="57">
        <v>46181.487002314818</v>
      </c>
      <c r="AC1025" s="3">
        <v>0</v>
      </c>
      <c r="AD1025" s="24">
        <v>412000</v>
      </c>
      <c r="AE1025" s="3">
        <v>46181.487002314818</v>
      </c>
      <c r="AF1025" s="3"/>
      <c r="AG1025" s="3">
        <v>301687</v>
      </c>
    </row>
    <row r="1026" spans="1:33" ht="60" x14ac:dyDescent="0.25">
      <c r="A1026" s="3" t="s">
        <v>31412</v>
      </c>
      <c r="B1026" s="57" t="s">
        <v>31234</v>
      </c>
      <c r="C1026" s="3" t="s">
        <v>31413</v>
      </c>
      <c r="D1026" s="3"/>
      <c r="E1026" s="3"/>
      <c r="F1026" s="3" t="s">
        <v>14279</v>
      </c>
      <c r="G1026" s="3" t="s">
        <v>14280</v>
      </c>
      <c r="H1026" s="57" t="s">
        <v>14281</v>
      </c>
      <c r="I1026" s="57" t="s">
        <v>21170</v>
      </c>
      <c r="J1026" s="3" t="s">
        <v>28</v>
      </c>
      <c r="K1026" s="3" t="s">
        <v>78</v>
      </c>
      <c r="L1026" s="3" t="s">
        <v>481</v>
      </c>
      <c r="M1026" s="3" t="s">
        <v>482</v>
      </c>
      <c r="N1026" s="3" t="s">
        <v>3905</v>
      </c>
      <c r="O1026" s="3" t="s">
        <v>32</v>
      </c>
      <c r="P1026" s="24">
        <v>0</v>
      </c>
      <c r="Q1026" s="24">
        <v>1</v>
      </c>
      <c r="R1026" s="27" t="s">
        <v>1568</v>
      </c>
      <c r="S1026" s="28" t="s">
        <v>1585</v>
      </c>
      <c r="T1026" s="3" t="s">
        <v>38</v>
      </c>
      <c r="U1026" s="3">
        <v>2060000</v>
      </c>
      <c r="V1026" s="57" t="s">
        <v>31118</v>
      </c>
      <c r="W1026" s="3" t="s">
        <v>34</v>
      </c>
      <c r="X1026" s="57" t="s">
        <v>29679</v>
      </c>
      <c r="Y1026" s="3"/>
      <c r="Z1026" s="3">
        <v>2060000</v>
      </c>
      <c r="AA1026" s="3"/>
      <c r="AB1026" s="57">
        <v>46184.640925925924</v>
      </c>
      <c r="AC1026" s="3">
        <v>0</v>
      </c>
      <c r="AD1026" s="24">
        <v>2060000</v>
      </c>
      <c r="AE1026" s="3">
        <v>46184.640925925924</v>
      </c>
      <c r="AF1026" s="3"/>
      <c r="AG1026" s="3">
        <v>302272</v>
      </c>
    </row>
    <row r="1027" spans="1:33" ht="45" x14ac:dyDescent="0.25">
      <c r="A1027" s="3" t="s">
        <v>31414</v>
      </c>
      <c r="B1027" s="57" t="s">
        <v>31234</v>
      </c>
      <c r="C1027" s="3" t="s">
        <v>31415</v>
      </c>
      <c r="D1027" s="3"/>
      <c r="E1027" s="3"/>
      <c r="F1027" s="3" t="s">
        <v>31416</v>
      </c>
      <c r="G1027" s="3" t="s">
        <v>31417</v>
      </c>
      <c r="H1027" s="57" t="s">
        <v>31418</v>
      </c>
      <c r="I1027" s="57" t="s">
        <v>31419</v>
      </c>
      <c r="J1027" s="3" t="s">
        <v>28</v>
      </c>
      <c r="K1027" s="3" t="s">
        <v>78</v>
      </c>
      <c r="L1027" s="3" t="s">
        <v>238</v>
      </c>
      <c r="M1027" s="3" t="s">
        <v>314</v>
      </c>
      <c r="N1027" s="3" t="s">
        <v>3862</v>
      </c>
      <c r="O1027" s="3" t="s">
        <v>797</v>
      </c>
      <c r="P1027" s="24">
        <v>0</v>
      </c>
      <c r="Q1027" s="24">
        <v>0</v>
      </c>
      <c r="R1027" s="27" t="s">
        <v>1580</v>
      </c>
      <c r="S1027" s="28" t="s">
        <v>1582</v>
      </c>
      <c r="T1027" s="3" t="s">
        <v>160</v>
      </c>
      <c r="U1027" s="3">
        <v>4120000000</v>
      </c>
      <c r="V1027" s="57" t="s">
        <v>30688</v>
      </c>
      <c r="W1027" s="3" t="s">
        <v>34</v>
      </c>
      <c r="X1027" s="57"/>
      <c r="Y1027" s="3"/>
      <c r="Z1027" s="3"/>
      <c r="AA1027" s="3"/>
      <c r="AB1027" s="57"/>
      <c r="AC1027" s="3">
        <v>0</v>
      </c>
      <c r="AD1027" s="24"/>
      <c r="AE1027" s="3"/>
      <c r="AF1027" s="3"/>
      <c r="AG1027" s="3"/>
    </row>
    <row r="1028" spans="1:33" ht="60" x14ac:dyDescent="0.25">
      <c r="A1028" s="3" t="s">
        <v>31420</v>
      </c>
      <c r="B1028" s="57" t="s">
        <v>31234</v>
      </c>
      <c r="C1028" s="3" t="s">
        <v>31421</v>
      </c>
      <c r="D1028" s="3"/>
      <c r="E1028" s="3"/>
      <c r="F1028" s="3" t="s">
        <v>31416</v>
      </c>
      <c r="G1028" s="3" t="s">
        <v>31417</v>
      </c>
      <c r="H1028" s="57" t="s">
        <v>31418</v>
      </c>
      <c r="I1028" s="57" t="s">
        <v>31419</v>
      </c>
      <c r="J1028" s="3" t="s">
        <v>28</v>
      </c>
      <c r="K1028" s="3" t="s">
        <v>78</v>
      </c>
      <c r="L1028" s="3" t="s">
        <v>238</v>
      </c>
      <c r="M1028" s="3" t="s">
        <v>314</v>
      </c>
      <c r="N1028" s="3" t="s">
        <v>3862</v>
      </c>
      <c r="O1028" s="3" t="s">
        <v>32</v>
      </c>
      <c r="P1028" s="24">
        <v>0</v>
      </c>
      <c r="Q1028" s="24">
        <v>3</v>
      </c>
      <c r="R1028" s="27" t="s">
        <v>1568</v>
      </c>
      <c r="S1028" s="28" t="s">
        <v>1585</v>
      </c>
      <c r="T1028" s="3" t="s">
        <v>38</v>
      </c>
      <c r="U1028" s="3">
        <v>2060000</v>
      </c>
      <c r="V1028" s="57" t="s">
        <v>31234</v>
      </c>
      <c r="W1028" s="3" t="s">
        <v>34</v>
      </c>
      <c r="X1028" s="57" t="s">
        <v>31234</v>
      </c>
      <c r="Y1028" s="3"/>
      <c r="Z1028" s="3">
        <v>2060000</v>
      </c>
      <c r="AA1028" s="3"/>
      <c r="AB1028" s="57">
        <v>46177.443749999999</v>
      </c>
      <c r="AC1028" s="3">
        <v>0</v>
      </c>
      <c r="AD1028" s="24">
        <v>2060000</v>
      </c>
      <c r="AE1028" s="3">
        <v>46177.443749999999</v>
      </c>
      <c r="AF1028" s="3"/>
      <c r="AG1028" s="3">
        <v>277331</v>
      </c>
    </row>
    <row r="1029" spans="1:33" ht="45" x14ac:dyDescent="0.25">
      <c r="A1029" s="3" t="s">
        <v>31422</v>
      </c>
      <c r="B1029" s="57" t="s">
        <v>31234</v>
      </c>
      <c r="C1029" s="3" t="s">
        <v>31423</v>
      </c>
      <c r="D1029" s="3"/>
      <c r="E1029" s="3"/>
      <c r="F1029" s="3" t="s">
        <v>31310</v>
      </c>
      <c r="G1029" s="3" t="s">
        <v>31311</v>
      </c>
      <c r="H1029" s="57" t="s">
        <v>25243</v>
      </c>
      <c r="I1029" s="57" t="s">
        <v>20691</v>
      </c>
      <c r="J1029" s="3" t="s">
        <v>28</v>
      </c>
      <c r="K1029" s="3" t="s">
        <v>29</v>
      </c>
      <c r="L1029" s="3" t="s">
        <v>204</v>
      </c>
      <c r="M1029" s="3" t="s">
        <v>205</v>
      </c>
      <c r="N1029" s="3" t="s">
        <v>4211</v>
      </c>
      <c r="O1029" s="3" t="s">
        <v>32</v>
      </c>
      <c r="P1029" s="24">
        <v>0</v>
      </c>
      <c r="Q1029" s="24">
        <v>1</v>
      </c>
      <c r="R1029" s="27" t="s">
        <v>1568</v>
      </c>
      <c r="S1029" s="28" t="s">
        <v>1589</v>
      </c>
      <c r="T1029" s="3" t="s">
        <v>33</v>
      </c>
      <c r="U1029" s="3">
        <v>412000</v>
      </c>
      <c r="V1029" s="57" t="s">
        <v>31234</v>
      </c>
      <c r="W1029" s="3" t="s">
        <v>34</v>
      </c>
      <c r="X1029" s="57" t="s">
        <v>30688</v>
      </c>
      <c r="Y1029" s="3" t="s">
        <v>39</v>
      </c>
      <c r="Z1029" s="3">
        <v>412000</v>
      </c>
      <c r="AA1029" s="3" t="s">
        <v>40</v>
      </c>
      <c r="AB1029" s="57">
        <v>46181.484247685185</v>
      </c>
      <c r="AC1029" s="3">
        <v>0</v>
      </c>
      <c r="AD1029" s="24">
        <v>412000</v>
      </c>
      <c r="AE1029" s="3">
        <v>46181.484247685185</v>
      </c>
      <c r="AF1029" s="3"/>
      <c r="AG1029" s="3">
        <v>285061</v>
      </c>
    </row>
    <row r="1030" spans="1:33" ht="45" x14ac:dyDescent="0.25">
      <c r="A1030" s="3" t="s">
        <v>31424</v>
      </c>
      <c r="B1030" s="57" t="s">
        <v>31234</v>
      </c>
      <c r="C1030" s="3" t="s">
        <v>31425</v>
      </c>
      <c r="D1030" s="3"/>
      <c r="E1030" s="3"/>
      <c r="F1030" s="3" t="s">
        <v>31426</v>
      </c>
      <c r="G1030" s="3" t="s">
        <v>31427</v>
      </c>
      <c r="H1030" s="57" t="s">
        <v>13585</v>
      </c>
      <c r="I1030" s="57" t="s">
        <v>31428</v>
      </c>
      <c r="J1030" s="3" t="s">
        <v>28</v>
      </c>
      <c r="K1030" s="3" t="s">
        <v>43</v>
      </c>
      <c r="L1030" s="3" t="s">
        <v>488</v>
      </c>
      <c r="M1030" s="3" t="s">
        <v>489</v>
      </c>
      <c r="N1030" s="3" t="s">
        <v>3000</v>
      </c>
      <c r="O1030" s="3" t="s">
        <v>797</v>
      </c>
      <c r="P1030" s="24">
        <v>0</v>
      </c>
      <c r="Q1030" s="24">
        <v>0</v>
      </c>
      <c r="R1030" s="27" t="s">
        <v>1580</v>
      </c>
      <c r="S1030" s="28" t="s">
        <v>1582</v>
      </c>
      <c r="T1030" s="3" t="s">
        <v>160</v>
      </c>
      <c r="U1030" s="3">
        <v>4120000000</v>
      </c>
      <c r="V1030" s="57" t="s">
        <v>31234</v>
      </c>
      <c r="W1030" s="3" t="s">
        <v>34</v>
      </c>
      <c r="X1030" s="57"/>
      <c r="Y1030" s="3"/>
      <c r="Z1030" s="3"/>
      <c r="AA1030" s="3"/>
      <c r="AB1030" s="57"/>
      <c r="AC1030" s="3">
        <v>0</v>
      </c>
      <c r="AD1030" s="24"/>
      <c r="AE1030" s="3"/>
      <c r="AF1030" s="3"/>
      <c r="AG1030" s="3"/>
    </row>
    <row r="1031" spans="1:33" ht="60" x14ac:dyDescent="0.25">
      <c r="A1031" s="3" t="s">
        <v>31429</v>
      </c>
      <c r="B1031" s="57" t="s">
        <v>31234</v>
      </c>
      <c r="C1031" s="3" t="s">
        <v>31430</v>
      </c>
      <c r="D1031" s="3"/>
      <c r="E1031" s="3"/>
      <c r="F1031" s="3" t="s">
        <v>11695</v>
      </c>
      <c r="G1031" s="3" t="s">
        <v>11696</v>
      </c>
      <c r="H1031" s="57" t="s">
        <v>11697</v>
      </c>
      <c r="I1031" s="57" t="s">
        <v>31431</v>
      </c>
      <c r="J1031" s="3" t="s">
        <v>28</v>
      </c>
      <c r="K1031" s="3" t="s">
        <v>68</v>
      </c>
      <c r="L1031" s="3" t="s">
        <v>9930</v>
      </c>
      <c r="M1031" s="3" t="s">
        <v>9931</v>
      </c>
      <c r="N1031" s="3" t="s">
        <v>9932</v>
      </c>
      <c r="O1031" s="3" t="s">
        <v>32</v>
      </c>
      <c r="P1031" s="24">
        <v>0</v>
      </c>
      <c r="Q1031" s="24">
        <v>1</v>
      </c>
      <c r="R1031" s="27" t="s">
        <v>1568</v>
      </c>
      <c r="S1031" s="28" t="s">
        <v>1585</v>
      </c>
      <c r="T1031" s="3" t="s">
        <v>38</v>
      </c>
      <c r="U1031" s="3">
        <v>2060000</v>
      </c>
      <c r="V1031" s="57" t="s">
        <v>31234</v>
      </c>
      <c r="W1031" s="3" t="s">
        <v>34</v>
      </c>
      <c r="X1031" s="57" t="s">
        <v>31118</v>
      </c>
      <c r="Y1031" s="3"/>
      <c r="Z1031" s="3">
        <v>2060000</v>
      </c>
      <c r="AA1031" s="3"/>
      <c r="AB1031" s="57">
        <v>46178.575138888889</v>
      </c>
      <c r="AC1031" s="3">
        <v>0</v>
      </c>
      <c r="AD1031" s="24">
        <v>2060000</v>
      </c>
      <c r="AE1031" s="3">
        <v>46178.575138888889</v>
      </c>
      <c r="AF1031" s="3"/>
      <c r="AG1031" s="3">
        <v>279798</v>
      </c>
    </row>
    <row r="1032" spans="1:33" ht="60" x14ac:dyDescent="0.25">
      <c r="A1032" s="3" t="s">
        <v>31432</v>
      </c>
      <c r="B1032" s="57" t="s">
        <v>31234</v>
      </c>
      <c r="C1032" s="3" t="s">
        <v>31433</v>
      </c>
      <c r="D1032" s="3"/>
      <c r="E1032" s="3"/>
      <c r="F1032" s="3" t="s">
        <v>9740</v>
      </c>
      <c r="G1032" s="3" t="s">
        <v>9741</v>
      </c>
      <c r="H1032" s="57" t="s">
        <v>7733</v>
      </c>
      <c r="I1032" s="57" t="s">
        <v>30736</v>
      </c>
      <c r="J1032" s="3" t="s">
        <v>28</v>
      </c>
      <c r="K1032" s="3" t="s">
        <v>72</v>
      </c>
      <c r="L1032" s="3" t="s">
        <v>450</v>
      </c>
      <c r="M1032" s="3" t="s">
        <v>451</v>
      </c>
      <c r="N1032" s="3" t="s">
        <v>3472</v>
      </c>
      <c r="O1032" s="3" t="s">
        <v>705</v>
      </c>
      <c r="P1032" s="24">
        <v>0</v>
      </c>
      <c r="Q1032" s="24">
        <v>0</v>
      </c>
      <c r="R1032" s="27" t="s">
        <v>1578</v>
      </c>
      <c r="S1032" s="28" t="s">
        <v>1585</v>
      </c>
      <c r="T1032" s="3" t="s">
        <v>38</v>
      </c>
      <c r="U1032" s="3">
        <v>0</v>
      </c>
      <c r="V1032" s="57" t="s">
        <v>31234</v>
      </c>
      <c r="W1032" s="3" t="s">
        <v>34</v>
      </c>
      <c r="X1032" s="57"/>
      <c r="Y1032" s="3"/>
      <c r="Z1032" s="3"/>
      <c r="AA1032" s="3"/>
      <c r="AB1032" s="57"/>
      <c r="AC1032" s="3">
        <v>0</v>
      </c>
      <c r="AD1032" s="24"/>
      <c r="AE1032" s="3"/>
      <c r="AF1032" s="3"/>
      <c r="AG1032" s="3"/>
    </row>
    <row r="1033" spans="1:33" ht="45" x14ac:dyDescent="0.25">
      <c r="A1033" s="3" t="s">
        <v>31434</v>
      </c>
      <c r="B1033" s="57" t="s">
        <v>31234</v>
      </c>
      <c r="C1033" s="3" t="s">
        <v>31435</v>
      </c>
      <c r="D1033" s="3"/>
      <c r="E1033" s="3"/>
      <c r="F1033" s="3" t="s">
        <v>31416</v>
      </c>
      <c r="G1033" s="3" t="s">
        <v>31417</v>
      </c>
      <c r="H1033" s="57" t="s">
        <v>31418</v>
      </c>
      <c r="I1033" s="57" t="s">
        <v>31419</v>
      </c>
      <c r="J1033" s="3" t="s">
        <v>28</v>
      </c>
      <c r="K1033" s="3" t="s">
        <v>78</v>
      </c>
      <c r="L1033" s="3" t="s">
        <v>238</v>
      </c>
      <c r="M1033" s="3" t="s">
        <v>314</v>
      </c>
      <c r="N1033" s="3" t="s">
        <v>3862</v>
      </c>
      <c r="O1033" s="3" t="s">
        <v>32</v>
      </c>
      <c r="P1033" s="24">
        <v>0</v>
      </c>
      <c r="Q1033" s="24">
        <v>1</v>
      </c>
      <c r="R1033" s="27" t="s">
        <v>1568</v>
      </c>
      <c r="S1033" s="28" t="s">
        <v>1589</v>
      </c>
      <c r="T1033" s="3" t="s">
        <v>33</v>
      </c>
      <c r="U1033" s="3">
        <v>412000</v>
      </c>
      <c r="V1033" s="57" t="s">
        <v>31234</v>
      </c>
      <c r="W1033" s="3" t="s">
        <v>34</v>
      </c>
      <c r="X1033" s="57" t="s">
        <v>31234</v>
      </c>
      <c r="Y1033" s="3"/>
      <c r="Z1033" s="3">
        <v>412000</v>
      </c>
      <c r="AA1033" s="3"/>
      <c r="AB1033" s="57">
        <v>46177.411979166667</v>
      </c>
      <c r="AC1033" s="3">
        <v>0</v>
      </c>
      <c r="AD1033" s="24">
        <v>412000</v>
      </c>
      <c r="AE1033" s="3">
        <v>46177.411979166667</v>
      </c>
      <c r="AF1033" s="3"/>
      <c r="AG1033" s="3">
        <v>276298</v>
      </c>
    </row>
    <row r="1034" spans="1:33" ht="45" x14ac:dyDescent="0.25">
      <c r="A1034" s="3" t="s">
        <v>31436</v>
      </c>
      <c r="B1034" s="57" t="s">
        <v>31234</v>
      </c>
      <c r="C1034" s="3" t="s">
        <v>31437</v>
      </c>
      <c r="D1034" s="3" t="s">
        <v>31438</v>
      </c>
      <c r="E1034" s="3" t="s">
        <v>31439</v>
      </c>
      <c r="F1034" s="3" t="s">
        <v>31440</v>
      </c>
      <c r="G1034" s="3" t="s">
        <v>31441</v>
      </c>
      <c r="H1034" s="57" t="s">
        <v>31442</v>
      </c>
      <c r="I1034" s="57" t="s">
        <v>31443</v>
      </c>
      <c r="J1034" s="3" t="s">
        <v>28</v>
      </c>
      <c r="K1034" s="3" t="s">
        <v>43</v>
      </c>
      <c r="L1034" s="3" t="s">
        <v>90</v>
      </c>
      <c r="M1034" s="3" t="s">
        <v>91</v>
      </c>
      <c r="N1034" s="3" t="s">
        <v>3668</v>
      </c>
      <c r="O1034" s="3" t="s">
        <v>797</v>
      </c>
      <c r="P1034" s="24">
        <v>0</v>
      </c>
      <c r="Q1034" s="24">
        <v>0</v>
      </c>
      <c r="R1034" s="27" t="s">
        <v>1580</v>
      </c>
      <c r="S1034" s="28" t="s">
        <v>1583</v>
      </c>
      <c r="T1034" s="3" t="s">
        <v>130</v>
      </c>
      <c r="U1034" s="3">
        <v>20600000</v>
      </c>
      <c r="V1034" s="57" t="s">
        <v>31234</v>
      </c>
      <c r="W1034" s="3" t="s">
        <v>34</v>
      </c>
      <c r="X1034" s="57"/>
      <c r="Y1034" s="3"/>
      <c r="Z1034" s="3"/>
      <c r="AA1034" s="3"/>
      <c r="AB1034" s="57"/>
      <c r="AC1034" s="3">
        <v>0</v>
      </c>
      <c r="AD1034" s="24"/>
      <c r="AE1034" s="3"/>
      <c r="AF1034" s="3"/>
      <c r="AG1034" s="3"/>
    </row>
    <row r="1035" spans="1:33" ht="60" x14ac:dyDescent="0.25">
      <c r="A1035" s="3" t="s">
        <v>31444</v>
      </c>
      <c r="B1035" s="57" t="s">
        <v>31234</v>
      </c>
      <c r="C1035" s="3" t="s">
        <v>31445</v>
      </c>
      <c r="D1035" s="3"/>
      <c r="E1035" s="3"/>
      <c r="F1035" s="3" t="s">
        <v>31446</v>
      </c>
      <c r="G1035" s="3" t="s">
        <v>31447</v>
      </c>
      <c r="H1035" s="57" t="s">
        <v>31448</v>
      </c>
      <c r="I1035" s="57" t="s">
        <v>31449</v>
      </c>
      <c r="J1035" s="3" t="s">
        <v>28</v>
      </c>
      <c r="K1035" s="3" t="s">
        <v>29</v>
      </c>
      <c r="L1035" s="3" t="s">
        <v>204</v>
      </c>
      <c r="M1035" s="3" t="s">
        <v>205</v>
      </c>
      <c r="N1035" s="3" t="s">
        <v>4211</v>
      </c>
      <c r="O1035" s="3" t="s">
        <v>19490</v>
      </c>
      <c r="P1035" s="24">
        <v>0</v>
      </c>
      <c r="Q1035" s="24">
        <v>0</v>
      </c>
      <c r="R1035" s="27" t="s">
        <v>1579</v>
      </c>
      <c r="S1035" s="28" t="s">
        <v>1585</v>
      </c>
      <c r="T1035" s="3" t="s">
        <v>38</v>
      </c>
      <c r="U1035" s="3">
        <v>2060000</v>
      </c>
      <c r="V1035" s="57" t="s">
        <v>31234</v>
      </c>
      <c r="W1035" s="3" t="s">
        <v>34</v>
      </c>
      <c r="X1035" s="57" t="s">
        <v>30688</v>
      </c>
      <c r="Y1035" s="3" t="s">
        <v>39</v>
      </c>
      <c r="Z1035" s="3">
        <v>2060000</v>
      </c>
      <c r="AA1035" s="3" t="s">
        <v>40</v>
      </c>
      <c r="AB1035" s="57">
        <v>46181.481400462966</v>
      </c>
      <c r="AC1035" s="3">
        <v>0</v>
      </c>
      <c r="AD1035" s="24">
        <v>2060000</v>
      </c>
      <c r="AE1035" s="3">
        <v>46181.481400462966</v>
      </c>
      <c r="AF1035" s="3"/>
      <c r="AG1035" s="3">
        <v>285071</v>
      </c>
    </row>
    <row r="1036" spans="1:33" ht="45" x14ac:dyDescent="0.25">
      <c r="A1036" s="3" t="s">
        <v>31450</v>
      </c>
      <c r="B1036" s="57" t="s">
        <v>31234</v>
      </c>
      <c r="C1036" s="3" t="s">
        <v>31451</v>
      </c>
      <c r="D1036" s="3"/>
      <c r="E1036" s="3"/>
      <c r="F1036" s="3" t="s">
        <v>31452</v>
      </c>
      <c r="G1036" s="3" t="s">
        <v>31453</v>
      </c>
      <c r="H1036" s="57" t="s">
        <v>7166</v>
      </c>
      <c r="I1036" s="57" t="s">
        <v>31454</v>
      </c>
      <c r="J1036" s="3" t="s">
        <v>28</v>
      </c>
      <c r="K1036" s="3" t="s">
        <v>68</v>
      </c>
      <c r="L1036" s="3" t="s">
        <v>110</v>
      </c>
      <c r="M1036" s="3" t="s">
        <v>111</v>
      </c>
      <c r="N1036" s="3" t="s">
        <v>3611</v>
      </c>
      <c r="O1036" s="3" t="s">
        <v>19490</v>
      </c>
      <c r="P1036" s="24">
        <v>0</v>
      </c>
      <c r="Q1036" s="24">
        <v>0</v>
      </c>
      <c r="R1036" s="27" t="s">
        <v>1579</v>
      </c>
      <c r="S1036" s="28" t="s">
        <v>1589</v>
      </c>
      <c r="T1036" s="3" t="s">
        <v>33</v>
      </c>
      <c r="U1036" s="3">
        <v>412000</v>
      </c>
      <c r="V1036" s="57" t="s">
        <v>31234</v>
      </c>
      <c r="W1036" s="3" t="s">
        <v>34</v>
      </c>
      <c r="X1036" s="57" t="s">
        <v>32611</v>
      </c>
      <c r="Y1036" s="3" t="s">
        <v>39</v>
      </c>
      <c r="Z1036" s="3">
        <v>412000</v>
      </c>
      <c r="AA1036" s="3" t="s">
        <v>40</v>
      </c>
      <c r="AB1036" s="57">
        <v>46185.68787037037</v>
      </c>
      <c r="AC1036" s="3">
        <v>0</v>
      </c>
      <c r="AD1036" s="24">
        <v>412000</v>
      </c>
      <c r="AE1036" s="3">
        <v>46185.68787037037</v>
      </c>
      <c r="AF1036" s="3"/>
      <c r="AG1036" s="3">
        <v>279808</v>
      </c>
    </row>
    <row r="1037" spans="1:33" ht="45" x14ac:dyDescent="0.25">
      <c r="A1037" s="3" t="s">
        <v>31455</v>
      </c>
      <c r="B1037" s="57" t="s">
        <v>31234</v>
      </c>
      <c r="C1037" s="3" t="s">
        <v>31456</v>
      </c>
      <c r="D1037" s="3"/>
      <c r="E1037" s="3"/>
      <c r="F1037" s="3" t="s">
        <v>31457</v>
      </c>
      <c r="G1037" s="3" t="s">
        <v>31458</v>
      </c>
      <c r="H1037" s="57" t="s">
        <v>31459</v>
      </c>
      <c r="I1037" s="57" t="s">
        <v>31460</v>
      </c>
      <c r="J1037" s="3" t="s">
        <v>28</v>
      </c>
      <c r="K1037" s="3" t="s">
        <v>78</v>
      </c>
      <c r="L1037" s="3" t="s">
        <v>79</v>
      </c>
      <c r="M1037" s="3" t="s">
        <v>295</v>
      </c>
      <c r="N1037" s="3" t="s">
        <v>5384</v>
      </c>
      <c r="O1037" s="3" t="s">
        <v>32</v>
      </c>
      <c r="P1037" s="24">
        <v>0</v>
      </c>
      <c r="Q1037" s="24">
        <v>1</v>
      </c>
      <c r="R1037" s="27" t="s">
        <v>1568</v>
      </c>
      <c r="S1037" s="28" t="s">
        <v>1589</v>
      </c>
      <c r="T1037" s="3" t="s">
        <v>33</v>
      </c>
      <c r="U1037" s="3">
        <v>412000</v>
      </c>
      <c r="V1037" s="57" t="s">
        <v>31234</v>
      </c>
      <c r="W1037" s="3" t="s">
        <v>34</v>
      </c>
      <c r="X1037" s="57" t="s">
        <v>31234</v>
      </c>
      <c r="Y1037" s="3"/>
      <c r="Z1037" s="3">
        <v>412000</v>
      </c>
      <c r="AA1037" s="3"/>
      <c r="AB1037" s="57">
        <v>46177.442627314813</v>
      </c>
      <c r="AC1037" s="3">
        <v>0</v>
      </c>
      <c r="AD1037" s="24">
        <v>412000</v>
      </c>
      <c r="AE1037" s="3">
        <v>46177.442627314813</v>
      </c>
      <c r="AF1037" s="3"/>
      <c r="AG1037" s="3">
        <v>276301</v>
      </c>
    </row>
    <row r="1038" spans="1:33" ht="60" x14ac:dyDescent="0.25">
      <c r="A1038" s="3" t="s">
        <v>31461</v>
      </c>
      <c r="B1038" s="57" t="s">
        <v>31234</v>
      </c>
      <c r="C1038" s="3" t="s">
        <v>31462</v>
      </c>
      <c r="D1038" s="3"/>
      <c r="E1038" s="3"/>
      <c r="F1038" s="3" t="s">
        <v>31457</v>
      </c>
      <c r="G1038" s="3" t="s">
        <v>31458</v>
      </c>
      <c r="H1038" s="57" t="s">
        <v>31459</v>
      </c>
      <c r="I1038" s="57" t="s">
        <v>31460</v>
      </c>
      <c r="J1038" s="3" t="s">
        <v>28</v>
      </c>
      <c r="K1038" s="3" t="s">
        <v>78</v>
      </c>
      <c r="L1038" s="3" t="s">
        <v>79</v>
      </c>
      <c r="M1038" s="3" t="s">
        <v>295</v>
      </c>
      <c r="N1038" s="3" t="s">
        <v>5384</v>
      </c>
      <c r="O1038" s="3" t="s">
        <v>32</v>
      </c>
      <c r="P1038" s="24">
        <v>0</v>
      </c>
      <c r="Q1038" s="24">
        <v>2</v>
      </c>
      <c r="R1038" s="27" t="s">
        <v>1568</v>
      </c>
      <c r="S1038" s="28" t="s">
        <v>1585</v>
      </c>
      <c r="T1038" s="3" t="s">
        <v>38</v>
      </c>
      <c r="U1038" s="3">
        <v>2060000</v>
      </c>
      <c r="V1038" s="57" t="s">
        <v>31234</v>
      </c>
      <c r="W1038" s="3" t="s">
        <v>34</v>
      </c>
      <c r="X1038" s="57" t="s">
        <v>31234</v>
      </c>
      <c r="Y1038" s="3"/>
      <c r="Z1038" s="3">
        <v>2060000</v>
      </c>
      <c r="AA1038" s="3"/>
      <c r="AB1038" s="57">
        <v>46177.441874999997</v>
      </c>
      <c r="AC1038" s="3">
        <v>0</v>
      </c>
      <c r="AD1038" s="24">
        <v>2060000</v>
      </c>
      <c r="AE1038" s="3">
        <v>46177.441874999997</v>
      </c>
      <c r="AF1038" s="3"/>
      <c r="AG1038" s="3">
        <v>276780</v>
      </c>
    </row>
    <row r="1039" spans="1:33" ht="60" x14ac:dyDescent="0.25">
      <c r="A1039" s="3" t="s">
        <v>31463</v>
      </c>
      <c r="B1039" s="57" t="s">
        <v>31234</v>
      </c>
      <c r="C1039" s="3" t="s">
        <v>31464</v>
      </c>
      <c r="D1039" s="3"/>
      <c r="E1039" s="3"/>
      <c r="F1039" s="3" t="s">
        <v>31438</v>
      </c>
      <c r="G1039" s="3" t="s">
        <v>31439</v>
      </c>
      <c r="H1039" s="57" t="s">
        <v>18298</v>
      </c>
      <c r="I1039" s="57" t="s">
        <v>31443</v>
      </c>
      <c r="J1039" s="3" t="s">
        <v>28</v>
      </c>
      <c r="K1039" s="3" t="s">
        <v>43</v>
      </c>
      <c r="L1039" s="3" t="s">
        <v>90</v>
      </c>
      <c r="M1039" s="3" t="s">
        <v>91</v>
      </c>
      <c r="N1039" s="3" t="s">
        <v>3668</v>
      </c>
      <c r="O1039" s="3" t="s">
        <v>705</v>
      </c>
      <c r="P1039" s="24">
        <v>0</v>
      </c>
      <c r="Q1039" s="24">
        <v>0</v>
      </c>
      <c r="R1039" s="27" t="s">
        <v>1578</v>
      </c>
      <c r="S1039" s="28" t="s">
        <v>1583</v>
      </c>
      <c r="T1039" s="3" t="s">
        <v>130</v>
      </c>
      <c r="U1039" s="3">
        <v>0</v>
      </c>
      <c r="V1039" s="57" t="s">
        <v>31234</v>
      </c>
      <c r="W1039" s="3" t="s">
        <v>34</v>
      </c>
      <c r="X1039" s="57"/>
      <c r="Y1039" s="3"/>
      <c r="Z1039" s="3"/>
      <c r="AA1039" s="3"/>
      <c r="AB1039" s="57"/>
      <c r="AC1039" s="3">
        <v>0</v>
      </c>
      <c r="AD1039" s="24"/>
      <c r="AE1039" s="3"/>
      <c r="AF1039" s="3"/>
      <c r="AG1039" s="3"/>
    </row>
    <row r="1040" spans="1:33" ht="60" x14ac:dyDescent="0.25">
      <c r="A1040" s="3" t="s">
        <v>31465</v>
      </c>
      <c r="B1040" s="57" t="s">
        <v>31234</v>
      </c>
      <c r="C1040" s="3" t="s">
        <v>31466</v>
      </c>
      <c r="D1040" s="3"/>
      <c r="E1040" s="3"/>
      <c r="F1040" s="3" t="s">
        <v>31467</v>
      </c>
      <c r="G1040" s="3" t="s">
        <v>31468</v>
      </c>
      <c r="H1040" s="57" t="s">
        <v>29398</v>
      </c>
      <c r="I1040" s="57" t="s">
        <v>31469</v>
      </c>
      <c r="J1040" s="3" t="s">
        <v>28</v>
      </c>
      <c r="K1040" s="3" t="s">
        <v>78</v>
      </c>
      <c r="L1040" s="3" t="s">
        <v>243</v>
      </c>
      <c r="M1040" s="3" t="s">
        <v>428</v>
      </c>
      <c r="N1040" s="3" t="s">
        <v>5375</v>
      </c>
      <c r="O1040" s="3" t="s">
        <v>19606</v>
      </c>
      <c r="P1040" s="24">
        <v>0</v>
      </c>
      <c r="Q1040" s="24">
        <v>0</v>
      </c>
      <c r="R1040" s="27" t="s">
        <v>1578</v>
      </c>
      <c r="S1040" s="28" t="s">
        <v>1585</v>
      </c>
      <c r="T1040" s="3" t="s">
        <v>38</v>
      </c>
      <c r="U1040" s="3">
        <v>0</v>
      </c>
      <c r="V1040" s="57" t="s">
        <v>32639</v>
      </c>
      <c r="W1040" s="3" t="s">
        <v>34</v>
      </c>
      <c r="X1040" s="57" t="s">
        <v>32639</v>
      </c>
      <c r="Y1040" s="3"/>
      <c r="Z1040" s="3"/>
      <c r="AA1040" s="3"/>
      <c r="AB1040" s="57">
        <v>46190.631331018521</v>
      </c>
      <c r="AC1040" s="3">
        <v>0</v>
      </c>
      <c r="AD1040" s="24"/>
      <c r="AE1040" s="3">
        <v>46190.631331018521</v>
      </c>
      <c r="AF1040" s="3"/>
      <c r="AG1040" s="3">
        <v>315436</v>
      </c>
    </row>
    <row r="1041" spans="1:33" ht="45" x14ac:dyDescent="0.25">
      <c r="A1041" s="3" t="s">
        <v>31470</v>
      </c>
      <c r="B1041" s="57" t="s">
        <v>31234</v>
      </c>
      <c r="C1041" s="3" t="s">
        <v>31471</v>
      </c>
      <c r="D1041" s="3"/>
      <c r="E1041" s="3"/>
      <c r="F1041" s="3" t="s">
        <v>31467</v>
      </c>
      <c r="G1041" s="3" t="s">
        <v>31468</v>
      </c>
      <c r="H1041" s="57" t="s">
        <v>29398</v>
      </c>
      <c r="I1041" s="57" t="s">
        <v>31469</v>
      </c>
      <c r="J1041" s="3" t="s">
        <v>28</v>
      </c>
      <c r="K1041" s="3" t="s">
        <v>78</v>
      </c>
      <c r="L1041" s="3" t="s">
        <v>243</v>
      </c>
      <c r="M1041" s="3" t="s">
        <v>428</v>
      </c>
      <c r="N1041" s="3" t="s">
        <v>5375</v>
      </c>
      <c r="O1041" s="3" t="s">
        <v>32</v>
      </c>
      <c r="P1041" s="24">
        <v>0</v>
      </c>
      <c r="Q1041" s="24">
        <v>1</v>
      </c>
      <c r="R1041" s="27" t="s">
        <v>1568</v>
      </c>
      <c r="S1041" s="28" t="s">
        <v>1589</v>
      </c>
      <c r="T1041" s="3" t="s">
        <v>33</v>
      </c>
      <c r="U1041" s="3">
        <v>412000</v>
      </c>
      <c r="V1041" s="57" t="s">
        <v>32639</v>
      </c>
      <c r="W1041" s="3" t="s">
        <v>34</v>
      </c>
      <c r="X1041" s="57" t="s">
        <v>32984</v>
      </c>
      <c r="Y1041" s="3"/>
      <c r="Z1041" s="3">
        <v>412000</v>
      </c>
      <c r="AA1041" s="3"/>
      <c r="AB1041" s="57">
        <v>46197.787164351852</v>
      </c>
      <c r="AC1041" s="3">
        <v>0</v>
      </c>
      <c r="AD1041" s="24">
        <v>412000</v>
      </c>
      <c r="AE1041" s="3">
        <v>46197.787164351852</v>
      </c>
      <c r="AF1041" s="3"/>
      <c r="AG1041" s="3">
        <v>664222</v>
      </c>
    </row>
    <row r="1042" spans="1:33" ht="45" x14ac:dyDescent="0.25">
      <c r="A1042" s="3" t="s">
        <v>31472</v>
      </c>
      <c r="B1042" s="57" t="s">
        <v>31234</v>
      </c>
      <c r="C1042" s="3" t="s">
        <v>31473</v>
      </c>
      <c r="D1042" s="3"/>
      <c r="E1042" s="3"/>
      <c r="F1042" s="3" t="s">
        <v>31474</v>
      </c>
      <c r="G1042" s="3" t="s">
        <v>31475</v>
      </c>
      <c r="H1042" s="57" t="s">
        <v>31476</v>
      </c>
      <c r="I1042" s="57" t="s">
        <v>31477</v>
      </c>
      <c r="J1042" s="3" t="s">
        <v>28</v>
      </c>
      <c r="K1042" s="3" t="s">
        <v>68</v>
      </c>
      <c r="L1042" s="3" t="s">
        <v>500</v>
      </c>
      <c r="M1042" s="3" t="s">
        <v>1435</v>
      </c>
      <c r="N1042" s="3" t="s">
        <v>10731</v>
      </c>
      <c r="O1042" s="3" t="s">
        <v>706</v>
      </c>
      <c r="P1042" s="24">
        <v>0</v>
      </c>
      <c r="Q1042" s="24">
        <v>0</v>
      </c>
      <c r="R1042" s="27" t="s">
        <v>1578</v>
      </c>
      <c r="S1042" s="28" t="s">
        <v>1589</v>
      </c>
      <c r="T1042" s="3" t="s">
        <v>33</v>
      </c>
      <c r="U1042" s="3">
        <v>0</v>
      </c>
      <c r="V1042" s="57" t="s">
        <v>30688</v>
      </c>
      <c r="W1042" s="3" t="s">
        <v>34</v>
      </c>
      <c r="X1042" s="57"/>
      <c r="Y1042" s="3"/>
      <c r="Z1042" s="3"/>
      <c r="AA1042" s="3"/>
      <c r="AB1042" s="57"/>
      <c r="AC1042" s="3">
        <v>0</v>
      </c>
      <c r="AD1042" s="24"/>
      <c r="AE1042" s="3"/>
      <c r="AF1042" s="3"/>
      <c r="AG1042" s="3"/>
    </row>
    <row r="1043" spans="1:33" ht="60" x14ac:dyDescent="0.25">
      <c r="A1043" s="3" t="s">
        <v>31478</v>
      </c>
      <c r="B1043" s="57" t="s">
        <v>31234</v>
      </c>
      <c r="C1043" s="3" t="s">
        <v>31479</v>
      </c>
      <c r="D1043" s="3"/>
      <c r="E1043" s="3"/>
      <c r="F1043" s="3" t="s">
        <v>31480</v>
      </c>
      <c r="G1043" s="3" t="s">
        <v>31481</v>
      </c>
      <c r="H1043" s="57" t="s">
        <v>31482</v>
      </c>
      <c r="I1043" s="57" t="s">
        <v>31483</v>
      </c>
      <c r="J1043" s="3" t="s">
        <v>28</v>
      </c>
      <c r="K1043" s="3" t="s">
        <v>51</v>
      </c>
      <c r="L1043" s="3" t="s">
        <v>8890</v>
      </c>
      <c r="M1043" s="3" t="s">
        <v>317</v>
      </c>
      <c r="N1043" s="3" t="s">
        <v>8891</v>
      </c>
      <c r="O1043" s="3" t="s">
        <v>19490</v>
      </c>
      <c r="P1043" s="24">
        <v>0</v>
      </c>
      <c r="Q1043" s="24">
        <v>0</v>
      </c>
      <c r="R1043" s="27" t="s">
        <v>1579</v>
      </c>
      <c r="S1043" s="28" t="s">
        <v>1589</v>
      </c>
      <c r="T1043" s="3" t="s">
        <v>33</v>
      </c>
      <c r="U1043" s="3">
        <v>412000</v>
      </c>
      <c r="V1043" s="57" t="s">
        <v>31079</v>
      </c>
      <c r="W1043" s="3" t="s">
        <v>34</v>
      </c>
      <c r="X1043" s="57" t="s">
        <v>32712</v>
      </c>
      <c r="Y1043" s="3" t="s">
        <v>39</v>
      </c>
      <c r="Z1043" s="3">
        <v>412000</v>
      </c>
      <c r="AA1043" s="3" t="s">
        <v>40</v>
      </c>
      <c r="AB1043" s="57">
        <v>46195.643935185188</v>
      </c>
      <c r="AC1043" s="3">
        <v>0</v>
      </c>
      <c r="AD1043" s="24">
        <v>412000</v>
      </c>
      <c r="AE1043" s="3">
        <v>46195.643935185188</v>
      </c>
      <c r="AF1043" s="3"/>
      <c r="AG1043" s="3">
        <v>302727</v>
      </c>
    </row>
    <row r="1044" spans="1:33" ht="60" x14ac:dyDescent="0.25">
      <c r="A1044" s="3" t="s">
        <v>31484</v>
      </c>
      <c r="B1044" s="57" t="s">
        <v>31234</v>
      </c>
      <c r="C1044" s="3" t="s">
        <v>31485</v>
      </c>
      <c r="D1044" s="3"/>
      <c r="E1044" s="3"/>
      <c r="F1044" s="3" t="s">
        <v>31480</v>
      </c>
      <c r="G1044" s="3" t="s">
        <v>31481</v>
      </c>
      <c r="H1044" s="57" t="s">
        <v>31482</v>
      </c>
      <c r="I1044" s="57" t="s">
        <v>31483</v>
      </c>
      <c r="J1044" s="3" t="s">
        <v>28</v>
      </c>
      <c r="K1044" s="3" t="s">
        <v>51</v>
      </c>
      <c r="L1044" s="3" t="s">
        <v>8890</v>
      </c>
      <c r="M1044" s="3" t="s">
        <v>317</v>
      </c>
      <c r="N1044" s="3" t="s">
        <v>8891</v>
      </c>
      <c r="O1044" s="3" t="s">
        <v>705</v>
      </c>
      <c r="P1044" s="24">
        <v>0</v>
      </c>
      <c r="Q1044" s="24">
        <v>0</v>
      </c>
      <c r="R1044" s="27" t="s">
        <v>1578</v>
      </c>
      <c r="S1044" s="28" t="s">
        <v>1585</v>
      </c>
      <c r="T1044" s="3" t="s">
        <v>38</v>
      </c>
      <c r="U1044" s="3">
        <v>0</v>
      </c>
      <c r="V1044" s="57" t="s">
        <v>32639</v>
      </c>
      <c r="W1044" s="3" t="s">
        <v>34</v>
      </c>
      <c r="X1044" s="57"/>
      <c r="Y1044" s="3"/>
      <c r="Z1044" s="3"/>
      <c r="AA1044" s="3"/>
      <c r="AB1044" s="57"/>
      <c r="AC1044" s="3">
        <v>0</v>
      </c>
      <c r="AD1044" s="24"/>
      <c r="AE1044" s="3"/>
      <c r="AF1044" s="3"/>
      <c r="AG1044" s="3"/>
    </row>
    <row r="1045" spans="1:33" ht="45" x14ac:dyDescent="0.25">
      <c r="A1045" s="3" t="s">
        <v>31486</v>
      </c>
      <c r="B1045" s="57" t="s">
        <v>31487</v>
      </c>
      <c r="C1045" s="3" t="s">
        <v>31488</v>
      </c>
      <c r="D1045" s="3"/>
      <c r="E1045" s="3"/>
      <c r="F1045" s="3" t="s">
        <v>31489</v>
      </c>
      <c r="G1045" s="3" t="s">
        <v>31490</v>
      </c>
      <c r="H1045" s="57" t="s">
        <v>31491</v>
      </c>
      <c r="I1045" s="57" t="s">
        <v>31492</v>
      </c>
      <c r="J1045" s="3" t="s">
        <v>28</v>
      </c>
      <c r="K1045" s="3" t="s">
        <v>51</v>
      </c>
      <c r="L1045" s="3" t="s">
        <v>89</v>
      </c>
      <c r="M1045" s="3" t="s">
        <v>1366</v>
      </c>
      <c r="N1045" s="3" t="s">
        <v>5518</v>
      </c>
      <c r="O1045" s="3" t="s">
        <v>32</v>
      </c>
      <c r="P1045" s="24">
        <v>0</v>
      </c>
      <c r="Q1045" s="24">
        <v>1</v>
      </c>
      <c r="R1045" s="27" t="s">
        <v>1568</v>
      </c>
      <c r="S1045" s="28" t="s">
        <v>1589</v>
      </c>
      <c r="T1045" s="3" t="s">
        <v>33</v>
      </c>
      <c r="U1045" s="3">
        <v>412000</v>
      </c>
      <c r="V1045" s="3" t="s">
        <v>31234</v>
      </c>
      <c r="W1045" s="3" t="s">
        <v>34</v>
      </c>
      <c r="X1045" s="57" t="s">
        <v>31234</v>
      </c>
      <c r="Y1045" s="3"/>
      <c r="Z1045" s="3">
        <v>412000</v>
      </c>
      <c r="AA1045" s="3"/>
      <c r="AB1045" s="57">
        <v>46177.73510416667</v>
      </c>
      <c r="AC1045" s="3">
        <v>0</v>
      </c>
      <c r="AD1045" s="24">
        <v>412000</v>
      </c>
      <c r="AE1045" s="3">
        <v>46177.73510416667</v>
      </c>
      <c r="AF1045" s="3"/>
      <c r="AG1045" s="3">
        <v>286115</v>
      </c>
    </row>
    <row r="1046" spans="1:33" ht="45" x14ac:dyDescent="0.25">
      <c r="A1046" s="3" t="s">
        <v>31493</v>
      </c>
      <c r="B1046" s="57" t="s">
        <v>31487</v>
      </c>
      <c r="C1046" s="3" t="s">
        <v>31494</v>
      </c>
      <c r="D1046" s="3"/>
      <c r="E1046" s="3"/>
      <c r="F1046" s="3" t="s">
        <v>9219</v>
      </c>
      <c r="G1046" s="3" t="s">
        <v>9220</v>
      </c>
      <c r="H1046" s="57" t="s">
        <v>9221</v>
      </c>
      <c r="I1046" s="57" t="s">
        <v>31495</v>
      </c>
      <c r="J1046" s="3" t="s">
        <v>28</v>
      </c>
      <c r="K1046" s="3" t="s">
        <v>51</v>
      </c>
      <c r="L1046" s="3" t="s">
        <v>89</v>
      </c>
      <c r="M1046" s="3" t="s">
        <v>1366</v>
      </c>
      <c r="N1046" s="3" t="s">
        <v>5518</v>
      </c>
      <c r="O1046" s="3" t="s">
        <v>32</v>
      </c>
      <c r="P1046" s="24">
        <v>0</v>
      </c>
      <c r="Q1046" s="24">
        <v>1</v>
      </c>
      <c r="R1046" s="27" t="s">
        <v>1568</v>
      </c>
      <c r="S1046" s="28" t="s">
        <v>1589</v>
      </c>
      <c r="T1046" s="3" t="s">
        <v>33</v>
      </c>
      <c r="U1046" s="3">
        <v>412000</v>
      </c>
      <c r="V1046" s="3" t="s">
        <v>31234</v>
      </c>
      <c r="W1046" s="3" t="s">
        <v>34</v>
      </c>
      <c r="X1046" s="57" t="s">
        <v>31234</v>
      </c>
      <c r="Y1046" s="3"/>
      <c r="Z1046" s="3">
        <v>412000</v>
      </c>
      <c r="AA1046" s="3"/>
      <c r="AB1046" s="57">
        <v>46177.734942129631</v>
      </c>
      <c r="AC1046" s="3">
        <v>0</v>
      </c>
      <c r="AD1046" s="24">
        <v>412000</v>
      </c>
      <c r="AE1046" s="3">
        <v>46177.734942129631</v>
      </c>
      <c r="AF1046" s="3"/>
      <c r="AG1046" s="3">
        <v>286120</v>
      </c>
    </row>
    <row r="1047" spans="1:33" ht="45" x14ac:dyDescent="0.25">
      <c r="A1047" s="3" t="s">
        <v>31496</v>
      </c>
      <c r="B1047" s="57" t="s">
        <v>31487</v>
      </c>
      <c r="C1047" s="3" t="s">
        <v>31497</v>
      </c>
      <c r="D1047" s="3"/>
      <c r="E1047" s="3"/>
      <c r="F1047" s="3" t="s">
        <v>31498</v>
      </c>
      <c r="G1047" s="3" t="s">
        <v>31499</v>
      </c>
      <c r="H1047" s="57" t="s">
        <v>8456</v>
      </c>
      <c r="I1047" s="57" t="s">
        <v>31495</v>
      </c>
      <c r="J1047" s="3" t="s">
        <v>28</v>
      </c>
      <c r="K1047" s="3" t="s">
        <v>51</v>
      </c>
      <c r="L1047" s="3" t="s">
        <v>89</v>
      </c>
      <c r="M1047" s="3" t="s">
        <v>1366</v>
      </c>
      <c r="N1047" s="3" t="s">
        <v>5518</v>
      </c>
      <c r="O1047" s="3" t="s">
        <v>32</v>
      </c>
      <c r="P1047" s="24">
        <v>0</v>
      </c>
      <c r="Q1047" s="24">
        <v>1</v>
      </c>
      <c r="R1047" s="27" t="s">
        <v>1568</v>
      </c>
      <c r="S1047" s="28" t="s">
        <v>1589</v>
      </c>
      <c r="T1047" s="3" t="s">
        <v>33</v>
      </c>
      <c r="U1047" s="3">
        <v>412000</v>
      </c>
      <c r="V1047" s="3" t="s">
        <v>31234</v>
      </c>
      <c r="W1047" s="3" t="s">
        <v>34</v>
      </c>
      <c r="X1047" s="57" t="s">
        <v>31234</v>
      </c>
      <c r="Y1047" s="3"/>
      <c r="Z1047" s="3">
        <v>412000</v>
      </c>
      <c r="AA1047" s="3"/>
      <c r="AB1047" s="57">
        <v>46177.7346412037</v>
      </c>
      <c r="AC1047" s="3">
        <v>0</v>
      </c>
      <c r="AD1047" s="24">
        <v>412000</v>
      </c>
      <c r="AE1047" s="3">
        <v>46177.7346412037</v>
      </c>
      <c r="AF1047" s="3"/>
      <c r="AG1047" s="3">
        <v>286124</v>
      </c>
    </row>
    <row r="1048" spans="1:33" ht="45" x14ac:dyDescent="0.25">
      <c r="A1048" s="3" t="s">
        <v>31500</v>
      </c>
      <c r="B1048" s="57" t="s">
        <v>31487</v>
      </c>
      <c r="C1048" s="3" t="s">
        <v>31501</v>
      </c>
      <c r="D1048" s="3"/>
      <c r="E1048" s="3"/>
      <c r="F1048" s="3" t="s">
        <v>31502</v>
      </c>
      <c r="G1048" s="3" t="s">
        <v>31503</v>
      </c>
      <c r="H1048" s="57" t="s">
        <v>23256</v>
      </c>
      <c r="I1048" s="57" t="s">
        <v>31504</v>
      </c>
      <c r="J1048" s="3" t="s">
        <v>28</v>
      </c>
      <c r="K1048" s="3" t="s">
        <v>51</v>
      </c>
      <c r="L1048" s="3" t="s">
        <v>498</v>
      </c>
      <c r="M1048" s="3" t="s">
        <v>724</v>
      </c>
      <c r="N1048" s="3" t="s">
        <v>8815</v>
      </c>
      <c r="O1048" s="3" t="s">
        <v>32</v>
      </c>
      <c r="P1048" s="24">
        <v>0</v>
      </c>
      <c r="Q1048" s="24">
        <v>1</v>
      </c>
      <c r="R1048" s="27" t="s">
        <v>1568</v>
      </c>
      <c r="S1048" s="28" t="s">
        <v>1589</v>
      </c>
      <c r="T1048" s="3" t="s">
        <v>33</v>
      </c>
      <c r="U1048" s="3">
        <v>412000</v>
      </c>
      <c r="V1048" s="3" t="s">
        <v>31487</v>
      </c>
      <c r="W1048" s="3" t="s">
        <v>34</v>
      </c>
      <c r="X1048" s="57" t="s">
        <v>31234</v>
      </c>
      <c r="Y1048" s="3"/>
      <c r="Z1048" s="3">
        <v>412000</v>
      </c>
      <c r="AA1048" s="3"/>
      <c r="AB1048" s="57">
        <v>46177.703692129631</v>
      </c>
      <c r="AC1048" s="3">
        <v>0</v>
      </c>
      <c r="AD1048" s="24">
        <v>412000</v>
      </c>
      <c r="AE1048" s="3">
        <v>46177.703692129631</v>
      </c>
      <c r="AF1048" s="3"/>
      <c r="AG1048" s="3">
        <v>276932</v>
      </c>
    </row>
    <row r="1049" spans="1:33" ht="60" x14ac:dyDescent="0.25">
      <c r="A1049" s="3" t="s">
        <v>31505</v>
      </c>
      <c r="B1049" s="57" t="s">
        <v>31487</v>
      </c>
      <c r="C1049" s="3" t="s">
        <v>31506</v>
      </c>
      <c r="D1049" s="3"/>
      <c r="E1049" s="3"/>
      <c r="F1049" s="3" t="s">
        <v>16109</v>
      </c>
      <c r="G1049" s="3" t="s">
        <v>16110</v>
      </c>
      <c r="H1049" s="57" t="s">
        <v>16111</v>
      </c>
      <c r="I1049" s="57" t="s">
        <v>31507</v>
      </c>
      <c r="J1049" s="3" t="s">
        <v>28</v>
      </c>
      <c r="K1049" s="3" t="s">
        <v>43</v>
      </c>
      <c r="L1049" s="3" t="s">
        <v>488</v>
      </c>
      <c r="M1049" s="3" t="s">
        <v>489</v>
      </c>
      <c r="N1049" s="3" t="s">
        <v>3000</v>
      </c>
      <c r="O1049" s="3" t="s">
        <v>32</v>
      </c>
      <c r="P1049" s="24">
        <v>0</v>
      </c>
      <c r="Q1049" s="24">
        <v>1</v>
      </c>
      <c r="R1049" s="27" t="s">
        <v>1568</v>
      </c>
      <c r="S1049" s="28" t="s">
        <v>1585</v>
      </c>
      <c r="T1049" s="3" t="s">
        <v>38</v>
      </c>
      <c r="U1049" s="3">
        <v>2060000</v>
      </c>
      <c r="V1049" s="3" t="s">
        <v>31487</v>
      </c>
      <c r="W1049" s="3" t="s">
        <v>34</v>
      </c>
      <c r="X1049" s="57" t="s">
        <v>31118</v>
      </c>
      <c r="Y1049" s="3"/>
      <c r="Z1049" s="3">
        <v>2060000</v>
      </c>
      <c r="AA1049" s="3"/>
      <c r="AB1049" s="57">
        <v>46178.774606481478</v>
      </c>
      <c r="AC1049" s="3">
        <v>0</v>
      </c>
      <c r="AD1049" s="24">
        <v>2060000</v>
      </c>
      <c r="AE1049" s="3">
        <v>46178.774606481478</v>
      </c>
      <c r="AF1049" s="3"/>
      <c r="AG1049" s="3">
        <v>301712</v>
      </c>
    </row>
    <row r="1050" spans="1:33" ht="60" x14ac:dyDescent="0.25">
      <c r="A1050" s="3" t="s">
        <v>31508</v>
      </c>
      <c r="B1050" s="57" t="s">
        <v>31487</v>
      </c>
      <c r="C1050" s="3" t="s">
        <v>31509</v>
      </c>
      <c r="D1050" s="3"/>
      <c r="E1050" s="3"/>
      <c r="F1050" s="3" t="s">
        <v>691</v>
      </c>
      <c r="G1050" s="3" t="s">
        <v>4694</v>
      </c>
      <c r="H1050" s="57" t="s">
        <v>4309</v>
      </c>
      <c r="I1050" s="57" t="s">
        <v>31510</v>
      </c>
      <c r="J1050" s="3" t="s">
        <v>28</v>
      </c>
      <c r="K1050" s="3" t="s">
        <v>43</v>
      </c>
      <c r="L1050" s="3" t="s">
        <v>57</v>
      </c>
      <c r="M1050" s="3" t="s">
        <v>58</v>
      </c>
      <c r="N1050" s="3" t="s">
        <v>4686</v>
      </c>
      <c r="O1050" s="3" t="s">
        <v>32</v>
      </c>
      <c r="P1050" s="24">
        <v>0</v>
      </c>
      <c r="Q1050" s="24">
        <v>1</v>
      </c>
      <c r="R1050" s="27" t="s">
        <v>1568</v>
      </c>
      <c r="S1050" s="28" t="s">
        <v>1585</v>
      </c>
      <c r="T1050" s="3" t="s">
        <v>38</v>
      </c>
      <c r="U1050" s="3">
        <v>2060000</v>
      </c>
      <c r="V1050" s="3" t="s">
        <v>31487</v>
      </c>
      <c r="W1050" s="3" t="s">
        <v>34</v>
      </c>
      <c r="X1050" s="57" t="s">
        <v>31079</v>
      </c>
      <c r="Y1050" s="3"/>
      <c r="Z1050" s="3">
        <v>2060000</v>
      </c>
      <c r="AA1050" s="3"/>
      <c r="AB1050" s="57">
        <v>46179.97011574074</v>
      </c>
      <c r="AC1050" s="3">
        <v>0</v>
      </c>
      <c r="AD1050" s="24">
        <v>2060000</v>
      </c>
      <c r="AE1050" s="3">
        <v>46179.97011574074</v>
      </c>
      <c r="AF1050" s="3"/>
      <c r="AG1050" s="3">
        <v>301713</v>
      </c>
    </row>
    <row r="1051" spans="1:33" ht="45" x14ac:dyDescent="0.25">
      <c r="A1051" s="3" t="s">
        <v>31511</v>
      </c>
      <c r="B1051" s="57" t="s">
        <v>31487</v>
      </c>
      <c r="C1051" s="3" t="s">
        <v>31512</v>
      </c>
      <c r="D1051" s="3"/>
      <c r="E1051" s="3"/>
      <c r="F1051" s="3" t="s">
        <v>31513</v>
      </c>
      <c r="G1051" s="3" t="s">
        <v>31514</v>
      </c>
      <c r="H1051" s="57" t="s">
        <v>31515</v>
      </c>
      <c r="I1051" s="57" t="s">
        <v>31516</v>
      </c>
      <c r="J1051" s="3" t="s">
        <v>28</v>
      </c>
      <c r="K1051" s="3" t="s">
        <v>173</v>
      </c>
      <c r="L1051" s="3" t="s">
        <v>190</v>
      </c>
      <c r="M1051" s="3" t="s">
        <v>191</v>
      </c>
      <c r="N1051" s="3" t="s">
        <v>2793</v>
      </c>
      <c r="O1051" s="3" t="s">
        <v>32</v>
      </c>
      <c r="P1051" s="24">
        <v>0</v>
      </c>
      <c r="Q1051" s="24">
        <v>1</v>
      </c>
      <c r="R1051" s="27" t="s">
        <v>1568</v>
      </c>
      <c r="S1051" s="28" t="s">
        <v>1589</v>
      </c>
      <c r="T1051" s="3" t="s">
        <v>33</v>
      </c>
      <c r="U1051" s="3">
        <v>412000</v>
      </c>
      <c r="V1051" s="57" t="s">
        <v>31487</v>
      </c>
      <c r="W1051" s="3" t="s">
        <v>34</v>
      </c>
      <c r="X1051" s="57" t="s">
        <v>31234</v>
      </c>
      <c r="Y1051" s="3"/>
      <c r="Z1051" s="3">
        <v>412000</v>
      </c>
      <c r="AA1051" s="3"/>
      <c r="AB1051" s="57">
        <v>46177.422766203701</v>
      </c>
      <c r="AC1051" s="3">
        <v>0</v>
      </c>
      <c r="AD1051" s="24">
        <v>412000</v>
      </c>
      <c r="AE1051" s="3">
        <v>46177.422766203701</v>
      </c>
      <c r="AF1051" s="3"/>
      <c r="AG1051" s="3">
        <v>274874</v>
      </c>
    </row>
    <row r="1052" spans="1:33" ht="45" x14ac:dyDescent="0.25">
      <c r="A1052" s="3" t="s">
        <v>31517</v>
      </c>
      <c r="B1052" s="57" t="s">
        <v>31487</v>
      </c>
      <c r="C1052" s="3" t="s">
        <v>31518</v>
      </c>
      <c r="D1052" s="3"/>
      <c r="E1052" s="3"/>
      <c r="F1052" s="3" t="s">
        <v>31323</v>
      </c>
      <c r="G1052" s="3" t="s">
        <v>31324</v>
      </c>
      <c r="H1052" s="57" t="s">
        <v>5223</v>
      </c>
      <c r="I1052" s="57" t="s">
        <v>31325</v>
      </c>
      <c r="J1052" s="3" t="s">
        <v>28</v>
      </c>
      <c r="K1052" s="3" t="s">
        <v>68</v>
      </c>
      <c r="L1052" s="3" t="s">
        <v>244</v>
      </c>
      <c r="M1052" s="3" t="s">
        <v>245</v>
      </c>
      <c r="N1052" s="3" t="s">
        <v>4459</v>
      </c>
      <c r="O1052" s="3" t="s">
        <v>19490</v>
      </c>
      <c r="P1052" s="24">
        <v>0</v>
      </c>
      <c r="Q1052" s="24">
        <v>0</v>
      </c>
      <c r="R1052" s="27" t="s">
        <v>1579</v>
      </c>
      <c r="S1052" s="28" t="s">
        <v>1590</v>
      </c>
      <c r="T1052" s="3" t="s">
        <v>426</v>
      </c>
      <c r="U1052" s="3">
        <v>20600000</v>
      </c>
      <c r="V1052" s="57" t="s">
        <v>31234</v>
      </c>
      <c r="W1052" s="3" t="s">
        <v>34</v>
      </c>
      <c r="X1052" s="57" t="s">
        <v>32598</v>
      </c>
      <c r="Y1052" s="3" t="s">
        <v>39</v>
      </c>
      <c r="Z1052" s="3">
        <v>9500000</v>
      </c>
      <c r="AA1052" s="3" t="s">
        <v>40</v>
      </c>
      <c r="AB1052" s="57">
        <v>46191.454768518517</v>
      </c>
      <c r="AC1052" s="3">
        <v>0</v>
      </c>
      <c r="AD1052" s="24">
        <v>9500000</v>
      </c>
      <c r="AE1052" s="3">
        <v>46191.454768518517</v>
      </c>
      <c r="AF1052" s="3"/>
      <c r="AG1052" s="3">
        <v>666718</v>
      </c>
    </row>
    <row r="1053" spans="1:33" ht="60" x14ac:dyDescent="0.25">
      <c r="A1053" s="3" t="s">
        <v>31519</v>
      </c>
      <c r="B1053" s="57" t="s">
        <v>31487</v>
      </c>
      <c r="C1053" s="3" t="s">
        <v>31520</v>
      </c>
      <c r="D1053" s="3"/>
      <c r="E1053" s="3"/>
      <c r="F1053" s="3" t="s">
        <v>31521</v>
      </c>
      <c r="G1053" s="3" t="s">
        <v>31522</v>
      </c>
      <c r="H1053" s="57" t="s">
        <v>5213</v>
      </c>
      <c r="I1053" s="57" t="s">
        <v>31523</v>
      </c>
      <c r="J1053" s="3" t="s">
        <v>28</v>
      </c>
      <c r="K1053" s="3" t="s">
        <v>43</v>
      </c>
      <c r="L1053" s="3" t="s">
        <v>57</v>
      </c>
      <c r="M1053" s="3" t="s">
        <v>58</v>
      </c>
      <c r="N1053" s="3" t="s">
        <v>4686</v>
      </c>
      <c r="O1053" s="3" t="s">
        <v>32</v>
      </c>
      <c r="P1053" s="24">
        <v>0</v>
      </c>
      <c r="Q1053" s="24">
        <v>1</v>
      </c>
      <c r="R1053" s="27" t="s">
        <v>1568</v>
      </c>
      <c r="S1053" s="28" t="s">
        <v>1585</v>
      </c>
      <c r="T1053" s="3" t="s">
        <v>38</v>
      </c>
      <c r="U1053" s="3">
        <v>2060000</v>
      </c>
      <c r="V1053" s="57" t="s">
        <v>31487</v>
      </c>
      <c r="W1053" s="3" t="s">
        <v>34</v>
      </c>
      <c r="X1053" s="57" t="s">
        <v>31079</v>
      </c>
      <c r="Y1053" s="3"/>
      <c r="Z1053" s="3">
        <v>2060000</v>
      </c>
      <c r="AA1053" s="3"/>
      <c r="AB1053" s="57">
        <v>46179.971597222226</v>
      </c>
      <c r="AC1053" s="3">
        <v>0</v>
      </c>
      <c r="AD1053" s="24">
        <v>2060000</v>
      </c>
      <c r="AE1053" s="3">
        <v>46179.971597222226</v>
      </c>
      <c r="AF1053" s="3"/>
      <c r="AG1053" s="3">
        <v>301714</v>
      </c>
    </row>
    <row r="1054" spans="1:33" ht="60" x14ac:dyDescent="0.25">
      <c r="A1054" s="3" t="s">
        <v>31524</v>
      </c>
      <c r="B1054" s="57" t="s">
        <v>31487</v>
      </c>
      <c r="C1054" s="3" t="s">
        <v>31525</v>
      </c>
      <c r="D1054" s="3"/>
      <c r="E1054" s="3"/>
      <c r="F1054" s="3" t="s">
        <v>31526</v>
      </c>
      <c r="G1054" s="3" t="s">
        <v>31527</v>
      </c>
      <c r="H1054" s="57" t="s">
        <v>31528</v>
      </c>
      <c r="I1054" s="57" t="s">
        <v>31529</v>
      </c>
      <c r="J1054" s="3" t="s">
        <v>28</v>
      </c>
      <c r="K1054" s="3" t="s">
        <v>68</v>
      </c>
      <c r="L1054" s="3" t="s">
        <v>110</v>
      </c>
      <c r="M1054" s="3" t="s">
        <v>111</v>
      </c>
      <c r="N1054" s="3" t="s">
        <v>3611</v>
      </c>
      <c r="O1054" s="3" t="s">
        <v>705</v>
      </c>
      <c r="P1054" s="24">
        <v>0</v>
      </c>
      <c r="Q1054" s="24">
        <v>0</v>
      </c>
      <c r="R1054" s="27" t="s">
        <v>1578</v>
      </c>
      <c r="S1054" s="28" t="s">
        <v>1585</v>
      </c>
      <c r="T1054" s="3" t="s">
        <v>38</v>
      </c>
      <c r="U1054" s="3">
        <v>0</v>
      </c>
      <c r="V1054" s="3" t="s">
        <v>31487</v>
      </c>
      <c r="W1054" s="3" t="s">
        <v>34</v>
      </c>
      <c r="X1054" s="57"/>
      <c r="Y1054" s="3"/>
      <c r="Z1054" s="3"/>
      <c r="AA1054" s="3"/>
      <c r="AB1054" s="57"/>
      <c r="AC1054" s="3">
        <v>0</v>
      </c>
      <c r="AD1054" s="24"/>
      <c r="AE1054" s="3"/>
      <c r="AF1054" s="3"/>
      <c r="AG1054" s="3"/>
    </row>
    <row r="1055" spans="1:33" ht="45" x14ac:dyDescent="0.25">
      <c r="A1055" s="3" t="s">
        <v>31530</v>
      </c>
      <c r="B1055" s="57" t="s">
        <v>31487</v>
      </c>
      <c r="C1055" s="3" t="s">
        <v>31531</v>
      </c>
      <c r="D1055" s="3"/>
      <c r="E1055" s="3"/>
      <c r="F1055" s="3" t="s">
        <v>31521</v>
      </c>
      <c r="G1055" s="3" t="s">
        <v>31522</v>
      </c>
      <c r="H1055" s="57" t="s">
        <v>5213</v>
      </c>
      <c r="I1055" s="57" t="s">
        <v>31523</v>
      </c>
      <c r="J1055" s="3" t="s">
        <v>28</v>
      </c>
      <c r="K1055" s="3" t="s">
        <v>43</v>
      </c>
      <c r="L1055" s="3" t="s">
        <v>57</v>
      </c>
      <c r="M1055" s="3" t="s">
        <v>58</v>
      </c>
      <c r="N1055" s="3" t="s">
        <v>4686</v>
      </c>
      <c r="O1055" s="3" t="s">
        <v>705</v>
      </c>
      <c r="P1055" s="24">
        <v>0</v>
      </c>
      <c r="Q1055" s="24">
        <v>0</v>
      </c>
      <c r="R1055" s="27" t="s">
        <v>1578</v>
      </c>
      <c r="S1055" s="28" t="s">
        <v>1589</v>
      </c>
      <c r="T1055" s="3" t="s">
        <v>33</v>
      </c>
      <c r="U1055" s="3">
        <v>0</v>
      </c>
      <c r="V1055" s="57" t="s">
        <v>31487</v>
      </c>
      <c r="W1055" s="3" t="s">
        <v>34</v>
      </c>
      <c r="X1055" s="57"/>
      <c r="Y1055" s="3"/>
      <c r="Z1055" s="3"/>
      <c r="AA1055" s="3"/>
      <c r="AB1055" s="57"/>
      <c r="AC1055" s="3">
        <v>0</v>
      </c>
      <c r="AD1055" s="24"/>
      <c r="AE1055" s="3"/>
      <c r="AF1055" s="3"/>
      <c r="AG1055" s="3"/>
    </row>
    <row r="1056" spans="1:33" ht="60" x14ac:dyDescent="0.25">
      <c r="A1056" s="3" t="s">
        <v>31532</v>
      </c>
      <c r="B1056" s="57" t="s">
        <v>31487</v>
      </c>
      <c r="C1056" s="3" t="s">
        <v>31533</v>
      </c>
      <c r="D1056" s="3"/>
      <c r="E1056" s="3"/>
      <c r="F1056" s="3" t="s">
        <v>31526</v>
      </c>
      <c r="G1056" s="3" t="s">
        <v>31527</v>
      </c>
      <c r="H1056" s="57" t="s">
        <v>31528</v>
      </c>
      <c r="I1056" s="57" t="s">
        <v>31529</v>
      </c>
      <c r="J1056" s="3" t="s">
        <v>28</v>
      </c>
      <c r="K1056" s="3" t="s">
        <v>68</v>
      </c>
      <c r="L1056" s="3" t="s">
        <v>110</v>
      </c>
      <c r="M1056" s="3" t="s">
        <v>111</v>
      </c>
      <c r="N1056" s="3" t="s">
        <v>3611</v>
      </c>
      <c r="O1056" s="3" t="s">
        <v>19490</v>
      </c>
      <c r="P1056" s="24">
        <v>0</v>
      </c>
      <c r="Q1056" s="24">
        <v>0</v>
      </c>
      <c r="R1056" s="27" t="s">
        <v>1579</v>
      </c>
      <c r="S1056" s="28" t="s">
        <v>1589</v>
      </c>
      <c r="T1056" s="3" t="s">
        <v>33</v>
      </c>
      <c r="U1056" s="3">
        <v>412000</v>
      </c>
      <c r="V1056" s="57" t="s">
        <v>31487</v>
      </c>
      <c r="W1056" s="3" t="s">
        <v>34</v>
      </c>
      <c r="X1056" s="57" t="s">
        <v>31234</v>
      </c>
      <c r="Y1056" s="3" t="s">
        <v>39</v>
      </c>
      <c r="Z1056" s="3">
        <v>412000</v>
      </c>
      <c r="AA1056" s="3" t="s">
        <v>40</v>
      </c>
      <c r="AB1056" s="57">
        <v>46177.366712962961</v>
      </c>
      <c r="AC1056" s="3">
        <v>0</v>
      </c>
      <c r="AD1056" s="24">
        <v>412000</v>
      </c>
      <c r="AE1056" s="3">
        <v>46177.366712962961</v>
      </c>
      <c r="AF1056" s="3"/>
      <c r="AG1056" s="3">
        <v>256883</v>
      </c>
    </row>
    <row r="1057" spans="1:33" ht="60" x14ac:dyDescent="0.25">
      <c r="A1057" s="3" t="s">
        <v>31534</v>
      </c>
      <c r="B1057" s="57" t="s">
        <v>31487</v>
      </c>
      <c r="C1057" s="3" t="s">
        <v>31535</v>
      </c>
      <c r="D1057" s="3"/>
      <c r="E1057" s="3"/>
      <c r="F1057" s="3" t="s">
        <v>31536</v>
      </c>
      <c r="G1057" s="3" t="s">
        <v>31537</v>
      </c>
      <c r="H1057" s="57" t="s">
        <v>31538</v>
      </c>
      <c r="I1057" s="57" t="s">
        <v>31539</v>
      </c>
      <c r="J1057" s="3" t="s">
        <v>28</v>
      </c>
      <c r="K1057" s="3" t="s">
        <v>78</v>
      </c>
      <c r="L1057" s="3" t="s">
        <v>287</v>
      </c>
      <c r="M1057" s="3" t="s">
        <v>288</v>
      </c>
      <c r="N1057" s="3" t="s">
        <v>8028</v>
      </c>
      <c r="O1057" s="3" t="s">
        <v>32</v>
      </c>
      <c r="P1057" s="24">
        <v>1</v>
      </c>
      <c r="Q1057" s="24">
        <v>1</v>
      </c>
      <c r="R1057" s="27" t="s">
        <v>1568</v>
      </c>
      <c r="S1057" s="28" t="s">
        <v>1585</v>
      </c>
      <c r="T1057" s="3" t="s">
        <v>38</v>
      </c>
      <c r="U1057" s="3">
        <v>2060000</v>
      </c>
      <c r="V1057" s="57" t="s">
        <v>30688</v>
      </c>
      <c r="W1057" s="3" t="s">
        <v>34</v>
      </c>
      <c r="X1057" s="57" t="s">
        <v>30383</v>
      </c>
      <c r="Y1057" s="3"/>
      <c r="Z1057" s="3">
        <v>2060000</v>
      </c>
      <c r="AA1057" s="3"/>
      <c r="AB1057" s="57">
        <v>46182.512395833335</v>
      </c>
      <c r="AC1057" s="3">
        <v>0</v>
      </c>
      <c r="AD1057" s="24">
        <v>2060000</v>
      </c>
      <c r="AE1057" s="3">
        <v>46182.512395833335</v>
      </c>
      <c r="AF1057" s="3"/>
      <c r="AG1057" s="3">
        <v>310258</v>
      </c>
    </row>
    <row r="1058" spans="1:33" ht="45" x14ac:dyDescent="0.25">
      <c r="A1058" s="3" t="s">
        <v>31540</v>
      </c>
      <c r="B1058" s="57" t="s">
        <v>31487</v>
      </c>
      <c r="C1058" s="3" t="s">
        <v>31541</v>
      </c>
      <c r="D1058" s="3"/>
      <c r="E1058" s="3"/>
      <c r="F1058" s="3" t="s">
        <v>31542</v>
      </c>
      <c r="G1058" s="3" t="s">
        <v>31543</v>
      </c>
      <c r="H1058" s="57" t="s">
        <v>31544</v>
      </c>
      <c r="I1058" s="57" t="s">
        <v>31545</v>
      </c>
      <c r="J1058" s="3" t="s">
        <v>28</v>
      </c>
      <c r="K1058" s="3" t="s">
        <v>48</v>
      </c>
      <c r="L1058" s="3" t="s">
        <v>389</v>
      </c>
      <c r="M1058" s="3" t="s">
        <v>255</v>
      </c>
      <c r="N1058" s="3" t="s">
        <v>5319</v>
      </c>
      <c r="O1058" s="3" t="s">
        <v>705</v>
      </c>
      <c r="P1058" s="24">
        <v>0</v>
      </c>
      <c r="Q1058" s="24">
        <v>0</v>
      </c>
      <c r="R1058" s="27" t="s">
        <v>1578</v>
      </c>
      <c r="S1058" s="28" t="s">
        <v>1589</v>
      </c>
      <c r="T1058" s="3" t="s">
        <v>33</v>
      </c>
      <c r="U1058" s="3">
        <v>0</v>
      </c>
      <c r="V1058" s="57" t="s">
        <v>31487</v>
      </c>
      <c r="W1058" s="3" t="s">
        <v>34</v>
      </c>
      <c r="X1058" s="57"/>
      <c r="Y1058" s="3"/>
      <c r="Z1058" s="3"/>
      <c r="AA1058" s="3"/>
      <c r="AB1058" s="57"/>
      <c r="AC1058" s="3">
        <v>0</v>
      </c>
      <c r="AD1058" s="24"/>
      <c r="AE1058" s="3"/>
      <c r="AF1058" s="3"/>
      <c r="AG1058" s="3"/>
    </row>
    <row r="1059" spans="1:33" ht="60" x14ac:dyDescent="0.25">
      <c r="A1059" s="3" t="s">
        <v>31546</v>
      </c>
      <c r="B1059" s="57" t="s">
        <v>31487</v>
      </c>
      <c r="C1059" s="3" t="s">
        <v>31547</v>
      </c>
      <c r="D1059" s="3"/>
      <c r="E1059" s="3"/>
      <c r="F1059" s="3" t="s">
        <v>31548</v>
      </c>
      <c r="G1059" s="3" t="s">
        <v>31549</v>
      </c>
      <c r="H1059" s="57" t="s">
        <v>31550</v>
      </c>
      <c r="I1059" s="57" t="s">
        <v>31551</v>
      </c>
      <c r="J1059" s="3" t="s">
        <v>28</v>
      </c>
      <c r="K1059" s="3" t="s">
        <v>51</v>
      </c>
      <c r="L1059" s="3" t="s">
        <v>65</v>
      </c>
      <c r="M1059" s="3" t="s">
        <v>305</v>
      </c>
      <c r="N1059" s="3" t="s">
        <v>4041</v>
      </c>
      <c r="O1059" s="3" t="s">
        <v>705</v>
      </c>
      <c r="P1059" s="24">
        <v>0</v>
      </c>
      <c r="Q1059" s="24">
        <v>0</v>
      </c>
      <c r="R1059" s="27" t="s">
        <v>1578</v>
      </c>
      <c r="S1059" s="28" t="s">
        <v>1585</v>
      </c>
      <c r="T1059" s="3" t="s">
        <v>38</v>
      </c>
      <c r="U1059" s="3">
        <v>0</v>
      </c>
      <c r="V1059" s="57" t="s">
        <v>31487</v>
      </c>
      <c r="W1059" s="3" t="s">
        <v>34</v>
      </c>
      <c r="X1059" s="57"/>
      <c r="Y1059" s="3"/>
      <c r="Z1059" s="3"/>
      <c r="AA1059" s="3"/>
      <c r="AB1059" s="57"/>
      <c r="AC1059" s="3">
        <v>0</v>
      </c>
      <c r="AD1059" s="24"/>
      <c r="AE1059" s="3"/>
      <c r="AF1059" s="3"/>
      <c r="AG1059" s="3"/>
    </row>
    <row r="1060" spans="1:33" ht="45" x14ac:dyDescent="0.25">
      <c r="A1060" s="3" t="s">
        <v>31552</v>
      </c>
      <c r="B1060" s="57" t="s">
        <v>31487</v>
      </c>
      <c r="C1060" s="3" t="s">
        <v>31553</v>
      </c>
      <c r="D1060" s="3"/>
      <c r="E1060" s="3"/>
      <c r="F1060" s="3" t="s">
        <v>31536</v>
      </c>
      <c r="G1060" s="3" t="s">
        <v>31537</v>
      </c>
      <c r="H1060" s="57" t="s">
        <v>31538</v>
      </c>
      <c r="I1060" s="57" t="s">
        <v>31539</v>
      </c>
      <c r="J1060" s="3" t="s">
        <v>28</v>
      </c>
      <c r="K1060" s="3" t="s">
        <v>78</v>
      </c>
      <c r="L1060" s="3" t="s">
        <v>287</v>
      </c>
      <c r="M1060" s="3" t="s">
        <v>288</v>
      </c>
      <c r="N1060" s="3" t="s">
        <v>8028</v>
      </c>
      <c r="O1060" s="3" t="s">
        <v>32</v>
      </c>
      <c r="P1060" s="24">
        <v>0</v>
      </c>
      <c r="Q1060" s="24">
        <v>1</v>
      </c>
      <c r="R1060" s="27" t="s">
        <v>1568</v>
      </c>
      <c r="S1060" s="28" t="s">
        <v>1589</v>
      </c>
      <c r="T1060" s="3" t="s">
        <v>33</v>
      </c>
      <c r="U1060" s="3">
        <v>412000</v>
      </c>
      <c r="V1060" s="57" t="s">
        <v>31487</v>
      </c>
      <c r="W1060" s="3" t="s">
        <v>34</v>
      </c>
      <c r="X1060" s="57" t="s">
        <v>31234</v>
      </c>
      <c r="Y1060" s="3"/>
      <c r="Z1060" s="3">
        <v>412000</v>
      </c>
      <c r="AA1060" s="3"/>
      <c r="AB1060" s="57">
        <v>46177.40425925926</v>
      </c>
      <c r="AC1060" s="3">
        <v>0</v>
      </c>
      <c r="AD1060" s="24">
        <v>412000</v>
      </c>
      <c r="AE1060" s="3">
        <v>46177.40425925926</v>
      </c>
      <c r="AF1060" s="3"/>
      <c r="AG1060" s="3">
        <v>258720</v>
      </c>
    </row>
    <row r="1061" spans="1:33" ht="45" x14ac:dyDescent="0.25">
      <c r="A1061" s="3" t="s">
        <v>31554</v>
      </c>
      <c r="B1061" s="57" t="s">
        <v>31487</v>
      </c>
      <c r="C1061" s="3" t="s">
        <v>31555</v>
      </c>
      <c r="D1061" s="3"/>
      <c r="E1061" s="3"/>
      <c r="F1061" s="3" t="s">
        <v>31548</v>
      </c>
      <c r="G1061" s="3" t="s">
        <v>31549</v>
      </c>
      <c r="H1061" s="57" t="s">
        <v>31550</v>
      </c>
      <c r="I1061" s="57" t="s">
        <v>31551</v>
      </c>
      <c r="J1061" s="3" t="s">
        <v>28</v>
      </c>
      <c r="K1061" s="3" t="s">
        <v>51</v>
      </c>
      <c r="L1061" s="3" t="s">
        <v>65</v>
      </c>
      <c r="M1061" s="3" t="s">
        <v>305</v>
      </c>
      <c r="N1061" s="3" t="s">
        <v>4041</v>
      </c>
      <c r="O1061" s="3" t="s">
        <v>32</v>
      </c>
      <c r="P1061" s="24">
        <v>0</v>
      </c>
      <c r="Q1061" s="24">
        <v>1</v>
      </c>
      <c r="R1061" s="27" t="s">
        <v>1568</v>
      </c>
      <c r="S1061" s="28" t="s">
        <v>1589</v>
      </c>
      <c r="T1061" s="3" t="s">
        <v>33</v>
      </c>
      <c r="U1061" s="3">
        <v>412000</v>
      </c>
      <c r="V1061" s="57" t="s">
        <v>31487</v>
      </c>
      <c r="W1061" s="3" t="s">
        <v>34</v>
      </c>
      <c r="X1061" s="57" t="s">
        <v>31234</v>
      </c>
      <c r="Y1061" s="3"/>
      <c r="Z1061" s="3">
        <v>412000</v>
      </c>
      <c r="AA1061" s="3"/>
      <c r="AB1061" s="57">
        <v>46177.518055555556</v>
      </c>
      <c r="AC1061" s="3">
        <v>0</v>
      </c>
      <c r="AD1061" s="24">
        <v>412000</v>
      </c>
      <c r="AE1061" s="3">
        <v>46177.518055555556</v>
      </c>
      <c r="AF1061" s="3"/>
      <c r="AG1061" s="3">
        <v>276868</v>
      </c>
    </row>
    <row r="1062" spans="1:33" ht="45" x14ac:dyDescent="0.25">
      <c r="A1062" s="3" t="s">
        <v>31556</v>
      </c>
      <c r="B1062" s="57" t="s">
        <v>31487</v>
      </c>
      <c r="C1062" s="3" t="s">
        <v>31557</v>
      </c>
      <c r="D1062" s="3"/>
      <c r="E1062" s="3"/>
      <c r="F1062" s="3" t="s">
        <v>31558</v>
      </c>
      <c r="G1062" s="3" t="s">
        <v>31559</v>
      </c>
      <c r="H1062" s="57" t="s">
        <v>31560</v>
      </c>
      <c r="I1062" s="57" t="s">
        <v>31561</v>
      </c>
      <c r="J1062" s="3" t="s">
        <v>28</v>
      </c>
      <c r="K1062" s="3" t="s">
        <v>48</v>
      </c>
      <c r="L1062" s="3" t="s">
        <v>389</v>
      </c>
      <c r="M1062" s="3" t="s">
        <v>255</v>
      </c>
      <c r="N1062" s="3" t="s">
        <v>5319</v>
      </c>
      <c r="O1062" s="3" t="s">
        <v>705</v>
      </c>
      <c r="P1062" s="24">
        <v>0</v>
      </c>
      <c r="Q1062" s="24">
        <v>0</v>
      </c>
      <c r="R1062" s="27" t="s">
        <v>1578</v>
      </c>
      <c r="S1062" s="28" t="s">
        <v>1589</v>
      </c>
      <c r="T1062" s="3" t="s">
        <v>33</v>
      </c>
      <c r="U1062" s="3">
        <v>0</v>
      </c>
      <c r="V1062" s="3" t="s">
        <v>31487</v>
      </c>
      <c r="W1062" s="3" t="s">
        <v>34</v>
      </c>
      <c r="X1062" s="57"/>
      <c r="Y1062" s="3"/>
      <c r="Z1062" s="3"/>
      <c r="AA1062" s="3"/>
      <c r="AB1062" s="57"/>
      <c r="AC1062" s="3">
        <v>0</v>
      </c>
      <c r="AD1062" s="24"/>
      <c r="AE1062" s="3"/>
      <c r="AF1062" s="3"/>
      <c r="AG1062" s="3"/>
    </row>
    <row r="1063" spans="1:33" ht="45" x14ac:dyDescent="0.25">
      <c r="A1063" s="3" t="s">
        <v>31562</v>
      </c>
      <c r="B1063" s="57" t="s">
        <v>31487</v>
      </c>
      <c r="C1063" s="3" t="s">
        <v>31563</v>
      </c>
      <c r="D1063" s="3"/>
      <c r="E1063" s="3"/>
      <c r="F1063" s="3" t="s">
        <v>31564</v>
      </c>
      <c r="G1063" s="3" t="s">
        <v>31565</v>
      </c>
      <c r="H1063" s="57" t="s">
        <v>3273</v>
      </c>
      <c r="I1063" s="57" t="s">
        <v>31566</v>
      </c>
      <c r="J1063" s="3" t="s">
        <v>28</v>
      </c>
      <c r="K1063" s="3" t="s">
        <v>78</v>
      </c>
      <c r="L1063" s="3" t="s">
        <v>306</v>
      </c>
      <c r="M1063" s="3" t="s">
        <v>146</v>
      </c>
      <c r="N1063" s="3" t="s">
        <v>5030</v>
      </c>
      <c r="O1063" s="3" t="s">
        <v>32</v>
      </c>
      <c r="P1063" s="24">
        <v>0</v>
      </c>
      <c r="Q1063" s="24">
        <v>1</v>
      </c>
      <c r="R1063" s="27" t="s">
        <v>1568</v>
      </c>
      <c r="S1063" s="28" t="s">
        <v>1589</v>
      </c>
      <c r="T1063" s="3" t="s">
        <v>33</v>
      </c>
      <c r="U1063" s="3">
        <v>412000</v>
      </c>
      <c r="V1063" s="57" t="s">
        <v>31487</v>
      </c>
      <c r="W1063" s="3" t="s">
        <v>34</v>
      </c>
      <c r="X1063" s="57" t="s">
        <v>31234</v>
      </c>
      <c r="Y1063" s="3"/>
      <c r="Z1063" s="3">
        <v>412000</v>
      </c>
      <c r="AA1063" s="3"/>
      <c r="AB1063" s="57">
        <v>46177.388055555559</v>
      </c>
      <c r="AC1063" s="3">
        <v>0</v>
      </c>
      <c r="AD1063" s="24">
        <v>412000</v>
      </c>
      <c r="AE1063" s="3">
        <v>46177.388055555559</v>
      </c>
      <c r="AF1063" s="3"/>
      <c r="AG1063" s="3">
        <v>258725</v>
      </c>
    </row>
    <row r="1064" spans="1:33" ht="45" x14ac:dyDescent="0.25">
      <c r="A1064" s="3" t="s">
        <v>31567</v>
      </c>
      <c r="B1064" s="57" t="s">
        <v>31487</v>
      </c>
      <c r="C1064" s="3" t="s">
        <v>31568</v>
      </c>
      <c r="D1064" s="3"/>
      <c r="E1064" s="3"/>
      <c r="F1064" s="3" t="s">
        <v>31569</v>
      </c>
      <c r="G1064" s="3" t="s">
        <v>31570</v>
      </c>
      <c r="H1064" s="57" t="s">
        <v>17842</v>
      </c>
      <c r="I1064" s="57" t="s">
        <v>31571</v>
      </c>
      <c r="J1064" s="3" t="s">
        <v>28</v>
      </c>
      <c r="K1064" s="3" t="s">
        <v>51</v>
      </c>
      <c r="L1064" s="3" t="s">
        <v>65</v>
      </c>
      <c r="M1064" s="3" t="s">
        <v>305</v>
      </c>
      <c r="N1064" s="3" t="s">
        <v>4041</v>
      </c>
      <c r="O1064" s="3" t="s">
        <v>32</v>
      </c>
      <c r="P1064" s="24">
        <v>0</v>
      </c>
      <c r="Q1064" s="24">
        <v>1</v>
      </c>
      <c r="R1064" s="27" t="s">
        <v>1568</v>
      </c>
      <c r="S1064" s="28" t="s">
        <v>1589</v>
      </c>
      <c r="T1064" s="3" t="s">
        <v>33</v>
      </c>
      <c r="U1064" s="3">
        <v>412000</v>
      </c>
      <c r="V1064" s="57" t="s">
        <v>31487</v>
      </c>
      <c r="W1064" s="3" t="s">
        <v>34</v>
      </c>
      <c r="X1064" s="57" t="s">
        <v>31234</v>
      </c>
      <c r="Y1064" s="3"/>
      <c r="Z1064" s="3">
        <v>412000</v>
      </c>
      <c r="AA1064" s="3"/>
      <c r="AB1064" s="57">
        <v>46177.432349537034</v>
      </c>
      <c r="AC1064" s="3">
        <v>0</v>
      </c>
      <c r="AD1064" s="24">
        <v>412000</v>
      </c>
      <c r="AE1064" s="3">
        <v>46177.432349537034</v>
      </c>
      <c r="AF1064" s="3"/>
      <c r="AG1064" s="3">
        <v>276875</v>
      </c>
    </row>
    <row r="1065" spans="1:33" ht="45" x14ac:dyDescent="0.25">
      <c r="A1065" s="3" t="s">
        <v>31572</v>
      </c>
      <c r="B1065" s="57" t="s">
        <v>31487</v>
      </c>
      <c r="C1065" s="3" t="s">
        <v>31573</v>
      </c>
      <c r="D1065" s="3"/>
      <c r="E1065" s="3"/>
      <c r="F1065" s="3" t="s">
        <v>31574</v>
      </c>
      <c r="G1065" s="3" t="s">
        <v>31575</v>
      </c>
      <c r="H1065" s="57" t="s">
        <v>8809</v>
      </c>
      <c r="I1065" s="57" t="s">
        <v>31576</v>
      </c>
      <c r="J1065" s="3" t="s">
        <v>28</v>
      </c>
      <c r="K1065" s="3" t="s">
        <v>51</v>
      </c>
      <c r="L1065" s="3" t="s">
        <v>158</v>
      </c>
      <c r="M1065" s="3" t="s">
        <v>159</v>
      </c>
      <c r="N1065" s="3" t="s">
        <v>4021</v>
      </c>
      <c r="O1065" s="3" t="s">
        <v>32</v>
      </c>
      <c r="P1065" s="24">
        <v>0</v>
      </c>
      <c r="Q1065" s="24">
        <v>1</v>
      </c>
      <c r="R1065" s="27" t="s">
        <v>1568</v>
      </c>
      <c r="S1065" s="28" t="s">
        <v>1589</v>
      </c>
      <c r="T1065" s="3" t="s">
        <v>33</v>
      </c>
      <c r="U1065" s="3">
        <v>412000</v>
      </c>
      <c r="V1065" s="57" t="s">
        <v>31487</v>
      </c>
      <c r="W1065" s="3" t="s">
        <v>34</v>
      </c>
      <c r="X1065" s="57" t="s">
        <v>30688</v>
      </c>
      <c r="Y1065" s="3"/>
      <c r="Z1065" s="3">
        <v>412000</v>
      </c>
      <c r="AA1065" s="3"/>
      <c r="AB1065" s="57">
        <v>46181.704710648148</v>
      </c>
      <c r="AC1065" s="3">
        <v>0</v>
      </c>
      <c r="AD1065" s="24">
        <v>412000</v>
      </c>
      <c r="AE1065" s="3">
        <v>46181.704710648148</v>
      </c>
      <c r="AF1065" s="3"/>
      <c r="AG1065" s="3">
        <v>276936</v>
      </c>
    </row>
    <row r="1066" spans="1:33" ht="45" x14ac:dyDescent="0.25">
      <c r="A1066" s="3" t="s">
        <v>31577</v>
      </c>
      <c r="B1066" s="57" t="s">
        <v>31487</v>
      </c>
      <c r="C1066" s="3" t="s">
        <v>31578</v>
      </c>
      <c r="D1066" s="3" t="s">
        <v>6258</v>
      </c>
      <c r="E1066" s="3" t="s">
        <v>6259</v>
      </c>
      <c r="F1066" s="3" t="s">
        <v>31579</v>
      </c>
      <c r="G1066" s="3" t="s">
        <v>31580</v>
      </c>
      <c r="H1066" s="57" t="s">
        <v>31581</v>
      </c>
      <c r="I1066" s="57" t="s">
        <v>20110</v>
      </c>
      <c r="J1066" s="3" t="s">
        <v>28</v>
      </c>
      <c r="K1066" s="3" t="s">
        <v>173</v>
      </c>
      <c r="L1066" s="3" t="s">
        <v>1444</v>
      </c>
      <c r="M1066" s="3" t="s">
        <v>1640</v>
      </c>
      <c r="N1066" s="3" t="s">
        <v>3386</v>
      </c>
      <c r="O1066" s="3" t="s">
        <v>797</v>
      </c>
      <c r="P1066" s="24">
        <v>0</v>
      </c>
      <c r="Q1066" s="24">
        <v>0</v>
      </c>
      <c r="R1066" s="27" t="s">
        <v>1580</v>
      </c>
      <c r="S1066" s="28" t="s">
        <v>1583</v>
      </c>
      <c r="T1066" s="3" t="s">
        <v>130</v>
      </c>
      <c r="U1066" s="3">
        <v>20600000</v>
      </c>
      <c r="V1066" s="57" t="s">
        <v>31079</v>
      </c>
      <c r="W1066" s="3" t="s">
        <v>34</v>
      </c>
      <c r="X1066" s="57"/>
      <c r="Y1066" s="3"/>
      <c r="Z1066" s="3"/>
      <c r="AA1066" s="3"/>
      <c r="AB1066" s="57"/>
      <c r="AC1066" s="3">
        <v>0</v>
      </c>
      <c r="AD1066" s="24"/>
      <c r="AE1066" s="3"/>
      <c r="AF1066" s="3"/>
      <c r="AG1066" s="3"/>
    </row>
    <row r="1067" spans="1:33" ht="60" x14ac:dyDescent="0.25">
      <c r="A1067" s="3" t="s">
        <v>31582</v>
      </c>
      <c r="B1067" s="57" t="s">
        <v>31487</v>
      </c>
      <c r="C1067" s="3" t="s">
        <v>31583</v>
      </c>
      <c r="D1067" s="3"/>
      <c r="E1067" s="3"/>
      <c r="F1067" s="3" t="s">
        <v>31584</v>
      </c>
      <c r="G1067" s="3" t="s">
        <v>31585</v>
      </c>
      <c r="H1067" s="57" t="s">
        <v>31586</v>
      </c>
      <c r="I1067" s="57" t="s">
        <v>31587</v>
      </c>
      <c r="J1067" s="3" t="s">
        <v>28</v>
      </c>
      <c r="K1067" s="3" t="s">
        <v>78</v>
      </c>
      <c r="L1067" s="3" t="s">
        <v>306</v>
      </c>
      <c r="M1067" s="3" t="s">
        <v>146</v>
      </c>
      <c r="N1067" s="3" t="s">
        <v>5030</v>
      </c>
      <c r="O1067" s="3" t="s">
        <v>32</v>
      </c>
      <c r="P1067" s="24">
        <v>0</v>
      </c>
      <c r="Q1067" s="24">
        <v>1</v>
      </c>
      <c r="R1067" s="27" t="s">
        <v>1568</v>
      </c>
      <c r="S1067" s="28" t="s">
        <v>1589</v>
      </c>
      <c r="T1067" s="3" t="s">
        <v>33</v>
      </c>
      <c r="U1067" s="3">
        <v>412000</v>
      </c>
      <c r="V1067" s="3" t="s">
        <v>31487</v>
      </c>
      <c r="W1067" s="3" t="s">
        <v>34</v>
      </c>
      <c r="X1067" s="57" t="s">
        <v>31234</v>
      </c>
      <c r="Y1067" s="3"/>
      <c r="Z1067" s="3">
        <v>412000</v>
      </c>
      <c r="AA1067" s="3"/>
      <c r="AB1067" s="57">
        <v>46177.387245370373</v>
      </c>
      <c r="AC1067" s="3">
        <v>0</v>
      </c>
      <c r="AD1067" s="24">
        <v>412000</v>
      </c>
      <c r="AE1067" s="3">
        <v>46177.387245370373</v>
      </c>
      <c r="AF1067" s="3"/>
      <c r="AG1067" s="3">
        <v>258729</v>
      </c>
    </row>
    <row r="1068" spans="1:33" ht="60" x14ac:dyDescent="0.25">
      <c r="A1068" s="3" t="s">
        <v>31588</v>
      </c>
      <c r="B1068" s="57" t="s">
        <v>31487</v>
      </c>
      <c r="C1068" s="3" t="s">
        <v>31589</v>
      </c>
      <c r="D1068" s="3"/>
      <c r="E1068" s="3"/>
      <c r="F1068" s="3" t="s">
        <v>31590</v>
      </c>
      <c r="G1068" s="3" t="s">
        <v>31591</v>
      </c>
      <c r="H1068" s="57" t="s">
        <v>29140</v>
      </c>
      <c r="I1068" s="57" t="s">
        <v>31592</v>
      </c>
      <c r="J1068" s="3" t="s">
        <v>28</v>
      </c>
      <c r="K1068" s="3" t="s">
        <v>51</v>
      </c>
      <c r="L1068" s="3" t="s">
        <v>65</v>
      </c>
      <c r="M1068" s="3" t="s">
        <v>305</v>
      </c>
      <c r="N1068" s="3" t="s">
        <v>4041</v>
      </c>
      <c r="O1068" s="3" t="s">
        <v>32</v>
      </c>
      <c r="P1068" s="24">
        <v>3</v>
      </c>
      <c r="Q1068" s="24">
        <v>1</v>
      </c>
      <c r="R1068" s="27" t="s">
        <v>1568</v>
      </c>
      <c r="S1068" s="28" t="s">
        <v>1585</v>
      </c>
      <c r="T1068" s="3" t="s">
        <v>38</v>
      </c>
      <c r="U1068" s="3">
        <v>2060000</v>
      </c>
      <c r="V1068" s="3" t="s">
        <v>31487</v>
      </c>
      <c r="W1068" s="3" t="s">
        <v>34</v>
      </c>
      <c r="X1068" s="57" t="s">
        <v>31234</v>
      </c>
      <c r="Y1068" s="3"/>
      <c r="Z1068" s="3">
        <v>2060000</v>
      </c>
      <c r="AA1068" s="3"/>
      <c r="AB1068" s="57">
        <v>46177.52648148148</v>
      </c>
      <c r="AC1068" s="3">
        <v>0</v>
      </c>
      <c r="AD1068" s="24">
        <v>2060000</v>
      </c>
      <c r="AE1068" s="3">
        <v>46177.52648148148</v>
      </c>
      <c r="AF1068" s="3"/>
      <c r="AG1068" s="3">
        <v>276955</v>
      </c>
    </row>
    <row r="1069" spans="1:33" ht="45" x14ac:dyDescent="0.25">
      <c r="A1069" s="3" t="s">
        <v>31593</v>
      </c>
      <c r="B1069" s="57" t="s">
        <v>31487</v>
      </c>
      <c r="C1069" s="3" t="s">
        <v>31594</v>
      </c>
      <c r="D1069" s="3"/>
      <c r="E1069" s="3"/>
      <c r="F1069" s="3" t="s">
        <v>31590</v>
      </c>
      <c r="G1069" s="3" t="s">
        <v>31591</v>
      </c>
      <c r="H1069" s="57" t="s">
        <v>29140</v>
      </c>
      <c r="I1069" s="57" t="s">
        <v>31592</v>
      </c>
      <c r="J1069" s="3" t="s">
        <v>28</v>
      </c>
      <c r="K1069" s="3" t="s">
        <v>51</v>
      </c>
      <c r="L1069" s="3" t="s">
        <v>65</v>
      </c>
      <c r="M1069" s="3" t="s">
        <v>305</v>
      </c>
      <c r="N1069" s="3" t="s">
        <v>4041</v>
      </c>
      <c r="O1069" s="3" t="s">
        <v>32</v>
      </c>
      <c r="P1069" s="24">
        <v>0</v>
      </c>
      <c r="Q1069" s="24">
        <v>1</v>
      </c>
      <c r="R1069" s="27" t="s">
        <v>1568</v>
      </c>
      <c r="S1069" s="28" t="s">
        <v>1589</v>
      </c>
      <c r="T1069" s="3" t="s">
        <v>33</v>
      </c>
      <c r="U1069" s="3">
        <v>412000</v>
      </c>
      <c r="V1069" s="3" t="s">
        <v>31487</v>
      </c>
      <c r="W1069" s="3" t="s">
        <v>34</v>
      </c>
      <c r="X1069" s="57" t="s">
        <v>31234</v>
      </c>
      <c r="Y1069" s="3"/>
      <c r="Z1069" s="3">
        <v>412000</v>
      </c>
      <c r="AA1069" s="3"/>
      <c r="AB1069" s="57">
        <v>46177.522824074076</v>
      </c>
      <c r="AC1069" s="3">
        <v>0</v>
      </c>
      <c r="AD1069" s="24">
        <v>412000</v>
      </c>
      <c r="AE1069" s="3">
        <v>46177.522824074076</v>
      </c>
      <c r="AF1069" s="3"/>
      <c r="AG1069" s="3">
        <v>276884</v>
      </c>
    </row>
    <row r="1070" spans="1:33" ht="60" x14ac:dyDescent="0.25">
      <c r="A1070" s="3" t="s">
        <v>31595</v>
      </c>
      <c r="B1070" s="57" t="s">
        <v>31487</v>
      </c>
      <c r="C1070" s="3" t="s">
        <v>31596</v>
      </c>
      <c r="D1070" s="3"/>
      <c r="E1070" s="3"/>
      <c r="F1070" s="3" t="s">
        <v>31597</v>
      </c>
      <c r="G1070" s="3" t="s">
        <v>31598</v>
      </c>
      <c r="H1070" s="57" t="s">
        <v>9902</v>
      </c>
      <c r="I1070" s="57" t="s">
        <v>31599</v>
      </c>
      <c r="J1070" s="3" t="s">
        <v>28</v>
      </c>
      <c r="K1070" s="3" t="s">
        <v>29</v>
      </c>
      <c r="L1070" s="3" t="s">
        <v>270</v>
      </c>
      <c r="M1070" s="3" t="s">
        <v>271</v>
      </c>
      <c r="N1070" s="3" t="s">
        <v>4351</v>
      </c>
      <c r="O1070" s="3" t="s">
        <v>32</v>
      </c>
      <c r="P1070" s="24">
        <v>0</v>
      </c>
      <c r="Q1070" s="24">
        <v>1</v>
      </c>
      <c r="R1070" s="27" t="s">
        <v>1568</v>
      </c>
      <c r="S1070" s="28" t="s">
        <v>1589</v>
      </c>
      <c r="T1070" s="3" t="s">
        <v>33</v>
      </c>
      <c r="U1070" s="3">
        <v>412000</v>
      </c>
      <c r="V1070" s="57" t="s">
        <v>31487</v>
      </c>
      <c r="W1070" s="3" t="s">
        <v>34</v>
      </c>
      <c r="X1070" s="57" t="s">
        <v>31234</v>
      </c>
      <c r="Y1070" s="3"/>
      <c r="Z1070" s="3">
        <v>412000</v>
      </c>
      <c r="AA1070" s="3"/>
      <c r="AB1070" s="57">
        <v>46177.687222222223</v>
      </c>
      <c r="AC1070" s="3">
        <v>0</v>
      </c>
      <c r="AD1070" s="24">
        <v>412000</v>
      </c>
      <c r="AE1070" s="3">
        <v>46177.687222222223</v>
      </c>
      <c r="AF1070" s="3"/>
      <c r="AG1070" s="3">
        <v>257117</v>
      </c>
    </row>
    <row r="1071" spans="1:33" ht="60" x14ac:dyDescent="0.25">
      <c r="A1071" s="3" t="s">
        <v>31600</v>
      </c>
      <c r="B1071" s="57" t="s">
        <v>31487</v>
      </c>
      <c r="C1071" s="3" t="s">
        <v>31601</v>
      </c>
      <c r="D1071" s="3"/>
      <c r="E1071" s="3"/>
      <c r="F1071" s="3" t="s">
        <v>25960</v>
      </c>
      <c r="G1071" s="3" t="s">
        <v>25961</v>
      </c>
      <c r="H1071" s="57" t="s">
        <v>14617</v>
      </c>
      <c r="I1071" s="57" t="s">
        <v>25962</v>
      </c>
      <c r="J1071" s="3" t="s">
        <v>28</v>
      </c>
      <c r="K1071" s="3" t="s">
        <v>78</v>
      </c>
      <c r="L1071" s="3" t="s">
        <v>483</v>
      </c>
      <c r="M1071" s="3" t="s">
        <v>484</v>
      </c>
      <c r="N1071" s="3" t="s">
        <v>4003</v>
      </c>
      <c r="O1071" s="3" t="s">
        <v>19490</v>
      </c>
      <c r="P1071" s="24">
        <v>1</v>
      </c>
      <c r="Q1071" s="24">
        <v>0</v>
      </c>
      <c r="R1071" s="27" t="s">
        <v>1579</v>
      </c>
      <c r="S1071" s="28" t="s">
        <v>1585</v>
      </c>
      <c r="T1071" s="3" t="s">
        <v>38</v>
      </c>
      <c r="U1071" s="3">
        <v>2060000</v>
      </c>
      <c r="V1071" s="57" t="s">
        <v>31487</v>
      </c>
      <c r="W1071" s="3" t="s">
        <v>34</v>
      </c>
      <c r="X1071" s="57" t="s">
        <v>30383</v>
      </c>
      <c r="Y1071" s="3" t="s">
        <v>39</v>
      </c>
      <c r="Z1071" s="3">
        <v>2060000</v>
      </c>
      <c r="AA1071" s="3" t="s">
        <v>40</v>
      </c>
      <c r="AB1071" s="57">
        <v>46182.432766203703</v>
      </c>
      <c r="AC1071" s="3">
        <v>0</v>
      </c>
      <c r="AD1071" s="24">
        <v>2060000</v>
      </c>
      <c r="AE1071" s="3">
        <v>46182.432766203703</v>
      </c>
      <c r="AF1071" s="3"/>
      <c r="AG1071" s="3">
        <v>258742</v>
      </c>
    </row>
    <row r="1072" spans="1:33" ht="60" x14ac:dyDescent="0.25">
      <c r="A1072" s="3" t="s">
        <v>31602</v>
      </c>
      <c r="B1072" s="57" t="s">
        <v>31487</v>
      </c>
      <c r="C1072" s="3" t="s">
        <v>31603</v>
      </c>
      <c r="D1072" s="3"/>
      <c r="E1072" s="3"/>
      <c r="F1072" s="3" t="s">
        <v>31158</v>
      </c>
      <c r="G1072" s="3" t="s">
        <v>31159</v>
      </c>
      <c r="H1072" s="57" t="s">
        <v>31160</v>
      </c>
      <c r="I1072" s="57" t="s">
        <v>31161</v>
      </c>
      <c r="J1072" s="3" t="s">
        <v>28</v>
      </c>
      <c r="K1072" s="3" t="s">
        <v>51</v>
      </c>
      <c r="L1072" s="3" t="s">
        <v>791</v>
      </c>
      <c r="M1072" s="3" t="s">
        <v>792</v>
      </c>
      <c r="N1072" s="3" t="s">
        <v>4970</v>
      </c>
      <c r="O1072" s="3" t="s">
        <v>705</v>
      </c>
      <c r="P1072" s="24">
        <v>0</v>
      </c>
      <c r="Q1072" s="24">
        <v>0</v>
      </c>
      <c r="R1072" s="27" t="s">
        <v>1578</v>
      </c>
      <c r="S1072" s="28" t="s">
        <v>1585</v>
      </c>
      <c r="T1072" s="3" t="s">
        <v>38</v>
      </c>
      <c r="U1072" s="3">
        <v>0</v>
      </c>
      <c r="V1072" s="3" t="s">
        <v>31234</v>
      </c>
      <c r="W1072" s="3" t="s">
        <v>34</v>
      </c>
      <c r="X1072" s="57"/>
      <c r="Y1072" s="3"/>
      <c r="Z1072" s="3"/>
      <c r="AA1072" s="3"/>
      <c r="AB1072" s="57"/>
      <c r="AC1072" s="3">
        <v>0</v>
      </c>
      <c r="AD1072" s="24"/>
      <c r="AE1072" s="3"/>
      <c r="AF1072" s="3"/>
      <c r="AG1072" s="3"/>
    </row>
    <row r="1073" spans="1:33" ht="45" x14ac:dyDescent="0.25">
      <c r="A1073" s="3" t="s">
        <v>31604</v>
      </c>
      <c r="B1073" s="57" t="s">
        <v>31487</v>
      </c>
      <c r="C1073" s="3" t="s">
        <v>31605</v>
      </c>
      <c r="D1073" s="3"/>
      <c r="E1073" s="3"/>
      <c r="F1073" s="3" t="s">
        <v>31606</v>
      </c>
      <c r="G1073" s="3" t="s">
        <v>31607</v>
      </c>
      <c r="H1073" s="57" t="s">
        <v>31608</v>
      </c>
      <c r="I1073" s="57" t="s">
        <v>31609</v>
      </c>
      <c r="J1073" s="3" t="s">
        <v>28</v>
      </c>
      <c r="K1073" s="3" t="s">
        <v>68</v>
      </c>
      <c r="L1073" s="3" t="s">
        <v>110</v>
      </c>
      <c r="M1073" s="3" t="s">
        <v>111</v>
      </c>
      <c r="N1073" s="3" t="s">
        <v>3611</v>
      </c>
      <c r="O1073" s="3" t="s">
        <v>32</v>
      </c>
      <c r="P1073" s="24">
        <v>0</v>
      </c>
      <c r="Q1073" s="24">
        <v>1</v>
      </c>
      <c r="R1073" s="27" t="s">
        <v>1568</v>
      </c>
      <c r="S1073" s="28" t="s">
        <v>1589</v>
      </c>
      <c r="T1073" s="3" t="s">
        <v>33</v>
      </c>
      <c r="U1073" s="3">
        <v>412000</v>
      </c>
      <c r="V1073" s="57" t="s">
        <v>31487</v>
      </c>
      <c r="W1073" s="3" t="s">
        <v>34</v>
      </c>
      <c r="X1073" s="57" t="s">
        <v>31234</v>
      </c>
      <c r="Y1073" s="3"/>
      <c r="Z1073" s="3">
        <v>412000</v>
      </c>
      <c r="AA1073" s="3"/>
      <c r="AB1073" s="57">
        <v>46177.37804398148</v>
      </c>
      <c r="AC1073" s="3">
        <v>0</v>
      </c>
      <c r="AD1073" s="24">
        <v>412000</v>
      </c>
      <c r="AE1073" s="3">
        <v>46177.37804398148</v>
      </c>
      <c r="AF1073" s="3"/>
      <c r="AG1073" s="3">
        <v>255702</v>
      </c>
    </row>
    <row r="1074" spans="1:33" ht="60" x14ac:dyDescent="0.25">
      <c r="A1074" s="3" t="s">
        <v>31610</v>
      </c>
      <c r="B1074" s="57" t="s">
        <v>31487</v>
      </c>
      <c r="C1074" s="3" t="s">
        <v>31611</v>
      </c>
      <c r="D1074" s="3"/>
      <c r="E1074" s="3"/>
      <c r="F1074" s="3" t="s">
        <v>31612</v>
      </c>
      <c r="G1074" s="3" t="s">
        <v>31613</v>
      </c>
      <c r="H1074" s="57" t="s">
        <v>4023</v>
      </c>
      <c r="I1074" s="57" t="s">
        <v>31614</v>
      </c>
      <c r="J1074" s="3" t="s">
        <v>28</v>
      </c>
      <c r="K1074" s="3" t="s">
        <v>51</v>
      </c>
      <c r="L1074" s="3" t="s">
        <v>158</v>
      </c>
      <c r="M1074" s="3" t="s">
        <v>159</v>
      </c>
      <c r="N1074" s="3" t="s">
        <v>4021</v>
      </c>
      <c r="O1074" s="3" t="s">
        <v>19490</v>
      </c>
      <c r="P1074" s="24">
        <v>0</v>
      </c>
      <c r="Q1074" s="24">
        <v>0</v>
      </c>
      <c r="R1074" s="27" t="s">
        <v>1579</v>
      </c>
      <c r="S1074" s="28" t="s">
        <v>1589</v>
      </c>
      <c r="T1074" s="3" t="s">
        <v>33</v>
      </c>
      <c r="U1074" s="3">
        <v>412000</v>
      </c>
      <c r="V1074" s="3" t="s">
        <v>31487</v>
      </c>
      <c r="W1074" s="3" t="s">
        <v>34</v>
      </c>
      <c r="X1074" s="57" t="s">
        <v>30688</v>
      </c>
      <c r="Y1074" s="3" t="s">
        <v>39</v>
      </c>
      <c r="Z1074" s="3">
        <v>412000</v>
      </c>
      <c r="AA1074" s="3" t="s">
        <v>40</v>
      </c>
      <c r="AB1074" s="57">
        <v>46181.70449074074</v>
      </c>
      <c r="AC1074" s="3">
        <v>0</v>
      </c>
      <c r="AD1074" s="24">
        <v>412000</v>
      </c>
      <c r="AE1074" s="3">
        <v>46181.70449074074</v>
      </c>
      <c r="AF1074" s="3"/>
      <c r="AG1074" s="3">
        <v>276941</v>
      </c>
    </row>
    <row r="1075" spans="1:33" ht="45" x14ac:dyDescent="0.25">
      <c r="A1075" s="3" t="s">
        <v>31615</v>
      </c>
      <c r="B1075" s="57" t="s">
        <v>31487</v>
      </c>
      <c r="C1075" s="3" t="s">
        <v>31616</v>
      </c>
      <c r="D1075" s="3"/>
      <c r="E1075" s="3"/>
      <c r="F1075" s="3" t="s">
        <v>31617</v>
      </c>
      <c r="G1075" s="3" t="s">
        <v>31618</v>
      </c>
      <c r="H1075" s="57" t="s">
        <v>16346</v>
      </c>
      <c r="I1075" s="57" t="s">
        <v>31619</v>
      </c>
      <c r="J1075" s="3" t="s">
        <v>28</v>
      </c>
      <c r="K1075" s="3" t="s">
        <v>72</v>
      </c>
      <c r="L1075" s="3" t="s">
        <v>396</v>
      </c>
      <c r="M1075" s="3" t="s">
        <v>397</v>
      </c>
      <c r="N1075" s="3" t="s">
        <v>3553</v>
      </c>
      <c r="O1075" s="3" t="s">
        <v>19490</v>
      </c>
      <c r="P1075" s="24">
        <v>0</v>
      </c>
      <c r="Q1075" s="24">
        <v>0</v>
      </c>
      <c r="R1075" s="27" t="s">
        <v>1579</v>
      </c>
      <c r="S1075" s="28" t="s">
        <v>1589</v>
      </c>
      <c r="T1075" s="3" t="s">
        <v>33</v>
      </c>
      <c r="U1075" s="3">
        <v>412000</v>
      </c>
      <c r="V1075" s="57" t="s">
        <v>31487</v>
      </c>
      <c r="W1075" s="3" t="s">
        <v>34</v>
      </c>
      <c r="X1075" s="57" t="s">
        <v>31487</v>
      </c>
      <c r="Y1075" s="3" t="s">
        <v>39</v>
      </c>
      <c r="Z1075" s="3">
        <v>412000</v>
      </c>
      <c r="AA1075" s="3" t="s">
        <v>40</v>
      </c>
      <c r="AB1075" s="57">
        <v>46176.721041666664</v>
      </c>
      <c r="AC1075" s="3">
        <v>0</v>
      </c>
      <c r="AD1075" s="24">
        <v>412000</v>
      </c>
      <c r="AE1075" s="3">
        <v>46176.721041666664</v>
      </c>
      <c r="AF1075" s="3"/>
      <c r="AG1075" s="3">
        <v>254822</v>
      </c>
    </row>
    <row r="1076" spans="1:33" ht="45" x14ac:dyDescent="0.25">
      <c r="A1076" s="3" t="s">
        <v>31620</v>
      </c>
      <c r="B1076" s="57" t="s">
        <v>31487</v>
      </c>
      <c r="C1076" s="3" t="s">
        <v>31621</v>
      </c>
      <c r="D1076" s="3"/>
      <c r="E1076" s="3"/>
      <c r="F1076" s="3" t="s">
        <v>31622</v>
      </c>
      <c r="G1076" s="3" t="s">
        <v>31623</v>
      </c>
      <c r="H1076" s="57" t="s">
        <v>31624</v>
      </c>
      <c r="I1076" s="57" t="s">
        <v>31625</v>
      </c>
      <c r="J1076" s="3" t="s">
        <v>28</v>
      </c>
      <c r="K1076" s="3" t="s">
        <v>29</v>
      </c>
      <c r="L1076" s="3" t="s">
        <v>402</v>
      </c>
      <c r="M1076" s="3" t="s">
        <v>403</v>
      </c>
      <c r="N1076" s="3" t="s">
        <v>5067</v>
      </c>
      <c r="O1076" s="3" t="s">
        <v>32</v>
      </c>
      <c r="P1076" s="24">
        <v>0</v>
      </c>
      <c r="Q1076" s="24">
        <v>1</v>
      </c>
      <c r="R1076" s="27" t="s">
        <v>1568</v>
      </c>
      <c r="S1076" s="28" t="s">
        <v>1589</v>
      </c>
      <c r="T1076" s="3" t="s">
        <v>33</v>
      </c>
      <c r="U1076" s="3">
        <v>412000</v>
      </c>
      <c r="V1076" s="57" t="s">
        <v>31234</v>
      </c>
      <c r="W1076" s="3" t="s">
        <v>34</v>
      </c>
      <c r="X1076" s="57" t="s">
        <v>30383</v>
      </c>
      <c r="Y1076" s="3"/>
      <c r="Z1076" s="3">
        <v>412000</v>
      </c>
      <c r="AA1076" s="3"/>
      <c r="AB1076" s="57">
        <v>46182.381018518521</v>
      </c>
      <c r="AC1076" s="3">
        <v>0</v>
      </c>
      <c r="AD1076" s="24">
        <v>412000</v>
      </c>
      <c r="AE1076" s="3">
        <v>46182.381018518521</v>
      </c>
      <c r="AF1076" s="3"/>
      <c r="AG1076" s="3">
        <v>297193</v>
      </c>
    </row>
    <row r="1077" spans="1:33" ht="60" x14ac:dyDescent="0.25">
      <c r="A1077" s="3" t="s">
        <v>31626</v>
      </c>
      <c r="B1077" s="57" t="s">
        <v>31487</v>
      </c>
      <c r="C1077" s="3" t="s">
        <v>31627</v>
      </c>
      <c r="D1077" s="3"/>
      <c r="E1077" s="3"/>
      <c r="F1077" s="3" t="s">
        <v>31628</v>
      </c>
      <c r="G1077" s="3" t="s">
        <v>31629</v>
      </c>
      <c r="H1077" s="57" t="s">
        <v>31630</v>
      </c>
      <c r="I1077" s="57" t="s">
        <v>31631</v>
      </c>
      <c r="J1077" s="3" t="s">
        <v>28</v>
      </c>
      <c r="K1077" s="3" t="s">
        <v>78</v>
      </c>
      <c r="L1077" s="3" t="s">
        <v>202</v>
      </c>
      <c r="M1077" s="3" t="s">
        <v>203</v>
      </c>
      <c r="N1077" s="3" t="s">
        <v>3691</v>
      </c>
      <c r="O1077" s="3" t="s">
        <v>19490</v>
      </c>
      <c r="P1077" s="24">
        <v>0</v>
      </c>
      <c r="Q1077" s="24">
        <v>0</v>
      </c>
      <c r="R1077" s="27" t="s">
        <v>1579</v>
      </c>
      <c r="S1077" s="28" t="s">
        <v>1585</v>
      </c>
      <c r="T1077" s="3" t="s">
        <v>38</v>
      </c>
      <c r="U1077" s="3">
        <v>2060000</v>
      </c>
      <c r="V1077" s="57" t="s">
        <v>31234</v>
      </c>
      <c r="W1077" s="3" t="s">
        <v>34</v>
      </c>
      <c r="X1077" s="57" t="s">
        <v>33843</v>
      </c>
      <c r="Y1077" s="3" t="s">
        <v>39</v>
      </c>
      <c r="Z1077" s="3">
        <v>2060000</v>
      </c>
      <c r="AA1077" s="3" t="s">
        <v>40</v>
      </c>
      <c r="AB1077" s="57">
        <v>46204.589594907404</v>
      </c>
      <c r="AC1077" s="3">
        <v>0</v>
      </c>
      <c r="AD1077" s="24">
        <v>2060000</v>
      </c>
      <c r="AE1077" s="3">
        <v>46204.589594907404</v>
      </c>
      <c r="AF1077" s="3"/>
      <c r="AG1077" s="3">
        <v>279971</v>
      </c>
    </row>
    <row r="1078" spans="1:33" ht="45" x14ac:dyDescent="0.25">
      <c r="A1078" s="3" t="s">
        <v>31632</v>
      </c>
      <c r="B1078" s="57" t="s">
        <v>31487</v>
      </c>
      <c r="C1078" s="3" t="s">
        <v>31633</v>
      </c>
      <c r="D1078" s="3"/>
      <c r="E1078" s="3"/>
      <c r="F1078" s="3" t="s">
        <v>31628</v>
      </c>
      <c r="G1078" s="3" t="s">
        <v>31629</v>
      </c>
      <c r="H1078" s="57" t="s">
        <v>31630</v>
      </c>
      <c r="I1078" s="57" t="s">
        <v>31631</v>
      </c>
      <c r="J1078" s="3" t="s">
        <v>28</v>
      </c>
      <c r="K1078" s="3" t="s">
        <v>78</v>
      </c>
      <c r="L1078" s="3" t="s">
        <v>202</v>
      </c>
      <c r="M1078" s="3" t="s">
        <v>203</v>
      </c>
      <c r="N1078" s="3" t="s">
        <v>3691</v>
      </c>
      <c r="O1078" s="3" t="s">
        <v>32</v>
      </c>
      <c r="P1078" s="24">
        <v>0</v>
      </c>
      <c r="Q1078" s="24">
        <v>9</v>
      </c>
      <c r="R1078" s="27" t="s">
        <v>1568</v>
      </c>
      <c r="S1078" s="28" t="s">
        <v>1589</v>
      </c>
      <c r="T1078" s="3" t="s">
        <v>33</v>
      </c>
      <c r="U1078" s="3">
        <v>412000</v>
      </c>
      <c r="V1078" s="57" t="s">
        <v>31487</v>
      </c>
      <c r="W1078" s="3" t="s">
        <v>34</v>
      </c>
      <c r="X1078" s="57" t="s">
        <v>31234</v>
      </c>
      <c r="Y1078" s="3"/>
      <c r="Z1078" s="3">
        <v>412000</v>
      </c>
      <c r="AA1078" s="3"/>
      <c r="AB1078" s="57">
        <v>46177.412835648145</v>
      </c>
      <c r="AC1078" s="3">
        <v>0</v>
      </c>
      <c r="AD1078" s="24">
        <v>412000</v>
      </c>
      <c r="AE1078" s="3">
        <v>46177.412835648145</v>
      </c>
      <c r="AF1078" s="3"/>
      <c r="AG1078" s="3">
        <v>258735</v>
      </c>
    </row>
    <row r="1079" spans="1:33" ht="60" x14ac:dyDescent="0.25">
      <c r="A1079" s="3" t="s">
        <v>31634</v>
      </c>
      <c r="B1079" s="57" t="s">
        <v>31487</v>
      </c>
      <c r="C1079" s="3" t="s">
        <v>31635</v>
      </c>
      <c r="D1079" s="3"/>
      <c r="E1079" s="3"/>
      <c r="F1079" s="3" t="s">
        <v>31636</v>
      </c>
      <c r="G1079" s="3" t="s">
        <v>31637</v>
      </c>
      <c r="H1079" s="57" t="s">
        <v>31638</v>
      </c>
      <c r="I1079" s="57" t="s">
        <v>22881</v>
      </c>
      <c r="J1079" s="3" t="s">
        <v>28</v>
      </c>
      <c r="K1079" s="3" t="s">
        <v>68</v>
      </c>
      <c r="L1079" s="3" t="s">
        <v>413</v>
      </c>
      <c r="M1079" s="3" t="s">
        <v>2268</v>
      </c>
      <c r="N1079" s="3" t="s">
        <v>4978</v>
      </c>
      <c r="O1079" s="3" t="s">
        <v>19606</v>
      </c>
      <c r="P1079" s="24">
        <v>0</v>
      </c>
      <c r="Q1079" s="24">
        <v>0</v>
      </c>
      <c r="R1079" s="27" t="s">
        <v>1578</v>
      </c>
      <c r="S1079" s="28" t="s">
        <v>1585</v>
      </c>
      <c r="T1079" s="3" t="s">
        <v>38</v>
      </c>
      <c r="U1079" s="3">
        <v>0</v>
      </c>
      <c r="V1079" s="57" t="s">
        <v>32598</v>
      </c>
      <c r="W1079" s="3" t="s">
        <v>34</v>
      </c>
      <c r="X1079" s="57" t="s">
        <v>32598</v>
      </c>
      <c r="Y1079" s="3" t="s">
        <v>87</v>
      </c>
      <c r="Z1079" s="3"/>
      <c r="AA1079" s="3" t="s">
        <v>88</v>
      </c>
      <c r="AB1079" s="57">
        <v>46191.594293981485</v>
      </c>
      <c r="AC1079" s="3">
        <v>0</v>
      </c>
      <c r="AD1079" s="24"/>
      <c r="AE1079" s="3">
        <v>46191.594293981485</v>
      </c>
      <c r="AF1079" s="3"/>
      <c r="AG1079" s="3">
        <v>282390</v>
      </c>
    </row>
    <row r="1080" spans="1:33" ht="60" x14ac:dyDescent="0.25">
      <c r="A1080" s="3" t="s">
        <v>31639</v>
      </c>
      <c r="B1080" s="57" t="s">
        <v>31487</v>
      </c>
      <c r="C1080" s="3" t="s">
        <v>31640</v>
      </c>
      <c r="D1080" s="3"/>
      <c r="E1080" s="3"/>
      <c r="F1080" s="3" t="s">
        <v>31136</v>
      </c>
      <c r="G1080" s="3" t="s">
        <v>31137</v>
      </c>
      <c r="H1080" s="57" t="s">
        <v>31138</v>
      </c>
      <c r="I1080" s="57" t="s">
        <v>31139</v>
      </c>
      <c r="J1080" s="3" t="s">
        <v>28</v>
      </c>
      <c r="K1080" s="3" t="s">
        <v>51</v>
      </c>
      <c r="L1080" s="3" t="s">
        <v>791</v>
      </c>
      <c r="M1080" s="3" t="s">
        <v>792</v>
      </c>
      <c r="N1080" s="3" t="s">
        <v>4970</v>
      </c>
      <c r="O1080" s="3" t="s">
        <v>705</v>
      </c>
      <c r="P1080" s="24">
        <v>0</v>
      </c>
      <c r="Q1080" s="24">
        <v>0</v>
      </c>
      <c r="R1080" s="27" t="s">
        <v>1578</v>
      </c>
      <c r="S1080" s="28" t="s">
        <v>1585</v>
      </c>
      <c r="T1080" s="3" t="s">
        <v>38</v>
      </c>
      <c r="U1080" s="3">
        <v>0</v>
      </c>
      <c r="V1080" s="57" t="s">
        <v>31234</v>
      </c>
      <c r="W1080" s="3" t="s">
        <v>34</v>
      </c>
      <c r="X1080" s="57"/>
      <c r="Y1080" s="3"/>
      <c r="Z1080" s="3"/>
      <c r="AA1080" s="3"/>
      <c r="AB1080" s="57"/>
      <c r="AC1080" s="3">
        <v>0</v>
      </c>
      <c r="AD1080" s="24"/>
      <c r="AE1080" s="3"/>
      <c r="AF1080" s="3"/>
      <c r="AG1080" s="3"/>
    </row>
    <row r="1081" spans="1:33" ht="60" x14ac:dyDescent="0.25">
      <c r="A1081" s="3" t="s">
        <v>31641</v>
      </c>
      <c r="B1081" s="57" t="s">
        <v>31487</v>
      </c>
      <c r="C1081" s="3" t="s">
        <v>31642</v>
      </c>
      <c r="D1081" s="3"/>
      <c r="E1081" s="3"/>
      <c r="F1081" s="3" t="s">
        <v>31643</v>
      </c>
      <c r="G1081" s="3" t="s">
        <v>31644</v>
      </c>
      <c r="H1081" s="57" t="s">
        <v>31645</v>
      </c>
      <c r="I1081" s="57" t="s">
        <v>31646</v>
      </c>
      <c r="J1081" s="3" t="s">
        <v>28</v>
      </c>
      <c r="K1081" s="3" t="s">
        <v>51</v>
      </c>
      <c r="L1081" s="3" t="s">
        <v>791</v>
      </c>
      <c r="M1081" s="3" t="s">
        <v>792</v>
      </c>
      <c r="N1081" s="3" t="s">
        <v>4970</v>
      </c>
      <c r="O1081" s="3" t="s">
        <v>32</v>
      </c>
      <c r="P1081" s="24">
        <v>0</v>
      </c>
      <c r="Q1081" s="24">
        <v>1</v>
      </c>
      <c r="R1081" s="27" t="s">
        <v>1568</v>
      </c>
      <c r="S1081" s="28" t="s">
        <v>1585</v>
      </c>
      <c r="T1081" s="3" t="s">
        <v>38</v>
      </c>
      <c r="U1081" s="3">
        <v>2060000</v>
      </c>
      <c r="V1081" s="3" t="s">
        <v>31234</v>
      </c>
      <c r="W1081" s="3" t="s">
        <v>34</v>
      </c>
      <c r="X1081" s="57" t="s">
        <v>32598</v>
      </c>
      <c r="Y1081" s="3"/>
      <c r="Z1081" s="3">
        <v>2060000</v>
      </c>
      <c r="AA1081" s="3"/>
      <c r="AB1081" s="57">
        <v>46191.65766203704</v>
      </c>
      <c r="AC1081" s="3">
        <v>0</v>
      </c>
      <c r="AD1081" s="24">
        <v>2060000</v>
      </c>
      <c r="AE1081" s="3">
        <v>46191.65766203704</v>
      </c>
      <c r="AF1081" s="3"/>
      <c r="AG1081" s="3">
        <v>286132</v>
      </c>
    </row>
    <row r="1082" spans="1:33" ht="45" x14ac:dyDescent="0.25">
      <c r="A1082" s="3" t="s">
        <v>31647</v>
      </c>
      <c r="B1082" s="57" t="s">
        <v>31487</v>
      </c>
      <c r="C1082" s="3" t="s">
        <v>31648</v>
      </c>
      <c r="D1082" s="3"/>
      <c r="E1082" s="3"/>
      <c r="F1082" s="3" t="s">
        <v>31649</v>
      </c>
      <c r="G1082" s="3" t="s">
        <v>31650</v>
      </c>
      <c r="H1082" s="57" t="s">
        <v>31651</v>
      </c>
      <c r="I1082" s="57" t="s">
        <v>31652</v>
      </c>
      <c r="J1082" s="3" t="s">
        <v>28</v>
      </c>
      <c r="K1082" s="3" t="s">
        <v>43</v>
      </c>
      <c r="L1082" s="3" t="s">
        <v>57</v>
      </c>
      <c r="M1082" s="3" t="s">
        <v>58</v>
      </c>
      <c r="N1082" s="3" t="s">
        <v>4686</v>
      </c>
      <c r="O1082" s="3" t="s">
        <v>705</v>
      </c>
      <c r="P1082" s="24">
        <v>0</v>
      </c>
      <c r="Q1082" s="24">
        <v>0</v>
      </c>
      <c r="R1082" s="27" t="s">
        <v>1578</v>
      </c>
      <c r="S1082" s="28" t="s">
        <v>1582</v>
      </c>
      <c r="T1082" s="3" t="s">
        <v>160</v>
      </c>
      <c r="U1082" s="3">
        <v>0</v>
      </c>
      <c r="V1082" s="57" t="s">
        <v>31487</v>
      </c>
      <c r="W1082" s="3" t="s">
        <v>34</v>
      </c>
      <c r="X1082" s="57"/>
      <c r="Y1082" s="3"/>
      <c r="Z1082" s="3"/>
      <c r="AA1082" s="3"/>
      <c r="AB1082" s="57"/>
      <c r="AC1082" s="3">
        <v>0</v>
      </c>
      <c r="AD1082" s="24"/>
      <c r="AE1082" s="3"/>
      <c r="AF1082" s="3"/>
      <c r="AG1082" s="3"/>
    </row>
    <row r="1083" spans="1:33" ht="45" x14ac:dyDescent="0.25">
      <c r="A1083" s="3" t="s">
        <v>31653</v>
      </c>
      <c r="B1083" s="57" t="s">
        <v>31487</v>
      </c>
      <c r="C1083" s="3" t="s">
        <v>31654</v>
      </c>
      <c r="D1083" s="3"/>
      <c r="E1083" s="3"/>
      <c r="F1083" s="3" t="s">
        <v>31655</v>
      </c>
      <c r="G1083" s="3" t="s">
        <v>31656</v>
      </c>
      <c r="H1083" s="57" t="s">
        <v>9808</v>
      </c>
      <c r="I1083" s="57" t="s">
        <v>31657</v>
      </c>
      <c r="J1083" s="3" t="s">
        <v>28</v>
      </c>
      <c r="K1083" s="3" t="s">
        <v>78</v>
      </c>
      <c r="L1083" s="3" t="s">
        <v>79</v>
      </c>
      <c r="M1083" s="3" t="s">
        <v>295</v>
      </c>
      <c r="N1083" s="3" t="s">
        <v>5384</v>
      </c>
      <c r="O1083" s="3" t="s">
        <v>32</v>
      </c>
      <c r="P1083" s="24">
        <v>0</v>
      </c>
      <c r="Q1083" s="24">
        <v>1</v>
      </c>
      <c r="R1083" s="27" t="s">
        <v>1568</v>
      </c>
      <c r="S1083" s="28" t="s">
        <v>1589</v>
      </c>
      <c r="T1083" s="3" t="s">
        <v>33</v>
      </c>
      <c r="U1083" s="3">
        <v>412000</v>
      </c>
      <c r="V1083" s="57" t="s">
        <v>31487</v>
      </c>
      <c r="W1083" s="3" t="s">
        <v>34</v>
      </c>
      <c r="X1083" s="57" t="s">
        <v>31487</v>
      </c>
      <c r="Y1083" s="3"/>
      <c r="Z1083" s="3">
        <v>412000</v>
      </c>
      <c r="AA1083" s="3"/>
      <c r="AB1083" s="57">
        <v>46176.700509259259</v>
      </c>
      <c r="AC1083" s="3">
        <v>0</v>
      </c>
      <c r="AD1083" s="24">
        <v>412000</v>
      </c>
      <c r="AE1083" s="3">
        <v>46176.700509259259</v>
      </c>
      <c r="AF1083" s="3"/>
      <c r="AG1083" s="3">
        <v>254145</v>
      </c>
    </row>
    <row r="1084" spans="1:33" ht="60" x14ac:dyDescent="0.25">
      <c r="A1084" s="3" t="s">
        <v>31658</v>
      </c>
      <c r="B1084" s="57" t="s">
        <v>31487</v>
      </c>
      <c r="C1084" s="3" t="s">
        <v>31659</v>
      </c>
      <c r="D1084" s="3"/>
      <c r="E1084" s="3"/>
      <c r="F1084" s="3" t="s">
        <v>31655</v>
      </c>
      <c r="G1084" s="3" t="s">
        <v>31656</v>
      </c>
      <c r="H1084" s="57" t="s">
        <v>9808</v>
      </c>
      <c r="I1084" s="57" t="s">
        <v>31657</v>
      </c>
      <c r="J1084" s="3" t="s">
        <v>28</v>
      </c>
      <c r="K1084" s="3" t="s">
        <v>78</v>
      </c>
      <c r="L1084" s="3" t="s">
        <v>79</v>
      </c>
      <c r="M1084" s="3" t="s">
        <v>295</v>
      </c>
      <c r="N1084" s="3" t="s">
        <v>5384</v>
      </c>
      <c r="O1084" s="3" t="s">
        <v>32</v>
      </c>
      <c r="P1084" s="24">
        <v>1</v>
      </c>
      <c r="Q1084" s="24">
        <v>1</v>
      </c>
      <c r="R1084" s="27" t="s">
        <v>1568</v>
      </c>
      <c r="S1084" s="28" t="s">
        <v>1585</v>
      </c>
      <c r="T1084" s="3" t="s">
        <v>38</v>
      </c>
      <c r="U1084" s="3">
        <v>2060000</v>
      </c>
      <c r="V1084" s="57" t="s">
        <v>31487</v>
      </c>
      <c r="W1084" s="3" t="s">
        <v>34</v>
      </c>
      <c r="X1084" s="57" t="s">
        <v>31487</v>
      </c>
      <c r="Y1084" s="3"/>
      <c r="Z1084" s="3">
        <v>2060000</v>
      </c>
      <c r="AA1084" s="3"/>
      <c r="AB1084" s="57">
        <v>46176.70076388889</v>
      </c>
      <c r="AC1084" s="3">
        <v>0</v>
      </c>
      <c r="AD1084" s="24">
        <v>2060000</v>
      </c>
      <c r="AE1084" s="3">
        <v>46176.70076388889</v>
      </c>
      <c r="AF1084" s="3"/>
      <c r="AG1084" s="3">
        <v>254129</v>
      </c>
    </row>
    <row r="1085" spans="1:33" ht="45" x14ac:dyDescent="0.25">
      <c r="A1085" s="3" t="s">
        <v>31660</v>
      </c>
      <c r="B1085" s="57" t="s">
        <v>31487</v>
      </c>
      <c r="C1085" s="3" t="s">
        <v>31661</v>
      </c>
      <c r="D1085" s="3"/>
      <c r="E1085" s="3"/>
      <c r="F1085" s="3" t="s">
        <v>31662</v>
      </c>
      <c r="G1085" s="3" t="s">
        <v>31663</v>
      </c>
      <c r="H1085" s="57" t="s">
        <v>31664</v>
      </c>
      <c r="I1085" s="57" t="s">
        <v>31665</v>
      </c>
      <c r="J1085" s="3" t="s">
        <v>28</v>
      </c>
      <c r="K1085" s="3" t="s">
        <v>78</v>
      </c>
      <c r="L1085" s="3" t="s">
        <v>472</v>
      </c>
      <c r="M1085" s="3" t="s">
        <v>473</v>
      </c>
      <c r="N1085" s="3" t="s">
        <v>5326</v>
      </c>
      <c r="O1085" s="3" t="s">
        <v>32</v>
      </c>
      <c r="P1085" s="24">
        <v>0</v>
      </c>
      <c r="Q1085" s="24">
        <v>1</v>
      </c>
      <c r="R1085" s="27" t="s">
        <v>1568</v>
      </c>
      <c r="S1085" s="28" t="s">
        <v>1589</v>
      </c>
      <c r="T1085" s="3" t="s">
        <v>33</v>
      </c>
      <c r="U1085" s="3">
        <v>412000</v>
      </c>
      <c r="V1085" s="57" t="s">
        <v>31118</v>
      </c>
      <c r="W1085" s="3" t="s">
        <v>34</v>
      </c>
      <c r="X1085" s="57" t="s">
        <v>30688</v>
      </c>
      <c r="Y1085" s="3"/>
      <c r="Z1085" s="3">
        <v>412000</v>
      </c>
      <c r="AA1085" s="3"/>
      <c r="AB1085" s="57">
        <v>46181.672974537039</v>
      </c>
      <c r="AC1085" s="3">
        <v>0</v>
      </c>
      <c r="AD1085" s="24">
        <v>412000</v>
      </c>
      <c r="AE1085" s="3">
        <v>46181.672974537039</v>
      </c>
      <c r="AF1085" s="3"/>
      <c r="AG1085" s="3">
        <v>302675</v>
      </c>
    </row>
    <row r="1086" spans="1:33" ht="60" x14ac:dyDescent="0.25">
      <c r="A1086" s="3" t="s">
        <v>31666</v>
      </c>
      <c r="B1086" s="57" t="s">
        <v>31487</v>
      </c>
      <c r="C1086" s="3" t="s">
        <v>31667</v>
      </c>
      <c r="D1086" s="3"/>
      <c r="E1086" s="3"/>
      <c r="F1086" s="3" t="s">
        <v>31668</v>
      </c>
      <c r="G1086" s="3" t="s">
        <v>31669</v>
      </c>
      <c r="H1086" s="57" t="s">
        <v>31670</v>
      </c>
      <c r="I1086" s="57" t="s">
        <v>31671</v>
      </c>
      <c r="J1086" s="3" t="s">
        <v>28</v>
      </c>
      <c r="K1086" s="3" t="s">
        <v>51</v>
      </c>
      <c r="L1086" s="3" t="s">
        <v>8890</v>
      </c>
      <c r="M1086" s="3" t="s">
        <v>317</v>
      </c>
      <c r="N1086" s="3" t="s">
        <v>8891</v>
      </c>
      <c r="O1086" s="3" t="s">
        <v>19606</v>
      </c>
      <c r="P1086" s="24">
        <v>0</v>
      </c>
      <c r="Q1086" s="24">
        <v>0</v>
      </c>
      <c r="R1086" s="27" t="s">
        <v>1578</v>
      </c>
      <c r="S1086" s="28" t="s">
        <v>1589</v>
      </c>
      <c r="T1086" s="3" t="s">
        <v>33</v>
      </c>
      <c r="U1086" s="3">
        <v>0</v>
      </c>
      <c r="V1086" s="57" t="s">
        <v>32712</v>
      </c>
      <c r="W1086" s="3" t="s">
        <v>34</v>
      </c>
      <c r="X1086" s="57" t="s">
        <v>32712</v>
      </c>
      <c r="Y1086" s="3" t="s">
        <v>87</v>
      </c>
      <c r="Z1086" s="3"/>
      <c r="AA1086" s="3" t="s">
        <v>88</v>
      </c>
      <c r="AB1086" s="57">
        <v>46195.644143518519</v>
      </c>
      <c r="AC1086" s="3">
        <v>0</v>
      </c>
      <c r="AD1086" s="24"/>
      <c r="AE1086" s="3">
        <v>46195.644143518519</v>
      </c>
      <c r="AF1086" s="3"/>
      <c r="AG1086" s="3">
        <v>302725</v>
      </c>
    </row>
    <row r="1087" spans="1:33" ht="45" x14ac:dyDescent="0.25">
      <c r="A1087" s="3" t="s">
        <v>31672</v>
      </c>
      <c r="B1087" s="57" t="s">
        <v>31487</v>
      </c>
      <c r="C1087" s="3" t="s">
        <v>31673</v>
      </c>
      <c r="D1087" s="3"/>
      <c r="E1087" s="3"/>
      <c r="F1087" s="3" t="s">
        <v>2036</v>
      </c>
      <c r="G1087" s="3" t="s">
        <v>4046</v>
      </c>
      <c r="H1087" s="57" t="s">
        <v>4047</v>
      </c>
      <c r="I1087" s="57" t="s">
        <v>21924</v>
      </c>
      <c r="J1087" s="3" t="s">
        <v>28</v>
      </c>
      <c r="K1087" s="3" t="s">
        <v>51</v>
      </c>
      <c r="L1087" s="3" t="s">
        <v>65</v>
      </c>
      <c r="M1087" s="3" t="s">
        <v>305</v>
      </c>
      <c r="N1087" s="3" t="s">
        <v>4041</v>
      </c>
      <c r="O1087" s="3" t="s">
        <v>705</v>
      </c>
      <c r="P1087" s="24">
        <v>0</v>
      </c>
      <c r="Q1087" s="24">
        <v>0</v>
      </c>
      <c r="R1087" s="27" t="s">
        <v>1578</v>
      </c>
      <c r="S1087" s="28" t="s">
        <v>1589</v>
      </c>
      <c r="T1087" s="3" t="s">
        <v>33</v>
      </c>
      <c r="U1087" s="3">
        <v>0</v>
      </c>
      <c r="V1087" s="57" t="s">
        <v>31487</v>
      </c>
      <c r="W1087" s="3" t="s">
        <v>34</v>
      </c>
      <c r="X1087" s="57"/>
      <c r="Y1087" s="3"/>
      <c r="Z1087" s="3"/>
      <c r="AA1087" s="3"/>
      <c r="AB1087" s="57"/>
      <c r="AC1087" s="3">
        <v>0</v>
      </c>
      <c r="AD1087" s="24"/>
      <c r="AE1087" s="3"/>
      <c r="AF1087" s="3"/>
      <c r="AG1087" s="3"/>
    </row>
    <row r="1088" spans="1:33" ht="60" x14ac:dyDescent="0.25">
      <c r="A1088" s="3" t="s">
        <v>31674</v>
      </c>
      <c r="B1088" s="57" t="s">
        <v>31487</v>
      </c>
      <c r="C1088" s="3" t="s">
        <v>31675</v>
      </c>
      <c r="D1088" s="3"/>
      <c r="E1088" s="3"/>
      <c r="F1088" s="3" t="s">
        <v>31676</v>
      </c>
      <c r="G1088" s="3" t="s">
        <v>31677</v>
      </c>
      <c r="H1088" s="57" t="s">
        <v>31678</v>
      </c>
      <c r="I1088" s="57" t="s">
        <v>31679</v>
      </c>
      <c r="J1088" s="3" t="s">
        <v>28</v>
      </c>
      <c r="K1088" s="3" t="s">
        <v>78</v>
      </c>
      <c r="L1088" s="3" t="s">
        <v>287</v>
      </c>
      <c r="M1088" s="3" t="s">
        <v>288</v>
      </c>
      <c r="N1088" s="3" t="s">
        <v>8028</v>
      </c>
      <c r="O1088" s="3" t="s">
        <v>19490</v>
      </c>
      <c r="P1088" s="24">
        <v>1</v>
      </c>
      <c r="Q1088" s="24">
        <v>0</v>
      </c>
      <c r="R1088" s="27" t="s">
        <v>1579</v>
      </c>
      <c r="S1088" s="28" t="s">
        <v>1585</v>
      </c>
      <c r="T1088" s="3" t="s">
        <v>38</v>
      </c>
      <c r="U1088" s="3">
        <v>2060000</v>
      </c>
      <c r="V1088" s="57" t="s">
        <v>30688</v>
      </c>
      <c r="W1088" s="3" t="s">
        <v>34</v>
      </c>
      <c r="X1088" s="57" t="s">
        <v>30383</v>
      </c>
      <c r="Y1088" s="3" t="s">
        <v>39</v>
      </c>
      <c r="Z1088" s="3">
        <v>2060000</v>
      </c>
      <c r="AA1088" s="3" t="s">
        <v>40</v>
      </c>
      <c r="AB1088" s="57">
        <v>46182.506203703706</v>
      </c>
      <c r="AC1088" s="3">
        <v>0</v>
      </c>
      <c r="AD1088" s="24">
        <v>2060000</v>
      </c>
      <c r="AE1088" s="3">
        <v>46182.506203703706</v>
      </c>
      <c r="AF1088" s="3"/>
      <c r="AG1088" s="3">
        <v>310260</v>
      </c>
    </row>
    <row r="1089" spans="1:33" ht="45" x14ac:dyDescent="0.25">
      <c r="A1089" s="3" t="s">
        <v>31680</v>
      </c>
      <c r="B1089" s="57" t="s">
        <v>31487</v>
      </c>
      <c r="C1089" s="3" t="s">
        <v>31681</v>
      </c>
      <c r="D1089" s="3"/>
      <c r="E1089" s="3"/>
      <c r="F1089" s="3" t="s">
        <v>31676</v>
      </c>
      <c r="G1089" s="3" t="s">
        <v>31677</v>
      </c>
      <c r="H1089" s="57" t="s">
        <v>31678</v>
      </c>
      <c r="I1089" s="57" t="s">
        <v>31679</v>
      </c>
      <c r="J1089" s="3" t="s">
        <v>28</v>
      </c>
      <c r="K1089" s="3" t="s">
        <v>78</v>
      </c>
      <c r="L1089" s="3" t="s">
        <v>287</v>
      </c>
      <c r="M1089" s="3" t="s">
        <v>288</v>
      </c>
      <c r="N1089" s="3" t="s">
        <v>8028</v>
      </c>
      <c r="O1089" s="3" t="s">
        <v>32</v>
      </c>
      <c r="P1089" s="24">
        <v>0</v>
      </c>
      <c r="Q1089" s="24">
        <v>1</v>
      </c>
      <c r="R1089" s="27" t="s">
        <v>1568</v>
      </c>
      <c r="S1089" s="28" t="s">
        <v>1589</v>
      </c>
      <c r="T1089" s="3" t="s">
        <v>33</v>
      </c>
      <c r="U1089" s="3">
        <v>412000</v>
      </c>
      <c r="V1089" s="57" t="s">
        <v>31487</v>
      </c>
      <c r="W1089" s="3" t="s">
        <v>34</v>
      </c>
      <c r="X1089" s="57" t="s">
        <v>31487</v>
      </c>
      <c r="Y1089" s="3"/>
      <c r="Z1089" s="3">
        <v>412000</v>
      </c>
      <c r="AA1089" s="3"/>
      <c r="AB1089" s="57">
        <v>46176.730231481481</v>
      </c>
      <c r="AC1089" s="3">
        <v>0</v>
      </c>
      <c r="AD1089" s="24">
        <v>412000</v>
      </c>
      <c r="AE1089" s="3">
        <v>46176.730231481481</v>
      </c>
      <c r="AF1089" s="3"/>
      <c r="AG1089" s="3">
        <v>254153</v>
      </c>
    </row>
    <row r="1090" spans="1:33" ht="45" x14ac:dyDescent="0.25">
      <c r="A1090" s="3" t="s">
        <v>31682</v>
      </c>
      <c r="B1090" s="57" t="s">
        <v>31487</v>
      </c>
      <c r="C1090" s="3" t="s">
        <v>31683</v>
      </c>
      <c r="D1090" s="3"/>
      <c r="E1090" s="3"/>
      <c r="F1090" s="3" t="s">
        <v>31684</v>
      </c>
      <c r="G1090" s="3" t="s">
        <v>31685</v>
      </c>
      <c r="H1090" s="57" t="s">
        <v>31686</v>
      </c>
      <c r="I1090" s="57" t="s">
        <v>31687</v>
      </c>
      <c r="J1090" s="3" t="s">
        <v>28</v>
      </c>
      <c r="K1090" s="3" t="s">
        <v>29</v>
      </c>
      <c r="L1090" s="3" t="s">
        <v>455</v>
      </c>
      <c r="M1090" s="3" t="s">
        <v>456</v>
      </c>
      <c r="N1090" s="3" t="s">
        <v>7258</v>
      </c>
      <c r="O1090" s="3" t="s">
        <v>19606</v>
      </c>
      <c r="P1090" s="24">
        <v>0</v>
      </c>
      <c r="Q1090" s="24">
        <v>0</v>
      </c>
      <c r="R1090" s="27" t="s">
        <v>1578</v>
      </c>
      <c r="S1090" s="28" t="s">
        <v>1589</v>
      </c>
      <c r="T1090" s="3" t="s">
        <v>33</v>
      </c>
      <c r="U1090" s="3">
        <v>0</v>
      </c>
      <c r="V1090" s="57" t="s">
        <v>31487</v>
      </c>
      <c r="W1090" s="3" t="s">
        <v>34</v>
      </c>
      <c r="X1090" s="57" t="s">
        <v>31487</v>
      </c>
      <c r="Y1090" s="3" t="s">
        <v>87</v>
      </c>
      <c r="Z1090" s="3"/>
      <c r="AA1090" s="3" t="s">
        <v>88</v>
      </c>
      <c r="AB1090" s="57">
        <v>46176.839537037034</v>
      </c>
      <c r="AC1090" s="3">
        <v>0</v>
      </c>
      <c r="AD1090" s="24"/>
      <c r="AE1090" s="3">
        <v>46176.839537037034</v>
      </c>
      <c r="AF1090" s="3"/>
      <c r="AG1090" s="3">
        <v>257121</v>
      </c>
    </row>
    <row r="1091" spans="1:33" ht="60" x14ac:dyDescent="0.25">
      <c r="A1091" s="3" t="s">
        <v>31688</v>
      </c>
      <c r="B1091" s="57" t="s">
        <v>31487</v>
      </c>
      <c r="C1091" s="3" t="s">
        <v>31689</v>
      </c>
      <c r="D1091" s="3"/>
      <c r="E1091" s="3"/>
      <c r="F1091" s="3" t="s">
        <v>25659</v>
      </c>
      <c r="G1091" s="3" t="s">
        <v>25660</v>
      </c>
      <c r="H1091" s="57" t="s">
        <v>11223</v>
      </c>
      <c r="I1091" s="57" t="s">
        <v>25661</v>
      </c>
      <c r="J1091" s="3" t="s">
        <v>28</v>
      </c>
      <c r="K1091" s="3" t="s">
        <v>48</v>
      </c>
      <c r="L1091" s="3" t="s">
        <v>257</v>
      </c>
      <c r="M1091" s="3" t="s">
        <v>258</v>
      </c>
      <c r="N1091" s="3" t="s">
        <v>4984</v>
      </c>
      <c r="O1091" s="3" t="s">
        <v>19771</v>
      </c>
      <c r="P1091" s="24">
        <v>0</v>
      </c>
      <c r="Q1091" s="24">
        <v>0</v>
      </c>
      <c r="R1091" s="27" t="s">
        <v>1580</v>
      </c>
      <c r="S1091" s="28" t="s">
        <v>1590</v>
      </c>
      <c r="T1091" s="3" t="s">
        <v>426</v>
      </c>
      <c r="U1091" s="3">
        <v>20600000</v>
      </c>
      <c r="V1091" s="57" t="s">
        <v>31487</v>
      </c>
      <c r="W1091" s="3" t="s">
        <v>34</v>
      </c>
      <c r="X1091" s="57"/>
      <c r="Y1091" s="3"/>
      <c r="Z1091" s="3"/>
      <c r="AA1091" s="3"/>
      <c r="AB1091" s="57"/>
      <c r="AC1091" s="3">
        <v>0</v>
      </c>
      <c r="AD1091" s="24"/>
      <c r="AE1091" s="3"/>
      <c r="AF1091" s="3"/>
      <c r="AG1091" s="3">
        <v>254437</v>
      </c>
    </row>
    <row r="1092" spans="1:33" ht="45" x14ac:dyDescent="0.25">
      <c r="A1092" s="3" t="s">
        <v>31690</v>
      </c>
      <c r="B1092" s="57" t="s">
        <v>31487</v>
      </c>
      <c r="C1092" s="3" t="s">
        <v>31691</v>
      </c>
      <c r="D1092" s="3"/>
      <c r="E1092" s="3"/>
      <c r="F1092" s="3" t="s">
        <v>31692</v>
      </c>
      <c r="G1092" s="3" t="s">
        <v>31693</v>
      </c>
      <c r="H1092" s="57" t="s">
        <v>31694</v>
      </c>
      <c r="I1092" s="57" t="s">
        <v>31695</v>
      </c>
      <c r="J1092" s="3" t="s">
        <v>28</v>
      </c>
      <c r="K1092" s="3" t="s">
        <v>78</v>
      </c>
      <c r="L1092" s="3" t="s">
        <v>96</v>
      </c>
      <c r="M1092" s="3" t="s">
        <v>97</v>
      </c>
      <c r="N1092" s="3" t="s">
        <v>3885</v>
      </c>
      <c r="O1092" s="3" t="s">
        <v>19490</v>
      </c>
      <c r="P1092" s="24">
        <v>0</v>
      </c>
      <c r="Q1092" s="24">
        <v>0</v>
      </c>
      <c r="R1092" s="27" t="s">
        <v>1579</v>
      </c>
      <c r="S1092" s="28" t="s">
        <v>1589</v>
      </c>
      <c r="T1092" s="3" t="s">
        <v>33</v>
      </c>
      <c r="U1092" s="3">
        <v>412000</v>
      </c>
      <c r="V1092" s="57" t="s">
        <v>31487</v>
      </c>
      <c r="W1092" s="3" t="s">
        <v>34</v>
      </c>
      <c r="X1092" s="57" t="s">
        <v>31234</v>
      </c>
      <c r="Y1092" s="3" t="s">
        <v>39</v>
      </c>
      <c r="Z1092" s="3">
        <v>412000</v>
      </c>
      <c r="AA1092" s="3" t="s">
        <v>40</v>
      </c>
      <c r="AB1092" s="57">
        <v>46177.669108796297</v>
      </c>
      <c r="AC1092" s="3">
        <v>0</v>
      </c>
      <c r="AD1092" s="24">
        <v>412000</v>
      </c>
      <c r="AE1092" s="3">
        <v>46177.669108796297</v>
      </c>
      <c r="AF1092" s="3"/>
      <c r="AG1092" s="3">
        <v>254157</v>
      </c>
    </row>
    <row r="1093" spans="1:33" ht="60" x14ac:dyDescent="0.25">
      <c r="A1093" s="3" t="s">
        <v>31696</v>
      </c>
      <c r="B1093" s="57" t="s">
        <v>31487</v>
      </c>
      <c r="C1093" s="3" t="s">
        <v>31697</v>
      </c>
      <c r="D1093" s="3"/>
      <c r="E1093" s="3"/>
      <c r="F1093" s="3" t="s">
        <v>31692</v>
      </c>
      <c r="G1093" s="3" t="s">
        <v>31693</v>
      </c>
      <c r="H1093" s="57" t="s">
        <v>31694</v>
      </c>
      <c r="I1093" s="57" t="s">
        <v>31695</v>
      </c>
      <c r="J1093" s="3" t="s">
        <v>28</v>
      </c>
      <c r="K1093" s="3" t="s">
        <v>78</v>
      </c>
      <c r="L1093" s="3" t="s">
        <v>96</v>
      </c>
      <c r="M1093" s="3" t="s">
        <v>97</v>
      </c>
      <c r="N1093" s="3" t="s">
        <v>3885</v>
      </c>
      <c r="O1093" s="3" t="s">
        <v>19490</v>
      </c>
      <c r="P1093" s="24">
        <v>0</v>
      </c>
      <c r="Q1093" s="24">
        <v>0</v>
      </c>
      <c r="R1093" s="27" t="s">
        <v>1579</v>
      </c>
      <c r="S1093" s="28" t="s">
        <v>1585</v>
      </c>
      <c r="T1093" s="3" t="s">
        <v>38</v>
      </c>
      <c r="U1093" s="3">
        <v>2060000</v>
      </c>
      <c r="V1093" s="57" t="s">
        <v>31487</v>
      </c>
      <c r="W1093" s="3" t="s">
        <v>34</v>
      </c>
      <c r="X1093" s="57" t="s">
        <v>31234</v>
      </c>
      <c r="Y1093" s="3" t="s">
        <v>39</v>
      </c>
      <c r="Z1093" s="3">
        <v>2060000</v>
      </c>
      <c r="AA1093" s="3" t="s">
        <v>40</v>
      </c>
      <c r="AB1093" s="57">
        <v>46177.668900462966</v>
      </c>
      <c r="AC1093" s="3">
        <v>0</v>
      </c>
      <c r="AD1093" s="24">
        <v>2060000</v>
      </c>
      <c r="AE1093" s="3">
        <v>46177.668900462966</v>
      </c>
      <c r="AF1093" s="3"/>
      <c r="AG1093" s="3">
        <v>254135</v>
      </c>
    </row>
    <row r="1094" spans="1:33" ht="45" x14ac:dyDescent="0.25">
      <c r="A1094" s="3" t="s">
        <v>31698</v>
      </c>
      <c r="B1094" s="57" t="s">
        <v>31487</v>
      </c>
      <c r="C1094" s="3" t="s">
        <v>31699</v>
      </c>
      <c r="D1094" s="3"/>
      <c r="E1094" s="3"/>
      <c r="F1094" s="3" t="s">
        <v>31536</v>
      </c>
      <c r="G1094" s="3" t="s">
        <v>31537</v>
      </c>
      <c r="H1094" s="57" t="s">
        <v>31538</v>
      </c>
      <c r="I1094" s="57" t="s">
        <v>31539</v>
      </c>
      <c r="J1094" s="3" t="s">
        <v>28</v>
      </c>
      <c r="K1094" s="3" t="s">
        <v>78</v>
      </c>
      <c r="L1094" s="3" t="s">
        <v>287</v>
      </c>
      <c r="M1094" s="3" t="s">
        <v>288</v>
      </c>
      <c r="N1094" s="3" t="s">
        <v>8028</v>
      </c>
      <c r="O1094" s="3" t="s">
        <v>705</v>
      </c>
      <c r="P1094" s="24">
        <v>0</v>
      </c>
      <c r="Q1094" s="24">
        <v>0</v>
      </c>
      <c r="R1094" s="27" t="s">
        <v>1578</v>
      </c>
      <c r="S1094" s="28" t="s">
        <v>1583</v>
      </c>
      <c r="T1094" s="3" t="s">
        <v>130</v>
      </c>
      <c r="U1094" s="3">
        <v>0</v>
      </c>
      <c r="V1094" s="57" t="s">
        <v>31487</v>
      </c>
      <c r="W1094" s="3" t="s">
        <v>34</v>
      </c>
      <c r="X1094" s="57"/>
      <c r="Y1094" s="3"/>
      <c r="Z1094" s="3"/>
      <c r="AA1094" s="3"/>
      <c r="AB1094" s="57"/>
      <c r="AC1094" s="3">
        <v>0</v>
      </c>
      <c r="AD1094" s="24"/>
      <c r="AE1094" s="3"/>
      <c r="AF1094" s="3"/>
      <c r="AG1094" s="3"/>
    </row>
    <row r="1095" spans="1:33" ht="45" x14ac:dyDescent="0.25">
      <c r="A1095" s="3" t="s">
        <v>31700</v>
      </c>
      <c r="B1095" s="57" t="s">
        <v>31487</v>
      </c>
      <c r="C1095" s="3" t="s">
        <v>31701</v>
      </c>
      <c r="D1095" s="3"/>
      <c r="E1095" s="3"/>
      <c r="F1095" s="3" t="s">
        <v>31702</v>
      </c>
      <c r="G1095" s="3" t="s">
        <v>31703</v>
      </c>
      <c r="H1095" s="57" t="s">
        <v>30059</v>
      </c>
      <c r="I1095" s="57" t="s">
        <v>31704</v>
      </c>
      <c r="J1095" s="3" t="s">
        <v>28</v>
      </c>
      <c r="K1095" s="3" t="s">
        <v>51</v>
      </c>
      <c r="L1095" s="3" t="s">
        <v>59</v>
      </c>
      <c r="M1095" s="3" t="s">
        <v>60</v>
      </c>
      <c r="N1095" s="3" t="s">
        <v>8751</v>
      </c>
      <c r="O1095" s="3" t="s">
        <v>19490</v>
      </c>
      <c r="P1095" s="24">
        <v>0</v>
      </c>
      <c r="Q1095" s="24">
        <v>0</v>
      </c>
      <c r="R1095" s="27" t="s">
        <v>1579</v>
      </c>
      <c r="S1095" s="28" t="s">
        <v>1589</v>
      </c>
      <c r="T1095" s="3" t="s">
        <v>33</v>
      </c>
      <c r="U1095" s="3">
        <v>412000</v>
      </c>
      <c r="V1095" s="57" t="s">
        <v>31487</v>
      </c>
      <c r="W1095" s="3" t="s">
        <v>34</v>
      </c>
      <c r="X1095" s="57" t="s">
        <v>31118</v>
      </c>
      <c r="Y1095" s="3" t="s">
        <v>39</v>
      </c>
      <c r="Z1095" s="3">
        <v>412000</v>
      </c>
      <c r="AA1095" s="3" t="s">
        <v>40</v>
      </c>
      <c r="AB1095" s="57">
        <v>46178.862500000003</v>
      </c>
      <c r="AC1095" s="3">
        <v>0</v>
      </c>
      <c r="AD1095" s="24">
        <v>412000</v>
      </c>
      <c r="AE1095" s="3">
        <v>46178.862500000003</v>
      </c>
      <c r="AF1095" s="3"/>
      <c r="AG1095" s="3">
        <v>252993</v>
      </c>
    </row>
    <row r="1096" spans="1:33" ht="60" x14ac:dyDescent="0.25">
      <c r="A1096" s="3" t="s">
        <v>31705</v>
      </c>
      <c r="B1096" s="57" t="s">
        <v>31487</v>
      </c>
      <c r="C1096" s="3" t="s">
        <v>31706</v>
      </c>
      <c r="D1096" s="3"/>
      <c r="E1096" s="3"/>
      <c r="F1096" s="3" t="s">
        <v>31702</v>
      </c>
      <c r="G1096" s="3" t="s">
        <v>31703</v>
      </c>
      <c r="H1096" s="57" t="s">
        <v>30059</v>
      </c>
      <c r="I1096" s="57" t="s">
        <v>31704</v>
      </c>
      <c r="J1096" s="3" t="s">
        <v>28</v>
      </c>
      <c r="K1096" s="3" t="s">
        <v>51</v>
      </c>
      <c r="L1096" s="3" t="s">
        <v>59</v>
      </c>
      <c r="M1096" s="3" t="s">
        <v>60</v>
      </c>
      <c r="N1096" s="3" t="s">
        <v>8751</v>
      </c>
      <c r="O1096" s="3" t="s">
        <v>705</v>
      </c>
      <c r="P1096" s="24">
        <v>0</v>
      </c>
      <c r="Q1096" s="24">
        <v>0</v>
      </c>
      <c r="R1096" s="27" t="s">
        <v>1578</v>
      </c>
      <c r="S1096" s="28" t="s">
        <v>1585</v>
      </c>
      <c r="T1096" s="3" t="s">
        <v>38</v>
      </c>
      <c r="U1096" s="3">
        <v>0</v>
      </c>
      <c r="V1096" s="57" t="s">
        <v>31487</v>
      </c>
      <c r="W1096" s="3" t="s">
        <v>34</v>
      </c>
      <c r="X1096" s="57"/>
      <c r="Y1096" s="3"/>
      <c r="Z1096" s="3"/>
      <c r="AA1096" s="3"/>
      <c r="AB1096" s="57"/>
      <c r="AC1096" s="3">
        <v>0</v>
      </c>
      <c r="AD1096" s="24"/>
      <c r="AE1096" s="3"/>
      <c r="AF1096" s="3"/>
      <c r="AG1096" s="3"/>
    </row>
    <row r="1097" spans="1:33" ht="45" x14ac:dyDescent="0.25">
      <c r="A1097" s="3" t="s">
        <v>31707</v>
      </c>
      <c r="B1097" s="57" t="s">
        <v>31487</v>
      </c>
      <c r="C1097" s="3" t="s">
        <v>31708</v>
      </c>
      <c r="D1097" s="3"/>
      <c r="E1097" s="3"/>
      <c r="F1097" s="3" t="s">
        <v>31709</v>
      </c>
      <c r="G1097" s="3" t="s">
        <v>31710</v>
      </c>
      <c r="H1097" s="57" t="s">
        <v>15085</v>
      </c>
      <c r="I1097" s="57" t="s">
        <v>31711</v>
      </c>
      <c r="J1097" s="3" t="s">
        <v>28</v>
      </c>
      <c r="K1097" s="3" t="s">
        <v>78</v>
      </c>
      <c r="L1097" s="3" t="s">
        <v>636</v>
      </c>
      <c r="M1097" s="3" t="s">
        <v>653</v>
      </c>
      <c r="N1097" s="3" t="s">
        <v>3751</v>
      </c>
      <c r="O1097" s="3" t="s">
        <v>32</v>
      </c>
      <c r="P1097" s="24">
        <v>0</v>
      </c>
      <c r="Q1097" s="24">
        <v>1</v>
      </c>
      <c r="R1097" s="27" t="s">
        <v>1568</v>
      </c>
      <c r="S1097" s="28" t="s">
        <v>1589</v>
      </c>
      <c r="T1097" s="3" t="s">
        <v>33</v>
      </c>
      <c r="U1097" s="3">
        <v>412000</v>
      </c>
      <c r="V1097" s="57" t="s">
        <v>31487</v>
      </c>
      <c r="W1097" s="3" t="s">
        <v>34</v>
      </c>
      <c r="X1097" s="57" t="s">
        <v>31487</v>
      </c>
      <c r="Y1097" s="3"/>
      <c r="Z1097" s="3">
        <v>412000</v>
      </c>
      <c r="AA1097" s="3"/>
      <c r="AB1097" s="57">
        <v>46176.677905092591</v>
      </c>
      <c r="AC1097" s="3">
        <v>0</v>
      </c>
      <c r="AD1097" s="24">
        <v>412000</v>
      </c>
      <c r="AE1097" s="3">
        <v>46176.677905092591</v>
      </c>
      <c r="AF1097" s="3"/>
      <c r="AG1097" s="3">
        <v>253244</v>
      </c>
    </row>
    <row r="1098" spans="1:33" ht="60" x14ac:dyDescent="0.25">
      <c r="A1098" s="3" t="s">
        <v>31712</v>
      </c>
      <c r="B1098" s="57" t="s">
        <v>31487</v>
      </c>
      <c r="C1098" s="3" t="s">
        <v>31713</v>
      </c>
      <c r="D1098" s="3"/>
      <c r="E1098" s="3"/>
      <c r="F1098" s="3" t="s">
        <v>31709</v>
      </c>
      <c r="G1098" s="3" t="s">
        <v>31710</v>
      </c>
      <c r="H1098" s="57" t="s">
        <v>15085</v>
      </c>
      <c r="I1098" s="57" t="s">
        <v>31711</v>
      </c>
      <c r="J1098" s="3" t="s">
        <v>28</v>
      </c>
      <c r="K1098" s="3" t="s">
        <v>78</v>
      </c>
      <c r="L1098" s="3" t="s">
        <v>636</v>
      </c>
      <c r="M1098" s="3" t="s">
        <v>653</v>
      </c>
      <c r="N1098" s="3" t="s">
        <v>3751</v>
      </c>
      <c r="O1098" s="3" t="s">
        <v>19490</v>
      </c>
      <c r="P1098" s="24">
        <v>0</v>
      </c>
      <c r="Q1098" s="24">
        <v>0</v>
      </c>
      <c r="R1098" s="27" t="s">
        <v>1579</v>
      </c>
      <c r="S1098" s="28" t="s">
        <v>1585</v>
      </c>
      <c r="T1098" s="3" t="s">
        <v>38</v>
      </c>
      <c r="U1098" s="3">
        <v>2060000</v>
      </c>
      <c r="V1098" s="57" t="s">
        <v>31487</v>
      </c>
      <c r="W1098" s="3" t="s">
        <v>34</v>
      </c>
      <c r="X1098" s="57" t="s">
        <v>31487</v>
      </c>
      <c r="Y1098" s="3" t="s">
        <v>39</v>
      </c>
      <c r="Z1098" s="3">
        <v>2060000</v>
      </c>
      <c r="AA1098" s="3" t="s">
        <v>40</v>
      </c>
      <c r="AB1098" s="57">
        <v>46176.679293981484</v>
      </c>
      <c r="AC1098" s="3">
        <v>0</v>
      </c>
      <c r="AD1098" s="24">
        <v>2060000</v>
      </c>
      <c r="AE1098" s="3">
        <v>46176.679293981484</v>
      </c>
      <c r="AF1098" s="3"/>
      <c r="AG1098" s="3">
        <v>253257</v>
      </c>
    </row>
    <row r="1099" spans="1:33" ht="45" x14ac:dyDescent="0.25">
      <c r="A1099" s="3" t="s">
        <v>31714</v>
      </c>
      <c r="B1099" s="57" t="s">
        <v>31487</v>
      </c>
      <c r="C1099" s="3" t="s">
        <v>31715</v>
      </c>
      <c r="D1099" s="3"/>
      <c r="E1099" s="3"/>
      <c r="F1099" s="3" t="s">
        <v>31716</v>
      </c>
      <c r="G1099" s="3" t="s">
        <v>31717</v>
      </c>
      <c r="H1099" s="57" t="s">
        <v>31718</v>
      </c>
      <c r="I1099" s="57" t="s">
        <v>31719</v>
      </c>
      <c r="J1099" s="3" t="s">
        <v>28</v>
      </c>
      <c r="K1099" s="3" t="s">
        <v>173</v>
      </c>
      <c r="L1099" s="3" t="s">
        <v>1444</v>
      </c>
      <c r="M1099" s="3" t="s">
        <v>1640</v>
      </c>
      <c r="N1099" s="3" t="s">
        <v>3386</v>
      </c>
      <c r="O1099" s="3" t="s">
        <v>19490</v>
      </c>
      <c r="P1099" s="24">
        <v>0</v>
      </c>
      <c r="Q1099" s="24">
        <v>0</v>
      </c>
      <c r="R1099" s="27" t="s">
        <v>1579</v>
      </c>
      <c r="S1099" s="28" t="s">
        <v>1589</v>
      </c>
      <c r="T1099" s="3" t="s">
        <v>33</v>
      </c>
      <c r="U1099" s="3">
        <v>412000</v>
      </c>
      <c r="V1099" s="57" t="s">
        <v>31118</v>
      </c>
      <c r="W1099" s="3" t="s">
        <v>34</v>
      </c>
      <c r="X1099" s="57" t="s">
        <v>30688</v>
      </c>
      <c r="Y1099" s="3" t="s">
        <v>39</v>
      </c>
      <c r="Z1099" s="3">
        <v>412000</v>
      </c>
      <c r="AA1099" s="3" t="s">
        <v>40</v>
      </c>
      <c r="AB1099" s="57">
        <v>46181.572488425925</v>
      </c>
      <c r="AC1099" s="3">
        <v>0</v>
      </c>
      <c r="AD1099" s="24">
        <v>412000</v>
      </c>
      <c r="AE1099" s="3">
        <v>46181.572488425925</v>
      </c>
      <c r="AF1099" s="3"/>
      <c r="AG1099" s="3">
        <v>303872</v>
      </c>
    </row>
    <row r="1100" spans="1:33" ht="45" x14ac:dyDescent="0.25">
      <c r="A1100" s="3" t="s">
        <v>31720</v>
      </c>
      <c r="B1100" s="57" t="s">
        <v>31487</v>
      </c>
      <c r="C1100" s="3" t="s">
        <v>31721</v>
      </c>
      <c r="D1100" s="3"/>
      <c r="E1100" s="3"/>
      <c r="F1100" s="3" t="s">
        <v>31722</v>
      </c>
      <c r="G1100" s="3" t="s">
        <v>31723</v>
      </c>
      <c r="H1100" s="57" t="s">
        <v>31724</v>
      </c>
      <c r="I1100" s="57" t="s">
        <v>31725</v>
      </c>
      <c r="J1100" s="3" t="s">
        <v>28</v>
      </c>
      <c r="K1100" s="3" t="s">
        <v>68</v>
      </c>
      <c r="L1100" s="3" t="s">
        <v>110</v>
      </c>
      <c r="M1100" s="3" t="s">
        <v>111</v>
      </c>
      <c r="N1100" s="3" t="s">
        <v>3611</v>
      </c>
      <c r="O1100" s="3" t="s">
        <v>705</v>
      </c>
      <c r="P1100" s="24">
        <v>0</v>
      </c>
      <c r="Q1100" s="24">
        <v>0</v>
      </c>
      <c r="R1100" s="27" t="s">
        <v>1578</v>
      </c>
      <c r="S1100" s="28" t="s">
        <v>1589</v>
      </c>
      <c r="T1100" s="3" t="s">
        <v>33</v>
      </c>
      <c r="U1100" s="3">
        <v>0</v>
      </c>
      <c r="V1100" s="57" t="s">
        <v>31487</v>
      </c>
      <c r="W1100" s="3" t="s">
        <v>34</v>
      </c>
      <c r="X1100" s="57"/>
      <c r="Y1100" s="3"/>
      <c r="Z1100" s="3"/>
      <c r="AA1100" s="3"/>
      <c r="AB1100" s="57"/>
      <c r="AC1100" s="3">
        <v>0</v>
      </c>
      <c r="AD1100" s="24"/>
      <c r="AE1100" s="3"/>
      <c r="AF1100" s="3"/>
      <c r="AG1100" s="3"/>
    </row>
    <row r="1101" spans="1:33" ht="45" x14ac:dyDescent="0.25">
      <c r="A1101" s="3" t="s">
        <v>31726</v>
      </c>
      <c r="B1101" s="57" t="s">
        <v>31487</v>
      </c>
      <c r="C1101" s="3" t="s">
        <v>31727</v>
      </c>
      <c r="D1101" s="3"/>
      <c r="E1101" s="3"/>
      <c r="F1101" s="3" t="s">
        <v>31728</v>
      </c>
      <c r="G1101" s="3" t="s">
        <v>31729</v>
      </c>
      <c r="H1101" s="57" t="s">
        <v>31730</v>
      </c>
      <c r="I1101" s="57" t="s">
        <v>31731</v>
      </c>
      <c r="J1101" s="3" t="s">
        <v>28</v>
      </c>
      <c r="K1101" s="3" t="s">
        <v>78</v>
      </c>
      <c r="L1101" s="3" t="s">
        <v>1014</v>
      </c>
      <c r="M1101" s="3" t="s">
        <v>1015</v>
      </c>
      <c r="N1101" s="3" t="s">
        <v>3756</v>
      </c>
      <c r="O1101" s="3" t="s">
        <v>32</v>
      </c>
      <c r="P1101" s="24">
        <v>0</v>
      </c>
      <c r="Q1101" s="24">
        <v>1</v>
      </c>
      <c r="R1101" s="27" t="s">
        <v>1568</v>
      </c>
      <c r="S1101" s="28" t="s">
        <v>1589</v>
      </c>
      <c r="T1101" s="3" t="s">
        <v>33</v>
      </c>
      <c r="U1101" s="3">
        <v>412000</v>
      </c>
      <c r="V1101" s="57" t="s">
        <v>31487</v>
      </c>
      <c r="W1101" s="3" t="s">
        <v>34</v>
      </c>
      <c r="X1101" s="57" t="s">
        <v>31487</v>
      </c>
      <c r="Y1101" s="3"/>
      <c r="Z1101" s="3">
        <v>412000</v>
      </c>
      <c r="AA1101" s="3"/>
      <c r="AB1101" s="57">
        <v>46176.700671296298</v>
      </c>
      <c r="AC1101" s="3">
        <v>0</v>
      </c>
      <c r="AD1101" s="24">
        <v>412000</v>
      </c>
      <c r="AE1101" s="3">
        <v>46176.700671296298</v>
      </c>
      <c r="AF1101" s="3"/>
      <c r="AG1101" s="3">
        <v>253249</v>
      </c>
    </row>
    <row r="1102" spans="1:33" ht="60" x14ac:dyDescent="0.25">
      <c r="A1102" s="3" t="s">
        <v>31732</v>
      </c>
      <c r="B1102" s="57" t="s">
        <v>31487</v>
      </c>
      <c r="C1102" s="3" t="s">
        <v>31733</v>
      </c>
      <c r="D1102" s="3"/>
      <c r="E1102" s="3"/>
      <c r="F1102" s="3" t="s">
        <v>31734</v>
      </c>
      <c r="G1102" s="3" t="s">
        <v>31735</v>
      </c>
      <c r="H1102" s="57" t="s">
        <v>31736</v>
      </c>
      <c r="I1102" s="57" t="s">
        <v>31737</v>
      </c>
      <c r="J1102" s="3" t="s">
        <v>28</v>
      </c>
      <c r="K1102" s="3" t="s">
        <v>43</v>
      </c>
      <c r="L1102" s="3" t="s">
        <v>386</v>
      </c>
      <c r="M1102" s="3" t="s">
        <v>5564</v>
      </c>
      <c r="N1102" s="3" t="s">
        <v>5565</v>
      </c>
      <c r="O1102" s="3" t="s">
        <v>19490</v>
      </c>
      <c r="P1102" s="24">
        <v>1</v>
      </c>
      <c r="Q1102" s="24">
        <v>0</v>
      </c>
      <c r="R1102" s="27" t="s">
        <v>1579</v>
      </c>
      <c r="S1102" s="28" t="s">
        <v>1585</v>
      </c>
      <c r="T1102" s="3" t="s">
        <v>38</v>
      </c>
      <c r="U1102" s="3">
        <v>2060000</v>
      </c>
      <c r="V1102" s="57" t="s">
        <v>32663</v>
      </c>
      <c r="W1102" s="3" t="s">
        <v>34</v>
      </c>
      <c r="X1102" s="57" t="s">
        <v>32712</v>
      </c>
      <c r="Y1102" s="3" t="s">
        <v>39</v>
      </c>
      <c r="Z1102" s="3">
        <v>2060000</v>
      </c>
      <c r="AA1102" s="3" t="s">
        <v>40</v>
      </c>
      <c r="AB1102" s="57">
        <v>46195.718229166669</v>
      </c>
      <c r="AC1102" s="3">
        <v>0</v>
      </c>
      <c r="AD1102" s="24">
        <v>2060000</v>
      </c>
      <c r="AE1102" s="3">
        <v>46195.718229166669</v>
      </c>
      <c r="AF1102" s="3"/>
      <c r="AG1102" s="3">
        <v>752221</v>
      </c>
    </row>
    <row r="1103" spans="1:33" ht="60" x14ac:dyDescent="0.25">
      <c r="A1103" s="3" t="s">
        <v>31738</v>
      </c>
      <c r="B1103" s="57" t="s">
        <v>31487</v>
      </c>
      <c r="C1103" s="3" t="s">
        <v>31739</v>
      </c>
      <c r="D1103" s="3"/>
      <c r="E1103" s="3"/>
      <c r="F1103" s="3" t="s">
        <v>31740</v>
      </c>
      <c r="G1103" s="3" t="s">
        <v>31741</v>
      </c>
      <c r="H1103" s="57" t="s">
        <v>31742</v>
      </c>
      <c r="I1103" s="57" t="s">
        <v>31743</v>
      </c>
      <c r="J1103" s="3" t="s">
        <v>28</v>
      </c>
      <c r="K1103" s="3" t="s">
        <v>78</v>
      </c>
      <c r="L1103" s="3" t="s">
        <v>523</v>
      </c>
      <c r="M1103" s="3" t="s">
        <v>524</v>
      </c>
      <c r="N1103" s="3" t="s">
        <v>5179</v>
      </c>
      <c r="O1103" s="3" t="s">
        <v>19490</v>
      </c>
      <c r="P1103" s="24">
        <v>0</v>
      </c>
      <c r="Q1103" s="24">
        <v>0</v>
      </c>
      <c r="R1103" s="27" t="s">
        <v>1579</v>
      </c>
      <c r="S1103" s="28" t="s">
        <v>1585</v>
      </c>
      <c r="T1103" s="3" t="s">
        <v>38</v>
      </c>
      <c r="U1103" s="3">
        <v>2060000</v>
      </c>
      <c r="V1103" s="57" t="s">
        <v>30688</v>
      </c>
      <c r="W1103" s="3" t="s">
        <v>34</v>
      </c>
      <c r="X1103" s="57" t="s">
        <v>30383</v>
      </c>
      <c r="Y1103" s="3" t="s">
        <v>39</v>
      </c>
      <c r="Z1103" s="3">
        <v>2060000</v>
      </c>
      <c r="AA1103" s="3" t="s">
        <v>40</v>
      </c>
      <c r="AB1103" s="57">
        <v>46182.449942129628</v>
      </c>
      <c r="AC1103" s="3">
        <v>0</v>
      </c>
      <c r="AD1103" s="24">
        <v>2060000</v>
      </c>
      <c r="AE1103" s="3">
        <v>46182.449942129628</v>
      </c>
      <c r="AF1103" s="3"/>
      <c r="AG1103" s="3">
        <v>307600</v>
      </c>
    </row>
    <row r="1104" spans="1:33" ht="45" x14ac:dyDescent="0.25">
      <c r="A1104" s="3" t="s">
        <v>31744</v>
      </c>
      <c r="B1104" s="57" t="s">
        <v>31487</v>
      </c>
      <c r="C1104" s="3" t="s">
        <v>31745</v>
      </c>
      <c r="D1104" s="3"/>
      <c r="E1104" s="3"/>
      <c r="F1104" s="3" t="s">
        <v>31740</v>
      </c>
      <c r="G1104" s="3" t="s">
        <v>31741</v>
      </c>
      <c r="H1104" s="57" t="s">
        <v>31742</v>
      </c>
      <c r="I1104" s="57" t="s">
        <v>31743</v>
      </c>
      <c r="J1104" s="3" t="s">
        <v>28</v>
      </c>
      <c r="K1104" s="3" t="s">
        <v>78</v>
      </c>
      <c r="L1104" s="3" t="s">
        <v>57</v>
      </c>
      <c r="M1104" s="3" t="s">
        <v>524</v>
      </c>
      <c r="N1104" s="3" t="s">
        <v>5179</v>
      </c>
      <c r="O1104" s="3" t="s">
        <v>705</v>
      </c>
      <c r="P1104" s="24">
        <v>0</v>
      </c>
      <c r="Q1104" s="24">
        <v>0</v>
      </c>
      <c r="R1104" s="27" t="s">
        <v>1578</v>
      </c>
      <c r="S1104" s="28" t="s">
        <v>1589</v>
      </c>
      <c r="T1104" s="3" t="s">
        <v>33</v>
      </c>
      <c r="U1104" s="3">
        <v>0</v>
      </c>
      <c r="V1104" s="57" t="s">
        <v>30688</v>
      </c>
      <c r="W1104" s="3" t="s">
        <v>34</v>
      </c>
      <c r="X1104" s="57"/>
      <c r="Y1104" s="3"/>
      <c r="Z1104" s="3"/>
      <c r="AA1104" s="3"/>
      <c r="AB1104" s="57"/>
      <c r="AC1104" s="3">
        <v>0</v>
      </c>
      <c r="AD1104" s="24"/>
      <c r="AE1104" s="3"/>
      <c r="AF1104" s="3"/>
      <c r="AG1104" s="3"/>
    </row>
    <row r="1105" spans="1:33" ht="45" x14ac:dyDescent="0.25">
      <c r="A1105" s="3" t="s">
        <v>31746</v>
      </c>
      <c r="B1105" s="57" t="s">
        <v>31487</v>
      </c>
      <c r="C1105" s="3" t="s">
        <v>31747</v>
      </c>
      <c r="D1105" s="3"/>
      <c r="E1105" s="3"/>
      <c r="F1105" s="3" t="s">
        <v>31748</v>
      </c>
      <c r="G1105" s="3" t="s">
        <v>31749</v>
      </c>
      <c r="H1105" s="57" t="s">
        <v>31750</v>
      </c>
      <c r="I1105" s="57" t="s">
        <v>31751</v>
      </c>
      <c r="J1105" s="3" t="s">
        <v>28</v>
      </c>
      <c r="K1105" s="3" t="s">
        <v>173</v>
      </c>
      <c r="L1105" s="3" t="s">
        <v>351</v>
      </c>
      <c r="M1105" s="3" t="s">
        <v>352</v>
      </c>
      <c r="N1105" s="3" t="s">
        <v>4734</v>
      </c>
      <c r="O1105" s="3" t="s">
        <v>19490</v>
      </c>
      <c r="P1105" s="24">
        <v>0</v>
      </c>
      <c r="Q1105" s="24">
        <v>0</v>
      </c>
      <c r="R1105" s="27" t="s">
        <v>1579</v>
      </c>
      <c r="S1105" s="28" t="s">
        <v>1582</v>
      </c>
      <c r="T1105" s="3" t="s">
        <v>160</v>
      </c>
      <c r="U1105" s="3">
        <v>4120000000</v>
      </c>
      <c r="V1105" s="57" t="s">
        <v>31487</v>
      </c>
      <c r="W1105" s="3" t="s">
        <v>34</v>
      </c>
      <c r="X1105" s="57" t="s">
        <v>29679</v>
      </c>
      <c r="Y1105" s="3" t="s">
        <v>39</v>
      </c>
      <c r="Z1105" s="3">
        <v>7374516</v>
      </c>
      <c r="AA1105" s="3" t="s">
        <v>40</v>
      </c>
      <c r="AB1105" s="57">
        <v>46184.662627314814</v>
      </c>
      <c r="AC1105" s="3">
        <v>0</v>
      </c>
      <c r="AD1105" s="24">
        <v>7374516</v>
      </c>
      <c r="AE1105" s="3">
        <v>46184.662627314814</v>
      </c>
      <c r="AF1105" s="3"/>
      <c r="AG1105" s="3">
        <v>380637</v>
      </c>
    </row>
    <row r="1106" spans="1:33" ht="60" x14ac:dyDescent="0.25">
      <c r="A1106" s="3" t="s">
        <v>31752</v>
      </c>
      <c r="B1106" s="57" t="s">
        <v>31487</v>
      </c>
      <c r="C1106" s="3" t="s">
        <v>31753</v>
      </c>
      <c r="D1106" s="3"/>
      <c r="E1106" s="3"/>
      <c r="F1106" s="3" t="s">
        <v>31754</v>
      </c>
      <c r="G1106" s="3" t="s">
        <v>31755</v>
      </c>
      <c r="H1106" s="57" t="s">
        <v>31756</v>
      </c>
      <c r="I1106" s="57" t="s">
        <v>21534</v>
      </c>
      <c r="J1106" s="3" t="s">
        <v>28</v>
      </c>
      <c r="K1106" s="3" t="s">
        <v>78</v>
      </c>
      <c r="L1106" s="3" t="s">
        <v>523</v>
      </c>
      <c r="M1106" s="3" t="s">
        <v>524</v>
      </c>
      <c r="N1106" s="3" t="s">
        <v>5179</v>
      </c>
      <c r="O1106" s="3" t="s">
        <v>32</v>
      </c>
      <c r="P1106" s="24">
        <v>1</v>
      </c>
      <c r="Q1106" s="24">
        <v>1</v>
      </c>
      <c r="R1106" s="27" t="s">
        <v>1568</v>
      </c>
      <c r="S1106" s="28" t="s">
        <v>1585</v>
      </c>
      <c r="T1106" s="3" t="s">
        <v>38</v>
      </c>
      <c r="U1106" s="3">
        <v>2060000</v>
      </c>
      <c r="V1106" s="57" t="s">
        <v>30688</v>
      </c>
      <c r="W1106" s="3" t="s">
        <v>34</v>
      </c>
      <c r="X1106" s="57" t="s">
        <v>30383</v>
      </c>
      <c r="Y1106" s="3"/>
      <c r="Z1106" s="3">
        <v>2060000</v>
      </c>
      <c r="AA1106" s="3"/>
      <c r="AB1106" s="57">
        <v>46182.451527777775</v>
      </c>
      <c r="AC1106" s="3">
        <v>0</v>
      </c>
      <c r="AD1106" s="24">
        <v>2060000</v>
      </c>
      <c r="AE1106" s="3">
        <v>46182.451527777775</v>
      </c>
      <c r="AF1106" s="3"/>
      <c r="AG1106" s="3">
        <v>307601</v>
      </c>
    </row>
    <row r="1107" spans="1:33" ht="45" x14ac:dyDescent="0.25">
      <c r="A1107" s="3" t="s">
        <v>31757</v>
      </c>
      <c r="B1107" s="57" t="s">
        <v>31487</v>
      </c>
      <c r="C1107" s="3" t="s">
        <v>31758</v>
      </c>
      <c r="D1107" s="3"/>
      <c r="E1107" s="3"/>
      <c r="F1107" s="3" t="s">
        <v>31754</v>
      </c>
      <c r="G1107" s="3" t="s">
        <v>31755</v>
      </c>
      <c r="H1107" s="57" t="s">
        <v>31756</v>
      </c>
      <c r="I1107" s="57" t="s">
        <v>21534</v>
      </c>
      <c r="J1107" s="3" t="s">
        <v>28</v>
      </c>
      <c r="K1107" s="3" t="s">
        <v>78</v>
      </c>
      <c r="L1107" s="3" t="s">
        <v>523</v>
      </c>
      <c r="M1107" s="3" t="s">
        <v>524</v>
      </c>
      <c r="N1107" s="3" t="s">
        <v>5179</v>
      </c>
      <c r="O1107" s="3" t="s">
        <v>32</v>
      </c>
      <c r="P1107" s="24">
        <v>0</v>
      </c>
      <c r="Q1107" s="24">
        <v>1</v>
      </c>
      <c r="R1107" s="27" t="s">
        <v>1568</v>
      </c>
      <c r="S1107" s="28" t="s">
        <v>1589</v>
      </c>
      <c r="T1107" s="3" t="s">
        <v>33</v>
      </c>
      <c r="U1107" s="3">
        <v>412000</v>
      </c>
      <c r="V1107" s="57" t="s">
        <v>30688</v>
      </c>
      <c r="W1107" s="3" t="s">
        <v>34</v>
      </c>
      <c r="X1107" s="57" t="s">
        <v>30383</v>
      </c>
      <c r="Y1107" s="3"/>
      <c r="Z1107" s="3">
        <v>412000</v>
      </c>
      <c r="AA1107" s="3"/>
      <c r="AB1107" s="57">
        <v>46182.447500000002</v>
      </c>
      <c r="AC1107" s="3">
        <v>0</v>
      </c>
      <c r="AD1107" s="24">
        <v>412000</v>
      </c>
      <c r="AE1107" s="3">
        <v>46182.447500000002</v>
      </c>
      <c r="AF1107" s="3"/>
      <c r="AG1107" s="3">
        <v>307586</v>
      </c>
    </row>
    <row r="1108" spans="1:33" ht="45" x14ac:dyDescent="0.25">
      <c r="A1108" s="3" t="s">
        <v>31759</v>
      </c>
      <c r="B1108" s="57" t="s">
        <v>31487</v>
      </c>
      <c r="C1108" s="3" t="s">
        <v>31760</v>
      </c>
      <c r="D1108" s="3"/>
      <c r="E1108" s="3"/>
      <c r="F1108" s="3" t="s">
        <v>31761</v>
      </c>
      <c r="G1108" s="3" t="s">
        <v>31762</v>
      </c>
      <c r="H1108" s="57" t="s">
        <v>17041</v>
      </c>
      <c r="I1108" s="57" t="s">
        <v>21548</v>
      </c>
      <c r="J1108" s="3" t="s">
        <v>28</v>
      </c>
      <c r="K1108" s="3" t="s">
        <v>78</v>
      </c>
      <c r="L1108" s="3" t="s">
        <v>523</v>
      </c>
      <c r="M1108" s="3" t="s">
        <v>524</v>
      </c>
      <c r="N1108" s="3" t="s">
        <v>5179</v>
      </c>
      <c r="O1108" s="3" t="s">
        <v>32</v>
      </c>
      <c r="P1108" s="24">
        <v>0</v>
      </c>
      <c r="Q1108" s="24">
        <v>1</v>
      </c>
      <c r="R1108" s="27" t="s">
        <v>1568</v>
      </c>
      <c r="S1108" s="28" t="s">
        <v>1589</v>
      </c>
      <c r="T1108" s="3" t="s">
        <v>33</v>
      </c>
      <c r="U1108" s="3">
        <v>412000</v>
      </c>
      <c r="V1108" s="57" t="s">
        <v>30688</v>
      </c>
      <c r="W1108" s="3" t="s">
        <v>34</v>
      </c>
      <c r="X1108" s="57" t="s">
        <v>30383</v>
      </c>
      <c r="Y1108" s="3"/>
      <c r="Z1108" s="3">
        <v>412000</v>
      </c>
      <c r="AA1108" s="3"/>
      <c r="AB1108" s="57">
        <v>46182.449166666665</v>
      </c>
      <c r="AC1108" s="3">
        <v>0</v>
      </c>
      <c r="AD1108" s="24">
        <v>412000</v>
      </c>
      <c r="AE1108" s="3">
        <v>46182.449166666665</v>
      </c>
      <c r="AF1108" s="3"/>
      <c r="AG1108" s="3">
        <v>307587</v>
      </c>
    </row>
    <row r="1109" spans="1:33" ht="60" x14ac:dyDescent="0.25">
      <c r="A1109" s="3" t="s">
        <v>31763</v>
      </c>
      <c r="B1109" s="57" t="s">
        <v>31487</v>
      </c>
      <c r="C1109" s="3" t="s">
        <v>31764</v>
      </c>
      <c r="D1109" s="3"/>
      <c r="E1109" s="3"/>
      <c r="F1109" s="3" t="s">
        <v>31761</v>
      </c>
      <c r="G1109" s="3" t="s">
        <v>31762</v>
      </c>
      <c r="H1109" s="57" t="s">
        <v>17041</v>
      </c>
      <c r="I1109" s="57" t="s">
        <v>21548</v>
      </c>
      <c r="J1109" s="3" t="s">
        <v>28</v>
      </c>
      <c r="K1109" s="3" t="s">
        <v>78</v>
      </c>
      <c r="L1109" s="3" t="s">
        <v>523</v>
      </c>
      <c r="M1109" s="3" t="s">
        <v>524</v>
      </c>
      <c r="N1109" s="3" t="s">
        <v>5179</v>
      </c>
      <c r="O1109" s="3" t="s">
        <v>19490</v>
      </c>
      <c r="P1109" s="24">
        <v>1</v>
      </c>
      <c r="Q1109" s="24">
        <v>0</v>
      </c>
      <c r="R1109" s="27" t="s">
        <v>1579</v>
      </c>
      <c r="S1109" s="28" t="s">
        <v>1585</v>
      </c>
      <c r="T1109" s="3" t="s">
        <v>38</v>
      </c>
      <c r="U1109" s="3">
        <v>2060000</v>
      </c>
      <c r="V1109" s="57" t="s">
        <v>30688</v>
      </c>
      <c r="W1109" s="3" t="s">
        <v>34</v>
      </c>
      <c r="X1109" s="57" t="s">
        <v>30383</v>
      </c>
      <c r="Y1109" s="3" t="s">
        <v>39</v>
      </c>
      <c r="Z1109" s="3">
        <v>2060000</v>
      </c>
      <c r="AA1109" s="3" t="s">
        <v>40</v>
      </c>
      <c r="AB1109" s="57">
        <v>46182.451793981483</v>
      </c>
      <c r="AC1109" s="3">
        <v>0</v>
      </c>
      <c r="AD1109" s="24">
        <v>2060000</v>
      </c>
      <c r="AE1109" s="3">
        <v>46182.451793981483</v>
      </c>
      <c r="AF1109" s="3"/>
      <c r="AG1109" s="3">
        <v>307602</v>
      </c>
    </row>
    <row r="1110" spans="1:33" ht="45" x14ac:dyDescent="0.25">
      <c r="A1110" s="3" t="s">
        <v>31765</v>
      </c>
      <c r="B1110" s="57" t="s">
        <v>31487</v>
      </c>
      <c r="C1110" s="3" t="s">
        <v>31766</v>
      </c>
      <c r="D1110" s="3"/>
      <c r="E1110" s="3"/>
      <c r="F1110" s="3" t="s">
        <v>31767</v>
      </c>
      <c r="G1110" s="3" t="s">
        <v>31768</v>
      </c>
      <c r="H1110" s="57" t="s">
        <v>31769</v>
      </c>
      <c r="I1110" s="57" t="s">
        <v>31770</v>
      </c>
      <c r="J1110" s="3" t="s">
        <v>28</v>
      </c>
      <c r="K1110" s="3" t="s">
        <v>78</v>
      </c>
      <c r="L1110" s="3" t="s">
        <v>243</v>
      </c>
      <c r="M1110" s="3" t="s">
        <v>428</v>
      </c>
      <c r="N1110" s="3" t="s">
        <v>5375</v>
      </c>
      <c r="O1110" s="3" t="s">
        <v>32</v>
      </c>
      <c r="P1110" s="24">
        <v>0</v>
      </c>
      <c r="Q1110" s="24">
        <v>2</v>
      </c>
      <c r="R1110" s="27" t="s">
        <v>1568</v>
      </c>
      <c r="S1110" s="28" t="s">
        <v>1589</v>
      </c>
      <c r="T1110" s="3" t="s">
        <v>33</v>
      </c>
      <c r="U1110" s="3">
        <v>412000</v>
      </c>
      <c r="V1110" s="57" t="s">
        <v>31487</v>
      </c>
      <c r="W1110" s="3" t="s">
        <v>34</v>
      </c>
      <c r="X1110" s="57" t="s">
        <v>30383</v>
      </c>
      <c r="Y1110" s="3"/>
      <c r="Z1110" s="3">
        <v>412000</v>
      </c>
      <c r="AA1110" s="3"/>
      <c r="AB1110" s="57">
        <v>46182.515173611115</v>
      </c>
      <c r="AC1110" s="3">
        <v>0</v>
      </c>
      <c r="AD1110" s="24">
        <v>412000</v>
      </c>
      <c r="AE1110" s="3">
        <v>46182.515173611115</v>
      </c>
      <c r="AF1110" s="3"/>
      <c r="AG1110" s="3">
        <v>254161</v>
      </c>
    </row>
    <row r="1111" spans="1:33" ht="45" x14ac:dyDescent="0.25">
      <c r="A1111" s="3" t="s">
        <v>31771</v>
      </c>
      <c r="B1111" s="57" t="s">
        <v>31487</v>
      </c>
      <c r="C1111" s="3" t="s">
        <v>31772</v>
      </c>
      <c r="D1111" s="3"/>
      <c r="E1111" s="3"/>
      <c r="F1111" s="3" t="s">
        <v>31773</v>
      </c>
      <c r="G1111" s="3" t="s">
        <v>31774</v>
      </c>
      <c r="H1111" s="57" t="s">
        <v>31775</v>
      </c>
      <c r="I1111" s="57" t="s">
        <v>31770</v>
      </c>
      <c r="J1111" s="3" t="s">
        <v>28</v>
      </c>
      <c r="K1111" s="3" t="s">
        <v>78</v>
      </c>
      <c r="L1111" s="3" t="s">
        <v>243</v>
      </c>
      <c r="M1111" s="3" t="s">
        <v>428</v>
      </c>
      <c r="N1111" s="3" t="s">
        <v>5375</v>
      </c>
      <c r="O1111" s="3" t="s">
        <v>19633</v>
      </c>
      <c r="P1111" s="24">
        <v>0</v>
      </c>
      <c r="Q1111" s="24">
        <v>0</v>
      </c>
      <c r="R1111" s="27" t="s">
        <v>1580</v>
      </c>
      <c r="S1111" s="28" t="s">
        <v>1582</v>
      </c>
      <c r="T1111" s="3" t="s">
        <v>160</v>
      </c>
      <c r="U1111" s="3">
        <v>4120000000</v>
      </c>
      <c r="V1111" s="57" t="s">
        <v>31487</v>
      </c>
      <c r="W1111" s="3" t="s">
        <v>34</v>
      </c>
      <c r="X1111" s="57"/>
      <c r="Y1111" s="3"/>
      <c r="Z1111" s="3"/>
      <c r="AA1111" s="3"/>
      <c r="AB1111" s="57"/>
      <c r="AC1111" s="3">
        <v>0</v>
      </c>
      <c r="AD1111" s="24"/>
      <c r="AE1111" s="3"/>
      <c r="AF1111" s="3"/>
      <c r="AG1111" s="3">
        <v>788466</v>
      </c>
    </row>
    <row r="1112" spans="1:33" ht="45" x14ac:dyDescent="0.25">
      <c r="A1112" s="3" t="s">
        <v>31776</v>
      </c>
      <c r="B1112" s="57" t="s">
        <v>31487</v>
      </c>
      <c r="C1112" s="3" t="s">
        <v>31777</v>
      </c>
      <c r="D1112" s="3"/>
      <c r="E1112" s="3"/>
      <c r="F1112" s="3" t="s">
        <v>31778</v>
      </c>
      <c r="G1112" s="3" t="s">
        <v>31779</v>
      </c>
      <c r="H1112" s="57" t="s">
        <v>31780</v>
      </c>
      <c r="I1112" s="57" t="s">
        <v>31781</v>
      </c>
      <c r="J1112" s="3" t="s">
        <v>28</v>
      </c>
      <c r="K1112" s="3" t="s">
        <v>51</v>
      </c>
      <c r="L1112" s="3" t="s">
        <v>913</v>
      </c>
      <c r="M1112" s="3" t="s">
        <v>914</v>
      </c>
      <c r="N1112" s="3" t="s">
        <v>8916</v>
      </c>
      <c r="O1112" s="3" t="s">
        <v>32</v>
      </c>
      <c r="P1112" s="24">
        <v>0</v>
      </c>
      <c r="Q1112" s="24">
        <v>1</v>
      </c>
      <c r="R1112" s="27" t="s">
        <v>1568</v>
      </c>
      <c r="S1112" s="28" t="s">
        <v>1589</v>
      </c>
      <c r="T1112" s="3" t="s">
        <v>33</v>
      </c>
      <c r="U1112" s="3">
        <v>412000</v>
      </c>
      <c r="V1112" s="57" t="s">
        <v>31487</v>
      </c>
      <c r="W1112" s="3" t="s">
        <v>34</v>
      </c>
      <c r="X1112" s="57" t="s">
        <v>30688</v>
      </c>
      <c r="Y1112" s="3"/>
      <c r="Z1112" s="3">
        <v>412000</v>
      </c>
      <c r="AA1112" s="3"/>
      <c r="AB1112" s="57">
        <v>46181.473414351851</v>
      </c>
      <c r="AC1112" s="3">
        <v>0</v>
      </c>
      <c r="AD1112" s="24">
        <v>412000</v>
      </c>
      <c r="AE1112" s="3">
        <v>46181.473414351851</v>
      </c>
      <c r="AF1112" s="3"/>
      <c r="AG1112" s="3">
        <v>253520</v>
      </c>
    </row>
    <row r="1113" spans="1:33" ht="45" x14ac:dyDescent="0.25">
      <c r="A1113" s="3" t="s">
        <v>31782</v>
      </c>
      <c r="B1113" s="57" t="s">
        <v>31487</v>
      </c>
      <c r="C1113" s="3" t="s">
        <v>31783</v>
      </c>
      <c r="D1113" s="3"/>
      <c r="E1113" s="3"/>
      <c r="F1113" s="3" t="s">
        <v>31784</v>
      </c>
      <c r="G1113" s="3" t="s">
        <v>31785</v>
      </c>
      <c r="H1113" s="57" t="s">
        <v>31786</v>
      </c>
      <c r="I1113" s="57" t="s">
        <v>31787</v>
      </c>
      <c r="J1113" s="3" t="s">
        <v>28</v>
      </c>
      <c r="K1113" s="3" t="s">
        <v>78</v>
      </c>
      <c r="L1113" s="3" t="s">
        <v>636</v>
      </c>
      <c r="M1113" s="3" t="s">
        <v>653</v>
      </c>
      <c r="N1113" s="3" t="s">
        <v>3751</v>
      </c>
      <c r="O1113" s="3" t="s">
        <v>32</v>
      </c>
      <c r="P1113" s="24">
        <v>0</v>
      </c>
      <c r="Q1113" s="24">
        <v>1</v>
      </c>
      <c r="R1113" s="27" t="s">
        <v>1568</v>
      </c>
      <c r="S1113" s="28" t="s">
        <v>1589</v>
      </c>
      <c r="T1113" s="3" t="s">
        <v>33</v>
      </c>
      <c r="U1113" s="3">
        <v>412000</v>
      </c>
      <c r="V1113" s="57" t="s">
        <v>31487</v>
      </c>
      <c r="W1113" s="3" t="s">
        <v>34</v>
      </c>
      <c r="X1113" s="57" t="s">
        <v>30383</v>
      </c>
      <c r="Y1113" s="3"/>
      <c r="Z1113" s="3">
        <v>412000</v>
      </c>
      <c r="AA1113" s="3"/>
      <c r="AB1113" s="57">
        <v>46182.369502314818</v>
      </c>
      <c r="AC1113" s="3">
        <v>0</v>
      </c>
      <c r="AD1113" s="24">
        <v>412000</v>
      </c>
      <c r="AE1113" s="3">
        <v>46182.369502314818</v>
      </c>
      <c r="AF1113" s="3"/>
      <c r="AG1113" s="3">
        <v>254166</v>
      </c>
    </row>
    <row r="1114" spans="1:33" ht="60" x14ac:dyDescent="0.25">
      <c r="A1114" s="3" t="s">
        <v>31788</v>
      </c>
      <c r="B1114" s="57" t="s">
        <v>31487</v>
      </c>
      <c r="C1114" s="3" t="s">
        <v>31789</v>
      </c>
      <c r="D1114" s="3"/>
      <c r="E1114" s="3"/>
      <c r="F1114" s="3" t="s">
        <v>31784</v>
      </c>
      <c r="G1114" s="3" t="s">
        <v>31785</v>
      </c>
      <c r="H1114" s="57" t="s">
        <v>31786</v>
      </c>
      <c r="I1114" s="57" t="s">
        <v>31787</v>
      </c>
      <c r="J1114" s="3" t="s">
        <v>28</v>
      </c>
      <c r="K1114" s="3" t="s">
        <v>78</v>
      </c>
      <c r="L1114" s="3" t="s">
        <v>636</v>
      </c>
      <c r="M1114" s="3" t="s">
        <v>653</v>
      </c>
      <c r="N1114" s="3" t="s">
        <v>3751</v>
      </c>
      <c r="O1114" s="3" t="s">
        <v>32</v>
      </c>
      <c r="P1114" s="24">
        <v>2</v>
      </c>
      <c r="Q1114" s="24">
        <v>1</v>
      </c>
      <c r="R1114" s="27" t="s">
        <v>1568</v>
      </c>
      <c r="S1114" s="28" t="s">
        <v>1585</v>
      </c>
      <c r="T1114" s="3" t="s">
        <v>38</v>
      </c>
      <c r="U1114" s="3">
        <v>2060000</v>
      </c>
      <c r="V1114" s="57" t="s">
        <v>31487</v>
      </c>
      <c r="W1114" s="3" t="s">
        <v>34</v>
      </c>
      <c r="X1114" s="57" t="s">
        <v>30383</v>
      </c>
      <c r="Y1114" s="3"/>
      <c r="Z1114" s="3">
        <v>2060000</v>
      </c>
      <c r="AA1114" s="3"/>
      <c r="AB1114" s="57">
        <v>46182.368587962963</v>
      </c>
      <c r="AC1114" s="3">
        <v>0</v>
      </c>
      <c r="AD1114" s="24">
        <v>2060000</v>
      </c>
      <c r="AE1114" s="3">
        <v>46182.368587962963</v>
      </c>
      <c r="AF1114" s="3"/>
      <c r="AG1114" s="3">
        <v>254138</v>
      </c>
    </row>
    <row r="1115" spans="1:33" ht="45" x14ac:dyDescent="0.25">
      <c r="A1115" s="3" t="s">
        <v>31790</v>
      </c>
      <c r="B1115" s="57" t="s">
        <v>31487</v>
      </c>
      <c r="C1115" s="3" t="s">
        <v>31791</v>
      </c>
      <c r="D1115" s="3"/>
      <c r="E1115" s="3"/>
      <c r="F1115" s="3" t="s">
        <v>31792</v>
      </c>
      <c r="G1115" s="3" t="s">
        <v>31793</v>
      </c>
      <c r="H1115" s="57" t="s">
        <v>31794</v>
      </c>
      <c r="I1115" s="57" t="s">
        <v>31795</v>
      </c>
      <c r="J1115" s="3" t="s">
        <v>28</v>
      </c>
      <c r="K1115" s="3" t="s">
        <v>29</v>
      </c>
      <c r="L1115" s="3" t="s">
        <v>154</v>
      </c>
      <c r="M1115" s="3" t="s">
        <v>155</v>
      </c>
      <c r="N1115" s="3" t="s">
        <v>7144</v>
      </c>
      <c r="O1115" s="3" t="s">
        <v>32</v>
      </c>
      <c r="P1115" s="24">
        <v>0</v>
      </c>
      <c r="Q1115" s="24">
        <v>1</v>
      </c>
      <c r="R1115" s="27" t="s">
        <v>1568</v>
      </c>
      <c r="S1115" s="28" t="s">
        <v>1589</v>
      </c>
      <c r="T1115" s="3" t="s">
        <v>33</v>
      </c>
      <c r="U1115" s="3">
        <v>412000</v>
      </c>
      <c r="V1115" s="57" t="s">
        <v>31487</v>
      </c>
      <c r="W1115" s="3" t="s">
        <v>34</v>
      </c>
      <c r="X1115" s="57" t="s">
        <v>31118</v>
      </c>
      <c r="Y1115" s="3"/>
      <c r="Z1115" s="3">
        <v>412000</v>
      </c>
      <c r="AA1115" s="3"/>
      <c r="AB1115" s="57">
        <v>46178.372835648152</v>
      </c>
      <c r="AC1115" s="3">
        <v>0</v>
      </c>
      <c r="AD1115" s="24">
        <v>412000</v>
      </c>
      <c r="AE1115" s="3">
        <v>46178.372835648152</v>
      </c>
      <c r="AF1115" s="3"/>
      <c r="AG1115" s="3">
        <v>257126</v>
      </c>
    </row>
    <row r="1116" spans="1:33" ht="45" x14ac:dyDescent="0.25">
      <c r="A1116" s="3" t="s">
        <v>31796</v>
      </c>
      <c r="B1116" s="57" t="s">
        <v>31487</v>
      </c>
      <c r="C1116" s="3" t="s">
        <v>31797</v>
      </c>
      <c r="D1116" s="3"/>
      <c r="E1116" s="3"/>
      <c r="F1116" s="3" t="s">
        <v>31798</v>
      </c>
      <c r="G1116" s="3" t="s">
        <v>31799</v>
      </c>
      <c r="H1116" s="57" t="s">
        <v>31800</v>
      </c>
      <c r="I1116" s="57" t="s">
        <v>31801</v>
      </c>
      <c r="J1116" s="3" t="s">
        <v>28</v>
      </c>
      <c r="K1116" s="3" t="s">
        <v>68</v>
      </c>
      <c r="L1116" s="3" t="s">
        <v>114</v>
      </c>
      <c r="M1116" s="3" t="s">
        <v>115</v>
      </c>
      <c r="N1116" s="3" t="s">
        <v>5158</v>
      </c>
      <c r="O1116" s="3" t="s">
        <v>705</v>
      </c>
      <c r="P1116" s="24">
        <v>0</v>
      </c>
      <c r="Q1116" s="24">
        <v>0</v>
      </c>
      <c r="R1116" s="27" t="s">
        <v>1578</v>
      </c>
      <c r="S1116" s="28" t="s">
        <v>1590</v>
      </c>
      <c r="T1116" s="3" t="s">
        <v>426</v>
      </c>
      <c r="U1116" s="3">
        <v>0</v>
      </c>
      <c r="V1116" s="57" t="s">
        <v>31487</v>
      </c>
      <c r="W1116" s="3" t="s">
        <v>34</v>
      </c>
      <c r="X1116" s="57"/>
      <c r="Y1116" s="3"/>
      <c r="Z1116" s="3"/>
      <c r="AA1116" s="3"/>
      <c r="AB1116" s="57"/>
      <c r="AC1116" s="3">
        <v>0</v>
      </c>
      <c r="AD1116" s="24"/>
      <c r="AE1116" s="3"/>
      <c r="AF1116" s="3"/>
      <c r="AG1116" s="3"/>
    </row>
    <row r="1117" spans="1:33" ht="60" x14ac:dyDescent="0.25">
      <c r="A1117" s="3" t="s">
        <v>31802</v>
      </c>
      <c r="B1117" s="57" t="s">
        <v>31487</v>
      </c>
      <c r="C1117" s="3" t="s">
        <v>31803</v>
      </c>
      <c r="D1117" s="3"/>
      <c r="E1117" s="3"/>
      <c r="F1117" s="3" t="s">
        <v>31804</v>
      </c>
      <c r="G1117" s="3" t="s">
        <v>31805</v>
      </c>
      <c r="H1117" s="57" t="s">
        <v>31806</v>
      </c>
      <c r="I1117" s="57" t="s">
        <v>31807</v>
      </c>
      <c r="J1117" s="3" t="s">
        <v>28</v>
      </c>
      <c r="K1117" s="3" t="s">
        <v>78</v>
      </c>
      <c r="L1117" s="3" t="s">
        <v>202</v>
      </c>
      <c r="M1117" s="3" t="s">
        <v>203</v>
      </c>
      <c r="N1117" s="3" t="s">
        <v>3691</v>
      </c>
      <c r="O1117" s="3" t="s">
        <v>19490</v>
      </c>
      <c r="P1117" s="24">
        <v>0</v>
      </c>
      <c r="Q1117" s="24">
        <v>0</v>
      </c>
      <c r="R1117" s="27" t="s">
        <v>1579</v>
      </c>
      <c r="S1117" s="28" t="s">
        <v>1585</v>
      </c>
      <c r="T1117" s="3" t="s">
        <v>38</v>
      </c>
      <c r="U1117" s="3">
        <v>2060000</v>
      </c>
      <c r="V1117" s="57" t="s">
        <v>31487</v>
      </c>
      <c r="W1117" s="3" t="s">
        <v>34</v>
      </c>
      <c r="X1117" s="57" t="s">
        <v>33843</v>
      </c>
      <c r="Y1117" s="3" t="s">
        <v>39</v>
      </c>
      <c r="Z1117" s="3">
        <v>2060000</v>
      </c>
      <c r="AA1117" s="3" t="s">
        <v>40</v>
      </c>
      <c r="AB1117" s="57">
        <v>46204.589722222219</v>
      </c>
      <c r="AC1117" s="3">
        <v>0</v>
      </c>
      <c r="AD1117" s="24">
        <v>2060000</v>
      </c>
      <c r="AE1117" s="3">
        <v>46204.589722222219</v>
      </c>
      <c r="AF1117" s="3"/>
      <c r="AG1117" s="3">
        <v>248770</v>
      </c>
    </row>
    <row r="1118" spans="1:33" ht="45" x14ac:dyDescent="0.25">
      <c r="A1118" s="3" t="s">
        <v>31808</v>
      </c>
      <c r="B1118" s="57" t="s">
        <v>31487</v>
      </c>
      <c r="C1118" s="3" t="s">
        <v>31809</v>
      </c>
      <c r="D1118" s="3"/>
      <c r="E1118" s="3"/>
      <c r="F1118" s="3" t="s">
        <v>31810</v>
      </c>
      <c r="G1118" s="3" t="s">
        <v>31811</v>
      </c>
      <c r="H1118" s="57" t="s">
        <v>5764</v>
      </c>
      <c r="I1118" s="57" t="s">
        <v>31812</v>
      </c>
      <c r="J1118" s="3" t="s">
        <v>28</v>
      </c>
      <c r="K1118" s="3" t="s">
        <v>51</v>
      </c>
      <c r="L1118" s="3" t="s">
        <v>59</v>
      </c>
      <c r="M1118" s="3" t="s">
        <v>60</v>
      </c>
      <c r="N1118" s="3" t="s">
        <v>8751</v>
      </c>
      <c r="O1118" s="3" t="s">
        <v>19490</v>
      </c>
      <c r="P1118" s="24">
        <v>0</v>
      </c>
      <c r="Q1118" s="24">
        <v>0</v>
      </c>
      <c r="R1118" s="27" t="s">
        <v>1579</v>
      </c>
      <c r="S1118" s="28" t="s">
        <v>1589</v>
      </c>
      <c r="T1118" s="3" t="s">
        <v>33</v>
      </c>
      <c r="U1118" s="3">
        <v>412000</v>
      </c>
      <c r="V1118" s="57" t="s">
        <v>31487</v>
      </c>
      <c r="W1118" s="3" t="s">
        <v>34</v>
      </c>
      <c r="X1118" s="57" t="s">
        <v>31118</v>
      </c>
      <c r="Y1118" s="3" t="s">
        <v>39</v>
      </c>
      <c r="Z1118" s="3">
        <v>412000</v>
      </c>
      <c r="AA1118" s="3" t="s">
        <v>40</v>
      </c>
      <c r="AB1118" s="57">
        <v>46178.861875000002</v>
      </c>
      <c r="AC1118" s="3">
        <v>0</v>
      </c>
      <c r="AD1118" s="24">
        <v>412000</v>
      </c>
      <c r="AE1118" s="3">
        <v>46178.861875000002</v>
      </c>
      <c r="AF1118" s="3"/>
      <c r="AG1118" s="3">
        <v>253397</v>
      </c>
    </row>
    <row r="1119" spans="1:33" ht="60" x14ac:dyDescent="0.25">
      <c r="A1119" s="3" t="s">
        <v>31813</v>
      </c>
      <c r="B1119" s="57" t="s">
        <v>31487</v>
      </c>
      <c r="C1119" s="3" t="s">
        <v>31814</v>
      </c>
      <c r="D1119" s="3"/>
      <c r="E1119" s="3"/>
      <c r="F1119" s="3" t="s">
        <v>31810</v>
      </c>
      <c r="G1119" s="3" t="s">
        <v>31811</v>
      </c>
      <c r="H1119" s="57" t="s">
        <v>5764</v>
      </c>
      <c r="I1119" s="57" t="s">
        <v>31812</v>
      </c>
      <c r="J1119" s="3" t="s">
        <v>28</v>
      </c>
      <c r="K1119" s="3" t="s">
        <v>51</v>
      </c>
      <c r="L1119" s="3" t="s">
        <v>59</v>
      </c>
      <c r="M1119" s="3" t="s">
        <v>60</v>
      </c>
      <c r="N1119" s="3" t="s">
        <v>8751</v>
      </c>
      <c r="O1119" s="3" t="s">
        <v>705</v>
      </c>
      <c r="P1119" s="24">
        <v>0</v>
      </c>
      <c r="Q1119" s="24">
        <v>0</v>
      </c>
      <c r="R1119" s="27" t="s">
        <v>1578</v>
      </c>
      <c r="S1119" s="28" t="s">
        <v>1585</v>
      </c>
      <c r="T1119" s="3" t="s">
        <v>38</v>
      </c>
      <c r="U1119" s="3">
        <v>0</v>
      </c>
      <c r="V1119" s="3" t="s">
        <v>31487</v>
      </c>
      <c r="W1119" s="3" t="s">
        <v>34</v>
      </c>
      <c r="X1119" s="57"/>
      <c r="Y1119" s="3"/>
      <c r="Z1119" s="3"/>
      <c r="AA1119" s="3"/>
      <c r="AB1119" s="57"/>
      <c r="AC1119" s="3">
        <v>0</v>
      </c>
      <c r="AD1119" s="24"/>
      <c r="AE1119" s="3"/>
      <c r="AF1119" s="3"/>
      <c r="AG1119" s="3"/>
    </row>
    <row r="1120" spans="1:33" ht="60" x14ac:dyDescent="0.25">
      <c r="A1120" s="3" t="s">
        <v>31815</v>
      </c>
      <c r="B1120" s="57" t="s">
        <v>31487</v>
      </c>
      <c r="C1120" s="3" t="s">
        <v>31816</v>
      </c>
      <c r="D1120" s="3"/>
      <c r="E1120" s="3"/>
      <c r="F1120" s="3" t="s">
        <v>31817</v>
      </c>
      <c r="G1120" s="3" t="s">
        <v>31818</v>
      </c>
      <c r="H1120" s="57" t="s">
        <v>31819</v>
      </c>
      <c r="I1120" s="57" t="s">
        <v>31820</v>
      </c>
      <c r="J1120" s="3" t="s">
        <v>28</v>
      </c>
      <c r="K1120" s="3" t="s">
        <v>78</v>
      </c>
      <c r="L1120" s="3" t="s">
        <v>202</v>
      </c>
      <c r="M1120" s="3" t="s">
        <v>203</v>
      </c>
      <c r="N1120" s="3" t="s">
        <v>3691</v>
      </c>
      <c r="O1120" s="3" t="s">
        <v>32</v>
      </c>
      <c r="P1120" s="24">
        <v>1</v>
      </c>
      <c r="Q1120" s="24">
        <v>1</v>
      </c>
      <c r="R1120" s="27" t="s">
        <v>1568</v>
      </c>
      <c r="S1120" s="28" t="s">
        <v>1585</v>
      </c>
      <c r="T1120" s="3" t="s">
        <v>38</v>
      </c>
      <c r="U1120" s="3">
        <v>2060000</v>
      </c>
      <c r="V1120" s="3" t="s">
        <v>31487</v>
      </c>
      <c r="W1120" s="3" t="s">
        <v>34</v>
      </c>
      <c r="X1120" s="57" t="s">
        <v>31487</v>
      </c>
      <c r="Y1120" s="3"/>
      <c r="Z1120" s="3">
        <v>2060000</v>
      </c>
      <c r="AA1120" s="3"/>
      <c r="AB1120" s="57">
        <v>46176.547881944447</v>
      </c>
      <c r="AC1120" s="3">
        <v>0</v>
      </c>
      <c r="AD1120" s="24">
        <v>2060000</v>
      </c>
      <c r="AE1120" s="3">
        <v>46176.547881944447</v>
      </c>
      <c r="AF1120" s="3"/>
      <c r="AG1120" s="3">
        <v>248774</v>
      </c>
    </row>
    <row r="1121" spans="1:33" ht="60" x14ac:dyDescent="0.25">
      <c r="A1121" s="3" t="s">
        <v>31821</v>
      </c>
      <c r="B1121" s="57" t="s">
        <v>31487</v>
      </c>
      <c r="C1121" s="3" t="s">
        <v>31822</v>
      </c>
      <c r="D1121" s="3"/>
      <c r="E1121" s="3"/>
      <c r="F1121" s="3" t="s">
        <v>31823</v>
      </c>
      <c r="G1121" s="3" t="s">
        <v>31824</v>
      </c>
      <c r="H1121" s="57" t="s">
        <v>31825</v>
      </c>
      <c r="I1121" s="57" t="s">
        <v>31826</v>
      </c>
      <c r="J1121" s="3" t="s">
        <v>28</v>
      </c>
      <c r="K1121" s="3" t="s">
        <v>78</v>
      </c>
      <c r="L1121" s="3" t="s">
        <v>202</v>
      </c>
      <c r="M1121" s="3" t="s">
        <v>203</v>
      </c>
      <c r="N1121" s="3" t="s">
        <v>3691</v>
      </c>
      <c r="O1121" s="3" t="s">
        <v>32</v>
      </c>
      <c r="P1121" s="24">
        <v>2</v>
      </c>
      <c r="Q1121" s="24">
        <v>11</v>
      </c>
      <c r="R1121" s="27" t="s">
        <v>1568</v>
      </c>
      <c r="S1121" s="28" t="s">
        <v>1585</v>
      </c>
      <c r="T1121" s="3" t="s">
        <v>38</v>
      </c>
      <c r="U1121" s="3">
        <v>2060000</v>
      </c>
      <c r="V1121" s="57" t="s">
        <v>31487</v>
      </c>
      <c r="W1121" s="3" t="s">
        <v>34</v>
      </c>
      <c r="X1121" s="57" t="s">
        <v>31487</v>
      </c>
      <c r="Y1121" s="3"/>
      <c r="Z1121" s="3">
        <v>2060000</v>
      </c>
      <c r="AA1121" s="3"/>
      <c r="AB1121" s="57">
        <v>46176.547627314816</v>
      </c>
      <c r="AC1121" s="3">
        <v>0</v>
      </c>
      <c r="AD1121" s="24">
        <v>2060000</v>
      </c>
      <c r="AE1121" s="3">
        <v>46176.547627314816</v>
      </c>
      <c r="AF1121" s="3"/>
      <c r="AG1121" s="3">
        <v>248778</v>
      </c>
    </row>
    <row r="1122" spans="1:33" ht="45" x14ac:dyDescent="0.25">
      <c r="A1122" s="3" t="s">
        <v>31827</v>
      </c>
      <c r="B1122" s="57" t="s">
        <v>31487</v>
      </c>
      <c r="C1122" s="3" t="s">
        <v>31828</v>
      </c>
      <c r="D1122" s="3"/>
      <c r="E1122" s="3"/>
      <c r="F1122" s="3" t="s">
        <v>14116</v>
      </c>
      <c r="G1122" s="3" t="s">
        <v>14117</v>
      </c>
      <c r="H1122" s="57" t="s">
        <v>14118</v>
      </c>
      <c r="I1122" s="57" t="s">
        <v>31829</v>
      </c>
      <c r="J1122" s="3" t="s">
        <v>28</v>
      </c>
      <c r="K1122" s="3" t="s">
        <v>29</v>
      </c>
      <c r="L1122" s="3" t="s">
        <v>154</v>
      </c>
      <c r="M1122" s="3" t="s">
        <v>155</v>
      </c>
      <c r="N1122" s="3" t="s">
        <v>7144</v>
      </c>
      <c r="O1122" s="3" t="s">
        <v>706</v>
      </c>
      <c r="P1122" s="24">
        <v>0</v>
      </c>
      <c r="Q1122" s="24">
        <v>0</v>
      </c>
      <c r="R1122" s="27" t="s">
        <v>1578</v>
      </c>
      <c r="S1122" s="28" t="s">
        <v>1589</v>
      </c>
      <c r="T1122" s="3" t="s">
        <v>33</v>
      </c>
      <c r="U1122" s="3">
        <v>0</v>
      </c>
      <c r="V1122" s="3" t="s">
        <v>31487</v>
      </c>
      <c r="W1122" s="3" t="s">
        <v>34</v>
      </c>
      <c r="X1122" s="57"/>
      <c r="Y1122" s="3"/>
      <c r="Z1122" s="3"/>
      <c r="AA1122" s="3"/>
      <c r="AB1122" s="57"/>
      <c r="AC1122" s="3">
        <v>0</v>
      </c>
      <c r="AD1122" s="24"/>
      <c r="AE1122" s="3"/>
      <c r="AF1122" s="3"/>
      <c r="AG1122" s="3"/>
    </row>
    <row r="1123" spans="1:33" ht="45" x14ac:dyDescent="0.25">
      <c r="A1123" s="3" t="s">
        <v>31830</v>
      </c>
      <c r="B1123" s="57" t="s">
        <v>31487</v>
      </c>
      <c r="C1123" s="3" t="s">
        <v>31831</v>
      </c>
      <c r="D1123" s="3"/>
      <c r="E1123" s="3"/>
      <c r="F1123" s="3" t="s">
        <v>31832</v>
      </c>
      <c r="G1123" s="3" t="s">
        <v>31833</v>
      </c>
      <c r="H1123" s="57" t="s">
        <v>25566</v>
      </c>
      <c r="I1123" s="57" t="s">
        <v>31834</v>
      </c>
      <c r="J1123" s="3" t="s">
        <v>28</v>
      </c>
      <c r="K1123" s="3" t="s">
        <v>74</v>
      </c>
      <c r="L1123" s="3" t="s">
        <v>449</v>
      </c>
      <c r="M1123" s="3" t="s">
        <v>27285</v>
      </c>
      <c r="N1123" s="3" t="s">
        <v>27286</v>
      </c>
      <c r="O1123" s="3" t="s">
        <v>32</v>
      </c>
      <c r="P1123" s="24">
        <v>0</v>
      </c>
      <c r="Q1123" s="24">
        <v>1</v>
      </c>
      <c r="R1123" s="27" t="s">
        <v>1568</v>
      </c>
      <c r="S1123" s="28" t="s">
        <v>1589</v>
      </c>
      <c r="T1123" s="3" t="s">
        <v>33</v>
      </c>
      <c r="U1123" s="3">
        <v>412000</v>
      </c>
      <c r="V1123" s="57" t="s">
        <v>31118</v>
      </c>
      <c r="W1123" s="3" t="s">
        <v>34</v>
      </c>
      <c r="X1123" s="57" t="s">
        <v>31079</v>
      </c>
      <c r="Y1123" s="3"/>
      <c r="Z1123" s="3">
        <v>412000</v>
      </c>
      <c r="AA1123" s="3"/>
      <c r="AB1123" s="57">
        <v>46179.616759259261</v>
      </c>
      <c r="AC1123" s="3">
        <v>0</v>
      </c>
      <c r="AD1123" s="24">
        <v>412000</v>
      </c>
      <c r="AE1123" s="3">
        <v>46179.616759259261</v>
      </c>
      <c r="AF1123" s="3"/>
      <c r="AG1123" s="3">
        <v>300786</v>
      </c>
    </row>
    <row r="1124" spans="1:33" ht="60" x14ac:dyDescent="0.25">
      <c r="A1124" s="3" t="s">
        <v>31835</v>
      </c>
      <c r="B1124" s="57" t="s">
        <v>31487</v>
      </c>
      <c r="C1124" s="3" t="s">
        <v>31836</v>
      </c>
      <c r="D1124" s="3"/>
      <c r="E1124" s="3"/>
      <c r="F1124" s="3" t="s">
        <v>1018</v>
      </c>
      <c r="G1124" s="3" t="s">
        <v>4480</v>
      </c>
      <c r="H1124" s="57" t="s">
        <v>4481</v>
      </c>
      <c r="I1124" s="57" t="s">
        <v>21553</v>
      </c>
      <c r="J1124" s="3" t="s">
        <v>28</v>
      </c>
      <c r="K1124" s="3" t="s">
        <v>78</v>
      </c>
      <c r="L1124" s="3" t="s">
        <v>495</v>
      </c>
      <c r="M1124" s="3" t="s">
        <v>496</v>
      </c>
      <c r="N1124" s="3" t="s">
        <v>4482</v>
      </c>
      <c r="O1124" s="3" t="s">
        <v>32</v>
      </c>
      <c r="P1124" s="24">
        <v>0</v>
      </c>
      <c r="Q1124" s="24">
        <v>1</v>
      </c>
      <c r="R1124" s="27" t="s">
        <v>1568</v>
      </c>
      <c r="S1124" s="28" t="s">
        <v>1585</v>
      </c>
      <c r="T1124" s="3" t="s">
        <v>38</v>
      </c>
      <c r="U1124" s="3">
        <v>2060000</v>
      </c>
      <c r="V1124" s="57" t="s">
        <v>31487</v>
      </c>
      <c r="W1124" s="3" t="s">
        <v>34</v>
      </c>
      <c r="X1124" s="57" t="s">
        <v>30036</v>
      </c>
      <c r="Y1124" s="3"/>
      <c r="Z1124" s="3">
        <v>2060000</v>
      </c>
      <c r="AA1124" s="3"/>
      <c r="AB1124" s="57">
        <v>46183.656331018516</v>
      </c>
      <c r="AC1124" s="3">
        <v>0</v>
      </c>
      <c r="AD1124" s="24">
        <v>2060000</v>
      </c>
      <c r="AE1124" s="3">
        <v>46183.656331018516</v>
      </c>
      <c r="AF1124" s="3"/>
      <c r="AG1124" s="3">
        <v>247765</v>
      </c>
    </row>
    <row r="1125" spans="1:33" ht="45" x14ac:dyDescent="0.25">
      <c r="A1125" s="3" t="s">
        <v>31837</v>
      </c>
      <c r="B1125" s="57" t="s">
        <v>31487</v>
      </c>
      <c r="C1125" s="3" t="s">
        <v>31838</v>
      </c>
      <c r="D1125" s="3"/>
      <c r="E1125" s="3"/>
      <c r="F1125" s="3" t="s">
        <v>31426</v>
      </c>
      <c r="G1125" s="3" t="s">
        <v>31427</v>
      </c>
      <c r="H1125" s="57" t="s">
        <v>13585</v>
      </c>
      <c r="I1125" s="57" t="s">
        <v>31428</v>
      </c>
      <c r="J1125" s="3" t="s">
        <v>28</v>
      </c>
      <c r="K1125" s="3" t="s">
        <v>43</v>
      </c>
      <c r="L1125" s="3" t="s">
        <v>488</v>
      </c>
      <c r="M1125" s="3" t="s">
        <v>489</v>
      </c>
      <c r="N1125" s="3" t="s">
        <v>3000</v>
      </c>
      <c r="O1125" s="3" t="s">
        <v>705</v>
      </c>
      <c r="P1125" s="24">
        <v>0</v>
      </c>
      <c r="Q1125" s="24">
        <v>0</v>
      </c>
      <c r="R1125" s="27" t="s">
        <v>1578</v>
      </c>
      <c r="S1125" s="28" t="s">
        <v>1582</v>
      </c>
      <c r="T1125" s="3" t="s">
        <v>160</v>
      </c>
      <c r="U1125" s="3">
        <v>0</v>
      </c>
      <c r="V1125" s="57" t="s">
        <v>31487</v>
      </c>
      <c r="W1125" s="3" t="s">
        <v>34</v>
      </c>
      <c r="X1125" s="57"/>
      <c r="Y1125" s="3"/>
      <c r="Z1125" s="3"/>
      <c r="AA1125" s="3"/>
      <c r="AB1125" s="57"/>
      <c r="AC1125" s="3">
        <v>0</v>
      </c>
      <c r="AD1125" s="24"/>
      <c r="AE1125" s="3"/>
      <c r="AF1125" s="3"/>
      <c r="AG1125" s="3"/>
    </row>
    <row r="1126" spans="1:33" ht="45" x14ac:dyDescent="0.25">
      <c r="A1126" s="3" t="s">
        <v>31839</v>
      </c>
      <c r="B1126" s="57" t="s">
        <v>31487</v>
      </c>
      <c r="C1126" s="3" t="s">
        <v>31840</v>
      </c>
      <c r="D1126" s="3"/>
      <c r="E1126" s="3"/>
      <c r="F1126" s="3" t="s">
        <v>31841</v>
      </c>
      <c r="G1126" s="3" t="s">
        <v>31842</v>
      </c>
      <c r="H1126" s="57" t="s">
        <v>31843</v>
      </c>
      <c r="I1126" s="57" t="s">
        <v>31844</v>
      </c>
      <c r="J1126" s="3" t="s">
        <v>28</v>
      </c>
      <c r="K1126" s="3" t="s">
        <v>78</v>
      </c>
      <c r="L1126" s="3" t="s">
        <v>1014</v>
      </c>
      <c r="M1126" s="3" t="s">
        <v>1015</v>
      </c>
      <c r="N1126" s="3" t="s">
        <v>3756</v>
      </c>
      <c r="O1126" s="3" t="s">
        <v>32</v>
      </c>
      <c r="P1126" s="24">
        <v>0</v>
      </c>
      <c r="Q1126" s="24">
        <v>1</v>
      </c>
      <c r="R1126" s="27" t="s">
        <v>1568</v>
      </c>
      <c r="S1126" s="28" t="s">
        <v>1589</v>
      </c>
      <c r="T1126" s="3" t="s">
        <v>33</v>
      </c>
      <c r="U1126" s="3">
        <v>412000</v>
      </c>
      <c r="V1126" s="57" t="s">
        <v>31487</v>
      </c>
      <c r="W1126" s="3" t="s">
        <v>34</v>
      </c>
      <c r="X1126" s="57" t="s">
        <v>31487</v>
      </c>
      <c r="Y1126" s="3"/>
      <c r="Z1126" s="3">
        <v>412000</v>
      </c>
      <c r="AA1126" s="3"/>
      <c r="AB1126" s="57">
        <v>46176.594861111109</v>
      </c>
      <c r="AC1126" s="3">
        <v>0</v>
      </c>
      <c r="AD1126" s="24">
        <v>412000</v>
      </c>
      <c r="AE1126" s="3">
        <v>46176.594861111109</v>
      </c>
      <c r="AF1126" s="3"/>
      <c r="AG1126" s="3">
        <v>248767</v>
      </c>
    </row>
    <row r="1127" spans="1:33" ht="60" x14ac:dyDescent="0.25">
      <c r="A1127" s="3" t="s">
        <v>31845</v>
      </c>
      <c r="B1127" s="57" t="s">
        <v>31487</v>
      </c>
      <c r="C1127" s="3" t="s">
        <v>31846</v>
      </c>
      <c r="D1127" s="3"/>
      <c r="E1127" s="3"/>
      <c r="F1127" s="3" t="s">
        <v>31847</v>
      </c>
      <c r="G1127" s="3" t="s">
        <v>31848</v>
      </c>
      <c r="H1127" s="57" t="s">
        <v>31849</v>
      </c>
      <c r="I1127" s="57" t="s">
        <v>31850</v>
      </c>
      <c r="J1127" s="3" t="s">
        <v>28</v>
      </c>
      <c r="K1127" s="3" t="s">
        <v>29</v>
      </c>
      <c r="L1127" s="3" t="s">
        <v>6969</v>
      </c>
      <c r="M1127" s="3" t="s">
        <v>319</v>
      </c>
      <c r="N1127" s="3" t="s">
        <v>6970</v>
      </c>
      <c r="O1127" s="3" t="s">
        <v>32</v>
      </c>
      <c r="P1127" s="24">
        <v>0</v>
      </c>
      <c r="Q1127" s="24">
        <v>1</v>
      </c>
      <c r="R1127" s="27" t="s">
        <v>1568</v>
      </c>
      <c r="S1127" s="28" t="s">
        <v>1585</v>
      </c>
      <c r="T1127" s="3" t="s">
        <v>38</v>
      </c>
      <c r="U1127" s="3">
        <v>2060000</v>
      </c>
      <c r="V1127" s="57" t="s">
        <v>31487</v>
      </c>
      <c r="W1127" s="3" t="s">
        <v>34</v>
      </c>
      <c r="X1127" s="57" t="s">
        <v>31487</v>
      </c>
      <c r="Y1127" s="3"/>
      <c r="Z1127" s="3">
        <v>2060000</v>
      </c>
      <c r="AA1127" s="3"/>
      <c r="AB1127" s="57">
        <v>46176.615439814814</v>
      </c>
      <c r="AC1127" s="3">
        <v>0</v>
      </c>
      <c r="AD1127" s="24">
        <v>2060000</v>
      </c>
      <c r="AE1127" s="3">
        <v>46176.615439814814</v>
      </c>
      <c r="AF1127" s="3"/>
      <c r="AG1127" s="3">
        <v>247941</v>
      </c>
    </row>
    <row r="1128" spans="1:33" ht="60" x14ac:dyDescent="0.25">
      <c r="A1128" s="2" t="s">
        <v>31851</v>
      </c>
      <c r="B1128" s="2" t="s">
        <v>31487</v>
      </c>
      <c r="C1128" s="2" t="s">
        <v>31852</v>
      </c>
      <c r="F1128" s="2" t="s">
        <v>31853</v>
      </c>
      <c r="G1128" s="2" t="s">
        <v>31854</v>
      </c>
      <c r="H1128" s="2" t="s">
        <v>31855</v>
      </c>
      <c r="I1128" s="2" t="s">
        <v>31856</v>
      </c>
      <c r="J1128" s="2" t="s">
        <v>28</v>
      </c>
      <c r="K1128" s="2" t="s">
        <v>78</v>
      </c>
      <c r="L1128" s="2" t="s">
        <v>238</v>
      </c>
      <c r="M1128" s="2" t="s">
        <v>314</v>
      </c>
      <c r="N1128" s="2" t="s">
        <v>3862</v>
      </c>
      <c r="O1128" s="3" t="s">
        <v>32</v>
      </c>
      <c r="P1128" s="24">
        <v>2</v>
      </c>
      <c r="Q1128" s="24">
        <v>1</v>
      </c>
      <c r="R1128" s="27" t="s">
        <v>1568</v>
      </c>
      <c r="S1128" s="28" t="s">
        <v>1585</v>
      </c>
      <c r="T1128" s="2" t="s">
        <v>38</v>
      </c>
      <c r="U1128" s="2">
        <v>2060000</v>
      </c>
      <c r="V1128" s="2" t="s">
        <v>31487</v>
      </c>
      <c r="W1128" s="2" t="s">
        <v>34</v>
      </c>
      <c r="X1128" s="58" t="s">
        <v>31234</v>
      </c>
      <c r="Z1128" s="2">
        <v>2060000</v>
      </c>
      <c r="AB1128" s="58">
        <v>46177.441712962966</v>
      </c>
      <c r="AC1128" s="2">
        <v>0</v>
      </c>
      <c r="AD1128" s="104">
        <v>2060000</v>
      </c>
      <c r="AE1128" s="2">
        <v>46177.441712962966</v>
      </c>
      <c r="AG1128" s="2">
        <v>247768</v>
      </c>
    </row>
    <row r="1129" spans="1:33" ht="45" x14ac:dyDescent="0.25">
      <c r="A1129" s="2" t="s">
        <v>31857</v>
      </c>
      <c r="B1129" s="2" t="s">
        <v>31487</v>
      </c>
      <c r="C1129" s="2" t="s">
        <v>31858</v>
      </c>
      <c r="F1129" s="2" t="s">
        <v>31859</v>
      </c>
      <c r="G1129" s="2" t="s">
        <v>31860</v>
      </c>
      <c r="H1129" s="2" t="s">
        <v>31861</v>
      </c>
      <c r="I1129" s="2" t="s">
        <v>31862</v>
      </c>
      <c r="J1129" s="2" t="s">
        <v>28</v>
      </c>
      <c r="K1129" s="2" t="s">
        <v>173</v>
      </c>
      <c r="L1129" s="2" t="s">
        <v>475</v>
      </c>
      <c r="M1129" s="2" t="s">
        <v>476</v>
      </c>
      <c r="N1129" s="2" t="s">
        <v>3440</v>
      </c>
      <c r="O1129" s="3" t="s">
        <v>705</v>
      </c>
      <c r="P1129" s="24">
        <v>0</v>
      </c>
      <c r="Q1129" s="24">
        <v>0</v>
      </c>
      <c r="R1129" s="27" t="s">
        <v>1578</v>
      </c>
      <c r="S1129" s="28" t="s">
        <v>1582</v>
      </c>
      <c r="T1129" s="2" t="s">
        <v>160</v>
      </c>
      <c r="U1129" s="2">
        <v>0</v>
      </c>
      <c r="V1129" s="2" t="s">
        <v>32598</v>
      </c>
      <c r="W1129" s="2" t="s">
        <v>34</v>
      </c>
      <c r="AC1129" s="2">
        <v>0</v>
      </c>
      <c r="AD1129" s="104"/>
    </row>
    <row r="1130" spans="1:33" ht="45" x14ac:dyDescent="0.25">
      <c r="A1130" s="2" t="s">
        <v>31863</v>
      </c>
      <c r="B1130" s="2" t="s">
        <v>31487</v>
      </c>
      <c r="C1130" s="2" t="s">
        <v>31864</v>
      </c>
      <c r="F1130" s="2" t="s">
        <v>31865</v>
      </c>
      <c r="G1130" s="2" t="s">
        <v>31866</v>
      </c>
      <c r="H1130" s="2" t="s">
        <v>17177</v>
      </c>
      <c r="I1130" s="2" t="s">
        <v>31867</v>
      </c>
      <c r="J1130" s="2" t="s">
        <v>28</v>
      </c>
      <c r="K1130" s="2" t="s">
        <v>78</v>
      </c>
      <c r="L1130" s="2" t="s">
        <v>472</v>
      </c>
      <c r="M1130" s="2" t="s">
        <v>473</v>
      </c>
      <c r="N1130" s="2" t="s">
        <v>5326</v>
      </c>
      <c r="O1130" s="2" t="s">
        <v>32</v>
      </c>
      <c r="P1130" s="24">
        <v>0</v>
      </c>
      <c r="Q1130" s="24">
        <v>1</v>
      </c>
      <c r="R1130" s="27" t="s">
        <v>1568</v>
      </c>
      <c r="S1130" s="28" t="s">
        <v>1589</v>
      </c>
      <c r="T1130" s="2" t="s">
        <v>33</v>
      </c>
      <c r="U1130" s="2">
        <v>412000</v>
      </c>
      <c r="V1130" s="2" t="s">
        <v>31118</v>
      </c>
      <c r="W1130" s="2" t="s">
        <v>34</v>
      </c>
      <c r="X1130" s="58" t="s">
        <v>30688</v>
      </c>
      <c r="Z1130" s="2">
        <v>412000</v>
      </c>
      <c r="AB1130" s="58">
        <v>46181.668900462966</v>
      </c>
      <c r="AC1130" s="2">
        <v>0</v>
      </c>
      <c r="AD1130" s="104">
        <v>412000</v>
      </c>
      <c r="AE1130" s="2">
        <v>46181.668900462966</v>
      </c>
      <c r="AG1130" s="2">
        <v>302676</v>
      </c>
    </row>
    <row r="1131" spans="1:33" ht="45" x14ac:dyDescent="0.25">
      <c r="A1131" s="2" t="s">
        <v>31868</v>
      </c>
      <c r="B1131" s="2" t="s">
        <v>31487</v>
      </c>
      <c r="C1131" s="2" t="s">
        <v>31869</v>
      </c>
      <c r="F1131" s="2" t="s">
        <v>31870</v>
      </c>
      <c r="G1131" s="2" t="s">
        <v>31871</v>
      </c>
      <c r="H1131" s="2" t="s">
        <v>31872</v>
      </c>
      <c r="I1131" s="2" t="s">
        <v>31873</v>
      </c>
      <c r="J1131" s="2" t="s">
        <v>28</v>
      </c>
      <c r="K1131" s="2" t="s">
        <v>29</v>
      </c>
      <c r="L1131" s="2" t="s">
        <v>154</v>
      </c>
      <c r="M1131" s="2" t="s">
        <v>155</v>
      </c>
      <c r="N1131" s="2" t="s">
        <v>7144</v>
      </c>
      <c r="O1131" s="3" t="s">
        <v>32</v>
      </c>
      <c r="P1131" s="24">
        <v>0</v>
      </c>
      <c r="Q1131" s="24">
        <v>1</v>
      </c>
      <c r="R1131" s="27" t="s">
        <v>1568</v>
      </c>
      <c r="S1131" s="28" t="s">
        <v>1589</v>
      </c>
      <c r="T1131" s="2" t="s">
        <v>33</v>
      </c>
      <c r="U1131" s="2">
        <v>412000</v>
      </c>
      <c r="V1131" s="2" t="s">
        <v>31487</v>
      </c>
      <c r="W1131" s="2" t="s">
        <v>34</v>
      </c>
      <c r="X1131" s="58" t="s">
        <v>31118</v>
      </c>
      <c r="Z1131" s="2">
        <v>412000</v>
      </c>
      <c r="AB1131" s="58">
        <v>46178.370358796295</v>
      </c>
      <c r="AC1131" s="2">
        <v>0</v>
      </c>
      <c r="AD1131" s="104">
        <v>412000</v>
      </c>
      <c r="AE1131" s="2">
        <v>46178.370358796295</v>
      </c>
      <c r="AG1131" s="2">
        <v>257129</v>
      </c>
    </row>
    <row r="1132" spans="1:33" ht="45" x14ac:dyDescent="0.25">
      <c r="A1132" s="2" t="s">
        <v>31874</v>
      </c>
      <c r="B1132" s="2" t="s">
        <v>31487</v>
      </c>
      <c r="C1132" s="2" t="s">
        <v>31875</v>
      </c>
      <c r="F1132" s="2" t="s">
        <v>31876</v>
      </c>
      <c r="G1132" s="2" t="s">
        <v>31877</v>
      </c>
      <c r="H1132" s="2" t="s">
        <v>31878</v>
      </c>
      <c r="I1132" s="2" t="s">
        <v>31879</v>
      </c>
      <c r="J1132" s="2" t="s">
        <v>28</v>
      </c>
      <c r="K1132" s="2" t="s">
        <v>68</v>
      </c>
      <c r="L1132" s="2" t="s">
        <v>1853</v>
      </c>
      <c r="M1132" s="2" t="s">
        <v>1725</v>
      </c>
      <c r="N1132" s="2" t="s">
        <v>3162</v>
      </c>
      <c r="O1132" s="3" t="s">
        <v>32</v>
      </c>
      <c r="P1132" s="24">
        <v>0</v>
      </c>
      <c r="Q1132" s="24">
        <v>1</v>
      </c>
      <c r="R1132" s="27" t="s">
        <v>1568</v>
      </c>
      <c r="S1132" s="28" t="s">
        <v>1582</v>
      </c>
      <c r="T1132" s="2" t="s">
        <v>160</v>
      </c>
      <c r="U1132" s="2">
        <v>4120000000</v>
      </c>
      <c r="V1132" s="2" t="s">
        <v>31487</v>
      </c>
      <c r="W1132" s="2" t="s">
        <v>34</v>
      </c>
      <c r="X1132" s="58" t="s">
        <v>29679</v>
      </c>
      <c r="Z1132" s="2">
        <v>2973636</v>
      </c>
      <c r="AB1132" s="58">
        <v>46184.349016203705</v>
      </c>
      <c r="AC1132" s="2">
        <v>0</v>
      </c>
      <c r="AD1132" s="104">
        <v>2973636</v>
      </c>
      <c r="AE1132" s="2">
        <v>46184.349016203705</v>
      </c>
      <c r="AG1132" s="2">
        <v>313585</v>
      </c>
    </row>
    <row r="1133" spans="1:33" ht="60" x14ac:dyDescent="0.25">
      <c r="A1133" s="2" t="s">
        <v>31880</v>
      </c>
      <c r="B1133" s="2" t="s">
        <v>31487</v>
      </c>
      <c r="C1133" s="2" t="s">
        <v>31881</v>
      </c>
      <c r="F1133" s="2" t="s">
        <v>31882</v>
      </c>
      <c r="G1133" s="2" t="s">
        <v>31883</v>
      </c>
      <c r="H1133" s="2" t="s">
        <v>31884</v>
      </c>
      <c r="I1133" s="2" t="s">
        <v>31885</v>
      </c>
      <c r="J1133" s="2" t="s">
        <v>28</v>
      </c>
      <c r="K1133" s="2" t="s">
        <v>68</v>
      </c>
      <c r="L1133" s="2" t="s">
        <v>222</v>
      </c>
      <c r="M1133" s="2" t="s">
        <v>223</v>
      </c>
      <c r="N1133" s="2" t="s">
        <v>4086</v>
      </c>
      <c r="O1133" s="3" t="s">
        <v>32</v>
      </c>
      <c r="P1133" s="24">
        <v>0</v>
      </c>
      <c r="Q1133" s="24">
        <v>2</v>
      </c>
      <c r="R1133" s="27" t="s">
        <v>1568</v>
      </c>
      <c r="S1133" s="28" t="s">
        <v>1585</v>
      </c>
      <c r="T1133" s="2" t="s">
        <v>38</v>
      </c>
      <c r="U1133" s="2">
        <v>2060000</v>
      </c>
      <c r="V1133" s="2" t="s">
        <v>31487</v>
      </c>
      <c r="W1133" s="2" t="s">
        <v>34</v>
      </c>
      <c r="X1133" s="58" t="s">
        <v>31487</v>
      </c>
      <c r="Z1133" s="2">
        <v>2060000</v>
      </c>
      <c r="AB1133" s="58">
        <v>46176.73097222222</v>
      </c>
      <c r="AC1133" s="2">
        <v>0</v>
      </c>
      <c r="AD1133" s="104">
        <v>2060000</v>
      </c>
      <c r="AE1133" s="2">
        <v>46176.73097222222</v>
      </c>
      <c r="AG1133" s="2">
        <v>254696</v>
      </c>
    </row>
    <row r="1134" spans="1:33" ht="60" x14ac:dyDescent="0.25">
      <c r="A1134" s="2" t="s">
        <v>31886</v>
      </c>
      <c r="B1134" s="2" t="s">
        <v>31487</v>
      </c>
      <c r="C1134" s="2" t="s">
        <v>31887</v>
      </c>
      <c r="F1134" s="2" t="s">
        <v>31847</v>
      </c>
      <c r="G1134" s="2" t="s">
        <v>31848</v>
      </c>
      <c r="H1134" s="2" t="s">
        <v>31849</v>
      </c>
      <c r="I1134" s="2" t="s">
        <v>31850</v>
      </c>
      <c r="J1134" s="2" t="s">
        <v>28</v>
      </c>
      <c r="K1134" s="2" t="s">
        <v>29</v>
      </c>
      <c r="L1134" s="2" t="s">
        <v>6969</v>
      </c>
      <c r="M1134" s="2" t="s">
        <v>319</v>
      </c>
      <c r="N1134" s="2" t="s">
        <v>6970</v>
      </c>
      <c r="O1134" s="2" t="s">
        <v>705</v>
      </c>
      <c r="P1134" s="24">
        <v>0</v>
      </c>
      <c r="Q1134" s="24">
        <v>0</v>
      </c>
      <c r="R1134" s="27" t="s">
        <v>1578</v>
      </c>
      <c r="S1134" s="28" t="s">
        <v>1585</v>
      </c>
      <c r="T1134" s="2" t="s">
        <v>38</v>
      </c>
      <c r="U1134" s="2">
        <v>0</v>
      </c>
      <c r="V1134" s="2" t="s">
        <v>31487</v>
      </c>
      <c r="W1134" s="2" t="s">
        <v>34</v>
      </c>
      <c r="AC1134" s="2">
        <v>0</v>
      </c>
      <c r="AD1134" s="104"/>
    </row>
    <row r="1135" spans="1:33" ht="45" x14ac:dyDescent="0.25">
      <c r="A1135" s="2" t="s">
        <v>31888</v>
      </c>
      <c r="B1135" s="2" t="s">
        <v>31487</v>
      </c>
      <c r="C1135" s="2" t="s">
        <v>31889</v>
      </c>
      <c r="F1135" s="2" t="s">
        <v>31847</v>
      </c>
      <c r="G1135" s="2" t="s">
        <v>31848</v>
      </c>
      <c r="H1135" s="2" t="s">
        <v>31849</v>
      </c>
      <c r="I1135" s="2" t="s">
        <v>31850</v>
      </c>
      <c r="J1135" s="2" t="s">
        <v>28</v>
      </c>
      <c r="K1135" s="2" t="s">
        <v>29</v>
      </c>
      <c r="L1135" s="2" t="s">
        <v>6969</v>
      </c>
      <c r="M1135" s="2" t="s">
        <v>319</v>
      </c>
      <c r="N1135" s="2" t="s">
        <v>6970</v>
      </c>
      <c r="O1135" s="3" t="s">
        <v>32</v>
      </c>
      <c r="P1135" s="24">
        <v>0</v>
      </c>
      <c r="Q1135" s="24">
        <v>1</v>
      </c>
      <c r="R1135" s="27" t="s">
        <v>1568</v>
      </c>
      <c r="S1135" s="28" t="s">
        <v>1589</v>
      </c>
      <c r="T1135" s="2" t="s">
        <v>33</v>
      </c>
      <c r="U1135" s="2">
        <v>412000</v>
      </c>
      <c r="V1135" s="2" t="s">
        <v>31487</v>
      </c>
      <c r="W1135" s="2" t="s">
        <v>34</v>
      </c>
      <c r="X1135" s="58" t="s">
        <v>31487</v>
      </c>
      <c r="Z1135" s="2">
        <v>412000</v>
      </c>
      <c r="AB1135" s="58">
        <v>46176.61383101852</v>
      </c>
      <c r="AC1135" s="2">
        <v>0</v>
      </c>
      <c r="AD1135" s="104">
        <v>412000</v>
      </c>
      <c r="AE1135" s="2">
        <v>46176.61383101852</v>
      </c>
      <c r="AG1135" s="2">
        <v>247932</v>
      </c>
    </row>
    <row r="1136" spans="1:33" ht="45" x14ac:dyDescent="0.25">
      <c r="A1136" s="2" t="s">
        <v>31890</v>
      </c>
      <c r="B1136" s="2" t="s">
        <v>31487</v>
      </c>
      <c r="C1136" s="2" t="s">
        <v>31891</v>
      </c>
      <c r="F1136" s="2" t="s">
        <v>31892</v>
      </c>
      <c r="G1136" s="2" t="s">
        <v>31893</v>
      </c>
      <c r="H1136" s="2" t="s">
        <v>10892</v>
      </c>
      <c r="I1136" s="2" t="s">
        <v>31894</v>
      </c>
      <c r="J1136" s="2" t="s">
        <v>28</v>
      </c>
      <c r="K1136" s="2" t="s">
        <v>51</v>
      </c>
      <c r="L1136" s="2" t="s">
        <v>297</v>
      </c>
      <c r="M1136" s="2" t="s">
        <v>808</v>
      </c>
      <c r="N1136" s="2" t="s">
        <v>5451</v>
      </c>
      <c r="O1136" s="2" t="s">
        <v>32</v>
      </c>
      <c r="P1136" s="24">
        <v>0</v>
      </c>
      <c r="Q1136" s="24">
        <v>1</v>
      </c>
      <c r="R1136" s="27" t="s">
        <v>1568</v>
      </c>
      <c r="S1136" s="28" t="s">
        <v>1589</v>
      </c>
      <c r="T1136" s="2" t="s">
        <v>33</v>
      </c>
      <c r="U1136" s="2">
        <v>412000</v>
      </c>
      <c r="V1136" s="2" t="s">
        <v>31487</v>
      </c>
      <c r="W1136" s="2" t="s">
        <v>34</v>
      </c>
      <c r="X1136" s="58" t="s">
        <v>31487</v>
      </c>
      <c r="Z1136" s="2">
        <v>412000</v>
      </c>
      <c r="AB1136" s="58">
        <v>46176.731226851851</v>
      </c>
      <c r="AC1136" s="2">
        <v>0</v>
      </c>
      <c r="AD1136" s="104">
        <v>412000</v>
      </c>
      <c r="AE1136" s="2">
        <v>46176.731226851851</v>
      </c>
      <c r="AG1136" s="2">
        <v>255097</v>
      </c>
    </row>
    <row r="1137" spans="1:33" ht="60" x14ac:dyDescent="0.25">
      <c r="A1137" s="2" t="s">
        <v>31895</v>
      </c>
      <c r="B1137" s="2" t="s">
        <v>31487</v>
      </c>
      <c r="C1137" s="2" t="s">
        <v>31896</v>
      </c>
      <c r="F1137" s="2" t="s">
        <v>31897</v>
      </c>
      <c r="G1137" s="2" t="s">
        <v>31898</v>
      </c>
      <c r="H1137" s="2" t="s">
        <v>24104</v>
      </c>
      <c r="I1137" s="2" t="s">
        <v>31899</v>
      </c>
      <c r="J1137" s="2" t="s">
        <v>28</v>
      </c>
      <c r="K1137" s="2" t="s">
        <v>43</v>
      </c>
      <c r="L1137" s="2" t="s">
        <v>12323</v>
      </c>
      <c r="M1137" s="2" t="s">
        <v>462</v>
      </c>
      <c r="N1137" s="2" t="s">
        <v>12324</v>
      </c>
      <c r="O1137" s="2" t="s">
        <v>705</v>
      </c>
      <c r="P1137" s="24">
        <v>0</v>
      </c>
      <c r="Q1137" s="24">
        <v>0</v>
      </c>
      <c r="R1137" s="27" t="s">
        <v>1578</v>
      </c>
      <c r="S1137" s="28" t="s">
        <v>1585</v>
      </c>
      <c r="T1137" s="2" t="s">
        <v>38</v>
      </c>
      <c r="U1137" s="2">
        <v>0</v>
      </c>
      <c r="V1137" s="2" t="s">
        <v>31487</v>
      </c>
      <c r="W1137" s="2" t="s">
        <v>34</v>
      </c>
      <c r="AC1137" s="2">
        <v>0</v>
      </c>
      <c r="AD1137" s="104"/>
    </row>
    <row r="1138" spans="1:33" ht="45" x14ac:dyDescent="0.25">
      <c r="A1138" s="2" t="s">
        <v>31900</v>
      </c>
      <c r="B1138" s="2" t="s">
        <v>31487</v>
      </c>
      <c r="C1138" s="2" t="s">
        <v>31901</v>
      </c>
      <c r="F1138" s="2" t="s">
        <v>31897</v>
      </c>
      <c r="G1138" s="2" t="s">
        <v>31898</v>
      </c>
      <c r="H1138" s="2" t="s">
        <v>24104</v>
      </c>
      <c r="I1138" s="2" t="s">
        <v>31899</v>
      </c>
      <c r="J1138" s="2" t="s">
        <v>28</v>
      </c>
      <c r="K1138" s="2" t="s">
        <v>43</v>
      </c>
      <c r="L1138" s="2" t="s">
        <v>12323</v>
      </c>
      <c r="M1138" s="2" t="s">
        <v>462</v>
      </c>
      <c r="N1138" s="2" t="s">
        <v>12324</v>
      </c>
      <c r="O1138" s="3" t="s">
        <v>32</v>
      </c>
      <c r="P1138" s="24">
        <v>0</v>
      </c>
      <c r="Q1138" s="24">
        <v>1</v>
      </c>
      <c r="R1138" s="27" t="s">
        <v>1568</v>
      </c>
      <c r="S1138" s="28" t="s">
        <v>1589</v>
      </c>
      <c r="T1138" s="2" t="s">
        <v>33</v>
      </c>
      <c r="U1138" s="2">
        <v>412000</v>
      </c>
      <c r="V1138" s="2" t="s">
        <v>31487</v>
      </c>
      <c r="W1138" s="2" t="s">
        <v>34</v>
      </c>
      <c r="X1138" s="58" t="s">
        <v>30036</v>
      </c>
      <c r="Z1138" s="2">
        <v>412000</v>
      </c>
      <c r="AB1138" s="58">
        <v>46183.582094907404</v>
      </c>
      <c r="AC1138" s="2">
        <v>0</v>
      </c>
      <c r="AD1138" s="104">
        <v>412000</v>
      </c>
      <c r="AE1138" s="2">
        <v>46183.582094907404</v>
      </c>
      <c r="AG1138" s="2">
        <v>301691</v>
      </c>
    </row>
    <row r="1139" spans="1:33" ht="45" x14ac:dyDescent="0.25">
      <c r="A1139" s="2" t="s">
        <v>31902</v>
      </c>
      <c r="B1139" s="2" t="s">
        <v>31487</v>
      </c>
      <c r="C1139" s="2" t="s">
        <v>31903</v>
      </c>
      <c r="F1139" s="2" t="s">
        <v>31904</v>
      </c>
      <c r="G1139" s="2" t="s">
        <v>31905</v>
      </c>
      <c r="H1139" s="2" t="s">
        <v>31906</v>
      </c>
      <c r="I1139" s="2" t="s">
        <v>31907</v>
      </c>
      <c r="J1139" s="2" t="s">
        <v>28</v>
      </c>
      <c r="K1139" s="2" t="s">
        <v>29</v>
      </c>
      <c r="L1139" s="2" t="s">
        <v>213</v>
      </c>
      <c r="M1139" s="2" t="s">
        <v>214</v>
      </c>
      <c r="N1139" s="2" t="s">
        <v>3625</v>
      </c>
      <c r="O1139" s="3" t="s">
        <v>705</v>
      </c>
      <c r="P1139" s="24">
        <v>0</v>
      </c>
      <c r="Q1139" s="24">
        <v>0</v>
      </c>
      <c r="R1139" s="27" t="s">
        <v>1578</v>
      </c>
      <c r="S1139" s="28" t="s">
        <v>1589</v>
      </c>
      <c r="T1139" s="2" t="s">
        <v>33</v>
      </c>
      <c r="U1139" s="2">
        <v>0</v>
      </c>
      <c r="V1139" s="2" t="s">
        <v>31487</v>
      </c>
      <c r="W1139" s="2" t="s">
        <v>34</v>
      </c>
      <c r="AC1139" s="2">
        <v>0</v>
      </c>
      <c r="AD1139" s="104"/>
    </row>
    <row r="1140" spans="1:33" ht="60" x14ac:dyDescent="0.25">
      <c r="A1140" s="2" t="s">
        <v>31908</v>
      </c>
      <c r="B1140" s="2" t="s">
        <v>31487</v>
      </c>
      <c r="C1140" s="2" t="s">
        <v>31909</v>
      </c>
      <c r="F1140" s="2" t="s">
        <v>31910</v>
      </c>
      <c r="G1140" s="2" t="s">
        <v>31911</v>
      </c>
      <c r="H1140" s="2" t="s">
        <v>3524</v>
      </c>
      <c r="I1140" s="2" t="s">
        <v>31912</v>
      </c>
      <c r="J1140" s="2" t="s">
        <v>28</v>
      </c>
      <c r="K1140" s="2" t="s">
        <v>78</v>
      </c>
      <c r="L1140" s="2" t="s">
        <v>481</v>
      </c>
      <c r="M1140" s="2" t="s">
        <v>482</v>
      </c>
      <c r="N1140" s="2" t="s">
        <v>3905</v>
      </c>
      <c r="O1140" s="3" t="s">
        <v>32</v>
      </c>
      <c r="P1140" s="24">
        <v>1</v>
      </c>
      <c r="Q1140" s="24">
        <v>7</v>
      </c>
      <c r="R1140" s="27" t="s">
        <v>1568</v>
      </c>
      <c r="S1140" s="28" t="s">
        <v>1585</v>
      </c>
      <c r="T1140" s="2" t="s">
        <v>38</v>
      </c>
      <c r="U1140" s="2">
        <v>2060000</v>
      </c>
      <c r="V1140" s="2" t="s">
        <v>31118</v>
      </c>
      <c r="W1140" s="2" t="s">
        <v>34</v>
      </c>
      <c r="X1140" s="58" t="s">
        <v>29679</v>
      </c>
      <c r="Z1140" s="2">
        <v>2060000</v>
      </c>
      <c r="AB1140" s="58">
        <v>46184.639490740738</v>
      </c>
      <c r="AC1140" s="2">
        <v>0</v>
      </c>
      <c r="AD1140" s="104">
        <v>2060000</v>
      </c>
      <c r="AE1140" s="2">
        <v>46184.639490740738</v>
      </c>
      <c r="AG1140" s="2">
        <v>302273</v>
      </c>
    </row>
    <row r="1141" spans="1:33" ht="45" x14ac:dyDescent="0.25">
      <c r="A1141" s="2" t="s">
        <v>31913</v>
      </c>
      <c r="B1141" s="2" t="s">
        <v>31487</v>
      </c>
      <c r="C1141" s="2" t="s">
        <v>31914</v>
      </c>
      <c r="F1141" s="2" t="s">
        <v>31910</v>
      </c>
      <c r="G1141" s="2" t="s">
        <v>31911</v>
      </c>
      <c r="H1141" s="2" t="s">
        <v>3524</v>
      </c>
      <c r="I1141" s="2" t="s">
        <v>31912</v>
      </c>
      <c r="J1141" s="2" t="s">
        <v>28</v>
      </c>
      <c r="K1141" s="2" t="s">
        <v>78</v>
      </c>
      <c r="L1141" s="2" t="s">
        <v>481</v>
      </c>
      <c r="M1141" s="2" t="s">
        <v>482</v>
      </c>
      <c r="N1141" s="2" t="s">
        <v>3905</v>
      </c>
      <c r="O1141" s="2" t="s">
        <v>32</v>
      </c>
      <c r="P1141" s="24">
        <v>0</v>
      </c>
      <c r="Q1141" s="24">
        <v>2</v>
      </c>
      <c r="R1141" s="27" t="s">
        <v>1568</v>
      </c>
      <c r="S1141" s="28" t="s">
        <v>1589</v>
      </c>
      <c r="T1141" s="2" t="s">
        <v>33</v>
      </c>
      <c r="U1141" s="2">
        <v>412000</v>
      </c>
      <c r="V1141" s="2" t="s">
        <v>31118</v>
      </c>
      <c r="W1141" s="2" t="s">
        <v>34</v>
      </c>
      <c r="X1141" s="58" t="s">
        <v>29679</v>
      </c>
      <c r="Z1141" s="2">
        <v>412000</v>
      </c>
      <c r="AB1141" s="58">
        <v>46184.643831018519</v>
      </c>
      <c r="AC1141" s="2">
        <v>0</v>
      </c>
      <c r="AD1141" s="104">
        <v>412000</v>
      </c>
      <c r="AE1141" s="2">
        <v>46184.643831018519</v>
      </c>
      <c r="AG1141" s="2">
        <v>302266</v>
      </c>
    </row>
    <row r="1142" spans="1:33" ht="45" x14ac:dyDescent="0.25">
      <c r="A1142" s="2" t="s">
        <v>31915</v>
      </c>
      <c r="B1142" s="2" t="s">
        <v>31487</v>
      </c>
      <c r="C1142" s="2" t="s">
        <v>31916</v>
      </c>
      <c r="F1142" s="2" t="s">
        <v>31917</v>
      </c>
      <c r="G1142" s="2" t="s">
        <v>31918</v>
      </c>
      <c r="H1142" s="2" t="s">
        <v>31919</v>
      </c>
      <c r="I1142" s="2" t="s">
        <v>31920</v>
      </c>
      <c r="J1142" s="2" t="s">
        <v>28</v>
      </c>
      <c r="K1142" s="2" t="s">
        <v>78</v>
      </c>
      <c r="L1142" s="2" t="s">
        <v>44</v>
      </c>
      <c r="M1142" s="2" t="s">
        <v>18100</v>
      </c>
      <c r="N1142" s="2" t="s">
        <v>18101</v>
      </c>
      <c r="O1142" s="3" t="s">
        <v>797</v>
      </c>
      <c r="P1142" s="24">
        <v>0</v>
      </c>
      <c r="Q1142" s="24">
        <v>0</v>
      </c>
      <c r="R1142" s="27" t="s">
        <v>1580</v>
      </c>
      <c r="S1142" s="28" t="s">
        <v>1582</v>
      </c>
      <c r="T1142" s="2" t="s">
        <v>160</v>
      </c>
      <c r="U1142" s="2">
        <v>4120000000</v>
      </c>
      <c r="V1142" s="2" t="s">
        <v>31487</v>
      </c>
      <c r="W1142" s="2" t="s">
        <v>34</v>
      </c>
      <c r="AC1142" s="2">
        <v>0</v>
      </c>
      <c r="AD1142" s="104"/>
    </row>
    <row r="1143" spans="1:33" ht="60" x14ac:dyDescent="0.25">
      <c r="A1143" s="2" t="s">
        <v>31921</v>
      </c>
      <c r="B1143" s="2" t="s">
        <v>31487</v>
      </c>
      <c r="C1143" s="2" t="s">
        <v>31922</v>
      </c>
      <c r="F1143" s="2" t="s">
        <v>31923</v>
      </c>
      <c r="G1143" s="2" t="s">
        <v>31924</v>
      </c>
      <c r="H1143" s="2" t="s">
        <v>3284</v>
      </c>
      <c r="I1143" s="2" t="s">
        <v>31925</v>
      </c>
      <c r="J1143" s="2" t="s">
        <v>28</v>
      </c>
      <c r="K1143" s="2" t="s">
        <v>68</v>
      </c>
      <c r="L1143" s="2" t="s">
        <v>143</v>
      </c>
      <c r="M1143" s="2" t="s">
        <v>144</v>
      </c>
      <c r="N1143" s="2" t="s">
        <v>3093</v>
      </c>
      <c r="O1143" s="3" t="s">
        <v>19490</v>
      </c>
      <c r="P1143" s="24">
        <v>1</v>
      </c>
      <c r="Q1143" s="24">
        <v>0</v>
      </c>
      <c r="R1143" s="27" t="s">
        <v>1579</v>
      </c>
      <c r="S1143" s="28" t="s">
        <v>1585</v>
      </c>
      <c r="T1143" s="2" t="s">
        <v>38</v>
      </c>
      <c r="U1143" s="2">
        <v>2060000</v>
      </c>
      <c r="V1143" s="2" t="s">
        <v>31487</v>
      </c>
      <c r="W1143" s="2" t="s">
        <v>34</v>
      </c>
      <c r="X1143" s="58" t="s">
        <v>31234</v>
      </c>
      <c r="Y1143" s="2" t="s">
        <v>39</v>
      </c>
      <c r="Z1143" s="2">
        <v>2060000</v>
      </c>
      <c r="AA1143" s="2" t="s">
        <v>40</v>
      </c>
      <c r="AB1143" s="58">
        <v>46177.450277777774</v>
      </c>
      <c r="AC1143" s="2">
        <v>0</v>
      </c>
      <c r="AD1143" s="104">
        <v>2060000</v>
      </c>
      <c r="AE1143" s="2">
        <v>46177.450277777774</v>
      </c>
      <c r="AG1143" s="2">
        <v>247776</v>
      </c>
    </row>
    <row r="1144" spans="1:33" ht="45" x14ac:dyDescent="0.25">
      <c r="A1144" s="2" t="s">
        <v>31926</v>
      </c>
      <c r="B1144" s="2" t="s">
        <v>31487</v>
      </c>
      <c r="C1144" s="2" t="s">
        <v>31927</v>
      </c>
      <c r="F1144" s="2" t="s">
        <v>31923</v>
      </c>
      <c r="G1144" s="2" t="s">
        <v>31924</v>
      </c>
      <c r="H1144" s="2" t="s">
        <v>3284</v>
      </c>
      <c r="I1144" s="2" t="s">
        <v>31925</v>
      </c>
      <c r="J1144" s="2" t="s">
        <v>28</v>
      </c>
      <c r="K1144" s="2" t="s">
        <v>68</v>
      </c>
      <c r="L1144" s="2" t="s">
        <v>143</v>
      </c>
      <c r="M1144" s="2" t="s">
        <v>144</v>
      </c>
      <c r="N1144" s="2" t="s">
        <v>3093</v>
      </c>
      <c r="O1144" s="3" t="s">
        <v>32</v>
      </c>
      <c r="P1144" s="24">
        <v>0</v>
      </c>
      <c r="Q1144" s="24">
        <v>1</v>
      </c>
      <c r="R1144" s="27" t="s">
        <v>1568</v>
      </c>
      <c r="S1144" s="28" t="s">
        <v>1589</v>
      </c>
      <c r="T1144" s="2" t="s">
        <v>33</v>
      </c>
      <c r="U1144" s="2">
        <v>412000</v>
      </c>
      <c r="V1144" s="2" t="s">
        <v>31487</v>
      </c>
      <c r="W1144" s="2" t="s">
        <v>34</v>
      </c>
      <c r="X1144" s="58" t="s">
        <v>31234</v>
      </c>
      <c r="Z1144" s="2">
        <v>412000</v>
      </c>
      <c r="AB1144" s="58">
        <v>46177.446180555555</v>
      </c>
      <c r="AC1144" s="2">
        <v>0</v>
      </c>
      <c r="AD1144" s="104">
        <v>412000</v>
      </c>
      <c r="AE1144" s="2">
        <v>46177.446180555555</v>
      </c>
      <c r="AG1144" s="2">
        <v>247788</v>
      </c>
    </row>
    <row r="1145" spans="1:33" ht="45" x14ac:dyDescent="0.25">
      <c r="A1145" s="2" t="s">
        <v>31928</v>
      </c>
      <c r="B1145" s="2" t="s">
        <v>31487</v>
      </c>
      <c r="C1145" s="2" t="s">
        <v>31929</v>
      </c>
      <c r="F1145" s="2" t="s">
        <v>31930</v>
      </c>
      <c r="G1145" s="2" t="s">
        <v>31931</v>
      </c>
      <c r="H1145" s="2" t="s">
        <v>31932</v>
      </c>
      <c r="I1145" s="2" t="s">
        <v>31933</v>
      </c>
      <c r="J1145" s="2" t="s">
        <v>28</v>
      </c>
      <c r="K1145" s="2" t="s">
        <v>72</v>
      </c>
      <c r="L1145" s="2" t="s">
        <v>84</v>
      </c>
      <c r="M1145" s="2" t="s">
        <v>85</v>
      </c>
      <c r="N1145" s="2" t="s">
        <v>3446</v>
      </c>
      <c r="O1145" s="2" t="s">
        <v>32</v>
      </c>
      <c r="P1145" s="24">
        <v>0</v>
      </c>
      <c r="Q1145" s="24">
        <v>1</v>
      </c>
      <c r="R1145" s="27" t="s">
        <v>1568</v>
      </c>
      <c r="S1145" s="28" t="s">
        <v>1589</v>
      </c>
      <c r="T1145" s="2" t="s">
        <v>33</v>
      </c>
      <c r="U1145" s="2">
        <v>412000</v>
      </c>
      <c r="V1145" s="2" t="s">
        <v>31234</v>
      </c>
      <c r="W1145" s="2" t="s">
        <v>34</v>
      </c>
      <c r="X1145" s="58" t="s">
        <v>31234</v>
      </c>
      <c r="Z1145" s="2">
        <v>412000</v>
      </c>
      <c r="AB1145" s="58">
        <v>46177.698020833333</v>
      </c>
      <c r="AC1145" s="2">
        <v>0</v>
      </c>
      <c r="AD1145" s="104">
        <v>412000</v>
      </c>
      <c r="AE1145" s="2">
        <v>46177.698020833333</v>
      </c>
      <c r="AG1145" s="2">
        <v>285430</v>
      </c>
    </row>
    <row r="1146" spans="1:33" ht="45" x14ac:dyDescent="0.25">
      <c r="A1146" s="2" t="s">
        <v>31934</v>
      </c>
      <c r="B1146" s="2" t="s">
        <v>31487</v>
      </c>
      <c r="C1146" s="2" t="s">
        <v>31935</v>
      </c>
      <c r="F1146" s="2" t="s">
        <v>31853</v>
      </c>
      <c r="G1146" s="2" t="s">
        <v>31854</v>
      </c>
      <c r="H1146" s="2" t="s">
        <v>31855</v>
      </c>
      <c r="I1146" s="2" t="s">
        <v>31856</v>
      </c>
      <c r="J1146" s="2" t="s">
        <v>28</v>
      </c>
      <c r="K1146" s="2" t="s">
        <v>78</v>
      </c>
      <c r="L1146" s="2" t="s">
        <v>238</v>
      </c>
      <c r="M1146" s="2" t="s">
        <v>314</v>
      </c>
      <c r="N1146" s="2" t="s">
        <v>3862</v>
      </c>
      <c r="O1146" s="2" t="s">
        <v>32</v>
      </c>
      <c r="P1146" s="24">
        <v>0</v>
      </c>
      <c r="Q1146" s="24">
        <v>1</v>
      </c>
      <c r="R1146" s="27" t="s">
        <v>1568</v>
      </c>
      <c r="S1146" s="28" t="s">
        <v>1589</v>
      </c>
      <c r="T1146" s="2" t="s">
        <v>33</v>
      </c>
      <c r="U1146" s="2">
        <v>412000</v>
      </c>
      <c r="V1146" s="2" t="s">
        <v>31487</v>
      </c>
      <c r="W1146" s="2" t="s">
        <v>34</v>
      </c>
      <c r="X1146" s="58" t="s">
        <v>31487</v>
      </c>
      <c r="Z1146" s="2">
        <v>412000</v>
      </c>
      <c r="AB1146" s="58">
        <v>46176.447916666664</v>
      </c>
      <c r="AC1146" s="2">
        <v>0</v>
      </c>
      <c r="AD1146" s="104">
        <v>412000</v>
      </c>
      <c r="AE1146" s="2">
        <v>46176.447916666664</v>
      </c>
      <c r="AG1146" s="2">
        <v>245898</v>
      </c>
    </row>
    <row r="1147" spans="1:33" ht="45" x14ac:dyDescent="0.25">
      <c r="A1147" s="2" t="s">
        <v>31936</v>
      </c>
      <c r="B1147" s="2" t="s">
        <v>31487</v>
      </c>
      <c r="C1147" s="2" t="s">
        <v>31937</v>
      </c>
      <c r="F1147" s="2" t="s">
        <v>16024</v>
      </c>
      <c r="G1147" s="2" t="s">
        <v>16025</v>
      </c>
      <c r="H1147" s="2" t="s">
        <v>7971</v>
      </c>
      <c r="I1147" s="2" t="s">
        <v>23450</v>
      </c>
      <c r="J1147" s="2" t="s">
        <v>28</v>
      </c>
      <c r="K1147" s="2" t="s">
        <v>43</v>
      </c>
      <c r="L1147" s="2" t="s">
        <v>44</v>
      </c>
      <c r="M1147" s="2" t="s">
        <v>45</v>
      </c>
      <c r="N1147" s="2" t="s">
        <v>2977</v>
      </c>
      <c r="O1147" s="3" t="s">
        <v>32</v>
      </c>
      <c r="P1147" s="24">
        <v>0</v>
      </c>
      <c r="Q1147" s="24">
        <v>1</v>
      </c>
      <c r="R1147" s="27" t="s">
        <v>1568</v>
      </c>
      <c r="S1147" s="28" t="s">
        <v>1589</v>
      </c>
      <c r="T1147" s="2" t="s">
        <v>33</v>
      </c>
      <c r="U1147" s="2">
        <v>412000</v>
      </c>
      <c r="V1147" s="2" t="s">
        <v>31487</v>
      </c>
      <c r="W1147" s="2" t="s">
        <v>34</v>
      </c>
      <c r="X1147" s="58" t="s">
        <v>31487</v>
      </c>
      <c r="Z1147" s="2">
        <v>412000</v>
      </c>
      <c r="AB1147" s="58">
        <v>46176.447916666664</v>
      </c>
      <c r="AC1147" s="2">
        <v>0</v>
      </c>
      <c r="AD1147" s="104">
        <v>412000</v>
      </c>
      <c r="AE1147" s="2">
        <v>46176.447916666664</v>
      </c>
      <c r="AG1147" s="2">
        <v>245853</v>
      </c>
    </row>
    <row r="1148" spans="1:33" ht="45" x14ac:dyDescent="0.25">
      <c r="A1148" s="2" t="s">
        <v>31938</v>
      </c>
      <c r="B1148" s="2" t="s">
        <v>31487</v>
      </c>
      <c r="C1148" s="2" t="s">
        <v>31939</v>
      </c>
      <c r="F1148" s="2" t="s">
        <v>31940</v>
      </c>
      <c r="G1148" s="2" t="s">
        <v>31941</v>
      </c>
      <c r="H1148" s="2" t="s">
        <v>31942</v>
      </c>
      <c r="I1148" s="2" t="s">
        <v>31943</v>
      </c>
      <c r="J1148" s="2" t="s">
        <v>28</v>
      </c>
      <c r="K1148" s="2" t="s">
        <v>29</v>
      </c>
      <c r="L1148" s="2" t="s">
        <v>7028</v>
      </c>
      <c r="M1148" s="2" t="s">
        <v>147</v>
      </c>
      <c r="N1148" s="2" t="s">
        <v>7029</v>
      </c>
      <c r="O1148" s="3" t="s">
        <v>32</v>
      </c>
      <c r="P1148" s="24">
        <v>0</v>
      </c>
      <c r="Q1148" s="24">
        <v>1</v>
      </c>
      <c r="R1148" s="27" t="s">
        <v>1568</v>
      </c>
      <c r="S1148" s="28" t="s">
        <v>1589</v>
      </c>
      <c r="T1148" s="2" t="s">
        <v>33</v>
      </c>
      <c r="U1148" s="2">
        <v>412000</v>
      </c>
      <c r="V1148" s="2" t="s">
        <v>31487</v>
      </c>
      <c r="W1148" s="2" t="s">
        <v>34</v>
      </c>
      <c r="X1148" s="58" t="s">
        <v>31118</v>
      </c>
      <c r="Z1148" s="2">
        <v>412000</v>
      </c>
      <c r="AB1148" s="58">
        <v>46178.514687499999</v>
      </c>
      <c r="AC1148" s="2">
        <v>0</v>
      </c>
      <c r="AD1148" s="104">
        <v>412000</v>
      </c>
      <c r="AE1148" s="2">
        <v>46178.514687499999</v>
      </c>
      <c r="AG1148" s="2">
        <v>245811</v>
      </c>
    </row>
    <row r="1149" spans="1:33" ht="60" x14ac:dyDescent="0.25">
      <c r="A1149" s="2" t="s">
        <v>31944</v>
      </c>
      <c r="B1149" s="2" t="s">
        <v>31487</v>
      </c>
      <c r="C1149" s="2" t="s">
        <v>31945</v>
      </c>
      <c r="F1149" s="2" t="s">
        <v>31940</v>
      </c>
      <c r="G1149" s="2" t="s">
        <v>31941</v>
      </c>
      <c r="H1149" s="2" t="s">
        <v>31942</v>
      </c>
      <c r="I1149" s="2" t="s">
        <v>31943</v>
      </c>
      <c r="J1149" s="2" t="s">
        <v>28</v>
      </c>
      <c r="K1149" s="2" t="s">
        <v>29</v>
      </c>
      <c r="L1149" s="2" t="s">
        <v>7028</v>
      </c>
      <c r="M1149" s="2" t="s">
        <v>147</v>
      </c>
      <c r="N1149" s="2" t="s">
        <v>7029</v>
      </c>
      <c r="O1149" s="2" t="s">
        <v>32</v>
      </c>
      <c r="P1149" s="24">
        <v>0</v>
      </c>
      <c r="Q1149" s="24">
        <v>1</v>
      </c>
      <c r="R1149" s="27" t="s">
        <v>1568</v>
      </c>
      <c r="S1149" s="28" t="s">
        <v>1585</v>
      </c>
      <c r="T1149" s="2" t="s">
        <v>38</v>
      </c>
      <c r="U1149" s="2">
        <v>2060000</v>
      </c>
      <c r="V1149" s="2" t="s">
        <v>31487</v>
      </c>
      <c r="W1149" s="2" t="s">
        <v>34</v>
      </c>
      <c r="X1149" s="58" t="s">
        <v>31118</v>
      </c>
      <c r="Z1149" s="2">
        <v>2060000</v>
      </c>
      <c r="AB1149" s="58">
        <v>46178.514421296299</v>
      </c>
      <c r="AC1149" s="2">
        <v>0</v>
      </c>
      <c r="AD1149" s="104">
        <v>2060000</v>
      </c>
      <c r="AE1149" s="2">
        <v>46178.514421296299</v>
      </c>
      <c r="AG1149" s="2">
        <v>245822</v>
      </c>
    </row>
    <row r="1150" spans="1:33" ht="60" x14ac:dyDescent="0.25">
      <c r="A1150" s="2" t="s">
        <v>31946</v>
      </c>
      <c r="B1150" s="2" t="s">
        <v>31487</v>
      </c>
      <c r="C1150" s="2" t="s">
        <v>31947</v>
      </c>
      <c r="F1150" s="2" t="s">
        <v>31948</v>
      </c>
      <c r="G1150" s="2" t="s">
        <v>31949</v>
      </c>
      <c r="H1150" s="2" t="s">
        <v>31950</v>
      </c>
      <c r="I1150" s="2" t="s">
        <v>20775</v>
      </c>
      <c r="J1150" s="2" t="s">
        <v>28</v>
      </c>
      <c r="K1150" s="2" t="s">
        <v>29</v>
      </c>
      <c r="L1150" s="2" t="s">
        <v>7028</v>
      </c>
      <c r="M1150" s="2" t="s">
        <v>147</v>
      </c>
      <c r="N1150" s="2" t="s">
        <v>7029</v>
      </c>
      <c r="O1150" s="2" t="s">
        <v>32</v>
      </c>
      <c r="P1150" s="24">
        <v>0</v>
      </c>
      <c r="Q1150" s="24">
        <v>1</v>
      </c>
      <c r="R1150" s="27" t="s">
        <v>1568</v>
      </c>
      <c r="S1150" s="28" t="s">
        <v>1585</v>
      </c>
      <c r="T1150" s="2" t="s">
        <v>38</v>
      </c>
      <c r="U1150" s="2">
        <v>2060000</v>
      </c>
      <c r="V1150" s="2" t="s">
        <v>31487</v>
      </c>
      <c r="W1150" s="2" t="s">
        <v>34</v>
      </c>
      <c r="X1150" s="58" t="s">
        <v>31118</v>
      </c>
      <c r="Z1150" s="2">
        <v>2060000</v>
      </c>
      <c r="AB1150" s="58">
        <v>46178.51421296296</v>
      </c>
      <c r="AC1150" s="2">
        <v>0</v>
      </c>
      <c r="AD1150" s="104">
        <v>2060000</v>
      </c>
      <c r="AE1150" s="2">
        <v>46178.51421296296</v>
      </c>
      <c r="AG1150" s="2">
        <v>245650</v>
      </c>
    </row>
    <row r="1151" spans="1:33" ht="45" x14ac:dyDescent="0.25">
      <c r="A1151" s="2" t="s">
        <v>31951</v>
      </c>
      <c r="B1151" s="2" t="s">
        <v>31487</v>
      </c>
      <c r="C1151" s="2" t="s">
        <v>31952</v>
      </c>
      <c r="F1151" s="2" t="s">
        <v>31948</v>
      </c>
      <c r="G1151" s="2" t="s">
        <v>31949</v>
      </c>
      <c r="H1151" s="2" t="s">
        <v>31950</v>
      </c>
      <c r="I1151" s="2" t="s">
        <v>20775</v>
      </c>
      <c r="J1151" s="2" t="s">
        <v>28</v>
      </c>
      <c r="K1151" s="2" t="s">
        <v>29</v>
      </c>
      <c r="L1151" s="2" t="s">
        <v>7028</v>
      </c>
      <c r="M1151" s="2" t="s">
        <v>147</v>
      </c>
      <c r="N1151" s="2" t="s">
        <v>7029</v>
      </c>
      <c r="O1151" s="3" t="s">
        <v>32</v>
      </c>
      <c r="P1151" s="24">
        <v>0</v>
      </c>
      <c r="Q1151" s="24">
        <v>1</v>
      </c>
      <c r="R1151" s="27" t="s">
        <v>1568</v>
      </c>
      <c r="S1151" s="28" t="s">
        <v>1589</v>
      </c>
      <c r="T1151" s="2" t="s">
        <v>33</v>
      </c>
      <c r="U1151" s="2">
        <v>412000</v>
      </c>
      <c r="V1151" s="2" t="s">
        <v>31487</v>
      </c>
      <c r="W1151" s="2" t="s">
        <v>34</v>
      </c>
      <c r="X1151" s="58" t="s">
        <v>31118</v>
      </c>
      <c r="Z1151" s="2">
        <v>412000</v>
      </c>
      <c r="AB1151" s="58">
        <v>46178.514988425923</v>
      </c>
      <c r="AC1151" s="2">
        <v>0</v>
      </c>
      <c r="AD1151" s="104">
        <v>412000</v>
      </c>
      <c r="AE1151" s="2">
        <v>46178.514988425923</v>
      </c>
      <c r="AG1151" s="2">
        <v>245660</v>
      </c>
    </row>
    <row r="1152" spans="1:33" ht="45" x14ac:dyDescent="0.25">
      <c r="A1152" s="2" t="s">
        <v>31953</v>
      </c>
      <c r="B1152" s="2" t="s">
        <v>31487</v>
      </c>
      <c r="C1152" s="2" t="s">
        <v>31954</v>
      </c>
      <c r="F1152" s="2" t="s">
        <v>15209</v>
      </c>
      <c r="G1152" s="2" t="s">
        <v>15210</v>
      </c>
      <c r="H1152" s="2" t="s">
        <v>15211</v>
      </c>
      <c r="I1152" s="2" t="s">
        <v>22223</v>
      </c>
      <c r="J1152" s="2" t="s">
        <v>28</v>
      </c>
      <c r="K1152" s="2" t="s">
        <v>68</v>
      </c>
      <c r="L1152" s="2" t="s">
        <v>698</v>
      </c>
      <c r="M1152" s="2" t="s">
        <v>10055</v>
      </c>
      <c r="N1152" s="2" t="s">
        <v>10056</v>
      </c>
      <c r="O1152" s="3" t="s">
        <v>705</v>
      </c>
      <c r="P1152" s="24">
        <v>0</v>
      </c>
      <c r="Q1152" s="24">
        <v>0</v>
      </c>
      <c r="R1152" s="27" t="s">
        <v>1578</v>
      </c>
      <c r="S1152" s="28" t="s">
        <v>1590</v>
      </c>
      <c r="T1152" s="2" t="s">
        <v>426</v>
      </c>
      <c r="U1152" s="2">
        <v>0</v>
      </c>
      <c r="V1152" s="2" t="s">
        <v>31487</v>
      </c>
      <c r="W1152" s="2" t="s">
        <v>34</v>
      </c>
      <c r="AC1152" s="2">
        <v>0</v>
      </c>
      <c r="AD1152" s="104"/>
    </row>
    <row r="1153" spans="1:33" ht="45" x14ac:dyDescent="0.25">
      <c r="A1153" s="2" t="s">
        <v>31955</v>
      </c>
      <c r="B1153" s="2" t="s">
        <v>31487</v>
      </c>
      <c r="C1153" s="2" t="s">
        <v>31956</v>
      </c>
      <c r="F1153" s="2" t="s">
        <v>31957</v>
      </c>
      <c r="G1153" s="2" t="s">
        <v>31958</v>
      </c>
      <c r="H1153" s="2" t="s">
        <v>31959</v>
      </c>
      <c r="I1153" s="2" t="s">
        <v>31960</v>
      </c>
      <c r="J1153" s="2" t="s">
        <v>28</v>
      </c>
      <c r="K1153" s="2" t="s">
        <v>98</v>
      </c>
      <c r="L1153" s="2" t="s">
        <v>99</v>
      </c>
      <c r="M1153" s="2" t="s">
        <v>100</v>
      </c>
      <c r="N1153" s="2" t="s">
        <v>3777</v>
      </c>
      <c r="O1153" s="3" t="s">
        <v>797</v>
      </c>
      <c r="P1153" s="24">
        <v>0</v>
      </c>
      <c r="Q1153" s="24">
        <v>0</v>
      </c>
      <c r="R1153" s="27" t="s">
        <v>1580</v>
      </c>
      <c r="S1153" s="28" t="s">
        <v>1583</v>
      </c>
      <c r="T1153" s="2" t="s">
        <v>130</v>
      </c>
      <c r="U1153" s="2">
        <v>20600000</v>
      </c>
      <c r="V1153" s="2" t="s">
        <v>31487</v>
      </c>
      <c r="W1153" s="2" t="s">
        <v>34</v>
      </c>
      <c r="AC1153" s="2">
        <v>0</v>
      </c>
      <c r="AD1153" s="104"/>
    </row>
    <row r="1154" spans="1:33" ht="60" x14ac:dyDescent="0.25">
      <c r="A1154" s="2" t="s">
        <v>31961</v>
      </c>
      <c r="B1154" s="2" t="s">
        <v>31487</v>
      </c>
      <c r="C1154" s="2" t="s">
        <v>31962</v>
      </c>
      <c r="F1154" s="2" t="s">
        <v>31963</v>
      </c>
      <c r="G1154" s="2" t="s">
        <v>31964</v>
      </c>
      <c r="H1154" s="2" t="s">
        <v>31965</v>
      </c>
      <c r="I1154" s="2" t="s">
        <v>31966</v>
      </c>
      <c r="J1154" s="2" t="s">
        <v>28</v>
      </c>
      <c r="K1154" s="2" t="s">
        <v>173</v>
      </c>
      <c r="L1154" s="2" t="s">
        <v>750</v>
      </c>
      <c r="M1154" s="2" t="s">
        <v>448</v>
      </c>
      <c r="N1154" s="2" t="s">
        <v>6482</v>
      </c>
      <c r="O1154" s="3" t="s">
        <v>32</v>
      </c>
      <c r="P1154" s="24">
        <v>0</v>
      </c>
      <c r="Q1154" s="24">
        <v>1</v>
      </c>
      <c r="R1154" s="27" t="s">
        <v>1568</v>
      </c>
      <c r="S1154" s="28" t="s">
        <v>1585</v>
      </c>
      <c r="T1154" s="2" t="s">
        <v>38</v>
      </c>
      <c r="U1154" s="2">
        <v>2060000</v>
      </c>
      <c r="V1154" s="2" t="s">
        <v>31487</v>
      </c>
      <c r="W1154" s="2" t="s">
        <v>34</v>
      </c>
      <c r="X1154" s="58" t="s">
        <v>31234</v>
      </c>
      <c r="Z1154" s="2">
        <v>2060000</v>
      </c>
      <c r="AB1154" s="58">
        <v>46177.59988425926</v>
      </c>
      <c r="AC1154" s="2">
        <v>0</v>
      </c>
      <c r="AD1154" s="104">
        <v>2060000</v>
      </c>
      <c r="AE1154" s="2">
        <v>46177.59988425926</v>
      </c>
      <c r="AG1154" s="2">
        <v>248714</v>
      </c>
    </row>
    <row r="1155" spans="1:33" ht="45" x14ac:dyDescent="0.25">
      <c r="A1155" s="2" t="s">
        <v>31967</v>
      </c>
      <c r="B1155" s="2" t="s">
        <v>31487</v>
      </c>
      <c r="C1155" s="2" t="s">
        <v>31968</v>
      </c>
      <c r="F1155" s="2" t="s">
        <v>31963</v>
      </c>
      <c r="G1155" s="2" t="s">
        <v>31964</v>
      </c>
      <c r="H1155" s="2" t="s">
        <v>31965</v>
      </c>
      <c r="I1155" s="2" t="s">
        <v>31966</v>
      </c>
      <c r="J1155" s="2" t="s">
        <v>28</v>
      </c>
      <c r="K1155" s="2" t="s">
        <v>173</v>
      </c>
      <c r="L1155" s="2" t="s">
        <v>750</v>
      </c>
      <c r="M1155" s="2" t="s">
        <v>448</v>
      </c>
      <c r="N1155" s="2" t="s">
        <v>6482</v>
      </c>
      <c r="O1155" s="3" t="s">
        <v>32</v>
      </c>
      <c r="P1155" s="24">
        <v>0</v>
      </c>
      <c r="Q1155" s="24">
        <v>1</v>
      </c>
      <c r="R1155" s="27" t="s">
        <v>1568</v>
      </c>
      <c r="S1155" s="28" t="s">
        <v>1589</v>
      </c>
      <c r="T1155" s="2" t="s">
        <v>33</v>
      </c>
      <c r="U1155" s="2">
        <v>412000</v>
      </c>
      <c r="V1155" s="2" t="s">
        <v>31487</v>
      </c>
      <c r="W1155" s="2" t="s">
        <v>34</v>
      </c>
      <c r="X1155" s="58" t="s">
        <v>31234</v>
      </c>
      <c r="Z1155" s="2">
        <v>412000</v>
      </c>
      <c r="AB1155" s="58">
        <v>46177.599374999998</v>
      </c>
      <c r="AC1155" s="2">
        <v>0</v>
      </c>
      <c r="AD1155" s="104">
        <v>412000</v>
      </c>
      <c r="AE1155" s="2">
        <v>46177.599374999998</v>
      </c>
      <c r="AG1155" s="2">
        <v>253241</v>
      </c>
    </row>
    <row r="1156" spans="1:33" ht="45" x14ac:dyDescent="0.25">
      <c r="A1156" s="2" t="s">
        <v>31969</v>
      </c>
      <c r="B1156" s="2" t="s">
        <v>31487</v>
      </c>
      <c r="C1156" s="2" t="s">
        <v>31970</v>
      </c>
      <c r="F1156" s="2" t="s">
        <v>7392</v>
      </c>
      <c r="G1156" s="2" t="s">
        <v>7393</v>
      </c>
      <c r="H1156" s="2" t="s">
        <v>7394</v>
      </c>
      <c r="I1156" s="2" t="s">
        <v>20688</v>
      </c>
      <c r="J1156" s="2" t="s">
        <v>28</v>
      </c>
      <c r="K1156" s="2" t="s">
        <v>29</v>
      </c>
      <c r="L1156" s="2" t="s">
        <v>154</v>
      </c>
      <c r="M1156" s="2" t="s">
        <v>155</v>
      </c>
      <c r="N1156" s="2" t="s">
        <v>7144</v>
      </c>
      <c r="O1156" s="3" t="s">
        <v>32</v>
      </c>
      <c r="P1156" s="24">
        <v>0</v>
      </c>
      <c r="Q1156" s="24">
        <v>1</v>
      </c>
      <c r="R1156" s="27" t="s">
        <v>1568</v>
      </c>
      <c r="S1156" s="28" t="s">
        <v>1589</v>
      </c>
      <c r="T1156" s="2" t="s">
        <v>33</v>
      </c>
      <c r="U1156" s="2">
        <v>412000</v>
      </c>
      <c r="V1156" s="2" t="s">
        <v>31487</v>
      </c>
      <c r="W1156" s="2" t="s">
        <v>34</v>
      </c>
      <c r="X1156" s="58" t="s">
        <v>31118</v>
      </c>
      <c r="Z1156" s="2">
        <v>412000</v>
      </c>
      <c r="AB1156" s="58">
        <v>46178.371620370373</v>
      </c>
      <c r="AC1156" s="2">
        <v>0</v>
      </c>
      <c r="AD1156" s="104">
        <v>412000</v>
      </c>
      <c r="AE1156" s="2">
        <v>46178.371620370373</v>
      </c>
      <c r="AG1156" s="2">
        <v>257134</v>
      </c>
    </row>
    <row r="1157" spans="1:33" ht="45" x14ac:dyDescent="0.25">
      <c r="A1157" s="2" t="s">
        <v>31971</v>
      </c>
      <c r="B1157" s="2" t="s">
        <v>31487</v>
      </c>
      <c r="C1157" s="2" t="s">
        <v>31972</v>
      </c>
      <c r="F1157" s="2" t="s">
        <v>31973</v>
      </c>
      <c r="G1157" s="2" t="s">
        <v>31974</v>
      </c>
      <c r="H1157" s="2" t="s">
        <v>17616</v>
      </c>
      <c r="I1157" s="2" t="s">
        <v>31975</v>
      </c>
      <c r="J1157" s="2" t="s">
        <v>28</v>
      </c>
      <c r="K1157" s="2" t="s">
        <v>68</v>
      </c>
      <c r="L1157" s="2" t="s">
        <v>698</v>
      </c>
      <c r="M1157" s="2" t="s">
        <v>10055</v>
      </c>
      <c r="N1157" s="2" t="s">
        <v>10056</v>
      </c>
      <c r="O1157" s="3" t="s">
        <v>32</v>
      </c>
      <c r="P1157" s="24">
        <v>0</v>
      </c>
      <c r="Q1157" s="24">
        <v>1</v>
      </c>
      <c r="R1157" s="27" t="s">
        <v>1568</v>
      </c>
      <c r="S1157" s="28" t="s">
        <v>1589</v>
      </c>
      <c r="T1157" s="2" t="s">
        <v>33</v>
      </c>
      <c r="U1157" s="2">
        <v>412000</v>
      </c>
      <c r="V1157" s="2" t="s">
        <v>31487</v>
      </c>
      <c r="W1157" s="2" t="s">
        <v>34</v>
      </c>
      <c r="X1157" s="58" t="s">
        <v>31234</v>
      </c>
      <c r="Z1157" s="2">
        <v>412000</v>
      </c>
      <c r="AB1157" s="58">
        <v>46177.371562499997</v>
      </c>
      <c r="AC1157" s="2">
        <v>0</v>
      </c>
      <c r="AD1157" s="104">
        <v>412000</v>
      </c>
      <c r="AE1157" s="2">
        <v>46177.371562499997</v>
      </c>
      <c r="AG1157" s="2">
        <v>247783</v>
      </c>
    </row>
    <row r="1158" spans="1:33" ht="45" x14ac:dyDescent="0.25">
      <c r="A1158" s="2" t="s">
        <v>31976</v>
      </c>
      <c r="B1158" s="2" t="s">
        <v>31487</v>
      </c>
      <c r="C1158" s="2" t="s">
        <v>31977</v>
      </c>
      <c r="F1158" s="2" t="s">
        <v>31978</v>
      </c>
      <c r="G1158" s="2" t="s">
        <v>31979</v>
      </c>
      <c r="H1158" s="2" t="s">
        <v>19682</v>
      </c>
      <c r="I1158" s="2" t="s">
        <v>31980</v>
      </c>
      <c r="J1158" s="2" t="s">
        <v>28</v>
      </c>
      <c r="K1158" s="2" t="s">
        <v>43</v>
      </c>
      <c r="L1158" s="2" t="s">
        <v>267</v>
      </c>
      <c r="M1158" s="2" t="s">
        <v>1218</v>
      </c>
      <c r="N1158" s="2" t="s">
        <v>4340</v>
      </c>
      <c r="O1158" s="2" t="s">
        <v>32</v>
      </c>
      <c r="P1158" s="24">
        <v>0</v>
      </c>
      <c r="Q1158" s="24">
        <v>1</v>
      </c>
      <c r="R1158" s="27" t="s">
        <v>1568</v>
      </c>
      <c r="S1158" s="28" t="s">
        <v>1582</v>
      </c>
      <c r="T1158" s="2" t="s">
        <v>160</v>
      </c>
      <c r="U1158" s="2">
        <v>4120000000</v>
      </c>
      <c r="V1158" s="2" t="s">
        <v>31487</v>
      </c>
      <c r="W1158" s="2" t="s">
        <v>34</v>
      </c>
      <c r="X1158" s="58" t="s">
        <v>30383</v>
      </c>
      <c r="Z1158" s="2">
        <v>29899199</v>
      </c>
      <c r="AB1158" s="58">
        <v>46182.382754629631</v>
      </c>
      <c r="AC1158" s="2">
        <v>0</v>
      </c>
      <c r="AD1158" s="104">
        <v>29899199</v>
      </c>
      <c r="AE1158" s="2">
        <v>46182.382754629631</v>
      </c>
      <c r="AG1158" s="2">
        <v>303360</v>
      </c>
    </row>
    <row r="1159" spans="1:33" ht="60" x14ac:dyDescent="0.25">
      <c r="A1159" s="2" t="s">
        <v>31981</v>
      </c>
      <c r="B1159" s="2" t="s">
        <v>31487</v>
      </c>
      <c r="C1159" s="2" t="s">
        <v>31982</v>
      </c>
      <c r="F1159" s="2" t="s">
        <v>31983</v>
      </c>
      <c r="G1159" s="2" t="s">
        <v>28973</v>
      </c>
      <c r="H1159" s="2" t="s">
        <v>28974</v>
      </c>
      <c r="I1159" s="2" t="s">
        <v>28975</v>
      </c>
      <c r="J1159" s="2" t="s">
        <v>28</v>
      </c>
      <c r="K1159" s="2" t="s">
        <v>74</v>
      </c>
      <c r="L1159" s="2" t="s">
        <v>131</v>
      </c>
      <c r="M1159" s="2" t="s">
        <v>132</v>
      </c>
      <c r="N1159" s="2" t="s">
        <v>18538</v>
      </c>
      <c r="O1159" s="2" t="s">
        <v>19490</v>
      </c>
      <c r="P1159" s="24">
        <v>0</v>
      </c>
      <c r="Q1159" s="24">
        <v>0</v>
      </c>
      <c r="R1159" s="27" t="s">
        <v>1579</v>
      </c>
      <c r="S1159" s="28" t="s">
        <v>1585</v>
      </c>
      <c r="T1159" s="2" t="s">
        <v>38</v>
      </c>
      <c r="U1159" s="2">
        <v>2060000</v>
      </c>
      <c r="V1159" s="2" t="s">
        <v>30688</v>
      </c>
      <c r="W1159" s="2" t="s">
        <v>34</v>
      </c>
      <c r="X1159" s="58" t="s">
        <v>29679</v>
      </c>
      <c r="Y1159" s="2" t="s">
        <v>39</v>
      </c>
      <c r="Z1159" s="2">
        <v>2060000</v>
      </c>
      <c r="AA1159" s="2" t="s">
        <v>40</v>
      </c>
      <c r="AB1159" s="58">
        <v>46184.623680555553</v>
      </c>
      <c r="AC1159" s="2">
        <v>0</v>
      </c>
      <c r="AD1159" s="104">
        <v>2060000</v>
      </c>
      <c r="AE1159" s="2">
        <v>46184.623680555553</v>
      </c>
      <c r="AG1159" s="2">
        <v>308832</v>
      </c>
    </row>
    <row r="1160" spans="1:33" ht="60" x14ac:dyDescent="0.25">
      <c r="A1160" s="2" t="s">
        <v>31984</v>
      </c>
      <c r="B1160" s="2" t="s">
        <v>31487</v>
      </c>
      <c r="C1160" s="2" t="s">
        <v>31985</v>
      </c>
      <c r="F1160" s="2" t="s">
        <v>1469</v>
      </c>
      <c r="G1160" s="2" t="s">
        <v>4088</v>
      </c>
      <c r="H1160" s="2" t="s">
        <v>4089</v>
      </c>
      <c r="I1160" s="2" t="s">
        <v>28140</v>
      </c>
      <c r="J1160" s="2" t="s">
        <v>28</v>
      </c>
      <c r="K1160" s="2" t="s">
        <v>68</v>
      </c>
      <c r="L1160" s="2" t="s">
        <v>222</v>
      </c>
      <c r="M1160" s="2" t="s">
        <v>223</v>
      </c>
      <c r="N1160" s="2" t="s">
        <v>4086</v>
      </c>
      <c r="O1160" s="2" t="s">
        <v>32</v>
      </c>
      <c r="P1160" s="24">
        <v>0</v>
      </c>
      <c r="Q1160" s="24">
        <v>1</v>
      </c>
      <c r="R1160" s="27" t="s">
        <v>1568</v>
      </c>
      <c r="S1160" s="28" t="s">
        <v>1585</v>
      </c>
      <c r="T1160" s="2" t="s">
        <v>38</v>
      </c>
      <c r="U1160" s="2">
        <v>2060000</v>
      </c>
      <c r="V1160" s="2" t="s">
        <v>31487</v>
      </c>
      <c r="W1160" s="2" t="s">
        <v>34</v>
      </c>
      <c r="X1160" s="58" t="s">
        <v>31487</v>
      </c>
      <c r="Z1160" s="2">
        <v>2060000</v>
      </c>
      <c r="AB1160" s="58">
        <v>46176.602847222224</v>
      </c>
      <c r="AC1160" s="2">
        <v>0</v>
      </c>
      <c r="AD1160" s="104">
        <v>2060000</v>
      </c>
      <c r="AE1160" s="2">
        <v>46176.602847222224</v>
      </c>
      <c r="AG1160" s="2">
        <v>245217</v>
      </c>
    </row>
    <row r="1161" spans="1:33" ht="45" x14ac:dyDescent="0.25">
      <c r="A1161" s="2" t="s">
        <v>31986</v>
      </c>
      <c r="B1161" s="2" t="s">
        <v>31487</v>
      </c>
      <c r="C1161" s="2" t="s">
        <v>31987</v>
      </c>
      <c r="F1161" s="2" t="s">
        <v>31917</v>
      </c>
      <c r="G1161" s="2" t="s">
        <v>31918</v>
      </c>
      <c r="H1161" s="2" t="s">
        <v>31919</v>
      </c>
      <c r="I1161" s="2" t="s">
        <v>31920</v>
      </c>
      <c r="J1161" s="2" t="s">
        <v>28</v>
      </c>
      <c r="K1161" s="2" t="s">
        <v>78</v>
      </c>
      <c r="L1161" s="2" t="s">
        <v>44</v>
      </c>
      <c r="M1161" s="2" t="s">
        <v>231</v>
      </c>
      <c r="N1161" s="2" t="s">
        <v>4837</v>
      </c>
      <c r="O1161" s="2" t="s">
        <v>705</v>
      </c>
      <c r="P1161" s="24">
        <v>0</v>
      </c>
      <c r="Q1161" s="24">
        <v>0</v>
      </c>
      <c r="R1161" s="27" t="s">
        <v>1578</v>
      </c>
      <c r="S1161" s="28" t="s">
        <v>1582</v>
      </c>
      <c r="T1161" s="2" t="s">
        <v>160</v>
      </c>
      <c r="U1161" s="2">
        <v>0</v>
      </c>
      <c r="V1161" s="2" t="s">
        <v>31487</v>
      </c>
      <c r="W1161" s="2" t="s">
        <v>34</v>
      </c>
      <c r="AC1161" s="2">
        <v>0</v>
      </c>
      <c r="AD1161" s="104"/>
    </row>
    <row r="1162" spans="1:33" ht="60" x14ac:dyDescent="0.25">
      <c r="A1162" s="2" t="s">
        <v>31988</v>
      </c>
      <c r="B1162" s="2" t="s">
        <v>31487</v>
      </c>
      <c r="C1162" s="2" t="s">
        <v>31989</v>
      </c>
      <c r="F1162" s="2" t="s">
        <v>15623</v>
      </c>
      <c r="G1162" s="2" t="s">
        <v>15624</v>
      </c>
      <c r="H1162" s="2" t="s">
        <v>3948</v>
      </c>
      <c r="I1162" s="2" t="s">
        <v>31990</v>
      </c>
      <c r="J1162" s="2" t="s">
        <v>28</v>
      </c>
      <c r="K1162" s="2" t="s">
        <v>43</v>
      </c>
      <c r="L1162" s="2" t="s">
        <v>324</v>
      </c>
      <c r="M1162" s="2" t="s">
        <v>325</v>
      </c>
      <c r="N1162" s="2" t="s">
        <v>2877</v>
      </c>
      <c r="O1162" s="2" t="s">
        <v>705</v>
      </c>
      <c r="P1162" s="24">
        <v>0</v>
      </c>
      <c r="Q1162" s="24">
        <v>0</v>
      </c>
      <c r="R1162" s="27" t="s">
        <v>1578</v>
      </c>
      <c r="S1162" s="28" t="s">
        <v>1585</v>
      </c>
      <c r="T1162" s="2" t="s">
        <v>38</v>
      </c>
      <c r="U1162" s="2">
        <v>0</v>
      </c>
      <c r="V1162" s="2" t="s">
        <v>31487</v>
      </c>
      <c r="W1162" s="2" t="s">
        <v>34</v>
      </c>
      <c r="AC1162" s="2">
        <v>0</v>
      </c>
      <c r="AD1162" s="104"/>
    </row>
    <row r="1163" spans="1:33" ht="60" x14ac:dyDescent="0.25">
      <c r="A1163" s="2" t="s">
        <v>31991</v>
      </c>
      <c r="B1163" s="2" t="s">
        <v>31487</v>
      </c>
      <c r="C1163" s="2" t="s">
        <v>31992</v>
      </c>
      <c r="F1163" s="2" t="s">
        <v>28741</v>
      </c>
      <c r="G1163" s="2" t="s">
        <v>28742</v>
      </c>
      <c r="H1163" s="2" t="s">
        <v>28743</v>
      </c>
      <c r="I1163" s="2" t="s">
        <v>28744</v>
      </c>
      <c r="J1163" s="2" t="s">
        <v>28</v>
      </c>
      <c r="K1163" s="2" t="s">
        <v>68</v>
      </c>
      <c r="L1163" s="2" t="s">
        <v>112</v>
      </c>
      <c r="M1163" s="2" t="s">
        <v>113</v>
      </c>
      <c r="N1163" s="2" t="s">
        <v>5262</v>
      </c>
      <c r="O1163" s="2" t="s">
        <v>705</v>
      </c>
      <c r="P1163" s="24">
        <v>0</v>
      </c>
      <c r="Q1163" s="24">
        <v>0</v>
      </c>
      <c r="R1163" s="27" t="s">
        <v>1578</v>
      </c>
      <c r="S1163" s="28" t="s">
        <v>1585</v>
      </c>
      <c r="T1163" s="2" t="s">
        <v>38</v>
      </c>
      <c r="U1163" s="2">
        <v>0</v>
      </c>
      <c r="V1163" s="2" t="s">
        <v>31487</v>
      </c>
      <c r="W1163" s="2" t="s">
        <v>34</v>
      </c>
      <c r="AC1163" s="2">
        <v>0</v>
      </c>
      <c r="AD1163" s="104"/>
    </row>
    <row r="1164" spans="1:33" ht="45" x14ac:dyDescent="0.25">
      <c r="A1164" s="2" t="s">
        <v>31993</v>
      </c>
      <c r="B1164" s="2" t="s">
        <v>31487</v>
      </c>
      <c r="C1164" s="2" t="s">
        <v>31994</v>
      </c>
      <c r="F1164" s="2" t="s">
        <v>31995</v>
      </c>
      <c r="G1164" s="2" t="s">
        <v>31996</v>
      </c>
      <c r="H1164" s="2" t="s">
        <v>15242</v>
      </c>
      <c r="I1164" s="2" t="s">
        <v>31997</v>
      </c>
      <c r="J1164" s="2" t="s">
        <v>28</v>
      </c>
      <c r="K1164" s="2" t="s">
        <v>68</v>
      </c>
      <c r="L1164" s="2" t="s">
        <v>276</v>
      </c>
      <c r="M1164" s="2" t="s">
        <v>277</v>
      </c>
      <c r="N1164" s="2" t="s">
        <v>4852</v>
      </c>
      <c r="O1164" s="3" t="s">
        <v>32</v>
      </c>
      <c r="P1164" s="24">
        <v>0</v>
      </c>
      <c r="Q1164" s="24">
        <v>1</v>
      </c>
      <c r="R1164" s="27" t="s">
        <v>1568</v>
      </c>
      <c r="S1164" s="28" t="s">
        <v>1589</v>
      </c>
      <c r="T1164" s="2" t="s">
        <v>33</v>
      </c>
      <c r="U1164" s="2">
        <v>412000</v>
      </c>
      <c r="V1164" s="2" t="s">
        <v>31487</v>
      </c>
      <c r="W1164" s="2" t="s">
        <v>34</v>
      </c>
      <c r="X1164" s="58" t="s">
        <v>31487</v>
      </c>
      <c r="Z1164" s="2">
        <v>412000</v>
      </c>
      <c r="AB1164" s="58">
        <v>46176.440960648149</v>
      </c>
      <c r="AC1164" s="2">
        <v>0</v>
      </c>
      <c r="AD1164" s="104">
        <v>412000</v>
      </c>
      <c r="AE1164" s="2">
        <v>46176.440960648149</v>
      </c>
      <c r="AG1164" s="2">
        <v>245212</v>
      </c>
    </row>
    <row r="1165" spans="1:33" ht="45" x14ac:dyDescent="0.25">
      <c r="A1165" s="2" t="s">
        <v>31998</v>
      </c>
      <c r="B1165" s="2" t="s">
        <v>31487</v>
      </c>
      <c r="C1165" s="2" t="s">
        <v>31999</v>
      </c>
      <c r="F1165" s="2" t="s">
        <v>32000</v>
      </c>
      <c r="G1165" s="2" t="s">
        <v>32001</v>
      </c>
      <c r="H1165" s="2" t="s">
        <v>32002</v>
      </c>
      <c r="I1165" s="2" t="s">
        <v>32003</v>
      </c>
      <c r="J1165" s="2" t="s">
        <v>28</v>
      </c>
      <c r="K1165" s="2" t="s">
        <v>29</v>
      </c>
      <c r="L1165" s="2" t="s">
        <v>7028</v>
      </c>
      <c r="M1165" s="2" t="s">
        <v>147</v>
      </c>
      <c r="N1165" s="2" t="s">
        <v>7029</v>
      </c>
      <c r="O1165" s="3" t="s">
        <v>32</v>
      </c>
      <c r="P1165" s="24">
        <v>0</v>
      </c>
      <c r="Q1165" s="24">
        <v>1</v>
      </c>
      <c r="R1165" s="27" t="s">
        <v>1568</v>
      </c>
      <c r="S1165" s="28" t="s">
        <v>1589</v>
      </c>
      <c r="T1165" s="2" t="s">
        <v>33</v>
      </c>
      <c r="U1165" s="2">
        <v>412000</v>
      </c>
      <c r="V1165" s="2" t="s">
        <v>31487</v>
      </c>
      <c r="W1165" s="2" t="s">
        <v>34</v>
      </c>
      <c r="X1165" s="58" t="s">
        <v>31118</v>
      </c>
      <c r="Y1165" s="2" t="s">
        <v>39</v>
      </c>
      <c r="Z1165" s="2">
        <v>412000</v>
      </c>
      <c r="AA1165" s="2" t="s">
        <v>40</v>
      </c>
      <c r="AB1165" s="58">
        <v>46178.514861111114</v>
      </c>
      <c r="AC1165" s="2">
        <v>0</v>
      </c>
      <c r="AD1165" s="104">
        <v>412000</v>
      </c>
      <c r="AE1165" s="2">
        <v>46178.514861111114</v>
      </c>
      <c r="AG1165" s="2">
        <v>245663</v>
      </c>
    </row>
    <row r="1166" spans="1:33" ht="60" x14ac:dyDescent="0.25">
      <c r="A1166" s="2" t="s">
        <v>32004</v>
      </c>
      <c r="B1166" s="2" t="s">
        <v>31487</v>
      </c>
      <c r="C1166" s="2" t="s">
        <v>32005</v>
      </c>
      <c r="F1166" s="2" t="s">
        <v>32006</v>
      </c>
      <c r="G1166" s="2" t="s">
        <v>32007</v>
      </c>
      <c r="H1166" s="2" t="s">
        <v>25992</v>
      </c>
      <c r="I1166" s="2" t="s">
        <v>32008</v>
      </c>
      <c r="J1166" s="2" t="s">
        <v>28</v>
      </c>
      <c r="K1166" s="2" t="s">
        <v>173</v>
      </c>
      <c r="L1166" s="2" t="s">
        <v>190</v>
      </c>
      <c r="M1166" s="2" t="s">
        <v>191</v>
      </c>
      <c r="N1166" s="2" t="s">
        <v>2793</v>
      </c>
      <c r="O1166" s="3" t="s">
        <v>19490</v>
      </c>
      <c r="P1166" s="24">
        <v>1</v>
      </c>
      <c r="Q1166" s="24">
        <v>0</v>
      </c>
      <c r="R1166" s="27" t="s">
        <v>1579</v>
      </c>
      <c r="S1166" s="28" t="s">
        <v>1585</v>
      </c>
      <c r="T1166" s="2" t="s">
        <v>38</v>
      </c>
      <c r="U1166" s="2">
        <v>2060000</v>
      </c>
      <c r="V1166" s="2" t="s">
        <v>31487</v>
      </c>
      <c r="W1166" s="2" t="s">
        <v>34</v>
      </c>
      <c r="X1166" s="58" t="s">
        <v>31234</v>
      </c>
      <c r="Y1166" s="2" t="s">
        <v>39</v>
      </c>
      <c r="Z1166" s="2">
        <v>2060000</v>
      </c>
      <c r="AA1166" s="2" t="s">
        <v>40</v>
      </c>
      <c r="AB1166" s="58">
        <v>46177.422395833331</v>
      </c>
      <c r="AC1166" s="2">
        <v>0</v>
      </c>
      <c r="AD1166" s="104">
        <v>2060000</v>
      </c>
      <c r="AE1166" s="2">
        <v>46177.422395833331</v>
      </c>
      <c r="AG1166" s="2">
        <v>274885</v>
      </c>
    </row>
    <row r="1167" spans="1:33" ht="60" x14ac:dyDescent="0.25">
      <c r="A1167" s="2" t="s">
        <v>32009</v>
      </c>
      <c r="B1167" s="2" t="s">
        <v>31487</v>
      </c>
      <c r="C1167" s="2" t="s">
        <v>32010</v>
      </c>
      <c r="F1167" s="2" t="s">
        <v>8741</v>
      </c>
      <c r="G1167" s="2" t="s">
        <v>8742</v>
      </c>
      <c r="H1167" s="2" t="s">
        <v>8743</v>
      </c>
      <c r="I1167" s="2" t="s">
        <v>21757</v>
      </c>
      <c r="J1167" s="2" t="s">
        <v>28</v>
      </c>
      <c r="K1167" s="2" t="s">
        <v>51</v>
      </c>
      <c r="L1167" s="2" t="s">
        <v>234</v>
      </c>
      <c r="M1167" s="2" t="s">
        <v>235</v>
      </c>
      <c r="N1167" s="2" t="s">
        <v>4327</v>
      </c>
      <c r="O1167" s="2" t="s">
        <v>32</v>
      </c>
      <c r="P1167" s="24">
        <v>0</v>
      </c>
      <c r="Q1167" s="24">
        <v>2</v>
      </c>
      <c r="R1167" s="27" t="s">
        <v>1568</v>
      </c>
      <c r="S1167" s="28" t="s">
        <v>1585</v>
      </c>
      <c r="T1167" s="2" t="s">
        <v>38</v>
      </c>
      <c r="U1167" s="2">
        <v>2060000</v>
      </c>
      <c r="V1167" s="2" t="s">
        <v>31487</v>
      </c>
      <c r="W1167" s="2" t="s">
        <v>34</v>
      </c>
      <c r="X1167" s="58" t="s">
        <v>31234</v>
      </c>
      <c r="Z1167" s="2">
        <v>2060000</v>
      </c>
      <c r="AB1167" s="58">
        <v>46177.390370370369</v>
      </c>
      <c r="AC1167" s="2">
        <v>0</v>
      </c>
      <c r="AD1167" s="104">
        <v>2060000</v>
      </c>
      <c r="AE1167" s="2">
        <v>46177.390370370369</v>
      </c>
      <c r="AG1167" s="2">
        <v>253533</v>
      </c>
    </row>
    <row r="1168" spans="1:33" ht="45" x14ac:dyDescent="0.25">
      <c r="A1168" s="2" t="s">
        <v>32011</v>
      </c>
      <c r="B1168" s="2" t="s">
        <v>31487</v>
      </c>
      <c r="C1168" s="2" t="s">
        <v>32012</v>
      </c>
      <c r="F1168" s="2" t="s">
        <v>8741</v>
      </c>
      <c r="G1168" s="2" t="s">
        <v>8742</v>
      </c>
      <c r="H1168" s="2" t="s">
        <v>8743</v>
      </c>
      <c r="I1168" s="2" t="s">
        <v>21757</v>
      </c>
      <c r="J1168" s="2" t="s">
        <v>28</v>
      </c>
      <c r="K1168" s="2" t="s">
        <v>51</v>
      </c>
      <c r="L1168" s="2" t="s">
        <v>234</v>
      </c>
      <c r="M1168" s="2" t="s">
        <v>235</v>
      </c>
      <c r="N1168" s="2" t="s">
        <v>4327</v>
      </c>
      <c r="O1168" s="2" t="s">
        <v>32</v>
      </c>
      <c r="P1168" s="24">
        <v>0</v>
      </c>
      <c r="Q1168" s="24">
        <v>1</v>
      </c>
      <c r="R1168" s="27" t="s">
        <v>1568</v>
      </c>
      <c r="S1168" s="28" t="s">
        <v>1589</v>
      </c>
      <c r="T1168" s="2" t="s">
        <v>33</v>
      </c>
      <c r="U1168" s="2">
        <v>412000</v>
      </c>
      <c r="V1168" s="2" t="s">
        <v>31487</v>
      </c>
      <c r="W1168" s="2" t="s">
        <v>34</v>
      </c>
      <c r="X1168" s="58" t="s">
        <v>31234</v>
      </c>
      <c r="Z1168" s="2">
        <v>412000</v>
      </c>
      <c r="AB1168" s="58">
        <v>46177.434942129628</v>
      </c>
      <c r="AC1168" s="2">
        <v>0</v>
      </c>
      <c r="AD1168" s="104">
        <v>412000</v>
      </c>
      <c r="AE1168" s="2">
        <v>46177.434942129628</v>
      </c>
      <c r="AG1168" s="2">
        <v>253513</v>
      </c>
    </row>
    <row r="1169" spans="1:33" ht="45" x14ac:dyDescent="0.25">
      <c r="A1169" s="2" t="s">
        <v>32013</v>
      </c>
      <c r="B1169" s="2" t="s">
        <v>31487</v>
      </c>
      <c r="C1169" s="2" t="s">
        <v>32014</v>
      </c>
      <c r="F1169" s="2" t="s">
        <v>32015</v>
      </c>
      <c r="G1169" s="2" t="s">
        <v>32016</v>
      </c>
      <c r="H1169" s="2" t="s">
        <v>32017</v>
      </c>
      <c r="I1169" s="2" t="s">
        <v>30606</v>
      </c>
      <c r="J1169" s="2" t="s">
        <v>28</v>
      </c>
      <c r="K1169" s="2" t="s">
        <v>173</v>
      </c>
      <c r="L1169" s="2" t="s">
        <v>283</v>
      </c>
      <c r="M1169" s="2" t="s">
        <v>25747</v>
      </c>
      <c r="N1169" s="2" t="s">
        <v>25748</v>
      </c>
      <c r="O1169" s="2" t="s">
        <v>706</v>
      </c>
      <c r="P1169" s="24">
        <v>0</v>
      </c>
      <c r="Q1169" s="24">
        <v>0</v>
      </c>
      <c r="R1169" s="27" t="s">
        <v>1578</v>
      </c>
      <c r="S1169" s="28" t="s">
        <v>1589</v>
      </c>
      <c r="T1169" s="2" t="s">
        <v>33</v>
      </c>
      <c r="U1169" s="2">
        <v>0</v>
      </c>
      <c r="V1169" s="2" t="s">
        <v>31118</v>
      </c>
      <c r="W1169" s="2" t="s">
        <v>34</v>
      </c>
      <c r="AC1169" s="2">
        <v>0</v>
      </c>
      <c r="AD1169" s="104"/>
    </row>
    <row r="1170" spans="1:33" ht="60" x14ac:dyDescent="0.25">
      <c r="A1170" s="2" t="s">
        <v>32018</v>
      </c>
      <c r="B1170" s="2" t="s">
        <v>31487</v>
      </c>
      <c r="C1170" s="2" t="s">
        <v>32019</v>
      </c>
      <c r="F1170" s="2" t="s">
        <v>32006</v>
      </c>
      <c r="G1170" s="2" t="s">
        <v>32007</v>
      </c>
      <c r="H1170" s="2" t="s">
        <v>25992</v>
      </c>
      <c r="I1170" s="2" t="s">
        <v>32008</v>
      </c>
      <c r="J1170" s="2" t="s">
        <v>28</v>
      </c>
      <c r="K1170" s="2" t="s">
        <v>173</v>
      </c>
      <c r="L1170" s="2" t="s">
        <v>190</v>
      </c>
      <c r="M1170" s="2" t="s">
        <v>191</v>
      </c>
      <c r="N1170" s="2" t="s">
        <v>2793</v>
      </c>
      <c r="O1170" s="2" t="s">
        <v>32</v>
      </c>
      <c r="P1170" s="24">
        <v>0</v>
      </c>
      <c r="Q1170" s="24">
        <v>1</v>
      </c>
      <c r="R1170" s="27" t="s">
        <v>1568</v>
      </c>
      <c r="S1170" s="28" t="s">
        <v>1589</v>
      </c>
      <c r="T1170" s="2" t="s">
        <v>33</v>
      </c>
      <c r="U1170" s="2">
        <v>412000</v>
      </c>
      <c r="V1170" s="2" t="s">
        <v>31487</v>
      </c>
      <c r="W1170" s="2" t="s">
        <v>34</v>
      </c>
      <c r="X1170" s="58" t="s">
        <v>31234</v>
      </c>
      <c r="Z1170" s="2">
        <v>412000</v>
      </c>
      <c r="AB1170" s="58">
        <v>46177.422592592593</v>
      </c>
      <c r="AC1170" s="2">
        <v>0</v>
      </c>
      <c r="AD1170" s="104">
        <v>412000</v>
      </c>
      <c r="AE1170" s="2">
        <v>46177.422592592593</v>
      </c>
      <c r="AG1170" s="2">
        <v>274879</v>
      </c>
    </row>
    <row r="1171" spans="1:33" ht="45" x14ac:dyDescent="0.25">
      <c r="A1171" s="2" t="s">
        <v>32020</v>
      </c>
      <c r="B1171" s="2" t="s">
        <v>31487</v>
      </c>
      <c r="C1171" s="2" t="s">
        <v>32021</v>
      </c>
      <c r="F1171" s="2" t="s">
        <v>32022</v>
      </c>
      <c r="G1171" s="2" t="s">
        <v>32023</v>
      </c>
      <c r="H1171" s="2" t="s">
        <v>32024</v>
      </c>
      <c r="I1171" s="2" t="s">
        <v>32025</v>
      </c>
      <c r="J1171" s="2" t="s">
        <v>28</v>
      </c>
      <c r="K1171" s="2" t="s">
        <v>173</v>
      </c>
      <c r="L1171" s="2" t="s">
        <v>475</v>
      </c>
      <c r="M1171" s="2" t="s">
        <v>476</v>
      </c>
      <c r="N1171" s="2" t="s">
        <v>3440</v>
      </c>
      <c r="O1171" s="2" t="s">
        <v>705</v>
      </c>
      <c r="P1171" s="24">
        <v>0</v>
      </c>
      <c r="Q1171" s="24">
        <v>0</v>
      </c>
      <c r="R1171" s="27" t="s">
        <v>1578</v>
      </c>
      <c r="S1171" s="28" t="s">
        <v>1589</v>
      </c>
      <c r="T1171" s="2" t="s">
        <v>33</v>
      </c>
      <c r="U1171" s="2">
        <v>0</v>
      </c>
      <c r="V1171" s="2" t="s">
        <v>30688</v>
      </c>
      <c r="W1171" s="2" t="s">
        <v>34</v>
      </c>
      <c r="AC1171" s="2">
        <v>0</v>
      </c>
      <c r="AD1171" s="104"/>
    </row>
    <row r="1172" spans="1:33" ht="45" x14ac:dyDescent="0.25">
      <c r="A1172" s="2" t="s">
        <v>32026</v>
      </c>
      <c r="B1172" s="2" t="s">
        <v>31487</v>
      </c>
      <c r="C1172" s="2" t="s">
        <v>32027</v>
      </c>
      <c r="F1172" s="2" t="s">
        <v>32028</v>
      </c>
      <c r="G1172" s="2" t="s">
        <v>32029</v>
      </c>
      <c r="H1172" s="2" t="s">
        <v>32030</v>
      </c>
      <c r="I1172" s="2" t="s">
        <v>29687</v>
      </c>
      <c r="J1172" s="2" t="s">
        <v>28</v>
      </c>
      <c r="K1172" s="2" t="s">
        <v>68</v>
      </c>
      <c r="L1172" s="2" t="s">
        <v>372</v>
      </c>
      <c r="M1172" s="2" t="s">
        <v>610</v>
      </c>
      <c r="N1172" s="2" t="s">
        <v>4259</v>
      </c>
      <c r="O1172" s="3" t="s">
        <v>705</v>
      </c>
      <c r="P1172" s="24">
        <v>0</v>
      </c>
      <c r="Q1172" s="24">
        <v>0</v>
      </c>
      <c r="R1172" s="27" t="s">
        <v>1578</v>
      </c>
      <c r="S1172" s="28" t="s">
        <v>1589</v>
      </c>
      <c r="T1172" s="2" t="s">
        <v>33</v>
      </c>
      <c r="U1172" s="2">
        <v>0</v>
      </c>
      <c r="V1172" s="2" t="s">
        <v>31234</v>
      </c>
      <c r="W1172" s="2" t="s">
        <v>34</v>
      </c>
      <c r="AC1172" s="2">
        <v>0</v>
      </c>
      <c r="AD1172" s="104"/>
    </row>
    <row r="1173" spans="1:33" ht="60" x14ac:dyDescent="0.25">
      <c r="A1173" s="2" t="s">
        <v>32031</v>
      </c>
      <c r="B1173" s="2" t="s">
        <v>31487</v>
      </c>
      <c r="C1173" s="2" t="s">
        <v>32032</v>
      </c>
      <c r="F1173" s="2" t="s">
        <v>32033</v>
      </c>
      <c r="G1173" s="2" t="s">
        <v>32034</v>
      </c>
      <c r="H1173" s="2" t="s">
        <v>29947</v>
      </c>
      <c r="I1173" s="2" t="s">
        <v>32035</v>
      </c>
      <c r="J1173" s="2" t="s">
        <v>28</v>
      </c>
      <c r="K1173" s="2" t="s">
        <v>51</v>
      </c>
      <c r="L1173" s="2" t="s">
        <v>234</v>
      </c>
      <c r="M1173" s="2" t="s">
        <v>235</v>
      </c>
      <c r="N1173" s="2" t="s">
        <v>4327</v>
      </c>
      <c r="O1173" s="2" t="s">
        <v>705</v>
      </c>
      <c r="P1173" s="24">
        <v>0</v>
      </c>
      <c r="Q1173" s="24">
        <v>0</v>
      </c>
      <c r="R1173" s="27" t="s">
        <v>1578</v>
      </c>
      <c r="S1173" s="28" t="s">
        <v>1585</v>
      </c>
      <c r="T1173" s="2" t="s">
        <v>38</v>
      </c>
      <c r="U1173" s="2">
        <v>0</v>
      </c>
      <c r="V1173" s="2" t="s">
        <v>31487</v>
      </c>
      <c r="W1173" s="2" t="s">
        <v>34</v>
      </c>
      <c r="AC1173" s="2">
        <v>0</v>
      </c>
      <c r="AD1173" s="104"/>
    </row>
    <row r="1174" spans="1:33" ht="45" x14ac:dyDescent="0.25">
      <c r="A1174" s="2" t="s">
        <v>32036</v>
      </c>
      <c r="B1174" s="2" t="s">
        <v>31487</v>
      </c>
      <c r="C1174" s="2" t="s">
        <v>32037</v>
      </c>
      <c r="F1174" s="2" t="s">
        <v>32033</v>
      </c>
      <c r="G1174" s="2" t="s">
        <v>32034</v>
      </c>
      <c r="H1174" s="2" t="s">
        <v>29947</v>
      </c>
      <c r="I1174" s="2" t="s">
        <v>32035</v>
      </c>
      <c r="J1174" s="2" t="s">
        <v>28</v>
      </c>
      <c r="K1174" s="2" t="s">
        <v>51</v>
      </c>
      <c r="L1174" s="2" t="s">
        <v>234</v>
      </c>
      <c r="M1174" s="2" t="s">
        <v>235</v>
      </c>
      <c r="N1174" s="2" t="s">
        <v>4327</v>
      </c>
      <c r="O1174" s="2" t="s">
        <v>32</v>
      </c>
      <c r="P1174" s="24">
        <v>0</v>
      </c>
      <c r="Q1174" s="24">
        <v>1</v>
      </c>
      <c r="R1174" s="27" t="s">
        <v>1568</v>
      </c>
      <c r="S1174" s="28" t="s">
        <v>1589</v>
      </c>
      <c r="T1174" s="2" t="s">
        <v>33</v>
      </c>
      <c r="U1174" s="2">
        <v>412000</v>
      </c>
      <c r="V1174" s="2" t="s">
        <v>31487</v>
      </c>
      <c r="W1174" s="2" t="s">
        <v>34</v>
      </c>
      <c r="X1174" s="58" t="s">
        <v>31234</v>
      </c>
      <c r="Z1174" s="2">
        <v>412000</v>
      </c>
      <c r="AB1174" s="58">
        <v>46177.436539351853</v>
      </c>
      <c r="AC1174" s="2">
        <v>0</v>
      </c>
      <c r="AD1174" s="104">
        <v>412000</v>
      </c>
      <c r="AE1174" s="2">
        <v>46177.436539351853</v>
      </c>
      <c r="AG1174" s="2">
        <v>253503</v>
      </c>
    </row>
    <row r="1175" spans="1:33" ht="60" x14ac:dyDescent="0.25">
      <c r="A1175" s="2" t="s">
        <v>32038</v>
      </c>
      <c r="B1175" s="2" t="s">
        <v>31487</v>
      </c>
      <c r="C1175" s="2" t="s">
        <v>32039</v>
      </c>
      <c r="F1175" s="2" t="s">
        <v>32040</v>
      </c>
      <c r="G1175" s="2" t="s">
        <v>32041</v>
      </c>
      <c r="H1175" s="2" t="s">
        <v>32042</v>
      </c>
      <c r="I1175" s="2" t="s">
        <v>32043</v>
      </c>
      <c r="J1175" s="2" t="s">
        <v>28</v>
      </c>
      <c r="K1175" s="2" t="s">
        <v>51</v>
      </c>
      <c r="L1175" s="2" t="s">
        <v>234</v>
      </c>
      <c r="M1175" s="2" t="s">
        <v>235</v>
      </c>
      <c r="N1175" s="2" t="s">
        <v>4327</v>
      </c>
      <c r="O1175" s="2" t="s">
        <v>705</v>
      </c>
      <c r="P1175" s="24">
        <v>0</v>
      </c>
      <c r="Q1175" s="24">
        <v>0</v>
      </c>
      <c r="R1175" s="27" t="s">
        <v>1578</v>
      </c>
      <c r="S1175" s="28" t="s">
        <v>1585</v>
      </c>
      <c r="T1175" s="2" t="s">
        <v>38</v>
      </c>
      <c r="U1175" s="2">
        <v>0</v>
      </c>
      <c r="V1175" s="2" t="s">
        <v>31487</v>
      </c>
      <c r="W1175" s="2" t="s">
        <v>34</v>
      </c>
      <c r="AC1175" s="2">
        <v>0</v>
      </c>
      <c r="AD1175" s="104"/>
    </row>
    <row r="1176" spans="1:33" ht="45" x14ac:dyDescent="0.25">
      <c r="A1176" s="2" t="s">
        <v>32044</v>
      </c>
      <c r="B1176" s="2" t="s">
        <v>31487</v>
      </c>
      <c r="C1176" s="2" t="s">
        <v>32045</v>
      </c>
      <c r="F1176" s="2" t="s">
        <v>32046</v>
      </c>
      <c r="G1176" s="2" t="s">
        <v>32047</v>
      </c>
      <c r="H1176" s="2" t="s">
        <v>32048</v>
      </c>
      <c r="I1176" s="2" t="s">
        <v>32049</v>
      </c>
      <c r="J1176" s="2" t="s">
        <v>28</v>
      </c>
      <c r="K1176" s="2" t="s">
        <v>51</v>
      </c>
      <c r="L1176" s="2" t="s">
        <v>1456</v>
      </c>
      <c r="M1176" s="2" t="s">
        <v>1457</v>
      </c>
      <c r="N1176" s="2" t="s">
        <v>14654</v>
      </c>
      <c r="O1176" s="2" t="s">
        <v>705</v>
      </c>
      <c r="P1176" s="24">
        <v>0</v>
      </c>
      <c r="Q1176" s="24">
        <v>0</v>
      </c>
      <c r="R1176" s="27" t="s">
        <v>1578</v>
      </c>
      <c r="S1176" s="28" t="s">
        <v>1589</v>
      </c>
      <c r="T1176" s="2" t="s">
        <v>33</v>
      </c>
      <c r="U1176" s="2">
        <v>0</v>
      </c>
      <c r="V1176" s="2" t="s">
        <v>33850</v>
      </c>
      <c r="W1176" s="2" t="s">
        <v>34</v>
      </c>
      <c r="AC1176" s="2">
        <v>0</v>
      </c>
      <c r="AD1176" s="104"/>
    </row>
    <row r="1177" spans="1:33" ht="60" x14ac:dyDescent="0.25">
      <c r="A1177" s="2" t="s">
        <v>32050</v>
      </c>
      <c r="B1177" s="2" t="s">
        <v>31487</v>
      </c>
      <c r="C1177" s="2" t="s">
        <v>32051</v>
      </c>
      <c r="F1177" s="2" t="s">
        <v>32052</v>
      </c>
      <c r="G1177" s="2" t="s">
        <v>32053</v>
      </c>
      <c r="H1177" s="2" t="s">
        <v>32054</v>
      </c>
      <c r="I1177" s="2" t="s">
        <v>32055</v>
      </c>
      <c r="J1177" s="2" t="s">
        <v>28</v>
      </c>
      <c r="K1177" s="2" t="s">
        <v>51</v>
      </c>
      <c r="L1177" s="2" t="s">
        <v>59</v>
      </c>
      <c r="M1177" s="2" t="s">
        <v>60</v>
      </c>
      <c r="N1177" s="2" t="s">
        <v>8751</v>
      </c>
      <c r="O1177" s="2" t="s">
        <v>706</v>
      </c>
      <c r="P1177" s="24">
        <v>0</v>
      </c>
      <c r="Q1177" s="24">
        <v>0</v>
      </c>
      <c r="R1177" s="27" t="s">
        <v>1578</v>
      </c>
      <c r="S1177" s="28" t="s">
        <v>1585</v>
      </c>
      <c r="T1177" s="2" t="s">
        <v>38</v>
      </c>
      <c r="U1177" s="2">
        <v>0</v>
      </c>
      <c r="V1177" s="2" t="s">
        <v>31234</v>
      </c>
      <c r="W1177" s="2" t="s">
        <v>34</v>
      </c>
      <c r="AC1177" s="2">
        <v>0</v>
      </c>
      <c r="AD1177" s="104"/>
    </row>
    <row r="1178" spans="1:33" ht="45" x14ac:dyDescent="0.25">
      <c r="A1178" s="2" t="s">
        <v>32056</v>
      </c>
      <c r="B1178" s="2" t="s">
        <v>31487</v>
      </c>
      <c r="C1178" s="2" t="s">
        <v>32057</v>
      </c>
      <c r="F1178" s="2" t="s">
        <v>32052</v>
      </c>
      <c r="G1178" s="2" t="s">
        <v>32053</v>
      </c>
      <c r="H1178" s="2" t="s">
        <v>32054</v>
      </c>
      <c r="I1178" s="2" t="s">
        <v>32055</v>
      </c>
      <c r="J1178" s="2" t="s">
        <v>28</v>
      </c>
      <c r="K1178" s="2" t="s">
        <v>51</v>
      </c>
      <c r="L1178" s="2" t="s">
        <v>59</v>
      </c>
      <c r="M1178" s="2" t="s">
        <v>60</v>
      </c>
      <c r="N1178" s="2" t="s">
        <v>8751</v>
      </c>
      <c r="O1178" s="2" t="s">
        <v>706</v>
      </c>
      <c r="P1178" s="24">
        <v>0</v>
      </c>
      <c r="Q1178" s="24">
        <v>0</v>
      </c>
      <c r="R1178" s="27" t="s">
        <v>1578</v>
      </c>
      <c r="S1178" s="28" t="s">
        <v>1589</v>
      </c>
      <c r="T1178" s="2" t="s">
        <v>33</v>
      </c>
      <c r="U1178" s="2">
        <v>0</v>
      </c>
      <c r="V1178" s="2" t="s">
        <v>31487</v>
      </c>
      <c r="W1178" s="2" t="s">
        <v>34</v>
      </c>
      <c r="AC1178" s="2">
        <v>0</v>
      </c>
      <c r="AD1178" s="104"/>
    </row>
    <row r="1179" spans="1:33" ht="60" x14ac:dyDescent="0.25">
      <c r="A1179" s="2" t="s">
        <v>32058</v>
      </c>
      <c r="B1179" s="2" t="s">
        <v>32059</v>
      </c>
      <c r="C1179" s="2" t="s">
        <v>32060</v>
      </c>
      <c r="F1179" s="2" t="s">
        <v>32061</v>
      </c>
      <c r="G1179" s="2" t="s">
        <v>32062</v>
      </c>
      <c r="H1179" s="2" t="s">
        <v>11697</v>
      </c>
      <c r="I1179" s="2" t="s">
        <v>32063</v>
      </c>
      <c r="J1179" s="2" t="s">
        <v>28</v>
      </c>
      <c r="K1179" s="2" t="s">
        <v>78</v>
      </c>
      <c r="L1179" s="2" t="s">
        <v>243</v>
      </c>
      <c r="M1179" s="2" t="s">
        <v>428</v>
      </c>
      <c r="N1179" s="2" t="s">
        <v>5375</v>
      </c>
      <c r="O1179" s="2" t="s">
        <v>32</v>
      </c>
      <c r="P1179" s="24">
        <v>0</v>
      </c>
      <c r="Q1179" s="24">
        <v>1</v>
      </c>
      <c r="R1179" s="27" t="s">
        <v>1568</v>
      </c>
      <c r="S1179" s="28" t="s">
        <v>1585</v>
      </c>
      <c r="T1179" s="2" t="s">
        <v>38</v>
      </c>
      <c r="U1179" s="2">
        <v>2060000</v>
      </c>
      <c r="V1179" s="2" t="s">
        <v>30383</v>
      </c>
      <c r="W1179" s="2" t="s">
        <v>34</v>
      </c>
      <c r="X1179" s="58" t="s">
        <v>30383</v>
      </c>
      <c r="Z1179" s="2">
        <v>2060000</v>
      </c>
      <c r="AB1179" s="58">
        <v>46182.519120370373</v>
      </c>
      <c r="AC1179" s="2">
        <v>0</v>
      </c>
      <c r="AD1179" s="104">
        <v>2060000</v>
      </c>
      <c r="AE1179" s="2">
        <v>46182.519120370373</v>
      </c>
      <c r="AG1179" s="2">
        <v>310264</v>
      </c>
    </row>
    <row r="1180" spans="1:33" ht="45" x14ac:dyDescent="0.25">
      <c r="A1180" s="2" t="s">
        <v>32064</v>
      </c>
      <c r="B1180" s="2" t="s">
        <v>32059</v>
      </c>
      <c r="C1180" s="2" t="s">
        <v>32065</v>
      </c>
      <c r="F1180" s="2" t="s">
        <v>32061</v>
      </c>
      <c r="G1180" s="2" t="s">
        <v>32062</v>
      </c>
      <c r="H1180" s="2" t="s">
        <v>11697</v>
      </c>
      <c r="I1180" s="2" t="s">
        <v>32063</v>
      </c>
      <c r="J1180" s="2" t="s">
        <v>28</v>
      </c>
      <c r="K1180" s="2" t="s">
        <v>78</v>
      </c>
      <c r="L1180" s="2" t="s">
        <v>243</v>
      </c>
      <c r="M1180" s="2" t="s">
        <v>428</v>
      </c>
      <c r="N1180" s="2" t="s">
        <v>5375</v>
      </c>
      <c r="O1180" s="2" t="s">
        <v>32</v>
      </c>
      <c r="P1180" s="24">
        <v>0</v>
      </c>
      <c r="Q1180" s="24">
        <v>1</v>
      </c>
      <c r="R1180" s="27" t="s">
        <v>1568</v>
      </c>
      <c r="S1180" s="28" t="s">
        <v>1589</v>
      </c>
      <c r="T1180" s="2" t="s">
        <v>33</v>
      </c>
      <c r="U1180" s="2">
        <v>412000</v>
      </c>
      <c r="V1180" s="2" t="s">
        <v>31487</v>
      </c>
      <c r="W1180" s="2" t="s">
        <v>34</v>
      </c>
      <c r="X1180" s="58" t="s">
        <v>30383</v>
      </c>
      <c r="Z1180" s="2">
        <v>412000</v>
      </c>
      <c r="AB1180" s="58">
        <v>46182.518773148149</v>
      </c>
      <c r="AC1180" s="2">
        <v>0</v>
      </c>
      <c r="AD1180" s="104">
        <v>412000</v>
      </c>
      <c r="AE1180" s="2">
        <v>46182.518773148149</v>
      </c>
      <c r="AG1180" s="2">
        <v>254171</v>
      </c>
    </row>
    <row r="1181" spans="1:33" ht="60" x14ac:dyDescent="0.25">
      <c r="A1181" s="2" t="s">
        <v>32066</v>
      </c>
      <c r="B1181" s="2" t="s">
        <v>32059</v>
      </c>
      <c r="C1181" s="2" t="s">
        <v>32067</v>
      </c>
      <c r="F1181" s="2" t="s">
        <v>32068</v>
      </c>
      <c r="G1181" s="2" t="s">
        <v>32069</v>
      </c>
      <c r="H1181" s="2" t="s">
        <v>32070</v>
      </c>
      <c r="I1181" s="2" t="s">
        <v>32071</v>
      </c>
      <c r="J1181" s="2" t="s">
        <v>28</v>
      </c>
      <c r="K1181" s="2" t="s">
        <v>78</v>
      </c>
      <c r="L1181" s="2" t="s">
        <v>183</v>
      </c>
      <c r="M1181" s="2" t="s">
        <v>184</v>
      </c>
      <c r="N1181" s="2" t="s">
        <v>5075</v>
      </c>
      <c r="O1181" s="3" t="s">
        <v>19490</v>
      </c>
      <c r="P1181" s="24">
        <v>1</v>
      </c>
      <c r="Q1181" s="24">
        <v>0</v>
      </c>
      <c r="R1181" s="27" t="s">
        <v>1579</v>
      </c>
      <c r="S1181" s="28" t="s">
        <v>1585</v>
      </c>
      <c r="T1181" s="2" t="s">
        <v>38</v>
      </c>
      <c r="U1181" s="2">
        <v>2060000</v>
      </c>
      <c r="V1181" s="2" t="s">
        <v>32059</v>
      </c>
      <c r="W1181" s="2" t="s">
        <v>34</v>
      </c>
      <c r="X1181" s="58" t="s">
        <v>30383</v>
      </c>
      <c r="Y1181" s="2" t="s">
        <v>39</v>
      </c>
      <c r="Z1181" s="2">
        <v>2060000</v>
      </c>
      <c r="AA1181" s="2" t="s">
        <v>40</v>
      </c>
      <c r="AB1181" s="58">
        <v>46182.350972222222</v>
      </c>
      <c r="AC1181" s="2">
        <v>0</v>
      </c>
      <c r="AD1181" s="104">
        <v>2060000</v>
      </c>
      <c r="AE1181" s="2">
        <v>46182.350972222222</v>
      </c>
      <c r="AG1181" s="2">
        <v>224966</v>
      </c>
    </row>
    <row r="1182" spans="1:33" ht="60" x14ac:dyDescent="0.25">
      <c r="A1182" s="2" t="s">
        <v>32072</v>
      </c>
      <c r="B1182" s="2" t="s">
        <v>32059</v>
      </c>
      <c r="C1182" s="2" t="s">
        <v>32073</v>
      </c>
      <c r="F1182" s="2" t="s">
        <v>32068</v>
      </c>
      <c r="G1182" s="2" t="s">
        <v>32069</v>
      </c>
      <c r="H1182" s="2" t="s">
        <v>32070</v>
      </c>
      <c r="I1182" s="2" t="s">
        <v>32071</v>
      </c>
      <c r="J1182" s="2" t="s">
        <v>28</v>
      </c>
      <c r="K1182" s="2" t="s">
        <v>78</v>
      </c>
      <c r="L1182" s="2" t="s">
        <v>183</v>
      </c>
      <c r="M1182" s="2" t="s">
        <v>184</v>
      </c>
      <c r="N1182" s="2" t="s">
        <v>5075</v>
      </c>
      <c r="O1182" s="2" t="s">
        <v>705</v>
      </c>
      <c r="P1182" s="24">
        <v>0</v>
      </c>
      <c r="Q1182" s="24">
        <v>0</v>
      </c>
      <c r="R1182" s="27" t="s">
        <v>1578</v>
      </c>
      <c r="S1182" s="28" t="s">
        <v>1585</v>
      </c>
      <c r="T1182" s="2" t="s">
        <v>38</v>
      </c>
      <c r="U1182" s="2">
        <v>0</v>
      </c>
      <c r="V1182" s="2" t="s">
        <v>32059</v>
      </c>
      <c r="W1182" s="2" t="s">
        <v>34</v>
      </c>
      <c r="AC1182" s="2">
        <v>0</v>
      </c>
      <c r="AD1182" s="104"/>
    </row>
    <row r="1183" spans="1:33" ht="45" x14ac:dyDescent="0.25">
      <c r="A1183" s="2" t="s">
        <v>32074</v>
      </c>
      <c r="B1183" s="2" t="s">
        <v>32059</v>
      </c>
      <c r="C1183" s="2" t="s">
        <v>32075</v>
      </c>
      <c r="F1183" s="2" t="s">
        <v>31193</v>
      </c>
      <c r="G1183" s="2" t="s">
        <v>31194</v>
      </c>
      <c r="H1183" s="2" t="s">
        <v>31195</v>
      </c>
      <c r="I1183" s="2" t="s">
        <v>31196</v>
      </c>
      <c r="J1183" s="2" t="s">
        <v>28</v>
      </c>
      <c r="K1183" s="2" t="s">
        <v>43</v>
      </c>
      <c r="L1183" s="2" t="s">
        <v>206</v>
      </c>
      <c r="M1183" s="2" t="s">
        <v>207</v>
      </c>
      <c r="N1183" s="2" t="s">
        <v>12135</v>
      </c>
      <c r="O1183" s="3" t="s">
        <v>32</v>
      </c>
      <c r="P1183" s="24">
        <v>0</v>
      </c>
      <c r="Q1183" s="24">
        <v>2</v>
      </c>
      <c r="R1183" s="27" t="s">
        <v>1568</v>
      </c>
      <c r="S1183" s="28" t="s">
        <v>1589</v>
      </c>
      <c r="T1183" s="2" t="s">
        <v>33</v>
      </c>
      <c r="U1183" s="2">
        <v>412000</v>
      </c>
      <c r="V1183" s="2" t="s">
        <v>32059</v>
      </c>
      <c r="W1183" s="2" t="s">
        <v>34</v>
      </c>
      <c r="X1183" s="58" t="s">
        <v>32059</v>
      </c>
      <c r="Z1183" s="2">
        <v>412000</v>
      </c>
      <c r="AB1183" s="58">
        <v>46175.751111111109</v>
      </c>
      <c r="AC1183" s="2">
        <v>0</v>
      </c>
      <c r="AD1183" s="104">
        <v>412000</v>
      </c>
      <c r="AE1183" s="2">
        <v>46175.751111111109</v>
      </c>
      <c r="AG1183" s="2">
        <v>224609</v>
      </c>
    </row>
    <row r="1184" spans="1:33" ht="45" x14ac:dyDescent="0.25">
      <c r="A1184" s="2" t="s">
        <v>32076</v>
      </c>
      <c r="B1184" s="2" t="s">
        <v>32059</v>
      </c>
      <c r="C1184" s="2" t="s">
        <v>32077</v>
      </c>
      <c r="F1184" s="2" t="s">
        <v>24596</v>
      </c>
      <c r="G1184" s="2" t="s">
        <v>24597</v>
      </c>
      <c r="H1184" s="2" t="s">
        <v>24598</v>
      </c>
      <c r="I1184" s="2" t="s">
        <v>22427</v>
      </c>
      <c r="J1184" s="2" t="s">
        <v>28</v>
      </c>
      <c r="K1184" s="2" t="s">
        <v>68</v>
      </c>
      <c r="L1184" s="2" t="s">
        <v>298</v>
      </c>
      <c r="M1184" s="2" t="s">
        <v>10999</v>
      </c>
      <c r="N1184" s="2" t="s">
        <v>11000</v>
      </c>
      <c r="O1184" s="2" t="s">
        <v>705</v>
      </c>
      <c r="P1184" s="24">
        <v>0</v>
      </c>
      <c r="Q1184" s="24">
        <v>0</v>
      </c>
      <c r="R1184" s="27" t="s">
        <v>1578</v>
      </c>
      <c r="S1184" s="28" t="s">
        <v>1583</v>
      </c>
      <c r="T1184" s="2" t="s">
        <v>130</v>
      </c>
      <c r="U1184" s="2">
        <v>0</v>
      </c>
      <c r="V1184" s="2" t="s">
        <v>32059</v>
      </c>
      <c r="W1184" s="2" t="s">
        <v>34</v>
      </c>
      <c r="AC1184" s="2">
        <v>0</v>
      </c>
      <c r="AD1184" s="104"/>
    </row>
    <row r="1185" spans="1:33" ht="60" x14ac:dyDescent="0.25">
      <c r="A1185" s="2" t="s">
        <v>32078</v>
      </c>
      <c r="B1185" s="2" t="s">
        <v>32059</v>
      </c>
      <c r="C1185" s="2" t="s">
        <v>32079</v>
      </c>
      <c r="F1185" s="2" t="s">
        <v>32080</v>
      </c>
      <c r="G1185" s="2" t="s">
        <v>32081</v>
      </c>
      <c r="H1185" s="2" t="s">
        <v>10909</v>
      </c>
      <c r="I1185" s="2" t="s">
        <v>32082</v>
      </c>
      <c r="J1185" s="2" t="s">
        <v>28</v>
      </c>
      <c r="K1185" s="2" t="s">
        <v>43</v>
      </c>
      <c r="L1185" s="2" t="s">
        <v>347</v>
      </c>
      <c r="M1185" s="2" t="s">
        <v>348</v>
      </c>
      <c r="N1185" s="2" t="s">
        <v>2892</v>
      </c>
      <c r="O1185" s="3" t="s">
        <v>705</v>
      </c>
      <c r="P1185" s="24">
        <v>0</v>
      </c>
      <c r="Q1185" s="24">
        <v>0</v>
      </c>
      <c r="R1185" s="27" t="s">
        <v>1578</v>
      </c>
      <c r="S1185" s="28" t="s">
        <v>1585</v>
      </c>
      <c r="T1185" s="2" t="s">
        <v>38</v>
      </c>
      <c r="U1185" s="2">
        <v>0</v>
      </c>
      <c r="V1185" s="2" t="s">
        <v>32059</v>
      </c>
      <c r="W1185" s="2" t="s">
        <v>34</v>
      </c>
      <c r="AC1185" s="2">
        <v>0</v>
      </c>
      <c r="AD1185" s="104"/>
    </row>
    <row r="1186" spans="1:33" ht="60" x14ac:dyDescent="0.25">
      <c r="A1186" s="2" t="s">
        <v>32083</v>
      </c>
      <c r="B1186" s="2" t="s">
        <v>32059</v>
      </c>
      <c r="C1186" s="2" t="s">
        <v>32084</v>
      </c>
      <c r="F1186" s="2" t="s">
        <v>32080</v>
      </c>
      <c r="G1186" s="2" t="s">
        <v>32081</v>
      </c>
      <c r="H1186" s="2" t="s">
        <v>10909</v>
      </c>
      <c r="I1186" s="2" t="s">
        <v>32082</v>
      </c>
      <c r="J1186" s="2" t="s">
        <v>28</v>
      </c>
      <c r="K1186" s="2" t="s">
        <v>43</v>
      </c>
      <c r="L1186" s="2" t="s">
        <v>347</v>
      </c>
      <c r="M1186" s="2" t="s">
        <v>348</v>
      </c>
      <c r="N1186" s="2" t="s">
        <v>2892</v>
      </c>
      <c r="O1186" s="3" t="s">
        <v>32</v>
      </c>
      <c r="P1186" s="24">
        <v>0</v>
      </c>
      <c r="Q1186" s="24">
        <v>1</v>
      </c>
      <c r="R1186" s="27" t="s">
        <v>1568</v>
      </c>
      <c r="S1186" s="28" t="s">
        <v>1589</v>
      </c>
      <c r="T1186" s="2" t="s">
        <v>33</v>
      </c>
      <c r="U1186" s="2">
        <v>412000</v>
      </c>
      <c r="V1186" s="2" t="s">
        <v>32059</v>
      </c>
      <c r="W1186" s="2" t="s">
        <v>34</v>
      </c>
      <c r="X1186" s="58" t="s">
        <v>31487</v>
      </c>
      <c r="Z1186" s="2">
        <v>412000</v>
      </c>
      <c r="AB1186" s="58">
        <v>46176.743634259263</v>
      </c>
      <c r="AC1186" s="2">
        <v>0</v>
      </c>
      <c r="AD1186" s="104">
        <v>412000</v>
      </c>
      <c r="AE1186" s="2">
        <v>46176.743634259263</v>
      </c>
      <c r="AG1186" s="2">
        <v>224614</v>
      </c>
    </row>
    <row r="1187" spans="1:33" ht="45" x14ac:dyDescent="0.25">
      <c r="A1187" s="2" t="s">
        <v>32085</v>
      </c>
      <c r="B1187" s="2" t="s">
        <v>32059</v>
      </c>
      <c r="C1187" s="2" t="s">
        <v>32086</v>
      </c>
      <c r="F1187" s="2" t="s">
        <v>32087</v>
      </c>
      <c r="G1187" s="2" t="s">
        <v>32088</v>
      </c>
      <c r="H1187" s="2" t="s">
        <v>32089</v>
      </c>
      <c r="I1187" s="2" t="s">
        <v>32090</v>
      </c>
      <c r="J1187" s="2" t="s">
        <v>28</v>
      </c>
      <c r="K1187" s="2" t="s">
        <v>61</v>
      </c>
      <c r="L1187" s="2" t="s">
        <v>62</v>
      </c>
      <c r="M1187" s="2" t="s">
        <v>63</v>
      </c>
      <c r="N1187" s="2" t="s">
        <v>2812</v>
      </c>
      <c r="O1187" s="2" t="s">
        <v>32</v>
      </c>
      <c r="P1187" s="24">
        <v>0</v>
      </c>
      <c r="Q1187" s="24">
        <v>2</v>
      </c>
      <c r="R1187" s="27" t="s">
        <v>1568</v>
      </c>
      <c r="S1187" s="28" t="s">
        <v>1589</v>
      </c>
      <c r="T1187" s="2" t="s">
        <v>33</v>
      </c>
      <c r="U1187" s="2">
        <v>412000</v>
      </c>
      <c r="V1187" s="2" t="s">
        <v>32059</v>
      </c>
      <c r="W1187" s="2" t="s">
        <v>34</v>
      </c>
      <c r="X1187" s="58" t="s">
        <v>31487</v>
      </c>
      <c r="Z1187" s="2">
        <v>412000</v>
      </c>
      <c r="AB1187" s="58">
        <v>46176.840937499997</v>
      </c>
      <c r="AC1187" s="2">
        <v>0</v>
      </c>
      <c r="AD1187" s="104">
        <v>412000</v>
      </c>
      <c r="AE1187" s="2">
        <v>46176.840937499997</v>
      </c>
      <c r="AG1187" s="2">
        <v>245370</v>
      </c>
    </row>
    <row r="1188" spans="1:33" ht="60" x14ac:dyDescent="0.25">
      <c r="A1188" s="2" t="s">
        <v>32091</v>
      </c>
      <c r="B1188" s="2" t="s">
        <v>32059</v>
      </c>
      <c r="C1188" s="2" t="s">
        <v>32092</v>
      </c>
      <c r="F1188" s="2" t="s">
        <v>32093</v>
      </c>
      <c r="G1188" s="2" t="s">
        <v>32094</v>
      </c>
      <c r="H1188" s="2" t="s">
        <v>32095</v>
      </c>
      <c r="I1188" s="2" t="s">
        <v>32096</v>
      </c>
      <c r="J1188" s="2" t="s">
        <v>28</v>
      </c>
      <c r="K1188" s="2" t="s">
        <v>51</v>
      </c>
      <c r="L1188" s="2" t="s">
        <v>92</v>
      </c>
      <c r="M1188" s="2" t="s">
        <v>93</v>
      </c>
      <c r="N1188" s="2" t="s">
        <v>5054</v>
      </c>
      <c r="O1188" s="2" t="s">
        <v>19490</v>
      </c>
      <c r="P1188" s="24">
        <v>0</v>
      </c>
      <c r="Q1188" s="24">
        <v>0</v>
      </c>
      <c r="R1188" s="27" t="s">
        <v>1579</v>
      </c>
      <c r="S1188" s="28" t="s">
        <v>1589</v>
      </c>
      <c r="T1188" s="2" t="s">
        <v>33</v>
      </c>
      <c r="U1188" s="2">
        <v>412000</v>
      </c>
      <c r="V1188" s="2" t="s">
        <v>32059</v>
      </c>
      <c r="W1188" s="2" t="s">
        <v>34</v>
      </c>
      <c r="X1188" s="58" t="s">
        <v>31234</v>
      </c>
      <c r="Y1188" s="2" t="s">
        <v>39</v>
      </c>
      <c r="Z1188" s="2">
        <v>412000</v>
      </c>
      <c r="AA1188" s="2" t="s">
        <v>40</v>
      </c>
      <c r="AB1188" s="58">
        <v>46177.395335648151</v>
      </c>
      <c r="AC1188" s="2">
        <v>0</v>
      </c>
      <c r="AD1188" s="104">
        <v>412000</v>
      </c>
      <c r="AE1188" s="2">
        <v>46177.395335648151</v>
      </c>
      <c r="AG1188" s="2">
        <v>223229</v>
      </c>
    </row>
    <row r="1189" spans="1:33" ht="60" x14ac:dyDescent="0.25">
      <c r="A1189" s="2" t="s">
        <v>32097</v>
      </c>
      <c r="B1189" s="2" t="s">
        <v>32059</v>
      </c>
      <c r="C1189" s="2" t="s">
        <v>32098</v>
      </c>
      <c r="F1189" s="2" t="s">
        <v>26177</v>
      </c>
      <c r="G1189" s="2" t="s">
        <v>26178</v>
      </c>
      <c r="H1189" s="2" t="s">
        <v>26179</v>
      </c>
      <c r="I1189" s="2" t="s">
        <v>21792</v>
      </c>
      <c r="J1189" s="2" t="s">
        <v>28</v>
      </c>
      <c r="K1189" s="2" t="s">
        <v>51</v>
      </c>
      <c r="L1189" s="2" t="s">
        <v>89</v>
      </c>
      <c r="M1189" s="2" t="s">
        <v>1366</v>
      </c>
      <c r="N1189" s="2" t="s">
        <v>5518</v>
      </c>
      <c r="O1189" s="2" t="s">
        <v>705</v>
      </c>
      <c r="P1189" s="24">
        <v>0</v>
      </c>
      <c r="Q1189" s="24">
        <v>0</v>
      </c>
      <c r="R1189" s="27" t="s">
        <v>1578</v>
      </c>
      <c r="S1189" s="28" t="s">
        <v>1585</v>
      </c>
      <c r="T1189" s="2" t="s">
        <v>38</v>
      </c>
      <c r="U1189" s="2">
        <v>0</v>
      </c>
      <c r="V1189" s="2" t="s">
        <v>32059</v>
      </c>
      <c r="W1189" s="2" t="s">
        <v>34</v>
      </c>
      <c r="AC1189" s="2">
        <v>0</v>
      </c>
      <c r="AD1189" s="104"/>
    </row>
    <row r="1190" spans="1:33" ht="60" x14ac:dyDescent="0.25">
      <c r="A1190" s="2" t="s">
        <v>32099</v>
      </c>
      <c r="B1190" s="2" t="s">
        <v>32059</v>
      </c>
      <c r="C1190" s="2" t="s">
        <v>32100</v>
      </c>
      <c r="F1190" s="2" t="s">
        <v>32101</v>
      </c>
      <c r="G1190" s="2" t="s">
        <v>32102</v>
      </c>
      <c r="H1190" s="2" t="s">
        <v>13468</v>
      </c>
      <c r="I1190" s="2" t="s">
        <v>32103</v>
      </c>
      <c r="J1190" s="2" t="s">
        <v>28</v>
      </c>
      <c r="K1190" s="2" t="s">
        <v>51</v>
      </c>
      <c r="L1190" s="2" t="s">
        <v>92</v>
      </c>
      <c r="M1190" s="2" t="s">
        <v>93</v>
      </c>
      <c r="N1190" s="2" t="s">
        <v>5054</v>
      </c>
      <c r="O1190" s="2" t="s">
        <v>32</v>
      </c>
      <c r="P1190" s="24">
        <v>0</v>
      </c>
      <c r="Q1190" s="24">
        <v>1</v>
      </c>
      <c r="R1190" s="27" t="s">
        <v>1568</v>
      </c>
      <c r="S1190" s="28" t="s">
        <v>1589</v>
      </c>
      <c r="T1190" s="2" t="s">
        <v>33</v>
      </c>
      <c r="U1190" s="2">
        <v>412000</v>
      </c>
      <c r="V1190" s="2" t="s">
        <v>32059</v>
      </c>
      <c r="W1190" s="2" t="s">
        <v>34</v>
      </c>
      <c r="X1190" s="58" t="s">
        <v>31234</v>
      </c>
      <c r="Z1190" s="2">
        <v>412000</v>
      </c>
      <c r="AB1190" s="58">
        <v>46177.393263888887</v>
      </c>
      <c r="AC1190" s="2">
        <v>0</v>
      </c>
      <c r="AD1190" s="104">
        <v>412000</v>
      </c>
      <c r="AE1190" s="2">
        <v>46177.393263888887</v>
      </c>
      <c r="AG1190" s="2">
        <v>223234</v>
      </c>
    </row>
    <row r="1191" spans="1:33" ht="60" x14ac:dyDescent="0.25">
      <c r="A1191" s="2" t="s">
        <v>32104</v>
      </c>
      <c r="B1191" s="2" t="s">
        <v>32059</v>
      </c>
      <c r="C1191" s="2" t="s">
        <v>32105</v>
      </c>
      <c r="F1191" s="2" t="s">
        <v>14131</v>
      </c>
      <c r="G1191" s="2" t="s">
        <v>14132</v>
      </c>
      <c r="H1191" s="2" t="s">
        <v>14133</v>
      </c>
      <c r="I1191" s="2" t="s">
        <v>32106</v>
      </c>
      <c r="J1191" s="2" t="s">
        <v>28</v>
      </c>
      <c r="K1191" s="2" t="s">
        <v>29</v>
      </c>
      <c r="L1191" s="2" t="s">
        <v>204</v>
      </c>
      <c r="M1191" s="2" t="s">
        <v>205</v>
      </c>
      <c r="N1191" s="2" t="s">
        <v>4211</v>
      </c>
      <c r="O1191" s="3" t="s">
        <v>32</v>
      </c>
      <c r="P1191" s="24">
        <v>1</v>
      </c>
      <c r="Q1191" s="24">
        <v>1</v>
      </c>
      <c r="R1191" s="27" t="s">
        <v>1568</v>
      </c>
      <c r="S1191" s="28" t="s">
        <v>1585</v>
      </c>
      <c r="T1191" s="2" t="s">
        <v>38</v>
      </c>
      <c r="U1191" s="2">
        <v>2060000</v>
      </c>
      <c r="V1191" s="2" t="s">
        <v>31487</v>
      </c>
      <c r="W1191" s="2" t="s">
        <v>34</v>
      </c>
      <c r="X1191" s="58" t="s">
        <v>31234</v>
      </c>
      <c r="Z1191" s="2">
        <v>2060000</v>
      </c>
      <c r="AB1191" s="58">
        <v>46177.629814814813</v>
      </c>
      <c r="AC1191" s="2">
        <v>0</v>
      </c>
      <c r="AD1191" s="104">
        <v>2060000</v>
      </c>
      <c r="AE1191" s="2">
        <v>46177.629814814813</v>
      </c>
      <c r="AG1191" s="2">
        <v>282382</v>
      </c>
    </row>
    <row r="1192" spans="1:33" ht="45" x14ac:dyDescent="0.25">
      <c r="A1192" s="2" t="s">
        <v>32107</v>
      </c>
      <c r="B1192" s="2" t="s">
        <v>32059</v>
      </c>
      <c r="C1192" s="2" t="s">
        <v>32108</v>
      </c>
      <c r="F1192" s="2" t="s">
        <v>32109</v>
      </c>
      <c r="G1192" s="2" t="s">
        <v>32110</v>
      </c>
      <c r="H1192" s="2" t="s">
        <v>32111</v>
      </c>
      <c r="I1192" s="2" t="s">
        <v>32112</v>
      </c>
      <c r="J1192" s="2" t="s">
        <v>28</v>
      </c>
      <c r="K1192" s="2" t="s">
        <v>43</v>
      </c>
      <c r="L1192" s="2" t="s">
        <v>94</v>
      </c>
      <c r="M1192" s="2" t="s">
        <v>530</v>
      </c>
      <c r="N1192" s="2" t="s">
        <v>15359</v>
      </c>
      <c r="O1192" s="3" t="s">
        <v>705</v>
      </c>
      <c r="P1192" s="24">
        <v>0</v>
      </c>
      <c r="Q1192" s="24">
        <v>0</v>
      </c>
      <c r="R1192" s="27" t="s">
        <v>1578</v>
      </c>
      <c r="S1192" s="28" t="s">
        <v>1583</v>
      </c>
      <c r="T1192" s="2" t="s">
        <v>130</v>
      </c>
      <c r="U1192" s="2">
        <v>0</v>
      </c>
      <c r="V1192" s="2" t="s">
        <v>32059</v>
      </c>
      <c r="W1192" s="2" t="s">
        <v>34</v>
      </c>
      <c r="AC1192" s="2">
        <v>0</v>
      </c>
      <c r="AD1192" s="104"/>
    </row>
    <row r="1193" spans="1:33" ht="45" x14ac:dyDescent="0.25">
      <c r="A1193" s="2" t="s">
        <v>32113</v>
      </c>
      <c r="B1193" s="2" t="s">
        <v>32059</v>
      </c>
      <c r="C1193" s="2" t="s">
        <v>32114</v>
      </c>
      <c r="F1193" s="2" t="s">
        <v>14131</v>
      </c>
      <c r="G1193" s="2" t="s">
        <v>14132</v>
      </c>
      <c r="H1193" s="2" t="s">
        <v>14133</v>
      </c>
      <c r="I1193" s="2" t="s">
        <v>32106</v>
      </c>
      <c r="J1193" s="2" t="s">
        <v>28</v>
      </c>
      <c r="K1193" s="2" t="s">
        <v>29</v>
      </c>
      <c r="L1193" s="2" t="s">
        <v>204</v>
      </c>
      <c r="M1193" s="2" t="s">
        <v>205</v>
      </c>
      <c r="N1193" s="2" t="s">
        <v>4211</v>
      </c>
      <c r="O1193" s="3" t="s">
        <v>32</v>
      </c>
      <c r="P1193" s="24">
        <v>0</v>
      </c>
      <c r="Q1193" s="24">
        <v>1</v>
      </c>
      <c r="R1193" s="27" t="s">
        <v>1568</v>
      </c>
      <c r="S1193" s="28" t="s">
        <v>1589</v>
      </c>
      <c r="T1193" s="2" t="s">
        <v>33</v>
      </c>
      <c r="U1193" s="2">
        <v>412000</v>
      </c>
      <c r="V1193" s="2" t="s">
        <v>31487</v>
      </c>
      <c r="W1193" s="2" t="s">
        <v>34</v>
      </c>
      <c r="X1193" s="58" t="s">
        <v>31234</v>
      </c>
      <c r="Z1193" s="2">
        <v>412000</v>
      </c>
      <c r="AB1193" s="58">
        <v>46177.63318287037</v>
      </c>
      <c r="AC1193" s="2">
        <v>0</v>
      </c>
      <c r="AD1193" s="104">
        <v>412000</v>
      </c>
      <c r="AE1193" s="2">
        <v>46177.63318287037</v>
      </c>
      <c r="AG1193" s="2">
        <v>282372</v>
      </c>
    </row>
    <row r="1194" spans="1:33" ht="60" x14ac:dyDescent="0.25">
      <c r="A1194" s="2" t="s">
        <v>32115</v>
      </c>
      <c r="B1194" s="2" t="s">
        <v>32059</v>
      </c>
      <c r="C1194" s="2" t="s">
        <v>32116</v>
      </c>
      <c r="F1194" s="2" t="s">
        <v>14131</v>
      </c>
      <c r="G1194" s="2" t="s">
        <v>14132</v>
      </c>
      <c r="H1194" s="2" t="s">
        <v>14133</v>
      </c>
      <c r="I1194" s="2" t="s">
        <v>32106</v>
      </c>
      <c r="J1194" s="2" t="s">
        <v>28</v>
      </c>
      <c r="K1194" s="2" t="s">
        <v>29</v>
      </c>
      <c r="L1194" s="2" t="s">
        <v>204</v>
      </c>
      <c r="M1194" s="2" t="s">
        <v>205</v>
      </c>
      <c r="N1194" s="2" t="s">
        <v>4211</v>
      </c>
      <c r="O1194" s="2" t="s">
        <v>705</v>
      </c>
      <c r="P1194" s="24">
        <v>0</v>
      </c>
      <c r="Q1194" s="24">
        <v>0</v>
      </c>
      <c r="R1194" s="27" t="s">
        <v>1578</v>
      </c>
      <c r="S1194" s="28" t="s">
        <v>1585</v>
      </c>
      <c r="T1194" s="2" t="s">
        <v>38</v>
      </c>
      <c r="U1194" s="2">
        <v>0</v>
      </c>
      <c r="V1194" s="2" t="s">
        <v>32059</v>
      </c>
      <c r="W1194" s="2" t="s">
        <v>34</v>
      </c>
      <c r="AC1194" s="2">
        <v>0</v>
      </c>
      <c r="AD1194" s="104"/>
    </row>
    <row r="1195" spans="1:33" ht="60" x14ac:dyDescent="0.25">
      <c r="A1195" s="2" t="s">
        <v>32117</v>
      </c>
      <c r="B1195" s="2" t="s">
        <v>32059</v>
      </c>
      <c r="C1195" s="2" t="s">
        <v>32118</v>
      </c>
      <c r="F1195" s="2" t="s">
        <v>31823</v>
      </c>
      <c r="G1195" s="2" t="s">
        <v>31824</v>
      </c>
      <c r="H1195" s="2" t="s">
        <v>31825</v>
      </c>
      <c r="I1195" s="2" t="s">
        <v>31826</v>
      </c>
      <c r="J1195" s="2" t="s">
        <v>28</v>
      </c>
      <c r="K1195" s="2" t="s">
        <v>78</v>
      </c>
      <c r="L1195" s="2" t="s">
        <v>202</v>
      </c>
      <c r="M1195" s="2" t="s">
        <v>203</v>
      </c>
      <c r="N1195" s="2" t="s">
        <v>3691</v>
      </c>
      <c r="O1195" s="3" t="s">
        <v>705</v>
      </c>
      <c r="P1195" s="24">
        <v>0</v>
      </c>
      <c r="Q1195" s="24">
        <v>0</v>
      </c>
      <c r="R1195" s="27" t="s">
        <v>1578</v>
      </c>
      <c r="S1195" s="28" t="s">
        <v>1585</v>
      </c>
      <c r="T1195" s="2" t="s">
        <v>38</v>
      </c>
      <c r="U1195" s="2">
        <v>0</v>
      </c>
      <c r="V1195" s="2" t="s">
        <v>31487</v>
      </c>
      <c r="W1195" s="2" t="s">
        <v>34</v>
      </c>
      <c r="AC1195" s="2">
        <v>0</v>
      </c>
      <c r="AD1195" s="104"/>
    </row>
    <row r="1196" spans="1:33" ht="45" x14ac:dyDescent="0.25">
      <c r="A1196" s="2" t="s">
        <v>32119</v>
      </c>
      <c r="B1196" s="2" t="s">
        <v>32059</v>
      </c>
      <c r="C1196" s="2" t="s">
        <v>32120</v>
      </c>
      <c r="F1196" s="2" t="s">
        <v>31823</v>
      </c>
      <c r="G1196" s="2" t="s">
        <v>31824</v>
      </c>
      <c r="H1196" s="2" t="s">
        <v>31825</v>
      </c>
      <c r="I1196" s="2" t="s">
        <v>31826</v>
      </c>
      <c r="J1196" s="2" t="s">
        <v>28</v>
      </c>
      <c r="K1196" s="2" t="s">
        <v>78</v>
      </c>
      <c r="L1196" s="2" t="s">
        <v>202</v>
      </c>
      <c r="M1196" s="2" t="s">
        <v>203</v>
      </c>
      <c r="N1196" s="2" t="s">
        <v>3691</v>
      </c>
      <c r="O1196" s="2" t="s">
        <v>32</v>
      </c>
      <c r="P1196" s="24">
        <v>0</v>
      </c>
      <c r="Q1196" s="24">
        <v>3</v>
      </c>
      <c r="R1196" s="27" t="s">
        <v>1568</v>
      </c>
      <c r="S1196" s="28" t="s">
        <v>1589</v>
      </c>
      <c r="T1196" s="2" t="s">
        <v>33</v>
      </c>
      <c r="U1196" s="2">
        <v>412000</v>
      </c>
      <c r="V1196" s="2" t="s">
        <v>31487</v>
      </c>
      <c r="W1196" s="2" t="s">
        <v>34</v>
      </c>
      <c r="X1196" s="58" t="s">
        <v>31487</v>
      </c>
      <c r="Z1196" s="2">
        <v>412000</v>
      </c>
      <c r="AB1196" s="58">
        <v>46176.531712962962</v>
      </c>
      <c r="AC1196" s="2">
        <v>0</v>
      </c>
      <c r="AD1196" s="104">
        <v>412000</v>
      </c>
      <c r="AE1196" s="2">
        <v>46176.531712962962</v>
      </c>
      <c r="AG1196" s="2">
        <v>245903</v>
      </c>
    </row>
    <row r="1197" spans="1:33" ht="60" x14ac:dyDescent="0.25">
      <c r="A1197" s="2" t="s">
        <v>32121</v>
      </c>
      <c r="B1197" s="2" t="s">
        <v>32059</v>
      </c>
      <c r="C1197" s="2" t="s">
        <v>32122</v>
      </c>
      <c r="F1197" s="2" t="s">
        <v>15260</v>
      </c>
      <c r="G1197" s="2" t="s">
        <v>15261</v>
      </c>
      <c r="H1197" s="2" t="s">
        <v>15262</v>
      </c>
      <c r="I1197" s="2" t="s">
        <v>23546</v>
      </c>
      <c r="J1197" s="2" t="s">
        <v>28</v>
      </c>
      <c r="K1197" s="2" t="s">
        <v>43</v>
      </c>
      <c r="L1197" s="2" t="s">
        <v>57</v>
      </c>
      <c r="M1197" s="2" t="s">
        <v>58</v>
      </c>
      <c r="N1197" s="2" t="s">
        <v>4686</v>
      </c>
      <c r="O1197" s="3" t="s">
        <v>32</v>
      </c>
      <c r="P1197" s="24">
        <v>0</v>
      </c>
      <c r="Q1197" s="24">
        <v>1</v>
      </c>
      <c r="R1197" s="27" t="s">
        <v>1568</v>
      </c>
      <c r="S1197" s="28" t="s">
        <v>1585</v>
      </c>
      <c r="T1197" s="2" t="s">
        <v>38</v>
      </c>
      <c r="U1197" s="2">
        <v>2060000</v>
      </c>
      <c r="V1197" s="2" t="s">
        <v>32059</v>
      </c>
      <c r="W1197" s="2" t="s">
        <v>34</v>
      </c>
      <c r="X1197" s="58" t="s">
        <v>31079</v>
      </c>
      <c r="Z1197" s="2">
        <v>2060000</v>
      </c>
      <c r="AB1197" s="58">
        <v>46179.968912037039</v>
      </c>
      <c r="AC1197" s="2">
        <v>0</v>
      </c>
      <c r="AD1197" s="104">
        <v>2060000</v>
      </c>
      <c r="AE1197" s="2">
        <v>46179.968912037039</v>
      </c>
      <c r="AG1197" s="2">
        <v>301715</v>
      </c>
    </row>
    <row r="1198" spans="1:33" ht="45" x14ac:dyDescent="0.25">
      <c r="A1198" s="2" t="s">
        <v>32123</v>
      </c>
      <c r="B1198" s="2" t="s">
        <v>32059</v>
      </c>
      <c r="C1198" s="2" t="s">
        <v>32124</v>
      </c>
      <c r="F1198" s="2" t="s">
        <v>31804</v>
      </c>
      <c r="G1198" s="2" t="s">
        <v>31805</v>
      </c>
      <c r="H1198" s="2" t="s">
        <v>31806</v>
      </c>
      <c r="I1198" s="2" t="s">
        <v>31807</v>
      </c>
      <c r="J1198" s="2" t="s">
        <v>28</v>
      </c>
      <c r="K1198" s="2" t="s">
        <v>78</v>
      </c>
      <c r="L1198" s="2" t="s">
        <v>202</v>
      </c>
      <c r="M1198" s="2" t="s">
        <v>203</v>
      </c>
      <c r="N1198" s="2" t="s">
        <v>3691</v>
      </c>
      <c r="O1198" s="2" t="s">
        <v>797</v>
      </c>
      <c r="P1198" s="24">
        <v>0</v>
      </c>
      <c r="Q1198" s="24">
        <v>0</v>
      </c>
      <c r="R1198" s="27" t="s">
        <v>1580</v>
      </c>
      <c r="S1198" s="28" t="s">
        <v>1582</v>
      </c>
      <c r="T1198" s="2" t="s">
        <v>160</v>
      </c>
      <c r="U1198" s="2">
        <v>4120000000</v>
      </c>
      <c r="V1198" s="2" t="s">
        <v>30688</v>
      </c>
      <c r="W1198" s="2" t="s">
        <v>34</v>
      </c>
      <c r="AC1198" s="2">
        <v>0</v>
      </c>
      <c r="AD1198" s="104"/>
    </row>
    <row r="1199" spans="1:33" ht="60" x14ac:dyDescent="0.25">
      <c r="A1199" s="2" t="s">
        <v>32125</v>
      </c>
      <c r="B1199" s="2" t="s">
        <v>32059</v>
      </c>
      <c r="C1199" s="2" t="s">
        <v>32126</v>
      </c>
      <c r="F1199" s="2" t="s">
        <v>31804</v>
      </c>
      <c r="G1199" s="2" t="s">
        <v>31805</v>
      </c>
      <c r="H1199" s="2" t="s">
        <v>31806</v>
      </c>
      <c r="I1199" s="2" t="s">
        <v>31807</v>
      </c>
      <c r="J1199" s="2" t="s">
        <v>28</v>
      </c>
      <c r="K1199" s="2" t="s">
        <v>78</v>
      </c>
      <c r="L1199" s="2" t="s">
        <v>202</v>
      </c>
      <c r="M1199" s="2" t="s">
        <v>203</v>
      </c>
      <c r="N1199" s="2" t="s">
        <v>3691</v>
      </c>
      <c r="O1199" s="2" t="s">
        <v>705</v>
      </c>
      <c r="P1199" s="24">
        <v>0</v>
      </c>
      <c r="Q1199" s="24">
        <v>0</v>
      </c>
      <c r="R1199" s="27" t="s">
        <v>1578</v>
      </c>
      <c r="S1199" s="28" t="s">
        <v>1585</v>
      </c>
      <c r="T1199" s="2" t="s">
        <v>38</v>
      </c>
      <c r="U1199" s="2">
        <v>0</v>
      </c>
      <c r="V1199" s="2" t="s">
        <v>31487</v>
      </c>
      <c r="W1199" s="2" t="s">
        <v>34</v>
      </c>
      <c r="AC1199" s="2">
        <v>0</v>
      </c>
      <c r="AD1199" s="104"/>
    </row>
    <row r="1200" spans="1:33" ht="45" x14ac:dyDescent="0.25">
      <c r="A1200" s="2" t="s">
        <v>32127</v>
      </c>
      <c r="B1200" s="2" t="s">
        <v>32059</v>
      </c>
      <c r="C1200" s="2" t="s">
        <v>32128</v>
      </c>
      <c r="F1200" s="2" t="s">
        <v>31804</v>
      </c>
      <c r="G1200" s="2" t="s">
        <v>31805</v>
      </c>
      <c r="H1200" s="2" t="s">
        <v>31806</v>
      </c>
      <c r="I1200" s="2" t="s">
        <v>31807</v>
      </c>
      <c r="J1200" s="2" t="s">
        <v>28</v>
      </c>
      <c r="K1200" s="2" t="s">
        <v>78</v>
      </c>
      <c r="L1200" s="2" t="s">
        <v>202</v>
      </c>
      <c r="M1200" s="2" t="s">
        <v>203</v>
      </c>
      <c r="N1200" s="2" t="s">
        <v>3691</v>
      </c>
      <c r="O1200" s="2" t="s">
        <v>19490</v>
      </c>
      <c r="P1200" s="24">
        <v>0</v>
      </c>
      <c r="Q1200" s="24">
        <v>0</v>
      </c>
      <c r="R1200" s="27" t="s">
        <v>1579</v>
      </c>
      <c r="S1200" s="28" t="s">
        <v>1589</v>
      </c>
      <c r="T1200" s="2" t="s">
        <v>33</v>
      </c>
      <c r="U1200" s="2">
        <v>412000</v>
      </c>
      <c r="V1200" s="2" t="s">
        <v>31487</v>
      </c>
      <c r="W1200" s="2" t="s">
        <v>34</v>
      </c>
      <c r="X1200" s="58" t="s">
        <v>31487</v>
      </c>
      <c r="Y1200" s="2" t="s">
        <v>39</v>
      </c>
      <c r="Z1200" s="2">
        <v>412000</v>
      </c>
      <c r="AA1200" s="2" t="s">
        <v>40</v>
      </c>
      <c r="AB1200" s="58">
        <v>46176.528807870367</v>
      </c>
      <c r="AC1200" s="2">
        <v>0</v>
      </c>
      <c r="AD1200" s="104">
        <v>412000</v>
      </c>
      <c r="AE1200" s="2">
        <v>46176.528807870367</v>
      </c>
      <c r="AG1200" s="2">
        <v>245910</v>
      </c>
    </row>
    <row r="1201" spans="1:33" ht="45" x14ac:dyDescent="0.25">
      <c r="A1201" s="2" t="s">
        <v>32129</v>
      </c>
      <c r="B1201" s="2" t="s">
        <v>32059</v>
      </c>
      <c r="C1201" s="2" t="s">
        <v>32130</v>
      </c>
      <c r="F1201" s="2" t="s">
        <v>32131</v>
      </c>
      <c r="G1201" s="2" t="s">
        <v>32132</v>
      </c>
      <c r="H1201" s="2" t="s">
        <v>32133</v>
      </c>
      <c r="I1201" s="2" t="s">
        <v>32134</v>
      </c>
      <c r="J1201" s="2" t="s">
        <v>28</v>
      </c>
      <c r="K1201" s="2" t="s">
        <v>51</v>
      </c>
      <c r="L1201" s="2" t="s">
        <v>56</v>
      </c>
      <c r="M1201" s="2" t="s">
        <v>9089</v>
      </c>
      <c r="N1201" s="2" t="s">
        <v>9090</v>
      </c>
      <c r="O1201" s="2" t="s">
        <v>32</v>
      </c>
      <c r="P1201" s="24">
        <v>0</v>
      </c>
      <c r="Q1201" s="24">
        <v>1</v>
      </c>
      <c r="R1201" s="27" t="s">
        <v>1568</v>
      </c>
      <c r="S1201" s="28" t="s">
        <v>1589</v>
      </c>
      <c r="T1201" s="2" t="s">
        <v>33</v>
      </c>
      <c r="U1201" s="2">
        <v>412000</v>
      </c>
      <c r="V1201" s="2" t="s">
        <v>32059</v>
      </c>
      <c r="W1201" s="2" t="s">
        <v>34</v>
      </c>
      <c r="X1201" s="58" t="s">
        <v>31487</v>
      </c>
      <c r="Z1201" s="2">
        <v>412000</v>
      </c>
      <c r="AB1201" s="58">
        <v>46176.446145833332</v>
      </c>
      <c r="AC1201" s="2">
        <v>0</v>
      </c>
      <c r="AD1201" s="104">
        <v>412000</v>
      </c>
      <c r="AE1201" s="2">
        <v>46176.446145833332</v>
      </c>
      <c r="AG1201" s="2">
        <v>223239</v>
      </c>
    </row>
    <row r="1202" spans="1:33" ht="45" x14ac:dyDescent="0.25">
      <c r="A1202" s="2" t="s">
        <v>32135</v>
      </c>
      <c r="B1202" s="2" t="s">
        <v>32059</v>
      </c>
      <c r="C1202" s="2" t="s">
        <v>32136</v>
      </c>
      <c r="F1202" s="2" t="s">
        <v>32137</v>
      </c>
      <c r="G1202" s="2" t="s">
        <v>32138</v>
      </c>
      <c r="H1202" s="2" t="s">
        <v>32139</v>
      </c>
      <c r="I1202" s="2" t="s">
        <v>32140</v>
      </c>
      <c r="J1202" s="2" t="s">
        <v>28</v>
      </c>
      <c r="K1202" s="2" t="s">
        <v>51</v>
      </c>
      <c r="L1202" s="2" t="s">
        <v>56</v>
      </c>
      <c r="M1202" s="2" t="s">
        <v>9089</v>
      </c>
      <c r="N1202" s="2" t="s">
        <v>9090</v>
      </c>
      <c r="O1202" s="2" t="s">
        <v>32</v>
      </c>
      <c r="P1202" s="24">
        <v>0</v>
      </c>
      <c r="Q1202" s="24">
        <v>1</v>
      </c>
      <c r="R1202" s="27" t="s">
        <v>1568</v>
      </c>
      <c r="S1202" s="28" t="s">
        <v>1589</v>
      </c>
      <c r="T1202" s="2" t="s">
        <v>33</v>
      </c>
      <c r="U1202" s="2">
        <v>412000</v>
      </c>
      <c r="V1202" s="2" t="s">
        <v>32059</v>
      </c>
      <c r="W1202" s="2" t="s">
        <v>34</v>
      </c>
      <c r="X1202" s="58" t="s">
        <v>31487</v>
      </c>
      <c r="Z1202" s="2">
        <v>412000</v>
      </c>
      <c r="AB1202" s="58">
        <v>46176.448807870373</v>
      </c>
      <c r="AC1202" s="2">
        <v>0</v>
      </c>
      <c r="AD1202" s="104">
        <v>412000</v>
      </c>
      <c r="AE1202" s="2">
        <v>46176.448807870373</v>
      </c>
      <c r="AG1202" s="2">
        <v>223243</v>
      </c>
    </row>
    <row r="1203" spans="1:33" ht="45" x14ac:dyDescent="0.25">
      <c r="A1203" s="2" t="s">
        <v>32141</v>
      </c>
      <c r="B1203" s="2" t="s">
        <v>32059</v>
      </c>
      <c r="C1203" s="2" t="s">
        <v>32142</v>
      </c>
      <c r="F1203" s="2" t="s">
        <v>32143</v>
      </c>
      <c r="G1203" s="2" t="s">
        <v>32144</v>
      </c>
      <c r="H1203" s="2" t="s">
        <v>19777</v>
      </c>
      <c r="I1203" s="2" t="s">
        <v>32145</v>
      </c>
      <c r="J1203" s="2" t="s">
        <v>28</v>
      </c>
      <c r="K1203" s="2" t="s">
        <v>51</v>
      </c>
      <c r="L1203" s="2" t="s">
        <v>913</v>
      </c>
      <c r="M1203" s="2" t="s">
        <v>914</v>
      </c>
      <c r="N1203" s="2" t="s">
        <v>8916</v>
      </c>
      <c r="O1203" s="2" t="s">
        <v>19490</v>
      </c>
      <c r="P1203" s="24">
        <v>0</v>
      </c>
      <c r="Q1203" s="24">
        <v>0</v>
      </c>
      <c r="R1203" s="27" t="s">
        <v>1579</v>
      </c>
      <c r="S1203" s="28" t="s">
        <v>1589</v>
      </c>
      <c r="T1203" s="2" t="s">
        <v>33</v>
      </c>
      <c r="U1203" s="2">
        <v>412000</v>
      </c>
      <c r="V1203" s="2" t="s">
        <v>32059</v>
      </c>
      <c r="W1203" s="2" t="s">
        <v>34</v>
      </c>
      <c r="X1203" s="58" t="s">
        <v>32059</v>
      </c>
      <c r="Y1203" s="2" t="s">
        <v>39</v>
      </c>
      <c r="Z1203" s="2">
        <v>412000</v>
      </c>
      <c r="AA1203" s="2" t="s">
        <v>40</v>
      </c>
      <c r="AB1203" s="58">
        <v>46175.535381944443</v>
      </c>
      <c r="AC1203" s="2">
        <v>0</v>
      </c>
      <c r="AD1203" s="104">
        <v>412000</v>
      </c>
      <c r="AE1203" s="2">
        <v>46175.535381944443</v>
      </c>
      <c r="AG1203" s="2">
        <v>220143</v>
      </c>
    </row>
    <row r="1204" spans="1:33" ht="60" x14ac:dyDescent="0.25">
      <c r="A1204" s="2" t="s">
        <v>32146</v>
      </c>
      <c r="B1204" s="2" t="s">
        <v>32059</v>
      </c>
      <c r="C1204" s="2" t="s">
        <v>32147</v>
      </c>
      <c r="F1204" s="2" t="s">
        <v>32148</v>
      </c>
      <c r="G1204" s="2" t="s">
        <v>32149</v>
      </c>
      <c r="H1204" s="2" t="s">
        <v>32150</v>
      </c>
      <c r="I1204" s="2" t="s">
        <v>32151</v>
      </c>
      <c r="J1204" s="2" t="s">
        <v>28</v>
      </c>
      <c r="K1204" s="2" t="s">
        <v>29</v>
      </c>
      <c r="L1204" s="2" t="s">
        <v>204</v>
      </c>
      <c r="M1204" s="2" t="s">
        <v>205</v>
      </c>
      <c r="N1204" s="2" t="s">
        <v>4211</v>
      </c>
      <c r="O1204" s="2" t="s">
        <v>32</v>
      </c>
      <c r="P1204" s="24">
        <v>0</v>
      </c>
      <c r="Q1204" s="24">
        <v>1</v>
      </c>
      <c r="R1204" s="27" t="s">
        <v>1568</v>
      </c>
      <c r="S1204" s="28" t="s">
        <v>1585</v>
      </c>
      <c r="T1204" s="2" t="s">
        <v>38</v>
      </c>
      <c r="U1204" s="2">
        <v>2060000</v>
      </c>
      <c r="V1204" s="2" t="s">
        <v>32059</v>
      </c>
      <c r="W1204" s="2" t="s">
        <v>34</v>
      </c>
      <c r="X1204" s="58" t="s">
        <v>31487</v>
      </c>
      <c r="Z1204" s="2">
        <v>2060000</v>
      </c>
      <c r="AB1204" s="58">
        <v>46176.940428240741</v>
      </c>
      <c r="AC1204" s="2">
        <v>0</v>
      </c>
      <c r="AD1204" s="104">
        <v>2060000</v>
      </c>
      <c r="AE1204" s="2">
        <v>46176.940428240741</v>
      </c>
      <c r="AG1204" s="2">
        <v>230229</v>
      </c>
    </row>
    <row r="1205" spans="1:33" ht="60" x14ac:dyDescent="0.25">
      <c r="A1205" s="2" t="s">
        <v>32152</v>
      </c>
      <c r="B1205" s="2" t="s">
        <v>32059</v>
      </c>
      <c r="C1205" s="2" t="s">
        <v>32153</v>
      </c>
      <c r="F1205" s="2" t="s">
        <v>25686</v>
      </c>
      <c r="G1205" s="2" t="s">
        <v>25687</v>
      </c>
      <c r="H1205" s="2" t="s">
        <v>10341</v>
      </c>
      <c r="I1205" s="2" t="s">
        <v>20914</v>
      </c>
      <c r="J1205" s="2" t="s">
        <v>28</v>
      </c>
      <c r="K1205" s="2" t="s">
        <v>29</v>
      </c>
      <c r="L1205" s="2" t="s">
        <v>478</v>
      </c>
      <c r="M1205" s="2" t="s">
        <v>479</v>
      </c>
      <c r="N1205" s="2" t="s">
        <v>5248</v>
      </c>
      <c r="O1205" s="2" t="s">
        <v>19490</v>
      </c>
      <c r="P1205" s="24">
        <v>0</v>
      </c>
      <c r="Q1205" s="24">
        <v>0</v>
      </c>
      <c r="R1205" s="27" t="s">
        <v>1579</v>
      </c>
      <c r="S1205" s="28" t="s">
        <v>1585</v>
      </c>
      <c r="T1205" s="2" t="s">
        <v>38</v>
      </c>
      <c r="U1205" s="2">
        <v>2060000</v>
      </c>
      <c r="V1205" s="2" t="s">
        <v>31234</v>
      </c>
      <c r="W1205" s="2" t="s">
        <v>34</v>
      </c>
      <c r="X1205" s="58" t="s">
        <v>31234</v>
      </c>
      <c r="Y1205" s="2" t="s">
        <v>39</v>
      </c>
      <c r="Z1205" s="2">
        <v>2060000</v>
      </c>
      <c r="AA1205" s="2" t="s">
        <v>40</v>
      </c>
      <c r="AB1205" s="58">
        <v>46177.693854166668</v>
      </c>
      <c r="AC1205" s="2">
        <v>0</v>
      </c>
      <c r="AD1205" s="104">
        <v>2060000</v>
      </c>
      <c r="AE1205" s="2">
        <v>46177.693854166668</v>
      </c>
      <c r="AG1205" s="2">
        <v>285075</v>
      </c>
    </row>
    <row r="1206" spans="1:33" ht="45" x14ac:dyDescent="0.25">
      <c r="A1206" s="2" t="s">
        <v>32154</v>
      </c>
      <c r="B1206" s="2" t="s">
        <v>32059</v>
      </c>
      <c r="C1206" s="2" t="s">
        <v>32155</v>
      </c>
      <c r="F1206" s="2" t="s">
        <v>32148</v>
      </c>
      <c r="G1206" s="2" t="s">
        <v>32149</v>
      </c>
      <c r="H1206" s="2" t="s">
        <v>32150</v>
      </c>
      <c r="I1206" s="2" t="s">
        <v>32151</v>
      </c>
      <c r="J1206" s="2" t="s">
        <v>28</v>
      </c>
      <c r="K1206" s="2" t="s">
        <v>29</v>
      </c>
      <c r="L1206" s="2" t="s">
        <v>204</v>
      </c>
      <c r="M1206" s="2" t="s">
        <v>205</v>
      </c>
      <c r="N1206" s="2" t="s">
        <v>4211</v>
      </c>
      <c r="O1206" s="3" t="s">
        <v>32</v>
      </c>
      <c r="P1206" s="24">
        <v>0</v>
      </c>
      <c r="Q1206" s="24">
        <v>1</v>
      </c>
      <c r="R1206" s="27" t="s">
        <v>1568</v>
      </c>
      <c r="S1206" s="28" t="s">
        <v>1589</v>
      </c>
      <c r="T1206" s="2" t="s">
        <v>33</v>
      </c>
      <c r="U1206" s="2">
        <v>412000</v>
      </c>
      <c r="V1206" s="2" t="s">
        <v>32059</v>
      </c>
      <c r="W1206" s="2" t="s">
        <v>34</v>
      </c>
      <c r="X1206" s="58" t="s">
        <v>31487</v>
      </c>
      <c r="Z1206" s="2">
        <v>412000</v>
      </c>
      <c r="AB1206" s="58">
        <v>46176.940787037034</v>
      </c>
      <c r="AC1206" s="2">
        <v>0</v>
      </c>
      <c r="AD1206" s="104">
        <v>412000</v>
      </c>
      <c r="AE1206" s="2">
        <v>46176.940787037034</v>
      </c>
      <c r="AG1206" s="2">
        <v>230223</v>
      </c>
    </row>
    <row r="1207" spans="1:33" ht="60" x14ac:dyDescent="0.25">
      <c r="A1207" s="2" t="s">
        <v>32156</v>
      </c>
      <c r="B1207" s="2" t="s">
        <v>32059</v>
      </c>
      <c r="C1207" s="2" t="s">
        <v>32157</v>
      </c>
      <c r="F1207" s="2" t="s">
        <v>18452</v>
      </c>
      <c r="G1207" s="2" t="s">
        <v>18453</v>
      </c>
      <c r="H1207" s="2" t="s">
        <v>18454</v>
      </c>
      <c r="I1207" s="2" t="s">
        <v>23389</v>
      </c>
      <c r="J1207" s="2" t="s">
        <v>28</v>
      </c>
      <c r="K1207" s="2" t="s">
        <v>43</v>
      </c>
      <c r="L1207" s="2" t="s">
        <v>488</v>
      </c>
      <c r="M1207" s="2" t="s">
        <v>489</v>
      </c>
      <c r="N1207" s="2" t="s">
        <v>3000</v>
      </c>
      <c r="O1207" s="3" t="s">
        <v>32</v>
      </c>
      <c r="P1207" s="24">
        <v>0</v>
      </c>
      <c r="Q1207" s="24">
        <v>1</v>
      </c>
      <c r="R1207" s="27" t="s">
        <v>1568</v>
      </c>
      <c r="S1207" s="28" t="s">
        <v>1585</v>
      </c>
      <c r="T1207" s="2" t="s">
        <v>38</v>
      </c>
      <c r="U1207" s="2">
        <v>2060000</v>
      </c>
      <c r="V1207" s="2" t="s">
        <v>32059</v>
      </c>
      <c r="W1207" s="2" t="s">
        <v>34</v>
      </c>
      <c r="X1207" s="58" t="s">
        <v>32059</v>
      </c>
      <c r="Z1207" s="2">
        <v>2060000</v>
      </c>
      <c r="AB1207" s="58">
        <v>46175.493773148148</v>
      </c>
      <c r="AC1207" s="2">
        <v>0</v>
      </c>
      <c r="AD1207" s="104">
        <v>2060000</v>
      </c>
      <c r="AE1207" s="2">
        <v>46175.493773148148</v>
      </c>
      <c r="AG1207" s="2">
        <v>218841</v>
      </c>
    </row>
    <row r="1208" spans="1:33" ht="45" x14ac:dyDescent="0.25">
      <c r="A1208" s="2" t="s">
        <v>32158</v>
      </c>
      <c r="B1208" s="2" t="s">
        <v>32059</v>
      </c>
      <c r="C1208" s="2" t="s">
        <v>32159</v>
      </c>
      <c r="F1208" s="2" t="s">
        <v>32160</v>
      </c>
      <c r="G1208" s="2" t="s">
        <v>32161</v>
      </c>
      <c r="H1208" s="2" t="s">
        <v>32162</v>
      </c>
      <c r="I1208" s="2" t="s">
        <v>32163</v>
      </c>
      <c r="J1208" s="2" t="s">
        <v>28</v>
      </c>
      <c r="K1208" s="2" t="s">
        <v>51</v>
      </c>
      <c r="L1208" s="2" t="s">
        <v>56</v>
      </c>
      <c r="M1208" s="2" t="s">
        <v>9089</v>
      </c>
      <c r="N1208" s="2" t="s">
        <v>9090</v>
      </c>
      <c r="O1208" s="2" t="s">
        <v>32</v>
      </c>
      <c r="P1208" s="24">
        <v>0</v>
      </c>
      <c r="Q1208" s="24">
        <v>1</v>
      </c>
      <c r="R1208" s="27" t="s">
        <v>1568</v>
      </c>
      <c r="S1208" s="28" t="s">
        <v>1589</v>
      </c>
      <c r="T1208" s="2" t="s">
        <v>33</v>
      </c>
      <c r="U1208" s="2">
        <v>412000</v>
      </c>
      <c r="V1208" s="2" t="s">
        <v>32059</v>
      </c>
      <c r="W1208" s="2" t="s">
        <v>34</v>
      </c>
      <c r="X1208" s="58" t="s">
        <v>31487</v>
      </c>
      <c r="Z1208" s="2">
        <v>412000</v>
      </c>
      <c r="AB1208" s="58">
        <v>46176.453333333331</v>
      </c>
      <c r="AC1208" s="2">
        <v>0</v>
      </c>
      <c r="AD1208" s="104">
        <v>412000</v>
      </c>
      <c r="AE1208" s="2">
        <v>46176.453333333331</v>
      </c>
      <c r="AG1208" s="2">
        <v>223247</v>
      </c>
    </row>
    <row r="1209" spans="1:33" ht="45" x14ac:dyDescent="0.25">
      <c r="A1209" s="2" t="s">
        <v>32164</v>
      </c>
      <c r="B1209" s="2" t="s">
        <v>32059</v>
      </c>
      <c r="C1209" s="2" t="s">
        <v>32165</v>
      </c>
      <c r="F1209" s="2" t="s">
        <v>32166</v>
      </c>
      <c r="G1209" s="2" t="s">
        <v>32167</v>
      </c>
      <c r="H1209" s="2" t="s">
        <v>32168</v>
      </c>
      <c r="I1209" s="2" t="s">
        <v>20667</v>
      </c>
      <c r="J1209" s="2" t="s">
        <v>28</v>
      </c>
      <c r="K1209" s="2" t="s">
        <v>29</v>
      </c>
      <c r="L1209" s="2" t="s">
        <v>270</v>
      </c>
      <c r="M1209" s="2" t="s">
        <v>271</v>
      </c>
      <c r="N1209" s="2" t="s">
        <v>4351</v>
      </c>
      <c r="O1209" s="2" t="s">
        <v>32</v>
      </c>
      <c r="P1209" s="24">
        <v>0</v>
      </c>
      <c r="Q1209" s="24">
        <v>1</v>
      </c>
      <c r="R1209" s="27" t="s">
        <v>1568</v>
      </c>
      <c r="S1209" s="28" t="s">
        <v>1589</v>
      </c>
      <c r="T1209" s="2" t="s">
        <v>33</v>
      </c>
      <c r="U1209" s="2">
        <v>412000</v>
      </c>
      <c r="V1209" s="2" t="s">
        <v>32059</v>
      </c>
      <c r="W1209" s="2" t="s">
        <v>34</v>
      </c>
      <c r="X1209" s="58" t="s">
        <v>32059</v>
      </c>
      <c r="Z1209" s="2">
        <v>412000</v>
      </c>
      <c r="AB1209" s="58">
        <v>46175.49759259259</v>
      </c>
      <c r="AC1209" s="2">
        <v>0</v>
      </c>
      <c r="AD1209" s="104">
        <v>412000</v>
      </c>
      <c r="AE1209" s="2">
        <v>46175.49759259259</v>
      </c>
      <c r="AG1209" s="2">
        <v>218596</v>
      </c>
    </row>
    <row r="1210" spans="1:33" ht="60" x14ac:dyDescent="0.25">
      <c r="A1210" s="2" t="s">
        <v>32169</v>
      </c>
      <c r="B1210" s="2" t="s">
        <v>32059</v>
      </c>
      <c r="C1210" s="2" t="s">
        <v>32170</v>
      </c>
      <c r="F1210" s="2" t="s">
        <v>32171</v>
      </c>
      <c r="G1210" s="2" t="s">
        <v>32172</v>
      </c>
      <c r="H1210" s="2" t="s">
        <v>26526</v>
      </c>
      <c r="I1210" s="2" t="s">
        <v>32173</v>
      </c>
      <c r="J1210" s="2" t="s">
        <v>28</v>
      </c>
      <c r="K1210" s="2" t="s">
        <v>78</v>
      </c>
      <c r="L1210" s="2" t="s">
        <v>236</v>
      </c>
      <c r="M1210" s="2" t="s">
        <v>237</v>
      </c>
      <c r="N1210" s="2" t="s">
        <v>5208</v>
      </c>
      <c r="O1210" s="2" t="s">
        <v>32</v>
      </c>
      <c r="P1210" s="24">
        <v>0</v>
      </c>
      <c r="Q1210" s="24">
        <v>1</v>
      </c>
      <c r="R1210" s="27" t="s">
        <v>1568</v>
      </c>
      <c r="S1210" s="28" t="s">
        <v>1585</v>
      </c>
      <c r="T1210" s="2" t="s">
        <v>38</v>
      </c>
      <c r="U1210" s="2">
        <v>2060000</v>
      </c>
      <c r="V1210" s="2" t="s">
        <v>31487</v>
      </c>
      <c r="W1210" s="2" t="s">
        <v>34</v>
      </c>
      <c r="X1210" s="58" t="s">
        <v>31487</v>
      </c>
      <c r="Z1210" s="2">
        <v>2060000</v>
      </c>
      <c r="AB1210" s="58">
        <v>46176.680752314816</v>
      </c>
      <c r="AC1210" s="2">
        <v>0</v>
      </c>
      <c r="AD1210" s="104">
        <v>2060000</v>
      </c>
      <c r="AE1210" s="2">
        <v>46176.680752314816</v>
      </c>
      <c r="AG1210" s="2">
        <v>253261</v>
      </c>
    </row>
    <row r="1211" spans="1:33" ht="45" x14ac:dyDescent="0.25">
      <c r="A1211" s="2" t="s">
        <v>32174</v>
      </c>
      <c r="B1211" s="2" t="s">
        <v>32059</v>
      </c>
      <c r="C1211" s="2" t="s">
        <v>32175</v>
      </c>
      <c r="F1211" s="2" t="s">
        <v>32171</v>
      </c>
      <c r="G1211" s="2" t="s">
        <v>32172</v>
      </c>
      <c r="H1211" s="2" t="s">
        <v>26526</v>
      </c>
      <c r="I1211" s="2" t="s">
        <v>32173</v>
      </c>
      <c r="J1211" s="2" t="s">
        <v>28</v>
      </c>
      <c r="K1211" s="2" t="s">
        <v>78</v>
      </c>
      <c r="L1211" s="2" t="s">
        <v>236</v>
      </c>
      <c r="M1211" s="2" t="s">
        <v>237</v>
      </c>
      <c r="N1211" s="2" t="s">
        <v>5208</v>
      </c>
      <c r="O1211" s="3" t="s">
        <v>32</v>
      </c>
      <c r="P1211" s="24">
        <v>0</v>
      </c>
      <c r="Q1211" s="24">
        <v>1</v>
      </c>
      <c r="R1211" s="27" t="s">
        <v>1568</v>
      </c>
      <c r="S1211" s="28" t="s">
        <v>1589</v>
      </c>
      <c r="T1211" s="2" t="s">
        <v>33</v>
      </c>
      <c r="U1211" s="2">
        <v>412000</v>
      </c>
      <c r="V1211" s="2" t="s">
        <v>31487</v>
      </c>
      <c r="W1211" s="2" t="s">
        <v>34</v>
      </c>
      <c r="X1211" s="58" t="s">
        <v>31487</v>
      </c>
      <c r="Z1211" s="2">
        <v>412000</v>
      </c>
      <c r="AB1211" s="58">
        <v>46176.679224537038</v>
      </c>
      <c r="AC1211" s="2">
        <v>0</v>
      </c>
      <c r="AD1211" s="104">
        <v>412000</v>
      </c>
      <c r="AE1211" s="2">
        <v>46176.679224537038</v>
      </c>
      <c r="AG1211" s="2">
        <v>253251</v>
      </c>
    </row>
    <row r="1212" spans="1:33" ht="45" x14ac:dyDescent="0.25">
      <c r="A1212" s="2" t="s">
        <v>32176</v>
      </c>
      <c r="B1212" s="2" t="s">
        <v>32059</v>
      </c>
      <c r="C1212" s="2" t="s">
        <v>32177</v>
      </c>
      <c r="F1212" s="2" t="s">
        <v>26730</v>
      </c>
      <c r="G1212" s="2" t="s">
        <v>26731</v>
      </c>
      <c r="H1212" s="2" t="s">
        <v>25711</v>
      </c>
      <c r="I1212" s="2" t="s">
        <v>32178</v>
      </c>
      <c r="J1212" s="2" t="s">
        <v>28</v>
      </c>
      <c r="K1212" s="2" t="s">
        <v>51</v>
      </c>
      <c r="L1212" s="2" t="s">
        <v>56</v>
      </c>
      <c r="M1212" s="2" t="s">
        <v>9089</v>
      </c>
      <c r="N1212" s="2" t="s">
        <v>9090</v>
      </c>
      <c r="O1212" s="3" t="s">
        <v>32</v>
      </c>
      <c r="P1212" s="24">
        <v>0</v>
      </c>
      <c r="Q1212" s="24">
        <v>1</v>
      </c>
      <c r="R1212" s="27" t="s">
        <v>1568</v>
      </c>
      <c r="S1212" s="28" t="s">
        <v>1589</v>
      </c>
      <c r="T1212" s="2" t="s">
        <v>33</v>
      </c>
      <c r="U1212" s="2">
        <v>412000</v>
      </c>
      <c r="V1212" s="2" t="s">
        <v>32059</v>
      </c>
      <c r="W1212" s="2" t="s">
        <v>34</v>
      </c>
      <c r="X1212" s="58" t="s">
        <v>31487</v>
      </c>
      <c r="Z1212" s="2">
        <v>412000</v>
      </c>
      <c r="AB1212" s="58">
        <v>46176.44599537037</v>
      </c>
      <c r="AC1212" s="2">
        <v>0</v>
      </c>
      <c r="AD1212" s="104">
        <v>412000</v>
      </c>
      <c r="AE1212" s="2">
        <v>46176.44599537037</v>
      </c>
      <c r="AG1212" s="2">
        <v>223253</v>
      </c>
    </row>
    <row r="1213" spans="1:33" ht="60" x14ac:dyDescent="0.25">
      <c r="A1213" s="2" t="s">
        <v>32179</v>
      </c>
      <c r="B1213" s="2" t="s">
        <v>32059</v>
      </c>
      <c r="C1213" s="2" t="s">
        <v>32180</v>
      </c>
      <c r="F1213" s="2" t="s">
        <v>1160</v>
      </c>
      <c r="G1213" s="2" t="s">
        <v>4508</v>
      </c>
      <c r="H1213" s="2" t="s">
        <v>4509</v>
      </c>
      <c r="I1213" s="2" t="s">
        <v>21364</v>
      </c>
      <c r="J1213" s="2" t="s">
        <v>28</v>
      </c>
      <c r="K1213" s="2" t="s">
        <v>78</v>
      </c>
      <c r="L1213" s="2" t="s">
        <v>495</v>
      </c>
      <c r="M1213" s="2" t="s">
        <v>496</v>
      </c>
      <c r="N1213" s="2" t="s">
        <v>4482</v>
      </c>
      <c r="O1213" s="3" t="s">
        <v>32</v>
      </c>
      <c r="P1213" s="24">
        <v>0</v>
      </c>
      <c r="Q1213" s="24">
        <v>1</v>
      </c>
      <c r="R1213" s="27" t="s">
        <v>1568</v>
      </c>
      <c r="S1213" s="28" t="s">
        <v>1585</v>
      </c>
      <c r="T1213" s="2" t="s">
        <v>38</v>
      </c>
      <c r="U1213" s="2">
        <v>2060000</v>
      </c>
      <c r="V1213" s="2" t="s">
        <v>32059</v>
      </c>
      <c r="W1213" s="2" t="s">
        <v>34</v>
      </c>
      <c r="X1213" s="58" t="s">
        <v>30688</v>
      </c>
      <c r="Z1213" s="2">
        <v>2060000</v>
      </c>
      <c r="AB1213" s="58">
        <v>46181.431956018518</v>
      </c>
      <c r="AC1213" s="2">
        <v>0</v>
      </c>
      <c r="AD1213" s="104">
        <v>2060000</v>
      </c>
      <c r="AE1213" s="2">
        <v>46181.431956018518</v>
      </c>
      <c r="AG1213" s="2">
        <v>224971</v>
      </c>
    </row>
    <row r="1214" spans="1:33" ht="45" x14ac:dyDescent="0.25">
      <c r="A1214" s="2" t="s">
        <v>32181</v>
      </c>
      <c r="B1214" s="2" t="s">
        <v>32059</v>
      </c>
      <c r="C1214" s="2" t="s">
        <v>32182</v>
      </c>
      <c r="F1214" s="2" t="s">
        <v>8986</v>
      </c>
      <c r="G1214" s="2" t="s">
        <v>8987</v>
      </c>
      <c r="H1214" s="2" t="s">
        <v>8988</v>
      </c>
      <c r="I1214" s="2" t="s">
        <v>21743</v>
      </c>
      <c r="J1214" s="2" t="s">
        <v>28</v>
      </c>
      <c r="K1214" s="2" t="s">
        <v>51</v>
      </c>
      <c r="L1214" s="2" t="s">
        <v>417</v>
      </c>
      <c r="M1214" s="2" t="s">
        <v>418</v>
      </c>
      <c r="N1214" s="2" t="s">
        <v>2785</v>
      </c>
      <c r="O1214" s="3" t="s">
        <v>32</v>
      </c>
      <c r="P1214" s="24">
        <v>0</v>
      </c>
      <c r="Q1214" s="24">
        <v>1</v>
      </c>
      <c r="R1214" s="27" t="s">
        <v>1568</v>
      </c>
      <c r="S1214" s="28" t="s">
        <v>1589</v>
      </c>
      <c r="T1214" s="2" t="s">
        <v>33</v>
      </c>
      <c r="U1214" s="2">
        <v>412000</v>
      </c>
      <c r="V1214" s="2" t="s">
        <v>32059</v>
      </c>
      <c r="W1214" s="2" t="s">
        <v>34</v>
      </c>
      <c r="X1214" s="58" t="s">
        <v>31234</v>
      </c>
      <c r="Z1214" s="2">
        <v>412000</v>
      </c>
      <c r="AB1214" s="58">
        <v>46177.844178240739</v>
      </c>
      <c r="AC1214" s="2">
        <v>0</v>
      </c>
      <c r="AD1214" s="104">
        <v>412000</v>
      </c>
      <c r="AE1214" s="2">
        <v>46177.844178240739</v>
      </c>
      <c r="AG1214" s="2">
        <v>218172</v>
      </c>
    </row>
    <row r="1215" spans="1:33" ht="45" x14ac:dyDescent="0.25">
      <c r="A1215" s="2" t="s">
        <v>32183</v>
      </c>
      <c r="B1215" s="2" t="s">
        <v>32059</v>
      </c>
      <c r="C1215" s="2" t="s">
        <v>32184</v>
      </c>
      <c r="F1215" s="2" t="s">
        <v>427</v>
      </c>
      <c r="G1215" s="2" t="s">
        <v>2566</v>
      </c>
      <c r="H1215" s="2" t="s">
        <v>2567</v>
      </c>
      <c r="I1215" s="2" t="s">
        <v>21682</v>
      </c>
      <c r="J1215" s="2" t="s">
        <v>28</v>
      </c>
      <c r="K1215" s="2" t="s">
        <v>51</v>
      </c>
      <c r="L1215" s="2" t="s">
        <v>417</v>
      </c>
      <c r="M1215" s="2" t="s">
        <v>418</v>
      </c>
      <c r="N1215" s="2" t="s">
        <v>2785</v>
      </c>
      <c r="O1215" s="2" t="s">
        <v>32</v>
      </c>
      <c r="P1215" s="24">
        <v>0</v>
      </c>
      <c r="Q1215" s="24">
        <v>1</v>
      </c>
      <c r="R1215" s="27" t="s">
        <v>1568</v>
      </c>
      <c r="S1215" s="28" t="s">
        <v>1589</v>
      </c>
      <c r="T1215" s="2" t="s">
        <v>33</v>
      </c>
      <c r="U1215" s="2">
        <v>412000</v>
      </c>
      <c r="V1215" s="2" t="s">
        <v>32059</v>
      </c>
      <c r="W1215" s="2" t="s">
        <v>34</v>
      </c>
      <c r="X1215" s="58" t="s">
        <v>31234</v>
      </c>
      <c r="Z1215" s="2">
        <v>412000</v>
      </c>
      <c r="AB1215" s="58">
        <v>46177.846724537034</v>
      </c>
      <c r="AC1215" s="2">
        <v>0</v>
      </c>
      <c r="AD1215" s="104">
        <v>412000</v>
      </c>
      <c r="AE1215" s="2">
        <v>46177.846724537034</v>
      </c>
      <c r="AG1215" s="2">
        <v>218143</v>
      </c>
    </row>
    <row r="1216" spans="1:33" ht="45" x14ac:dyDescent="0.25">
      <c r="A1216" s="2" t="s">
        <v>32185</v>
      </c>
      <c r="B1216" s="2" t="s">
        <v>32059</v>
      </c>
      <c r="C1216" s="2" t="s">
        <v>32186</v>
      </c>
      <c r="F1216" s="2" t="s">
        <v>32187</v>
      </c>
      <c r="G1216" s="2" t="s">
        <v>32188</v>
      </c>
      <c r="H1216" s="2" t="s">
        <v>12008</v>
      </c>
      <c r="I1216" s="2" t="s">
        <v>22273</v>
      </c>
      <c r="J1216" s="2" t="s">
        <v>28</v>
      </c>
      <c r="K1216" s="2" t="s">
        <v>68</v>
      </c>
      <c r="L1216" s="2" t="s">
        <v>298</v>
      </c>
      <c r="M1216" s="2" t="s">
        <v>10999</v>
      </c>
      <c r="N1216" s="2" t="s">
        <v>11000</v>
      </c>
      <c r="O1216" s="2" t="s">
        <v>19490</v>
      </c>
      <c r="P1216" s="24">
        <v>0</v>
      </c>
      <c r="Q1216" s="24">
        <v>0</v>
      </c>
      <c r="R1216" s="27" t="s">
        <v>1579</v>
      </c>
      <c r="S1216" s="28" t="s">
        <v>1583</v>
      </c>
      <c r="T1216" s="2" t="s">
        <v>130</v>
      </c>
      <c r="U1216" s="2">
        <v>20600000</v>
      </c>
      <c r="V1216" s="2" t="s">
        <v>32059</v>
      </c>
      <c r="W1216" s="2" t="s">
        <v>34</v>
      </c>
      <c r="X1216" s="58" t="s">
        <v>33845</v>
      </c>
      <c r="Y1216" s="2" t="s">
        <v>39</v>
      </c>
      <c r="Z1216" s="2">
        <v>9974400</v>
      </c>
      <c r="AA1216" s="2" t="s">
        <v>40</v>
      </c>
      <c r="AB1216" s="58">
        <v>46198.345520833333</v>
      </c>
      <c r="AC1216" s="2">
        <v>0</v>
      </c>
      <c r="AD1216" s="104">
        <v>9974400</v>
      </c>
      <c r="AE1216" s="2">
        <v>46198.345520833333</v>
      </c>
      <c r="AG1216" s="2">
        <v>659908</v>
      </c>
    </row>
    <row r="1217" spans="1:33" ht="45" x14ac:dyDescent="0.25">
      <c r="A1217" s="2" t="s">
        <v>32189</v>
      </c>
      <c r="B1217" s="2" t="s">
        <v>32059</v>
      </c>
      <c r="C1217" s="2" t="s">
        <v>32190</v>
      </c>
      <c r="F1217" s="2" t="s">
        <v>719</v>
      </c>
      <c r="G1217" s="2" t="s">
        <v>2697</v>
      </c>
      <c r="H1217" s="2" t="s">
        <v>2698</v>
      </c>
      <c r="I1217" s="2" t="s">
        <v>21381</v>
      </c>
      <c r="J1217" s="2" t="s">
        <v>28</v>
      </c>
      <c r="K1217" s="2" t="s">
        <v>78</v>
      </c>
      <c r="L1217" s="2" t="s">
        <v>200</v>
      </c>
      <c r="M1217" s="2" t="s">
        <v>201</v>
      </c>
      <c r="N1217" s="2" t="s">
        <v>4536</v>
      </c>
      <c r="O1217" s="2" t="s">
        <v>705</v>
      </c>
      <c r="P1217" s="24">
        <v>0</v>
      </c>
      <c r="Q1217" s="24">
        <v>0</v>
      </c>
      <c r="R1217" s="27" t="s">
        <v>1578</v>
      </c>
      <c r="S1217" s="28" t="s">
        <v>1589</v>
      </c>
      <c r="T1217" s="2" t="s">
        <v>33</v>
      </c>
      <c r="U1217" s="2">
        <v>0</v>
      </c>
      <c r="V1217" s="2" t="s">
        <v>32059</v>
      </c>
      <c r="W1217" s="2" t="s">
        <v>34</v>
      </c>
      <c r="AC1217" s="2">
        <v>0</v>
      </c>
      <c r="AD1217" s="104"/>
    </row>
    <row r="1218" spans="1:33" ht="45" x14ac:dyDescent="0.25">
      <c r="A1218" s="2" t="s">
        <v>32191</v>
      </c>
      <c r="B1218" s="2" t="s">
        <v>32059</v>
      </c>
      <c r="C1218" s="2" t="s">
        <v>32192</v>
      </c>
      <c r="F1218" s="2" t="s">
        <v>7268</v>
      </c>
      <c r="G1218" s="2" t="s">
        <v>7269</v>
      </c>
      <c r="H1218" s="2" t="s">
        <v>7270</v>
      </c>
      <c r="I1218" s="2" t="s">
        <v>32193</v>
      </c>
      <c r="J1218" s="2" t="s">
        <v>28</v>
      </c>
      <c r="K1218" s="2" t="s">
        <v>29</v>
      </c>
      <c r="L1218" s="2" t="s">
        <v>274</v>
      </c>
      <c r="M1218" s="2" t="s">
        <v>275</v>
      </c>
      <c r="N1218" s="2" t="s">
        <v>4941</v>
      </c>
      <c r="O1218" s="2" t="s">
        <v>32</v>
      </c>
      <c r="P1218" s="24">
        <v>0</v>
      </c>
      <c r="Q1218" s="24">
        <v>1</v>
      </c>
      <c r="R1218" s="27" t="s">
        <v>1568</v>
      </c>
      <c r="S1218" s="28" t="s">
        <v>1589</v>
      </c>
      <c r="T1218" s="2" t="s">
        <v>33</v>
      </c>
      <c r="U1218" s="2">
        <v>412000</v>
      </c>
      <c r="V1218" s="2" t="s">
        <v>32059</v>
      </c>
      <c r="W1218" s="2" t="s">
        <v>34</v>
      </c>
      <c r="X1218" s="58" t="s">
        <v>32059</v>
      </c>
      <c r="Z1218" s="2">
        <v>412000</v>
      </c>
      <c r="AB1218" s="58">
        <v>46175.50267361111</v>
      </c>
      <c r="AC1218" s="2">
        <v>0</v>
      </c>
      <c r="AD1218" s="104">
        <v>412000</v>
      </c>
      <c r="AE1218" s="2">
        <v>46175.50267361111</v>
      </c>
      <c r="AG1218" s="2">
        <v>217920</v>
      </c>
    </row>
    <row r="1219" spans="1:33" ht="45" x14ac:dyDescent="0.25">
      <c r="A1219" s="2" t="s">
        <v>32194</v>
      </c>
      <c r="B1219" s="2" t="s">
        <v>32059</v>
      </c>
      <c r="C1219" s="2" t="s">
        <v>32195</v>
      </c>
      <c r="F1219" s="2" t="s">
        <v>32196</v>
      </c>
      <c r="G1219" s="2" t="s">
        <v>32197</v>
      </c>
      <c r="H1219" s="2" t="s">
        <v>32198</v>
      </c>
      <c r="I1219" s="2" t="s">
        <v>32199</v>
      </c>
      <c r="J1219" s="2" t="s">
        <v>28</v>
      </c>
      <c r="K1219" s="2" t="s">
        <v>43</v>
      </c>
      <c r="L1219" s="2" t="s">
        <v>406</v>
      </c>
      <c r="M1219" s="2" t="s">
        <v>407</v>
      </c>
      <c r="N1219" s="2" t="s">
        <v>4568</v>
      </c>
      <c r="O1219" s="2" t="s">
        <v>705</v>
      </c>
      <c r="P1219" s="24">
        <v>0</v>
      </c>
      <c r="Q1219" s="24">
        <v>0</v>
      </c>
      <c r="R1219" s="27" t="s">
        <v>1578</v>
      </c>
      <c r="S1219" s="28" t="s">
        <v>1583</v>
      </c>
      <c r="T1219" s="2" t="s">
        <v>130</v>
      </c>
      <c r="U1219" s="2">
        <v>0</v>
      </c>
      <c r="V1219" s="2" t="s">
        <v>32611</v>
      </c>
      <c r="W1219" s="2" t="s">
        <v>34</v>
      </c>
      <c r="AC1219" s="2">
        <v>0</v>
      </c>
      <c r="AD1219" s="104"/>
    </row>
    <row r="1220" spans="1:33" ht="60" x14ac:dyDescent="0.25">
      <c r="A1220" s="2" t="s">
        <v>32200</v>
      </c>
      <c r="B1220" s="2" t="s">
        <v>32059</v>
      </c>
      <c r="C1220" s="2" t="s">
        <v>32201</v>
      </c>
      <c r="F1220" s="2" t="s">
        <v>11958</v>
      </c>
      <c r="G1220" s="2" t="s">
        <v>11959</v>
      </c>
      <c r="H1220" s="2" t="s">
        <v>11960</v>
      </c>
      <c r="I1220" s="2" t="s">
        <v>32202</v>
      </c>
      <c r="J1220" s="2" t="s">
        <v>28</v>
      </c>
      <c r="K1220" s="2" t="s">
        <v>61</v>
      </c>
      <c r="L1220" s="2" t="s">
        <v>82</v>
      </c>
      <c r="M1220" s="2" t="s">
        <v>1611</v>
      </c>
      <c r="N1220" s="2" t="s">
        <v>11961</v>
      </c>
      <c r="O1220" s="2" t="s">
        <v>32</v>
      </c>
      <c r="P1220" s="24">
        <v>0</v>
      </c>
      <c r="Q1220" s="24">
        <v>1</v>
      </c>
      <c r="R1220" s="27" t="s">
        <v>1568</v>
      </c>
      <c r="S1220" s="28" t="s">
        <v>1585</v>
      </c>
      <c r="T1220" s="2" t="s">
        <v>38</v>
      </c>
      <c r="U1220" s="2">
        <v>2060000</v>
      </c>
      <c r="V1220" s="2" t="s">
        <v>32059</v>
      </c>
      <c r="W1220" s="2" t="s">
        <v>34</v>
      </c>
      <c r="X1220" s="58" t="s">
        <v>32059</v>
      </c>
      <c r="Z1220" s="2">
        <v>2060000</v>
      </c>
      <c r="AB1220" s="58">
        <v>46175.509756944448</v>
      </c>
      <c r="AC1220" s="2">
        <v>0</v>
      </c>
      <c r="AD1220" s="104">
        <v>2060000</v>
      </c>
      <c r="AE1220" s="2">
        <v>46175.509756944448</v>
      </c>
      <c r="AG1220" s="2">
        <v>217857</v>
      </c>
    </row>
    <row r="1221" spans="1:33" ht="45" x14ac:dyDescent="0.25">
      <c r="A1221" s="2" t="s">
        <v>32203</v>
      </c>
      <c r="B1221" s="2" t="s">
        <v>32059</v>
      </c>
      <c r="C1221" s="2" t="s">
        <v>32204</v>
      </c>
      <c r="F1221" s="2" t="s">
        <v>32205</v>
      </c>
      <c r="G1221" s="2" t="s">
        <v>32206</v>
      </c>
      <c r="H1221" s="2" t="s">
        <v>19443</v>
      </c>
      <c r="I1221" s="2" t="s">
        <v>32207</v>
      </c>
      <c r="J1221" s="2" t="s">
        <v>28</v>
      </c>
      <c r="K1221" s="2" t="s">
        <v>98</v>
      </c>
      <c r="L1221" s="2" t="s">
        <v>349</v>
      </c>
      <c r="M1221" s="2" t="s">
        <v>350</v>
      </c>
      <c r="N1221" s="2" t="s">
        <v>3811</v>
      </c>
      <c r="O1221" s="2" t="s">
        <v>797</v>
      </c>
      <c r="P1221" s="24">
        <v>0</v>
      </c>
      <c r="Q1221" s="24">
        <v>0</v>
      </c>
      <c r="R1221" s="27" t="s">
        <v>1580</v>
      </c>
      <c r="S1221" s="28" t="s">
        <v>1583</v>
      </c>
      <c r="T1221" s="2" t="s">
        <v>130</v>
      </c>
      <c r="U1221" s="2">
        <v>20600000</v>
      </c>
      <c r="V1221" s="2" t="s">
        <v>32059</v>
      </c>
      <c r="W1221" s="2" t="s">
        <v>34</v>
      </c>
      <c r="AC1221" s="2">
        <v>0</v>
      </c>
      <c r="AD1221" s="104"/>
    </row>
    <row r="1222" spans="1:33" ht="45" x14ac:dyDescent="0.25">
      <c r="A1222" s="2" t="s">
        <v>32208</v>
      </c>
      <c r="B1222" s="2" t="s">
        <v>32059</v>
      </c>
      <c r="C1222" s="2" t="s">
        <v>32209</v>
      </c>
      <c r="F1222" s="2" t="s">
        <v>32210</v>
      </c>
      <c r="G1222" s="2" t="s">
        <v>32211</v>
      </c>
      <c r="H1222" s="2" t="s">
        <v>32212</v>
      </c>
      <c r="I1222" s="2" t="s">
        <v>32207</v>
      </c>
      <c r="J1222" s="2" t="s">
        <v>28</v>
      </c>
      <c r="K1222" s="2" t="s">
        <v>98</v>
      </c>
      <c r="L1222" s="2" t="s">
        <v>349</v>
      </c>
      <c r="M1222" s="2" t="s">
        <v>350</v>
      </c>
      <c r="N1222" s="2" t="s">
        <v>3811</v>
      </c>
      <c r="O1222" s="2" t="s">
        <v>797</v>
      </c>
      <c r="P1222" s="24">
        <v>0</v>
      </c>
      <c r="Q1222" s="24">
        <v>0</v>
      </c>
      <c r="R1222" s="27" t="s">
        <v>1580</v>
      </c>
      <c r="S1222" s="28" t="s">
        <v>1583</v>
      </c>
      <c r="T1222" s="2" t="s">
        <v>130</v>
      </c>
      <c r="U1222" s="2">
        <v>20600000</v>
      </c>
      <c r="V1222" s="2" t="s">
        <v>32059</v>
      </c>
      <c r="W1222" s="2" t="s">
        <v>34</v>
      </c>
      <c r="AC1222" s="2">
        <v>0</v>
      </c>
      <c r="AD1222" s="104"/>
    </row>
    <row r="1223" spans="1:33" ht="45" x14ac:dyDescent="0.25">
      <c r="A1223" s="2" t="s">
        <v>32213</v>
      </c>
      <c r="B1223" s="2" t="s">
        <v>32059</v>
      </c>
      <c r="C1223" s="2" t="s">
        <v>32214</v>
      </c>
      <c r="F1223" s="2" t="s">
        <v>32215</v>
      </c>
      <c r="G1223" s="2" t="s">
        <v>32216</v>
      </c>
      <c r="H1223" s="2" t="s">
        <v>32217</v>
      </c>
      <c r="I1223" s="2" t="s">
        <v>32218</v>
      </c>
      <c r="J1223" s="2" t="s">
        <v>28</v>
      </c>
      <c r="K1223" s="2" t="s">
        <v>51</v>
      </c>
      <c r="L1223" s="2" t="s">
        <v>417</v>
      </c>
      <c r="M1223" s="2" t="s">
        <v>418</v>
      </c>
      <c r="N1223" s="2" t="s">
        <v>2785</v>
      </c>
      <c r="O1223" s="2" t="s">
        <v>32</v>
      </c>
      <c r="P1223" s="24">
        <v>0</v>
      </c>
      <c r="Q1223" s="24">
        <v>1</v>
      </c>
      <c r="R1223" s="27" t="s">
        <v>1568</v>
      </c>
      <c r="S1223" s="28" t="s">
        <v>1589</v>
      </c>
      <c r="T1223" s="2" t="s">
        <v>33</v>
      </c>
      <c r="U1223" s="2">
        <v>412000</v>
      </c>
      <c r="V1223" s="2" t="s">
        <v>32059</v>
      </c>
      <c r="W1223" s="2" t="s">
        <v>34</v>
      </c>
      <c r="X1223" s="58" t="s">
        <v>31234</v>
      </c>
      <c r="Z1223" s="2">
        <v>412000</v>
      </c>
      <c r="AB1223" s="58">
        <v>46177.846562500003</v>
      </c>
      <c r="AC1223" s="2">
        <v>0</v>
      </c>
      <c r="AD1223" s="104">
        <v>412000</v>
      </c>
      <c r="AE1223" s="2">
        <v>46177.846562500003</v>
      </c>
      <c r="AG1223" s="2">
        <v>218151</v>
      </c>
    </row>
    <row r="1224" spans="1:33" ht="45" x14ac:dyDescent="0.25">
      <c r="A1224" s="2" t="s">
        <v>32219</v>
      </c>
      <c r="B1224" s="2" t="s">
        <v>32059</v>
      </c>
      <c r="C1224" s="2" t="s">
        <v>32220</v>
      </c>
      <c r="F1224" s="2" t="s">
        <v>32221</v>
      </c>
      <c r="G1224" s="2" t="s">
        <v>32222</v>
      </c>
      <c r="H1224" s="2" t="s">
        <v>4309</v>
      </c>
      <c r="I1224" s="2" t="s">
        <v>32223</v>
      </c>
      <c r="J1224" s="2" t="s">
        <v>28</v>
      </c>
      <c r="K1224" s="2" t="s">
        <v>98</v>
      </c>
      <c r="L1224" s="2" t="s">
        <v>99</v>
      </c>
      <c r="M1224" s="2" t="s">
        <v>100</v>
      </c>
      <c r="N1224" s="2" t="s">
        <v>3777</v>
      </c>
      <c r="O1224" s="2" t="s">
        <v>705</v>
      </c>
      <c r="P1224" s="24">
        <v>0</v>
      </c>
      <c r="Q1224" s="24">
        <v>0</v>
      </c>
      <c r="R1224" s="27" t="s">
        <v>1578</v>
      </c>
      <c r="S1224" s="28" t="s">
        <v>1583</v>
      </c>
      <c r="T1224" s="2" t="s">
        <v>130</v>
      </c>
      <c r="U1224" s="2">
        <v>0</v>
      </c>
      <c r="V1224" s="2" t="s">
        <v>32059</v>
      </c>
      <c r="W1224" s="2" t="s">
        <v>34</v>
      </c>
      <c r="AC1224" s="2">
        <v>0</v>
      </c>
      <c r="AD1224" s="104"/>
    </row>
    <row r="1225" spans="1:33" ht="60" x14ac:dyDescent="0.25">
      <c r="A1225" s="2" t="s">
        <v>32224</v>
      </c>
      <c r="B1225" s="2" t="s">
        <v>32059</v>
      </c>
      <c r="C1225" s="2" t="s">
        <v>32225</v>
      </c>
      <c r="F1225" s="2" t="s">
        <v>32226</v>
      </c>
      <c r="G1225" s="2" t="s">
        <v>32227</v>
      </c>
      <c r="H1225" s="2" t="s">
        <v>32228</v>
      </c>
      <c r="I1225" s="2" t="s">
        <v>32229</v>
      </c>
      <c r="J1225" s="2" t="s">
        <v>28</v>
      </c>
      <c r="K1225" s="2" t="s">
        <v>78</v>
      </c>
      <c r="L1225" s="2" t="s">
        <v>481</v>
      </c>
      <c r="M1225" s="2" t="s">
        <v>482</v>
      </c>
      <c r="N1225" s="2" t="s">
        <v>3905</v>
      </c>
      <c r="O1225" s="2" t="s">
        <v>705</v>
      </c>
      <c r="P1225" s="24">
        <v>0</v>
      </c>
      <c r="Q1225" s="24">
        <v>0</v>
      </c>
      <c r="R1225" s="27" t="s">
        <v>1578</v>
      </c>
      <c r="S1225" s="28" t="s">
        <v>1585</v>
      </c>
      <c r="T1225" s="2" t="s">
        <v>38</v>
      </c>
      <c r="U1225" s="2">
        <v>0</v>
      </c>
      <c r="V1225" s="2" t="s">
        <v>31118</v>
      </c>
      <c r="W1225" s="2" t="s">
        <v>34</v>
      </c>
      <c r="AC1225" s="2">
        <v>0</v>
      </c>
      <c r="AD1225" s="104"/>
    </row>
    <row r="1226" spans="1:33" ht="60" x14ac:dyDescent="0.25">
      <c r="A1226" s="2" t="s">
        <v>32230</v>
      </c>
      <c r="B1226" s="2" t="s">
        <v>32059</v>
      </c>
      <c r="C1226" s="2" t="s">
        <v>32231</v>
      </c>
      <c r="F1226" s="2" t="s">
        <v>32232</v>
      </c>
      <c r="G1226" s="2" t="s">
        <v>32233</v>
      </c>
      <c r="H1226" s="2" t="s">
        <v>32234</v>
      </c>
      <c r="I1226" s="2" t="s">
        <v>32235</v>
      </c>
      <c r="J1226" s="2" t="s">
        <v>28</v>
      </c>
      <c r="K1226" s="2" t="s">
        <v>78</v>
      </c>
      <c r="L1226" s="2" t="s">
        <v>287</v>
      </c>
      <c r="M1226" s="2" t="s">
        <v>288</v>
      </c>
      <c r="N1226" s="2" t="s">
        <v>8028</v>
      </c>
      <c r="O1226" s="2" t="s">
        <v>705</v>
      </c>
      <c r="P1226" s="24">
        <v>0</v>
      </c>
      <c r="Q1226" s="24">
        <v>0</v>
      </c>
      <c r="R1226" s="27" t="s">
        <v>1578</v>
      </c>
      <c r="S1226" s="28" t="s">
        <v>1585</v>
      </c>
      <c r="T1226" s="2" t="s">
        <v>38</v>
      </c>
      <c r="U1226" s="2">
        <v>0</v>
      </c>
      <c r="V1226" s="2" t="s">
        <v>30688</v>
      </c>
      <c r="W1226" s="2" t="s">
        <v>34</v>
      </c>
      <c r="AC1226" s="2">
        <v>0</v>
      </c>
      <c r="AD1226" s="104"/>
    </row>
    <row r="1227" spans="1:33" ht="60" x14ac:dyDescent="0.25">
      <c r="A1227" s="2" t="s">
        <v>32236</v>
      </c>
      <c r="B1227" s="2" t="s">
        <v>32059</v>
      </c>
      <c r="C1227" s="2" t="s">
        <v>32237</v>
      </c>
      <c r="F1227" s="2" t="s">
        <v>32238</v>
      </c>
      <c r="G1227" s="2" t="s">
        <v>32239</v>
      </c>
      <c r="H1227" s="2" t="s">
        <v>32240</v>
      </c>
      <c r="I1227" s="2" t="s">
        <v>32241</v>
      </c>
      <c r="J1227" s="2" t="s">
        <v>28</v>
      </c>
      <c r="K1227" s="2" t="s">
        <v>29</v>
      </c>
      <c r="L1227" s="2" t="s">
        <v>213</v>
      </c>
      <c r="M1227" s="2" t="s">
        <v>214</v>
      </c>
      <c r="N1227" s="2" t="s">
        <v>3625</v>
      </c>
      <c r="O1227" s="2" t="s">
        <v>19490</v>
      </c>
      <c r="P1227" s="24">
        <v>1</v>
      </c>
      <c r="Q1227" s="24">
        <v>0</v>
      </c>
      <c r="R1227" s="27" t="s">
        <v>1579</v>
      </c>
      <c r="S1227" s="28" t="s">
        <v>1585</v>
      </c>
      <c r="T1227" s="2" t="s">
        <v>38</v>
      </c>
      <c r="U1227" s="2">
        <v>2060000</v>
      </c>
      <c r="V1227" s="2" t="s">
        <v>32059</v>
      </c>
      <c r="W1227" s="2" t="s">
        <v>34</v>
      </c>
      <c r="X1227" s="58" t="s">
        <v>32059</v>
      </c>
      <c r="Y1227" s="2" t="s">
        <v>39</v>
      </c>
      <c r="Z1227" s="2">
        <v>2060000</v>
      </c>
      <c r="AA1227" s="2" t="s">
        <v>40</v>
      </c>
      <c r="AB1227" s="58">
        <v>46175.477118055554</v>
      </c>
      <c r="AC1227" s="2">
        <v>0</v>
      </c>
      <c r="AD1227" s="104">
        <v>2060000</v>
      </c>
      <c r="AE1227" s="2">
        <v>46175.477118055554</v>
      </c>
      <c r="AG1227" s="2">
        <v>217936</v>
      </c>
    </row>
    <row r="1228" spans="1:33" ht="45" x14ac:dyDescent="0.25">
      <c r="A1228" s="2" t="s">
        <v>32242</v>
      </c>
      <c r="B1228" s="2" t="s">
        <v>32059</v>
      </c>
      <c r="C1228" s="2" t="s">
        <v>32243</v>
      </c>
      <c r="F1228" s="2" t="s">
        <v>32238</v>
      </c>
      <c r="G1228" s="2" t="s">
        <v>32239</v>
      </c>
      <c r="H1228" s="2" t="s">
        <v>32240</v>
      </c>
      <c r="I1228" s="2" t="s">
        <v>32241</v>
      </c>
      <c r="J1228" s="2" t="s">
        <v>28</v>
      </c>
      <c r="K1228" s="2" t="s">
        <v>29</v>
      </c>
      <c r="L1228" s="2" t="s">
        <v>213</v>
      </c>
      <c r="M1228" s="2" t="s">
        <v>214</v>
      </c>
      <c r="N1228" s="2" t="s">
        <v>3625</v>
      </c>
      <c r="O1228" s="2" t="s">
        <v>705</v>
      </c>
      <c r="P1228" s="24">
        <v>0</v>
      </c>
      <c r="Q1228" s="24">
        <v>0</v>
      </c>
      <c r="R1228" s="27" t="s">
        <v>1578</v>
      </c>
      <c r="S1228" s="28" t="s">
        <v>1589</v>
      </c>
      <c r="T1228" s="2" t="s">
        <v>33</v>
      </c>
      <c r="U1228" s="2">
        <v>0</v>
      </c>
      <c r="V1228" s="2" t="s">
        <v>32059</v>
      </c>
      <c r="W1228" s="2" t="s">
        <v>34</v>
      </c>
      <c r="AC1228" s="2">
        <v>0</v>
      </c>
      <c r="AD1228" s="104"/>
    </row>
    <row r="1229" spans="1:33" ht="45" x14ac:dyDescent="0.25">
      <c r="A1229" s="2" t="s">
        <v>32244</v>
      </c>
      <c r="B1229" s="2" t="s">
        <v>32059</v>
      </c>
      <c r="C1229" s="2" t="s">
        <v>32245</v>
      </c>
      <c r="F1229" s="2" t="s">
        <v>32232</v>
      </c>
      <c r="G1229" s="2" t="s">
        <v>32233</v>
      </c>
      <c r="H1229" s="2" t="s">
        <v>32234</v>
      </c>
      <c r="I1229" s="2" t="s">
        <v>32235</v>
      </c>
      <c r="J1229" s="2" t="s">
        <v>28</v>
      </c>
      <c r="K1229" s="2" t="s">
        <v>78</v>
      </c>
      <c r="L1229" s="2" t="s">
        <v>287</v>
      </c>
      <c r="M1229" s="2" t="s">
        <v>288</v>
      </c>
      <c r="N1229" s="2" t="s">
        <v>8028</v>
      </c>
      <c r="O1229" s="2" t="s">
        <v>32</v>
      </c>
      <c r="P1229" s="24">
        <v>0</v>
      </c>
      <c r="Q1229" s="24">
        <v>1</v>
      </c>
      <c r="R1229" s="27" t="s">
        <v>1568</v>
      </c>
      <c r="S1229" s="28" t="s">
        <v>1589</v>
      </c>
      <c r="T1229" s="2" t="s">
        <v>33</v>
      </c>
      <c r="U1229" s="2">
        <v>412000</v>
      </c>
      <c r="V1229" s="2" t="s">
        <v>32059</v>
      </c>
      <c r="W1229" s="2" t="s">
        <v>34</v>
      </c>
      <c r="X1229" s="58" t="s">
        <v>32059</v>
      </c>
      <c r="Z1229" s="2">
        <v>412000</v>
      </c>
      <c r="AB1229" s="58">
        <v>46175.466238425928</v>
      </c>
      <c r="AC1229" s="2">
        <v>0</v>
      </c>
      <c r="AD1229" s="104">
        <v>412000</v>
      </c>
      <c r="AE1229" s="2">
        <v>46175.466238425928</v>
      </c>
      <c r="AG1229" s="2">
        <v>217683</v>
      </c>
    </row>
    <row r="1230" spans="1:33" ht="45" x14ac:dyDescent="0.25">
      <c r="A1230" s="2" t="s">
        <v>32246</v>
      </c>
      <c r="B1230" s="2" t="s">
        <v>32059</v>
      </c>
      <c r="C1230" s="2" t="s">
        <v>32247</v>
      </c>
      <c r="F1230" s="2" t="s">
        <v>32226</v>
      </c>
      <c r="G1230" s="2" t="s">
        <v>32227</v>
      </c>
      <c r="H1230" s="2" t="s">
        <v>32228</v>
      </c>
      <c r="I1230" s="2" t="s">
        <v>32229</v>
      </c>
      <c r="J1230" s="2" t="s">
        <v>28</v>
      </c>
      <c r="K1230" s="2" t="s">
        <v>78</v>
      </c>
      <c r="L1230" s="2" t="s">
        <v>481</v>
      </c>
      <c r="M1230" s="2" t="s">
        <v>482</v>
      </c>
      <c r="N1230" s="2" t="s">
        <v>3905</v>
      </c>
      <c r="O1230" s="2" t="s">
        <v>32</v>
      </c>
      <c r="P1230" s="24">
        <v>0</v>
      </c>
      <c r="Q1230" s="24">
        <v>1</v>
      </c>
      <c r="R1230" s="27" t="s">
        <v>1568</v>
      </c>
      <c r="S1230" s="28" t="s">
        <v>1589</v>
      </c>
      <c r="T1230" s="2" t="s">
        <v>33</v>
      </c>
      <c r="U1230" s="2">
        <v>412000</v>
      </c>
      <c r="V1230" s="2" t="s">
        <v>31118</v>
      </c>
      <c r="W1230" s="2" t="s">
        <v>34</v>
      </c>
      <c r="X1230" s="58" t="s">
        <v>29679</v>
      </c>
      <c r="Z1230" s="2">
        <v>412000</v>
      </c>
      <c r="AB1230" s="58">
        <v>46184.640069444446</v>
      </c>
      <c r="AC1230" s="2">
        <v>0</v>
      </c>
      <c r="AD1230" s="104">
        <v>412000</v>
      </c>
      <c r="AE1230" s="2">
        <v>46184.640069444446</v>
      </c>
      <c r="AG1230" s="2">
        <v>302268</v>
      </c>
    </row>
    <row r="1231" spans="1:33" ht="45" x14ac:dyDescent="0.25">
      <c r="A1231" s="2" t="s">
        <v>32248</v>
      </c>
      <c r="B1231" s="2" t="s">
        <v>32059</v>
      </c>
      <c r="C1231" s="2" t="s">
        <v>32249</v>
      </c>
      <c r="F1231" s="2" t="s">
        <v>32250</v>
      </c>
      <c r="G1231" s="2" t="s">
        <v>32251</v>
      </c>
      <c r="H1231" s="2" t="s">
        <v>32252</v>
      </c>
      <c r="I1231" s="2" t="s">
        <v>32253</v>
      </c>
      <c r="J1231" s="2" t="s">
        <v>28</v>
      </c>
      <c r="K1231" s="2" t="s">
        <v>68</v>
      </c>
      <c r="L1231" s="2" t="s">
        <v>110</v>
      </c>
      <c r="M1231" s="2" t="s">
        <v>111</v>
      </c>
      <c r="N1231" s="2" t="s">
        <v>3611</v>
      </c>
      <c r="O1231" s="2" t="s">
        <v>32</v>
      </c>
      <c r="P1231" s="24">
        <v>0</v>
      </c>
      <c r="Q1231" s="24">
        <v>1</v>
      </c>
      <c r="R1231" s="27" t="s">
        <v>1568</v>
      </c>
      <c r="S1231" s="28" t="s">
        <v>1589</v>
      </c>
      <c r="T1231" s="2" t="s">
        <v>33</v>
      </c>
      <c r="U1231" s="2">
        <v>412000</v>
      </c>
      <c r="V1231" s="2" t="s">
        <v>32059</v>
      </c>
      <c r="W1231" s="2" t="s">
        <v>34</v>
      </c>
      <c r="X1231" s="58" t="s">
        <v>31234</v>
      </c>
      <c r="Z1231" s="2">
        <v>412000</v>
      </c>
      <c r="AB1231" s="58">
        <v>46177.379710648151</v>
      </c>
      <c r="AC1231" s="2">
        <v>0</v>
      </c>
      <c r="AD1231" s="104">
        <v>412000</v>
      </c>
      <c r="AE1231" s="2">
        <v>46177.379710648151</v>
      </c>
      <c r="AG1231" s="2">
        <v>227645</v>
      </c>
    </row>
    <row r="1232" spans="1:33" ht="60" x14ac:dyDescent="0.25">
      <c r="A1232" s="2" t="s">
        <v>32254</v>
      </c>
      <c r="B1232" s="2" t="s">
        <v>32059</v>
      </c>
      <c r="C1232" s="2" t="s">
        <v>32255</v>
      </c>
      <c r="F1232" s="2" t="s">
        <v>32256</v>
      </c>
      <c r="G1232" s="2" t="s">
        <v>32257</v>
      </c>
      <c r="H1232" s="2" t="s">
        <v>26208</v>
      </c>
      <c r="I1232" s="2" t="s">
        <v>32258</v>
      </c>
      <c r="J1232" s="2" t="s">
        <v>28</v>
      </c>
      <c r="K1232" s="2" t="s">
        <v>51</v>
      </c>
      <c r="L1232" s="2" t="s">
        <v>92</v>
      </c>
      <c r="M1232" s="2" t="s">
        <v>93</v>
      </c>
      <c r="N1232" s="2" t="s">
        <v>5054</v>
      </c>
      <c r="O1232" s="2" t="s">
        <v>32</v>
      </c>
      <c r="P1232" s="24">
        <v>0</v>
      </c>
      <c r="Q1232" s="24">
        <v>1</v>
      </c>
      <c r="R1232" s="27" t="s">
        <v>1568</v>
      </c>
      <c r="S1232" s="28" t="s">
        <v>1589</v>
      </c>
      <c r="T1232" s="2" t="s">
        <v>33</v>
      </c>
      <c r="U1232" s="2">
        <v>412000</v>
      </c>
      <c r="V1232" s="2" t="s">
        <v>32059</v>
      </c>
      <c r="W1232" s="2" t="s">
        <v>34</v>
      </c>
      <c r="X1232" s="58" t="s">
        <v>31234</v>
      </c>
      <c r="Z1232" s="2">
        <v>412000</v>
      </c>
      <c r="AB1232" s="58">
        <v>46177.411307870374</v>
      </c>
      <c r="AC1232" s="2">
        <v>0</v>
      </c>
      <c r="AD1232" s="104">
        <v>412000</v>
      </c>
      <c r="AE1232" s="2">
        <v>46177.411307870374</v>
      </c>
      <c r="AG1232" s="2">
        <v>218159</v>
      </c>
    </row>
    <row r="1233" spans="1:33" ht="45" x14ac:dyDescent="0.25">
      <c r="A1233" s="2" t="s">
        <v>32259</v>
      </c>
      <c r="B1233" s="2" t="s">
        <v>32059</v>
      </c>
      <c r="C1233" s="2" t="s">
        <v>32260</v>
      </c>
      <c r="F1233" s="2" t="s">
        <v>12358</v>
      </c>
      <c r="G1233" s="2" t="s">
        <v>12359</v>
      </c>
      <c r="H1233" s="2" t="s">
        <v>12360</v>
      </c>
      <c r="I1233" s="2" t="s">
        <v>32261</v>
      </c>
      <c r="J1233" s="2" t="s">
        <v>28</v>
      </c>
      <c r="K1233" s="2" t="s">
        <v>43</v>
      </c>
      <c r="L1233" s="2" t="s">
        <v>488</v>
      </c>
      <c r="M1233" s="2" t="s">
        <v>489</v>
      </c>
      <c r="N1233" s="2" t="s">
        <v>3000</v>
      </c>
      <c r="O1233" s="2" t="s">
        <v>797</v>
      </c>
      <c r="P1233" s="24">
        <v>0</v>
      </c>
      <c r="Q1233" s="24">
        <v>0</v>
      </c>
      <c r="R1233" s="27" t="s">
        <v>1580</v>
      </c>
      <c r="S1233" s="28" t="s">
        <v>1583</v>
      </c>
      <c r="T1233" s="2" t="s">
        <v>130</v>
      </c>
      <c r="U1233" s="2">
        <v>20600000</v>
      </c>
      <c r="V1233" s="2" t="s">
        <v>32059</v>
      </c>
      <c r="W1233" s="2" t="s">
        <v>34</v>
      </c>
      <c r="AC1233" s="2">
        <v>0</v>
      </c>
      <c r="AD1233" s="104"/>
    </row>
    <row r="1234" spans="1:33" ht="60" x14ac:dyDescent="0.25">
      <c r="A1234" s="2" t="s">
        <v>32262</v>
      </c>
      <c r="B1234" s="2" t="s">
        <v>32059</v>
      </c>
      <c r="C1234" s="2" t="s">
        <v>32263</v>
      </c>
      <c r="F1234" s="2" t="s">
        <v>32264</v>
      </c>
      <c r="G1234" s="2" t="s">
        <v>32265</v>
      </c>
      <c r="H1234" s="2" t="s">
        <v>32266</v>
      </c>
      <c r="I1234" s="2" t="s">
        <v>32267</v>
      </c>
      <c r="J1234" s="2" t="s">
        <v>28</v>
      </c>
      <c r="K1234" s="2" t="s">
        <v>51</v>
      </c>
      <c r="L1234" s="2" t="s">
        <v>92</v>
      </c>
      <c r="M1234" s="2" t="s">
        <v>93</v>
      </c>
      <c r="N1234" s="2" t="s">
        <v>5054</v>
      </c>
      <c r="O1234" s="2" t="s">
        <v>32</v>
      </c>
      <c r="P1234" s="24">
        <v>0</v>
      </c>
      <c r="Q1234" s="24">
        <v>1</v>
      </c>
      <c r="R1234" s="27" t="s">
        <v>1568</v>
      </c>
      <c r="S1234" s="28" t="s">
        <v>1589</v>
      </c>
      <c r="T1234" s="2" t="s">
        <v>33</v>
      </c>
      <c r="U1234" s="2">
        <v>412000</v>
      </c>
      <c r="V1234" s="2" t="s">
        <v>32059</v>
      </c>
      <c r="W1234" s="2" t="s">
        <v>34</v>
      </c>
      <c r="X1234" s="58" t="s">
        <v>31234</v>
      </c>
      <c r="Z1234" s="2">
        <v>412000</v>
      </c>
      <c r="AB1234" s="58">
        <v>46177.408090277779</v>
      </c>
      <c r="AC1234" s="2">
        <v>0</v>
      </c>
      <c r="AD1234" s="104">
        <v>412000</v>
      </c>
      <c r="AE1234" s="2">
        <v>46177.408090277779</v>
      </c>
      <c r="AG1234" s="2">
        <v>218165</v>
      </c>
    </row>
    <row r="1235" spans="1:33" ht="60" x14ac:dyDescent="0.25">
      <c r="A1235" s="2" t="s">
        <v>32268</v>
      </c>
      <c r="B1235" s="2" t="s">
        <v>32059</v>
      </c>
      <c r="C1235" s="2" t="s">
        <v>32269</v>
      </c>
      <c r="F1235" s="2" t="s">
        <v>32270</v>
      </c>
      <c r="G1235" s="2" t="s">
        <v>32271</v>
      </c>
      <c r="H1235" s="2" t="s">
        <v>32272</v>
      </c>
      <c r="I1235" s="2" t="s">
        <v>32273</v>
      </c>
      <c r="J1235" s="2" t="s">
        <v>28</v>
      </c>
      <c r="K1235" s="2" t="s">
        <v>43</v>
      </c>
      <c r="L1235" s="2" t="s">
        <v>382</v>
      </c>
      <c r="M1235" s="2" t="s">
        <v>323</v>
      </c>
      <c r="N1235" s="2" t="s">
        <v>3521</v>
      </c>
      <c r="O1235" s="2" t="s">
        <v>19490</v>
      </c>
      <c r="P1235" s="24">
        <v>1</v>
      </c>
      <c r="Q1235" s="24">
        <v>0</v>
      </c>
      <c r="R1235" s="27" t="s">
        <v>1579</v>
      </c>
      <c r="S1235" s="28" t="s">
        <v>1585</v>
      </c>
      <c r="T1235" s="2" t="s">
        <v>38</v>
      </c>
      <c r="U1235" s="2">
        <v>2060000</v>
      </c>
      <c r="V1235" s="2" t="s">
        <v>32059</v>
      </c>
      <c r="W1235" s="2" t="s">
        <v>34</v>
      </c>
      <c r="X1235" s="58" t="s">
        <v>32059</v>
      </c>
      <c r="Y1235" s="2" t="s">
        <v>39</v>
      </c>
      <c r="Z1235" s="2">
        <v>2060000</v>
      </c>
      <c r="AA1235" s="2" t="s">
        <v>40</v>
      </c>
      <c r="AB1235" s="58">
        <v>46175.519212962965</v>
      </c>
      <c r="AC1235" s="2">
        <v>0</v>
      </c>
      <c r="AD1235" s="104">
        <v>2060000</v>
      </c>
      <c r="AE1235" s="2">
        <v>46175.519212962965</v>
      </c>
      <c r="AG1235" s="2">
        <v>218848</v>
      </c>
    </row>
    <row r="1236" spans="1:33" ht="45" x14ac:dyDescent="0.25">
      <c r="A1236" s="2" t="s">
        <v>32274</v>
      </c>
      <c r="B1236" s="2" t="s">
        <v>32059</v>
      </c>
      <c r="C1236" s="2" t="s">
        <v>32275</v>
      </c>
      <c r="F1236" s="2" t="s">
        <v>32276</v>
      </c>
      <c r="G1236" s="2" t="s">
        <v>32277</v>
      </c>
      <c r="H1236" s="2" t="s">
        <v>32278</v>
      </c>
      <c r="I1236" s="2" t="s">
        <v>32279</v>
      </c>
      <c r="J1236" s="2" t="s">
        <v>28</v>
      </c>
      <c r="K1236" s="2" t="s">
        <v>51</v>
      </c>
      <c r="L1236" s="2" t="s">
        <v>419</v>
      </c>
      <c r="M1236" s="2" t="s">
        <v>420</v>
      </c>
      <c r="N1236" s="2" t="s">
        <v>5461</v>
      </c>
      <c r="O1236" s="2" t="s">
        <v>32</v>
      </c>
      <c r="P1236" s="24">
        <v>0</v>
      </c>
      <c r="Q1236" s="24">
        <v>1</v>
      </c>
      <c r="R1236" s="27" t="s">
        <v>1568</v>
      </c>
      <c r="S1236" s="28" t="s">
        <v>1589</v>
      </c>
      <c r="T1236" s="2" t="s">
        <v>33</v>
      </c>
      <c r="U1236" s="2">
        <v>412000</v>
      </c>
      <c r="V1236" s="2" t="s">
        <v>31487</v>
      </c>
      <c r="W1236" s="2" t="s">
        <v>34</v>
      </c>
      <c r="X1236" s="58" t="s">
        <v>30036</v>
      </c>
      <c r="Z1236" s="2">
        <v>412000</v>
      </c>
      <c r="AB1236" s="58">
        <v>46183.512476851851</v>
      </c>
      <c r="AC1236" s="2">
        <v>0</v>
      </c>
      <c r="AD1236" s="104">
        <v>412000</v>
      </c>
      <c r="AE1236" s="2">
        <v>46183.512476851851</v>
      </c>
      <c r="AG1236" s="2">
        <v>253454</v>
      </c>
    </row>
    <row r="1237" spans="1:33" ht="45" x14ac:dyDescent="0.25">
      <c r="A1237" s="2" t="s">
        <v>32280</v>
      </c>
      <c r="B1237" s="2" t="s">
        <v>32059</v>
      </c>
      <c r="C1237" s="2" t="s">
        <v>32281</v>
      </c>
      <c r="F1237" s="2" t="s">
        <v>32282</v>
      </c>
      <c r="G1237" s="2" t="s">
        <v>32283</v>
      </c>
      <c r="H1237" s="2" t="s">
        <v>32284</v>
      </c>
      <c r="I1237" s="2" t="s">
        <v>32285</v>
      </c>
      <c r="J1237" s="2" t="s">
        <v>28</v>
      </c>
      <c r="K1237" s="2" t="s">
        <v>78</v>
      </c>
      <c r="L1237" s="2" t="s">
        <v>200</v>
      </c>
      <c r="M1237" s="2" t="s">
        <v>201</v>
      </c>
      <c r="N1237" s="2" t="s">
        <v>4536</v>
      </c>
      <c r="O1237" s="2" t="s">
        <v>32</v>
      </c>
      <c r="P1237" s="24">
        <v>0</v>
      </c>
      <c r="Q1237" s="24">
        <v>1</v>
      </c>
      <c r="R1237" s="27" t="s">
        <v>1568</v>
      </c>
      <c r="S1237" s="28" t="s">
        <v>1589</v>
      </c>
      <c r="T1237" s="2" t="s">
        <v>33</v>
      </c>
      <c r="U1237" s="2">
        <v>412000</v>
      </c>
      <c r="V1237" s="2" t="s">
        <v>32059</v>
      </c>
      <c r="W1237" s="2" t="s">
        <v>34</v>
      </c>
      <c r="X1237" s="58" t="s">
        <v>32059</v>
      </c>
      <c r="Z1237" s="2">
        <v>412000</v>
      </c>
      <c r="AB1237" s="58">
        <v>46175.446087962962</v>
      </c>
      <c r="AC1237" s="2">
        <v>0</v>
      </c>
      <c r="AD1237" s="104">
        <v>412000</v>
      </c>
      <c r="AE1237" s="2">
        <v>46175.446087962962</v>
      </c>
      <c r="AG1237" s="2">
        <v>217220</v>
      </c>
    </row>
    <row r="1238" spans="1:33" ht="60" x14ac:dyDescent="0.25">
      <c r="A1238" s="2" t="s">
        <v>32286</v>
      </c>
      <c r="B1238" s="2" t="s">
        <v>32059</v>
      </c>
      <c r="C1238" s="2" t="s">
        <v>32287</v>
      </c>
      <c r="F1238" s="2" t="s">
        <v>32288</v>
      </c>
      <c r="G1238" s="2" t="s">
        <v>32289</v>
      </c>
      <c r="H1238" s="2" t="s">
        <v>32290</v>
      </c>
      <c r="I1238" s="2" t="s">
        <v>32291</v>
      </c>
      <c r="J1238" s="2" t="s">
        <v>28</v>
      </c>
      <c r="K1238" s="2" t="s">
        <v>48</v>
      </c>
      <c r="L1238" s="2" t="s">
        <v>516</v>
      </c>
      <c r="M1238" s="2" t="s">
        <v>1636</v>
      </c>
      <c r="N1238" s="2" t="s">
        <v>4974</v>
      </c>
      <c r="O1238" s="2" t="s">
        <v>705</v>
      </c>
      <c r="P1238" s="24">
        <v>0</v>
      </c>
      <c r="Q1238" s="24">
        <v>0</v>
      </c>
      <c r="R1238" s="27" t="s">
        <v>1578</v>
      </c>
      <c r="S1238" s="28" t="s">
        <v>1585</v>
      </c>
      <c r="T1238" s="2" t="s">
        <v>38</v>
      </c>
      <c r="U1238" s="2">
        <v>0</v>
      </c>
      <c r="V1238" s="2" t="s">
        <v>32059</v>
      </c>
      <c r="W1238" s="2" t="s">
        <v>34</v>
      </c>
      <c r="AC1238" s="2">
        <v>0</v>
      </c>
      <c r="AD1238" s="104"/>
    </row>
    <row r="1239" spans="1:33" ht="60" x14ac:dyDescent="0.25">
      <c r="A1239" s="2" t="s">
        <v>32292</v>
      </c>
      <c r="B1239" s="2" t="s">
        <v>32059</v>
      </c>
      <c r="C1239" s="2" t="s">
        <v>32293</v>
      </c>
      <c r="F1239" s="2" t="s">
        <v>32294</v>
      </c>
      <c r="G1239" s="2" t="s">
        <v>32295</v>
      </c>
      <c r="H1239" s="2" t="s">
        <v>30583</v>
      </c>
      <c r="I1239" s="2" t="s">
        <v>32296</v>
      </c>
      <c r="J1239" s="2" t="s">
        <v>28</v>
      </c>
      <c r="K1239" s="2" t="s">
        <v>51</v>
      </c>
      <c r="L1239" s="2" t="s">
        <v>92</v>
      </c>
      <c r="M1239" s="2" t="s">
        <v>93</v>
      </c>
      <c r="N1239" s="2" t="s">
        <v>5054</v>
      </c>
      <c r="O1239" s="2" t="s">
        <v>32</v>
      </c>
      <c r="P1239" s="24">
        <v>0</v>
      </c>
      <c r="Q1239" s="24">
        <v>1</v>
      </c>
      <c r="R1239" s="27" t="s">
        <v>1568</v>
      </c>
      <c r="S1239" s="28" t="s">
        <v>1589</v>
      </c>
      <c r="T1239" s="2" t="s">
        <v>33</v>
      </c>
      <c r="U1239" s="2">
        <v>412000</v>
      </c>
      <c r="V1239" s="2" t="s">
        <v>32059</v>
      </c>
      <c r="W1239" s="2" t="s">
        <v>34</v>
      </c>
      <c r="X1239" s="58" t="s">
        <v>31234</v>
      </c>
      <c r="Z1239" s="2">
        <v>412000</v>
      </c>
      <c r="AB1239" s="58">
        <v>46177.40384259259</v>
      </c>
      <c r="AC1239" s="2">
        <v>0</v>
      </c>
      <c r="AD1239" s="104">
        <v>412000</v>
      </c>
      <c r="AE1239" s="2">
        <v>46177.40384259259</v>
      </c>
      <c r="AG1239" s="2">
        <v>218193</v>
      </c>
    </row>
    <row r="1240" spans="1:33" ht="45" x14ac:dyDescent="0.25">
      <c r="A1240" s="2" t="s">
        <v>32297</v>
      </c>
      <c r="B1240" s="2" t="s">
        <v>32059</v>
      </c>
      <c r="C1240" s="2" t="s">
        <v>32298</v>
      </c>
      <c r="F1240" s="2" t="s">
        <v>32288</v>
      </c>
      <c r="G1240" s="2" t="s">
        <v>32289</v>
      </c>
      <c r="H1240" s="2" t="s">
        <v>32290</v>
      </c>
      <c r="I1240" s="2" t="s">
        <v>32291</v>
      </c>
      <c r="J1240" s="2" t="s">
        <v>28</v>
      </c>
      <c r="K1240" s="2" t="s">
        <v>48</v>
      </c>
      <c r="L1240" s="2" t="s">
        <v>516</v>
      </c>
      <c r="M1240" s="2" t="s">
        <v>1636</v>
      </c>
      <c r="N1240" s="2" t="s">
        <v>4974</v>
      </c>
      <c r="O1240" s="3" t="s">
        <v>705</v>
      </c>
      <c r="P1240" s="24">
        <v>0</v>
      </c>
      <c r="Q1240" s="24">
        <v>0</v>
      </c>
      <c r="R1240" s="27" t="s">
        <v>1578</v>
      </c>
      <c r="S1240" s="28" t="s">
        <v>1589</v>
      </c>
      <c r="T1240" s="2" t="s">
        <v>33</v>
      </c>
      <c r="U1240" s="2">
        <v>0</v>
      </c>
      <c r="V1240" s="2" t="s">
        <v>32059</v>
      </c>
      <c r="W1240" s="2" t="s">
        <v>34</v>
      </c>
      <c r="AC1240" s="2">
        <v>0</v>
      </c>
      <c r="AD1240" s="104"/>
    </row>
    <row r="1241" spans="1:33" ht="60" x14ac:dyDescent="0.25">
      <c r="A1241" s="2" t="s">
        <v>32299</v>
      </c>
      <c r="B1241" s="2" t="s">
        <v>32059</v>
      </c>
      <c r="C1241" s="2" t="s">
        <v>32300</v>
      </c>
      <c r="F1241" s="2" t="s">
        <v>32301</v>
      </c>
      <c r="G1241" s="2" t="s">
        <v>32302</v>
      </c>
      <c r="H1241" s="2" t="s">
        <v>32303</v>
      </c>
      <c r="I1241" s="2" t="s">
        <v>32304</v>
      </c>
      <c r="J1241" s="2" t="s">
        <v>28</v>
      </c>
      <c r="K1241" s="2" t="s">
        <v>51</v>
      </c>
      <c r="L1241" s="2" t="s">
        <v>92</v>
      </c>
      <c r="M1241" s="2" t="s">
        <v>93</v>
      </c>
      <c r="N1241" s="2" t="s">
        <v>5054</v>
      </c>
      <c r="O1241" s="3" t="s">
        <v>32</v>
      </c>
      <c r="P1241" s="24">
        <v>0</v>
      </c>
      <c r="Q1241" s="24">
        <v>1</v>
      </c>
      <c r="R1241" s="27" t="s">
        <v>1568</v>
      </c>
      <c r="S1241" s="28" t="s">
        <v>1589</v>
      </c>
      <c r="T1241" s="2" t="s">
        <v>33</v>
      </c>
      <c r="U1241" s="2">
        <v>412000</v>
      </c>
      <c r="V1241" s="2" t="s">
        <v>32059</v>
      </c>
      <c r="W1241" s="2" t="s">
        <v>34</v>
      </c>
      <c r="X1241" s="58" t="s">
        <v>31234</v>
      </c>
      <c r="Z1241" s="2">
        <v>412000</v>
      </c>
      <c r="AB1241" s="58">
        <v>46177.40115740741</v>
      </c>
      <c r="AC1241" s="2">
        <v>0</v>
      </c>
      <c r="AD1241" s="104">
        <v>412000</v>
      </c>
      <c r="AE1241" s="2">
        <v>46177.40115740741</v>
      </c>
      <c r="AG1241" s="2">
        <v>220148</v>
      </c>
    </row>
    <row r="1242" spans="1:33" ht="45" x14ac:dyDescent="0.25">
      <c r="A1242" s="2" t="s">
        <v>32305</v>
      </c>
      <c r="B1242" s="2" t="s">
        <v>32059</v>
      </c>
      <c r="C1242" s="2" t="s">
        <v>32306</v>
      </c>
      <c r="F1242" s="2" t="s">
        <v>31817</v>
      </c>
      <c r="G1242" s="2" t="s">
        <v>31818</v>
      </c>
      <c r="H1242" s="2" t="s">
        <v>31819</v>
      </c>
      <c r="I1242" s="2" t="s">
        <v>31820</v>
      </c>
      <c r="J1242" s="2" t="s">
        <v>28</v>
      </c>
      <c r="K1242" s="2" t="s">
        <v>78</v>
      </c>
      <c r="L1242" s="2" t="s">
        <v>202</v>
      </c>
      <c r="M1242" s="2" t="s">
        <v>203</v>
      </c>
      <c r="N1242" s="2" t="s">
        <v>3691</v>
      </c>
      <c r="O1242" s="2" t="s">
        <v>32</v>
      </c>
      <c r="P1242" s="24">
        <v>0</v>
      </c>
      <c r="Q1242" s="24">
        <v>1</v>
      </c>
      <c r="R1242" s="27" t="s">
        <v>1568</v>
      </c>
      <c r="S1242" s="28" t="s">
        <v>1589</v>
      </c>
      <c r="T1242" s="2" t="s">
        <v>33</v>
      </c>
      <c r="U1242" s="2">
        <v>412000</v>
      </c>
      <c r="V1242" s="2" t="s">
        <v>31487</v>
      </c>
      <c r="W1242" s="2" t="s">
        <v>34</v>
      </c>
      <c r="X1242" s="58" t="s">
        <v>31487</v>
      </c>
      <c r="Z1242" s="2">
        <v>412000</v>
      </c>
      <c r="AB1242" s="58">
        <v>46176.528321759259</v>
      </c>
      <c r="AC1242" s="2">
        <v>0</v>
      </c>
      <c r="AD1242" s="104">
        <v>412000</v>
      </c>
      <c r="AE1242" s="2">
        <v>46176.528321759259</v>
      </c>
      <c r="AG1242" s="2">
        <v>247759</v>
      </c>
    </row>
    <row r="1243" spans="1:33" ht="45" x14ac:dyDescent="0.25">
      <c r="A1243" s="2" t="s">
        <v>32307</v>
      </c>
      <c r="B1243" s="2" t="s">
        <v>32059</v>
      </c>
      <c r="C1243" s="2" t="s">
        <v>32308</v>
      </c>
      <c r="F1243" s="2" t="s">
        <v>32309</v>
      </c>
      <c r="G1243" s="2" t="s">
        <v>32310</v>
      </c>
      <c r="H1243" s="2" t="s">
        <v>32311</v>
      </c>
      <c r="I1243" s="2" t="s">
        <v>32312</v>
      </c>
      <c r="J1243" s="2" t="s">
        <v>28</v>
      </c>
      <c r="K1243" s="2" t="s">
        <v>51</v>
      </c>
      <c r="L1243" s="2" t="s">
        <v>419</v>
      </c>
      <c r="M1243" s="2" t="s">
        <v>420</v>
      </c>
      <c r="N1243" s="2" t="s">
        <v>5461</v>
      </c>
      <c r="O1243" s="3" t="s">
        <v>19490</v>
      </c>
      <c r="P1243" s="24">
        <v>0</v>
      </c>
      <c r="Q1243" s="24">
        <v>0</v>
      </c>
      <c r="R1243" s="27" t="s">
        <v>1579</v>
      </c>
      <c r="S1243" s="28" t="s">
        <v>1589</v>
      </c>
      <c r="T1243" s="2" t="s">
        <v>33</v>
      </c>
      <c r="U1243" s="2">
        <v>412000</v>
      </c>
      <c r="V1243" s="2" t="s">
        <v>31487</v>
      </c>
      <c r="W1243" s="2" t="s">
        <v>34</v>
      </c>
      <c r="X1243" s="58" t="s">
        <v>30036</v>
      </c>
      <c r="Y1243" s="2" t="s">
        <v>39</v>
      </c>
      <c r="Z1243" s="2">
        <v>412000</v>
      </c>
      <c r="AA1243" s="2" t="s">
        <v>40</v>
      </c>
      <c r="AB1243" s="58">
        <v>46183.511631944442</v>
      </c>
      <c r="AC1243" s="2">
        <v>0</v>
      </c>
      <c r="AD1243" s="104">
        <v>412000</v>
      </c>
      <c r="AE1243" s="2">
        <v>46183.511631944442</v>
      </c>
      <c r="AG1243" s="2">
        <v>253458</v>
      </c>
    </row>
    <row r="1244" spans="1:33" ht="60" x14ac:dyDescent="0.25">
      <c r="A1244" s="2" t="s">
        <v>32313</v>
      </c>
      <c r="B1244" s="2" t="s">
        <v>32059</v>
      </c>
      <c r="C1244" s="2" t="s">
        <v>32314</v>
      </c>
      <c r="F1244" s="2" t="s">
        <v>31817</v>
      </c>
      <c r="G1244" s="2" t="s">
        <v>31818</v>
      </c>
      <c r="H1244" s="2" t="s">
        <v>31819</v>
      </c>
      <c r="I1244" s="2" t="s">
        <v>31820</v>
      </c>
      <c r="J1244" s="2" t="s">
        <v>28</v>
      </c>
      <c r="K1244" s="2" t="s">
        <v>78</v>
      </c>
      <c r="L1244" s="2" t="s">
        <v>202</v>
      </c>
      <c r="M1244" s="2" t="s">
        <v>203</v>
      </c>
      <c r="N1244" s="2" t="s">
        <v>3691</v>
      </c>
      <c r="O1244" s="2" t="s">
        <v>705</v>
      </c>
      <c r="P1244" s="24">
        <v>0</v>
      </c>
      <c r="Q1244" s="24">
        <v>0</v>
      </c>
      <c r="R1244" s="27" t="s">
        <v>1578</v>
      </c>
      <c r="S1244" s="28" t="s">
        <v>1585</v>
      </c>
      <c r="T1244" s="2" t="s">
        <v>38</v>
      </c>
      <c r="U1244" s="2">
        <v>0</v>
      </c>
      <c r="V1244" s="2" t="s">
        <v>31487</v>
      </c>
      <c r="W1244" s="2" t="s">
        <v>34</v>
      </c>
      <c r="AC1244" s="2">
        <v>0</v>
      </c>
      <c r="AD1244" s="104"/>
    </row>
    <row r="1245" spans="1:33" ht="45" x14ac:dyDescent="0.25">
      <c r="A1245" s="2" t="s">
        <v>32315</v>
      </c>
      <c r="B1245" s="2" t="s">
        <v>32059</v>
      </c>
      <c r="C1245" s="2" t="s">
        <v>32316</v>
      </c>
      <c r="F1245" s="2" t="s">
        <v>32317</v>
      </c>
      <c r="G1245" s="2" t="s">
        <v>32318</v>
      </c>
      <c r="H1245" s="2" t="s">
        <v>32319</v>
      </c>
      <c r="I1245" s="2" t="s">
        <v>32320</v>
      </c>
      <c r="J1245" s="2" t="s">
        <v>28</v>
      </c>
      <c r="K1245" s="2" t="s">
        <v>51</v>
      </c>
      <c r="L1245" s="2" t="s">
        <v>419</v>
      </c>
      <c r="M1245" s="2" t="s">
        <v>420</v>
      </c>
      <c r="N1245" s="2" t="s">
        <v>5461</v>
      </c>
      <c r="O1245" s="2" t="s">
        <v>32</v>
      </c>
      <c r="P1245" s="24">
        <v>0</v>
      </c>
      <c r="Q1245" s="24">
        <v>1</v>
      </c>
      <c r="R1245" s="27" t="s">
        <v>1568</v>
      </c>
      <c r="S1245" s="28" t="s">
        <v>1589</v>
      </c>
      <c r="T1245" s="2" t="s">
        <v>33</v>
      </c>
      <c r="U1245" s="2">
        <v>412000</v>
      </c>
      <c r="V1245" s="2" t="s">
        <v>31487</v>
      </c>
      <c r="W1245" s="2" t="s">
        <v>34</v>
      </c>
      <c r="X1245" s="58" t="s">
        <v>30036</v>
      </c>
      <c r="Z1245" s="2">
        <v>412000</v>
      </c>
      <c r="AB1245" s="58">
        <v>46183.511284722219</v>
      </c>
      <c r="AC1245" s="2">
        <v>0</v>
      </c>
      <c r="AD1245" s="104">
        <v>412000</v>
      </c>
      <c r="AE1245" s="2">
        <v>46183.511284722219</v>
      </c>
      <c r="AG1245" s="2">
        <v>253463</v>
      </c>
    </row>
    <row r="1246" spans="1:33" ht="90" x14ac:dyDescent="0.25">
      <c r="A1246" s="2" t="s">
        <v>32321</v>
      </c>
      <c r="B1246" s="2" t="s">
        <v>32059</v>
      </c>
      <c r="C1246" s="2" t="s">
        <v>32322</v>
      </c>
      <c r="F1246" s="2" t="s">
        <v>32270</v>
      </c>
      <c r="G1246" s="2" t="s">
        <v>32271</v>
      </c>
      <c r="H1246" s="2" t="s">
        <v>32272</v>
      </c>
      <c r="I1246" s="2" t="s">
        <v>32273</v>
      </c>
      <c r="J1246" s="2" t="s">
        <v>28</v>
      </c>
      <c r="K1246" s="2" t="s">
        <v>43</v>
      </c>
      <c r="L1246" s="2" t="s">
        <v>32323</v>
      </c>
      <c r="M1246" s="2" t="s">
        <v>323</v>
      </c>
      <c r="N1246" s="2" t="s">
        <v>3521</v>
      </c>
      <c r="O1246" s="2" t="s">
        <v>19606</v>
      </c>
      <c r="P1246" s="24">
        <v>0</v>
      </c>
      <c r="Q1246" s="24">
        <v>0</v>
      </c>
      <c r="R1246" s="27" t="s">
        <v>1578</v>
      </c>
      <c r="S1246" s="28" t="s">
        <v>1589</v>
      </c>
      <c r="T1246" s="2" t="s">
        <v>33</v>
      </c>
      <c r="U1246" s="2">
        <v>0</v>
      </c>
      <c r="V1246" s="2" t="s">
        <v>29679</v>
      </c>
      <c r="W1246" s="2" t="s">
        <v>34</v>
      </c>
      <c r="X1246" s="58" t="s">
        <v>29679</v>
      </c>
      <c r="Y1246" s="2" t="s">
        <v>87</v>
      </c>
      <c r="AA1246" s="2" t="s">
        <v>88</v>
      </c>
      <c r="AB1246" s="58">
        <v>46184.47587962963</v>
      </c>
      <c r="AC1246" s="2">
        <v>0</v>
      </c>
      <c r="AD1246" s="104"/>
      <c r="AE1246" s="2">
        <v>46184.47587962963</v>
      </c>
      <c r="AG1246" s="2">
        <v>218833</v>
      </c>
    </row>
    <row r="1247" spans="1:33" ht="45" x14ac:dyDescent="0.25">
      <c r="A1247" s="2" t="s">
        <v>32324</v>
      </c>
      <c r="B1247" s="2" t="s">
        <v>32059</v>
      </c>
      <c r="C1247" s="2" t="s">
        <v>32325</v>
      </c>
      <c r="F1247" s="2" t="s">
        <v>32326</v>
      </c>
      <c r="G1247" s="2" t="s">
        <v>32327</v>
      </c>
      <c r="H1247" s="2" t="s">
        <v>32328</v>
      </c>
      <c r="I1247" s="2" t="s">
        <v>20667</v>
      </c>
      <c r="J1247" s="2" t="s">
        <v>28</v>
      </c>
      <c r="K1247" s="2" t="s">
        <v>29</v>
      </c>
      <c r="L1247" s="2" t="s">
        <v>270</v>
      </c>
      <c r="M1247" s="2" t="s">
        <v>271</v>
      </c>
      <c r="N1247" s="2" t="s">
        <v>4351</v>
      </c>
      <c r="O1247" s="2" t="s">
        <v>32</v>
      </c>
      <c r="P1247" s="24">
        <v>0</v>
      </c>
      <c r="Q1247" s="24">
        <v>1</v>
      </c>
      <c r="R1247" s="27" t="s">
        <v>1568</v>
      </c>
      <c r="S1247" s="28" t="s">
        <v>1589</v>
      </c>
      <c r="T1247" s="2" t="s">
        <v>33</v>
      </c>
      <c r="U1247" s="2">
        <v>412000</v>
      </c>
      <c r="V1247" s="2" t="s">
        <v>32059</v>
      </c>
      <c r="W1247" s="2" t="s">
        <v>34</v>
      </c>
      <c r="X1247" s="58" t="s">
        <v>32059</v>
      </c>
      <c r="Z1247" s="2">
        <v>412000</v>
      </c>
      <c r="AB1247" s="58">
        <v>46175.481863425928</v>
      </c>
      <c r="AC1247" s="2">
        <v>0</v>
      </c>
      <c r="AD1247" s="104">
        <v>412000</v>
      </c>
      <c r="AE1247" s="2">
        <v>46175.481863425928</v>
      </c>
      <c r="AG1247" s="2">
        <v>217928</v>
      </c>
    </row>
    <row r="1248" spans="1:33" ht="60" x14ac:dyDescent="0.25">
      <c r="A1248" s="2" t="s">
        <v>32329</v>
      </c>
      <c r="B1248" s="2" t="s">
        <v>32059</v>
      </c>
      <c r="C1248" s="2" t="s">
        <v>32330</v>
      </c>
      <c r="F1248" s="2" t="s">
        <v>32331</v>
      </c>
      <c r="G1248" s="2" t="s">
        <v>32332</v>
      </c>
      <c r="H1248" s="2" t="s">
        <v>32333</v>
      </c>
      <c r="I1248" s="2" t="s">
        <v>32334</v>
      </c>
      <c r="J1248" s="2" t="s">
        <v>28</v>
      </c>
      <c r="K1248" s="2" t="s">
        <v>48</v>
      </c>
      <c r="L1248" s="2" t="s">
        <v>516</v>
      </c>
      <c r="M1248" s="2" t="s">
        <v>1636</v>
      </c>
      <c r="N1248" s="2" t="s">
        <v>4974</v>
      </c>
      <c r="O1248" s="2" t="s">
        <v>705</v>
      </c>
      <c r="P1248" s="24">
        <v>0</v>
      </c>
      <c r="Q1248" s="24">
        <v>0</v>
      </c>
      <c r="R1248" s="27" t="s">
        <v>1578</v>
      </c>
      <c r="S1248" s="28" t="s">
        <v>1585</v>
      </c>
      <c r="T1248" s="2" t="s">
        <v>38</v>
      </c>
      <c r="U1248" s="2">
        <v>0</v>
      </c>
      <c r="V1248" s="2" t="s">
        <v>32059</v>
      </c>
      <c r="W1248" s="2" t="s">
        <v>34</v>
      </c>
      <c r="AC1248" s="2">
        <v>0</v>
      </c>
      <c r="AD1248" s="104"/>
    </row>
    <row r="1249" spans="1:33" ht="45" x14ac:dyDescent="0.25">
      <c r="A1249" s="2" t="s">
        <v>32335</v>
      </c>
      <c r="B1249" s="2" t="s">
        <v>32059</v>
      </c>
      <c r="C1249" s="2" t="s">
        <v>32336</v>
      </c>
      <c r="F1249" s="2" t="s">
        <v>32337</v>
      </c>
      <c r="G1249" s="2" t="s">
        <v>32338</v>
      </c>
      <c r="H1249" s="2" t="s">
        <v>32339</v>
      </c>
      <c r="I1249" s="2" t="s">
        <v>32340</v>
      </c>
      <c r="J1249" s="2" t="s">
        <v>28</v>
      </c>
      <c r="K1249" s="2" t="s">
        <v>51</v>
      </c>
      <c r="L1249" s="2" t="s">
        <v>419</v>
      </c>
      <c r="M1249" s="2" t="s">
        <v>420</v>
      </c>
      <c r="N1249" s="2" t="s">
        <v>5461</v>
      </c>
      <c r="O1249" s="3" t="s">
        <v>32</v>
      </c>
      <c r="P1249" s="24">
        <v>0</v>
      </c>
      <c r="Q1249" s="24">
        <v>1</v>
      </c>
      <c r="R1249" s="27" t="s">
        <v>1568</v>
      </c>
      <c r="S1249" s="28" t="s">
        <v>1589</v>
      </c>
      <c r="T1249" s="2" t="s">
        <v>33</v>
      </c>
      <c r="U1249" s="2">
        <v>412000</v>
      </c>
      <c r="V1249" s="2" t="s">
        <v>31487</v>
      </c>
      <c r="W1249" s="2" t="s">
        <v>34</v>
      </c>
      <c r="X1249" s="58" t="s">
        <v>30036</v>
      </c>
      <c r="Z1249" s="2">
        <v>412000</v>
      </c>
      <c r="AB1249" s="58">
        <v>46183.512638888889</v>
      </c>
      <c r="AC1249" s="2">
        <v>0</v>
      </c>
      <c r="AD1249" s="104">
        <v>412000</v>
      </c>
      <c r="AE1249" s="2">
        <v>46183.512638888889</v>
      </c>
      <c r="AG1249" s="2">
        <v>252750</v>
      </c>
    </row>
    <row r="1250" spans="1:33" ht="45" x14ac:dyDescent="0.25">
      <c r="A1250" s="2" t="s">
        <v>32341</v>
      </c>
      <c r="B1250" s="2" t="s">
        <v>32059</v>
      </c>
      <c r="C1250" s="2" t="s">
        <v>32342</v>
      </c>
      <c r="F1250" s="2" t="s">
        <v>32343</v>
      </c>
      <c r="G1250" s="2" t="s">
        <v>32344</v>
      </c>
      <c r="H1250" s="2" t="s">
        <v>32345</v>
      </c>
      <c r="I1250" s="2" t="s">
        <v>32346</v>
      </c>
      <c r="J1250" s="2" t="s">
        <v>28</v>
      </c>
      <c r="K1250" s="2" t="s">
        <v>51</v>
      </c>
      <c r="L1250" s="2" t="s">
        <v>417</v>
      </c>
      <c r="M1250" s="2" t="s">
        <v>418</v>
      </c>
      <c r="N1250" s="2" t="s">
        <v>2785</v>
      </c>
      <c r="O1250" s="3" t="s">
        <v>705</v>
      </c>
      <c r="P1250" s="24">
        <v>0</v>
      </c>
      <c r="Q1250" s="24">
        <v>0</v>
      </c>
      <c r="R1250" s="27" t="s">
        <v>1578</v>
      </c>
      <c r="S1250" s="28" t="s">
        <v>1589</v>
      </c>
      <c r="T1250" s="2" t="s">
        <v>33</v>
      </c>
      <c r="U1250" s="2">
        <v>0</v>
      </c>
      <c r="V1250" s="2" t="s">
        <v>32059</v>
      </c>
      <c r="W1250" s="2" t="s">
        <v>34</v>
      </c>
      <c r="AC1250" s="2">
        <v>0</v>
      </c>
      <c r="AD1250" s="104"/>
    </row>
    <row r="1251" spans="1:33" ht="45" x14ac:dyDescent="0.25">
      <c r="A1251" s="2" t="s">
        <v>32347</v>
      </c>
      <c r="B1251" s="2" t="s">
        <v>32059</v>
      </c>
      <c r="C1251" s="2" t="s">
        <v>32348</v>
      </c>
      <c r="F1251" s="2" t="s">
        <v>32331</v>
      </c>
      <c r="G1251" s="2" t="s">
        <v>32332</v>
      </c>
      <c r="H1251" s="2" t="s">
        <v>32333</v>
      </c>
      <c r="I1251" s="2" t="s">
        <v>32334</v>
      </c>
      <c r="J1251" s="2" t="s">
        <v>28</v>
      </c>
      <c r="K1251" s="2" t="s">
        <v>48</v>
      </c>
      <c r="L1251" s="2" t="s">
        <v>516</v>
      </c>
      <c r="M1251" s="2" t="s">
        <v>1636</v>
      </c>
      <c r="N1251" s="2" t="s">
        <v>4974</v>
      </c>
      <c r="O1251" s="2" t="s">
        <v>705</v>
      </c>
      <c r="P1251" s="24">
        <v>0</v>
      </c>
      <c r="Q1251" s="24">
        <v>0</v>
      </c>
      <c r="R1251" s="27" t="s">
        <v>1578</v>
      </c>
      <c r="S1251" s="28" t="s">
        <v>1589</v>
      </c>
      <c r="T1251" s="2" t="s">
        <v>33</v>
      </c>
      <c r="U1251" s="2">
        <v>0</v>
      </c>
      <c r="V1251" s="2" t="s">
        <v>32059</v>
      </c>
      <c r="W1251" s="2" t="s">
        <v>34</v>
      </c>
      <c r="AC1251" s="2">
        <v>0</v>
      </c>
      <c r="AD1251" s="104"/>
    </row>
    <row r="1252" spans="1:33" ht="45" x14ac:dyDescent="0.25">
      <c r="A1252" s="2" t="s">
        <v>32349</v>
      </c>
      <c r="B1252" s="2" t="s">
        <v>32059</v>
      </c>
      <c r="C1252" s="2" t="s">
        <v>32350</v>
      </c>
      <c r="F1252" s="2" t="s">
        <v>32351</v>
      </c>
      <c r="G1252" s="2" t="s">
        <v>32352</v>
      </c>
      <c r="H1252" s="2" t="s">
        <v>6516</v>
      </c>
      <c r="I1252" s="2" t="s">
        <v>32353</v>
      </c>
      <c r="J1252" s="2" t="s">
        <v>28</v>
      </c>
      <c r="K1252" s="2" t="s">
        <v>78</v>
      </c>
      <c r="L1252" s="2" t="s">
        <v>481</v>
      </c>
      <c r="M1252" s="2" t="s">
        <v>482</v>
      </c>
      <c r="N1252" s="2" t="s">
        <v>3905</v>
      </c>
      <c r="O1252" s="2" t="s">
        <v>32</v>
      </c>
      <c r="P1252" s="24">
        <v>0</v>
      </c>
      <c r="Q1252" s="24">
        <v>2</v>
      </c>
      <c r="R1252" s="27" t="s">
        <v>1568</v>
      </c>
      <c r="S1252" s="28" t="s">
        <v>1589</v>
      </c>
      <c r="T1252" s="2" t="s">
        <v>33</v>
      </c>
      <c r="U1252" s="2">
        <v>412000</v>
      </c>
      <c r="V1252" s="2" t="s">
        <v>31118</v>
      </c>
      <c r="W1252" s="2" t="s">
        <v>34</v>
      </c>
      <c r="X1252" s="58" t="s">
        <v>29679</v>
      </c>
      <c r="Z1252" s="2">
        <v>412000</v>
      </c>
      <c r="AB1252" s="58">
        <v>46184.643414351849</v>
      </c>
      <c r="AC1252" s="2">
        <v>0</v>
      </c>
      <c r="AD1252" s="104">
        <v>412000</v>
      </c>
      <c r="AE1252" s="2">
        <v>46184.643414351849</v>
      </c>
      <c r="AG1252" s="2">
        <v>302269</v>
      </c>
    </row>
    <row r="1253" spans="1:33" ht="60" x14ac:dyDescent="0.25">
      <c r="A1253" s="2" t="s">
        <v>32354</v>
      </c>
      <c r="B1253" s="2" t="s">
        <v>32059</v>
      </c>
      <c r="C1253" s="2" t="s">
        <v>32355</v>
      </c>
      <c r="F1253" s="2" t="s">
        <v>32356</v>
      </c>
      <c r="G1253" s="2" t="s">
        <v>32357</v>
      </c>
      <c r="H1253" s="2" t="s">
        <v>32358</v>
      </c>
      <c r="I1253" s="2" t="s">
        <v>32359</v>
      </c>
      <c r="J1253" s="2" t="s">
        <v>28</v>
      </c>
      <c r="K1253" s="2" t="s">
        <v>51</v>
      </c>
      <c r="L1253" s="2" t="s">
        <v>92</v>
      </c>
      <c r="M1253" s="2" t="s">
        <v>93</v>
      </c>
      <c r="N1253" s="2" t="s">
        <v>5054</v>
      </c>
      <c r="O1253" s="2" t="s">
        <v>32</v>
      </c>
      <c r="P1253" s="24">
        <v>0</v>
      </c>
      <c r="Q1253" s="24">
        <v>1</v>
      </c>
      <c r="R1253" s="27" t="s">
        <v>1568</v>
      </c>
      <c r="S1253" s="28" t="s">
        <v>1589</v>
      </c>
      <c r="T1253" s="2" t="s">
        <v>33</v>
      </c>
      <c r="U1253" s="2">
        <v>412000</v>
      </c>
      <c r="V1253" s="2" t="s">
        <v>32059</v>
      </c>
      <c r="W1253" s="2" t="s">
        <v>34</v>
      </c>
      <c r="X1253" s="58" t="s">
        <v>31234</v>
      </c>
      <c r="Z1253" s="2">
        <v>412000</v>
      </c>
      <c r="AB1253" s="58">
        <v>46177.398715277777</v>
      </c>
      <c r="AC1253" s="2">
        <v>0</v>
      </c>
      <c r="AD1253" s="104">
        <v>412000</v>
      </c>
      <c r="AE1253" s="2">
        <v>46177.398715277777</v>
      </c>
      <c r="AG1253" s="2">
        <v>220159</v>
      </c>
    </row>
    <row r="1254" spans="1:33" ht="60" x14ac:dyDescent="0.25">
      <c r="A1254" s="2" t="s">
        <v>32360</v>
      </c>
      <c r="B1254" s="2" t="s">
        <v>32059</v>
      </c>
      <c r="C1254" s="2" t="s">
        <v>32361</v>
      </c>
      <c r="F1254" s="2" t="s">
        <v>32362</v>
      </c>
      <c r="G1254" s="2" t="s">
        <v>32363</v>
      </c>
      <c r="H1254" s="2" t="s">
        <v>32364</v>
      </c>
      <c r="I1254" s="2" t="s">
        <v>32365</v>
      </c>
      <c r="J1254" s="2" t="s">
        <v>28</v>
      </c>
      <c r="K1254" s="2" t="s">
        <v>48</v>
      </c>
      <c r="L1254" s="2" t="s">
        <v>516</v>
      </c>
      <c r="M1254" s="2" t="s">
        <v>1636</v>
      </c>
      <c r="N1254" s="2" t="s">
        <v>4974</v>
      </c>
      <c r="O1254" s="2" t="s">
        <v>705</v>
      </c>
      <c r="P1254" s="24">
        <v>0</v>
      </c>
      <c r="Q1254" s="24">
        <v>0</v>
      </c>
      <c r="R1254" s="27" t="s">
        <v>1578</v>
      </c>
      <c r="S1254" s="28" t="s">
        <v>1585</v>
      </c>
      <c r="T1254" s="2" t="s">
        <v>38</v>
      </c>
      <c r="U1254" s="2">
        <v>0</v>
      </c>
      <c r="V1254" s="2" t="s">
        <v>32059</v>
      </c>
      <c r="W1254" s="2" t="s">
        <v>34</v>
      </c>
      <c r="AC1254" s="2">
        <v>0</v>
      </c>
      <c r="AD1254" s="104"/>
    </row>
    <row r="1255" spans="1:33" ht="45" x14ac:dyDescent="0.25">
      <c r="A1255" s="2" t="s">
        <v>32366</v>
      </c>
      <c r="B1255" s="2" t="s">
        <v>32059</v>
      </c>
      <c r="C1255" s="2" t="s">
        <v>32367</v>
      </c>
      <c r="F1255" s="2" t="s">
        <v>32362</v>
      </c>
      <c r="G1255" s="2" t="s">
        <v>32363</v>
      </c>
      <c r="H1255" s="2" t="s">
        <v>32364</v>
      </c>
      <c r="I1255" s="2" t="s">
        <v>32365</v>
      </c>
      <c r="J1255" s="2" t="s">
        <v>28</v>
      </c>
      <c r="K1255" s="2" t="s">
        <v>48</v>
      </c>
      <c r="L1255" s="2" t="s">
        <v>516</v>
      </c>
      <c r="M1255" s="2" t="s">
        <v>1636</v>
      </c>
      <c r="N1255" s="2" t="s">
        <v>4974</v>
      </c>
      <c r="O1255" s="2" t="s">
        <v>32</v>
      </c>
      <c r="P1255" s="24">
        <v>0</v>
      </c>
      <c r="Q1255" s="24">
        <v>1</v>
      </c>
      <c r="R1255" s="27" t="s">
        <v>1568</v>
      </c>
      <c r="S1255" s="28" t="s">
        <v>1589</v>
      </c>
      <c r="T1255" s="2" t="s">
        <v>33</v>
      </c>
      <c r="U1255" s="2">
        <v>412000</v>
      </c>
      <c r="V1255" s="2" t="s">
        <v>32059</v>
      </c>
      <c r="W1255" s="2" t="s">
        <v>34</v>
      </c>
      <c r="X1255" s="58" t="s">
        <v>32059</v>
      </c>
      <c r="Z1255" s="2">
        <v>412000</v>
      </c>
      <c r="AB1255" s="58">
        <v>46175.434108796297</v>
      </c>
      <c r="AC1255" s="2">
        <v>0</v>
      </c>
      <c r="AD1255" s="104">
        <v>412000</v>
      </c>
      <c r="AE1255" s="2">
        <v>46175.434108796297</v>
      </c>
      <c r="AG1255" s="2">
        <v>216371</v>
      </c>
    </row>
    <row r="1256" spans="1:33" ht="45" x14ac:dyDescent="0.25">
      <c r="A1256" s="2" t="s">
        <v>32368</v>
      </c>
      <c r="B1256" s="2" t="s">
        <v>32059</v>
      </c>
      <c r="C1256" s="2" t="s">
        <v>32369</v>
      </c>
      <c r="F1256" s="2" t="s">
        <v>32370</v>
      </c>
      <c r="G1256" s="2" t="s">
        <v>32371</v>
      </c>
      <c r="H1256" s="2" t="s">
        <v>32372</v>
      </c>
      <c r="I1256" s="2" t="s">
        <v>32373</v>
      </c>
      <c r="J1256" s="2" t="s">
        <v>28</v>
      </c>
      <c r="K1256" s="2" t="s">
        <v>51</v>
      </c>
      <c r="L1256" s="2" t="s">
        <v>56</v>
      </c>
      <c r="M1256" s="2" t="s">
        <v>9089</v>
      </c>
      <c r="N1256" s="2" t="s">
        <v>9090</v>
      </c>
      <c r="O1256" s="3" t="s">
        <v>32</v>
      </c>
      <c r="P1256" s="24">
        <v>0</v>
      </c>
      <c r="Q1256" s="24">
        <v>1</v>
      </c>
      <c r="R1256" s="27" t="s">
        <v>1568</v>
      </c>
      <c r="S1256" s="28" t="s">
        <v>1589</v>
      </c>
      <c r="T1256" s="2" t="s">
        <v>33</v>
      </c>
      <c r="U1256" s="2">
        <v>412000</v>
      </c>
      <c r="V1256" s="2" t="s">
        <v>32059</v>
      </c>
      <c r="W1256" s="2" t="s">
        <v>34</v>
      </c>
      <c r="X1256" s="58" t="s">
        <v>31487</v>
      </c>
      <c r="Z1256" s="2">
        <v>412000</v>
      </c>
      <c r="AB1256" s="58">
        <v>46176.445347222223</v>
      </c>
      <c r="AC1256" s="2">
        <v>0</v>
      </c>
      <c r="AD1256" s="104">
        <v>412000</v>
      </c>
      <c r="AE1256" s="2">
        <v>46176.445347222223</v>
      </c>
      <c r="AG1256" s="2">
        <v>223258</v>
      </c>
    </row>
    <row r="1257" spans="1:33" ht="45" x14ac:dyDescent="0.25">
      <c r="A1257" s="2" t="s">
        <v>32374</v>
      </c>
      <c r="B1257" s="2" t="s">
        <v>32059</v>
      </c>
      <c r="C1257" s="2" t="s">
        <v>32375</v>
      </c>
      <c r="F1257" s="2" t="s">
        <v>32376</v>
      </c>
      <c r="G1257" s="2" t="s">
        <v>32377</v>
      </c>
      <c r="H1257" s="2" t="s">
        <v>5240</v>
      </c>
      <c r="I1257" s="2" t="s">
        <v>32378</v>
      </c>
      <c r="J1257" s="2" t="s">
        <v>28</v>
      </c>
      <c r="K1257" s="2" t="s">
        <v>29</v>
      </c>
      <c r="L1257" s="2" t="s">
        <v>243</v>
      </c>
      <c r="M1257" s="2" t="s">
        <v>404</v>
      </c>
      <c r="N1257" s="2" t="s">
        <v>7186</v>
      </c>
      <c r="O1257" s="2" t="s">
        <v>705</v>
      </c>
      <c r="P1257" s="24">
        <v>0</v>
      </c>
      <c r="Q1257" s="24">
        <v>0</v>
      </c>
      <c r="R1257" s="27" t="s">
        <v>1578</v>
      </c>
      <c r="S1257" s="28" t="s">
        <v>1589</v>
      </c>
      <c r="T1257" s="2" t="s">
        <v>33</v>
      </c>
      <c r="U1257" s="2">
        <v>0</v>
      </c>
      <c r="V1257" s="2" t="s">
        <v>31487</v>
      </c>
      <c r="W1257" s="2" t="s">
        <v>34</v>
      </c>
      <c r="AC1257" s="2">
        <v>0</v>
      </c>
      <c r="AD1257" s="104"/>
    </row>
    <row r="1258" spans="1:33" ht="60" x14ac:dyDescent="0.25">
      <c r="A1258" s="2" t="s">
        <v>32379</v>
      </c>
      <c r="B1258" s="2" t="s">
        <v>32059</v>
      </c>
      <c r="C1258" s="2" t="s">
        <v>32380</v>
      </c>
      <c r="F1258" s="2" t="s">
        <v>9605</v>
      </c>
      <c r="G1258" s="2" t="s">
        <v>9606</v>
      </c>
      <c r="H1258" s="2" t="s">
        <v>9607</v>
      </c>
      <c r="I1258" s="2" t="s">
        <v>21848</v>
      </c>
      <c r="J1258" s="2" t="s">
        <v>28</v>
      </c>
      <c r="K1258" s="2" t="s">
        <v>51</v>
      </c>
      <c r="L1258" s="2" t="s">
        <v>92</v>
      </c>
      <c r="M1258" s="2" t="s">
        <v>93</v>
      </c>
      <c r="N1258" s="2" t="s">
        <v>5054</v>
      </c>
      <c r="O1258" s="2" t="s">
        <v>32</v>
      </c>
      <c r="P1258" s="24">
        <v>0</v>
      </c>
      <c r="Q1258" s="24">
        <v>1</v>
      </c>
      <c r="R1258" s="27" t="s">
        <v>1568</v>
      </c>
      <c r="S1258" s="28" t="s">
        <v>1589</v>
      </c>
      <c r="T1258" s="2" t="s">
        <v>33</v>
      </c>
      <c r="U1258" s="2">
        <v>412000</v>
      </c>
      <c r="V1258" s="2" t="s">
        <v>32059</v>
      </c>
      <c r="W1258" s="2" t="s">
        <v>34</v>
      </c>
      <c r="X1258" s="58" t="s">
        <v>31234</v>
      </c>
      <c r="Z1258" s="2">
        <v>412000</v>
      </c>
      <c r="AB1258" s="58">
        <v>46177.397013888891</v>
      </c>
      <c r="AC1258" s="2">
        <v>0</v>
      </c>
      <c r="AD1258" s="104">
        <v>412000</v>
      </c>
      <c r="AE1258" s="2">
        <v>46177.397013888891</v>
      </c>
      <c r="AG1258" s="2">
        <v>220162</v>
      </c>
    </row>
    <row r="1259" spans="1:33" ht="60" x14ac:dyDescent="0.25">
      <c r="A1259" s="2" t="s">
        <v>32381</v>
      </c>
      <c r="B1259" s="2" t="s">
        <v>32059</v>
      </c>
      <c r="C1259" s="2" t="s">
        <v>32382</v>
      </c>
      <c r="F1259" s="2" t="s">
        <v>32383</v>
      </c>
      <c r="G1259" s="2" t="s">
        <v>32384</v>
      </c>
      <c r="H1259" s="2" t="s">
        <v>32385</v>
      </c>
      <c r="I1259" s="2" t="s">
        <v>32386</v>
      </c>
      <c r="J1259" s="2" t="s">
        <v>28</v>
      </c>
      <c r="K1259" s="2" t="s">
        <v>61</v>
      </c>
      <c r="L1259" s="2" t="s">
        <v>210</v>
      </c>
      <c r="M1259" s="2" t="s">
        <v>211</v>
      </c>
      <c r="N1259" s="2" t="s">
        <v>3259</v>
      </c>
      <c r="O1259" s="2" t="s">
        <v>32</v>
      </c>
      <c r="P1259" s="24">
        <v>0</v>
      </c>
      <c r="Q1259" s="24">
        <v>1</v>
      </c>
      <c r="R1259" s="27" t="s">
        <v>1568</v>
      </c>
      <c r="S1259" s="28" t="s">
        <v>1589</v>
      </c>
      <c r="T1259" s="2" t="s">
        <v>33</v>
      </c>
      <c r="U1259" s="2">
        <v>412000</v>
      </c>
      <c r="V1259" s="2" t="s">
        <v>32059</v>
      </c>
      <c r="W1259" s="2" t="s">
        <v>34</v>
      </c>
      <c r="X1259" s="58" t="s">
        <v>32059</v>
      </c>
      <c r="Z1259" s="2">
        <v>412000</v>
      </c>
      <c r="AB1259" s="58">
        <v>46175.447418981479</v>
      </c>
      <c r="AC1259" s="2">
        <v>0</v>
      </c>
      <c r="AD1259" s="104">
        <v>412000</v>
      </c>
      <c r="AE1259" s="2">
        <v>46175.447418981479</v>
      </c>
      <c r="AG1259" s="2">
        <v>216858</v>
      </c>
    </row>
    <row r="1260" spans="1:33" ht="60" x14ac:dyDescent="0.25">
      <c r="A1260" s="2" t="s">
        <v>32387</v>
      </c>
      <c r="B1260" s="2" t="s">
        <v>32059</v>
      </c>
      <c r="C1260" s="2" t="s">
        <v>32388</v>
      </c>
      <c r="F1260" s="2" t="s">
        <v>25868</v>
      </c>
      <c r="G1260" s="2" t="s">
        <v>25869</v>
      </c>
      <c r="H1260" s="2" t="s">
        <v>5724</v>
      </c>
      <c r="I1260" s="2" t="s">
        <v>25870</v>
      </c>
      <c r="J1260" s="2" t="s">
        <v>28</v>
      </c>
      <c r="K1260" s="2" t="s">
        <v>29</v>
      </c>
      <c r="L1260" s="2" t="s">
        <v>30</v>
      </c>
      <c r="M1260" s="2" t="s">
        <v>31</v>
      </c>
      <c r="N1260" s="2" t="s">
        <v>3632</v>
      </c>
      <c r="O1260" s="3" t="s">
        <v>32</v>
      </c>
      <c r="P1260" s="24">
        <v>0</v>
      </c>
      <c r="Q1260" s="24">
        <v>2</v>
      </c>
      <c r="R1260" s="27" t="s">
        <v>1568</v>
      </c>
      <c r="S1260" s="28" t="s">
        <v>1585</v>
      </c>
      <c r="T1260" s="2" t="s">
        <v>38</v>
      </c>
      <c r="U1260" s="2">
        <v>2060000</v>
      </c>
      <c r="V1260" s="2" t="s">
        <v>32059</v>
      </c>
      <c r="W1260" s="2" t="s">
        <v>34</v>
      </c>
      <c r="X1260" s="58" t="s">
        <v>32059</v>
      </c>
      <c r="Z1260" s="2">
        <v>2060000</v>
      </c>
      <c r="AB1260" s="58">
        <v>46175.43677083333</v>
      </c>
      <c r="AC1260" s="2">
        <v>0</v>
      </c>
      <c r="AD1260" s="104">
        <v>2060000</v>
      </c>
      <c r="AE1260" s="2">
        <v>46175.43677083333</v>
      </c>
      <c r="AG1260" s="2">
        <v>215968</v>
      </c>
    </row>
    <row r="1261" spans="1:33" ht="45" x14ac:dyDescent="0.25">
      <c r="A1261" s="2" t="s">
        <v>32389</v>
      </c>
      <c r="B1261" s="2" t="s">
        <v>32059</v>
      </c>
      <c r="C1261" s="2" t="s">
        <v>32390</v>
      </c>
      <c r="F1261" s="2" t="s">
        <v>32391</v>
      </c>
      <c r="G1261" s="2" t="s">
        <v>32392</v>
      </c>
      <c r="H1261" s="2" t="s">
        <v>32393</v>
      </c>
      <c r="I1261" s="2" t="s">
        <v>32394</v>
      </c>
      <c r="J1261" s="2" t="s">
        <v>28</v>
      </c>
      <c r="K1261" s="2" t="s">
        <v>51</v>
      </c>
      <c r="L1261" s="2" t="s">
        <v>80</v>
      </c>
      <c r="M1261" s="2" t="s">
        <v>81</v>
      </c>
      <c r="N1261" s="2" t="s">
        <v>4442</v>
      </c>
      <c r="O1261" s="2" t="s">
        <v>32</v>
      </c>
      <c r="P1261" s="24">
        <v>0</v>
      </c>
      <c r="Q1261" s="24">
        <v>1</v>
      </c>
      <c r="R1261" s="27" t="s">
        <v>1568</v>
      </c>
      <c r="S1261" s="28" t="s">
        <v>1589</v>
      </c>
      <c r="T1261" s="2" t="s">
        <v>33</v>
      </c>
      <c r="U1261" s="2">
        <v>412000</v>
      </c>
      <c r="V1261" s="2" t="s">
        <v>32059</v>
      </c>
      <c r="W1261" s="2" t="s">
        <v>34</v>
      </c>
      <c r="X1261" s="58" t="s">
        <v>31487</v>
      </c>
      <c r="Z1261" s="2">
        <v>412000</v>
      </c>
      <c r="AB1261" s="58">
        <v>46176.375925925924</v>
      </c>
      <c r="AC1261" s="2">
        <v>0</v>
      </c>
      <c r="AD1261" s="104">
        <v>412000</v>
      </c>
      <c r="AE1261" s="2">
        <v>46176.375925925924</v>
      </c>
      <c r="AG1261" s="2">
        <v>218179</v>
      </c>
    </row>
    <row r="1262" spans="1:33" ht="45" x14ac:dyDescent="0.25">
      <c r="A1262" s="2" t="s">
        <v>32395</v>
      </c>
      <c r="B1262" s="2" t="s">
        <v>32059</v>
      </c>
      <c r="C1262" s="2" t="s">
        <v>32396</v>
      </c>
      <c r="F1262" s="2" t="s">
        <v>32397</v>
      </c>
      <c r="G1262" s="2" t="s">
        <v>32398</v>
      </c>
      <c r="H1262" s="2" t="s">
        <v>32399</v>
      </c>
      <c r="I1262" s="2" t="s">
        <v>32400</v>
      </c>
      <c r="J1262" s="2" t="s">
        <v>28</v>
      </c>
      <c r="K1262" s="2" t="s">
        <v>29</v>
      </c>
      <c r="L1262" s="2" t="s">
        <v>137</v>
      </c>
      <c r="M1262" s="2" t="s">
        <v>138</v>
      </c>
      <c r="N1262" s="2" t="s">
        <v>4454</v>
      </c>
      <c r="O1262" s="2" t="s">
        <v>706</v>
      </c>
      <c r="P1262" s="24">
        <v>0</v>
      </c>
      <c r="Q1262" s="24">
        <v>0</v>
      </c>
      <c r="R1262" s="27" t="s">
        <v>1578</v>
      </c>
      <c r="S1262" s="28" t="s">
        <v>1589</v>
      </c>
      <c r="T1262" s="2" t="s">
        <v>33</v>
      </c>
      <c r="U1262" s="2">
        <v>0</v>
      </c>
      <c r="V1262" s="2" t="s">
        <v>31234</v>
      </c>
      <c r="W1262" s="2" t="s">
        <v>34</v>
      </c>
      <c r="AC1262" s="2">
        <v>0</v>
      </c>
      <c r="AD1262" s="104"/>
    </row>
    <row r="1263" spans="1:33" ht="45" x14ac:dyDescent="0.25">
      <c r="A1263" s="2" t="s">
        <v>32401</v>
      </c>
      <c r="B1263" s="2" t="s">
        <v>32059</v>
      </c>
      <c r="C1263" s="2" t="s">
        <v>32402</v>
      </c>
      <c r="F1263" s="2" t="s">
        <v>32403</v>
      </c>
      <c r="G1263" s="2" t="s">
        <v>32404</v>
      </c>
      <c r="H1263" s="2" t="s">
        <v>29953</v>
      </c>
      <c r="I1263" s="2" t="s">
        <v>32405</v>
      </c>
      <c r="J1263" s="2" t="s">
        <v>28</v>
      </c>
      <c r="K1263" s="2" t="s">
        <v>43</v>
      </c>
      <c r="L1263" s="2" t="s">
        <v>240</v>
      </c>
      <c r="M1263" s="2" t="s">
        <v>241</v>
      </c>
      <c r="N1263" s="2" t="s">
        <v>3047</v>
      </c>
      <c r="O1263" s="2" t="s">
        <v>705</v>
      </c>
      <c r="P1263" s="24">
        <v>0</v>
      </c>
      <c r="Q1263" s="24">
        <v>0</v>
      </c>
      <c r="R1263" s="27" t="s">
        <v>1578</v>
      </c>
      <c r="S1263" s="28" t="s">
        <v>1589</v>
      </c>
      <c r="T1263" s="2" t="s">
        <v>33</v>
      </c>
      <c r="U1263" s="2">
        <v>0</v>
      </c>
      <c r="V1263" s="2" t="s">
        <v>32059</v>
      </c>
      <c r="W1263" s="2" t="s">
        <v>34</v>
      </c>
      <c r="AC1263" s="2">
        <v>0</v>
      </c>
      <c r="AD1263" s="104"/>
    </row>
    <row r="1264" spans="1:33" ht="45" x14ac:dyDescent="0.25">
      <c r="A1264" s="2" t="s">
        <v>32406</v>
      </c>
      <c r="B1264" s="2" t="s">
        <v>25672</v>
      </c>
      <c r="C1264" s="2" t="s">
        <v>32407</v>
      </c>
      <c r="F1264" s="2" t="s">
        <v>32408</v>
      </c>
      <c r="G1264" s="2" t="s">
        <v>32409</v>
      </c>
      <c r="H1264" s="2" t="s">
        <v>32410</v>
      </c>
      <c r="I1264" s="2" t="s">
        <v>32411</v>
      </c>
      <c r="J1264" s="2" t="s">
        <v>28</v>
      </c>
      <c r="K1264" s="2" t="s">
        <v>48</v>
      </c>
      <c r="L1264" s="2" t="s">
        <v>1763</v>
      </c>
      <c r="M1264" s="2" t="s">
        <v>1633</v>
      </c>
      <c r="N1264" s="2" t="s">
        <v>5429</v>
      </c>
      <c r="O1264" s="3" t="s">
        <v>32</v>
      </c>
      <c r="P1264" s="24">
        <v>0</v>
      </c>
      <c r="Q1264" s="24">
        <v>1</v>
      </c>
      <c r="R1264" s="27" t="s">
        <v>1568</v>
      </c>
      <c r="S1264" s="28" t="s">
        <v>1589</v>
      </c>
      <c r="T1264" s="2" t="s">
        <v>33</v>
      </c>
      <c r="U1264" s="2">
        <v>412000</v>
      </c>
      <c r="V1264" s="2" t="s">
        <v>25672</v>
      </c>
      <c r="W1264" s="2" t="s">
        <v>34</v>
      </c>
      <c r="X1264" s="58" t="s">
        <v>32059</v>
      </c>
      <c r="Z1264" s="2">
        <v>412000</v>
      </c>
      <c r="AB1264" s="58">
        <v>46175.45453703704</v>
      </c>
      <c r="AC1264" s="2">
        <v>0</v>
      </c>
      <c r="AD1264" s="104">
        <v>412000</v>
      </c>
      <c r="AE1264" s="2">
        <v>46175.45453703704</v>
      </c>
      <c r="AG1264" s="2">
        <v>215390</v>
      </c>
    </row>
    <row r="1265" spans="1:33" ht="45" x14ac:dyDescent="0.25">
      <c r="A1265" s="2" t="s">
        <v>32412</v>
      </c>
      <c r="B1265" s="2" t="s">
        <v>25672</v>
      </c>
      <c r="C1265" s="2" t="s">
        <v>32413</v>
      </c>
      <c r="F1265" s="2" t="s">
        <v>32414</v>
      </c>
      <c r="G1265" s="2" t="s">
        <v>32415</v>
      </c>
      <c r="H1265" s="2" t="s">
        <v>32416</v>
      </c>
      <c r="I1265" s="2" t="s">
        <v>19579</v>
      </c>
      <c r="J1265" s="2" t="s">
        <v>28</v>
      </c>
      <c r="K1265" s="2" t="s">
        <v>48</v>
      </c>
      <c r="L1265" s="2" t="s">
        <v>1763</v>
      </c>
      <c r="M1265" s="2" t="s">
        <v>1633</v>
      </c>
      <c r="N1265" s="2" t="s">
        <v>5429</v>
      </c>
      <c r="O1265" s="2" t="s">
        <v>705</v>
      </c>
      <c r="P1265" s="24">
        <v>0</v>
      </c>
      <c r="Q1265" s="24">
        <v>0</v>
      </c>
      <c r="R1265" s="27" t="s">
        <v>1578</v>
      </c>
      <c r="S1265" s="28" t="s">
        <v>1589</v>
      </c>
      <c r="T1265" s="2" t="s">
        <v>33</v>
      </c>
      <c r="U1265" s="2">
        <v>0</v>
      </c>
      <c r="V1265" s="2" t="s">
        <v>25672</v>
      </c>
      <c r="W1265" s="2" t="s">
        <v>34</v>
      </c>
      <c r="AC1265" s="2">
        <v>0</v>
      </c>
      <c r="AD1265" s="104"/>
    </row>
    <row r="1266" spans="1:33" ht="45" x14ac:dyDescent="0.25">
      <c r="A1266" s="2" t="s">
        <v>32417</v>
      </c>
      <c r="B1266" s="2" t="s">
        <v>25672</v>
      </c>
      <c r="C1266" s="2" t="s">
        <v>32418</v>
      </c>
      <c r="F1266" s="2" t="s">
        <v>5846</v>
      </c>
      <c r="G1266" s="2" t="s">
        <v>5847</v>
      </c>
      <c r="H1266" s="2" t="s">
        <v>5848</v>
      </c>
      <c r="I1266" s="2" t="s">
        <v>32419</v>
      </c>
      <c r="J1266" s="2" t="s">
        <v>28</v>
      </c>
      <c r="K1266" s="2" t="s">
        <v>48</v>
      </c>
      <c r="L1266" s="2" t="s">
        <v>1763</v>
      </c>
      <c r="M1266" s="2" t="s">
        <v>1633</v>
      </c>
      <c r="N1266" s="2" t="s">
        <v>5429</v>
      </c>
      <c r="O1266" s="2" t="s">
        <v>19490</v>
      </c>
      <c r="P1266" s="24">
        <v>0</v>
      </c>
      <c r="Q1266" s="24">
        <v>0</v>
      </c>
      <c r="R1266" s="27" t="s">
        <v>1579</v>
      </c>
      <c r="S1266" s="28" t="s">
        <v>1589</v>
      </c>
      <c r="T1266" s="2" t="s">
        <v>33</v>
      </c>
      <c r="U1266" s="2">
        <v>412000</v>
      </c>
      <c r="V1266" s="2" t="s">
        <v>25672</v>
      </c>
      <c r="W1266" s="2" t="s">
        <v>34</v>
      </c>
      <c r="X1266" s="58" t="s">
        <v>32059</v>
      </c>
      <c r="Y1266" s="2" t="s">
        <v>39</v>
      </c>
      <c r="Z1266" s="2">
        <v>412000</v>
      </c>
      <c r="AA1266" s="2" t="s">
        <v>40</v>
      </c>
      <c r="AB1266" s="58">
        <v>46175.454097222224</v>
      </c>
      <c r="AC1266" s="2">
        <v>0</v>
      </c>
      <c r="AD1266" s="104">
        <v>412000</v>
      </c>
      <c r="AE1266" s="2">
        <v>46175.454097222224</v>
      </c>
      <c r="AG1266" s="2">
        <v>215391</v>
      </c>
    </row>
    <row r="1267" spans="1:33" ht="45" x14ac:dyDescent="0.25">
      <c r="A1267" s="2" t="s">
        <v>32420</v>
      </c>
      <c r="B1267" s="2" t="s">
        <v>25672</v>
      </c>
      <c r="C1267" s="2" t="s">
        <v>32421</v>
      </c>
      <c r="F1267" s="2" t="s">
        <v>32422</v>
      </c>
      <c r="G1267" s="2" t="s">
        <v>32423</v>
      </c>
      <c r="H1267" s="2" t="s">
        <v>32424</v>
      </c>
      <c r="I1267" s="2" t="s">
        <v>32425</v>
      </c>
      <c r="J1267" s="2" t="s">
        <v>28</v>
      </c>
      <c r="K1267" s="2" t="s">
        <v>48</v>
      </c>
      <c r="L1267" s="2" t="s">
        <v>1763</v>
      </c>
      <c r="M1267" s="2" t="s">
        <v>1633</v>
      </c>
      <c r="N1267" s="2" t="s">
        <v>5429</v>
      </c>
      <c r="O1267" s="2" t="s">
        <v>705</v>
      </c>
      <c r="P1267" s="24">
        <v>0</v>
      </c>
      <c r="Q1267" s="24">
        <v>0</v>
      </c>
      <c r="R1267" s="27" t="s">
        <v>1578</v>
      </c>
      <c r="S1267" s="28" t="s">
        <v>1589</v>
      </c>
      <c r="T1267" s="2" t="s">
        <v>33</v>
      </c>
      <c r="U1267" s="2">
        <v>0</v>
      </c>
      <c r="V1267" s="2" t="s">
        <v>25672</v>
      </c>
      <c r="W1267" s="2" t="s">
        <v>34</v>
      </c>
      <c r="AC1267" s="2">
        <v>0</v>
      </c>
      <c r="AD1267" s="104"/>
    </row>
    <row r="1268" spans="1:33" ht="60" x14ac:dyDescent="0.25">
      <c r="A1268" s="2" t="s">
        <v>32426</v>
      </c>
      <c r="B1268" s="2" t="s">
        <v>25672</v>
      </c>
      <c r="C1268" s="2" t="s">
        <v>32427</v>
      </c>
      <c r="F1268" s="2" t="s">
        <v>32428</v>
      </c>
      <c r="G1268" s="2" t="s">
        <v>32429</v>
      </c>
      <c r="H1268" s="2" t="s">
        <v>32430</v>
      </c>
      <c r="I1268" s="2" t="s">
        <v>32431</v>
      </c>
      <c r="J1268" s="2" t="s">
        <v>28</v>
      </c>
      <c r="K1268" s="2" t="s">
        <v>29</v>
      </c>
      <c r="L1268" s="2" t="s">
        <v>455</v>
      </c>
      <c r="M1268" s="2" t="s">
        <v>456</v>
      </c>
      <c r="N1268" s="2" t="s">
        <v>7258</v>
      </c>
      <c r="O1268" s="2" t="s">
        <v>19490</v>
      </c>
      <c r="P1268" s="24">
        <v>0</v>
      </c>
      <c r="Q1268" s="24">
        <v>0</v>
      </c>
      <c r="R1268" s="27" t="s">
        <v>1579</v>
      </c>
      <c r="S1268" s="28" t="s">
        <v>1585</v>
      </c>
      <c r="T1268" s="2" t="s">
        <v>38</v>
      </c>
      <c r="U1268" s="2">
        <v>2060000</v>
      </c>
      <c r="V1268" s="2" t="s">
        <v>25672</v>
      </c>
      <c r="W1268" s="2" t="s">
        <v>34</v>
      </c>
      <c r="X1268" s="58" t="s">
        <v>32059</v>
      </c>
      <c r="Y1268" s="2" t="s">
        <v>39</v>
      </c>
      <c r="Z1268" s="2">
        <v>2060000</v>
      </c>
      <c r="AA1268" s="2" t="s">
        <v>40</v>
      </c>
      <c r="AB1268" s="58">
        <v>46175.882592592592</v>
      </c>
      <c r="AC1268" s="2">
        <v>0</v>
      </c>
      <c r="AD1268" s="104">
        <v>2060000</v>
      </c>
      <c r="AE1268" s="2">
        <v>46175.882592592592</v>
      </c>
      <c r="AG1268" s="2">
        <v>215331</v>
      </c>
    </row>
    <row r="1269" spans="1:33" ht="45" x14ac:dyDescent="0.25">
      <c r="A1269" s="2" t="s">
        <v>32432</v>
      </c>
      <c r="B1269" s="2" t="s">
        <v>25672</v>
      </c>
      <c r="C1269" s="2" t="s">
        <v>32433</v>
      </c>
      <c r="F1269" s="2" t="s">
        <v>32428</v>
      </c>
      <c r="G1269" s="2" t="s">
        <v>32429</v>
      </c>
      <c r="H1269" s="2" t="s">
        <v>32430</v>
      </c>
      <c r="I1269" s="2" t="s">
        <v>32431</v>
      </c>
      <c r="J1269" s="2" t="s">
        <v>28</v>
      </c>
      <c r="K1269" s="2" t="s">
        <v>29</v>
      </c>
      <c r="L1269" s="2" t="s">
        <v>455</v>
      </c>
      <c r="M1269" s="2" t="s">
        <v>456</v>
      </c>
      <c r="N1269" s="2" t="s">
        <v>7258</v>
      </c>
      <c r="O1269" s="2" t="s">
        <v>19490</v>
      </c>
      <c r="P1269" s="24">
        <v>0</v>
      </c>
      <c r="Q1269" s="24">
        <v>0</v>
      </c>
      <c r="R1269" s="27" t="s">
        <v>1579</v>
      </c>
      <c r="S1269" s="28" t="s">
        <v>1589</v>
      </c>
      <c r="T1269" s="2" t="s">
        <v>33</v>
      </c>
      <c r="U1269" s="2">
        <v>412000</v>
      </c>
      <c r="V1269" s="2" t="s">
        <v>25672</v>
      </c>
      <c r="W1269" s="2" t="s">
        <v>34</v>
      </c>
      <c r="X1269" s="58" t="s">
        <v>32059</v>
      </c>
      <c r="Y1269" s="2" t="s">
        <v>39</v>
      </c>
      <c r="Z1269" s="2">
        <v>412000</v>
      </c>
      <c r="AA1269" s="2" t="s">
        <v>40</v>
      </c>
      <c r="AB1269" s="58">
        <v>46175.882962962962</v>
      </c>
      <c r="AC1269" s="2">
        <v>0</v>
      </c>
      <c r="AD1269" s="104">
        <v>412000</v>
      </c>
      <c r="AE1269" s="2">
        <v>46175.882962962962</v>
      </c>
      <c r="AG1269" s="2">
        <v>215330</v>
      </c>
    </row>
    <row r="1270" spans="1:33" ht="45" x14ac:dyDescent="0.25">
      <c r="A1270" s="2" t="s">
        <v>32434</v>
      </c>
      <c r="B1270" s="2" t="s">
        <v>25672</v>
      </c>
      <c r="C1270" s="2" t="s">
        <v>32435</v>
      </c>
      <c r="F1270" s="2" t="s">
        <v>19080</v>
      </c>
      <c r="G1270" s="2" t="s">
        <v>19081</v>
      </c>
      <c r="H1270" s="2" t="s">
        <v>19082</v>
      </c>
      <c r="I1270" s="2" t="s">
        <v>21931</v>
      </c>
      <c r="J1270" s="2" t="s">
        <v>28</v>
      </c>
      <c r="K1270" s="2" t="s">
        <v>74</v>
      </c>
      <c r="L1270" s="2" t="s">
        <v>380</v>
      </c>
      <c r="M1270" s="2" t="s">
        <v>381</v>
      </c>
      <c r="N1270" s="2" t="s">
        <v>3831</v>
      </c>
      <c r="O1270" s="2" t="s">
        <v>705</v>
      </c>
      <c r="P1270" s="24">
        <v>0</v>
      </c>
      <c r="Q1270" s="24">
        <v>0</v>
      </c>
      <c r="R1270" s="27" t="s">
        <v>1578</v>
      </c>
      <c r="S1270" s="28" t="s">
        <v>1590</v>
      </c>
      <c r="T1270" s="2" t="s">
        <v>426</v>
      </c>
      <c r="U1270" s="2">
        <v>0</v>
      </c>
      <c r="V1270" s="2" t="s">
        <v>31118</v>
      </c>
      <c r="W1270" s="2" t="s">
        <v>34</v>
      </c>
      <c r="AC1270" s="2">
        <v>0</v>
      </c>
      <c r="AD1270" s="104"/>
    </row>
    <row r="1271" spans="1:33" ht="60" x14ac:dyDescent="0.25">
      <c r="A1271" s="2" t="s">
        <v>32436</v>
      </c>
      <c r="B1271" s="2" t="s">
        <v>25672</v>
      </c>
      <c r="C1271" s="2" t="s">
        <v>32437</v>
      </c>
      <c r="F1271" s="2" t="s">
        <v>32438</v>
      </c>
      <c r="G1271" s="2" t="s">
        <v>32439</v>
      </c>
      <c r="H1271" s="2" t="s">
        <v>11502</v>
      </c>
      <c r="I1271" s="2" t="s">
        <v>32440</v>
      </c>
      <c r="J1271" s="2" t="s">
        <v>28</v>
      </c>
      <c r="K1271" s="2" t="s">
        <v>29</v>
      </c>
      <c r="L1271" s="2" t="s">
        <v>225</v>
      </c>
      <c r="M1271" s="2" t="s">
        <v>226</v>
      </c>
      <c r="N1271" s="2" t="s">
        <v>4608</v>
      </c>
      <c r="O1271" s="2" t="s">
        <v>32</v>
      </c>
      <c r="P1271" s="24">
        <v>0</v>
      </c>
      <c r="Q1271" s="24">
        <v>1</v>
      </c>
      <c r="R1271" s="27" t="s">
        <v>1568</v>
      </c>
      <c r="S1271" s="28" t="s">
        <v>1589</v>
      </c>
      <c r="T1271" s="2" t="s">
        <v>33</v>
      </c>
      <c r="U1271" s="2">
        <v>412000</v>
      </c>
      <c r="V1271" s="2" t="s">
        <v>25672</v>
      </c>
      <c r="W1271" s="2" t="s">
        <v>34</v>
      </c>
      <c r="X1271" s="58" t="s">
        <v>32059</v>
      </c>
      <c r="Z1271" s="2">
        <v>412000</v>
      </c>
      <c r="AB1271" s="58">
        <v>46175.414837962962</v>
      </c>
      <c r="AC1271" s="2">
        <v>0</v>
      </c>
      <c r="AD1271" s="104">
        <v>412000</v>
      </c>
      <c r="AE1271" s="2">
        <v>46175.414837962962</v>
      </c>
      <c r="AG1271" s="2">
        <v>215124</v>
      </c>
    </row>
    <row r="1272" spans="1:33" ht="60" x14ac:dyDescent="0.25">
      <c r="A1272" s="2" t="s">
        <v>32441</v>
      </c>
      <c r="B1272" s="2" t="s">
        <v>25672</v>
      </c>
      <c r="C1272" s="2" t="s">
        <v>32442</v>
      </c>
      <c r="F1272" s="2" t="s">
        <v>32443</v>
      </c>
      <c r="G1272" s="2" t="s">
        <v>32444</v>
      </c>
      <c r="H1272" s="2" t="s">
        <v>32445</v>
      </c>
      <c r="I1272" s="2" t="s">
        <v>32446</v>
      </c>
      <c r="J1272" s="2" t="s">
        <v>28</v>
      </c>
      <c r="K1272" s="2" t="s">
        <v>48</v>
      </c>
      <c r="L1272" s="2" t="s">
        <v>108</v>
      </c>
      <c r="M1272" s="2" t="s">
        <v>390</v>
      </c>
      <c r="N1272" s="2" t="s">
        <v>4388</v>
      </c>
      <c r="O1272" s="2" t="s">
        <v>705</v>
      </c>
      <c r="P1272" s="24">
        <v>0</v>
      </c>
      <c r="Q1272" s="24">
        <v>0</v>
      </c>
      <c r="R1272" s="27" t="s">
        <v>1578</v>
      </c>
      <c r="S1272" s="28" t="s">
        <v>1585</v>
      </c>
      <c r="T1272" s="2" t="s">
        <v>38</v>
      </c>
      <c r="U1272" s="2">
        <v>0</v>
      </c>
      <c r="V1272" s="2" t="s">
        <v>25672</v>
      </c>
      <c r="W1272" s="2" t="s">
        <v>34</v>
      </c>
      <c r="AC1272" s="2">
        <v>0</v>
      </c>
      <c r="AD1272" s="104"/>
    </row>
    <row r="1273" spans="1:33" ht="45" x14ac:dyDescent="0.25">
      <c r="A1273" s="2" t="s">
        <v>32447</v>
      </c>
      <c r="B1273" s="2" t="s">
        <v>25672</v>
      </c>
      <c r="C1273" s="2" t="s">
        <v>32448</v>
      </c>
      <c r="F1273" s="2" t="s">
        <v>32443</v>
      </c>
      <c r="G1273" s="2" t="s">
        <v>32444</v>
      </c>
      <c r="H1273" s="2" t="s">
        <v>32445</v>
      </c>
      <c r="I1273" s="2" t="s">
        <v>32446</v>
      </c>
      <c r="J1273" s="2" t="s">
        <v>28</v>
      </c>
      <c r="K1273" s="2" t="s">
        <v>48</v>
      </c>
      <c r="L1273" s="2" t="s">
        <v>108</v>
      </c>
      <c r="M1273" s="2" t="s">
        <v>390</v>
      </c>
      <c r="N1273" s="2" t="s">
        <v>4388</v>
      </c>
      <c r="O1273" s="2" t="s">
        <v>705</v>
      </c>
      <c r="P1273" s="24">
        <v>0</v>
      </c>
      <c r="Q1273" s="24">
        <v>0</v>
      </c>
      <c r="R1273" s="27" t="s">
        <v>1578</v>
      </c>
      <c r="S1273" s="28" t="s">
        <v>1589</v>
      </c>
      <c r="T1273" s="2" t="s">
        <v>33</v>
      </c>
      <c r="U1273" s="2">
        <v>0</v>
      </c>
      <c r="V1273" s="2" t="s">
        <v>25672</v>
      </c>
      <c r="W1273" s="2" t="s">
        <v>34</v>
      </c>
      <c r="AC1273" s="2">
        <v>0</v>
      </c>
      <c r="AD1273" s="104"/>
    </row>
    <row r="1274" spans="1:33" ht="60" x14ac:dyDescent="0.25">
      <c r="A1274" s="2" t="s">
        <v>32449</v>
      </c>
      <c r="B1274" s="2" t="s">
        <v>25672</v>
      </c>
      <c r="C1274" s="2" t="s">
        <v>32450</v>
      </c>
      <c r="F1274" s="2" t="s">
        <v>32451</v>
      </c>
      <c r="G1274" s="2" t="s">
        <v>32452</v>
      </c>
      <c r="H1274" s="2" t="s">
        <v>16579</v>
      </c>
      <c r="I1274" s="2" t="s">
        <v>32453</v>
      </c>
      <c r="J1274" s="2" t="s">
        <v>28</v>
      </c>
      <c r="K1274" s="2" t="s">
        <v>74</v>
      </c>
      <c r="L1274" s="2" t="s">
        <v>1047</v>
      </c>
      <c r="M1274" s="2" t="s">
        <v>381</v>
      </c>
      <c r="N1274" s="2" t="s">
        <v>3831</v>
      </c>
      <c r="O1274" s="2" t="s">
        <v>32</v>
      </c>
      <c r="P1274" s="24">
        <v>0</v>
      </c>
      <c r="Q1274" s="24">
        <v>1</v>
      </c>
      <c r="R1274" s="27" t="s">
        <v>1568</v>
      </c>
      <c r="S1274" s="28" t="s">
        <v>1585</v>
      </c>
      <c r="T1274" s="2" t="s">
        <v>38</v>
      </c>
      <c r="U1274" s="2">
        <v>2060000</v>
      </c>
      <c r="V1274" s="2" t="s">
        <v>25672</v>
      </c>
      <c r="W1274" s="2" t="s">
        <v>34</v>
      </c>
      <c r="X1274" s="58" t="s">
        <v>31234</v>
      </c>
      <c r="Z1274" s="2">
        <v>2060000</v>
      </c>
      <c r="AB1274" s="58">
        <v>46177.72278935185</v>
      </c>
      <c r="AC1274" s="2">
        <v>0</v>
      </c>
      <c r="AD1274" s="104">
        <v>2060000</v>
      </c>
      <c r="AE1274" s="2">
        <v>46177.72278935185</v>
      </c>
      <c r="AG1274" s="2">
        <v>215726</v>
      </c>
    </row>
    <row r="1275" spans="1:33" ht="45" x14ac:dyDescent="0.25">
      <c r="A1275" s="2" t="s">
        <v>32454</v>
      </c>
      <c r="B1275" s="2" t="s">
        <v>25672</v>
      </c>
      <c r="C1275" s="2" t="s">
        <v>32455</v>
      </c>
      <c r="F1275" s="2" t="s">
        <v>32456</v>
      </c>
      <c r="G1275" s="2" t="s">
        <v>32457</v>
      </c>
      <c r="H1275" s="2" t="s">
        <v>32458</v>
      </c>
      <c r="I1275" s="2" t="s">
        <v>32459</v>
      </c>
      <c r="J1275" s="2" t="s">
        <v>28</v>
      </c>
      <c r="K1275" s="2" t="s">
        <v>68</v>
      </c>
      <c r="L1275" s="2" t="s">
        <v>500</v>
      </c>
      <c r="M1275" s="2" t="s">
        <v>1435</v>
      </c>
      <c r="N1275" s="2" t="s">
        <v>10731</v>
      </c>
      <c r="O1275" s="2" t="s">
        <v>19490</v>
      </c>
      <c r="P1275" s="24">
        <v>0</v>
      </c>
      <c r="Q1275" s="24">
        <v>0</v>
      </c>
      <c r="R1275" s="27" t="s">
        <v>1579</v>
      </c>
      <c r="S1275" s="28" t="s">
        <v>1590</v>
      </c>
      <c r="T1275" s="2" t="s">
        <v>426</v>
      </c>
      <c r="U1275" s="2">
        <v>20600000</v>
      </c>
      <c r="V1275" s="2" t="s">
        <v>25672</v>
      </c>
      <c r="W1275" s="2" t="s">
        <v>34</v>
      </c>
      <c r="X1275" s="58" t="s">
        <v>32059</v>
      </c>
      <c r="Y1275" s="2" t="s">
        <v>39</v>
      </c>
      <c r="Z1275" s="2">
        <v>20000000</v>
      </c>
      <c r="AA1275" s="2" t="s">
        <v>40</v>
      </c>
      <c r="AB1275" s="58">
        <v>46175.867418981485</v>
      </c>
      <c r="AC1275" s="2">
        <v>0</v>
      </c>
      <c r="AD1275" s="104">
        <v>20000000</v>
      </c>
      <c r="AE1275" s="2">
        <v>46175.867418981485</v>
      </c>
      <c r="AG1275" s="2">
        <v>226469</v>
      </c>
    </row>
    <row r="1276" spans="1:33" ht="45" x14ac:dyDescent="0.25">
      <c r="A1276" s="2" t="s">
        <v>32460</v>
      </c>
      <c r="B1276" s="2" t="s">
        <v>25672</v>
      </c>
      <c r="C1276" s="2" t="s">
        <v>32461</v>
      </c>
      <c r="F1276" s="2" t="s">
        <v>32462</v>
      </c>
      <c r="G1276" s="2" t="s">
        <v>32463</v>
      </c>
      <c r="H1276" s="2" t="s">
        <v>32464</v>
      </c>
      <c r="I1276" s="2" t="s">
        <v>32465</v>
      </c>
      <c r="J1276" s="2" t="s">
        <v>28</v>
      </c>
      <c r="K1276" s="2" t="s">
        <v>51</v>
      </c>
      <c r="L1276" s="2" t="s">
        <v>297</v>
      </c>
      <c r="M1276" s="2" t="s">
        <v>808</v>
      </c>
      <c r="N1276" s="2" t="s">
        <v>5451</v>
      </c>
      <c r="O1276" s="2" t="s">
        <v>32</v>
      </c>
      <c r="P1276" s="24">
        <v>0</v>
      </c>
      <c r="Q1276" s="24">
        <v>1</v>
      </c>
      <c r="R1276" s="27" t="s">
        <v>1568</v>
      </c>
      <c r="S1276" s="28" t="s">
        <v>1589</v>
      </c>
      <c r="T1276" s="2" t="s">
        <v>33</v>
      </c>
      <c r="U1276" s="2">
        <v>412000</v>
      </c>
      <c r="V1276" s="2" t="s">
        <v>25672</v>
      </c>
      <c r="W1276" s="2" t="s">
        <v>34</v>
      </c>
      <c r="X1276" s="58" t="s">
        <v>31487</v>
      </c>
      <c r="Z1276" s="2">
        <v>412000</v>
      </c>
      <c r="AB1276" s="58">
        <v>46176.72488425926</v>
      </c>
      <c r="AC1276" s="2">
        <v>0</v>
      </c>
      <c r="AD1276" s="104">
        <v>412000</v>
      </c>
      <c r="AE1276" s="2">
        <v>46176.72488425926</v>
      </c>
      <c r="AG1276" s="2">
        <v>215375</v>
      </c>
    </row>
    <row r="1277" spans="1:33" ht="60" x14ac:dyDescent="0.25">
      <c r="A1277" s="2" t="s">
        <v>32466</v>
      </c>
      <c r="B1277" s="2" t="s">
        <v>25672</v>
      </c>
      <c r="C1277" s="2" t="s">
        <v>32467</v>
      </c>
      <c r="F1277" s="2" t="s">
        <v>32468</v>
      </c>
      <c r="G1277" s="2" t="s">
        <v>32469</v>
      </c>
      <c r="H1277" s="2" t="s">
        <v>32470</v>
      </c>
      <c r="I1277" s="2" t="s">
        <v>32471</v>
      </c>
      <c r="J1277" s="2" t="s">
        <v>28</v>
      </c>
      <c r="K1277" s="2" t="s">
        <v>29</v>
      </c>
      <c r="L1277" s="2" t="s">
        <v>6969</v>
      </c>
      <c r="M1277" s="2" t="s">
        <v>319</v>
      </c>
      <c r="N1277" s="2" t="s">
        <v>6970</v>
      </c>
      <c r="O1277" s="2" t="s">
        <v>19490</v>
      </c>
      <c r="P1277" s="24">
        <v>1</v>
      </c>
      <c r="Q1277" s="24">
        <v>0</v>
      </c>
      <c r="R1277" s="27" t="s">
        <v>1579</v>
      </c>
      <c r="S1277" s="28" t="s">
        <v>1585</v>
      </c>
      <c r="T1277" s="2" t="s">
        <v>38</v>
      </c>
      <c r="U1277" s="2">
        <v>2060000</v>
      </c>
      <c r="V1277" s="2" t="s">
        <v>25672</v>
      </c>
      <c r="W1277" s="2" t="s">
        <v>34</v>
      </c>
      <c r="X1277" s="58" t="s">
        <v>31487</v>
      </c>
      <c r="Y1277" s="2" t="s">
        <v>39</v>
      </c>
      <c r="Z1277" s="2">
        <v>2060000</v>
      </c>
      <c r="AA1277" s="2" t="s">
        <v>40</v>
      </c>
      <c r="AB1277" s="58">
        <v>46176.420092592591</v>
      </c>
      <c r="AC1277" s="2">
        <v>0</v>
      </c>
      <c r="AD1277" s="104">
        <v>2060000</v>
      </c>
      <c r="AE1277" s="2">
        <v>46176.420092592591</v>
      </c>
      <c r="AG1277" s="2">
        <v>214916</v>
      </c>
    </row>
    <row r="1278" spans="1:33" ht="45" x14ac:dyDescent="0.25">
      <c r="A1278" s="2" t="s">
        <v>32472</v>
      </c>
      <c r="B1278" s="2" t="s">
        <v>25672</v>
      </c>
      <c r="C1278" s="2" t="s">
        <v>32473</v>
      </c>
      <c r="F1278" s="2" t="s">
        <v>32474</v>
      </c>
      <c r="G1278" s="2" t="s">
        <v>32475</v>
      </c>
      <c r="H1278" s="2" t="s">
        <v>12548</v>
      </c>
      <c r="I1278" s="2" t="s">
        <v>32476</v>
      </c>
      <c r="J1278" s="2" t="s">
        <v>28</v>
      </c>
      <c r="K1278" s="2" t="s">
        <v>68</v>
      </c>
      <c r="L1278" s="2" t="s">
        <v>289</v>
      </c>
      <c r="M1278" s="2" t="s">
        <v>290</v>
      </c>
      <c r="N1278" s="2" t="s">
        <v>4913</v>
      </c>
      <c r="O1278" s="2" t="s">
        <v>19490</v>
      </c>
      <c r="P1278" s="24">
        <v>0</v>
      </c>
      <c r="Q1278" s="24">
        <v>0</v>
      </c>
      <c r="R1278" s="27" t="s">
        <v>1579</v>
      </c>
      <c r="S1278" s="28" t="s">
        <v>1589</v>
      </c>
      <c r="T1278" s="2" t="s">
        <v>33</v>
      </c>
      <c r="U1278" s="2">
        <v>412000</v>
      </c>
      <c r="V1278" s="2" t="s">
        <v>30688</v>
      </c>
      <c r="W1278" s="2" t="s">
        <v>34</v>
      </c>
      <c r="X1278" s="58" t="s">
        <v>32611</v>
      </c>
      <c r="Y1278" s="2" t="s">
        <v>39</v>
      </c>
      <c r="Z1278" s="2">
        <v>412000</v>
      </c>
      <c r="AA1278" s="2" t="s">
        <v>40</v>
      </c>
      <c r="AB1278" s="58">
        <v>46185.779895833337</v>
      </c>
      <c r="AC1278" s="2">
        <v>0</v>
      </c>
      <c r="AD1278" s="104">
        <v>412000</v>
      </c>
      <c r="AE1278" s="2">
        <v>46185.779895833337</v>
      </c>
      <c r="AG1278" s="2">
        <v>308369</v>
      </c>
    </row>
    <row r="1279" spans="1:33" ht="45" x14ac:dyDescent="0.25">
      <c r="A1279" s="2" t="s">
        <v>32477</v>
      </c>
      <c r="B1279" s="2" t="s">
        <v>25672</v>
      </c>
      <c r="C1279" s="2" t="s">
        <v>32478</v>
      </c>
      <c r="F1279" s="2" t="s">
        <v>32468</v>
      </c>
      <c r="G1279" s="2" t="s">
        <v>32469</v>
      </c>
      <c r="H1279" s="2" t="s">
        <v>32470</v>
      </c>
      <c r="I1279" s="2" t="s">
        <v>32471</v>
      </c>
      <c r="J1279" s="2" t="s">
        <v>28</v>
      </c>
      <c r="K1279" s="2" t="s">
        <v>29</v>
      </c>
      <c r="L1279" s="2" t="s">
        <v>6969</v>
      </c>
      <c r="M1279" s="2" t="s">
        <v>319</v>
      </c>
      <c r="N1279" s="2" t="s">
        <v>6970</v>
      </c>
      <c r="O1279" s="2" t="s">
        <v>32</v>
      </c>
      <c r="P1279" s="24">
        <v>0</v>
      </c>
      <c r="Q1279" s="24">
        <v>1</v>
      </c>
      <c r="R1279" s="27" t="s">
        <v>1568</v>
      </c>
      <c r="S1279" s="28" t="s">
        <v>1589</v>
      </c>
      <c r="T1279" s="2" t="s">
        <v>33</v>
      </c>
      <c r="U1279" s="2">
        <v>412000</v>
      </c>
      <c r="V1279" s="2" t="s">
        <v>25672</v>
      </c>
      <c r="W1279" s="2" t="s">
        <v>34</v>
      </c>
      <c r="X1279" s="58" t="s">
        <v>31487</v>
      </c>
      <c r="Z1279" s="2">
        <v>412000</v>
      </c>
      <c r="AB1279" s="58">
        <v>46176.420451388891</v>
      </c>
      <c r="AC1279" s="2">
        <v>0</v>
      </c>
      <c r="AD1279" s="104">
        <v>412000</v>
      </c>
      <c r="AE1279" s="2">
        <v>46176.420451388891</v>
      </c>
      <c r="AG1279" s="2">
        <v>214914</v>
      </c>
    </row>
    <row r="1280" spans="1:33" ht="45" x14ac:dyDescent="0.25">
      <c r="A1280" s="2" t="s">
        <v>32479</v>
      </c>
      <c r="B1280" s="2" t="s">
        <v>25672</v>
      </c>
      <c r="C1280" s="2" t="s">
        <v>32480</v>
      </c>
      <c r="D1280" s="2" t="s">
        <v>32481</v>
      </c>
      <c r="E1280" s="2" t="s">
        <v>32482</v>
      </c>
      <c r="F1280" s="2" t="s">
        <v>29812</v>
      </c>
      <c r="G1280" s="2" t="s">
        <v>29813</v>
      </c>
      <c r="H1280" s="2" t="s">
        <v>29814</v>
      </c>
      <c r="I1280" s="2" t="s">
        <v>29815</v>
      </c>
      <c r="J1280" s="2" t="s">
        <v>28</v>
      </c>
      <c r="K1280" s="2" t="s">
        <v>68</v>
      </c>
      <c r="L1280" s="2" t="s">
        <v>445</v>
      </c>
      <c r="M1280" s="2" t="s">
        <v>161</v>
      </c>
      <c r="N1280" s="2" t="s">
        <v>4278</v>
      </c>
      <c r="O1280" s="2" t="s">
        <v>705</v>
      </c>
      <c r="P1280" s="24">
        <v>0</v>
      </c>
      <c r="Q1280" s="24">
        <v>0</v>
      </c>
      <c r="R1280" s="27" t="s">
        <v>1578</v>
      </c>
      <c r="S1280" s="28" t="s">
        <v>1582</v>
      </c>
      <c r="T1280" s="2" t="s">
        <v>160</v>
      </c>
      <c r="U1280" s="2">
        <v>0</v>
      </c>
      <c r="V1280" s="2" t="s">
        <v>31118</v>
      </c>
      <c r="W1280" s="2" t="s">
        <v>34</v>
      </c>
      <c r="AC1280" s="2">
        <v>0</v>
      </c>
      <c r="AD1280" s="104"/>
    </row>
    <row r="1281" spans="1:33" ht="45" x14ac:dyDescent="0.25">
      <c r="A1281" s="2" t="s">
        <v>32483</v>
      </c>
      <c r="B1281" s="2" t="s">
        <v>25672</v>
      </c>
      <c r="C1281" s="2" t="s">
        <v>32484</v>
      </c>
      <c r="F1281" s="2" t="s">
        <v>32485</v>
      </c>
      <c r="G1281" s="2" t="s">
        <v>32486</v>
      </c>
      <c r="H1281" s="2" t="s">
        <v>32487</v>
      </c>
      <c r="I1281" s="2" t="s">
        <v>32488</v>
      </c>
      <c r="J1281" s="2" t="s">
        <v>28</v>
      </c>
      <c r="K1281" s="2" t="s">
        <v>173</v>
      </c>
      <c r="L1281" s="2" t="s">
        <v>353</v>
      </c>
      <c r="M1281" s="2" t="s">
        <v>354</v>
      </c>
      <c r="N1281" s="2" t="s">
        <v>6102</v>
      </c>
      <c r="O1281" s="2" t="s">
        <v>32</v>
      </c>
      <c r="P1281" s="24">
        <v>0</v>
      </c>
      <c r="Q1281" s="24">
        <v>1</v>
      </c>
      <c r="R1281" s="27" t="s">
        <v>1568</v>
      </c>
      <c r="S1281" s="28" t="s">
        <v>1589</v>
      </c>
      <c r="T1281" s="2" t="s">
        <v>33</v>
      </c>
      <c r="U1281" s="2">
        <v>412000</v>
      </c>
      <c r="V1281" s="2" t="s">
        <v>31234</v>
      </c>
      <c r="W1281" s="2" t="s">
        <v>34</v>
      </c>
      <c r="X1281" s="58" t="s">
        <v>31118</v>
      </c>
      <c r="Z1281" s="2">
        <v>412000</v>
      </c>
      <c r="AB1281" s="58">
        <v>46178.51971064815</v>
      </c>
      <c r="AC1281" s="2">
        <v>0</v>
      </c>
      <c r="AD1281" s="104">
        <v>412000</v>
      </c>
      <c r="AE1281" s="2">
        <v>46178.51971064815</v>
      </c>
      <c r="AG1281" s="2">
        <v>278122</v>
      </c>
    </row>
    <row r="1282" spans="1:33" ht="45" x14ac:dyDescent="0.25">
      <c r="A1282" s="2" t="s">
        <v>32489</v>
      </c>
      <c r="B1282" s="2" t="s">
        <v>25672</v>
      </c>
      <c r="C1282" s="2" t="s">
        <v>32490</v>
      </c>
      <c r="F1282" s="2" t="s">
        <v>32028</v>
      </c>
      <c r="G1282" s="2" t="s">
        <v>32029</v>
      </c>
      <c r="H1282" s="2" t="s">
        <v>32030</v>
      </c>
      <c r="I1282" s="2" t="s">
        <v>22260</v>
      </c>
      <c r="J1282" s="2" t="s">
        <v>28</v>
      </c>
      <c r="K1282" s="2" t="s">
        <v>68</v>
      </c>
      <c r="L1282" s="2" t="s">
        <v>372</v>
      </c>
      <c r="M1282" s="2" t="s">
        <v>610</v>
      </c>
      <c r="N1282" s="2" t="s">
        <v>4259</v>
      </c>
      <c r="O1282" s="3" t="s">
        <v>705</v>
      </c>
      <c r="P1282" s="24">
        <v>0</v>
      </c>
      <c r="Q1282" s="24">
        <v>0</v>
      </c>
      <c r="R1282" s="27" t="s">
        <v>1578</v>
      </c>
      <c r="S1282" s="28" t="s">
        <v>1590</v>
      </c>
      <c r="T1282" s="2" t="s">
        <v>426</v>
      </c>
      <c r="U1282" s="2">
        <v>0</v>
      </c>
      <c r="V1282" s="2" t="s">
        <v>25672</v>
      </c>
      <c r="W1282" s="2" t="s">
        <v>34</v>
      </c>
      <c r="AC1282" s="2">
        <v>0</v>
      </c>
      <c r="AD1282" s="104"/>
    </row>
    <row r="1283" spans="1:33" ht="60" x14ac:dyDescent="0.25">
      <c r="A1283" s="2" t="s">
        <v>32491</v>
      </c>
      <c r="B1283" s="2" t="s">
        <v>25672</v>
      </c>
      <c r="C1283" s="2" t="s">
        <v>32492</v>
      </c>
      <c r="F1283" s="2" t="s">
        <v>31274</v>
      </c>
      <c r="G1283" s="2" t="s">
        <v>31275</v>
      </c>
      <c r="H1283" s="2" t="s">
        <v>31276</v>
      </c>
      <c r="I1283" s="2" t="s">
        <v>31277</v>
      </c>
      <c r="J1283" s="2" t="s">
        <v>28</v>
      </c>
      <c r="K1283" s="2" t="s">
        <v>51</v>
      </c>
      <c r="L1283" s="2" t="s">
        <v>8890</v>
      </c>
      <c r="M1283" s="2" t="s">
        <v>317</v>
      </c>
      <c r="N1283" s="2" t="s">
        <v>8891</v>
      </c>
      <c r="O1283" s="2" t="s">
        <v>705</v>
      </c>
      <c r="P1283" s="24">
        <v>0</v>
      </c>
      <c r="Q1283" s="24">
        <v>0</v>
      </c>
      <c r="R1283" s="27" t="s">
        <v>1578</v>
      </c>
      <c r="S1283" s="28" t="s">
        <v>1589</v>
      </c>
      <c r="T1283" s="2" t="s">
        <v>33</v>
      </c>
      <c r="U1283" s="2">
        <v>0</v>
      </c>
      <c r="V1283" s="2" t="s">
        <v>32059</v>
      </c>
      <c r="W1283" s="2" t="s">
        <v>34</v>
      </c>
      <c r="AC1283" s="2">
        <v>0</v>
      </c>
      <c r="AD1283" s="104"/>
    </row>
    <row r="1284" spans="1:33" ht="45" x14ac:dyDescent="0.25">
      <c r="A1284" s="2" t="s">
        <v>32493</v>
      </c>
      <c r="B1284" s="2" t="s">
        <v>25672</v>
      </c>
      <c r="C1284" s="2" t="s">
        <v>32494</v>
      </c>
      <c r="F1284" s="2" t="s">
        <v>32495</v>
      </c>
      <c r="G1284" s="2" t="s">
        <v>32496</v>
      </c>
      <c r="H1284" s="2" t="s">
        <v>32497</v>
      </c>
      <c r="I1284" s="2" t="s">
        <v>32498</v>
      </c>
      <c r="J1284" s="2" t="s">
        <v>28</v>
      </c>
      <c r="K1284" s="2" t="s">
        <v>51</v>
      </c>
      <c r="L1284" s="2" t="s">
        <v>814</v>
      </c>
      <c r="M1284" s="2" t="s">
        <v>815</v>
      </c>
      <c r="N1284" s="2" t="s">
        <v>8784</v>
      </c>
      <c r="O1284" s="2" t="s">
        <v>19490</v>
      </c>
      <c r="P1284" s="24">
        <v>0</v>
      </c>
      <c r="Q1284" s="24">
        <v>0</v>
      </c>
      <c r="R1284" s="27" t="s">
        <v>1579</v>
      </c>
      <c r="S1284" s="28" t="s">
        <v>1589</v>
      </c>
      <c r="T1284" s="2" t="s">
        <v>33</v>
      </c>
      <c r="U1284" s="2">
        <v>412000</v>
      </c>
      <c r="V1284" s="2" t="s">
        <v>25672</v>
      </c>
      <c r="W1284" s="2" t="s">
        <v>34</v>
      </c>
      <c r="X1284" s="58" t="s">
        <v>25672</v>
      </c>
      <c r="Y1284" s="2" t="s">
        <v>39</v>
      </c>
      <c r="Z1284" s="2">
        <v>412000</v>
      </c>
      <c r="AA1284" s="2" t="s">
        <v>40</v>
      </c>
      <c r="AB1284" s="58">
        <v>46174.771527777775</v>
      </c>
      <c r="AC1284" s="2">
        <v>0</v>
      </c>
      <c r="AD1284" s="104">
        <v>412000</v>
      </c>
      <c r="AE1284" s="2">
        <v>46174.771527777775</v>
      </c>
      <c r="AG1284" s="2">
        <v>215118</v>
      </c>
    </row>
    <row r="1285" spans="1:33" ht="45" x14ac:dyDescent="0.25">
      <c r="A1285" s="2" t="s">
        <v>32499</v>
      </c>
      <c r="B1285" s="2" t="s">
        <v>25672</v>
      </c>
      <c r="C1285" s="2" t="s">
        <v>32500</v>
      </c>
      <c r="F1285" s="2" t="s">
        <v>32501</v>
      </c>
      <c r="G1285" s="2" t="s">
        <v>32502</v>
      </c>
      <c r="H1285" s="2" t="s">
        <v>32503</v>
      </c>
      <c r="I1285" s="2" t="s">
        <v>32504</v>
      </c>
      <c r="J1285" s="2" t="s">
        <v>28</v>
      </c>
      <c r="K1285" s="2" t="s">
        <v>43</v>
      </c>
      <c r="L1285" s="2" t="s">
        <v>382</v>
      </c>
      <c r="M1285" s="2" t="s">
        <v>323</v>
      </c>
      <c r="N1285" s="2" t="s">
        <v>3521</v>
      </c>
      <c r="O1285" s="2" t="s">
        <v>712</v>
      </c>
      <c r="P1285" s="24">
        <v>0</v>
      </c>
      <c r="Q1285" s="24">
        <v>0</v>
      </c>
      <c r="R1285" s="27" t="s">
        <v>1578</v>
      </c>
      <c r="S1285" s="28" t="s">
        <v>1583</v>
      </c>
      <c r="T1285" s="2" t="s">
        <v>130</v>
      </c>
      <c r="U1285" s="2">
        <v>0</v>
      </c>
      <c r="V1285" s="2" t="s">
        <v>29679</v>
      </c>
      <c r="W1285" s="2" t="s">
        <v>34</v>
      </c>
      <c r="AC1285" s="2">
        <v>0</v>
      </c>
      <c r="AD1285" s="104"/>
    </row>
    <row r="1286" spans="1:33" ht="45" x14ac:dyDescent="0.25">
      <c r="A1286" s="2" t="s">
        <v>32505</v>
      </c>
      <c r="B1286" s="2" t="s">
        <v>25672</v>
      </c>
      <c r="C1286" s="2" t="s">
        <v>32506</v>
      </c>
      <c r="F1286" s="2" t="s">
        <v>32507</v>
      </c>
      <c r="G1286" s="2" t="s">
        <v>32508</v>
      </c>
      <c r="H1286" s="2" t="s">
        <v>32509</v>
      </c>
      <c r="I1286" s="2" t="s">
        <v>32510</v>
      </c>
      <c r="J1286" s="2" t="s">
        <v>28</v>
      </c>
      <c r="K1286" s="2" t="s">
        <v>51</v>
      </c>
      <c r="L1286" s="2" t="s">
        <v>297</v>
      </c>
      <c r="M1286" s="2" t="s">
        <v>808</v>
      </c>
      <c r="N1286" s="2" t="s">
        <v>5451</v>
      </c>
      <c r="O1286" s="3" t="s">
        <v>19490</v>
      </c>
      <c r="P1286" s="24">
        <v>0</v>
      </c>
      <c r="Q1286" s="24">
        <v>0</v>
      </c>
      <c r="R1286" s="27" t="s">
        <v>1579</v>
      </c>
      <c r="S1286" s="28" t="s">
        <v>1589</v>
      </c>
      <c r="T1286" s="2" t="s">
        <v>33</v>
      </c>
      <c r="U1286" s="2">
        <v>412000</v>
      </c>
      <c r="V1286" s="2" t="s">
        <v>25672</v>
      </c>
      <c r="W1286" s="2" t="s">
        <v>34</v>
      </c>
      <c r="X1286" s="58" t="s">
        <v>31487</v>
      </c>
      <c r="Y1286" s="2" t="s">
        <v>39</v>
      </c>
      <c r="Z1286" s="2">
        <v>412000</v>
      </c>
      <c r="AA1286" s="2" t="s">
        <v>40</v>
      </c>
      <c r="AB1286" s="58">
        <v>46176.724108796298</v>
      </c>
      <c r="AC1286" s="2">
        <v>0</v>
      </c>
      <c r="AD1286" s="104">
        <v>412000</v>
      </c>
      <c r="AE1286" s="2">
        <v>46176.724108796298</v>
      </c>
      <c r="AG1286" s="2">
        <v>215377</v>
      </c>
    </row>
    <row r="1287" spans="1:33" ht="60" x14ac:dyDescent="0.25">
      <c r="A1287" s="2" t="s">
        <v>32511</v>
      </c>
      <c r="B1287" s="2" t="s">
        <v>25672</v>
      </c>
      <c r="C1287" s="2" t="s">
        <v>32512</v>
      </c>
      <c r="F1287" s="2" t="s">
        <v>32513</v>
      </c>
      <c r="G1287" s="2" t="s">
        <v>32514</v>
      </c>
      <c r="H1287" s="2" t="s">
        <v>3574</v>
      </c>
      <c r="I1287" s="2" t="s">
        <v>32515</v>
      </c>
      <c r="J1287" s="2" t="s">
        <v>28</v>
      </c>
      <c r="K1287" s="2" t="s">
        <v>68</v>
      </c>
      <c r="L1287" s="2" t="s">
        <v>372</v>
      </c>
      <c r="M1287" s="2" t="s">
        <v>610</v>
      </c>
      <c r="N1287" s="2" t="s">
        <v>4259</v>
      </c>
      <c r="O1287" s="3" t="s">
        <v>32</v>
      </c>
      <c r="P1287" s="24">
        <v>0</v>
      </c>
      <c r="Q1287" s="24">
        <v>2</v>
      </c>
      <c r="R1287" s="27" t="s">
        <v>1568</v>
      </c>
      <c r="S1287" s="28" t="s">
        <v>1585</v>
      </c>
      <c r="T1287" s="2" t="s">
        <v>38</v>
      </c>
      <c r="U1287" s="2">
        <v>2060000</v>
      </c>
      <c r="V1287" s="2" t="s">
        <v>25672</v>
      </c>
      <c r="W1287" s="2" t="s">
        <v>34</v>
      </c>
      <c r="X1287" s="58" t="s">
        <v>32059</v>
      </c>
      <c r="Z1287" s="2">
        <v>2060000</v>
      </c>
      <c r="AB1287" s="58">
        <v>46175.406875000001</v>
      </c>
      <c r="AC1287" s="2">
        <v>0</v>
      </c>
      <c r="AD1287" s="104">
        <v>2060000</v>
      </c>
      <c r="AE1287" s="2">
        <v>46175.406875000001</v>
      </c>
      <c r="AG1287" s="2">
        <v>215196</v>
      </c>
    </row>
    <row r="1288" spans="1:33" ht="45" x14ac:dyDescent="0.25">
      <c r="A1288" s="2" t="s">
        <v>32516</v>
      </c>
      <c r="B1288" s="2" t="s">
        <v>25672</v>
      </c>
      <c r="C1288" s="2" t="s">
        <v>32517</v>
      </c>
      <c r="F1288" s="2" t="s">
        <v>32518</v>
      </c>
      <c r="G1288" s="2" t="s">
        <v>32519</v>
      </c>
      <c r="H1288" s="2" t="s">
        <v>32520</v>
      </c>
      <c r="I1288" s="2" t="s">
        <v>20905</v>
      </c>
      <c r="J1288" s="2" t="s">
        <v>28</v>
      </c>
      <c r="K1288" s="2" t="s">
        <v>29</v>
      </c>
      <c r="L1288" s="2" t="s">
        <v>400</v>
      </c>
      <c r="M1288" s="2" t="s">
        <v>401</v>
      </c>
      <c r="N1288" s="2" t="s">
        <v>3456</v>
      </c>
      <c r="O1288" s="3" t="s">
        <v>705</v>
      </c>
      <c r="P1288" s="24">
        <v>0</v>
      </c>
      <c r="Q1288" s="24">
        <v>0</v>
      </c>
      <c r="R1288" s="27" t="s">
        <v>1578</v>
      </c>
      <c r="S1288" s="28" t="s">
        <v>1590</v>
      </c>
      <c r="T1288" s="2" t="s">
        <v>426</v>
      </c>
      <c r="U1288" s="2">
        <v>0</v>
      </c>
      <c r="V1288" s="2" t="s">
        <v>25672</v>
      </c>
      <c r="W1288" s="2" t="s">
        <v>34</v>
      </c>
      <c r="AC1288" s="2">
        <v>0</v>
      </c>
      <c r="AD1288" s="104"/>
    </row>
    <row r="1289" spans="1:33" ht="45" x14ac:dyDescent="0.25">
      <c r="A1289" s="2" t="s">
        <v>32521</v>
      </c>
      <c r="B1289" s="2" t="s">
        <v>25672</v>
      </c>
      <c r="C1289" s="2" t="s">
        <v>32522</v>
      </c>
      <c r="F1289" s="2" t="s">
        <v>32523</v>
      </c>
      <c r="G1289" s="2" t="s">
        <v>32524</v>
      </c>
      <c r="H1289" s="2" t="s">
        <v>32525</v>
      </c>
      <c r="I1289" s="2" t="s">
        <v>32526</v>
      </c>
      <c r="J1289" s="2" t="s">
        <v>28</v>
      </c>
      <c r="K1289" s="2" t="s">
        <v>51</v>
      </c>
      <c r="L1289" s="2" t="s">
        <v>297</v>
      </c>
      <c r="M1289" s="2" t="s">
        <v>808</v>
      </c>
      <c r="N1289" s="2" t="s">
        <v>5451</v>
      </c>
      <c r="O1289" s="2" t="s">
        <v>32</v>
      </c>
      <c r="P1289" s="24">
        <v>0</v>
      </c>
      <c r="Q1289" s="24">
        <v>1</v>
      </c>
      <c r="R1289" s="27" t="s">
        <v>1568</v>
      </c>
      <c r="S1289" s="28" t="s">
        <v>1589</v>
      </c>
      <c r="T1289" s="2" t="s">
        <v>33</v>
      </c>
      <c r="U1289" s="2">
        <v>412000</v>
      </c>
      <c r="V1289" s="2" t="s">
        <v>25672</v>
      </c>
      <c r="W1289" s="2" t="s">
        <v>34</v>
      </c>
      <c r="X1289" s="58" t="s">
        <v>31487</v>
      </c>
      <c r="Z1289" s="2">
        <v>412000</v>
      </c>
      <c r="AB1289" s="58">
        <v>46176.723796296297</v>
      </c>
      <c r="AC1289" s="2">
        <v>0</v>
      </c>
      <c r="AD1289" s="104">
        <v>412000</v>
      </c>
      <c r="AE1289" s="2">
        <v>46176.723796296297</v>
      </c>
      <c r="AG1289" s="2">
        <v>215378</v>
      </c>
    </row>
    <row r="1290" spans="1:33" ht="60" x14ac:dyDescent="0.25">
      <c r="A1290" s="2" t="s">
        <v>32527</v>
      </c>
      <c r="B1290" s="2" t="s">
        <v>25672</v>
      </c>
      <c r="C1290" s="2" t="s">
        <v>32528</v>
      </c>
      <c r="F1290" s="2" t="s">
        <v>32529</v>
      </c>
      <c r="G1290" s="2" t="s">
        <v>32530</v>
      </c>
      <c r="H1290" s="2" t="s">
        <v>32531</v>
      </c>
      <c r="I1290" s="2" t="s">
        <v>32532</v>
      </c>
      <c r="J1290" s="2" t="s">
        <v>28</v>
      </c>
      <c r="K1290" s="2" t="s">
        <v>51</v>
      </c>
      <c r="L1290" s="2" t="s">
        <v>297</v>
      </c>
      <c r="M1290" s="2" t="s">
        <v>808</v>
      </c>
      <c r="N1290" s="2" t="s">
        <v>5451</v>
      </c>
      <c r="O1290" s="3" t="s">
        <v>32</v>
      </c>
      <c r="P1290" s="24">
        <v>0</v>
      </c>
      <c r="Q1290" s="24">
        <v>1</v>
      </c>
      <c r="R1290" s="27" t="s">
        <v>1568</v>
      </c>
      <c r="S1290" s="28" t="s">
        <v>1589</v>
      </c>
      <c r="T1290" s="2" t="s">
        <v>33</v>
      </c>
      <c r="U1290" s="2">
        <v>412000</v>
      </c>
      <c r="V1290" s="2" t="s">
        <v>25672</v>
      </c>
      <c r="W1290" s="2" t="s">
        <v>34</v>
      </c>
      <c r="X1290" s="58" t="s">
        <v>31487</v>
      </c>
      <c r="Z1290" s="2">
        <v>412000</v>
      </c>
      <c r="AB1290" s="58">
        <v>46176.724398148152</v>
      </c>
      <c r="AC1290" s="2">
        <v>0</v>
      </c>
      <c r="AD1290" s="104">
        <v>412000</v>
      </c>
      <c r="AE1290" s="2">
        <v>46176.724398148152</v>
      </c>
      <c r="AG1290" s="2">
        <v>215376</v>
      </c>
    </row>
    <row r="1291" spans="1:33" ht="45" x14ac:dyDescent="0.25">
      <c r="A1291" s="2" t="s">
        <v>32533</v>
      </c>
      <c r="B1291" s="2" t="s">
        <v>25672</v>
      </c>
      <c r="C1291" s="2" t="s">
        <v>32534</v>
      </c>
      <c r="F1291" s="2" t="s">
        <v>18966</v>
      </c>
      <c r="G1291" s="2" t="s">
        <v>18967</v>
      </c>
      <c r="H1291" s="2" t="s">
        <v>12595</v>
      </c>
      <c r="I1291" s="2" t="s">
        <v>20375</v>
      </c>
      <c r="J1291" s="2" t="s">
        <v>28</v>
      </c>
      <c r="K1291" s="2" t="s">
        <v>173</v>
      </c>
      <c r="L1291" s="2" t="s">
        <v>526</v>
      </c>
      <c r="M1291" s="2" t="s">
        <v>527</v>
      </c>
      <c r="N1291" s="2" t="s">
        <v>3314</v>
      </c>
      <c r="O1291" s="3" t="s">
        <v>32</v>
      </c>
      <c r="P1291" s="24">
        <v>0</v>
      </c>
      <c r="Q1291" s="24">
        <v>1</v>
      </c>
      <c r="R1291" s="27" t="s">
        <v>1568</v>
      </c>
      <c r="S1291" s="28" t="s">
        <v>1589</v>
      </c>
      <c r="T1291" s="2" t="s">
        <v>33</v>
      </c>
      <c r="U1291" s="2">
        <v>412000</v>
      </c>
      <c r="V1291" s="2" t="s">
        <v>31234</v>
      </c>
      <c r="W1291" s="2" t="s">
        <v>34</v>
      </c>
      <c r="X1291" s="58" t="s">
        <v>31234</v>
      </c>
      <c r="Z1291" s="2">
        <v>412000</v>
      </c>
      <c r="AB1291" s="58">
        <v>46177.459328703706</v>
      </c>
      <c r="AC1291" s="2">
        <v>0</v>
      </c>
      <c r="AD1291" s="104">
        <v>412000</v>
      </c>
      <c r="AE1291" s="2">
        <v>46177.459328703706</v>
      </c>
      <c r="AG1291" s="2">
        <v>277804</v>
      </c>
    </row>
    <row r="1292" spans="1:33" ht="45" x14ac:dyDescent="0.25">
      <c r="A1292" s="2" t="s">
        <v>32535</v>
      </c>
      <c r="B1292" s="2" t="s">
        <v>25672</v>
      </c>
      <c r="C1292" s="2" t="s">
        <v>32536</v>
      </c>
      <c r="F1292" s="2" t="s">
        <v>32537</v>
      </c>
      <c r="G1292" s="2" t="s">
        <v>32538</v>
      </c>
      <c r="H1292" s="2" t="s">
        <v>3421</v>
      </c>
      <c r="I1292" s="2" t="s">
        <v>32539</v>
      </c>
      <c r="J1292" s="2" t="s">
        <v>28</v>
      </c>
      <c r="K1292" s="2" t="s">
        <v>68</v>
      </c>
      <c r="L1292" s="2" t="s">
        <v>289</v>
      </c>
      <c r="M1292" s="2" t="s">
        <v>290</v>
      </c>
      <c r="N1292" s="2" t="s">
        <v>4913</v>
      </c>
      <c r="O1292" s="3" t="s">
        <v>19490</v>
      </c>
      <c r="P1292" s="24">
        <v>0</v>
      </c>
      <c r="Q1292" s="24">
        <v>0</v>
      </c>
      <c r="R1292" s="27" t="s">
        <v>1579</v>
      </c>
      <c r="S1292" s="28" t="s">
        <v>1589</v>
      </c>
      <c r="T1292" s="2" t="s">
        <v>33</v>
      </c>
      <c r="U1292" s="2">
        <v>412000</v>
      </c>
      <c r="V1292" s="2" t="s">
        <v>30688</v>
      </c>
      <c r="W1292" s="2" t="s">
        <v>34</v>
      </c>
      <c r="X1292" s="58" t="s">
        <v>32611</v>
      </c>
      <c r="Y1292" s="2" t="s">
        <v>39</v>
      </c>
      <c r="Z1292" s="2">
        <v>412000</v>
      </c>
      <c r="AA1292" s="2" t="s">
        <v>40</v>
      </c>
      <c r="AB1292" s="58">
        <v>46185.779618055552</v>
      </c>
      <c r="AC1292" s="2">
        <v>0</v>
      </c>
      <c r="AD1292" s="104">
        <v>412000</v>
      </c>
      <c r="AE1292" s="2">
        <v>46185.779618055552</v>
      </c>
      <c r="AG1292" s="2">
        <v>308368</v>
      </c>
    </row>
    <row r="1293" spans="1:33" ht="45" x14ac:dyDescent="0.25">
      <c r="A1293" s="2" t="s">
        <v>32540</v>
      </c>
      <c r="B1293" s="2" t="s">
        <v>25672</v>
      </c>
      <c r="C1293" s="2" t="s">
        <v>32541</v>
      </c>
      <c r="F1293" s="2" t="s">
        <v>32542</v>
      </c>
      <c r="G1293" s="2" t="s">
        <v>32543</v>
      </c>
      <c r="H1293" s="2" t="s">
        <v>8106</v>
      </c>
      <c r="I1293" s="2" t="s">
        <v>32544</v>
      </c>
      <c r="J1293" s="2" t="s">
        <v>28</v>
      </c>
      <c r="K1293" s="2" t="s">
        <v>173</v>
      </c>
      <c r="L1293" s="2" t="s">
        <v>57</v>
      </c>
      <c r="M1293" s="2" t="s">
        <v>346</v>
      </c>
      <c r="N1293" s="2" t="s">
        <v>4904</v>
      </c>
      <c r="O1293" s="2" t="s">
        <v>32</v>
      </c>
      <c r="P1293" s="24">
        <v>0</v>
      </c>
      <c r="Q1293" s="24">
        <v>1</v>
      </c>
      <c r="R1293" s="27" t="s">
        <v>1568</v>
      </c>
      <c r="S1293" s="28" t="s">
        <v>1589</v>
      </c>
      <c r="T1293" s="2" t="s">
        <v>33</v>
      </c>
      <c r="U1293" s="2">
        <v>412000</v>
      </c>
      <c r="V1293" s="2" t="s">
        <v>25672</v>
      </c>
      <c r="W1293" s="2" t="s">
        <v>34</v>
      </c>
      <c r="X1293" s="58" t="s">
        <v>32059</v>
      </c>
      <c r="Z1293" s="2">
        <v>412000</v>
      </c>
      <c r="AB1293" s="58">
        <v>46175.841898148145</v>
      </c>
      <c r="AC1293" s="2">
        <v>0</v>
      </c>
      <c r="AD1293" s="104">
        <v>412000</v>
      </c>
      <c r="AE1293" s="2">
        <v>46175.841898148145</v>
      </c>
      <c r="AG1293" s="2">
        <v>214813</v>
      </c>
    </row>
    <row r="1294" spans="1:33" ht="60" x14ac:dyDescent="0.25">
      <c r="A1294" s="2" t="s">
        <v>32545</v>
      </c>
      <c r="B1294" s="2" t="s">
        <v>25672</v>
      </c>
      <c r="C1294" s="2" t="s">
        <v>32546</v>
      </c>
      <c r="F1294" s="2" t="s">
        <v>32547</v>
      </c>
      <c r="G1294" s="2" t="s">
        <v>32548</v>
      </c>
      <c r="H1294" s="2" t="s">
        <v>32549</v>
      </c>
      <c r="I1294" s="2" t="s">
        <v>32550</v>
      </c>
      <c r="J1294" s="2" t="s">
        <v>28</v>
      </c>
      <c r="K1294" s="2" t="s">
        <v>72</v>
      </c>
      <c r="L1294" s="2" t="s">
        <v>396</v>
      </c>
      <c r="M1294" s="2" t="s">
        <v>397</v>
      </c>
      <c r="N1294" s="2" t="s">
        <v>3553</v>
      </c>
      <c r="O1294" s="3" t="s">
        <v>32</v>
      </c>
      <c r="P1294" s="24">
        <v>0</v>
      </c>
      <c r="Q1294" s="24">
        <v>1</v>
      </c>
      <c r="R1294" s="27" t="s">
        <v>1568</v>
      </c>
      <c r="S1294" s="28" t="s">
        <v>1589</v>
      </c>
      <c r="T1294" s="2" t="s">
        <v>33</v>
      </c>
      <c r="U1294" s="2">
        <v>412000</v>
      </c>
      <c r="V1294" s="2" t="s">
        <v>25672</v>
      </c>
      <c r="W1294" s="2" t="s">
        <v>34</v>
      </c>
      <c r="X1294" s="58" t="s">
        <v>25672</v>
      </c>
      <c r="Z1294" s="2">
        <v>412000</v>
      </c>
      <c r="AB1294" s="58">
        <v>46174.670254629629</v>
      </c>
      <c r="AC1294" s="2">
        <v>0</v>
      </c>
      <c r="AD1294" s="104">
        <v>412000</v>
      </c>
      <c r="AE1294" s="2">
        <v>46174.670254629629</v>
      </c>
      <c r="AG1294" s="2">
        <v>214353</v>
      </c>
    </row>
    <row r="1295" spans="1:33" ht="45" x14ac:dyDescent="0.25">
      <c r="A1295" s="2" t="s">
        <v>32551</v>
      </c>
      <c r="B1295" s="2" t="s">
        <v>25672</v>
      </c>
      <c r="C1295" s="2" t="s">
        <v>32552</v>
      </c>
      <c r="F1295" s="2" t="s">
        <v>32553</v>
      </c>
      <c r="G1295" s="2" t="s">
        <v>32554</v>
      </c>
      <c r="H1295" s="2" t="s">
        <v>32555</v>
      </c>
      <c r="I1295" s="2" t="s">
        <v>32556</v>
      </c>
      <c r="J1295" s="2" t="s">
        <v>28</v>
      </c>
      <c r="K1295" s="2" t="s">
        <v>29</v>
      </c>
      <c r="L1295" s="2" t="s">
        <v>169</v>
      </c>
      <c r="M1295" s="2" t="s">
        <v>170</v>
      </c>
      <c r="N1295" s="2" t="s">
        <v>4661</v>
      </c>
      <c r="O1295" s="3" t="s">
        <v>32</v>
      </c>
      <c r="P1295" s="24">
        <v>0</v>
      </c>
      <c r="Q1295" s="24">
        <v>1</v>
      </c>
      <c r="R1295" s="27" t="s">
        <v>1568</v>
      </c>
      <c r="S1295" s="28" t="s">
        <v>1589</v>
      </c>
      <c r="T1295" s="2" t="s">
        <v>33</v>
      </c>
      <c r="U1295" s="2">
        <v>412000</v>
      </c>
      <c r="V1295" s="2" t="s">
        <v>25672</v>
      </c>
      <c r="W1295" s="2" t="s">
        <v>34</v>
      </c>
      <c r="X1295" s="58" t="s">
        <v>31487</v>
      </c>
      <c r="Z1295" s="2">
        <v>412000</v>
      </c>
      <c r="AB1295" s="58">
        <v>46176.683657407404</v>
      </c>
      <c r="AC1295" s="2">
        <v>0</v>
      </c>
      <c r="AD1295" s="104">
        <v>412000</v>
      </c>
      <c r="AE1295" s="2">
        <v>46176.683657407404</v>
      </c>
      <c r="AG1295" s="2">
        <v>214506</v>
      </c>
    </row>
    <row r="1296" spans="1:33" ht="60" x14ac:dyDescent="0.25">
      <c r="A1296" s="2" t="s">
        <v>32557</v>
      </c>
      <c r="B1296" s="2" t="s">
        <v>25672</v>
      </c>
      <c r="C1296" s="2" t="s">
        <v>32558</v>
      </c>
      <c r="F1296" s="2" t="s">
        <v>27680</v>
      </c>
      <c r="G1296" s="2" t="s">
        <v>27681</v>
      </c>
      <c r="H1296" s="2" t="s">
        <v>27682</v>
      </c>
      <c r="I1296" s="2" t="s">
        <v>27683</v>
      </c>
      <c r="J1296" s="2" t="s">
        <v>28</v>
      </c>
      <c r="K1296" s="2" t="s">
        <v>61</v>
      </c>
      <c r="L1296" s="2" t="s">
        <v>82</v>
      </c>
      <c r="M1296" s="2" t="s">
        <v>1611</v>
      </c>
      <c r="N1296" s="2" t="s">
        <v>11961</v>
      </c>
      <c r="O1296" s="3" t="s">
        <v>32</v>
      </c>
      <c r="P1296" s="24">
        <v>0</v>
      </c>
      <c r="Q1296" s="24">
        <v>2</v>
      </c>
      <c r="R1296" s="27" t="s">
        <v>1568</v>
      </c>
      <c r="S1296" s="28" t="s">
        <v>1585</v>
      </c>
      <c r="T1296" s="2" t="s">
        <v>38</v>
      </c>
      <c r="U1296" s="2">
        <v>2060000</v>
      </c>
      <c r="V1296" s="2" t="s">
        <v>25672</v>
      </c>
      <c r="W1296" s="2" t="s">
        <v>34</v>
      </c>
      <c r="X1296" s="58" t="s">
        <v>25672</v>
      </c>
      <c r="Z1296" s="2">
        <v>2060000</v>
      </c>
      <c r="AB1296" s="58">
        <v>46174.657534722224</v>
      </c>
      <c r="AC1296" s="2">
        <v>0</v>
      </c>
      <c r="AD1296" s="104">
        <v>2060000</v>
      </c>
      <c r="AE1296" s="2">
        <v>46174.657534722224</v>
      </c>
      <c r="AG1296" s="2">
        <v>214260</v>
      </c>
    </row>
    <row r="1297" spans="1:33" ht="45" x14ac:dyDescent="0.25">
      <c r="A1297" s="2" t="s">
        <v>32559</v>
      </c>
      <c r="B1297" s="2" t="s">
        <v>25672</v>
      </c>
      <c r="C1297" s="2" t="s">
        <v>32560</v>
      </c>
      <c r="F1297" s="2" t="s">
        <v>1547</v>
      </c>
      <c r="G1297" s="2" t="s">
        <v>3474</v>
      </c>
      <c r="H1297" s="2" t="s">
        <v>3475</v>
      </c>
      <c r="I1297" s="2" t="s">
        <v>22034</v>
      </c>
      <c r="J1297" s="2" t="s">
        <v>28</v>
      </c>
      <c r="K1297" s="2" t="s">
        <v>72</v>
      </c>
      <c r="L1297" s="2" t="s">
        <v>450</v>
      </c>
      <c r="M1297" s="2" t="s">
        <v>451</v>
      </c>
      <c r="N1297" s="2" t="s">
        <v>3472</v>
      </c>
      <c r="O1297" s="3" t="s">
        <v>705</v>
      </c>
      <c r="P1297" s="24">
        <v>0</v>
      </c>
      <c r="Q1297" s="24">
        <v>0</v>
      </c>
      <c r="R1297" s="27" t="s">
        <v>1578</v>
      </c>
      <c r="S1297" s="28" t="s">
        <v>1583</v>
      </c>
      <c r="T1297" s="2" t="s">
        <v>130</v>
      </c>
      <c r="U1297" s="2">
        <v>0</v>
      </c>
      <c r="V1297" s="2" t="s">
        <v>25672</v>
      </c>
      <c r="W1297" s="2" t="s">
        <v>34</v>
      </c>
      <c r="AC1297" s="2">
        <v>0</v>
      </c>
      <c r="AD1297" s="104"/>
    </row>
    <row r="1298" spans="1:33" ht="45" x14ac:dyDescent="0.25">
      <c r="A1298" s="2" t="s">
        <v>32561</v>
      </c>
      <c r="B1298" s="2" t="s">
        <v>25672</v>
      </c>
      <c r="C1298" s="2" t="s">
        <v>32562</v>
      </c>
      <c r="F1298" s="2" t="s">
        <v>32563</v>
      </c>
      <c r="G1298" s="2" t="s">
        <v>32564</v>
      </c>
      <c r="H1298" s="2" t="s">
        <v>6231</v>
      </c>
      <c r="I1298" s="2" t="s">
        <v>32565</v>
      </c>
      <c r="J1298" s="2" t="s">
        <v>28</v>
      </c>
      <c r="K1298" s="2" t="s">
        <v>68</v>
      </c>
      <c r="L1298" s="2" t="s">
        <v>466</v>
      </c>
      <c r="M1298" s="2" t="s">
        <v>467</v>
      </c>
      <c r="N1298" s="2" t="s">
        <v>5436</v>
      </c>
      <c r="O1298" s="2" t="s">
        <v>19490</v>
      </c>
      <c r="P1298" s="24">
        <v>0</v>
      </c>
      <c r="Q1298" s="24">
        <v>0</v>
      </c>
      <c r="R1298" s="27" t="s">
        <v>1579</v>
      </c>
      <c r="S1298" s="28" t="s">
        <v>1590</v>
      </c>
      <c r="T1298" s="2" t="s">
        <v>426</v>
      </c>
      <c r="U1298" s="2">
        <v>20600000</v>
      </c>
      <c r="V1298" s="2" t="s">
        <v>25672</v>
      </c>
      <c r="W1298" s="2" t="s">
        <v>34</v>
      </c>
      <c r="X1298" s="58" t="s">
        <v>31234</v>
      </c>
      <c r="Y1298" s="2" t="s">
        <v>39</v>
      </c>
      <c r="Z1298" s="2">
        <v>15000000</v>
      </c>
      <c r="AA1298" s="2" t="s">
        <v>40</v>
      </c>
      <c r="AB1298" s="58">
        <v>46177.450925925928</v>
      </c>
      <c r="AC1298" s="2">
        <v>0</v>
      </c>
      <c r="AD1298" s="104">
        <v>15000000</v>
      </c>
      <c r="AE1298" s="2">
        <v>46177.450925925928</v>
      </c>
      <c r="AG1298" s="2">
        <v>256176</v>
      </c>
    </row>
    <row r="1299" spans="1:33" ht="45" x14ac:dyDescent="0.25">
      <c r="A1299" s="2" t="s">
        <v>32566</v>
      </c>
      <c r="B1299" s="2" t="s">
        <v>25672</v>
      </c>
      <c r="C1299" s="2" t="s">
        <v>32567</v>
      </c>
      <c r="F1299" s="2" t="s">
        <v>32568</v>
      </c>
      <c r="G1299" s="2" t="s">
        <v>32569</v>
      </c>
      <c r="H1299" s="2" t="s">
        <v>32570</v>
      </c>
      <c r="I1299" s="2" t="s">
        <v>32571</v>
      </c>
      <c r="J1299" s="2" t="s">
        <v>28</v>
      </c>
      <c r="K1299" s="2" t="s">
        <v>43</v>
      </c>
      <c r="L1299" s="2" t="s">
        <v>845</v>
      </c>
      <c r="M1299" s="2" t="s">
        <v>1601</v>
      </c>
      <c r="N1299" s="2" t="s">
        <v>12452</v>
      </c>
      <c r="O1299" s="3" t="s">
        <v>32</v>
      </c>
      <c r="P1299" s="24">
        <v>0</v>
      </c>
      <c r="Q1299" s="24">
        <v>1</v>
      </c>
      <c r="R1299" s="27" t="s">
        <v>1568</v>
      </c>
      <c r="S1299" s="28" t="s">
        <v>1589</v>
      </c>
      <c r="T1299" s="2" t="s">
        <v>33</v>
      </c>
      <c r="U1299" s="2">
        <v>412000</v>
      </c>
      <c r="V1299" s="2" t="s">
        <v>25672</v>
      </c>
      <c r="W1299" s="2" t="s">
        <v>34</v>
      </c>
      <c r="X1299" s="58" t="s">
        <v>25672</v>
      </c>
      <c r="Z1299" s="2">
        <v>412000</v>
      </c>
      <c r="AB1299" s="58">
        <v>46174.718819444446</v>
      </c>
      <c r="AC1299" s="2">
        <v>0</v>
      </c>
      <c r="AD1299" s="104">
        <v>412000</v>
      </c>
      <c r="AE1299" s="2">
        <v>46174.718819444446</v>
      </c>
      <c r="AG1299" s="2">
        <v>214680</v>
      </c>
    </row>
    <row r="1300" spans="1:33" ht="60" x14ac:dyDescent="0.25">
      <c r="A1300" s="2" t="s">
        <v>32572</v>
      </c>
      <c r="B1300" s="2" t="s">
        <v>25672</v>
      </c>
      <c r="C1300" s="2" t="s">
        <v>32573</v>
      </c>
      <c r="F1300" s="2" t="s">
        <v>2423</v>
      </c>
      <c r="G1300" s="2" t="s">
        <v>2870</v>
      </c>
      <c r="H1300" s="2" t="s">
        <v>2871</v>
      </c>
      <c r="I1300" s="2" t="s">
        <v>23570</v>
      </c>
      <c r="J1300" s="2" t="s">
        <v>28</v>
      </c>
      <c r="K1300" s="2" t="s">
        <v>43</v>
      </c>
      <c r="L1300" s="2" t="s">
        <v>505</v>
      </c>
      <c r="M1300" s="2" t="s">
        <v>506</v>
      </c>
      <c r="N1300" s="2" t="s">
        <v>2864</v>
      </c>
      <c r="O1300" s="3" t="s">
        <v>19490</v>
      </c>
      <c r="P1300" s="24">
        <v>0</v>
      </c>
      <c r="Q1300" s="24">
        <v>0</v>
      </c>
      <c r="R1300" s="27" t="s">
        <v>1579</v>
      </c>
      <c r="S1300" s="28" t="s">
        <v>1585</v>
      </c>
      <c r="T1300" s="2" t="s">
        <v>38</v>
      </c>
      <c r="U1300" s="2">
        <v>2060000</v>
      </c>
      <c r="V1300" s="2" t="s">
        <v>25672</v>
      </c>
      <c r="W1300" s="2" t="s">
        <v>34</v>
      </c>
      <c r="X1300" s="58" t="s">
        <v>31487</v>
      </c>
      <c r="Y1300" s="2" t="s">
        <v>39</v>
      </c>
      <c r="Z1300" s="2">
        <v>2060000</v>
      </c>
      <c r="AA1300" s="2" t="s">
        <v>40</v>
      </c>
      <c r="AB1300" s="58">
        <v>46176.674317129633</v>
      </c>
      <c r="AC1300" s="2">
        <v>0</v>
      </c>
      <c r="AD1300" s="104">
        <v>2060000</v>
      </c>
      <c r="AE1300" s="2">
        <v>46176.674317129633</v>
      </c>
      <c r="AG1300" s="2">
        <v>215213</v>
      </c>
    </row>
    <row r="1301" spans="1:33" ht="60" x14ac:dyDescent="0.25">
      <c r="A1301" s="2" t="s">
        <v>32574</v>
      </c>
      <c r="B1301" s="2" t="s">
        <v>25672</v>
      </c>
      <c r="C1301" s="2" t="s">
        <v>32575</v>
      </c>
      <c r="F1301" s="2" t="s">
        <v>32576</v>
      </c>
      <c r="G1301" s="2" t="s">
        <v>32577</v>
      </c>
      <c r="H1301" s="2" t="s">
        <v>32578</v>
      </c>
      <c r="I1301" s="2" t="s">
        <v>32579</v>
      </c>
      <c r="J1301" s="2" t="s">
        <v>28</v>
      </c>
      <c r="K1301" s="2" t="s">
        <v>78</v>
      </c>
      <c r="L1301" s="2" t="s">
        <v>287</v>
      </c>
      <c r="M1301" s="2" t="s">
        <v>288</v>
      </c>
      <c r="N1301" s="2" t="s">
        <v>8028</v>
      </c>
      <c r="O1301" s="3" t="s">
        <v>705</v>
      </c>
      <c r="P1301" s="24">
        <v>0</v>
      </c>
      <c r="Q1301" s="24">
        <v>0</v>
      </c>
      <c r="R1301" s="27" t="s">
        <v>1578</v>
      </c>
      <c r="S1301" s="28" t="s">
        <v>1585</v>
      </c>
      <c r="T1301" s="2" t="s">
        <v>38</v>
      </c>
      <c r="U1301" s="2">
        <v>0</v>
      </c>
      <c r="V1301" s="2" t="s">
        <v>25672</v>
      </c>
      <c r="W1301" s="2" t="s">
        <v>34</v>
      </c>
      <c r="AC1301" s="2">
        <v>0</v>
      </c>
      <c r="AD1301" s="104"/>
    </row>
    <row r="1302" spans="1:33" ht="45" x14ac:dyDescent="0.25">
      <c r="A1302" s="2" t="s">
        <v>32580</v>
      </c>
      <c r="B1302" s="2" t="s">
        <v>25672</v>
      </c>
      <c r="C1302" s="2" t="s">
        <v>32581</v>
      </c>
      <c r="F1302" s="2" t="s">
        <v>32576</v>
      </c>
      <c r="G1302" s="2" t="s">
        <v>32577</v>
      </c>
      <c r="H1302" s="2" t="s">
        <v>32578</v>
      </c>
      <c r="I1302" s="2" t="s">
        <v>32579</v>
      </c>
      <c r="J1302" s="2" t="s">
        <v>28</v>
      </c>
      <c r="K1302" s="2" t="s">
        <v>78</v>
      </c>
      <c r="L1302" s="2" t="s">
        <v>287</v>
      </c>
      <c r="M1302" s="2" t="s">
        <v>288</v>
      </c>
      <c r="N1302" s="2" t="s">
        <v>8028</v>
      </c>
      <c r="O1302" s="2" t="s">
        <v>19490</v>
      </c>
      <c r="P1302" s="24">
        <v>0</v>
      </c>
      <c r="Q1302" s="24">
        <v>0</v>
      </c>
      <c r="R1302" s="27" t="s">
        <v>1579</v>
      </c>
      <c r="S1302" s="28" t="s">
        <v>1589</v>
      </c>
      <c r="T1302" s="2" t="s">
        <v>33</v>
      </c>
      <c r="U1302" s="2">
        <v>412000</v>
      </c>
      <c r="V1302" s="2" t="s">
        <v>25672</v>
      </c>
      <c r="W1302" s="2" t="s">
        <v>34</v>
      </c>
      <c r="X1302" s="58" t="s">
        <v>32059</v>
      </c>
      <c r="Y1302" s="2" t="s">
        <v>39</v>
      </c>
      <c r="Z1302" s="2">
        <v>412000</v>
      </c>
      <c r="AA1302" s="2" t="s">
        <v>40</v>
      </c>
      <c r="AB1302" s="58">
        <v>46175.419675925928</v>
      </c>
      <c r="AC1302" s="2">
        <v>0</v>
      </c>
      <c r="AD1302" s="104">
        <v>412000</v>
      </c>
      <c r="AE1302" s="2">
        <v>46175.419675925928</v>
      </c>
      <c r="AG1302" s="2">
        <v>215063</v>
      </c>
    </row>
    <row r="1303" spans="1:33" ht="45" x14ac:dyDescent="0.25">
      <c r="A1303" s="2" t="s">
        <v>32582</v>
      </c>
      <c r="B1303" s="2" t="s">
        <v>25672</v>
      </c>
      <c r="C1303" s="2" t="s">
        <v>32583</v>
      </c>
      <c r="F1303" s="2" t="s">
        <v>16731</v>
      </c>
      <c r="G1303" s="2" t="s">
        <v>16732</v>
      </c>
      <c r="H1303" s="2" t="s">
        <v>13761</v>
      </c>
      <c r="I1303" s="2" t="s">
        <v>21568</v>
      </c>
      <c r="J1303" s="2" t="s">
        <v>28</v>
      </c>
      <c r="K1303" s="2" t="s">
        <v>78</v>
      </c>
      <c r="L1303" s="2" t="s">
        <v>287</v>
      </c>
      <c r="M1303" s="2" t="s">
        <v>288</v>
      </c>
      <c r="N1303" s="2" t="s">
        <v>8028</v>
      </c>
      <c r="O1303" s="2" t="s">
        <v>797</v>
      </c>
      <c r="P1303" s="24">
        <v>0</v>
      </c>
      <c r="Q1303" s="24">
        <v>0</v>
      </c>
      <c r="R1303" s="27" t="s">
        <v>1580</v>
      </c>
      <c r="S1303" s="28" t="s">
        <v>1583</v>
      </c>
      <c r="T1303" s="2" t="s">
        <v>130</v>
      </c>
      <c r="U1303" s="2">
        <v>20600000</v>
      </c>
      <c r="V1303" s="2" t="s">
        <v>25672</v>
      </c>
      <c r="W1303" s="2" t="s">
        <v>34</v>
      </c>
      <c r="AC1303" s="2">
        <v>0</v>
      </c>
      <c r="AD1303" s="104"/>
    </row>
    <row r="1304" spans="1:33" ht="60" x14ac:dyDescent="0.25">
      <c r="A1304" s="2" t="s">
        <v>32584</v>
      </c>
      <c r="B1304" s="2" t="s">
        <v>25672</v>
      </c>
      <c r="C1304" s="2" t="s">
        <v>32585</v>
      </c>
      <c r="F1304" s="2" t="s">
        <v>32586</v>
      </c>
      <c r="G1304" s="2" t="s">
        <v>32587</v>
      </c>
      <c r="H1304" s="2" t="s">
        <v>6216</v>
      </c>
      <c r="I1304" s="2" t="s">
        <v>22396</v>
      </c>
      <c r="J1304" s="2" t="s">
        <v>28</v>
      </c>
      <c r="K1304" s="2" t="s">
        <v>68</v>
      </c>
      <c r="L1304" s="2" t="s">
        <v>3348</v>
      </c>
      <c r="M1304" s="2" t="s">
        <v>3349</v>
      </c>
      <c r="N1304" s="2" t="s">
        <v>3350</v>
      </c>
      <c r="O1304" s="3" t="s">
        <v>705</v>
      </c>
      <c r="P1304" s="24">
        <v>0</v>
      </c>
      <c r="Q1304" s="24">
        <v>0</v>
      </c>
      <c r="R1304" s="27" t="s">
        <v>1578</v>
      </c>
      <c r="S1304" s="28" t="s">
        <v>1585</v>
      </c>
      <c r="T1304" s="2" t="s">
        <v>38</v>
      </c>
      <c r="U1304" s="2">
        <v>0</v>
      </c>
      <c r="V1304" s="2" t="s">
        <v>25672</v>
      </c>
      <c r="W1304" s="2" t="s">
        <v>34</v>
      </c>
      <c r="AC1304" s="2">
        <v>0</v>
      </c>
      <c r="AD1304" s="104"/>
    </row>
    <row r="1305" spans="1:33" ht="45" x14ac:dyDescent="0.25">
      <c r="A1305" s="2" t="s">
        <v>32588</v>
      </c>
      <c r="B1305" s="2" t="s">
        <v>25672</v>
      </c>
      <c r="C1305" s="2" t="s">
        <v>32589</v>
      </c>
      <c r="F1305" s="2" t="s">
        <v>32590</v>
      </c>
      <c r="G1305" s="2" t="s">
        <v>32591</v>
      </c>
      <c r="H1305" s="2" t="s">
        <v>32592</v>
      </c>
      <c r="I1305" s="2" t="s">
        <v>21568</v>
      </c>
      <c r="J1305" s="2" t="s">
        <v>28</v>
      </c>
      <c r="K1305" s="2" t="s">
        <v>78</v>
      </c>
      <c r="L1305" s="2" t="s">
        <v>287</v>
      </c>
      <c r="M1305" s="2" t="s">
        <v>288</v>
      </c>
      <c r="N1305" s="2" t="s">
        <v>8028</v>
      </c>
      <c r="O1305" s="3" t="s">
        <v>705</v>
      </c>
      <c r="P1305" s="24">
        <v>0</v>
      </c>
      <c r="Q1305" s="24">
        <v>0</v>
      </c>
      <c r="R1305" s="27" t="s">
        <v>1578</v>
      </c>
      <c r="S1305" s="28" t="s">
        <v>1589</v>
      </c>
      <c r="T1305" s="2" t="s">
        <v>33</v>
      </c>
      <c r="U1305" s="2">
        <v>0</v>
      </c>
      <c r="V1305" s="2" t="s">
        <v>30688</v>
      </c>
      <c r="W1305" s="2" t="s">
        <v>34</v>
      </c>
      <c r="AC1305" s="2">
        <v>0</v>
      </c>
      <c r="AD1305" s="104"/>
    </row>
    <row r="1306" spans="1:33" ht="45" x14ac:dyDescent="0.25">
      <c r="A1306" s="2" t="s">
        <v>32593</v>
      </c>
      <c r="B1306" s="2" t="s">
        <v>25672</v>
      </c>
      <c r="C1306" s="2" t="s">
        <v>32594</v>
      </c>
      <c r="F1306" s="2" t="s">
        <v>24282</v>
      </c>
      <c r="G1306" s="2" t="s">
        <v>24283</v>
      </c>
      <c r="H1306" s="2" t="s">
        <v>24284</v>
      </c>
      <c r="I1306" s="2" t="s">
        <v>24285</v>
      </c>
      <c r="J1306" s="2" t="s">
        <v>28</v>
      </c>
      <c r="K1306" s="2" t="s">
        <v>29</v>
      </c>
      <c r="L1306" s="2" t="s">
        <v>394</v>
      </c>
      <c r="M1306" s="2" t="s">
        <v>395</v>
      </c>
      <c r="N1306" s="2" t="s">
        <v>5043</v>
      </c>
      <c r="O1306" s="3" t="s">
        <v>705</v>
      </c>
      <c r="P1306" s="24">
        <v>0</v>
      </c>
      <c r="Q1306" s="24">
        <v>0</v>
      </c>
      <c r="R1306" s="27" t="s">
        <v>1578</v>
      </c>
      <c r="S1306" s="28" t="s">
        <v>1589</v>
      </c>
      <c r="T1306" s="2" t="s">
        <v>33</v>
      </c>
      <c r="U1306" s="2">
        <v>0</v>
      </c>
      <c r="V1306" s="2" t="s">
        <v>32059</v>
      </c>
      <c r="W1306" s="2" t="s">
        <v>34</v>
      </c>
      <c r="AC1306" s="2">
        <v>0</v>
      </c>
      <c r="AD1306" s="104"/>
    </row>
    <row r="1307" spans="1:33" ht="60" x14ac:dyDescent="0.25">
      <c r="A1307" s="2" t="s">
        <v>28450</v>
      </c>
      <c r="B1307" s="2" t="s">
        <v>25672</v>
      </c>
      <c r="C1307" s="2" t="s">
        <v>28451</v>
      </c>
      <c r="F1307" s="2" t="s">
        <v>28452</v>
      </c>
      <c r="G1307" s="2" t="s">
        <v>28453</v>
      </c>
      <c r="H1307" s="2" t="s">
        <v>28454</v>
      </c>
      <c r="I1307" s="2" t="s">
        <v>23555</v>
      </c>
      <c r="J1307" s="2" t="s">
        <v>28</v>
      </c>
      <c r="K1307" s="2" t="s">
        <v>43</v>
      </c>
      <c r="L1307" s="2" t="s">
        <v>283</v>
      </c>
      <c r="M1307" s="2" t="s">
        <v>1605</v>
      </c>
      <c r="N1307" s="2" t="s">
        <v>3015</v>
      </c>
      <c r="O1307" s="3" t="s">
        <v>32</v>
      </c>
      <c r="P1307" s="24">
        <v>0</v>
      </c>
      <c r="Q1307" s="24">
        <v>2</v>
      </c>
      <c r="R1307" s="27" t="s">
        <v>1568</v>
      </c>
      <c r="S1307" s="28" t="s">
        <v>1585</v>
      </c>
      <c r="T1307" s="2" t="s">
        <v>38</v>
      </c>
      <c r="U1307" s="2">
        <v>2060000</v>
      </c>
      <c r="V1307" s="2" t="s">
        <v>25672</v>
      </c>
      <c r="W1307" s="2" t="s">
        <v>34</v>
      </c>
      <c r="X1307" s="58" t="s">
        <v>25672</v>
      </c>
      <c r="Z1307" s="2">
        <v>2060000</v>
      </c>
      <c r="AB1307" s="58">
        <v>46174.721377314818</v>
      </c>
      <c r="AC1307" s="2">
        <v>0</v>
      </c>
      <c r="AD1307" s="104">
        <v>2060000</v>
      </c>
      <c r="AE1307" s="2">
        <v>46174.721377314818</v>
      </c>
      <c r="AG1307" s="2">
        <v>214023</v>
      </c>
    </row>
    <row r="1308" spans="1:33" ht="60" x14ac:dyDescent="0.25">
      <c r="A1308" s="2" t="s">
        <v>28455</v>
      </c>
      <c r="B1308" s="2" t="s">
        <v>25672</v>
      </c>
      <c r="C1308" s="2" t="s">
        <v>28456</v>
      </c>
      <c r="F1308" s="2" t="s">
        <v>28190</v>
      </c>
      <c r="G1308" s="2" t="s">
        <v>28191</v>
      </c>
      <c r="H1308" s="2" t="s">
        <v>28192</v>
      </c>
      <c r="I1308" s="2" t="s">
        <v>28193</v>
      </c>
      <c r="J1308" s="2" t="s">
        <v>28</v>
      </c>
      <c r="K1308" s="2" t="s">
        <v>78</v>
      </c>
      <c r="L1308" s="2" t="s">
        <v>238</v>
      </c>
      <c r="M1308" s="2" t="s">
        <v>314</v>
      </c>
      <c r="N1308" s="2" t="s">
        <v>3862</v>
      </c>
      <c r="O1308" s="3" t="s">
        <v>32</v>
      </c>
      <c r="P1308" s="24">
        <v>0</v>
      </c>
      <c r="Q1308" s="24">
        <v>2</v>
      </c>
      <c r="R1308" s="27" t="s">
        <v>1568</v>
      </c>
      <c r="S1308" s="28" t="s">
        <v>1585</v>
      </c>
      <c r="T1308" s="2" t="s">
        <v>38</v>
      </c>
      <c r="U1308" s="2">
        <v>2060000</v>
      </c>
      <c r="V1308" s="2" t="s">
        <v>25672</v>
      </c>
      <c r="W1308" s="2" t="s">
        <v>34</v>
      </c>
      <c r="X1308" s="58" t="s">
        <v>25672</v>
      </c>
      <c r="Z1308" s="2">
        <v>2060000</v>
      </c>
      <c r="AB1308" s="58">
        <v>46174.614861111113</v>
      </c>
      <c r="AC1308" s="2">
        <v>0</v>
      </c>
      <c r="AD1308" s="104">
        <v>2060000</v>
      </c>
      <c r="AE1308" s="2">
        <v>46174.614861111113</v>
      </c>
      <c r="AG1308" s="2">
        <v>213956</v>
      </c>
    </row>
    <row r="1309" spans="1:33" ht="45" x14ac:dyDescent="0.25">
      <c r="A1309" s="2" t="s">
        <v>29441</v>
      </c>
      <c r="B1309" s="2" t="s">
        <v>25672</v>
      </c>
      <c r="C1309" s="2" t="s">
        <v>29442</v>
      </c>
      <c r="F1309" s="2" t="s">
        <v>29443</v>
      </c>
      <c r="G1309" s="2" t="s">
        <v>29444</v>
      </c>
      <c r="H1309" s="2" t="s">
        <v>29445</v>
      </c>
      <c r="I1309" s="2" t="s">
        <v>29446</v>
      </c>
      <c r="J1309" s="2" t="s">
        <v>28</v>
      </c>
      <c r="K1309" s="2" t="s">
        <v>98</v>
      </c>
      <c r="L1309" s="2" t="s">
        <v>307</v>
      </c>
      <c r="M1309" s="2" t="s">
        <v>329</v>
      </c>
      <c r="N1309" s="2" t="s">
        <v>5540</v>
      </c>
      <c r="O1309" s="3" t="s">
        <v>706</v>
      </c>
      <c r="P1309" s="24">
        <v>0</v>
      </c>
      <c r="Q1309" s="24">
        <v>0</v>
      </c>
      <c r="R1309" s="27" t="s">
        <v>1578</v>
      </c>
      <c r="S1309" s="28" t="s">
        <v>1582</v>
      </c>
      <c r="T1309" s="2" t="s">
        <v>160</v>
      </c>
      <c r="U1309" s="2">
        <v>0</v>
      </c>
      <c r="V1309" s="2" t="s">
        <v>25672</v>
      </c>
      <c r="W1309" s="2" t="s">
        <v>34</v>
      </c>
      <c r="AC1309" s="2">
        <v>0</v>
      </c>
      <c r="AD1309" s="104"/>
    </row>
    <row r="1310" spans="1:33" ht="45" x14ac:dyDescent="0.25">
      <c r="A1310" s="2" t="s">
        <v>29272</v>
      </c>
      <c r="B1310" s="2" t="s">
        <v>25672</v>
      </c>
      <c r="C1310" s="2" t="s">
        <v>29273</v>
      </c>
      <c r="F1310" s="2" t="s">
        <v>15452</v>
      </c>
      <c r="G1310" s="2" t="s">
        <v>15453</v>
      </c>
      <c r="H1310" s="2" t="s">
        <v>15454</v>
      </c>
      <c r="I1310" s="2" t="s">
        <v>23531</v>
      </c>
      <c r="J1310" s="2" t="s">
        <v>28</v>
      </c>
      <c r="K1310" s="2" t="s">
        <v>43</v>
      </c>
      <c r="L1310" s="2" t="s">
        <v>298</v>
      </c>
      <c r="M1310" s="2" t="s">
        <v>299</v>
      </c>
      <c r="N1310" s="2" t="s">
        <v>4752</v>
      </c>
      <c r="O1310" s="3" t="s">
        <v>705</v>
      </c>
      <c r="P1310" s="24">
        <v>0</v>
      </c>
      <c r="Q1310" s="24">
        <v>0</v>
      </c>
      <c r="R1310" s="27" t="s">
        <v>1578</v>
      </c>
      <c r="S1310" s="28" t="s">
        <v>1583</v>
      </c>
      <c r="T1310" s="2" t="s">
        <v>130</v>
      </c>
      <c r="U1310" s="2">
        <v>0</v>
      </c>
      <c r="V1310" s="2" t="s">
        <v>25672</v>
      </c>
      <c r="W1310" s="2" t="s">
        <v>34</v>
      </c>
      <c r="AC1310" s="2">
        <v>0</v>
      </c>
      <c r="AD1310" s="104"/>
    </row>
    <row r="1311" spans="1:33" ht="45" x14ac:dyDescent="0.25">
      <c r="A1311" s="2" t="s">
        <v>25671</v>
      </c>
      <c r="B1311" s="2" t="s">
        <v>25672</v>
      </c>
      <c r="C1311" s="2" t="s">
        <v>25673</v>
      </c>
      <c r="F1311" s="2" t="s">
        <v>25674</v>
      </c>
      <c r="G1311" s="2" t="s">
        <v>25675</v>
      </c>
      <c r="H1311" s="2" t="s">
        <v>25676</v>
      </c>
      <c r="I1311" s="2" t="s">
        <v>25677</v>
      </c>
      <c r="J1311" s="2" t="s">
        <v>28</v>
      </c>
      <c r="K1311" s="2" t="s">
        <v>68</v>
      </c>
      <c r="L1311" s="2" t="s">
        <v>3348</v>
      </c>
      <c r="M1311" s="2" t="s">
        <v>3349</v>
      </c>
      <c r="N1311" s="2" t="s">
        <v>3350</v>
      </c>
      <c r="O1311" s="3" t="s">
        <v>705</v>
      </c>
      <c r="P1311" s="24">
        <v>0</v>
      </c>
      <c r="Q1311" s="24">
        <v>0</v>
      </c>
      <c r="R1311" s="27" t="s">
        <v>1578</v>
      </c>
      <c r="S1311" s="28" t="s">
        <v>1589</v>
      </c>
      <c r="T1311" s="2" t="s">
        <v>33</v>
      </c>
      <c r="U1311" s="2">
        <v>0</v>
      </c>
      <c r="V1311" s="2" t="s">
        <v>25672</v>
      </c>
      <c r="W1311" s="2" t="s">
        <v>34</v>
      </c>
      <c r="AC1311" s="2">
        <v>0</v>
      </c>
      <c r="AD1311" s="104"/>
    </row>
    <row r="1312" spans="1:33" ht="60" x14ac:dyDescent="0.25">
      <c r="A1312" s="2" t="s">
        <v>28457</v>
      </c>
      <c r="B1312" s="2" t="s">
        <v>25672</v>
      </c>
      <c r="C1312" s="2" t="s">
        <v>28458</v>
      </c>
      <c r="F1312" s="2" t="s">
        <v>25680</v>
      </c>
      <c r="G1312" s="2" t="s">
        <v>25681</v>
      </c>
      <c r="H1312" s="2" t="s">
        <v>25682</v>
      </c>
      <c r="I1312" s="2" t="s">
        <v>25683</v>
      </c>
      <c r="J1312" s="2" t="s">
        <v>28</v>
      </c>
      <c r="K1312" s="2" t="s">
        <v>29</v>
      </c>
      <c r="L1312" s="2" t="s">
        <v>213</v>
      </c>
      <c r="M1312" s="2" t="s">
        <v>214</v>
      </c>
      <c r="N1312" s="2" t="s">
        <v>3625</v>
      </c>
      <c r="O1312" s="3" t="s">
        <v>32</v>
      </c>
      <c r="P1312" s="24">
        <v>0</v>
      </c>
      <c r="Q1312" s="24">
        <v>1</v>
      </c>
      <c r="R1312" s="27" t="s">
        <v>1568</v>
      </c>
      <c r="S1312" s="28" t="s">
        <v>1585</v>
      </c>
      <c r="T1312" s="2" t="s">
        <v>38</v>
      </c>
      <c r="U1312" s="2">
        <v>2060000</v>
      </c>
      <c r="V1312" s="2" t="s">
        <v>25672</v>
      </c>
      <c r="W1312" s="2" t="s">
        <v>34</v>
      </c>
      <c r="X1312" s="58" t="s">
        <v>25672</v>
      </c>
      <c r="Z1312" s="2">
        <v>2060000</v>
      </c>
      <c r="AB1312" s="58">
        <v>46174.638321759259</v>
      </c>
      <c r="AC1312" s="2">
        <v>0</v>
      </c>
      <c r="AD1312" s="104">
        <v>2060000</v>
      </c>
      <c r="AE1312" s="2">
        <v>46174.638321759259</v>
      </c>
      <c r="AG1312" s="2">
        <v>214100</v>
      </c>
    </row>
    <row r="1313" spans="1:33" ht="60" x14ac:dyDescent="0.25">
      <c r="A1313" s="2" t="s">
        <v>25678</v>
      </c>
      <c r="B1313" s="2" t="s">
        <v>25672</v>
      </c>
      <c r="C1313" s="2" t="s">
        <v>25679</v>
      </c>
      <c r="F1313" s="2" t="s">
        <v>25680</v>
      </c>
      <c r="G1313" s="2" t="s">
        <v>25681</v>
      </c>
      <c r="H1313" s="2" t="s">
        <v>25682</v>
      </c>
      <c r="I1313" s="2" t="s">
        <v>25683</v>
      </c>
      <c r="J1313" s="2" t="s">
        <v>28</v>
      </c>
      <c r="K1313" s="2" t="s">
        <v>29</v>
      </c>
      <c r="L1313" s="2" t="s">
        <v>213</v>
      </c>
      <c r="M1313" s="2" t="s">
        <v>214</v>
      </c>
      <c r="N1313" s="2" t="s">
        <v>3625</v>
      </c>
      <c r="O1313" s="3" t="s">
        <v>32</v>
      </c>
      <c r="P1313" s="24">
        <v>0</v>
      </c>
      <c r="Q1313" s="24">
        <v>1</v>
      </c>
      <c r="R1313" s="27" t="s">
        <v>1568</v>
      </c>
      <c r="S1313" s="28" t="s">
        <v>1589</v>
      </c>
      <c r="T1313" s="2" t="s">
        <v>33</v>
      </c>
      <c r="U1313" s="2">
        <v>412000</v>
      </c>
      <c r="V1313" s="2" t="s">
        <v>25672</v>
      </c>
      <c r="W1313" s="2" t="s">
        <v>34</v>
      </c>
      <c r="X1313" s="58" t="s">
        <v>25672</v>
      </c>
      <c r="Z1313" s="2">
        <v>412000</v>
      </c>
      <c r="AB1313" s="58">
        <v>46174.6252662037</v>
      </c>
      <c r="AC1313" s="2">
        <v>0</v>
      </c>
      <c r="AD1313" s="104">
        <v>412000</v>
      </c>
      <c r="AE1313" s="2">
        <v>46174.6252662037</v>
      </c>
      <c r="AG1313" s="2">
        <v>214088</v>
      </c>
    </row>
    <row r="1314" spans="1:33" ht="60" x14ac:dyDescent="0.25">
      <c r="A1314" s="2" t="s">
        <v>28459</v>
      </c>
      <c r="B1314" s="2" t="s">
        <v>25672</v>
      </c>
      <c r="C1314" s="2" t="s">
        <v>28460</v>
      </c>
      <c r="F1314" s="2" t="s">
        <v>28461</v>
      </c>
      <c r="G1314" s="2" t="s">
        <v>28462</v>
      </c>
      <c r="H1314" s="2" t="s">
        <v>28463</v>
      </c>
      <c r="I1314" s="2" t="s">
        <v>25768</v>
      </c>
      <c r="J1314" s="2" t="s">
        <v>28</v>
      </c>
      <c r="K1314" s="2" t="s">
        <v>29</v>
      </c>
      <c r="L1314" s="2" t="s">
        <v>133</v>
      </c>
      <c r="M1314" s="2" t="s">
        <v>134</v>
      </c>
      <c r="N1314" s="2" t="s">
        <v>5241</v>
      </c>
      <c r="O1314" s="3" t="s">
        <v>19490</v>
      </c>
      <c r="P1314" s="24">
        <v>1</v>
      </c>
      <c r="Q1314" s="24">
        <v>0</v>
      </c>
      <c r="R1314" s="27" t="s">
        <v>1579</v>
      </c>
      <c r="S1314" s="28" t="s">
        <v>1585</v>
      </c>
      <c r="T1314" s="2" t="s">
        <v>38</v>
      </c>
      <c r="U1314" s="2">
        <v>2060000</v>
      </c>
      <c r="V1314" s="2" t="s">
        <v>25672</v>
      </c>
      <c r="W1314" s="2" t="s">
        <v>34</v>
      </c>
      <c r="X1314" s="58" t="s">
        <v>31487</v>
      </c>
      <c r="Y1314" s="2" t="s">
        <v>39</v>
      </c>
      <c r="Z1314" s="2">
        <v>2060000</v>
      </c>
      <c r="AA1314" s="2" t="s">
        <v>40</v>
      </c>
      <c r="AB1314" s="58">
        <v>46176.620925925927</v>
      </c>
      <c r="AC1314" s="2">
        <v>0</v>
      </c>
      <c r="AD1314" s="104">
        <v>2060000</v>
      </c>
      <c r="AE1314" s="2">
        <v>46176.620925925927</v>
      </c>
      <c r="AG1314" s="2">
        <v>214101</v>
      </c>
    </row>
    <row r="1315" spans="1:33" ht="45" x14ac:dyDescent="0.25">
      <c r="A1315" s="2" t="s">
        <v>25684</v>
      </c>
      <c r="B1315" s="2" t="s">
        <v>25672</v>
      </c>
      <c r="C1315" s="2" t="s">
        <v>25685</v>
      </c>
      <c r="F1315" s="2" t="s">
        <v>25686</v>
      </c>
      <c r="G1315" s="2" t="s">
        <v>25687</v>
      </c>
      <c r="H1315" s="2" t="s">
        <v>10341</v>
      </c>
      <c r="I1315" s="2" t="s">
        <v>25688</v>
      </c>
      <c r="J1315" s="2" t="s">
        <v>28</v>
      </c>
      <c r="K1315" s="2" t="s">
        <v>29</v>
      </c>
      <c r="L1315" s="2" t="s">
        <v>478</v>
      </c>
      <c r="M1315" s="2" t="s">
        <v>479</v>
      </c>
      <c r="N1315" s="2" t="s">
        <v>5248</v>
      </c>
      <c r="O1315" s="2" t="s">
        <v>19490</v>
      </c>
      <c r="P1315" s="24">
        <v>0</v>
      </c>
      <c r="Q1315" s="24">
        <v>0</v>
      </c>
      <c r="R1315" s="27" t="s">
        <v>1579</v>
      </c>
      <c r="S1315" s="28" t="s">
        <v>1589</v>
      </c>
      <c r="T1315" s="2" t="s">
        <v>33</v>
      </c>
      <c r="U1315" s="2">
        <v>412000</v>
      </c>
      <c r="V1315" s="2" t="s">
        <v>32059</v>
      </c>
      <c r="W1315" s="2" t="s">
        <v>34</v>
      </c>
      <c r="X1315" s="58" t="s">
        <v>32059</v>
      </c>
      <c r="Y1315" s="2" t="s">
        <v>39</v>
      </c>
      <c r="Z1315" s="2">
        <v>412000</v>
      </c>
      <c r="AA1315" s="2" t="s">
        <v>40</v>
      </c>
      <c r="AB1315" s="58">
        <v>46175.480416666665</v>
      </c>
      <c r="AC1315" s="2">
        <v>0</v>
      </c>
      <c r="AD1315" s="104">
        <v>412000</v>
      </c>
      <c r="AE1315" s="2">
        <v>46175.480416666665</v>
      </c>
      <c r="AG1315" s="2">
        <v>218215</v>
      </c>
    </row>
    <row r="1316" spans="1:33" ht="60" x14ac:dyDescent="0.25">
      <c r="A1316" s="2" t="s">
        <v>28464</v>
      </c>
      <c r="B1316" s="2" t="s">
        <v>25672</v>
      </c>
      <c r="C1316" s="2" t="s">
        <v>28465</v>
      </c>
      <c r="F1316" s="2" t="s">
        <v>28466</v>
      </c>
      <c r="G1316" s="2" t="s">
        <v>28467</v>
      </c>
      <c r="H1316" s="2" t="s">
        <v>28468</v>
      </c>
      <c r="I1316" s="2" t="s">
        <v>19564</v>
      </c>
      <c r="J1316" s="2" t="s">
        <v>28</v>
      </c>
      <c r="K1316" s="2" t="s">
        <v>48</v>
      </c>
      <c r="L1316" s="2" t="s">
        <v>193</v>
      </c>
      <c r="M1316" s="2" t="s">
        <v>194</v>
      </c>
      <c r="N1316" s="2" t="s">
        <v>3019</v>
      </c>
      <c r="O1316" s="3" t="s">
        <v>705</v>
      </c>
      <c r="P1316" s="24">
        <v>0</v>
      </c>
      <c r="Q1316" s="24">
        <v>0</v>
      </c>
      <c r="R1316" s="27" t="s">
        <v>1578</v>
      </c>
      <c r="S1316" s="28" t="s">
        <v>1585</v>
      </c>
      <c r="T1316" s="2" t="s">
        <v>38</v>
      </c>
      <c r="U1316" s="2">
        <v>0</v>
      </c>
      <c r="V1316" s="2" t="s">
        <v>25672</v>
      </c>
      <c r="W1316" s="2" t="s">
        <v>34</v>
      </c>
      <c r="AC1316" s="2">
        <v>0</v>
      </c>
      <c r="AD1316" s="104"/>
    </row>
    <row r="1317" spans="1:33" ht="45" x14ac:dyDescent="0.25">
      <c r="A1317" s="2" t="s">
        <v>29274</v>
      </c>
      <c r="B1317" s="2" t="s">
        <v>25672</v>
      </c>
      <c r="C1317" s="2" t="s">
        <v>29275</v>
      </c>
      <c r="F1317" s="2" t="s">
        <v>10773</v>
      </c>
      <c r="G1317" s="2" t="s">
        <v>10774</v>
      </c>
      <c r="H1317" s="2" t="s">
        <v>2557</v>
      </c>
      <c r="I1317" s="2" t="s">
        <v>22330</v>
      </c>
      <c r="J1317" s="2" t="s">
        <v>28</v>
      </c>
      <c r="K1317" s="2" t="s">
        <v>68</v>
      </c>
      <c r="L1317" s="2" t="s">
        <v>335</v>
      </c>
      <c r="M1317" s="2" t="s">
        <v>336</v>
      </c>
      <c r="N1317" s="2" t="s">
        <v>5291</v>
      </c>
      <c r="O1317" s="3" t="s">
        <v>705</v>
      </c>
      <c r="P1317" s="24">
        <v>0</v>
      </c>
      <c r="Q1317" s="24">
        <v>0</v>
      </c>
      <c r="R1317" s="27" t="s">
        <v>1578</v>
      </c>
      <c r="S1317" s="28" t="s">
        <v>1583</v>
      </c>
      <c r="T1317" s="2" t="s">
        <v>130</v>
      </c>
      <c r="U1317" s="2">
        <v>0</v>
      </c>
      <c r="V1317" s="2" t="s">
        <v>32059</v>
      </c>
      <c r="W1317" s="2" t="s">
        <v>34</v>
      </c>
      <c r="AC1317" s="2">
        <v>0</v>
      </c>
      <c r="AD1317" s="104"/>
    </row>
    <row r="1318" spans="1:33" ht="45" x14ac:dyDescent="0.25">
      <c r="A1318" s="2" t="s">
        <v>25689</v>
      </c>
      <c r="B1318" s="2" t="s">
        <v>25672</v>
      </c>
      <c r="C1318" s="2" t="s">
        <v>25690</v>
      </c>
      <c r="F1318" s="2" t="s">
        <v>25691</v>
      </c>
      <c r="G1318" s="2" t="s">
        <v>25692</v>
      </c>
      <c r="H1318" s="2" t="s">
        <v>25693</v>
      </c>
      <c r="I1318" s="2" t="s">
        <v>25694</v>
      </c>
      <c r="J1318" s="2" t="s">
        <v>28</v>
      </c>
      <c r="K1318" s="2" t="s">
        <v>29</v>
      </c>
      <c r="L1318" s="2" t="s">
        <v>133</v>
      </c>
      <c r="M1318" s="2" t="s">
        <v>134</v>
      </c>
      <c r="N1318" s="2" t="s">
        <v>5241</v>
      </c>
      <c r="O1318" s="3" t="s">
        <v>32</v>
      </c>
      <c r="P1318" s="24">
        <v>0</v>
      </c>
      <c r="Q1318" s="24">
        <v>1</v>
      </c>
      <c r="R1318" s="27" t="s">
        <v>1568</v>
      </c>
      <c r="S1318" s="28" t="s">
        <v>1589</v>
      </c>
      <c r="T1318" s="2" t="s">
        <v>33</v>
      </c>
      <c r="U1318" s="2">
        <v>412000</v>
      </c>
      <c r="V1318" s="2" t="s">
        <v>25672</v>
      </c>
      <c r="W1318" s="2" t="s">
        <v>34</v>
      </c>
      <c r="X1318" s="58" t="s">
        <v>31487</v>
      </c>
      <c r="Z1318" s="2">
        <v>412000</v>
      </c>
      <c r="AB1318" s="58">
        <v>46176.622060185182</v>
      </c>
      <c r="AC1318" s="2">
        <v>0</v>
      </c>
      <c r="AD1318" s="104">
        <v>412000</v>
      </c>
      <c r="AE1318" s="2">
        <v>46176.622060185182</v>
      </c>
      <c r="AG1318" s="2">
        <v>214089</v>
      </c>
    </row>
    <row r="1319" spans="1:33" ht="75" x14ac:dyDescent="0.25">
      <c r="A1319" s="2" t="s">
        <v>28469</v>
      </c>
      <c r="B1319" s="2" t="s">
        <v>25672</v>
      </c>
      <c r="C1319" s="2" t="s">
        <v>28470</v>
      </c>
      <c r="F1319" s="2" t="s">
        <v>18718</v>
      </c>
      <c r="G1319" s="2" t="s">
        <v>18719</v>
      </c>
      <c r="H1319" s="2" t="s">
        <v>18720</v>
      </c>
      <c r="I1319" s="2" t="s">
        <v>19485</v>
      </c>
      <c r="J1319" s="2" t="s">
        <v>28</v>
      </c>
      <c r="K1319" s="2" t="s">
        <v>48</v>
      </c>
      <c r="L1319" s="2" t="s">
        <v>193</v>
      </c>
      <c r="M1319" s="2" t="s">
        <v>194</v>
      </c>
      <c r="N1319" s="2" t="s">
        <v>3019</v>
      </c>
      <c r="O1319" s="2" t="s">
        <v>19771</v>
      </c>
      <c r="P1319" s="24">
        <v>0</v>
      </c>
      <c r="Q1319" s="24">
        <v>0</v>
      </c>
      <c r="R1319" s="27" t="s">
        <v>1580</v>
      </c>
      <c r="S1319" s="28" t="s">
        <v>1585</v>
      </c>
      <c r="T1319" s="2" t="s">
        <v>38</v>
      </c>
      <c r="U1319" s="2">
        <v>2060000</v>
      </c>
      <c r="V1319" s="2" t="s">
        <v>25672</v>
      </c>
      <c r="W1319" s="2" t="s">
        <v>34</v>
      </c>
      <c r="Y1319" s="2" t="s">
        <v>12658</v>
      </c>
      <c r="AA1319" s="2" t="s">
        <v>88</v>
      </c>
      <c r="AC1319" s="2">
        <v>0</v>
      </c>
      <c r="AD1319" s="104"/>
      <c r="AG1319" s="2">
        <v>213885</v>
      </c>
    </row>
    <row r="1320" spans="1:33" ht="60" x14ac:dyDescent="0.25">
      <c r="A1320" s="2" t="s">
        <v>28471</v>
      </c>
      <c r="B1320" s="2" t="s">
        <v>25672</v>
      </c>
      <c r="C1320" s="2" t="s">
        <v>28472</v>
      </c>
      <c r="F1320" s="2" t="s">
        <v>25697</v>
      </c>
      <c r="G1320" s="2" t="s">
        <v>25698</v>
      </c>
      <c r="H1320" s="2" t="s">
        <v>25699</v>
      </c>
      <c r="I1320" s="2" t="s">
        <v>25700</v>
      </c>
      <c r="J1320" s="2" t="s">
        <v>28</v>
      </c>
      <c r="K1320" s="2" t="s">
        <v>43</v>
      </c>
      <c r="L1320" s="2" t="s">
        <v>57</v>
      </c>
      <c r="M1320" s="2" t="s">
        <v>58</v>
      </c>
      <c r="N1320" s="2" t="s">
        <v>4686</v>
      </c>
      <c r="O1320" s="3" t="s">
        <v>19490</v>
      </c>
      <c r="P1320" s="24">
        <v>1</v>
      </c>
      <c r="Q1320" s="24">
        <v>0</v>
      </c>
      <c r="R1320" s="27" t="s">
        <v>1579</v>
      </c>
      <c r="S1320" s="28" t="s">
        <v>1585</v>
      </c>
      <c r="T1320" s="2" t="s">
        <v>38</v>
      </c>
      <c r="U1320" s="2">
        <v>2060000</v>
      </c>
      <c r="V1320" s="2" t="s">
        <v>25672</v>
      </c>
      <c r="W1320" s="2" t="s">
        <v>34</v>
      </c>
      <c r="X1320" s="58" t="s">
        <v>31487</v>
      </c>
      <c r="Y1320" s="2" t="s">
        <v>39</v>
      </c>
      <c r="Z1320" s="2">
        <v>2060000</v>
      </c>
      <c r="AA1320" s="2" t="s">
        <v>40</v>
      </c>
      <c r="AB1320" s="58">
        <v>46176.373182870368</v>
      </c>
      <c r="AC1320" s="2">
        <v>0</v>
      </c>
      <c r="AD1320" s="104">
        <v>2060000</v>
      </c>
      <c r="AE1320" s="2">
        <v>46176.373182870368</v>
      </c>
      <c r="AG1320" s="2">
        <v>214025</v>
      </c>
    </row>
    <row r="1321" spans="1:33" ht="45" x14ac:dyDescent="0.25">
      <c r="A1321" s="2" t="s">
        <v>25695</v>
      </c>
      <c r="B1321" s="2" t="s">
        <v>25672</v>
      </c>
      <c r="C1321" s="2" t="s">
        <v>25696</v>
      </c>
      <c r="F1321" s="2" t="s">
        <v>25697</v>
      </c>
      <c r="G1321" s="2" t="s">
        <v>25698</v>
      </c>
      <c r="H1321" s="2" t="s">
        <v>25699</v>
      </c>
      <c r="I1321" s="2" t="s">
        <v>25700</v>
      </c>
      <c r="J1321" s="2" t="s">
        <v>28</v>
      </c>
      <c r="K1321" s="2" t="s">
        <v>43</v>
      </c>
      <c r="L1321" s="2" t="s">
        <v>57</v>
      </c>
      <c r="M1321" s="2" t="s">
        <v>58</v>
      </c>
      <c r="N1321" s="2" t="s">
        <v>4686</v>
      </c>
      <c r="O1321" s="3" t="s">
        <v>32</v>
      </c>
      <c r="P1321" s="24">
        <v>0</v>
      </c>
      <c r="Q1321" s="24">
        <v>1</v>
      </c>
      <c r="R1321" s="27" t="s">
        <v>1568</v>
      </c>
      <c r="S1321" s="28" t="s">
        <v>1589</v>
      </c>
      <c r="T1321" s="2" t="s">
        <v>33</v>
      </c>
      <c r="U1321" s="2">
        <v>412000</v>
      </c>
      <c r="V1321" s="2" t="s">
        <v>25672</v>
      </c>
      <c r="W1321" s="2" t="s">
        <v>34</v>
      </c>
      <c r="X1321" s="58" t="s">
        <v>31487</v>
      </c>
      <c r="Z1321" s="2">
        <v>412000</v>
      </c>
      <c r="AB1321" s="58">
        <v>46176.373726851853</v>
      </c>
      <c r="AC1321" s="2">
        <v>0</v>
      </c>
      <c r="AD1321" s="104">
        <v>412000</v>
      </c>
      <c r="AE1321" s="2">
        <v>46176.373726851853</v>
      </c>
      <c r="AG1321" s="2">
        <v>214018</v>
      </c>
    </row>
    <row r="1322" spans="1:33" ht="45" x14ac:dyDescent="0.25">
      <c r="A1322" s="2" t="s">
        <v>25701</v>
      </c>
      <c r="B1322" s="2" t="s">
        <v>25672</v>
      </c>
      <c r="C1322" s="2" t="s">
        <v>25702</v>
      </c>
      <c r="F1322" s="2" t="s">
        <v>25703</v>
      </c>
      <c r="G1322" s="2" t="s">
        <v>25704</v>
      </c>
      <c r="H1322" s="2" t="s">
        <v>25705</v>
      </c>
      <c r="I1322" s="2" t="s">
        <v>25706</v>
      </c>
      <c r="J1322" s="2" t="s">
        <v>28</v>
      </c>
      <c r="K1322" s="2" t="s">
        <v>78</v>
      </c>
      <c r="L1322" s="2" t="s">
        <v>470</v>
      </c>
      <c r="M1322" s="2" t="s">
        <v>471</v>
      </c>
      <c r="N1322" s="2" t="s">
        <v>7803</v>
      </c>
      <c r="O1322" s="3" t="s">
        <v>32</v>
      </c>
      <c r="P1322" s="24">
        <v>0</v>
      </c>
      <c r="Q1322" s="24">
        <v>1</v>
      </c>
      <c r="R1322" s="27" t="s">
        <v>1568</v>
      </c>
      <c r="S1322" s="28" t="s">
        <v>1589</v>
      </c>
      <c r="T1322" s="2" t="s">
        <v>33</v>
      </c>
      <c r="U1322" s="2">
        <v>412000</v>
      </c>
      <c r="V1322" s="2" t="s">
        <v>25672</v>
      </c>
      <c r="W1322" s="2" t="s">
        <v>34</v>
      </c>
      <c r="X1322" s="58" t="s">
        <v>31487</v>
      </c>
      <c r="Z1322" s="2">
        <v>412000</v>
      </c>
      <c r="AB1322" s="58">
        <v>46176.716064814813</v>
      </c>
      <c r="AC1322" s="2">
        <v>0</v>
      </c>
      <c r="AD1322" s="104">
        <v>412000</v>
      </c>
      <c r="AE1322" s="2">
        <v>46176.716064814813</v>
      </c>
      <c r="AG1322" s="2">
        <v>213434</v>
      </c>
    </row>
    <row r="1323" spans="1:33" ht="60" x14ac:dyDescent="0.25">
      <c r="A1323" s="2" t="s">
        <v>28473</v>
      </c>
      <c r="B1323" s="2" t="s">
        <v>25672</v>
      </c>
      <c r="C1323" s="2" t="s">
        <v>28474</v>
      </c>
      <c r="F1323" s="2" t="s">
        <v>25771</v>
      </c>
      <c r="G1323" s="2" t="s">
        <v>25772</v>
      </c>
      <c r="H1323" s="2" t="s">
        <v>25773</v>
      </c>
      <c r="I1323" s="2" t="s">
        <v>28475</v>
      </c>
      <c r="J1323" s="2" t="s">
        <v>28</v>
      </c>
      <c r="K1323" s="2" t="s">
        <v>29</v>
      </c>
      <c r="L1323" s="2" t="s">
        <v>133</v>
      </c>
      <c r="M1323" s="2" t="s">
        <v>134</v>
      </c>
      <c r="N1323" s="2" t="s">
        <v>5241</v>
      </c>
      <c r="O1323" s="2" t="s">
        <v>32</v>
      </c>
      <c r="P1323" s="24">
        <v>0</v>
      </c>
      <c r="Q1323" s="24">
        <v>1</v>
      </c>
      <c r="R1323" s="27" t="s">
        <v>1568</v>
      </c>
      <c r="S1323" s="28" t="s">
        <v>1585</v>
      </c>
      <c r="T1323" s="2" t="s">
        <v>38</v>
      </c>
      <c r="U1323" s="2">
        <v>2060000</v>
      </c>
      <c r="V1323" s="2" t="s">
        <v>25672</v>
      </c>
      <c r="W1323" s="2" t="s">
        <v>34</v>
      </c>
      <c r="X1323" s="58" t="s">
        <v>31487</v>
      </c>
      <c r="Z1323" s="2">
        <v>2060000</v>
      </c>
      <c r="AB1323" s="58">
        <v>46176.620729166665</v>
      </c>
      <c r="AC1323" s="2">
        <v>0</v>
      </c>
      <c r="AD1323" s="104">
        <v>2060000</v>
      </c>
      <c r="AE1323" s="2">
        <v>46176.620729166665</v>
      </c>
      <c r="AG1323" s="2">
        <v>214102</v>
      </c>
    </row>
    <row r="1324" spans="1:33" ht="60" x14ac:dyDescent="0.25">
      <c r="A1324" s="2" t="s">
        <v>25707</v>
      </c>
      <c r="B1324" s="2" t="s">
        <v>25672</v>
      </c>
      <c r="C1324" s="2" t="s">
        <v>25708</v>
      </c>
      <c r="F1324" s="2" t="s">
        <v>25709</v>
      </c>
      <c r="G1324" s="2" t="s">
        <v>25710</v>
      </c>
      <c r="H1324" s="2" t="s">
        <v>25711</v>
      </c>
      <c r="I1324" s="2" t="s">
        <v>25712</v>
      </c>
      <c r="J1324" s="2" t="s">
        <v>28</v>
      </c>
      <c r="K1324" s="2" t="s">
        <v>51</v>
      </c>
      <c r="L1324" s="2" t="s">
        <v>8890</v>
      </c>
      <c r="M1324" s="2" t="s">
        <v>317</v>
      </c>
      <c r="N1324" s="2" t="s">
        <v>8891</v>
      </c>
      <c r="O1324" s="3" t="s">
        <v>705</v>
      </c>
      <c r="P1324" s="24">
        <v>0</v>
      </c>
      <c r="Q1324" s="24">
        <v>0</v>
      </c>
      <c r="R1324" s="27" t="s">
        <v>1578</v>
      </c>
      <c r="S1324" s="28" t="s">
        <v>1589</v>
      </c>
      <c r="T1324" s="2" t="s">
        <v>33</v>
      </c>
      <c r="U1324" s="2">
        <v>0</v>
      </c>
      <c r="V1324" s="2" t="s">
        <v>32059</v>
      </c>
      <c r="W1324" s="2" t="s">
        <v>34</v>
      </c>
      <c r="AC1324" s="2">
        <v>0</v>
      </c>
      <c r="AD1324" s="104"/>
    </row>
    <row r="1325" spans="1:33" ht="45" x14ac:dyDescent="0.25">
      <c r="A1325" s="2" t="s">
        <v>25713</v>
      </c>
      <c r="B1325" s="2" t="s">
        <v>25672</v>
      </c>
      <c r="C1325" s="2" t="s">
        <v>25714</v>
      </c>
      <c r="F1325" s="2" t="s">
        <v>25715</v>
      </c>
      <c r="G1325" s="2" t="s">
        <v>25716</v>
      </c>
      <c r="H1325" s="2" t="s">
        <v>25717</v>
      </c>
      <c r="I1325" s="2" t="s">
        <v>25718</v>
      </c>
      <c r="J1325" s="2" t="s">
        <v>28</v>
      </c>
      <c r="K1325" s="2" t="s">
        <v>173</v>
      </c>
      <c r="L1325" s="2" t="s">
        <v>370</v>
      </c>
      <c r="M1325" s="2" t="s">
        <v>371</v>
      </c>
      <c r="N1325" s="2" t="s">
        <v>3425</v>
      </c>
      <c r="O1325" s="3" t="s">
        <v>32</v>
      </c>
      <c r="P1325" s="24">
        <v>0</v>
      </c>
      <c r="Q1325" s="24">
        <v>1</v>
      </c>
      <c r="R1325" s="27" t="s">
        <v>1568</v>
      </c>
      <c r="S1325" s="28" t="s">
        <v>1589</v>
      </c>
      <c r="T1325" s="2" t="s">
        <v>33</v>
      </c>
      <c r="U1325" s="2">
        <v>412000</v>
      </c>
      <c r="V1325" s="2" t="s">
        <v>25672</v>
      </c>
      <c r="W1325" s="2" t="s">
        <v>34</v>
      </c>
      <c r="X1325" s="58" t="s">
        <v>25672</v>
      </c>
      <c r="Z1325" s="2">
        <v>412000</v>
      </c>
      <c r="AB1325" s="58">
        <v>46174.76458333333</v>
      </c>
      <c r="AC1325" s="2">
        <v>0</v>
      </c>
      <c r="AD1325" s="104">
        <v>412000</v>
      </c>
      <c r="AE1325" s="2">
        <v>46174.76458333333</v>
      </c>
      <c r="AG1325" s="2">
        <v>214279</v>
      </c>
    </row>
    <row r="1326" spans="1:33" ht="45" x14ac:dyDescent="0.25">
      <c r="A1326" s="2" t="s">
        <v>29276</v>
      </c>
      <c r="B1326" s="2" t="s">
        <v>25672</v>
      </c>
      <c r="C1326" s="2" t="s">
        <v>29277</v>
      </c>
      <c r="F1326" s="2" t="s">
        <v>29278</v>
      </c>
      <c r="G1326" s="2" t="s">
        <v>29279</v>
      </c>
      <c r="H1326" s="2" t="s">
        <v>29280</v>
      </c>
      <c r="I1326" s="2" t="s">
        <v>29281</v>
      </c>
      <c r="J1326" s="2" t="s">
        <v>28</v>
      </c>
      <c r="K1326" s="2" t="s">
        <v>68</v>
      </c>
      <c r="L1326" s="2" t="s">
        <v>192</v>
      </c>
      <c r="M1326" s="2" t="s">
        <v>699</v>
      </c>
      <c r="N1326" s="2" t="s">
        <v>5478</v>
      </c>
      <c r="O1326" s="3" t="s">
        <v>712</v>
      </c>
      <c r="P1326" s="24">
        <v>0</v>
      </c>
      <c r="Q1326" s="24">
        <v>0</v>
      </c>
      <c r="R1326" s="27" t="s">
        <v>1578</v>
      </c>
      <c r="S1326" s="28" t="s">
        <v>1583</v>
      </c>
      <c r="T1326" s="2" t="s">
        <v>130</v>
      </c>
      <c r="U1326" s="2">
        <v>0</v>
      </c>
      <c r="V1326" s="2" t="s">
        <v>31072</v>
      </c>
      <c r="W1326" s="2" t="s">
        <v>34</v>
      </c>
      <c r="AC1326" s="2">
        <v>0</v>
      </c>
      <c r="AD1326" s="104"/>
    </row>
    <row r="1327" spans="1:33" ht="45" x14ac:dyDescent="0.25">
      <c r="A1327" s="2" t="s">
        <v>25719</v>
      </c>
      <c r="B1327" s="2" t="s">
        <v>25672</v>
      </c>
      <c r="C1327" s="2" t="s">
        <v>25720</v>
      </c>
      <c r="F1327" s="2" t="s">
        <v>25721</v>
      </c>
      <c r="G1327" s="2" t="s">
        <v>25722</v>
      </c>
      <c r="H1327" s="2" t="s">
        <v>25723</v>
      </c>
      <c r="I1327" s="2" t="s">
        <v>25724</v>
      </c>
      <c r="J1327" s="2" t="s">
        <v>28</v>
      </c>
      <c r="K1327" s="2" t="s">
        <v>68</v>
      </c>
      <c r="L1327" s="2" t="s">
        <v>227</v>
      </c>
      <c r="M1327" s="2" t="s">
        <v>228</v>
      </c>
      <c r="N1327" s="2" t="s">
        <v>3643</v>
      </c>
      <c r="O1327" s="2" t="s">
        <v>706</v>
      </c>
      <c r="P1327" s="24">
        <v>0</v>
      </c>
      <c r="Q1327" s="24">
        <v>0</v>
      </c>
      <c r="R1327" s="27" t="s">
        <v>1578</v>
      </c>
      <c r="S1327" s="28" t="s">
        <v>1589</v>
      </c>
      <c r="T1327" s="2" t="s">
        <v>33</v>
      </c>
      <c r="U1327" s="2">
        <v>0</v>
      </c>
      <c r="V1327" s="2" t="s">
        <v>31487</v>
      </c>
      <c r="W1327" s="2" t="s">
        <v>34</v>
      </c>
      <c r="AC1327" s="2">
        <v>0</v>
      </c>
      <c r="AD1327" s="104"/>
    </row>
    <row r="1328" spans="1:33" ht="60" x14ac:dyDescent="0.25">
      <c r="A1328" s="2" t="s">
        <v>28476</v>
      </c>
      <c r="B1328" s="2" t="s">
        <v>25672</v>
      </c>
      <c r="C1328" s="2" t="s">
        <v>28477</v>
      </c>
      <c r="F1328" s="2" t="s">
        <v>27924</v>
      </c>
      <c r="G1328" s="2" t="s">
        <v>27925</v>
      </c>
      <c r="H1328" s="2" t="s">
        <v>27926</v>
      </c>
      <c r="I1328" s="2" t="s">
        <v>27927</v>
      </c>
      <c r="J1328" s="2" t="s">
        <v>28</v>
      </c>
      <c r="K1328" s="2" t="s">
        <v>173</v>
      </c>
      <c r="L1328" s="2" t="s">
        <v>5892</v>
      </c>
      <c r="M1328" s="2" t="s">
        <v>383</v>
      </c>
      <c r="N1328" s="2" t="s">
        <v>5893</v>
      </c>
      <c r="O1328" s="3" t="s">
        <v>705</v>
      </c>
      <c r="P1328" s="24">
        <v>0</v>
      </c>
      <c r="Q1328" s="24">
        <v>0</v>
      </c>
      <c r="R1328" s="27" t="s">
        <v>1578</v>
      </c>
      <c r="S1328" s="28" t="s">
        <v>1585</v>
      </c>
      <c r="T1328" s="2" t="s">
        <v>38</v>
      </c>
      <c r="U1328" s="2">
        <v>0</v>
      </c>
      <c r="V1328" s="2" t="s">
        <v>25672</v>
      </c>
      <c r="W1328" s="2" t="s">
        <v>34</v>
      </c>
      <c r="AC1328" s="2">
        <v>0</v>
      </c>
      <c r="AD1328" s="104"/>
    </row>
    <row r="1329" spans="1:33" ht="45" x14ac:dyDescent="0.25">
      <c r="A1329" s="2" t="s">
        <v>25725</v>
      </c>
      <c r="B1329" s="2" t="s">
        <v>25672</v>
      </c>
      <c r="C1329" s="2" t="s">
        <v>25726</v>
      </c>
      <c r="F1329" s="2" t="s">
        <v>25727</v>
      </c>
      <c r="G1329" s="2" t="s">
        <v>25728</v>
      </c>
      <c r="H1329" s="2" t="s">
        <v>18285</v>
      </c>
      <c r="I1329" s="2" t="s">
        <v>25729</v>
      </c>
      <c r="J1329" s="2" t="s">
        <v>28</v>
      </c>
      <c r="K1329" s="2" t="s">
        <v>68</v>
      </c>
      <c r="L1329" s="2" t="s">
        <v>195</v>
      </c>
      <c r="M1329" s="2" t="s">
        <v>196</v>
      </c>
      <c r="N1329" s="2" t="s">
        <v>5336</v>
      </c>
      <c r="O1329" s="2" t="s">
        <v>32</v>
      </c>
      <c r="P1329" s="24">
        <v>0</v>
      </c>
      <c r="Q1329" s="24">
        <v>1</v>
      </c>
      <c r="R1329" s="27" t="s">
        <v>1568</v>
      </c>
      <c r="S1329" s="28" t="s">
        <v>1589</v>
      </c>
      <c r="T1329" s="2" t="s">
        <v>33</v>
      </c>
      <c r="U1329" s="2">
        <v>412000</v>
      </c>
      <c r="V1329" s="2" t="s">
        <v>25672</v>
      </c>
      <c r="W1329" s="2" t="s">
        <v>34</v>
      </c>
      <c r="X1329" s="58" t="s">
        <v>25672</v>
      </c>
      <c r="Z1329" s="2">
        <v>412000</v>
      </c>
      <c r="AB1329" s="58">
        <v>46174.512372685182</v>
      </c>
      <c r="AC1329" s="2">
        <v>0</v>
      </c>
      <c r="AD1329" s="104">
        <v>412000</v>
      </c>
      <c r="AE1329" s="2">
        <v>46174.512372685182</v>
      </c>
      <c r="AG1329" s="2">
        <v>213705</v>
      </c>
    </row>
    <row r="1330" spans="1:33" ht="60" x14ac:dyDescent="0.25">
      <c r="A1330" s="2" t="s">
        <v>28478</v>
      </c>
      <c r="B1330" s="2" t="s">
        <v>25672</v>
      </c>
      <c r="C1330" s="2" t="s">
        <v>28479</v>
      </c>
      <c r="F1330" s="2" t="s">
        <v>27026</v>
      </c>
      <c r="G1330" s="2" t="s">
        <v>27027</v>
      </c>
      <c r="H1330" s="2" t="s">
        <v>27028</v>
      </c>
      <c r="I1330" s="2" t="s">
        <v>27029</v>
      </c>
      <c r="J1330" s="2" t="s">
        <v>28</v>
      </c>
      <c r="K1330" s="2" t="s">
        <v>61</v>
      </c>
      <c r="L1330" s="2" t="s">
        <v>108</v>
      </c>
      <c r="M1330" s="2" t="s">
        <v>18338</v>
      </c>
      <c r="N1330" s="2" t="s">
        <v>18339</v>
      </c>
      <c r="O1330" s="3" t="s">
        <v>32</v>
      </c>
      <c r="P1330" s="24">
        <v>0</v>
      </c>
      <c r="Q1330" s="24">
        <v>1</v>
      </c>
      <c r="R1330" s="27" t="s">
        <v>1568</v>
      </c>
      <c r="S1330" s="28" t="s">
        <v>1585</v>
      </c>
      <c r="T1330" s="2" t="s">
        <v>38</v>
      </c>
      <c r="U1330" s="2">
        <v>2060000</v>
      </c>
      <c r="V1330" s="2" t="s">
        <v>25672</v>
      </c>
      <c r="W1330" s="2" t="s">
        <v>34</v>
      </c>
      <c r="X1330" s="58" t="s">
        <v>25672</v>
      </c>
      <c r="Z1330" s="2">
        <v>2060000</v>
      </c>
      <c r="AB1330" s="58">
        <v>46174.628668981481</v>
      </c>
      <c r="AC1330" s="2">
        <v>0</v>
      </c>
      <c r="AD1330" s="104">
        <v>2060000</v>
      </c>
      <c r="AE1330" s="2">
        <v>46174.628668981481</v>
      </c>
      <c r="AG1330" s="2">
        <v>213658</v>
      </c>
    </row>
    <row r="1331" spans="1:33" ht="60" x14ac:dyDescent="0.25">
      <c r="A1331" s="2" t="s">
        <v>28480</v>
      </c>
      <c r="B1331" s="2" t="s">
        <v>25672</v>
      </c>
      <c r="C1331" s="2" t="s">
        <v>28481</v>
      </c>
      <c r="F1331" s="2" t="s">
        <v>25732</v>
      </c>
      <c r="G1331" s="2" t="s">
        <v>25733</v>
      </c>
      <c r="H1331" s="2" t="s">
        <v>25734</v>
      </c>
      <c r="I1331" s="2" t="s">
        <v>25735</v>
      </c>
      <c r="J1331" s="2" t="s">
        <v>28</v>
      </c>
      <c r="K1331" s="2" t="s">
        <v>43</v>
      </c>
      <c r="L1331" s="2" t="s">
        <v>57</v>
      </c>
      <c r="M1331" s="2" t="s">
        <v>58</v>
      </c>
      <c r="N1331" s="2" t="s">
        <v>4686</v>
      </c>
      <c r="O1331" s="3" t="s">
        <v>32</v>
      </c>
      <c r="P1331" s="24">
        <v>0</v>
      </c>
      <c r="Q1331" s="24">
        <v>1</v>
      </c>
      <c r="R1331" s="27" t="s">
        <v>1568</v>
      </c>
      <c r="S1331" s="28" t="s">
        <v>1585</v>
      </c>
      <c r="T1331" s="2" t="s">
        <v>38</v>
      </c>
      <c r="U1331" s="2">
        <v>2060000</v>
      </c>
      <c r="V1331" s="2" t="s">
        <v>25672</v>
      </c>
      <c r="W1331" s="2" t="s">
        <v>34</v>
      </c>
      <c r="X1331" s="58" t="s">
        <v>31487</v>
      </c>
      <c r="Z1331" s="2">
        <v>2060000</v>
      </c>
      <c r="AB1331" s="58">
        <v>46176.372881944444</v>
      </c>
      <c r="AC1331" s="2">
        <v>0</v>
      </c>
      <c r="AD1331" s="104">
        <v>2060000</v>
      </c>
      <c r="AE1331" s="2">
        <v>46176.372881944444</v>
      </c>
      <c r="AG1331" s="2">
        <v>214026</v>
      </c>
    </row>
    <row r="1332" spans="1:33" ht="45" x14ac:dyDescent="0.25">
      <c r="A1332" s="2" t="s">
        <v>25730</v>
      </c>
      <c r="B1332" s="2" t="s">
        <v>25672</v>
      </c>
      <c r="C1332" s="2" t="s">
        <v>25731</v>
      </c>
      <c r="F1332" s="2" t="s">
        <v>25732</v>
      </c>
      <c r="G1332" s="2" t="s">
        <v>25733</v>
      </c>
      <c r="H1332" s="2" t="s">
        <v>25734</v>
      </c>
      <c r="I1332" s="2" t="s">
        <v>25735</v>
      </c>
      <c r="J1332" s="2" t="s">
        <v>28</v>
      </c>
      <c r="K1332" s="2" t="s">
        <v>43</v>
      </c>
      <c r="L1332" s="2" t="s">
        <v>57</v>
      </c>
      <c r="M1332" s="2" t="s">
        <v>58</v>
      </c>
      <c r="N1332" s="2" t="s">
        <v>4686</v>
      </c>
      <c r="O1332" s="3" t="s">
        <v>32</v>
      </c>
      <c r="P1332" s="24">
        <v>0</v>
      </c>
      <c r="Q1332" s="24">
        <v>1</v>
      </c>
      <c r="R1332" s="27" t="s">
        <v>1568</v>
      </c>
      <c r="S1332" s="28" t="s">
        <v>1589</v>
      </c>
      <c r="T1332" s="2" t="s">
        <v>33</v>
      </c>
      <c r="U1332" s="2">
        <v>412000</v>
      </c>
      <c r="V1332" s="2" t="s">
        <v>25672</v>
      </c>
      <c r="W1332" s="2" t="s">
        <v>34</v>
      </c>
      <c r="X1332" s="58" t="s">
        <v>31487</v>
      </c>
      <c r="Z1332" s="2">
        <v>412000</v>
      </c>
      <c r="AB1332" s="58">
        <v>46176.373449074075</v>
      </c>
      <c r="AC1332" s="2">
        <v>0</v>
      </c>
      <c r="AD1332" s="104">
        <v>412000</v>
      </c>
      <c r="AE1332" s="2">
        <v>46176.373449074075</v>
      </c>
      <c r="AG1332" s="2">
        <v>214021</v>
      </c>
    </row>
    <row r="1333" spans="1:33" ht="45" x14ac:dyDescent="0.25">
      <c r="A1333" s="2" t="s">
        <v>25736</v>
      </c>
      <c r="B1333" s="2" t="s">
        <v>25672</v>
      </c>
      <c r="C1333" s="2" t="s">
        <v>25737</v>
      </c>
      <c r="F1333" s="2" t="s">
        <v>25738</v>
      </c>
      <c r="G1333" s="2" t="s">
        <v>25739</v>
      </c>
      <c r="H1333" s="2" t="s">
        <v>2500</v>
      </c>
      <c r="I1333" s="2" t="s">
        <v>25740</v>
      </c>
      <c r="J1333" s="2" t="s">
        <v>28</v>
      </c>
      <c r="K1333" s="2" t="s">
        <v>78</v>
      </c>
      <c r="L1333" s="2" t="s">
        <v>230</v>
      </c>
      <c r="M1333" s="2" t="s">
        <v>685</v>
      </c>
      <c r="N1333" s="2" t="s">
        <v>5442</v>
      </c>
      <c r="O1333" s="2" t="s">
        <v>32</v>
      </c>
      <c r="P1333" s="24">
        <v>0</v>
      </c>
      <c r="Q1333" s="24">
        <v>1</v>
      </c>
      <c r="R1333" s="27" t="s">
        <v>1568</v>
      </c>
      <c r="S1333" s="28" t="s">
        <v>1589</v>
      </c>
      <c r="T1333" s="2" t="s">
        <v>33</v>
      </c>
      <c r="U1333" s="2">
        <v>412000</v>
      </c>
      <c r="V1333" s="2" t="s">
        <v>25672</v>
      </c>
      <c r="W1333" s="2" t="s">
        <v>34</v>
      </c>
      <c r="X1333" s="58" t="s">
        <v>25672</v>
      </c>
      <c r="Z1333" s="2">
        <v>412000</v>
      </c>
      <c r="AB1333" s="58">
        <v>46174.470879629633</v>
      </c>
      <c r="AC1333" s="2">
        <v>0</v>
      </c>
      <c r="AD1333" s="104">
        <v>412000</v>
      </c>
      <c r="AE1333" s="2">
        <v>46174.470879629633</v>
      </c>
      <c r="AG1333" s="2">
        <v>213246</v>
      </c>
    </row>
    <row r="1334" spans="1:33" ht="45" x14ac:dyDescent="0.25">
      <c r="A1334" s="2" t="s">
        <v>29447</v>
      </c>
      <c r="B1334" s="2" t="s">
        <v>25672</v>
      </c>
      <c r="C1334" s="2" t="s">
        <v>29448</v>
      </c>
      <c r="F1334" s="2" t="s">
        <v>29449</v>
      </c>
      <c r="G1334" s="2" t="s">
        <v>29450</v>
      </c>
      <c r="H1334" s="2" t="s">
        <v>29451</v>
      </c>
      <c r="I1334" s="2" t="s">
        <v>29452</v>
      </c>
      <c r="J1334" s="2" t="s">
        <v>28</v>
      </c>
      <c r="K1334" s="2" t="s">
        <v>173</v>
      </c>
      <c r="L1334" s="2" t="s">
        <v>355</v>
      </c>
      <c r="M1334" s="2" t="s">
        <v>356</v>
      </c>
      <c r="N1334" s="2" t="s">
        <v>6414</v>
      </c>
      <c r="O1334" s="3" t="s">
        <v>706</v>
      </c>
      <c r="P1334" s="24">
        <v>0</v>
      </c>
      <c r="Q1334" s="24">
        <v>0</v>
      </c>
      <c r="R1334" s="27" t="s">
        <v>1578</v>
      </c>
      <c r="S1334" s="28" t="s">
        <v>1582</v>
      </c>
      <c r="T1334" s="2" t="s">
        <v>160</v>
      </c>
      <c r="U1334" s="2">
        <v>0</v>
      </c>
      <c r="V1334" s="2" t="s">
        <v>25672</v>
      </c>
      <c r="W1334" s="2" t="s">
        <v>34</v>
      </c>
      <c r="AC1334" s="2">
        <v>0</v>
      </c>
      <c r="AD1334" s="104"/>
    </row>
    <row r="1335" spans="1:33" ht="45" x14ac:dyDescent="0.25">
      <c r="A1335" s="2" t="s">
        <v>25741</v>
      </c>
      <c r="B1335" s="2" t="s">
        <v>25672</v>
      </c>
      <c r="C1335" s="2" t="s">
        <v>25742</v>
      </c>
      <c r="F1335" s="2" t="s">
        <v>25743</v>
      </c>
      <c r="G1335" s="2" t="s">
        <v>25744</v>
      </c>
      <c r="H1335" s="2" t="s">
        <v>25745</v>
      </c>
      <c r="I1335" s="2" t="s">
        <v>25746</v>
      </c>
      <c r="J1335" s="2" t="s">
        <v>28</v>
      </c>
      <c r="K1335" s="2" t="s">
        <v>173</v>
      </c>
      <c r="L1335" s="2" t="s">
        <v>283</v>
      </c>
      <c r="M1335" s="2" t="s">
        <v>25747</v>
      </c>
      <c r="N1335" s="2" t="s">
        <v>25748</v>
      </c>
      <c r="O1335" s="3" t="s">
        <v>705</v>
      </c>
      <c r="P1335" s="24">
        <v>0</v>
      </c>
      <c r="Q1335" s="24">
        <v>0</v>
      </c>
      <c r="R1335" s="27" t="s">
        <v>1578</v>
      </c>
      <c r="S1335" s="28" t="s">
        <v>1589</v>
      </c>
      <c r="T1335" s="2" t="s">
        <v>33</v>
      </c>
      <c r="U1335" s="2">
        <v>0</v>
      </c>
      <c r="V1335" s="2" t="s">
        <v>25672</v>
      </c>
      <c r="W1335" s="2" t="s">
        <v>34</v>
      </c>
      <c r="AC1335" s="2">
        <v>0</v>
      </c>
      <c r="AD1335" s="104"/>
    </row>
    <row r="1336" spans="1:33" ht="45" x14ac:dyDescent="0.25">
      <c r="A1336" s="2" t="s">
        <v>25749</v>
      </c>
      <c r="B1336" s="2" t="s">
        <v>25672</v>
      </c>
      <c r="C1336" s="2" t="s">
        <v>25750</v>
      </c>
      <c r="F1336" s="2" t="s">
        <v>25751</v>
      </c>
      <c r="G1336" s="2" t="s">
        <v>25752</v>
      </c>
      <c r="H1336" s="2" t="s">
        <v>11702</v>
      </c>
      <c r="I1336" s="2" t="s">
        <v>21315</v>
      </c>
      <c r="J1336" s="2" t="s">
        <v>28</v>
      </c>
      <c r="K1336" s="2" t="s">
        <v>78</v>
      </c>
      <c r="L1336" s="2" t="s">
        <v>230</v>
      </c>
      <c r="M1336" s="2" t="s">
        <v>685</v>
      </c>
      <c r="N1336" s="2" t="s">
        <v>5442</v>
      </c>
      <c r="O1336" s="3" t="s">
        <v>32</v>
      </c>
      <c r="P1336" s="24">
        <v>0</v>
      </c>
      <c r="Q1336" s="24">
        <v>1</v>
      </c>
      <c r="R1336" s="27" t="s">
        <v>1568</v>
      </c>
      <c r="S1336" s="28" t="s">
        <v>1589</v>
      </c>
      <c r="T1336" s="2" t="s">
        <v>33</v>
      </c>
      <c r="U1336" s="2">
        <v>412000</v>
      </c>
      <c r="V1336" s="2" t="s">
        <v>25672</v>
      </c>
      <c r="W1336" s="2" t="s">
        <v>34</v>
      </c>
      <c r="X1336" s="58" t="s">
        <v>25672</v>
      </c>
      <c r="Z1336" s="2">
        <v>412000</v>
      </c>
      <c r="AB1336" s="58">
        <v>46174.47074074074</v>
      </c>
      <c r="AC1336" s="2">
        <v>0</v>
      </c>
      <c r="AD1336" s="104">
        <v>412000</v>
      </c>
      <c r="AE1336" s="2">
        <v>46174.47074074074</v>
      </c>
      <c r="AG1336" s="2">
        <v>213248</v>
      </c>
    </row>
    <row r="1337" spans="1:33" ht="45" x14ac:dyDescent="0.25">
      <c r="A1337" s="2" t="s">
        <v>25753</v>
      </c>
      <c r="B1337" s="2" t="s">
        <v>25672</v>
      </c>
      <c r="C1337" s="2" t="s">
        <v>25754</v>
      </c>
      <c r="F1337" s="2" t="s">
        <v>25755</v>
      </c>
      <c r="G1337" s="2" t="s">
        <v>25756</v>
      </c>
      <c r="H1337" s="2" t="s">
        <v>3400</v>
      </c>
      <c r="I1337" s="2" t="s">
        <v>21262</v>
      </c>
      <c r="J1337" s="2" t="s">
        <v>28</v>
      </c>
      <c r="K1337" s="2" t="s">
        <v>78</v>
      </c>
      <c r="L1337" s="2" t="s">
        <v>230</v>
      </c>
      <c r="M1337" s="2" t="s">
        <v>685</v>
      </c>
      <c r="N1337" s="2" t="s">
        <v>5442</v>
      </c>
      <c r="O1337" s="2" t="s">
        <v>32</v>
      </c>
      <c r="P1337" s="24">
        <v>0</v>
      </c>
      <c r="Q1337" s="24">
        <v>1</v>
      </c>
      <c r="R1337" s="27" t="s">
        <v>1568</v>
      </c>
      <c r="S1337" s="28" t="s">
        <v>1589</v>
      </c>
      <c r="T1337" s="2" t="s">
        <v>33</v>
      </c>
      <c r="U1337" s="2">
        <v>412000</v>
      </c>
      <c r="V1337" s="2" t="s">
        <v>25672</v>
      </c>
      <c r="W1337" s="2" t="s">
        <v>34</v>
      </c>
      <c r="X1337" s="58" t="s">
        <v>25672</v>
      </c>
      <c r="Z1337" s="2">
        <v>412000</v>
      </c>
      <c r="AB1337" s="58">
        <v>46174.470590277779</v>
      </c>
      <c r="AC1337" s="2">
        <v>0</v>
      </c>
      <c r="AD1337" s="104">
        <v>412000</v>
      </c>
      <c r="AE1337" s="2">
        <v>46174.470590277779</v>
      </c>
      <c r="AG1337" s="2">
        <v>213249</v>
      </c>
    </row>
    <row r="1338" spans="1:33" ht="60" x14ac:dyDescent="0.25">
      <c r="A1338" s="2" t="s">
        <v>25757</v>
      </c>
      <c r="B1338" s="2" t="s">
        <v>25672</v>
      </c>
      <c r="C1338" s="2" t="s">
        <v>25758</v>
      </c>
      <c r="F1338" s="2" t="s">
        <v>25759</v>
      </c>
      <c r="G1338" s="2" t="s">
        <v>25760</v>
      </c>
      <c r="H1338" s="2" t="s">
        <v>25761</v>
      </c>
      <c r="I1338" s="2" t="s">
        <v>25762</v>
      </c>
      <c r="J1338" s="2" t="s">
        <v>28</v>
      </c>
      <c r="K1338" s="2" t="s">
        <v>29</v>
      </c>
      <c r="L1338" s="2" t="s">
        <v>270</v>
      </c>
      <c r="M1338" s="2" t="s">
        <v>271</v>
      </c>
      <c r="N1338" s="2" t="s">
        <v>4351</v>
      </c>
      <c r="O1338" s="3" t="s">
        <v>32</v>
      </c>
      <c r="P1338" s="24">
        <v>0</v>
      </c>
      <c r="Q1338" s="24">
        <v>1</v>
      </c>
      <c r="R1338" s="27" t="s">
        <v>1568</v>
      </c>
      <c r="S1338" s="28" t="s">
        <v>1589</v>
      </c>
      <c r="T1338" s="2" t="s">
        <v>33</v>
      </c>
      <c r="U1338" s="2">
        <v>412000</v>
      </c>
      <c r="V1338" s="2" t="s">
        <v>25672</v>
      </c>
      <c r="W1338" s="2" t="s">
        <v>34</v>
      </c>
      <c r="X1338" s="58" t="s">
        <v>25672</v>
      </c>
      <c r="Z1338" s="2">
        <v>412000</v>
      </c>
      <c r="AB1338" s="58">
        <v>46174.643622685187</v>
      </c>
      <c r="AC1338" s="2">
        <v>0</v>
      </c>
      <c r="AD1338" s="104">
        <v>412000</v>
      </c>
      <c r="AE1338" s="2">
        <v>46174.643622685187</v>
      </c>
      <c r="AG1338" s="2">
        <v>214090</v>
      </c>
    </row>
    <row r="1339" spans="1:33" ht="45" x14ac:dyDescent="0.25">
      <c r="A1339" s="2" t="s">
        <v>25763</v>
      </c>
      <c r="B1339" s="2" t="s">
        <v>25672</v>
      </c>
      <c r="C1339" s="2" t="s">
        <v>25764</v>
      </c>
      <c r="F1339" s="2" t="s">
        <v>25765</v>
      </c>
      <c r="G1339" s="2" t="s">
        <v>25766</v>
      </c>
      <c r="H1339" s="2" t="s">
        <v>25767</v>
      </c>
      <c r="I1339" s="2" t="s">
        <v>25768</v>
      </c>
      <c r="J1339" s="2" t="s">
        <v>28</v>
      </c>
      <c r="K1339" s="2" t="s">
        <v>29</v>
      </c>
      <c r="L1339" s="2" t="s">
        <v>133</v>
      </c>
      <c r="M1339" s="2" t="s">
        <v>134</v>
      </c>
      <c r="N1339" s="2" t="s">
        <v>5241</v>
      </c>
      <c r="O1339" s="2" t="s">
        <v>32</v>
      </c>
      <c r="P1339" s="24">
        <v>0</v>
      </c>
      <c r="Q1339" s="24">
        <v>1</v>
      </c>
      <c r="R1339" s="27" t="s">
        <v>1568</v>
      </c>
      <c r="S1339" s="28" t="s">
        <v>1589</v>
      </c>
      <c r="T1339" s="2" t="s">
        <v>33</v>
      </c>
      <c r="U1339" s="2">
        <v>412000</v>
      </c>
      <c r="V1339" s="2" t="s">
        <v>25672</v>
      </c>
      <c r="W1339" s="2" t="s">
        <v>34</v>
      </c>
      <c r="X1339" s="58" t="s">
        <v>31487</v>
      </c>
      <c r="Z1339" s="2">
        <v>412000</v>
      </c>
      <c r="AB1339" s="58">
        <v>46176.621782407405</v>
      </c>
      <c r="AC1339" s="2">
        <v>0</v>
      </c>
      <c r="AD1339" s="104">
        <v>412000</v>
      </c>
      <c r="AE1339" s="2">
        <v>46176.621782407405</v>
      </c>
      <c r="AG1339" s="2">
        <v>214093</v>
      </c>
    </row>
    <row r="1340" spans="1:33" ht="45" x14ac:dyDescent="0.25">
      <c r="A1340" s="2" t="s">
        <v>25769</v>
      </c>
      <c r="B1340" s="2" t="s">
        <v>25672</v>
      </c>
      <c r="C1340" s="2" t="s">
        <v>25770</v>
      </c>
      <c r="F1340" s="2" t="s">
        <v>25771</v>
      </c>
      <c r="G1340" s="2" t="s">
        <v>25772</v>
      </c>
      <c r="H1340" s="2" t="s">
        <v>25773</v>
      </c>
      <c r="I1340" s="2" t="s">
        <v>25768</v>
      </c>
      <c r="J1340" s="2" t="s">
        <v>28</v>
      </c>
      <c r="K1340" s="2" t="s">
        <v>29</v>
      </c>
      <c r="L1340" s="2" t="s">
        <v>133</v>
      </c>
      <c r="M1340" s="2" t="s">
        <v>134</v>
      </c>
      <c r="N1340" s="2" t="s">
        <v>5241</v>
      </c>
      <c r="O1340" s="3" t="s">
        <v>32</v>
      </c>
      <c r="P1340" s="24">
        <v>0</v>
      </c>
      <c r="Q1340" s="24">
        <v>1</v>
      </c>
      <c r="R1340" s="27" t="s">
        <v>1568</v>
      </c>
      <c r="S1340" s="28" t="s">
        <v>1589</v>
      </c>
      <c r="T1340" s="2" t="s">
        <v>33</v>
      </c>
      <c r="U1340" s="2">
        <v>412000</v>
      </c>
      <c r="V1340" s="2" t="s">
        <v>25672</v>
      </c>
      <c r="W1340" s="2" t="s">
        <v>34</v>
      </c>
      <c r="X1340" s="58" t="s">
        <v>31487</v>
      </c>
      <c r="Z1340" s="2">
        <v>412000</v>
      </c>
      <c r="AB1340" s="58">
        <v>46176.621469907404</v>
      </c>
      <c r="AC1340" s="2">
        <v>0</v>
      </c>
      <c r="AD1340" s="104">
        <v>412000</v>
      </c>
      <c r="AE1340" s="2">
        <v>46176.621469907404</v>
      </c>
      <c r="AG1340" s="2">
        <v>214094</v>
      </c>
    </row>
    <row r="1341" spans="1:33" ht="45" x14ac:dyDescent="0.25">
      <c r="A1341" s="2" t="s">
        <v>25774</v>
      </c>
      <c r="B1341" s="2" t="s">
        <v>25775</v>
      </c>
      <c r="C1341" s="2" t="s">
        <v>25776</v>
      </c>
      <c r="F1341" s="2" t="s">
        <v>25777</v>
      </c>
      <c r="G1341" s="2" t="s">
        <v>25778</v>
      </c>
      <c r="H1341" s="2" t="s">
        <v>25779</v>
      </c>
      <c r="I1341" s="2" t="s">
        <v>25780</v>
      </c>
      <c r="J1341" s="2" t="s">
        <v>28</v>
      </c>
      <c r="K1341" s="2" t="s">
        <v>29</v>
      </c>
      <c r="L1341" s="2" t="s">
        <v>133</v>
      </c>
      <c r="M1341" s="2" t="s">
        <v>134</v>
      </c>
      <c r="N1341" s="2" t="s">
        <v>5241</v>
      </c>
      <c r="O1341" s="3" t="s">
        <v>32</v>
      </c>
      <c r="P1341" s="24">
        <v>0</v>
      </c>
      <c r="Q1341" s="24">
        <v>1</v>
      </c>
      <c r="R1341" s="27" t="s">
        <v>1568</v>
      </c>
      <c r="S1341" s="28" t="s">
        <v>1589</v>
      </c>
      <c r="T1341" s="2" t="s">
        <v>33</v>
      </c>
      <c r="U1341" s="2">
        <v>412000</v>
      </c>
      <c r="V1341" s="2" t="s">
        <v>25775</v>
      </c>
      <c r="W1341" s="2" t="s">
        <v>34</v>
      </c>
      <c r="X1341" s="58" t="s">
        <v>31487</v>
      </c>
      <c r="Z1341" s="2">
        <v>412000</v>
      </c>
      <c r="AB1341" s="58">
        <v>46176.621180555558</v>
      </c>
      <c r="AC1341" s="2">
        <v>0</v>
      </c>
      <c r="AD1341" s="104">
        <v>412000</v>
      </c>
      <c r="AE1341" s="2">
        <v>46176.621180555558</v>
      </c>
      <c r="AG1341" s="2">
        <v>214096</v>
      </c>
    </row>
    <row r="1342" spans="1:33" ht="45" x14ac:dyDescent="0.25">
      <c r="A1342" s="2" t="s">
        <v>25781</v>
      </c>
      <c r="B1342" s="2" t="s">
        <v>25775</v>
      </c>
      <c r="C1342" s="2" t="s">
        <v>25782</v>
      </c>
      <c r="F1342" s="2" t="s">
        <v>25783</v>
      </c>
      <c r="G1342" s="2" t="s">
        <v>25784</v>
      </c>
      <c r="H1342" s="2" t="s">
        <v>25785</v>
      </c>
      <c r="I1342" s="2" t="s">
        <v>25786</v>
      </c>
      <c r="J1342" s="2" t="s">
        <v>28</v>
      </c>
      <c r="K1342" s="2" t="s">
        <v>29</v>
      </c>
      <c r="L1342" s="2" t="s">
        <v>322</v>
      </c>
      <c r="M1342" s="2" t="s">
        <v>7315</v>
      </c>
      <c r="N1342" s="2" t="s">
        <v>7316</v>
      </c>
      <c r="O1342" s="3" t="s">
        <v>32</v>
      </c>
      <c r="P1342" s="24">
        <v>0</v>
      </c>
      <c r="Q1342" s="24">
        <v>1</v>
      </c>
      <c r="R1342" s="27" t="s">
        <v>1568</v>
      </c>
      <c r="S1342" s="28" t="s">
        <v>1589</v>
      </c>
      <c r="T1342" s="2" t="s">
        <v>33</v>
      </c>
      <c r="U1342" s="2">
        <v>412000</v>
      </c>
      <c r="V1342" s="2" t="s">
        <v>25775</v>
      </c>
      <c r="W1342" s="2" t="s">
        <v>34</v>
      </c>
      <c r="X1342" s="58" t="s">
        <v>25672</v>
      </c>
      <c r="Z1342" s="2">
        <v>412000</v>
      </c>
      <c r="AB1342" s="58">
        <v>46174.008067129631</v>
      </c>
      <c r="AC1342" s="2">
        <v>0</v>
      </c>
      <c r="AD1342" s="104">
        <v>412000</v>
      </c>
      <c r="AE1342" s="2">
        <v>46174.008067129631</v>
      </c>
      <c r="AG1342" s="2">
        <v>213031</v>
      </c>
    </row>
    <row r="1343" spans="1:33" ht="45" x14ac:dyDescent="0.25">
      <c r="A1343" s="2" t="s">
        <v>25787</v>
      </c>
      <c r="B1343" s="2" t="s">
        <v>25775</v>
      </c>
      <c r="C1343" s="2" t="s">
        <v>25788</v>
      </c>
      <c r="F1343" s="2" t="s">
        <v>25789</v>
      </c>
      <c r="G1343" s="2" t="s">
        <v>25790</v>
      </c>
      <c r="H1343" s="2" t="s">
        <v>6131</v>
      </c>
      <c r="I1343" s="2" t="s">
        <v>25791</v>
      </c>
      <c r="J1343" s="2" t="s">
        <v>28</v>
      </c>
      <c r="K1343" s="2" t="s">
        <v>51</v>
      </c>
      <c r="L1343" s="2" t="s">
        <v>267</v>
      </c>
      <c r="M1343" s="2" t="s">
        <v>1664</v>
      </c>
      <c r="N1343" s="2" t="s">
        <v>9137</v>
      </c>
      <c r="O1343" s="3" t="s">
        <v>32</v>
      </c>
      <c r="P1343" s="24">
        <v>0</v>
      </c>
      <c r="Q1343" s="24">
        <v>1</v>
      </c>
      <c r="R1343" s="27" t="s">
        <v>1568</v>
      </c>
      <c r="S1343" s="28" t="s">
        <v>1589</v>
      </c>
      <c r="T1343" s="2" t="s">
        <v>33</v>
      </c>
      <c r="U1343" s="2">
        <v>412000</v>
      </c>
      <c r="V1343" s="2" t="s">
        <v>25672</v>
      </c>
      <c r="W1343" s="2" t="s">
        <v>34</v>
      </c>
      <c r="X1343" s="58" t="s">
        <v>30688</v>
      </c>
      <c r="Z1343" s="2">
        <v>412000</v>
      </c>
      <c r="AB1343" s="58">
        <v>46181.774780092594</v>
      </c>
      <c r="AC1343" s="2">
        <v>0</v>
      </c>
      <c r="AD1343" s="104">
        <v>412000</v>
      </c>
      <c r="AE1343" s="2">
        <v>46181.774780092594</v>
      </c>
      <c r="AG1343" s="2">
        <v>215392</v>
      </c>
    </row>
    <row r="1344" spans="1:33" ht="45" x14ac:dyDescent="0.25">
      <c r="A1344" s="2" t="s">
        <v>25792</v>
      </c>
      <c r="B1344" s="2" t="s">
        <v>25775</v>
      </c>
      <c r="C1344" s="2" t="s">
        <v>25793</v>
      </c>
      <c r="F1344" s="2" t="s">
        <v>25794</v>
      </c>
      <c r="G1344" s="2" t="s">
        <v>25795</v>
      </c>
      <c r="H1344" s="2" t="s">
        <v>25796</v>
      </c>
      <c r="I1344" s="2" t="s">
        <v>21744</v>
      </c>
      <c r="J1344" s="2" t="s">
        <v>28</v>
      </c>
      <c r="K1344" s="2" t="s">
        <v>51</v>
      </c>
      <c r="L1344" s="2" t="s">
        <v>267</v>
      </c>
      <c r="M1344" s="2" t="s">
        <v>1664</v>
      </c>
      <c r="N1344" s="2" t="s">
        <v>9137</v>
      </c>
      <c r="O1344" s="3" t="s">
        <v>32</v>
      </c>
      <c r="P1344" s="24">
        <v>0</v>
      </c>
      <c r="Q1344" s="24">
        <v>1</v>
      </c>
      <c r="R1344" s="27" t="s">
        <v>1568</v>
      </c>
      <c r="S1344" s="28" t="s">
        <v>1589</v>
      </c>
      <c r="T1344" s="2" t="s">
        <v>33</v>
      </c>
      <c r="U1344" s="2">
        <v>412000</v>
      </c>
      <c r="V1344" s="2" t="s">
        <v>25672</v>
      </c>
      <c r="W1344" s="2" t="s">
        <v>34</v>
      </c>
      <c r="X1344" s="58" t="s">
        <v>30688</v>
      </c>
      <c r="Z1344" s="2">
        <v>412000</v>
      </c>
      <c r="AB1344" s="58">
        <v>46181.774548611109</v>
      </c>
      <c r="AC1344" s="2">
        <v>0</v>
      </c>
      <c r="AD1344" s="104">
        <v>412000</v>
      </c>
      <c r="AE1344" s="2">
        <v>46181.774548611109</v>
      </c>
      <c r="AG1344" s="2">
        <v>215393</v>
      </c>
    </row>
    <row r="1345" spans="1:33" ht="45" x14ac:dyDescent="0.25">
      <c r="A1345" s="2" t="s">
        <v>25797</v>
      </c>
      <c r="B1345" s="2" t="s">
        <v>25775</v>
      </c>
      <c r="C1345" s="2" t="s">
        <v>25798</v>
      </c>
      <c r="F1345" s="2" t="s">
        <v>25799</v>
      </c>
      <c r="G1345" s="2" t="s">
        <v>25800</v>
      </c>
      <c r="H1345" s="2" t="s">
        <v>25801</v>
      </c>
      <c r="I1345" s="2" t="s">
        <v>21744</v>
      </c>
      <c r="J1345" s="2" t="s">
        <v>28</v>
      </c>
      <c r="K1345" s="2" t="s">
        <v>51</v>
      </c>
      <c r="L1345" s="2" t="s">
        <v>267</v>
      </c>
      <c r="M1345" s="2" t="s">
        <v>1664</v>
      </c>
      <c r="N1345" s="2" t="s">
        <v>9137</v>
      </c>
      <c r="O1345" s="3" t="s">
        <v>32</v>
      </c>
      <c r="P1345" s="24">
        <v>0</v>
      </c>
      <c r="Q1345" s="24">
        <v>1</v>
      </c>
      <c r="R1345" s="27" t="s">
        <v>1568</v>
      </c>
      <c r="S1345" s="28" t="s">
        <v>1589</v>
      </c>
      <c r="T1345" s="2" t="s">
        <v>33</v>
      </c>
      <c r="U1345" s="2">
        <v>412000</v>
      </c>
      <c r="V1345" s="2" t="s">
        <v>25672</v>
      </c>
      <c r="W1345" s="2" t="s">
        <v>34</v>
      </c>
      <c r="X1345" s="58" t="s">
        <v>30688</v>
      </c>
      <c r="Z1345" s="2">
        <v>412000</v>
      </c>
      <c r="AB1345" s="58">
        <v>46181.774305555555</v>
      </c>
      <c r="AC1345" s="2">
        <v>0</v>
      </c>
      <c r="AD1345" s="104">
        <v>412000</v>
      </c>
      <c r="AE1345" s="2">
        <v>46181.774305555555</v>
      </c>
      <c r="AG1345" s="2">
        <v>215394</v>
      </c>
    </row>
    <row r="1346" spans="1:33" ht="60" x14ac:dyDescent="0.25">
      <c r="A1346" s="2" t="s">
        <v>28482</v>
      </c>
      <c r="B1346" s="2" t="s">
        <v>25775</v>
      </c>
      <c r="C1346" s="2" t="s">
        <v>28483</v>
      </c>
      <c r="F1346" s="2" t="s">
        <v>25804</v>
      </c>
      <c r="G1346" s="2" t="s">
        <v>25805</v>
      </c>
      <c r="H1346" s="2" t="s">
        <v>25806</v>
      </c>
      <c r="I1346" s="2" t="s">
        <v>25807</v>
      </c>
      <c r="J1346" s="2" t="s">
        <v>28</v>
      </c>
      <c r="K1346" s="2" t="s">
        <v>29</v>
      </c>
      <c r="L1346" s="2" t="s">
        <v>285</v>
      </c>
      <c r="M1346" s="2" t="s">
        <v>286</v>
      </c>
      <c r="N1346" s="2" t="s">
        <v>2805</v>
      </c>
      <c r="O1346" s="2" t="s">
        <v>32</v>
      </c>
      <c r="P1346" s="24">
        <v>2</v>
      </c>
      <c r="Q1346" s="24">
        <v>1</v>
      </c>
      <c r="R1346" s="27" t="s">
        <v>1568</v>
      </c>
      <c r="S1346" s="28" t="s">
        <v>1585</v>
      </c>
      <c r="T1346" s="2" t="s">
        <v>38</v>
      </c>
      <c r="U1346" s="2">
        <v>2060000</v>
      </c>
      <c r="V1346" s="2" t="s">
        <v>25775</v>
      </c>
      <c r="W1346" s="2" t="s">
        <v>34</v>
      </c>
      <c r="X1346" s="58" t="s">
        <v>25672</v>
      </c>
      <c r="Z1346" s="2">
        <v>2060000</v>
      </c>
      <c r="AB1346" s="58">
        <v>46174.431296296294</v>
      </c>
      <c r="AC1346" s="2">
        <v>0</v>
      </c>
      <c r="AD1346" s="104">
        <v>2060000</v>
      </c>
      <c r="AE1346" s="2">
        <v>46174.431296296294</v>
      </c>
      <c r="AG1346" s="2">
        <v>213026</v>
      </c>
    </row>
    <row r="1347" spans="1:33" ht="45" x14ac:dyDescent="0.25">
      <c r="A1347" s="2" t="s">
        <v>25802</v>
      </c>
      <c r="B1347" s="2" t="s">
        <v>25775</v>
      </c>
      <c r="C1347" s="2" t="s">
        <v>25803</v>
      </c>
      <c r="F1347" s="2" t="s">
        <v>25804</v>
      </c>
      <c r="G1347" s="2" t="s">
        <v>25805</v>
      </c>
      <c r="H1347" s="2" t="s">
        <v>25806</v>
      </c>
      <c r="I1347" s="2" t="s">
        <v>25807</v>
      </c>
      <c r="J1347" s="2" t="s">
        <v>28</v>
      </c>
      <c r="K1347" s="2" t="s">
        <v>29</v>
      </c>
      <c r="L1347" s="2" t="s">
        <v>285</v>
      </c>
      <c r="M1347" s="2" t="s">
        <v>286</v>
      </c>
      <c r="N1347" s="2" t="s">
        <v>2805</v>
      </c>
      <c r="O1347" s="2" t="s">
        <v>32</v>
      </c>
      <c r="P1347" s="24">
        <v>0</v>
      </c>
      <c r="Q1347" s="24">
        <v>1</v>
      </c>
      <c r="R1347" s="27" t="s">
        <v>1568</v>
      </c>
      <c r="S1347" s="28" t="s">
        <v>1589</v>
      </c>
      <c r="T1347" s="2" t="s">
        <v>33</v>
      </c>
      <c r="U1347" s="2">
        <v>412000</v>
      </c>
      <c r="V1347" s="2" t="s">
        <v>25775</v>
      </c>
      <c r="W1347" s="2" t="s">
        <v>34</v>
      </c>
      <c r="X1347" s="58" t="s">
        <v>25672</v>
      </c>
      <c r="Z1347" s="2">
        <v>412000</v>
      </c>
      <c r="AB1347" s="58">
        <v>46174.436574074076</v>
      </c>
      <c r="AC1347" s="2">
        <v>0</v>
      </c>
      <c r="AD1347" s="104">
        <v>412000</v>
      </c>
      <c r="AE1347" s="2">
        <v>46174.436574074076</v>
      </c>
      <c r="AG1347" s="2">
        <v>213022</v>
      </c>
    </row>
    <row r="1348" spans="1:33" ht="45" x14ac:dyDescent="0.25">
      <c r="A1348" s="2" t="s">
        <v>25808</v>
      </c>
      <c r="B1348" s="2" t="s">
        <v>25775</v>
      </c>
      <c r="C1348" s="2" t="s">
        <v>25809</v>
      </c>
      <c r="F1348" s="2" t="s">
        <v>25810</v>
      </c>
      <c r="G1348" s="2" t="s">
        <v>25811</v>
      </c>
      <c r="H1348" s="2" t="s">
        <v>4983</v>
      </c>
      <c r="I1348" s="2" t="s">
        <v>25812</v>
      </c>
      <c r="J1348" s="2" t="s">
        <v>28</v>
      </c>
      <c r="K1348" s="2" t="s">
        <v>29</v>
      </c>
      <c r="L1348" s="2" t="s">
        <v>285</v>
      </c>
      <c r="M1348" s="2" t="s">
        <v>286</v>
      </c>
      <c r="N1348" s="2" t="s">
        <v>2805</v>
      </c>
      <c r="O1348" s="2" t="s">
        <v>32</v>
      </c>
      <c r="P1348" s="24">
        <v>0</v>
      </c>
      <c r="Q1348" s="24">
        <v>1</v>
      </c>
      <c r="R1348" s="27" t="s">
        <v>1568</v>
      </c>
      <c r="S1348" s="28" t="s">
        <v>1589</v>
      </c>
      <c r="T1348" s="2" t="s">
        <v>33</v>
      </c>
      <c r="U1348" s="2">
        <v>412000</v>
      </c>
      <c r="V1348" s="2" t="s">
        <v>25775</v>
      </c>
      <c r="W1348" s="2" t="s">
        <v>34</v>
      </c>
      <c r="X1348" s="58" t="s">
        <v>25672</v>
      </c>
      <c r="Z1348" s="2">
        <v>412000</v>
      </c>
      <c r="AB1348" s="58">
        <v>46174.436030092591</v>
      </c>
      <c r="AC1348" s="2">
        <v>0</v>
      </c>
      <c r="AD1348" s="104">
        <v>412000</v>
      </c>
      <c r="AE1348" s="2">
        <v>46174.436030092591</v>
      </c>
      <c r="AG1348" s="2">
        <v>213023</v>
      </c>
    </row>
    <row r="1349" spans="1:33" ht="45" x14ac:dyDescent="0.25">
      <c r="A1349" s="2" t="s">
        <v>25813</v>
      </c>
      <c r="B1349" s="2" t="s">
        <v>25775</v>
      </c>
      <c r="C1349" s="2" t="s">
        <v>25814</v>
      </c>
      <c r="F1349" s="2" t="s">
        <v>25815</v>
      </c>
      <c r="G1349" s="2" t="s">
        <v>25816</v>
      </c>
      <c r="H1349" s="2" t="s">
        <v>25817</v>
      </c>
      <c r="I1349" s="2" t="s">
        <v>25818</v>
      </c>
      <c r="J1349" s="2" t="s">
        <v>28</v>
      </c>
      <c r="K1349" s="2" t="s">
        <v>29</v>
      </c>
      <c r="L1349" s="2" t="s">
        <v>285</v>
      </c>
      <c r="M1349" s="2" t="s">
        <v>286</v>
      </c>
      <c r="N1349" s="2" t="s">
        <v>2805</v>
      </c>
      <c r="O1349" s="2" t="s">
        <v>32</v>
      </c>
      <c r="P1349" s="24">
        <v>0</v>
      </c>
      <c r="Q1349" s="24">
        <v>2</v>
      </c>
      <c r="R1349" s="27" t="s">
        <v>1568</v>
      </c>
      <c r="S1349" s="28" t="s">
        <v>1589</v>
      </c>
      <c r="T1349" s="2" t="s">
        <v>33</v>
      </c>
      <c r="U1349" s="2">
        <v>412000</v>
      </c>
      <c r="V1349" s="2" t="s">
        <v>25775</v>
      </c>
      <c r="W1349" s="2" t="s">
        <v>34</v>
      </c>
      <c r="X1349" s="58" t="s">
        <v>25672</v>
      </c>
      <c r="Z1349" s="2">
        <v>412000</v>
      </c>
      <c r="AB1349" s="58">
        <v>46174.435416666667</v>
      </c>
      <c r="AC1349" s="2">
        <v>0</v>
      </c>
      <c r="AD1349" s="104">
        <v>412000</v>
      </c>
      <c r="AE1349" s="2">
        <v>46174.435416666667</v>
      </c>
      <c r="AG1349" s="2">
        <v>213024</v>
      </c>
    </row>
    <row r="1350" spans="1:33" ht="45" x14ac:dyDescent="0.25">
      <c r="A1350" s="2" t="s">
        <v>25819</v>
      </c>
      <c r="B1350" s="2" t="s">
        <v>25775</v>
      </c>
      <c r="C1350" s="2" t="s">
        <v>25820</v>
      </c>
      <c r="F1350" s="2" t="s">
        <v>25821</v>
      </c>
      <c r="G1350" s="2" t="s">
        <v>25822</v>
      </c>
      <c r="H1350" s="2" t="s">
        <v>7478</v>
      </c>
      <c r="I1350" s="2" t="s">
        <v>25823</v>
      </c>
      <c r="J1350" s="2" t="s">
        <v>28</v>
      </c>
      <c r="K1350" s="2" t="s">
        <v>29</v>
      </c>
      <c r="L1350" s="2" t="s">
        <v>402</v>
      </c>
      <c r="M1350" s="2" t="s">
        <v>403</v>
      </c>
      <c r="N1350" s="2" t="s">
        <v>5067</v>
      </c>
      <c r="O1350" s="3" t="s">
        <v>32</v>
      </c>
      <c r="P1350" s="24">
        <v>0</v>
      </c>
      <c r="Q1350" s="24">
        <v>1</v>
      </c>
      <c r="R1350" s="27" t="s">
        <v>1568</v>
      </c>
      <c r="S1350" s="28" t="s">
        <v>1589</v>
      </c>
      <c r="T1350" s="2" t="s">
        <v>33</v>
      </c>
      <c r="U1350" s="2">
        <v>412000</v>
      </c>
      <c r="V1350" s="2" t="s">
        <v>25775</v>
      </c>
      <c r="W1350" s="2" t="s">
        <v>34</v>
      </c>
      <c r="X1350" s="58" t="s">
        <v>29679</v>
      </c>
      <c r="Z1350" s="2">
        <v>412000</v>
      </c>
      <c r="AB1350" s="58">
        <v>46184.771249999998</v>
      </c>
      <c r="AC1350" s="2">
        <v>0</v>
      </c>
      <c r="AD1350" s="104">
        <v>412000</v>
      </c>
      <c r="AE1350" s="2">
        <v>46184.771249999998</v>
      </c>
      <c r="AG1350" s="2">
        <v>213025</v>
      </c>
    </row>
    <row r="1351" spans="1:33" ht="60" x14ac:dyDescent="0.25">
      <c r="A1351" s="2" t="s">
        <v>28484</v>
      </c>
      <c r="B1351" s="2" t="s">
        <v>25775</v>
      </c>
      <c r="C1351" s="2" t="s">
        <v>28485</v>
      </c>
      <c r="F1351" s="2" t="s">
        <v>28486</v>
      </c>
      <c r="G1351" s="2" t="s">
        <v>28487</v>
      </c>
      <c r="H1351" s="2" t="s">
        <v>9717</v>
      </c>
      <c r="I1351" s="2" t="s">
        <v>28488</v>
      </c>
      <c r="J1351" s="2" t="s">
        <v>28</v>
      </c>
      <c r="K1351" s="2" t="s">
        <v>29</v>
      </c>
      <c r="L1351" s="2" t="s">
        <v>46</v>
      </c>
      <c r="M1351" s="2" t="s">
        <v>47</v>
      </c>
      <c r="N1351" s="2" t="s">
        <v>3339</v>
      </c>
      <c r="O1351" s="2" t="s">
        <v>705</v>
      </c>
      <c r="P1351" s="24">
        <v>0</v>
      </c>
      <c r="Q1351" s="24">
        <v>0</v>
      </c>
      <c r="R1351" s="27" t="s">
        <v>1578</v>
      </c>
      <c r="S1351" s="28" t="s">
        <v>1585</v>
      </c>
      <c r="T1351" s="2" t="s">
        <v>38</v>
      </c>
      <c r="U1351" s="2">
        <v>0</v>
      </c>
      <c r="V1351" s="2" t="s">
        <v>32059</v>
      </c>
      <c r="W1351" s="2" t="s">
        <v>34</v>
      </c>
      <c r="AC1351" s="2">
        <v>0</v>
      </c>
      <c r="AD1351" s="104"/>
    </row>
    <row r="1352" spans="1:33" ht="45" x14ac:dyDescent="0.25">
      <c r="A1352" s="2" t="s">
        <v>25824</v>
      </c>
      <c r="B1352" s="2" t="s">
        <v>25775</v>
      </c>
      <c r="C1352" s="2" t="s">
        <v>25825</v>
      </c>
      <c r="F1352" s="2" t="s">
        <v>7453</v>
      </c>
      <c r="G1352" s="2" t="s">
        <v>7454</v>
      </c>
      <c r="H1352" s="2" t="s">
        <v>7455</v>
      </c>
      <c r="I1352" s="2" t="s">
        <v>20697</v>
      </c>
      <c r="J1352" s="2" t="s">
        <v>28</v>
      </c>
      <c r="K1352" s="2" t="s">
        <v>29</v>
      </c>
      <c r="L1352" s="2" t="s">
        <v>402</v>
      </c>
      <c r="M1352" s="2" t="s">
        <v>403</v>
      </c>
      <c r="N1352" s="2" t="s">
        <v>5067</v>
      </c>
      <c r="O1352" s="2" t="s">
        <v>32</v>
      </c>
      <c r="P1352" s="24">
        <v>0</v>
      </c>
      <c r="Q1352" s="24">
        <v>1</v>
      </c>
      <c r="R1352" s="27" t="s">
        <v>1568</v>
      </c>
      <c r="S1352" s="28" t="s">
        <v>1589</v>
      </c>
      <c r="T1352" s="2" t="s">
        <v>33</v>
      </c>
      <c r="U1352" s="2">
        <v>412000</v>
      </c>
      <c r="V1352" s="2" t="s">
        <v>25775</v>
      </c>
      <c r="W1352" s="2" t="s">
        <v>34</v>
      </c>
      <c r="X1352" s="58" t="s">
        <v>32628</v>
      </c>
      <c r="Z1352" s="2">
        <v>412000</v>
      </c>
      <c r="AB1352" s="58">
        <v>46192.988969907405</v>
      </c>
      <c r="AC1352" s="2">
        <v>0</v>
      </c>
      <c r="AD1352" s="104">
        <v>412000</v>
      </c>
      <c r="AE1352" s="2">
        <v>46192.988969907405</v>
      </c>
      <c r="AG1352" s="2">
        <v>212986</v>
      </c>
    </row>
    <row r="1353" spans="1:33" ht="60" x14ac:dyDescent="0.25">
      <c r="A1353" s="2" t="s">
        <v>28489</v>
      </c>
      <c r="B1353" s="2" t="s">
        <v>25775</v>
      </c>
      <c r="C1353" s="2" t="s">
        <v>28490</v>
      </c>
      <c r="F1353" s="2" t="s">
        <v>25828</v>
      </c>
      <c r="G1353" s="2" t="s">
        <v>25829</v>
      </c>
      <c r="H1353" s="2" t="s">
        <v>25830</v>
      </c>
      <c r="I1353" s="2" t="s">
        <v>25831</v>
      </c>
      <c r="J1353" s="2" t="s">
        <v>28</v>
      </c>
      <c r="K1353" s="2" t="s">
        <v>29</v>
      </c>
      <c r="L1353" s="2" t="s">
        <v>455</v>
      </c>
      <c r="M1353" s="2" t="s">
        <v>456</v>
      </c>
      <c r="N1353" s="2" t="s">
        <v>7258</v>
      </c>
      <c r="O1353" s="2" t="s">
        <v>19490</v>
      </c>
      <c r="P1353" s="24">
        <v>0</v>
      </c>
      <c r="Q1353" s="24">
        <v>0</v>
      </c>
      <c r="R1353" s="27" t="s">
        <v>1579</v>
      </c>
      <c r="S1353" s="28" t="s">
        <v>1585</v>
      </c>
      <c r="T1353" s="2" t="s">
        <v>38</v>
      </c>
      <c r="U1353" s="2">
        <v>2060000</v>
      </c>
      <c r="V1353" s="2" t="s">
        <v>25775</v>
      </c>
      <c r="W1353" s="2" t="s">
        <v>34</v>
      </c>
      <c r="X1353" s="58" t="s">
        <v>25672</v>
      </c>
      <c r="Y1353" s="2" t="s">
        <v>39</v>
      </c>
      <c r="Z1353" s="2">
        <v>2060000</v>
      </c>
      <c r="AA1353" s="2" t="s">
        <v>40</v>
      </c>
      <c r="AB1353" s="58">
        <v>46174.855393518519</v>
      </c>
      <c r="AC1353" s="2">
        <v>0</v>
      </c>
      <c r="AD1353" s="104">
        <v>2060000</v>
      </c>
      <c r="AE1353" s="2">
        <v>46174.855393518519</v>
      </c>
      <c r="AG1353" s="2">
        <v>212992</v>
      </c>
    </row>
    <row r="1354" spans="1:33" ht="45" x14ac:dyDescent="0.25">
      <c r="A1354" s="2" t="s">
        <v>25826</v>
      </c>
      <c r="B1354" s="2" t="s">
        <v>25775</v>
      </c>
      <c r="C1354" s="2" t="s">
        <v>25827</v>
      </c>
      <c r="F1354" s="2" t="s">
        <v>25828</v>
      </c>
      <c r="G1354" s="2" t="s">
        <v>25829</v>
      </c>
      <c r="H1354" s="2" t="s">
        <v>25830</v>
      </c>
      <c r="I1354" s="2" t="s">
        <v>25831</v>
      </c>
      <c r="J1354" s="2" t="s">
        <v>28</v>
      </c>
      <c r="K1354" s="2" t="s">
        <v>29</v>
      </c>
      <c r="L1354" s="2" t="s">
        <v>455</v>
      </c>
      <c r="M1354" s="2" t="s">
        <v>456</v>
      </c>
      <c r="N1354" s="2" t="s">
        <v>7258</v>
      </c>
      <c r="O1354" s="2" t="s">
        <v>19490</v>
      </c>
      <c r="P1354" s="24">
        <v>0</v>
      </c>
      <c r="Q1354" s="24">
        <v>0</v>
      </c>
      <c r="R1354" s="27" t="s">
        <v>1579</v>
      </c>
      <c r="S1354" s="28" t="s">
        <v>1589</v>
      </c>
      <c r="T1354" s="2" t="s">
        <v>33</v>
      </c>
      <c r="U1354" s="2">
        <v>412000</v>
      </c>
      <c r="V1354" s="2" t="s">
        <v>25775</v>
      </c>
      <c r="W1354" s="2" t="s">
        <v>34</v>
      </c>
      <c r="X1354" s="58" t="s">
        <v>25672</v>
      </c>
      <c r="Y1354" s="2" t="s">
        <v>39</v>
      </c>
      <c r="Z1354" s="2">
        <v>412000</v>
      </c>
      <c r="AA1354" s="2" t="s">
        <v>40</v>
      </c>
      <c r="AB1354" s="58">
        <v>46174.854988425926</v>
      </c>
      <c r="AC1354" s="2">
        <v>0</v>
      </c>
      <c r="AD1354" s="104">
        <v>412000</v>
      </c>
      <c r="AE1354" s="2">
        <v>46174.854988425926</v>
      </c>
      <c r="AG1354" s="2">
        <v>212988</v>
      </c>
    </row>
    <row r="1355" spans="1:33" ht="60" x14ac:dyDescent="0.25">
      <c r="A1355" s="2" t="s">
        <v>28491</v>
      </c>
      <c r="B1355" s="2" t="s">
        <v>25775</v>
      </c>
      <c r="C1355" s="2" t="s">
        <v>28492</v>
      </c>
      <c r="F1355" s="2" t="s">
        <v>25834</v>
      </c>
      <c r="G1355" s="2" t="s">
        <v>25835</v>
      </c>
      <c r="H1355" s="2" t="s">
        <v>4716</v>
      </c>
      <c r="I1355" s="2" t="s">
        <v>25836</v>
      </c>
      <c r="J1355" s="2" t="s">
        <v>28</v>
      </c>
      <c r="K1355" s="2" t="s">
        <v>29</v>
      </c>
      <c r="L1355" s="2" t="s">
        <v>7028</v>
      </c>
      <c r="M1355" s="2" t="s">
        <v>147</v>
      </c>
      <c r="N1355" s="2" t="s">
        <v>7029</v>
      </c>
      <c r="O1355" s="2" t="s">
        <v>32</v>
      </c>
      <c r="P1355" s="24">
        <v>0</v>
      </c>
      <c r="Q1355" s="24">
        <v>1</v>
      </c>
      <c r="R1355" s="27" t="s">
        <v>1568</v>
      </c>
      <c r="S1355" s="28" t="s">
        <v>1585</v>
      </c>
      <c r="T1355" s="2" t="s">
        <v>38</v>
      </c>
      <c r="U1355" s="2">
        <v>2060000</v>
      </c>
      <c r="V1355" s="2" t="s">
        <v>25775</v>
      </c>
      <c r="W1355" s="2" t="s">
        <v>34</v>
      </c>
      <c r="X1355" s="58" t="s">
        <v>25672</v>
      </c>
      <c r="Z1355" s="2">
        <v>2060000</v>
      </c>
      <c r="AB1355" s="58">
        <v>46174.41777777778</v>
      </c>
      <c r="AC1355" s="2">
        <v>0</v>
      </c>
      <c r="AD1355" s="104">
        <v>2060000</v>
      </c>
      <c r="AE1355" s="2">
        <v>46174.41777777778</v>
      </c>
      <c r="AG1355" s="2">
        <v>212994</v>
      </c>
    </row>
    <row r="1356" spans="1:33" ht="45" x14ac:dyDescent="0.25">
      <c r="A1356" s="2" t="s">
        <v>25832</v>
      </c>
      <c r="B1356" s="2" t="s">
        <v>25775</v>
      </c>
      <c r="C1356" s="2" t="s">
        <v>25833</v>
      </c>
      <c r="F1356" s="2" t="s">
        <v>25834</v>
      </c>
      <c r="G1356" s="2" t="s">
        <v>25835</v>
      </c>
      <c r="H1356" s="2" t="s">
        <v>4716</v>
      </c>
      <c r="I1356" s="2" t="s">
        <v>25836</v>
      </c>
      <c r="J1356" s="2" t="s">
        <v>28</v>
      </c>
      <c r="K1356" s="2" t="s">
        <v>29</v>
      </c>
      <c r="L1356" s="2" t="s">
        <v>7028</v>
      </c>
      <c r="M1356" s="2" t="s">
        <v>147</v>
      </c>
      <c r="N1356" s="2" t="s">
        <v>7029</v>
      </c>
      <c r="O1356" s="2" t="s">
        <v>32</v>
      </c>
      <c r="P1356" s="24">
        <v>0</v>
      </c>
      <c r="Q1356" s="24">
        <v>1</v>
      </c>
      <c r="R1356" s="27" t="s">
        <v>1568</v>
      </c>
      <c r="S1356" s="28" t="s">
        <v>1589</v>
      </c>
      <c r="T1356" s="2" t="s">
        <v>33</v>
      </c>
      <c r="U1356" s="2">
        <v>412000</v>
      </c>
      <c r="V1356" s="2" t="s">
        <v>25775</v>
      </c>
      <c r="W1356" s="2" t="s">
        <v>34</v>
      </c>
      <c r="X1356" s="58" t="s">
        <v>25672</v>
      </c>
      <c r="Z1356" s="2">
        <v>412000</v>
      </c>
      <c r="AB1356" s="58">
        <v>46174.417939814812</v>
      </c>
      <c r="AC1356" s="2">
        <v>0</v>
      </c>
      <c r="AD1356" s="104">
        <v>412000</v>
      </c>
      <c r="AE1356" s="2">
        <v>46174.417939814812</v>
      </c>
      <c r="AG1356" s="2">
        <v>212990</v>
      </c>
    </row>
    <row r="1357" spans="1:33" ht="60" x14ac:dyDescent="0.25">
      <c r="A1357" s="2" t="s">
        <v>28493</v>
      </c>
      <c r="B1357" s="2" t="s">
        <v>25775</v>
      </c>
      <c r="C1357" s="2" t="s">
        <v>28494</v>
      </c>
      <c r="F1357" s="2" t="s">
        <v>25839</v>
      </c>
      <c r="G1357" s="2" t="s">
        <v>25840</v>
      </c>
      <c r="H1357" s="2" t="s">
        <v>25841</v>
      </c>
      <c r="I1357" s="2" t="s">
        <v>25842</v>
      </c>
      <c r="J1357" s="2" t="s">
        <v>28</v>
      </c>
      <c r="K1357" s="2" t="s">
        <v>29</v>
      </c>
      <c r="L1357" s="2" t="s">
        <v>7028</v>
      </c>
      <c r="M1357" s="2" t="s">
        <v>147</v>
      </c>
      <c r="N1357" s="2" t="s">
        <v>7029</v>
      </c>
      <c r="O1357" s="2" t="s">
        <v>32</v>
      </c>
      <c r="P1357" s="24">
        <v>0</v>
      </c>
      <c r="Q1357" s="24">
        <v>1</v>
      </c>
      <c r="R1357" s="27" t="s">
        <v>1568</v>
      </c>
      <c r="S1357" s="28" t="s">
        <v>1585</v>
      </c>
      <c r="T1357" s="2" t="s">
        <v>38</v>
      </c>
      <c r="U1357" s="2">
        <v>2060000</v>
      </c>
      <c r="V1357" s="2" t="s">
        <v>25775</v>
      </c>
      <c r="W1357" s="2" t="s">
        <v>34</v>
      </c>
      <c r="X1357" s="58" t="s">
        <v>25672</v>
      </c>
      <c r="Z1357" s="2">
        <v>2060000</v>
      </c>
      <c r="AB1357" s="58">
        <v>46174.418090277781</v>
      </c>
      <c r="AC1357" s="2">
        <v>0</v>
      </c>
      <c r="AD1357" s="104">
        <v>2060000</v>
      </c>
      <c r="AE1357" s="2">
        <v>46174.418090277781</v>
      </c>
      <c r="AG1357" s="2">
        <v>212931</v>
      </c>
    </row>
    <row r="1358" spans="1:33" ht="45" x14ac:dyDescent="0.25">
      <c r="A1358" s="2" t="s">
        <v>25837</v>
      </c>
      <c r="B1358" s="2" t="s">
        <v>25775</v>
      </c>
      <c r="C1358" s="2" t="s">
        <v>25838</v>
      </c>
      <c r="F1358" s="2" t="s">
        <v>25839</v>
      </c>
      <c r="G1358" s="2" t="s">
        <v>25840</v>
      </c>
      <c r="H1358" s="2" t="s">
        <v>25841</v>
      </c>
      <c r="I1358" s="2" t="s">
        <v>25842</v>
      </c>
      <c r="J1358" s="2" t="s">
        <v>28</v>
      </c>
      <c r="K1358" s="2" t="s">
        <v>29</v>
      </c>
      <c r="L1358" s="2" t="s">
        <v>7028</v>
      </c>
      <c r="M1358" s="2" t="s">
        <v>147</v>
      </c>
      <c r="N1358" s="2" t="s">
        <v>7029</v>
      </c>
      <c r="O1358" s="3" t="s">
        <v>32</v>
      </c>
      <c r="P1358" s="24">
        <v>0</v>
      </c>
      <c r="Q1358" s="24">
        <v>1</v>
      </c>
      <c r="R1358" s="27" t="s">
        <v>1568</v>
      </c>
      <c r="S1358" s="28" t="s">
        <v>1589</v>
      </c>
      <c r="T1358" s="2" t="s">
        <v>33</v>
      </c>
      <c r="U1358" s="2">
        <v>412000</v>
      </c>
      <c r="V1358" s="2" t="s">
        <v>25775</v>
      </c>
      <c r="W1358" s="2" t="s">
        <v>34</v>
      </c>
      <c r="X1358" s="58" t="s">
        <v>25672</v>
      </c>
      <c r="Z1358" s="2">
        <v>412000</v>
      </c>
      <c r="AB1358" s="58">
        <v>46174.418287037035</v>
      </c>
      <c r="AC1358" s="2">
        <v>0</v>
      </c>
      <c r="AD1358" s="104">
        <v>412000</v>
      </c>
      <c r="AE1358" s="2">
        <v>46174.418287037035</v>
      </c>
      <c r="AG1358" s="2">
        <v>212930</v>
      </c>
    </row>
    <row r="1359" spans="1:33" ht="45" x14ac:dyDescent="0.25">
      <c r="A1359" s="2" t="s">
        <v>25843</v>
      </c>
      <c r="B1359" s="2" t="s">
        <v>25775</v>
      </c>
      <c r="C1359" s="2" t="s">
        <v>25844</v>
      </c>
      <c r="F1359" s="2" t="s">
        <v>25845</v>
      </c>
      <c r="G1359" s="2" t="s">
        <v>25846</v>
      </c>
      <c r="H1359" s="2" t="s">
        <v>25847</v>
      </c>
      <c r="I1359" s="2" t="s">
        <v>25848</v>
      </c>
      <c r="J1359" s="2" t="s">
        <v>28</v>
      </c>
      <c r="K1359" s="2" t="s">
        <v>29</v>
      </c>
      <c r="L1359" s="2" t="s">
        <v>35</v>
      </c>
      <c r="M1359" s="2" t="s">
        <v>36</v>
      </c>
      <c r="N1359" s="2" t="s">
        <v>3594</v>
      </c>
      <c r="O1359" s="3" t="s">
        <v>32</v>
      </c>
      <c r="P1359" s="24">
        <v>0</v>
      </c>
      <c r="Q1359" s="24">
        <v>1</v>
      </c>
      <c r="R1359" s="27" t="s">
        <v>1568</v>
      </c>
      <c r="S1359" s="28" t="s">
        <v>1589</v>
      </c>
      <c r="T1359" s="2" t="s">
        <v>33</v>
      </c>
      <c r="U1359" s="2">
        <v>412000</v>
      </c>
      <c r="V1359" s="2" t="s">
        <v>25775</v>
      </c>
      <c r="W1359" s="2" t="s">
        <v>34</v>
      </c>
      <c r="X1359" s="58" t="s">
        <v>25775</v>
      </c>
      <c r="Z1359" s="2">
        <v>412000</v>
      </c>
      <c r="AB1359" s="58">
        <v>46173.582905092589</v>
      </c>
      <c r="AC1359" s="2">
        <v>0</v>
      </c>
      <c r="AD1359" s="104">
        <v>412000</v>
      </c>
      <c r="AE1359" s="2">
        <v>46173.582905092589</v>
      </c>
      <c r="AG1359" s="2">
        <v>212924</v>
      </c>
    </row>
    <row r="1360" spans="1:33" ht="45" x14ac:dyDescent="0.25">
      <c r="A1360" s="2" t="s">
        <v>25849</v>
      </c>
      <c r="B1360" s="2" t="s">
        <v>25775</v>
      </c>
      <c r="C1360" s="2" t="s">
        <v>25850</v>
      </c>
      <c r="F1360" s="2" t="s">
        <v>25851</v>
      </c>
      <c r="G1360" s="2" t="s">
        <v>25852</v>
      </c>
      <c r="H1360" s="2" t="s">
        <v>25853</v>
      </c>
      <c r="I1360" s="2" t="s">
        <v>25854</v>
      </c>
      <c r="J1360" s="2" t="s">
        <v>28</v>
      </c>
      <c r="K1360" s="2" t="s">
        <v>29</v>
      </c>
      <c r="L1360" s="2" t="s">
        <v>35</v>
      </c>
      <c r="M1360" s="2" t="s">
        <v>36</v>
      </c>
      <c r="N1360" s="2" t="s">
        <v>3594</v>
      </c>
      <c r="O1360" s="3" t="s">
        <v>32</v>
      </c>
      <c r="P1360" s="24">
        <v>0</v>
      </c>
      <c r="Q1360" s="24">
        <v>1</v>
      </c>
      <c r="R1360" s="27" t="s">
        <v>1568</v>
      </c>
      <c r="S1360" s="28" t="s">
        <v>1589</v>
      </c>
      <c r="T1360" s="2" t="s">
        <v>33</v>
      </c>
      <c r="U1360" s="2">
        <v>412000</v>
      </c>
      <c r="V1360" s="2" t="s">
        <v>25775</v>
      </c>
      <c r="W1360" s="2" t="s">
        <v>34</v>
      </c>
      <c r="X1360" s="58" t="s">
        <v>25775</v>
      </c>
      <c r="Z1360" s="2">
        <v>412000</v>
      </c>
      <c r="AB1360" s="58">
        <v>46173.580254629633</v>
      </c>
      <c r="AC1360" s="2">
        <v>0</v>
      </c>
      <c r="AD1360" s="104">
        <v>412000</v>
      </c>
      <c r="AE1360" s="2">
        <v>46173.580254629633</v>
      </c>
      <c r="AG1360" s="2">
        <v>212925</v>
      </c>
    </row>
    <row r="1361" spans="1:33" ht="45" x14ac:dyDescent="0.25">
      <c r="A1361" s="2" t="s">
        <v>25855</v>
      </c>
      <c r="B1361" s="2" t="s">
        <v>25856</v>
      </c>
      <c r="C1361" s="2" t="s">
        <v>25857</v>
      </c>
      <c r="F1361" s="2" t="s">
        <v>14008</v>
      </c>
      <c r="G1361" s="2" t="s">
        <v>14009</v>
      </c>
      <c r="H1361" s="2" t="s">
        <v>14010</v>
      </c>
      <c r="I1361" s="2" t="s">
        <v>20585</v>
      </c>
      <c r="J1361" s="2" t="s">
        <v>28</v>
      </c>
      <c r="K1361" s="2" t="s">
        <v>29</v>
      </c>
      <c r="L1361" s="2" t="s">
        <v>154</v>
      </c>
      <c r="M1361" s="2" t="s">
        <v>155</v>
      </c>
      <c r="N1361" s="2" t="s">
        <v>7144</v>
      </c>
      <c r="O1361" s="3" t="s">
        <v>32</v>
      </c>
      <c r="P1361" s="24">
        <v>0</v>
      </c>
      <c r="Q1361" s="24">
        <v>1</v>
      </c>
      <c r="R1361" s="27" t="s">
        <v>1568</v>
      </c>
      <c r="S1361" s="28" t="s">
        <v>1589</v>
      </c>
      <c r="T1361" s="2" t="s">
        <v>33</v>
      </c>
      <c r="U1361" s="2">
        <v>412000</v>
      </c>
      <c r="V1361" s="2" t="s">
        <v>25775</v>
      </c>
      <c r="W1361" s="2" t="s">
        <v>34</v>
      </c>
      <c r="X1361" s="58" t="s">
        <v>31487</v>
      </c>
      <c r="Z1361" s="2">
        <v>412000</v>
      </c>
      <c r="AB1361" s="58">
        <v>46176.689768518518</v>
      </c>
      <c r="AC1361" s="2">
        <v>0</v>
      </c>
      <c r="AD1361" s="104">
        <v>412000</v>
      </c>
      <c r="AE1361" s="2">
        <v>46176.689768518518</v>
      </c>
      <c r="AG1361" s="2">
        <v>212935</v>
      </c>
    </row>
    <row r="1362" spans="1:33" ht="60" x14ac:dyDescent="0.25">
      <c r="A1362" s="2" t="s">
        <v>28495</v>
      </c>
      <c r="B1362" s="2" t="s">
        <v>25856</v>
      </c>
      <c r="C1362" s="2" t="s">
        <v>28496</v>
      </c>
      <c r="F1362" s="2" t="s">
        <v>28497</v>
      </c>
      <c r="G1362" s="2" t="s">
        <v>28498</v>
      </c>
      <c r="H1362" s="2" t="s">
        <v>28499</v>
      </c>
      <c r="I1362" s="2" t="s">
        <v>20660</v>
      </c>
      <c r="J1362" s="2" t="s">
        <v>28</v>
      </c>
      <c r="K1362" s="2" t="s">
        <v>29</v>
      </c>
      <c r="L1362" s="2" t="s">
        <v>322</v>
      </c>
      <c r="M1362" s="2" t="s">
        <v>7315</v>
      </c>
      <c r="N1362" s="2" t="s">
        <v>7316</v>
      </c>
      <c r="O1362" s="3" t="s">
        <v>32</v>
      </c>
      <c r="P1362" s="24">
        <v>0</v>
      </c>
      <c r="Q1362" s="24">
        <v>2</v>
      </c>
      <c r="R1362" s="27" t="s">
        <v>1568</v>
      </c>
      <c r="S1362" s="28" t="s">
        <v>1585</v>
      </c>
      <c r="T1362" s="2" t="s">
        <v>38</v>
      </c>
      <c r="U1362" s="2">
        <v>2060000</v>
      </c>
      <c r="V1362" s="2" t="s">
        <v>25856</v>
      </c>
      <c r="W1362" s="2" t="s">
        <v>34</v>
      </c>
      <c r="X1362" s="58" t="s">
        <v>25856</v>
      </c>
      <c r="Y1362" s="2" t="s">
        <v>39</v>
      </c>
      <c r="Z1362" s="2">
        <v>2060000</v>
      </c>
      <c r="AA1362" s="2" t="s">
        <v>40</v>
      </c>
      <c r="AB1362" s="58">
        <v>46172.786631944444</v>
      </c>
      <c r="AC1362" s="2">
        <v>0</v>
      </c>
      <c r="AD1362" s="104">
        <v>2060000</v>
      </c>
      <c r="AE1362" s="2">
        <v>46172.786631944444</v>
      </c>
      <c r="AG1362" s="2">
        <v>212822</v>
      </c>
    </row>
    <row r="1363" spans="1:33" ht="60" x14ac:dyDescent="0.25">
      <c r="A1363" s="2" t="s">
        <v>28500</v>
      </c>
      <c r="B1363" s="2" t="s">
        <v>25856</v>
      </c>
      <c r="C1363" s="2" t="s">
        <v>28501</v>
      </c>
      <c r="F1363" s="2" t="s">
        <v>14106</v>
      </c>
      <c r="G1363" s="2" t="s">
        <v>14107</v>
      </c>
      <c r="H1363" s="2" t="s">
        <v>14108</v>
      </c>
      <c r="I1363" s="2" t="s">
        <v>20660</v>
      </c>
      <c r="J1363" s="2" t="s">
        <v>28</v>
      </c>
      <c r="K1363" s="2" t="s">
        <v>29</v>
      </c>
      <c r="L1363" s="2" t="s">
        <v>322</v>
      </c>
      <c r="M1363" s="2" t="s">
        <v>7315</v>
      </c>
      <c r="N1363" s="2" t="s">
        <v>7316</v>
      </c>
      <c r="O1363" s="3" t="s">
        <v>705</v>
      </c>
      <c r="P1363" s="24">
        <v>0</v>
      </c>
      <c r="Q1363" s="24">
        <v>0</v>
      </c>
      <c r="R1363" s="27" t="s">
        <v>1578</v>
      </c>
      <c r="S1363" s="28" t="s">
        <v>1585</v>
      </c>
      <c r="T1363" s="2" t="s">
        <v>38</v>
      </c>
      <c r="U1363" s="2">
        <v>0</v>
      </c>
      <c r="V1363" s="2" t="s">
        <v>25856</v>
      </c>
      <c r="W1363" s="2" t="s">
        <v>34</v>
      </c>
      <c r="AC1363" s="2">
        <v>0</v>
      </c>
      <c r="AD1363" s="104"/>
    </row>
    <row r="1364" spans="1:33" ht="45" x14ac:dyDescent="0.25">
      <c r="A1364" s="2" t="s">
        <v>25858</v>
      </c>
      <c r="B1364" s="2" t="s">
        <v>25856</v>
      </c>
      <c r="C1364" s="2" t="s">
        <v>25859</v>
      </c>
      <c r="F1364" s="2" t="s">
        <v>14106</v>
      </c>
      <c r="G1364" s="2" t="s">
        <v>14107</v>
      </c>
      <c r="H1364" s="2" t="s">
        <v>14108</v>
      </c>
      <c r="I1364" s="2" t="s">
        <v>20660</v>
      </c>
      <c r="J1364" s="2" t="s">
        <v>28</v>
      </c>
      <c r="K1364" s="2" t="s">
        <v>29</v>
      </c>
      <c r="L1364" s="2" t="s">
        <v>322</v>
      </c>
      <c r="M1364" s="2" t="s">
        <v>7315</v>
      </c>
      <c r="N1364" s="2" t="s">
        <v>7316</v>
      </c>
      <c r="O1364" s="3" t="s">
        <v>32</v>
      </c>
      <c r="P1364" s="24">
        <v>0</v>
      </c>
      <c r="Q1364" s="24">
        <v>1</v>
      </c>
      <c r="R1364" s="27" t="s">
        <v>1568</v>
      </c>
      <c r="S1364" s="28" t="s">
        <v>1589</v>
      </c>
      <c r="T1364" s="2" t="s">
        <v>33</v>
      </c>
      <c r="U1364" s="2">
        <v>412000</v>
      </c>
      <c r="V1364" s="2" t="s">
        <v>25856</v>
      </c>
      <c r="W1364" s="2" t="s">
        <v>34</v>
      </c>
      <c r="X1364" s="58" t="s">
        <v>25856</v>
      </c>
      <c r="Z1364" s="2">
        <v>412000</v>
      </c>
      <c r="AB1364" s="58">
        <v>46172.764872685184</v>
      </c>
      <c r="AC1364" s="2">
        <v>0</v>
      </c>
      <c r="AD1364" s="104">
        <v>412000</v>
      </c>
      <c r="AE1364" s="2">
        <v>46172.764872685184</v>
      </c>
      <c r="AG1364" s="2">
        <v>212762</v>
      </c>
    </row>
    <row r="1365" spans="1:33" ht="45" x14ac:dyDescent="0.25">
      <c r="A1365" s="2" t="s">
        <v>25860</v>
      </c>
      <c r="B1365" s="2" t="s">
        <v>25856</v>
      </c>
      <c r="C1365" s="2" t="s">
        <v>25861</v>
      </c>
      <c r="F1365" s="2" t="s">
        <v>25862</v>
      </c>
      <c r="G1365" s="2" t="s">
        <v>25863</v>
      </c>
      <c r="H1365" s="2" t="s">
        <v>25864</v>
      </c>
      <c r="I1365" s="2" t="s">
        <v>25865</v>
      </c>
      <c r="J1365" s="2" t="s">
        <v>28</v>
      </c>
      <c r="K1365" s="2" t="s">
        <v>29</v>
      </c>
      <c r="L1365" s="2" t="s">
        <v>35</v>
      </c>
      <c r="M1365" s="2" t="s">
        <v>36</v>
      </c>
      <c r="N1365" s="2" t="s">
        <v>3594</v>
      </c>
      <c r="O1365" s="3" t="s">
        <v>19490</v>
      </c>
      <c r="P1365" s="24">
        <v>0</v>
      </c>
      <c r="Q1365" s="24">
        <v>0</v>
      </c>
      <c r="R1365" s="27" t="s">
        <v>1579</v>
      </c>
      <c r="S1365" s="28" t="s">
        <v>1589</v>
      </c>
      <c r="T1365" s="2" t="s">
        <v>33</v>
      </c>
      <c r="U1365" s="2">
        <v>412000</v>
      </c>
      <c r="V1365" s="2" t="s">
        <v>25856</v>
      </c>
      <c r="W1365" s="2" t="s">
        <v>34</v>
      </c>
      <c r="X1365" s="58" t="s">
        <v>25856</v>
      </c>
      <c r="Y1365" s="2" t="s">
        <v>39</v>
      </c>
      <c r="Z1365" s="2">
        <v>412000</v>
      </c>
      <c r="AA1365" s="2" t="s">
        <v>40</v>
      </c>
      <c r="AB1365" s="58">
        <v>46172.72011574074</v>
      </c>
      <c r="AC1365" s="2">
        <v>0</v>
      </c>
      <c r="AD1365" s="104">
        <v>412000</v>
      </c>
      <c r="AE1365" s="2">
        <v>46172.72011574074</v>
      </c>
      <c r="AG1365" s="2">
        <v>212711</v>
      </c>
    </row>
    <row r="1366" spans="1:33" ht="45" x14ac:dyDescent="0.25">
      <c r="A1366" s="2" t="s">
        <v>25866</v>
      </c>
      <c r="B1366" s="2" t="s">
        <v>25856</v>
      </c>
      <c r="C1366" s="2" t="s">
        <v>25867</v>
      </c>
      <c r="F1366" s="2" t="s">
        <v>25868</v>
      </c>
      <c r="G1366" s="2" t="s">
        <v>25869</v>
      </c>
      <c r="H1366" s="2" t="s">
        <v>5724</v>
      </c>
      <c r="I1366" s="2" t="s">
        <v>25870</v>
      </c>
      <c r="J1366" s="2" t="s">
        <v>28</v>
      </c>
      <c r="K1366" s="2" t="s">
        <v>29</v>
      </c>
      <c r="L1366" s="2" t="s">
        <v>30</v>
      </c>
      <c r="M1366" s="2" t="s">
        <v>31</v>
      </c>
      <c r="N1366" s="2" t="s">
        <v>3632</v>
      </c>
      <c r="O1366" s="3" t="s">
        <v>32</v>
      </c>
      <c r="P1366" s="24">
        <v>0</v>
      </c>
      <c r="Q1366" s="24">
        <v>1</v>
      </c>
      <c r="R1366" s="27" t="s">
        <v>1568</v>
      </c>
      <c r="S1366" s="28" t="s">
        <v>1589</v>
      </c>
      <c r="T1366" s="2" t="s">
        <v>33</v>
      </c>
      <c r="U1366" s="2">
        <v>412000</v>
      </c>
      <c r="V1366" s="2" t="s">
        <v>25856</v>
      </c>
      <c r="W1366" s="2" t="s">
        <v>34</v>
      </c>
      <c r="X1366" s="58" t="s">
        <v>25672</v>
      </c>
      <c r="Z1366" s="2">
        <v>412000</v>
      </c>
      <c r="AB1366" s="58">
        <v>46174.421134259261</v>
      </c>
      <c r="AC1366" s="2">
        <v>0</v>
      </c>
      <c r="AD1366" s="104">
        <v>412000</v>
      </c>
      <c r="AE1366" s="2">
        <v>46174.421134259261</v>
      </c>
      <c r="AG1366" s="2">
        <v>212649</v>
      </c>
    </row>
    <row r="1367" spans="1:33" ht="45" x14ac:dyDescent="0.25">
      <c r="A1367" s="2" t="s">
        <v>25871</v>
      </c>
      <c r="B1367" s="2" t="s">
        <v>25856</v>
      </c>
      <c r="C1367" s="2" t="s">
        <v>25872</v>
      </c>
      <c r="F1367" s="2" t="s">
        <v>25873</v>
      </c>
      <c r="G1367" s="2" t="s">
        <v>25874</v>
      </c>
      <c r="H1367" s="2" t="s">
        <v>25875</v>
      </c>
      <c r="I1367" s="2" t="s">
        <v>25876</v>
      </c>
      <c r="J1367" s="2" t="s">
        <v>28</v>
      </c>
      <c r="K1367" s="2" t="s">
        <v>29</v>
      </c>
      <c r="L1367" s="2" t="s">
        <v>7415</v>
      </c>
      <c r="M1367" s="2" t="s">
        <v>474</v>
      </c>
      <c r="N1367" s="2" t="s">
        <v>7416</v>
      </c>
      <c r="O1367" s="3" t="s">
        <v>32</v>
      </c>
      <c r="P1367" s="24">
        <v>0</v>
      </c>
      <c r="Q1367" s="24">
        <v>1</v>
      </c>
      <c r="R1367" s="27" t="s">
        <v>1568</v>
      </c>
      <c r="S1367" s="28" t="s">
        <v>1589</v>
      </c>
      <c r="T1367" s="2" t="s">
        <v>33</v>
      </c>
      <c r="U1367" s="2">
        <v>412000</v>
      </c>
      <c r="V1367" s="2" t="s">
        <v>25856</v>
      </c>
      <c r="W1367" s="2" t="s">
        <v>34</v>
      </c>
      <c r="X1367" s="58" t="s">
        <v>25856</v>
      </c>
      <c r="Z1367" s="2">
        <v>412000</v>
      </c>
      <c r="AB1367" s="58">
        <v>46172.778032407405</v>
      </c>
      <c r="AC1367" s="2">
        <v>0</v>
      </c>
      <c r="AD1367" s="104">
        <v>412000</v>
      </c>
      <c r="AE1367" s="2">
        <v>46172.778032407405</v>
      </c>
      <c r="AG1367" s="2">
        <v>212763</v>
      </c>
    </row>
    <row r="1368" spans="1:33" ht="45" x14ac:dyDescent="0.25">
      <c r="A1368" s="2" t="s">
        <v>25877</v>
      </c>
      <c r="B1368" s="2" t="s">
        <v>25856</v>
      </c>
      <c r="C1368" s="2" t="s">
        <v>25878</v>
      </c>
      <c r="F1368" s="2" t="s">
        <v>25879</v>
      </c>
      <c r="G1368" s="2" t="s">
        <v>25880</v>
      </c>
      <c r="H1368" s="2" t="s">
        <v>25881</v>
      </c>
      <c r="I1368" s="2" t="s">
        <v>25882</v>
      </c>
      <c r="J1368" s="2" t="s">
        <v>28</v>
      </c>
      <c r="K1368" s="2" t="s">
        <v>29</v>
      </c>
      <c r="L1368" s="2" t="s">
        <v>7415</v>
      </c>
      <c r="M1368" s="2" t="s">
        <v>474</v>
      </c>
      <c r="N1368" s="2" t="s">
        <v>7416</v>
      </c>
      <c r="O1368" s="3" t="s">
        <v>32</v>
      </c>
      <c r="P1368" s="24">
        <v>0</v>
      </c>
      <c r="Q1368" s="24">
        <v>1</v>
      </c>
      <c r="R1368" s="27" t="s">
        <v>1568</v>
      </c>
      <c r="S1368" s="28" t="s">
        <v>1589</v>
      </c>
      <c r="T1368" s="2" t="s">
        <v>33</v>
      </c>
      <c r="U1368" s="2">
        <v>412000</v>
      </c>
      <c r="V1368" s="2" t="s">
        <v>25856</v>
      </c>
      <c r="W1368" s="2" t="s">
        <v>34</v>
      </c>
      <c r="X1368" s="58" t="s">
        <v>25856</v>
      </c>
      <c r="Z1368" s="2">
        <v>412000</v>
      </c>
      <c r="AB1368" s="58">
        <v>46172.778344907405</v>
      </c>
      <c r="AC1368" s="2">
        <v>0</v>
      </c>
      <c r="AD1368" s="104">
        <v>412000</v>
      </c>
      <c r="AE1368" s="2">
        <v>46172.778344907405</v>
      </c>
      <c r="AG1368" s="2">
        <v>212764</v>
      </c>
    </row>
    <row r="1369" spans="1:33" ht="60" x14ac:dyDescent="0.25">
      <c r="A1369" s="2" t="s">
        <v>28502</v>
      </c>
      <c r="B1369" s="2" t="s">
        <v>25856</v>
      </c>
      <c r="C1369" s="2" t="s">
        <v>28503</v>
      </c>
      <c r="F1369" s="2" t="s">
        <v>26246</v>
      </c>
      <c r="G1369" s="2" t="s">
        <v>26247</v>
      </c>
      <c r="H1369" s="2" t="s">
        <v>26248</v>
      </c>
      <c r="I1369" s="2" t="s">
        <v>26249</v>
      </c>
      <c r="J1369" s="2" t="s">
        <v>28</v>
      </c>
      <c r="K1369" s="2" t="s">
        <v>29</v>
      </c>
      <c r="L1369" s="2" t="s">
        <v>243</v>
      </c>
      <c r="M1369" s="2" t="s">
        <v>404</v>
      </c>
      <c r="N1369" s="2" t="s">
        <v>7186</v>
      </c>
      <c r="O1369" s="3" t="s">
        <v>705</v>
      </c>
      <c r="P1369" s="24">
        <v>0</v>
      </c>
      <c r="Q1369" s="24">
        <v>0</v>
      </c>
      <c r="R1369" s="27" t="s">
        <v>1578</v>
      </c>
      <c r="S1369" s="28" t="s">
        <v>1585</v>
      </c>
      <c r="T1369" s="2" t="s">
        <v>38</v>
      </c>
      <c r="U1369" s="2">
        <v>0</v>
      </c>
      <c r="V1369" s="2" t="s">
        <v>25856</v>
      </c>
      <c r="W1369" s="2" t="s">
        <v>34</v>
      </c>
      <c r="AC1369" s="2">
        <v>0</v>
      </c>
      <c r="AD1369" s="104"/>
    </row>
    <row r="1370" spans="1:33" ht="60" x14ac:dyDescent="0.25">
      <c r="A1370" s="2" t="s">
        <v>28504</v>
      </c>
      <c r="B1370" s="2" t="s">
        <v>25856</v>
      </c>
      <c r="C1370" s="2" t="s">
        <v>28505</v>
      </c>
      <c r="F1370" s="2" t="s">
        <v>7100</v>
      </c>
      <c r="G1370" s="2" t="s">
        <v>7101</v>
      </c>
      <c r="H1370" s="2" t="s">
        <v>7102</v>
      </c>
      <c r="I1370" s="2" t="s">
        <v>28506</v>
      </c>
      <c r="J1370" s="2" t="s">
        <v>28</v>
      </c>
      <c r="K1370" s="2" t="s">
        <v>29</v>
      </c>
      <c r="L1370" s="2" t="s">
        <v>106</v>
      </c>
      <c r="M1370" s="2" t="s">
        <v>107</v>
      </c>
      <c r="N1370" s="2" t="s">
        <v>4198</v>
      </c>
      <c r="O1370" s="3" t="s">
        <v>32</v>
      </c>
      <c r="P1370" s="24">
        <v>0</v>
      </c>
      <c r="Q1370" s="24">
        <v>2</v>
      </c>
      <c r="R1370" s="27" t="s">
        <v>1568</v>
      </c>
      <c r="S1370" s="28" t="s">
        <v>1585</v>
      </c>
      <c r="T1370" s="2" t="s">
        <v>38</v>
      </c>
      <c r="U1370" s="2">
        <v>2060000</v>
      </c>
      <c r="V1370" s="2" t="s">
        <v>25856</v>
      </c>
      <c r="W1370" s="2" t="s">
        <v>34</v>
      </c>
      <c r="X1370" s="58" t="s">
        <v>25672</v>
      </c>
      <c r="Z1370" s="2">
        <v>2060000</v>
      </c>
      <c r="AB1370" s="58">
        <v>46174.331817129627</v>
      </c>
      <c r="AC1370" s="2">
        <v>0</v>
      </c>
      <c r="AD1370" s="104">
        <v>2060000</v>
      </c>
      <c r="AE1370" s="2">
        <v>46174.331817129627</v>
      </c>
      <c r="AG1370" s="2">
        <v>212568</v>
      </c>
    </row>
    <row r="1371" spans="1:33" ht="60" x14ac:dyDescent="0.25">
      <c r="A1371" s="2" t="s">
        <v>28507</v>
      </c>
      <c r="B1371" s="2" t="s">
        <v>25856</v>
      </c>
      <c r="C1371" s="2" t="s">
        <v>28508</v>
      </c>
      <c r="F1371" s="2" t="s">
        <v>28509</v>
      </c>
      <c r="G1371" s="2" t="s">
        <v>28510</v>
      </c>
      <c r="H1371" s="2" t="s">
        <v>28511</v>
      </c>
      <c r="I1371" s="2" t="s">
        <v>28512</v>
      </c>
      <c r="J1371" s="2" t="s">
        <v>28</v>
      </c>
      <c r="K1371" s="2" t="s">
        <v>29</v>
      </c>
      <c r="L1371" s="2" t="s">
        <v>137</v>
      </c>
      <c r="M1371" s="2" t="s">
        <v>138</v>
      </c>
      <c r="N1371" s="2" t="s">
        <v>4454</v>
      </c>
      <c r="O1371" s="3" t="s">
        <v>705</v>
      </c>
      <c r="P1371" s="24">
        <v>0</v>
      </c>
      <c r="Q1371" s="24">
        <v>0</v>
      </c>
      <c r="R1371" s="27" t="s">
        <v>1578</v>
      </c>
      <c r="S1371" s="28" t="s">
        <v>1585</v>
      </c>
      <c r="T1371" s="2" t="s">
        <v>38</v>
      </c>
      <c r="U1371" s="2">
        <v>0</v>
      </c>
      <c r="V1371" s="2" t="s">
        <v>25856</v>
      </c>
      <c r="W1371" s="2" t="s">
        <v>34</v>
      </c>
      <c r="AC1371" s="2">
        <v>0</v>
      </c>
      <c r="AD1371" s="104"/>
    </row>
    <row r="1372" spans="1:33" ht="45" x14ac:dyDescent="0.25">
      <c r="A1372" s="2" t="s">
        <v>25883</v>
      </c>
      <c r="B1372" s="2" t="s">
        <v>25884</v>
      </c>
      <c r="C1372" s="2" t="s">
        <v>25885</v>
      </c>
      <c r="F1372" s="2" t="s">
        <v>25886</v>
      </c>
      <c r="G1372" s="2" t="s">
        <v>25887</v>
      </c>
      <c r="H1372" s="2" t="s">
        <v>25888</v>
      </c>
      <c r="I1372" s="2" t="s">
        <v>25889</v>
      </c>
      <c r="J1372" s="2" t="s">
        <v>28</v>
      </c>
      <c r="K1372" s="2" t="s">
        <v>29</v>
      </c>
      <c r="L1372" s="2" t="s">
        <v>137</v>
      </c>
      <c r="M1372" s="2" t="s">
        <v>138</v>
      </c>
      <c r="N1372" s="2" t="s">
        <v>4454</v>
      </c>
      <c r="O1372" s="3" t="s">
        <v>32</v>
      </c>
      <c r="P1372" s="24">
        <v>0</v>
      </c>
      <c r="Q1372" s="24">
        <v>1</v>
      </c>
      <c r="R1372" s="27" t="s">
        <v>1568</v>
      </c>
      <c r="S1372" s="28" t="s">
        <v>1589</v>
      </c>
      <c r="T1372" s="2" t="s">
        <v>33</v>
      </c>
      <c r="U1372" s="2">
        <v>412000</v>
      </c>
      <c r="V1372" s="2" t="s">
        <v>25884</v>
      </c>
      <c r="W1372" s="2" t="s">
        <v>34</v>
      </c>
      <c r="X1372" s="58" t="s">
        <v>25856</v>
      </c>
      <c r="Z1372" s="2">
        <v>412000</v>
      </c>
      <c r="AB1372" s="58">
        <v>46172.394074074073</v>
      </c>
      <c r="AC1372" s="2">
        <v>0</v>
      </c>
      <c r="AD1372" s="104">
        <v>412000</v>
      </c>
      <c r="AE1372" s="2">
        <v>46172.394074074073</v>
      </c>
      <c r="AG1372" s="2">
        <v>212565</v>
      </c>
    </row>
    <row r="1373" spans="1:33" ht="45" x14ac:dyDescent="0.25">
      <c r="A1373" s="2" t="s">
        <v>25890</v>
      </c>
      <c r="B1373" s="2" t="s">
        <v>25884</v>
      </c>
      <c r="C1373" s="2" t="s">
        <v>25891</v>
      </c>
      <c r="F1373" s="2" t="s">
        <v>25892</v>
      </c>
      <c r="G1373" s="2" t="s">
        <v>25893</v>
      </c>
      <c r="H1373" s="2" t="s">
        <v>25894</v>
      </c>
      <c r="I1373" s="2" t="s">
        <v>25895</v>
      </c>
      <c r="J1373" s="2" t="s">
        <v>28</v>
      </c>
      <c r="K1373" s="2" t="s">
        <v>29</v>
      </c>
      <c r="L1373" s="2" t="s">
        <v>137</v>
      </c>
      <c r="M1373" s="2" t="s">
        <v>138</v>
      </c>
      <c r="N1373" s="2" t="s">
        <v>4454</v>
      </c>
      <c r="O1373" s="3" t="s">
        <v>32</v>
      </c>
      <c r="P1373" s="24">
        <v>0</v>
      </c>
      <c r="Q1373" s="24">
        <v>1</v>
      </c>
      <c r="R1373" s="27" t="s">
        <v>1568</v>
      </c>
      <c r="S1373" s="28" t="s">
        <v>1589</v>
      </c>
      <c r="T1373" s="2" t="s">
        <v>33</v>
      </c>
      <c r="U1373" s="2">
        <v>412000</v>
      </c>
      <c r="V1373" s="2" t="s">
        <v>25884</v>
      </c>
      <c r="W1373" s="2" t="s">
        <v>34</v>
      </c>
      <c r="X1373" s="58" t="s">
        <v>25856</v>
      </c>
      <c r="Z1373" s="2">
        <v>412000</v>
      </c>
      <c r="AB1373" s="58">
        <v>46172.393194444441</v>
      </c>
      <c r="AC1373" s="2">
        <v>0</v>
      </c>
      <c r="AD1373" s="104">
        <v>412000</v>
      </c>
      <c r="AE1373" s="2">
        <v>46172.393194444441</v>
      </c>
      <c r="AG1373" s="2">
        <v>212566</v>
      </c>
    </row>
    <row r="1374" spans="1:33" ht="60" x14ac:dyDescent="0.25">
      <c r="A1374" s="2" t="s">
        <v>28513</v>
      </c>
      <c r="B1374" s="2" t="s">
        <v>25884</v>
      </c>
      <c r="C1374" s="2" t="s">
        <v>28514</v>
      </c>
      <c r="F1374" s="2" t="s">
        <v>28515</v>
      </c>
      <c r="G1374" s="2" t="s">
        <v>28516</v>
      </c>
      <c r="H1374" s="2" t="s">
        <v>6379</v>
      </c>
      <c r="I1374" s="2" t="s">
        <v>28517</v>
      </c>
      <c r="J1374" s="2" t="s">
        <v>28</v>
      </c>
      <c r="K1374" s="2" t="s">
        <v>29</v>
      </c>
      <c r="L1374" s="2" t="s">
        <v>279</v>
      </c>
      <c r="M1374" s="2" t="s">
        <v>280</v>
      </c>
      <c r="N1374" s="2" t="s">
        <v>5071</v>
      </c>
      <c r="O1374" s="3" t="s">
        <v>32</v>
      </c>
      <c r="P1374" s="24">
        <v>0</v>
      </c>
      <c r="Q1374" s="24">
        <v>1</v>
      </c>
      <c r="R1374" s="27" t="s">
        <v>1568</v>
      </c>
      <c r="S1374" s="28" t="s">
        <v>1585</v>
      </c>
      <c r="T1374" s="2" t="s">
        <v>38</v>
      </c>
      <c r="U1374" s="2">
        <v>2060000</v>
      </c>
      <c r="V1374" s="2" t="s">
        <v>25856</v>
      </c>
      <c r="W1374" s="2" t="s">
        <v>34</v>
      </c>
      <c r="X1374" s="58" t="s">
        <v>31487</v>
      </c>
      <c r="Z1374" s="2">
        <v>2060000</v>
      </c>
      <c r="AB1374" s="58">
        <v>46176.466782407406</v>
      </c>
      <c r="AC1374" s="2">
        <v>0</v>
      </c>
      <c r="AD1374" s="104">
        <v>2060000</v>
      </c>
      <c r="AE1374" s="2">
        <v>46176.466782407406</v>
      </c>
      <c r="AG1374" s="2">
        <v>212582</v>
      </c>
    </row>
    <row r="1375" spans="1:33" ht="60" x14ac:dyDescent="0.25">
      <c r="A1375" s="2" t="s">
        <v>25896</v>
      </c>
      <c r="B1375" s="2" t="s">
        <v>25884</v>
      </c>
      <c r="C1375" s="2" t="s">
        <v>25897</v>
      </c>
      <c r="F1375" s="2" t="s">
        <v>20850</v>
      </c>
      <c r="G1375" s="2" t="s">
        <v>20851</v>
      </c>
      <c r="H1375" s="2" t="s">
        <v>20852</v>
      </c>
      <c r="I1375" s="2" t="s">
        <v>20853</v>
      </c>
      <c r="J1375" s="2" t="s">
        <v>28</v>
      </c>
      <c r="K1375" s="2" t="s">
        <v>29</v>
      </c>
      <c r="L1375" s="2" t="s">
        <v>279</v>
      </c>
      <c r="M1375" s="2" t="s">
        <v>280</v>
      </c>
      <c r="N1375" s="2" t="s">
        <v>5071</v>
      </c>
      <c r="O1375" s="3" t="s">
        <v>32</v>
      </c>
      <c r="P1375" s="24">
        <v>0</v>
      </c>
      <c r="Q1375" s="24">
        <v>1</v>
      </c>
      <c r="R1375" s="27" t="s">
        <v>1568</v>
      </c>
      <c r="S1375" s="28" t="s">
        <v>1589</v>
      </c>
      <c r="T1375" s="2" t="s">
        <v>33</v>
      </c>
      <c r="U1375" s="2">
        <v>412000</v>
      </c>
      <c r="V1375" s="2" t="s">
        <v>25856</v>
      </c>
      <c r="W1375" s="2" t="s">
        <v>34</v>
      </c>
      <c r="X1375" s="58" t="s">
        <v>31487</v>
      </c>
      <c r="Z1375" s="2">
        <v>412000</v>
      </c>
      <c r="AB1375" s="58">
        <v>46176.466956018521</v>
      </c>
      <c r="AC1375" s="2">
        <v>0</v>
      </c>
      <c r="AD1375" s="104">
        <v>412000</v>
      </c>
      <c r="AE1375" s="2">
        <v>46176.466956018521</v>
      </c>
      <c r="AG1375" s="2">
        <v>212580</v>
      </c>
    </row>
    <row r="1376" spans="1:33" ht="60" x14ac:dyDescent="0.25">
      <c r="A1376" s="2" t="s">
        <v>28518</v>
      </c>
      <c r="B1376" s="2" t="s">
        <v>25884</v>
      </c>
      <c r="C1376" s="2" t="s">
        <v>28519</v>
      </c>
      <c r="F1376" s="2" t="s">
        <v>26212</v>
      </c>
      <c r="G1376" s="2" t="s">
        <v>26213</v>
      </c>
      <c r="H1376" s="2" t="s">
        <v>26214</v>
      </c>
      <c r="I1376" s="2" t="s">
        <v>25903</v>
      </c>
      <c r="J1376" s="2" t="s">
        <v>28</v>
      </c>
      <c r="K1376" s="2" t="s">
        <v>29</v>
      </c>
      <c r="L1376" s="2" t="s">
        <v>106</v>
      </c>
      <c r="M1376" s="2" t="s">
        <v>107</v>
      </c>
      <c r="N1376" s="2" t="s">
        <v>4198</v>
      </c>
      <c r="O1376" s="3" t="s">
        <v>705</v>
      </c>
      <c r="P1376" s="24">
        <v>0</v>
      </c>
      <c r="Q1376" s="24">
        <v>0</v>
      </c>
      <c r="R1376" s="27" t="s">
        <v>1578</v>
      </c>
      <c r="S1376" s="28" t="s">
        <v>1585</v>
      </c>
      <c r="T1376" s="2" t="s">
        <v>38</v>
      </c>
      <c r="U1376" s="2">
        <v>0</v>
      </c>
      <c r="V1376" s="2" t="s">
        <v>25856</v>
      </c>
      <c r="W1376" s="2" t="s">
        <v>34</v>
      </c>
      <c r="AC1376" s="2">
        <v>0</v>
      </c>
      <c r="AD1376" s="104"/>
    </row>
    <row r="1377" spans="1:33" ht="45" x14ac:dyDescent="0.25">
      <c r="A1377" s="2" t="s">
        <v>25898</v>
      </c>
      <c r="B1377" s="2" t="s">
        <v>25884</v>
      </c>
      <c r="C1377" s="2" t="s">
        <v>25899</v>
      </c>
      <c r="F1377" s="2" t="s">
        <v>25900</v>
      </c>
      <c r="G1377" s="2" t="s">
        <v>25901</v>
      </c>
      <c r="H1377" s="2" t="s">
        <v>25902</v>
      </c>
      <c r="I1377" s="2" t="s">
        <v>25903</v>
      </c>
      <c r="J1377" s="2" t="s">
        <v>28</v>
      </c>
      <c r="K1377" s="2" t="s">
        <v>29</v>
      </c>
      <c r="L1377" s="2" t="s">
        <v>106</v>
      </c>
      <c r="M1377" s="2" t="s">
        <v>107</v>
      </c>
      <c r="N1377" s="2" t="s">
        <v>4198</v>
      </c>
      <c r="O1377" s="3" t="s">
        <v>32</v>
      </c>
      <c r="P1377" s="24">
        <v>0</v>
      </c>
      <c r="Q1377" s="24">
        <v>1</v>
      </c>
      <c r="R1377" s="27" t="s">
        <v>1568</v>
      </c>
      <c r="S1377" s="28" t="s">
        <v>1589</v>
      </c>
      <c r="T1377" s="2" t="s">
        <v>33</v>
      </c>
      <c r="U1377" s="2">
        <v>412000</v>
      </c>
      <c r="V1377" s="2" t="s">
        <v>25856</v>
      </c>
      <c r="W1377" s="2" t="s">
        <v>34</v>
      </c>
      <c r="X1377" s="58" t="s">
        <v>25672</v>
      </c>
      <c r="Z1377" s="2">
        <v>412000</v>
      </c>
      <c r="AB1377" s="58">
        <v>46174.331516203703</v>
      </c>
      <c r="AC1377" s="2">
        <v>0</v>
      </c>
      <c r="AD1377" s="104">
        <v>412000</v>
      </c>
      <c r="AE1377" s="2">
        <v>46174.331516203703</v>
      </c>
      <c r="AG1377" s="2">
        <v>212567</v>
      </c>
    </row>
    <row r="1378" spans="1:33" ht="60" x14ac:dyDescent="0.25">
      <c r="A1378" s="2" t="s">
        <v>25904</v>
      </c>
      <c r="B1378" s="2" t="s">
        <v>25884</v>
      </c>
      <c r="C1378" s="2" t="s">
        <v>25905</v>
      </c>
      <c r="F1378" s="2" t="s">
        <v>25906</v>
      </c>
      <c r="G1378" s="2" t="s">
        <v>25907</v>
      </c>
      <c r="H1378" s="2" t="s">
        <v>25908</v>
      </c>
      <c r="I1378" s="2" t="s">
        <v>25909</v>
      </c>
      <c r="J1378" s="2" t="s">
        <v>28</v>
      </c>
      <c r="K1378" s="2" t="s">
        <v>29</v>
      </c>
      <c r="L1378" s="2" t="s">
        <v>137</v>
      </c>
      <c r="M1378" s="2" t="s">
        <v>138</v>
      </c>
      <c r="N1378" s="2" t="s">
        <v>4454</v>
      </c>
      <c r="O1378" s="3" t="s">
        <v>32</v>
      </c>
      <c r="P1378" s="24">
        <v>0</v>
      </c>
      <c r="Q1378" s="24">
        <v>1</v>
      </c>
      <c r="R1378" s="27" t="s">
        <v>1568</v>
      </c>
      <c r="S1378" s="28" t="s">
        <v>1589</v>
      </c>
      <c r="T1378" s="2" t="s">
        <v>33</v>
      </c>
      <c r="U1378" s="2">
        <v>412000</v>
      </c>
      <c r="V1378" s="2" t="s">
        <v>25884</v>
      </c>
      <c r="W1378" s="2" t="s">
        <v>34</v>
      </c>
      <c r="X1378" s="58" t="s">
        <v>25884</v>
      </c>
      <c r="Z1378" s="2">
        <v>412000</v>
      </c>
      <c r="AB1378" s="58">
        <v>46171.692118055558</v>
      </c>
      <c r="AC1378" s="2">
        <v>0</v>
      </c>
      <c r="AD1378" s="104">
        <v>412000</v>
      </c>
      <c r="AE1378" s="2">
        <v>46171.692118055558</v>
      </c>
      <c r="AG1378" s="2">
        <v>212519</v>
      </c>
    </row>
    <row r="1379" spans="1:33" ht="45" x14ac:dyDescent="0.25">
      <c r="A1379" s="2" t="s">
        <v>25910</v>
      </c>
      <c r="B1379" s="2" t="s">
        <v>25884</v>
      </c>
      <c r="C1379" s="2" t="s">
        <v>25911</v>
      </c>
      <c r="F1379" s="2" t="s">
        <v>25912</v>
      </c>
      <c r="G1379" s="2" t="s">
        <v>25913</v>
      </c>
      <c r="H1379" s="2" t="s">
        <v>25914</v>
      </c>
      <c r="I1379" s="2" t="s">
        <v>25915</v>
      </c>
      <c r="J1379" s="2" t="s">
        <v>28</v>
      </c>
      <c r="K1379" s="2" t="s">
        <v>29</v>
      </c>
      <c r="L1379" s="2" t="s">
        <v>137</v>
      </c>
      <c r="M1379" s="2" t="s">
        <v>138</v>
      </c>
      <c r="N1379" s="2" t="s">
        <v>4454</v>
      </c>
      <c r="O1379" s="3" t="s">
        <v>706</v>
      </c>
      <c r="P1379" s="24">
        <v>0</v>
      </c>
      <c r="Q1379" s="24">
        <v>0</v>
      </c>
      <c r="R1379" s="27" t="s">
        <v>1578</v>
      </c>
      <c r="S1379" s="28" t="s">
        <v>1589</v>
      </c>
      <c r="T1379" s="2" t="s">
        <v>33</v>
      </c>
      <c r="U1379" s="2">
        <v>0</v>
      </c>
      <c r="V1379" s="2" t="s">
        <v>25884</v>
      </c>
      <c r="W1379" s="2" t="s">
        <v>34</v>
      </c>
      <c r="AC1379" s="2">
        <v>0</v>
      </c>
      <c r="AD1379" s="104"/>
    </row>
    <row r="1380" spans="1:33" ht="45" x14ac:dyDescent="0.25">
      <c r="A1380" s="2" t="s">
        <v>25916</v>
      </c>
      <c r="B1380" s="2" t="s">
        <v>25884</v>
      </c>
      <c r="C1380" s="2" t="s">
        <v>25917</v>
      </c>
      <c r="F1380" s="2" t="s">
        <v>25918</v>
      </c>
      <c r="G1380" s="2" t="s">
        <v>25919</v>
      </c>
      <c r="H1380" s="2" t="s">
        <v>25920</v>
      </c>
      <c r="I1380" s="2" t="s">
        <v>25921</v>
      </c>
      <c r="J1380" s="2" t="s">
        <v>28</v>
      </c>
      <c r="K1380" s="2" t="s">
        <v>29</v>
      </c>
      <c r="L1380" s="2" t="s">
        <v>7415</v>
      </c>
      <c r="M1380" s="2" t="s">
        <v>474</v>
      </c>
      <c r="N1380" s="2" t="s">
        <v>7416</v>
      </c>
      <c r="O1380" s="3" t="s">
        <v>32</v>
      </c>
      <c r="P1380" s="24">
        <v>0</v>
      </c>
      <c r="Q1380" s="24">
        <v>1</v>
      </c>
      <c r="R1380" s="27" t="s">
        <v>1568</v>
      </c>
      <c r="S1380" s="28" t="s">
        <v>1589</v>
      </c>
      <c r="T1380" s="2" t="s">
        <v>33</v>
      </c>
      <c r="U1380" s="2">
        <v>412000</v>
      </c>
      <c r="V1380" s="2" t="s">
        <v>25856</v>
      </c>
      <c r="W1380" s="2" t="s">
        <v>34</v>
      </c>
      <c r="X1380" s="58" t="s">
        <v>25856</v>
      </c>
      <c r="Z1380" s="2">
        <v>412000</v>
      </c>
      <c r="AB1380" s="58">
        <v>46172.742997685185</v>
      </c>
      <c r="AC1380" s="2">
        <v>0</v>
      </c>
      <c r="AD1380" s="104">
        <v>412000</v>
      </c>
      <c r="AE1380" s="2">
        <v>46172.742997685185</v>
      </c>
      <c r="AG1380" s="2">
        <v>212581</v>
      </c>
    </row>
    <row r="1381" spans="1:33" ht="45" x14ac:dyDescent="0.25">
      <c r="A1381" s="2" t="s">
        <v>25922</v>
      </c>
      <c r="B1381" s="2" t="s">
        <v>25884</v>
      </c>
      <c r="C1381" s="2" t="s">
        <v>25923</v>
      </c>
      <c r="F1381" s="2" t="s">
        <v>25924</v>
      </c>
      <c r="G1381" s="2" t="s">
        <v>25925</v>
      </c>
      <c r="H1381" s="2" t="s">
        <v>25926</v>
      </c>
      <c r="I1381" s="2" t="s">
        <v>25927</v>
      </c>
      <c r="J1381" s="2" t="s">
        <v>28</v>
      </c>
      <c r="K1381" s="2" t="s">
        <v>29</v>
      </c>
      <c r="L1381" s="2" t="s">
        <v>7415</v>
      </c>
      <c r="M1381" s="2" t="s">
        <v>474</v>
      </c>
      <c r="N1381" s="2" t="s">
        <v>7416</v>
      </c>
      <c r="O1381" s="3" t="s">
        <v>706</v>
      </c>
      <c r="P1381" s="24">
        <v>0</v>
      </c>
      <c r="Q1381" s="24">
        <v>0</v>
      </c>
      <c r="R1381" s="27" t="s">
        <v>1578</v>
      </c>
      <c r="S1381" s="28" t="s">
        <v>1589</v>
      </c>
      <c r="T1381" s="2" t="s">
        <v>33</v>
      </c>
      <c r="U1381" s="2">
        <v>0</v>
      </c>
      <c r="V1381" s="2" t="s">
        <v>25856</v>
      </c>
      <c r="W1381" s="2" t="s">
        <v>34</v>
      </c>
      <c r="AC1381" s="2">
        <v>0</v>
      </c>
      <c r="AD1381" s="104"/>
    </row>
    <row r="1382" spans="1:33" ht="45" x14ac:dyDescent="0.25">
      <c r="A1382" s="2" t="s">
        <v>25928</v>
      </c>
      <c r="B1382" s="2" t="s">
        <v>25884</v>
      </c>
      <c r="C1382" s="2" t="s">
        <v>25929</v>
      </c>
      <c r="F1382" s="2" t="s">
        <v>25930</v>
      </c>
      <c r="G1382" s="2" t="s">
        <v>25931</v>
      </c>
      <c r="H1382" s="2" t="s">
        <v>16549</v>
      </c>
      <c r="I1382" s="2" t="s">
        <v>20858</v>
      </c>
      <c r="J1382" s="2" t="s">
        <v>28</v>
      </c>
      <c r="K1382" s="2" t="s">
        <v>29</v>
      </c>
      <c r="L1382" s="2" t="s">
        <v>274</v>
      </c>
      <c r="M1382" s="2" t="s">
        <v>275</v>
      </c>
      <c r="N1382" s="2" t="s">
        <v>4941</v>
      </c>
      <c r="O1382" s="3" t="s">
        <v>32</v>
      </c>
      <c r="P1382" s="24">
        <v>0</v>
      </c>
      <c r="Q1382" s="24">
        <v>1</v>
      </c>
      <c r="R1382" s="27" t="s">
        <v>1568</v>
      </c>
      <c r="S1382" s="28" t="s">
        <v>1589</v>
      </c>
      <c r="T1382" s="2" t="s">
        <v>33</v>
      </c>
      <c r="U1382" s="2">
        <v>412000</v>
      </c>
      <c r="V1382" s="2" t="s">
        <v>25884</v>
      </c>
      <c r="W1382" s="2" t="s">
        <v>34</v>
      </c>
      <c r="X1382" s="58" t="s">
        <v>25884</v>
      </c>
      <c r="Z1382" s="2">
        <v>412000</v>
      </c>
      <c r="AB1382" s="58">
        <v>46171.798738425925</v>
      </c>
      <c r="AC1382" s="2">
        <v>0</v>
      </c>
      <c r="AD1382" s="104">
        <v>412000</v>
      </c>
      <c r="AE1382" s="2">
        <v>46171.798738425925</v>
      </c>
      <c r="AG1382" s="2">
        <v>212520</v>
      </c>
    </row>
    <row r="1383" spans="1:33" ht="45" x14ac:dyDescent="0.25">
      <c r="A1383" s="2" t="s">
        <v>25932</v>
      </c>
      <c r="B1383" s="2" t="s">
        <v>25933</v>
      </c>
      <c r="C1383" s="2" t="s">
        <v>25934</v>
      </c>
      <c r="F1383" s="2" t="s">
        <v>25935</v>
      </c>
      <c r="G1383" s="2" t="s">
        <v>25936</v>
      </c>
      <c r="H1383" s="2" t="s">
        <v>25937</v>
      </c>
      <c r="I1383" s="2" t="s">
        <v>25938</v>
      </c>
      <c r="J1383" s="2" t="s">
        <v>28</v>
      </c>
      <c r="K1383" s="2" t="s">
        <v>29</v>
      </c>
      <c r="L1383" s="2" t="s">
        <v>274</v>
      </c>
      <c r="M1383" s="2" t="s">
        <v>275</v>
      </c>
      <c r="N1383" s="2" t="s">
        <v>4941</v>
      </c>
      <c r="O1383" s="3" t="s">
        <v>19490</v>
      </c>
      <c r="P1383" s="24">
        <v>0</v>
      </c>
      <c r="Q1383" s="24">
        <v>0</v>
      </c>
      <c r="R1383" s="27" t="s">
        <v>1579</v>
      </c>
      <c r="S1383" s="28" t="s">
        <v>1589</v>
      </c>
      <c r="T1383" s="2" t="s">
        <v>33</v>
      </c>
      <c r="U1383" s="2">
        <v>412000</v>
      </c>
      <c r="V1383" s="2" t="s">
        <v>25933</v>
      </c>
      <c r="W1383" s="2" t="s">
        <v>34</v>
      </c>
      <c r="X1383" s="58" t="s">
        <v>25933</v>
      </c>
      <c r="Y1383" s="2" t="s">
        <v>39</v>
      </c>
      <c r="Z1383" s="2">
        <v>412000</v>
      </c>
      <c r="AA1383" s="2" t="s">
        <v>40</v>
      </c>
      <c r="AB1383" s="58">
        <v>46170.918969907405</v>
      </c>
      <c r="AC1383" s="2">
        <v>0</v>
      </c>
      <c r="AD1383" s="104">
        <v>412000</v>
      </c>
      <c r="AE1383" s="2">
        <v>46170.918969907405</v>
      </c>
      <c r="AG1383" s="2">
        <v>212397</v>
      </c>
    </row>
    <row r="1384" spans="1:33" ht="60" x14ac:dyDescent="0.25">
      <c r="A1384" s="2" t="s">
        <v>28520</v>
      </c>
      <c r="B1384" s="2" t="s">
        <v>25933</v>
      </c>
      <c r="C1384" s="2" t="s">
        <v>28521</v>
      </c>
      <c r="F1384" s="2" t="s">
        <v>26127</v>
      </c>
      <c r="G1384" s="2" t="s">
        <v>26128</v>
      </c>
      <c r="H1384" s="2" t="s">
        <v>3845</v>
      </c>
      <c r="I1384" s="2" t="s">
        <v>26129</v>
      </c>
      <c r="J1384" s="2" t="s">
        <v>28</v>
      </c>
      <c r="K1384" s="2" t="s">
        <v>29</v>
      </c>
      <c r="L1384" s="2" t="s">
        <v>400</v>
      </c>
      <c r="M1384" s="2" t="s">
        <v>401</v>
      </c>
      <c r="N1384" s="2" t="s">
        <v>3456</v>
      </c>
      <c r="O1384" s="3" t="s">
        <v>32</v>
      </c>
      <c r="P1384" s="24">
        <v>0</v>
      </c>
      <c r="Q1384" s="24">
        <v>2</v>
      </c>
      <c r="R1384" s="27" t="s">
        <v>1568</v>
      </c>
      <c r="S1384" s="28" t="s">
        <v>1585</v>
      </c>
      <c r="T1384" s="2" t="s">
        <v>38</v>
      </c>
      <c r="U1384" s="2">
        <v>2060000</v>
      </c>
      <c r="V1384" s="2" t="s">
        <v>25933</v>
      </c>
      <c r="W1384" s="2" t="s">
        <v>34</v>
      </c>
      <c r="X1384" s="58" t="s">
        <v>25856</v>
      </c>
      <c r="Z1384" s="2">
        <v>2060000</v>
      </c>
      <c r="AB1384" s="58">
        <v>46172.391250000001</v>
      </c>
      <c r="AC1384" s="2">
        <v>0</v>
      </c>
      <c r="AD1384" s="104">
        <v>2060000</v>
      </c>
      <c r="AE1384" s="2">
        <v>46172.391250000001</v>
      </c>
      <c r="AG1384" s="2">
        <v>212409</v>
      </c>
    </row>
    <row r="1385" spans="1:33" ht="60" x14ac:dyDescent="0.25">
      <c r="A1385" s="2" t="s">
        <v>28522</v>
      </c>
      <c r="B1385" s="2" t="s">
        <v>25940</v>
      </c>
      <c r="C1385" s="2" t="s">
        <v>28523</v>
      </c>
      <c r="F1385" s="2" t="s">
        <v>25942</v>
      </c>
      <c r="G1385" s="2" t="s">
        <v>25943</v>
      </c>
      <c r="H1385" s="2" t="s">
        <v>25944</v>
      </c>
      <c r="I1385" s="2" t="s">
        <v>25945</v>
      </c>
      <c r="J1385" s="2" t="s">
        <v>28</v>
      </c>
      <c r="K1385" s="2" t="s">
        <v>68</v>
      </c>
      <c r="L1385" s="2" t="s">
        <v>406</v>
      </c>
      <c r="M1385" s="2" t="s">
        <v>444</v>
      </c>
      <c r="N1385" s="2" t="s">
        <v>4185</v>
      </c>
      <c r="O1385" s="3" t="s">
        <v>19490</v>
      </c>
      <c r="P1385" s="24">
        <v>0</v>
      </c>
      <c r="Q1385" s="24">
        <v>0</v>
      </c>
      <c r="R1385" s="27" t="s">
        <v>1579</v>
      </c>
      <c r="S1385" s="28" t="s">
        <v>1585</v>
      </c>
      <c r="T1385" s="2" t="s">
        <v>38</v>
      </c>
      <c r="U1385" s="2">
        <v>2060000</v>
      </c>
      <c r="V1385" s="2" t="s">
        <v>25940</v>
      </c>
      <c r="W1385" s="2" t="s">
        <v>34</v>
      </c>
      <c r="X1385" s="58" t="s">
        <v>25672</v>
      </c>
      <c r="Y1385" s="2" t="s">
        <v>39</v>
      </c>
      <c r="Z1385" s="2">
        <v>2060000</v>
      </c>
      <c r="AA1385" s="2" t="s">
        <v>40</v>
      </c>
      <c r="AB1385" s="58">
        <v>46174.780613425923</v>
      </c>
      <c r="AC1385" s="2">
        <v>0</v>
      </c>
      <c r="AD1385" s="104">
        <v>2060000</v>
      </c>
      <c r="AE1385" s="2">
        <v>46174.780613425923</v>
      </c>
      <c r="AG1385" s="2">
        <v>212279</v>
      </c>
    </row>
    <row r="1386" spans="1:33" ht="45" x14ac:dyDescent="0.25">
      <c r="A1386" s="2" t="s">
        <v>25939</v>
      </c>
      <c r="B1386" s="2" t="s">
        <v>25940</v>
      </c>
      <c r="C1386" s="2" t="s">
        <v>25941</v>
      </c>
      <c r="F1386" s="2" t="s">
        <v>25942</v>
      </c>
      <c r="G1386" s="2" t="s">
        <v>25943</v>
      </c>
      <c r="H1386" s="2" t="s">
        <v>25944</v>
      </c>
      <c r="I1386" s="2" t="s">
        <v>25945</v>
      </c>
      <c r="J1386" s="2" t="s">
        <v>28</v>
      </c>
      <c r="K1386" s="2" t="s">
        <v>68</v>
      </c>
      <c r="L1386" s="2" t="s">
        <v>406</v>
      </c>
      <c r="M1386" s="2" t="s">
        <v>444</v>
      </c>
      <c r="N1386" s="2" t="s">
        <v>4185</v>
      </c>
      <c r="O1386" s="2" t="s">
        <v>19490</v>
      </c>
      <c r="P1386" s="24">
        <v>0</v>
      </c>
      <c r="Q1386" s="24">
        <v>0</v>
      </c>
      <c r="R1386" s="27" t="s">
        <v>1579</v>
      </c>
      <c r="S1386" s="28" t="s">
        <v>1589</v>
      </c>
      <c r="T1386" s="2" t="s">
        <v>33</v>
      </c>
      <c r="U1386" s="2">
        <v>412000</v>
      </c>
      <c r="V1386" s="2" t="s">
        <v>25940</v>
      </c>
      <c r="W1386" s="2" t="s">
        <v>34</v>
      </c>
      <c r="X1386" s="58" t="s">
        <v>25940</v>
      </c>
      <c r="Y1386" s="2" t="s">
        <v>39</v>
      </c>
      <c r="Z1386" s="2">
        <v>412000</v>
      </c>
      <c r="AA1386" s="2" t="s">
        <v>40</v>
      </c>
      <c r="AB1386" s="58">
        <v>46168.774340277778</v>
      </c>
      <c r="AC1386" s="2">
        <v>0</v>
      </c>
      <c r="AD1386" s="104">
        <v>412000</v>
      </c>
      <c r="AE1386" s="2">
        <v>46168.774340277778</v>
      </c>
      <c r="AG1386" s="2">
        <v>212264</v>
      </c>
    </row>
    <row r="1387" spans="1:33" ht="90" x14ac:dyDescent="0.25">
      <c r="A1387" s="2" t="s">
        <v>29665</v>
      </c>
      <c r="B1387" s="2" t="s">
        <v>25940</v>
      </c>
      <c r="C1387" s="2" t="s">
        <v>29666</v>
      </c>
      <c r="F1387" s="2" t="s">
        <v>29667</v>
      </c>
      <c r="G1387" s="2" t="s">
        <v>29668</v>
      </c>
      <c r="H1387" s="2" t="s">
        <v>26166</v>
      </c>
      <c r="I1387" s="2" t="s">
        <v>29669</v>
      </c>
      <c r="J1387" s="2" t="s">
        <v>28</v>
      </c>
      <c r="K1387" s="2" t="s">
        <v>68</v>
      </c>
      <c r="L1387" s="2" t="s">
        <v>149</v>
      </c>
      <c r="M1387" s="2" t="s">
        <v>150</v>
      </c>
      <c r="N1387" s="2" t="s">
        <v>3182</v>
      </c>
      <c r="O1387" s="3" t="s">
        <v>706</v>
      </c>
      <c r="P1387" s="24">
        <v>0</v>
      </c>
      <c r="Q1387" s="24">
        <v>0</v>
      </c>
      <c r="R1387" s="27" t="s">
        <v>1578</v>
      </c>
      <c r="S1387" s="28" t="s">
        <v>29676</v>
      </c>
      <c r="T1387" s="2" t="s">
        <v>29675</v>
      </c>
      <c r="U1387" s="2">
        <v>0</v>
      </c>
      <c r="V1387" s="2" t="s">
        <v>31234</v>
      </c>
      <c r="W1387" s="2" t="s">
        <v>34</v>
      </c>
      <c r="AC1387" s="2">
        <v>0</v>
      </c>
      <c r="AD1387" s="104"/>
    </row>
    <row r="1388" spans="1:33" ht="45" x14ac:dyDescent="0.25">
      <c r="A1388" s="2" t="s">
        <v>25946</v>
      </c>
      <c r="B1388" s="2" t="s">
        <v>25940</v>
      </c>
      <c r="C1388" s="2" t="s">
        <v>25947</v>
      </c>
      <c r="F1388" s="2" t="s">
        <v>25948</v>
      </c>
      <c r="G1388" s="2" t="s">
        <v>25949</v>
      </c>
      <c r="H1388" s="2" t="s">
        <v>25950</v>
      </c>
      <c r="I1388" s="2" t="s">
        <v>25951</v>
      </c>
      <c r="J1388" s="2" t="s">
        <v>28</v>
      </c>
      <c r="K1388" s="2" t="s">
        <v>29</v>
      </c>
      <c r="L1388" s="2" t="s">
        <v>154</v>
      </c>
      <c r="M1388" s="2" t="s">
        <v>155</v>
      </c>
      <c r="N1388" s="2" t="s">
        <v>7144</v>
      </c>
      <c r="O1388" s="3" t="s">
        <v>32</v>
      </c>
      <c r="P1388" s="24">
        <v>0</v>
      </c>
      <c r="Q1388" s="24">
        <v>1</v>
      </c>
      <c r="R1388" s="27" t="s">
        <v>1568</v>
      </c>
      <c r="S1388" s="28" t="s">
        <v>1589</v>
      </c>
      <c r="T1388" s="2" t="s">
        <v>33</v>
      </c>
      <c r="U1388" s="2">
        <v>412000</v>
      </c>
      <c r="V1388" s="2" t="s">
        <v>25940</v>
      </c>
      <c r="W1388" s="2" t="s">
        <v>34</v>
      </c>
      <c r="X1388" s="58" t="s">
        <v>25940</v>
      </c>
      <c r="Z1388" s="2">
        <v>412000</v>
      </c>
      <c r="AB1388" s="58">
        <v>46168.782881944448</v>
      </c>
      <c r="AC1388" s="2">
        <v>0</v>
      </c>
      <c r="AD1388" s="104">
        <v>412000</v>
      </c>
      <c r="AE1388" s="2">
        <v>46168.782881944448</v>
      </c>
      <c r="AG1388" s="2">
        <v>212272</v>
      </c>
    </row>
    <row r="1389" spans="1:33" ht="60" x14ac:dyDescent="0.25">
      <c r="A1389" s="2" t="s">
        <v>28524</v>
      </c>
      <c r="B1389" s="2" t="s">
        <v>25940</v>
      </c>
      <c r="C1389" s="2" t="s">
        <v>28525</v>
      </c>
      <c r="F1389" s="2" t="s">
        <v>25971</v>
      </c>
      <c r="G1389" s="2" t="s">
        <v>25972</v>
      </c>
      <c r="H1389" s="2" t="s">
        <v>25973</v>
      </c>
      <c r="I1389" s="2" t="s">
        <v>25974</v>
      </c>
      <c r="J1389" s="2" t="s">
        <v>28</v>
      </c>
      <c r="K1389" s="2" t="s">
        <v>29</v>
      </c>
      <c r="L1389" s="2" t="s">
        <v>285</v>
      </c>
      <c r="M1389" s="2" t="s">
        <v>286</v>
      </c>
      <c r="N1389" s="2" t="s">
        <v>2805</v>
      </c>
      <c r="O1389" s="3" t="s">
        <v>19490</v>
      </c>
      <c r="P1389" s="24">
        <v>0</v>
      </c>
      <c r="Q1389" s="24">
        <v>0</v>
      </c>
      <c r="R1389" s="27" t="s">
        <v>1579</v>
      </c>
      <c r="S1389" s="28" t="s">
        <v>1585</v>
      </c>
      <c r="T1389" s="2" t="s">
        <v>38</v>
      </c>
      <c r="U1389" s="2">
        <v>2060000</v>
      </c>
      <c r="V1389" s="2" t="s">
        <v>25940</v>
      </c>
      <c r="W1389" s="2" t="s">
        <v>34</v>
      </c>
      <c r="X1389" s="58" t="s">
        <v>25940</v>
      </c>
      <c r="Y1389" s="2" t="s">
        <v>39</v>
      </c>
      <c r="Z1389" s="2">
        <v>2060000</v>
      </c>
      <c r="AA1389" s="2" t="s">
        <v>40</v>
      </c>
      <c r="AB1389" s="58">
        <v>46168.81453703704</v>
      </c>
      <c r="AC1389" s="2">
        <v>0</v>
      </c>
      <c r="AD1389" s="104">
        <v>2060000</v>
      </c>
      <c r="AE1389" s="2">
        <v>46168.81453703704</v>
      </c>
      <c r="AG1389" s="2">
        <v>212262</v>
      </c>
    </row>
    <row r="1390" spans="1:33" ht="45" x14ac:dyDescent="0.25">
      <c r="A1390" s="2" t="s">
        <v>25952</v>
      </c>
      <c r="B1390" s="2" t="s">
        <v>25940</v>
      </c>
      <c r="C1390" s="2" t="s">
        <v>25953</v>
      </c>
      <c r="F1390" s="2" t="s">
        <v>25954</v>
      </c>
      <c r="G1390" s="2" t="s">
        <v>25955</v>
      </c>
      <c r="H1390" s="2" t="s">
        <v>25956</v>
      </c>
      <c r="I1390" s="2" t="s">
        <v>25957</v>
      </c>
      <c r="J1390" s="2" t="s">
        <v>28</v>
      </c>
      <c r="K1390" s="2" t="s">
        <v>29</v>
      </c>
      <c r="L1390" s="2" t="s">
        <v>35</v>
      </c>
      <c r="M1390" s="2" t="s">
        <v>36</v>
      </c>
      <c r="N1390" s="2" t="s">
        <v>3594</v>
      </c>
      <c r="O1390" s="2" t="s">
        <v>32</v>
      </c>
      <c r="P1390" s="24">
        <v>0</v>
      </c>
      <c r="Q1390" s="24">
        <v>1</v>
      </c>
      <c r="R1390" s="27" t="s">
        <v>1568</v>
      </c>
      <c r="S1390" s="28" t="s">
        <v>1589</v>
      </c>
      <c r="T1390" s="2" t="s">
        <v>33</v>
      </c>
      <c r="U1390" s="2">
        <v>412000</v>
      </c>
      <c r="V1390" s="2" t="s">
        <v>25940</v>
      </c>
      <c r="W1390" s="2" t="s">
        <v>34</v>
      </c>
      <c r="X1390" s="58" t="s">
        <v>25856</v>
      </c>
      <c r="Z1390" s="2">
        <v>412000</v>
      </c>
      <c r="AB1390" s="58">
        <v>46172.637384259258</v>
      </c>
      <c r="AC1390" s="2">
        <v>0</v>
      </c>
      <c r="AD1390" s="104">
        <v>412000</v>
      </c>
      <c r="AE1390" s="2">
        <v>46172.637384259258</v>
      </c>
      <c r="AG1390" s="2">
        <v>212237</v>
      </c>
    </row>
    <row r="1391" spans="1:33" ht="45" x14ac:dyDescent="0.25">
      <c r="A1391" s="2" t="s">
        <v>25958</v>
      </c>
      <c r="B1391" s="2" t="s">
        <v>25940</v>
      </c>
      <c r="C1391" s="2" t="s">
        <v>25959</v>
      </c>
      <c r="F1391" s="2" t="s">
        <v>25960</v>
      </c>
      <c r="G1391" s="2" t="s">
        <v>25961</v>
      </c>
      <c r="H1391" s="2" t="s">
        <v>14617</v>
      </c>
      <c r="I1391" s="2" t="s">
        <v>25962</v>
      </c>
      <c r="J1391" s="2" t="s">
        <v>28</v>
      </c>
      <c r="K1391" s="2" t="s">
        <v>78</v>
      </c>
      <c r="L1391" s="2" t="s">
        <v>483</v>
      </c>
      <c r="M1391" s="2" t="s">
        <v>484</v>
      </c>
      <c r="N1391" s="2" t="s">
        <v>4003</v>
      </c>
      <c r="O1391" s="2" t="s">
        <v>32</v>
      </c>
      <c r="P1391" s="24">
        <v>0</v>
      </c>
      <c r="Q1391" s="24">
        <v>1</v>
      </c>
      <c r="R1391" s="27" t="s">
        <v>1568</v>
      </c>
      <c r="S1391" s="28" t="s">
        <v>1589</v>
      </c>
      <c r="T1391" s="2" t="s">
        <v>33</v>
      </c>
      <c r="U1391" s="2">
        <v>412000</v>
      </c>
      <c r="V1391" s="2" t="s">
        <v>25940</v>
      </c>
      <c r="W1391" s="2" t="s">
        <v>34</v>
      </c>
      <c r="X1391" s="58" t="s">
        <v>30383</v>
      </c>
      <c r="Z1391" s="2">
        <v>412000</v>
      </c>
      <c r="AB1391" s="58">
        <v>46182.43309027778</v>
      </c>
      <c r="AC1391" s="2">
        <v>0</v>
      </c>
      <c r="AD1391" s="104">
        <v>412000</v>
      </c>
      <c r="AE1391" s="2">
        <v>46182.43309027778</v>
      </c>
      <c r="AG1391" s="2">
        <v>212282</v>
      </c>
    </row>
    <row r="1392" spans="1:33" ht="60" x14ac:dyDescent="0.25">
      <c r="A1392" s="2" t="s">
        <v>25963</v>
      </c>
      <c r="B1392" s="2" t="s">
        <v>25940</v>
      </c>
      <c r="C1392" s="2" t="s">
        <v>25964</v>
      </c>
      <c r="F1392" s="2" t="s">
        <v>25965</v>
      </c>
      <c r="G1392" s="2" t="s">
        <v>25966</v>
      </c>
      <c r="H1392" s="2" t="s">
        <v>25967</v>
      </c>
      <c r="I1392" s="2" t="s">
        <v>25968</v>
      </c>
      <c r="J1392" s="2" t="s">
        <v>28</v>
      </c>
      <c r="K1392" s="2" t="s">
        <v>29</v>
      </c>
      <c r="L1392" s="2" t="s">
        <v>225</v>
      </c>
      <c r="M1392" s="2" t="s">
        <v>226</v>
      </c>
      <c r="N1392" s="2" t="s">
        <v>4608</v>
      </c>
      <c r="O1392" s="2" t="s">
        <v>19490</v>
      </c>
      <c r="P1392" s="24">
        <v>0</v>
      </c>
      <c r="Q1392" s="24">
        <v>0</v>
      </c>
      <c r="R1392" s="27" t="s">
        <v>1579</v>
      </c>
      <c r="S1392" s="28" t="s">
        <v>1589</v>
      </c>
      <c r="T1392" s="2" t="s">
        <v>33</v>
      </c>
      <c r="U1392" s="2">
        <v>412000</v>
      </c>
      <c r="V1392" s="2" t="s">
        <v>25940</v>
      </c>
      <c r="W1392" s="2" t="s">
        <v>34</v>
      </c>
      <c r="X1392" s="58" t="s">
        <v>29672</v>
      </c>
      <c r="Y1392" s="2" t="s">
        <v>39</v>
      </c>
      <c r="Z1392" s="2">
        <v>412000</v>
      </c>
      <c r="AA1392" s="2" t="s">
        <v>40</v>
      </c>
      <c r="AB1392" s="58">
        <v>46169.544814814813</v>
      </c>
      <c r="AC1392" s="2">
        <v>0</v>
      </c>
      <c r="AD1392" s="104">
        <v>412000</v>
      </c>
      <c r="AE1392" s="2">
        <v>46169.544814814813</v>
      </c>
      <c r="AG1392" s="2">
        <v>212218</v>
      </c>
    </row>
    <row r="1393" spans="1:33" ht="60" x14ac:dyDescent="0.25">
      <c r="A1393" s="2" t="s">
        <v>25969</v>
      </c>
      <c r="B1393" s="2" t="s">
        <v>25940</v>
      </c>
      <c r="C1393" s="2" t="s">
        <v>25970</v>
      </c>
      <c r="F1393" s="2" t="s">
        <v>25971</v>
      </c>
      <c r="G1393" s="2" t="s">
        <v>25972</v>
      </c>
      <c r="H1393" s="2" t="s">
        <v>25973</v>
      </c>
      <c r="I1393" s="2" t="s">
        <v>25974</v>
      </c>
      <c r="J1393" s="2" t="s">
        <v>28</v>
      </c>
      <c r="K1393" s="2" t="s">
        <v>29</v>
      </c>
      <c r="L1393" s="2" t="s">
        <v>285</v>
      </c>
      <c r="M1393" s="2" t="s">
        <v>286</v>
      </c>
      <c r="N1393" s="2" t="s">
        <v>2805</v>
      </c>
      <c r="O1393" s="3" t="s">
        <v>19490</v>
      </c>
      <c r="P1393" s="24">
        <v>0</v>
      </c>
      <c r="Q1393" s="24">
        <v>0</v>
      </c>
      <c r="R1393" s="27" t="s">
        <v>1579</v>
      </c>
      <c r="S1393" s="28" t="s">
        <v>1589</v>
      </c>
      <c r="T1393" s="2" t="s">
        <v>33</v>
      </c>
      <c r="U1393" s="2">
        <v>412000</v>
      </c>
      <c r="V1393" s="2" t="s">
        <v>25940</v>
      </c>
      <c r="W1393" s="2" t="s">
        <v>34</v>
      </c>
      <c r="X1393" s="58" t="s">
        <v>25940</v>
      </c>
      <c r="Y1393" s="2" t="s">
        <v>39</v>
      </c>
      <c r="Z1393" s="2">
        <v>412000</v>
      </c>
      <c r="AA1393" s="2" t="s">
        <v>40</v>
      </c>
      <c r="AB1393" s="58">
        <v>46168.813958333332</v>
      </c>
      <c r="AC1393" s="2">
        <v>0</v>
      </c>
      <c r="AD1393" s="104">
        <v>412000</v>
      </c>
      <c r="AE1393" s="2">
        <v>46168.813958333332</v>
      </c>
      <c r="AG1393" s="2">
        <v>212263</v>
      </c>
    </row>
    <row r="1394" spans="1:33" ht="60" x14ac:dyDescent="0.25">
      <c r="A1394" s="2" t="s">
        <v>28526</v>
      </c>
      <c r="B1394" s="2" t="s">
        <v>25940</v>
      </c>
      <c r="C1394" s="2" t="s">
        <v>28527</v>
      </c>
      <c r="F1394" s="2" t="s">
        <v>25985</v>
      </c>
      <c r="G1394" s="2" t="s">
        <v>25986</v>
      </c>
      <c r="H1394" s="2" t="s">
        <v>8486</v>
      </c>
      <c r="I1394" s="2" t="s">
        <v>25987</v>
      </c>
      <c r="J1394" s="2" t="s">
        <v>28</v>
      </c>
      <c r="K1394" s="2" t="s">
        <v>29</v>
      </c>
      <c r="L1394" s="2" t="s">
        <v>169</v>
      </c>
      <c r="M1394" s="2" t="s">
        <v>170</v>
      </c>
      <c r="N1394" s="2" t="s">
        <v>4661</v>
      </c>
      <c r="O1394" s="3" t="s">
        <v>32</v>
      </c>
      <c r="P1394" s="24">
        <v>0</v>
      </c>
      <c r="Q1394" s="24">
        <v>1</v>
      </c>
      <c r="R1394" s="27" t="s">
        <v>1568</v>
      </c>
      <c r="S1394" s="28" t="s">
        <v>1585</v>
      </c>
      <c r="T1394" s="2" t="s">
        <v>38</v>
      </c>
      <c r="U1394" s="2">
        <v>2060000</v>
      </c>
      <c r="V1394" s="2" t="s">
        <v>25884</v>
      </c>
      <c r="W1394" s="2" t="s">
        <v>34</v>
      </c>
      <c r="X1394" s="58" t="s">
        <v>25856</v>
      </c>
      <c r="Z1394" s="2">
        <v>2060000</v>
      </c>
      <c r="AB1394" s="58">
        <v>46172.601666666669</v>
      </c>
      <c r="AC1394" s="2">
        <v>0</v>
      </c>
      <c r="AD1394" s="104">
        <v>2060000</v>
      </c>
      <c r="AE1394" s="2">
        <v>46172.601666666669</v>
      </c>
      <c r="AG1394" s="2">
        <v>212569</v>
      </c>
    </row>
    <row r="1395" spans="1:33" ht="45" x14ac:dyDescent="0.25">
      <c r="A1395" s="2" t="s">
        <v>25975</v>
      </c>
      <c r="B1395" s="2" t="s">
        <v>25940</v>
      </c>
      <c r="C1395" s="2" t="s">
        <v>25976</v>
      </c>
      <c r="F1395" s="2" t="s">
        <v>25558</v>
      </c>
      <c r="G1395" s="2" t="s">
        <v>25559</v>
      </c>
      <c r="H1395" s="2" t="s">
        <v>25560</v>
      </c>
      <c r="I1395" s="2" t="s">
        <v>25561</v>
      </c>
      <c r="J1395" s="2" t="s">
        <v>28</v>
      </c>
      <c r="K1395" s="2" t="s">
        <v>98</v>
      </c>
      <c r="L1395" s="2" t="s">
        <v>307</v>
      </c>
      <c r="M1395" s="2" t="s">
        <v>329</v>
      </c>
      <c r="N1395" s="2" t="s">
        <v>5540</v>
      </c>
      <c r="O1395" s="2" t="s">
        <v>705</v>
      </c>
      <c r="P1395" s="24">
        <v>0</v>
      </c>
      <c r="Q1395" s="24">
        <v>0</v>
      </c>
      <c r="R1395" s="27" t="s">
        <v>1578</v>
      </c>
      <c r="S1395" s="28" t="s">
        <v>1589</v>
      </c>
      <c r="T1395" s="2" t="s">
        <v>33</v>
      </c>
      <c r="U1395" s="2">
        <v>0</v>
      </c>
      <c r="V1395" s="2" t="s">
        <v>25933</v>
      </c>
      <c r="W1395" s="2" t="s">
        <v>34</v>
      </c>
      <c r="AC1395" s="2">
        <v>0</v>
      </c>
      <c r="AD1395" s="104"/>
    </row>
    <row r="1396" spans="1:33" ht="45" x14ac:dyDescent="0.25">
      <c r="A1396" s="2" t="s">
        <v>25977</v>
      </c>
      <c r="B1396" s="2" t="s">
        <v>25940</v>
      </c>
      <c r="C1396" s="2" t="s">
        <v>25978</v>
      </c>
      <c r="F1396" s="2" t="s">
        <v>25979</v>
      </c>
      <c r="G1396" s="2" t="s">
        <v>25980</v>
      </c>
      <c r="H1396" s="2" t="s">
        <v>25981</v>
      </c>
      <c r="I1396" s="2" t="s">
        <v>25982</v>
      </c>
      <c r="J1396" s="2" t="s">
        <v>28</v>
      </c>
      <c r="K1396" s="2" t="s">
        <v>68</v>
      </c>
      <c r="L1396" s="2" t="s">
        <v>466</v>
      </c>
      <c r="M1396" s="2" t="s">
        <v>467</v>
      </c>
      <c r="N1396" s="2" t="s">
        <v>5436</v>
      </c>
      <c r="O1396" s="2" t="s">
        <v>705</v>
      </c>
      <c r="P1396" s="24">
        <v>0</v>
      </c>
      <c r="Q1396" s="24">
        <v>0</v>
      </c>
      <c r="R1396" s="27" t="s">
        <v>1578</v>
      </c>
      <c r="S1396" s="28" t="s">
        <v>1589</v>
      </c>
      <c r="T1396" s="2" t="s">
        <v>33</v>
      </c>
      <c r="U1396" s="2">
        <v>0</v>
      </c>
      <c r="V1396" s="2" t="s">
        <v>25940</v>
      </c>
      <c r="W1396" s="2" t="s">
        <v>34</v>
      </c>
      <c r="AC1396" s="2">
        <v>0</v>
      </c>
      <c r="AD1396" s="104"/>
    </row>
    <row r="1397" spans="1:33" ht="45" x14ac:dyDescent="0.25">
      <c r="A1397" s="2" t="s">
        <v>25983</v>
      </c>
      <c r="B1397" s="2" t="s">
        <v>25940</v>
      </c>
      <c r="C1397" s="2" t="s">
        <v>25984</v>
      </c>
      <c r="F1397" s="2" t="s">
        <v>25985</v>
      </c>
      <c r="G1397" s="2" t="s">
        <v>25986</v>
      </c>
      <c r="H1397" s="2" t="s">
        <v>8486</v>
      </c>
      <c r="I1397" s="2" t="s">
        <v>25987</v>
      </c>
      <c r="J1397" s="2" t="s">
        <v>28</v>
      </c>
      <c r="K1397" s="2" t="s">
        <v>29</v>
      </c>
      <c r="L1397" s="2" t="s">
        <v>169</v>
      </c>
      <c r="M1397" s="2" t="s">
        <v>170</v>
      </c>
      <c r="N1397" s="2" t="s">
        <v>4661</v>
      </c>
      <c r="O1397" s="2" t="s">
        <v>32</v>
      </c>
      <c r="P1397" s="24">
        <v>0</v>
      </c>
      <c r="Q1397" s="24">
        <v>2</v>
      </c>
      <c r="R1397" s="27" t="s">
        <v>1568</v>
      </c>
      <c r="S1397" s="28" t="s">
        <v>1589</v>
      </c>
      <c r="T1397" s="2" t="s">
        <v>33</v>
      </c>
      <c r="U1397" s="2">
        <v>412000</v>
      </c>
      <c r="V1397" s="2" t="s">
        <v>25933</v>
      </c>
      <c r="W1397" s="2" t="s">
        <v>34</v>
      </c>
      <c r="X1397" s="58" t="s">
        <v>25884</v>
      </c>
      <c r="Z1397" s="2">
        <v>412000</v>
      </c>
      <c r="AB1397" s="58">
        <v>46171.922905092593</v>
      </c>
      <c r="AC1397" s="2">
        <v>0</v>
      </c>
      <c r="AD1397" s="104">
        <v>412000</v>
      </c>
      <c r="AE1397" s="2">
        <v>46171.922905092593</v>
      </c>
      <c r="AG1397" s="2">
        <v>212408</v>
      </c>
    </row>
    <row r="1398" spans="1:33" ht="60" x14ac:dyDescent="0.25">
      <c r="A1398" s="2" t="s">
        <v>28528</v>
      </c>
      <c r="B1398" s="2" t="s">
        <v>25940</v>
      </c>
      <c r="C1398" s="2" t="s">
        <v>28529</v>
      </c>
      <c r="F1398" s="2" t="s">
        <v>26548</v>
      </c>
      <c r="G1398" s="2" t="s">
        <v>26549</v>
      </c>
      <c r="H1398" s="2" t="s">
        <v>16417</v>
      </c>
      <c r="I1398" s="2" t="s">
        <v>26550</v>
      </c>
      <c r="J1398" s="2" t="s">
        <v>28</v>
      </c>
      <c r="K1398" s="2" t="s">
        <v>68</v>
      </c>
      <c r="L1398" s="2" t="s">
        <v>406</v>
      </c>
      <c r="M1398" s="2" t="s">
        <v>444</v>
      </c>
      <c r="N1398" s="2" t="s">
        <v>4185</v>
      </c>
      <c r="O1398" s="2" t="s">
        <v>32</v>
      </c>
      <c r="P1398" s="24">
        <v>0</v>
      </c>
      <c r="Q1398" s="24">
        <v>1</v>
      </c>
      <c r="R1398" s="27" t="s">
        <v>1568</v>
      </c>
      <c r="S1398" s="28" t="s">
        <v>1585</v>
      </c>
      <c r="T1398" s="2" t="s">
        <v>38</v>
      </c>
      <c r="U1398" s="2">
        <v>2060000</v>
      </c>
      <c r="V1398" s="2" t="s">
        <v>25940</v>
      </c>
      <c r="W1398" s="2" t="s">
        <v>34</v>
      </c>
      <c r="X1398" s="58" t="s">
        <v>25940</v>
      </c>
      <c r="Z1398" s="2">
        <v>2060000</v>
      </c>
      <c r="AB1398" s="58">
        <v>46168.719328703701</v>
      </c>
      <c r="AC1398" s="2">
        <v>0</v>
      </c>
      <c r="AD1398" s="104">
        <v>2060000</v>
      </c>
      <c r="AE1398" s="2">
        <v>46168.719328703701</v>
      </c>
      <c r="AG1398" s="2">
        <v>212189</v>
      </c>
    </row>
    <row r="1399" spans="1:33" ht="60" x14ac:dyDescent="0.25">
      <c r="A1399" s="2" t="s">
        <v>28530</v>
      </c>
      <c r="B1399" s="2" t="s">
        <v>25940</v>
      </c>
      <c r="C1399" s="2" t="s">
        <v>28531</v>
      </c>
      <c r="F1399" s="2" t="s">
        <v>26103</v>
      </c>
      <c r="G1399" s="2" t="s">
        <v>26104</v>
      </c>
      <c r="H1399" s="2" t="s">
        <v>26105</v>
      </c>
      <c r="I1399" s="2" t="s">
        <v>20775</v>
      </c>
      <c r="J1399" s="2" t="s">
        <v>28</v>
      </c>
      <c r="K1399" s="2" t="s">
        <v>29</v>
      </c>
      <c r="L1399" s="2" t="s">
        <v>7028</v>
      </c>
      <c r="M1399" s="2" t="s">
        <v>147</v>
      </c>
      <c r="N1399" s="2" t="s">
        <v>7029</v>
      </c>
      <c r="O1399" s="2" t="s">
        <v>32</v>
      </c>
      <c r="P1399" s="24">
        <v>0</v>
      </c>
      <c r="Q1399" s="24">
        <v>1</v>
      </c>
      <c r="R1399" s="27" t="s">
        <v>1568</v>
      </c>
      <c r="S1399" s="28" t="s">
        <v>1585</v>
      </c>
      <c r="T1399" s="2" t="s">
        <v>38</v>
      </c>
      <c r="U1399" s="2">
        <v>2060000</v>
      </c>
      <c r="V1399" s="2" t="s">
        <v>25940</v>
      </c>
      <c r="W1399" s="2" t="s">
        <v>34</v>
      </c>
      <c r="X1399" s="58" t="s">
        <v>25940</v>
      </c>
      <c r="Z1399" s="2">
        <v>2060000</v>
      </c>
      <c r="AB1399" s="58">
        <v>46168.71638888889</v>
      </c>
      <c r="AC1399" s="2">
        <v>0</v>
      </c>
      <c r="AD1399" s="104">
        <v>2060000</v>
      </c>
      <c r="AE1399" s="2">
        <v>46168.71638888889</v>
      </c>
      <c r="AG1399" s="2">
        <v>212186</v>
      </c>
    </row>
    <row r="1400" spans="1:33" ht="60" x14ac:dyDescent="0.25">
      <c r="A1400" s="2" t="s">
        <v>25988</v>
      </c>
      <c r="B1400" s="2" t="s">
        <v>25940</v>
      </c>
      <c r="C1400" s="2" t="s">
        <v>25989</v>
      </c>
      <c r="F1400" s="2" t="s">
        <v>25990</v>
      </c>
      <c r="G1400" s="2" t="s">
        <v>25991</v>
      </c>
      <c r="H1400" s="2" t="s">
        <v>25992</v>
      </c>
      <c r="I1400" s="2" t="s">
        <v>25993</v>
      </c>
      <c r="J1400" s="2" t="s">
        <v>28</v>
      </c>
      <c r="K1400" s="2" t="s">
        <v>29</v>
      </c>
      <c r="L1400" s="2" t="s">
        <v>225</v>
      </c>
      <c r="M1400" s="2" t="s">
        <v>226</v>
      </c>
      <c r="N1400" s="2" t="s">
        <v>4608</v>
      </c>
      <c r="O1400" s="2" t="s">
        <v>32</v>
      </c>
      <c r="P1400" s="24">
        <v>0</v>
      </c>
      <c r="Q1400" s="24">
        <v>1</v>
      </c>
      <c r="R1400" s="27" t="s">
        <v>1568</v>
      </c>
      <c r="S1400" s="28" t="s">
        <v>1589</v>
      </c>
      <c r="T1400" s="2" t="s">
        <v>33</v>
      </c>
      <c r="U1400" s="2">
        <v>412000</v>
      </c>
      <c r="V1400" s="2" t="s">
        <v>25940</v>
      </c>
      <c r="W1400" s="2" t="s">
        <v>34</v>
      </c>
      <c r="X1400" s="58" t="s">
        <v>29672</v>
      </c>
      <c r="Z1400" s="2">
        <v>412000</v>
      </c>
      <c r="AB1400" s="58">
        <v>46169.547465277778</v>
      </c>
      <c r="AC1400" s="2">
        <v>0</v>
      </c>
      <c r="AD1400" s="104">
        <v>412000</v>
      </c>
      <c r="AE1400" s="2">
        <v>46169.547465277778</v>
      </c>
      <c r="AG1400" s="2">
        <v>212217</v>
      </c>
    </row>
    <row r="1401" spans="1:33" ht="45" x14ac:dyDescent="0.25">
      <c r="A1401" s="2" t="s">
        <v>25994</v>
      </c>
      <c r="B1401" s="2" t="s">
        <v>25940</v>
      </c>
      <c r="C1401" s="2" t="s">
        <v>25995</v>
      </c>
      <c r="F1401" s="2" t="s">
        <v>7298</v>
      </c>
      <c r="G1401" s="2" t="s">
        <v>7299</v>
      </c>
      <c r="H1401" s="2" t="s">
        <v>3338</v>
      </c>
      <c r="I1401" s="2" t="s">
        <v>20674</v>
      </c>
      <c r="J1401" s="2" t="s">
        <v>28</v>
      </c>
      <c r="K1401" s="2" t="s">
        <v>29</v>
      </c>
      <c r="L1401" s="2" t="s">
        <v>7250</v>
      </c>
      <c r="M1401" s="2" t="s">
        <v>7251</v>
      </c>
      <c r="N1401" s="2" t="s">
        <v>7252</v>
      </c>
      <c r="O1401" s="2" t="s">
        <v>32</v>
      </c>
      <c r="P1401" s="24">
        <v>0</v>
      </c>
      <c r="Q1401" s="24">
        <v>1</v>
      </c>
      <c r="R1401" s="27" t="s">
        <v>1568</v>
      </c>
      <c r="S1401" s="28" t="s">
        <v>1589</v>
      </c>
      <c r="T1401" s="2" t="s">
        <v>33</v>
      </c>
      <c r="U1401" s="2">
        <v>412000</v>
      </c>
      <c r="V1401" s="2" t="s">
        <v>25940</v>
      </c>
      <c r="W1401" s="2" t="s">
        <v>34</v>
      </c>
      <c r="X1401" s="58" t="s">
        <v>25940</v>
      </c>
      <c r="Z1401" s="2">
        <v>412000</v>
      </c>
      <c r="AB1401" s="58">
        <v>46168.796157407407</v>
      </c>
      <c r="AC1401" s="2">
        <v>0</v>
      </c>
      <c r="AD1401" s="104">
        <v>412000</v>
      </c>
      <c r="AE1401" s="2">
        <v>46168.796157407407</v>
      </c>
      <c r="AG1401" s="2">
        <v>212269</v>
      </c>
    </row>
    <row r="1402" spans="1:33" ht="45" x14ac:dyDescent="0.25">
      <c r="A1402" s="2" t="s">
        <v>25996</v>
      </c>
      <c r="B1402" s="2" t="s">
        <v>25940</v>
      </c>
      <c r="C1402" s="2" t="s">
        <v>25997</v>
      </c>
      <c r="F1402" s="2" t="s">
        <v>7429</v>
      </c>
      <c r="G1402" s="2" t="s">
        <v>7430</v>
      </c>
      <c r="H1402" s="2" t="s">
        <v>7431</v>
      </c>
      <c r="I1402" s="2" t="s">
        <v>20676</v>
      </c>
      <c r="J1402" s="2" t="s">
        <v>28</v>
      </c>
      <c r="K1402" s="2" t="s">
        <v>29</v>
      </c>
      <c r="L1402" s="2" t="s">
        <v>7250</v>
      </c>
      <c r="M1402" s="2" t="s">
        <v>7251</v>
      </c>
      <c r="N1402" s="2" t="s">
        <v>7252</v>
      </c>
      <c r="O1402" s="2" t="s">
        <v>32</v>
      </c>
      <c r="P1402" s="24">
        <v>0</v>
      </c>
      <c r="Q1402" s="24">
        <v>1</v>
      </c>
      <c r="R1402" s="27" t="s">
        <v>1568</v>
      </c>
      <c r="S1402" s="28" t="s">
        <v>1589</v>
      </c>
      <c r="T1402" s="2" t="s">
        <v>33</v>
      </c>
      <c r="U1402" s="2">
        <v>412000</v>
      </c>
      <c r="V1402" s="2" t="s">
        <v>25940</v>
      </c>
      <c r="W1402" s="2" t="s">
        <v>34</v>
      </c>
      <c r="X1402" s="58" t="s">
        <v>25940</v>
      </c>
      <c r="Z1402" s="2">
        <v>412000</v>
      </c>
      <c r="AB1402" s="58">
        <v>46168.795914351853</v>
      </c>
      <c r="AC1402" s="2">
        <v>0</v>
      </c>
      <c r="AD1402" s="104">
        <v>412000</v>
      </c>
      <c r="AE1402" s="2">
        <v>46168.795914351853</v>
      </c>
      <c r="AG1402" s="2">
        <v>212270</v>
      </c>
    </row>
    <row r="1403" spans="1:33" ht="45" x14ac:dyDescent="0.25">
      <c r="A1403" s="2" t="s">
        <v>25998</v>
      </c>
      <c r="B1403" s="2" t="s">
        <v>25940</v>
      </c>
      <c r="C1403" s="2" t="s">
        <v>25999</v>
      </c>
      <c r="F1403" s="2" t="s">
        <v>26000</v>
      </c>
      <c r="G1403" s="2" t="s">
        <v>26001</v>
      </c>
      <c r="H1403" s="2" t="s">
        <v>10272</v>
      </c>
      <c r="I1403" s="2" t="s">
        <v>26002</v>
      </c>
      <c r="J1403" s="2" t="s">
        <v>28</v>
      </c>
      <c r="K1403" s="2" t="s">
        <v>29</v>
      </c>
      <c r="L1403" s="2" t="s">
        <v>120</v>
      </c>
      <c r="M1403" s="2" t="s">
        <v>121</v>
      </c>
      <c r="N1403" s="2" t="s">
        <v>6995</v>
      </c>
      <c r="O1403" s="2" t="s">
        <v>705</v>
      </c>
      <c r="P1403" s="24">
        <v>0</v>
      </c>
      <c r="Q1403" s="24">
        <v>0</v>
      </c>
      <c r="R1403" s="27" t="s">
        <v>1578</v>
      </c>
      <c r="S1403" s="28" t="s">
        <v>1589</v>
      </c>
      <c r="T1403" s="2" t="s">
        <v>33</v>
      </c>
      <c r="U1403" s="2">
        <v>0</v>
      </c>
      <c r="V1403" s="2" t="s">
        <v>25940</v>
      </c>
      <c r="W1403" s="2" t="s">
        <v>34</v>
      </c>
      <c r="AC1403" s="2">
        <v>0</v>
      </c>
      <c r="AD1403" s="104"/>
    </row>
    <row r="1404" spans="1:33" ht="45" x14ac:dyDescent="0.25">
      <c r="A1404" s="2" t="s">
        <v>26003</v>
      </c>
      <c r="B1404" s="2" t="s">
        <v>25940</v>
      </c>
      <c r="C1404" s="2" t="s">
        <v>26004</v>
      </c>
      <c r="F1404" s="2" t="s">
        <v>26005</v>
      </c>
      <c r="G1404" s="2" t="s">
        <v>26006</v>
      </c>
      <c r="H1404" s="2" t="s">
        <v>26007</v>
      </c>
      <c r="I1404" s="2" t="s">
        <v>26008</v>
      </c>
      <c r="J1404" s="2" t="s">
        <v>28</v>
      </c>
      <c r="K1404" s="2" t="s">
        <v>29</v>
      </c>
      <c r="L1404" s="2" t="s">
        <v>7250</v>
      </c>
      <c r="M1404" s="2" t="s">
        <v>7251</v>
      </c>
      <c r="N1404" s="2" t="s">
        <v>7252</v>
      </c>
      <c r="O1404" s="2" t="s">
        <v>19490</v>
      </c>
      <c r="P1404" s="24">
        <v>0</v>
      </c>
      <c r="Q1404" s="24">
        <v>0</v>
      </c>
      <c r="R1404" s="27" t="s">
        <v>1579</v>
      </c>
      <c r="S1404" s="28" t="s">
        <v>1589</v>
      </c>
      <c r="T1404" s="2" t="s">
        <v>33</v>
      </c>
      <c r="U1404" s="2">
        <v>412000</v>
      </c>
      <c r="V1404" s="2" t="s">
        <v>25940</v>
      </c>
      <c r="W1404" s="2" t="s">
        <v>34</v>
      </c>
      <c r="X1404" s="58" t="s">
        <v>25940</v>
      </c>
      <c r="Y1404" s="2" t="s">
        <v>39</v>
      </c>
      <c r="Z1404" s="2">
        <v>412000</v>
      </c>
      <c r="AA1404" s="2" t="s">
        <v>40</v>
      </c>
      <c r="AB1404" s="58">
        <v>46168.795671296299</v>
      </c>
      <c r="AC1404" s="2">
        <v>0</v>
      </c>
      <c r="AD1404" s="104">
        <v>412000</v>
      </c>
      <c r="AE1404" s="2">
        <v>46168.795671296299</v>
      </c>
      <c r="AG1404" s="2">
        <v>212271</v>
      </c>
    </row>
    <row r="1405" spans="1:33" ht="45" x14ac:dyDescent="0.25">
      <c r="A1405" s="2" t="s">
        <v>26009</v>
      </c>
      <c r="B1405" s="2" t="s">
        <v>25940</v>
      </c>
      <c r="C1405" s="2" t="s">
        <v>26010</v>
      </c>
      <c r="F1405" s="2" t="s">
        <v>26011</v>
      </c>
      <c r="G1405" s="2" t="s">
        <v>26012</v>
      </c>
      <c r="H1405" s="2" t="s">
        <v>26013</v>
      </c>
      <c r="I1405" s="2" t="s">
        <v>26014</v>
      </c>
      <c r="J1405" s="2" t="s">
        <v>28</v>
      </c>
      <c r="K1405" s="2" t="s">
        <v>68</v>
      </c>
      <c r="L1405" s="2" t="s">
        <v>1028</v>
      </c>
      <c r="M1405" s="2" t="s">
        <v>1029</v>
      </c>
      <c r="N1405" s="2" t="s">
        <v>3987</v>
      </c>
      <c r="O1405" s="3" t="s">
        <v>705</v>
      </c>
      <c r="P1405" s="24">
        <v>0</v>
      </c>
      <c r="Q1405" s="24">
        <v>0</v>
      </c>
      <c r="R1405" s="27" t="s">
        <v>1578</v>
      </c>
      <c r="S1405" s="28" t="s">
        <v>1589</v>
      </c>
      <c r="T1405" s="2" t="s">
        <v>33</v>
      </c>
      <c r="U1405" s="2">
        <v>0</v>
      </c>
      <c r="V1405" s="2" t="s">
        <v>25940</v>
      </c>
      <c r="W1405" s="2" t="s">
        <v>34</v>
      </c>
      <c r="AC1405" s="2">
        <v>0</v>
      </c>
      <c r="AD1405" s="104"/>
    </row>
    <row r="1406" spans="1:33" ht="45" x14ac:dyDescent="0.25">
      <c r="A1406" s="2" t="s">
        <v>26015</v>
      </c>
      <c r="B1406" s="2" t="s">
        <v>25940</v>
      </c>
      <c r="C1406" s="2" t="s">
        <v>26016</v>
      </c>
      <c r="F1406" s="2" t="s">
        <v>26017</v>
      </c>
      <c r="G1406" s="2" t="s">
        <v>26018</v>
      </c>
      <c r="H1406" s="2" t="s">
        <v>26019</v>
      </c>
      <c r="I1406" s="2" t="s">
        <v>26020</v>
      </c>
      <c r="J1406" s="2" t="s">
        <v>28</v>
      </c>
      <c r="K1406" s="2" t="s">
        <v>29</v>
      </c>
      <c r="L1406" s="2" t="s">
        <v>7250</v>
      </c>
      <c r="M1406" s="2" t="s">
        <v>7251</v>
      </c>
      <c r="N1406" s="2" t="s">
        <v>7252</v>
      </c>
      <c r="O1406" s="2" t="s">
        <v>32</v>
      </c>
      <c r="P1406" s="24">
        <v>0</v>
      </c>
      <c r="Q1406" s="24">
        <v>1</v>
      </c>
      <c r="R1406" s="27" t="s">
        <v>1568</v>
      </c>
      <c r="S1406" s="28" t="s">
        <v>1589</v>
      </c>
      <c r="T1406" s="2" t="s">
        <v>33</v>
      </c>
      <c r="U1406" s="2">
        <v>412000</v>
      </c>
      <c r="V1406" s="2" t="s">
        <v>25940</v>
      </c>
      <c r="W1406" s="2" t="s">
        <v>34</v>
      </c>
      <c r="X1406" s="58" t="s">
        <v>25940</v>
      </c>
      <c r="Z1406" s="2">
        <v>412000</v>
      </c>
      <c r="AB1406" s="58">
        <v>46168.795370370368</v>
      </c>
      <c r="AC1406" s="2">
        <v>0</v>
      </c>
      <c r="AD1406" s="104">
        <v>412000</v>
      </c>
      <c r="AE1406" s="2">
        <v>46168.795370370368</v>
      </c>
      <c r="AG1406" s="2">
        <v>212273</v>
      </c>
    </row>
    <row r="1407" spans="1:33" ht="45" x14ac:dyDescent="0.25">
      <c r="A1407" s="2" t="s">
        <v>26021</v>
      </c>
      <c r="B1407" s="2" t="s">
        <v>25940</v>
      </c>
      <c r="C1407" s="2" t="s">
        <v>26022</v>
      </c>
      <c r="F1407" s="2" t="s">
        <v>7283</v>
      </c>
      <c r="G1407" s="2" t="s">
        <v>7284</v>
      </c>
      <c r="H1407" s="2" t="s">
        <v>7285</v>
      </c>
      <c r="I1407" s="2" t="s">
        <v>26023</v>
      </c>
      <c r="J1407" s="2" t="s">
        <v>28</v>
      </c>
      <c r="K1407" s="2" t="s">
        <v>29</v>
      </c>
      <c r="L1407" s="2" t="s">
        <v>7250</v>
      </c>
      <c r="M1407" s="2" t="s">
        <v>7251</v>
      </c>
      <c r="N1407" s="2" t="s">
        <v>7252</v>
      </c>
      <c r="O1407" s="2" t="s">
        <v>32</v>
      </c>
      <c r="P1407" s="24">
        <v>0</v>
      </c>
      <c r="Q1407" s="24">
        <v>1</v>
      </c>
      <c r="R1407" s="27" t="s">
        <v>1568</v>
      </c>
      <c r="S1407" s="28" t="s">
        <v>1589</v>
      </c>
      <c r="T1407" s="2" t="s">
        <v>33</v>
      </c>
      <c r="U1407" s="2">
        <v>412000</v>
      </c>
      <c r="V1407" s="2" t="s">
        <v>25940</v>
      </c>
      <c r="W1407" s="2" t="s">
        <v>34</v>
      </c>
      <c r="X1407" s="58" t="s">
        <v>25940</v>
      </c>
      <c r="Z1407" s="2">
        <v>412000</v>
      </c>
      <c r="AB1407" s="58">
        <v>46168.795011574075</v>
      </c>
      <c r="AC1407" s="2">
        <v>0</v>
      </c>
      <c r="AD1407" s="104">
        <v>412000</v>
      </c>
      <c r="AE1407" s="2">
        <v>46168.795011574075</v>
      </c>
      <c r="AG1407" s="2">
        <v>212274</v>
      </c>
    </row>
    <row r="1408" spans="1:33" ht="45" x14ac:dyDescent="0.25">
      <c r="A1408" s="2" t="s">
        <v>26024</v>
      </c>
      <c r="B1408" s="2" t="s">
        <v>25940</v>
      </c>
      <c r="C1408" s="2" t="s">
        <v>26025</v>
      </c>
      <c r="F1408" s="2" t="s">
        <v>26026</v>
      </c>
      <c r="G1408" s="2" t="s">
        <v>26027</v>
      </c>
      <c r="H1408" s="2" t="s">
        <v>26028</v>
      </c>
      <c r="I1408" s="2" t="s">
        <v>26029</v>
      </c>
      <c r="J1408" s="2" t="s">
        <v>28</v>
      </c>
      <c r="K1408" s="2" t="s">
        <v>29</v>
      </c>
      <c r="L1408" s="2" t="s">
        <v>7250</v>
      </c>
      <c r="M1408" s="2" t="s">
        <v>7251</v>
      </c>
      <c r="N1408" s="2" t="s">
        <v>7252</v>
      </c>
      <c r="O1408" s="2" t="s">
        <v>32</v>
      </c>
      <c r="P1408" s="24">
        <v>0</v>
      </c>
      <c r="Q1408" s="24">
        <v>1</v>
      </c>
      <c r="R1408" s="27" t="s">
        <v>1568</v>
      </c>
      <c r="S1408" s="28" t="s">
        <v>1589</v>
      </c>
      <c r="T1408" s="2" t="s">
        <v>33</v>
      </c>
      <c r="U1408" s="2">
        <v>412000</v>
      </c>
      <c r="V1408" s="2" t="s">
        <v>25940</v>
      </c>
      <c r="W1408" s="2" t="s">
        <v>34</v>
      </c>
      <c r="X1408" s="58" t="s">
        <v>25940</v>
      </c>
      <c r="Z1408" s="2">
        <v>412000</v>
      </c>
      <c r="AB1408" s="58">
        <v>46168.794583333336</v>
      </c>
      <c r="AC1408" s="2">
        <v>0</v>
      </c>
      <c r="AD1408" s="104">
        <v>412000</v>
      </c>
      <c r="AE1408" s="2">
        <v>46168.794583333336</v>
      </c>
      <c r="AG1408" s="2">
        <v>212275</v>
      </c>
    </row>
    <row r="1409" spans="1:33" ht="45" x14ac:dyDescent="0.25">
      <c r="A1409" s="2" t="s">
        <v>26030</v>
      </c>
      <c r="B1409" s="2" t="s">
        <v>25940</v>
      </c>
      <c r="C1409" s="2" t="s">
        <v>26031</v>
      </c>
      <c r="F1409" s="2" t="s">
        <v>26032</v>
      </c>
      <c r="G1409" s="2" t="s">
        <v>26033</v>
      </c>
      <c r="H1409" s="2" t="s">
        <v>26034</v>
      </c>
      <c r="I1409" s="2" t="s">
        <v>26035</v>
      </c>
      <c r="J1409" s="2" t="s">
        <v>28</v>
      </c>
      <c r="K1409" s="2" t="s">
        <v>29</v>
      </c>
      <c r="L1409" s="2" t="s">
        <v>189</v>
      </c>
      <c r="M1409" s="2" t="s">
        <v>7461</v>
      </c>
      <c r="N1409" s="2" t="s">
        <v>7462</v>
      </c>
      <c r="O1409" s="2" t="s">
        <v>32</v>
      </c>
      <c r="P1409" s="24">
        <v>0</v>
      </c>
      <c r="Q1409" s="24">
        <v>1</v>
      </c>
      <c r="R1409" s="27" t="s">
        <v>1568</v>
      </c>
      <c r="S1409" s="28" t="s">
        <v>1589</v>
      </c>
      <c r="T1409" s="2" t="s">
        <v>33</v>
      </c>
      <c r="U1409" s="2">
        <v>412000</v>
      </c>
      <c r="V1409" s="2" t="s">
        <v>25940</v>
      </c>
      <c r="W1409" s="2" t="s">
        <v>34</v>
      </c>
      <c r="X1409" s="58" t="s">
        <v>25940</v>
      </c>
      <c r="Z1409" s="2">
        <v>412000</v>
      </c>
      <c r="AB1409" s="58">
        <v>46168.761493055557</v>
      </c>
      <c r="AC1409" s="2">
        <v>0</v>
      </c>
      <c r="AD1409" s="104">
        <v>412000</v>
      </c>
      <c r="AE1409" s="2">
        <v>46168.761493055557</v>
      </c>
      <c r="AG1409" s="2">
        <v>212238</v>
      </c>
    </row>
    <row r="1410" spans="1:33" ht="60" x14ac:dyDescent="0.25">
      <c r="A1410" s="2" t="s">
        <v>28532</v>
      </c>
      <c r="B1410" s="2" t="s">
        <v>25940</v>
      </c>
      <c r="C1410" s="2" t="s">
        <v>28533</v>
      </c>
      <c r="F1410" s="2" t="s">
        <v>26038</v>
      </c>
      <c r="G1410" s="2" t="s">
        <v>26039</v>
      </c>
      <c r="H1410" s="2" t="s">
        <v>17001</v>
      </c>
      <c r="I1410" s="2" t="s">
        <v>26040</v>
      </c>
      <c r="J1410" s="2" t="s">
        <v>28</v>
      </c>
      <c r="K1410" s="2" t="s">
        <v>29</v>
      </c>
      <c r="L1410" s="2" t="s">
        <v>169</v>
      </c>
      <c r="M1410" s="2" t="s">
        <v>170</v>
      </c>
      <c r="N1410" s="2" t="s">
        <v>4661</v>
      </c>
      <c r="O1410" s="2" t="s">
        <v>32</v>
      </c>
      <c r="P1410" s="24">
        <v>0</v>
      </c>
      <c r="Q1410" s="24">
        <v>1</v>
      </c>
      <c r="R1410" s="27" t="s">
        <v>1568</v>
      </c>
      <c r="S1410" s="28" t="s">
        <v>1585</v>
      </c>
      <c r="T1410" s="2" t="s">
        <v>38</v>
      </c>
      <c r="U1410" s="2">
        <v>2060000</v>
      </c>
      <c r="V1410" s="2" t="s">
        <v>25940</v>
      </c>
      <c r="W1410" s="2" t="s">
        <v>34</v>
      </c>
      <c r="X1410" s="58" t="s">
        <v>25884</v>
      </c>
      <c r="Z1410" s="2">
        <v>2060000</v>
      </c>
      <c r="AB1410" s="58">
        <v>46171.000243055554</v>
      </c>
      <c r="AC1410" s="2">
        <v>0</v>
      </c>
      <c r="AD1410" s="104">
        <v>2060000</v>
      </c>
      <c r="AE1410" s="2">
        <v>46171.000243055554</v>
      </c>
      <c r="AG1410" s="2">
        <v>212187</v>
      </c>
    </row>
    <row r="1411" spans="1:33" ht="45" x14ac:dyDescent="0.25">
      <c r="A1411" s="2" t="s">
        <v>29282</v>
      </c>
      <c r="B1411" s="2" t="s">
        <v>25940</v>
      </c>
      <c r="C1411" s="2" t="s">
        <v>29283</v>
      </c>
      <c r="F1411" s="2" t="s">
        <v>719</v>
      </c>
      <c r="G1411" s="2" t="s">
        <v>2697</v>
      </c>
      <c r="H1411" s="2" t="s">
        <v>2698</v>
      </c>
      <c r="I1411" s="2" t="s">
        <v>21381</v>
      </c>
      <c r="J1411" s="2" t="s">
        <v>28</v>
      </c>
      <c r="K1411" s="2" t="s">
        <v>78</v>
      </c>
      <c r="L1411" s="2" t="s">
        <v>200</v>
      </c>
      <c r="M1411" s="2" t="s">
        <v>201</v>
      </c>
      <c r="N1411" s="2" t="s">
        <v>4536</v>
      </c>
      <c r="O1411" s="2" t="s">
        <v>797</v>
      </c>
      <c r="P1411" s="24">
        <v>0</v>
      </c>
      <c r="Q1411" s="24">
        <v>0</v>
      </c>
      <c r="R1411" s="27" t="s">
        <v>1580</v>
      </c>
      <c r="S1411" s="28" t="s">
        <v>1583</v>
      </c>
      <c r="T1411" s="2" t="s">
        <v>130</v>
      </c>
      <c r="U1411" s="2">
        <v>20600000</v>
      </c>
      <c r="V1411" s="2" t="s">
        <v>32059</v>
      </c>
      <c r="W1411" s="2" t="s">
        <v>34</v>
      </c>
      <c r="AC1411" s="2">
        <v>0</v>
      </c>
      <c r="AD1411" s="104"/>
    </row>
    <row r="1412" spans="1:33" ht="45" x14ac:dyDescent="0.25">
      <c r="A1412" s="2" t="s">
        <v>26036</v>
      </c>
      <c r="B1412" s="2" t="s">
        <v>25940</v>
      </c>
      <c r="C1412" s="2" t="s">
        <v>26037</v>
      </c>
      <c r="F1412" s="2" t="s">
        <v>26038</v>
      </c>
      <c r="G1412" s="2" t="s">
        <v>26039</v>
      </c>
      <c r="H1412" s="2" t="s">
        <v>17001</v>
      </c>
      <c r="I1412" s="2" t="s">
        <v>26040</v>
      </c>
      <c r="J1412" s="2" t="s">
        <v>28</v>
      </c>
      <c r="K1412" s="2" t="s">
        <v>29</v>
      </c>
      <c r="L1412" s="2" t="s">
        <v>169</v>
      </c>
      <c r="M1412" s="2" t="s">
        <v>170</v>
      </c>
      <c r="N1412" s="2" t="s">
        <v>4661</v>
      </c>
      <c r="O1412" s="2" t="s">
        <v>32</v>
      </c>
      <c r="P1412" s="24">
        <v>0</v>
      </c>
      <c r="Q1412" s="24">
        <v>1</v>
      </c>
      <c r="R1412" s="27" t="s">
        <v>1568</v>
      </c>
      <c r="S1412" s="28" t="s">
        <v>1589</v>
      </c>
      <c r="T1412" s="2" t="s">
        <v>33</v>
      </c>
      <c r="U1412" s="2">
        <v>412000</v>
      </c>
      <c r="V1412" s="2" t="s">
        <v>25940</v>
      </c>
      <c r="W1412" s="2" t="s">
        <v>34</v>
      </c>
      <c r="X1412" s="58" t="s">
        <v>25940</v>
      </c>
      <c r="Z1412" s="2">
        <v>412000</v>
      </c>
      <c r="AB1412" s="58">
        <v>46168.683900462966</v>
      </c>
      <c r="AC1412" s="2">
        <v>0</v>
      </c>
      <c r="AD1412" s="104">
        <v>412000</v>
      </c>
      <c r="AE1412" s="2">
        <v>46168.683900462966</v>
      </c>
      <c r="AG1412" s="2">
        <v>212060</v>
      </c>
    </row>
    <row r="1413" spans="1:33" ht="60" x14ac:dyDescent="0.25">
      <c r="A1413" s="2" t="s">
        <v>28534</v>
      </c>
      <c r="B1413" s="2" t="s">
        <v>25940</v>
      </c>
      <c r="C1413" s="2" t="s">
        <v>28535</v>
      </c>
      <c r="F1413" s="2" t="s">
        <v>28536</v>
      </c>
      <c r="G1413" s="2" t="s">
        <v>28537</v>
      </c>
      <c r="H1413" s="2" t="s">
        <v>28538</v>
      </c>
      <c r="I1413" s="2" t="s">
        <v>28539</v>
      </c>
      <c r="J1413" s="2" t="s">
        <v>28</v>
      </c>
      <c r="K1413" s="2" t="s">
        <v>74</v>
      </c>
      <c r="L1413" s="2" t="s">
        <v>309</v>
      </c>
      <c r="M1413" s="2" t="s">
        <v>513</v>
      </c>
      <c r="N1413" s="2" t="s">
        <v>5522</v>
      </c>
      <c r="O1413" s="3" t="s">
        <v>705</v>
      </c>
      <c r="P1413" s="24">
        <v>0</v>
      </c>
      <c r="Q1413" s="24">
        <v>0</v>
      </c>
      <c r="R1413" s="27" t="s">
        <v>1578</v>
      </c>
      <c r="S1413" s="28" t="s">
        <v>1585</v>
      </c>
      <c r="T1413" s="2" t="s">
        <v>38</v>
      </c>
      <c r="U1413" s="2">
        <v>0</v>
      </c>
      <c r="V1413" s="2" t="s">
        <v>25940</v>
      </c>
      <c r="W1413" s="2" t="s">
        <v>34</v>
      </c>
      <c r="AC1413" s="2">
        <v>0</v>
      </c>
      <c r="AD1413" s="104"/>
    </row>
    <row r="1414" spans="1:33" ht="45" x14ac:dyDescent="0.25">
      <c r="A1414" s="2" t="s">
        <v>26041</v>
      </c>
      <c r="B1414" s="2" t="s">
        <v>25940</v>
      </c>
      <c r="C1414" s="2" t="s">
        <v>26042</v>
      </c>
      <c r="F1414" s="2" t="s">
        <v>26043</v>
      </c>
      <c r="G1414" s="2" t="s">
        <v>26044</v>
      </c>
      <c r="H1414" s="2" t="s">
        <v>11339</v>
      </c>
      <c r="I1414" s="2" t="s">
        <v>26045</v>
      </c>
      <c r="J1414" s="2" t="s">
        <v>28</v>
      </c>
      <c r="K1414" s="2" t="s">
        <v>29</v>
      </c>
      <c r="L1414" s="2" t="s">
        <v>189</v>
      </c>
      <c r="M1414" s="2" t="s">
        <v>7461</v>
      </c>
      <c r="N1414" s="2" t="s">
        <v>7462</v>
      </c>
      <c r="O1414" s="2" t="s">
        <v>32</v>
      </c>
      <c r="P1414" s="24">
        <v>0</v>
      </c>
      <c r="Q1414" s="24">
        <v>1</v>
      </c>
      <c r="R1414" s="27" t="s">
        <v>1568</v>
      </c>
      <c r="S1414" s="28" t="s">
        <v>1589</v>
      </c>
      <c r="T1414" s="2" t="s">
        <v>33</v>
      </c>
      <c r="U1414" s="2">
        <v>412000</v>
      </c>
      <c r="V1414" s="2" t="s">
        <v>25940</v>
      </c>
      <c r="W1414" s="2" t="s">
        <v>34</v>
      </c>
      <c r="X1414" s="58" t="s">
        <v>25940</v>
      </c>
      <c r="Z1414" s="2">
        <v>412000</v>
      </c>
      <c r="AB1414" s="58">
        <v>46168.761331018519</v>
      </c>
      <c r="AC1414" s="2">
        <v>0</v>
      </c>
      <c r="AD1414" s="104">
        <v>412000</v>
      </c>
      <c r="AE1414" s="2">
        <v>46168.761331018519</v>
      </c>
      <c r="AG1414" s="2">
        <v>212219</v>
      </c>
    </row>
    <row r="1415" spans="1:33" ht="60" x14ac:dyDescent="0.25">
      <c r="A1415" s="2" t="s">
        <v>28540</v>
      </c>
      <c r="B1415" s="2" t="s">
        <v>25940</v>
      </c>
      <c r="C1415" s="2" t="s">
        <v>28541</v>
      </c>
      <c r="F1415" s="2" t="s">
        <v>28542</v>
      </c>
      <c r="G1415" s="2" t="s">
        <v>28543</v>
      </c>
      <c r="H1415" s="2" t="s">
        <v>28544</v>
      </c>
      <c r="I1415" s="2" t="s">
        <v>28545</v>
      </c>
      <c r="J1415" s="2" t="s">
        <v>28</v>
      </c>
      <c r="K1415" s="2" t="s">
        <v>78</v>
      </c>
      <c r="L1415" s="2" t="s">
        <v>614</v>
      </c>
      <c r="M1415" s="2" t="s">
        <v>512</v>
      </c>
      <c r="N1415" s="2" t="s">
        <v>5228</v>
      </c>
      <c r="O1415" s="2" t="s">
        <v>32</v>
      </c>
      <c r="P1415" s="24">
        <v>0</v>
      </c>
      <c r="Q1415" s="24">
        <v>1</v>
      </c>
      <c r="R1415" s="27" t="s">
        <v>1568</v>
      </c>
      <c r="S1415" s="28" t="s">
        <v>1585</v>
      </c>
      <c r="T1415" s="2" t="s">
        <v>38</v>
      </c>
      <c r="U1415" s="2">
        <v>2060000</v>
      </c>
      <c r="V1415" s="2" t="s">
        <v>25940</v>
      </c>
      <c r="W1415" s="2" t="s">
        <v>34</v>
      </c>
      <c r="X1415" s="58" t="s">
        <v>25672</v>
      </c>
      <c r="Z1415" s="2">
        <v>2060000</v>
      </c>
      <c r="AB1415" s="58">
        <v>46174.609432870369</v>
      </c>
      <c r="AC1415" s="2">
        <v>0</v>
      </c>
      <c r="AD1415" s="104">
        <v>2060000</v>
      </c>
      <c r="AE1415" s="2">
        <v>46174.609432870369</v>
      </c>
      <c r="AG1415" s="2">
        <v>212010</v>
      </c>
    </row>
    <row r="1416" spans="1:33" ht="60" x14ac:dyDescent="0.25">
      <c r="A1416" s="2" t="s">
        <v>28546</v>
      </c>
      <c r="B1416" s="2" t="s">
        <v>25940</v>
      </c>
      <c r="C1416" s="2" t="s">
        <v>28547</v>
      </c>
      <c r="F1416" s="2" t="s">
        <v>15182</v>
      </c>
      <c r="G1416" s="2" t="s">
        <v>15183</v>
      </c>
      <c r="H1416" s="2" t="s">
        <v>15184</v>
      </c>
      <c r="I1416" s="2" t="s">
        <v>26054</v>
      </c>
      <c r="J1416" s="2" t="s">
        <v>28</v>
      </c>
      <c r="K1416" s="2" t="s">
        <v>68</v>
      </c>
      <c r="L1416" s="2" t="s">
        <v>398</v>
      </c>
      <c r="M1416" s="2" t="s">
        <v>399</v>
      </c>
      <c r="N1416" s="2" t="s">
        <v>3318</v>
      </c>
      <c r="O1416" s="2" t="s">
        <v>705</v>
      </c>
      <c r="P1416" s="24">
        <v>0</v>
      </c>
      <c r="Q1416" s="24">
        <v>0</v>
      </c>
      <c r="R1416" s="27" t="s">
        <v>1578</v>
      </c>
      <c r="S1416" s="28" t="s">
        <v>1585</v>
      </c>
      <c r="T1416" s="2" t="s">
        <v>38</v>
      </c>
      <c r="U1416" s="2">
        <v>0</v>
      </c>
      <c r="V1416" s="2" t="s">
        <v>25672</v>
      </c>
      <c r="W1416" s="2" t="s">
        <v>34</v>
      </c>
      <c r="AC1416" s="2">
        <v>0</v>
      </c>
      <c r="AD1416" s="104"/>
    </row>
    <row r="1417" spans="1:33" ht="45" x14ac:dyDescent="0.25">
      <c r="A1417" s="2" t="s">
        <v>26046</v>
      </c>
      <c r="B1417" s="2" t="s">
        <v>25940</v>
      </c>
      <c r="C1417" s="2" t="s">
        <v>26047</v>
      </c>
      <c r="F1417" s="2" t="s">
        <v>26048</v>
      </c>
      <c r="G1417" s="2" t="s">
        <v>26049</v>
      </c>
      <c r="H1417" s="2" t="s">
        <v>26050</v>
      </c>
      <c r="I1417" s="2" t="s">
        <v>26051</v>
      </c>
      <c r="J1417" s="2" t="s">
        <v>28</v>
      </c>
      <c r="K1417" s="2" t="s">
        <v>68</v>
      </c>
      <c r="L1417" s="2" t="s">
        <v>10690</v>
      </c>
      <c r="M1417" s="2" t="s">
        <v>10691</v>
      </c>
      <c r="N1417" s="2" t="s">
        <v>10692</v>
      </c>
      <c r="O1417" s="2" t="s">
        <v>32</v>
      </c>
      <c r="P1417" s="24">
        <v>0</v>
      </c>
      <c r="Q1417" s="24">
        <v>1</v>
      </c>
      <c r="R1417" s="27" t="s">
        <v>1568</v>
      </c>
      <c r="S1417" s="28" t="s">
        <v>1589</v>
      </c>
      <c r="T1417" s="2" t="s">
        <v>33</v>
      </c>
      <c r="U1417" s="2">
        <v>412000</v>
      </c>
      <c r="V1417" s="2" t="s">
        <v>25940</v>
      </c>
      <c r="W1417" s="2" t="s">
        <v>34</v>
      </c>
      <c r="X1417" s="58" t="s">
        <v>25672</v>
      </c>
      <c r="Z1417" s="2">
        <v>412000</v>
      </c>
      <c r="AB1417" s="58">
        <v>46174.623842592591</v>
      </c>
      <c r="AC1417" s="2">
        <v>0</v>
      </c>
      <c r="AD1417" s="104">
        <v>412000</v>
      </c>
      <c r="AE1417" s="2">
        <v>46174.623842592591</v>
      </c>
      <c r="AG1417" s="2">
        <v>212022</v>
      </c>
    </row>
    <row r="1418" spans="1:33" ht="45" x14ac:dyDescent="0.25">
      <c r="A1418" s="2" t="s">
        <v>26052</v>
      </c>
      <c r="B1418" s="2" t="s">
        <v>25940</v>
      </c>
      <c r="C1418" s="2" t="s">
        <v>26053</v>
      </c>
      <c r="F1418" s="2" t="s">
        <v>15182</v>
      </c>
      <c r="G1418" s="2" t="s">
        <v>15183</v>
      </c>
      <c r="H1418" s="2" t="s">
        <v>15184</v>
      </c>
      <c r="I1418" s="2" t="s">
        <v>26054</v>
      </c>
      <c r="J1418" s="2" t="s">
        <v>28</v>
      </c>
      <c r="K1418" s="2" t="s">
        <v>68</v>
      </c>
      <c r="L1418" s="2" t="s">
        <v>398</v>
      </c>
      <c r="M1418" s="2" t="s">
        <v>399</v>
      </c>
      <c r="N1418" s="2" t="s">
        <v>3318</v>
      </c>
      <c r="O1418" s="2" t="s">
        <v>32</v>
      </c>
      <c r="P1418" s="24">
        <v>0</v>
      </c>
      <c r="Q1418" s="24">
        <v>1</v>
      </c>
      <c r="R1418" s="27" t="s">
        <v>1568</v>
      </c>
      <c r="S1418" s="28" t="s">
        <v>1589</v>
      </c>
      <c r="T1418" s="2" t="s">
        <v>33</v>
      </c>
      <c r="U1418" s="2">
        <v>412000</v>
      </c>
      <c r="V1418" s="2" t="s">
        <v>25672</v>
      </c>
      <c r="W1418" s="2" t="s">
        <v>34</v>
      </c>
      <c r="X1418" s="58" t="s">
        <v>32663</v>
      </c>
      <c r="Z1418" s="2">
        <v>412000</v>
      </c>
      <c r="AB1418" s="58">
        <v>46188.508726851855</v>
      </c>
      <c r="AC1418" s="2">
        <v>0</v>
      </c>
      <c r="AD1418" s="104">
        <v>412000</v>
      </c>
      <c r="AE1418" s="2">
        <v>46188.508726851855</v>
      </c>
      <c r="AG1418" s="2">
        <v>213708</v>
      </c>
    </row>
    <row r="1419" spans="1:33" ht="45" x14ac:dyDescent="0.25">
      <c r="A1419" s="2" t="s">
        <v>29453</v>
      </c>
      <c r="B1419" s="2" t="s">
        <v>25940</v>
      </c>
      <c r="C1419" s="2" t="s">
        <v>29454</v>
      </c>
      <c r="D1419" s="2" t="s">
        <v>29455</v>
      </c>
      <c r="E1419" s="2" t="s">
        <v>29456</v>
      </c>
      <c r="F1419" s="2" t="s">
        <v>29457</v>
      </c>
      <c r="G1419" s="2" t="s">
        <v>29458</v>
      </c>
      <c r="H1419" s="2" t="s">
        <v>29459</v>
      </c>
      <c r="I1419" s="2" t="s">
        <v>29460</v>
      </c>
      <c r="J1419" s="2" t="s">
        <v>28</v>
      </c>
      <c r="K1419" s="2" t="s">
        <v>43</v>
      </c>
      <c r="L1419" s="2" t="s">
        <v>347</v>
      </c>
      <c r="M1419" s="2" t="s">
        <v>348</v>
      </c>
      <c r="N1419" s="2" t="s">
        <v>2892</v>
      </c>
      <c r="O1419" s="2" t="s">
        <v>705</v>
      </c>
      <c r="P1419" s="24">
        <v>0</v>
      </c>
      <c r="Q1419" s="24">
        <v>0</v>
      </c>
      <c r="R1419" s="27" t="s">
        <v>1578</v>
      </c>
      <c r="S1419" s="28" t="s">
        <v>1582</v>
      </c>
      <c r="T1419" s="2" t="s">
        <v>160</v>
      </c>
      <c r="U1419" s="2">
        <v>0</v>
      </c>
      <c r="V1419" s="2" t="s">
        <v>25940</v>
      </c>
      <c r="W1419" s="2" t="s">
        <v>34</v>
      </c>
      <c r="AC1419" s="2">
        <v>0</v>
      </c>
      <c r="AD1419" s="104"/>
    </row>
    <row r="1420" spans="1:33" ht="45" x14ac:dyDescent="0.25">
      <c r="A1420" s="2" t="s">
        <v>26055</v>
      </c>
      <c r="B1420" s="2" t="s">
        <v>25940</v>
      </c>
      <c r="C1420" s="2" t="s">
        <v>26056</v>
      </c>
      <c r="F1420" s="2" t="s">
        <v>26057</v>
      </c>
      <c r="G1420" s="2" t="s">
        <v>26058</v>
      </c>
      <c r="H1420" s="2" t="s">
        <v>26059</v>
      </c>
      <c r="I1420" s="2" t="s">
        <v>21747</v>
      </c>
      <c r="J1420" s="2" t="s">
        <v>28</v>
      </c>
      <c r="K1420" s="2" t="s">
        <v>51</v>
      </c>
      <c r="L1420" s="2" t="s">
        <v>64</v>
      </c>
      <c r="M1420" s="2" t="s">
        <v>1668</v>
      </c>
      <c r="N1420" s="2" t="s">
        <v>8766</v>
      </c>
      <c r="O1420" s="2" t="s">
        <v>705</v>
      </c>
      <c r="P1420" s="24">
        <v>0</v>
      </c>
      <c r="Q1420" s="24">
        <v>0</v>
      </c>
      <c r="R1420" s="27" t="s">
        <v>1578</v>
      </c>
      <c r="S1420" s="28" t="s">
        <v>1589</v>
      </c>
      <c r="T1420" s="2" t="s">
        <v>33</v>
      </c>
      <c r="U1420" s="2">
        <v>0</v>
      </c>
      <c r="V1420" s="2" t="s">
        <v>32059</v>
      </c>
      <c r="W1420" s="2" t="s">
        <v>34</v>
      </c>
      <c r="AC1420" s="2">
        <v>0</v>
      </c>
      <c r="AD1420" s="104"/>
    </row>
    <row r="1421" spans="1:33" ht="60" x14ac:dyDescent="0.25">
      <c r="A1421" s="2" t="s">
        <v>28548</v>
      </c>
      <c r="B1421" s="2" t="s">
        <v>25940</v>
      </c>
      <c r="C1421" s="2" t="s">
        <v>28549</v>
      </c>
      <c r="F1421" s="2" t="s">
        <v>26062</v>
      </c>
      <c r="G1421" s="2" t="s">
        <v>26063</v>
      </c>
      <c r="H1421" s="2" t="s">
        <v>26064</v>
      </c>
      <c r="I1421" s="2" t="s">
        <v>26065</v>
      </c>
      <c r="J1421" s="2" t="s">
        <v>28</v>
      </c>
      <c r="K1421" s="2" t="s">
        <v>29</v>
      </c>
      <c r="L1421" s="2" t="s">
        <v>322</v>
      </c>
      <c r="M1421" s="2" t="s">
        <v>7315</v>
      </c>
      <c r="N1421" s="2" t="s">
        <v>7316</v>
      </c>
      <c r="O1421" s="2" t="s">
        <v>32</v>
      </c>
      <c r="P1421" s="24">
        <v>0</v>
      </c>
      <c r="Q1421" s="24">
        <v>2</v>
      </c>
      <c r="R1421" s="27" t="s">
        <v>1568</v>
      </c>
      <c r="S1421" s="28" t="s">
        <v>1585</v>
      </c>
      <c r="T1421" s="2" t="s">
        <v>38</v>
      </c>
      <c r="U1421" s="2">
        <v>2060000</v>
      </c>
      <c r="V1421" s="2" t="s">
        <v>25940</v>
      </c>
      <c r="W1421" s="2" t="s">
        <v>34</v>
      </c>
      <c r="X1421" s="58" t="s">
        <v>25940</v>
      </c>
      <c r="Z1421" s="2">
        <v>2060000</v>
      </c>
      <c r="AB1421" s="58">
        <v>46168.634618055556</v>
      </c>
      <c r="AC1421" s="2">
        <v>0</v>
      </c>
      <c r="AD1421" s="104">
        <v>2060000</v>
      </c>
      <c r="AE1421" s="2">
        <v>46168.634618055556</v>
      </c>
      <c r="AG1421" s="2">
        <v>211944</v>
      </c>
    </row>
    <row r="1422" spans="1:33" ht="45" x14ac:dyDescent="0.25">
      <c r="A1422" s="2" t="s">
        <v>26060</v>
      </c>
      <c r="B1422" s="2" t="s">
        <v>25940</v>
      </c>
      <c r="C1422" s="2" t="s">
        <v>26061</v>
      </c>
      <c r="F1422" s="2" t="s">
        <v>26062</v>
      </c>
      <c r="G1422" s="2" t="s">
        <v>26063</v>
      </c>
      <c r="H1422" s="2" t="s">
        <v>26064</v>
      </c>
      <c r="I1422" s="2" t="s">
        <v>26065</v>
      </c>
      <c r="J1422" s="2" t="s">
        <v>28</v>
      </c>
      <c r="K1422" s="2" t="s">
        <v>29</v>
      </c>
      <c r="L1422" s="2" t="s">
        <v>322</v>
      </c>
      <c r="M1422" s="2" t="s">
        <v>7315</v>
      </c>
      <c r="N1422" s="2" t="s">
        <v>7316</v>
      </c>
      <c r="O1422" s="2" t="s">
        <v>32</v>
      </c>
      <c r="P1422" s="24">
        <v>0</v>
      </c>
      <c r="Q1422" s="24">
        <v>2</v>
      </c>
      <c r="R1422" s="27" t="s">
        <v>1568</v>
      </c>
      <c r="S1422" s="28" t="s">
        <v>1589</v>
      </c>
      <c r="T1422" s="2" t="s">
        <v>33</v>
      </c>
      <c r="U1422" s="2">
        <v>412000</v>
      </c>
      <c r="V1422" s="2" t="s">
        <v>25940</v>
      </c>
      <c r="W1422" s="2" t="s">
        <v>34</v>
      </c>
      <c r="X1422" s="58" t="s">
        <v>25940</v>
      </c>
      <c r="Z1422" s="2">
        <v>412000</v>
      </c>
      <c r="AB1422" s="58">
        <v>46168.634456018517</v>
      </c>
      <c r="AC1422" s="2">
        <v>0</v>
      </c>
      <c r="AD1422" s="104">
        <v>412000</v>
      </c>
      <c r="AE1422" s="2">
        <v>46168.634456018517</v>
      </c>
      <c r="AG1422" s="2">
        <v>211922</v>
      </c>
    </row>
    <row r="1423" spans="1:33" ht="45" x14ac:dyDescent="0.25">
      <c r="A1423" s="2" t="s">
        <v>26066</v>
      </c>
      <c r="B1423" s="2" t="s">
        <v>25940</v>
      </c>
      <c r="C1423" s="2" t="s">
        <v>26067</v>
      </c>
      <c r="F1423" s="2" t="s">
        <v>26062</v>
      </c>
      <c r="G1423" s="2" t="s">
        <v>26063</v>
      </c>
      <c r="H1423" s="2" t="s">
        <v>26064</v>
      </c>
      <c r="I1423" s="2" t="s">
        <v>26065</v>
      </c>
      <c r="J1423" s="2" t="s">
        <v>28</v>
      </c>
      <c r="K1423" s="2" t="s">
        <v>29</v>
      </c>
      <c r="L1423" s="2" t="s">
        <v>322</v>
      </c>
      <c r="M1423" s="2" t="s">
        <v>7315</v>
      </c>
      <c r="N1423" s="2" t="s">
        <v>7316</v>
      </c>
      <c r="O1423" s="2" t="s">
        <v>705</v>
      </c>
      <c r="P1423" s="24">
        <v>0</v>
      </c>
      <c r="Q1423" s="24">
        <v>0</v>
      </c>
      <c r="R1423" s="27" t="s">
        <v>1578</v>
      </c>
      <c r="S1423" s="28" t="s">
        <v>1589</v>
      </c>
      <c r="T1423" s="2" t="s">
        <v>33</v>
      </c>
      <c r="U1423" s="2">
        <v>0</v>
      </c>
      <c r="V1423" s="2" t="s">
        <v>25940</v>
      </c>
      <c r="W1423" s="2" t="s">
        <v>34</v>
      </c>
      <c r="AC1423" s="2">
        <v>0</v>
      </c>
      <c r="AD1423" s="104"/>
    </row>
    <row r="1424" spans="1:33" ht="45" x14ac:dyDescent="0.25">
      <c r="A1424" s="2" t="s">
        <v>26068</v>
      </c>
      <c r="B1424" s="2" t="s">
        <v>25940</v>
      </c>
      <c r="C1424" s="2" t="s">
        <v>26069</v>
      </c>
      <c r="F1424" s="2" t="s">
        <v>26070</v>
      </c>
      <c r="G1424" s="2" t="s">
        <v>26071</v>
      </c>
      <c r="H1424" s="2" t="s">
        <v>26072</v>
      </c>
      <c r="I1424" s="2" t="s">
        <v>26054</v>
      </c>
      <c r="J1424" s="2" t="s">
        <v>28</v>
      </c>
      <c r="K1424" s="2" t="s">
        <v>68</v>
      </c>
      <c r="L1424" s="2" t="s">
        <v>398</v>
      </c>
      <c r="M1424" s="2" t="s">
        <v>399</v>
      </c>
      <c r="N1424" s="2" t="s">
        <v>3318</v>
      </c>
      <c r="O1424" s="3" t="s">
        <v>705</v>
      </c>
      <c r="P1424" s="24">
        <v>0</v>
      </c>
      <c r="Q1424" s="24">
        <v>0</v>
      </c>
      <c r="R1424" s="27" t="s">
        <v>1578</v>
      </c>
      <c r="S1424" s="28" t="s">
        <v>1589</v>
      </c>
      <c r="T1424" s="2" t="s">
        <v>33</v>
      </c>
      <c r="U1424" s="2">
        <v>0</v>
      </c>
      <c r="V1424" s="2" t="s">
        <v>25672</v>
      </c>
      <c r="W1424" s="2" t="s">
        <v>34</v>
      </c>
      <c r="AC1424" s="2">
        <v>0</v>
      </c>
      <c r="AD1424" s="104"/>
    </row>
    <row r="1425" spans="1:33" ht="60" x14ac:dyDescent="0.25">
      <c r="A1425" s="2" t="s">
        <v>28550</v>
      </c>
      <c r="B1425" s="2" t="s">
        <v>25940</v>
      </c>
      <c r="C1425" s="2" t="s">
        <v>28551</v>
      </c>
      <c r="F1425" s="2" t="s">
        <v>26075</v>
      </c>
      <c r="G1425" s="2" t="s">
        <v>26076</v>
      </c>
      <c r="H1425" s="2" t="s">
        <v>26077</v>
      </c>
      <c r="I1425" s="2" t="s">
        <v>26078</v>
      </c>
      <c r="J1425" s="2" t="s">
        <v>28</v>
      </c>
      <c r="K1425" s="2" t="s">
        <v>29</v>
      </c>
      <c r="L1425" s="2" t="s">
        <v>322</v>
      </c>
      <c r="M1425" s="2" t="s">
        <v>7315</v>
      </c>
      <c r="N1425" s="2" t="s">
        <v>7316</v>
      </c>
      <c r="O1425" s="2" t="s">
        <v>32</v>
      </c>
      <c r="P1425" s="24">
        <v>0</v>
      </c>
      <c r="Q1425" s="24">
        <v>1</v>
      </c>
      <c r="R1425" s="27" t="s">
        <v>1568</v>
      </c>
      <c r="S1425" s="28" t="s">
        <v>1585</v>
      </c>
      <c r="T1425" s="2" t="s">
        <v>38</v>
      </c>
      <c r="U1425" s="2">
        <v>2060000</v>
      </c>
      <c r="V1425" s="2" t="s">
        <v>25940</v>
      </c>
      <c r="W1425" s="2" t="s">
        <v>34</v>
      </c>
      <c r="X1425" s="58" t="s">
        <v>25940</v>
      </c>
      <c r="Z1425" s="2">
        <v>2060000</v>
      </c>
      <c r="AB1425" s="58">
        <v>46168.63585648148</v>
      </c>
      <c r="AC1425" s="2">
        <v>0</v>
      </c>
      <c r="AD1425" s="104">
        <v>2060000</v>
      </c>
      <c r="AE1425" s="2">
        <v>46168.63585648148</v>
      </c>
      <c r="AG1425" s="2">
        <v>211945</v>
      </c>
    </row>
    <row r="1426" spans="1:33" ht="45" x14ac:dyDescent="0.25">
      <c r="A1426" s="2" t="s">
        <v>26073</v>
      </c>
      <c r="B1426" s="2" t="s">
        <v>25940</v>
      </c>
      <c r="C1426" s="2" t="s">
        <v>26074</v>
      </c>
      <c r="F1426" s="2" t="s">
        <v>26075</v>
      </c>
      <c r="G1426" s="2" t="s">
        <v>26076</v>
      </c>
      <c r="H1426" s="2" t="s">
        <v>26077</v>
      </c>
      <c r="I1426" s="2" t="s">
        <v>26078</v>
      </c>
      <c r="J1426" s="2" t="s">
        <v>28</v>
      </c>
      <c r="K1426" s="2" t="s">
        <v>29</v>
      </c>
      <c r="L1426" s="2" t="s">
        <v>322</v>
      </c>
      <c r="M1426" s="2" t="s">
        <v>7315</v>
      </c>
      <c r="N1426" s="2" t="s">
        <v>7316</v>
      </c>
      <c r="O1426" s="2" t="s">
        <v>32</v>
      </c>
      <c r="P1426" s="24">
        <v>0</v>
      </c>
      <c r="Q1426" s="24">
        <v>1</v>
      </c>
      <c r="R1426" s="27" t="s">
        <v>1568</v>
      </c>
      <c r="S1426" s="28" t="s">
        <v>1589</v>
      </c>
      <c r="T1426" s="2" t="s">
        <v>33</v>
      </c>
      <c r="U1426" s="2">
        <v>412000</v>
      </c>
      <c r="V1426" s="2" t="s">
        <v>25940</v>
      </c>
      <c r="W1426" s="2" t="s">
        <v>34</v>
      </c>
      <c r="X1426" s="58" t="s">
        <v>25940</v>
      </c>
      <c r="Z1426" s="2">
        <v>412000</v>
      </c>
      <c r="AB1426" s="58">
        <v>46168.636574074073</v>
      </c>
      <c r="AC1426" s="2">
        <v>0</v>
      </c>
      <c r="AD1426" s="104">
        <v>412000</v>
      </c>
      <c r="AE1426" s="2">
        <v>46168.636574074073</v>
      </c>
      <c r="AG1426" s="2">
        <v>211943</v>
      </c>
    </row>
    <row r="1427" spans="1:33" ht="45" x14ac:dyDescent="0.25">
      <c r="A1427" s="2" t="s">
        <v>26079</v>
      </c>
      <c r="B1427" s="2" t="s">
        <v>25940</v>
      </c>
      <c r="C1427" s="2" t="s">
        <v>26080</v>
      </c>
      <c r="F1427" s="2" t="s">
        <v>26081</v>
      </c>
      <c r="G1427" s="2" t="s">
        <v>26082</v>
      </c>
      <c r="H1427" s="2" t="s">
        <v>17901</v>
      </c>
      <c r="I1427" s="2" t="s">
        <v>26083</v>
      </c>
      <c r="J1427" s="2" t="s">
        <v>28</v>
      </c>
      <c r="K1427" s="2" t="s">
        <v>29</v>
      </c>
      <c r="L1427" s="2" t="s">
        <v>189</v>
      </c>
      <c r="M1427" s="2" t="s">
        <v>7461</v>
      </c>
      <c r="N1427" s="2" t="s">
        <v>7462</v>
      </c>
      <c r="O1427" s="2" t="s">
        <v>32</v>
      </c>
      <c r="P1427" s="24">
        <v>0</v>
      </c>
      <c r="Q1427" s="24">
        <v>1</v>
      </c>
      <c r="R1427" s="27" t="s">
        <v>1568</v>
      </c>
      <c r="S1427" s="28" t="s">
        <v>1589</v>
      </c>
      <c r="T1427" s="2" t="s">
        <v>33</v>
      </c>
      <c r="U1427" s="2">
        <v>412000</v>
      </c>
      <c r="V1427" s="2" t="s">
        <v>25940</v>
      </c>
      <c r="W1427" s="2" t="s">
        <v>34</v>
      </c>
      <c r="X1427" s="58" t="s">
        <v>25940</v>
      </c>
      <c r="Z1427" s="2">
        <v>412000</v>
      </c>
      <c r="AB1427" s="58">
        <v>46168.760138888887</v>
      </c>
      <c r="AC1427" s="2">
        <v>0</v>
      </c>
      <c r="AD1427" s="104">
        <v>412000</v>
      </c>
      <c r="AE1427" s="2">
        <v>46168.760138888887</v>
      </c>
      <c r="AG1427" s="2">
        <v>212188</v>
      </c>
    </row>
    <row r="1428" spans="1:33" ht="45" x14ac:dyDescent="0.25">
      <c r="A1428" s="2" t="s">
        <v>26084</v>
      </c>
      <c r="B1428" s="2" t="s">
        <v>25940</v>
      </c>
      <c r="C1428" s="2" t="s">
        <v>26085</v>
      </c>
      <c r="F1428" s="2" t="s">
        <v>26086</v>
      </c>
      <c r="G1428" s="2" t="s">
        <v>26087</v>
      </c>
      <c r="H1428" s="2" t="s">
        <v>26088</v>
      </c>
      <c r="I1428" s="2" t="s">
        <v>26089</v>
      </c>
      <c r="J1428" s="2" t="s">
        <v>28</v>
      </c>
      <c r="K1428" s="2" t="s">
        <v>29</v>
      </c>
      <c r="L1428" s="2" t="s">
        <v>189</v>
      </c>
      <c r="M1428" s="2" t="s">
        <v>7461</v>
      </c>
      <c r="N1428" s="2" t="s">
        <v>7462</v>
      </c>
      <c r="O1428" s="2" t="s">
        <v>32</v>
      </c>
      <c r="P1428" s="24">
        <v>0</v>
      </c>
      <c r="Q1428" s="24">
        <v>1</v>
      </c>
      <c r="R1428" s="27" t="s">
        <v>1568</v>
      </c>
      <c r="S1428" s="28" t="s">
        <v>1589</v>
      </c>
      <c r="T1428" s="2" t="s">
        <v>33</v>
      </c>
      <c r="U1428" s="2">
        <v>412000</v>
      </c>
      <c r="V1428" s="2" t="s">
        <v>25940</v>
      </c>
      <c r="W1428" s="2" t="s">
        <v>34</v>
      </c>
      <c r="X1428" s="58" t="s">
        <v>25940</v>
      </c>
      <c r="Z1428" s="2">
        <v>412000</v>
      </c>
      <c r="AB1428" s="58">
        <v>46168.759710648148</v>
      </c>
      <c r="AC1428" s="2">
        <v>0</v>
      </c>
      <c r="AD1428" s="104">
        <v>412000</v>
      </c>
      <c r="AE1428" s="2">
        <v>46168.759710648148</v>
      </c>
      <c r="AG1428" s="2">
        <v>212061</v>
      </c>
    </row>
    <row r="1429" spans="1:33" ht="60" x14ac:dyDescent="0.25">
      <c r="A1429" s="2" t="s">
        <v>28552</v>
      </c>
      <c r="B1429" s="2" t="s">
        <v>25940</v>
      </c>
      <c r="C1429" s="2" t="s">
        <v>28553</v>
      </c>
      <c r="F1429" s="2" t="s">
        <v>28536</v>
      </c>
      <c r="G1429" s="2" t="s">
        <v>28537</v>
      </c>
      <c r="H1429" s="2" t="s">
        <v>28538</v>
      </c>
      <c r="I1429" s="2" t="s">
        <v>28554</v>
      </c>
      <c r="J1429" s="2" t="s">
        <v>28</v>
      </c>
      <c r="K1429" s="2" t="s">
        <v>74</v>
      </c>
      <c r="L1429" s="2" t="s">
        <v>309</v>
      </c>
      <c r="M1429" s="2" t="s">
        <v>513</v>
      </c>
      <c r="N1429" s="2" t="s">
        <v>5522</v>
      </c>
      <c r="O1429" s="2" t="s">
        <v>705</v>
      </c>
      <c r="P1429" s="24">
        <v>0</v>
      </c>
      <c r="Q1429" s="24">
        <v>0</v>
      </c>
      <c r="R1429" s="27" t="s">
        <v>1578</v>
      </c>
      <c r="S1429" s="28" t="s">
        <v>1585</v>
      </c>
      <c r="T1429" s="2" t="s">
        <v>38</v>
      </c>
      <c r="U1429" s="2">
        <v>0</v>
      </c>
      <c r="V1429" s="2" t="s">
        <v>25940</v>
      </c>
      <c r="W1429" s="2" t="s">
        <v>34</v>
      </c>
      <c r="AC1429" s="2">
        <v>0</v>
      </c>
      <c r="AD1429" s="104"/>
    </row>
    <row r="1430" spans="1:33" ht="45" x14ac:dyDescent="0.25">
      <c r="A1430" s="2" t="s">
        <v>26090</v>
      </c>
      <c r="B1430" s="2" t="s">
        <v>25940</v>
      </c>
      <c r="C1430" s="2" t="s">
        <v>26091</v>
      </c>
      <c r="F1430" s="2" t="s">
        <v>26092</v>
      </c>
      <c r="G1430" s="2" t="s">
        <v>26093</v>
      </c>
      <c r="H1430" s="2" t="s">
        <v>26094</v>
      </c>
      <c r="I1430" s="2" t="s">
        <v>20775</v>
      </c>
      <c r="J1430" s="2" t="s">
        <v>28</v>
      </c>
      <c r="K1430" s="2" t="s">
        <v>29</v>
      </c>
      <c r="L1430" s="2" t="s">
        <v>7028</v>
      </c>
      <c r="M1430" s="2" t="s">
        <v>147</v>
      </c>
      <c r="N1430" s="2" t="s">
        <v>7029</v>
      </c>
      <c r="O1430" s="2" t="s">
        <v>706</v>
      </c>
      <c r="P1430" s="24">
        <v>0</v>
      </c>
      <c r="Q1430" s="24">
        <v>0</v>
      </c>
      <c r="R1430" s="27" t="s">
        <v>1578</v>
      </c>
      <c r="S1430" s="28" t="s">
        <v>1589</v>
      </c>
      <c r="T1430" s="2" t="s">
        <v>33</v>
      </c>
      <c r="U1430" s="2">
        <v>0</v>
      </c>
      <c r="V1430" s="2" t="s">
        <v>25940</v>
      </c>
      <c r="W1430" s="2" t="s">
        <v>34</v>
      </c>
      <c r="AC1430" s="2">
        <v>0</v>
      </c>
      <c r="AD1430" s="104"/>
    </row>
    <row r="1431" spans="1:33" ht="45" x14ac:dyDescent="0.25">
      <c r="A1431" s="2" t="s">
        <v>26095</v>
      </c>
      <c r="B1431" s="2" t="s">
        <v>25940</v>
      </c>
      <c r="C1431" s="2" t="s">
        <v>26096</v>
      </c>
      <c r="F1431" s="2" t="s">
        <v>26097</v>
      </c>
      <c r="G1431" s="2" t="s">
        <v>26098</v>
      </c>
      <c r="H1431" s="2" t="s">
        <v>26099</v>
      </c>
      <c r="I1431" s="2" t="s">
        <v>26100</v>
      </c>
      <c r="J1431" s="2" t="s">
        <v>28</v>
      </c>
      <c r="K1431" s="2" t="s">
        <v>43</v>
      </c>
      <c r="L1431" s="2" t="s">
        <v>382</v>
      </c>
      <c r="M1431" s="2" t="s">
        <v>323</v>
      </c>
      <c r="N1431" s="2" t="s">
        <v>3521</v>
      </c>
      <c r="O1431" s="2" t="s">
        <v>705</v>
      </c>
      <c r="P1431" s="24">
        <v>0</v>
      </c>
      <c r="Q1431" s="24">
        <v>0</v>
      </c>
      <c r="R1431" s="27" t="s">
        <v>1578</v>
      </c>
      <c r="S1431" s="28" t="s">
        <v>1589</v>
      </c>
      <c r="T1431" s="2" t="s">
        <v>33</v>
      </c>
      <c r="U1431" s="2">
        <v>0</v>
      </c>
      <c r="V1431" s="2" t="s">
        <v>25940</v>
      </c>
      <c r="W1431" s="2" t="s">
        <v>34</v>
      </c>
      <c r="AC1431" s="2">
        <v>0</v>
      </c>
      <c r="AD1431" s="104"/>
    </row>
    <row r="1432" spans="1:33" ht="60" x14ac:dyDescent="0.25">
      <c r="A1432" s="2" t="s">
        <v>28555</v>
      </c>
      <c r="B1432" s="2" t="s">
        <v>25940</v>
      </c>
      <c r="C1432" s="2" t="s">
        <v>28556</v>
      </c>
      <c r="F1432" s="2" t="s">
        <v>26097</v>
      </c>
      <c r="G1432" s="2" t="s">
        <v>26098</v>
      </c>
      <c r="H1432" s="2" t="s">
        <v>26099</v>
      </c>
      <c r="I1432" s="2" t="s">
        <v>26100</v>
      </c>
      <c r="J1432" s="2" t="s">
        <v>28</v>
      </c>
      <c r="K1432" s="2" t="s">
        <v>43</v>
      </c>
      <c r="L1432" s="2" t="s">
        <v>382</v>
      </c>
      <c r="M1432" s="2" t="s">
        <v>323</v>
      </c>
      <c r="N1432" s="2" t="s">
        <v>3521</v>
      </c>
      <c r="O1432" s="2" t="s">
        <v>32</v>
      </c>
      <c r="P1432" s="24">
        <v>0</v>
      </c>
      <c r="Q1432" s="24">
        <v>1</v>
      </c>
      <c r="R1432" s="27" t="s">
        <v>1568</v>
      </c>
      <c r="S1432" s="28" t="s">
        <v>1585</v>
      </c>
      <c r="T1432" s="2" t="s">
        <v>38</v>
      </c>
      <c r="U1432" s="2">
        <v>2060000</v>
      </c>
      <c r="V1432" s="2" t="s">
        <v>25940</v>
      </c>
      <c r="W1432" s="2" t="s">
        <v>34</v>
      </c>
      <c r="X1432" s="58" t="s">
        <v>25940</v>
      </c>
      <c r="Z1432" s="2">
        <v>2060000</v>
      </c>
      <c r="AB1432" s="58">
        <v>46168.587916666664</v>
      </c>
      <c r="AC1432" s="2">
        <v>0</v>
      </c>
      <c r="AD1432" s="104">
        <v>2060000</v>
      </c>
      <c r="AE1432" s="2">
        <v>46168.587916666664</v>
      </c>
      <c r="AG1432" s="2">
        <v>211837</v>
      </c>
    </row>
    <row r="1433" spans="1:33" ht="45" x14ac:dyDescent="0.25">
      <c r="A1433" s="2" t="s">
        <v>26101</v>
      </c>
      <c r="B1433" s="2" t="s">
        <v>25940</v>
      </c>
      <c r="C1433" s="2" t="s">
        <v>26102</v>
      </c>
      <c r="F1433" s="2" t="s">
        <v>26103</v>
      </c>
      <c r="G1433" s="2" t="s">
        <v>26104</v>
      </c>
      <c r="H1433" s="2" t="s">
        <v>26105</v>
      </c>
      <c r="I1433" s="2" t="s">
        <v>20561</v>
      </c>
      <c r="J1433" s="2" t="s">
        <v>28</v>
      </c>
      <c r="K1433" s="2" t="s">
        <v>29</v>
      </c>
      <c r="L1433" s="2" t="s">
        <v>7028</v>
      </c>
      <c r="M1433" s="2" t="s">
        <v>147</v>
      </c>
      <c r="N1433" s="2" t="s">
        <v>7029</v>
      </c>
      <c r="O1433" s="2" t="s">
        <v>32</v>
      </c>
      <c r="P1433" s="24">
        <v>0</v>
      </c>
      <c r="Q1433" s="24">
        <v>1</v>
      </c>
      <c r="R1433" s="27" t="s">
        <v>1568</v>
      </c>
      <c r="S1433" s="28" t="s">
        <v>1589</v>
      </c>
      <c r="T1433" s="2" t="s">
        <v>33</v>
      </c>
      <c r="U1433" s="2">
        <v>412000</v>
      </c>
      <c r="V1433" s="2" t="s">
        <v>25940</v>
      </c>
      <c r="W1433" s="2" t="s">
        <v>34</v>
      </c>
      <c r="X1433" s="58" t="s">
        <v>25940</v>
      </c>
      <c r="Z1433" s="2">
        <v>412000</v>
      </c>
      <c r="AB1433" s="58">
        <v>46168.690034722225</v>
      </c>
      <c r="AC1433" s="2">
        <v>0</v>
      </c>
      <c r="AD1433" s="104">
        <v>412000</v>
      </c>
      <c r="AE1433" s="2">
        <v>46168.690034722225</v>
      </c>
      <c r="AG1433" s="2">
        <v>211907</v>
      </c>
    </row>
    <row r="1434" spans="1:33" ht="60" x14ac:dyDescent="0.25">
      <c r="A1434" s="2" t="s">
        <v>26106</v>
      </c>
      <c r="B1434" s="2" t="s">
        <v>25940</v>
      </c>
      <c r="C1434" s="2" t="s">
        <v>26107</v>
      </c>
      <c r="F1434" s="2" t="s">
        <v>26108</v>
      </c>
      <c r="G1434" s="2" t="s">
        <v>26109</v>
      </c>
      <c r="H1434" s="2" t="s">
        <v>8101</v>
      </c>
      <c r="I1434" s="2" t="s">
        <v>26110</v>
      </c>
      <c r="J1434" s="2" t="s">
        <v>28</v>
      </c>
      <c r="K1434" s="2" t="s">
        <v>29</v>
      </c>
      <c r="L1434" s="2" t="s">
        <v>189</v>
      </c>
      <c r="M1434" s="2" t="s">
        <v>7461</v>
      </c>
      <c r="N1434" s="2" t="s">
        <v>7462</v>
      </c>
      <c r="O1434" s="2" t="s">
        <v>32</v>
      </c>
      <c r="P1434" s="24">
        <v>0</v>
      </c>
      <c r="Q1434" s="24">
        <v>1</v>
      </c>
      <c r="R1434" s="27" t="s">
        <v>1568</v>
      </c>
      <c r="S1434" s="28" t="s">
        <v>1589</v>
      </c>
      <c r="T1434" s="2" t="s">
        <v>33</v>
      </c>
      <c r="U1434" s="2">
        <v>412000</v>
      </c>
      <c r="V1434" s="2" t="s">
        <v>25940</v>
      </c>
      <c r="W1434" s="2" t="s">
        <v>34</v>
      </c>
      <c r="X1434" s="58" t="s">
        <v>25940</v>
      </c>
      <c r="Z1434" s="2">
        <v>412000</v>
      </c>
      <c r="AB1434" s="58">
        <v>46168.759247685186</v>
      </c>
      <c r="AC1434" s="2">
        <v>0</v>
      </c>
      <c r="AD1434" s="104">
        <v>412000</v>
      </c>
      <c r="AE1434" s="2">
        <v>46168.759247685186</v>
      </c>
      <c r="AG1434" s="2">
        <v>211909</v>
      </c>
    </row>
    <row r="1435" spans="1:33" ht="60" x14ac:dyDescent="0.25">
      <c r="A1435" s="2" t="s">
        <v>28557</v>
      </c>
      <c r="B1435" s="2" t="s">
        <v>25940</v>
      </c>
      <c r="C1435" s="2" t="s">
        <v>28558</v>
      </c>
      <c r="F1435" s="2" t="s">
        <v>26536</v>
      </c>
      <c r="G1435" s="2" t="s">
        <v>26537</v>
      </c>
      <c r="H1435" s="2" t="s">
        <v>26538</v>
      </c>
      <c r="I1435" s="2" t="s">
        <v>26539</v>
      </c>
      <c r="J1435" s="2" t="s">
        <v>28</v>
      </c>
      <c r="K1435" s="2" t="s">
        <v>68</v>
      </c>
      <c r="L1435" s="2" t="s">
        <v>99</v>
      </c>
      <c r="M1435" s="2" t="s">
        <v>22778</v>
      </c>
      <c r="N1435" s="2" t="s">
        <v>22779</v>
      </c>
      <c r="O1435" s="2" t="s">
        <v>32</v>
      </c>
      <c r="P1435" s="24">
        <v>0</v>
      </c>
      <c r="Q1435" s="24">
        <v>2</v>
      </c>
      <c r="R1435" s="27" t="s">
        <v>1568</v>
      </c>
      <c r="S1435" s="28" t="s">
        <v>1585</v>
      </c>
      <c r="T1435" s="2" t="s">
        <v>38</v>
      </c>
      <c r="U1435" s="2">
        <v>2060000</v>
      </c>
      <c r="V1435" s="2" t="s">
        <v>25940</v>
      </c>
      <c r="W1435" s="2" t="s">
        <v>34</v>
      </c>
      <c r="X1435" s="58" t="s">
        <v>25940</v>
      </c>
      <c r="Z1435" s="2">
        <v>2060000</v>
      </c>
      <c r="AB1435" s="58">
        <v>46168.607268518521</v>
      </c>
      <c r="AC1435" s="2">
        <v>0</v>
      </c>
      <c r="AD1435" s="104">
        <v>2060000</v>
      </c>
      <c r="AE1435" s="2">
        <v>46168.607268518521</v>
      </c>
      <c r="AG1435" s="2">
        <v>211859</v>
      </c>
    </row>
    <row r="1436" spans="1:33" ht="45" x14ac:dyDescent="0.25">
      <c r="A1436" s="2" t="s">
        <v>26111</v>
      </c>
      <c r="B1436" s="2" t="s">
        <v>25940</v>
      </c>
      <c r="C1436" s="2" t="s">
        <v>26112</v>
      </c>
      <c r="F1436" s="2" t="s">
        <v>26113</v>
      </c>
      <c r="G1436" s="2" t="s">
        <v>26114</v>
      </c>
      <c r="H1436" s="2" t="s">
        <v>26115</v>
      </c>
      <c r="I1436" s="2" t="s">
        <v>26116</v>
      </c>
      <c r="J1436" s="2" t="s">
        <v>28</v>
      </c>
      <c r="K1436" s="2" t="s">
        <v>29</v>
      </c>
      <c r="L1436" s="2" t="s">
        <v>400</v>
      </c>
      <c r="M1436" s="2" t="s">
        <v>401</v>
      </c>
      <c r="N1436" s="2" t="s">
        <v>3456</v>
      </c>
      <c r="O1436" s="2" t="s">
        <v>32</v>
      </c>
      <c r="P1436" s="24">
        <v>0</v>
      </c>
      <c r="Q1436" s="24">
        <v>2</v>
      </c>
      <c r="R1436" s="27" t="s">
        <v>1568</v>
      </c>
      <c r="S1436" s="28" t="s">
        <v>1589</v>
      </c>
      <c r="T1436" s="2" t="s">
        <v>33</v>
      </c>
      <c r="U1436" s="2">
        <v>412000</v>
      </c>
      <c r="V1436" s="2" t="s">
        <v>25940</v>
      </c>
      <c r="W1436" s="2" t="s">
        <v>34</v>
      </c>
      <c r="X1436" s="58" t="s">
        <v>25940</v>
      </c>
      <c r="Z1436" s="2">
        <v>412000</v>
      </c>
      <c r="AB1436" s="58">
        <v>46168.537974537037</v>
      </c>
      <c r="AC1436" s="2">
        <v>0</v>
      </c>
      <c r="AD1436" s="104">
        <v>412000</v>
      </c>
      <c r="AE1436" s="2">
        <v>46168.537974537037</v>
      </c>
      <c r="AG1436" s="2">
        <v>211717</v>
      </c>
    </row>
    <row r="1437" spans="1:33" ht="60" x14ac:dyDescent="0.25">
      <c r="A1437" s="2" t="s">
        <v>28559</v>
      </c>
      <c r="B1437" s="2" t="s">
        <v>25940</v>
      </c>
      <c r="C1437" s="2" t="s">
        <v>28560</v>
      </c>
      <c r="F1437" s="2" t="s">
        <v>28180</v>
      </c>
      <c r="G1437" s="2" t="s">
        <v>28181</v>
      </c>
      <c r="H1437" s="2" t="s">
        <v>17909</v>
      </c>
      <c r="I1437" s="2" t="s">
        <v>28182</v>
      </c>
      <c r="J1437" s="2" t="s">
        <v>28</v>
      </c>
      <c r="K1437" s="2" t="s">
        <v>78</v>
      </c>
      <c r="L1437" s="2" t="s">
        <v>614</v>
      </c>
      <c r="M1437" s="2" t="s">
        <v>512</v>
      </c>
      <c r="N1437" s="2" t="s">
        <v>5228</v>
      </c>
      <c r="O1437" s="2" t="s">
        <v>19606</v>
      </c>
      <c r="P1437" s="24">
        <v>0</v>
      </c>
      <c r="Q1437" s="24">
        <v>0</v>
      </c>
      <c r="R1437" s="27" t="s">
        <v>1578</v>
      </c>
      <c r="S1437" s="28" t="s">
        <v>1585</v>
      </c>
      <c r="T1437" s="2" t="s">
        <v>38</v>
      </c>
      <c r="U1437" s="2">
        <v>0</v>
      </c>
      <c r="V1437" s="2" t="s">
        <v>32639</v>
      </c>
      <c r="W1437" s="2" t="s">
        <v>34</v>
      </c>
      <c r="X1437" s="58" t="s">
        <v>32639</v>
      </c>
      <c r="Y1437" s="2" t="s">
        <v>87</v>
      </c>
      <c r="AA1437" s="2" t="s">
        <v>88</v>
      </c>
      <c r="AB1437" s="58">
        <v>46190.596851851849</v>
      </c>
      <c r="AC1437" s="2">
        <v>0</v>
      </c>
      <c r="AD1437" s="104"/>
      <c r="AE1437" s="2">
        <v>46190.596851851849</v>
      </c>
      <c r="AG1437" s="2">
        <v>212011</v>
      </c>
    </row>
    <row r="1438" spans="1:33" ht="45" x14ac:dyDescent="0.25">
      <c r="A1438" s="2" t="s">
        <v>26117</v>
      </c>
      <c r="B1438" s="2" t="s">
        <v>25940</v>
      </c>
      <c r="C1438" s="2" t="s">
        <v>26118</v>
      </c>
      <c r="F1438" s="2" t="s">
        <v>26119</v>
      </c>
      <c r="G1438" s="2" t="s">
        <v>26120</v>
      </c>
      <c r="H1438" s="2" t="s">
        <v>16339</v>
      </c>
      <c r="I1438" s="2" t="s">
        <v>26121</v>
      </c>
      <c r="J1438" s="2" t="s">
        <v>28</v>
      </c>
      <c r="K1438" s="2" t="s">
        <v>173</v>
      </c>
      <c r="L1438" s="2" t="s">
        <v>500</v>
      </c>
      <c r="M1438" s="2" t="s">
        <v>501</v>
      </c>
      <c r="N1438" s="2" t="s">
        <v>3322</v>
      </c>
      <c r="O1438" s="2" t="s">
        <v>19490</v>
      </c>
      <c r="P1438" s="24">
        <v>0</v>
      </c>
      <c r="Q1438" s="24">
        <v>0</v>
      </c>
      <c r="R1438" s="27" t="s">
        <v>1579</v>
      </c>
      <c r="S1438" s="28" t="s">
        <v>1589</v>
      </c>
      <c r="T1438" s="2" t="s">
        <v>33</v>
      </c>
      <c r="U1438" s="2">
        <v>412000</v>
      </c>
      <c r="V1438" s="2" t="s">
        <v>25672</v>
      </c>
      <c r="W1438" s="2" t="s">
        <v>34</v>
      </c>
      <c r="X1438" s="58" t="s">
        <v>32611</v>
      </c>
      <c r="Y1438" s="2" t="s">
        <v>39</v>
      </c>
      <c r="Z1438" s="2">
        <v>412000</v>
      </c>
      <c r="AA1438" s="2" t="s">
        <v>40</v>
      </c>
      <c r="AB1438" s="58">
        <v>46185.709108796298</v>
      </c>
      <c r="AC1438" s="2">
        <v>0</v>
      </c>
      <c r="AD1438" s="104">
        <v>412000</v>
      </c>
      <c r="AE1438" s="2">
        <v>46185.709108796298</v>
      </c>
      <c r="AG1438" s="2">
        <v>215467</v>
      </c>
    </row>
    <row r="1439" spans="1:33" ht="45" x14ac:dyDescent="0.25">
      <c r="A1439" s="2" t="s">
        <v>26122</v>
      </c>
      <c r="B1439" s="2" t="s">
        <v>25940</v>
      </c>
      <c r="C1439" s="2" t="s">
        <v>26123</v>
      </c>
      <c r="F1439" s="2" t="s">
        <v>16954</v>
      </c>
      <c r="G1439" s="2" t="s">
        <v>16955</v>
      </c>
      <c r="H1439" s="2" t="s">
        <v>16956</v>
      </c>
      <c r="I1439" s="2" t="s">
        <v>26124</v>
      </c>
      <c r="J1439" s="2" t="s">
        <v>28</v>
      </c>
      <c r="K1439" s="2" t="s">
        <v>173</v>
      </c>
      <c r="L1439" s="2" t="s">
        <v>500</v>
      </c>
      <c r="M1439" s="2" t="s">
        <v>501</v>
      </c>
      <c r="N1439" s="2" t="s">
        <v>3322</v>
      </c>
      <c r="O1439" s="3" t="s">
        <v>19606</v>
      </c>
      <c r="P1439" s="24">
        <v>0</v>
      </c>
      <c r="Q1439" s="24">
        <v>0</v>
      </c>
      <c r="R1439" s="27" t="s">
        <v>1578</v>
      </c>
      <c r="S1439" s="28" t="s">
        <v>1589</v>
      </c>
      <c r="T1439" s="2" t="s">
        <v>33</v>
      </c>
      <c r="U1439" s="2">
        <v>0</v>
      </c>
      <c r="V1439" s="2" t="s">
        <v>34947</v>
      </c>
      <c r="W1439" s="2" t="s">
        <v>34</v>
      </c>
      <c r="X1439" s="58" t="s">
        <v>34947</v>
      </c>
      <c r="Y1439" s="2" t="s">
        <v>87</v>
      </c>
      <c r="AA1439" s="2" t="s">
        <v>88</v>
      </c>
      <c r="AB1439" s="58">
        <v>46211.529108796298</v>
      </c>
      <c r="AC1439" s="2">
        <v>0</v>
      </c>
      <c r="AD1439" s="104"/>
      <c r="AE1439" s="2">
        <v>46211.529108796298</v>
      </c>
      <c r="AG1439" s="2">
        <v>303875</v>
      </c>
    </row>
    <row r="1440" spans="1:33" ht="45" x14ac:dyDescent="0.25">
      <c r="A1440" s="2" t="s">
        <v>29595</v>
      </c>
      <c r="B1440" s="2" t="s">
        <v>25940</v>
      </c>
      <c r="C1440" s="2" t="s">
        <v>29596</v>
      </c>
      <c r="F1440" s="2" t="s">
        <v>10895</v>
      </c>
      <c r="G1440" s="2" t="s">
        <v>10896</v>
      </c>
      <c r="H1440" s="2" t="s">
        <v>10897</v>
      </c>
      <c r="I1440" s="2" t="s">
        <v>22611</v>
      </c>
      <c r="J1440" s="2" t="s">
        <v>28</v>
      </c>
      <c r="K1440" s="2" t="s">
        <v>68</v>
      </c>
      <c r="L1440" s="2" t="s">
        <v>10710</v>
      </c>
      <c r="M1440" s="2" t="s">
        <v>259</v>
      </c>
      <c r="N1440" s="2" t="s">
        <v>10711</v>
      </c>
      <c r="O1440" s="2" t="s">
        <v>19490</v>
      </c>
      <c r="P1440" s="24">
        <v>0</v>
      </c>
      <c r="Q1440" s="24">
        <v>0</v>
      </c>
      <c r="R1440" s="27" t="s">
        <v>1579</v>
      </c>
      <c r="S1440" s="28" t="s">
        <v>1590</v>
      </c>
      <c r="T1440" s="2" t="s">
        <v>426</v>
      </c>
      <c r="U1440" s="2">
        <v>20600000</v>
      </c>
      <c r="V1440" s="2" t="s">
        <v>25940</v>
      </c>
      <c r="W1440" s="2" t="s">
        <v>34</v>
      </c>
      <c r="X1440" s="58" t="s">
        <v>31487</v>
      </c>
      <c r="Y1440" s="2" t="s">
        <v>39</v>
      </c>
      <c r="Z1440" s="2">
        <v>20600000</v>
      </c>
      <c r="AA1440" s="2" t="s">
        <v>40</v>
      </c>
      <c r="AB1440" s="58">
        <v>46176.645694444444</v>
      </c>
      <c r="AC1440" s="2">
        <v>0</v>
      </c>
      <c r="AD1440" s="104">
        <v>20600000</v>
      </c>
      <c r="AE1440" s="2">
        <v>46176.645694444444</v>
      </c>
      <c r="AG1440" s="2">
        <v>248484</v>
      </c>
    </row>
    <row r="1441" spans="1:33" ht="45" x14ac:dyDescent="0.25">
      <c r="A1441" s="2" t="s">
        <v>26125</v>
      </c>
      <c r="B1441" s="2" t="s">
        <v>25940</v>
      </c>
      <c r="C1441" s="2" t="s">
        <v>26126</v>
      </c>
      <c r="F1441" s="2" t="s">
        <v>26127</v>
      </c>
      <c r="G1441" s="2" t="s">
        <v>26128</v>
      </c>
      <c r="H1441" s="2" t="s">
        <v>3845</v>
      </c>
      <c r="I1441" s="2" t="s">
        <v>26129</v>
      </c>
      <c r="J1441" s="2" t="s">
        <v>28</v>
      </c>
      <c r="K1441" s="2" t="s">
        <v>29</v>
      </c>
      <c r="L1441" s="2" t="s">
        <v>400</v>
      </c>
      <c r="M1441" s="2" t="s">
        <v>401</v>
      </c>
      <c r="N1441" s="2" t="s">
        <v>3456</v>
      </c>
      <c r="O1441" s="2" t="s">
        <v>32</v>
      </c>
      <c r="P1441" s="24">
        <v>0</v>
      </c>
      <c r="Q1441" s="24">
        <v>3</v>
      </c>
      <c r="R1441" s="27" t="s">
        <v>1568</v>
      </c>
      <c r="S1441" s="28" t="s">
        <v>1589</v>
      </c>
      <c r="T1441" s="2" t="s">
        <v>33</v>
      </c>
      <c r="U1441" s="2">
        <v>412000</v>
      </c>
      <c r="V1441" s="2" t="s">
        <v>25940</v>
      </c>
      <c r="W1441" s="2" t="s">
        <v>34</v>
      </c>
      <c r="X1441" s="58" t="s">
        <v>25940</v>
      </c>
      <c r="Z1441" s="2">
        <v>412000</v>
      </c>
      <c r="AB1441" s="58">
        <v>46168.537789351853</v>
      </c>
      <c r="AC1441" s="2">
        <v>0</v>
      </c>
      <c r="AD1441" s="104">
        <v>412000</v>
      </c>
      <c r="AE1441" s="2">
        <v>46168.537789351853</v>
      </c>
      <c r="AG1441" s="2">
        <v>211718</v>
      </c>
    </row>
    <row r="1442" spans="1:33" ht="45" x14ac:dyDescent="0.25">
      <c r="A1442" s="2" t="s">
        <v>26130</v>
      </c>
      <c r="B1442" s="2" t="s">
        <v>25940</v>
      </c>
      <c r="C1442" s="2" t="s">
        <v>26131</v>
      </c>
      <c r="F1442" s="2" t="s">
        <v>26132</v>
      </c>
      <c r="G1442" s="2" t="s">
        <v>26133</v>
      </c>
      <c r="H1442" s="2" t="s">
        <v>26134</v>
      </c>
      <c r="I1442" s="2" t="s">
        <v>26135</v>
      </c>
      <c r="J1442" s="2" t="s">
        <v>28</v>
      </c>
      <c r="K1442" s="2" t="s">
        <v>51</v>
      </c>
      <c r="L1442" s="2" t="s">
        <v>89</v>
      </c>
      <c r="M1442" s="2" t="s">
        <v>1366</v>
      </c>
      <c r="N1442" s="2" t="s">
        <v>5518</v>
      </c>
      <c r="O1442" s="2" t="s">
        <v>32</v>
      </c>
      <c r="P1442" s="24">
        <v>0</v>
      </c>
      <c r="Q1442" s="24">
        <v>1</v>
      </c>
      <c r="R1442" s="27" t="s">
        <v>1568</v>
      </c>
      <c r="S1442" s="28" t="s">
        <v>1589</v>
      </c>
      <c r="T1442" s="2" t="s">
        <v>33</v>
      </c>
      <c r="U1442" s="2">
        <v>412000</v>
      </c>
      <c r="V1442" s="2" t="s">
        <v>25940</v>
      </c>
      <c r="W1442" s="2" t="s">
        <v>34</v>
      </c>
      <c r="X1442" s="58" t="s">
        <v>25672</v>
      </c>
      <c r="Z1442" s="2">
        <v>412000</v>
      </c>
      <c r="AB1442" s="58">
        <v>46174.904826388891</v>
      </c>
      <c r="AC1442" s="2">
        <v>0</v>
      </c>
      <c r="AD1442" s="104">
        <v>412000</v>
      </c>
      <c r="AE1442" s="2">
        <v>46174.904826388891</v>
      </c>
      <c r="AG1442" s="2">
        <v>214633</v>
      </c>
    </row>
    <row r="1443" spans="1:33" ht="45" x14ac:dyDescent="0.25">
      <c r="A1443" s="2" t="s">
        <v>26136</v>
      </c>
      <c r="B1443" s="2" t="s">
        <v>25940</v>
      </c>
      <c r="C1443" s="2" t="s">
        <v>26137</v>
      </c>
      <c r="F1443" s="2" t="s">
        <v>26138</v>
      </c>
      <c r="G1443" s="2" t="s">
        <v>26139</v>
      </c>
      <c r="H1443" s="2" t="s">
        <v>26140</v>
      </c>
      <c r="I1443" s="2" t="s">
        <v>26141</v>
      </c>
      <c r="J1443" s="2" t="s">
        <v>28</v>
      </c>
      <c r="K1443" s="2" t="s">
        <v>29</v>
      </c>
      <c r="L1443" s="2" t="s">
        <v>41</v>
      </c>
      <c r="M1443" s="2" t="s">
        <v>42</v>
      </c>
      <c r="N1443" s="2" t="s">
        <v>6935</v>
      </c>
      <c r="O1443" s="2" t="s">
        <v>32</v>
      </c>
      <c r="P1443" s="24">
        <v>0</v>
      </c>
      <c r="Q1443" s="24">
        <v>1</v>
      </c>
      <c r="R1443" s="27" t="s">
        <v>1568</v>
      </c>
      <c r="S1443" s="28" t="s">
        <v>1589</v>
      </c>
      <c r="T1443" s="2" t="s">
        <v>33</v>
      </c>
      <c r="U1443" s="2">
        <v>412000</v>
      </c>
      <c r="V1443" s="2" t="s">
        <v>25940</v>
      </c>
      <c r="W1443" s="2" t="s">
        <v>34</v>
      </c>
      <c r="X1443" s="58" t="s">
        <v>25940</v>
      </c>
      <c r="Z1443" s="2">
        <v>412000</v>
      </c>
      <c r="AB1443" s="58">
        <v>46168.484814814816</v>
      </c>
      <c r="AC1443" s="2">
        <v>0</v>
      </c>
      <c r="AD1443" s="104">
        <v>412000</v>
      </c>
      <c r="AE1443" s="2">
        <v>46168.484814814816</v>
      </c>
      <c r="AG1443" s="2">
        <v>211605</v>
      </c>
    </row>
    <row r="1444" spans="1:33" ht="45" x14ac:dyDescent="0.25">
      <c r="A1444" s="2" t="s">
        <v>29461</v>
      </c>
      <c r="B1444" s="2" t="s">
        <v>25940</v>
      </c>
      <c r="C1444" s="2" t="s">
        <v>29462</v>
      </c>
      <c r="F1444" s="2" t="s">
        <v>29463</v>
      </c>
      <c r="G1444" s="2" t="s">
        <v>29464</v>
      </c>
      <c r="H1444" s="2" t="s">
        <v>29465</v>
      </c>
      <c r="I1444" s="2" t="s">
        <v>29466</v>
      </c>
      <c r="J1444" s="2" t="s">
        <v>28</v>
      </c>
      <c r="K1444" s="2" t="s">
        <v>173</v>
      </c>
      <c r="L1444" s="2" t="s">
        <v>5892</v>
      </c>
      <c r="M1444" s="2" t="s">
        <v>383</v>
      </c>
      <c r="N1444" s="2" t="s">
        <v>5893</v>
      </c>
      <c r="O1444" s="2" t="s">
        <v>797</v>
      </c>
      <c r="P1444" s="24">
        <v>0</v>
      </c>
      <c r="Q1444" s="24">
        <v>0</v>
      </c>
      <c r="R1444" s="27" t="s">
        <v>1580</v>
      </c>
      <c r="S1444" s="28" t="s">
        <v>1582</v>
      </c>
      <c r="T1444" s="2" t="s">
        <v>160</v>
      </c>
      <c r="U1444" s="2">
        <v>4120000000</v>
      </c>
      <c r="V1444" s="2" t="s">
        <v>25940</v>
      </c>
      <c r="W1444" s="2" t="s">
        <v>34</v>
      </c>
      <c r="AC1444" s="2">
        <v>0</v>
      </c>
      <c r="AD1444" s="104"/>
    </row>
    <row r="1445" spans="1:33" ht="45" x14ac:dyDescent="0.25">
      <c r="A1445" s="2" t="s">
        <v>26142</v>
      </c>
      <c r="B1445" s="2" t="s">
        <v>25940</v>
      </c>
      <c r="C1445" s="2" t="s">
        <v>26143</v>
      </c>
      <c r="F1445" s="2" t="s">
        <v>26144</v>
      </c>
      <c r="G1445" s="2" t="s">
        <v>26145</v>
      </c>
      <c r="H1445" s="2" t="s">
        <v>26146</v>
      </c>
      <c r="I1445" s="2" t="s">
        <v>26147</v>
      </c>
      <c r="J1445" s="2" t="s">
        <v>28</v>
      </c>
      <c r="K1445" s="2" t="s">
        <v>51</v>
      </c>
      <c r="L1445" s="2" t="s">
        <v>89</v>
      </c>
      <c r="M1445" s="2" t="s">
        <v>1366</v>
      </c>
      <c r="N1445" s="2" t="s">
        <v>5518</v>
      </c>
      <c r="O1445" s="2" t="s">
        <v>32</v>
      </c>
      <c r="P1445" s="24">
        <v>0</v>
      </c>
      <c r="Q1445" s="24">
        <v>1</v>
      </c>
      <c r="R1445" s="27" t="s">
        <v>1568</v>
      </c>
      <c r="S1445" s="28" t="s">
        <v>1589</v>
      </c>
      <c r="T1445" s="2" t="s">
        <v>33</v>
      </c>
      <c r="U1445" s="2">
        <v>412000</v>
      </c>
      <c r="V1445" s="2" t="s">
        <v>25940</v>
      </c>
      <c r="W1445" s="2" t="s">
        <v>34</v>
      </c>
      <c r="X1445" s="58" t="s">
        <v>25672</v>
      </c>
      <c r="Z1445" s="2">
        <v>412000</v>
      </c>
      <c r="AB1445" s="58">
        <v>46174.904305555552</v>
      </c>
      <c r="AC1445" s="2">
        <v>0</v>
      </c>
      <c r="AD1445" s="104">
        <v>412000</v>
      </c>
      <c r="AE1445" s="2">
        <v>46174.904305555552</v>
      </c>
      <c r="AG1445" s="2">
        <v>214635</v>
      </c>
    </row>
    <row r="1446" spans="1:33" ht="60" x14ac:dyDescent="0.25">
      <c r="A1446" s="2" t="s">
        <v>28561</v>
      </c>
      <c r="B1446" s="2" t="s">
        <v>25940</v>
      </c>
      <c r="C1446" s="2" t="s">
        <v>28562</v>
      </c>
      <c r="F1446" s="2" t="s">
        <v>26150</v>
      </c>
      <c r="G1446" s="2" t="s">
        <v>26151</v>
      </c>
      <c r="H1446" s="2" t="s">
        <v>26152</v>
      </c>
      <c r="I1446" s="2" t="s">
        <v>26153</v>
      </c>
      <c r="J1446" s="2" t="s">
        <v>28</v>
      </c>
      <c r="K1446" s="2" t="s">
        <v>29</v>
      </c>
      <c r="L1446" s="2" t="s">
        <v>322</v>
      </c>
      <c r="M1446" s="2" t="s">
        <v>7315</v>
      </c>
      <c r="N1446" s="2" t="s">
        <v>7316</v>
      </c>
      <c r="O1446" s="3" t="s">
        <v>32</v>
      </c>
      <c r="P1446" s="24">
        <v>0</v>
      </c>
      <c r="Q1446" s="24">
        <v>2</v>
      </c>
      <c r="R1446" s="27" t="s">
        <v>1568</v>
      </c>
      <c r="S1446" s="28" t="s">
        <v>1585</v>
      </c>
      <c r="T1446" s="2" t="s">
        <v>38</v>
      </c>
      <c r="U1446" s="2">
        <v>2060000</v>
      </c>
      <c r="V1446" s="2" t="s">
        <v>25940</v>
      </c>
      <c r="W1446" s="2" t="s">
        <v>34</v>
      </c>
      <c r="X1446" s="58" t="s">
        <v>25940</v>
      </c>
      <c r="Y1446" s="2" t="s">
        <v>39</v>
      </c>
      <c r="Z1446" s="2">
        <v>2060000</v>
      </c>
      <c r="AA1446" s="2" t="s">
        <v>40</v>
      </c>
      <c r="AB1446" s="58">
        <v>46168.485034722224</v>
      </c>
      <c r="AC1446" s="2">
        <v>0</v>
      </c>
      <c r="AD1446" s="104">
        <v>2060000</v>
      </c>
      <c r="AE1446" s="2">
        <v>46168.485034722224</v>
      </c>
      <c r="AG1446" s="2">
        <v>211612</v>
      </c>
    </row>
    <row r="1447" spans="1:33" ht="45" x14ac:dyDescent="0.25">
      <c r="A1447" s="2" t="s">
        <v>26148</v>
      </c>
      <c r="B1447" s="2" t="s">
        <v>25940</v>
      </c>
      <c r="C1447" s="2" t="s">
        <v>26149</v>
      </c>
      <c r="F1447" s="2" t="s">
        <v>26150</v>
      </c>
      <c r="G1447" s="2" t="s">
        <v>26151</v>
      </c>
      <c r="H1447" s="2" t="s">
        <v>26152</v>
      </c>
      <c r="I1447" s="2" t="s">
        <v>26153</v>
      </c>
      <c r="J1447" s="2" t="s">
        <v>28</v>
      </c>
      <c r="K1447" s="2" t="s">
        <v>29</v>
      </c>
      <c r="L1447" s="2" t="s">
        <v>322</v>
      </c>
      <c r="M1447" s="2" t="s">
        <v>7315</v>
      </c>
      <c r="N1447" s="2" t="s">
        <v>7316</v>
      </c>
      <c r="O1447" s="2" t="s">
        <v>32</v>
      </c>
      <c r="P1447" s="24">
        <v>0</v>
      </c>
      <c r="Q1447" s="24">
        <v>1</v>
      </c>
      <c r="R1447" s="27" t="s">
        <v>1568</v>
      </c>
      <c r="S1447" s="28" t="s">
        <v>1589</v>
      </c>
      <c r="T1447" s="2" t="s">
        <v>33</v>
      </c>
      <c r="U1447" s="2">
        <v>412000</v>
      </c>
      <c r="V1447" s="2" t="s">
        <v>25940</v>
      </c>
      <c r="W1447" s="2" t="s">
        <v>34</v>
      </c>
      <c r="X1447" s="58" t="s">
        <v>25940</v>
      </c>
      <c r="Z1447" s="2">
        <v>412000</v>
      </c>
      <c r="AB1447" s="58">
        <v>46168.485937500001</v>
      </c>
      <c r="AC1447" s="2">
        <v>0</v>
      </c>
      <c r="AD1447" s="104">
        <v>412000</v>
      </c>
      <c r="AE1447" s="2">
        <v>46168.485937500001</v>
      </c>
      <c r="AG1447" s="2">
        <v>211608</v>
      </c>
    </row>
    <row r="1448" spans="1:33" ht="45" x14ac:dyDescent="0.25">
      <c r="A1448" s="2" t="s">
        <v>26154</v>
      </c>
      <c r="B1448" s="2" t="s">
        <v>25940</v>
      </c>
      <c r="C1448" s="2" t="s">
        <v>26155</v>
      </c>
      <c r="F1448" s="2" t="s">
        <v>26156</v>
      </c>
      <c r="G1448" s="2" t="s">
        <v>26157</v>
      </c>
      <c r="H1448" s="2" t="s">
        <v>18120</v>
      </c>
      <c r="I1448" s="2" t="s">
        <v>22611</v>
      </c>
      <c r="J1448" s="2" t="s">
        <v>28</v>
      </c>
      <c r="K1448" s="2" t="s">
        <v>68</v>
      </c>
      <c r="L1448" s="2" t="s">
        <v>10710</v>
      </c>
      <c r="M1448" s="2" t="s">
        <v>259</v>
      </c>
      <c r="N1448" s="2" t="s">
        <v>10711</v>
      </c>
      <c r="O1448" s="2" t="s">
        <v>32</v>
      </c>
      <c r="P1448" s="24">
        <v>0</v>
      </c>
      <c r="Q1448" s="24">
        <v>1</v>
      </c>
      <c r="R1448" s="27" t="s">
        <v>1568</v>
      </c>
      <c r="S1448" s="28" t="s">
        <v>1589</v>
      </c>
      <c r="T1448" s="2" t="s">
        <v>33</v>
      </c>
      <c r="U1448" s="2">
        <v>412000</v>
      </c>
      <c r="V1448" s="2" t="s">
        <v>25940</v>
      </c>
      <c r="W1448" s="2" t="s">
        <v>34</v>
      </c>
      <c r="X1448" s="58" t="s">
        <v>25940</v>
      </c>
      <c r="Z1448" s="2">
        <v>412000</v>
      </c>
      <c r="AB1448" s="58">
        <v>46168.703819444447</v>
      </c>
      <c r="AC1448" s="2">
        <v>0</v>
      </c>
      <c r="AD1448" s="104">
        <v>412000</v>
      </c>
      <c r="AE1448" s="2">
        <v>46168.703819444447</v>
      </c>
      <c r="AG1448" s="2">
        <v>212020</v>
      </c>
    </row>
    <row r="1449" spans="1:33" ht="45" x14ac:dyDescent="0.25">
      <c r="A1449" s="2" t="s">
        <v>26158</v>
      </c>
      <c r="B1449" s="2" t="s">
        <v>25940</v>
      </c>
      <c r="C1449" s="2" t="s">
        <v>26159</v>
      </c>
      <c r="F1449" s="2" t="s">
        <v>26160</v>
      </c>
      <c r="G1449" s="2" t="s">
        <v>26161</v>
      </c>
      <c r="H1449" s="2" t="s">
        <v>7566</v>
      </c>
      <c r="I1449" s="2" t="s">
        <v>22982</v>
      </c>
      <c r="J1449" s="2" t="s">
        <v>28</v>
      </c>
      <c r="K1449" s="2" t="s">
        <v>68</v>
      </c>
      <c r="L1449" s="2" t="s">
        <v>10710</v>
      </c>
      <c r="M1449" s="2" t="s">
        <v>259</v>
      </c>
      <c r="N1449" s="2" t="s">
        <v>10711</v>
      </c>
      <c r="O1449" s="2" t="s">
        <v>32</v>
      </c>
      <c r="P1449" s="24">
        <v>0</v>
      </c>
      <c r="Q1449" s="24">
        <v>1</v>
      </c>
      <c r="R1449" s="27" t="s">
        <v>1568</v>
      </c>
      <c r="S1449" s="28" t="s">
        <v>1589</v>
      </c>
      <c r="T1449" s="2" t="s">
        <v>33</v>
      </c>
      <c r="U1449" s="2">
        <v>412000</v>
      </c>
      <c r="V1449" s="2" t="s">
        <v>25940</v>
      </c>
      <c r="W1449" s="2" t="s">
        <v>34</v>
      </c>
      <c r="X1449" s="58" t="s">
        <v>25940</v>
      </c>
      <c r="Z1449" s="2">
        <v>412000</v>
      </c>
      <c r="AB1449" s="58">
        <v>46168.704282407409</v>
      </c>
      <c r="AC1449" s="2">
        <v>0</v>
      </c>
      <c r="AD1449" s="104">
        <v>412000</v>
      </c>
      <c r="AE1449" s="2">
        <v>46168.704282407409</v>
      </c>
      <c r="AG1449" s="2">
        <v>212019</v>
      </c>
    </row>
    <row r="1450" spans="1:33" ht="45" x14ac:dyDescent="0.25">
      <c r="A1450" s="2" t="s">
        <v>26162</v>
      </c>
      <c r="B1450" s="2" t="s">
        <v>25940</v>
      </c>
      <c r="C1450" s="2" t="s">
        <v>26163</v>
      </c>
      <c r="F1450" s="2" t="s">
        <v>26164</v>
      </c>
      <c r="G1450" s="2" t="s">
        <v>26165</v>
      </c>
      <c r="H1450" s="2" t="s">
        <v>26166</v>
      </c>
      <c r="I1450" s="2" t="s">
        <v>26167</v>
      </c>
      <c r="J1450" s="2" t="s">
        <v>28</v>
      </c>
      <c r="K1450" s="2" t="s">
        <v>68</v>
      </c>
      <c r="L1450" s="2" t="s">
        <v>195</v>
      </c>
      <c r="M1450" s="2" t="s">
        <v>196</v>
      </c>
      <c r="N1450" s="2" t="s">
        <v>5336</v>
      </c>
      <c r="O1450" s="2" t="s">
        <v>32</v>
      </c>
      <c r="P1450" s="24">
        <v>0</v>
      </c>
      <c r="Q1450" s="24">
        <v>1</v>
      </c>
      <c r="R1450" s="27" t="s">
        <v>1568</v>
      </c>
      <c r="S1450" s="28" t="s">
        <v>1589</v>
      </c>
      <c r="T1450" s="2" t="s">
        <v>33</v>
      </c>
      <c r="U1450" s="2">
        <v>412000</v>
      </c>
      <c r="V1450" s="2" t="s">
        <v>25940</v>
      </c>
      <c r="W1450" s="2" t="s">
        <v>34</v>
      </c>
      <c r="X1450" s="58" t="s">
        <v>25940</v>
      </c>
      <c r="Z1450" s="2">
        <v>412000</v>
      </c>
      <c r="AB1450" s="58">
        <v>46168.487812500003</v>
      </c>
      <c r="AC1450" s="2">
        <v>0</v>
      </c>
      <c r="AD1450" s="104">
        <v>412000</v>
      </c>
      <c r="AE1450" s="2">
        <v>46168.487812500003</v>
      </c>
      <c r="AG1450" s="2">
        <v>211597</v>
      </c>
    </row>
    <row r="1451" spans="1:33" ht="45" x14ac:dyDescent="0.25">
      <c r="A1451" s="2" t="s">
        <v>26168</v>
      </c>
      <c r="B1451" s="2" t="s">
        <v>25940</v>
      </c>
      <c r="C1451" s="2" t="s">
        <v>26169</v>
      </c>
      <c r="F1451" s="2" t="s">
        <v>10979</v>
      </c>
      <c r="G1451" s="2" t="s">
        <v>10980</v>
      </c>
      <c r="H1451" s="2" t="s">
        <v>10981</v>
      </c>
      <c r="I1451" s="2" t="s">
        <v>22982</v>
      </c>
      <c r="J1451" s="2" t="s">
        <v>28</v>
      </c>
      <c r="K1451" s="2" t="s">
        <v>68</v>
      </c>
      <c r="L1451" s="2" t="s">
        <v>10710</v>
      </c>
      <c r="M1451" s="2" t="s">
        <v>259</v>
      </c>
      <c r="N1451" s="2" t="s">
        <v>10711</v>
      </c>
      <c r="O1451" s="2" t="s">
        <v>32</v>
      </c>
      <c r="P1451" s="24">
        <v>0</v>
      </c>
      <c r="Q1451" s="24">
        <v>1</v>
      </c>
      <c r="R1451" s="27" t="s">
        <v>1568</v>
      </c>
      <c r="S1451" s="28" t="s">
        <v>1589</v>
      </c>
      <c r="T1451" s="2" t="s">
        <v>33</v>
      </c>
      <c r="U1451" s="2">
        <v>412000</v>
      </c>
      <c r="V1451" s="2" t="s">
        <v>25940</v>
      </c>
      <c r="W1451" s="2" t="s">
        <v>34</v>
      </c>
      <c r="X1451" s="58" t="s">
        <v>25940</v>
      </c>
      <c r="Z1451" s="2">
        <v>412000</v>
      </c>
      <c r="AB1451" s="58">
        <v>46168.704664351855</v>
      </c>
      <c r="AC1451" s="2">
        <v>0</v>
      </c>
      <c r="AD1451" s="104">
        <v>412000</v>
      </c>
      <c r="AE1451" s="2">
        <v>46168.704664351855</v>
      </c>
      <c r="AG1451" s="2">
        <v>212018</v>
      </c>
    </row>
    <row r="1452" spans="1:33" ht="45" x14ac:dyDescent="0.25">
      <c r="A1452" s="2" t="s">
        <v>26170</v>
      </c>
      <c r="B1452" s="2" t="s">
        <v>25940</v>
      </c>
      <c r="C1452" s="2" t="s">
        <v>26171</v>
      </c>
      <c r="F1452" s="2" t="s">
        <v>26172</v>
      </c>
      <c r="G1452" s="2" t="s">
        <v>26173</v>
      </c>
      <c r="H1452" s="2" t="s">
        <v>26174</v>
      </c>
      <c r="I1452" s="2" t="s">
        <v>21792</v>
      </c>
      <c r="J1452" s="2" t="s">
        <v>28</v>
      </c>
      <c r="K1452" s="2" t="s">
        <v>51</v>
      </c>
      <c r="L1452" s="2" t="s">
        <v>89</v>
      </c>
      <c r="M1452" s="2" t="s">
        <v>1366</v>
      </c>
      <c r="N1452" s="2" t="s">
        <v>5518</v>
      </c>
      <c r="O1452" s="2" t="s">
        <v>32</v>
      </c>
      <c r="P1452" s="24">
        <v>0</v>
      </c>
      <c r="Q1452" s="24">
        <v>1</v>
      </c>
      <c r="R1452" s="27" t="s">
        <v>1568</v>
      </c>
      <c r="S1452" s="28" t="s">
        <v>1589</v>
      </c>
      <c r="T1452" s="2" t="s">
        <v>33</v>
      </c>
      <c r="U1452" s="2">
        <v>412000</v>
      </c>
      <c r="V1452" s="2" t="s">
        <v>25940</v>
      </c>
      <c r="W1452" s="2" t="s">
        <v>34</v>
      </c>
      <c r="X1452" s="58" t="s">
        <v>25672</v>
      </c>
      <c r="Z1452" s="2">
        <v>412000</v>
      </c>
      <c r="AB1452" s="58">
        <v>46174.902384259258</v>
      </c>
      <c r="AC1452" s="2">
        <v>0</v>
      </c>
      <c r="AD1452" s="104">
        <v>412000</v>
      </c>
      <c r="AE1452" s="2">
        <v>46174.902384259258</v>
      </c>
      <c r="AG1452" s="2">
        <v>214636</v>
      </c>
    </row>
    <row r="1453" spans="1:33" ht="45" x14ac:dyDescent="0.25">
      <c r="A1453" s="2" t="s">
        <v>29467</v>
      </c>
      <c r="B1453" s="2" t="s">
        <v>25940</v>
      </c>
      <c r="C1453" s="2" t="s">
        <v>29468</v>
      </c>
      <c r="F1453" s="2" t="s">
        <v>29469</v>
      </c>
      <c r="G1453" s="2" t="s">
        <v>29470</v>
      </c>
      <c r="H1453" s="2" t="s">
        <v>29471</v>
      </c>
      <c r="I1453" s="2" t="s">
        <v>29472</v>
      </c>
      <c r="J1453" s="2" t="s">
        <v>28</v>
      </c>
      <c r="K1453" s="2" t="s">
        <v>43</v>
      </c>
      <c r="L1453" s="2" t="s">
        <v>57</v>
      </c>
      <c r="M1453" s="2" t="s">
        <v>58</v>
      </c>
      <c r="N1453" s="2" t="s">
        <v>4686</v>
      </c>
      <c r="O1453" s="2" t="s">
        <v>797</v>
      </c>
      <c r="P1453" s="24">
        <v>0</v>
      </c>
      <c r="Q1453" s="24">
        <v>0</v>
      </c>
      <c r="R1453" s="27" t="s">
        <v>1580</v>
      </c>
      <c r="S1453" s="28" t="s">
        <v>1582</v>
      </c>
      <c r="T1453" s="2" t="s">
        <v>160</v>
      </c>
      <c r="U1453" s="2">
        <v>4120000000</v>
      </c>
      <c r="V1453" s="2" t="s">
        <v>25940</v>
      </c>
      <c r="W1453" s="2" t="s">
        <v>34</v>
      </c>
      <c r="AC1453" s="2">
        <v>0</v>
      </c>
      <c r="AD1453" s="104"/>
    </row>
    <row r="1454" spans="1:33" ht="45" x14ac:dyDescent="0.25">
      <c r="A1454" s="2" t="s">
        <v>26175</v>
      </c>
      <c r="B1454" s="2" t="s">
        <v>25940</v>
      </c>
      <c r="C1454" s="2" t="s">
        <v>26176</v>
      </c>
      <c r="F1454" s="2" t="s">
        <v>26177</v>
      </c>
      <c r="G1454" s="2" t="s">
        <v>26178</v>
      </c>
      <c r="H1454" s="2" t="s">
        <v>26179</v>
      </c>
      <c r="I1454" s="2" t="s">
        <v>21792</v>
      </c>
      <c r="J1454" s="2" t="s">
        <v>28</v>
      </c>
      <c r="K1454" s="2" t="s">
        <v>51</v>
      </c>
      <c r="L1454" s="2" t="s">
        <v>89</v>
      </c>
      <c r="M1454" s="2" t="s">
        <v>1366</v>
      </c>
      <c r="N1454" s="2" t="s">
        <v>5518</v>
      </c>
      <c r="O1454" s="2" t="s">
        <v>32</v>
      </c>
      <c r="P1454" s="24">
        <v>0</v>
      </c>
      <c r="Q1454" s="24">
        <v>1</v>
      </c>
      <c r="R1454" s="27" t="s">
        <v>1568</v>
      </c>
      <c r="S1454" s="28" t="s">
        <v>1589</v>
      </c>
      <c r="T1454" s="2" t="s">
        <v>33</v>
      </c>
      <c r="U1454" s="2">
        <v>412000</v>
      </c>
      <c r="V1454" s="2" t="s">
        <v>25940</v>
      </c>
      <c r="W1454" s="2" t="s">
        <v>34</v>
      </c>
      <c r="X1454" s="58" t="s">
        <v>25672</v>
      </c>
      <c r="Z1454" s="2">
        <v>412000</v>
      </c>
      <c r="AB1454" s="58">
        <v>46174.896631944444</v>
      </c>
      <c r="AC1454" s="2">
        <v>0</v>
      </c>
      <c r="AD1454" s="104">
        <v>412000</v>
      </c>
      <c r="AE1454" s="2">
        <v>46174.896631944444</v>
      </c>
      <c r="AG1454" s="2">
        <v>214637</v>
      </c>
    </row>
    <row r="1455" spans="1:33" ht="60" x14ac:dyDescent="0.25">
      <c r="A1455" s="2" t="s">
        <v>28563</v>
      </c>
      <c r="B1455" s="2" t="s">
        <v>25940</v>
      </c>
      <c r="C1455" s="2" t="s">
        <v>28564</v>
      </c>
      <c r="F1455" s="2" t="s">
        <v>26182</v>
      </c>
      <c r="G1455" s="2" t="s">
        <v>26183</v>
      </c>
      <c r="H1455" s="2" t="s">
        <v>26184</v>
      </c>
      <c r="I1455" s="2" t="s">
        <v>26185</v>
      </c>
      <c r="J1455" s="2" t="s">
        <v>28</v>
      </c>
      <c r="K1455" s="2" t="s">
        <v>68</v>
      </c>
      <c r="L1455" s="2" t="s">
        <v>149</v>
      </c>
      <c r="M1455" s="2" t="s">
        <v>150</v>
      </c>
      <c r="N1455" s="2" t="s">
        <v>3182</v>
      </c>
      <c r="O1455" s="2" t="s">
        <v>32</v>
      </c>
      <c r="P1455" s="24">
        <v>0</v>
      </c>
      <c r="Q1455" s="24">
        <v>2</v>
      </c>
      <c r="R1455" s="27" t="s">
        <v>1568</v>
      </c>
      <c r="S1455" s="28" t="s">
        <v>1585</v>
      </c>
      <c r="T1455" s="2" t="s">
        <v>38</v>
      </c>
      <c r="U1455" s="2">
        <v>2060000</v>
      </c>
      <c r="V1455" s="2" t="s">
        <v>31234</v>
      </c>
      <c r="W1455" s="2" t="s">
        <v>34</v>
      </c>
      <c r="X1455" s="58" t="s">
        <v>32611</v>
      </c>
      <c r="Z1455" s="2">
        <v>2060000</v>
      </c>
      <c r="AB1455" s="58">
        <v>46185.398622685185</v>
      </c>
      <c r="AC1455" s="2">
        <v>0</v>
      </c>
      <c r="AD1455" s="104">
        <v>2060000</v>
      </c>
      <c r="AE1455" s="2">
        <v>46185.398622685185</v>
      </c>
      <c r="AG1455" s="2">
        <v>276318</v>
      </c>
    </row>
    <row r="1456" spans="1:33" ht="45" x14ac:dyDescent="0.25">
      <c r="A1456" s="2" t="s">
        <v>26180</v>
      </c>
      <c r="B1456" s="2" t="s">
        <v>25940</v>
      </c>
      <c r="C1456" s="2" t="s">
        <v>26181</v>
      </c>
      <c r="F1456" s="2" t="s">
        <v>26182</v>
      </c>
      <c r="G1456" s="2" t="s">
        <v>26183</v>
      </c>
      <c r="H1456" s="2" t="s">
        <v>26184</v>
      </c>
      <c r="I1456" s="2" t="s">
        <v>26185</v>
      </c>
      <c r="J1456" s="2" t="s">
        <v>28</v>
      </c>
      <c r="K1456" s="2" t="s">
        <v>68</v>
      </c>
      <c r="L1456" s="2" t="s">
        <v>149</v>
      </c>
      <c r="M1456" s="2" t="s">
        <v>150</v>
      </c>
      <c r="N1456" s="2" t="s">
        <v>3182</v>
      </c>
      <c r="O1456" s="2" t="s">
        <v>706</v>
      </c>
      <c r="P1456" s="24">
        <v>0</v>
      </c>
      <c r="Q1456" s="24">
        <v>0</v>
      </c>
      <c r="R1456" s="27" t="s">
        <v>1578</v>
      </c>
      <c r="S1456" s="28" t="s">
        <v>1589</v>
      </c>
      <c r="T1456" s="2" t="s">
        <v>33</v>
      </c>
      <c r="U1456" s="2">
        <v>0</v>
      </c>
      <c r="V1456" s="2" t="s">
        <v>25940</v>
      </c>
      <c r="W1456" s="2" t="s">
        <v>34</v>
      </c>
      <c r="AC1456" s="2">
        <v>0</v>
      </c>
      <c r="AD1456" s="104"/>
    </row>
    <row r="1457" spans="1:33" ht="90" x14ac:dyDescent="0.25">
      <c r="A1457" s="2" t="s">
        <v>29670</v>
      </c>
      <c r="B1457" s="2" t="s">
        <v>25940</v>
      </c>
      <c r="C1457" s="2" t="s">
        <v>29671</v>
      </c>
      <c r="F1457" s="2" t="s">
        <v>26182</v>
      </c>
      <c r="G1457" s="2" t="s">
        <v>26183</v>
      </c>
      <c r="H1457" s="2" t="s">
        <v>26184</v>
      </c>
      <c r="I1457" s="2" t="s">
        <v>26185</v>
      </c>
      <c r="J1457" s="2" t="s">
        <v>28</v>
      </c>
      <c r="K1457" s="2" t="s">
        <v>68</v>
      </c>
      <c r="L1457" s="2" t="s">
        <v>149</v>
      </c>
      <c r="M1457" s="2" t="s">
        <v>150</v>
      </c>
      <c r="N1457" s="2" t="s">
        <v>3182</v>
      </c>
      <c r="O1457" s="2" t="s">
        <v>799</v>
      </c>
      <c r="P1457" s="24">
        <v>0</v>
      </c>
      <c r="Q1457" s="24">
        <v>0</v>
      </c>
      <c r="R1457" s="27" t="s">
        <v>1580</v>
      </c>
      <c r="S1457" s="28" t="s">
        <v>29676</v>
      </c>
      <c r="T1457" s="2" t="s">
        <v>29675</v>
      </c>
      <c r="U1457" s="2">
        <v>61800000</v>
      </c>
      <c r="V1457" s="2" t="s">
        <v>31234</v>
      </c>
      <c r="W1457" s="2" t="s">
        <v>34</v>
      </c>
      <c r="AC1457" s="2">
        <v>0</v>
      </c>
      <c r="AD1457" s="104"/>
    </row>
    <row r="1458" spans="1:33" ht="45" x14ac:dyDescent="0.25">
      <c r="A1458" s="2" t="s">
        <v>26186</v>
      </c>
      <c r="B1458" s="2" t="s">
        <v>25940</v>
      </c>
      <c r="C1458" s="2" t="s">
        <v>26187</v>
      </c>
      <c r="F1458" s="2" t="s">
        <v>26188</v>
      </c>
      <c r="G1458" s="2" t="s">
        <v>26189</v>
      </c>
      <c r="H1458" s="2" t="s">
        <v>26190</v>
      </c>
      <c r="I1458" s="2" t="s">
        <v>26191</v>
      </c>
      <c r="J1458" s="2" t="s">
        <v>28</v>
      </c>
      <c r="K1458" s="2" t="s">
        <v>43</v>
      </c>
      <c r="L1458" s="2" t="s">
        <v>2156</v>
      </c>
      <c r="M1458" s="2" t="s">
        <v>1606</v>
      </c>
      <c r="N1458" s="2" t="s">
        <v>5340</v>
      </c>
      <c r="O1458" s="2" t="s">
        <v>19490</v>
      </c>
      <c r="P1458" s="24">
        <v>0</v>
      </c>
      <c r="Q1458" s="24">
        <v>0</v>
      </c>
      <c r="R1458" s="27" t="s">
        <v>1579</v>
      </c>
      <c r="S1458" s="28" t="s">
        <v>1589</v>
      </c>
      <c r="T1458" s="2" t="s">
        <v>33</v>
      </c>
      <c r="U1458" s="2">
        <v>412000</v>
      </c>
      <c r="V1458" s="2" t="s">
        <v>31118</v>
      </c>
      <c r="W1458" s="2" t="s">
        <v>34</v>
      </c>
      <c r="X1458" s="58" t="s">
        <v>35286</v>
      </c>
      <c r="Y1458" s="2" t="s">
        <v>39</v>
      </c>
      <c r="Z1458" s="2">
        <v>412000</v>
      </c>
      <c r="AA1458" s="2" t="s">
        <v>40</v>
      </c>
      <c r="AB1458" s="58">
        <v>46209.655694444446</v>
      </c>
      <c r="AC1458" s="2">
        <v>0</v>
      </c>
      <c r="AD1458" s="104">
        <v>412000</v>
      </c>
      <c r="AE1458" s="2">
        <v>46209.655694444446</v>
      </c>
      <c r="AG1458" s="2">
        <v>302082</v>
      </c>
    </row>
    <row r="1459" spans="1:33" ht="60" x14ac:dyDescent="0.25">
      <c r="A1459" s="2" t="s">
        <v>28565</v>
      </c>
      <c r="B1459" s="2" t="s">
        <v>25940</v>
      </c>
      <c r="C1459" s="2" t="s">
        <v>28566</v>
      </c>
      <c r="F1459" s="2" t="s">
        <v>28567</v>
      </c>
      <c r="G1459" s="2" t="s">
        <v>28568</v>
      </c>
      <c r="H1459" s="2" t="s">
        <v>28569</v>
      </c>
      <c r="I1459" s="2" t="s">
        <v>28570</v>
      </c>
      <c r="J1459" s="2" t="s">
        <v>28</v>
      </c>
      <c r="K1459" s="2" t="s">
        <v>29</v>
      </c>
      <c r="L1459" s="2" t="s">
        <v>46</v>
      </c>
      <c r="M1459" s="2" t="s">
        <v>47</v>
      </c>
      <c r="N1459" s="2" t="s">
        <v>3339</v>
      </c>
      <c r="O1459" s="2" t="s">
        <v>32</v>
      </c>
      <c r="P1459" s="24">
        <v>0</v>
      </c>
      <c r="Q1459" s="24">
        <v>1</v>
      </c>
      <c r="R1459" s="27" t="s">
        <v>1568</v>
      </c>
      <c r="S1459" s="28" t="s">
        <v>1585</v>
      </c>
      <c r="T1459" s="2" t="s">
        <v>38</v>
      </c>
      <c r="U1459" s="2">
        <v>2060000</v>
      </c>
      <c r="V1459" s="2" t="s">
        <v>25940</v>
      </c>
      <c r="W1459" s="2" t="s">
        <v>34</v>
      </c>
      <c r="X1459" s="58" t="s">
        <v>25940</v>
      </c>
      <c r="Z1459" s="2">
        <v>2060000</v>
      </c>
      <c r="AB1459" s="58">
        <v>46168.45621527778</v>
      </c>
      <c r="AC1459" s="2">
        <v>0</v>
      </c>
      <c r="AD1459" s="104">
        <v>2060000</v>
      </c>
      <c r="AE1459" s="2">
        <v>46168.45621527778</v>
      </c>
      <c r="AG1459" s="2">
        <v>211516</v>
      </c>
    </row>
    <row r="1460" spans="1:33" ht="45" x14ac:dyDescent="0.25">
      <c r="A1460" s="2" t="s">
        <v>26192</v>
      </c>
      <c r="B1460" s="2" t="s">
        <v>25940</v>
      </c>
      <c r="C1460" s="2" t="s">
        <v>26193</v>
      </c>
      <c r="F1460" s="2" t="s">
        <v>26194</v>
      </c>
      <c r="G1460" s="2" t="s">
        <v>26195</v>
      </c>
      <c r="H1460" s="2" t="s">
        <v>26196</v>
      </c>
      <c r="I1460" s="2" t="s">
        <v>26197</v>
      </c>
      <c r="J1460" s="2" t="s">
        <v>28</v>
      </c>
      <c r="K1460" s="2" t="s">
        <v>43</v>
      </c>
      <c r="L1460" s="2" t="s">
        <v>44</v>
      </c>
      <c r="M1460" s="2" t="s">
        <v>45</v>
      </c>
      <c r="N1460" s="2" t="s">
        <v>2977</v>
      </c>
      <c r="O1460" s="2" t="s">
        <v>32</v>
      </c>
      <c r="P1460" s="24">
        <v>0</v>
      </c>
      <c r="Q1460" s="24">
        <v>1</v>
      </c>
      <c r="R1460" s="27" t="s">
        <v>1568</v>
      </c>
      <c r="S1460" s="28" t="s">
        <v>1589</v>
      </c>
      <c r="T1460" s="2" t="s">
        <v>33</v>
      </c>
      <c r="U1460" s="2">
        <v>412000</v>
      </c>
      <c r="V1460" s="2" t="s">
        <v>25940</v>
      </c>
      <c r="W1460" s="2" t="s">
        <v>34</v>
      </c>
      <c r="X1460" s="58" t="s">
        <v>25940</v>
      </c>
      <c r="Z1460" s="2">
        <v>412000</v>
      </c>
      <c r="AB1460" s="58">
        <v>46168.448217592595</v>
      </c>
      <c r="AC1460" s="2">
        <v>0</v>
      </c>
      <c r="AD1460" s="104">
        <v>412000</v>
      </c>
      <c r="AE1460" s="2">
        <v>46168.448217592595</v>
      </c>
      <c r="AG1460" s="2">
        <v>211500</v>
      </c>
    </row>
    <row r="1461" spans="1:33" ht="60" x14ac:dyDescent="0.25">
      <c r="A1461" s="2" t="s">
        <v>28571</v>
      </c>
      <c r="B1461" s="2" t="s">
        <v>25940</v>
      </c>
      <c r="C1461" s="2" t="s">
        <v>28572</v>
      </c>
      <c r="F1461" s="2" t="s">
        <v>1246</v>
      </c>
      <c r="G1461" s="2" t="s">
        <v>2505</v>
      </c>
      <c r="H1461" s="2" t="s">
        <v>2506</v>
      </c>
      <c r="I1461" s="2" t="s">
        <v>27779</v>
      </c>
      <c r="J1461" s="2" t="s">
        <v>28</v>
      </c>
      <c r="K1461" s="2" t="s">
        <v>173</v>
      </c>
      <c r="L1461" s="2" t="s">
        <v>218</v>
      </c>
      <c r="M1461" s="2" t="s">
        <v>641</v>
      </c>
      <c r="N1461" s="2" t="s">
        <v>4250</v>
      </c>
      <c r="O1461" s="2" t="s">
        <v>32</v>
      </c>
      <c r="P1461" s="24">
        <v>0</v>
      </c>
      <c r="Q1461" s="24">
        <v>3</v>
      </c>
      <c r="R1461" s="27" t="s">
        <v>1568</v>
      </c>
      <c r="S1461" s="28" t="s">
        <v>1585</v>
      </c>
      <c r="T1461" s="2" t="s">
        <v>38</v>
      </c>
      <c r="U1461" s="2">
        <v>2060000</v>
      </c>
      <c r="V1461" s="2" t="s">
        <v>25940</v>
      </c>
      <c r="W1461" s="2" t="s">
        <v>34</v>
      </c>
      <c r="X1461" s="58" t="s">
        <v>25940</v>
      </c>
      <c r="Z1461" s="2">
        <v>2060000</v>
      </c>
      <c r="AB1461" s="58">
        <v>46168.615879629629</v>
      </c>
      <c r="AC1461" s="2">
        <v>0</v>
      </c>
      <c r="AD1461" s="104">
        <v>2060000</v>
      </c>
      <c r="AE1461" s="2">
        <v>46168.615879629629</v>
      </c>
      <c r="AG1461" s="2">
        <v>211819</v>
      </c>
    </row>
    <row r="1462" spans="1:33" ht="45" x14ac:dyDescent="0.25">
      <c r="A1462" s="2" t="s">
        <v>26198</v>
      </c>
      <c r="B1462" s="2" t="s">
        <v>25940</v>
      </c>
      <c r="C1462" s="2" t="s">
        <v>26199</v>
      </c>
      <c r="F1462" s="2" t="s">
        <v>26200</v>
      </c>
      <c r="G1462" s="2" t="s">
        <v>26201</v>
      </c>
      <c r="H1462" s="2" t="s">
        <v>26202</v>
      </c>
      <c r="I1462" s="2" t="s">
        <v>26203</v>
      </c>
      <c r="J1462" s="2" t="s">
        <v>28</v>
      </c>
      <c r="K1462" s="2" t="s">
        <v>173</v>
      </c>
      <c r="L1462" s="2" t="s">
        <v>750</v>
      </c>
      <c r="M1462" s="2" t="s">
        <v>448</v>
      </c>
      <c r="N1462" s="2" t="s">
        <v>6482</v>
      </c>
      <c r="O1462" s="2" t="s">
        <v>705</v>
      </c>
      <c r="P1462" s="24">
        <v>0</v>
      </c>
      <c r="Q1462" s="24">
        <v>0</v>
      </c>
      <c r="R1462" s="27" t="s">
        <v>1578</v>
      </c>
      <c r="S1462" s="28" t="s">
        <v>1589</v>
      </c>
      <c r="T1462" s="2" t="s">
        <v>33</v>
      </c>
      <c r="U1462" s="2">
        <v>0</v>
      </c>
      <c r="V1462" s="2" t="s">
        <v>32059</v>
      </c>
      <c r="W1462" s="2" t="s">
        <v>34</v>
      </c>
      <c r="AC1462" s="2">
        <v>0</v>
      </c>
      <c r="AD1462" s="104"/>
    </row>
    <row r="1463" spans="1:33" ht="45" x14ac:dyDescent="0.25">
      <c r="A1463" s="2" t="s">
        <v>26204</v>
      </c>
      <c r="B1463" s="2" t="s">
        <v>25940</v>
      </c>
      <c r="C1463" s="2" t="s">
        <v>26205</v>
      </c>
      <c r="F1463" s="2" t="s">
        <v>26206</v>
      </c>
      <c r="G1463" s="2" t="s">
        <v>26207</v>
      </c>
      <c r="H1463" s="2" t="s">
        <v>26208</v>
      </c>
      <c r="I1463" s="2" t="s">
        <v>26209</v>
      </c>
      <c r="J1463" s="2" t="s">
        <v>28</v>
      </c>
      <c r="K1463" s="2" t="s">
        <v>72</v>
      </c>
      <c r="L1463" s="2" t="s">
        <v>450</v>
      </c>
      <c r="M1463" s="2" t="s">
        <v>451</v>
      </c>
      <c r="N1463" s="2" t="s">
        <v>3472</v>
      </c>
      <c r="O1463" s="2" t="s">
        <v>32</v>
      </c>
      <c r="P1463" s="24">
        <v>0</v>
      </c>
      <c r="Q1463" s="24">
        <v>1</v>
      </c>
      <c r="R1463" s="27" t="s">
        <v>1568</v>
      </c>
      <c r="S1463" s="28" t="s">
        <v>1589</v>
      </c>
      <c r="T1463" s="2" t="s">
        <v>33</v>
      </c>
      <c r="U1463" s="2">
        <v>412000</v>
      </c>
      <c r="V1463" s="2" t="s">
        <v>25940</v>
      </c>
      <c r="W1463" s="2" t="s">
        <v>34</v>
      </c>
      <c r="X1463" s="58" t="s">
        <v>25940</v>
      </c>
      <c r="Z1463" s="2">
        <v>412000</v>
      </c>
      <c r="AB1463" s="58">
        <v>46168.457442129627</v>
      </c>
      <c r="AC1463" s="2">
        <v>0</v>
      </c>
      <c r="AD1463" s="104">
        <v>412000</v>
      </c>
      <c r="AE1463" s="2">
        <v>46168.457442129627</v>
      </c>
      <c r="AG1463" s="2">
        <v>211529</v>
      </c>
    </row>
    <row r="1464" spans="1:33" ht="45" x14ac:dyDescent="0.25">
      <c r="A1464" s="2" t="s">
        <v>26210</v>
      </c>
      <c r="B1464" s="2" t="s">
        <v>25940</v>
      </c>
      <c r="C1464" s="2" t="s">
        <v>26211</v>
      </c>
      <c r="F1464" s="2" t="s">
        <v>26212</v>
      </c>
      <c r="G1464" s="2" t="s">
        <v>26213</v>
      </c>
      <c r="H1464" s="2" t="s">
        <v>26214</v>
      </c>
      <c r="I1464" s="2" t="s">
        <v>25903</v>
      </c>
      <c r="J1464" s="2" t="s">
        <v>28</v>
      </c>
      <c r="K1464" s="2" t="s">
        <v>29</v>
      </c>
      <c r="L1464" s="2" t="s">
        <v>106</v>
      </c>
      <c r="M1464" s="2" t="s">
        <v>107</v>
      </c>
      <c r="N1464" s="2" t="s">
        <v>4198</v>
      </c>
      <c r="O1464" s="2" t="s">
        <v>705</v>
      </c>
      <c r="P1464" s="24">
        <v>0</v>
      </c>
      <c r="Q1464" s="24">
        <v>0</v>
      </c>
      <c r="R1464" s="27" t="s">
        <v>1578</v>
      </c>
      <c r="S1464" s="28" t="s">
        <v>1589</v>
      </c>
      <c r="T1464" s="2" t="s">
        <v>33</v>
      </c>
      <c r="U1464" s="2">
        <v>0</v>
      </c>
      <c r="V1464" s="2" t="s">
        <v>25940</v>
      </c>
      <c r="W1464" s="2" t="s">
        <v>34</v>
      </c>
      <c r="AC1464" s="2">
        <v>0</v>
      </c>
      <c r="AD1464" s="104"/>
    </row>
    <row r="1465" spans="1:33" ht="45" x14ac:dyDescent="0.25">
      <c r="A1465" s="2" t="s">
        <v>26215</v>
      </c>
      <c r="B1465" s="2" t="s">
        <v>25940</v>
      </c>
      <c r="C1465" s="2" t="s">
        <v>26216</v>
      </c>
      <c r="F1465" s="2" t="s">
        <v>26217</v>
      </c>
      <c r="G1465" s="2" t="s">
        <v>26218</v>
      </c>
      <c r="H1465" s="2" t="s">
        <v>26219</v>
      </c>
      <c r="I1465" s="2" t="s">
        <v>26220</v>
      </c>
      <c r="J1465" s="2" t="s">
        <v>28</v>
      </c>
      <c r="K1465" s="2" t="s">
        <v>78</v>
      </c>
      <c r="L1465" s="2" t="s">
        <v>398</v>
      </c>
      <c r="M1465" s="2" t="s">
        <v>878</v>
      </c>
      <c r="N1465" s="2" t="s">
        <v>3215</v>
      </c>
      <c r="O1465" s="2" t="s">
        <v>705</v>
      </c>
      <c r="P1465" s="24">
        <v>0</v>
      </c>
      <c r="Q1465" s="24">
        <v>0</v>
      </c>
      <c r="R1465" s="27" t="s">
        <v>1578</v>
      </c>
      <c r="S1465" s="28" t="s">
        <v>1589</v>
      </c>
      <c r="T1465" s="2" t="s">
        <v>33</v>
      </c>
      <c r="U1465" s="2">
        <v>0</v>
      </c>
      <c r="V1465" s="2" t="s">
        <v>25940</v>
      </c>
      <c r="W1465" s="2" t="s">
        <v>34</v>
      </c>
      <c r="AC1465" s="2">
        <v>0</v>
      </c>
      <c r="AD1465" s="104"/>
    </row>
    <row r="1466" spans="1:33" ht="60" x14ac:dyDescent="0.25">
      <c r="A1466" s="2" t="s">
        <v>26221</v>
      </c>
      <c r="B1466" s="2" t="s">
        <v>25940</v>
      </c>
      <c r="C1466" s="2" t="s">
        <v>26222</v>
      </c>
      <c r="F1466" s="2" t="s">
        <v>1383</v>
      </c>
      <c r="G1466" s="2" t="s">
        <v>3193</v>
      </c>
      <c r="H1466" s="2" t="s">
        <v>3194</v>
      </c>
      <c r="I1466" s="2" t="s">
        <v>20819</v>
      </c>
      <c r="J1466" s="2" t="s">
        <v>28</v>
      </c>
      <c r="K1466" s="2" t="s">
        <v>29</v>
      </c>
      <c r="L1466" s="2" t="s">
        <v>322</v>
      </c>
      <c r="M1466" s="2" t="s">
        <v>7315</v>
      </c>
      <c r="N1466" s="2" t="s">
        <v>7316</v>
      </c>
      <c r="O1466" s="2" t="s">
        <v>32</v>
      </c>
      <c r="P1466" s="24">
        <v>0</v>
      </c>
      <c r="Q1466" s="24">
        <v>1</v>
      </c>
      <c r="R1466" s="27" t="s">
        <v>1568</v>
      </c>
      <c r="S1466" s="28" t="s">
        <v>1589</v>
      </c>
      <c r="T1466" s="2" t="s">
        <v>33</v>
      </c>
      <c r="U1466" s="2">
        <v>412000</v>
      </c>
      <c r="V1466" s="2" t="s">
        <v>25940</v>
      </c>
      <c r="W1466" s="2" t="s">
        <v>34</v>
      </c>
      <c r="X1466" s="58" t="s">
        <v>25940</v>
      </c>
      <c r="Z1466" s="2">
        <v>412000</v>
      </c>
      <c r="AB1466" s="58">
        <v>46168.459907407407</v>
      </c>
      <c r="AC1466" s="2">
        <v>0</v>
      </c>
      <c r="AD1466" s="104">
        <v>412000</v>
      </c>
      <c r="AE1466" s="2">
        <v>46168.459907407407</v>
      </c>
      <c r="AG1466" s="2">
        <v>211513</v>
      </c>
    </row>
    <row r="1467" spans="1:33" ht="45" x14ac:dyDescent="0.25">
      <c r="A1467" s="2" t="s">
        <v>26223</v>
      </c>
      <c r="B1467" s="2" t="s">
        <v>25940</v>
      </c>
      <c r="C1467" s="2" t="s">
        <v>26224</v>
      </c>
      <c r="F1467" s="2" t="s">
        <v>26225</v>
      </c>
      <c r="G1467" s="2" t="s">
        <v>26226</v>
      </c>
      <c r="H1467" s="2" t="s">
        <v>26227</v>
      </c>
      <c r="I1467" s="2" t="s">
        <v>26228</v>
      </c>
      <c r="J1467" s="2" t="s">
        <v>28</v>
      </c>
      <c r="K1467" s="2" t="s">
        <v>72</v>
      </c>
      <c r="L1467" s="2" t="s">
        <v>73</v>
      </c>
      <c r="M1467" s="2" t="s">
        <v>365</v>
      </c>
      <c r="N1467" s="2" t="s">
        <v>5351</v>
      </c>
      <c r="O1467" s="2" t="s">
        <v>32</v>
      </c>
      <c r="P1467" s="24">
        <v>0</v>
      </c>
      <c r="Q1467" s="24">
        <v>1</v>
      </c>
      <c r="R1467" s="27" t="s">
        <v>1568</v>
      </c>
      <c r="S1467" s="28" t="s">
        <v>1589</v>
      </c>
      <c r="T1467" s="2" t="s">
        <v>33</v>
      </c>
      <c r="U1467" s="2">
        <v>412000</v>
      </c>
      <c r="V1467" s="2" t="s">
        <v>25672</v>
      </c>
      <c r="W1467" s="2" t="s">
        <v>34</v>
      </c>
      <c r="X1467" s="58" t="s">
        <v>25672</v>
      </c>
      <c r="Z1467" s="2">
        <v>412000</v>
      </c>
      <c r="AB1467" s="58">
        <v>46174.426608796297</v>
      </c>
      <c r="AC1467" s="2">
        <v>0</v>
      </c>
      <c r="AD1467" s="104">
        <v>412000</v>
      </c>
      <c r="AE1467" s="2">
        <v>46174.426608796297</v>
      </c>
      <c r="AG1467" s="2">
        <v>213305</v>
      </c>
    </row>
    <row r="1468" spans="1:33" ht="60" x14ac:dyDescent="0.25">
      <c r="A1468" s="2" t="s">
        <v>28573</v>
      </c>
      <c r="B1468" s="2" t="s">
        <v>25940</v>
      </c>
      <c r="C1468" s="2" t="s">
        <v>28574</v>
      </c>
      <c r="F1468" s="2" t="s">
        <v>26239</v>
      </c>
      <c r="G1468" s="2" t="s">
        <v>26240</v>
      </c>
      <c r="H1468" s="2" t="s">
        <v>8849</v>
      </c>
      <c r="I1468" s="2" t="s">
        <v>26241</v>
      </c>
      <c r="J1468" s="2" t="s">
        <v>28</v>
      </c>
      <c r="K1468" s="2" t="s">
        <v>29</v>
      </c>
      <c r="L1468" s="2" t="s">
        <v>322</v>
      </c>
      <c r="M1468" s="2" t="s">
        <v>7315</v>
      </c>
      <c r="N1468" s="2" t="s">
        <v>7316</v>
      </c>
      <c r="O1468" s="2" t="s">
        <v>19490</v>
      </c>
      <c r="P1468" s="24">
        <v>0</v>
      </c>
      <c r="Q1468" s="24">
        <v>0</v>
      </c>
      <c r="R1468" s="27" t="s">
        <v>1579</v>
      </c>
      <c r="S1468" s="28" t="s">
        <v>1585</v>
      </c>
      <c r="T1468" s="2" t="s">
        <v>38</v>
      </c>
      <c r="U1468" s="2">
        <v>2060000</v>
      </c>
      <c r="V1468" s="2" t="s">
        <v>25940</v>
      </c>
      <c r="W1468" s="2" t="s">
        <v>34</v>
      </c>
      <c r="X1468" s="58" t="s">
        <v>25856</v>
      </c>
      <c r="Y1468" s="2" t="s">
        <v>39</v>
      </c>
      <c r="Z1468" s="2">
        <v>2060000</v>
      </c>
      <c r="AA1468" s="2" t="s">
        <v>40</v>
      </c>
      <c r="AB1468" s="58">
        <v>46172.476134259261</v>
      </c>
      <c r="AC1468" s="2">
        <v>0</v>
      </c>
      <c r="AD1468" s="104">
        <v>2060000</v>
      </c>
      <c r="AE1468" s="2">
        <v>46172.476134259261</v>
      </c>
      <c r="AG1468" s="2">
        <v>212387</v>
      </c>
    </row>
    <row r="1469" spans="1:33" ht="45" x14ac:dyDescent="0.25">
      <c r="A1469" s="2" t="s">
        <v>26229</v>
      </c>
      <c r="B1469" s="2" t="s">
        <v>25940</v>
      </c>
      <c r="C1469" s="2" t="s">
        <v>26230</v>
      </c>
      <c r="F1469" s="2" t="s">
        <v>12465</v>
      </c>
      <c r="G1469" s="2" t="s">
        <v>12466</v>
      </c>
      <c r="H1469" s="2" t="s">
        <v>12467</v>
      </c>
      <c r="I1469" s="2" t="s">
        <v>23504</v>
      </c>
      <c r="J1469" s="2" t="s">
        <v>28</v>
      </c>
      <c r="K1469" s="2" t="s">
        <v>43</v>
      </c>
      <c r="L1469" s="2" t="s">
        <v>387</v>
      </c>
      <c r="M1469" s="2" t="s">
        <v>388</v>
      </c>
      <c r="N1469" s="2" t="s">
        <v>3037</v>
      </c>
      <c r="O1469" s="2" t="s">
        <v>19490</v>
      </c>
      <c r="P1469" s="24">
        <v>0</v>
      </c>
      <c r="Q1469" s="24">
        <v>0</v>
      </c>
      <c r="R1469" s="27" t="s">
        <v>1579</v>
      </c>
      <c r="S1469" s="28" t="s">
        <v>1589</v>
      </c>
      <c r="T1469" s="2" t="s">
        <v>33</v>
      </c>
      <c r="U1469" s="2">
        <v>412000</v>
      </c>
      <c r="V1469" s="2" t="s">
        <v>25940</v>
      </c>
      <c r="W1469" s="2" t="s">
        <v>34</v>
      </c>
      <c r="X1469" s="58" t="s">
        <v>25672</v>
      </c>
      <c r="Y1469" s="2" t="s">
        <v>39</v>
      </c>
      <c r="Z1469" s="2">
        <v>412000</v>
      </c>
      <c r="AA1469" s="2" t="s">
        <v>40</v>
      </c>
      <c r="AB1469" s="58">
        <v>46174.666666666664</v>
      </c>
      <c r="AC1469" s="2">
        <v>0</v>
      </c>
      <c r="AD1469" s="104">
        <v>412000</v>
      </c>
      <c r="AE1469" s="2">
        <v>46174.666666666664</v>
      </c>
      <c r="AG1469" s="2">
        <v>211199</v>
      </c>
    </row>
    <row r="1470" spans="1:33" ht="60" x14ac:dyDescent="0.25">
      <c r="A1470" s="2" t="s">
        <v>28575</v>
      </c>
      <c r="B1470" s="2" t="s">
        <v>25940</v>
      </c>
      <c r="C1470" s="2" t="s">
        <v>28576</v>
      </c>
      <c r="F1470" s="2" t="s">
        <v>9909</v>
      </c>
      <c r="G1470" s="2" t="s">
        <v>9910</v>
      </c>
      <c r="H1470" s="2" t="s">
        <v>9911</v>
      </c>
      <c r="I1470" s="2" t="s">
        <v>21996</v>
      </c>
      <c r="J1470" s="2" t="s">
        <v>28</v>
      </c>
      <c r="K1470" s="2" t="s">
        <v>72</v>
      </c>
      <c r="L1470" s="2" t="s">
        <v>9866</v>
      </c>
      <c r="M1470" s="2" t="s">
        <v>848</v>
      </c>
      <c r="N1470" s="2" t="s">
        <v>9867</v>
      </c>
      <c r="O1470" s="2" t="s">
        <v>19490</v>
      </c>
      <c r="P1470" s="24">
        <v>0</v>
      </c>
      <c r="Q1470" s="24">
        <v>0</v>
      </c>
      <c r="R1470" s="27" t="s">
        <v>1579</v>
      </c>
      <c r="S1470" s="28" t="s">
        <v>1585</v>
      </c>
      <c r="T1470" s="2" t="s">
        <v>38</v>
      </c>
      <c r="U1470" s="2">
        <v>2060000</v>
      </c>
      <c r="V1470" s="2" t="s">
        <v>25940</v>
      </c>
      <c r="W1470" s="2" t="s">
        <v>34</v>
      </c>
      <c r="X1470" s="58" t="s">
        <v>31118</v>
      </c>
      <c r="Y1470" s="2" t="s">
        <v>39</v>
      </c>
      <c r="Z1470" s="2">
        <v>2060000</v>
      </c>
      <c r="AA1470" s="2" t="s">
        <v>40</v>
      </c>
      <c r="AB1470" s="58">
        <v>46178.885393518518</v>
      </c>
      <c r="AC1470" s="2">
        <v>0</v>
      </c>
      <c r="AD1470" s="104">
        <v>2060000</v>
      </c>
      <c r="AE1470" s="2">
        <v>46178.885393518518</v>
      </c>
      <c r="AG1470" s="2">
        <v>301904</v>
      </c>
    </row>
    <row r="1471" spans="1:33" ht="45" x14ac:dyDescent="0.25">
      <c r="A1471" s="2" t="s">
        <v>26231</v>
      </c>
      <c r="B1471" s="2" t="s">
        <v>25940</v>
      </c>
      <c r="C1471" s="2" t="s">
        <v>26232</v>
      </c>
      <c r="F1471" s="2" t="s">
        <v>26233</v>
      </c>
      <c r="G1471" s="2" t="s">
        <v>26234</v>
      </c>
      <c r="H1471" s="2" t="s">
        <v>26235</v>
      </c>
      <c r="I1471" s="2" t="s">
        <v>26236</v>
      </c>
      <c r="J1471" s="2" t="s">
        <v>28</v>
      </c>
      <c r="K1471" s="2" t="s">
        <v>48</v>
      </c>
      <c r="L1471" s="2" t="s">
        <v>193</v>
      </c>
      <c r="M1471" s="2" t="s">
        <v>194</v>
      </c>
      <c r="N1471" s="2" t="s">
        <v>3019</v>
      </c>
      <c r="O1471" s="2" t="s">
        <v>705</v>
      </c>
      <c r="P1471" s="24">
        <v>0</v>
      </c>
      <c r="Q1471" s="24">
        <v>0</v>
      </c>
      <c r="R1471" s="27" t="s">
        <v>1578</v>
      </c>
      <c r="S1471" s="28" t="s">
        <v>1589</v>
      </c>
      <c r="T1471" s="2" t="s">
        <v>33</v>
      </c>
      <c r="U1471" s="2">
        <v>0</v>
      </c>
      <c r="V1471" s="2" t="s">
        <v>25940</v>
      </c>
      <c r="W1471" s="2" t="s">
        <v>34</v>
      </c>
      <c r="AC1471" s="2">
        <v>0</v>
      </c>
      <c r="AD1471" s="104"/>
    </row>
    <row r="1472" spans="1:33" ht="45" x14ac:dyDescent="0.25">
      <c r="A1472" s="2" t="s">
        <v>26237</v>
      </c>
      <c r="B1472" s="2" t="s">
        <v>25940</v>
      </c>
      <c r="C1472" s="2" t="s">
        <v>26238</v>
      </c>
      <c r="F1472" s="2" t="s">
        <v>26239</v>
      </c>
      <c r="G1472" s="2" t="s">
        <v>26240</v>
      </c>
      <c r="H1472" s="2" t="s">
        <v>8849</v>
      </c>
      <c r="I1472" s="2" t="s">
        <v>26241</v>
      </c>
      <c r="J1472" s="2" t="s">
        <v>28</v>
      </c>
      <c r="K1472" s="2" t="s">
        <v>29</v>
      </c>
      <c r="L1472" s="2" t="s">
        <v>322</v>
      </c>
      <c r="M1472" s="2" t="s">
        <v>7315</v>
      </c>
      <c r="N1472" s="2" t="s">
        <v>7316</v>
      </c>
      <c r="O1472" s="2" t="s">
        <v>19490</v>
      </c>
      <c r="P1472" s="24">
        <v>0</v>
      </c>
      <c r="Q1472" s="24">
        <v>0</v>
      </c>
      <c r="R1472" s="27" t="s">
        <v>1579</v>
      </c>
      <c r="S1472" s="28" t="s">
        <v>1589</v>
      </c>
      <c r="T1472" s="2" t="s">
        <v>33</v>
      </c>
      <c r="U1472" s="2">
        <v>412000</v>
      </c>
      <c r="V1472" s="2" t="s">
        <v>25940</v>
      </c>
      <c r="W1472" s="2" t="s">
        <v>34</v>
      </c>
      <c r="X1472" s="58" t="s">
        <v>25940</v>
      </c>
      <c r="Y1472" s="2" t="s">
        <v>39</v>
      </c>
      <c r="Z1472" s="2">
        <v>412000</v>
      </c>
      <c r="AA1472" s="2" t="s">
        <v>40</v>
      </c>
      <c r="AB1472" s="58">
        <v>46168.458344907405</v>
      </c>
      <c r="AC1472" s="2">
        <v>0</v>
      </c>
      <c r="AD1472" s="104">
        <v>412000</v>
      </c>
      <c r="AE1472" s="2">
        <v>46168.458344907405</v>
      </c>
      <c r="AG1472" s="2">
        <v>211515</v>
      </c>
    </row>
    <row r="1473" spans="1:33" ht="60" x14ac:dyDescent="0.25">
      <c r="A1473" s="2" t="s">
        <v>28577</v>
      </c>
      <c r="B1473" s="2" t="s">
        <v>25940</v>
      </c>
      <c r="C1473" s="2" t="s">
        <v>28578</v>
      </c>
      <c r="F1473" s="2" t="s">
        <v>1383</v>
      </c>
      <c r="G1473" s="2" t="s">
        <v>3193</v>
      </c>
      <c r="H1473" s="2" t="s">
        <v>3194</v>
      </c>
      <c r="I1473" s="2" t="s">
        <v>20819</v>
      </c>
      <c r="J1473" s="2" t="s">
        <v>28</v>
      </c>
      <c r="K1473" s="2" t="s">
        <v>29</v>
      </c>
      <c r="L1473" s="2" t="s">
        <v>322</v>
      </c>
      <c r="M1473" s="2" t="s">
        <v>7315</v>
      </c>
      <c r="N1473" s="2" t="s">
        <v>7316</v>
      </c>
      <c r="O1473" s="2" t="s">
        <v>32</v>
      </c>
      <c r="P1473" s="24">
        <v>0</v>
      </c>
      <c r="Q1473" s="24">
        <v>2</v>
      </c>
      <c r="R1473" s="27" t="s">
        <v>1568</v>
      </c>
      <c r="S1473" s="28" t="s">
        <v>1585</v>
      </c>
      <c r="T1473" s="2" t="s">
        <v>38</v>
      </c>
      <c r="U1473" s="2">
        <v>2060000</v>
      </c>
      <c r="V1473" s="2" t="s">
        <v>25940</v>
      </c>
      <c r="W1473" s="2" t="s">
        <v>34</v>
      </c>
      <c r="X1473" s="58" t="s">
        <v>25940</v>
      </c>
      <c r="Z1473" s="2">
        <v>2060000</v>
      </c>
      <c r="AB1473" s="58">
        <v>46168.460821759261</v>
      </c>
      <c r="AC1473" s="2">
        <v>0</v>
      </c>
      <c r="AD1473" s="104">
        <v>2060000</v>
      </c>
      <c r="AE1473" s="2">
        <v>46168.460821759261</v>
      </c>
      <c r="AG1473" s="2">
        <v>211161</v>
      </c>
    </row>
    <row r="1474" spans="1:33" ht="60" x14ac:dyDescent="0.25">
      <c r="A1474" s="2" t="s">
        <v>26242</v>
      </c>
      <c r="B1474" s="2" t="s">
        <v>25940</v>
      </c>
      <c r="C1474" s="2" t="s">
        <v>26243</v>
      </c>
      <c r="F1474" s="2" t="s">
        <v>1383</v>
      </c>
      <c r="G1474" s="2" t="s">
        <v>3193</v>
      </c>
      <c r="H1474" s="2" t="s">
        <v>3194</v>
      </c>
      <c r="I1474" s="2" t="s">
        <v>20819</v>
      </c>
      <c r="J1474" s="2" t="s">
        <v>28</v>
      </c>
      <c r="K1474" s="2" t="s">
        <v>29</v>
      </c>
      <c r="L1474" s="2" t="s">
        <v>322</v>
      </c>
      <c r="M1474" s="2" t="s">
        <v>7315</v>
      </c>
      <c r="N1474" s="2" t="s">
        <v>7316</v>
      </c>
      <c r="O1474" s="2" t="s">
        <v>705</v>
      </c>
      <c r="P1474" s="24">
        <v>0</v>
      </c>
      <c r="Q1474" s="24">
        <v>0</v>
      </c>
      <c r="R1474" s="27" t="s">
        <v>1578</v>
      </c>
      <c r="S1474" s="28" t="s">
        <v>1589</v>
      </c>
      <c r="T1474" s="2" t="s">
        <v>33</v>
      </c>
      <c r="U1474" s="2">
        <v>0</v>
      </c>
      <c r="V1474" s="2" t="s">
        <v>25940</v>
      </c>
      <c r="W1474" s="2" t="s">
        <v>34</v>
      </c>
      <c r="AC1474" s="2">
        <v>0</v>
      </c>
      <c r="AD1474" s="104"/>
    </row>
    <row r="1475" spans="1:33" ht="60" x14ac:dyDescent="0.25">
      <c r="A1475" s="2" t="s">
        <v>28579</v>
      </c>
      <c r="B1475" s="2" t="s">
        <v>25940</v>
      </c>
      <c r="C1475" s="2" t="s">
        <v>28580</v>
      </c>
      <c r="F1475" s="2" t="s">
        <v>26246</v>
      </c>
      <c r="G1475" s="2" t="s">
        <v>26247</v>
      </c>
      <c r="H1475" s="2" t="s">
        <v>26248</v>
      </c>
      <c r="I1475" s="2" t="s">
        <v>26249</v>
      </c>
      <c r="J1475" s="2" t="s">
        <v>28</v>
      </c>
      <c r="K1475" s="2" t="s">
        <v>29</v>
      </c>
      <c r="L1475" s="2" t="s">
        <v>243</v>
      </c>
      <c r="M1475" s="2" t="s">
        <v>404</v>
      </c>
      <c r="N1475" s="2" t="s">
        <v>7186</v>
      </c>
      <c r="O1475" s="2" t="s">
        <v>705</v>
      </c>
      <c r="P1475" s="24">
        <v>0</v>
      </c>
      <c r="Q1475" s="24">
        <v>0</v>
      </c>
      <c r="R1475" s="27" t="s">
        <v>1578</v>
      </c>
      <c r="S1475" s="28" t="s">
        <v>1585</v>
      </c>
      <c r="T1475" s="2" t="s">
        <v>38</v>
      </c>
      <c r="U1475" s="2">
        <v>0</v>
      </c>
      <c r="V1475" s="2" t="s">
        <v>25940</v>
      </c>
      <c r="W1475" s="2" t="s">
        <v>34</v>
      </c>
      <c r="AC1475" s="2">
        <v>0</v>
      </c>
      <c r="AD1475" s="104"/>
    </row>
    <row r="1476" spans="1:33" ht="60" x14ac:dyDescent="0.25">
      <c r="A1476" s="2" t="s">
        <v>26244</v>
      </c>
      <c r="B1476" s="2" t="s">
        <v>25940</v>
      </c>
      <c r="C1476" s="2" t="s">
        <v>26245</v>
      </c>
      <c r="F1476" s="2" t="s">
        <v>26246</v>
      </c>
      <c r="G1476" s="2" t="s">
        <v>26247</v>
      </c>
      <c r="H1476" s="2" t="s">
        <v>26248</v>
      </c>
      <c r="I1476" s="2" t="s">
        <v>26249</v>
      </c>
      <c r="J1476" s="2" t="s">
        <v>28</v>
      </c>
      <c r="K1476" s="2" t="s">
        <v>29</v>
      </c>
      <c r="L1476" s="2" t="s">
        <v>243</v>
      </c>
      <c r="M1476" s="2" t="s">
        <v>404</v>
      </c>
      <c r="N1476" s="2" t="s">
        <v>7186</v>
      </c>
      <c r="O1476" s="3" t="s">
        <v>32</v>
      </c>
      <c r="P1476" s="24">
        <v>0</v>
      </c>
      <c r="Q1476" s="24">
        <v>1</v>
      </c>
      <c r="R1476" s="27" t="s">
        <v>1568</v>
      </c>
      <c r="S1476" s="28" t="s">
        <v>1589</v>
      </c>
      <c r="T1476" s="2" t="s">
        <v>33</v>
      </c>
      <c r="U1476" s="2">
        <v>412000</v>
      </c>
      <c r="V1476" s="2" t="s">
        <v>25940</v>
      </c>
      <c r="W1476" s="2" t="s">
        <v>34</v>
      </c>
      <c r="X1476" s="58" t="s">
        <v>25672</v>
      </c>
      <c r="Z1476" s="2">
        <v>412000</v>
      </c>
      <c r="AB1476" s="58">
        <v>46174.397199074076</v>
      </c>
      <c r="AC1476" s="2">
        <v>0</v>
      </c>
      <c r="AD1476" s="104">
        <v>412000</v>
      </c>
      <c r="AE1476" s="2">
        <v>46174.397199074076</v>
      </c>
      <c r="AG1476" s="2">
        <v>212063</v>
      </c>
    </row>
    <row r="1477" spans="1:33" ht="60" x14ac:dyDescent="0.25">
      <c r="A1477" s="2" t="s">
        <v>28581</v>
      </c>
      <c r="B1477" s="2" t="s">
        <v>25940</v>
      </c>
      <c r="C1477" s="2" t="s">
        <v>28582</v>
      </c>
      <c r="F1477" s="2" t="s">
        <v>26252</v>
      </c>
      <c r="G1477" s="2" t="s">
        <v>26253</v>
      </c>
      <c r="H1477" s="2" t="s">
        <v>26254</v>
      </c>
      <c r="I1477" s="2" t="s">
        <v>26255</v>
      </c>
      <c r="J1477" s="2" t="s">
        <v>28</v>
      </c>
      <c r="K1477" s="2" t="s">
        <v>78</v>
      </c>
      <c r="L1477" s="2" t="s">
        <v>362</v>
      </c>
      <c r="M1477" s="2" t="s">
        <v>363</v>
      </c>
      <c r="N1477" s="2" t="s">
        <v>5454</v>
      </c>
      <c r="O1477" s="2" t="s">
        <v>32</v>
      </c>
      <c r="P1477" s="24">
        <v>0</v>
      </c>
      <c r="Q1477" s="24">
        <v>1</v>
      </c>
      <c r="R1477" s="27" t="s">
        <v>1568</v>
      </c>
      <c r="S1477" s="28" t="s">
        <v>1585</v>
      </c>
      <c r="T1477" s="2" t="s">
        <v>38</v>
      </c>
      <c r="U1477" s="2">
        <v>2060000</v>
      </c>
      <c r="V1477" s="2" t="s">
        <v>25940</v>
      </c>
      <c r="W1477" s="2" t="s">
        <v>34</v>
      </c>
      <c r="X1477" s="58" t="s">
        <v>25940</v>
      </c>
      <c r="Z1477" s="2">
        <v>2060000</v>
      </c>
      <c r="AB1477" s="58">
        <v>46168.753888888888</v>
      </c>
      <c r="AC1477" s="2">
        <v>0</v>
      </c>
      <c r="AD1477" s="104">
        <v>2060000</v>
      </c>
      <c r="AE1477" s="2">
        <v>46168.753888888888</v>
      </c>
      <c r="AG1477" s="2">
        <v>212012</v>
      </c>
    </row>
    <row r="1478" spans="1:33" ht="45" x14ac:dyDescent="0.25">
      <c r="A1478" s="2" t="s">
        <v>26250</v>
      </c>
      <c r="B1478" s="2" t="s">
        <v>25940</v>
      </c>
      <c r="C1478" s="2" t="s">
        <v>26251</v>
      </c>
      <c r="F1478" s="2" t="s">
        <v>26252</v>
      </c>
      <c r="G1478" s="2" t="s">
        <v>26253</v>
      </c>
      <c r="H1478" s="2" t="s">
        <v>26254</v>
      </c>
      <c r="I1478" s="2" t="s">
        <v>26255</v>
      </c>
      <c r="J1478" s="2" t="s">
        <v>28</v>
      </c>
      <c r="K1478" s="2" t="s">
        <v>78</v>
      </c>
      <c r="L1478" s="2" t="s">
        <v>362</v>
      </c>
      <c r="M1478" s="2" t="s">
        <v>363</v>
      </c>
      <c r="N1478" s="2" t="s">
        <v>5454</v>
      </c>
      <c r="O1478" s="2" t="s">
        <v>32</v>
      </c>
      <c r="P1478" s="24">
        <v>0</v>
      </c>
      <c r="Q1478" s="24">
        <v>1</v>
      </c>
      <c r="R1478" s="27" t="s">
        <v>1568</v>
      </c>
      <c r="S1478" s="28" t="s">
        <v>1589</v>
      </c>
      <c r="T1478" s="2" t="s">
        <v>33</v>
      </c>
      <c r="U1478" s="2">
        <v>412000</v>
      </c>
      <c r="V1478" s="2" t="s">
        <v>25940</v>
      </c>
      <c r="W1478" s="2" t="s">
        <v>34</v>
      </c>
      <c r="X1478" s="58" t="s">
        <v>25940</v>
      </c>
      <c r="Z1478" s="2">
        <v>412000</v>
      </c>
      <c r="AB1478" s="58">
        <v>46168.752592592595</v>
      </c>
      <c r="AC1478" s="2">
        <v>0</v>
      </c>
      <c r="AD1478" s="104">
        <v>412000</v>
      </c>
      <c r="AE1478" s="2">
        <v>46168.752592592595</v>
      </c>
      <c r="AG1478" s="2">
        <v>212007</v>
      </c>
    </row>
    <row r="1479" spans="1:33" ht="45" x14ac:dyDescent="0.25">
      <c r="A1479" s="2" t="s">
        <v>26256</v>
      </c>
      <c r="B1479" s="2" t="s">
        <v>26257</v>
      </c>
      <c r="C1479" s="2" t="s">
        <v>26258</v>
      </c>
      <c r="F1479" s="2" t="s">
        <v>26259</v>
      </c>
      <c r="G1479" s="2" t="s">
        <v>26260</v>
      </c>
      <c r="H1479" s="2" t="s">
        <v>26261</v>
      </c>
      <c r="I1479" s="2" t="s">
        <v>26262</v>
      </c>
      <c r="J1479" s="2" t="s">
        <v>28</v>
      </c>
      <c r="K1479" s="2" t="s">
        <v>173</v>
      </c>
      <c r="L1479" s="2" t="s">
        <v>57</v>
      </c>
      <c r="M1479" s="2" t="s">
        <v>346</v>
      </c>
      <c r="N1479" s="2" t="s">
        <v>4904</v>
      </c>
      <c r="O1479" s="2" t="s">
        <v>32</v>
      </c>
      <c r="P1479" s="24">
        <v>0</v>
      </c>
      <c r="Q1479" s="24">
        <v>1</v>
      </c>
      <c r="R1479" s="27" t="s">
        <v>1568</v>
      </c>
      <c r="S1479" s="28" t="s">
        <v>1589</v>
      </c>
      <c r="T1479" s="2" t="s">
        <v>33</v>
      </c>
      <c r="U1479" s="2">
        <v>412000</v>
      </c>
      <c r="V1479" s="2" t="s">
        <v>26257</v>
      </c>
      <c r="W1479" s="2" t="s">
        <v>34</v>
      </c>
      <c r="X1479" s="58" t="s">
        <v>25940</v>
      </c>
      <c r="Z1479" s="2">
        <v>412000</v>
      </c>
      <c r="AB1479" s="58">
        <v>46168.742754629631</v>
      </c>
      <c r="AC1479" s="2">
        <v>0</v>
      </c>
      <c r="AD1479" s="104">
        <v>412000</v>
      </c>
      <c r="AE1479" s="2">
        <v>46168.742754629631</v>
      </c>
      <c r="AG1479" s="2">
        <v>211236</v>
      </c>
    </row>
    <row r="1480" spans="1:33" ht="45" x14ac:dyDescent="0.25">
      <c r="A1480" s="2" t="s">
        <v>26263</v>
      </c>
      <c r="B1480" s="2" t="s">
        <v>26257</v>
      </c>
      <c r="C1480" s="2" t="s">
        <v>26264</v>
      </c>
      <c r="F1480" s="2" t="s">
        <v>26265</v>
      </c>
      <c r="G1480" s="2" t="s">
        <v>26266</v>
      </c>
      <c r="H1480" s="2" t="s">
        <v>6575</v>
      </c>
      <c r="I1480" s="2" t="s">
        <v>26267</v>
      </c>
      <c r="J1480" s="2" t="s">
        <v>28</v>
      </c>
      <c r="K1480" s="2" t="s">
        <v>173</v>
      </c>
      <c r="L1480" s="2" t="s">
        <v>57</v>
      </c>
      <c r="M1480" s="2" t="s">
        <v>346</v>
      </c>
      <c r="N1480" s="2" t="s">
        <v>4904</v>
      </c>
      <c r="O1480" s="2" t="s">
        <v>32</v>
      </c>
      <c r="P1480" s="24">
        <v>0</v>
      </c>
      <c r="Q1480" s="24">
        <v>1</v>
      </c>
      <c r="R1480" s="27" t="s">
        <v>1568</v>
      </c>
      <c r="S1480" s="28" t="s">
        <v>1589</v>
      </c>
      <c r="T1480" s="2" t="s">
        <v>33</v>
      </c>
      <c r="U1480" s="2">
        <v>412000</v>
      </c>
      <c r="V1480" s="2" t="s">
        <v>26257</v>
      </c>
      <c r="W1480" s="2" t="s">
        <v>34</v>
      </c>
      <c r="X1480" s="58" t="s">
        <v>25940</v>
      </c>
      <c r="Z1480" s="2">
        <v>412000</v>
      </c>
      <c r="AB1480" s="58">
        <v>46168.742581018516</v>
      </c>
      <c r="AC1480" s="2">
        <v>0</v>
      </c>
      <c r="AD1480" s="104">
        <v>412000</v>
      </c>
      <c r="AE1480" s="2">
        <v>46168.742581018516</v>
      </c>
      <c r="AG1480" s="2">
        <v>211238</v>
      </c>
    </row>
    <row r="1481" spans="1:33" ht="45" x14ac:dyDescent="0.25">
      <c r="A1481" s="2" t="s">
        <v>26268</v>
      </c>
      <c r="B1481" s="2" t="s">
        <v>26257</v>
      </c>
      <c r="C1481" s="2" t="s">
        <v>26269</v>
      </c>
      <c r="F1481" s="2" t="s">
        <v>26270</v>
      </c>
      <c r="G1481" s="2" t="s">
        <v>26271</v>
      </c>
      <c r="H1481" s="2" t="s">
        <v>26272</v>
      </c>
      <c r="I1481" s="2" t="s">
        <v>21539</v>
      </c>
      <c r="J1481" s="2" t="s">
        <v>28</v>
      </c>
      <c r="K1481" s="2" t="s">
        <v>78</v>
      </c>
      <c r="L1481" s="2" t="s">
        <v>523</v>
      </c>
      <c r="M1481" s="2" t="s">
        <v>524</v>
      </c>
      <c r="N1481" s="2" t="s">
        <v>5179</v>
      </c>
      <c r="O1481" s="2" t="s">
        <v>19490</v>
      </c>
      <c r="P1481" s="24">
        <v>0</v>
      </c>
      <c r="Q1481" s="24">
        <v>0</v>
      </c>
      <c r="R1481" s="27" t="s">
        <v>1579</v>
      </c>
      <c r="S1481" s="28" t="s">
        <v>1589</v>
      </c>
      <c r="T1481" s="2" t="s">
        <v>33</v>
      </c>
      <c r="U1481" s="2">
        <v>412000</v>
      </c>
      <c r="V1481" s="2" t="s">
        <v>25940</v>
      </c>
      <c r="W1481" s="2" t="s">
        <v>34</v>
      </c>
      <c r="X1481" s="58" t="s">
        <v>25672</v>
      </c>
      <c r="Y1481" s="2" t="s">
        <v>39</v>
      </c>
      <c r="Z1481" s="2">
        <v>412000</v>
      </c>
      <c r="AA1481" s="2" t="s">
        <v>40</v>
      </c>
      <c r="AB1481" s="58">
        <v>46174.540856481479</v>
      </c>
      <c r="AC1481" s="2">
        <v>0</v>
      </c>
      <c r="AD1481" s="104">
        <v>412000</v>
      </c>
      <c r="AE1481" s="2">
        <v>46174.540856481479</v>
      </c>
      <c r="AG1481" s="2">
        <v>212008</v>
      </c>
    </row>
    <row r="1482" spans="1:33" ht="60" x14ac:dyDescent="0.25">
      <c r="A1482" s="2" t="s">
        <v>28583</v>
      </c>
      <c r="B1482" s="2" t="s">
        <v>26257</v>
      </c>
      <c r="C1482" s="2" t="s">
        <v>28584</v>
      </c>
      <c r="F1482" s="2" t="s">
        <v>26270</v>
      </c>
      <c r="G1482" s="2" t="s">
        <v>26271</v>
      </c>
      <c r="H1482" s="2" t="s">
        <v>26272</v>
      </c>
      <c r="I1482" s="2" t="s">
        <v>21539</v>
      </c>
      <c r="J1482" s="2" t="s">
        <v>28</v>
      </c>
      <c r="K1482" s="2" t="s">
        <v>78</v>
      </c>
      <c r="L1482" s="2" t="s">
        <v>523</v>
      </c>
      <c r="M1482" s="2" t="s">
        <v>524</v>
      </c>
      <c r="N1482" s="2" t="s">
        <v>5179</v>
      </c>
      <c r="O1482" s="2" t="s">
        <v>19490</v>
      </c>
      <c r="P1482" s="24">
        <v>0</v>
      </c>
      <c r="Q1482" s="24">
        <v>0</v>
      </c>
      <c r="R1482" s="27" t="s">
        <v>1579</v>
      </c>
      <c r="S1482" s="28" t="s">
        <v>1585</v>
      </c>
      <c r="T1482" s="2" t="s">
        <v>38</v>
      </c>
      <c r="U1482" s="2">
        <v>2060000</v>
      </c>
      <c r="V1482" s="2" t="s">
        <v>25940</v>
      </c>
      <c r="W1482" s="2" t="s">
        <v>34</v>
      </c>
      <c r="X1482" s="58" t="s">
        <v>25672</v>
      </c>
      <c r="Y1482" s="2" t="s">
        <v>39</v>
      </c>
      <c r="Z1482" s="2">
        <v>2060000</v>
      </c>
      <c r="AA1482" s="2" t="s">
        <v>40</v>
      </c>
      <c r="AB1482" s="58">
        <v>46174.540636574071</v>
      </c>
      <c r="AC1482" s="2">
        <v>0</v>
      </c>
      <c r="AD1482" s="104">
        <v>2060000</v>
      </c>
      <c r="AE1482" s="2">
        <v>46174.540636574071</v>
      </c>
      <c r="AG1482" s="2">
        <v>212013</v>
      </c>
    </row>
    <row r="1483" spans="1:33" ht="60" x14ac:dyDescent="0.25">
      <c r="A1483" s="2" t="s">
        <v>28585</v>
      </c>
      <c r="B1483" s="2" t="s">
        <v>26257</v>
      </c>
      <c r="C1483" s="2" t="s">
        <v>28586</v>
      </c>
      <c r="F1483" s="2" t="s">
        <v>28587</v>
      </c>
      <c r="G1483" s="2" t="s">
        <v>28588</v>
      </c>
      <c r="H1483" s="2" t="s">
        <v>28589</v>
      </c>
      <c r="I1483" s="2" t="s">
        <v>28590</v>
      </c>
      <c r="J1483" s="2" t="s">
        <v>28</v>
      </c>
      <c r="K1483" s="2" t="s">
        <v>173</v>
      </c>
      <c r="L1483" s="2" t="s">
        <v>750</v>
      </c>
      <c r="M1483" s="2" t="s">
        <v>448</v>
      </c>
      <c r="N1483" s="2" t="s">
        <v>6482</v>
      </c>
      <c r="O1483" s="2" t="s">
        <v>32</v>
      </c>
      <c r="P1483" s="24">
        <v>0</v>
      </c>
      <c r="Q1483" s="24">
        <v>1</v>
      </c>
      <c r="R1483" s="27" t="s">
        <v>1568</v>
      </c>
      <c r="S1483" s="28" t="s">
        <v>1585</v>
      </c>
      <c r="T1483" s="2" t="s">
        <v>38</v>
      </c>
      <c r="U1483" s="2">
        <v>2060000</v>
      </c>
      <c r="V1483" s="2" t="s">
        <v>32059</v>
      </c>
      <c r="W1483" s="2" t="s">
        <v>34</v>
      </c>
      <c r="X1483" s="58" t="s">
        <v>31487</v>
      </c>
      <c r="Z1483" s="2">
        <v>2060000</v>
      </c>
      <c r="AB1483" s="58">
        <v>46176.541226851848</v>
      </c>
      <c r="AC1483" s="2">
        <v>0</v>
      </c>
      <c r="AD1483" s="104">
        <v>2060000</v>
      </c>
      <c r="AE1483" s="2">
        <v>46176.541226851848</v>
      </c>
      <c r="AG1483" s="2">
        <v>215617</v>
      </c>
    </row>
    <row r="1484" spans="1:33" ht="60" x14ac:dyDescent="0.25">
      <c r="A1484" s="2" t="s">
        <v>28591</v>
      </c>
      <c r="B1484" s="2" t="s">
        <v>26257</v>
      </c>
      <c r="C1484" s="2" t="s">
        <v>28592</v>
      </c>
      <c r="F1484" s="2" t="s">
        <v>18008</v>
      </c>
      <c r="G1484" s="2" t="s">
        <v>18009</v>
      </c>
      <c r="H1484" s="2" t="s">
        <v>18010</v>
      </c>
      <c r="I1484" s="2" t="s">
        <v>20556</v>
      </c>
      <c r="J1484" s="2" t="s">
        <v>28</v>
      </c>
      <c r="K1484" s="2" t="s">
        <v>29</v>
      </c>
      <c r="L1484" s="2" t="s">
        <v>169</v>
      </c>
      <c r="M1484" s="2" t="s">
        <v>170</v>
      </c>
      <c r="N1484" s="2" t="s">
        <v>4661</v>
      </c>
      <c r="O1484" s="2" t="s">
        <v>19490</v>
      </c>
      <c r="P1484" s="24">
        <v>0</v>
      </c>
      <c r="Q1484" s="24">
        <v>0</v>
      </c>
      <c r="R1484" s="27" t="s">
        <v>1579</v>
      </c>
      <c r="S1484" s="28" t="s">
        <v>1585</v>
      </c>
      <c r="T1484" s="2" t="s">
        <v>38</v>
      </c>
      <c r="U1484" s="2">
        <v>2060000</v>
      </c>
      <c r="V1484" s="2" t="s">
        <v>26257</v>
      </c>
      <c r="W1484" s="2" t="s">
        <v>34</v>
      </c>
      <c r="X1484" s="58" t="s">
        <v>25940</v>
      </c>
      <c r="Y1484" s="2" t="s">
        <v>39</v>
      </c>
      <c r="Z1484" s="2">
        <v>2060000</v>
      </c>
      <c r="AA1484" s="2" t="s">
        <v>40</v>
      </c>
      <c r="AB1484" s="58">
        <v>46168.618009259262</v>
      </c>
      <c r="AC1484" s="2">
        <v>0</v>
      </c>
      <c r="AD1484" s="104">
        <v>2060000</v>
      </c>
      <c r="AE1484" s="2">
        <v>46168.618009259262</v>
      </c>
      <c r="AG1484" s="2">
        <v>211163</v>
      </c>
    </row>
    <row r="1485" spans="1:33" ht="60" x14ac:dyDescent="0.25">
      <c r="A1485" s="2" t="s">
        <v>28593</v>
      </c>
      <c r="B1485" s="2" t="s">
        <v>26257</v>
      </c>
      <c r="C1485" s="2" t="s">
        <v>28594</v>
      </c>
      <c r="F1485" s="2" t="s">
        <v>28595</v>
      </c>
      <c r="G1485" s="2" t="s">
        <v>28596</v>
      </c>
      <c r="H1485" s="2" t="s">
        <v>28597</v>
      </c>
      <c r="I1485" s="2" t="s">
        <v>28598</v>
      </c>
      <c r="J1485" s="2" t="s">
        <v>28</v>
      </c>
      <c r="K1485" s="2" t="s">
        <v>74</v>
      </c>
      <c r="L1485" s="2" t="s">
        <v>263</v>
      </c>
      <c r="M1485" s="2" t="s">
        <v>264</v>
      </c>
      <c r="N1485" s="2" t="s">
        <v>5018</v>
      </c>
      <c r="O1485" s="3" t="s">
        <v>32</v>
      </c>
      <c r="P1485" s="24">
        <v>0</v>
      </c>
      <c r="Q1485" s="24">
        <v>1</v>
      </c>
      <c r="R1485" s="27" t="s">
        <v>1568</v>
      </c>
      <c r="S1485" s="28" t="s">
        <v>1585</v>
      </c>
      <c r="T1485" s="2" t="s">
        <v>38</v>
      </c>
      <c r="U1485" s="2">
        <v>2060000</v>
      </c>
      <c r="V1485" s="2" t="s">
        <v>26257</v>
      </c>
      <c r="W1485" s="2" t="s">
        <v>34</v>
      </c>
      <c r="X1485" s="58" t="s">
        <v>32059</v>
      </c>
      <c r="Z1485" s="2">
        <v>2060000</v>
      </c>
      <c r="AB1485" s="58">
        <v>46175.424699074072</v>
      </c>
      <c r="AC1485" s="2">
        <v>0</v>
      </c>
      <c r="AD1485" s="104">
        <v>2060000</v>
      </c>
      <c r="AE1485" s="2">
        <v>46175.424699074072</v>
      </c>
      <c r="AG1485" s="2">
        <v>215731</v>
      </c>
    </row>
    <row r="1486" spans="1:33" ht="45" x14ac:dyDescent="0.25">
      <c r="A1486" s="2" t="s">
        <v>26273</v>
      </c>
      <c r="B1486" s="2" t="s">
        <v>26257</v>
      </c>
      <c r="C1486" s="2" t="s">
        <v>26274</v>
      </c>
      <c r="F1486" s="2" t="s">
        <v>26275</v>
      </c>
      <c r="G1486" s="2" t="s">
        <v>26276</v>
      </c>
      <c r="H1486" s="2" t="s">
        <v>26277</v>
      </c>
      <c r="I1486" s="2" t="s">
        <v>26278</v>
      </c>
      <c r="J1486" s="2" t="s">
        <v>28</v>
      </c>
      <c r="K1486" s="2" t="s">
        <v>29</v>
      </c>
      <c r="L1486" s="2" t="s">
        <v>30</v>
      </c>
      <c r="M1486" s="2" t="s">
        <v>31</v>
      </c>
      <c r="N1486" s="2" t="s">
        <v>3632</v>
      </c>
      <c r="O1486" s="2" t="s">
        <v>32</v>
      </c>
      <c r="P1486" s="24">
        <v>0</v>
      </c>
      <c r="Q1486" s="24">
        <v>1</v>
      </c>
      <c r="R1486" s="27" t="s">
        <v>1568</v>
      </c>
      <c r="S1486" s="28" t="s">
        <v>1589</v>
      </c>
      <c r="T1486" s="2" t="s">
        <v>33</v>
      </c>
      <c r="U1486" s="2">
        <v>412000</v>
      </c>
      <c r="V1486" s="2" t="s">
        <v>26257</v>
      </c>
      <c r="W1486" s="2" t="s">
        <v>34</v>
      </c>
      <c r="X1486" s="58" t="s">
        <v>25940</v>
      </c>
      <c r="Z1486" s="2">
        <v>412000</v>
      </c>
      <c r="AB1486" s="58">
        <v>46168.517708333333</v>
      </c>
      <c r="AC1486" s="2">
        <v>0</v>
      </c>
      <c r="AD1486" s="104">
        <v>412000</v>
      </c>
      <c r="AE1486" s="2">
        <v>46168.517708333333</v>
      </c>
      <c r="AG1486" s="2">
        <v>211157</v>
      </c>
    </row>
    <row r="1487" spans="1:33" ht="60" x14ac:dyDescent="0.25">
      <c r="A1487" s="2" t="s">
        <v>28599</v>
      </c>
      <c r="B1487" s="2" t="s">
        <v>26257</v>
      </c>
      <c r="C1487" s="2" t="s">
        <v>28600</v>
      </c>
      <c r="F1487" s="2" t="s">
        <v>26281</v>
      </c>
      <c r="G1487" s="2" t="s">
        <v>26282</v>
      </c>
      <c r="H1487" s="2" t="s">
        <v>26283</v>
      </c>
      <c r="I1487" s="2" t="s">
        <v>26284</v>
      </c>
      <c r="J1487" s="2" t="s">
        <v>28</v>
      </c>
      <c r="K1487" s="2" t="s">
        <v>61</v>
      </c>
      <c r="L1487" s="2" t="s">
        <v>375</v>
      </c>
      <c r="M1487" s="2" t="s">
        <v>26285</v>
      </c>
      <c r="N1487" s="2" t="s">
        <v>26286</v>
      </c>
      <c r="O1487" s="2" t="s">
        <v>19490</v>
      </c>
      <c r="P1487" s="24">
        <v>0</v>
      </c>
      <c r="Q1487" s="24">
        <v>0</v>
      </c>
      <c r="R1487" s="27" t="s">
        <v>1579</v>
      </c>
      <c r="S1487" s="28" t="s">
        <v>1585</v>
      </c>
      <c r="T1487" s="2" t="s">
        <v>38</v>
      </c>
      <c r="U1487" s="2">
        <v>2060000</v>
      </c>
      <c r="V1487" s="2" t="s">
        <v>26257</v>
      </c>
      <c r="W1487" s="2" t="s">
        <v>34</v>
      </c>
      <c r="X1487" s="58" t="s">
        <v>32059</v>
      </c>
      <c r="Y1487" s="2" t="s">
        <v>39</v>
      </c>
      <c r="Z1487" s="2">
        <v>2060000</v>
      </c>
      <c r="AA1487" s="2" t="s">
        <v>40</v>
      </c>
      <c r="AB1487" s="58">
        <v>46175.440625000003</v>
      </c>
      <c r="AC1487" s="2">
        <v>0</v>
      </c>
      <c r="AD1487" s="104">
        <v>2060000</v>
      </c>
      <c r="AE1487" s="2">
        <v>46175.440625000003</v>
      </c>
      <c r="AG1487" s="2">
        <v>212292</v>
      </c>
    </row>
    <row r="1488" spans="1:33" ht="60" x14ac:dyDescent="0.25">
      <c r="A1488" s="2" t="s">
        <v>28601</v>
      </c>
      <c r="B1488" s="2" t="s">
        <v>26257</v>
      </c>
      <c r="C1488" s="2" t="s">
        <v>28602</v>
      </c>
      <c r="F1488" s="2" t="s">
        <v>19441</v>
      </c>
      <c r="G1488" s="2" t="s">
        <v>19442</v>
      </c>
      <c r="H1488" s="2" t="s">
        <v>19443</v>
      </c>
      <c r="I1488" s="2" t="s">
        <v>28603</v>
      </c>
      <c r="J1488" s="2" t="s">
        <v>28</v>
      </c>
      <c r="K1488" s="2" t="s">
        <v>61</v>
      </c>
      <c r="L1488" s="2" t="s">
        <v>375</v>
      </c>
      <c r="M1488" s="2" t="s">
        <v>26285</v>
      </c>
      <c r="N1488" s="2" t="s">
        <v>26286</v>
      </c>
      <c r="O1488" s="3" t="s">
        <v>32</v>
      </c>
      <c r="P1488" s="24">
        <v>0</v>
      </c>
      <c r="Q1488" s="24">
        <v>1</v>
      </c>
      <c r="R1488" s="27" t="s">
        <v>1568</v>
      </c>
      <c r="S1488" s="28" t="s">
        <v>1585</v>
      </c>
      <c r="T1488" s="2" t="s">
        <v>38</v>
      </c>
      <c r="U1488" s="2">
        <v>2060000</v>
      </c>
      <c r="V1488" s="2" t="s">
        <v>26257</v>
      </c>
      <c r="W1488" s="2" t="s">
        <v>34</v>
      </c>
      <c r="X1488" s="58" t="s">
        <v>32059</v>
      </c>
      <c r="Z1488" s="2">
        <v>2060000</v>
      </c>
      <c r="AB1488" s="58">
        <v>46175.45584490741</v>
      </c>
      <c r="AC1488" s="2">
        <v>0</v>
      </c>
      <c r="AD1488" s="104">
        <v>2060000</v>
      </c>
      <c r="AE1488" s="2">
        <v>46175.45584490741</v>
      </c>
      <c r="AG1488" s="2">
        <v>212293</v>
      </c>
    </row>
    <row r="1489" spans="1:33" ht="45" x14ac:dyDescent="0.25">
      <c r="A1489" s="2" t="s">
        <v>26279</v>
      </c>
      <c r="B1489" s="2" t="s">
        <v>26257</v>
      </c>
      <c r="C1489" s="2" t="s">
        <v>26280</v>
      </c>
      <c r="F1489" s="2" t="s">
        <v>26281</v>
      </c>
      <c r="G1489" s="2" t="s">
        <v>26282</v>
      </c>
      <c r="H1489" s="2" t="s">
        <v>26283</v>
      </c>
      <c r="I1489" s="2" t="s">
        <v>26284</v>
      </c>
      <c r="J1489" s="2" t="s">
        <v>28</v>
      </c>
      <c r="K1489" s="2" t="s">
        <v>61</v>
      </c>
      <c r="L1489" s="2" t="s">
        <v>375</v>
      </c>
      <c r="M1489" s="2" t="s">
        <v>26285</v>
      </c>
      <c r="N1489" s="2" t="s">
        <v>26286</v>
      </c>
      <c r="O1489" s="2" t="s">
        <v>19490</v>
      </c>
      <c r="P1489" s="24">
        <v>0</v>
      </c>
      <c r="Q1489" s="24">
        <v>0</v>
      </c>
      <c r="R1489" s="27" t="s">
        <v>1579</v>
      </c>
      <c r="S1489" s="28" t="s">
        <v>1589</v>
      </c>
      <c r="T1489" s="2" t="s">
        <v>33</v>
      </c>
      <c r="U1489" s="2">
        <v>412000</v>
      </c>
      <c r="V1489" s="2" t="s">
        <v>26257</v>
      </c>
      <c r="W1489" s="2" t="s">
        <v>34</v>
      </c>
      <c r="X1489" s="58" t="s">
        <v>32059</v>
      </c>
      <c r="Y1489" s="2" t="s">
        <v>39</v>
      </c>
      <c r="Z1489" s="2">
        <v>412000</v>
      </c>
      <c r="AA1489" s="2" t="s">
        <v>40</v>
      </c>
      <c r="AB1489" s="58">
        <v>46175.418240740742</v>
      </c>
      <c r="AC1489" s="2">
        <v>0</v>
      </c>
      <c r="AD1489" s="104">
        <v>412000</v>
      </c>
      <c r="AE1489" s="2">
        <v>46175.418240740742</v>
      </c>
      <c r="AG1489" s="2">
        <v>212291</v>
      </c>
    </row>
    <row r="1490" spans="1:33" ht="45" x14ac:dyDescent="0.25">
      <c r="A1490" s="2" t="s">
        <v>26287</v>
      </c>
      <c r="B1490" s="2" t="s">
        <v>26257</v>
      </c>
      <c r="C1490" s="2" t="s">
        <v>26288</v>
      </c>
      <c r="F1490" s="2" t="s">
        <v>26289</v>
      </c>
      <c r="G1490" s="2" t="s">
        <v>26290</v>
      </c>
      <c r="H1490" s="2" t="s">
        <v>26291</v>
      </c>
      <c r="I1490" s="2" t="s">
        <v>26292</v>
      </c>
      <c r="J1490" s="2" t="s">
        <v>28</v>
      </c>
      <c r="K1490" s="2" t="s">
        <v>29</v>
      </c>
      <c r="L1490" s="2" t="s">
        <v>30</v>
      </c>
      <c r="M1490" s="2" t="s">
        <v>31</v>
      </c>
      <c r="N1490" s="2" t="s">
        <v>3632</v>
      </c>
      <c r="O1490" s="3" t="s">
        <v>32</v>
      </c>
      <c r="P1490" s="24">
        <v>0</v>
      </c>
      <c r="Q1490" s="24">
        <v>1</v>
      </c>
      <c r="R1490" s="27" t="s">
        <v>1568</v>
      </c>
      <c r="S1490" s="28" t="s">
        <v>1589</v>
      </c>
      <c r="T1490" s="2" t="s">
        <v>33</v>
      </c>
      <c r="U1490" s="2">
        <v>412000</v>
      </c>
      <c r="V1490" s="2" t="s">
        <v>25940</v>
      </c>
      <c r="W1490" s="2" t="s">
        <v>34</v>
      </c>
      <c r="X1490" s="58" t="s">
        <v>25940</v>
      </c>
      <c r="Y1490" s="2" t="s">
        <v>39</v>
      </c>
      <c r="Z1490" s="2">
        <v>412000</v>
      </c>
      <c r="AA1490" s="2" t="s">
        <v>40</v>
      </c>
      <c r="AB1490" s="58">
        <v>46168.635625000003</v>
      </c>
      <c r="AC1490" s="2">
        <v>0</v>
      </c>
      <c r="AD1490" s="104">
        <v>412000</v>
      </c>
      <c r="AE1490" s="2">
        <v>46168.635625000003</v>
      </c>
      <c r="AG1490" s="2">
        <v>211867</v>
      </c>
    </row>
    <row r="1491" spans="1:33" ht="45" x14ac:dyDescent="0.25">
      <c r="A1491" s="2" t="s">
        <v>29473</v>
      </c>
      <c r="B1491" s="2" t="s">
        <v>26257</v>
      </c>
      <c r="C1491" s="2" t="s">
        <v>29474</v>
      </c>
      <c r="F1491" s="2" t="s">
        <v>29475</v>
      </c>
      <c r="G1491" s="2" t="s">
        <v>29476</v>
      </c>
      <c r="H1491" s="2" t="s">
        <v>29477</v>
      </c>
      <c r="I1491" s="2" t="s">
        <v>29478</v>
      </c>
      <c r="J1491" s="2" t="s">
        <v>28</v>
      </c>
      <c r="K1491" s="2" t="s">
        <v>43</v>
      </c>
      <c r="L1491" s="2" t="s">
        <v>206</v>
      </c>
      <c r="M1491" s="2" t="s">
        <v>207</v>
      </c>
      <c r="N1491" s="2" t="s">
        <v>12135</v>
      </c>
      <c r="O1491" s="2" t="s">
        <v>19490</v>
      </c>
      <c r="P1491" s="24">
        <v>0</v>
      </c>
      <c r="Q1491" s="24">
        <v>0</v>
      </c>
      <c r="R1491" s="27" t="s">
        <v>1579</v>
      </c>
      <c r="S1491" s="28" t="s">
        <v>1582</v>
      </c>
      <c r="T1491" s="2" t="s">
        <v>160</v>
      </c>
      <c r="U1491" s="2">
        <v>4120000000</v>
      </c>
      <c r="V1491" s="2" t="s">
        <v>26257</v>
      </c>
      <c r="W1491" s="2" t="s">
        <v>34</v>
      </c>
      <c r="X1491" s="58" t="s">
        <v>31234</v>
      </c>
      <c r="Y1491" s="2" t="s">
        <v>39</v>
      </c>
      <c r="Z1491" s="2">
        <v>45426932</v>
      </c>
      <c r="AA1491" s="2" t="s">
        <v>40</v>
      </c>
      <c r="AB1491" s="58">
        <v>46177.419236111113</v>
      </c>
      <c r="AC1491" s="2">
        <v>0</v>
      </c>
      <c r="AD1491" s="104">
        <v>45426932</v>
      </c>
      <c r="AE1491" s="2">
        <v>46177.419236111113</v>
      </c>
      <c r="AG1491" s="2">
        <v>212518</v>
      </c>
    </row>
    <row r="1492" spans="1:33" ht="45" x14ac:dyDescent="0.25">
      <c r="A1492" s="2" t="s">
        <v>29284</v>
      </c>
      <c r="B1492" s="2" t="s">
        <v>26257</v>
      </c>
      <c r="C1492" s="2" t="s">
        <v>29285</v>
      </c>
      <c r="F1492" s="2" t="s">
        <v>8387</v>
      </c>
      <c r="G1492" s="2" t="s">
        <v>8388</v>
      </c>
      <c r="H1492" s="2" t="s">
        <v>8389</v>
      </c>
      <c r="I1492" s="2" t="s">
        <v>21095</v>
      </c>
      <c r="J1492" s="2" t="s">
        <v>28</v>
      </c>
      <c r="K1492" s="2" t="s">
        <v>78</v>
      </c>
      <c r="L1492" s="2" t="s">
        <v>181</v>
      </c>
      <c r="M1492" s="2" t="s">
        <v>182</v>
      </c>
      <c r="N1492" s="2" t="s">
        <v>3929</v>
      </c>
      <c r="O1492" s="2" t="s">
        <v>797</v>
      </c>
      <c r="P1492" s="24">
        <v>0</v>
      </c>
      <c r="Q1492" s="24">
        <v>0</v>
      </c>
      <c r="R1492" s="27" t="s">
        <v>1580</v>
      </c>
      <c r="S1492" s="28" t="s">
        <v>1583</v>
      </c>
      <c r="T1492" s="2" t="s">
        <v>130</v>
      </c>
      <c r="U1492" s="2">
        <v>20600000</v>
      </c>
      <c r="V1492" s="2" t="s">
        <v>26257</v>
      </c>
      <c r="W1492" s="2" t="s">
        <v>34</v>
      </c>
      <c r="AC1492" s="2">
        <v>0</v>
      </c>
      <c r="AD1492" s="104"/>
    </row>
    <row r="1493" spans="1:33" ht="45" x14ac:dyDescent="0.25">
      <c r="A1493" s="2" t="s">
        <v>29286</v>
      </c>
      <c r="B1493" s="2" t="s">
        <v>26257</v>
      </c>
      <c r="C1493" s="2" t="s">
        <v>29287</v>
      </c>
      <c r="F1493" s="2" t="s">
        <v>29288</v>
      </c>
      <c r="G1493" s="2" t="s">
        <v>29289</v>
      </c>
      <c r="H1493" s="2" t="s">
        <v>29290</v>
      </c>
      <c r="I1493" s="2" t="s">
        <v>29291</v>
      </c>
      <c r="J1493" s="2" t="s">
        <v>28</v>
      </c>
      <c r="K1493" s="2" t="s">
        <v>51</v>
      </c>
      <c r="L1493" s="2" t="s">
        <v>791</v>
      </c>
      <c r="M1493" s="2" t="s">
        <v>792</v>
      </c>
      <c r="N1493" s="2" t="s">
        <v>4970</v>
      </c>
      <c r="O1493" s="3" t="s">
        <v>797</v>
      </c>
      <c r="P1493" s="24">
        <v>0</v>
      </c>
      <c r="Q1493" s="24">
        <v>0</v>
      </c>
      <c r="R1493" s="27" t="s">
        <v>1580</v>
      </c>
      <c r="S1493" s="28" t="s">
        <v>1583</v>
      </c>
      <c r="T1493" s="2" t="s">
        <v>130</v>
      </c>
      <c r="U1493" s="2">
        <v>20600000</v>
      </c>
      <c r="V1493" s="2" t="s">
        <v>32059</v>
      </c>
      <c r="W1493" s="2" t="s">
        <v>34</v>
      </c>
      <c r="AC1493" s="2">
        <v>0</v>
      </c>
      <c r="AD1493" s="104"/>
    </row>
    <row r="1494" spans="1:33" ht="45" x14ac:dyDescent="0.25">
      <c r="A1494" s="2" t="s">
        <v>26293</v>
      </c>
      <c r="B1494" s="2" t="s">
        <v>26257</v>
      </c>
      <c r="C1494" s="2" t="s">
        <v>26294</v>
      </c>
      <c r="F1494" s="2" t="s">
        <v>26295</v>
      </c>
      <c r="G1494" s="2" t="s">
        <v>26296</v>
      </c>
      <c r="H1494" s="2" t="s">
        <v>25920</v>
      </c>
      <c r="I1494" s="2" t="s">
        <v>26297</v>
      </c>
      <c r="J1494" s="2" t="s">
        <v>28</v>
      </c>
      <c r="K1494" s="2" t="s">
        <v>78</v>
      </c>
      <c r="L1494" s="2" t="s">
        <v>636</v>
      </c>
      <c r="M1494" s="2" t="s">
        <v>653</v>
      </c>
      <c r="N1494" s="2" t="s">
        <v>3751</v>
      </c>
      <c r="O1494" s="2" t="s">
        <v>705</v>
      </c>
      <c r="P1494" s="24">
        <v>0</v>
      </c>
      <c r="Q1494" s="24">
        <v>0</v>
      </c>
      <c r="R1494" s="27" t="s">
        <v>1578</v>
      </c>
      <c r="S1494" s="28" t="s">
        <v>1589</v>
      </c>
      <c r="T1494" s="2" t="s">
        <v>33</v>
      </c>
      <c r="U1494" s="2">
        <v>0</v>
      </c>
      <c r="V1494" s="2" t="s">
        <v>26257</v>
      </c>
      <c r="W1494" s="2" t="s">
        <v>34</v>
      </c>
      <c r="AC1494" s="2">
        <v>0</v>
      </c>
      <c r="AD1494" s="104"/>
    </row>
    <row r="1495" spans="1:33" ht="60" x14ac:dyDescent="0.25">
      <c r="A1495" s="2" t="s">
        <v>28604</v>
      </c>
      <c r="B1495" s="2" t="s">
        <v>26257</v>
      </c>
      <c r="C1495" s="2" t="s">
        <v>28605</v>
      </c>
      <c r="F1495" s="2" t="s">
        <v>26295</v>
      </c>
      <c r="G1495" s="2" t="s">
        <v>26296</v>
      </c>
      <c r="H1495" s="2" t="s">
        <v>25920</v>
      </c>
      <c r="I1495" s="2" t="s">
        <v>26297</v>
      </c>
      <c r="J1495" s="2" t="s">
        <v>28</v>
      </c>
      <c r="K1495" s="2" t="s">
        <v>78</v>
      </c>
      <c r="L1495" s="2" t="s">
        <v>636</v>
      </c>
      <c r="M1495" s="2" t="s">
        <v>653</v>
      </c>
      <c r="N1495" s="2" t="s">
        <v>3751</v>
      </c>
      <c r="O1495" s="2" t="s">
        <v>32</v>
      </c>
      <c r="P1495" s="24">
        <v>0</v>
      </c>
      <c r="Q1495" s="24">
        <v>1</v>
      </c>
      <c r="R1495" s="27" t="s">
        <v>1568</v>
      </c>
      <c r="S1495" s="28" t="s">
        <v>1585</v>
      </c>
      <c r="T1495" s="2" t="s">
        <v>38</v>
      </c>
      <c r="U1495" s="2">
        <v>2060000</v>
      </c>
      <c r="V1495" s="2" t="s">
        <v>31487</v>
      </c>
      <c r="W1495" s="2" t="s">
        <v>34</v>
      </c>
      <c r="X1495" s="58" t="s">
        <v>31487</v>
      </c>
      <c r="Z1495" s="2">
        <v>2060000</v>
      </c>
      <c r="AB1495" s="58">
        <v>46176.511435185188</v>
      </c>
      <c r="AC1495" s="2">
        <v>0</v>
      </c>
      <c r="AD1495" s="104">
        <v>2060000</v>
      </c>
      <c r="AE1495" s="2">
        <v>46176.511435185188</v>
      </c>
      <c r="AG1495" s="2">
        <v>247771</v>
      </c>
    </row>
    <row r="1496" spans="1:33" ht="45" x14ac:dyDescent="0.25">
      <c r="A1496" s="2" t="s">
        <v>26298</v>
      </c>
      <c r="B1496" s="2" t="s">
        <v>26257</v>
      </c>
      <c r="C1496" s="2" t="s">
        <v>26299</v>
      </c>
      <c r="F1496" s="2" t="s">
        <v>26300</v>
      </c>
      <c r="G1496" s="2" t="s">
        <v>26301</v>
      </c>
      <c r="H1496" s="2" t="s">
        <v>26302</v>
      </c>
      <c r="I1496" s="2" t="s">
        <v>26303</v>
      </c>
      <c r="J1496" s="2" t="s">
        <v>28</v>
      </c>
      <c r="K1496" s="2" t="s">
        <v>48</v>
      </c>
      <c r="L1496" s="2" t="s">
        <v>193</v>
      </c>
      <c r="M1496" s="2" t="s">
        <v>194</v>
      </c>
      <c r="N1496" s="2" t="s">
        <v>3019</v>
      </c>
      <c r="O1496" s="2" t="s">
        <v>19490</v>
      </c>
      <c r="P1496" s="24">
        <v>0</v>
      </c>
      <c r="Q1496" s="24">
        <v>0</v>
      </c>
      <c r="R1496" s="27" t="s">
        <v>1579</v>
      </c>
      <c r="S1496" s="28" t="s">
        <v>1589</v>
      </c>
      <c r="T1496" s="2" t="s">
        <v>33</v>
      </c>
      <c r="U1496" s="2">
        <v>412000</v>
      </c>
      <c r="V1496" s="2" t="s">
        <v>26257</v>
      </c>
      <c r="W1496" s="2" t="s">
        <v>34</v>
      </c>
      <c r="X1496" s="58" t="s">
        <v>25775</v>
      </c>
      <c r="Y1496" s="2" t="s">
        <v>39</v>
      </c>
      <c r="Z1496" s="2">
        <v>412000</v>
      </c>
      <c r="AA1496" s="2" t="s">
        <v>40</v>
      </c>
      <c r="AB1496" s="58">
        <v>46173.54</v>
      </c>
      <c r="AC1496" s="2">
        <v>0</v>
      </c>
      <c r="AD1496" s="104">
        <v>412000</v>
      </c>
      <c r="AE1496" s="2">
        <v>46173.54</v>
      </c>
      <c r="AG1496" s="2">
        <v>212326</v>
      </c>
    </row>
    <row r="1497" spans="1:33" ht="60" x14ac:dyDescent="0.25">
      <c r="A1497" s="2" t="s">
        <v>28606</v>
      </c>
      <c r="B1497" s="2" t="s">
        <v>26257</v>
      </c>
      <c r="C1497" s="2" t="s">
        <v>28607</v>
      </c>
      <c r="F1497" s="2" t="s">
        <v>9909</v>
      </c>
      <c r="G1497" s="2" t="s">
        <v>9910</v>
      </c>
      <c r="H1497" s="2" t="s">
        <v>9911</v>
      </c>
      <c r="I1497" s="2" t="s">
        <v>21996</v>
      </c>
      <c r="J1497" s="2" t="s">
        <v>28</v>
      </c>
      <c r="K1497" s="2" t="s">
        <v>72</v>
      </c>
      <c r="L1497" s="2" t="s">
        <v>9866</v>
      </c>
      <c r="M1497" s="2" t="s">
        <v>848</v>
      </c>
      <c r="N1497" s="2" t="s">
        <v>9867</v>
      </c>
      <c r="O1497" s="2" t="s">
        <v>705</v>
      </c>
      <c r="P1497" s="24">
        <v>0</v>
      </c>
      <c r="Q1497" s="24">
        <v>0</v>
      </c>
      <c r="R1497" s="27" t="s">
        <v>1578</v>
      </c>
      <c r="S1497" s="28" t="s">
        <v>1585</v>
      </c>
      <c r="T1497" s="2" t="s">
        <v>38</v>
      </c>
      <c r="U1497" s="2">
        <v>0</v>
      </c>
      <c r="V1497" s="2" t="s">
        <v>26257</v>
      </c>
      <c r="W1497" s="2" t="s">
        <v>34</v>
      </c>
      <c r="AC1497" s="2">
        <v>0</v>
      </c>
      <c r="AD1497" s="104"/>
    </row>
    <row r="1498" spans="1:33" ht="60" x14ac:dyDescent="0.25">
      <c r="A1498" s="2" t="s">
        <v>28608</v>
      </c>
      <c r="B1498" s="2" t="s">
        <v>26257</v>
      </c>
      <c r="C1498" s="2" t="s">
        <v>28609</v>
      </c>
      <c r="F1498" s="2" t="s">
        <v>28610</v>
      </c>
      <c r="G1498" s="2" t="s">
        <v>28611</v>
      </c>
      <c r="H1498" s="2" t="s">
        <v>12815</v>
      </c>
      <c r="I1498" s="2" t="s">
        <v>22982</v>
      </c>
      <c r="J1498" s="2" t="s">
        <v>28</v>
      </c>
      <c r="K1498" s="2" t="s">
        <v>68</v>
      </c>
      <c r="L1498" s="2" t="s">
        <v>10710</v>
      </c>
      <c r="M1498" s="2" t="s">
        <v>259</v>
      </c>
      <c r="N1498" s="2" t="s">
        <v>10711</v>
      </c>
      <c r="O1498" s="2" t="s">
        <v>32</v>
      </c>
      <c r="P1498" s="24">
        <v>0</v>
      </c>
      <c r="Q1498" s="24">
        <v>1</v>
      </c>
      <c r="R1498" s="27" t="s">
        <v>1568</v>
      </c>
      <c r="S1498" s="28" t="s">
        <v>1585</v>
      </c>
      <c r="T1498" s="2" t="s">
        <v>38</v>
      </c>
      <c r="U1498" s="2">
        <v>2060000</v>
      </c>
      <c r="V1498" s="2" t="s">
        <v>25940</v>
      </c>
      <c r="W1498" s="2" t="s">
        <v>34</v>
      </c>
      <c r="X1498" s="58" t="s">
        <v>25940</v>
      </c>
      <c r="Z1498" s="2">
        <v>2060000</v>
      </c>
      <c r="AB1498" s="58">
        <v>46168.703379629631</v>
      </c>
      <c r="AC1498" s="2">
        <v>0</v>
      </c>
      <c r="AD1498" s="104">
        <v>2060000</v>
      </c>
      <c r="AE1498" s="2">
        <v>46168.703379629631</v>
      </c>
      <c r="AG1498" s="2">
        <v>212056</v>
      </c>
    </row>
    <row r="1499" spans="1:33" ht="60" x14ac:dyDescent="0.25">
      <c r="A1499" s="2" t="s">
        <v>28612</v>
      </c>
      <c r="B1499" s="2" t="s">
        <v>26257</v>
      </c>
      <c r="C1499" s="2" t="s">
        <v>28613</v>
      </c>
      <c r="F1499" s="2" t="s">
        <v>26306</v>
      </c>
      <c r="G1499" s="2" t="s">
        <v>26307</v>
      </c>
      <c r="H1499" s="2" t="s">
        <v>26308</v>
      </c>
      <c r="I1499" s="2" t="s">
        <v>26309</v>
      </c>
      <c r="J1499" s="2" t="s">
        <v>28</v>
      </c>
      <c r="K1499" s="2" t="s">
        <v>29</v>
      </c>
      <c r="L1499" s="2" t="s">
        <v>213</v>
      </c>
      <c r="M1499" s="2" t="s">
        <v>214</v>
      </c>
      <c r="N1499" s="2" t="s">
        <v>3625</v>
      </c>
      <c r="O1499" s="2" t="s">
        <v>32</v>
      </c>
      <c r="P1499" s="24">
        <v>0</v>
      </c>
      <c r="Q1499" s="24">
        <v>1</v>
      </c>
      <c r="R1499" s="27" t="s">
        <v>1568</v>
      </c>
      <c r="S1499" s="28" t="s">
        <v>1585</v>
      </c>
      <c r="T1499" s="2" t="s">
        <v>38</v>
      </c>
      <c r="U1499" s="2">
        <v>2060000</v>
      </c>
      <c r="V1499" s="2" t="s">
        <v>26257</v>
      </c>
      <c r="W1499" s="2" t="s">
        <v>34</v>
      </c>
      <c r="X1499" s="58" t="s">
        <v>26257</v>
      </c>
      <c r="Z1499" s="2">
        <v>2060000</v>
      </c>
      <c r="AB1499" s="58">
        <v>46167.764537037037</v>
      </c>
      <c r="AC1499" s="2">
        <v>0</v>
      </c>
      <c r="AD1499" s="104">
        <v>2060000</v>
      </c>
      <c r="AE1499" s="2">
        <v>46167.764537037037</v>
      </c>
      <c r="AG1499" s="2">
        <v>210689</v>
      </c>
    </row>
    <row r="1500" spans="1:33" ht="45" x14ac:dyDescent="0.25">
      <c r="A1500" s="2" t="s">
        <v>26304</v>
      </c>
      <c r="B1500" s="2" t="s">
        <v>26257</v>
      </c>
      <c r="C1500" s="2" t="s">
        <v>26305</v>
      </c>
      <c r="F1500" s="2" t="s">
        <v>26306</v>
      </c>
      <c r="G1500" s="2" t="s">
        <v>26307</v>
      </c>
      <c r="H1500" s="2" t="s">
        <v>26308</v>
      </c>
      <c r="I1500" s="2" t="s">
        <v>26309</v>
      </c>
      <c r="J1500" s="2" t="s">
        <v>28</v>
      </c>
      <c r="K1500" s="2" t="s">
        <v>29</v>
      </c>
      <c r="L1500" s="2" t="s">
        <v>213</v>
      </c>
      <c r="M1500" s="2" t="s">
        <v>214</v>
      </c>
      <c r="N1500" s="2" t="s">
        <v>3625</v>
      </c>
      <c r="O1500" s="2" t="s">
        <v>32</v>
      </c>
      <c r="P1500" s="24">
        <v>0</v>
      </c>
      <c r="Q1500" s="24">
        <v>1</v>
      </c>
      <c r="R1500" s="27" t="s">
        <v>1568</v>
      </c>
      <c r="S1500" s="28" t="s">
        <v>1589</v>
      </c>
      <c r="T1500" s="2" t="s">
        <v>33</v>
      </c>
      <c r="U1500" s="2">
        <v>412000</v>
      </c>
      <c r="V1500" s="2" t="s">
        <v>26257</v>
      </c>
      <c r="W1500" s="2" t="s">
        <v>34</v>
      </c>
      <c r="X1500" s="58" t="s">
        <v>26257</v>
      </c>
      <c r="Z1500" s="2">
        <v>412000</v>
      </c>
      <c r="AB1500" s="58">
        <v>46167.764930555553</v>
      </c>
      <c r="AC1500" s="2">
        <v>0</v>
      </c>
      <c r="AD1500" s="104">
        <v>412000</v>
      </c>
      <c r="AE1500" s="2">
        <v>46167.764930555553</v>
      </c>
      <c r="AG1500" s="2">
        <v>210687</v>
      </c>
    </row>
    <row r="1501" spans="1:33" ht="45" x14ac:dyDescent="0.25">
      <c r="A1501" s="2" t="s">
        <v>26310</v>
      </c>
      <c r="B1501" s="2" t="s">
        <v>26257</v>
      </c>
      <c r="C1501" s="2" t="s">
        <v>26311</v>
      </c>
      <c r="F1501" s="2" t="s">
        <v>26312</v>
      </c>
      <c r="G1501" s="2" t="s">
        <v>26313</v>
      </c>
      <c r="H1501" s="2" t="s">
        <v>26314</v>
      </c>
      <c r="I1501" s="2" t="s">
        <v>26315</v>
      </c>
      <c r="J1501" s="2" t="s">
        <v>28</v>
      </c>
      <c r="K1501" s="2" t="s">
        <v>29</v>
      </c>
      <c r="L1501" s="2" t="s">
        <v>213</v>
      </c>
      <c r="M1501" s="2" t="s">
        <v>214</v>
      </c>
      <c r="N1501" s="2" t="s">
        <v>3625</v>
      </c>
      <c r="O1501" s="3" t="s">
        <v>32</v>
      </c>
      <c r="P1501" s="24">
        <v>0</v>
      </c>
      <c r="Q1501" s="24">
        <v>1</v>
      </c>
      <c r="R1501" s="27" t="s">
        <v>1568</v>
      </c>
      <c r="S1501" s="28" t="s">
        <v>1589</v>
      </c>
      <c r="T1501" s="2" t="s">
        <v>33</v>
      </c>
      <c r="U1501" s="2">
        <v>412000</v>
      </c>
      <c r="V1501" s="2" t="s">
        <v>26257</v>
      </c>
      <c r="W1501" s="2" t="s">
        <v>34</v>
      </c>
      <c r="X1501" s="58" t="s">
        <v>26257</v>
      </c>
      <c r="Z1501" s="2">
        <v>412000</v>
      </c>
      <c r="AB1501" s="58">
        <v>46167.764745370368</v>
      </c>
      <c r="AC1501" s="2">
        <v>0</v>
      </c>
      <c r="AD1501" s="104">
        <v>412000</v>
      </c>
      <c r="AE1501" s="2">
        <v>46167.764745370368</v>
      </c>
      <c r="AG1501" s="2">
        <v>210688</v>
      </c>
    </row>
    <row r="1502" spans="1:33" ht="45" x14ac:dyDescent="0.25">
      <c r="A1502" s="2" t="s">
        <v>29292</v>
      </c>
      <c r="B1502" s="2" t="s">
        <v>26257</v>
      </c>
      <c r="C1502" s="2" t="s">
        <v>29293</v>
      </c>
      <c r="D1502" s="2" t="s">
        <v>18653</v>
      </c>
      <c r="E1502" s="2" t="s">
        <v>18654</v>
      </c>
      <c r="F1502" s="2" t="s">
        <v>12907</v>
      </c>
      <c r="G1502" s="2" t="s">
        <v>12908</v>
      </c>
      <c r="H1502" s="2" t="s">
        <v>12909</v>
      </c>
      <c r="I1502" s="2" t="s">
        <v>22535</v>
      </c>
      <c r="J1502" s="2" t="s">
        <v>28</v>
      </c>
      <c r="K1502" s="2" t="s">
        <v>68</v>
      </c>
      <c r="L1502" s="2" t="s">
        <v>149</v>
      </c>
      <c r="M1502" s="2" t="s">
        <v>150</v>
      </c>
      <c r="N1502" s="2" t="s">
        <v>3182</v>
      </c>
      <c r="O1502" s="2" t="s">
        <v>712</v>
      </c>
      <c r="P1502" s="24">
        <v>0</v>
      </c>
      <c r="Q1502" s="24">
        <v>0</v>
      </c>
      <c r="R1502" s="27" t="s">
        <v>1578</v>
      </c>
      <c r="S1502" s="28" t="s">
        <v>1583</v>
      </c>
      <c r="T1502" s="2" t="s">
        <v>130</v>
      </c>
      <c r="U1502" s="2">
        <v>0</v>
      </c>
      <c r="V1502" s="2" t="s">
        <v>31487</v>
      </c>
      <c r="W1502" s="2" t="s">
        <v>34</v>
      </c>
      <c r="AC1502" s="2">
        <v>0</v>
      </c>
      <c r="AD1502" s="104"/>
    </row>
    <row r="1503" spans="1:33" ht="45" x14ac:dyDescent="0.25">
      <c r="A1503" s="2" t="s">
        <v>29479</v>
      </c>
      <c r="B1503" s="2" t="s">
        <v>26257</v>
      </c>
      <c r="C1503" s="2" t="s">
        <v>29480</v>
      </c>
      <c r="F1503" s="2" t="s">
        <v>1252</v>
      </c>
      <c r="G1503" s="2" t="s">
        <v>3283</v>
      </c>
      <c r="H1503" s="2" t="s">
        <v>3284</v>
      </c>
      <c r="I1503" s="2" t="s">
        <v>22926</v>
      </c>
      <c r="J1503" s="2" t="s">
        <v>28</v>
      </c>
      <c r="K1503" s="2" t="s">
        <v>68</v>
      </c>
      <c r="L1503" s="2" t="s">
        <v>198</v>
      </c>
      <c r="M1503" s="2" t="s">
        <v>199</v>
      </c>
      <c r="N1503" s="2" t="s">
        <v>3285</v>
      </c>
      <c r="O1503" s="2" t="s">
        <v>797</v>
      </c>
      <c r="P1503" s="24">
        <v>0</v>
      </c>
      <c r="Q1503" s="24">
        <v>0</v>
      </c>
      <c r="R1503" s="27" t="s">
        <v>1580</v>
      </c>
      <c r="S1503" s="28" t="s">
        <v>1582</v>
      </c>
      <c r="T1503" s="2" t="s">
        <v>160</v>
      </c>
      <c r="U1503" s="2">
        <v>4120000000</v>
      </c>
      <c r="V1503" s="2" t="s">
        <v>26257</v>
      </c>
      <c r="W1503" s="2" t="s">
        <v>34</v>
      </c>
      <c r="AC1503" s="2">
        <v>0</v>
      </c>
      <c r="AD1503" s="104"/>
    </row>
    <row r="1504" spans="1:33" ht="45" x14ac:dyDescent="0.25">
      <c r="A1504" s="2" t="s">
        <v>26316</v>
      </c>
      <c r="B1504" s="2" t="s">
        <v>26257</v>
      </c>
      <c r="C1504" s="2" t="s">
        <v>26317</v>
      </c>
      <c r="F1504" s="2" t="s">
        <v>26318</v>
      </c>
      <c r="G1504" s="2" t="s">
        <v>26319</v>
      </c>
      <c r="H1504" s="2" t="s">
        <v>26320</v>
      </c>
      <c r="I1504" s="2" t="s">
        <v>26321</v>
      </c>
      <c r="J1504" s="2" t="s">
        <v>28</v>
      </c>
      <c r="K1504" s="2" t="s">
        <v>72</v>
      </c>
      <c r="L1504" s="2" t="s">
        <v>238</v>
      </c>
      <c r="M1504" s="2" t="s">
        <v>338</v>
      </c>
      <c r="N1504" s="2" t="s">
        <v>3506</v>
      </c>
      <c r="O1504" s="3" t="s">
        <v>19490</v>
      </c>
      <c r="P1504" s="24">
        <v>0</v>
      </c>
      <c r="Q1504" s="24">
        <v>0</v>
      </c>
      <c r="R1504" s="27" t="s">
        <v>1579</v>
      </c>
      <c r="S1504" s="28" t="s">
        <v>1589</v>
      </c>
      <c r="T1504" s="2" t="s">
        <v>33</v>
      </c>
      <c r="U1504" s="2">
        <v>412000</v>
      </c>
      <c r="V1504" s="2" t="s">
        <v>26257</v>
      </c>
      <c r="W1504" s="2" t="s">
        <v>34</v>
      </c>
      <c r="X1504" s="58" t="s">
        <v>35287</v>
      </c>
      <c r="Y1504" s="2" t="s">
        <v>39</v>
      </c>
      <c r="Z1504" s="2">
        <v>412000</v>
      </c>
      <c r="AA1504" s="2" t="s">
        <v>40</v>
      </c>
      <c r="AB1504" s="58">
        <v>46205.441238425927</v>
      </c>
      <c r="AC1504" s="2">
        <v>0</v>
      </c>
      <c r="AD1504" s="104">
        <v>412000</v>
      </c>
      <c r="AE1504" s="2">
        <v>46205.441238425927</v>
      </c>
      <c r="AG1504" s="2">
        <v>210281</v>
      </c>
    </row>
    <row r="1505" spans="1:33" ht="60" x14ac:dyDescent="0.25">
      <c r="A1505" s="2" t="s">
        <v>28614</v>
      </c>
      <c r="B1505" s="2" t="s">
        <v>26257</v>
      </c>
      <c r="C1505" s="2" t="s">
        <v>28615</v>
      </c>
      <c r="F1505" s="2" t="s">
        <v>26337</v>
      </c>
      <c r="G1505" s="2" t="s">
        <v>26338</v>
      </c>
      <c r="H1505" s="2" t="s">
        <v>26339</v>
      </c>
      <c r="I1505" s="2" t="s">
        <v>26340</v>
      </c>
      <c r="J1505" s="2" t="s">
        <v>28</v>
      </c>
      <c r="K1505" s="2" t="s">
        <v>43</v>
      </c>
      <c r="L1505" s="2" t="s">
        <v>382</v>
      </c>
      <c r="M1505" s="2" t="s">
        <v>323</v>
      </c>
      <c r="N1505" s="2" t="s">
        <v>3521</v>
      </c>
      <c r="O1505" s="3" t="s">
        <v>32</v>
      </c>
      <c r="P1505" s="24">
        <v>0</v>
      </c>
      <c r="Q1505" s="24">
        <v>1</v>
      </c>
      <c r="R1505" s="27" t="s">
        <v>1568</v>
      </c>
      <c r="S1505" s="28" t="s">
        <v>1585</v>
      </c>
      <c r="T1505" s="2" t="s">
        <v>38</v>
      </c>
      <c r="U1505" s="2">
        <v>2060000</v>
      </c>
      <c r="V1505" s="2" t="s">
        <v>26257</v>
      </c>
      <c r="W1505" s="2" t="s">
        <v>34</v>
      </c>
      <c r="X1505" s="58" t="s">
        <v>26257</v>
      </c>
      <c r="Z1505" s="2">
        <v>2060000</v>
      </c>
      <c r="AB1505" s="58">
        <v>46167.526979166665</v>
      </c>
      <c r="AC1505" s="2">
        <v>0</v>
      </c>
      <c r="AD1505" s="104">
        <v>2060000</v>
      </c>
      <c r="AE1505" s="2">
        <v>46167.526979166665</v>
      </c>
      <c r="AG1505" s="2">
        <v>210209</v>
      </c>
    </row>
    <row r="1506" spans="1:33" ht="60" x14ac:dyDescent="0.25">
      <c r="A1506" s="2" t="s">
        <v>28616</v>
      </c>
      <c r="B1506" s="2" t="s">
        <v>26257</v>
      </c>
      <c r="C1506" s="2" t="s">
        <v>28617</v>
      </c>
      <c r="F1506" s="2" t="s">
        <v>26326</v>
      </c>
      <c r="G1506" s="2" t="s">
        <v>26327</v>
      </c>
      <c r="H1506" s="2" t="s">
        <v>26328</v>
      </c>
      <c r="I1506" s="2" t="s">
        <v>19532</v>
      </c>
      <c r="J1506" s="2" t="s">
        <v>28</v>
      </c>
      <c r="K1506" s="2" t="s">
        <v>48</v>
      </c>
      <c r="L1506" s="2" t="s">
        <v>108</v>
      </c>
      <c r="M1506" s="2" t="s">
        <v>390</v>
      </c>
      <c r="N1506" s="2" t="s">
        <v>4388</v>
      </c>
      <c r="O1506" s="3" t="s">
        <v>705</v>
      </c>
      <c r="P1506" s="24">
        <v>0</v>
      </c>
      <c r="Q1506" s="24">
        <v>0</v>
      </c>
      <c r="R1506" s="27" t="s">
        <v>1578</v>
      </c>
      <c r="S1506" s="28" t="s">
        <v>1585</v>
      </c>
      <c r="T1506" s="2" t="s">
        <v>38</v>
      </c>
      <c r="U1506" s="2">
        <v>0</v>
      </c>
      <c r="V1506" s="2" t="s">
        <v>26257</v>
      </c>
      <c r="W1506" s="2" t="s">
        <v>34</v>
      </c>
      <c r="AC1506" s="2">
        <v>0</v>
      </c>
      <c r="AD1506" s="104"/>
    </row>
    <row r="1507" spans="1:33" ht="45" x14ac:dyDescent="0.25">
      <c r="A1507" s="2" t="s">
        <v>26322</v>
      </c>
      <c r="B1507" s="2" t="s">
        <v>26257</v>
      </c>
      <c r="C1507" s="2" t="s">
        <v>26323</v>
      </c>
      <c r="F1507" s="2" t="s">
        <v>5689</v>
      </c>
      <c r="G1507" s="2" t="s">
        <v>5690</v>
      </c>
      <c r="H1507" s="2" t="s">
        <v>5691</v>
      </c>
      <c r="I1507" s="2" t="s">
        <v>23091</v>
      </c>
      <c r="J1507" s="2" t="s">
        <v>28</v>
      </c>
      <c r="K1507" s="2" t="s">
        <v>61</v>
      </c>
      <c r="L1507" s="2" t="s">
        <v>375</v>
      </c>
      <c r="M1507" s="2" t="s">
        <v>26285</v>
      </c>
      <c r="N1507" s="2" t="s">
        <v>26286</v>
      </c>
      <c r="O1507" s="3" t="s">
        <v>32</v>
      </c>
      <c r="P1507" s="24">
        <v>0</v>
      </c>
      <c r="Q1507" s="24">
        <v>1</v>
      </c>
      <c r="R1507" s="27" t="s">
        <v>1568</v>
      </c>
      <c r="S1507" s="28" t="s">
        <v>1589</v>
      </c>
      <c r="T1507" s="2" t="s">
        <v>33</v>
      </c>
      <c r="U1507" s="2">
        <v>412000</v>
      </c>
      <c r="V1507" s="2" t="s">
        <v>25672</v>
      </c>
      <c r="W1507" s="2" t="s">
        <v>34</v>
      </c>
      <c r="X1507" s="58" t="s">
        <v>32059</v>
      </c>
      <c r="Z1507" s="2">
        <v>412000</v>
      </c>
      <c r="AB1507" s="58">
        <v>46175.479351851849</v>
      </c>
      <c r="AC1507" s="2">
        <v>0</v>
      </c>
      <c r="AD1507" s="104">
        <v>412000</v>
      </c>
      <c r="AE1507" s="2">
        <v>46175.479351851849</v>
      </c>
      <c r="AG1507" s="2">
        <v>215464</v>
      </c>
    </row>
    <row r="1508" spans="1:33" ht="45" x14ac:dyDescent="0.25">
      <c r="A1508" s="2" t="s">
        <v>26324</v>
      </c>
      <c r="B1508" s="2" t="s">
        <v>26257</v>
      </c>
      <c r="C1508" s="2" t="s">
        <v>26325</v>
      </c>
      <c r="F1508" s="2" t="s">
        <v>26326</v>
      </c>
      <c r="G1508" s="2" t="s">
        <v>26327</v>
      </c>
      <c r="H1508" s="2" t="s">
        <v>26328</v>
      </c>
      <c r="I1508" s="2" t="s">
        <v>19532</v>
      </c>
      <c r="J1508" s="2" t="s">
        <v>28</v>
      </c>
      <c r="K1508" s="2" t="s">
        <v>48</v>
      </c>
      <c r="L1508" s="2" t="s">
        <v>108</v>
      </c>
      <c r="M1508" s="2" t="s">
        <v>390</v>
      </c>
      <c r="N1508" s="2" t="s">
        <v>4388</v>
      </c>
      <c r="O1508" s="3" t="s">
        <v>705</v>
      </c>
      <c r="P1508" s="24">
        <v>0</v>
      </c>
      <c r="Q1508" s="24">
        <v>0</v>
      </c>
      <c r="R1508" s="27" t="s">
        <v>1578</v>
      </c>
      <c r="S1508" s="28" t="s">
        <v>1589</v>
      </c>
      <c r="T1508" s="2" t="s">
        <v>33</v>
      </c>
      <c r="U1508" s="2">
        <v>0</v>
      </c>
      <c r="V1508" s="2" t="s">
        <v>26257</v>
      </c>
      <c r="W1508" s="2" t="s">
        <v>34</v>
      </c>
      <c r="AC1508" s="2">
        <v>0</v>
      </c>
      <c r="AD1508" s="104"/>
    </row>
    <row r="1509" spans="1:33" ht="45" x14ac:dyDescent="0.25">
      <c r="A1509" s="2" t="s">
        <v>29481</v>
      </c>
      <c r="B1509" s="2" t="s">
        <v>26257</v>
      </c>
      <c r="C1509" s="2" t="s">
        <v>29482</v>
      </c>
      <c r="F1509" s="2" t="s">
        <v>29483</v>
      </c>
      <c r="G1509" s="2" t="s">
        <v>29484</v>
      </c>
      <c r="H1509" s="2" t="s">
        <v>29485</v>
      </c>
      <c r="I1509" s="2" t="s">
        <v>29486</v>
      </c>
      <c r="J1509" s="2" t="s">
        <v>28</v>
      </c>
      <c r="K1509" s="2" t="s">
        <v>78</v>
      </c>
      <c r="L1509" s="2" t="s">
        <v>200</v>
      </c>
      <c r="M1509" s="2" t="s">
        <v>201</v>
      </c>
      <c r="N1509" s="2" t="s">
        <v>4536</v>
      </c>
      <c r="O1509" s="2" t="s">
        <v>19633</v>
      </c>
      <c r="P1509" s="24">
        <v>0</v>
      </c>
      <c r="Q1509" s="24">
        <v>0</v>
      </c>
      <c r="R1509" s="27" t="s">
        <v>1580</v>
      </c>
      <c r="S1509" s="28" t="s">
        <v>1582</v>
      </c>
      <c r="T1509" s="2" t="s">
        <v>160</v>
      </c>
      <c r="U1509" s="2">
        <v>4120000000</v>
      </c>
      <c r="V1509" s="2" t="s">
        <v>26257</v>
      </c>
      <c r="W1509" s="2" t="s">
        <v>34</v>
      </c>
      <c r="AC1509" s="2">
        <v>0</v>
      </c>
      <c r="AD1509" s="104"/>
      <c r="AG1509" s="2">
        <v>662623</v>
      </c>
    </row>
    <row r="1510" spans="1:33" ht="45" x14ac:dyDescent="0.25">
      <c r="A1510" s="2" t="s">
        <v>29487</v>
      </c>
      <c r="B1510" s="2" t="s">
        <v>26257</v>
      </c>
      <c r="C1510" s="2" t="s">
        <v>29488</v>
      </c>
      <c r="F1510" s="2" t="s">
        <v>29489</v>
      </c>
      <c r="G1510" s="2" t="s">
        <v>29490</v>
      </c>
      <c r="H1510" s="2" t="s">
        <v>29491</v>
      </c>
      <c r="I1510" s="2" t="s">
        <v>29492</v>
      </c>
      <c r="J1510" s="2" t="s">
        <v>28</v>
      </c>
      <c r="K1510" s="2" t="s">
        <v>78</v>
      </c>
      <c r="L1510" s="2" t="s">
        <v>41</v>
      </c>
      <c r="M1510" s="2" t="s">
        <v>1310</v>
      </c>
      <c r="N1510" s="2" t="s">
        <v>8147</v>
      </c>
      <c r="O1510" s="2" t="s">
        <v>797</v>
      </c>
      <c r="P1510" s="24">
        <v>0</v>
      </c>
      <c r="Q1510" s="24">
        <v>0</v>
      </c>
      <c r="R1510" s="27" t="s">
        <v>1580</v>
      </c>
      <c r="S1510" s="28" t="s">
        <v>1582</v>
      </c>
      <c r="T1510" s="2" t="s">
        <v>160</v>
      </c>
      <c r="U1510" s="2">
        <v>4120000000</v>
      </c>
      <c r="V1510" s="2" t="s">
        <v>26257</v>
      </c>
      <c r="W1510" s="2" t="s">
        <v>34</v>
      </c>
      <c r="AC1510" s="2">
        <v>0</v>
      </c>
      <c r="AD1510" s="104"/>
    </row>
    <row r="1511" spans="1:33" ht="45" x14ac:dyDescent="0.25">
      <c r="A1511" s="2" t="s">
        <v>26329</v>
      </c>
      <c r="B1511" s="2" t="s">
        <v>26257</v>
      </c>
      <c r="C1511" s="2" t="s">
        <v>26330</v>
      </c>
      <c r="F1511" s="2" t="s">
        <v>26331</v>
      </c>
      <c r="G1511" s="2" t="s">
        <v>26332</v>
      </c>
      <c r="H1511" s="2" t="s">
        <v>26333</v>
      </c>
      <c r="I1511" s="2" t="s">
        <v>26334</v>
      </c>
      <c r="J1511" s="2" t="s">
        <v>28</v>
      </c>
      <c r="K1511" s="2" t="s">
        <v>78</v>
      </c>
      <c r="L1511" s="2" t="s">
        <v>181</v>
      </c>
      <c r="M1511" s="2" t="s">
        <v>182</v>
      </c>
      <c r="N1511" s="2" t="s">
        <v>3929</v>
      </c>
      <c r="O1511" s="2" t="s">
        <v>19606</v>
      </c>
      <c r="P1511" s="24">
        <v>0</v>
      </c>
      <c r="Q1511" s="24">
        <v>0</v>
      </c>
      <c r="R1511" s="27" t="s">
        <v>1578</v>
      </c>
      <c r="S1511" s="28" t="s">
        <v>1589</v>
      </c>
      <c r="T1511" s="2" t="s">
        <v>33</v>
      </c>
      <c r="U1511" s="2">
        <v>0</v>
      </c>
      <c r="V1511" s="2" t="s">
        <v>25672</v>
      </c>
      <c r="W1511" s="2" t="s">
        <v>34</v>
      </c>
      <c r="X1511" s="58" t="s">
        <v>25672</v>
      </c>
      <c r="Y1511" s="2" t="s">
        <v>87</v>
      </c>
      <c r="AA1511" s="2" t="s">
        <v>88</v>
      </c>
      <c r="AB1511" s="58">
        <v>46174.431597222225</v>
      </c>
      <c r="AC1511" s="2">
        <v>0</v>
      </c>
      <c r="AD1511" s="104"/>
      <c r="AE1511" s="2">
        <v>46174.431597222225</v>
      </c>
      <c r="AG1511" s="2">
        <v>210118</v>
      </c>
    </row>
    <row r="1512" spans="1:33" ht="45" x14ac:dyDescent="0.25">
      <c r="A1512" s="2" t="s">
        <v>26335</v>
      </c>
      <c r="B1512" s="2" t="s">
        <v>26257</v>
      </c>
      <c r="C1512" s="2" t="s">
        <v>26336</v>
      </c>
      <c r="F1512" s="2" t="s">
        <v>26337</v>
      </c>
      <c r="G1512" s="2" t="s">
        <v>26338</v>
      </c>
      <c r="H1512" s="2" t="s">
        <v>26339</v>
      </c>
      <c r="I1512" s="2" t="s">
        <v>26340</v>
      </c>
      <c r="J1512" s="2" t="s">
        <v>28</v>
      </c>
      <c r="K1512" s="2" t="s">
        <v>43</v>
      </c>
      <c r="L1512" s="2" t="s">
        <v>382</v>
      </c>
      <c r="M1512" s="2" t="s">
        <v>323</v>
      </c>
      <c r="N1512" s="2" t="s">
        <v>3521</v>
      </c>
      <c r="O1512" s="2" t="s">
        <v>32</v>
      </c>
      <c r="P1512" s="24">
        <v>0</v>
      </c>
      <c r="Q1512" s="24">
        <v>1</v>
      </c>
      <c r="R1512" s="27" t="s">
        <v>1568</v>
      </c>
      <c r="S1512" s="28" t="s">
        <v>1589</v>
      </c>
      <c r="T1512" s="2" t="s">
        <v>33</v>
      </c>
      <c r="U1512" s="2">
        <v>412000</v>
      </c>
      <c r="V1512" s="2" t="s">
        <v>26257</v>
      </c>
      <c r="W1512" s="2" t="s">
        <v>34</v>
      </c>
      <c r="X1512" s="58" t="s">
        <v>26257</v>
      </c>
      <c r="Z1512" s="2">
        <v>412000</v>
      </c>
      <c r="AB1512" s="58">
        <v>46167.526377314818</v>
      </c>
      <c r="AC1512" s="2">
        <v>0</v>
      </c>
      <c r="AD1512" s="104">
        <v>412000</v>
      </c>
      <c r="AE1512" s="2">
        <v>46167.526377314818</v>
      </c>
      <c r="AG1512" s="2">
        <v>210199</v>
      </c>
    </row>
    <row r="1513" spans="1:33" ht="60" x14ac:dyDescent="0.25">
      <c r="A1513" s="2" t="s">
        <v>28618</v>
      </c>
      <c r="B1513" s="2" t="s">
        <v>26257</v>
      </c>
      <c r="C1513" s="2" t="s">
        <v>28619</v>
      </c>
      <c r="F1513" s="2" t="s">
        <v>28620</v>
      </c>
      <c r="G1513" s="2" t="s">
        <v>28621</v>
      </c>
      <c r="H1513" s="2" t="s">
        <v>19824</v>
      </c>
      <c r="I1513" s="2" t="s">
        <v>28598</v>
      </c>
      <c r="J1513" s="2" t="s">
        <v>28</v>
      </c>
      <c r="K1513" s="2" t="s">
        <v>74</v>
      </c>
      <c r="L1513" s="2" t="s">
        <v>263</v>
      </c>
      <c r="M1513" s="2" t="s">
        <v>264</v>
      </c>
      <c r="N1513" s="2" t="s">
        <v>5018</v>
      </c>
      <c r="O1513" s="2" t="s">
        <v>705</v>
      </c>
      <c r="P1513" s="24">
        <v>0</v>
      </c>
      <c r="Q1513" s="24">
        <v>0</v>
      </c>
      <c r="R1513" s="27" t="s">
        <v>1578</v>
      </c>
      <c r="S1513" s="28" t="s">
        <v>1585</v>
      </c>
      <c r="T1513" s="2" t="s">
        <v>38</v>
      </c>
      <c r="U1513" s="2">
        <v>0</v>
      </c>
      <c r="V1513" s="2" t="s">
        <v>26257</v>
      </c>
      <c r="W1513" s="2" t="s">
        <v>34</v>
      </c>
      <c r="AC1513" s="2">
        <v>0</v>
      </c>
      <c r="AD1513" s="104"/>
    </row>
    <row r="1514" spans="1:33" ht="60" x14ac:dyDescent="0.25">
      <c r="A1514" s="2" t="s">
        <v>28622</v>
      </c>
      <c r="B1514" s="2" t="s">
        <v>26257</v>
      </c>
      <c r="C1514" s="2" t="s">
        <v>28623</v>
      </c>
      <c r="F1514" s="2" t="s">
        <v>28624</v>
      </c>
      <c r="G1514" s="2" t="s">
        <v>28625</v>
      </c>
      <c r="H1514" s="2" t="s">
        <v>28626</v>
      </c>
      <c r="I1514" s="2" t="s">
        <v>28627</v>
      </c>
      <c r="J1514" s="2" t="s">
        <v>28</v>
      </c>
      <c r="K1514" s="2" t="s">
        <v>78</v>
      </c>
      <c r="L1514" s="2" t="s">
        <v>230</v>
      </c>
      <c r="M1514" s="2" t="s">
        <v>685</v>
      </c>
      <c r="N1514" s="2" t="s">
        <v>5442</v>
      </c>
      <c r="O1514" s="2" t="s">
        <v>32</v>
      </c>
      <c r="P1514" s="24">
        <v>0</v>
      </c>
      <c r="Q1514" s="24">
        <v>1</v>
      </c>
      <c r="R1514" s="27" t="s">
        <v>1568</v>
      </c>
      <c r="S1514" s="28" t="s">
        <v>1585</v>
      </c>
      <c r="T1514" s="2" t="s">
        <v>38</v>
      </c>
      <c r="U1514" s="2">
        <v>2060000</v>
      </c>
      <c r="V1514" s="2" t="s">
        <v>26257</v>
      </c>
      <c r="W1514" s="2" t="s">
        <v>34</v>
      </c>
      <c r="X1514" s="58" t="s">
        <v>26257</v>
      </c>
      <c r="Z1514" s="2">
        <v>2060000</v>
      </c>
      <c r="AB1514" s="58">
        <v>46167.489027777781</v>
      </c>
      <c r="AC1514" s="2">
        <v>0</v>
      </c>
      <c r="AD1514" s="104">
        <v>2060000</v>
      </c>
      <c r="AE1514" s="2">
        <v>46167.489027777781</v>
      </c>
      <c r="AG1514" s="2">
        <v>209994</v>
      </c>
    </row>
    <row r="1515" spans="1:33" ht="45" x14ac:dyDescent="0.25">
      <c r="A1515" s="2" t="s">
        <v>26341</v>
      </c>
      <c r="B1515" s="2" t="s">
        <v>26257</v>
      </c>
      <c r="C1515" s="2" t="s">
        <v>26342</v>
      </c>
      <c r="F1515" s="2" t="s">
        <v>26343</v>
      </c>
      <c r="G1515" s="2" t="s">
        <v>26344</v>
      </c>
      <c r="H1515" s="2" t="s">
        <v>26345</v>
      </c>
      <c r="I1515" s="2" t="s">
        <v>26346</v>
      </c>
      <c r="J1515" s="2" t="s">
        <v>28</v>
      </c>
      <c r="K1515" s="2" t="s">
        <v>173</v>
      </c>
      <c r="L1515" s="2" t="s">
        <v>283</v>
      </c>
      <c r="M1515" s="2" t="s">
        <v>25747</v>
      </c>
      <c r="N1515" s="2" t="s">
        <v>25748</v>
      </c>
      <c r="O1515" s="2" t="s">
        <v>32</v>
      </c>
      <c r="P1515" s="24">
        <v>0</v>
      </c>
      <c r="Q1515" s="24">
        <v>1</v>
      </c>
      <c r="R1515" s="27" t="s">
        <v>1568</v>
      </c>
      <c r="S1515" s="28" t="s">
        <v>1589</v>
      </c>
      <c r="T1515" s="2" t="s">
        <v>33</v>
      </c>
      <c r="U1515" s="2">
        <v>412000</v>
      </c>
      <c r="V1515" s="2" t="s">
        <v>25672</v>
      </c>
      <c r="W1515" s="2" t="s">
        <v>34</v>
      </c>
      <c r="X1515" s="58" t="s">
        <v>32059</v>
      </c>
      <c r="Z1515" s="2">
        <v>412000</v>
      </c>
      <c r="AB1515" s="58">
        <v>46175.495370370372</v>
      </c>
      <c r="AC1515" s="2">
        <v>0</v>
      </c>
      <c r="AD1515" s="104">
        <v>412000</v>
      </c>
      <c r="AE1515" s="2">
        <v>46175.495370370372</v>
      </c>
      <c r="AG1515" s="2">
        <v>213483</v>
      </c>
    </row>
    <row r="1516" spans="1:33" ht="45" x14ac:dyDescent="0.25">
      <c r="A1516" s="2" t="s">
        <v>26347</v>
      </c>
      <c r="B1516" s="2" t="s">
        <v>26257</v>
      </c>
      <c r="C1516" s="2" t="s">
        <v>26348</v>
      </c>
      <c r="F1516" s="2" t="s">
        <v>26349</v>
      </c>
      <c r="G1516" s="2" t="s">
        <v>26350</v>
      </c>
      <c r="H1516" s="2" t="s">
        <v>26351</v>
      </c>
      <c r="I1516" s="2" t="s">
        <v>21310</v>
      </c>
      <c r="J1516" s="2" t="s">
        <v>28</v>
      </c>
      <c r="K1516" s="2" t="s">
        <v>78</v>
      </c>
      <c r="L1516" s="2" t="s">
        <v>470</v>
      </c>
      <c r="M1516" s="2" t="s">
        <v>471</v>
      </c>
      <c r="N1516" s="2" t="s">
        <v>7803</v>
      </c>
      <c r="O1516" s="2" t="s">
        <v>19606</v>
      </c>
      <c r="P1516" s="24">
        <v>0</v>
      </c>
      <c r="Q1516" s="24">
        <v>0</v>
      </c>
      <c r="R1516" s="27" t="s">
        <v>1578</v>
      </c>
      <c r="S1516" s="28" t="s">
        <v>1589</v>
      </c>
      <c r="T1516" s="2" t="s">
        <v>33</v>
      </c>
      <c r="U1516" s="2">
        <v>0</v>
      </c>
      <c r="V1516" s="2" t="s">
        <v>31487</v>
      </c>
      <c r="W1516" s="2" t="s">
        <v>34</v>
      </c>
      <c r="X1516" s="58" t="s">
        <v>31487</v>
      </c>
      <c r="Y1516" s="2" t="s">
        <v>87</v>
      </c>
      <c r="AA1516" s="2" t="s">
        <v>88</v>
      </c>
      <c r="AB1516" s="58">
        <v>46176.37972222222</v>
      </c>
      <c r="AC1516" s="2">
        <v>0</v>
      </c>
      <c r="AD1516" s="104"/>
      <c r="AE1516" s="2">
        <v>46176.37972222222</v>
      </c>
      <c r="AG1516" s="2">
        <v>212009</v>
      </c>
    </row>
    <row r="1517" spans="1:33" ht="45" x14ac:dyDescent="0.25">
      <c r="A1517" s="2" t="s">
        <v>29294</v>
      </c>
      <c r="B1517" s="2" t="s">
        <v>26257</v>
      </c>
      <c r="C1517" s="2" t="s">
        <v>29295</v>
      </c>
      <c r="F1517" s="2" t="s">
        <v>15714</v>
      </c>
      <c r="G1517" s="2" t="s">
        <v>15715</v>
      </c>
      <c r="H1517" s="2" t="s">
        <v>15716</v>
      </c>
      <c r="I1517" s="2" t="s">
        <v>23946</v>
      </c>
      <c r="J1517" s="2" t="s">
        <v>28</v>
      </c>
      <c r="K1517" s="2" t="s">
        <v>98</v>
      </c>
      <c r="L1517" s="2" t="s">
        <v>99</v>
      </c>
      <c r="M1517" s="2" t="s">
        <v>100</v>
      </c>
      <c r="N1517" s="2" t="s">
        <v>3777</v>
      </c>
      <c r="O1517" s="2" t="s">
        <v>797</v>
      </c>
      <c r="P1517" s="24">
        <v>0</v>
      </c>
      <c r="Q1517" s="24">
        <v>0</v>
      </c>
      <c r="R1517" s="27" t="s">
        <v>1580</v>
      </c>
      <c r="S1517" s="28" t="s">
        <v>1583</v>
      </c>
      <c r="T1517" s="2" t="s">
        <v>130</v>
      </c>
      <c r="U1517" s="2">
        <v>20600000</v>
      </c>
      <c r="V1517" s="2" t="s">
        <v>26257</v>
      </c>
      <c r="W1517" s="2" t="s">
        <v>34</v>
      </c>
      <c r="AC1517" s="2">
        <v>0</v>
      </c>
      <c r="AD1517" s="104"/>
    </row>
    <row r="1518" spans="1:33" ht="60" x14ac:dyDescent="0.25">
      <c r="A1518" s="2" t="s">
        <v>28628</v>
      </c>
      <c r="B1518" s="2" t="s">
        <v>26257</v>
      </c>
      <c r="C1518" s="2" t="s">
        <v>28629</v>
      </c>
      <c r="F1518" s="2" t="s">
        <v>28630</v>
      </c>
      <c r="G1518" s="2" t="s">
        <v>28631</v>
      </c>
      <c r="H1518" s="2" t="s">
        <v>28632</v>
      </c>
      <c r="I1518" s="2" t="s">
        <v>28633</v>
      </c>
      <c r="J1518" s="2" t="s">
        <v>28</v>
      </c>
      <c r="K1518" s="2" t="s">
        <v>68</v>
      </c>
      <c r="L1518" s="2" t="s">
        <v>218</v>
      </c>
      <c r="M1518" s="2" t="s">
        <v>219</v>
      </c>
      <c r="N1518" s="2" t="s">
        <v>3408</v>
      </c>
      <c r="O1518" s="3" t="s">
        <v>32</v>
      </c>
      <c r="P1518" s="24">
        <v>0</v>
      </c>
      <c r="Q1518" s="24">
        <v>1</v>
      </c>
      <c r="R1518" s="27" t="s">
        <v>1568</v>
      </c>
      <c r="S1518" s="28" t="s">
        <v>1585</v>
      </c>
      <c r="T1518" s="2" t="s">
        <v>38</v>
      </c>
      <c r="U1518" s="2">
        <v>2060000</v>
      </c>
      <c r="V1518" s="2" t="s">
        <v>26257</v>
      </c>
      <c r="W1518" s="2" t="s">
        <v>34</v>
      </c>
      <c r="X1518" s="58" t="s">
        <v>26257</v>
      </c>
      <c r="Z1518" s="2">
        <v>2060000</v>
      </c>
      <c r="AB1518" s="58">
        <v>46167.605717592596</v>
      </c>
      <c r="AC1518" s="2">
        <v>0</v>
      </c>
      <c r="AD1518" s="104">
        <v>2060000</v>
      </c>
      <c r="AE1518" s="2">
        <v>46167.605717592596</v>
      </c>
      <c r="AG1518" s="2">
        <v>210385</v>
      </c>
    </row>
    <row r="1519" spans="1:33" ht="60" x14ac:dyDescent="0.25">
      <c r="A1519" s="2" t="s">
        <v>28634</v>
      </c>
      <c r="B1519" s="2" t="s">
        <v>26257</v>
      </c>
      <c r="C1519" s="2" t="s">
        <v>28635</v>
      </c>
      <c r="F1519" s="2" t="s">
        <v>28624</v>
      </c>
      <c r="G1519" s="2" t="s">
        <v>28625</v>
      </c>
      <c r="H1519" s="2" t="s">
        <v>28626</v>
      </c>
      <c r="I1519" s="2" t="s">
        <v>28627</v>
      </c>
      <c r="J1519" s="2" t="s">
        <v>28</v>
      </c>
      <c r="K1519" s="2" t="s">
        <v>78</v>
      </c>
      <c r="L1519" s="2" t="s">
        <v>230</v>
      </c>
      <c r="M1519" s="2" t="s">
        <v>685</v>
      </c>
      <c r="N1519" s="2" t="s">
        <v>5442</v>
      </c>
      <c r="O1519" s="3" t="s">
        <v>705</v>
      </c>
      <c r="P1519" s="24">
        <v>0</v>
      </c>
      <c r="Q1519" s="24">
        <v>0</v>
      </c>
      <c r="R1519" s="27" t="s">
        <v>1578</v>
      </c>
      <c r="S1519" s="28" t="s">
        <v>1585</v>
      </c>
      <c r="T1519" s="2" t="s">
        <v>38</v>
      </c>
      <c r="U1519" s="2">
        <v>0</v>
      </c>
      <c r="V1519" s="2" t="s">
        <v>26257</v>
      </c>
      <c r="W1519" s="2" t="s">
        <v>34</v>
      </c>
      <c r="AC1519" s="2">
        <v>0</v>
      </c>
      <c r="AD1519" s="104"/>
    </row>
    <row r="1520" spans="1:33" ht="60" x14ac:dyDescent="0.25">
      <c r="A1520" s="2" t="s">
        <v>26352</v>
      </c>
      <c r="B1520" s="2" t="s">
        <v>26257</v>
      </c>
      <c r="C1520" s="2" t="s">
        <v>26353</v>
      </c>
      <c r="F1520" s="2" t="s">
        <v>26354</v>
      </c>
      <c r="G1520" s="2" t="s">
        <v>26355</v>
      </c>
      <c r="H1520" s="2" t="s">
        <v>26356</v>
      </c>
      <c r="I1520" s="2" t="s">
        <v>21995</v>
      </c>
      <c r="J1520" s="2" t="s">
        <v>28</v>
      </c>
      <c r="K1520" s="2" t="s">
        <v>72</v>
      </c>
      <c r="L1520" s="2" t="s">
        <v>9846</v>
      </c>
      <c r="M1520" s="2" t="s">
        <v>9830</v>
      </c>
      <c r="N1520" s="2" t="s">
        <v>9831</v>
      </c>
      <c r="O1520" s="3" t="s">
        <v>32</v>
      </c>
      <c r="P1520" s="24">
        <v>0</v>
      </c>
      <c r="Q1520" s="24">
        <v>1</v>
      </c>
      <c r="R1520" s="27" t="s">
        <v>1568</v>
      </c>
      <c r="S1520" s="28" t="s">
        <v>1589</v>
      </c>
      <c r="T1520" s="2" t="s">
        <v>33</v>
      </c>
      <c r="U1520" s="2">
        <v>412000</v>
      </c>
      <c r="V1520" s="2" t="s">
        <v>26257</v>
      </c>
      <c r="W1520" s="2" t="s">
        <v>34</v>
      </c>
      <c r="X1520" s="58" t="s">
        <v>26257</v>
      </c>
      <c r="Z1520" s="2">
        <v>412000</v>
      </c>
      <c r="AB1520" s="58">
        <v>46167.491099537037</v>
      </c>
      <c r="AC1520" s="2">
        <v>0</v>
      </c>
      <c r="AD1520" s="104">
        <v>412000</v>
      </c>
      <c r="AE1520" s="2">
        <v>46167.491099537037</v>
      </c>
      <c r="AG1520" s="2">
        <v>209972</v>
      </c>
    </row>
    <row r="1521" spans="1:33" ht="45" x14ac:dyDescent="0.25">
      <c r="A1521" s="2" t="s">
        <v>26357</v>
      </c>
      <c r="B1521" s="2" t="s">
        <v>26257</v>
      </c>
      <c r="C1521" s="2" t="s">
        <v>26358</v>
      </c>
      <c r="F1521" s="2" t="s">
        <v>26359</v>
      </c>
      <c r="G1521" s="2" t="s">
        <v>26360</v>
      </c>
      <c r="H1521" s="2" t="s">
        <v>26361</v>
      </c>
      <c r="I1521" s="2" t="s">
        <v>26362</v>
      </c>
      <c r="J1521" s="2" t="s">
        <v>28</v>
      </c>
      <c r="K1521" s="2" t="s">
        <v>43</v>
      </c>
      <c r="L1521" s="2" t="s">
        <v>382</v>
      </c>
      <c r="M1521" s="2" t="s">
        <v>323</v>
      </c>
      <c r="N1521" s="2" t="s">
        <v>3521</v>
      </c>
      <c r="O1521" s="3" t="s">
        <v>32</v>
      </c>
      <c r="P1521" s="24">
        <v>0</v>
      </c>
      <c r="Q1521" s="24">
        <v>1</v>
      </c>
      <c r="R1521" s="27" t="s">
        <v>1568</v>
      </c>
      <c r="S1521" s="28" t="s">
        <v>1589</v>
      </c>
      <c r="T1521" s="2" t="s">
        <v>33</v>
      </c>
      <c r="U1521" s="2">
        <v>412000</v>
      </c>
      <c r="V1521" s="2" t="s">
        <v>26257</v>
      </c>
      <c r="W1521" s="2" t="s">
        <v>34</v>
      </c>
      <c r="X1521" s="58" t="s">
        <v>26257</v>
      </c>
      <c r="Z1521" s="2">
        <v>412000</v>
      </c>
      <c r="AB1521" s="58">
        <v>46167.475393518522</v>
      </c>
      <c r="AC1521" s="2">
        <v>0</v>
      </c>
      <c r="AD1521" s="104">
        <v>412000</v>
      </c>
      <c r="AE1521" s="2">
        <v>46167.475393518522</v>
      </c>
      <c r="AG1521" s="2">
        <v>209855</v>
      </c>
    </row>
    <row r="1522" spans="1:33" ht="45" x14ac:dyDescent="0.25">
      <c r="A1522" s="2" t="s">
        <v>29296</v>
      </c>
      <c r="B1522" s="2" t="s">
        <v>26257</v>
      </c>
      <c r="C1522" s="2" t="s">
        <v>29297</v>
      </c>
      <c r="D1522" s="2" t="s">
        <v>29298</v>
      </c>
      <c r="E1522" s="2" t="s">
        <v>29299</v>
      </c>
      <c r="F1522" s="2" t="s">
        <v>29300</v>
      </c>
      <c r="G1522" s="2" t="s">
        <v>29301</v>
      </c>
      <c r="H1522" s="2" t="s">
        <v>29302</v>
      </c>
      <c r="I1522" s="2" t="s">
        <v>29303</v>
      </c>
      <c r="J1522" s="2" t="s">
        <v>28</v>
      </c>
      <c r="K1522" s="2" t="s">
        <v>68</v>
      </c>
      <c r="L1522" s="2" t="s">
        <v>698</v>
      </c>
      <c r="M1522" s="2" t="s">
        <v>10055</v>
      </c>
      <c r="N1522" s="2" t="s">
        <v>10056</v>
      </c>
      <c r="O1522" s="3" t="s">
        <v>712</v>
      </c>
      <c r="P1522" s="24">
        <v>0</v>
      </c>
      <c r="Q1522" s="24">
        <v>0</v>
      </c>
      <c r="R1522" s="27" t="s">
        <v>1578</v>
      </c>
      <c r="S1522" s="28" t="s">
        <v>1583</v>
      </c>
      <c r="T1522" s="2" t="s">
        <v>130</v>
      </c>
      <c r="U1522" s="2">
        <v>0</v>
      </c>
      <c r="V1522" s="2" t="s">
        <v>32712</v>
      </c>
      <c r="W1522" s="2" t="s">
        <v>34</v>
      </c>
      <c r="AC1522" s="2">
        <v>0</v>
      </c>
      <c r="AD1522" s="104"/>
    </row>
    <row r="1523" spans="1:33" ht="60" x14ac:dyDescent="0.25">
      <c r="A1523" s="2" t="s">
        <v>28636</v>
      </c>
      <c r="B1523" s="2" t="s">
        <v>26257</v>
      </c>
      <c r="C1523" s="2" t="s">
        <v>28637</v>
      </c>
      <c r="F1523" s="2" t="s">
        <v>26365</v>
      </c>
      <c r="G1523" s="2" t="s">
        <v>26366</v>
      </c>
      <c r="H1523" s="2" t="s">
        <v>26367</v>
      </c>
      <c r="I1523" s="2" t="s">
        <v>26368</v>
      </c>
      <c r="J1523" s="2" t="s">
        <v>28</v>
      </c>
      <c r="K1523" s="2" t="s">
        <v>43</v>
      </c>
      <c r="L1523" s="2" t="s">
        <v>347</v>
      </c>
      <c r="M1523" s="2" t="s">
        <v>348</v>
      </c>
      <c r="N1523" s="2" t="s">
        <v>2892</v>
      </c>
      <c r="O1523" s="2" t="s">
        <v>705</v>
      </c>
      <c r="P1523" s="24">
        <v>0</v>
      </c>
      <c r="Q1523" s="24">
        <v>0</v>
      </c>
      <c r="R1523" s="27" t="s">
        <v>1578</v>
      </c>
      <c r="S1523" s="28" t="s">
        <v>1585</v>
      </c>
      <c r="T1523" s="2" t="s">
        <v>38</v>
      </c>
      <c r="U1523" s="2">
        <v>0</v>
      </c>
      <c r="V1523" s="2" t="s">
        <v>26257</v>
      </c>
      <c r="W1523" s="2" t="s">
        <v>34</v>
      </c>
      <c r="AC1523" s="2">
        <v>0</v>
      </c>
      <c r="AD1523" s="104"/>
    </row>
    <row r="1524" spans="1:33" ht="45" x14ac:dyDescent="0.25">
      <c r="A1524" s="2" t="s">
        <v>26363</v>
      </c>
      <c r="B1524" s="2" t="s">
        <v>26257</v>
      </c>
      <c r="C1524" s="2" t="s">
        <v>26364</v>
      </c>
      <c r="F1524" s="2" t="s">
        <v>26365</v>
      </c>
      <c r="G1524" s="2" t="s">
        <v>26366</v>
      </c>
      <c r="H1524" s="2" t="s">
        <v>26367</v>
      </c>
      <c r="I1524" s="2" t="s">
        <v>26368</v>
      </c>
      <c r="J1524" s="2" t="s">
        <v>28</v>
      </c>
      <c r="K1524" s="2" t="s">
        <v>43</v>
      </c>
      <c r="L1524" s="2" t="s">
        <v>347</v>
      </c>
      <c r="M1524" s="2" t="s">
        <v>348</v>
      </c>
      <c r="N1524" s="2" t="s">
        <v>2892</v>
      </c>
      <c r="O1524" s="2" t="s">
        <v>705</v>
      </c>
      <c r="P1524" s="24">
        <v>0</v>
      </c>
      <c r="Q1524" s="24">
        <v>0</v>
      </c>
      <c r="R1524" s="27" t="s">
        <v>1578</v>
      </c>
      <c r="S1524" s="28" t="s">
        <v>1589</v>
      </c>
      <c r="T1524" s="2" t="s">
        <v>33</v>
      </c>
      <c r="U1524" s="2">
        <v>0</v>
      </c>
      <c r="V1524" s="2" t="s">
        <v>26257</v>
      </c>
      <c r="W1524" s="2" t="s">
        <v>34</v>
      </c>
      <c r="AC1524" s="2">
        <v>0</v>
      </c>
      <c r="AD1524" s="104"/>
    </row>
    <row r="1525" spans="1:33" ht="60" x14ac:dyDescent="0.25">
      <c r="A1525" s="2" t="s">
        <v>28638</v>
      </c>
      <c r="B1525" s="2" t="s">
        <v>26257</v>
      </c>
      <c r="C1525" s="2" t="s">
        <v>28639</v>
      </c>
      <c r="F1525" s="2" t="s">
        <v>26376</v>
      </c>
      <c r="G1525" s="2" t="s">
        <v>26377</v>
      </c>
      <c r="H1525" s="2" t="s">
        <v>26378</v>
      </c>
      <c r="I1525" s="2" t="s">
        <v>26379</v>
      </c>
      <c r="J1525" s="2" t="s">
        <v>28</v>
      </c>
      <c r="K1525" s="2" t="s">
        <v>48</v>
      </c>
      <c r="L1525" s="2" t="s">
        <v>99</v>
      </c>
      <c r="M1525" s="2" t="s">
        <v>384</v>
      </c>
      <c r="N1525" s="2" t="s">
        <v>5063</v>
      </c>
      <c r="O1525" s="2" t="s">
        <v>705</v>
      </c>
      <c r="P1525" s="24">
        <v>0</v>
      </c>
      <c r="Q1525" s="24">
        <v>0</v>
      </c>
      <c r="R1525" s="27" t="s">
        <v>1578</v>
      </c>
      <c r="S1525" s="28" t="s">
        <v>1585</v>
      </c>
      <c r="T1525" s="2" t="s">
        <v>38</v>
      </c>
      <c r="U1525" s="2">
        <v>0</v>
      </c>
      <c r="V1525" s="2" t="s">
        <v>26257</v>
      </c>
      <c r="W1525" s="2" t="s">
        <v>34</v>
      </c>
      <c r="AC1525" s="2">
        <v>0</v>
      </c>
      <c r="AD1525" s="104"/>
    </row>
    <row r="1526" spans="1:33" ht="45" x14ac:dyDescent="0.25">
      <c r="A1526" s="2" t="s">
        <v>26369</v>
      </c>
      <c r="B1526" s="2" t="s">
        <v>26257</v>
      </c>
      <c r="C1526" s="2" t="s">
        <v>26370</v>
      </c>
      <c r="F1526" s="2" t="s">
        <v>26371</v>
      </c>
      <c r="G1526" s="2" t="s">
        <v>26372</v>
      </c>
      <c r="H1526" s="2" t="s">
        <v>19326</v>
      </c>
      <c r="I1526" s="2" t="s">
        <v>26373</v>
      </c>
      <c r="J1526" s="2" t="s">
        <v>28</v>
      </c>
      <c r="K1526" s="2" t="s">
        <v>43</v>
      </c>
      <c r="L1526" s="2" t="s">
        <v>386</v>
      </c>
      <c r="M1526" s="2" t="s">
        <v>5564</v>
      </c>
      <c r="N1526" s="2" t="s">
        <v>5565</v>
      </c>
      <c r="O1526" s="2" t="s">
        <v>705</v>
      </c>
      <c r="P1526" s="24">
        <v>0</v>
      </c>
      <c r="Q1526" s="24">
        <v>0</v>
      </c>
      <c r="R1526" s="27" t="s">
        <v>1578</v>
      </c>
      <c r="S1526" s="28" t="s">
        <v>1589</v>
      </c>
      <c r="T1526" s="2" t="s">
        <v>33</v>
      </c>
      <c r="U1526" s="2">
        <v>0</v>
      </c>
      <c r="V1526" s="2" t="s">
        <v>26257</v>
      </c>
      <c r="W1526" s="2" t="s">
        <v>34</v>
      </c>
      <c r="AC1526" s="2">
        <v>0</v>
      </c>
      <c r="AD1526" s="104"/>
    </row>
    <row r="1527" spans="1:33" ht="45" x14ac:dyDescent="0.25">
      <c r="A1527" s="2" t="s">
        <v>26374</v>
      </c>
      <c r="B1527" s="2" t="s">
        <v>26257</v>
      </c>
      <c r="C1527" s="2" t="s">
        <v>26375</v>
      </c>
      <c r="F1527" s="2" t="s">
        <v>26376</v>
      </c>
      <c r="G1527" s="2" t="s">
        <v>26377</v>
      </c>
      <c r="H1527" s="2" t="s">
        <v>26378</v>
      </c>
      <c r="I1527" s="2" t="s">
        <v>26379</v>
      </c>
      <c r="J1527" s="2" t="s">
        <v>28</v>
      </c>
      <c r="K1527" s="2" t="s">
        <v>48</v>
      </c>
      <c r="L1527" s="2" t="s">
        <v>99</v>
      </c>
      <c r="M1527" s="2" t="s">
        <v>384</v>
      </c>
      <c r="N1527" s="2" t="s">
        <v>5063</v>
      </c>
      <c r="O1527" s="2" t="s">
        <v>705</v>
      </c>
      <c r="P1527" s="24">
        <v>0</v>
      </c>
      <c r="Q1527" s="24">
        <v>0</v>
      </c>
      <c r="R1527" s="27" t="s">
        <v>1578</v>
      </c>
      <c r="S1527" s="28" t="s">
        <v>1589</v>
      </c>
      <c r="T1527" s="2" t="s">
        <v>33</v>
      </c>
      <c r="U1527" s="2">
        <v>0</v>
      </c>
      <c r="V1527" s="2" t="s">
        <v>26257</v>
      </c>
      <c r="W1527" s="2" t="s">
        <v>34</v>
      </c>
      <c r="AC1527" s="2">
        <v>0</v>
      </c>
      <c r="AD1527" s="104"/>
    </row>
    <row r="1528" spans="1:33" ht="45" x14ac:dyDescent="0.25">
      <c r="A1528" s="2" t="s">
        <v>29493</v>
      </c>
      <c r="B1528" s="2" t="s">
        <v>26257</v>
      </c>
      <c r="C1528" s="2" t="s">
        <v>29494</v>
      </c>
      <c r="F1528" s="2" t="s">
        <v>29495</v>
      </c>
      <c r="G1528" s="2" t="s">
        <v>29496</v>
      </c>
      <c r="H1528" s="2" t="s">
        <v>29497</v>
      </c>
      <c r="I1528" s="2" t="s">
        <v>29498</v>
      </c>
      <c r="J1528" s="2" t="s">
        <v>28</v>
      </c>
      <c r="K1528" s="2" t="s">
        <v>43</v>
      </c>
      <c r="L1528" s="2" t="s">
        <v>57</v>
      </c>
      <c r="M1528" s="2" t="s">
        <v>58</v>
      </c>
      <c r="N1528" s="2" t="s">
        <v>4686</v>
      </c>
      <c r="O1528" s="2" t="s">
        <v>705</v>
      </c>
      <c r="P1528" s="24">
        <v>0</v>
      </c>
      <c r="Q1528" s="24">
        <v>0</v>
      </c>
      <c r="R1528" s="27" t="s">
        <v>1578</v>
      </c>
      <c r="S1528" s="28" t="s">
        <v>1582</v>
      </c>
      <c r="T1528" s="2" t="s">
        <v>160</v>
      </c>
      <c r="U1528" s="2">
        <v>0</v>
      </c>
      <c r="V1528" s="2" t="s">
        <v>26257</v>
      </c>
      <c r="W1528" s="2" t="s">
        <v>34</v>
      </c>
      <c r="AC1528" s="2">
        <v>0</v>
      </c>
      <c r="AD1528" s="104"/>
    </row>
    <row r="1529" spans="1:33" ht="45" x14ac:dyDescent="0.25">
      <c r="A1529" s="2" t="s">
        <v>26380</v>
      </c>
      <c r="B1529" s="2" t="s">
        <v>26257</v>
      </c>
      <c r="C1529" s="2" t="s">
        <v>26381</v>
      </c>
      <c r="F1529" s="2" t="s">
        <v>26382</v>
      </c>
      <c r="G1529" s="2" t="s">
        <v>26383</v>
      </c>
      <c r="H1529" s="2" t="s">
        <v>26384</v>
      </c>
      <c r="I1529" s="2" t="s">
        <v>26385</v>
      </c>
      <c r="J1529" s="2" t="s">
        <v>28</v>
      </c>
      <c r="K1529" s="2" t="s">
        <v>72</v>
      </c>
      <c r="L1529" s="2" t="s">
        <v>9764</v>
      </c>
      <c r="M1529" s="2" t="s">
        <v>253</v>
      </c>
      <c r="N1529" s="2" t="s">
        <v>9765</v>
      </c>
      <c r="O1529" s="2" t="s">
        <v>32</v>
      </c>
      <c r="P1529" s="24">
        <v>0</v>
      </c>
      <c r="Q1529" s="24">
        <v>1</v>
      </c>
      <c r="R1529" s="27" t="s">
        <v>1568</v>
      </c>
      <c r="S1529" s="28" t="s">
        <v>1589</v>
      </c>
      <c r="T1529" s="2" t="s">
        <v>33</v>
      </c>
      <c r="U1529" s="2">
        <v>412000</v>
      </c>
      <c r="V1529" s="2" t="s">
        <v>26257</v>
      </c>
      <c r="W1529" s="2" t="s">
        <v>34</v>
      </c>
      <c r="X1529" s="58" t="s">
        <v>26257</v>
      </c>
      <c r="Z1529" s="2">
        <v>412000</v>
      </c>
      <c r="AB1529" s="58">
        <v>46167.699502314812</v>
      </c>
      <c r="AC1529" s="2">
        <v>0</v>
      </c>
      <c r="AD1529" s="104">
        <v>412000</v>
      </c>
      <c r="AE1529" s="2">
        <v>46167.699502314812</v>
      </c>
      <c r="AG1529" s="2">
        <v>209975</v>
      </c>
    </row>
    <row r="1530" spans="1:33" ht="45" x14ac:dyDescent="0.25">
      <c r="A1530" s="2" t="s">
        <v>26386</v>
      </c>
      <c r="B1530" s="2" t="s">
        <v>26257</v>
      </c>
      <c r="C1530" s="2" t="s">
        <v>26387</v>
      </c>
      <c r="F1530" s="2" t="s">
        <v>26388</v>
      </c>
      <c r="G1530" s="2" t="s">
        <v>26389</v>
      </c>
      <c r="H1530" s="2" t="s">
        <v>26390</v>
      </c>
      <c r="I1530" s="2" t="s">
        <v>26391</v>
      </c>
      <c r="J1530" s="2" t="s">
        <v>28</v>
      </c>
      <c r="K1530" s="2" t="s">
        <v>72</v>
      </c>
      <c r="L1530" s="2" t="s">
        <v>9785</v>
      </c>
      <c r="M1530" s="2" t="s">
        <v>760</v>
      </c>
      <c r="N1530" s="2" t="s">
        <v>9786</v>
      </c>
      <c r="O1530" s="3" t="s">
        <v>32</v>
      </c>
      <c r="P1530" s="24">
        <v>0</v>
      </c>
      <c r="Q1530" s="24">
        <v>1</v>
      </c>
      <c r="R1530" s="27" t="s">
        <v>1568</v>
      </c>
      <c r="S1530" s="28" t="s">
        <v>1589</v>
      </c>
      <c r="T1530" s="2" t="s">
        <v>33</v>
      </c>
      <c r="U1530" s="2">
        <v>412000</v>
      </c>
      <c r="V1530" s="2" t="s">
        <v>26257</v>
      </c>
      <c r="W1530" s="2" t="s">
        <v>34</v>
      </c>
      <c r="X1530" s="58" t="s">
        <v>26257</v>
      </c>
      <c r="Z1530" s="2">
        <v>412000</v>
      </c>
      <c r="AB1530" s="58">
        <v>46167.70239583333</v>
      </c>
      <c r="AC1530" s="2">
        <v>0</v>
      </c>
      <c r="AD1530" s="104">
        <v>412000</v>
      </c>
      <c r="AE1530" s="2">
        <v>46167.70239583333</v>
      </c>
      <c r="AG1530" s="2">
        <v>210010</v>
      </c>
    </row>
    <row r="1531" spans="1:33" ht="60" x14ac:dyDescent="0.25">
      <c r="A1531" s="2" t="s">
        <v>28640</v>
      </c>
      <c r="B1531" s="2" t="s">
        <v>26257</v>
      </c>
      <c r="C1531" s="2" t="s">
        <v>28641</v>
      </c>
      <c r="F1531" s="2" t="s">
        <v>19441</v>
      </c>
      <c r="G1531" s="2" t="s">
        <v>19442</v>
      </c>
      <c r="H1531" s="2" t="s">
        <v>19443</v>
      </c>
      <c r="I1531" s="2" t="s">
        <v>28603</v>
      </c>
      <c r="J1531" s="2" t="s">
        <v>28</v>
      </c>
      <c r="K1531" s="2" t="s">
        <v>61</v>
      </c>
      <c r="L1531" s="2" t="s">
        <v>375</v>
      </c>
      <c r="M1531" s="2" t="s">
        <v>26285</v>
      </c>
      <c r="N1531" s="2" t="s">
        <v>26286</v>
      </c>
      <c r="O1531" s="3" t="s">
        <v>705</v>
      </c>
      <c r="P1531" s="24">
        <v>0</v>
      </c>
      <c r="Q1531" s="24">
        <v>0</v>
      </c>
      <c r="R1531" s="27" t="s">
        <v>1578</v>
      </c>
      <c r="S1531" s="28" t="s">
        <v>1585</v>
      </c>
      <c r="T1531" s="2" t="s">
        <v>38</v>
      </c>
      <c r="U1531" s="2">
        <v>0</v>
      </c>
      <c r="V1531" s="2" t="s">
        <v>26257</v>
      </c>
      <c r="W1531" s="2" t="s">
        <v>34</v>
      </c>
      <c r="AC1531" s="2">
        <v>0</v>
      </c>
      <c r="AD1531" s="104"/>
    </row>
    <row r="1532" spans="1:33" ht="60" x14ac:dyDescent="0.25">
      <c r="A1532" s="2" t="s">
        <v>28642</v>
      </c>
      <c r="B1532" s="2" t="s">
        <v>26257</v>
      </c>
      <c r="C1532" s="2" t="s">
        <v>28643</v>
      </c>
      <c r="F1532" s="2" t="s">
        <v>1251</v>
      </c>
      <c r="G1532" s="2" t="s">
        <v>3565</v>
      </c>
      <c r="H1532" s="2" t="s">
        <v>3566</v>
      </c>
      <c r="I1532" s="2" t="s">
        <v>28644</v>
      </c>
      <c r="J1532" s="2" t="s">
        <v>28</v>
      </c>
      <c r="K1532" s="2" t="s">
        <v>61</v>
      </c>
      <c r="L1532" s="2" t="s">
        <v>331</v>
      </c>
      <c r="M1532" s="2" t="s">
        <v>332</v>
      </c>
      <c r="N1532" s="2" t="s">
        <v>3563</v>
      </c>
      <c r="O1532" s="3" t="s">
        <v>32</v>
      </c>
      <c r="P1532" s="24">
        <v>0</v>
      </c>
      <c r="Q1532" s="24">
        <v>3</v>
      </c>
      <c r="R1532" s="27" t="s">
        <v>1568</v>
      </c>
      <c r="S1532" s="28" t="s">
        <v>1585</v>
      </c>
      <c r="T1532" s="2" t="s">
        <v>38</v>
      </c>
      <c r="U1532" s="2">
        <v>2060000</v>
      </c>
      <c r="V1532" s="2" t="s">
        <v>26257</v>
      </c>
      <c r="W1532" s="2" t="s">
        <v>34</v>
      </c>
      <c r="X1532" s="58" t="s">
        <v>25940</v>
      </c>
      <c r="Z1532" s="2">
        <v>2060000</v>
      </c>
      <c r="AB1532" s="58">
        <v>46168.318518518521</v>
      </c>
      <c r="AC1532" s="2">
        <v>0</v>
      </c>
      <c r="AD1532" s="104">
        <v>2060000</v>
      </c>
      <c r="AE1532" s="2">
        <v>46168.318518518521</v>
      </c>
      <c r="AG1532" s="2">
        <v>209678</v>
      </c>
    </row>
    <row r="1533" spans="1:33" ht="45" x14ac:dyDescent="0.25">
      <c r="A1533" s="2" t="s">
        <v>26392</v>
      </c>
      <c r="B1533" s="2" t="s">
        <v>26257</v>
      </c>
      <c r="C1533" s="2" t="s">
        <v>26393</v>
      </c>
      <c r="F1533" s="2" t="s">
        <v>26394</v>
      </c>
      <c r="G1533" s="2" t="s">
        <v>26395</v>
      </c>
      <c r="H1533" s="2" t="s">
        <v>26396</v>
      </c>
      <c r="I1533" s="2" t="s">
        <v>26397</v>
      </c>
      <c r="J1533" s="2" t="s">
        <v>28</v>
      </c>
      <c r="K1533" s="2" t="s">
        <v>78</v>
      </c>
      <c r="L1533" s="2" t="s">
        <v>481</v>
      </c>
      <c r="M1533" s="2" t="s">
        <v>482</v>
      </c>
      <c r="N1533" s="2" t="s">
        <v>3905</v>
      </c>
      <c r="O1533" s="2" t="s">
        <v>32</v>
      </c>
      <c r="P1533" s="24">
        <v>0</v>
      </c>
      <c r="Q1533" s="24">
        <v>1</v>
      </c>
      <c r="R1533" s="27" t="s">
        <v>1568</v>
      </c>
      <c r="S1533" s="28" t="s">
        <v>1589</v>
      </c>
      <c r="T1533" s="2" t="s">
        <v>33</v>
      </c>
      <c r="U1533" s="2">
        <v>412000</v>
      </c>
      <c r="V1533" s="2" t="s">
        <v>25672</v>
      </c>
      <c r="W1533" s="2" t="s">
        <v>34</v>
      </c>
      <c r="X1533" s="58" t="s">
        <v>25672</v>
      </c>
      <c r="Z1533" s="2">
        <v>412000</v>
      </c>
      <c r="AB1533" s="58">
        <v>46174.455462962964</v>
      </c>
      <c r="AC1533" s="2">
        <v>0</v>
      </c>
      <c r="AD1533" s="104">
        <v>412000</v>
      </c>
      <c r="AE1533" s="2">
        <v>46174.455462962964</v>
      </c>
      <c r="AG1533" s="2">
        <v>213250</v>
      </c>
    </row>
    <row r="1534" spans="1:33" ht="45" x14ac:dyDescent="0.25">
      <c r="A1534" s="2" t="s">
        <v>26398</v>
      </c>
      <c r="B1534" s="2" t="s">
        <v>26257</v>
      </c>
      <c r="C1534" s="2" t="s">
        <v>26399</v>
      </c>
      <c r="F1534" s="2" t="s">
        <v>26400</v>
      </c>
      <c r="G1534" s="2" t="s">
        <v>26401</v>
      </c>
      <c r="H1534" s="2" t="s">
        <v>26402</v>
      </c>
      <c r="I1534" s="2" t="s">
        <v>26403</v>
      </c>
      <c r="J1534" s="2" t="s">
        <v>28</v>
      </c>
      <c r="K1534" s="2" t="s">
        <v>78</v>
      </c>
      <c r="L1534" s="2" t="s">
        <v>470</v>
      </c>
      <c r="M1534" s="2" t="s">
        <v>471</v>
      </c>
      <c r="N1534" s="2" t="s">
        <v>7803</v>
      </c>
      <c r="O1534" s="2" t="s">
        <v>19490</v>
      </c>
      <c r="P1534" s="24">
        <v>0</v>
      </c>
      <c r="Q1534" s="24">
        <v>0</v>
      </c>
      <c r="R1534" s="27" t="s">
        <v>1579</v>
      </c>
      <c r="S1534" s="28" t="s">
        <v>1589</v>
      </c>
      <c r="T1534" s="2" t="s">
        <v>33</v>
      </c>
      <c r="U1534" s="2">
        <v>412000</v>
      </c>
      <c r="V1534" s="2" t="s">
        <v>26257</v>
      </c>
      <c r="W1534" s="2" t="s">
        <v>34</v>
      </c>
      <c r="X1534" s="58" t="s">
        <v>25672</v>
      </c>
      <c r="Y1534" s="2" t="s">
        <v>39</v>
      </c>
      <c r="Z1534" s="2">
        <v>412000</v>
      </c>
      <c r="AA1534" s="2" t="s">
        <v>40</v>
      </c>
      <c r="AB1534" s="58">
        <v>46174.44122685185</v>
      </c>
      <c r="AC1534" s="2">
        <v>0</v>
      </c>
      <c r="AD1534" s="104">
        <v>412000</v>
      </c>
      <c r="AE1534" s="2">
        <v>46174.44122685185</v>
      </c>
      <c r="AG1534" s="2">
        <v>209993</v>
      </c>
    </row>
    <row r="1535" spans="1:33" ht="45" x14ac:dyDescent="0.25">
      <c r="A1535" s="2" t="s">
        <v>26404</v>
      </c>
      <c r="B1535" s="2" t="s">
        <v>26257</v>
      </c>
      <c r="C1535" s="2" t="s">
        <v>26405</v>
      </c>
      <c r="F1535" s="2" t="s">
        <v>26406</v>
      </c>
      <c r="G1535" s="2" t="s">
        <v>26407</v>
      </c>
      <c r="H1535" s="2" t="s">
        <v>26408</v>
      </c>
      <c r="I1535" s="2" t="s">
        <v>26409</v>
      </c>
      <c r="J1535" s="2" t="s">
        <v>28</v>
      </c>
      <c r="K1535" s="2" t="s">
        <v>78</v>
      </c>
      <c r="L1535" s="2" t="s">
        <v>481</v>
      </c>
      <c r="M1535" s="2" t="s">
        <v>482</v>
      </c>
      <c r="N1535" s="2" t="s">
        <v>3905</v>
      </c>
      <c r="O1535" s="2" t="s">
        <v>32</v>
      </c>
      <c r="P1535" s="24">
        <v>0</v>
      </c>
      <c r="Q1535" s="24">
        <v>1</v>
      </c>
      <c r="R1535" s="27" t="s">
        <v>1568</v>
      </c>
      <c r="S1535" s="28" t="s">
        <v>1589</v>
      </c>
      <c r="T1535" s="2" t="s">
        <v>33</v>
      </c>
      <c r="U1535" s="2">
        <v>412000</v>
      </c>
      <c r="V1535" s="2" t="s">
        <v>29679</v>
      </c>
      <c r="W1535" s="2" t="s">
        <v>34</v>
      </c>
      <c r="X1535" s="58" t="s">
        <v>29679</v>
      </c>
      <c r="Z1535" s="2">
        <v>412000</v>
      </c>
      <c r="AB1535" s="58">
        <v>46184.743761574071</v>
      </c>
      <c r="AC1535" s="2">
        <v>0</v>
      </c>
      <c r="AD1535" s="104">
        <v>412000</v>
      </c>
      <c r="AE1535" s="2">
        <v>46184.743761574071</v>
      </c>
      <c r="AG1535" s="2">
        <v>383177</v>
      </c>
    </row>
    <row r="1536" spans="1:33" ht="60" x14ac:dyDescent="0.25">
      <c r="A1536" s="2" t="s">
        <v>28645</v>
      </c>
      <c r="B1536" s="2" t="s">
        <v>26257</v>
      </c>
      <c r="C1536" s="2" t="s">
        <v>28646</v>
      </c>
      <c r="F1536" s="2" t="s">
        <v>1765</v>
      </c>
      <c r="G1536" s="2" t="s">
        <v>4712</v>
      </c>
      <c r="H1536" s="2" t="s">
        <v>4713</v>
      </c>
      <c r="I1536" s="2" t="s">
        <v>19492</v>
      </c>
      <c r="J1536" s="2" t="s">
        <v>28</v>
      </c>
      <c r="K1536" s="2" t="s">
        <v>48</v>
      </c>
      <c r="L1536" s="2" t="s">
        <v>49</v>
      </c>
      <c r="M1536" s="2" t="s">
        <v>50</v>
      </c>
      <c r="N1536" s="2" t="s">
        <v>4706</v>
      </c>
      <c r="O1536" s="2" t="s">
        <v>705</v>
      </c>
      <c r="P1536" s="24">
        <v>0</v>
      </c>
      <c r="Q1536" s="24">
        <v>0</v>
      </c>
      <c r="R1536" s="27" t="s">
        <v>1578</v>
      </c>
      <c r="S1536" s="28" t="s">
        <v>1585</v>
      </c>
      <c r="T1536" s="2" t="s">
        <v>38</v>
      </c>
      <c r="U1536" s="2">
        <v>0</v>
      </c>
      <c r="V1536" s="2" t="s">
        <v>26257</v>
      </c>
      <c r="W1536" s="2" t="s">
        <v>34</v>
      </c>
      <c r="AC1536" s="2">
        <v>0</v>
      </c>
      <c r="AD1536" s="104"/>
    </row>
    <row r="1537" spans="1:33" ht="45" x14ac:dyDescent="0.25">
      <c r="A1537" s="2" t="s">
        <v>29304</v>
      </c>
      <c r="B1537" s="2" t="s">
        <v>26257</v>
      </c>
      <c r="C1537" s="2" t="s">
        <v>29305</v>
      </c>
      <c r="F1537" s="2" t="s">
        <v>29306</v>
      </c>
      <c r="G1537" s="2" t="s">
        <v>29307</v>
      </c>
      <c r="H1537" s="2" t="s">
        <v>29308</v>
      </c>
      <c r="I1537" s="2" t="s">
        <v>21541</v>
      </c>
      <c r="J1537" s="2" t="s">
        <v>28</v>
      </c>
      <c r="K1537" s="2" t="s">
        <v>78</v>
      </c>
      <c r="L1537" s="2" t="s">
        <v>181</v>
      </c>
      <c r="M1537" s="2" t="s">
        <v>182</v>
      </c>
      <c r="N1537" s="2" t="s">
        <v>3929</v>
      </c>
      <c r="O1537" s="3" t="s">
        <v>797</v>
      </c>
      <c r="P1537" s="24">
        <v>0</v>
      </c>
      <c r="Q1537" s="24">
        <v>0</v>
      </c>
      <c r="R1537" s="27" t="s">
        <v>1580</v>
      </c>
      <c r="S1537" s="28" t="s">
        <v>1583</v>
      </c>
      <c r="T1537" s="2" t="s">
        <v>130</v>
      </c>
      <c r="U1537" s="2">
        <v>20600000</v>
      </c>
      <c r="V1537" s="2" t="s">
        <v>26257</v>
      </c>
      <c r="W1537" s="2" t="s">
        <v>34</v>
      </c>
      <c r="AC1537" s="2">
        <v>0</v>
      </c>
      <c r="AD1537" s="104"/>
    </row>
    <row r="1538" spans="1:33" ht="60" x14ac:dyDescent="0.25">
      <c r="A1538" s="2" t="s">
        <v>28647</v>
      </c>
      <c r="B1538" s="2" t="s">
        <v>26257</v>
      </c>
      <c r="C1538" s="2" t="s">
        <v>28648</v>
      </c>
      <c r="F1538" s="2" t="s">
        <v>24660</v>
      </c>
      <c r="G1538" s="2" t="s">
        <v>24661</v>
      </c>
      <c r="H1538" s="2" t="s">
        <v>19783</v>
      </c>
      <c r="I1538" s="2" t="s">
        <v>28649</v>
      </c>
      <c r="J1538" s="2" t="s">
        <v>28</v>
      </c>
      <c r="K1538" s="2" t="s">
        <v>43</v>
      </c>
      <c r="L1538" s="2" t="s">
        <v>44</v>
      </c>
      <c r="M1538" s="2" t="s">
        <v>45</v>
      </c>
      <c r="N1538" s="2" t="s">
        <v>2977</v>
      </c>
      <c r="O1538" s="2" t="s">
        <v>32</v>
      </c>
      <c r="P1538" s="24">
        <v>0</v>
      </c>
      <c r="Q1538" s="24">
        <v>1</v>
      </c>
      <c r="R1538" s="27" t="s">
        <v>1568</v>
      </c>
      <c r="S1538" s="28" t="s">
        <v>1585</v>
      </c>
      <c r="T1538" s="2" t="s">
        <v>38</v>
      </c>
      <c r="U1538" s="2">
        <v>2060000</v>
      </c>
      <c r="V1538" s="2" t="s">
        <v>26257</v>
      </c>
      <c r="W1538" s="2" t="s">
        <v>34</v>
      </c>
      <c r="X1538" s="58" t="s">
        <v>26257</v>
      </c>
      <c r="Z1538" s="2">
        <v>2060000</v>
      </c>
      <c r="AB1538" s="58">
        <v>46167.410277777781</v>
      </c>
      <c r="AC1538" s="2">
        <v>0</v>
      </c>
      <c r="AD1538" s="104">
        <v>2060000</v>
      </c>
      <c r="AE1538" s="2">
        <v>46167.410277777781</v>
      </c>
      <c r="AG1538" s="2">
        <v>209309</v>
      </c>
    </row>
    <row r="1539" spans="1:33" ht="45" x14ac:dyDescent="0.25">
      <c r="A1539" s="2" t="s">
        <v>26410</v>
      </c>
      <c r="B1539" s="2" t="s">
        <v>26257</v>
      </c>
      <c r="C1539" s="2" t="s">
        <v>26411</v>
      </c>
      <c r="F1539" s="2" t="s">
        <v>26412</v>
      </c>
      <c r="G1539" s="2" t="s">
        <v>26413</v>
      </c>
      <c r="H1539" s="2" t="s">
        <v>26414</v>
      </c>
      <c r="I1539" s="2" t="s">
        <v>22611</v>
      </c>
      <c r="J1539" s="2" t="s">
        <v>28</v>
      </c>
      <c r="K1539" s="2" t="s">
        <v>68</v>
      </c>
      <c r="L1539" s="2" t="s">
        <v>10710</v>
      </c>
      <c r="M1539" s="2" t="s">
        <v>259</v>
      </c>
      <c r="N1539" s="2" t="s">
        <v>10711</v>
      </c>
      <c r="O1539" s="2" t="s">
        <v>32</v>
      </c>
      <c r="P1539" s="24">
        <v>0</v>
      </c>
      <c r="Q1539" s="24">
        <v>1</v>
      </c>
      <c r="R1539" s="27" t="s">
        <v>1568</v>
      </c>
      <c r="S1539" s="28" t="s">
        <v>1589</v>
      </c>
      <c r="T1539" s="2" t="s">
        <v>33</v>
      </c>
      <c r="U1539" s="2">
        <v>412000</v>
      </c>
      <c r="V1539" s="2" t="s">
        <v>25940</v>
      </c>
      <c r="W1539" s="2" t="s">
        <v>34</v>
      </c>
      <c r="X1539" s="58" t="s">
        <v>25940</v>
      </c>
      <c r="Z1539" s="2">
        <v>412000</v>
      </c>
      <c r="AB1539" s="58">
        <v>46168.705937500003</v>
      </c>
      <c r="AC1539" s="2">
        <v>0</v>
      </c>
      <c r="AD1539" s="104">
        <v>412000</v>
      </c>
      <c r="AE1539" s="2">
        <v>46168.705937500003</v>
      </c>
      <c r="AG1539" s="2">
        <v>212176</v>
      </c>
    </row>
    <row r="1540" spans="1:33" ht="60" x14ac:dyDescent="0.25">
      <c r="A1540" s="2" t="s">
        <v>28650</v>
      </c>
      <c r="B1540" s="2" t="s">
        <v>26257</v>
      </c>
      <c r="C1540" s="2" t="s">
        <v>28651</v>
      </c>
      <c r="F1540" s="2" t="s">
        <v>26417</v>
      </c>
      <c r="G1540" s="2" t="s">
        <v>26418</v>
      </c>
      <c r="H1540" s="2" t="s">
        <v>6797</v>
      </c>
      <c r="I1540" s="2" t="s">
        <v>26419</v>
      </c>
      <c r="J1540" s="2" t="s">
        <v>28</v>
      </c>
      <c r="K1540" s="2" t="s">
        <v>29</v>
      </c>
      <c r="L1540" s="2" t="s">
        <v>322</v>
      </c>
      <c r="M1540" s="2" t="s">
        <v>7315</v>
      </c>
      <c r="N1540" s="2" t="s">
        <v>7316</v>
      </c>
      <c r="O1540" s="2" t="s">
        <v>32</v>
      </c>
      <c r="P1540" s="24">
        <v>0</v>
      </c>
      <c r="Q1540" s="24">
        <v>1</v>
      </c>
      <c r="R1540" s="27" t="s">
        <v>1568</v>
      </c>
      <c r="S1540" s="28" t="s">
        <v>1585</v>
      </c>
      <c r="T1540" s="2" t="s">
        <v>38</v>
      </c>
      <c r="U1540" s="2">
        <v>2060000</v>
      </c>
      <c r="V1540" s="2" t="s">
        <v>26257</v>
      </c>
      <c r="W1540" s="2" t="s">
        <v>34</v>
      </c>
      <c r="X1540" s="58" t="s">
        <v>26257</v>
      </c>
      <c r="Z1540" s="2">
        <v>2060000</v>
      </c>
      <c r="AB1540" s="58">
        <v>46167.421423611115</v>
      </c>
      <c r="AC1540" s="2">
        <v>0</v>
      </c>
      <c r="AD1540" s="104">
        <v>2060000</v>
      </c>
      <c r="AE1540" s="2">
        <v>46167.421423611115</v>
      </c>
      <c r="AG1540" s="2">
        <v>209295</v>
      </c>
    </row>
    <row r="1541" spans="1:33" ht="45" x14ac:dyDescent="0.25">
      <c r="A1541" s="2" t="s">
        <v>26415</v>
      </c>
      <c r="B1541" s="2" t="s">
        <v>26257</v>
      </c>
      <c r="C1541" s="2" t="s">
        <v>26416</v>
      </c>
      <c r="F1541" s="2" t="s">
        <v>26417</v>
      </c>
      <c r="G1541" s="2" t="s">
        <v>26418</v>
      </c>
      <c r="H1541" s="2" t="s">
        <v>6797</v>
      </c>
      <c r="I1541" s="2" t="s">
        <v>26419</v>
      </c>
      <c r="J1541" s="2" t="s">
        <v>28</v>
      </c>
      <c r="K1541" s="2" t="s">
        <v>29</v>
      </c>
      <c r="L1541" s="2" t="s">
        <v>322</v>
      </c>
      <c r="M1541" s="2" t="s">
        <v>7315</v>
      </c>
      <c r="N1541" s="2" t="s">
        <v>7316</v>
      </c>
      <c r="O1541" s="2" t="s">
        <v>32</v>
      </c>
      <c r="P1541" s="24">
        <v>0</v>
      </c>
      <c r="Q1541" s="24">
        <v>1</v>
      </c>
      <c r="R1541" s="27" t="s">
        <v>1568</v>
      </c>
      <c r="S1541" s="28" t="s">
        <v>1589</v>
      </c>
      <c r="T1541" s="2" t="s">
        <v>33</v>
      </c>
      <c r="U1541" s="2">
        <v>412000</v>
      </c>
      <c r="V1541" s="2" t="s">
        <v>26257</v>
      </c>
      <c r="W1541" s="2" t="s">
        <v>34</v>
      </c>
      <c r="X1541" s="58" t="s">
        <v>26257</v>
      </c>
      <c r="Z1541" s="2">
        <v>412000</v>
      </c>
      <c r="AB1541" s="58">
        <v>46167.422280092593</v>
      </c>
      <c r="AC1541" s="2">
        <v>0</v>
      </c>
      <c r="AD1541" s="104">
        <v>412000</v>
      </c>
      <c r="AE1541" s="2">
        <v>46167.422280092593</v>
      </c>
      <c r="AG1541" s="2">
        <v>209245</v>
      </c>
    </row>
    <row r="1542" spans="1:33" ht="45" x14ac:dyDescent="0.25">
      <c r="A1542" s="2" t="s">
        <v>29309</v>
      </c>
      <c r="B1542" s="2" t="s">
        <v>26257</v>
      </c>
      <c r="C1542" s="2" t="s">
        <v>29310</v>
      </c>
      <c r="F1542" s="2" t="s">
        <v>10638</v>
      </c>
      <c r="G1542" s="2" t="s">
        <v>10639</v>
      </c>
      <c r="H1542" s="2" t="s">
        <v>5339</v>
      </c>
      <c r="I1542" s="2" t="s">
        <v>29311</v>
      </c>
      <c r="J1542" s="2" t="s">
        <v>28</v>
      </c>
      <c r="K1542" s="2" t="s">
        <v>68</v>
      </c>
      <c r="L1542" s="2" t="s">
        <v>809</v>
      </c>
      <c r="M1542" s="2" t="s">
        <v>810</v>
      </c>
      <c r="N1542" s="2" t="s">
        <v>3168</v>
      </c>
      <c r="O1542" s="2" t="s">
        <v>797</v>
      </c>
      <c r="P1542" s="24">
        <v>0</v>
      </c>
      <c r="Q1542" s="24">
        <v>0</v>
      </c>
      <c r="R1542" s="27" t="s">
        <v>1580</v>
      </c>
      <c r="S1542" s="28" t="s">
        <v>1583</v>
      </c>
      <c r="T1542" s="2" t="s">
        <v>130</v>
      </c>
      <c r="U1542" s="2">
        <v>20600000</v>
      </c>
      <c r="V1542" s="2" t="s">
        <v>25672</v>
      </c>
      <c r="W1542" s="2" t="s">
        <v>34</v>
      </c>
      <c r="AC1542" s="2">
        <v>0</v>
      </c>
      <c r="AD1542" s="104"/>
    </row>
    <row r="1543" spans="1:33" ht="60" x14ac:dyDescent="0.25">
      <c r="A1543" s="2" t="s">
        <v>28652</v>
      </c>
      <c r="B1543" s="2" t="s">
        <v>26257</v>
      </c>
      <c r="C1543" s="2" t="s">
        <v>28653</v>
      </c>
      <c r="F1543" s="2" t="s">
        <v>28654</v>
      </c>
      <c r="G1543" s="2" t="s">
        <v>28655</v>
      </c>
      <c r="H1543" s="2" t="s">
        <v>28656</v>
      </c>
      <c r="I1543" s="2" t="s">
        <v>26738</v>
      </c>
      <c r="J1543" s="2" t="s">
        <v>28</v>
      </c>
      <c r="K1543" s="2" t="s">
        <v>29</v>
      </c>
      <c r="L1543" s="2" t="s">
        <v>57</v>
      </c>
      <c r="M1543" s="2" t="s">
        <v>129</v>
      </c>
      <c r="N1543" s="2" t="s">
        <v>5117</v>
      </c>
      <c r="O1543" s="2" t="s">
        <v>32</v>
      </c>
      <c r="P1543" s="24">
        <v>1</v>
      </c>
      <c r="Q1543" s="24">
        <v>1</v>
      </c>
      <c r="R1543" s="27" t="s">
        <v>1568</v>
      </c>
      <c r="S1543" s="28" t="s">
        <v>1585</v>
      </c>
      <c r="T1543" s="2" t="s">
        <v>38</v>
      </c>
      <c r="U1543" s="2">
        <v>2060000</v>
      </c>
      <c r="V1543" s="2" t="s">
        <v>26257</v>
      </c>
      <c r="W1543" s="2" t="s">
        <v>34</v>
      </c>
      <c r="X1543" s="58" t="s">
        <v>32663</v>
      </c>
      <c r="Z1543" s="2">
        <v>2060000</v>
      </c>
      <c r="AB1543" s="58">
        <v>46188.428437499999</v>
      </c>
      <c r="AC1543" s="2">
        <v>0</v>
      </c>
      <c r="AD1543" s="104">
        <v>2060000</v>
      </c>
      <c r="AE1543" s="2">
        <v>46188.428437499999</v>
      </c>
      <c r="AG1543" s="2">
        <v>209360</v>
      </c>
    </row>
    <row r="1544" spans="1:33" ht="45" x14ac:dyDescent="0.25">
      <c r="A1544" s="2" t="s">
        <v>26420</v>
      </c>
      <c r="B1544" s="2" t="s">
        <v>26257</v>
      </c>
      <c r="C1544" s="2" t="s">
        <v>26421</v>
      </c>
      <c r="F1544" s="2" t="s">
        <v>26422</v>
      </c>
      <c r="G1544" s="2" t="s">
        <v>26423</v>
      </c>
      <c r="H1544" s="2" t="s">
        <v>26424</v>
      </c>
      <c r="I1544" s="2" t="s">
        <v>26425</v>
      </c>
      <c r="J1544" s="2" t="s">
        <v>28</v>
      </c>
      <c r="K1544" s="2" t="s">
        <v>43</v>
      </c>
      <c r="L1544" s="2" t="s">
        <v>65</v>
      </c>
      <c r="M1544" s="2" t="s">
        <v>66</v>
      </c>
      <c r="N1544" s="2" t="s">
        <v>4603</v>
      </c>
      <c r="O1544" s="2" t="s">
        <v>32</v>
      </c>
      <c r="P1544" s="24">
        <v>0</v>
      </c>
      <c r="Q1544" s="24">
        <v>1</v>
      </c>
      <c r="R1544" s="27" t="s">
        <v>1568</v>
      </c>
      <c r="S1544" s="28" t="s">
        <v>1589</v>
      </c>
      <c r="T1544" s="2" t="s">
        <v>33</v>
      </c>
      <c r="U1544" s="2">
        <v>412000</v>
      </c>
      <c r="V1544" s="2" t="s">
        <v>25940</v>
      </c>
      <c r="W1544" s="2" t="s">
        <v>34</v>
      </c>
      <c r="X1544" s="58" t="s">
        <v>25940</v>
      </c>
      <c r="Z1544" s="2">
        <v>412000</v>
      </c>
      <c r="AB1544" s="58">
        <v>46168.464791666665</v>
      </c>
      <c r="AC1544" s="2">
        <v>0</v>
      </c>
      <c r="AD1544" s="104">
        <v>412000</v>
      </c>
      <c r="AE1544" s="2">
        <v>46168.464791666665</v>
      </c>
      <c r="AG1544" s="2">
        <v>211126</v>
      </c>
    </row>
    <row r="1545" spans="1:33" ht="60" x14ac:dyDescent="0.25">
      <c r="A1545" s="2" t="s">
        <v>28657</v>
      </c>
      <c r="B1545" s="2" t="s">
        <v>26427</v>
      </c>
      <c r="C1545" s="2" t="s">
        <v>28658</v>
      </c>
      <c r="F1545" s="2" t="s">
        <v>28659</v>
      </c>
      <c r="G1545" s="2" t="s">
        <v>28660</v>
      </c>
      <c r="H1545" s="2" t="s">
        <v>28661</v>
      </c>
      <c r="I1545" s="2" t="s">
        <v>28662</v>
      </c>
      <c r="J1545" s="2" t="s">
        <v>28</v>
      </c>
      <c r="K1545" s="2" t="s">
        <v>68</v>
      </c>
      <c r="L1545" s="2" t="s">
        <v>921</v>
      </c>
      <c r="M1545" s="2" t="s">
        <v>922</v>
      </c>
      <c r="N1545" s="2" t="s">
        <v>4282</v>
      </c>
      <c r="O1545" s="3" t="s">
        <v>19606</v>
      </c>
      <c r="P1545" s="24">
        <v>0</v>
      </c>
      <c r="Q1545" s="24">
        <v>0</v>
      </c>
      <c r="R1545" s="27" t="s">
        <v>1578</v>
      </c>
      <c r="S1545" s="28" t="s">
        <v>1585</v>
      </c>
      <c r="T1545" s="2" t="s">
        <v>38</v>
      </c>
      <c r="U1545" s="2">
        <v>0</v>
      </c>
      <c r="V1545" s="2" t="s">
        <v>31234</v>
      </c>
      <c r="W1545" s="2" t="s">
        <v>34</v>
      </c>
      <c r="X1545" s="58" t="s">
        <v>31234</v>
      </c>
      <c r="Y1545" s="2" t="s">
        <v>87</v>
      </c>
      <c r="AA1545" s="2" t="s">
        <v>88</v>
      </c>
      <c r="AB1545" s="58">
        <v>46177.648831018516</v>
      </c>
      <c r="AC1545" s="2">
        <v>0</v>
      </c>
      <c r="AD1545" s="104"/>
      <c r="AE1545" s="2">
        <v>46177.648831018516</v>
      </c>
      <c r="AG1545" s="2">
        <v>209585</v>
      </c>
    </row>
    <row r="1546" spans="1:33" ht="45" x14ac:dyDescent="0.25">
      <c r="A1546" s="2" t="s">
        <v>26426</v>
      </c>
      <c r="B1546" s="2" t="s">
        <v>26427</v>
      </c>
      <c r="C1546" s="2" t="s">
        <v>26428</v>
      </c>
      <c r="F1546" s="2" t="s">
        <v>26429</v>
      </c>
      <c r="G1546" s="2" t="s">
        <v>26430</v>
      </c>
      <c r="H1546" s="2" t="s">
        <v>26431</v>
      </c>
      <c r="I1546" s="2" t="s">
        <v>26432</v>
      </c>
      <c r="J1546" s="2" t="s">
        <v>28</v>
      </c>
      <c r="K1546" s="2" t="s">
        <v>72</v>
      </c>
      <c r="L1546" s="2" t="s">
        <v>84</v>
      </c>
      <c r="M1546" s="2" t="s">
        <v>85</v>
      </c>
      <c r="N1546" s="2" t="s">
        <v>3446</v>
      </c>
      <c r="O1546" s="3" t="s">
        <v>32</v>
      </c>
      <c r="P1546" s="24">
        <v>0</v>
      </c>
      <c r="Q1546" s="24">
        <v>1</v>
      </c>
      <c r="R1546" s="27" t="s">
        <v>1568</v>
      </c>
      <c r="S1546" s="28" t="s">
        <v>1589</v>
      </c>
      <c r="T1546" s="2" t="s">
        <v>33</v>
      </c>
      <c r="U1546" s="2">
        <v>412000</v>
      </c>
      <c r="V1546" s="2" t="s">
        <v>26427</v>
      </c>
      <c r="W1546" s="2" t="s">
        <v>34</v>
      </c>
      <c r="X1546" s="58" t="s">
        <v>26427</v>
      </c>
      <c r="Z1546" s="2">
        <v>412000</v>
      </c>
      <c r="AB1546" s="58">
        <v>46166.505312499998</v>
      </c>
      <c r="AC1546" s="2">
        <v>0</v>
      </c>
      <c r="AD1546" s="104">
        <v>412000</v>
      </c>
      <c r="AE1546" s="2">
        <v>46166.505312499998</v>
      </c>
      <c r="AG1546" s="2">
        <v>208588</v>
      </c>
    </row>
    <row r="1547" spans="1:33" ht="60" x14ac:dyDescent="0.25">
      <c r="A1547" s="2" t="s">
        <v>28663</v>
      </c>
      <c r="B1547" s="2" t="s">
        <v>26434</v>
      </c>
      <c r="C1547" s="2" t="s">
        <v>28664</v>
      </c>
      <c r="F1547" s="2" t="s">
        <v>28348</v>
      </c>
      <c r="G1547" s="2" t="s">
        <v>28349</v>
      </c>
      <c r="H1547" s="2" t="s">
        <v>28350</v>
      </c>
      <c r="I1547" s="2" t="s">
        <v>22643</v>
      </c>
      <c r="J1547" s="2" t="s">
        <v>28</v>
      </c>
      <c r="K1547" s="2" t="s">
        <v>68</v>
      </c>
      <c r="L1547" s="2" t="s">
        <v>165</v>
      </c>
      <c r="M1547" s="2" t="s">
        <v>166</v>
      </c>
      <c r="N1547" s="2" t="s">
        <v>4224</v>
      </c>
      <c r="O1547" s="3" t="s">
        <v>705</v>
      </c>
      <c r="P1547" s="24">
        <v>0</v>
      </c>
      <c r="Q1547" s="24">
        <v>0</v>
      </c>
      <c r="R1547" s="27" t="s">
        <v>1578</v>
      </c>
      <c r="S1547" s="28" t="s">
        <v>1585</v>
      </c>
      <c r="T1547" s="2" t="s">
        <v>38</v>
      </c>
      <c r="U1547" s="2">
        <v>0</v>
      </c>
      <c r="V1547" s="2" t="s">
        <v>26434</v>
      </c>
      <c r="W1547" s="2" t="s">
        <v>34</v>
      </c>
      <c r="AC1547" s="2">
        <v>0</v>
      </c>
      <c r="AD1547" s="104"/>
    </row>
    <row r="1548" spans="1:33" ht="60" x14ac:dyDescent="0.25">
      <c r="A1548" s="2" t="s">
        <v>28665</v>
      </c>
      <c r="B1548" s="2" t="s">
        <v>26434</v>
      </c>
      <c r="C1548" s="2" t="s">
        <v>28666</v>
      </c>
      <c r="F1548" s="2" t="s">
        <v>28348</v>
      </c>
      <c r="G1548" s="2" t="s">
        <v>28349</v>
      </c>
      <c r="H1548" s="2" t="s">
        <v>28350</v>
      </c>
      <c r="I1548" s="2" t="s">
        <v>22643</v>
      </c>
      <c r="J1548" s="2" t="s">
        <v>28</v>
      </c>
      <c r="K1548" s="2" t="s">
        <v>68</v>
      </c>
      <c r="L1548" s="2" t="s">
        <v>165</v>
      </c>
      <c r="M1548" s="2" t="s">
        <v>166</v>
      </c>
      <c r="N1548" s="2" t="s">
        <v>4224</v>
      </c>
      <c r="O1548" s="2" t="s">
        <v>705</v>
      </c>
      <c r="P1548" s="24">
        <v>0</v>
      </c>
      <c r="Q1548" s="24">
        <v>0</v>
      </c>
      <c r="R1548" s="27" t="s">
        <v>1578</v>
      </c>
      <c r="S1548" s="28" t="s">
        <v>1585</v>
      </c>
      <c r="T1548" s="2" t="s">
        <v>38</v>
      </c>
      <c r="U1548" s="2">
        <v>0</v>
      </c>
      <c r="V1548" s="2" t="s">
        <v>26434</v>
      </c>
      <c r="W1548" s="2" t="s">
        <v>34</v>
      </c>
      <c r="AC1548" s="2">
        <v>0</v>
      </c>
      <c r="AD1548" s="104"/>
    </row>
    <row r="1549" spans="1:33" ht="60" x14ac:dyDescent="0.25">
      <c r="A1549" s="2" t="s">
        <v>28667</v>
      </c>
      <c r="B1549" s="2" t="s">
        <v>26434</v>
      </c>
      <c r="C1549" s="2" t="s">
        <v>28668</v>
      </c>
      <c r="F1549" s="2" t="s">
        <v>27724</v>
      </c>
      <c r="G1549" s="2" t="s">
        <v>27725</v>
      </c>
      <c r="H1549" s="2" t="s">
        <v>27726</v>
      </c>
      <c r="I1549" s="2" t="s">
        <v>27727</v>
      </c>
      <c r="J1549" s="2" t="s">
        <v>28</v>
      </c>
      <c r="K1549" s="2" t="s">
        <v>43</v>
      </c>
      <c r="L1549" s="2" t="s">
        <v>57</v>
      </c>
      <c r="M1549" s="2" t="s">
        <v>58</v>
      </c>
      <c r="N1549" s="2" t="s">
        <v>4686</v>
      </c>
      <c r="O1549" s="2" t="s">
        <v>32</v>
      </c>
      <c r="P1549" s="24">
        <v>1</v>
      </c>
      <c r="Q1549" s="24">
        <v>1</v>
      </c>
      <c r="R1549" s="27" t="s">
        <v>1568</v>
      </c>
      <c r="S1549" s="28" t="s">
        <v>1585</v>
      </c>
      <c r="T1549" s="2" t="s">
        <v>38</v>
      </c>
      <c r="U1549" s="2">
        <v>2060000</v>
      </c>
      <c r="V1549" s="2" t="s">
        <v>26434</v>
      </c>
      <c r="W1549" s="2" t="s">
        <v>34</v>
      </c>
      <c r="X1549" s="58" t="s">
        <v>26257</v>
      </c>
      <c r="Z1549" s="2">
        <v>2060000</v>
      </c>
      <c r="AB1549" s="58">
        <v>46167.964409722219</v>
      </c>
      <c r="AC1549" s="2">
        <v>0</v>
      </c>
      <c r="AD1549" s="104">
        <v>2060000</v>
      </c>
      <c r="AE1549" s="2">
        <v>46167.964409722219</v>
      </c>
      <c r="AG1549" s="2">
        <v>209311</v>
      </c>
    </row>
    <row r="1550" spans="1:33" ht="45" x14ac:dyDescent="0.25">
      <c r="A1550" s="2" t="s">
        <v>26433</v>
      </c>
      <c r="B1550" s="2" t="s">
        <v>26434</v>
      </c>
      <c r="C1550" s="2" t="s">
        <v>26435</v>
      </c>
      <c r="F1550" s="2" t="s">
        <v>26436</v>
      </c>
      <c r="G1550" s="2" t="s">
        <v>26437</v>
      </c>
      <c r="H1550" s="2" t="s">
        <v>26438</v>
      </c>
      <c r="I1550" s="2" t="s">
        <v>26439</v>
      </c>
      <c r="J1550" s="2" t="s">
        <v>28</v>
      </c>
      <c r="K1550" s="2" t="s">
        <v>29</v>
      </c>
      <c r="L1550" s="2" t="s">
        <v>126</v>
      </c>
      <c r="M1550" s="2" t="s">
        <v>127</v>
      </c>
      <c r="N1550" s="2" t="s">
        <v>3571</v>
      </c>
      <c r="O1550" s="3" t="s">
        <v>32</v>
      </c>
      <c r="P1550" s="24">
        <v>0</v>
      </c>
      <c r="Q1550" s="24">
        <v>1</v>
      </c>
      <c r="R1550" s="27" t="s">
        <v>1568</v>
      </c>
      <c r="S1550" s="28" t="s">
        <v>1589</v>
      </c>
      <c r="T1550" s="2" t="s">
        <v>33</v>
      </c>
      <c r="U1550" s="2">
        <v>412000</v>
      </c>
      <c r="V1550" s="2" t="s">
        <v>26434</v>
      </c>
      <c r="W1550" s="2" t="s">
        <v>34</v>
      </c>
      <c r="X1550" s="58" t="s">
        <v>32639</v>
      </c>
      <c r="Z1550" s="2">
        <v>412000</v>
      </c>
      <c r="AB1550" s="58">
        <v>46190.391979166663</v>
      </c>
      <c r="AC1550" s="2">
        <v>0</v>
      </c>
      <c r="AD1550" s="104">
        <v>412000</v>
      </c>
      <c r="AE1550" s="2">
        <v>46190.391979166663</v>
      </c>
      <c r="AG1550" s="2">
        <v>208218</v>
      </c>
    </row>
    <row r="1551" spans="1:33" ht="60" x14ac:dyDescent="0.25">
      <c r="A1551" s="2" t="s">
        <v>29499</v>
      </c>
      <c r="B1551" s="2" t="s">
        <v>26434</v>
      </c>
      <c r="C1551" s="2" t="s">
        <v>29500</v>
      </c>
      <c r="F1551" s="2" t="s">
        <v>29501</v>
      </c>
      <c r="G1551" s="2" t="s">
        <v>29502</v>
      </c>
      <c r="H1551" s="2" t="s">
        <v>29503</v>
      </c>
      <c r="I1551" s="2" t="s">
        <v>29504</v>
      </c>
      <c r="J1551" s="2" t="s">
        <v>28</v>
      </c>
      <c r="K1551" s="2" t="s">
        <v>68</v>
      </c>
      <c r="L1551" s="2" t="s">
        <v>94</v>
      </c>
      <c r="M1551" s="2" t="s">
        <v>95</v>
      </c>
      <c r="N1551" s="2" t="s">
        <v>4139</v>
      </c>
      <c r="O1551" s="3" t="s">
        <v>797</v>
      </c>
      <c r="P1551" s="24">
        <v>0</v>
      </c>
      <c r="Q1551" s="24">
        <v>0</v>
      </c>
      <c r="R1551" s="27" t="s">
        <v>1580</v>
      </c>
      <c r="S1551" s="28" t="s">
        <v>1582</v>
      </c>
      <c r="T1551" s="2" t="s">
        <v>160</v>
      </c>
      <c r="U1551" s="2">
        <v>4120000000</v>
      </c>
      <c r="V1551" s="2" t="s">
        <v>26434</v>
      </c>
      <c r="W1551" s="2" t="s">
        <v>34</v>
      </c>
      <c r="AC1551" s="2">
        <v>0</v>
      </c>
      <c r="AD1551" s="104"/>
    </row>
    <row r="1552" spans="1:33" ht="60" x14ac:dyDescent="0.25">
      <c r="A1552" s="2" t="s">
        <v>28669</v>
      </c>
      <c r="B1552" s="2" t="s">
        <v>26434</v>
      </c>
      <c r="C1552" s="2" t="s">
        <v>28670</v>
      </c>
      <c r="F1552" s="2" t="s">
        <v>28671</v>
      </c>
      <c r="G1552" s="2" t="s">
        <v>28672</v>
      </c>
      <c r="H1552" s="2" t="s">
        <v>15300</v>
      </c>
      <c r="I1552" s="2" t="s">
        <v>28673</v>
      </c>
      <c r="J1552" s="2" t="s">
        <v>28</v>
      </c>
      <c r="K1552" s="2" t="s">
        <v>29</v>
      </c>
      <c r="L1552" s="2" t="s">
        <v>126</v>
      </c>
      <c r="M1552" s="2" t="s">
        <v>127</v>
      </c>
      <c r="N1552" s="2" t="s">
        <v>3571</v>
      </c>
      <c r="O1552" s="3" t="s">
        <v>32</v>
      </c>
      <c r="P1552" s="24">
        <v>0</v>
      </c>
      <c r="Q1552" s="24">
        <v>2</v>
      </c>
      <c r="R1552" s="27" t="s">
        <v>1568</v>
      </c>
      <c r="S1552" s="28" t="s">
        <v>1585</v>
      </c>
      <c r="T1552" s="2" t="s">
        <v>38</v>
      </c>
      <c r="U1552" s="2">
        <v>2060000</v>
      </c>
      <c r="V1552" s="2" t="s">
        <v>26434</v>
      </c>
      <c r="W1552" s="2" t="s">
        <v>34</v>
      </c>
      <c r="X1552" s="58" t="s">
        <v>26434</v>
      </c>
      <c r="Z1552" s="2">
        <v>2060000</v>
      </c>
      <c r="AB1552" s="58">
        <v>46165.591666666667</v>
      </c>
      <c r="AC1552" s="2">
        <v>0</v>
      </c>
      <c r="AD1552" s="104">
        <v>2060000</v>
      </c>
      <c r="AE1552" s="2">
        <v>46165.591666666667</v>
      </c>
      <c r="AG1552" s="2">
        <v>208019</v>
      </c>
    </row>
    <row r="1553" spans="1:33" ht="45" x14ac:dyDescent="0.25">
      <c r="A1553" s="2" t="s">
        <v>26440</v>
      </c>
      <c r="B1553" s="2" t="s">
        <v>26434</v>
      </c>
      <c r="C1553" s="2" t="s">
        <v>26441</v>
      </c>
      <c r="F1553" s="2" t="s">
        <v>26442</v>
      </c>
      <c r="G1553" s="2" t="s">
        <v>26443</v>
      </c>
      <c r="H1553" s="2" t="s">
        <v>26444</v>
      </c>
      <c r="I1553" s="2" t="s">
        <v>26445</v>
      </c>
      <c r="J1553" s="2" t="s">
        <v>28</v>
      </c>
      <c r="K1553" s="2" t="s">
        <v>68</v>
      </c>
      <c r="L1553" s="2" t="s">
        <v>143</v>
      </c>
      <c r="M1553" s="2" t="s">
        <v>144</v>
      </c>
      <c r="N1553" s="2" t="s">
        <v>3093</v>
      </c>
      <c r="O1553" s="3" t="s">
        <v>32</v>
      </c>
      <c r="P1553" s="24">
        <v>0</v>
      </c>
      <c r="Q1553" s="24">
        <v>1</v>
      </c>
      <c r="R1553" s="27" t="s">
        <v>1568</v>
      </c>
      <c r="S1553" s="28" t="s">
        <v>1589</v>
      </c>
      <c r="T1553" s="2" t="s">
        <v>33</v>
      </c>
      <c r="U1553" s="2">
        <v>412000</v>
      </c>
      <c r="V1553" s="2" t="s">
        <v>26434</v>
      </c>
      <c r="W1553" s="2" t="s">
        <v>34</v>
      </c>
      <c r="X1553" s="58" t="s">
        <v>26434</v>
      </c>
      <c r="Z1553" s="2">
        <v>412000</v>
      </c>
      <c r="AB1553" s="58">
        <v>46165.469548611109</v>
      </c>
      <c r="AC1553" s="2">
        <v>0</v>
      </c>
      <c r="AD1553" s="104">
        <v>412000</v>
      </c>
      <c r="AE1553" s="2">
        <v>46165.469548611109</v>
      </c>
      <c r="AG1553" s="2">
        <v>207803</v>
      </c>
    </row>
    <row r="1554" spans="1:33" ht="45" x14ac:dyDescent="0.25">
      <c r="A1554" s="2" t="s">
        <v>26446</v>
      </c>
      <c r="B1554" s="2" t="s">
        <v>26447</v>
      </c>
      <c r="C1554" s="2" t="s">
        <v>26448</v>
      </c>
      <c r="F1554" s="2" t="s">
        <v>26449</v>
      </c>
      <c r="G1554" s="2" t="s">
        <v>26450</v>
      </c>
      <c r="H1554" s="2" t="s">
        <v>7399</v>
      </c>
      <c r="I1554" s="2" t="s">
        <v>26451</v>
      </c>
      <c r="J1554" s="2" t="s">
        <v>28</v>
      </c>
      <c r="K1554" s="2" t="s">
        <v>43</v>
      </c>
      <c r="L1554" s="2" t="s">
        <v>532</v>
      </c>
      <c r="M1554" s="2" t="s">
        <v>533</v>
      </c>
      <c r="N1554" s="2" t="s">
        <v>4029</v>
      </c>
      <c r="O1554" s="3" t="s">
        <v>32</v>
      </c>
      <c r="P1554" s="24">
        <v>0</v>
      </c>
      <c r="Q1554" s="24">
        <v>1</v>
      </c>
      <c r="R1554" s="27" t="s">
        <v>1568</v>
      </c>
      <c r="S1554" s="28" t="s">
        <v>1589</v>
      </c>
      <c r="T1554" s="2" t="s">
        <v>33</v>
      </c>
      <c r="U1554" s="2">
        <v>412000</v>
      </c>
      <c r="V1554" s="2" t="s">
        <v>26447</v>
      </c>
      <c r="W1554" s="2" t="s">
        <v>34</v>
      </c>
      <c r="X1554" s="58" t="s">
        <v>26447</v>
      </c>
      <c r="Z1554" s="2">
        <v>412000</v>
      </c>
      <c r="AB1554" s="58">
        <v>46164.783113425925</v>
      </c>
      <c r="AC1554" s="2">
        <v>0</v>
      </c>
      <c r="AD1554" s="104">
        <v>412000</v>
      </c>
      <c r="AE1554" s="2">
        <v>46164.783113425925</v>
      </c>
      <c r="AG1554" s="2">
        <v>207313</v>
      </c>
    </row>
    <row r="1555" spans="1:33" ht="60" x14ac:dyDescent="0.25">
      <c r="A1555" s="2" t="s">
        <v>28674</v>
      </c>
      <c r="B1555" s="2" t="s">
        <v>26447</v>
      </c>
      <c r="C1555" s="2" t="s">
        <v>28675</v>
      </c>
      <c r="F1555" s="2" t="s">
        <v>1379</v>
      </c>
      <c r="G1555" s="2" t="s">
        <v>5007</v>
      </c>
      <c r="H1555" s="2" t="s">
        <v>5008</v>
      </c>
      <c r="I1555" s="2" t="s">
        <v>20396</v>
      </c>
      <c r="J1555" s="2" t="s">
        <v>28</v>
      </c>
      <c r="K1555" s="2" t="s">
        <v>173</v>
      </c>
      <c r="L1555" s="2" t="s">
        <v>265</v>
      </c>
      <c r="M1555" s="2" t="s">
        <v>266</v>
      </c>
      <c r="N1555" s="2" t="s">
        <v>4999</v>
      </c>
      <c r="O1555" s="2" t="s">
        <v>19606</v>
      </c>
      <c r="P1555" s="24">
        <v>0</v>
      </c>
      <c r="Q1555" s="24">
        <v>0</v>
      </c>
      <c r="R1555" s="27" t="s">
        <v>1578</v>
      </c>
      <c r="S1555" s="28" t="s">
        <v>1585</v>
      </c>
      <c r="T1555" s="2" t="s">
        <v>38</v>
      </c>
      <c r="U1555" s="2">
        <v>0</v>
      </c>
      <c r="V1555" s="2" t="s">
        <v>32059</v>
      </c>
      <c r="W1555" s="2" t="s">
        <v>34</v>
      </c>
      <c r="X1555" s="58" t="s">
        <v>32059</v>
      </c>
      <c r="Y1555" s="2" t="s">
        <v>87</v>
      </c>
      <c r="AA1555" s="2" t="s">
        <v>88</v>
      </c>
      <c r="AB1555" s="58">
        <v>46175.418368055558</v>
      </c>
      <c r="AC1555" s="2">
        <v>0</v>
      </c>
      <c r="AD1555" s="104"/>
      <c r="AE1555" s="2">
        <v>46175.418368055558</v>
      </c>
      <c r="AG1555" s="2">
        <v>207248</v>
      </c>
    </row>
    <row r="1556" spans="1:33" ht="45" x14ac:dyDescent="0.25">
      <c r="A1556" s="2" t="s">
        <v>26452</v>
      </c>
      <c r="B1556" s="2" t="s">
        <v>26447</v>
      </c>
      <c r="C1556" s="2" t="s">
        <v>26453</v>
      </c>
      <c r="F1556" s="2" t="s">
        <v>26454</v>
      </c>
      <c r="G1556" s="2" t="s">
        <v>26455</v>
      </c>
      <c r="H1556" s="2" t="s">
        <v>26456</v>
      </c>
      <c r="I1556" s="2" t="s">
        <v>26457</v>
      </c>
      <c r="J1556" s="2" t="s">
        <v>28</v>
      </c>
      <c r="K1556" s="2" t="s">
        <v>68</v>
      </c>
      <c r="L1556" s="2" t="s">
        <v>69</v>
      </c>
      <c r="M1556" s="2" t="s">
        <v>70</v>
      </c>
      <c r="N1556" s="2" t="s">
        <v>4355</v>
      </c>
      <c r="O1556" s="2" t="s">
        <v>32</v>
      </c>
      <c r="P1556" s="24">
        <v>0</v>
      </c>
      <c r="Q1556" s="24">
        <v>1</v>
      </c>
      <c r="R1556" s="27" t="s">
        <v>1568</v>
      </c>
      <c r="S1556" s="28" t="s">
        <v>1589</v>
      </c>
      <c r="T1556" s="2" t="s">
        <v>33</v>
      </c>
      <c r="U1556" s="2">
        <v>412000</v>
      </c>
      <c r="V1556" s="2" t="s">
        <v>26447</v>
      </c>
      <c r="W1556" s="2" t="s">
        <v>34</v>
      </c>
      <c r="X1556" s="58" t="s">
        <v>31487</v>
      </c>
      <c r="Z1556" s="2">
        <v>412000</v>
      </c>
      <c r="AB1556" s="58">
        <v>46176.51939814815</v>
      </c>
      <c r="AC1556" s="2">
        <v>0</v>
      </c>
      <c r="AD1556" s="104">
        <v>412000</v>
      </c>
      <c r="AE1556" s="2">
        <v>46176.51939814815</v>
      </c>
      <c r="AG1556" s="2">
        <v>207315</v>
      </c>
    </row>
    <row r="1557" spans="1:33" ht="60" x14ac:dyDescent="0.25">
      <c r="A1557" s="2" t="s">
        <v>28676</v>
      </c>
      <c r="B1557" s="2" t="s">
        <v>26447</v>
      </c>
      <c r="C1557" s="2" t="s">
        <v>28677</v>
      </c>
      <c r="F1557" s="2" t="s">
        <v>16654</v>
      </c>
      <c r="G1557" s="2" t="s">
        <v>16655</v>
      </c>
      <c r="H1557" s="2" t="s">
        <v>16656</v>
      </c>
      <c r="I1557" s="2" t="s">
        <v>21118</v>
      </c>
      <c r="J1557" s="2" t="s">
        <v>28</v>
      </c>
      <c r="K1557" s="2" t="s">
        <v>78</v>
      </c>
      <c r="L1557" s="2" t="s">
        <v>481</v>
      </c>
      <c r="M1557" s="2" t="s">
        <v>482</v>
      </c>
      <c r="N1557" s="2" t="s">
        <v>3905</v>
      </c>
      <c r="O1557" s="2" t="s">
        <v>32</v>
      </c>
      <c r="P1557" s="24">
        <v>4</v>
      </c>
      <c r="Q1557" s="24">
        <v>3</v>
      </c>
      <c r="R1557" s="27" t="s">
        <v>1568</v>
      </c>
      <c r="S1557" s="28" t="s">
        <v>1585</v>
      </c>
      <c r="T1557" s="2" t="s">
        <v>38</v>
      </c>
      <c r="U1557" s="2">
        <v>2060000</v>
      </c>
      <c r="V1557" s="2" t="s">
        <v>26257</v>
      </c>
      <c r="W1557" s="2" t="s">
        <v>34</v>
      </c>
      <c r="X1557" s="58" t="s">
        <v>26257</v>
      </c>
      <c r="Z1557" s="2">
        <v>2060000</v>
      </c>
      <c r="AB1557" s="58">
        <v>46167.678287037037</v>
      </c>
      <c r="AC1557" s="2">
        <v>0</v>
      </c>
      <c r="AD1557" s="104">
        <v>2060000</v>
      </c>
      <c r="AE1557" s="2">
        <v>46167.678287037037</v>
      </c>
      <c r="AG1557" s="2">
        <v>209995</v>
      </c>
    </row>
    <row r="1558" spans="1:33" ht="60" x14ac:dyDescent="0.25">
      <c r="A1558" s="2" t="s">
        <v>28678</v>
      </c>
      <c r="B1558" s="2" t="s">
        <v>26447</v>
      </c>
      <c r="C1558" s="2" t="s">
        <v>28679</v>
      </c>
      <c r="F1558" s="2" t="s">
        <v>1500</v>
      </c>
      <c r="G1558" s="2" t="s">
        <v>4691</v>
      </c>
      <c r="H1558" s="2" t="s">
        <v>4692</v>
      </c>
      <c r="I1558" s="2" t="s">
        <v>23927</v>
      </c>
      <c r="J1558" s="2" t="s">
        <v>28</v>
      </c>
      <c r="K1558" s="2" t="s">
        <v>43</v>
      </c>
      <c r="L1558" s="2" t="s">
        <v>57</v>
      </c>
      <c r="M1558" s="2" t="s">
        <v>58</v>
      </c>
      <c r="N1558" s="2" t="s">
        <v>4686</v>
      </c>
      <c r="O1558" s="2" t="s">
        <v>32</v>
      </c>
      <c r="P1558" s="24">
        <v>0</v>
      </c>
      <c r="Q1558" s="24">
        <v>5</v>
      </c>
      <c r="R1558" s="27" t="s">
        <v>1568</v>
      </c>
      <c r="S1558" s="28" t="s">
        <v>1585</v>
      </c>
      <c r="T1558" s="2" t="s">
        <v>38</v>
      </c>
      <c r="U1558" s="2">
        <v>2060000</v>
      </c>
      <c r="V1558" s="2" t="s">
        <v>26447</v>
      </c>
      <c r="W1558" s="2" t="s">
        <v>34</v>
      </c>
      <c r="X1558" s="58" t="s">
        <v>26257</v>
      </c>
      <c r="Z1558" s="2">
        <v>2060000</v>
      </c>
      <c r="AB1558" s="58">
        <v>46167.964618055557</v>
      </c>
      <c r="AC1558" s="2">
        <v>0</v>
      </c>
      <c r="AD1558" s="104">
        <v>2060000</v>
      </c>
      <c r="AE1558" s="2">
        <v>46167.964618055557</v>
      </c>
      <c r="AG1558" s="2">
        <v>207184</v>
      </c>
    </row>
    <row r="1559" spans="1:33" ht="45" x14ac:dyDescent="0.25">
      <c r="A1559" s="2" t="s">
        <v>29597</v>
      </c>
      <c r="B1559" s="2" t="s">
        <v>26447</v>
      </c>
      <c r="C1559" s="2" t="s">
        <v>29598</v>
      </c>
      <c r="D1559" s="2" t="s">
        <v>29599</v>
      </c>
      <c r="E1559" s="2" t="s">
        <v>29600</v>
      </c>
      <c r="F1559" s="2" t="s">
        <v>29599</v>
      </c>
      <c r="G1559" s="2" t="s">
        <v>29600</v>
      </c>
      <c r="H1559" s="2" t="s">
        <v>29601</v>
      </c>
      <c r="I1559" s="2" t="s">
        <v>29602</v>
      </c>
      <c r="J1559" s="2" t="s">
        <v>28</v>
      </c>
      <c r="K1559" s="2" t="s">
        <v>43</v>
      </c>
      <c r="L1559" s="2" t="s">
        <v>12323</v>
      </c>
      <c r="M1559" s="2" t="s">
        <v>462</v>
      </c>
      <c r="N1559" s="2" t="s">
        <v>12324</v>
      </c>
      <c r="O1559" s="2" t="s">
        <v>705</v>
      </c>
      <c r="P1559" s="24">
        <v>0</v>
      </c>
      <c r="Q1559" s="24">
        <v>0</v>
      </c>
      <c r="R1559" s="27" t="s">
        <v>1578</v>
      </c>
      <c r="S1559" s="28" t="s">
        <v>1590</v>
      </c>
      <c r="T1559" s="2" t="s">
        <v>426</v>
      </c>
      <c r="U1559" s="2">
        <v>0</v>
      </c>
      <c r="V1559" s="2" t="s">
        <v>26447</v>
      </c>
      <c r="W1559" s="2" t="s">
        <v>34</v>
      </c>
      <c r="AC1559" s="2">
        <v>0</v>
      </c>
      <c r="AD1559" s="104"/>
    </row>
    <row r="1560" spans="1:33" ht="60" x14ac:dyDescent="0.25">
      <c r="A1560" s="2" t="s">
        <v>28680</v>
      </c>
      <c r="B1560" s="2" t="s">
        <v>26447</v>
      </c>
      <c r="C1560" s="2" t="s">
        <v>28681</v>
      </c>
      <c r="F1560" s="2" t="s">
        <v>19816</v>
      </c>
      <c r="G1560" s="2" t="s">
        <v>19817</v>
      </c>
      <c r="H1560" s="2" t="s">
        <v>19818</v>
      </c>
      <c r="I1560" s="2" t="s">
        <v>28682</v>
      </c>
      <c r="J1560" s="2" t="s">
        <v>28</v>
      </c>
      <c r="K1560" s="2" t="s">
        <v>173</v>
      </c>
      <c r="L1560" s="2" t="s">
        <v>949</v>
      </c>
      <c r="M1560" s="2" t="s">
        <v>950</v>
      </c>
      <c r="N1560" s="2" t="s">
        <v>3685</v>
      </c>
      <c r="O1560" s="2" t="s">
        <v>32</v>
      </c>
      <c r="P1560" s="24">
        <v>0</v>
      </c>
      <c r="Q1560" s="24">
        <v>1</v>
      </c>
      <c r="R1560" s="27" t="s">
        <v>1568</v>
      </c>
      <c r="S1560" s="28" t="s">
        <v>1585</v>
      </c>
      <c r="T1560" s="2" t="s">
        <v>38</v>
      </c>
      <c r="U1560" s="2">
        <v>2060000</v>
      </c>
      <c r="V1560" s="2" t="s">
        <v>26447</v>
      </c>
      <c r="W1560" s="2" t="s">
        <v>34</v>
      </c>
      <c r="X1560" s="58" t="s">
        <v>26447</v>
      </c>
      <c r="Z1560" s="2">
        <v>2060000</v>
      </c>
      <c r="AB1560" s="58">
        <v>46164.711631944447</v>
      </c>
      <c r="AC1560" s="2">
        <v>0</v>
      </c>
      <c r="AD1560" s="104">
        <v>2060000</v>
      </c>
      <c r="AE1560" s="2">
        <v>46164.711631944447</v>
      </c>
      <c r="AG1560" s="2">
        <v>206957</v>
      </c>
    </row>
    <row r="1561" spans="1:33" ht="60" x14ac:dyDescent="0.25">
      <c r="A1561" s="2" t="s">
        <v>28683</v>
      </c>
      <c r="B1561" s="2" t="s">
        <v>26447</v>
      </c>
      <c r="C1561" s="2" t="s">
        <v>28684</v>
      </c>
      <c r="F1561" s="2" t="s">
        <v>27724</v>
      </c>
      <c r="G1561" s="2" t="s">
        <v>27725</v>
      </c>
      <c r="H1561" s="2" t="s">
        <v>27726</v>
      </c>
      <c r="I1561" s="2" t="s">
        <v>27727</v>
      </c>
      <c r="J1561" s="2" t="s">
        <v>28</v>
      </c>
      <c r="K1561" s="2" t="s">
        <v>43</v>
      </c>
      <c r="L1561" s="2" t="s">
        <v>57</v>
      </c>
      <c r="M1561" s="2" t="s">
        <v>58</v>
      </c>
      <c r="N1561" s="2" t="s">
        <v>4686</v>
      </c>
      <c r="O1561" s="2" t="s">
        <v>705</v>
      </c>
      <c r="P1561" s="24">
        <v>0</v>
      </c>
      <c r="Q1561" s="24">
        <v>0</v>
      </c>
      <c r="R1561" s="27" t="s">
        <v>1578</v>
      </c>
      <c r="S1561" s="28" t="s">
        <v>1585</v>
      </c>
      <c r="T1561" s="2" t="s">
        <v>38</v>
      </c>
      <c r="U1561" s="2">
        <v>0</v>
      </c>
      <c r="V1561" s="2" t="s">
        <v>26447</v>
      </c>
      <c r="W1561" s="2" t="s">
        <v>34</v>
      </c>
      <c r="AC1561" s="2">
        <v>0</v>
      </c>
      <c r="AD1561" s="104"/>
    </row>
    <row r="1562" spans="1:33" ht="60" x14ac:dyDescent="0.25">
      <c r="A1562" s="2" t="s">
        <v>26458</v>
      </c>
      <c r="B1562" s="2" t="s">
        <v>26447</v>
      </c>
      <c r="C1562" s="2" t="s">
        <v>26459</v>
      </c>
      <c r="F1562" s="2" t="s">
        <v>26460</v>
      </c>
      <c r="G1562" s="2" t="s">
        <v>26461</v>
      </c>
      <c r="H1562" s="2" t="s">
        <v>8835</v>
      </c>
      <c r="I1562" s="2" t="s">
        <v>26462</v>
      </c>
      <c r="J1562" s="2" t="s">
        <v>28</v>
      </c>
      <c r="K1562" s="2" t="s">
        <v>173</v>
      </c>
      <c r="L1562" s="2" t="s">
        <v>949</v>
      </c>
      <c r="M1562" s="2" t="s">
        <v>950</v>
      </c>
      <c r="N1562" s="2" t="s">
        <v>3685</v>
      </c>
      <c r="O1562" s="3" t="s">
        <v>32</v>
      </c>
      <c r="P1562" s="24">
        <v>0</v>
      </c>
      <c r="Q1562" s="24">
        <v>1</v>
      </c>
      <c r="R1562" s="27" t="s">
        <v>1568</v>
      </c>
      <c r="S1562" s="28" t="s">
        <v>1589</v>
      </c>
      <c r="T1562" s="2" t="s">
        <v>33</v>
      </c>
      <c r="U1562" s="2">
        <v>412000</v>
      </c>
      <c r="V1562" s="2" t="s">
        <v>26447</v>
      </c>
      <c r="W1562" s="2" t="s">
        <v>34</v>
      </c>
      <c r="X1562" s="58" t="s">
        <v>26447</v>
      </c>
      <c r="Z1562" s="2">
        <v>412000</v>
      </c>
      <c r="AB1562" s="58">
        <v>46164.711782407408</v>
      </c>
      <c r="AC1562" s="2">
        <v>0</v>
      </c>
      <c r="AD1562" s="104">
        <v>412000</v>
      </c>
      <c r="AE1562" s="2">
        <v>46164.711782407408</v>
      </c>
      <c r="AG1562" s="2">
        <v>206955</v>
      </c>
    </row>
    <row r="1563" spans="1:33" ht="60" x14ac:dyDescent="0.25">
      <c r="A1563" s="2" t="s">
        <v>26463</v>
      </c>
      <c r="B1563" s="2" t="s">
        <v>26447</v>
      </c>
      <c r="C1563" s="2" t="s">
        <v>26464</v>
      </c>
      <c r="F1563" s="2" t="s">
        <v>26465</v>
      </c>
      <c r="G1563" s="2" t="s">
        <v>26466</v>
      </c>
      <c r="H1563" s="2" t="s">
        <v>26467</v>
      </c>
      <c r="I1563" s="2" t="s">
        <v>26468</v>
      </c>
      <c r="J1563" s="2" t="s">
        <v>28</v>
      </c>
      <c r="K1563" s="2" t="s">
        <v>29</v>
      </c>
      <c r="L1563" s="2" t="s">
        <v>225</v>
      </c>
      <c r="M1563" s="2" t="s">
        <v>226</v>
      </c>
      <c r="N1563" s="2" t="s">
        <v>4608</v>
      </c>
      <c r="O1563" s="3" t="s">
        <v>32</v>
      </c>
      <c r="P1563" s="24">
        <v>0</v>
      </c>
      <c r="Q1563" s="24">
        <v>1</v>
      </c>
      <c r="R1563" s="27" t="s">
        <v>1568</v>
      </c>
      <c r="S1563" s="28" t="s">
        <v>1589</v>
      </c>
      <c r="T1563" s="2" t="s">
        <v>33</v>
      </c>
      <c r="U1563" s="2">
        <v>412000</v>
      </c>
      <c r="V1563" s="2" t="s">
        <v>26447</v>
      </c>
      <c r="W1563" s="2" t="s">
        <v>34</v>
      </c>
      <c r="X1563" s="58" t="s">
        <v>26427</v>
      </c>
      <c r="Y1563" s="2" t="s">
        <v>39</v>
      </c>
      <c r="Z1563" s="2">
        <v>412000</v>
      </c>
      <c r="AA1563" s="2" t="s">
        <v>40</v>
      </c>
      <c r="AB1563" s="58">
        <v>46166.709293981483</v>
      </c>
      <c r="AC1563" s="2">
        <v>0</v>
      </c>
      <c r="AD1563" s="104">
        <v>412000</v>
      </c>
      <c r="AE1563" s="2">
        <v>46166.709293981483</v>
      </c>
      <c r="AG1563" s="2">
        <v>207380</v>
      </c>
    </row>
    <row r="1564" spans="1:33" ht="45" x14ac:dyDescent="0.25">
      <c r="A1564" s="2" t="s">
        <v>26469</v>
      </c>
      <c r="B1564" s="2" t="s">
        <v>26447</v>
      </c>
      <c r="C1564" s="2" t="s">
        <v>26470</v>
      </c>
      <c r="F1564" s="2" t="s">
        <v>26471</v>
      </c>
      <c r="G1564" s="2" t="s">
        <v>26472</v>
      </c>
      <c r="H1564" s="2" t="s">
        <v>2897</v>
      </c>
      <c r="I1564" s="2" t="s">
        <v>19886</v>
      </c>
      <c r="J1564" s="2" t="s">
        <v>28</v>
      </c>
      <c r="K1564" s="2" t="s">
        <v>173</v>
      </c>
      <c r="L1564" s="2" t="s">
        <v>391</v>
      </c>
      <c r="M1564" s="2" t="s">
        <v>950</v>
      </c>
      <c r="N1564" s="2" t="s">
        <v>3685</v>
      </c>
      <c r="O1564" s="2" t="s">
        <v>19606</v>
      </c>
      <c r="P1564" s="24">
        <v>0</v>
      </c>
      <c r="Q1564" s="24">
        <v>0</v>
      </c>
      <c r="R1564" s="27" t="s">
        <v>1578</v>
      </c>
      <c r="S1564" s="28" t="s">
        <v>1589</v>
      </c>
      <c r="T1564" s="2" t="s">
        <v>33</v>
      </c>
      <c r="U1564" s="2">
        <v>0</v>
      </c>
      <c r="V1564" s="2" t="s">
        <v>29672</v>
      </c>
      <c r="W1564" s="2" t="s">
        <v>34</v>
      </c>
      <c r="X1564" s="58" t="s">
        <v>29672</v>
      </c>
      <c r="Y1564" s="2" t="s">
        <v>87</v>
      </c>
      <c r="AA1564" s="2" t="s">
        <v>88</v>
      </c>
      <c r="AB1564" s="58">
        <v>46169.711828703701</v>
      </c>
      <c r="AC1564" s="2">
        <v>0</v>
      </c>
      <c r="AD1564" s="104"/>
      <c r="AE1564" s="2">
        <v>46169.711828703701</v>
      </c>
      <c r="AG1564" s="2">
        <v>206851</v>
      </c>
    </row>
    <row r="1565" spans="1:33" ht="45" x14ac:dyDescent="0.25">
      <c r="A1565" s="2" t="s">
        <v>26473</v>
      </c>
      <c r="B1565" s="2" t="s">
        <v>26447</v>
      </c>
      <c r="C1565" s="2" t="s">
        <v>26474</v>
      </c>
      <c r="F1565" s="2" t="s">
        <v>26475</v>
      </c>
      <c r="G1565" s="2" t="s">
        <v>26476</v>
      </c>
      <c r="H1565" s="2" t="s">
        <v>26477</v>
      </c>
      <c r="I1565" s="2" t="s">
        <v>26478</v>
      </c>
      <c r="J1565" s="2" t="s">
        <v>28</v>
      </c>
      <c r="K1565" s="2" t="s">
        <v>43</v>
      </c>
      <c r="L1565" s="2" t="s">
        <v>44</v>
      </c>
      <c r="M1565" s="2" t="s">
        <v>45</v>
      </c>
      <c r="N1565" s="2" t="s">
        <v>2977</v>
      </c>
      <c r="O1565" s="3" t="s">
        <v>32</v>
      </c>
      <c r="P1565" s="24">
        <v>0</v>
      </c>
      <c r="Q1565" s="24">
        <v>1</v>
      </c>
      <c r="R1565" s="27" t="s">
        <v>1568</v>
      </c>
      <c r="S1565" s="28" t="s">
        <v>1589</v>
      </c>
      <c r="T1565" s="2" t="s">
        <v>33</v>
      </c>
      <c r="U1565" s="2">
        <v>412000</v>
      </c>
      <c r="V1565" s="2" t="s">
        <v>26447</v>
      </c>
      <c r="W1565" s="2" t="s">
        <v>34</v>
      </c>
      <c r="X1565" s="58" t="s">
        <v>26447</v>
      </c>
      <c r="Z1565" s="2">
        <v>412000</v>
      </c>
      <c r="AB1565" s="58">
        <v>46164.715266203704</v>
      </c>
      <c r="AC1565" s="2">
        <v>0</v>
      </c>
      <c r="AD1565" s="104">
        <v>412000</v>
      </c>
      <c r="AE1565" s="2">
        <v>46164.715266203704</v>
      </c>
      <c r="AG1565" s="2">
        <v>206810</v>
      </c>
    </row>
    <row r="1566" spans="1:33" ht="60" x14ac:dyDescent="0.25">
      <c r="A1566" s="2" t="s">
        <v>28685</v>
      </c>
      <c r="B1566" s="2" t="s">
        <v>26447</v>
      </c>
      <c r="C1566" s="2" t="s">
        <v>28686</v>
      </c>
      <c r="F1566" s="2" t="s">
        <v>26481</v>
      </c>
      <c r="G1566" s="2" t="s">
        <v>26482</v>
      </c>
      <c r="H1566" s="2" t="s">
        <v>26483</v>
      </c>
      <c r="I1566" s="2" t="s">
        <v>26484</v>
      </c>
      <c r="J1566" s="2" t="s">
        <v>28</v>
      </c>
      <c r="K1566" s="2" t="s">
        <v>43</v>
      </c>
      <c r="L1566" s="2" t="s">
        <v>298</v>
      </c>
      <c r="M1566" s="2" t="s">
        <v>299</v>
      </c>
      <c r="N1566" s="2" t="s">
        <v>4752</v>
      </c>
      <c r="O1566" s="3" t="s">
        <v>32</v>
      </c>
      <c r="P1566" s="24">
        <v>0</v>
      </c>
      <c r="Q1566" s="24">
        <v>2</v>
      </c>
      <c r="R1566" s="27" t="s">
        <v>1568</v>
      </c>
      <c r="S1566" s="28" t="s">
        <v>1585</v>
      </c>
      <c r="T1566" s="2" t="s">
        <v>38</v>
      </c>
      <c r="U1566" s="2">
        <v>2060000</v>
      </c>
      <c r="V1566" s="2" t="s">
        <v>26447</v>
      </c>
      <c r="W1566" s="2" t="s">
        <v>34</v>
      </c>
      <c r="X1566" s="58" t="s">
        <v>26447</v>
      </c>
      <c r="Z1566" s="2">
        <v>2060000</v>
      </c>
      <c r="AB1566" s="58">
        <v>46164.693993055553</v>
      </c>
      <c r="AC1566" s="2">
        <v>0</v>
      </c>
      <c r="AD1566" s="104">
        <v>2060000</v>
      </c>
      <c r="AE1566" s="2">
        <v>46164.693993055553</v>
      </c>
      <c r="AG1566" s="2">
        <v>206807</v>
      </c>
    </row>
    <row r="1567" spans="1:33" ht="60" x14ac:dyDescent="0.25">
      <c r="A1567" s="2" t="s">
        <v>28687</v>
      </c>
      <c r="B1567" s="2" t="s">
        <v>26447</v>
      </c>
      <c r="C1567" s="2" t="s">
        <v>28688</v>
      </c>
      <c r="F1567" s="2" t="s">
        <v>28689</v>
      </c>
      <c r="G1567" s="2" t="s">
        <v>28690</v>
      </c>
      <c r="H1567" s="2" t="s">
        <v>22085</v>
      </c>
      <c r="I1567" s="2" t="s">
        <v>28691</v>
      </c>
      <c r="J1567" s="2" t="s">
        <v>28</v>
      </c>
      <c r="K1567" s="2" t="s">
        <v>43</v>
      </c>
      <c r="L1567" s="2" t="s">
        <v>44</v>
      </c>
      <c r="M1567" s="2" t="s">
        <v>45</v>
      </c>
      <c r="N1567" s="2" t="s">
        <v>2977</v>
      </c>
      <c r="O1567" s="3" t="s">
        <v>32</v>
      </c>
      <c r="P1567" s="24">
        <v>0</v>
      </c>
      <c r="Q1567" s="24">
        <v>1</v>
      </c>
      <c r="R1567" s="27" t="s">
        <v>1568</v>
      </c>
      <c r="S1567" s="28" t="s">
        <v>1585</v>
      </c>
      <c r="T1567" s="2" t="s">
        <v>38</v>
      </c>
      <c r="U1567" s="2">
        <v>2060000</v>
      </c>
      <c r="V1567" s="2" t="s">
        <v>26447</v>
      </c>
      <c r="W1567" s="2" t="s">
        <v>34</v>
      </c>
      <c r="X1567" s="58" t="s">
        <v>26447</v>
      </c>
      <c r="Z1567" s="2">
        <v>2060000</v>
      </c>
      <c r="AB1567" s="58">
        <v>46164.714699074073</v>
      </c>
      <c r="AC1567" s="2">
        <v>0</v>
      </c>
      <c r="AD1567" s="104">
        <v>2060000</v>
      </c>
      <c r="AE1567" s="2">
        <v>46164.714699074073</v>
      </c>
      <c r="AG1567" s="2">
        <v>206808</v>
      </c>
    </row>
    <row r="1568" spans="1:33" ht="45" x14ac:dyDescent="0.25">
      <c r="A1568" s="2" t="s">
        <v>26479</v>
      </c>
      <c r="B1568" s="2" t="s">
        <v>26447</v>
      </c>
      <c r="C1568" s="2" t="s">
        <v>26480</v>
      </c>
      <c r="F1568" s="2" t="s">
        <v>26481</v>
      </c>
      <c r="G1568" s="2" t="s">
        <v>26482</v>
      </c>
      <c r="H1568" s="2" t="s">
        <v>26483</v>
      </c>
      <c r="I1568" s="2" t="s">
        <v>26484</v>
      </c>
      <c r="J1568" s="2" t="s">
        <v>28</v>
      </c>
      <c r="K1568" s="2" t="s">
        <v>43</v>
      </c>
      <c r="L1568" s="2" t="s">
        <v>298</v>
      </c>
      <c r="M1568" s="2" t="s">
        <v>299</v>
      </c>
      <c r="N1568" s="2" t="s">
        <v>4752</v>
      </c>
      <c r="O1568" s="3" t="s">
        <v>32</v>
      </c>
      <c r="P1568" s="24">
        <v>0</v>
      </c>
      <c r="Q1568" s="24">
        <v>1</v>
      </c>
      <c r="R1568" s="27" t="s">
        <v>1568</v>
      </c>
      <c r="S1568" s="28" t="s">
        <v>1589</v>
      </c>
      <c r="T1568" s="2" t="s">
        <v>33</v>
      </c>
      <c r="U1568" s="2">
        <v>412000</v>
      </c>
      <c r="V1568" s="2" t="s">
        <v>26447</v>
      </c>
      <c r="W1568" s="2" t="s">
        <v>34</v>
      </c>
      <c r="X1568" s="58" t="s">
        <v>26447</v>
      </c>
      <c r="Z1568" s="2">
        <v>412000</v>
      </c>
      <c r="AB1568" s="58">
        <v>46164.693703703706</v>
      </c>
      <c r="AC1568" s="2">
        <v>0</v>
      </c>
      <c r="AD1568" s="104">
        <v>412000</v>
      </c>
      <c r="AE1568" s="2">
        <v>46164.693703703706</v>
      </c>
      <c r="AG1568" s="2">
        <v>206811</v>
      </c>
    </row>
    <row r="1569" spans="1:33" ht="45" x14ac:dyDescent="0.25">
      <c r="A1569" s="2" t="s">
        <v>26485</v>
      </c>
      <c r="B1569" s="2" t="s">
        <v>26447</v>
      </c>
      <c r="C1569" s="2" t="s">
        <v>26486</v>
      </c>
      <c r="F1569" s="2" t="s">
        <v>26487</v>
      </c>
      <c r="G1569" s="2" t="s">
        <v>26488</v>
      </c>
      <c r="H1569" s="2" t="s">
        <v>26489</v>
      </c>
      <c r="I1569" s="2" t="s">
        <v>19483</v>
      </c>
      <c r="J1569" s="2" t="s">
        <v>28</v>
      </c>
      <c r="K1569" s="2" t="s">
        <v>48</v>
      </c>
      <c r="L1569" s="2" t="s">
        <v>389</v>
      </c>
      <c r="M1569" s="2" t="s">
        <v>255</v>
      </c>
      <c r="N1569" s="2" t="s">
        <v>5319</v>
      </c>
      <c r="O1569" s="3" t="s">
        <v>32</v>
      </c>
      <c r="P1569" s="24">
        <v>0</v>
      </c>
      <c r="Q1569" s="24">
        <v>1</v>
      </c>
      <c r="R1569" s="27" t="s">
        <v>1568</v>
      </c>
      <c r="S1569" s="28" t="s">
        <v>1589</v>
      </c>
      <c r="T1569" s="2" t="s">
        <v>33</v>
      </c>
      <c r="U1569" s="2">
        <v>412000</v>
      </c>
      <c r="V1569" s="2" t="s">
        <v>26447</v>
      </c>
      <c r="W1569" s="2" t="s">
        <v>34</v>
      </c>
      <c r="X1569" s="58" t="s">
        <v>26257</v>
      </c>
      <c r="Z1569" s="2">
        <v>412000</v>
      </c>
      <c r="AB1569" s="58">
        <v>46167.474502314813</v>
      </c>
      <c r="AC1569" s="2">
        <v>0</v>
      </c>
      <c r="AD1569" s="104">
        <v>412000</v>
      </c>
      <c r="AE1569" s="2">
        <v>46167.474502314813</v>
      </c>
      <c r="AG1569" s="2">
        <v>206831</v>
      </c>
    </row>
    <row r="1570" spans="1:33" ht="45" x14ac:dyDescent="0.25">
      <c r="A1570" s="2" t="s">
        <v>26490</v>
      </c>
      <c r="B1570" s="2" t="s">
        <v>26447</v>
      </c>
      <c r="C1570" s="2" t="s">
        <v>26491</v>
      </c>
      <c r="F1570" s="2" t="s">
        <v>26492</v>
      </c>
      <c r="G1570" s="2" t="s">
        <v>26493</v>
      </c>
      <c r="H1570" s="2" t="s">
        <v>26494</v>
      </c>
      <c r="I1570" s="2" t="s">
        <v>26495</v>
      </c>
      <c r="J1570" s="2" t="s">
        <v>28</v>
      </c>
      <c r="K1570" s="2" t="s">
        <v>51</v>
      </c>
      <c r="L1570" s="2" t="s">
        <v>498</v>
      </c>
      <c r="M1570" s="2" t="s">
        <v>724</v>
      </c>
      <c r="N1570" s="2" t="s">
        <v>8815</v>
      </c>
      <c r="O1570" s="2" t="s">
        <v>19490</v>
      </c>
      <c r="P1570" s="24">
        <v>0</v>
      </c>
      <c r="Q1570" s="24">
        <v>0</v>
      </c>
      <c r="R1570" s="27" t="s">
        <v>1579</v>
      </c>
      <c r="S1570" s="28" t="s">
        <v>1589</v>
      </c>
      <c r="T1570" s="2" t="s">
        <v>33</v>
      </c>
      <c r="U1570" s="2">
        <v>412000</v>
      </c>
      <c r="V1570" s="2" t="s">
        <v>26447</v>
      </c>
      <c r="W1570" s="2" t="s">
        <v>34</v>
      </c>
      <c r="X1570" s="58" t="s">
        <v>25672</v>
      </c>
      <c r="Y1570" s="2" t="s">
        <v>39</v>
      </c>
      <c r="Z1570" s="2">
        <v>412000</v>
      </c>
      <c r="AA1570" s="2" t="s">
        <v>40</v>
      </c>
      <c r="AB1570" s="58">
        <v>46174.685254629629</v>
      </c>
      <c r="AC1570" s="2">
        <v>0</v>
      </c>
      <c r="AD1570" s="104">
        <v>412000</v>
      </c>
      <c r="AE1570" s="2">
        <v>46174.685254629629</v>
      </c>
      <c r="AG1570" s="2">
        <v>211024</v>
      </c>
    </row>
    <row r="1571" spans="1:33" ht="75" x14ac:dyDescent="0.25">
      <c r="A1571" s="2" t="s">
        <v>29253</v>
      </c>
      <c r="B1571" s="2" t="s">
        <v>26447</v>
      </c>
      <c r="C1571" s="2" t="s">
        <v>29254</v>
      </c>
      <c r="F1571" s="2" t="s">
        <v>24802</v>
      </c>
      <c r="G1571" s="2" t="s">
        <v>24803</v>
      </c>
      <c r="H1571" s="2" t="s">
        <v>24804</v>
      </c>
      <c r="I1571" s="2" t="s">
        <v>24805</v>
      </c>
      <c r="J1571" s="2" t="s">
        <v>28</v>
      </c>
      <c r="K1571" s="2" t="s">
        <v>78</v>
      </c>
      <c r="L1571" s="2" t="s">
        <v>177</v>
      </c>
      <c r="M1571" s="2" t="s">
        <v>178</v>
      </c>
      <c r="N1571" s="2" t="s">
        <v>4392</v>
      </c>
      <c r="O1571" s="3" t="s">
        <v>32</v>
      </c>
      <c r="P1571" s="24">
        <v>0</v>
      </c>
      <c r="Q1571" s="24">
        <v>2</v>
      </c>
      <c r="R1571" s="27" t="s">
        <v>1568</v>
      </c>
      <c r="S1571" s="28" t="s">
        <v>1584</v>
      </c>
      <c r="T1571" s="2" t="s">
        <v>119</v>
      </c>
      <c r="U1571" s="2">
        <v>4200000</v>
      </c>
      <c r="V1571" s="2" t="s">
        <v>26447</v>
      </c>
      <c r="W1571" s="2" t="s">
        <v>34</v>
      </c>
      <c r="X1571" s="58" t="s">
        <v>26427</v>
      </c>
      <c r="Z1571" s="2">
        <v>4200000</v>
      </c>
      <c r="AB1571" s="58">
        <v>46166.936643518522</v>
      </c>
      <c r="AC1571" s="2">
        <v>0</v>
      </c>
      <c r="AD1571" s="104">
        <v>4200000</v>
      </c>
      <c r="AE1571" s="2">
        <v>46166.936643518522</v>
      </c>
      <c r="AG1571" s="2">
        <v>206510</v>
      </c>
    </row>
    <row r="1572" spans="1:33" ht="60" x14ac:dyDescent="0.25">
      <c r="A1572" s="2" t="s">
        <v>28692</v>
      </c>
      <c r="B1572" s="2" t="s">
        <v>26447</v>
      </c>
      <c r="C1572" s="2" t="s">
        <v>28693</v>
      </c>
      <c r="F1572" s="2" t="s">
        <v>26542</v>
      </c>
      <c r="G1572" s="2" t="s">
        <v>26543</v>
      </c>
      <c r="H1572" s="2" t="s">
        <v>26544</v>
      </c>
      <c r="I1572" s="2" t="s">
        <v>26545</v>
      </c>
      <c r="J1572" s="2" t="s">
        <v>28</v>
      </c>
      <c r="K1572" s="2" t="s">
        <v>68</v>
      </c>
      <c r="L1572" s="2" t="s">
        <v>1853</v>
      </c>
      <c r="M1572" s="2" t="s">
        <v>1725</v>
      </c>
      <c r="N1572" s="2" t="s">
        <v>3162</v>
      </c>
      <c r="O1572" s="2" t="s">
        <v>705</v>
      </c>
      <c r="P1572" s="24">
        <v>0</v>
      </c>
      <c r="Q1572" s="24">
        <v>0</v>
      </c>
      <c r="R1572" s="27" t="s">
        <v>1578</v>
      </c>
      <c r="S1572" s="28" t="s">
        <v>1585</v>
      </c>
      <c r="T1572" s="2" t="s">
        <v>38</v>
      </c>
      <c r="U1572" s="2">
        <v>0</v>
      </c>
      <c r="V1572" s="2" t="s">
        <v>26447</v>
      </c>
      <c r="W1572" s="2" t="s">
        <v>34</v>
      </c>
      <c r="AC1572" s="2">
        <v>0</v>
      </c>
      <c r="AD1572" s="104"/>
    </row>
    <row r="1573" spans="1:33" ht="60" x14ac:dyDescent="0.25">
      <c r="A1573" s="2" t="s">
        <v>29312</v>
      </c>
      <c r="B1573" s="2" t="s">
        <v>26447</v>
      </c>
      <c r="C1573" s="2" t="s">
        <v>29313</v>
      </c>
      <c r="F1573" s="2" t="s">
        <v>4951</v>
      </c>
      <c r="G1573" s="2" t="s">
        <v>4952</v>
      </c>
      <c r="H1573" s="2" t="s">
        <v>4953</v>
      </c>
      <c r="I1573" s="2" t="s">
        <v>20217</v>
      </c>
      <c r="J1573" s="2" t="s">
        <v>28</v>
      </c>
      <c r="K1573" s="2" t="s">
        <v>173</v>
      </c>
      <c r="L1573" s="2" t="s">
        <v>310</v>
      </c>
      <c r="M1573" s="2" t="s">
        <v>311</v>
      </c>
      <c r="N1573" s="2" t="s">
        <v>4954</v>
      </c>
      <c r="O1573" s="2" t="s">
        <v>705</v>
      </c>
      <c r="P1573" s="24">
        <v>0</v>
      </c>
      <c r="Q1573" s="24">
        <v>0</v>
      </c>
      <c r="R1573" s="27" t="s">
        <v>1578</v>
      </c>
      <c r="S1573" s="28" t="s">
        <v>1583</v>
      </c>
      <c r="T1573" s="2" t="s">
        <v>130</v>
      </c>
      <c r="U1573" s="2">
        <v>0</v>
      </c>
      <c r="V1573" s="2" t="s">
        <v>26447</v>
      </c>
      <c r="W1573" s="2" t="s">
        <v>34</v>
      </c>
      <c r="AC1573" s="2">
        <v>0</v>
      </c>
      <c r="AD1573" s="104"/>
    </row>
    <row r="1574" spans="1:33" ht="45" x14ac:dyDescent="0.25">
      <c r="A1574" s="2" t="s">
        <v>26496</v>
      </c>
      <c r="B1574" s="2" t="s">
        <v>26447</v>
      </c>
      <c r="C1574" s="2" t="s">
        <v>26497</v>
      </c>
      <c r="F1574" s="2" t="s">
        <v>26498</v>
      </c>
      <c r="G1574" s="2" t="s">
        <v>26499</v>
      </c>
      <c r="H1574" s="2" t="s">
        <v>26500</v>
      </c>
      <c r="I1574" s="2" t="s">
        <v>26501</v>
      </c>
      <c r="J1574" s="2" t="s">
        <v>28</v>
      </c>
      <c r="K1574" s="2" t="s">
        <v>43</v>
      </c>
      <c r="L1574" s="2" t="s">
        <v>44</v>
      </c>
      <c r="M1574" s="2" t="s">
        <v>45</v>
      </c>
      <c r="N1574" s="2" t="s">
        <v>2977</v>
      </c>
      <c r="O1574" s="2" t="s">
        <v>19490</v>
      </c>
      <c r="P1574" s="24">
        <v>0</v>
      </c>
      <c r="Q1574" s="24">
        <v>0</v>
      </c>
      <c r="R1574" s="27" t="s">
        <v>1579</v>
      </c>
      <c r="S1574" s="28" t="s">
        <v>1589</v>
      </c>
      <c r="T1574" s="2" t="s">
        <v>33</v>
      </c>
      <c r="U1574" s="2">
        <v>412000</v>
      </c>
      <c r="V1574" s="2" t="s">
        <v>26447</v>
      </c>
      <c r="W1574" s="2" t="s">
        <v>34</v>
      </c>
      <c r="X1574" s="58" t="s">
        <v>26447</v>
      </c>
      <c r="Y1574" s="2" t="s">
        <v>39</v>
      </c>
      <c r="Z1574" s="2">
        <v>412000</v>
      </c>
      <c r="AA1574" s="2" t="s">
        <v>40</v>
      </c>
      <c r="AB1574" s="58">
        <v>46164.715787037036</v>
      </c>
      <c r="AC1574" s="2">
        <v>0</v>
      </c>
      <c r="AD1574" s="104">
        <v>412000</v>
      </c>
      <c r="AE1574" s="2">
        <v>46164.715787037036</v>
      </c>
      <c r="AG1574" s="2">
        <v>206813</v>
      </c>
    </row>
    <row r="1575" spans="1:33" ht="45" x14ac:dyDescent="0.25">
      <c r="A1575" s="2" t="s">
        <v>26502</v>
      </c>
      <c r="B1575" s="2" t="s">
        <v>26447</v>
      </c>
      <c r="C1575" s="2" t="s">
        <v>26503</v>
      </c>
      <c r="F1575" s="2" t="s">
        <v>26504</v>
      </c>
      <c r="G1575" s="2" t="s">
        <v>26505</v>
      </c>
      <c r="H1575" s="2" t="s">
        <v>26506</v>
      </c>
      <c r="I1575" s="2" t="s">
        <v>26507</v>
      </c>
      <c r="J1575" s="2" t="s">
        <v>28</v>
      </c>
      <c r="K1575" s="2" t="s">
        <v>72</v>
      </c>
      <c r="L1575" s="2" t="s">
        <v>238</v>
      </c>
      <c r="M1575" s="2" t="s">
        <v>338</v>
      </c>
      <c r="N1575" s="2" t="s">
        <v>3506</v>
      </c>
      <c r="O1575" s="2" t="s">
        <v>705</v>
      </c>
      <c r="P1575" s="24">
        <v>0</v>
      </c>
      <c r="Q1575" s="24">
        <v>0</v>
      </c>
      <c r="R1575" s="27" t="s">
        <v>1578</v>
      </c>
      <c r="S1575" s="28" t="s">
        <v>1589</v>
      </c>
      <c r="T1575" s="2" t="s">
        <v>33</v>
      </c>
      <c r="U1575" s="2">
        <v>0</v>
      </c>
      <c r="V1575" s="2" t="s">
        <v>26447</v>
      </c>
      <c r="W1575" s="2" t="s">
        <v>34</v>
      </c>
      <c r="AC1575" s="2">
        <v>0</v>
      </c>
      <c r="AD1575" s="104"/>
    </row>
    <row r="1576" spans="1:33" ht="45" x14ac:dyDescent="0.25">
      <c r="A1576" s="2" t="s">
        <v>26508</v>
      </c>
      <c r="B1576" s="2" t="s">
        <v>26447</v>
      </c>
      <c r="C1576" s="2" t="s">
        <v>26509</v>
      </c>
      <c r="F1576" s="2" t="s">
        <v>26510</v>
      </c>
      <c r="G1576" s="2" t="s">
        <v>26511</v>
      </c>
      <c r="H1576" s="2" t="s">
        <v>8152</v>
      </c>
      <c r="I1576" s="2" t="s">
        <v>26512</v>
      </c>
      <c r="J1576" s="2" t="s">
        <v>28</v>
      </c>
      <c r="K1576" s="2" t="s">
        <v>68</v>
      </c>
      <c r="L1576" s="2" t="s">
        <v>110</v>
      </c>
      <c r="M1576" s="2" t="s">
        <v>111</v>
      </c>
      <c r="N1576" s="2" t="s">
        <v>3611</v>
      </c>
      <c r="O1576" s="2" t="s">
        <v>32</v>
      </c>
      <c r="P1576" s="24">
        <v>0</v>
      </c>
      <c r="Q1576" s="24">
        <v>1</v>
      </c>
      <c r="R1576" s="27" t="s">
        <v>1568</v>
      </c>
      <c r="S1576" s="28" t="s">
        <v>1589</v>
      </c>
      <c r="T1576" s="2" t="s">
        <v>33</v>
      </c>
      <c r="U1576" s="2">
        <v>412000</v>
      </c>
      <c r="V1576" s="2" t="s">
        <v>26447</v>
      </c>
      <c r="W1576" s="2" t="s">
        <v>34</v>
      </c>
      <c r="X1576" s="58" t="s">
        <v>25940</v>
      </c>
      <c r="Z1576" s="2">
        <v>412000</v>
      </c>
      <c r="AB1576" s="58">
        <v>46168.491793981484</v>
      </c>
      <c r="AC1576" s="2">
        <v>0</v>
      </c>
      <c r="AD1576" s="104">
        <v>412000</v>
      </c>
      <c r="AE1576" s="2">
        <v>46168.491793981484</v>
      </c>
      <c r="AG1576" s="2">
        <v>207314</v>
      </c>
    </row>
    <row r="1577" spans="1:33" ht="45" x14ac:dyDescent="0.25">
      <c r="A1577" s="2" t="s">
        <v>26513</v>
      </c>
      <c r="B1577" s="2" t="s">
        <v>26447</v>
      </c>
      <c r="C1577" s="2" t="s">
        <v>26514</v>
      </c>
      <c r="F1577" s="2" t="s">
        <v>26504</v>
      </c>
      <c r="G1577" s="2" t="s">
        <v>26505</v>
      </c>
      <c r="H1577" s="2" t="s">
        <v>26506</v>
      </c>
      <c r="I1577" s="2" t="s">
        <v>26507</v>
      </c>
      <c r="J1577" s="2" t="s">
        <v>28</v>
      </c>
      <c r="K1577" s="2" t="s">
        <v>72</v>
      </c>
      <c r="L1577" s="2" t="s">
        <v>238</v>
      </c>
      <c r="M1577" s="2" t="s">
        <v>338</v>
      </c>
      <c r="N1577" s="2" t="s">
        <v>3506</v>
      </c>
      <c r="O1577" s="3" t="s">
        <v>705</v>
      </c>
      <c r="P1577" s="24">
        <v>0</v>
      </c>
      <c r="Q1577" s="24">
        <v>0</v>
      </c>
      <c r="R1577" s="27" t="s">
        <v>1578</v>
      </c>
      <c r="S1577" s="28" t="s">
        <v>1589</v>
      </c>
      <c r="T1577" s="2" t="s">
        <v>33</v>
      </c>
      <c r="U1577" s="2">
        <v>0</v>
      </c>
      <c r="V1577" s="2" t="s">
        <v>26447</v>
      </c>
      <c r="W1577" s="2" t="s">
        <v>34</v>
      </c>
      <c r="AC1577" s="2">
        <v>0</v>
      </c>
      <c r="AD1577" s="104"/>
    </row>
    <row r="1578" spans="1:33" ht="60" x14ac:dyDescent="0.25">
      <c r="A1578" s="2" t="s">
        <v>28694</v>
      </c>
      <c r="B1578" s="2" t="s">
        <v>26447</v>
      </c>
      <c r="C1578" s="2" t="s">
        <v>28695</v>
      </c>
      <c r="F1578" s="2" t="s">
        <v>28696</v>
      </c>
      <c r="G1578" s="2" t="s">
        <v>28697</v>
      </c>
      <c r="H1578" s="2" t="s">
        <v>28698</v>
      </c>
      <c r="I1578" s="2" t="s">
        <v>28699</v>
      </c>
      <c r="J1578" s="2" t="s">
        <v>28</v>
      </c>
      <c r="K1578" s="2" t="s">
        <v>43</v>
      </c>
      <c r="L1578" s="2" t="s">
        <v>94</v>
      </c>
      <c r="M1578" s="2" t="s">
        <v>530</v>
      </c>
      <c r="N1578" s="2" t="s">
        <v>15359</v>
      </c>
      <c r="O1578" s="2" t="s">
        <v>32</v>
      </c>
      <c r="P1578" s="24">
        <v>0</v>
      </c>
      <c r="Q1578" s="24">
        <v>1</v>
      </c>
      <c r="R1578" s="27" t="s">
        <v>1568</v>
      </c>
      <c r="S1578" s="28" t="s">
        <v>1585</v>
      </c>
      <c r="T1578" s="2" t="s">
        <v>38</v>
      </c>
      <c r="U1578" s="2">
        <v>2060000</v>
      </c>
      <c r="V1578" s="2" t="s">
        <v>26447</v>
      </c>
      <c r="W1578" s="2" t="s">
        <v>34</v>
      </c>
      <c r="X1578" s="58" t="s">
        <v>26447</v>
      </c>
      <c r="Z1578" s="2">
        <v>2060000</v>
      </c>
      <c r="AB1578" s="58">
        <v>46164.672430555554</v>
      </c>
      <c r="AC1578" s="2">
        <v>0</v>
      </c>
      <c r="AD1578" s="104">
        <v>2060000</v>
      </c>
      <c r="AE1578" s="2">
        <v>46164.672430555554</v>
      </c>
      <c r="AG1578" s="2">
        <v>206118</v>
      </c>
    </row>
    <row r="1579" spans="1:33" ht="60" x14ac:dyDescent="0.25">
      <c r="A1579" s="2" t="s">
        <v>28700</v>
      </c>
      <c r="B1579" s="2" t="s">
        <v>26447</v>
      </c>
      <c r="C1579" s="2" t="s">
        <v>28701</v>
      </c>
      <c r="F1579" s="2" t="s">
        <v>28702</v>
      </c>
      <c r="G1579" s="2" t="s">
        <v>28703</v>
      </c>
      <c r="H1579" s="2" t="s">
        <v>28704</v>
      </c>
      <c r="I1579" s="2" t="s">
        <v>28705</v>
      </c>
      <c r="J1579" s="2" t="s">
        <v>28</v>
      </c>
      <c r="K1579" s="2" t="s">
        <v>78</v>
      </c>
      <c r="L1579" s="2" t="s">
        <v>96</v>
      </c>
      <c r="M1579" s="2" t="s">
        <v>97</v>
      </c>
      <c r="N1579" s="2" t="s">
        <v>3885</v>
      </c>
      <c r="O1579" s="2" t="s">
        <v>32</v>
      </c>
      <c r="P1579" s="24">
        <v>0</v>
      </c>
      <c r="Q1579" s="24">
        <v>2</v>
      </c>
      <c r="R1579" s="27" t="s">
        <v>1568</v>
      </c>
      <c r="S1579" s="28" t="s">
        <v>1585</v>
      </c>
      <c r="T1579" s="2" t="s">
        <v>38</v>
      </c>
      <c r="U1579" s="2">
        <v>2060000</v>
      </c>
      <c r="V1579" s="2" t="s">
        <v>26447</v>
      </c>
      <c r="W1579" s="2" t="s">
        <v>34</v>
      </c>
      <c r="X1579" s="58" t="s">
        <v>26447</v>
      </c>
      <c r="Z1579" s="2">
        <v>2060000</v>
      </c>
      <c r="AB1579" s="58">
        <v>46164.633993055555</v>
      </c>
      <c r="AC1579" s="2">
        <v>0</v>
      </c>
      <c r="AD1579" s="104">
        <v>2060000</v>
      </c>
      <c r="AE1579" s="2">
        <v>46164.633993055555</v>
      </c>
      <c r="AG1579" s="2">
        <v>206125</v>
      </c>
    </row>
    <row r="1580" spans="1:33" ht="60" x14ac:dyDescent="0.25">
      <c r="A1580" s="2" t="s">
        <v>28706</v>
      </c>
      <c r="B1580" s="2" t="s">
        <v>26447</v>
      </c>
      <c r="C1580" s="2" t="s">
        <v>28707</v>
      </c>
      <c r="F1580" s="2" t="s">
        <v>28708</v>
      </c>
      <c r="G1580" s="2" t="s">
        <v>28709</v>
      </c>
      <c r="H1580" s="2" t="s">
        <v>28710</v>
      </c>
      <c r="I1580" s="2" t="s">
        <v>28711</v>
      </c>
      <c r="J1580" s="2" t="s">
        <v>28</v>
      </c>
      <c r="K1580" s="2" t="s">
        <v>43</v>
      </c>
      <c r="L1580" s="2" t="s">
        <v>94</v>
      </c>
      <c r="M1580" s="2" t="s">
        <v>530</v>
      </c>
      <c r="N1580" s="2" t="s">
        <v>15359</v>
      </c>
      <c r="O1580" s="2" t="s">
        <v>32</v>
      </c>
      <c r="P1580" s="24">
        <v>0</v>
      </c>
      <c r="Q1580" s="24">
        <v>1</v>
      </c>
      <c r="R1580" s="27" t="s">
        <v>1568</v>
      </c>
      <c r="S1580" s="28" t="s">
        <v>1585</v>
      </c>
      <c r="T1580" s="2" t="s">
        <v>38</v>
      </c>
      <c r="U1580" s="2">
        <v>2060000</v>
      </c>
      <c r="V1580" s="2" t="s">
        <v>26447</v>
      </c>
      <c r="W1580" s="2" t="s">
        <v>34</v>
      </c>
      <c r="X1580" s="58" t="s">
        <v>26447</v>
      </c>
      <c r="Z1580" s="2">
        <v>2060000</v>
      </c>
      <c r="AB1580" s="58">
        <v>46164.671701388892</v>
      </c>
      <c r="AC1580" s="2">
        <v>0</v>
      </c>
      <c r="AD1580" s="104">
        <v>2060000</v>
      </c>
      <c r="AE1580" s="2">
        <v>46164.671701388892</v>
      </c>
      <c r="AG1580" s="2">
        <v>206119</v>
      </c>
    </row>
    <row r="1581" spans="1:33" ht="45" x14ac:dyDescent="0.25">
      <c r="A1581" s="2" t="s">
        <v>29314</v>
      </c>
      <c r="B1581" s="2" t="s">
        <v>26447</v>
      </c>
      <c r="C1581" s="2" t="s">
        <v>29315</v>
      </c>
      <c r="F1581" s="2" t="s">
        <v>29316</v>
      </c>
      <c r="G1581" s="2" t="s">
        <v>29317</v>
      </c>
      <c r="H1581" s="2" t="s">
        <v>29318</v>
      </c>
      <c r="I1581" s="2" t="s">
        <v>29319</v>
      </c>
      <c r="J1581" s="2" t="s">
        <v>28</v>
      </c>
      <c r="K1581" s="2" t="s">
        <v>61</v>
      </c>
      <c r="L1581" s="2" t="s">
        <v>157</v>
      </c>
      <c r="M1581" s="2" t="s">
        <v>818</v>
      </c>
      <c r="N1581" s="2" t="s">
        <v>3229</v>
      </c>
      <c r="O1581" s="2" t="s">
        <v>705</v>
      </c>
      <c r="P1581" s="24">
        <v>0</v>
      </c>
      <c r="Q1581" s="24">
        <v>0</v>
      </c>
      <c r="R1581" s="27" t="s">
        <v>1578</v>
      </c>
      <c r="S1581" s="28" t="s">
        <v>1583</v>
      </c>
      <c r="T1581" s="2" t="s">
        <v>130</v>
      </c>
      <c r="U1581" s="2">
        <v>0</v>
      </c>
      <c r="V1581" s="2" t="s">
        <v>26447</v>
      </c>
      <c r="W1581" s="2" t="s">
        <v>34</v>
      </c>
      <c r="AC1581" s="2">
        <v>0</v>
      </c>
      <c r="AD1581" s="104"/>
    </row>
    <row r="1582" spans="1:33" ht="45" x14ac:dyDescent="0.25">
      <c r="A1582" s="2" t="s">
        <v>26515</v>
      </c>
      <c r="B1582" s="2" t="s">
        <v>26447</v>
      </c>
      <c r="C1582" s="2" t="s">
        <v>26516</v>
      </c>
      <c r="F1582" s="2" t="s">
        <v>26517</v>
      </c>
      <c r="G1582" s="2" t="s">
        <v>26518</v>
      </c>
      <c r="H1582" s="2" t="s">
        <v>5193</v>
      </c>
      <c r="I1582" s="2" t="s">
        <v>26519</v>
      </c>
      <c r="J1582" s="2" t="s">
        <v>28</v>
      </c>
      <c r="K1582" s="2" t="s">
        <v>173</v>
      </c>
      <c r="L1582" s="2" t="s">
        <v>218</v>
      </c>
      <c r="M1582" s="2" t="s">
        <v>641</v>
      </c>
      <c r="N1582" s="2" t="s">
        <v>4250</v>
      </c>
      <c r="O1582" s="2" t="s">
        <v>32</v>
      </c>
      <c r="P1582" s="24">
        <v>0</v>
      </c>
      <c r="Q1582" s="24">
        <v>1</v>
      </c>
      <c r="R1582" s="27" t="s">
        <v>1568</v>
      </c>
      <c r="S1582" s="28" t="s">
        <v>1589</v>
      </c>
      <c r="T1582" s="2" t="s">
        <v>33</v>
      </c>
      <c r="U1582" s="2">
        <v>412000</v>
      </c>
      <c r="V1582" s="2" t="s">
        <v>26447</v>
      </c>
      <c r="W1582" s="2" t="s">
        <v>34</v>
      </c>
      <c r="X1582" s="58" t="s">
        <v>25940</v>
      </c>
      <c r="Z1582" s="2">
        <v>412000</v>
      </c>
      <c r="AB1582" s="58">
        <v>46168.412534722222</v>
      </c>
      <c r="AC1582" s="2">
        <v>0</v>
      </c>
      <c r="AD1582" s="104">
        <v>412000</v>
      </c>
      <c r="AE1582" s="2">
        <v>46168.412534722222</v>
      </c>
      <c r="AG1582" s="2">
        <v>206194</v>
      </c>
    </row>
    <row r="1583" spans="1:33" ht="45" x14ac:dyDescent="0.25">
      <c r="A1583" s="2" t="s">
        <v>26520</v>
      </c>
      <c r="B1583" s="2" t="s">
        <v>26447</v>
      </c>
      <c r="C1583" s="2" t="s">
        <v>26521</v>
      </c>
      <c r="F1583" s="2" t="s">
        <v>10974</v>
      </c>
      <c r="G1583" s="2" t="s">
        <v>10975</v>
      </c>
      <c r="H1583" s="2" t="s">
        <v>10976</v>
      </c>
      <c r="I1583" s="2" t="s">
        <v>22302</v>
      </c>
      <c r="J1583" s="2" t="s">
        <v>28</v>
      </c>
      <c r="K1583" s="2" t="s">
        <v>68</v>
      </c>
      <c r="L1583" s="2" t="s">
        <v>69</v>
      </c>
      <c r="M1583" s="2" t="s">
        <v>70</v>
      </c>
      <c r="N1583" s="2" t="s">
        <v>4355</v>
      </c>
      <c r="O1583" s="2" t="s">
        <v>705</v>
      </c>
      <c r="P1583" s="24">
        <v>0</v>
      </c>
      <c r="Q1583" s="24">
        <v>0</v>
      </c>
      <c r="R1583" s="27" t="s">
        <v>1578</v>
      </c>
      <c r="S1583" s="28" t="s">
        <v>1589</v>
      </c>
      <c r="T1583" s="2" t="s">
        <v>33</v>
      </c>
      <c r="U1583" s="2">
        <v>0</v>
      </c>
      <c r="V1583" s="2" t="s">
        <v>26447</v>
      </c>
      <c r="W1583" s="2" t="s">
        <v>34</v>
      </c>
      <c r="AC1583" s="2">
        <v>0</v>
      </c>
      <c r="AD1583" s="104"/>
    </row>
    <row r="1584" spans="1:33" ht="45" x14ac:dyDescent="0.25">
      <c r="A1584" s="2" t="s">
        <v>26522</v>
      </c>
      <c r="B1584" s="2" t="s">
        <v>26447</v>
      </c>
      <c r="C1584" s="2" t="s">
        <v>26523</v>
      </c>
      <c r="F1584" s="2" t="s">
        <v>26524</v>
      </c>
      <c r="G1584" s="2" t="s">
        <v>26525</v>
      </c>
      <c r="H1584" s="2" t="s">
        <v>26526</v>
      </c>
      <c r="I1584" s="2" t="s">
        <v>26527</v>
      </c>
      <c r="J1584" s="2" t="s">
        <v>28</v>
      </c>
      <c r="K1584" s="2" t="s">
        <v>173</v>
      </c>
      <c r="L1584" s="2" t="s">
        <v>339</v>
      </c>
      <c r="M1584" s="2" t="s">
        <v>340</v>
      </c>
      <c r="N1584" s="2" t="s">
        <v>3418</v>
      </c>
      <c r="O1584" s="2" t="s">
        <v>32</v>
      </c>
      <c r="P1584" s="24">
        <v>0</v>
      </c>
      <c r="Q1584" s="24">
        <v>1</v>
      </c>
      <c r="R1584" s="27" t="s">
        <v>1568</v>
      </c>
      <c r="S1584" s="28" t="s">
        <v>1589</v>
      </c>
      <c r="T1584" s="2" t="s">
        <v>33</v>
      </c>
      <c r="U1584" s="2">
        <v>412000</v>
      </c>
      <c r="V1584" s="2" t="s">
        <v>26447</v>
      </c>
      <c r="W1584" s="2" t="s">
        <v>34</v>
      </c>
      <c r="X1584" s="58" t="s">
        <v>26434</v>
      </c>
      <c r="Z1584" s="2">
        <v>412000</v>
      </c>
      <c r="AB1584" s="58">
        <v>46165.464201388888</v>
      </c>
      <c r="AC1584" s="2">
        <v>0</v>
      </c>
      <c r="AD1584" s="104">
        <v>412000</v>
      </c>
      <c r="AE1584" s="2">
        <v>46165.464201388888</v>
      </c>
      <c r="AG1584" s="2">
        <v>206196</v>
      </c>
    </row>
    <row r="1585" spans="1:33" ht="45" x14ac:dyDescent="0.25">
      <c r="A1585" s="2" t="s">
        <v>26528</v>
      </c>
      <c r="B1585" s="2" t="s">
        <v>26447</v>
      </c>
      <c r="C1585" s="2" t="s">
        <v>26529</v>
      </c>
      <c r="F1585" s="2" t="s">
        <v>26530</v>
      </c>
      <c r="G1585" s="2" t="s">
        <v>26531</v>
      </c>
      <c r="H1585" s="2" t="s">
        <v>26532</v>
      </c>
      <c r="I1585" s="2" t="s">
        <v>26533</v>
      </c>
      <c r="J1585" s="2" t="s">
        <v>28</v>
      </c>
      <c r="K1585" s="2" t="s">
        <v>68</v>
      </c>
      <c r="L1585" s="2" t="s">
        <v>289</v>
      </c>
      <c r="M1585" s="2" t="s">
        <v>290</v>
      </c>
      <c r="N1585" s="2" t="s">
        <v>4913</v>
      </c>
      <c r="O1585" s="3" t="s">
        <v>706</v>
      </c>
      <c r="P1585" s="24">
        <v>0</v>
      </c>
      <c r="Q1585" s="24">
        <v>0</v>
      </c>
      <c r="R1585" s="27" t="s">
        <v>1578</v>
      </c>
      <c r="S1585" s="28" t="s">
        <v>1589</v>
      </c>
      <c r="T1585" s="2" t="s">
        <v>33</v>
      </c>
      <c r="U1585" s="2">
        <v>0</v>
      </c>
      <c r="V1585" s="2" t="s">
        <v>26257</v>
      </c>
      <c r="W1585" s="2" t="s">
        <v>34</v>
      </c>
      <c r="AC1585" s="2">
        <v>0</v>
      </c>
      <c r="AD1585" s="104"/>
    </row>
    <row r="1586" spans="1:33" ht="60" x14ac:dyDescent="0.25">
      <c r="A1586" s="2" t="s">
        <v>28712</v>
      </c>
      <c r="B1586" s="2" t="s">
        <v>26447</v>
      </c>
      <c r="C1586" s="2" t="s">
        <v>28713</v>
      </c>
      <c r="F1586" s="2" t="s">
        <v>26343</v>
      </c>
      <c r="G1586" s="2" t="s">
        <v>26344</v>
      </c>
      <c r="H1586" s="2" t="s">
        <v>26345</v>
      </c>
      <c r="I1586" s="2" t="s">
        <v>26346</v>
      </c>
      <c r="J1586" s="2" t="s">
        <v>28</v>
      </c>
      <c r="K1586" s="2" t="s">
        <v>173</v>
      </c>
      <c r="L1586" s="2" t="s">
        <v>283</v>
      </c>
      <c r="M1586" s="2" t="s">
        <v>25747</v>
      </c>
      <c r="N1586" s="2" t="s">
        <v>25748</v>
      </c>
      <c r="O1586" s="3" t="s">
        <v>705</v>
      </c>
      <c r="P1586" s="24">
        <v>0</v>
      </c>
      <c r="Q1586" s="24">
        <v>0</v>
      </c>
      <c r="R1586" s="27" t="s">
        <v>1578</v>
      </c>
      <c r="S1586" s="28" t="s">
        <v>1585</v>
      </c>
      <c r="T1586" s="2" t="s">
        <v>38</v>
      </c>
      <c r="U1586" s="2">
        <v>0</v>
      </c>
      <c r="V1586" s="2" t="s">
        <v>26447</v>
      </c>
      <c r="W1586" s="2" t="s">
        <v>34</v>
      </c>
      <c r="AC1586" s="2">
        <v>0</v>
      </c>
      <c r="AD1586" s="104"/>
    </row>
    <row r="1587" spans="1:33" ht="45" x14ac:dyDescent="0.25">
      <c r="A1587" s="2" t="s">
        <v>29603</v>
      </c>
      <c r="B1587" s="2" t="s">
        <v>26447</v>
      </c>
      <c r="C1587" s="2" t="s">
        <v>29604</v>
      </c>
      <c r="F1587" s="2" t="s">
        <v>4011</v>
      </c>
      <c r="G1587" s="2" t="s">
        <v>4012</v>
      </c>
      <c r="H1587" s="2" t="s">
        <v>4013</v>
      </c>
      <c r="I1587" s="2" t="s">
        <v>19692</v>
      </c>
      <c r="J1587" s="2" t="s">
        <v>28</v>
      </c>
      <c r="K1587" s="2" t="s">
        <v>173</v>
      </c>
      <c r="L1587" s="2" t="s">
        <v>906</v>
      </c>
      <c r="M1587" s="2" t="s">
        <v>907</v>
      </c>
      <c r="N1587" s="2" t="s">
        <v>4008</v>
      </c>
      <c r="O1587" s="2" t="s">
        <v>799</v>
      </c>
      <c r="P1587" s="24">
        <v>0</v>
      </c>
      <c r="Q1587" s="24">
        <v>0</v>
      </c>
      <c r="R1587" s="27" t="s">
        <v>1580</v>
      </c>
      <c r="S1587" s="28" t="s">
        <v>1590</v>
      </c>
      <c r="T1587" s="2" t="s">
        <v>426</v>
      </c>
      <c r="U1587" s="2">
        <v>20600000</v>
      </c>
      <c r="V1587" s="2" t="s">
        <v>26447</v>
      </c>
      <c r="W1587" s="2" t="s">
        <v>34</v>
      </c>
      <c r="AC1587" s="2">
        <v>0</v>
      </c>
      <c r="AD1587" s="104"/>
    </row>
    <row r="1588" spans="1:33" ht="45" x14ac:dyDescent="0.25">
      <c r="A1588" s="2" t="s">
        <v>26534</v>
      </c>
      <c r="B1588" s="2" t="s">
        <v>26447</v>
      </c>
      <c r="C1588" s="2" t="s">
        <v>26535</v>
      </c>
      <c r="F1588" s="2" t="s">
        <v>26536</v>
      </c>
      <c r="G1588" s="2" t="s">
        <v>26537</v>
      </c>
      <c r="H1588" s="2" t="s">
        <v>26538</v>
      </c>
      <c r="I1588" s="2" t="s">
        <v>26539</v>
      </c>
      <c r="J1588" s="2" t="s">
        <v>28</v>
      </c>
      <c r="K1588" s="2" t="s">
        <v>68</v>
      </c>
      <c r="L1588" s="2" t="s">
        <v>99</v>
      </c>
      <c r="M1588" s="2" t="s">
        <v>22778</v>
      </c>
      <c r="N1588" s="2" t="s">
        <v>22779</v>
      </c>
      <c r="O1588" s="3" t="s">
        <v>32</v>
      </c>
      <c r="P1588" s="24">
        <v>0</v>
      </c>
      <c r="Q1588" s="24">
        <v>1</v>
      </c>
      <c r="R1588" s="27" t="s">
        <v>1568</v>
      </c>
      <c r="S1588" s="28" t="s">
        <v>1589</v>
      </c>
      <c r="T1588" s="2" t="s">
        <v>33</v>
      </c>
      <c r="U1588" s="2">
        <v>412000</v>
      </c>
      <c r="V1588" s="2" t="s">
        <v>26447</v>
      </c>
      <c r="W1588" s="2" t="s">
        <v>34</v>
      </c>
      <c r="X1588" s="58" t="s">
        <v>26447</v>
      </c>
      <c r="Z1588" s="2">
        <v>412000</v>
      </c>
      <c r="AB1588" s="58">
        <v>46164.590011574073</v>
      </c>
      <c r="AC1588" s="2">
        <v>0</v>
      </c>
      <c r="AD1588" s="104">
        <v>412000</v>
      </c>
      <c r="AE1588" s="2">
        <v>46164.590011574073</v>
      </c>
      <c r="AG1588" s="2">
        <v>205716</v>
      </c>
    </row>
    <row r="1589" spans="1:33" ht="60" x14ac:dyDescent="0.25">
      <c r="A1589" s="2" t="s">
        <v>26540</v>
      </c>
      <c r="B1589" s="2" t="s">
        <v>26447</v>
      </c>
      <c r="C1589" s="2" t="s">
        <v>26541</v>
      </c>
      <c r="F1589" s="2" t="s">
        <v>26542</v>
      </c>
      <c r="G1589" s="2" t="s">
        <v>26543</v>
      </c>
      <c r="H1589" s="2" t="s">
        <v>26544</v>
      </c>
      <c r="I1589" s="2" t="s">
        <v>26545</v>
      </c>
      <c r="J1589" s="2" t="s">
        <v>28</v>
      </c>
      <c r="K1589" s="2" t="s">
        <v>68</v>
      </c>
      <c r="L1589" s="2" t="s">
        <v>1853</v>
      </c>
      <c r="M1589" s="2" t="s">
        <v>1725</v>
      </c>
      <c r="N1589" s="2" t="s">
        <v>3162</v>
      </c>
      <c r="O1589" s="3" t="s">
        <v>705</v>
      </c>
      <c r="P1589" s="24">
        <v>0</v>
      </c>
      <c r="Q1589" s="24">
        <v>0</v>
      </c>
      <c r="R1589" s="27" t="s">
        <v>1578</v>
      </c>
      <c r="S1589" s="28" t="s">
        <v>1589</v>
      </c>
      <c r="T1589" s="2" t="s">
        <v>33</v>
      </c>
      <c r="U1589" s="2">
        <v>0</v>
      </c>
      <c r="V1589" s="2" t="s">
        <v>26447</v>
      </c>
      <c r="W1589" s="2" t="s">
        <v>34</v>
      </c>
      <c r="AC1589" s="2">
        <v>0</v>
      </c>
      <c r="AD1589" s="104"/>
    </row>
    <row r="1590" spans="1:33" ht="45" x14ac:dyDescent="0.25">
      <c r="A1590" s="2" t="s">
        <v>26546</v>
      </c>
      <c r="B1590" s="2" t="s">
        <v>26447</v>
      </c>
      <c r="C1590" s="2" t="s">
        <v>26547</v>
      </c>
      <c r="F1590" s="2" t="s">
        <v>26548</v>
      </c>
      <c r="G1590" s="2" t="s">
        <v>26549</v>
      </c>
      <c r="H1590" s="2" t="s">
        <v>16417</v>
      </c>
      <c r="I1590" s="2" t="s">
        <v>26550</v>
      </c>
      <c r="J1590" s="2" t="s">
        <v>28</v>
      </c>
      <c r="K1590" s="2" t="s">
        <v>68</v>
      </c>
      <c r="L1590" s="2" t="s">
        <v>406</v>
      </c>
      <c r="M1590" s="2" t="s">
        <v>444</v>
      </c>
      <c r="N1590" s="2" t="s">
        <v>4185</v>
      </c>
      <c r="O1590" s="3" t="s">
        <v>32</v>
      </c>
      <c r="P1590" s="24">
        <v>0</v>
      </c>
      <c r="Q1590" s="24">
        <v>1</v>
      </c>
      <c r="R1590" s="27" t="s">
        <v>1568</v>
      </c>
      <c r="S1590" s="28" t="s">
        <v>1589</v>
      </c>
      <c r="T1590" s="2" t="s">
        <v>33</v>
      </c>
      <c r="U1590" s="2">
        <v>412000</v>
      </c>
      <c r="V1590" s="2" t="s">
        <v>26447</v>
      </c>
      <c r="W1590" s="2" t="s">
        <v>34</v>
      </c>
      <c r="X1590" s="58" t="s">
        <v>25940</v>
      </c>
      <c r="Z1590" s="2">
        <v>412000</v>
      </c>
      <c r="AB1590" s="58">
        <v>46168.718368055554</v>
      </c>
      <c r="AC1590" s="2">
        <v>0</v>
      </c>
      <c r="AD1590" s="104">
        <v>412000</v>
      </c>
      <c r="AE1590" s="2">
        <v>46168.718368055554</v>
      </c>
      <c r="AG1590" s="2">
        <v>205714</v>
      </c>
    </row>
    <row r="1591" spans="1:33" ht="60" x14ac:dyDescent="0.25">
      <c r="A1591" s="2" t="s">
        <v>28714</v>
      </c>
      <c r="B1591" s="2" t="s">
        <v>26447</v>
      </c>
      <c r="C1591" s="2" t="s">
        <v>28715</v>
      </c>
      <c r="F1591" s="2" t="s">
        <v>26548</v>
      </c>
      <c r="G1591" s="2" t="s">
        <v>26549</v>
      </c>
      <c r="H1591" s="2" t="s">
        <v>16417</v>
      </c>
      <c r="I1591" s="2" t="s">
        <v>26550</v>
      </c>
      <c r="J1591" s="2" t="s">
        <v>28</v>
      </c>
      <c r="K1591" s="2" t="s">
        <v>68</v>
      </c>
      <c r="L1591" s="2" t="s">
        <v>406</v>
      </c>
      <c r="M1591" s="2" t="s">
        <v>444</v>
      </c>
      <c r="N1591" s="2" t="s">
        <v>4185</v>
      </c>
      <c r="O1591" s="3" t="s">
        <v>705</v>
      </c>
      <c r="P1591" s="24">
        <v>0</v>
      </c>
      <c r="Q1591" s="24">
        <v>0</v>
      </c>
      <c r="R1591" s="27" t="s">
        <v>1578</v>
      </c>
      <c r="S1591" s="28" t="s">
        <v>1585</v>
      </c>
      <c r="T1591" s="2" t="s">
        <v>38</v>
      </c>
      <c r="U1591" s="2">
        <v>0</v>
      </c>
      <c r="V1591" s="2" t="s">
        <v>26447</v>
      </c>
      <c r="W1591" s="2" t="s">
        <v>34</v>
      </c>
      <c r="AC1591" s="2">
        <v>0</v>
      </c>
      <c r="AD1591" s="104"/>
    </row>
    <row r="1592" spans="1:33" ht="45" x14ac:dyDescent="0.25">
      <c r="A1592" s="2" t="s">
        <v>26551</v>
      </c>
      <c r="B1592" s="2" t="s">
        <v>26447</v>
      </c>
      <c r="C1592" s="2" t="s">
        <v>26552</v>
      </c>
      <c r="F1592" s="2" t="s">
        <v>26553</v>
      </c>
      <c r="G1592" s="2" t="s">
        <v>26554</v>
      </c>
      <c r="H1592" s="2" t="s">
        <v>26555</v>
      </c>
      <c r="I1592" s="2" t="s">
        <v>26556</v>
      </c>
      <c r="J1592" s="2" t="s">
        <v>28</v>
      </c>
      <c r="K1592" s="2" t="s">
        <v>78</v>
      </c>
      <c r="L1592" s="2" t="s">
        <v>108</v>
      </c>
      <c r="M1592" s="2" t="s">
        <v>109</v>
      </c>
      <c r="N1592" s="2" t="s">
        <v>3543</v>
      </c>
      <c r="O1592" s="3" t="s">
        <v>705</v>
      </c>
      <c r="P1592" s="24">
        <v>0</v>
      </c>
      <c r="Q1592" s="24">
        <v>0</v>
      </c>
      <c r="R1592" s="27" t="s">
        <v>1578</v>
      </c>
      <c r="S1592" s="28" t="s">
        <v>1589</v>
      </c>
      <c r="T1592" s="2" t="s">
        <v>33</v>
      </c>
      <c r="U1592" s="2">
        <v>0</v>
      </c>
      <c r="V1592" s="2" t="s">
        <v>26447</v>
      </c>
      <c r="W1592" s="2" t="s">
        <v>34</v>
      </c>
      <c r="AC1592" s="2">
        <v>0</v>
      </c>
      <c r="AD1592" s="104"/>
    </row>
    <row r="1593" spans="1:33" ht="45" x14ac:dyDescent="0.25">
      <c r="A1593" s="2" t="s">
        <v>26557</v>
      </c>
      <c r="B1593" s="2" t="s">
        <v>26447</v>
      </c>
      <c r="C1593" s="2" t="s">
        <v>26558</v>
      </c>
      <c r="F1593" s="2" t="s">
        <v>26559</v>
      </c>
      <c r="G1593" s="2" t="s">
        <v>26560</v>
      </c>
      <c r="H1593" s="2" t="s">
        <v>14538</v>
      </c>
      <c r="I1593" s="2" t="s">
        <v>26561</v>
      </c>
      <c r="J1593" s="2" t="s">
        <v>28</v>
      </c>
      <c r="K1593" s="2" t="s">
        <v>173</v>
      </c>
      <c r="L1593" s="2" t="s">
        <v>475</v>
      </c>
      <c r="M1593" s="2" t="s">
        <v>476</v>
      </c>
      <c r="N1593" s="2" t="s">
        <v>3440</v>
      </c>
      <c r="O1593" s="3" t="s">
        <v>19490</v>
      </c>
      <c r="P1593" s="24">
        <v>0</v>
      </c>
      <c r="Q1593" s="24">
        <v>0</v>
      </c>
      <c r="R1593" s="27" t="s">
        <v>1579</v>
      </c>
      <c r="S1593" s="28" t="s">
        <v>1589</v>
      </c>
      <c r="T1593" s="2" t="s">
        <v>33</v>
      </c>
      <c r="U1593" s="2">
        <v>412000</v>
      </c>
      <c r="V1593" s="2" t="s">
        <v>25672</v>
      </c>
      <c r="W1593" s="2" t="s">
        <v>34</v>
      </c>
      <c r="X1593" s="58" t="s">
        <v>30688</v>
      </c>
      <c r="Y1593" s="2" t="s">
        <v>39</v>
      </c>
      <c r="Z1593" s="2">
        <v>412000</v>
      </c>
      <c r="AA1593" s="2" t="s">
        <v>40</v>
      </c>
      <c r="AB1593" s="58">
        <v>46181.481828703705</v>
      </c>
      <c r="AC1593" s="2">
        <v>0</v>
      </c>
      <c r="AD1593" s="104">
        <v>412000</v>
      </c>
      <c r="AE1593" s="2">
        <v>46181.481828703705</v>
      </c>
      <c r="AG1593" s="2">
        <v>214946</v>
      </c>
    </row>
    <row r="1594" spans="1:33" ht="60" x14ac:dyDescent="0.25">
      <c r="A1594" s="2" t="s">
        <v>28716</v>
      </c>
      <c r="B1594" s="2" t="s">
        <v>26447</v>
      </c>
      <c r="C1594" s="2" t="s">
        <v>28717</v>
      </c>
      <c r="F1594" s="2" t="s">
        <v>26840</v>
      </c>
      <c r="G1594" s="2" t="s">
        <v>26841</v>
      </c>
      <c r="H1594" s="2" t="s">
        <v>13468</v>
      </c>
      <c r="I1594" s="2" t="s">
        <v>26842</v>
      </c>
      <c r="J1594" s="2" t="s">
        <v>28</v>
      </c>
      <c r="K1594" s="2" t="s">
        <v>43</v>
      </c>
      <c r="L1594" s="2" t="s">
        <v>298</v>
      </c>
      <c r="M1594" s="2" t="s">
        <v>299</v>
      </c>
      <c r="N1594" s="2" t="s">
        <v>4752</v>
      </c>
      <c r="O1594" s="3" t="s">
        <v>32</v>
      </c>
      <c r="P1594" s="24">
        <v>1</v>
      </c>
      <c r="Q1594" s="24">
        <v>4</v>
      </c>
      <c r="R1594" s="27" t="s">
        <v>1568</v>
      </c>
      <c r="S1594" s="28" t="s">
        <v>1585</v>
      </c>
      <c r="T1594" s="2" t="s">
        <v>38</v>
      </c>
      <c r="U1594" s="2">
        <v>2060000</v>
      </c>
      <c r="V1594" s="2" t="s">
        <v>26447</v>
      </c>
      <c r="W1594" s="2" t="s">
        <v>34</v>
      </c>
      <c r="X1594" s="58" t="s">
        <v>26447</v>
      </c>
      <c r="Z1594" s="2">
        <v>2060000</v>
      </c>
      <c r="AB1594" s="58">
        <v>46164.666296296295</v>
      </c>
      <c r="AC1594" s="2">
        <v>0</v>
      </c>
      <c r="AD1594" s="104">
        <v>2060000</v>
      </c>
      <c r="AE1594" s="2">
        <v>46164.666296296295</v>
      </c>
      <c r="AG1594" s="2">
        <v>206121</v>
      </c>
    </row>
    <row r="1595" spans="1:33" ht="45" x14ac:dyDescent="0.25">
      <c r="A1595" s="2" t="s">
        <v>29505</v>
      </c>
      <c r="B1595" s="2" t="s">
        <v>26447</v>
      </c>
      <c r="C1595" s="2" t="s">
        <v>29506</v>
      </c>
      <c r="F1595" s="2" t="s">
        <v>29455</v>
      </c>
      <c r="G1595" s="2" t="s">
        <v>29456</v>
      </c>
      <c r="H1595" s="2" t="s">
        <v>29507</v>
      </c>
      <c r="I1595" s="2" t="s">
        <v>29508</v>
      </c>
      <c r="J1595" s="2" t="s">
        <v>28</v>
      </c>
      <c r="K1595" s="2" t="s">
        <v>43</v>
      </c>
      <c r="L1595" s="2" t="s">
        <v>347</v>
      </c>
      <c r="M1595" s="2" t="s">
        <v>348</v>
      </c>
      <c r="N1595" s="2" t="s">
        <v>2892</v>
      </c>
      <c r="O1595" s="3" t="s">
        <v>705</v>
      </c>
      <c r="P1595" s="24">
        <v>0</v>
      </c>
      <c r="Q1595" s="24">
        <v>0</v>
      </c>
      <c r="R1595" s="27" t="s">
        <v>1578</v>
      </c>
      <c r="S1595" s="28" t="s">
        <v>1582</v>
      </c>
      <c r="T1595" s="2" t="s">
        <v>160</v>
      </c>
      <c r="U1595" s="2">
        <v>0</v>
      </c>
      <c r="V1595" s="2" t="s">
        <v>25940</v>
      </c>
      <c r="W1595" s="2" t="s">
        <v>34</v>
      </c>
      <c r="AC1595" s="2">
        <v>0</v>
      </c>
      <c r="AD1595" s="104"/>
    </row>
    <row r="1596" spans="1:33" ht="45" x14ac:dyDescent="0.25">
      <c r="A1596" s="2" t="s">
        <v>26562</v>
      </c>
      <c r="B1596" s="2" t="s">
        <v>26447</v>
      </c>
      <c r="C1596" s="2" t="s">
        <v>26563</v>
      </c>
      <c r="F1596" s="2" t="s">
        <v>26564</v>
      </c>
      <c r="G1596" s="2" t="s">
        <v>26565</v>
      </c>
      <c r="H1596" s="2" t="s">
        <v>26566</v>
      </c>
      <c r="I1596" s="2" t="s">
        <v>26567</v>
      </c>
      <c r="J1596" s="2" t="s">
        <v>28</v>
      </c>
      <c r="K1596" s="2" t="s">
        <v>68</v>
      </c>
      <c r="L1596" s="2" t="s">
        <v>1853</v>
      </c>
      <c r="M1596" s="2" t="s">
        <v>1725</v>
      </c>
      <c r="N1596" s="2" t="s">
        <v>3162</v>
      </c>
      <c r="O1596" s="3" t="s">
        <v>705</v>
      </c>
      <c r="P1596" s="24">
        <v>0</v>
      </c>
      <c r="Q1596" s="24">
        <v>0</v>
      </c>
      <c r="R1596" s="27" t="s">
        <v>1578</v>
      </c>
      <c r="S1596" s="28" t="s">
        <v>1589</v>
      </c>
      <c r="T1596" s="2" t="s">
        <v>33</v>
      </c>
      <c r="U1596" s="2">
        <v>0</v>
      </c>
      <c r="V1596" s="2" t="s">
        <v>26447</v>
      </c>
      <c r="W1596" s="2" t="s">
        <v>34</v>
      </c>
      <c r="AC1596" s="2">
        <v>0</v>
      </c>
      <c r="AD1596" s="104"/>
    </row>
    <row r="1597" spans="1:33" ht="75" x14ac:dyDescent="0.25">
      <c r="A1597" s="2" t="s">
        <v>29255</v>
      </c>
      <c r="B1597" s="2" t="s">
        <v>26447</v>
      </c>
      <c r="C1597" s="2" t="s">
        <v>29256</v>
      </c>
      <c r="F1597" s="2" t="s">
        <v>16246</v>
      </c>
      <c r="G1597" s="2" t="s">
        <v>16247</v>
      </c>
      <c r="H1597" s="2" t="s">
        <v>10959</v>
      </c>
      <c r="I1597" s="2" t="s">
        <v>23451</v>
      </c>
      <c r="J1597" s="2" t="s">
        <v>28</v>
      </c>
      <c r="K1597" s="2" t="s">
        <v>43</v>
      </c>
      <c r="L1597" s="2" t="s">
        <v>595</v>
      </c>
      <c r="M1597" s="2" t="s">
        <v>596</v>
      </c>
      <c r="N1597" s="2" t="s">
        <v>4179</v>
      </c>
      <c r="O1597" s="3" t="s">
        <v>32</v>
      </c>
      <c r="P1597" s="24">
        <v>0</v>
      </c>
      <c r="Q1597" s="24">
        <v>2</v>
      </c>
      <c r="R1597" s="27" t="s">
        <v>1568</v>
      </c>
      <c r="S1597" s="28" t="s">
        <v>1584</v>
      </c>
      <c r="T1597" s="2" t="s">
        <v>119</v>
      </c>
      <c r="U1597" s="2">
        <v>6000000</v>
      </c>
      <c r="V1597" s="2" t="s">
        <v>26447</v>
      </c>
      <c r="W1597" s="2" t="s">
        <v>34</v>
      </c>
      <c r="X1597" s="58" t="s">
        <v>25940</v>
      </c>
      <c r="Z1597" s="2">
        <v>6000000</v>
      </c>
      <c r="AB1597" s="58">
        <v>46168.620405092595</v>
      </c>
      <c r="AC1597" s="2">
        <v>0</v>
      </c>
      <c r="AD1597" s="104">
        <v>6000000</v>
      </c>
      <c r="AE1597" s="2">
        <v>46168.620405092595</v>
      </c>
      <c r="AG1597" s="2">
        <v>211190</v>
      </c>
    </row>
    <row r="1598" spans="1:33" ht="45" x14ac:dyDescent="0.25">
      <c r="A1598" s="2" t="s">
        <v>29509</v>
      </c>
      <c r="B1598" s="2" t="s">
        <v>26447</v>
      </c>
      <c r="C1598" s="2" t="s">
        <v>29510</v>
      </c>
      <c r="D1598" s="2" t="s">
        <v>29511</v>
      </c>
      <c r="E1598" s="2" t="s">
        <v>29512</v>
      </c>
      <c r="F1598" s="2" t="s">
        <v>29513</v>
      </c>
      <c r="G1598" s="2" t="s">
        <v>29514</v>
      </c>
      <c r="H1598" s="2" t="s">
        <v>29515</v>
      </c>
      <c r="I1598" s="2" t="s">
        <v>29516</v>
      </c>
      <c r="J1598" s="2" t="s">
        <v>28</v>
      </c>
      <c r="K1598" s="2" t="s">
        <v>173</v>
      </c>
      <c r="L1598" s="2" t="s">
        <v>468</v>
      </c>
      <c r="M1598" s="2" t="s">
        <v>469</v>
      </c>
      <c r="N1598" s="2" t="s">
        <v>3354</v>
      </c>
      <c r="O1598" s="3" t="s">
        <v>705</v>
      </c>
      <c r="P1598" s="24">
        <v>0</v>
      </c>
      <c r="Q1598" s="24">
        <v>0</v>
      </c>
      <c r="R1598" s="27" t="s">
        <v>1578</v>
      </c>
      <c r="S1598" s="28" t="s">
        <v>1582</v>
      </c>
      <c r="T1598" s="2" t="s">
        <v>160</v>
      </c>
      <c r="U1598" s="2">
        <v>0</v>
      </c>
      <c r="V1598" s="2" t="s">
        <v>25940</v>
      </c>
      <c r="W1598" s="2" t="s">
        <v>34</v>
      </c>
      <c r="AC1598" s="2">
        <v>0</v>
      </c>
      <c r="AD1598" s="104"/>
    </row>
    <row r="1599" spans="1:33" ht="60" x14ac:dyDescent="0.25">
      <c r="A1599" s="2" t="s">
        <v>28718</v>
      </c>
      <c r="B1599" s="2" t="s">
        <v>26447</v>
      </c>
      <c r="C1599" s="2" t="s">
        <v>28719</v>
      </c>
      <c r="F1599" s="2" t="s">
        <v>24471</v>
      </c>
      <c r="G1599" s="2" t="s">
        <v>24472</v>
      </c>
      <c r="H1599" s="2" t="s">
        <v>13323</v>
      </c>
      <c r="I1599" s="2" t="s">
        <v>24473</v>
      </c>
      <c r="J1599" s="2" t="s">
        <v>28</v>
      </c>
      <c r="K1599" s="2" t="s">
        <v>78</v>
      </c>
      <c r="L1599" s="2" t="s">
        <v>481</v>
      </c>
      <c r="M1599" s="2" t="s">
        <v>482</v>
      </c>
      <c r="N1599" s="2" t="s">
        <v>3905</v>
      </c>
      <c r="O1599" s="3" t="s">
        <v>32</v>
      </c>
      <c r="P1599" s="24">
        <v>0</v>
      </c>
      <c r="Q1599" s="24">
        <v>1</v>
      </c>
      <c r="R1599" s="27" t="s">
        <v>1568</v>
      </c>
      <c r="S1599" s="28" t="s">
        <v>1585</v>
      </c>
      <c r="T1599" s="2" t="s">
        <v>38</v>
      </c>
      <c r="U1599" s="2">
        <v>2060000</v>
      </c>
      <c r="V1599" s="2" t="s">
        <v>26257</v>
      </c>
      <c r="W1599" s="2" t="s">
        <v>34</v>
      </c>
      <c r="X1599" s="58" t="s">
        <v>26257</v>
      </c>
      <c r="Z1599" s="2">
        <v>2060000</v>
      </c>
      <c r="AB1599" s="58">
        <v>46167.677916666667</v>
      </c>
      <c r="AC1599" s="2">
        <v>0</v>
      </c>
      <c r="AD1599" s="104">
        <v>2060000</v>
      </c>
      <c r="AE1599" s="2">
        <v>46167.677916666667</v>
      </c>
      <c r="AG1599" s="2">
        <v>209996</v>
      </c>
    </row>
    <row r="1600" spans="1:33" ht="45" x14ac:dyDescent="0.25">
      <c r="A1600" s="2" t="s">
        <v>26568</v>
      </c>
      <c r="B1600" s="2" t="s">
        <v>26447</v>
      </c>
      <c r="C1600" s="2" t="s">
        <v>26569</v>
      </c>
      <c r="F1600" s="2" t="s">
        <v>26570</v>
      </c>
      <c r="G1600" s="2" t="s">
        <v>26571</v>
      </c>
      <c r="H1600" s="2" t="s">
        <v>26572</v>
      </c>
      <c r="I1600" s="2" t="s">
        <v>26573</v>
      </c>
      <c r="J1600" s="2" t="s">
        <v>28</v>
      </c>
      <c r="K1600" s="2" t="s">
        <v>43</v>
      </c>
      <c r="L1600" s="2" t="s">
        <v>505</v>
      </c>
      <c r="M1600" s="2" t="s">
        <v>506</v>
      </c>
      <c r="N1600" s="2" t="s">
        <v>2864</v>
      </c>
      <c r="O1600" s="3" t="s">
        <v>32</v>
      </c>
      <c r="P1600" s="24">
        <v>0</v>
      </c>
      <c r="Q1600" s="24">
        <v>1</v>
      </c>
      <c r="R1600" s="27" t="s">
        <v>1568</v>
      </c>
      <c r="S1600" s="28" t="s">
        <v>1589</v>
      </c>
      <c r="T1600" s="2" t="s">
        <v>33</v>
      </c>
      <c r="U1600" s="2">
        <v>412000</v>
      </c>
      <c r="V1600" s="2" t="s">
        <v>26447</v>
      </c>
      <c r="W1600" s="2" t="s">
        <v>34</v>
      </c>
      <c r="X1600" s="58" t="s">
        <v>26257</v>
      </c>
      <c r="Z1600" s="2">
        <v>412000</v>
      </c>
      <c r="AB1600" s="58">
        <v>46167.480925925927</v>
      </c>
      <c r="AC1600" s="2">
        <v>0</v>
      </c>
      <c r="AD1600" s="104">
        <v>412000</v>
      </c>
      <c r="AE1600" s="2">
        <v>46167.480925925927</v>
      </c>
      <c r="AG1600" s="2">
        <v>206129</v>
      </c>
    </row>
    <row r="1601" spans="1:33" ht="60" x14ac:dyDescent="0.25">
      <c r="A1601" s="2" t="s">
        <v>28720</v>
      </c>
      <c r="B1601" s="2" t="s">
        <v>26447</v>
      </c>
      <c r="C1601" s="2" t="s">
        <v>28721</v>
      </c>
      <c r="F1601" s="2" t="s">
        <v>26582</v>
      </c>
      <c r="G1601" s="2" t="s">
        <v>26583</v>
      </c>
      <c r="H1601" s="2" t="s">
        <v>13109</v>
      </c>
      <c r="I1601" s="2" t="s">
        <v>26584</v>
      </c>
      <c r="J1601" s="2" t="s">
        <v>28</v>
      </c>
      <c r="K1601" s="2" t="s">
        <v>68</v>
      </c>
      <c r="L1601" s="2" t="s">
        <v>139</v>
      </c>
      <c r="M1601" s="2" t="s">
        <v>140</v>
      </c>
      <c r="N1601" s="2" t="s">
        <v>4738</v>
      </c>
      <c r="O1601" s="3" t="s">
        <v>32</v>
      </c>
      <c r="P1601" s="24">
        <v>0</v>
      </c>
      <c r="Q1601" s="24">
        <v>1</v>
      </c>
      <c r="R1601" s="27" t="s">
        <v>1568</v>
      </c>
      <c r="S1601" s="28" t="s">
        <v>1585</v>
      </c>
      <c r="T1601" s="2" t="s">
        <v>38</v>
      </c>
      <c r="U1601" s="2">
        <v>2060000</v>
      </c>
      <c r="V1601" s="2" t="s">
        <v>26447</v>
      </c>
      <c r="W1601" s="2" t="s">
        <v>34</v>
      </c>
      <c r="X1601" s="58" t="s">
        <v>26447</v>
      </c>
      <c r="Z1601" s="2">
        <v>2060000</v>
      </c>
      <c r="AB1601" s="58">
        <v>46164.751134259262</v>
      </c>
      <c r="AC1601" s="2">
        <v>0</v>
      </c>
      <c r="AD1601" s="104">
        <v>2060000</v>
      </c>
      <c r="AE1601" s="2">
        <v>46164.751134259262</v>
      </c>
      <c r="AG1601" s="2">
        <v>205489</v>
      </c>
    </row>
    <row r="1602" spans="1:33" ht="45" x14ac:dyDescent="0.25">
      <c r="A1602" s="2" t="s">
        <v>26574</v>
      </c>
      <c r="B1602" s="2" t="s">
        <v>26447</v>
      </c>
      <c r="C1602" s="2" t="s">
        <v>26575</v>
      </c>
      <c r="F1602" s="2" t="s">
        <v>26576</v>
      </c>
      <c r="G1602" s="2" t="s">
        <v>26577</v>
      </c>
      <c r="H1602" s="2" t="s">
        <v>26578</v>
      </c>
      <c r="I1602" s="2" t="s">
        <v>26579</v>
      </c>
      <c r="J1602" s="2" t="s">
        <v>28</v>
      </c>
      <c r="K1602" s="2" t="s">
        <v>43</v>
      </c>
      <c r="L1602" s="2" t="s">
        <v>386</v>
      </c>
      <c r="M1602" s="2" t="s">
        <v>5564</v>
      </c>
      <c r="N1602" s="2" t="s">
        <v>5565</v>
      </c>
      <c r="O1602" s="3" t="s">
        <v>19490</v>
      </c>
      <c r="P1602" s="24">
        <v>0</v>
      </c>
      <c r="Q1602" s="24">
        <v>0</v>
      </c>
      <c r="R1602" s="27" t="s">
        <v>1579</v>
      </c>
      <c r="S1602" s="28" t="s">
        <v>1589</v>
      </c>
      <c r="T1602" s="2" t="s">
        <v>33</v>
      </c>
      <c r="U1602" s="2">
        <v>412000</v>
      </c>
      <c r="V1602" s="2" t="s">
        <v>26447</v>
      </c>
      <c r="W1602" s="2" t="s">
        <v>34</v>
      </c>
      <c r="X1602" s="58" t="s">
        <v>26447</v>
      </c>
      <c r="Y1602" s="2" t="s">
        <v>39</v>
      </c>
      <c r="Z1602" s="2">
        <v>412000</v>
      </c>
      <c r="AA1602" s="2" t="s">
        <v>40</v>
      </c>
      <c r="AB1602" s="58">
        <v>46164.689375000002</v>
      </c>
      <c r="AC1602" s="2">
        <v>0</v>
      </c>
      <c r="AD1602" s="104">
        <v>412000</v>
      </c>
      <c r="AE1602" s="2">
        <v>46164.689375000002</v>
      </c>
      <c r="AG1602" s="2">
        <v>206131</v>
      </c>
    </row>
    <row r="1603" spans="1:33" ht="45" x14ac:dyDescent="0.25">
      <c r="A1603" s="2" t="s">
        <v>26580</v>
      </c>
      <c r="B1603" s="2" t="s">
        <v>26447</v>
      </c>
      <c r="C1603" s="2" t="s">
        <v>26581</v>
      </c>
      <c r="F1603" s="2" t="s">
        <v>26582</v>
      </c>
      <c r="G1603" s="2" t="s">
        <v>26583</v>
      </c>
      <c r="H1603" s="2" t="s">
        <v>13109</v>
      </c>
      <c r="I1603" s="2" t="s">
        <v>26584</v>
      </c>
      <c r="J1603" s="2" t="s">
        <v>28</v>
      </c>
      <c r="K1603" s="2" t="s">
        <v>68</v>
      </c>
      <c r="L1603" s="2" t="s">
        <v>139</v>
      </c>
      <c r="M1603" s="2" t="s">
        <v>140</v>
      </c>
      <c r="N1603" s="2" t="s">
        <v>4738</v>
      </c>
      <c r="O1603" s="2" t="s">
        <v>32</v>
      </c>
      <c r="P1603" s="24">
        <v>0</v>
      </c>
      <c r="Q1603" s="24">
        <v>1</v>
      </c>
      <c r="R1603" s="27" t="s">
        <v>1568</v>
      </c>
      <c r="S1603" s="28" t="s">
        <v>1589</v>
      </c>
      <c r="T1603" s="2" t="s">
        <v>33</v>
      </c>
      <c r="U1603" s="2">
        <v>412000</v>
      </c>
      <c r="V1603" s="2" t="s">
        <v>26447</v>
      </c>
      <c r="W1603" s="2" t="s">
        <v>34</v>
      </c>
      <c r="X1603" s="58" t="s">
        <v>26447</v>
      </c>
      <c r="Z1603" s="2">
        <v>412000</v>
      </c>
      <c r="AB1603" s="58">
        <v>46164.754444444443</v>
      </c>
      <c r="AC1603" s="2">
        <v>0</v>
      </c>
      <c r="AD1603" s="104">
        <v>412000</v>
      </c>
      <c r="AE1603" s="2">
        <v>46164.754444444443</v>
      </c>
      <c r="AG1603" s="2">
        <v>205487</v>
      </c>
    </row>
    <row r="1604" spans="1:33" ht="45" x14ac:dyDescent="0.25">
      <c r="A1604" s="2" t="s">
        <v>26585</v>
      </c>
      <c r="B1604" s="2" t="s">
        <v>26447</v>
      </c>
      <c r="C1604" s="2" t="s">
        <v>26586</v>
      </c>
      <c r="F1604" s="2" t="s">
        <v>26587</v>
      </c>
      <c r="G1604" s="2" t="s">
        <v>26588</v>
      </c>
      <c r="H1604" s="2" t="s">
        <v>26589</v>
      </c>
      <c r="I1604" s="2" t="s">
        <v>26590</v>
      </c>
      <c r="J1604" s="2" t="s">
        <v>28</v>
      </c>
      <c r="K1604" s="2" t="s">
        <v>43</v>
      </c>
      <c r="L1604" s="2" t="s">
        <v>386</v>
      </c>
      <c r="M1604" s="2" t="s">
        <v>5564</v>
      </c>
      <c r="N1604" s="2" t="s">
        <v>5565</v>
      </c>
      <c r="O1604" s="3" t="s">
        <v>19490</v>
      </c>
      <c r="P1604" s="24">
        <v>0</v>
      </c>
      <c r="Q1604" s="24">
        <v>0</v>
      </c>
      <c r="R1604" s="27" t="s">
        <v>1579</v>
      </c>
      <c r="S1604" s="28" t="s">
        <v>1589</v>
      </c>
      <c r="T1604" s="2" t="s">
        <v>33</v>
      </c>
      <c r="U1604" s="2">
        <v>412000</v>
      </c>
      <c r="V1604" s="2" t="s">
        <v>26447</v>
      </c>
      <c r="W1604" s="2" t="s">
        <v>34</v>
      </c>
      <c r="X1604" s="58" t="s">
        <v>26447</v>
      </c>
      <c r="Y1604" s="2" t="s">
        <v>39</v>
      </c>
      <c r="Z1604" s="2">
        <v>412000</v>
      </c>
      <c r="AA1604" s="2" t="s">
        <v>40</v>
      </c>
      <c r="AB1604" s="58">
        <v>46164.688622685186</v>
      </c>
      <c r="AC1604" s="2">
        <v>0</v>
      </c>
      <c r="AD1604" s="104">
        <v>412000</v>
      </c>
      <c r="AE1604" s="2">
        <v>46164.688622685186</v>
      </c>
      <c r="AG1604" s="2">
        <v>206133</v>
      </c>
    </row>
    <row r="1605" spans="1:33" ht="60" x14ac:dyDescent="0.25">
      <c r="A1605" s="2" t="s">
        <v>28722</v>
      </c>
      <c r="B1605" s="2" t="s">
        <v>26447</v>
      </c>
      <c r="C1605" s="2" t="s">
        <v>28723</v>
      </c>
      <c r="F1605" s="2" t="s">
        <v>26596</v>
      </c>
      <c r="G1605" s="2" t="s">
        <v>26597</v>
      </c>
      <c r="H1605" s="2" t="s">
        <v>26598</v>
      </c>
      <c r="I1605" s="2" t="s">
        <v>26599</v>
      </c>
      <c r="J1605" s="2" t="s">
        <v>28</v>
      </c>
      <c r="K1605" s="2" t="s">
        <v>78</v>
      </c>
      <c r="L1605" s="2" t="s">
        <v>481</v>
      </c>
      <c r="M1605" s="2" t="s">
        <v>482</v>
      </c>
      <c r="N1605" s="2" t="s">
        <v>3905</v>
      </c>
      <c r="O1605" s="3" t="s">
        <v>32</v>
      </c>
      <c r="P1605" s="24">
        <v>0</v>
      </c>
      <c r="Q1605" s="24">
        <v>1</v>
      </c>
      <c r="R1605" s="27" t="s">
        <v>1568</v>
      </c>
      <c r="S1605" s="28" t="s">
        <v>1585</v>
      </c>
      <c r="T1605" s="2" t="s">
        <v>38</v>
      </c>
      <c r="U1605" s="2">
        <v>2060000</v>
      </c>
      <c r="V1605" s="2" t="s">
        <v>26257</v>
      </c>
      <c r="W1605" s="2" t="s">
        <v>34</v>
      </c>
      <c r="X1605" s="58" t="s">
        <v>26257</v>
      </c>
      <c r="Z1605" s="2">
        <v>2060000</v>
      </c>
      <c r="AB1605" s="58">
        <v>46167.677314814813</v>
      </c>
      <c r="AC1605" s="2">
        <v>0</v>
      </c>
      <c r="AD1605" s="104">
        <v>2060000</v>
      </c>
      <c r="AE1605" s="2">
        <v>46167.677314814813</v>
      </c>
      <c r="AG1605" s="2">
        <v>209997</v>
      </c>
    </row>
    <row r="1606" spans="1:33" ht="45" x14ac:dyDescent="0.25">
      <c r="A1606" s="2" t="s">
        <v>26591</v>
      </c>
      <c r="B1606" s="2" t="s">
        <v>26447</v>
      </c>
      <c r="C1606" s="2" t="s">
        <v>26592</v>
      </c>
      <c r="F1606" s="2" t="s">
        <v>17678</v>
      </c>
      <c r="G1606" s="2" t="s">
        <v>17679</v>
      </c>
      <c r="H1606" s="2" t="s">
        <v>17680</v>
      </c>
      <c r="I1606" s="2" t="s">
        <v>26593</v>
      </c>
      <c r="J1606" s="2" t="s">
        <v>28</v>
      </c>
      <c r="K1606" s="2" t="s">
        <v>43</v>
      </c>
      <c r="L1606" s="2" t="s">
        <v>386</v>
      </c>
      <c r="M1606" s="2" t="s">
        <v>5564</v>
      </c>
      <c r="N1606" s="2" t="s">
        <v>5565</v>
      </c>
      <c r="O1606" s="3" t="s">
        <v>19490</v>
      </c>
      <c r="P1606" s="24">
        <v>0</v>
      </c>
      <c r="Q1606" s="24">
        <v>0</v>
      </c>
      <c r="R1606" s="27" t="s">
        <v>1579</v>
      </c>
      <c r="S1606" s="28" t="s">
        <v>1589</v>
      </c>
      <c r="T1606" s="2" t="s">
        <v>33</v>
      </c>
      <c r="U1606" s="2">
        <v>412000</v>
      </c>
      <c r="V1606" s="2" t="s">
        <v>26447</v>
      </c>
      <c r="W1606" s="2" t="s">
        <v>34</v>
      </c>
      <c r="X1606" s="58" t="s">
        <v>26447</v>
      </c>
      <c r="Y1606" s="2" t="s">
        <v>39</v>
      </c>
      <c r="Z1606" s="2">
        <v>412000</v>
      </c>
      <c r="AA1606" s="2" t="s">
        <v>40</v>
      </c>
      <c r="AB1606" s="58">
        <v>46164.687800925924</v>
      </c>
      <c r="AC1606" s="2">
        <v>0</v>
      </c>
      <c r="AD1606" s="104">
        <v>412000</v>
      </c>
      <c r="AE1606" s="2">
        <v>46164.687800925924</v>
      </c>
      <c r="AG1606" s="2">
        <v>206135</v>
      </c>
    </row>
    <row r="1607" spans="1:33" ht="45" x14ac:dyDescent="0.25">
      <c r="A1607" s="2" t="s">
        <v>26594</v>
      </c>
      <c r="B1607" s="2" t="s">
        <v>26447</v>
      </c>
      <c r="C1607" s="2" t="s">
        <v>26595</v>
      </c>
      <c r="F1607" s="2" t="s">
        <v>26596</v>
      </c>
      <c r="G1607" s="2" t="s">
        <v>26597</v>
      </c>
      <c r="H1607" s="2" t="s">
        <v>26598</v>
      </c>
      <c r="I1607" s="2" t="s">
        <v>26599</v>
      </c>
      <c r="J1607" s="2" t="s">
        <v>28</v>
      </c>
      <c r="K1607" s="2" t="s">
        <v>78</v>
      </c>
      <c r="L1607" s="2" t="s">
        <v>481</v>
      </c>
      <c r="M1607" s="2" t="s">
        <v>482</v>
      </c>
      <c r="N1607" s="2" t="s">
        <v>3905</v>
      </c>
      <c r="O1607" s="3" t="s">
        <v>32</v>
      </c>
      <c r="P1607" s="24">
        <v>0</v>
      </c>
      <c r="Q1607" s="24">
        <v>1</v>
      </c>
      <c r="R1607" s="27" t="s">
        <v>1568</v>
      </c>
      <c r="S1607" s="28" t="s">
        <v>1589</v>
      </c>
      <c r="T1607" s="2" t="s">
        <v>33</v>
      </c>
      <c r="U1607" s="2">
        <v>412000</v>
      </c>
      <c r="V1607" s="2" t="s">
        <v>25672</v>
      </c>
      <c r="W1607" s="2" t="s">
        <v>34</v>
      </c>
      <c r="X1607" s="58" t="s">
        <v>25672</v>
      </c>
      <c r="Z1607" s="2">
        <v>412000</v>
      </c>
      <c r="AB1607" s="58">
        <v>46174.45511574074</v>
      </c>
      <c r="AC1607" s="2">
        <v>0</v>
      </c>
      <c r="AD1607" s="104">
        <v>412000</v>
      </c>
      <c r="AE1607" s="2">
        <v>46174.45511574074</v>
      </c>
      <c r="AG1607" s="2">
        <v>213251</v>
      </c>
    </row>
    <row r="1608" spans="1:33" ht="45" x14ac:dyDescent="0.25">
      <c r="A1608" s="2" t="s">
        <v>26600</v>
      </c>
      <c r="B1608" s="2" t="s">
        <v>26447</v>
      </c>
      <c r="C1608" s="2" t="s">
        <v>26601</v>
      </c>
      <c r="F1608" s="2" t="s">
        <v>525</v>
      </c>
      <c r="G1608" s="2" t="s">
        <v>3312</v>
      </c>
      <c r="H1608" s="2" t="s">
        <v>3313</v>
      </c>
      <c r="I1608" s="2" t="s">
        <v>20480</v>
      </c>
      <c r="J1608" s="2" t="s">
        <v>28</v>
      </c>
      <c r="K1608" s="2" t="s">
        <v>173</v>
      </c>
      <c r="L1608" s="2" t="s">
        <v>526</v>
      </c>
      <c r="M1608" s="2" t="s">
        <v>527</v>
      </c>
      <c r="N1608" s="2" t="s">
        <v>3314</v>
      </c>
      <c r="O1608" s="3" t="s">
        <v>32</v>
      </c>
      <c r="P1608" s="24">
        <v>0</v>
      </c>
      <c r="Q1608" s="24">
        <v>1</v>
      </c>
      <c r="R1608" s="27" t="s">
        <v>1568</v>
      </c>
      <c r="S1608" s="28" t="s">
        <v>1589</v>
      </c>
      <c r="T1608" s="2" t="s">
        <v>33</v>
      </c>
      <c r="U1608" s="2">
        <v>412000</v>
      </c>
      <c r="V1608" s="2" t="s">
        <v>26447</v>
      </c>
      <c r="W1608" s="2" t="s">
        <v>34</v>
      </c>
      <c r="X1608" s="58" t="s">
        <v>26447</v>
      </c>
      <c r="Z1608" s="2">
        <v>412000</v>
      </c>
      <c r="AB1608" s="58">
        <v>46164.679340277777</v>
      </c>
      <c r="AC1608" s="2">
        <v>0</v>
      </c>
      <c r="AD1608" s="104">
        <v>412000</v>
      </c>
      <c r="AE1608" s="2">
        <v>46164.679340277777</v>
      </c>
      <c r="AG1608" s="2">
        <v>206645</v>
      </c>
    </row>
    <row r="1609" spans="1:33" ht="60" x14ac:dyDescent="0.25">
      <c r="A1609" s="2" t="s">
        <v>26602</v>
      </c>
      <c r="B1609" s="2" t="s">
        <v>26447</v>
      </c>
      <c r="C1609" s="2" t="s">
        <v>26603</v>
      </c>
      <c r="F1609" s="2" t="s">
        <v>26604</v>
      </c>
      <c r="G1609" s="2" t="s">
        <v>26605</v>
      </c>
      <c r="H1609" s="2" t="s">
        <v>24804</v>
      </c>
      <c r="I1609" s="2" t="s">
        <v>26606</v>
      </c>
      <c r="J1609" s="2" t="s">
        <v>28</v>
      </c>
      <c r="K1609" s="2" t="s">
        <v>68</v>
      </c>
      <c r="L1609" s="2" t="s">
        <v>94</v>
      </c>
      <c r="M1609" s="2" t="s">
        <v>95</v>
      </c>
      <c r="N1609" s="2" t="s">
        <v>4139</v>
      </c>
      <c r="O1609" s="2" t="s">
        <v>706</v>
      </c>
      <c r="P1609" s="24">
        <v>0</v>
      </c>
      <c r="Q1609" s="24">
        <v>0</v>
      </c>
      <c r="R1609" s="27" t="s">
        <v>1578</v>
      </c>
      <c r="S1609" s="28" t="s">
        <v>1589</v>
      </c>
      <c r="T1609" s="2" t="s">
        <v>33</v>
      </c>
      <c r="U1609" s="2">
        <v>0</v>
      </c>
      <c r="V1609" s="2" t="s">
        <v>26447</v>
      </c>
      <c r="W1609" s="2" t="s">
        <v>34</v>
      </c>
      <c r="AC1609" s="2">
        <v>0</v>
      </c>
      <c r="AD1609" s="104"/>
    </row>
    <row r="1610" spans="1:33" ht="60" x14ac:dyDescent="0.25">
      <c r="A1610" s="2" t="s">
        <v>28724</v>
      </c>
      <c r="B1610" s="2" t="s">
        <v>26447</v>
      </c>
      <c r="C1610" s="2" t="s">
        <v>28725</v>
      </c>
      <c r="F1610" s="2" t="s">
        <v>26609</v>
      </c>
      <c r="G1610" s="2" t="s">
        <v>26610</v>
      </c>
      <c r="H1610" s="2" t="s">
        <v>26611</v>
      </c>
      <c r="I1610" s="2" t="s">
        <v>26612</v>
      </c>
      <c r="J1610" s="2" t="s">
        <v>28</v>
      </c>
      <c r="K1610" s="2" t="s">
        <v>68</v>
      </c>
      <c r="L1610" s="2" t="s">
        <v>139</v>
      </c>
      <c r="M1610" s="2" t="s">
        <v>140</v>
      </c>
      <c r="N1610" s="2" t="s">
        <v>4738</v>
      </c>
      <c r="O1610" s="3" t="s">
        <v>32</v>
      </c>
      <c r="P1610" s="24">
        <v>0</v>
      </c>
      <c r="Q1610" s="24">
        <v>2</v>
      </c>
      <c r="R1610" s="27" t="s">
        <v>1568</v>
      </c>
      <c r="S1610" s="28" t="s">
        <v>1585</v>
      </c>
      <c r="T1610" s="2" t="s">
        <v>38</v>
      </c>
      <c r="U1610" s="2">
        <v>2060000</v>
      </c>
      <c r="V1610" s="2" t="s">
        <v>26447</v>
      </c>
      <c r="W1610" s="2" t="s">
        <v>34</v>
      </c>
      <c r="X1610" s="58" t="s">
        <v>26447</v>
      </c>
      <c r="Z1610" s="2">
        <v>2060000</v>
      </c>
      <c r="AB1610" s="58">
        <v>46164.750868055555</v>
      </c>
      <c r="AC1610" s="2">
        <v>0</v>
      </c>
      <c r="AD1610" s="104">
        <v>2060000</v>
      </c>
      <c r="AE1610" s="2">
        <v>46164.750868055555</v>
      </c>
      <c r="AG1610" s="2">
        <v>205493</v>
      </c>
    </row>
    <row r="1611" spans="1:33" ht="45" x14ac:dyDescent="0.25">
      <c r="A1611" s="2" t="s">
        <v>26607</v>
      </c>
      <c r="B1611" s="2" t="s">
        <v>26447</v>
      </c>
      <c r="C1611" s="2" t="s">
        <v>26608</v>
      </c>
      <c r="F1611" s="2" t="s">
        <v>26609</v>
      </c>
      <c r="G1611" s="2" t="s">
        <v>26610</v>
      </c>
      <c r="H1611" s="2" t="s">
        <v>26611</v>
      </c>
      <c r="I1611" s="2" t="s">
        <v>26612</v>
      </c>
      <c r="J1611" s="2" t="s">
        <v>28</v>
      </c>
      <c r="K1611" s="2" t="s">
        <v>68</v>
      </c>
      <c r="L1611" s="2" t="s">
        <v>139</v>
      </c>
      <c r="M1611" s="2" t="s">
        <v>140</v>
      </c>
      <c r="N1611" s="2" t="s">
        <v>4738</v>
      </c>
      <c r="O1611" s="3" t="s">
        <v>32</v>
      </c>
      <c r="P1611" s="24">
        <v>0</v>
      </c>
      <c r="Q1611" s="24">
        <v>1</v>
      </c>
      <c r="R1611" s="27" t="s">
        <v>1568</v>
      </c>
      <c r="S1611" s="28" t="s">
        <v>1589</v>
      </c>
      <c r="T1611" s="2" t="s">
        <v>33</v>
      </c>
      <c r="U1611" s="2">
        <v>412000</v>
      </c>
      <c r="V1611" s="2" t="s">
        <v>26447</v>
      </c>
      <c r="W1611" s="2" t="s">
        <v>34</v>
      </c>
      <c r="X1611" s="58" t="s">
        <v>26447</v>
      </c>
      <c r="Z1611" s="2">
        <v>412000</v>
      </c>
      <c r="AB1611" s="58">
        <v>46164.753055555557</v>
      </c>
      <c r="AC1611" s="2">
        <v>0</v>
      </c>
      <c r="AD1611" s="104">
        <v>412000</v>
      </c>
      <c r="AE1611" s="2">
        <v>46164.753055555557</v>
      </c>
      <c r="AG1611" s="2">
        <v>205488</v>
      </c>
    </row>
    <row r="1612" spans="1:33" ht="45" x14ac:dyDescent="0.25">
      <c r="A1612" s="2" t="s">
        <v>26613</v>
      </c>
      <c r="B1612" s="2" t="s">
        <v>26447</v>
      </c>
      <c r="C1612" s="2" t="s">
        <v>26614</v>
      </c>
      <c r="F1612" s="2" t="s">
        <v>26615</v>
      </c>
      <c r="G1612" s="2" t="s">
        <v>26616</v>
      </c>
      <c r="H1612" s="2" t="s">
        <v>26617</v>
      </c>
      <c r="I1612" s="2" t="s">
        <v>26618</v>
      </c>
      <c r="J1612" s="2" t="s">
        <v>28</v>
      </c>
      <c r="K1612" s="2" t="s">
        <v>173</v>
      </c>
      <c r="L1612" s="2" t="s">
        <v>370</v>
      </c>
      <c r="M1612" s="2" t="s">
        <v>371</v>
      </c>
      <c r="N1612" s="2" t="s">
        <v>3425</v>
      </c>
      <c r="O1612" s="3" t="s">
        <v>32</v>
      </c>
      <c r="P1612" s="24">
        <v>0</v>
      </c>
      <c r="Q1612" s="24">
        <v>1</v>
      </c>
      <c r="R1612" s="27" t="s">
        <v>1568</v>
      </c>
      <c r="S1612" s="28" t="s">
        <v>1589</v>
      </c>
      <c r="T1612" s="2" t="s">
        <v>33</v>
      </c>
      <c r="U1612" s="2">
        <v>412000</v>
      </c>
      <c r="V1612" s="2" t="s">
        <v>26447</v>
      </c>
      <c r="W1612" s="2" t="s">
        <v>34</v>
      </c>
      <c r="X1612" s="58" t="s">
        <v>26447</v>
      </c>
      <c r="Z1612" s="2">
        <v>412000</v>
      </c>
      <c r="AB1612" s="58">
        <v>46164.454560185186</v>
      </c>
      <c r="AC1612" s="2">
        <v>0</v>
      </c>
      <c r="AD1612" s="104">
        <v>412000</v>
      </c>
      <c r="AE1612" s="2">
        <v>46164.454560185186</v>
      </c>
      <c r="AG1612" s="2">
        <v>205177</v>
      </c>
    </row>
    <row r="1613" spans="1:33" ht="45" x14ac:dyDescent="0.25">
      <c r="A1613" s="2" t="s">
        <v>26619</v>
      </c>
      <c r="B1613" s="2" t="s">
        <v>26447</v>
      </c>
      <c r="C1613" s="2" t="s">
        <v>26620</v>
      </c>
      <c r="F1613" s="2" t="s">
        <v>26621</v>
      </c>
      <c r="G1613" s="2" t="s">
        <v>26622</v>
      </c>
      <c r="H1613" s="2" t="s">
        <v>26623</v>
      </c>
      <c r="I1613" s="2" t="s">
        <v>26624</v>
      </c>
      <c r="J1613" s="2" t="s">
        <v>28</v>
      </c>
      <c r="K1613" s="2" t="s">
        <v>173</v>
      </c>
      <c r="L1613" s="2" t="s">
        <v>370</v>
      </c>
      <c r="M1613" s="2" t="s">
        <v>371</v>
      </c>
      <c r="N1613" s="2" t="s">
        <v>3425</v>
      </c>
      <c r="O1613" s="2" t="s">
        <v>32</v>
      </c>
      <c r="P1613" s="24">
        <v>0</v>
      </c>
      <c r="Q1613" s="24">
        <v>1</v>
      </c>
      <c r="R1613" s="27" t="s">
        <v>1568</v>
      </c>
      <c r="S1613" s="28" t="s">
        <v>1589</v>
      </c>
      <c r="T1613" s="2" t="s">
        <v>33</v>
      </c>
      <c r="U1613" s="2">
        <v>412000</v>
      </c>
      <c r="V1613" s="2" t="s">
        <v>26447</v>
      </c>
      <c r="W1613" s="2" t="s">
        <v>34</v>
      </c>
      <c r="X1613" s="58" t="s">
        <v>26447</v>
      </c>
      <c r="Z1613" s="2">
        <v>412000</v>
      </c>
      <c r="AB1613" s="58">
        <v>46164.454363425924</v>
      </c>
      <c r="AC1613" s="2">
        <v>0</v>
      </c>
      <c r="AD1613" s="104">
        <v>412000</v>
      </c>
      <c r="AE1613" s="2">
        <v>46164.454363425924</v>
      </c>
      <c r="AG1613" s="2">
        <v>205178</v>
      </c>
    </row>
    <row r="1614" spans="1:33" ht="45" x14ac:dyDescent="0.25">
      <c r="A1614" s="2" t="s">
        <v>29320</v>
      </c>
      <c r="B1614" s="2" t="s">
        <v>26447</v>
      </c>
      <c r="C1614" s="2" t="s">
        <v>29321</v>
      </c>
      <c r="F1614" s="2" t="s">
        <v>29322</v>
      </c>
      <c r="G1614" s="2" t="s">
        <v>29323</v>
      </c>
      <c r="H1614" s="2" t="s">
        <v>29324</v>
      </c>
      <c r="I1614" s="2" t="s">
        <v>28253</v>
      </c>
      <c r="J1614" s="2" t="s">
        <v>28</v>
      </c>
      <c r="K1614" s="2" t="s">
        <v>68</v>
      </c>
      <c r="L1614" s="2" t="s">
        <v>192</v>
      </c>
      <c r="M1614" s="2" t="s">
        <v>699</v>
      </c>
      <c r="N1614" s="2" t="s">
        <v>5478</v>
      </c>
      <c r="O1614" s="3" t="s">
        <v>797</v>
      </c>
      <c r="P1614" s="24">
        <v>0</v>
      </c>
      <c r="Q1614" s="24">
        <v>0</v>
      </c>
      <c r="R1614" s="27" t="s">
        <v>1580</v>
      </c>
      <c r="S1614" s="28" t="s">
        <v>1583</v>
      </c>
      <c r="T1614" s="2" t="s">
        <v>130</v>
      </c>
      <c r="U1614" s="2">
        <v>20600000</v>
      </c>
      <c r="V1614" s="2" t="s">
        <v>26447</v>
      </c>
      <c r="W1614" s="2" t="s">
        <v>34</v>
      </c>
      <c r="AC1614" s="2">
        <v>0</v>
      </c>
      <c r="AD1614" s="104"/>
    </row>
    <row r="1615" spans="1:33" ht="60" x14ac:dyDescent="0.25">
      <c r="A1615" s="2" t="s">
        <v>28726</v>
      </c>
      <c r="B1615" s="2" t="s">
        <v>26626</v>
      </c>
      <c r="C1615" s="2" t="s">
        <v>28727</v>
      </c>
      <c r="F1615" s="2" t="s">
        <v>26948</v>
      </c>
      <c r="G1615" s="2" t="s">
        <v>26949</v>
      </c>
      <c r="H1615" s="2" t="s">
        <v>26950</v>
      </c>
      <c r="I1615" s="2" t="s">
        <v>28728</v>
      </c>
      <c r="J1615" s="2" t="s">
        <v>28</v>
      </c>
      <c r="K1615" s="2" t="s">
        <v>43</v>
      </c>
      <c r="L1615" s="2" t="s">
        <v>44</v>
      </c>
      <c r="M1615" s="2" t="s">
        <v>45</v>
      </c>
      <c r="N1615" s="2" t="s">
        <v>2977</v>
      </c>
      <c r="O1615" s="3" t="s">
        <v>19490</v>
      </c>
      <c r="P1615" s="24">
        <v>0</v>
      </c>
      <c r="Q1615" s="24">
        <v>0</v>
      </c>
      <c r="R1615" s="27" t="s">
        <v>1579</v>
      </c>
      <c r="S1615" s="28" t="s">
        <v>1585</v>
      </c>
      <c r="T1615" s="2" t="s">
        <v>38</v>
      </c>
      <c r="U1615" s="2">
        <v>2060000</v>
      </c>
      <c r="V1615" s="2" t="s">
        <v>26626</v>
      </c>
      <c r="W1615" s="2" t="s">
        <v>34</v>
      </c>
      <c r="X1615" s="58" t="s">
        <v>26447</v>
      </c>
      <c r="Y1615" s="2" t="s">
        <v>39</v>
      </c>
      <c r="Z1615" s="2">
        <v>2060000</v>
      </c>
      <c r="AA1615" s="2" t="s">
        <v>40</v>
      </c>
      <c r="AB1615" s="58">
        <v>46164.630185185182</v>
      </c>
      <c r="AC1615" s="2">
        <v>0</v>
      </c>
      <c r="AD1615" s="104">
        <v>2060000</v>
      </c>
      <c r="AE1615" s="2">
        <v>46164.630185185182</v>
      </c>
      <c r="AG1615" s="2">
        <v>206123</v>
      </c>
    </row>
    <row r="1616" spans="1:33" ht="45" x14ac:dyDescent="0.25">
      <c r="A1616" s="2" t="s">
        <v>26625</v>
      </c>
      <c r="B1616" s="2" t="s">
        <v>26626</v>
      </c>
      <c r="C1616" s="2" t="s">
        <v>26627</v>
      </c>
      <c r="F1616" s="2" t="s">
        <v>26628</v>
      </c>
      <c r="G1616" s="2" t="s">
        <v>26629</v>
      </c>
      <c r="H1616" s="2" t="s">
        <v>26630</v>
      </c>
      <c r="I1616" s="2" t="s">
        <v>26631</v>
      </c>
      <c r="J1616" s="2" t="s">
        <v>28</v>
      </c>
      <c r="K1616" s="2" t="s">
        <v>68</v>
      </c>
      <c r="L1616" s="2" t="s">
        <v>9930</v>
      </c>
      <c r="M1616" s="2" t="s">
        <v>9931</v>
      </c>
      <c r="N1616" s="2" t="s">
        <v>9932</v>
      </c>
      <c r="O1616" s="3" t="s">
        <v>32</v>
      </c>
      <c r="P1616" s="24">
        <v>0</v>
      </c>
      <c r="Q1616" s="24">
        <v>1</v>
      </c>
      <c r="R1616" s="27" t="s">
        <v>1568</v>
      </c>
      <c r="S1616" s="28" t="s">
        <v>1589</v>
      </c>
      <c r="T1616" s="2" t="s">
        <v>33</v>
      </c>
      <c r="U1616" s="2">
        <v>412000</v>
      </c>
      <c r="V1616" s="2" t="s">
        <v>26626</v>
      </c>
      <c r="W1616" s="2" t="s">
        <v>34</v>
      </c>
      <c r="X1616" s="58" t="s">
        <v>26626</v>
      </c>
      <c r="Z1616" s="2">
        <v>412000</v>
      </c>
      <c r="AB1616" s="58">
        <v>46163.825613425928</v>
      </c>
      <c r="AC1616" s="2">
        <v>0</v>
      </c>
      <c r="AD1616" s="104">
        <v>412000</v>
      </c>
      <c r="AE1616" s="2">
        <v>46163.825613425928</v>
      </c>
      <c r="AG1616" s="2">
        <v>204387</v>
      </c>
    </row>
    <row r="1617" spans="1:33" ht="45" x14ac:dyDescent="0.25">
      <c r="A1617" s="2" t="s">
        <v>26632</v>
      </c>
      <c r="B1617" s="2" t="s">
        <v>26626</v>
      </c>
      <c r="C1617" s="2" t="s">
        <v>26633</v>
      </c>
      <c r="F1617" s="2" t="s">
        <v>26634</v>
      </c>
      <c r="G1617" s="2" t="s">
        <v>26635</v>
      </c>
      <c r="H1617" s="2" t="s">
        <v>7839</v>
      </c>
      <c r="I1617" s="2" t="s">
        <v>26636</v>
      </c>
      <c r="J1617" s="2" t="s">
        <v>28</v>
      </c>
      <c r="K1617" s="2" t="s">
        <v>43</v>
      </c>
      <c r="L1617" s="2" t="s">
        <v>488</v>
      </c>
      <c r="M1617" s="2" t="s">
        <v>489</v>
      </c>
      <c r="N1617" s="2" t="s">
        <v>3000</v>
      </c>
      <c r="O1617" s="3" t="s">
        <v>32</v>
      </c>
      <c r="P1617" s="24">
        <v>0</v>
      </c>
      <c r="Q1617" s="24">
        <v>1</v>
      </c>
      <c r="R1617" s="27" t="s">
        <v>1568</v>
      </c>
      <c r="S1617" s="28" t="s">
        <v>1589</v>
      </c>
      <c r="T1617" s="2" t="s">
        <v>33</v>
      </c>
      <c r="U1617" s="2">
        <v>412000</v>
      </c>
      <c r="V1617" s="2" t="s">
        <v>26626</v>
      </c>
      <c r="W1617" s="2" t="s">
        <v>34</v>
      </c>
      <c r="X1617" s="58" t="s">
        <v>26626</v>
      </c>
      <c r="Z1617" s="2">
        <v>412000</v>
      </c>
      <c r="AB1617" s="58">
        <v>46163.754918981482</v>
      </c>
      <c r="AC1617" s="2">
        <v>0</v>
      </c>
      <c r="AD1617" s="104">
        <v>412000</v>
      </c>
      <c r="AE1617" s="2">
        <v>46163.754918981482</v>
      </c>
      <c r="AG1617" s="2">
        <v>204305</v>
      </c>
    </row>
    <row r="1618" spans="1:33" ht="45" x14ac:dyDescent="0.25">
      <c r="A1618" s="2" t="s">
        <v>26637</v>
      </c>
      <c r="B1618" s="2" t="s">
        <v>26626</v>
      </c>
      <c r="C1618" s="2" t="s">
        <v>26638</v>
      </c>
      <c r="F1618" s="2" t="s">
        <v>807</v>
      </c>
      <c r="G1618" s="2" t="s">
        <v>5449</v>
      </c>
      <c r="H1618" s="2" t="s">
        <v>5450</v>
      </c>
      <c r="I1618" s="2" t="s">
        <v>21929</v>
      </c>
      <c r="J1618" s="2" t="s">
        <v>28</v>
      </c>
      <c r="K1618" s="2" t="s">
        <v>51</v>
      </c>
      <c r="L1618" s="2" t="s">
        <v>297</v>
      </c>
      <c r="M1618" s="2" t="s">
        <v>808</v>
      </c>
      <c r="N1618" s="2" t="s">
        <v>5451</v>
      </c>
      <c r="O1618" s="3" t="s">
        <v>32</v>
      </c>
      <c r="P1618" s="24">
        <v>0</v>
      </c>
      <c r="Q1618" s="24">
        <v>1</v>
      </c>
      <c r="R1618" s="27" t="s">
        <v>1568</v>
      </c>
      <c r="S1618" s="28" t="s">
        <v>1589</v>
      </c>
      <c r="T1618" s="2" t="s">
        <v>33</v>
      </c>
      <c r="U1618" s="2">
        <v>412000</v>
      </c>
      <c r="V1618" s="2" t="s">
        <v>25672</v>
      </c>
      <c r="W1618" s="2" t="s">
        <v>34</v>
      </c>
      <c r="X1618" s="58" t="s">
        <v>31487</v>
      </c>
      <c r="Z1618" s="2">
        <v>412000</v>
      </c>
      <c r="AB1618" s="58">
        <v>46176.725138888891</v>
      </c>
      <c r="AC1618" s="2">
        <v>0</v>
      </c>
      <c r="AD1618" s="104">
        <v>412000</v>
      </c>
      <c r="AE1618" s="2">
        <v>46176.725138888891</v>
      </c>
      <c r="AG1618" s="2">
        <v>214404</v>
      </c>
    </row>
    <row r="1619" spans="1:33" ht="45" x14ac:dyDescent="0.25">
      <c r="A1619" s="2" t="s">
        <v>26639</v>
      </c>
      <c r="B1619" s="2" t="s">
        <v>26626</v>
      </c>
      <c r="C1619" s="2" t="s">
        <v>26640</v>
      </c>
      <c r="F1619" s="2" t="s">
        <v>12358</v>
      </c>
      <c r="G1619" s="2" t="s">
        <v>12359</v>
      </c>
      <c r="H1619" s="2" t="s">
        <v>12360</v>
      </c>
      <c r="I1619" s="2" t="s">
        <v>26641</v>
      </c>
      <c r="J1619" s="2" t="s">
        <v>28</v>
      </c>
      <c r="K1619" s="2" t="s">
        <v>43</v>
      </c>
      <c r="L1619" s="2" t="s">
        <v>488</v>
      </c>
      <c r="M1619" s="2" t="s">
        <v>489</v>
      </c>
      <c r="N1619" s="2" t="s">
        <v>3000</v>
      </c>
      <c r="O1619" s="2" t="s">
        <v>19606</v>
      </c>
      <c r="P1619" s="24">
        <v>0</v>
      </c>
      <c r="Q1619" s="24">
        <v>0</v>
      </c>
      <c r="R1619" s="27" t="s">
        <v>1578</v>
      </c>
      <c r="S1619" s="28" t="s">
        <v>1589</v>
      </c>
      <c r="T1619" s="2" t="s">
        <v>33</v>
      </c>
      <c r="U1619" s="2">
        <v>0</v>
      </c>
      <c r="V1619" s="2" t="s">
        <v>26626</v>
      </c>
      <c r="W1619" s="2" t="s">
        <v>34</v>
      </c>
      <c r="X1619" s="58" t="s">
        <v>26626</v>
      </c>
      <c r="Y1619" s="2" t="s">
        <v>87</v>
      </c>
      <c r="AA1619" s="2" t="s">
        <v>88</v>
      </c>
      <c r="AB1619" s="58">
        <v>46163.755543981482</v>
      </c>
      <c r="AC1619" s="2">
        <v>0</v>
      </c>
      <c r="AD1619" s="104"/>
      <c r="AE1619" s="2">
        <v>46163.755543981482</v>
      </c>
      <c r="AG1619" s="2">
        <v>204304</v>
      </c>
    </row>
    <row r="1620" spans="1:33" ht="45" x14ac:dyDescent="0.25">
      <c r="A1620" s="2" t="s">
        <v>26642</v>
      </c>
      <c r="B1620" s="2" t="s">
        <v>26626</v>
      </c>
      <c r="C1620" s="2" t="s">
        <v>26643</v>
      </c>
      <c r="F1620" s="2" t="s">
        <v>26644</v>
      </c>
      <c r="G1620" s="2" t="s">
        <v>26645</v>
      </c>
      <c r="H1620" s="2" t="s">
        <v>26646</v>
      </c>
      <c r="I1620" s="2" t="s">
        <v>26647</v>
      </c>
      <c r="J1620" s="2" t="s">
        <v>28</v>
      </c>
      <c r="K1620" s="2" t="s">
        <v>68</v>
      </c>
      <c r="L1620" s="2" t="s">
        <v>9930</v>
      </c>
      <c r="M1620" s="2" t="s">
        <v>9931</v>
      </c>
      <c r="N1620" s="2" t="s">
        <v>9932</v>
      </c>
      <c r="O1620" s="2" t="s">
        <v>706</v>
      </c>
      <c r="P1620" s="24">
        <v>0</v>
      </c>
      <c r="Q1620" s="24">
        <v>0</v>
      </c>
      <c r="R1620" s="27" t="s">
        <v>1578</v>
      </c>
      <c r="S1620" s="28" t="s">
        <v>1589</v>
      </c>
      <c r="T1620" s="2" t="s">
        <v>33</v>
      </c>
      <c r="U1620" s="2">
        <v>0</v>
      </c>
      <c r="V1620" s="2" t="s">
        <v>26626</v>
      </c>
      <c r="W1620" s="2" t="s">
        <v>34</v>
      </c>
      <c r="AC1620" s="2">
        <v>0</v>
      </c>
      <c r="AD1620" s="104"/>
    </row>
    <row r="1621" spans="1:33" ht="45" x14ac:dyDescent="0.25">
      <c r="A1621" s="2" t="s">
        <v>26648</v>
      </c>
      <c r="B1621" s="2" t="s">
        <v>26626</v>
      </c>
      <c r="C1621" s="2" t="s">
        <v>26649</v>
      </c>
      <c r="F1621" s="2" t="s">
        <v>26650</v>
      </c>
      <c r="G1621" s="2" t="s">
        <v>26651</v>
      </c>
      <c r="H1621" s="2" t="s">
        <v>26652</v>
      </c>
      <c r="I1621" s="2" t="s">
        <v>26653</v>
      </c>
      <c r="J1621" s="2" t="s">
        <v>28</v>
      </c>
      <c r="K1621" s="2" t="s">
        <v>78</v>
      </c>
      <c r="L1621" s="2" t="s">
        <v>481</v>
      </c>
      <c r="M1621" s="2" t="s">
        <v>482</v>
      </c>
      <c r="N1621" s="2" t="s">
        <v>3905</v>
      </c>
      <c r="O1621" s="2" t="s">
        <v>705</v>
      </c>
      <c r="P1621" s="24">
        <v>0</v>
      </c>
      <c r="Q1621" s="24">
        <v>0</v>
      </c>
      <c r="R1621" s="27" t="s">
        <v>1578</v>
      </c>
      <c r="S1621" s="28" t="s">
        <v>1589</v>
      </c>
      <c r="T1621" s="2" t="s">
        <v>33</v>
      </c>
      <c r="U1621" s="2">
        <v>0</v>
      </c>
      <c r="V1621" s="2" t="s">
        <v>25672</v>
      </c>
      <c r="W1621" s="2" t="s">
        <v>34</v>
      </c>
      <c r="AC1621" s="2">
        <v>0</v>
      </c>
      <c r="AD1621" s="104"/>
    </row>
    <row r="1622" spans="1:33" ht="60" x14ac:dyDescent="0.25">
      <c r="A1622" s="2" t="s">
        <v>28729</v>
      </c>
      <c r="B1622" s="2" t="s">
        <v>26626</v>
      </c>
      <c r="C1622" s="2" t="s">
        <v>28730</v>
      </c>
      <c r="F1622" s="2" t="s">
        <v>12739</v>
      </c>
      <c r="G1622" s="2" t="s">
        <v>12740</v>
      </c>
      <c r="H1622" s="2" t="s">
        <v>12741</v>
      </c>
      <c r="I1622" s="2" t="s">
        <v>20469</v>
      </c>
      <c r="J1622" s="2" t="s">
        <v>28</v>
      </c>
      <c r="K1622" s="2" t="s">
        <v>173</v>
      </c>
      <c r="L1622" s="2" t="s">
        <v>998</v>
      </c>
      <c r="M1622" s="2" t="s">
        <v>999</v>
      </c>
      <c r="N1622" s="2" t="s">
        <v>4828</v>
      </c>
      <c r="O1622" s="3" t="s">
        <v>32</v>
      </c>
      <c r="P1622" s="24">
        <v>0</v>
      </c>
      <c r="Q1622" s="24">
        <v>1</v>
      </c>
      <c r="R1622" s="27" t="s">
        <v>1568</v>
      </c>
      <c r="S1622" s="28" t="s">
        <v>1585</v>
      </c>
      <c r="T1622" s="2" t="s">
        <v>38</v>
      </c>
      <c r="U1622" s="2">
        <v>2060000</v>
      </c>
      <c r="V1622" s="2" t="s">
        <v>26626</v>
      </c>
      <c r="W1622" s="2" t="s">
        <v>34</v>
      </c>
      <c r="X1622" s="58" t="s">
        <v>26447</v>
      </c>
      <c r="Z1622" s="2">
        <v>2060000</v>
      </c>
      <c r="AB1622" s="58">
        <v>46164.414872685185</v>
      </c>
      <c r="AC1622" s="2">
        <v>0</v>
      </c>
      <c r="AD1622" s="104">
        <v>2060000</v>
      </c>
      <c r="AE1622" s="2">
        <v>46164.414872685185</v>
      </c>
      <c r="AG1622" s="2">
        <v>204126</v>
      </c>
    </row>
    <row r="1623" spans="1:33" ht="45" x14ac:dyDescent="0.25">
      <c r="A1623" s="2" t="s">
        <v>26654</v>
      </c>
      <c r="B1623" s="2" t="s">
        <v>26626</v>
      </c>
      <c r="C1623" s="2" t="s">
        <v>26655</v>
      </c>
      <c r="F1623" s="2" t="s">
        <v>12739</v>
      </c>
      <c r="G1623" s="2" t="s">
        <v>12740</v>
      </c>
      <c r="H1623" s="2" t="s">
        <v>12741</v>
      </c>
      <c r="I1623" s="2" t="s">
        <v>20469</v>
      </c>
      <c r="J1623" s="2" t="s">
        <v>28</v>
      </c>
      <c r="K1623" s="2" t="s">
        <v>173</v>
      </c>
      <c r="L1623" s="2" t="s">
        <v>998</v>
      </c>
      <c r="M1623" s="2" t="s">
        <v>999</v>
      </c>
      <c r="N1623" s="2" t="s">
        <v>4828</v>
      </c>
      <c r="O1623" s="2" t="s">
        <v>32</v>
      </c>
      <c r="P1623" s="24">
        <v>0</v>
      </c>
      <c r="Q1623" s="24">
        <v>1</v>
      </c>
      <c r="R1623" s="27" t="s">
        <v>1568</v>
      </c>
      <c r="S1623" s="28" t="s">
        <v>1589</v>
      </c>
      <c r="T1623" s="2" t="s">
        <v>33</v>
      </c>
      <c r="U1623" s="2">
        <v>412000</v>
      </c>
      <c r="V1623" s="2" t="s">
        <v>26626</v>
      </c>
      <c r="W1623" s="2" t="s">
        <v>34</v>
      </c>
      <c r="X1623" s="58" t="s">
        <v>26447</v>
      </c>
      <c r="Z1623" s="2">
        <v>412000</v>
      </c>
      <c r="AB1623" s="58">
        <v>46164.415127314816</v>
      </c>
      <c r="AC1623" s="2">
        <v>0</v>
      </c>
      <c r="AD1623" s="104">
        <v>412000</v>
      </c>
      <c r="AE1623" s="2">
        <v>46164.415127314816</v>
      </c>
      <c r="AG1623" s="2">
        <v>204125</v>
      </c>
    </row>
    <row r="1624" spans="1:33" ht="60" x14ac:dyDescent="0.25">
      <c r="A1624" s="2" t="s">
        <v>28731</v>
      </c>
      <c r="B1624" s="2" t="s">
        <v>26626</v>
      </c>
      <c r="C1624" s="2" t="s">
        <v>28732</v>
      </c>
      <c r="F1624" s="2" t="s">
        <v>26693</v>
      </c>
      <c r="G1624" s="2" t="s">
        <v>26694</v>
      </c>
      <c r="H1624" s="2" t="s">
        <v>26695</v>
      </c>
      <c r="I1624" s="2" t="s">
        <v>22265</v>
      </c>
      <c r="J1624" s="2" t="s">
        <v>28</v>
      </c>
      <c r="K1624" s="2" t="s">
        <v>68</v>
      </c>
      <c r="L1624" s="2" t="s">
        <v>921</v>
      </c>
      <c r="M1624" s="2" t="s">
        <v>922</v>
      </c>
      <c r="N1624" s="2" t="s">
        <v>4282</v>
      </c>
      <c r="O1624" s="3" t="s">
        <v>19490</v>
      </c>
      <c r="P1624" s="24">
        <v>0</v>
      </c>
      <c r="Q1624" s="24">
        <v>0</v>
      </c>
      <c r="R1624" s="27" t="s">
        <v>1579</v>
      </c>
      <c r="S1624" s="28" t="s">
        <v>1585</v>
      </c>
      <c r="T1624" s="2" t="s">
        <v>38</v>
      </c>
      <c r="U1624" s="2">
        <v>2060000</v>
      </c>
      <c r="V1624" s="2" t="s">
        <v>26626</v>
      </c>
      <c r="W1624" s="2" t="s">
        <v>34</v>
      </c>
      <c r="X1624" s="58" t="s">
        <v>26626</v>
      </c>
      <c r="Y1624" s="2" t="s">
        <v>39</v>
      </c>
      <c r="Z1624" s="2">
        <v>2060000</v>
      </c>
      <c r="AA1624" s="2" t="s">
        <v>40</v>
      </c>
      <c r="AB1624" s="58">
        <v>46163.723483796297</v>
      </c>
      <c r="AC1624" s="2">
        <v>0</v>
      </c>
      <c r="AD1624" s="104">
        <v>2060000</v>
      </c>
      <c r="AE1624" s="2">
        <v>46163.723483796297</v>
      </c>
      <c r="AG1624" s="2">
        <v>203956</v>
      </c>
    </row>
    <row r="1625" spans="1:33" ht="60" x14ac:dyDescent="0.25">
      <c r="A1625" s="2" t="s">
        <v>28733</v>
      </c>
      <c r="B1625" s="2" t="s">
        <v>26626</v>
      </c>
      <c r="C1625" s="2" t="s">
        <v>28734</v>
      </c>
      <c r="F1625" s="2" t="s">
        <v>11996</v>
      </c>
      <c r="G1625" s="2" t="s">
        <v>11997</v>
      </c>
      <c r="H1625" s="2" t="s">
        <v>11998</v>
      </c>
      <c r="I1625" s="2" t="s">
        <v>23053</v>
      </c>
      <c r="J1625" s="2" t="s">
        <v>28</v>
      </c>
      <c r="K1625" s="2" t="s">
        <v>61</v>
      </c>
      <c r="L1625" s="2" t="s">
        <v>124</v>
      </c>
      <c r="M1625" s="2" t="s">
        <v>125</v>
      </c>
      <c r="N1625" s="2" t="s">
        <v>4115</v>
      </c>
      <c r="O1625" s="3" t="s">
        <v>32</v>
      </c>
      <c r="P1625" s="24">
        <v>0</v>
      </c>
      <c r="Q1625" s="24">
        <v>1</v>
      </c>
      <c r="R1625" s="27" t="s">
        <v>1568</v>
      </c>
      <c r="S1625" s="28" t="s">
        <v>1585</v>
      </c>
      <c r="T1625" s="2" t="s">
        <v>38</v>
      </c>
      <c r="U1625" s="2">
        <v>2060000</v>
      </c>
      <c r="V1625" s="2" t="s">
        <v>26626</v>
      </c>
      <c r="W1625" s="2" t="s">
        <v>34</v>
      </c>
      <c r="X1625" s="58" t="s">
        <v>26626</v>
      </c>
      <c r="Z1625" s="2">
        <v>2060000</v>
      </c>
      <c r="AB1625" s="58">
        <v>46163.718692129631</v>
      </c>
      <c r="AC1625" s="2">
        <v>0</v>
      </c>
      <c r="AD1625" s="104">
        <v>2060000</v>
      </c>
      <c r="AE1625" s="2">
        <v>46163.718692129631</v>
      </c>
      <c r="AG1625" s="2">
        <v>203877</v>
      </c>
    </row>
    <row r="1626" spans="1:33" ht="45" x14ac:dyDescent="0.25">
      <c r="A1626" s="2" t="s">
        <v>26656</v>
      </c>
      <c r="B1626" s="2" t="s">
        <v>26626</v>
      </c>
      <c r="C1626" s="2" t="s">
        <v>26657</v>
      </c>
      <c r="F1626" s="2" t="s">
        <v>26658</v>
      </c>
      <c r="G1626" s="2" t="s">
        <v>26659</v>
      </c>
      <c r="H1626" s="2" t="s">
        <v>26660</v>
      </c>
      <c r="I1626" s="2" t="s">
        <v>26661</v>
      </c>
      <c r="J1626" s="2" t="s">
        <v>28</v>
      </c>
      <c r="K1626" s="2" t="s">
        <v>43</v>
      </c>
      <c r="L1626" s="2" t="s">
        <v>82</v>
      </c>
      <c r="M1626" s="2" t="s">
        <v>83</v>
      </c>
      <c r="N1626" s="2" t="s">
        <v>4931</v>
      </c>
      <c r="O1626" s="3" t="s">
        <v>705</v>
      </c>
      <c r="P1626" s="24">
        <v>0</v>
      </c>
      <c r="Q1626" s="24">
        <v>0</v>
      </c>
      <c r="R1626" s="27" t="s">
        <v>1578</v>
      </c>
      <c r="S1626" s="28" t="s">
        <v>1589</v>
      </c>
      <c r="T1626" s="2" t="s">
        <v>33</v>
      </c>
      <c r="U1626" s="2">
        <v>0</v>
      </c>
      <c r="V1626" s="2" t="s">
        <v>26626</v>
      </c>
      <c r="W1626" s="2" t="s">
        <v>34</v>
      </c>
      <c r="AC1626" s="2">
        <v>0</v>
      </c>
      <c r="AD1626" s="104"/>
    </row>
    <row r="1627" spans="1:33" ht="45" x14ac:dyDescent="0.25">
      <c r="A1627" s="2" t="s">
        <v>26662</v>
      </c>
      <c r="B1627" s="2" t="s">
        <v>26626</v>
      </c>
      <c r="C1627" s="2" t="s">
        <v>26663</v>
      </c>
      <c r="F1627" s="2" t="s">
        <v>26664</v>
      </c>
      <c r="G1627" s="2" t="s">
        <v>26665</v>
      </c>
      <c r="H1627" s="2" t="s">
        <v>26666</v>
      </c>
      <c r="I1627" s="2" t="s">
        <v>26667</v>
      </c>
      <c r="J1627" s="2" t="s">
        <v>28</v>
      </c>
      <c r="K1627" s="2" t="s">
        <v>43</v>
      </c>
      <c r="L1627" s="2" t="s">
        <v>324</v>
      </c>
      <c r="M1627" s="2" t="s">
        <v>325</v>
      </c>
      <c r="N1627" s="2" t="s">
        <v>2877</v>
      </c>
      <c r="O1627" s="3" t="s">
        <v>32</v>
      </c>
      <c r="P1627" s="24">
        <v>0</v>
      </c>
      <c r="Q1627" s="24">
        <v>1</v>
      </c>
      <c r="R1627" s="27" t="s">
        <v>1568</v>
      </c>
      <c r="S1627" s="28" t="s">
        <v>1589</v>
      </c>
      <c r="T1627" s="2" t="s">
        <v>33</v>
      </c>
      <c r="U1627" s="2">
        <v>412000</v>
      </c>
      <c r="V1627" s="2" t="s">
        <v>26626</v>
      </c>
      <c r="W1627" s="2" t="s">
        <v>34</v>
      </c>
      <c r="X1627" s="58" t="s">
        <v>26626</v>
      </c>
      <c r="Z1627" s="2">
        <v>412000</v>
      </c>
      <c r="AB1627" s="58">
        <v>46163.724629629629</v>
      </c>
      <c r="AC1627" s="2">
        <v>0</v>
      </c>
      <c r="AD1627" s="104">
        <v>412000</v>
      </c>
      <c r="AE1627" s="2">
        <v>46163.724629629629</v>
      </c>
      <c r="AG1627" s="2">
        <v>204021</v>
      </c>
    </row>
    <row r="1628" spans="1:33" ht="60" x14ac:dyDescent="0.25">
      <c r="A1628" s="2" t="s">
        <v>28735</v>
      </c>
      <c r="B1628" s="2" t="s">
        <v>26626</v>
      </c>
      <c r="C1628" s="2" t="s">
        <v>28736</v>
      </c>
      <c r="F1628" s="2" t="s">
        <v>26670</v>
      </c>
      <c r="G1628" s="2" t="s">
        <v>26671</v>
      </c>
      <c r="H1628" s="2" t="s">
        <v>26672</v>
      </c>
      <c r="I1628" s="2" t="s">
        <v>26673</v>
      </c>
      <c r="J1628" s="2" t="s">
        <v>28</v>
      </c>
      <c r="K1628" s="2" t="s">
        <v>173</v>
      </c>
      <c r="L1628" s="2" t="s">
        <v>475</v>
      </c>
      <c r="M1628" s="2" t="s">
        <v>476</v>
      </c>
      <c r="N1628" s="2" t="s">
        <v>3440</v>
      </c>
      <c r="O1628" s="3" t="s">
        <v>19606</v>
      </c>
      <c r="P1628" s="24">
        <v>0</v>
      </c>
      <c r="Q1628" s="24">
        <v>0</v>
      </c>
      <c r="R1628" s="27" t="s">
        <v>1578</v>
      </c>
      <c r="S1628" s="28" t="s">
        <v>1585</v>
      </c>
      <c r="T1628" s="2" t="s">
        <v>38</v>
      </c>
      <c r="U1628" s="2">
        <v>0</v>
      </c>
      <c r="V1628" s="2" t="s">
        <v>25672</v>
      </c>
      <c r="W1628" s="2" t="s">
        <v>34</v>
      </c>
      <c r="X1628" s="58" t="s">
        <v>25672</v>
      </c>
      <c r="Y1628" s="2" t="s">
        <v>87</v>
      </c>
      <c r="AA1628" s="2" t="s">
        <v>88</v>
      </c>
      <c r="AB1628" s="58">
        <v>46174.749918981484</v>
      </c>
      <c r="AC1628" s="2">
        <v>0</v>
      </c>
      <c r="AD1628" s="104"/>
      <c r="AE1628" s="2">
        <v>46174.749918981484</v>
      </c>
      <c r="AG1628" s="2">
        <v>203831</v>
      </c>
    </row>
    <row r="1629" spans="1:33" ht="45" x14ac:dyDescent="0.25">
      <c r="A1629" s="2" t="s">
        <v>26668</v>
      </c>
      <c r="B1629" s="2" t="s">
        <v>26626</v>
      </c>
      <c r="C1629" s="2" t="s">
        <v>26669</v>
      </c>
      <c r="F1629" s="2" t="s">
        <v>26670</v>
      </c>
      <c r="G1629" s="2" t="s">
        <v>26671</v>
      </c>
      <c r="H1629" s="2" t="s">
        <v>26672</v>
      </c>
      <c r="I1629" s="2" t="s">
        <v>26673</v>
      </c>
      <c r="J1629" s="2" t="s">
        <v>28</v>
      </c>
      <c r="K1629" s="2" t="s">
        <v>173</v>
      </c>
      <c r="L1629" s="2" t="s">
        <v>475</v>
      </c>
      <c r="M1629" s="2" t="s">
        <v>476</v>
      </c>
      <c r="N1629" s="2" t="s">
        <v>3440</v>
      </c>
      <c r="O1629" s="2" t="s">
        <v>19606</v>
      </c>
      <c r="P1629" s="24">
        <v>0</v>
      </c>
      <c r="Q1629" s="24">
        <v>0</v>
      </c>
      <c r="R1629" s="27" t="s">
        <v>1578</v>
      </c>
      <c r="S1629" s="28" t="s">
        <v>1589</v>
      </c>
      <c r="T1629" s="2" t="s">
        <v>33</v>
      </c>
      <c r="U1629" s="2">
        <v>0</v>
      </c>
      <c r="V1629" s="2" t="s">
        <v>25672</v>
      </c>
      <c r="W1629" s="2" t="s">
        <v>34</v>
      </c>
      <c r="X1629" s="58" t="s">
        <v>25672</v>
      </c>
      <c r="Y1629" s="2" t="s">
        <v>87</v>
      </c>
      <c r="AA1629" s="2" t="s">
        <v>88</v>
      </c>
      <c r="AB1629" s="58">
        <v>46174.750335648147</v>
      </c>
      <c r="AC1629" s="2">
        <v>0</v>
      </c>
      <c r="AD1629" s="104"/>
      <c r="AE1629" s="2">
        <v>46174.750335648147</v>
      </c>
      <c r="AG1629" s="2">
        <v>203850</v>
      </c>
    </row>
    <row r="1630" spans="1:33" ht="45" x14ac:dyDescent="0.25">
      <c r="A1630" s="2" t="s">
        <v>26674</v>
      </c>
      <c r="B1630" s="2" t="s">
        <v>26626</v>
      </c>
      <c r="C1630" s="2" t="s">
        <v>26675</v>
      </c>
      <c r="F1630" s="2" t="s">
        <v>26676</v>
      </c>
      <c r="G1630" s="2" t="s">
        <v>26677</v>
      </c>
      <c r="H1630" s="2" t="s">
        <v>26678</v>
      </c>
      <c r="I1630" s="2" t="s">
        <v>26679</v>
      </c>
      <c r="J1630" s="2" t="s">
        <v>28</v>
      </c>
      <c r="K1630" s="2" t="s">
        <v>51</v>
      </c>
      <c r="L1630" s="2" t="s">
        <v>419</v>
      </c>
      <c r="M1630" s="2" t="s">
        <v>420</v>
      </c>
      <c r="N1630" s="2" t="s">
        <v>5461</v>
      </c>
      <c r="O1630" s="2" t="s">
        <v>32</v>
      </c>
      <c r="P1630" s="24">
        <v>0</v>
      </c>
      <c r="Q1630" s="24">
        <v>1</v>
      </c>
      <c r="R1630" s="27" t="s">
        <v>1568</v>
      </c>
      <c r="S1630" s="28" t="s">
        <v>1589</v>
      </c>
      <c r="T1630" s="2" t="s">
        <v>33</v>
      </c>
      <c r="U1630" s="2">
        <v>412000</v>
      </c>
      <c r="V1630" s="2" t="s">
        <v>26257</v>
      </c>
      <c r="W1630" s="2" t="s">
        <v>34</v>
      </c>
      <c r="X1630" s="58" t="s">
        <v>26257</v>
      </c>
      <c r="Z1630" s="2">
        <v>412000</v>
      </c>
      <c r="AB1630" s="58">
        <v>46167.442557870374</v>
      </c>
      <c r="AC1630" s="2">
        <v>0</v>
      </c>
      <c r="AD1630" s="104">
        <v>412000</v>
      </c>
      <c r="AE1630" s="2">
        <v>46167.442557870374</v>
      </c>
      <c r="AG1630" s="2">
        <v>209601</v>
      </c>
    </row>
    <row r="1631" spans="1:33" ht="45" x14ac:dyDescent="0.25">
      <c r="A1631" s="2" t="s">
        <v>26680</v>
      </c>
      <c r="B1631" s="2" t="s">
        <v>26626</v>
      </c>
      <c r="C1631" s="2" t="s">
        <v>26681</v>
      </c>
      <c r="F1631" s="2" t="s">
        <v>26682</v>
      </c>
      <c r="G1631" s="2" t="s">
        <v>26683</v>
      </c>
      <c r="H1631" s="2" t="s">
        <v>11979</v>
      </c>
      <c r="I1631" s="2" t="s">
        <v>26684</v>
      </c>
      <c r="J1631" s="2" t="s">
        <v>28</v>
      </c>
      <c r="K1631" s="2" t="s">
        <v>78</v>
      </c>
      <c r="L1631" s="2" t="s">
        <v>470</v>
      </c>
      <c r="M1631" s="2" t="s">
        <v>471</v>
      </c>
      <c r="N1631" s="2" t="s">
        <v>7803</v>
      </c>
      <c r="O1631" s="2" t="s">
        <v>32</v>
      </c>
      <c r="P1631" s="24">
        <v>0</v>
      </c>
      <c r="Q1631" s="24">
        <v>1</v>
      </c>
      <c r="R1631" s="27" t="s">
        <v>1568</v>
      </c>
      <c r="S1631" s="28" t="s">
        <v>1589</v>
      </c>
      <c r="T1631" s="2" t="s">
        <v>33</v>
      </c>
      <c r="U1631" s="2">
        <v>412000</v>
      </c>
      <c r="V1631" s="2" t="s">
        <v>26626</v>
      </c>
      <c r="W1631" s="2" t="s">
        <v>34</v>
      </c>
      <c r="X1631" s="58" t="s">
        <v>26257</v>
      </c>
      <c r="Z1631" s="2">
        <v>412000</v>
      </c>
      <c r="AB1631" s="58">
        <v>46167.443067129629</v>
      </c>
      <c r="AC1631" s="2">
        <v>0</v>
      </c>
      <c r="AD1631" s="104">
        <v>412000</v>
      </c>
      <c r="AE1631" s="2">
        <v>46167.443067129629</v>
      </c>
      <c r="AG1631" s="2">
        <v>204318</v>
      </c>
    </row>
    <row r="1632" spans="1:33" ht="45" x14ac:dyDescent="0.25">
      <c r="A1632" s="2" t="s">
        <v>29325</v>
      </c>
      <c r="B1632" s="2" t="s">
        <v>26626</v>
      </c>
      <c r="C1632" s="2" t="s">
        <v>29326</v>
      </c>
      <c r="D1632" s="2" t="s">
        <v>28077</v>
      </c>
      <c r="E1632" s="2" t="s">
        <v>28078</v>
      </c>
      <c r="F1632" s="2" t="s">
        <v>29327</v>
      </c>
      <c r="G1632" s="2" t="s">
        <v>29328</v>
      </c>
      <c r="H1632" s="2" t="s">
        <v>29329</v>
      </c>
      <c r="I1632" s="2" t="s">
        <v>28079</v>
      </c>
      <c r="J1632" s="2" t="s">
        <v>28</v>
      </c>
      <c r="K1632" s="2" t="s">
        <v>68</v>
      </c>
      <c r="L1632" s="2" t="s">
        <v>110</v>
      </c>
      <c r="M1632" s="2" t="s">
        <v>111</v>
      </c>
      <c r="N1632" s="2" t="s">
        <v>3611</v>
      </c>
      <c r="O1632" s="3" t="s">
        <v>797</v>
      </c>
      <c r="P1632" s="24">
        <v>0</v>
      </c>
      <c r="Q1632" s="24">
        <v>0</v>
      </c>
      <c r="R1632" s="27" t="s">
        <v>1580</v>
      </c>
      <c r="S1632" s="28" t="s">
        <v>1583</v>
      </c>
      <c r="T1632" s="2" t="s">
        <v>130</v>
      </c>
      <c r="U1632" s="2">
        <v>20600000</v>
      </c>
      <c r="V1632" s="2" t="s">
        <v>26626</v>
      </c>
      <c r="W1632" s="2" t="s">
        <v>34</v>
      </c>
      <c r="AC1632" s="2">
        <v>0</v>
      </c>
      <c r="AD1632" s="104"/>
    </row>
    <row r="1633" spans="1:33" ht="60" x14ac:dyDescent="0.25">
      <c r="A1633" s="2" t="s">
        <v>28737</v>
      </c>
      <c r="B1633" s="2" t="s">
        <v>26626</v>
      </c>
      <c r="C1633" s="2" t="s">
        <v>28738</v>
      </c>
      <c r="F1633" s="2" t="s">
        <v>26664</v>
      </c>
      <c r="G1633" s="2" t="s">
        <v>26665</v>
      </c>
      <c r="H1633" s="2" t="s">
        <v>26666</v>
      </c>
      <c r="I1633" s="2" t="s">
        <v>26667</v>
      </c>
      <c r="J1633" s="2" t="s">
        <v>28</v>
      </c>
      <c r="K1633" s="2" t="s">
        <v>43</v>
      </c>
      <c r="L1633" s="2" t="s">
        <v>324</v>
      </c>
      <c r="M1633" s="2" t="s">
        <v>325</v>
      </c>
      <c r="N1633" s="2" t="s">
        <v>2877</v>
      </c>
      <c r="O1633" s="2" t="s">
        <v>705</v>
      </c>
      <c r="P1633" s="24">
        <v>0</v>
      </c>
      <c r="Q1633" s="24">
        <v>0</v>
      </c>
      <c r="R1633" s="27" t="s">
        <v>1578</v>
      </c>
      <c r="S1633" s="28" t="s">
        <v>1585</v>
      </c>
      <c r="T1633" s="2" t="s">
        <v>38</v>
      </c>
      <c r="U1633" s="2">
        <v>0</v>
      </c>
      <c r="V1633" s="2" t="s">
        <v>26626</v>
      </c>
      <c r="W1633" s="2" t="s">
        <v>34</v>
      </c>
      <c r="AC1633" s="2">
        <v>0</v>
      </c>
      <c r="AD1633" s="104"/>
    </row>
    <row r="1634" spans="1:33" ht="60" x14ac:dyDescent="0.25">
      <c r="A1634" s="2" t="s">
        <v>26685</v>
      </c>
      <c r="B1634" s="2" t="s">
        <v>26626</v>
      </c>
      <c r="C1634" s="2" t="s">
        <v>26686</v>
      </c>
      <c r="F1634" s="2" t="s">
        <v>26687</v>
      </c>
      <c r="G1634" s="2" t="s">
        <v>26688</v>
      </c>
      <c r="H1634" s="2" t="s">
        <v>26689</v>
      </c>
      <c r="I1634" s="2" t="s">
        <v>26690</v>
      </c>
      <c r="J1634" s="2" t="s">
        <v>28</v>
      </c>
      <c r="K1634" s="2" t="s">
        <v>72</v>
      </c>
      <c r="L1634" s="2" t="s">
        <v>9846</v>
      </c>
      <c r="M1634" s="2" t="s">
        <v>9830</v>
      </c>
      <c r="N1634" s="2" t="s">
        <v>9831</v>
      </c>
      <c r="O1634" s="2" t="s">
        <v>32</v>
      </c>
      <c r="P1634" s="24">
        <v>0</v>
      </c>
      <c r="Q1634" s="24">
        <v>1</v>
      </c>
      <c r="R1634" s="27" t="s">
        <v>1568</v>
      </c>
      <c r="S1634" s="28" t="s">
        <v>1589</v>
      </c>
      <c r="T1634" s="2" t="s">
        <v>33</v>
      </c>
      <c r="U1634" s="2">
        <v>412000</v>
      </c>
      <c r="V1634" s="2" t="s">
        <v>26626</v>
      </c>
      <c r="W1634" s="2" t="s">
        <v>34</v>
      </c>
      <c r="X1634" s="58" t="s">
        <v>26447</v>
      </c>
      <c r="Z1634" s="2">
        <v>412000</v>
      </c>
      <c r="AB1634" s="58">
        <v>46164.384409722225</v>
      </c>
      <c r="AC1634" s="2">
        <v>0</v>
      </c>
      <c r="AD1634" s="104">
        <v>412000</v>
      </c>
      <c r="AE1634" s="2">
        <v>46164.384409722225</v>
      </c>
      <c r="AG1634" s="2">
        <v>203922</v>
      </c>
    </row>
    <row r="1635" spans="1:33" ht="45" x14ac:dyDescent="0.25">
      <c r="A1635" s="2" t="s">
        <v>26691</v>
      </c>
      <c r="B1635" s="2" t="s">
        <v>26626</v>
      </c>
      <c r="C1635" s="2" t="s">
        <v>26692</v>
      </c>
      <c r="F1635" s="2" t="s">
        <v>26693</v>
      </c>
      <c r="G1635" s="2" t="s">
        <v>26694</v>
      </c>
      <c r="H1635" s="2" t="s">
        <v>26695</v>
      </c>
      <c r="I1635" s="2" t="s">
        <v>22265</v>
      </c>
      <c r="J1635" s="2" t="s">
        <v>28</v>
      </c>
      <c r="K1635" s="2" t="s">
        <v>68</v>
      </c>
      <c r="L1635" s="2" t="s">
        <v>921</v>
      </c>
      <c r="M1635" s="2" t="s">
        <v>922</v>
      </c>
      <c r="N1635" s="2" t="s">
        <v>4282</v>
      </c>
      <c r="O1635" s="3" t="s">
        <v>19490</v>
      </c>
      <c r="P1635" s="24">
        <v>0</v>
      </c>
      <c r="Q1635" s="24">
        <v>0</v>
      </c>
      <c r="R1635" s="27" t="s">
        <v>1579</v>
      </c>
      <c r="S1635" s="28" t="s">
        <v>1589</v>
      </c>
      <c r="T1635" s="2" t="s">
        <v>33</v>
      </c>
      <c r="U1635" s="2">
        <v>412000</v>
      </c>
      <c r="V1635" s="2" t="s">
        <v>26626</v>
      </c>
      <c r="W1635" s="2" t="s">
        <v>34</v>
      </c>
      <c r="X1635" s="58" t="s">
        <v>26626</v>
      </c>
      <c r="Y1635" s="2" t="s">
        <v>39</v>
      </c>
      <c r="Z1635" s="2">
        <v>412000</v>
      </c>
      <c r="AA1635" s="2" t="s">
        <v>40</v>
      </c>
      <c r="AB1635" s="58">
        <v>46163.723692129628</v>
      </c>
      <c r="AC1635" s="2">
        <v>0</v>
      </c>
      <c r="AD1635" s="104">
        <v>412000</v>
      </c>
      <c r="AE1635" s="2">
        <v>46163.723692129628</v>
      </c>
      <c r="AG1635" s="2">
        <v>203961</v>
      </c>
    </row>
    <row r="1636" spans="1:33" ht="45" x14ac:dyDescent="0.25">
      <c r="A1636" s="2" t="s">
        <v>26696</v>
      </c>
      <c r="B1636" s="2" t="s">
        <v>26626</v>
      </c>
      <c r="C1636" s="2" t="s">
        <v>26697</v>
      </c>
      <c r="F1636" s="2" t="s">
        <v>26698</v>
      </c>
      <c r="G1636" s="2" t="s">
        <v>26699</v>
      </c>
      <c r="H1636" s="2" t="s">
        <v>26700</v>
      </c>
      <c r="I1636" s="2" t="s">
        <v>20935</v>
      </c>
      <c r="J1636" s="2" t="s">
        <v>28</v>
      </c>
      <c r="K1636" s="2" t="s">
        <v>29</v>
      </c>
      <c r="L1636" s="2" t="s">
        <v>126</v>
      </c>
      <c r="M1636" s="2" t="s">
        <v>127</v>
      </c>
      <c r="N1636" s="2" t="s">
        <v>3571</v>
      </c>
      <c r="O1636" s="2" t="s">
        <v>32</v>
      </c>
      <c r="P1636" s="24">
        <v>0</v>
      </c>
      <c r="Q1636" s="24">
        <v>1</v>
      </c>
      <c r="R1636" s="27" t="s">
        <v>1568</v>
      </c>
      <c r="S1636" s="28" t="s">
        <v>1589</v>
      </c>
      <c r="T1636" s="2" t="s">
        <v>33</v>
      </c>
      <c r="U1636" s="2">
        <v>412000</v>
      </c>
      <c r="V1636" s="2" t="s">
        <v>26626</v>
      </c>
      <c r="W1636" s="2" t="s">
        <v>34</v>
      </c>
      <c r="X1636" s="58" t="s">
        <v>26626</v>
      </c>
      <c r="Z1636" s="2">
        <v>412000</v>
      </c>
      <c r="AB1636" s="58">
        <v>46163.981678240743</v>
      </c>
      <c r="AC1636" s="2">
        <v>0</v>
      </c>
      <c r="AD1636" s="104">
        <v>412000</v>
      </c>
      <c r="AE1636" s="2">
        <v>46163.981678240743</v>
      </c>
      <c r="AG1636" s="2">
        <v>204063</v>
      </c>
    </row>
    <row r="1637" spans="1:33" ht="60" x14ac:dyDescent="0.25">
      <c r="A1637" s="2" t="s">
        <v>28739</v>
      </c>
      <c r="B1637" s="2" t="s">
        <v>26626</v>
      </c>
      <c r="C1637" s="2" t="s">
        <v>28740</v>
      </c>
      <c r="F1637" s="2" t="s">
        <v>28741</v>
      </c>
      <c r="G1637" s="2" t="s">
        <v>28742</v>
      </c>
      <c r="H1637" s="2" t="s">
        <v>28743</v>
      </c>
      <c r="I1637" s="2" t="s">
        <v>28744</v>
      </c>
      <c r="J1637" s="2" t="s">
        <v>28</v>
      </c>
      <c r="K1637" s="2" t="s">
        <v>68</v>
      </c>
      <c r="L1637" s="2" t="s">
        <v>112</v>
      </c>
      <c r="M1637" s="2" t="s">
        <v>113</v>
      </c>
      <c r="N1637" s="2" t="s">
        <v>5262</v>
      </c>
      <c r="O1637" s="3" t="s">
        <v>705</v>
      </c>
      <c r="P1637" s="24">
        <v>0</v>
      </c>
      <c r="Q1637" s="24">
        <v>0</v>
      </c>
      <c r="R1637" s="27" t="s">
        <v>1578</v>
      </c>
      <c r="S1637" s="28" t="s">
        <v>1585</v>
      </c>
      <c r="T1637" s="2" t="s">
        <v>38</v>
      </c>
      <c r="U1637" s="2">
        <v>0</v>
      </c>
      <c r="V1637" s="2" t="s">
        <v>26626</v>
      </c>
      <c r="W1637" s="2" t="s">
        <v>34</v>
      </c>
      <c r="AC1637" s="2">
        <v>0</v>
      </c>
      <c r="AD1637" s="104"/>
    </row>
    <row r="1638" spans="1:33" ht="45" x14ac:dyDescent="0.25">
      <c r="A1638" s="2" t="s">
        <v>26701</v>
      </c>
      <c r="B1638" s="2" t="s">
        <v>26626</v>
      </c>
      <c r="C1638" s="2" t="s">
        <v>26702</v>
      </c>
      <c r="F1638" s="2" t="s">
        <v>26703</v>
      </c>
      <c r="G1638" s="2" t="s">
        <v>26704</v>
      </c>
      <c r="H1638" s="2" t="s">
        <v>17655</v>
      </c>
      <c r="I1638" s="2" t="s">
        <v>26705</v>
      </c>
      <c r="J1638" s="2" t="s">
        <v>28</v>
      </c>
      <c r="K1638" s="2" t="s">
        <v>78</v>
      </c>
      <c r="L1638" s="2" t="s">
        <v>470</v>
      </c>
      <c r="M1638" s="2" t="s">
        <v>471</v>
      </c>
      <c r="N1638" s="2" t="s">
        <v>7803</v>
      </c>
      <c r="O1638" s="3" t="s">
        <v>32</v>
      </c>
      <c r="P1638" s="24">
        <v>0</v>
      </c>
      <c r="Q1638" s="24">
        <v>1</v>
      </c>
      <c r="R1638" s="27" t="s">
        <v>1568</v>
      </c>
      <c r="S1638" s="28" t="s">
        <v>1589</v>
      </c>
      <c r="T1638" s="2" t="s">
        <v>33</v>
      </c>
      <c r="U1638" s="2">
        <v>412000</v>
      </c>
      <c r="V1638" s="2" t="s">
        <v>26626</v>
      </c>
      <c r="W1638" s="2" t="s">
        <v>34</v>
      </c>
      <c r="X1638" s="58" t="s">
        <v>26626</v>
      </c>
      <c r="Z1638" s="2">
        <v>412000</v>
      </c>
      <c r="AB1638" s="58">
        <v>46163.728460648148</v>
      </c>
      <c r="AC1638" s="2">
        <v>0</v>
      </c>
      <c r="AD1638" s="104">
        <v>412000</v>
      </c>
      <c r="AE1638" s="2">
        <v>46163.728460648148</v>
      </c>
      <c r="AG1638" s="2">
        <v>203714</v>
      </c>
    </row>
    <row r="1639" spans="1:33" ht="60" x14ac:dyDescent="0.25">
      <c r="A1639" s="2" t="s">
        <v>28745</v>
      </c>
      <c r="B1639" s="2" t="s">
        <v>26626</v>
      </c>
      <c r="C1639" s="2" t="s">
        <v>28746</v>
      </c>
      <c r="F1639" s="2" t="s">
        <v>26708</v>
      </c>
      <c r="G1639" s="2" t="s">
        <v>26709</v>
      </c>
      <c r="H1639" s="2" t="s">
        <v>15464</v>
      </c>
      <c r="I1639" s="2" t="s">
        <v>26710</v>
      </c>
      <c r="J1639" s="2" t="s">
        <v>28</v>
      </c>
      <c r="K1639" s="2" t="s">
        <v>173</v>
      </c>
      <c r="L1639" s="2" t="s">
        <v>174</v>
      </c>
      <c r="M1639" s="2" t="s">
        <v>175</v>
      </c>
      <c r="N1639" s="2" t="s">
        <v>4168</v>
      </c>
      <c r="O1639" s="2" t="s">
        <v>32</v>
      </c>
      <c r="P1639" s="24">
        <v>0</v>
      </c>
      <c r="Q1639" s="24">
        <v>1</v>
      </c>
      <c r="R1639" s="27" t="s">
        <v>1568</v>
      </c>
      <c r="S1639" s="28" t="s">
        <v>1585</v>
      </c>
      <c r="T1639" s="2" t="s">
        <v>38</v>
      </c>
      <c r="U1639" s="2">
        <v>2060000</v>
      </c>
      <c r="V1639" s="2" t="s">
        <v>26626</v>
      </c>
      <c r="W1639" s="2" t="s">
        <v>34</v>
      </c>
      <c r="X1639" s="58" t="s">
        <v>26626</v>
      </c>
      <c r="Z1639" s="2">
        <v>2060000</v>
      </c>
      <c r="AB1639" s="58">
        <v>46163.707696759258</v>
      </c>
      <c r="AC1639" s="2">
        <v>0</v>
      </c>
      <c r="AD1639" s="104">
        <v>2060000</v>
      </c>
      <c r="AE1639" s="2">
        <v>46163.707696759258</v>
      </c>
      <c r="AG1639" s="2">
        <v>203827</v>
      </c>
    </row>
    <row r="1640" spans="1:33" ht="45" x14ac:dyDescent="0.25">
      <c r="A1640" s="2" t="s">
        <v>26706</v>
      </c>
      <c r="B1640" s="2" t="s">
        <v>26626</v>
      </c>
      <c r="C1640" s="2" t="s">
        <v>26707</v>
      </c>
      <c r="F1640" s="2" t="s">
        <v>26708</v>
      </c>
      <c r="G1640" s="2" t="s">
        <v>26709</v>
      </c>
      <c r="H1640" s="2" t="s">
        <v>15464</v>
      </c>
      <c r="I1640" s="2" t="s">
        <v>26710</v>
      </c>
      <c r="J1640" s="2" t="s">
        <v>28</v>
      </c>
      <c r="K1640" s="2" t="s">
        <v>173</v>
      </c>
      <c r="L1640" s="2" t="s">
        <v>174</v>
      </c>
      <c r="M1640" s="2" t="s">
        <v>175</v>
      </c>
      <c r="N1640" s="2" t="s">
        <v>4168</v>
      </c>
      <c r="O1640" s="2" t="s">
        <v>32</v>
      </c>
      <c r="P1640" s="24">
        <v>0</v>
      </c>
      <c r="Q1640" s="24">
        <v>1</v>
      </c>
      <c r="R1640" s="27" t="s">
        <v>1568</v>
      </c>
      <c r="S1640" s="28" t="s">
        <v>1589</v>
      </c>
      <c r="T1640" s="2" t="s">
        <v>33</v>
      </c>
      <c r="U1640" s="2">
        <v>412000</v>
      </c>
      <c r="V1640" s="2" t="s">
        <v>26626</v>
      </c>
      <c r="W1640" s="2" t="s">
        <v>34</v>
      </c>
      <c r="X1640" s="58" t="s">
        <v>26626</v>
      </c>
      <c r="Z1640" s="2">
        <v>412000</v>
      </c>
      <c r="AB1640" s="58">
        <v>46163.707245370373</v>
      </c>
      <c r="AC1640" s="2">
        <v>0</v>
      </c>
      <c r="AD1640" s="104">
        <v>412000</v>
      </c>
      <c r="AE1640" s="2">
        <v>46163.707245370373</v>
      </c>
      <c r="AG1640" s="2">
        <v>203846</v>
      </c>
    </row>
    <row r="1641" spans="1:33" ht="60" x14ac:dyDescent="0.25">
      <c r="A1641" s="2" t="s">
        <v>28747</v>
      </c>
      <c r="B1641" s="2" t="s">
        <v>26626</v>
      </c>
      <c r="C1641" s="2" t="s">
        <v>28748</v>
      </c>
      <c r="F1641" s="2" t="s">
        <v>28749</v>
      </c>
      <c r="G1641" s="2" t="s">
        <v>28750</v>
      </c>
      <c r="H1641" s="2" t="s">
        <v>28751</v>
      </c>
      <c r="I1641" s="2" t="s">
        <v>28752</v>
      </c>
      <c r="J1641" s="2" t="s">
        <v>28</v>
      </c>
      <c r="K1641" s="2" t="s">
        <v>173</v>
      </c>
      <c r="L1641" s="2" t="s">
        <v>5918</v>
      </c>
      <c r="M1641" s="2" t="s">
        <v>463</v>
      </c>
      <c r="N1641" s="2" t="s">
        <v>5919</v>
      </c>
      <c r="O1641" s="3" t="s">
        <v>32</v>
      </c>
      <c r="P1641" s="24">
        <v>0</v>
      </c>
      <c r="Q1641" s="24">
        <v>1</v>
      </c>
      <c r="R1641" s="27" t="s">
        <v>1568</v>
      </c>
      <c r="S1641" s="28" t="s">
        <v>1585</v>
      </c>
      <c r="T1641" s="2" t="s">
        <v>38</v>
      </c>
      <c r="U1641" s="2">
        <v>2060000</v>
      </c>
      <c r="V1641" s="2" t="s">
        <v>26626</v>
      </c>
      <c r="W1641" s="2" t="s">
        <v>34</v>
      </c>
      <c r="X1641" s="58" t="s">
        <v>26626</v>
      </c>
      <c r="Z1641" s="2">
        <v>2060000</v>
      </c>
      <c r="AB1641" s="58">
        <v>46163.724780092591</v>
      </c>
      <c r="AC1641" s="2">
        <v>0</v>
      </c>
      <c r="AD1641" s="104">
        <v>2060000</v>
      </c>
      <c r="AE1641" s="2">
        <v>46163.724780092591</v>
      </c>
      <c r="AG1641" s="2">
        <v>203824</v>
      </c>
    </row>
    <row r="1642" spans="1:33" ht="60" x14ac:dyDescent="0.25">
      <c r="A1642" s="2" t="s">
        <v>28753</v>
      </c>
      <c r="B1642" s="2" t="s">
        <v>26626</v>
      </c>
      <c r="C1642" s="2" t="s">
        <v>28754</v>
      </c>
      <c r="F1642" s="2" t="s">
        <v>24208</v>
      </c>
      <c r="G1642" s="2" t="s">
        <v>24209</v>
      </c>
      <c r="H1642" s="2" t="s">
        <v>15469</v>
      </c>
      <c r="I1642" s="2" t="s">
        <v>24210</v>
      </c>
      <c r="J1642" s="2" t="s">
        <v>28</v>
      </c>
      <c r="K1642" s="2" t="s">
        <v>43</v>
      </c>
      <c r="L1642" s="2" t="s">
        <v>44</v>
      </c>
      <c r="M1642" s="2" t="s">
        <v>45</v>
      </c>
      <c r="N1642" s="2" t="s">
        <v>2977</v>
      </c>
      <c r="O1642" s="3" t="s">
        <v>705</v>
      </c>
      <c r="P1642" s="24">
        <v>0</v>
      </c>
      <c r="Q1642" s="24">
        <v>0</v>
      </c>
      <c r="R1642" s="27" t="s">
        <v>1578</v>
      </c>
      <c r="S1642" s="28" t="s">
        <v>1585</v>
      </c>
      <c r="T1642" s="2" t="s">
        <v>38</v>
      </c>
      <c r="U1642" s="2">
        <v>0</v>
      </c>
      <c r="V1642" s="2" t="s">
        <v>26626</v>
      </c>
      <c r="W1642" s="2" t="s">
        <v>34</v>
      </c>
      <c r="AC1642" s="2">
        <v>0</v>
      </c>
      <c r="AD1642" s="104"/>
    </row>
    <row r="1643" spans="1:33" ht="60" x14ac:dyDescent="0.25">
      <c r="A1643" s="2" t="s">
        <v>28755</v>
      </c>
      <c r="B1643" s="2" t="s">
        <v>26626</v>
      </c>
      <c r="C1643" s="2" t="s">
        <v>28756</v>
      </c>
      <c r="F1643" s="2" t="s">
        <v>26713</v>
      </c>
      <c r="G1643" s="2" t="s">
        <v>26714</v>
      </c>
      <c r="H1643" s="2" t="s">
        <v>26715</v>
      </c>
      <c r="I1643" s="2" t="s">
        <v>26716</v>
      </c>
      <c r="J1643" s="2" t="s">
        <v>28</v>
      </c>
      <c r="K1643" s="2" t="s">
        <v>78</v>
      </c>
      <c r="L1643" s="2" t="s">
        <v>202</v>
      </c>
      <c r="M1643" s="2" t="s">
        <v>203</v>
      </c>
      <c r="N1643" s="2" t="s">
        <v>3691</v>
      </c>
      <c r="O1643" s="2" t="s">
        <v>32</v>
      </c>
      <c r="P1643" s="24">
        <v>0</v>
      </c>
      <c r="Q1643" s="24">
        <v>16</v>
      </c>
      <c r="R1643" s="27" t="s">
        <v>1568</v>
      </c>
      <c r="S1643" s="28" t="s">
        <v>1585</v>
      </c>
      <c r="T1643" s="2" t="s">
        <v>38</v>
      </c>
      <c r="U1643" s="2">
        <v>2060000</v>
      </c>
      <c r="V1643" s="2" t="s">
        <v>26626</v>
      </c>
      <c r="W1643" s="2" t="s">
        <v>34</v>
      </c>
      <c r="X1643" s="58" t="s">
        <v>26447</v>
      </c>
      <c r="Z1643" s="2">
        <v>2060000</v>
      </c>
      <c r="AB1643" s="58">
        <v>46164.422071759262</v>
      </c>
      <c r="AC1643" s="2">
        <v>0</v>
      </c>
      <c r="AD1643" s="104">
        <v>2060000</v>
      </c>
      <c r="AE1643" s="2">
        <v>46164.422071759262</v>
      </c>
      <c r="AG1643" s="2">
        <v>203575</v>
      </c>
    </row>
    <row r="1644" spans="1:33" ht="45" x14ac:dyDescent="0.25">
      <c r="A1644" s="2" t="s">
        <v>26711</v>
      </c>
      <c r="B1644" s="2" t="s">
        <v>26626</v>
      </c>
      <c r="C1644" s="2" t="s">
        <v>26712</v>
      </c>
      <c r="F1644" s="2" t="s">
        <v>26713</v>
      </c>
      <c r="G1644" s="2" t="s">
        <v>26714</v>
      </c>
      <c r="H1644" s="2" t="s">
        <v>26715</v>
      </c>
      <c r="I1644" s="2" t="s">
        <v>26716</v>
      </c>
      <c r="J1644" s="2" t="s">
        <v>28</v>
      </c>
      <c r="K1644" s="2" t="s">
        <v>78</v>
      </c>
      <c r="L1644" s="2" t="s">
        <v>202</v>
      </c>
      <c r="M1644" s="2" t="s">
        <v>203</v>
      </c>
      <c r="N1644" s="2" t="s">
        <v>3691</v>
      </c>
      <c r="O1644" s="2" t="s">
        <v>32</v>
      </c>
      <c r="P1644" s="24">
        <v>0</v>
      </c>
      <c r="Q1644" s="24">
        <v>4</v>
      </c>
      <c r="R1644" s="27" t="s">
        <v>1568</v>
      </c>
      <c r="S1644" s="28" t="s">
        <v>1589</v>
      </c>
      <c r="T1644" s="2" t="s">
        <v>33</v>
      </c>
      <c r="U1644" s="2">
        <v>412000</v>
      </c>
      <c r="V1644" s="2" t="s">
        <v>26626</v>
      </c>
      <c r="W1644" s="2" t="s">
        <v>34</v>
      </c>
      <c r="X1644" s="58" t="s">
        <v>26447</v>
      </c>
      <c r="Z1644" s="2">
        <v>412000</v>
      </c>
      <c r="AB1644" s="58">
        <v>46164.422361111108</v>
      </c>
      <c r="AC1644" s="2">
        <v>0</v>
      </c>
      <c r="AD1644" s="104">
        <v>412000</v>
      </c>
      <c r="AE1644" s="2">
        <v>46164.422361111108</v>
      </c>
      <c r="AG1644" s="2">
        <v>203573</v>
      </c>
    </row>
    <row r="1645" spans="1:33" ht="45" x14ac:dyDescent="0.25">
      <c r="A1645" s="2" t="s">
        <v>26717</v>
      </c>
      <c r="B1645" s="2" t="s">
        <v>26626</v>
      </c>
      <c r="C1645" s="2" t="s">
        <v>26718</v>
      </c>
      <c r="F1645" s="2" t="s">
        <v>1144</v>
      </c>
      <c r="G1645" s="2" t="s">
        <v>4280</v>
      </c>
      <c r="H1645" s="2" t="s">
        <v>4281</v>
      </c>
      <c r="I1645" s="2" t="s">
        <v>26719</v>
      </c>
      <c r="J1645" s="2" t="s">
        <v>28</v>
      </c>
      <c r="K1645" s="2" t="s">
        <v>68</v>
      </c>
      <c r="L1645" s="2" t="s">
        <v>921</v>
      </c>
      <c r="M1645" s="2" t="s">
        <v>922</v>
      </c>
      <c r="N1645" s="2" t="s">
        <v>4282</v>
      </c>
      <c r="O1645" s="2" t="s">
        <v>19490</v>
      </c>
      <c r="P1645" s="24">
        <v>0</v>
      </c>
      <c r="Q1645" s="24">
        <v>0</v>
      </c>
      <c r="R1645" s="27" t="s">
        <v>1579</v>
      </c>
      <c r="S1645" s="28" t="s">
        <v>1589</v>
      </c>
      <c r="T1645" s="2" t="s">
        <v>33</v>
      </c>
      <c r="U1645" s="2">
        <v>412000</v>
      </c>
      <c r="V1645" s="2" t="s">
        <v>26626</v>
      </c>
      <c r="W1645" s="2" t="s">
        <v>34</v>
      </c>
      <c r="X1645" s="58" t="s">
        <v>26626</v>
      </c>
      <c r="Y1645" s="2" t="s">
        <v>39</v>
      </c>
      <c r="Z1645" s="2">
        <v>412000</v>
      </c>
      <c r="AA1645" s="2" t="s">
        <v>40</v>
      </c>
      <c r="AB1645" s="58">
        <v>46163.723263888889</v>
      </c>
      <c r="AC1645" s="2">
        <v>0</v>
      </c>
      <c r="AD1645" s="104">
        <v>412000</v>
      </c>
      <c r="AE1645" s="2">
        <v>46163.723263888889</v>
      </c>
      <c r="AG1645" s="2">
        <v>203670</v>
      </c>
    </row>
    <row r="1646" spans="1:33" ht="45" x14ac:dyDescent="0.25">
      <c r="A1646" s="2" t="s">
        <v>29330</v>
      </c>
      <c r="B1646" s="2" t="s">
        <v>26626</v>
      </c>
      <c r="C1646" s="2" t="s">
        <v>29331</v>
      </c>
      <c r="F1646" s="2" t="s">
        <v>20405</v>
      </c>
      <c r="G1646" s="2" t="s">
        <v>20406</v>
      </c>
      <c r="H1646" s="2" t="s">
        <v>20407</v>
      </c>
      <c r="I1646" s="2" t="s">
        <v>29332</v>
      </c>
      <c r="J1646" s="2" t="s">
        <v>28</v>
      </c>
      <c r="K1646" s="2" t="s">
        <v>173</v>
      </c>
      <c r="L1646" s="2" t="s">
        <v>185</v>
      </c>
      <c r="M1646" s="2" t="s">
        <v>502</v>
      </c>
      <c r="N1646" s="2" t="s">
        <v>4832</v>
      </c>
      <c r="O1646" s="2" t="s">
        <v>797</v>
      </c>
      <c r="P1646" s="24">
        <v>0</v>
      </c>
      <c r="Q1646" s="24">
        <v>0</v>
      </c>
      <c r="R1646" s="27" t="s">
        <v>1580</v>
      </c>
      <c r="S1646" s="28" t="s">
        <v>1583</v>
      </c>
      <c r="T1646" s="2" t="s">
        <v>130</v>
      </c>
      <c r="U1646" s="2">
        <v>20600000</v>
      </c>
      <c r="V1646" s="2" t="s">
        <v>26626</v>
      </c>
      <c r="W1646" s="2" t="s">
        <v>34</v>
      </c>
      <c r="AC1646" s="2">
        <v>0</v>
      </c>
      <c r="AD1646" s="104"/>
    </row>
    <row r="1647" spans="1:33" ht="45" x14ac:dyDescent="0.25">
      <c r="A1647" s="2" t="s">
        <v>29517</v>
      </c>
      <c r="B1647" s="2" t="s">
        <v>26626</v>
      </c>
      <c r="C1647" s="2" t="s">
        <v>29518</v>
      </c>
      <c r="F1647" s="2" t="s">
        <v>29355</v>
      </c>
      <c r="G1647" s="2" t="s">
        <v>29356</v>
      </c>
      <c r="H1647" s="2" t="s">
        <v>29357</v>
      </c>
      <c r="I1647" s="2" t="s">
        <v>20133</v>
      </c>
      <c r="J1647" s="2" t="s">
        <v>28</v>
      </c>
      <c r="K1647" s="2" t="s">
        <v>173</v>
      </c>
      <c r="L1647" s="2" t="s">
        <v>174</v>
      </c>
      <c r="M1647" s="2" t="s">
        <v>175</v>
      </c>
      <c r="N1647" s="2" t="s">
        <v>4168</v>
      </c>
      <c r="O1647" s="2" t="s">
        <v>797</v>
      </c>
      <c r="P1647" s="24">
        <v>0</v>
      </c>
      <c r="Q1647" s="24">
        <v>0</v>
      </c>
      <c r="R1647" s="27" t="s">
        <v>1580</v>
      </c>
      <c r="S1647" s="28" t="s">
        <v>1582</v>
      </c>
      <c r="T1647" s="2" t="s">
        <v>160</v>
      </c>
      <c r="U1647" s="2">
        <v>4120000000</v>
      </c>
      <c r="V1647" s="2" t="s">
        <v>26626</v>
      </c>
      <c r="W1647" s="2" t="s">
        <v>34</v>
      </c>
      <c r="AC1647" s="2">
        <v>0</v>
      </c>
      <c r="AD1647" s="104"/>
    </row>
    <row r="1648" spans="1:33" ht="45" x14ac:dyDescent="0.25">
      <c r="A1648" s="2" t="s">
        <v>26720</v>
      </c>
      <c r="B1648" s="2" t="s">
        <v>26626</v>
      </c>
      <c r="C1648" s="2" t="s">
        <v>26721</v>
      </c>
      <c r="F1648" s="2" t="s">
        <v>9851</v>
      </c>
      <c r="G1648" s="2" t="s">
        <v>9852</v>
      </c>
      <c r="H1648" s="2" t="s">
        <v>9853</v>
      </c>
      <c r="I1648" s="2" t="s">
        <v>22045</v>
      </c>
      <c r="J1648" s="2" t="s">
        <v>28</v>
      </c>
      <c r="K1648" s="2" t="s">
        <v>72</v>
      </c>
      <c r="L1648" s="2" t="s">
        <v>343</v>
      </c>
      <c r="M1648" s="2" t="s">
        <v>344</v>
      </c>
      <c r="N1648" s="2" t="s">
        <v>4320</v>
      </c>
      <c r="O1648" s="3" t="s">
        <v>32</v>
      </c>
      <c r="P1648" s="24">
        <v>0</v>
      </c>
      <c r="Q1648" s="24">
        <v>1</v>
      </c>
      <c r="R1648" s="27" t="s">
        <v>1568</v>
      </c>
      <c r="S1648" s="28" t="s">
        <v>1589</v>
      </c>
      <c r="T1648" s="2" t="s">
        <v>33</v>
      </c>
      <c r="U1648" s="2">
        <v>412000</v>
      </c>
      <c r="V1648" s="2" t="s">
        <v>26626</v>
      </c>
      <c r="W1648" s="2" t="s">
        <v>34</v>
      </c>
      <c r="X1648" s="58" t="s">
        <v>26626</v>
      </c>
      <c r="Z1648" s="2">
        <v>412000</v>
      </c>
      <c r="AB1648" s="58">
        <v>46163.649988425925</v>
      </c>
      <c r="AC1648" s="2">
        <v>0</v>
      </c>
      <c r="AD1648" s="104">
        <v>412000</v>
      </c>
      <c r="AE1648" s="2">
        <v>46163.649988425925</v>
      </c>
      <c r="AG1648" s="2">
        <v>203392</v>
      </c>
    </row>
    <row r="1649" spans="1:33" ht="45" x14ac:dyDescent="0.25">
      <c r="A1649" s="2" t="s">
        <v>26722</v>
      </c>
      <c r="B1649" s="2" t="s">
        <v>26626</v>
      </c>
      <c r="C1649" s="2" t="s">
        <v>26723</v>
      </c>
      <c r="F1649" s="2" t="s">
        <v>26724</v>
      </c>
      <c r="G1649" s="2" t="s">
        <v>26725</v>
      </c>
      <c r="H1649" s="2" t="s">
        <v>26726</v>
      </c>
      <c r="I1649" s="2" t="s">
        <v>26727</v>
      </c>
      <c r="J1649" s="2" t="s">
        <v>28</v>
      </c>
      <c r="K1649" s="2" t="s">
        <v>72</v>
      </c>
      <c r="L1649" s="2" t="s">
        <v>343</v>
      </c>
      <c r="M1649" s="2" t="s">
        <v>344</v>
      </c>
      <c r="N1649" s="2" t="s">
        <v>4320</v>
      </c>
      <c r="O1649" s="3" t="s">
        <v>32</v>
      </c>
      <c r="P1649" s="24">
        <v>0</v>
      </c>
      <c r="Q1649" s="24">
        <v>1</v>
      </c>
      <c r="R1649" s="27" t="s">
        <v>1568</v>
      </c>
      <c r="S1649" s="28" t="s">
        <v>1589</v>
      </c>
      <c r="T1649" s="2" t="s">
        <v>33</v>
      </c>
      <c r="U1649" s="2">
        <v>412000</v>
      </c>
      <c r="V1649" s="2" t="s">
        <v>26626</v>
      </c>
      <c r="W1649" s="2" t="s">
        <v>34</v>
      </c>
      <c r="X1649" s="58" t="s">
        <v>26626</v>
      </c>
      <c r="Z1649" s="2">
        <v>412000</v>
      </c>
      <c r="AB1649" s="58">
        <v>46163.650497685187</v>
      </c>
      <c r="AC1649" s="2">
        <v>0</v>
      </c>
      <c r="AD1649" s="104">
        <v>412000</v>
      </c>
      <c r="AE1649" s="2">
        <v>46163.650497685187</v>
      </c>
      <c r="AG1649" s="2">
        <v>203393</v>
      </c>
    </row>
    <row r="1650" spans="1:33" ht="60" x14ac:dyDescent="0.25">
      <c r="A1650" s="2" t="s">
        <v>28757</v>
      </c>
      <c r="B1650" s="2" t="s">
        <v>26626</v>
      </c>
      <c r="C1650" s="2" t="s">
        <v>28758</v>
      </c>
      <c r="F1650" s="2" t="s">
        <v>28759</v>
      </c>
      <c r="G1650" s="2" t="s">
        <v>28760</v>
      </c>
      <c r="H1650" s="2" t="s">
        <v>28761</v>
      </c>
      <c r="I1650" s="2" t="s">
        <v>22000</v>
      </c>
      <c r="J1650" s="2" t="s">
        <v>28</v>
      </c>
      <c r="K1650" s="2" t="s">
        <v>72</v>
      </c>
      <c r="L1650" s="2" t="s">
        <v>343</v>
      </c>
      <c r="M1650" s="2" t="s">
        <v>344</v>
      </c>
      <c r="N1650" s="2" t="s">
        <v>4320</v>
      </c>
      <c r="O1650" s="3" t="s">
        <v>19490</v>
      </c>
      <c r="P1650" s="24">
        <v>0</v>
      </c>
      <c r="Q1650" s="24">
        <v>0</v>
      </c>
      <c r="R1650" s="27" t="s">
        <v>1579</v>
      </c>
      <c r="S1650" s="28" t="s">
        <v>1585</v>
      </c>
      <c r="T1650" s="2" t="s">
        <v>38</v>
      </c>
      <c r="U1650" s="2">
        <v>2060000</v>
      </c>
      <c r="V1650" s="2" t="s">
        <v>26626</v>
      </c>
      <c r="W1650" s="2" t="s">
        <v>34</v>
      </c>
      <c r="X1650" s="58" t="s">
        <v>26626</v>
      </c>
      <c r="Y1650" s="2" t="s">
        <v>39</v>
      </c>
      <c r="Z1650" s="2">
        <v>2060000</v>
      </c>
      <c r="AA1650" s="2" t="s">
        <v>40</v>
      </c>
      <c r="AB1650" s="58">
        <v>46163.641967592594</v>
      </c>
      <c r="AC1650" s="2">
        <v>0</v>
      </c>
      <c r="AD1650" s="104">
        <v>2060000</v>
      </c>
      <c r="AE1650" s="2">
        <v>46163.641967592594</v>
      </c>
      <c r="AG1650" s="2">
        <v>203357</v>
      </c>
    </row>
    <row r="1651" spans="1:33" ht="60" x14ac:dyDescent="0.25">
      <c r="A1651" s="2" t="s">
        <v>28762</v>
      </c>
      <c r="B1651" s="2" t="s">
        <v>26626</v>
      </c>
      <c r="C1651" s="2" t="s">
        <v>28763</v>
      </c>
      <c r="F1651" s="2" t="s">
        <v>28764</v>
      </c>
      <c r="G1651" s="2" t="s">
        <v>28765</v>
      </c>
      <c r="H1651" s="2" t="s">
        <v>28766</v>
      </c>
      <c r="I1651" s="2" t="s">
        <v>28767</v>
      </c>
      <c r="J1651" s="2" t="s">
        <v>28</v>
      </c>
      <c r="K1651" s="2" t="s">
        <v>68</v>
      </c>
      <c r="L1651" s="2" t="s">
        <v>218</v>
      </c>
      <c r="M1651" s="2" t="s">
        <v>219</v>
      </c>
      <c r="N1651" s="2" t="s">
        <v>3408</v>
      </c>
      <c r="O1651" s="2" t="s">
        <v>32</v>
      </c>
      <c r="P1651" s="24">
        <v>0</v>
      </c>
      <c r="Q1651" s="24">
        <v>3</v>
      </c>
      <c r="R1651" s="27" t="s">
        <v>1568</v>
      </c>
      <c r="S1651" s="28" t="s">
        <v>1585</v>
      </c>
      <c r="T1651" s="2" t="s">
        <v>38</v>
      </c>
      <c r="U1651" s="2">
        <v>2060000</v>
      </c>
      <c r="V1651" s="2" t="s">
        <v>26427</v>
      </c>
      <c r="W1651" s="2" t="s">
        <v>34</v>
      </c>
      <c r="X1651" s="58" t="s">
        <v>26257</v>
      </c>
      <c r="Z1651" s="2">
        <v>2060000</v>
      </c>
      <c r="AB1651" s="58">
        <v>46167.467372685183</v>
      </c>
      <c r="AC1651" s="2">
        <v>0</v>
      </c>
      <c r="AD1651" s="104">
        <v>2060000</v>
      </c>
      <c r="AE1651" s="2">
        <v>46167.467372685183</v>
      </c>
      <c r="AG1651" s="2">
        <v>209584</v>
      </c>
    </row>
    <row r="1652" spans="1:33" ht="45" x14ac:dyDescent="0.25">
      <c r="A1652" s="2" t="s">
        <v>26728</v>
      </c>
      <c r="B1652" s="2" t="s">
        <v>26626</v>
      </c>
      <c r="C1652" s="2" t="s">
        <v>26729</v>
      </c>
      <c r="F1652" s="2" t="s">
        <v>26730</v>
      </c>
      <c r="G1652" s="2" t="s">
        <v>26731</v>
      </c>
      <c r="H1652" s="2" t="s">
        <v>25711</v>
      </c>
      <c r="I1652" s="2" t="s">
        <v>26732</v>
      </c>
      <c r="J1652" s="2" t="s">
        <v>28</v>
      </c>
      <c r="K1652" s="2" t="s">
        <v>51</v>
      </c>
      <c r="L1652" s="2" t="s">
        <v>56</v>
      </c>
      <c r="M1652" s="2" t="s">
        <v>9089</v>
      </c>
      <c r="N1652" s="2" t="s">
        <v>9090</v>
      </c>
      <c r="O1652" s="3" t="s">
        <v>705</v>
      </c>
      <c r="P1652" s="24">
        <v>0</v>
      </c>
      <c r="Q1652" s="24">
        <v>0</v>
      </c>
      <c r="R1652" s="27" t="s">
        <v>1578</v>
      </c>
      <c r="S1652" s="28" t="s">
        <v>1589</v>
      </c>
      <c r="T1652" s="2" t="s">
        <v>33</v>
      </c>
      <c r="U1652" s="2">
        <v>0</v>
      </c>
      <c r="V1652" s="2" t="s">
        <v>25672</v>
      </c>
      <c r="W1652" s="2" t="s">
        <v>34</v>
      </c>
      <c r="AC1652" s="2">
        <v>0</v>
      </c>
      <c r="AD1652" s="104"/>
    </row>
    <row r="1653" spans="1:33" ht="60" x14ac:dyDescent="0.25">
      <c r="A1653" s="2" t="s">
        <v>28768</v>
      </c>
      <c r="B1653" s="2" t="s">
        <v>26626</v>
      </c>
      <c r="C1653" s="2" t="s">
        <v>28769</v>
      </c>
      <c r="F1653" s="2" t="s">
        <v>26735</v>
      </c>
      <c r="G1653" s="2" t="s">
        <v>26736</v>
      </c>
      <c r="H1653" s="2" t="s">
        <v>26737</v>
      </c>
      <c r="I1653" s="2" t="s">
        <v>26738</v>
      </c>
      <c r="J1653" s="2" t="s">
        <v>28</v>
      </c>
      <c r="K1653" s="2" t="s">
        <v>29</v>
      </c>
      <c r="L1653" s="2" t="s">
        <v>57</v>
      </c>
      <c r="M1653" s="2" t="s">
        <v>129</v>
      </c>
      <c r="N1653" s="2" t="s">
        <v>5117</v>
      </c>
      <c r="O1653" s="3" t="s">
        <v>705</v>
      </c>
      <c r="P1653" s="24">
        <v>0</v>
      </c>
      <c r="Q1653" s="24">
        <v>0</v>
      </c>
      <c r="R1653" s="27" t="s">
        <v>1578</v>
      </c>
      <c r="S1653" s="28" t="s">
        <v>1585</v>
      </c>
      <c r="T1653" s="2" t="s">
        <v>38</v>
      </c>
      <c r="U1653" s="2">
        <v>0</v>
      </c>
      <c r="V1653" s="2" t="s">
        <v>26626</v>
      </c>
      <c r="W1653" s="2" t="s">
        <v>34</v>
      </c>
      <c r="AC1653" s="2">
        <v>0</v>
      </c>
      <c r="AD1653" s="104"/>
    </row>
    <row r="1654" spans="1:33" ht="45" x14ac:dyDescent="0.25">
      <c r="A1654" s="2" t="s">
        <v>26733</v>
      </c>
      <c r="B1654" s="2" t="s">
        <v>26626</v>
      </c>
      <c r="C1654" s="2" t="s">
        <v>26734</v>
      </c>
      <c r="F1654" s="2" t="s">
        <v>26735</v>
      </c>
      <c r="G1654" s="2" t="s">
        <v>26736</v>
      </c>
      <c r="H1654" s="2" t="s">
        <v>26737</v>
      </c>
      <c r="I1654" s="2" t="s">
        <v>26738</v>
      </c>
      <c r="J1654" s="2" t="s">
        <v>28</v>
      </c>
      <c r="K1654" s="2" t="s">
        <v>29</v>
      </c>
      <c r="L1654" s="2" t="s">
        <v>57</v>
      </c>
      <c r="M1654" s="2" t="s">
        <v>129</v>
      </c>
      <c r="N1654" s="2" t="s">
        <v>5117</v>
      </c>
      <c r="O1654" s="3" t="s">
        <v>32</v>
      </c>
      <c r="P1654" s="24">
        <v>0</v>
      </c>
      <c r="Q1654" s="24">
        <v>1</v>
      </c>
      <c r="R1654" s="27" t="s">
        <v>1568</v>
      </c>
      <c r="S1654" s="28" t="s">
        <v>1589</v>
      </c>
      <c r="T1654" s="2" t="s">
        <v>33</v>
      </c>
      <c r="U1654" s="2">
        <v>412000</v>
      </c>
      <c r="V1654" s="2" t="s">
        <v>26626</v>
      </c>
      <c r="W1654" s="2" t="s">
        <v>34</v>
      </c>
      <c r="X1654" s="58" t="s">
        <v>26626</v>
      </c>
      <c r="Z1654" s="2">
        <v>412000</v>
      </c>
      <c r="AB1654" s="58">
        <v>46163.672615740739</v>
      </c>
      <c r="AC1654" s="2">
        <v>0</v>
      </c>
      <c r="AD1654" s="104">
        <v>412000</v>
      </c>
      <c r="AE1654" s="2">
        <v>46163.672615740739</v>
      </c>
      <c r="AG1654" s="2">
        <v>203324</v>
      </c>
    </row>
    <row r="1655" spans="1:33" ht="45" x14ac:dyDescent="0.25">
      <c r="A1655" s="2" t="s">
        <v>26739</v>
      </c>
      <c r="B1655" s="2" t="s">
        <v>26626</v>
      </c>
      <c r="C1655" s="2" t="s">
        <v>26740</v>
      </c>
      <c r="F1655" s="2" t="s">
        <v>26741</v>
      </c>
      <c r="G1655" s="2" t="s">
        <v>26742</v>
      </c>
      <c r="H1655" s="2" t="s">
        <v>15121</v>
      </c>
      <c r="I1655" s="2" t="s">
        <v>26743</v>
      </c>
      <c r="J1655" s="2" t="s">
        <v>28</v>
      </c>
      <c r="K1655" s="2" t="s">
        <v>78</v>
      </c>
      <c r="L1655" s="2" t="s">
        <v>424</v>
      </c>
      <c r="M1655" s="2" t="s">
        <v>425</v>
      </c>
      <c r="N1655" s="2" t="s">
        <v>5097</v>
      </c>
      <c r="O1655" s="2" t="s">
        <v>19490</v>
      </c>
      <c r="P1655" s="24">
        <v>1</v>
      </c>
      <c r="Q1655" s="24">
        <v>0</v>
      </c>
      <c r="R1655" s="27" t="s">
        <v>1579</v>
      </c>
      <c r="S1655" s="28" t="s">
        <v>1589</v>
      </c>
      <c r="T1655" s="2" t="s">
        <v>33</v>
      </c>
      <c r="U1655" s="2">
        <v>412000</v>
      </c>
      <c r="V1655" s="2" t="s">
        <v>26626</v>
      </c>
      <c r="W1655" s="2" t="s">
        <v>34</v>
      </c>
      <c r="X1655" s="58" t="s">
        <v>26626</v>
      </c>
      <c r="Y1655" s="2" t="s">
        <v>39</v>
      </c>
      <c r="Z1655" s="2">
        <v>412000</v>
      </c>
      <c r="AA1655" s="2" t="s">
        <v>40</v>
      </c>
      <c r="AB1655" s="58">
        <v>46163.612870370373</v>
      </c>
      <c r="AC1655" s="2">
        <v>0</v>
      </c>
      <c r="AD1655" s="104">
        <v>412000</v>
      </c>
      <c r="AE1655" s="2">
        <v>46163.612870370373</v>
      </c>
      <c r="AG1655" s="2">
        <v>203202</v>
      </c>
    </row>
    <row r="1656" spans="1:33" ht="60" x14ac:dyDescent="0.25">
      <c r="A1656" s="2" t="s">
        <v>28770</v>
      </c>
      <c r="B1656" s="2" t="s">
        <v>26626</v>
      </c>
      <c r="C1656" s="2" t="s">
        <v>28771</v>
      </c>
      <c r="F1656" s="2" t="s">
        <v>28772</v>
      </c>
      <c r="G1656" s="2" t="s">
        <v>28773</v>
      </c>
      <c r="H1656" s="2" t="s">
        <v>28774</v>
      </c>
      <c r="I1656" s="2" t="s">
        <v>28775</v>
      </c>
      <c r="J1656" s="2" t="s">
        <v>28</v>
      </c>
      <c r="K1656" s="2" t="s">
        <v>68</v>
      </c>
      <c r="L1656" s="2" t="s">
        <v>222</v>
      </c>
      <c r="M1656" s="2" t="s">
        <v>223</v>
      </c>
      <c r="N1656" s="2" t="s">
        <v>4086</v>
      </c>
      <c r="O1656" s="3" t="s">
        <v>705</v>
      </c>
      <c r="P1656" s="24">
        <v>0</v>
      </c>
      <c r="Q1656" s="24">
        <v>0</v>
      </c>
      <c r="R1656" s="27" t="s">
        <v>1578</v>
      </c>
      <c r="S1656" s="28" t="s">
        <v>1585</v>
      </c>
      <c r="T1656" s="2" t="s">
        <v>38</v>
      </c>
      <c r="U1656" s="2">
        <v>0</v>
      </c>
      <c r="V1656" s="2" t="s">
        <v>26626</v>
      </c>
      <c r="W1656" s="2" t="s">
        <v>34</v>
      </c>
      <c r="AC1656" s="2">
        <v>0</v>
      </c>
      <c r="AD1656" s="104"/>
    </row>
    <row r="1657" spans="1:33" ht="60" x14ac:dyDescent="0.25">
      <c r="A1657" s="2" t="s">
        <v>28776</v>
      </c>
      <c r="B1657" s="2" t="s">
        <v>26626</v>
      </c>
      <c r="C1657" s="2" t="s">
        <v>28777</v>
      </c>
      <c r="F1657" s="2" t="s">
        <v>26749</v>
      </c>
      <c r="G1657" s="2" t="s">
        <v>26750</v>
      </c>
      <c r="H1657" s="2" t="s">
        <v>8456</v>
      </c>
      <c r="I1657" s="2" t="s">
        <v>26751</v>
      </c>
      <c r="J1657" s="2" t="s">
        <v>28</v>
      </c>
      <c r="K1657" s="2" t="s">
        <v>78</v>
      </c>
      <c r="L1657" s="2" t="s">
        <v>424</v>
      </c>
      <c r="M1657" s="2" t="s">
        <v>425</v>
      </c>
      <c r="N1657" s="2" t="s">
        <v>5097</v>
      </c>
      <c r="O1657" s="2" t="s">
        <v>19490</v>
      </c>
      <c r="P1657" s="24">
        <v>0</v>
      </c>
      <c r="Q1657" s="24">
        <v>0</v>
      </c>
      <c r="R1657" s="27" t="s">
        <v>1579</v>
      </c>
      <c r="S1657" s="28" t="s">
        <v>1585</v>
      </c>
      <c r="T1657" s="2" t="s">
        <v>38</v>
      </c>
      <c r="U1657" s="2">
        <v>2060000</v>
      </c>
      <c r="V1657" s="2" t="s">
        <v>26626</v>
      </c>
      <c r="W1657" s="2" t="s">
        <v>34</v>
      </c>
      <c r="X1657" s="58" t="s">
        <v>26626</v>
      </c>
      <c r="Y1657" s="2" t="s">
        <v>39</v>
      </c>
      <c r="Z1657" s="2">
        <v>2060000</v>
      </c>
      <c r="AA1657" s="2" t="s">
        <v>40</v>
      </c>
      <c r="AB1657" s="58">
        <v>46163.618391203701</v>
      </c>
      <c r="AC1657" s="2">
        <v>0</v>
      </c>
      <c r="AD1657" s="104">
        <v>2060000</v>
      </c>
      <c r="AE1657" s="2">
        <v>46163.618391203701</v>
      </c>
      <c r="AG1657" s="2">
        <v>203208</v>
      </c>
    </row>
    <row r="1658" spans="1:33" ht="45" x14ac:dyDescent="0.25">
      <c r="A1658" s="2" t="s">
        <v>26744</v>
      </c>
      <c r="B1658" s="2" t="s">
        <v>26626</v>
      </c>
      <c r="C1658" s="2" t="s">
        <v>26745</v>
      </c>
      <c r="F1658" s="2" t="s">
        <v>9653</v>
      </c>
      <c r="G1658" s="2" t="s">
        <v>9654</v>
      </c>
      <c r="H1658" s="2" t="s">
        <v>9655</v>
      </c>
      <c r="I1658" s="2" t="s">
        <v>26746</v>
      </c>
      <c r="J1658" s="2" t="s">
        <v>28</v>
      </c>
      <c r="K1658" s="2" t="s">
        <v>51</v>
      </c>
      <c r="L1658" s="2" t="s">
        <v>498</v>
      </c>
      <c r="M1658" s="2" t="s">
        <v>724</v>
      </c>
      <c r="N1658" s="2" t="s">
        <v>8815</v>
      </c>
      <c r="O1658" s="2" t="s">
        <v>32</v>
      </c>
      <c r="P1658" s="24">
        <v>0</v>
      </c>
      <c r="Q1658" s="24">
        <v>1</v>
      </c>
      <c r="R1658" s="27" t="s">
        <v>1568</v>
      </c>
      <c r="S1658" s="28" t="s">
        <v>1589</v>
      </c>
      <c r="T1658" s="2" t="s">
        <v>33</v>
      </c>
      <c r="U1658" s="2">
        <v>412000</v>
      </c>
      <c r="V1658" s="2" t="s">
        <v>26626</v>
      </c>
      <c r="W1658" s="2" t="s">
        <v>34</v>
      </c>
      <c r="X1658" s="58" t="s">
        <v>25672</v>
      </c>
      <c r="Z1658" s="2">
        <v>412000</v>
      </c>
      <c r="AB1658" s="58">
        <v>46174.686539351853</v>
      </c>
      <c r="AC1658" s="2">
        <v>0</v>
      </c>
      <c r="AD1658" s="104">
        <v>412000</v>
      </c>
      <c r="AE1658" s="2">
        <v>46174.686539351853</v>
      </c>
      <c r="AG1658" s="2">
        <v>204715</v>
      </c>
    </row>
    <row r="1659" spans="1:33" ht="45" x14ac:dyDescent="0.25">
      <c r="A1659" s="2" t="s">
        <v>26747</v>
      </c>
      <c r="B1659" s="2" t="s">
        <v>26626</v>
      </c>
      <c r="C1659" s="2" t="s">
        <v>26748</v>
      </c>
      <c r="F1659" s="2" t="s">
        <v>26749</v>
      </c>
      <c r="G1659" s="2" t="s">
        <v>26750</v>
      </c>
      <c r="H1659" s="2" t="s">
        <v>8456</v>
      </c>
      <c r="I1659" s="2" t="s">
        <v>26751</v>
      </c>
      <c r="J1659" s="2" t="s">
        <v>28</v>
      </c>
      <c r="K1659" s="2" t="s">
        <v>78</v>
      </c>
      <c r="L1659" s="2" t="s">
        <v>424</v>
      </c>
      <c r="M1659" s="2" t="s">
        <v>425</v>
      </c>
      <c r="N1659" s="2" t="s">
        <v>5097</v>
      </c>
      <c r="O1659" s="3" t="s">
        <v>19490</v>
      </c>
      <c r="P1659" s="24">
        <v>0</v>
      </c>
      <c r="Q1659" s="24">
        <v>0</v>
      </c>
      <c r="R1659" s="27" t="s">
        <v>1579</v>
      </c>
      <c r="S1659" s="28" t="s">
        <v>1589</v>
      </c>
      <c r="T1659" s="2" t="s">
        <v>33</v>
      </c>
      <c r="U1659" s="2">
        <v>412000</v>
      </c>
      <c r="V1659" s="2" t="s">
        <v>26626</v>
      </c>
      <c r="W1659" s="2" t="s">
        <v>34</v>
      </c>
      <c r="X1659" s="58" t="s">
        <v>26626</v>
      </c>
      <c r="Y1659" s="2" t="s">
        <v>39</v>
      </c>
      <c r="Z1659" s="2">
        <v>412000</v>
      </c>
      <c r="AA1659" s="2" t="s">
        <v>40</v>
      </c>
      <c r="AB1659" s="58">
        <v>46163.617199074077</v>
      </c>
      <c r="AC1659" s="2">
        <v>0</v>
      </c>
      <c r="AD1659" s="104">
        <v>412000</v>
      </c>
      <c r="AE1659" s="2">
        <v>46163.617199074077</v>
      </c>
      <c r="AG1659" s="2">
        <v>203204</v>
      </c>
    </row>
    <row r="1660" spans="1:33" ht="45" x14ac:dyDescent="0.25">
      <c r="A1660" s="2" t="s">
        <v>26752</v>
      </c>
      <c r="B1660" s="2" t="s">
        <v>26626</v>
      </c>
      <c r="C1660" s="2" t="s">
        <v>26753</v>
      </c>
      <c r="F1660" s="2" t="s">
        <v>1368</v>
      </c>
      <c r="G1660" s="2" t="s">
        <v>2502</v>
      </c>
      <c r="H1660" s="2" t="s">
        <v>2503</v>
      </c>
      <c r="I1660" s="2" t="s">
        <v>26754</v>
      </c>
      <c r="J1660" s="2" t="s">
        <v>28</v>
      </c>
      <c r="K1660" s="2" t="s">
        <v>173</v>
      </c>
      <c r="L1660" s="2" t="s">
        <v>218</v>
      </c>
      <c r="M1660" s="2" t="s">
        <v>641</v>
      </c>
      <c r="N1660" s="2" t="s">
        <v>4250</v>
      </c>
      <c r="O1660" s="2" t="s">
        <v>19490</v>
      </c>
      <c r="P1660" s="24">
        <v>0</v>
      </c>
      <c r="Q1660" s="24">
        <v>0</v>
      </c>
      <c r="R1660" s="27" t="s">
        <v>1579</v>
      </c>
      <c r="S1660" s="28" t="s">
        <v>1589</v>
      </c>
      <c r="T1660" s="2" t="s">
        <v>33</v>
      </c>
      <c r="U1660" s="2">
        <v>412000</v>
      </c>
      <c r="V1660" s="2" t="s">
        <v>26626</v>
      </c>
      <c r="W1660" s="2" t="s">
        <v>34</v>
      </c>
      <c r="X1660" s="58" t="s">
        <v>26447</v>
      </c>
      <c r="Y1660" s="2" t="s">
        <v>39</v>
      </c>
      <c r="Z1660" s="2">
        <v>412000</v>
      </c>
      <c r="AA1660" s="2" t="s">
        <v>40</v>
      </c>
      <c r="AB1660" s="58">
        <v>46164.558634259258</v>
      </c>
      <c r="AC1660" s="2">
        <v>0</v>
      </c>
      <c r="AD1660" s="104">
        <v>412000</v>
      </c>
      <c r="AE1660" s="2">
        <v>46164.558634259258</v>
      </c>
      <c r="AG1660" s="2">
        <v>203414</v>
      </c>
    </row>
    <row r="1661" spans="1:33" ht="45" x14ac:dyDescent="0.25">
      <c r="A1661" s="2" t="s">
        <v>26755</v>
      </c>
      <c r="B1661" s="2" t="s">
        <v>26626</v>
      </c>
      <c r="C1661" s="2" t="s">
        <v>26756</v>
      </c>
      <c r="F1661" s="2" t="s">
        <v>6569</v>
      </c>
      <c r="G1661" s="2" t="s">
        <v>6570</v>
      </c>
      <c r="H1661" s="2" t="s">
        <v>3948</v>
      </c>
      <c r="I1661" s="2" t="s">
        <v>20061</v>
      </c>
      <c r="J1661" s="2" t="s">
        <v>28</v>
      </c>
      <c r="K1661" s="2" t="s">
        <v>173</v>
      </c>
      <c r="L1661" s="2" t="s">
        <v>447</v>
      </c>
      <c r="M1661" s="2" t="s">
        <v>1638</v>
      </c>
      <c r="N1661" s="2" t="s">
        <v>3401</v>
      </c>
      <c r="O1661" s="2" t="s">
        <v>32</v>
      </c>
      <c r="P1661" s="24">
        <v>0</v>
      </c>
      <c r="Q1661" s="24">
        <v>1</v>
      </c>
      <c r="R1661" s="27" t="s">
        <v>1568</v>
      </c>
      <c r="S1661" s="28" t="s">
        <v>1589</v>
      </c>
      <c r="T1661" s="2" t="s">
        <v>33</v>
      </c>
      <c r="U1661" s="2">
        <v>412000</v>
      </c>
      <c r="V1661" s="2" t="s">
        <v>26626</v>
      </c>
      <c r="W1661" s="2" t="s">
        <v>34</v>
      </c>
      <c r="X1661" s="58" t="s">
        <v>26626</v>
      </c>
      <c r="Z1661" s="2">
        <v>412000</v>
      </c>
      <c r="AB1661" s="58">
        <v>46163.729791666665</v>
      </c>
      <c r="AC1661" s="2">
        <v>0</v>
      </c>
      <c r="AD1661" s="104">
        <v>412000</v>
      </c>
      <c r="AE1661" s="2">
        <v>46163.729791666665</v>
      </c>
      <c r="AG1661" s="2">
        <v>203420</v>
      </c>
    </row>
    <row r="1662" spans="1:33" ht="60" x14ac:dyDescent="0.25">
      <c r="A1662" s="2" t="s">
        <v>28778</v>
      </c>
      <c r="B1662" s="2" t="s">
        <v>26626</v>
      </c>
      <c r="C1662" s="2" t="s">
        <v>28779</v>
      </c>
      <c r="F1662" s="2" t="s">
        <v>14332</v>
      </c>
      <c r="G1662" s="2" t="s">
        <v>14333</v>
      </c>
      <c r="H1662" s="2" t="s">
        <v>5752</v>
      </c>
      <c r="I1662" s="2" t="s">
        <v>21158</v>
      </c>
      <c r="J1662" s="2" t="s">
        <v>28</v>
      </c>
      <c r="K1662" s="2" t="s">
        <v>78</v>
      </c>
      <c r="L1662" s="2" t="s">
        <v>503</v>
      </c>
      <c r="M1662" s="2" t="s">
        <v>504</v>
      </c>
      <c r="N1662" s="2" t="s">
        <v>3821</v>
      </c>
      <c r="O1662" s="3" t="s">
        <v>32</v>
      </c>
      <c r="P1662" s="24">
        <v>0</v>
      </c>
      <c r="Q1662" s="24">
        <v>1</v>
      </c>
      <c r="R1662" s="27" t="s">
        <v>1568</v>
      </c>
      <c r="S1662" s="28" t="s">
        <v>1585</v>
      </c>
      <c r="T1662" s="2" t="s">
        <v>38</v>
      </c>
      <c r="U1662" s="2">
        <v>2060000</v>
      </c>
      <c r="V1662" s="2" t="s">
        <v>26626</v>
      </c>
      <c r="W1662" s="2" t="s">
        <v>34</v>
      </c>
      <c r="X1662" s="58" t="s">
        <v>26626</v>
      </c>
      <c r="Z1662" s="2">
        <v>2060000</v>
      </c>
      <c r="AB1662" s="58">
        <v>46163.704421296294</v>
      </c>
      <c r="AC1662" s="2">
        <v>0</v>
      </c>
      <c r="AD1662" s="104">
        <v>2060000</v>
      </c>
      <c r="AE1662" s="2">
        <v>46163.704421296294</v>
      </c>
      <c r="AG1662" s="2">
        <v>203576</v>
      </c>
    </row>
    <row r="1663" spans="1:33" ht="45" x14ac:dyDescent="0.25">
      <c r="A1663" s="2" t="s">
        <v>26757</v>
      </c>
      <c r="B1663" s="2" t="s">
        <v>26626</v>
      </c>
      <c r="C1663" s="2" t="s">
        <v>26758</v>
      </c>
      <c r="F1663" s="2" t="s">
        <v>26759</v>
      </c>
      <c r="G1663" s="2" t="s">
        <v>26760</v>
      </c>
      <c r="H1663" s="2" t="s">
        <v>16848</v>
      </c>
      <c r="I1663" s="2" t="s">
        <v>22335</v>
      </c>
      <c r="J1663" s="2" t="s">
        <v>28</v>
      </c>
      <c r="K1663" s="2" t="s">
        <v>68</v>
      </c>
      <c r="L1663" s="2" t="s">
        <v>335</v>
      </c>
      <c r="M1663" s="2" t="s">
        <v>336</v>
      </c>
      <c r="N1663" s="2" t="s">
        <v>5291</v>
      </c>
      <c r="O1663" s="3" t="s">
        <v>19606</v>
      </c>
      <c r="P1663" s="24">
        <v>0</v>
      </c>
      <c r="Q1663" s="24">
        <v>0</v>
      </c>
      <c r="R1663" s="27" t="s">
        <v>1578</v>
      </c>
      <c r="S1663" s="28" t="s">
        <v>1589</v>
      </c>
      <c r="T1663" s="2" t="s">
        <v>33</v>
      </c>
      <c r="U1663" s="2">
        <v>0</v>
      </c>
      <c r="V1663" s="2" t="s">
        <v>31234</v>
      </c>
      <c r="W1663" s="2" t="s">
        <v>34</v>
      </c>
      <c r="X1663" s="58" t="s">
        <v>31234</v>
      </c>
      <c r="Y1663" s="2" t="s">
        <v>87</v>
      </c>
      <c r="AA1663" s="2" t="s">
        <v>88</v>
      </c>
      <c r="AB1663" s="58">
        <v>46177.642245370371</v>
      </c>
      <c r="AC1663" s="2">
        <v>0</v>
      </c>
      <c r="AD1663" s="104"/>
      <c r="AE1663" s="2">
        <v>46177.642245370371</v>
      </c>
      <c r="AG1663" s="2">
        <v>202773</v>
      </c>
    </row>
    <row r="1664" spans="1:33" ht="45" x14ac:dyDescent="0.25">
      <c r="A1664" s="2" t="s">
        <v>26761</v>
      </c>
      <c r="B1664" s="2" t="s">
        <v>26626</v>
      </c>
      <c r="C1664" s="2" t="s">
        <v>26762</v>
      </c>
      <c r="F1664" s="2" t="s">
        <v>13873</v>
      </c>
      <c r="G1664" s="2" t="s">
        <v>13874</v>
      </c>
      <c r="H1664" s="2" t="s">
        <v>13875</v>
      </c>
      <c r="I1664" s="2" t="s">
        <v>20624</v>
      </c>
      <c r="J1664" s="2" t="s">
        <v>28</v>
      </c>
      <c r="K1664" s="2" t="s">
        <v>29</v>
      </c>
      <c r="L1664" s="2" t="s">
        <v>126</v>
      </c>
      <c r="M1664" s="2" t="s">
        <v>127</v>
      </c>
      <c r="N1664" s="2" t="s">
        <v>3571</v>
      </c>
      <c r="O1664" s="2" t="s">
        <v>32</v>
      </c>
      <c r="P1664" s="24">
        <v>0</v>
      </c>
      <c r="Q1664" s="24">
        <v>1</v>
      </c>
      <c r="R1664" s="27" t="s">
        <v>1568</v>
      </c>
      <c r="S1664" s="28" t="s">
        <v>1589</v>
      </c>
      <c r="T1664" s="2" t="s">
        <v>33</v>
      </c>
      <c r="U1664" s="2">
        <v>412000</v>
      </c>
      <c r="V1664" s="2" t="s">
        <v>26626</v>
      </c>
      <c r="W1664" s="2" t="s">
        <v>34</v>
      </c>
      <c r="X1664" s="58" t="s">
        <v>26626</v>
      </c>
      <c r="Z1664" s="2">
        <v>412000</v>
      </c>
      <c r="AB1664" s="58">
        <v>46163.981446759259</v>
      </c>
      <c r="AC1664" s="2">
        <v>0</v>
      </c>
      <c r="AD1664" s="104">
        <v>412000</v>
      </c>
      <c r="AE1664" s="2">
        <v>46163.981446759259</v>
      </c>
      <c r="AG1664" s="2">
        <v>203104</v>
      </c>
    </row>
    <row r="1665" spans="1:33" ht="45" x14ac:dyDescent="0.25">
      <c r="A1665" s="2" t="s">
        <v>26763</v>
      </c>
      <c r="B1665" s="2" t="s">
        <v>26626</v>
      </c>
      <c r="C1665" s="2" t="s">
        <v>26764</v>
      </c>
      <c r="F1665" s="2" t="s">
        <v>26765</v>
      </c>
      <c r="G1665" s="2" t="s">
        <v>26766</v>
      </c>
      <c r="H1665" s="2" t="s">
        <v>26767</v>
      </c>
      <c r="I1665" s="2" t="s">
        <v>26768</v>
      </c>
      <c r="J1665" s="2" t="s">
        <v>28</v>
      </c>
      <c r="K1665" s="2" t="s">
        <v>78</v>
      </c>
      <c r="L1665" s="2" t="s">
        <v>96</v>
      </c>
      <c r="M1665" s="2" t="s">
        <v>97</v>
      </c>
      <c r="N1665" s="2" t="s">
        <v>3885</v>
      </c>
      <c r="O1665" s="3" t="s">
        <v>32</v>
      </c>
      <c r="P1665" s="24">
        <v>0</v>
      </c>
      <c r="Q1665" s="24">
        <v>1</v>
      </c>
      <c r="R1665" s="27" t="s">
        <v>1568</v>
      </c>
      <c r="S1665" s="28" t="s">
        <v>1589</v>
      </c>
      <c r="T1665" s="2" t="s">
        <v>33</v>
      </c>
      <c r="U1665" s="2">
        <v>412000</v>
      </c>
      <c r="V1665" s="2" t="s">
        <v>26626</v>
      </c>
      <c r="W1665" s="2" t="s">
        <v>34</v>
      </c>
      <c r="X1665" s="58" t="s">
        <v>26447</v>
      </c>
      <c r="Z1665" s="2">
        <v>412000</v>
      </c>
      <c r="AB1665" s="58">
        <v>46164.416203703702</v>
      </c>
      <c r="AC1665" s="2">
        <v>0</v>
      </c>
      <c r="AD1665" s="104">
        <v>412000</v>
      </c>
      <c r="AE1665" s="2">
        <v>46164.416203703702</v>
      </c>
      <c r="AG1665" s="2">
        <v>202768</v>
      </c>
    </row>
    <row r="1666" spans="1:33" ht="45" x14ac:dyDescent="0.25">
      <c r="A1666" s="2" t="s">
        <v>26769</v>
      </c>
      <c r="B1666" s="2" t="s">
        <v>26626</v>
      </c>
      <c r="C1666" s="2" t="s">
        <v>26770</v>
      </c>
      <c r="F1666" s="2" t="s">
        <v>26771</v>
      </c>
      <c r="G1666" s="2" t="s">
        <v>26772</v>
      </c>
      <c r="H1666" s="2" t="s">
        <v>26773</v>
      </c>
      <c r="I1666" s="2" t="s">
        <v>26774</v>
      </c>
      <c r="J1666" s="2" t="s">
        <v>28</v>
      </c>
      <c r="K1666" s="2" t="s">
        <v>43</v>
      </c>
      <c r="L1666" s="2" t="s">
        <v>387</v>
      </c>
      <c r="M1666" s="2" t="s">
        <v>388</v>
      </c>
      <c r="N1666" s="2" t="s">
        <v>3037</v>
      </c>
      <c r="O1666" s="2" t="s">
        <v>32</v>
      </c>
      <c r="P1666" s="24">
        <v>0</v>
      </c>
      <c r="Q1666" s="24">
        <v>1</v>
      </c>
      <c r="R1666" s="27" t="s">
        <v>1568</v>
      </c>
      <c r="S1666" s="28" t="s">
        <v>1589</v>
      </c>
      <c r="T1666" s="2" t="s">
        <v>33</v>
      </c>
      <c r="U1666" s="2">
        <v>412000</v>
      </c>
      <c r="V1666" s="2" t="s">
        <v>26626</v>
      </c>
      <c r="W1666" s="2" t="s">
        <v>34</v>
      </c>
      <c r="X1666" s="58" t="s">
        <v>25940</v>
      </c>
      <c r="Z1666" s="2">
        <v>412000</v>
      </c>
      <c r="AB1666" s="58">
        <v>46168.401134259257</v>
      </c>
      <c r="AC1666" s="2">
        <v>0</v>
      </c>
      <c r="AD1666" s="104">
        <v>412000</v>
      </c>
      <c r="AE1666" s="2">
        <v>46168.401134259257</v>
      </c>
      <c r="AG1666" s="2">
        <v>202738</v>
      </c>
    </row>
    <row r="1667" spans="1:33" ht="45" x14ac:dyDescent="0.25">
      <c r="A1667" s="2" t="s">
        <v>26775</v>
      </c>
      <c r="B1667" s="2" t="s">
        <v>26626</v>
      </c>
      <c r="C1667" s="2" t="s">
        <v>26776</v>
      </c>
      <c r="F1667" s="2" t="s">
        <v>26777</v>
      </c>
      <c r="G1667" s="2" t="s">
        <v>26778</v>
      </c>
      <c r="H1667" s="2" t="s">
        <v>12625</v>
      </c>
      <c r="I1667" s="2" t="s">
        <v>21254</v>
      </c>
      <c r="J1667" s="2" t="s">
        <v>28</v>
      </c>
      <c r="K1667" s="2" t="s">
        <v>78</v>
      </c>
      <c r="L1667" s="2" t="s">
        <v>470</v>
      </c>
      <c r="M1667" s="2" t="s">
        <v>471</v>
      </c>
      <c r="N1667" s="2" t="s">
        <v>7803</v>
      </c>
      <c r="O1667" s="3" t="s">
        <v>32</v>
      </c>
      <c r="P1667" s="24">
        <v>0</v>
      </c>
      <c r="Q1667" s="24">
        <v>1</v>
      </c>
      <c r="R1667" s="27" t="s">
        <v>1568</v>
      </c>
      <c r="S1667" s="28" t="s">
        <v>1589</v>
      </c>
      <c r="T1667" s="2" t="s">
        <v>33</v>
      </c>
      <c r="U1667" s="2">
        <v>412000</v>
      </c>
      <c r="V1667" s="2" t="s">
        <v>26626</v>
      </c>
      <c r="W1667" s="2" t="s">
        <v>34</v>
      </c>
      <c r="X1667" s="58" t="s">
        <v>26626</v>
      </c>
      <c r="Z1667" s="2">
        <v>412000</v>
      </c>
      <c r="AB1667" s="58">
        <v>46163.731851851851</v>
      </c>
      <c r="AC1667" s="2">
        <v>0</v>
      </c>
      <c r="AD1667" s="104">
        <v>412000</v>
      </c>
      <c r="AE1667" s="2">
        <v>46163.731851851851</v>
      </c>
      <c r="AG1667" s="2">
        <v>202730</v>
      </c>
    </row>
    <row r="1668" spans="1:33" ht="60" x14ac:dyDescent="0.25">
      <c r="A1668" s="2" t="s">
        <v>26779</v>
      </c>
      <c r="B1668" s="2" t="s">
        <v>26626</v>
      </c>
      <c r="C1668" s="2" t="s">
        <v>26780</v>
      </c>
      <c r="F1668" s="2" t="s">
        <v>26781</v>
      </c>
      <c r="G1668" s="2" t="s">
        <v>26782</v>
      </c>
      <c r="H1668" s="2" t="s">
        <v>26783</v>
      </c>
      <c r="I1668" s="2" t="s">
        <v>26784</v>
      </c>
      <c r="J1668" s="2" t="s">
        <v>28</v>
      </c>
      <c r="K1668" s="2" t="s">
        <v>78</v>
      </c>
      <c r="L1668" s="2" t="s">
        <v>208</v>
      </c>
      <c r="M1668" s="2" t="s">
        <v>330</v>
      </c>
      <c r="N1668" s="2" t="s">
        <v>4057</v>
      </c>
      <c r="O1668" s="2" t="s">
        <v>32</v>
      </c>
      <c r="P1668" s="24">
        <v>0</v>
      </c>
      <c r="Q1668" s="24">
        <v>1</v>
      </c>
      <c r="R1668" s="27" t="s">
        <v>1568</v>
      </c>
      <c r="S1668" s="28" t="s">
        <v>1589</v>
      </c>
      <c r="T1668" s="2" t="s">
        <v>33</v>
      </c>
      <c r="U1668" s="2">
        <v>412000</v>
      </c>
      <c r="V1668" s="2" t="s">
        <v>26626</v>
      </c>
      <c r="W1668" s="2" t="s">
        <v>34</v>
      </c>
      <c r="X1668" s="58" t="s">
        <v>26626</v>
      </c>
      <c r="Z1668" s="2">
        <v>412000</v>
      </c>
      <c r="AB1668" s="58">
        <v>46163.52648148148</v>
      </c>
      <c r="AC1668" s="2">
        <v>0</v>
      </c>
      <c r="AD1668" s="104">
        <v>412000</v>
      </c>
      <c r="AE1668" s="2">
        <v>46163.52648148148</v>
      </c>
      <c r="AG1668" s="2">
        <v>202769</v>
      </c>
    </row>
    <row r="1669" spans="1:33" ht="60" x14ac:dyDescent="0.25">
      <c r="A1669" s="2" t="s">
        <v>28780</v>
      </c>
      <c r="B1669" s="2" t="s">
        <v>26626</v>
      </c>
      <c r="C1669" s="2" t="s">
        <v>28781</v>
      </c>
      <c r="F1669" s="2" t="s">
        <v>5689</v>
      </c>
      <c r="G1669" s="2" t="s">
        <v>5690</v>
      </c>
      <c r="H1669" s="2" t="s">
        <v>5691</v>
      </c>
      <c r="I1669" s="2" t="s">
        <v>23091</v>
      </c>
      <c r="J1669" s="2" t="s">
        <v>28</v>
      </c>
      <c r="K1669" s="2" t="s">
        <v>61</v>
      </c>
      <c r="L1669" s="2" t="s">
        <v>375</v>
      </c>
      <c r="M1669" s="2" t="s">
        <v>26285</v>
      </c>
      <c r="N1669" s="2" t="s">
        <v>26286</v>
      </c>
      <c r="O1669" s="3" t="s">
        <v>19490</v>
      </c>
      <c r="P1669" s="24">
        <v>1</v>
      </c>
      <c r="Q1669" s="24">
        <v>0</v>
      </c>
      <c r="R1669" s="27" t="s">
        <v>1579</v>
      </c>
      <c r="S1669" s="28" t="s">
        <v>1585</v>
      </c>
      <c r="T1669" s="2" t="s">
        <v>38</v>
      </c>
      <c r="U1669" s="2">
        <v>2060000</v>
      </c>
      <c r="V1669" s="2" t="s">
        <v>26626</v>
      </c>
      <c r="W1669" s="2" t="s">
        <v>34</v>
      </c>
      <c r="X1669" s="58" t="s">
        <v>26626</v>
      </c>
      <c r="Y1669" s="2" t="s">
        <v>39</v>
      </c>
      <c r="Z1669" s="2">
        <v>2060000</v>
      </c>
      <c r="AA1669" s="2" t="s">
        <v>40</v>
      </c>
      <c r="AB1669" s="58">
        <v>46163.634548611109</v>
      </c>
      <c r="AC1669" s="2">
        <v>0</v>
      </c>
      <c r="AD1669" s="104">
        <v>2060000</v>
      </c>
      <c r="AE1669" s="2">
        <v>46163.634548611109</v>
      </c>
      <c r="AG1669" s="2">
        <v>203226</v>
      </c>
    </row>
    <row r="1670" spans="1:33" ht="45" x14ac:dyDescent="0.25">
      <c r="A1670" s="2" t="s">
        <v>26785</v>
      </c>
      <c r="B1670" s="2" t="s">
        <v>26626</v>
      </c>
      <c r="C1670" s="2" t="s">
        <v>26786</v>
      </c>
      <c r="F1670" s="2" t="s">
        <v>24550</v>
      </c>
      <c r="G1670" s="2" t="s">
        <v>24551</v>
      </c>
      <c r="H1670" s="2" t="s">
        <v>24552</v>
      </c>
      <c r="I1670" s="2" t="s">
        <v>24553</v>
      </c>
      <c r="J1670" s="2" t="s">
        <v>28</v>
      </c>
      <c r="K1670" s="2" t="s">
        <v>43</v>
      </c>
      <c r="L1670" s="2" t="s">
        <v>595</v>
      </c>
      <c r="M1670" s="2" t="s">
        <v>596</v>
      </c>
      <c r="N1670" s="2" t="s">
        <v>4179</v>
      </c>
      <c r="O1670" s="3" t="s">
        <v>32</v>
      </c>
      <c r="P1670" s="24">
        <v>0</v>
      </c>
      <c r="Q1670" s="24">
        <v>1</v>
      </c>
      <c r="R1670" s="27" t="s">
        <v>1568</v>
      </c>
      <c r="S1670" s="28" t="s">
        <v>1589</v>
      </c>
      <c r="T1670" s="2" t="s">
        <v>33</v>
      </c>
      <c r="U1670" s="2">
        <v>412000</v>
      </c>
      <c r="V1670" s="2" t="s">
        <v>26626</v>
      </c>
      <c r="W1670" s="2" t="s">
        <v>34</v>
      </c>
      <c r="X1670" s="58" t="s">
        <v>26257</v>
      </c>
      <c r="Z1670" s="2">
        <v>412000</v>
      </c>
      <c r="AB1670" s="58">
        <v>46167.380023148151</v>
      </c>
      <c r="AC1670" s="2">
        <v>0</v>
      </c>
      <c r="AD1670" s="104">
        <v>412000</v>
      </c>
      <c r="AE1670" s="2">
        <v>46167.380023148151</v>
      </c>
      <c r="AG1670" s="2">
        <v>204024</v>
      </c>
    </row>
    <row r="1671" spans="1:33" ht="60" x14ac:dyDescent="0.25">
      <c r="A1671" s="2" t="s">
        <v>26787</v>
      </c>
      <c r="B1671" s="2" t="s">
        <v>26626</v>
      </c>
      <c r="C1671" s="2" t="s">
        <v>26788</v>
      </c>
      <c r="F1671" s="2" t="s">
        <v>26789</v>
      </c>
      <c r="G1671" s="2" t="s">
        <v>26790</v>
      </c>
      <c r="H1671" s="2" t="s">
        <v>4092</v>
      </c>
      <c r="I1671" s="2" t="s">
        <v>26791</v>
      </c>
      <c r="J1671" s="2" t="s">
        <v>28</v>
      </c>
      <c r="K1671" s="2" t="s">
        <v>43</v>
      </c>
      <c r="L1671" s="2" t="s">
        <v>488</v>
      </c>
      <c r="M1671" s="2" t="s">
        <v>489</v>
      </c>
      <c r="N1671" s="2" t="s">
        <v>3000</v>
      </c>
      <c r="O1671" s="3" t="s">
        <v>32</v>
      </c>
      <c r="P1671" s="24">
        <v>0</v>
      </c>
      <c r="Q1671" s="24">
        <v>1</v>
      </c>
      <c r="R1671" s="27" t="s">
        <v>1568</v>
      </c>
      <c r="S1671" s="28" t="s">
        <v>1589</v>
      </c>
      <c r="T1671" s="2" t="s">
        <v>33</v>
      </c>
      <c r="U1671" s="2">
        <v>412000</v>
      </c>
      <c r="V1671" s="2" t="s">
        <v>26626</v>
      </c>
      <c r="W1671" s="2" t="s">
        <v>34</v>
      </c>
      <c r="X1671" s="58" t="s">
        <v>26626</v>
      </c>
      <c r="Z1671" s="2">
        <v>412000</v>
      </c>
      <c r="AB1671" s="58">
        <v>46163.635937500003</v>
      </c>
      <c r="AC1671" s="2">
        <v>0</v>
      </c>
      <c r="AD1671" s="104">
        <v>412000</v>
      </c>
      <c r="AE1671" s="2">
        <v>46163.635937500003</v>
      </c>
      <c r="AG1671" s="2">
        <v>202734</v>
      </c>
    </row>
    <row r="1672" spans="1:33" ht="60" x14ac:dyDescent="0.25">
      <c r="A1672" s="2" t="s">
        <v>28782</v>
      </c>
      <c r="B1672" s="2" t="s">
        <v>26626</v>
      </c>
      <c r="C1672" s="2" t="s">
        <v>28783</v>
      </c>
      <c r="F1672" s="2" t="s">
        <v>2006</v>
      </c>
      <c r="G1672" s="2" t="s">
        <v>3708</v>
      </c>
      <c r="H1672" s="2" t="s">
        <v>3709</v>
      </c>
      <c r="I1672" s="2" t="s">
        <v>21353</v>
      </c>
      <c r="J1672" s="2" t="s">
        <v>28</v>
      </c>
      <c r="K1672" s="2" t="s">
        <v>78</v>
      </c>
      <c r="L1672" s="2" t="s">
        <v>202</v>
      </c>
      <c r="M1672" s="2" t="s">
        <v>203</v>
      </c>
      <c r="N1672" s="2" t="s">
        <v>3691</v>
      </c>
      <c r="O1672" s="3" t="s">
        <v>32</v>
      </c>
      <c r="P1672" s="24">
        <v>0</v>
      </c>
      <c r="Q1672" s="24">
        <v>29</v>
      </c>
      <c r="R1672" s="27" t="s">
        <v>1568</v>
      </c>
      <c r="S1672" s="28" t="s">
        <v>1585</v>
      </c>
      <c r="T1672" s="2" t="s">
        <v>38</v>
      </c>
      <c r="U1672" s="2">
        <v>2060000</v>
      </c>
      <c r="V1672" s="2" t="s">
        <v>26626</v>
      </c>
      <c r="W1672" s="2" t="s">
        <v>34</v>
      </c>
      <c r="X1672" s="58" t="s">
        <v>26626</v>
      </c>
      <c r="Z1672" s="2">
        <v>2060000</v>
      </c>
      <c r="AB1672" s="58">
        <v>46163.628807870373</v>
      </c>
      <c r="AC1672" s="2">
        <v>0</v>
      </c>
      <c r="AD1672" s="104">
        <v>2060000</v>
      </c>
      <c r="AE1672" s="2">
        <v>46163.628807870373</v>
      </c>
      <c r="AG1672" s="2">
        <v>202579</v>
      </c>
    </row>
    <row r="1673" spans="1:33" ht="45" x14ac:dyDescent="0.25">
      <c r="A1673" s="2" t="s">
        <v>26792</v>
      </c>
      <c r="B1673" s="2" t="s">
        <v>26626</v>
      </c>
      <c r="C1673" s="2" t="s">
        <v>26793</v>
      </c>
      <c r="F1673" s="2" t="s">
        <v>5689</v>
      </c>
      <c r="G1673" s="2" t="s">
        <v>5690</v>
      </c>
      <c r="H1673" s="2" t="s">
        <v>5691</v>
      </c>
      <c r="I1673" s="2" t="s">
        <v>23091</v>
      </c>
      <c r="J1673" s="2" t="s">
        <v>28</v>
      </c>
      <c r="K1673" s="2" t="s">
        <v>61</v>
      </c>
      <c r="L1673" s="2" t="s">
        <v>375</v>
      </c>
      <c r="M1673" s="2" t="s">
        <v>26285</v>
      </c>
      <c r="N1673" s="2" t="s">
        <v>26286</v>
      </c>
      <c r="O1673" s="2" t="s">
        <v>705</v>
      </c>
      <c r="P1673" s="24">
        <v>0</v>
      </c>
      <c r="Q1673" s="24">
        <v>0</v>
      </c>
      <c r="R1673" s="27" t="s">
        <v>1578</v>
      </c>
      <c r="S1673" s="28" t="s">
        <v>1589</v>
      </c>
      <c r="T1673" s="2" t="s">
        <v>33</v>
      </c>
      <c r="U1673" s="2">
        <v>0</v>
      </c>
      <c r="V1673" s="2" t="s">
        <v>26626</v>
      </c>
      <c r="W1673" s="2" t="s">
        <v>34</v>
      </c>
      <c r="AC1673" s="2">
        <v>0</v>
      </c>
      <c r="AD1673" s="104"/>
    </row>
    <row r="1674" spans="1:33" ht="45" x14ac:dyDescent="0.25">
      <c r="A1674" s="2" t="s">
        <v>29519</v>
      </c>
      <c r="B1674" s="2" t="s">
        <v>26626</v>
      </c>
      <c r="C1674" s="2" t="s">
        <v>29520</v>
      </c>
      <c r="F1674" s="2" t="s">
        <v>29521</v>
      </c>
      <c r="G1674" s="2" t="s">
        <v>29522</v>
      </c>
      <c r="H1674" s="2" t="s">
        <v>8814</v>
      </c>
      <c r="I1674" s="2" t="s">
        <v>29523</v>
      </c>
      <c r="J1674" s="2" t="s">
        <v>28</v>
      </c>
      <c r="K1674" s="2" t="s">
        <v>173</v>
      </c>
      <c r="L1674" s="2" t="s">
        <v>112</v>
      </c>
      <c r="M1674" s="2" t="s">
        <v>510</v>
      </c>
      <c r="N1674" s="2" t="s">
        <v>3681</v>
      </c>
      <c r="O1674" s="2" t="s">
        <v>706</v>
      </c>
      <c r="P1674" s="24">
        <v>0</v>
      </c>
      <c r="Q1674" s="24">
        <v>0</v>
      </c>
      <c r="R1674" s="27" t="s">
        <v>1578</v>
      </c>
      <c r="S1674" s="28" t="s">
        <v>1582</v>
      </c>
      <c r="T1674" s="2" t="s">
        <v>160</v>
      </c>
      <c r="U1674" s="2">
        <v>0</v>
      </c>
      <c r="V1674" s="2" t="s">
        <v>26626</v>
      </c>
      <c r="W1674" s="2" t="s">
        <v>34</v>
      </c>
      <c r="AC1674" s="2">
        <v>0</v>
      </c>
      <c r="AD1674" s="104"/>
    </row>
    <row r="1675" spans="1:33" ht="45" x14ac:dyDescent="0.25">
      <c r="A1675" s="2" t="s">
        <v>26794</v>
      </c>
      <c r="B1675" s="2" t="s">
        <v>26626</v>
      </c>
      <c r="C1675" s="2" t="s">
        <v>26795</v>
      </c>
      <c r="F1675" s="2" t="s">
        <v>26796</v>
      </c>
      <c r="G1675" s="2" t="s">
        <v>26797</v>
      </c>
      <c r="H1675" s="2" t="s">
        <v>26798</v>
      </c>
      <c r="I1675" s="2" t="s">
        <v>26799</v>
      </c>
      <c r="J1675" s="2" t="s">
        <v>28</v>
      </c>
      <c r="K1675" s="2" t="s">
        <v>29</v>
      </c>
      <c r="L1675" s="2" t="s">
        <v>460</v>
      </c>
      <c r="M1675" s="2" t="s">
        <v>461</v>
      </c>
      <c r="N1675" s="2" t="s">
        <v>2903</v>
      </c>
      <c r="O1675" s="2" t="s">
        <v>32</v>
      </c>
      <c r="P1675" s="24">
        <v>0</v>
      </c>
      <c r="Q1675" s="24">
        <v>1</v>
      </c>
      <c r="R1675" s="27" t="s">
        <v>1568</v>
      </c>
      <c r="S1675" s="28" t="s">
        <v>1589</v>
      </c>
      <c r="T1675" s="2" t="s">
        <v>33</v>
      </c>
      <c r="U1675" s="2">
        <v>412000</v>
      </c>
      <c r="V1675" s="2" t="s">
        <v>26626</v>
      </c>
      <c r="W1675" s="2" t="s">
        <v>34</v>
      </c>
      <c r="X1675" s="58" t="s">
        <v>26447</v>
      </c>
      <c r="Z1675" s="2">
        <v>412000</v>
      </c>
      <c r="AB1675" s="58">
        <v>46164.82671296296</v>
      </c>
      <c r="AC1675" s="2">
        <v>0</v>
      </c>
      <c r="AD1675" s="104">
        <v>412000</v>
      </c>
      <c r="AE1675" s="2">
        <v>46164.82671296296</v>
      </c>
      <c r="AG1675" s="2">
        <v>203326</v>
      </c>
    </row>
    <row r="1676" spans="1:33" ht="45" x14ac:dyDescent="0.25">
      <c r="A1676" s="2" t="s">
        <v>26800</v>
      </c>
      <c r="B1676" s="2" t="s">
        <v>26626</v>
      </c>
      <c r="C1676" s="2" t="s">
        <v>26801</v>
      </c>
      <c r="F1676" s="2" t="s">
        <v>26802</v>
      </c>
      <c r="G1676" s="2" t="s">
        <v>26803</v>
      </c>
      <c r="H1676" s="2" t="s">
        <v>26804</v>
      </c>
      <c r="I1676" s="2" t="s">
        <v>26805</v>
      </c>
      <c r="J1676" s="2" t="s">
        <v>28</v>
      </c>
      <c r="K1676" s="2" t="s">
        <v>78</v>
      </c>
      <c r="L1676" s="2" t="s">
        <v>238</v>
      </c>
      <c r="M1676" s="2" t="s">
        <v>314</v>
      </c>
      <c r="N1676" s="2" t="s">
        <v>3862</v>
      </c>
      <c r="O1676" s="2" t="s">
        <v>32</v>
      </c>
      <c r="P1676" s="24">
        <v>0</v>
      </c>
      <c r="Q1676" s="24">
        <v>1</v>
      </c>
      <c r="R1676" s="27" t="s">
        <v>1568</v>
      </c>
      <c r="S1676" s="28" t="s">
        <v>1589</v>
      </c>
      <c r="T1676" s="2" t="s">
        <v>33</v>
      </c>
      <c r="U1676" s="2">
        <v>412000</v>
      </c>
      <c r="V1676" s="2" t="s">
        <v>26626</v>
      </c>
      <c r="W1676" s="2" t="s">
        <v>34</v>
      </c>
      <c r="X1676" s="58" t="s">
        <v>26626</v>
      </c>
      <c r="Z1676" s="2">
        <v>412000</v>
      </c>
      <c r="AB1676" s="58">
        <v>46163.461053240739</v>
      </c>
      <c r="AC1676" s="2">
        <v>0</v>
      </c>
      <c r="AD1676" s="104">
        <v>412000</v>
      </c>
      <c r="AE1676" s="2">
        <v>46163.461053240739</v>
      </c>
      <c r="AG1676" s="2">
        <v>202347</v>
      </c>
    </row>
    <row r="1677" spans="1:33" ht="45" x14ac:dyDescent="0.25">
      <c r="A1677" s="2" t="s">
        <v>26806</v>
      </c>
      <c r="B1677" s="2" t="s">
        <v>26626</v>
      </c>
      <c r="C1677" s="2" t="s">
        <v>26807</v>
      </c>
      <c r="F1677" s="2" t="s">
        <v>26808</v>
      </c>
      <c r="G1677" s="2" t="s">
        <v>26809</v>
      </c>
      <c r="H1677" s="2" t="s">
        <v>26810</v>
      </c>
      <c r="I1677" s="2" t="s">
        <v>26811</v>
      </c>
      <c r="J1677" s="2" t="s">
        <v>28</v>
      </c>
      <c r="K1677" s="2" t="s">
        <v>68</v>
      </c>
      <c r="L1677" s="2" t="s">
        <v>143</v>
      </c>
      <c r="M1677" s="2" t="s">
        <v>144</v>
      </c>
      <c r="N1677" s="2" t="s">
        <v>3093</v>
      </c>
      <c r="O1677" s="2" t="s">
        <v>32</v>
      </c>
      <c r="P1677" s="24">
        <v>0</v>
      </c>
      <c r="Q1677" s="24">
        <v>1</v>
      </c>
      <c r="R1677" s="27" t="s">
        <v>1568</v>
      </c>
      <c r="S1677" s="28" t="s">
        <v>1589</v>
      </c>
      <c r="T1677" s="2" t="s">
        <v>33</v>
      </c>
      <c r="U1677" s="2">
        <v>412000</v>
      </c>
      <c r="V1677" s="2" t="s">
        <v>26626</v>
      </c>
      <c r="W1677" s="2" t="s">
        <v>34</v>
      </c>
      <c r="X1677" s="58" t="s">
        <v>26626</v>
      </c>
      <c r="Z1677" s="2">
        <v>412000</v>
      </c>
      <c r="AB1677" s="58">
        <v>46163.461967592593</v>
      </c>
      <c r="AC1677" s="2">
        <v>0</v>
      </c>
      <c r="AD1677" s="104">
        <v>412000</v>
      </c>
      <c r="AE1677" s="2">
        <v>46163.461967592593</v>
      </c>
      <c r="AG1677" s="2">
        <v>202333</v>
      </c>
    </row>
    <row r="1678" spans="1:33" ht="45" x14ac:dyDescent="0.25">
      <c r="A1678" s="2" t="s">
        <v>26812</v>
      </c>
      <c r="B1678" s="2" t="s">
        <v>26626</v>
      </c>
      <c r="C1678" s="2" t="s">
        <v>26813</v>
      </c>
      <c r="F1678" s="2" t="s">
        <v>364</v>
      </c>
      <c r="G1678" s="2" t="s">
        <v>5349</v>
      </c>
      <c r="H1678" s="2" t="s">
        <v>5350</v>
      </c>
      <c r="I1678" s="2" t="s">
        <v>26814</v>
      </c>
      <c r="J1678" s="2" t="s">
        <v>28</v>
      </c>
      <c r="K1678" s="2" t="s">
        <v>72</v>
      </c>
      <c r="L1678" s="2" t="s">
        <v>73</v>
      </c>
      <c r="M1678" s="2" t="s">
        <v>365</v>
      </c>
      <c r="N1678" s="2" t="s">
        <v>5351</v>
      </c>
      <c r="O1678" s="2" t="s">
        <v>32</v>
      </c>
      <c r="P1678" s="24">
        <v>0</v>
      </c>
      <c r="Q1678" s="24">
        <v>2</v>
      </c>
      <c r="R1678" s="27" t="s">
        <v>1568</v>
      </c>
      <c r="S1678" s="28" t="s">
        <v>1589</v>
      </c>
      <c r="T1678" s="2" t="s">
        <v>33</v>
      </c>
      <c r="U1678" s="2">
        <v>412000</v>
      </c>
      <c r="V1678" s="2" t="s">
        <v>26626</v>
      </c>
      <c r="W1678" s="2" t="s">
        <v>34</v>
      </c>
      <c r="X1678" s="58" t="s">
        <v>26626</v>
      </c>
      <c r="Z1678" s="2">
        <v>412000</v>
      </c>
      <c r="AB1678" s="58">
        <v>46163.46733796296</v>
      </c>
      <c r="AC1678" s="2">
        <v>0</v>
      </c>
      <c r="AD1678" s="104">
        <v>412000</v>
      </c>
      <c r="AE1678" s="2">
        <v>46163.46733796296</v>
      </c>
      <c r="AG1678" s="2">
        <v>202319</v>
      </c>
    </row>
    <row r="1679" spans="1:33" ht="45" x14ac:dyDescent="0.25">
      <c r="A1679" s="2" t="s">
        <v>26815</v>
      </c>
      <c r="B1679" s="2" t="s">
        <v>26626</v>
      </c>
      <c r="C1679" s="2" t="s">
        <v>26816</v>
      </c>
      <c r="F1679" s="2" t="s">
        <v>26817</v>
      </c>
      <c r="G1679" s="2" t="s">
        <v>26818</v>
      </c>
      <c r="H1679" s="2" t="s">
        <v>13889</v>
      </c>
      <c r="I1679" s="2" t="s">
        <v>26819</v>
      </c>
      <c r="J1679" s="2" t="s">
        <v>28</v>
      </c>
      <c r="K1679" s="2" t="s">
        <v>78</v>
      </c>
      <c r="L1679" s="2" t="s">
        <v>238</v>
      </c>
      <c r="M1679" s="2" t="s">
        <v>314</v>
      </c>
      <c r="N1679" s="2" t="s">
        <v>3862</v>
      </c>
      <c r="O1679" s="3" t="s">
        <v>32</v>
      </c>
      <c r="P1679" s="24">
        <v>0</v>
      </c>
      <c r="Q1679" s="24">
        <v>1</v>
      </c>
      <c r="R1679" s="27" t="s">
        <v>1568</v>
      </c>
      <c r="S1679" s="28" t="s">
        <v>1589</v>
      </c>
      <c r="T1679" s="2" t="s">
        <v>33</v>
      </c>
      <c r="U1679" s="2">
        <v>412000</v>
      </c>
      <c r="V1679" s="2" t="s">
        <v>26626</v>
      </c>
      <c r="W1679" s="2" t="s">
        <v>34</v>
      </c>
      <c r="X1679" s="58" t="s">
        <v>26447</v>
      </c>
      <c r="Z1679" s="2">
        <v>412000</v>
      </c>
      <c r="AB1679" s="58">
        <v>46164.405891203707</v>
      </c>
      <c r="AC1679" s="2">
        <v>0</v>
      </c>
      <c r="AD1679" s="104">
        <v>412000</v>
      </c>
      <c r="AE1679" s="2">
        <v>46164.405891203707</v>
      </c>
      <c r="AG1679" s="2">
        <v>202349</v>
      </c>
    </row>
    <row r="1680" spans="1:33" ht="45" x14ac:dyDescent="0.25">
      <c r="A1680" s="2" t="s">
        <v>26820</v>
      </c>
      <c r="B1680" s="2" t="s">
        <v>26626</v>
      </c>
      <c r="C1680" s="2" t="s">
        <v>26821</v>
      </c>
      <c r="F1680" s="2" t="s">
        <v>26822</v>
      </c>
      <c r="G1680" s="2" t="s">
        <v>26823</v>
      </c>
      <c r="H1680" s="2" t="s">
        <v>26824</v>
      </c>
      <c r="I1680" s="2" t="s">
        <v>26825</v>
      </c>
      <c r="J1680" s="2" t="s">
        <v>28</v>
      </c>
      <c r="K1680" s="2" t="s">
        <v>173</v>
      </c>
      <c r="L1680" s="2" t="s">
        <v>447</v>
      </c>
      <c r="M1680" s="2" t="s">
        <v>1638</v>
      </c>
      <c r="N1680" s="2" t="s">
        <v>3401</v>
      </c>
      <c r="O1680" s="3" t="s">
        <v>32</v>
      </c>
      <c r="P1680" s="24">
        <v>0</v>
      </c>
      <c r="Q1680" s="24">
        <v>1</v>
      </c>
      <c r="R1680" s="27" t="s">
        <v>1568</v>
      </c>
      <c r="S1680" s="28" t="s">
        <v>1589</v>
      </c>
      <c r="T1680" s="2" t="s">
        <v>33</v>
      </c>
      <c r="U1680" s="2">
        <v>412000</v>
      </c>
      <c r="V1680" s="2" t="s">
        <v>26626</v>
      </c>
      <c r="W1680" s="2" t="s">
        <v>34</v>
      </c>
      <c r="X1680" s="58" t="s">
        <v>26626</v>
      </c>
      <c r="Z1680" s="2">
        <v>412000</v>
      </c>
      <c r="AB1680" s="58">
        <v>46163.555243055554</v>
      </c>
      <c r="AC1680" s="2">
        <v>0</v>
      </c>
      <c r="AD1680" s="104">
        <v>412000</v>
      </c>
      <c r="AE1680" s="2">
        <v>46163.555243055554</v>
      </c>
      <c r="AG1680" s="2">
        <v>202697</v>
      </c>
    </row>
    <row r="1681" spans="1:33" ht="45" x14ac:dyDescent="0.25">
      <c r="A1681" s="2" t="s">
        <v>26826</v>
      </c>
      <c r="B1681" s="2" t="s">
        <v>26626</v>
      </c>
      <c r="C1681" s="2" t="s">
        <v>26827</v>
      </c>
      <c r="F1681" s="2" t="s">
        <v>26828</v>
      </c>
      <c r="G1681" s="2" t="s">
        <v>26829</v>
      </c>
      <c r="H1681" s="2" t="s">
        <v>26830</v>
      </c>
      <c r="I1681" s="2" t="s">
        <v>26831</v>
      </c>
      <c r="J1681" s="2" t="s">
        <v>28</v>
      </c>
      <c r="K1681" s="2" t="s">
        <v>78</v>
      </c>
      <c r="L1681" s="2" t="s">
        <v>523</v>
      </c>
      <c r="M1681" s="2" t="s">
        <v>524</v>
      </c>
      <c r="N1681" s="2" t="s">
        <v>5179</v>
      </c>
      <c r="O1681" s="3" t="s">
        <v>32</v>
      </c>
      <c r="P1681" s="24">
        <v>0</v>
      </c>
      <c r="Q1681" s="24">
        <v>1</v>
      </c>
      <c r="R1681" s="27" t="s">
        <v>1568</v>
      </c>
      <c r="S1681" s="28" t="s">
        <v>1589</v>
      </c>
      <c r="T1681" s="2" t="s">
        <v>33</v>
      </c>
      <c r="U1681" s="2">
        <v>412000</v>
      </c>
      <c r="V1681" s="2" t="s">
        <v>26626</v>
      </c>
      <c r="W1681" s="2" t="s">
        <v>34</v>
      </c>
      <c r="X1681" s="58" t="s">
        <v>26447</v>
      </c>
      <c r="Z1681" s="2">
        <v>412000</v>
      </c>
      <c r="AB1681" s="58">
        <v>46164.667696759258</v>
      </c>
      <c r="AC1681" s="2">
        <v>0</v>
      </c>
      <c r="AD1681" s="104">
        <v>412000</v>
      </c>
      <c r="AE1681" s="2">
        <v>46164.667696759258</v>
      </c>
      <c r="AG1681" s="2">
        <v>202352</v>
      </c>
    </row>
    <row r="1682" spans="1:33" ht="45" x14ac:dyDescent="0.25">
      <c r="A1682" s="2" t="s">
        <v>26832</v>
      </c>
      <c r="B1682" s="2" t="s">
        <v>26626</v>
      </c>
      <c r="C1682" s="2" t="s">
        <v>26833</v>
      </c>
      <c r="F1682" s="2" t="s">
        <v>26834</v>
      </c>
      <c r="G1682" s="2" t="s">
        <v>26835</v>
      </c>
      <c r="H1682" s="2" t="s">
        <v>26836</v>
      </c>
      <c r="I1682" s="2" t="s">
        <v>26837</v>
      </c>
      <c r="J1682" s="2" t="s">
        <v>28</v>
      </c>
      <c r="K1682" s="2" t="s">
        <v>43</v>
      </c>
      <c r="L1682" s="2" t="s">
        <v>387</v>
      </c>
      <c r="M1682" s="2" t="s">
        <v>388</v>
      </c>
      <c r="N1682" s="2" t="s">
        <v>3037</v>
      </c>
      <c r="O1682" s="2" t="s">
        <v>19490</v>
      </c>
      <c r="P1682" s="24">
        <v>0</v>
      </c>
      <c r="Q1682" s="24">
        <v>0</v>
      </c>
      <c r="R1682" s="27" t="s">
        <v>1579</v>
      </c>
      <c r="S1682" s="28" t="s">
        <v>1589</v>
      </c>
      <c r="T1682" s="2" t="s">
        <v>33</v>
      </c>
      <c r="U1682" s="2">
        <v>412000</v>
      </c>
      <c r="V1682" s="2" t="s">
        <v>26626</v>
      </c>
      <c r="W1682" s="2" t="s">
        <v>34</v>
      </c>
      <c r="X1682" s="58" t="s">
        <v>25940</v>
      </c>
      <c r="Y1682" s="2" t="s">
        <v>39</v>
      </c>
      <c r="Z1682" s="2">
        <v>412000</v>
      </c>
      <c r="AA1682" s="2" t="s">
        <v>40</v>
      </c>
      <c r="AB1682" s="58">
        <v>46168.40184027778</v>
      </c>
      <c r="AC1682" s="2">
        <v>0</v>
      </c>
      <c r="AD1682" s="104">
        <v>412000</v>
      </c>
      <c r="AE1682" s="2">
        <v>46168.40184027778</v>
      </c>
      <c r="AG1682" s="2">
        <v>202732</v>
      </c>
    </row>
    <row r="1683" spans="1:33" ht="60" x14ac:dyDescent="0.25">
      <c r="A1683" s="2" t="s">
        <v>28784</v>
      </c>
      <c r="B1683" s="2" t="s">
        <v>26626</v>
      </c>
      <c r="C1683" s="2" t="s">
        <v>28785</v>
      </c>
      <c r="F1683" s="2" t="s">
        <v>26840</v>
      </c>
      <c r="G1683" s="2" t="s">
        <v>26841</v>
      </c>
      <c r="H1683" s="2" t="s">
        <v>13468</v>
      </c>
      <c r="I1683" s="2" t="s">
        <v>26842</v>
      </c>
      <c r="J1683" s="2" t="s">
        <v>28</v>
      </c>
      <c r="K1683" s="2" t="s">
        <v>43</v>
      </c>
      <c r="L1683" s="2" t="s">
        <v>298</v>
      </c>
      <c r="M1683" s="2" t="s">
        <v>299</v>
      </c>
      <c r="N1683" s="2" t="s">
        <v>4752</v>
      </c>
      <c r="O1683" s="2" t="s">
        <v>705</v>
      </c>
      <c r="P1683" s="24">
        <v>0</v>
      </c>
      <c r="Q1683" s="24">
        <v>0</v>
      </c>
      <c r="R1683" s="27" t="s">
        <v>1578</v>
      </c>
      <c r="S1683" s="28" t="s">
        <v>1585</v>
      </c>
      <c r="T1683" s="2" t="s">
        <v>38</v>
      </c>
      <c r="U1683" s="2">
        <v>0</v>
      </c>
      <c r="V1683" s="2" t="s">
        <v>26626</v>
      </c>
      <c r="W1683" s="2" t="s">
        <v>34</v>
      </c>
      <c r="AC1683" s="2">
        <v>0</v>
      </c>
      <c r="AD1683" s="104"/>
    </row>
    <row r="1684" spans="1:33" ht="45" x14ac:dyDescent="0.25">
      <c r="A1684" s="2" t="s">
        <v>26838</v>
      </c>
      <c r="B1684" s="2" t="s">
        <v>26626</v>
      </c>
      <c r="C1684" s="2" t="s">
        <v>26839</v>
      </c>
      <c r="F1684" s="2" t="s">
        <v>26840</v>
      </c>
      <c r="G1684" s="2" t="s">
        <v>26841</v>
      </c>
      <c r="H1684" s="2" t="s">
        <v>13468</v>
      </c>
      <c r="I1684" s="2" t="s">
        <v>26842</v>
      </c>
      <c r="J1684" s="2" t="s">
        <v>28</v>
      </c>
      <c r="K1684" s="2" t="s">
        <v>43</v>
      </c>
      <c r="L1684" s="2" t="s">
        <v>298</v>
      </c>
      <c r="M1684" s="2" t="s">
        <v>299</v>
      </c>
      <c r="N1684" s="2" t="s">
        <v>4752</v>
      </c>
      <c r="O1684" s="3" t="s">
        <v>32</v>
      </c>
      <c r="P1684" s="24">
        <v>0</v>
      </c>
      <c r="Q1684" s="24">
        <v>1</v>
      </c>
      <c r="R1684" s="27" t="s">
        <v>1568</v>
      </c>
      <c r="S1684" s="28" t="s">
        <v>1589</v>
      </c>
      <c r="T1684" s="2" t="s">
        <v>33</v>
      </c>
      <c r="U1684" s="2">
        <v>412000</v>
      </c>
      <c r="V1684" s="2" t="s">
        <v>26447</v>
      </c>
      <c r="W1684" s="2" t="s">
        <v>34</v>
      </c>
      <c r="X1684" s="58" t="s">
        <v>26447</v>
      </c>
      <c r="Z1684" s="2">
        <v>412000</v>
      </c>
      <c r="AB1684" s="58">
        <v>46164.495162037034</v>
      </c>
      <c r="AC1684" s="2">
        <v>0</v>
      </c>
      <c r="AD1684" s="104">
        <v>412000</v>
      </c>
      <c r="AE1684" s="2">
        <v>46164.495162037034</v>
      </c>
      <c r="AG1684" s="2">
        <v>205089</v>
      </c>
    </row>
    <row r="1685" spans="1:33" ht="60" x14ac:dyDescent="0.25">
      <c r="A1685" s="2" t="s">
        <v>28786</v>
      </c>
      <c r="B1685" s="2" t="s">
        <v>26626</v>
      </c>
      <c r="C1685" s="2" t="s">
        <v>28787</v>
      </c>
      <c r="F1685" s="2" t="s">
        <v>28788</v>
      </c>
      <c r="G1685" s="2" t="s">
        <v>28789</v>
      </c>
      <c r="H1685" s="2" t="s">
        <v>13144</v>
      </c>
      <c r="I1685" s="2" t="s">
        <v>28790</v>
      </c>
      <c r="J1685" s="2" t="s">
        <v>28</v>
      </c>
      <c r="K1685" s="2" t="s">
        <v>173</v>
      </c>
      <c r="L1685" s="2" t="s">
        <v>500</v>
      </c>
      <c r="M1685" s="2" t="s">
        <v>501</v>
      </c>
      <c r="N1685" s="2" t="s">
        <v>3322</v>
      </c>
      <c r="O1685" s="3" t="s">
        <v>19606</v>
      </c>
      <c r="P1685" s="24">
        <v>0</v>
      </c>
      <c r="Q1685" s="24">
        <v>0</v>
      </c>
      <c r="R1685" s="27" t="s">
        <v>1578</v>
      </c>
      <c r="S1685" s="28" t="s">
        <v>1585</v>
      </c>
      <c r="T1685" s="2" t="s">
        <v>38</v>
      </c>
      <c r="U1685" s="2">
        <v>0</v>
      </c>
      <c r="V1685" s="2" t="s">
        <v>31487</v>
      </c>
      <c r="W1685" s="2" t="s">
        <v>34</v>
      </c>
      <c r="X1685" s="58" t="s">
        <v>31487</v>
      </c>
      <c r="Y1685" s="2" t="s">
        <v>87</v>
      </c>
      <c r="AA1685" s="2" t="s">
        <v>88</v>
      </c>
      <c r="AB1685" s="58">
        <v>46176.412430555552</v>
      </c>
      <c r="AC1685" s="2">
        <v>0</v>
      </c>
      <c r="AD1685" s="104"/>
      <c r="AE1685" s="2">
        <v>46176.412430555552</v>
      </c>
      <c r="AG1685" s="2">
        <v>202704</v>
      </c>
    </row>
    <row r="1686" spans="1:33" ht="45" x14ac:dyDescent="0.25">
      <c r="A1686" s="2" t="s">
        <v>26843</v>
      </c>
      <c r="B1686" s="2" t="s">
        <v>26626</v>
      </c>
      <c r="C1686" s="2" t="s">
        <v>26844</v>
      </c>
      <c r="F1686" s="2" t="s">
        <v>17504</v>
      </c>
      <c r="G1686" s="2" t="s">
        <v>17505</v>
      </c>
      <c r="H1686" s="2" t="s">
        <v>17506</v>
      </c>
      <c r="I1686" s="2" t="s">
        <v>21940</v>
      </c>
      <c r="J1686" s="2" t="s">
        <v>28</v>
      </c>
      <c r="K1686" s="2" t="s">
        <v>74</v>
      </c>
      <c r="L1686" s="2" t="s">
        <v>75</v>
      </c>
      <c r="M1686" s="2" t="s">
        <v>26845</v>
      </c>
      <c r="N1686" s="2" t="s">
        <v>26846</v>
      </c>
      <c r="O1686" s="3" t="s">
        <v>19490</v>
      </c>
      <c r="P1686" s="24">
        <v>0</v>
      </c>
      <c r="Q1686" s="24">
        <v>0</v>
      </c>
      <c r="R1686" s="27" t="s">
        <v>1579</v>
      </c>
      <c r="S1686" s="28" t="s">
        <v>1589</v>
      </c>
      <c r="T1686" s="2" t="s">
        <v>33</v>
      </c>
      <c r="U1686" s="2">
        <v>412000</v>
      </c>
      <c r="V1686" s="2" t="s">
        <v>26257</v>
      </c>
      <c r="W1686" s="2" t="s">
        <v>34</v>
      </c>
      <c r="X1686" s="58" t="s">
        <v>33845</v>
      </c>
      <c r="Y1686" s="2" t="s">
        <v>39</v>
      </c>
      <c r="Z1686" s="2">
        <v>412000</v>
      </c>
      <c r="AA1686" s="2" t="s">
        <v>40</v>
      </c>
      <c r="AB1686" s="58">
        <v>46198.568935185183</v>
      </c>
      <c r="AC1686" s="2">
        <v>0</v>
      </c>
      <c r="AD1686" s="104">
        <v>412000</v>
      </c>
      <c r="AE1686" s="2">
        <v>46198.568935185183</v>
      </c>
      <c r="AG1686" s="2">
        <v>210674</v>
      </c>
    </row>
    <row r="1687" spans="1:33" ht="45" x14ac:dyDescent="0.25">
      <c r="A1687" s="2" t="s">
        <v>26847</v>
      </c>
      <c r="B1687" s="2" t="s">
        <v>26626</v>
      </c>
      <c r="C1687" s="2" t="s">
        <v>26848</v>
      </c>
      <c r="F1687" s="2" t="s">
        <v>26849</v>
      </c>
      <c r="G1687" s="2" t="s">
        <v>26850</v>
      </c>
      <c r="H1687" s="2" t="s">
        <v>26851</v>
      </c>
      <c r="I1687" s="2" t="s">
        <v>26852</v>
      </c>
      <c r="J1687" s="2" t="s">
        <v>28</v>
      </c>
      <c r="K1687" s="2" t="s">
        <v>68</v>
      </c>
      <c r="L1687" s="2" t="s">
        <v>411</v>
      </c>
      <c r="M1687" s="2" t="s">
        <v>412</v>
      </c>
      <c r="N1687" s="2" t="s">
        <v>4175</v>
      </c>
      <c r="O1687" s="3" t="s">
        <v>19606</v>
      </c>
      <c r="P1687" s="24">
        <v>0</v>
      </c>
      <c r="Q1687" s="24">
        <v>0</v>
      </c>
      <c r="R1687" s="27" t="s">
        <v>1578</v>
      </c>
      <c r="S1687" s="28" t="s">
        <v>1589</v>
      </c>
      <c r="T1687" s="2" t="s">
        <v>33</v>
      </c>
      <c r="U1687" s="2">
        <v>0</v>
      </c>
      <c r="V1687" s="2" t="s">
        <v>31234</v>
      </c>
      <c r="W1687" s="2" t="s">
        <v>34</v>
      </c>
      <c r="X1687" s="58" t="s">
        <v>31234</v>
      </c>
      <c r="Y1687" s="2" t="s">
        <v>87</v>
      </c>
      <c r="AA1687" s="2" t="s">
        <v>88</v>
      </c>
      <c r="AB1687" s="58">
        <v>46177.647905092592</v>
      </c>
      <c r="AC1687" s="2">
        <v>0</v>
      </c>
      <c r="AD1687" s="104"/>
      <c r="AE1687" s="2">
        <v>46177.647905092592</v>
      </c>
      <c r="AG1687" s="2">
        <v>205896</v>
      </c>
    </row>
    <row r="1688" spans="1:33" ht="45" x14ac:dyDescent="0.25">
      <c r="A1688" s="2" t="s">
        <v>26853</v>
      </c>
      <c r="B1688" s="2" t="s">
        <v>26626</v>
      </c>
      <c r="C1688" s="2" t="s">
        <v>26854</v>
      </c>
      <c r="F1688" s="2" t="s">
        <v>26855</v>
      </c>
      <c r="G1688" s="2" t="s">
        <v>26856</v>
      </c>
      <c r="H1688" s="2" t="s">
        <v>26857</v>
      </c>
      <c r="I1688" s="2" t="s">
        <v>26858</v>
      </c>
      <c r="J1688" s="2" t="s">
        <v>28</v>
      </c>
      <c r="K1688" s="2" t="s">
        <v>51</v>
      </c>
      <c r="L1688" s="2" t="s">
        <v>158</v>
      </c>
      <c r="M1688" s="2" t="s">
        <v>159</v>
      </c>
      <c r="N1688" s="2" t="s">
        <v>4021</v>
      </c>
      <c r="O1688" s="3" t="s">
        <v>32</v>
      </c>
      <c r="P1688" s="24">
        <v>0</v>
      </c>
      <c r="Q1688" s="24">
        <v>1</v>
      </c>
      <c r="R1688" s="27" t="s">
        <v>1568</v>
      </c>
      <c r="S1688" s="28" t="s">
        <v>1589</v>
      </c>
      <c r="T1688" s="2" t="s">
        <v>33</v>
      </c>
      <c r="U1688" s="2">
        <v>412000</v>
      </c>
      <c r="V1688" s="2" t="s">
        <v>26626</v>
      </c>
      <c r="W1688" s="2" t="s">
        <v>34</v>
      </c>
      <c r="X1688" s="58" t="s">
        <v>25940</v>
      </c>
      <c r="Z1688" s="2">
        <v>412000</v>
      </c>
      <c r="AB1688" s="58">
        <v>46168.48574074074</v>
      </c>
      <c r="AC1688" s="2">
        <v>0</v>
      </c>
      <c r="AD1688" s="104">
        <v>412000</v>
      </c>
      <c r="AE1688" s="2">
        <v>46168.48574074074</v>
      </c>
      <c r="AG1688" s="2">
        <v>204716</v>
      </c>
    </row>
    <row r="1689" spans="1:33" ht="45" x14ac:dyDescent="0.25">
      <c r="A1689" s="2" t="s">
        <v>26859</v>
      </c>
      <c r="B1689" s="2" t="s">
        <v>26626</v>
      </c>
      <c r="C1689" s="2" t="s">
        <v>26860</v>
      </c>
      <c r="F1689" s="2" t="s">
        <v>3034</v>
      </c>
      <c r="G1689" s="2" t="s">
        <v>3035</v>
      </c>
      <c r="H1689" s="2" t="s">
        <v>3036</v>
      </c>
      <c r="I1689" s="2" t="s">
        <v>23632</v>
      </c>
      <c r="J1689" s="2" t="s">
        <v>28</v>
      </c>
      <c r="K1689" s="2" t="s">
        <v>43</v>
      </c>
      <c r="L1689" s="2" t="s">
        <v>387</v>
      </c>
      <c r="M1689" s="2" t="s">
        <v>388</v>
      </c>
      <c r="N1689" s="2" t="s">
        <v>3037</v>
      </c>
      <c r="O1689" s="3" t="s">
        <v>32</v>
      </c>
      <c r="P1689" s="24">
        <v>0</v>
      </c>
      <c r="Q1689" s="24">
        <v>1</v>
      </c>
      <c r="R1689" s="27" t="s">
        <v>1568</v>
      </c>
      <c r="S1689" s="28" t="s">
        <v>1589</v>
      </c>
      <c r="T1689" s="2" t="s">
        <v>33</v>
      </c>
      <c r="U1689" s="2">
        <v>412000</v>
      </c>
      <c r="V1689" s="2" t="s">
        <v>26626</v>
      </c>
      <c r="W1689" s="2" t="s">
        <v>34</v>
      </c>
      <c r="X1689" s="58" t="s">
        <v>25940</v>
      </c>
      <c r="Z1689" s="2">
        <v>412000</v>
      </c>
      <c r="AB1689" s="58">
        <v>46168.402013888888</v>
      </c>
      <c r="AC1689" s="2">
        <v>0</v>
      </c>
      <c r="AD1689" s="104">
        <v>412000</v>
      </c>
      <c r="AE1689" s="2">
        <v>46168.402013888888</v>
      </c>
      <c r="AG1689" s="2">
        <v>202728</v>
      </c>
    </row>
    <row r="1690" spans="1:33" ht="60" x14ac:dyDescent="0.25">
      <c r="A1690" s="2" t="s">
        <v>28791</v>
      </c>
      <c r="B1690" s="2" t="s">
        <v>26626</v>
      </c>
      <c r="C1690" s="2" t="s">
        <v>28792</v>
      </c>
      <c r="F1690" s="2" t="s">
        <v>26863</v>
      </c>
      <c r="G1690" s="2" t="s">
        <v>26864</v>
      </c>
      <c r="H1690" s="2" t="s">
        <v>26865</v>
      </c>
      <c r="I1690" s="2" t="s">
        <v>26866</v>
      </c>
      <c r="J1690" s="2" t="s">
        <v>28</v>
      </c>
      <c r="K1690" s="2" t="s">
        <v>61</v>
      </c>
      <c r="L1690" s="2" t="s">
        <v>331</v>
      </c>
      <c r="M1690" s="2" t="s">
        <v>332</v>
      </c>
      <c r="N1690" s="2" t="s">
        <v>3563</v>
      </c>
      <c r="O1690" s="3" t="s">
        <v>32</v>
      </c>
      <c r="P1690" s="24">
        <v>0</v>
      </c>
      <c r="Q1690" s="24">
        <v>1</v>
      </c>
      <c r="R1690" s="27" t="s">
        <v>1568</v>
      </c>
      <c r="S1690" s="28" t="s">
        <v>1585</v>
      </c>
      <c r="T1690" s="2" t="s">
        <v>38</v>
      </c>
      <c r="U1690" s="2">
        <v>2060000</v>
      </c>
      <c r="V1690" s="2" t="s">
        <v>26447</v>
      </c>
      <c r="W1690" s="2" t="s">
        <v>34</v>
      </c>
      <c r="X1690" s="58" t="s">
        <v>25940</v>
      </c>
      <c r="Z1690" s="2">
        <v>2060000</v>
      </c>
      <c r="AB1690" s="58">
        <v>46168.318958333337</v>
      </c>
      <c r="AC1690" s="2">
        <v>0</v>
      </c>
      <c r="AD1690" s="104">
        <v>2060000</v>
      </c>
      <c r="AE1690" s="2">
        <v>46168.318958333337</v>
      </c>
      <c r="AG1690" s="2">
        <v>209471</v>
      </c>
    </row>
    <row r="1691" spans="1:33" ht="45" x14ac:dyDescent="0.25">
      <c r="A1691" s="2" t="s">
        <v>26861</v>
      </c>
      <c r="B1691" s="2" t="s">
        <v>26626</v>
      </c>
      <c r="C1691" s="2" t="s">
        <v>26862</v>
      </c>
      <c r="F1691" s="2" t="s">
        <v>26863</v>
      </c>
      <c r="G1691" s="2" t="s">
        <v>26864</v>
      </c>
      <c r="H1691" s="2" t="s">
        <v>26865</v>
      </c>
      <c r="I1691" s="2" t="s">
        <v>26866</v>
      </c>
      <c r="J1691" s="2" t="s">
        <v>28</v>
      </c>
      <c r="K1691" s="2" t="s">
        <v>61</v>
      </c>
      <c r="L1691" s="2" t="s">
        <v>331</v>
      </c>
      <c r="M1691" s="2" t="s">
        <v>332</v>
      </c>
      <c r="N1691" s="2" t="s">
        <v>3563</v>
      </c>
      <c r="O1691" s="3" t="s">
        <v>32</v>
      </c>
      <c r="P1691" s="24">
        <v>0</v>
      </c>
      <c r="Q1691" s="24">
        <v>1</v>
      </c>
      <c r="R1691" s="27" t="s">
        <v>1568</v>
      </c>
      <c r="S1691" s="28" t="s">
        <v>1589</v>
      </c>
      <c r="T1691" s="2" t="s">
        <v>33</v>
      </c>
      <c r="U1691" s="2">
        <v>412000</v>
      </c>
      <c r="V1691" s="2" t="s">
        <v>26447</v>
      </c>
      <c r="W1691" s="2" t="s">
        <v>34</v>
      </c>
      <c r="X1691" s="58" t="s">
        <v>25940</v>
      </c>
      <c r="Z1691" s="2">
        <v>412000</v>
      </c>
      <c r="AB1691" s="58">
        <v>46168.319398148145</v>
      </c>
      <c r="AC1691" s="2">
        <v>0</v>
      </c>
      <c r="AD1691" s="104">
        <v>412000</v>
      </c>
      <c r="AE1691" s="2">
        <v>46168.319398148145</v>
      </c>
      <c r="AG1691" s="2">
        <v>209469</v>
      </c>
    </row>
    <row r="1692" spans="1:33" ht="45" x14ac:dyDescent="0.25">
      <c r="A1692" s="2" t="s">
        <v>26867</v>
      </c>
      <c r="B1692" s="2" t="s">
        <v>26626</v>
      </c>
      <c r="C1692" s="2" t="s">
        <v>26868</v>
      </c>
      <c r="F1692" s="2" t="s">
        <v>26869</v>
      </c>
      <c r="G1692" s="2" t="s">
        <v>26870</v>
      </c>
      <c r="H1692" s="2" t="s">
        <v>4990</v>
      </c>
      <c r="I1692" s="2" t="s">
        <v>26871</v>
      </c>
      <c r="J1692" s="2" t="s">
        <v>28</v>
      </c>
      <c r="K1692" s="2" t="s">
        <v>43</v>
      </c>
      <c r="L1692" s="2" t="s">
        <v>387</v>
      </c>
      <c r="M1692" s="2" t="s">
        <v>388</v>
      </c>
      <c r="N1692" s="2" t="s">
        <v>3037</v>
      </c>
      <c r="O1692" s="3" t="s">
        <v>19490</v>
      </c>
      <c r="P1692" s="24">
        <v>0</v>
      </c>
      <c r="Q1692" s="24">
        <v>0</v>
      </c>
      <c r="R1692" s="27" t="s">
        <v>1579</v>
      </c>
      <c r="S1692" s="28" t="s">
        <v>1589</v>
      </c>
      <c r="T1692" s="2" t="s">
        <v>33</v>
      </c>
      <c r="U1692" s="2">
        <v>412000</v>
      </c>
      <c r="V1692" s="2" t="s">
        <v>26626</v>
      </c>
      <c r="W1692" s="2" t="s">
        <v>34</v>
      </c>
      <c r="X1692" s="58" t="s">
        <v>25940</v>
      </c>
      <c r="Y1692" s="2" t="s">
        <v>39</v>
      </c>
      <c r="Z1692" s="2">
        <v>412000</v>
      </c>
      <c r="AA1692" s="2" t="s">
        <v>40</v>
      </c>
      <c r="AB1692" s="58">
        <v>46168.40216435185</v>
      </c>
      <c r="AC1692" s="2">
        <v>0</v>
      </c>
      <c r="AD1692" s="104">
        <v>412000</v>
      </c>
      <c r="AE1692" s="2">
        <v>46168.40216435185</v>
      </c>
      <c r="AG1692" s="2">
        <v>202727</v>
      </c>
    </row>
    <row r="1693" spans="1:33" ht="60" x14ac:dyDescent="0.25">
      <c r="A1693" s="2" t="s">
        <v>28793</v>
      </c>
      <c r="B1693" s="2" t="s">
        <v>26626</v>
      </c>
      <c r="C1693" s="2" t="s">
        <v>28794</v>
      </c>
      <c r="F1693" s="2" t="s">
        <v>17687</v>
      </c>
      <c r="G1693" s="2" t="s">
        <v>17688</v>
      </c>
      <c r="H1693" s="2" t="s">
        <v>17689</v>
      </c>
      <c r="I1693" s="2" t="s">
        <v>19906</v>
      </c>
      <c r="J1693" s="2" t="s">
        <v>28</v>
      </c>
      <c r="K1693" s="2" t="s">
        <v>173</v>
      </c>
      <c r="L1693" s="2" t="s">
        <v>500</v>
      </c>
      <c r="M1693" s="2" t="s">
        <v>501</v>
      </c>
      <c r="N1693" s="2" t="s">
        <v>3322</v>
      </c>
      <c r="O1693" s="3" t="s">
        <v>19606</v>
      </c>
      <c r="P1693" s="24">
        <v>0</v>
      </c>
      <c r="Q1693" s="24">
        <v>0</v>
      </c>
      <c r="R1693" s="27" t="s">
        <v>1578</v>
      </c>
      <c r="S1693" s="28" t="s">
        <v>1585</v>
      </c>
      <c r="T1693" s="2" t="s">
        <v>38</v>
      </c>
      <c r="U1693" s="2">
        <v>0</v>
      </c>
      <c r="V1693" s="2" t="s">
        <v>31487</v>
      </c>
      <c r="W1693" s="2" t="s">
        <v>34</v>
      </c>
      <c r="X1693" s="58" t="s">
        <v>31487</v>
      </c>
      <c r="Y1693" s="2" t="s">
        <v>87</v>
      </c>
      <c r="AA1693" s="2" t="s">
        <v>88</v>
      </c>
      <c r="AB1693" s="58">
        <v>46176.412719907406</v>
      </c>
      <c r="AC1693" s="2">
        <v>0</v>
      </c>
      <c r="AD1693" s="104"/>
      <c r="AE1693" s="2">
        <v>46176.412719907406</v>
      </c>
      <c r="AG1693" s="2">
        <v>202708</v>
      </c>
    </row>
    <row r="1694" spans="1:33" ht="45" x14ac:dyDescent="0.25">
      <c r="A1694" s="2" t="s">
        <v>26872</v>
      </c>
      <c r="B1694" s="2" t="s">
        <v>26626</v>
      </c>
      <c r="C1694" s="2" t="s">
        <v>26873</v>
      </c>
      <c r="F1694" s="2" t="s">
        <v>26874</v>
      </c>
      <c r="G1694" s="2" t="s">
        <v>26875</v>
      </c>
      <c r="H1694" s="2" t="s">
        <v>26876</v>
      </c>
      <c r="I1694" s="2" t="s">
        <v>26877</v>
      </c>
      <c r="J1694" s="2" t="s">
        <v>28</v>
      </c>
      <c r="K1694" s="2" t="s">
        <v>43</v>
      </c>
      <c r="L1694" s="2" t="s">
        <v>406</v>
      </c>
      <c r="M1694" s="2" t="s">
        <v>407</v>
      </c>
      <c r="N1694" s="2" t="s">
        <v>4568</v>
      </c>
      <c r="O1694" s="2" t="s">
        <v>32</v>
      </c>
      <c r="P1694" s="24">
        <v>0</v>
      </c>
      <c r="Q1694" s="24">
        <v>1</v>
      </c>
      <c r="R1694" s="27" t="s">
        <v>1568</v>
      </c>
      <c r="S1694" s="28" t="s">
        <v>1589</v>
      </c>
      <c r="T1694" s="2" t="s">
        <v>33</v>
      </c>
      <c r="U1694" s="2">
        <v>412000</v>
      </c>
      <c r="V1694" s="2" t="s">
        <v>26626</v>
      </c>
      <c r="W1694" s="2" t="s">
        <v>34</v>
      </c>
      <c r="X1694" s="58" t="s">
        <v>26626</v>
      </c>
      <c r="Z1694" s="2">
        <v>412000</v>
      </c>
      <c r="AB1694" s="58">
        <v>46163.722303240742</v>
      </c>
      <c r="AC1694" s="2">
        <v>0</v>
      </c>
      <c r="AD1694" s="104">
        <v>412000</v>
      </c>
      <c r="AE1694" s="2">
        <v>46163.722303240742</v>
      </c>
      <c r="AG1694" s="2">
        <v>202724</v>
      </c>
    </row>
    <row r="1695" spans="1:33" ht="45" x14ac:dyDescent="0.25">
      <c r="A1695" s="2" t="s">
        <v>26878</v>
      </c>
      <c r="B1695" s="2" t="s">
        <v>26626</v>
      </c>
      <c r="C1695" s="2" t="s">
        <v>26879</v>
      </c>
      <c r="F1695" s="2" t="s">
        <v>26880</v>
      </c>
      <c r="G1695" s="2" t="s">
        <v>26881</v>
      </c>
      <c r="H1695" s="2" t="s">
        <v>26882</v>
      </c>
      <c r="I1695" s="2" t="s">
        <v>26883</v>
      </c>
      <c r="J1695" s="2" t="s">
        <v>28</v>
      </c>
      <c r="K1695" s="2" t="s">
        <v>173</v>
      </c>
      <c r="L1695" s="2" t="s">
        <v>728</v>
      </c>
      <c r="M1695" s="2" t="s">
        <v>729</v>
      </c>
      <c r="N1695" s="2" t="s">
        <v>4915</v>
      </c>
      <c r="O1695" s="2" t="s">
        <v>19490</v>
      </c>
      <c r="P1695" s="24">
        <v>0</v>
      </c>
      <c r="Q1695" s="24">
        <v>0</v>
      </c>
      <c r="R1695" s="27" t="s">
        <v>1579</v>
      </c>
      <c r="S1695" s="28" t="s">
        <v>1589</v>
      </c>
      <c r="T1695" s="2" t="s">
        <v>33</v>
      </c>
      <c r="U1695" s="2">
        <v>412000</v>
      </c>
      <c r="V1695" s="2" t="s">
        <v>26626</v>
      </c>
      <c r="W1695" s="2" t="s">
        <v>34</v>
      </c>
      <c r="X1695" s="58" t="s">
        <v>26447</v>
      </c>
      <c r="Y1695" s="2" t="s">
        <v>39</v>
      </c>
      <c r="Z1695" s="2">
        <v>412000</v>
      </c>
      <c r="AA1695" s="2" t="s">
        <v>40</v>
      </c>
      <c r="AB1695" s="58">
        <v>46164.667222222219</v>
      </c>
      <c r="AC1695" s="2">
        <v>0</v>
      </c>
      <c r="AD1695" s="104">
        <v>412000</v>
      </c>
      <c r="AE1695" s="2">
        <v>46164.667222222219</v>
      </c>
      <c r="AG1695" s="2">
        <v>202224</v>
      </c>
    </row>
    <row r="1696" spans="1:33" ht="45" x14ac:dyDescent="0.25">
      <c r="A1696" s="2" t="s">
        <v>26884</v>
      </c>
      <c r="B1696" s="2" t="s">
        <v>26626</v>
      </c>
      <c r="C1696" s="2" t="s">
        <v>26885</v>
      </c>
      <c r="F1696" s="2" t="s">
        <v>26886</v>
      </c>
      <c r="G1696" s="2" t="s">
        <v>26887</v>
      </c>
      <c r="H1696" s="2" t="s">
        <v>26888</v>
      </c>
      <c r="I1696" s="2" t="s">
        <v>26889</v>
      </c>
      <c r="J1696" s="2" t="s">
        <v>28</v>
      </c>
      <c r="K1696" s="2" t="s">
        <v>43</v>
      </c>
      <c r="L1696" s="2" t="s">
        <v>44</v>
      </c>
      <c r="M1696" s="2" t="s">
        <v>45</v>
      </c>
      <c r="N1696" s="2" t="s">
        <v>2977</v>
      </c>
      <c r="O1696" s="2" t="s">
        <v>19490</v>
      </c>
      <c r="P1696" s="24">
        <v>0</v>
      </c>
      <c r="Q1696" s="24">
        <v>0</v>
      </c>
      <c r="R1696" s="27" t="s">
        <v>1579</v>
      </c>
      <c r="S1696" s="28" t="s">
        <v>1589</v>
      </c>
      <c r="T1696" s="2" t="s">
        <v>33</v>
      </c>
      <c r="U1696" s="2">
        <v>412000</v>
      </c>
      <c r="V1696" s="2" t="s">
        <v>26626</v>
      </c>
      <c r="W1696" s="2" t="s">
        <v>34</v>
      </c>
      <c r="X1696" s="58" t="s">
        <v>26447</v>
      </c>
      <c r="Y1696" s="2" t="s">
        <v>39</v>
      </c>
      <c r="Z1696" s="2">
        <v>412000</v>
      </c>
      <c r="AA1696" s="2" t="s">
        <v>40</v>
      </c>
      <c r="AB1696" s="58">
        <v>46164.628391203703</v>
      </c>
      <c r="AC1696" s="2">
        <v>0</v>
      </c>
      <c r="AD1696" s="104">
        <v>412000</v>
      </c>
      <c r="AE1696" s="2">
        <v>46164.628391203703</v>
      </c>
      <c r="AG1696" s="2">
        <v>205086</v>
      </c>
    </row>
    <row r="1697" spans="1:33" ht="45" x14ac:dyDescent="0.25">
      <c r="A1697" s="2" t="s">
        <v>26890</v>
      </c>
      <c r="B1697" s="2" t="s">
        <v>26626</v>
      </c>
      <c r="C1697" s="2" t="s">
        <v>26891</v>
      </c>
      <c r="F1697" s="2" t="s">
        <v>26892</v>
      </c>
      <c r="G1697" s="2" t="s">
        <v>26893</v>
      </c>
      <c r="H1697" s="2" t="s">
        <v>26894</v>
      </c>
      <c r="I1697" s="2" t="s">
        <v>26895</v>
      </c>
      <c r="J1697" s="2" t="s">
        <v>28</v>
      </c>
      <c r="K1697" s="2" t="s">
        <v>78</v>
      </c>
      <c r="L1697" s="2" t="s">
        <v>238</v>
      </c>
      <c r="M1697" s="2" t="s">
        <v>314</v>
      </c>
      <c r="N1697" s="2" t="s">
        <v>3862</v>
      </c>
      <c r="O1697" s="3" t="s">
        <v>32</v>
      </c>
      <c r="P1697" s="24">
        <v>0</v>
      </c>
      <c r="Q1697" s="24">
        <v>1</v>
      </c>
      <c r="R1697" s="27" t="s">
        <v>1568</v>
      </c>
      <c r="S1697" s="28" t="s">
        <v>1589</v>
      </c>
      <c r="T1697" s="2" t="s">
        <v>33</v>
      </c>
      <c r="U1697" s="2">
        <v>412000</v>
      </c>
      <c r="V1697" s="2" t="s">
        <v>26626</v>
      </c>
      <c r="W1697" s="2" t="s">
        <v>34</v>
      </c>
      <c r="X1697" s="58" t="s">
        <v>26447</v>
      </c>
      <c r="Z1697" s="2">
        <v>412000</v>
      </c>
      <c r="AB1697" s="58">
        <v>46164.40729166667</v>
      </c>
      <c r="AC1697" s="2">
        <v>0</v>
      </c>
      <c r="AD1697" s="104">
        <v>412000</v>
      </c>
      <c r="AE1697" s="2">
        <v>46164.40729166667</v>
      </c>
      <c r="AG1697" s="2">
        <v>202356</v>
      </c>
    </row>
    <row r="1698" spans="1:33" ht="45" x14ac:dyDescent="0.25">
      <c r="A1698" s="2" t="s">
        <v>26896</v>
      </c>
      <c r="B1698" s="2" t="s">
        <v>26626</v>
      </c>
      <c r="C1698" s="2" t="s">
        <v>26897</v>
      </c>
      <c r="F1698" s="2" t="s">
        <v>26898</v>
      </c>
      <c r="G1698" s="2" t="s">
        <v>26899</v>
      </c>
      <c r="H1698" s="2" t="s">
        <v>5005</v>
      </c>
      <c r="I1698" s="2" t="s">
        <v>26900</v>
      </c>
      <c r="J1698" s="2" t="s">
        <v>28</v>
      </c>
      <c r="K1698" s="2" t="s">
        <v>72</v>
      </c>
      <c r="L1698" s="2" t="s">
        <v>238</v>
      </c>
      <c r="M1698" s="2" t="s">
        <v>338</v>
      </c>
      <c r="N1698" s="2" t="s">
        <v>3506</v>
      </c>
      <c r="O1698" s="3" t="s">
        <v>32</v>
      </c>
      <c r="P1698" s="24">
        <v>0</v>
      </c>
      <c r="Q1698" s="24">
        <v>1</v>
      </c>
      <c r="R1698" s="27" t="s">
        <v>1568</v>
      </c>
      <c r="S1698" s="28" t="s">
        <v>1589</v>
      </c>
      <c r="T1698" s="2" t="s">
        <v>33</v>
      </c>
      <c r="U1698" s="2">
        <v>412000</v>
      </c>
      <c r="V1698" s="2" t="s">
        <v>26626</v>
      </c>
      <c r="W1698" s="2" t="s">
        <v>34</v>
      </c>
      <c r="X1698" s="58" t="s">
        <v>26626</v>
      </c>
      <c r="Z1698" s="2">
        <v>412000</v>
      </c>
      <c r="AB1698" s="58">
        <v>46163.499201388891</v>
      </c>
      <c r="AC1698" s="2">
        <v>0</v>
      </c>
      <c r="AD1698" s="104">
        <v>412000</v>
      </c>
      <c r="AE1698" s="2">
        <v>46163.499201388891</v>
      </c>
      <c r="AG1698" s="2">
        <v>202613</v>
      </c>
    </row>
    <row r="1699" spans="1:33" ht="45" x14ac:dyDescent="0.25">
      <c r="A1699" s="2" t="s">
        <v>26901</v>
      </c>
      <c r="B1699" s="2" t="s">
        <v>26626</v>
      </c>
      <c r="C1699" s="2" t="s">
        <v>26902</v>
      </c>
      <c r="F1699" s="2" t="s">
        <v>26903</v>
      </c>
      <c r="G1699" s="2" t="s">
        <v>26904</v>
      </c>
      <c r="H1699" s="2" t="s">
        <v>11465</v>
      </c>
      <c r="I1699" s="2" t="s">
        <v>26905</v>
      </c>
      <c r="J1699" s="2" t="s">
        <v>28</v>
      </c>
      <c r="K1699" s="2" t="s">
        <v>43</v>
      </c>
      <c r="L1699" s="2" t="s">
        <v>44</v>
      </c>
      <c r="M1699" s="2" t="s">
        <v>45</v>
      </c>
      <c r="N1699" s="2" t="s">
        <v>2977</v>
      </c>
      <c r="O1699" s="3" t="s">
        <v>32</v>
      </c>
      <c r="P1699" s="24">
        <v>0</v>
      </c>
      <c r="Q1699" s="24">
        <v>2</v>
      </c>
      <c r="R1699" s="27" t="s">
        <v>1568</v>
      </c>
      <c r="S1699" s="28" t="s">
        <v>1589</v>
      </c>
      <c r="T1699" s="2" t="s">
        <v>33</v>
      </c>
      <c r="U1699" s="2">
        <v>412000</v>
      </c>
      <c r="V1699" s="2" t="s">
        <v>26626</v>
      </c>
      <c r="W1699" s="2" t="s">
        <v>34</v>
      </c>
      <c r="X1699" s="58" t="s">
        <v>26447</v>
      </c>
      <c r="Z1699" s="2">
        <v>412000</v>
      </c>
      <c r="AB1699" s="58">
        <v>46164.629027777781</v>
      </c>
      <c r="AC1699" s="2">
        <v>0</v>
      </c>
      <c r="AD1699" s="104">
        <v>412000</v>
      </c>
      <c r="AE1699" s="2">
        <v>46164.629027777781</v>
      </c>
      <c r="AG1699" s="2">
        <v>205091</v>
      </c>
    </row>
    <row r="1700" spans="1:33" ht="45" x14ac:dyDescent="0.25">
      <c r="A1700" s="2" t="s">
        <v>26906</v>
      </c>
      <c r="B1700" s="2" t="s">
        <v>26626</v>
      </c>
      <c r="C1700" s="2" t="s">
        <v>26907</v>
      </c>
      <c r="F1700" s="2" t="s">
        <v>26908</v>
      </c>
      <c r="G1700" s="2" t="s">
        <v>26909</v>
      </c>
      <c r="H1700" s="2" t="s">
        <v>26910</v>
      </c>
      <c r="I1700" s="2" t="s">
        <v>26911</v>
      </c>
      <c r="J1700" s="2" t="s">
        <v>28</v>
      </c>
      <c r="K1700" s="2" t="s">
        <v>43</v>
      </c>
      <c r="L1700" s="2" t="s">
        <v>387</v>
      </c>
      <c r="M1700" s="2" t="s">
        <v>388</v>
      </c>
      <c r="N1700" s="2" t="s">
        <v>3037</v>
      </c>
      <c r="O1700" s="3" t="s">
        <v>32</v>
      </c>
      <c r="P1700" s="24">
        <v>0</v>
      </c>
      <c r="Q1700" s="24">
        <v>1</v>
      </c>
      <c r="R1700" s="27" t="s">
        <v>1568</v>
      </c>
      <c r="S1700" s="28" t="s">
        <v>1589</v>
      </c>
      <c r="T1700" s="2" t="s">
        <v>33</v>
      </c>
      <c r="U1700" s="2">
        <v>412000</v>
      </c>
      <c r="V1700" s="2" t="s">
        <v>26626</v>
      </c>
      <c r="W1700" s="2" t="s">
        <v>34</v>
      </c>
      <c r="X1700" s="58" t="s">
        <v>25940</v>
      </c>
      <c r="Z1700" s="2">
        <v>412000</v>
      </c>
      <c r="AB1700" s="58">
        <v>46168.402442129627</v>
      </c>
      <c r="AC1700" s="2">
        <v>0</v>
      </c>
      <c r="AD1700" s="104">
        <v>412000</v>
      </c>
      <c r="AE1700" s="2">
        <v>46168.402442129627</v>
      </c>
      <c r="AG1700" s="2">
        <v>202722</v>
      </c>
    </row>
    <row r="1701" spans="1:33" ht="60" x14ac:dyDescent="0.25">
      <c r="A1701" s="2" t="s">
        <v>29524</v>
      </c>
      <c r="B1701" s="2" t="s">
        <v>26626</v>
      </c>
      <c r="C1701" s="2" t="s">
        <v>29525</v>
      </c>
      <c r="F1701" s="2" t="s">
        <v>29526</v>
      </c>
      <c r="G1701" s="2" t="s">
        <v>29527</v>
      </c>
      <c r="H1701" s="2" t="s">
        <v>8081</v>
      </c>
      <c r="I1701" s="2" t="s">
        <v>29528</v>
      </c>
      <c r="J1701" s="2" t="s">
        <v>28</v>
      </c>
      <c r="K1701" s="2" t="s">
        <v>173</v>
      </c>
      <c r="L1701" s="2" t="s">
        <v>468</v>
      </c>
      <c r="M1701" s="2" t="s">
        <v>469</v>
      </c>
      <c r="N1701" s="2" t="s">
        <v>3354</v>
      </c>
      <c r="O1701" s="2" t="s">
        <v>19490</v>
      </c>
      <c r="P1701" s="24">
        <v>0</v>
      </c>
      <c r="Q1701" s="24">
        <v>0</v>
      </c>
      <c r="R1701" s="27" t="s">
        <v>1579</v>
      </c>
      <c r="S1701" s="28" t="s">
        <v>1582</v>
      </c>
      <c r="T1701" s="2" t="s">
        <v>160</v>
      </c>
      <c r="U1701" s="2">
        <v>4120000000</v>
      </c>
      <c r="V1701" s="2" t="s">
        <v>26626</v>
      </c>
      <c r="W1701" s="2" t="s">
        <v>34</v>
      </c>
      <c r="X1701" s="58" t="s">
        <v>30383</v>
      </c>
      <c r="Y1701" s="2" t="s">
        <v>39</v>
      </c>
      <c r="Z1701" s="2">
        <v>50783608</v>
      </c>
      <c r="AA1701" s="2" t="s">
        <v>40</v>
      </c>
      <c r="AB1701" s="58">
        <v>46182.396331018521</v>
      </c>
      <c r="AC1701" s="2">
        <v>0</v>
      </c>
      <c r="AD1701" s="104">
        <v>50783608</v>
      </c>
      <c r="AE1701" s="2">
        <v>46182.396331018521</v>
      </c>
      <c r="AG1701" s="2">
        <v>303372</v>
      </c>
    </row>
    <row r="1702" spans="1:33" ht="60" x14ac:dyDescent="0.25">
      <c r="A1702" s="2" t="s">
        <v>28795</v>
      </c>
      <c r="B1702" s="2" t="s">
        <v>26626</v>
      </c>
      <c r="C1702" s="2" t="s">
        <v>28796</v>
      </c>
      <c r="F1702" s="2" t="s">
        <v>26698</v>
      </c>
      <c r="G1702" s="2" t="s">
        <v>26699</v>
      </c>
      <c r="H1702" s="2" t="s">
        <v>26700</v>
      </c>
      <c r="I1702" s="2" t="s">
        <v>20935</v>
      </c>
      <c r="J1702" s="2" t="s">
        <v>28</v>
      </c>
      <c r="K1702" s="2" t="s">
        <v>29</v>
      </c>
      <c r="L1702" s="2" t="s">
        <v>126</v>
      </c>
      <c r="M1702" s="2" t="s">
        <v>127</v>
      </c>
      <c r="N1702" s="2" t="s">
        <v>3571</v>
      </c>
      <c r="O1702" s="2" t="s">
        <v>19490</v>
      </c>
      <c r="P1702" s="24">
        <v>1</v>
      </c>
      <c r="Q1702" s="24">
        <v>0</v>
      </c>
      <c r="R1702" s="27" t="s">
        <v>1579</v>
      </c>
      <c r="S1702" s="28" t="s">
        <v>1585</v>
      </c>
      <c r="T1702" s="2" t="s">
        <v>38</v>
      </c>
      <c r="U1702" s="2">
        <v>2060000</v>
      </c>
      <c r="V1702" s="2" t="s">
        <v>26626</v>
      </c>
      <c r="W1702" s="2" t="s">
        <v>34</v>
      </c>
      <c r="X1702" s="58" t="s">
        <v>26626</v>
      </c>
      <c r="Y1702" s="2" t="s">
        <v>39</v>
      </c>
      <c r="Z1702" s="2">
        <v>2060000</v>
      </c>
      <c r="AA1702" s="2" t="s">
        <v>40</v>
      </c>
      <c r="AB1702" s="58">
        <v>46163.495069444441</v>
      </c>
      <c r="AC1702" s="2">
        <v>0</v>
      </c>
      <c r="AD1702" s="104">
        <v>2060000</v>
      </c>
      <c r="AE1702" s="2">
        <v>46163.495069444441</v>
      </c>
      <c r="AG1702" s="2">
        <v>202495</v>
      </c>
    </row>
    <row r="1703" spans="1:33" ht="45" x14ac:dyDescent="0.25">
      <c r="A1703" s="2" t="s">
        <v>26912</v>
      </c>
      <c r="B1703" s="2" t="s">
        <v>26626</v>
      </c>
      <c r="C1703" s="2" t="s">
        <v>26913</v>
      </c>
      <c r="F1703" s="2" t="s">
        <v>26914</v>
      </c>
      <c r="G1703" s="2" t="s">
        <v>26915</v>
      </c>
      <c r="H1703" s="2" t="s">
        <v>26916</v>
      </c>
      <c r="I1703" s="2" t="s">
        <v>26917</v>
      </c>
      <c r="J1703" s="2" t="s">
        <v>28</v>
      </c>
      <c r="K1703" s="2" t="s">
        <v>68</v>
      </c>
      <c r="L1703" s="2" t="s">
        <v>411</v>
      </c>
      <c r="M1703" s="2" t="s">
        <v>412</v>
      </c>
      <c r="N1703" s="2" t="s">
        <v>4175</v>
      </c>
      <c r="O1703" s="2" t="s">
        <v>19606</v>
      </c>
      <c r="P1703" s="24">
        <v>0</v>
      </c>
      <c r="Q1703" s="24">
        <v>0</v>
      </c>
      <c r="R1703" s="27" t="s">
        <v>1578</v>
      </c>
      <c r="S1703" s="28" t="s">
        <v>1589</v>
      </c>
      <c r="T1703" s="2" t="s">
        <v>33</v>
      </c>
      <c r="U1703" s="2">
        <v>0</v>
      </c>
      <c r="V1703" s="2" t="s">
        <v>31234</v>
      </c>
      <c r="W1703" s="2" t="s">
        <v>34</v>
      </c>
      <c r="X1703" s="58" t="s">
        <v>31234</v>
      </c>
      <c r="Y1703" s="2" t="s">
        <v>87</v>
      </c>
      <c r="AA1703" s="2" t="s">
        <v>88</v>
      </c>
      <c r="AB1703" s="58">
        <v>46177.646990740737</v>
      </c>
      <c r="AC1703" s="2">
        <v>0</v>
      </c>
      <c r="AD1703" s="104"/>
      <c r="AE1703" s="2">
        <v>46177.646990740737</v>
      </c>
      <c r="AG1703" s="2">
        <v>205894</v>
      </c>
    </row>
    <row r="1704" spans="1:33" ht="60" x14ac:dyDescent="0.25">
      <c r="A1704" s="2" t="s">
        <v>26918</v>
      </c>
      <c r="B1704" s="2" t="s">
        <v>26626</v>
      </c>
      <c r="C1704" s="2" t="s">
        <v>26919</v>
      </c>
      <c r="F1704" s="2" t="s">
        <v>26920</v>
      </c>
      <c r="G1704" s="2" t="s">
        <v>26921</v>
      </c>
      <c r="H1704" s="2" t="s">
        <v>15459</v>
      </c>
      <c r="I1704" s="2" t="s">
        <v>26922</v>
      </c>
      <c r="J1704" s="2" t="s">
        <v>28</v>
      </c>
      <c r="K1704" s="2" t="s">
        <v>78</v>
      </c>
      <c r="L1704" s="2" t="s">
        <v>208</v>
      </c>
      <c r="M1704" s="2" t="s">
        <v>330</v>
      </c>
      <c r="N1704" s="2" t="s">
        <v>4057</v>
      </c>
      <c r="O1704" s="2" t="s">
        <v>32</v>
      </c>
      <c r="P1704" s="24">
        <v>0</v>
      </c>
      <c r="Q1704" s="24">
        <v>1</v>
      </c>
      <c r="R1704" s="27" t="s">
        <v>1568</v>
      </c>
      <c r="S1704" s="28" t="s">
        <v>1589</v>
      </c>
      <c r="T1704" s="2" t="s">
        <v>33</v>
      </c>
      <c r="U1704" s="2">
        <v>412000</v>
      </c>
      <c r="V1704" s="2" t="s">
        <v>26626</v>
      </c>
      <c r="W1704" s="2" t="s">
        <v>34</v>
      </c>
      <c r="X1704" s="58" t="s">
        <v>26626</v>
      </c>
      <c r="Z1704" s="2">
        <v>412000</v>
      </c>
      <c r="AB1704" s="58">
        <v>46163.467268518521</v>
      </c>
      <c r="AC1704" s="2">
        <v>0</v>
      </c>
      <c r="AD1704" s="104">
        <v>412000</v>
      </c>
      <c r="AE1704" s="2">
        <v>46163.467268518521</v>
      </c>
      <c r="AG1704" s="2">
        <v>202357</v>
      </c>
    </row>
    <row r="1705" spans="1:33" ht="60" x14ac:dyDescent="0.25">
      <c r="A1705" s="2" t="s">
        <v>28797</v>
      </c>
      <c r="B1705" s="2" t="s">
        <v>26626</v>
      </c>
      <c r="C1705" s="2" t="s">
        <v>28798</v>
      </c>
      <c r="F1705" s="2" t="s">
        <v>26930</v>
      </c>
      <c r="G1705" s="2" t="s">
        <v>26931</v>
      </c>
      <c r="H1705" s="2" t="s">
        <v>26932</v>
      </c>
      <c r="I1705" s="2" t="s">
        <v>26933</v>
      </c>
      <c r="J1705" s="2" t="s">
        <v>28</v>
      </c>
      <c r="K1705" s="2" t="s">
        <v>78</v>
      </c>
      <c r="L1705" s="2" t="s">
        <v>481</v>
      </c>
      <c r="M1705" s="2" t="s">
        <v>482</v>
      </c>
      <c r="N1705" s="2" t="s">
        <v>3905</v>
      </c>
      <c r="O1705" s="2" t="s">
        <v>19490</v>
      </c>
      <c r="P1705" s="24">
        <v>0</v>
      </c>
      <c r="Q1705" s="24">
        <v>0</v>
      </c>
      <c r="R1705" s="27" t="s">
        <v>1579</v>
      </c>
      <c r="S1705" s="28" t="s">
        <v>1585</v>
      </c>
      <c r="T1705" s="2" t="s">
        <v>38</v>
      </c>
      <c r="U1705" s="2">
        <v>2060000</v>
      </c>
      <c r="V1705" s="2" t="s">
        <v>26257</v>
      </c>
      <c r="W1705" s="2" t="s">
        <v>34</v>
      </c>
      <c r="X1705" s="58" t="s">
        <v>26257</v>
      </c>
      <c r="Y1705" s="2" t="s">
        <v>39</v>
      </c>
      <c r="Z1705" s="2">
        <v>2060000</v>
      </c>
      <c r="AA1705" s="2" t="s">
        <v>40</v>
      </c>
      <c r="AB1705" s="58">
        <v>46167.677071759259</v>
      </c>
      <c r="AC1705" s="2">
        <v>0</v>
      </c>
      <c r="AD1705" s="104">
        <v>2060000</v>
      </c>
      <c r="AE1705" s="2">
        <v>46167.677071759259</v>
      </c>
      <c r="AG1705" s="2">
        <v>209998</v>
      </c>
    </row>
    <row r="1706" spans="1:33" ht="45" x14ac:dyDescent="0.25">
      <c r="A1706" s="2" t="s">
        <v>26923</v>
      </c>
      <c r="B1706" s="2" t="s">
        <v>26626</v>
      </c>
      <c r="C1706" s="2" t="s">
        <v>26924</v>
      </c>
      <c r="F1706" s="2" t="s">
        <v>26925</v>
      </c>
      <c r="G1706" s="2" t="s">
        <v>26926</v>
      </c>
      <c r="H1706" s="2" t="s">
        <v>24909</v>
      </c>
      <c r="I1706" s="2" t="s">
        <v>26927</v>
      </c>
      <c r="J1706" s="2" t="s">
        <v>28</v>
      </c>
      <c r="K1706" s="2" t="s">
        <v>78</v>
      </c>
      <c r="L1706" s="2" t="s">
        <v>636</v>
      </c>
      <c r="M1706" s="2" t="s">
        <v>653</v>
      </c>
      <c r="N1706" s="2" t="s">
        <v>3751</v>
      </c>
      <c r="O1706" s="2" t="s">
        <v>706</v>
      </c>
      <c r="P1706" s="24">
        <v>0</v>
      </c>
      <c r="Q1706" s="24">
        <v>0</v>
      </c>
      <c r="R1706" s="27" t="s">
        <v>1578</v>
      </c>
      <c r="S1706" s="28" t="s">
        <v>1589</v>
      </c>
      <c r="T1706" s="2" t="s">
        <v>33</v>
      </c>
      <c r="U1706" s="2">
        <v>0</v>
      </c>
      <c r="V1706" s="2" t="s">
        <v>26626</v>
      </c>
      <c r="W1706" s="2" t="s">
        <v>34</v>
      </c>
      <c r="AC1706" s="2">
        <v>0</v>
      </c>
      <c r="AD1706" s="104"/>
    </row>
    <row r="1707" spans="1:33" ht="45" x14ac:dyDescent="0.25">
      <c r="A1707" s="2" t="s">
        <v>26928</v>
      </c>
      <c r="B1707" s="2" t="s">
        <v>26626</v>
      </c>
      <c r="C1707" s="2" t="s">
        <v>26929</v>
      </c>
      <c r="F1707" s="2" t="s">
        <v>26930</v>
      </c>
      <c r="G1707" s="2" t="s">
        <v>26931</v>
      </c>
      <c r="H1707" s="2" t="s">
        <v>26932</v>
      </c>
      <c r="I1707" s="2" t="s">
        <v>26933</v>
      </c>
      <c r="J1707" s="2" t="s">
        <v>28</v>
      </c>
      <c r="K1707" s="2" t="s">
        <v>78</v>
      </c>
      <c r="L1707" s="2" t="s">
        <v>481</v>
      </c>
      <c r="M1707" s="2" t="s">
        <v>482</v>
      </c>
      <c r="N1707" s="2" t="s">
        <v>3905</v>
      </c>
      <c r="O1707" s="2" t="s">
        <v>32</v>
      </c>
      <c r="P1707" s="24">
        <v>0</v>
      </c>
      <c r="Q1707" s="24">
        <v>1</v>
      </c>
      <c r="R1707" s="27" t="s">
        <v>1568</v>
      </c>
      <c r="S1707" s="28" t="s">
        <v>1589</v>
      </c>
      <c r="T1707" s="2" t="s">
        <v>33</v>
      </c>
      <c r="U1707" s="2">
        <v>412000</v>
      </c>
      <c r="V1707" s="2" t="s">
        <v>25672</v>
      </c>
      <c r="W1707" s="2" t="s">
        <v>34</v>
      </c>
      <c r="X1707" s="58" t="s">
        <v>25672</v>
      </c>
      <c r="Z1707" s="2">
        <v>412000</v>
      </c>
      <c r="AB1707" s="58">
        <v>46174.453692129631</v>
      </c>
      <c r="AC1707" s="2">
        <v>0</v>
      </c>
      <c r="AD1707" s="104">
        <v>412000</v>
      </c>
      <c r="AE1707" s="2">
        <v>46174.453692129631</v>
      </c>
      <c r="AG1707" s="2">
        <v>213252</v>
      </c>
    </row>
    <row r="1708" spans="1:33" ht="45" x14ac:dyDescent="0.25">
      <c r="A1708" s="2" t="s">
        <v>26934</v>
      </c>
      <c r="B1708" s="2" t="s">
        <v>26626</v>
      </c>
      <c r="C1708" s="2" t="s">
        <v>26935</v>
      </c>
      <c r="F1708" s="2" t="s">
        <v>26936</v>
      </c>
      <c r="G1708" s="2" t="s">
        <v>26937</v>
      </c>
      <c r="H1708" s="2" t="s">
        <v>26938</v>
      </c>
      <c r="I1708" s="2" t="s">
        <v>26939</v>
      </c>
      <c r="J1708" s="2" t="s">
        <v>28</v>
      </c>
      <c r="K1708" s="2" t="s">
        <v>43</v>
      </c>
      <c r="L1708" s="2" t="s">
        <v>324</v>
      </c>
      <c r="M1708" s="2" t="s">
        <v>325</v>
      </c>
      <c r="N1708" s="2" t="s">
        <v>2877</v>
      </c>
      <c r="O1708" s="2" t="s">
        <v>705</v>
      </c>
      <c r="P1708" s="24">
        <v>0</v>
      </c>
      <c r="Q1708" s="24">
        <v>0</v>
      </c>
      <c r="R1708" s="27" t="s">
        <v>1578</v>
      </c>
      <c r="S1708" s="28" t="s">
        <v>1589</v>
      </c>
      <c r="T1708" s="2" t="s">
        <v>33</v>
      </c>
      <c r="U1708" s="2">
        <v>0</v>
      </c>
      <c r="V1708" s="2" t="s">
        <v>26626</v>
      </c>
      <c r="W1708" s="2" t="s">
        <v>34</v>
      </c>
      <c r="AC1708" s="2">
        <v>0</v>
      </c>
      <c r="AD1708" s="104"/>
    </row>
    <row r="1709" spans="1:33" ht="45" x14ac:dyDescent="0.25">
      <c r="A1709" s="2" t="s">
        <v>26940</v>
      </c>
      <c r="B1709" s="2" t="s">
        <v>26626</v>
      </c>
      <c r="C1709" s="2" t="s">
        <v>26941</v>
      </c>
      <c r="F1709" s="2" t="s">
        <v>26942</v>
      </c>
      <c r="G1709" s="2" t="s">
        <v>26943</v>
      </c>
      <c r="H1709" s="2" t="s">
        <v>13972</v>
      </c>
      <c r="I1709" s="2" t="s">
        <v>26944</v>
      </c>
      <c r="J1709" s="2" t="s">
        <v>28</v>
      </c>
      <c r="K1709" s="2" t="s">
        <v>29</v>
      </c>
      <c r="L1709" s="2" t="s">
        <v>270</v>
      </c>
      <c r="M1709" s="2" t="s">
        <v>271</v>
      </c>
      <c r="N1709" s="2" t="s">
        <v>4351</v>
      </c>
      <c r="O1709" s="2" t="s">
        <v>19490</v>
      </c>
      <c r="P1709" s="24">
        <v>0</v>
      </c>
      <c r="Q1709" s="24">
        <v>0</v>
      </c>
      <c r="R1709" s="27" t="s">
        <v>1579</v>
      </c>
      <c r="S1709" s="28" t="s">
        <v>1589</v>
      </c>
      <c r="T1709" s="2" t="s">
        <v>33</v>
      </c>
      <c r="U1709" s="2">
        <v>412000</v>
      </c>
      <c r="V1709" s="2" t="s">
        <v>26626</v>
      </c>
      <c r="W1709" s="2" t="s">
        <v>34</v>
      </c>
      <c r="X1709" s="58" t="s">
        <v>26626</v>
      </c>
      <c r="Y1709" s="2" t="s">
        <v>39</v>
      </c>
      <c r="Z1709" s="2">
        <v>412000</v>
      </c>
      <c r="AA1709" s="2" t="s">
        <v>40</v>
      </c>
      <c r="AB1709" s="58">
        <v>46163.497604166667</v>
      </c>
      <c r="AC1709" s="2">
        <v>0</v>
      </c>
      <c r="AD1709" s="104">
        <v>412000</v>
      </c>
      <c r="AE1709" s="2">
        <v>46163.497604166667</v>
      </c>
      <c r="AG1709" s="2">
        <v>202500</v>
      </c>
    </row>
    <row r="1710" spans="1:33" ht="45" x14ac:dyDescent="0.25">
      <c r="A1710" s="2" t="s">
        <v>26945</v>
      </c>
      <c r="B1710" s="2" t="s">
        <v>26946</v>
      </c>
      <c r="C1710" s="2" t="s">
        <v>26947</v>
      </c>
      <c r="F1710" s="2" t="s">
        <v>26948</v>
      </c>
      <c r="G1710" s="2" t="s">
        <v>26949</v>
      </c>
      <c r="H1710" s="2" t="s">
        <v>26950</v>
      </c>
      <c r="I1710" s="2" t="s">
        <v>26951</v>
      </c>
      <c r="J1710" s="2" t="s">
        <v>28</v>
      </c>
      <c r="K1710" s="2" t="s">
        <v>43</v>
      </c>
      <c r="L1710" s="2" t="s">
        <v>44</v>
      </c>
      <c r="M1710" s="2" t="s">
        <v>45</v>
      </c>
      <c r="N1710" s="2" t="s">
        <v>2977</v>
      </c>
      <c r="O1710" s="2" t="s">
        <v>19490</v>
      </c>
      <c r="P1710" s="24">
        <v>0</v>
      </c>
      <c r="Q1710" s="24">
        <v>0</v>
      </c>
      <c r="R1710" s="27" t="s">
        <v>1579</v>
      </c>
      <c r="S1710" s="28" t="s">
        <v>1589</v>
      </c>
      <c r="T1710" s="2" t="s">
        <v>33</v>
      </c>
      <c r="U1710" s="2">
        <v>412000</v>
      </c>
      <c r="V1710" s="2" t="s">
        <v>26626</v>
      </c>
      <c r="W1710" s="2" t="s">
        <v>34</v>
      </c>
      <c r="X1710" s="58" t="s">
        <v>26447</v>
      </c>
      <c r="Y1710" s="2" t="s">
        <v>39</v>
      </c>
      <c r="Z1710" s="2">
        <v>412000</v>
      </c>
      <c r="AA1710" s="2" t="s">
        <v>40</v>
      </c>
      <c r="AB1710" s="58">
        <v>46164.629641203705</v>
      </c>
      <c r="AC1710" s="2">
        <v>0</v>
      </c>
      <c r="AD1710" s="104">
        <v>412000</v>
      </c>
      <c r="AE1710" s="2">
        <v>46164.629641203705</v>
      </c>
      <c r="AG1710" s="2">
        <v>205092</v>
      </c>
    </row>
    <row r="1711" spans="1:33" ht="60" x14ac:dyDescent="0.25">
      <c r="A1711" s="2" t="s">
        <v>28799</v>
      </c>
      <c r="B1711" s="2" t="s">
        <v>26946</v>
      </c>
      <c r="C1711" s="2" t="s">
        <v>28800</v>
      </c>
      <c r="F1711" s="2" t="s">
        <v>26948</v>
      </c>
      <c r="G1711" s="2" t="s">
        <v>26949</v>
      </c>
      <c r="H1711" s="2" t="s">
        <v>26950</v>
      </c>
      <c r="I1711" s="2" t="s">
        <v>26951</v>
      </c>
      <c r="J1711" s="2" t="s">
        <v>28</v>
      </c>
      <c r="K1711" s="2" t="s">
        <v>43</v>
      </c>
      <c r="L1711" s="2" t="s">
        <v>44</v>
      </c>
      <c r="M1711" s="2" t="s">
        <v>45</v>
      </c>
      <c r="N1711" s="2" t="s">
        <v>2977</v>
      </c>
      <c r="O1711" s="2" t="s">
        <v>705</v>
      </c>
      <c r="P1711" s="24">
        <v>0</v>
      </c>
      <c r="Q1711" s="24">
        <v>0</v>
      </c>
      <c r="R1711" s="27" t="s">
        <v>1578</v>
      </c>
      <c r="S1711" s="28" t="s">
        <v>1585</v>
      </c>
      <c r="T1711" s="2" t="s">
        <v>38</v>
      </c>
      <c r="U1711" s="2">
        <v>0</v>
      </c>
      <c r="V1711" s="2" t="s">
        <v>26626</v>
      </c>
      <c r="W1711" s="2" t="s">
        <v>34</v>
      </c>
      <c r="AC1711" s="2">
        <v>0</v>
      </c>
      <c r="AD1711" s="104"/>
    </row>
    <row r="1712" spans="1:33" ht="45" x14ac:dyDescent="0.25">
      <c r="A1712" s="2" t="s">
        <v>26952</v>
      </c>
      <c r="B1712" s="2" t="s">
        <v>26946</v>
      </c>
      <c r="C1712" s="2" t="s">
        <v>26953</v>
      </c>
      <c r="F1712" s="2" t="s">
        <v>26954</v>
      </c>
      <c r="G1712" s="2" t="s">
        <v>26955</v>
      </c>
      <c r="H1712" s="2" t="s">
        <v>26956</v>
      </c>
      <c r="I1712" s="2" t="s">
        <v>26957</v>
      </c>
      <c r="J1712" s="2" t="s">
        <v>28</v>
      </c>
      <c r="K1712" s="2" t="s">
        <v>29</v>
      </c>
      <c r="L1712" s="2" t="s">
        <v>99</v>
      </c>
      <c r="M1712" s="2" t="s">
        <v>544</v>
      </c>
      <c r="N1712" s="2" t="s">
        <v>3619</v>
      </c>
      <c r="O1712" s="2" t="s">
        <v>32</v>
      </c>
      <c r="P1712" s="24">
        <v>0</v>
      </c>
      <c r="Q1712" s="24">
        <v>1</v>
      </c>
      <c r="R1712" s="27" t="s">
        <v>1568</v>
      </c>
      <c r="S1712" s="28" t="s">
        <v>1589</v>
      </c>
      <c r="T1712" s="2" t="s">
        <v>33</v>
      </c>
      <c r="U1712" s="2">
        <v>412000</v>
      </c>
      <c r="V1712" s="2" t="s">
        <v>26946</v>
      </c>
      <c r="W1712" s="2" t="s">
        <v>34</v>
      </c>
      <c r="X1712" s="58" t="s">
        <v>26626</v>
      </c>
      <c r="Z1712" s="2">
        <v>412000</v>
      </c>
      <c r="AB1712" s="58">
        <v>46163.402488425927</v>
      </c>
      <c r="AC1712" s="2">
        <v>0</v>
      </c>
      <c r="AD1712" s="104">
        <v>412000</v>
      </c>
      <c r="AE1712" s="2">
        <v>46163.402488425927</v>
      </c>
      <c r="AG1712" s="2">
        <v>201691</v>
      </c>
    </row>
    <row r="1713" spans="1:33" ht="60" x14ac:dyDescent="0.25">
      <c r="A1713" s="2" t="s">
        <v>28801</v>
      </c>
      <c r="B1713" s="2" t="s">
        <v>26946</v>
      </c>
      <c r="C1713" s="2" t="s">
        <v>28802</v>
      </c>
      <c r="F1713" s="2" t="s">
        <v>1018</v>
      </c>
      <c r="G1713" s="2" t="s">
        <v>4480</v>
      </c>
      <c r="H1713" s="2" t="s">
        <v>4481</v>
      </c>
      <c r="I1713" s="2" t="s">
        <v>21553</v>
      </c>
      <c r="J1713" s="2" t="s">
        <v>28</v>
      </c>
      <c r="K1713" s="2" t="s">
        <v>78</v>
      </c>
      <c r="L1713" s="2" t="s">
        <v>495</v>
      </c>
      <c r="M1713" s="2" t="s">
        <v>496</v>
      </c>
      <c r="N1713" s="2" t="s">
        <v>4482</v>
      </c>
      <c r="O1713" s="3" t="s">
        <v>19606</v>
      </c>
      <c r="P1713" s="24">
        <v>0</v>
      </c>
      <c r="Q1713" s="24">
        <v>0</v>
      </c>
      <c r="R1713" s="27" t="s">
        <v>1578</v>
      </c>
      <c r="S1713" s="28" t="s">
        <v>1585</v>
      </c>
      <c r="T1713" s="2" t="s">
        <v>38</v>
      </c>
      <c r="U1713" s="2">
        <v>0</v>
      </c>
      <c r="V1713" s="2" t="s">
        <v>26257</v>
      </c>
      <c r="W1713" s="2" t="s">
        <v>34</v>
      </c>
      <c r="X1713" s="58" t="s">
        <v>26257</v>
      </c>
      <c r="Y1713" s="2" t="s">
        <v>87</v>
      </c>
      <c r="AA1713" s="2" t="s">
        <v>88</v>
      </c>
      <c r="AB1713" s="58">
        <v>46167.782361111109</v>
      </c>
      <c r="AC1713" s="2">
        <v>0</v>
      </c>
      <c r="AD1713" s="104"/>
      <c r="AE1713" s="2">
        <v>46167.782361111109</v>
      </c>
      <c r="AG1713" s="2">
        <v>201833</v>
      </c>
    </row>
    <row r="1714" spans="1:33" ht="45" x14ac:dyDescent="0.25">
      <c r="A1714" s="2" t="s">
        <v>26958</v>
      </c>
      <c r="B1714" s="2" t="s">
        <v>26946</v>
      </c>
      <c r="C1714" s="2" t="s">
        <v>26959</v>
      </c>
      <c r="F1714" s="2" t="s">
        <v>26960</v>
      </c>
      <c r="G1714" s="2" t="s">
        <v>26961</v>
      </c>
      <c r="H1714" s="2" t="s">
        <v>26962</v>
      </c>
      <c r="I1714" s="2" t="s">
        <v>26963</v>
      </c>
      <c r="J1714" s="2" t="s">
        <v>28</v>
      </c>
      <c r="K1714" s="2" t="s">
        <v>43</v>
      </c>
      <c r="L1714" s="2" t="s">
        <v>507</v>
      </c>
      <c r="M1714" s="2" t="s">
        <v>508</v>
      </c>
      <c r="N1714" s="2" t="s">
        <v>3479</v>
      </c>
      <c r="O1714" s="2" t="s">
        <v>32</v>
      </c>
      <c r="P1714" s="24">
        <v>0</v>
      </c>
      <c r="Q1714" s="24">
        <v>1</v>
      </c>
      <c r="R1714" s="27" t="s">
        <v>1568</v>
      </c>
      <c r="S1714" s="28" t="s">
        <v>1589</v>
      </c>
      <c r="T1714" s="2" t="s">
        <v>33</v>
      </c>
      <c r="U1714" s="2">
        <v>412000</v>
      </c>
      <c r="V1714" s="2" t="s">
        <v>26946</v>
      </c>
      <c r="W1714" s="2" t="s">
        <v>34</v>
      </c>
      <c r="X1714" s="58" t="s">
        <v>26447</v>
      </c>
      <c r="Z1714" s="2">
        <v>412000</v>
      </c>
      <c r="AB1714" s="58">
        <v>46164.596608796295</v>
      </c>
      <c r="AC1714" s="2">
        <v>0</v>
      </c>
      <c r="AD1714" s="104">
        <v>412000</v>
      </c>
      <c r="AE1714" s="2">
        <v>46164.596608796295</v>
      </c>
      <c r="AG1714" s="2">
        <v>201555</v>
      </c>
    </row>
    <row r="1715" spans="1:33" ht="45" x14ac:dyDescent="0.25">
      <c r="A1715" s="2" t="s">
        <v>26964</v>
      </c>
      <c r="B1715" s="2" t="s">
        <v>26946</v>
      </c>
      <c r="C1715" s="2" t="s">
        <v>26965</v>
      </c>
      <c r="F1715" s="2" t="s">
        <v>26966</v>
      </c>
      <c r="G1715" s="2" t="s">
        <v>26967</v>
      </c>
      <c r="H1715" s="2" t="s">
        <v>26968</v>
      </c>
      <c r="I1715" s="2" t="s">
        <v>26969</v>
      </c>
      <c r="J1715" s="2" t="s">
        <v>28</v>
      </c>
      <c r="K1715" s="2" t="s">
        <v>68</v>
      </c>
      <c r="L1715" s="2" t="s">
        <v>411</v>
      </c>
      <c r="M1715" s="2" t="s">
        <v>412</v>
      </c>
      <c r="N1715" s="2" t="s">
        <v>4175</v>
      </c>
      <c r="O1715" s="2" t="s">
        <v>19606</v>
      </c>
      <c r="P1715" s="24">
        <v>0</v>
      </c>
      <c r="Q1715" s="24">
        <v>0</v>
      </c>
      <c r="R1715" s="27" t="s">
        <v>1578</v>
      </c>
      <c r="S1715" s="28" t="s">
        <v>1589</v>
      </c>
      <c r="T1715" s="2" t="s">
        <v>33</v>
      </c>
      <c r="U1715" s="2">
        <v>0</v>
      </c>
      <c r="V1715" s="2" t="s">
        <v>31234</v>
      </c>
      <c r="W1715" s="2" t="s">
        <v>34</v>
      </c>
      <c r="X1715" s="58" t="s">
        <v>31234</v>
      </c>
      <c r="Y1715" s="2" t="s">
        <v>87</v>
      </c>
      <c r="AA1715" s="2" t="s">
        <v>88</v>
      </c>
      <c r="AB1715" s="58">
        <v>46177.647175925929</v>
      </c>
      <c r="AC1715" s="2">
        <v>0</v>
      </c>
      <c r="AD1715" s="104"/>
      <c r="AE1715" s="2">
        <v>46177.647175925929</v>
      </c>
      <c r="AG1715" s="2">
        <v>205890</v>
      </c>
    </row>
    <row r="1716" spans="1:33" ht="45" x14ac:dyDescent="0.25">
      <c r="A1716" s="2" t="s">
        <v>26970</v>
      </c>
      <c r="B1716" s="2" t="s">
        <v>26946</v>
      </c>
      <c r="C1716" s="2" t="s">
        <v>26971</v>
      </c>
      <c r="F1716" s="2" t="s">
        <v>26972</v>
      </c>
      <c r="G1716" s="2" t="s">
        <v>26973</v>
      </c>
      <c r="H1716" s="2" t="s">
        <v>26974</v>
      </c>
      <c r="I1716" s="2" t="s">
        <v>26975</v>
      </c>
      <c r="J1716" s="2" t="s">
        <v>28</v>
      </c>
      <c r="K1716" s="2" t="s">
        <v>43</v>
      </c>
      <c r="L1716" s="2" t="s">
        <v>507</v>
      </c>
      <c r="M1716" s="2" t="s">
        <v>508</v>
      </c>
      <c r="N1716" s="2" t="s">
        <v>3479</v>
      </c>
      <c r="O1716" s="2" t="s">
        <v>32</v>
      </c>
      <c r="P1716" s="24">
        <v>0</v>
      </c>
      <c r="Q1716" s="24">
        <v>1</v>
      </c>
      <c r="R1716" s="27" t="s">
        <v>1568</v>
      </c>
      <c r="S1716" s="28" t="s">
        <v>1589</v>
      </c>
      <c r="T1716" s="2" t="s">
        <v>33</v>
      </c>
      <c r="U1716" s="2">
        <v>412000</v>
      </c>
      <c r="V1716" s="2" t="s">
        <v>26946</v>
      </c>
      <c r="W1716" s="2" t="s">
        <v>34</v>
      </c>
      <c r="X1716" s="58" t="s">
        <v>26447</v>
      </c>
      <c r="Z1716" s="2">
        <v>412000</v>
      </c>
      <c r="AB1716" s="58">
        <v>46164.596018518518</v>
      </c>
      <c r="AC1716" s="2">
        <v>0</v>
      </c>
      <c r="AD1716" s="104">
        <v>412000</v>
      </c>
      <c r="AE1716" s="2">
        <v>46164.596018518518</v>
      </c>
      <c r="AG1716" s="2">
        <v>201424</v>
      </c>
    </row>
    <row r="1717" spans="1:33" ht="60" x14ac:dyDescent="0.25">
      <c r="A1717" s="2" t="s">
        <v>28803</v>
      </c>
      <c r="B1717" s="2" t="s">
        <v>26946</v>
      </c>
      <c r="C1717" s="2" t="s">
        <v>28804</v>
      </c>
      <c r="F1717" s="2" t="s">
        <v>15298</v>
      </c>
      <c r="G1717" s="2" t="s">
        <v>15299</v>
      </c>
      <c r="H1717" s="2" t="s">
        <v>15300</v>
      </c>
      <c r="I1717" s="2" t="s">
        <v>23534</v>
      </c>
      <c r="J1717" s="2" t="s">
        <v>28</v>
      </c>
      <c r="K1717" s="2" t="s">
        <v>43</v>
      </c>
      <c r="L1717" s="2" t="s">
        <v>507</v>
      </c>
      <c r="M1717" s="2" t="s">
        <v>508</v>
      </c>
      <c r="N1717" s="2" t="s">
        <v>3479</v>
      </c>
      <c r="O1717" s="2" t="s">
        <v>32</v>
      </c>
      <c r="P1717" s="24">
        <v>0</v>
      </c>
      <c r="Q1717" s="24">
        <v>1</v>
      </c>
      <c r="R1717" s="27" t="s">
        <v>1568</v>
      </c>
      <c r="S1717" s="28" t="s">
        <v>1585</v>
      </c>
      <c r="T1717" s="2" t="s">
        <v>38</v>
      </c>
      <c r="U1717" s="2">
        <v>2060000</v>
      </c>
      <c r="V1717" s="2" t="s">
        <v>26946</v>
      </c>
      <c r="W1717" s="2" t="s">
        <v>34</v>
      </c>
      <c r="X1717" s="58" t="s">
        <v>26447</v>
      </c>
      <c r="Z1717" s="2">
        <v>2060000</v>
      </c>
      <c r="AB1717" s="58">
        <v>46164.596284722225</v>
      </c>
      <c r="AC1717" s="2">
        <v>0</v>
      </c>
      <c r="AD1717" s="104">
        <v>2060000</v>
      </c>
      <c r="AE1717" s="2">
        <v>46164.596284722225</v>
      </c>
      <c r="AG1717" s="2">
        <v>201425</v>
      </c>
    </row>
    <row r="1718" spans="1:33" ht="105" x14ac:dyDescent="0.25">
      <c r="A1718" s="2" t="s">
        <v>29659</v>
      </c>
      <c r="B1718" s="2" t="s">
        <v>26946</v>
      </c>
      <c r="C1718" s="2" t="s">
        <v>29660</v>
      </c>
      <c r="F1718" s="2" t="s">
        <v>29661</v>
      </c>
      <c r="G1718" s="2" t="s">
        <v>29662</v>
      </c>
      <c r="H1718" s="2" t="s">
        <v>29663</v>
      </c>
      <c r="I1718" s="2" t="s">
        <v>29664</v>
      </c>
      <c r="J1718" s="2" t="s">
        <v>28</v>
      </c>
      <c r="K1718" s="2" t="s">
        <v>68</v>
      </c>
      <c r="L1718" s="2" t="s">
        <v>281</v>
      </c>
      <c r="M1718" s="2" t="s">
        <v>304</v>
      </c>
      <c r="N1718" s="2" t="s">
        <v>4922</v>
      </c>
      <c r="O1718" s="2" t="s">
        <v>705</v>
      </c>
      <c r="P1718" s="24">
        <v>0</v>
      </c>
      <c r="Q1718" s="24">
        <v>0</v>
      </c>
      <c r="R1718" s="27" t="s">
        <v>1578</v>
      </c>
      <c r="S1718" s="28" t="s">
        <v>1590</v>
      </c>
      <c r="T1718" s="2" t="s">
        <v>18526</v>
      </c>
      <c r="U1718" s="2">
        <v>0</v>
      </c>
      <c r="V1718" s="2" t="s">
        <v>26626</v>
      </c>
      <c r="W1718" s="2" t="s">
        <v>34</v>
      </c>
      <c r="AC1718" s="2">
        <v>0</v>
      </c>
      <c r="AD1718" s="104"/>
    </row>
    <row r="1719" spans="1:33" ht="60" x14ac:dyDescent="0.25">
      <c r="A1719" s="2" t="s">
        <v>28805</v>
      </c>
      <c r="B1719" s="2" t="s">
        <v>26946</v>
      </c>
      <c r="C1719" s="2" t="s">
        <v>28806</v>
      </c>
      <c r="F1719" s="2" t="s">
        <v>26741</v>
      </c>
      <c r="G1719" s="2" t="s">
        <v>26742</v>
      </c>
      <c r="H1719" s="2" t="s">
        <v>15121</v>
      </c>
      <c r="I1719" s="2" t="s">
        <v>26743</v>
      </c>
      <c r="J1719" s="2" t="s">
        <v>28</v>
      </c>
      <c r="K1719" s="2" t="s">
        <v>78</v>
      </c>
      <c r="L1719" s="2" t="s">
        <v>424</v>
      </c>
      <c r="M1719" s="2" t="s">
        <v>425</v>
      </c>
      <c r="N1719" s="2" t="s">
        <v>5097</v>
      </c>
      <c r="O1719" s="2" t="s">
        <v>19490</v>
      </c>
      <c r="P1719" s="24">
        <v>0</v>
      </c>
      <c r="Q1719" s="24">
        <v>0</v>
      </c>
      <c r="R1719" s="27" t="s">
        <v>1579</v>
      </c>
      <c r="S1719" s="28" t="s">
        <v>1585</v>
      </c>
      <c r="T1719" s="2" t="s">
        <v>38</v>
      </c>
      <c r="U1719" s="2">
        <v>2060000</v>
      </c>
      <c r="V1719" s="2" t="s">
        <v>26946</v>
      </c>
      <c r="W1719" s="2" t="s">
        <v>34</v>
      </c>
      <c r="X1719" s="58" t="s">
        <v>26626</v>
      </c>
      <c r="Y1719" s="2" t="s">
        <v>39</v>
      </c>
      <c r="Z1719" s="2">
        <v>2060000</v>
      </c>
      <c r="AA1719" s="2" t="s">
        <v>40</v>
      </c>
      <c r="AB1719" s="58">
        <v>46163.412581018521</v>
      </c>
      <c r="AC1719" s="2">
        <v>0</v>
      </c>
      <c r="AD1719" s="104">
        <v>2060000</v>
      </c>
      <c r="AE1719" s="2">
        <v>46163.412581018521</v>
      </c>
      <c r="AG1719" s="2">
        <v>201834</v>
      </c>
    </row>
    <row r="1720" spans="1:33" ht="45" x14ac:dyDescent="0.25">
      <c r="A1720" s="2" t="s">
        <v>26976</v>
      </c>
      <c r="B1720" s="2" t="s">
        <v>26946</v>
      </c>
      <c r="C1720" s="2" t="s">
        <v>26977</v>
      </c>
      <c r="F1720" s="2" t="s">
        <v>26741</v>
      </c>
      <c r="G1720" s="2" t="s">
        <v>26742</v>
      </c>
      <c r="H1720" s="2" t="s">
        <v>15121</v>
      </c>
      <c r="I1720" s="2" t="s">
        <v>26743</v>
      </c>
      <c r="J1720" s="2" t="s">
        <v>28</v>
      </c>
      <c r="K1720" s="2" t="s">
        <v>78</v>
      </c>
      <c r="L1720" s="2" t="s">
        <v>424</v>
      </c>
      <c r="M1720" s="2" t="s">
        <v>425</v>
      </c>
      <c r="N1720" s="2" t="s">
        <v>5097</v>
      </c>
      <c r="O1720" s="2" t="s">
        <v>705</v>
      </c>
      <c r="P1720" s="24">
        <v>0</v>
      </c>
      <c r="Q1720" s="24">
        <v>0</v>
      </c>
      <c r="R1720" s="27" t="s">
        <v>1578</v>
      </c>
      <c r="S1720" s="28" t="s">
        <v>1589</v>
      </c>
      <c r="T1720" s="2" t="s">
        <v>33</v>
      </c>
      <c r="U1720" s="2">
        <v>0</v>
      </c>
      <c r="V1720" s="2" t="s">
        <v>26946</v>
      </c>
      <c r="W1720" s="2" t="s">
        <v>34</v>
      </c>
      <c r="AC1720" s="2">
        <v>0</v>
      </c>
      <c r="AD1720" s="104"/>
    </row>
    <row r="1721" spans="1:33" ht="60" x14ac:dyDescent="0.25">
      <c r="A1721" s="2" t="s">
        <v>28807</v>
      </c>
      <c r="B1721" s="2" t="s">
        <v>26946</v>
      </c>
      <c r="C1721" s="2" t="s">
        <v>28808</v>
      </c>
      <c r="F1721" s="2" t="s">
        <v>28809</v>
      </c>
      <c r="G1721" s="2" t="s">
        <v>28810</v>
      </c>
      <c r="H1721" s="2" t="s">
        <v>13291</v>
      </c>
      <c r="I1721" s="2" t="s">
        <v>28811</v>
      </c>
      <c r="J1721" s="2" t="s">
        <v>28</v>
      </c>
      <c r="K1721" s="2" t="s">
        <v>68</v>
      </c>
      <c r="L1721" s="2" t="s">
        <v>809</v>
      </c>
      <c r="M1721" s="2" t="s">
        <v>810</v>
      </c>
      <c r="N1721" s="2" t="s">
        <v>3168</v>
      </c>
      <c r="O1721" s="2" t="s">
        <v>705</v>
      </c>
      <c r="P1721" s="24">
        <v>0</v>
      </c>
      <c r="Q1721" s="24">
        <v>0</v>
      </c>
      <c r="R1721" s="27" t="s">
        <v>1578</v>
      </c>
      <c r="S1721" s="28" t="s">
        <v>1585</v>
      </c>
      <c r="T1721" s="2" t="s">
        <v>38</v>
      </c>
      <c r="U1721" s="2">
        <v>0</v>
      </c>
      <c r="V1721" s="2" t="s">
        <v>26946</v>
      </c>
      <c r="W1721" s="2" t="s">
        <v>34</v>
      </c>
      <c r="AC1721" s="2">
        <v>0</v>
      </c>
      <c r="AD1721" s="104"/>
    </row>
    <row r="1722" spans="1:33" ht="60" x14ac:dyDescent="0.25">
      <c r="A1722" s="2" t="s">
        <v>28812</v>
      </c>
      <c r="B1722" s="2" t="s">
        <v>26946</v>
      </c>
      <c r="C1722" s="2" t="s">
        <v>28813</v>
      </c>
      <c r="F1722" s="2" t="s">
        <v>28759</v>
      </c>
      <c r="G1722" s="2" t="s">
        <v>28760</v>
      </c>
      <c r="H1722" s="2" t="s">
        <v>28761</v>
      </c>
      <c r="I1722" s="2" t="s">
        <v>22000</v>
      </c>
      <c r="J1722" s="2" t="s">
        <v>28</v>
      </c>
      <c r="K1722" s="2" t="s">
        <v>72</v>
      </c>
      <c r="L1722" s="2" t="s">
        <v>343</v>
      </c>
      <c r="M1722" s="2" t="s">
        <v>344</v>
      </c>
      <c r="N1722" s="2" t="s">
        <v>4320</v>
      </c>
      <c r="O1722" s="2" t="s">
        <v>705</v>
      </c>
      <c r="P1722" s="24">
        <v>0</v>
      </c>
      <c r="Q1722" s="24">
        <v>0</v>
      </c>
      <c r="R1722" s="27" t="s">
        <v>1578</v>
      </c>
      <c r="S1722" s="28" t="s">
        <v>1585</v>
      </c>
      <c r="T1722" s="2" t="s">
        <v>38</v>
      </c>
      <c r="U1722" s="2">
        <v>0</v>
      </c>
      <c r="V1722" s="2" t="s">
        <v>26946</v>
      </c>
      <c r="W1722" s="2" t="s">
        <v>34</v>
      </c>
      <c r="AC1722" s="2">
        <v>0</v>
      </c>
      <c r="AD1722" s="104"/>
    </row>
    <row r="1723" spans="1:33" ht="60" x14ac:dyDescent="0.25">
      <c r="A1723" s="2" t="s">
        <v>28814</v>
      </c>
      <c r="B1723" s="2" t="s">
        <v>26946</v>
      </c>
      <c r="C1723" s="2" t="s">
        <v>28815</v>
      </c>
      <c r="F1723" s="2" t="s">
        <v>26980</v>
      </c>
      <c r="G1723" s="2" t="s">
        <v>26981</v>
      </c>
      <c r="H1723" s="2" t="s">
        <v>26982</v>
      </c>
      <c r="I1723" s="2" t="s">
        <v>26983</v>
      </c>
      <c r="J1723" s="2" t="s">
        <v>28</v>
      </c>
      <c r="K1723" s="2" t="s">
        <v>68</v>
      </c>
      <c r="L1723" s="2" t="s">
        <v>267</v>
      </c>
      <c r="M1723" s="2" t="s">
        <v>268</v>
      </c>
      <c r="N1723" s="2" t="s">
        <v>3177</v>
      </c>
      <c r="O1723" s="2" t="s">
        <v>19490</v>
      </c>
      <c r="P1723" s="24">
        <v>0</v>
      </c>
      <c r="Q1723" s="24">
        <v>0</v>
      </c>
      <c r="R1723" s="27" t="s">
        <v>1579</v>
      </c>
      <c r="S1723" s="28" t="s">
        <v>1585</v>
      </c>
      <c r="T1723" s="2" t="s">
        <v>38</v>
      </c>
      <c r="U1723" s="2">
        <v>2060000</v>
      </c>
      <c r="V1723" s="2" t="s">
        <v>26946</v>
      </c>
      <c r="W1723" s="2" t="s">
        <v>34</v>
      </c>
      <c r="X1723" s="58" t="s">
        <v>26626</v>
      </c>
      <c r="Y1723" s="2" t="s">
        <v>39</v>
      </c>
      <c r="Z1723" s="2">
        <v>2060000</v>
      </c>
      <c r="AA1723" s="2" t="s">
        <v>40</v>
      </c>
      <c r="AB1723" s="58">
        <v>46163.462430555555</v>
      </c>
      <c r="AC1723" s="2">
        <v>0</v>
      </c>
      <c r="AD1723" s="104">
        <v>2060000</v>
      </c>
      <c r="AE1723" s="2">
        <v>46163.462430555555</v>
      </c>
      <c r="AG1723" s="2">
        <v>201391</v>
      </c>
    </row>
    <row r="1724" spans="1:33" ht="45" x14ac:dyDescent="0.25">
      <c r="A1724" s="2" t="s">
        <v>26978</v>
      </c>
      <c r="B1724" s="2" t="s">
        <v>26946</v>
      </c>
      <c r="C1724" s="2" t="s">
        <v>26979</v>
      </c>
      <c r="F1724" s="2" t="s">
        <v>26980</v>
      </c>
      <c r="G1724" s="2" t="s">
        <v>26981</v>
      </c>
      <c r="H1724" s="2" t="s">
        <v>26982</v>
      </c>
      <c r="I1724" s="2" t="s">
        <v>26983</v>
      </c>
      <c r="J1724" s="2" t="s">
        <v>28</v>
      </c>
      <c r="K1724" s="2" t="s">
        <v>68</v>
      </c>
      <c r="L1724" s="2" t="s">
        <v>267</v>
      </c>
      <c r="M1724" s="2" t="s">
        <v>268</v>
      </c>
      <c r="N1724" s="2" t="s">
        <v>3177</v>
      </c>
      <c r="O1724" s="2" t="s">
        <v>32</v>
      </c>
      <c r="P1724" s="24">
        <v>0</v>
      </c>
      <c r="Q1724" s="24">
        <v>1</v>
      </c>
      <c r="R1724" s="27" t="s">
        <v>1568</v>
      </c>
      <c r="S1724" s="28" t="s">
        <v>1589</v>
      </c>
      <c r="T1724" s="2" t="s">
        <v>33</v>
      </c>
      <c r="U1724" s="2">
        <v>412000</v>
      </c>
      <c r="V1724" s="2" t="s">
        <v>26946</v>
      </c>
      <c r="W1724" s="2" t="s">
        <v>34</v>
      </c>
      <c r="X1724" s="58" t="s">
        <v>26626</v>
      </c>
      <c r="Z1724" s="2">
        <v>412000</v>
      </c>
      <c r="AB1724" s="58">
        <v>46163.465057870373</v>
      </c>
      <c r="AC1724" s="2">
        <v>0</v>
      </c>
      <c r="AD1724" s="104">
        <v>412000</v>
      </c>
      <c r="AE1724" s="2">
        <v>46163.465057870373</v>
      </c>
      <c r="AG1724" s="2">
        <v>201388</v>
      </c>
    </row>
    <row r="1725" spans="1:33" ht="60" x14ac:dyDescent="0.25">
      <c r="A1725" s="2" t="s">
        <v>26984</v>
      </c>
      <c r="B1725" s="2" t="s">
        <v>26946</v>
      </c>
      <c r="C1725" s="2" t="s">
        <v>26985</v>
      </c>
      <c r="F1725" s="2" t="s">
        <v>26986</v>
      </c>
      <c r="G1725" s="2" t="s">
        <v>26987</v>
      </c>
      <c r="H1725" s="2" t="s">
        <v>26988</v>
      </c>
      <c r="I1725" s="2" t="s">
        <v>26690</v>
      </c>
      <c r="J1725" s="2" t="s">
        <v>28</v>
      </c>
      <c r="K1725" s="2" t="s">
        <v>72</v>
      </c>
      <c r="L1725" s="2" t="s">
        <v>9846</v>
      </c>
      <c r="M1725" s="2" t="s">
        <v>9830</v>
      </c>
      <c r="N1725" s="2" t="s">
        <v>9831</v>
      </c>
      <c r="O1725" s="2" t="s">
        <v>706</v>
      </c>
      <c r="P1725" s="24">
        <v>0</v>
      </c>
      <c r="Q1725" s="24">
        <v>0</v>
      </c>
      <c r="R1725" s="27" t="s">
        <v>1578</v>
      </c>
      <c r="S1725" s="28" t="s">
        <v>1589</v>
      </c>
      <c r="T1725" s="2" t="s">
        <v>33</v>
      </c>
      <c r="U1725" s="2">
        <v>0</v>
      </c>
      <c r="V1725" s="2" t="s">
        <v>26626</v>
      </c>
      <c r="W1725" s="2" t="s">
        <v>34</v>
      </c>
      <c r="AC1725" s="2">
        <v>0</v>
      </c>
      <c r="AD1725" s="104"/>
    </row>
    <row r="1726" spans="1:33" ht="60" x14ac:dyDescent="0.25">
      <c r="A1726" s="2" t="s">
        <v>28816</v>
      </c>
      <c r="B1726" s="2" t="s">
        <v>26946</v>
      </c>
      <c r="C1726" s="2" t="s">
        <v>28817</v>
      </c>
      <c r="F1726" s="2" t="s">
        <v>28818</v>
      </c>
      <c r="G1726" s="2" t="s">
        <v>28819</v>
      </c>
      <c r="H1726" s="2" t="s">
        <v>28820</v>
      </c>
      <c r="I1726" s="2" t="s">
        <v>28821</v>
      </c>
      <c r="J1726" s="2" t="s">
        <v>28</v>
      </c>
      <c r="K1726" s="2" t="s">
        <v>43</v>
      </c>
      <c r="L1726" s="2" t="s">
        <v>372</v>
      </c>
      <c r="M1726" s="2" t="s">
        <v>373</v>
      </c>
      <c r="N1726" s="2" t="s">
        <v>4235</v>
      </c>
      <c r="O1726" s="2" t="s">
        <v>32</v>
      </c>
      <c r="P1726" s="24">
        <v>0</v>
      </c>
      <c r="Q1726" s="24">
        <v>1</v>
      </c>
      <c r="R1726" s="27" t="s">
        <v>1568</v>
      </c>
      <c r="S1726" s="28" t="s">
        <v>1585</v>
      </c>
      <c r="T1726" s="2" t="s">
        <v>38</v>
      </c>
      <c r="U1726" s="2">
        <v>2060000</v>
      </c>
      <c r="V1726" s="2" t="s">
        <v>26447</v>
      </c>
      <c r="W1726" s="2" t="s">
        <v>34</v>
      </c>
      <c r="X1726" s="58" t="s">
        <v>26257</v>
      </c>
      <c r="Z1726" s="2">
        <v>2060000</v>
      </c>
      <c r="AB1726" s="58">
        <v>46167.746192129627</v>
      </c>
      <c r="AC1726" s="2">
        <v>0</v>
      </c>
      <c r="AD1726" s="104">
        <v>2060000</v>
      </c>
      <c r="AE1726" s="2">
        <v>46167.746192129627</v>
      </c>
      <c r="AG1726" s="2">
        <v>209885</v>
      </c>
    </row>
    <row r="1727" spans="1:33" ht="45" x14ac:dyDescent="0.25">
      <c r="A1727" s="2" t="s">
        <v>26989</v>
      </c>
      <c r="B1727" s="2" t="s">
        <v>26946</v>
      </c>
      <c r="C1727" s="2" t="s">
        <v>26990</v>
      </c>
      <c r="F1727" s="2" t="s">
        <v>26991</v>
      </c>
      <c r="G1727" s="2" t="s">
        <v>26992</v>
      </c>
      <c r="H1727" s="2" t="s">
        <v>26993</v>
      </c>
      <c r="I1727" s="2" t="s">
        <v>26994</v>
      </c>
      <c r="J1727" s="2" t="s">
        <v>28</v>
      </c>
      <c r="K1727" s="2" t="s">
        <v>51</v>
      </c>
      <c r="L1727" s="2" t="s">
        <v>959</v>
      </c>
      <c r="M1727" s="2" t="s">
        <v>1077</v>
      </c>
      <c r="N1727" s="2" t="s">
        <v>9362</v>
      </c>
      <c r="O1727" s="2" t="s">
        <v>705</v>
      </c>
      <c r="P1727" s="24">
        <v>0</v>
      </c>
      <c r="Q1727" s="24">
        <v>0</v>
      </c>
      <c r="R1727" s="27" t="s">
        <v>1578</v>
      </c>
      <c r="S1727" s="28" t="s">
        <v>1589</v>
      </c>
      <c r="T1727" s="2" t="s">
        <v>33</v>
      </c>
      <c r="U1727" s="2">
        <v>0</v>
      </c>
      <c r="V1727" s="2" t="s">
        <v>32639</v>
      </c>
      <c r="W1727" s="2" t="s">
        <v>34</v>
      </c>
      <c r="AC1727" s="2">
        <v>0</v>
      </c>
      <c r="AD1727" s="104"/>
    </row>
    <row r="1728" spans="1:33" ht="45" x14ac:dyDescent="0.25">
      <c r="A1728" s="2" t="s">
        <v>26995</v>
      </c>
      <c r="B1728" s="2" t="s">
        <v>26946</v>
      </c>
      <c r="C1728" s="2" t="s">
        <v>26996</v>
      </c>
      <c r="F1728" s="2" t="s">
        <v>26997</v>
      </c>
      <c r="G1728" s="2" t="s">
        <v>26998</v>
      </c>
      <c r="H1728" s="2" t="s">
        <v>26999</v>
      </c>
      <c r="I1728" s="2" t="s">
        <v>27000</v>
      </c>
      <c r="J1728" s="2" t="s">
        <v>28</v>
      </c>
      <c r="K1728" s="2" t="s">
        <v>78</v>
      </c>
      <c r="L1728" s="2" t="s">
        <v>306</v>
      </c>
      <c r="M1728" s="2" t="s">
        <v>146</v>
      </c>
      <c r="N1728" s="2" t="s">
        <v>5030</v>
      </c>
      <c r="O1728" s="3" t="s">
        <v>32</v>
      </c>
      <c r="P1728" s="24">
        <v>0</v>
      </c>
      <c r="Q1728" s="24">
        <v>1</v>
      </c>
      <c r="R1728" s="27" t="s">
        <v>1568</v>
      </c>
      <c r="S1728" s="28" t="s">
        <v>1589</v>
      </c>
      <c r="T1728" s="2" t="s">
        <v>33</v>
      </c>
      <c r="U1728" s="2">
        <v>412000</v>
      </c>
      <c r="V1728" s="2" t="s">
        <v>26946</v>
      </c>
      <c r="W1728" s="2" t="s">
        <v>34</v>
      </c>
      <c r="X1728" s="58" t="s">
        <v>26946</v>
      </c>
      <c r="Z1728" s="2">
        <v>412000</v>
      </c>
      <c r="AB1728" s="58">
        <v>46162.743530092594</v>
      </c>
      <c r="AC1728" s="2">
        <v>0</v>
      </c>
      <c r="AD1728" s="104">
        <v>412000</v>
      </c>
      <c r="AE1728" s="2">
        <v>46162.743530092594</v>
      </c>
      <c r="AG1728" s="2">
        <v>201069</v>
      </c>
    </row>
    <row r="1729" spans="1:33" ht="45" x14ac:dyDescent="0.25">
      <c r="A1729" s="2" t="s">
        <v>27001</v>
      </c>
      <c r="B1729" s="2" t="s">
        <v>26946</v>
      </c>
      <c r="C1729" s="2" t="s">
        <v>27002</v>
      </c>
      <c r="F1729" s="2" t="s">
        <v>27003</v>
      </c>
      <c r="G1729" s="2" t="s">
        <v>27004</v>
      </c>
      <c r="H1729" s="2" t="s">
        <v>27005</v>
      </c>
      <c r="I1729" s="2" t="s">
        <v>27006</v>
      </c>
      <c r="J1729" s="2" t="s">
        <v>28</v>
      </c>
      <c r="K1729" s="2" t="s">
        <v>98</v>
      </c>
      <c r="L1729" s="2" t="s">
        <v>99</v>
      </c>
      <c r="M1729" s="2" t="s">
        <v>100</v>
      </c>
      <c r="N1729" s="2" t="s">
        <v>3777</v>
      </c>
      <c r="O1729" s="2" t="s">
        <v>705</v>
      </c>
      <c r="P1729" s="24">
        <v>0</v>
      </c>
      <c r="Q1729" s="24">
        <v>0</v>
      </c>
      <c r="R1729" s="27" t="s">
        <v>1578</v>
      </c>
      <c r="S1729" s="28" t="s">
        <v>1589</v>
      </c>
      <c r="T1729" s="2" t="s">
        <v>33</v>
      </c>
      <c r="U1729" s="2">
        <v>0</v>
      </c>
      <c r="V1729" s="2" t="s">
        <v>26626</v>
      </c>
      <c r="W1729" s="2" t="s">
        <v>34</v>
      </c>
      <c r="AC1729" s="2">
        <v>0</v>
      </c>
      <c r="AD1729" s="104"/>
    </row>
    <row r="1730" spans="1:33" ht="60" x14ac:dyDescent="0.25">
      <c r="A1730" s="2" t="s">
        <v>28822</v>
      </c>
      <c r="B1730" s="2" t="s">
        <v>26946</v>
      </c>
      <c r="C1730" s="2" t="s">
        <v>28823</v>
      </c>
      <c r="F1730" s="2" t="s">
        <v>28824</v>
      </c>
      <c r="G1730" s="2" t="s">
        <v>28825</v>
      </c>
      <c r="H1730" s="2" t="s">
        <v>28826</v>
      </c>
      <c r="I1730" s="2" t="s">
        <v>28827</v>
      </c>
      <c r="J1730" s="2" t="s">
        <v>28</v>
      </c>
      <c r="K1730" s="2" t="s">
        <v>78</v>
      </c>
      <c r="L1730" s="2" t="s">
        <v>424</v>
      </c>
      <c r="M1730" s="2" t="s">
        <v>425</v>
      </c>
      <c r="N1730" s="2" t="s">
        <v>5097</v>
      </c>
      <c r="O1730" s="2" t="s">
        <v>32</v>
      </c>
      <c r="P1730" s="24">
        <v>0</v>
      </c>
      <c r="Q1730" s="24">
        <v>1</v>
      </c>
      <c r="R1730" s="27" t="s">
        <v>1568</v>
      </c>
      <c r="S1730" s="28" t="s">
        <v>1585</v>
      </c>
      <c r="T1730" s="2" t="s">
        <v>38</v>
      </c>
      <c r="U1730" s="2">
        <v>2060000</v>
      </c>
      <c r="V1730" s="2" t="s">
        <v>26946</v>
      </c>
      <c r="W1730" s="2" t="s">
        <v>34</v>
      </c>
      <c r="X1730" s="58" t="s">
        <v>26946</v>
      </c>
      <c r="Z1730" s="2">
        <v>2060000</v>
      </c>
      <c r="AB1730" s="58">
        <v>46162.750462962962</v>
      </c>
      <c r="AC1730" s="2">
        <v>0</v>
      </c>
      <c r="AD1730" s="104">
        <v>2060000</v>
      </c>
      <c r="AE1730" s="2">
        <v>46162.750462962962</v>
      </c>
      <c r="AG1730" s="2">
        <v>201072</v>
      </c>
    </row>
    <row r="1731" spans="1:33" ht="45" x14ac:dyDescent="0.25">
      <c r="A1731" s="2" t="s">
        <v>27007</v>
      </c>
      <c r="B1731" s="2" t="s">
        <v>26946</v>
      </c>
      <c r="C1731" s="2" t="s">
        <v>27008</v>
      </c>
      <c r="F1731" s="2" t="s">
        <v>27009</v>
      </c>
      <c r="G1731" s="2" t="s">
        <v>27010</v>
      </c>
      <c r="H1731" s="2" t="s">
        <v>27011</v>
      </c>
      <c r="I1731" s="2" t="s">
        <v>27012</v>
      </c>
      <c r="J1731" s="2" t="s">
        <v>28</v>
      </c>
      <c r="K1731" s="2" t="s">
        <v>72</v>
      </c>
      <c r="L1731" s="2" t="s">
        <v>84</v>
      </c>
      <c r="M1731" s="2" t="s">
        <v>85</v>
      </c>
      <c r="N1731" s="2" t="s">
        <v>3446</v>
      </c>
      <c r="O1731" s="2" t="s">
        <v>32</v>
      </c>
      <c r="P1731" s="24">
        <v>0</v>
      </c>
      <c r="Q1731" s="24">
        <v>1</v>
      </c>
      <c r="R1731" s="27" t="s">
        <v>1568</v>
      </c>
      <c r="S1731" s="28" t="s">
        <v>1589</v>
      </c>
      <c r="T1731" s="2" t="s">
        <v>33</v>
      </c>
      <c r="U1731" s="2">
        <v>412000</v>
      </c>
      <c r="V1731" s="2" t="s">
        <v>26946</v>
      </c>
      <c r="W1731" s="2" t="s">
        <v>34</v>
      </c>
      <c r="X1731" s="58" t="s">
        <v>26946</v>
      </c>
      <c r="Z1731" s="2">
        <v>412000</v>
      </c>
      <c r="AB1731" s="58">
        <v>46162.728796296295</v>
      </c>
      <c r="AC1731" s="2">
        <v>0</v>
      </c>
      <c r="AD1731" s="104">
        <v>412000</v>
      </c>
      <c r="AE1731" s="2">
        <v>46162.728796296295</v>
      </c>
      <c r="AG1731" s="2">
        <v>200906</v>
      </c>
    </row>
    <row r="1732" spans="1:33" ht="60" x14ac:dyDescent="0.25">
      <c r="A1732" s="2" t="s">
        <v>28828</v>
      </c>
      <c r="B1732" s="2" t="s">
        <v>26946</v>
      </c>
      <c r="C1732" s="2" t="s">
        <v>28829</v>
      </c>
      <c r="F1732" s="2" t="s">
        <v>10773</v>
      </c>
      <c r="G1732" s="2" t="s">
        <v>10774</v>
      </c>
      <c r="H1732" s="2" t="s">
        <v>2557</v>
      </c>
      <c r="I1732" s="2" t="s">
        <v>28830</v>
      </c>
      <c r="J1732" s="2" t="s">
        <v>28</v>
      </c>
      <c r="K1732" s="2" t="s">
        <v>68</v>
      </c>
      <c r="L1732" s="2" t="s">
        <v>335</v>
      </c>
      <c r="M1732" s="2" t="s">
        <v>336</v>
      </c>
      <c r="N1732" s="2" t="s">
        <v>5291</v>
      </c>
      <c r="O1732" s="2" t="s">
        <v>19606</v>
      </c>
      <c r="P1732" s="24">
        <v>0</v>
      </c>
      <c r="Q1732" s="24">
        <v>0</v>
      </c>
      <c r="R1732" s="27" t="s">
        <v>1578</v>
      </c>
      <c r="S1732" s="28" t="s">
        <v>1585</v>
      </c>
      <c r="T1732" s="2" t="s">
        <v>38</v>
      </c>
      <c r="U1732" s="2">
        <v>0</v>
      </c>
      <c r="V1732" s="2" t="s">
        <v>31234</v>
      </c>
      <c r="W1732" s="2" t="s">
        <v>34</v>
      </c>
      <c r="X1732" s="58" t="s">
        <v>31234</v>
      </c>
      <c r="Y1732" s="2" t="s">
        <v>87</v>
      </c>
      <c r="AA1732" s="2" t="s">
        <v>88</v>
      </c>
      <c r="AB1732" s="58">
        <v>46177.641909722224</v>
      </c>
      <c r="AC1732" s="2">
        <v>0</v>
      </c>
      <c r="AD1732" s="104"/>
      <c r="AE1732" s="2">
        <v>46177.641909722224</v>
      </c>
      <c r="AG1732" s="2">
        <v>200842</v>
      </c>
    </row>
    <row r="1733" spans="1:33" ht="45" x14ac:dyDescent="0.25">
      <c r="A1733" s="2" t="s">
        <v>27013</v>
      </c>
      <c r="B1733" s="2" t="s">
        <v>26946</v>
      </c>
      <c r="C1733" s="2" t="s">
        <v>27014</v>
      </c>
      <c r="F1733" s="2" t="s">
        <v>27015</v>
      </c>
      <c r="G1733" s="2" t="s">
        <v>27016</v>
      </c>
      <c r="H1733" s="2" t="s">
        <v>27017</v>
      </c>
      <c r="I1733" s="2" t="s">
        <v>27018</v>
      </c>
      <c r="J1733" s="2" t="s">
        <v>28</v>
      </c>
      <c r="K1733" s="2" t="s">
        <v>68</v>
      </c>
      <c r="L1733" s="2" t="s">
        <v>809</v>
      </c>
      <c r="M1733" s="2" t="s">
        <v>810</v>
      </c>
      <c r="N1733" s="2" t="s">
        <v>3168</v>
      </c>
      <c r="O1733" s="2" t="s">
        <v>19606</v>
      </c>
      <c r="P1733" s="24">
        <v>0</v>
      </c>
      <c r="Q1733" s="24">
        <v>0</v>
      </c>
      <c r="R1733" s="27" t="s">
        <v>1578</v>
      </c>
      <c r="S1733" s="28" t="s">
        <v>1589</v>
      </c>
      <c r="T1733" s="2" t="s">
        <v>33</v>
      </c>
      <c r="U1733" s="2">
        <v>0</v>
      </c>
      <c r="V1733" s="2" t="s">
        <v>31234</v>
      </c>
      <c r="W1733" s="2" t="s">
        <v>34</v>
      </c>
      <c r="X1733" s="58" t="s">
        <v>31234</v>
      </c>
      <c r="Y1733" s="2" t="s">
        <v>87</v>
      </c>
      <c r="AA1733" s="2" t="s">
        <v>88</v>
      </c>
      <c r="AB1733" s="58">
        <v>46177.64565972222</v>
      </c>
      <c r="AC1733" s="2">
        <v>0</v>
      </c>
      <c r="AD1733" s="104"/>
      <c r="AE1733" s="2">
        <v>46177.64565972222</v>
      </c>
      <c r="AG1733" s="2">
        <v>201389</v>
      </c>
    </row>
    <row r="1734" spans="1:33" ht="45" x14ac:dyDescent="0.25">
      <c r="A1734" s="2" t="s">
        <v>27019</v>
      </c>
      <c r="B1734" s="2" t="s">
        <v>26946</v>
      </c>
      <c r="C1734" s="2" t="s">
        <v>27020</v>
      </c>
      <c r="F1734" s="2" t="s">
        <v>27021</v>
      </c>
      <c r="G1734" s="2" t="s">
        <v>27022</v>
      </c>
      <c r="H1734" s="2" t="s">
        <v>17856</v>
      </c>
      <c r="I1734" s="2" t="s">
        <v>27023</v>
      </c>
      <c r="J1734" s="2" t="s">
        <v>28</v>
      </c>
      <c r="K1734" s="2" t="s">
        <v>78</v>
      </c>
      <c r="L1734" s="2" t="s">
        <v>202</v>
      </c>
      <c r="M1734" s="2" t="s">
        <v>203</v>
      </c>
      <c r="N1734" s="2" t="s">
        <v>3691</v>
      </c>
      <c r="O1734" s="2" t="s">
        <v>32</v>
      </c>
      <c r="P1734" s="24">
        <v>0</v>
      </c>
      <c r="Q1734" s="24">
        <v>1</v>
      </c>
      <c r="R1734" s="27" t="s">
        <v>1568</v>
      </c>
      <c r="S1734" s="28" t="s">
        <v>1589</v>
      </c>
      <c r="T1734" s="2" t="s">
        <v>33</v>
      </c>
      <c r="U1734" s="2">
        <v>412000</v>
      </c>
      <c r="V1734" s="2" t="s">
        <v>26946</v>
      </c>
      <c r="W1734" s="2" t="s">
        <v>34</v>
      </c>
      <c r="X1734" s="58" t="s">
        <v>26626</v>
      </c>
      <c r="Z1734" s="2">
        <v>412000</v>
      </c>
      <c r="AB1734" s="58">
        <v>46163.40415509259</v>
      </c>
      <c r="AC1734" s="2">
        <v>0</v>
      </c>
      <c r="AD1734" s="104">
        <v>412000</v>
      </c>
      <c r="AE1734" s="2">
        <v>46163.40415509259</v>
      </c>
      <c r="AG1734" s="2">
        <v>200866</v>
      </c>
    </row>
    <row r="1735" spans="1:33" ht="45" x14ac:dyDescent="0.25">
      <c r="A1735" s="2" t="s">
        <v>27024</v>
      </c>
      <c r="B1735" s="2" t="s">
        <v>26946</v>
      </c>
      <c r="C1735" s="2" t="s">
        <v>27025</v>
      </c>
      <c r="F1735" s="2" t="s">
        <v>27026</v>
      </c>
      <c r="G1735" s="2" t="s">
        <v>27027</v>
      </c>
      <c r="H1735" s="2" t="s">
        <v>27028</v>
      </c>
      <c r="I1735" s="2" t="s">
        <v>27029</v>
      </c>
      <c r="J1735" s="2" t="s">
        <v>28</v>
      </c>
      <c r="K1735" s="2" t="s">
        <v>61</v>
      </c>
      <c r="L1735" s="2" t="s">
        <v>108</v>
      </c>
      <c r="M1735" s="2" t="s">
        <v>18338</v>
      </c>
      <c r="N1735" s="2" t="s">
        <v>18339</v>
      </c>
      <c r="O1735" s="2" t="s">
        <v>32</v>
      </c>
      <c r="P1735" s="24">
        <v>0</v>
      </c>
      <c r="Q1735" s="24">
        <v>1</v>
      </c>
      <c r="R1735" s="27" t="s">
        <v>1568</v>
      </c>
      <c r="S1735" s="28" t="s">
        <v>1589</v>
      </c>
      <c r="T1735" s="2" t="s">
        <v>33</v>
      </c>
      <c r="U1735" s="2">
        <v>412000</v>
      </c>
      <c r="V1735" s="2" t="s">
        <v>26946</v>
      </c>
      <c r="W1735" s="2" t="s">
        <v>34</v>
      </c>
      <c r="X1735" s="58" t="s">
        <v>26946</v>
      </c>
      <c r="Z1735" s="2">
        <v>412000</v>
      </c>
      <c r="AB1735" s="58">
        <v>46162.701516203706</v>
      </c>
      <c r="AC1735" s="2">
        <v>0</v>
      </c>
      <c r="AD1735" s="104">
        <v>412000</v>
      </c>
      <c r="AE1735" s="2">
        <v>46162.701516203706</v>
      </c>
      <c r="AG1735" s="2">
        <v>200745</v>
      </c>
    </row>
    <row r="1736" spans="1:33" ht="60" x14ac:dyDescent="0.25">
      <c r="A1736" s="2" t="s">
        <v>28831</v>
      </c>
      <c r="B1736" s="2" t="s">
        <v>26946</v>
      </c>
      <c r="C1736" s="2" t="s">
        <v>28832</v>
      </c>
      <c r="F1736" s="2" t="s">
        <v>27081</v>
      </c>
      <c r="G1736" s="2" t="s">
        <v>27082</v>
      </c>
      <c r="H1736" s="2" t="s">
        <v>27083</v>
      </c>
      <c r="I1736" s="2" t="s">
        <v>27326</v>
      </c>
      <c r="J1736" s="2" t="s">
        <v>28</v>
      </c>
      <c r="K1736" s="2" t="s">
        <v>78</v>
      </c>
      <c r="L1736" s="2" t="s">
        <v>202</v>
      </c>
      <c r="M1736" s="2" t="s">
        <v>203</v>
      </c>
      <c r="N1736" s="2" t="s">
        <v>3691</v>
      </c>
      <c r="O1736" s="2" t="s">
        <v>32</v>
      </c>
      <c r="P1736" s="24">
        <v>0</v>
      </c>
      <c r="Q1736" s="24">
        <v>13</v>
      </c>
      <c r="R1736" s="27" t="s">
        <v>1568</v>
      </c>
      <c r="S1736" s="28" t="s">
        <v>1585</v>
      </c>
      <c r="T1736" s="2" t="s">
        <v>38</v>
      </c>
      <c r="U1736" s="2">
        <v>2060000</v>
      </c>
      <c r="V1736" s="2" t="s">
        <v>26946</v>
      </c>
      <c r="W1736" s="2" t="s">
        <v>34</v>
      </c>
      <c r="X1736" s="58" t="s">
        <v>26626</v>
      </c>
      <c r="Z1736" s="2">
        <v>2060000</v>
      </c>
      <c r="AB1736" s="58">
        <v>46163.403935185182</v>
      </c>
      <c r="AC1736" s="2">
        <v>0</v>
      </c>
      <c r="AD1736" s="104">
        <v>2060000</v>
      </c>
      <c r="AE1736" s="2">
        <v>46163.403935185182</v>
      </c>
      <c r="AG1736" s="2">
        <v>200869</v>
      </c>
    </row>
    <row r="1737" spans="1:33" ht="60" x14ac:dyDescent="0.25">
      <c r="A1737" s="2" t="s">
        <v>28833</v>
      </c>
      <c r="B1737" s="2" t="s">
        <v>26946</v>
      </c>
      <c r="C1737" s="2" t="s">
        <v>28834</v>
      </c>
      <c r="F1737" s="2" t="s">
        <v>28835</v>
      </c>
      <c r="G1737" s="2" t="s">
        <v>28836</v>
      </c>
      <c r="H1737" s="2" t="s">
        <v>28837</v>
      </c>
      <c r="I1737" s="2" t="s">
        <v>28838</v>
      </c>
      <c r="J1737" s="2" t="s">
        <v>28</v>
      </c>
      <c r="K1737" s="2" t="s">
        <v>173</v>
      </c>
      <c r="L1737" s="2" t="s">
        <v>728</v>
      </c>
      <c r="M1737" s="2" t="s">
        <v>729</v>
      </c>
      <c r="N1737" s="2" t="s">
        <v>4915</v>
      </c>
      <c r="O1737" s="3" t="s">
        <v>19490</v>
      </c>
      <c r="P1737" s="24">
        <v>0</v>
      </c>
      <c r="Q1737" s="24">
        <v>0</v>
      </c>
      <c r="R1737" s="27" t="s">
        <v>1579</v>
      </c>
      <c r="S1737" s="28" t="s">
        <v>1585</v>
      </c>
      <c r="T1737" s="2" t="s">
        <v>38</v>
      </c>
      <c r="U1737" s="2">
        <v>2060000</v>
      </c>
      <c r="V1737" s="2" t="s">
        <v>26946</v>
      </c>
      <c r="W1737" s="2" t="s">
        <v>34</v>
      </c>
      <c r="X1737" s="58" t="s">
        <v>26447</v>
      </c>
      <c r="Y1737" s="2" t="s">
        <v>39</v>
      </c>
      <c r="Z1737" s="2">
        <v>2060000</v>
      </c>
      <c r="AA1737" s="2" t="s">
        <v>40</v>
      </c>
      <c r="AB1737" s="58">
        <v>46164.668206018519</v>
      </c>
      <c r="AC1737" s="2">
        <v>0</v>
      </c>
      <c r="AD1737" s="104">
        <v>2060000</v>
      </c>
      <c r="AE1737" s="2">
        <v>46164.668206018519</v>
      </c>
      <c r="AG1737" s="2">
        <v>201696</v>
      </c>
    </row>
    <row r="1738" spans="1:33" ht="45" x14ac:dyDescent="0.25">
      <c r="A1738" s="2" t="s">
        <v>27030</v>
      </c>
      <c r="B1738" s="2" t="s">
        <v>26946</v>
      </c>
      <c r="C1738" s="2" t="s">
        <v>27031</v>
      </c>
      <c r="F1738" s="2" t="s">
        <v>1238</v>
      </c>
      <c r="G1738" s="2" t="s">
        <v>2453</v>
      </c>
      <c r="H1738" s="2" t="s">
        <v>2454</v>
      </c>
      <c r="I1738" s="2" t="s">
        <v>20243</v>
      </c>
      <c r="J1738" s="2" t="s">
        <v>28</v>
      </c>
      <c r="K1738" s="2" t="s">
        <v>173</v>
      </c>
      <c r="L1738" s="2" t="s">
        <v>500</v>
      </c>
      <c r="M1738" s="2" t="s">
        <v>501</v>
      </c>
      <c r="N1738" s="2" t="s">
        <v>3322</v>
      </c>
      <c r="O1738" s="2" t="s">
        <v>19606</v>
      </c>
      <c r="P1738" s="24">
        <v>0</v>
      </c>
      <c r="Q1738" s="24">
        <v>0</v>
      </c>
      <c r="R1738" s="27" t="s">
        <v>1578</v>
      </c>
      <c r="S1738" s="28" t="s">
        <v>1589</v>
      </c>
      <c r="T1738" s="2" t="s">
        <v>33</v>
      </c>
      <c r="U1738" s="2">
        <v>0</v>
      </c>
      <c r="V1738" s="2" t="s">
        <v>32059</v>
      </c>
      <c r="W1738" s="2" t="s">
        <v>34</v>
      </c>
      <c r="X1738" s="58" t="s">
        <v>32059</v>
      </c>
      <c r="Y1738" s="2" t="s">
        <v>87</v>
      </c>
      <c r="AA1738" s="2" t="s">
        <v>88</v>
      </c>
      <c r="AB1738" s="58">
        <v>46175.677766203706</v>
      </c>
      <c r="AC1738" s="2">
        <v>0</v>
      </c>
      <c r="AD1738" s="104"/>
      <c r="AE1738" s="2">
        <v>46175.677766203706</v>
      </c>
      <c r="AG1738" s="2">
        <v>201695</v>
      </c>
    </row>
    <row r="1739" spans="1:33" ht="60" x14ac:dyDescent="0.25">
      <c r="A1739" s="2" t="s">
        <v>28839</v>
      </c>
      <c r="B1739" s="2" t="s">
        <v>26946</v>
      </c>
      <c r="C1739" s="2" t="s">
        <v>28840</v>
      </c>
      <c r="F1739" s="2" t="s">
        <v>12020</v>
      </c>
      <c r="G1739" s="2" t="s">
        <v>12021</v>
      </c>
      <c r="H1739" s="2" t="s">
        <v>8825</v>
      </c>
      <c r="I1739" s="2" t="s">
        <v>23064</v>
      </c>
      <c r="J1739" s="2" t="s">
        <v>28</v>
      </c>
      <c r="K1739" s="2" t="s">
        <v>61</v>
      </c>
      <c r="L1739" s="2" t="s">
        <v>108</v>
      </c>
      <c r="M1739" s="2" t="s">
        <v>18338</v>
      </c>
      <c r="N1739" s="2" t="s">
        <v>18339</v>
      </c>
      <c r="O1739" s="2" t="s">
        <v>32</v>
      </c>
      <c r="P1739" s="24">
        <v>0</v>
      </c>
      <c r="Q1739" s="24">
        <v>2</v>
      </c>
      <c r="R1739" s="27" t="s">
        <v>1568</v>
      </c>
      <c r="S1739" s="28" t="s">
        <v>1585</v>
      </c>
      <c r="T1739" s="2" t="s">
        <v>38</v>
      </c>
      <c r="U1739" s="2">
        <v>2060000</v>
      </c>
      <c r="V1739" s="2" t="s">
        <v>26946</v>
      </c>
      <c r="W1739" s="2" t="s">
        <v>34</v>
      </c>
      <c r="X1739" s="58" t="s">
        <v>26946</v>
      </c>
      <c r="Z1739" s="2">
        <v>2060000</v>
      </c>
      <c r="AB1739" s="58">
        <v>46162.701018518521</v>
      </c>
      <c r="AC1739" s="2">
        <v>0</v>
      </c>
      <c r="AD1739" s="104">
        <v>2060000</v>
      </c>
      <c r="AE1739" s="2">
        <v>46162.701018518521</v>
      </c>
      <c r="AG1739" s="2">
        <v>200742</v>
      </c>
    </row>
    <row r="1740" spans="1:33" ht="45" x14ac:dyDescent="0.25">
      <c r="A1740" s="2" t="s">
        <v>27032</v>
      </c>
      <c r="B1740" s="2" t="s">
        <v>26946</v>
      </c>
      <c r="C1740" s="2" t="s">
        <v>27033</v>
      </c>
      <c r="F1740" s="2" t="s">
        <v>27034</v>
      </c>
      <c r="G1740" s="2" t="s">
        <v>27035</v>
      </c>
      <c r="H1740" s="2" t="s">
        <v>27036</v>
      </c>
      <c r="I1740" s="2" t="s">
        <v>27037</v>
      </c>
      <c r="J1740" s="2" t="s">
        <v>28</v>
      </c>
      <c r="K1740" s="2" t="s">
        <v>43</v>
      </c>
      <c r="L1740" s="2" t="s">
        <v>408</v>
      </c>
      <c r="M1740" s="2" t="s">
        <v>409</v>
      </c>
      <c r="N1740" s="2" t="s">
        <v>3661</v>
      </c>
      <c r="O1740" s="2" t="s">
        <v>19490</v>
      </c>
      <c r="P1740" s="24">
        <v>0</v>
      </c>
      <c r="Q1740" s="24">
        <v>0</v>
      </c>
      <c r="R1740" s="27" t="s">
        <v>1579</v>
      </c>
      <c r="S1740" s="28" t="s">
        <v>1589</v>
      </c>
      <c r="T1740" s="2" t="s">
        <v>33</v>
      </c>
      <c r="U1740" s="2">
        <v>412000</v>
      </c>
      <c r="V1740" s="2" t="s">
        <v>26946</v>
      </c>
      <c r="W1740" s="2" t="s">
        <v>34</v>
      </c>
      <c r="X1740" s="58" t="s">
        <v>26447</v>
      </c>
      <c r="Y1740" s="2" t="s">
        <v>39</v>
      </c>
      <c r="Z1740" s="2">
        <v>412000</v>
      </c>
      <c r="AA1740" s="2" t="s">
        <v>40</v>
      </c>
      <c r="AB1740" s="58">
        <v>46164.383935185186</v>
      </c>
      <c r="AC1740" s="2">
        <v>0</v>
      </c>
      <c r="AD1740" s="104">
        <v>412000</v>
      </c>
      <c r="AE1740" s="2">
        <v>46164.383935185186</v>
      </c>
      <c r="AG1740" s="2">
        <v>201347</v>
      </c>
    </row>
    <row r="1741" spans="1:33" ht="45" x14ac:dyDescent="0.25">
      <c r="A1741" s="2" t="s">
        <v>29529</v>
      </c>
      <c r="B1741" s="2" t="s">
        <v>26946</v>
      </c>
      <c r="C1741" s="2" t="s">
        <v>29530</v>
      </c>
      <c r="F1741" s="2" t="s">
        <v>29531</v>
      </c>
      <c r="G1741" s="2" t="s">
        <v>29532</v>
      </c>
      <c r="H1741" s="2" t="s">
        <v>10405</v>
      </c>
      <c r="I1741" s="2" t="s">
        <v>29533</v>
      </c>
      <c r="J1741" s="2" t="s">
        <v>28</v>
      </c>
      <c r="K1741" s="2" t="s">
        <v>68</v>
      </c>
      <c r="L1741" s="2" t="s">
        <v>10381</v>
      </c>
      <c r="M1741" s="2" t="s">
        <v>10382</v>
      </c>
      <c r="N1741" s="2" t="s">
        <v>10383</v>
      </c>
      <c r="O1741" s="2" t="s">
        <v>797</v>
      </c>
      <c r="P1741" s="24">
        <v>0</v>
      </c>
      <c r="Q1741" s="24">
        <v>0</v>
      </c>
      <c r="R1741" s="27" t="s">
        <v>1580</v>
      </c>
      <c r="S1741" s="28" t="s">
        <v>1582</v>
      </c>
      <c r="T1741" s="2" t="s">
        <v>160</v>
      </c>
      <c r="U1741" s="2">
        <v>4120000000</v>
      </c>
      <c r="V1741" s="2" t="s">
        <v>26946</v>
      </c>
      <c r="W1741" s="2" t="s">
        <v>34</v>
      </c>
      <c r="AC1741" s="2">
        <v>0</v>
      </c>
      <c r="AD1741" s="104"/>
    </row>
    <row r="1742" spans="1:33" ht="45" x14ac:dyDescent="0.25">
      <c r="A1742" s="2" t="s">
        <v>27038</v>
      </c>
      <c r="B1742" s="2" t="s">
        <v>26946</v>
      </c>
      <c r="C1742" s="2" t="s">
        <v>27039</v>
      </c>
      <c r="F1742" s="2" t="s">
        <v>27040</v>
      </c>
      <c r="G1742" s="2" t="s">
        <v>27041</v>
      </c>
      <c r="H1742" s="2" t="s">
        <v>27042</v>
      </c>
      <c r="I1742" s="2" t="s">
        <v>27043</v>
      </c>
      <c r="J1742" s="2" t="s">
        <v>28</v>
      </c>
      <c r="K1742" s="2" t="s">
        <v>51</v>
      </c>
      <c r="L1742" s="2" t="s">
        <v>158</v>
      </c>
      <c r="M1742" s="2" t="s">
        <v>159</v>
      </c>
      <c r="N1742" s="2" t="s">
        <v>4021</v>
      </c>
      <c r="O1742" s="2" t="s">
        <v>32</v>
      </c>
      <c r="P1742" s="24">
        <v>0</v>
      </c>
      <c r="Q1742" s="24">
        <v>1</v>
      </c>
      <c r="R1742" s="27" t="s">
        <v>1568</v>
      </c>
      <c r="S1742" s="28" t="s">
        <v>1589</v>
      </c>
      <c r="T1742" s="2" t="s">
        <v>33</v>
      </c>
      <c r="U1742" s="2">
        <v>412000</v>
      </c>
      <c r="V1742" s="2" t="s">
        <v>26946</v>
      </c>
      <c r="W1742" s="2" t="s">
        <v>34</v>
      </c>
      <c r="X1742" s="58" t="s">
        <v>25940</v>
      </c>
      <c r="Z1742" s="2">
        <v>412000</v>
      </c>
      <c r="AB1742" s="58">
        <v>46168.486064814817</v>
      </c>
      <c r="AC1742" s="2">
        <v>0</v>
      </c>
      <c r="AD1742" s="104">
        <v>412000</v>
      </c>
      <c r="AE1742" s="2">
        <v>46168.486064814817</v>
      </c>
      <c r="AG1742" s="2">
        <v>202072</v>
      </c>
    </row>
    <row r="1743" spans="1:33" ht="45" x14ac:dyDescent="0.25">
      <c r="A1743" s="2" t="s">
        <v>27044</v>
      </c>
      <c r="B1743" s="2" t="s">
        <v>26946</v>
      </c>
      <c r="C1743" s="2" t="s">
        <v>27045</v>
      </c>
      <c r="F1743" s="2" t="s">
        <v>27046</v>
      </c>
      <c r="G1743" s="2" t="s">
        <v>27047</v>
      </c>
      <c r="H1743" s="2" t="s">
        <v>27048</v>
      </c>
      <c r="I1743" s="2" t="s">
        <v>27049</v>
      </c>
      <c r="J1743" s="2" t="s">
        <v>28</v>
      </c>
      <c r="K1743" s="2" t="s">
        <v>43</v>
      </c>
      <c r="L1743" s="2" t="s">
        <v>387</v>
      </c>
      <c r="M1743" s="2" t="s">
        <v>388</v>
      </c>
      <c r="N1743" s="2" t="s">
        <v>3037</v>
      </c>
      <c r="O1743" s="2" t="s">
        <v>32</v>
      </c>
      <c r="P1743" s="24">
        <v>0</v>
      </c>
      <c r="Q1743" s="24">
        <v>1</v>
      </c>
      <c r="R1743" s="27" t="s">
        <v>1568</v>
      </c>
      <c r="S1743" s="28" t="s">
        <v>1589</v>
      </c>
      <c r="T1743" s="2" t="s">
        <v>33</v>
      </c>
      <c r="U1743" s="2">
        <v>412000</v>
      </c>
      <c r="V1743" s="2" t="s">
        <v>26626</v>
      </c>
      <c r="W1743" s="2" t="s">
        <v>34</v>
      </c>
      <c r="X1743" s="58" t="s">
        <v>25940</v>
      </c>
      <c r="Z1743" s="2">
        <v>412000</v>
      </c>
      <c r="AB1743" s="58">
        <v>46168.402581018519</v>
      </c>
      <c r="AC1743" s="2">
        <v>0</v>
      </c>
      <c r="AD1743" s="104">
        <v>412000</v>
      </c>
      <c r="AE1743" s="2">
        <v>46168.402581018519</v>
      </c>
      <c r="AG1743" s="2">
        <v>201954</v>
      </c>
    </row>
    <row r="1744" spans="1:33" ht="60" x14ac:dyDescent="0.25">
      <c r="A1744" s="2" t="s">
        <v>28841</v>
      </c>
      <c r="B1744" s="2" t="s">
        <v>26946</v>
      </c>
      <c r="C1744" s="2" t="s">
        <v>28842</v>
      </c>
      <c r="F1744" s="2" t="s">
        <v>28843</v>
      </c>
      <c r="G1744" s="2" t="s">
        <v>28844</v>
      </c>
      <c r="H1744" s="2" t="s">
        <v>28845</v>
      </c>
      <c r="I1744" s="2" t="s">
        <v>28846</v>
      </c>
      <c r="J1744" s="2" t="s">
        <v>28</v>
      </c>
      <c r="K1744" s="2" t="s">
        <v>78</v>
      </c>
      <c r="L1744" s="2" t="s">
        <v>483</v>
      </c>
      <c r="M1744" s="2" t="s">
        <v>484</v>
      </c>
      <c r="N1744" s="2" t="s">
        <v>4003</v>
      </c>
      <c r="O1744" s="2" t="s">
        <v>19490</v>
      </c>
      <c r="P1744" s="24">
        <v>2</v>
      </c>
      <c r="Q1744" s="24">
        <v>0</v>
      </c>
      <c r="R1744" s="27" t="s">
        <v>1579</v>
      </c>
      <c r="S1744" s="28" t="s">
        <v>1585</v>
      </c>
      <c r="T1744" s="2" t="s">
        <v>38</v>
      </c>
      <c r="U1744" s="2">
        <v>2060000</v>
      </c>
      <c r="V1744" s="2" t="s">
        <v>26946</v>
      </c>
      <c r="W1744" s="2" t="s">
        <v>34</v>
      </c>
      <c r="X1744" s="58" t="s">
        <v>30383</v>
      </c>
      <c r="Y1744" s="2" t="s">
        <v>39</v>
      </c>
      <c r="Z1744" s="2">
        <v>2060000</v>
      </c>
      <c r="AA1744" s="2" t="s">
        <v>40</v>
      </c>
      <c r="AB1744" s="58">
        <v>46182.443136574075</v>
      </c>
      <c r="AC1744" s="2">
        <v>0</v>
      </c>
      <c r="AD1744" s="104">
        <v>2060000</v>
      </c>
      <c r="AE1744" s="2">
        <v>46182.443136574075</v>
      </c>
      <c r="AG1744" s="2">
        <v>200562</v>
      </c>
    </row>
    <row r="1745" spans="1:33" ht="45" x14ac:dyDescent="0.25">
      <c r="A1745" s="2" t="s">
        <v>27050</v>
      </c>
      <c r="B1745" s="2" t="s">
        <v>26946</v>
      </c>
      <c r="C1745" s="2" t="s">
        <v>27051</v>
      </c>
      <c r="F1745" s="2" t="s">
        <v>27052</v>
      </c>
      <c r="G1745" s="2" t="s">
        <v>27053</v>
      </c>
      <c r="H1745" s="2" t="s">
        <v>27054</v>
      </c>
      <c r="I1745" s="2" t="s">
        <v>27055</v>
      </c>
      <c r="J1745" s="2" t="s">
        <v>28</v>
      </c>
      <c r="K1745" s="2" t="s">
        <v>173</v>
      </c>
      <c r="L1745" s="2" t="s">
        <v>112</v>
      </c>
      <c r="M1745" s="2" t="s">
        <v>510</v>
      </c>
      <c r="N1745" s="2" t="s">
        <v>3681</v>
      </c>
      <c r="O1745" s="2" t="s">
        <v>32</v>
      </c>
      <c r="P1745" s="24">
        <v>0</v>
      </c>
      <c r="Q1745" s="24">
        <v>1</v>
      </c>
      <c r="R1745" s="27" t="s">
        <v>1568</v>
      </c>
      <c r="S1745" s="28" t="s">
        <v>1589</v>
      </c>
      <c r="T1745" s="2" t="s">
        <v>33</v>
      </c>
      <c r="U1745" s="2">
        <v>412000</v>
      </c>
      <c r="V1745" s="2" t="s">
        <v>26626</v>
      </c>
      <c r="W1745" s="2" t="s">
        <v>34</v>
      </c>
      <c r="X1745" s="58" t="s">
        <v>26626</v>
      </c>
      <c r="Z1745" s="2">
        <v>412000</v>
      </c>
      <c r="AB1745" s="58">
        <v>46163.421215277776</v>
      </c>
      <c r="AC1745" s="2">
        <v>0</v>
      </c>
      <c r="AD1745" s="104">
        <v>412000</v>
      </c>
      <c r="AE1745" s="2">
        <v>46163.421215277776</v>
      </c>
      <c r="AG1745" s="2">
        <v>202031</v>
      </c>
    </row>
    <row r="1746" spans="1:33" ht="60" x14ac:dyDescent="0.25">
      <c r="A1746" s="2" t="s">
        <v>28847</v>
      </c>
      <c r="B1746" s="2" t="s">
        <v>26946</v>
      </c>
      <c r="C1746" s="2" t="s">
        <v>28848</v>
      </c>
      <c r="F1746" s="2" t="s">
        <v>27063</v>
      </c>
      <c r="G1746" s="2" t="s">
        <v>27064</v>
      </c>
      <c r="H1746" s="2" t="s">
        <v>27065</v>
      </c>
      <c r="I1746" s="2" t="s">
        <v>27066</v>
      </c>
      <c r="J1746" s="2" t="s">
        <v>28</v>
      </c>
      <c r="K1746" s="2" t="s">
        <v>78</v>
      </c>
      <c r="L1746" s="2" t="s">
        <v>202</v>
      </c>
      <c r="M1746" s="2" t="s">
        <v>203</v>
      </c>
      <c r="N1746" s="2" t="s">
        <v>3691</v>
      </c>
      <c r="O1746" s="2" t="s">
        <v>32</v>
      </c>
      <c r="P1746" s="24">
        <v>1</v>
      </c>
      <c r="Q1746" s="24">
        <v>1</v>
      </c>
      <c r="R1746" s="27" t="s">
        <v>1568</v>
      </c>
      <c r="S1746" s="28" t="s">
        <v>1585</v>
      </c>
      <c r="T1746" s="2" t="s">
        <v>38</v>
      </c>
      <c r="U1746" s="2">
        <v>2060000</v>
      </c>
      <c r="V1746" s="2" t="s">
        <v>26946</v>
      </c>
      <c r="W1746" s="2" t="s">
        <v>34</v>
      </c>
      <c r="X1746" s="58" t="s">
        <v>26626</v>
      </c>
      <c r="Z1746" s="2">
        <v>2060000</v>
      </c>
      <c r="AB1746" s="58">
        <v>46163.40357638889</v>
      </c>
      <c r="AC1746" s="2">
        <v>0</v>
      </c>
      <c r="AD1746" s="104">
        <v>2060000</v>
      </c>
      <c r="AE1746" s="2">
        <v>46163.40357638889</v>
      </c>
      <c r="AG1746" s="2">
        <v>200870</v>
      </c>
    </row>
    <row r="1747" spans="1:33" ht="45" x14ac:dyDescent="0.25">
      <c r="A1747" s="2" t="s">
        <v>27056</v>
      </c>
      <c r="B1747" s="2" t="s">
        <v>26946</v>
      </c>
      <c r="C1747" s="2" t="s">
        <v>27057</v>
      </c>
      <c r="F1747" s="2" t="s">
        <v>27058</v>
      </c>
      <c r="G1747" s="2" t="s">
        <v>27059</v>
      </c>
      <c r="H1747" s="2" t="s">
        <v>3650</v>
      </c>
      <c r="I1747" s="2" t="s">
        <v>27060</v>
      </c>
      <c r="J1747" s="2" t="s">
        <v>28</v>
      </c>
      <c r="K1747" s="2" t="s">
        <v>173</v>
      </c>
      <c r="L1747" s="2" t="s">
        <v>728</v>
      </c>
      <c r="M1747" s="2" t="s">
        <v>729</v>
      </c>
      <c r="N1747" s="2" t="s">
        <v>4915</v>
      </c>
      <c r="O1747" s="2" t="s">
        <v>706</v>
      </c>
      <c r="P1747" s="24">
        <v>0</v>
      </c>
      <c r="Q1747" s="24">
        <v>0</v>
      </c>
      <c r="R1747" s="27" t="s">
        <v>1578</v>
      </c>
      <c r="S1747" s="28" t="s">
        <v>1589</v>
      </c>
      <c r="T1747" s="2" t="s">
        <v>33</v>
      </c>
      <c r="U1747" s="2">
        <v>0</v>
      </c>
      <c r="V1747" s="2" t="s">
        <v>26946</v>
      </c>
      <c r="W1747" s="2" t="s">
        <v>34</v>
      </c>
      <c r="AC1747" s="2">
        <v>0</v>
      </c>
      <c r="AD1747" s="104"/>
    </row>
    <row r="1748" spans="1:33" ht="45" x14ac:dyDescent="0.25">
      <c r="A1748" s="2" t="s">
        <v>27061</v>
      </c>
      <c r="B1748" s="2" t="s">
        <v>26946</v>
      </c>
      <c r="C1748" s="2" t="s">
        <v>27062</v>
      </c>
      <c r="F1748" s="2" t="s">
        <v>27063</v>
      </c>
      <c r="G1748" s="2" t="s">
        <v>27064</v>
      </c>
      <c r="H1748" s="2" t="s">
        <v>27065</v>
      </c>
      <c r="I1748" s="2" t="s">
        <v>27066</v>
      </c>
      <c r="J1748" s="2" t="s">
        <v>28</v>
      </c>
      <c r="K1748" s="2" t="s">
        <v>78</v>
      </c>
      <c r="L1748" s="2" t="s">
        <v>202</v>
      </c>
      <c r="M1748" s="2" t="s">
        <v>203</v>
      </c>
      <c r="N1748" s="2" t="s">
        <v>3691</v>
      </c>
      <c r="O1748" s="2" t="s">
        <v>32</v>
      </c>
      <c r="P1748" s="24">
        <v>0</v>
      </c>
      <c r="Q1748" s="24">
        <v>1</v>
      </c>
      <c r="R1748" s="27" t="s">
        <v>1568</v>
      </c>
      <c r="S1748" s="28" t="s">
        <v>1589</v>
      </c>
      <c r="T1748" s="2" t="s">
        <v>33</v>
      </c>
      <c r="U1748" s="2">
        <v>412000</v>
      </c>
      <c r="V1748" s="2" t="s">
        <v>26946</v>
      </c>
      <c r="W1748" s="2" t="s">
        <v>34</v>
      </c>
      <c r="X1748" s="58" t="s">
        <v>26946</v>
      </c>
      <c r="Z1748" s="2">
        <v>412000</v>
      </c>
      <c r="AB1748" s="58">
        <v>46162.710150462961</v>
      </c>
      <c r="AC1748" s="2">
        <v>0</v>
      </c>
      <c r="AD1748" s="104">
        <v>412000</v>
      </c>
      <c r="AE1748" s="2">
        <v>46162.710150462961</v>
      </c>
      <c r="AG1748" s="2">
        <v>200549</v>
      </c>
    </row>
    <row r="1749" spans="1:33" ht="45" x14ac:dyDescent="0.25">
      <c r="A1749" s="2" t="s">
        <v>27067</v>
      </c>
      <c r="B1749" s="2" t="s">
        <v>26946</v>
      </c>
      <c r="C1749" s="2" t="s">
        <v>27068</v>
      </c>
      <c r="F1749" s="2" t="s">
        <v>27069</v>
      </c>
      <c r="G1749" s="2" t="s">
        <v>27070</v>
      </c>
      <c r="H1749" s="2" t="s">
        <v>27071</v>
      </c>
      <c r="I1749" s="2" t="s">
        <v>27072</v>
      </c>
      <c r="J1749" s="2" t="s">
        <v>28</v>
      </c>
      <c r="K1749" s="2" t="s">
        <v>173</v>
      </c>
      <c r="L1749" s="2" t="s">
        <v>728</v>
      </c>
      <c r="M1749" s="2" t="s">
        <v>729</v>
      </c>
      <c r="N1749" s="2" t="s">
        <v>4915</v>
      </c>
      <c r="O1749" s="2" t="s">
        <v>19490</v>
      </c>
      <c r="P1749" s="24">
        <v>0</v>
      </c>
      <c r="Q1749" s="24">
        <v>0</v>
      </c>
      <c r="R1749" s="27" t="s">
        <v>1579</v>
      </c>
      <c r="S1749" s="28" t="s">
        <v>1589</v>
      </c>
      <c r="T1749" s="2" t="s">
        <v>33</v>
      </c>
      <c r="U1749" s="2">
        <v>412000</v>
      </c>
      <c r="V1749" s="2" t="s">
        <v>26946</v>
      </c>
      <c r="W1749" s="2" t="s">
        <v>34</v>
      </c>
      <c r="X1749" s="58" t="s">
        <v>26447</v>
      </c>
      <c r="Y1749" s="2" t="s">
        <v>39</v>
      </c>
      <c r="Z1749" s="2">
        <v>412000</v>
      </c>
      <c r="AA1749" s="2" t="s">
        <v>40</v>
      </c>
      <c r="AB1749" s="58">
        <v>46164.668530092589</v>
      </c>
      <c r="AC1749" s="2">
        <v>0</v>
      </c>
      <c r="AD1749" s="104">
        <v>412000</v>
      </c>
      <c r="AE1749" s="2">
        <v>46164.668530092589</v>
      </c>
      <c r="AG1749" s="2">
        <v>200655</v>
      </c>
    </row>
    <row r="1750" spans="1:33" ht="60" x14ac:dyDescent="0.25">
      <c r="A1750" s="2" t="s">
        <v>28849</v>
      </c>
      <c r="B1750" s="2" t="s">
        <v>26946</v>
      </c>
      <c r="C1750" s="2" t="s">
        <v>28850</v>
      </c>
      <c r="F1750" s="2" t="s">
        <v>24500</v>
      </c>
      <c r="G1750" s="2" t="s">
        <v>24501</v>
      </c>
      <c r="H1750" s="2" t="s">
        <v>24362</v>
      </c>
      <c r="I1750" s="2" t="s">
        <v>24502</v>
      </c>
      <c r="J1750" s="2" t="s">
        <v>28</v>
      </c>
      <c r="K1750" s="2" t="s">
        <v>43</v>
      </c>
      <c r="L1750" s="2" t="s">
        <v>488</v>
      </c>
      <c r="M1750" s="2" t="s">
        <v>489</v>
      </c>
      <c r="N1750" s="2" t="s">
        <v>3000</v>
      </c>
      <c r="O1750" s="2" t="s">
        <v>32</v>
      </c>
      <c r="P1750" s="24">
        <v>0</v>
      </c>
      <c r="Q1750" s="24">
        <v>4</v>
      </c>
      <c r="R1750" s="27" t="s">
        <v>1568</v>
      </c>
      <c r="S1750" s="28" t="s">
        <v>1585</v>
      </c>
      <c r="T1750" s="2" t="s">
        <v>38</v>
      </c>
      <c r="U1750" s="2">
        <v>2060000</v>
      </c>
      <c r="V1750" s="2" t="s">
        <v>26946</v>
      </c>
      <c r="W1750" s="2" t="s">
        <v>34</v>
      </c>
      <c r="X1750" s="58" t="s">
        <v>26626</v>
      </c>
      <c r="Z1750" s="2">
        <v>2060000</v>
      </c>
      <c r="AB1750" s="58">
        <v>46163.484120370369</v>
      </c>
      <c r="AC1750" s="2">
        <v>0</v>
      </c>
      <c r="AD1750" s="104">
        <v>2060000</v>
      </c>
      <c r="AE1750" s="2">
        <v>46163.484120370369</v>
      </c>
      <c r="AG1750" s="2">
        <v>201349</v>
      </c>
    </row>
    <row r="1751" spans="1:33" ht="45" x14ac:dyDescent="0.25">
      <c r="A1751" s="2" t="s">
        <v>27073</v>
      </c>
      <c r="B1751" s="2" t="s">
        <v>26946</v>
      </c>
      <c r="C1751" s="2" t="s">
        <v>27074</v>
      </c>
      <c r="F1751" s="2" t="s">
        <v>27075</v>
      </c>
      <c r="G1751" s="2" t="s">
        <v>27076</v>
      </c>
      <c r="H1751" s="2" t="s">
        <v>27077</v>
      </c>
      <c r="I1751" s="2" t="s">
        <v>27078</v>
      </c>
      <c r="J1751" s="2" t="s">
        <v>28</v>
      </c>
      <c r="K1751" s="2" t="s">
        <v>173</v>
      </c>
      <c r="L1751" s="2" t="s">
        <v>750</v>
      </c>
      <c r="M1751" s="2" t="s">
        <v>448</v>
      </c>
      <c r="N1751" s="2" t="s">
        <v>6482</v>
      </c>
      <c r="O1751" s="2" t="s">
        <v>32</v>
      </c>
      <c r="P1751" s="24">
        <v>0</v>
      </c>
      <c r="Q1751" s="24">
        <v>1</v>
      </c>
      <c r="R1751" s="27" t="s">
        <v>1568</v>
      </c>
      <c r="S1751" s="28" t="s">
        <v>1589</v>
      </c>
      <c r="T1751" s="2" t="s">
        <v>33</v>
      </c>
      <c r="U1751" s="2">
        <v>412000</v>
      </c>
      <c r="V1751" s="2" t="s">
        <v>26946</v>
      </c>
      <c r="W1751" s="2" t="s">
        <v>34</v>
      </c>
      <c r="X1751" s="58" t="s">
        <v>26626</v>
      </c>
      <c r="Z1751" s="2">
        <v>412000</v>
      </c>
      <c r="AB1751" s="58">
        <v>46163.635821759257</v>
      </c>
      <c r="AC1751" s="2">
        <v>0</v>
      </c>
      <c r="AD1751" s="104">
        <v>412000</v>
      </c>
      <c r="AE1751" s="2">
        <v>46163.635821759257</v>
      </c>
      <c r="AG1751" s="2">
        <v>200656</v>
      </c>
    </row>
    <row r="1752" spans="1:33" ht="60" x14ac:dyDescent="0.25">
      <c r="A1752" s="2" t="s">
        <v>28851</v>
      </c>
      <c r="B1752" s="2" t="s">
        <v>26946</v>
      </c>
      <c r="C1752" s="2" t="s">
        <v>28852</v>
      </c>
      <c r="F1752" s="2" t="s">
        <v>28853</v>
      </c>
      <c r="G1752" s="2" t="s">
        <v>28854</v>
      </c>
      <c r="H1752" s="2" t="s">
        <v>28855</v>
      </c>
      <c r="I1752" s="2" t="s">
        <v>28856</v>
      </c>
      <c r="J1752" s="2" t="s">
        <v>28</v>
      </c>
      <c r="K1752" s="2" t="s">
        <v>68</v>
      </c>
      <c r="L1752" s="2" t="s">
        <v>260</v>
      </c>
      <c r="M1752" s="2" t="s">
        <v>261</v>
      </c>
      <c r="N1752" s="2" t="s">
        <v>4637</v>
      </c>
      <c r="O1752" s="2" t="s">
        <v>19490</v>
      </c>
      <c r="P1752" s="24">
        <v>0</v>
      </c>
      <c r="Q1752" s="24">
        <v>0</v>
      </c>
      <c r="R1752" s="27" t="s">
        <v>1579</v>
      </c>
      <c r="S1752" s="28" t="s">
        <v>1585</v>
      </c>
      <c r="T1752" s="2" t="s">
        <v>38</v>
      </c>
      <c r="U1752" s="2">
        <v>2060000</v>
      </c>
      <c r="V1752" s="2" t="s">
        <v>26946</v>
      </c>
      <c r="W1752" s="2" t="s">
        <v>34</v>
      </c>
      <c r="X1752" s="58" t="s">
        <v>26626</v>
      </c>
      <c r="Y1752" s="2" t="s">
        <v>39</v>
      </c>
      <c r="Z1752" s="2">
        <v>2060000</v>
      </c>
      <c r="AA1752" s="2" t="s">
        <v>40</v>
      </c>
      <c r="AB1752" s="58">
        <v>46163.380972222221</v>
      </c>
      <c r="AC1752" s="2">
        <v>0</v>
      </c>
      <c r="AD1752" s="104">
        <v>2060000</v>
      </c>
      <c r="AE1752" s="2">
        <v>46163.380972222221</v>
      </c>
      <c r="AG1752" s="2">
        <v>200768</v>
      </c>
    </row>
    <row r="1753" spans="1:33" ht="45" x14ac:dyDescent="0.25">
      <c r="A1753" s="2" t="s">
        <v>27079</v>
      </c>
      <c r="B1753" s="2" t="s">
        <v>26946</v>
      </c>
      <c r="C1753" s="2" t="s">
        <v>27080</v>
      </c>
      <c r="F1753" s="2" t="s">
        <v>27081</v>
      </c>
      <c r="G1753" s="2" t="s">
        <v>27082</v>
      </c>
      <c r="H1753" s="2" t="s">
        <v>27083</v>
      </c>
      <c r="I1753" s="2" t="s">
        <v>27084</v>
      </c>
      <c r="J1753" s="2" t="s">
        <v>28</v>
      </c>
      <c r="K1753" s="2" t="s">
        <v>78</v>
      </c>
      <c r="L1753" s="2" t="s">
        <v>202</v>
      </c>
      <c r="M1753" s="2" t="s">
        <v>203</v>
      </c>
      <c r="N1753" s="2" t="s">
        <v>3691</v>
      </c>
      <c r="O1753" s="2" t="s">
        <v>19490</v>
      </c>
      <c r="P1753" s="24">
        <v>0</v>
      </c>
      <c r="Q1753" s="24">
        <v>0</v>
      </c>
      <c r="R1753" s="27" t="s">
        <v>1579</v>
      </c>
      <c r="S1753" s="28" t="s">
        <v>1589</v>
      </c>
      <c r="T1753" s="2" t="s">
        <v>33</v>
      </c>
      <c r="U1753" s="2">
        <v>412000</v>
      </c>
      <c r="V1753" s="2" t="s">
        <v>26946</v>
      </c>
      <c r="W1753" s="2" t="s">
        <v>34</v>
      </c>
      <c r="X1753" s="58" t="s">
        <v>26946</v>
      </c>
      <c r="Y1753" s="2" t="s">
        <v>39</v>
      </c>
      <c r="Z1753" s="2">
        <v>412000</v>
      </c>
      <c r="AA1753" s="2" t="s">
        <v>40</v>
      </c>
      <c r="AB1753" s="58">
        <v>46162.70989583333</v>
      </c>
      <c r="AC1753" s="2">
        <v>0</v>
      </c>
      <c r="AD1753" s="104">
        <v>412000</v>
      </c>
      <c r="AE1753" s="2">
        <v>46162.70989583333</v>
      </c>
      <c r="AG1753" s="2">
        <v>200556</v>
      </c>
    </row>
    <row r="1754" spans="1:33" ht="45" x14ac:dyDescent="0.25">
      <c r="A1754" s="2" t="s">
        <v>27085</v>
      </c>
      <c r="B1754" s="2" t="s">
        <v>26946</v>
      </c>
      <c r="C1754" s="2" t="s">
        <v>27086</v>
      </c>
      <c r="F1754" s="2" t="s">
        <v>27087</v>
      </c>
      <c r="G1754" s="2" t="s">
        <v>27088</v>
      </c>
      <c r="H1754" s="2" t="s">
        <v>27089</v>
      </c>
      <c r="I1754" s="2" t="s">
        <v>27090</v>
      </c>
      <c r="J1754" s="2" t="s">
        <v>28</v>
      </c>
      <c r="K1754" s="2" t="s">
        <v>68</v>
      </c>
      <c r="L1754" s="2" t="s">
        <v>320</v>
      </c>
      <c r="M1754" s="2" t="s">
        <v>321</v>
      </c>
      <c r="N1754" s="2" t="s">
        <v>4082</v>
      </c>
      <c r="O1754" s="2" t="s">
        <v>32</v>
      </c>
      <c r="P1754" s="24">
        <v>0</v>
      </c>
      <c r="Q1754" s="24">
        <v>1</v>
      </c>
      <c r="R1754" s="27" t="s">
        <v>1568</v>
      </c>
      <c r="S1754" s="28" t="s">
        <v>1589</v>
      </c>
      <c r="T1754" s="2" t="s">
        <v>33</v>
      </c>
      <c r="U1754" s="2">
        <v>412000</v>
      </c>
      <c r="V1754" s="2" t="s">
        <v>26946</v>
      </c>
      <c r="W1754" s="2" t="s">
        <v>34</v>
      </c>
      <c r="X1754" s="58" t="s">
        <v>26447</v>
      </c>
      <c r="Z1754" s="2">
        <v>412000</v>
      </c>
      <c r="AB1754" s="58">
        <v>46164.485289351855</v>
      </c>
      <c r="AC1754" s="2">
        <v>0</v>
      </c>
      <c r="AD1754" s="104">
        <v>412000</v>
      </c>
      <c r="AE1754" s="2">
        <v>46164.485289351855</v>
      </c>
      <c r="AG1754" s="2">
        <v>199818</v>
      </c>
    </row>
    <row r="1755" spans="1:33" ht="60" x14ac:dyDescent="0.25">
      <c r="A1755" s="2" t="s">
        <v>28857</v>
      </c>
      <c r="B1755" s="2" t="s">
        <v>26946</v>
      </c>
      <c r="C1755" s="2" t="s">
        <v>28858</v>
      </c>
      <c r="F1755" s="2" t="s">
        <v>27087</v>
      </c>
      <c r="G1755" s="2" t="s">
        <v>27088</v>
      </c>
      <c r="H1755" s="2" t="s">
        <v>27089</v>
      </c>
      <c r="I1755" s="2" t="s">
        <v>27090</v>
      </c>
      <c r="J1755" s="2" t="s">
        <v>28</v>
      </c>
      <c r="K1755" s="2" t="s">
        <v>68</v>
      </c>
      <c r="L1755" s="2" t="s">
        <v>320</v>
      </c>
      <c r="M1755" s="2" t="s">
        <v>321</v>
      </c>
      <c r="N1755" s="2" t="s">
        <v>4082</v>
      </c>
      <c r="O1755" s="2" t="s">
        <v>19490</v>
      </c>
      <c r="P1755" s="24">
        <v>0</v>
      </c>
      <c r="Q1755" s="24">
        <v>0</v>
      </c>
      <c r="R1755" s="27" t="s">
        <v>1579</v>
      </c>
      <c r="S1755" s="28" t="s">
        <v>1585</v>
      </c>
      <c r="T1755" s="2" t="s">
        <v>38</v>
      </c>
      <c r="U1755" s="2">
        <v>2060000</v>
      </c>
      <c r="V1755" s="2" t="s">
        <v>26434</v>
      </c>
      <c r="W1755" s="2" t="s">
        <v>34</v>
      </c>
      <c r="X1755" s="58" t="s">
        <v>26434</v>
      </c>
      <c r="Y1755" s="2" t="s">
        <v>39</v>
      </c>
      <c r="Z1755" s="2">
        <v>2060000</v>
      </c>
      <c r="AA1755" s="2" t="s">
        <v>40</v>
      </c>
      <c r="AB1755" s="58">
        <v>46165.449861111112</v>
      </c>
      <c r="AC1755" s="2">
        <v>0</v>
      </c>
      <c r="AD1755" s="104">
        <v>2060000</v>
      </c>
      <c r="AE1755" s="2">
        <v>46165.449861111112</v>
      </c>
      <c r="AG1755" s="2">
        <v>207710</v>
      </c>
    </row>
    <row r="1756" spans="1:33" ht="45" x14ac:dyDescent="0.25">
      <c r="A1756" s="2" t="s">
        <v>27091</v>
      </c>
      <c r="B1756" s="2" t="s">
        <v>26946</v>
      </c>
      <c r="C1756" s="2" t="s">
        <v>27092</v>
      </c>
      <c r="F1756" s="2" t="s">
        <v>27087</v>
      </c>
      <c r="G1756" s="2" t="s">
        <v>27088</v>
      </c>
      <c r="H1756" s="2" t="s">
        <v>27089</v>
      </c>
      <c r="I1756" s="2" t="s">
        <v>27090</v>
      </c>
      <c r="J1756" s="2" t="s">
        <v>28</v>
      </c>
      <c r="K1756" s="2" t="s">
        <v>68</v>
      </c>
      <c r="L1756" s="2" t="s">
        <v>320</v>
      </c>
      <c r="M1756" s="2" t="s">
        <v>321</v>
      </c>
      <c r="N1756" s="2" t="s">
        <v>4082</v>
      </c>
      <c r="O1756" s="2" t="s">
        <v>705</v>
      </c>
      <c r="P1756" s="24">
        <v>0</v>
      </c>
      <c r="Q1756" s="24">
        <v>0</v>
      </c>
      <c r="R1756" s="27" t="s">
        <v>1578</v>
      </c>
      <c r="S1756" s="28" t="s">
        <v>1589</v>
      </c>
      <c r="T1756" s="2" t="s">
        <v>33</v>
      </c>
      <c r="U1756" s="2">
        <v>0</v>
      </c>
      <c r="V1756" s="2" t="s">
        <v>26946</v>
      </c>
      <c r="W1756" s="2" t="s">
        <v>34</v>
      </c>
      <c r="AC1756" s="2">
        <v>0</v>
      </c>
      <c r="AD1756" s="104"/>
    </row>
    <row r="1757" spans="1:33" ht="45" x14ac:dyDescent="0.25">
      <c r="A1757" s="2" t="s">
        <v>27093</v>
      </c>
      <c r="B1757" s="2" t="s">
        <v>26946</v>
      </c>
      <c r="C1757" s="2" t="s">
        <v>27094</v>
      </c>
      <c r="F1757" s="2" t="s">
        <v>27095</v>
      </c>
      <c r="G1757" s="2" t="s">
        <v>27096</v>
      </c>
      <c r="H1757" s="2" t="s">
        <v>27097</v>
      </c>
      <c r="I1757" s="2" t="s">
        <v>27098</v>
      </c>
      <c r="J1757" s="2" t="s">
        <v>28</v>
      </c>
      <c r="K1757" s="2" t="s">
        <v>98</v>
      </c>
      <c r="L1757" s="2" t="s">
        <v>99</v>
      </c>
      <c r="M1757" s="2" t="s">
        <v>100</v>
      </c>
      <c r="N1757" s="2" t="s">
        <v>3777</v>
      </c>
      <c r="O1757" s="2" t="s">
        <v>705</v>
      </c>
      <c r="P1757" s="24">
        <v>0</v>
      </c>
      <c r="Q1757" s="24">
        <v>0</v>
      </c>
      <c r="R1757" s="27" t="s">
        <v>1578</v>
      </c>
      <c r="S1757" s="28" t="s">
        <v>1589</v>
      </c>
      <c r="T1757" s="2" t="s">
        <v>33</v>
      </c>
      <c r="U1757" s="2">
        <v>0</v>
      </c>
      <c r="V1757" s="2" t="s">
        <v>26626</v>
      </c>
      <c r="W1757" s="2" t="s">
        <v>34</v>
      </c>
      <c r="AC1757" s="2">
        <v>0</v>
      </c>
      <c r="AD1757" s="104"/>
    </row>
    <row r="1758" spans="1:33" ht="60" x14ac:dyDescent="0.25">
      <c r="A1758" s="2" t="s">
        <v>28859</v>
      </c>
      <c r="B1758" s="2" t="s">
        <v>26946</v>
      </c>
      <c r="C1758" s="2" t="s">
        <v>28860</v>
      </c>
      <c r="F1758" s="2" t="s">
        <v>558</v>
      </c>
      <c r="G1758" s="2" t="s">
        <v>4946</v>
      </c>
      <c r="H1758" s="2" t="s">
        <v>4947</v>
      </c>
      <c r="I1758" s="2" t="s">
        <v>20832</v>
      </c>
      <c r="J1758" s="2" t="s">
        <v>28</v>
      </c>
      <c r="K1758" s="2" t="s">
        <v>29</v>
      </c>
      <c r="L1758" s="2" t="s">
        <v>44</v>
      </c>
      <c r="M1758" s="2" t="s">
        <v>318</v>
      </c>
      <c r="N1758" s="2" t="s">
        <v>4948</v>
      </c>
      <c r="O1758" s="2" t="s">
        <v>32</v>
      </c>
      <c r="P1758" s="24">
        <v>0</v>
      </c>
      <c r="Q1758" s="24">
        <v>1</v>
      </c>
      <c r="R1758" s="27" t="s">
        <v>1568</v>
      </c>
      <c r="S1758" s="28" t="s">
        <v>1585</v>
      </c>
      <c r="T1758" s="2" t="s">
        <v>38</v>
      </c>
      <c r="U1758" s="2">
        <v>2060000</v>
      </c>
      <c r="V1758" s="2" t="s">
        <v>26946</v>
      </c>
      <c r="W1758" s="2" t="s">
        <v>34</v>
      </c>
      <c r="X1758" s="58" t="s">
        <v>26946</v>
      </c>
      <c r="Z1758" s="2">
        <v>2060000</v>
      </c>
      <c r="AB1758" s="58">
        <v>46162.526898148149</v>
      </c>
      <c r="AC1758" s="2">
        <v>0</v>
      </c>
      <c r="AD1758" s="104">
        <v>2060000</v>
      </c>
      <c r="AE1758" s="2">
        <v>46162.526898148149</v>
      </c>
      <c r="AG1758" s="2">
        <v>199628</v>
      </c>
    </row>
    <row r="1759" spans="1:33" ht="45" x14ac:dyDescent="0.25">
      <c r="A1759" s="2" t="s">
        <v>27099</v>
      </c>
      <c r="B1759" s="2" t="s">
        <v>26946</v>
      </c>
      <c r="C1759" s="2" t="s">
        <v>27100</v>
      </c>
      <c r="F1759" s="2" t="s">
        <v>27101</v>
      </c>
      <c r="G1759" s="2" t="s">
        <v>27102</v>
      </c>
      <c r="H1759" s="2" t="s">
        <v>27103</v>
      </c>
      <c r="I1759" s="2" t="s">
        <v>27104</v>
      </c>
      <c r="J1759" s="2" t="s">
        <v>28</v>
      </c>
      <c r="K1759" s="2" t="s">
        <v>173</v>
      </c>
      <c r="L1759" s="2" t="s">
        <v>391</v>
      </c>
      <c r="M1759" s="2" t="s">
        <v>392</v>
      </c>
      <c r="N1759" s="2" t="s">
        <v>3367</v>
      </c>
      <c r="O1759" s="2" t="s">
        <v>32</v>
      </c>
      <c r="P1759" s="24">
        <v>0</v>
      </c>
      <c r="Q1759" s="24">
        <v>1</v>
      </c>
      <c r="R1759" s="27" t="s">
        <v>1568</v>
      </c>
      <c r="S1759" s="28" t="s">
        <v>1589</v>
      </c>
      <c r="T1759" s="2" t="s">
        <v>33</v>
      </c>
      <c r="U1759" s="2">
        <v>412000</v>
      </c>
      <c r="V1759" s="2" t="s">
        <v>26946</v>
      </c>
      <c r="W1759" s="2" t="s">
        <v>34</v>
      </c>
      <c r="X1759" s="58" t="s">
        <v>29672</v>
      </c>
      <c r="Z1759" s="2">
        <v>412000</v>
      </c>
      <c r="AB1759" s="58">
        <v>46169.702951388892</v>
      </c>
      <c r="AC1759" s="2">
        <v>0</v>
      </c>
      <c r="AD1759" s="104">
        <v>412000</v>
      </c>
      <c r="AE1759" s="2">
        <v>46169.702951388892</v>
      </c>
      <c r="AG1759" s="2">
        <v>200661</v>
      </c>
    </row>
    <row r="1760" spans="1:33" ht="60" x14ac:dyDescent="0.25">
      <c r="A1760" s="2" t="s">
        <v>28861</v>
      </c>
      <c r="B1760" s="2" t="s">
        <v>26946</v>
      </c>
      <c r="C1760" s="2" t="s">
        <v>28862</v>
      </c>
      <c r="F1760" s="2" t="s">
        <v>10773</v>
      </c>
      <c r="G1760" s="2" t="s">
        <v>10774</v>
      </c>
      <c r="H1760" s="2" t="s">
        <v>2557</v>
      </c>
      <c r="I1760" s="2" t="s">
        <v>22335</v>
      </c>
      <c r="J1760" s="2" t="s">
        <v>28</v>
      </c>
      <c r="K1760" s="2" t="s">
        <v>68</v>
      </c>
      <c r="L1760" s="2" t="s">
        <v>335</v>
      </c>
      <c r="M1760" s="2" t="s">
        <v>336</v>
      </c>
      <c r="N1760" s="2" t="s">
        <v>5291</v>
      </c>
      <c r="O1760" s="2" t="s">
        <v>705</v>
      </c>
      <c r="P1760" s="24">
        <v>0</v>
      </c>
      <c r="Q1760" s="24">
        <v>0</v>
      </c>
      <c r="R1760" s="27" t="s">
        <v>1578</v>
      </c>
      <c r="S1760" s="28" t="s">
        <v>1585</v>
      </c>
      <c r="T1760" s="2" t="s">
        <v>38</v>
      </c>
      <c r="U1760" s="2">
        <v>0</v>
      </c>
      <c r="V1760" s="2" t="s">
        <v>26946</v>
      </c>
      <c r="W1760" s="2" t="s">
        <v>34</v>
      </c>
      <c r="AC1760" s="2">
        <v>0</v>
      </c>
      <c r="AD1760" s="104"/>
    </row>
    <row r="1761" spans="1:33" ht="60" x14ac:dyDescent="0.25">
      <c r="A1761" s="2" t="s">
        <v>27105</v>
      </c>
      <c r="B1761" s="2" t="s">
        <v>26946</v>
      </c>
      <c r="C1761" s="2" t="s">
        <v>27106</v>
      </c>
      <c r="F1761" s="2" t="s">
        <v>27107</v>
      </c>
      <c r="G1761" s="2" t="s">
        <v>27108</v>
      </c>
      <c r="H1761" s="2" t="s">
        <v>27109</v>
      </c>
      <c r="I1761" s="2" t="s">
        <v>27110</v>
      </c>
      <c r="J1761" s="2" t="s">
        <v>28</v>
      </c>
      <c r="K1761" s="2" t="s">
        <v>74</v>
      </c>
      <c r="L1761" s="2" t="s">
        <v>75</v>
      </c>
      <c r="M1761" s="2" t="s">
        <v>26845</v>
      </c>
      <c r="N1761" s="2" t="s">
        <v>26846</v>
      </c>
      <c r="O1761" s="2" t="s">
        <v>32</v>
      </c>
      <c r="P1761" s="24">
        <v>0</v>
      </c>
      <c r="Q1761" s="24">
        <v>1</v>
      </c>
      <c r="R1761" s="27" t="s">
        <v>1568</v>
      </c>
      <c r="S1761" s="28" t="s">
        <v>1589</v>
      </c>
      <c r="T1761" s="2" t="s">
        <v>33</v>
      </c>
      <c r="U1761" s="2">
        <v>412000</v>
      </c>
      <c r="V1761" s="2" t="s">
        <v>26946</v>
      </c>
      <c r="W1761" s="2" t="s">
        <v>34</v>
      </c>
      <c r="X1761" s="58" t="s">
        <v>31234</v>
      </c>
      <c r="Z1761" s="2">
        <v>412000</v>
      </c>
      <c r="AB1761" s="58">
        <v>46177.657523148147</v>
      </c>
      <c r="AC1761" s="2">
        <v>0</v>
      </c>
      <c r="AD1761" s="104">
        <v>412000</v>
      </c>
      <c r="AE1761" s="2">
        <v>46177.657523148147</v>
      </c>
      <c r="AG1761" s="2">
        <v>201711</v>
      </c>
    </row>
    <row r="1762" spans="1:33" ht="45" x14ac:dyDescent="0.25">
      <c r="A1762" s="2" t="s">
        <v>27111</v>
      </c>
      <c r="B1762" s="2" t="s">
        <v>26946</v>
      </c>
      <c r="C1762" s="2" t="s">
        <v>27112</v>
      </c>
      <c r="F1762" s="2" t="s">
        <v>2360</v>
      </c>
      <c r="G1762" s="2" t="s">
        <v>3847</v>
      </c>
      <c r="H1762" s="2" t="s">
        <v>3848</v>
      </c>
      <c r="I1762" s="2" t="s">
        <v>27113</v>
      </c>
      <c r="J1762" s="2" t="s">
        <v>28</v>
      </c>
      <c r="K1762" s="2" t="s">
        <v>74</v>
      </c>
      <c r="L1762" s="2" t="s">
        <v>75</v>
      </c>
      <c r="M1762" s="2" t="s">
        <v>26845</v>
      </c>
      <c r="N1762" s="2" t="s">
        <v>26846</v>
      </c>
      <c r="O1762" s="2" t="s">
        <v>32</v>
      </c>
      <c r="P1762" s="24">
        <v>0</v>
      </c>
      <c r="Q1762" s="24">
        <v>1</v>
      </c>
      <c r="R1762" s="27" t="s">
        <v>1568</v>
      </c>
      <c r="S1762" s="28" t="s">
        <v>1589</v>
      </c>
      <c r="T1762" s="2" t="s">
        <v>33</v>
      </c>
      <c r="U1762" s="2">
        <v>412000</v>
      </c>
      <c r="V1762" s="2" t="s">
        <v>26946</v>
      </c>
      <c r="W1762" s="2" t="s">
        <v>34</v>
      </c>
      <c r="X1762" s="58" t="s">
        <v>31234</v>
      </c>
      <c r="Z1762" s="2">
        <v>412000</v>
      </c>
      <c r="AB1762" s="58">
        <v>46177.657349537039</v>
      </c>
      <c r="AC1762" s="2">
        <v>0</v>
      </c>
      <c r="AD1762" s="104">
        <v>412000</v>
      </c>
      <c r="AE1762" s="2">
        <v>46177.657349537039</v>
      </c>
      <c r="AG1762" s="2">
        <v>201714</v>
      </c>
    </row>
    <row r="1763" spans="1:33" ht="45" x14ac:dyDescent="0.25">
      <c r="A1763" s="2" t="s">
        <v>27114</v>
      </c>
      <c r="B1763" s="2" t="s">
        <v>26946</v>
      </c>
      <c r="C1763" s="2" t="s">
        <v>27115</v>
      </c>
      <c r="F1763" s="2" t="s">
        <v>27116</v>
      </c>
      <c r="G1763" s="2" t="s">
        <v>27117</v>
      </c>
      <c r="H1763" s="2" t="s">
        <v>27118</v>
      </c>
      <c r="I1763" s="2" t="s">
        <v>27119</v>
      </c>
      <c r="J1763" s="2" t="s">
        <v>28</v>
      </c>
      <c r="K1763" s="2" t="s">
        <v>43</v>
      </c>
      <c r="L1763" s="2" t="s">
        <v>267</v>
      </c>
      <c r="M1763" s="2" t="s">
        <v>1218</v>
      </c>
      <c r="N1763" s="2" t="s">
        <v>4340</v>
      </c>
      <c r="O1763" s="2" t="s">
        <v>32</v>
      </c>
      <c r="P1763" s="24">
        <v>0</v>
      </c>
      <c r="Q1763" s="24">
        <v>1</v>
      </c>
      <c r="R1763" s="27" t="s">
        <v>1568</v>
      </c>
      <c r="S1763" s="28" t="s">
        <v>1589</v>
      </c>
      <c r="T1763" s="2" t="s">
        <v>33</v>
      </c>
      <c r="U1763" s="2">
        <v>412000</v>
      </c>
      <c r="V1763" s="2" t="s">
        <v>26946</v>
      </c>
      <c r="W1763" s="2" t="s">
        <v>34</v>
      </c>
      <c r="X1763" s="58" t="s">
        <v>26626</v>
      </c>
      <c r="Z1763" s="2">
        <v>412000</v>
      </c>
      <c r="AB1763" s="58">
        <v>46163.49894675926</v>
      </c>
      <c r="AC1763" s="2">
        <v>0</v>
      </c>
      <c r="AD1763" s="104">
        <v>412000</v>
      </c>
      <c r="AE1763" s="2">
        <v>46163.49894675926</v>
      </c>
      <c r="AG1763" s="2">
        <v>198911</v>
      </c>
    </row>
    <row r="1764" spans="1:33" ht="75" x14ac:dyDescent="0.25">
      <c r="A1764" s="2" t="s">
        <v>29257</v>
      </c>
      <c r="B1764" s="2" t="s">
        <v>26946</v>
      </c>
      <c r="C1764" s="2" t="s">
        <v>29258</v>
      </c>
      <c r="F1764" s="2" t="s">
        <v>1911</v>
      </c>
      <c r="G1764" s="2" t="s">
        <v>2597</v>
      </c>
      <c r="H1764" s="2" t="s">
        <v>2598</v>
      </c>
      <c r="I1764" s="2" t="s">
        <v>29259</v>
      </c>
      <c r="J1764" s="2" t="s">
        <v>28</v>
      </c>
      <c r="K1764" s="2" t="s">
        <v>68</v>
      </c>
      <c r="L1764" s="2" t="s">
        <v>698</v>
      </c>
      <c r="M1764" s="2" t="s">
        <v>10055</v>
      </c>
      <c r="N1764" s="2" t="s">
        <v>10056</v>
      </c>
      <c r="O1764" s="2" t="s">
        <v>32</v>
      </c>
      <c r="P1764" s="24">
        <v>0</v>
      </c>
      <c r="Q1764" s="24">
        <v>2</v>
      </c>
      <c r="R1764" s="27" t="s">
        <v>1568</v>
      </c>
      <c r="S1764" s="28" t="s">
        <v>1584</v>
      </c>
      <c r="T1764" s="2" t="s">
        <v>119</v>
      </c>
      <c r="U1764" s="2">
        <v>2472000</v>
      </c>
      <c r="V1764" s="2" t="s">
        <v>26946</v>
      </c>
      <c r="W1764" s="2" t="s">
        <v>34</v>
      </c>
      <c r="X1764" s="58" t="s">
        <v>26257</v>
      </c>
      <c r="Z1764" s="2">
        <v>2235157</v>
      </c>
      <c r="AB1764" s="58">
        <v>46167.4059837963</v>
      </c>
      <c r="AC1764" s="2">
        <v>0</v>
      </c>
      <c r="AD1764" s="104">
        <v>2235157</v>
      </c>
      <c r="AE1764" s="2">
        <v>46167.4059837963</v>
      </c>
      <c r="AG1764" s="2">
        <v>200474</v>
      </c>
    </row>
    <row r="1765" spans="1:33" ht="45" x14ac:dyDescent="0.25">
      <c r="A1765" s="2" t="s">
        <v>29333</v>
      </c>
      <c r="B1765" s="2" t="s">
        <v>26946</v>
      </c>
      <c r="C1765" s="2" t="s">
        <v>29334</v>
      </c>
      <c r="F1765" s="2" t="s">
        <v>29335</v>
      </c>
      <c r="G1765" s="2" t="s">
        <v>29336</v>
      </c>
      <c r="H1765" s="2" t="s">
        <v>29337</v>
      </c>
      <c r="I1765" s="2" t="s">
        <v>29338</v>
      </c>
      <c r="J1765" s="2" t="s">
        <v>28</v>
      </c>
      <c r="K1765" s="2" t="s">
        <v>68</v>
      </c>
      <c r="L1765" s="2" t="s">
        <v>227</v>
      </c>
      <c r="M1765" s="2" t="s">
        <v>228</v>
      </c>
      <c r="N1765" s="2" t="s">
        <v>3643</v>
      </c>
      <c r="O1765" s="2" t="s">
        <v>705</v>
      </c>
      <c r="P1765" s="24">
        <v>0</v>
      </c>
      <c r="Q1765" s="24">
        <v>0</v>
      </c>
      <c r="R1765" s="27" t="s">
        <v>1578</v>
      </c>
      <c r="S1765" s="28" t="s">
        <v>1583</v>
      </c>
      <c r="T1765" s="2" t="s">
        <v>130</v>
      </c>
      <c r="U1765" s="2">
        <v>0</v>
      </c>
      <c r="V1765" s="2" t="s">
        <v>26946</v>
      </c>
      <c r="W1765" s="2" t="s">
        <v>34</v>
      </c>
      <c r="AC1765" s="2">
        <v>0</v>
      </c>
      <c r="AD1765" s="104"/>
    </row>
    <row r="1766" spans="1:33" ht="60" x14ac:dyDescent="0.25">
      <c r="A1766" s="2" t="s">
        <v>28863</v>
      </c>
      <c r="B1766" s="2" t="s">
        <v>26946</v>
      </c>
      <c r="C1766" s="2" t="s">
        <v>28864</v>
      </c>
      <c r="F1766" s="2" t="s">
        <v>28865</v>
      </c>
      <c r="G1766" s="2" t="s">
        <v>28866</v>
      </c>
      <c r="H1766" s="2" t="s">
        <v>28867</v>
      </c>
      <c r="I1766" s="2" t="s">
        <v>28868</v>
      </c>
      <c r="J1766" s="2" t="s">
        <v>28</v>
      </c>
      <c r="K1766" s="2" t="s">
        <v>173</v>
      </c>
      <c r="L1766" s="2" t="s">
        <v>6373</v>
      </c>
      <c r="M1766" s="2" t="s">
        <v>509</v>
      </c>
      <c r="N1766" s="2" t="s">
        <v>6374</v>
      </c>
      <c r="O1766" s="2" t="s">
        <v>32</v>
      </c>
      <c r="P1766" s="24">
        <v>0</v>
      </c>
      <c r="Q1766" s="24">
        <v>3</v>
      </c>
      <c r="R1766" s="27" t="s">
        <v>1568</v>
      </c>
      <c r="S1766" s="28" t="s">
        <v>1585</v>
      </c>
      <c r="T1766" s="2" t="s">
        <v>38</v>
      </c>
      <c r="U1766" s="2">
        <v>2060000</v>
      </c>
      <c r="V1766" s="2" t="s">
        <v>26946</v>
      </c>
      <c r="W1766" s="2" t="s">
        <v>34</v>
      </c>
      <c r="X1766" s="58" t="s">
        <v>26946</v>
      </c>
      <c r="Z1766" s="2">
        <v>2060000</v>
      </c>
      <c r="AB1766" s="58">
        <v>46162.403356481482</v>
      </c>
      <c r="AC1766" s="2">
        <v>0</v>
      </c>
      <c r="AD1766" s="104">
        <v>2060000</v>
      </c>
      <c r="AE1766" s="2">
        <v>46162.403356481482</v>
      </c>
      <c r="AG1766" s="2">
        <v>198644</v>
      </c>
    </row>
    <row r="1767" spans="1:33" ht="45" x14ac:dyDescent="0.25">
      <c r="A1767" s="2" t="s">
        <v>27120</v>
      </c>
      <c r="B1767" s="2" t="s">
        <v>26946</v>
      </c>
      <c r="C1767" s="2" t="s">
        <v>27121</v>
      </c>
      <c r="F1767" s="2" t="s">
        <v>27122</v>
      </c>
      <c r="G1767" s="2" t="s">
        <v>27123</v>
      </c>
      <c r="H1767" s="2" t="s">
        <v>27124</v>
      </c>
      <c r="I1767" s="2" t="s">
        <v>27125</v>
      </c>
      <c r="J1767" s="2" t="s">
        <v>28</v>
      </c>
      <c r="K1767" s="2" t="s">
        <v>173</v>
      </c>
      <c r="L1767" s="2" t="s">
        <v>41</v>
      </c>
      <c r="M1767" s="2" t="s">
        <v>443</v>
      </c>
      <c r="N1767" s="2" t="s">
        <v>5998</v>
      </c>
      <c r="O1767" s="2" t="s">
        <v>32</v>
      </c>
      <c r="P1767" s="24">
        <v>0</v>
      </c>
      <c r="Q1767" s="24">
        <v>1</v>
      </c>
      <c r="R1767" s="27" t="s">
        <v>1568</v>
      </c>
      <c r="S1767" s="28" t="s">
        <v>1589</v>
      </c>
      <c r="T1767" s="2" t="s">
        <v>33</v>
      </c>
      <c r="U1767" s="2">
        <v>412000</v>
      </c>
      <c r="V1767" s="2" t="s">
        <v>26946</v>
      </c>
      <c r="W1767" s="2" t="s">
        <v>34</v>
      </c>
      <c r="X1767" s="58" t="s">
        <v>26946</v>
      </c>
      <c r="Z1767" s="2">
        <v>412000</v>
      </c>
      <c r="AB1767" s="58">
        <v>46162.419108796297</v>
      </c>
      <c r="AC1767" s="2">
        <v>0</v>
      </c>
      <c r="AD1767" s="104">
        <v>412000</v>
      </c>
      <c r="AE1767" s="2">
        <v>46162.419108796297</v>
      </c>
      <c r="AG1767" s="2">
        <v>198642</v>
      </c>
    </row>
    <row r="1768" spans="1:33" ht="60" x14ac:dyDescent="0.25">
      <c r="A1768" s="2" t="s">
        <v>27126</v>
      </c>
      <c r="B1768" s="2" t="s">
        <v>26946</v>
      </c>
      <c r="C1768" s="2" t="s">
        <v>27127</v>
      </c>
      <c r="F1768" s="2" t="s">
        <v>12449</v>
      </c>
      <c r="G1768" s="2" t="s">
        <v>12450</v>
      </c>
      <c r="H1768" s="2" t="s">
        <v>12451</v>
      </c>
      <c r="I1768" s="2" t="s">
        <v>23549</v>
      </c>
      <c r="J1768" s="2" t="s">
        <v>28</v>
      </c>
      <c r="K1768" s="2" t="s">
        <v>43</v>
      </c>
      <c r="L1768" s="2" t="s">
        <v>845</v>
      </c>
      <c r="M1768" s="2" t="s">
        <v>1601</v>
      </c>
      <c r="N1768" s="2" t="s">
        <v>12452</v>
      </c>
      <c r="O1768" s="2" t="s">
        <v>705</v>
      </c>
      <c r="P1768" s="24">
        <v>0</v>
      </c>
      <c r="Q1768" s="24">
        <v>0</v>
      </c>
      <c r="R1768" s="27" t="s">
        <v>1578</v>
      </c>
      <c r="S1768" s="28" t="s">
        <v>1589</v>
      </c>
      <c r="T1768" s="2" t="s">
        <v>33</v>
      </c>
      <c r="U1768" s="2">
        <v>0</v>
      </c>
      <c r="V1768" s="2" t="s">
        <v>26946</v>
      </c>
      <c r="W1768" s="2" t="s">
        <v>34</v>
      </c>
      <c r="AC1768" s="2">
        <v>0</v>
      </c>
      <c r="AD1768" s="104"/>
    </row>
    <row r="1769" spans="1:33" ht="60" x14ac:dyDescent="0.25">
      <c r="A1769" s="2" t="s">
        <v>28869</v>
      </c>
      <c r="B1769" s="2" t="s">
        <v>26946</v>
      </c>
      <c r="C1769" s="2" t="s">
        <v>28870</v>
      </c>
      <c r="F1769" s="2" t="s">
        <v>27130</v>
      </c>
      <c r="G1769" s="2" t="s">
        <v>27131</v>
      </c>
      <c r="H1769" s="2" t="s">
        <v>27132</v>
      </c>
      <c r="I1769" s="2" t="s">
        <v>27133</v>
      </c>
      <c r="J1769" s="2" t="s">
        <v>28</v>
      </c>
      <c r="K1769" s="2" t="s">
        <v>78</v>
      </c>
      <c r="L1769" s="2" t="s">
        <v>424</v>
      </c>
      <c r="M1769" s="2" t="s">
        <v>425</v>
      </c>
      <c r="N1769" s="2" t="s">
        <v>5097</v>
      </c>
      <c r="O1769" s="2" t="s">
        <v>32</v>
      </c>
      <c r="P1769" s="24">
        <v>0</v>
      </c>
      <c r="Q1769" s="24">
        <v>1</v>
      </c>
      <c r="R1769" s="27" t="s">
        <v>1568</v>
      </c>
      <c r="S1769" s="28" t="s">
        <v>1585</v>
      </c>
      <c r="T1769" s="2" t="s">
        <v>38</v>
      </c>
      <c r="U1769" s="2">
        <v>2060000</v>
      </c>
      <c r="V1769" s="2" t="s">
        <v>26946</v>
      </c>
      <c r="W1769" s="2" t="s">
        <v>34</v>
      </c>
      <c r="X1769" s="58" t="s">
        <v>26946</v>
      </c>
      <c r="Z1769" s="2">
        <v>2060000</v>
      </c>
      <c r="AB1769" s="58">
        <v>46162.75099537037</v>
      </c>
      <c r="AC1769" s="2">
        <v>0</v>
      </c>
      <c r="AD1769" s="104">
        <v>2060000</v>
      </c>
      <c r="AE1769" s="2">
        <v>46162.75099537037</v>
      </c>
      <c r="AG1769" s="2">
        <v>200871</v>
      </c>
    </row>
    <row r="1770" spans="1:33" ht="45" x14ac:dyDescent="0.25">
      <c r="A1770" s="2" t="s">
        <v>27128</v>
      </c>
      <c r="B1770" s="2" t="s">
        <v>26946</v>
      </c>
      <c r="C1770" s="2" t="s">
        <v>27129</v>
      </c>
      <c r="F1770" s="2" t="s">
        <v>27130</v>
      </c>
      <c r="G1770" s="2" t="s">
        <v>27131</v>
      </c>
      <c r="H1770" s="2" t="s">
        <v>27132</v>
      </c>
      <c r="I1770" s="2" t="s">
        <v>27133</v>
      </c>
      <c r="J1770" s="2" t="s">
        <v>28</v>
      </c>
      <c r="K1770" s="2" t="s">
        <v>78</v>
      </c>
      <c r="L1770" s="2" t="s">
        <v>424</v>
      </c>
      <c r="M1770" s="2" t="s">
        <v>425</v>
      </c>
      <c r="N1770" s="2" t="s">
        <v>5097</v>
      </c>
      <c r="O1770" s="2" t="s">
        <v>32</v>
      </c>
      <c r="P1770" s="24">
        <v>0</v>
      </c>
      <c r="Q1770" s="24">
        <v>1</v>
      </c>
      <c r="R1770" s="27" t="s">
        <v>1568</v>
      </c>
      <c r="S1770" s="28" t="s">
        <v>1589</v>
      </c>
      <c r="T1770" s="2" t="s">
        <v>33</v>
      </c>
      <c r="U1770" s="2">
        <v>412000</v>
      </c>
      <c r="V1770" s="2" t="s">
        <v>26946</v>
      </c>
      <c r="W1770" s="2" t="s">
        <v>34</v>
      </c>
      <c r="X1770" s="58" t="s">
        <v>26946</v>
      </c>
      <c r="Z1770" s="2">
        <v>412000</v>
      </c>
      <c r="AB1770" s="58">
        <v>46162.751956018517</v>
      </c>
      <c r="AC1770" s="2">
        <v>0</v>
      </c>
      <c r="AD1770" s="104">
        <v>412000</v>
      </c>
      <c r="AE1770" s="2">
        <v>46162.751956018517</v>
      </c>
      <c r="AG1770" s="2">
        <v>200867</v>
      </c>
    </row>
    <row r="1771" spans="1:33" ht="45" x14ac:dyDescent="0.25">
      <c r="A1771" s="2" t="s">
        <v>27134</v>
      </c>
      <c r="B1771" s="2" t="s">
        <v>26946</v>
      </c>
      <c r="C1771" s="2" t="s">
        <v>27135</v>
      </c>
      <c r="F1771" s="2" t="s">
        <v>27136</v>
      </c>
      <c r="G1771" s="2" t="s">
        <v>27137</v>
      </c>
      <c r="H1771" s="2" t="s">
        <v>7997</v>
      </c>
      <c r="I1771" s="2" t="s">
        <v>27138</v>
      </c>
      <c r="J1771" s="2" t="s">
        <v>28</v>
      </c>
      <c r="K1771" s="2" t="s">
        <v>29</v>
      </c>
      <c r="L1771" s="2" t="s">
        <v>213</v>
      </c>
      <c r="M1771" s="2" t="s">
        <v>214</v>
      </c>
      <c r="N1771" s="2" t="s">
        <v>3625</v>
      </c>
      <c r="O1771" s="2" t="s">
        <v>32</v>
      </c>
      <c r="P1771" s="24">
        <v>0</v>
      </c>
      <c r="Q1771" s="24">
        <v>1</v>
      </c>
      <c r="R1771" s="27" t="s">
        <v>1568</v>
      </c>
      <c r="S1771" s="28" t="s">
        <v>1589</v>
      </c>
      <c r="T1771" s="2" t="s">
        <v>33</v>
      </c>
      <c r="U1771" s="2">
        <v>412000</v>
      </c>
      <c r="V1771" s="2" t="s">
        <v>26946</v>
      </c>
      <c r="W1771" s="2" t="s">
        <v>34</v>
      </c>
      <c r="X1771" s="58" t="s">
        <v>26626</v>
      </c>
      <c r="Z1771" s="2">
        <v>412000</v>
      </c>
      <c r="AB1771" s="58">
        <v>46163.348749999997</v>
      </c>
      <c r="AC1771" s="2">
        <v>0</v>
      </c>
      <c r="AD1771" s="104">
        <v>412000</v>
      </c>
      <c r="AE1771" s="2">
        <v>46163.348749999997</v>
      </c>
      <c r="AG1771" s="2">
        <v>201393</v>
      </c>
    </row>
    <row r="1772" spans="1:33" ht="60" x14ac:dyDescent="0.25">
      <c r="A1772" s="2" t="s">
        <v>28871</v>
      </c>
      <c r="B1772" s="2" t="s">
        <v>26946</v>
      </c>
      <c r="C1772" s="2" t="s">
        <v>28872</v>
      </c>
      <c r="F1772" s="2" t="s">
        <v>28873</v>
      </c>
      <c r="G1772" s="2" t="s">
        <v>28874</v>
      </c>
      <c r="H1772" s="2" t="s">
        <v>23223</v>
      </c>
      <c r="I1772" s="2" t="s">
        <v>28875</v>
      </c>
      <c r="J1772" s="2" t="s">
        <v>28</v>
      </c>
      <c r="K1772" s="2" t="s">
        <v>173</v>
      </c>
      <c r="L1772" s="2" t="s">
        <v>500</v>
      </c>
      <c r="M1772" s="2" t="s">
        <v>501</v>
      </c>
      <c r="N1772" s="2" t="s">
        <v>3322</v>
      </c>
      <c r="O1772" s="2" t="s">
        <v>19606</v>
      </c>
      <c r="P1772" s="24">
        <v>0</v>
      </c>
      <c r="Q1772" s="24">
        <v>0</v>
      </c>
      <c r="R1772" s="27" t="s">
        <v>1578</v>
      </c>
      <c r="S1772" s="28" t="s">
        <v>1585</v>
      </c>
      <c r="T1772" s="2" t="s">
        <v>38</v>
      </c>
      <c r="U1772" s="2">
        <v>0</v>
      </c>
      <c r="V1772" s="2" t="s">
        <v>31487</v>
      </c>
      <c r="W1772" s="2" t="s">
        <v>34</v>
      </c>
      <c r="X1772" s="58" t="s">
        <v>31487</v>
      </c>
      <c r="Y1772" s="2" t="s">
        <v>87</v>
      </c>
      <c r="AA1772" s="2" t="s">
        <v>88</v>
      </c>
      <c r="AB1772" s="58">
        <v>46176.412141203706</v>
      </c>
      <c r="AC1772" s="2">
        <v>0</v>
      </c>
      <c r="AD1772" s="104"/>
      <c r="AE1772" s="2">
        <v>46176.412141203706</v>
      </c>
      <c r="AG1772" s="2">
        <v>202699</v>
      </c>
    </row>
    <row r="1773" spans="1:33" ht="60" x14ac:dyDescent="0.25">
      <c r="A1773" s="2" t="s">
        <v>28876</v>
      </c>
      <c r="B1773" s="2" t="s">
        <v>26946</v>
      </c>
      <c r="C1773" s="2" t="s">
        <v>28877</v>
      </c>
      <c r="F1773" s="2" t="s">
        <v>24925</v>
      </c>
      <c r="G1773" s="2" t="s">
        <v>24926</v>
      </c>
      <c r="H1773" s="2" t="s">
        <v>13485</v>
      </c>
      <c r="I1773" s="2" t="s">
        <v>24927</v>
      </c>
      <c r="J1773" s="2" t="s">
        <v>28</v>
      </c>
      <c r="K1773" s="2" t="s">
        <v>61</v>
      </c>
      <c r="L1773" s="2" t="s">
        <v>108</v>
      </c>
      <c r="M1773" s="2" t="s">
        <v>18338</v>
      </c>
      <c r="N1773" s="2" t="s">
        <v>18339</v>
      </c>
      <c r="O1773" s="2" t="s">
        <v>32</v>
      </c>
      <c r="P1773" s="24">
        <v>0</v>
      </c>
      <c r="Q1773" s="24">
        <v>2</v>
      </c>
      <c r="R1773" s="27" t="s">
        <v>1568</v>
      </c>
      <c r="S1773" s="28" t="s">
        <v>1585</v>
      </c>
      <c r="T1773" s="2" t="s">
        <v>38</v>
      </c>
      <c r="U1773" s="2">
        <v>2060000</v>
      </c>
      <c r="V1773" s="2" t="s">
        <v>26946</v>
      </c>
      <c r="W1773" s="2" t="s">
        <v>34</v>
      </c>
      <c r="X1773" s="58" t="s">
        <v>26946</v>
      </c>
      <c r="Z1773" s="2">
        <v>2060000</v>
      </c>
      <c r="AB1773" s="58">
        <v>46162.413287037038</v>
      </c>
      <c r="AC1773" s="2">
        <v>0</v>
      </c>
      <c r="AD1773" s="104">
        <v>2060000</v>
      </c>
      <c r="AE1773" s="2">
        <v>46162.413287037038</v>
      </c>
      <c r="AG1773" s="2">
        <v>198566</v>
      </c>
    </row>
    <row r="1774" spans="1:33" ht="45" x14ac:dyDescent="0.25">
      <c r="A1774" s="2" t="s">
        <v>27139</v>
      </c>
      <c r="B1774" s="2" t="s">
        <v>26946</v>
      </c>
      <c r="C1774" s="2" t="s">
        <v>27140</v>
      </c>
      <c r="F1774" s="2" t="s">
        <v>2043</v>
      </c>
      <c r="G1774" s="2" t="s">
        <v>3609</v>
      </c>
      <c r="H1774" s="2" t="s">
        <v>3610</v>
      </c>
      <c r="I1774" s="2" t="s">
        <v>27141</v>
      </c>
      <c r="J1774" s="2" t="s">
        <v>28</v>
      </c>
      <c r="K1774" s="2" t="s">
        <v>68</v>
      </c>
      <c r="L1774" s="2" t="s">
        <v>110</v>
      </c>
      <c r="M1774" s="2" t="s">
        <v>111</v>
      </c>
      <c r="N1774" s="2" t="s">
        <v>3611</v>
      </c>
      <c r="O1774" s="2" t="s">
        <v>32</v>
      </c>
      <c r="P1774" s="24">
        <v>0</v>
      </c>
      <c r="Q1774" s="24">
        <v>1</v>
      </c>
      <c r="R1774" s="27" t="s">
        <v>1568</v>
      </c>
      <c r="S1774" s="28" t="s">
        <v>1589</v>
      </c>
      <c r="T1774" s="2" t="s">
        <v>33</v>
      </c>
      <c r="U1774" s="2">
        <v>412000</v>
      </c>
      <c r="V1774" s="2" t="s">
        <v>26946</v>
      </c>
      <c r="W1774" s="2" t="s">
        <v>34</v>
      </c>
      <c r="X1774" s="58" t="s">
        <v>26626</v>
      </c>
      <c r="Z1774" s="2">
        <v>412000</v>
      </c>
      <c r="AB1774" s="58">
        <v>46163.691944444443</v>
      </c>
      <c r="AC1774" s="2">
        <v>0</v>
      </c>
      <c r="AD1774" s="104">
        <v>412000</v>
      </c>
      <c r="AE1774" s="2">
        <v>46163.691944444443</v>
      </c>
      <c r="AG1774" s="2">
        <v>198506</v>
      </c>
    </row>
    <row r="1775" spans="1:33" ht="60" x14ac:dyDescent="0.25">
      <c r="A1775" s="2" t="s">
        <v>28878</v>
      </c>
      <c r="B1775" s="2" t="s">
        <v>26946</v>
      </c>
      <c r="C1775" s="2" t="s">
        <v>28879</v>
      </c>
      <c r="F1775" s="2" t="s">
        <v>2043</v>
      </c>
      <c r="G1775" s="2" t="s">
        <v>3609</v>
      </c>
      <c r="H1775" s="2" t="s">
        <v>3610</v>
      </c>
      <c r="I1775" s="2" t="s">
        <v>27141</v>
      </c>
      <c r="J1775" s="2" t="s">
        <v>28</v>
      </c>
      <c r="K1775" s="2" t="s">
        <v>68</v>
      </c>
      <c r="L1775" s="2" t="s">
        <v>110</v>
      </c>
      <c r="M1775" s="2" t="s">
        <v>111</v>
      </c>
      <c r="N1775" s="2" t="s">
        <v>3611</v>
      </c>
      <c r="O1775" s="2" t="s">
        <v>32</v>
      </c>
      <c r="P1775" s="24">
        <v>0</v>
      </c>
      <c r="Q1775" s="24">
        <v>1</v>
      </c>
      <c r="R1775" s="27" t="s">
        <v>1568</v>
      </c>
      <c r="S1775" s="28" t="s">
        <v>1585</v>
      </c>
      <c r="T1775" s="2" t="s">
        <v>38</v>
      </c>
      <c r="U1775" s="2">
        <v>2060000</v>
      </c>
      <c r="V1775" s="2" t="s">
        <v>26946</v>
      </c>
      <c r="W1775" s="2" t="s">
        <v>34</v>
      </c>
      <c r="X1775" s="58" t="s">
        <v>26626</v>
      </c>
      <c r="Z1775" s="2">
        <v>2060000</v>
      </c>
      <c r="AB1775" s="58">
        <v>46163.692893518521</v>
      </c>
      <c r="AC1775" s="2">
        <v>0</v>
      </c>
      <c r="AD1775" s="104">
        <v>2060000</v>
      </c>
      <c r="AE1775" s="2">
        <v>46163.692893518521</v>
      </c>
      <c r="AG1775" s="2">
        <v>198613</v>
      </c>
    </row>
    <row r="1776" spans="1:33" ht="60" x14ac:dyDescent="0.25">
      <c r="A1776" s="2" t="s">
        <v>28880</v>
      </c>
      <c r="B1776" s="2" t="s">
        <v>27143</v>
      </c>
      <c r="C1776" s="2" t="s">
        <v>28881</v>
      </c>
      <c r="F1776" s="2" t="s">
        <v>27375</v>
      </c>
      <c r="G1776" s="2" t="s">
        <v>27376</v>
      </c>
      <c r="H1776" s="2" t="s">
        <v>27377</v>
      </c>
      <c r="I1776" s="2" t="s">
        <v>27378</v>
      </c>
      <c r="J1776" s="2" t="s">
        <v>28</v>
      </c>
      <c r="K1776" s="2" t="s">
        <v>29</v>
      </c>
      <c r="L1776" s="2" t="s">
        <v>322</v>
      </c>
      <c r="M1776" s="2" t="s">
        <v>7315</v>
      </c>
      <c r="N1776" s="2" t="s">
        <v>7316</v>
      </c>
      <c r="O1776" s="2" t="s">
        <v>32</v>
      </c>
      <c r="P1776" s="24">
        <v>0</v>
      </c>
      <c r="Q1776" s="24">
        <v>1</v>
      </c>
      <c r="R1776" s="27" t="s">
        <v>1568</v>
      </c>
      <c r="S1776" s="28" t="s">
        <v>1585</v>
      </c>
      <c r="T1776" s="2" t="s">
        <v>38</v>
      </c>
      <c r="U1776" s="2">
        <v>2060000</v>
      </c>
      <c r="V1776" s="2" t="s">
        <v>27143</v>
      </c>
      <c r="W1776" s="2" t="s">
        <v>34</v>
      </c>
      <c r="X1776" s="58" t="s">
        <v>26946</v>
      </c>
      <c r="Z1776" s="2">
        <v>2060000</v>
      </c>
      <c r="AB1776" s="58">
        <v>46162.464618055557</v>
      </c>
      <c r="AC1776" s="2">
        <v>0</v>
      </c>
      <c r="AD1776" s="104">
        <v>2060000</v>
      </c>
      <c r="AE1776" s="2">
        <v>46162.464618055557</v>
      </c>
      <c r="AG1776" s="2">
        <v>198602</v>
      </c>
    </row>
    <row r="1777" spans="1:33" ht="45" x14ac:dyDescent="0.25">
      <c r="A1777" s="2" t="s">
        <v>27142</v>
      </c>
      <c r="B1777" s="2" t="s">
        <v>27143</v>
      </c>
      <c r="C1777" s="2" t="s">
        <v>27144</v>
      </c>
      <c r="F1777" s="2" t="s">
        <v>26429</v>
      </c>
      <c r="G1777" s="2" t="s">
        <v>26430</v>
      </c>
      <c r="H1777" s="2" t="s">
        <v>26431</v>
      </c>
      <c r="I1777" s="2" t="s">
        <v>26432</v>
      </c>
      <c r="J1777" s="2" t="s">
        <v>28</v>
      </c>
      <c r="K1777" s="2" t="s">
        <v>72</v>
      </c>
      <c r="L1777" s="2" t="s">
        <v>84</v>
      </c>
      <c r="M1777" s="2" t="s">
        <v>85</v>
      </c>
      <c r="N1777" s="2" t="s">
        <v>3446</v>
      </c>
      <c r="O1777" s="2" t="s">
        <v>705</v>
      </c>
      <c r="P1777" s="24">
        <v>0</v>
      </c>
      <c r="Q1777" s="24">
        <v>0</v>
      </c>
      <c r="R1777" s="27" t="s">
        <v>1578</v>
      </c>
      <c r="S1777" s="28" t="s">
        <v>1589</v>
      </c>
      <c r="T1777" s="2" t="s">
        <v>33</v>
      </c>
      <c r="U1777" s="2">
        <v>0</v>
      </c>
      <c r="V1777" s="2" t="s">
        <v>27143</v>
      </c>
      <c r="W1777" s="2" t="s">
        <v>34</v>
      </c>
      <c r="AC1777" s="2">
        <v>0</v>
      </c>
      <c r="AD1777" s="104"/>
    </row>
    <row r="1778" spans="1:33" ht="45" x14ac:dyDescent="0.25">
      <c r="A1778" s="2" t="s">
        <v>27145</v>
      </c>
      <c r="B1778" s="2" t="s">
        <v>27143</v>
      </c>
      <c r="C1778" s="2" t="s">
        <v>27146</v>
      </c>
      <c r="F1778" s="2" t="s">
        <v>27009</v>
      </c>
      <c r="G1778" s="2" t="s">
        <v>27010</v>
      </c>
      <c r="H1778" s="2" t="s">
        <v>27011</v>
      </c>
      <c r="I1778" s="2" t="s">
        <v>26432</v>
      </c>
      <c r="J1778" s="2" t="s">
        <v>28</v>
      </c>
      <c r="K1778" s="2" t="s">
        <v>72</v>
      </c>
      <c r="L1778" s="2" t="s">
        <v>84</v>
      </c>
      <c r="M1778" s="2" t="s">
        <v>85</v>
      </c>
      <c r="N1778" s="2" t="s">
        <v>3446</v>
      </c>
      <c r="O1778" s="2" t="s">
        <v>705</v>
      </c>
      <c r="P1778" s="24">
        <v>0</v>
      </c>
      <c r="Q1778" s="24">
        <v>0</v>
      </c>
      <c r="R1778" s="27" t="s">
        <v>1578</v>
      </c>
      <c r="S1778" s="28" t="s">
        <v>1589</v>
      </c>
      <c r="T1778" s="2" t="s">
        <v>33</v>
      </c>
      <c r="U1778" s="2">
        <v>0</v>
      </c>
      <c r="V1778" s="2" t="s">
        <v>27143</v>
      </c>
      <c r="W1778" s="2" t="s">
        <v>34</v>
      </c>
      <c r="AC1778" s="2">
        <v>0</v>
      </c>
      <c r="AD1778" s="104"/>
    </row>
    <row r="1779" spans="1:33" ht="60" x14ac:dyDescent="0.25">
      <c r="A1779" s="2" t="s">
        <v>28882</v>
      </c>
      <c r="B1779" s="2" t="s">
        <v>27143</v>
      </c>
      <c r="C1779" s="2" t="s">
        <v>28883</v>
      </c>
      <c r="F1779" s="2" t="s">
        <v>27149</v>
      </c>
      <c r="G1779" s="2" t="s">
        <v>27150</v>
      </c>
      <c r="H1779" s="2" t="s">
        <v>27151</v>
      </c>
      <c r="I1779" s="2" t="s">
        <v>27152</v>
      </c>
      <c r="J1779" s="2" t="s">
        <v>28</v>
      </c>
      <c r="K1779" s="2" t="s">
        <v>78</v>
      </c>
      <c r="L1779" s="2" t="s">
        <v>362</v>
      </c>
      <c r="M1779" s="2" t="s">
        <v>363</v>
      </c>
      <c r="N1779" s="2" t="s">
        <v>5454</v>
      </c>
      <c r="O1779" s="2" t="s">
        <v>32</v>
      </c>
      <c r="P1779" s="24">
        <v>0</v>
      </c>
      <c r="Q1779" s="24">
        <v>1</v>
      </c>
      <c r="R1779" s="27" t="s">
        <v>1568</v>
      </c>
      <c r="S1779" s="28" t="s">
        <v>1585</v>
      </c>
      <c r="T1779" s="2" t="s">
        <v>38</v>
      </c>
      <c r="U1779" s="2">
        <v>2060000</v>
      </c>
      <c r="V1779" s="2" t="s">
        <v>27143</v>
      </c>
      <c r="W1779" s="2" t="s">
        <v>34</v>
      </c>
      <c r="X1779" s="58" t="s">
        <v>26626</v>
      </c>
      <c r="Z1779" s="2">
        <v>2060000</v>
      </c>
      <c r="AB1779" s="58">
        <v>46163.685717592591</v>
      </c>
      <c r="AC1779" s="2">
        <v>0</v>
      </c>
      <c r="AD1779" s="104">
        <v>2060000</v>
      </c>
      <c r="AE1779" s="2">
        <v>46163.685717592591</v>
      </c>
      <c r="AG1779" s="2">
        <v>198340</v>
      </c>
    </row>
    <row r="1780" spans="1:33" ht="45" x14ac:dyDescent="0.25">
      <c r="A1780" s="2" t="s">
        <v>27147</v>
      </c>
      <c r="B1780" s="2" t="s">
        <v>27143</v>
      </c>
      <c r="C1780" s="2" t="s">
        <v>27148</v>
      </c>
      <c r="F1780" s="2" t="s">
        <v>27149</v>
      </c>
      <c r="G1780" s="2" t="s">
        <v>27150</v>
      </c>
      <c r="H1780" s="2" t="s">
        <v>27151</v>
      </c>
      <c r="I1780" s="2" t="s">
        <v>27152</v>
      </c>
      <c r="J1780" s="2" t="s">
        <v>28</v>
      </c>
      <c r="K1780" s="2" t="s">
        <v>78</v>
      </c>
      <c r="L1780" s="2" t="s">
        <v>362</v>
      </c>
      <c r="M1780" s="2" t="s">
        <v>363</v>
      </c>
      <c r="N1780" s="2" t="s">
        <v>5454</v>
      </c>
      <c r="O1780" s="2" t="s">
        <v>32</v>
      </c>
      <c r="P1780" s="24">
        <v>0</v>
      </c>
      <c r="Q1780" s="24">
        <v>1</v>
      </c>
      <c r="R1780" s="27" t="s">
        <v>1568</v>
      </c>
      <c r="S1780" s="28" t="s">
        <v>1589</v>
      </c>
      <c r="T1780" s="2" t="s">
        <v>33</v>
      </c>
      <c r="U1780" s="2">
        <v>412000</v>
      </c>
      <c r="V1780" s="2" t="s">
        <v>27143</v>
      </c>
      <c r="W1780" s="2" t="s">
        <v>34</v>
      </c>
      <c r="X1780" s="58" t="s">
        <v>26626</v>
      </c>
      <c r="Z1780" s="2">
        <v>412000</v>
      </c>
      <c r="AB1780" s="58">
        <v>46163.68273148148</v>
      </c>
      <c r="AC1780" s="2">
        <v>0</v>
      </c>
      <c r="AD1780" s="104">
        <v>412000</v>
      </c>
      <c r="AE1780" s="2">
        <v>46163.68273148148</v>
      </c>
      <c r="AG1780" s="2">
        <v>198337</v>
      </c>
    </row>
    <row r="1781" spans="1:33" ht="45" x14ac:dyDescent="0.25">
      <c r="A1781" s="2" t="s">
        <v>27153</v>
      </c>
      <c r="B1781" s="2" t="s">
        <v>27143</v>
      </c>
      <c r="C1781" s="2" t="s">
        <v>27154</v>
      </c>
      <c r="F1781" s="2" t="s">
        <v>27155</v>
      </c>
      <c r="G1781" s="2" t="s">
        <v>27156</v>
      </c>
      <c r="H1781" s="2" t="s">
        <v>24339</v>
      </c>
      <c r="I1781" s="2" t="s">
        <v>27157</v>
      </c>
      <c r="J1781" s="2" t="s">
        <v>28</v>
      </c>
      <c r="K1781" s="2" t="s">
        <v>43</v>
      </c>
      <c r="L1781" s="2" t="s">
        <v>488</v>
      </c>
      <c r="M1781" s="2" t="s">
        <v>489</v>
      </c>
      <c r="N1781" s="2" t="s">
        <v>3000</v>
      </c>
      <c r="O1781" s="2" t="s">
        <v>32</v>
      </c>
      <c r="P1781" s="24">
        <v>0</v>
      </c>
      <c r="Q1781" s="24">
        <v>1</v>
      </c>
      <c r="R1781" s="27" t="s">
        <v>1568</v>
      </c>
      <c r="S1781" s="28" t="s">
        <v>1589</v>
      </c>
      <c r="T1781" s="2" t="s">
        <v>33</v>
      </c>
      <c r="U1781" s="2">
        <v>412000</v>
      </c>
      <c r="V1781" s="2" t="s">
        <v>27143</v>
      </c>
      <c r="W1781" s="2" t="s">
        <v>34</v>
      </c>
      <c r="X1781" s="58" t="s">
        <v>27143</v>
      </c>
      <c r="Z1781" s="2">
        <v>412000</v>
      </c>
      <c r="AB1781" s="58">
        <v>46161.851736111108</v>
      </c>
      <c r="AC1781" s="2">
        <v>0</v>
      </c>
      <c r="AD1781" s="104">
        <v>412000</v>
      </c>
      <c r="AE1781" s="2">
        <v>46161.851736111108</v>
      </c>
      <c r="AG1781" s="2">
        <v>197953</v>
      </c>
    </row>
    <row r="1782" spans="1:33" ht="45" x14ac:dyDescent="0.25">
      <c r="A1782" s="2" t="s">
        <v>27158</v>
      </c>
      <c r="B1782" s="2" t="s">
        <v>27143</v>
      </c>
      <c r="C1782" s="2" t="s">
        <v>27159</v>
      </c>
      <c r="F1782" s="2" t="s">
        <v>27160</v>
      </c>
      <c r="G1782" s="2" t="s">
        <v>27161</v>
      </c>
      <c r="H1782" s="2" t="s">
        <v>27162</v>
      </c>
      <c r="I1782" s="2" t="s">
        <v>27163</v>
      </c>
      <c r="J1782" s="2" t="s">
        <v>28</v>
      </c>
      <c r="K1782" s="2" t="s">
        <v>43</v>
      </c>
      <c r="L1782" s="2" t="s">
        <v>488</v>
      </c>
      <c r="M1782" s="2" t="s">
        <v>489</v>
      </c>
      <c r="N1782" s="2" t="s">
        <v>3000</v>
      </c>
      <c r="O1782" s="2" t="s">
        <v>32</v>
      </c>
      <c r="P1782" s="24">
        <v>0</v>
      </c>
      <c r="Q1782" s="24">
        <v>1</v>
      </c>
      <c r="R1782" s="27" t="s">
        <v>1568</v>
      </c>
      <c r="S1782" s="28" t="s">
        <v>1589</v>
      </c>
      <c r="T1782" s="2" t="s">
        <v>33</v>
      </c>
      <c r="U1782" s="2">
        <v>412000</v>
      </c>
      <c r="V1782" s="2" t="s">
        <v>27143</v>
      </c>
      <c r="W1782" s="2" t="s">
        <v>34</v>
      </c>
      <c r="X1782" s="58" t="s">
        <v>27143</v>
      </c>
      <c r="Z1782" s="2">
        <v>412000</v>
      </c>
      <c r="AB1782" s="58">
        <v>46161.851134259261</v>
      </c>
      <c r="AC1782" s="2">
        <v>0</v>
      </c>
      <c r="AD1782" s="104">
        <v>412000</v>
      </c>
      <c r="AE1782" s="2">
        <v>46161.851134259261</v>
      </c>
      <c r="AG1782" s="2">
        <v>197954</v>
      </c>
    </row>
    <row r="1783" spans="1:33" ht="45" x14ac:dyDescent="0.25">
      <c r="A1783" s="2" t="s">
        <v>27164</v>
      </c>
      <c r="B1783" s="2" t="s">
        <v>27143</v>
      </c>
      <c r="C1783" s="2" t="s">
        <v>27165</v>
      </c>
      <c r="F1783" s="2" t="s">
        <v>972</v>
      </c>
      <c r="G1783" s="2" t="s">
        <v>4920</v>
      </c>
      <c r="H1783" s="2" t="s">
        <v>4921</v>
      </c>
      <c r="I1783" s="2" t="s">
        <v>22843</v>
      </c>
      <c r="J1783" s="2" t="s">
        <v>28</v>
      </c>
      <c r="K1783" s="2" t="s">
        <v>68</v>
      </c>
      <c r="L1783" s="2" t="s">
        <v>281</v>
      </c>
      <c r="M1783" s="2" t="s">
        <v>304</v>
      </c>
      <c r="N1783" s="2" t="s">
        <v>4922</v>
      </c>
      <c r="O1783" s="2" t="s">
        <v>32</v>
      </c>
      <c r="P1783" s="24">
        <v>0</v>
      </c>
      <c r="Q1783" s="24">
        <v>1</v>
      </c>
      <c r="R1783" s="27" t="s">
        <v>1568</v>
      </c>
      <c r="S1783" s="28" t="s">
        <v>1589</v>
      </c>
      <c r="T1783" s="2" t="s">
        <v>33</v>
      </c>
      <c r="U1783" s="2">
        <v>412000</v>
      </c>
      <c r="V1783" s="2" t="s">
        <v>27143</v>
      </c>
      <c r="W1783" s="2" t="s">
        <v>34</v>
      </c>
      <c r="X1783" s="58" t="s">
        <v>26946</v>
      </c>
      <c r="Z1783" s="2">
        <v>412000</v>
      </c>
      <c r="AB1783" s="58">
        <v>46162.401435185187</v>
      </c>
      <c r="AC1783" s="2">
        <v>0</v>
      </c>
      <c r="AD1783" s="104">
        <v>412000</v>
      </c>
      <c r="AE1783" s="2">
        <v>46162.401435185187</v>
      </c>
      <c r="AG1783" s="2">
        <v>198347</v>
      </c>
    </row>
    <row r="1784" spans="1:33" ht="60" x14ac:dyDescent="0.25">
      <c r="A1784" s="2" t="s">
        <v>28884</v>
      </c>
      <c r="B1784" s="2" t="s">
        <v>27143</v>
      </c>
      <c r="C1784" s="2" t="s">
        <v>28885</v>
      </c>
      <c r="F1784" s="2" t="s">
        <v>11211</v>
      </c>
      <c r="G1784" s="2" t="s">
        <v>11212</v>
      </c>
      <c r="H1784" s="2" t="s">
        <v>11213</v>
      </c>
      <c r="I1784" s="2" t="s">
        <v>28886</v>
      </c>
      <c r="J1784" s="2" t="s">
        <v>28</v>
      </c>
      <c r="K1784" s="2" t="s">
        <v>68</v>
      </c>
      <c r="L1784" s="2" t="s">
        <v>10987</v>
      </c>
      <c r="M1784" s="2" t="s">
        <v>197</v>
      </c>
      <c r="N1784" s="2" t="s">
        <v>10988</v>
      </c>
      <c r="O1784" s="2" t="s">
        <v>705</v>
      </c>
      <c r="P1784" s="24">
        <v>0</v>
      </c>
      <c r="Q1784" s="24">
        <v>0</v>
      </c>
      <c r="R1784" s="27" t="s">
        <v>1578</v>
      </c>
      <c r="S1784" s="28" t="s">
        <v>1585</v>
      </c>
      <c r="T1784" s="2" t="s">
        <v>38</v>
      </c>
      <c r="U1784" s="2">
        <v>0</v>
      </c>
      <c r="V1784" s="2" t="s">
        <v>27143</v>
      </c>
      <c r="W1784" s="2" t="s">
        <v>34</v>
      </c>
      <c r="AC1784" s="2">
        <v>0</v>
      </c>
      <c r="AD1784" s="104"/>
    </row>
    <row r="1785" spans="1:33" ht="60" x14ac:dyDescent="0.25">
      <c r="A1785" s="2" t="s">
        <v>28887</v>
      </c>
      <c r="B1785" s="2" t="s">
        <v>27143</v>
      </c>
      <c r="C1785" s="2" t="s">
        <v>28888</v>
      </c>
      <c r="F1785" s="2" t="s">
        <v>11211</v>
      </c>
      <c r="G1785" s="2" t="s">
        <v>11212</v>
      </c>
      <c r="H1785" s="2" t="s">
        <v>11213</v>
      </c>
      <c r="I1785" s="2" t="s">
        <v>28886</v>
      </c>
      <c r="J1785" s="2" t="s">
        <v>28</v>
      </c>
      <c r="K1785" s="2" t="s">
        <v>68</v>
      </c>
      <c r="L1785" s="2" t="s">
        <v>10987</v>
      </c>
      <c r="M1785" s="2" t="s">
        <v>197</v>
      </c>
      <c r="N1785" s="2" t="s">
        <v>10988</v>
      </c>
      <c r="O1785" s="2" t="s">
        <v>705</v>
      </c>
      <c r="P1785" s="24">
        <v>0</v>
      </c>
      <c r="Q1785" s="24">
        <v>0</v>
      </c>
      <c r="R1785" s="27" t="s">
        <v>1578</v>
      </c>
      <c r="S1785" s="28" t="s">
        <v>1585</v>
      </c>
      <c r="T1785" s="2" t="s">
        <v>38</v>
      </c>
      <c r="U1785" s="2">
        <v>0</v>
      </c>
      <c r="V1785" s="2" t="s">
        <v>27143</v>
      </c>
      <c r="W1785" s="2" t="s">
        <v>34</v>
      </c>
      <c r="AC1785" s="2">
        <v>0</v>
      </c>
      <c r="AD1785" s="104"/>
    </row>
    <row r="1786" spans="1:33" ht="60" x14ac:dyDescent="0.25">
      <c r="A1786" s="2" t="s">
        <v>28889</v>
      </c>
      <c r="B1786" s="2" t="s">
        <v>27143</v>
      </c>
      <c r="C1786" s="2" t="s">
        <v>28890</v>
      </c>
      <c r="F1786" s="2" t="s">
        <v>27175</v>
      </c>
      <c r="G1786" s="2" t="s">
        <v>27176</v>
      </c>
      <c r="H1786" s="2" t="s">
        <v>27177</v>
      </c>
      <c r="I1786" s="2" t="s">
        <v>27178</v>
      </c>
      <c r="J1786" s="2" t="s">
        <v>28</v>
      </c>
      <c r="K1786" s="2" t="s">
        <v>72</v>
      </c>
      <c r="L1786" s="2" t="s">
        <v>101</v>
      </c>
      <c r="M1786" s="2" t="s">
        <v>102</v>
      </c>
      <c r="N1786" s="2" t="s">
        <v>3925</v>
      </c>
      <c r="O1786" s="2" t="s">
        <v>32</v>
      </c>
      <c r="P1786" s="24">
        <v>0</v>
      </c>
      <c r="Q1786" s="24">
        <v>3</v>
      </c>
      <c r="R1786" s="27" t="s">
        <v>1568</v>
      </c>
      <c r="S1786" s="28" t="s">
        <v>1585</v>
      </c>
      <c r="T1786" s="2" t="s">
        <v>38</v>
      </c>
      <c r="U1786" s="2">
        <v>2060000</v>
      </c>
      <c r="V1786" s="2" t="s">
        <v>27143</v>
      </c>
      <c r="W1786" s="2" t="s">
        <v>34</v>
      </c>
      <c r="X1786" s="58" t="s">
        <v>26946</v>
      </c>
      <c r="Z1786" s="2">
        <v>2060000</v>
      </c>
      <c r="AB1786" s="58">
        <v>46162.446342592593</v>
      </c>
      <c r="AC1786" s="2">
        <v>0</v>
      </c>
      <c r="AD1786" s="104">
        <v>2060000</v>
      </c>
      <c r="AE1786" s="2">
        <v>46162.446342592593</v>
      </c>
      <c r="AG1786" s="2">
        <v>197490</v>
      </c>
    </row>
    <row r="1787" spans="1:33" ht="45" x14ac:dyDescent="0.25">
      <c r="A1787" s="2" t="s">
        <v>27166</v>
      </c>
      <c r="B1787" s="2" t="s">
        <v>27143</v>
      </c>
      <c r="C1787" s="2" t="s">
        <v>27167</v>
      </c>
      <c r="F1787" s="2" t="s">
        <v>27168</v>
      </c>
      <c r="G1787" s="2" t="s">
        <v>27169</v>
      </c>
      <c r="H1787" s="2" t="s">
        <v>27170</v>
      </c>
      <c r="I1787" s="2" t="s">
        <v>19847</v>
      </c>
      <c r="J1787" s="2" t="s">
        <v>28</v>
      </c>
      <c r="K1787" s="2" t="s">
        <v>173</v>
      </c>
      <c r="L1787" s="2" t="s">
        <v>391</v>
      </c>
      <c r="M1787" s="2" t="s">
        <v>392</v>
      </c>
      <c r="N1787" s="2" t="s">
        <v>3367</v>
      </c>
      <c r="O1787" s="2" t="s">
        <v>32</v>
      </c>
      <c r="P1787" s="24">
        <v>0</v>
      </c>
      <c r="Q1787" s="24">
        <v>1</v>
      </c>
      <c r="R1787" s="27" t="s">
        <v>1568</v>
      </c>
      <c r="S1787" s="28" t="s">
        <v>1589</v>
      </c>
      <c r="T1787" s="2" t="s">
        <v>33</v>
      </c>
      <c r="U1787" s="2">
        <v>412000</v>
      </c>
      <c r="V1787" s="2" t="s">
        <v>27143</v>
      </c>
      <c r="W1787" s="2" t="s">
        <v>34</v>
      </c>
      <c r="X1787" s="58" t="s">
        <v>26447</v>
      </c>
      <c r="Z1787" s="2">
        <v>412000</v>
      </c>
      <c r="AB1787" s="58">
        <v>46164.714513888888</v>
      </c>
      <c r="AC1787" s="2">
        <v>0</v>
      </c>
      <c r="AD1787" s="104">
        <v>412000</v>
      </c>
      <c r="AE1787" s="2">
        <v>46164.714513888888</v>
      </c>
      <c r="AG1787" s="2">
        <v>197707</v>
      </c>
    </row>
    <row r="1788" spans="1:33" ht="60" x14ac:dyDescent="0.25">
      <c r="A1788" s="2" t="s">
        <v>27171</v>
      </c>
      <c r="B1788" s="2" t="s">
        <v>27143</v>
      </c>
      <c r="C1788" s="2" t="s">
        <v>27172</v>
      </c>
      <c r="F1788" s="2" t="s">
        <v>11237</v>
      </c>
      <c r="G1788" s="2" t="s">
        <v>11238</v>
      </c>
      <c r="H1788" s="2" t="s">
        <v>11239</v>
      </c>
      <c r="I1788" s="2" t="s">
        <v>22418</v>
      </c>
      <c r="J1788" s="2" t="s">
        <v>28</v>
      </c>
      <c r="K1788" s="2" t="s">
        <v>68</v>
      </c>
      <c r="L1788" s="2" t="s">
        <v>249</v>
      </c>
      <c r="M1788" s="2" t="s">
        <v>250</v>
      </c>
      <c r="N1788" s="2" t="s">
        <v>3600</v>
      </c>
      <c r="O1788" s="2" t="s">
        <v>32</v>
      </c>
      <c r="P1788" s="24">
        <v>0</v>
      </c>
      <c r="Q1788" s="24">
        <v>1</v>
      </c>
      <c r="R1788" s="27" t="s">
        <v>1568</v>
      </c>
      <c r="S1788" s="28" t="s">
        <v>1589</v>
      </c>
      <c r="T1788" s="2" t="s">
        <v>33</v>
      </c>
      <c r="U1788" s="2">
        <v>412000</v>
      </c>
      <c r="V1788" s="2" t="s">
        <v>27143</v>
      </c>
      <c r="W1788" s="2" t="s">
        <v>34</v>
      </c>
      <c r="X1788" s="58" t="s">
        <v>32059</v>
      </c>
      <c r="Z1788" s="2">
        <v>412000</v>
      </c>
      <c r="AB1788" s="58">
        <v>46175.478090277778</v>
      </c>
      <c r="AC1788" s="2">
        <v>0</v>
      </c>
      <c r="AD1788" s="104">
        <v>412000</v>
      </c>
      <c r="AE1788" s="2">
        <v>46175.478090277778</v>
      </c>
      <c r="AG1788" s="2">
        <v>197398</v>
      </c>
    </row>
    <row r="1789" spans="1:33" ht="45" x14ac:dyDescent="0.25">
      <c r="A1789" s="2" t="s">
        <v>27173</v>
      </c>
      <c r="B1789" s="2" t="s">
        <v>27143</v>
      </c>
      <c r="C1789" s="2" t="s">
        <v>27174</v>
      </c>
      <c r="F1789" s="2" t="s">
        <v>27175</v>
      </c>
      <c r="G1789" s="2" t="s">
        <v>27176</v>
      </c>
      <c r="H1789" s="2" t="s">
        <v>27177</v>
      </c>
      <c r="I1789" s="2" t="s">
        <v>27178</v>
      </c>
      <c r="J1789" s="2" t="s">
        <v>28</v>
      </c>
      <c r="K1789" s="2" t="s">
        <v>72</v>
      </c>
      <c r="L1789" s="2" t="s">
        <v>101</v>
      </c>
      <c r="M1789" s="2" t="s">
        <v>102</v>
      </c>
      <c r="N1789" s="2" t="s">
        <v>3925</v>
      </c>
      <c r="O1789" s="2" t="s">
        <v>705</v>
      </c>
      <c r="P1789" s="24">
        <v>0</v>
      </c>
      <c r="Q1789" s="24">
        <v>0</v>
      </c>
      <c r="R1789" s="27" t="s">
        <v>1578</v>
      </c>
      <c r="S1789" s="28" t="s">
        <v>1589</v>
      </c>
      <c r="T1789" s="2" t="s">
        <v>33</v>
      </c>
      <c r="U1789" s="2">
        <v>0</v>
      </c>
      <c r="V1789" s="2" t="s">
        <v>27143</v>
      </c>
      <c r="W1789" s="2" t="s">
        <v>34</v>
      </c>
      <c r="AC1789" s="2">
        <v>0</v>
      </c>
      <c r="AD1789" s="104"/>
    </row>
    <row r="1790" spans="1:33" ht="45" x14ac:dyDescent="0.25">
      <c r="A1790" s="2" t="s">
        <v>27179</v>
      </c>
      <c r="B1790" s="2" t="s">
        <v>27143</v>
      </c>
      <c r="C1790" s="2" t="s">
        <v>27180</v>
      </c>
      <c r="F1790" s="2" t="s">
        <v>18003</v>
      </c>
      <c r="G1790" s="2" t="s">
        <v>18004</v>
      </c>
      <c r="H1790" s="2" t="s">
        <v>18005</v>
      </c>
      <c r="I1790" s="2" t="s">
        <v>20552</v>
      </c>
      <c r="J1790" s="2" t="s">
        <v>28</v>
      </c>
      <c r="K1790" s="2" t="s">
        <v>29</v>
      </c>
      <c r="L1790" s="2" t="s">
        <v>455</v>
      </c>
      <c r="M1790" s="2" t="s">
        <v>456</v>
      </c>
      <c r="N1790" s="2" t="s">
        <v>7258</v>
      </c>
      <c r="O1790" s="2" t="s">
        <v>32</v>
      </c>
      <c r="P1790" s="24">
        <v>0</v>
      </c>
      <c r="Q1790" s="24">
        <v>1</v>
      </c>
      <c r="R1790" s="27" t="s">
        <v>1568</v>
      </c>
      <c r="S1790" s="28" t="s">
        <v>1589</v>
      </c>
      <c r="T1790" s="2" t="s">
        <v>33</v>
      </c>
      <c r="U1790" s="2">
        <v>412000</v>
      </c>
      <c r="V1790" s="2" t="s">
        <v>27143</v>
      </c>
      <c r="W1790" s="2" t="s">
        <v>34</v>
      </c>
      <c r="X1790" s="58" t="s">
        <v>27143</v>
      </c>
      <c r="Z1790" s="2">
        <v>412000</v>
      </c>
      <c r="AB1790" s="58">
        <v>46161.797615740739</v>
      </c>
      <c r="AC1790" s="2">
        <v>0</v>
      </c>
      <c r="AD1790" s="104">
        <v>412000</v>
      </c>
      <c r="AE1790" s="2">
        <v>46161.797615740739</v>
      </c>
      <c r="AG1790" s="2">
        <v>197760</v>
      </c>
    </row>
    <row r="1791" spans="1:33" ht="60" x14ac:dyDescent="0.25">
      <c r="A1791" s="2" t="s">
        <v>27181</v>
      </c>
      <c r="B1791" s="2" t="s">
        <v>27143</v>
      </c>
      <c r="C1791" s="2" t="s">
        <v>27182</v>
      </c>
      <c r="F1791" s="2" t="s">
        <v>27183</v>
      </c>
      <c r="G1791" s="2" t="s">
        <v>27184</v>
      </c>
      <c r="H1791" s="2" t="s">
        <v>27185</v>
      </c>
      <c r="I1791" s="2" t="s">
        <v>19518</v>
      </c>
      <c r="J1791" s="2" t="s">
        <v>28</v>
      </c>
      <c r="K1791" s="2" t="s">
        <v>48</v>
      </c>
      <c r="L1791" s="2" t="s">
        <v>257</v>
      </c>
      <c r="M1791" s="2" t="s">
        <v>258</v>
      </c>
      <c r="N1791" s="2" t="s">
        <v>4984</v>
      </c>
      <c r="O1791" s="2" t="s">
        <v>19490</v>
      </c>
      <c r="P1791" s="24">
        <v>0</v>
      </c>
      <c r="Q1791" s="24">
        <v>0</v>
      </c>
      <c r="R1791" s="27" t="s">
        <v>1579</v>
      </c>
      <c r="S1791" s="28" t="s">
        <v>1589</v>
      </c>
      <c r="T1791" s="2" t="s">
        <v>33</v>
      </c>
      <c r="U1791" s="2">
        <v>412000</v>
      </c>
      <c r="V1791" s="2" t="s">
        <v>27143</v>
      </c>
      <c r="W1791" s="2" t="s">
        <v>34</v>
      </c>
      <c r="X1791" s="58" t="s">
        <v>27143</v>
      </c>
      <c r="Y1791" s="2" t="s">
        <v>39</v>
      </c>
      <c r="Z1791" s="2">
        <v>412000</v>
      </c>
      <c r="AA1791" s="2" t="s">
        <v>40</v>
      </c>
      <c r="AB1791" s="58">
        <v>46161.735729166663</v>
      </c>
      <c r="AC1791" s="2">
        <v>0</v>
      </c>
      <c r="AD1791" s="104">
        <v>412000</v>
      </c>
      <c r="AE1791" s="2">
        <v>46161.735729166663</v>
      </c>
      <c r="AG1791" s="2">
        <v>197103</v>
      </c>
    </row>
    <row r="1792" spans="1:33" ht="60" x14ac:dyDescent="0.25">
      <c r="A1792" s="2" t="s">
        <v>28891</v>
      </c>
      <c r="B1792" s="2" t="s">
        <v>27143</v>
      </c>
      <c r="C1792" s="2" t="s">
        <v>28892</v>
      </c>
      <c r="F1792" s="2" t="s">
        <v>27183</v>
      </c>
      <c r="G1792" s="2" t="s">
        <v>27184</v>
      </c>
      <c r="H1792" s="2" t="s">
        <v>27185</v>
      </c>
      <c r="I1792" s="2" t="s">
        <v>19518</v>
      </c>
      <c r="J1792" s="2" t="s">
        <v>28</v>
      </c>
      <c r="K1792" s="2" t="s">
        <v>48</v>
      </c>
      <c r="L1792" s="2" t="s">
        <v>257</v>
      </c>
      <c r="M1792" s="2" t="s">
        <v>258</v>
      </c>
      <c r="N1792" s="2" t="s">
        <v>4984</v>
      </c>
      <c r="O1792" s="2" t="s">
        <v>705</v>
      </c>
      <c r="P1792" s="24">
        <v>0</v>
      </c>
      <c r="Q1792" s="24">
        <v>0</v>
      </c>
      <c r="R1792" s="27" t="s">
        <v>1578</v>
      </c>
      <c r="S1792" s="28" t="s">
        <v>1585</v>
      </c>
      <c r="T1792" s="2" t="s">
        <v>38</v>
      </c>
      <c r="U1792" s="2">
        <v>0</v>
      </c>
      <c r="V1792" s="2" t="s">
        <v>27143</v>
      </c>
      <c r="W1792" s="2" t="s">
        <v>34</v>
      </c>
      <c r="AC1792" s="2">
        <v>0</v>
      </c>
      <c r="AD1792" s="104"/>
    </row>
    <row r="1793" spans="1:33" ht="45" x14ac:dyDescent="0.25">
      <c r="A1793" s="2" t="s">
        <v>27186</v>
      </c>
      <c r="B1793" s="2" t="s">
        <v>27143</v>
      </c>
      <c r="C1793" s="2" t="s">
        <v>27187</v>
      </c>
      <c r="F1793" s="2" t="s">
        <v>27188</v>
      </c>
      <c r="G1793" s="2" t="s">
        <v>27189</v>
      </c>
      <c r="H1793" s="2" t="s">
        <v>27190</v>
      </c>
      <c r="I1793" s="2" t="s">
        <v>27191</v>
      </c>
      <c r="J1793" s="2" t="s">
        <v>28</v>
      </c>
      <c r="K1793" s="2" t="s">
        <v>48</v>
      </c>
      <c r="L1793" s="2" t="s">
        <v>619</v>
      </c>
      <c r="M1793" s="2" t="s">
        <v>620</v>
      </c>
      <c r="N1793" s="2" t="s">
        <v>2935</v>
      </c>
      <c r="O1793" s="2" t="s">
        <v>705</v>
      </c>
      <c r="P1793" s="24">
        <v>0</v>
      </c>
      <c r="Q1793" s="24">
        <v>0</v>
      </c>
      <c r="R1793" s="27" t="s">
        <v>1578</v>
      </c>
      <c r="S1793" s="28" t="s">
        <v>1589</v>
      </c>
      <c r="T1793" s="2" t="s">
        <v>33</v>
      </c>
      <c r="U1793" s="2">
        <v>0</v>
      </c>
      <c r="V1793" s="2" t="s">
        <v>27143</v>
      </c>
      <c r="W1793" s="2" t="s">
        <v>34</v>
      </c>
      <c r="AC1793" s="2">
        <v>0</v>
      </c>
      <c r="AD1793" s="104"/>
    </row>
    <row r="1794" spans="1:33" ht="45" x14ac:dyDescent="0.25">
      <c r="A1794" s="2" t="s">
        <v>27192</v>
      </c>
      <c r="B1794" s="2" t="s">
        <v>27143</v>
      </c>
      <c r="C1794" s="2" t="s">
        <v>27193</v>
      </c>
      <c r="F1794" s="2" t="s">
        <v>27194</v>
      </c>
      <c r="G1794" s="2" t="s">
        <v>27195</v>
      </c>
      <c r="H1794" s="2" t="s">
        <v>27196</v>
      </c>
      <c r="I1794" s="2" t="s">
        <v>27197</v>
      </c>
      <c r="J1794" s="2" t="s">
        <v>28</v>
      </c>
      <c r="K1794" s="2" t="s">
        <v>173</v>
      </c>
      <c r="L1794" s="2" t="s">
        <v>750</v>
      </c>
      <c r="M1794" s="2" t="s">
        <v>448</v>
      </c>
      <c r="N1794" s="2" t="s">
        <v>6482</v>
      </c>
      <c r="O1794" s="2" t="s">
        <v>32</v>
      </c>
      <c r="P1794" s="24">
        <v>0</v>
      </c>
      <c r="Q1794" s="24">
        <v>1</v>
      </c>
      <c r="R1794" s="27" t="s">
        <v>1568</v>
      </c>
      <c r="S1794" s="28" t="s">
        <v>1589</v>
      </c>
      <c r="T1794" s="2" t="s">
        <v>33</v>
      </c>
      <c r="U1794" s="2">
        <v>412000</v>
      </c>
      <c r="V1794" s="2" t="s">
        <v>27143</v>
      </c>
      <c r="W1794" s="2" t="s">
        <v>34</v>
      </c>
      <c r="X1794" s="58" t="s">
        <v>26946</v>
      </c>
      <c r="Z1794" s="2">
        <v>412000</v>
      </c>
      <c r="AB1794" s="58">
        <v>46162.650069444448</v>
      </c>
      <c r="AC1794" s="2">
        <v>0</v>
      </c>
      <c r="AD1794" s="104">
        <v>412000</v>
      </c>
      <c r="AE1794" s="2">
        <v>46162.650069444448</v>
      </c>
      <c r="AG1794" s="2">
        <v>197180</v>
      </c>
    </row>
    <row r="1795" spans="1:33" ht="45" x14ac:dyDescent="0.25">
      <c r="A1795" s="2" t="s">
        <v>27198</v>
      </c>
      <c r="B1795" s="2" t="s">
        <v>27143</v>
      </c>
      <c r="C1795" s="2" t="s">
        <v>27199</v>
      </c>
      <c r="F1795" s="2" t="s">
        <v>27200</v>
      </c>
      <c r="G1795" s="2" t="s">
        <v>27201</v>
      </c>
      <c r="H1795" s="2" t="s">
        <v>27202</v>
      </c>
      <c r="I1795" s="2" t="s">
        <v>21262</v>
      </c>
      <c r="J1795" s="2" t="s">
        <v>28</v>
      </c>
      <c r="K1795" s="2" t="s">
        <v>78</v>
      </c>
      <c r="L1795" s="2" t="s">
        <v>230</v>
      </c>
      <c r="M1795" s="2" t="s">
        <v>685</v>
      </c>
      <c r="N1795" s="2" t="s">
        <v>5442</v>
      </c>
      <c r="O1795" s="2" t="s">
        <v>32</v>
      </c>
      <c r="P1795" s="24">
        <v>0</v>
      </c>
      <c r="Q1795" s="24">
        <v>1</v>
      </c>
      <c r="R1795" s="27" t="s">
        <v>1568</v>
      </c>
      <c r="S1795" s="28" t="s">
        <v>1589</v>
      </c>
      <c r="T1795" s="2" t="s">
        <v>33</v>
      </c>
      <c r="U1795" s="2">
        <v>412000</v>
      </c>
      <c r="V1795" s="2" t="s">
        <v>27143</v>
      </c>
      <c r="W1795" s="2" t="s">
        <v>34</v>
      </c>
      <c r="X1795" s="58" t="s">
        <v>26257</v>
      </c>
      <c r="Z1795" s="2">
        <v>412000</v>
      </c>
      <c r="AB1795" s="58">
        <v>46167.405115740738</v>
      </c>
      <c r="AC1795" s="2">
        <v>0</v>
      </c>
      <c r="AD1795" s="104">
        <v>412000</v>
      </c>
      <c r="AE1795" s="2">
        <v>46167.405115740738</v>
      </c>
      <c r="AG1795" s="2">
        <v>196972</v>
      </c>
    </row>
    <row r="1796" spans="1:33" ht="45" x14ac:dyDescent="0.25">
      <c r="A1796" s="2" t="s">
        <v>27203</v>
      </c>
      <c r="B1796" s="2" t="s">
        <v>27143</v>
      </c>
      <c r="C1796" s="2" t="s">
        <v>27204</v>
      </c>
      <c r="F1796" s="2" t="s">
        <v>18594</v>
      </c>
      <c r="G1796" s="2" t="s">
        <v>18595</v>
      </c>
      <c r="H1796" s="2" t="s">
        <v>9798</v>
      </c>
      <c r="I1796" s="2" t="s">
        <v>20913</v>
      </c>
      <c r="J1796" s="2" t="s">
        <v>28</v>
      </c>
      <c r="K1796" s="2" t="s">
        <v>29</v>
      </c>
      <c r="L1796" s="2" t="s">
        <v>394</v>
      </c>
      <c r="M1796" s="2" t="s">
        <v>395</v>
      </c>
      <c r="N1796" s="2" t="s">
        <v>5043</v>
      </c>
      <c r="O1796" s="3" t="s">
        <v>32</v>
      </c>
      <c r="P1796" s="24">
        <v>0</v>
      </c>
      <c r="Q1796" s="24">
        <v>4</v>
      </c>
      <c r="R1796" s="27" t="s">
        <v>1568</v>
      </c>
      <c r="S1796" s="28" t="s">
        <v>1589</v>
      </c>
      <c r="T1796" s="2" t="s">
        <v>33</v>
      </c>
      <c r="U1796" s="2">
        <v>412000</v>
      </c>
      <c r="V1796" s="2" t="s">
        <v>27143</v>
      </c>
      <c r="W1796" s="2" t="s">
        <v>34</v>
      </c>
      <c r="X1796" s="58" t="s">
        <v>26946</v>
      </c>
      <c r="Z1796" s="2">
        <v>412000</v>
      </c>
      <c r="AB1796" s="58">
        <v>46162.588148148148</v>
      </c>
      <c r="AC1796" s="2">
        <v>0</v>
      </c>
      <c r="AD1796" s="104">
        <v>412000</v>
      </c>
      <c r="AE1796" s="2">
        <v>46162.588148148148</v>
      </c>
      <c r="AG1796" s="2">
        <v>197006</v>
      </c>
    </row>
    <row r="1797" spans="1:33" ht="45" x14ac:dyDescent="0.25">
      <c r="A1797" s="2" t="s">
        <v>27205</v>
      </c>
      <c r="B1797" s="2" t="s">
        <v>27143</v>
      </c>
      <c r="C1797" s="2" t="s">
        <v>27206</v>
      </c>
      <c r="F1797" s="2" t="s">
        <v>26898</v>
      </c>
      <c r="G1797" s="2" t="s">
        <v>26899</v>
      </c>
      <c r="H1797" s="2" t="s">
        <v>5005</v>
      </c>
      <c r="I1797" s="2" t="s">
        <v>26900</v>
      </c>
      <c r="J1797" s="2" t="s">
        <v>28</v>
      </c>
      <c r="K1797" s="2" t="s">
        <v>72</v>
      </c>
      <c r="L1797" s="2" t="s">
        <v>238</v>
      </c>
      <c r="M1797" s="2" t="s">
        <v>338</v>
      </c>
      <c r="N1797" s="2" t="s">
        <v>3506</v>
      </c>
      <c r="O1797" s="2" t="s">
        <v>705</v>
      </c>
      <c r="P1797" s="24">
        <v>0</v>
      </c>
      <c r="Q1797" s="24">
        <v>0</v>
      </c>
      <c r="R1797" s="27" t="s">
        <v>1578</v>
      </c>
      <c r="S1797" s="28" t="s">
        <v>1589</v>
      </c>
      <c r="T1797" s="2" t="s">
        <v>33</v>
      </c>
      <c r="U1797" s="2">
        <v>0</v>
      </c>
      <c r="V1797" s="2" t="s">
        <v>27143</v>
      </c>
      <c r="W1797" s="2" t="s">
        <v>34</v>
      </c>
      <c r="AC1797" s="2">
        <v>0</v>
      </c>
      <c r="AD1797" s="104"/>
    </row>
    <row r="1798" spans="1:33" ht="45" x14ac:dyDescent="0.25">
      <c r="A1798" s="2" t="s">
        <v>27207</v>
      </c>
      <c r="B1798" s="2" t="s">
        <v>27143</v>
      </c>
      <c r="C1798" s="2" t="s">
        <v>27208</v>
      </c>
      <c r="F1798" s="2" t="s">
        <v>27209</v>
      </c>
      <c r="G1798" s="2" t="s">
        <v>27210</v>
      </c>
      <c r="H1798" s="2" t="s">
        <v>27211</v>
      </c>
      <c r="I1798" s="2" t="s">
        <v>27212</v>
      </c>
      <c r="J1798" s="2" t="s">
        <v>28</v>
      </c>
      <c r="K1798" s="2" t="s">
        <v>68</v>
      </c>
      <c r="L1798" s="2" t="s">
        <v>10987</v>
      </c>
      <c r="M1798" s="2" t="s">
        <v>197</v>
      </c>
      <c r="N1798" s="2" t="s">
        <v>10988</v>
      </c>
      <c r="O1798" s="2" t="s">
        <v>19606</v>
      </c>
      <c r="P1798" s="24">
        <v>0</v>
      </c>
      <c r="Q1798" s="24">
        <v>0</v>
      </c>
      <c r="R1798" s="27" t="s">
        <v>1578</v>
      </c>
      <c r="S1798" s="28" t="s">
        <v>1589</v>
      </c>
      <c r="T1798" s="2" t="s">
        <v>33</v>
      </c>
      <c r="U1798" s="2">
        <v>0</v>
      </c>
      <c r="V1798" s="2" t="s">
        <v>31234</v>
      </c>
      <c r="W1798" s="2" t="s">
        <v>34</v>
      </c>
      <c r="X1798" s="58" t="s">
        <v>31234</v>
      </c>
      <c r="Y1798" s="2" t="s">
        <v>87</v>
      </c>
      <c r="AA1798" s="2" t="s">
        <v>88</v>
      </c>
      <c r="AB1798" s="58">
        <v>46177.633969907409</v>
      </c>
      <c r="AC1798" s="2">
        <v>0</v>
      </c>
      <c r="AD1798" s="104"/>
      <c r="AE1798" s="2">
        <v>46177.633969907409</v>
      </c>
      <c r="AG1798" s="2">
        <v>197308</v>
      </c>
    </row>
    <row r="1799" spans="1:33" ht="45" x14ac:dyDescent="0.25">
      <c r="A1799" s="2" t="s">
        <v>27213</v>
      </c>
      <c r="B1799" s="2" t="s">
        <v>27143</v>
      </c>
      <c r="C1799" s="2" t="s">
        <v>27214</v>
      </c>
      <c r="F1799" s="2" t="s">
        <v>27215</v>
      </c>
      <c r="G1799" s="2" t="s">
        <v>27216</v>
      </c>
      <c r="H1799" s="2" t="s">
        <v>27217</v>
      </c>
      <c r="I1799" s="2" t="s">
        <v>27218</v>
      </c>
      <c r="J1799" s="2" t="s">
        <v>28</v>
      </c>
      <c r="K1799" s="2" t="s">
        <v>68</v>
      </c>
      <c r="L1799" s="2" t="s">
        <v>10987</v>
      </c>
      <c r="M1799" s="2" t="s">
        <v>197</v>
      </c>
      <c r="N1799" s="2" t="s">
        <v>10988</v>
      </c>
      <c r="O1799" s="2" t="s">
        <v>19606</v>
      </c>
      <c r="P1799" s="24">
        <v>0</v>
      </c>
      <c r="Q1799" s="24">
        <v>0</v>
      </c>
      <c r="R1799" s="27" t="s">
        <v>1578</v>
      </c>
      <c r="S1799" s="28" t="s">
        <v>1589</v>
      </c>
      <c r="T1799" s="2" t="s">
        <v>33</v>
      </c>
      <c r="U1799" s="2">
        <v>0</v>
      </c>
      <c r="V1799" s="2" t="s">
        <v>31234</v>
      </c>
      <c r="W1799" s="2" t="s">
        <v>34</v>
      </c>
      <c r="X1799" s="58" t="s">
        <v>31234</v>
      </c>
      <c r="Y1799" s="2" t="s">
        <v>87</v>
      </c>
      <c r="AA1799" s="2" t="s">
        <v>88</v>
      </c>
      <c r="AB1799" s="58">
        <v>46177.633750000001</v>
      </c>
      <c r="AC1799" s="2">
        <v>0</v>
      </c>
      <c r="AD1799" s="104"/>
      <c r="AE1799" s="2">
        <v>46177.633750000001</v>
      </c>
      <c r="AG1799" s="2">
        <v>197307</v>
      </c>
    </row>
    <row r="1800" spans="1:33" ht="45" x14ac:dyDescent="0.25">
      <c r="A1800" s="2" t="s">
        <v>27219</v>
      </c>
      <c r="B1800" s="2" t="s">
        <v>27143</v>
      </c>
      <c r="C1800" s="2" t="s">
        <v>27220</v>
      </c>
      <c r="F1800" s="2" t="s">
        <v>27221</v>
      </c>
      <c r="G1800" s="2" t="s">
        <v>27222</v>
      </c>
      <c r="H1800" s="2" t="s">
        <v>27223</v>
      </c>
      <c r="I1800" s="2" t="s">
        <v>27224</v>
      </c>
      <c r="J1800" s="2" t="s">
        <v>28</v>
      </c>
      <c r="K1800" s="2" t="s">
        <v>29</v>
      </c>
      <c r="L1800" s="2" t="s">
        <v>204</v>
      </c>
      <c r="M1800" s="2" t="s">
        <v>205</v>
      </c>
      <c r="N1800" s="2" t="s">
        <v>4211</v>
      </c>
      <c r="O1800" s="2" t="s">
        <v>19490</v>
      </c>
      <c r="P1800" s="24">
        <v>0</v>
      </c>
      <c r="Q1800" s="24">
        <v>0</v>
      </c>
      <c r="R1800" s="27" t="s">
        <v>1579</v>
      </c>
      <c r="S1800" s="28" t="s">
        <v>1589</v>
      </c>
      <c r="T1800" s="2" t="s">
        <v>33</v>
      </c>
      <c r="U1800" s="2">
        <v>412000</v>
      </c>
      <c r="V1800" s="2" t="s">
        <v>27143</v>
      </c>
      <c r="W1800" s="2" t="s">
        <v>34</v>
      </c>
      <c r="X1800" s="58" t="s">
        <v>25940</v>
      </c>
      <c r="Y1800" s="2" t="s">
        <v>39</v>
      </c>
      <c r="Z1800" s="2">
        <v>412000</v>
      </c>
      <c r="AA1800" s="2" t="s">
        <v>40</v>
      </c>
      <c r="AB1800" s="58">
        <v>46168.469201388885</v>
      </c>
      <c r="AC1800" s="2">
        <v>0</v>
      </c>
      <c r="AD1800" s="104">
        <v>412000</v>
      </c>
      <c r="AE1800" s="2">
        <v>46168.469201388885</v>
      </c>
      <c r="AG1800" s="2">
        <v>197007</v>
      </c>
    </row>
    <row r="1801" spans="1:33" ht="60" x14ac:dyDescent="0.25">
      <c r="A1801" s="2" t="s">
        <v>28893</v>
      </c>
      <c r="B1801" s="2" t="s">
        <v>27143</v>
      </c>
      <c r="C1801" s="2" t="s">
        <v>28894</v>
      </c>
      <c r="F1801" s="2" t="s">
        <v>28452</v>
      </c>
      <c r="G1801" s="2" t="s">
        <v>28453</v>
      </c>
      <c r="H1801" s="2" t="s">
        <v>28454</v>
      </c>
      <c r="I1801" s="2" t="s">
        <v>23555</v>
      </c>
      <c r="J1801" s="2" t="s">
        <v>28</v>
      </c>
      <c r="K1801" s="2" t="s">
        <v>43</v>
      </c>
      <c r="L1801" s="2" t="s">
        <v>283</v>
      </c>
      <c r="M1801" s="2" t="s">
        <v>1605</v>
      </c>
      <c r="N1801" s="2" t="s">
        <v>3015</v>
      </c>
      <c r="O1801" s="2" t="s">
        <v>705</v>
      </c>
      <c r="P1801" s="24">
        <v>0</v>
      </c>
      <c r="Q1801" s="24">
        <v>0</v>
      </c>
      <c r="R1801" s="27" t="s">
        <v>1578</v>
      </c>
      <c r="S1801" s="28" t="s">
        <v>1585</v>
      </c>
      <c r="T1801" s="2" t="s">
        <v>38</v>
      </c>
      <c r="U1801" s="2">
        <v>0</v>
      </c>
      <c r="V1801" s="2" t="s">
        <v>27143</v>
      </c>
      <c r="W1801" s="2" t="s">
        <v>34</v>
      </c>
      <c r="AC1801" s="2">
        <v>0</v>
      </c>
      <c r="AD1801" s="104"/>
    </row>
    <row r="1802" spans="1:33" ht="45" x14ac:dyDescent="0.25">
      <c r="A1802" s="2" t="s">
        <v>27225</v>
      </c>
      <c r="B1802" s="2" t="s">
        <v>27143</v>
      </c>
      <c r="C1802" s="2" t="s">
        <v>27226</v>
      </c>
      <c r="F1802" s="2" t="s">
        <v>27227</v>
      </c>
      <c r="G1802" s="2" t="s">
        <v>27228</v>
      </c>
      <c r="H1802" s="2" t="s">
        <v>13459</v>
      </c>
      <c r="I1802" s="2" t="s">
        <v>27229</v>
      </c>
      <c r="J1802" s="2" t="s">
        <v>28</v>
      </c>
      <c r="K1802" s="2" t="s">
        <v>68</v>
      </c>
      <c r="L1802" s="2" t="s">
        <v>215</v>
      </c>
      <c r="M1802" s="2" t="s">
        <v>246</v>
      </c>
      <c r="N1802" s="2" t="s">
        <v>3966</v>
      </c>
      <c r="O1802" s="2" t="s">
        <v>705</v>
      </c>
      <c r="P1802" s="24">
        <v>0</v>
      </c>
      <c r="Q1802" s="24">
        <v>0</v>
      </c>
      <c r="R1802" s="27" t="s">
        <v>1578</v>
      </c>
      <c r="S1802" s="28" t="s">
        <v>1589</v>
      </c>
      <c r="T1802" s="2" t="s">
        <v>33</v>
      </c>
      <c r="U1802" s="2">
        <v>0</v>
      </c>
      <c r="V1802" s="2" t="s">
        <v>27143</v>
      </c>
      <c r="W1802" s="2" t="s">
        <v>34</v>
      </c>
      <c r="AC1802" s="2">
        <v>0</v>
      </c>
      <c r="AD1802" s="104"/>
    </row>
    <row r="1803" spans="1:33" ht="45" x14ac:dyDescent="0.25">
      <c r="A1803" s="2" t="s">
        <v>29534</v>
      </c>
      <c r="B1803" s="2" t="s">
        <v>27143</v>
      </c>
      <c r="C1803" s="2" t="s">
        <v>29535</v>
      </c>
      <c r="D1803" s="2" t="s">
        <v>29536</v>
      </c>
      <c r="E1803" s="2" t="s">
        <v>29537</v>
      </c>
      <c r="F1803" s="2" t="s">
        <v>29538</v>
      </c>
      <c r="G1803" s="2" t="s">
        <v>29539</v>
      </c>
      <c r="H1803" s="2" t="s">
        <v>29540</v>
      </c>
      <c r="I1803" s="2" t="s">
        <v>22623</v>
      </c>
      <c r="J1803" s="2" t="s">
        <v>28</v>
      </c>
      <c r="K1803" s="2" t="s">
        <v>68</v>
      </c>
      <c r="L1803" s="2" t="s">
        <v>372</v>
      </c>
      <c r="M1803" s="2" t="s">
        <v>610</v>
      </c>
      <c r="N1803" s="2" t="s">
        <v>4259</v>
      </c>
      <c r="O1803" s="2" t="s">
        <v>797</v>
      </c>
      <c r="P1803" s="24">
        <v>0</v>
      </c>
      <c r="Q1803" s="24">
        <v>0</v>
      </c>
      <c r="R1803" s="27" t="s">
        <v>1580</v>
      </c>
      <c r="S1803" s="28" t="s">
        <v>1582</v>
      </c>
      <c r="T1803" s="2" t="s">
        <v>160</v>
      </c>
      <c r="U1803" s="2">
        <v>4120000000</v>
      </c>
      <c r="V1803" s="2" t="s">
        <v>27143</v>
      </c>
      <c r="W1803" s="2" t="s">
        <v>34</v>
      </c>
      <c r="AC1803" s="2">
        <v>0</v>
      </c>
      <c r="AD1803" s="104"/>
    </row>
    <row r="1804" spans="1:33" ht="60" x14ac:dyDescent="0.25">
      <c r="A1804" s="2" t="s">
        <v>27230</v>
      </c>
      <c r="B1804" s="2" t="s">
        <v>27143</v>
      </c>
      <c r="C1804" s="2" t="s">
        <v>27231</v>
      </c>
      <c r="F1804" s="2" t="s">
        <v>11237</v>
      </c>
      <c r="G1804" s="2" t="s">
        <v>11238</v>
      </c>
      <c r="H1804" s="2" t="s">
        <v>11239</v>
      </c>
      <c r="I1804" s="2" t="s">
        <v>22564</v>
      </c>
      <c r="J1804" s="2" t="s">
        <v>28</v>
      </c>
      <c r="K1804" s="2" t="s">
        <v>68</v>
      </c>
      <c r="L1804" s="2" t="s">
        <v>249</v>
      </c>
      <c r="M1804" s="2" t="s">
        <v>250</v>
      </c>
      <c r="N1804" s="2" t="s">
        <v>3600</v>
      </c>
      <c r="O1804" s="2" t="s">
        <v>705</v>
      </c>
      <c r="P1804" s="24">
        <v>0</v>
      </c>
      <c r="Q1804" s="24">
        <v>0</v>
      </c>
      <c r="R1804" s="27" t="s">
        <v>1578</v>
      </c>
      <c r="S1804" s="28" t="s">
        <v>1589</v>
      </c>
      <c r="T1804" s="2" t="s">
        <v>33</v>
      </c>
      <c r="U1804" s="2">
        <v>0</v>
      </c>
      <c r="V1804" s="2" t="s">
        <v>27143</v>
      </c>
      <c r="W1804" s="2" t="s">
        <v>34</v>
      </c>
      <c r="AC1804" s="2">
        <v>0</v>
      </c>
      <c r="AD1804" s="104"/>
    </row>
    <row r="1805" spans="1:33" ht="60" x14ac:dyDescent="0.25">
      <c r="A1805" s="2" t="s">
        <v>28895</v>
      </c>
      <c r="B1805" s="2" t="s">
        <v>27143</v>
      </c>
      <c r="C1805" s="2" t="s">
        <v>28896</v>
      </c>
      <c r="F1805" s="2" t="s">
        <v>27234</v>
      </c>
      <c r="G1805" s="2" t="s">
        <v>27235</v>
      </c>
      <c r="H1805" s="2" t="s">
        <v>27236</v>
      </c>
      <c r="I1805" s="2" t="s">
        <v>27237</v>
      </c>
      <c r="J1805" s="2" t="s">
        <v>28</v>
      </c>
      <c r="K1805" s="2" t="s">
        <v>78</v>
      </c>
      <c r="L1805" s="2" t="s">
        <v>145</v>
      </c>
      <c r="M1805" s="2" t="s">
        <v>231</v>
      </c>
      <c r="N1805" s="2" t="s">
        <v>4837</v>
      </c>
      <c r="O1805" s="2" t="s">
        <v>32</v>
      </c>
      <c r="P1805" s="24">
        <v>0</v>
      </c>
      <c r="Q1805" s="24">
        <v>5</v>
      </c>
      <c r="R1805" s="27" t="s">
        <v>1568</v>
      </c>
      <c r="S1805" s="28" t="s">
        <v>1585</v>
      </c>
      <c r="T1805" s="2" t="s">
        <v>38</v>
      </c>
      <c r="U1805" s="2">
        <v>2060000</v>
      </c>
      <c r="V1805" s="2" t="s">
        <v>27143</v>
      </c>
      <c r="W1805" s="2" t="s">
        <v>34</v>
      </c>
      <c r="X1805" s="58" t="s">
        <v>32663</v>
      </c>
      <c r="Z1805" s="2">
        <v>2060000</v>
      </c>
      <c r="AB1805" s="58">
        <v>46188.377743055556</v>
      </c>
      <c r="AC1805" s="2">
        <v>0</v>
      </c>
      <c r="AD1805" s="104">
        <v>2060000</v>
      </c>
      <c r="AE1805" s="2">
        <v>46188.377743055556</v>
      </c>
      <c r="AG1805" s="2">
        <v>196977</v>
      </c>
    </row>
    <row r="1806" spans="1:33" ht="45" x14ac:dyDescent="0.25">
      <c r="A1806" s="2" t="s">
        <v>27232</v>
      </c>
      <c r="B1806" s="2" t="s">
        <v>27143</v>
      </c>
      <c r="C1806" s="2" t="s">
        <v>27233</v>
      </c>
      <c r="F1806" s="2" t="s">
        <v>27234</v>
      </c>
      <c r="G1806" s="2" t="s">
        <v>27235</v>
      </c>
      <c r="H1806" s="2" t="s">
        <v>27236</v>
      </c>
      <c r="I1806" s="2" t="s">
        <v>27237</v>
      </c>
      <c r="J1806" s="2" t="s">
        <v>28</v>
      </c>
      <c r="K1806" s="2" t="s">
        <v>78</v>
      </c>
      <c r="L1806" s="2" t="s">
        <v>145</v>
      </c>
      <c r="M1806" s="2" t="s">
        <v>231</v>
      </c>
      <c r="N1806" s="2" t="s">
        <v>4837</v>
      </c>
      <c r="O1806" s="2" t="s">
        <v>32</v>
      </c>
      <c r="P1806" s="24">
        <v>0</v>
      </c>
      <c r="Q1806" s="24">
        <v>1</v>
      </c>
      <c r="R1806" s="27" t="s">
        <v>1568</v>
      </c>
      <c r="S1806" s="28" t="s">
        <v>1589</v>
      </c>
      <c r="T1806" s="2" t="s">
        <v>33</v>
      </c>
      <c r="U1806" s="2">
        <v>412000</v>
      </c>
      <c r="V1806" s="2" t="s">
        <v>27143</v>
      </c>
      <c r="W1806" s="2" t="s">
        <v>34</v>
      </c>
      <c r="X1806" s="58" t="s">
        <v>32663</v>
      </c>
      <c r="Z1806" s="2">
        <v>412000</v>
      </c>
      <c r="AB1806" s="58">
        <v>46188.377500000002</v>
      </c>
      <c r="AC1806" s="2">
        <v>0</v>
      </c>
      <c r="AD1806" s="104">
        <v>412000</v>
      </c>
      <c r="AE1806" s="2">
        <v>46188.377500000002</v>
      </c>
      <c r="AG1806" s="2">
        <v>196973</v>
      </c>
    </row>
    <row r="1807" spans="1:33" ht="45" x14ac:dyDescent="0.25">
      <c r="A1807" s="2" t="s">
        <v>27238</v>
      </c>
      <c r="B1807" s="2" t="s">
        <v>27143</v>
      </c>
      <c r="C1807" s="2" t="s">
        <v>27239</v>
      </c>
      <c r="F1807" s="2" t="s">
        <v>27240</v>
      </c>
      <c r="G1807" s="2" t="s">
        <v>27241</v>
      </c>
      <c r="H1807" s="2" t="s">
        <v>13677</v>
      </c>
      <c r="I1807" s="2" t="s">
        <v>27242</v>
      </c>
      <c r="J1807" s="2" t="s">
        <v>28</v>
      </c>
      <c r="K1807" s="2" t="s">
        <v>68</v>
      </c>
      <c r="L1807" s="2" t="s">
        <v>249</v>
      </c>
      <c r="M1807" s="2" t="s">
        <v>250</v>
      </c>
      <c r="N1807" s="2" t="s">
        <v>3600</v>
      </c>
      <c r="O1807" s="2" t="s">
        <v>32</v>
      </c>
      <c r="P1807" s="24">
        <v>0</v>
      </c>
      <c r="Q1807" s="24">
        <v>1</v>
      </c>
      <c r="R1807" s="27" t="s">
        <v>1568</v>
      </c>
      <c r="S1807" s="28" t="s">
        <v>1589</v>
      </c>
      <c r="T1807" s="2" t="s">
        <v>33</v>
      </c>
      <c r="U1807" s="2">
        <v>412000</v>
      </c>
      <c r="V1807" s="2" t="s">
        <v>27143</v>
      </c>
      <c r="W1807" s="2" t="s">
        <v>34</v>
      </c>
      <c r="X1807" s="58" t="s">
        <v>32059</v>
      </c>
      <c r="Z1807" s="2">
        <v>412000</v>
      </c>
      <c r="AB1807" s="58">
        <v>46175.478379629632</v>
      </c>
      <c r="AC1807" s="2">
        <v>0</v>
      </c>
      <c r="AD1807" s="104">
        <v>412000</v>
      </c>
      <c r="AE1807" s="2">
        <v>46175.478379629632</v>
      </c>
      <c r="AG1807" s="2">
        <v>197215</v>
      </c>
    </row>
    <row r="1808" spans="1:33" ht="45" x14ac:dyDescent="0.25">
      <c r="A1808" s="2" t="s">
        <v>27243</v>
      </c>
      <c r="B1808" s="2" t="s">
        <v>27143</v>
      </c>
      <c r="C1808" s="2" t="s">
        <v>27244</v>
      </c>
      <c r="F1808" s="2" t="s">
        <v>27245</v>
      </c>
      <c r="G1808" s="2" t="s">
        <v>27246</v>
      </c>
      <c r="H1808" s="2" t="s">
        <v>23190</v>
      </c>
      <c r="I1808" s="2" t="s">
        <v>27247</v>
      </c>
      <c r="J1808" s="2" t="s">
        <v>28</v>
      </c>
      <c r="K1808" s="2" t="s">
        <v>68</v>
      </c>
      <c r="L1808" s="2" t="s">
        <v>179</v>
      </c>
      <c r="M1808" s="2" t="s">
        <v>180</v>
      </c>
      <c r="N1808" s="2" t="s">
        <v>5303</v>
      </c>
      <c r="O1808" s="2" t="s">
        <v>32</v>
      </c>
      <c r="P1808" s="24">
        <v>0</v>
      </c>
      <c r="Q1808" s="24">
        <v>1</v>
      </c>
      <c r="R1808" s="27" t="s">
        <v>1568</v>
      </c>
      <c r="S1808" s="28" t="s">
        <v>1589</v>
      </c>
      <c r="T1808" s="2" t="s">
        <v>33</v>
      </c>
      <c r="U1808" s="2">
        <v>412000</v>
      </c>
      <c r="V1808" s="2" t="s">
        <v>27143</v>
      </c>
      <c r="W1808" s="2" t="s">
        <v>34</v>
      </c>
      <c r="X1808" s="58" t="s">
        <v>26946</v>
      </c>
      <c r="Z1808" s="2">
        <v>412000</v>
      </c>
      <c r="AB1808" s="58">
        <v>46162.478391203702</v>
      </c>
      <c r="AC1808" s="2">
        <v>0</v>
      </c>
      <c r="AD1808" s="104">
        <v>412000</v>
      </c>
      <c r="AE1808" s="2">
        <v>46162.478391203702</v>
      </c>
      <c r="AG1808" s="2">
        <v>196575</v>
      </c>
    </row>
    <row r="1809" spans="1:33" ht="45" x14ac:dyDescent="0.25">
      <c r="A1809" s="2" t="s">
        <v>27248</v>
      </c>
      <c r="B1809" s="2" t="s">
        <v>27143</v>
      </c>
      <c r="C1809" s="2" t="s">
        <v>27249</v>
      </c>
      <c r="F1809" s="2" t="s">
        <v>14161</v>
      </c>
      <c r="G1809" s="2" t="s">
        <v>14162</v>
      </c>
      <c r="H1809" s="2" t="s">
        <v>14163</v>
      </c>
      <c r="I1809" s="2" t="s">
        <v>27250</v>
      </c>
      <c r="J1809" s="2" t="s">
        <v>28</v>
      </c>
      <c r="K1809" s="2" t="s">
        <v>29</v>
      </c>
      <c r="L1809" s="2" t="s">
        <v>169</v>
      </c>
      <c r="M1809" s="2" t="s">
        <v>170</v>
      </c>
      <c r="N1809" s="2" t="s">
        <v>4661</v>
      </c>
      <c r="O1809" s="2" t="s">
        <v>19490</v>
      </c>
      <c r="P1809" s="24">
        <v>0</v>
      </c>
      <c r="Q1809" s="24">
        <v>0</v>
      </c>
      <c r="R1809" s="27" t="s">
        <v>1579</v>
      </c>
      <c r="S1809" s="28" t="s">
        <v>1589</v>
      </c>
      <c r="T1809" s="2" t="s">
        <v>33</v>
      </c>
      <c r="U1809" s="2">
        <v>412000</v>
      </c>
      <c r="V1809" s="2" t="s">
        <v>27143</v>
      </c>
      <c r="W1809" s="2" t="s">
        <v>34</v>
      </c>
      <c r="X1809" s="58" t="s">
        <v>26946</v>
      </c>
      <c r="Y1809" s="2" t="s">
        <v>39</v>
      </c>
      <c r="Z1809" s="2">
        <v>412000</v>
      </c>
      <c r="AA1809" s="2" t="s">
        <v>40</v>
      </c>
      <c r="AB1809" s="58">
        <v>46162.387141203704</v>
      </c>
      <c r="AC1809" s="2">
        <v>0</v>
      </c>
      <c r="AD1809" s="104">
        <v>412000</v>
      </c>
      <c r="AE1809" s="2">
        <v>46162.387141203704</v>
      </c>
      <c r="AG1809" s="2">
        <v>197008</v>
      </c>
    </row>
    <row r="1810" spans="1:33" ht="45" x14ac:dyDescent="0.25">
      <c r="A1810" s="2" t="s">
        <v>27251</v>
      </c>
      <c r="B1810" s="2" t="s">
        <v>27143</v>
      </c>
      <c r="C1810" s="2" t="s">
        <v>27252</v>
      </c>
      <c r="F1810" s="2" t="s">
        <v>27253</v>
      </c>
      <c r="G1810" s="2" t="s">
        <v>27254</v>
      </c>
      <c r="H1810" s="2" t="s">
        <v>27255</v>
      </c>
      <c r="I1810" s="2" t="s">
        <v>27256</v>
      </c>
      <c r="J1810" s="2" t="s">
        <v>28</v>
      </c>
      <c r="K1810" s="2" t="s">
        <v>68</v>
      </c>
      <c r="L1810" s="2" t="s">
        <v>809</v>
      </c>
      <c r="M1810" s="2" t="s">
        <v>810</v>
      </c>
      <c r="N1810" s="2" t="s">
        <v>3168</v>
      </c>
      <c r="O1810" s="2" t="s">
        <v>32</v>
      </c>
      <c r="P1810" s="24">
        <v>0</v>
      </c>
      <c r="Q1810" s="24">
        <v>1</v>
      </c>
      <c r="R1810" s="27" t="s">
        <v>1568</v>
      </c>
      <c r="S1810" s="28" t="s">
        <v>1589</v>
      </c>
      <c r="T1810" s="2" t="s">
        <v>33</v>
      </c>
      <c r="U1810" s="2">
        <v>412000</v>
      </c>
      <c r="V1810" s="2" t="s">
        <v>27143</v>
      </c>
      <c r="W1810" s="2" t="s">
        <v>34</v>
      </c>
      <c r="X1810" s="58" t="s">
        <v>27143</v>
      </c>
      <c r="Z1810" s="2">
        <v>412000</v>
      </c>
      <c r="AB1810" s="58">
        <v>46161.903298611112</v>
      </c>
      <c r="AC1810" s="2">
        <v>0</v>
      </c>
      <c r="AD1810" s="104">
        <v>412000</v>
      </c>
      <c r="AE1810" s="2">
        <v>46161.903298611112</v>
      </c>
      <c r="AG1810" s="2">
        <v>196572</v>
      </c>
    </row>
    <row r="1811" spans="1:33" ht="45" x14ac:dyDescent="0.25">
      <c r="A1811" s="2" t="s">
        <v>29541</v>
      </c>
      <c r="B1811" s="2" t="s">
        <v>27143</v>
      </c>
      <c r="C1811" s="2" t="s">
        <v>29542</v>
      </c>
      <c r="D1811" s="2" t="s">
        <v>29536</v>
      </c>
      <c r="E1811" s="2" t="s">
        <v>29537</v>
      </c>
      <c r="F1811" s="2" t="s">
        <v>29536</v>
      </c>
      <c r="G1811" s="2" t="s">
        <v>29537</v>
      </c>
      <c r="H1811" s="2" t="s">
        <v>29543</v>
      </c>
      <c r="I1811" s="2" t="s">
        <v>22623</v>
      </c>
      <c r="J1811" s="2" t="s">
        <v>28</v>
      </c>
      <c r="K1811" s="2" t="s">
        <v>68</v>
      </c>
      <c r="L1811" s="2" t="s">
        <v>372</v>
      </c>
      <c r="M1811" s="2" t="s">
        <v>610</v>
      </c>
      <c r="N1811" s="2" t="s">
        <v>4259</v>
      </c>
      <c r="O1811" s="3" t="s">
        <v>705</v>
      </c>
      <c r="P1811" s="24">
        <v>0</v>
      </c>
      <c r="Q1811" s="24">
        <v>0</v>
      </c>
      <c r="R1811" s="27" t="s">
        <v>1578</v>
      </c>
      <c r="S1811" s="28" t="s">
        <v>1582</v>
      </c>
      <c r="T1811" s="2" t="s">
        <v>160</v>
      </c>
      <c r="U1811" s="2">
        <v>0</v>
      </c>
      <c r="V1811" s="2" t="s">
        <v>27143</v>
      </c>
      <c r="W1811" s="2" t="s">
        <v>34</v>
      </c>
      <c r="AC1811" s="2">
        <v>0</v>
      </c>
      <c r="AD1811" s="104"/>
    </row>
    <row r="1812" spans="1:33" ht="45" x14ac:dyDescent="0.25">
      <c r="A1812" s="2" t="s">
        <v>27257</v>
      </c>
      <c r="B1812" s="2" t="s">
        <v>27143</v>
      </c>
      <c r="C1812" s="2" t="s">
        <v>27258</v>
      </c>
      <c r="F1812" s="2" t="s">
        <v>27259</v>
      </c>
      <c r="G1812" s="2" t="s">
        <v>27260</v>
      </c>
      <c r="H1812" s="2" t="s">
        <v>27261</v>
      </c>
      <c r="I1812" s="2" t="s">
        <v>22515</v>
      </c>
      <c r="J1812" s="2" t="s">
        <v>28</v>
      </c>
      <c r="K1812" s="2" t="s">
        <v>68</v>
      </c>
      <c r="L1812" s="2" t="s">
        <v>281</v>
      </c>
      <c r="M1812" s="2" t="s">
        <v>304</v>
      </c>
      <c r="N1812" s="2" t="s">
        <v>4922</v>
      </c>
      <c r="O1812" s="2" t="s">
        <v>32</v>
      </c>
      <c r="P1812" s="24">
        <v>0</v>
      </c>
      <c r="Q1812" s="24">
        <v>1</v>
      </c>
      <c r="R1812" s="27" t="s">
        <v>1568</v>
      </c>
      <c r="S1812" s="28" t="s">
        <v>1589</v>
      </c>
      <c r="T1812" s="2" t="s">
        <v>33</v>
      </c>
      <c r="U1812" s="2">
        <v>412000</v>
      </c>
      <c r="V1812" s="2" t="s">
        <v>27143</v>
      </c>
      <c r="W1812" s="2" t="s">
        <v>34</v>
      </c>
      <c r="X1812" s="58" t="s">
        <v>27143</v>
      </c>
      <c r="Z1812" s="2">
        <v>412000</v>
      </c>
      <c r="AB1812" s="58">
        <v>46161.805659722224</v>
      </c>
      <c r="AC1812" s="2">
        <v>0</v>
      </c>
      <c r="AD1812" s="104">
        <v>412000</v>
      </c>
      <c r="AE1812" s="2">
        <v>46161.805659722224</v>
      </c>
      <c r="AG1812" s="2">
        <v>196570</v>
      </c>
    </row>
    <row r="1813" spans="1:33" ht="60" x14ac:dyDescent="0.25">
      <c r="A1813" s="2" t="s">
        <v>27262</v>
      </c>
      <c r="B1813" s="2" t="s">
        <v>27143</v>
      </c>
      <c r="C1813" s="2" t="s">
        <v>27263</v>
      </c>
      <c r="F1813" s="2" t="s">
        <v>27264</v>
      </c>
      <c r="G1813" s="2" t="s">
        <v>27265</v>
      </c>
      <c r="H1813" s="2" t="s">
        <v>27266</v>
      </c>
      <c r="I1813" s="2" t="s">
        <v>22813</v>
      </c>
      <c r="J1813" s="2" t="s">
        <v>28</v>
      </c>
      <c r="K1813" s="2" t="s">
        <v>68</v>
      </c>
      <c r="L1813" s="2" t="s">
        <v>809</v>
      </c>
      <c r="M1813" s="2" t="s">
        <v>810</v>
      </c>
      <c r="N1813" s="2" t="s">
        <v>3168</v>
      </c>
      <c r="O1813" s="2" t="s">
        <v>32</v>
      </c>
      <c r="P1813" s="24">
        <v>0</v>
      </c>
      <c r="Q1813" s="24">
        <v>1</v>
      </c>
      <c r="R1813" s="27" t="s">
        <v>1568</v>
      </c>
      <c r="S1813" s="28" t="s">
        <v>1589</v>
      </c>
      <c r="T1813" s="2" t="s">
        <v>33</v>
      </c>
      <c r="U1813" s="2">
        <v>412000</v>
      </c>
      <c r="V1813" s="2" t="s">
        <v>27143</v>
      </c>
      <c r="W1813" s="2" t="s">
        <v>34</v>
      </c>
      <c r="X1813" s="58" t="s">
        <v>27143</v>
      </c>
      <c r="Z1813" s="2">
        <v>412000</v>
      </c>
      <c r="AB1813" s="58">
        <v>46161.903831018521</v>
      </c>
      <c r="AC1813" s="2">
        <v>0</v>
      </c>
      <c r="AD1813" s="104">
        <v>412000</v>
      </c>
      <c r="AE1813" s="2">
        <v>46161.903831018521</v>
      </c>
      <c r="AG1813" s="2">
        <v>196567</v>
      </c>
    </row>
    <row r="1814" spans="1:33" ht="60" x14ac:dyDescent="0.25">
      <c r="A1814" s="2" t="s">
        <v>28897</v>
      </c>
      <c r="B1814" s="2" t="s">
        <v>27143</v>
      </c>
      <c r="C1814" s="2" t="s">
        <v>28898</v>
      </c>
      <c r="F1814" s="2" t="s">
        <v>20500</v>
      </c>
      <c r="G1814" s="2" t="s">
        <v>20501</v>
      </c>
      <c r="H1814" s="2" t="s">
        <v>20502</v>
      </c>
      <c r="I1814" s="2" t="s">
        <v>20503</v>
      </c>
      <c r="J1814" s="2" t="s">
        <v>28</v>
      </c>
      <c r="K1814" s="2" t="s">
        <v>29</v>
      </c>
      <c r="L1814" s="2" t="s">
        <v>322</v>
      </c>
      <c r="M1814" s="2" t="s">
        <v>7315</v>
      </c>
      <c r="N1814" s="2" t="s">
        <v>7316</v>
      </c>
      <c r="O1814" s="2" t="s">
        <v>32</v>
      </c>
      <c r="P1814" s="24">
        <v>0</v>
      </c>
      <c r="Q1814" s="24">
        <v>1</v>
      </c>
      <c r="R1814" s="27" t="s">
        <v>1568</v>
      </c>
      <c r="S1814" s="28" t="s">
        <v>1585</v>
      </c>
      <c r="T1814" s="2" t="s">
        <v>38</v>
      </c>
      <c r="U1814" s="2">
        <v>2060000</v>
      </c>
      <c r="V1814" s="2" t="s">
        <v>27143</v>
      </c>
      <c r="W1814" s="2" t="s">
        <v>34</v>
      </c>
      <c r="X1814" s="58" t="s">
        <v>26946</v>
      </c>
      <c r="Z1814" s="2">
        <v>2060000</v>
      </c>
      <c r="AB1814" s="58">
        <v>46162.379641203705</v>
      </c>
      <c r="AC1814" s="2">
        <v>0</v>
      </c>
      <c r="AD1814" s="104">
        <v>2060000</v>
      </c>
      <c r="AE1814" s="2">
        <v>46162.379641203705</v>
      </c>
      <c r="AG1814" s="2">
        <v>197014</v>
      </c>
    </row>
    <row r="1815" spans="1:33" ht="45" x14ac:dyDescent="0.25">
      <c r="A1815" s="2" t="s">
        <v>29544</v>
      </c>
      <c r="B1815" s="2" t="s">
        <v>27143</v>
      </c>
      <c r="C1815" s="2" t="s">
        <v>29545</v>
      </c>
      <c r="D1815" s="2" t="s">
        <v>29536</v>
      </c>
      <c r="E1815" s="2" t="s">
        <v>29537</v>
      </c>
      <c r="F1815" s="2" t="s">
        <v>29538</v>
      </c>
      <c r="G1815" s="2" t="s">
        <v>29539</v>
      </c>
      <c r="H1815" s="2" t="s">
        <v>29540</v>
      </c>
      <c r="I1815" s="2" t="s">
        <v>22623</v>
      </c>
      <c r="J1815" s="2" t="s">
        <v>28</v>
      </c>
      <c r="K1815" s="2" t="s">
        <v>68</v>
      </c>
      <c r="L1815" s="2" t="s">
        <v>372</v>
      </c>
      <c r="M1815" s="2" t="s">
        <v>610</v>
      </c>
      <c r="N1815" s="2" t="s">
        <v>4259</v>
      </c>
      <c r="O1815" s="2" t="s">
        <v>705</v>
      </c>
      <c r="P1815" s="24">
        <v>0</v>
      </c>
      <c r="Q1815" s="24">
        <v>0</v>
      </c>
      <c r="R1815" s="27" t="s">
        <v>1578</v>
      </c>
      <c r="S1815" s="28" t="s">
        <v>1582</v>
      </c>
      <c r="T1815" s="2" t="s">
        <v>160</v>
      </c>
      <c r="U1815" s="2">
        <v>0</v>
      </c>
      <c r="V1815" s="2" t="s">
        <v>27143</v>
      </c>
      <c r="W1815" s="2" t="s">
        <v>34</v>
      </c>
      <c r="AC1815" s="2">
        <v>0</v>
      </c>
      <c r="AD1815" s="104"/>
    </row>
    <row r="1816" spans="1:33" ht="45" x14ac:dyDescent="0.25">
      <c r="A1816" s="2" t="s">
        <v>27267</v>
      </c>
      <c r="B1816" s="2" t="s">
        <v>27143</v>
      </c>
      <c r="C1816" s="2" t="s">
        <v>27268</v>
      </c>
      <c r="F1816" s="2" t="s">
        <v>27269</v>
      </c>
      <c r="G1816" s="2" t="s">
        <v>27270</v>
      </c>
      <c r="H1816" s="2" t="s">
        <v>27271</v>
      </c>
      <c r="I1816" s="2" t="s">
        <v>27272</v>
      </c>
      <c r="J1816" s="2" t="s">
        <v>28</v>
      </c>
      <c r="K1816" s="2" t="s">
        <v>68</v>
      </c>
      <c r="L1816" s="2" t="s">
        <v>289</v>
      </c>
      <c r="M1816" s="2" t="s">
        <v>290</v>
      </c>
      <c r="N1816" s="2" t="s">
        <v>4913</v>
      </c>
      <c r="O1816" s="2" t="s">
        <v>19490</v>
      </c>
      <c r="P1816" s="24">
        <v>0</v>
      </c>
      <c r="Q1816" s="24">
        <v>0</v>
      </c>
      <c r="R1816" s="27" t="s">
        <v>1579</v>
      </c>
      <c r="S1816" s="28" t="s">
        <v>1589</v>
      </c>
      <c r="T1816" s="2" t="s">
        <v>33</v>
      </c>
      <c r="U1816" s="2">
        <v>412000</v>
      </c>
      <c r="V1816" s="2" t="s">
        <v>27143</v>
      </c>
      <c r="W1816" s="2" t="s">
        <v>34</v>
      </c>
      <c r="X1816" s="58" t="s">
        <v>31234</v>
      </c>
      <c r="Y1816" s="2" t="s">
        <v>39</v>
      </c>
      <c r="Z1816" s="2">
        <v>412000</v>
      </c>
      <c r="AA1816" s="2" t="s">
        <v>40</v>
      </c>
      <c r="AB1816" s="58">
        <v>46177.632268518515</v>
      </c>
      <c r="AC1816" s="2">
        <v>0</v>
      </c>
      <c r="AD1816" s="104">
        <v>412000</v>
      </c>
      <c r="AE1816" s="2">
        <v>46177.632268518515</v>
      </c>
      <c r="AG1816" s="2">
        <v>196696</v>
      </c>
    </row>
    <row r="1817" spans="1:33" ht="45" x14ac:dyDescent="0.25">
      <c r="A1817" s="2" t="s">
        <v>27273</v>
      </c>
      <c r="B1817" s="2" t="s">
        <v>27143</v>
      </c>
      <c r="C1817" s="2" t="s">
        <v>27274</v>
      </c>
      <c r="F1817" s="2" t="s">
        <v>27275</v>
      </c>
      <c r="G1817" s="2" t="s">
        <v>27276</v>
      </c>
      <c r="H1817" s="2" t="s">
        <v>27277</v>
      </c>
      <c r="I1817" s="2" t="s">
        <v>27278</v>
      </c>
      <c r="J1817" s="2" t="s">
        <v>28</v>
      </c>
      <c r="K1817" s="2" t="s">
        <v>72</v>
      </c>
      <c r="L1817" s="2" t="s">
        <v>101</v>
      </c>
      <c r="M1817" s="2" t="s">
        <v>102</v>
      </c>
      <c r="N1817" s="2" t="s">
        <v>3925</v>
      </c>
      <c r="O1817" s="2" t="s">
        <v>32</v>
      </c>
      <c r="P1817" s="24">
        <v>0</v>
      </c>
      <c r="Q1817" s="24">
        <v>1</v>
      </c>
      <c r="R1817" s="27" t="s">
        <v>1568</v>
      </c>
      <c r="S1817" s="28" t="s">
        <v>1589</v>
      </c>
      <c r="T1817" s="2" t="s">
        <v>33</v>
      </c>
      <c r="U1817" s="2">
        <v>412000</v>
      </c>
      <c r="V1817" s="2" t="s">
        <v>27143</v>
      </c>
      <c r="W1817" s="2" t="s">
        <v>34</v>
      </c>
      <c r="X1817" s="58" t="s">
        <v>27143</v>
      </c>
      <c r="Z1817" s="2">
        <v>412000</v>
      </c>
      <c r="AB1817" s="58">
        <v>46161.503310185188</v>
      </c>
      <c r="AC1817" s="2">
        <v>0</v>
      </c>
      <c r="AD1817" s="104">
        <v>412000</v>
      </c>
      <c r="AE1817" s="2">
        <v>46161.503310185188</v>
      </c>
      <c r="AG1817" s="2">
        <v>196370</v>
      </c>
    </row>
    <row r="1818" spans="1:33" ht="60" x14ac:dyDescent="0.25">
      <c r="A1818" s="2" t="s">
        <v>28899</v>
      </c>
      <c r="B1818" s="2" t="s">
        <v>27143</v>
      </c>
      <c r="C1818" s="2" t="s">
        <v>28900</v>
      </c>
      <c r="F1818" s="2" t="s">
        <v>27281</v>
      </c>
      <c r="G1818" s="2" t="s">
        <v>27282</v>
      </c>
      <c r="H1818" s="2" t="s">
        <v>27283</v>
      </c>
      <c r="I1818" s="2" t="s">
        <v>27284</v>
      </c>
      <c r="J1818" s="2" t="s">
        <v>28</v>
      </c>
      <c r="K1818" s="2" t="s">
        <v>74</v>
      </c>
      <c r="L1818" s="2" t="s">
        <v>449</v>
      </c>
      <c r="M1818" s="2" t="s">
        <v>27285</v>
      </c>
      <c r="N1818" s="2" t="s">
        <v>27286</v>
      </c>
      <c r="O1818" s="2" t="s">
        <v>19490</v>
      </c>
      <c r="P1818" s="24">
        <v>0</v>
      </c>
      <c r="Q1818" s="24">
        <v>0</v>
      </c>
      <c r="R1818" s="27" t="s">
        <v>1579</v>
      </c>
      <c r="S1818" s="28" t="s">
        <v>1585</v>
      </c>
      <c r="T1818" s="2" t="s">
        <v>38</v>
      </c>
      <c r="U1818" s="2">
        <v>2060000</v>
      </c>
      <c r="V1818" s="2" t="s">
        <v>27143</v>
      </c>
      <c r="W1818" s="2" t="s">
        <v>34</v>
      </c>
      <c r="X1818" s="58" t="s">
        <v>26626</v>
      </c>
      <c r="Y1818" s="2" t="s">
        <v>39</v>
      </c>
      <c r="Z1818" s="2">
        <v>2060000</v>
      </c>
      <c r="AA1818" s="2" t="s">
        <v>40</v>
      </c>
      <c r="AB1818" s="58">
        <v>46163.418761574074</v>
      </c>
      <c r="AC1818" s="2">
        <v>0</v>
      </c>
      <c r="AD1818" s="104">
        <v>2060000</v>
      </c>
      <c r="AE1818" s="2">
        <v>46163.418761574074</v>
      </c>
      <c r="AG1818" s="2">
        <v>197056</v>
      </c>
    </row>
    <row r="1819" spans="1:33" ht="45" x14ac:dyDescent="0.25">
      <c r="A1819" s="2" t="s">
        <v>27279</v>
      </c>
      <c r="B1819" s="2" t="s">
        <v>27143</v>
      </c>
      <c r="C1819" s="2" t="s">
        <v>27280</v>
      </c>
      <c r="F1819" s="2" t="s">
        <v>27281</v>
      </c>
      <c r="G1819" s="2" t="s">
        <v>27282</v>
      </c>
      <c r="H1819" s="2" t="s">
        <v>27283</v>
      </c>
      <c r="I1819" s="2" t="s">
        <v>27284</v>
      </c>
      <c r="J1819" s="2" t="s">
        <v>28</v>
      </c>
      <c r="K1819" s="2" t="s">
        <v>74</v>
      </c>
      <c r="L1819" s="2" t="s">
        <v>449</v>
      </c>
      <c r="M1819" s="2" t="s">
        <v>27285</v>
      </c>
      <c r="N1819" s="2" t="s">
        <v>27286</v>
      </c>
      <c r="O1819" s="2" t="s">
        <v>19490</v>
      </c>
      <c r="P1819" s="24">
        <v>0</v>
      </c>
      <c r="Q1819" s="24">
        <v>0</v>
      </c>
      <c r="R1819" s="27" t="s">
        <v>1579</v>
      </c>
      <c r="S1819" s="28" t="s">
        <v>1589</v>
      </c>
      <c r="T1819" s="2" t="s">
        <v>33</v>
      </c>
      <c r="U1819" s="2">
        <v>412000</v>
      </c>
      <c r="V1819" s="2" t="s">
        <v>27143</v>
      </c>
      <c r="W1819" s="2" t="s">
        <v>34</v>
      </c>
      <c r="X1819" s="58" t="s">
        <v>26257</v>
      </c>
      <c r="Y1819" s="2" t="s">
        <v>39</v>
      </c>
      <c r="Z1819" s="2">
        <v>412000</v>
      </c>
      <c r="AA1819" s="2" t="s">
        <v>40</v>
      </c>
      <c r="AB1819" s="58">
        <v>46167.654513888891</v>
      </c>
      <c r="AC1819" s="2">
        <v>0</v>
      </c>
      <c r="AD1819" s="104">
        <v>412000</v>
      </c>
      <c r="AE1819" s="2">
        <v>46167.654513888891</v>
      </c>
      <c r="AG1819" s="2">
        <v>197158</v>
      </c>
    </row>
    <row r="1820" spans="1:33" ht="45" x14ac:dyDescent="0.25">
      <c r="A1820" s="2" t="s">
        <v>27287</v>
      </c>
      <c r="B1820" s="2" t="s">
        <v>27143</v>
      </c>
      <c r="C1820" s="2" t="s">
        <v>27288</v>
      </c>
      <c r="F1820" s="2" t="s">
        <v>27289</v>
      </c>
      <c r="G1820" s="2" t="s">
        <v>27290</v>
      </c>
      <c r="H1820" s="2" t="s">
        <v>27291</v>
      </c>
      <c r="I1820" s="2" t="s">
        <v>27292</v>
      </c>
      <c r="J1820" s="2" t="s">
        <v>28</v>
      </c>
      <c r="K1820" s="2" t="s">
        <v>68</v>
      </c>
      <c r="L1820" s="2" t="s">
        <v>289</v>
      </c>
      <c r="M1820" s="2" t="s">
        <v>290</v>
      </c>
      <c r="N1820" s="2" t="s">
        <v>4913</v>
      </c>
      <c r="O1820" s="2" t="s">
        <v>19490</v>
      </c>
      <c r="P1820" s="24">
        <v>0</v>
      </c>
      <c r="Q1820" s="24">
        <v>0</v>
      </c>
      <c r="R1820" s="27" t="s">
        <v>1579</v>
      </c>
      <c r="S1820" s="28" t="s">
        <v>1589</v>
      </c>
      <c r="T1820" s="2" t="s">
        <v>33</v>
      </c>
      <c r="U1820" s="2">
        <v>412000</v>
      </c>
      <c r="V1820" s="2" t="s">
        <v>27143</v>
      </c>
      <c r="W1820" s="2" t="s">
        <v>34</v>
      </c>
      <c r="X1820" s="58" t="s">
        <v>31234</v>
      </c>
      <c r="Y1820" s="2" t="s">
        <v>39</v>
      </c>
      <c r="Z1820" s="2">
        <v>412000</v>
      </c>
      <c r="AA1820" s="2" t="s">
        <v>40</v>
      </c>
      <c r="AB1820" s="58">
        <v>46177.632905092592</v>
      </c>
      <c r="AC1820" s="2">
        <v>0</v>
      </c>
      <c r="AD1820" s="104">
        <v>412000</v>
      </c>
      <c r="AE1820" s="2">
        <v>46177.632905092592</v>
      </c>
      <c r="AG1820" s="2">
        <v>196898</v>
      </c>
    </row>
    <row r="1821" spans="1:33" ht="45" x14ac:dyDescent="0.25">
      <c r="A1821" s="2" t="s">
        <v>27293</v>
      </c>
      <c r="B1821" s="2" t="s">
        <v>27143</v>
      </c>
      <c r="C1821" s="2" t="s">
        <v>27294</v>
      </c>
      <c r="F1821" s="2" t="s">
        <v>27295</v>
      </c>
      <c r="G1821" s="2" t="s">
        <v>27296</v>
      </c>
      <c r="H1821" s="2" t="s">
        <v>3207</v>
      </c>
      <c r="I1821" s="2" t="s">
        <v>27297</v>
      </c>
      <c r="J1821" s="2" t="s">
        <v>28</v>
      </c>
      <c r="K1821" s="2" t="s">
        <v>68</v>
      </c>
      <c r="L1821" s="2" t="s">
        <v>281</v>
      </c>
      <c r="M1821" s="2" t="s">
        <v>304</v>
      </c>
      <c r="N1821" s="2" t="s">
        <v>4922</v>
      </c>
      <c r="O1821" s="2" t="s">
        <v>32</v>
      </c>
      <c r="P1821" s="24">
        <v>0</v>
      </c>
      <c r="Q1821" s="24">
        <v>1</v>
      </c>
      <c r="R1821" s="27" t="s">
        <v>1568</v>
      </c>
      <c r="S1821" s="28" t="s">
        <v>1589</v>
      </c>
      <c r="T1821" s="2" t="s">
        <v>33</v>
      </c>
      <c r="U1821" s="2">
        <v>412000</v>
      </c>
      <c r="V1821" s="2" t="s">
        <v>27143</v>
      </c>
      <c r="W1821" s="2" t="s">
        <v>34</v>
      </c>
      <c r="X1821" s="58" t="s">
        <v>27143</v>
      </c>
      <c r="Z1821" s="2">
        <v>412000</v>
      </c>
      <c r="AB1821" s="58">
        <v>46161.805949074071</v>
      </c>
      <c r="AC1821" s="2">
        <v>0</v>
      </c>
      <c r="AD1821" s="104">
        <v>412000</v>
      </c>
      <c r="AE1821" s="2">
        <v>46161.805949074071</v>
      </c>
      <c r="AG1821" s="2">
        <v>196565</v>
      </c>
    </row>
    <row r="1822" spans="1:33" ht="60" x14ac:dyDescent="0.25">
      <c r="A1822" s="2" t="s">
        <v>28901</v>
      </c>
      <c r="B1822" s="2" t="s">
        <v>27143</v>
      </c>
      <c r="C1822" s="2" t="s">
        <v>28902</v>
      </c>
      <c r="F1822" s="2" t="s">
        <v>27300</v>
      </c>
      <c r="G1822" s="2" t="s">
        <v>27301</v>
      </c>
      <c r="H1822" s="2" t="s">
        <v>27302</v>
      </c>
      <c r="I1822" s="2" t="s">
        <v>27303</v>
      </c>
      <c r="J1822" s="2" t="s">
        <v>28</v>
      </c>
      <c r="K1822" s="2" t="s">
        <v>43</v>
      </c>
      <c r="L1822" s="2" t="s">
        <v>372</v>
      </c>
      <c r="M1822" s="2" t="s">
        <v>373</v>
      </c>
      <c r="N1822" s="2" t="s">
        <v>4235</v>
      </c>
      <c r="O1822" s="2" t="s">
        <v>32</v>
      </c>
      <c r="P1822" s="24">
        <v>0</v>
      </c>
      <c r="Q1822" s="24">
        <v>1</v>
      </c>
      <c r="R1822" s="27" t="s">
        <v>1568</v>
      </c>
      <c r="S1822" s="28" t="s">
        <v>1585</v>
      </c>
      <c r="T1822" s="2" t="s">
        <v>38</v>
      </c>
      <c r="U1822" s="2">
        <v>2060000</v>
      </c>
      <c r="V1822" s="2" t="s">
        <v>27143</v>
      </c>
      <c r="W1822" s="2" t="s">
        <v>34</v>
      </c>
      <c r="X1822" s="58" t="s">
        <v>27143</v>
      </c>
      <c r="Z1822" s="2">
        <v>2060000</v>
      </c>
      <c r="AB1822" s="58">
        <v>46161.484861111108</v>
      </c>
      <c r="AC1822" s="2">
        <v>0</v>
      </c>
      <c r="AD1822" s="104">
        <v>2060000</v>
      </c>
      <c r="AE1822" s="2">
        <v>46161.484861111108</v>
      </c>
      <c r="AG1822" s="2">
        <v>196301</v>
      </c>
    </row>
    <row r="1823" spans="1:33" ht="45" x14ac:dyDescent="0.25">
      <c r="A1823" s="2" t="s">
        <v>27298</v>
      </c>
      <c r="B1823" s="2" t="s">
        <v>27143</v>
      </c>
      <c r="C1823" s="2" t="s">
        <v>27299</v>
      </c>
      <c r="F1823" s="2" t="s">
        <v>27300</v>
      </c>
      <c r="G1823" s="2" t="s">
        <v>27301</v>
      </c>
      <c r="H1823" s="2" t="s">
        <v>27302</v>
      </c>
      <c r="I1823" s="2" t="s">
        <v>27303</v>
      </c>
      <c r="J1823" s="2" t="s">
        <v>28</v>
      </c>
      <c r="K1823" s="2" t="s">
        <v>43</v>
      </c>
      <c r="L1823" s="2" t="s">
        <v>372</v>
      </c>
      <c r="M1823" s="2" t="s">
        <v>373</v>
      </c>
      <c r="N1823" s="2" t="s">
        <v>4235</v>
      </c>
      <c r="O1823" s="2" t="s">
        <v>32</v>
      </c>
      <c r="P1823" s="24">
        <v>0</v>
      </c>
      <c r="Q1823" s="24">
        <v>1</v>
      </c>
      <c r="R1823" s="27" t="s">
        <v>1568</v>
      </c>
      <c r="S1823" s="28" t="s">
        <v>1589</v>
      </c>
      <c r="T1823" s="2" t="s">
        <v>33</v>
      </c>
      <c r="U1823" s="2">
        <v>412000</v>
      </c>
      <c r="V1823" s="2" t="s">
        <v>27143</v>
      </c>
      <c r="W1823" s="2" t="s">
        <v>34</v>
      </c>
      <c r="X1823" s="58" t="s">
        <v>27143</v>
      </c>
      <c r="Z1823" s="2">
        <v>412000</v>
      </c>
      <c r="AB1823" s="58">
        <v>46161.484363425923</v>
      </c>
      <c r="AC1823" s="2">
        <v>0</v>
      </c>
      <c r="AD1823" s="104">
        <v>412000</v>
      </c>
      <c r="AE1823" s="2">
        <v>46161.484363425923</v>
      </c>
      <c r="AG1823" s="2">
        <v>196299</v>
      </c>
    </row>
    <row r="1824" spans="1:33" ht="45" x14ac:dyDescent="0.25">
      <c r="A1824" s="2" t="s">
        <v>27304</v>
      </c>
      <c r="B1824" s="2" t="s">
        <v>27143</v>
      </c>
      <c r="C1824" s="2" t="s">
        <v>27305</v>
      </c>
      <c r="F1824" s="2" t="s">
        <v>27306</v>
      </c>
      <c r="G1824" s="2" t="s">
        <v>27307</v>
      </c>
      <c r="H1824" s="2" t="s">
        <v>27308</v>
      </c>
      <c r="I1824" s="2" t="s">
        <v>27309</v>
      </c>
      <c r="J1824" s="2" t="s">
        <v>28</v>
      </c>
      <c r="K1824" s="2" t="s">
        <v>78</v>
      </c>
      <c r="L1824" s="2" t="s">
        <v>202</v>
      </c>
      <c r="M1824" s="2" t="s">
        <v>203</v>
      </c>
      <c r="N1824" s="2" t="s">
        <v>3691</v>
      </c>
      <c r="O1824" s="2" t="s">
        <v>32</v>
      </c>
      <c r="P1824" s="24">
        <v>0</v>
      </c>
      <c r="Q1824" s="24">
        <v>1</v>
      </c>
      <c r="R1824" s="27" t="s">
        <v>1568</v>
      </c>
      <c r="S1824" s="28" t="s">
        <v>1589</v>
      </c>
      <c r="T1824" s="2" t="s">
        <v>33</v>
      </c>
      <c r="U1824" s="2">
        <v>412000</v>
      </c>
      <c r="V1824" s="2" t="s">
        <v>26946</v>
      </c>
      <c r="W1824" s="2" t="s">
        <v>34</v>
      </c>
      <c r="X1824" s="58" t="s">
        <v>26946</v>
      </c>
      <c r="Z1824" s="2">
        <v>412000</v>
      </c>
      <c r="AB1824" s="58">
        <v>46162.709583333337</v>
      </c>
      <c r="AC1824" s="2">
        <v>0</v>
      </c>
      <c r="AD1824" s="104">
        <v>412000</v>
      </c>
      <c r="AE1824" s="2">
        <v>46162.709583333337</v>
      </c>
      <c r="AG1824" s="2">
        <v>200559</v>
      </c>
    </row>
    <row r="1825" spans="1:33" ht="45" x14ac:dyDescent="0.25">
      <c r="A1825" s="2" t="s">
        <v>29339</v>
      </c>
      <c r="B1825" s="2" t="s">
        <v>27143</v>
      </c>
      <c r="C1825" s="2" t="s">
        <v>29340</v>
      </c>
      <c r="F1825" s="2" t="s">
        <v>10695</v>
      </c>
      <c r="G1825" s="2" t="s">
        <v>10696</v>
      </c>
      <c r="H1825" s="2" t="s">
        <v>10697</v>
      </c>
      <c r="I1825" s="2" t="s">
        <v>22335</v>
      </c>
      <c r="J1825" s="2" t="s">
        <v>28</v>
      </c>
      <c r="K1825" s="2" t="s">
        <v>68</v>
      </c>
      <c r="L1825" s="2" t="s">
        <v>335</v>
      </c>
      <c r="M1825" s="2" t="s">
        <v>336</v>
      </c>
      <c r="N1825" s="2" t="s">
        <v>5291</v>
      </c>
      <c r="O1825" s="2" t="s">
        <v>705</v>
      </c>
      <c r="P1825" s="24">
        <v>0</v>
      </c>
      <c r="Q1825" s="24">
        <v>0</v>
      </c>
      <c r="R1825" s="27" t="s">
        <v>1578</v>
      </c>
      <c r="S1825" s="28" t="s">
        <v>1583</v>
      </c>
      <c r="T1825" s="2" t="s">
        <v>130</v>
      </c>
      <c r="U1825" s="2">
        <v>0</v>
      </c>
      <c r="V1825" s="2" t="s">
        <v>27143</v>
      </c>
      <c r="W1825" s="2" t="s">
        <v>34</v>
      </c>
      <c r="AC1825" s="2">
        <v>0</v>
      </c>
      <c r="AD1825" s="104"/>
    </row>
    <row r="1826" spans="1:33" ht="60" x14ac:dyDescent="0.25">
      <c r="A1826" s="2" t="s">
        <v>28903</v>
      </c>
      <c r="B1826" s="2" t="s">
        <v>27143</v>
      </c>
      <c r="C1826" s="2" t="s">
        <v>28904</v>
      </c>
      <c r="F1826" s="2" t="s">
        <v>27306</v>
      </c>
      <c r="G1826" s="2" t="s">
        <v>27307</v>
      </c>
      <c r="H1826" s="2" t="s">
        <v>27308</v>
      </c>
      <c r="I1826" s="2" t="s">
        <v>27309</v>
      </c>
      <c r="J1826" s="2" t="s">
        <v>28</v>
      </c>
      <c r="K1826" s="2" t="s">
        <v>78</v>
      </c>
      <c r="L1826" s="2" t="s">
        <v>202</v>
      </c>
      <c r="M1826" s="2" t="s">
        <v>203</v>
      </c>
      <c r="N1826" s="2" t="s">
        <v>3691</v>
      </c>
      <c r="O1826" s="2" t="s">
        <v>32</v>
      </c>
      <c r="P1826" s="24">
        <v>0</v>
      </c>
      <c r="Q1826" s="24">
        <v>2</v>
      </c>
      <c r="R1826" s="27" t="s">
        <v>1568</v>
      </c>
      <c r="S1826" s="28" t="s">
        <v>1585</v>
      </c>
      <c r="T1826" s="2" t="s">
        <v>38</v>
      </c>
      <c r="U1826" s="2">
        <v>2060000</v>
      </c>
      <c r="V1826" s="2" t="s">
        <v>26946</v>
      </c>
      <c r="W1826" s="2" t="s">
        <v>34</v>
      </c>
      <c r="X1826" s="58" t="s">
        <v>26626</v>
      </c>
      <c r="Z1826" s="2">
        <v>2060000</v>
      </c>
      <c r="AB1826" s="58">
        <v>46163.403101851851</v>
      </c>
      <c r="AC1826" s="2">
        <v>0</v>
      </c>
      <c r="AD1826" s="104">
        <v>2060000</v>
      </c>
      <c r="AE1826" s="2">
        <v>46163.403101851851</v>
      </c>
      <c r="AG1826" s="2">
        <v>200872</v>
      </c>
    </row>
    <row r="1827" spans="1:33" ht="45" x14ac:dyDescent="0.25">
      <c r="A1827" s="2" t="s">
        <v>27310</v>
      </c>
      <c r="B1827" s="2" t="s">
        <v>27143</v>
      </c>
      <c r="C1827" s="2" t="s">
        <v>27311</v>
      </c>
      <c r="F1827" s="2" t="s">
        <v>27312</v>
      </c>
      <c r="G1827" s="2" t="s">
        <v>27313</v>
      </c>
      <c r="H1827" s="2" t="s">
        <v>27314</v>
      </c>
      <c r="I1827" s="2" t="s">
        <v>27315</v>
      </c>
      <c r="J1827" s="2" t="s">
        <v>28</v>
      </c>
      <c r="K1827" s="2" t="s">
        <v>68</v>
      </c>
      <c r="L1827" s="2" t="s">
        <v>289</v>
      </c>
      <c r="M1827" s="2" t="s">
        <v>290</v>
      </c>
      <c r="N1827" s="2" t="s">
        <v>4913</v>
      </c>
      <c r="O1827" s="2" t="s">
        <v>19606</v>
      </c>
      <c r="P1827" s="24">
        <v>0</v>
      </c>
      <c r="Q1827" s="24">
        <v>0</v>
      </c>
      <c r="R1827" s="27" t="s">
        <v>1578</v>
      </c>
      <c r="S1827" s="28" t="s">
        <v>1589</v>
      </c>
      <c r="T1827" s="2" t="s">
        <v>33</v>
      </c>
      <c r="U1827" s="2">
        <v>0</v>
      </c>
      <c r="V1827" s="2" t="s">
        <v>31234</v>
      </c>
      <c r="W1827" s="2" t="s">
        <v>34</v>
      </c>
      <c r="X1827" s="58" t="s">
        <v>31234</v>
      </c>
      <c r="Y1827" s="2" t="s">
        <v>87</v>
      </c>
      <c r="AA1827" s="2" t="s">
        <v>88</v>
      </c>
      <c r="AB1827" s="58">
        <v>46177.6325462963</v>
      </c>
      <c r="AC1827" s="2">
        <v>0</v>
      </c>
      <c r="AD1827" s="104"/>
      <c r="AE1827" s="2">
        <v>46177.6325462963</v>
      </c>
      <c r="AG1827" s="2">
        <v>196702</v>
      </c>
    </row>
    <row r="1828" spans="1:33" ht="45" x14ac:dyDescent="0.25">
      <c r="A1828" s="2" t="s">
        <v>27316</v>
      </c>
      <c r="B1828" s="2" t="s">
        <v>27143</v>
      </c>
      <c r="C1828" s="2" t="s">
        <v>27317</v>
      </c>
      <c r="F1828" s="2" t="s">
        <v>12957</v>
      </c>
      <c r="G1828" s="2" t="s">
        <v>12958</v>
      </c>
      <c r="H1828" s="2" t="s">
        <v>12959</v>
      </c>
      <c r="I1828" s="2" t="s">
        <v>23918</v>
      </c>
      <c r="J1828" s="2" t="s">
        <v>28</v>
      </c>
      <c r="K1828" s="2" t="s">
        <v>43</v>
      </c>
      <c r="L1828" s="2" t="s">
        <v>82</v>
      </c>
      <c r="M1828" s="2" t="s">
        <v>83</v>
      </c>
      <c r="N1828" s="2" t="s">
        <v>4931</v>
      </c>
      <c r="O1828" s="2" t="s">
        <v>32</v>
      </c>
      <c r="P1828" s="24">
        <v>0</v>
      </c>
      <c r="Q1828" s="24">
        <v>1</v>
      </c>
      <c r="R1828" s="27" t="s">
        <v>1568</v>
      </c>
      <c r="S1828" s="28" t="s">
        <v>1589</v>
      </c>
      <c r="T1828" s="2" t="s">
        <v>33</v>
      </c>
      <c r="U1828" s="2">
        <v>412000</v>
      </c>
      <c r="V1828" s="2" t="s">
        <v>26946</v>
      </c>
      <c r="W1828" s="2" t="s">
        <v>34</v>
      </c>
      <c r="X1828" s="58" t="s">
        <v>26946</v>
      </c>
      <c r="Z1828" s="2">
        <v>412000</v>
      </c>
      <c r="AB1828" s="58">
        <v>46162.413217592592</v>
      </c>
      <c r="AC1828" s="2">
        <v>0</v>
      </c>
      <c r="AD1828" s="104">
        <v>412000</v>
      </c>
      <c r="AE1828" s="2">
        <v>46162.413217592592</v>
      </c>
      <c r="AG1828" s="2">
        <v>198721</v>
      </c>
    </row>
    <row r="1829" spans="1:33" ht="45" x14ac:dyDescent="0.25">
      <c r="A1829" s="2" t="s">
        <v>29605</v>
      </c>
      <c r="B1829" s="2" t="s">
        <v>27143</v>
      </c>
      <c r="C1829" s="2" t="s">
        <v>29606</v>
      </c>
      <c r="F1829" s="2" t="s">
        <v>12957</v>
      </c>
      <c r="G1829" s="2" t="s">
        <v>12958</v>
      </c>
      <c r="H1829" s="2" t="s">
        <v>12959</v>
      </c>
      <c r="I1829" s="2" t="s">
        <v>23918</v>
      </c>
      <c r="J1829" s="2" t="s">
        <v>28</v>
      </c>
      <c r="K1829" s="2" t="s">
        <v>43</v>
      </c>
      <c r="L1829" s="2" t="s">
        <v>82</v>
      </c>
      <c r="M1829" s="2" t="s">
        <v>83</v>
      </c>
      <c r="N1829" s="2" t="s">
        <v>4931</v>
      </c>
      <c r="O1829" s="2" t="s">
        <v>705</v>
      </c>
      <c r="P1829" s="24">
        <v>0</v>
      </c>
      <c r="Q1829" s="24">
        <v>0</v>
      </c>
      <c r="R1829" s="27" t="s">
        <v>1578</v>
      </c>
      <c r="S1829" s="28" t="s">
        <v>1590</v>
      </c>
      <c r="T1829" s="2" t="s">
        <v>426</v>
      </c>
      <c r="U1829" s="2">
        <v>0</v>
      </c>
      <c r="V1829" s="2" t="s">
        <v>26946</v>
      </c>
      <c r="W1829" s="2" t="s">
        <v>34</v>
      </c>
      <c r="AC1829" s="2">
        <v>0</v>
      </c>
      <c r="AD1829" s="104"/>
    </row>
    <row r="1830" spans="1:33" ht="60" x14ac:dyDescent="0.25">
      <c r="A1830" s="2" t="s">
        <v>28905</v>
      </c>
      <c r="B1830" s="2" t="s">
        <v>27143</v>
      </c>
      <c r="C1830" s="2" t="s">
        <v>28906</v>
      </c>
      <c r="F1830" s="2" t="s">
        <v>27320</v>
      </c>
      <c r="G1830" s="2" t="s">
        <v>27321</v>
      </c>
      <c r="H1830" s="2" t="s">
        <v>27322</v>
      </c>
      <c r="I1830" s="2" t="s">
        <v>27323</v>
      </c>
      <c r="J1830" s="2" t="s">
        <v>28</v>
      </c>
      <c r="K1830" s="2" t="s">
        <v>43</v>
      </c>
      <c r="L1830" s="2" t="s">
        <v>90</v>
      </c>
      <c r="M1830" s="2" t="s">
        <v>91</v>
      </c>
      <c r="N1830" s="2" t="s">
        <v>3668</v>
      </c>
      <c r="O1830" s="2" t="s">
        <v>32</v>
      </c>
      <c r="P1830" s="24">
        <v>0</v>
      </c>
      <c r="Q1830" s="24">
        <v>1</v>
      </c>
      <c r="R1830" s="27" t="s">
        <v>1568</v>
      </c>
      <c r="S1830" s="28" t="s">
        <v>1585</v>
      </c>
      <c r="T1830" s="2" t="s">
        <v>38</v>
      </c>
      <c r="U1830" s="2">
        <v>2060000</v>
      </c>
      <c r="V1830" s="2" t="s">
        <v>27143</v>
      </c>
      <c r="W1830" s="2" t="s">
        <v>34</v>
      </c>
      <c r="X1830" s="58" t="s">
        <v>27143</v>
      </c>
      <c r="Z1830" s="2">
        <v>2060000</v>
      </c>
      <c r="AB1830" s="58">
        <v>46161.476203703707</v>
      </c>
      <c r="AC1830" s="2">
        <v>0</v>
      </c>
      <c r="AD1830" s="104">
        <v>2060000</v>
      </c>
      <c r="AE1830" s="2">
        <v>46161.476203703707</v>
      </c>
      <c r="AG1830" s="2">
        <v>196204</v>
      </c>
    </row>
    <row r="1831" spans="1:33" ht="45" x14ac:dyDescent="0.25">
      <c r="A1831" s="2" t="s">
        <v>27318</v>
      </c>
      <c r="B1831" s="2" t="s">
        <v>27143</v>
      </c>
      <c r="C1831" s="2" t="s">
        <v>27319</v>
      </c>
      <c r="F1831" s="2" t="s">
        <v>27320</v>
      </c>
      <c r="G1831" s="2" t="s">
        <v>27321</v>
      </c>
      <c r="H1831" s="2" t="s">
        <v>27322</v>
      </c>
      <c r="I1831" s="2" t="s">
        <v>27323</v>
      </c>
      <c r="J1831" s="2" t="s">
        <v>28</v>
      </c>
      <c r="K1831" s="2" t="s">
        <v>43</v>
      </c>
      <c r="L1831" s="2" t="s">
        <v>90</v>
      </c>
      <c r="M1831" s="2" t="s">
        <v>91</v>
      </c>
      <c r="N1831" s="2" t="s">
        <v>3668</v>
      </c>
      <c r="O1831" s="2" t="s">
        <v>32</v>
      </c>
      <c r="P1831" s="24">
        <v>0</v>
      </c>
      <c r="Q1831" s="24">
        <v>1</v>
      </c>
      <c r="R1831" s="27" t="s">
        <v>1568</v>
      </c>
      <c r="S1831" s="28" t="s">
        <v>1589</v>
      </c>
      <c r="T1831" s="2" t="s">
        <v>33</v>
      </c>
      <c r="U1831" s="2">
        <v>412000</v>
      </c>
      <c r="V1831" s="2" t="s">
        <v>27143</v>
      </c>
      <c r="W1831" s="2" t="s">
        <v>34</v>
      </c>
      <c r="X1831" s="58" t="s">
        <v>27143</v>
      </c>
      <c r="Z1831" s="2">
        <v>412000</v>
      </c>
      <c r="AB1831" s="58">
        <v>46161.475983796299</v>
      </c>
      <c r="AC1831" s="2">
        <v>0</v>
      </c>
      <c r="AD1831" s="104">
        <v>412000</v>
      </c>
      <c r="AE1831" s="2">
        <v>46161.475983796299</v>
      </c>
      <c r="AG1831" s="2">
        <v>196175</v>
      </c>
    </row>
    <row r="1832" spans="1:33" ht="60" x14ac:dyDescent="0.25">
      <c r="A1832" s="2" t="s">
        <v>28907</v>
      </c>
      <c r="B1832" s="2" t="s">
        <v>27143</v>
      </c>
      <c r="C1832" s="2" t="s">
        <v>28908</v>
      </c>
      <c r="F1832" s="2" t="s">
        <v>27081</v>
      </c>
      <c r="G1832" s="2" t="s">
        <v>27082</v>
      </c>
      <c r="H1832" s="2" t="s">
        <v>27083</v>
      </c>
      <c r="I1832" s="2" t="s">
        <v>27326</v>
      </c>
      <c r="J1832" s="2" t="s">
        <v>28</v>
      </c>
      <c r="K1832" s="2" t="s">
        <v>78</v>
      </c>
      <c r="L1832" s="2" t="s">
        <v>202</v>
      </c>
      <c r="M1832" s="2" t="s">
        <v>203</v>
      </c>
      <c r="N1832" s="2" t="s">
        <v>3691</v>
      </c>
      <c r="O1832" s="2" t="s">
        <v>705</v>
      </c>
      <c r="P1832" s="24">
        <v>0</v>
      </c>
      <c r="Q1832" s="24">
        <v>0</v>
      </c>
      <c r="R1832" s="27" t="s">
        <v>1578</v>
      </c>
      <c r="S1832" s="28" t="s">
        <v>1585</v>
      </c>
      <c r="T1832" s="2" t="s">
        <v>38</v>
      </c>
      <c r="U1832" s="2">
        <v>0</v>
      </c>
      <c r="V1832" s="2" t="s">
        <v>26946</v>
      </c>
      <c r="W1832" s="2" t="s">
        <v>34</v>
      </c>
      <c r="AC1832" s="2">
        <v>0</v>
      </c>
      <c r="AD1832" s="104"/>
    </row>
    <row r="1833" spans="1:33" ht="45" x14ac:dyDescent="0.25">
      <c r="A1833" s="2" t="s">
        <v>29341</v>
      </c>
      <c r="B1833" s="2" t="s">
        <v>27143</v>
      </c>
      <c r="C1833" s="2" t="s">
        <v>29342</v>
      </c>
      <c r="F1833" s="2" t="s">
        <v>7037</v>
      </c>
      <c r="G1833" s="2" t="s">
        <v>7038</v>
      </c>
      <c r="H1833" s="2" t="s">
        <v>7039</v>
      </c>
      <c r="I1833" s="2" t="s">
        <v>29343</v>
      </c>
      <c r="J1833" s="2" t="s">
        <v>28</v>
      </c>
      <c r="K1833" s="2" t="s">
        <v>43</v>
      </c>
      <c r="L1833" s="2" t="s">
        <v>386</v>
      </c>
      <c r="M1833" s="2" t="s">
        <v>5564</v>
      </c>
      <c r="N1833" s="2" t="s">
        <v>5565</v>
      </c>
      <c r="O1833" s="2" t="s">
        <v>797</v>
      </c>
      <c r="P1833" s="24">
        <v>0</v>
      </c>
      <c r="Q1833" s="24">
        <v>0</v>
      </c>
      <c r="R1833" s="27" t="s">
        <v>1580</v>
      </c>
      <c r="S1833" s="28" t="s">
        <v>1583</v>
      </c>
      <c r="T1833" s="2" t="s">
        <v>130</v>
      </c>
      <c r="U1833" s="2">
        <v>20600000</v>
      </c>
      <c r="V1833" s="2" t="s">
        <v>27143</v>
      </c>
      <c r="W1833" s="2" t="s">
        <v>34</v>
      </c>
      <c r="AC1833" s="2">
        <v>0</v>
      </c>
      <c r="AD1833" s="104"/>
    </row>
    <row r="1834" spans="1:33" ht="60" x14ac:dyDescent="0.25">
      <c r="A1834" s="2" t="s">
        <v>28909</v>
      </c>
      <c r="B1834" s="2" t="s">
        <v>27143</v>
      </c>
      <c r="C1834" s="2" t="s">
        <v>28910</v>
      </c>
      <c r="F1834" s="2" t="s">
        <v>27329</v>
      </c>
      <c r="G1834" s="2" t="s">
        <v>27330</v>
      </c>
      <c r="H1834" s="2" t="s">
        <v>27331</v>
      </c>
      <c r="I1834" s="2" t="s">
        <v>27332</v>
      </c>
      <c r="J1834" s="2" t="s">
        <v>28</v>
      </c>
      <c r="K1834" s="2" t="s">
        <v>61</v>
      </c>
      <c r="L1834" s="2" t="s">
        <v>372</v>
      </c>
      <c r="M1834" s="2" t="s">
        <v>122</v>
      </c>
      <c r="N1834" s="2" t="s">
        <v>4096</v>
      </c>
      <c r="O1834" s="2" t="s">
        <v>32</v>
      </c>
      <c r="P1834" s="24">
        <v>0</v>
      </c>
      <c r="Q1834" s="24">
        <v>2</v>
      </c>
      <c r="R1834" s="27" t="s">
        <v>1568</v>
      </c>
      <c r="S1834" s="28" t="s">
        <v>1585</v>
      </c>
      <c r="T1834" s="2" t="s">
        <v>38</v>
      </c>
      <c r="U1834" s="2">
        <v>2060000</v>
      </c>
      <c r="V1834" s="2" t="s">
        <v>27143</v>
      </c>
      <c r="W1834" s="2" t="s">
        <v>34</v>
      </c>
      <c r="X1834" s="58" t="s">
        <v>26946</v>
      </c>
      <c r="Z1834" s="2">
        <v>2060000</v>
      </c>
      <c r="AB1834" s="58">
        <v>46162.356724537036</v>
      </c>
      <c r="AC1834" s="2">
        <v>0</v>
      </c>
      <c r="AD1834" s="104">
        <v>2060000</v>
      </c>
      <c r="AE1834" s="2">
        <v>46162.356724537036</v>
      </c>
      <c r="AG1834" s="2">
        <v>196470</v>
      </c>
    </row>
    <row r="1835" spans="1:33" ht="45" x14ac:dyDescent="0.25">
      <c r="A1835" s="2" t="s">
        <v>27324</v>
      </c>
      <c r="B1835" s="2" t="s">
        <v>27143</v>
      </c>
      <c r="C1835" s="2" t="s">
        <v>27325</v>
      </c>
      <c r="F1835" s="2" t="s">
        <v>27081</v>
      </c>
      <c r="G1835" s="2" t="s">
        <v>27082</v>
      </c>
      <c r="H1835" s="2" t="s">
        <v>27083</v>
      </c>
      <c r="I1835" s="2" t="s">
        <v>27326</v>
      </c>
      <c r="J1835" s="2" t="s">
        <v>28</v>
      </c>
      <c r="K1835" s="2" t="s">
        <v>78</v>
      </c>
      <c r="L1835" s="2" t="s">
        <v>202</v>
      </c>
      <c r="M1835" s="2" t="s">
        <v>203</v>
      </c>
      <c r="N1835" s="2" t="s">
        <v>3691</v>
      </c>
      <c r="O1835" s="2" t="s">
        <v>705</v>
      </c>
      <c r="P1835" s="24">
        <v>0</v>
      </c>
      <c r="Q1835" s="24">
        <v>0</v>
      </c>
      <c r="R1835" s="27" t="s">
        <v>1578</v>
      </c>
      <c r="S1835" s="28" t="s">
        <v>1589</v>
      </c>
      <c r="T1835" s="2" t="s">
        <v>33</v>
      </c>
      <c r="U1835" s="2">
        <v>0</v>
      </c>
      <c r="V1835" s="2" t="s">
        <v>26946</v>
      </c>
      <c r="W1835" s="2" t="s">
        <v>34</v>
      </c>
      <c r="AC1835" s="2">
        <v>0</v>
      </c>
      <c r="AD1835" s="104"/>
    </row>
    <row r="1836" spans="1:33" ht="45" x14ac:dyDescent="0.25">
      <c r="A1836" s="2" t="s">
        <v>27327</v>
      </c>
      <c r="B1836" s="2" t="s">
        <v>27143</v>
      </c>
      <c r="C1836" s="2" t="s">
        <v>27328</v>
      </c>
      <c r="F1836" s="2" t="s">
        <v>27329</v>
      </c>
      <c r="G1836" s="2" t="s">
        <v>27330</v>
      </c>
      <c r="H1836" s="2" t="s">
        <v>27331</v>
      </c>
      <c r="I1836" s="2" t="s">
        <v>27332</v>
      </c>
      <c r="J1836" s="2" t="s">
        <v>28</v>
      </c>
      <c r="K1836" s="2" t="s">
        <v>61</v>
      </c>
      <c r="L1836" s="2" t="s">
        <v>372</v>
      </c>
      <c r="M1836" s="2" t="s">
        <v>122</v>
      </c>
      <c r="N1836" s="2" t="s">
        <v>4096</v>
      </c>
      <c r="O1836" s="2" t="s">
        <v>32</v>
      </c>
      <c r="P1836" s="24">
        <v>0</v>
      </c>
      <c r="Q1836" s="24">
        <v>2</v>
      </c>
      <c r="R1836" s="27" t="s">
        <v>1568</v>
      </c>
      <c r="S1836" s="28" t="s">
        <v>1589</v>
      </c>
      <c r="T1836" s="2" t="s">
        <v>33</v>
      </c>
      <c r="U1836" s="2">
        <v>412000</v>
      </c>
      <c r="V1836" s="2" t="s">
        <v>27143</v>
      </c>
      <c r="W1836" s="2" t="s">
        <v>34</v>
      </c>
      <c r="X1836" s="58" t="s">
        <v>26946</v>
      </c>
      <c r="Z1836" s="2">
        <v>412000</v>
      </c>
      <c r="AB1836" s="58">
        <v>46162.364189814813</v>
      </c>
      <c r="AC1836" s="2">
        <v>0</v>
      </c>
      <c r="AD1836" s="104">
        <v>412000</v>
      </c>
      <c r="AE1836" s="2">
        <v>46162.364189814813</v>
      </c>
      <c r="AG1836" s="2">
        <v>196435</v>
      </c>
    </row>
    <row r="1837" spans="1:33" ht="60" x14ac:dyDescent="0.25">
      <c r="A1837" s="2" t="s">
        <v>28911</v>
      </c>
      <c r="B1837" s="2" t="s">
        <v>27143</v>
      </c>
      <c r="C1837" s="2" t="s">
        <v>28912</v>
      </c>
      <c r="F1837" s="2" t="s">
        <v>12066</v>
      </c>
      <c r="G1837" s="2" t="s">
        <v>12067</v>
      </c>
      <c r="H1837" s="2" t="s">
        <v>12068</v>
      </c>
      <c r="I1837" s="2" t="s">
        <v>23072</v>
      </c>
      <c r="J1837" s="2" t="s">
        <v>28</v>
      </c>
      <c r="K1837" s="2" t="s">
        <v>61</v>
      </c>
      <c r="L1837" s="2" t="s">
        <v>1226</v>
      </c>
      <c r="M1837" s="2" t="s">
        <v>1227</v>
      </c>
      <c r="N1837" s="2" t="s">
        <v>3253</v>
      </c>
      <c r="O1837" s="2" t="s">
        <v>32</v>
      </c>
      <c r="P1837" s="24">
        <v>0</v>
      </c>
      <c r="Q1837" s="24">
        <v>1</v>
      </c>
      <c r="R1837" s="27" t="s">
        <v>1568</v>
      </c>
      <c r="S1837" s="28" t="s">
        <v>1585</v>
      </c>
      <c r="T1837" s="2" t="s">
        <v>38</v>
      </c>
      <c r="U1837" s="2">
        <v>2060000</v>
      </c>
      <c r="V1837" s="2" t="s">
        <v>27143</v>
      </c>
      <c r="W1837" s="2" t="s">
        <v>34</v>
      </c>
      <c r="X1837" s="58" t="s">
        <v>27143</v>
      </c>
      <c r="Z1837" s="2">
        <v>2060000</v>
      </c>
      <c r="AB1837" s="58">
        <v>46161.498645833337</v>
      </c>
      <c r="AC1837" s="2">
        <v>0</v>
      </c>
      <c r="AD1837" s="104">
        <v>2060000</v>
      </c>
      <c r="AE1837" s="2">
        <v>46161.498645833337</v>
      </c>
      <c r="AG1837" s="2">
        <v>196106</v>
      </c>
    </row>
    <row r="1838" spans="1:33" ht="60" x14ac:dyDescent="0.25">
      <c r="A1838" s="2" t="s">
        <v>28913</v>
      </c>
      <c r="B1838" s="2" t="s">
        <v>27143</v>
      </c>
      <c r="C1838" s="2" t="s">
        <v>28914</v>
      </c>
      <c r="F1838" s="2" t="s">
        <v>28915</v>
      </c>
      <c r="G1838" s="2" t="s">
        <v>28916</v>
      </c>
      <c r="H1838" s="2" t="s">
        <v>28917</v>
      </c>
      <c r="I1838" s="2" t="s">
        <v>28918</v>
      </c>
      <c r="J1838" s="2" t="s">
        <v>28</v>
      </c>
      <c r="K1838" s="2" t="s">
        <v>78</v>
      </c>
      <c r="L1838" s="2" t="s">
        <v>665</v>
      </c>
      <c r="M1838" s="2" t="s">
        <v>666</v>
      </c>
      <c r="N1838" s="2" t="s">
        <v>7711</v>
      </c>
      <c r="O1838" s="2" t="s">
        <v>32</v>
      </c>
      <c r="P1838" s="24">
        <v>0</v>
      </c>
      <c r="Q1838" s="24">
        <v>1</v>
      </c>
      <c r="R1838" s="27" t="s">
        <v>1568</v>
      </c>
      <c r="S1838" s="28" t="s">
        <v>1585</v>
      </c>
      <c r="T1838" s="2" t="s">
        <v>38</v>
      </c>
      <c r="U1838" s="2">
        <v>2060000</v>
      </c>
      <c r="V1838" s="2" t="s">
        <v>27143</v>
      </c>
      <c r="W1838" s="2" t="s">
        <v>34</v>
      </c>
      <c r="X1838" s="58" t="s">
        <v>26946</v>
      </c>
      <c r="Z1838" s="2">
        <v>2060000</v>
      </c>
      <c r="AB1838" s="58">
        <v>46162.695613425924</v>
      </c>
      <c r="AC1838" s="2">
        <v>0</v>
      </c>
      <c r="AD1838" s="104">
        <v>2060000</v>
      </c>
      <c r="AE1838" s="2">
        <v>46162.695613425924</v>
      </c>
      <c r="AG1838" s="2">
        <v>196928</v>
      </c>
    </row>
    <row r="1839" spans="1:33" ht="45" x14ac:dyDescent="0.25">
      <c r="A1839" s="2" t="s">
        <v>29344</v>
      </c>
      <c r="B1839" s="2" t="s">
        <v>27143</v>
      </c>
      <c r="C1839" s="2" t="s">
        <v>29345</v>
      </c>
      <c r="F1839" s="2" t="s">
        <v>9967</v>
      </c>
      <c r="G1839" s="2" t="s">
        <v>9968</v>
      </c>
      <c r="H1839" s="2" t="s">
        <v>9969</v>
      </c>
      <c r="I1839" s="2" t="s">
        <v>22826</v>
      </c>
      <c r="J1839" s="2" t="s">
        <v>28</v>
      </c>
      <c r="K1839" s="2" t="s">
        <v>68</v>
      </c>
      <c r="L1839" s="2" t="s">
        <v>192</v>
      </c>
      <c r="M1839" s="2" t="s">
        <v>699</v>
      </c>
      <c r="N1839" s="2" t="s">
        <v>5478</v>
      </c>
      <c r="O1839" s="2" t="s">
        <v>797</v>
      </c>
      <c r="P1839" s="24">
        <v>0</v>
      </c>
      <c r="Q1839" s="24">
        <v>0</v>
      </c>
      <c r="R1839" s="27" t="s">
        <v>1580</v>
      </c>
      <c r="S1839" s="28" t="s">
        <v>1583</v>
      </c>
      <c r="T1839" s="2" t="s">
        <v>130</v>
      </c>
      <c r="U1839" s="2">
        <v>20600000</v>
      </c>
      <c r="V1839" s="2" t="s">
        <v>27143</v>
      </c>
      <c r="W1839" s="2" t="s">
        <v>34</v>
      </c>
      <c r="AC1839" s="2">
        <v>0</v>
      </c>
      <c r="AD1839" s="104"/>
    </row>
    <row r="1840" spans="1:33" ht="60" x14ac:dyDescent="0.25">
      <c r="A1840" s="2" t="s">
        <v>27333</v>
      </c>
      <c r="B1840" s="2" t="s">
        <v>27143</v>
      </c>
      <c r="C1840" s="2" t="s">
        <v>27334</v>
      </c>
      <c r="F1840" s="2" t="s">
        <v>27335</v>
      </c>
      <c r="G1840" s="2" t="s">
        <v>27336</v>
      </c>
      <c r="H1840" s="2" t="s">
        <v>4633</v>
      </c>
      <c r="I1840" s="2" t="s">
        <v>22657</v>
      </c>
      <c r="J1840" s="2" t="s">
        <v>28</v>
      </c>
      <c r="K1840" s="2" t="s">
        <v>68</v>
      </c>
      <c r="L1840" s="2" t="s">
        <v>227</v>
      </c>
      <c r="M1840" s="2" t="s">
        <v>228</v>
      </c>
      <c r="N1840" s="2" t="s">
        <v>3643</v>
      </c>
      <c r="O1840" s="2" t="s">
        <v>19490</v>
      </c>
      <c r="P1840" s="24">
        <v>0</v>
      </c>
      <c r="Q1840" s="24">
        <v>0</v>
      </c>
      <c r="R1840" s="27" t="s">
        <v>1579</v>
      </c>
      <c r="S1840" s="28" t="s">
        <v>1589</v>
      </c>
      <c r="T1840" s="2" t="s">
        <v>33</v>
      </c>
      <c r="U1840" s="2">
        <v>412000</v>
      </c>
      <c r="V1840" s="2" t="s">
        <v>27143</v>
      </c>
      <c r="W1840" s="2" t="s">
        <v>34</v>
      </c>
      <c r="X1840" s="58" t="s">
        <v>26946</v>
      </c>
      <c r="Y1840" s="2" t="s">
        <v>39</v>
      </c>
      <c r="Z1840" s="2">
        <v>412000</v>
      </c>
      <c r="AA1840" s="2" t="s">
        <v>40</v>
      </c>
      <c r="AB1840" s="58">
        <v>46162.672500000001</v>
      </c>
      <c r="AC1840" s="2">
        <v>0</v>
      </c>
      <c r="AD1840" s="104">
        <v>412000</v>
      </c>
      <c r="AE1840" s="2">
        <v>46162.672500000001</v>
      </c>
      <c r="AG1840" s="2">
        <v>196222</v>
      </c>
    </row>
    <row r="1841" spans="1:33" ht="45" x14ac:dyDescent="0.25">
      <c r="A1841" s="2" t="s">
        <v>27337</v>
      </c>
      <c r="B1841" s="2" t="s">
        <v>27143</v>
      </c>
      <c r="C1841" s="2" t="s">
        <v>27338</v>
      </c>
      <c r="F1841" s="2" t="s">
        <v>27339</v>
      </c>
      <c r="G1841" s="2" t="s">
        <v>27340</v>
      </c>
      <c r="H1841" s="2" t="s">
        <v>27341</v>
      </c>
      <c r="I1841" s="2" t="s">
        <v>27342</v>
      </c>
      <c r="J1841" s="2" t="s">
        <v>28</v>
      </c>
      <c r="K1841" s="2" t="s">
        <v>43</v>
      </c>
      <c r="L1841" s="2" t="s">
        <v>267</v>
      </c>
      <c r="M1841" s="2" t="s">
        <v>1218</v>
      </c>
      <c r="N1841" s="2" t="s">
        <v>4340</v>
      </c>
      <c r="O1841" s="2" t="s">
        <v>32</v>
      </c>
      <c r="P1841" s="24">
        <v>0</v>
      </c>
      <c r="Q1841" s="24">
        <v>1</v>
      </c>
      <c r="R1841" s="27" t="s">
        <v>1568</v>
      </c>
      <c r="S1841" s="28" t="s">
        <v>1589</v>
      </c>
      <c r="T1841" s="2" t="s">
        <v>33</v>
      </c>
      <c r="U1841" s="2">
        <v>412000</v>
      </c>
      <c r="V1841" s="2" t="s">
        <v>27143</v>
      </c>
      <c r="W1841" s="2" t="s">
        <v>34</v>
      </c>
      <c r="X1841" s="58" t="s">
        <v>27143</v>
      </c>
      <c r="Z1841" s="2">
        <v>412000</v>
      </c>
      <c r="AB1841" s="58">
        <v>46161.500671296293</v>
      </c>
      <c r="AC1841" s="2">
        <v>0</v>
      </c>
      <c r="AD1841" s="104">
        <v>412000</v>
      </c>
      <c r="AE1841" s="2">
        <v>46161.500671296293</v>
      </c>
      <c r="AG1841" s="2">
        <v>196177</v>
      </c>
    </row>
    <row r="1842" spans="1:33" ht="45" x14ac:dyDescent="0.25">
      <c r="A1842" s="2" t="s">
        <v>27343</v>
      </c>
      <c r="B1842" s="2" t="s">
        <v>27143</v>
      </c>
      <c r="C1842" s="2" t="s">
        <v>27344</v>
      </c>
      <c r="F1842" s="2" t="s">
        <v>27345</v>
      </c>
      <c r="G1842" s="2" t="s">
        <v>27346</v>
      </c>
      <c r="H1842" s="2" t="s">
        <v>27347</v>
      </c>
      <c r="I1842" s="2" t="s">
        <v>27348</v>
      </c>
      <c r="J1842" s="2" t="s">
        <v>28</v>
      </c>
      <c r="K1842" s="2" t="s">
        <v>68</v>
      </c>
      <c r="L1842" s="2" t="s">
        <v>227</v>
      </c>
      <c r="M1842" s="2" t="s">
        <v>228</v>
      </c>
      <c r="N1842" s="2" t="s">
        <v>3643</v>
      </c>
      <c r="O1842" s="2" t="s">
        <v>32</v>
      </c>
      <c r="P1842" s="24">
        <v>0</v>
      </c>
      <c r="Q1842" s="24">
        <v>1</v>
      </c>
      <c r="R1842" s="27" t="s">
        <v>1568</v>
      </c>
      <c r="S1842" s="28" t="s">
        <v>1589</v>
      </c>
      <c r="T1842" s="2" t="s">
        <v>33</v>
      </c>
      <c r="U1842" s="2">
        <v>412000</v>
      </c>
      <c r="V1842" s="2" t="s">
        <v>27143</v>
      </c>
      <c r="W1842" s="2" t="s">
        <v>34</v>
      </c>
      <c r="X1842" s="58" t="s">
        <v>26946</v>
      </c>
      <c r="Z1842" s="2">
        <v>412000</v>
      </c>
      <c r="AB1842" s="58">
        <v>46162.675717592596</v>
      </c>
      <c r="AC1842" s="2">
        <v>0</v>
      </c>
      <c r="AD1842" s="104">
        <v>412000</v>
      </c>
      <c r="AE1842" s="2">
        <v>46162.675717592596</v>
      </c>
      <c r="AG1842" s="2">
        <v>196562</v>
      </c>
    </row>
    <row r="1843" spans="1:33" ht="60" x14ac:dyDescent="0.25">
      <c r="A1843" s="2" t="s">
        <v>28919</v>
      </c>
      <c r="B1843" s="2" t="s">
        <v>27143</v>
      </c>
      <c r="C1843" s="2" t="s">
        <v>28920</v>
      </c>
      <c r="F1843" s="2" t="s">
        <v>27363</v>
      </c>
      <c r="G1843" s="2" t="s">
        <v>27364</v>
      </c>
      <c r="H1843" s="2" t="s">
        <v>27365</v>
      </c>
      <c r="I1843" s="2" t="s">
        <v>27366</v>
      </c>
      <c r="J1843" s="2" t="s">
        <v>28</v>
      </c>
      <c r="K1843" s="2" t="s">
        <v>74</v>
      </c>
      <c r="L1843" s="2" t="s">
        <v>449</v>
      </c>
      <c r="M1843" s="2" t="s">
        <v>27285</v>
      </c>
      <c r="N1843" s="2" t="s">
        <v>27286</v>
      </c>
      <c r="O1843" s="2" t="s">
        <v>32</v>
      </c>
      <c r="P1843" s="24">
        <v>0</v>
      </c>
      <c r="Q1843" s="24">
        <v>1</v>
      </c>
      <c r="R1843" s="27" t="s">
        <v>1568</v>
      </c>
      <c r="S1843" s="28" t="s">
        <v>1585</v>
      </c>
      <c r="T1843" s="2" t="s">
        <v>38</v>
      </c>
      <c r="U1843" s="2">
        <v>2060000</v>
      </c>
      <c r="V1843" s="2" t="s">
        <v>27143</v>
      </c>
      <c r="W1843" s="2" t="s">
        <v>34</v>
      </c>
      <c r="X1843" s="58" t="s">
        <v>26626</v>
      </c>
      <c r="Z1843" s="2">
        <v>2060000</v>
      </c>
      <c r="AB1843" s="58">
        <v>46163.418009259258</v>
      </c>
      <c r="AC1843" s="2">
        <v>0</v>
      </c>
      <c r="AD1843" s="104">
        <v>2060000</v>
      </c>
      <c r="AE1843" s="2">
        <v>46163.418009259258</v>
      </c>
      <c r="AG1843" s="2">
        <v>197058</v>
      </c>
    </row>
    <row r="1844" spans="1:33" ht="45" x14ac:dyDescent="0.25">
      <c r="A1844" s="2" t="s">
        <v>27349</v>
      </c>
      <c r="B1844" s="2" t="s">
        <v>27143</v>
      </c>
      <c r="C1844" s="2" t="s">
        <v>27350</v>
      </c>
      <c r="F1844" s="2" t="s">
        <v>27351</v>
      </c>
      <c r="G1844" s="2" t="s">
        <v>27352</v>
      </c>
      <c r="H1844" s="2" t="s">
        <v>27353</v>
      </c>
      <c r="I1844" s="2" t="s">
        <v>27354</v>
      </c>
      <c r="J1844" s="2" t="s">
        <v>28</v>
      </c>
      <c r="K1844" s="2" t="s">
        <v>68</v>
      </c>
      <c r="L1844" s="2" t="s">
        <v>302</v>
      </c>
      <c r="M1844" s="2" t="s">
        <v>303</v>
      </c>
      <c r="N1844" s="2" t="s">
        <v>3107</v>
      </c>
      <c r="O1844" s="2" t="s">
        <v>32</v>
      </c>
      <c r="P1844" s="24">
        <v>0</v>
      </c>
      <c r="Q1844" s="24">
        <v>1</v>
      </c>
      <c r="R1844" s="27" t="s">
        <v>1568</v>
      </c>
      <c r="S1844" s="28" t="s">
        <v>1589</v>
      </c>
      <c r="T1844" s="2" t="s">
        <v>33</v>
      </c>
      <c r="U1844" s="2">
        <v>412000</v>
      </c>
      <c r="V1844" s="2" t="s">
        <v>27143</v>
      </c>
      <c r="W1844" s="2" t="s">
        <v>34</v>
      </c>
      <c r="X1844" s="58" t="s">
        <v>26447</v>
      </c>
      <c r="Z1844" s="2">
        <v>412000</v>
      </c>
      <c r="AB1844" s="58">
        <v>46164.618263888886</v>
      </c>
      <c r="AC1844" s="2">
        <v>0</v>
      </c>
      <c r="AD1844" s="104">
        <v>412000</v>
      </c>
      <c r="AE1844" s="2">
        <v>46164.618263888886</v>
      </c>
      <c r="AG1844" s="2">
        <v>196359</v>
      </c>
    </row>
    <row r="1845" spans="1:33" ht="45" x14ac:dyDescent="0.25">
      <c r="A1845" s="2" t="s">
        <v>27355</v>
      </c>
      <c r="B1845" s="2" t="s">
        <v>27143</v>
      </c>
      <c r="C1845" s="2" t="s">
        <v>27356</v>
      </c>
      <c r="F1845" s="2" t="s">
        <v>27357</v>
      </c>
      <c r="G1845" s="2" t="s">
        <v>27358</v>
      </c>
      <c r="H1845" s="2" t="s">
        <v>27359</v>
      </c>
      <c r="I1845" s="2" t="s">
        <v>27360</v>
      </c>
      <c r="J1845" s="2" t="s">
        <v>28</v>
      </c>
      <c r="K1845" s="2" t="s">
        <v>68</v>
      </c>
      <c r="L1845" s="2" t="s">
        <v>227</v>
      </c>
      <c r="M1845" s="2" t="s">
        <v>228</v>
      </c>
      <c r="N1845" s="2" t="s">
        <v>3643</v>
      </c>
      <c r="O1845" s="2" t="s">
        <v>32</v>
      </c>
      <c r="P1845" s="24">
        <v>0</v>
      </c>
      <c r="Q1845" s="24">
        <v>1</v>
      </c>
      <c r="R1845" s="27" t="s">
        <v>1568</v>
      </c>
      <c r="S1845" s="28" t="s">
        <v>1589</v>
      </c>
      <c r="T1845" s="2" t="s">
        <v>33</v>
      </c>
      <c r="U1845" s="2">
        <v>412000</v>
      </c>
      <c r="V1845" s="2" t="s">
        <v>27143</v>
      </c>
      <c r="W1845" s="2" t="s">
        <v>34</v>
      </c>
      <c r="X1845" s="58" t="s">
        <v>26946</v>
      </c>
      <c r="Z1845" s="2">
        <v>412000</v>
      </c>
      <c r="AB1845" s="58">
        <v>46162.687013888892</v>
      </c>
      <c r="AC1845" s="2">
        <v>0</v>
      </c>
      <c r="AD1845" s="104">
        <v>412000</v>
      </c>
      <c r="AE1845" s="2">
        <v>46162.687013888892</v>
      </c>
      <c r="AG1845" s="2">
        <v>198500</v>
      </c>
    </row>
    <row r="1846" spans="1:33" ht="60" x14ac:dyDescent="0.25">
      <c r="A1846" s="2" t="s">
        <v>28921</v>
      </c>
      <c r="B1846" s="2" t="s">
        <v>27143</v>
      </c>
      <c r="C1846" s="2" t="s">
        <v>28922</v>
      </c>
      <c r="F1846" s="2" t="s">
        <v>28923</v>
      </c>
      <c r="G1846" s="2" t="s">
        <v>28924</v>
      </c>
      <c r="H1846" s="2" t="s">
        <v>28925</v>
      </c>
      <c r="I1846" s="2" t="s">
        <v>28926</v>
      </c>
      <c r="J1846" s="2" t="s">
        <v>28</v>
      </c>
      <c r="K1846" s="2" t="s">
        <v>78</v>
      </c>
      <c r="L1846" s="2" t="s">
        <v>665</v>
      </c>
      <c r="M1846" s="2" t="s">
        <v>666</v>
      </c>
      <c r="N1846" s="2" t="s">
        <v>7711</v>
      </c>
      <c r="O1846" s="2" t="s">
        <v>32</v>
      </c>
      <c r="P1846" s="24">
        <v>0</v>
      </c>
      <c r="Q1846" s="24">
        <v>1</v>
      </c>
      <c r="R1846" s="27" t="s">
        <v>1568</v>
      </c>
      <c r="S1846" s="28" t="s">
        <v>1585</v>
      </c>
      <c r="T1846" s="2" t="s">
        <v>38</v>
      </c>
      <c r="U1846" s="2">
        <v>2060000</v>
      </c>
      <c r="V1846" s="2" t="s">
        <v>27143</v>
      </c>
      <c r="W1846" s="2" t="s">
        <v>34</v>
      </c>
      <c r="X1846" s="58" t="s">
        <v>26946</v>
      </c>
      <c r="Z1846" s="2">
        <v>2060000</v>
      </c>
      <c r="AB1846" s="58">
        <v>46162.694456018522</v>
      </c>
      <c r="AC1846" s="2">
        <v>0</v>
      </c>
      <c r="AD1846" s="104">
        <v>2060000</v>
      </c>
      <c r="AE1846" s="2">
        <v>46162.694456018522</v>
      </c>
      <c r="AG1846" s="2">
        <v>196929</v>
      </c>
    </row>
    <row r="1847" spans="1:33" ht="45" x14ac:dyDescent="0.25">
      <c r="A1847" s="2" t="s">
        <v>27361</v>
      </c>
      <c r="B1847" s="2" t="s">
        <v>27143</v>
      </c>
      <c r="C1847" s="2" t="s">
        <v>27362</v>
      </c>
      <c r="F1847" s="2" t="s">
        <v>27363</v>
      </c>
      <c r="G1847" s="2" t="s">
        <v>27364</v>
      </c>
      <c r="H1847" s="2" t="s">
        <v>27365</v>
      </c>
      <c r="I1847" s="2" t="s">
        <v>27366</v>
      </c>
      <c r="J1847" s="2" t="s">
        <v>28</v>
      </c>
      <c r="K1847" s="2" t="s">
        <v>74</v>
      </c>
      <c r="L1847" s="2" t="s">
        <v>449</v>
      </c>
      <c r="M1847" s="2" t="s">
        <v>27285</v>
      </c>
      <c r="N1847" s="2" t="s">
        <v>27286</v>
      </c>
      <c r="O1847" s="2" t="s">
        <v>32</v>
      </c>
      <c r="P1847" s="24">
        <v>0</v>
      </c>
      <c r="Q1847" s="24">
        <v>1</v>
      </c>
      <c r="R1847" s="27" t="s">
        <v>1568</v>
      </c>
      <c r="S1847" s="28" t="s">
        <v>1589</v>
      </c>
      <c r="T1847" s="2" t="s">
        <v>33</v>
      </c>
      <c r="U1847" s="2">
        <v>412000</v>
      </c>
      <c r="V1847" s="2" t="s">
        <v>27143</v>
      </c>
      <c r="W1847" s="2" t="s">
        <v>34</v>
      </c>
      <c r="X1847" s="58" t="s">
        <v>26626</v>
      </c>
      <c r="Z1847" s="2">
        <v>412000</v>
      </c>
      <c r="AB1847" s="58">
        <v>46163.419189814813</v>
      </c>
      <c r="AC1847" s="2">
        <v>0</v>
      </c>
      <c r="AD1847" s="104">
        <v>412000</v>
      </c>
      <c r="AE1847" s="2">
        <v>46163.419189814813</v>
      </c>
      <c r="AG1847" s="2">
        <v>197030</v>
      </c>
    </row>
    <row r="1848" spans="1:33" ht="60" x14ac:dyDescent="0.25">
      <c r="A1848" s="2" t="s">
        <v>28927</v>
      </c>
      <c r="B1848" s="2" t="s">
        <v>27143</v>
      </c>
      <c r="C1848" s="2" t="s">
        <v>28928</v>
      </c>
      <c r="F1848" s="2" t="s">
        <v>28929</v>
      </c>
      <c r="G1848" s="2" t="s">
        <v>28930</v>
      </c>
      <c r="H1848" s="2" t="s">
        <v>28931</v>
      </c>
      <c r="I1848" s="2" t="s">
        <v>28932</v>
      </c>
      <c r="J1848" s="2" t="s">
        <v>28</v>
      </c>
      <c r="K1848" s="2" t="s">
        <v>68</v>
      </c>
      <c r="L1848" s="2" t="s">
        <v>247</v>
      </c>
      <c r="M1848" s="2" t="s">
        <v>301</v>
      </c>
      <c r="N1848" s="2" t="s">
        <v>3971</v>
      </c>
      <c r="O1848" s="3" t="s">
        <v>32</v>
      </c>
      <c r="P1848" s="24">
        <v>0</v>
      </c>
      <c r="Q1848" s="24">
        <v>1</v>
      </c>
      <c r="R1848" s="27" t="s">
        <v>1568</v>
      </c>
      <c r="S1848" s="28" t="s">
        <v>1585</v>
      </c>
      <c r="T1848" s="2" t="s">
        <v>38</v>
      </c>
      <c r="U1848" s="2">
        <v>2060000</v>
      </c>
      <c r="V1848" s="2" t="s">
        <v>27143</v>
      </c>
      <c r="W1848" s="2" t="s">
        <v>34</v>
      </c>
      <c r="X1848" s="58" t="s">
        <v>27143</v>
      </c>
      <c r="Z1848" s="2">
        <v>2060000</v>
      </c>
      <c r="AB1848" s="58">
        <v>46161.539687500001</v>
      </c>
      <c r="AC1848" s="2">
        <v>0</v>
      </c>
      <c r="AD1848" s="104">
        <v>2060000</v>
      </c>
      <c r="AE1848" s="2">
        <v>46161.539687500001</v>
      </c>
      <c r="AG1848" s="2">
        <v>196538</v>
      </c>
    </row>
    <row r="1849" spans="1:33" ht="45" x14ac:dyDescent="0.25">
      <c r="A1849" s="2" t="s">
        <v>27367</v>
      </c>
      <c r="B1849" s="2" t="s">
        <v>27143</v>
      </c>
      <c r="C1849" s="2" t="s">
        <v>27368</v>
      </c>
      <c r="F1849" s="2" t="s">
        <v>27369</v>
      </c>
      <c r="G1849" s="2" t="s">
        <v>27370</v>
      </c>
      <c r="H1849" s="2" t="s">
        <v>27371</v>
      </c>
      <c r="I1849" s="2" t="s">
        <v>27372</v>
      </c>
      <c r="J1849" s="2" t="s">
        <v>28</v>
      </c>
      <c r="K1849" s="2" t="s">
        <v>173</v>
      </c>
      <c r="L1849" s="2" t="s">
        <v>112</v>
      </c>
      <c r="M1849" s="2" t="s">
        <v>510</v>
      </c>
      <c r="N1849" s="2" t="s">
        <v>3681</v>
      </c>
      <c r="O1849" s="2" t="s">
        <v>32</v>
      </c>
      <c r="P1849" s="24">
        <v>0</v>
      </c>
      <c r="Q1849" s="24">
        <v>1</v>
      </c>
      <c r="R1849" s="27" t="s">
        <v>1568</v>
      </c>
      <c r="S1849" s="28" t="s">
        <v>1589</v>
      </c>
      <c r="T1849" s="2" t="s">
        <v>33</v>
      </c>
      <c r="U1849" s="2">
        <v>412000</v>
      </c>
      <c r="V1849" s="2" t="s">
        <v>26946</v>
      </c>
      <c r="W1849" s="2" t="s">
        <v>34</v>
      </c>
      <c r="X1849" s="58" t="s">
        <v>26946</v>
      </c>
      <c r="Z1849" s="2">
        <v>412000</v>
      </c>
      <c r="AB1849" s="58">
        <v>46162.500671296293</v>
      </c>
      <c r="AC1849" s="2">
        <v>0</v>
      </c>
      <c r="AD1849" s="104">
        <v>412000</v>
      </c>
      <c r="AE1849" s="2">
        <v>46162.500671296293</v>
      </c>
      <c r="AG1849" s="2">
        <v>199096</v>
      </c>
    </row>
    <row r="1850" spans="1:33" ht="45" x14ac:dyDescent="0.25">
      <c r="A1850" s="2" t="s">
        <v>27373</v>
      </c>
      <c r="B1850" s="2" t="s">
        <v>27143</v>
      </c>
      <c r="C1850" s="2" t="s">
        <v>27374</v>
      </c>
      <c r="F1850" s="2" t="s">
        <v>27375</v>
      </c>
      <c r="G1850" s="2" t="s">
        <v>27376</v>
      </c>
      <c r="H1850" s="2" t="s">
        <v>27377</v>
      </c>
      <c r="I1850" s="2" t="s">
        <v>27378</v>
      </c>
      <c r="J1850" s="2" t="s">
        <v>28</v>
      </c>
      <c r="K1850" s="2" t="s">
        <v>29</v>
      </c>
      <c r="L1850" s="2" t="s">
        <v>322</v>
      </c>
      <c r="M1850" s="2" t="s">
        <v>7315</v>
      </c>
      <c r="N1850" s="2" t="s">
        <v>7316</v>
      </c>
      <c r="O1850" s="3" t="s">
        <v>32</v>
      </c>
      <c r="P1850" s="24">
        <v>0</v>
      </c>
      <c r="Q1850" s="24">
        <v>1</v>
      </c>
      <c r="R1850" s="27" t="s">
        <v>1568</v>
      </c>
      <c r="S1850" s="28" t="s">
        <v>1589</v>
      </c>
      <c r="T1850" s="2" t="s">
        <v>33</v>
      </c>
      <c r="U1850" s="2">
        <v>412000</v>
      </c>
      <c r="V1850" s="2" t="s">
        <v>27143</v>
      </c>
      <c r="W1850" s="2" t="s">
        <v>34</v>
      </c>
      <c r="X1850" s="58" t="s">
        <v>26946</v>
      </c>
      <c r="Z1850" s="2">
        <v>412000</v>
      </c>
      <c r="AB1850" s="58">
        <v>46162.378148148149</v>
      </c>
      <c r="AC1850" s="2">
        <v>0</v>
      </c>
      <c r="AD1850" s="104">
        <v>412000</v>
      </c>
      <c r="AE1850" s="2">
        <v>46162.378148148149</v>
      </c>
      <c r="AG1850" s="2">
        <v>197009</v>
      </c>
    </row>
    <row r="1851" spans="1:33" ht="60" x14ac:dyDescent="0.25">
      <c r="A1851" s="2" t="s">
        <v>28933</v>
      </c>
      <c r="B1851" s="2" t="s">
        <v>27143</v>
      </c>
      <c r="C1851" s="2" t="s">
        <v>28934</v>
      </c>
      <c r="F1851" s="2" t="s">
        <v>27375</v>
      </c>
      <c r="G1851" s="2" t="s">
        <v>27376</v>
      </c>
      <c r="H1851" s="2" t="s">
        <v>27377</v>
      </c>
      <c r="I1851" s="2" t="s">
        <v>27378</v>
      </c>
      <c r="J1851" s="2" t="s">
        <v>28</v>
      </c>
      <c r="K1851" s="2" t="s">
        <v>29</v>
      </c>
      <c r="L1851" s="2" t="s">
        <v>322</v>
      </c>
      <c r="M1851" s="2" t="s">
        <v>7315</v>
      </c>
      <c r="N1851" s="2" t="s">
        <v>7316</v>
      </c>
      <c r="O1851" s="2" t="s">
        <v>705</v>
      </c>
      <c r="P1851" s="24">
        <v>0</v>
      </c>
      <c r="Q1851" s="24">
        <v>0</v>
      </c>
      <c r="R1851" s="27" t="s">
        <v>1578</v>
      </c>
      <c r="S1851" s="28" t="s">
        <v>1585</v>
      </c>
      <c r="T1851" s="2" t="s">
        <v>38</v>
      </c>
      <c r="U1851" s="2">
        <v>0</v>
      </c>
      <c r="V1851" s="2" t="s">
        <v>27143</v>
      </c>
      <c r="W1851" s="2" t="s">
        <v>34</v>
      </c>
      <c r="AC1851" s="2">
        <v>0</v>
      </c>
      <c r="AD1851" s="104"/>
    </row>
    <row r="1852" spans="1:33" ht="45" x14ac:dyDescent="0.25">
      <c r="A1852" s="2" t="s">
        <v>27379</v>
      </c>
      <c r="B1852" s="2" t="s">
        <v>27143</v>
      </c>
      <c r="C1852" s="2" t="s">
        <v>27380</v>
      </c>
      <c r="F1852" s="2" t="s">
        <v>27381</v>
      </c>
      <c r="G1852" s="2" t="s">
        <v>27382</v>
      </c>
      <c r="H1852" s="2" t="s">
        <v>16656</v>
      </c>
      <c r="I1852" s="2" t="s">
        <v>27383</v>
      </c>
      <c r="J1852" s="2" t="s">
        <v>28</v>
      </c>
      <c r="K1852" s="2" t="s">
        <v>68</v>
      </c>
      <c r="L1852" s="2" t="s">
        <v>281</v>
      </c>
      <c r="M1852" s="2" t="s">
        <v>304</v>
      </c>
      <c r="N1852" s="2" t="s">
        <v>4922</v>
      </c>
      <c r="O1852" s="3" t="s">
        <v>32</v>
      </c>
      <c r="P1852" s="24">
        <v>0</v>
      </c>
      <c r="Q1852" s="24">
        <v>1</v>
      </c>
      <c r="R1852" s="27" t="s">
        <v>1568</v>
      </c>
      <c r="S1852" s="28" t="s">
        <v>1589</v>
      </c>
      <c r="T1852" s="2" t="s">
        <v>33</v>
      </c>
      <c r="U1852" s="2">
        <v>412000</v>
      </c>
      <c r="V1852" s="2" t="s">
        <v>27143</v>
      </c>
      <c r="W1852" s="2" t="s">
        <v>34</v>
      </c>
      <c r="X1852" s="58" t="s">
        <v>27143</v>
      </c>
      <c r="Z1852" s="2">
        <v>412000</v>
      </c>
      <c r="AB1852" s="58">
        <v>46161.485972222225</v>
      </c>
      <c r="AC1852" s="2">
        <v>0</v>
      </c>
      <c r="AD1852" s="104">
        <v>412000</v>
      </c>
      <c r="AE1852" s="2">
        <v>46161.485972222225</v>
      </c>
      <c r="AG1852" s="2">
        <v>195654</v>
      </c>
    </row>
    <row r="1853" spans="1:33" ht="45" x14ac:dyDescent="0.25">
      <c r="A1853" s="2" t="s">
        <v>27384</v>
      </c>
      <c r="B1853" s="2" t="s">
        <v>27143</v>
      </c>
      <c r="C1853" s="2" t="s">
        <v>27385</v>
      </c>
      <c r="F1853" s="2" t="s">
        <v>11865</v>
      </c>
      <c r="G1853" s="2" t="s">
        <v>11866</v>
      </c>
      <c r="H1853" s="2" t="s">
        <v>11867</v>
      </c>
      <c r="I1853" s="2" t="s">
        <v>27386</v>
      </c>
      <c r="J1853" s="2" t="s">
        <v>28</v>
      </c>
      <c r="K1853" s="2" t="s">
        <v>68</v>
      </c>
      <c r="L1853" s="2" t="s">
        <v>413</v>
      </c>
      <c r="M1853" s="2" t="s">
        <v>2268</v>
      </c>
      <c r="N1853" s="2" t="s">
        <v>4978</v>
      </c>
      <c r="O1853" s="2" t="s">
        <v>32</v>
      </c>
      <c r="P1853" s="24">
        <v>0</v>
      </c>
      <c r="Q1853" s="24">
        <v>1</v>
      </c>
      <c r="R1853" s="27" t="s">
        <v>1568</v>
      </c>
      <c r="S1853" s="28" t="s">
        <v>1589</v>
      </c>
      <c r="T1853" s="2" t="s">
        <v>33</v>
      </c>
      <c r="U1853" s="2">
        <v>412000</v>
      </c>
      <c r="V1853" s="2" t="s">
        <v>27143</v>
      </c>
      <c r="W1853" s="2" t="s">
        <v>34</v>
      </c>
      <c r="X1853" s="58" t="s">
        <v>26946</v>
      </c>
      <c r="Z1853" s="2">
        <v>412000</v>
      </c>
      <c r="AB1853" s="58">
        <v>46162.675729166665</v>
      </c>
      <c r="AC1853" s="2">
        <v>0</v>
      </c>
      <c r="AD1853" s="104">
        <v>412000</v>
      </c>
      <c r="AE1853" s="2">
        <v>46162.675729166665</v>
      </c>
      <c r="AG1853" s="2">
        <v>195573</v>
      </c>
    </row>
    <row r="1854" spans="1:33" ht="45" x14ac:dyDescent="0.25">
      <c r="A1854" s="2" t="s">
        <v>27387</v>
      </c>
      <c r="B1854" s="2" t="s">
        <v>27143</v>
      </c>
      <c r="C1854" s="2" t="s">
        <v>27388</v>
      </c>
      <c r="F1854" s="2" t="s">
        <v>27389</v>
      </c>
      <c r="G1854" s="2" t="s">
        <v>27390</v>
      </c>
      <c r="H1854" s="2" t="s">
        <v>12451</v>
      </c>
      <c r="I1854" s="2" t="s">
        <v>27391</v>
      </c>
      <c r="J1854" s="2" t="s">
        <v>28</v>
      </c>
      <c r="K1854" s="2" t="s">
        <v>68</v>
      </c>
      <c r="L1854" s="2" t="s">
        <v>227</v>
      </c>
      <c r="M1854" s="2" t="s">
        <v>228</v>
      </c>
      <c r="N1854" s="2" t="s">
        <v>3643</v>
      </c>
      <c r="O1854" s="3" t="s">
        <v>32</v>
      </c>
      <c r="P1854" s="24">
        <v>0</v>
      </c>
      <c r="Q1854" s="24">
        <v>1</v>
      </c>
      <c r="R1854" s="27" t="s">
        <v>1568</v>
      </c>
      <c r="S1854" s="28" t="s">
        <v>1589</v>
      </c>
      <c r="T1854" s="2" t="s">
        <v>33</v>
      </c>
      <c r="U1854" s="2">
        <v>412000</v>
      </c>
      <c r="V1854" s="2" t="s">
        <v>27143</v>
      </c>
      <c r="W1854" s="2" t="s">
        <v>34</v>
      </c>
      <c r="X1854" s="58" t="s">
        <v>26946</v>
      </c>
      <c r="Z1854" s="2">
        <v>412000</v>
      </c>
      <c r="AB1854" s="58">
        <v>46162.684618055559</v>
      </c>
      <c r="AC1854" s="2">
        <v>0</v>
      </c>
      <c r="AD1854" s="104">
        <v>412000</v>
      </c>
      <c r="AE1854" s="2">
        <v>46162.684618055559</v>
      </c>
      <c r="AG1854" s="2">
        <v>198354</v>
      </c>
    </row>
    <row r="1855" spans="1:33" ht="60" x14ac:dyDescent="0.25">
      <c r="A1855" s="2" t="s">
        <v>28935</v>
      </c>
      <c r="B1855" s="2" t="s">
        <v>27143</v>
      </c>
      <c r="C1855" s="2" t="s">
        <v>28936</v>
      </c>
      <c r="F1855" s="2" t="s">
        <v>28937</v>
      </c>
      <c r="G1855" s="2" t="s">
        <v>28938</v>
      </c>
      <c r="H1855" s="2" t="s">
        <v>28939</v>
      </c>
      <c r="I1855" s="2" t="s">
        <v>28940</v>
      </c>
      <c r="J1855" s="2" t="s">
        <v>28</v>
      </c>
      <c r="K1855" s="2" t="s">
        <v>78</v>
      </c>
      <c r="L1855" s="2" t="s">
        <v>472</v>
      </c>
      <c r="M1855" s="2" t="s">
        <v>473</v>
      </c>
      <c r="N1855" s="2" t="s">
        <v>5326</v>
      </c>
      <c r="O1855" s="2" t="s">
        <v>19490</v>
      </c>
      <c r="P1855" s="24">
        <v>0</v>
      </c>
      <c r="Q1855" s="24">
        <v>0</v>
      </c>
      <c r="R1855" s="27" t="s">
        <v>1579</v>
      </c>
      <c r="S1855" s="28" t="s">
        <v>1585</v>
      </c>
      <c r="T1855" s="2" t="s">
        <v>38</v>
      </c>
      <c r="U1855" s="2">
        <v>2060000</v>
      </c>
      <c r="V1855" s="2" t="s">
        <v>26626</v>
      </c>
      <c r="W1855" s="2" t="s">
        <v>34</v>
      </c>
      <c r="X1855" s="58" t="s">
        <v>31118</v>
      </c>
      <c r="Y1855" s="2" t="s">
        <v>39</v>
      </c>
      <c r="Z1855" s="2">
        <v>2060000</v>
      </c>
      <c r="AA1855" s="2" t="s">
        <v>40</v>
      </c>
      <c r="AB1855" s="58">
        <v>46178.374212962961</v>
      </c>
      <c r="AC1855" s="2">
        <v>0</v>
      </c>
      <c r="AD1855" s="104">
        <v>2060000</v>
      </c>
      <c r="AE1855" s="2">
        <v>46178.374212962961</v>
      </c>
      <c r="AG1855" s="2">
        <v>203765</v>
      </c>
    </row>
    <row r="1856" spans="1:33" ht="75" x14ac:dyDescent="0.25">
      <c r="A1856" s="2" t="s">
        <v>27392</v>
      </c>
      <c r="B1856" s="2" t="s">
        <v>27143</v>
      </c>
      <c r="C1856" s="2" t="s">
        <v>27393</v>
      </c>
      <c r="F1856" s="2" t="s">
        <v>27394</v>
      </c>
      <c r="G1856" s="2" t="s">
        <v>27395</v>
      </c>
      <c r="H1856" s="2" t="s">
        <v>27396</v>
      </c>
      <c r="I1856" s="2" t="s">
        <v>27397</v>
      </c>
      <c r="J1856" s="2" t="s">
        <v>28</v>
      </c>
      <c r="K1856" s="2" t="s">
        <v>29</v>
      </c>
      <c r="L1856" s="2" t="s">
        <v>291</v>
      </c>
      <c r="M1856" s="2" t="s">
        <v>292</v>
      </c>
      <c r="N1856" s="2" t="s">
        <v>6958</v>
      </c>
      <c r="O1856" s="2" t="s">
        <v>19771</v>
      </c>
      <c r="P1856" s="24">
        <v>0</v>
      </c>
      <c r="Q1856" s="24">
        <v>0</v>
      </c>
      <c r="R1856" s="27" t="s">
        <v>1580</v>
      </c>
      <c r="S1856" s="28" t="s">
        <v>1589</v>
      </c>
      <c r="T1856" s="2" t="s">
        <v>33</v>
      </c>
      <c r="U1856" s="2">
        <v>412000</v>
      </c>
      <c r="V1856" s="2" t="s">
        <v>26946</v>
      </c>
      <c r="W1856" s="2" t="s">
        <v>34</v>
      </c>
      <c r="Y1856" s="2" t="s">
        <v>12658</v>
      </c>
      <c r="AA1856" s="2" t="s">
        <v>88</v>
      </c>
      <c r="AC1856" s="2">
        <v>0</v>
      </c>
      <c r="AD1856" s="104"/>
      <c r="AG1856" s="2">
        <v>199533</v>
      </c>
    </row>
    <row r="1857" spans="1:33" ht="45" x14ac:dyDescent="0.25">
      <c r="A1857" s="2" t="s">
        <v>27398</v>
      </c>
      <c r="B1857" s="2" t="s">
        <v>27143</v>
      </c>
      <c r="C1857" s="2" t="s">
        <v>27399</v>
      </c>
      <c r="F1857" s="2" t="s">
        <v>27400</v>
      </c>
      <c r="G1857" s="2" t="s">
        <v>27401</v>
      </c>
      <c r="H1857" s="2" t="s">
        <v>24391</v>
      </c>
      <c r="I1857" s="2" t="s">
        <v>22189</v>
      </c>
      <c r="J1857" s="2" t="s">
        <v>28</v>
      </c>
      <c r="K1857" s="2" t="s">
        <v>68</v>
      </c>
      <c r="L1857" s="2" t="s">
        <v>198</v>
      </c>
      <c r="M1857" s="2" t="s">
        <v>199</v>
      </c>
      <c r="N1857" s="2" t="s">
        <v>3285</v>
      </c>
      <c r="O1857" s="3" t="s">
        <v>19606</v>
      </c>
      <c r="P1857" s="24">
        <v>0</v>
      </c>
      <c r="Q1857" s="24">
        <v>0</v>
      </c>
      <c r="R1857" s="27" t="s">
        <v>1578</v>
      </c>
      <c r="S1857" s="28" t="s">
        <v>1589</v>
      </c>
      <c r="T1857" s="2" t="s">
        <v>33</v>
      </c>
      <c r="U1857" s="2">
        <v>0</v>
      </c>
      <c r="V1857" s="2" t="s">
        <v>31234</v>
      </c>
      <c r="W1857" s="2" t="s">
        <v>34</v>
      </c>
      <c r="X1857" s="58" t="s">
        <v>31234</v>
      </c>
      <c r="Y1857" s="2" t="s">
        <v>87</v>
      </c>
      <c r="AA1857" s="2" t="s">
        <v>88</v>
      </c>
      <c r="AB1857" s="58">
        <v>46177.63958333333</v>
      </c>
      <c r="AC1857" s="2">
        <v>0</v>
      </c>
      <c r="AD1857" s="104"/>
      <c r="AE1857" s="2">
        <v>46177.63958333333</v>
      </c>
      <c r="AG1857" s="2">
        <v>199455</v>
      </c>
    </row>
    <row r="1858" spans="1:33" ht="45" x14ac:dyDescent="0.25">
      <c r="A1858" s="2" t="s">
        <v>27402</v>
      </c>
      <c r="B1858" s="2" t="s">
        <v>27143</v>
      </c>
      <c r="C1858" s="2" t="s">
        <v>27403</v>
      </c>
      <c r="F1858" s="2" t="s">
        <v>11865</v>
      </c>
      <c r="G1858" s="2" t="s">
        <v>11866</v>
      </c>
      <c r="H1858" s="2" t="s">
        <v>11867</v>
      </c>
      <c r="I1858" s="2" t="s">
        <v>22749</v>
      </c>
      <c r="J1858" s="2" t="s">
        <v>28</v>
      </c>
      <c r="K1858" s="2" t="s">
        <v>68</v>
      </c>
      <c r="L1858" s="2" t="s">
        <v>413</v>
      </c>
      <c r="M1858" s="2" t="s">
        <v>2268</v>
      </c>
      <c r="N1858" s="2" t="s">
        <v>4978</v>
      </c>
      <c r="O1858" s="2" t="s">
        <v>705</v>
      </c>
      <c r="P1858" s="24">
        <v>0</v>
      </c>
      <c r="Q1858" s="24">
        <v>0</v>
      </c>
      <c r="R1858" s="27" t="s">
        <v>1578</v>
      </c>
      <c r="S1858" s="28" t="s">
        <v>1589</v>
      </c>
      <c r="T1858" s="2" t="s">
        <v>33</v>
      </c>
      <c r="U1858" s="2">
        <v>0</v>
      </c>
      <c r="V1858" s="2" t="s">
        <v>27143</v>
      </c>
      <c r="W1858" s="2" t="s">
        <v>34</v>
      </c>
      <c r="AC1858" s="2">
        <v>0</v>
      </c>
      <c r="AD1858" s="104"/>
    </row>
    <row r="1859" spans="1:33" ht="60" x14ac:dyDescent="0.25">
      <c r="A1859" s="2" t="s">
        <v>28941</v>
      </c>
      <c r="B1859" s="2" t="s">
        <v>27405</v>
      </c>
      <c r="C1859" s="2" t="s">
        <v>28942</v>
      </c>
      <c r="F1859" s="2" t="s">
        <v>7646</v>
      </c>
      <c r="G1859" s="2" t="s">
        <v>7647</v>
      </c>
      <c r="H1859" s="2" t="s">
        <v>7648</v>
      </c>
      <c r="I1859" s="2" t="s">
        <v>28943</v>
      </c>
      <c r="J1859" s="2" t="s">
        <v>28</v>
      </c>
      <c r="K1859" s="2" t="s">
        <v>29</v>
      </c>
      <c r="L1859" s="2" t="s">
        <v>285</v>
      </c>
      <c r="M1859" s="2" t="s">
        <v>286</v>
      </c>
      <c r="N1859" s="2" t="s">
        <v>2805</v>
      </c>
      <c r="O1859" s="2" t="s">
        <v>705</v>
      </c>
      <c r="P1859" s="24">
        <v>0</v>
      </c>
      <c r="Q1859" s="24">
        <v>0</v>
      </c>
      <c r="R1859" s="27" t="s">
        <v>1578</v>
      </c>
      <c r="S1859" s="28" t="s">
        <v>1585</v>
      </c>
      <c r="T1859" s="2" t="s">
        <v>38</v>
      </c>
      <c r="U1859" s="2">
        <v>0</v>
      </c>
      <c r="V1859" s="2" t="s">
        <v>27405</v>
      </c>
      <c r="W1859" s="2" t="s">
        <v>34</v>
      </c>
      <c r="AC1859" s="2">
        <v>0</v>
      </c>
      <c r="AD1859" s="104"/>
    </row>
    <row r="1860" spans="1:33" ht="60" x14ac:dyDescent="0.25">
      <c r="A1860" s="2" t="s">
        <v>28944</v>
      </c>
      <c r="B1860" s="2" t="s">
        <v>27405</v>
      </c>
      <c r="C1860" s="2" t="s">
        <v>28945</v>
      </c>
      <c r="F1860" s="2" t="s">
        <v>7646</v>
      </c>
      <c r="G1860" s="2" t="s">
        <v>7647</v>
      </c>
      <c r="H1860" s="2" t="s">
        <v>7648</v>
      </c>
      <c r="I1860" s="2" t="s">
        <v>28943</v>
      </c>
      <c r="J1860" s="2" t="s">
        <v>28</v>
      </c>
      <c r="K1860" s="2" t="s">
        <v>29</v>
      </c>
      <c r="L1860" s="2" t="s">
        <v>285</v>
      </c>
      <c r="M1860" s="2" t="s">
        <v>286</v>
      </c>
      <c r="N1860" s="2" t="s">
        <v>2805</v>
      </c>
      <c r="O1860" s="3" t="s">
        <v>32</v>
      </c>
      <c r="P1860" s="24">
        <v>0</v>
      </c>
      <c r="Q1860" s="24">
        <v>4</v>
      </c>
      <c r="R1860" s="27" t="s">
        <v>1568</v>
      </c>
      <c r="S1860" s="28" t="s">
        <v>1585</v>
      </c>
      <c r="T1860" s="2" t="s">
        <v>38</v>
      </c>
      <c r="U1860" s="2">
        <v>2060000</v>
      </c>
      <c r="V1860" s="2" t="s">
        <v>26626</v>
      </c>
      <c r="W1860" s="2" t="s">
        <v>34</v>
      </c>
      <c r="X1860" s="58" t="s">
        <v>26626</v>
      </c>
      <c r="Z1860" s="2">
        <v>2060000</v>
      </c>
      <c r="AB1860" s="58">
        <v>46163.643425925926</v>
      </c>
      <c r="AC1860" s="2">
        <v>0</v>
      </c>
      <c r="AD1860" s="104">
        <v>2060000</v>
      </c>
      <c r="AE1860" s="2">
        <v>46163.643425925926</v>
      </c>
      <c r="AG1860" s="2">
        <v>203328</v>
      </c>
    </row>
    <row r="1861" spans="1:33" ht="60" x14ac:dyDescent="0.25">
      <c r="A1861" s="2" t="s">
        <v>27404</v>
      </c>
      <c r="B1861" s="2" t="s">
        <v>27405</v>
      </c>
      <c r="C1861" s="2" t="s">
        <v>27406</v>
      </c>
      <c r="F1861" s="2" t="s">
        <v>27407</v>
      </c>
      <c r="G1861" s="2" t="s">
        <v>27408</v>
      </c>
      <c r="H1861" s="2" t="s">
        <v>27409</v>
      </c>
      <c r="I1861" s="2" t="s">
        <v>27410</v>
      </c>
      <c r="J1861" s="2" t="s">
        <v>28</v>
      </c>
      <c r="K1861" s="2" t="s">
        <v>68</v>
      </c>
      <c r="L1861" s="2" t="s">
        <v>270</v>
      </c>
      <c r="M1861" s="2" t="s">
        <v>464</v>
      </c>
      <c r="N1861" s="2" t="s">
        <v>10482</v>
      </c>
      <c r="O1861" s="2" t="s">
        <v>32</v>
      </c>
      <c r="P1861" s="24">
        <v>0</v>
      </c>
      <c r="Q1861" s="24">
        <v>1</v>
      </c>
      <c r="R1861" s="27" t="s">
        <v>1568</v>
      </c>
      <c r="S1861" s="28" t="s">
        <v>1589</v>
      </c>
      <c r="T1861" s="2" t="s">
        <v>33</v>
      </c>
      <c r="U1861" s="2">
        <v>412000</v>
      </c>
      <c r="V1861" s="2" t="s">
        <v>26946</v>
      </c>
      <c r="W1861" s="2" t="s">
        <v>34</v>
      </c>
      <c r="X1861" s="58" t="s">
        <v>26626</v>
      </c>
      <c r="Z1861" s="2">
        <v>412000</v>
      </c>
      <c r="AB1861" s="58">
        <v>46163.461423611108</v>
      </c>
      <c r="AC1861" s="2">
        <v>0</v>
      </c>
      <c r="AD1861" s="104">
        <v>412000</v>
      </c>
      <c r="AE1861" s="2">
        <v>46163.461423611108</v>
      </c>
      <c r="AG1861" s="2">
        <v>199055</v>
      </c>
    </row>
    <row r="1862" spans="1:33" ht="60" x14ac:dyDescent="0.25">
      <c r="A1862" s="2" t="s">
        <v>28946</v>
      </c>
      <c r="B1862" s="2" t="s">
        <v>27405</v>
      </c>
      <c r="C1862" s="2" t="s">
        <v>28947</v>
      </c>
      <c r="F1862" s="2" t="s">
        <v>28948</v>
      </c>
      <c r="G1862" s="2" t="s">
        <v>28949</v>
      </c>
      <c r="H1862" s="2" t="s">
        <v>28950</v>
      </c>
      <c r="I1862" s="2" t="s">
        <v>28951</v>
      </c>
      <c r="J1862" s="2" t="s">
        <v>28</v>
      </c>
      <c r="K1862" s="2" t="s">
        <v>78</v>
      </c>
      <c r="L1862" s="2" t="s">
        <v>665</v>
      </c>
      <c r="M1862" s="2" t="s">
        <v>666</v>
      </c>
      <c r="N1862" s="2" t="s">
        <v>7711</v>
      </c>
      <c r="O1862" s="2" t="s">
        <v>32</v>
      </c>
      <c r="P1862" s="24">
        <v>0</v>
      </c>
      <c r="Q1862" s="24">
        <v>1</v>
      </c>
      <c r="R1862" s="27" t="s">
        <v>1568</v>
      </c>
      <c r="S1862" s="28" t="s">
        <v>1585</v>
      </c>
      <c r="T1862" s="2" t="s">
        <v>38</v>
      </c>
      <c r="U1862" s="2">
        <v>2060000</v>
      </c>
      <c r="V1862" s="2" t="s">
        <v>27143</v>
      </c>
      <c r="W1862" s="2" t="s">
        <v>34</v>
      </c>
      <c r="X1862" s="58" t="s">
        <v>26946</v>
      </c>
      <c r="Z1862" s="2">
        <v>2060000</v>
      </c>
      <c r="AB1862" s="58">
        <v>46162.691400462965</v>
      </c>
      <c r="AC1862" s="2">
        <v>0</v>
      </c>
      <c r="AD1862" s="104">
        <v>2060000</v>
      </c>
      <c r="AE1862" s="2">
        <v>46162.691400462965</v>
      </c>
      <c r="AG1862" s="2">
        <v>196930</v>
      </c>
    </row>
    <row r="1863" spans="1:33" ht="45" x14ac:dyDescent="0.25">
      <c r="A1863" s="2" t="s">
        <v>27411</v>
      </c>
      <c r="B1863" s="2" t="s">
        <v>27405</v>
      </c>
      <c r="C1863" s="2" t="s">
        <v>27412</v>
      </c>
      <c r="F1863" s="2" t="s">
        <v>27200</v>
      </c>
      <c r="G1863" s="2" t="s">
        <v>27201</v>
      </c>
      <c r="H1863" s="2" t="s">
        <v>27202</v>
      </c>
      <c r="I1863" s="2" t="s">
        <v>21374</v>
      </c>
      <c r="J1863" s="2" t="s">
        <v>28</v>
      </c>
      <c r="K1863" s="2" t="s">
        <v>78</v>
      </c>
      <c r="L1863" s="2" t="s">
        <v>230</v>
      </c>
      <c r="M1863" s="2" t="s">
        <v>685</v>
      </c>
      <c r="N1863" s="2" t="s">
        <v>5442</v>
      </c>
      <c r="O1863" s="2" t="s">
        <v>705</v>
      </c>
      <c r="P1863" s="24">
        <v>0</v>
      </c>
      <c r="Q1863" s="24">
        <v>0</v>
      </c>
      <c r="R1863" s="27" t="s">
        <v>1578</v>
      </c>
      <c r="S1863" s="28" t="s">
        <v>1589</v>
      </c>
      <c r="T1863" s="2" t="s">
        <v>33</v>
      </c>
      <c r="U1863" s="2">
        <v>0</v>
      </c>
      <c r="V1863" s="2" t="s">
        <v>27405</v>
      </c>
      <c r="W1863" s="2" t="s">
        <v>34</v>
      </c>
      <c r="AC1863" s="2">
        <v>0</v>
      </c>
      <c r="AD1863" s="104"/>
    </row>
    <row r="1864" spans="1:33" ht="45" x14ac:dyDescent="0.25">
      <c r="A1864" s="2" t="s">
        <v>29607</v>
      </c>
      <c r="B1864" s="2" t="s">
        <v>27405</v>
      </c>
      <c r="C1864" s="2" t="s">
        <v>29608</v>
      </c>
      <c r="F1864" s="2" t="s">
        <v>26289</v>
      </c>
      <c r="G1864" s="2" t="s">
        <v>26290</v>
      </c>
      <c r="H1864" s="2" t="s">
        <v>26291</v>
      </c>
      <c r="I1864" s="2" t="s">
        <v>26292</v>
      </c>
      <c r="J1864" s="2" t="s">
        <v>28</v>
      </c>
      <c r="K1864" s="2" t="s">
        <v>29</v>
      </c>
      <c r="L1864" s="2" t="s">
        <v>30</v>
      </c>
      <c r="M1864" s="2" t="s">
        <v>31</v>
      </c>
      <c r="N1864" s="2" t="s">
        <v>3632</v>
      </c>
      <c r="O1864" s="2" t="s">
        <v>19490</v>
      </c>
      <c r="P1864" s="24">
        <v>0</v>
      </c>
      <c r="Q1864" s="24">
        <v>0</v>
      </c>
      <c r="R1864" s="27" t="s">
        <v>1579</v>
      </c>
      <c r="S1864" s="28" t="s">
        <v>1590</v>
      </c>
      <c r="T1864" s="2" t="s">
        <v>426</v>
      </c>
      <c r="U1864" s="2">
        <v>20600000</v>
      </c>
      <c r="V1864" s="2" t="s">
        <v>27405</v>
      </c>
      <c r="W1864" s="2" t="s">
        <v>34</v>
      </c>
      <c r="X1864" s="58" t="s">
        <v>26946</v>
      </c>
      <c r="Y1864" s="2" t="s">
        <v>39</v>
      </c>
      <c r="Z1864" s="2">
        <v>20600000</v>
      </c>
      <c r="AA1864" s="2" t="s">
        <v>40</v>
      </c>
      <c r="AB1864" s="58">
        <v>46162.508888888886</v>
      </c>
      <c r="AC1864" s="2">
        <v>0</v>
      </c>
      <c r="AD1864" s="104">
        <v>20600000</v>
      </c>
      <c r="AE1864" s="2">
        <v>46162.508888888886</v>
      </c>
      <c r="AG1864" s="2">
        <v>199233</v>
      </c>
    </row>
    <row r="1865" spans="1:33" ht="60" x14ac:dyDescent="0.25">
      <c r="A1865" s="2" t="s">
        <v>28952</v>
      </c>
      <c r="B1865" s="2" t="s">
        <v>27405</v>
      </c>
      <c r="C1865" s="2" t="s">
        <v>28953</v>
      </c>
      <c r="F1865" s="2" t="s">
        <v>7731</v>
      </c>
      <c r="G1865" s="2" t="s">
        <v>7732</v>
      </c>
      <c r="H1865" s="2" t="s">
        <v>7733</v>
      </c>
      <c r="I1865" s="2" t="s">
        <v>21336</v>
      </c>
      <c r="J1865" s="2" t="s">
        <v>28</v>
      </c>
      <c r="K1865" s="2" t="s">
        <v>78</v>
      </c>
      <c r="L1865" s="2" t="s">
        <v>236</v>
      </c>
      <c r="M1865" s="2" t="s">
        <v>237</v>
      </c>
      <c r="N1865" s="2" t="s">
        <v>5208</v>
      </c>
      <c r="O1865" s="2" t="s">
        <v>32</v>
      </c>
      <c r="P1865" s="24">
        <v>0</v>
      </c>
      <c r="Q1865" s="24">
        <v>1</v>
      </c>
      <c r="R1865" s="27" t="s">
        <v>1568</v>
      </c>
      <c r="S1865" s="28" t="s">
        <v>1585</v>
      </c>
      <c r="T1865" s="2" t="s">
        <v>38</v>
      </c>
      <c r="U1865" s="2">
        <v>2060000</v>
      </c>
      <c r="V1865" s="2" t="s">
        <v>27405</v>
      </c>
      <c r="W1865" s="2" t="s">
        <v>34</v>
      </c>
      <c r="X1865" s="58" t="s">
        <v>27143</v>
      </c>
      <c r="Z1865" s="2">
        <v>2060000</v>
      </c>
      <c r="AB1865" s="58">
        <v>46161.687314814815</v>
      </c>
      <c r="AC1865" s="2">
        <v>0</v>
      </c>
      <c r="AD1865" s="104">
        <v>2060000</v>
      </c>
      <c r="AE1865" s="2">
        <v>46161.687314814815</v>
      </c>
      <c r="AG1865" s="2">
        <v>195040</v>
      </c>
    </row>
    <row r="1866" spans="1:33" ht="45" x14ac:dyDescent="0.25">
      <c r="A1866" s="2" t="s">
        <v>29609</v>
      </c>
      <c r="B1866" s="2" t="s">
        <v>27405</v>
      </c>
      <c r="C1866" s="2" t="s">
        <v>29610</v>
      </c>
      <c r="F1866" s="2" t="s">
        <v>877</v>
      </c>
      <c r="G1866" s="2" t="s">
        <v>3213</v>
      </c>
      <c r="H1866" s="2" t="s">
        <v>3214</v>
      </c>
      <c r="I1866" s="2" t="s">
        <v>29611</v>
      </c>
      <c r="J1866" s="2" t="s">
        <v>28</v>
      </c>
      <c r="K1866" s="2" t="s">
        <v>78</v>
      </c>
      <c r="L1866" s="2" t="s">
        <v>398</v>
      </c>
      <c r="M1866" s="2" t="s">
        <v>878</v>
      </c>
      <c r="N1866" s="2" t="s">
        <v>3215</v>
      </c>
      <c r="O1866" s="2" t="s">
        <v>19606</v>
      </c>
      <c r="P1866" s="24">
        <v>0</v>
      </c>
      <c r="Q1866" s="24">
        <v>0</v>
      </c>
      <c r="R1866" s="27" t="s">
        <v>1578</v>
      </c>
      <c r="S1866" s="28" t="s">
        <v>1590</v>
      </c>
      <c r="T1866" s="2" t="s">
        <v>426</v>
      </c>
      <c r="U1866" s="2">
        <v>0</v>
      </c>
      <c r="V1866" s="2" t="s">
        <v>32639</v>
      </c>
      <c r="W1866" s="2" t="s">
        <v>34</v>
      </c>
      <c r="X1866" s="58" t="s">
        <v>32639</v>
      </c>
      <c r="Y1866" s="2" t="s">
        <v>87</v>
      </c>
      <c r="AA1866" s="2" t="s">
        <v>88</v>
      </c>
      <c r="AB1866" s="58">
        <v>46190.657199074078</v>
      </c>
      <c r="AC1866" s="2">
        <v>0</v>
      </c>
      <c r="AD1866" s="104"/>
      <c r="AE1866" s="2">
        <v>46190.657199074078</v>
      </c>
      <c r="AG1866" s="2">
        <v>427252</v>
      </c>
    </row>
    <row r="1867" spans="1:33" ht="60" x14ac:dyDescent="0.25">
      <c r="A1867" s="2" t="s">
        <v>28954</v>
      </c>
      <c r="B1867" s="2" t="s">
        <v>27405</v>
      </c>
      <c r="C1867" s="2" t="s">
        <v>28955</v>
      </c>
      <c r="F1867" s="2" t="s">
        <v>28948</v>
      </c>
      <c r="G1867" s="2" t="s">
        <v>28949</v>
      </c>
      <c r="H1867" s="2" t="s">
        <v>28950</v>
      </c>
      <c r="I1867" s="2" t="s">
        <v>28951</v>
      </c>
      <c r="J1867" s="2" t="s">
        <v>28</v>
      </c>
      <c r="K1867" s="2" t="s">
        <v>78</v>
      </c>
      <c r="L1867" s="2" t="s">
        <v>665</v>
      </c>
      <c r="M1867" s="2" t="s">
        <v>666</v>
      </c>
      <c r="N1867" s="2" t="s">
        <v>7711</v>
      </c>
      <c r="O1867" s="2" t="s">
        <v>705</v>
      </c>
      <c r="P1867" s="24">
        <v>0</v>
      </c>
      <c r="Q1867" s="24">
        <v>0</v>
      </c>
      <c r="R1867" s="27" t="s">
        <v>1578</v>
      </c>
      <c r="S1867" s="28" t="s">
        <v>1585</v>
      </c>
      <c r="T1867" s="2" t="s">
        <v>38</v>
      </c>
      <c r="U1867" s="2">
        <v>0</v>
      </c>
      <c r="V1867" s="2" t="s">
        <v>27405</v>
      </c>
      <c r="W1867" s="2" t="s">
        <v>34</v>
      </c>
      <c r="AC1867" s="2">
        <v>0</v>
      </c>
      <c r="AD1867" s="104"/>
    </row>
    <row r="1868" spans="1:33" ht="60" x14ac:dyDescent="0.25">
      <c r="A1868" s="2" t="s">
        <v>28956</v>
      </c>
      <c r="B1868" s="2" t="s">
        <v>27405</v>
      </c>
      <c r="C1868" s="2" t="s">
        <v>28957</v>
      </c>
      <c r="F1868" s="2" t="s">
        <v>10773</v>
      </c>
      <c r="G1868" s="2" t="s">
        <v>10774</v>
      </c>
      <c r="H1868" s="2" t="s">
        <v>2557</v>
      </c>
      <c r="I1868" s="2" t="s">
        <v>22330</v>
      </c>
      <c r="J1868" s="2" t="s">
        <v>28</v>
      </c>
      <c r="K1868" s="2" t="s">
        <v>68</v>
      </c>
      <c r="L1868" s="2" t="s">
        <v>335</v>
      </c>
      <c r="M1868" s="2" t="s">
        <v>336</v>
      </c>
      <c r="N1868" s="2" t="s">
        <v>5291</v>
      </c>
      <c r="O1868" s="2" t="s">
        <v>705</v>
      </c>
      <c r="P1868" s="24">
        <v>0</v>
      </c>
      <c r="Q1868" s="24">
        <v>0</v>
      </c>
      <c r="R1868" s="27" t="s">
        <v>1578</v>
      </c>
      <c r="S1868" s="28" t="s">
        <v>1585</v>
      </c>
      <c r="T1868" s="2" t="s">
        <v>38</v>
      </c>
      <c r="U1868" s="2">
        <v>0</v>
      </c>
      <c r="V1868" s="2" t="s">
        <v>26946</v>
      </c>
      <c r="W1868" s="2" t="s">
        <v>34</v>
      </c>
      <c r="AC1868" s="2">
        <v>0</v>
      </c>
      <c r="AD1868" s="104"/>
    </row>
    <row r="1869" spans="1:33" ht="60" x14ac:dyDescent="0.25">
      <c r="A1869" s="2" t="s">
        <v>28958</v>
      </c>
      <c r="B1869" s="2" t="s">
        <v>27405</v>
      </c>
      <c r="C1869" s="2" t="s">
        <v>28959</v>
      </c>
      <c r="F1869" s="2" t="s">
        <v>12834</v>
      </c>
      <c r="G1869" s="2" t="s">
        <v>12835</v>
      </c>
      <c r="H1869" s="2" t="s">
        <v>12836</v>
      </c>
      <c r="I1869" s="2" t="s">
        <v>27250</v>
      </c>
      <c r="J1869" s="2" t="s">
        <v>28</v>
      </c>
      <c r="K1869" s="2" t="s">
        <v>29</v>
      </c>
      <c r="L1869" s="2" t="s">
        <v>169</v>
      </c>
      <c r="M1869" s="2" t="s">
        <v>170</v>
      </c>
      <c r="N1869" s="2" t="s">
        <v>4661</v>
      </c>
      <c r="O1869" s="3" t="s">
        <v>32</v>
      </c>
      <c r="P1869" s="24">
        <v>0</v>
      </c>
      <c r="Q1869" s="24">
        <v>2</v>
      </c>
      <c r="R1869" s="27" t="s">
        <v>1568</v>
      </c>
      <c r="S1869" s="28" t="s">
        <v>1585</v>
      </c>
      <c r="T1869" s="2" t="s">
        <v>38</v>
      </c>
      <c r="U1869" s="2">
        <v>2060000</v>
      </c>
      <c r="V1869" s="2" t="s">
        <v>27405</v>
      </c>
      <c r="W1869" s="2" t="s">
        <v>34</v>
      </c>
      <c r="X1869" s="58" t="s">
        <v>27143</v>
      </c>
      <c r="Z1869" s="2">
        <v>2060000</v>
      </c>
      <c r="AB1869" s="58">
        <v>46161.474895833337</v>
      </c>
      <c r="AC1869" s="2">
        <v>0</v>
      </c>
      <c r="AD1869" s="104">
        <v>2060000</v>
      </c>
      <c r="AE1869" s="2">
        <v>46161.474895833337</v>
      </c>
      <c r="AG1869" s="2">
        <v>195547</v>
      </c>
    </row>
    <row r="1870" spans="1:33" ht="45" x14ac:dyDescent="0.25">
      <c r="A1870" s="2" t="s">
        <v>27413</v>
      </c>
      <c r="B1870" s="2" t="s">
        <v>27405</v>
      </c>
      <c r="C1870" s="2" t="s">
        <v>27414</v>
      </c>
      <c r="F1870" s="2" t="s">
        <v>12834</v>
      </c>
      <c r="G1870" s="2" t="s">
        <v>12835</v>
      </c>
      <c r="H1870" s="2" t="s">
        <v>12836</v>
      </c>
      <c r="I1870" s="2" t="s">
        <v>27250</v>
      </c>
      <c r="J1870" s="2" t="s">
        <v>28</v>
      </c>
      <c r="K1870" s="2" t="s">
        <v>29</v>
      </c>
      <c r="L1870" s="2" t="s">
        <v>169</v>
      </c>
      <c r="M1870" s="2" t="s">
        <v>170</v>
      </c>
      <c r="N1870" s="2" t="s">
        <v>4661</v>
      </c>
      <c r="O1870" s="2" t="s">
        <v>705</v>
      </c>
      <c r="P1870" s="24">
        <v>0</v>
      </c>
      <c r="Q1870" s="24">
        <v>0</v>
      </c>
      <c r="R1870" s="27" t="s">
        <v>1578</v>
      </c>
      <c r="S1870" s="28" t="s">
        <v>1589</v>
      </c>
      <c r="T1870" s="2" t="s">
        <v>33</v>
      </c>
      <c r="U1870" s="2">
        <v>0</v>
      </c>
      <c r="V1870" s="2" t="s">
        <v>27405</v>
      </c>
      <c r="W1870" s="2" t="s">
        <v>34</v>
      </c>
      <c r="AC1870" s="2">
        <v>0</v>
      </c>
      <c r="AD1870" s="104"/>
    </row>
    <row r="1871" spans="1:33" ht="60" x14ac:dyDescent="0.25">
      <c r="A1871" s="2" t="s">
        <v>27415</v>
      </c>
      <c r="B1871" s="2" t="s">
        <v>27405</v>
      </c>
      <c r="C1871" s="2" t="s">
        <v>27416</v>
      </c>
      <c r="F1871" s="2" t="s">
        <v>27107</v>
      </c>
      <c r="G1871" s="2" t="s">
        <v>27108</v>
      </c>
      <c r="H1871" s="2" t="s">
        <v>27109</v>
      </c>
      <c r="I1871" s="2" t="s">
        <v>27110</v>
      </c>
      <c r="J1871" s="2" t="s">
        <v>28</v>
      </c>
      <c r="K1871" s="2" t="s">
        <v>74</v>
      </c>
      <c r="L1871" s="2" t="s">
        <v>75</v>
      </c>
      <c r="M1871" s="2" t="s">
        <v>26845</v>
      </c>
      <c r="N1871" s="2" t="s">
        <v>26846</v>
      </c>
      <c r="O1871" s="2" t="s">
        <v>705</v>
      </c>
      <c r="P1871" s="24">
        <v>0</v>
      </c>
      <c r="Q1871" s="24">
        <v>0</v>
      </c>
      <c r="R1871" s="27" t="s">
        <v>1578</v>
      </c>
      <c r="S1871" s="28" t="s">
        <v>1589</v>
      </c>
      <c r="T1871" s="2" t="s">
        <v>33</v>
      </c>
      <c r="U1871" s="2">
        <v>0</v>
      </c>
      <c r="V1871" s="2" t="s">
        <v>27143</v>
      </c>
      <c r="W1871" s="2" t="s">
        <v>34</v>
      </c>
      <c r="AC1871" s="2">
        <v>0</v>
      </c>
      <c r="AD1871" s="104"/>
    </row>
    <row r="1872" spans="1:33" ht="45" x14ac:dyDescent="0.25">
      <c r="A1872" s="2" t="s">
        <v>27417</v>
      </c>
      <c r="B1872" s="2" t="s">
        <v>27405</v>
      </c>
      <c r="C1872" s="2" t="s">
        <v>27418</v>
      </c>
      <c r="F1872" s="2" t="s">
        <v>27419</v>
      </c>
      <c r="G1872" s="2" t="s">
        <v>27420</v>
      </c>
      <c r="H1872" s="2" t="s">
        <v>27421</v>
      </c>
      <c r="I1872" s="2" t="s">
        <v>27422</v>
      </c>
      <c r="J1872" s="2" t="s">
        <v>28</v>
      </c>
      <c r="K1872" s="2" t="s">
        <v>74</v>
      </c>
      <c r="L1872" s="2" t="s">
        <v>380</v>
      </c>
      <c r="M1872" s="2" t="s">
        <v>381</v>
      </c>
      <c r="N1872" s="2" t="s">
        <v>3831</v>
      </c>
      <c r="O1872" s="3" t="s">
        <v>32</v>
      </c>
      <c r="P1872" s="24">
        <v>0</v>
      </c>
      <c r="Q1872" s="24">
        <v>1</v>
      </c>
      <c r="R1872" s="27" t="s">
        <v>1568</v>
      </c>
      <c r="S1872" s="28" t="s">
        <v>1589</v>
      </c>
      <c r="T1872" s="2" t="s">
        <v>33</v>
      </c>
      <c r="U1872" s="2">
        <v>412000</v>
      </c>
      <c r="V1872" s="2" t="s">
        <v>27143</v>
      </c>
      <c r="W1872" s="2" t="s">
        <v>34</v>
      </c>
      <c r="X1872" s="58" t="s">
        <v>26946</v>
      </c>
      <c r="Z1872" s="2">
        <v>412000</v>
      </c>
      <c r="AB1872" s="58">
        <v>46162.66265046296</v>
      </c>
      <c r="AC1872" s="2">
        <v>0</v>
      </c>
      <c r="AD1872" s="104">
        <v>412000</v>
      </c>
      <c r="AE1872" s="2">
        <v>46162.66265046296</v>
      </c>
      <c r="AG1872" s="2">
        <v>195821</v>
      </c>
    </row>
    <row r="1873" spans="1:33" ht="45" x14ac:dyDescent="0.25">
      <c r="A1873" s="2" t="s">
        <v>27423</v>
      </c>
      <c r="B1873" s="2" t="s">
        <v>27405</v>
      </c>
      <c r="C1873" s="2" t="s">
        <v>27424</v>
      </c>
      <c r="F1873" s="2" t="s">
        <v>27425</v>
      </c>
      <c r="G1873" s="2" t="s">
        <v>27426</v>
      </c>
      <c r="H1873" s="2" t="s">
        <v>27427</v>
      </c>
      <c r="I1873" s="2" t="s">
        <v>27428</v>
      </c>
      <c r="J1873" s="2" t="s">
        <v>28</v>
      </c>
      <c r="K1873" s="2" t="s">
        <v>74</v>
      </c>
      <c r="L1873" s="2" t="s">
        <v>75</v>
      </c>
      <c r="M1873" s="2" t="s">
        <v>26845</v>
      </c>
      <c r="N1873" s="2" t="s">
        <v>26846</v>
      </c>
      <c r="O1873" s="2" t="s">
        <v>19490</v>
      </c>
      <c r="P1873" s="24">
        <v>0</v>
      </c>
      <c r="Q1873" s="24">
        <v>0</v>
      </c>
      <c r="R1873" s="27" t="s">
        <v>1579</v>
      </c>
      <c r="S1873" s="28" t="s">
        <v>1589</v>
      </c>
      <c r="T1873" s="2" t="s">
        <v>33</v>
      </c>
      <c r="U1873" s="2">
        <v>412000</v>
      </c>
      <c r="V1873" s="2" t="s">
        <v>27143</v>
      </c>
      <c r="W1873" s="2" t="s">
        <v>34</v>
      </c>
      <c r="X1873" s="58" t="s">
        <v>31234</v>
      </c>
      <c r="Y1873" s="2" t="s">
        <v>39</v>
      </c>
      <c r="Z1873" s="2">
        <v>412000</v>
      </c>
      <c r="AA1873" s="2" t="s">
        <v>40</v>
      </c>
      <c r="AB1873" s="58">
        <v>46177.65766203704</v>
      </c>
      <c r="AC1873" s="2">
        <v>0</v>
      </c>
      <c r="AD1873" s="104">
        <v>412000</v>
      </c>
      <c r="AE1873" s="2">
        <v>46177.65766203704</v>
      </c>
      <c r="AG1873" s="2">
        <v>197118</v>
      </c>
    </row>
    <row r="1874" spans="1:33" ht="45" x14ac:dyDescent="0.25">
      <c r="A1874" s="2" t="s">
        <v>27429</v>
      </c>
      <c r="B1874" s="2" t="s">
        <v>27405</v>
      </c>
      <c r="C1874" s="2" t="s">
        <v>27430</v>
      </c>
      <c r="F1874" s="2" t="s">
        <v>27431</v>
      </c>
      <c r="G1874" s="2" t="s">
        <v>27432</v>
      </c>
      <c r="H1874" s="2" t="s">
        <v>27433</v>
      </c>
      <c r="I1874" s="2" t="s">
        <v>27434</v>
      </c>
      <c r="J1874" s="2" t="s">
        <v>28</v>
      </c>
      <c r="K1874" s="2" t="s">
        <v>173</v>
      </c>
      <c r="L1874" s="2" t="s">
        <v>750</v>
      </c>
      <c r="M1874" s="2" t="s">
        <v>448</v>
      </c>
      <c r="N1874" s="2" t="s">
        <v>6482</v>
      </c>
      <c r="O1874" s="2" t="s">
        <v>705</v>
      </c>
      <c r="P1874" s="24">
        <v>0</v>
      </c>
      <c r="Q1874" s="24">
        <v>0</v>
      </c>
      <c r="R1874" s="27" t="s">
        <v>1578</v>
      </c>
      <c r="S1874" s="28" t="s">
        <v>1589</v>
      </c>
      <c r="T1874" s="2" t="s">
        <v>33</v>
      </c>
      <c r="U1874" s="2">
        <v>0</v>
      </c>
      <c r="V1874" s="2" t="s">
        <v>27143</v>
      </c>
      <c r="W1874" s="2" t="s">
        <v>34</v>
      </c>
      <c r="AC1874" s="2">
        <v>0</v>
      </c>
      <c r="AD1874" s="104"/>
    </row>
    <row r="1875" spans="1:33" ht="45" x14ac:dyDescent="0.25">
      <c r="A1875" s="2" t="s">
        <v>27435</v>
      </c>
      <c r="B1875" s="2" t="s">
        <v>27405</v>
      </c>
      <c r="C1875" s="2" t="s">
        <v>27436</v>
      </c>
      <c r="F1875" s="2" t="s">
        <v>2360</v>
      </c>
      <c r="G1875" s="2" t="s">
        <v>3847</v>
      </c>
      <c r="H1875" s="2" t="s">
        <v>3848</v>
      </c>
      <c r="I1875" s="2" t="s">
        <v>27113</v>
      </c>
      <c r="J1875" s="2" t="s">
        <v>28</v>
      </c>
      <c r="K1875" s="2" t="s">
        <v>74</v>
      </c>
      <c r="L1875" s="2" t="s">
        <v>75</v>
      </c>
      <c r="M1875" s="2" t="s">
        <v>26845</v>
      </c>
      <c r="N1875" s="2" t="s">
        <v>26846</v>
      </c>
      <c r="O1875" s="2" t="s">
        <v>705</v>
      </c>
      <c r="P1875" s="24">
        <v>0</v>
      </c>
      <c r="Q1875" s="24">
        <v>0</v>
      </c>
      <c r="R1875" s="27" t="s">
        <v>1578</v>
      </c>
      <c r="S1875" s="28" t="s">
        <v>1589</v>
      </c>
      <c r="T1875" s="2" t="s">
        <v>33</v>
      </c>
      <c r="U1875" s="2">
        <v>0</v>
      </c>
      <c r="V1875" s="2" t="s">
        <v>27143</v>
      </c>
      <c r="W1875" s="2" t="s">
        <v>34</v>
      </c>
      <c r="AC1875" s="2">
        <v>0</v>
      </c>
      <c r="AD1875" s="104"/>
    </row>
    <row r="1876" spans="1:33" ht="45" x14ac:dyDescent="0.25">
      <c r="A1876" s="2" t="s">
        <v>29612</v>
      </c>
      <c r="B1876" s="2" t="s">
        <v>27405</v>
      </c>
      <c r="C1876" s="2" t="s">
        <v>29613</v>
      </c>
      <c r="F1876" s="2" t="s">
        <v>877</v>
      </c>
      <c r="G1876" s="2" t="s">
        <v>3213</v>
      </c>
      <c r="H1876" s="2" t="s">
        <v>3214</v>
      </c>
      <c r="I1876" s="2" t="s">
        <v>29611</v>
      </c>
      <c r="J1876" s="2" t="s">
        <v>28</v>
      </c>
      <c r="K1876" s="2" t="s">
        <v>78</v>
      </c>
      <c r="L1876" s="2" t="s">
        <v>398</v>
      </c>
      <c r="M1876" s="2" t="s">
        <v>878</v>
      </c>
      <c r="N1876" s="2" t="s">
        <v>3215</v>
      </c>
      <c r="O1876" s="2" t="s">
        <v>705</v>
      </c>
      <c r="P1876" s="24">
        <v>0</v>
      </c>
      <c r="Q1876" s="24">
        <v>0</v>
      </c>
      <c r="R1876" s="27" t="s">
        <v>1578</v>
      </c>
      <c r="S1876" s="28" t="s">
        <v>1590</v>
      </c>
      <c r="T1876" s="2" t="s">
        <v>426</v>
      </c>
      <c r="U1876" s="2">
        <v>0</v>
      </c>
      <c r="V1876" s="2" t="s">
        <v>27405</v>
      </c>
      <c r="W1876" s="2" t="s">
        <v>34</v>
      </c>
      <c r="AC1876" s="2">
        <v>0</v>
      </c>
      <c r="AD1876" s="104"/>
    </row>
    <row r="1877" spans="1:33" ht="45" x14ac:dyDescent="0.25">
      <c r="A1877" s="2" t="s">
        <v>27437</v>
      </c>
      <c r="B1877" s="2" t="s">
        <v>27405</v>
      </c>
      <c r="C1877" s="2" t="s">
        <v>27438</v>
      </c>
      <c r="F1877" s="2" t="s">
        <v>27439</v>
      </c>
      <c r="G1877" s="2" t="s">
        <v>27440</v>
      </c>
      <c r="H1877" s="2" t="s">
        <v>27441</v>
      </c>
      <c r="I1877" s="2" t="s">
        <v>27442</v>
      </c>
      <c r="J1877" s="2" t="s">
        <v>28</v>
      </c>
      <c r="K1877" s="2" t="s">
        <v>61</v>
      </c>
      <c r="L1877" s="2" t="s">
        <v>108</v>
      </c>
      <c r="M1877" s="2" t="s">
        <v>18338</v>
      </c>
      <c r="N1877" s="2" t="s">
        <v>18339</v>
      </c>
      <c r="O1877" s="2" t="s">
        <v>32</v>
      </c>
      <c r="P1877" s="24">
        <v>0</v>
      </c>
      <c r="Q1877" s="24">
        <v>1</v>
      </c>
      <c r="R1877" s="27" t="s">
        <v>1568</v>
      </c>
      <c r="S1877" s="28" t="s">
        <v>1589</v>
      </c>
      <c r="T1877" s="2" t="s">
        <v>33</v>
      </c>
      <c r="U1877" s="2">
        <v>412000</v>
      </c>
      <c r="V1877" s="2" t="s">
        <v>27405</v>
      </c>
      <c r="W1877" s="2" t="s">
        <v>34</v>
      </c>
      <c r="X1877" s="58" t="s">
        <v>27143</v>
      </c>
      <c r="Z1877" s="2">
        <v>412000</v>
      </c>
      <c r="AB1877" s="58">
        <v>46161.694710648146</v>
      </c>
      <c r="AC1877" s="2">
        <v>0</v>
      </c>
      <c r="AD1877" s="104">
        <v>412000</v>
      </c>
      <c r="AE1877" s="2">
        <v>46161.694710648146</v>
      </c>
      <c r="AG1877" s="2">
        <v>194945</v>
      </c>
    </row>
    <row r="1878" spans="1:33" ht="60" x14ac:dyDescent="0.25">
      <c r="A1878" s="2" t="s">
        <v>28960</v>
      </c>
      <c r="B1878" s="2" t="s">
        <v>27405</v>
      </c>
      <c r="C1878" s="2" t="s">
        <v>28961</v>
      </c>
      <c r="F1878" s="2" t="s">
        <v>27445</v>
      </c>
      <c r="G1878" s="2" t="s">
        <v>27446</v>
      </c>
      <c r="H1878" s="2" t="s">
        <v>27447</v>
      </c>
      <c r="I1878" s="2" t="s">
        <v>27448</v>
      </c>
      <c r="J1878" s="2" t="s">
        <v>28</v>
      </c>
      <c r="K1878" s="2" t="s">
        <v>78</v>
      </c>
      <c r="L1878" s="2" t="s">
        <v>523</v>
      </c>
      <c r="M1878" s="2" t="s">
        <v>524</v>
      </c>
      <c r="N1878" s="2" t="s">
        <v>5179</v>
      </c>
      <c r="O1878" s="2" t="s">
        <v>32</v>
      </c>
      <c r="P1878" s="24">
        <v>0</v>
      </c>
      <c r="Q1878" s="24">
        <v>1</v>
      </c>
      <c r="R1878" s="27" t="s">
        <v>1568</v>
      </c>
      <c r="S1878" s="28" t="s">
        <v>1585</v>
      </c>
      <c r="T1878" s="2" t="s">
        <v>38</v>
      </c>
      <c r="U1878" s="2">
        <v>2060000</v>
      </c>
      <c r="V1878" s="2" t="s">
        <v>26626</v>
      </c>
      <c r="W1878" s="2" t="s">
        <v>34</v>
      </c>
      <c r="X1878" s="58" t="s">
        <v>26447</v>
      </c>
      <c r="Z1878" s="2">
        <v>2060000</v>
      </c>
      <c r="AB1878" s="58">
        <v>46164.664710648147</v>
      </c>
      <c r="AC1878" s="2">
        <v>0</v>
      </c>
      <c r="AD1878" s="104">
        <v>2060000</v>
      </c>
      <c r="AE1878" s="2">
        <v>46164.664710648147</v>
      </c>
      <c r="AG1878" s="2">
        <v>202360</v>
      </c>
    </row>
    <row r="1879" spans="1:33" ht="45" x14ac:dyDescent="0.25">
      <c r="A1879" s="2" t="s">
        <v>27443</v>
      </c>
      <c r="B1879" s="2" t="s">
        <v>27405</v>
      </c>
      <c r="C1879" s="2" t="s">
        <v>27444</v>
      </c>
      <c r="F1879" s="2" t="s">
        <v>27445</v>
      </c>
      <c r="G1879" s="2" t="s">
        <v>27446</v>
      </c>
      <c r="H1879" s="2" t="s">
        <v>27447</v>
      </c>
      <c r="I1879" s="2" t="s">
        <v>27448</v>
      </c>
      <c r="J1879" s="2" t="s">
        <v>28</v>
      </c>
      <c r="K1879" s="2" t="s">
        <v>78</v>
      </c>
      <c r="L1879" s="2" t="s">
        <v>523</v>
      </c>
      <c r="M1879" s="2" t="s">
        <v>524</v>
      </c>
      <c r="N1879" s="2" t="s">
        <v>5179</v>
      </c>
      <c r="O1879" s="2" t="s">
        <v>32</v>
      </c>
      <c r="P1879" s="24">
        <v>0</v>
      </c>
      <c r="Q1879" s="24">
        <v>1</v>
      </c>
      <c r="R1879" s="27" t="s">
        <v>1568</v>
      </c>
      <c r="S1879" s="28" t="s">
        <v>1589</v>
      </c>
      <c r="T1879" s="2" t="s">
        <v>33</v>
      </c>
      <c r="U1879" s="2">
        <v>412000</v>
      </c>
      <c r="V1879" s="2" t="s">
        <v>26626</v>
      </c>
      <c r="W1879" s="2" t="s">
        <v>34</v>
      </c>
      <c r="X1879" s="58" t="s">
        <v>26447</v>
      </c>
      <c r="Z1879" s="2">
        <v>412000</v>
      </c>
      <c r="AB1879" s="58">
        <v>46164.667025462964</v>
      </c>
      <c r="AC1879" s="2">
        <v>0</v>
      </c>
      <c r="AD1879" s="104">
        <v>412000</v>
      </c>
      <c r="AE1879" s="2">
        <v>46164.667025462964</v>
      </c>
      <c r="AG1879" s="2">
        <v>202358</v>
      </c>
    </row>
    <row r="1880" spans="1:33" ht="45" x14ac:dyDescent="0.25">
      <c r="A1880" s="2" t="s">
        <v>27449</v>
      </c>
      <c r="B1880" s="2" t="s">
        <v>27405</v>
      </c>
      <c r="C1880" s="2" t="s">
        <v>27450</v>
      </c>
      <c r="F1880" s="2" t="s">
        <v>27451</v>
      </c>
      <c r="G1880" s="2" t="s">
        <v>27452</v>
      </c>
      <c r="H1880" s="2" t="s">
        <v>11900</v>
      </c>
      <c r="I1880" s="2" t="s">
        <v>27453</v>
      </c>
      <c r="J1880" s="2" t="s">
        <v>28</v>
      </c>
      <c r="K1880" s="2" t="s">
        <v>74</v>
      </c>
      <c r="L1880" s="2" t="s">
        <v>131</v>
      </c>
      <c r="M1880" s="2" t="s">
        <v>132</v>
      </c>
      <c r="N1880" s="2" t="s">
        <v>18538</v>
      </c>
      <c r="O1880" s="2" t="s">
        <v>19490</v>
      </c>
      <c r="P1880" s="24">
        <v>0</v>
      </c>
      <c r="Q1880" s="24">
        <v>0</v>
      </c>
      <c r="R1880" s="27" t="s">
        <v>1579</v>
      </c>
      <c r="S1880" s="28" t="s">
        <v>1589</v>
      </c>
      <c r="T1880" s="2" t="s">
        <v>33</v>
      </c>
      <c r="U1880" s="2">
        <v>412000</v>
      </c>
      <c r="V1880" s="2" t="s">
        <v>27143</v>
      </c>
      <c r="W1880" s="2" t="s">
        <v>34</v>
      </c>
      <c r="X1880" s="58" t="s">
        <v>30688</v>
      </c>
      <c r="Y1880" s="2" t="s">
        <v>39</v>
      </c>
      <c r="Z1880" s="2">
        <v>412000</v>
      </c>
      <c r="AA1880" s="2" t="s">
        <v>40</v>
      </c>
      <c r="AB1880" s="58">
        <v>46181.496446759258</v>
      </c>
      <c r="AC1880" s="2">
        <v>0</v>
      </c>
      <c r="AD1880" s="104">
        <v>412000</v>
      </c>
      <c r="AE1880" s="2">
        <v>46181.496446759258</v>
      </c>
      <c r="AG1880" s="2">
        <v>195822</v>
      </c>
    </row>
    <row r="1881" spans="1:33" ht="45" x14ac:dyDescent="0.25">
      <c r="A1881" s="2" t="s">
        <v>27454</v>
      </c>
      <c r="B1881" s="2" t="s">
        <v>27405</v>
      </c>
      <c r="C1881" s="2" t="s">
        <v>27455</v>
      </c>
      <c r="F1881" s="2" t="s">
        <v>12168</v>
      </c>
      <c r="G1881" s="2" t="s">
        <v>12169</v>
      </c>
      <c r="H1881" s="2" t="s">
        <v>12170</v>
      </c>
      <c r="I1881" s="2" t="s">
        <v>27456</v>
      </c>
      <c r="J1881" s="2" t="s">
        <v>28</v>
      </c>
      <c r="K1881" s="2" t="s">
        <v>43</v>
      </c>
      <c r="L1881" s="2" t="s">
        <v>44</v>
      </c>
      <c r="M1881" s="2" t="s">
        <v>45</v>
      </c>
      <c r="N1881" s="2" t="s">
        <v>2977</v>
      </c>
      <c r="O1881" s="2" t="s">
        <v>19490</v>
      </c>
      <c r="P1881" s="24">
        <v>0</v>
      </c>
      <c r="Q1881" s="24">
        <v>0</v>
      </c>
      <c r="R1881" s="27" t="s">
        <v>1579</v>
      </c>
      <c r="S1881" s="28" t="s">
        <v>1589</v>
      </c>
      <c r="T1881" s="2" t="s">
        <v>33</v>
      </c>
      <c r="U1881" s="2">
        <v>412000</v>
      </c>
      <c r="V1881" s="2" t="s">
        <v>26946</v>
      </c>
      <c r="W1881" s="2" t="s">
        <v>34</v>
      </c>
      <c r="X1881" s="58" t="s">
        <v>26946</v>
      </c>
      <c r="Y1881" s="2" t="s">
        <v>39</v>
      </c>
      <c r="Z1881" s="2">
        <v>412000</v>
      </c>
      <c r="AA1881" s="2" t="s">
        <v>40</v>
      </c>
      <c r="AB1881" s="58">
        <v>46162.878865740742</v>
      </c>
      <c r="AC1881" s="2">
        <v>0</v>
      </c>
      <c r="AD1881" s="104">
        <v>412000</v>
      </c>
      <c r="AE1881" s="2">
        <v>46162.878865740742</v>
      </c>
      <c r="AG1881" s="2">
        <v>201551</v>
      </c>
    </row>
    <row r="1882" spans="1:33" ht="60" x14ac:dyDescent="0.25">
      <c r="A1882" s="2" t="s">
        <v>28962</v>
      </c>
      <c r="B1882" s="2" t="s">
        <v>27405</v>
      </c>
      <c r="C1882" s="2" t="s">
        <v>28963</v>
      </c>
      <c r="F1882" s="2" t="s">
        <v>27459</v>
      </c>
      <c r="G1882" s="2" t="s">
        <v>27460</v>
      </c>
      <c r="H1882" s="2" t="s">
        <v>3901</v>
      </c>
      <c r="I1882" s="2" t="s">
        <v>27461</v>
      </c>
      <c r="J1882" s="2" t="s">
        <v>28</v>
      </c>
      <c r="K1882" s="2" t="s">
        <v>78</v>
      </c>
      <c r="L1882" s="2" t="s">
        <v>236</v>
      </c>
      <c r="M1882" s="2" t="s">
        <v>237</v>
      </c>
      <c r="N1882" s="2" t="s">
        <v>5208</v>
      </c>
      <c r="O1882" s="2" t="s">
        <v>19490</v>
      </c>
      <c r="P1882" s="24">
        <v>0</v>
      </c>
      <c r="Q1882" s="24">
        <v>0</v>
      </c>
      <c r="R1882" s="27" t="s">
        <v>1579</v>
      </c>
      <c r="S1882" s="28" t="s">
        <v>1585</v>
      </c>
      <c r="T1882" s="2" t="s">
        <v>38</v>
      </c>
      <c r="U1882" s="2">
        <v>2060000</v>
      </c>
      <c r="V1882" s="2" t="s">
        <v>27405</v>
      </c>
      <c r="W1882" s="2" t="s">
        <v>34</v>
      </c>
      <c r="X1882" s="58" t="s">
        <v>27143</v>
      </c>
      <c r="Y1882" s="2" t="s">
        <v>39</v>
      </c>
      <c r="Z1882" s="2">
        <v>2060000</v>
      </c>
      <c r="AA1882" s="2" t="s">
        <v>40</v>
      </c>
      <c r="AB1882" s="58">
        <v>46161.687442129631</v>
      </c>
      <c r="AC1882" s="2">
        <v>0</v>
      </c>
      <c r="AD1882" s="104">
        <v>2060000</v>
      </c>
      <c r="AE1882" s="2">
        <v>46161.687442129631</v>
      </c>
      <c r="AG1882" s="2">
        <v>195041</v>
      </c>
    </row>
    <row r="1883" spans="1:33" ht="45" x14ac:dyDescent="0.25">
      <c r="A1883" s="2" t="s">
        <v>27457</v>
      </c>
      <c r="B1883" s="2" t="s">
        <v>27405</v>
      </c>
      <c r="C1883" s="2" t="s">
        <v>27458</v>
      </c>
      <c r="F1883" s="2" t="s">
        <v>27459</v>
      </c>
      <c r="G1883" s="2" t="s">
        <v>27460</v>
      </c>
      <c r="H1883" s="2" t="s">
        <v>3901</v>
      </c>
      <c r="I1883" s="2" t="s">
        <v>27461</v>
      </c>
      <c r="J1883" s="2" t="s">
        <v>28</v>
      </c>
      <c r="K1883" s="2" t="s">
        <v>78</v>
      </c>
      <c r="L1883" s="2" t="s">
        <v>236</v>
      </c>
      <c r="M1883" s="2" t="s">
        <v>237</v>
      </c>
      <c r="N1883" s="2" t="s">
        <v>5208</v>
      </c>
      <c r="O1883" s="2" t="s">
        <v>32</v>
      </c>
      <c r="P1883" s="24">
        <v>0</v>
      </c>
      <c r="Q1883" s="24">
        <v>1</v>
      </c>
      <c r="R1883" s="27" t="s">
        <v>1568</v>
      </c>
      <c r="S1883" s="28" t="s">
        <v>1589</v>
      </c>
      <c r="T1883" s="2" t="s">
        <v>33</v>
      </c>
      <c r="U1883" s="2">
        <v>412000</v>
      </c>
      <c r="V1883" s="2" t="s">
        <v>27405</v>
      </c>
      <c r="W1883" s="2" t="s">
        <v>34</v>
      </c>
      <c r="X1883" s="58" t="s">
        <v>27143</v>
      </c>
      <c r="Z1883" s="2">
        <v>412000</v>
      </c>
      <c r="AB1883" s="58">
        <v>46161.68677083333</v>
      </c>
      <c r="AC1883" s="2">
        <v>0</v>
      </c>
      <c r="AD1883" s="104">
        <v>412000</v>
      </c>
      <c r="AE1883" s="2">
        <v>46161.68677083333</v>
      </c>
      <c r="AG1883" s="2">
        <v>195035</v>
      </c>
    </row>
    <row r="1884" spans="1:33" ht="60" x14ac:dyDescent="0.25">
      <c r="A1884" s="2" t="s">
        <v>28964</v>
      </c>
      <c r="B1884" s="2" t="s">
        <v>27405</v>
      </c>
      <c r="C1884" s="2" t="s">
        <v>28965</v>
      </c>
      <c r="F1884" s="2" t="s">
        <v>12032</v>
      </c>
      <c r="G1884" s="2" t="s">
        <v>12033</v>
      </c>
      <c r="H1884" s="2" t="s">
        <v>12034</v>
      </c>
      <c r="I1884" s="2" t="s">
        <v>23075</v>
      </c>
      <c r="J1884" s="2" t="s">
        <v>28</v>
      </c>
      <c r="K1884" s="2" t="s">
        <v>61</v>
      </c>
      <c r="L1884" s="2" t="s">
        <v>1226</v>
      </c>
      <c r="M1884" s="2" t="s">
        <v>1227</v>
      </c>
      <c r="N1884" s="2" t="s">
        <v>3253</v>
      </c>
      <c r="O1884" s="2" t="s">
        <v>32</v>
      </c>
      <c r="P1884" s="24">
        <v>0</v>
      </c>
      <c r="Q1884" s="24">
        <v>1</v>
      </c>
      <c r="R1884" s="27" t="s">
        <v>1568</v>
      </c>
      <c r="S1884" s="28" t="s">
        <v>1585</v>
      </c>
      <c r="T1884" s="2" t="s">
        <v>38</v>
      </c>
      <c r="U1884" s="2">
        <v>2060000</v>
      </c>
      <c r="V1884" s="2" t="s">
        <v>27143</v>
      </c>
      <c r="W1884" s="2" t="s">
        <v>34</v>
      </c>
      <c r="X1884" s="58" t="s">
        <v>27143</v>
      </c>
      <c r="Z1884" s="2">
        <v>2060000</v>
      </c>
      <c r="AB1884" s="58">
        <v>46161.498402777775</v>
      </c>
      <c r="AC1884" s="2">
        <v>0</v>
      </c>
      <c r="AD1884" s="104">
        <v>2060000</v>
      </c>
      <c r="AE1884" s="2">
        <v>46161.498402777775</v>
      </c>
      <c r="AG1884" s="2">
        <v>195482</v>
      </c>
    </row>
    <row r="1885" spans="1:33" ht="60" x14ac:dyDescent="0.25">
      <c r="A1885" s="2" t="s">
        <v>28966</v>
      </c>
      <c r="B1885" s="2" t="s">
        <v>27405</v>
      </c>
      <c r="C1885" s="2" t="s">
        <v>28967</v>
      </c>
      <c r="F1885" s="2" t="s">
        <v>28968</v>
      </c>
      <c r="G1885" s="2" t="s">
        <v>28969</v>
      </c>
      <c r="H1885" s="2" t="s">
        <v>5833</v>
      </c>
      <c r="I1885" s="2" t="s">
        <v>28970</v>
      </c>
      <c r="J1885" s="2" t="s">
        <v>28</v>
      </c>
      <c r="K1885" s="2" t="s">
        <v>74</v>
      </c>
      <c r="L1885" s="2" t="s">
        <v>380</v>
      </c>
      <c r="M1885" s="2" t="s">
        <v>381</v>
      </c>
      <c r="N1885" s="2" t="s">
        <v>3831</v>
      </c>
      <c r="O1885" s="3" t="s">
        <v>32</v>
      </c>
      <c r="P1885" s="24">
        <v>0</v>
      </c>
      <c r="Q1885" s="24">
        <v>1</v>
      </c>
      <c r="R1885" s="27" t="s">
        <v>1568</v>
      </c>
      <c r="S1885" s="28" t="s">
        <v>1585</v>
      </c>
      <c r="T1885" s="2" t="s">
        <v>38</v>
      </c>
      <c r="U1885" s="2">
        <v>2060000</v>
      </c>
      <c r="V1885" s="2" t="s">
        <v>27143</v>
      </c>
      <c r="W1885" s="2" t="s">
        <v>34</v>
      </c>
      <c r="X1885" s="58" t="s">
        <v>26946</v>
      </c>
      <c r="Z1885" s="2">
        <v>2060000</v>
      </c>
      <c r="AB1885" s="58">
        <v>46162.659629629627</v>
      </c>
      <c r="AC1885" s="2">
        <v>0</v>
      </c>
      <c r="AD1885" s="104">
        <v>2060000</v>
      </c>
      <c r="AE1885" s="2">
        <v>46162.659629629627</v>
      </c>
      <c r="AG1885" s="2">
        <v>195828</v>
      </c>
    </row>
    <row r="1886" spans="1:33" ht="45" x14ac:dyDescent="0.25">
      <c r="A1886" s="2" t="s">
        <v>27462</v>
      </c>
      <c r="B1886" s="2" t="s">
        <v>27405</v>
      </c>
      <c r="C1886" s="2" t="s">
        <v>27463</v>
      </c>
      <c r="F1886" s="2" t="s">
        <v>27464</v>
      </c>
      <c r="G1886" s="2" t="s">
        <v>27465</v>
      </c>
      <c r="H1886" s="2" t="s">
        <v>27466</v>
      </c>
      <c r="I1886" s="2" t="s">
        <v>27467</v>
      </c>
      <c r="J1886" s="2" t="s">
        <v>28</v>
      </c>
      <c r="K1886" s="2" t="s">
        <v>78</v>
      </c>
      <c r="L1886" s="2" t="s">
        <v>306</v>
      </c>
      <c r="M1886" s="2" t="s">
        <v>146</v>
      </c>
      <c r="N1886" s="2" t="s">
        <v>5030</v>
      </c>
      <c r="O1886" s="2" t="s">
        <v>19490</v>
      </c>
      <c r="P1886" s="24">
        <v>0</v>
      </c>
      <c r="Q1886" s="24">
        <v>0</v>
      </c>
      <c r="R1886" s="27" t="s">
        <v>1579</v>
      </c>
      <c r="S1886" s="28" t="s">
        <v>1589</v>
      </c>
      <c r="T1886" s="2" t="s">
        <v>33</v>
      </c>
      <c r="U1886" s="2">
        <v>412000</v>
      </c>
      <c r="V1886" s="2" t="s">
        <v>27405</v>
      </c>
      <c r="W1886" s="2" t="s">
        <v>34</v>
      </c>
      <c r="X1886" s="58" t="s">
        <v>27143</v>
      </c>
      <c r="Y1886" s="2" t="s">
        <v>39</v>
      </c>
      <c r="Z1886" s="2">
        <v>412000</v>
      </c>
      <c r="AA1886" s="2" t="s">
        <v>40</v>
      </c>
      <c r="AB1886" s="58">
        <v>46161.749768518515</v>
      </c>
      <c r="AC1886" s="2">
        <v>0</v>
      </c>
      <c r="AD1886" s="104">
        <v>412000</v>
      </c>
      <c r="AE1886" s="2">
        <v>46161.749768518515</v>
      </c>
      <c r="AG1886" s="2">
        <v>195037</v>
      </c>
    </row>
    <row r="1887" spans="1:33" ht="45" x14ac:dyDescent="0.25">
      <c r="A1887" s="2" t="s">
        <v>27468</v>
      </c>
      <c r="B1887" s="2" t="s">
        <v>27405</v>
      </c>
      <c r="C1887" s="2" t="s">
        <v>27469</v>
      </c>
      <c r="F1887" s="2" t="s">
        <v>27470</v>
      </c>
      <c r="G1887" s="2" t="s">
        <v>27471</v>
      </c>
      <c r="H1887" s="2" t="s">
        <v>19316</v>
      </c>
      <c r="I1887" s="2" t="s">
        <v>27472</v>
      </c>
      <c r="J1887" s="2" t="s">
        <v>28</v>
      </c>
      <c r="K1887" s="2" t="s">
        <v>78</v>
      </c>
      <c r="L1887" s="2" t="s">
        <v>306</v>
      </c>
      <c r="M1887" s="2" t="s">
        <v>146</v>
      </c>
      <c r="N1887" s="2" t="s">
        <v>5030</v>
      </c>
      <c r="O1887" s="2" t="s">
        <v>32</v>
      </c>
      <c r="P1887" s="24">
        <v>0</v>
      </c>
      <c r="Q1887" s="24">
        <v>1</v>
      </c>
      <c r="R1887" s="27" t="s">
        <v>1568</v>
      </c>
      <c r="S1887" s="28" t="s">
        <v>1589</v>
      </c>
      <c r="T1887" s="2" t="s">
        <v>33</v>
      </c>
      <c r="U1887" s="2">
        <v>412000</v>
      </c>
      <c r="V1887" s="2" t="s">
        <v>27405</v>
      </c>
      <c r="W1887" s="2" t="s">
        <v>34</v>
      </c>
      <c r="X1887" s="58" t="s">
        <v>27143</v>
      </c>
      <c r="Z1887" s="2">
        <v>412000</v>
      </c>
      <c r="AB1887" s="58">
        <v>46161.749525462961</v>
      </c>
      <c r="AC1887" s="2">
        <v>0</v>
      </c>
      <c r="AD1887" s="104">
        <v>412000</v>
      </c>
      <c r="AE1887" s="2">
        <v>46161.749525462961</v>
      </c>
      <c r="AG1887" s="2">
        <v>195038</v>
      </c>
    </row>
    <row r="1888" spans="1:33" ht="45" x14ac:dyDescent="0.25">
      <c r="A1888" s="2" t="s">
        <v>29546</v>
      </c>
      <c r="B1888" s="2" t="s">
        <v>27405</v>
      </c>
      <c r="C1888" s="2" t="s">
        <v>29547</v>
      </c>
      <c r="D1888" s="2" t="s">
        <v>18535</v>
      </c>
      <c r="E1888" s="2" t="s">
        <v>18536</v>
      </c>
      <c r="F1888" s="2" t="s">
        <v>29548</v>
      </c>
      <c r="G1888" s="2" t="s">
        <v>29549</v>
      </c>
      <c r="H1888" s="2" t="s">
        <v>29550</v>
      </c>
      <c r="I1888" s="2" t="s">
        <v>21990</v>
      </c>
      <c r="J1888" s="2" t="s">
        <v>28</v>
      </c>
      <c r="K1888" s="2" t="s">
        <v>74</v>
      </c>
      <c r="L1888" s="2" t="s">
        <v>131</v>
      </c>
      <c r="M1888" s="2" t="s">
        <v>132</v>
      </c>
      <c r="N1888" s="2" t="s">
        <v>18538</v>
      </c>
      <c r="O1888" s="2" t="s">
        <v>797</v>
      </c>
      <c r="P1888" s="24">
        <v>0</v>
      </c>
      <c r="Q1888" s="24">
        <v>0</v>
      </c>
      <c r="R1888" s="27" t="s">
        <v>1580</v>
      </c>
      <c r="S1888" s="28" t="s">
        <v>1582</v>
      </c>
      <c r="T1888" s="2" t="s">
        <v>160</v>
      </c>
      <c r="U1888" s="2">
        <v>4120000000</v>
      </c>
      <c r="V1888" s="2" t="s">
        <v>27143</v>
      </c>
      <c r="W1888" s="2" t="s">
        <v>34</v>
      </c>
      <c r="AC1888" s="2">
        <v>0</v>
      </c>
      <c r="AD1888" s="104"/>
    </row>
    <row r="1889" spans="1:33" ht="60" x14ac:dyDescent="0.25">
      <c r="A1889" s="2" t="s">
        <v>28971</v>
      </c>
      <c r="B1889" s="2" t="s">
        <v>27405</v>
      </c>
      <c r="C1889" s="2" t="s">
        <v>28972</v>
      </c>
      <c r="F1889" s="2" t="s">
        <v>31983</v>
      </c>
      <c r="G1889" s="2" t="s">
        <v>28973</v>
      </c>
      <c r="H1889" s="2" t="s">
        <v>28974</v>
      </c>
      <c r="I1889" s="2" t="s">
        <v>28975</v>
      </c>
      <c r="J1889" s="2" t="s">
        <v>28</v>
      </c>
      <c r="K1889" s="2" t="s">
        <v>74</v>
      </c>
      <c r="L1889" s="2" t="s">
        <v>131</v>
      </c>
      <c r="M1889" s="2" t="s">
        <v>132</v>
      </c>
      <c r="N1889" s="2" t="s">
        <v>18538</v>
      </c>
      <c r="O1889" s="2" t="s">
        <v>19606</v>
      </c>
      <c r="P1889" s="24">
        <v>0</v>
      </c>
      <c r="Q1889" s="24">
        <v>0</v>
      </c>
      <c r="R1889" s="27" t="s">
        <v>1578</v>
      </c>
      <c r="S1889" s="28" t="s">
        <v>1585</v>
      </c>
      <c r="T1889" s="2" t="s">
        <v>38</v>
      </c>
      <c r="U1889" s="2">
        <v>0</v>
      </c>
      <c r="V1889" s="2" t="s">
        <v>25672</v>
      </c>
      <c r="W1889" s="2" t="s">
        <v>34</v>
      </c>
      <c r="X1889" s="58" t="s">
        <v>25672</v>
      </c>
      <c r="Y1889" s="2" t="s">
        <v>87</v>
      </c>
      <c r="AA1889" s="2" t="s">
        <v>88</v>
      </c>
      <c r="AB1889" s="58">
        <v>46174.447048611109</v>
      </c>
      <c r="AC1889" s="2">
        <v>0</v>
      </c>
      <c r="AD1889" s="104"/>
      <c r="AE1889" s="2">
        <v>46174.447048611109</v>
      </c>
      <c r="AG1889" s="2">
        <v>195830</v>
      </c>
    </row>
    <row r="1890" spans="1:33" ht="60" x14ac:dyDescent="0.25">
      <c r="A1890" s="2" t="s">
        <v>28976</v>
      </c>
      <c r="B1890" s="2" t="s">
        <v>27405</v>
      </c>
      <c r="C1890" s="2" t="s">
        <v>28977</v>
      </c>
      <c r="F1890" s="2" t="s">
        <v>12037</v>
      </c>
      <c r="G1890" s="2" t="s">
        <v>12038</v>
      </c>
      <c r="H1890" s="2" t="s">
        <v>12039</v>
      </c>
      <c r="I1890" s="2" t="s">
        <v>23066</v>
      </c>
      <c r="J1890" s="2" t="s">
        <v>28</v>
      </c>
      <c r="K1890" s="2" t="s">
        <v>61</v>
      </c>
      <c r="L1890" s="2" t="s">
        <v>372</v>
      </c>
      <c r="M1890" s="2" t="s">
        <v>122</v>
      </c>
      <c r="N1890" s="2" t="s">
        <v>4096</v>
      </c>
      <c r="O1890" s="2" t="s">
        <v>19490</v>
      </c>
      <c r="P1890" s="24">
        <v>0</v>
      </c>
      <c r="Q1890" s="24">
        <v>0</v>
      </c>
      <c r="R1890" s="27" t="s">
        <v>1579</v>
      </c>
      <c r="S1890" s="28" t="s">
        <v>1585</v>
      </c>
      <c r="T1890" s="2" t="s">
        <v>38</v>
      </c>
      <c r="U1890" s="2">
        <v>2060000</v>
      </c>
      <c r="V1890" s="2" t="s">
        <v>27143</v>
      </c>
      <c r="W1890" s="2" t="s">
        <v>34</v>
      </c>
      <c r="X1890" s="58" t="s">
        <v>26946</v>
      </c>
      <c r="Y1890" s="2" t="s">
        <v>39</v>
      </c>
      <c r="Z1890" s="2">
        <v>2060000</v>
      </c>
      <c r="AA1890" s="2" t="s">
        <v>40</v>
      </c>
      <c r="AB1890" s="58">
        <v>46162.358182870368</v>
      </c>
      <c r="AC1890" s="2">
        <v>0</v>
      </c>
      <c r="AD1890" s="104">
        <v>2060000</v>
      </c>
      <c r="AE1890" s="2">
        <v>46162.358182870368</v>
      </c>
      <c r="AG1890" s="2">
        <v>196440</v>
      </c>
    </row>
    <row r="1891" spans="1:33" ht="45" x14ac:dyDescent="0.25">
      <c r="A1891" s="2" t="s">
        <v>27473</v>
      </c>
      <c r="B1891" s="2" t="s">
        <v>27405</v>
      </c>
      <c r="C1891" s="2" t="s">
        <v>27474</v>
      </c>
      <c r="F1891" s="2" t="s">
        <v>12037</v>
      </c>
      <c r="G1891" s="2" t="s">
        <v>12038</v>
      </c>
      <c r="H1891" s="2" t="s">
        <v>12039</v>
      </c>
      <c r="I1891" s="2" t="s">
        <v>23066</v>
      </c>
      <c r="J1891" s="2" t="s">
        <v>28</v>
      </c>
      <c r="K1891" s="2" t="s">
        <v>61</v>
      </c>
      <c r="L1891" s="2" t="s">
        <v>372</v>
      </c>
      <c r="M1891" s="2" t="s">
        <v>122</v>
      </c>
      <c r="N1891" s="2" t="s">
        <v>4096</v>
      </c>
      <c r="O1891" s="2" t="s">
        <v>19490</v>
      </c>
      <c r="P1891" s="24">
        <v>0</v>
      </c>
      <c r="Q1891" s="24">
        <v>0</v>
      </c>
      <c r="R1891" s="27" t="s">
        <v>1579</v>
      </c>
      <c r="S1891" s="28" t="s">
        <v>1589</v>
      </c>
      <c r="T1891" s="2" t="s">
        <v>33</v>
      </c>
      <c r="U1891" s="2">
        <v>412000</v>
      </c>
      <c r="V1891" s="2" t="s">
        <v>27143</v>
      </c>
      <c r="W1891" s="2" t="s">
        <v>34</v>
      </c>
      <c r="X1891" s="58" t="s">
        <v>26946</v>
      </c>
      <c r="Y1891" s="2" t="s">
        <v>39</v>
      </c>
      <c r="Z1891" s="2">
        <v>412000</v>
      </c>
      <c r="AA1891" s="2" t="s">
        <v>40</v>
      </c>
      <c r="AB1891" s="58">
        <v>46162.363530092596</v>
      </c>
      <c r="AC1891" s="2">
        <v>0</v>
      </c>
      <c r="AD1891" s="104">
        <v>412000</v>
      </c>
      <c r="AE1891" s="2">
        <v>46162.363530092596</v>
      </c>
      <c r="AG1891" s="2">
        <v>196437</v>
      </c>
    </row>
    <row r="1892" spans="1:33" ht="45" x14ac:dyDescent="0.25">
      <c r="A1892" s="2" t="s">
        <v>27475</v>
      </c>
      <c r="B1892" s="2" t="s">
        <v>27405</v>
      </c>
      <c r="C1892" s="2" t="s">
        <v>27476</v>
      </c>
      <c r="F1892" s="2" t="s">
        <v>27477</v>
      </c>
      <c r="G1892" s="2" t="s">
        <v>27478</v>
      </c>
      <c r="H1892" s="2" t="s">
        <v>6466</v>
      </c>
      <c r="I1892" s="2" t="s">
        <v>27479</v>
      </c>
      <c r="J1892" s="2" t="s">
        <v>28</v>
      </c>
      <c r="K1892" s="2" t="s">
        <v>74</v>
      </c>
      <c r="L1892" s="2" t="s">
        <v>131</v>
      </c>
      <c r="M1892" s="2" t="s">
        <v>132</v>
      </c>
      <c r="N1892" s="2" t="s">
        <v>18538</v>
      </c>
      <c r="O1892" s="2" t="s">
        <v>705</v>
      </c>
      <c r="P1892" s="24">
        <v>0</v>
      </c>
      <c r="Q1892" s="24">
        <v>0</v>
      </c>
      <c r="R1892" s="27" t="s">
        <v>1578</v>
      </c>
      <c r="S1892" s="28" t="s">
        <v>1589</v>
      </c>
      <c r="T1892" s="2" t="s">
        <v>33</v>
      </c>
      <c r="U1892" s="2">
        <v>0</v>
      </c>
      <c r="V1892" s="2" t="s">
        <v>27143</v>
      </c>
      <c r="W1892" s="2" t="s">
        <v>34</v>
      </c>
      <c r="AC1892" s="2">
        <v>0</v>
      </c>
      <c r="AD1892" s="104"/>
    </row>
    <row r="1893" spans="1:33" ht="45" x14ac:dyDescent="0.25">
      <c r="A1893" s="2" t="s">
        <v>27480</v>
      </c>
      <c r="B1893" s="2" t="s">
        <v>27405</v>
      </c>
      <c r="C1893" s="2" t="s">
        <v>27481</v>
      </c>
      <c r="F1893" s="2" t="s">
        <v>6434</v>
      </c>
      <c r="G1893" s="2" t="s">
        <v>6435</v>
      </c>
      <c r="H1893" s="2" t="s">
        <v>6436</v>
      </c>
      <c r="I1893" s="2" t="s">
        <v>27482</v>
      </c>
      <c r="J1893" s="2" t="s">
        <v>28</v>
      </c>
      <c r="K1893" s="2" t="s">
        <v>173</v>
      </c>
      <c r="L1893" s="2" t="s">
        <v>526</v>
      </c>
      <c r="M1893" s="2" t="s">
        <v>527</v>
      </c>
      <c r="N1893" s="2" t="s">
        <v>3314</v>
      </c>
      <c r="O1893" s="2" t="s">
        <v>32</v>
      </c>
      <c r="P1893" s="24">
        <v>0</v>
      </c>
      <c r="Q1893" s="24">
        <v>1</v>
      </c>
      <c r="R1893" s="27" t="s">
        <v>1568</v>
      </c>
      <c r="S1893" s="28" t="s">
        <v>1589</v>
      </c>
      <c r="T1893" s="2" t="s">
        <v>33</v>
      </c>
      <c r="U1893" s="2">
        <v>412000</v>
      </c>
      <c r="V1893" s="2" t="s">
        <v>26447</v>
      </c>
      <c r="W1893" s="2" t="s">
        <v>34</v>
      </c>
      <c r="X1893" s="58" t="s">
        <v>26447</v>
      </c>
      <c r="Z1893" s="2">
        <v>412000</v>
      </c>
      <c r="AB1893" s="58">
        <v>46164.679212962961</v>
      </c>
      <c r="AC1893" s="2">
        <v>0</v>
      </c>
      <c r="AD1893" s="104">
        <v>412000</v>
      </c>
      <c r="AE1893" s="2">
        <v>46164.679212962961</v>
      </c>
      <c r="AG1893" s="2">
        <v>206643</v>
      </c>
    </row>
    <row r="1894" spans="1:33" ht="60" x14ac:dyDescent="0.25">
      <c r="A1894" s="2" t="s">
        <v>28978</v>
      </c>
      <c r="B1894" s="2" t="s">
        <v>27405</v>
      </c>
      <c r="C1894" s="2" t="s">
        <v>28979</v>
      </c>
      <c r="F1894" s="2" t="s">
        <v>27485</v>
      </c>
      <c r="G1894" s="2" t="s">
        <v>27486</v>
      </c>
      <c r="H1894" s="2" t="s">
        <v>18050</v>
      </c>
      <c r="I1894" s="2" t="s">
        <v>27487</v>
      </c>
      <c r="J1894" s="2" t="s">
        <v>28</v>
      </c>
      <c r="K1894" s="2" t="s">
        <v>78</v>
      </c>
      <c r="L1894" s="2" t="s">
        <v>523</v>
      </c>
      <c r="M1894" s="2" t="s">
        <v>524</v>
      </c>
      <c r="N1894" s="2" t="s">
        <v>5179</v>
      </c>
      <c r="O1894" s="2" t="s">
        <v>32</v>
      </c>
      <c r="P1894" s="24">
        <v>0</v>
      </c>
      <c r="Q1894" s="24">
        <v>1</v>
      </c>
      <c r="R1894" s="27" t="s">
        <v>1568</v>
      </c>
      <c r="S1894" s="28" t="s">
        <v>1585</v>
      </c>
      <c r="T1894" s="2" t="s">
        <v>38</v>
      </c>
      <c r="U1894" s="2">
        <v>2060000</v>
      </c>
      <c r="V1894" s="2" t="s">
        <v>26626</v>
      </c>
      <c r="W1894" s="2" t="s">
        <v>34</v>
      </c>
      <c r="X1894" s="58" t="s">
        <v>26447</v>
      </c>
      <c r="Z1894" s="2">
        <v>2060000</v>
      </c>
      <c r="AB1894" s="58">
        <v>46164.663842592592</v>
      </c>
      <c r="AC1894" s="2">
        <v>0</v>
      </c>
      <c r="AD1894" s="104">
        <v>2060000</v>
      </c>
      <c r="AE1894" s="2">
        <v>46164.663842592592</v>
      </c>
      <c r="AG1894" s="2">
        <v>202581</v>
      </c>
    </row>
    <row r="1895" spans="1:33" ht="45" x14ac:dyDescent="0.25">
      <c r="A1895" s="2" t="s">
        <v>27483</v>
      </c>
      <c r="B1895" s="2" t="s">
        <v>27405</v>
      </c>
      <c r="C1895" s="2" t="s">
        <v>27484</v>
      </c>
      <c r="F1895" s="2" t="s">
        <v>27485</v>
      </c>
      <c r="G1895" s="2" t="s">
        <v>27486</v>
      </c>
      <c r="H1895" s="2" t="s">
        <v>18050</v>
      </c>
      <c r="I1895" s="2" t="s">
        <v>27487</v>
      </c>
      <c r="J1895" s="2" t="s">
        <v>28</v>
      </c>
      <c r="K1895" s="2" t="s">
        <v>78</v>
      </c>
      <c r="L1895" s="2" t="s">
        <v>523</v>
      </c>
      <c r="M1895" s="2" t="s">
        <v>524</v>
      </c>
      <c r="N1895" s="2" t="s">
        <v>5179</v>
      </c>
      <c r="O1895" s="2" t="s">
        <v>32</v>
      </c>
      <c r="P1895" s="24">
        <v>0</v>
      </c>
      <c r="Q1895" s="24">
        <v>1</v>
      </c>
      <c r="R1895" s="27" t="s">
        <v>1568</v>
      </c>
      <c r="S1895" s="28" t="s">
        <v>1589</v>
      </c>
      <c r="T1895" s="2" t="s">
        <v>33</v>
      </c>
      <c r="U1895" s="2">
        <v>412000</v>
      </c>
      <c r="V1895" s="2" t="s">
        <v>26626</v>
      </c>
      <c r="W1895" s="2" t="s">
        <v>34</v>
      </c>
      <c r="X1895" s="58" t="s">
        <v>26447</v>
      </c>
      <c r="Z1895" s="2">
        <v>412000</v>
      </c>
      <c r="AB1895" s="58">
        <v>46164.665763888886</v>
      </c>
      <c r="AC1895" s="2">
        <v>0</v>
      </c>
      <c r="AD1895" s="104">
        <v>412000</v>
      </c>
      <c r="AE1895" s="2">
        <v>46164.665763888886</v>
      </c>
      <c r="AG1895" s="2">
        <v>202359</v>
      </c>
    </row>
    <row r="1896" spans="1:33" ht="45" x14ac:dyDescent="0.25">
      <c r="A1896" s="2" t="s">
        <v>27488</v>
      </c>
      <c r="B1896" s="2" t="s">
        <v>27405</v>
      </c>
      <c r="C1896" s="2" t="s">
        <v>27489</v>
      </c>
      <c r="F1896" s="2" t="s">
        <v>1092</v>
      </c>
      <c r="G1896" s="2" t="s">
        <v>2463</v>
      </c>
      <c r="H1896" s="2" t="s">
        <v>2464</v>
      </c>
      <c r="I1896" s="2" t="s">
        <v>27490</v>
      </c>
      <c r="J1896" s="2" t="s">
        <v>28</v>
      </c>
      <c r="K1896" s="2" t="s">
        <v>173</v>
      </c>
      <c r="L1896" s="2" t="s">
        <v>526</v>
      </c>
      <c r="M1896" s="2" t="s">
        <v>527</v>
      </c>
      <c r="N1896" s="2" t="s">
        <v>3314</v>
      </c>
      <c r="O1896" s="2" t="s">
        <v>32</v>
      </c>
      <c r="P1896" s="24">
        <v>0</v>
      </c>
      <c r="Q1896" s="24">
        <v>1</v>
      </c>
      <c r="R1896" s="27" t="s">
        <v>1568</v>
      </c>
      <c r="S1896" s="28" t="s">
        <v>1589</v>
      </c>
      <c r="T1896" s="2" t="s">
        <v>33</v>
      </c>
      <c r="U1896" s="2">
        <v>412000</v>
      </c>
      <c r="V1896" s="2" t="s">
        <v>26447</v>
      </c>
      <c r="W1896" s="2" t="s">
        <v>34</v>
      </c>
      <c r="X1896" s="58" t="s">
        <v>26447</v>
      </c>
      <c r="Z1896" s="2">
        <v>412000</v>
      </c>
      <c r="AB1896" s="58">
        <v>46164.679074074076</v>
      </c>
      <c r="AC1896" s="2">
        <v>0</v>
      </c>
      <c r="AD1896" s="104">
        <v>412000</v>
      </c>
      <c r="AE1896" s="2">
        <v>46164.679074074076</v>
      </c>
      <c r="AG1896" s="2">
        <v>206641</v>
      </c>
    </row>
    <row r="1897" spans="1:33" ht="45" x14ac:dyDescent="0.25">
      <c r="A1897" s="2" t="s">
        <v>27491</v>
      </c>
      <c r="B1897" s="2" t="s">
        <v>27405</v>
      </c>
      <c r="C1897" s="2" t="s">
        <v>27492</v>
      </c>
      <c r="F1897" s="2" t="s">
        <v>27493</v>
      </c>
      <c r="G1897" s="2" t="s">
        <v>27494</v>
      </c>
      <c r="H1897" s="2" t="s">
        <v>27495</v>
      </c>
      <c r="I1897" s="2" t="s">
        <v>27496</v>
      </c>
      <c r="J1897" s="2" t="s">
        <v>28</v>
      </c>
      <c r="K1897" s="2" t="s">
        <v>173</v>
      </c>
      <c r="L1897" s="2" t="s">
        <v>110</v>
      </c>
      <c r="M1897" s="2" t="s">
        <v>410</v>
      </c>
      <c r="N1897" s="2" t="s">
        <v>3331</v>
      </c>
      <c r="O1897" s="2" t="s">
        <v>32</v>
      </c>
      <c r="P1897" s="24">
        <v>0</v>
      </c>
      <c r="Q1897" s="24">
        <v>1</v>
      </c>
      <c r="R1897" s="27" t="s">
        <v>1568</v>
      </c>
      <c r="S1897" s="28" t="s">
        <v>1589</v>
      </c>
      <c r="T1897" s="2" t="s">
        <v>33</v>
      </c>
      <c r="U1897" s="2">
        <v>412000</v>
      </c>
      <c r="V1897" s="2" t="s">
        <v>27405</v>
      </c>
      <c r="W1897" s="2" t="s">
        <v>34</v>
      </c>
      <c r="X1897" s="58" t="s">
        <v>26946</v>
      </c>
      <c r="Z1897" s="2">
        <v>412000</v>
      </c>
      <c r="AB1897" s="58">
        <v>46162.998240740744</v>
      </c>
      <c r="AC1897" s="2">
        <v>0</v>
      </c>
      <c r="AD1897" s="104">
        <v>412000</v>
      </c>
      <c r="AE1897" s="2">
        <v>46162.998240740744</v>
      </c>
      <c r="AG1897" s="2">
        <v>195595</v>
      </c>
    </row>
    <row r="1898" spans="1:33" ht="45" x14ac:dyDescent="0.25">
      <c r="A1898" s="2" t="s">
        <v>27497</v>
      </c>
      <c r="B1898" s="2" t="s">
        <v>27405</v>
      </c>
      <c r="C1898" s="2" t="s">
        <v>27498</v>
      </c>
      <c r="F1898" s="2" t="s">
        <v>26898</v>
      </c>
      <c r="G1898" s="2" t="s">
        <v>26899</v>
      </c>
      <c r="H1898" s="2" t="s">
        <v>5005</v>
      </c>
      <c r="I1898" s="2" t="s">
        <v>26900</v>
      </c>
      <c r="J1898" s="2" t="s">
        <v>28</v>
      </c>
      <c r="K1898" s="2" t="s">
        <v>72</v>
      </c>
      <c r="L1898" s="2" t="s">
        <v>238</v>
      </c>
      <c r="M1898" s="2" t="s">
        <v>338</v>
      </c>
      <c r="N1898" s="2" t="s">
        <v>3506</v>
      </c>
      <c r="O1898" s="2" t="s">
        <v>705</v>
      </c>
      <c r="P1898" s="24">
        <v>0</v>
      </c>
      <c r="Q1898" s="24">
        <v>0</v>
      </c>
      <c r="R1898" s="27" t="s">
        <v>1578</v>
      </c>
      <c r="S1898" s="28" t="s">
        <v>1589</v>
      </c>
      <c r="T1898" s="2" t="s">
        <v>33</v>
      </c>
      <c r="U1898" s="2">
        <v>0</v>
      </c>
      <c r="V1898" s="2" t="s">
        <v>27143</v>
      </c>
      <c r="W1898" s="2" t="s">
        <v>34</v>
      </c>
      <c r="AC1898" s="2">
        <v>0</v>
      </c>
      <c r="AD1898" s="104"/>
    </row>
    <row r="1899" spans="1:33" ht="60" x14ac:dyDescent="0.25">
      <c r="A1899" s="2" t="s">
        <v>27499</v>
      </c>
      <c r="B1899" s="2" t="s">
        <v>27405</v>
      </c>
      <c r="C1899" s="2" t="s">
        <v>27500</v>
      </c>
      <c r="F1899" s="2" t="s">
        <v>27501</v>
      </c>
      <c r="G1899" s="2" t="s">
        <v>27502</v>
      </c>
      <c r="H1899" s="2" t="s">
        <v>27503</v>
      </c>
      <c r="I1899" s="2" t="s">
        <v>27504</v>
      </c>
      <c r="J1899" s="2" t="s">
        <v>28</v>
      </c>
      <c r="K1899" s="2" t="s">
        <v>29</v>
      </c>
      <c r="L1899" s="2" t="s">
        <v>120</v>
      </c>
      <c r="M1899" s="2" t="s">
        <v>121</v>
      </c>
      <c r="N1899" s="2" t="s">
        <v>6995</v>
      </c>
      <c r="O1899" s="2" t="s">
        <v>32</v>
      </c>
      <c r="P1899" s="24">
        <v>0</v>
      </c>
      <c r="Q1899" s="24">
        <v>1</v>
      </c>
      <c r="R1899" s="27" t="s">
        <v>1568</v>
      </c>
      <c r="S1899" s="28" t="s">
        <v>1589</v>
      </c>
      <c r="T1899" s="2" t="s">
        <v>33</v>
      </c>
      <c r="U1899" s="2">
        <v>412000</v>
      </c>
      <c r="V1899" s="2" t="s">
        <v>26946</v>
      </c>
      <c r="W1899" s="2" t="s">
        <v>34</v>
      </c>
      <c r="X1899" s="58" t="s">
        <v>26946</v>
      </c>
      <c r="Z1899" s="2">
        <v>412000</v>
      </c>
      <c r="AB1899" s="58">
        <v>46162.520358796297</v>
      </c>
      <c r="AC1899" s="2">
        <v>0</v>
      </c>
      <c r="AD1899" s="104">
        <v>412000</v>
      </c>
      <c r="AE1899" s="2">
        <v>46162.520358796297</v>
      </c>
      <c r="AG1899" s="2">
        <v>199528</v>
      </c>
    </row>
    <row r="1900" spans="1:33" ht="60" x14ac:dyDescent="0.25">
      <c r="A1900" s="2" t="s">
        <v>27505</v>
      </c>
      <c r="B1900" s="2" t="s">
        <v>27405</v>
      </c>
      <c r="C1900" s="2" t="s">
        <v>27506</v>
      </c>
      <c r="F1900" s="2" t="s">
        <v>27507</v>
      </c>
      <c r="G1900" s="2" t="s">
        <v>27508</v>
      </c>
      <c r="H1900" s="2" t="s">
        <v>27509</v>
      </c>
      <c r="I1900" s="2" t="s">
        <v>27510</v>
      </c>
      <c r="J1900" s="2" t="s">
        <v>28</v>
      </c>
      <c r="K1900" s="2" t="s">
        <v>43</v>
      </c>
      <c r="L1900" s="2" t="s">
        <v>488</v>
      </c>
      <c r="M1900" s="2" t="s">
        <v>489</v>
      </c>
      <c r="N1900" s="2" t="s">
        <v>3000</v>
      </c>
      <c r="O1900" s="2" t="s">
        <v>32</v>
      </c>
      <c r="P1900" s="24">
        <v>0</v>
      </c>
      <c r="Q1900" s="24">
        <v>1</v>
      </c>
      <c r="R1900" s="27" t="s">
        <v>1568</v>
      </c>
      <c r="S1900" s="28" t="s">
        <v>1589</v>
      </c>
      <c r="T1900" s="2" t="s">
        <v>33</v>
      </c>
      <c r="U1900" s="2">
        <v>412000</v>
      </c>
      <c r="V1900" s="2" t="s">
        <v>27405</v>
      </c>
      <c r="W1900" s="2" t="s">
        <v>34</v>
      </c>
      <c r="X1900" s="58" t="s">
        <v>27143</v>
      </c>
      <c r="Z1900" s="2">
        <v>412000</v>
      </c>
      <c r="AB1900" s="58">
        <v>46161.755312499998</v>
      </c>
      <c r="AC1900" s="2">
        <v>0</v>
      </c>
      <c r="AD1900" s="104">
        <v>412000</v>
      </c>
      <c r="AE1900" s="2">
        <v>46161.755312499998</v>
      </c>
      <c r="AG1900" s="2">
        <v>196178</v>
      </c>
    </row>
    <row r="1901" spans="1:33" ht="45" x14ac:dyDescent="0.25">
      <c r="A1901" s="2" t="s">
        <v>27511</v>
      </c>
      <c r="B1901" s="2" t="s">
        <v>27405</v>
      </c>
      <c r="C1901" s="2" t="s">
        <v>27512</v>
      </c>
      <c r="F1901" s="2" t="s">
        <v>27513</v>
      </c>
      <c r="G1901" s="2" t="s">
        <v>27514</v>
      </c>
      <c r="H1901" s="2" t="s">
        <v>3475</v>
      </c>
      <c r="I1901" s="2" t="s">
        <v>27515</v>
      </c>
      <c r="J1901" s="2" t="s">
        <v>28</v>
      </c>
      <c r="K1901" s="2" t="s">
        <v>68</v>
      </c>
      <c r="L1901" s="2" t="s">
        <v>99</v>
      </c>
      <c r="M1901" s="2" t="s">
        <v>22778</v>
      </c>
      <c r="N1901" s="2" t="s">
        <v>22779</v>
      </c>
      <c r="O1901" s="2" t="s">
        <v>32</v>
      </c>
      <c r="P1901" s="24">
        <v>0</v>
      </c>
      <c r="Q1901" s="24">
        <v>1</v>
      </c>
      <c r="R1901" s="27" t="s">
        <v>1568</v>
      </c>
      <c r="S1901" s="28" t="s">
        <v>1589</v>
      </c>
      <c r="T1901" s="2" t="s">
        <v>33</v>
      </c>
      <c r="U1901" s="2">
        <v>412000</v>
      </c>
      <c r="V1901" s="2" t="s">
        <v>27143</v>
      </c>
      <c r="W1901" s="2" t="s">
        <v>34</v>
      </c>
      <c r="X1901" s="58" t="s">
        <v>26946</v>
      </c>
      <c r="Z1901" s="2">
        <v>412000</v>
      </c>
      <c r="AB1901" s="58">
        <v>46162.598055555558</v>
      </c>
      <c r="AC1901" s="2">
        <v>0</v>
      </c>
      <c r="AD1901" s="104">
        <v>412000</v>
      </c>
      <c r="AE1901" s="2">
        <v>46162.598055555558</v>
      </c>
      <c r="AG1901" s="2">
        <v>197096</v>
      </c>
    </row>
    <row r="1902" spans="1:33" ht="60" x14ac:dyDescent="0.25">
      <c r="A1902" s="2" t="s">
        <v>28980</v>
      </c>
      <c r="B1902" s="2" t="s">
        <v>27405</v>
      </c>
      <c r="C1902" s="2" t="s">
        <v>28981</v>
      </c>
      <c r="F1902" s="2" t="s">
        <v>28982</v>
      </c>
      <c r="G1902" s="2" t="s">
        <v>28983</v>
      </c>
      <c r="H1902" s="2" t="s">
        <v>25992</v>
      </c>
      <c r="I1902" s="2" t="s">
        <v>21280</v>
      </c>
      <c r="J1902" s="2" t="s">
        <v>28</v>
      </c>
      <c r="K1902" s="2" t="s">
        <v>78</v>
      </c>
      <c r="L1902" s="2" t="s">
        <v>1014</v>
      </c>
      <c r="M1902" s="2" t="s">
        <v>1015</v>
      </c>
      <c r="N1902" s="2" t="s">
        <v>3756</v>
      </c>
      <c r="O1902" s="2" t="s">
        <v>32</v>
      </c>
      <c r="P1902" s="24">
        <v>1</v>
      </c>
      <c r="Q1902" s="24">
        <v>1</v>
      </c>
      <c r="R1902" s="27" t="s">
        <v>1568</v>
      </c>
      <c r="S1902" s="28" t="s">
        <v>1585</v>
      </c>
      <c r="T1902" s="2" t="s">
        <v>38</v>
      </c>
      <c r="U1902" s="2">
        <v>2060000</v>
      </c>
      <c r="V1902" s="2" t="s">
        <v>26626</v>
      </c>
      <c r="W1902" s="2" t="s">
        <v>34</v>
      </c>
      <c r="X1902" s="58" t="s">
        <v>26626</v>
      </c>
      <c r="Z1902" s="2">
        <v>2060000</v>
      </c>
      <c r="AB1902" s="58">
        <v>46163.467962962961</v>
      </c>
      <c r="AC1902" s="2">
        <v>0</v>
      </c>
      <c r="AD1902" s="104">
        <v>2060000</v>
      </c>
      <c r="AE1902" s="2">
        <v>46163.467962962961</v>
      </c>
      <c r="AG1902" s="2">
        <v>202365</v>
      </c>
    </row>
    <row r="1903" spans="1:33" ht="45" x14ac:dyDescent="0.25">
      <c r="A1903" s="2" t="s">
        <v>27516</v>
      </c>
      <c r="B1903" s="2" t="s">
        <v>27405</v>
      </c>
      <c r="C1903" s="2" t="s">
        <v>27517</v>
      </c>
      <c r="F1903" s="2" t="s">
        <v>27518</v>
      </c>
      <c r="G1903" s="2" t="s">
        <v>27519</v>
      </c>
      <c r="H1903" s="2" t="s">
        <v>4497</v>
      </c>
      <c r="I1903" s="2" t="s">
        <v>27520</v>
      </c>
      <c r="J1903" s="2" t="s">
        <v>28</v>
      </c>
      <c r="K1903" s="2" t="s">
        <v>29</v>
      </c>
      <c r="L1903" s="2" t="s">
        <v>120</v>
      </c>
      <c r="M1903" s="2" t="s">
        <v>121</v>
      </c>
      <c r="N1903" s="2" t="s">
        <v>6995</v>
      </c>
      <c r="O1903" s="2" t="s">
        <v>32</v>
      </c>
      <c r="P1903" s="24">
        <v>0</v>
      </c>
      <c r="Q1903" s="24">
        <v>1</v>
      </c>
      <c r="R1903" s="27" t="s">
        <v>1568</v>
      </c>
      <c r="S1903" s="28" t="s">
        <v>1589</v>
      </c>
      <c r="T1903" s="2" t="s">
        <v>33</v>
      </c>
      <c r="U1903" s="2">
        <v>412000</v>
      </c>
      <c r="V1903" s="2" t="s">
        <v>26946</v>
      </c>
      <c r="W1903" s="2" t="s">
        <v>34</v>
      </c>
      <c r="X1903" s="58" t="s">
        <v>26946</v>
      </c>
      <c r="Z1903" s="2">
        <v>412000</v>
      </c>
      <c r="AB1903" s="58">
        <v>46162.52</v>
      </c>
      <c r="AC1903" s="2">
        <v>0</v>
      </c>
      <c r="AD1903" s="104">
        <v>412000</v>
      </c>
      <c r="AE1903" s="2">
        <v>46162.52</v>
      </c>
      <c r="AG1903" s="2">
        <v>199633</v>
      </c>
    </row>
    <row r="1904" spans="1:33" ht="45" x14ac:dyDescent="0.25">
      <c r="A1904" s="2" t="s">
        <v>27521</v>
      </c>
      <c r="B1904" s="2" t="s">
        <v>27405</v>
      </c>
      <c r="C1904" s="2" t="s">
        <v>27522</v>
      </c>
      <c r="F1904" s="2" t="s">
        <v>26510</v>
      </c>
      <c r="G1904" s="2" t="s">
        <v>26511</v>
      </c>
      <c r="H1904" s="2" t="s">
        <v>8152</v>
      </c>
      <c r="I1904" s="2" t="s">
        <v>27523</v>
      </c>
      <c r="J1904" s="2" t="s">
        <v>28</v>
      </c>
      <c r="K1904" s="2" t="s">
        <v>68</v>
      </c>
      <c r="L1904" s="2" t="s">
        <v>110</v>
      </c>
      <c r="M1904" s="2" t="s">
        <v>111</v>
      </c>
      <c r="N1904" s="2" t="s">
        <v>3611</v>
      </c>
      <c r="O1904" s="2" t="s">
        <v>705</v>
      </c>
      <c r="P1904" s="24">
        <v>0</v>
      </c>
      <c r="Q1904" s="24">
        <v>0</v>
      </c>
      <c r="R1904" s="27" t="s">
        <v>1578</v>
      </c>
      <c r="S1904" s="28" t="s">
        <v>1589</v>
      </c>
      <c r="T1904" s="2" t="s">
        <v>33</v>
      </c>
      <c r="U1904" s="2">
        <v>0</v>
      </c>
      <c r="V1904" s="2" t="s">
        <v>27143</v>
      </c>
      <c r="W1904" s="2" t="s">
        <v>34</v>
      </c>
      <c r="AC1904" s="2">
        <v>0</v>
      </c>
      <c r="AD1904" s="104"/>
    </row>
    <row r="1905" spans="1:33" ht="60" x14ac:dyDescent="0.25">
      <c r="A1905" s="2" t="s">
        <v>28984</v>
      </c>
      <c r="B1905" s="2" t="s">
        <v>27405</v>
      </c>
      <c r="C1905" s="2" t="s">
        <v>28985</v>
      </c>
      <c r="F1905" s="2" t="s">
        <v>18043</v>
      </c>
      <c r="G1905" s="2" t="s">
        <v>18044</v>
      </c>
      <c r="H1905" s="2" t="s">
        <v>18045</v>
      </c>
      <c r="I1905" s="2" t="s">
        <v>21088</v>
      </c>
      <c r="J1905" s="2" t="s">
        <v>28</v>
      </c>
      <c r="K1905" s="2" t="s">
        <v>78</v>
      </c>
      <c r="L1905" s="2" t="s">
        <v>415</v>
      </c>
      <c r="M1905" s="2" t="s">
        <v>416</v>
      </c>
      <c r="N1905" s="2" t="s">
        <v>3747</v>
      </c>
      <c r="O1905" s="2" t="s">
        <v>32</v>
      </c>
      <c r="P1905" s="24">
        <v>0</v>
      </c>
      <c r="Q1905" s="24">
        <v>1</v>
      </c>
      <c r="R1905" s="27" t="s">
        <v>1568</v>
      </c>
      <c r="S1905" s="28" t="s">
        <v>1585</v>
      </c>
      <c r="T1905" s="2" t="s">
        <v>38</v>
      </c>
      <c r="U1905" s="2">
        <v>2060000</v>
      </c>
      <c r="V1905" s="2" t="s">
        <v>26626</v>
      </c>
      <c r="W1905" s="2" t="s">
        <v>34</v>
      </c>
      <c r="X1905" s="58" t="s">
        <v>26626</v>
      </c>
      <c r="Z1905" s="2">
        <v>2060000</v>
      </c>
      <c r="AB1905" s="58">
        <v>46163.405428240738</v>
      </c>
      <c r="AC1905" s="2">
        <v>0</v>
      </c>
      <c r="AD1905" s="104">
        <v>2060000</v>
      </c>
      <c r="AE1905" s="2">
        <v>46163.405428240738</v>
      </c>
      <c r="AG1905" s="2">
        <v>201835</v>
      </c>
    </row>
    <row r="1906" spans="1:33" ht="60" x14ac:dyDescent="0.25">
      <c r="A1906" s="2" t="s">
        <v>28986</v>
      </c>
      <c r="B1906" s="2" t="s">
        <v>27405</v>
      </c>
      <c r="C1906" s="2" t="s">
        <v>28987</v>
      </c>
      <c r="F1906" s="2" t="s">
        <v>24938</v>
      </c>
      <c r="G1906" s="2" t="s">
        <v>24939</v>
      </c>
      <c r="H1906" s="2" t="s">
        <v>3142</v>
      </c>
      <c r="I1906" s="2" t="s">
        <v>28988</v>
      </c>
      <c r="J1906" s="2" t="s">
        <v>28</v>
      </c>
      <c r="K1906" s="2" t="s">
        <v>68</v>
      </c>
      <c r="L1906" s="2" t="s">
        <v>260</v>
      </c>
      <c r="M1906" s="2" t="s">
        <v>261</v>
      </c>
      <c r="N1906" s="2" t="s">
        <v>4637</v>
      </c>
      <c r="O1906" s="2" t="s">
        <v>19490</v>
      </c>
      <c r="P1906" s="24">
        <v>0</v>
      </c>
      <c r="Q1906" s="24">
        <v>0</v>
      </c>
      <c r="R1906" s="27" t="s">
        <v>1579</v>
      </c>
      <c r="S1906" s="28" t="s">
        <v>1585</v>
      </c>
      <c r="T1906" s="2" t="s">
        <v>38</v>
      </c>
      <c r="U1906" s="2">
        <v>2060000</v>
      </c>
      <c r="V1906" s="2" t="s">
        <v>26946</v>
      </c>
      <c r="W1906" s="2" t="s">
        <v>34</v>
      </c>
      <c r="X1906" s="58" t="s">
        <v>26626</v>
      </c>
      <c r="Y1906" s="2" t="s">
        <v>39</v>
      </c>
      <c r="Z1906" s="2">
        <v>2060000</v>
      </c>
      <c r="AA1906" s="2" t="s">
        <v>40</v>
      </c>
      <c r="AB1906" s="58">
        <v>46163.384004629632</v>
      </c>
      <c r="AC1906" s="2">
        <v>0</v>
      </c>
      <c r="AD1906" s="104">
        <v>2060000</v>
      </c>
      <c r="AE1906" s="2">
        <v>46163.384004629632</v>
      </c>
      <c r="AG1906" s="2">
        <v>200586</v>
      </c>
    </row>
    <row r="1907" spans="1:33" ht="45" x14ac:dyDescent="0.25">
      <c r="A1907" s="2" t="s">
        <v>29346</v>
      </c>
      <c r="B1907" s="2" t="s">
        <v>27405</v>
      </c>
      <c r="C1907" s="2" t="s">
        <v>29347</v>
      </c>
      <c r="F1907" s="2" t="s">
        <v>29348</v>
      </c>
      <c r="G1907" s="2" t="s">
        <v>29349</v>
      </c>
      <c r="H1907" s="2" t="s">
        <v>7561</v>
      </c>
      <c r="I1907" s="2" t="s">
        <v>29350</v>
      </c>
      <c r="J1907" s="2" t="s">
        <v>28</v>
      </c>
      <c r="K1907" s="2" t="s">
        <v>68</v>
      </c>
      <c r="L1907" s="2" t="s">
        <v>114</v>
      </c>
      <c r="M1907" s="2" t="s">
        <v>115</v>
      </c>
      <c r="N1907" s="2" t="s">
        <v>5158</v>
      </c>
      <c r="O1907" s="2" t="s">
        <v>797</v>
      </c>
      <c r="P1907" s="24">
        <v>0</v>
      </c>
      <c r="Q1907" s="24">
        <v>0</v>
      </c>
      <c r="R1907" s="27" t="s">
        <v>1580</v>
      </c>
      <c r="S1907" s="28" t="s">
        <v>1583</v>
      </c>
      <c r="T1907" s="2" t="s">
        <v>130</v>
      </c>
      <c r="U1907" s="2">
        <v>20600000</v>
      </c>
      <c r="V1907" s="2" t="s">
        <v>27143</v>
      </c>
      <c r="W1907" s="2" t="s">
        <v>34</v>
      </c>
      <c r="AC1907" s="2">
        <v>0</v>
      </c>
      <c r="AD1907" s="104"/>
    </row>
    <row r="1908" spans="1:33" ht="45" x14ac:dyDescent="0.25">
      <c r="A1908" s="2" t="s">
        <v>27524</v>
      </c>
      <c r="B1908" s="2" t="s">
        <v>27405</v>
      </c>
      <c r="C1908" s="2" t="s">
        <v>27525</v>
      </c>
      <c r="F1908" s="2" t="s">
        <v>8123</v>
      </c>
      <c r="G1908" s="2" t="s">
        <v>8124</v>
      </c>
      <c r="H1908" s="2" t="s">
        <v>8125</v>
      </c>
      <c r="I1908" s="2" t="s">
        <v>21297</v>
      </c>
      <c r="J1908" s="2" t="s">
        <v>28</v>
      </c>
      <c r="K1908" s="2" t="s">
        <v>78</v>
      </c>
      <c r="L1908" s="2" t="s">
        <v>503</v>
      </c>
      <c r="M1908" s="2" t="s">
        <v>504</v>
      </c>
      <c r="N1908" s="2" t="s">
        <v>3821</v>
      </c>
      <c r="O1908" s="2" t="s">
        <v>705</v>
      </c>
      <c r="P1908" s="24">
        <v>0</v>
      </c>
      <c r="Q1908" s="24">
        <v>0</v>
      </c>
      <c r="R1908" s="27" t="s">
        <v>1578</v>
      </c>
      <c r="S1908" s="28" t="s">
        <v>1589</v>
      </c>
      <c r="T1908" s="2" t="s">
        <v>33</v>
      </c>
      <c r="U1908" s="2">
        <v>0</v>
      </c>
      <c r="V1908" s="2" t="s">
        <v>27143</v>
      </c>
      <c r="W1908" s="2" t="s">
        <v>34</v>
      </c>
      <c r="AC1908" s="2">
        <v>0</v>
      </c>
      <c r="AD1908" s="104"/>
    </row>
    <row r="1909" spans="1:33" ht="45" x14ac:dyDescent="0.25">
      <c r="A1909" s="2" t="s">
        <v>27526</v>
      </c>
      <c r="B1909" s="2" t="s">
        <v>27405</v>
      </c>
      <c r="C1909" s="2" t="s">
        <v>27527</v>
      </c>
      <c r="F1909" s="2" t="s">
        <v>27528</v>
      </c>
      <c r="G1909" s="2" t="s">
        <v>27529</v>
      </c>
      <c r="H1909" s="2" t="s">
        <v>11805</v>
      </c>
      <c r="I1909" s="2" t="s">
        <v>27530</v>
      </c>
      <c r="J1909" s="2" t="s">
        <v>28</v>
      </c>
      <c r="K1909" s="2" t="s">
        <v>51</v>
      </c>
      <c r="L1909" s="2" t="s">
        <v>158</v>
      </c>
      <c r="M1909" s="2" t="s">
        <v>159</v>
      </c>
      <c r="N1909" s="2" t="s">
        <v>4021</v>
      </c>
      <c r="O1909" s="2" t="s">
        <v>32</v>
      </c>
      <c r="P1909" s="24">
        <v>0</v>
      </c>
      <c r="Q1909" s="24">
        <v>1</v>
      </c>
      <c r="R1909" s="27" t="s">
        <v>1568</v>
      </c>
      <c r="S1909" s="28" t="s">
        <v>1589</v>
      </c>
      <c r="T1909" s="2" t="s">
        <v>33</v>
      </c>
      <c r="U1909" s="2">
        <v>412000</v>
      </c>
      <c r="V1909" s="2" t="s">
        <v>27405</v>
      </c>
      <c r="W1909" s="2" t="s">
        <v>34</v>
      </c>
      <c r="X1909" s="58" t="s">
        <v>25940</v>
      </c>
      <c r="Z1909" s="2">
        <v>412000</v>
      </c>
      <c r="AB1909" s="58">
        <v>46168.486608796295</v>
      </c>
      <c r="AC1909" s="2">
        <v>0</v>
      </c>
      <c r="AD1909" s="104">
        <v>412000</v>
      </c>
      <c r="AE1909" s="2">
        <v>46168.486608796295</v>
      </c>
      <c r="AG1909" s="2">
        <v>198597</v>
      </c>
    </row>
    <row r="1910" spans="1:33" ht="45" x14ac:dyDescent="0.25">
      <c r="A1910" s="2" t="s">
        <v>27531</v>
      </c>
      <c r="B1910" s="2" t="s">
        <v>27405</v>
      </c>
      <c r="C1910" s="2" t="s">
        <v>27532</v>
      </c>
      <c r="F1910" s="2" t="s">
        <v>27533</v>
      </c>
      <c r="G1910" s="2" t="s">
        <v>27534</v>
      </c>
      <c r="H1910" s="2" t="s">
        <v>3117</v>
      </c>
      <c r="I1910" s="2" t="s">
        <v>27535</v>
      </c>
      <c r="J1910" s="2" t="s">
        <v>28</v>
      </c>
      <c r="K1910" s="2" t="s">
        <v>68</v>
      </c>
      <c r="L1910" s="2" t="s">
        <v>112</v>
      </c>
      <c r="M1910" s="2" t="s">
        <v>113</v>
      </c>
      <c r="N1910" s="2" t="s">
        <v>5262</v>
      </c>
      <c r="O1910" s="2" t="s">
        <v>19606</v>
      </c>
      <c r="P1910" s="24">
        <v>0</v>
      </c>
      <c r="Q1910" s="24">
        <v>0</v>
      </c>
      <c r="R1910" s="27" t="s">
        <v>1578</v>
      </c>
      <c r="S1910" s="28" t="s">
        <v>1589</v>
      </c>
      <c r="T1910" s="2" t="s">
        <v>33</v>
      </c>
      <c r="U1910" s="2">
        <v>0</v>
      </c>
      <c r="V1910" s="2" t="s">
        <v>31234</v>
      </c>
      <c r="W1910" s="2" t="s">
        <v>34</v>
      </c>
      <c r="X1910" s="58" t="s">
        <v>31234</v>
      </c>
      <c r="Y1910" s="2" t="s">
        <v>87</v>
      </c>
      <c r="AA1910" s="2" t="s">
        <v>88</v>
      </c>
      <c r="AB1910" s="58">
        <v>46177.525821759256</v>
      </c>
      <c r="AC1910" s="2">
        <v>0</v>
      </c>
      <c r="AD1910" s="104"/>
      <c r="AE1910" s="2">
        <v>46177.525821759256</v>
      </c>
      <c r="AG1910" s="2">
        <v>195574</v>
      </c>
    </row>
    <row r="1911" spans="1:33" ht="45" x14ac:dyDescent="0.25">
      <c r="A1911" s="2" t="s">
        <v>27536</v>
      </c>
      <c r="B1911" s="2" t="s">
        <v>27405</v>
      </c>
      <c r="C1911" s="2" t="s">
        <v>27537</v>
      </c>
      <c r="F1911" s="2" t="s">
        <v>22697</v>
      </c>
      <c r="G1911" s="2" t="s">
        <v>22698</v>
      </c>
      <c r="H1911" s="2" t="s">
        <v>22699</v>
      </c>
      <c r="I1911" s="2" t="s">
        <v>22700</v>
      </c>
      <c r="J1911" s="2" t="s">
        <v>28</v>
      </c>
      <c r="K1911" s="2" t="s">
        <v>68</v>
      </c>
      <c r="L1911" s="2" t="s">
        <v>372</v>
      </c>
      <c r="M1911" s="2" t="s">
        <v>610</v>
      </c>
      <c r="N1911" s="2" t="s">
        <v>4259</v>
      </c>
      <c r="O1911" s="2" t="s">
        <v>32</v>
      </c>
      <c r="P1911" s="24">
        <v>0</v>
      </c>
      <c r="Q1911" s="24">
        <v>1</v>
      </c>
      <c r="R1911" s="27" t="s">
        <v>1568</v>
      </c>
      <c r="S1911" s="28" t="s">
        <v>1589</v>
      </c>
      <c r="T1911" s="2" t="s">
        <v>33</v>
      </c>
      <c r="U1911" s="2">
        <v>412000</v>
      </c>
      <c r="V1911" s="2" t="s">
        <v>27143</v>
      </c>
      <c r="W1911" s="2" t="s">
        <v>34</v>
      </c>
      <c r="X1911" s="58" t="s">
        <v>26946</v>
      </c>
      <c r="Z1911" s="2">
        <v>412000</v>
      </c>
      <c r="AB1911" s="58">
        <v>46162.615358796298</v>
      </c>
      <c r="AC1911" s="2">
        <v>0</v>
      </c>
      <c r="AD1911" s="104">
        <v>412000</v>
      </c>
      <c r="AE1911" s="2">
        <v>46162.615358796298</v>
      </c>
      <c r="AG1911" s="2">
        <v>195575</v>
      </c>
    </row>
    <row r="1912" spans="1:33" ht="60" x14ac:dyDescent="0.25">
      <c r="A1912" s="2" t="s">
        <v>28989</v>
      </c>
      <c r="B1912" s="2" t="s">
        <v>27405</v>
      </c>
      <c r="C1912" s="2" t="s">
        <v>28990</v>
      </c>
      <c r="F1912" s="2" t="s">
        <v>28865</v>
      </c>
      <c r="G1912" s="2" t="s">
        <v>28866</v>
      </c>
      <c r="H1912" s="2" t="s">
        <v>28867</v>
      </c>
      <c r="I1912" s="2" t="s">
        <v>28991</v>
      </c>
      <c r="J1912" s="2" t="s">
        <v>28</v>
      </c>
      <c r="K1912" s="2" t="s">
        <v>173</v>
      </c>
      <c r="L1912" s="2" t="s">
        <v>6373</v>
      </c>
      <c r="M1912" s="2" t="s">
        <v>509</v>
      </c>
      <c r="N1912" s="2" t="s">
        <v>6374</v>
      </c>
      <c r="O1912" s="2" t="s">
        <v>705</v>
      </c>
      <c r="P1912" s="24">
        <v>0</v>
      </c>
      <c r="Q1912" s="24">
        <v>0</v>
      </c>
      <c r="R1912" s="27" t="s">
        <v>1578</v>
      </c>
      <c r="S1912" s="28" t="s">
        <v>1585</v>
      </c>
      <c r="T1912" s="2" t="s">
        <v>38</v>
      </c>
      <c r="U1912" s="2">
        <v>0</v>
      </c>
      <c r="V1912" s="2" t="s">
        <v>26946</v>
      </c>
      <c r="W1912" s="2" t="s">
        <v>34</v>
      </c>
      <c r="AC1912" s="2">
        <v>0</v>
      </c>
      <c r="AD1912" s="104"/>
    </row>
    <row r="1913" spans="1:33" ht="45" x14ac:dyDescent="0.25">
      <c r="A1913" s="2" t="s">
        <v>27538</v>
      </c>
      <c r="B1913" s="2" t="s">
        <v>27405</v>
      </c>
      <c r="C1913" s="2" t="s">
        <v>27539</v>
      </c>
      <c r="F1913" s="2" t="s">
        <v>27540</v>
      </c>
      <c r="G1913" s="2" t="s">
        <v>27541</v>
      </c>
      <c r="H1913" s="2" t="s">
        <v>27542</v>
      </c>
      <c r="I1913" s="2" t="s">
        <v>27543</v>
      </c>
      <c r="J1913" s="2" t="s">
        <v>28</v>
      </c>
      <c r="K1913" s="2" t="s">
        <v>43</v>
      </c>
      <c r="L1913" s="2" t="s">
        <v>382</v>
      </c>
      <c r="M1913" s="2" t="s">
        <v>323</v>
      </c>
      <c r="N1913" s="2" t="s">
        <v>3521</v>
      </c>
      <c r="O1913" s="2" t="s">
        <v>706</v>
      </c>
      <c r="P1913" s="24">
        <v>0</v>
      </c>
      <c r="Q1913" s="24">
        <v>0</v>
      </c>
      <c r="R1913" s="27" t="s">
        <v>1578</v>
      </c>
      <c r="S1913" s="28" t="s">
        <v>1589</v>
      </c>
      <c r="T1913" s="2" t="s">
        <v>33</v>
      </c>
      <c r="U1913" s="2">
        <v>0</v>
      </c>
      <c r="V1913" s="2" t="s">
        <v>27405</v>
      </c>
      <c r="W1913" s="2" t="s">
        <v>34</v>
      </c>
      <c r="AC1913" s="2">
        <v>0</v>
      </c>
      <c r="AD1913" s="104"/>
    </row>
    <row r="1914" spans="1:33" ht="60" x14ac:dyDescent="0.25">
      <c r="A1914" s="2" t="s">
        <v>28992</v>
      </c>
      <c r="B1914" s="2" t="s">
        <v>27405</v>
      </c>
      <c r="C1914" s="2" t="s">
        <v>28993</v>
      </c>
      <c r="F1914" s="2" t="s">
        <v>28994</v>
      </c>
      <c r="G1914" s="2" t="s">
        <v>28995</v>
      </c>
      <c r="H1914" s="2" t="s">
        <v>28996</v>
      </c>
      <c r="I1914" s="2" t="s">
        <v>28997</v>
      </c>
      <c r="J1914" s="2" t="s">
        <v>28</v>
      </c>
      <c r="K1914" s="2" t="s">
        <v>68</v>
      </c>
      <c r="L1914" s="2" t="s">
        <v>411</v>
      </c>
      <c r="M1914" s="2" t="s">
        <v>412</v>
      </c>
      <c r="N1914" s="2" t="s">
        <v>4175</v>
      </c>
      <c r="O1914" s="2" t="s">
        <v>32</v>
      </c>
      <c r="P1914" s="24">
        <v>0</v>
      </c>
      <c r="Q1914" s="24">
        <v>1</v>
      </c>
      <c r="R1914" s="27" t="s">
        <v>1568</v>
      </c>
      <c r="S1914" s="28" t="s">
        <v>1585</v>
      </c>
      <c r="T1914" s="2" t="s">
        <v>38</v>
      </c>
      <c r="U1914" s="2">
        <v>2060000</v>
      </c>
      <c r="V1914" s="2" t="s">
        <v>26626</v>
      </c>
      <c r="W1914" s="2" t="s">
        <v>34</v>
      </c>
      <c r="X1914" s="58" t="s">
        <v>31234</v>
      </c>
      <c r="Z1914" s="2">
        <v>2060000</v>
      </c>
      <c r="AB1914" s="58">
        <v>46177.646574074075</v>
      </c>
      <c r="AC1914" s="2">
        <v>0</v>
      </c>
      <c r="AD1914" s="104">
        <v>2060000</v>
      </c>
      <c r="AE1914" s="2">
        <v>46177.646574074075</v>
      </c>
      <c r="AG1914" s="2">
        <v>201852</v>
      </c>
    </row>
    <row r="1915" spans="1:33" ht="45" x14ac:dyDescent="0.25">
      <c r="A1915" s="2" t="s">
        <v>27544</v>
      </c>
      <c r="B1915" s="2" t="s">
        <v>27405</v>
      </c>
      <c r="C1915" s="2" t="s">
        <v>27545</v>
      </c>
      <c r="F1915" s="2" t="s">
        <v>26343</v>
      </c>
      <c r="G1915" s="2" t="s">
        <v>26344</v>
      </c>
      <c r="H1915" s="2" t="s">
        <v>26345</v>
      </c>
      <c r="I1915" s="2" t="s">
        <v>26346</v>
      </c>
      <c r="J1915" s="2" t="s">
        <v>28</v>
      </c>
      <c r="K1915" s="2" t="s">
        <v>173</v>
      </c>
      <c r="L1915" s="2" t="s">
        <v>283</v>
      </c>
      <c r="M1915" s="2" t="s">
        <v>25747</v>
      </c>
      <c r="N1915" s="2" t="s">
        <v>25748</v>
      </c>
      <c r="O1915" s="2" t="s">
        <v>705</v>
      </c>
      <c r="P1915" s="24">
        <v>0</v>
      </c>
      <c r="Q1915" s="24">
        <v>0</v>
      </c>
      <c r="R1915" s="27" t="s">
        <v>1578</v>
      </c>
      <c r="S1915" s="28" t="s">
        <v>1589</v>
      </c>
      <c r="T1915" s="2" t="s">
        <v>33</v>
      </c>
      <c r="U1915" s="2">
        <v>0</v>
      </c>
      <c r="V1915" s="2" t="s">
        <v>26626</v>
      </c>
      <c r="W1915" s="2" t="s">
        <v>34</v>
      </c>
      <c r="AC1915" s="2">
        <v>0</v>
      </c>
      <c r="AD1915" s="104"/>
    </row>
    <row r="1916" spans="1:33" ht="45" x14ac:dyDescent="0.25">
      <c r="A1916" s="2" t="s">
        <v>29351</v>
      </c>
      <c r="B1916" s="2" t="s">
        <v>27405</v>
      </c>
      <c r="C1916" s="2" t="s">
        <v>29352</v>
      </c>
      <c r="F1916" s="2" t="s">
        <v>25471</v>
      </c>
      <c r="G1916" s="2" t="s">
        <v>25472</v>
      </c>
      <c r="H1916" s="2" t="s">
        <v>25473</v>
      </c>
      <c r="I1916" s="2" t="s">
        <v>23987</v>
      </c>
      <c r="J1916" s="2" t="s">
        <v>28</v>
      </c>
      <c r="K1916" s="2" t="s">
        <v>98</v>
      </c>
      <c r="L1916" s="2" t="s">
        <v>349</v>
      </c>
      <c r="M1916" s="2" t="s">
        <v>350</v>
      </c>
      <c r="N1916" s="2" t="s">
        <v>3811</v>
      </c>
      <c r="O1916" s="2" t="s">
        <v>797</v>
      </c>
      <c r="P1916" s="24">
        <v>0</v>
      </c>
      <c r="Q1916" s="24">
        <v>0</v>
      </c>
      <c r="R1916" s="27" t="s">
        <v>1580</v>
      </c>
      <c r="S1916" s="28" t="s">
        <v>1583</v>
      </c>
      <c r="T1916" s="2" t="s">
        <v>130</v>
      </c>
      <c r="U1916" s="2">
        <v>20600000</v>
      </c>
      <c r="V1916" s="2" t="s">
        <v>27405</v>
      </c>
      <c r="W1916" s="2" t="s">
        <v>34</v>
      </c>
      <c r="AC1916" s="2">
        <v>0</v>
      </c>
      <c r="AD1916" s="104"/>
    </row>
    <row r="1917" spans="1:33" ht="60" x14ac:dyDescent="0.25">
      <c r="A1917" s="2" t="s">
        <v>28998</v>
      </c>
      <c r="B1917" s="2" t="s">
        <v>27405</v>
      </c>
      <c r="C1917" s="2" t="s">
        <v>28999</v>
      </c>
      <c r="F1917" s="2" t="s">
        <v>27548</v>
      </c>
      <c r="G1917" s="2" t="s">
        <v>27549</v>
      </c>
      <c r="H1917" s="2" t="s">
        <v>27550</v>
      </c>
      <c r="I1917" s="2" t="s">
        <v>27551</v>
      </c>
      <c r="J1917" s="2" t="s">
        <v>28</v>
      </c>
      <c r="K1917" s="2" t="s">
        <v>43</v>
      </c>
      <c r="L1917" s="2" t="s">
        <v>298</v>
      </c>
      <c r="M1917" s="2" t="s">
        <v>299</v>
      </c>
      <c r="N1917" s="2" t="s">
        <v>4752</v>
      </c>
      <c r="O1917" s="2" t="s">
        <v>32</v>
      </c>
      <c r="P1917" s="24">
        <v>0</v>
      </c>
      <c r="Q1917" s="24">
        <v>1</v>
      </c>
      <c r="R1917" s="27" t="s">
        <v>1568</v>
      </c>
      <c r="S1917" s="28" t="s">
        <v>1585</v>
      </c>
      <c r="T1917" s="2" t="s">
        <v>38</v>
      </c>
      <c r="U1917" s="2">
        <v>2060000</v>
      </c>
      <c r="V1917" s="2" t="s">
        <v>26946</v>
      </c>
      <c r="W1917" s="2" t="s">
        <v>34</v>
      </c>
      <c r="X1917" s="58" t="s">
        <v>26626</v>
      </c>
      <c r="Z1917" s="2">
        <v>2060000</v>
      </c>
      <c r="AB1917" s="58">
        <v>46163.691284722219</v>
      </c>
      <c r="AC1917" s="2">
        <v>0</v>
      </c>
      <c r="AD1917" s="104">
        <v>2060000</v>
      </c>
      <c r="AE1917" s="2">
        <v>46163.691284722219</v>
      </c>
      <c r="AG1917" s="2">
        <v>198719</v>
      </c>
    </row>
    <row r="1918" spans="1:33" ht="45" x14ac:dyDescent="0.25">
      <c r="A1918" s="2" t="s">
        <v>27546</v>
      </c>
      <c r="B1918" s="2" t="s">
        <v>27405</v>
      </c>
      <c r="C1918" s="2" t="s">
        <v>27547</v>
      </c>
      <c r="F1918" s="2" t="s">
        <v>27548</v>
      </c>
      <c r="G1918" s="2" t="s">
        <v>27549</v>
      </c>
      <c r="H1918" s="2" t="s">
        <v>27550</v>
      </c>
      <c r="I1918" s="2" t="s">
        <v>27551</v>
      </c>
      <c r="J1918" s="2" t="s">
        <v>28</v>
      </c>
      <c r="K1918" s="2" t="s">
        <v>43</v>
      </c>
      <c r="L1918" s="2" t="s">
        <v>298</v>
      </c>
      <c r="M1918" s="2" t="s">
        <v>299</v>
      </c>
      <c r="N1918" s="2" t="s">
        <v>4752</v>
      </c>
      <c r="O1918" s="2" t="s">
        <v>32</v>
      </c>
      <c r="P1918" s="24">
        <v>0</v>
      </c>
      <c r="Q1918" s="24">
        <v>1</v>
      </c>
      <c r="R1918" s="27" t="s">
        <v>1568</v>
      </c>
      <c r="S1918" s="28" t="s">
        <v>1589</v>
      </c>
      <c r="T1918" s="2" t="s">
        <v>33</v>
      </c>
      <c r="U1918" s="2">
        <v>412000</v>
      </c>
      <c r="V1918" s="2" t="s">
        <v>26946</v>
      </c>
      <c r="W1918" s="2" t="s">
        <v>34</v>
      </c>
      <c r="X1918" s="58" t="s">
        <v>26626</v>
      </c>
      <c r="Z1918" s="2">
        <v>412000</v>
      </c>
      <c r="AB1918" s="58">
        <v>46163.691689814812</v>
      </c>
      <c r="AC1918" s="2">
        <v>0</v>
      </c>
      <c r="AD1918" s="104">
        <v>412000</v>
      </c>
      <c r="AE1918" s="2">
        <v>46163.691689814812</v>
      </c>
      <c r="AG1918" s="2">
        <v>198695</v>
      </c>
    </row>
    <row r="1919" spans="1:33" ht="45" x14ac:dyDescent="0.25">
      <c r="A1919" s="2" t="s">
        <v>27552</v>
      </c>
      <c r="B1919" s="2" t="s">
        <v>27405</v>
      </c>
      <c r="C1919" s="2" t="s">
        <v>27553</v>
      </c>
      <c r="F1919" s="2" t="s">
        <v>27554</v>
      </c>
      <c r="G1919" s="2" t="s">
        <v>27555</v>
      </c>
      <c r="H1919" s="2" t="s">
        <v>27556</v>
      </c>
      <c r="I1919" s="2" t="s">
        <v>27557</v>
      </c>
      <c r="J1919" s="2" t="s">
        <v>28</v>
      </c>
      <c r="K1919" s="2" t="s">
        <v>74</v>
      </c>
      <c r="L1919" s="2" t="s">
        <v>131</v>
      </c>
      <c r="M1919" s="2" t="s">
        <v>132</v>
      </c>
      <c r="N1919" s="2" t="s">
        <v>18538</v>
      </c>
      <c r="O1919" s="3" t="s">
        <v>32</v>
      </c>
      <c r="P1919" s="24">
        <v>0</v>
      </c>
      <c r="Q1919" s="24">
        <v>2</v>
      </c>
      <c r="R1919" s="27" t="s">
        <v>1568</v>
      </c>
      <c r="S1919" s="28" t="s">
        <v>1589</v>
      </c>
      <c r="T1919" s="2" t="s">
        <v>33</v>
      </c>
      <c r="U1919" s="2">
        <v>412000</v>
      </c>
      <c r="V1919" s="2" t="s">
        <v>27143</v>
      </c>
      <c r="W1919" s="2" t="s">
        <v>34</v>
      </c>
      <c r="X1919" s="58" t="s">
        <v>30688</v>
      </c>
      <c r="Z1919" s="2">
        <v>412000</v>
      </c>
      <c r="AB1919" s="58">
        <v>46181.452002314814</v>
      </c>
      <c r="AC1919" s="2">
        <v>0</v>
      </c>
      <c r="AD1919" s="104">
        <v>412000</v>
      </c>
      <c r="AE1919" s="2">
        <v>46181.452002314814</v>
      </c>
      <c r="AG1919" s="2">
        <v>195823</v>
      </c>
    </row>
    <row r="1920" spans="1:33" ht="45" x14ac:dyDescent="0.25">
      <c r="A1920" s="2" t="s">
        <v>27558</v>
      </c>
      <c r="B1920" s="2" t="s">
        <v>27405</v>
      </c>
      <c r="C1920" s="2" t="s">
        <v>27559</v>
      </c>
      <c r="F1920" s="2" t="s">
        <v>27560</v>
      </c>
      <c r="G1920" s="2" t="s">
        <v>27561</v>
      </c>
      <c r="H1920" s="2" t="s">
        <v>27562</v>
      </c>
      <c r="I1920" s="2" t="s">
        <v>27563</v>
      </c>
      <c r="J1920" s="2" t="s">
        <v>28</v>
      </c>
      <c r="K1920" s="2" t="s">
        <v>74</v>
      </c>
      <c r="L1920" s="2" t="s">
        <v>131</v>
      </c>
      <c r="M1920" s="2" t="s">
        <v>132</v>
      </c>
      <c r="N1920" s="2" t="s">
        <v>18538</v>
      </c>
      <c r="O1920" s="2" t="s">
        <v>32</v>
      </c>
      <c r="P1920" s="24">
        <v>0</v>
      </c>
      <c r="Q1920" s="24">
        <v>1</v>
      </c>
      <c r="R1920" s="27" t="s">
        <v>1568</v>
      </c>
      <c r="S1920" s="28" t="s">
        <v>1589</v>
      </c>
      <c r="T1920" s="2" t="s">
        <v>33</v>
      </c>
      <c r="U1920" s="2">
        <v>412000</v>
      </c>
      <c r="V1920" s="2" t="s">
        <v>27143</v>
      </c>
      <c r="W1920" s="2" t="s">
        <v>34</v>
      </c>
      <c r="X1920" s="58" t="s">
        <v>30688</v>
      </c>
      <c r="Z1920" s="2">
        <v>412000</v>
      </c>
      <c r="AB1920" s="58">
        <v>46181.451747685183</v>
      </c>
      <c r="AC1920" s="2">
        <v>0</v>
      </c>
      <c r="AD1920" s="104">
        <v>412000</v>
      </c>
      <c r="AE1920" s="2">
        <v>46181.451747685183</v>
      </c>
      <c r="AG1920" s="2">
        <v>195826</v>
      </c>
    </row>
    <row r="1921" spans="1:33" ht="45" x14ac:dyDescent="0.25">
      <c r="A1921" s="2" t="s">
        <v>27564</v>
      </c>
      <c r="B1921" s="2" t="s">
        <v>27405</v>
      </c>
      <c r="C1921" s="2" t="s">
        <v>27565</v>
      </c>
      <c r="F1921" s="2" t="s">
        <v>27566</v>
      </c>
      <c r="G1921" s="2" t="s">
        <v>27567</v>
      </c>
      <c r="H1921" s="2" t="s">
        <v>3915</v>
      </c>
      <c r="I1921" s="2" t="s">
        <v>27568</v>
      </c>
      <c r="J1921" s="2" t="s">
        <v>28</v>
      </c>
      <c r="K1921" s="2" t="s">
        <v>78</v>
      </c>
      <c r="L1921" s="2" t="s">
        <v>236</v>
      </c>
      <c r="M1921" s="2" t="s">
        <v>237</v>
      </c>
      <c r="N1921" s="2" t="s">
        <v>5208</v>
      </c>
      <c r="O1921" s="2" t="s">
        <v>32</v>
      </c>
      <c r="P1921" s="24">
        <v>0</v>
      </c>
      <c r="Q1921" s="24">
        <v>1</v>
      </c>
      <c r="R1921" s="27" t="s">
        <v>1568</v>
      </c>
      <c r="S1921" s="28" t="s">
        <v>1589</v>
      </c>
      <c r="T1921" s="2" t="s">
        <v>33</v>
      </c>
      <c r="U1921" s="2">
        <v>412000</v>
      </c>
      <c r="V1921" s="2" t="s">
        <v>27405</v>
      </c>
      <c r="W1921" s="2" t="s">
        <v>34</v>
      </c>
      <c r="X1921" s="58" t="s">
        <v>27143</v>
      </c>
      <c r="Z1921" s="2">
        <v>412000</v>
      </c>
      <c r="AB1921" s="58">
        <v>46161.686990740738</v>
      </c>
      <c r="AC1921" s="2">
        <v>0</v>
      </c>
      <c r="AD1921" s="104">
        <v>412000</v>
      </c>
      <c r="AE1921" s="2">
        <v>46161.686990740738</v>
      </c>
      <c r="AG1921" s="2">
        <v>195039</v>
      </c>
    </row>
    <row r="1922" spans="1:33" ht="45" x14ac:dyDescent="0.25">
      <c r="A1922" s="2" t="s">
        <v>27569</v>
      </c>
      <c r="B1922" s="2" t="s">
        <v>27405</v>
      </c>
      <c r="C1922" s="2" t="s">
        <v>27570</v>
      </c>
      <c r="F1922" s="2" t="s">
        <v>27571</v>
      </c>
      <c r="G1922" s="2" t="s">
        <v>27572</v>
      </c>
      <c r="H1922" s="2" t="s">
        <v>27573</v>
      </c>
      <c r="I1922" s="2" t="s">
        <v>22296</v>
      </c>
      <c r="J1922" s="2" t="s">
        <v>28</v>
      </c>
      <c r="K1922" s="2" t="s">
        <v>68</v>
      </c>
      <c r="L1922" s="2" t="s">
        <v>921</v>
      </c>
      <c r="M1922" s="2" t="s">
        <v>922</v>
      </c>
      <c r="N1922" s="2" t="s">
        <v>4282</v>
      </c>
      <c r="O1922" s="2" t="s">
        <v>19490</v>
      </c>
      <c r="P1922" s="24">
        <v>0</v>
      </c>
      <c r="Q1922" s="24">
        <v>0</v>
      </c>
      <c r="R1922" s="27" t="s">
        <v>1579</v>
      </c>
      <c r="S1922" s="28" t="s">
        <v>1589</v>
      </c>
      <c r="T1922" s="2" t="s">
        <v>33</v>
      </c>
      <c r="U1922" s="2">
        <v>412000</v>
      </c>
      <c r="V1922" s="2" t="s">
        <v>27143</v>
      </c>
      <c r="W1922" s="2" t="s">
        <v>34</v>
      </c>
      <c r="X1922" s="58" t="s">
        <v>27143</v>
      </c>
      <c r="Y1922" s="2" t="s">
        <v>39</v>
      </c>
      <c r="Z1922" s="2">
        <v>412000</v>
      </c>
      <c r="AA1922" s="2" t="s">
        <v>40</v>
      </c>
      <c r="AB1922" s="58">
        <v>46161.508113425924</v>
      </c>
      <c r="AC1922" s="2">
        <v>0</v>
      </c>
      <c r="AD1922" s="104">
        <v>412000</v>
      </c>
      <c r="AE1922" s="2">
        <v>46161.508113425924</v>
      </c>
      <c r="AG1922" s="2">
        <v>196360</v>
      </c>
    </row>
    <row r="1923" spans="1:33" ht="60" x14ac:dyDescent="0.25">
      <c r="A1923" s="2" t="s">
        <v>29000</v>
      </c>
      <c r="B1923" s="2" t="s">
        <v>27575</v>
      </c>
      <c r="C1923" s="2" t="s">
        <v>29001</v>
      </c>
      <c r="F1923" s="2" t="s">
        <v>27859</v>
      </c>
      <c r="G1923" s="2" t="s">
        <v>27860</v>
      </c>
      <c r="H1923" s="2" t="s">
        <v>27861</v>
      </c>
      <c r="I1923" s="2" t="s">
        <v>27862</v>
      </c>
      <c r="J1923" s="2" t="s">
        <v>28</v>
      </c>
      <c r="K1923" s="2" t="s">
        <v>43</v>
      </c>
      <c r="L1923" s="2" t="s">
        <v>65</v>
      </c>
      <c r="M1923" s="2" t="s">
        <v>66</v>
      </c>
      <c r="N1923" s="2" t="s">
        <v>4603</v>
      </c>
      <c r="O1923" s="2" t="s">
        <v>32</v>
      </c>
      <c r="P1923" s="24">
        <v>0</v>
      </c>
      <c r="Q1923" s="24">
        <v>2</v>
      </c>
      <c r="R1923" s="27" t="s">
        <v>1568</v>
      </c>
      <c r="S1923" s="28" t="s">
        <v>1585</v>
      </c>
      <c r="T1923" s="2" t="s">
        <v>38</v>
      </c>
      <c r="U1923" s="2">
        <v>2060000</v>
      </c>
      <c r="V1923" s="2" t="s">
        <v>26946</v>
      </c>
      <c r="W1923" s="2" t="s">
        <v>34</v>
      </c>
      <c r="X1923" s="58" t="s">
        <v>26626</v>
      </c>
      <c r="Z1923" s="2">
        <v>2060000</v>
      </c>
      <c r="AB1923" s="58">
        <v>46163.633067129631</v>
      </c>
      <c r="AC1923" s="2">
        <v>0</v>
      </c>
      <c r="AD1923" s="104">
        <v>2060000</v>
      </c>
      <c r="AE1923" s="2">
        <v>46163.633067129631</v>
      </c>
      <c r="AG1923" s="2">
        <v>201350</v>
      </c>
    </row>
    <row r="1924" spans="1:33" ht="45" x14ac:dyDescent="0.25">
      <c r="A1924" s="2" t="s">
        <v>27574</v>
      </c>
      <c r="B1924" s="2" t="s">
        <v>27575</v>
      </c>
      <c r="C1924" s="2" t="s">
        <v>27576</v>
      </c>
      <c r="F1924" s="2" t="s">
        <v>12480</v>
      </c>
      <c r="G1924" s="2" t="s">
        <v>12481</v>
      </c>
      <c r="H1924" s="2" t="s">
        <v>11097</v>
      </c>
      <c r="I1924" s="2" t="s">
        <v>23595</v>
      </c>
      <c r="J1924" s="2" t="s">
        <v>28</v>
      </c>
      <c r="K1924" s="2" t="s">
        <v>43</v>
      </c>
      <c r="L1924" s="2" t="s">
        <v>386</v>
      </c>
      <c r="M1924" s="2" t="s">
        <v>5564</v>
      </c>
      <c r="N1924" s="2" t="s">
        <v>5565</v>
      </c>
      <c r="O1924" s="2" t="s">
        <v>705</v>
      </c>
      <c r="P1924" s="24">
        <v>0</v>
      </c>
      <c r="Q1924" s="24">
        <v>0</v>
      </c>
      <c r="R1924" s="27" t="s">
        <v>1578</v>
      </c>
      <c r="S1924" s="28" t="s">
        <v>1589</v>
      </c>
      <c r="T1924" s="2" t="s">
        <v>33</v>
      </c>
      <c r="U1924" s="2">
        <v>0</v>
      </c>
      <c r="V1924" s="2" t="s">
        <v>26626</v>
      </c>
      <c r="W1924" s="2" t="s">
        <v>34</v>
      </c>
      <c r="AC1924" s="2">
        <v>0</v>
      </c>
      <c r="AD1924" s="104"/>
    </row>
    <row r="1925" spans="1:33" ht="45" x14ac:dyDescent="0.25">
      <c r="A1925" s="2" t="s">
        <v>27577</v>
      </c>
      <c r="B1925" s="2" t="s">
        <v>27575</v>
      </c>
      <c r="C1925" s="2" t="s">
        <v>27578</v>
      </c>
      <c r="F1925" s="2" t="s">
        <v>27579</v>
      </c>
      <c r="G1925" s="2" t="s">
        <v>27580</v>
      </c>
      <c r="H1925" s="2" t="s">
        <v>27581</v>
      </c>
      <c r="I1925" s="2" t="s">
        <v>27582</v>
      </c>
      <c r="J1925" s="2" t="s">
        <v>28</v>
      </c>
      <c r="K1925" s="2" t="s">
        <v>78</v>
      </c>
      <c r="L1925" s="2" t="s">
        <v>41</v>
      </c>
      <c r="M1925" s="2" t="s">
        <v>1310</v>
      </c>
      <c r="N1925" s="2" t="s">
        <v>8147</v>
      </c>
      <c r="O1925" s="2" t="s">
        <v>32</v>
      </c>
      <c r="P1925" s="24">
        <v>0</v>
      </c>
      <c r="Q1925" s="24">
        <v>1</v>
      </c>
      <c r="R1925" s="27" t="s">
        <v>1568</v>
      </c>
      <c r="S1925" s="28" t="s">
        <v>1589</v>
      </c>
      <c r="T1925" s="2" t="s">
        <v>33</v>
      </c>
      <c r="U1925" s="2">
        <v>412000</v>
      </c>
      <c r="V1925" s="2" t="s">
        <v>27575</v>
      </c>
      <c r="W1925" s="2" t="s">
        <v>34</v>
      </c>
      <c r="X1925" s="58" t="s">
        <v>27143</v>
      </c>
      <c r="Z1925" s="2">
        <v>412000</v>
      </c>
      <c r="AB1925" s="58">
        <v>46161.487962962965</v>
      </c>
      <c r="AC1925" s="2">
        <v>0</v>
      </c>
      <c r="AD1925" s="104">
        <v>412000</v>
      </c>
      <c r="AE1925" s="2">
        <v>46161.487962962965</v>
      </c>
      <c r="AG1925" s="2">
        <v>194530</v>
      </c>
    </row>
    <row r="1926" spans="1:33" ht="45" x14ac:dyDescent="0.25">
      <c r="A1926" s="2" t="s">
        <v>29614</v>
      </c>
      <c r="B1926" s="2" t="s">
        <v>27575</v>
      </c>
      <c r="C1926" s="2" t="s">
        <v>29615</v>
      </c>
      <c r="F1926" s="2" t="s">
        <v>10140</v>
      </c>
      <c r="G1926" s="2" t="s">
        <v>10141</v>
      </c>
      <c r="H1926" s="2" t="s">
        <v>10142</v>
      </c>
      <c r="I1926" s="2" t="s">
        <v>22605</v>
      </c>
      <c r="J1926" s="2" t="s">
        <v>28</v>
      </c>
      <c r="K1926" s="2" t="s">
        <v>68</v>
      </c>
      <c r="L1926" s="2" t="s">
        <v>216</v>
      </c>
      <c r="M1926" s="2" t="s">
        <v>217</v>
      </c>
      <c r="N1926" s="2" t="s">
        <v>3717</v>
      </c>
      <c r="O1926" s="2" t="s">
        <v>19490</v>
      </c>
      <c r="P1926" s="24">
        <v>0</v>
      </c>
      <c r="Q1926" s="24">
        <v>0</v>
      </c>
      <c r="R1926" s="27" t="s">
        <v>1579</v>
      </c>
      <c r="S1926" s="28" t="s">
        <v>1590</v>
      </c>
      <c r="T1926" s="2" t="s">
        <v>426</v>
      </c>
      <c r="U1926" s="2">
        <v>20600000</v>
      </c>
      <c r="V1926" s="2" t="s">
        <v>27575</v>
      </c>
      <c r="W1926" s="2" t="s">
        <v>34</v>
      </c>
      <c r="X1926" s="58" t="s">
        <v>31234</v>
      </c>
      <c r="Y1926" s="2" t="s">
        <v>39</v>
      </c>
      <c r="Z1926" s="2">
        <v>11000000</v>
      </c>
      <c r="AA1926" s="2" t="s">
        <v>40</v>
      </c>
      <c r="AB1926" s="58">
        <v>46177.657060185185</v>
      </c>
      <c r="AC1926" s="2">
        <v>0</v>
      </c>
      <c r="AD1926" s="104">
        <v>11000000</v>
      </c>
      <c r="AE1926" s="2">
        <v>46177.657060185185</v>
      </c>
      <c r="AG1926" s="2">
        <v>256628</v>
      </c>
    </row>
    <row r="1927" spans="1:33" ht="45" x14ac:dyDescent="0.25">
      <c r="A1927" s="2" t="s">
        <v>27583</v>
      </c>
      <c r="B1927" s="2" t="s">
        <v>27575</v>
      </c>
      <c r="C1927" s="2" t="s">
        <v>27584</v>
      </c>
      <c r="F1927" s="2" t="s">
        <v>27585</v>
      </c>
      <c r="G1927" s="2" t="s">
        <v>27586</v>
      </c>
      <c r="H1927" s="2" t="s">
        <v>27587</v>
      </c>
      <c r="I1927" s="2" t="s">
        <v>27588</v>
      </c>
      <c r="J1927" s="2" t="s">
        <v>28</v>
      </c>
      <c r="K1927" s="2" t="s">
        <v>43</v>
      </c>
      <c r="L1927" s="2" t="s">
        <v>57</v>
      </c>
      <c r="M1927" s="2" t="s">
        <v>58</v>
      </c>
      <c r="N1927" s="2" t="s">
        <v>4686</v>
      </c>
      <c r="O1927" s="3" t="s">
        <v>32</v>
      </c>
      <c r="P1927" s="24">
        <v>0</v>
      </c>
      <c r="Q1927" s="24">
        <v>1</v>
      </c>
      <c r="R1927" s="27" t="s">
        <v>1568</v>
      </c>
      <c r="S1927" s="28" t="s">
        <v>1589</v>
      </c>
      <c r="T1927" s="2" t="s">
        <v>33</v>
      </c>
      <c r="U1927" s="2">
        <v>412000</v>
      </c>
      <c r="V1927" s="2" t="s">
        <v>27575</v>
      </c>
      <c r="W1927" s="2" t="s">
        <v>34</v>
      </c>
      <c r="X1927" s="58" t="s">
        <v>26946</v>
      </c>
      <c r="Z1927" s="2">
        <v>412000</v>
      </c>
      <c r="AB1927" s="58">
        <v>46162.657418981478</v>
      </c>
      <c r="AC1927" s="2">
        <v>0</v>
      </c>
      <c r="AD1927" s="104">
        <v>412000</v>
      </c>
      <c r="AE1927" s="2">
        <v>46162.657418981478</v>
      </c>
      <c r="AG1927" s="2">
        <v>194312</v>
      </c>
    </row>
    <row r="1928" spans="1:33" ht="60" x14ac:dyDescent="0.25">
      <c r="A1928" s="2" t="s">
        <v>27589</v>
      </c>
      <c r="B1928" s="2" t="s">
        <v>27575</v>
      </c>
      <c r="C1928" s="2" t="s">
        <v>27590</v>
      </c>
      <c r="F1928" s="2" t="s">
        <v>27591</v>
      </c>
      <c r="G1928" s="2" t="s">
        <v>27592</v>
      </c>
      <c r="H1928" s="2" t="s">
        <v>27593</v>
      </c>
      <c r="I1928" s="2" t="s">
        <v>27594</v>
      </c>
      <c r="J1928" s="2" t="s">
        <v>28</v>
      </c>
      <c r="K1928" s="2" t="s">
        <v>173</v>
      </c>
      <c r="L1928" s="2" t="s">
        <v>1444</v>
      </c>
      <c r="M1928" s="2" t="s">
        <v>1640</v>
      </c>
      <c r="N1928" s="2" t="s">
        <v>3386</v>
      </c>
      <c r="O1928" s="3" t="s">
        <v>32</v>
      </c>
      <c r="P1928" s="24">
        <v>0</v>
      </c>
      <c r="Q1928" s="24">
        <v>1</v>
      </c>
      <c r="R1928" s="27" t="s">
        <v>1568</v>
      </c>
      <c r="S1928" s="28" t="s">
        <v>1589</v>
      </c>
      <c r="T1928" s="2" t="s">
        <v>33</v>
      </c>
      <c r="U1928" s="2">
        <v>412000</v>
      </c>
      <c r="V1928" s="2" t="s">
        <v>27575</v>
      </c>
      <c r="W1928" s="2" t="s">
        <v>34</v>
      </c>
      <c r="X1928" s="58" t="s">
        <v>27143</v>
      </c>
      <c r="Z1928" s="2">
        <v>412000</v>
      </c>
      <c r="AB1928" s="58">
        <v>46161.927627314813</v>
      </c>
      <c r="AC1928" s="2">
        <v>0</v>
      </c>
      <c r="AD1928" s="104">
        <v>412000</v>
      </c>
      <c r="AE1928" s="2">
        <v>46161.927627314813</v>
      </c>
      <c r="AG1928" s="2">
        <v>194305</v>
      </c>
    </row>
    <row r="1929" spans="1:33" ht="60" x14ac:dyDescent="0.25">
      <c r="A1929" s="2" t="s">
        <v>29002</v>
      </c>
      <c r="B1929" s="2" t="s">
        <v>27575</v>
      </c>
      <c r="C1929" s="2" t="s">
        <v>29003</v>
      </c>
      <c r="F1929" s="2" t="s">
        <v>1170</v>
      </c>
      <c r="G1929" s="2" t="s">
        <v>3816</v>
      </c>
      <c r="H1929" s="2" t="s">
        <v>3817</v>
      </c>
      <c r="I1929" s="2" t="s">
        <v>23966</v>
      </c>
      <c r="J1929" s="2" t="s">
        <v>28</v>
      </c>
      <c r="K1929" s="2" t="s">
        <v>98</v>
      </c>
      <c r="L1929" s="2" t="s">
        <v>349</v>
      </c>
      <c r="M1929" s="2" t="s">
        <v>350</v>
      </c>
      <c r="N1929" s="2" t="s">
        <v>3811</v>
      </c>
      <c r="O1929" s="2" t="s">
        <v>19606</v>
      </c>
      <c r="P1929" s="24">
        <v>0</v>
      </c>
      <c r="Q1929" s="24">
        <v>0</v>
      </c>
      <c r="R1929" s="27" t="s">
        <v>1578</v>
      </c>
      <c r="S1929" s="28" t="s">
        <v>1585</v>
      </c>
      <c r="T1929" s="2" t="s">
        <v>38</v>
      </c>
      <c r="U1929" s="2">
        <v>0</v>
      </c>
      <c r="V1929" s="2" t="s">
        <v>35250</v>
      </c>
      <c r="W1929" s="2" t="s">
        <v>34</v>
      </c>
      <c r="X1929" s="58" t="s">
        <v>35250</v>
      </c>
      <c r="Y1929" s="2" t="s">
        <v>87</v>
      </c>
      <c r="AA1929" s="2" t="s">
        <v>88</v>
      </c>
      <c r="AB1929" s="58">
        <v>46210.511655092596</v>
      </c>
      <c r="AC1929" s="2">
        <v>0</v>
      </c>
      <c r="AD1929" s="104"/>
      <c r="AE1929" s="2">
        <v>46210.511655092596</v>
      </c>
      <c r="AG1929" s="2">
        <v>195486</v>
      </c>
    </row>
    <row r="1930" spans="1:33" ht="45" x14ac:dyDescent="0.25">
      <c r="A1930" s="2" t="s">
        <v>27595</v>
      </c>
      <c r="B1930" s="2" t="s">
        <v>27575</v>
      </c>
      <c r="C1930" s="2" t="s">
        <v>27596</v>
      </c>
      <c r="F1930" s="2" t="s">
        <v>27597</v>
      </c>
      <c r="G1930" s="2" t="s">
        <v>27598</v>
      </c>
      <c r="H1930" s="2" t="s">
        <v>27599</v>
      </c>
      <c r="I1930" s="2" t="s">
        <v>27600</v>
      </c>
      <c r="J1930" s="2" t="s">
        <v>28</v>
      </c>
      <c r="K1930" s="2" t="s">
        <v>78</v>
      </c>
      <c r="L1930" s="2" t="s">
        <v>41</v>
      </c>
      <c r="M1930" s="2" t="s">
        <v>1310</v>
      </c>
      <c r="N1930" s="2" t="s">
        <v>8147</v>
      </c>
      <c r="O1930" s="2" t="s">
        <v>32</v>
      </c>
      <c r="P1930" s="24">
        <v>0</v>
      </c>
      <c r="Q1930" s="24">
        <v>1</v>
      </c>
      <c r="R1930" s="27" t="s">
        <v>1568</v>
      </c>
      <c r="S1930" s="28" t="s">
        <v>1589</v>
      </c>
      <c r="T1930" s="2" t="s">
        <v>33</v>
      </c>
      <c r="U1930" s="2">
        <v>412000</v>
      </c>
      <c r="V1930" s="2" t="s">
        <v>27575</v>
      </c>
      <c r="W1930" s="2" t="s">
        <v>34</v>
      </c>
      <c r="X1930" s="58" t="s">
        <v>27143</v>
      </c>
      <c r="Z1930" s="2">
        <v>412000</v>
      </c>
      <c r="AB1930" s="58">
        <v>46161.48778935185</v>
      </c>
      <c r="AC1930" s="2">
        <v>0</v>
      </c>
      <c r="AD1930" s="104">
        <v>412000</v>
      </c>
      <c r="AE1930" s="2">
        <v>46161.48778935185</v>
      </c>
      <c r="AG1930" s="2">
        <v>194532</v>
      </c>
    </row>
    <row r="1931" spans="1:33" ht="75" x14ac:dyDescent="0.25">
      <c r="A1931" s="2" t="s">
        <v>29260</v>
      </c>
      <c r="B1931" s="2" t="s">
        <v>27575</v>
      </c>
      <c r="C1931" s="2" t="s">
        <v>29261</v>
      </c>
      <c r="F1931" s="2" t="s">
        <v>29262</v>
      </c>
      <c r="G1931" s="2" t="s">
        <v>29263</v>
      </c>
      <c r="H1931" s="2" t="s">
        <v>29264</v>
      </c>
      <c r="I1931" s="2" t="s">
        <v>29265</v>
      </c>
      <c r="J1931" s="2" t="s">
        <v>28</v>
      </c>
      <c r="K1931" s="2" t="s">
        <v>78</v>
      </c>
      <c r="L1931" s="2" t="s">
        <v>177</v>
      </c>
      <c r="M1931" s="2" t="s">
        <v>178</v>
      </c>
      <c r="N1931" s="2" t="s">
        <v>4392</v>
      </c>
      <c r="O1931" s="2" t="s">
        <v>32</v>
      </c>
      <c r="P1931" s="24">
        <v>0</v>
      </c>
      <c r="Q1931" s="24">
        <v>2</v>
      </c>
      <c r="R1931" s="27" t="s">
        <v>1568</v>
      </c>
      <c r="S1931" s="28" t="s">
        <v>1584</v>
      </c>
      <c r="T1931" s="2" t="s">
        <v>119</v>
      </c>
      <c r="U1931" s="2">
        <v>4500000</v>
      </c>
      <c r="V1931" s="2" t="s">
        <v>27405</v>
      </c>
      <c r="W1931" s="2" t="s">
        <v>34</v>
      </c>
      <c r="X1931" s="58" t="s">
        <v>26427</v>
      </c>
      <c r="Z1931" s="2">
        <v>4500000</v>
      </c>
      <c r="AB1931" s="58">
        <v>46166.932881944442</v>
      </c>
      <c r="AC1931" s="2">
        <v>0</v>
      </c>
      <c r="AD1931" s="104">
        <v>4500000</v>
      </c>
      <c r="AE1931" s="2">
        <v>46166.932881944442</v>
      </c>
      <c r="AG1931" s="2">
        <v>206060</v>
      </c>
    </row>
    <row r="1932" spans="1:33" ht="45" x14ac:dyDescent="0.25">
      <c r="A1932" s="2" t="s">
        <v>27601</v>
      </c>
      <c r="B1932" s="2" t="s">
        <v>27575</v>
      </c>
      <c r="C1932" s="2" t="s">
        <v>27602</v>
      </c>
      <c r="F1932" s="2" t="s">
        <v>27603</v>
      </c>
      <c r="G1932" s="2" t="s">
        <v>27604</v>
      </c>
      <c r="H1932" s="2" t="s">
        <v>27605</v>
      </c>
      <c r="I1932" s="2" t="s">
        <v>20146</v>
      </c>
      <c r="J1932" s="2" t="s">
        <v>28</v>
      </c>
      <c r="K1932" s="2" t="s">
        <v>173</v>
      </c>
      <c r="L1932" s="2" t="s">
        <v>1444</v>
      </c>
      <c r="M1932" s="2" t="s">
        <v>1640</v>
      </c>
      <c r="N1932" s="2" t="s">
        <v>3386</v>
      </c>
      <c r="O1932" s="2" t="s">
        <v>32</v>
      </c>
      <c r="P1932" s="24">
        <v>0</v>
      </c>
      <c r="Q1932" s="24">
        <v>1</v>
      </c>
      <c r="R1932" s="27" t="s">
        <v>1568</v>
      </c>
      <c r="S1932" s="28" t="s">
        <v>1589</v>
      </c>
      <c r="T1932" s="2" t="s">
        <v>33</v>
      </c>
      <c r="U1932" s="2">
        <v>412000</v>
      </c>
      <c r="V1932" s="2" t="s">
        <v>27575</v>
      </c>
      <c r="W1932" s="2" t="s">
        <v>34</v>
      </c>
      <c r="X1932" s="58" t="s">
        <v>27143</v>
      </c>
      <c r="Z1932" s="2">
        <v>412000</v>
      </c>
      <c r="AB1932" s="58">
        <v>46161.928796296299</v>
      </c>
      <c r="AC1932" s="2">
        <v>0</v>
      </c>
      <c r="AD1932" s="104">
        <v>412000</v>
      </c>
      <c r="AE1932" s="2">
        <v>46161.928796296299</v>
      </c>
      <c r="AG1932" s="2">
        <v>197710</v>
      </c>
    </row>
    <row r="1933" spans="1:33" ht="45" x14ac:dyDescent="0.25">
      <c r="A1933" s="2" t="s">
        <v>27606</v>
      </c>
      <c r="B1933" s="2" t="s">
        <v>27575</v>
      </c>
      <c r="C1933" s="2" t="s">
        <v>27607</v>
      </c>
      <c r="F1933" s="2" t="s">
        <v>27608</v>
      </c>
      <c r="G1933" s="2" t="s">
        <v>27609</v>
      </c>
      <c r="H1933" s="2" t="s">
        <v>27610</v>
      </c>
      <c r="I1933" s="2" t="s">
        <v>27611</v>
      </c>
      <c r="J1933" s="2" t="s">
        <v>28</v>
      </c>
      <c r="K1933" s="2" t="s">
        <v>78</v>
      </c>
      <c r="L1933" s="2" t="s">
        <v>41</v>
      </c>
      <c r="M1933" s="2" t="s">
        <v>1310</v>
      </c>
      <c r="N1933" s="2" t="s">
        <v>8147</v>
      </c>
      <c r="O1933" s="2" t="s">
        <v>32</v>
      </c>
      <c r="P1933" s="24">
        <v>0</v>
      </c>
      <c r="Q1933" s="24">
        <v>1</v>
      </c>
      <c r="R1933" s="27" t="s">
        <v>1568</v>
      </c>
      <c r="S1933" s="28" t="s">
        <v>1589</v>
      </c>
      <c r="T1933" s="2" t="s">
        <v>33</v>
      </c>
      <c r="U1933" s="2">
        <v>412000</v>
      </c>
      <c r="V1933" s="2" t="s">
        <v>27575</v>
      </c>
      <c r="W1933" s="2" t="s">
        <v>34</v>
      </c>
      <c r="X1933" s="58" t="s">
        <v>27143</v>
      </c>
      <c r="Z1933" s="2">
        <v>412000</v>
      </c>
      <c r="AB1933" s="58">
        <v>46161.487627314818</v>
      </c>
      <c r="AC1933" s="2">
        <v>0</v>
      </c>
      <c r="AD1933" s="104">
        <v>412000</v>
      </c>
      <c r="AE1933" s="2">
        <v>46161.487627314818</v>
      </c>
      <c r="AG1933" s="2">
        <v>194534</v>
      </c>
    </row>
    <row r="1934" spans="1:33" ht="45" x14ac:dyDescent="0.25">
      <c r="A1934" s="2" t="s">
        <v>29616</v>
      </c>
      <c r="B1934" s="2" t="s">
        <v>27575</v>
      </c>
      <c r="C1934" s="2" t="s">
        <v>29617</v>
      </c>
      <c r="F1934" s="2" t="s">
        <v>29618</v>
      </c>
      <c r="G1934" s="2" t="s">
        <v>29619</v>
      </c>
      <c r="H1934" s="2" t="s">
        <v>29620</v>
      </c>
      <c r="I1934" s="2" t="s">
        <v>29621</v>
      </c>
      <c r="J1934" s="2" t="s">
        <v>28</v>
      </c>
      <c r="K1934" s="2" t="s">
        <v>43</v>
      </c>
      <c r="L1934" s="2" t="s">
        <v>267</v>
      </c>
      <c r="M1934" s="2" t="s">
        <v>1218</v>
      </c>
      <c r="N1934" s="2" t="s">
        <v>4340</v>
      </c>
      <c r="O1934" s="2" t="s">
        <v>799</v>
      </c>
      <c r="P1934" s="24">
        <v>0</v>
      </c>
      <c r="Q1934" s="24">
        <v>0</v>
      </c>
      <c r="R1934" s="27" t="s">
        <v>1580</v>
      </c>
      <c r="S1934" s="28" t="s">
        <v>1590</v>
      </c>
      <c r="T1934" s="2" t="s">
        <v>426</v>
      </c>
      <c r="U1934" s="2">
        <v>20600000</v>
      </c>
      <c r="V1934" s="2" t="s">
        <v>27575</v>
      </c>
      <c r="W1934" s="2" t="s">
        <v>34</v>
      </c>
      <c r="AC1934" s="2">
        <v>0</v>
      </c>
      <c r="AD1934" s="104"/>
    </row>
    <row r="1935" spans="1:33" ht="60" x14ac:dyDescent="0.25">
      <c r="A1935" s="2" t="s">
        <v>29004</v>
      </c>
      <c r="B1935" s="2" t="s">
        <v>27575</v>
      </c>
      <c r="C1935" s="2" t="s">
        <v>29005</v>
      </c>
      <c r="F1935" s="2" t="s">
        <v>2091</v>
      </c>
      <c r="G1935" s="2" t="s">
        <v>4196</v>
      </c>
      <c r="H1935" s="2" t="s">
        <v>4197</v>
      </c>
      <c r="I1935" s="2" t="s">
        <v>29006</v>
      </c>
      <c r="J1935" s="2" t="s">
        <v>28</v>
      </c>
      <c r="K1935" s="2" t="s">
        <v>29</v>
      </c>
      <c r="L1935" s="2" t="s">
        <v>106</v>
      </c>
      <c r="M1935" s="2" t="s">
        <v>107</v>
      </c>
      <c r="N1935" s="2" t="s">
        <v>4198</v>
      </c>
      <c r="O1935" s="3" t="s">
        <v>32</v>
      </c>
      <c r="P1935" s="24">
        <v>0</v>
      </c>
      <c r="Q1935" s="24">
        <v>2</v>
      </c>
      <c r="R1935" s="27" t="s">
        <v>1568</v>
      </c>
      <c r="S1935" s="28" t="s">
        <v>1585</v>
      </c>
      <c r="T1935" s="2" t="s">
        <v>38</v>
      </c>
      <c r="U1935" s="2">
        <v>2060000</v>
      </c>
      <c r="V1935" s="2" t="s">
        <v>27575</v>
      </c>
      <c r="W1935" s="2" t="s">
        <v>34</v>
      </c>
      <c r="X1935" s="58" t="s">
        <v>26946</v>
      </c>
      <c r="Z1935" s="2">
        <v>2060000</v>
      </c>
      <c r="AB1935" s="58">
        <v>46162.392581018517</v>
      </c>
      <c r="AC1935" s="2">
        <v>0</v>
      </c>
      <c r="AD1935" s="104">
        <v>2060000</v>
      </c>
      <c r="AE1935" s="2">
        <v>46162.392581018517</v>
      </c>
      <c r="AG1935" s="2">
        <v>197754</v>
      </c>
    </row>
    <row r="1936" spans="1:33" ht="45" x14ac:dyDescent="0.25">
      <c r="A1936" s="2" t="s">
        <v>27612</v>
      </c>
      <c r="B1936" s="2" t="s">
        <v>27575</v>
      </c>
      <c r="C1936" s="2" t="s">
        <v>27613</v>
      </c>
      <c r="F1936" s="2" t="s">
        <v>27614</v>
      </c>
      <c r="G1936" s="2" t="s">
        <v>27615</v>
      </c>
      <c r="H1936" s="2" t="s">
        <v>27616</v>
      </c>
      <c r="I1936" s="2" t="s">
        <v>27617</v>
      </c>
      <c r="J1936" s="2" t="s">
        <v>28</v>
      </c>
      <c r="K1936" s="2" t="s">
        <v>78</v>
      </c>
      <c r="L1936" s="2" t="s">
        <v>41</v>
      </c>
      <c r="M1936" s="2" t="s">
        <v>1310</v>
      </c>
      <c r="N1936" s="2" t="s">
        <v>8147</v>
      </c>
      <c r="O1936" s="3" t="s">
        <v>19490</v>
      </c>
      <c r="P1936" s="24">
        <v>0</v>
      </c>
      <c r="Q1936" s="24">
        <v>0</v>
      </c>
      <c r="R1936" s="27" t="s">
        <v>1579</v>
      </c>
      <c r="S1936" s="28" t="s">
        <v>1589</v>
      </c>
      <c r="T1936" s="2" t="s">
        <v>33</v>
      </c>
      <c r="U1936" s="2">
        <v>412000</v>
      </c>
      <c r="V1936" s="2" t="s">
        <v>27575</v>
      </c>
      <c r="W1936" s="2" t="s">
        <v>34</v>
      </c>
      <c r="X1936" s="58" t="s">
        <v>27143</v>
      </c>
      <c r="Y1936" s="2" t="s">
        <v>39</v>
      </c>
      <c r="Z1936" s="2">
        <v>412000</v>
      </c>
      <c r="AA1936" s="2" t="s">
        <v>40</v>
      </c>
      <c r="AB1936" s="58">
        <v>46161.487233796295</v>
      </c>
      <c r="AC1936" s="2">
        <v>0</v>
      </c>
      <c r="AD1936" s="104">
        <v>412000</v>
      </c>
      <c r="AE1936" s="2">
        <v>46161.487233796295</v>
      </c>
      <c r="AG1936" s="2">
        <v>194535</v>
      </c>
    </row>
    <row r="1937" spans="1:33" ht="45" x14ac:dyDescent="0.25">
      <c r="A1937" s="2" t="s">
        <v>27618</v>
      </c>
      <c r="B1937" s="2" t="s">
        <v>27575</v>
      </c>
      <c r="C1937" s="2" t="s">
        <v>27619</v>
      </c>
      <c r="F1937" s="2" t="s">
        <v>2091</v>
      </c>
      <c r="G1937" s="2" t="s">
        <v>4196</v>
      </c>
      <c r="H1937" s="2" t="s">
        <v>4197</v>
      </c>
      <c r="I1937" s="2" t="s">
        <v>20790</v>
      </c>
      <c r="J1937" s="2" t="s">
        <v>28</v>
      </c>
      <c r="K1937" s="2" t="s">
        <v>29</v>
      </c>
      <c r="L1937" s="2" t="s">
        <v>106</v>
      </c>
      <c r="M1937" s="2" t="s">
        <v>107</v>
      </c>
      <c r="N1937" s="2" t="s">
        <v>4198</v>
      </c>
      <c r="O1937" s="3" t="s">
        <v>32</v>
      </c>
      <c r="P1937" s="24">
        <v>0</v>
      </c>
      <c r="Q1937" s="24">
        <v>2</v>
      </c>
      <c r="R1937" s="27" t="s">
        <v>1568</v>
      </c>
      <c r="S1937" s="28" t="s">
        <v>1589</v>
      </c>
      <c r="T1937" s="2" t="s">
        <v>33</v>
      </c>
      <c r="U1937" s="2">
        <v>412000</v>
      </c>
      <c r="V1937" s="2" t="s">
        <v>27575</v>
      </c>
      <c r="W1937" s="2" t="s">
        <v>34</v>
      </c>
      <c r="X1937" s="58" t="s">
        <v>27143</v>
      </c>
      <c r="Z1937" s="2">
        <v>412000</v>
      </c>
      <c r="AB1937" s="58">
        <v>46161.685613425929</v>
      </c>
      <c r="AC1937" s="2">
        <v>0</v>
      </c>
      <c r="AD1937" s="104">
        <v>412000</v>
      </c>
      <c r="AE1937" s="2">
        <v>46161.685613425929</v>
      </c>
      <c r="AG1937" s="2">
        <v>194259</v>
      </c>
    </row>
    <row r="1938" spans="1:33" ht="60" x14ac:dyDescent="0.25">
      <c r="A1938" s="2" t="s">
        <v>27620</v>
      </c>
      <c r="B1938" s="2" t="s">
        <v>27575</v>
      </c>
      <c r="C1938" s="2" t="s">
        <v>27621</v>
      </c>
      <c r="F1938" s="2" t="s">
        <v>27622</v>
      </c>
      <c r="G1938" s="2" t="s">
        <v>27623</v>
      </c>
      <c r="H1938" s="2" t="s">
        <v>27624</v>
      </c>
      <c r="I1938" s="2" t="s">
        <v>27625</v>
      </c>
      <c r="J1938" s="2" t="s">
        <v>28</v>
      </c>
      <c r="K1938" s="2" t="s">
        <v>61</v>
      </c>
      <c r="L1938" s="2" t="s">
        <v>167</v>
      </c>
      <c r="M1938" s="2" t="s">
        <v>168</v>
      </c>
      <c r="N1938" s="2" t="s">
        <v>3224</v>
      </c>
      <c r="O1938" s="3" t="s">
        <v>32</v>
      </c>
      <c r="P1938" s="24">
        <v>0</v>
      </c>
      <c r="Q1938" s="24">
        <v>1</v>
      </c>
      <c r="R1938" s="27" t="s">
        <v>1568</v>
      </c>
      <c r="S1938" s="28" t="s">
        <v>1589</v>
      </c>
      <c r="T1938" s="2" t="s">
        <v>33</v>
      </c>
      <c r="U1938" s="2">
        <v>412000</v>
      </c>
      <c r="V1938" s="2" t="s">
        <v>27575</v>
      </c>
      <c r="W1938" s="2" t="s">
        <v>34</v>
      </c>
      <c r="X1938" s="58" t="s">
        <v>26946</v>
      </c>
      <c r="Z1938" s="2">
        <v>412000</v>
      </c>
      <c r="AB1938" s="58">
        <v>46162.437604166669</v>
      </c>
      <c r="AC1938" s="2">
        <v>0</v>
      </c>
      <c r="AD1938" s="104">
        <v>412000</v>
      </c>
      <c r="AE1938" s="2">
        <v>46162.437604166669</v>
      </c>
      <c r="AG1938" s="2">
        <v>197927</v>
      </c>
    </row>
    <row r="1939" spans="1:33" ht="45" x14ac:dyDescent="0.25">
      <c r="A1939" s="2" t="s">
        <v>27626</v>
      </c>
      <c r="B1939" s="2" t="s">
        <v>27575</v>
      </c>
      <c r="C1939" s="2" t="s">
        <v>27627</v>
      </c>
      <c r="F1939" s="2" t="s">
        <v>27603</v>
      </c>
      <c r="G1939" s="2" t="s">
        <v>27604</v>
      </c>
      <c r="H1939" s="2" t="s">
        <v>27605</v>
      </c>
      <c r="I1939" s="2" t="s">
        <v>27628</v>
      </c>
      <c r="J1939" s="2" t="s">
        <v>28</v>
      </c>
      <c r="K1939" s="2" t="s">
        <v>173</v>
      </c>
      <c r="L1939" s="2" t="s">
        <v>1444</v>
      </c>
      <c r="M1939" s="2" t="s">
        <v>1640</v>
      </c>
      <c r="N1939" s="2" t="s">
        <v>3386</v>
      </c>
      <c r="O1939" s="2" t="s">
        <v>705</v>
      </c>
      <c r="P1939" s="24">
        <v>0</v>
      </c>
      <c r="Q1939" s="24">
        <v>0</v>
      </c>
      <c r="R1939" s="27" t="s">
        <v>1578</v>
      </c>
      <c r="S1939" s="28" t="s">
        <v>1589</v>
      </c>
      <c r="T1939" s="2" t="s">
        <v>33</v>
      </c>
      <c r="U1939" s="2">
        <v>0</v>
      </c>
      <c r="V1939" s="2" t="s">
        <v>27575</v>
      </c>
      <c r="W1939" s="2" t="s">
        <v>34</v>
      </c>
      <c r="AC1939" s="2">
        <v>0</v>
      </c>
      <c r="AD1939" s="104"/>
    </row>
    <row r="1940" spans="1:33" ht="60" x14ac:dyDescent="0.25">
      <c r="A1940" s="2" t="s">
        <v>29007</v>
      </c>
      <c r="B1940" s="2" t="s">
        <v>27575</v>
      </c>
      <c r="C1940" s="2" t="s">
        <v>29008</v>
      </c>
      <c r="F1940" s="2" t="s">
        <v>29009</v>
      </c>
      <c r="G1940" s="2" t="s">
        <v>29010</v>
      </c>
      <c r="H1940" s="2" t="s">
        <v>29011</v>
      </c>
      <c r="I1940" s="2" t="s">
        <v>29012</v>
      </c>
      <c r="J1940" s="2" t="s">
        <v>28</v>
      </c>
      <c r="K1940" s="2" t="s">
        <v>68</v>
      </c>
      <c r="L1940" s="2" t="s">
        <v>276</v>
      </c>
      <c r="M1940" s="2" t="s">
        <v>277</v>
      </c>
      <c r="N1940" s="2" t="s">
        <v>4852</v>
      </c>
      <c r="O1940" s="2" t="s">
        <v>32</v>
      </c>
      <c r="P1940" s="24">
        <v>0</v>
      </c>
      <c r="Q1940" s="24">
        <v>1</v>
      </c>
      <c r="R1940" s="27" t="s">
        <v>1568</v>
      </c>
      <c r="S1940" s="28" t="s">
        <v>1585</v>
      </c>
      <c r="T1940" s="2" t="s">
        <v>38</v>
      </c>
      <c r="U1940" s="2">
        <v>2060000</v>
      </c>
      <c r="V1940" s="2" t="s">
        <v>27575</v>
      </c>
      <c r="W1940" s="2" t="s">
        <v>34</v>
      </c>
      <c r="X1940" s="58" t="s">
        <v>26946</v>
      </c>
      <c r="Z1940" s="2">
        <v>2060000</v>
      </c>
      <c r="AB1940" s="58">
        <v>46162.383055555554</v>
      </c>
      <c r="AC1940" s="2">
        <v>0</v>
      </c>
      <c r="AD1940" s="104">
        <v>2060000</v>
      </c>
      <c r="AE1940" s="2">
        <v>46162.383055555554</v>
      </c>
      <c r="AG1940" s="2">
        <v>195447</v>
      </c>
    </row>
    <row r="1941" spans="1:33" ht="60" x14ac:dyDescent="0.25">
      <c r="A1941" s="2" t="s">
        <v>29013</v>
      </c>
      <c r="B1941" s="2" t="s">
        <v>27575</v>
      </c>
      <c r="C1941" s="2" t="s">
        <v>29014</v>
      </c>
      <c r="F1941" s="2" t="s">
        <v>7465</v>
      </c>
      <c r="G1941" s="2" t="s">
        <v>7466</v>
      </c>
      <c r="H1941" s="2" t="s">
        <v>6856</v>
      </c>
      <c r="I1941" s="2" t="s">
        <v>20595</v>
      </c>
      <c r="J1941" s="2" t="s">
        <v>28</v>
      </c>
      <c r="K1941" s="2" t="s">
        <v>29</v>
      </c>
      <c r="L1941" s="2" t="s">
        <v>7415</v>
      </c>
      <c r="M1941" s="2" t="s">
        <v>474</v>
      </c>
      <c r="N1941" s="2" t="s">
        <v>7416</v>
      </c>
      <c r="O1941" s="3" t="s">
        <v>705</v>
      </c>
      <c r="P1941" s="24">
        <v>0</v>
      </c>
      <c r="Q1941" s="24">
        <v>0</v>
      </c>
      <c r="R1941" s="27" t="s">
        <v>1578</v>
      </c>
      <c r="S1941" s="28" t="s">
        <v>1585</v>
      </c>
      <c r="T1941" s="2" t="s">
        <v>38</v>
      </c>
      <c r="U1941" s="2">
        <v>0</v>
      </c>
      <c r="V1941" s="2" t="s">
        <v>26257</v>
      </c>
      <c r="W1941" s="2" t="s">
        <v>34</v>
      </c>
      <c r="AC1941" s="2">
        <v>0</v>
      </c>
      <c r="AD1941" s="104"/>
    </row>
    <row r="1942" spans="1:33" ht="60" x14ac:dyDescent="0.25">
      <c r="A1942" s="2" t="s">
        <v>27629</v>
      </c>
      <c r="B1942" s="2" t="s">
        <v>27575</v>
      </c>
      <c r="C1942" s="2" t="s">
        <v>27630</v>
      </c>
      <c r="F1942" s="2" t="s">
        <v>27631</v>
      </c>
      <c r="G1942" s="2" t="s">
        <v>27632</v>
      </c>
      <c r="H1942" s="2" t="s">
        <v>27633</v>
      </c>
      <c r="I1942" s="2" t="s">
        <v>27634</v>
      </c>
      <c r="J1942" s="2" t="s">
        <v>28</v>
      </c>
      <c r="K1942" s="2" t="s">
        <v>43</v>
      </c>
      <c r="L1942" s="2" t="s">
        <v>1350</v>
      </c>
      <c r="M1942" s="2" t="s">
        <v>2076</v>
      </c>
      <c r="N1942" s="2" t="s">
        <v>5571</v>
      </c>
      <c r="O1942" s="2" t="s">
        <v>32</v>
      </c>
      <c r="P1942" s="24">
        <v>0</v>
      </c>
      <c r="Q1942" s="24">
        <v>1</v>
      </c>
      <c r="R1942" s="27" t="s">
        <v>1568</v>
      </c>
      <c r="S1942" s="28" t="s">
        <v>1589</v>
      </c>
      <c r="T1942" s="2" t="s">
        <v>33</v>
      </c>
      <c r="U1942" s="2">
        <v>412000</v>
      </c>
      <c r="V1942" s="2" t="s">
        <v>27575</v>
      </c>
      <c r="W1942" s="2" t="s">
        <v>34</v>
      </c>
      <c r="X1942" s="58" t="s">
        <v>26946</v>
      </c>
      <c r="Z1942" s="2">
        <v>412000</v>
      </c>
      <c r="AB1942" s="58">
        <v>46162.436874999999</v>
      </c>
      <c r="AC1942" s="2">
        <v>0</v>
      </c>
      <c r="AD1942" s="104">
        <v>412000</v>
      </c>
      <c r="AE1942" s="2">
        <v>46162.436874999999</v>
      </c>
      <c r="AG1942" s="2">
        <v>198571</v>
      </c>
    </row>
    <row r="1943" spans="1:33" ht="60" x14ac:dyDescent="0.25">
      <c r="A1943" s="2" t="s">
        <v>29015</v>
      </c>
      <c r="B1943" s="2" t="s">
        <v>27575</v>
      </c>
      <c r="C1943" s="2" t="s">
        <v>29016</v>
      </c>
      <c r="F1943" s="2" t="s">
        <v>27631</v>
      </c>
      <c r="G1943" s="2" t="s">
        <v>27632</v>
      </c>
      <c r="H1943" s="2" t="s">
        <v>27633</v>
      </c>
      <c r="I1943" s="2" t="s">
        <v>27634</v>
      </c>
      <c r="J1943" s="2" t="s">
        <v>28</v>
      </c>
      <c r="K1943" s="2" t="s">
        <v>43</v>
      </c>
      <c r="L1943" s="2" t="s">
        <v>1350</v>
      </c>
      <c r="M1943" s="2" t="s">
        <v>2076</v>
      </c>
      <c r="N1943" s="2" t="s">
        <v>5571</v>
      </c>
      <c r="O1943" s="2" t="s">
        <v>705</v>
      </c>
      <c r="P1943" s="24">
        <v>0</v>
      </c>
      <c r="Q1943" s="24">
        <v>0</v>
      </c>
      <c r="R1943" s="27" t="s">
        <v>1578</v>
      </c>
      <c r="S1943" s="28" t="s">
        <v>1585</v>
      </c>
      <c r="T1943" s="2" t="s">
        <v>38</v>
      </c>
      <c r="U1943" s="2">
        <v>0</v>
      </c>
      <c r="V1943" s="2" t="s">
        <v>27575</v>
      </c>
      <c r="W1943" s="2" t="s">
        <v>34</v>
      </c>
      <c r="AC1943" s="2">
        <v>0</v>
      </c>
      <c r="AD1943" s="104"/>
    </row>
    <row r="1944" spans="1:33" ht="60" x14ac:dyDescent="0.25">
      <c r="A1944" s="2" t="s">
        <v>27635</v>
      </c>
      <c r="B1944" s="2" t="s">
        <v>27575</v>
      </c>
      <c r="C1944" s="2" t="s">
        <v>27636</v>
      </c>
      <c r="F1944" s="2" t="s">
        <v>26108</v>
      </c>
      <c r="G1944" s="2" t="s">
        <v>26109</v>
      </c>
      <c r="H1944" s="2" t="s">
        <v>8101</v>
      </c>
      <c r="I1944" s="2" t="s">
        <v>27637</v>
      </c>
      <c r="J1944" s="2" t="s">
        <v>28</v>
      </c>
      <c r="K1944" s="2" t="s">
        <v>29</v>
      </c>
      <c r="L1944" s="2" t="s">
        <v>189</v>
      </c>
      <c r="M1944" s="2" t="s">
        <v>7461</v>
      </c>
      <c r="N1944" s="2" t="s">
        <v>7462</v>
      </c>
      <c r="O1944" s="3" t="s">
        <v>705</v>
      </c>
      <c r="P1944" s="24">
        <v>0</v>
      </c>
      <c r="Q1944" s="24">
        <v>0</v>
      </c>
      <c r="R1944" s="27" t="s">
        <v>1578</v>
      </c>
      <c r="S1944" s="28" t="s">
        <v>1589</v>
      </c>
      <c r="T1944" s="2" t="s">
        <v>33</v>
      </c>
      <c r="U1944" s="2">
        <v>0</v>
      </c>
      <c r="V1944" s="2" t="s">
        <v>26257</v>
      </c>
      <c r="W1944" s="2" t="s">
        <v>34</v>
      </c>
      <c r="AC1944" s="2">
        <v>0</v>
      </c>
      <c r="AD1944" s="104"/>
    </row>
    <row r="1945" spans="1:33" ht="60" x14ac:dyDescent="0.25">
      <c r="A1945" s="2" t="s">
        <v>29017</v>
      </c>
      <c r="B1945" s="2" t="s">
        <v>27575</v>
      </c>
      <c r="C1945" s="2" t="s">
        <v>29018</v>
      </c>
      <c r="F1945" s="2" t="s">
        <v>27640</v>
      </c>
      <c r="G1945" s="2" t="s">
        <v>27641</v>
      </c>
      <c r="H1945" s="2" t="s">
        <v>27642</v>
      </c>
      <c r="I1945" s="2" t="s">
        <v>24263</v>
      </c>
      <c r="J1945" s="2" t="s">
        <v>28</v>
      </c>
      <c r="K1945" s="2" t="s">
        <v>173</v>
      </c>
      <c r="L1945" s="2" t="s">
        <v>526</v>
      </c>
      <c r="M1945" s="2" t="s">
        <v>527</v>
      </c>
      <c r="N1945" s="2" t="s">
        <v>3314</v>
      </c>
      <c r="O1945" s="3" t="s">
        <v>19490</v>
      </c>
      <c r="P1945" s="24">
        <v>0</v>
      </c>
      <c r="Q1945" s="24">
        <v>0</v>
      </c>
      <c r="R1945" s="27" t="s">
        <v>1579</v>
      </c>
      <c r="S1945" s="28" t="s">
        <v>1585</v>
      </c>
      <c r="T1945" s="2" t="s">
        <v>38</v>
      </c>
      <c r="U1945" s="2">
        <v>2060000</v>
      </c>
      <c r="V1945" s="2" t="s">
        <v>27575</v>
      </c>
      <c r="W1945" s="2" t="s">
        <v>34</v>
      </c>
      <c r="X1945" s="58" t="s">
        <v>26626</v>
      </c>
      <c r="Y1945" s="2" t="s">
        <v>39</v>
      </c>
      <c r="Z1945" s="2">
        <v>2060000</v>
      </c>
      <c r="AA1945" s="2" t="s">
        <v>40</v>
      </c>
      <c r="AB1945" s="58">
        <v>46163.574942129628</v>
      </c>
      <c r="AC1945" s="2">
        <v>0</v>
      </c>
      <c r="AD1945" s="104">
        <v>2060000</v>
      </c>
      <c r="AE1945" s="2">
        <v>46163.574942129628</v>
      </c>
      <c r="AG1945" s="2">
        <v>197718</v>
      </c>
    </row>
    <row r="1946" spans="1:33" ht="45" x14ac:dyDescent="0.25">
      <c r="A1946" s="2" t="s">
        <v>27638</v>
      </c>
      <c r="B1946" s="2" t="s">
        <v>27575</v>
      </c>
      <c r="C1946" s="2" t="s">
        <v>27639</v>
      </c>
      <c r="F1946" s="2" t="s">
        <v>27640</v>
      </c>
      <c r="G1946" s="2" t="s">
        <v>27641</v>
      </c>
      <c r="H1946" s="2" t="s">
        <v>27642</v>
      </c>
      <c r="I1946" s="2" t="s">
        <v>24263</v>
      </c>
      <c r="J1946" s="2" t="s">
        <v>28</v>
      </c>
      <c r="K1946" s="2" t="s">
        <v>173</v>
      </c>
      <c r="L1946" s="2" t="s">
        <v>526</v>
      </c>
      <c r="M1946" s="2" t="s">
        <v>527</v>
      </c>
      <c r="N1946" s="2" t="s">
        <v>3314</v>
      </c>
      <c r="O1946" s="3" t="s">
        <v>19490</v>
      </c>
      <c r="P1946" s="24">
        <v>0</v>
      </c>
      <c r="Q1946" s="24">
        <v>0</v>
      </c>
      <c r="R1946" s="27" t="s">
        <v>1579</v>
      </c>
      <c r="S1946" s="28" t="s">
        <v>1589</v>
      </c>
      <c r="T1946" s="2" t="s">
        <v>33</v>
      </c>
      <c r="U1946" s="2">
        <v>412000</v>
      </c>
      <c r="V1946" s="2" t="s">
        <v>27575</v>
      </c>
      <c r="W1946" s="2" t="s">
        <v>34</v>
      </c>
      <c r="X1946" s="58" t="s">
        <v>27143</v>
      </c>
      <c r="Y1946" s="2" t="s">
        <v>39</v>
      </c>
      <c r="Z1946" s="2">
        <v>412000</v>
      </c>
      <c r="AA1946" s="2" t="s">
        <v>40</v>
      </c>
      <c r="AB1946" s="58">
        <v>46161.650578703702</v>
      </c>
      <c r="AC1946" s="2">
        <v>0</v>
      </c>
      <c r="AD1946" s="104">
        <v>412000</v>
      </c>
      <c r="AE1946" s="2">
        <v>46161.650578703702</v>
      </c>
      <c r="AG1946" s="2">
        <v>194307</v>
      </c>
    </row>
    <row r="1947" spans="1:33" ht="45" x14ac:dyDescent="0.25">
      <c r="A1947" s="2" t="s">
        <v>27643</v>
      </c>
      <c r="B1947" s="2" t="s">
        <v>27575</v>
      </c>
      <c r="C1947" s="2" t="s">
        <v>27644</v>
      </c>
      <c r="F1947" s="2" t="s">
        <v>27645</v>
      </c>
      <c r="G1947" s="2" t="s">
        <v>27646</v>
      </c>
      <c r="H1947" s="2" t="s">
        <v>27647</v>
      </c>
      <c r="I1947" s="2" t="s">
        <v>27648</v>
      </c>
      <c r="J1947" s="2" t="s">
        <v>28</v>
      </c>
      <c r="K1947" s="2" t="s">
        <v>74</v>
      </c>
      <c r="L1947" s="2" t="s">
        <v>263</v>
      </c>
      <c r="M1947" s="2" t="s">
        <v>264</v>
      </c>
      <c r="N1947" s="2" t="s">
        <v>5018</v>
      </c>
      <c r="O1947" s="3" t="s">
        <v>32</v>
      </c>
      <c r="P1947" s="24">
        <v>0</v>
      </c>
      <c r="Q1947" s="24">
        <v>1</v>
      </c>
      <c r="R1947" s="27" t="s">
        <v>1568</v>
      </c>
      <c r="S1947" s="28" t="s">
        <v>1589</v>
      </c>
      <c r="T1947" s="2" t="s">
        <v>33</v>
      </c>
      <c r="U1947" s="2">
        <v>412000</v>
      </c>
      <c r="V1947" s="2" t="s">
        <v>27575</v>
      </c>
      <c r="W1947" s="2" t="s">
        <v>34</v>
      </c>
      <c r="X1947" s="58" t="s">
        <v>26626</v>
      </c>
      <c r="Z1947" s="2">
        <v>412000</v>
      </c>
      <c r="AB1947" s="58">
        <v>46163.407083333332</v>
      </c>
      <c r="AC1947" s="2">
        <v>0</v>
      </c>
      <c r="AD1947" s="104">
        <v>412000</v>
      </c>
      <c r="AE1947" s="2">
        <v>46163.407083333332</v>
      </c>
      <c r="AG1947" s="2">
        <v>201716</v>
      </c>
    </row>
    <row r="1948" spans="1:33" ht="45" x14ac:dyDescent="0.25">
      <c r="A1948" s="2" t="s">
        <v>29622</v>
      </c>
      <c r="B1948" s="2" t="s">
        <v>27575</v>
      </c>
      <c r="C1948" s="2" t="s">
        <v>29623</v>
      </c>
      <c r="F1948" s="2" t="s">
        <v>29624</v>
      </c>
      <c r="G1948" s="2" t="s">
        <v>29625</v>
      </c>
      <c r="H1948" s="2" t="s">
        <v>29626</v>
      </c>
      <c r="I1948" s="2" t="s">
        <v>29627</v>
      </c>
      <c r="J1948" s="2" t="s">
        <v>28</v>
      </c>
      <c r="K1948" s="2" t="s">
        <v>68</v>
      </c>
      <c r="L1948" s="2" t="s">
        <v>90</v>
      </c>
      <c r="M1948" s="2" t="s">
        <v>233</v>
      </c>
      <c r="N1948" s="2" t="s">
        <v>3729</v>
      </c>
      <c r="O1948" s="2" t="s">
        <v>19490</v>
      </c>
      <c r="P1948" s="24">
        <v>0</v>
      </c>
      <c r="Q1948" s="24">
        <v>0</v>
      </c>
      <c r="R1948" s="27" t="s">
        <v>1579</v>
      </c>
      <c r="S1948" s="28" t="s">
        <v>1590</v>
      </c>
      <c r="T1948" s="2" t="s">
        <v>426</v>
      </c>
      <c r="U1948" s="2">
        <v>20600000</v>
      </c>
      <c r="V1948" s="2" t="s">
        <v>26626</v>
      </c>
      <c r="W1948" s="2" t="s">
        <v>34</v>
      </c>
      <c r="X1948" s="58" t="s">
        <v>32628</v>
      </c>
      <c r="Y1948" s="2" t="s">
        <v>39</v>
      </c>
      <c r="Z1948" s="2">
        <v>13000000</v>
      </c>
      <c r="AA1948" s="2" t="s">
        <v>40</v>
      </c>
      <c r="AB1948" s="58">
        <v>46192.41673611111</v>
      </c>
      <c r="AC1948" s="2">
        <v>0</v>
      </c>
      <c r="AD1948" s="104">
        <v>13000000</v>
      </c>
      <c r="AE1948" s="2">
        <v>46192.41673611111</v>
      </c>
      <c r="AG1948" s="2">
        <v>679360</v>
      </c>
    </row>
    <row r="1949" spans="1:33" ht="45" x14ac:dyDescent="0.25">
      <c r="A1949" s="2" t="s">
        <v>27649</v>
      </c>
      <c r="B1949" s="2" t="s">
        <v>27575</v>
      </c>
      <c r="C1949" s="2" t="s">
        <v>27650</v>
      </c>
      <c r="F1949" s="2" t="s">
        <v>27651</v>
      </c>
      <c r="G1949" s="2" t="s">
        <v>27652</v>
      </c>
      <c r="H1949" s="2" t="s">
        <v>27653</v>
      </c>
      <c r="I1949" s="2" t="s">
        <v>27654</v>
      </c>
      <c r="J1949" s="2" t="s">
        <v>28</v>
      </c>
      <c r="K1949" s="2" t="s">
        <v>29</v>
      </c>
      <c r="L1949" s="2" t="s">
        <v>7415</v>
      </c>
      <c r="M1949" s="2" t="s">
        <v>474</v>
      </c>
      <c r="N1949" s="2" t="s">
        <v>7416</v>
      </c>
      <c r="O1949" s="2" t="s">
        <v>32</v>
      </c>
      <c r="P1949" s="24">
        <v>0</v>
      </c>
      <c r="Q1949" s="24">
        <v>1</v>
      </c>
      <c r="R1949" s="27" t="s">
        <v>1568</v>
      </c>
      <c r="S1949" s="28" t="s">
        <v>1589</v>
      </c>
      <c r="T1949" s="2" t="s">
        <v>33</v>
      </c>
      <c r="U1949" s="2">
        <v>412000</v>
      </c>
      <c r="V1949" s="2" t="s">
        <v>27143</v>
      </c>
      <c r="W1949" s="2" t="s">
        <v>34</v>
      </c>
      <c r="X1949" s="58" t="s">
        <v>26946</v>
      </c>
      <c r="Z1949" s="2">
        <v>412000</v>
      </c>
      <c r="AB1949" s="58">
        <v>46162.637962962966</v>
      </c>
      <c r="AC1949" s="2">
        <v>0</v>
      </c>
      <c r="AD1949" s="104">
        <v>412000</v>
      </c>
      <c r="AE1949" s="2">
        <v>46162.637962962966</v>
      </c>
      <c r="AG1949" s="2">
        <v>197011</v>
      </c>
    </row>
    <row r="1950" spans="1:33" ht="45" x14ac:dyDescent="0.25">
      <c r="A1950" s="2" t="s">
        <v>27655</v>
      </c>
      <c r="B1950" s="2" t="s">
        <v>27575</v>
      </c>
      <c r="C1950" s="2" t="s">
        <v>27656</v>
      </c>
      <c r="F1950" s="2" t="s">
        <v>27657</v>
      </c>
      <c r="G1950" s="2" t="s">
        <v>27658</v>
      </c>
      <c r="H1950" s="2" t="s">
        <v>27659</v>
      </c>
      <c r="I1950" s="2" t="s">
        <v>27660</v>
      </c>
      <c r="J1950" s="2" t="s">
        <v>28</v>
      </c>
      <c r="K1950" s="2" t="s">
        <v>173</v>
      </c>
      <c r="L1950" s="2" t="s">
        <v>218</v>
      </c>
      <c r="M1950" s="2" t="s">
        <v>641</v>
      </c>
      <c r="N1950" s="2" t="s">
        <v>4250</v>
      </c>
      <c r="O1950" s="3" t="s">
        <v>32</v>
      </c>
      <c r="P1950" s="24">
        <v>0</v>
      </c>
      <c r="Q1950" s="24">
        <v>1</v>
      </c>
      <c r="R1950" s="27" t="s">
        <v>1568</v>
      </c>
      <c r="S1950" s="28" t="s">
        <v>1589</v>
      </c>
      <c r="T1950" s="2" t="s">
        <v>33</v>
      </c>
      <c r="U1950" s="2">
        <v>412000</v>
      </c>
      <c r="V1950" s="2" t="s">
        <v>27575</v>
      </c>
      <c r="W1950" s="2" t="s">
        <v>34</v>
      </c>
      <c r="X1950" s="58" t="s">
        <v>26946</v>
      </c>
      <c r="Z1950" s="2">
        <v>412000</v>
      </c>
      <c r="AB1950" s="58">
        <v>46162.38548611111</v>
      </c>
      <c r="AC1950" s="2">
        <v>0</v>
      </c>
      <c r="AD1950" s="104">
        <v>412000</v>
      </c>
      <c r="AE1950" s="2">
        <v>46162.38548611111</v>
      </c>
      <c r="AG1950" s="2">
        <v>197711</v>
      </c>
    </row>
    <row r="1951" spans="1:33" ht="60" x14ac:dyDescent="0.25">
      <c r="A1951" s="2" t="s">
        <v>29019</v>
      </c>
      <c r="B1951" s="2" t="s">
        <v>27575</v>
      </c>
      <c r="C1951" s="2" t="s">
        <v>29020</v>
      </c>
      <c r="F1951" s="2" t="s">
        <v>15260</v>
      </c>
      <c r="G1951" s="2" t="s">
        <v>15261</v>
      </c>
      <c r="H1951" s="2" t="s">
        <v>15262</v>
      </c>
      <c r="I1951" s="2" t="s">
        <v>23546</v>
      </c>
      <c r="J1951" s="2" t="s">
        <v>28</v>
      </c>
      <c r="K1951" s="2" t="s">
        <v>43</v>
      </c>
      <c r="L1951" s="2" t="s">
        <v>57</v>
      </c>
      <c r="M1951" s="2" t="s">
        <v>58</v>
      </c>
      <c r="N1951" s="2" t="s">
        <v>4686</v>
      </c>
      <c r="O1951" s="2" t="s">
        <v>705</v>
      </c>
      <c r="P1951" s="24">
        <v>0</v>
      </c>
      <c r="Q1951" s="24">
        <v>0</v>
      </c>
      <c r="R1951" s="27" t="s">
        <v>1578</v>
      </c>
      <c r="S1951" s="28" t="s">
        <v>1585</v>
      </c>
      <c r="T1951" s="2" t="s">
        <v>38</v>
      </c>
      <c r="U1951" s="2">
        <v>0</v>
      </c>
      <c r="V1951" s="2" t="s">
        <v>27575</v>
      </c>
      <c r="W1951" s="2" t="s">
        <v>34</v>
      </c>
      <c r="AC1951" s="2">
        <v>0</v>
      </c>
      <c r="AD1951" s="104"/>
    </row>
    <row r="1952" spans="1:33" ht="45" x14ac:dyDescent="0.25">
      <c r="A1952" s="2" t="s">
        <v>29628</v>
      </c>
      <c r="B1952" s="2" t="s">
        <v>27575</v>
      </c>
      <c r="C1952" s="2" t="s">
        <v>29629</v>
      </c>
      <c r="F1952" s="2" t="s">
        <v>2125</v>
      </c>
      <c r="G1952" s="2" t="s">
        <v>3659</v>
      </c>
      <c r="H1952" s="2" t="s">
        <v>3660</v>
      </c>
      <c r="I1952" s="2" t="s">
        <v>23877</v>
      </c>
      <c r="J1952" s="2" t="s">
        <v>28</v>
      </c>
      <c r="K1952" s="2" t="s">
        <v>43</v>
      </c>
      <c r="L1952" s="2" t="s">
        <v>408</v>
      </c>
      <c r="M1952" s="2" t="s">
        <v>409</v>
      </c>
      <c r="N1952" s="2" t="s">
        <v>3661</v>
      </c>
      <c r="O1952" s="2" t="s">
        <v>705</v>
      </c>
      <c r="P1952" s="24">
        <v>0</v>
      </c>
      <c r="Q1952" s="24">
        <v>0</v>
      </c>
      <c r="R1952" s="27" t="s">
        <v>1578</v>
      </c>
      <c r="S1952" s="28" t="s">
        <v>1590</v>
      </c>
      <c r="T1952" s="2" t="s">
        <v>426</v>
      </c>
      <c r="U1952" s="2">
        <v>0</v>
      </c>
      <c r="V1952" s="2" t="s">
        <v>27575</v>
      </c>
      <c r="W1952" s="2" t="s">
        <v>34</v>
      </c>
      <c r="AC1952" s="2">
        <v>0</v>
      </c>
      <c r="AD1952" s="104"/>
    </row>
    <row r="1953" spans="1:33" ht="60" x14ac:dyDescent="0.25">
      <c r="A1953" s="2" t="s">
        <v>29021</v>
      </c>
      <c r="B1953" s="2" t="s">
        <v>27575</v>
      </c>
      <c r="C1953" s="2" t="s">
        <v>29022</v>
      </c>
      <c r="F1953" s="2" t="s">
        <v>27663</v>
      </c>
      <c r="G1953" s="2" t="s">
        <v>27664</v>
      </c>
      <c r="H1953" s="2" t="s">
        <v>27665</v>
      </c>
      <c r="I1953" s="2" t="s">
        <v>27666</v>
      </c>
      <c r="J1953" s="2" t="s">
        <v>28</v>
      </c>
      <c r="K1953" s="2" t="s">
        <v>61</v>
      </c>
      <c r="L1953" s="2" t="s">
        <v>331</v>
      </c>
      <c r="M1953" s="2" t="s">
        <v>332</v>
      </c>
      <c r="N1953" s="2" t="s">
        <v>3563</v>
      </c>
      <c r="O1953" s="2" t="s">
        <v>32</v>
      </c>
      <c r="P1953" s="24">
        <v>0</v>
      </c>
      <c r="Q1953" s="24">
        <v>1</v>
      </c>
      <c r="R1953" s="27" t="s">
        <v>1568</v>
      </c>
      <c r="S1953" s="28" t="s">
        <v>1585</v>
      </c>
      <c r="T1953" s="2" t="s">
        <v>38</v>
      </c>
      <c r="U1953" s="2">
        <v>2060000</v>
      </c>
      <c r="V1953" s="2" t="s">
        <v>27575</v>
      </c>
      <c r="W1953" s="2" t="s">
        <v>34</v>
      </c>
      <c r="X1953" s="58" t="s">
        <v>26946</v>
      </c>
      <c r="Z1953" s="2">
        <v>2060000</v>
      </c>
      <c r="AB1953" s="58">
        <v>46162.364374999997</v>
      </c>
      <c r="AC1953" s="2">
        <v>0</v>
      </c>
      <c r="AD1953" s="104">
        <v>2060000</v>
      </c>
      <c r="AE1953" s="2">
        <v>46162.364374999997</v>
      </c>
      <c r="AG1953" s="2">
        <v>197947</v>
      </c>
    </row>
    <row r="1954" spans="1:33" ht="45" x14ac:dyDescent="0.25">
      <c r="A1954" s="2" t="s">
        <v>27661</v>
      </c>
      <c r="B1954" s="2" t="s">
        <v>27575</v>
      </c>
      <c r="C1954" s="2" t="s">
        <v>27662</v>
      </c>
      <c r="F1954" s="2" t="s">
        <v>27663</v>
      </c>
      <c r="G1954" s="2" t="s">
        <v>27664</v>
      </c>
      <c r="H1954" s="2" t="s">
        <v>27665</v>
      </c>
      <c r="I1954" s="2" t="s">
        <v>27666</v>
      </c>
      <c r="J1954" s="2" t="s">
        <v>28</v>
      </c>
      <c r="K1954" s="2" t="s">
        <v>61</v>
      </c>
      <c r="L1954" s="2" t="s">
        <v>331</v>
      </c>
      <c r="M1954" s="2" t="s">
        <v>332</v>
      </c>
      <c r="N1954" s="2" t="s">
        <v>3563</v>
      </c>
      <c r="O1954" s="2" t="s">
        <v>32</v>
      </c>
      <c r="P1954" s="24">
        <v>0</v>
      </c>
      <c r="Q1954" s="24">
        <v>1</v>
      </c>
      <c r="R1954" s="27" t="s">
        <v>1568</v>
      </c>
      <c r="S1954" s="28" t="s">
        <v>1589</v>
      </c>
      <c r="T1954" s="2" t="s">
        <v>33</v>
      </c>
      <c r="U1954" s="2">
        <v>412000</v>
      </c>
      <c r="V1954" s="2" t="s">
        <v>27575</v>
      </c>
      <c r="W1954" s="2" t="s">
        <v>34</v>
      </c>
      <c r="X1954" s="58" t="s">
        <v>26946</v>
      </c>
      <c r="Z1954" s="2">
        <v>412000</v>
      </c>
      <c r="AB1954" s="58">
        <v>46162.365057870367</v>
      </c>
      <c r="AC1954" s="2">
        <v>0</v>
      </c>
      <c r="AD1954" s="104">
        <v>412000</v>
      </c>
      <c r="AE1954" s="2">
        <v>46162.365057870367</v>
      </c>
      <c r="AG1954" s="2">
        <v>197926</v>
      </c>
    </row>
    <row r="1955" spans="1:33" ht="60" x14ac:dyDescent="0.25">
      <c r="A1955" s="2" t="s">
        <v>29023</v>
      </c>
      <c r="B1955" s="2" t="s">
        <v>27575</v>
      </c>
      <c r="C1955" s="2" t="s">
        <v>29024</v>
      </c>
      <c r="F1955" s="2" t="s">
        <v>11211</v>
      </c>
      <c r="G1955" s="2" t="s">
        <v>11212</v>
      </c>
      <c r="H1955" s="2" t="s">
        <v>11213</v>
      </c>
      <c r="I1955" s="2" t="s">
        <v>22587</v>
      </c>
      <c r="J1955" s="2" t="s">
        <v>28</v>
      </c>
      <c r="K1955" s="2" t="s">
        <v>68</v>
      </c>
      <c r="L1955" s="2" t="s">
        <v>10987</v>
      </c>
      <c r="M1955" s="2" t="s">
        <v>197</v>
      </c>
      <c r="N1955" s="2" t="s">
        <v>10988</v>
      </c>
      <c r="O1955" s="2" t="s">
        <v>705</v>
      </c>
      <c r="P1955" s="24">
        <v>0</v>
      </c>
      <c r="Q1955" s="24">
        <v>0</v>
      </c>
      <c r="R1955" s="27" t="s">
        <v>1578</v>
      </c>
      <c r="S1955" s="28" t="s">
        <v>1585</v>
      </c>
      <c r="T1955" s="2" t="s">
        <v>38</v>
      </c>
      <c r="U1955" s="2">
        <v>0</v>
      </c>
      <c r="V1955" s="2" t="s">
        <v>27143</v>
      </c>
      <c r="W1955" s="2" t="s">
        <v>34</v>
      </c>
      <c r="AC1955" s="2">
        <v>0</v>
      </c>
      <c r="AD1955" s="104"/>
    </row>
    <row r="1956" spans="1:33" ht="45" x14ac:dyDescent="0.25">
      <c r="A1956" s="2" t="s">
        <v>27667</v>
      </c>
      <c r="B1956" s="2" t="s">
        <v>27575</v>
      </c>
      <c r="C1956" s="2" t="s">
        <v>27668</v>
      </c>
      <c r="F1956" s="2" t="s">
        <v>27669</v>
      </c>
      <c r="G1956" s="2" t="s">
        <v>27670</v>
      </c>
      <c r="H1956" s="2" t="s">
        <v>9105</v>
      </c>
      <c r="I1956" s="2" t="s">
        <v>27671</v>
      </c>
      <c r="J1956" s="2" t="s">
        <v>28</v>
      </c>
      <c r="K1956" s="2" t="s">
        <v>173</v>
      </c>
      <c r="L1956" s="2" t="s">
        <v>57</v>
      </c>
      <c r="M1956" s="2" t="s">
        <v>346</v>
      </c>
      <c r="N1956" s="2" t="s">
        <v>4904</v>
      </c>
      <c r="O1956" s="2" t="s">
        <v>32</v>
      </c>
      <c r="P1956" s="24">
        <v>0</v>
      </c>
      <c r="Q1956" s="24">
        <v>1</v>
      </c>
      <c r="R1956" s="27" t="s">
        <v>1568</v>
      </c>
      <c r="S1956" s="28" t="s">
        <v>1589</v>
      </c>
      <c r="T1956" s="2" t="s">
        <v>33</v>
      </c>
      <c r="U1956" s="2">
        <v>412000</v>
      </c>
      <c r="V1956" s="2" t="s">
        <v>27575</v>
      </c>
      <c r="W1956" s="2" t="s">
        <v>34</v>
      </c>
      <c r="X1956" s="58" t="s">
        <v>27143</v>
      </c>
      <c r="Z1956" s="2">
        <v>412000</v>
      </c>
      <c r="AB1956" s="58">
        <v>46161.617708333331</v>
      </c>
      <c r="AC1956" s="2">
        <v>0</v>
      </c>
      <c r="AD1956" s="104">
        <v>412000</v>
      </c>
      <c r="AE1956" s="2">
        <v>46161.617708333331</v>
      </c>
      <c r="AG1956" s="2">
        <v>194300</v>
      </c>
    </row>
    <row r="1957" spans="1:33" ht="45" x14ac:dyDescent="0.25">
      <c r="A1957" s="2" t="s">
        <v>29353</v>
      </c>
      <c r="B1957" s="2" t="s">
        <v>27575</v>
      </c>
      <c r="C1957" s="2" t="s">
        <v>29354</v>
      </c>
      <c r="F1957" s="2" t="s">
        <v>29355</v>
      </c>
      <c r="G1957" s="2" t="s">
        <v>29356</v>
      </c>
      <c r="H1957" s="2" t="s">
        <v>29357</v>
      </c>
      <c r="I1957" s="2" t="s">
        <v>29358</v>
      </c>
      <c r="J1957" s="2" t="s">
        <v>28</v>
      </c>
      <c r="K1957" s="2" t="s">
        <v>173</v>
      </c>
      <c r="L1957" s="2" t="s">
        <v>174</v>
      </c>
      <c r="M1957" s="2" t="s">
        <v>175</v>
      </c>
      <c r="N1957" s="2" t="s">
        <v>4168</v>
      </c>
      <c r="O1957" s="2" t="s">
        <v>705</v>
      </c>
      <c r="P1957" s="24">
        <v>0</v>
      </c>
      <c r="Q1957" s="24">
        <v>0</v>
      </c>
      <c r="R1957" s="27" t="s">
        <v>1578</v>
      </c>
      <c r="S1957" s="28" t="s">
        <v>1583</v>
      </c>
      <c r="T1957" s="2" t="s">
        <v>130</v>
      </c>
      <c r="U1957" s="2">
        <v>0</v>
      </c>
      <c r="V1957" s="2" t="s">
        <v>26626</v>
      </c>
      <c r="W1957" s="2" t="s">
        <v>34</v>
      </c>
      <c r="AC1957" s="2">
        <v>0</v>
      </c>
      <c r="AD1957" s="104"/>
    </row>
    <row r="1958" spans="1:33" ht="45" x14ac:dyDescent="0.25">
      <c r="A1958" s="2" t="s">
        <v>27672</v>
      </c>
      <c r="B1958" s="2" t="s">
        <v>27575</v>
      </c>
      <c r="C1958" s="2" t="s">
        <v>27673</v>
      </c>
      <c r="F1958" s="2" t="s">
        <v>27674</v>
      </c>
      <c r="G1958" s="2" t="s">
        <v>27675</v>
      </c>
      <c r="H1958" s="2" t="s">
        <v>27676</v>
      </c>
      <c r="I1958" s="2" t="s">
        <v>27677</v>
      </c>
      <c r="J1958" s="2" t="s">
        <v>28</v>
      </c>
      <c r="K1958" s="2" t="s">
        <v>173</v>
      </c>
      <c r="L1958" s="2" t="s">
        <v>368</v>
      </c>
      <c r="M1958" s="2" t="s">
        <v>369</v>
      </c>
      <c r="N1958" s="2" t="s">
        <v>4382</v>
      </c>
      <c r="O1958" s="2" t="s">
        <v>705</v>
      </c>
      <c r="P1958" s="24">
        <v>0</v>
      </c>
      <c r="Q1958" s="24">
        <v>0</v>
      </c>
      <c r="R1958" s="27" t="s">
        <v>1578</v>
      </c>
      <c r="S1958" s="28" t="s">
        <v>1589</v>
      </c>
      <c r="T1958" s="2" t="s">
        <v>33</v>
      </c>
      <c r="U1958" s="2">
        <v>0</v>
      </c>
      <c r="V1958" s="2" t="s">
        <v>27575</v>
      </c>
      <c r="W1958" s="2" t="s">
        <v>34</v>
      </c>
      <c r="AC1958" s="2">
        <v>0</v>
      </c>
      <c r="AD1958" s="104"/>
    </row>
    <row r="1959" spans="1:33" ht="60" x14ac:dyDescent="0.25">
      <c r="A1959" s="2" t="s">
        <v>29025</v>
      </c>
      <c r="B1959" s="2" t="s">
        <v>27575</v>
      </c>
      <c r="C1959" s="2" t="s">
        <v>29026</v>
      </c>
      <c r="F1959" s="2" t="s">
        <v>1180</v>
      </c>
      <c r="G1959" s="2" t="s">
        <v>3209</v>
      </c>
      <c r="H1959" s="2" t="s">
        <v>3210</v>
      </c>
      <c r="I1959" s="2" t="s">
        <v>23101</v>
      </c>
      <c r="J1959" s="2" t="s">
        <v>28</v>
      </c>
      <c r="K1959" s="2" t="s">
        <v>61</v>
      </c>
      <c r="L1959" s="2" t="s">
        <v>431</v>
      </c>
      <c r="M1959" s="2" t="s">
        <v>432</v>
      </c>
      <c r="N1959" s="2" t="s">
        <v>3211</v>
      </c>
      <c r="O1959" s="2" t="s">
        <v>32</v>
      </c>
      <c r="P1959" s="24">
        <v>0</v>
      </c>
      <c r="Q1959" s="24">
        <v>2</v>
      </c>
      <c r="R1959" s="27" t="s">
        <v>1568</v>
      </c>
      <c r="S1959" s="28" t="s">
        <v>1585</v>
      </c>
      <c r="T1959" s="2" t="s">
        <v>38</v>
      </c>
      <c r="U1959" s="2">
        <v>2060000</v>
      </c>
      <c r="V1959" s="2" t="s">
        <v>27575</v>
      </c>
      <c r="W1959" s="2" t="s">
        <v>34</v>
      </c>
      <c r="X1959" s="58" t="s">
        <v>27575</v>
      </c>
      <c r="Z1959" s="2">
        <v>2060000</v>
      </c>
      <c r="AB1959" s="58">
        <v>46157.696689814817</v>
      </c>
      <c r="AC1959" s="2">
        <v>0</v>
      </c>
      <c r="AD1959" s="104">
        <v>2060000</v>
      </c>
      <c r="AE1959" s="2">
        <v>46157.696689814817</v>
      </c>
      <c r="AG1959" s="2">
        <v>193882</v>
      </c>
    </row>
    <row r="1960" spans="1:33" ht="45" x14ac:dyDescent="0.25">
      <c r="A1960" s="2" t="s">
        <v>27678</v>
      </c>
      <c r="B1960" s="2" t="s">
        <v>27575</v>
      </c>
      <c r="C1960" s="2" t="s">
        <v>27679</v>
      </c>
      <c r="F1960" s="2" t="s">
        <v>27680</v>
      </c>
      <c r="G1960" s="2" t="s">
        <v>27681</v>
      </c>
      <c r="H1960" s="2" t="s">
        <v>27682</v>
      </c>
      <c r="I1960" s="2" t="s">
        <v>27683</v>
      </c>
      <c r="J1960" s="2" t="s">
        <v>28</v>
      </c>
      <c r="K1960" s="2" t="s">
        <v>61</v>
      </c>
      <c r="L1960" s="2" t="s">
        <v>82</v>
      </c>
      <c r="M1960" s="2" t="s">
        <v>1611</v>
      </c>
      <c r="N1960" s="2" t="s">
        <v>11961</v>
      </c>
      <c r="O1960" s="2" t="s">
        <v>32</v>
      </c>
      <c r="P1960" s="24">
        <v>0</v>
      </c>
      <c r="Q1960" s="24">
        <v>1</v>
      </c>
      <c r="R1960" s="27" t="s">
        <v>1568</v>
      </c>
      <c r="S1960" s="28" t="s">
        <v>1589</v>
      </c>
      <c r="T1960" s="2" t="s">
        <v>33</v>
      </c>
      <c r="U1960" s="2">
        <v>412000</v>
      </c>
      <c r="V1960" s="2" t="s">
        <v>27575</v>
      </c>
      <c r="W1960" s="2" t="s">
        <v>34</v>
      </c>
      <c r="X1960" s="58" t="s">
        <v>27143</v>
      </c>
      <c r="Z1960" s="2">
        <v>412000</v>
      </c>
      <c r="AB1960" s="58">
        <v>46161.869074074071</v>
      </c>
      <c r="AC1960" s="2">
        <v>0</v>
      </c>
      <c r="AD1960" s="104">
        <v>412000</v>
      </c>
      <c r="AE1960" s="2">
        <v>46161.869074074071</v>
      </c>
      <c r="AG1960" s="2">
        <v>197925</v>
      </c>
    </row>
    <row r="1961" spans="1:33" ht="60" x14ac:dyDescent="0.25">
      <c r="A1961" s="2" t="s">
        <v>29027</v>
      </c>
      <c r="B1961" s="2" t="s">
        <v>27575</v>
      </c>
      <c r="C1961" s="2" t="s">
        <v>29028</v>
      </c>
      <c r="F1961" s="2" t="s">
        <v>429</v>
      </c>
      <c r="G1961" s="2" t="s">
        <v>3561</v>
      </c>
      <c r="H1961" s="2" t="s">
        <v>3562</v>
      </c>
      <c r="I1961" s="2" t="s">
        <v>23123</v>
      </c>
      <c r="J1961" s="2" t="s">
        <v>28</v>
      </c>
      <c r="K1961" s="2" t="s">
        <v>61</v>
      </c>
      <c r="L1961" s="2" t="s">
        <v>331</v>
      </c>
      <c r="M1961" s="2" t="s">
        <v>332</v>
      </c>
      <c r="N1961" s="2" t="s">
        <v>3563</v>
      </c>
      <c r="O1961" s="2" t="s">
        <v>32</v>
      </c>
      <c r="P1961" s="24">
        <v>0</v>
      </c>
      <c r="Q1961" s="24">
        <v>1</v>
      </c>
      <c r="R1961" s="27" t="s">
        <v>1568</v>
      </c>
      <c r="S1961" s="28" t="s">
        <v>1585</v>
      </c>
      <c r="T1961" s="2" t="s">
        <v>38</v>
      </c>
      <c r="U1961" s="2">
        <v>2060000</v>
      </c>
      <c r="V1961" s="2" t="s">
        <v>27575</v>
      </c>
      <c r="W1961" s="2" t="s">
        <v>34</v>
      </c>
      <c r="X1961" s="58" t="s">
        <v>26946</v>
      </c>
      <c r="Z1961" s="2">
        <v>2060000</v>
      </c>
      <c r="AB1961" s="58">
        <v>46162.36613425926</v>
      </c>
      <c r="AC1961" s="2">
        <v>0</v>
      </c>
      <c r="AD1961" s="104">
        <v>2060000</v>
      </c>
      <c r="AE1961" s="2">
        <v>46162.36613425926</v>
      </c>
      <c r="AG1961" s="2">
        <v>193885</v>
      </c>
    </row>
    <row r="1962" spans="1:33" ht="45" x14ac:dyDescent="0.25">
      <c r="A1962" s="2" t="s">
        <v>27684</v>
      </c>
      <c r="B1962" s="2" t="s">
        <v>27575</v>
      </c>
      <c r="C1962" s="2" t="s">
        <v>27685</v>
      </c>
      <c r="F1962" s="2" t="s">
        <v>429</v>
      </c>
      <c r="G1962" s="2" t="s">
        <v>3561</v>
      </c>
      <c r="H1962" s="2" t="s">
        <v>3562</v>
      </c>
      <c r="I1962" s="2" t="s">
        <v>23123</v>
      </c>
      <c r="J1962" s="2" t="s">
        <v>28</v>
      </c>
      <c r="K1962" s="2" t="s">
        <v>61</v>
      </c>
      <c r="L1962" s="2" t="s">
        <v>331</v>
      </c>
      <c r="M1962" s="2" t="s">
        <v>332</v>
      </c>
      <c r="N1962" s="2" t="s">
        <v>3563</v>
      </c>
      <c r="O1962" s="2" t="s">
        <v>32</v>
      </c>
      <c r="P1962" s="24">
        <v>0</v>
      </c>
      <c r="Q1962" s="24">
        <v>1</v>
      </c>
      <c r="R1962" s="27" t="s">
        <v>1568</v>
      </c>
      <c r="S1962" s="28" t="s">
        <v>1589</v>
      </c>
      <c r="T1962" s="2" t="s">
        <v>33</v>
      </c>
      <c r="U1962" s="2">
        <v>412000</v>
      </c>
      <c r="V1962" s="2" t="s">
        <v>27575</v>
      </c>
      <c r="W1962" s="2" t="s">
        <v>34</v>
      </c>
      <c r="X1962" s="58" t="s">
        <v>26946</v>
      </c>
      <c r="Z1962" s="2">
        <v>412000</v>
      </c>
      <c r="AB1962" s="58">
        <v>46162.365706018521</v>
      </c>
      <c r="AC1962" s="2">
        <v>0</v>
      </c>
      <c r="AD1962" s="104">
        <v>412000</v>
      </c>
      <c r="AE1962" s="2">
        <v>46162.365706018521</v>
      </c>
      <c r="AG1962" s="2">
        <v>197924</v>
      </c>
    </row>
    <row r="1963" spans="1:33" ht="60" x14ac:dyDescent="0.25">
      <c r="A1963" s="2" t="s">
        <v>29029</v>
      </c>
      <c r="B1963" s="2" t="s">
        <v>27575</v>
      </c>
      <c r="C1963" s="2" t="s">
        <v>29030</v>
      </c>
      <c r="F1963" s="2" t="s">
        <v>27688</v>
      </c>
      <c r="G1963" s="2" t="s">
        <v>27689</v>
      </c>
      <c r="H1963" s="2" t="s">
        <v>27690</v>
      </c>
      <c r="I1963" s="2" t="s">
        <v>27691</v>
      </c>
      <c r="J1963" s="2" t="s">
        <v>28</v>
      </c>
      <c r="K1963" s="2" t="s">
        <v>78</v>
      </c>
      <c r="L1963" s="2" t="s">
        <v>503</v>
      </c>
      <c r="M1963" s="2" t="s">
        <v>504</v>
      </c>
      <c r="N1963" s="2" t="s">
        <v>3821</v>
      </c>
      <c r="O1963" s="2" t="s">
        <v>19490</v>
      </c>
      <c r="P1963" s="24">
        <v>0</v>
      </c>
      <c r="Q1963" s="24">
        <v>0</v>
      </c>
      <c r="R1963" s="27" t="s">
        <v>1579</v>
      </c>
      <c r="S1963" s="28" t="s">
        <v>1585</v>
      </c>
      <c r="T1963" s="2" t="s">
        <v>38</v>
      </c>
      <c r="U1963" s="2">
        <v>2060000</v>
      </c>
      <c r="V1963" s="2" t="s">
        <v>27575</v>
      </c>
      <c r="W1963" s="2" t="s">
        <v>34</v>
      </c>
      <c r="X1963" s="58" t="s">
        <v>26626</v>
      </c>
      <c r="Y1963" s="2" t="s">
        <v>39</v>
      </c>
      <c r="Z1963" s="2">
        <v>2060000</v>
      </c>
      <c r="AA1963" s="2" t="s">
        <v>40</v>
      </c>
      <c r="AB1963" s="58">
        <v>46163.70453703704</v>
      </c>
      <c r="AC1963" s="2">
        <v>0</v>
      </c>
      <c r="AD1963" s="104">
        <v>2060000</v>
      </c>
      <c r="AE1963" s="2">
        <v>46163.70453703704</v>
      </c>
      <c r="AG1963" s="2">
        <v>197427</v>
      </c>
    </row>
    <row r="1964" spans="1:33" ht="45" x14ac:dyDescent="0.25">
      <c r="A1964" s="2" t="s">
        <v>27686</v>
      </c>
      <c r="B1964" s="2" t="s">
        <v>27575</v>
      </c>
      <c r="C1964" s="2" t="s">
        <v>27687</v>
      </c>
      <c r="F1964" s="2" t="s">
        <v>27688</v>
      </c>
      <c r="G1964" s="2" t="s">
        <v>27689</v>
      </c>
      <c r="H1964" s="2" t="s">
        <v>27690</v>
      </c>
      <c r="I1964" s="2" t="s">
        <v>27691</v>
      </c>
      <c r="J1964" s="2" t="s">
        <v>28</v>
      </c>
      <c r="K1964" s="2" t="s">
        <v>78</v>
      </c>
      <c r="L1964" s="2" t="s">
        <v>503</v>
      </c>
      <c r="M1964" s="2" t="s">
        <v>504</v>
      </c>
      <c r="N1964" s="2" t="s">
        <v>3821</v>
      </c>
      <c r="O1964" s="2" t="s">
        <v>19490</v>
      </c>
      <c r="P1964" s="24">
        <v>0</v>
      </c>
      <c r="Q1964" s="24">
        <v>0</v>
      </c>
      <c r="R1964" s="27" t="s">
        <v>1579</v>
      </c>
      <c r="S1964" s="28" t="s">
        <v>1589</v>
      </c>
      <c r="T1964" s="2" t="s">
        <v>33</v>
      </c>
      <c r="U1964" s="2">
        <v>412000</v>
      </c>
      <c r="V1964" s="2" t="s">
        <v>27575</v>
      </c>
      <c r="W1964" s="2" t="s">
        <v>34</v>
      </c>
      <c r="X1964" s="58" t="s">
        <v>26626</v>
      </c>
      <c r="Y1964" s="2" t="s">
        <v>39</v>
      </c>
      <c r="Z1964" s="2">
        <v>412000</v>
      </c>
      <c r="AA1964" s="2" t="s">
        <v>40</v>
      </c>
      <c r="AB1964" s="58">
        <v>46163.705543981479</v>
      </c>
      <c r="AC1964" s="2">
        <v>0</v>
      </c>
      <c r="AD1964" s="104">
        <v>412000</v>
      </c>
      <c r="AE1964" s="2">
        <v>46163.705543981479</v>
      </c>
      <c r="AG1964" s="2">
        <v>197405</v>
      </c>
    </row>
    <row r="1965" spans="1:33" ht="60" x14ac:dyDescent="0.25">
      <c r="A1965" s="2" t="s">
        <v>29031</v>
      </c>
      <c r="B1965" s="2" t="s">
        <v>27575</v>
      </c>
      <c r="C1965" s="2" t="s">
        <v>29032</v>
      </c>
      <c r="F1965" s="2" t="s">
        <v>18817</v>
      </c>
      <c r="G1965" s="2" t="s">
        <v>18818</v>
      </c>
      <c r="H1965" s="2" t="s">
        <v>18819</v>
      </c>
      <c r="I1965" s="2" t="s">
        <v>29033</v>
      </c>
      <c r="J1965" s="2" t="s">
        <v>28</v>
      </c>
      <c r="K1965" s="2" t="s">
        <v>68</v>
      </c>
      <c r="L1965" s="2" t="s">
        <v>222</v>
      </c>
      <c r="M1965" s="2" t="s">
        <v>223</v>
      </c>
      <c r="N1965" s="2" t="s">
        <v>4086</v>
      </c>
      <c r="O1965" s="3" t="s">
        <v>32</v>
      </c>
      <c r="P1965" s="24">
        <v>0</v>
      </c>
      <c r="Q1965" s="24">
        <v>2</v>
      </c>
      <c r="R1965" s="27" t="s">
        <v>1568</v>
      </c>
      <c r="S1965" s="28" t="s">
        <v>1585</v>
      </c>
      <c r="T1965" s="2" t="s">
        <v>38</v>
      </c>
      <c r="U1965" s="2">
        <v>2060000</v>
      </c>
      <c r="V1965" s="2" t="s">
        <v>27575</v>
      </c>
      <c r="W1965" s="2" t="s">
        <v>34</v>
      </c>
      <c r="X1965" s="58" t="s">
        <v>27143</v>
      </c>
      <c r="Z1965" s="2">
        <v>2060000</v>
      </c>
      <c r="AB1965" s="58">
        <v>46161.506620370368</v>
      </c>
      <c r="AC1965" s="2">
        <v>0</v>
      </c>
      <c r="AD1965" s="104">
        <v>2060000</v>
      </c>
      <c r="AE1965" s="2">
        <v>46161.506620370368</v>
      </c>
      <c r="AG1965" s="2">
        <v>195445</v>
      </c>
    </row>
    <row r="1966" spans="1:33" ht="45" x14ac:dyDescent="0.25">
      <c r="A1966" s="2" t="s">
        <v>27692</v>
      </c>
      <c r="B1966" s="2" t="s">
        <v>27575</v>
      </c>
      <c r="C1966" s="2" t="s">
        <v>27693</v>
      </c>
      <c r="F1966" s="2" t="s">
        <v>27694</v>
      </c>
      <c r="G1966" s="2" t="s">
        <v>27695</v>
      </c>
      <c r="H1966" s="2" t="s">
        <v>13373</v>
      </c>
      <c r="I1966" s="2" t="s">
        <v>27696</v>
      </c>
      <c r="J1966" s="2" t="s">
        <v>28</v>
      </c>
      <c r="K1966" s="2" t="s">
        <v>78</v>
      </c>
      <c r="L1966" s="2" t="s">
        <v>503</v>
      </c>
      <c r="M1966" s="2" t="s">
        <v>504</v>
      </c>
      <c r="N1966" s="2" t="s">
        <v>3821</v>
      </c>
      <c r="O1966" s="3" t="s">
        <v>32</v>
      </c>
      <c r="P1966" s="24">
        <v>0</v>
      </c>
      <c r="Q1966" s="24">
        <v>1</v>
      </c>
      <c r="R1966" s="27" t="s">
        <v>1568</v>
      </c>
      <c r="S1966" s="28" t="s">
        <v>1589</v>
      </c>
      <c r="T1966" s="2" t="s">
        <v>33</v>
      </c>
      <c r="U1966" s="2">
        <v>412000</v>
      </c>
      <c r="V1966" s="2" t="s">
        <v>27575</v>
      </c>
      <c r="W1966" s="2" t="s">
        <v>34</v>
      </c>
      <c r="X1966" s="58" t="s">
        <v>26626</v>
      </c>
      <c r="Z1966" s="2">
        <v>412000</v>
      </c>
      <c r="AB1966" s="58">
        <v>46163.705381944441</v>
      </c>
      <c r="AC1966" s="2">
        <v>0</v>
      </c>
      <c r="AD1966" s="104">
        <v>412000</v>
      </c>
      <c r="AE1966" s="2">
        <v>46163.705381944441</v>
      </c>
      <c r="AG1966" s="2">
        <v>197406</v>
      </c>
    </row>
    <row r="1967" spans="1:33" ht="45" x14ac:dyDescent="0.25">
      <c r="A1967" s="2" t="s">
        <v>27697</v>
      </c>
      <c r="B1967" s="2" t="s">
        <v>27575</v>
      </c>
      <c r="C1967" s="2" t="s">
        <v>27698</v>
      </c>
      <c r="F1967" s="2" t="s">
        <v>27699</v>
      </c>
      <c r="G1967" s="2" t="s">
        <v>27700</v>
      </c>
      <c r="H1967" s="2" t="s">
        <v>27701</v>
      </c>
      <c r="I1967" s="2" t="s">
        <v>27702</v>
      </c>
      <c r="J1967" s="2" t="s">
        <v>28</v>
      </c>
      <c r="K1967" s="2" t="s">
        <v>78</v>
      </c>
      <c r="L1967" s="2" t="s">
        <v>503</v>
      </c>
      <c r="M1967" s="2" t="s">
        <v>504</v>
      </c>
      <c r="N1967" s="2" t="s">
        <v>3821</v>
      </c>
      <c r="O1967" s="3" t="s">
        <v>32</v>
      </c>
      <c r="P1967" s="24">
        <v>0</v>
      </c>
      <c r="Q1967" s="24">
        <v>1</v>
      </c>
      <c r="R1967" s="27" t="s">
        <v>1568</v>
      </c>
      <c r="S1967" s="28" t="s">
        <v>1589</v>
      </c>
      <c r="T1967" s="2" t="s">
        <v>33</v>
      </c>
      <c r="U1967" s="2">
        <v>412000</v>
      </c>
      <c r="V1967" s="2" t="s">
        <v>27575</v>
      </c>
      <c r="W1967" s="2" t="s">
        <v>34</v>
      </c>
      <c r="X1967" s="58" t="s">
        <v>26626</v>
      </c>
      <c r="Z1967" s="2">
        <v>412000</v>
      </c>
      <c r="AB1967" s="58">
        <v>46163.705127314817</v>
      </c>
      <c r="AC1967" s="2">
        <v>0</v>
      </c>
      <c r="AD1967" s="104">
        <v>412000</v>
      </c>
      <c r="AE1967" s="2">
        <v>46163.705127314817</v>
      </c>
      <c r="AG1967" s="2">
        <v>197409</v>
      </c>
    </row>
    <row r="1968" spans="1:33" ht="45" x14ac:dyDescent="0.25">
      <c r="A1968" s="2" t="s">
        <v>27703</v>
      </c>
      <c r="B1968" s="2" t="s">
        <v>27575</v>
      </c>
      <c r="C1968" s="2" t="s">
        <v>27704</v>
      </c>
      <c r="F1968" s="2" t="s">
        <v>13217</v>
      </c>
      <c r="G1968" s="2" t="s">
        <v>13218</v>
      </c>
      <c r="H1968" s="2" t="s">
        <v>13219</v>
      </c>
      <c r="I1968" s="2" t="s">
        <v>19544</v>
      </c>
      <c r="J1968" s="2" t="s">
        <v>28</v>
      </c>
      <c r="K1968" s="2" t="s">
        <v>48</v>
      </c>
      <c r="L1968" s="2" t="s">
        <v>99</v>
      </c>
      <c r="M1968" s="2" t="s">
        <v>384</v>
      </c>
      <c r="N1968" s="2" t="s">
        <v>5063</v>
      </c>
      <c r="O1968" s="2" t="s">
        <v>705</v>
      </c>
      <c r="P1968" s="24">
        <v>0</v>
      </c>
      <c r="Q1968" s="24">
        <v>0</v>
      </c>
      <c r="R1968" s="27" t="s">
        <v>1578</v>
      </c>
      <c r="S1968" s="28" t="s">
        <v>1589</v>
      </c>
      <c r="T1968" s="2" t="s">
        <v>33</v>
      </c>
      <c r="U1968" s="2">
        <v>0</v>
      </c>
      <c r="V1968" s="2" t="s">
        <v>27575</v>
      </c>
      <c r="W1968" s="2" t="s">
        <v>34</v>
      </c>
      <c r="AC1968" s="2">
        <v>0</v>
      </c>
      <c r="AD1968" s="104"/>
    </row>
    <row r="1969" spans="1:33" ht="60" x14ac:dyDescent="0.25">
      <c r="A1969" s="2" t="s">
        <v>29034</v>
      </c>
      <c r="B1969" s="2" t="s">
        <v>27575</v>
      </c>
      <c r="C1969" s="2" t="s">
        <v>29035</v>
      </c>
      <c r="F1969" s="2" t="s">
        <v>29036</v>
      </c>
      <c r="G1969" s="2" t="s">
        <v>29037</v>
      </c>
      <c r="H1969" s="2" t="s">
        <v>16304</v>
      </c>
      <c r="I1969" s="2" t="s">
        <v>29038</v>
      </c>
      <c r="J1969" s="2" t="s">
        <v>28</v>
      </c>
      <c r="K1969" s="2" t="s">
        <v>43</v>
      </c>
      <c r="L1969" s="2" t="s">
        <v>1350</v>
      </c>
      <c r="M1969" s="2" t="s">
        <v>2076</v>
      </c>
      <c r="N1969" s="2" t="s">
        <v>5571</v>
      </c>
      <c r="O1969" s="2" t="s">
        <v>32</v>
      </c>
      <c r="P1969" s="24">
        <v>0</v>
      </c>
      <c r="Q1969" s="24">
        <v>3</v>
      </c>
      <c r="R1969" s="27" t="s">
        <v>1568</v>
      </c>
      <c r="S1969" s="28" t="s">
        <v>1585</v>
      </c>
      <c r="T1969" s="2" t="s">
        <v>38</v>
      </c>
      <c r="U1969" s="2">
        <v>2060000</v>
      </c>
      <c r="V1969" s="2" t="s">
        <v>27575</v>
      </c>
      <c r="W1969" s="2" t="s">
        <v>34</v>
      </c>
      <c r="X1969" s="58" t="s">
        <v>26946</v>
      </c>
      <c r="Z1969" s="2">
        <v>2060000</v>
      </c>
      <c r="AB1969" s="58">
        <v>46162.438715277778</v>
      </c>
      <c r="AC1969" s="2">
        <v>0</v>
      </c>
      <c r="AD1969" s="104">
        <v>2060000</v>
      </c>
      <c r="AE1969" s="2">
        <v>46162.438715277778</v>
      </c>
      <c r="AG1969" s="2">
        <v>197959</v>
      </c>
    </row>
    <row r="1970" spans="1:33" ht="60" x14ac:dyDescent="0.25">
      <c r="A1970" s="2" t="s">
        <v>29039</v>
      </c>
      <c r="B1970" s="2" t="s">
        <v>27575</v>
      </c>
      <c r="C1970" s="2" t="s">
        <v>29040</v>
      </c>
      <c r="F1970" s="2" t="s">
        <v>10408</v>
      </c>
      <c r="G1970" s="2" t="s">
        <v>10409</v>
      </c>
      <c r="H1970" s="2" t="s">
        <v>10410</v>
      </c>
      <c r="I1970" s="2" t="s">
        <v>22740</v>
      </c>
      <c r="J1970" s="2" t="s">
        <v>28</v>
      </c>
      <c r="K1970" s="2" t="s">
        <v>68</v>
      </c>
      <c r="L1970" s="2" t="s">
        <v>10411</v>
      </c>
      <c r="M1970" s="2" t="s">
        <v>118</v>
      </c>
      <c r="N1970" s="2" t="s">
        <v>10412</v>
      </c>
      <c r="O1970" s="2" t="s">
        <v>32</v>
      </c>
      <c r="P1970" s="24">
        <v>0</v>
      </c>
      <c r="Q1970" s="24">
        <v>1</v>
      </c>
      <c r="R1970" s="27" t="s">
        <v>1568</v>
      </c>
      <c r="S1970" s="28" t="s">
        <v>1585</v>
      </c>
      <c r="T1970" s="2" t="s">
        <v>38</v>
      </c>
      <c r="U1970" s="2">
        <v>2060000</v>
      </c>
      <c r="V1970" s="2" t="s">
        <v>27575</v>
      </c>
      <c r="W1970" s="2" t="s">
        <v>34</v>
      </c>
      <c r="X1970" s="58" t="s">
        <v>27143</v>
      </c>
      <c r="Z1970" s="2">
        <v>2060000</v>
      </c>
      <c r="AB1970" s="58">
        <v>46161.504791666666</v>
      </c>
      <c r="AC1970" s="2">
        <v>0</v>
      </c>
      <c r="AD1970" s="104">
        <v>2060000</v>
      </c>
      <c r="AE1970" s="2">
        <v>46161.504791666666</v>
      </c>
      <c r="AG1970" s="2">
        <v>193618</v>
      </c>
    </row>
    <row r="1971" spans="1:33" ht="60" x14ac:dyDescent="0.25">
      <c r="A1971" s="2" t="s">
        <v>29041</v>
      </c>
      <c r="B1971" s="2" t="s">
        <v>27575</v>
      </c>
      <c r="C1971" s="2" t="s">
        <v>29042</v>
      </c>
      <c r="F1971" s="2" t="s">
        <v>8430</v>
      </c>
      <c r="G1971" s="2" t="s">
        <v>8431</v>
      </c>
      <c r="H1971" s="2" t="s">
        <v>8432</v>
      </c>
      <c r="I1971" s="2" t="s">
        <v>27713</v>
      </c>
      <c r="J1971" s="2" t="s">
        <v>28</v>
      </c>
      <c r="K1971" s="2" t="s">
        <v>78</v>
      </c>
      <c r="L1971" s="2" t="s">
        <v>636</v>
      </c>
      <c r="M1971" s="2" t="s">
        <v>653</v>
      </c>
      <c r="N1971" s="2" t="s">
        <v>3751</v>
      </c>
      <c r="O1971" s="2" t="s">
        <v>32</v>
      </c>
      <c r="P1971" s="24">
        <v>0</v>
      </c>
      <c r="Q1971" s="24">
        <v>3</v>
      </c>
      <c r="R1971" s="27" t="s">
        <v>1568</v>
      </c>
      <c r="S1971" s="28" t="s">
        <v>1585</v>
      </c>
      <c r="T1971" s="2" t="s">
        <v>38</v>
      </c>
      <c r="U1971" s="2">
        <v>2060000</v>
      </c>
      <c r="V1971" s="2" t="s">
        <v>27575</v>
      </c>
      <c r="W1971" s="2" t="s">
        <v>34</v>
      </c>
      <c r="X1971" s="58" t="s">
        <v>26626</v>
      </c>
      <c r="Z1971" s="2">
        <v>2060000</v>
      </c>
      <c r="AB1971" s="58">
        <v>46163.608472222222</v>
      </c>
      <c r="AC1971" s="2">
        <v>0</v>
      </c>
      <c r="AD1971" s="104">
        <v>2060000</v>
      </c>
      <c r="AE1971" s="2">
        <v>46163.608472222222</v>
      </c>
      <c r="AG1971" s="2">
        <v>197432</v>
      </c>
    </row>
    <row r="1972" spans="1:33" ht="45" x14ac:dyDescent="0.25">
      <c r="A1972" s="2" t="s">
        <v>27705</v>
      </c>
      <c r="B1972" s="2" t="s">
        <v>27575</v>
      </c>
      <c r="C1972" s="2" t="s">
        <v>27706</v>
      </c>
      <c r="F1972" s="2" t="s">
        <v>27707</v>
      </c>
      <c r="G1972" s="2" t="s">
        <v>27708</v>
      </c>
      <c r="H1972" s="2" t="s">
        <v>27709</v>
      </c>
      <c r="I1972" s="2" t="s">
        <v>27710</v>
      </c>
      <c r="J1972" s="2" t="s">
        <v>28</v>
      </c>
      <c r="K1972" s="2" t="s">
        <v>43</v>
      </c>
      <c r="L1972" s="2" t="s">
        <v>44</v>
      </c>
      <c r="M1972" s="2" t="s">
        <v>45</v>
      </c>
      <c r="N1972" s="2" t="s">
        <v>2977</v>
      </c>
      <c r="O1972" s="2" t="s">
        <v>19490</v>
      </c>
      <c r="P1972" s="24">
        <v>0</v>
      </c>
      <c r="Q1972" s="24">
        <v>0</v>
      </c>
      <c r="R1972" s="27" t="s">
        <v>1579</v>
      </c>
      <c r="S1972" s="28" t="s">
        <v>1589</v>
      </c>
      <c r="T1972" s="2" t="s">
        <v>33</v>
      </c>
      <c r="U1972" s="2">
        <v>412000</v>
      </c>
      <c r="V1972" s="2" t="s">
        <v>26946</v>
      </c>
      <c r="W1972" s="2" t="s">
        <v>34</v>
      </c>
      <c r="X1972" s="58" t="s">
        <v>26946</v>
      </c>
      <c r="Y1972" s="2" t="s">
        <v>39</v>
      </c>
      <c r="Z1972" s="2">
        <v>412000</v>
      </c>
      <c r="AA1972" s="2" t="s">
        <v>40</v>
      </c>
      <c r="AB1972" s="58">
        <v>46162.879780092589</v>
      </c>
      <c r="AC1972" s="2">
        <v>0</v>
      </c>
      <c r="AD1972" s="104">
        <v>412000</v>
      </c>
      <c r="AE1972" s="2">
        <v>46162.879780092589</v>
      </c>
      <c r="AG1972" s="2">
        <v>201552</v>
      </c>
    </row>
    <row r="1973" spans="1:33" ht="45" x14ac:dyDescent="0.25">
      <c r="A1973" s="2" t="s">
        <v>27711</v>
      </c>
      <c r="B1973" s="2" t="s">
        <v>27575</v>
      </c>
      <c r="C1973" s="2" t="s">
        <v>27712</v>
      </c>
      <c r="F1973" s="2" t="s">
        <v>8430</v>
      </c>
      <c r="G1973" s="2" t="s">
        <v>8431</v>
      </c>
      <c r="H1973" s="2" t="s">
        <v>8432</v>
      </c>
      <c r="I1973" s="2" t="s">
        <v>27713</v>
      </c>
      <c r="J1973" s="2" t="s">
        <v>28</v>
      </c>
      <c r="K1973" s="2" t="s">
        <v>78</v>
      </c>
      <c r="L1973" s="2" t="s">
        <v>636</v>
      </c>
      <c r="M1973" s="2" t="s">
        <v>653</v>
      </c>
      <c r="N1973" s="2" t="s">
        <v>3751</v>
      </c>
      <c r="O1973" s="3" t="s">
        <v>32</v>
      </c>
      <c r="P1973" s="24">
        <v>0</v>
      </c>
      <c r="Q1973" s="24">
        <v>1</v>
      </c>
      <c r="R1973" s="27" t="s">
        <v>1568</v>
      </c>
      <c r="S1973" s="28" t="s">
        <v>1589</v>
      </c>
      <c r="T1973" s="2" t="s">
        <v>33</v>
      </c>
      <c r="U1973" s="2">
        <v>412000</v>
      </c>
      <c r="V1973" s="2" t="s">
        <v>27575</v>
      </c>
      <c r="W1973" s="2" t="s">
        <v>34</v>
      </c>
      <c r="X1973" s="58" t="s">
        <v>26626</v>
      </c>
      <c r="Z1973" s="2">
        <v>412000</v>
      </c>
      <c r="AB1973" s="58">
        <v>46163.609803240739</v>
      </c>
      <c r="AC1973" s="2">
        <v>0</v>
      </c>
      <c r="AD1973" s="104">
        <v>412000</v>
      </c>
      <c r="AE1973" s="2">
        <v>46163.609803240739</v>
      </c>
      <c r="AG1973" s="2">
        <v>197413</v>
      </c>
    </row>
    <row r="1974" spans="1:33" ht="45" x14ac:dyDescent="0.25">
      <c r="A1974" s="2" t="s">
        <v>27714</v>
      </c>
      <c r="B1974" s="2" t="s">
        <v>27575</v>
      </c>
      <c r="C1974" s="2" t="s">
        <v>27715</v>
      </c>
      <c r="F1974" s="2" t="s">
        <v>27716</v>
      </c>
      <c r="G1974" s="2" t="s">
        <v>27717</v>
      </c>
      <c r="H1974" s="2" t="s">
        <v>27718</v>
      </c>
      <c r="I1974" s="2" t="s">
        <v>27719</v>
      </c>
      <c r="J1974" s="2" t="s">
        <v>28</v>
      </c>
      <c r="K1974" s="2" t="s">
        <v>43</v>
      </c>
      <c r="L1974" s="2" t="s">
        <v>595</v>
      </c>
      <c r="M1974" s="2" t="s">
        <v>596</v>
      </c>
      <c r="N1974" s="2" t="s">
        <v>4179</v>
      </c>
      <c r="O1974" s="2" t="s">
        <v>32</v>
      </c>
      <c r="P1974" s="24">
        <v>0</v>
      </c>
      <c r="Q1974" s="24">
        <v>1</v>
      </c>
      <c r="R1974" s="27" t="s">
        <v>1568</v>
      </c>
      <c r="S1974" s="28" t="s">
        <v>1589</v>
      </c>
      <c r="T1974" s="2" t="s">
        <v>33</v>
      </c>
      <c r="U1974" s="2">
        <v>412000</v>
      </c>
      <c r="V1974" s="2" t="s">
        <v>27575</v>
      </c>
      <c r="W1974" s="2" t="s">
        <v>34</v>
      </c>
      <c r="X1974" s="58" t="s">
        <v>26257</v>
      </c>
      <c r="Z1974" s="2">
        <v>412000</v>
      </c>
      <c r="AB1974" s="58">
        <v>46167.379074074073</v>
      </c>
      <c r="AC1974" s="2">
        <v>0</v>
      </c>
      <c r="AD1974" s="104">
        <v>412000</v>
      </c>
      <c r="AE1974" s="2">
        <v>46167.379074074073</v>
      </c>
      <c r="AG1974" s="2">
        <v>197955</v>
      </c>
    </row>
    <row r="1975" spans="1:33" ht="45" x14ac:dyDescent="0.25">
      <c r="A1975" s="2" t="s">
        <v>27720</v>
      </c>
      <c r="B1975" s="2" t="s">
        <v>27575</v>
      </c>
      <c r="C1975" s="2" t="s">
        <v>27721</v>
      </c>
      <c r="F1975" s="2" t="s">
        <v>12536</v>
      </c>
      <c r="G1975" s="2" t="s">
        <v>12537</v>
      </c>
      <c r="H1975" s="2" t="s">
        <v>12538</v>
      </c>
      <c r="I1975" s="2" t="s">
        <v>23556</v>
      </c>
      <c r="J1975" s="2" t="s">
        <v>28</v>
      </c>
      <c r="K1975" s="2" t="s">
        <v>43</v>
      </c>
      <c r="L1975" s="2" t="s">
        <v>408</v>
      </c>
      <c r="M1975" s="2" t="s">
        <v>409</v>
      </c>
      <c r="N1975" s="2" t="s">
        <v>3661</v>
      </c>
      <c r="O1975" s="3" t="s">
        <v>32</v>
      </c>
      <c r="P1975" s="24">
        <v>0</v>
      </c>
      <c r="Q1975" s="24">
        <v>1</v>
      </c>
      <c r="R1975" s="27" t="s">
        <v>1568</v>
      </c>
      <c r="S1975" s="28" t="s">
        <v>1589</v>
      </c>
      <c r="T1975" s="2" t="s">
        <v>33</v>
      </c>
      <c r="U1975" s="2">
        <v>412000</v>
      </c>
      <c r="V1975" s="2" t="s">
        <v>27575</v>
      </c>
      <c r="W1975" s="2" t="s">
        <v>34</v>
      </c>
      <c r="X1975" s="58" t="s">
        <v>27143</v>
      </c>
      <c r="Z1975" s="2">
        <v>412000</v>
      </c>
      <c r="AB1975" s="58">
        <v>46161.515034722222</v>
      </c>
      <c r="AC1975" s="2">
        <v>0</v>
      </c>
      <c r="AD1975" s="104">
        <v>412000</v>
      </c>
      <c r="AE1975" s="2">
        <v>46161.515034722222</v>
      </c>
      <c r="AG1975" s="2">
        <v>193132</v>
      </c>
    </row>
    <row r="1976" spans="1:33" ht="60" x14ac:dyDescent="0.25">
      <c r="A1976" s="2" t="s">
        <v>29043</v>
      </c>
      <c r="B1976" s="2" t="s">
        <v>27575</v>
      </c>
      <c r="C1976" s="2" t="s">
        <v>29044</v>
      </c>
      <c r="F1976" s="2" t="s">
        <v>27724</v>
      </c>
      <c r="G1976" s="2" t="s">
        <v>27725</v>
      </c>
      <c r="H1976" s="2" t="s">
        <v>27726</v>
      </c>
      <c r="I1976" s="2" t="s">
        <v>27727</v>
      </c>
      <c r="J1976" s="2" t="s">
        <v>28</v>
      </c>
      <c r="K1976" s="2" t="s">
        <v>43</v>
      </c>
      <c r="L1976" s="2" t="s">
        <v>57</v>
      </c>
      <c r="M1976" s="2" t="s">
        <v>58</v>
      </c>
      <c r="N1976" s="2" t="s">
        <v>4686</v>
      </c>
      <c r="O1976" s="2" t="s">
        <v>705</v>
      </c>
      <c r="P1976" s="24">
        <v>0</v>
      </c>
      <c r="Q1976" s="24">
        <v>0</v>
      </c>
      <c r="R1976" s="27" t="s">
        <v>1578</v>
      </c>
      <c r="S1976" s="28" t="s">
        <v>1585</v>
      </c>
      <c r="T1976" s="2" t="s">
        <v>38</v>
      </c>
      <c r="U1976" s="2">
        <v>0</v>
      </c>
      <c r="V1976" s="2" t="s">
        <v>27575</v>
      </c>
      <c r="W1976" s="2" t="s">
        <v>34</v>
      </c>
      <c r="AC1976" s="2">
        <v>0</v>
      </c>
      <c r="AD1976" s="104"/>
    </row>
    <row r="1977" spans="1:33" ht="45" x14ac:dyDescent="0.25">
      <c r="A1977" s="2" t="s">
        <v>27722</v>
      </c>
      <c r="B1977" s="2" t="s">
        <v>27575</v>
      </c>
      <c r="C1977" s="2" t="s">
        <v>27723</v>
      </c>
      <c r="F1977" s="2" t="s">
        <v>27724</v>
      </c>
      <c r="G1977" s="2" t="s">
        <v>27725</v>
      </c>
      <c r="H1977" s="2" t="s">
        <v>27726</v>
      </c>
      <c r="I1977" s="2" t="s">
        <v>27727</v>
      </c>
      <c r="J1977" s="2" t="s">
        <v>28</v>
      </c>
      <c r="K1977" s="2" t="s">
        <v>43</v>
      </c>
      <c r="L1977" s="2" t="s">
        <v>57</v>
      </c>
      <c r="M1977" s="2" t="s">
        <v>58</v>
      </c>
      <c r="N1977" s="2" t="s">
        <v>4686</v>
      </c>
      <c r="O1977" s="2" t="s">
        <v>32</v>
      </c>
      <c r="P1977" s="24">
        <v>0</v>
      </c>
      <c r="Q1977" s="24">
        <v>1</v>
      </c>
      <c r="R1977" s="27" t="s">
        <v>1568</v>
      </c>
      <c r="S1977" s="28" t="s">
        <v>1589</v>
      </c>
      <c r="T1977" s="2" t="s">
        <v>33</v>
      </c>
      <c r="U1977" s="2">
        <v>412000</v>
      </c>
      <c r="V1977" s="2" t="s">
        <v>27575</v>
      </c>
      <c r="W1977" s="2" t="s">
        <v>34</v>
      </c>
      <c r="X1977" s="58" t="s">
        <v>26946</v>
      </c>
      <c r="Z1977" s="2">
        <v>412000</v>
      </c>
      <c r="AB1977" s="58">
        <v>46162.656990740739</v>
      </c>
      <c r="AC1977" s="2">
        <v>0</v>
      </c>
      <c r="AD1977" s="104">
        <v>412000</v>
      </c>
      <c r="AE1977" s="2">
        <v>46162.656990740739</v>
      </c>
      <c r="AG1977" s="2">
        <v>193134</v>
      </c>
    </row>
    <row r="1978" spans="1:33" ht="60" x14ac:dyDescent="0.25">
      <c r="A1978" s="2" t="s">
        <v>29045</v>
      </c>
      <c r="B1978" s="2" t="s">
        <v>27575</v>
      </c>
      <c r="C1978" s="2" t="s">
        <v>29046</v>
      </c>
      <c r="F1978" s="2" t="s">
        <v>8285</v>
      </c>
      <c r="G1978" s="2" t="s">
        <v>8286</v>
      </c>
      <c r="H1978" s="2" t="s">
        <v>8287</v>
      </c>
      <c r="I1978" s="2" t="s">
        <v>29047</v>
      </c>
      <c r="J1978" s="2" t="s">
        <v>28</v>
      </c>
      <c r="K1978" s="2" t="s">
        <v>78</v>
      </c>
      <c r="L1978" s="2" t="s">
        <v>1619</v>
      </c>
      <c r="M1978" s="2" t="s">
        <v>1618</v>
      </c>
      <c r="N1978" s="2" t="s">
        <v>4526</v>
      </c>
      <c r="O1978" s="2" t="s">
        <v>32</v>
      </c>
      <c r="P1978" s="24">
        <v>0</v>
      </c>
      <c r="Q1978" s="24">
        <v>1</v>
      </c>
      <c r="R1978" s="27" t="s">
        <v>1568</v>
      </c>
      <c r="S1978" s="28" t="s">
        <v>1585</v>
      </c>
      <c r="T1978" s="2" t="s">
        <v>38</v>
      </c>
      <c r="U1978" s="2">
        <v>2060000</v>
      </c>
      <c r="V1978" s="2" t="s">
        <v>27575</v>
      </c>
      <c r="W1978" s="2" t="s">
        <v>34</v>
      </c>
      <c r="X1978" s="58" t="s">
        <v>27575</v>
      </c>
      <c r="Z1978" s="2">
        <v>2060000</v>
      </c>
      <c r="AB1978" s="58">
        <v>46157.573391203703</v>
      </c>
      <c r="AC1978" s="2">
        <v>0</v>
      </c>
      <c r="AD1978" s="104">
        <v>2060000</v>
      </c>
      <c r="AE1978" s="2">
        <v>46157.573391203703</v>
      </c>
      <c r="AG1978" s="2">
        <v>193377</v>
      </c>
    </row>
    <row r="1979" spans="1:33" ht="45" x14ac:dyDescent="0.25">
      <c r="A1979" s="2" t="s">
        <v>29630</v>
      </c>
      <c r="B1979" s="2" t="s">
        <v>27575</v>
      </c>
      <c r="C1979" s="2" t="s">
        <v>29631</v>
      </c>
      <c r="F1979" s="2" t="s">
        <v>29632</v>
      </c>
      <c r="G1979" s="2" t="s">
        <v>29633</v>
      </c>
      <c r="H1979" s="2" t="s">
        <v>29634</v>
      </c>
      <c r="I1979" s="2" t="s">
        <v>29635</v>
      </c>
      <c r="J1979" s="2" t="s">
        <v>28</v>
      </c>
      <c r="K1979" s="2" t="s">
        <v>68</v>
      </c>
      <c r="L1979" s="2" t="s">
        <v>413</v>
      </c>
      <c r="M1979" s="2" t="s">
        <v>2268</v>
      </c>
      <c r="N1979" s="2" t="s">
        <v>4978</v>
      </c>
      <c r="O1979" s="2" t="s">
        <v>19490</v>
      </c>
      <c r="P1979" s="24">
        <v>0</v>
      </c>
      <c r="Q1979" s="24">
        <v>0</v>
      </c>
      <c r="R1979" s="27" t="s">
        <v>1579</v>
      </c>
      <c r="S1979" s="28" t="s">
        <v>1590</v>
      </c>
      <c r="T1979" s="2" t="s">
        <v>426</v>
      </c>
      <c r="U1979" s="2">
        <v>20600000</v>
      </c>
      <c r="V1979" s="2" t="s">
        <v>26626</v>
      </c>
      <c r="W1979" s="2" t="s">
        <v>34</v>
      </c>
      <c r="X1979" s="58" t="s">
        <v>31234</v>
      </c>
      <c r="Y1979" s="2" t="s">
        <v>39</v>
      </c>
      <c r="Z1979" s="2">
        <v>12000000</v>
      </c>
      <c r="AA1979" s="2" t="s">
        <v>40</v>
      </c>
      <c r="AB1979" s="58">
        <v>46177.545474537037</v>
      </c>
      <c r="AC1979" s="2">
        <v>0</v>
      </c>
      <c r="AD1979" s="104">
        <v>12000000</v>
      </c>
      <c r="AE1979" s="2">
        <v>46177.545474537037</v>
      </c>
      <c r="AG1979" s="2">
        <v>256256</v>
      </c>
    </row>
    <row r="1980" spans="1:33" ht="45" x14ac:dyDescent="0.25">
      <c r="A1980" s="2" t="s">
        <v>29551</v>
      </c>
      <c r="B1980" s="2" t="s">
        <v>27575</v>
      </c>
      <c r="C1980" s="2" t="s">
        <v>29552</v>
      </c>
      <c r="F1980" s="2" t="s">
        <v>29553</v>
      </c>
      <c r="G1980" s="2" t="s">
        <v>29554</v>
      </c>
      <c r="H1980" s="2" t="s">
        <v>2918</v>
      </c>
      <c r="I1980" s="2" t="s">
        <v>29555</v>
      </c>
      <c r="J1980" s="2" t="s">
        <v>28</v>
      </c>
      <c r="K1980" s="2" t="s">
        <v>68</v>
      </c>
      <c r="L1980" s="2" t="s">
        <v>260</v>
      </c>
      <c r="M1980" s="2" t="s">
        <v>261</v>
      </c>
      <c r="N1980" s="2" t="s">
        <v>4637</v>
      </c>
      <c r="O1980" s="2" t="s">
        <v>797</v>
      </c>
      <c r="P1980" s="24">
        <v>0</v>
      </c>
      <c r="Q1980" s="24">
        <v>0</v>
      </c>
      <c r="R1980" s="27" t="s">
        <v>1580</v>
      </c>
      <c r="S1980" s="28" t="s">
        <v>1582</v>
      </c>
      <c r="T1980" s="2" t="s">
        <v>160</v>
      </c>
      <c r="U1980" s="2">
        <v>4120000000</v>
      </c>
      <c r="V1980" s="2" t="s">
        <v>26626</v>
      </c>
      <c r="W1980" s="2" t="s">
        <v>34</v>
      </c>
      <c r="AC1980" s="2">
        <v>0</v>
      </c>
      <c r="AD1980" s="104"/>
    </row>
    <row r="1981" spans="1:33" ht="45" x14ac:dyDescent="0.25">
      <c r="A1981" s="2" t="s">
        <v>27728</v>
      </c>
      <c r="B1981" s="2" t="s">
        <v>27575</v>
      </c>
      <c r="C1981" s="2" t="s">
        <v>27729</v>
      </c>
      <c r="F1981" s="2" t="s">
        <v>27730</v>
      </c>
      <c r="G1981" s="2" t="s">
        <v>27731</v>
      </c>
      <c r="H1981" s="2" t="s">
        <v>27732</v>
      </c>
      <c r="I1981" s="2" t="s">
        <v>27733</v>
      </c>
      <c r="J1981" s="2" t="s">
        <v>28</v>
      </c>
      <c r="K1981" s="2" t="s">
        <v>51</v>
      </c>
      <c r="L1981" s="2" t="s">
        <v>54</v>
      </c>
      <c r="M1981" s="2" t="s">
        <v>55</v>
      </c>
      <c r="N1981" s="2" t="s">
        <v>4807</v>
      </c>
      <c r="O1981" s="2" t="s">
        <v>32</v>
      </c>
      <c r="P1981" s="24">
        <v>0</v>
      </c>
      <c r="Q1981" s="24">
        <v>1</v>
      </c>
      <c r="R1981" s="27" t="s">
        <v>1568</v>
      </c>
      <c r="S1981" s="28" t="s">
        <v>1589</v>
      </c>
      <c r="T1981" s="2" t="s">
        <v>33</v>
      </c>
      <c r="U1981" s="2">
        <v>412000</v>
      </c>
      <c r="V1981" s="2" t="s">
        <v>25672</v>
      </c>
      <c r="W1981" s="2" t="s">
        <v>34</v>
      </c>
      <c r="X1981" s="58" t="s">
        <v>30383</v>
      </c>
      <c r="Z1981" s="2">
        <v>412000</v>
      </c>
      <c r="AB1981" s="58">
        <v>46182.497233796297</v>
      </c>
      <c r="AC1981" s="2">
        <v>0</v>
      </c>
      <c r="AD1981" s="104">
        <v>412000</v>
      </c>
      <c r="AE1981" s="2">
        <v>46182.497233796297</v>
      </c>
      <c r="AG1981" s="2">
        <v>214638</v>
      </c>
    </row>
    <row r="1982" spans="1:33" ht="45" x14ac:dyDescent="0.25">
      <c r="A1982" s="2" t="s">
        <v>27734</v>
      </c>
      <c r="B1982" s="2" t="s">
        <v>27575</v>
      </c>
      <c r="C1982" s="2" t="s">
        <v>27735</v>
      </c>
      <c r="F1982" s="2" t="s">
        <v>27736</v>
      </c>
      <c r="G1982" s="2" t="s">
        <v>27737</v>
      </c>
      <c r="H1982" s="2" t="s">
        <v>27738</v>
      </c>
      <c r="I1982" s="2" t="s">
        <v>27739</v>
      </c>
      <c r="J1982" s="2" t="s">
        <v>28</v>
      </c>
      <c r="K1982" s="2" t="s">
        <v>51</v>
      </c>
      <c r="L1982" s="2" t="s">
        <v>54</v>
      </c>
      <c r="M1982" s="2" t="s">
        <v>55</v>
      </c>
      <c r="N1982" s="2" t="s">
        <v>4807</v>
      </c>
      <c r="O1982" s="3" t="s">
        <v>32</v>
      </c>
      <c r="P1982" s="24">
        <v>0</v>
      </c>
      <c r="Q1982" s="24">
        <v>1</v>
      </c>
      <c r="R1982" s="27" t="s">
        <v>1568</v>
      </c>
      <c r="S1982" s="28" t="s">
        <v>1589</v>
      </c>
      <c r="T1982" s="2" t="s">
        <v>33</v>
      </c>
      <c r="U1982" s="2">
        <v>412000</v>
      </c>
      <c r="V1982" s="2" t="s">
        <v>25672</v>
      </c>
      <c r="W1982" s="2" t="s">
        <v>34</v>
      </c>
      <c r="X1982" s="58" t="s">
        <v>30383</v>
      </c>
      <c r="Z1982" s="2">
        <v>412000</v>
      </c>
      <c r="AB1982" s="58">
        <v>46182.496990740743</v>
      </c>
      <c r="AC1982" s="2">
        <v>0</v>
      </c>
      <c r="AD1982" s="104">
        <v>412000</v>
      </c>
      <c r="AE1982" s="2">
        <v>46182.496990740743</v>
      </c>
      <c r="AG1982" s="2">
        <v>214639</v>
      </c>
    </row>
    <row r="1983" spans="1:33" ht="45" x14ac:dyDescent="0.25">
      <c r="A1983" s="2" t="s">
        <v>27740</v>
      </c>
      <c r="B1983" s="2" t="s">
        <v>27575</v>
      </c>
      <c r="C1983" s="2" t="s">
        <v>27741</v>
      </c>
      <c r="F1983" s="2" t="s">
        <v>27742</v>
      </c>
      <c r="G1983" s="2" t="s">
        <v>27743</v>
      </c>
      <c r="H1983" s="2" t="s">
        <v>4197</v>
      </c>
      <c r="I1983" s="2" t="s">
        <v>27744</v>
      </c>
      <c r="J1983" s="2" t="s">
        <v>28</v>
      </c>
      <c r="K1983" s="2" t="s">
        <v>51</v>
      </c>
      <c r="L1983" s="2" t="s">
        <v>54</v>
      </c>
      <c r="M1983" s="2" t="s">
        <v>55</v>
      </c>
      <c r="N1983" s="2" t="s">
        <v>4807</v>
      </c>
      <c r="O1983" s="3" t="s">
        <v>19490</v>
      </c>
      <c r="P1983" s="24">
        <v>0</v>
      </c>
      <c r="Q1983" s="24">
        <v>0</v>
      </c>
      <c r="R1983" s="27" t="s">
        <v>1579</v>
      </c>
      <c r="S1983" s="28" t="s">
        <v>1589</v>
      </c>
      <c r="T1983" s="2" t="s">
        <v>33</v>
      </c>
      <c r="U1983" s="2">
        <v>412000</v>
      </c>
      <c r="V1983" s="2" t="s">
        <v>32059</v>
      </c>
      <c r="W1983" s="2" t="s">
        <v>34</v>
      </c>
      <c r="X1983" s="58" t="s">
        <v>30383</v>
      </c>
      <c r="Y1983" s="2" t="s">
        <v>39</v>
      </c>
      <c r="Z1983" s="2">
        <v>412000</v>
      </c>
      <c r="AA1983" s="2" t="s">
        <v>40</v>
      </c>
      <c r="AB1983" s="58">
        <v>46182.496736111112</v>
      </c>
      <c r="AC1983" s="2">
        <v>0</v>
      </c>
      <c r="AD1983" s="104">
        <v>412000</v>
      </c>
      <c r="AE1983" s="2">
        <v>46182.496736111112</v>
      </c>
      <c r="AG1983" s="2">
        <v>223262</v>
      </c>
    </row>
    <row r="1984" spans="1:33" ht="45" x14ac:dyDescent="0.25">
      <c r="A1984" s="2" t="s">
        <v>29636</v>
      </c>
      <c r="B1984" s="2" t="s">
        <v>27575</v>
      </c>
      <c r="C1984" s="2" t="s">
        <v>29637</v>
      </c>
      <c r="F1984" s="2" t="s">
        <v>29638</v>
      </c>
      <c r="G1984" s="2" t="s">
        <v>29639</v>
      </c>
      <c r="H1984" s="2" t="s">
        <v>29640</v>
      </c>
      <c r="I1984" s="2" t="s">
        <v>22816</v>
      </c>
      <c r="J1984" s="2" t="s">
        <v>28</v>
      </c>
      <c r="K1984" s="2" t="s">
        <v>68</v>
      </c>
      <c r="L1984" s="2" t="s">
        <v>335</v>
      </c>
      <c r="M1984" s="2" t="s">
        <v>336</v>
      </c>
      <c r="N1984" s="2" t="s">
        <v>5291</v>
      </c>
      <c r="O1984" s="3" t="s">
        <v>19490</v>
      </c>
      <c r="P1984" s="24">
        <v>0</v>
      </c>
      <c r="Q1984" s="24">
        <v>0</v>
      </c>
      <c r="R1984" s="27" t="s">
        <v>1579</v>
      </c>
      <c r="S1984" s="28" t="s">
        <v>1590</v>
      </c>
      <c r="T1984" s="2" t="s">
        <v>426</v>
      </c>
      <c r="U1984" s="2">
        <v>20600000</v>
      </c>
      <c r="V1984" s="2" t="s">
        <v>27405</v>
      </c>
      <c r="W1984" s="2" t="s">
        <v>34</v>
      </c>
      <c r="X1984" s="58" t="s">
        <v>31234</v>
      </c>
      <c r="Y1984" s="2" t="s">
        <v>39</v>
      </c>
      <c r="Z1984" s="2">
        <v>20000000</v>
      </c>
      <c r="AA1984" s="2" t="s">
        <v>40</v>
      </c>
      <c r="AB1984" s="58">
        <v>46177.644421296296</v>
      </c>
      <c r="AC1984" s="2">
        <v>0</v>
      </c>
      <c r="AD1984" s="104">
        <v>20000000</v>
      </c>
      <c r="AE1984" s="2">
        <v>46177.644421296296</v>
      </c>
      <c r="AG1984" s="2">
        <v>215212</v>
      </c>
    </row>
    <row r="1985" spans="1:33" ht="45" x14ac:dyDescent="0.25">
      <c r="A1985" s="2" t="s">
        <v>27745</v>
      </c>
      <c r="B1985" s="2" t="s">
        <v>27575</v>
      </c>
      <c r="C1985" s="2" t="s">
        <v>27746</v>
      </c>
      <c r="F1985" s="2" t="s">
        <v>27747</v>
      </c>
      <c r="G1985" s="2" t="s">
        <v>27748</v>
      </c>
      <c r="H1985" s="2" t="s">
        <v>27749</v>
      </c>
      <c r="I1985" s="2" t="s">
        <v>27750</v>
      </c>
      <c r="J1985" s="2" t="s">
        <v>28</v>
      </c>
      <c r="K1985" s="2" t="s">
        <v>173</v>
      </c>
      <c r="L1985" s="2" t="s">
        <v>310</v>
      </c>
      <c r="M1985" s="2" t="s">
        <v>311</v>
      </c>
      <c r="N1985" s="2" t="s">
        <v>4954</v>
      </c>
      <c r="O1985" s="2" t="s">
        <v>32</v>
      </c>
      <c r="P1985" s="24">
        <v>0</v>
      </c>
      <c r="Q1985" s="24">
        <v>1</v>
      </c>
      <c r="R1985" s="27" t="s">
        <v>1568</v>
      </c>
      <c r="S1985" s="28" t="s">
        <v>1589</v>
      </c>
      <c r="T1985" s="2" t="s">
        <v>33</v>
      </c>
      <c r="U1985" s="2">
        <v>412000</v>
      </c>
      <c r="V1985" s="2" t="s">
        <v>27575</v>
      </c>
      <c r="W1985" s="2" t="s">
        <v>34</v>
      </c>
      <c r="X1985" s="58" t="s">
        <v>27143</v>
      </c>
      <c r="Z1985" s="2">
        <v>412000</v>
      </c>
      <c r="AB1985" s="58">
        <v>46161.721296296295</v>
      </c>
      <c r="AC1985" s="2">
        <v>0</v>
      </c>
      <c r="AD1985" s="104">
        <v>412000</v>
      </c>
      <c r="AE1985" s="2">
        <v>46161.721296296295</v>
      </c>
      <c r="AG1985" s="2">
        <v>194298</v>
      </c>
    </row>
    <row r="1986" spans="1:33" ht="45" x14ac:dyDescent="0.25">
      <c r="A1986" s="2" t="s">
        <v>27751</v>
      </c>
      <c r="B1986" s="2" t="s">
        <v>27575</v>
      </c>
      <c r="C1986" s="2" t="s">
        <v>27752</v>
      </c>
      <c r="F1986" s="2" t="s">
        <v>27753</v>
      </c>
      <c r="G1986" s="2" t="s">
        <v>27754</v>
      </c>
      <c r="H1986" s="2" t="s">
        <v>18636</v>
      </c>
      <c r="I1986" s="2" t="s">
        <v>27755</v>
      </c>
      <c r="J1986" s="2" t="s">
        <v>28</v>
      </c>
      <c r="K1986" s="2" t="s">
        <v>51</v>
      </c>
      <c r="L1986" s="2" t="s">
        <v>54</v>
      </c>
      <c r="M1986" s="2" t="s">
        <v>55</v>
      </c>
      <c r="N1986" s="2" t="s">
        <v>4807</v>
      </c>
      <c r="O1986" s="2" t="s">
        <v>705</v>
      </c>
      <c r="P1986" s="24">
        <v>0</v>
      </c>
      <c r="Q1986" s="24">
        <v>0</v>
      </c>
      <c r="R1986" s="27" t="s">
        <v>1578</v>
      </c>
      <c r="S1986" s="28" t="s">
        <v>1589</v>
      </c>
      <c r="T1986" s="2" t="s">
        <v>33</v>
      </c>
      <c r="U1986" s="2">
        <v>0</v>
      </c>
      <c r="V1986" s="2" t="s">
        <v>25672</v>
      </c>
      <c r="W1986" s="2" t="s">
        <v>34</v>
      </c>
      <c r="AC1986" s="2">
        <v>0</v>
      </c>
      <c r="AD1986" s="104"/>
    </row>
    <row r="1987" spans="1:33" ht="45" x14ac:dyDescent="0.25">
      <c r="A1987" s="2" t="s">
        <v>27756</v>
      </c>
      <c r="B1987" s="2" t="s">
        <v>27575</v>
      </c>
      <c r="C1987" s="2" t="s">
        <v>27757</v>
      </c>
      <c r="F1987" s="2" t="s">
        <v>1868</v>
      </c>
      <c r="G1987" s="2" t="s">
        <v>4815</v>
      </c>
      <c r="H1987" s="2" t="s">
        <v>4816</v>
      </c>
      <c r="I1987" s="2" t="s">
        <v>27758</v>
      </c>
      <c r="J1987" s="2" t="s">
        <v>28</v>
      </c>
      <c r="K1987" s="2" t="s">
        <v>51</v>
      </c>
      <c r="L1987" s="2" t="s">
        <v>54</v>
      </c>
      <c r="M1987" s="2" t="s">
        <v>55</v>
      </c>
      <c r="N1987" s="2" t="s">
        <v>4807</v>
      </c>
      <c r="O1987" s="2" t="s">
        <v>32</v>
      </c>
      <c r="P1987" s="24">
        <v>0</v>
      </c>
      <c r="Q1987" s="24">
        <v>1</v>
      </c>
      <c r="R1987" s="27" t="s">
        <v>1568</v>
      </c>
      <c r="S1987" s="28" t="s">
        <v>1589</v>
      </c>
      <c r="T1987" s="2" t="s">
        <v>33</v>
      </c>
      <c r="U1987" s="2">
        <v>412000</v>
      </c>
      <c r="V1987" s="2" t="s">
        <v>32059</v>
      </c>
      <c r="W1987" s="2" t="s">
        <v>34</v>
      </c>
      <c r="X1987" s="58" t="s">
        <v>30383</v>
      </c>
      <c r="Z1987" s="2">
        <v>412000</v>
      </c>
      <c r="AB1987" s="58">
        <v>46182.496400462966</v>
      </c>
      <c r="AC1987" s="2">
        <v>0</v>
      </c>
      <c r="AD1987" s="104">
        <v>412000</v>
      </c>
      <c r="AE1987" s="2">
        <v>46182.496400462966</v>
      </c>
      <c r="AG1987" s="2">
        <v>223265</v>
      </c>
    </row>
    <row r="1988" spans="1:33" ht="45" x14ac:dyDescent="0.25">
      <c r="A1988" s="2" t="s">
        <v>27759</v>
      </c>
      <c r="B1988" s="2" t="s">
        <v>27575</v>
      </c>
      <c r="C1988" s="2" t="s">
        <v>27760</v>
      </c>
      <c r="F1988" s="2" t="s">
        <v>27761</v>
      </c>
      <c r="G1988" s="2" t="s">
        <v>27762</v>
      </c>
      <c r="H1988" s="2" t="s">
        <v>27763</v>
      </c>
      <c r="I1988" s="2" t="s">
        <v>27764</v>
      </c>
      <c r="J1988" s="2" t="s">
        <v>28</v>
      </c>
      <c r="K1988" s="2" t="s">
        <v>51</v>
      </c>
      <c r="L1988" s="2" t="s">
        <v>54</v>
      </c>
      <c r="M1988" s="2" t="s">
        <v>55</v>
      </c>
      <c r="N1988" s="2" t="s">
        <v>4807</v>
      </c>
      <c r="O1988" s="2" t="s">
        <v>32</v>
      </c>
      <c r="P1988" s="24">
        <v>0</v>
      </c>
      <c r="Q1988" s="24">
        <v>1</v>
      </c>
      <c r="R1988" s="27" t="s">
        <v>1568</v>
      </c>
      <c r="S1988" s="28" t="s">
        <v>1589</v>
      </c>
      <c r="T1988" s="2" t="s">
        <v>33</v>
      </c>
      <c r="U1988" s="2">
        <v>412000</v>
      </c>
      <c r="V1988" s="2" t="s">
        <v>32059</v>
      </c>
      <c r="W1988" s="2" t="s">
        <v>34</v>
      </c>
      <c r="X1988" s="58" t="s">
        <v>30383</v>
      </c>
      <c r="Z1988" s="2">
        <v>412000</v>
      </c>
      <c r="AB1988" s="58">
        <v>46182.496030092596</v>
      </c>
      <c r="AC1988" s="2">
        <v>0</v>
      </c>
      <c r="AD1988" s="104">
        <v>412000</v>
      </c>
      <c r="AE1988" s="2">
        <v>46182.496030092596</v>
      </c>
      <c r="AG1988" s="2">
        <v>223270</v>
      </c>
    </row>
    <row r="1989" spans="1:33" ht="60" x14ac:dyDescent="0.25">
      <c r="A1989" s="2" t="s">
        <v>29048</v>
      </c>
      <c r="B1989" s="2" t="s">
        <v>27575</v>
      </c>
      <c r="C1989" s="2" t="s">
        <v>29049</v>
      </c>
      <c r="F1989" s="2" t="s">
        <v>27767</v>
      </c>
      <c r="G1989" s="2" t="s">
        <v>27768</v>
      </c>
      <c r="H1989" s="2" t="s">
        <v>12003</v>
      </c>
      <c r="I1989" s="2" t="s">
        <v>27769</v>
      </c>
      <c r="J1989" s="2" t="s">
        <v>28</v>
      </c>
      <c r="K1989" s="2" t="s">
        <v>43</v>
      </c>
      <c r="L1989" s="2" t="s">
        <v>44</v>
      </c>
      <c r="M1989" s="2" t="s">
        <v>45</v>
      </c>
      <c r="N1989" s="2" t="s">
        <v>2977</v>
      </c>
      <c r="O1989" s="2" t="s">
        <v>32</v>
      </c>
      <c r="P1989" s="24">
        <v>1</v>
      </c>
      <c r="Q1989" s="24">
        <v>1</v>
      </c>
      <c r="R1989" s="27" t="s">
        <v>1568</v>
      </c>
      <c r="S1989" s="28" t="s">
        <v>1585</v>
      </c>
      <c r="T1989" s="2" t="s">
        <v>38</v>
      </c>
      <c r="U1989" s="2">
        <v>2060000</v>
      </c>
      <c r="V1989" s="2" t="s">
        <v>26946</v>
      </c>
      <c r="W1989" s="2" t="s">
        <v>34</v>
      </c>
      <c r="X1989" s="58" t="s">
        <v>26946</v>
      </c>
      <c r="Z1989" s="2">
        <v>2060000</v>
      </c>
      <c r="AB1989" s="58">
        <v>46162.887037037035</v>
      </c>
      <c r="AC1989" s="2">
        <v>0</v>
      </c>
      <c r="AD1989" s="104">
        <v>2060000</v>
      </c>
      <c r="AE1989" s="2">
        <v>46162.887037037035</v>
      </c>
      <c r="AG1989" s="2">
        <v>201563</v>
      </c>
    </row>
    <row r="1990" spans="1:33" ht="45" x14ac:dyDescent="0.25">
      <c r="A1990" s="2" t="s">
        <v>27765</v>
      </c>
      <c r="B1990" s="2" t="s">
        <v>27575</v>
      </c>
      <c r="C1990" s="2" t="s">
        <v>27766</v>
      </c>
      <c r="F1990" s="2" t="s">
        <v>27767</v>
      </c>
      <c r="G1990" s="2" t="s">
        <v>27768</v>
      </c>
      <c r="H1990" s="2" t="s">
        <v>12003</v>
      </c>
      <c r="I1990" s="2" t="s">
        <v>27769</v>
      </c>
      <c r="J1990" s="2" t="s">
        <v>28</v>
      </c>
      <c r="K1990" s="2" t="s">
        <v>43</v>
      </c>
      <c r="L1990" s="2" t="s">
        <v>44</v>
      </c>
      <c r="M1990" s="2" t="s">
        <v>45</v>
      </c>
      <c r="N1990" s="2" t="s">
        <v>2977</v>
      </c>
      <c r="O1990" s="3" t="s">
        <v>32</v>
      </c>
      <c r="P1990" s="24">
        <v>0</v>
      </c>
      <c r="Q1990" s="24">
        <v>1</v>
      </c>
      <c r="R1990" s="27" t="s">
        <v>1568</v>
      </c>
      <c r="S1990" s="28" t="s">
        <v>1589</v>
      </c>
      <c r="T1990" s="2" t="s">
        <v>33</v>
      </c>
      <c r="U1990" s="2">
        <v>412000</v>
      </c>
      <c r="V1990" s="2" t="s">
        <v>26946</v>
      </c>
      <c r="W1990" s="2" t="s">
        <v>34</v>
      </c>
      <c r="X1990" s="58" t="s">
        <v>26946</v>
      </c>
      <c r="Z1990" s="2">
        <v>412000</v>
      </c>
      <c r="AB1990" s="58">
        <v>46162.885381944441</v>
      </c>
      <c r="AC1990" s="2">
        <v>0</v>
      </c>
      <c r="AD1990" s="104">
        <v>412000</v>
      </c>
      <c r="AE1990" s="2">
        <v>46162.885381944441</v>
      </c>
      <c r="AG1990" s="2">
        <v>201554</v>
      </c>
    </row>
    <row r="1991" spans="1:33" ht="45" x14ac:dyDescent="0.25">
      <c r="A1991" s="2" t="s">
        <v>27770</v>
      </c>
      <c r="B1991" s="2" t="s">
        <v>27575</v>
      </c>
      <c r="C1991" s="2" t="s">
        <v>27771</v>
      </c>
      <c r="F1991" s="2" t="s">
        <v>17990</v>
      </c>
      <c r="G1991" s="2" t="s">
        <v>17991</v>
      </c>
      <c r="H1991" s="2" t="s">
        <v>17992</v>
      </c>
      <c r="I1991" s="2" t="s">
        <v>20376</v>
      </c>
      <c r="J1991" s="2" t="s">
        <v>28</v>
      </c>
      <c r="K1991" s="2" t="s">
        <v>173</v>
      </c>
      <c r="L1991" s="2" t="s">
        <v>526</v>
      </c>
      <c r="M1991" s="2" t="s">
        <v>527</v>
      </c>
      <c r="N1991" s="2" t="s">
        <v>3314</v>
      </c>
      <c r="O1991" s="2" t="s">
        <v>32</v>
      </c>
      <c r="P1991" s="24">
        <v>0</v>
      </c>
      <c r="Q1991" s="24">
        <v>1</v>
      </c>
      <c r="R1991" s="27" t="s">
        <v>1568</v>
      </c>
      <c r="S1991" s="28" t="s">
        <v>1589</v>
      </c>
      <c r="T1991" s="2" t="s">
        <v>33</v>
      </c>
      <c r="U1991" s="2">
        <v>412000</v>
      </c>
      <c r="V1991" s="2" t="s">
        <v>27575</v>
      </c>
      <c r="W1991" s="2" t="s">
        <v>34</v>
      </c>
      <c r="X1991" s="58" t="s">
        <v>26626</v>
      </c>
      <c r="Z1991" s="2">
        <v>412000</v>
      </c>
      <c r="AB1991" s="58">
        <v>46163.575138888889</v>
      </c>
      <c r="AC1991" s="2">
        <v>0</v>
      </c>
      <c r="AD1991" s="104">
        <v>412000</v>
      </c>
      <c r="AE1991" s="2">
        <v>46163.575138888889</v>
      </c>
      <c r="AG1991" s="2">
        <v>197712</v>
      </c>
    </row>
    <row r="1992" spans="1:33" ht="45" x14ac:dyDescent="0.25">
      <c r="A1992" s="2" t="s">
        <v>27772</v>
      </c>
      <c r="B1992" s="2" t="s">
        <v>27575</v>
      </c>
      <c r="C1992" s="2" t="s">
        <v>27773</v>
      </c>
      <c r="F1992" s="2" t="s">
        <v>27774</v>
      </c>
      <c r="G1992" s="2" t="s">
        <v>27775</v>
      </c>
      <c r="H1992" s="2" t="s">
        <v>9300</v>
      </c>
      <c r="I1992" s="2" t="s">
        <v>27776</v>
      </c>
      <c r="J1992" s="2" t="s">
        <v>28</v>
      </c>
      <c r="K1992" s="2" t="s">
        <v>78</v>
      </c>
      <c r="L1992" s="2" t="s">
        <v>306</v>
      </c>
      <c r="M1992" s="2" t="s">
        <v>146</v>
      </c>
      <c r="N1992" s="2" t="s">
        <v>5030</v>
      </c>
      <c r="O1992" s="3" t="s">
        <v>32</v>
      </c>
      <c r="P1992" s="24">
        <v>0</v>
      </c>
      <c r="Q1992" s="24">
        <v>1</v>
      </c>
      <c r="R1992" s="27" t="s">
        <v>1568</v>
      </c>
      <c r="S1992" s="28" t="s">
        <v>1589</v>
      </c>
      <c r="T1992" s="2" t="s">
        <v>33</v>
      </c>
      <c r="U1992" s="2">
        <v>412000</v>
      </c>
      <c r="V1992" s="2" t="s">
        <v>27575</v>
      </c>
      <c r="W1992" s="2" t="s">
        <v>34</v>
      </c>
      <c r="X1992" s="58" t="s">
        <v>27575</v>
      </c>
      <c r="Z1992" s="2">
        <v>412000</v>
      </c>
      <c r="AB1992" s="58">
        <v>46157.545138888891</v>
      </c>
      <c r="AC1992" s="2">
        <v>0</v>
      </c>
      <c r="AD1992" s="104">
        <v>412000</v>
      </c>
      <c r="AE1992" s="2">
        <v>46157.545138888891</v>
      </c>
      <c r="AG1992" s="2">
        <v>193373</v>
      </c>
    </row>
    <row r="1993" spans="1:33" ht="45" x14ac:dyDescent="0.25">
      <c r="A1993" s="2" t="s">
        <v>29556</v>
      </c>
      <c r="B1993" s="2" t="s">
        <v>27575</v>
      </c>
      <c r="C1993" s="2" t="s">
        <v>29557</v>
      </c>
      <c r="F1993" s="2" t="s">
        <v>29558</v>
      </c>
      <c r="G1993" s="2" t="s">
        <v>29559</v>
      </c>
      <c r="H1993" s="2" t="s">
        <v>29560</v>
      </c>
      <c r="I1993" s="2" t="s">
        <v>23631</v>
      </c>
      <c r="J1993" s="2" t="s">
        <v>28</v>
      </c>
      <c r="K1993" s="2" t="s">
        <v>98</v>
      </c>
      <c r="L1993" s="2" t="s">
        <v>326</v>
      </c>
      <c r="M1993" s="2" t="s">
        <v>1022</v>
      </c>
      <c r="N1993" s="2" t="s">
        <v>5549</v>
      </c>
      <c r="O1993" s="2" t="s">
        <v>797</v>
      </c>
      <c r="P1993" s="24">
        <v>0</v>
      </c>
      <c r="Q1993" s="24">
        <v>0</v>
      </c>
      <c r="R1993" s="27" t="s">
        <v>1580</v>
      </c>
      <c r="S1993" s="28" t="s">
        <v>1582</v>
      </c>
      <c r="T1993" s="2" t="s">
        <v>160</v>
      </c>
      <c r="U1993" s="2">
        <v>4120000000</v>
      </c>
      <c r="V1993" s="2" t="s">
        <v>27575</v>
      </c>
      <c r="W1993" s="2" t="s">
        <v>34</v>
      </c>
      <c r="AC1993" s="2">
        <v>0</v>
      </c>
      <c r="AD1993" s="104"/>
    </row>
    <row r="1994" spans="1:33" ht="45" x14ac:dyDescent="0.25">
      <c r="A1994" s="2" t="s">
        <v>27777</v>
      </c>
      <c r="B1994" s="2" t="s">
        <v>27575</v>
      </c>
      <c r="C1994" s="2" t="s">
        <v>27778</v>
      </c>
      <c r="F1994" s="2" t="s">
        <v>1246</v>
      </c>
      <c r="G1994" s="2" t="s">
        <v>2505</v>
      </c>
      <c r="H1994" s="2" t="s">
        <v>2506</v>
      </c>
      <c r="I1994" s="2" t="s">
        <v>27779</v>
      </c>
      <c r="J1994" s="2" t="s">
        <v>28</v>
      </c>
      <c r="K1994" s="2" t="s">
        <v>173</v>
      </c>
      <c r="L1994" s="2" t="s">
        <v>218</v>
      </c>
      <c r="M1994" s="2" t="s">
        <v>641</v>
      </c>
      <c r="N1994" s="2" t="s">
        <v>4250</v>
      </c>
      <c r="O1994" s="2" t="s">
        <v>32</v>
      </c>
      <c r="P1994" s="24">
        <v>0</v>
      </c>
      <c r="Q1994" s="24">
        <v>1</v>
      </c>
      <c r="R1994" s="27" t="s">
        <v>1568</v>
      </c>
      <c r="S1994" s="28" t="s">
        <v>1589</v>
      </c>
      <c r="T1994" s="2" t="s">
        <v>33</v>
      </c>
      <c r="U1994" s="2">
        <v>412000</v>
      </c>
      <c r="V1994" s="2" t="s">
        <v>27575</v>
      </c>
      <c r="W1994" s="2" t="s">
        <v>34</v>
      </c>
      <c r="X1994" s="58" t="s">
        <v>26946</v>
      </c>
      <c r="Z1994" s="2">
        <v>412000</v>
      </c>
      <c r="AB1994" s="58">
        <v>46162.383125</v>
      </c>
      <c r="AC1994" s="2">
        <v>0</v>
      </c>
      <c r="AD1994" s="104">
        <v>412000</v>
      </c>
      <c r="AE1994" s="2">
        <v>46162.383125</v>
      </c>
      <c r="AG1994" s="2">
        <v>197715</v>
      </c>
    </row>
    <row r="1995" spans="1:33" ht="45" x14ac:dyDescent="0.25">
      <c r="A1995" s="2" t="s">
        <v>27780</v>
      </c>
      <c r="B1995" s="2" t="s">
        <v>27575</v>
      </c>
      <c r="C1995" s="2" t="s">
        <v>27781</v>
      </c>
      <c r="F1995" s="2" t="s">
        <v>27774</v>
      </c>
      <c r="G1995" s="2" t="s">
        <v>27775</v>
      </c>
      <c r="H1995" s="2" t="s">
        <v>9300</v>
      </c>
      <c r="I1995" s="2" t="s">
        <v>27776</v>
      </c>
      <c r="J1995" s="2" t="s">
        <v>28</v>
      </c>
      <c r="K1995" s="2" t="s">
        <v>78</v>
      </c>
      <c r="L1995" s="2" t="s">
        <v>306</v>
      </c>
      <c r="M1995" s="2" t="s">
        <v>146</v>
      </c>
      <c r="N1995" s="2" t="s">
        <v>5030</v>
      </c>
      <c r="O1995" s="2" t="s">
        <v>705</v>
      </c>
      <c r="P1995" s="24">
        <v>0</v>
      </c>
      <c r="Q1995" s="24">
        <v>0</v>
      </c>
      <c r="R1995" s="27" t="s">
        <v>1578</v>
      </c>
      <c r="S1995" s="28" t="s">
        <v>1589</v>
      </c>
      <c r="T1995" s="2" t="s">
        <v>33</v>
      </c>
      <c r="U1995" s="2">
        <v>0</v>
      </c>
      <c r="V1995" s="2" t="s">
        <v>27575</v>
      </c>
      <c r="W1995" s="2" t="s">
        <v>34</v>
      </c>
      <c r="AC1995" s="2">
        <v>0</v>
      </c>
      <c r="AD1995" s="104"/>
    </row>
    <row r="1996" spans="1:33" ht="45" x14ac:dyDescent="0.25">
      <c r="A1996" s="2" t="s">
        <v>27782</v>
      </c>
      <c r="B1996" s="2" t="s">
        <v>27575</v>
      </c>
      <c r="C1996" s="2" t="s">
        <v>27783</v>
      </c>
      <c r="F1996" s="2" t="s">
        <v>27784</v>
      </c>
      <c r="G1996" s="2" t="s">
        <v>27785</v>
      </c>
      <c r="H1996" s="2" t="s">
        <v>13345</v>
      </c>
      <c r="I1996" s="2" t="s">
        <v>27786</v>
      </c>
      <c r="J1996" s="2" t="s">
        <v>28</v>
      </c>
      <c r="K1996" s="2" t="s">
        <v>51</v>
      </c>
      <c r="L1996" s="2" t="s">
        <v>8967</v>
      </c>
      <c r="M1996" s="2" t="s">
        <v>52</v>
      </c>
      <c r="N1996" s="2" t="s">
        <v>8968</v>
      </c>
      <c r="O1996" s="3" t="s">
        <v>32</v>
      </c>
      <c r="P1996" s="24">
        <v>0</v>
      </c>
      <c r="Q1996" s="24">
        <v>1</v>
      </c>
      <c r="R1996" s="27" t="s">
        <v>1568</v>
      </c>
      <c r="S1996" s="28" t="s">
        <v>1589</v>
      </c>
      <c r="T1996" s="2" t="s">
        <v>33</v>
      </c>
      <c r="U1996" s="2">
        <v>412000</v>
      </c>
      <c r="V1996" s="2" t="s">
        <v>27575</v>
      </c>
      <c r="W1996" s="2" t="s">
        <v>34</v>
      </c>
      <c r="X1996" s="58" t="s">
        <v>26626</v>
      </c>
      <c r="Z1996" s="2">
        <v>412000</v>
      </c>
      <c r="AB1996" s="58">
        <v>46163.496354166666</v>
      </c>
      <c r="AC1996" s="2">
        <v>0</v>
      </c>
      <c r="AD1996" s="104">
        <v>412000</v>
      </c>
      <c r="AE1996" s="2">
        <v>46163.496354166666</v>
      </c>
      <c r="AG1996" s="2">
        <v>198604</v>
      </c>
    </row>
    <row r="1997" spans="1:33" ht="60" x14ac:dyDescent="0.25">
      <c r="A1997" s="2" t="s">
        <v>29050</v>
      </c>
      <c r="B1997" s="2" t="s">
        <v>27575</v>
      </c>
      <c r="C1997" s="2" t="s">
        <v>29051</v>
      </c>
      <c r="F1997" s="2" t="s">
        <v>27789</v>
      </c>
      <c r="G1997" s="2" t="s">
        <v>27790</v>
      </c>
      <c r="H1997" s="2" t="s">
        <v>27791</v>
      </c>
      <c r="I1997" s="2" t="s">
        <v>27792</v>
      </c>
      <c r="J1997" s="2" t="s">
        <v>28</v>
      </c>
      <c r="K1997" s="2" t="s">
        <v>43</v>
      </c>
      <c r="L1997" s="2" t="s">
        <v>44</v>
      </c>
      <c r="M1997" s="2" t="s">
        <v>45</v>
      </c>
      <c r="N1997" s="2" t="s">
        <v>2977</v>
      </c>
      <c r="O1997" s="3" t="s">
        <v>19490</v>
      </c>
      <c r="P1997" s="24">
        <v>0</v>
      </c>
      <c r="Q1997" s="24">
        <v>0</v>
      </c>
      <c r="R1997" s="27" t="s">
        <v>1579</v>
      </c>
      <c r="S1997" s="28" t="s">
        <v>1585</v>
      </c>
      <c r="T1997" s="2" t="s">
        <v>38</v>
      </c>
      <c r="U1997" s="2">
        <v>2060000</v>
      </c>
      <c r="V1997" s="2" t="s">
        <v>26946</v>
      </c>
      <c r="W1997" s="2" t="s">
        <v>34</v>
      </c>
      <c r="X1997" s="58" t="s">
        <v>26946</v>
      </c>
      <c r="Y1997" s="2" t="s">
        <v>39</v>
      </c>
      <c r="Z1997" s="2">
        <v>2060000</v>
      </c>
      <c r="AA1997" s="2" t="s">
        <v>40</v>
      </c>
      <c r="AB1997" s="58">
        <v>46162.723993055559</v>
      </c>
      <c r="AC1997" s="2">
        <v>0</v>
      </c>
      <c r="AD1997" s="104">
        <v>2060000</v>
      </c>
      <c r="AE1997" s="2">
        <v>46162.723993055559</v>
      </c>
      <c r="AG1997" s="2">
        <v>200963</v>
      </c>
    </row>
    <row r="1998" spans="1:33" ht="45" x14ac:dyDescent="0.25">
      <c r="A1998" s="2" t="s">
        <v>27787</v>
      </c>
      <c r="B1998" s="2" t="s">
        <v>27575</v>
      </c>
      <c r="C1998" s="2" t="s">
        <v>27788</v>
      </c>
      <c r="F1998" s="2" t="s">
        <v>27789</v>
      </c>
      <c r="G1998" s="2" t="s">
        <v>27790</v>
      </c>
      <c r="H1998" s="2" t="s">
        <v>27791</v>
      </c>
      <c r="I1998" s="2" t="s">
        <v>27792</v>
      </c>
      <c r="J1998" s="2" t="s">
        <v>28</v>
      </c>
      <c r="K1998" s="2" t="s">
        <v>43</v>
      </c>
      <c r="L1998" s="2" t="s">
        <v>44</v>
      </c>
      <c r="M1998" s="2" t="s">
        <v>45</v>
      </c>
      <c r="N1998" s="2" t="s">
        <v>2977</v>
      </c>
      <c r="O1998" s="2" t="s">
        <v>32</v>
      </c>
      <c r="P1998" s="24">
        <v>0</v>
      </c>
      <c r="Q1998" s="24">
        <v>1</v>
      </c>
      <c r="R1998" s="27" t="s">
        <v>1568</v>
      </c>
      <c r="S1998" s="28" t="s">
        <v>1589</v>
      </c>
      <c r="T1998" s="2" t="s">
        <v>33</v>
      </c>
      <c r="U1998" s="2">
        <v>412000</v>
      </c>
      <c r="V1998" s="2" t="s">
        <v>26946</v>
      </c>
      <c r="W1998" s="2" t="s">
        <v>34</v>
      </c>
      <c r="X1998" s="58" t="s">
        <v>26946</v>
      </c>
      <c r="Z1998" s="2">
        <v>412000</v>
      </c>
      <c r="AB1998" s="58">
        <v>46162.884444444448</v>
      </c>
      <c r="AC1998" s="2">
        <v>0</v>
      </c>
      <c r="AD1998" s="104">
        <v>412000</v>
      </c>
      <c r="AE1998" s="2">
        <v>46162.884444444448</v>
      </c>
      <c r="AG1998" s="2">
        <v>201553</v>
      </c>
    </row>
    <row r="1999" spans="1:33" ht="45" x14ac:dyDescent="0.25">
      <c r="A1999" s="2" t="s">
        <v>27793</v>
      </c>
      <c r="B1999" s="2" t="s">
        <v>27575</v>
      </c>
      <c r="C1999" s="2" t="s">
        <v>27794</v>
      </c>
      <c r="F1999" s="2" t="s">
        <v>27795</v>
      </c>
      <c r="G1999" s="2" t="s">
        <v>27796</v>
      </c>
      <c r="H1999" s="2" t="s">
        <v>13171</v>
      </c>
      <c r="I1999" s="2" t="s">
        <v>27797</v>
      </c>
      <c r="J1999" s="2" t="s">
        <v>28</v>
      </c>
      <c r="K1999" s="2" t="s">
        <v>72</v>
      </c>
      <c r="L1999" s="2" t="s">
        <v>101</v>
      </c>
      <c r="M1999" s="2" t="s">
        <v>102</v>
      </c>
      <c r="N1999" s="2" t="s">
        <v>3925</v>
      </c>
      <c r="O1999" s="2" t="s">
        <v>32</v>
      </c>
      <c r="P1999" s="24">
        <v>0</v>
      </c>
      <c r="Q1999" s="24">
        <v>1</v>
      </c>
      <c r="R1999" s="27" t="s">
        <v>1568</v>
      </c>
      <c r="S1999" s="28" t="s">
        <v>1589</v>
      </c>
      <c r="T1999" s="2" t="s">
        <v>33</v>
      </c>
      <c r="U1999" s="2">
        <v>412000</v>
      </c>
      <c r="V1999" s="2" t="s">
        <v>27575</v>
      </c>
      <c r="W1999" s="2" t="s">
        <v>34</v>
      </c>
      <c r="X1999" s="58" t="s">
        <v>27575</v>
      </c>
      <c r="Z1999" s="2">
        <v>412000</v>
      </c>
      <c r="AB1999" s="58">
        <v>46157.571284722224</v>
      </c>
      <c r="AC1999" s="2">
        <v>0</v>
      </c>
      <c r="AD1999" s="104">
        <v>412000</v>
      </c>
      <c r="AE1999" s="2">
        <v>46157.571284722224</v>
      </c>
      <c r="AG1999" s="2">
        <v>192721</v>
      </c>
    </row>
    <row r="2000" spans="1:33" ht="45" x14ac:dyDescent="0.25">
      <c r="A2000" s="2" t="s">
        <v>27798</v>
      </c>
      <c r="B2000" s="2" t="s">
        <v>27575</v>
      </c>
      <c r="C2000" s="2" t="s">
        <v>27799</v>
      </c>
      <c r="F2000" s="2" t="s">
        <v>27800</v>
      </c>
      <c r="G2000" s="2" t="s">
        <v>27801</v>
      </c>
      <c r="H2000" s="2" t="s">
        <v>9018</v>
      </c>
      <c r="I2000" s="2" t="s">
        <v>27802</v>
      </c>
      <c r="J2000" s="2" t="s">
        <v>28</v>
      </c>
      <c r="K2000" s="2" t="s">
        <v>173</v>
      </c>
      <c r="L2000" s="2" t="s">
        <v>536</v>
      </c>
      <c r="M2000" s="2" t="s">
        <v>1520</v>
      </c>
      <c r="N2000" s="2" t="s">
        <v>5152</v>
      </c>
      <c r="O2000" s="2" t="s">
        <v>705</v>
      </c>
      <c r="P2000" s="24">
        <v>0</v>
      </c>
      <c r="Q2000" s="24">
        <v>0</v>
      </c>
      <c r="R2000" s="27" t="s">
        <v>1578</v>
      </c>
      <c r="S2000" s="28" t="s">
        <v>1589</v>
      </c>
      <c r="T2000" s="2" t="s">
        <v>33</v>
      </c>
      <c r="U2000" s="2">
        <v>0</v>
      </c>
      <c r="V2000" s="2" t="s">
        <v>25672</v>
      </c>
      <c r="W2000" s="2" t="s">
        <v>34</v>
      </c>
      <c r="AC2000" s="2">
        <v>0</v>
      </c>
      <c r="AD2000" s="104"/>
    </row>
    <row r="2001" spans="1:33" ht="60" x14ac:dyDescent="0.25">
      <c r="A2001" s="2" t="s">
        <v>29052</v>
      </c>
      <c r="B2001" s="2" t="s">
        <v>27804</v>
      </c>
      <c r="C2001" s="2" t="s">
        <v>29053</v>
      </c>
      <c r="F2001" s="2" t="s">
        <v>27806</v>
      </c>
      <c r="G2001" s="2" t="s">
        <v>27807</v>
      </c>
      <c r="H2001" s="2" t="s">
        <v>27808</v>
      </c>
      <c r="I2001" s="2" t="s">
        <v>29054</v>
      </c>
      <c r="J2001" s="2" t="s">
        <v>28</v>
      </c>
      <c r="K2001" s="2" t="s">
        <v>68</v>
      </c>
      <c r="L2001" s="2" t="s">
        <v>165</v>
      </c>
      <c r="M2001" s="2" t="s">
        <v>166</v>
      </c>
      <c r="N2001" s="2" t="s">
        <v>4224</v>
      </c>
      <c r="O2001" s="3" t="s">
        <v>32</v>
      </c>
      <c r="P2001" s="24">
        <v>1</v>
      </c>
      <c r="Q2001" s="24">
        <v>1</v>
      </c>
      <c r="R2001" s="27" t="s">
        <v>1568</v>
      </c>
      <c r="S2001" s="28" t="s">
        <v>1585</v>
      </c>
      <c r="T2001" s="2" t="s">
        <v>38</v>
      </c>
      <c r="U2001" s="2">
        <v>2060000</v>
      </c>
      <c r="V2001" s="2" t="s">
        <v>27804</v>
      </c>
      <c r="W2001" s="2" t="s">
        <v>34</v>
      </c>
      <c r="X2001" s="58" t="s">
        <v>31234</v>
      </c>
      <c r="Z2001" s="2">
        <v>2060000</v>
      </c>
      <c r="AB2001" s="58">
        <v>46177.628796296296</v>
      </c>
      <c r="AC2001" s="2">
        <v>0</v>
      </c>
      <c r="AD2001" s="104">
        <v>2060000</v>
      </c>
      <c r="AE2001" s="2">
        <v>46177.628796296296</v>
      </c>
      <c r="AG2001" s="2">
        <v>193617</v>
      </c>
    </row>
    <row r="2002" spans="1:33" ht="60" x14ac:dyDescent="0.25">
      <c r="A2002" s="2" t="s">
        <v>27803</v>
      </c>
      <c r="B2002" s="2" t="s">
        <v>27804</v>
      </c>
      <c r="C2002" s="2" t="s">
        <v>27805</v>
      </c>
      <c r="F2002" s="2" t="s">
        <v>27806</v>
      </c>
      <c r="G2002" s="2" t="s">
        <v>27807</v>
      </c>
      <c r="H2002" s="2" t="s">
        <v>27808</v>
      </c>
      <c r="I2002" s="2" t="s">
        <v>27809</v>
      </c>
      <c r="J2002" s="2" t="s">
        <v>28</v>
      </c>
      <c r="K2002" s="2" t="s">
        <v>68</v>
      </c>
      <c r="L2002" s="2" t="s">
        <v>165</v>
      </c>
      <c r="M2002" s="2" t="s">
        <v>166</v>
      </c>
      <c r="N2002" s="2" t="s">
        <v>4224</v>
      </c>
      <c r="O2002" s="2" t="s">
        <v>32</v>
      </c>
      <c r="P2002" s="24">
        <v>0</v>
      </c>
      <c r="Q2002" s="24">
        <v>1</v>
      </c>
      <c r="R2002" s="27" t="s">
        <v>1568</v>
      </c>
      <c r="S2002" s="28" t="s">
        <v>1589</v>
      </c>
      <c r="T2002" s="2" t="s">
        <v>33</v>
      </c>
      <c r="U2002" s="2">
        <v>412000</v>
      </c>
      <c r="V2002" s="2" t="s">
        <v>27804</v>
      </c>
      <c r="W2002" s="2" t="s">
        <v>34</v>
      </c>
      <c r="X2002" s="58" t="s">
        <v>31234</v>
      </c>
      <c r="Z2002" s="2">
        <v>412000</v>
      </c>
      <c r="AB2002" s="58">
        <v>46177.628530092596</v>
      </c>
      <c r="AC2002" s="2">
        <v>0</v>
      </c>
      <c r="AD2002" s="104">
        <v>412000</v>
      </c>
      <c r="AE2002" s="2">
        <v>46177.628530092596</v>
      </c>
      <c r="AG2002" s="2">
        <v>193613</v>
      </c>
    </row>
    <row r="2003" spans="1:33" ht="45" x14ac:dyDescent="0.25">
      <c r="A2003" s="2" t="s">
        <v>27810</v>
      </c>
      <c r="B2003" s="2" t="s">
        <v>27804</v>
      </c>
      <c r="C2003" s="2" t="s">
        <v>27811</v>
      </c>
      <c r="F2003" s="2" t="s">
        <v>27812</v>
      </c>
      <c r="G2003" s="2" t="s">
        <v>27813</v>
      </c>
      <c r="H2003" s="2" t="s">
        <v>27814</v>
      </c>
      <c r="I2003" s="2" t="s">
        <v>27815</v>
      </c>
      <c r="J2003" s="2" t="s">
        <v>28</v>
      </c>
      <c r="K2003" s="2" t="s">
        <v>78</v>
      </c>
      <c r="L2003" s="2" t="s">
        <v>306</v>
      </c>
      <c r="M2003" s="2" t="s">
        <v>146</v>
      </c>
      <c r="N2003" s="2" t="s">
        <v>5030</v>
      </c>
      <c r="O2003" s="2" t="s">
        <v>32</v>
      </c>
      <c r="P2003" s="24">
        <v>0</v>
      </c>
      <c r="Q2003" s="24">
        <v>1</v>
      </c>
      <c r="R2003" s="27" t="s">
        <v>1568</v>
      </c>
      <c r="S2003" s="28" t="s">
        <v>1589</v>
      </c>
      <c r="T2003" s="2" t="s">
        <v>33</v>
      </c>
      <c r="U2003" s="2">
        <v>412000</v>
      </c>
      <c r="V2003" s="2" t="s">
        <v>27804</v>
      </c>
      <c r="W2003" s="2" t="s">
        <v>34</v>
      </c>
      <c r="X2003" s="58" t="s">
        <v>27575</v>
      </c>
      <c r="Z2003" s="2">
        <v>412000</v>
      </c>
      <c r="AB2003" s="58">
        <v>46157.466469907406</v>
      </c>
      <c r="AC2003" s="2">
        <v>0</v>
      </c>
      <c r="AD2003" s="104">
        <v>412000</v>
      </c>
      <c r="AE2003" s="2">
        <v>46157.466469907406</v>
      </c>
      <c r="AG2003" s="2">
        <v>192763</v>
      </c>
    </row>
    <row r="2004" spans="1:33" ht="60" x14ac:dyDescent="0.25">
      <c r="A2004" s="2" t="s">
        <v>29055</v>
      </c>
      <c r="B2004" s="2" t="s">
        <v>27804</v>
      </c>
      <c r="C2004" s="2" t="s">
        <v>29056</v>
      </c>
      <c r="F2004" s="2" t="s">
        <v>27848</v>
      </c>
      <c r="G2004" s="2" t="s">
        <v>27849</v>
      </c>
      <c r="H2004" s="2" t="s">
        <v>27850</v>
      </c>
      <c r="I2004" s="2" t="s">
        <v>27851</v>
      </c>
      <c r="J2004" s="2" t="s">
        <v>28</v>
      </c>
      <c r="K2004" s="2" t="s">
        <v>173</v>
      </c>
      <c r="L2004" s="2" t="s">
        <v>503</v>
      </c>
      <c r="M2004" s="2" t="s">
        <v>1645</v>
      </c>
      <c r="N2004" s="2" t="s">
        <v>4159</v>
      </c>
      <c r="O2004" s="2" t="s">
        <v>19633</v>
      </c>
      <c r="P2004" s="24">
        <v>0</v>
      </c>
      <c r="Q2004" s="24">
        <v>0</v>
      </c>
      <c r="R2004" s="27" t="s">
        <v>1580</v>
      </c>
      <c r="S2004" s="28" t="s">
        <v>1585</v>
      </c>
      <c r="T2004" s="2" t="s">
        <v>38</v>
      </c>
      <c r="U2004" s="2">
        <v>2060000</v>
      </c>
      <c r="V2004" s="2" t="s">
        <v>27143</v>
      </c>
      <c r="W2004" s="2" t="s">
        <v>34</v>
      </c>
      <c r="AC2004" s="2">
        <v>0</v>
      </c>
      <c r="AD2004" s="104"/>
      <c r="AG2004" s="2">
        <v>197182</v>
      </c>
    </row>
    <row r="2005" spans="1:33" ht="45" x14ac:dyDescent="0.25">
      <c r="A2005" s="2" t="s">
        <v>29641</v>
      </c>
      <c r="B2005" s="2" t="s">
        <v>27804</v>
      </c>
      <c r="C2005" s="2" t="s">
        <v>29642</v>
      </c>
      <c r="F2005" s="2" t="s">
        <v>29624</v>
      </c>
      <c r="G2005" s="2" t="s">
        <v>29625</v>
      </c>
      <c r="H2005" s="2" t="s">
        <v>29626</v>
      </c>
      <c r="I2005" s="2" t="s">
        <v>29643</v>
      </c>
      <c r="J2005" s="2" t="s">
        <v>28</v>
      </c>
      <c r="K2005" s="2" t="s">
        <v>68</v>
      </c>
      <c r="L2005" s="2" t="s">
        <v>90</v>
      </c>
      <c r="M2005" s="2" t="s">
        <v>233</v>
      </c>
      <c r="N2005" s="2" t="s">
        <v>3729</v>
      </c>
      <c r="O2005" s="2" t="s">
        <v>705</v>
      </c>
      <c r="P2005" s="24">
        <v>0</v>
      </c>
      <c r="Q2005" s="24">
        <v>0</v>
      </c>
      <c r="R2005" s="27" t="s">
        <v>1578</v>
      </c>
      <c r="S2005" s="28" t="s">
        <v>1590</v>
      </c>
      <c r="T2005" s="2" t="s">
        <v>426</v>
      </c>
      <c r="U2005" s="2">
        <v>0</v>
      </c>
      <c r="V2005" s="2" t="s">
        <v>27804</v>
      </c>
      <c r="W2005" s="2" t="s">
        <v>34</v>
      </c>
      <c r="AC2005" s="2">
        <v>0</v>
      </c>
      <c r="AD2005" s="104"/>
    </row>
    <row r="2006" spans="1:33" ht="45" x14ac:dyDescent="0.25">
      <c r="A2006" s="2" t="s">
        <v>27816</v>
      </c>
      <c r="B2006" s="2" t="s">
        <v>27804</v>
      </c>
      <c r="C2006" s="2" t="s">
        <v>27817</v>
      </c>
      <c r="F2006" s="2" t="s">
        <v>27818</v>
      </c>
      <c r="G2006" s="2" t="s">
        <v>27819</v>
      </c>
      <c r="H2006" s="2" t="s">
        <v>27820</v>
      </c>
      <c r="I2006" s="2" t="s">
        <v>27821</v>
      </c>
      <c r="J2006" s="2" t="s">
        <v>28</v>
      </c>
      <c r="K2006" s="2" t="s">
        <v>173</v>
      </c>
      <c r="L2006" s="2" t="s">
        <v>185</v>
      </c>
      <c r="M2006" s="2" t="s">
        <v>502</v>
      </c>
      <c r="N2006" s="2" t="s">
        <v>4832</v>
      </c>
      <c r="O2006" s="2" t="s">
        <v>32</v>
      </c>
      <c r="P2006" s="24">
        <v>0</v>
      </c>
      <c r="Q2006" s="24">
        <v>1</v>
      </c>
      <c r="R2006" s="27" t="s">
        <v>1568</v>
      </c>
      <c r="S2006" s="28" t="s">
        <v>1589</v>
      </c>
      <c r="T2006" s="2" t="s">
        <v>33</v>
      </c>
      <c r="U2006" s="2">
        <v>412000</v>
      </c>
      <c r="V2006" s="2" t="s">
        <v>27804</v>
      </c>
      <c r="W2006" s="2" t="s">
        <v>34</v>
      </c>
      <c r="X2006" s="58" t="s">
        <v>27575</v>
      </c>
      <c r="Z2006" s="2">
        <v>412000</v>
      </c>
      <c r="AB2006" s="58">
        <v>46157.627222222225</v>
      </c>
      <c r="AC2006" s="2">
        <v>0</v>
      </c>
      <c r="AD2006" s="104">
        <v>412000</v>
      </c>
      <c r="AE2006" s="2">
        <v>46157.627222222225</v>
      </c>
      <c r="AG2006" s="2">
        <v>192671</v>
      </c>
    </row>
    <row r="2007" spans="1:33" ht="45" x14ac:dyDescent="0.25">
      <c r="A2007" s="2" t="s">
        <v>27822</v>
      </c>
      <c r="B2007" s="2" t="s">
        <v>27804</v>
      </c>
      <c r="C2007" s="2" t="s">
        <v>27823</v>
      </c>
      <c r="F2007" s="2" t="s">
        <v>27824</v>
      </c>
      <c r="G2007" s="2" t="s">
        <v>27825</v>
      </c>
      <c r="H2007" s="2" t="s">
        <v>27826</v>
      </c>
      <c r="I2007" s="2" t="s">
        <v>27827</v>
      </c>
      <c r="J2007" s="2" t="s">
        <v>28</v>
      </c>
      <c r="K2007" s="2" t="s">
        <v>173</v>
      </c>
      <c r="L2007" s="2" t="s">
        <v>475</v>
      </c>
      <c r="M2007" s="2" t="s">
        <v>476</v>
      </c>
      <c r="N2007" s="2" t="s">
        <v>3440</v>
      </c>
      <c r="O2007" s="3" t="s">
        <v>32</v>
      </c>
      <c r="P2007" s="24">
        <v>0</v>
      </c>
      <c r="Q2007" s="24">
        <v>1</v>
      </c>
      <c r="R2007" s="27" t="s">
        <v>1568</v>
      </c>
      <c r="S2007" s="28" t="s">
        <v>1589</v>
      </c>
      <c r="T2007" s="2" t="s">
        <v>33</v>
      </c>
      <c r="U2007" s="2">
        <v>412000</v>
      </c>
      <c r="V2007" s="2" t="s">
        <v>27804</v>
      </c>
      <c r="W2007" s="2" t="s">
        <v>34</v>
      </c>
      <c r="X2007" s="58" t="s">
        <v>26946</v>
      </c>
      <c r="Z2007" s="2">
        <v>412000</v>
      </c>
      <c r="AB2007" s="58">
        <v>46162.631562499999</v>
      </c>
      <c r="AC2007" s="2">
        <v>0</v>
      </c>
      <c r="AD2007" s="104">
        <v>412000</v>
      </c>
      <c r="AE2007" s="2">
        <v>46162.631562499999</v>
      </c>
      <c r="AG2007" s="2">
        <v>192324</v>
      </c>
    </row>
    <row r="2008" spans="1:33" ht="60" x14ac:dyDescent="0.25">
      <c r="A2008" s="2" t="s">
        <v>29057</v>
      </c>
      <c r="B2008" s="2" t="s">
        <v>27804</v>
      </c>
      <c r="C2008" s="2" t="s">
        <v>29058</v>
      </c>
      <c r="F2008" s="2" t="s">
        <v>27824</v>
      </c>
      <c r="G2008" s="2" t="s">
        <v>27825</v>
      </c>
      <c r="H2008" s="2" t="s">
        <v>27826</v>
      </c>
      <c r="I2008" s="2" t="s">
        <v>27827</v>
      </c>
      <c r="J2008" s="2" t="s">
        <v>28</v>
      </c>
      <c r="K2008" s="2" t="s">
        <v>173</v>
      </c>
      <c r="L2008" s="2" t="s">
        <v>475</v>
      </c>
      <c r="M2008" s="2" t="s">
        <v>476</v>
      </c>
      <c r="N2008" s="2" t="s">
        <v>3440</v>
      </c>
      <c r="O2008" s="2" t="s">
        <v>32</v>
      </c>
      <c r="P2008" s="24">
        <v>0</v>
      </c>
      <c r="Q2008" s="24">
        <v>1</v>
      </c>
      <c r="R2008" s="27" t="s">
        <v>1568</v>
      </c>
      <c r="S2008" s="28" t="s">
        <v>1585</v>
      </c>
      <c r="T2008" s="2" t="s">
        <v>38</v>
      </c>
      <c r="U2008" s="2">
        <v>2060000</v>
      </c>
      <c r="V2008" s="2" t="s">
        <v>27804</v>
      </c>
      <c r="W2008" s="2" t="s">
        <v>34</v>
      </c>
      <c r="X2008" s="58" t="s">
        <v>26946</v>
      </c>
      <c r="Z2008" s="2">
        <v>2060000</v>
      </c>
      <c r="AB2008" s="58">
        <v>46162.631701388891</v>
      </c>
      <c r="AC2008" s="2">
        <v>0</v>
      </c>
      <c r="AD2008" s="104">
        <v>2060000</v>
      </c>
      <c r="AE2008" s="2">
        <v>46162.631701388891</v>
      </c>
      <c r="AG2008" s="2">
        <v>192328</v>
      </c>
    </row>
    <row r="2009" spans="1:33" ht="45" x14ac:dyDescent="0.25">
      <c r="A2009" s="2" t="s">
        <v>27828</v>
      </c>
      <c r="B2009" s="2" t="s">
        <v>27804</v>
      </c>
      <c r="C2009" s="2" t="s">
        <v>27829</v>
      </c>
      <c r="F2009" s="2" t="s">
        <v>27830</v>
      </c>
      <c r="G2009" s="2" t="s">
        <v>27831</v>
      </c>
      <c r="H2009" s="2" t="s">
        <v>27832</v>
      </c>
      <c r="I2009" s="2" t="s">
        <v>27833</v>
      </c>
      <c r="J2009" s="2" t="s">
        <v>28</v>
      </c>
      <c r="K2009" s="2" t="s">
        <v>98</v>
      </c>
      <c r="L2009" s="2" t="s">
        <v>99</v>
      </c>
      <c r="M2009" s="2" t="s">
        <v>100</v>
      </c>
      <c r="N2009" s="2" t="s">
        <v>3777</v>
      </c>
      <c r="O2009" s="3" t="s">
        <v>705</v>
      </c>
      <c r="P2009" s="24">
        <v>0</v>
      </c>
      <c r="Q2009" s="24">
        <v>0</v>
      </c>
      <c r="R2009" s="27" t="s">
        <v>1578</v>
      </c>
      <c r="S2009" s="28" t="s">
        <v>1589</v>
      </c>
      <c r="T2009" s="2" t="s">
        <v>33</v>
      </c>
      <c r="U2009" s="2">
        <v>0</v>
      </c>
      <c r="V2009" s="2" t="s">
        <v>27575</v>
      </c>
      <c r="W2009" s="2" t="s">
        <v>34</v>
      </c>
      <c r="AC2009" s="2">
        <v>0</v>
      </c>
      <c r="AD2009" s="104"/>
    </row>
    <row r="2010" spans="1:33" ht="60" x14ac:dyDescent="0.25">
      <c r="A2010" s="2" t="s">
        <v>27834</v>
      </c>
      <c r="B2010" s="2" t="s">
        <v>27804</v>
      </c>
      <c r="C2010" s="2" t="s">
        <v>27835</v>
      </c>
      <c r="F2010" s="2" t="s">
        <v>27836</v>
      </c>
      <c r="G2010" s="2" t="s">
        <v>27837</v>
      </c>
      <c r="H2010" s="2" t="s">
        <v>27838</v>
      </c>
      <c r="I2010" s="2" t="s">
        <v>27839</v>
      </c>
      <c r="J2010" s="2" t="s">
        <v>28</v>
      </c>
      <c r="K2010" s="2" t="s">
        <v>43</v>
      </c>
      <c r="L2010" s="2" t="s">
        <v>90</v>
      </c>
      <c r="M2010" s="2" t="s">
        <v>91</v>
      </c>
      <c r="N2010" s="2" t="s">
        <v>3668</v>
      </c>
      <c r="O2010" s="3" t="s">
        <v>32</v>
      </c>
      <c r="P2010" s="24">
        <v>0</v>
      </c>
      <c r="Q2010" s="24">
        <v>1</v>
      </c>
      <c r="R2010" s="27" t="s">
        <v>1568</v>
      </c>
      <c r="S2010" s="28" t="s">
        <v>1589</v>
      </c>
      <c r="T2010" s="2" t="s">
        <v>33</v>
      </c>
      <c r="U2010" s="2">
        <v>412000</v>
      </c>
      <c r="V2010" s="2" t="s">
        <v>27804</v>
      </c>
      <c r="W2010" s="2" t="s">
        <v>34</v>
      </c>
      <c r="X2010" s="58" t="s">
        <v>27575</v>
      </c>
      <c r="Z2010" s="2">
        <v>412000</v>
      </c>
      <c r="AB2010" s="58">
        <v>46157.678726851853</v>
      </c>
      <c r="AC2010" s="2">
        <v>0</v>
      </c>
      <c r="AD2010" s="104">
        <v>412000</v>
      </c>
      <c r="AE2010" s="2">
        <v>46157.678726851853</v>
      </c>
      <c r="AG2010" s="2">
        <v>192159</v>
      </c>
    </row>
    <row r="2011" spans="1:33" ht="45" x14ac:dyDescent="0.25">
      <c r="A2011" s="2" t="s">
        <v>29644</v>
      </c>
      <c r="B2011" s="2" t="s">
        <v>27804</v>
      </c>
      <c r="C2011" s="2" t="s">
        <v>29645</v>
      </c>
      <c r="F2011" s="2" t="s">
        <v>18264</v>
      </c>
      <c r="G2011" s="2" t="s">
        <v>18265</v>
      </c>
      <c r="H2011" s="2" t="s">
        <v>18266</v>
      </c>
      <c r="I2011" s="2" t="s">
        <v>22979</v>
      </c>
      <c r="J2011" s="2" t="s">
        <v>28</v>
      </c>
      <c r="K2011" s="2" t="s">
        <v>68</v>
      </c>
      <c r="L2011" s="2" t="s">
        <v>135</v>
      </c>
      <c r="M2011" s="2" t="s">
        <v>136</v>
      </c>
      <c r="N2011" s="2" t="s">
        <v>4960</v>
      </c>
      <c r="O2011" s="2" t="s">
        <v>19490</v>
      </c>
      <c r="P2011" s="24">
        <v>0</v>
      </c>
      <c r="Q2011" s="24">
        <v>0</v>
      </c>
      <c r="R2011" s="27" t="s">
        <v>1579</v>
      </c>
      <c r="S2011" s="28" t="s">
        <v>1590</v>
      </c>
      <c r="T2011" s="2" t="s">
        <v>426</v>
      </c>
      <c r="U2011" s="2">
        <v>20600000</v>
      </c>
      <c r="V2011" s="2" t="s">
        <v>27804</v>
      </c>
      <c r="W2011" s="2" t="s">
        <v>34</v>
      </c>
      <c r="X2011" s="58" t="s">
        <v>26946</v>
      </c>
      <c r="Y2011" s="2" t="s">
        <v>39</v>
      </c>
      <c r="Z2011" s="2">
        <v>10000000</v>
      </c>
      <c r="AA2011" s="2" t="s">
        <v>40</v>
      </c>
      <c r="AB2011" s="58">
        <v>46162.43209490741</v>
      </c>
      <c r="AC2011" s="2">
        <v>0</v>
      </c>
      <c r="AD2011" s="104">
        <v>10000000</v>
      </c>
      <c r="AE2011" s="2">
        <v>46162.43209490741</v>
      </c>
      <c r="AG2011" s="2">
        <v>197256</v>
      </c>
    </row>
    <row r="2012" spans="1:33" ht="45" x14ac:dyDescent="0.25">
      <c r="A2012" s="2" t="s">
        <v>27840</v>
      </c>
      <c r="B2012" s="2" t="s">
        <v>27804</v>
      </c>
      <c r="C2012" s="2" t="s">
        <v>27841</v>
      </c>
      <c r="F2012" s="2" t="s">
        <v>27842</v>
      </c>
      <c r="G2012" s="2" t="s">
        <v>27843</v>
      </c>
      <c r="H2012" s="2" t="s">
        <v>27844</v>
      </c>
      <c r="I2012" s="2" t="s">
        <v>27845</v>
      </c>
      <c r="J2012" s="2" t="s">
        <v>28</v>
      </c>
      <c r="K2012" s="2" t="s">
        <v>43</v>
      </c>
      <c r="L2012" s="2" t="s">
        <v>44</v>
      </c>
      <c r="M2012" s="2" t="s">
        <v>45</v>
      </c>
      <c r="N2012" s="2" t="s">
        <v>2977</v>
      </c>
      <c r="O2012" s="3" t="s">
        <v>19490</v>
      </c>
      <c r="P2012" s="24">
        <v>0</v>
      </c>
      <c r="Q2012" s="24">
        <v>0</v>
      </c>
      <c r="R2012" s="27" t="s">
        <v>1579</v>
      </c>
      <c r="S2012" s="28" t="s">
        <v>1589</v>
      </c>
      <c r="T2012" s="2" t="s">
        <v>33</v>
      </c>
      <c r="U2012" s="2">
        <v>412000</v>
      </c>
      <c r="V2012" s="2" t="s">
        <v>27804</v>
      </c>
      <c r="W2012" s="2" t="s">
        <v>34</v>
      </c>
      <c r="X2012" s="58" t="s">
        <v>26946</v>
      </c>
      <c r="Y2012" s="2" t="s">
        <v>39</v>
      </c>
      <c r="Z2012" s="2">
        <v>412000</v>
      </c>
      <c r="AA2012" s="2" t="s">
        <v>40</v>
      </c>
      <c r="AB2012" s="58">
        <v>46162.720254629632</v>
      </c>
      <c r="AC2012" s="2">
        <v>0</v>
      </c>
      <c r="AD2012" s="104">
        <v>412000</v>
      </c>
      <c r="AE2012" s="2">
        <v>46162.720254629632</v>
      </c>
      <c r="AG2012" s="2">
        <v>198573</v>
      </c>
    </row>
    <row r="2013" spans="1:33" ht="45" x14ac:dyDescent="0.25">
      <c r="A2013" s="2" t="s">
        <v>27846</v>
      </c>
      <c r="B2013" s="2" t="s">
        <v>27804</v>
      </c>
      <c r="C2013" s="2" t="s">
        <v>27847</v>
      </c>
      <c r="F2013" s="2" t="s">
        <v>27848</v>
      </c>
      <c r="G2013" s="2" t="s">
        <v>27849</v>
      </c>
      <c r="H2013" s="2" t="s">
        <v>27850</v>
      </c>
      <c r="I2013" s="2" t="s">
        <v>27851</v>
      </c>
      <c r="J2013" s="2" t="s">
        <v>28</v>
      </c>
      <c r="K2013" s="2" t="s">
        <v>173</v>
      </c>
      <c r="L2013" s="2" t="s">
        <v>503</v>
      </c>
      <c r="M2013" s="2" t="s">
        <v>1645</v>
      </c>
      <c r="N2013" s="2" t="s">
        <v>4159</v>
      </c>
      <c r="O2013" s="3" t="s">
        <v>32</v>
      </c>
      <c r="P2013" s="24">
        <v>0</v>
      </c>
      <c r="Q2013" s="24">
        <v>1</v>
      </c>
      <c r="R2013" s="27" t="s">
        <v>1568</v>
      </c>
      <c r="S2013" s="28" t="s">
        <v>1589</v>
      </c>
      <c r="T2013" s="2" t="s">
        <v>33</v>
      </c>
      <c r="U2013" s="2">
        <v>412000</v>
      </c>
      <c r="V2013" s="2" t="s">
        <v>27143</v>
      </c>
      <c r="W2013" s="2" t="s">
        <v>34</v>
      </c>
      <c r="X2013" s="58" t="s">
        <v>26946</v>
      </c>
      <c r="Z2013" s="2">
        <v>412000</v>
      </c>
      <c r="AB2013" s="58">
        <v>46162.663865740738</v>
      </c>
      <c r="AC2013" s="2">
        <v>0</v>
      </c>
      <c r="AD2013" s="104">
        <v>412000</v>
      </c>
      <c r="AE2013" s="2">
        <v>46162.663865740738</v>
      </c>
      <c r="AG2013" s="2">
        <v>197177</v>
      </c>
    </row>
    <row r="2014" spans="1:33" ht="60" x14ac:dyDescent="0.25">
      <c r="A2014" s="2" t="s">
        <v>27852</v>
      </c>
      <c r="B2014" s="2" t="s">
        <v>27804</v>
      </c>
      <c r="C2014" s="2" t="s">
        <v>27853</v>
      </c>
      <c r="F2014" s="2" t="s">
        <v>27854</v>
      </c>
      <c r="G2014" s="2" t="s">
        <v>27855</v>
      </c>
      <c r="H2014" s="2" t="s">
        <v>27856</v>
      </c>
      <c r="I2014" s="2" t="s">
        <v>20942</v>
      </c>
      <c r="J2014" s="2" t="s">
        <v>28</v>
      </c>
      <c r="K2014" s="2" t="s">
        <v>29</v>
      </c>
      <c r="L2014" s="2" t="s">
        <v>478</v>
      </c>
      <c r="M2014" s="2" t="s">
        <v>479</v>
      </c>
      <c r="N2014" s="2" t="s">
        <v>5248</v>
      </c>
      <c r="O2014" s="3" t="s">
        <v>19606</v>
      </c>
      <c r="P2014" s="24">
        <v>0</v>
      </c>
      <c r="Q2014" s="24">
        <v>0</v>
      </c>
      <c r="R2014" s="27" t="s">
        <v>1578</v>
      </c>
      <c r="S2014" s="28" t="s">
        <v>1589</v>
      </c>
      <c r="T2014" s="2" t="s">
        <v>33</v>
      </c>
      <c r="U2014" s="2">
        <v>0</v>
      </c>
      <c r="V2014" s="2" t="s">
        <v>32059</v>
      </c>
      <c r="W2014" s="2" t="s">
        <v>34</v>
      </c>
      <c r="X2014" s="58" t="s">
        <v>32059</v>
      </c>
      <c r="Y2014" s="2" t="s">
        <v>87</v>
      </c>
      <c r="AA2014" s="2" t="s">
        <v>88</v>
      </c>
      <c r="AB2014" s="58">
        <v>46175.465856481482</v>
      </c>
      <c r="AC2014" s="2">
        <v>0</v>
      </c>
      <c r="AD2014" s="104"/>
      <c r="AE2014" s="2">
        <v>46175.465856481482</v>
      </c>
      <c r="AG2014" s="2">
        <v>194128</v>
      </c>
    </row>
    <row r="2015" spans="1:33" ht="45" x14ac:dyDescent="0.25">
      <c r="A2015" s="2" t="s">
        <v>27857</v>
      </c>
      <c r="B2015" s="2" t="s">
        <v>27804</v>
      </c>
      <c r="C2015" s="2" t="s">
        <v>27858</v>
      </c>
      <c r="F2015" s="2" t="s">
        <v>27859</v>
      </c>
      <c r="G2015" s="2" t="s">
        <v>27860</v>
      </c>
      <c r="H2015" s="2" t="s">
        <v>27861</v>
      </c>
      <c r="I2015" s="2" t="s">
        <v>27862</v>
      </c>
      <c r="J2015" s="2" t="s">
        <v>28</v>
      </c>
      <c r="K2015" s="2" t="s">
        <v>43</v>
      </c>
      <c r="L2015" s="2" t="s">
        <v>65</v>
      </c>
      <c r="M2015" s="2" t="s">
        <v>66</v>
      </c>
      <c r="N2015" s="2" t="s">
        <v>4603</v>
      </c>
      <c r="O2015" s="2" t="s">
        <v>32</v>
      </c>
      <c r="P2015" s="24">
        <v>0</v>
      </c>
      <c r="Q2015" s="24">
        <v>1</v>
      </c>
      <c r="R2015" s="27" t="s">
        <v>1568</v>
      </c>
      <c r="S2015" s="28" t="s">
        <v>1589</v>
      </c>
      <c r="T2015" s="2" t="s">
        <v>33</v>
      </c>
      <c r="U2015" s="2">
        <v>412000</v>
      </c>
      <c r="V2015" s="2" t="s">
        <v>27804</v>
      </c>
      <c r="W2015" s="2" t="s">
        <v>34</v>
      </c>
      <c r="X2015" s="58" t="s">
        <v>27575</v>
      </c>
      <c r="Z2015" s="2">
        <v>412000</v>
      </c>
      <c r="AB2015" s="58">
        <v>46157.369131944448</v>
      </c>
      <c r="AC2015" s="2">
        <v>0</v>
      </c>
      <c r="AD2015" s="104">
        <v>412000</v>
      </c>
      <c r="AE2015" s="2">
        <v>46157.369131944448</v>
      </c>
      <c r="AG2015" s="2">
        <v>192200</v>
      </c>
    </row>
    <row r="2016" spans="1:33" ht="45" x14ac:dyDescent="0.25">
      <c r="A2016" s="2" t="s">
        <v>29359</v>
      </c>
      <c r="B2016" s="2" t="s">
        <v>27804</v>
      </c>
      <c r="C2016" s="2" t="s">
        <v>29360</v>
      </c>
      <c r="F2016" s="2" t="s">
        <v>29361</v>
      </c>
      <c r="G2016" s="2" t="s">
        <v>29362</v>
      </c>
      <c r="H2016" s="2" t="s">
        <v>29363</v>
      </c>
      <c r="I2016" s="2" t="s">
        <v>21426</v>
      </c>
      <c r="J2016" s="2" t="s">
        <v>28</v>
      </c>
      <c r="K2016" s="2" t="s">
        <v>78</v>
      </c>
      <c r="L2016" s="2" t="s">
        <v>181</v>
      </c>
      <c r="M2016" s="2" t="s">
        <v>182</v>
      </c>
      <c r="N2016" s="2" t="s">
        <v>3929</v>
      </c>
      <c r="O2016" s="3" t="s">
        <v>706</v>
      </c>
      <c r="P2016" s="24">
        <v>0</v>
      </c>
      <c r="Q2016" s="24">
        <v>0</v>
      </c>
      <c r="R2016" s="27" t="s">
        <v>1578</v>
      </c>
      <c r="S2016" s="28" t="s">
        <v>1583</v>
      </c>
      <c r="T2016" s="2" t="s">
        <v>130</v>
      </c>
      <c r="U2016" s="2">
        <v>0</v>
      </c>
      <c r="V2016" s="2" t="s">
        <v>27143</v>
      </c>
      <c r="W2016" s="2" t="s">
        <v>34</v>
      </c>
      <c r="AC2016" s="2">
        <v>0</v>
      </c>
      <c r="AD2016" s="104"/>
    </row>
    <row r="2017" spans="1:33" ht="60" x14ac:dyDescent="0.25">
      <c r="A2017" s="2" t="s">
        <v>29059</v>
      </c>
      <c r="B2017" s="2" t="s">
        <v>27804</v>
      </c>
      <c r="C2017" s="2" t="s">
        <v>29060</v>
      </c>
      <c r="F2017" s="2" t="s">
        <v>4544</v>
      </c>
      <c r="G2017" s="2" t="s">
        <v>4545</v>
      </c>
      <c r="H2017" s="2" t="s">
        <v>4546</v>
      </c>
      <c r="I2017" s="2" t="s">
        <v>21544</v>
      </c>
      <c r="J2017" s="2" t="s">
        <v>28</v>
      </c>
      <c r="K2017" s="2" t="s">
        <v>78</v>
      </c>
      <c r="L2017" s="2" t="s">
        <v>200</v>
      </c>
      <c r="M2017" s="2" t="s">
        <v>201</v>
      </c>
      <c r="N2017" s="2" t="s">
        <v>4536</v>
      </c>
      <c r="O2017" s="3" t="s">
        <v>32</v>
      </c>
      <c r="P2017" s="24">
        <v>0</v>
      </c>
      <c r="Q2017" s="24">
        <v>1</v>
      </c>
      <c r="R2017" s="27" t="s">
        <v>1568</v>
      </c>
      <c r="S2017" s="28" t="s">
        <v>1585</v>
      </c>
      <c r="T2017" s="2" t="s">
        <v>38</v>
      </c>
      <c r="U2017" s="2">
        <v>2060000</v>
      </c>
      <c r="V2017" s="2" t="s">
        <v>27804</v>
      </c>
      <c r="W2017" s="2" t="s">
        <v>34</v>
      </c>
      <c r="X2017" s="58" t="s">
        <v>26946</v>
      </c>
      <c r="Z2017" s="2">
        <v>2060000</v>
      </c>
      <c r="AB2017" s="58">
        <v>46162.380196759259</v>
      </c>
      <c r="AC2017" s="2">
        <v>0</v>
      </c>
      <c r="AD2017" s="104">
        <v>2060000</v>
      </c>
      <c r="AE2017" s="2">
        <v>46162.380196759259</v>
      </c>
      <c r="AG2017" s="2">
        <v>197436</v>
      </c>
    </row>
    <row r="2018" spans="1:33" ht="45" x14ac:dyDescent="0.25">
      <c r="A2018" s="2" t="s">
        <v>27863</v>
      </c>
      <c r="B2018" s="2" t="s">
        <v>27804</v>
      </c>
      <c r="C2018" s="2" t="s">
        <v>27864</v>
      </c>
      <c r="F2018" s="2" t="s">
        <v>27865</v>
      </c>
      <c r="G2018" s="2" t="s">
        <v>27866</v>
      </c>
      <c r="H2018" s="2" t="s">
        <v>27867</v>
      </c>
      <c r="I2018" s="2" t="s">
        <v>27868</v>
      </c>
      <c r="J2018" s="2" t="s">
        <v>28</v>
      </c>
      <c r="K2018" s="2" t="s">
        <v>72</v>
      </c>
      <c r="L2018" s="2" t="s">
        <v>65</v>
      </c>
      <c r="M2018" s="2" t="s">
        <v>171</v>
      </c>
      <c r="N2018" s="2" t="s">
        <v>3496</v>
      </c>
      <c r="O2018" s="3" t="s">
        <v>705</v>
      </c>
      <c r="P2018" s="24">
        <v>0</v>
      </c>
      <c r="Q2018" s="24">
        <v>0</v>
      </c>
      <c r="R2018" s="27" t="s">
        <v>1578</v>
      </c>
      <c r="S2018" s="28" t="s">
        <v>1589</v>
      </c>
      <c r="T2018" s="2" t="s">
        <v>33</v>
      </c>
      <c r="U2018" s="2">
        <v>0</v>
      </c>
      <c r="V2018" s="2" t="s">
        <v>27804</v>
      </c>
      <c r="W2018" s="2" t="s">
        <v>34</v>
      </c>
      <c r="AC2018" s="2">
        <v>0</v>
      </c>
      <c r="AD2018" s="104"/>
    </row>
    <row r="2019" spans="1:33" ht="60" x14ac:dyDescent="0.25">
      <c r="A2019" s="2" t="s">
        <v>29061</v>
      </c>
      <c r="B2019" s="2" t="s">
        <v>27804</v>
      </c>
      <c r="C2019" s="2" t="s">
        <v>29062</v>
      </c>
      <c r="F2019" s="2" t="s">
        <v>27879</v>
      </c>
      <c r="G2019" s="2" t="s">
        <v>27880</v>
      </c>
      <c r="H2019" s="2" t="s">
        <v>27881</v>
      </c>
      <c r="I2019" s="2" t="s">
        <v>27882</v>
      </c>
      <c r="J2019" s="2" t="s">
        <v>28</v>
      </c>
      <c r="K2019" s="2" t="s">
        <v>43</v>
      </c>
      <c r="L2019" s="2" t="s">
        <v>298</v>
      </c>
      <c r="M2019" s="2" t="s">
        <v>299</v>
      </c>
      <c r="N2019" s="2" t="s">
        <v>4752</v>
      </c>
      <c r="O2019" s="3" t="s">
        <v>32</v>
      </c>
      <c r="P2019" s="24">
        <v>0</v>
      </c>
      <c r="Q2019" s="24">
        <v>4</v>
      </c>
      <c r="R2019" s="27" t="s">
        <v>1568</v>
      </c>
      <c r="S2019" s="28" t="s">
        <v>1585</v>
      </c>
      <c r="T2019" s="2" t="s">
        <v>38</v>
      </c>
      <c r="U2019" s="2">
        <v>2060000</v>
      </c>
      <c r="V2019" s="2" t="s">
        <v>27804</v>
      </c>
      <c r="W2019" s="2" t="s">
        <v>34</v>
      </c>
      <c r="X2019" s="58" t="s">
        <v>26626</v>
      </c>
      <c r="Z2019" s="2">
        <v>2060000</v>
      </c>
      <c r="AB2019" s="58">
        <v>46163.699594907404</v>
      </c>
      <c r="AC2019" s="2">
        <v>0</v>
      </c>
      <c r="AD2019" s="104">
        <v>2060000</v>
      </c>
      <c r="AE2019" s="2">
        <v>46163.699594907404</v>
      </c>
      <c r="AG2019" s="2">
        <v>197958</v>
      </c>
    </row>
    <row r="2020" spans="1:33" ht="45" x14ac:dyDescent="0.25">
      <c r="A2020" s="2" t="s">
        <v>27869</v>
      </c>
      <c r="B2020" s="2" t="s">
        <v>27804</v>
      </c>
      <c r="C2020" s="2" t="s">
        <v>27870</v>
      </c>
      <c r="F2020" s="2" t="s">
        <v>18234</v>
      </c>
      <c r="G2020" s="2" t="s">
        <v>18235</v>
      </c>
      <c r="H2020" s="2" t="s">
        <v>18236</v>
      </c>
      <c r="I2020" s="2" t="s">
        <v>22192</v>
      </c>
      <c r="J2020" s="2" t="s">
        <v>28</v>
      </c>
      <c r="K2020" s="2" t="s">
        <v>68</v>
      </c>
      <c r="L2020" s="2" t="s">
        <v>244</v>
      </c>
      <c r="M2020" s="2" t="s">
        <v>245</v>
      </c>
      <c r="N2020" s="2" t="s">
        <v>4459</v>
      </c>
      <c r="O2020" s="3" t="s">
        <v>32</v>
      </c>
      <c r="P2020" s="24">
        <v>0</v>
      </c>
      <c r="Q2020" s="24">
        <v>1</v>
      </c>
      <c r="R2020" s="27" t="s">
        <v>1568</v>
      </c>
      <c r="S2020" s="28" t="s">
        <v>1589</v>
      </c>
      <c r="T2020" s="2" t="s">
        <v>33</v>
      </c>
      <c r="U2020" s="2">
        <v>412000</v>
      </c>
      <c r="V2020" s="2" t="s">
        <v>27804</v>
      </c>
      <c r="W2020" s="2" t="s">
        <v>34</v>
      </c>
      <c r="X2020" s="58" t="s">
        <v>26626</v>
      </c>
      <c r="Z2020" s="2">
        <v>412000</v>
      </c>
      <c r="AB2020" s="58">
        <v>46163.553379629629</v>
      </c>
      <c r="AC2020" s="2">
        <v>0</v>
      </c>
      <c r="AD2020" s="104">
        <v>412000</v>
      </c>
      <c r="AE2020" s="2">
        <v>46163.553379629629</v>
      </c>
      <c r="AG2020" s="2">
        <v>192038</v>
      </c>
    </row>
    <row r="2021" spans="1:33" ht="45" x14ac:dyDescent="0.25">
      <c r="A2021" s="2" t="s">
        <v>27871</v>
      </c>
      <c r="B2021" s="2" t="s">
        <v>27804</v>
      </c>
      <c r="C2021" s="2" t="s">
        <v>27872</v>
      </c>
      <c r="F2021" s="2" t="s">
        <v>27873</v>
      </c>
      <c r="G2021" s="2" t="s">
        <v>27874</v>
      </c>
      <c r="H2021" s="2" t="s">
        <v>27875</v>
      </c>
      <c r="I2021" s="2" t="s">
        <v>27876</v>
      </c>
      <c r="J2021" s="2" t="s">
        <v>28</v>
      </c>
      <c r="K2021" s="2" t="s">
        <v>173</v>
      </c>
      <c r="L2021" s="2" t="s">
        <v>475</v>
      </c>
      <c r="M2021" s="2" t="s">
        <v>476</v>
      </c>
      <c r="N2021" s="2" t="s">
        <v>3440</v>
      </c>
      <c r="O2021" s="3" t="s">
        <v>32</v>
      </c>
      <c r="P2021" s="24">
        <v>0</v>
      </c>
      <c r="Q2021" s="24">
        <v>1</v>
      </c>
      <c r="R2021" s="27" t="s">
        <v>1568</v>
      </c>
      <c r="S2021" s="28" t="s">
        <v>1589</v>
      </c>
      <c r="T2021" s="2" t="s">
        <v>33</v>
      </c>
      <c r="U2021" s="2">
        <v>412000</v>
      </c>
      <c r="V2021" s="2" t="s">
        <v>27804</v>
      </c>
      <c r="W2021" s="2" t="s">
        <v>34</v>
      </c>
      <c r="X2021" s="58" t="s">
        <v>26946</v>
      </c>
      <c r="Z2021" s="2">
        <v>412000</v>
      </c>
      <c r="AB2021" s="58">
        <v>46162.631412037037</v>
      </c>
      <c r="AC2021" s="2">
        <v>0</v>
      </c>
      <c r="AD2021" s="104">
        <v>412000</v>
      </c>
      <c r="AE2021" s="2">
        <v>46162.631412037037</v>
      </c>
      <c r="AG2021" s="2">
        <v>191975</v>
      </c>
    </row>
    <row r="2022" spans="1:33" ht="45" x14ac:dyDescent="0.25">
      <c r="A2022" s="2" t="s">
        <v>27877</v>
      </c>
      <c r="B2022" s="2" t="s">
        <v>27804</v>
      </c>
      <c r="C2022" s="2" t="s">
        <v>27878</v>
      </c>
      <c r="F2022" s="2" t="s">
        <v>27879</v>
      </c>
      <c r="G2022" s="2" t="s">
        <v>27880</v>
      </c>
      <c r="H2022" s="2" t="s">
        <v>27881</v>
      </c>
      <c r="I2022" s="2" t="s">
        <v>27882</v>
      </c>
      <c r="J2022" s="2" t="s">
        <v>28</v>
      </c>
      <c r="K2022" s="2" t="s">
        <v>43</v>
      </c>
      <c r="L2022" s="2" t="s">
        <v>298</v>
      </c>
      <c r="M2022" s="2" t="s">
        <v>299</v>
      </c>
      <c r="N2022" s="2" t="s">
        <v>4752</v>
      </c>
      <c r="O2022" s="2" t="s">
        <v>32</v>
      </c>
      <c r="P2022" s="24">
        <v>0</v>
      </c>
      <c r="Q2022" s="24">
        <v>1</v>
      </c>
      <c r="R2022" s="27" t="s">
        <v>1568</v>
      </c>
      <c r="S2022" s="28" t="s">
        <v>1589</v>
      </c>
      <c r="T2022" s="2" t="s">
        <v>33</v>
      </c>
      <c r="U2022" s="2">
        <v>412000</v>
      </c>
      <c r="V2022" s="2" t="s">
        <v>27804</v>
      </c>
      <c r="W2022" s="2" t="s">
        <v>34</v>
      </c>
      <c r="X2022" s="58" t="s">
        <v>26626</v>
      </c>
      <c r="Z2022" s="2">
        <v>412000</v>
      </c>
      <c r="AB2022" s="58">
        <v>46163.692094907405</v>
      </c>
      <c r="AC2022" s="2">
        <v>0</v>
      </c>
      <c r="AD2022" s="104">
        <v>412000</v>
      </c>
      <c r="AE2022" s="2">
        <v>46163.692094907405</v>
      </c>
      <c r="AG2022" s="2">
        <v>198580</v>
      </c>
    </row>
    <row r="2023" spans="1:33" ht="60" x14ac:dyDescent="0.25">
      <c r="A2023" s="2" t="s">
        <v>29063</v>
      </c>
      <c r="B2023" s="2" t="s">
        <v>27804</v>
      </c>
      <c r="C2023" s="2" t="s">
        <v>29064</v>
      </c>
      <c r="F2023" s="2" t="s">
        <v>27885</v>
      </c>
      <c r="G2023" s="2" t="s">
        <v>27886</v>
      </c>
      <c r="H2023" s="2" t="s">
        <v>27887</v>
      </c>
      <c r="I2023" s="2" t="s">
        <v>20914</v>
      </c>
      <c r="J2023" s="2" t="s">
        <v>28</v>
      </c>
      <c r="K2023" s="2" t="s">
        <v>29</v>
      </c>
      <c r="L2023" s="2" t="s">
        <v>213</v>
      </c>
      <c r="M2023" s="2" t="s">
        <v>214</v>
      </c>
      <c r="N2023" s="2" t="s">
        <v>3625</v>
      </c>
      <c r="O2023" s="2" t="s">
        <v>32</v>
      </c>
      <c r="P2023" s="24">
        <v>0</v>
      </c>
      <c r="Q2023" s="24">
        <v>1</v>
      </c>
      <c r="R2023" s="27" t="s">
        <v>1568</v>
      </c>
      <c r="S2023" s="28" t="s">
        <v>1585</v>
      </c>
      <c r="T2023" s="2" t="s">
        <v>38</v>
      </c>
      <c r="U2023" s="2">
        <v>2060000</v>
      </c>
      <c r="V2023" s="2" t="s">
        <v>27804</v>
      </c>
      <c r="W2023" s="2" t="s">
        <v>34</v>
      </c>
      <c r="X2023" s="58" t="s">
        <v>26946</v>
      </c>
      <c r="Z2023" s="2">
        <v>2060000</v>
      </c>
      <c r="AB2023" s="58">
        <v>46162.494097222225</v>
      </c>
      <c r="AC2023" s="2">
        <v>0</v>
      </c>
      <c r="AD2023" s="104">
        <v>2060000</v>
      </c>
      <c r="AE2023" s="2">
        <v>46162.494097222225</v>
      </c>
      <c r="AG2023" s="2">
        <v>197753</v>
      </c>
    </row>
    <row r="2024" spans="1:33" ht="45" x14ac:dyDescent="0.25">
      <c r="A2024" s="2" t="s">
        <v>27883</v>
      </c>
      <c r="B2024" s="2" t="s">
        <v>27804</v>
      </c>
      <c r="C2024" s="2" t="s">
        <v>27884</v>
      </c>
      <c r="F2024" s="2" t="s">
        <v>27885</v>
      </c>
      <c r="G2024" s="2" t="s">
        <v>27886</v>
      </c>
      <c r="H2024" s="2" t="s">
        <v>27887</v>
      </c>
      <c r="I2024" s="2" t="s">
        <v>20914</v>
      </c>
      <c r="J2024" s="2" t="s">
        <v>28</v>
      </c>
      <c r="K2024" s="2" t="s">
        <v>29</v>
      </c>
      <c r="L2024" s="2" t="s">
        <v>213</v>
      </c>
      <c r="M2024" s="2" t="s">
        <v>214</v>
      </c>
      <c r="N2024" s="2" t="s">
        <v>3625</v>
      </c>
      <c r="O2024" s="3" t="s">
        <v>32</v>
      </c>
      <c r="P2024" s="24">
        <v>0</v>
      </c>
      <c r="Q2024" s="24">
        <v>1</v>
      </c>
      <c r="R2024" s="27" t="s">
        <v>1568</v>
      </c>
      <c r="S2024" s="28" t="s">
        <v>1589</v>
      </c>
      <c r="T2024" s="2" t="s">
        <v>33</v>
      </c>
      <c r="U2024" s="2">
        <v>412000</v>
      </c>
      <c r="V2024" s="2" t="s">
        <v>27804</v>
      </c>
      <c r="W2024" s="2" t="s">
        <v>34</v>
      </c>
      <c r="X2024" s="58" t="s">
        <v>26946</v>
      </c>
      <c r="Z2024" s="2">
        <v>412000</v>
      </c>
      <c r="AB2024" s="58">
        <v>46162.493831018517</v>
      </c>
      <c r="AC2024" s="2">
        <v>0</v>
      </c>
      <c r="AD2024" s="104">
        <v>412000</v>
      </c>
      <c r="AE2024" s="2">
        <v>46162.493831018517</v>
      </c>
      <c r="AG2024" s="2">
        <v>198096</v>
      </c>
    </row>
    <row r="2025" spans="1:33" ht="45" x14ac:dyDescent="0.25">
      <c r="A2025" s="2" t="s">
        <v>27888</v>
      </c>
      <c r="B2025" s="2" t="s">
        <v>27804</v>
      </c>
      <c r="C2025" s="2" t="s">
        <v>27889</v>
      </c>
      <c r="F2025" s="2" t="s">
        <v>27890</v>
      </c>
      <c r="G2025" s="2" t="s">
        <v>27891</v>
      </c>
      <c r="H2025" s="2" t="s">
        <v>27892</v>
      </c>
      <c r="I2025" s="2" t="s">
        <v>27893</v>
      </c>
      <c r="J2025" s="2" t="s">
        <v>28</v>
      </c>
      <c r="K2025" s="2" t="s">
        <v>43</v>
      </c>
      <c r="L2025" s="2" t="s">
        <v>1350</v>
      </c>
      <c r="M2025" s="2" t="s">
        <v>2076</v>
      </c>
      <c r="N2025" s="2" t="s">
        <v>5571</v>
      </c>
      <c r="O2025" s="2" t="s">
        <v>32</v>
      </c>
      <c r="P2025" s="24">
        <v>0</v>
      </c>
      <c r="Q2025" s="24">
        <v>1</v>
      </c>
      <c r="R2025" s="27" t="s">
        <v>1568</v>
      </c>
      <c r="S2025" s="28" t="s">
        <v>1589</v>
      </c>
      <c r="T2025" s="2" t="s">
        <v>33</v>
      </c>
      <c r="U2025" s="2">
        <v>412000</v>
      </c>
      <c r="V2025" s="2" t="s">
        <v>27804</v>
      </c>
      <c r="W2025" s="2" t="s">
        <v>34</v>
      </c>
      <c r="X2025" s="58" t="s">
        <v>27575</v>
      </c>
      <c r="Z2025" s="2">
        <v>412000</v>
      </c>
      <c r="AB2025" s="58">
        <v>46157.651516203703</v>
      </c>
      <c r="AC2025" s="2">
        <v>0</v>
      </c>
      <c r="AD2025" s="104">
        <v>412000</v>
      </c>
      <c r="AE2025" s="2">
        <v>46157.651516203703</v>
      </c>
      <c r="AG2025" s="2">
        <v>192201</v>
      </c>
    </row>
    <row r="2026" spans="1:33" ht="45" x14ac:dyDescent="0.25">
      <c r="A2026" s="2" t="s">
        <v>27894</v>
      </c>
      <c r="B2026" s="2" t="s">
        <v>27804</v>
      </c>
      <c r="C2026" s="2" t="s">
        <v>27895</v>
      </c>
      <c r="F2026" s="2" t="s">
        <v>27896</v>
      </c>
      <c r="G2026" s="2" t="s">
        <v>27897</v>
      </c>
      <c r="H2026" s="2" t="s">
        <v>8565</v>
      </c>
      <c r="I2026" s="2" t="s">
        <v>27898</v>
      </c>
      <c r="J2026" s="2" t="s">
        <v>28</v>
      </c>
      <c r="K2026" s="2" t="s">
        <v>48</v>
      </c>
      <c r="L2026" s="2" t="s">
        <v>389</v>
      </c>
      <c r="M2026" s="2" t="s">
        <v>255</v>
      </c>
      <c r="N2026" s="2" t="s">
        <v>5319</v>
      </c>
      <c r="O2026" s="3" t="s">
        <v>705</v>
      </c>
      <c r="P2026" s="24">
        <v>0</v>
      </c>
      <c r="Q2026" s="24">
        <v>0</v>
      </c>
      <c r="R2026" s="27" t="s">
        <v>1578</v>
      </c>
      <c r="S2026" s="28" t="s">
        <v>1589</v>
      </c>
      <c r="T2026" s="2" t="s">
        <v>33</v>
      </c>
      <c r="U2026" s="2">
        <v>0</v>
      </c>
      <c r="V2026" s="2" t="s">
        <v>27143</v>
      </c>
      <c r="W2026" s="2" t="s">
        <v>34</v>
      </c>
      <c r="AC2026" s="2">
        <v>0</v>
      </c>
      <c r="AD2026" s="104"/>
    </row>
    <row r="2027" spans="1:33" ht="45" x14ac:dyDescent="0.25">
      <c r="A2027" s="2" t="s">
        <v>27899</v>
      </c>
      <c r="B2027" s="2" t="s">
        <v>27804</v>
      </c>
      <c r="C2027" s="2" t="s">
        <v>27900</v>
      </c>
      <c r="F2027" s="2" t="s">
        <v>27901</v>
      </c>
      <c r="G2027" s="2" t="s">
        <v>27902</v>
      </c>
      <c r="H2027" s="2" t="s">
        <v>27903</v>
      </c>
      <c r="I2027" s="2" t="s">
        <v>27904</v>
      </c>
      <c r="J2027" s="2" t="s">
        <v>28</v>
      </c>
      <c r="K2027" s="2" t="s">
        <v>98</v>
      </c>
      <c r="L2027" s="2" t="s">
        <v>326</v>
      </c>
      <c r="M2027" s="2" t="s">
        <v>1022</v>
      </c>
      <c r="N2027" s="2" t="s">
        <v>5549</v>
      </c>
      <c r="O2027" s="3" t="s">
        <v>706</v>
      </c>
      <c r="P2027" s="24">
        <v>0</v>
      </c>
      <c r="Q2027" s="24">
        <v>0</v>
      </c>
      <c r="R2027" s="27" t="s">
        <v>1578</v>
      </c>
      <c r="S2027" s="28" t="s">
        <v>1589</v>
      </c>
      <c r="T2027" s="2" t="s">
        <v>33</v>
      </c>
      <c r="U2027" s="2">
        <v>0</v>
      </c>
      <c r="V2027" s="2" t="s">
        <v>27143</v>
      </c>
      <c r="W2027" s="2" t="s">
        <v>34</v>
      </c>
      <c r="AC2027" s="2">
        <v>0</v>
      </c>
      <c r="AD2027" s="104"/>
    </row>
    <row r="2028" spans="1:33" ht="45" x14ac:dyDescent="0.25">
      <c r="A2028" s="2" t="s">
        <v>27905</v>
      </c>
      <c r="B2028" s="2" t="s">
        <v>27804</v>
      </c>
      <c r="C2028" s="2" t="s">
        <v>27906</v>
      </c>
      <c r="F2028" s="2" t="s">
        <v>27907</v>
      </c>
      <c r="G2028" s="2" t="s">
        <v>27908</v>
      </c>
      <c r="H2028" s="2" t="s">
        <v>3810</v>
      </c>
      <c r="I2028" s="2" t="s">
        <v>27909</v>
      </c>
      <c r="J2028" s="2" t="s">
        <v>28</v>
      </c>
      <c r="K2028" s="2" t="s">
        <v>98</v>
      </c>
      <c r="L2028" s="2" t="s">
        <v>326</v>
      </c>
      <c r="M2028" s="2" t="s">
        <v>1022</v>
      </c>
      <c r="N2028" s="2" t="s">
        <v>5549</v>
      </c>
      <c r="O2028" s="2" t="s">
        <v>32</v>
      </c>
      <c r="P2028" s="24">
        <v>0</v>
      </c>
      <c r="Q2028" s="24">
        <v>1</v>
      </c>
      <c r="R2028" s="27" t="s">
        <v>1568</v>
      </c>
      <c r="S2028" s="28" t="s">
        <v>1589</v>
      </c>
      <c r="T2028" s="2" t="s">
        <v>33</v>
      </c>
      <c r="U2028" s="2">
        <v>412000</v>
      </c>
      <c r="V2028" s="2" t="s">
        <v>27804</v>
      </c>
      <c r="W2028" s="2" t="s">
        <v>34</v>
      </c>
      <c r="X2028" s="58" t="s">
        <v>30383</v>
      </c>
      <c r="Z2028" s="2">
        <v>412000</v>
      </c>
      <c r="AB2028" s="58">
        <v>46182.606365740743</v>
      </c>
      <c r="AC2028" s="2">
        <v>0</v>
      </c>
      <c r="AD2028" s="104">
        <v>412000</v>
      </c>
      <c r="AE2028" s="2">
        <v>46182.606365740743</v>
      </c>
      <c r="AG2028" s="2">
        <v>198788</v>
      </c>
    </row>
    <row r="2029" spans="1:33" ht="45" x14ac:dyDescent="0.25">
      <c r="A2029" s="2" t="s">
        <v>27910</v>
      </c>
      <c r="B2029" s="2" t="s">
        <v>27804</v>
      </c>
      <c r="C2029" s="2" t="s">
        <v>27911</v>
      </c>
      <c r="F2029" s="2" t="s">
        <v>27912</v>
      </c>
      <c r="G2029" s="2" t="s">
        <v>27913</v>
      </c>
      <c r="H2029" s="2" t="s">
        <v>27914</v>
      </c>
      <c r="I2029" s="2" t="s">
        <v>27915</v>
      </c>
      <c r="J2029" s="2" t="s">
        <v>28</v>
      </c>
      <c r="K2029" s="2" t="s">
        <v>43</v>
      </c>
      <c r="L2029" s="2" t="s">
        <v>845</v>
      </c>
      <c r="M2029" s="2" t="s">
        <v>1601</v>
      </c>
      <c r="N2029" s="2" t="s">
        <v>12452</v>
      </c>
      <c r="O2029" s="2" t="s">
        <v>32</v>
      </c>
      <c r="P2029" s="24">
        <v>0</v>
      </c>
      <c r="Q2029" s="24">
        <v>1</v>
      </c>
      <c r="R2029" s="27" t="s">
        <v>1568</v>
      </c>
      <c r="S2029" s="28" t="s">
        <v>1589</v>
      </c>
      <c r="T2029" s="2" t="s">
        <v>33</v>
      </c>
      <c r="U2029" s="2">
        <v>412000</v>
      </c>
      <c r="V2029" s="2" t="s">
        <v>27804</v>
      </c>
      <c r="W2029" s="2" t="s">
        <v>34</v>
      </c>
      <c r="X2029" s="58" t="s">
        <v>26946</v>
      </c>
      <c r="Z2029" s="2">
        <v>412000</v>
      </c>
      <c r="AB2029" s="58">
        <v>46162.37672453704</v>
      </c>
      <c r="AC2029" s="2">
        <v>0</v>
      </c>
      <c r="AD2029" s="104">
        <v>412000</v>
      </c>
      <c r="AE2029" s="2">
        <v>46162.37672453704</v>
      </c>
      <c r="AG2029" s="2">
        <v>197952</v>
      </c>
    </row>
    <row r="2030" spans="1:33" ht="45" x14ac:dyDescent="0.25">
      <c r="A2030" s="2" t="s">
        <v>27916</v>
      </c>
      <c r="B2030" s="2" t="s">
        <v>27804</v>
      </c>
      <c r="C2030" s="2" t="s">
        <v>27917</v>
      </c>
      <c r="F2030" s="2" t="s">
        <v>27918</v>
      </c>
      <c r="G2030" s="2" t="s">
        <v>27919</v>
      </c>
      <c r="H2030" s="2" t="s">
        <v>27920</v>
      </c>
      <c r="I2030" s="2" t="s">
        <v>27921</v>
      </c>
      <c r="J2030" s="2" t="s">
        <v>28</v>
      </c>
      <c r="K2030" s="2" t="s">
        <v>68</v>
      </c>
      <c r="L2030" s="2" t="s">
        <v>145</v>
      </c>
      <c r="M2030" s="2" t="s">
        <v>4273</v>
      </c>
      <c r="N2030" s="2" t="s">
        <v>4274</v>
      </c>
      <c r="O2030" s="3" t="s">
        <v>32</v>
      </c>
      <c r="P2030" s="24">
        <v>0</v>
      </c>
      <c r="Q2030" s="24">
        <v>1</v>
      </c>
      <c r="R2030" s="27" t="s">
        <v>1568</v>
      </c>
      <c r="S2030" s="28" t="s">
        <v>1589</v>
      </c>
      <c r="T2030" s="2" t="s">
        <v>33</v>
      </c>
      <c r="U2030" s="2">
        <v>412000</v>
      </c>
      <c r="V2030" s="2" t="s">
        <v>27575</v>
      </c>
      <c r="W2030" s="2" t="s">
        <v>34</v>
      </c>
      <c r="X2030" s="58" t="s">
        <v>26946</v>
      </c>
      <c r="Z2030" s="2">
        <v>412000</v>
      </c>
      <c r="AB2030" s="58">
        <v>46162.778391203705</v>
      </c>
      <c r="AC2030" s="2">
        <v>0</v>
      </c>
      <c r="AD2030" s="104">
        <v>412000</v>
      </c>
      <c r="AE2030" s="2">
        <v>46162.778391203705</v>
      </c>
      <c r="AG2030" s="2">
        <v>193612</v>
      </c>
    </row>
    <row r="2031" spans="1:33" ht="60" x14ac:dyDescent="0.25">
      <c r="A2031" s="2" t="s">
        <v>29065</v>
      </c>
      <c r="B2031" s="2" t="s">
        <v>27804</v>
      </c>
      <c r="C2031" s="2" t="s">
        <v>29066</v>
      </c>
      <c r="F2031" s="2" t="s">
        <v>27924</v>
      </c>
      <c r="G2031" s="2" t="s">
        <v>27925</v>
      </c>
      <c r="H2031" s="2" t="s">
        <v>27926</v>
      </c>
      <c r="I2031" s="2" t="s">
        <v>27927</v>
      </c>
      <c r="J2031" s="2" t="s">
        <v>28</v>
      </c>
      <c r="K2031" s="2" t="s">
        <v>173</v>
      </c>
      <c r="L2031" s="2" t="s">
        <v>5892</v>
      </c>
      <c r="M2031" s="2" t="s">
        <v>383</v>
      </c>
      <c r="N2031" s="2" t="s">
        <v>5893</v>
      </c>
      <c r="O2031" s="3" t="s">
        <v>705</v>
      </c>
      <c r="P2031" s="24">
        <v>0</v>
      </c>
      <c r="Q2031" s="24">
        <v>0</v>
      </c>
      <c r="R2031" s="27" t="s">
        <v>1578</v>
      </c>
      <c r="S2031" s="28" t="s">
        <v>1585</v>
      </c>
      <c r="T2031" s="2" t="s">
        <v>38</v>
      </c>
      <c r="U2031" s="2">
        <v>0</v>
      </c>
      <c r="V2031" s="2" t="s">
        <v>27804</v>
      </c>
      <c r="W2031" s="2" t="s">
        <v>34</v>
      </c>
      <c r="AC2031" s="2">
        <v>0</v>
      </c>
      <c r="AD2031" s="104"/>
    </row>
    <row r="2032" spans="1:33" ht="45" x14ac:dyDescent="0.25">
      <c r="A2032" s="2" t="s">
        <v>27922</v>
      </c>
      <c r="B2032" s="2" t="s">
        <v>27804</v>
      </c>
      <c r="C2032" s="2" t="s">
        <v>27923</v>
      </c>
      <c r="F2032" s="2" t="s">
        <v>27924</v>
      </c>
      <c r="G2032" s="2" t="s">
        <v>27925</v>
      </c>
      <c r="H2032" s="2" t="s">
        <v>27926</v>
      </c>
      <c r="I2032" s="2" t="s">
        <v>27927</v>
      </c>
      <c r="J2032" s="2" t="s">
        <v>28</v>
      </c>
      <c r="K2032" s="2" t="s">
        <v>173</v>
      </c>
      <c r="L2032" s="2" t="s">
        <v>5892</v>
      </c>
      <c r="M2032" s="2" t="s">
        <v>383</v>
      </c>
      <c r="N2032" s="2" t="s">
        <v>5893</v>
      </c>
      <c r="O2032" s="3" t="s">
        <v>32</v>
      </c>
      <c r="P2032" s="24">
        <v>0</v>
      </c>
      <c r="Q2032" s="24">
        <v>1</v>
      </c>
      <c r="R2032" s="27" t="s">
        <v>1568</v>
      </c>
      <c r="S2032" s="28" t="s">
        <v>1589</v>
      </c>
      <c r="T2032" s="2" t="s">
        <v>33</v>
      </c>
      <c r="U2032" s="2">
        <v>412000</v>
      </c>
      <c r="V2032" s="2" t="s">
        <v>27804</v>
      </c>
      <c r="W2032" s="2" t="s">
        <v>34</v>
      </c>
      <c r="X2032" s="58" t="s">
        <v>27804</v>
      </c>
      <c r="Z2032" s="2">
        <v>412000</v>
      </c>
      <c r="AB2032" s="58">
        <v>46156.783877314818</v>
      </c>
      <c r="AC2032" s="2">
        <v>0</v>
      </c>
      <c r="AD2032" s="104">
        <v>412000</v>
      </c>
      <c r="AE2032" s="2">
        <v>46156.783877314818</v>
      </c>
      <c r="AG2032" s="2">
        <v>191978</v>
      </c>
    </row>
    <row r="2033" spans="1:33" ht="45" x14ac:dyDescent="0.25">
      <c r="A2033" s="2" t="s">
        <v>29561</v>
      </c>
      <c r="B2033" s="2" t="s">
        <v>27804</v>
      </c>
      <c r="C2033" s="2" t="s">
        <v>29562</v>
      </c>
      <c r="F2033" s="2" t="s">
        <v>29563</v>
      </c>
      <c r="G2033" s="2" t="s">
        <v>29564</v>
      </c>
      <c r="H2033" s="2" t="s">
        <v>29565</v>
      </c>
      <c r="I2033" s="2" t="s">
        <v>29566</v>
      </c>
      <c r="J2033" s="2" t="s">
        <v>28</v>
      </c>
      <c r="K2033" s="2" t="s">
        <v>78</v>
      </c>
      <c r="L2033" s="2" t="s">
        <v>177</v>
      </c>
      <c r="M2033" s="2" t="s">
        <v>178</v>
      </c>
      <c r="N2033" s="2" t="s">
        <v>4392</v>
      </c>
      <c r="O2033" s="3" t="s">
        <v>797</v>
      </c>
      <c r="P2033" s="24">
        <v>0</v>
      </c>
      <c r="Q2033" s="24">
        <v>0</v>
      </c>
      <c r="R2033" s="27" t="s">
        <v>1580</v>
      </c>
      <c r="S2033" s="28" t="s">
        <v>1582</v>
      </c>
      <c r="T2033" s="2" t="s">
        <v>160</v>
      </c>
      <c r="U2033" s="2">
        <v>4120000000</v>
      </c>
      <c r="V2033" s="2" t="s">
        <v>27405</v>
      </c>
      <c r="W2033" s="2" t="s">
        <v>34</v>
      </c>
      <c r="AC2033" s="2">
        <v>0</v>
      </c>
      <c r="AD2033" s="104"/>
    </row>
    <row r="2034" spans="1:33" ht="60" x14ac:dyDescent="0.25">
      <c r="A2034" s="2" t="s">
        <v>29067</v>
      </c>
      <c r="B2034" s="2" t="s">
        <v>27804</v>
      </c>
      <c r="C2034" s="2" t="s">
        <v>29068</v>
      </c>
      <c r="F2034" s="2" t="s">
        <v>5889</v>
      </c>
      <c r="G2034" s="2" t="s">
        <v>5890</v>
      </c>
      <c r="H2034" s="2" t="s">
        <v>5891</v>
      </c>
      <c r="I2034" s="2" t="s">
        <v>20174</v>
      </c>
      <c r="J2034" s="2" t="s">
        <v>28</v>
      </c>
      <c r="K2034" s="2" t="s">
        <v>173</v>
      </c>
      <c r="L2034" s="2" t="s">
        <v>5892</v>
      </c>
      <c r="M2034" s="2" t="s">
        <v>383</v>
      </c>
      <c r="N2034" s="2" t="s">
        <v>5893</v>
      </c>
      <c r="O2034" s="3" t="s">
        <v>32</v>
      </c>
      <c r="P2034" s="24">
        <v>0</v>
      </c>
      <c r="Q2034" s="24">
        <v>1</v>
      </c>
      <c r="R2034" s="27" t="s">
        <v>1568</v>
      </c>
      <c r="S2034" s="28" t="s">
        <v>1585</v>
      </c>
      <c r="T2034" s="2" t="s">
        <v>38</v>
      </c>
      <c r="U2034" s="2">
        <v>2060000</v>
      </c>
      <c r="V2034" s="2" t="s">
        <v>27804</v>
      </c>
      <c r="W2034" s="2" t="s">
        <v>34</v>
      </c>
      <c r="X2034" s="58" t="s">
        <v>27804</v>
      </c>
      <c r="Z2034" s="2">
        <v>2060000</v>
      </c>
      <c r="AB2034" s="58">
        <v>46156.78324074074</v>
      </c>
      <c r="AC2034" s="2">
        <v>0</v>
      </c>
      <c r="AD2034" s="104">
        <v>2060000</v>
      </c>
      <c r="AE2034" s="2">
        <v>46156.78324074074</v>
      </c>
      <c r="AG2034" s="2">
        <v>191981</v>
      </c>
    </row>
    <row r="2035" spans="1:33" ht="45" x14ac:dyDescent="0.25">
      <c r="A2035" s="2" t="s">
        <v>27928</v>
      </c>
      <c r="B2035" s="2" t="s">
        <v>27804</v>
      </c>
      <c r="C2035" s="2" t="s">
        <v>27929</v>
      </c>
      <c r="F2035" s="2" t="s">
        <v>27930</v>
      </c>
      <c r="G2035" s="2" t="s">
        <v>27931</v>
      </c>
      <c r="H2035" s="2" t="s">
        <v>27932</v>
      </c>
      <c r="I2035" s="2" t="s">
        <v>27933</v>
      </c>
      <c r="J2035" s="2" t="s">
        <v>28</v>
      </c>
      <c r="K2035" s="2" t="s">
        <v>43</v>
      </c>
      <c r="L2035" s="2" t="s">
        <v>44</v>
      </c>
      <c r="M2035" s="2" t="s">
        <v>45</v>
      </c>
      <c r="N2035" s="2" t="s">
        <v>2977</v>
      </c>
      <c r="O2035" s="3" t="s">
        <v>32</v>
      </c>
      <c r="P2035" s="24">
        <v>0</v>
      </c>
      <c r="Q2035" s="24">
        <v>1</v>
      </c>
      <c r="R2035" s="27" t="s">
        <v>1568</v>
      </c>
      <c r="S2035" s="28" t="s">
        <v>1589</v>
      </c>
      <c r="T2035" s="2" t="s">
        <v>33</v>
      </c>
      <c r="U2035" s="2">
        <v>412000</v>
      </c>
      <c r="V2035" s="2" t="s">
        <v>27804</v>
      </c>
      <c r="W2035" s="2" t="s">
        <v>34</v>
      </c>
      <c r="X2035" s="58" t="s">
        <v>26946</v>
      </c>
      <c r="Z2035" s="2">
        <v>412000</v>
      </c>
      <c r="AB2035" s="58">
        <v>46162.720868055556</v>
      </c>
      <c r="AC2035" s="2">
        <v>0</v>
      </c>
      <c r="AD2035" s="104">
        <v>412000</v>
      </c>
      <c r="AE2035" s="2">
        <v>46162.720868055556</v>
      </c>
      <c r="AG2035" s="2">
        <v>198693</v>
      </c>
    </row>
    <row r="2036" spans="1:33" ht="60" x14ac:dyDescent="0.25">
      <c r="A2036" s="2" t="s">
        <v>29069</v>
      </c>
      <c r="B2036" s="2" t="s">
        <v>27804</v>
      </c>
      <c r="C2036" s="2" t="s">
        <v>29070</v>
      </c>
      <c r="F2036" s="2" t="s">
        <v>27942</v>
      </c>
      <c r="G2036" s="2" t="s">
        <v>27943</v>
      </c>
      <c r="H2036" s="2" t="s">
        <v>27944</v>
      </c>
      <c r="I2036" s="2" t="s">
        <v>27945</v>
      </c>
      <c r="J2036" s="2" t="s">
        <v>28</v>
      </c>
      <c r="K2036" s="2" t="s">
        <v>43</v>
      </c>
      <c r="L2036" s="2" t="s">
        <v>44</v>
      </c>
      <c r="M2036" s="2" t="s">
        <v>45</v>
      </c>
      <c r="N2036" s="2" t="s">
        <v>2977</v>
      </c>
      <c r="O2036" s="3" t="s">
        <v>19490</v>
      </c>
      <c r="P2036" s="24">
        <v>1</v>
      </c>
      <c r="Q2036" s="24">
        <v>0</v>
      </c>
      <c r="R2036" s="27" t="s">
        <v>1579</v>
      </c>
      <c r="S2036" s="28" t="s">
        <v>1585</v>
      </c>
      <c r="T2036" s="2" t="s">
        <v>38</v>
      </c>
      <c r="U2036" s="2">
        <v>2060000</v>
      </c>
      <c r="V2036" s="2" t="s">
        <v>27804</v>
      </c>
      <c r="W2036" s="2" t="s">
        <v>34</v>
      </c>
      <c r="X2036" s="58" t="s">
        <v>27575</v>
      </c>
      <c r="Y2036" s="2" t="s">
        <v>39</v>
      </c>
      <c r="Z2036" s="2">
        <v>2060000</v>
      </c>
      <c r="AA2036" s="2" t="s">
        <v>40</v>
      </c>
      <c r="AB2036" s="58">
        <v>46157.357187499998</v>
      </c>
      <c r="AC2036" s="2">
        <v>0</v>
      </c>
      <c r="AD2036" s="104">
        <v>2060000</v>
      </c>
      <c r="AE2036" s="2">
        <v>46157.357187499998</v>
      </c>
      <c r="AG2036" s="2">
        <v>191203</v>
      </c>
    </row>
    <row r="2037" spans="1:33" ht="45" x14ac:dyDescent="0.25">
      <c r="A2037" s="2" t="s">
        <v>27934</v>
      </c>
      <c r="B2037" s="2" t="s">
        <v>27804</v>
      </c>
      <c r="C2037" s="2" t="s">
        <v>27935</v>
      </c>
      <c r="F2037" s="2" t="s">
        <v>27936</v>
      </c>
      <c r="G2037" s="2" t="s">
        <v>27937</v>
      </c>
      <c r="H2037" s="2" t="s">
        <v>27938</v>
      </c>
      <c r="I2037" s="2" t="s">
        <v>27939</v>
      </c>
      <c r="J2037" s="2" t="s">
        <v>28</v>
      </c>
      <c r="K2037" s="2" t="s">
        <v>48</v>
      </c>
      <c r="L2037" s="2" t="s">
        <v>49</v>
      </c>
      <c r="M2037" s="2" t="s">
        <v>50</v>
      </c>
      <c r="N2037" s="2" t="s">
        <v>4706</v>
      </c>
      <c r="O2037" s="3" t="s">
        <v>705</v>
      </c>
      <c r="P2037" s="24">
        <v>0</v>
      </c>
      <c r="Q2037" s="24">
        <v>0</v>
      </c>
      <c r="R2037" s="27" t="s">
        <v>1578</v>
      </c>
      <c r="S2037" s="28" t="s">
        <v>1589</v>
      </c>
      <c r="T2037" s="2" t="s">
        <v>33</v>
      </c>
      <c r="U2037" s="2">
        <v>0</v>
      </c>
      <c r="V2037" s="2" t="s">
        <v>27804</v>
      </c>
      <c r="W2037" s="2" t="s">
        <v>34</v>
      </c>
      <c r="AC2037" s="2">
        <v>0</v>
      </c>
      <c r="AD2037" s="104"/>
    </row>
    <row r="2038" spans="1:33" ht="45" x14ac:dyDescent="0.25">
      <c r="A2038" s="2" t="s">
        <v>27940</v>
      </c>
      <c r="B2038" s="2" t="s">
        <v>27804</v>
      </c>
      <c r="C2038" s="2" t="s">
        <v>27941</v>
      </c>
      <c r="F2038" s="2" t="s">
        <v>27942</v>
      </c>
      <c r="G2038" s="2" t="s">
        <v>27943</v>
      </c>
      <c r="H2038" s="2" t="s">
        <v>27944</v>
      </c>
      <c r="I2038" s="2" t="s">
        <v>27945</v>
      </c>
      <c r="J2038" s="2" t="s">
        <v>28</v>
      </c>
      <c r="K2038" s="2" t="s">
        <v>43</v>
      </c>
      <c r="L2038" s="2" t="s">
        <v>44</v>
      </c>
      <c r="M2038" s="2" t="s">
        <v>45</v>
      </c>
      <c r="N2038" s="2" t="s">
        <v>2977</v>
      </c>
      <c r="O2038" s="2" t="s">
        <v>32</v>
      </c>
      <c r="P2038" s="24">
        <v>0</v>
      </c>
      <c r="Q2038" s="24">
        <v>1</v>
      </c>
      <c r="R2038" s="27" t="s">
        <v>1568</v>
      </c>
      <c r="S2038" s="28" t="s">
        <v>1589</v>
      </c>
      <c r="T2038" s="2" t="s">
        <v>33</v>
      </c>
      <c r="U2038" s="2">
        <v>412000</v>
      </c>
      <c r="V2038" s="2" t="s">
        <v>27804</v>
      </c>
      <c r="W2038" s="2" t="s">
        <v>34</v>
      </c>
      <c r="X2038" s="58" t="s">
        <v>27804</v>
      </c>
      <c r="Z2038" s="2">
        <v>412000</v>
      </c>
      <c r="AB2038" s="58">
        <v>46156.501770833333</v>
      </c>
      <c r="AC2038" s="2">
        <v>0</v>
      </c>
      <c r="AD2038" s="104">
        <v>412000</v>
      </c>
      <c r="AE2038" s="2">
        <v>46156.501770833333</v>
      </c>
      <c r="AG2038" s="2">
        <v>190839</v>
      </c>
    </row>
    <row r="2039" spans="1:33" ht="60" x14ac:dyDescent="0.25">
      <c r="A2039" s="2" t="s">
        <v>29071</v>
      </c>
      <c r="B2039" s="2" t="s">
        <v>27804</v>
      </c>
      <c r="C2039" s="2" t="s">
        <v>29072</v>
      </c>
      <c r="F2039" s="2" t="s">
        <v>27948</v>
      </c>
      <c r="G2039" s="2" t="s">
        <v>27949</v>
      </c>
      <c r="H2039" s="2" t="s">
        <v>3338</v>
      </c>
      <c r="I2039" s="2" t="s">
        <v>27950</v>
      </c>
      <c r="J2039" s="2" t="s">
        <v>28</v>
      </c>
      <c r="K2039" s="2" t="s">
        <v>43</v>
      </c>
      <c r="L2039" s="2" t="s">
        <v>372</v>
      </c>
      <c r="M2039" s="2" t="s">
        <v>373</v>
      </c>
      <c r="N2039" s="2" t="s">
        <v>4235</v>
      </c>
      <c r="O2039" s="3" t="s">
        <v>32</v>
      </c>
      <c r="P2039" s="24">
        <v>0</v>
      </c>
      <c r="Q2039" s="24">
        <v>1</v>
      </c>
      <c r="R2039" s="27" t="s">
        <v>1568</v>
      </c>
      <c r="S2039" s="28" t="s">
        <v>1585</v>
      </c>
      <c r="T2039" s="2" t="s">
        <v>38</v>
      </c>
      <c r="U2039" s="2">
        <v>2060000</v>
      </c>
      <c r="V2039" s="2" t="s">
        <v>26946</v>
      </c>
      <c r="W2039" s="2" t="s">
        <v>34</v>
      </c>
      <c r="X2039" s="58" t="s">
        <v>26946</v>
      </c>
      <c r="Z2039" s="2">
        <v>2060000</v>
      </c>
      <c r="AB2039" s="58">
        <v>46162.432986111111</v>
      </c>
      <c r="AC2039" s="2">
        <v>0</v>
      </c>
      <c r="AD2039" s="104">
        <v>2060000</v>
      </c>
      <c r="AE2039" s="2">
        <v>46162.432986111111</v>
      </c>
      <c r="AG2039" s="2">
        <v>198914</v>
      </c>
    </row>
    <row r="2040" spans="1:33" ht="75" x14ac:dyDescent="0.25">
      <c r="A2040" s="2" t="s">
        <v>29266</v>
      </c>
      <c r="B2040" s="2" t="s">
        <v>27804</v>
      </c>
      <c r="C2040" s="2" t="s">
        <v>29267</v>
      </c>
      <c r="F2040" s="2" t="s">
        <v>29268</v>
      </c>
      <c r="G2040" s="2" t="s">
        <v>29269</v>
      </c>
      <c r="H2040" s="2" t="s">
        <v>29270</v>
      </c>
      <c r="I2040" s="2" t="s">
        <v>29271</v>
      </c>
      <c r="J2040" s="2" t="s">
        <v>28</v>
      </c>
      <c r="K2040" s="2" t="s">
        <v>173</v>
      </c>
      <c r="L2040" s="2" t="s">
        <v>112</v>
      </c>
      <c r="M2040" s="2" t="s">
        <v>510</v>
      </c>
      <c r="N2040" s="2" t="s">
        <v>3681</v>
      </c>
      <c r="O2040" s="2" t="s">
        <v>32</v>
      </c>
      <c r="P2040" s="24">
        <v>0</v>
      </c>
      <c r="Q2040" s="24">
        <v>2</v>
      </c>
      <c r="R2040" s="27" t="s">
        <v>1568</v>
      </c>
      <c r="S2040" s="28" t="s">
        <v>1584</v>
      </c>
      <c r="T2040" s="2" t="s">
        <v>119</v>
      </c>
      <c r="U2040" s="2">
        <v>4944000</v>
      </c>
      <c r="V2040" s="2" t="s">
        <v>27804</v>
      </c>
      <c r="W2040" s="2" t="s">
        <v>34</v>
      </c>
      <c r="X2040" s="58" t="s">
        <v>27804</v>
      </c>
      <c r="Z2040" s="2">
        <v>4944000</v>
      </c>
      <c r="AB2040" s="58">
        <v>46156.512349537035</v>
      </c>
      <c r="AC2040" s="2">
        <v>0</v>
      </c>
      <c r="AD2040" s="104">
        <v>4944000</v>
      </c>
      <c r="AE2040" s="2">
        <v>46156.512349537035</v>
      </c>
      <c r="AG2040" s="2">
        <v>190861</v>
      </c>
    </row>
    <row r="2041" spans="1:33" ht="45" x14ac:dyDescent="0.25">
      <c r="A2041" s="2" t="s">
        <v>27946</v>
      </c>
      <c r="B2041" s="2" t="s">
        <v>27804</v>
      </c>
      <c r="C2041" s="2" t="s">
        <v>27947</v>
      </c>
      <c r="F2041" s="2" t="s">
        <v>27948</v>
      </c>
      <c r="G2041" s="2" t="s">
        <v>27949</v>
      </c>
      <c r="H2041" s="2" t="s">
        <v>3338</v>
      </c>
      <c r="I2041" s="2" t="s">
        <v>27950</v>
      </c>
      <c r="J2041" s="2" t="s">
        <v>28</v>
      </c>
      <c r="K2041" s="2" t="s">
        <v>43</v>
      </c>
      <c r="L2041" s="2" t="s">
        <v>372</v>
      </c>
      <c r="M2041" s="2" t="s">
        <v>373</v>
      </c>
      <c r="N2041" s="2" t="s">
        <v>4235</v>
      </c>
      <c r="O2041" s="2" t="s">
        <v>32</v>
      </c>
      <c r="P2041" s="24">
        <v>0</v>
      </c>
      <c r="Q2041" s="24">
        <v>1</v>
      </c>
      <c r="R2041" s="27" t="s">
        <v>1568</v>
      </c>
      <c r="S2041" s="28" t="s">
        <v>1589</v>
      </c>
      <c r="T2041" s="2" t="s">
        <v>33</v>
      </c>
      <c r="U2041" s="2">
        <v>412000</v>
      </c>
      <c r="V2041" s="2" t="s">
        <v>27143</v>
      </c>
      <c r="W2041" s="2" t="s">
        <v>34</v>
      </c>
      <c r="X2041" s="58" t="s">
        <v>26946</v>
      </c>
      <c r="Z2041" s="2">
        <v>412000</v>
      </c>
      <c r="AB2041" s="58">
        <v>46162.439456018517</v>
      </c>
      <c r="AC2041" s="2">
        <v>0</v>
      </c>
      <c r="AD2041" s="104">
        <v>412000</v>
      </c>
      <c r="AE2041" s="2">
        <v>46162.439456018517</v>
      </c>
      <c r="AG2041" s="2">
        <v>196180</v>
      </c>
    </row>
    <row r="2042" spans="1:33" ht="45" x14ac:dyDescent="0.25">
      <c r="A2042" s="2" t="s">
        <v>27951</v>
      </c>
      <c r="B2042" s="2" t="s">
        <v>27804</v>
      </c>
      <c r="C2042" s="2" t="s">
        <v>27952</v>
      </c>
      <c r="F2042" s="2" t="s">
        <v>27753</v>
      </c>
      <c r="G2042" s="2" t="s">
        <v>27754</v>
      </c>
      <c r="H2042" s="2" t="s">
        <v>18636</v>
      </c>
      <c r="I2042" s="2" t="s">
        <v>27755</v>
      </c>
      <c r="J2042" s="2" t="s">
        <v>28</v>
      </c>
      <c r="K2042" s="2" t="s">
        <v>51</v>
      </c>
      <c r="L2042" s="2" t="s">
        <v>54</v>
      </c>
      <c r="M2042" s="2" t="s">
        <v>55</v>
      </c>
      <c r="N2042" s="2" t="s">
        <v>4807</v>
      </c>
      <c r="O2042" s="2" t="s">
        <v>705</v>
      </c>
      <c r="P2042" s="24">
        <v>0</v>
      </c>
      <c r="Q2042" s="24">
        <v>0</v>
      </c>
      <c r="R2042" s="27" t="s">
        <v>1578</v>
      </c>
      <c r="S2042" s="28" t="s">
        <v>1589</v>
      </c>
      <c r="T2042" s="2" t="s">
        <v>33</v>
      </c>
      <c r="U2042" s="2">
        <v>0</v>
      </c>
      <c r="V2042" s="2" t="s">
        <v>27804</v>
      </c>
      <c r="W2042" s="2" t="s">
        <v>34</v>
      </c>
      <c r="AC2042" s="2">
        <v>0</v>
      </c>
      <c r="AD2042" s="104"/>
    </row>
    <row r="2043" spans="1:33" ht="45" x14ac:dyDescent="0.25">
      <c r="A2043" s="2" t="s">
        <v>27953</v>
      </c>
      <c r="B2043" s="2" t="s">
        <v>27804</v>
      </c>
      <c r="C2043" s="2" t="s">
        <v>27954</v>
      </c>
      <c r="F2043" s="2" t="s">
        <v>27955</v>
      </c>
      <c r="G2043" s="2" t="s">
        <v>27956</v>
      </c>
      <c r="H2043" s="2" t="s">
        <v>27957</v>
      </c>
      <c r="I2043" s="2" t="s">
        <v>27958</v>
      </c>
      <c r="J2043" s="2" t="s">
        <v>28</v>
      </c>
      <c r="K2043" s="2" t="s">
        <v>173</v>
      </c>
      <c r="L2043" s="2" t="s">
        <v>370</v>
      </c>
      <c r="M2043" s="2" t="s">
        <v>371</v>
      </c>
      <c r="N2043" s="2" t="s">
        <v>3425</v>
      </c>
      <c r="O2043" s="2" t="s">
        <v>32</v>
      </c>
      <c r="P2043" s="24">
        <v>0</v>
      </c>
      <c r="Q2043" s="24">
        <v>1</v>
      </c>
      <c r="R2043" s="27" t="s">
        <v>1568</v>
      </c>
      <c r="S2043" s="28" t="s">
        <v>1589</v>
      </c>
      <c r="T2043" s="2" t="s">
        <v>33</v>
      </c>
      <c r="U2043" s="2">
        <v>412000</v>
      </c>
      <c r="V2043" s="2" t="s">
        <v>27804</v>
      </c>
      <c r="W2043" s="2" t="s">
        <v>34</v>
      </c>
      <c r="X2043" s="58" t="s">
        <v>27575</v>
      </c>
      <c r="Z2043" s="2">
        <v>412000</v>
      </c>
      <c r="AB2043" s="58">
        <v>46157.366944444446</v>
      </c>
      <c r="AC2043" s="2">
        <v>0</v>
      </c>
      <c r="AD2043" s="104">
        <v>412000</v>
      </c>
      <c r="AE2043" s="2">
        <v>46157.366944444446</v>
      </c>
      <c r="AG2043" s="2">
        <v>191979</v>
      </c>
    </row>
    <row r="2044" spans="1:33" ht="60" x14ac:dyDescent="0.25">
      <c r="A2044" s="2" t="s">
        <v>29073</v>
      </c>
      <c r="B2044" s="2" t="s">
        <v>27804</v>
      </c>
      <c r="C2044" s="2" t="s">
        <v>29074</v>
      </c>
      <c r="F2044" s="2" t="s">
        <v>13508</v>
      </c>
      <c r="G2044" s="2" t="s">
        <v>13509</v>
      </c>
      <c r="H2044" s="2" t="s">
        <v>13510</v>
      </c>
      <c r="I2044" s="2" t="s">
        <v>19975</v>
      </c>
      <c r="J2044" s="2" t="s">
        <v>28</v>
      </c>
      <c r="K2044" s="2" t="s">
        <v>173</v>
      </c>
      <c r="L2044" s="2" t="s">
        <v>5892</v>
      </c>
      <c r="M2044" s="2" t="s">
        <v>383</v>
      </c>
      <c r="N2044" s="2" t="s">
        <v>5893</v>
      </c>
      <c r="O2044" s="2" t="s">
        <v>32</v>
      </c>
      <c r="P2044" s="24">
        <v>0</v>
      </c>
      <c r="Q2044" s="24">
        <v>22</v>
      </c>
      <c r="R2044" s="27" t="s">
        <v>1568</v>
      </c>
      <c r="S2044" s="28" t="s">
        <v>1585</v>
      </c>
      <c r="T2044" s="2" t="s">
        <v>38</v>
      </c>
      <c r="U2044" s="2">
        <v>2060000</v>
      </c>
      <c r="V2044" s="2" t="s">
        <v>27804</v>
      </c>
      <c r="W2044" s="2" t="s">
        <v>34</v>
      </c>
      <c r="X2044" s="58" t="s">
        <v>27575</v>
      </c>
      <c r="Z2044" s="2">
        <v>2060000</v>
      </c>
      <c r="AB2044" s="58">
        <v>46157.118518518517</v>
      </c>
      <c r="AC2044" s="2">
        <v>0</v>
      </c>
      <c r="AD2044" s="104">
        <v>2060000</v>
      </c>
      <c r="AE2044" s="2">
        <v>46157.118518518517</v>
      </c>
      <c r="AG2044" s="2">
        <v>191983</v>
      </c>
    </row>
    <row r="2045" spans="1:33" ht="60" x14ac:dyDescent="0.25">
      <c r="A2045" s="2" t="s">
        <v>27959</v>
      </c>
      <c r="B2045" s="2" t="s">
        <v>27804</v>
      </c>
      <c r="C2045" s="2" t="s">
        <v>27960</v>
      </c>
      <c r="F2045" s="2" t="s">
        <v>27961</v>
      </c>
      <c r="G2045" s="2" t="s">
        <v>27962</v>
      </c>
      <c r="H2045" s="2" t="s">
        <v>27963</v>
      </c>
      <c r="I2045" s="2" t="s">
        <v>27964</v>
      </c>
      <c r="J2045" s="2" t="s">
        <v>28</v>
      </c>
      <c r="K2045" s="2" t="s">
        <v>48</v>
      </c>
      <c r="L2045" s="2" t="s">
        <v>12989</v>
      </c>
      <c r="M2045" s="2" t="s">
        <v>242</v>
      </c>
      <c r="N2045" s="2" t="s">
        <v>12990</v>
      </c>
      <c r="O2045" s="2" t="s">
        <v>32</v>
      </c>
      <c r="P2045" s="24">
        <v>0</v>
      </c>
      <c r="Q2045" s="24">
        <v>1</v>
      </c>
      <c r="R2045" s="27" t="s">
        <v>1568</v>
      </c>
      <c r="S2045" s="28" t="s">
        <v>1589</v>
      </c>
      <c r="T2045" s="2" t="s">
        <v>33</v>
      </c>
      <c r="U2045" s="2">
        <v>412000</v>
      </c>
      <c r="V2045" s="2" t="s">
        <v>27804</v>
      </c>
      <c r="W2045" s="2" t="s">
        <v>34</v>
      </c>
      <c r="X2045" s="58" t="s">
        <v>27804</v>
      </c>
      <c r="Z2045" s="2">
        <v>412000</v>
      </c>
      <c r="AB2045" s="58">
        <v>46156.550393518519</v>
      </c>
      <c r="AC2045" s="2">
        <v>0</v>
      </c>
      <c r="AD2045" s="104">
        <v>412000</v>
      </c>
      <c r="AE2045" s="2">
        <v>46156.550393518519</v>
      </c>
      <c r="AG2045" s="2">
        <v>190753</v>
      </c>
    </row>
    <row r="2046" spans="1:33" ht="45" x14ac:dyDescent="0.25">
      <c r="A2046" s="2" t="s">
        <v>27965</v>
      </c>
      <c r="B2046" s="2" t="s">
        <v>27804</v>
      </c>
      <c r="C2046" s="2" t="s">
        <v>27966</v>
      </c>
      <c r="F2046" s="2" t="s">
        <v>27967</v>
      </c>
      <c r="G2046" s="2" t="s">
        <v>27968</v>
      </c>
      <c r="H2046" s="2" t="s">
        <v>27969</v>
      </c>
      <c r="I2046" s="2" t="s">
        <v>27970</v>
      </c>
      <c r="J2046" s="2" t="s">
        <v>28</v>
      </c>
      <c r="K2046" s="2" t="s">
        <v>43</v>
      </c>
      <c r="L2046" s="2" t="s">
        <v>387</v>
      </c>
      <c r="M2046" s="2" t="s">
        <v>388</v>
      </c>
      <c r="N2046" s="2" t="s">
        <v>3037</v>
      </c>
      <c r="O2046" s="2" t="s">
        <v>19490</v>
      </c>
      <c r="P2046" s="24">
        <v>0</v>
      </c>
      <c r="Q2046" s="24">
        <v>0</v>
      </c>
      <c r="R2046" s="27" t="s">
        <v>1579</v>
      </c>
      <c r="S2046" s="28" t="s">
        <v>1589</v>
      </c>
      <c r="T2046" s="2" t="s">
        <v>33</v>
      </c>
      <c r="U2046" s="2">
        <v>412000</v>
      </c>
      <c r="V2046" s="2" t="s">
        <v>27804</v>
      </c>
      <c r="W2046" s="2" t="s">
        <v>34</v>
      </c>
      <c r="X2046" s="58" t="s">
        <v>26946</v>
      </c>
      <c r="Y2046" s="2" t="s">
        <v>39</v>
      </c>
      <c r="Z2046" s="2">
        <v>412000</v>
      </c>
      <c r="AA2046" s="2" t="s">
        <v>40</v>
      </c>
      <c r="AB2046" s="58">
        <v>46162.462141203701</v>
      </c>
      <c r="AC2046" s="2">
        <v>0</v>
      </c>
      <c r="AD2046" s="104">
        <v>412000</v>
      </c>
      <c r="AE2046" s="2">
        <v>46162.462141203701</v>
      </c>
      <c r="AG2046" s="2">
        <v>198576</v>
      </c>
    </row>
    <row r="2047" spans="1:33" ht="45" x14ac:dyDescent="0.25">
      <c r="A2047" s="2" t="s">
        <v>27971</v>
      </c>
      <c r="B2047" s="2" t="s">
        <v>27804</v>
      </c>
      <c r="C2047" s="2" t="s">
        <v>27972</v>
      </c>
      <c r="F2047" s="2" t="s">
        <v>27973</v>
      </c>
      <c r="G2047" s="2" t="s">
        <v>27974</v>
      </c>
      <c r="H2047" s="2" t="s">
        <v>27975</v>
      </c>
      <c r="I2047" s="2" t="s">
        <v>27976</v>
      </c>
      <c r="J2047" s="2" t="s">
        <v>28</v>
      </c>
      <c r="K2047" s="2" t="s">
        <v>51</v>
      </c>
      <c r="L2047" s="2" t="s">
        <v>158</v>
      </c>
      <c r="M2047" s="2" t="s">
        <v>159</v>
      </c>
      <c r="N2047" s="2" t="s">
        <v>4021</v>
      </c>
      <c r="O2047" s="2" t="s">
        <v>32</v>
      </c>
      <c r="P2047" s="24">
        <v>0</v>
      </c>
      <c r="Q2047" s="24">
        <v>1</v>
      </c>
      <c r="R2047" s="27" t="s">
        <v>1568</v>
      </c>
      <c r="S2047" s="28" t="s">
        <v>1589</v>
      </c>
      <c r="T2047" s="2" t="s">
        <v>33</v>
      </c>
      <c r="U2047" s="2">
        <v>412000</v>
      </c>
      <c r="V2047" s="2" t="s">
        <v>27804</v>
      </c>
      <c r="W2047" s="2" t="s">
        <v>34</v>
      </c>
      <c r="X2047" s="58" t="s">
        <v>25940</v>
      </c>
      <c r="Z2047" s="2">
        <v>412000</v>
      </c>
      <c r="AB2047" s="58">
        <v>46168.486319444448</v>
      </c>
      <c r="AC2047" s="2">
        <v>0</v>
      </c>
      <c r="AD2047" s="104">
        <v>412000</v>
      </c>
      <c r="AE2047" s="2">
        <v>46168.486319444448</v>
      </c>
      <c r="AG2047" s="2">
        <v>198607</v>
      </c>
    </row>
    <row r="2048" spans="1:33" ht="60" x14ac:dyDescent="0.25">
      <c r="A2048" s="2" t="s">
        <v>29075</v>
      </c>
      <c r="B2048" s="2" t="s">
        <v>27804</v>
      </c>
      <c r="C2048" s="2" t="s">
        <v>29076</v>
      </c>
      <c r="F2048" s="2" t="s">
        <v>27985</v>
      </c>
      <c r="G2048" s="2" t="s">
        <v>27986</v>
      </c>
      <c r="H2048" s="2" t="s">
        <v>27987</v>
      </c>
      <c r="I2048" s="2" t="s">
        <v>27988</v>
      </c>
      <c r="J2048" s="2" t="s">
        <v>28</v>
      </c>
      <c r="K2048" s="2" t="s">
        <v>173</v>
      </c>
      <c r="L2048" s="2" t="s">
        <v>5892</v>
      </c>
      <c r="M2048" s="2" t="s">
        <v>383</v>
      </c>
      <c r="N2048" s="2" t="s">
        <v>5893</v>
      </c>
      <c r="O2048" s="2" t="s">
        <v>19490</v>
      </c>
      <c r="P2048" s="24">
        <v>0</v>
      </c>
      <c r="Q2048" s="24">
        <v>0</v>
      </c>
      <c r="R2048" s="27" t="s">
        <v>1579</v>
      </c>
      <c r="S2048" s="28" t="s">
        <v>1585</v>
      </c>
      <c r="T2048" s="2" t="s">
        <v>38</v>
      </c>
      <c r="U2048" s="2">
        <v>2060000</v>
      </c>
      <c r="V2048" s="2" t="s">
        <v>27804</v>
      </c>
      <c r="W2048" s="2" t="s">
        <v>34</v>
      </c>
      <c r="X2048" s="58" t="s">
        <v>26946</v>
      </c>
      <c r="Y2048" s="2" t="s">
        <v>39</v>
      </c>
      <c r="Z2048" s="2">
        <v>2060000</v>
      </c>
      <c r="AA2048" s="2" t="s">
        <v>40</v>
      </c>
      <c r="AB2048" s="58">
        <v>46162.626736111109</v>
      </c>
      <c r="AC2048" s="2">
        <v>0</v>
      </c>
      <c r="AD2048" s="104">
        <v>2060000</v>
      </c>
      <c r="AE2048" s="2">
        <v>46162.626736111109</v>
      </c>
      <c r="AG2048" s="2">
        <v>197724</v>
      </c>
    </row>
    <row r="2049" spans="1:33" ht="45" x14ac:dyDescent="0.25">
      <c r="A2049" s="2" t="s">
        <v>29567</v>
      </c>
      <c r="B2049" s="2" t="s">
        <v>27804</v>
      </c>
      <c r="C2049" s="2" t="s">
        <v>29568</v>
      </c>
      <c r="F2049" s="2" t="s">
        <v>18535</v>
      </c>
      <c r="G2049" s="2" t="s">
        <v>18536</v>
      </c>
      <c r="H2049" s="2" t="s">
        <v>18537</v>
      </c>
      <c r="I2049" s="2" t="s">
        <v>21990</v>
      </c>
      <c r="J2049" s="2" t="s">
        <v>28</v>
      </c>
      <c r="K2049" s="2" t="s">
        <v>74</v>
      </c>
      <c r="L2049" s="2" t="s">
        <v>131</v>
      </c>
      <c r="M2049" s="2" t="s">
        <v>132</v>
      </c>
      <c r="N2049" s="2" t="s">
        <v>18538</v>
      </c>
      <c r="O2049" s="3" t="s">
        <v>705</v>
      </c>
      <c r="P2049" s="24">
        <v>0</v>
      </c>
      <c r="Q2049" s="24">
        <v>0</v>
      </c>
      <c r="R2049" s="27" t="s">
        <v>1578</v>
      </c>
      <c r="S2049" s="28" t="s">
        <v>1582</v>
      </c>
      <c r="T2049" s="2" t="s">
        <v>160</v>
      </c>
      <c r="U2049" s="2">
        <v>0</v>
      </c>
      <c r="V2049" s="2" t="s">
        <v>27804</v>
      </c>
      <c r="W2049" s="2" t="s">
        <v>34</v>
      </c>
      <c r="AC2049" s="2">
        <v>0</v>
      </c>
      <c r="AD2049" s="104"/>
    </row>
    <row r="2050" spans="1:33" ht="45" x14ac:dyDescent="0.25">
      <c r="A2050" s="2" t="s">
        <v>27977</v>
      </c>
      <c r="B2050" s="2" t="s">
        <v>27804</v>
      </c>
      <c r="C2050" s="2" t="s">
        <v>27978</v>
      </c>
      <c r="F2050" s="2" t="s">
        <v>27979</v>
      </c>
      <c r="G2050" s="2" t="s">
        <v>27980</v>
      </c>
      <c r="H2050" s="2" t="s">
        <v>27981</v>
      </c>
      <c r="I2050" s="2" t="s">
        <v>27982</v>
      </c>
      <c r="J2050" s="2" t="s">
        <v>28</v>
      </c>
      <c r="K2050" s="2" t="s">
        <v>173</v>
      </c>
      <c r="L2050" s="2" t="s">
        <v>784</v>
      </c>
      <c r="M2050" s="2" t="s">
        <v>1414</v>
      </c>
      <c r="N2050" s="2" t="s">
        <v>3306</v>
      </c>
      <c r="O2050" s="3" t="s">
        <v>32</v>
      </c>
      <c r="P2050" s="24">
        <v>0</v>
      </c>
      <c r="Q2050" s="24">
        <v>1</v>
      </c>
      <c r="R2050" s="27" t="s">
        <v>1568</v>
      </c>
      <c r="S2050" s="28" t="s">
        <v>1589</v>
      </c>
      <c r="T2050" s="2" t="s">
        <v>33</v>
      </c>
      <c r="U2050" s="2">
        <v>412000</v>
      </c>
      <c r="V2050" s="2" t="s">
        <v>27575</v>
      </c>
      <c r="W2050" s="2" t="s">
        <v>34</v>
      </c>
      <c r="X2050" s="58" t="s">
        <v>27143</v>
      </c>
      <c r="Z2050" s="2">
        <v>412000</v>
      </c>
      <c r="AB2050" s="58">
        <v>46161.774305555555</v>
      </c>
      <c r="AC2050" s="2">
        <v>0</v>
      </c>
      <c r="AD2050" s="104">
        <v>412000</v>
      </c>
      <c r="AE2050" s="2">
        <v>46161.774305555555</v>
      </c>
      <c r="AG2050" s="2">
        <v>197478</v>
      </c>
    </row>
    <row r="2051" spans="1:33" ht="60" x14ac:dyDescent="0.25">
      <c r="A2051" s="2" t="s">
        <v>27983</v>
      </c>
      <c r="B2051" s="2" t="s">
        <v>27804</v>
      </c>
      <c r="C2051" s="2" t="s">
        <v>27984</v>
      </c>
      <c r="F2051" s="2" t="s">
        <v>27985</v>
      </c>
      <c r="G2051" s="2" t="s">
        <v>27986</v>
      </c>
      <c r="H2051" s="2" t="s">
        <v>27987</v>
      </c>
      <c r="I2051" s="2" t="s">
        <v>27988</v>
      </c>
      <c r="J2051" s="2" t="s">
        <v>28</v>
      </c>
      <c r="K2051" s="2" t="s">
        <v>173</v>
      </c>
      <c r="L2051" s="2" t="s">
        <v>5892</v>
      </c>
      <c r="M2051" s="2" t="s">
        <v>383</v>
      </c>
      <c r="N2051" s="2" t="s">
        <v>5893</v>
      </c>
      <c r="O2051" s="2" t="s">
        <v>19490</v>
      </c>
      <c r="P2051" s="24">
        <v>0</v>
      </c>
      <c r="Q2051" s="24">
        <v>0</v>
      </c>
      <c r="R2051" s="27" t="s">
        <v>1579</v>
      </c>
      <c r="S2051" s="28" t="s">
        <v>1589</v>
      </c>
      <c r="T2051" s="2" t="s">
        <v>33</v>
      </c>
      <c r="U2051" s="2">
        <v>412000</v>
      </c>
      <c r="V2051" s="2" t="s">
        <v>27804</v>
      </c>
      <c r="W2051" s="2" t="s">
        <v>34</v>
      </c>
      <c r="X2051" s="58" t="s">
        <v>27575</v>
      </c>
      <c r="Y2051" s="2" t="s">
        <v>39</v>
      </c>
      <c r="Z2051" s="2">
        <v>412000</v>
      </c>
      <c r="AA2051" s="2" t="s">
        <v>40</v>
      </c>
      <c r="AB2051" s="58">
        <v>46157.118854166663</v>
      </c>
      <c r="AC2051" s="2">
        <v>0</v>
      </c>
      <c r="AD2051" s="104">
        <v>412000</v>
      </c>
      <c r="AE2051" s="2">
        <v>46157.118854166663</v>
      </c>
      <c r="AG2051" s="2">
        <v>191980</v>
      </c>
    </row>
    <row r="2052" spans="1:33" ht="45" x14ac:dyDescent="0.25">
      <c r="A2052" s="2" t="s">
        <v>27989</v>
      </c>
      <c r="B2052" s="2" t="s">
        <v>27804</v>
      </c>
      <c r="C2052" s="2" t="s">
        <v>27990</v>
      </c>
      <c r="F2052" s="2" t="s">
        <v>27991</v>
      </c>
      <c r="G2052" s="2" t="s">
        <v>27992</v>
      </c>
      <c r="H2052" s="2" t="s">
        <v>27993</v>
      </c>
      <c r="I2052" s="2" t="s">
        <v>27994</v>
      </c>
      <c r="J2052" s="2" t="s">
        <v>28</v>
      </c>
      <c r="K2052" s="2" t="s">
        <v>68</v>
      </c>
      <c r="L2052" s="2" t="s">
        <v>1853</v>
      </c>
      <c r="M2052" s="2" t="s">
        <v>1725</v>
      </c>
      <c r="N2052" s="2" t="s">
        <v>3162</v>
      </c>
      <c r="O2052" s="2" t="s">
        <v>32</v>
      </c>
      <c r="P2052" s="24">
        <v>0</v>
      </c>
      <c r="Q2052" s="24">
        <v>1</v>
      </c>
      <c r="R2052" s="27" t="s">
        <v>1568</v>
      </c>
      <c r="S2052" s="28" t="s">
        <v>1589</v>
      </c>
      <c r="T2052" s="2" t="s">
        <v>33</v>
      </c>
      <c r="U2052" s="2">
        <v>412000</v>
      </c>
      <c r="V2052" s="2" t="s">
        <v>27804</v>
      </c>
      <c r="W2052" s="2" t="s">
        <v>34</v>
      </c>
      <c r="X2052" s="58" t="s">
        <v>27804</v>
      </c>
      <c r="Z2052" s="2">
        <v>412000</v>
      </c>
      <c r="AB2052" s="58">
        <v>46156.630543981482</v>
      </c>
      <c r="AC2052" s="2">
        <v>0</v>
      </c>
      <c r="AD2052" s="104">
        <v>412000</v>
      </c>
      <c r="AE2052" s="2">
        <v>46156.630543981482</v>
      </c>
      <c r="AG2052" s="2">
        <v>191450</v>
      </c>
    </row>
    <row r="2053" spans="1:33" ht="45" x14ac:dyDescent="0.25">
      <c r="A2053" s="2" t="s">
        <v>29364</v>
      </c>
      <c r="B2053" s="2" t="s">
        <v>27804</v>
      </c>
      <c r="C2053" s="2" t="s">
        <v>29365</v>
      </c>
      <c r="F2053" s="2" t="s">
        <v>29366</v>
      </c>
      <c r="G2053" s="2" t="s">
        <v>29367</v>
      </c>
      <c r="H2053" s="2" t="s">
        <v>29368</v>
      </c>
      <c r="I2053" s="2" t="s">
        <v>29369</v>
      </c>
      <c r="J2053" s="2" t="s">
        <v>28</v>
      </c>
      <c r="K2053" s="2" t="s">
        <v>43</v>
      </c>
      <c r="L2053" s="2" t="s">
        <v>57</v>
      </c>
      <c r="M2053" s="2" t="s">
        <v>58</v>
      </c>
      <c r="N2053" s="2" t="s">
        <v>4686</v>
      </c>
      <c r="O2053" s="2" t="s">
        <v>705</v>
      </c>
      <c r="P2053" s="24">
        <v>0</v>
      </c>
      <c r="Q2053" s="24">
        <v>0</v>
      </c>
      <c r="R2053" s="27" t="s">
        <v>1578</v>
      </c>
      <c r="S2053" s="28" t="s">
        <v>1583</v>
      </c>
      <c r="T2053" s="2" t="s">
        <v>130</v>
      </c>
      <c r="U2053" s="2">
        <v>0</v>
      </c>
      <c r="V2053" s="2" t="s">
        <v>27405</v>
      </c>
      <c r="W2053" s="2" t="s">
        <v>34</v>
      </c>
      <c r="AC2053" s="2">
        <v>0</v>
      </c>
      <c r="AD2053" s="104"/>
    </row>
    <row r="2054" spans="1:33" ht="45" x14ac:dyDescent="0.25">
      <c r="A2054" s="2" t="s">
        <v>27995</v>
      </c>
      <c r="B2054" s="2" t="s">
        <v>27804</v>
      </c>
      <c r="C2054" s="2" t="s">
        <v>27996</v>
      </c>
      <c r="F2054" s="2" t="s">
        <v>27997</v>
      </c>
      <c r="G2054" s="2" t="s">
        <v>27998</v>
      </c>
      <c r="H2054" s="2" t="s">
        <v>27999</v>
      </c>
      <c r="I2054" s="2" t="s">
        <v>28000</v>
      </c>
      <c r="J2054" s="2" t="s">
        <v>28</v>
      </c>
      <c r="K2054" s="2" t="s">
        <v>43</v>
      </c>
      <c r="L2054" s="2" t="s">
        <v>44</v>
      </c>
      <c r="M2054" s="2" t="s">
        <v>45</v>
      </c>
      <c r="N2054" s="2" t="s">
        <v>2977</v>
      </c>
      <c r="O2054" s="3" t="s">
        <v>32</v>
      </c>
      <c r="P2054" s="24">
        <v>0</v>
      </c>
      <c r="Q2054" s="24">
        <v>1</v>
      </c>
      <c r="R2054" s="27" t="s">
        <v>1568</v>
      </c>
      <c r="S2054" s="28" t="s">
        <v>1589</v>
      </c>
      <c r="T2054" s="2" t="s">
        <v>33</v>
      </c>
      <c r="U2054" s="2">
        <v>412000</v>
      </c>
      <c r="V2054" s="2" t="s">
        <v>27804</v>
      </c>
      <c r="W2054" s="2" t="s">
        <v>34</v>
      </c>
      <c r="X2054" s="58" t="s">
        <v>27804</v>
      </c>
      <c r="Z2054" s="2">
        <v>412000</v>
      </c>
      <c r="AB2054" s="58">
        <v>46156.49391203704</v>
      </c>
      <c r="AC2054" s="2">
        <v>0</v>
      </c>
      <c r="AD2054" s="104">
        <v>412000</v>
      </c>
      <c r="AE2054" s="2">
        <v>46156.49391203704</v>
      </c>
      <c r="AG2054" s="2">
        <v>190688</v>
      </c>
    </row>
    <row r="2055" spans="1:33" ht="60" x14ac:dyDescent="0.25">
      <c r="A2055" s="2" t="s">
        <v>29077</v>
      </c>
      <c r="B2055" s="2" t="s">
        <v>27804</v>
      </c>
      <c r="C2055" s="2" t="s">
        <v>29078</v>
      </c>
      <c r="F2055" s="2" t="s">
        <v>18074</v>
      </c>
      <c r="G2055" s="2" t="s">
        <v>18075</v>
      </c>
      <c r="H2055" s="2" t="s">
        <v>18076</v>
      </c>
      <c r="I2055" s="2" t="s">
        <v>21089</v>
      </c>
      <c r="J2055" s="2" t="s">
        <v>28</v>
      </c>
      <c r="K2055" s="2" t="s">
        <v>78</v>
      </c>
      <c r="L2055" s="2" t="s">
        <v>208</v>
      </c>
      <c r="M2055" s="2" t="s">
        <v>330</v>
      </c>
      <c r="N2055" s="2" t="s">
        <v>4057</v>
      </c>
      <c r="O2055" s="2" t="s">
        <v>19490</v>
      </c>
      <c r="P2055" s="24">
        <v>0</v>
      </c>
      <c r="Q2055" s="24">
        <v>0</v>
      </c>
      <c r="R2055" s="27" t="s">
        <v>1579</v>
      </c>
      <c r="S2055" s="28" t="s">
        <v>1585</v>
      </c>
      <c r="T2055" s="2" t="s">
        <v>38</v>
      </c>
      <c r="U2055" s="2">
        <v>2060000</v>
      </c>
      <c r="V2055" s="2" t="s">
        <v>27804</v>
      </c>
      <c r="W2055" s="2" t="s">
        <v>34</v>
      </c>
      <c r="X2055" s="58" t="s">
        <v>27804</v>
      </c>
      <c r="Y2055" s="2" t="s">
        <v>39</v>
      </c>
      <c r="Z2055" s="2">
        <v>2060000</v>
      </c>
      <c r="AA2055" s="2" t="s">
        <v>40</v>
      </c>
      <c r="AB2055" s="58">
        <v>46156.526597222219</v>
      </c>
      <c r="AC2055" s="2">
        <v>0</v>
      </c>
      <c r="AD2055" s="104">
        <v>2060000</v>
      </c>
      <c r="AE2055" s="2">
        <v>46156.526597222219</v>
      </c>
      <c r="AG2055" s="2">
        <v>190845</v>
      </c>
    </row>
    <row r="2056" spans="1:33" ht="45" x14ac:dyDescent="0.25">
      <c r="A2056" s="2" t="s">
        <v>28001</v>
      </c>
      <c r="B2056" s="2" t="s">
        <v>27804</v>
      </c>
      <c r="C2056" s="2" t="s">
        <v>28002</v>
      </c>
      <c r="F2056" s="2" t="s">
        <v>28003</v>
      </c>
      <c r="G2056" s="2" t="s">
        <v>28004</v>
      </c>
      <c r="H2056" s="2" t="s">
        <v>28005</v>
      </c>
      <c r="I2056" s="2" t="s">
        <v>28006</v>
      </c>
      <c r="J2056" s="2" t="s">
        <v>28</v>
      </c>
      <c r="K2056" s="2" t="s">
        <v>43</v>
      </c>
      <c r="L2056" s="2" t="s">
        <v>44</v>
      </c>
      <c r="M2056" s="2" t="s">
        <v>45</v>
      </c>
      <c r="N2056" s="2" t="s">
        <v>2977</v>
      </c>
      <c r="O2056" s="2" t="s">
        <v>32</v>
      </c>
      <c r="P2056" s="24">
        <v>0</v>
      </c>
      <c r="Q2056" s="24">
        <v>1</v>
      </c>
      <c r="R2056" s="27" t="s">
        <v>1568</v>
      </c>
      <c r="S2056" s="28" t="s">
        <v>1589</v>
      </c>
      <c r="T2056" s="2" t="s">
        <v>33</v>
      </c>
      <c r="U2056" s="2">
        <v>412000</v>
      </c>
      <c r="V2056" s="2" t="s">
        <v>27804</v>
      </c>
      <c r="W2056" s="2" t="s">
        <v>34</v>
      </c>
      <c r="X2056" s="58" t="s">
        <v>27804</v>
      </c>
      <c r="Z2056" s="2">
        <v>412000</v>
      </c>
      <c r="AB2056" s="58">
        <v>46156.474490740744</v>
      </c>
      <c r="AC2056" s="2">
        <v>0</v>
      </c>
      <c r="AD2056" s="104">
        <v>412000</v>
      </c>
      <c r="AE2056" s="2">
        <v>46156.474490740744</v>
      </c>
      <c r="AG2056" s="2">
        <v>190593</v>
      </c>
    </row>
    <row r="2057" spans="1:33" ht="60" x14ac:dyDescent="0.25">
      <c r="A2057" s="2" t="s">
        <v>29079</v>
      </c>
      <c r="B2057" s="2" t="s">
        <v>27804</v>
      </c>
      <c r="C2057" s="2" t="s">
        <v>29080</v>
      </c>
      <c r="F2057" s="2" t="s">
        <v>29081</v>
      </c>
      <c r="G2057" s="2" t="s">
        <v>29082</v>
      </c>
      <c r="H2057" s="2" t="s">
        <v>29083</v>
      </c>
      <c r="I2057" s="2" t="s">
        <v>29084</v>
      </c>
      <c r="J2057" s="2" t="s">
        <v>28</v>
      </c>
      <c r="K2057" s="2" t="s">
        <v>78</v>
      </c>
      <c r="L2057" s="2" t="s">
        <v>1619</v>
      </c>
      <c r="M2057" s="2" t="s">
        <v>1618</v>
      </c>
      <c r="N2057" s="2" t="s">
        <v>4526</v>
      </c>
      <c r="O2057" s="2" t="s">
        <v>32</v>
      </c>
      <c r="P2057" s="24">
        <v>0</v>
      </c>
      <c r="Q2057" s="24">
        <v>1</v>
      </c>
      <c r="R2057" s="27" t="s">
        <v>1568</v>
      </c>
      <c r="S2057" s="28" t="s">
        <v>1585</v>
      </c>
      <c r="T2057" s="2" t="s">
        <v>38</v>
      </c>
      <c r="U2057" s="2">
        <v>2060000</v>
      </c>
      <c r="V2057" s="2" t="s">
        <v>27804</v>
      </c>
      <c r="W2057" s="2" t="s">
        <v>34</v>
      </c>
      <c r="X2057" s="58" t="s">
        <v>27804</v>
      </c>
      <c r="Z2057" s="2">
        <v>2060000</v>
      </c>
      <c r="AB2057" s="58">
        <v>46156.785000000003</v>
      </c>
      <c r="AC2057" s="2">
        <v>0</v>
      </c>
      <c r="AD2057" s="104">
        <v>2060000</v>
      </c>
      <c r="AE2057" s="2">
        <v>46156.785000000003</v>
      </c>
      <c r="AG2057" s="2">
        <v>190846</v>
      </c>
    </row>
    <row r="2058" spans="1:33" ht="45" x14ac:dyDescent="0.25">
      <c r="A2058" s="2" t="s">
        <v>28007</v>
      </c>
      <c r="B2058" s="2" t="s">
        <v>27804</v>
      </c>
      <c r="C2058" s="2" t="s">
        <v>28008</v>
      </c>
      <c r="F2058" s="2" t="s">
        <v>1085</v>
      </c>
      <c r="G2058" s="2" t="s">
        <v>2998</v>
      </c>
      <c r="H2058" s="2" t="s">
        <v>2999</v>
      </c>
      <c r="I2058" s="2" t="s">
        <v>23648</v>
      </c>
      <c r="J2058" s="2" t="s">
        <v>28</v>
      </c>
      <c r="K2058" s="2" t="s">
        <v>43</v>
      </c>
      <c r="L2058" s="2" t="s">
        <v>488</v>
      </c>
      <c r="M2058" s="2" t="s">
        <v>489</v>
      </c>
      <c r="N2058" s="2" t="s">
        <v>3000</v>
      </c>
      <c r="O2058" s="3" t="s">
        <v>32</v>
      </c>
      <c r="P2058" s="24">
        <v>0</v>
      </c>
      <c r="Q2058" s="24">
        <v>1</v>
      </c>
      <c r="R2058" s="27" t="s">
        <v>1568</v>
      </c>
      <c r="S2058" s="28" t="s">
        <v>1589</v>
      </c>
      <c r="T2058" s="2" t="s">
        <v>33</v>
      </c>
      <c r="U2058" s="2">
        <v>412000</v>
      </c>
      <c r="V2058" s="2" t="s">
        <v>27804</v>
      </c>
      <c r="W2058" s="2" t="s">
        <v>34</v>
      </c>
      <c r="X2058" s="58" t="s">
        <v>27804</v>
      </c>
      <c r="Z2058" s="2">
        <v>412000</v>
      </c>
      <c r="AB2058" s="58">
        <v>46156.47378472222</v>
      </c>
      <c r="AC2058" s="2">
        <v>0</v>
      </c>
      <c r="AD2058" s="104">
        <v>412000</v>
      </c>
      <c r="AE2058" s="2">
        <v>46156.47378472222</v>
      </c>
      <c r="AG2058" s="2">
        <v>190598</v>
      </c>
    </row>
    <row r="2059" spans="1:33" ht="45" x14ac:dyDescent="0.25">
      <c r="A2059" s="2" t="s">
        <v>28009</v>
      </c>
      <c r="B2059" s="2" t="s">
        <v>27804</v>
      </c>
      <c r="C2059" s="2" t="s">
        <v>28010</v>
      </c>
      <c r="F2059" s="2" t="s">
        <v>28011</v>
      </c>
      <c r="G2059" s="2" t="s">
        <v>28012</v>
      </c>
      <c r="H2059" s="2" t="s">
        <v>28013</v>
      </c>
      <c r="I2059" s="2" t="s">
        <v>28014</v>
      </c>
      <c r="J2059" s="2" t="s">
        <v>28</v>
      </c>
      <c r="K2059" s="2" t="s">
        <v>43</v>
      </c>
      <c r="L2059" s="2" t="s">
        <v>44</v>
      </c>
      <c r="M2059" s="2" t="s">
        <v>45</v>
      </c>
      <c r="N2059" s="2" t="s">
        <v>2977</v>
      </c>
      <c r="O2059" s="2" t="s">
        <v>32</v>
      </c>
      <c r="P2059" s="24">
        <v>0</v>
      </c>
      <c r="Q2059" s="24">
        <v>1</v>
      </c>
      <c r="R2059" s="27" t="s">
        <v>1568</v>
      </c>
      <c r="S2059" s="28" t="s">
        <v>1589</v>
      </c>
      <c r="T2059" s="2" t="s">
        <v>33</v>
      </c>
      <c r="U2059" s="2">
        <v>412000</v>
      </c>
      <c r="V2059" s="2" t="s">
        <v>27804</v>
      </c>
      <c r="W2059" s="2" t="s">
        <v>34</v>
      </c>
      <c r="X2059" s="58" t="s">
        <v>27804</v>
      </c>
      <c r="Z2059" s="2">
        <v>412000</v>
      </c>
      <c r="AB2059" s="58">
        <v>46156.475115740737</v>
      </c>
      <c r="AC2059" s="2">
        <v>0</v>
      </c>
      <c r="AD2059" s="104">
        <v>412000</v>
      </c>
      <c r="AE2059" s="2">
        <v>46156.475115740737</v>
      </c>
      <c r="AG2059" s="2">
        <v>190602</v>
      </c>
    </row>
    <row r="2060" spans="1:33" ht="60" x14ac:dyDescent="0.25">
      <c r="A2060" s="2" t="s">
        <v>29085</v>
      </c>
      <c r="B2060" s="2" t="s">
        <v>27804</v>
      </c>
      <c r="C2060" s="2" t="s">
        <v>29086</v>
      </c>
      <c r="F2060" s="2" t="s">
        <v>29087</v>
      </c>
      <c r="G2060" s="2" t="s">
        <v>29088</v>
      </c>
      <c r="H2060" s="2" t="s">
        <v>7191</v>
      </c>
      <c r="I2060" s="2" t="s">
        <v>29089</v>
      </c>
      <c r="J2060" s="2" t="s">
        <v>28</v>
      </c>
      <c r="K2060" s="2" t="s">
        <v>68</v>
      </c>
      <c r="L2060" s="2" t="s">
        <v>135</v>
      </c>
      <c r="M2060" s="2" t="s">
        <v>136</v>
      </c>
      <c r="N2060" s="2" t="s">
        <v>4960</v>
      </c>
      <c r="O2060" s="2" t="s">
        <v>19490</v>
      </c>
      <c r="P2060" s="24">
        <v>0</v>
      </c>
      <c r="Q2060" s="24">
        <v>0</v>
      </c>
      <c r="R2060" s="27" t="s">
        <v>1579</v>
      </c>
      <c r="S2060" s="28" t="s">
        <v>1585</v>
      </c>
      <c r="T2060" s="2" t="s">
        <v>38</v>
      </c>
      <c r="U2060" s="2">
        <v>2060000</v>
      </c>
      <c r="V2060" s="2" t="s">
        <v>27575</v>
      </c>
      <c r="W2060" s="2" t="s">
        <v>34</v>
      </c>
      <c r="X2060" s="58" t="s">
        <v>31234</v>
      </c>
      <c r="Y2060" s="2" t="s">
        <v>39</v>
      </c>
      <c r="Z2060" s="2">
        <v>2060000</v>
      </c>
      <c r="AA2060" s="2" t="s">
        <v>40</v>
      </c>
      <c r="AB2060" s="58">
        <v>46177.62358796296</v>
      </c>
      <c r="AC2060" s="2">
        <v>0</v>
      </c>
      <c r="AD2060" s="104">
        <v>2060000</v>
      </c>
      <c r="AE2060" s="2">
        <v>46177.62358796296</v>
      </c>
      <c r="AG2060" s="2">
        <v>193616</v>
      </c>
    </row>
    <row r="2061" spans="1:33" ht="45" x14ac:dyDescent="0.25">
      <c r="A2061" s="2" t="s">
        <v>28015</v>
      </c>
      <c r="B2061" s="2" t="s">
        <v>27804</v>
      </c>
      <c r="C2061" s="2" t="s">
        <v>28016</v>
      </c>
      <c r="F2061" s="2" t="s">
        <v>28017</v>
      </c>
      <c r="G2061" s="2" t="s">
        <v>28018</v>
      </c>
      <c r="H2061" s="2" t="s">
        <v>28019</v>
      </c>
      <c r="I2061" s="2" t="s">
        <v>28020</v>
      </c>
      <c r="J2061" s="2" t="s">
        <v>28</v>
      </c>
      <c r="K2061" s="2" t="s">
        <v>173</v>
      </c>
      <c r="L2061" s="2" t="s">
        <v>333</v>
      </c>
      <c r="M2061" s="2" t="s">
        <v>334</v>
      </c>
      <c r="N2061" s="2" t="s">
        <v>4966</v>
      </c>
      <c r="O2061" s="2" t="s">
        <v>32</v>
      </c>
      <c r="P2061" s="24">
        <v>0</v>
      </c>
      <c r="Q2061" s="24">
        <v>1</v>
      </c>
      <c r="R2061" s="27" t="s">
        <v>1568</v>
      </c>
      <c r="S2061" s="28" t="s">
        <v>1589</v>
      </c>
      <c r="T2061" s="2" t="s">
        <v>33</v>
      </c>
      <c r="U2061" s="2">
        <v>412000</v>
      </c>
      <c r="V2061" s="2" t="s">
        <v>27804</v>
      </c>
      <c r="W2061" s="2" t="s">
        <v>34</v>
      </c>
      <c r="X2061" s="58" t="s">
        <v>27804</v>
      </c>
      <c r="Z2061" s="2">
        <v>412000</v>
      </c>
      <c r="AB2061" s="58">
        <v>46156.466180555559</v>
      </c>
      <c r="AC2061" s="2">
        <v>0</v>
      </c>
      <c r="AD2061" s="104">
        <v>412000</v>
      </c>
      <c r="AE2061" s="2">
        <v>46156.466180555559</v>
      </c>
      <c r="AG2061" s="2">
        <v>190498</v>
      </c>
    </row>
    <row r="2062" spans="1:33" ht="60" x14ac:dyDescent="0.25">
      <c r="A2062" s="2" t="s">
        <v>29090</v>
      </c>
      <c r="B2062" s="2" t="s">
        <v>27804</v>
      </c>
      <c r="C2062" s="2" t="s">
        <v>29091</v>
      </c>
      <c r="F2062" s="2" t="s">
        <v>29092</v>
      </c>
      <c r="G2062" s="2" t="s">
        <v>29093</v>
      </c>
      <c r="H2062" s="2" t="s">
        <v>29094</v>
      </c>
      <c r="I2062" s="2" t="s">
        <v>29095</v>
      </c>
      <c r="J2062" s="2" t="s">
        <v>28</v>
      </c>
      <c r="K2062" s="2" t="s">
        <v>173</v>
      </c>
      <c r="L2062" s="2" t="s">
        <v>265</v>
      </c>
      <c r="M2062" s="2" t="s">
        <v>266</v>
      </c>
      <c r="N2062" s="2" t="s">
        <v>4999</v>
      </c>
      <c r="O2062" s="2" t="s">
        <v>19606</v>
      </c>
      <c r="P2062" s="24">
        <v>0</v>
      </c>
      <c r="Q2062" s="24">
        <v>0</v>
      </c>
      <c r="R2062" s="27" t="s">
        <v>1578</v>
      </c>
      <c r="S2062" s="28" t="s">
        <v>1585</v>
      </c>
      <c r="T2062" s="2" t="s">
        <v>38</v>
      </c>
      <c r="U2062" s="2">
        <v>0</v>
      </c>
      <c r="V2062" s="2" t="s">
        <v>32059</v>
      </c>
      <c r="W2062" s="2" t="s">
        <v>34</v>
      </c>
      <c r="X2062" s="58" t="s">
        <v>32059</v>
      </c>
      <c r="Y2062" s="2" t="s">
        <v>87</v>
      </c>
      <c r="AA2062" s="2" t="s">
        <v>88</v>
      </c>
      <c r="AB2062" s="58">
        <v>46175.418229166666</v>
      </c>
      <c r="AC2062" s="2">
        <v>0</v>
      </c>
      <c r="AD2062" s="104"/>
      <c r="AE2062" s="2">
        <v>46175.418229166666</v>
      </c>
      <c r="AG2062" s="2">
        <v>207166</v>
      </c>
    </row>
    <row r="2063" spans="1:33" ht="60" x14ac:dyDescent="0.25">
      <c r="A2063" s="2" t="s">
        <v>29096</v>
      </c>
      <c r="B2063" s="2" t="s">
        <v>27804</v>
      </c>
      <c r="C2063" s="2" t="s">
        <v>29097</v>
      </c>
      <c r="F2063" s="2" t="s">
        <v>28023</v>
      </c>
      <c r="G2063" s="2" t="s">
        <v>28024</v>
      </c>
      <c r="H2063" s="2" t="s">
        <v>16863</v>
      </c>
      <c r="I2063" s="2" t="s">
        <v>28025</v>
      </c>
      <c r="J2063" s="2" t="s">
        <v>28</v>
      </c>
      <c r="K2063" s="2" t="s">
        <v>43</v>
      </c>
      <c r="L2063" s="2" t="s">
        <v>372</v>
      </c>
      <c r="M2063" s="2" t="s">
        <v>373</v>
      </c>
      <c r="N2063" s="2" t="s">
        <v>4235</v>
      </c>
      <c r="O2063" s="2" t="s">
        <v>705</v>
      </c>
      <c r="P2063" s="24">
        <v>0</v>
      </c>
      <c r="Q2063" s="24">
        <v>0</v>
      </c>
      <c r="R2063" s="27" t="s">
        <v>1578</v>
      </c>
      <c r="S2063" s="28" t="s">
        <v>1585</v>
      </c>
      <c r="T2063" s="2" t="s">
        <v>38</v>
      </c>
      <c r="U2063" s="2">
        <v>0</v>
      </c>
      <c r="V2063" s="2" t="s">
        <v>27804</v>
      </c>
      <c r="W2063" s="2" t="s">
        <v>34</v>
      </c>
      <c r="AC2063" s="2">
        <v>0</v>
      </c>
      <c r="AD2063" s="104"/>
    </row>
    <row r="2064" spans="1:33" ht="45" x14ac:dyDescent="0.25">
      <c r="A2064" s="2" t="s">
        <v>28021</v>
      </c>
      <c r="B2064" s="2" t="s">
        <v>27804</v>
      </c>
      <c r="C2064" s="2" t="s">
        <v>28022</v>
      </c>
      <c r="F2064" s="2" t="s">
        <v>28023</v>
      </c>
      <c r="G2064" s="2" t="s">
        <v>28024</v>
      </c>
      <c r="H2064" s="2" t="s">
        <v>16863</v>
      </c>
      <c r="I2064" s="2" t="s">
        <v>28025</v>
      </c>
      <c r="J2064" s="2" t="s">
        <v>28</v>
      </c>
      <c r="K2064" s="2" t="s">
        <v>43</v>
      </c>
      <c r="L2064" s="2" t="s">
        <v>372</v>
      </c>
      <c r="M2064" s="2" t="s">
        <v>373</v>
      </c>
      <c r="N2064" s="2" t="s">
        <v>4235</v>
      </c>
      <c r="O2064" s="2" t="s">
        <v>705</v>
      </c>
      <c r="P2064" s="24">
        <v>0</v>
      </c>
      <c r="Q2064" s="24">
        <v>0</v>
      </c>
      <c r="R2064" s="27" t="s">
        <v>1578</v>
      </c>
      <c r="S2064" s="28" t="s">
        <v>1589</v>
      </c>
      <c r="T2064" s="2" t="s">
        <v>33</v>
      </c>
      <c r="U2064" s="2">
        <v>0</v>
      </c>
      <c r="V2064" s="2" t="s">
        <v>27804</v>
      </c>
      <c r="W2064" s="2" t="s">
        <v>34</v>
      </c>
      <c r="AC2064" s="2">
        <v>0</v>
      </c>
      <c r="AD2064" s="104"/>
    </row>
    <row r="2065" spans="1:33" ht="45" x14ac:dyDescent="0.25">
      <c r="A2065" s="2" t="s">
        <v>28026</v>
      </c>
      <c r="B2065" s="2" t="s">
        <v>27804</v>
      </c>
      <c r="C2065" s="2" t="s">
        <v>28027</v>
      </c>
      <c r="F2065" s="2" t="s">
        <v>6404</v>
      </c>
      <c r="G2065" s="2" t="s">
        <v>6405</v>
      </c>
      <c r="H2065" s="2" t="s">
        <v>6406</v>
      </c>
      <c r="I2065" s="2" t="s">
        <v>19948</v>
      </c>
      <c r="J2065" s="2" t="s">
        <v>28</v>
      </c>
      <c r="K2065" s="2" t="s">
        <v>173</v>
      </c>
      <c r="L2065" s="2" t="s">
        <v>526</v>
      </c>
      <c r="M2065" s="2" t="s">
        <v>527</v>
      </c>
      <c r="N2065" s="2" t="s">
        <v>3314</v>
      </c>
      <c r="O2065" s="2" t="s">
        <v>32</v>
      </c>
      <c r="P2065" s="24">
        <v>0</v>
      </c>
      <c r="Q2065" s="24">
        <v>1</v>
      </c>
      <c r="R2065" s="27" t="s">
        <v>1568</v>
      </c>
      <c r="S2065" s="28" t="s">
        <v>1589</v>
      </c>
      <c r="T2065" s="2" t="s">
        <v>33</v>
      </c>
      <c r="U2065" s="2">
        <v>412000</v>
      </c>
      <c r="V2065" s="2" t="s">
        <v>27804</v>
      </c>
      <c r="W2065" s="2" t="s">
        <v>34</v>
      </c>
      <c r="X2065" s="58" t="s">
        <v>27143</v>
      </c>
      <c r="Z2065" s="2">
        <v>412000</v>
      </c>
      <c r="AB2065" s="58">
        <v>46161.650462962964</v>
      </c>
      <c r="AC2065" s="2">
        <v>0</v>
      </c>
      <c r="AD2065" s="104">
        <v>412000</v>
      </c>
      <c r="AE2065" s="2">
        <v>46161.650462962964</v>
      </c>
      <c r="AG2065" s="2">
        <v>190497</v>
      </c>
    </row>
    <row r="2066" spans="1:33" ht="45" x14ac:dyDescent="0.25">
      <c r="A2066" s="2" t="s">
        <v>28028</v>
      </c>
      <c r="B2066" s="2" t="s">
        <v>27804</v>
      </c>
      <c r="C2066" s="2" t="s">
        <v>28029</v>
      </c>
      <c r="F2066" s="2" t="s">
        <v>28011</v>
      </c>
      <c r="G2066" s="2" t="s">
        <v>28012</v>
      </c>
      <c r="H2066" s="2" t="s">
        <v>28013</v>
      </c>
      <c r="I2066" s="2" t="s">
        <v>28014</v>
      </c>
      <c r="J2066" s="2" t="s">
        <v>28</v>
      </c>
      <c r="K2066" s="2" t="s">
        <v>43</v>
      </c>
      <c r="L2066" s="2" t="s">
        <v>44</v>
      </c>
      <c r="M2066" s="2" t="s">
        <v>45</v>
      </c>
      <c r="N2066" s="2" t="s">
        <v>2977</v>
      </c>
      <c r="O2066" s="2" t="s">
        <v>705</v>
      </c>
      <c r="P2066" s="24">
        <v>0</v>
      </c>
      <c r="Q2066" s="24">
        <v>0</v>
      </c>
      <c r="R2066" s="27" t="s">
        <v>1578</v>
      </c>
      <c r="S2066" s="28" t="s">
        <v>1589</v>
      </c>
      <c r="T2066" s="2" t="s">
        <v>33</v>
      </c>
      <c r="U2066" s="2">
        <v>0</v>
      </c>
      <c r="V2066" s="2" t="s">
        <v>27804</v>
      </c>
      <c r="W2066" s="2" t="s">
        <v>34</v>
      </c>
      <c r="AC2066" s="2">
        <v>0</v>
      </c>
      <c r="AD2066" s="104"/>
    </row>
    <row r="2067" spans="1:33" ht="60" x14ac:dyDescent="0.25">
      <c r="A2067" s="2" t="s">
        <v>29098</v>
      </c>
      <c r="B2067" s="2" t="s">
        <v>27804</v>
      </c>
      <c r="C2067" s="2" t="s">
        <v>29099</v>
      </c>
      <c r="F2067" s="2" t="s">
        <v>19182</v>
      </c>
      <c r="G2067" s="2" t="s">
        <v>19183</v>
      </c>
      <c r="H2067" s="2" t="s">
        <v>19184</v>
      </c>
      <c r="I2067" s="2" t="s">
        <v>22257</v>
      </c>
      <c r="J2067" s="2" t="s">
        <v>28</v>
      </c>
      <c r="K2067" s="2" t="s">
        <v>68</v>
      </c>
      <c r="L2067" s="2" t="s">
        <v>90</v>
      </c>
      <c r="M2067" s="2" t="s">
        <v>233</v>
      </c>
      <c r="N2067" s="2" t="s">
        <v>3729</v>
      </c>
      <c r="O2067" s="2" t="s">
        <v>705</v>
      </c>
      <c r="P2067" s="24">
        <v>0</v>
      </c>
      <c r="Q2067" s="24">
        <v>0</v>
      </c>
      <c r="R2067" s="27" t="s">
        <v>1578</v>
      </c>
      <c r="S2067" s="28" t="s">
        <v>1585</v>
      </c>
      <c r="T2067" s="2" t="s">
        <v>38</v>
      </c>
      <c r="U2067" s="2">
        <v>0</v>
      </c>
      <c r="V2067" s="2" t="s">
        <v>27804</v>
      </c>
      <c r="W2067" s="2" t="s">
        <v>34</v>
      </c>
      <c r="AC2067" s="2">
        <v>0</v>
      </c>
      <c r="AD2067" s="104"/>
    </row>
    <row r="2068" spans="1:33" ht="45" x14ac:dyDescent="0.25">
      <c r="A2068" s="2" t="s">
        <v>28030</v>
      </c>
      <c r="B2068" s="2" t="s">
        <v>27804</v>
      </c>
      <c r="C2068" s="2" t="s">
        <v>28031</v>
      </c>
      <c r="F2068" s="2" t="s">
        <v>28032</v>
      </c>
      <c r="G2068" s="2" t="s">
        <v>28033</v>
      </c>
      <c r="H2068" s="2" t="s">
        <v>28034</v>
      </c>
      <c r="I2068" s="2" t="s">
        <v>28035</v>
      </c>
      <c r="J2068" s="2" t="s">
        <v>28</v>
      </c>
      <c r="K2068" s="2" t="s">
        <v>29</v>
      </c>
      <c r="L2068" s="2" t="s">
        <v>460</v>
      </c>
      <c r="M2068" s="2" t="s">
        <v>461</v>
      </c>
      <c r="N2068" s="2" t="s">
        <v>2903</v>
      </c>
      <c r="O2068" s="2" t="s">
        <v>32</v>
      </c>
      <c r="P2068" s="24">
        <v>0</v>
      </c>
      <c r="Q2068" s="24">
        <v>1</v>
      </c>
      <c r="R2068" s="27" t="s">
        <v>1568</v>
      </c>
      <c r="S2068" s="28" t="s">
        <v>1589</v>
      </c>
      <c r="T2068" s="2" t="s">
        <v>33</v>
      </c>
      <c r="U2068" s="2">
        <v>412000</v>
      </c>
      <c r="V2068" s="2" t="s">
        <v>27804</v>
      </c>
      <c r="W2068" s="2" t="s">
        <v>34</v>
      </c>
      <c r="X2068" s="58" t="s">
        <v>27804</v>
      </c>
      <c r="Z2068" s="2">
        <v>412000</v>
      </c>
      <c r="AB2068" s="58">
        <v>46156.424814814818</v>
      </c>
      <c r="AC2068" s="2">
        <v>0</v>
      </c>
      <c r="AD2068" s="104">
        <v>412000</v>
      </c>
      <c r="AE2068" s="2">
        <v>46156.424814814818</v>
      </c>
      <c r="AG2068" s="2">
        <v>190230</v>
      </c>
    </row>
    <row r="2069" spans="1:33" ht="45" x14ac:dyDescent="0.25">
      <c r="A2069" s="2" t="s">
        <v>28036</v>
      </c>
      <c r="B2069" s="2" t="s">
        <v>27804</v>
      </c>
      <c r="C2069" s="2" t="s">
        <v>28037</v>
      </c>
      <c r="F2069" s="2" t="s">
        <v>28038</v>
      </c>
      <c r="G2069" s="2" t="s">
        <v>28039</v>
      </c>
      <c r="H2069" s="2" t="s">
        <v>28040</v>
      </c>
      <c r="I2069" s="2" t="s">
        <v>28041</v>
      </c>
      <c r="J2069" s="2" t="s">
        <v>28</v>
      </c>
      <c r="K2069" s="2" t="s">
        <v>61</v>
      </c>
      <c r="L2069" s="2" t="s">
        <v>124</v>
      </c>
      <c r="M2069" s="2" t="s">
        <v>125</v>
      </c>
      <c r="N2069" s="2" t="s">
        <v>4115</v>
      </c>
      <c r="O2069" s="3" t="s">
        <v>32</v>
      </c>
      <c r="P2069" s="24">
        <v>0</v>
      </c>
      <c r="Q2069" s="24">
        <v>1</v>
      </c>
      <c r="R2069" s="27" t="s">
        <v>1568</v>
      </c>
      <c r="S2069" s="28" t="s">
        <v>1589</v>
      </c>
      <c r="T2069" s="2" t="s">
        <v>33</v>
      </c>
      <c r="U2069" s="2">
        <v>412000</v>
      </c>
      <c r="V2069" s="2" t="s">
        <v>27804</v>
      </c>
      <c r="W2069" s="2" t="s">
        <v>34</v>
      </c>
      <c r="X2069" s="58" t="s">
        <v>27804</v>
      </c>
      <c r="Z2069" s="2">
        <v>412000</v>
      </c>
      <c r="AB2069" s="58">
        <v>46156.446701388886</v>
      </c>
      <c r="AC2069" s="2">
        <v>0</v>
      </c>
      <c r="AD2069" s="104">
        <v>412000</v>
      </c>
      <c r="AE2069" s="2">
        <v>46156.446701388886</v>
      </c>
      <c r="AG2069" s="2">
        <v>190342</v>
      </c>
    </row>
    <row r="2070" spans="1:33" ht="45" x14ac:dyDescent="0.25">
      <c r="A2070" s="2" t="s">
        <v>29370</v>
      </c>
      <c r="B2070" s="2" t="s">
        <v>27804</v>
      </c>
      <c r="C2070" s="2" t="s">
        <v>29371</v>
      </c>
      <c r="F2070" s="2" t="s">
        <v>29372</v>
      </c>
      <c r="G2070" s="2" t="s">
        <v>29373</v>
      </c>
      <c r="H2070" s="2" t="s">
        <v>29374</v>
      </c>
      <c r="I2070" s="2" t="s">
        <v>29375</v>
      </c>
      <c r="J2070" s="2" t="s">
        <v>28</v>
      </c>
      <c r="K2070" s="2" t="s">
        <v>68</v>
      </c>
      <c r="L2070" s="2" t="s">
        <v>108</v>
      </c>
      <c r="M2070" s="2" t="s">
        <v>188</v>
      </c>
      <c r="N2070" s="2" t="s">
        <v>4781</v>
      </c>
      <c r="O2070" s="3" t="s">
        <v>797</v>
      </c>
      <c r="P2070" s="24">
        <v>0</v>
      </c>
      <c r="Q2070" s="24">
        <v>0</v>
      </c>
      <c r="R2070" s="27" t="s">
        <v>1580</v>
      </c>
      <c r="S2070" s="28" t="s">
        <v>1583</v>
      </c>
      <c r="T2070" s="2" t="s">
        <v>130</v>
      </c>
      <c r="U2070" s="2">
        <v>20600000</v>
      </c>
      <c r="V2070" s="2" t="s">
        <v>27804</v>
      </c>
      <c r="W2070" s="2" t="s">
        <v>34</v>
      </c>
      <c r="AC2070" s="2">
        <v>0</v>
      </c>
      <c r="AD2070" s="104"/>
    </row>
    <row r="2071" spans="1:33" ht="45" x14ac:dyDescent="0.25">
      <c r="A2071" s="2" t="s">
        <v>29646</v>
      </c>
      <c r="B2071" s="2" t="s">
        <v>27804</v>
      </c>
      <c r="C2071" s="2" t="s">
        <v>29647</v>
      </c>
      <c r="F2071" s="2" t="s">
        <v>877</v>
      </c>
      <c r="G2071" s="2" t="s">
        <v>3213</v>
      </c>
      <c r="H2071" s="2" t="s">
        <v>3214</v>
      </c>
      <c r="I2071" s="2" t="s">
        <v>29611</v>
      </c>
      <c r="J2071" s="2" t="s">
        <v>28</v>
      </c>
      <c r="K2071" s="2" t="s">
        <v>78</v>
      </c>
      <c r="L2071" s="2" t="s">
        <v>398</v>
      </c>
      <c r="M2071" s="2" t="s">
        <v>878</v>
      </c>
      <c r="N2071" s="2" t="s">
        <v>3215</v>
      </c>
      <c r="O2071" s="3" t="s">
        <v>705</v>
      </c>
      <c r="P2071" s="24">
        <v>0</v>
      </c>
      <c r="Q2071" s="24">
        <v>0</v>
      </c>
      <c r="R2071" s="27" t="s">
        <v>1578</v>
      </c>
      <c r="S2071" s="28" t="s">
        <v>1590</v>
      </c>
      <c r="T2071" s="2" t="s">
        <v>426</v>
      </c>
      <c r="U2071" s="2">
        <v>0</v>
      </c>
      <c r="V2071" s="2" t="s">
        <v>27804</v>
      </c>
      <c r="W2071" s="2" t="s">
        <v>34</v>
      </c>
      <c r="AC2071" s="2">
        <v>0</v>
      </c>
      <c r="AD2071" s="104"/>
    </row>
    <row r="2072" spans="1:33" ht="45" x14ac:dyDescent="0.25">
      <c r="A2072" s="2" t="s">
        <v>28042</v>
      </c>
      <c r="B2072" s="2" t="s">
        <v>27804</v>
      </c>
      <c r="C2072" s="2" t="s">
        <v>28043</v>
      </c>
      <c r="F2072" s="2" t="s">
        <v>28044</v>
      </c>
      <c r="G2072" s="2" t="s">
        <v>28045</v>
      </c>
      <c r="H2072" s="2" t="s">
        <v>28046</v>
      </c>
      <c r="I2072" s="2" t="s">
        <v>28047</v>
      </c>
      <c r="J2072" s="2" t="s">
        <v>28</v>
      </c>
      <c r="K2072" s="2" t="s">
        <v>43</v>
      </c>
      <c r="L2072" s="2" t="s">
        <v>387</v>
      </c>
      <c r="M2072" s="2" t="s">
        <v>388</v>
      </c>
      <c r="N2072" s="2" t="s">
        <v>3037</v>
      </c>
      <c r="O2072" s="3" t="s">
        <v>19490</v>
      </c>
      <c r="P2072" s="24">
        <v>0</v>
      </c>
      <c r="Q2072" s="24">
        <v>0</v>
      </c>
      <c r="R2072" s="27" t="s">
        <v>1579</v>
      </c>
      <c r="S2072" s="28" t="s">
        <v>1589</v>
      </c>
      <c r="T2072" s="2" t="s">
        <v>33</v>
      </c>
      <c r="U2072" s="2">
        <v>412000</v>
      </c>
      <c r="V2072" s="2" t="s">
        <v>27804</v>
      </c>
      <c r="W2072" s="2" t="s">
        <v>34</v>
      </c>
      <c r="X2072" s="58" t="s">
        <v>26946</v>
      </c>
      <c r="Y2072" s="2" t="s">
        <v>39</v>
      </c>
      <c r="Z2072" s="2">
        <v>412000</v>
      </c>
      <c r="AA2072" s="2" t="s">
        <v>40</v>
      </c>
      <c r="AB2072" s="58">
        <v>46162.463067129633</v>
      </c>
      <c r="AC2072" s="2">
        <v>0</v>
      </c>
      <c r="AD2072" s="104">
        <v>412000</v>
      </c>
      <c r="AE2072" s="2">
        <v>46162.463067129633</v>
      </c>
      <c r="AG2072" s="2">
        <v>198692</v>
      </c>
    </row>
    <row r="2073" spans="1:33" ht="60" x14ac:dyDescent="0.25">
      <c r="A2073" s="2" t="s">
        <v>29100</v>
      </c>
      <c r="B2073" s="2" t="s">
        <v>27804</v>
      </c>
      <c r="C2073" s="2" t="s">
        <v>29101</v>
      </c>
      <c r="F2073" s="2" t="s">
        <v>29102</v>
      </c>
      <c r="G2073" s="2" t="s">
        <v>29103</v>
      </c>
      <c r="H2073" s="2" t="s">
        <v>15974</v>
      </c>
      <c r="I2073" s="2" t="s">
        <v>29104</v>
      </c>
      <c r="J2073" s="2" t="s">
        <v>28</v>
      </c>
      <c r="K2073" s="2" t="s">
        <v>78</v>
      </c>
      <c r="L2073" s="2" t="s">
        <v>472</v>
      </c>
      <c r="M2073" s="2" t="s">
        <v>473</v>
      </c>
      <c r="N2073" s="2" t="s">
        <v>5326</v>
      </c>
      <c r="O2073" s="2" t="s">
        <v>705</v>
      </c>
      <c r="P2073" s="24">
        <v>0</v>
      </c>
      <c r="Q2073" s="24">
        <v>0</v>
      </c>
      <c r="R2073" s="27" t="s">
        <v>1578</v>
      </c>
      <c r="S2073" s="28" t="s">
        <v>1585</v>
      </c>
      <c r="T2073" s="2" t="s">
        <v>38</v>
      </c>
      <c r="U2073" s="2">
        <v>0</v>
      </c>
      <c r="V2073" s="2" t="s">
        <v>27405</v>
      </c>
      <c r="W2073" s="2" t="s">
        <v>34</v>
      </c>
      <c r="AC2073" s="2">
        <v>0</v>
      </c>
      <c r="AD2073" s="104"/>
    </row>
    <row r="2074" spans="1:33" ht="60" x14ac:dyDescent="0.25">
      <c r="A2074" s="2" t="s">
        <v>29105</v>
      </c>
      <c r="B2074" s="2" t="s">
        <v>27804</v>
      </c>
      <c r="C2074" s="2" t="s">
        <v>29106</v>
      </c>
      <c r="F2074" s="2" t="s">
        <v>8430</v>
      </c>
      <c r="G2074" s="2" t="s">
        <v>8431</v>
      </c>
      <c r="H2074" s="2" t="s">
        <v>8432</v>
      </c>
      <c r="I2074" s="2" t="s">
        <v>27713</v>
      </c>
      <c r="J2074" s="2" t="s">
        <v>28</v>
      </c>
      <c r="K2074" s="2" t="s">
        <v>78</v>
      </c>
      <c r="L2074" s="2" t="s">
        <v>636</v>
      </c>
      <c r="M2074" s="2" t="s">
        <v>653</v>
      </c>
      <c r="N2074" s="2" t="s">
        <v>3751</v>
      </c>
      <c r="O2074" s="3" t="s">
        <v>705</v>
      </c>
      <c r="P2074" s="24">
        <v>0</v>
      </c>
      <c r="Q2074" s="24">
        <v>0</v>
      </c>
      <c r="R2074" s="27" t="s">
        <v>1578</v>
      </c>
      <c r="S2074" s="28" t="s">
        <v>1585</v>
      </c>
      <c r="T2074" s="2" t="s">
        <v>38</v>
      </c>
      <c r="U2074" s="2">
        <v>0</v>
      </c>
      <c r="V2074" s="2" t="s">
        <v>27804</v>
      </c>
      <c r="W2074" s="2" t="s">
        <v>34</v>
      </c>
      <c r="AC2074" s="2">
        <v>0</v>
      </c>
      <c r="AD2074" s="104"/>
    </row>
    <row r="2075" spans="1:33" ht="60" x14ac:dyDescent="0.25">
      <c r="A2075" s="2" t="s">
        <v>29107</v>
      </c>
      <c r="B2075" s="2" t="s">
        <v>27804</v>
      </c>
      <c r="C2075" s="2" t="s">
        <v>29108</v>
      </c>
      <c r="F2075" s="2" t="s">
        <v>28077</v>
      </c>
      <c r="G2075" s="2" t="s">
        <v>28078</v>
      </c>
      <c r="H2075" s="2" t="s">
        <v>10815</v>
      </c>
      <c r="I2075" s="2" t="s">
        <v>28079</v>
      </c>
      <c r="J2075" s="2" t="s">
        <v>28</v>
      </c>
      <c r="K2075" s="2" t="s">
        <v>68</v>
      </c>
      <c r="L2075" s="2" t="s">
        <v>110</v>
      </c>
      <c r="M2075" s="2" t="s">
        <v>111</v>
      </c>
      <c r="N2075" s="2" t="s">
        <v>3611</v>
      </c>
      <c r="O2075" s="2" t="s">
        <v>705</v>
      </c>
      <c r="P2075" s="24">
        <v>0</v>
      </c>
      <c r="Q2075" s="24">
        <v>0</v>
      </c>
      <c r="R2075" s="27" t="s">
        <v>1578</v>
      </c>
      <c r="S2075" s="28" t="s">
        <v>1585</v>
      </c>
      <c r="T2075" s="2" t="s">
        <v>38</v>
      </c>
      <c r="U2075" s="2">
        <v>0</v>
      </c>
      <c r="V2075" s="2" t="s">
        <v>27804</v>
      </c>
      <c r="W2075" s="2" t="s">
        <v>34</v>
      </c>
      <c r="AC2075" s="2">
        <v>0</v>
      </c>
      <c r="AD2075" s="104"/>
    </row>
    <row r="2076" spans="1:33" ht="45" x14ac:dyDescent="0.25">
      <c r="A2076" s="2" t="s">
        <v>28048</v>
      </c>
      <c r="B2076" s="2" t="s">
        <v>27804</v>
      </c>
      <c r="C2076" s="2" t="s">
        <v>28049</v>
      </c>
      <c r="F2076" s="2" t="s">
        <v>28050</v>
      </c>
      <c r="G2076" s="2" t="s">
        <v>28051</v>
      </c>
      <c r="H2076" s="2" t="s">
        <v>28052</v>
      </c>
      <c r="I2076" s="2" t="s">
        <v>28053</v>
      </c>
      <c r="J2076" s="2" t="s">
        <v>28</v>
      </c>
      <c r="K2076" s="2" t="s">
        <v>51</v>
      </c>
      <c r="L2076" s="2" t="s">
        <v>8967</v>
      </c>
      <c r="M2076" s="2" t="s">
        <v>52</v>
      </c>
      <c r="N2076" s="2" t="s">
        <v>8968</v>
      </c>
      <c r="O2076" s="2" t="s">
        <v>32</v>
      </c>
      <c r="P2076" s="24">
        <v>0</v>
      </c>
      <c r="Q2076" s="24">
        <v>1</v>
      </c>
      <c r="R2076" s="27" t="s">
        <v>1568</v>
      </c>
      <c r="S2076" s="28" t="s">
        <v>1589</v>
      </c>
      <c r="T2076" s="2" t="s">
        <v>33</v>
      </c>
      <c r="U2076" s="2">
        <v>412000</v>
      </c>
      <c r="V2076" s="2" t="s">
        <v>27804</v>
      </c>
      <c r="W2076" s="2" t="s">
        <v>34</v>
      </c>
      <c r="X2076" s="58" t="s">
        <v>26626</v>
      </c>
      <c r="Z2076" s="2">
        <v>412000</v>
      </c>
      <c r="AB2076" s="58">
        <v>46163.495995370373</v>
      </c>
      <c r="AC2076" s="2">
        <v>0</v>
      </c>
      <c r="AD2076" s="104">
        <v>412000</v>
      </c>
      <c r="AE2076" s="2">
        <v>46163.495995370373</v>
      </c>
      <c r="AG2076" s="2">
        <v>198609</v>
      </c>
    </row>
    <row r="2077" spans="1:33" ht="45" x14ac:dyDescent="0.25">
      <c r="A2077" s="2" t="s">
        <v>28054</v>
      </c>
      <c r="B2077" s="2" t="s">
        <v>27804</v>
      </c>
      <c r="C2077" s="2" t="s">
        <v>28055</v>
      </c>
      <c r="F2077" s="2" t="s">
        <v>28056</v>
      </c>
      <c r="G2077" s="2" t="s">
        <v>28057</v>
      </c>
      <c r="H2077" s="2" t="s">
        <v>28058</v>
      </c>
      <c r="I2077" s="2" t="s">
        <v>28059</v>
      </c>
      <c r="J2077" s="2" t="s">
        <v>28</v>
      </c>
      <c r="K2077" s="2" t="s">
        <v>173</v>
      </c>
      <c r="L2077" s="2" t="s">
        <v>283</v>
      </c>
      <c r="M2077" s="2" t="s">
        <v>25747</v>
      </c>
      <c r="N2077" s="2" t="s">
        <v>25748</v>
      </c>
      <c r="O2077" s="2" t="s">
        <v>32</v>
      </c>
      <c r="P2077" s="24">
        <v>0</v>
      </c>
      <c r="Q2077" s="24">
        <v>1</v>
      </c>
      <c r="R2077" s="27" t="s">
        <v>1568</v>
      </c>
      <c r="S2077" s="28" t="s">
        <v>1589</v>
      </c>
      <c r="T2077" s="2" t="s">
        <v>33</v>
      </c>
      <c r="U2077" s="2">
        <v>412000</v>
      </c>
      <c r="V2077" s="2" t="s">
        <v>27804</v>
      </c>
      <c r="W2077" s="2" t="s">
        <v>34</v>
      </c>
      <c r="X2077" s="58" t="s">
        <v>27575</v>
      </c>
      <c r="Z2077" s="2">
        <v>412000</v>
      </c>
      <c r="AB2077" s="58">
        <v>46157.570879629631</v>
      </c>
      <c r="AC2077" s="2">
        <v>0</v>
      </c>
      <c r="AD2077" s="104">
        <v>412000</v>
      </c>
      <c r="AE2077" s="2">
        <v>46157.570879629631</v>
      </c>
      <c r="AG2077" s="2">
        <v>190635</v>
      </c>
    </row>
    <row r="2078" spans="1:33" ht="45" x14ac:dyDescent="0.25">
      <c r="A2078" s="2" t="s">
        <v>28060</v>
      </c>
      <c r="B2078" s="2" t="s">
        <v>27804</v>
      </c>
      <c r="C2078" s="2" t="s">
        <v>28061</v>
      </c>
      <c r="F2078" s="2" t="s">
        <v>28062</v>
      </c>
      <c r="G2078" s="2" t="s">
        <v>28063</v>
      </c>
      <c r="H2078" s="2" t="s">
        <v>28064</v>
      </c>
      <c r="I2078" s="2" t="s">
        <v>28065</v>
      </c>
      <c r="J2078" s="2" t="s">
        <v>28</v>
      </c>
      <c r="K2078" s="2" t="s">
        <v>173</v>
      </c>
      <c r="L2078" s="2" t="s">
        <v>526</v>
      </c>
      <c r="M2078" s="2" t="s">
        <v>527</v>
      </c>
      <c r="N2078" s="2" t="s">
        <v>3314</v>
      </c>
      <c r="O2078" s="2" t="s">
        <v>32</v>
      </c>
      <c r="P2078" s="24">
        <v>0</v>
      </c>
      <c r="Q2078" s="24">
        <v>1</v>
      </c>
      <c r="R2078" s="27" t="s">
        <v>1568</v>
      </c>
      <c r="S2078" s="28" t="s">
        <v>1589</v>
      </c>
      <c r="T2078" s="2" t="s">
        <v>33</v>
      </c>
      <c r="U2078" s="2">
        <v>412000</v>
      </c>
      <c r="V2078" s="2" t="s">
        <v>26447</v>
      </c>
      <c r="W2078" s="2" t="s">
        <v>34</v>
      </c>
      <c r="X2078" s="58" t="s">
        <v>26447</v>
      </c>
      <c r="Z2078" s="2">
        <v>412000</v>
      </c>
      <c r="AB2078" s="58">
        <v>46164.67895833333</v>
      </c>
      <c r="AC2078" s="2">
        <v>0</v>
      </c>
      <c r="AD2078" s="104">
        <v>412000</v>
      </c>
      <c r="AE2078" s="2">
        <v>46164.67895833333</v>
      </c>
      <c r="AG2078" s="2">
        <v>206640</v>
      </c>
    </row>
    <row r="2079" spans="1:33" ht="45" x14ac:dyDescent="0.25">
      <c r="A2079" s="2" t="s">
        <v>28066</v>
      </c>
      <c r="B2079" s="2" t="s">
        <v>27804</v>
      </c>
      <c r="C2079" s="2" t="s">
        <v>28067</v>
      </c>
      <c r="F2079" s="2" t="s">
        <v>8430</v>
      </c>
      <c r="G2079" s="2" t="s">
        <v>8431</v>
      </c>
      <c r="H2079" s="2" t="s">
        <v>8432</v>
      </c>
      <c r="I2079" s="2" t="s">
        <v>27713</v>
      </c>
      <c r="J2079" s="2" t="s">
        <v>28</v>
      </c>
      <c r="K2079" s="2" t="s">
        <v>78</v>
      </c>
      <c r="L2079" s="2" t="s">
        <v>636</v>
      </c>
      <c r="M2079" s="2" t="s">
        <v>653</v>
      </c>
      <c r="N2079" s="2" t="s">
        <v>3751</v>
      </c>
      <c r="O2079" s="2" t="s">
        <v>705</v>
      </c>
      <c r="P2079" s="24">
        <v>0</v>
      </c>
      <c r="Q2079" s="24">
        <v>0</v>
      </c>
      <c r="R2079" s="27" t="s">
        <v>1578</v>
      </c>
      <c r="S2079" s="28" t="s">
        <v>1589</v>
      </c>
      <c r="T2079" s="2" t="s">
        <v>33</v>
      </c>
      <c r="U2079" s="2">
        <v>0</v>
      </c>
      <c r="V2079" s="2" t="s">
        <v>27804</v>
      </c>
      <c r="W2079" s="2" t="s">
        <v>34</v>
      </c>
      <c r="AC2079" s="2">
        <v>0</v>
      </c>
      <c r="AD2079" s="104"/>
    </row>
    <row r="2080" spans="1:33" ht="45" x14ac:dyDescent="0.25">
      <c r="A2080" s="2" t="s">
        <v>28068</v>
      </c>
      <c r="B2080" s="2" t="s">
        <v>27804</v>
      </c>
      <c r="C2080" s="2" t="s">
        <v>28069</v>
      </c>
      <c r="F2080" s="2" t="s">
        <v>16788</v>
      </c>
      <c r="G2080" s="2" t="s">
        <v>16789</v>
      </c>
      <c r="H2080" s="2" t="s">
        <v>16790</v>
      </c>
      <c r="I2080" s="2" t="s">
        <v>19605</v>
      </c>
      <c r="J2080" s="2" t="s">
        <v>28</v>
      </c>
      <c r="K2080" s="2" t="s">
        <v>48</v>
      </c>
      <c r="L2080" s="2" t="s">
        <v>49</v>
      </c>
      <c r="M2080" s="2" t="s">
        <v>50</v>
      </c>
      <c r="N2080" s="2" t="s">
        <v>4706</v>
      </c>
      <c r="O2080" s="2" t="s">
        <v>32</v>
      </c>
      <c r="P2080" s="24">
        <v>0</v>
      </c>
      <c r="Q2080" s="24">
        <v>1</v>
      </c>
      <c r="R2080" s="27" t="s">
        <v>1568</v>
      </c>
      <c r="S2080" s="28" t="s">
        <v>1589</v>
      </c>
      <c r="T2080" s="2" t="s">
        <v>33</v>
      </c>
      <c r="U2080" s="2">
        <v>412000</v>
      </c>
      <c r="V2080" s="2" t="s">
        <v>27804</v>
      </c>
      <c r="W2080" s="2" t="s">
        <v>34</v>
      </c>
      <c r="X2080" s="58" t="s">
        <v>27575</v>
      </c>
      <c r="Z2080" s="2">
        <v>412000</v>
      </c>
      <c r="AB2080" s="58">
        <v>46157.66778935185</v>
      </c>
      <c r="AC2080" s="2">
        <v>0</v>
      </c>
      <c r="AD2080" s="104">
        <v>412000</v>
      </c>
      <c r="AE2080" s="2">
        <v>46157.66778935185</v>
      </c>
      <c r="AG2080" s="2">
        <v>190213</v>
      </c>
    </row>
    <row r="2081" spans="1:33" ht="45" x14ac:dyDescent="0.25">
      <c r="A2081" s="2" t="s">
        <v>28070</v>
      </c>
      <c r="B2081" s="2" t="s">
        <v>27804</v>
      </c>
      <c r="C2081" s="2" t="s">
        <v>28071</v>
      </c>
      <c r="F2081" s="2" t="s">
        <v>28072</v>
      </c>
      <c r="G2081" s="2" t="s">
        <v>28073</v>
      </c>
      <c r="H2081" s="2" t="s">
        <v>28074</v>
      </c>
      <c r="I2081" s="2" t="s">
        <v>19847</v>
      </c>
      <c r="J2081" s="2" t="s">
        <v>28</v>
      </c>
      <c r="K2081" s="2" t="s">
        <v>173</v>
      </c>
      <c r="L2081" s="2" t="s">
        <v>391</v>
      </c>
      <c r="M2081" s="2" t="s">
        <v>392</v>
      </c>
      <c r="N2081" s="2" t="s">
        <v>3367</v>
      </c>
      <c r="O2081" s="3" t="s">
        <v>705</v>
      </c>
      <c r="P2081" s="24">
        <v>0</v>
      </c>
      <c r="Q2081" s="24">
        <v>0</v>
      </c>
      <c r="R2081" s="27" t="s">
        <v>1578</v>
      </c>
      <c r="S2081" s="28" t="s">
        <v>1589</v>
      </c>
      <c r="T2081" s="2" t="s">
        <v>33</v>
      </c>
      <c r="U2081" s="2">
        <v>0</v>
      </c>
      <c r="V2081" s="2" t="s">
        <v>27804</v>
      </c>
      <c r="W2081" s="2" t="s">
        <v>34</v>
      </c>
      <c r="AC2081" s="2">
        <v>0</v>
      </c>
      <c r="AD2081" s="104"/>
    </row>
    <row r="2082" spans="1:33" ht="45" x14ac:dyDescent="0.25">
      <c r="A2082" s="2" t="s">
        <v>29569</v>
      </c>
      <c r="B2082" s="2" t="s">
        <v>27804</v>
      </c>
      <c r="C2082" s="2" t="s">
        <v>29570</v>
      </c>
      <c r="F2082" s="2" t="s">
        <v>861</v>
      </c>
      <c r="G2082" s="2" t="s">
        <v>4262</v>
      </c>
      <c r="H2082" s="2" t="s">
        <v>4263</v>
      </c>
      <c r="I2082" s="2" t="s">
        <v>22936</v>
      </c>
      <c r="J2082" s="2" t="s">
        <v>28</v>
      </c>
      <c r="K2082" s="2" t="s">
        <v>68</v>
      </c>
      <c r="L2082" s="2" t="s">
        <v>372</v>
      </c>
      <c r="M2082" s="2" t="s">
        <v>610</v>
      </c>
      <c r="N2082" s="2" t="s">
        <v>4259</v>
      </c>
      <c r="O2082" s="3" t="s">
        <v>706</v>
      </c>
      <c r="P2082" s="24">
        <v>0</v>
      </c>
      <c r="Q2082" s="24">
        <v>0</v>
      </c>
      <c r="R2082" s="27" t="s">
        <v>1578</v>
      </c>
      <c r="S2082" s="28" t="s">
        <v>1582</v>
      </c>
      <c r="T2082" s="2" t="s">
        <v>160</v>
      </c>
      <c r="U2082" s="2">
        <v>0</v>
      </c>
      <c r="V2082" s="2" t="s">
        <v>27804</v>
      </c>
      <c r="W2082" s="2" t="s">
        <v>34</v>
      </c>
      <c r="AC2082" s="2">
        <v>0</v>
      </c>
      <c r="AD2082" s="104"/>
    </row>
    <row r="2083" spans="1:33" ht="45" x14ac:dyDescent="0.25">
      <c r="A2083" s="2" t="s">
        <v>28075</v>
      </c>
      <c r="B2083" s="2" t="s">
        <v>27804</v>
      </c>
      <c r="C2083" s="2" t="s">
        <v>28076</v>
      </c>
      <c r="F2083" s="2" t="s">
        <v>28077</v>
      </c>
      <c r="G2083" s="2" t="s">
        <v>28078</v>
      </c>
      <c r="H2083" s="2" t="s">
        <v>10815</v>
      </c>
      <c r="I2083" s="2" t="s">
        <v>28079</v>
      </c>
      <c r="J2083" s="2" t="s">
        <v>28</v>
      </c>
      <c r="K2083" s="2" t="s">
        <v>68</v>
      </c>
      <c r="L2083" s="2" t="s">
        <v>110</v>
      </c>
      <c r="M2083" s="2" t="s">
        <v>111</v>
      </c>
      <c r="N2083" s="2" t="s">
        <v>3611</v>
      </c>
      <c r="O2083" s="2" t="s">
        <v>32</v>
      </c>
      <c r="P2083" s="24">
        <v>0</v>
      </c>
      <c r="Q2083" s="24">
        <v>1</v>
      </c>
      <c r="R2083" s="27" t="s">
        <v>1568</v>
      </c>
      <c r="S2083" s="28" t="s">
        <v>1589</v>
      </c>
      <c r="T2083" s="2" t="s">
        <v>33</v>
      </c>
      <c r="U2083" s="2">
        <v>412000</v>
      </c>
      <c r="V2083" s="2" t="s">
        <v>27804</v>
      </c>
      <c r="W2083" s="2" t="s">
        <v>34</v>
      </c>
      <c r="X2083" s="58" t="s">
        <v>26626</v>
      </c>
      <c r="Z2083" s="2">
        <v>412000</v>
      </c>
      <c r="AB2083" s="58">
        <v>46163.692291666666</v>
      </c>
      <c r="AC2083" s="2">
        <v>0</v>
      </c>
      <c r="AD2083" s="104">
        <v>412000</v>
      </c>
      <c r="AE2083" s="2">
        <v>46163.692291666666</v>
      </c>
      <c r="AG2083" s="2">
        <v>190173</v>
      </c>
    </row>
    <row r="2084" spans="1:33" ht="60" x14ac:dyDescent="0.25">
      <c r="A2084" s="2" t="s">
        <v>29109</v>
      </c>
      <c r="B2084" s="2" t="s">
        <v>28081</v>
      </c>
      <c r="C2084" s="2" t="s">
        <v>29110</v>
      </c>
      <c r="F2084" s="2" t="s">
        <v>29111</v>
      </c>
      <c r="G2084" s="2" t="s">
        <v>29112</v>
      </c>
      <c r="H2084" s="2" t="s">
        <v>29113</v>
      </c>
      <c r="I2084" s="2" t="s">
        <v>29114</v>
      </c>
      <c r="J2084" s="2" t="s">
        <v>28</v>
      </c>
      <c r="K2084" s="2" t="s">
        <v>68</v>
      </c>
      <c r="L2084" s="2" t="s">
        <v>244</v>
      </c>
      <c r="M2084" s="2" t="s">
        <v>245</v>
      </c>
      <c r="N2084" s="2" t="s">
        <v>4459</v>
      </c>
      <c r="O2084" s="2" t="s">
        <v>705</v>
      </c>
      <c r="P2084" s="24">
        <v>0</v>
      </c>
      <c r="Q2084" s="24">
        <v>0</v>
      </c>
      <c r="R2084" s="27" t="s">
        <v>1578</v>
      </c>
      <c r="S2084" s="28" t="s">
        <v>1585</v>
      </c>
      <c r="T2084" s="2" t="s">
        <v>38</v>
      </c>
      <c r="U2084" s="2">
        <v>0</v>
      </c>
      <c r="V2084" s="2" t="s">
        <v>27575</v>
      </c>
      <c r="W2084" s="2" t="s">
        <v>34</v>
      </c>
      <c r="AC2084" s="2">
        <v>0</v>
      </c>
      <c r="AD2084" s="104"/>
    </row>
    <row r="2085" spans="1:33" ht="45" x14ac:dyDescent="0.25">
      <c r="A2085" s="2" t="s">
        <v>28080</v>
      </c>
      <c r="B2085" s="2" t="s">
        <v>28081</v>
      </c>
      <c r="C2085" s="2" t="s">
        <v>28082</v>
      </c>
      <c r="F2085" s="2" t="s">
        <v>28083</v>
      </c>
      <c r="G2085" s="2" t="s">
        <v>28084</v>
      </c>
      <c r="H2085" s="2" t="s">
        <v>28085</v>
      </c>
      <c r="I2085" s="2" t="s">
        <v>28086</v>
      </c>
      <c r="J2085" s="2" t="s">
        <v>28</v>
      </c>
      <c r="K2085" s="2" t="s">
        <v>43</v>
      </c>
      <c r="L2085" s="2" t="s">
        <v>44</v>
      </c>
      <c r="M2085" s="2" t="s">
        <v>45</v>
      </c>
      <c r="N2085" s="2" t="s">
        <v>2977</v>
      </c>
      <c r="O2085" s="2" t="s">
        <v>19490</v>
      </c>
      <c r="P2085" s="24">
        <v>0</v>
      </c>
      <c r="Q2085" s="24">
        <v>0</v>
      </c>
      <c r="R2085" s="27" t="s">
        <v>1579</v>
      </c>
      <c r="S2085" s="28" t="s">
        <v>1589</v>
      </c>
      <c r="T2085" s="2" t="s">
        <v>33</v>
      </c>
      <c r="U2085" s="2">
        <v>412000</v>
      </c>
      <c r="V2085" s="2" t="s">
        <v>28081</v>
      </c>
      <c r="W2085" s="2" t="s">
        <v>34</v>
      </c>
      <c r="X2085" s="58" t="s">
        <v>27804</v>
      </c>
      <c r="Y2085" s="2" t="s">
        <v>39</v>
      </c>
      <c r="Z2085" s="2">
        <v>412000</v>
      </c>
      <c r="AA2085" s="2" t="s">
        <v>40</v>
      </c>
      <c r="AB2085" s="58">
        <v>46156.471759259257</v>
      </c>
      <c r="AC2085" s="2">
        <v>0</v>
      </c>
      <c r="AD2085" s="104">
        <v>412000</v>
      </c>
      <c r="AE2085" s="2">
        <v>46156.471759259257</v>
      </c>
      <c r="AG2085" s="2">
        <v>190369</v>
      </c>
    </row>
    <row r="2086" spans="1:33" ht="45" x14ac:dyDescent="0.25">
      <c r="A2086" s="2" t="s">
        <v>28087</v>
      </c>
      <c r="B2086" s="2" t="s">
        <v>28081</v>
      </c>
      <c r="C2086" s="2" t="s">
        <v>28088</v>
      </c>
      <c r="F2086" s="2" t="s">
        <v>28089</v>
      </c>
      <c r="G2086" s="2" t="s">
        <v>28090</v>
      </c>
      <c r="H2086" s="2" t="s">
        <v>5525</v>
      </c>
      <c r="I2086" s="2" t="s">
        <v>28091</v>
      </c>
      <c r="J2086" s="2" t="s">
        <v>28</v>
      </c>
      <c r="K2086" s="2" t="s">
        <v>48</v>
      </c>
      <c r="L2086" s="2" t="s">
        <v>516</v>
      </c>
      <c r="M2086" s="2" t="s">
        <v>1636</v>
      </c>
      <c r="N2086" s="2" t="s">
        <v>4974</v>
      </c>
      <c r="O2086" s="3" t="s">
        <v>32</v>
      </c>
      <c r="P2086" s="24">
        <v>0</v>
      </c>
      <c r="Q2086" s="24">
        <v>1</v>
      </c>
      <c r="R2086" s="27" t="s">
        <v>1568</v>
      </c>
      <c r="S2086" s="28" t="s">
        <v>1589</v>
      </c>
      <c r="T2086" s="2" t="s">
        <v>33</v>
      </c>
      <c r="U2086" s="2">
        <v>412000</v>
      </c>
      <c r="V2086" s="2" t="s">
        <v>28081</v>
      </c>
      <c r="W2086" s="2" t="s">
        <v>34</v>
      </c>
      <c r="X2086" s="58" t="s">
        <v>27804</v>
      </c>
      <c r="Z2086" s="2">
        <v>412000</v>
      </c>
      <c r="AB2086" s="58">
        <v>46156.423113425924</v>
      </c>
      <c r="AC2086" s="2">
        <v>0</v>
      </c>
      <c r="AD2086" s="104">
        <v>412000</v>
      </c>
      <c r="AE2086" s="2">
        <v>46156.423113425924</v>
      </c>
      <c r="AG2086" s="2">
        <v>189903</v>
      </c>
    </row>
    <row r="2087" spans="1:33" ht="45" x14ac:dyDescent="0.25">
      <c r="A2087" s="2" t="s">
        <v>28092</v>
      </c>
      <c r="B2087" s="2" t="s">
        <v>28081</v>
      </c>
      <c r="C2087" s="2" t="s">
        <v>28093</v>
      </c>
      <c r="F2087" s="2" t="s">
        <v>28094</v>
      </c>
      <c r="G2087" s="2" t="s">
        <v>28095</v>
      </c>
      <c r="H2087" s="2" t="s">
        <v>28096</v>
      </c>
      <c r="I2087" s="2" t="s">
        <v>28097</v>
      </c>
      <c r="J2087" s="2" t="s">
        <v>28</v>
      </c>
      <c r="K2087" s="2" t="s">
        <v>48</v>
      </c>
      <c r="L2087" s="2" t="s">
        <v>516</v>
      </c>
      <c r="M2087" s="2" t="s">
        <v>1636</v>
      </c>
      <c r="N2087" s="2" t="s">
        <v>4974</v>
      </c>
      <c r="O2087" s="3" t="s">
        <v>32</v>
      </c>
      <c r="P2087" s="24">
        <v>0</v>
      </c>
      <c r="Q2087" s="24">
        <v>1</v>
      </c>
      <c r="R2087" s="27" t="s">
        <v>1568</v>
      </c>
      <c r="S2087" s="28" t="s">
        <v>1589</v>
      </c>
      <c r="T2087" s="2" t="s">
        <v>33</v>
      </c>
      <c r="U2087" s="2">
        <v>412000</v>
      </c>
      <c r="V2087" s="2" t="s">
        <v>28081</v>
      </c>
      <c r="W2087" s="2" t="s">
        <v>34</v>
      </c>
      <c r="X2087" s="58" t="s">
        <v>27804</v>
      </c>
      <c r="Z2087" s="2">
        <v>412000</v>
      </c>
      <c r="AB2087" s="58">
        <v>46156.422939814816</v>
      </c>
      <c r="AC2087" s="2">
        <v>0</v>
      </c>
      <c r="AD2087" s="104">
        <v>412000</v>
      </c>
      <c r="AE2087" s="2">
        <v>46156.422939814816</v>
      </c>
      <c r="AG2087" s="2">
        <v>189904</v>
      </c>
    </row>
    <row r="2088" spans="1:33" ht="60" x14ac:dyDescent="0.25">
      <c r="A2088" s="2" t="s">
        <v>29115</v>
      </c>
      <c r="B2088" s="2" t="s">
        <v>28081</v>
      </c>
      <c r="C2088" s="2" t="s">
        <v>29116</v>
      </c>
      <c r="F2088" s="2" t="s">
        <v>29117</v>
      </c>
      <c r="G2088" s="2" t="s">
        <v>29118</v>
      </c>
      <c r="H2088" s="2" t="s">
        <v>29119</v>
      </c>
      <c r="I2088" s="2" t="s">
        <v>29120</v>
      </c>
      <c r="J2088" s="2" t="s">
        <v>28</v>
      </c>
      <c r="K2088" s="2" t="s">
        <v>43</v>
      </c>
      <c r="L2088" s="2" t="s">
        <v>94</v>
      </c>
      <c r="M2088" s="2" t="s">
        <v>530</v>
      </c>
      <c r="N2088" s="2" t="s">
        <v>15359</v>
      </c>
      <c r="O2088" s="3" t="s">
        <v>32</v>
      </c>
      <c r="P2088" s="24">
        <v>0</v>
      </c>
      <c r="Q2088" s="24">
        <v>2</v>
      </c>
      <c r="R2088" s="27" t="s">
        <v>1568</v>
      </c>
      <c r="S2088" s="28" t="s">
        <v>1585</v>
      </c>
      <c r="T2088" s="2" t="s">
        <v>38</v>
      </c>
      <c r="U2088" s="2">
        <v>2060000</v>
      </c>
      <c r="V2088" s="2" t="s">
        <v>28081</v>
      </c>
      <c r="W2088" s="2" t="s">
        <v>34</v>
      </c>
      <c r="X2088" s="58" t="s">
        <v>27804</v>
      </c>
      <c r="Z2088" s="2">
        <v>2060000</v>
      </c>
      <c r="AB2088" s="58">
        <v>46156.620752314811</v>
      </c>
      <c r="AC2088" s="2">
        <v>0</v>
      </c>
      <c r="AD2088" s="104">
        <v>2060000</v>
      </c>
      <c r="AE2088" s="2">
        <v>46156.620752314811</v>
      </c>
      <c r="AG2088" s="2">
        <v>189839</v>
      </c>
    </row>
    <row r="2089" spans="1:33" ht="45" x14ac:dyDescent="0.25">
      <c r="A2089" s="2" t="s">
        <v>29376</v>
      </c>
      <c r="B2089" s="2" t="s">
        <v>28081</v>
      </c>
      <c r="C2089" s="2" t="s">
        <v>29377</v>
      </c>
      <c r="F2089" s="2" t="s">
        <v>29378</v>
      </c>
      <c r="G2089" s="2" t="s">
        <v>29379</v>
      </c>
      <c r="H2089" s="2" t="s">
        <v>29380</v>
      </c>
      <c r="I2089" s="2" t="s">
        <v>29381</v>
      </c>
      <c r="J2089" s="2" t="s">
        <v>28</v>
      </c>
      <c r="K2089" s="2" t="s">
        <v>61</v>
      </c>
      <c r="L2089" s="2" t="s">
        <v>124</v>
      </c>
      <c r="M2089" s="2" t="s">
        <v>125</v>
      </c>
      <c r="N2089" s="2" t="s">
        <v>4115</v>
      </c>
      <c r="O2089" s="2" t="s">
        <v>706</v>
      </c>
      <c r="P2089" s="24">
        <v>0</v>
      </c>
      <c r="Q2089" s="24">
        <v>0</v>
      </c>
      <c r="R2089" s="27" t="s">
        <v>1578</v>
      </c>
      <c r="S2089" s="28" t="s">
        <v>1583</v>
      </c>
      <c r="T2089" s="2" t="s">
        <v>130</v>
      </c>
      <c r="U2089" s="2">
        <v>0</v>
      </c>
      <c r="V2089" s="2" t="s">
        <v>30688</v>
      </c>
      <c r="W2089" s="2" t="s">
        <v>34</v>
      </c>
      <c r="AC2089" s="2">
        <v>0</v>
      </c>
      <c r="AD2089" s="104"/>
    </row>
    <row r="2090" spans="1:33" ht="45" x14ac:dyDescent="0.25">
      <c r="A2090" s="2" t="s">
        <v>29571</v>
      </c>
      <c r="B2090" s="2" t="s">
        <v>28081</v>
      </c>
      <c r="C2090" s="2" t="s">
        <v>29572</v>
      </c>
      <c r="F2090" s="2" t="s">
        <v>29558</v>
      </c>
      <c r="G2090" s="2" t="s">
        <v>29559</v>
      </c>
      <c r="H2090" s="2" t="s">
        <v>29560</v>
      </c>
      <c r="I2090" s="2" t="s">
        <v>23631</v>
      </c>
      <c r="J2090" s="2" t="s">
        <v>28</v>
      </c>
      <c r="K2090" s="2" t="s">
        <v>98</v>
      </c>
      <c r="L2090" s="2" t="s">
        <v>326</v>
      </c>
      <c r="M2090" s="2" t="s">
        <v>1022</v>
      </c>
      <c r="N2090" s="2" t="s">
        <v>5549</v>
      </c>
      <c r="O2090" s="3" t="s">
        <v>705</v>
      </c>
      <c r="P2090" s="24">
        <v>0</v>
      </c>
      <c r="Q2090" s="24">
        <v>0</v>
      </c>
      <c r="R2090" s="27" t="s">
        <v>1578</v>
      </c>
      <c r="S2090" s="28" t="s">
        <v>1582</v>
      </c>
      <c r="T2090" s="2" t="s">
        <v>160</v>
      </c>
      <c r="U2090" s="2">
        <v>0</v>
      </c>
      <c r="V2090" s="2" t="s">
        <v>28081</v>
      </c>
      <c r="W2090" s="2" t="s">
        <v>34</v>
      </c>
      <c r="AC2090" s="2">
        <v>0</v>
      </c>
      <c r="AD2090" s="104"/>
    </row>
    <row r="2091" spans="1:33" ht="60" x14ac:dyDescent="0.25">
      <c r="A2091" s="2" t="s">
        <v>29121</v>
      </c>
      <c r="B2091" s="2" t="s">
        <v>28081</v>
      </c>
      <c r="C2091" s="2" t="s">
        <v>29122</v>
      </c>
      <c r="F2091" s="2" t="s">
        <v>29123</v>
      </c>
      <c r="G2091" s="2" t="s">
        <v>29124</v>
      </c>
      <c r="H2091" s="2" t="s">
        <v>29125</v>
      </c>
      <c r="I2091" s="2" t="s">
        <v>29126</v>
      </c>
      <c r="J2091" s="2" t="s">
        <v>28</v>
      </c>
      <c r="K2091" s="2" t="s">
        <v>43</v>
      </c>
      <c r="L2091" s="2" t="s">
        <v>44</v>
      </c>
      <c r="M2091" s="2" t="s">
        <v>45</v>
      </c>
      <c r="N2091" s="2" t="s">
        <v>2977</v>
      </c>
      <c r="O2091" s="3" t="s">
        <v>32</v>
      </c>
      <c r="P2091" s="24">
        <v>3</v>
      </c>
      <c r="Q2091" s="24">
        <v>6</v>
      </c>
      <c r="R2091" s="27" t="s">
        <v>1568</v>
      </c>
      <c r="S2091" s="28" t="s">
        <v>1585</v>
      </c>
      <c r="T2091" s="2" t="s">
        <v>38</v>
      </c>
      <c r="U2091" s="2">
        <v>2060000</v>
      </c>
      <c r="V2091" s="2" t="s">
        <v>28081</v>
      </c>
      <c r="W2091" s="2" t="s">
        <v>34</v>
      </c>
      <c r="X2091" s="58" t="s">
        <v>28081</v>
      </c>
      <c r="Z2091" s="2">
        <v>2060000</v>
      </c>
      <c r="AB2091" s="58">
        <v>46155.821261574078</v>
      </c>
      <c r="AC2091" s="2">
        <v>0</v>
      </c>
      <c r="AD2091" s="104">
        <v>2060000</v>
      </c>
      <c r="AE2091" s="2">
        <v>46155.821261574078</v>
      </c>
      <c r="AG2091" s="2">
        <v>189733</v>
      </c>
    </row>
    <row r="2092" spans="1:33" ht="60" x14ac:dyDescent="0.25">
      <c r="A2092" s="2" t="s">
        <v>29127</v>
      </c>
      <c r="B2092" s="2" t="s">
        <v>28081</v>
      </c>
      <c r="C2092" s="2" t="s">
        <v>29128</v>
      </c>
      <c r="F2092" s="2" t="s">
        <v>29129</v>
      </c>
      <c r="G2092" s="2" t="s">
        <v>29130</v>
      </c>
      <c r="H2092" s="2" t="s">
        <v>29131</v>
      </c>
      <c r="I2092" s="2" t="s">
        <v>29132</v>
      </c>
      <c r="J2092" s="2" t="s">
        <v>28</v>
      </c>
      <c r="K2092" s="2" t="s">
        <v>43</v>
      </c>
      <c r="L2092" s="2" t="s">
        <v>44</v>
      </c>
      <c r="M2092" s="2" t="s">
        <v>45</v>
      </c>
      <c r="N2092" s="2" t="s">
        <v>2977</v>
      </c>
      <c r="O2092" s="3" t="s">
        <v>19490</v>
      </c>
      <c r="P2092" s="24">
        <v>0</v>
      </c>
      <c r="Q2092" s="24">
        <v>0</v>
      </c>
      <c r="R2092" s="27" t="s">
        <v>1579</v>
      </c>
      <c r="S2092" s="28" t="s">
        <v>1585</v>
      </c>
      <c r="T2092" s="2" t="s">
        <v>38</v>
      </c>
      <c r="U2092" s="2">
        <v>2060000</v>
      </c>
      <c r="V2092" s="2" t="s">
        <v>28081</v>
      </c>
      <c r="W2092" s="2" t="s">
        <v>34</v>
      </c>
      <c r="X2092" s="58" t="s">
        <v>28081</v>
      </c>
      <c r="Y2092" s="2" t="s">
        <v>39</v>
      </c>
      <c r="Z2092" s="2">
        <v>2060000</v>
      </c>
      <c r="AA2092" s="2" t="s">
        <v>40</v>
      </c>
      <c r="AB2092" s="58">
        <v>46155.820254629631</v>
      </c>
      <c r="AC2092" s="2">
        <v>0</v>
      </c>
      <c r="AD2092" s="104">
        <v>2060000</v>
      </c>
      <c r="AE2092" s="2">
        <v>46155.820254629631</v>
      </c>
      <c r="AG2092" s="2">
        <v>189731</v>
      </c>
    </row>
    <row r="2093" spans="1:33" ht="60" x14ac:dyDescent="0.25">
      <c r="A2093" s="2" t="s">
        <v>29133</v>
      </c>
      <c r="B2093" s="2" t="s">
        <v>28081</v>
      </c>
      <c r="C2093" s="2" t="s">
        <v>29134</v>
      </c>
      <c r="F2093" s="2" t="s">
        <v>1451</v>
      </c>
      <c r="G2093" s="2" t="s">
        <v>4203</v>
      </c>
      <c r="H2093" s="2" t="s">
        <v>4204</v>
      </c>
      <c r="I2093" s="2" t="s">
        <v>29135</v>
      </c>
      <c r="J2093" s="2" t="s">
        <v>28</v>
      </c>
      <c r="K2093" s="2" t="s">
        <v>43</v>
      </c>
      <c r="L2093" s="2" t="s">
        <v>99</v>
      </c>
      <c r="M2093" s="2" t="s">
        <v>1452</v>
      </c>
      <c r="N2093" s="2" t="s">
        <v>4205</v>
      </c>
      <c r="O2093" s="2" t="s">
        <v>32</v>
      </c>
      <c r="P2093" s="24">
        <v>1</v>
      </c>
      <c r="Q2093" s="24">
        <v>4</v>
      </c>
      <c r="R2093" s="27" t="s">
        <v>1568</v>
      </c>
      <c r="S2093" s="28" t="s">
        <v>1585</v>
      </c>
      <c r="T2093" s="2" t="s">
        <v>38</v>
      </c>
      <c r="U2093" s="2">
        <v>2060000</v>
      </c>
      <c r="V2093" s="2" t="s">
        <v>28081</v>
      </c>
      <c r="W2093" s="2" t="s">
        <v>34</v>
      </c>
      <c r="X2093" s="58" t="s">
        <v>27575</v>
      </c>
      <c r="Z2093" s="2">
        <v>2060000</v>
      </c>
      <c r="AB2093" s="58">
        <v>46157.585648148146</v>
      </c>
      <c r="AC2093" s="2">
        <v>0</v>
      </c>
      <c r="AD2093" s="104">
        <v>2060000</v>
      </c>
      <c r="AE2093" s="2">
        <v>46157.585648148146</v>
      </c>
      <c r="AG2093" s="2">
        <v>189837</v>
      </c>
    </row>
    <row r="2094" spans="1:33" ht="45" x14ac:dyDescent="0.25">
      <c r="A2094" s="2" t="s">
        <v>28098</v>
      </c>
      <c r="B2094" s="2" t="s">
        <v>28081</v>
      </c>
      <c r="C2094" s="2" t="s">
        <v>28099</v>
      </c>
      <c r="F2094" s="2" t="s">
        <v>28100</v>
      </c>
      <c r="G2094" s="2" t="s">
        <v>28101</v>
      </c>
      <c r="H2094" s="2" t="s">
        <v>28102</v>
      </c>
      <c r="I2094" s="2" t="s">
        <v>28103</v>
      </c>
      <c r="J2094" s="2" t="s">
        <v>28</v>
      </c>
      <c r="K2094" s="2" t="s">
        <v>48</v>
      </c>
      <c r="L2094" s="2" t="s">
        <v>516</v>
      </c>
      <c r="M2094" s="2" t="s">
        <v>1636</v>
      </c>
      <c r="N2094" s="2" t="s">
        <v>4974</v>
      </c>
      <c r="O2094" s="2" t="s">
        <v>32</v>
      </c>
      <c r="P2094" s="24">
        <v>0</v>
      </c>
      <c r="Q2094" s="24">
        <v>1</v>
      </c>
      <c r="R2094" s="27" t="s">
        <v>1568</v>
      </c>
      <c r="S2094" s="28" t="s">
        <v>1589</v>
      </c>
      <c r="T2094" s="2" t="s">
        <v>33</v>
      </c>
      <c r="U2094" s="2">
        <v>412000</v>
      </c>
      <c r="V2094" s="2" t="s">
        <v>28081</v>
      </c>
      <c r="W2094" s="2" t="s">
        <v>34</v>
      </c>
      <c r="X2094" s="58" t="s">
        <v>27804</v>
      </c>
      <c r="Z2094" s="2">
        <v>412000</v>
      </c>
      <c r="AB2094" s="58">
        <v>46156.597210648149</v>
      </c>
      <c r="AC2094" s="2">
        <v>0</v>
      </c>
      <c r="AD2094" s="104">
        <v>412000</v>
      </c>
      <c r="AE2094" s="2">
        <v>46156.597210648149</v>
      </c>
      <c r="AG2094" s="2">
        <v>190217</v>
      </c>
    </row>
    <row r="2095" spans="1:33" ht="60" x14ac:dyDescent="0.25">
      <c r="A2095" s="2" t="s">
        <v>29136</v>
      </c>
      <c r="B2095" s="2" t="s">
        <v>28081</v>
      </c>
      <c r="C2095" s="2" t="s">
        <v>29137</v>
      </c>
      <c r="F2095" s="2" t="s">
        <v>29138</v>
      </c>
      <c r="G2095" s="2" t="s">
        <v>29139</v>
      </c>
      <c r="H2095" s="2" t="s">
        <v>29140</v>
      </c>
      <c r="I2095" s="2" t="s">
        <v>29141</v>
      </c>
      <c r="J2095" s="2" t="s">
        <v>28</v>
      </c>
      <c r="K2095" s="2" t="s">
        <v>43</v>
      </c>
      <c r="L2095" s="2" t="s">
        <v>94</v>
      </c>
      <c r="M2095" s="2" t="s">
        <v>530</v>
      </c>
      <c r="N2095" s="2" t="s">
        <v>15359</v>
      </c>
      <c r="O2095" s="3" t="s">
        <v>705</v>
      </c>
      <c r="P2095" s="24">
        <v>0</v>
      </c>
      <c r="Q2095" s="24">
        <v>0</v>
      </c>
      <c r="R2095" s="27" t="s">
        <v>1578</v>
      </c>
      <c r="S2095" s="28" t="s">
        <v>1585</v>
      </c>
      <c r="T2095" s="2" t="s">
        <v>38</v>
      </c>
      <c r="U2095" s="2">
        <v>0</v>
      </c>
      <c r="V2095" s="2" t="s">
        <v>28081</v>
      </c>
      <c r="W2095" s="2" t="s">
        <v>34</v>
      </c>
      <c r="AC2095" s="2">
        <v>0</v>
      </c>
      <c r="AD2095" s="104"/>
    </row>
    <row r="2096" spans="1:33" ht="60" x14ac:dyDescent="0.25">
      <c r="A2096" s="2" t="s">
        <v>29142</v>
      </c>
      <c r="B2096" s="2" t="s">
        <v>28081</v>
      </c>
      <c r="C2096" s="2" t="s">
        <v>29143</v>
      </c>
      <c r="F2096" s="2" t="s">
        <v>29081</v>
      </c>
      <c r="G2096" s="2" t="s">
        <v>29082</v>
      </c>
      <c r="H2096" s="2" t="s">
        <v>29083</v>
      </c>
      <c r="I2096" s="2" t="s">
        <v>29084</v>
      </c>
      <c r="J2096" s="2" t="s">
        <v>28</v>
      </c>
      <c r="K2096" s="2" t="s">
        <v>78</v>
      </c>
      <c r="L2096" s="2" t="s">
        <v>1619</v>
      </c>
      <c r="M2096" s="2" t="s">
        <v>1618</v>
      </c>
      <c r="N2096" s="2" t="s">
        <v>4526</v>
      </c>
      <c r="O2096" s="3" t="s">
        <v>705</v>
      </c>
      <c r="P2096" s="24">
        <v>0</v>
      </c>
      <c r="Q2096" s="24">
        <v>0</v>
      </c>
      <c r="R2096" s="27" t="s">
        <v>1578</v>
      </c>
      <c r="S2096" s="28" t="s">
        <v>1585</v>
      </c>
      <c r="T2096" s="2" t="s">
        <v>38</v>
      </c>
      <c r="U2096" s="2">
        <v>0</v>
      </c>
      <c r="V2096" s="2" t="s">
        <v>28081</v>
      </c>
      <c r="W2096" s="2" t="s">
        <v>34</v>
      </c>
      <c r="AC2096" s="2">
        <v>0</v>
      </c>
      <c r="AD2096" s="104"/>
    </row>
    <row r="2097" spans="1:33" ht="60" x14ac:dyDescent="0.25">
      <c r="A2097" s="2" t="s">
        <v>29144</v>
      </c>
      <c r="B2097" s="2" t="s">
        <v>28081</v>
      </c>
      <c r="C2097" s="2" t="s">
        <v>29145</v>
      </c>
      <c r="F2097" s="2" t="s">
        <v>29146</v>
      </c>
      <c r="G2097" s="2" t="s">
        <v>29147</v>
      </c>
      <c r="H2097" s="2" t="s">
        <v>13985</v>
      </c>
      <c r="I2097" s="2" t="s">
        <v>29148</v>
      </c>
      <c r="J2097" s="2" t="s">
        <v>28</v>
      </c>
      <c r="K2097" s="2" t="s">
        <v>78</v>
      </c>
      <c r="L2097" s="2" t="s">
        <v>1619</v>
      </c>
      <c r="M2097" s="2" t="s">
        <v>1618</v>
      </c>
      <c r="N2097" s="2" t="s">
        <v>4526</v>
      </c>
      <c r="O2097" s="3" t="s">
        <v>32</v>
      </c>
      <c r="P2097" s="24">
        <v>0</v>
      </c>
      <c r="Q2097" s="24">
        <v>1</v>
      </c>
      <c r="R2097" s="27" t="s">
        <v>1568</v>
      </c>
      <c r="S2097" s="28" t="s">
        <v>1585</v>
      </c>
      <c r="T2097" s="2" t="s">
        <v>38</v>
      </c>
      <c r="U2097" s="2">
        <v>2060000</v>
      </c>
      <c r="V2097" s="2" t="s">
        <v>28081</v>
      </c>
      <c r="W2097" s="2" t="s">
        <v>34</v>
      </c>
      <c r="X2097" s="58" t="s">
        <v>26946</v>
      </c>
      <c r="Z2097" s="2">
        <v>2060000</v>
      </c>
      <c r="AB2097" s="58">
        <v>46162.521956018521</v>
      </c>
      <c r="AC2097" s="2">
        <v>0</v>
      </c>
      <c r="AD2097" s="104">
        <v>2060000</v>
      </c>
      <c r="AE2097" s="2">
        <v>46162.521956018521</v>
      </c>
      <c r="AG2097" s="2">
        <v>197439</v>
      </c>
    </row>
    <row r="2098" spans="1:33" ht="60" x14ac:dyDescent="0.25">
      <c r="A2098" s="2" t="s">
        <v>29149</v>
      </c>
      <c r="B2098" s="2" t="s">
        <v>28081</v>
      </c>
      <c r="C2098" s="2" t="s">
        <v>29150</v>
      </c>
      <c r="F2098" s="2" t="s">
        <v>29151</v>
      </c>
      <c r="G2098" s="2" t="s">
        <v>29152</v>
      </c>
      <c r="H2098" s="2" t="s">
        <v>29153</v>
      </c>
      <c r="I2098" s="2" t="s">
        <v>29154</v>
      </c>
      <c r="J2098" s="2" t="s">
        <v>28</v>
      </c>
      <c r="K2098" s="2" t="s">
        <v>78</v>
      </c>
      <c r="L2098" s="2" t="s">
        <v>1619</v>
      </c>
      <c r="M2098" s="2" t="s">
        <v>1618</v>
      </c>
      <c r="N2098" s="2" t="s">
        <v>4526</v>
      </c>
      <c r="O2098" s="2" t="s">
        <v>19606</v>
      </c>
      <c r="P2098" s="24">
        <v>0</v>
      </c>
      <c r="Q2098" s="24">
        <v>0</v>
      </c>
      <c r="R2098" s="27" t="s">
        <v>1578</v>
      </c>
      <c r="S2098" s="28" t="s">
        <v>1585</v>
      </c>
      <c r="T2098" s="2" t="s">
        <v>38</v>
      </c>
      <c r="U2098" s="2">
        <v>0</v>
      </c>
      <c r="V2098" s="2" t="s">
        <v>27804</v>
      </c>
      <c r="W2098" s="2" t="s">
        <v>34</v>
      </c>
      <c r="X2098" s="58" t="s">
        <v>27804</v>
      </c>
      <c r="Y2098" s="2" t="s">
        <v>87</v>
      </c>
      <c r="AA2098" s="2" t="s">
        <v>88</v>
      </c>
      <c r="AB2098" s="58">
        <v>46156.872094907405</v>
      </c>
      <c r="AC2098" s="2">
        <v>0</v>
      </c>
      <c r="AD2098" s="104"/>
      <c r="AE2098" s="2">
        <v>46156.872094907405</v>
      </c>
      <c r="AG2098" s="2">
        <v>189517</v>
      </c>
    </row>
    <row r="2099" spans="1:33" ht="45" x14ac:dyDescent="0.25">
      <c r="A2099" s="2" t="s">
        <v>28104</v>
      </c>
      <c r="B2099" s="2" t="s">
        <v>28081</v>
      </c>
      <c r="C2099" s="2" t="s">
        <v>28105</v>
      </c>
      <c r="F2099" s="2" t="s">
        <v>28106</v>
      </c>
      <c r="G2099" s="2" t="s">
        <v>28107</v>
      </c>
      <c r="H2099" s="2" t="s">
        <v>28108</v>
      </c>
      <c r="I2099" s="2" t="s">
        <v>19939</v>
      </c>
      <c r="J2099" s="2" t="s">
        <v>28</v>
      </c>
      <c r="K2099" s="2" t="s">
        <v>173</v>
      </c>
      <c r="L2099" s="2" t="s">
        <v>391</v>
      </c>
      <c r="M2099" s="2" t="s">
        <v>392</v>
      </c>
      <c r="N2099" s="2" t="s">
        <v>3367</v>
      </c>
      <c r="O2099" s="2" t="s">
        <v>32</v>
      </c>
      <c r="P2099" s="24">
        <v>0</v>
      </c>
      <c r="Q2099" s="24">
        <v>1</v>
      </c>
      <c r="R2099" s="27" t="s">
        <v>1568</v>
      </c>
      <c r="S2099" s="28" t="s">
        <v>1589</v>
      </c>
      <c r="T2099" s="2" t="s">
        <v>33</v>
      </c>
      <c r="U2099" s="2">
        <v>412000</v>
      </c>
      <c r="V2099" s="2" t="s">
        <v>28081</v>
      </c>
      <c r="W2099" s="2" t="s">
        <v>34</v>
      </c>
      <c r="X2099" s="58" t="s">
        <v>27575</v>
      </c>
      <c r="Z2099" s="2">
        <v>412000</v>
      </c>
      <c r="AB2099" s="58">
        <v>46157.581273148149</v>
      </c>
      <c r="AC2099" s="2">
        <v>0</v>
      </c>
      <c r="AD2099" s="104">
        <v>412000</v>
      </c>
      <c r="AE2099" s="2">
        <v>46157.581273148149</v>
      </c>
      <c r="AG2099" s="2">
        <v>189974</v>
      </c>
    </row>
    <row r="2100" spans="1:33" ht="45" x14ac:dyDescent="0.25">
      <c r="A2100" s="2" t="s">
        <v>28109</v>
      </c>
      <c r="B2100" s="2" t="s">
        <v>28081</v>
      </c>
      <c r="C2100" s="2" t="s">
        <v>28110</v>
      </c>
      <c r="F2100" s="2" t="s">
        <v>28111</v>
      </c>
      <c r="G2100" s="2" t="s">
        <v>28112</v>
      </c>
      <c r="H2100" s="2" t="s">
        <v>28113</v>
      </c>
      <c r="I2100" s="2" t="s">
        <v>28114</v>
      </c>
      <c r="J2100" s="2" t="s">
        <v>28</v>
      </c>
      <c r="K2100" s="2" t="s">
        <v>173</v>
      </c>
      <c r="L2100" s="2" t="s">
        <v>368</v>
      </c>
      <c r="M2100" s="2" t="s">
        <v>369</v>
      </c>
      <c r="N2100" s="2" t="s">
        <v>4382</v>
      </c>
      <c r="O2100" s="2" t="s">
        <v>705</v>
      </c>
      <c r="P2100" s="24">
        <v>0</v>
      </c>
      <c r="Q2100" s="24">
        <v>0</v>
      </c>
      <c r="R2100" s="27" t="s">
        <v>1578</v>
      </c>
      <c r="S2100" s="28" t="s">
        <v>1589</v>
      </c>
      <c r="T2100" s="2" t="s">
        <v>33</v>
      </c>
      <c r="U2100" s="2">
        <v>0</v>
      </c>
      <c r="V2100" s="2" t="s">
        <v>28081</v>
      </c>
      <c r="W2100" s="2" t="s">
        <v>34</v>
      </c>
      <c r="AC2100" s="2">
        <v>0</v>
      </c>
      <c r="AD2100" s="104"/>
    </row>
    <row r="2101" spans="1:33" ht="60" x14ac:dyDescent="0.25">
      <c r="A2101" s="2" t="s">
        <v>29155</v>
      </c>
      <c r="B2101" s="2" t="s">
        <v>28081</v>
      </c>
      <c r="C2101" s="2" t="s">
        <v>29156</v>
      </c>
      <c r="F2101" s="2" t="s">
        <v>8150</v>
      </c>
      <c r="G2101" s="2" t="s">
        <v>8151</v>
      </c>
      <c r="H2101" s="2" t="s">
        <v>8152</v>
      </c>
      <c r="I2101" s="2" t="s">
        <v>21378</v>
      </c>
      <c r="J2101" s="2" t="s">
        <v>28</v>
      </c>
      <c r="K2101" s="2" t="s">
        <v>78</v>
      </c>
      <c r="L2101" s="2" t="s">
        <v>481</v>
      </c>
      <c r="M2101" s="2" t="s">
        <v>482</v>
      </c>
      <c r="N2101" s="2" t="s">
        <v>3905</v>
      </c>
      <c r="O2101" s="3" t="s">
        <v>19490</v>
      </c>
      <c r="P2101" s="24">
        <v>0</v>
      </c>
      <c r="Q2101" s="24">
        <v>0</v>
      </c>
      <c r="R2101" s="27" t="s">
        <v>1579</v>
      </c>
      <c r="S2101" s="28" t="s">
        <v>1585</v>
      </c>
      <c r="T2101" s="2" t="s">
        <v>38</v>
      </c>
      <c r="U2101" s="2">
        <v>2060000</v>
      </c>
      <c r="V2101" s="2" t="s">
        <v>27143</v>
      </c>
      <c r="W2101" s="2" t="s">
        <v>34</v>
      </c>
      <c r="X2101" s="58" t="s">
        <v>26946</v>
      </c>
      <c r="Y2101" s="2" t="s">
        <v>39</v>
      </c>
      <c r="Z2101" s="2">
        <v>2060000</v>
      </c>
      <c r="AA2101" s="2" t="s">
        <v>40</v>
      </c>
      <c r="AB2101" s="58">
        <v>46162.716053240743</v>
      </c>
      <c r="AC2101" s="2">
        <v>0</v>
      </c>
      <c r="AD2101" s="104">
        <v>2060000</v>
      </c>
      <c r="AE2101" s="2">
        <v>46162.716053240743</v>
      </c>
      <c r="AG2101" s="2">
        <v>196931</v>
      </c>
    </row>
    <row r="2102" spans="1:33" ht="45" x14ac:dyDescent="0.25">
      <c r="A2102" s="2" t="s">
        <v>28115</v>
      </c>
      <c r="B2102" s="2" t="s">
        <v>28081</v>
      </c>
      <c r="C2102" s="2" t="s">
        <v>28116</v>
      </c>
      <c r="F2102" s="2" t="s">
        <v>28117</v>
      </c>
      <c r="G2102" s="2" t="s">
        <v>28118</v>
      </c>
      <c r="H2102" s="2" t="s">
        <v>28119</v>
      </c>
      <c r="I2102" s="2" t="s">
        <v>28120</v>
      </c>
      <c r="J2102" s="2" t="s">
        <v>28</v>
      </c>
      <c r="K2102" s="2" t="s">
        <v>173</v>
      </c>
      <c r="L2102" s="2" t="s">
        <v>368</v>
      </c>
      <c r="M2102" s="2" t="s">
        <v>369</v>
      </c>
      <c r="N2102" s="2" t="s">
        <v>4382</v>
      </c>
      <c r="O2102" s="2" t="s">
        <v>32</v>
      </c>
      <c r="P2102" s="24">
        <v>0</v>
      </c>
      <c r="Q2102" s="24">
        <v>2</v>
      </c>
      <c r="R2102" s="27" t="s">
        <v>1568</v>
      </c>
      <c r="S2102" s="28" t="s">
        <v>1589</v>
      </c>
      <c r="T2102" s="2" t="s">
        <v>33</v>
      </c>
      <c r="U2102" s="2">
        <v>412000</v>
      </c>
      <c r="V2102" s="2" t="s">
        <v>28081</v>
      </c>
      <c r="W2102" s="2" t="s">
        <v>34</v>
      </c>
      <c r="X2102" s="58" t="s">
        <v>27575</v>
      </c>
      <c r="Z2102" s="2">
        <v>412000</v>
      </c>
      <c r="AB2102" s="58">
        <v>46157.3981712963</v>
      </c>
      <c r="AC2102" s="2">
        <v>0</v>
      </c>
      <c r="AD2102" s="104">
        <v>412000</v>
      </c>
      <c r="AE2102" s="2">
        <v>46157.3981712963</v>
      </c>
      <c r="AG2102" s="2">
        <v>189975</v>
      </c>
    </row>
    <row r="2103" spans="1:33" ht="60" x14ac:dyDescent="0.25">
      <c r="A2103" s="2" t="s">
        <v>29157</v>
      </c>
      <c r="B2103" s="2" t="s">
        <v>28081</v>
      </c>
      <c r="C2103" s="2" t="s">
        <v>29158</v>
      </c>
      <c r="F2103" s="2" t="s">
        <v>28123</v>
      </c>
      <c r="G2103" s="2" t="s">
        <v>28124</v>
      </c>
      <c r="H2103" s="2" t="s">
        <v>28125</v>
      </c>
      <c r="I2103" s="2" t="s">
        <v>28126</v>
      </c>
      <c r="J2103" s="2" t="s">
        <v>28</v>
      </c>
      <c r="K2103" s="2" t="s">
        <v>173</v>
      </c>
      <c r="L2103" s="2" t="s">
        <v>457</v>
      </c>
      <c r="M2103" s="2" t="s">
        <v>458</v>
      </c>
      <c r="N2103" s="2" t="s">
        <v>4630</v>
      </c>
      <c r="O2103" s="2" t="s">
        <v>32</v>
      </c>
      <c r="P2103" s="24">
        <v>0</v>
      </c>
      <c r="Q2103" s="24">
        <v>1</v>
      </c>
      <c r="R2103" s="27" t="s">
        <v>1568</v>
      </c>
      <c r="S2103" s="28" t="s">
        <v>1585</v>
      </c>
      <c r="T2103" s="2" t="s">
        <v>38</v>
      </c>
      <c r="U2103" s="2">
        <v>2060000</v>
      </c>
      <c r="V2103" s="2" t="s">
        <v>28081</v>
      </c>
      <c r="W2103" s="2" t="s">
        <v>34</v>
      </c>
      <c r="X2103" s="58" t="s">
        <v>27575</v>
      </c>
      <c r="Z2103" s="2">
        <v>2060000</v>
      </c>
      <c r="AB2103" s="58">
        <v>46157.608449074076</v>
      </c>
      <c r="AC2103" s="2">
        <v>0</v>
      </c>
      <c r="AD2103" s="104">
        <v>2060000</v>
      </c>
      <c r="AE2103" s="2">
        <v>46157.608449074076</v>
      </c>
      <c r="AG2103" s="2">
        <v>189989</v>
      </c>
    </row>
    <row r="2104" spans="1:33" ht="45" x14ac:dyDescent="0.25">
      <c r="A2104" s="2" t="s">
        <v>28121</v>
      </c>
      <c r="B2104" s="2" t="s">
        <v>28081</v>
      </c>
      <c r="C2104" s="2" t="s">
        <v>28122</v>
      </c>
      <c r="F2104" s="2" t="s">
        <v>28123</v>
      </c>
      <c r="G2104" s="2" t="s">
        <v>28124</v>
      </c>
      <c r="H2104" s="2" t="s">
        <v>28125</v>
      </c>
      <c r="I2104" s="2" t="s">
        <v>28126</v>
      </c>
      <c r="J2104" s="2" t="s">
        <v>28</v>
      </c>
      <c r="K2104" s="2" t="s">
        <v>173</v>
      </c>
      <c r="L2104" s="2" t="s">
        <v>457</v>
      </c>
      <c r="M2104" s="2" t="s">
        <v>458</v>
      </c>
      <c r="N2104" s="2" t="s">
        <v>4630</v>
      </c>
      <c r="O2104" s="3" t="s">
        <v>32</v>
      </c>
      <c r="P2104" s="24">
        <v>0</v>
      </c>
      <c r="Q2104" s="24">
        <v>1</v>
      </c>
      <c r="R2104" s="27" t="s">
        <v>1568</v>
      </c>
      <c r="S2104" s="28" t="s">
        <v>1589</v>
      </c>
      <c r="T2104" s="2" t="s">
        <v>33</v>
      </c>
      <c r="U2104" s="2">
        <v>412000</v>
      </c>
      <c r="V2104" s="2" t="s">
        <v>28081</v>
      </c>
      <c r="W2104" s="2" t="s">
        <v>34</v>
      </c>
      <c r="X2104" s="58" t="s">
        <v>27575</v>
      </c>
      <c r="Z2104" s="2">
        <v>412000</v>
      </c>
      <c r="AB2104" s="58">
        <v>46157.60864583333</v>
      </c>
      <c r="AC2104" s="2">
        <v>0</v>
      </c>
      <c r="AD2104" s="104">
        <v>412000</v>
      </c>
      <c r="AE2104" s="2">
        <v>46157.60864583333</v>
      </c>
      <c r="AG2104" s="2">
        <v>189977</v>
      </c>
    </row>
    <row r="2105" spans="1:33" ht="45" x14ac:dyDescent="0.25">
      <c r="A2105" s="2" t="s">
        <v>28127</v>
      </c>
      <c r="B2105" s="2" t="s">
        <v>28081</v>
      </c>
      <c r="C2105" s="2" t="s">
        <v>28128</v>
      </c>
      <c r="F2105" s="2" t="s">
        <v>28129</v>
      </c>
      <c r="G2105" s="2" t="s">
        <v>28130</v>
      </c>
      <c r="H2105" s="2" t="s">
        <v>9372</v>
      </c>
      <c r="I2105" s="2" t="s">
        <v>28131</v>
      </c>
      <c r="J2105" s="2" t="s">
        <v>28</v>
      </c>
      <c r="K2105" s="2" t="s">
        <v>72</v>
      </c>
      <c r="L2105" s="2" t="s">
        <v>101</v>
      </c>
      <c r="M2105" s="2" t="s">
        <v>102</v>
      </c>
      <c r="N2105" s="2" t="s">
        <v>3925</v>
      </c>
      <c r="O2105" s="3" t="s">
        <v>32</v>
      </c>
      <c r="P2105" s="24">
        <v>0</v>
      </c>
      <c r="Q2105" s="24">
        <v>1</v>
      </c>
      <c r="R2105" s="27" t="s">
        <v>1568</v>
      </c>
      <c r="S2105" s="28" t="s">
        <v>1589</v>
      </c>
      <c r="T2105" s="2" t="s">
        <v>33</v>
      </c>
      <c r="U2105" s="2">
        <v>412000</v>
      </c>
      <c r="V2105" s="2" t="s">
        <v>28081</v>
      </c>
      <c r="W2105" s="2" t="s">
        <v>34</v>
      </c>
      <c r="X2105" s="58" t="s">
        <v>27804</v>
      </c>
      <c r="Z2105" s="2">
        <v>412000</v>
      </c>
      <c r="AB2105" s="58">
        <v>46156.281215277777</v>
      </c>
      <c r="AC2105" s="2">
        <v>0</v>
      </c>
      <c r="AD2105" s="104">
        <v>412000</v>
      </c>
      <c r="AE2105" s="2">
        <v>46156.281215277777</v>
      </c>
      <c r="AG2105" s="2">
        <v>189415</v>
      </c>
    </row>
    <row r="2106" spans="1:33" ht="45" x14ac:dyDescent="0.25">
      <c r="A2106" s="2" t="s">
        <v>28132</v>
      </c>
      <c r="B2106" s="2" t="s">
        <v>28081</v>
      </c>
      <c r="C2106" s="2" t="s">
        <v>28133</v>
      </c>
      <c r="F2106" s="2" t="s">
        <v>28134</v>
      </c>
      <c r="G2106" s="2" t="s">
        <v>28135</v>
      </c>
      <c r="H2106" s="2" t="s">
        <v>28136</v>
      </c>
      <c r="I2106" s="2" t="s">
        <v>28137</v>
      </c>
      <c r="J2106" s="2" t="s">
        <v>28</v>
      </c>
      <c r="K2106" s="2" t="s">
        <v>43</v>
      </c>
      <c r="L2106" s="2" t="s">
        <v>44</v>
      </c>
      <c r="M2106" s="2" t="s">
        <v>45</v>
      </c>
      <c r="N2106" s="2" t="s">
        <v>2977</v>
      </c>
      <c r="O2106" s="3" t="s">
        <v>32</v>
      </c>
      <c r="P2106" s="24">
        <v>0</v>
      </c>
      <c r="Q2106" s="24">
        <v>1</v>
      </c>
      <c r="R2106" s="27" t="s">
        <v>1568</v>
      </c>
      <c r="S2106" s="28" t="s">
        <v>1589</v>
      </c>
      <c r="T2106" s="2" t="s">
        <v>33</v>
      </c>
      <c r="U2106" s="2">
        <v>412000</v>
      </c>
      <c r="V2106" s="2" t="s">
        <v>28081</v>
      </c>
      <c r="W2106" s="2" t="s">
        <v>34</v>
      </c>
      <c r="X2106" s="58" t="s">
        <v>28081</v>
      </c>
      <c r="Z2106" s="2">
        <v>412000</v>
      </c>
      <c r="AB2106" s="58">
        <v>46155.854953703703</v>
      </c>
      <c r="AC2106" s="2">
        <v>0</v>
      </c>
      <c r="AD2106" s="104">
        <v>412000</v>
      </c>
      <c r="AE2106" s="2">
        <v>46155.854953703703</v>
      </c>
      <c r="AG2106" s="2">
        <v>189834</v>
      </c>
    </row>
    <row r="2107" spans="1:33" ht="45" x14ac:dyDescent="0.25">
      <c r="A2107" s="2" t="s">
        <v>28138</v>
      </c>
      <c r="B2107" s="2" t="s">
        <v>28081</v>
      </c>
      <c r="C2107" s="2" t="s">
        <v>28139</v>
      </c>
      <c r="F2107" s="2" t="s">
        <v>1469</v>
      </c>
      <c r="G2107" s="2" t="s">
        <v>4088</v>
      </c>
      <c r="H2107" s="2" t="s">
        <v>4089</v>
      </c>
      <c r="I2107" s="2" t="s">
        <v>28140</v>
      </c>
      <c r="J2107" s="2" t="s">
        <v>28</v>
      </c>
      <c r="K2107" s="2" t="s">
        <v>68</v>
      </c>
      <c r="L2107" s="2" t="s">
        <v>222</v>
      </c>
      <c r="M2107" s="2" t="s">
        <v>223</v>
      </c>
      <c r="N2107" s="2" t="s">
        <v>4086</v>
      </c>
      <c r="O2107" s="3" t="s">
        <v>32</v>
      </c>
      <c r="P2107" s="24">
        <v>0</v>
      </c>
      <c r="Q2107" s="24">
        <v>1</v>
      </c>
      <c r="R2107" s="27" t="s">
        <v>1568</v>
      </c>
      <c r="S2107" s="28" t="s">
        <v>1589</v>
      </c>
      <c r="T2107" s="2" t="s">
        <v>33</v>
      </c>
      <c r="U2107" s="2">
        <v>412000</v>
      </c>
      <c r="V2107" s="2" t="s">
        <v>28081</v>
      </c>
      <c r="W2107" s="2" t="s">
        <v>34</v>
      </c>
      <c r="X2107" s="58" t="s">
        <v>27804</v>
      </c>
      <c r="Z2107" s="2">
        <v>412000</v>
      </c>
      <c r="AB2107" s="58">
        <v>46156.543888888889</v>
      </c>
      <c r="AC2107" s="2">
        <v>0</v>
      </c>
      <c r="AD2107" s="104">
        <v>412000</v>
      </c>
      <c r="AE2107" s="2">
        <v>46156.543888888889</v>
      </c>
      <c r="AG2107" s="2">
        <v>190172</v>
      </c>
    </row>
    <row r="2108" spans="1:33" ht="45" x14ac:dyDescent="0.25">
      <c r="A2108" s="2" t="s">
        <v>28141</v>
      </c>
      <c r="B2108" s="2" t="s">
        <v>28081</v>
      </c>
      <c r="C2108" s="2" t="s">
        <v>28142</v>
      </c>
      <c r="F2108" s="2" t="s">
        <v>28143</v>
      </c>
      <c r="G2108" s="2" t="s">
        <v>28144</v>
      </c>
      <c r="H2108" s="2" t="s">
        <v>9430</v>
      </c>
      <c r="I2108" s="2" t="s">
        <v>28145</v>
      </c>
      <c r="J2108" s="2" t="s">
        <v>28</v>
      </c>
      <c r="K2108" s="2" t="s">
        <v>68</v>
      </c>
      <c r="L2108" s="2" t="s">
        <v>99</v>
      </c>
      <c r="M2108" s="2" t="s">
        <v>22778</v>
      </c>
      <c r="N2108" s="2" t="s">
        <v>22779</v>
      </c>
      <c r="O2108" s="2" t="s">
        <v>32</v>
      </c>
      <c r="P2108" s="24">
        <v>0</v>
      </c>
      <c r="Q2108" s="24">
        <v>1</v>
      </c>
      <c r="R2108" s="27" t="s">
        <v>1568</v>
      </c>
      <c r="S2108" s="28" t="s">
        <v>1589</v>
      </c>
      <c r="T2108" s="2" t="s">
        <v>33</v>
      </c>
      <c r="U2108" s="2">
        <v>412000</v>
      </c>
      <c r="V2108" s="2" t="s">
        <v>27804</v>
      </c>
      <c r="W2108" s="2" t="s">
        <v>34</v>
      </c>
      <c r="X2108" s="58" t="s">
        <v>27143</v>
      </c>
      <c r="Z2108" s="2">
        <v>412000</v>
      </c>
      <c r="AB2108" s="58">
        <v>46161.493657407409</v>
      </c>
      <c r="AC2108" s="2">
        <v>0</v>
      </c>
      <c r="AD2108" s="104">
        <v>412000</v>
      </c>
      <c r="AE2108" s="2">
        <v>46161.493657407409</v>
      </c>
      <c r="AG2108" s="2">
        <v>190565</v>
      </c>
    </row>
    <row r="2109" spans="1:33" ht="45" x14ac:dyDescent="0.25">
      <c r="A2109" s="2" t="s">
        <v>29648</v>
      </c>
      <c r="B2109" s="2" t="s">
        <v>28081</v>
      </c>
      <c r="C2109" s="2" t="s">
        <v>29649</v>
      </c>
      <c r="F2109" s="2" t="s">
        <v>29638</v>
      </c>
      <c r="G2109" s="2" t="s">
        <v>29639</v>
      </c>
      <c r="H2109" s="2" t="s">
        <v>29640</v>
      </c>
      <c r="I2109" s="2" t="s">
        <v>29650</v>
      </c>
      <c r="J2109" s="2" t="s">
        <v>28</v>
      </c>
      <c r="K2109" s="2" t="s">
        <v>68</v>
      </c>
      <c r="L2109" s="2" t="s">
        <v>335</v>
      </c>
      <c r="M2109" s="2" t="s">
        <v>336</v>
      </c>
      <c r="N2109" s="2" t="s">
        <v>5291</v>
      </c>
      <c r="O2109" s="3" t="s">
        <v>705</v>
      </c>
      <c r="P2109" s="24">
        <v>0</v>
      </c>
      <c r="Q2109" s="24">
        <v>0</v>
      </c>
      <c r="R2109" s="27" t="s">
        <v>1578</v>
      </c>
      <c r="S2109" s="28" t="s">
        <v>1590</v>
      </c>
      <c r="T2109" s="2" t="s">
        <v>426</v>
      </c>
      <c r="U2109" s="2">
        <v>0</v>
      </c>
      <c r="V2109" s="2" t="s">
        <v>27575</v>
      </c>
      <c r="W2109" s="2" t="s">
        <v>34</v>
      </c>
      <c r="AC2109" s="2">
        <v>0</v>
      </c>
      <c r="AD2109" s="104"/>
    </row>
    <row r="2110" spans="1:33" ht="60" x14ac:dyDescent="0.25">
      <c r="A2110" s="2" t="s">
        <v>29159</v>
      </c>
      <c r="B2110" s="2" t="s">
        <v>28081</v>
      </c>
      <c r="C2110" s="2" t="s">
        <v>29160</v>
      </c>
      <c r="F2110" s="2" t="s">
        <v>27439</v>
      </c>
      <c r="G2110" s="2" t="s">
        <v>27440</v>
      </c>
      <c r="H2110" s="2" t="s">
        <v>27441</v>
      </c>
      <c r="I2110" s="2" t="s">
        <v>27442</v>
      </c>
      <c r="J2110" s="2" t="s">
        <v>28</v>
      </c>
      <c r="K2110" s="2" t="s">
        <v>61</v>
      </c>
      <c r="L2110" s="2" t="s">
        <v>108</v>
      </c>
      <c r="M2110" s="2" t="s">
        <v>18338</v>
      </c>
      <c r="N2110" s="2" t="s">
        <v>18339</v>
      </c>
      <c r="O2110" s="3" t="s">
        <v>19490</v>
      </c>
      <c r="P2110" s="24">
        <v>8</v>
      </c>
      <c r="Q2110" s="24">
        <v>0</v>
      </c>
      <c r="R2110" s="27" t="s">
        <v>1579</v>
      </c>
      <c r="S2110" s="28" t="s">
        <v>1585</v>
      </c>
      <c r="T2110" s="2" t="s">
        <v>38</v>
      </c>
      <c r="U2110" s="2">
        <v>2060000</v>
      </c>
      <c r="V2110" s="2" t="s">
        <v>28081</v>
      </c>
      <c r="W2110" s="2" t="s">
        <v>34</v>
      </c>
      <c r="X2110" s="58" t="s">
        <v>28081</v>
      </c>
      <c r="Y2110" s="2" t="s">
        <v>39</v>
      </c>
      <c r="Z2110" s="2">
        <v>2060000</v>
      </c>
      <c r="AA2110" s="2" t="s">
        <v>40</v>
      </c>
      <c r="AB2110" s="58">
        <v>46155.705752314818</v>
      </c>
      <c r="AC2110" s="2">
        <v>0</v>
      </c>
      <c r="AD2110" s="104">
        <v>2060000</v>
      </c>
      <c r="AE2110" s="2">
        <v>46155.705752314818</v>
      </c>
      <c r="AG2110" s="2">
        <v>189237</v>
      </c>
    </row>
    <row r="2111" spans="1:33" ht="45" x14ac:dyDescent="0.25">
      <c r="A2111" s="2" t="s">
        <v>28146</v>
      </c>
      <c r="B2111" s="2" t="s">
        <v>28081</v>
      </c>
      <c r="C2111" s="2" t="s">
        <v>28147</v>
      </c>
      <c r="F2111" s="2" t="s">
        <v>27848</v>
      </c>
      <c r="G2111" s="2" t="s">
        <v>27849</v>
      </c>
      <c r="H2111" s="2" t="s">
        <v>27850</v>
      </c>
      <c r="I2111" s="2" t="s">
        <v>27851</v>
      </c>
      <c r="J2111" s="2" t="s">
        <v>28</v>
      </c>
      <c r="K2111" s="2" t="s">
        <v>173</v>
      </c>
      <c r="L2111" s="2" t="s">
        <v>503</v>
      </c>
      <c r="M2111" s="2" t="s">
        <v>1645</v>
      </c>
      <c r="N2111" s="2" t="s">
        <v>4159</v>
      </c>
      <c r="O2111" s="2" t="s">
        <v>705</v>
      </c>
      <c r="P2111" s="24">
        <v>0</v>
      </c>
      <c r="Q2111" s="24">
        <v>0</v>
      </c>
      <c r="R2111" s="27" t="s">
        <v>1578</v>
      </c>
      <c r="S2111" s="28" t="s">
        <v>1589</v>
      </c>
      <c r="T2111" s="2" t="s">
        <v>33</v>
      </c>
      <c r="U2111" s="2">
        <v>0</v>
      </c>
      <c r="V2111" s="2" t="s">
        <v>27804</v>
      </c>
      <c r="W2111" s="2" t="s">
        <v>34</v>
      </c>
      <c r="AC2111" s="2">
        <v>0</v>
      </c>
      <c r="AD2111" s="104"/>
    </row>
    <row r="2112" spans="1:33" ht="60" x14ac:dyDescent="0.25">
      <c r="A2112" s="2" t="s">
        <v>29161</v>
      </c>
      <c r="B2112" s="2" t="s">
        <v>28081</v>
      </c>
      <c r="C2112" s="2" t="s">
        <v>29162</v>
      </c>
      <c r="F2112" s="2" t="s">
        <v>12099</v>
      </c>
      <c r="G2112" s="2" t="s">
        <v>12100</v>
      </c>
      <c r="H2112" s="2" t="s">
        <v>10371</v>
      </c>
      <c r="I2112" s="2" t="s">
        <v>23080</v>
      </c>
      <c r="J2112" s="2" t="s">
        <v>28</v>
      </c>
      <c r="K2112" s="2" t="s">
        <v>61</v>
      </c>
      <c r="L2112" s="2" t="s">
        <v>108</v>
      </c>
      <c r="M2112" s="2" t="s">
        <v>18338</v>
      </c>
      <c r="N2112" s="2" t="s">
        <v>18339</v>
      </c>
      <c r="O2112" s="3" t="s">
        <v>32</v>
      </c>
      <c r="P2112" s="24">
        <v>0</v>
      </c>
      <c r="Q2112" s="24">
        <v>2</v>
      </c>
      <c r="R2112" s="27" t="s">
        <v>1568</v>
      </c>
      <c r="S2112" s="28" t="s">
        <v>1585</v>
      </c>
      <c r="T2112" s="2" t="s">
        <v>38</v>
      </c>
      <c r="U2112" s="2">
        <v>2060000</v>
      </c>
      <c r="V2112" s="2" t="s">
        <v>28081</v>
      </c>
      <c r="W2112" s="2" t="s">
        <v>34</v>
      </c>
      <c r="X2112" s="58" t="s">
        <v>28081</v>
      </c>
      <c r="Z2112" s="2">
        <v>2060000</v>
      </c>
      <c r="AB2112" s="58">
        <v>46155.699849537035</v>
      </c>
      <c r="AC2112" s="2">
        <v>0</v>
      </c>
      <c r="AD2112" s="104">
        <v>2060000</v>
      </c>
      <c r="AE2112" s="2">
        <v>46155.699849537035</v>
      </c>
      <c r="AG2112" s="2">
        <v>189238</v>
      </c>
    </row>
    <row r="2113" spans="1:33" ht="45" x14ac:dyDescent="0.25">
      <c r="A2113" s="2" t="s">
        <v>28148</v>
      </c>
      <c r="B2113" s="2" t="s">
        <v>28081</v>
      </c>
      <c r="C2113" s="2" t="s">
        <v>28149</v>
      </c>
      <c r="F2113" s="2" t="s">
        <v>28150</v>
      </c>
      <c r="G2113" s="2" t="s">
        <v>28151</v>
      </c>
      <c r="H2113" s="2" t="s">
        <v>28152</v>
      </c>
      <c r="I2113" s="2" t="s">
        <v>28153</v>
      </c>
      <c r="J2113" s="2" t="s">
        <v>28</v>
      </c>
      <c r="K2113" s="2" t="s">
        <v>43</v>
      </c>
      <c r="L2113" s="2" t="s">
        <v>387</v>
      </c>
      <c r="M2113" s="2" t="s">
        <v>388</v>
      </c>
      <c r="N2113" s="2" t="s">
        <v>3037</v>
      </c>
      <c r="O2113" s="3" t="s">
        <v>32</v>
      </c>
      <c r="P2113" s="24">
        <v>0</v>
      </c>
      <c r="Q2113" s="24">
        <v>1</v>
      </c>
      <c r="R2113" s="27" t="s">
        <v>1568</v>
      </c>
      <c r="S2113" s="28" t="s">
        <v>1589</v>
      </c>
      <c r="T2113" s="2" t="s">
        <v>33</v>
      </c>
      <c r="U2113" s="2">
        <v>412000</v>
      </c>
      <c r="V2113" s="2" t="s">
        <v>28081</v>
      </c>
      <c r="W2113" s="2" t="s">
        <v>34</v>
      </c>
      <c r="X2113" s="58" t="s">
        <v>26946</v>
      </c>
      <c r="Z2113" s="2">
        <v>412000</v>
      </c>
      <c r="AB2113" s="58">
        <v>46162.403182870374</v>
      </c>
      <c r="AC2113" s="2">
        <v>0</v>
      </c>
      <c r="AD2113" s="104">
        <v>412000</v>
      </c>
      <c r="AE2113" s="2">
        <v>46162.403182870374</v>
      </c>
      <c r="AG2113" s="2">
        <v>189832</v>
      </c>
    </row>
    <row r="2114" spans="1:33" ht="45" x14ac:dyDescent="0.25">
      <c r="A2114" s="2" t="s">
        <v>29382</v>
      </c>
      <c r="B2114" s="2" t="s">
        <v>28081</v>
      </c>
      <c r="C2114" s="2" t="s">
        <v>29383</v>
      </c>
      <c r="F2114" s="2" t="s">
        <v>29384</v>
      </c>
      <c r="G2114" s="2" t="s">
        <v>29385</v>
      </c>
      <c r="H2114" s="2" t="s">
        <v>29386</v>
      </c>
      <c r="I2114" s="2" t="s">
        <v>29387</v>
      </c>
      <c r="J2114" s="2" t="s">
        <v>28</v>
      </c>
      <c r="K2114" s="2" t="s">
        <v>43</v>
      </c>
      <c r="L2114" s="2" t="s">
        <v>44</v>
      </c>
      <c r="M2114" s="2" t="s">
        <v>45</v>
      </c>
      <c r="N2114" s="2" t="s">
        <v>2977</v>
      </c>
      <c r="O2114" s="3" t="s">
        <v>705</v>
      </c>
      <c r="P2114" s="24">
        <v>0</v>
      </c>
      <c r="Q2114" s="24">
        <v>0</v>
      </c>
      <c r="R2114" s="27" t="s">
        <v>1578</v>
      </c>
      <c r="S2114" s="28" t="s">
        <v>1583</v>
      </c>
      <c r="T2114" s="2" t="s">
        <v>130</v>
      </c>
      <c r="U2114" s="2">
        <v>0</v>
      </c>
      <c r="V2114" s="2" t="s">
        <v>28081</v>
      </c>
      <c r="W2114" s="2" t="s">
        <v>34</v>
      </c>
      <c r="AC2114" s="2">
        <v>0</v>
      </c>
      <c r="AD2114" s="104"/>
    </row>
    <row r="2115" spans="1:33" ht="45" x14ac:dyDescent="0.25">
      <c r="A2115" s="2" t="s">
        <v>28154</v>
      </c>
      <c r="B2115" s="2" t="s">
        <v>28081</v>
      </c>
      <c r="C2115" s="2" t="s">
        <v>28155</v>
      </c>
      <c r="F2115" s="2" t="s">
        <v>24255</v>
      </c>
      <c r="G2115" s="2" t="s">
        <v>24256</v>
      </c>
      <c r="H2115" s="2" t="s">
        <v>6611</v>
      </c>
      <c r="I2115" s="2" t="s">
        <v>24257</v>
      </c>
      <c r="J2115" s="2" t="s">
        <v>28</v>
      </c>
      <c r="K2115" s="2" t="s">
        <v>173</v>
      </c>
      <c r="L2115" s="2" t="s">
        <v>339</v>
      </c>
      <c r="M2115" s="2" t="s">
        <v>340</v>
      </c>
      <c r="N2115" s="2" t="s">
        <v>3418</v>
      </c>
      <c r="O2115" s="2" t="s">
        <v>705</v>
      </c>
      <c r="P2115" s="24">
        <v>0</v>
      </c>
      <c r="Q2115" s="24">
        <v>0</v>
      </c>
      <c r="R2115" s="27" t="s">
        <v>1578</v>
      </c>
      <c r="S2115" s="28" t="s">
        <v>1589</v>
      </c>
      <c r="T2115" s="2" t="s">
        <v>33</v>
      </c>
      <c r="U2115" s="2">
        <v>0</v>
      </c>
      <c r="V2115" s="2" t="s">
        <v>28081</v>
      </c>
      <c r="W2115" s="2" t="s">
        <v>34</v>
      </c>
      <c r="AC2115" s="2">
        <v>0</v>
      </c>
      <c r="AD2115" s="104"/>
    </row>
    <row r="2116" spans="1:33" ht="60" x14ac:dyDescent="0.25">
      <c r="A2116" s="2" t="s">
        <v>29163</v>
      </c>
      <c r="B2116" s="2" t="s">
        <v>28081</v>
      </c>
      <c r="C2116" s="2" t="s">
        <v>29164</v>
      </c>
      <c r="F2116" s="2" t="s">
        <v>29165</v>
      </c>
      <c r="G2116" s="2" t="s">
        <v>29166</v>
      </c>
      <c r="H2116" s="2" t="s">
        <v>29167</v>
      </c>
      <c r="I2116" s="2" t="s">
        <v>20069</v>
      </c>
      <c r="J2116" s="2" t="s">
        <v>28</v>
      </c>
      <c r="K2116" s="2" t="s">
        <v>173</v>
      </c>
      <c r="L2116" s="2" t="s">
        <v>1815</v>
      </c>
      <c r="M2116" s="2" t="s">
        <v>1646</v>
      </c>
      <c r="N2116" s="2" t="s">
        <v>5196</v>
      </c>
      <c r="O2116" s="2" t="s">
        <v>705</v>
      </c>
      <c r="P2116" s="24">
        <v>0</v>
      </c>
      <c r="Q2116" s="24">
        <v>0</v>
      </c>
      <c r="R2116" s="27" t="s">
        <v>1578</v>
      </c>
      <c r="S2116" s="28" t="s">
        <v>1585</v>
      </c>
      <c r="T2116" s="2" t="s">
        <v>38</v>
      </c>
      <c r="U2116" s="2">
        <v>0</v>
      </c>
      <c r="V2116" s="2" t="s">
        <v>28081</v>
      </c>
      <c r="W2116" s="2" t="s">
        <v>34</v>
      </c>
      <c r="AC2116" s="2">
        <v>0</v>
      </c>
      <c r="AD2116" s="104"/>
    </row>
    <row r="2117" spans="1:33" ht="45" x14ac:dyDescent="0.25">
      <c r="A2117" s="2" t="s">
        <v>28156</v>
      </c>
      <c r="B2117" s="2" t="s">
        <v>28081</v>
      </c>
      <c r="C2117" s="2" t="s">
        <v>28157</v>
      </c>
      <c r="F2117" s="2" t="s">
        <v>28158</v>
      </c>
      <c r="G2117" s="2" t="s">
        <v>28159</v>
      </c>
      <c r="H2117" s="2" t="s">
        <v>28160</v>
      </c>
      <c r="I2117" s="2" t="s">
        <v>28161</v>
      </c>
      <c r="J2117" s="2" t="s">
        <v>28</v>
      </c>
      <c r="K2117" s="2" t="s">
        <v>43</v>
      </c>
      <c r="L2117" s="2" t="s">
        <v>387</v>
      </c>
      <c r="M2117" s="2" t="s">
        <v>388</v>
      </c>
      <c r="N2117" s="2" t="s">
        <v>3037</v>
      </c>
      <c r="O2117" s="2" t="s">
        <v>32</v>
      </c>
      <c r="P2117" s="24">
        <v>0</v>
      </c>
      <c r="Q2117" s="24">
        <v>1</v>
      </c>
      <c r="R2117" s="27" t="s">
        <v>1568</v>
      </c>
      <c r="S2117" s="28" t="s">
        <v>1589</v>
      </c>
      <c r="T2117" s="2" t="s">
        <v>33</v>
      </c>
      <c r="U2117" s="2">
        <v>412000</v>
      </c>
      <c r="V2117" s="2" t="s">
        <v>27804</v>
      </c>
      <c r="W2117" s="2" t="s">
        <v>34</v>
      </c>
      <c r="X2117" s="58" t="s">
        <v>26946</v>
      </c>
      <c r="Z2117" s="2">
        <v>412000</v>
      </c>
      <c r="AB2117" s="58">
        <v>46162.460439814815</v>
      </c>
      <c r="AC2117" s="2">
        <v>0</v>
      </c>
      <c r="AD2117" s="104">
        <v>412000</v>
      </c>
      <c r="AE2117" s="2">
        <v>46162.460439814815</v>
      </c>
      <c r="AG2117" s="2">
        <v>192218</v>
      </c>
    </row>
    <row r="2118" spans="1:33" ht="45" x14ac:dyDescent="0.25">
      <c r="A2118" s="2" t="s">
        <v>28162</v>
      </c>
      <c r="B2118" s="2" t="s">
        <v>28081</v>
      </c>
      <c r="C2118" s="2" t="s">
        <v>28163</v>
      </c>
      <c r="F2118" s="2" t="s">
        <v>28164</v>
      </c>
      <c r="G2118" s="2" t="s">
        <v>28165</v>
      </c>
      <c r="H2118" s="2" t="s">
        <v>28166</v>
      </c>
      <c r="I2118" s="2" t="s">
        <v>28167</v>
      </c>
      <c r="J2118" s="2" t="s">
        <v>28</v>
      </c>
      <c r="K2118" s="2" t="s">
        <v>43</v>
      </c>
      <c r="L2118" s="2" t="s">
        <v>240</v>
      </c>
      <c r="M2118" s="2" t="s">
        <v>241</v>
      </c>
      <c r="N2118" s="2" t="s">
        <v>3047</v>
      </c>
      <c r="O2118" s="2" t="s">
        <v>705</v>
      </c>
      <c r="P2118" s="24">
        <v>0</v>
      </c>
      <c r="Q2118" s="24">
        <v>0</v>
      </c>
      <c r="R2118" s="27" t="s">
        <v>1578</v>
      </c>
      <c r="S2118" s="28" t="s">
        <v>1589</v>
      </c>
      <c r="T2118" s="2" t="s">
        <v>33</v>
      </c>
      <c r="U2118" s="2">
        <v>0</v>
      </c>
      <c r="V2118" s="2" t="s">
        <v>28081</v>
      </c>
      <c r="W2118" s="2" t="s">
        <v>34</v>
      </c>
      <c r="AC2118" s="2">
        <v>0</v>
      </c>
      <c r="AD2118" s="104"/>
    </row>
    <row r="2119" spans="1:33" ht="60" x14ac:dyDescent="0.25">
      <c r="A2119" s="2" t="s">
        <v>29168</v>
      </c>
      <c r="B2119" s="2" t="s">
        <v>28081</v>
      </c>
      <c r="C2119" s="2" t="s">
        <v>29169</v>
      </c>
      <c r="F2119" s="2" t="s">
        <v>29170</v>
      </c>
      <c r="G2119" s="2" t="s">
        <v>29171</v>
      </c>
      <c r="H2119" s="2" t="s">
        <v>29172</v>
      </c>
      <c r="I2119" s="2" t="s">
        <v>29173</v>
      </c>
      <c r="J2119" s="2" t="s">
        <v>28</v>
      </c>
      <c r="K2119" s="2" t="s">
        <v>173</v>
      </c>
      <c r="L2119" s="2" t="s">
        <v>185</v>
      </c>
      <c r="M2119" s="2" t="s">
        <v>502</v>
      </c>
      <c r="N2119" s="2" t="s">
        <v>4832</v>
      </c>
      <c r="O2119" s="2" t="s">
        <v>32</v>
      </c>
      <c r="P2119" s="24">
        <v>0</v>
      </c>
      <c r="Q2119" s="24">
        <v>1</v>
      </c>
      <c r="R2119" s="27" t="s">
        <v>1568</v>
      </c>
      <c r="S2119" s="28" t="s">
        <v>1585</v>
      </c>
      <c r="T2119" s="2" t="s">
        <v>38</v>
      </c>
      <c r="U2119" s="2">
        <v>2060000</v>
      </c>
      <c r="V2119" s="2" t="s">
        <v>28081</v>
      </c>
      <c r="W2119" s="2" t="s">
        <v>34</v>
      </c>
      <c r="X2119" s="58" t="s">
        <v>27804</v>
      </c>
      <c r="Z2119" s="2">
        <v>2060000</v>
      </c>
      <c r="AB2119" s="58">
        <v>46156.453263888892</v>
      </c>
      <c r="AC2119" s="2">
        <v>0</v>
      </c>
      <c r="AD2119" s="104">
        <v>2060000</v>
      </c>
      <c r="AE2119" s="2">
        <v>46156.453263888892</v>
      </c>
      <c r="AG2119" s="2">
        <v>189988</v>
      </c>
    </row>
    <row r="2120" spans="1:33" ht="60" x14ac:dyDescent="0.25">
      <c r="A2120" s="2" t="s">
        <v>29174</v>
      </c>
      <c r="B2120" s="2" t="s">
        <v>28081</v>
      </c>
      <c r="C2120" s="2" t="s">
        <v>29175</v>
      </c>
      <c r="F2120" s="2" t="s">
        <v>28164</v>
      </c>
      <c r="G2120" s="2" t="s">
        <v>28165</v>
      </c>
      <c r="H2120" s="2" t="s">
        <v>28166</v>
      </c>
      <c r="I2120" s="2" t="s">
        <v>28167</v>
      </c>
      <c r="J2120" s="2" t="s">
        <v>28</v>
      </c>
      <c r="K2120" s="2" t="s">
        <v>43</v>
      </c>
      <c r="L2120" s="2" t="s">
        <v>240</v>
      </c>
      <c r="M2120" s="2" t="s">
        <v>241</v>
      </c>
      <c r="N2120" s="2" t="s">
        <v>3047</v>
      </c>
      <c r="O2120" s="3" t="s">
        <v>705</v>
      </c>
      <c r="P2120" s="24">
        <v>0</v>
      </c>
      <c r="Q2120" s="24">
        <v>0</v>
      </c>
      <c r="R2120" s="27" t="s">
        <v>1578</v>
      </c>
      <c r="S2120" s="28" t="s">
        <v>1585</v>
      </c>
      <c r="T2120" s="2" t="s">
        <v>38</v>
      </c>
      <c r="U2120" s="2">
        <v>0</v>
      </c>
      <c r="V2120" s="2" t="s">
        <v>28081</v>
      </c>
      <c r="W2120" s="2" t="s">
        <v>34</v>
      </c>
      <c r="AC2120" s="2">
        <v>0</v>
      </c>
      <c r="AD2120" s="104"/>
    </row>
    <row r="2121" spans="1:33" ht="45" x14ac:dyDescent="0.25">
      <c r="A2121" s="2" t="s">
        <v>28168</v>
      </c>
      <c r="B2121" s="2" t="s">
        <v>28081</v>
      </c>
      <c r="C2121" s="2" t="s">
        <v>28169</v>
      </c>
      <c r="F2121" s="2" t="s">
        <v>28170</v>
      </c>
      <c r="G2121" s="2" t="s">
        <v>28171</v>
      </c>
      <c r="H2121" s="2" t="s">
        <v>19777</v>
      </c>
      <c r="I2121" s="2" t="s">
        <v>28172</v>
      </c>
      <c r="J2121" s="2" t="s">
        <v>28</v>
      </c>
      <c r="K2121" s="2" t="s">
        <v>173</v>
      </c>
      <c r="L2121" s="2" t="s">
        <v>500</v>
      </c>
      <c r="M2121" s="2" t="s">
        <v>501</v>
      </c>
      <c r="N2121" s="2" t="s">
        <v>3322</v>
      </c>
      <c r="O2121" s="3" t="s">
        <v>705</v>
      </c>
      <c r="P2121" s="24">
        <v>0</v>
      </c>
      <c r="Q2121" s="24">
        <v>0</v>
      </c>
      <c r="R2121" s="27" t="s">
        <v>1578</v>
      </c>
      <c r="S2121" s="28" t="s">
        <v>1589</v>
      </c>
      <c r="T2121" s="2" t="s">
        <v>33</v>
      </c>
      <c r="U2121" s="2">
        <v>0</v>
      </c>
      <c r="V2121" s="2" t="s">
        <v>28081</v>
      </c>
      <c r="W2121" s="2" t="s">
        <v>34</v>
      </c>
      <c r="AC2121" s="2">
        <v>0</v>
      </c>
      <c r="AD2121" s="104"/>
    </row>
    <row r="2122" spans="1:33" ht="45" x14ac:dyDescent="0.25">
      <c r="A2122" s="2" t="s">
        <v>28173</v>
      </c>
      <c r="B2122" s="2" t="s">
        <v>28081</v>
      </c>
      <c r="C2122" s="2" t="s">
        <v>28174</v>
      </c>
      <c r="F2122" s="2" t="s">
        <v>28175</v>
      </c>
      <c r="G2122" s="2" t="s">
        <v>28176</v>
      </c>
      <c r="H2122" s="2" t="s">
        <v>4497</v>
      </c>
      <c r="I2122" s="2" t="s">
        <v>28177</v>
      </c>
      <c r="J2122" s="2" t="s">
        <v>28</v>
      </c>
      <c r="K2122" s="2" t="s">
        <v>173</v>
      </c>
      <c r="L2122" s="2" t="s">
        <v>913</v>
      </c>
      <c r="M2122" s="2" t="s">
        <v>1209</v>
      </c>
      <c r="N2122" s="2" t="s">
        <v>4641</v>
      </c>
      <c r="O2122" s="3" t="s">
        <v>32</v>
      </c>
      <c r="P2122" s="24">
        <v>0</v>
      </c>
      <c r="Q2122" s="24">
        <v>1</v>
      </c>
      <c r="R2122" s="27" t="s">
        <v>1568</v>
      </c>
      <c r="S2122" s="28" t="s">
        <v>1589</v>
      </c>
      <c r="T2122" s="2" t="s">
        <v>33</v>
      </c>
      <c r="U2122" s="2">
        <v>412000</v>
      </c>
      <c r="V2122" s="2" t="s">
        <v>28081</v>
      </c>
      <c r="W2122" s="2" t="s">
        <v>34</v>
      </c>
      <c r="X2122" s="58" t="s">
        <v>27804</v>
      </c>
      <c r="Z2122" s="2">
        <v>412000</v>
      </c>
      <c r="AB2122" s="58">
        <v>46156.501550925925</v>
      </c>
      <c r="AC2122" s="2">
        <v>0</v>
      </c>
      <c r="AD2122" s="104">
        <v>412000</v>
      </c>
      <c r="AE2122" s="2">
        <v>46156.501550925925</v>
      </c>
      <c r="AG2122" s="2">
        <v>189980</v>
      </c>
    </row>
    <row r="2123" spans="1:33" ht="60" x14ac:dyDescent="0.25">
      <c r="A2123" s="2" t="s">
        <v>29176</v>
      </c>
      <c r="B2123" s="2" t="s">
        <v>28081</v>
      </c>
      <c r="C2123" s="2" t="s">
        <v>29177</v>
      </c>
      <c r="F2123" s="2" t="s">
        <v>19256</v>
      </c>
      <c r="G2123" s="2" t="s">
        <v>19257</v>
      </c>
      <c r="H2123" s="2" t="s">
        <v>3171</v>
      </c>
      <c r="I2123" s="2" t="s">
        <v>19884</v>
      </c>
      <c r="J2123" s="2" t="s">
        <v>28</v>
      </c>
      <c r="K2123" s="2" t="s">
        <v>173</v>
      </c>
      <c r="L2123" s="2" t="s">
        <v>998</v>
      </c>
      <c r="M2123" s="2" t="s">
        <v>999</v>
      </c>
      <c r="N2123" s="2" t="s">
        <v>4828</v>
      </c>
      <c r="O2123" s="2" t="s">
        <v>32</v>
      </c>
      <c r="P2123" s="24">
        <v>0</v>
      </c>
      <c r="Q2123" s="24">
        <v>1</v>
      </c>
      <c r="R2123" s="27" t="s">
        <v>1568</v>
      </c>
      <c r="S2123" s="28" t="s">
        <v>1585</v>
      </c>
      <c r="T2123" s="2" t="s">
        <v>38</v>
      </c>
      <c r="U2123" s="2">
        <v>2060000</v>
      </c>
      <c r="V2123" s="2" t="s">
        <v>28081</v>
      </c>
      <c r="W2123" s="2" t="s">
        <v>34</v>
      </c>
      <c r="X2123" s="58" t="s">
        <v>27804</v>
      </c>
      <c r="Z2123" s="2">
        <v>2060000</v>
      </c>
      <c r="AB2123" s="58">
        <v>46156.376932870371</v>
      </c>
      <c r="AC2123" s="2">
        <v>0</v>
      </c>
      <c r="AD2123" s="104">
        <v>2060000</v>
      </c>
      <c r="AE2123" s="2">
        <v>46156.376932870371</v>
      </c>
      <c r="AG2123" s="2">
        <v>189986</v>
      </c>
    </row>
    <row r="2124" spans="1:33" ht="60" x14ac:dyDescent="0.25">
      <c r="A2124" s="2" t="s">
        <v>29178</v>
      </c>
      <c r="B2124" s="2" t="s">
        <v>28081</v>
      </c>
      <c r="C2124" s="2" t="s">
        <v>29179</v>
      </c>
      <c r="F2124" s="2" t="s">
        <v>19256</v>
      </c>
      <c r="G2124" s="2" t="s">
        <v>19257</v>
      </c>
      <c r="H2124" s="2" t="s">
        <v>3171</v>
      </c>
      <c r="I2124" s="2" t="s">
        <v>19884</v>
      </c>
      <c r="J2124" s="2" t="s">
        <v>28</v>
      </c>
      <c r="K2124" s="2" t="s">
        <v>173</v>
      </c>
      <c r="L2124" s="2" t="s">
        <v>998</v>
      </c>
      <c r="M2124" s="2" t="s">
        <v>999</v>
      </c>
      <c r="N2124" s="2" t="s">
        <v>4828</v>
      </c>
      <c r="O2124" s="2" t="s">
        <v>705</v>
      </c>
      <c r="P2124" s="24">
        <v>0</v>
      </c>
      <c r="Q2124" s="24">
        <v>0</v>
      </c>
      <c r="R2124" s="27" t="s">
        <v>1578</v>
      </c>
      <c r="S2124" s="28" t="s">
        <v>1585</v>
      </c>
      <c r="T2124" s="2" t="s">
        <v>38</v>
      </c>
      <c r="U2124" s="2">
        <v>0</v>
      </c>
      <c r="V2124" s="2" t="s">
        <v>28081</v>
      </c>
      <c r="W2124" s="2" t="s">
        <v>34</v>
      </c>
      <c r="AC2124" s="2">
        <v>0</v>
      </c>
      <c r="AD2124" s="104"/>
    </row>
    <row r="2125" spans="1:33" ht="45" x14ac:dyDescent="0.25">
      <c r="A2125" s="2" t="s">
        <v>28178</v>
      </c>
      <c r="B2125" s="2" t="s">
        <v>28081</v>
      </c>
      <c r="C2125" s="2" t="s">
        <v>28179</v>
      </c>
      <c r="F2125" s="2" t="s">
        <v>28180</v>
      </c>
      <c r="G2125" s="2" t="s">
        <v>28181</v>
      </c>
      <c r="H2125" s="2" t="s">
        <v>17909</v>
      </c>
      <c r="I2125" s="2" t="s">
        <v>28182</v>
      </c>
      <c r="J2125" s="2" t="s">
        <v>28</v>
      </c>
      <c r="K2125" s="2" t="s">
        <v>78</v>
      </c>
      <c r="L2125" s="2" t="s">
        <v>614</v>
      </c>
      <c r="M2125" s="2" t="s">
        <v>512</v>
      </c>
      <c r="N2125" s="2" t="s">
        <v>5228</v>
      </c>
      <c r="O2125" s="3" t="s">
        <v>705</v>
      </c>
      <c r="P2125" s="24">
        <v>0</v>
      </c>
      <c r="Q2125" s="24">
        <v>0</v>
      </c>
      <c r="R2125" s="27" t="s">
        <v>1578</v>
      </c>
      <c r="S2125" s="28" t="s">
        <v>1589</v>
      </c>
      <c r="T2125" s="2" t="s">
        <v>33</v>
      </c>
      <c r="U2125" s="2">
        <v>0</v>
      </c>
      <c r="V2125" s="2" t="s">
        <v>26626</v>
      </c>
      <c r="W2125" s="2" t="s">
        <v>34</v>
      </c>
      <c r="AC2125" s="2">
        <v>0</v>
      </c>
      <c r="AD2125" s="104"/>
    </row>
    <row r="2126" spans="1:33" ht="45" x14ac:dyDescent="0.25">
      <c r="A2126" s="2" t="s">
        <v>28183</v>
      </c>
      <c r="B2126" s="2" t="s">
        <v>28081</v>
      </c>
      <c r="C2126" s="2" t="s">
        <v>28184</v>
      </c>
      <c r="F2126" s="2" t="s">
        <v>25416</v>
      </c>
      <c r="G2126" s="2" t="s">
        <v>25417</v>
      </c>
      <c r="H2126" s="2" t="s">
        <v>14874</v>
      </c>
      <c r="I2126" s="2" t="s">
        <v>25418</v>
      </c>
      <c r="J2126" s="2" t="s">
        <v>28</v>
      </c>
      <c r="K2126" s="2" t="s">
        <v>68</v>
      </c>
      <c r="L2126" s="2" t="s">
        <v>372</v>
      </c>
      <c r="M2126" s="2" t="s">
        <v>610</v>
      </c>
      <c r="N2126" s="2" t="s">
        <v>4259</v>
      </c>
      <c r="O2126" s="3" t="s">
        <v>32</v>
      </c>
      <c r="P2126" s="24">
        <v>0</v>
      </c>
      <c r="Q2126" s="24">
        <v>1</v>
      </c>
      <c r="R2126" s="27" t="s">
        <v>1568</v>
      </c>
      <c r="S2126" s="28" t="s">
        <v>1589</v>
      </c>
      <c r="T2126" s="2" t="s">
        <v>33</v>
      </c>
      <c r="U2126" s="2">
        <v>412000</v>
      </c>
      <c r="V2126" s="2" t="s">
        <v>28081</v>
      </c>
      <c r="W2126" s="2" t="s">
        <v>34</v>
      </c>
      <c r="X2126" s="58" t="s">
        <v>26946</v>
      </c>
      <c r="Z2126" s="2">
        <v>412000</v>
      </c>
      <c r="AB2126" s="58">
        <v>46162.611875000002</v>
      </c>
      <c r="AC2126" s="2">
        <v>0</v>
      </c>
      <c r="AD2126" s="104">
        <v>412000</v>
      </c>
      <c r="AE2126" s="2">
        <v>46162.611875000002</v>
      </c>
      <c r="AG2126" s="2">
        <v>190171</v>
      </c>
    </row>
    <row r="2127" spans="1:33" ht="45" x14ac:dyDescent="0.25">
      <c r="A2127" s="2" t="s">
        <v>28185</v>
      </c>
      <c r="B2127" s="2" t="s">
        <v>28081</v>
      </c>
      <c r="C2127" s="2" t="s">
        <v>28186</v>
      </c>
      <c r="F2127" s="2" t="s">
        <v>2224</v>
      </c>
      <c r="G2127" s="2" t="s">
        <v>2442</v>
      </c>
      <c r="H2127" s="2" t="s">
        <v>2443</v>
      </c>
      <c r="I2127" s="2" t="s">
        <v>28187</v>
      </c>
      <c r="J2127" s="2" t="s">
        <v>28</v>
      </c>
      <c r="K2127" s="2" t="s">
        <v>51</v>
      </c>
      <c r="L2127" s="2" t="s">
        <v>315</v>
      </c>
      <c r="M2127" s="2" t="s">
        <v>316</v>
      </c>
      <c r="N2127" s="2" t="s">
        <v>14533</v>
      </c>
      <c r="O2127" s="2" t="s">
        <v>32</v>
      </c>
      <c r="P2127" s="24">
        <v>0</v>
      </c>
      <c r="Q2127" s="24">
        <v>1</v>
      </c>
      <c r="R2127" s="27" t="s">
        <v>1568</v>
      </c>
      <c r="S2127" s="28" t="s">
        <v>1589</v>
      </c>
      <c r="T2127" s="2" t="s">
        <v>33</v>
      </c>
      <c r="U2127" s="2">
        <v>412000</v>
      </c>
      <c r="V2127" s="2" t="s">
        <v>27804</v>
      </c>
      <c r="W2127" s="2" t="s">
        <v>34</v>
      </c>
      <c r="X2127" s="58" t="s">
        <v>26626</v>
      </c>
      <c r="Z2127" s="2">
        <v>412000</v>
      </c>
      <c r="AB2127" s="58">
        <v>46163.434270833335</v>
      </c>
      <c r="AC2127" s="2">
        <v>0</v>
      </c>
      <c r="AD2127" s="104">
        <v>412000</v>
      </c>
      <c r="AE2127" s="2">
        <v>46163.434270833335</v>
      </c>
      <c r="AG2127" s="2">
        <v>198612</v>
      </c>
    </row>
    <row r="2128" spans="1:33" ht="45" x14ac:dyDescent="0.25">
      <c r="A2128" s="2" t="s">
        <v>28188</v>
      </c>
      <c r="B2128" s="2" t="s">
        <v>28081</v>
      </c>
      <c r="C2128" s="2" t="s">
        <v>28189</v>
      </c>
      <c r="F2128" s="2" t="s">
        <v>28190</v>
      </c>
      <c r="G2128" s="2" t="s">
        <v>28191</v>
      </c>
      <c r="H2128" s="2" t="s">
        <v>28192</v>
      </c>
      <c r="I2128" s="2" t="s">
        <v>28193</v>
      </c>
      <c r="J2128" s="2" t="s">
        <v>28</v>
      </c>
      <c r="K2128" s="2" t="s">
        <v>78</v>
      </c>
      <c r="L2128" s="2" t="s">
        <v>238</v>
      </c>
      <c r="M2128" s="2" t="s">
        <v>314</v>
      </c>
      <c r="N2128" s="2" t="s">
        <v>3862</v>
      </c>
      <c r="O2128" s="3" t="s">
        <v>32</v>
      </c>
      <c r="P2128" s="24">
        <v>0</v>
      </c>
      <c r="Q2128" s="24">
        <v>1</v>
      </c>
      <c r="R2128" s="27" t="s">
        <v>1568</v>
      </c>
      <c r="S2128" s="28" t="s">
        <v>1589</v>
      </c>
      <c r="T2128" s="2" t="s">
        <v>33</v>
      </c>
      <c r="U2128" s="2">
        <v>412000</v>
      </c>
      <c r="V2128" s="2" t="s">
        <v>28081</v>
      </c>
      <c r="W2128" s="2" t="s">
        <v>34</v>
      </c>
      <c r="X2128" s="58" t="s">
        <v>26626</v>
      </c>
      <c r="Z2128" s="2">
        <v>412000</v>
      </c>
      <c r="AB2128" s="58">
        <v>46163.471365740741</v>
      </c>
      <c r="AC2128" s="2">
        <v>0</v>
      </c>
      <c r="AD2128" s="104">
        <v>412000</v>
      </c>
      <c r="AE2128" s="2">
        <v>46163.471365740741</v>
      </c>
      <c r="AG2128" s="2">
        <v>197417</v>
      </c>
    </row>
    <row r="2129" spans="1:33" ht="60" x14ac:dyDescent="0.25">
      <c r="A2129" s="2" t="s">
        <v>29180</v>
      </c>
      <c r="B2129" s="2" t="s">
        <v>28081</v>
      </c>
      <c r="C2129" s="2" t="s">
        <v>29181</v>
      </c>
      <c r="F2129" s="2" t="s">
        <v>24494</v>
      </c>
      <c r="G2129" s="2" t="s">
        <v>24495</v>
      </c>
      <c r="H2129" s="2" t="s">
        <v>24496</v>
      </c>
      <c r="I2129" s="2" t="s">
        <v>24497</v>
      </c>
      <c r="J2129" s="2" t="s">
        <v>28</v>
      </c>
      <c r="K2129" s="2" t="s">
        <v>173</v>
      </c>
      <c r="L2129" s="2" t="s">
        <v>174</v>
      </c>
      <c r="M2129" s="2" t="s">
        <v>175</v>
      </c>
      <c r="N2129" s="2" t="s">
        <v>4168</v>
      </c>
      <c r="O2129" s="3" t="s">
        <v>32</v>
      </c>
      <c r="P2129" s="24">
        <v>0</v>
      </c>
      <c r="Q2129" s="24">
        <v>1</v>
      </c>
      <c r="R2129" s="27" t="s">
        <v>1568</v>
      </c>
      <c r="S2129" s="28" t="s">
        <v>1585</v>
      </c>
      <c r="T2129" s="2" t="s">
        <v>38</v>
      </c>
      <c r="U2129" s="2">
        <v>2060000</v>
      </c>
      <c r="V2129" s="2" t="s">
        <v>28081</v>
      </c>
      <c r="W2129" s="2" t="s">
        <v>34</v>
      </c>
      <c r="X2129" s="58" t="s">
        <v>28081</v>
      </c>
      <c r="Z2129" s="2">
        <v>2060000</v>
      </c>
      <c r="AB2129" s="58">
        <v>46155.727546296293</v>
      </c>
      <c r="AC2129" s="2">
        <v>0</v>
      </c>
      <c r="AD2129" s="104">
        <v>2060000</v>
      </c>
      <c r="AE2129" s="2">
        <v>46155.727546296293</v>
      </c>
      <c r="AG2129" s="2">
        <v>188766</v>
      </c>
    </row>
    <row r="2130" spans="1:33" ht="60" x14ac:dyDescent="0.25">
      <c r="A2130" s="2" t="s">
        <v>28194</v>
      </c>
      <c r="B2130" s="2" t="s">
        <v>28081</v>
      </c>
      <c r="C2130" s="2" t="s">
        <v>28195</v>
      </c>
      <c r="F2130" s="2" t="s">
        <v>28196</v>
      </c>
      <c r="G2130" s="2" t="s">
        <v>28197</v>
      </c>
      <c r="H2130" s="2" t="s">
        <v>28198</v>
      </c>
      <c r="I2130" s="2" t="s">
        <v>28199</v>
      </c>
      <c r="J2130" s="2" t="s">
        <v>28</v>
      </c>
      <c r="K2130" s="2" t="s">
        <v>78</v>
      </c>
      <c r="L2130" s="2" t="s">
        <v>208</v>
      </c>
      <c r="M2130" s="2" t="s">
        <v>330</v>
      </c>
      <c r="N2130" s="2" t="s">
        <v>4057</v>
      </c>
      <c r="O2130" s="3" t="s">
        <v>32</v>
      </c>
      <c r="P2130" s="24">
        <v>0</v>
      </c>
      <c r="Q2130" s="24">
        <v>1</v>
      </c>
      <c r="R2130" s="27" t="s">
        <v>1568</v>
      </c>
      <c r="S2130" s="28" t="s">
        <v>1589</v>
      </c>
      <c r="T2130" s="2" t="s">
        <v>33</v>
      </c>
      <c r="U2130" s="2">
        <v>412000</v>
      </c>
      <c r="V2130" s="2" t="s">
        <v>28081</v>
      </c>
      <c r="W2130" s="2" t="s">
        <v>34</v>
      </c>
      <c r="X2130" s="58" t="s">
        <v>28081</v>
      </c>
      <c r="Z2130" s="2">
        <v>412000</v>
      </c>
      <c r="AB2130" s="58">
        <v>46155.615127314813</v>
      </c>
      <c r="AC2130" s="2">
        <v>0</v>
      </c>
      <c r="AD2130" s="104">
        <v>412000</v>
      </c>
      <c r="AE2130" s="2">
        <v>46155.615127314813</v>
      </c>
      <c r="AG2130" s="2">
        <v>188856</v>
      </c>
    </row>
    <row r="2131" spans="1:33" ht="60" x14ac:dyDescent="0.25">
      <c r="A2131" s="2" t="s">
        <v>29182</v>
      </c>
      <c r="B2131" s="2" t="s">
        <v>28201</v>
      </c>
      <c r="C2131" s="2" t="s">
        <v>29183</v>
      </c>
      <c r="F2131" s="2" t="s">
        <v>29184</v>
      </c>
      <c r="G2131" s="2" t="s">
        <v>29185</v>
      </c>
      <c r="H2131" s="2" t="s">
        <v>29186</v>
      </c>
      <c r="I2131" s="2" t="s">
        <v>29187</v>
      </c>
      <c r="J2131" s="2" t="s">
        <v>28</v>
      </c>
      <c r="K2131" s="2" t="s">
        <v>43</v>
      </c>
      <c r="L2131" s="2" t="s">
        <v>94</v>
      </c>
      <c r="M2131" s="2" t="s">
        <v>530</v>
      </c>
      <c r="N2131" s="2" t="s">
        <v>15359</v>
      </c>
      <c r="O2131" s="3" t="s">
        <v>32</v>
      </c>
      <c r="P2131" s="24">
        <v>0</v>
      </c>
      <c r="Q2131" s="24">
        <v>1</v>
      </c>
      <c r="R2131" s="27" t="s">
        <v>1568</v>
      </c>
      <c r="S2131" s="28" t="s">
        <v>1585</v>
      </c>
      <c r="T2131" s="2" t="s">
        <v>38</v>
      </c>
      <c r="U2131" s="2">
        <v>2060000</v>
      </c>
      <c r="V2131" s="2" t="s">
        <v>28201</v>
      </c>
      <c r="W2131" s="2" t="s">
        <v>34</v>
      </c>
      <c r="X2131" s="58" t="s">
        <v>27804</v>
      </c>
      <c r="Z2131" s="2">
        <v>2060000</v>
      </c>
      <c r="AB2131" s="58">
        <v>46156.627071759256</v>
      </c>
      <c r="AC2131" s="2">
        <v>0</v>
      </c>
      <c r="AD2131" s="104">
        <v>2060000</v>
      </c>
      <c r="AE2131" s="2">
        <v>46156.627071759256</v>
      </c>
      <c r="AG2131" s="2">
        <v>189089</v>
      </c>
    </row>
    <row r="2132" spans="1:33" ht="45" x14ac:dyDescent="0.25">
      <c r="A2132" s="2" t="s">
        <v>28200</v>
      </c>
      <c r="B2132" s="2" t="s">
        <v>28201</v>
      </c>
      <c r="C2132" s="2" t="s">
        <v>28202</v>
      </c>
      <c r="F2132" s="2" t="s">
        <v>28203</v>
      </c>
      <c r="G2132" s="2" t="s">
        <v>28204</v>
      </c>
      <c r="H2132" s="2" t="s">
        <v>28205</v>
      </c>
      <c r="I2132" s="2" t="s">
        <v>28206</v>
      </c>
      <c r="J2132" s="2" t="s">
        <v>28</v>
      </c>
      <c r="K2132" s="2" t="s">
        <v>51</v>
      </c>
      <c r="L2132" s="2" t="s">
        <v>498</v>
      </c>
      <c r="M2132" s="2" t="s">
        <v>724</v>
      </c>
      <c r="N2132" s="2" t="s">
        <v>8815</v>
      </c>
      <c r="O2132" s="3" t="s">
        <v>705</v>
      </c>
      <c r="P2132" s="24">
        <v>0</v>
      </c>
      <c r="Q2132" s="24">
        <v>0</v>
      </c>
      <c r="R2132" s="27" t="s">
        <v>1578</v>
      </c>
      <c r="S2132" s="28" t="s">
        <v>1589</v>
      </c>
      <c r="T2132" s="2" t="s">
        <v>33</v>
      </c>
      <c r="U2132" s="2">
        <v>0</v>
      </c>
      <c r="V2132" s="2" t="s">
        <v>27804</v>
      </c>
      <c r="W2132" s="2" t="s">
        <v>34</v>
      </c>
      <c r="AC2132" s="2">
        <v>0</v>
      </c>
      <c r="AD2132" s="104"/>
    </row>
    <row r="2133" spans="1:33" ht="60" x14ac:dyDescent="0.25">
      <c r="A2133" s="2" t="s">
        <v>29188</v>
      </c>
      <c r="B2133" s="2" t="s">
        <v>28201</v>
      </c>
      <c r="C2133" s="2" t="s">
        <v>29189</v>
      </c>
      <c r="F2133" s="2" t="s">
        <v>29190</v>
      </c>
      <c r="G2133" s="2" t="s">
        <v>29191</v>
      </c>
      <c r="H2133" s="2" t="s">
        <v>29192</v>
      </c>
      <c r="I2133" s="2" t="s">
        <v>29193</v>
      </c>
      <c r="J2133" s="2" t="s">
        <v>28</v>
      </c>
      <c r="K2133" s="2" t="s">
        <v>68</v>
      </c>
      <c r="L2133" s="2" t="s">
        <v>372</v>
      </c>
      <c r="M2133" s="2" t="s">
        <v>610</v>
      </c>
      <c r="N2133" s="2" t="s">
        <v>4259</v>
      </c>
      <c r="O2133" s="2" t="s">
        <v>19490</v>
      </c>
      <c r="P2133" s="24">
        <v>1</v>
      </c>
      <c r="Q2133" s="24">
        <v>0</v>
      </c>
      <c r="R2133" s="27" t="s">
        <v>1579</v>
      </c>
      <c r="S2133" s="28" t="s">
        <v>1585</v>
      </c>
      <c r="T2133" s="2" t="s">
        <v>38</v>
      </c>
      <c r="U2133" s="2">
        <v>2060000</v>
      </c>
      <c r="V2133" s="2" t="s">
        <v>28201</v>
      </c>
      <c r="W2133" s="2" t="s">
        <v>34</v>
      </c>
      <c r="X2133" s="58" t="s">
        <v>26946</v>
      </c>
      <c r="Y2133" s="2" t="s">
        <v>39</v>
      </c>
      <c r="Z2133" s="2">
        <v>2060000</v>
      </c>
      <c r="AA2133" s="2" t="s">
        <v>40</v>
      </c>
      <c r="AB2133" s="58">
        <v>46162.613553240742</v>
      </c>
      <c r="AC2133" s="2">
        <v>0</v>
      </c>
      <c r="AD2133" s="104">
        <v>2060000</v>
      </c>
      <c r="AE2133" s="2">
        <v>46162.613553240742</v>
      </c>
      <c r="AG2133" s="2">
        <v>190175</v>
      </c>
    </row>
    <row r="2134" spans="1:33" ht="60" x14ac:dyDescent="0.25">
      <c r="A2134" s="2" t="s">
        <v>29194</v>
      </c>
      <c r="B2134" s="2" t="s">
        <v>28201</v>
      </c>
      <c r="C2134" s="2" t="s">
        <v>29195</v>
      </c>
      <c r="F2134" s="2" t="s">
        <v>29190</v>
      </c>
      <c r="G2134" s="2" t="s">
        <v>29191</v>
      </c>
      <c r="H2134" s="2" t="s">
        <v>29192</v>
      </c>
      <c r="I2134" s="2" t="s">
        <v>29193</v>
      </c>
      <c r="J2134" s="2" t="s">
        <v>28</v>
      </c>
      <c r="K2134" s="2" t="s">
        <v>68</v>
      </c>
      <c r="L2134" s="2" t="s">
        <v>372</v>
      </c>
      <c r="M2134" s="2" t="s">
        <v>610</v>
      </c>
      <c r="N2134" s="2" t="s">
        <v>4259</v>
      </c>
      <c r="O2134" s="2" t="s">
        <v>705</v>
      </c>
      <c r="P2134" s="24">
        <v>0</v>
      </c>
      <c r="Q2134" s="24">
        <v>0</v>
      </c>
      <c r="R2134" s="27" t="s">
        <v>1578</v>
      </c>
      <c r="S2134" s="28" t="s">
        <v>1585</v>
      </c>
      <c r="T2134" s="2" t="s">
        <v>38</v>
      </c>
      <c r="U2134" s="2">
        <v>0</v>
      </c>
      <c r="V2134" s="2" t="s">
        <v>28201</v>
      </c>
      <c r="W2134" s="2" t="s">
        <v>34</v>
      </c>
      <c r="AC2134" s="2">
        <v>0</v>
      </c>
      <c r="AD2134" s="104"/>
    </row>
    <row r="2135" spans="1:33" ht="45" x14ac:dyDescent="0.25">
      <c r="A2135" s="2" t="s">
        <v>28207</v>
      </c>
      <c r="B2135" s="2" t="s">
        <v>28201</v>
      </c>
      <c r="C2135" s="2" t="s">
        <v>28208</v>
      </c>
      <c r="F2135" s="2" t="s">
        <v>28209</v>
      </c>
      <c r="G2135" s="2" t="s">
        <v>28210</v>
      </c>
      <c r="H2135" s="2" t="s">
        <v>28211</v>
      </c>
      <c r="I2135" s="2" t="s">
        <v>28212</v>
      </c>
      <c r="J2135" s="2" t="s">
        <v>28</v>
      </c>
      <c r="K2135" s="2" t="s">
        <v>48</v>
      </c>
      <c r="L2135" s="2" t="s">
        <v>108</v>
      </c>
      <c r="M2135" s="2" t="s">
        <v>390</v>
      </c>
      <c r="N2135" s="2" t="s">
        <v>4388</v>
      </c>
      <c r="O2135" s="2" t="s">
        <v>705</v>
      </c>
      <c r="P2135" s="24">
        <v>0</v>
      </c>
      <c r="Q2135" s="24">
        <v>0</v>
      </c>
      <c r="R2135" s="27" t="s">
        <v>1578</v>
      </c>
      <c r="S2135" s="28" t="s">
        <v>1589</v>
      </c>
      <c r="T2135" s="2" t="s">
        <v>33</v>
      </c>
      <c r="U2135" s="2">
        <v>0</v>
      </c>
      <c r="V2135" s="2" t="s">
        <v>27804</v>
      </c>
      <c r="W2135" s="2" t="s">
        <v>34</v>
      </c>
      <c r="AC2135" s="2">
        <v>0</v>
      </c>
      <c r="AD2135" s="104"/>
    </row>
    <row r="2136" spans="1:33" ht="45" x14ac:dyDescent="0.25">
      <c r="A2136" s="2" t="s">
        <v>28213</v>
      </c>
      <c r="B2136" s="2" t="s">
        <v>28201</v>
      </c>
      <c r="C2136" s="2" t="s">
        <v>28214</v>
      </c>
      <c r="F2136" s="2" t="s">
        <v>28215</v>
      </c>
      <c r="G2136" s="2" t="s">
        <v>28216</v>
      </c>
      <c r="H2136" s="2" t="s">
        <v>23256</v>
      </c>
      <c r="I2136" s="2" t="s">
        <v>28217</v>
      </c>
      <c r="J2136" s="2" t="s">
        <v>28</v>
      </c>
      <c r="K2136" s="2" t="s">
        <v>68</v>
      </c>
      <c r="L2136" s="2" t="s">
        <v>216</v>
      </c>
      <c r="M2136" s="2" t="s">
        <v>217</v>
      </c>
      <c r="N2136" s="2" t="s">
        <v>3717</v>
      </c>
      <c r="O2136" s="3" t="s">
        <v>705</v>
      </c>
      <c r="P2136" s="24">
        <v>0</v>
      </c>
      <c r="Q2136" s="24">
        <v>0</v>
      </c>
      <c r="R2136" s="27" t="s">
        <v>1578</v>
      </c>
      <c r="S2136" s="28" t="s">
        <v>1589</v>
      </c>
      <c r="T2136" s="2" t="s">
        <v>33</v>
      </c>
      <c r="U2136" s="2">
        <v>0</v>
      </c>
      <c r="V2136" s="2" t="s">
        <v>28201</v>
      </c>
      <c r="W2136" s="2" t="s">
        <v>34</v>
      </c>
      <c r="AC2136" s="2">
        <v>0</v>
      </c>
      <c r="AD2136" s="104"/>
    </row>
    <row r="2137" spans="1:33" ht="45" x14ac:dyDescent="0.25">
      <c r="A2137" s="2" t="s">
        <v>29651</v>
      </c>
      <c r="B2137" s="2" t="s">
        <v>28201</v>
      </c>
      <c r="C2137" s="2" t="s">
        <v>29652</v>
      </c>
      <c r="F2137" s="2" t="s">
        <v>29653</v>
      </c>
      <c r="G2137" s="2" t="s">
        <v>29654</v>
      </c>
      <c r="H2137" s="2" t="s">
        <v>29655</v>
      </c>
      <c r="I2137" s="2" t="s">
        <v>29656</v>
      </c>
      <c r="J2137" s="2" t="s">
        <v>28</v>
      </c>
      <c r="K2137" s="2" t="s">
        <v>173</v>
      </c>
      <c r="L2137" s="2" t="s">
        <v>452</v>
      </c>
      <c r="M2137" s="2" t="s">
        <v>453</v>
      </c>
      <c r="N2137" s="2" t="s">
        <v>4554</v>
      </c>
      <c r="O2137" s="2" t="s">
        <v>19606</v>
      </c>
      <c r="P2137" s="24">
        <v>0</v>
      </c>
      <c r="Q2137" s="24">
        <v>0</v>
      </c>
      <c r="R2137" s="27" t="s">
        <v>1578</v>
      </c>
      <c r="S2137" s="28" t="s">
        <v>1590</v>
      </c>
      <c r="T2137" s="2" t="s">
        <v>426</v>
      </c>
      <c r="U2137" s="2">
        <v>0</v>
      </c>
      <c r="V2137" s="2" t="s">
        <v>32598</v>
      </c>
      <c r="W2137" s="2" t="s">
        <v>34</v>
      </c>
      <c r="X2137" s="58" t="s">
        <v>32598</v>
      </c>
      <c r="Y2137" s="2" t="s">
        <v>87</v>
      </c>
      <c r="AA2137" s="2" t="s">
        <v>88</v>
      </c>
      <c r="AB2137" s="58">
        <v>46191.496678240743</v>
      </c>
      <c r="AC2137" s="2">
        <v>0</v>
      </c>
      <c r="AD2137" s="104"/>
      <c r="AE2137" s="2">
        <v>46191.496678240743</v>
      </c>
      <c r="AG2137" s="2">
        <v>202541</v>
      </c>
    </row>
    <row r="2138" spans="1:33" ht="45" x14ac:dyDescent="0.25">
      <c r="A2138" s="2" t="s">
        <v>28218</v>
      </c>
      <c r="B2138" s="2" t="s">
        <v>28201</v>
      </c>
      <c r="C2138" s="2" t="s">
        <v>28219</v>
      </c>
      <c r="F2138" s="2" t="s">
        <v>28220</v>
      </c>
      <c r="G2138" s="2" t="s">
        <v>28221</v>
      </c>
      <c r="H2138" s="2" t="s">
        <v>3397</v>
      </c>
      <c r="I2138" s="2" t="s">
        <v>28222</v>
      </c>
      <c r="J2138" s="2" t="s">
        <v>28</v>
      </c>
      <c r="K2138" s="2" t="s">
        <v>173</v>
      </c>
      <c r="L2138" s="2" t="s">
        <v>327</v>
      </c>
      <c r="M2138" s="2" t="s">
        <v>328</v>
      </c>
      <c r="N2138" s="2" t="s">
        <v>4155</v>
      </c>
      <c r="O2138" s="3" t="s">
        <v>32</v>
      </c>
      <c r="P2138" s="24">
        <v>0</v>
      </c>
      <c r="Q2138" s="24">
        <v>1</v>
      </c>
      <c r="R2138" s="27" t="s">
        <v>1568</v>
      </c>
      <c r="S2138" s="28" t="s">
        <v>1589</v>
      </c>
      <c r="T2138" s="2" t="s">
        <v>33</v>
      </c>
      <c r="U2138" s="2">
        <v>412000</v>
      </c>
      <c r="V2138" s="2" t="s">
        <v>27804</v>
      </c>
      <c r="W2138" s="2" t="s">
        <v>34</v>
      </c>
      <c r="X2138" s="58" t="s">
        <v>27804</v>
      </c>
      <c r="Z2138" s="2">
        <v>412000</v>
      </c>
      <c r="AB2138" s="58">
        <v>46156.515474537038</v>
      </c>
      <c r="AC2138" s="2">
        <v>0</v>
      </c>
      <c r="AD2138" s="104">
        <v>412000</v>
      </c>
      <c r="AE2138" s="2">
        <v>46156.515474537038</v>
      </c>
      <c r="AG2138" s="2">
        <v>190496</v>
      </c>
    </row>
    <row r="2139" spans="1:33" ht="45" x14ac:dyDescent="0.25">
      <c r="A2139" s="2" t="s">
        <v>28223</v>
      </c>
      <c r="B2139" s="2" t="s">
        <v>28201</v>
      </c>
      <c r="C2139" s="2" t="s">
        <v>28224</v>
      </c>
      <c r="F2139" s="2" t="s">
        <v>28225</v>
      </c>
      <c r="G2139" s="2" t="s">
        <v>28226</v>
      </c>
      <c r="H2139" s="2" t="s">
        <v>19377</v>
      </c>
      <c r="I2139" s="2" t="s">
        <v>28227</v>
      </c>
      <c r="J2139" s="2" t="s">
        <v>28</v>
      </c>
      <c r="K2139" s="2" t="s">
        <v>173</v>
      </c>
      <c r="L2139" s="2" t="s">
        <v>500</v>
      </c>
      <c r="M2139" s="2" t="s">
        <v>501</v>
      </c>
      <c r="N2139" s="2" t="s">
        <v>3322</v>
      </c>
      <c r="O2139" s="2" t="s">
        <v>32</v>
      </c>
      <c r="P2139" s="24">
        <v>0</v>
      </c>
      <c r="Q2139" s="24">
        <v>1</v>
      </c>
      <c r="R2139" s="27" t="s">
        <v>1568</v>
      </c>
      <c r="S2139" s="28" t="s">
        <v>1589</v>
      </c>
      <c r="T2139" s="2" t="s">
        <v>33</v>
      </c>
      <c r="U2139" s="2">
        <v>412000</v>
      </c>
      <c r="V2139" s="2" t="s">
        <v>28081</v>
      </c>
      <c r="W2139" s="2" t="s">
        <v>34</v>
      </c>
      <c r="X2139" s="58" t="s">
        <v>26946</v>
      </c>
      <c r="Z2139" s="2">
        <v>412000</v>
      </c>
      <c r="AB2139" s="58">
        <v>46162.716319444444</v>
      </c>
      <c r="AC2139" s="2">
        <v>0</v>
      </c>
      <c r="AD2139" s="104">
        <v>412000</v>
      </c>
      <c r="AE2139" s="2">
        <v>46162.716319444444</v>
      </c>
      <c r="AG2139" s="2">
        <v>189982</v>
      </c>
    </row>
    <row r="2140" spans="1:33" ht="45" x14ac:dyDescent="0.25">
      <c r="A2140" s="2" t="s">
        <v>28228</v>
      </c>
      <c r="B2140" s="2" t="s">
        <v>28201</v>
      </c>
      <c r="C2140" s="2" t="s">
        <v>28229</v>
      </c>
      <c r="F2140" s="2" t="s">
        <v>17967</v>
      </c>
      <c r="G2140" s="2" t="s">
        <v>17968</v>
      </c>
      <c r="H2140" s="2" t="s">
        <v>17969</v>
      </c>
      <c r="I2140" s="2" t="s">
        <v>20378</v>
      </c>
      <c r="J2140" s="2" t="s">
        <v>28</v>
      </c>
      <c r="K2140" s="2" t="s">
        <v>173</v>
      </c>
      <c r="L2140" s="2" t="s">
        <v>500</v>
      </c>
      <c r="M2140" s="2" t="s">
        <v>501</v>
      </c>
      <c r="N2140" s="2" t="s">
        <v>3322</v>
      </c>
      <c r="O2140" s="3" t="s">
        <v>32</v>
      </c>
      <c r="P2140" s="24">
        <v>0</v>
      </c>
      <c r="Q2140" s="24">
        <v>1</v>
      </c>
      <c r="R2140" s="27" t="s">
        <v>1568</v>
      </c>
      <c r="S2140" s="28" t="s">
        <v>1589</v>
      </c>
      <c r="T2140" s="2" t="s">
        <v>33</v>
      </c>
      <c r="U2140" s="2">
        <v>412000</v>
      </c>
      <c r="V2140" s="2" t="s">
        <v>28081</v>
      </c>
      <c r="W2140" s="2" t="s">
        <v>34</v>
      </c>
      <c r="X2140" s="58" t="s">
        <v>26946</v>
      </c>
      <c r="Z2140" s="2">
        <v>412000</v>
      </c>
      <c r="AB2140" s="58">
        <v>46162.715289351851</v>
      </c>
      <c r="AC2140" s="2">
        <v>0</v>
      </c>
      <c r="AD2140" s="104">
        <v>412000</v>
      </c>
      <c r="AE2140" s="2">
        <v>46162.715289351851</v>
      </c>
      <c r="AG2140" s="2">
        <v>189984</v>
      </c>
    </row>
    <row r="2141" spans="1:33" ht="60" x14ac:dyDescent="0.25">
      <c r="A2141" s="2" t="s">
        <v>29196</v>
      </c>
      <c r="B2141" s="2" t="s">
        <v>28201</v>
      </c>
      <c r="C2141" s="2" t="s">
        <v>29197</v>
      </c>
      <c r="F2141" s="2" t="s">
        <v>24849</v>
      </c>
      <c r="G2141" s="2" t="s">
        <v>24850</v>
      </c>
      <c r="H2141" s="2" t="s">
        <v>24851</v>
      </c>
      <c r="I2141" s="2" t="s">
        <v>24852</v>
      </c>
      <c r="J2141" s="2" t="s">
        <v>28</v>
      </c>
      <c r="K2141" s="2" t="s">
        <v>29</v>
      </c>
      <c r="L2141" s="2" t="s">
        <v>169</v>
      </c>
      <c r="M2141" s="2" t="s">
        <v>170</v>
      </c>
      <c r="N2141" s="2" t="s">
        <v>4661</v>
      </c>
      <c r="O2141" s="2" t="s">
        <v>32</v>
      </c>
      <c r="P2141" s="24">
        <v>0</v>
      </c>
      <c r="Q2141" s="24">
        <v>1</v>
      </c>
      <c r="R2141" s="27" t="s">
        <v>1568</v>
      </c>
      <c r="S2141" s="28" t="s">
        <v>1585</v>
      </c>
      <c r="T2141" s="2" t="s">
        <v>38</v>
      </c>
      <c r="U2141" s="2">
        <v>2060000</v>
      </c>
      <c r="V2141" s="2" t="s">
        <v>28201</v>
      </c>
      <c r="W2141" s="2" t="s">
        <v>34</v>
      </c>
      <c r="X2141" s="58" t="s">
        <v>28081</v>
      </c>
      <c r="Z2141" s="2">
        <v>2060000</v>
      </c>
      <c r="AB2141" s="58">
        <v>46155.678877314815</v>
      </c>
      <c r="AC2141" s="2">
        <v>0</v>
      </c>
      <c r="AD2141" s="104">
        <v>2060000</v>
      </c>
      <c r="AE2141" s="2">
        <v>46155.678877314815</v>
      </c>
      <c r="AG2141" s="2">
        <v>188440</v>
      </c>
    </row>
    <row r="2142" spans="1:33" ht="60" x14ac:dyDescent="0.25">
      <c r="A2142" s="2" t="s">
        <v>29198</v>
      </c>
      <c r="B2142" s="2" t="s">
        <v>28201</v>
      </c>
      <c r="C2142" s="2" t="s">
        <v>29199</v>
      </c>
      <c r="F2142" s="2" t="s">
        <v>18817</v>
      </c>
      <c r="G2142" s="2" t="s">
        <v>18818</v>
      </c>
      <c r="H2142" s="2" t="s">
        <v>18819</v>
      </c>
      <c r="I2142" s="2" t="s">
        <v>29033</v>
      </c>
      <c r="J2142" s="2" t="s">
        <v>28</v>
      </c>
      <c r="K2142" s="2" t="s">
        <v>68</v>
      </c>
      <c r="L2142" s="2" t="s">
        <v>222</v>
      </c>
      <c r="M2142" s="2" t="s">
        <v>223</v>
      </c>
      <c r="N2142" s="2" t="s">
        <v>4086</v>
      </c>
      <c r="O2142" s="2" t="s">
        <v>705</v>
      </c>
      <c r="P2142" s="24">
        <v>0</v>
      </c>
      <c r="Q2142" s="24">
        <v>0</v>
      </c>
      <c r="R2142" s="27" t="s">
        <v>1578</v>
      </c>
      <c r="S2142" s="28" t="s">
        <v>1585</v>
      </c>
      <c r="T2142" s="2" t="s">
        <v>38</v>
      </c>
      <c r="U2142" s="2">
        <v>0</v>
      </c>
      <c r="V2142" s="2" t="s">
        <v>28201</v>
      </c>
      <c r="W2142" s="2" t="s">
        <v>34</v>
      </c>
      <c r="AC2142" s="2">
        <v>0</v>
      </c>
      <c r="AD2142" s="104"/>
    </row>
    <row r="2143" spans="1:33" ht="45" x14ac:dyDescent="0.25">
      <c r="A2143" s="2" t="s">
        <v>28230</v>
      </c>
      <c r="B2143" s="2" t="s">
        <v>28201</v>
      </c>
      <c r="C2143" s="2" t="s">
        <v>28231</v>
      </c>
      <c r="F2143" s="2" t="s">
        <v>28232</v>
      </c>
      <c r="G2143" s="2" t="s">
        <v>28233</v>
      </c>
      <c r="H2143" s="2" t="s">
        <v>28234</v>
      </c>
      <c r="I2143" s="2" t="s">
        <v>28235</v>
      </c>
      <c r="J2143" s="2" t="s">
        <v>28</v>
      </c>
      <c r="K2143" s="2" t="s">
        <v>29</v>
      </c>
      <c r="L2143" s="2" t="s">
        <v>400</v>
      </c>
      <c r="M2143" s="2" t="s">
        <v>401</v>
      </c>
      <c r="N2143" s="2" t="s">
        <v>3456</v>
      </c>
      <c r="O2143" s="2" t="s">
        <v>32</v>
      </c>
      <c r="P2143" s="24">
        <v>0</v>
      </c>
      <c r="Q2143" s="24">
        <v>2</v>
      </c>
      <c r="R2143" s="27" t="s">
        <v>1568</v>
      </c>
      <c r="S2143" s="28" t="s">
        <v>1589</v>
      </c>
      <c r="T2143" s="2" t="s">
        <v>33</v>
      </c>
      <c r="U2143" s="2">
        <v>412000</v>
      </c>
      <c r="V2143" s="2" t="s">
        <v>28081</v>
      </c>
      <c r="W2143" s="2" t="s">
        <v>34</v>
      </c>
      <c r="X2143" s="58" t="s">
        <v>26946</v>
      </c>
      <c r="Z2143" s="2">
        <v>412000</v>
      </c>
      <c r="AB2143" s="58">
        <v>46162.473738425928</v>
      </c>
      <c r="AC2143" s="2">
        <v>0</v>
      </c>
      <c r="AD2143" s="104">
        <v>412000</v>
      </c>
      <c r="AE2143" s="2">
        <v>46162.473738425928</v>
      </c>
      <c r="AG2143" s="2">
        <v>198097</v>
      </c>
    </row>
    <row r="2144" spans="1:33" ht="45" x14ac:dyDescent="0.25">
      <c r="A2144" s="2" t="s">
        <v>28236</v>
      </c>
      <c r="B2144" s="2" t="s">
        <v>28201</v>
      </c>
      <c r="C2144" s="2" t="s">
        <v>28237</v>
      </c>
      <c r="F2144" s="2" t="s">
        <v>28238</v>
      </c>
      <c r="G2144" s="2" t="s">
        <v>28239</v>
      </c>
      <c r="H2144" s="2" t="s">
        <v>28240</v>
      </c>
      <c r="I2144" s="2" t="s">
        <v>28241</v>
      </c>
      <c r="J2144" s="2" t="s">
        <v>28</v>
      </c>
      <c r="K2144" s="2" t="s">
        <v>173</v>
      </c>
      <c r="L2144" s="2" t="s">
        <v>351</v>
      </c>
      <c r="M2144" s="2" t="s">
        <v>352</v>
      </c>
      <c r="N2144" s="2" t="s">
        <v>4734</v>
      </c>
      <c r="O2144" s="3" t="s">
        <v>32</v>
      </c>
      <c r="P2144" s="24">
        <v>0</v>
      </c>
      <c r="Q2144" s="24">
        <v>1</v>
      </c>
      <c r="R2144" s="27" t="s">
        <v>1568</v>
      </c>
      <c r="S2144" s="28" t="s">
        <v>1589</v>
      </c>
      <c r="T2144" s="2" t="s">
        <v>33</v>
      </c>
      <c r="U2144" s="2">
        <v>412000</v>
      </c>
      <c r="V2144" s="2" t="s">
        <v>28081</v>
      </c>
      <c r="W2144" s="2" t="s">
        <v>34</v>
      </c>
      <c r="X2144" s="58" t="s">
        <v>28081</v>
      </c>
      <c r="Z2144" s="2">
        <v>412000</v>
      </c>
      <c r="AB2144" s="58">
        <v>46155.547534722224</v>
      </c>
      <c r="AC2144" s="2">
        <v>0</v>
      </c>
      <c r="AD2144" s="104">
        <v>412000</v>
      </c>
      <c r="AE2144" s="2">
        <v>46155.547534722224</v>
      </c>
      <c r="AG2144" s="2">
        <v>188765</v>
      </c>
    </row>
    <row r="2145" spans="1:33" ht="60" x14ac:dyDescent="0.25">
      <c r="A2145" s="2" t="s">
        <v>29200</v>
      </c>
      <c r="B2145" s="2" t="s">
        <v>28201</v>
      </c>
      <c r="C2145" s="2" t="s">
        <v>29201</v>
      </c>
      <c r="F2145" s="2" t="s">
        <v>28244</v>
      </c>
      <c r="G2145" s="2" t="s">
        <v>28245</v>
      </c>
      <c r="H2145" s="2" t="s">
        <v>28246</v>
      </c>
      <c r="I2145" s="2" t="s">
        <v>28247</v>
      </c>
      <c r="J2145" s="2" t="s">
        <v>28</v>
      </c>
      <c r="K2145" s="2" t="s">
        <v>43</v>
      </c>
      <c r="L2145" s="2" t="s">
        <v>372</v>
      </c>
      <c r="M2145" s="2" t="s">
        <v>373</v>
      </c>
      <c r="N2145" s="2" t="s">
        <v>4235</v>
      </c>
      <c r="O2145" s="2" t="s">
        <v>32</v>
      </c>
      <c r="P2145" s="24">
        <v>0</v>
      </c>
      <c r="Q2145" s="24">
        <v>1</v>
      </c>
      <c r="R2145" s="27" t="s">
        <v>1568</v>
      </c>
      <c r="S2145" s="28" t="s">
        <v>1585</v>
      </c>
      <c r="T2145" s="2" t="s">
        <v>38</v>
      </c>
      <c r="U2145" s="2">
        <v>2060000</v>
      </c>
      <c r="V2145" s="2" t="s">
        <v>27804</v>
      </c>
      <c r="W2145" s="2" t="s">
        <v>34</v>
      </c>
      <c r="X2145" s="58" t="s">
        <v>27575</v>
      </c>
      <c r="Z2145" s="2">
        <v>2060000</v>
      </c>
      <c r="AB2145" s="58">
        <v>46157.484895833331</v>
      </c>
      <c r="AC2145" s="2">
        <v>0</v>
      </c>
      <c r="AD2145" s="104">
        <v>2060000</v>
      </c>
      <c r="AE2145" s="2">
        <v>46157.484895833331</v>
      </c>
      <c r="AG2145" s="2">
        <v>190445</v>
      </c>
    </row>
    <row r="2146" spans="1:33" ht="45" x14ac:dyDescent="0.25">
      <c r="A2146" s="2" t="s">
        <v>28242</v>
      </c>
      <c r="B2146" s="2" t="s">
        <v>28201</v>
      </c>
      <c r="C2146" s="2" t="s">
        <v>28243</v>
      </c>
      <c r="F2146" s="2" t="s">
        <v>28244</v>
      </c>
      <c r="G2146" s="2" t="s">
        <v>28245</v>
      </c>
      <c r="H2146" s="2" t="s">
        <v>28246</v>
      </c>
      <c r="I2146" s="2" t="s">
        <v>28247</v>
      </c>
      <c r="J2146" s="2" t="s">
        <v>28</v>
      </c>
      <c r="K2146" s="2" t="s">
        <v>43</v>
      </c>
      <c r="L2146" s="2" t="s">
        <v>372</v>
      </c>
      <c r="M2146" s="2" t="s">
        <v>373</v>
      </c>
      <c r="N2146" s="2" t="s">
        <v>4235</v>
      </c>
      <c r="O2146" s="3" t="s">
        <v>32</v>
      </c>
      <c r="P2146" s="24">
        <v>0</v>
      </c>
      <c r="Q2146" s="24">
        <v>1</v>
      </c>
      <c r="R2146" s="27" t="s">
        <v>1568</v>
      </c>
      <c r="S2146" s="28" t="s">
        <v>1589</v>
      </c>
      <c r="T2146" s="2" t="s">
        <v>33</v>
      </c>
      <c r="U2146" s="2">
        <v>412000</v>
      </c>
      <c r="V2146" s="2" t="s">
        <v>27804</v>
      </c>
      <c r="W2146" s="2" t="s">
        <v>34</v>
      </c>
      <c r="X2146" s="58" t="s">
        <v>27575</v>
      </c>
      <c r="Z2146" s="2">
        <v>412000</v>
      </c>
      <c r="AB2146" s="58">
        <v>46157.485219907408</v>
      </c>
      <c r="AC2146" s="2">
        <v>0</v>
      </c>
      <c r="AD2146" s="104">
        <v>412000</v>
      </c>
      <c r="AE2146" s="2">
        <v>46157.485219907408</v>
      </c>
      <c r="AG2146" s="2">
        <v>190370</v>
      </c>
    </row>
    <row r="2147" spans="1:33" ht="45" x14ac:dyDescent="0.25">
      <c r="A2147" s="2" t="s">
        <v>29388</v>
      </c>
      <c r="B2147" s="2" t="s">
        <v>28201</v>
      </c>
      <c r="C2147" s="2" t="s">
        <v>29389</v>
      </c>
      <c r="F2147" s="2" t="s">
        <v>29390</v>
      </c>
      <c r="G2147" s="2" t="s">
        <v>29391</v>
      </c>
      <c r="H2147" s="2" t="s">
        <v>29392</v>
      </c>
      <c r="I2147" s="2" t="s">
        <v>29393</v>
      </c>
      <c r="J2147" s="2" t="s">
        <v>28</v>
      </c>
      <c r="K2147" s="2" t="s">
        <v>48</v>
      </c>
      <c r="L2147" s="2" t="s">
        <v>331</v>
      </c>
      <c r="M2147" s="2" t="s">
        <v>50</v>
      </c>
      <c r="N2147" s="2" t="s">
        <v>4706</v>
      </c>
      <c r="O2147" s="3" t="s">
        <v>705</v>
      </c>
      <c r="P2147" s="24">
        <v>0</v>
      </c>
      <c r="Q2147" s="24">
        <v>0</v>
      </c>
      <c r="R2147" s="27" t="s">
        <v>1578</v>
      </c>
      <c r="S2147" s="28" t="s">
        <v>1583</v>
      </c>
      <c r="T2147" s="2" t="s">
        <v>130</v>
      </c>
      <c r="U2147" s="2">
        <v>0</v>
      </c>
      <c r="V2147" s="2" t="s">
        <v>28081</v>
      </c>
      <c r="W2147" s="2" t="s">
        <v>34</v>
      </c>
      <c r="AC2147" s="2">
        <v>0</v>
      </c>
      <c r="AD2147" s="104"/>
    </row>
    <row r="2148" spans="1:33" ht="45" x14ac:dyDescent="0.25">
      <c r="A2148" s="2" t="s">
        <v>29394</v>
      </c>
      <c r="B2148" s="2" t="s">
        <v>28201</v>
      </c>
      <c r="C2148" s="2" t="s">
        <v>29395</v>
      </c>
      <c r="F2148" s="2" t="s">
        <v>29396</v>
      </c>
      <c r="G2148" s="2" t="s">
        <v>29397</v>
      </c>
      <c r="H2148" s="2" t="s">
        <v>29398</v>
      </c>
      <c r="I2148" s="2" t="s">
        <v>29399</v>
      </c>
      <c r="J2148" s="2" t="s">
        <v>28</v>
      </c>
      <c r="K2148" s="2" t="s">
        <v>68</v>
      </c>
      <c r="L2148" s="2" t="s">
        <v>3348</v>
      </c>
      <c r="M2148" s="2" t="s">
        <v>3349</v>
      </c>
      <c r="N2148" s="2" t="s">
        <v>3350</v>
      </c>
      <c r="O2148" s="3" t="s">
        <v>705</v>
      </c>
      <c r="P2148" s="24">
        <v>0</v>
      </c>
      <c r="Q2148" s="24">
        <v>0</v>
      </c>
      <c r="R2148" s="27" t="s">
        <v>1578</v>
      </c>
      <c r="S2148" s="28" t="s">
        <v>1583</v>
      </c>
      <c r="T2148" s="2" t="s">
        <v>130</v>
      </c>
      <c r="U2148" s="2">
        <v>0</v>
      </c>
      <c r="V2148" s="2" t="s">
        <v>27143</v>
      </c>
      <c r="W2148" s="2" t="s">
        <v>34</v>
      </c>
      <c r="AC2148" s="2">
        <v>0</v>
      </c>
      <c r="AD2148" s="104"/>
    </row>
    <row r="2149" spans="1:33" ht="45" x14ac:dyDescent="0.25">
      <c r="A2149" s="2" t="s">
        <v>28248</v>
      </c>
      <c r="B2149" s="2" t="s">
        <v>28201</v>
      </c>
      <c r="C2149" s="2" t="s">
        <v>28249</v>
      </c>
      <c r="F2149" s="2" t="s">
        <v>28250</v>
      </c>
      <c r="G2149" s="2" t="s">
        <v>28251</v>
      </c>
      <c r="H2149" s="2" t="s">
        <v>28252</v>
      </c>
      <c r="I2149" s="2" t="s">
        <v>28253</v>
      </c>
      <c r="J2149" s="2" t="s">
        <v>28</v>
      </c>
      <c r="K2149" s="2" t="s">
        <v>68</v>
      </c>
      <c r="L2149" s="2" t="s">
        <v>192</v>
      </c>
      <c r="M2149" s="2" t="s">
        <v>699</v>
      </c>
      <c r="N2149" s="2" t="s">
        <v>5478</v>
      </c>
      <c r="O2149" s="3" t="s">
        <v>19490</v>
      </c>
      <c r="P2149" s="24">
        <v>0</v>
      </c>
      <c r="Q2149" s="24">
        <v>0</v>
      </c>
      <c r="R2149" s="27" t="s">
        <v>1579</v>
      </c>
      <c r="S2149" s="28" t="s">
        <v>1589</v>
      </c>
      <c r="T2149" s="2" t="s">
        <v>33</v>
      </c>
      <c r="U2149" s="2">
        <v>412000</v>
      </c>
      <c r="V2149" s="2" t="s">
        <v>27804</v>
      </c>
      <c r="W2149" s="2" t="s">
        <v>34</v>
      </c>
      <c r="X2149" s="58" t="s">
        <v>27804</v>
      </c>
      <c r="Y2149" s="2" t="s">
        <v>39</v>
      </c>
      <c r="Z2149" s="2">
        <v>412000</v>
      </c>
      <c r="AA2149" s="2" t="s">
        <v>40</v>
      </c>
      <c r="AB2149" s="58">
        <v>46156.433831018519</v>
      </c>
      <c r="AC2149" s="2">
        <v>0</v>
      </c>
      <c r="AD2149" s="104">
        <v>412000</v>
      </c>
      <c r="AE2149" s="2">
        <v>46156.433831018519</v>
      </c>
      <c r="AG2149" s="2">
        <v>190294</v>
      </c>
    </row>
    <row r="2150" spans="1:33" ht="60" x14ac:dyDescent="0.25">
      <c r="A2150" s="2" t="s">
        <v>29202</v>
      </c>
      <c r="B2150" s="2" t="s">
        <v>28201</v>
      </c>
      <c r="C2150" s="2" t="s">
        <v>29203</v>
      </c>
      <c r="F2150" s="2" t="s">
        <v>28250</v>
      </c>
      <c r="G2150" s="2" t="s">
        <v>28251</v>
      </c>
      <c r="H2150" s="2" t="s">
        <v>28252</v>
      </c>
      <c r="I2150" s="2" t="s">
        <v>28253</v>
      </c>
      <c r="J2150" s="2" t="s">
        <v>28</v>
      </c>
      <c r="K2150" s="2" t="s">
        <v>68</v>
      </c>
      <c r="L2150" s="2" t="s">
        <v>192</v>
      </c>
      <c r="M2150" s="2" t="s">
        <v>699</v>
      </c>
      <c r="N2150" s="2" t="s">
        <v>5478</v>
      </c>
      <c r="O2150" s="2" t="s">
        <v>19490</v>
      </c>
      <c r="P2150" s="24">
        <v>0</v>
      </c>
      <c r="Q2150" s="24">
        <v>0</v>
      </c>
      <c r="R2150" s="27" t="s">
        <v>1579</v>
      </c>
      <c r="S2150" s="28" t="s">
        <v>1585</v>
      </c>
      <c r="T2150" s="2" t="s">
        <v>38</v>
      </c>
      <c r="U2150" s="2">
        <v>2060000</v>
      </c>
      <c r="V2150" s="2" t="s">
        <v>27804</v>
      </c>
      <c r="W2150" s="2" t="s">
        <v>34</v>
      </c>
      <c r="X2150" s="58" t="s">
        <v>27804</v>
      </c>
      <c r="Y2150" s="2" t="s">
        <v>39</v>
      </c>
      <c r="Z2150" s="2">
        <v>2060000</v>
      </c>
      <c r="AA2150" s="2" t="s">
        <v>40</v>
      </c>
      <c r="AB2150" s="58">
        <v>46156.434004629627</v>
      </c>
      <c r="AC2150" s="2">
        <v>0</v>
      </c>
      <c r="AD2150" s="104">
        <v>2060000</v>
      </c>
      <c r="AE2150" s="2">
        <v>46156.434004629627</v>
      </c>
      <c r="AG2150" s="2">
        <v>190310</v>
      </c>
    </row>
    <row r="2151" spans="1:33" ht="45" x14ac:dyDescent="0.25">
      <c r="A2151" s="2" t="s">
        <v>28254</v>
      </c>
      <c r="B2151" s="2" t="s">
        <v>28201</v>
      </c>
      <c r="C2151" s="2" t="s">
        <v>28255</v>
      </c>
      <c r="F2151" s="2" t="s">
        <v>28256</v>
      </c>
      <c r="G2151" s="2" t="s">
        <v>28257</v>
      </c>
      <c r="H2151" s="2" t="s">
        <v>12644</v>
      </c>
      <c r="I2151" s="2" t="s">
        <v>28258</v>
      </c>
      <c r="J2151" s="2" t="s">
        <v>28</v>
      </c>
      <c r="K2151" s="2" t="s">
        <v>48</v>
      </c>
      <c r="L2151" s="2" t="s">
        <v>247</v>
      </c>
      <c r="M2151" s="2" t="s">
        <v>248</v>
      </c>
      <c r="N2151" s="2" t="s">
        <v>5778</v>
      </c>
      <c r="O2151" s="2" t="s">
        <v>705</v>
      </c>
      <c r="P2151" s="24">
        <v>0</v>
      </c>
      <c r="Q2151" s="24">
        <v>0</v>
      </c>
      <c r="R2151" s="27" t="s">
        <v>1578</v>
      </c>
      <c r="S2151" s="28" t="s">
        <v>1589</v>
      </c>
      <c r="T2151" s="2" t="s">
        <v>33</v>
      </c>
      <c r="U2151" s="2">
        <v>0</v>
      </c>
      <c r="V2151" s="2" t="s">
        <v>28201</v>
      </c>
      <c r="W2151" s="2" t="s">
        <v>34</v>
      </c>
      <c r="AC2151" s="2">
        <v>0</v>
      </c>
      <c r="AD2151" s="104"/>
    </row>
    <row r="2152" spans="1:33" ht="45" x14ac:dyDescent="0.25">
      <c r="A2152" s="2" t="s">
        <v>28259</v>
      </c>
      <c r="B2152" s="2" t="s">
        <v>28201</v>
      </c>
      <c r="C2152" s="2" t="s">
        <v>28260</v>
      </c>
      <c r="F2152" s="2" t="s">
        <v>28261</v>
      </c>
      <c r="G2152" s="2" t="s">
        <v>28262</v>
      </c>
      <c r="H2152" s="2" t="s">
        <v>28263</v>
      </c>
      <c r="I2152" s="2" t="s">
        <v>28264</v>
      </c>
      <c r="J2152" s="2" t="s">
        <v>28</v>
      </c>
      <c r="K2152" s="2" t="s">
        <v>43</v>
      </c>
      <c r="L2152" s="2" t="s">
        <v>157</v>
      </c>
      <c r="M2152" s="2" t="s">
        <v>360</v>
      </c>
      <c r="N2152" s="2" t="s">
        <v>3026</v>
      </c>
      <c r="O2152" s="3" t="s">
        <v>32</v>
      </c>
      <c r="P2152" s="24">
        <v>0</v>
      </c>
      <c r="Q2152" s="24">
        <v>2</v>
      </c>
      <c r="R2152" s="27" t="s">
        <v>1568</v>
      </c>
      <c r="S2152" s="28" t="s">
        <v>1589</v>
      </c>
      <c r="T2152" s="2" t="s">
        <v>33</v>
      </c>
      <c r="U2152" s="2">
        <v>412000</v>
      </c>
      <c r="V2152" s="2" t="s">
        <v>28081</v>
      </c>
      <c r="W2152" s="2" t="s">
        <v>34</v>
      </c>
      <c r="X2152" s="58" t="s">
        <v>26946</v>
      </c>
      <c r="Z2152" s="2">
        <v>412000</v>
      </c>
      <c r="AB2152" s="58">
        <v>46162.429629629631</v>
      </c>
      <c r="AC2152" s="2">
        <v>0</v>
      </c>
      <c r="AD2152" s="104">
        <v>412000</v>
      </c>
      <c r="AE2152" s="2">
        <v>46162.429629629631</v>
      </c>
      <c r="AG2152" s="2">
        <v>189109</v>
      </c>
    </row>
    <row r="2153" spans="1:33" ht="60" x14ac:dyDescent="0.25">
      <c r="A2153" s="2" t="s">
        <v>29573</v>
      </c>
      <c r="B2153" s="2" t="s">
        <v>28201</v>
      </c>
      <c r="C2153" s="2" t="s">
        <v>29574</v>
      </c>
      <c r="F2153" s="2" t="s">
        <v>29575</v>
      </c>
      <c r="G2153" s="2" t="s">
        <v>29576</v>
      </c>
      <c r="H2153" s="2" t="s">
        <v>29577</v>
      </c>
      <c r="I2153" s="2" t="s">
        <v>29578</v>
      </c>
      <c r="J2153" s="2" t="s">
        <v>28</v>
      </c>
      <c r="K2153" s="2" t="s">
        <v>68</v>
      </c>
      <c r="L2153" s="2" t="s">
        <v>65</v>
      </c>
      <c r="M2153" s="2" t="s">
        <v>161</v>
      </c>
      <c r="N2153" s="2" t="s">
        <v>4278</v>
      </c>
      <c r="O2153" s="3" t="s">
        <v>797</v>
      </c>
      <c r="P2153" s="24">
        <v>0</v>
      </c>
      <c r="Q2153" s="24">
        <v>0</v>
      </c>
      <c r="R2153" s="27" t="s">
        <v>1580</v>
      </c>
      <c r="S2153" s="28" t="s">
        <v>1582</v>
      </c>
      <c r="T2153" s="2" t="s">
        <v>160</v>
      </c>
      <c r="U2153" s="2">
        <v>4120000000</v>
      </c>
      <c r="V2153" s="2" t="s">
        <v>27804</v>
      </c>
      <c r="W2153" s="2" t="s">
        <v>34</v>
      </c>
      <c r="AC2153" s="2">
        <v>0</v>
      </c>
      <c r="AD2153" s="104"/>
    </row>
    <row r="2154" spans="1:33" ht="45" x14ac:dyDescent="0.25">
      <c r="A2154" s="2" t="s">
        <v>29400</v>
      </c>
      <c r="B2154" s="2" t="s">
        <v>28201</v>
      </c>
      <c r="C2154" s="2" t="s">
        <v>29401</v>
      </c>
      <c r="F2154" s="2" t="s">
        <v>17372</v>
      </c>
      <c r="G2154" s="2" t="s">
        <v>17373</v>
      </c>
      <c r="H2154" s="2" t="s">
        <v>8287</v>
      </c>
      <c r="I2154" s="2" t="s">
        <v>22798</v>
      </c>
      <c r="J2154" s="2" t="s">
        <v>28</v>
      </c>
      <c r="K2154" s="2" t="s">
        <v>68</v>
      </c>
      <c r="L2154" s="2" t="s">
        <v>145</v>
      </c>
      <c r="M2154" s="2" t="s">
        <v>4273</v>
      </c>
      <c r="N2154" s="2" t="s">
        <v>4274</v>
      </c>
      <c r="O2154" s="3" t="s">
        <v>19490</v>
      </c>
      <c r="P2154" s="24">
        <v>0</v>
      </c>
      <c r="Q2154" s="24">
        <v>0</v>
      </c>
      <c r="R2154" s="27" t="s">
        <v>1579</v>
      </c>
      <c r="S2154" s="28" t="s">
        <v>1583</v>
      </c>
      <c r="T2154" s="2" t="s">
        <v>130</v>
      </c>
      <c r="U2154" s="2">
        <v>20600000</v>
      </c>
      <c r="V2154" s="2" t="s">
        <v>28201</v>
      </c>
      <c r="W2154" s="2" t="s">
        <v>34</v>
      </c>
      <c r="X2154" s="58" t="s">
        <v>32984</v>
      </c>
      <c r="Y2154" s="2" t="s">
        <v>39</v>
      </c>
      <c r="Z2154" s="2">
        <v>14023131</v>
      </c>
      <c r="AA2154" s="2" t="s">
        <v>40</v>
      </c>
      <c r="AB2154" s="58">
        <v>46197.417407407411</v>
      </c>
      <c r="AC2154" s="2">
        <v>0</v>
      </c>
      <c r="AD2154" s="104">
        <v>14023131</v>
      </c>
      <c r="AE2154" s="2">
        <v>46197.417407407411</v>
      </c>
      <c r="AG2154" s="2">
        <v>746727</v>
      </c>
    </row>
    <row r="2155" spans="1:33" ht="60" x14ac:dyDescent="0.25">
      <c r="A2155" s="2" t="s">
        <v>29204</v>
      </c>
      <c r="B2155" s="2" t="s">
        <v>28201</v>
      </c>
      <c r="C2155" s="2" t="s">
        <v>29205</v>
      </c>
      <c r="F2155" s="2" t="s">
        <v>25042</v>
      </c>
      <c r="G2155" s="2" t="s">
        <v>25043</v>
      </c>
      <c r="H2155" s="2" t="s">
        <v>25044</v>
      </c>
      <c r="I2155" s="2" t="s">
        <v>25045</v>
      </c>
      <c r="J2155" s="2" t="s">
        <v>28</v>
      </c>
      <c r="K2155" s="2" t="s">
        <v>61</v>
      </c>
      <c r="L2155" s="2" t="s">
        <v>157</v>
      </c>
      <c r="M2155" s="2" t="s">
        <v>818</v>
      </c>
      <c r="N2155" s="2" t="s">
        <v>3229</v>
      </c>
      <c r="O2155" s="3" t="s">
        <v>32</v>
      </c>
      <c r="P2155" s="24">
        <v>0</v>
      </c>
      <c r="Q2155" s="24">
        <v>1</v>
      </c>
      <c r="R2155" s="27" t="s">
        <v>1568</v>
      </c>
      <c r="S2155" s="28" t="s">
        <v>1585</v>
      </c>
      <c r="T2155" s="2" t="s">
        <v>38</v>
      </c>
      <c r="U2155" s="2">
        <v>2060000</v>
      </c>
      <c r="V2155" s="2" t="s">
        <v>28081</v>
      </c>
      <c r="W2155" s="2" t="s">
        <v>34</v>
      </c>
      <c r="X2155" s="58" t="s">
        <v>28081</v>
      </c>
      <c r="Z2155" s="2">
        <v>2060000</v>
      </c>
      <c r="AB2155" s="58">
        <v>46155.614432870374</v>
      </c>
      <c r="AC2155" s="2">
        <v>0</v>
      </c>
      <c r="AD2155" s="104">
        <v>2060000</v>
      </c>
      <c r="AE2155" s="2">
        <v>46155.614432870374</v>
      </c>
      <c r="AG2155" s="2">
        <v>188922</v>
      </c>
    </row>
    <row r="2156" spans="1:33" ht="45" x14ac:dyDescent="0.25">
      <c r="A2156" s="2" t="s">
        <v>28265</v>
      </c>
      <c r="B2156" s="2" t="s">
        <v>28201</v>
      </c>
      <c r="C2156" s="2" t="s">
        <v>28266</v>
      </c>
      <c r="F2156" s="2" t="s">
        <v>28267</v>
      </c>
      <c r="G2156" s="2" t="s">
        <v>28268</v>
      </c>
      <c r="H2156" s="2" t="s">
        <v>28269</v>
      </c>
      <c r="I2156" s="2" t="s">
        <v>28270</v>
      </c>
      <c r="J2156" s="2" t="s">
        <v>28</v>
      </c>
      <c r="K2156" s="2" t="s">
        <v>68</v>
      </c>
      <c r="L2156" s="2" t="s">
        <v>289</v>
      </c>
      <c r="M2156" s="2" t="s">
        <v>290</v>
      </c>
      <c r="N2156" s="2" t="s">
        <v>4913</v>
      </c>
      <c r="O2156" s="2" t="s">
        <v>706</v>
      </c>
      <c r="P2156" s="24">
        <v>0</v>
      </c>
      <c r="Q2156" s="24">
        <v>0</v>
      </c>
      <c r="R2156" s="27" t="s">
        <v>1578</v>
      </c>
      <c r="S2156" s="28" t="s">
        <v>1589</v>
      </c>
      <c r="T2156" s="2" t="s">
        <v>33</v>
      </c>
      <c r="U2156" s="2">
        <v>0</v>
      </c>
      <c r="V2156" s="2" t="s">
        <v>27143</v>
      </c>
      <c r="W2156" s="2" t="s">
        <v>34</v>
      </c>
      <c r="AC2156" s="2">
        <v>0</v>
      </c>
      <c r="AD2156" s="104"/>
    </row>
    <row r="2157" spans="1:33" ht="45" x14ac:dyDescent="0.25">
      <c r="A2157" s="2" t="s">
        <v>28271</v>
      </c>
      <c r="B2157" s="2" t="s">
        <v>28201</v>
      </c>
      <c r="C2157" s="2" t="s">
        <v>28272</v>
      </c>
      <c r="F2157" s="2" t="s">
        <v>28273</v>
      </c>
      <c r="G2157" s="2" t="s">
        <v>28274</v>
      </c>
      <c r="H2157" s="2" t="s">
        <v>4435</v>
      </c>
      <c r="I2157" s="2" t="s">
        <v>28275</v>
      </c>
      <c r="J2157" s="2" t="s">
        <v>28</v>
      </c>
      <c r="K2157" s="2" t="s">
        <v>68</v>
      </c>
      <c r="L2157" s="2" t="s">
        <v>247</v>
      </c>
      <c r="M2157" s="2" t="s">
        <v>301</v>
      </c>
      <c r="N2157" s="2" t="s">
        <v>3971</v>
      </c>
      <c r="O2157" s="2" t="s">
        <v>32</v>
      </c>
      <c r="P2157" s="24">
        <v>0</v>
      </c>
      <c r="Q2157" s="24">
        <v>2</v>
      </c>
      <c r="R2157" s="27" t="s">
        <v>1568</v>
      </c>
      <c r="S2157" s="28" t="s">
        <v>1589</v>
      </c>
      <c r="T2157" s="2" t="s">
        <v>33</v>
      </c>
      <c r="U2157" s="2">
        <v>412000</v>
      </c>
      <c r="V2157" s="2" t="s">
        <v>27804</v>
      </c>
      <c r="W2157" s="2" t="s">
        <v>34</v>
      </c>
      <c r="X2157" s="58" t="s">
        <v>27143</v>
      </c>
      <c r="Z2157" s="2">
        <v>412000</v>
      </c>
      <c r="AB2157" s="58">
        <v>46161.486828703702</v>
      </c>
      <c r="AC2157" s="2">
        <v>0</v>
      </c>
      <c r="AD2157" s="104">
        <v>412000</v>
      </c>
      <c r="AE2157" s="2">
        <v>46161.486828703702</v>
      </c>
      <c r="AG2157" s="2">
        <v>191449</v>
      </c>
    </row>
    <row r="2158" spans="1:33" ht="60" x14ac:dyDescent="0.25">
      <c r="A2158" s="2" t="s">
        <v>29206</v>
      </c>
      <c r="B2158" s="2" t="s">
        <v>28201</v>
      </c>
      <c r="C2158" s="2" t="s">
        <v>29207</v>
      </c>
      <c r="F2158" s="2" t="s">
        <v>12480</v>
      </c>
      <c r="G2158" s="2" t="s">
        <v>12481</v>
      </c>
      <c r="H2158" s="2" t="s">
        <v>11097</v>
      </c>
      <c r="I2158" s="2" t="s">
        <v>23595</v>
      </c>
      <c r="J2158" s="2" t="s">
        <v>28</v>
      </c>
      <c r="K2158" s="2" t="s">
        <v>43</v>
      </c>
      <c r="L2158" s="2" t="s">
        <v>386</v>
      </c>
      <c r="M2158" s="2" t="s">
        <v>5564</v>
      </c>
      <c r="N2158" s="2" t="s">
        <v>5565</v>
      </c>
      <c r="O2158" s="3" t="s">
        <v>32</v>
      </c>
      <c r="P2158" s="24">
        <v>0</v>
      </c>
      <c r="Q2158" s="24">
        <v>1</v>
      </c>
      <c r="R2158" s="27" t="s">
        <v>1568</v>
      </c>
      <c r="S2158" s="28" t="s">
        <v>1585</v>
      </c>
      <c r="T2158" s="2" t="s">
        <v>38</v>
      </c>
      <c r="U2158" s="2">
        <v>2060000</v>
      </c>
      <c r="V2158" s="2" t="s">
        <v>27804</v>
      </c>
      <c r="W2158" s="2" t="s">
        <v>34</v>
      </c>
      <c r="X2158" s="58" t="s">
        <v>27804</v>
      </c>
      <c r="Z2158" s="2">
        <v>2060000</v>
      </c>
      <c r="AB2158" s="58">
        <v>46156.493657407409</v>
      </c>
      <c r="AC2158" s="2">
        <v>0</v>
      </c>
      <c r="AD2158" s="104">
        <v>2060000</v>
      </c>
      <c r="AE2158" s="2">
        <v>46156.493657407409</v>
      </c>
      <c r="AG2158" s="2">
        <v>190447</v>
      </c>
    </row>
    <row r="2159" spans="1:33" ht="45" x14ac:dyDescent="0.25">
      <c r="A2159" s="2" t="s">
        <v>28276</v>
      </c>
      <c r="B2159" s="2" t="s">
        <v>28201</v>
      </c>
      <c r="C2159" s="2" t="s">
        <v>28277</v>
      </c>
      <c r="F2159" s="2" t="s">
        <v>28278</v>
      </c>
      <c r="G2159" s="2" t="s">
        <v>28279</v>
      </c>
      <c r="H2159" s="2" t="s">
        <v>28280</v>
      </c>
      <c r="I2159" s="2" t="s">
        <v>28281</v>
      </c>
      <c r="J2159" s="2" t="s">
        <v>28</v>
      </c>
      <c r="K2159" s="2" t="s">
        <v>78</v>
      </c>
      <c r="L2159" s="2" t="s">
        <v>79</v>
      </c>
      <c r="M2159" s="2" t="s">
        <v>295</v>
      </c>
      <c r="N2159" s="2" t="s">
        <v>5384</v>
      </c>
      <c r="O2159" s="2" t="s">
        <v>705</v>
      </c>
      <c r="P2159" s="24">
        <v>0</v>
      </c>
      <c r="Q2159" s="24">
        <v>0</v>
      </c>
      <c r="R2159" s="27" t="s">
        <v>1578</v>
      </c>
      <c r="S2159" s="28" t="s">
        <v>1589</v>
      </c>
      <c r="T2159" s="2" t="s">
        <v>33</v>
      </c>
      <c r="U2159" s="2">
        <v>0</v>
      </c>
      <c r="V2159" s="2" t="s">
        <v>28201</v>
      </c>
      <c r="W2159" s="2" t="s">
        <v>34</v>
      </c>
      <c r="AC2159" s="2">
        <v>0</v>
      </c>
      <c r="AD2159" s="104"/>
    </row>
    <row r="2160" spans="1:33" ht="45" x14ac:dyDescent="0.25">
      <c r="A2160" s="2" t="s">
        <v>28282</v>
      </c>
      <c r="B2160" s="2" t="s">
        <v>28201</v>
      </c>
      <c r="C2160" s="2" t="s">
        <v>28283</v>
      </c>
      <c r="F2160" s="2" t="s">
        <v>28284</v>
      </c>
      <c r="G2160" s="2" t="s">
        <v>28285</v>
      </c>
      <c r="H2160" s="2" t="s">
        <v>28286</v>
      </c>
      <c r="I2160" s="2" t="s">
        <v>28287</v>
      </c>
      <c r="J2160" s="2" t="s">
        <v>28</v>
      </c>
      <c r="K2160" s="2" t="s">
        <v>43</v>
      </c>
      <c r="L2160" s="2" t="s">
        <v>408</v>
      </c>
      <c r="M2160" s="2" t="s">
        <v>409</v>
      </c>
      <c r="N2160" s="2" t="s">
        <v>3661</v>
      </c>
      <c r="O2160" s="2" t="s">
        <v>705</v>
      </c>
      <c r="P2160" s="24">
        <v>0</v>
      </c>
      <c r="Q2160" s="24">
        <v>0</v>
      </c>
      <c r="R2160" s="27" t="s">
        <v>1578</v>
      </c>
      <c r="S2160" s="28" t="s">
        <v>1589</v>
      </c>
      <c r="T2160" s="2" t="s">
        <v>33</v>
      </c>
      <c r="U2160" s="2">
        <v>0</v>
      </c>
      <c r="V2160" s="2" t="s">
        <v>28201</v>
      </c>
      <c r="W2160" s="2" t="s">
        <v>34</v>
      </c>
      <c r="AC2160" s="2">
        <v>0</v>
      </c>
      <c r="AD2160" s="104"/>
    </row>
    <row r="2161" spans="1:33" ht="45" x14ac:dyDescent="0.25">
      <c r="A2161" s="2" t="s">
        <v>28288</v>
      </c>
      <c r="B2161" s="2" t="s">
        <v>28201</v>
      </c>
      <c r="C2161" s="2" t="s">
        <v>28289</v>
      </c>
      <c r="F2161" s="2" t="s">
        <v>28284</v>
      </c>
      <c r="G2161" s="2" t="s">
        <v>28285</v>
      </c>
      <c r="H2161" s="2" t="s">
        <v>28286</v>
      </c>
      <c r="I2161" s="2" t="s">
        <v>28287</v>
      </c>
      <c r="J2161" s="2" t="s">
        <v>28</v>
      </c>
      <c r="K2161" s="2" t="s">
        <v>43</v>
      </c>
      <c r="L2161" s="2" t="s">
        <v>408</v>
      </c>
      <c r="M2161" s="2" t="s">
        <v>409</v>
      </c>
      <c r="N2161" s="2" t="s">
        <v>3661</v>
      </c>
      <c r="O2161" s="2" t="s">
        <v>705</v>
      </c>
      <c r="P2161" s="24">
        <v>0</v>
      </c>
      <c r="Q2161" s="24">
        <v>0</v>
      </c>
      <c r="R2161" s="27" t="s">
        <v>1578</v>
      </c>
      <c r="S2161" s="28" t="s">
        <v>1589</v>
      </c>
      <c r="T2161" s="2" t="s">
        <v>33</v>
      </c>
      <c r="U2161" s="2">
        <v>0</v>
      </c>
      <c r="V2161" s="2" t="s">
        <v>28201</v>
      </c>
      <c r="W2161" s="2" t="s">
        <v>34</v>
      </c>
      <c r="AC2161" s="2">
        <v>0</v>
      </c>
      <c r="AD2161" s="104"/>
    </row>
    <row r="2162" spans="1:33" ht="60" x14ac:dyDescent="0.25">
      <c r="A2162" s="2" t="s">
        <v>29208</v>
      </c>
      <c r="B2162" s="2" t="s">
        <v>28201</v>
      </c>
      <c r="C2162" s="2" t="s">
        <v>29209</v>
      </c>
      <c r="F2162" s="2" t="s">
        <v>24670</v>
      </c>
      <c r="G2162" s="2" t="s">
        <v>24671</v>
      </c>
      <c r="H2162" s="2" t="s">
        <v>6695</v>
      </c>
      <c r="I2162" s="2" t="s">
        <v>24703</v>
      </c>
      <c r="J2162" s="2" t="s">
        <v>28</v>
      </c>
      <c r="K2162" s="2" t="s">
        <v>78</v>
      </c>
      <c r="L2162" s="2" t="s">
        <v>523</v>
      </c>
      <c r="M2162" s="2" t="s">
        <v>524</v>
      </c>
      <c r="N2162" s="2" t="s">
        <v>5179</v>
      </c>
      <c r="O2162" s="2" t="s">
        <v>32</v>
      </c>
      <c r="P2162" s="24">
        <v>0</v>
      </c>
      <c r="Q2162" s="24">
        <v>1</v>
      </c>
      <c r="R2162" s="27" t="s">
        <v>1568</v>
      </c>
      <c r="S2162" s="28" t="s">
        <v>1585</v>
      </c>
      <c r="T2162" s="2" t="s">
        <v>38</v>
      </c>
      <c r="U2162" s="2">
        <v>2060000</v>
      </c>
      <c r="V2162" s="2" t="s">
        <v>27804</v>
      </c>
      <c r="W2162" s="2" t="s">
        <v>34</v>
      </c>
      <c r="X2162" s="58" t="s">
        <v>27804</v>
      </c>
      <c r="Z2162" s="2">
        <v>2060000</v>
      </c>
      <c r="AB2162" s="58">
        <v>46156.520509259259</v>
      </c>
      <c r="AC2162" s="2">
        <v>0</v>
      </c>
      <c r="AD2162" s="104">
        <v>2060000</v>
      </c>
      <c r="AE2162" s="2">
        <v>46156.520509259259</v>
      </c>
      <c r="AG2162" s="2">
        <v>190885</v>
      </c>
    </row>
    <row r="2163" spans="1:33" ht="60" x14ac:dyDescent="0.25">
      <c r="A2163" s="2" t="s">
        <v>29210</v>
      </c>
      <c r="B2163" s="2" t="s">
        <v>28201</v>
      </c>
      <c r="C2163" s="2" t="s">
        <v>29211</v>
      </c>
      <c r="F2163" s="2" t="s">
        <v>24679</v>
      </c>
      <c r="G2163" s="2" t="s">
        <v>24680</v>
      </c>
      <c r="H2163" s="2" t="s">
        <v>24681</v>
      </c>
      <c r="I2163" s="2" t="s">
        <v>24682</v>
      </c>
      <c r="J2163" s="2" t="s">
        <v>28</v>
      </c>
      <c r="K2163" s="2" t="s">
        <v>78</v>
      </c>
      <c r="L2163" s="2" t="s">
        <v>145</v>
      </c>
      <c r="M2163" s="2" t="s">
        <v>524</v>
      </c>
      <c r="N2163" s="2" t="s">
        <v>5179</v>
      </c>
      <c r="O2163" s="2" t="s">
        <v>19606</v>
      </c>
      <c r="P2163" s="24">
        <v>0</v>
      </c>
      <c r="Q2163" s="24">
        <v>0</v>
      </c>
      <c r="R2163" s="27" t="s">
        <v>1578</v>
      </c>
      <c r="S2163" s="28" t="s">
        <v>1585</v>
      </c>
      <c r="T2163" s="2" t="s">
        <v>38</v>
      </c>
      <c r="U2163" s="2">
        <v>0</v>
      </c>
      <c r="V2163" s="2" t="s">
        <v>30036</v>
      </c>
      <c r="W2163" s="2" t="s">
        <v>34</v>
      </c>
      <c r="X2163" s="58" t="s">
        <v>30036</v>
      </c>
      <c r="Y2163" s="2" t="s">
        <v>87</v>
      </c>
      <c r="AA2163" s="2" t="s">
        <v>88</v>
      </c>
      <c r="AB2163" s="58">
        <v>46183.473425925928</v>
      </c>
      <c r="AC2163" s="2">
        <v>0</v>
      </c>
      <c r="AD2163" s="104"/>
      <c r="AE2163" s="2">
        <v>46183.473425925928</v>
      </c>
      <c r="AG2163" s="2">
        <v>190886</v>
      </c>
    </row>
    <row r="2164" spans="1:33" ht="45" x14ac:dyDescent="0.25">
      <c r="A2164" s="2" t="s">
        <v>28290</v>
      </c>
      <c r="B2164" s="2" t="s">
        <v>28201</v>
      </c>
      <c r="C2164" s="2" t="s">
        <v>28291</v>
      </c>
      <c r="F2164" s="2" t="s">
        <v>28292</v>
      </c>
      <c r="G2164" s="2" t="s">
        <v>28293</v>
      </c>
      <c r="H2164" s="2" t="s">
        <v>17385</v>
      </c>
      <c r="I2164" s="2" t="s">
        <v>28294</v>
      </c>
      <c r="J2164" s="2" t="s">
        <v>28</v>
      </c>
      <c r="K2164" s="2" t="s">
        <v>173</v>
      </c>
      <c r="L2164" s="2" t="s">
        <v>526</v>
      </c>
      <c r="M2164" s="2" t="s">
        <v>527</v>
      </c>
      <c r="N2164" s="2" t="s">
        <v>3314</v>
      </c>
      <c r="O2164" s="2" t="s">
        <v>32</v>
      </c>
      <c r="P2164" s="24">
        <v>0</v>
      </c>
      <c r="Q2164" s="24">
        <v>1</v>
      </c>
      <c r="R2164" s="27" t="s">
        <v>1568</v>
      </c>
      <c r="S2164" s="28" t="s">
        <v>1589</v>
      </c>
      <c r="T2164" s="2" t="s">
        <v>33</v>
      </c>
      <c r="U2164" s="2">
        <v>412000</v>
      </c>
      <c r="V2164" s="2" t="s">
        <v>28081</v>
      </c>
      <c r="W2164" s="2" t="s">
        <v>34</v>
      </c>
      <c r="X2164" s="58" t="s">
        <v>28081</v>
      </c>
      <c r="Z2164" s="2">
        <v>412000</v>
      </c>
      <c r="AB2164" s="58">
        <v>46155.541967592595</v>
      </c>
      <c r="AC2164" s="2">
        <v>0</v>
      </c>
      <c r="AD2164" s="104">
        <v>412000</v>
      </c>
      <c r="AE2164" s="2">
        <v>46155.541967592595</v>
      </c>
      <c r="AG2164" s="2">
        <v>188764</v>
      </c>
    </row>
    <row r="2165" spans="1:33" ht="60" x14ac:dyDescent="0.25">
      <c r="A2165" s="2" t="s">
        <v>29212</v>
      </c>
      <c r="B2165" s="2" t="s">
        <v>28201</v>
      </c>
      <c r="C2165" s="2" t="s">
        <v>29213</v>
      </c>
      <c r="F2165" s="2" t="s">
        <v>28307</v>
      </c>
      <c r="G2165" s="2" t="s">
        <v>28308</v>
      </c>
      <c r="H2165" s="2" t="s">
        <v>18346</v>
      </c>
      <c r="I2165" s="2" t="s">
        <v>28309</v>
      </c>
      <c r="J2165" s="2" t="s">
        <v>28</v>
      </c>
      <c r="K2165" s="2" t="s">
        <v>43</v>
      </c>
      <c r="L2165" s="2" t="s">
        <v>96</v>
      </c>
      <c r="M2165" s="2" t="s">
        <v>1603</v>
      </c>
      <c r="N2165" s="2" t="s">
        <v>4313</v>
      </c>
      <c r="O2165" s="2" t="s">
        <v>705</v>
      </c>
      <c r="P2165" s="24">
        <v>0</v>
      </c>
      <c r="Q2165" s="24">
        <v>0</v>
      </c>
      <c r="R2165" s="27" t="s">
        <v>1578</v>
      </c>
      <c r="S2165" s="28" t="s">
        <v>1585</v>
      </c>
      <c r="T2165" s="2" t="s">
        <v>38</v>
      </c>
      <c r="U2165" s="2">
        <v>0</v>
      </c>
      <c r="V2165" s="2" t="s">
        <v>28201</v>
      </c>
      <c r="W2165" s="2" t="s">
        <v>34</v>
      </c>
      <c r="AC2165" s="2">
        <v>0</v>
      </c>
      <c r="AD2165" s="104"/>
    </row>
    <row r="2166" spans="1:33" ht="45" x14ac:dyDescent="0.25">
      <c r="A2166" s="2" t="s">
        <v>28295</v>
      </c>
      <c r="B2166" s="2" t="s">
        <v>28201</v>
      </c>
      <c r="C2166" s="2" t="s">
        <v>28296</v>
      </c>
      <c r="F2166" s="2" t="s">
        <v>28297</v>
      </c>
      <c r="G2166" s="2" t="s">
        <v>28298</v>
      </c>
      <c r="H2166" s="2" t="s">
        <v>27850</v>
      </c>
      <c r="I2166" s="2" t="s">
        <v>28299</v>
      </c>
      <c r="J2166" s="2" t="s">
        <v>28</v>
      </c>
      <c r="K2166" s="2" t="s">
        <v>173</v>
      </c>
      <c r="L2166" s="2" t="s">
        <v>526</v>
      </c>
      <c r="M2166" s="2" t="s">
        <v>527</v>
      </c>
      <c r="N2166" s="2" t="s">
        <v>3314</v>
      </c>
      <c r="O2166" s="2" t="s">
        <v>32</v>
      </c>
      <c r="P2166" s="24">
        <v>0</v>
      </c>
      <c r="Q2166" s="24">
        <v>1</v>
      </c>
      <c r="R2166" s="27" t="s">
        <v>1568</v>
      </c>
      <c r="S2166" s="28" t="s">
        <v>1589</v>
      </c>
      <c r="T2166" s="2" t="s">
        <v>33</v>
      </c>
      <c r="U2166" s="2">
        <v>412000</v>
      </c>
      <c r="V2166" s="2" t="s">
        <v>28081</v>
      </c>
      <c r="W2166" s="2" t="s">
        <v>34</v>
      </c>
      <c r="X2166" s="58" t="s">
        <v>28081</v>
      </c>
      <c r="Z2166" s="2">
        <v>412000</v>
      </c>
      <c r="AB2166" s="58">
        <v>46155.54173611111</v>
      </c>
      <c r="AC2166" s="2">
        <v>0</v>
      </c>
      <c r="AD2166" s="104">
        <v>412000</v>
      </c>
      <c r="AE2166" s="2">
        <v>46155.54173611111</v>
      </c>
      <c r="AG2166" s="2">
        <v>188763</v>
      </c>
    </row>
    <row r="2167" spans="1:33" ht="45" x14ac:dyDescent="0.25">
      <c r="A2167" s="2" t="s">
        <v>28300</v>
      </c>
      <c r="B2167" s="2" t="s">
        <v>28201</v>
      </c>
      <c r="C2167" s="2" t="s">
        <v>28301</v>
      </c>
      <c r="F2167" s="2" t="s">
        <v>28302</v>
      </c>
      <c r="G2167" s="2" t="s">
        <v>28303</v>
      </c>
      <c r="H2167" s="2" t="s">
        <v>28304</v>
      </c>
      <c r="I2167" s="2" t="s">
        <v>19939</v>
      </c>
      <c r="J2167" s="2" t="s">
        <v>28</v>
      </c>
      <c r="K2167" s="2" t="s">
        <v>173</v>
      </c>
      <c r="L2167" s="2" t="s">
        <v>391</v>
      </c>
      <c r="M2167" s="2" t="s">
        <v>392</v>
      </c>
      <c r="N2167" s="2" t="s">
        <v>3367</v>
      </c>
      <c r="O2167" s="2" t="s">
        <v>705</v>
      </c>
      <c r="P2167" s="24">
        <v>0</v>
      </c>
      <c r="Q2167" s="24">
        <v>0</v>
      </c>
      <c r="R2167" s="27" t="s">
        <v>1578</v>
      </c>
      <c r="S2167" s="28" t="s">
        <v>1589</v>
      </c>
      <c r="T2167" s="2" t="s">
        <v>33</v>
      </c>
      <c r="U2167" s="2">
        <v>0</v>
      </c>
      <c r="V2167" s="2" t="s">
        <v>28201</v>
      </c>
      <c r="W2167" s="2" t="s">
        <v>34</v>
      </c>
      <c r="AC2167" s="2">
        <v>0</v>
      </c>
      <c r="AD2167" s="104"/>
    </row>
    <row r="2168" spans="1:33" ht="45" x14ac:dyDescent="0.25">
      <c r="A2168" s="2" t="s">
        <v>28305</v>
      </c>
      <c r="B2168" s="2" t="s">
        <v>28201</v>
      </c>
      <c r="C2168" s="2" t="s">
        <v>28306</v>
      </c>
      <c r="F2168" s="2" t="s">
        <v>28307</v>
      </c>
      <c r="G2168" s="2" t="s">
        <v>28308</v>
      </c>
      <c r="H2168" s="2" t="s">
        <v>18346</v>
      </c>
      <c r="I2168" s="2" t="s">
        <v>28309</v>
      </c>
      <c r="J2168" s="2" t="s">
        <v>28</v>
      </c>
      <c r="K2168" s="2" t="s">
        <v>43</v>
      </c>
      <c r="L2168" s="2" t="s">
        <v>96</v>
      </c>
      <c r="M2168" s="2" t="s">
        <v>1603</v>
      </c>
      <c r="N2168" s="2" t="s">
        <v>4313</v>
      </c>
      <c r="O2168" s="2" t="s">
        <v>32</v>
      </c>
      <c r="P2168" s="24">
        <v>0</v>
      </c>
      <c r="Q2168" s="24">
        <v>1</v>
      </c>
      <c r="R2168" s="27" t="s">
        <v>1568</v>
      </c>
      <c r="S2168" s="28" t="s">
        <v>1589</v>
      </c>
      <c r="T2168" s="2" t="s">
        <v>33</v>
      </c>
      <c r="U2168" s="2">
        <v>412000</v>
      </c>
      <c r="V2168" s="2" t="s">
        <v>28201</v>
      </c>
      <c r="W2168" s="2" t="s">
        <v>34</v>
      </c>
      <c r="X2168" s="58" t="s">
        <v>28201</v>
      </c>
      <c r="Z2168" s="2">
        <v>412000</v>
      </c>
      <c r="AB2168" s="58">
        <v>46154.663668981484</v>
      </c>
      <c r="AC2168" s="2">
        <v>0</v>
      </c>
      <c r="AD2168" s="104">
        <v>412000</v>
      </c>
      <c r="AE2168" s="2">
        <v>46154.663668981484</v>
      </c>
      <c r="AG2168" s="2">
        <v>187962</v>
      </c>
    </row>
    <row r="2169" spans="1:33" ht="45" x14ac:dyDescent="0.25">
      <c r="A2169" s="2" t="s">
        <v>28310</v>
      </c>
      <c r="B2169" s="2" t="s">
        <v>28201</v>
      </c>
      <c r="C2169" s="2" t="s">
        <v>28311</v>
      </c>
      <c r="F2169" s="2" t="s">
        <v>28312</v>
      </c>
      <c r="G2169" s="2" t="s">
        <v>28313</v>
      </c>
      <c r="H2169" s="2" t="s">
        <v>28314</v>
      </c>
      <c r="I2169" s="2" t="s">
        <v>19952</v>
      </c>
      <c r="J2169" s="2" t="s">
        <v>28</v>
      </c>
      <c r="K2169" s="2" t="s">
        <v>173</v>
      </c>
      <c r="L2169" s="2" t="s">
        <v>5892</v>
      </c>
      <c r="M2169" s="2" t="s">
        <v>383</v>
      </c>
      <c r="N2169" s="2" t="s">
        <v>5893</v>
      </c>
      <c r="O2169" s="2" t="s">
        <v>32</v>
      </c>
      <c r="P2169" s="24">
        <v>0</v>
      </c>
      <c r="Q2169" s="24">
        <v>1</v>
      </c>
      <c r="R2169" s="27" t="s">
        <v>1568</v>
      </c>
      <c r="S2169" s="28" t="s">
        <v>1589</v>
      </c>
      <c r="T2169" s="2" t="s">
        <v>33</v>
      </c>
      <c r="U2169" s="2">
        <v>412000</v>
      </c>
      <c r="V2169" s="2" t="s">
        <v>27804</v>
      </c>
      <c r="W2169" s="2" t="s">
        <v>34</v>
      </c>
      <c r="X2169" s="58" t="s">
        <v>27804</v>
      </c>
      <c r="Z2169" s="2">
        <v>412000</v>
      </c>
      <c r="AB2169" s="58">
        <v>46156.467546296299</v>
      </c>
      <c r="AC2169" s="2">
        <v>0</v>
      </c>
      <c r="AD2169" s="104">
        <v>412000</v>
      </c>
      <c r="AE2169" s="2">
        <v>46156.467546296299</v>
      </c>
      <c r="AG2169" s="2">
        <v>190495</v>
      </c>
    </row>
    <row r="2170" spans="1:33" ht="45" x14ac:dyDescent="0.25">
      <c r="A2170" s="2" t="s">
        <v>28315</v>
      </c>
      <c r="B2170" s="2" t="s">
        <v>28201</v>
      </c>
      <c r="C2170" s="2" t="s">
        <v>28316</v>
      </c>
      <c r="F2170" s="2" t="s">
        <v>24742</v>
      </c>
      <c r="G2170" s="2" t="s">
        <v>24743</v>
      </c>
      <c r="H2170" s="2" t="s">
        <v>13667</v>
      </c>
      <c r="I2170" s="2" t="s">
        <v>24744</v>
      </c>
      <c r="J2170" s="2" t="s">
        <v>28</v>
      </c>
      <c r="K2170" s="2" t="s">
        <v>173</v>
      </c>
      <c r="L2170" s="2" t="s">
        <v>475</v>
      </c>
      <c r="M2170" s="2" t="s">
        <v>476</v>
      </c>
      <c r="N2170" s="2" t="s">
        <v>3440</v>
      </c>
      <c r="O2170" s="2" t="s">
        <v>19490</v>
      </c>
      <c r="P2170" s="24">
        <v>0</v>
      </c>
      <c r="Q2170" s="24">
        <v>0</v>
      </c>
      <c r="R2170" s="27" t="s">
        <v>1579</v>
      </c>
      <c r="S2170" s="28" t="s">
        <v>1589</v>
      </c>
      <c r="T2170" s="2" t="s">
        <v>33</v>
      </c>
      <c r="U2170" s="2">
        <v>412000</v>
      </c>
      <c r="V2170" s="2" t="s">
        <v>28201</v>
      </c>
      <c r="W2170" s="2" t="s">
        <v>34</v>
      </c>
      <c r="X2170" s="58" t="s">
        <v>27804</v>
      </c>
      <c r="Y2170" s="2" t="s">
        <v>39</v>
      </c>
      <c r="Z2170" s="2">
        <v>412000</v>
      </c>
      <c r="AA2170" s="2" t="s">
        <v>40</v>
      </c>
      <c r="AB2170" s="58">
        <v>46156.480706018519</v>
      </c>
      <c r="AC2170" s="2">
        <v>0</v>
      </c>
      <c r="AD2170" s="104">
        <v>412000</v>
      </c>
      <c r="AE2170" s="2">
        <v>46156.480706018519</v>
      </c>
      <c r="AG2170" s="2">
        <v>187886</v>
      </c>
    </row>
    <row r="2171" spans="1:33" ht="60" x14ac:dyDescent="0.25">
      <c r="A2171" s="2" t="s">
        <v>29214</v>
      </c>
      <c r="B2171" s="2" t="s">
        <v>28201</v>
      </c>
      <c r="C2171" s="2" t="s">
        <v>29215</v>
      </c>
      <c r="F2171" s="2" t="s">
        <v>28319</v>
      </c>
      <c r="G2171" s="2" t="s">
        <v>28320</v>
      </c>
      <c r="H2171" s="2" t="s">
        <v>28321</v>
      </c>
      <c r="I2171" s="2" t="s">
        <v>28322</v>
      </c>
      <c r="J2171" s="2" t="s">
        <v>28</v>
      </c>
      <c r="K2171" s="2" t="s">
        <v>29</v>
      </c>
      <c r="L2171" s="2" t="s">
        <v>213</v>
      </c>
      <c r="M2171" s="2" t="s">
        <v>214</v>
      </c>
      <c r="N2171" s="2" t="s">
        <v>3625</v>
      </c>
      <c r="O2171" s="2" t="s">
        <v>705</v>
      </c>
      <c r="P2171" s="24">
        <v>0</v>
      </c>
      <c r="Q2171" s="24">
        <v>0</v>
      </c>
      <c r="R2171" s="27" t="s">
        <v>1578</v>
      </c>
      <c r="S2171" s="28" t="s">
        <v>1585</v>
      </c>
      <c r="T2171" s="2" t="s">
        <v>38</v>
      </c>
      <c r="U2171" s="2">
        <v>0</v>
      </c>
      <c r="V2171" s="2" t="s">
        <v>28201</v>
      </c>
      <c r="W2171" s="2" t="s">
        <v>34</v>
      </c>
      <c r="AC2171" s="2">
        <v>0</v>
      </c>
      <c r="AD2171" s="104"/>
    </row>
    <row r="2172" spans="1:33" ht="45" x14ac:dyDescent="0.25">
      <c r="A2172" s="2" t="s">
        <v>28317</v>
      </c>
      <c r="B2172" s="2" t="s">
        <v>28201</v>
      </c>
      <c r="C2172" s="2" t="s">
        <v>28318</v>
      </c>
      <c r="F2172" s="2" t="s">
        <v>28319</v>
      </c>
      <c r="G2172" s="2" t="s">
        <v>28320</v>
      </c>
      <c r="H2172" s="2" t="s">
        <v>28321</v>
      </c>
      <c r="I2172" s="2" t="s">
        <v>28322</v>
      </c>
      <c r="J2172" s="2" t="s">
        <v>28</v>
      </c>
      <c r="K2172" s="2" t="s">
        <v>29</v>
      </c>
      <c r="L2172" s="2" t="s">
        <v>213</v>
      </c>
      <c r="M2172" s="2" t="s">
        <v>214</v>
      </c>
      <c r="N2172" s="2" t="s">
        <v>3625</v>
      </c>
      <c r="O2172" s="2" t="s">
        <v>32</v>
      </c>
      <c r="P2172" s="24">
        <v>0</v>
      </c>
      <c r="Q2172" s="24">
        <v>1</v>
      </c>
      <c r="R2172" s="27" t="s">
        <v>1568</v>
      </c>
      <c r="S2172" s="28" t="s">
        <v>1589</v>
      </c>
      <c r="T2172" s="2" t="s">
        <v>33</v>
      </c>
      <c r="U2172" s="2">
        <v>412000</v>
      </c>
      <c r="V2172" s="2" t="s">
        <v>28201</v>
      </c>
      <c r="W2172" s="2" t="s">
        <v>34</v>
      </c>
      <c r="X2172" s="58" t="s">
        <v>27804</v>
      </c>
      <c r="Z2172" s="2">
        <v>412000</v>
      </c>
      <c r="AB2172" s="58">
        <v>46156.423368055555</v>
      </c>
      <c r="AC2172" s="2">
        <v>0</v>
      </c>
      <c r="AD2172" s="104">
        <v>412000</v>
      </c>
      <c r="AE2172" s="2">
        <v>46156.423368055555</v>
      </c>
      <c r="AG2172" s="2">
        <v>188445</v>
      </c>
    </row>
    <row r="2173" spans="1:33" ht="60" x14ac:dyDescent="0.25">
      <c r="A2173" s="2" t="s">
        <v>29216</v>
      </c>
      <c r="B2173" s="2" t="s">
        <v>28201</v>
      </c>
      <c r="C2173" s="2" t="s">
        <v>29217</v>
      </c>
      <c r="F2173" s="2" t="s">
        <v>28331</v>
      </c>
      <c r="G2173" s="2" t="s">
        <v>28332</v>
      </c>
      <c r="H2173" s="2" t="s">
        <v>12467</v>
      </c>
      <c r="I2173" s="2" t="s">
        <v>28333</v>
      </c>
      <c r="J2173" s="2" t="s">
        <v>28</v>
      </c>
      <c r="K2173" s="2" t="s">
        <v>173</v>
      </c>
      <c r="L2173" s="2" t="s">
        <v>110</v>
      </c>
      <c r="M2173" s="2" t="s">
        <v>410</v>
      </c>
      <c r="N2173" s="2" t="s">
        <v>3331</v>
      </c>
      <c r="O2173" s="2" t="s">
        <v>32</v>
      </c>
      <c r="P2173" s="24">
        <v>0</v>
      </c>
      <c r="Q2173" s="24">
        <v>1</v>
      </c>
      <c r="R2173" s="27" t="s">
        <v>1568</v>
      </c>
      <c r="S2173" s="28" t="s">
        <v>1585</v>
      </c>
      <c r="T2173" s="2" t="s">
        <v>38</v>
      </c>
      <c r="U2173" s="2">
        <v>2060000</v>
      </c>
      <c r="V2173" s="2" t="s">
        <v>28201</v>
      </c>
      <c r="W2173" s="2" t="s">
        <v>34</v>
      </c>
      <c r="X2173" s="58" t="s">
        <v>28081</v>
      </c>
      <c r="Z2173" s="2">
        <v>2060000</v>
      </c>
      <c r="AB2173" s="58">
        <v>46155.582928240743</v>
      </c>
      <c r="AC2173" s="2">
        <v>0</v>
      </c>
      <c r="AD2173" s="104">
        <v>2060000</v>
      </c>
      <c r="AE2173" s="2">
        <v>46155.582928240743</v>
      </c>
      <c r="AG2173" s="2">
        <v>187891</v>
      </c>
    </row>
    <row r="2174" spans="1:33" ht="60" x14ac:dyDescent="0.25">
      <c r="A2174" s="2" t="s">
        <v>29218</v>
      </c>
      <c r="B2174" s="2" t="s">
        <v>28201</v>
      </c>
      <c r="C2174" s="2" t="s">
        <v>29219</v>
      </c>
      <c r="F2174" s="2" t="s">
        <v>28325</v>
      </c>
      <c r="G2174" s="2" t="s">
        <v>28326</v>
      </c>
      <c r="H2174" s="2" t="s">
        <v>28327</v>
      </c>
      <c r="I2174" s="2" t="s">
        <v>28328</v>
      </c>
      <c r="J2174" s="2" t="s">
        <v>28</v>
      </c>
      <c r="K2174" s="2" t="s">
        <v>78</v>
      </c>
      <c r="L2174" s="2" t="s">
        <v>236</v>
      </c>
      <c r="M2174" s="2" t="s">
        <v>237</v>
      </c>
      <c r="N2174" s="2" t="s">
        <v>5208</v>
      </c>
      <c r="O2174" s="2" t="s">
        <v>32</v>
      </c>
      <c r="P2174" s="24">
        <v>0</v>
      </c>
      <c r="Q2174" s="24">
        <v>15</v>
      </c>
      <c r="R2174" s="27" t="s">
        <v>1568</v>
      </c>
      <c r="S2174" s="28" t="s">
        <v>1585</v>
      </c>
      <c r="T2174" s="2" t="s">
        <v>38</v>
      </c>
      <c r="U2174" s="2">
        <v>2060000</v>
      </c>
      <c r="V2174" s="2" t="s">
        <v>28201</v>
      </c>
      <c r="W2174" s="2" t="s">
        <v>34</v>
      </c>
      <c r="X2174" s="58" t="s">
        <v>28081</v>
      </c>
      <c r="Z2174" s="2">
        <v>2060000</v>
      </c>
      <c r="AB2174" s="58">
        <v>46155.560312499998</v>
      </c>
      <c r="AC2174" s="2">
        <v>0</v>
      </c>
      <c r="AD2174" s="104">
        <v>2060000</v>
      </c>
      <c r="AE2174" s="2">
        <v>46155.560312499998</v>
      </c>
      <c r="AG2174" s="2">
        <v>188447</v>
      </c>
    </row>
    <row r="2175" spans="1:33" ht="45" x14ac:dyDescent="0.25">
      <c r="A2175" s="2" t="s">
        <v>29579</v>
      </c>
      <c r="B2175" s="2" t="s">
        <v>28201</v>
      </c>
      <c r="C2175" s="2" t="s">
        <v>29580</v>
      </c>
      <c r="F2175" s="2" t="s">
        <v>29581</v>
      </c>
      <c r="G2175" s="2" t="s">
        <v>29582</v>
      </c>
      <c r="H2175" s="2" t="s">
        <v>29583</v>
      </c>
      <c r="I2175" s="2" t="s">
        <v>27467</v>
      </c>
      <c r="J2175" s="2" t="s">
        <v>28</v>
      </c>
      <c r="K2175" s="2" t="s">
        <v>78</v>
      </c>
      <c r="L2175" s="2" t="s">
        <v>41</v>
      </c>
      <c r="M2175" s="2" t="s">
        <v>1310</v>
      </c>
      <c r="N2175" s="2" t="s">
        <v>8147</v>
      </c>
      <c r="O2175" s="2" t="s">
        <v>706</v>
      </c>
      <c r="P2175" s="24">
        <v>0</v>
      </c>
      <c r="Q2175" s="24">
        <v>0</v>
      </c>
      <c r="R2175" s="27" t="s">
        <v>1578</v>
      </c>
      <c r="S2175" s="28" t="s">
        <v>1582</v>
      </c>
      <c r="T2175" s="2" t="s">
        <v>160</v>
      </c>
      <c r="U2175" s="2">
        <v>0</v>
      </c>
      <c r="V2175" s="2" t="s">
        <v>28081</v>
      </c>
      <c r="W2175" s="2" t="s">
        <v>34</v>
      </c>
      <c r="AC2175" s="2">
        <v>0</v>
      </c>
      <c r="AD2175" s="104"/>
    </row>
    <row r="2176" spans="1:33" ht="45" x14ac:dyDescent="0.25">
      <c r="A2176" s="2" t="s">
        <v>28323</v>
      </c>
      <c r="B2176" s="2" t="s">
        <v>28201</v>
      </c>
      <c r="C2176" s="2" t="s">
        <v>28324</v>
      </c>
      <c r="F2176" s="2" t="s">
        <v>28325</v>
      </c>
      <c r="G2176" s="2" t="s">
        <v>28326</v>
      </c>
      <c r="H2176" s="2" t="s">
        <v>28327</v>
      </c>
      <c r="I2176" s="2" t="s">
        <v>28328</v>
      </c>
      <c r="J2176" s="2" t="s">
        <v>28</v>
      </c>
      <c r="K2176" s="2" t="s">
        <v>78</v>
      </c>
      <c r="L2176" s="2" t="s">
        <v>236</v>
      </c>
      <c r="M2176" s="2" t="s">
        <v>237</v>
      </c>
      <c r="N2176" s="2" t="s">
        <v>5208</v>
      </c>
      <c r="O2176" s="2" t="s">
        <v>705</v>
      </c>
      <c r="P2176" s="24">
        <v>0</v>
      </c>
      <c r="Q2176" s="24">
        <v>0</v>
      </c>
      <c r="R2176" s="27" t="s">
        <v>1578</v>
      </c>
      <c r="S2176" s="28" t="s">
        <v>1589</v>
      </c>
      <c r="T2176" s="2" t="s">
        <v>33</v>
      </c>
      <c r="U2176" s="2">
        <v>0</v>
      </c>
      <c r="V2176" s="2" t="s">
        <v>28201</v>
      </c>
      <c r="W2176" s="2" t="s">
        <v>34</v>
      </c>
      <c r="AC2176" s="2">
        <v>0</v>
      </c>
      <c r="AD2176" s="104"/>
    </row>
    <row r="2177" spans="1:33" ht="45" x14ac:dyDescent="0.25">
      <c r="A2177" s="2" t="s">
        <v>28329</v>
      </c>
      <c r="B2177" s="2" t="s">
        <v>28201</v>
      </c>
      <c r="C2177" s="2" t="s">
        <v>28330</v>
      </c>
      <c r="F2177" s="2" t="s">
        <v>28331</v>
      </c>
      <c r="G2177" s="2" t="s">
        <v>28332</v>
      </c>
      <c r="H2177" s="2" t="s">
        <v>12467</v>
      </c>
      <c r="I2177" s="2" t="s">
        <v>28333</v>
      </c>
      <c r="J2177" s="2" t="s">
        <v>28</v>
      </c>
      <c r="K2177" s="2" t="s">
        <v>173</v>
      </c>
      <c r="L2177" s="2" t="s">
        <v>110</v>
      </c>
      <c r="M2177" s="2" t="s">
        <v>410</v>
      </c>
      <c r="N2177" s="2" t="s">
        <v>3331</v>
      </c>
      <c r="O2177" s="2" t="s">
        <v>32</v>
      </c>
      <c r="P2177" s="24">
        <v>0</v>
      </c>
      <c r="Q2177" s="24">
        <v>1</v>
      </c>
      <c r="R2177" s="27" t="s">
        <v>1568</v>
      </c>
      <c r="S2177" s="28" t="s">
        <v>1589</v>
      </c>
      <c r="T2177" s="2" t="s">
        <v>33</v>
      </c>
      <c r="U2177" s="2">
        <v>412000</v>
      </c>
      <c r="V2177" s="2" t="s">
        <v>28201</v>
      </c>
      <c r="W2177" s="2" t="s">
        <v>34</v>
      </c>
      <c r="X2177" s="58" t="s">
        <v>28081</v>
      </c>
      <c r="Z2177" s="2">
        <v>412000</v>
      </c>
      <c r="AB2177" s="58">
        <v>46155.583252314813</v>
      </c>
      <c r="AC2177" s="2">
        <v>0</v>
      </c>
      <c r="AD2177" s="104">
        <v>412000</v>
      </c>
      <c r="AE2177" s="2">
        <v>46155.583252314813</v>
      </c>
      <c r="AG2177" s="2">
        <v>187885</v>
      </c>
    </row>
    <row r="2178" spans="1:33" ht="60" x14ac:dyDescent="0.25">
      <c r="A2178" s="2" t="s">
        <v>29220</v>
      </c>
      <c r="B2178" s="2" t="s">
        <v>28201</v>
      </c>
      <c r="C2178" s="2" t="s">
        <v>29221</v>
      </c>
      <c r="F2178" s="2" t="s">
        <v>10155</v>
      </c>
      <c r="G2178" s="2" t="s">
        <v>10156</v>
      </c>
      <c r="H2178" s="2" t="s">
        <v>10157</v>
      </c>
      <c r="I2178" s="2" t="s">
        <v>22615</v>
      </c>
      <c r="J2178" s="2" t="s">
        <v>28</v>
      </c>
      <c r="K2178" s="2" t="s">
        <v>68</v>
      </c>
      <c r="L2178" s="2" t="s">
        <v>1853</v>
      </c>
      <c r="M2178" s="2" t="s">
        <v>1725</v>
      </c>
      <c r="N2178" s="2" t="s">
        <v>3162</v>
      </c>
      <c r="O2178" s="2" t="s">
        <v>32</v>
      </c>
      <c r="P2178" s="24">
        <v>0</v>
      </c>
      <c r="Q2178" s="24">
        <v>2</v>
      </c>
      <c r="R2178" s="27" t="s">
        <v>1568</v>
      </c>
      <c r="S2178" s="28" t="s">
        <v>1585</v>
      </c>
      <c r="T2178" s="2" t="s">
        <v>38</v>
      </c>
      <c r="U2178" s="2">
        <v>2060000</v>
      </c>
      <c r="V2178" s="2" t="s">
        <v>28201</v>
      </c>
      <c r="W2178" s="2" t="s">
        <v>34</v>
      </c>
      <c r="X2178" s="58" t="s">
        <v>28081</v>
      </c>
      <c r="Z2178" s="2">
        <v>2060000</v>
      </c>
      <c r="AB2178" s="58">
        <v>46155.508912037039</v>
      </c>
      <c r="AC2178" s="2">
        <v>0</v>
      </c>
      <c r="AD2178" s="104">
        <v>2060000</v>
      </c>
      <c r="AE2178" s="2">
        <v>46155.508912037039</v>
      </c>
      <c r="AG2178" s="2">
        <v>187897</v>
      </c>
    </row>
    <row r="2179" spans="1:33" ht="45" x14ac:dyDescent="0.25">
      <c r="A2179" s="2" t="s">
        <v>28334</v>
      </c>
      <c r="B2179" s="2" t="s">
        <v>28201</v>
      </c>
      <c r="C2179" s="2" t="s">
        <v>28335</v>
      </c>
      <c r="F2179" s="2" t="s">
        <v>28336</v>
      </c>
      <c r="G2179" s="2" t="s">
        <v>28337</v>
      </c>
      <c r="H2179" s="2" t="s">
        <v>28338</v>
      </c>
      <c r="I2179" s="2" t="s">
        <v>28339</v>
      </c>
      <c r="J2179" s="2" t="s">
        <v>28</v>
      </c>
      <c r="K2179" s="2" t="s">
        <v>68</v>
      </c>
      <c r="L2179" s="2" t="s">
        <v>99</v>
      </c>
      <c r="M2179" s="2" t="s">
        <v>22778</v>
      </c>
      <c r="N2179" s="2" t="s">
        <v>22779</v>
      </c>
      <c r="O2179" s="3" t="s">
        <v>32</v>
      </c>
      <c r="P2179" s="24">
        <v>0</v>
      </c>
      <c r="Q2179" s="24">
        <v>1</v>
      </c>
      <c r="R2179" s="27" t="s">
        <v>1568</v>
      </c>
      <c r="S2179" s="28" t="s">
        <v>1589</v>
      </c>
      <c r="T2179" s="2" t="s">
        <v>33</v>
      </c>
      <c r="U2179" s="2">
        <v>412000</v>
      </c>
      <c r="V2179" s="2" t="s">
        <v>28201</v>
      </c>
      <c r="W2179" s="2" t="s">
        <v>34</v>
      </c>
      <c r="X2179" s="58" t="s">
        <v>28201</v>
      </c>
      <c r="Z2179" s="2">
        <v>412000</v>
      </c>
      <c r="AB2179" s="58">
        <v>46154.464953703704</v>
      </c>
      <c r="AC2179" s="2">
        <v>0</v>
      </c>
      <c r="AD2179" s="104">
        <v>412000</v>
      </c>
      <c r="AE2179" s="2">
        <v>46154.464953703704</v>
      </c>
      <c r="AG2179" s="2">
        <v>187895</v>
      </c>
    </row>
    <row r="2180" spans="1:33" ht="45" x14ac:dyDescent="0.25">
      <c r="A2180" s="2" t="s">
        <v>28340</v>
      </c>
      <c r="B2180" s="2" t="s">
        <v>28201</v>
      </c>
      <c r="C2180" s="2" t="s">
        <v>28341</v>
      </c>
      <c r="F2180" s="2" t="s">
        <v>28342</v>
      </c>
      <c r="G2180" s="2" t="s">
        <v>28343</v>
      </c>
      <c r="H2180" s="2" t="s">
        <v>28344</v>
      </c>
      <c r="I2180" s="2" t="s">
        <v>28345</v>
      </c>
      <c r="J2180" s="2" t="s">
        <v>28</v>
      </c>
      <c r="K2180" s="2" t="s">
        <v>43</v>
      </c>
      <c r="L2180" s="2" t="s">
        <v>157</v>
      </c>
      <c r="M2180" s="2" t="s">
        <v>360</v>
      </c>
      <c r="N2180" s="2" t="s">
        <v>3026</v>
      </c>
      <c r="O2180" s="2" t="s">
        <v>705</v>
      </c>
      <c r="P2180" s="24">
        <v>0</v>
      </c>
      <c r="Q2180" s="24">
        <v>0</v>
      </c>
      <c r="R2180" s="27" t="s">
        <v>1578</v>
      </c>
      <c r="S2180" s="28" t="s">
        <v>1589</v>
      </c>
      <c r="T2180" s="2" t="s">
        <v>33</v>
      </c>
      <c r="U2180" s="2">
        <v>0</v>
      </c>
      <c r="V2180" s="2" t="s">
        <v>28081</v>
      </c>
      <c r="W2180" s="2" t="s">
        <v>34</v>
      </c>
      <c r="AC2180" s="2">
        <v>0</v>
      </c>
      <c r="AD2180" s="104"/>
    </row>
    <row r="2181" spans="1:33" ht="60" x14ac:dyDescent="0.25">
      <c r="A2181" s="2" t="s">
        <v>29222</v>
      </c>
      <c r="B2181" s="2" t="s">
        <v>28201</v>
      </c>
      <c r="C2181" s="2" t="s">
        <v>29223</v>
      </c>
      <c r="F2181" s="2" t="s">
        <v>29123</v>
      </c>
      <c r="G2181" s="2" t="s">
        <v>29124</v>
      </c>
      <c r="H2181" s="2" t="s">
        <v>29125</v>
      </c>
      <c r="I2181" s="2" t="s">
        <v>29126</v>
      </c>
      <c r="J2181" s="2" t="s">
        <v>28</v>
      </c>
      <c r="K2181" s="2" t="s">
        <v>43</v>
      </c>
      <c r="L2181" s="2" t="s">
        <v>44</v>
      </c>
      <c r="M2181" s="2" t="s">
        <v>45</v>
      </c>
      <c r="N2181" s="2" t="s">
        <v>2977</v>
      </c>
      <c r="O2181" s="2" t="s">
        <v>19606</v>
      </c>
      <c r="P2181" s="24">
        <v>0</v>
      </c>
      <c r="Q2181" s="24">
        <v>0</v>
      </c>
      <c r="R2181" s="27" t="s">
        <v>1578</v>
      </c>
      <c r="S2181" s="28" t="s">
        <v>1585</v>
      </c>
      <c r="T2181" s="2" t="s">
        <v>38</v>
      </c>
      <c r="U2181" s="2">
        <v>0</v>
      </c>
      <c r="V2181" s="2" t="s">
        <v>28201</v>
      </c>
      <c r="W2181" s="2" t="s">
        <v>34</v>
      </c>
      <c r="X2181" s="58" t="s">
        <v>28201</v>
      </c>
      <c r="Y2181" s="2" t="s">
        <v>87</v>
      </c>
      <c r="AA2181" s="2" t="s">
        <v>88</v>
      </c>
      <c r="AB2181" s="58">
        <v>46154.840960648151</v>
      </c>
      <c r="AC2181" s="2">
        <v>0</v>
      </c>
      <c r="AD2181" s="104"/>
      <c r="AE2181" s="2">
        <v>46154.840960648151</v>
      </c>
      <c r="AG2181" s="2">
        <v>187687</v>
      </c>
    </row>
    <row r="2182" spans="1:33" ht="60" x14ac:dyDescent="0.25">
      <c r="A2182" s="2" t="s">
        <v>28346</v>
      </c>
      <c r="B2182" s="2" t="s">
        <v>28201</v>
      </c>
      <c r="C2182" s="2" t="s">
        <v>28347</v>
      </c>
      <c r="F2182" s="2" t="s">
        <v>28348</v>
      </c>
      <c r="G2182" s="2" t="s">
        <v>28349</v>
      </c>
      <c r="H2182" s="2" t="s">
        <v>28350</v>
      </c>
      <c r="I2182" s="2" t="s">
        <v>28351</v>
      </c>
      <c r="J2182" s="2" t="s">
        <v>28</v>
      </c>
      <c r="K2182" s="2" t="s">
        <v>68</v>
      </c>
      <c r="L2182" s="2" t="s">
        <v>165</v>
      </c>
      <c r="M2182" s="2" t="s">
        <v>166</v>
      </c>
      <c r="N2182" s="2" t="s">
        <v>4224</v>
      </c>
      <c r="O2182" s="2" t="s">
        <v>32</v>
      </c>
      <c r="P2182" s="24">
        <v>0</v>
      </c>
      <c r="Q2182" s="24">
        <v>1</v>
      </c>
      <c r="R2182" s="27" t="s">
        <v>1568</v>
      </c>
      <c r="S2182" s="28" t="s">
        <v>1589</v>
      </c>
      <c r="T2182" s="2" t="s">
        <v>33</v>
      </c>
      <c r="U2182" s="2">
        <v>412000</v>
      </c>
      <c r="V2182" s="2" t="s">
        <v>27804</v>
      </c>
      <c r="W2182" s="2" t="s">
        <v>34</v>
      </c>
      <c r="X2182" s="58" t="s">
        <v>31234</v>
      </c>
      <c r="Z2182" s="2">
        <v>412000</v>
      </c>
      <c r="AB2182" s="58">
        <v>46177.628125000003</v>
      </c>
      <c r="AC2182" s="2">
        <v>0</v>
      </c>
      <c r="AD2182" s="104">
        <v>412000</v>
      </c>
      <c r="AE2182" s="2">
        <v>46177.628125000003</v>
      </c>
      <c r="AG2182" s="2">
        <v>193611</v>
      </c>
    </row>
    <row r="2183" spans="1:33" ht="45" x14ac:dyDescent="0.25">
      <c r="A2183" s="2" t="s">
        <v>28352</v>
      </c>
      <c r="B2183" s="2" t="s">
        <v>28201</v>
      </c>
      <c r="C2183" s="2" t="s">
        <v>28353</v>
      </c>
      <c r="F2183" s="2" t="s">
        <v>28354</v>
      </c>
      <c r="G2183" s="2" t="s">
        <v>28355</v>
      </c>
      <c r="H2183" s="2" t="s">
        <v>28356</v>
      </c>
      <c r="I2183" s="2" t="s">
        <v>28357</v>
      </c>
      <c r="J2183" s="2" t="s">
        <v>28</v>
      </c>
      <c r="K2183" s="2" t="s">
        <v>29</v>
      </c>
      <c r="L2183" s="2" t="s">
        <v>460</v>
      </c>
      <c r="M2183" s="2" t="s">
        <v>461</v>
      </c>
      <c r="N2183" s="2" t="s">
        <v>2903</v>
      </c>
      <c r="O2183" s="2" t="s">
        <v>32</v>
      </c>
      <c r="P2183" s="24">
        <v>0</v>
      </c>
      <c r="Q2183" s="24">
        <v>1</v>
      </c>
      <c r="R2183" s="27" t="s">
        <v>1568</v>
      </c>
      <c r="S2183" s="28" t="s">
        <v>1589</v>
      </c>
      <c r="T2183" s="2" t="s">
        <v>33</v>
      </c>
      <c r="U2183" s="2">
        <v>412000</v>
      </c>
      <c r="V2183" s="2" t="s">
        <v>28201</v>
      </c>
      <c r="W2183" s="2" t="s">
        <v>34</v>
      </c>
      <c r="X2183" s="58" t="s">
        <v>28201</v>
      </c>
      <c r="Z2183" s="2">
        <v>412000</v>
      </c>
      <c r="AB2183" s="58">
        <v>46154.437430555554</v>
      </c>
      <c r="AC2183" s="2">
        <v>0</v>
      </c>
      <c r="AD2183" s="104">
        <v>412000</v>
      </c>
      <c r="AE2183" s="2">
        <v>46154.437430555554</v>
      </c>
      <c r="AG2183" s="2">
        <v>187624</v>
      </c>
    </row>
    <row r="2184" spans="1:33" ht="45" x14ac:dyDescent="0.25">
      <c r="A2184" s="2" t="s">
        <v>28358</v>
      </c>
      <c r="B2184" s="2" t="s">
        <v>28201</v>
      </c>
      <c r="C2184" s="2" t="s">
        <v>28359</v>
      </c>
      <c r="F2184" s="2" t="s">
        <v>28360</v>
      </c>
      <c r="G2184" s="2" t="s">
        <v>28361</v>
      </c>
      <c r="H2184" s="2" t="s">
        <v>16148</v>
      </c>
      <c r="I2184" s="2" t="s">
        <v>28362</v>
      </c>
      <c r="J2184" s="2" t="s">
        <v>28</v>
      </c>
      <c r="K2184" s="2" t="s">
        <v>78</v>
      </c>
      <c r="L2184" s="2" t="s">
        <v>636</v>
      </c>
      <c r="M2184" s="2" t="s">
        <v>653</v>
      </c>
      <c r="N2184" s="2" t="s">
        <v>3751</v>
      </c>
      <c r="O2184" s="2" t="s">
        <v>705</v>
      </c>
      <c r="P2184" s="24">
        <v>0</v>
      </c>
      <c r="Q2184" s="24">
        <v>0</v>
      </c>
      <c r="R2184" s="27" t="s">
        <v>1578</v>
      </c>
      <c r="S2184" s="28" t="s">
        <v>1589</v>
      </c>
      <c r="T2184" s="2" t="s">
        <v>33</v>
      </c>
      <c r="U2184" s="2">
        <v>0</v>
      </c>
      <c r="V2184" s="2" t="s">
        <v>27804</v>
      </c>
      <c r="W2184" s="2" t="s">
        <v>34</v>
      </c>
      <c r="AC2184" s="2">
        <v>0</v>
      </c>
      <c r="AD2184" s="104"/>
    </row>
    <row r="2185" spans="1:33" ht="60" x14ac:dyDescent="0.25">
      <c r="A2185" s="2" t="s">
        <v>29224</v>
      </c>
      <c r="B2185" s="2" t="s">
        <v>28201</v>
      </c>
      <c r="C2185" s="2" t="s">
        <v>29225</v>
      </c>
      <c r="F2185" s="2" t="s">
        <v>28360</v>
      </c>
      <c r="G2185" s="2" t="s">
        <v>28361</v>
      </c>
      <c r="H2185" s="2" t="s">
        <v>16148</v>
      </c>
      <c r="I2185" s="2" t="s">
        <v>28362</v>
      </c>
      <c r="J2185" s="2" t="s">
        <v>28</v>
      </c>
      <c r="K2185" s="2" t="s">
        <v>78</v>
      </c>
      <c r="L2185" s="2" t="s">
        <v>636</v>
      </c>
      <c r="M2185" s="2" t="s">
        <v>653</v>
      </c>
      <c r="N2185" s="2" t="s">
        <v>3751</v>
      </c>
      <c r="O2185" s="2" t="s">
        <v>32</v>
      </c>
      <c r="P2185" s="24">
        <v>0</v>
      </c>
      <c r="Q2185" s="24">
        <v>2</v>
      </c>
      <c r="R2185" s="27" t="s">
        <v>1568</v>
      </c>
      <c r="S2185" s="28" t="s">
        <v>1585</v>
      </c>
      <c r="T2185" s="2" t="s">
        <v>38</v>
      </c>
      <c r="U2185" s="2">
        <v>2060000</v>
      </c>
      <c r="V2185" s="2" t="s">
        <v>27804</v>
      </c>
      <c r="W2185" s="2" t="s">
        <v>34</v>
      </c>
      <c r="X2185" s="58" t="s">
        <v>27804</v>
      </c>
      <c r="Z2185" s="2">
        <v>2060000</v>
      </c>
      <c r="AB2185" s="58">
        <v>46156.685231481482</v>
      </c>
      <c r="AC2185" s="2">
        <v>0</v>
      </c>
      <c r="AD2185" s="104">
        <v>2060000</v>
      </c>
      <c r="AE2185" s="2">
        <v>46156.685231481482</v>
      </c>
      <c r="AG2185" s="2">
        <v>191458</v>
      </c>
    </row>
    <row r="2186" spans="1:33" ht="45" x14ac:dyDescent="0.25">
      <c r="A2186" s="2" t="s">
        <v>28363</v>
      </c>
      <c r="B2186" s="2" t="s">
        <v>28201</v>
      </c>
      <c r="C2186" s="2" t="s">
        <v>28364</v>
      </c>
      <c r="F2186" s="2" t="s">
        <v>28365</v>
      </c>
      <c r="G2186" s="2" t="s">
        <v>28366</v>
      </c>
      <c r="H2186" s="2" t="s">
        <v>4339</v>
      </c>
      <c r="I2186" s="2" t="s">
        <v>28367</v>
      </c>
      <c r="J2186" s="2" t="s">
        <v>28</v>
      </c>
      <c r="K2186" s="2" t="s">
        <v>173</v>
      </c>
      <c r="L2186" s="2" t="s">
        <v>57</v>
      </c>
      <c r="M2186" s="2" t="s">
        <v>346</v>
      </c>
      <c r="N2186" s="2" t="s">
        <v>4904</v>
      </c>
      <c r="O2186" s="2" t="s">
        <v>32</v>
      </c>
      <c r="P2186" s="24">
        <v>0</v>
      </c>
      <c r="Q2186" s="24">
        <v>1</v>
      </c>
      <c r="R2186" s="27" t="s">
        <v>1568</v>
      </c>
      <c r="S2186" s="28" t="s">
        <v>1589</v>
      </c>
      <c r="T2186" s="2" t="s">
        <v>33</v>
      </c>
      <c r="U2186" s="2">
        <v>412000</v>
      </c>
      <c r="V2186" s="2" t="s">
        <v>28201</v>
      </c>
      <c r="W2186" s="2" t="s">
        <v>34</v>
      </c>
      <c r="X2186" s="58" t="s">
        <v>27804</v>
      </c>
      <c r="Z2186" s="2">
        <v>412000</v>
      </c>
      <c r="AB2186" s="58">
        <v>46156.453090277777</v>
      </c>
      <c r="AC2186" s="2">
        <v>0</v>
      </c>
      <c r="AD2186" s="104">
        <v>412000</v>
      </c>
      <c r="AE2186" s="2">
        <v>46156.453090277777</v>
      </c>
      <c r="AG2186" s="2">
        <v>187884</v>
      </c>
    </row>
    <row r="2187" spans="1:33" ht="60" x14ac:dyDescent="0.25">
      <c r="A2187" s="2" t="s">
        <v>28368</v>
      </c>
      <c r="B2187" s="2" t="s">
        <v>28201</v>
      </c>
      <c r="C2187" s="2" t="s">
        <v>28369</v>
      </c>
      <c r="F2187" s="2" t="s">
        <v>28370</v>
      </c>
      <c r="G2187" s="2" t="s">
        <v>28371</v>
      </c>
      <c r="H2187" s="2" t="s">
        <v>28372</v>
      </c>
      <c r="I2187" s="2" t="s">
        <v>28373</v>
      </c>
      <c r="J2187" s="2" t="s">
        <v>28</v>
      </c>
      <c r="K2187" s="2" t="s">
        <v>173</v>
      </c>
      <c r="L2187" s="2" t="s">
        <v>368</v>
      </c>
      <c r="M2187" s="2" t="s">
        <v>369</v>
      </c>
      <c r="N2187" s="2" t="s">
        <v>4382</v>
      </c>
      <c r="O2187" s="2" t="s">
        <v>705</v>
      </c>
      <c r="P2187" s="24">
        <v>0</v>
      </c>
      <c r="Q2187" s="24">
        <v>0</v>
      </c>
      <c r="R2187" s="27" t="s">
        <v>1578</v>
      </c>
      <c r="S2187" s="28" t="s">
        <v>1589</v>
      </c>
      <c r="T2187" s="2" t="s">
        <v>33</v>
      </c>
      <c r="U2187" s="2">
        <v>0</v>
      </c>
      <c r="V2187" s="2" t="s">
        <v>28201</v>
      </c>
      <c r="W2187" s="2" t="s">
        <v>34</v>
      </c>
      <c r="AC2187" s="2">
        <v>0</v>
      </c>
      <c r="AD2187" s="104"/>
    </row>
    <row r="2188" spans="1:33" ht="60" x14ac:dyDescent="0.25">
      <c r="A2188" s="2" t="s">
        <v>29226</v>
      </c>
      <c r="B2188" s="2" t="s">
        <v>28201</v>
      </c>
      <c r="C2188" s="2" t="s">
        <v>29227</v>
      </c>
      <c r="F2188" s="2" t="s">
        <v>19207</v>
      </c>
      <c r="G2188" s="2" t="s">
        <v>19208</v>
      </c>
      <c r="H2188" s="2" t="s">
        <v>19209</v>
      </c>
      <c r="I2188" s="2" t="s">
        <v>22335</v>
      </c>
      <c r="J2188" s="2" t="s">
        <v>28</v>
      </c>
      <c r="K2188" s="2" t="s">
        <v>68</v>
      </c>
      <c r="L2188" s="2" t="s">
        <v>335</v>
      </c>
      <c r="M2188" s="2" t="s">
        <v>336</v>
      </c>
      <c r="N2188" s="2" t="s">
        <v>5291</v>
      </c>
      <c r="O2188" s="2" t="s">
        <v>705</v>
      </c>
      <c r="P2188" s="24">
        <v>0</v>
      </c>
      <c r="Q2188" s="24">
        <v>0</v>
      </c>
      <c r="R2188" s="27" t="s">
        <v>1578</v>
      </c>
      <c r="S2188" s="28" t="s">
        <v>1585</v>
      </c>
      <c r="T2188" s="2" t="s">
        <v>38</v>
      </c>
      <c r="U2188" s="2">
        <v>0</v>
      </c>
      <c r="V2188" s="2" t="s">
        <v>27143</v>
      </c>
      <c r="W2188" s="2" t="s">
        <v>34</v>
      </c>
      <c r="AC2188" s="2">
        <v>0</v>
      </c>
      <c r="AD2188" s="104"/>
    </row>
    <row r="2189" spans="1:33" ht="45" x14ac:dyDescent="0.25">
      <c r="A2189" s="2" t="s">
        <v>29657</v>
      </c>
      <c r="B2189" s="2" t="s">
        <v>28201</v>
      </c>
      <c r="C2189" s="2" t="s">
        <v>29658</v>
      </c>
      <c r="F2189" s="2" t="s">
        <v>18019</v>
      </c>
      <c r="G2189" s="2" t="s">
        <v>18020</v>
      </c>
      <c r="H2189" s="2" t="s">
        <v>7673</v>
      </c>
      <c r="I2189" s="2" t="s">
        <v>20553</v>
      </c>
      <c r="J2189" s="2" t="s">
        <v>28</v>
      </c>
      <c r="K2189" s="2" t="s">
        <v>29</v>
      </c>
      <c r="L2189" s="2" t="s">
        <v>106</v>
      </c>
      <c r="M2189" s="2" t="s">
        <v>107</v>
      </c>
      <c r="N2189" s="2" t="s">
        <v>4198</v>
      </c>
      <c r="O2189" s="2" t="s">
        <v>32</v>
      </c>
      <c r="P2189" s="24">
        <v>0</v>
      </c>
      <c r="Q2189" s="24">
        <v>1</v>
      </c>
      <c r="R2189" s="27" t="s">
        <v>1568</v>
      </c>
      <c r="S2189" s="28" t="s">
        <v>1590</v>
      </c>
      <c r="T2189" s="2" t="s">
        <v>426</v>
      </c>
      <c r="U2189" s="2">
        <v>20600000</v>
      </c>
      <c r="V2189" s="2" t="s">
        <v>28081</v>
      </c>
      <c r="W2189" s="2" t="s">
        <v>34</v>
      </c>
      <c r="X2189" s="58" t="s">
        <v>27143</v>
      </c>
      <c r="Z2189" s="2">
        <v>5160000</v>
      </c>
      <c r="AB2189" s="58">
        <v>46161.685266203705</v>
      </c>
      <c r="AC2189" s="2">
        <v>0</v>
      </c>
      <c r="AD2189" s="104">
        <v>5160000</v>
      </c>
      <c r="AE2189" s="2">
        <v>46161.685266203705</v>
      </c>
      <c r="AG2189" s="2">
        <v>190430</v>
      </c>
    </row>
    <row r="2190" spans="1:33" ht="45" x14ac:dyDescent="0.25">
      <c r="A2190" s="2" t="s">
        <v>28374</v>
      </c>
      <c r="B2190" s="2" t="s">
        <v>28375</v>
      </c>
      <c r="C2190" s="2" t="s">
        <v>28376</v>
      </c>
      <c r="F2190" s="2" t="s">
        <v>28377</v>
      </c>
      <c r="G2190" s="2" t="s">
        <v>28378</v>
      </c>
      <c r="H2190" s="2" t="s">
        <v>28379</v>
      </c>
      <c r="I2190" s="2" t="s">
        <v>28380</v>
      </c>
      <c r="J2190" s="2" t="s">
        <v>28</v>
      </c>
      <c r="K2190" s="2" t="s">
        <v>68</v>
      </c>
      <c r="L2190" s="2" t="s">
        <v>145</v>
      </c>
      <c r="M2190" s="2" t="s">
        <v>4273</v>
      </c>
      <c r="N2190" s="2" t="s">
        <v>4274</v>
      </c>
      <c r="O2190" s="2" t="s">
        <v>32</v>
      </c>
      <c r="P2190" s="24">
        <v>0</v>
      </c>
      <c r="Q2190" s="24">
        <v>1</v>
      </c>
      <c r="R2190" s="27" t="s">
        <v>1568</v>
      </c>
      <c r="S2190" s="28" t="s">
        <v>1589</v>
      </c>
      <c r="T2190" s="2" t="s">
        <v>33</v>
      </c>
      <c r="U2190" s="2">
        <v>412000</v>
      </c>
      <c r="V2190" s="2" t="s">
        <v>28375</v>
      </c>
      <c r="W2190" s="2" t="s">
        <v>34</v>
      </c>
      <c r="X2190" s="58" t="s">
        <v>28201</v>
      </c>
      <c r="Z2190" s="2">
        <v>412000</v>
      </c>
      <c r="AB2190" s="58">
        <v>46154.882824074077</v>
      </c>
      <c r="AC2190" s="2">
        <v>0</v>
      </c>
      <c r="AD2190" s="104">
        <v>412000</v>
      </c>
      <c r="AE2190" s="2">
        <v>46154.882824074077</v>
      </c>
      <c r="AG2190" s="2">
        <v>187893</v>
      </c>
    </row>
    <row r="2191" spans="1:33" ht="45" x14ac:dyDescent="0.25">
      <c r="A2191" s="2" t="s">
        <v>28381</v>
      </c>
      <c r="B2191" s="2" t="s">
        <v>28375</v>
      </c>
      <c r="C2191" s="2" t="s">
        <v>28382</v>
      </c>
      <c r="F2191" s="2" t="s">
        <v>28383</v>
      </c>
      <c r="G2191" s="2" t="s">
        <v>28384</v>
      </c>
      <c r="H2191" s="2" t="s">
        <v>28385</v>
      </c>
      <c r="I2191" s="2" t="s">
        <v>28386</v>
      </c>
      <c r="J2191" s="2" t="s">
        <v>28</v>
      </c>
      <c r="K2191" s="2" t="s">
        <v>68</v>
      </c>
      <c r="L2191" s="2" t="s">
        <v>251</v>
      </c>
      <c r="M2191" s="2" t="s">
        <v>252</v>
      </c>
      <c r="N2191" s="2" t="s">
        <v>4288</v>
      </c>
      <c r="O2191" s="2" t="s">
        <v>705</v>
      </c>
      <c r="P2191" s="24">
        <v>0</v>
      </c>
      <c r="Q2191" s="24">
        <v>0</v>
      </c>
      <c r="R2191" s="27" t="s">
        <v>1578</v>
      </c>
      <c r="S2191" s="28" t="s">
        <v>1589</v>
      </c>
      <c r="T2191" s="2" t="s">
        <v>33</v>
      </c>
      <c r="U2191" s="2">
        <v>0</v>
      </c>
      <c r="V2191" s="2" t="s">
        <v>27804</v>
      </c>
      <c r="W2191" s="2" t="s">
        <v>34</v>
      </c>
      <c r="AC2191" s="2">
        <v>0</v>
      </c>
      <c r="AD2191" s="104"/>
    </row>
    <row r="2192" spans="1:33" ht="60" x14ac:dyDescent="0.25">
      <c r="A2192" s="2" t="s">
        <v>28387</v>
      </c>
      <c r="B2192" s="2" t="s">
        <v>28375</v>
      </c>
      <c r="C2192" s="2" t="s">
        <v>28388</v>
      </c>
      <c r="F2192" s="2" t="s">
        <v>28389</v>
      </c>
      <c r="G2192" s="2" t="s">
        <v>28390</v>
      </c>
      <c r="H2192" s="2" t="s">
        <v>28391</v>
      </c>
      <c r="I2192" s="2" t="s">
        <v>21741</v>
      </c>
      <c r="J2192" s="2" t="s">
        <v>28</v>
      </c>
      <c r="K2192" s="2" t="s">
        <v>51</v>
      </c>
      <c r="L2192" s="2" t="s">
        <v>417</v>
      </c>
      <c r="M2192" s="2" t="s">
        <v>418</v>
      </c>
      <c r="N2192" s="2" t="s">
        <v>2785</v>
      </c>
      <c r="O2192" s="2" t="s">
        <v>32</v>
      </c>
      <c r="P2192" s="24">
        <v>0</v>
      </c>
      <c r="Q2192" s="24">
        <v>2</v>
      </c>
      <c r="R2192" s="27" t="s">
        <v>1568</v>
      </c>
      <c r="S2192" s="28" t="s">
        <v>1589</v>
      </c>
      <c r="T2192" s="2" t="s">
        <v>33</v>
      </c>
      <c r="U2192" s="2">
        <v>412000</v>
      </c>
      <c r="V2192" s="2" t="s">
        <v>28375</v>
      </c>
      <c r="W2192" s="2" t="s">
        <v>34</v>
      </c>
      <c r="X2192" s="58" t="s">
        <v>28201</v>
      </c>
      <c r="Z2192" s="2">
        <v>412000</v>
      </c>
      <c r="AB2192" s="58">
        <v>46154.774895833332</v>
      </c>
      <c r="AC2192" s="2">
        <v>0</v>
      </c>
      <c r="AD2192" s="104">
        <v>412000</v>
      </c>
      <c r="AE2192" s="2">
        <v>46154.774895833332</v>
      </c>
      <c r="AG2192" s="2">
        <v>187419</v>
      </c>
    </row>
    <row r="2193" spans="1:33" ht="45" x14ac:dyDescent="0.25">
      <c r="A2193" s="2" t="s">
        <v>29584</v>
      </c>
      <c r="B2193" s="2" t="s">
        <v>29585</v>
      </c>
      <c r="C2193" s="2" t="s">
        <v>29586</v>
      </c>
      <c r="F2193" s="2" t="s">
        <v>26621</v>
      </c>
      <c r="G2193" s="2" t="s">
        <v>26622</v>
      </c>
      <c r="H2193" s="2" t="s">
        <v>26623</v>
      </c>
      <c r="I2193" s="2" t="s">
        <v>26624</v>
      </c>
      <c r="J2193" s="2" t="s">
        <v>28</v>
      </c>
      <c r="K2193" s="2" t="s">
        <v>173</v>
      </c>
      <c r="L2193" s="2" t="s">
        <v>370</v>
      </c>
      <c r="M2193" s="2" t="s">
        <v>371</v>
      </c>
      <c r="N2193" s="2" t="s">
        <v>3425</v>
      </c>
      <c r="O2193" s="2" t="s">
        <v>32</v>
      </c>
      <c r="P2193" s="24">
        <v>0</v>
      </c>
      <c r="Q2193" s="24">
        <v>1</v>
      </c>
      <c r="R2193" s="27" t="s">
        <v>1568</v>
      </c>
      <c r="S2193" s="28" t="s">
        <v>1582</v>
      </c>
      <c r="T2193" s="2" t="s">
        <v>160</v>
      </c>
      <c r="U2193" s="2">
        <v>4120000000</v>
      </c>
      <c r="V2193" s="2" t="s">
        <v>29585</v>
      </c>
      <c r="W2193" s="2" t="s">
        <v>34</v>
      </c>
      <c r="X2193" s="58" t="s">
        <v>31079</v>
      </c>
      <c r="Z2193" s="2">
        <v>7374516</v>
      </c>
      <c r="AB2193" s="58">
        <v>46179.519282407404</v>
      </c>
      <c r="AC2193" s="2">
        <v>0</v>
      </c>
      <c r="AD2193" s="104">
        <v>7374516</v>
      </c>
      <c r="AE2193" s="2">
        <v>46179.519282407404</v>
      </c>
      <c r="AG2193" s="2">
        <v>279079</v>
      </c>
    </row>
    <row r="2194" spans="1:33" ht="45" x14ac:dyDescent="0.25">
      <c r="A2194" s="2" t="s">
        <v>28392</v>
      </c>
      <c r="B2194" s="2" t="s">
        <v>28393</v>
      </c>
      <c r="C2194" s="2" t="s">
        <v>28394</v>
      </c>
      <c r="F2194" s="2" t="s">
        <v>28395</v>
      </c>
      <c r="G2194" s="2" t="s">
        <v>28396</v>
      </c>
      <c r="H2194" s="2" t="s">
        <v>16155</v>
      </c>
      <c r="I2194" s="2" t="s">
        <v>28397</v>
      </c>
      <c r="J2194" s="2" t="s">
        <v>28</v>
      </c>
      <c r="K2194" s="2" t="s">
        <v>78</v>
      </c>
      <c r="L2194" s="2" t="s">
        <v>79</v>
      </c>
      <c r="M2194" s="2" t="s">
        <v>295</v>
      </c>
      <c r="N2194" s="2" t="s">
        <v>5384</v>
      </c>
      <c r="O2194" s="2" t="s">
        <v>32</v>
      </c>
      <c r="P2194" s="24">
        <v>0</v>
      </c>
      <c r="Q2194" s="24">
        <v>1</v>
      </c>
      <c r="R2194" s="27" t="s">
        <v>1568</v>
      </c>
      <c r="S2194" s="28" t="s">
        <v>1589</v>
      </c>
      <c r="T2194" s="2" t="s">
        <v>33</v>
      </c>
      <c r="U2194" s="2">
        <v>412000</v>
      </c>
      <c r="V2194" s="2" t="s">
        <v>28393</v>
      </c>
      <c r="W2194" s="2" t="s">
        <v>34</v>
      </c>
      <c r="X2194" s="58" t="s">
        <v>28201</v>
      </c>
      <c r="Z2194" s="2">
        <v>412000</v>
      </c>
      <c r="AB2194" s="58">
        <v>46154.360196759262</v>
      </c>
      <c r="AC2194" s="2">
        <v>0</v>
      </c>
      <c r="AD2194" s="104">
        <v>412000</v>
      </c>
      <c r="AE2194" s="2">
        <v>46154.360196759262</v>
      </c>
      <c r="AG2194" s="2">
        <v>187267</v>
      </c>
    </row>
    <row r="2195" spans="1:33" ht="45" x14ac:dyDescent="0.25">
      <c r="A2195" s="2" t="s">
        <v>28398</v>
      </c>
      <c r="B2195" s="2" t="s">
        <v>28393</v>
      </c>
      <c r="C2195" s="2" t="s">
        <v>28399</v>
      </c>
      <c r="F2195" s="2" t="s">
        <v>14472</v>
      </c>
      <c r="G2195" s="2" t="s">
        <v>14473</v>
      </c>
      <c r="H2195" s="2" t="s">
        <v>14474</v>
      </c>
      <c r="I2195" s="2" t="s">
        <v>21175</v>
      </c>
      <c r="J2195" s="2" t="s">
        <v>28</v>
      </c>
      <c r="K2195" s="2" t="s">
        <v>78</v>
      </c>
      <c r="L2195" s="2" t="s">
        <v>79</v>
      </c>
      <c r="M2195" s="2" t="s">
        <v>295</v>
      </c>
      <c r="N2195" s="2" t="s">
        <v>5384</v>
      </c>
      <c r="O2195" s="2" t="s">
        <v>32</v>
      </c>
      <c r="P2195" s="24">
        <v>0</v>
      </c>
      <c r="Q2195" s="24">
        <v>1</v>
      </c>
      <c r="R2195" s="27" t="s">
        <v>1568</v>
      </c>
      <c r="S2195" s="28" t="s">
        <v>1589</v>
      </c>
      <c r="T2195" s="2" t="s">
        <v>33</v>
      </c>
      <c r="U2195" s="2">
        <v>412000</v>
      </c>
      <c r="V2195" s="2" t="s">
        <v>28393</v>
      </c>
      <c r="W2195" s="2" t="s">
        <v>34</v>
      </c>
      <c r="X2195" s="58" t="s">
        <v>28201</v>
      </c>
      <c r="Z2195" s="2">
        <v>412000</v>
      </c>
      <c r="AB2195" s="58">
        <v>46154.360497685186</v>
      </c>
      <c r="AC2195" s="2">
        <v>0</v>
      </c>
      <c r="AD2195" s="104">
        <v>412000</v>
      </c>
      <c r="AE2195" s="2">
        <v>46154.360497685186</v>
      </c>
      <c r="AG2195" s="2">
        <v>187268</v>
      </c>
    </row>
    <row r="2196" spans="1:33" ht="60" x14ac:dyDescent="0.25">
      <c r="A2196" s="2" t="s">
        <v>29228</v>
      </c>
      <c r="B2196" s="2" t="s">
        <v>28401</v>
      </c>
      <c r="C2196" s="2" t="s">
        <v>29229</v>
      </c>
      <c r="F2196" s="2" t="s">
        <v>28403</v>
      </c>
      <c r="G2196" s="2" t="s">
        <v>28404</v>
      </c>
      <c r="H2196" s="2" t="s">
        <v>28405</v>
      </c>
      <c r="I2196" s="2" t="s">
        <v>28406</v>
      </c>
      <c r="J2196" s="2" t="s">
        <v>28</v>
      </c>
      <c r="K2196" s="2" t="s">
        <v>78</v>
      </c>
      <c r="L2196" s="2" t="s">
        <v>503</v>
      </c>
      <c r="M2196" s="2" t="s">
        <v>504</v>
      </c>
      <c r="N2196" s="2" t="s">
        <v>3821</v>
      </c>
      <c r="O2196" s="2" t="s">
        <v>32</v>
      </c>
      <c r="P2196" s="24">
        <v>0</v>
      </c>
      <c r="Q2196" s="24">
        <v>2</v>
      </c>
      <c r="R2196" s="27" t="s">
        <v>1568</v>
      </c>
      <c r="S2196" s="28" t="s">
        <v>1585</v>
      </c>
      <c r="T2196" s="2" t="s">
        <v>38</v>
      </c>
      <c r="U2196" s="2">
        <v>2060000</v>
      </c>
      <c r="V2196" s="2" t="s">
        <v>28401</v>
      </c>
      <c r="W2196" s="2" t="s">
        <v>34</v>
      </c>
      <c r="X2196" s="58" t="s">
        <v>28401</v>
      </c>
      <c r="Z2196" s="2">
        <v>2060000</v>
      </c>
      <c r="AB2196" s="58">
        <v>46150.802789351852</v>
      </c>
      <c r="AC2196" s="2">
        <v>0</v>
      </c>
      <c r="AD2196" s="104">
        <v>2060000</v>
      </c>
      <c r="AE2196" s="2">
        <v>46150.802789351852</v>
      </c>
      <c r="AG2196" s="2">
        <v>186906</v>
      </c>
    </row>
    <row r="2197" spans="1:33" ht="60" x14ac:dyDescent="0.25">
      <c r="A2197" s="2" t="s">
        <v>29230</v>
      </c>
      <c r="B2197" s="2" t="s">
        <v>28401</v>
      </c>
      <c r="C2197" s="2" t="s">
        <v>29231</v>
      </c>
      <c r="F2197" s="2" t="s">
        <v>28403</v>
      </c>
      <c r="G2197" s="2" t="s">
        <v>28404</v>
      </c>
      <c r="H2197" s="2" t="s">
        <v>28405</v>
      </c>
      <c r="I2197" s="2" t="s">
        <v>28406</v>
      </c>
      <c r="J2197" s="2" t="s">
        <v>28</v>
      </c>
      <c r="K2197" s="2" t="s">
        <v>78</v>
      </c>
      <c r="L2197" s="2" t="s">
        <v>503</v>
      </c>
      <c r="M2197" s="2" t="s">
        <v>504</v>
      </c>
      <c r="N2197" s="2" t="s">
        <v>3821</v>
      </c>
      <c r="O2197" s="2" t="s">
        <v>705</v>
      </c>
      <c r="P2197" s="24">
        <v>0</v>
      </c>
      <c r="Q2197" s="24">
        <v>0</v>
      </c>
      <c r="R2197" s="27" t="s">
        <v>1578</v>
      </c>
      <c r="S2197" s="28" t="s">
        <v>1585</v>
      </c>
      <c r="T2197" s="2" t="s">
        <v>38</v>
      </c>
      <c r="U2197" s="2">
        <v>0</v>
      </c>
      <c r="V2197" s="2" t="s">
        <v>28401</v>
      </c>
      <c r="W2197" s="2" t="s">
        <v>34</v>
      </c>
      <c r="AC2197" s="2">
        <v>0</v>
      </c>
      <c r="AD2197" s="104"/>
    </row>
    <row r="2198" spans="1:33" ht="45" x14ac:dyDescent="0.25">
      <c r="A2198" s="2" t="s">
        <v>28400</v>
      </c>
      <c r="B2198" s="2" t="s">
        <v>28401</v>
      </c>
      <c r="C2198" s="2" t="s">
        <v>28402</v>
      </c>
      <c r="F2198" s="2" t="s">
        <v>28403</v>
      </c>
      <c r="G2198" s="2" t="s">
        <v>28404</v>
      </c>
      <c r="H2198" s="2" t="s">
        <v>28405</v>
      </c>
      <c r="I2198" s="2" t="s">
        <v>28406</v>
      </c>
      <c r="J2198" s="2" t="s">
        <v>28</v>
      </c>
      <c r="K2198" s="2" t="s">
        <v>78</v>
      </c>
      <c r="L2198" s="2" t="s">
        <v>503</v>
      </c>
      <c r="M2198" s="2" t="s">
        <v>504</v>
      </c>
      <c r="N2198" s="2" t="s">
        <v>3821</v>
      </c>
      <c r="O2198" s="2" t="s">
        <v>32</v>
      </c>
      <c r="P2198" s="24">
        <v>0</v>
      </c>
      <c r="Q2198" s="24">
        <v>1</v>
      </c>
      <c r="R2198" s="27" t="s">
        <v>1568</v>
      </c>
      <c r="S2198" s="28" t="s">
        <v>1589</v>
      </c>
      <c r="T2198" s="2" t="s">
        <v>33</v>
      </c>
      <c r="U2198" s="2">
        <v>412000</v>
      </c>
      <c r="V2198" s="2" t="s">
        <v>28401</v>
      </c>
      <c r="W2198" s="2" t="s">
        <v>34</v>
      </c>
      <c r="X2198" s="58" t="s">
        <v>28401</v>
      </c>
      <c r="Z2198" s="2">
        <v>412000</v>
      </c>
      <c r="AB2198" s="58">
        <v>46150.802986111114</v>
      </c>
      <c r="AC2198" s="2">
        <v>0</v>
      </c>
      <c r="AD2198" s="104">
        <v>412000</v>
      </c>
      <c r="AE2198" s="2">
        <v>46150.802986111114</v>
      </c>
      <c r="AG2198" s="2">
        <v>186900</v>
      </c>
    </row>
    <row r="2199" spans="1:33" ht="60" x14ac:dyDescent="0.25">
      <c r="A2199" s="2" t="s">
        <v>29232</v>
      </c>
      <c r="B2199" s="2" t="s">
        <v>28401</v>
      </c>
      <c r="C2199" s="2" t="s">
        <v>29233</v>
      </c>
      <c r="F2199" s="2" t="s">
        <v>28426</v>
      </c>
      <c r="G2199" s="2" t="s">
        <v>28427</v>
      </c>
      <c r="H2199" s="2" t="s">
        <v>5808</v>
      </c>
      <c r="I2199" s="2" t="s">
        <v>25301</v>
      </c>
      <c r="J2199" s="2" t="s">
        <v>28</v>
      </c>
      <c r="K2199" s="2" t="s">
        <v>68</v>
      </c>
      <c r="L2199" s="2" t="s">
        <v>10569</v>
      </c>
      <c r="M2199" s="2" t="s">
        <v>221</v>
      </c>
      <c r="N2199" s="2" t="s">
        <v>4645</v>
      </c>
      <c r="O2199" s="2" t="s">
        <v>705</v>
      </c>
      <c r="P2199" s="24">
        <v>0</v>
      </c>
      <c r="Q2199" s="24">
        <v>0</v>
      </c>
      <c r="R2199" s="27" t="s">
        <v>1578</v>
      </c>
      <c r="S2199" s="28" t="s">
        <v>1585</v>
      </c>
      <c r="T2199" s="2" t="s">
        <v>38</v>
      </c>
      <c r="U2199" s="2">
        <v>0</v>
      </c>
      <c r="V2199" s="2" t="s">
        <v>28375</v>
      </c>
      <c r="W2199" s="2" t="s">
        <v>34</v>
      </c>
      <c r="AC2199" s="2">
        <v>0</v>
      </c>
      <c r="AD2199" s="104"/>
    </row>
    <row r="2200" spans="1:33" ht="60" x14ac:dyDescent="0.25">
      <c r="A2200" s="2" t="s">
        <v>29234</v>
      </c>
      <c r="B2200" s="2" t="s">
        <v>28401</v>
      </c>
      <c r="C2200" s="2" t="s">
        <v>29235</v>
      </c>
      <c r="F2200" s="2" t="s">
        <v>29236</v>
      </c>
      <c r="G2200" s="2" t="s">
        <v>29237</v>
      </c>
      <c r="H2200" s="2" t="s">
        <v>5898</v>
      </c>
      <c r="I2200" s="2" t="s">
        <v>29238</v>
      </c>
      <c r="J2200" s="2" t="s">
        <v>28</v>
      </c>
      <c r="K2200" s="2" t="s">
        <v>72</v>
      </c>
      <c r="L2200" s="2" t="s">
        <v>249</v>
      </c>
      <c r="M2200" s="2" t="s">
        <v>102</v>
      </c>
      <c r="N2200" s="2" t="s">
        <v>3925</v>
      </c>
      <c r="O2200" s="2" t="s">
        <v>19606</v>
      </c>
      <c r="P2200" s="24">
        <v>0</v>
      </c>
      <c r="Q2200" s="24">
        <v>0</v>
      </c>
      <c r="R2200" s="27" t="s">
        <v>1578</v>
      </c>
      <c r="S2200" s="28" t="s">
        <v>1585</v>
      </c>
      <c r="T2200" s="2" t="s">
        <v>38</v>
      </c>
      <c r="U2200" s="2">
        <v>0</v>
      </c>
      <c r="V2200" s="2" t="s">
        <v>27405</v>
      </c>
      <c r="W2200" s="2" t="s">
        <v>34</v>
      </c>
      <c r="X2200" s="58" t="s">
        <v>27405</v>
      </c>
      <c r="Y2200" s="2" t="s">
        <v>87</v>
      </c>
      <c r="AA2200" s="2" t="s">
        <v>88</v>
      </c>
      <c r="AB2200" s="58">
        <v>46160.66070601852</v>
      </c>
      <c r="AC2200" s="2">
        <v>0</v>
      </c>
      <c r="AD2200" s="104"/>
      <c r="AE2200" s="2">
        <v>46160.66070601852</v>
      </c>
      <c r="AG2200" s="2">
        <v>187479</v>
      </c>
    </row>
    <row r="2201" spans="1:33" ht="45" x14ac:dyDescent="0.25">
      <c r="A2201" s="2" t="s">
        <v>28407</v>
      </c>
      <c r="B2201" s="2" t="s">
        <v>28401</v>
      </c>
      <c r="C2201" s="2" t="s">
        <v>28408</v>
      </c>
      <c r="F2201" s="2" t="s">
        <v>20405</v>
      </c>
      <c r="G2201" s="2" t="s">
        <v>20406</v>
      </c>
      <c r="H2201" s="2" t="s">
        <v>20407</v>
      </c>
      <c r="I2201" s="2" t="s">
        <v>20408</v>
      </c>
      <c r="J2201" s="2" t="s">
        <v>28</v>
      </c>
      <c r="K2201" s="2" t="s">
        <v>173</v>
      </c>
      <c r="L2201" s="2" t="s">
        <v>185</v>
      </c>
      <c r="M2201" s="2" t="s">
        <v>502</v>
      </c>
      <c r="N2201" s="2" t="s">
        <v>4832</v>
      </c>
      <c r="O2201" s="2" t="s">
        <v>32</v>
      </c>
      <c r="P2201" s="24">
        <v>0</v>
      </c>
      <c r="Q2201" s="24">
        <v>1</v>
      </c>
      <c r="R2201" s="27" t="s">
        <v>1568</v>
      </c>
      <c r="S2201" s="28" t="s">
        <v>1589</v>
      </c>
      <c r="T2201" s="2" t="s">
        <v>33</v>
      </c>
      <c r="U2201" s="2">
        <v>412000</v>
      </c>
      <c r="V2201" s="2" t="s">
        <v>28401</v>
      </c>
      <c r="W2201" s="2" t="s">
        <v>34</v>
      </c>
      <c r="X2201" s="58" t="s">
        <v>28201</v>
      </c>
      <c r="Z2201" s="2">
        <v>412000</v>
      </c>
      <c r="AB2201" s="58">
        <v>46154.452245370368</v>
      </c>
      <c r="AC2201" s="2">
        <v>0</v>
      </c>
      <c r="AD2201" s="104">
        <v>412000</v>
      </c>
      <c r="AE2201" s="2">
        <v>46154.452245370368</v>
      </c>
      <c r="AG2201" s="2">
        <v>187490</v>
      </c>
    </row>
    <row r="2202" spans="1:33" ht="60" x14ac:dyDescent="0.25">
      <c r="A2202" s="2" t="s">
        <v>29239</v>
      </c>
      <c r="B2202" s="2" t="s">
        <v>28401</v>
      </c>
      <c r="C2202" s="2" t="s">
        <v>29240</v>
      </c>
      <c r="F2202" s="2" t="s">
        <v>28348</v>
      </c>
      <c r="G2202" s="2" t="s">
        <v>28349</v>
      </c>
      <c r="H2202" s="2" t="s">
        <v>28350</v>
      </c>
      <c r="I2202" s="2" t="s">
        <v>28411</v>
      </c>
      <c r="J2202" s="2" t="s">
        <v>28</v>
      </c>
      <c r="K2202" s="2" t="s">
        <v>68</v>
      </c>
      <c r="L2202" s="2" t="s">
        <v>165</v>
      </c>
      <c r="M2202" s="2" t="s">
        <v>166</v>
      </c>
      <c r="N2202" s="2" t="s">
        <v>4224</v>
      </c>
      <c r="O2202" s="2" t="s">
        <v>19606</v>
      </c>
      <c r="P2202" s="24">
        <v>0</v>
      </c>
      <c r="Q2202" s="24">
        <v>0</v>
      </c>
      <c r="R2202" s="27" t="s">
        <v>1578</v>
      </c>
      <c r="S2202" s="28" t="s">
        <v>1585</v>
      </c>
      <c r="T2202" s="2" t="s">
        <v>38</v>
      </c>
      <c r="U2202" s="2">
        <v>0</v>
      </c>
      <c r="V2202" s="2" t="s">
        <v>26626</v>
      </c>
      <c r="W2202" s="2" t="s">
        <v>34</v>
      </c>
      <c r="X2202" s="58" t="s">
        <v>26626</v>
      </c>
      <c r="Y2202" s="2" t="s">
        <v>87</v>
      </c>
      <c r="AA2202" s="2" t="s">
        <v>88</v>
      </c>
      <c r="AB2202" s="58">
        <v>46163.464687500003</v>
      </c>
      <c r="AC2202" s="2">
        <v>0</v>
      </c>
      <c r="AD2202" s="104"/>
      <c r="AE2202" s="2">
        <v>46163.464687500003</v>
      </c>
      <c r="AG2202" s="2">
        <v>187896</v>
      </c>
    </row>
    <row r="2203" spans="1:33" ht="60" x14ac:dyDescent="0.25">
      <c r="A2203" s="2" t="s">
        <v>28409</v>
      </c>
      <c r="B2203" s="2" t="s">
        <v>28401</v>
      </c>
      <c r="C2203" s="2" t="s">
        <v>28410</v>
      </c>
      <c r="F2203" s="2" t="s">
        <v>28348</v>
      </c>
      <c r="G2203" s="2" t="s">
        <v>28349</v>
      </c>
      <c r="H2203" s="2" t="s">
        <v>28350</v>
      </c>
      <c r="I2203" s="2" t="s">
        <v>28411</v>
      </c>
      <c r="J2203" s="2" t="s">
        <v>28</v>
      </c>
      <c r="K2203" s="2" t="s">
        <v>68</v>
      </c>
      <c r="L2203" s="2" t="s">
        <v>165</v>
      </c>
      <c r="M2203" s="2" t="s">
        <v>166</v>
      </c>
      <c r="N2203" s="2" t="s">
        <v>4224</v>
      </c>
      <c r="O2203" s="3" t="s">
        <v>705</v>
      </c>
      <c r="P2203" s="24">
        <v>0</v>
      </c>
      <c r="Q2203" s="24">
        <v>0</v>
      </c>
      <c r="R2203" s="27" t="s">
        <v>1578</v>
      </c>
      <c r="S2203" s="28" t="s">
        <v>1589</v>
      </c>
      <c r="T2203" s="2" t="s">
        <v>33</v>
      </c>
      <c r="U2203" s="2">
        <v>0</v>
      </c>
      <c r="V2203" s="2" t="s">
        <v>28201</v>
      </c>
      <c r="W2203" s="2" t="s">
        <v>34</v>
      </c>
      <c r="AC2203" s="2">
        <v>0</v>
      </c>
      <c r="AD2203" s="104"/>
    </row>
    <row r="2204" spans="1:33" ht="45" x14ac:dyDescent="0.25">
      <c r="A2204" s="2" t="s">
        <v>28412</v>
      </c>
      <c r="B2204" s="2" t="s">
        <v>28401</v>
      </c>
      <c r="C2204" s="2" t="s">
        <v>28413</v>
      </c>
      <c r="F2204" s="2" t="s">
        <v>28414</v>
      </c>
      <c r="G2204" s="2" t="s">
        <v>28415</v>
      </c>
      <c r="H2204" s="2" t="s">
        <v>28416</v>
      </c>
      <c r="I2204" s="2" t="s">
        <v>28417</v>
      </c>
      <c r="J2204" s="2" t="s">
        <v>28</v>
      </c>
      <c r="K2204" s="2" t="s">
        <v>43</v>
      </c>
      <c r="L2204" s="2" t="s">
        <v>382</v>
      </c>
      <c r="M2204" s="2" t="s">
        <v>323</v>
      </c>
      <c r="N2204" s="2" t="s">
        <v>3521</v>
      </c>
      <c r="O2204" s="2" t="s">
        <v>705</v>
      </c>
      <c r="P2204" s="24">
        <v>0</v>
      </c>
      <c r="Q2204" s="24">
        <v>0</v>
      </c>
      <c r="R2204" s="27" t="s">
        <v>1578</v>
      </c>
      <c r="S2204" s="28" t="s">
        <v>1589</v>
      </c>
      <c r="T2204" s="2" t="s">
        <v>33</v>
      </c>
      <c r="U2204" s="2">
        <v>0</v>
      </c>
      <c r="V2204" s="2" t="s">
        <v>28401</v>
      </c>
      <c r="W2204" s="2" t="s">
        <v>34</v>
      </c>
      <c r="AC2204" s="2">
        <v>0</v>
      </c>
      <c r="AD2204" s="104"/>
    </row>
    <row r="2205" spans="1:33" ht="45" x14ac:dyDescent="0.25">
      <c r="A2205" s="2" t="s">
        <v>29587</v>
      </c>
      <c r="B2205" s="2" t="s">
        <v>28401</v>
      </c>
      <c r="C2205" s="2" t="s">
        <v>29588</v>
      </c>
      <c r="D2205" s="2" t="s">
        <v>29589</v>
      </c>
      <c r="E2205" s="2" t="s">
        <v>29590</v>
      </c>
      <c r="F2205" s="2" t="s">
        <v>29591</v>
      </c>
      <c r="G2205" s="2" t="s">
        <v>29592</v>
      </c>
      <c r="H2205" s="2" t="s">
        <v>29593</v>
      </c>
      <c r="I2205" s="2" t="s">
        <v>29594</v>
      </c>
      <c r="J2205" s="2" t="s">
        <v>28</v>
      </c>
      <c r="K2205" s="2" t="s">
        <v>173</v>
      </c>
      <c r="L2205" s="2" t="s">
        <v>391</v>
      </c>
      <c r="M2205" s="2" t="s">
        <v>392</v>
      </c>
      <c r="N2205" s="2" t="s">
        <v>3367</v>
      </c>
      <c r="O2205" s="2" t="s">
        <v>712</v>
      </c>
      <c r="P2205" s="24">
        <v>0</v>
      </c>
      <c r="Q2205" s="24">
        <v>0</v>
      </c>
      <c r="R2205" s="27" t="s">
        <v>1578</v>
      </c>
      <c r="S2205" s="28" t="s">
        <v>1582</v>
      </c>
      <c r="T2205" s="2" t="s">
        <v>160</v>
      </c>
      <c r="U2205" s="2">
        <v>0</v>
      </c>
      <c r="V2205" s="2" t="s">
        <v>34947</v>
      </c>
      <c r="W2205" s="2" t="s">
        <v>34</v>
      </c>
      <c r="AC2205" s="2">
        <v>0</v>
      </c>
      <c r="AD2205" s="104"/>
    </row>
    <row r="2206" spans="1:33" ht="45" x14ac:dyDescent="0.25">
      <c r="A2206" s="2" t="s">
        <v>29402</v>
      </c>
      <c r="B2206" s="2" t="s">
        <v>28401</v>
      </c>
      <c r="C2206" s="2" t="s">
        <v>29403</v>
      </c>
      <c r="F2206" s="2" t="s">
        <v>29390</v>
      </c>
      <c r="G2206" s="2" t="s">
        <v>29391</v>
      </c>
      <c r="H2206" s="2" t="s">
        <v>29392</v>
      </c>
      <c r="I2206" s="2" t="s">
        <v>29393</v>
      </c>
      <c r="J2206" s="2" t="s">
        <v>28</v>
      </c>
      <c r="K2206" s="2" t="s">
        <v>48</v>
      </c>
      <c r="L2206" s="2" t="s">
        <v>49</v>
      </c>
      <c r="M2206" s="2" t="s">
        <v>50</v>
      </c>
      <c r="N2206" s="2" t="s">
        <v>4706</v>
      </c>
      <c r="O2206" s="2" t="s">
        <v>705</v>
      </c>
      <c r="P2206" s="24">
        <v>0</v>
      </c>
      <c r="Q2206" s="24">
        <v>0</v>
      </c>
      <c r="R2206" s="27" t="s">
        <v>1578</v>
      </c>
      <c r="S2206" s="28" t="s">
        <v>1583</v>
      </c>
      <c r="T2206" s="2" t="s">
        <v>130</v>
      </c>
      <c r="U2206" s="2">
        <v>0</v>
      </c>
      <c r="V2206" s="2" t="s">
        <v>28401</v>
      </c>
      <c r="W2206" s="2" t="s">
        <v>34</v>
      </c>
      <c r="AC2206" s="2">
        <v>0</v>
      </c>
      <c r="AD2206" s="104"/>
    </row>
    <row r="2207" spans="1:33" ht="45" x14ac:dyDescent="0.25">
      <c r="A2207" s="2" t="s">
        <v>28418</v>
      </c>
      <c r="B2207" s="2" t="s">
        <v>28401</v>
      </c>
      <c r="C2207" s="2" t="s">
        <v>28419</v>
      </c>
      <c r="F2207" s="2" t="s">
        <v>28420</v>
      </c>
      <c r="G2207" s="2" t="s">
        <v>28421</v>
      </c>
      <c r="H2207" s="2" t="s">
        <v>28422</v>
      </c>
      <c r="I2207" s="2" t="s">
        <v>28423</v>
      </c>
      <c r="J2207" s="2" t="s">
        <v>28</v>
      </c>
      <c r="K2207" s="2" t="s">
        <v>43</v>
      </c>
      <c r="L2207" s="2" t="s">
        <v>283</v>
      </c>
      <c r="M2207" s="2" t="s">
        <v>1605</v>
      </c>
      <c r="N2207" s="2" t="s">
        <v>3015</v>
      </c>
      <c r="O2207" s="2" t="s">
        <v>705</v>
      </c>
      <c r="P2207" s="24">
        <v>0</v>
      </c>
      <c r="Q2207" s="24">
        <v>0</v>
      </c>
      <c r="R2207" s="27" t="s">
        <v>1578</v>
      </c>
      <c r="S2207" s="28" t="s">
        <v>1589</v>
      </c>
      <c r="T2207" s="2" t="s">
        <v>33</v>
      </c>
      <c r="U2207" s="2">
        <v>0</v>
      </c>
      <c r="V2207" s="2" t="s">
        <v>27804</v>
      </c>
      <c r="W2207" s="2" t="s">
        <v>34</v>
      </c>
      <c r="AC2207" s="2">
        <v>0</v>
      </c>
      <c r="AD2207" s="104"/>
    </row>
    <row r="2208" spans="1:33" ht="45" x14ac:dyDescent="0.25">
      <c r="A2208" s="2" t="s">
        <v>28424</v>
      </c>
      <c r="B2208" s="2" t="s">
        <v>28401</v>
      </c>
      <c r="C2208" s="2" t="s">
        <v>28425</v>
      </c>
      <c r="F2208" s="2" t="s">
        <v>28426</v>
      </c>
      <c r="G2208" s="2" t="s">
        <v>28427</v>
      </c>
      <c r="H2208" s="2" t="s">
        <v>5808</v>
      </c>
      <c r="I2208" s="2" t="s">
        <v>25301</v>
      </c>
      <c r="J2208" s="2" t="s">
        <v>28</v>
      </c>
      <c r="K2208" s="2" t="s">
        <v>68</v>
      </c>
      <c r="L2208" s="2" t="s">
        <v>10569</v>
      </c>
      <c r="M2208" s="2" t="s">
        <v>221</v>
      </c>
      <c r="N2208" s="2" t="s">
        <v>4645</v>
      </c>
      <c r="O2208" s="2" t="s">
        <v>32</v>
      </c>
      <c r="P2208" s="24">
        <v>0</v>
      </c>
      <c r="Q2208" s="24">
        <v>1</v>
      </c>
      <c r="R2208" s="27" t="s">
        <v>1568</v>
      </c>
      <c r="S2208" s="28" t="s">
        <v>1589</v>
      </c>
      <c r="T2208" s="2" t="s">
        <v>33</v>
      </c>
      <c r="U2208" s="2">
        <v>412000</v>
      </c>
      <c r="V2208" s="2" t="s">
        <v>28375</v>
      </c>
      <c r="W2208" s="2" t="s">
        <v>34</v>
      </c>
      <c r="X2208" s="58" t="s">
        <v>31234</v>
      </c>
      <c r="Z2208" s="2">
        <v>412000</v>
      </c>
      <c r="AB2208" s="58">
        <v>46177.623032407406</v>
      </c>
      <c r="AC2208" s="2">
        <v>0</v>
      </c>
      <c r="AD2208" s="104">
        <v>412000</v>
      </c>
      <c r="AE2208" s="2">
        <v>46177.623032407406</v>
      </c>
      <c r="AG2208" s="2">
        <v>187892</v>
      </c>
    </row>
    <row r="2209" spans="1:33" ht="45" x14ac:dyDescent="0.25">
      <c r="A2209" s="2" t="s">
        <v>29404</v>
      </c>
      <c r="B2209" s="2" t="s">
        <v>28401</v>
      </c>
      <c r="C2209" s="2" t="s">
        <v>29405</v>
      </c>
      <c r="F2209" s="2" t="s">
        <v>29406</v>
      </c>
      <c r="G2209" s="2" t="s">
        <v>29407</v>
      </c>
      <c r="H2209" s="2" t="s">
        <v>29408</v>
      </c>
      <c r="I2209" s="2" t="s">
        <v>22335</v>
      </c>
      <c r="J2209" s="2" t="s">
        <v>28</v>
      </c>
      <c r="K2209" s="2" t="s">
        <v>68</v>
      </c>
      <c r="L2209" s="2" t="s">
        <v>335</v>
      </c>
      <c r="M2209" s="2" t="s">
        <v>336</v>
      </c>
      <c r="N2209" s="2" t="s">
        <v>5291</v>
      </c>
      <c r="O2209" s="2" t="s">
        <v>705</v>
      </c>
      <c r="P2209" s="24">
        <v>0</v>
      </c>
      <c r="Q2209" s="24">
        <v>0</v>
      </c>
      <c r="R2209" s="27" t="s">
        <v>1578</v>
      </c>
      <c r="S2209" s="28" t="s">
        <v>1583</v>
      </c>
      <c r="T2209" s="2" t="s">
        <v>130</v>
      </c>
      <c r="U2209" s="2">
        <v>0</v>
      </c>
      <c r="V2209" s="2" t="s">
        <v>28401</v>
      </c>
      <c r="W2209" s="2" t="s">
        <v>34</v>
      </c>
      <c r="AC2209" s="2">
        <v>0</v>
      </c>
      <c r="AD2209" s="104"/>
    </row>
    <row r="2210" spans="1:33" ht="60" x14ac:dyDescent="0.25">
      <c r="A2210" s="2" t="s">
        <v>29241</v>
      </c>
      <c r="B2210" s="2" t="s">
        <v>28401</v>
      </c>
      <c r="C2210" s="2" t="s">
        <v>29242</v>
      </c>
      <c r="F2210" s="2" t="s">
        <v>1911</v>
      </c>
      <c r="G2210" s="2" t="s">
        <v>2597</v>
      </c>
      <c r="H2210" s="2" t="s">
        <v>2598</v>
      </c>
      <c r="I2210" s="2" t="s">
        <v>29243</v>
      </c>
      <c r="J2210" s="2" t="s">
        <v>28</v>
      </c>
      <c r="K2210" s="2" t="s">
        <v>68</v>
      </c>
      <c r="L2210" s="2" t="s">
        <v>698</v>
      </c>
      <c r="M2210" s="2" t="s">
        <v>10055</v>
      </c>
      <c r="N2210" s="2" t="s">
        <v>10056</v>
      </c>
      <c r="O2210" s="2" t="s">
        <v>705</v>
      </c>
      <c r="P2210" s="24">
        <v>0</v>
      </c>
      <c r="Q2210" s="24">
        <v>0</v>
      </c>
      <c r="R2210" s="27" t="s">
        <v>1578</v>
      </c>
      <c r="S2210" s="28" t="s">
        <v>1585</v>
      </c>
      <c r="T2210" s="2" t="s">
        <v>38</v>
      </c>
      <c r="U2210" s="2">
        <v>0</v>
      </c>
      <c r="V2210" s="2" t="s">
        <v>28401</v>
      </c>
      <c r="W2210" s="2" t="s">
        <v>34</v>
      </c>
      <c r="AC2210" s="2">
        <v>0</v>
      </c>
      <c r="AD2210" s="104"/>
    </row>
    <row r="2211" spans="1:33" ht="60" x14ac:dyDescent="0.25">
      <c r="A2211" s="2" t="s">
        <v>29244</v>
      </c>
      <c r="B2211" s="2" t="s">
        <v>28401</v>
      </c>
      <c r="C2211" s="2" t="s">
        <v>29245</v>
      </c>
      <c r="F2211" s="2" t="s">
        <v>1911</v>
      </c>
      <c r="G2211" s="2" t="s">
        <v>2597</v>
      </c>
      <c r="H2211" s="2" t="s">
        <v>2598</v>
      </c>
      <c r="I2211" s="2" t="s">
        <v>29243</v>
      </c>
      <c r="J2211" s="2" t="s">
        <v>28</v>
      </c>
      <c r="K2211" s="2" t="s">
        <v>68</v>
      </c>
      <c r="L2211" s="2" t="s">
        <v>698</v>
      </c>
      <c r="M2211" s="2" t="s">
        <v>10055</v>
      </c>
      <c r="N2211" s="2" t="s">
        <v>10056</v>
      </c>
      <c r="O2211" s="2" t="s">
        <v>705</v>
      </c>
      <c r="P2211" s="24">
        <v>0</v>
      </c>
      <c r="Q2211" s="24">
        <v>0</v>
      </c>
      <c r="R2211" s="27" t="s">
        <v>1578</v>
      </c>
      <c r="S2211" s="28" t="s">
        <v>1585</v>
      </c>
      <c r="T2211" s="2" t="s">
        <v>38</v>
      </c>
      <c r="U2211" s="2">
        <v>0</v>
      </c>
      <c r="V2211" s="2" t="s">
        <v>28401</v>
      </c>
      <c r="W2211" s="2" t="s">
        <v>34</v>
      </c>
      <c r="AC2211" s="2">
        <v>0</v>
      </c>
      <c r="AD2211" s="104"/>
    </row>
    <row r="2212" spans="1:33" ht="45" x14ac:dyDescent="0.25">
      <c r="A2212" s="2" t="s">
        <v>29409</v>
      </c>
      <c r="B2212" s="2" t="s">
        <v>28401</v>
      </c>
      <c r="C2212" s="2" t="s">
        <v>29410</v>
      </c>
      <c r="D2212" s="2" t="s">
        <v>29411</v>
      </c>
      <c r="E2212" s="2" t="s">
        <v>29412</v>
      </c>
      <c r="F2212" s="2" t="s">
        <v>29413</v>
      </c>
      <c r="G2212" s="2" t="s">
        <v>29414</v>
      </c>
      <c r="H2212" s="2" t="s">
        <v>29415</v>
      </c>
      <c r="I2212" s="2" t="s">
        <v>29416</v>
      </c>
      <c r="J2212" s="2" t="s">
        <v>28</v>
      </c>
      <c r="K2212" s="2" t="s">
        <v>98</v>
      </c>
      <c r="L2212" s="2" t="s">
        <v>349</v>
      </c>
      <c r="M2212" s="2" t="s">
        <v>350</v>
      </c>
      <c r="N2212" s="2" t="s">
        <v>3811</v>
      </c>
      <c r="O2212" s="2" t="s">
        <v>712</v>
      </c>
      <c r="P2212" s="24">
        <v>0</v>
      </c>
      <c r="Q2212" s="24">
        <v>0</v>
      </c>
      <c r="R2212" s="27" t="s">
        <v>1578</v>
      </c>
      <c r="S2212" s="28" t="s">
        <v>1583</v>
      </c>
      <c r="T2212" s="2" t="s">
        <v>130</v>
      </c>
      <c r="U2212" s="2">
        <v>0</v>
      </c>
      <c r="V2212" s="2" t="s">
        <v>30688</v>
      </c>
      <c r="W2212" s="2" t="s">
        <v>34</v>
      </c>
      <c r="AC2212" s="2">
        <v>0</v>
      </c>
      <c r="AD2212" s="104"/>
    </row>
    <row r="2213" spans="1:33" ht="60" x14ac:dyDescent="0.25">
      <c r="A2213" s="2" t="s">
        <v>29246</v>
      </c>
      <c r="B2213" s="2" t="s">
        <v>28401</v>
      </c>
      <c r="C2213" s="2" t="s">
        <v>29247</v>
      </c>
      <c r="F2213" s="2" t="s">
        <v>19775</v>
      </c>
      <c r="G2213" s="2" t="s">
        <v>19776</v>
      </c>
      <c r="H2213" s="2" t="s">
        <v>19777</v>
      </c>
      <c r="I2213" s="2" t="s">
        <v>29248</v>
      </c>
      <c r="J2213" s="2" t="s">
        <v>28</v>
      </c>
      <c r="K2213" s="2" t="s">
        <v>173</v>
      </c>
      <c r="L2213" s="2" t="s">
        <v>310</v>
      </c>
      <c r="M2213" s="2" t="s">
        <v>311</v>
      </c>
      <c r="N2213" s="2" t="s">
        <v>4954</v>
      </c>
      <c r="O2213" s="2" t="s">
        <v>32</v>
      </c>
      <c r="P2213" s="24">
        <v>0</v>
      </c>
      <c r="Q2213" s="24">
        <v>1</v>
      </c>
      <c r="R2213" s="27" t="s">
        <v>1568</v>
      </c>
      <c r="S2213" s="28" t="s">
        <v>1585</v>
      </c>
      <c r="T2213" s="2" t="s">
        <v>38</v>
      </c>
      <c r="U2213" s="2">
        <v>2060000</v>
      </c>
      <c r="V2213" s="2" t="s">
        <v>28401</v>
      </c>
      <c r="W2213" s="2" t="s">
        <v>34</v>
      </c>
      <c r="X2213" s="58" t="s">
        <v>28401</v>
      </c>
      <c r="Z2213" s="2">
        <v>2060000</v>
      </c>
      <c r="AB2213" s="58">
        <v>46150.691574074073</v>
      </c>
      <c r="AC2213" s="2">
        <v>0</v>
      </c>
      <c r="AD2213" s="104">
        <v>2060000</v>
      </c>
      <c r="AE2213" s="2">
        <v>46150.691574074073</v>
      </c>
      <c r="AG2213" s="2">
        <v>186309</v>
      </c>
    </row>
    <row r="2214" spans="1:33" ht="45" x14ac:dyDescent="0.25">
      <c r="A2214" s="2" t="s">
        <v>28428</v>
      </c>
      <c r="B2214" s="2" t="s">
        <v>28401</v>
      </c>
      <c r="C2214" s="2" t="s">
        <v>28429</v>
      </c>
      <c r="F2214" s="2" t="s">
        <v>28430</v>
      </c>
      <c r="G2214" s="2" t="s">
        <v>28431</v>
      </c>
      <c r="H2214" s="2" t="s">
        <v>28432</v>
      </c>
      <c r="I2214" s="2" t="s">
        <v>28433</v>
      </c>
      <c r="J2214" s="2" t="s">
        <v>28</v>
      </c>
      <c r="K2214" s="2" t="s">
        <v>98</v>
      </c>
      <c r="L2214" s="2" t="s">
        <v>326</v>
      </c>
      <c r="M2214" s="2" t="s">
        <v>1022</v>
      </c>
      <c r="N2214" s="2" t="s">
        <v>5549</v>
      </c>
      <c r="O2214" s="2" t="s">
        <v>19490</v>
      </c>
      <c r="P2214" s="24">
        <v>0</v>
      </c>
      <c r="Q2214" s="24">
        <v>0</v>
      </c>
      <c r="R2214" s="27" t="s">
        <v>1579</v>
      </c>
      <c r="S2214" s="28" t="s">
        <v>1589</v>
      </c>
      <c r="T2214" s="2" t="s">
        <v>33</v>
      </c>
      <c r="U2214" s="2">
        <v>412000</v>
      </c>
      <c r="V2214" s="2" t="s">
        <v>28201</v>
      </c>
      <c r="W2214" s="2" t="s">
        <v>34</v>
      </c>
      <c r="X2214" s="58" t="s">
        <v>26946</v>
      </c>
      <c r="Y2214" s="2" t="s">
        <v>39</v>
      </c>
      <c r="Z2214" s="2">
        <v>412000</v>
      </c>
      <c r="AA2214" s="2" t="s">
        <v>40</v>
      </c>
      <c r="AB2214" s="58">
        <v>46162.714062500003</v>
      </c>
      <c r="AC2214" s="2">
        <v>0</v>
      </c>
      <c r="AD2214" s="104">
        <v>412000</v>
      </c>
      <c r="AE2214" s="2">
        <v>46162.714062500003</v>
      </c>
      <c r="AG2214" s="2">
        <v>192770</v>
      </c>
    </row>
    <row r="2215" spans="1:33" ht="45" x14ac:dyDescent="0.25">
      <c r="A2215" s="2" t="s">
        <v>29417</v>
      </c>
      <c r="B2215" s="2" t="s">
        <v>28401</v>
      </c>
      <c r="C2215" s="2" t="s">
        <v>29418</v>
      </c>
      <c r="F2215" s="2" t="s">
        <v>29419</v>
      </c>
      <c r="G2215" s="2" t="s">
        <v>29420</v>
      </c>
      <c r="H2215" s="2" t="s">
        <v>29421</v>
      </c>
      <c r="I2215" s="2" t="s">
        <v>29422</v>
      </c>
      <c r="J2215" s="2" t="s">
        <v>28</v>
      </c>
      <c r="K2215" s="2" t="s">
        <v>98</v>
      </c>
      <c r="L2215" s="2" t="s">
        <v>99</v>
      </c>
      <c r="M2215" s="2" t="s">
        <v>100</v>
      </c>
      <c r="N2215" s="2" t="s">
        <v>3777</v>
      </c>
      <c r="O2215" s="2" t="s">
        <v>712</v>
      </c>
      <c r="P2215" s="24">
        <v>0</v>
      </c>
      <c r="Q2215" s="24">
        <v>0</v>
      </c>
      <c r="R2215" s="27" t="s">
        <v>1578</v>
      </c>
      <c r="S2215" s="28" t="s">
        <v>1583</v>
      </c>
      <c r="T2215" s="2" t="s">
        <v>130</v>
      </c>
      <c r="U2215" s="2">
        <v>0</v>
      </c>
      <c r="V2215" s="2" t="s">
        <v>34947</v>
      </c>
      <c r="W2215" s="2" t="s">
        <v>34</v>
      </c>
      <c r="AC2215" s="2">
        <v>0</v>
      </c>
      <c r="AD2215" s="104"/>
    </row>
    <row r="2216" spans="1:33" ht="45" x14ac:dyDescent="0.25">
      <c r="A2216" s="2" t="s">
        <v>29423</v>
      </c>
      <c r="B2216" s="2" t="s">
        <v>28401</v>
      </c>
      <c r="C2216" s="2" t="s">
        <v>29424</v>
      </c>
      <c r="F2216" s="2" t="s">
        <v>12197</v>
      </c>
      <c r="G2216" s="2" t="s">
        <v>12198</v>
      </c>
      <c r="H2216" s="2" t="s">
        <v>12199</v>
      </c>
      <c r="I2216" s="2" t="s">
        <v>23572</v>
      </c>
      <c r="J2216" s="2" t="s">
        <v>28</v>
      </c>
      <c r="K2216" s="2" t="s">
        <v>43</v>
      </c>
      <c r="L2216" s="2" t="s">
        <v>240</v>
      </c>
      <c r="M2216" s="2" t="s">
        <v>241</v>
      </c>
      <c r="N2216" s="2" t="s">
        <v>3047</v>
      </c>
      <c r="O2216" s="2" t="s">
        <v>705</v>
      </c>
      <c r="P2216" s="24">
        <v>0</v>
      </c>
      <c r="Q2216" s="24">
        <v>0</v>
      </c>
      <c r="R2216" s="27" t="s">
        <v>1578</v>
      </c>
      <c r="S2216" s="28" t="s">
        <v>1583</v>
      </c>
      <c r="T2216" s="2" t="s">
        <v>130</v>
      </c>
      <c r="U2216" s="2">
        <v>0</v>
      </c>
      <c r="V2216" s="2" t="s">
        <v>28401</v>
      </c>
      <c r="W2216" s="2" t="s">
        <v>34</v>
      </c>
      <c r="AC2216" s="2">
        <v>0</v>
      </c>
      <c r="AD2216" s="104"/>
    </row>
    <row r="2217" spans="1:33" ht="45" x14ac:dyDescent="0.25">
      <c r="A2217" s="2" t="s">
        <v>28434</v>
      </c>
      <c r="B2217" s="2" t="s">
        <v>28401</v>
      </c>
      <c r="C2217" s="2" t="s">
        <v>28435</v>
      </c>
      <c r="F2217" s="2" t="s">
        <v>28436</v>
      </c>
      <c r="G2217" s="2" t="s">
        <v>28437</v>
      </c>
      <c r="H2217" s="2" t="s">
        <v>28438</v>
      </c>
      <c r="I2217" s="2" t="s">
        <v>28439</v>
      </c>
      <c r="J2217" s="2" t="s">
        <v>28</v>
      </c>
      <c r="K2217" s="2" t="s">
        <v>78</v>
      </c>
      <c r="L2217" s="2" t="s">
        <v>238</v>
      </c>
      <c r="M2217" s="2" t="s">
        <v>314</v>
      </c>
      <c r="N2217" s="2" t="s">
        <v>3862</v>
      </c>
      <c r="O2217" s="2" t="s">
        <v>32</v>
      </c>
      <c r="P2217" s="24">
        <v>0</v>
      </c>
      <c r="Q2217" s="24">
        <v>1</v>
      </c>
      <c r="R2217" s="27" t="s">
        <v>1568</v>
      </c>
      <c r="S2217" s="28" t="s">
        <v>1589</v>
      </c>
      <c r="T2217" s="2" t="s">
        <v>33</v>
      </c>
      <c r="U2217" s="2">
        <v>412000</v>
      </c>
      <c r="V2217" s="2" t="s">
        <v>28401</v>
      </c>
      <c r="W2217" s="2" t="s">
        <v>34</v>
      </c>
      <c r="X2217" s="58" t="s">
        <v>28401</v>
      </c>
      <c r="Z2217" s="2">
        <v>412000</v>
      </c>
      <c r="AB2217" s="58">
        <v>46150.466539351852</v>
      </c>
      <c r="AC2217" s="2">
        <v>0</v>
      </c>
      <c r="AD2217" s="104">
        <v>412000</v>
      </c>
      <c r="AE2217" s="2">
        <v>46150.466539351852</v>
      </c>
      <c r="AG2217" s="2">
        <v>185747</v>
      </c>
    </row>
    <row r="2218" spans="1:33" ht="45" x14ac:dyDescent="0.25">
      <c r="A2218" s="2" t="s">
        <v>28440</v>
      </c>
      <c r="B2218" s="2" t="s">
        <v>28401</v>
      </c>
      <c r="C2218" s="2" t="s">
        <v>28441</v>
      </c>
      <c r="F2218" s="2" t="s">
        <v>28436</v>
      </c>
      <c r="G2218" s="2" t="s">
        <v>28437</v>
      </c>
      <c r="H2218" s="2" t="s">
        <v>28438</v>
      </c>
      <c r="I2218" s="2" t="s">
        <v>28439</v>
      </c>
      <c r="J2218" s="2" t="s">
        <v>28</v>
      </c>
      <c r="K2218" s="2" t="s">
        <v>78</v>
      </c>
      <c r="L2218" s="2" t="s">
        <v>238</v>
      </c>
      <c r="M2218" s="2" t="s">
        <v>314</v>
      </c>
      <c r="N2218" s="2" t="s">
        <v>3862</v>
      </c>
      <c r="O2218" s="2" t="s">
        <v>705</v>
      </c>
      <c r="P2218" s="24">
        <v>0</v>
      </c>
      <c r="Q2218" s="24">
        <v>0</v>
      </c>
      <c r="R2218" s="27" t="s">
        <v>1578</v>
      </c>
      <c r="S2218" s="28" t="s">
        <v>1589</v>
      </c>
      <c r="T2218" s="2" t="s">
        <v>33</v>
      </c>
      <c r="U2218" s="2">
        <v>0</v>
      </c>
      <c r="V2218" s="2" t="s">
        <v>28401</v>
      </c>
      <c r="W2218" s="2" t="s">
        <v>34</v>
      </c>
      <c r="AC2218" s="2">
        <v>0</v>
      </c>
      <c r="AD2218" s="104"/>
    </row>
    <row r="2219" spans="1:33" ht="45" x14ac:dyDescent="0.25">
      <c r="A2219" s="2" t="s">
        <v>29425</v>
      </c>
      <c r="B2219" s="2" t="s">
        <v>28401</v>
      </c>
      <c r="C2219" s="2" t="s">
        <v>29426</v>
      </c>
      <c r="F2219" s="2" t="s">
        <v>29427</v>
      </c>
      <c r="G2219" s="2" t="s">
        <v>29428</v>
      </c>
      <c r="H2219" s="2" t="s">
        <v>10954</v>
      </c>
      <c r="I2219" s="2" t="s">
        <v>29429</v>
      </c>
      <c r="J2219" s="2" t="s">
        <v>28</v>
      </c>
      <c r="K2219" s="2" t="s">
        <v>98</v>
      </c>
      <c r="L2219" s="2" t="s">
        <v>99</v>
      </c>
      <c r="M2219" s="2" t="s">
        <v>100</v>
      </c>
      <c r="N2219" s="2" t="s">
        <v>3777</v>
      </c>
      <c r="O2219" s="2" t="s">
        <v>712</v>
      </c>
      <c r="P2219" s="24">
        <v>0</v>
      </c>
      <c r="Q2219" s="24">
        <v>0</v>
      </c>
      <c r="R2219" s="27" t="s">
        <v>1578</v>
      </c>
      <c r="S2219" s="28" t="s">
        <v>1583</v>
      </c>
      <c r="T2219" s="2" t="s">
        <v>130</v>
      </c>
      <c r="U2219" s="2">
        <v>0</v>
      </c>
      <c r="V2219" s="2" t="s">
        <v>34947</v>
      </c>
      <c r="W2219" s="2" t="s">
        <v>34</v>
      </c>
      <c r="AC2219" s="2">
        <v>0</v>
      </c>
      <c r="AD2219" s="104"/>
    </row>
    <row r="2220" spans="1:33" ht="45" x14ac:dyDescent="0.25">
      <c r="A2220" s="2" t="s">
        <v>29430</v>
      </c>
      <c r="B2220" s="2" t="s">
        <v>28401</v>
      </c>
      <c r="C2220" s="2" t="s">
        <v>29431</v>
      </c>
      <c r="F2220" s="2" t="s">
        <v>29432</v>
      </c>
      <c r="G2220" s="2" t="s">
        <v>29433</v>
      </c>
      <c r="H2220" s="2" t="s">
        <v>29434</v>
      </c>
      <c r="I2220" s="2" t="s">
        <v>29435</v>
      </c>
      <c r="J2220" s="2" t="s">
        <v>28</v>
      </c>
      <c r="K2220" s="2" t="s">
        <v>43</v>
      </c>
      <c r="L2220" s="2" t="s">
        <v>406</v>
      </c>
      <c r="M2220" s="2" t="s">
        <v>407</v>
      </c>
      <c r="N2220" s="2" t="s">
        <v>4568</v>
      </c>
      <c r="O2220" s="3" t="s">
        <v>705</v>
      </c>
      <c r="P2220" s="24">
        <v>0</v>
      </c>
      <c r="Q2220" s="24">
        <v>0</v>
      </c>
      <c r="R2220" s="27" t="s">
        <v>1578</v>
      </c>
      <c r="S2220" s="28" t="s">
        <v>1583</v>
      </c>
      <c r="T2220" s="2" t="s">
        <v>130</v>
      </c>
      <c r="U2220" s="2">
        <v>0</v>
      </c>
      <c r="V2220" s="2" t="s">
        <v>28081</v>
      </c>
      <c r="W2220" s="2" t="s">
        <v>34</v>
      </c>
      <c r="AC2220" s="2">
        <v>0</v>
      </c>
      <c r="AD2220" s="104"/>
    </row>
    <row r="2221" spans="1:33" ht="60" x14ac:dyDescent="0.25">
      <c r="A2221" s="2" t="s">
        <v>29249</v>
      </c>
      <c r="B2221" s="2" t="s">
        <v>28401</v>
      </c>
      <c r="C2221" s="2" t="s">
        <v>29250</v>
      </c>
      <c r="F2221" s="2" t="s">
        <v>29129</v>
      </c>
      <c r="G2221" s="2" t="s">
        <v>29130</v>
      </c>
      <c r="H2221" s="2" t="s">
        <v>29131</v>
      </c>
      <c r="I2221" s="2" t="s">
        <v>29132</v>
      </c>
      <c r="J2221" s="2" t="s">
        <v>28</v>
      </c>
      <c r="K2221" s="2" t="s">
        <v>43</v>
      </c>
      <c r="L2221" s="2" t="s">
        <v>44</v>
      </c>
      <c r="M2221" s="2" t="s">
        <v>45</v>
      </c>
      <c r="N2221" s="2" t="s">
        <v>2977</v>
      </c>
      <c r="O2221" s="2" t="s">
        <v>19606</v>
      </c>
      <c r="P2221" s="24">
        <v>0</v>
      </c>
      <c r="Q2221" s="24">
        <v>0</v>
      </c>
      <c r="R2221" s="27" t="s">
        <v>1578</v>
      </c>
      <c r="S2221" s="28" t="s">
        <v>1585</v>
      </c>
      <c r="T2221" s="2" t="s">
        <v>38</v>
      </c>
      <c r="U2221" s="2">
        <v>0</v>
      </c>
      <c r="V2221" s="2" t="s">
        <v>28201</v>
      </c>
      <c r="W2221" s="2" t="s">
        <v>34</v>
      </c>
      <c r="X2221" s="58" t="s">
        <v>28201</v>
      </c>
      <c r="Y2221" s="2" t="s">
        <v>87</v>
      </c>
      <c r="AA2221" s="2" t="s">
        <v>88</v>
      </c>
      <c r="AB2221" s="58">
        <v>46154.842361111114</v>
      </c>
      <c r="AC2221" s="2">
        <v>0</v>
      </c>
      <c r="AD2221" s="104"/>
      <c r="AE2221" s="2">
        <v>46154.842361111114</v>
      </c>
      <c r="AG2221" s="2">
        <v>187686</v>
      </c>
    </row>
    <row r="2222" spans="1:33" ht="45" x14ac:dyDescent="0.25">
      <c r="A2222" s="2" t="s">
        <v>28442</v>
      </c>
      <c r="B2222" s="2" t="s">
        <v>28401</v>
      </c>
      <c r="C2222" s="2" t="s">
        <v>28443</v>
      </c>
      <c r="F2222" s="2" t="s">
        <v>12147</v>
      </c>
      <c r="G2222" s="2" t="s">
        <v>12148</v>
      </c>
      <c r="H2222" s="2" t="s">
        <v>12149</v>
      </c>
      <c r="I2222" s="2" t="s">
        <v>23615</v>
      </c>
      <c r="J2222" s="2" t="s">
        <v>28</v>
      </c>
      <c r="K2222" s="2" t="s">
        <v>43</v>
      </c>
      <c r="L2222" s="2" t="s">
        <v>44</v>
      </c>
      <c r="M2222" s="2" t="s">
        <v>45</v>
      </c>
      <c r="N2222" s="2" t="s">
        <v>2977</v>
      </c>
      <c r="O2222" s="2" t="s">
        <v>19490</v>
      </c>
      <c r="P2222" s="24">
        <v>0</v>
      </c>
      <c r="Q2222" s="24">
        <v>0</v>
      </c>
      <c r="R2222" s="27" t="s">
        <v>1579</v>
      </c>
      <c r="S2222" s="28" t="s">
        <v>1589</v>
      </c>
      <c r="T2222" s="2" t="s">
        <v>33</v>
      </c>
      <c r="U2222" s="2">
        <v>412000</v>
      </c>
      <c r="V2222" s="2" t="s">
        <v>28081</v>
      </c>
      <c r="W2222" s="2" t="s">
        <v>34</v>
      </c>
      <c r="X2222" s="58" t="s">
        <v>27804</v>
      </c>
      <c r="Y2222" s="2" t="s">
        <v>39</v>
      </c>
      <c r="Z2222" s="2">
        <v>412000</v>
      </c>
      <c r="AA2222" s="2" t="s">
        <v>40</v>
      </c>
      <c r="AB2222" s="58">
        <v>46156.472291666665</v>
      </c>
      <c r="AC2222" s="2">
        <v>0</v>
      </c>
      <c r="AD2222" s="104">
        <v>412000</v>
      </c>
      <c r="AE2222" s="2">
        <v>46156.472291666665</v>
      </c>
      <c r="AG2222" s="2">
        <v>190372</v>
      </c>
    </row>
    <row r="2223" spans="1:33" ht="60" x14ac:dyDescent="0.25">
      <c r="A2223" s="2" t="s">
        <v>29251</v>
      </c>
      <c r="B2223" s="2" t="s">
        <v>28401</v>
      </c>
      <c r="C2223" s="2" t="s">
        <v>29252</v>
      </c>
      <c r="F2223" s="2" t="s">
        <v>19112</v>
      </c>
      <c r="G2223" s="2" t="s">
        <v>19113</v>
      </c>
      <c r="H2223" s="2" t="s">
        <v>19114</v>
      </c>
      <c r="I2223" s="2" t="s">
        <v>23359</v>
      </c>
      <c r="J2223" s="2" t="s">
        <v>28</v>
      </c>
      <c r="K2223" s="2" t="s">
        <v>43</v>
      </c>
      <c r="L2223" s="2" t="s">
        <v>65</v>
      </c>
      <c r="M2223" s="2" t="s">
        <v>66</v>
      </c>
      <c r="N2223" s="2" t="s">
        <v>4603</v>
      </c>
      <c r="O2223" s="2" t="s">
        <v>32</v>
      </c>
      <c r="P2223" s="24">
        <v>0</v>
      </c>
      <c r="Q2223" s="24">
        <v>1</v>
      </c>
      <c r="R2223" s="27" t="s">
        <v>1568</v>
      </c>
      <c r="S2223" s="28" t="s">
        <v>1585</v>
      </c>
      <c r="T2223" s="2" t="s">
        <v>38</v>
      </c>
      <c r="U2223" s="2">
        <v>2060000</v>
      </c>
      <c r="V2223" s="2" t="s">
        <v>28401</v>
      </c>
      <c r="W2223" s="2" t="s">
        <v>34</v>
      </c>
      <c r="X2223" s="58" t="s">
        <v>29585</v>
      </c>
      <c r="Z2223" s="2">
        <v>2060000</v>
      </c>
      <c r="AB2223" s="58">
        <v>46152.917025462964</v>
      </c>
      <c r="AC2223" s="2">
        <v>0</v>
      </c>
      <c r="AD2223" s="104">
        <v>2060000</v>
      </c>
      <c r="AE2223" s="2">
        <v>46152.917025462964</v>
      </c>
      <c r="AG2223" s="2">
        <v>186054</v>
      </c>
    </row>
    <row r="2224" spans="1:33" ht="45" x14ac:dyDescent="0.25">
      <c r="A2224" s="2" t="s">
        <v>29436</v>
      </c>
      <c r="B2224" s="2" t="s">
        <v>28401</v>
      </c>
      <c r="C2224" s="2" t="s">
        <v>29437</v>
      </c>
      <c r="F2224" s="2" t="s">
        <v>29438</v>
      </c>
      <c r="G2224" s="2" t="s">
        <v>29439</v>
      </c>
      <c r="H2224" s="2" t="s">
        <v>29440</v>
      </c>
      <c r="I2224" s="2" t="s">
        <v>22600</v>
      </c>
      <c r="J2224" s="2" t="s">
        <v>28</v>
      </c>
      <c r="K2224" s="2" t="s">
        <v>68</v>
      </c>
      <c r="L2224" s="2" t="s">
        <v>179</v>
      </c>
      <c r="M2224" s="2" t="s">
        <v>180</v>
      </c>
      <c r="N2224" s="2" t="s">
        <v>5303</v>
      </c>
      <c r="O2224" s="2" t="s">
        <v>705</v>
      </c>
      <c r="P2224" s="24">
        <v>0</v>
      </c>
      <c r="Q2224" s="24">
        <v>0</v>
      </c>
      <c r="R2224" s="27" t="s">
        <v>1578</v>
      </c>
      <c r="S2224" s="28" t="s">
        <v>1583</v>
      </c>
      <c r="T2224" s="2" t="s">
        <v>130</v>
      </c>
      <c r="U2224" s="2">
        <v>0</v>
      </c>
      <c r="V2224" s="2" t="s">
        <v>28401</v>
      </c>
      <c r="W2224" s="2" t="s">
        <v>34</v>
      </c>
      <c r="AC2224" s="2">
        <v>0</v>
      </c>
      <c r="AD2224" s="104"/>
    </row>
    <row r="2225" spans="1:33" ht="45" x14ac:dyDescent="0.25">
      <c r="A2225" s="2" t="s">
        <v>28444</v>
      </c>
      <c r="B2225" s="2" t="s">
        <v>24463</v>
      </c>
      <c r="C2225" s="2" t="s">
        <v>28445</v>
      </c>
      <c r="F2225" s="2" t="s">
        <v>28446</v>
      </c>
      <c r="G2225" s="2" t="s">
        <v>28447</v>
      </c>
      <c r="H2225" s="2" t="s">
        <v>28448</v>
      </c>
      <c r="I2225" s="2" t="s">
        <v>28449</v>
      </c>
      <c r="J2225" s="2" t="s">
        <v>28</v>
      </c>
      <c r="K2225" s="2" t="s">
        <v>173</v>
      </c>
      <c r="L2225" s="2" t="s">
        <v>190</v>
      </c>
      <c r="M2225" s="2" t="s">
        <v>191</v>
      </c>
      <c r="N2225" s="2" t="s">
        <v>2793</v>
      </c>
      <c r="O2225" s="2" t="s">
        <v>32</v>
      </c>
      <c r="P2225" s="24">
        <v>0</v>
      </c>
      <c r="Q2225" s="24">
        <v>1</v>
      </c>
      <c r="R2225" s="27" t="s">
        <v>1568</v>
      </c>
      <c r="S2225" s="28" t="s">
        <v>1589</v>
      </c>
      <c r="T2225" s="2" t="s">
        <v>33</v>
      </c>
      <c r="U2225" s="2">
        <v>412000</v>
      </c>
      <c r="V2225" s="2" t="s">
        <v>28401</v>
      </c>
      <c r="W2225" s="2" t="s">
        <v>34</v>
      </c>
      <c r="X2225" s="58" t="s">
        <v>28081</v>
      </c>
      <c r="Z2225" s="2">
        <v>412000</v>
      </c>
      <c r="AB2225" s="58">
        <v>46155.605069444442</v>
      </c>
      <c r="AC2225" s="2">
        <v>0</v>
      </c>
      <c r="AD2225" s="104">
        <v>412000</v>
      </c>
      <c r="AE2225" s="2">
        <v>46155.605069444442</v>
      </c>
      <c r="AG2225" s="2">
        <v>187489</v>
      </c>
    </row>
    <row r="2226" spans="1:33" ht="45" x14ac:dyDescent="0.25">
      <c r="A2226" s="2" t="s">
        <v>24462</v>
      </c>
      <c r="B2226" s="2" t="s">
        <v>24463</v>
      </c>
      <c r="C2226" s="2" t="s">
        <v>24464</v>
      </c>
      <c r="F2226" s="2" t="s">
        <v>24465</v>
      </c>
      <c r="G2226" s="2" t="s">
        <v>24466</v>
      </c>
      <c r="H2226" s="2" t="s">
        <v>24467</v>
      </c>
      <c r="I2226" s="2" t="s">
        <v>24468</v>
      </c>
      <c r="J2226" s="2" t="s">
        <v>28</v>
      </c>
      <c r="K2226" s="2" t="s">
        <v>43</v>
      </c>
      <c r="L2226" s="2" t="s">
        <v>44</v>
      </c>
      <c r="M2226" s="2" t="s">
        <v>45</v>
      </c>
      <c r="N2226" s="2" t="s">
        <v>2977</v>
      </c>
      <c r="O2226" s="2" t="s">
        <v>32</v>
      </c>
      <c r="P2226" s="24">
        <v>0</v>
      </c>
      <c r="Q2226" s="24">
        <v>1</v>
      </c>
      <c r="R2226" s="27" t="s">
        <v>1568</v>
      </c>
      <c r="S2226" s="28" t="s">
        <v>1589</v>
      </c>
      <c r="T2226" s="2" t="s">
        <v>33</v>
      </c>
      <c r="U2226" s="2">
        <v>412000</v>
      </c>
      <c r="V2226" s="2" t="s">
        <v>28081</v>
      </c>
      <c r="W2226" s="2" t="s">
        <v>34</v>
      </c>
      <c r="X2226" s="58" t="s">
        <v>27804</v>
      </c>
      <c r="Z2226" s="2">
        <v>412000</v>
      </c>
      <c r="AB2226" s="58">
        <v>46156.47384259259</v>
      </c>
      <c r="AC2226" s="2">
        <v>0</v>
      </c>
      <c r="AD2226" s="104">
        <v>412000</v>
      </c>
      <c r="AE2226" s="2">
        <v>46156.47384259259</v>
      </c>
      <c r="AG2226" s="2">
        <v>190374</v>
      </c>
    </row>
    <row r="2227" spans="1:33" ht="45" x14ac:dyDescent="0.25">
      <c r="A2227" s="2" t="s">
        <v>24469</v>
      </c>
      <c r="B2227" s="2" t="s">
        <v>24463</v>
      </c>
      <c r="C2227" s="2" t="s">
        <v>24470</v>
      </c>
      <c r="F2227" s="2" t="s">
        <v>24471</v>
      </c>
      <c r="G2227" s="2" t="s">
        <v>24472</v>
      </c>
      <c r="H2227" s="2" t="s">
        <v>13323</v>
      </c>
      <c r="I2227" s="2" t="s">
        <v>24473</v>
      </c>
      <c r="J2227" s="2" t="s">
        <v>28</v>
      </c>
      <c r="K2227" s="2" t="s">
        <v>78</v>
      </c>
      <c r="L2227" s="2" t="s">
        <v>481</v>
      </c>
      <c r="M2227" s="2" t="s">
        <v>482</v>
      </c>
      <c r="N2227" s="2" t="s">
        <v>3905</v>
      </c>
      <c r="O2227" s="2" t="s">
        <v>32</v>
      </c>
      <c r="P2227" s="24">
        <v>0</v>
      </c>
      <c r="Q2227" s="24">
        <v>1</v>
      </c>
      <c r="R2227" s="27" t="s">
        <v>1568</v>
      </c>
      <c r="S2227" s="28" t="s">
        <v>1589</v>
      </c>
      <c r="T2227" s="2" t="s">
        <v>33</v>
      </c>
      <c r="U2227" s="2">
        <v>412000</v>
      </c>
      <c r="V2227" s="2" t="s">
        <v>28401</v>
      </c>
      <c r="W2227" s="2" t="s">
        <v>34</v>
      </c>
      <c r="X2227" s="58" t="s">
        <v>28201</v>
      </c>
      <c r="Z2227" s="2">
        <v>412000</v>
      </c>
      <c r="AB2227" s="58">
        <v>46154.393807870372</v>
      </c>
      <c r="AC2227" s="2">
        <v>0</v>
      </c>
      <c r="AD2227" s="104">
        <v>412000</v>
      </c>
      <c r="AE2227" s="2">
        <v>46154.393807870372</v>
      </c>
      <c r="AG2227" s="2">
        <v>186326</v>
      </c>
    </row>
    <row r="2228" spans="1:33" ht="45" x14ac:dyDescent="0.25">
      <c r="A2228" s="2" t="s">
        <v>25466</v>
      </c>
      <c r="B2228" s="2" t="s">
        <v>24463</v>
      </c>
      <c r="C2228" s="2" t="s">
        <v>25467</v>
      </c>
      <c r="F2228" s="2" t="s">
        <v>1304</v>
      </c>
      <c r="G2228" s="2" t="s">
        <v>5256</v>
      </c>
      <c r="H2228" s="2" t="s">
        <v>5257</v>
      </c>
      <c r="I2228" s="2" t="s">
        <v>25468</v>
      </c>
      <c r="J2228" s="2" t="s">
        <v>28</v>
      </c>
      <c r="K2228" s="2" t="s">
        <v>29</v>
      </c>
      <c r="L2228" s="2" t="s">
        <v>478</v>
      </c>
      <c r="M2228" s="2" t="s">
        <v>479</v>
      </c>
      <c r="N2228" s="2" t="s">
        <v>5248</v>
      </c>
      <c r="O2228" s="2" t="s">
        <v>712</v>
      </c>
      <c r="P2228" s="24">
        <v>0</v>
      </c>
      <c r="Q2228" s="24">
        <v>0</v>
      </c>
      <c r="R2228" s="27" t="s">
        <v>1578</v>
      </c>
      <c r="S2228" s="28" t="s">
        <v>1583</v>
      </c>
      <c r="T2228" s="2" t="s">
        <v>130</v>
      </c>
      <c r="U2228" s="2">
        <v>0</v>
      </c>
      <c r="V2228" s="2" t="s">
        <v>34947</v>
      </c>
      <c r="W2228" s="2" t="s">
        <v>34</v>
      </c>
      <c r="AC2228" s="2">
        <v>0</v>
      </c>
      <c r="AD2228" s="104"/>
    </row>
    <row r="2229" spans="1:33" ht="45" x14ac:dyDescent="0.25">
      <c r="A2229" s="2" t="s">
        <v>24474</v>
      </c>
      <c r="B2229" s="2" t="s">
        <v>24463</v>
      </c>
      <c r="C2229" s="2" t="s">
        <v>24475</v>
      </c>
      <c r="F2229" s="2" t="s">
        <v>24476</v>
      </c>
      <c r="G2229" s="2" t="s">
        <v>24477</v>
      </c>
      <c r="H2229" s="2" t="s">
        <v>24478</v>
      </c>
      <c r="I2229" s="2" t="s">
        <v>24479</v>
      </c>
      <c r="J2229" s="2" t="s">
        <v>28</v>
      </c>
      <c r="K2229" s="2" t="s">
        <v>98</v>
      </c>
      <c r="L2229" s="2" t="s">
        <v>307</v>
      </c>
      <c r="M2229" s="2" t="s">
        <v>329</v>
      </c>
      <c r="N2229" s="2" t="s">
        <v>5540</v>
      </c>
      <c r="O2229" s="2" t="s">
        <v>32</v>
      </c>
      <c r="P2229" s="24">
        <v>0</v>
      </c>
      <c r="Q2229" s="24">
        <v>1</v>
      </c>
      <c r="R2229" s="27" t="s">
        <v>1568</v>
      </c>
      <c r="S2229" s="28" t="s">
        <v>1589</v>
      </c>
      <c r="T2229" s="2" t="s">
        <v>33</v>
      </c>
      <c r="U2229" s="2">
        <v>412000</v>
      </c>
      <c r="V2229" s="2" t="s">
        <v>28401</v>
      </c>
      <c r="W2229" s="2" t="s">
        <v>34</v>
      </c>
      <c r="X2229" s="58" t="s">
        <v>28401</v>
      </c>
      <c r="Z2229" s="2">
        <v>412000</v>
      </c>
      <c r="AB2229" s="58">
        <v>46150.599803240744</v>
      </c>
      <c r="AC2229" s="2">
        <v>0</v>
      </c>
      <c r="AD2229" s="104">
        <v>412000</v>
      </c>
      <c r="AE2229" s="2">
        <v>46150.599803240744</v>
      </c>
      <c r="AG2229" s="2">
        <v>186035</v>
      </c>
    </row>
    <row r="2230" spans="1:33" ht="60" x14ac:dyDescent="0.25">
      <c r="A2230" s="2" t="s">
        <v>25164</v>
      </c>
      <c r="B2230" s="2" t="s">
        <v>24463</v>
      </c>
      <c r="C2230" s="2" t="s">
        <v>25165</v>
      </c>
      <c r="F2230" s="2" t="s">
        <v>24488</v>
      </c>
      <c r="G2230" s="2" t="s">
        <v>24489</v>
      </c>
      <c r="H2230" s="2" t="s">
        <v>24490</v>
      </c>
      <c r="I2230" s="2" t="s">
        <v>24491</v>
      </c>
      <c r="J2230" s="2" t="s">
        <v>28</v>
      </c>
      <c r="K2230" s="2" t="s">
        <v>173</v>
      </c>
      <c r="L2230" s="2" t="s">
        <v>351</v>
      </c>
      <c r="M2230" s="2" t="s">
        <v>352</v>
      </c>
      <c r="N2230" s="2" t="s">
        <v>4734</v>
      </c>
      <c r="O2230" s="2" t="s">
        <v>32</v>
      </c>
      <c r="P2230" s="24">
        <v>0</v>
      </c>
      <c r="Q2230" s="24">
        <v>1</v>
      </c>
      <c r="R2230" s="27" t="s">
        <v>1568</v>
      </c>
      <c r="S2230" s="28" t="s">
        <v>1585</v>
      </c>
      <c r="T2230" s="2" t="s">
        <v>38</v>
      </c>
      <c r="U2230" s="2">
        <v>2060000</v>
      </c>
      <c r="V2230" s="2" t="s">
        <v>24463</v>
      </c>
      <c r="W2230" s="2" t="s">
        <v>34</v>
      </c>
      <c r="X2230" s="58" t="s">
        <v>28375</v>
      </c>
      <c r="Z2230" s="2">
        <v>2060000</v>
      </c>
      <c r="AB2230" s="58">
        <v>46153.356192129628</v>
      </c>
      <c r="AC2230" s="2">
        <v>0</v>
      </c>
      <c r="AD2230" s="104">
        <v>2060000</v>
      </c>
      <c r="AE2230" s="2">
        <v>46153.356192129628</v>
      </c>
      <c r="AG2230" s="2">
        <v>186307</v>
      </c>
    </row>
    <row r="2231" spans="1:33" ht="45" x14ac:dyDescent="0.25">
      <c r="A2231" s="2" t="s">
        <v>24480</v>
      </c>
      <c r="B2231" s="2" t="s">
        <v>24463</v>
      </c>
      <c r="C2231" s="2" t="s">
        <v>24481</v>
      </c>
      <c r="F2231" s="2" t="s">
        <v>24482</v>
      </c>
      <c r="G2231" s="2" t="s">
        <v>24483</v>
      </c>
      <c r="H2231" s="2" t="s">
        <v>24484</v>
      </c>
      <c r="I2231" s="2" t="s">
        <v>24485</v>
      </c>
      <c r="J2231" s="2" t="s">
        <v>28</v>
      </c>
      <c r="K2231" s="2" t="s">
        <v>173</v>
      </c>
      <c r="L2231" s="2" t="s">
        <v>190</v>
      </c>
      <c r="M2231" s="2" t="s">
        <v>191</v>
      </c>
      <c r="N2231" s="2" t="s">
        <v>2793</v>
      </c>
      <c r="O2231" s="2" t="s">
        <v>37</v>
      </c>
      <c r="P2231" s="24">
        <v>0</v>
      </c>
      <c r="Q2231" s="24">
        <v>0</v>
      </c>
      <c r="R2231" s="27" t="s">
        <v>1578</v>
      </c>
      <c r="S2231" s="28" t="s">
        <v>1589</v>
      </c>
      <c r="T2231" s="2" t="s">
        <v>33</v>
      </c>
      <c r="U2231" s="2">
        <v>0</v>
      </c>
      <c r="V2231" s="2" t="s">
        <v>34561</v>
      </c>
      <c r="W2231" s="2" t="s">
        <v>34</v>
      </c>
      <c r="X2231" s="58" t="s">
        <v>28401</v>
      </c>
      <c r="Z2231" s="2">
        <v>412000</v>
      </c>
      <c r="AB2231" s="58">
        <v>46150.699016203704</v>
      </c>
      <c r="AC2231" s="2">
        <v>0</v>
      </c>
      <c r="AD2231" s="104">
        <v>412000</v>
      </c>
      <c r="AE2231" s="2">
        <v>46150.699016203704</v>
      </c>
      <c r="AG2231" s="2">
        <v>186304</v>
      </c>
    </row>
    <row r="2232" spans="1:33" ht="45" x14ac:dyDescent="0.25">
      <c r="A2232" s="2" t="s">
        <v>24486</v>
      </c>
      <c r="B2232" s="2" t="s">
        <v>24463</v>
      </c>
      <c r="C2232" s="2" t="s">
        <v>24487</v>
      </c>
      <c r="F2232" s="2" t="s">
        <v>24488</v>
      </c>
      <c r="G2232" s="2" t="s">
        <v>24489</v>
      </c>
      <c r="H2232" s="2" t="s">
        <v>24490</v>
      </c>
      <c r="I2232" s="2" t="s">
        <v>24491</v>
      </c>
      <c r="J2232" s="2" t="s">
        <v>28</v>
      </c>
      <c r="K2232" s="2" t="s">
        <v>173</v>
      </c>
      <c r="L2232" s="2" t="s">
        <v>351</v>
      </c>
      <c r="M2232" s="2" t="s">
        <v>352</v>
      </c>
      <c r="N2232" s="2" t="s">
        <v>4734</v>
      </c>
      <c r="O2232" s="2" t="s">
        <v>32</v>
      </c>
      <c r="P2232" s="24">
        <v>0</v>
      </c>
      <c r="Q2232" s="24">
        <v>1</v>
      </c>
      <c r="R2232" s="27" t="s">
        <v>1568</v>
      </c>
      <c r="S2232" s="28" t="s">
        <v>1589</v>
      </c>
      <c r="T2232" s="2" t="s">
        <v>33</v>
      </c>
      <c r="U2232" s="2">
        <v>412000</v>
      </c>
      <c r="V2232" s="2" t="s">
        <v>24463</v>
      </c>
      <c r="W2232" s="2" t="s">
        <v>34</v>
      </c>
      <c r="X2232" s="58" t="s">
        <v>28375</v>
      </c>
      <c r="Z2232" s="2">
        <v>412000</v>
      </c>
      <c r="AB2232" s="58">
        <v>46153.358067129629</v>
      </c>
      <c r="AC2232" s="2">
        <v>0</v>
      </c>
      <c r="AD2232" s="104">
        <v>412000</v>
      </c>
      <c r="AE2232" s="2">
        <v>46153.358067129629</v>
      </c>
      <c r="AG2232" s="2">
        <v>186303</v>
      </c>
    </row>
    <row r="2233" spans="1:33" ht="45" x14ac:dyDescent="0.25">
      <c r="A2233" s="2" t="s">
        <v>24492</v>
      </c>
      <c r="B2233" s="2" t="s">
        <v>24463</v>
      </c>
      <c r="C2233" s="2" t="s">
        <v>24493</v>
      </c>
      <c r="F2233" s="2" t="s">
        <v>24494</v>
      </c>
      <c r="G2233" s="2" t="s">
        <v>24495</v>
      </c>
      <c r="H2233" s="2" t="s">
        <v>24496</v>
      </c>
      <c r="I2233" s="2" t="s">
        <v>24497</v>
      </c>
      <c r="J2233" s="2" t="s">
        <v>28</v>
      </c>
      <c r="K2233" s="2" t="s">
        <v>173</v>
      </c>
      <c r="L2233" s="2" t="s">
        <v>174</v>
      </c>
      <c r="M2233" s="2" t="s">
        <v>175</v>
      </c>
      <c r="N2233" s="2" t="s">
        <v>4168</v>
      </c>
      <c r="O2233" s="2" t="s">
        <v>32</v>
      </c>
      <c r="P2233" s="24">
        <v>0</v>
      </c>
      <c r="Q2233" s="24">
        <v>1</v>
      </c>
      <c r="R2233" s="27" t="s">
        <v>1568</v>
      </c>
      <c r="S2233" s="28" t="s">
        <v>1589</v>
      </c>
      <c r="T2233" s="2" t="s">
        <v>33</v>
      </c>
      <c r="U2233" s="2">
        <v>412000</v>
      </c>
      <c r="V2233" s="2" t="s">
        <v>24463</v>
      </c>
      <c r="W2233" s="2" t="s">
        <v>34</v>
      </c>
      <c r="X2233" s="58" t="s">
        <v>28401</v>
      </c>
      <c r="Z2233" s="2">
        <v>412000</v>
      </c>
      <c r="AB2233" s="58">
        <v>46150.640243055554</v>
      </c>
      <c r="AC2233" s="2">
        <v>0</v>
      </c>
      <c r="AD2233" s="104">
        <v>412000</v>
      </c>
      <c r="AE2233" s="2">
        <v>46150.640243055554</v>
      </c>
      <c r="AG2233" s="2">
        <v>186302</v>
      </c>
    </row>
    <row r="2234" spans="1:33" ht="60" x14ac:dyDescent="0.25">
      <c r="A2234" s="2" t="s">
        <v>25166</v>
      </c>
      <c r="B2234" s="2" t="s">
        <v>24463</v>
      </c>
      <c r="C2234" s="2" t="s">
        <v>25167</v>
      </c>
      <c r="F2234" s="2" t="s">
        <v>8134</v>
      </c>
      <c r="G2234" s="2" t="s">
        <v>8135</v>
      </c>
      <c r="H2234" s="2" t="s">
        <v>8136</v>
      </c>
      <c r="I2234" s="2" t="s">
        <v>25168</v>
      </c>
      <c r="J2234" s="2" t="s">
        <v>28</v>
      </c>
      <c r="K2234" s="2" t="s">
        <v>78</v>
      </c>
      <c r="L2234" s="2" t="s">
        <v>287</v>
      </c>
      <c r="M2234" s="2" t="s">
        <v>288</v>
      </c>
      <c r="N2234" s="2" t="s">
        <v>8028</v>
      </c>
      <c r="O2234" s="2" t="s">
        <v>705</v>
      </c>
      <c r="P2234" s="24">
        <v>0</v>
      </c>
      <c r="Q2234" s="24">
        <v>0</v>
      </c>
      <c r="R2234" s="27" t="s">
        <v>1578</v>
      </c>
      <c r="S2234" s="28" t="s">
        <v>1585</v>
      </c>
      <c r="T2234" s="2" t="s">
        <v>38</v>
      </c>
      <c r="U2234" s="2">
        <v>0</v>
      </c>
      <c r="V2234" s="2" t="s">
        <v>24463</v>
      </c>
      <c r="W2234" s="2" t="s">
        <v>34</v>
      </c>
      <c r="AC2234" s="2">
        <v>0</v>
      </c>
      <c r="AD2234" s="104"/>
    </row>
    <row r="2235" spans="1:33" ht="45" x14ac:dyDescent="0.25">
      <c r="A2235" s="2" t="s">
        <v>24498</v>
      </c>
      <c r="B2235" s="2" t="s">
        <v>24463</v>
      </c>
      <c r="C2235" s="2" t="s">
        <v>24499</v>
      </c>
      <c r="F2235" s="2" t="s">
        <v>24500</v>
      </c>
      <c r="G2235" s="2" t="s">
        <v>24501</v>
      </c>
      <c r="H2235" s="2" t="s">
        <v>24362</v>
      </c>
      <c r="I2235" s="2" t="s">
        <v>24502</v>
      </c>
      <c r="J2235" s="2" t="s">
        <v>28</v>
      </c>
      <c r="K2235" s="2" t="s">
        <v>43</v>
      </c>
      <c r="L2235" s="2" t="s">
        <v>488</v>
      </c>
      <c r="M2235" s="2" t="s">
        <v>489</v>
      </c>
      <c r="N2235" s="2" t="s">
        <v>3000</v>
      </c>
      <c r="O2235" s="2" t="s">
        <v>32</v>
      </c>
      <c r="P2235" s="24">
        <v>0</v>
      </c>
      <c r="Q2235" s="24">
        <v>2</v>
      </c>
      <c r="R2235" s="27" t="s">
        <v>1568</v>
      </c>
      <c r="S2235" s="28" t="s">
        <v>1589</v>
      </c>
      <c r="T2235" s="2" t="s">
        <v>33</v>
      </c>
      <c r="U2235" s="2">
        <v>412000</v>
      </c>
      <c r="V2235" s="2" t="s">
        <v>24463</v>
      </c>
      <c r="W2235" s="2" t="s">
        <v>34</v>
      </c>
      <c r="X2235" s="58" t="s">
        <v>28401</v>
      </c>
      <c r="Z2235" s="2">
        <v>412000</v>
      </c>
      <c r="AB2235" s="58">
        <v>46150.611932870372</v>
      </c>
      <c r="AC2235" s="2">
        <v>0</v>
      </c>
      <c r="AD2235" s="104">
        <v>412000</v>
      </c>
      <c r="AE2235" s="2">
        <v>46150.611932870372</v>
      </c>
      <c r="AG2235" s="2">
        <v>186048</v>
      </c>
    </row>
    <row r="2236" spans="1:33" ht="60" x14ac:dyDescent="0.25">
      <c r="A2236" s="2" t="s">
        <v>24503</v>
      </c>
      <c r="B2236" s="2" t="s">
        <v>24463</v>
      </c>
      <c r="C2236" s="2" t="s">
        <v>24504</v>
      </c>
      <c r="F2236" s="2" t="s">
        <v>24505</v>
      </c>
      <c r="G2236" s="2" t="s">
        <v>24506</v>
      </c>
      <c r="H2236" s="2" t="s">
        <v>24507</v>
      </c>
      <c r="I2236" s="2" t="s">
        <v>22761</v>
      </c>
      <c r="J2236" s="2" t="s">
        <v>28</v>
      </c>
      <c r="K2236" s="2" t="s">
        <v>68</v>
      </c>
      <c r="L2236" s="2" t="s">
        <v>108</v>
      </c>
      <c r="M2236" s="2" t="s">
        <v>188</v>
      </c>
      <c r="N2236" s="2" t="s">
        <v>4781</v>
      </c>
      <c r="O2236" s="2" t="s">
        <v>19606</v>
      </c>
      <c r="P2236" s="24">
        <v>0</v>
      </c>
      <c r="Q2236" s="24">
        <v>0</v>
      </c>
      <c r="R2236" s="27" t="s">
        <v>1578</v>
      </c>
      <c r="S2236" s="28" t="s">
        <v>1589</v>
      </c>
      <c r="T2236" s="2" t="s">
        <v>33</v>
      </c>
      <c r="U2236" s="2">
        <v>0</v>
      </c>
      <c r="V2236" s="2" t="s">
        <v>26626</v>
      </c>
      <c r="W2236" s="2" t="s">
        <v>34</v>
      </c>
      <c r="X2236" s="58" t="s">
        <v>26626</v>
      </c>
      <c r="Y2236" s="2" t="s">
        <v>87</v>
      </c>
      <c r="AA2236" s="2" t="s">
        <v>88</v>
      </c>
      <c r="AB2236" s="58">
        <v>46163.717245370368</v>
      </c>
      <c r="AC2236" s="2">
        <v>0</v>
      </c>
      <c r="AD2236" s="104"/>
      <c r="AE2236" s="2">
        <v>46163.717245370368</v>
      </c>
      <c r="AG2236" s="2">
        <v>186680</v>
      </c>
    </row>
    <row r="2237" spans="1:33" ht="60" x14ac:dyDescent="0.25">
      <c r="A2237" s="2" t="s">
        <v>25169</v>
      </c>
      <c r="B2237" s="2" t="s">
        <v>24463</v>
      </c>
      <c r="C2237" s="2" t="s">
        <v>25170</v>
      </c>
      <c r="F2237" s="2" t="s">
        <v>25171</v>
      </c>
      <c r="G2237" s="2" t="s">
        <v>25172</v>
      </c>
      <c r="H2237" s="2" t="s">
        <v>9420</v>
      </c>
      <c r="I2237" s="2" t="s">
        <v>25173</v>
      </c>
      <c r="J2237" s="2" t="s">
        <v>28</v>
      </c>
      <c r="K2237" s="2" t="s">
        <v>68</v>
      </c>
      <c r="L2237" s="2" t="s">
        <v>108</v>
      </c>
      <c r="M2237" s="2" t="s">
        <v>188</v>
      </c>
      <c r="N2237" s="2" t="s">
        <v>4781</v>
      </c>
      <c r="O2237" s="2" t="s">
        <v>705</v>
      </c>
      <c r="P2237" s="24">
        <v>0</v>
      </c>
      <c r="Q2237" s="24">
        <v>0</v>
      </c>
      <c r="R2237" s="27" t="s">
        <v>1578</v>
      </c>
      <c r="S2237" s="28" t="s">
        <v>1585</v>
      </c>
      <c r="T2237" s="2" t="s">
        <v>38</v>
      </c>
      <c r="U2237" s="2">
        <v>0</v>
      </c>
      <c r="V2237" s="2" t="s">
        <v>28401</v>
      </c>
      <c r="W2237" s="2" t="s">
        <v>34</v>
      </c>
      <c r="AC2237" s="2">
        <v>0</v>
      </c>
      <c r="AD2237" s="104"/>
    </row>
    <row r="2238" spans="1:33" ht="60" x14ac:dyDescent="0.25">
      <c r="A2238" s="2" t="s">
        <v>25174</v>
      </c>
      <c r="B2238" s="2" t="s">
        <v>24463</v>
      </c>
      <c r="C2238" s="2" t="s">
        <v>25175</v>
      </c>
      <c r="F2238" s="2" t="s">
        <v>24510</v>
      </c>
      <c r="G2238" s="2" t="s">
        <v>24511</v>
      </c>
      <c r="H2238" s="2" t="s">
        <v>3570</v>
      </c>
      <c r="I2238" s="2" t="s">
        <v>24512</v>
      </c>
      <c r="J2238" s="2" t="s">
        <v>28</v>
      </c>
      <c r="K2238" s="2" t="s">
        <v>43</v>
      </c>
      <c r="L2238" s="2" t="s">
        <v>372</v>
      </c>
      <c r="M2238" s="2" t="s">
        <v>373</v>
      </c>
      <c r="N2238" s="2" t="s">
        <v>4235</v>
      </c>
      <c r="O2238" s="2" t="s">
        <v>32</v>
      </c>
      <c r="P2238" s="24">
        <v>0</v>
      </c>
      <c r="Q2238" s="24">
        <v>10</v>
      </c>
      <c r="R2238" s="27" t="s">
        <v>1568</v>
      </c>
      <c r="S2238" s="28" t="s">
        <v>1585</v>
      </c>
      <c r="T2238" s="2" t="s">
        <v>38</v>
      </c>
      <c r="U2238" s="2">
        <v>2060000</v>
      </c>
      <c r="V2238" s="2" t="s">
        <v>24463</v>
      </c>
      <c r="W2238" s="2" t="s">
        <v>34</v>
      </c>
      <c r="X2238" s="58" t="s">
        <v>28201</v>
      </c>
      <c r="Z2238" s="2">
        <v>2060000</v>
      </c>
      <c r="AB2238" s="58">
        <v>46154.388703703706</v>
      </c>
      <c r="AC2238" s="2">
        <v>0</v>
      </c>
      <c r="AD2238" s="104">
        <v>2060000</v>
      </c>
      <c r="AE2238" s="2">
        <v>46154.388703703706</v>
      </c>
      <c r="AG2238" s="2">
        <v>184543</v>
      </c>
    </row>
    <row r="2239" spans="1:33" ht="45" x14ac:dyDescent="0.25">
      <c r="A2239" s="2" t="s">
        <v>24508</v>
      </c>
      <c r="B2239" s="2" t="s">
        <v>24463</v>
      </c>
      <c r="C2239" s="2" t="s">
        <v>24509</v>
      </c>
      <c r="F2239" s="2" t="s">
        <v>24510</v>
      </c>
      <c r="G2239" s="2" t="s">
        <v>24511</v>
      </c>
      <c r="H2239" s="2" t="s">
        <v>3570</v>
      </c>
      <c r="I2239" s="2" t="s">
        <v>24512</v>
      </c>
      <c r="J2239" s="2" t="s">
        <v>28</v>
      </c>
      <c r="K2239" s="2" t="s">
        <v>43</v>
      </c>
      <c r="L2239" s="2" t="s">
        <v>372</v>
      </c>
      <c r="M2239" s="2" t="s">
        <v>373</v>
      </c>
      <c r="N2239" s="2" t="s">
        <v>4235</v>
      </c>
      <c r="O2239" s="2" t="s">
        <v>32</v>
      </c>
      <c r="P2239" s="24">
        <v>0</v>
      </c>
      <c r="Q2239" s="24">
        <v>1</v>
      </c>
      <c r="R2239" s="27" t="s">
        <v>1568</v>
      </c>
      <c r="S2239" s="28" t="s">
        <v>1589</v>
      </c>
      <c r="T2239" s="2" t="s">
        <v>33</v>
      </c>
      <c r="U2239" s="2">
        <v>412000</v>
      </c>
      <c r="V2239" s="2" t="s">
        <v>24463</v>
      </c>
      <c r="W2239" s="2" t="s">
        <v>34</v>
      </c>
      <c r="X2239" s="58" t="s">
        <v>28201</v>
      </c>
      <c r="Z2239" s="2">
        <v>412000</v>
      </c>
      <c r="AB2239" s="58">
        <v>46154.391238425924</v>
      </c>
      <c r="AC2239" s="2">
        <v>0</v>
      </c>
      <c r="AD2239" s="104">
        <v>412000</v>
      </c>
      <c r="AE2239" s="2">
        <v>46154.391238425924</v>
      </c>
      <c r="AG2239" s="2">
        <v>184542</v>
      </c>
    </row>
    <row r="2240" spans="1:33" ht="45" x14ac:dyDescent="0.25">
      <c r="A2240" s="2" t="s">
        <v>24513</v>
      </c>
      <c r="B2240" s="2" t="s">
        <v>24463</v>
      </c>
      <c r="C2240" s="2" t="s">
        <v>24514</v>
      </c>
      <c r="F2240" s="2" t="s">
        <v>24515</v>
      </c>
      <c r="G2240" s="2" t="s">
        <v>24516</v>
      </c>
      <c r="H2240" s="2" t="s">
        <v>24517</v>
      </c>
      <c r="I2240" s="2" t="s">
        <v>24518</v>
      </c>
      <c r="J2240" s="2" t="s">
        <v>28</v>
      </c>
      <c r="K2240" s="2" t="s">
        <v>173</v>
      </c>
      <c r="L2240" s="2" t="s">
        <v>190</v>
      </c>
      <c r="M2240" s="2" t="s">
        <v>191</v>
      </c>
      <c r="N2240" s="2" t="s">
        <v>2793</v>
      </c>
      <c r="O2240" s="2" t="s">
        <v>32</v>
      </c>
      <c r="P2240" s="24">
        <v>0</v>
      </c>
      <c r="Q2240" s="24">
        <v>1</v>
      </c>
      <c r="R2240" s="27" t="s">
        <v>1568</v>
      </c>
      <c r="S2240" s="28" t="s">
        <v>1589</v>
      </c>
      <c r="T2240" s="2" t="s">
        <v>33</v>
      </c>
      <c r="U2240" s="2">
        <v>412000</v>
      </c>
      <c r="V2240" s="2" t="s">
        <v>24463</v>
      </c>
      <c r="W2240" s="2" t="s">
        <v>34</v>
      </c>
      <c r="X2240" s="58" t="s">
        <v>28401</v>
      </c>
      <c r="Z2240" s="2">
        <v>412000</v>
      </c>
      <c r="AB2240" s="58">
        <v>46150.694594907407</v>
      </c>
      <c r="AC2240" s="2">
        <v>0</v>
      </c>
      <c r="AD2240" s="104">
        <v>412000</v>
      </c>
      <c r="AE2240" s="2">
        <v>46150.694594907407</v>
      </c>
      <c r="AG2240" s="2">
        <v>184405</v>
      </c>
    </row>
    <row r="2241" spans="1:33" ht="45" x14ac:dyDescent="0.25">
      <c r="A2241" s="2" t="s">
        <v>24519</v>
      </c>
      <c r="B2241" s="2" t="s">
        <v>24463</v>
      </c>
      <c r="C2241" s="2" t="s">
        <v>24520</v>
      </c>
      <c r="F2241" s="2" t="s">
        <v>24521</v>
      </c>
      <c r="G2241" s="2" t="s">
        <v>24522</v>
      </c>
      <c r="H2241" s="2" t="s">
        <v>24523</v>
      </c>
      <c r="I2241" s="2" t="s">
        <v>24485</v>
      </c>
      <c r="J2241" s="2" t="s">
        <v>28</v>
      </c>
      <c r="K2241" s="2" t="s">
        <v>173</v>
      </c>
      <c r="L2241" s="2" t="s">
        <v>190</v>
      </c>
      <c r="M2241" s="2" t="s">
        <v>191</v>
      </c>
      <c r="N2241" s="2" t="s">
        <v>2793</v>
      </c>
      <c r="O2241" s="2" t="s">
        <v>705</v>
      </c>
      <c r="P2241" s="24">
        <v>0</v>
      </c>
      <c r="Q2241" s="24">
        <v>0</v>
      </c>
      <c r="R2241" s="27" t="s">
        <v>1578</v>
      </c>
      <c r="S2241" s="28" t="s">
        <v>1589</v>
      </c>
      <c r="T2241" s="2" t="s">
        <v>33</v>
      </c>
      <c r="U2241" s="2">
        <v>0</v>
      </c>
      <c r="V2241" s="2" t="s">
        <v>24463</v>
      </c>
      <c r="W2241" s="2" t="s">
        <v>34</v>
      </c>
      <c r="AC2241" s="2">
        <v>0</v>
      </c>
      <c r="AD2241" s="104"/>
    </row>
    <row r="2242" spans="1:33" ht="45" x14ac:dyDescent="0.25">
      <c r="A2242" s="2" t="s">
        <v>24524</v>
      </c>
      <c r="B2242" s="2" t="s">
        <v>24463</v>
      </c>
      <c r="C2242" s="2" t="s">
        <v>24525</v>
      </c>
      <c r="F2242" s="2" t="s">
        <v>24526</v>
      </c>
      <c r="G2242" s="2" t="s">
        <v>24527</v>
      </c>
      <c r="H2242" s="2" t="s">
        <v>24528</v>
      </c>
      <c r="I2242" s="2" t="s">
        <v>24529</v>
      </c>
      <c r="J2242" s="2" t="s">
        <v>28</v>
      </c>
      <c r="K2242" s="2" t="s">
        <v>61</v>
      </c>
      <c r="L2242" s="2" t="s">
        <v>431</v>
      </c>
      <c r="M2242" s="2" t="s">
        <v>432</v>
      </c>
      <c r="N2242" s="2" t="s">
        <v>3211</v>
      </c>
      <c r="O2242" s="2" t="s">
        <v>32</v>
      </c>
      <c r="P2242" s="24">
        <v>0</v>
      </c>
      <c r="Q2242" s="24">
        <v>1</v>
      </c>
      <c r="R2242" s="27" t="s">
        <v>1568</v>
      </c>
      <c r="S2242" s="28" t="s">
        <v>1589</v>
      </c>
      <c r="T2242" s="2" t="s">
        <v>33</v>
      </c>
      <c r="U2242" s="2">
        <v>412000</v>
      </c>
      <c r="V2242" s="2" t="s">
        <v>24463</v>
      </c>
      <c r="W2242" s="2" t="s">
        <v>34</v>
      </c>
      <c r="X2242" s="58" t="s">
        <v>24463</v>
      </c>
      <c r="Z2242" s="2">
        <v>412000</v>
      </c>
      <c r="AB2242" s="58">
        <v>46149.613078703704</v>
      </c>
      <c r="AC2242" s="2">
        <v>0</v>
      </c>
      <c r="AD2242" s="104">
        <v>412000</v>
      </c>
      <c r="AE2242" s="2">
        <v>46149.613078703704</v>
      </c>
      <c r="AG2242" s="2">
        <v>184390</v>
      </c>
    </row>
    <row r="2243" spans="1:33" ht="60" x14ac:dyDescent="0.25">
      <c r="A2243" s="2" t="s">
        <v>24530</v>
      </c>
      <c r="B2243" s="2" t="s">
        <v>24463</v>
      </c>
      <c r="C2243" s="2" t="s">
        <v>24531</v>
      </c>
      <c r="F2243" s="2" t="s">
        <v>24532</v>
      </c>
      <c r="G2243" s="2" t="s">
        <v>24533</v>
      </c>
      <c r="H2243" s="2" t="s">
        <v>24534</v>
      </c>
      <c r="I2243" s="2" t="s">
        <v>24485</v>
      </c>
      <c r="J2243" s="2" t="s">
        <v>28</v>
      </c>
      <c r="K2243" s="2" t="s">
        <v>173</v>
      </c>
      <c r="L2243" s="2" t="s">
        <v>190</v>
      </c>
      <c r="M2243" s="2" t="s">
        <v>191</v>
      </c>
      <c r="N2243" s="2" t="s">
        <v>2793</v>
      </c>
      <c r="O2243" s="2" t="s">
        <v>37</v>
      </c>
      <c r="P2243" s="24">
        <v>0</v>
      </c>
      <c r="Q2243" s="24">
        <v>0</v>
      </c>
      <c r="R2243" s="27" t="s">
        <v>1578</v>
      </c>
      <c r="S2243" s="28" t="s">
        <v>1589</v>
      </c>
      <c r="T2243" s="2" t="s">
        <v>33</v>
      </c>
      <c r="U2243" s="2">
        <v>0</v>
      </c>
      <c r="V2243" s="2" t="s">
        <v>34561</v>
      </c>
      <c r="W2243" s="2" t="s">
        <v>34</v>
      </c>
      <c r="X2243" s="58" t="s">
        <v>28401</v>
      </c>
      <c r="Z2243" s="2">
        <v>412000</v>
      </c>
      <c r="AB2243" s="58">
        <v>46150.692256944443</v>
      </c>
      <c r="AC2243" s="2">
        <v>0</v>
      </c>
      <c r="AD2243" s="104">
        <v>412000</v>
      </c>
      <c r="AE2243" s="2">
        <v>46150.692256944443</v>
      </c>
      <c r="AG2243" s="2">
        <v>184404</v>
      </c>
    </row>
    <row r="2244" spans="1:33" ht="45" x14ac:dyDescent="0.25">
      <c r="A2244" s="2" t="s">
        <v>24535</v>
      </c>
      <c r="B2244" s="2" t="s">
        <v>24463</v>
      </c>
      <c r="C2244" s="2" t="s">
        <v>24536</v>
      </c>
      <c r="F2244" s="2" t="s">
        <v>13777</v>
      </c>
      <c r="G2244" s="2" t="s">
        <v>13778</v>
      </c>
      <c r="H2244" s="2" t="s">
        <v>13779</v>
      </c>
      <c r="I2244" s="2" t="s">
        <v>20001</v>
      </c>
      <c r="J2244" s="2" t="s">
        <v>28</v>
      </c>
      <c r="K2244" s="2" t="s">
        <v>173</v>
      </c>
      <c r="L2244" s="2" t="s">
        <v>190</v>
      </c>
      <c r="M2244" s="2" t="s">
        <v>191</v>
      </c>
      <c r="N2244" s="2" t="s">
        <v>2793</v>
      </c>
      <c r="O2244" s="2" t="s">
        <v>32</v>
      </c>
      <c r="P2244" s="24">
        <v>0</v>
      </c>
      <c r="Q2244" s="24">
        <v>1</v>
      </c>
      <c r="R2244" s="27" t="s">
        <v>1568</v>
      </c>
      <c r="S2244" s="28" t="s">
        <v>1589</v>
      </c>
      <c r="T2244" s="2" t="s">
        <v>33</v>
      </c>
      <c r="U2244" s="2">
        <v>412000</v>
      </c>
      <c r="V2244" s="2" t="s">
        <v>24463</v>
      </c>
      <c r="W2244" s="2" t="s">
        <v>34</v>
      </c>
      <c r="X2244" s="58" t="s">
        <v>28401</v>
      </c>
      <c r="Z2244" s="2">
        <v>412000</v>
      </c>
      <c r="AB2244" s="58">
        <v>46150.69159722222</v>
      </c>
      <c r="AC2244" s="2">
        <v>0</v>
      </c>
      <c r="AD2244" s="104">
        <v>412000</v>
      </c>
      <c r="AE2244" s="2">
        <v>46150.69159722222</v>
      </c>
      <c r="AG2244" s="2">
        <v>184403</v>
      </c>
    </row>
    <row r="2245" spans="1:33" ht="45" x14ac:dyDescent="0.25">
      <c r="A2245" s="2" t="s">
        <v>24537</v>
      </c>
      <c r="B2245" s="2" t="s">
        <v>24463</v>
      </c>
      <c r="C2245" s="2" t="s">
        <v>24538</v>
      </c>
      <c r="F2245" s="2" t="s">
        <v>24539</v>
      </c>
      <c r="G2245" s="2" t="s">
        <v>24540</v>
      </c>
      <c r="H2245" s="2" t="s">
        <v>24541</v>
      </c>
      <c r="I2245" s="2" t="s">
        <v>24542</v>
      </c>
      <c r="J2245" s="2" t="s">
        <v>28</v>
      </c>
      <c r="K2245" s="2" t="s">
        <v>173</v>
      </c>
      <c r="L2245" s="2" t="s">
        <v>764</v>
      </c>
      <c r="M2245" s="2" t="s">
        <v>765</v>
      </c>
      <c r="N2245" s="2" t="s">
        <v>3436</v>
      </c>
      <c r="O2245" s="2" t="s">
        <v>32</v>
      </c>
      <c r="P2245" s="24">
        <v>0</v>
      </c>
      <c r="Q2245" s="24">
        <v>1</v>
      </c>
      <c r="R2245" s="27" t="s">
        <v>1568</v>
      </c>
      <c r="S2245" s="28" t="s">
        <v>1589</v>
      </c>
      <c r="T2245" s="2" t="s">
        <v>33</v>
      </c>
      <c r="U2245" s="2">
        <v>412000</v>
      </c>
      <c r="V2245" s="2" t="s">
        <v>25672</v>
      </c>
      <c r="W2245" s="2" t="s">
        <v>34</v>
      </c>
      <c r="X2245" s="58" t="s">
        <v>31234</v>
      </c>
      <c r="Z2245" s="2">
        <v>412000</v>
      </c>
      <c r="AB2245" s="58">
        <v>46177.891284722224</v>
      </c>
      <c r="AC2245" s="2">
        <v>0</v>
      </c>
      <c r="AD2245" s="104">
        <v>412000</v>
      </c>
      <c r="AE2245" s="2">
        <v>46177.891284722224</v>
      </c>
      <c r="AG2245" s="2">
        <v>214816</v>
      </c>
    </row>
    <row r="2246" spans="1:33" ht="45" x14ac:dyDescent="0.25">
      <c r="A2246" s="2" t="s">
        <v>25469</v>
      </c>
      <c r="B2246" s="2" t="s">
        <v>24463</v>
      </c>
      <c r="C2246" s="2" t="s">
        <v>25470</v>
      </c>
      <c r="F2246" s="2" t="s">
        <v>25471</v>
      </c>
      <c r="G2246" s="2" t="s">
        <v>25472</v>
      </c>
      <c r="H2246" s="2" t="s">
        <v>25473</v>
      </c>
      <c r="I2246" s="2" t="s">
        <v>23987</v>
      </c>
      <c r="J2246" s="2" t="s">
        <v>28</v>
      </c>
      <c r="K2246" s="2" t="s">
        <v>98</v>
      </c>
      <c r="L2246" s="2" t="s">
        <v>349</v>
      </c>
      <c r="M2246" s="2" t="s">
        <v>350</v>
      </c>
      <c r="N2246" s="2" t="s">
        <v>3811</v>
      </c>
      <c r="O2246" s="2" t="s">
        <v>705</v>
      </c>
      <c r="P2246" s="24">
        <v>0</v>
      </c>
      <c r="Q2246" s="24">
        <v>0</v>
      </c>
      <c r="R2246" s="27" t="s">
        <v>1578</v>
      </c>
      <c r="S2246" s="28" t="s">
        <v>1583</v>
      </c>
      <c r="T2246" s="2" t="s">
        <v>130</v>
      </c>
      <c r="U2246" s="2">
        <v>0</v>
      </c>
      <c r="V2246" s="2" t="s">
        <v>28201</v>
      </c>
      <c r="W2246" s="2" t="s">
        <v>34</v>
      </c>
      <c r="AC2246" s="2">
        <v>0</v>
      </c>
      <c r="AD2246" s="104"/>
    </row>
    <row r="2247" spans="1:33" ht="60" x14ac:dyDescent="0.25">
      <c r="A2247" s="2" t="s">
        <v>25176</v>
      </c>
      <c r="B2247" s="2" t="s">
        <v>24463</v>
      </c>
      <c r="C2247" s="2" t="s">
        <v>25177</v>
      </c>
      <c r="F2247" s="2" t="s">
        <v>25178</v>
      </c>
      <c r="G2247" s="2" t="s">
        <v>25179</v>
      </c>
      <c r="H2247" s="2" t="s">
        <v>11620</v>
      </c>
      <c r="I2247" s="2" t="s">
        <v>25180</v>
      </c>
      <c r="J2247" s="2" t="s">
        <v>28</v>
      </c>
      <c r="K2247" s="2" t="s">
        <v>98</v>
      </c>
      <c r="L2247" s="2" t="s">
        <v>349</v>
      </c>
      <c r="M2247" s="2" t="s">
        <v>350</v>
      </c>
      <c r="N2247" s="2" t="s">
        <v>3811</v>
      </c>
      <c r="O2247" s="2" t="s">
        <v>705</v>
      </c>
      <c r="P2247" s="24">
        <v>0</v>
      </c>
      <c r="Q2247" s="24">
        <v>0</v>
      </c>
      <c r="R2247" s="27" t="s">
        <v>1578</v>
      </c>
      <c r="S2247" s="28" t="s">
        <v>1585</v>
      </c>
      <c r="T2247" s="2" t="s">
        <v>38</v>
      </c>
      <c r="U2247" s="2">
        <v>0</v>
      </c>
      <c r="V2247" s="2" t="s">
        <v>24463</v>
      </c>
      <c r="W2247" s="2" t="s">
        <v>34</v>
      </c>
      <c r="AC2247" s="2">
        <v>0</v>
      </c>
      <c r="AD2247" s="104"/>
    </row>
    <row r="2248" spans="1:33" ht="45" x14ac:dyDescent="0.25">
      <c r="A2248" s="2" t="s">
        <v>24543</v>
      </c>
      <c r="B2248" s="2" t="s">
        <v>24463</v>
      </c>
      <c r="C2248" s="2" t="s">
        <v>24544</v>
      </c>
      <c r="F2248" s="2" t="s">
        <v>24545</v>
      </c>
      <c r="G2248" s="2" t="s">
        <v>24546</v>
      </c>
      <c r="H2248" s="2" t="s">
        <v>14305</v>
      </c>
      <c r="I2248" s="2" t="s">
        <v>24547</v>
      </c>
      <c r="J2248" s="2" t="s">
        <v>28</v>
      </c>
      <c r="K2248" s="2" t="s">
        <v>173</v>
      </c>
      <c r="L2248" s="2" t="s">
        <v>218</v>
      </c>
      <c r="M2248" s="2" t="s">
        <v>641</v>
      </c>
      <c r="N2248" s="2" t="s">
        <v>4250</v>
      </c>
      <c r="O2248" s="2" t="s">
        <v>32</v>
      </c>
      <c r="P2248" s="24">
        <v>0</v>
      </c>
      <c r="Q2248" s="24">
        <v>1</v>
      </c>
      <c r="R2248" s="27" t="s">
        <v>1568</v>
      </c>
      <c r="S2248" s="28" t="s">
        <v>1589</v>
      </c>
      <c r="T2248" s="2" t="s">
        <v>33</v>
      </c>
      <c r="U2248" s="2">
        <v>412000</v>
      </c>
      <c r="V2248" s="2" t="s">
        <v>24463</v>
      </c>
      <c r="W2248" s="2" t="s">
        <v>34</v>
      </c>
      <c r="X2248" s="58" t="s">
        <v>28201</v>
      </c>
      <c r="Z2248" s="2">
        <v>412000</v>
      </c>
      <c r="AB2248" s="58">
        <v>46154.427997685183</v>
      </c>
      <c r="AC2248" s="2">
        <v>0</v>
      </c>
      <c r="AD2248" s="104">
        <v>412000</v>
      </c>
      <c r="AE2248" s="2">
        <v>46154.427997685183</v>
      </c>
      <c r="AG2248" s="2">
        <v>184402</v>
      </c>
    </row>
    <row r="2249" spans="1:33" ht="45" x14ac:dyDescent="0.25">
      <c r="A2249" s="2" t="s">
        <v>24548</v>
      </c>
      <c r="B2249" s="2" t="s">
        <v>24463</v>
      </c>
      <c r="C2249" s="2" t="s">
        <v>24549</v>
      </c>
      <c r="F2249" s="2" t="s">
        <v>24550</v>
      </c>
      <c r="G2249" s="2" t="s">
        <v>24551</v>
      </c>
      <c r="H2249" s="2" t="s">
        <v>24552</v>
      </c>
      <c r="I2249" s="2" t="s">
        <v>24553</v>
      </c>
      <c r="J2249" s="2" t="s">
        <v>28</v>
      </c>
      <c r="K2249" s="2" t="s">
        <v>43</v>
      </c>
      <c r="L2249" s="2" t="s">
        <v>595</v>
      </c>
      <c r="M2249" s="2" t="s">
        <v>596</v>
      </c>
      <c r="N2249" s="2" t="s">
        <v>4179</v>
      </c>
      <c r="O2249" s="2" t="s">
        <v>705</v>
      </c>
      <c r="P2249" s="24">
        <v>0</v>
      </c>
      <c r="Q2249" s="24">
        <v>0</v>
      </c>
      <c r="R2249" s="27" t="s">
        <v>1578</v>
      </c>
      <c r="S2249" s="28" t="s">
        <v>1589</v>
      </c>
      <c r="T2249" s="2" t="s">
        <v>33</v>
      </c>
      <c r="U2249" s="2">
        <v>0</v>
      </c>
      <c r="V2249" s="2" t="s">
        <v>27804</v>
      </c>
      <c r="W2249" s="2" t="s">
        <v>34</v>
      </c>
      <c r="AC2249" s="2">
        <v>0</v>
      </c>
      <c r="AD2249" s="104"/>
    </row>
    <row r="2250" spans="1:33" ht="60" x14ac:dyDescent="0.25">
      <c r="A2250" s="2" t="s">
        <v>25181</v>
      </c>
      <c r="B2250" s="2" t="s">
        <v>24463</v>
      </c>
      <c r="C2250" s="2" t="s">
        <v>25182</v>
      </c>
      <c r="F2250" s="2" t="s">
        <v>24403</v>
      </c>
      <c r="G2250" s="2" t="s">
        <v>24404</v>
      </c>
      <c r="H2250" s="2" t="s">
        <v>14245</v>
      </c>
      <c r="I2250" s="2" t="s">
        <v>24405</v>
      </c>
      <c r="J2250" s="2" t="s">
        <v>28</v>
      </c>
      <c r="K2250" s="2" t="s">
        <v>43</v>
      </c>
      <c r="L2250" s="2" t="s">
        <v>240</v>
      </c>
      <c r="M2250" s="2" t="s">
        <v>241</v>
      </c>
      <c r="N2250" s="2" t="s">
        <v>3047</v>
      </c>
      <c r="O2250" s="2" t="s">
        <v>705</v>
      </c>
      <c r="P2250" s="24">
        <v>0</v>
      </c>
      <c r="Q2250" s="24">
        <v>0</v>
      </c>
      <c r="R2250" s="27" t="s">
        <v>1578</v>
      </c>
      <c r="S2250" s="28" t="s">
        <v>1585</v>
      </c>
      <c r="T2250" s="2" t="s">
        <v>38</v>
      </c>
      <c r="U2250" s="2">
        <v>0</v>
      </c>
      <c r="V2250" s="2" t="s">
        <v>24463</v>
      </c>
      <c r="W2250" s="2" t="s">
        <v>34</v>
      </c>
      <c r="AC2250" s="2">
        <v>0</v>
      </c>
      <c r="AD2250" s="104"/>
    </row>
    <row r="2251" spans="1:33" ht="45" x14ac:dyDescent="0.25">
      <c r="A2251" s="2" t="s">
        <v>25562</v>
      </c>
      <c r="B2251" s="2" t="s">
        <v>24463</v>
      </c>
      <c r="C2251" s="2" t="s">
        <v>25563</v>
      </c>
      <c r="F2251" s="2" t="s">
        <v>25564</v>
      </c>
      <c r="G2251" s="2" t="s">
        <v>25565</v>
      </c>
      <c r="H2251" s="2" t="s">
        <v>25566</v>
      </c>
      <c r="I2251" s="2" t="s">
        <v>25567</v>
      </c>
      <c r="J2251" s="2" t="s">
        <v>28</v>
      </c>
      <c r="K2251" s="2" t="s">
        <v>43</v>
      </c>
      <c r="L2251" s="2" t="s">
        <v>488</v>
      </c>
      <c r="M2251" s="2" t="s">
        <v>489</v>
      </c>
      <c r="N2251" s="2" t="s">
        <v>3000</v>
      </c>
      <c r="O2251" s="3" t="s">
        <v>705</v>
      </c>
      <c r="P2251" s="24">
        <v>0</v>
      </c>
      <c r="Q2251" s="24">
        <v>0</v>
      </c>
      <c r="R2251" s="27" t="s">
        <v>1578</v>
      </c>
      <c r="S2251" s="28" t="s">
        <v>1582</v>
      </c>
      <c r="T2251" s="2" t="s">
        <v>160</v>
      </c>
      <c r="U2251" s="2">
        <v>0</v>
      </c>
      <c r="V2251" s="2" t="s">
        <v>24463</v>
      </c>
      <c r="W2251" s="2" t="s">
        <v>34</v>
      </c>
      <c r="AC2251" s="2">
        <v>0</v>
      </c>
      <c r="AD2251" s="104"/>
    </row>
    <row r="2252" spans="1:33" ht="60" x14ac:dyDescent="0.25">
      <c r="A2252" s="2" t="s">
        <v>25183</v>
      </c>
      <c r="B2252" s="2" t="s">
        <v>24463</v>
      </c>
      <c r="C2252" s="2" t="s">
        <v>25184</v>
      </c>
      <c r="F2252" s="2" t="s">
        <v>2024</v>
      </c>
      <c r="G2252" s="2" t="s">
        <v>5219</v>
      </c>
      <c r="H2252" s="2" t="s">
        <v>5220</v>
      </c>
      <c r="I2252" s="2" t="s">
        <v>21216</v>
      </c>
      <c r="J2252" s="2" t="s">
        <v>28</v>
      </c>
      <c r="K2252" s="2" t="s">
        <v>78</v>
      </c>
      <c r="L2252" s="2" t="s">
        <v>236</v>
      </c>
      <c r="M2252" s="2" t="s">
        <v>237</v>
      </c>
      <c r="N2252" s="2" t="s">
        <v>5208</v>
      </c>
      <c r="O2252" s="2" t="s">
        <v>32</v>
      </c>
      <c r="P2252" s="24">
        <v>0</v>
      </c>
      <c r="Q2252" s="24">
        <v>1</v>
      </c>
      <c r="R2252" s="27" t="s">
        <v>1568</v>
      </c>
      <c r="S2252" s="28" t="s">
        <v>1585</v>
      </c>
      <c r="T2252" s="2" t="s">
        <v>38</v>
      </c>
      <c r="U2252" s="2">
        <v>2060000</v>
      </c>
      <c r="V2252" s="2" t="s">
        <v>24463</v>
      </c>
      <c r="W2252" s="2" t="s">
        <v>34</v>
      </c>
      <c r="X2252" s="58" t="s">
        <v>24463</v>
      </c>
      <c r="Z2252" s="2">
        <v>2060000</v>
      </c>
      <c r="AB2252" s="58">
        <v>46149.527268518519</v>
      </c>
      <c r="AC2252" s="2">
        <v>0</v>
      </c>
      <c r="AD2252" s="104">
        <v>2060000</v>
      </c>
      <c r="AE2252" s="2">
        <v>46149.527268518519</v>
      </c>
      <c r="AG2252" s="2">
        <v>183919</v>
      </c>
    </row>
    <row r="2253" spans="1:33" ht="60" x14ac:dyDescent="0.25">
      <c r="A2253" s="2" t="s">
        <v>24554</v>
      </c>
      <c r="B2253" s="2" t="s">
        <v>24463</v>
      </c>
      <c r="C2253" s="2" t="s">
        <v>24555</v>
      </c>
      <c r="F2253" s="2" t="s">
        <v>24556</v>
      </c>
      <c r="G2253" s="2" t="s">
        <v>24557</v>
      </c>
      <c r="H2253" s="2" t="s">
        <v>24558</v>
      </c>
      <c r="I2253" s="2" t="s">
        <v>24559</v>
      </c>
      <c r="J2253" s="2" t="s">
        <v>28</v>
      </c>
      <c r="K2253" s="2" t="s">
        <v>78</v>
      </c>
      <c r="L2253" s="2" t="s">
        <v>503</v>
      </c>
      <c r="M2253" s="2" t="s">
        <v>504</v>
      </c>
      <c r="N2253" s="2" t="s">
        <v>3821</v>
      </c>
      <c r="O2253" s="2" t="s">
        <v>705</v>
      </c>
      <c r="P2253" s="24">
        <v>0</v>
      </c>
      <c r="Q2253" s="24">
        <v>0</v>
      </c>
      <c r="R2253" s="27" t="s">
        <v>1578</v>
      </c>
      <c r="S2253" s="28" t="s">
        <v>1589</v>
      </c>
      <c r="T2253" s="2" t="s">
        <v>33</v>
      </c>
      <c r="U2253" s="2">
        <v>0</v>
      </c>
      <c r="V2253" s="2" t="s">
        <v>27804</v>
      </c>
      <c r="W2253" s="2" t="s">
        <v>34</v>
      </c>
      <c r="AC2253" s="2">
        <v>0</v>
      </c>
      <c r="AD2253" s="104"/>
    </row>
    <row r="2254" spans="1:33" ht="45" x14ac:dyDescent="0.25">
      <c r="A2254" s="2" t="s">
        <v>24560</v>
      </c>
      <c r="B2254" s="2" t="s">
        <v>24463</v>
      </c>
      <c r="C2254" s="2" t="s">
        <v>24561</v>
      </c>
      <c r="F2254" s="2" t="s">
        <v>24049</v>
      </c>
      <c r="G2254" s="2" t="s">
        <v>24050</v>
      </c>
      <c r="H2254" s="2" t="s">
        <v>24051</v>
      </c>
      <c r="I2254" s="2" t="s">
        <v>24052</v>
      </c>
      <c r="J2254" s="2" t="s">
        <v>28</v>
      </c>
      <c r="K2254" s="2" t="s">
        <v>78</v>
      </c>
      <c r="L2254" s="2" t="s">
        <v>238</v>
      </c>
      <c r="M2254" s="2" t="s">
        <v>314</v>
      </c>
      <c r="N2254" s="2" t="s">
        <v>3862</v>
      </c>
      <c r="O2254" s="2" t="s">
        <v>32</v>
      </c>
      <c r="P2254" s="24">
        <v>0</v>
      </c>
      <c r="Q2254" s="24">
        <v>1</v>
      </c>
      <c r="R2254" s="27" t="s">
        <v>1568</v>
      </c>
      <c r="S2254" s="28" t="s">
        <v>1589</v>
      </c>
      <c r="T2254" s="2" t="s">
        <v>33</v>
      </c>
      <c r="U2254" s="2">
        <v>412000</v>
      </c>
      <c r="V2254" s="2" t="s">
        <v>24463</v>
      </c>
      <c r="W2254" s="2" t="s">
        <v>34</v>
      </c>
      <c r="X2254" s="58" t="s">
        <v>24463</v>
      </c>
      <c r="Z2254" s="2">
        <v>412000</v>
      </c>
      <c r="AB2254" s="58">
        <v>46149.420115740744</v>
      </c>
      <c r="AC2254" s="2">
        <v>0</v>
      </c>
      <c r="AD2254" s="104">
        <v>412000</v>
      </c>
      <c r="AE2254" s="2">
        <v>46149.420115740744</v>
      </c>
      <c r="AG2254" s="2">
        <v>183719</v>
      </c>
    </row>
    <row r="2255" spans="1:33" ht="45" x14ac:dyDescent="0.25">
      <c r="A2255" s="2" t="s">
        <v>24562</v>
      </c>
      <c r="B2255" s="2" t="s">
        <v>24463</v>
      </c>
      <c r="C2255" s="2" t="s">
        <v>24563</v>
      </c>
      <c r="F2255" s="2" t="s">
        <v>24564</v>
      </c>
      <c r="G2255" s="2" t="s">
        <v>24565</v>
      </c>
      <c r="H2255" s="2" t="s">
        <v>24566</v>
      </c>
      <c r="I2255" s="2" t="s">
        <v>24567</v>
      </c>
      <c r="J2255" s="2" t="s">
        <v>28</v>
      </c>
      <c r="K2255" s="2" t="s">
        <v>43</v>
      </c>
      <c r="L2255" s="2" t="s">
        <v>44</v>
      </c>
      <c r="M2255" s="2" t="s">
        <v>45</v>
      </c>
      <c r="N2255" s="2" t="s">
        <v>2977</v>
      </c>
      <c r="O2255" s="2" t="s">
        <v>37</v>
      </c>
      <c r="P2255" s="24">
        <v>0</v>
      </c>
      <c r="Q2255" s="24">
        <v>0</v>
      </c>
      <c r="R2255" s="27" t="s">
        <v>1578</v>
      </c>
      <c r="S2255" s="28" t="s">
        <v>1589</v>
      </c>
      <c r="T2255" s="2" t="s">
        <v>33</v>
      </c>
      <c r="U2255" s="2">
        <v>0</v>
      </c>
      <c r="V2255" s="2" t="s">
        <v>34561</v>
      </c>
      <c r="W2255" s="2" t="s">
        <v>34</v>
      </c>
      <c r="X2255" s="58" t="s">
        <v>28401</v>
      </c>
      <c r="Z2255" s="2">
        <v>412000</v>
      </c>
      <c r="AB2255" s="58">
        <v>46150.777905092589</v>
      </c>
      <c r="AC2255" s="2">
        <v>0</v>
      </c>
      <c r="AD2255" s="104">
        <v>412000</v>
      </c>
      <c r="AE2255" s="2">
        <v>46150.777905092589</v>
      </c>
      <c r="AG2255" s="2">
        <v>186045</v>
      </c>
    </row>
    <row r="2256" spans="1:33" ht="45" x14ac:dyDescent="0.25">
      <c r="A2256" s="2" t="s">
        <v>25474</v>
      </c>
      <c r="B2256" s="2" t="s">
        <v>24463</v>
      </c>
      <c r="C2256" s="2" t="s">
        <v>25475</v>
      </c>
      <c r="F2256" s="2" t="s">
        <v>25476</v>
      </c>
      <c r="G2256" s="2" t="s">
        <v>25477</v>
      </c>
      <c r="H2256" s="2" t="s">
        <v>23861</v>
      </c>
      <c r="I2256" s="2" t="s">
        <v>25478</v>
      </c>
      <c r="J2256" s="2" t="s">
        <v>28</v>
      </c>
      <c r="K2256" s="2" t="s">
        <v>43</v>
      </c>
      <c r="L2256" s="2" t="s">
        <v>57</v>
      </c>
      <c r="M2256" s="2" t="s">
        <v>58</v>
      </c>
      <c r="N2256" s="2" t="s">
        <v>4686</v>
      </c>
      <c r="O2256" s="3" t="s">
        <v>705</v>
      </c>
      <c r="P2256" s="24">
        <v>0</v>
      </c>
      <c r="Q2256" s="24">
        <v>0</v>
      </c>
      <c r="R2256" s="27" t="s">
        <v>1578</v>
      </c>
      <c r="S2256" s="28" t="s">
        <v>1583</v>
      </c>
      <c r="T2256" s="2" t="s">
        <v>130</v>
      </c>
      <c r="U2256" s="2">
        <v>0</v>
      </c>
      <c r="V2256" s="2" t="s">
        <v>24463</v>
      </c>
      <c r="W2256" s="2" t="s">
        <v>34</v>
      </c>
      <c r="AC2256" s="2">
        <v>0</v>
      </c>
      <c r="AD2256" s="104"/>
    </row>
    <row r="2257" spans="1:33" ht="60" x14ac:dyDescent="0.25">
      <c r="A2257" s="2" t="s">
        <v>25185</v>
      </c>
      <c r="B2257" s="2" t="s">
        <v>24463</v>
      </c>
      <c r="C2257" s="2" t="s">
        <v>25186</v>
      </c>
      <c r="F2257" s="2" t="s">
        <v>25187</v>
      </c>
      <c r="G2257" s="2" t="s">
        <v>25188</v>
      </c>
      <c r="H2257" s="2" t="s">
        <v>25189</v>
      </c>
      <c r="I2257" s="2" t="s">
        <v>25190</v>
      </c>
      <c r="J2257" s="2" t="s">
        <v>28</v>
      </c>
      <c r="K2257" s="2" t="s">
        <v>173</v>
      </c>
      <c r="L2257" s="2" t="s">
        <v>475</v>
      </c>
      <c r="M2257" s="2" t="s">
        <v>476</v>
      </c>
      <c r="N2257" s="2" t="s">
        <v>3440</v>
      </c>
      <c r="O2257" s="2" t="s">
        <v>32</v>
      </c>
      <c r="P2257" s="24">
        <v>0</v>
      </c>
      <c r="Q2257" s="24">
        <v>2</v>
      </c>
      <c r="R2257" s="27" t="s">
        <v>1568</v>
      </c>
      <c r="S2257" s="28" t="s">
        <v>1585</v>
      </c>
      <c r="T2257" s="2" t="s">
        <v>38</v>
      </c>
      <c r="U2257" s="2">
        <v>2060000</v>
      </c>
      <c r="V2257" s="2" t="s">
        <v>28401</v>
      </c>
      <c r="W2257" s="2" t="s">
        <v>34</v>
      </c>
      <c r="X2257" s="58" t="s">
        <v>28401</v>
      </c>
      <c r="Z2257" s="2">
        <v>2060000</v>
      </c>
      <c r="AB2257" s="58">
        <v>46150.612997685188</v>
      </c>
      <c r="AC2257" s="2">
        <v>0</v>
      </c>
      <c r="AD2257" s="104">
        <v>2060000</v>
      </c>
      <c r="AE2257" s="2">
        <v>46150.612997685188</v>
      </c>
      <c r="AG2257" s="2">
        <v>186306</v>
      </c>
    </row>
    <row r="2258" spans="1:33" ht="45" x14ac:dyDescent="0.25">
      <c r="A2258" s="2" t="s">
        <v>24568</v>
      </c>
      <c r="B2258" s="2" t="s">
        <v>24463</v>
      </c>
      <c r="C2258" s="2" t="s">
        <v>24569</v>
      </c>
      <c r="F2258" s="2" t="s">
        <v>24570</v>
      </c>
      <c r="G2258" s="2" t="s">
        <v>24571</v>
      </c>
      <c r="H2258" s="2" t="s">
        <v>24276</v>
      </c>
      <c r="I2258" s="2" t="s">
        <v>24572</v>
      </c>
      <c r="J2258" s="2" t="s">
        <v>28</v>
      </c>
      <c r="K2258" s="2" t="s">
        <v>43</v>
      </c>
      <c r="L2258" s="2" t="s">
        <v>488</v>
      </c>
      <c r="M2258" s="2" t="s">
        <v>489</v>
      </c>
      <c r="N2258" s="2" t="s">
        <v>3000</v>
      </c>
      <c r="O2258" s="2" t="s">
        <v>32</v>
      </c>
      <c r="P2258" s="24">
        <v>0</v>
      </c>
      <c r="Q2258" s="24">
        <v>2</v>
      </c>
      <c r="R2258" s="27" t="s">
        <v>1568</v>
      </c>
      <c r="S2258" s="28" t="s">
        <v>1589</v>
      </c>
      <c r="T2258" s="2" t="s">
        <v>33</v>
      </c>
      <c r="U2258" s="2">
        <v>412000</v>
      </c>
      <c r="V2258" s="2" t="s">
        <v>24463</v>
      </c>
      <c r="W2258" s="2" t="s">
        <v>34</v>
      </c>
      <c r="X2258" s="58" t="s">
        <v>24463</v>
      </c>
      <c r="Z2258" s="2">
        <v>412000</v>
      </c>
      <c r="AB2258" s="58">
        <v>46149.690381944441</v>
      </c>
      <c r="AC2258" s="2">
        <v>0</v>
      </c>
      <c r="AD2258" s="104">
        <v>412000</v>
      </c>
      <c r="AE2258" s="2">
        <v>46149.690381944441</v>
      </c>
      <c r="AG2258" s="2">
        <v>184541</v>
      </c>
    </row>
    <row r="2259" spans="1:33" ht="45" x14ac:dyDescent="0.25">
      <c r="A2259" s="2" t="s">
        <v>24573</v>
      </c>
      <c r="B2259" s="2" t="s">
        <v>24463</v>
      </c>
      <c r="C2259" s="2" t="s">
        <v>24574</v>
      </c>
      <c r="F2259" s="2" t="s">
        <v>24575</v>
      </c>
      <c r="G2259" s="2" t="s">
        <v>24576</v>
      </c>
      <c r="H2259" s="2" t="s">
        <v>24577</v>
      </c>
      <c r="I2259" s="2" t="s">
        <v>24578</v>
      </c>
      <c r="J2259" s="2" t="s">
        <v>28</v>
      </c>
      <c r="K2259" s="2" t="s">
        <v>68</v>
      </c>
      <c r="L2259" s="2" t="s">
        <v>251</v>
      </c>
      <c r="M2259" s="2" t="s">
        <v>252</v>
      </c>
      <c r="N2259" s="2" t="s">
        <v>4288</v>
      </c>
      <c r="O2259" s="2" t="s">
        <v>705</v>
      </c>
      <c r="P2259" s="24">
        <v>0</v>
      </c>
      <c r="Q2259" s="24">
        <v>0</v>
      </c>
      <c r="R2259" s="27" t="s">
        <v>1578</v>
      </c>
      <c r="S2259" s="28" t="s">
        <v>1589</v>
      </c>
      <c r="T2259" s="2" t="s">
        <v>33</v>
      </c>
      <c r="U2259" s="2">
        <v>0</v>
      </c>
      <c r="V2259" s="2" t="s">
        <v>28401</v>
      </c>
      <c r="W2259" s="2" t="s">
        <v>34</v>
      </c>
      <c r="AC2259" s="2">
        <v>0</v>
      </c>
      <c r="AD2259" s="104"/>
    </row>
    <row r="2260" spans="1:33" ht="45" x14ac:dyDescent="0.25">
      <c r="A2260" s="2" t="s">
        <v>25479</v>
      </c>
      <c r="B2260" s="2" t="s">
        <v>24463</v>
      </c>
      <c r="C2260" s="2" t="s">
        <v>25480</v>
      </c>
      <c r="F2260" s="2" t="s">
        <v>25481</v>
      </c>
      <c r="G2260" s="2" t="s">
        <v>25482</v>
      </c>
      <c r="H2260" s="2" t="s">
        <v>15497</v>
      </c>
      <c r="I2260" s="2" t="s">
        <v>25483</v>
      </c>
      <c r="J2260" s="2" t="s">
        <v>28</v>
      </c>
      <c r="K2260" s="2" t="s">
        <v>68</v>
      </c>
      <c r="L2260" s="2" t="s">
        <v>65</v>
      </c>
      <c r="M2260" s="2" t="s">
        <v>161</v>
      </c>
      <c r="N2260" s="2" t="s">
        <v>4278</v>
      </c>
      <c r="O2260" s="2" t="s">
        <v>712</v>
      </c>
      <c r="P2260" s="24">
        <v>0</v>
      </c>
      <c r="Q2260" s="24">
        <v>0</v>
      </c>
      <c r="R2260" s="27" t="s">
        <v>1578</v>
      </c>
      <c r="S2260" s="28" t="s">
        <v>1583</v>
      </c>
      <c r="T2260" s="2" t="s">
        <v>130</v>
      </c>
      <c r="U2260" s="2">
        <v>0</v>
      </c>
      <c r="V2260" s="2" t="s">
        <v>35250</v>
      </c>
      <c r="W2260" s="2" t="s">
        <v>34</v>
      </c>
      <c r="AC2260" s="2">
        <v>0</v>
      </c>
      <c r="AD2260" s="104"/>
    </row>
    <row r="2261" spans="1:33" ht="60" x14ac:dyDescent="0.25">
      <c r="A2261" s="2" t="s">
        <v>25191</v>
      </c>
      <c r="B2261" s="2" t="s">
        <v>24463</v>
      </c>
      <c r="C2261" s="2" t="s">
        <v>25192</v>
      </c>
      <c r="F2261" s="2" t="s">
        <v>7964</v>
      </c>
      <c r="G2261" s="2" t="s">
        <v>7965</v>
      </c>
      <c r="H2261" s="2" t="s">
        <v>7966</v>
      </c>
      <c r="I2261" s="2" t="s">
        <v>21266</v>
      </c>
      <c r="J2261" s="2" t="s">
        <v>28</v>
      </c>
      <c r="K2261" s="2" t="s">
        <v>78</v>
      </c>
      <c r="L2261" s="2" t="s">
        <v>398</v>
      </c>
      <c r="M2261" s="2" t="s">
        <v>878</v>
      </c>
      <c r="N2261" s="2" t="s">
        <v>3215</v>
      </c>
      <c r="O2261" s="3" t="s">
        <v>32</v>
      </c>
      <c r="P2261" s="24">
        <v>0</v>
      </c>
      <c r="Q2261" s="24">
        <v>2</v>
      </c>
      <c r="R2261" s="27" t="s">
        <v>1568</v>
      </c>
      <c r="S2261" s="28" t="s">
        <v>1585</v>
      </c>
      <c r="T2261" s="2" t="s">
        <v>38</v>
      </c>
      <c r="U2261" s="2">
        <v>2060000</v>
      </c>
      <c r="V2261" s="2" t="s">
        <v>24463</v>
      </c>
      <c r="W2261" s="2" t="s">
        <v>34</v>
      </c>
      <c r="X2261" s="58" t="s">
        <v>24463</v>
      </c>
      <c r="Z2261" s="2">
        <v>2060000</v>
      </c>
      <c r="AB2261" s="58">
        <v>46149.453206018516</v>
      </c>
      <c r="AC2261" s="2">
        <v>0</v>
      </c>
      <c r="AD2261" s="104">
        <v>2060000</v>
      </c>
      <c r="AE2261" s="2">
        <v>46149.453206018516</v>
      </c>
      <c r="AG2261" s="2">
        <v>183720</v>
      </c>
    </row>
    <row r="2262" spans="1:33" ht="45" x14ac:dyDescent="0.25">
      <c r="A2262" s="2" t="s">
        <v>24579</v>
      </c>
      <c r="B2262" s="2" t="s">
        <v>24463</v>
      </c>
      <c r="C2262" s="2" t="s">
        <v>24580</v>
      </c>
      <c r="F2262" s="2" t="s">
        <v>9248</v>
      </c>
      <c r="G2262" s="2" t="s">
        <v>9249</v>
      </c>
      <c r="H2262" s="2" t="s">
        <v>9250</v>
      </c>
      <c r="I2262" s="2" t="s">
        <v>21769</v>
      </c>
      <c r="J2262" s="2" t="s">
        <v>28</v>
      </c>
      <c r="K2262" s="2" t="s">
        <v>51</v>
      </c>
      <c r="L2262" s="2" t="s">
        <v>65</v>
      </c>
      <c r="M2262" s="2" t="s">
        <v>305</v>
      </c>
      <c r="N2262" s="2" t="s">
        <v>4041</v>
      </c>
      <c r="O2262" s="2" t="s">
        <v>32</v>
      </c>
      <c r="P2262" s="24">
        <v>0</v>
      </c>
      <c r="Q2262" s="24">
        <v>1</v>
      </c>
      <c r="R2262" s="27" t="s">
        <v>1568</v>
      </c>
      <c r="S2262" s="28" t="s">
        <v>1589</v>
      </c>
      <c r="T2262" s="2" t="s">
        <v>33</v>
      </c>
      <c r="U2262" s="2">
        <v>412000</v>
      </c>
      <c r="V2262" s="2" t="s">
        <v>32059</v>
      </c>
      <c r="W2262" s="2" t="s">
        <v>34</v>
      </c>
      <c r="X2262" s="58" t="s">
        <v>31487</v>
      </c>
      <c r="Z2262" s="2">
        <v>412000</v>
      </c>
      <c r="AB2262" s="58">
        <v>46176.684062499997</v>
      </c>
      <c r="AC2262" s="2">
        <v>0</v>
      </c>
      <c r="AD2262" s="104">
        <v>412000</v>
      </c>
      <c r="AE2262" s="2">
        <v>46176.684062499997</v>
      </c>
      <c r="AG2262" s="2">
        <v>252743</v>
      </c>
    </row>
    <row r="2263" spans="1:33" ht="45" x14ac:dyDescent="0.25">
      <c r="A2263" s="2" t="s">
        <v>24581</v>
      </c>
      <c r="B2263" s="2" t="s">
        <v>24582</v>
      </c>
      <c r="C2263" s="2" t="s">
        <v>24583</v>
      </c>
      <c r="F2263" s="2" t="s">
        <v>24584</v>
      </c>
      <c r="G2263" s="2" t="s">
        <v>24585</v>
      </c>
      <c r="H2263" s="2" t="s">
        <v>24586</v>
      </c>
      <c r="I2263" s="2" t="s">
        <v>24587</v>
      </c>
      <c r="J2263" s="2" t="s">
        <v>28</v>
      </c>
      <c r="K2263" s="2" t="s">
        <v>173</v>
      </c>
      <c r="L2263" s="2" t="s">
        <v>378</v>
      </c>
      <c r="M2263" s="2" t="s">
        <v>379</v>
      </c>
      <c r="N2263" s="2" t="s">
        <v>6357</v>
      </c>
      <c r="O2263" s="2" t="s">
        <v>37</v>
      </c>
      <c r="P2263" s="24">
        <v>1</v>
      </c>
      <c r="Q2263" s="24">
        <v>0</v>
      </c>
      <c r="R2263" s="27" t="s">
        <v>1578</v>
      </c>
      <c r="S2263" s="28" t="s">
        <v>1589</v>
      </c>
      <c r="T2263" s="2" t="s">
        <v>33</v>
      </c>
      <c r="U2263" s="2">
        <v>0</v>
      </c>
      <c r="V2263" s="2" t="s">
        <v>33857</v>
      </c>
      <c r="W2263" s="2" t="s">
        <v>34</v>
      </c>
      <c r="X2263" s="58" t="s">
        <v>28201</v>
      </c>
      <c r="Z2263" s="2">
        <v>412000</v>
      </c>
      <c r="AB2263" s="58">
        <v>46154.381493055553</v>
      </c>
      <c r="AC2263" s="2">
        <v>0</v>
      </c>
      <c r="AD2263" s="104">
        <v>412000</v>
      </c>
      <c r="AE2263" s="2">
        <v>46154.381493055553</v>
      </c>
      <c r="AG2263" s="2">
        <v>187488</v>
      </c>
    </row>
    <row r="2264" spans="1:33" ht="45" x14ac:dyDescent="0.25">
      <c r="A2264" s="2" t="s">
        <v>24588</v>
      </c>
      <c r="B2264" s="2" t="s">
        <v>24582</v>
      </c>
      <c r="C2264" s="2" t="s">
        <v>24589</v>
      </c>
      <c r="F2264" s="2" t="s">
        <v>24590</v>
      </c>
      <c r="G2264" s="2" t="s">
        <v>24591</v>
      </c>
      <c r="H2264" s="2" t="s">
        <v>24592</v>
      </c>
      <c r="I2264" s="2" t="s">
        <v>24593</v>
      </c>
      <c r="J2264" s="2" t="s">
        <v>28</v>
      </c>
      <c r="K2264" s="2" t="s">
        <v>43</v>
      </c>
      <c r="L2264" s="2" t="s">
        <v>488</v>
      </c>
      <c r="M2264" s="2" t="s">
        <v>489</v>
      </c>
      <c r="N2264" s="2" t="s">
        <v>3000</v>
      </c>
      <c r="O2264" s="2" t="s">
        <v>705</v>
      </c>
      <c r="P2264" s="24">
        <v>0</v>
      </c>
      <c r="Q2264" s="24">
        <v>0</v>
      </c>
      <c r="R2264" s="27" t="s">
        <v>1578</v>
      </c>
      <c r="S2264" s="28" t="s">
        <v>1589</v>
      </c>
      <c r="T2264" s="2" t="s">
        <v>33</v>
      </c>
      <c r="U2264" s="2">
        <v>0</v>
      </c>
      <c r="V2264" s="2" t="s">
        <v>24582</v>
      </c>
      <c r="W2264" s="2" t="s">
        <v>34</v>
      </c>
      <c r="AC2264" s="2">
        <v>0</v>
      </c>
      <c r="AD2264" s="104"/>
    </row>
    <row r="2265" spans="1:33" ht="60" x14ac:dyDescent="0.25">
      <c r="A2265" s="2" t="s">
        <v>25193</v>
      </c>
      <c r="B2265" s="2" t="s">
        <v>24582</v>
      </c>
      <c r="C2265" s="2" t="s">
        <v>25194</v>
      </c>
      <c r="F2265" s="2" t="s">
        <v>18015</v>
      </c>
      <c r="G2265" s="2" t="s">
        <v>18016</v>
      </c>
      <c r="H2265" s="2" t="s">
        <v>13902</v>
      </c>
      <c r="I2265" s="2" t="s">
        <v>20555</v>
      </c>
      <c r="J2265" s="2" t="s">
        <v>28</v>
      </c>
      <c r="K2265" s="2" t="s">
        <v>29</v>
      </c>
      <c r="L2265" s="2" t="s">
        <v>460</v>
      </c>
      <c r="M2265" s="2" t="s">
        <v>461</v>
      </c>
      <c r="N2265" s="2" t="s">
        <v>2903</v>
      </c>
      <c r="O2265" s="2" t="s">
        <v>32</v>
      </c>
      <c r="P2265" s="24">
        <v>0</v>
      </c>
      <c r="Q2265" s="24">
        <v>3</v>
      </c>
      <c r="R2265" s="27" t="s">
        <v>1568</v>
      </c>
      <c r="S2265" s="28" t="s">
        <v>1585</v>
      </c>
      <c r="T2265" s="2" t="s">
        <v>38</v>
      </c>
      <c r="U2265" s="2">
        <v>2060000</v>
      </c>
      <c r="V2265" s="2" t="s">
        <v>24582</v>
      </c>
      <c r="W2265" s="2" t="s">
        <v>34</v>
      </c>
      <c r="X2265" s="58" t="s">
        <v>24463</v>
      </c>
      <c r="Z2265" s="2">
        <v>2060000</v>
      </c>
      <c r="AB2265" s="58">
        <v>46149.407442129632</v>
      </c>
      <c r="AC2265" s="2">
        <v>0</v>
      </c>
      <c r="AD2265" s="104">
        <v>2060000</v>
      </c>
      <c r="AE2265" s="2">
        <v>46149.407442129632</v>
      </c>
      <c r="AG2265" s="2">
        <v>183420</v>
      </c>
    </row>
    <row r="2266" spans="1:33" ht="45" x14ac:dyDescent="0.25">
      <c r="A2266" s="2" t="s">
        <v>24594</v>
      </c>
      <c r="B2266" s="2" t="s">
        <v>24582</v>
      </c>
      <c r="C2266" s="2" t="s">
        <v>24595</v>
      </c>
      <c r="F2266" s="2" t="s">
        <v>24596</v>
      </c>
      <c r="G2266" s="2" t="s">
        <v>24597</v>
      </c>
      <c r="H2266" s="2" t="s">
        <v>24598</v>
      </c>
      <c r="I2266" s="2" t="s">
        <v>24599</v>
      </c>
      <c r="J2266" s="2" t="s">
        <v>28</v>
      </c>
      <c r="K2266" s="2" t="s">
        <v>68</v>
      </c>
      <c r="L2266" s="2" t="s">
        <v>298</v>
      </c>
      <c r="M2266" s="2" t="s">
        <v>10999</v>
      </c>
      <c r="N2266" s="2" t="s">
        <v>11000</v>
      </c>
      <c r="O2266" s="2" t="s">
        <v>706</v>
      </c>
      <c r="P2266" s="24">
        <v>0</v>
      </c>
      <c r="Q2266" s="24">
        <v>0</v>
      </c>
      <c r="R2266" s="27" t="s">
        <v>1578</v>
      </c>
      <c r="S2266" s="28" t="s">
        <v>1589</v>
      </c>
      <c r="T2266" s="2" t="s">
        <v>33</v>
      </c>
      <c r="U2266" s="2">
        <v>0</v>
      </c>
      <c r="V2266" s="2" t="s">
        <v>24582</v>
      </c>
      <c r="W2266" s="2" t="s">
        <v>34</v>
      </c>
      <c r="AC2266" s="2">
        <v>0</v>
      </c>
      <c r="AD2266" s="104"/>
    </row>
    <row r="2267" spans="1:33" ht="45" x14ac:dyDescent="0.25">
      <c r="A2267" s="2" t="s">
        <v>24600</v>
      </c>
      <c r="B2267" s="2" t="s">
        <v>24582</v>
      </c>
      <c r="C2267" s="2" t="s">
        <v>24601</v>
      </c>
      <c r="F2267" s="2" t="s">
        <v>24602</v>
      </c>
      <c r="G2267" s="2" t="s">
        <v>24603</v>
      </c>
      <c r="H2267" s="2" t="s">
        <v>9340</v>
      </c>
      <c r="I2267" s="2" t="s">
        <v>24604</v>
      </c>
      <c r="J2267" s="2" t="s">
        <v>28</v>
      </c>
      <c r="K2267" s="2" t="s">
        <v>43</v>
      </c>
      <c r="L2267" s="2" t="s">
        <v>488</v>
      </c>
      <c r="M2267" s="2" t="s">
        <v>489</v>
      </c>
      <c r="N2267" s="2" t="s">
        <v>3000</v>
      </c>
      <c r="O2267" s="2" t="s">
        <v>32</v>
      </c>
      <c r="P2267" s="24">
        <v>0</v>
      </c>
      <c r="Q2267" s="24">
        <v>1</v>
      </c>
      <c r="R2267" s="27" t="s">
        <v>1568</v>
      </c>
      <c r="S2267" s="28" t="s">
        <v>1589</v>
      </c>
      <c r="T2267" s="2" t="s">
        <v>33</v>
      </c>
      <c r="U2267" s="2">
        <v>412000</v>
      </c>
      <c r="V2267" s="2" t="s">
        <v>24582</v>
      </c>
      <c r="W2267" s="2" t="s">
        <v>34</v>
      </c>
      <c r="X2267" s="58" t="s">
        <v>24582</v>
      </c>
      <c r="Z2267" s="2">
        <v>412000</v>
      </c>
      <c r="AB2267" s="58">
        <v>46148.819884259261</v>
      </c>
      <c r="AC2267" s="2">
        <v>0</v>
      </c>
      <c r="AD2267" s="104">
        <v>412000</v>
      </c>
      <c r="AE2267" s="2">
        <v>46148.819884259261</v>
      </c>
      <c r="AG2267" s="2">
        <v>183234</v>
      </c>
    </row>
    <row r="2268" spans="1:33" ht="45" x14ac:dyDescent="0.25">
      <c r="A2268" s="2" t="s">
        <v>24605</v>
      </c>
      <c r="B2268" s="2" t="s">
        <v>24582</v>
      </c>
      <c r="C2268" s="2" t="s">
        <v>24606</v>
      </c>
      <c r="F2268" s="2" t="s">
        <v>24607</v>
      </c>
      <c r="G2268" s="2" t="s">
        <v>24608</v>
      </c>
      <c r="H2268" s="2" t="s">
        <v>24609</v>
      </c>
      <c r="I2268" s="2" t="s">
        <v>24610</v>
      </c>
      <c r="J2268" s="2" t="s">
        <v>28</v>
      </c>
      <c r="K2268" s="2" t="s">
        <v>78</v>
      </c>
      <c r="L2268" s="2" t="s">
        <v>503</v>
      </c>
      <c r="M2268" s="2" t="s">
        <v>504</v>
      </c>
      <c r="N2268" s="2" t="s">
        <v>3821</v>
      </c>
      <c r="O2268" s="2" t="s">
        <v>32</v>
      </c>
      <c r="P2268" s="24">
        <v>0</v>
      </c>
      <c r="Q2268" s="24">
        <v>1</v>
      </c>
      <c r="R2268" s="27" t="s">
        <v>1568</v>
      </c>
      <c r="S2268" s="28" t="s">
        <v>1589</v>
      </c>
      <c r="T2268" s="2" t="s">
        <v>33</v>
      </c>
      <c r="U2268" s="2">
        <v>412000</v>
      </c>
      <c r="V2268" s="2" t="s">
        <v>28401</v>
      </c>
      <c r="W2268" s="2" t="s">
        <v>34</v>
      </c>
      <c r="X2268" s="58" t="s">
        <v>28201</v>
      </c>
      <c r="Z2268" s="2">
        <v>412000</v>
      </c>
      <c r="AB2268" s="58">
        <v>46154.467534722222</v>
      </c>
      <c r="AC2268" s="2">
        <v>0</v>
      </c>
      <c r="AD2268" s="104">
        <v>412000</v>
      </c>
      <c r="AE2268" s="2">
        <v>46154.467534722222</v>
      </c>
      <c r="AG2268" s="2">
        <v>187269</v>
      </c>
    </row>
    <row r="2269" spans="1:33" ht="60" x14ac:dyDescent="0.25">
      <c r="A2269" s="2" t="s">
        <v>25195</v>
      </c>
      <c r="B2269" s="2" t="s">
        <v>24582</v>
      </c>
      <c r="C2269" s="2" t="s">
        <v>25196</v>
      </c>
      <c r="F2269" s="2" t="s">
        <v>24607</v>
      </c>
      <c r="G2269" s="2" t="s">
        <v>24608</v>
      </c>
      <c r="H2269" s="2" t="s">
        <v>24609</v>
      </c>
      <c r="I2269" s="2" t="s">
        <v>24610</v>
      </c>
      <c r="J2269" s="2" t="s">
        <v>28</v>
      </c>
      <c r="K2269" s="2" t="s">
        <v>78</v>
      </c>
      <c r="L2269" s="2" t="s">
        <v>503</v>
      </c>
      <c r="M2269" s="2" t="s">
        <v>504</v>
      </c>
      <c r="N2269" s="2" t="s">
        <v>3821</v>
      </c>
      <c r="O2269" s="2" t="s">
        <v>32</v>
      </c>
      <c r="P2269" s="24">
        <v>0</v>
      </c>
      <c r="Q2269" s="24">
        <v>2</v>
      </c>
      <c r="R2269" s="27" t="s">
        <v>1568</v>
      </c>
      <c r="S2269" s="28" t="s">
        <v>1585</v>
      </c>
      <c r="T2269" s="2" t="s">
        <v>38</v>
      </c>
      <c r="U2269" s="2">
        <v>2060000</v>
      </c>
      <c r="V2269" s="2" t="s">
        <v>28401</v>
      </c>
      <c r="W2269" s="2" t="s">
        <v>34</v>
      </c>
      <c r="X2269" s="58" t="s">
        <v>28201</v>
      </c>
      <c r="Z2269" s="2">
        <v>2060000</v>
      </c>
      <c r="AB2269" s="58">
        <v>46154.467812499999</v>
      </c>
      <c r="AC2269" s="2">
        <v>0</v>
      </c>
      <c r="AD2269" s="104">
        <v>2060000</v>
      </c>
      <c r="AE2269" s="2">
        <v>46154.467812499999</v>
      </c>
      <c r="AG2269" s="2">
        <v>187270</v>
      </c>
    </row>
    <row r="2270" spans="1:33" ht="45" x14ac:dyDescent="0.25">
      <c r="A2270" s="2" t="s">
        <v>25622</v>
      </c>
      <c r="B2270" s="2" t="s">
        <v>24582</v>
      </c>
      <c r="C2270" s="2" t="s">
        <v>25623</v>
      </c>
      <c r="F2270" s="2" t="s">
        <v>25624</v>
      </c>
      <c r="G2270" s="2" t="s">
        <v>25625</v>
      </c>
      <c r="H2270" s="2" t="s">
        <v>25626</v>
      </c>
      <c r="I2270" s="2" t="s">
        <v>25627</v>
      </c>
      <c r="J2270" s="2" t="s">
        <v>28</v>
      </c>
      <c r="K2270" s="2" t="s">
        <v>43</v>
      </c>
      <c r="L2270" s="2" t="s">
        <v>298</v>
      </c>
      <c r="M2270" s="2" t="s">
        <v>299</v>
      </c>
      <c r="N2270" s="2" t="s">
        <v>4752</v>
      </c>
      <c r="O2270" s="2" t="s">
        <v>799</v>
      </c>
      <c r="P2270" s="24">
        <v>0</v>
      </c>
      <c r="Q2270" s="24">
        <v>0</v>
      </c>
      <c r="R2270" s="27" t="s">
        <v>1580</v>
      </c>
      <c r="S2270" s="28" t="s">
        <v>1590</v>
      </c>
      <c r="T2270" s="2" t="s">
        <v>426</v>
      </c>
      <c r="U2270" s="2">
        <v>20600000</v>
      </c>
      <c r="V2270" s="2" t="s">
        <v>24582</v>
      </c>
      <c r="W2270" s="2" t="s">
        <v>34</v>
      </c>
      <c r="AC2270" s="2">
        <v>0</v>
      </c>
      <c r="AD2270" s="104"/>
    </row>
    <row r="2271" spans="1:33" ht="45" x14ac:dyDescent="0.25">
      <c r="A2271" s="2" t="s">
        <v>24611</v>
      </c>
      <c r="B2271" s="2" t="s">
        <v>24582</v>
      </c>
      <c r="C2271" s="2" t="s">
        <v>24612</v>
      </c>
      <c r="F2271" s="2" t="s">
        <v>24613</v>
      </c>
      <c r="G2271" s="2" t="s">
        <v>24614</v>
      </c>
      <c r="H2271" s="2" t="s">
        <v>24615</v>
      </c>
      <c r="I2271" s="2" t="s">
        <v>24616</v>
      </c>
      <c r="J2271" s="2" t="s">
        <v>28</v>
      </c>
      <c r="K2271" s="2" t="s">
        <v>61</v>
      </c>
      <c r="L2271" s="2" t="s">
        <v>1226</v>
      </c>
      <c r="M2271" s="2" t="s">
        <v>1227</v>
      </c>
      <c r="N2271" s="2" t="s">
        <v>3253</v>
      </c>
      <c r="O2271" s="2" t="s">
        <v>32</v>
      </c>
      <c r="P2271" s="24">
        <v>0</v>
      </c>
      <c r="Q2271" s="24">
        <v>1</v>
      </c>
      <c r="R2271" s="27" t="s">
        <v>1568</v>
      </c>
      <c r="S2271" s="28" t="s">
        <v>1589</v>
      </c>
      <c r="T2271" s="2" t="s">
        <v>33</v>
      </c>
      <c r="U2271" s="2">
        <v>412000</v>
      </c>
      <c r="V2271" s="2" t="s">
        <v>24582</v>
      </c>
      <c r="W2271" s="2" t="s">
        <v>34</v>
      </c>
      <c r="X2271" s="58" t="s">
        <v>24463</v>
      </c>
      <c r="Z2271" s="2">
        <v>412000</v>
      </c>
      <c r="AB2271" s="58">
        <v>46149.454560185186</v>
      </c>
      <c r="AC2271" s="2">
        <v>0</v>
      </c>
      <c r="AD2271" s="104">
        <v>412000</v>
      </c>
      <c r="AE2271" s="2">
        <v>46149.454560185186</v>
      </c>
      <c r="AG2271" s="2">
        <v>183188</v>
      </c>
    </row>
    <row r="2272" spans="1:33" ht="45" x14ac:dyDescent="0.25">
      <c r="A2272" s="2" t="s">
        <v>24617</v>
      </c>
      <c r="B2272" s="2" t="s">
        <v>24582</v>
      </c>
      <c r="C2272" s="2" t="s">
        <v>24618</v>
      </c>
      <c r="F2272" s="2" t="s">
        <v>24619</v>
      </c>
      <c r="G2272" s="2" t="s">
        <v>24620</v>
      </c>
      <c r="H2272" s="2" t="s">
        <v>24621</v>
      </c>
      <c r="I2272" s="2" t="s">
        <v>24622</v>
      </c>
      <c r="J2272" s="2" t="s">
        <v>28</v>
      </c>
      <c r="K2272" s="2" t="s">
        <v>173</v>
      </c>
      <c r="L2272" s="2" t="s">
        <v>339</v>
      </c>
      <c r="M2272" s="2" t="s">
        <v>340</v>
      </c>
      <c r="N2272" s="2" t="s">
        <v>3418</v>
      </c>
      <c r="O2272" s="2" t="s">
        <v>32</v>
      </c>
      <c r="P2272" s="24">
        <v>0</v>
      </c>
      <c r="Q2272" s="24">
        <v>1</v>
      </c>
      <c r="R2272" s="27" t="s">
        <v>1568</v>
      </c>
      <c r="S2272" s="28" t="s">
        <v>1589</v>
      </c>
      <c r="T2272" s="2" t="s">
        <v>33</v>
      </c>
      <c r="U2272" s="2">
        <v>412000</v>
      </c>
      <c r="V2272" s="2" t="s">
        <v>24582</v>
      </c>
      <c r="W2272" s="2" t="s">
        <v>34</v>
      </c>
      <c r="X2272" s="58" t="s">
        <v>24463</v>
      </c>
      <c r="Z2272" s="2">
        <v>412000</v>
      </c>
      <c r="AB2272" s="58">
        <v>46149.512025462966</v>
      </c>
      <c r="AC2272" s="2">
        <v>0</v>
      </c>
      <c r="AD2272" s="104">
        <v>412000</v>
      </c>
      <c r="AE2272" s="2">
        <v>46149.512025462966</v>
      </c>
      <c r="AG2272" s="2">
        <v>183712</v>
      </c>
    </row>
    <row r="2273" spans="1:33" ht="60" x14ac:dyDescent="0.25">
      <c r="A2273" s="2" t="s">
        <v>25568</v>
      </c>
      <c r="B2273" s="2" t="s">
        <v>24582</v>
      </c>
      <c r="C2273" s="2" t="s">
        <v>25569</v>
      </c>
      <c r="D2273" s="2" t="s">
        <v>24613</v>
      </c>
      <c r="E2273" s="2" t="s">
        <v>24614</v>
      </c>
      <c r="F2273" s="2" t="s">
        <v>25570</v>
      </c>
      <c r="G2273" s="2" t="s">
        <v>25571</v>
      </c>
      <c r="H2273" s="2" t="s">
        <v>19065</v>
      </c>
      <c r="I2273" s="2" t="s">
        <v>24616</v>
      </c>
      <c r="J2273" s="2" t="s">
        <v>28</v>
      </c>
      <c r="K2273" s="2" t="s">
        <v>61</v>
      </c>
      <c r="L2273" s="2" t="s">
        <v>1226</v>
      </c>
      <c r="M2273" s="2" t="s">
        <v>1227</v>
      </c>
      <c r="N2273" s="2" t="s">
        <v>3253</v>
      </c>
      <c r="O2273" s="2" t="s">
        <v>712</v>
      </c>
      <c r="P2273" s="24">
        <v>0</v>
      </c>
      <c r="Q2273" s="24">
        <v>0</v>
      </c>
      <c r="R2273" s="27" t="s">
        <v>1578</v>
      </c>
      <c r="S2273" s="28" t="s">
        <v>1582</v>
      </c>
      <c r="T2273" s="2" t="s">
        <v>160</v>
      </c>
      <c r="U2273" s="2">
        <v>0</v>
      </c>
      <c r="V2273" s="2" t="s">
        <v>35250</v>
      </c>
      <c r="W2273" s="2" t="s">
        <v>34</v>
      </c>
      <c r="AC2273" s="2">
        <v>0</v>
      </c>
      <c r="AD2273" s="104"/>
    </row>
    <row r="2274" spans="1:33" ht="45" x14ac:dyDescent="0.25">
      <c r="A2274" s="2" t="s">
        <v>24623</v>
      </c>
      <c r="B2274" s="2" t="s">
        <v>24582</v>
      </c>
      <c r="C2274" s="2" t="s">
        <v>24624</v>
      </c>
      <c r="F2274" s="2" t="s">
        <v>24625</v>
      </c>
      <c r="G2274" s="2" t="s">
        <v>24626</v>
      </c>
      <c r="H2274" s="2" t="s">
        <v>9486</v>
      </c>
      <c r="I2274" s="2" t="s">
        <v>24627</v>
      </c>
      <c r="J2274" s="2" t="s">
        <v>28</v>
      </c>
      <c r="K2274" s="2" t="s">
        <v>78</v>
      </c>
      <c r="L2274" s="2" t="s">
        <v>614</v>
      </c>
      <c r="M2274" s="2" t="s">
        <v>512</v>
      </c>
      <c r="N2274" s="2" t="s">
        <v>5228</v>
      </c>
      <c r="O2274" s="2" t="s">
        <v>32</v>
      </c>
      <c r="P2274" s="24">
        <v>0</v>
      </c>
      <c r="Q2274" s="24">
        <v>1</v>
      </c>
      <c r="R2274" s="27" t="s">
        <v>1568</v>
      </c>
      <c r="S2274" s="28" t="s">
        <v>1589</v>
      </c>
      <c r="T2274" s="2" t="s">
        <v>33</v>
      </c>
      <c r="U2274" s="2">
        <v>412000</v>
      </c>
      <c r="V2274" s="2" t="s">
        <v>28201</v>
      </c>
      <c r="W2274" s="2" t="s">
        <v>34</v>
      </c>
      <c r="X2274" s="58" t="s">
        <v>28081</v>
      </c>
      <c r="Z2274" s="2">
        <v>412000</v>
      </c>
      <c r="AB2274" s="58">
        <v>46155.49113425926</v>
      </c>
      <c r="AC2274" s="2">
        <v>0</v>
      </c>
      <c r="AD2274" s="104">
        <v>412000</v>
      </c>
      <c r="AE2274" s="2">
        <v>46155.49113425926</v>
      </c>
      <c r="AG2274" s="2">
        <v>188446</v>
      </c>
    </row>
    <row r="2275" spans="1:33" ht="45" x14ac:dyDescent="0.25">
      <c r="A2275" s="2" t="s">
        <v>24628</v>
      </c>
      <c r="B2275" s="2" t="s">
        <v>24582</v>
      </c>
      <c r="C2275" s="2" t="s">
        <v>24629</v>
      </c>
      <c r="F2275" s="2" t="s">
        <v>24630</v>
      </c>
      <c r="G2275" s="2" t="s">
        <v>24631</v>
      </c>
      <c r="H2275" s="2" t="s">
        <v>24632</v>
      </c>
      <c r="I2275" s="2" t="s">
        <v>24633</v>
      </c>
      <c r="J2275" s="2" t="s">
        <v>28</v>
      </c>
      <c r="K2275" s="2" t="s">
        <v>173</v>
      </c>
      <c r="L2275" s="2" t="s">
        <v>353</v>
      </c>
      <c r="M2275" s="2" t="s">
        <v>354</v>
      </c>
      <c r="N2275" s="2" t="s">
        <v>6102</v>
      </c>
      <c r="O2275" s="2" t="s">
        <v>37</v>
      </c>
      <c r="P2275" s="24">
        <v>0</v>
      </c>
      <c r="Q2275" s="24">
        <v>0</v>
      </c>
      <c r="R2275" s="27" t="s">
        <v>1578</v>
      </c>
      <c r="S2275" s="28" t="s">
        <v>1589</v>
      </c>
      <c r="T2275" s="2" t="s">
        <v>33</v>
      </c>
      <c r="U2275" s="2">
        <v>0</v>
      </c>
      <c r="V2275" s="2" t="s">
        <v>34561</v>
      </c>
      <c r="W2275" s="2" t="s">
        <v>34</v>
      </c>
      <c r="X2275" s="58" t="s">
        <v>28401</v>
      </c>
      <c r="Z2275" s="2">
        <v>412000</v>
      </c>
      <c r="AB2275" s="58">
        <v>46150.653749999998</v>
      </c>
      <c r="AC2275" s="2">
        <v>0</v>
      </c>
      <c r="AD2275" s="104">
        <v>412000</v>
      </c>
      <c r="AE2275" s="2">
        <v>46150.653749999998</v>
      </c>
      <c r="AG2275" s="2">
        <v>186498</v>
      </c>
    </row>
    <row r="2276" spans="1:33" ht="45" x14ac:dyDescent="0.25">
      <c r="A2276" s="2" t="s">
        <v>24634</v>
      </c>
      <c r="B2276" s="2" t="s">
        <v>24582</v>
      </c>
      <c r="C2276" s="2" t="s">
        <v>24635</v>
      </c>
      <c r="F2276" s="2" t="s">
        <v>1066</v>
      </c>
      <c r="G2276" s="2" t="s">
        <v>2570</v>
      </c>
      <c r="H2276" s="2" t="s">
        <v>2571</v>
      </c>
      <c r="I2276" s="2" t="s">
        <v>24636</v>
      </c>
      <c r="J2276" s="2" t="s">
        <v>28</v>
      </c>
      <c r="K2276" s="2" t="s">
        <v>68</v>
      </c>
      <c r="L2276" s="2" t="s">
        <v>99</v>
      </c>
      <c r="M2276" s="2" t="s">
        <v>22778</v>
      </c>
      <c r="N2276" s="2" t="s">
        <v>22779</v>
      </c>
      <c r="O2276" s="2" t="s">
        <v>32</v>
      </c>
      <c r="P2276" s="24">
        <v>0</v>
      </c>
      <c r="Q2276" s="24">
        <v>1</v>
      </c>
      <c r="R2276" s="27" t="s">
        <v>1568</v>
      </c>
      <c r="S2276" s="28" t="s">
        <v>1589</v>
      </c>
      <c r="T2276" s="2" t="s">
        <v>33</v>
      </c>
      <c r="U2276" s="2">
        <v>412000</v>
      </c>
      <c r="V2276" s="2" t="s">
        <v>24463</v>
      </c>
      <c r="W2276" s="2" t="s">
        <v>34</v>
      </c>
      <c r="X2276" s="58" t="s">
        <v>28201</v>
      </c>
      <c r="Z2276" s="2">
        <v>412000</v>
      </c>
      <c r="AB2276" s="58">
        <v>46154.467002314814</v>
      </c>
      <c r="AC2276" s="2">
        <v>0</v>
      </c>
      <c r="AD2276" s="104">
        <v>412000</v>
      </c>
      <c r="AE2276" s="2">
        <v>46154.467002314814</v>
      </c>
      <c r="AG2276" s="2">
        <v>186678</v>
      </c>
    </row>
    <row r="2277" spans="1:33" ht="60" x14ac:dyDescent="0.25">
      <c r="A2277" s="2" t="s">
        <v>25197</v>
      </c>
      <c r="B2277" s="2" t="s">
        <v>24582</v>
      </c>
      <c r="C2277" s="2" t="s">
        <v>25198</v>
      </c>
      <c r="F2277" s="2" t="s">
        <v>25199</v>
      </c>
      <c r="G2277" s="2" t="s">
        <v>25200</v>
      </c>
      <c r="H2277" s="2" t="s">
        <v>9003</v>
      </c>
      <c r="I2277" s="2" t="s">
        <v>25201</v>
      </c>
      <c r="J2277" s="2" t="s">
        <v>28</v>
      </c>
      <c r="K2277" s="2" t="s">
        <v>43</v>
      </c>
      <c r="L2277" s="2" t="s">
        <v>44</v>
      </c>
      <c r="M2277" s="2" t="s">
        <v>45</v>
      </c>
      <c r="N2277" s="2" t="s">
        <v>2977</v>
      </c>
      <c r="O2277" s="2" t="s">
        <v>37</v>
      </c>
      <c r="P2277" s="24">
        <v>0</v>
      </c>
      <c r="Q2277" s="24">
        <v>0</v>
      </c>
      <c r="R2277" s="27" t="s">
        <v>1578</v>
      </c>
      <c r="S2277" s="28" t="s">
        <v>1585</v>
      </c>
      <c r="T2277" s="2" t="s">
        <v>38</v>
      </c>
      <c r="U2277" s="2">
        <v>0</v>
      </c>
      <c r="V2277" s="2" t="s">
        <v>34947</v>
      </c>
      <c r="W2277" s="2" t="s">
        <v>34</v>
      </c>
      <c r="X2277" s="58" t="s">
        <v>24463</v>
      </c>
      <c r="Z2277" s="2">
        <v>2060000</v>
      </c>
      <c r="AB2277" s="58">
        <v>46149.708379629628</v>
      </c>
      <c r="AC2277" s="2">
        <v>0</v>
      </c>
      <c r="AD2277" s="104">
        <v>2060000</v>
      </c>
      <c r="AE2277" s="2">
        <v>46149.708379629628</v>
      </c>
      <c r="AG2277" s="2">
        <v>183022</v>
      </c>
    </row>
    <row r="2278" spans="1:33" ht="60" x14ac:dyDescent="0.25">
      <c r="A2278" s="2" t="s">
        <v>25202</v>
      </c>
      <c r="B2278" s="2" t="s">
        <v>24582</v>
      </c>
      <c r="C2278" s="2" t="s">
        <v>25203</v>
      </c>
      <c r="F2278" s="2" t="s">
        <v>25204</v>
      </c>
      <c r="G2278" s="2" t="s">
        <v>25205</v>
      </c>
      <c r="H2278" s="2" t="s">
        <v>25206</v>
      </c>
      <c r="I2278" s="2" t="s">
        <v>25207</v>
      </c>
      <c r="J2278" s="2" t="s">
        <v>28</v>
      </c>
      <c r="K2278" s="2" t="s">
        <v>29</v>
      </c>
      <c r="L2278" s="2" t="s">
        <v>57</v>
      </c>
      <c r="M2278" s="2" t="s">
        <v>129</v>
      </c>
      <c r="N2278" s="2" t="s">
        <v>5117</v>
      </c>
      <c r="O2278" s="2" t="s">
        <v>32</v>
      </c>
      <c r="P2278" s="24">
        <v>0</v>
      </c>
      <c r="Q2278" s="24">
        <v>1</v>
      </c>
      <c r="R2278" s="27" t="s">
        <v>1568</v>
      </c>
      <c r="S2278" s="28" t="s">
        <v>1585</v>
      </c>
      <c r="T2278" s="2" t="s">
        <v>38</v>
      </c>
      <c r="U2278" s="2">
        <v>2060000</v>
      </c>
      <c r="V2278" s="2" t="s">
        <v>24582</v>
      </c>
      <c r="W2278" s="2" t="s">
        <v>34</v>
      </c>
      <c r="X2278" s="58" t="s">
        <v>24463</v>
      </c>
      <c r="Z2278" s="2">
        <v>2060000</v>
      </c>
      <c r="AB2278" s="58">
        <v>46149.417442129627</v>
      </c>
      <c r="AC2278" s="2">
        <v>0</v>
      </c>
      <c r="AD2278" s="104">
        <v>2060000</v>
      </c>
      <c r="AE2278" s="2">
        <v>46149.417442129627</v>
      </c>
      <c r="AG2278" s="2">
        <v>183421</v>
      </c>
    </row>
    <row r="2279" spans="1:33" ht="60" x14ac:dyDescent="0.25">
      <c r="A2279" s="2" t="s">
        <v>25208</v>
      </c>
      <c r="B2279" s="2" t="s">
        <v>24582</v>
      </c>
      <c r="C2279" s="2" t="s">
        <v>25209</v>
      </c>
      <c r="F2279" s="2" t="s">
        <v>25210</v>
      </c>
      <c r="G2279" s="2" t="s">
        <v>25211</v>
      </c>
      <c r="H2279" s="2" t="s">
        <v>25212</v>
      </c>
      <c r="I2279" s="2" t="s">
        <v>25213</v>
      </c>
      <c r="J2279" s="2" t="s">
        <v>28</v>
      </c>
      <c r="K2279" s="2" t="s">
        <v>43</v>
      </c>
      <c r="L2279" s="2" t="s">
        <v>44</v>
      </c>
      <c r="M2279" s="2" t="s">
        <v>45</v>
      </c>
      <c r="N2279" s="2" t="s">
        <v>2977</v>
      </c>
      <c r="O2279" s="2" t="s">
        <v>32</v>
      </c>
      <c r="P2279" s="24">
        <v>0</v>
      </c>
      <c r="Q2279" s="24">
        <v>19</v>
      </c>
      <c r="R2279" s="27" t="s">
        <v>1568</v>
      </c>
      <c r="S2279" s="28" t="s">
        <v>1585</v>
      </c>
      <c r="T2279" s="2" t="s">
        <v>38</v>
      </c>
      <c r="U2279" s="2">
        <v>2060000</v>
      </c>
      <c r="V2279" s="2" t="s">
        <v>24582</v>
      </c>
      <c r="W2279" s="2" t="s">
        <v>34</v>
      </c>
      <c r="X2279" s="58" t="s">
        <v>24463</v>
      </c>
      <c r="Z2279" s="2">
        <v>2060000</v>
      </c>
      <c r="AB2279" s="58">
        <v>46149.707337962966</v>
      </c>
      <c r="AC2279" s="2">
        <v>0</v>
      </c>
      <c r="AD2279" s="104">
        <v>2060000</v>
      </c>
      <c r="AE2279" s="2">
        <v>46149.707337962966</v>
      </c>
      <c r="AG2279" s="2">
        <v>183021</v>
      </c>
    </row>
    <row r="2280" spans="1:33" ht="45" x14ac:dyDescent="0.25">
      <c r="A2280" s="2" t="s">
        <v>24637</v>
      </c>
      <c r="B2280" s="2" t="s">
        <v>24582</v>
      </c>
      <c r="C2280" s="2" t="s">
        <v>24638</v>
      </c>
      <c r="F2280" s="2" t="s">
        <v>24639</v>
      </c>
      <c r="G2280" s="2" t="s">
        <v>24640</v>
      </c>
      <c r="H2280" s="2" t="s">
        <v>24641</v>
      </c>
      <c r="I2280" s="2" t="s">
        <v>24642</v>
      </c>
      <c r="J2280" s="2" t="s">
        <v>28</v>
      </c>
      <c r="K2280" s="2" t="s">
        <v>68</v>
      </c>
      <c r="L2280" s="2" t="s">
        <v>244</v>
      </c>
      <c r="M2280" s="2" t="s">
        <v>245</v>
      </c>
      <c r="N2280" s="2" t="s">
        <v>4459</v>
      </c>
      <c r="O2280" s="2" t="s">
        <v>19606</v>
      </c>
      <c r="P2280" s="24">
        <v>0</v>
      </c>
      <c r="Q2280" s="24">
        <v>0</v>
      </c>
      <c r="R2280" s="27" t="s">
        <v>1578</v>
      </c>
      <c r="S2280" s="28" t="s">
        <v>1589</v>
      </c>
      <c r="T2280" s="2" t="s">
        <v>33</v>
      </c>
      <c r="U2280" s="2">
        <v>0</v>
      </c>
      <c r="V2280" s="2" t="s">
        <v>26626</v>
      </c>
      <c r="W2280" s="2" t="s">
        <v>34</v>
      </c>
      <c r="X2280" s="58" t="s">
        <v>26626</v>
      </c>
      <c r="Y2280" s="2" t="s">
        <v>87</v>
      </c>
      <c r="AA2280" s="2" t="s">
        <v>88</v>
      </c>
      <c r="AB2280" s="58">
        <v>46163.553599537037</v>
      </c>
      <c r="AC2280" s="2">
        <v>0</v>
      </c>
      <c r="AD2280" s="104"/>
      <c r="AE2280" s="2">
        <v>46163.553599537037</v>
      </c>
      <c r="AG2280" s="2">
        <v>186674</v>
      </c>
    </row>
    <row r="2281" spans="1:33" ht="45" x14ac:dyDescent="0.25">
      <c r="A2281" s="2" t="s">
        <v>24643</v>
      </c>
      <c r="B2281" s="2" t="s">
        <v>24582</v>
      </c>
      <c r="C2281" s="2" t="s">
        <v>24644</v>
      </c>
      <c r="F2281" s="2" t="s">
        <v>24645</v>
      </c>
      <c r="G2281" s="2" t="s">
        <v>24646</v>
      </c>
      <c r="H2281" s="2" t="s">
        <v>24647</v>
      </c>
      <c r="I2281" s="2" t="s">
        <v>24648</v>
      </c>
      <c r="J2281" s="2" t="s">
        <v>28</v>
      </c>
      <c r="K2281" s="2" t="s">
        <v>173</v>
      </c>
      <c r="L2281" s="2" t="s">
        <v>906</v>
      </c>
      <c r="M2281" s="2" t="s">
        <v>907</v>
      </c>
      <c r="N2281" s="2" t="s">
        <v>4008</v>
      </c>
      <c r="O2281" s="2" t="s">
        <v>32</v>
      </c>
      <c r="P2281" s="24">
        <v>0</v>
      </c>
      <c r="Q2281" s="24">
        <v>1</v>
      </c>
      <c r="R2281" s="27" t="s">
        <v>1568</v>
      </c>
      <c r="S2281" s="28" t="s">
        <v>1589</v>
      </c>
      <c r="T2281" s="2" t="s">
        <v>33</v>
      </c>
      <c r="U2281" s="2">
        <v>412000</v>
      </c>
      <c r="V2281" s="2" t="s">
        <v>24582</v>
      </c>
      <c r="W2281" s="2" t="s">
        <v>34</v>
      </c>
      <c r="X2281" s="58" t="s">
        <v>24463</v>
      </c>
      <c r="Z2281" s="2">
        <v>412000</v>
      </c>
      <c r="AB2281" s="58">
        <v>46149.706377314818</v>
      </c>
      <c r="AC2281" s="2">
        <v>0</v>
      </c>
      <c r="AD2281" s="104">
        <v>412000</v>
      </c>
      <c r="AE2281" s="2">
        <v>46149.706377314818</v>
      </c>
      <c r="AG2281" s="2">
        <v>183711</v>
      </c>
    </row>
    <row r="2282" spans="1:33" ht="45" x14ac:dyDescent="0.25">
      <c r="A2282" s="2" t="s">
        <v>25572</v>
      </c>
      <c r="B2282" s="2" t="s">
        <v>24582</v>
      </c>
      <c r="C2282" s="2" t="s">
        <v>25573</v>
      </c>
      <c r="F2282" s="2" t="s">
        <v>25574</v>
      </c>
      <c r="G2282" s="2" t="s">
        <v>25575</v>
      </c>
      <c r="H2282" s="2" t="s">
        <v>25576</v>
      </c>
      <c r="I2282" s="2" t="s">
        <v>25577</v>
      </c>
      <c r="J2282" s="2" t="s">
        <v>28</v>
      </c>
      <c r="K2282" s="2" t="s">
        <v>173</v>
      </c>
      <c r="L2282" s="2" t="s">
        <v>906</v>
      </c>
      <c r="M2282" s="2" t="s">
        <v>907</v>
      </c>
      <c r="N2282" s="2" t="s">
        <v>4008</v>
      </c>
      <c r="O2282" s="2" t="s">
        <v>712</v>
      </c>
      <c r="P2282" s="24">
        <v>0</v>
      </c>
      <c r="Q2282" s="24">
        <v>0</v>
      </c>
      <c r="R2282" s="27" t="s">
        <v>1578</v>
      </c>
      <c r="S2282" s="28" t="s">
        <v>1582</v>
      </c>
      <c r="T2282" s="2" t="s">
        <v>160</v>
      </c>
      <c r="U2282" s="2">
        <v>0</v>
      </c>
      <c r="V2282" s="2" t="s">
        <v>35286</v>
      </c>
      <c r="W2282" s="2" t="s">
        <v>34</v>
      </c>
      <c r="AC2282" s="2">
        <v>0</v>
      </c>
      <c r="AD2282" s="104"/>
    </row>
    <row r="2283" spans="1:33" ht="45" x14ac:dyDescent="0.25">
      <c r="A2283" s="2" t="s">
        <v>24649</v>
      </c>
      <c r="B2283" s="2" t="s">
        <v>24582</v>
      </c>
      <c r="C2283" s="2" t="s">
        <v>24650</v>
      </c>
      <c r="F2283" s="2" t="s">
        <v>423</v>
      </c>
      <c r="G2283" s="2" t="s">
        <v>2989</v>
      </c>
      <c r="H2283" s="2" t="s">
        <v>2990</v>
      </c>
      <c r="I2283" s="2" t="s">
        <v>23345</v>
      </c>
      <c r="J2283" s="2" t="s">
        <v>28</v>
      </c>
      <c r="K2283" s="2" t="s">
        <v>43</v>
      </c>
      <c r="L2283" s="2" t="s">
        <v>44</v>
      </c>
      <c r="M2283" s="2" t="s">
        <v>45</v>
      </c>
      <c r="N2283" s="2" t="s">
        <v>2977</v>
      </c>
      <c r="O2283" s="2" t="s">
        <v>705</v>
      </c>
      <c r="P2283" s="24">
        <v>0</v>
      </c>
      <c r="Q2283" s="24">
        <v>0</v>
      </c>
      <c r="R2283" s="27" t="s">
        <v>1578</v>
      </c>
      <c r="S2283" s="28" t="s">
        <v>1589</v>
      </c>
      <c r="T2283" s="2" t="s">
        <v>33</v>
      </c>
      <c r="U2283" s="2">
        <v>0</v>
      </c>
      <c r="V2283" s="2" t="s">
        <v>24582</v>
      </c>
      <c r="W2283" s="2" t="s">
        <v>34</v>
      </c>
      <c r="AC2283" s="2">
        <v>0</v>
      </c>
      <c r="AD2283" s="104"/>
    </row>
    <row r="2284" spans="1:33" ht="60" x14ac:dyDescent="0.25">
      <c r="A2284" s="2" t="s">
        <v>25214</v>
      </c>
      <c r="B2284" s="2" t="s">
        <v>24582</v>
      </c>
      <c r="C2284" s="2" t="s">
        <v>25215</v>
      </c>
      <c r="F2284" s="2" t="s">
        <v>24653</v>
      </c>
      <c r="G2284" s="2" t="s">
        <v>24654</v>
      </c>
      <c r="H2284" s="2" t="s">
        <v>14423</v>
      </c>
      <c r="I2284" s="2" t="s">
        <v>24655</v>
      </c>
      <c r="J2284" s="2" t="s">
        <v>28</v>
      </c>
      <c r="K2284" s="2" t="s">
        <v>43</v>
      </c>
      <c r="L2284" s="2" t="s">
        <v>298</v>
      </c>
      <c r="M2284" s="2" t="s">
        <v>299</v>
      </c>
      <c r="N2284" s="2" t="s">
        <v>4752</v>
      </c>
      <c r="O2284" s="2" t="s">
        <v>32</v>
      </c>
      <c r="P2284" s="24">
        <v>0</v>
      </c>
      <c r="Q2284" s="24">
        <v>5</v>
      </c>
      <c r="R2284" s="27" t="s">
        <v>1568</v>
      </c>
      <c r="S2284" s="28" t="s">
        <v>1585</v>
      </c>
      <c r="T2284" s="2" t="s">
        <v>38</v>
      </c>
      <c r="U2284" s="2">
        <v>2060000</v>
      </c>
      <c r="V2284" s="2" t="s">
        <v>24582</v>
      </c>
      <c r="W2284" s="2" t="s">
        <v>34</v>
      </c>
      <c r="X2284" s="58" t="s">
        <v>24582</v>
      </c>
      <c r="Z2284" s="2">
        <v>2060000</v>
      </c>
      <c r="AB2284" s="58">
        <v>46148.743333333332</v>
      </c>
      <c r="AC2284" s="2">
        <v>0</v>
      </c>
      <c r="AD2284" s="104">
        <v>2060000</v>
      </c>
      <c r="AE2284" s="2">
        <v>46148.743333333332</v>
      </c>
      <c r="AG2284" s="2">
        <v>183020</v>
      </c>
    </row>
    <row r="2285" spans="1:33" ht="60" x14ac:dyDescent="0.25">
      <c r="A2285" s="2" t="s">
        <v>24651</v>
      </c>
      <c r="B2285" s="2" t="s">
        <v>24582</v>
      </c>
      <c r="C2285" s="2" t="s">
        <v>24652</v>
      </c>
      <c r="F2285" s="2" t="s">
        <v>24653</v>
      </c>
      <c r="G2285" s="2" t="s">
        <v>24654</v>
      </c>
      <c r="H2285" s="2" t="s">
        <v>14423</v>
      </c>
      <c r="I2285" s="2" t="s">
        <v>24655</v>
      </c>
      <c r="J2285" s="2" t="s">
        <v>28</v>
      </c>
      <c r="K2285" s="2" t="s">
        <v>43</v>
      </c>
      <c r="L2285" s="2" t="s">
        <v>298</v>
      </c>
      <c r="M2285" s="2" t="s">
        <v>299</v>
      </c>
      <c r="N2285" s="2" t="s">
        <v>4752</v>
      </c>
      <c r="O2285" s="2" t="s">
        <v>32</v>
      </c>
      <c r="P2285" s="24">
        <v>0</v>
      </c>
      <c r="Q2285" s="24">
        <v>1</v>
      </c>
      <c r="R2285" s="27" t="s">
        <v>1568</v>
      </c>
      <c r="S2285" s="28" t="s">
        <v>1589</v>
      </c>
      <c r="T2285" s="2" t="s">
        <v>33</v>
      </c>
      <c r="U2285" s="2">
        <v>412000</v>
      </c>
      <c r="V2285" s="2" t="s">
        <v>24582</v>
      </c>
      <c r="W2285" s="2" t="s">
        <v>34</v>
      </c>
      <c r="X2285" s="58" t="s">
        <v>24582</v>
      </c>
      <c r="Z2285" s="2">
        <v>412000</v>
      </c>
      <c r="AB2285" s="58">
        <v>46148.744942129626</v>
      </c>
      <c r="AC2285" s="2">
        <v>0</v>
      </c>
      <c r="AD2285" s="104">
        <v>412000</v>
      </c>
      <c r="AE2285" s="2">
        <v>46148.744942129626</v>
      </c>
      <c r="AG2285" s="2">
        <v>183017</v>
      </c>
    </row>
    <row r="2286" spans="1:33" ht="45" x14ac:dyDescent="0.25">
      <c r="A2286" s="2" t="s">
        <v>24656</v>
      </c>
      <c r="B2286" s="2" t="s">
        <v>24582</v>
      </c>
      <c r="C2286" s="2" t="s">
        <v>24657</v>
      </c>
      <c r="F2286" s="2" t="s">
        <v>17314</v>
      </c>
      <c r="G2286" s="2" t="s">
        <v>17315</v>
      </c>
      <c r="H2286" s="2" t="s">
        <v>17316</v>
      </c>
      <c r="I2286" s="2" t="s">
        <v>22109</v>
      </c>
      <c r="J2286" s="2" t="s">
        <v>28</v>
      </c>
      <c r="K2286" s="2" t="s">
        <v>68</v>
      </c>
      <c r="L2286" s="2" t="s">
        <v>65</v>
      </c>
      <c r="M2286" s="2" t="s">
        <v>161</v>
      </c>
      <c r="N2286" s="2" t="s">
        <v>4278</v>
      </c>
      <c r="O2286" s="2" t="s">
        <v>705</v>
      </c>
      <c r="P2286" s="24">
        <v>0</v>
      </c>
      <c r="Q2286" s="24">
        <v>0</v>
      </c>
      <c r="R2286" s="27" t="s">
        <v>1578</v>
      </c>
      <c r="S2286" s="28" t="s">
        <v>1589</v>
      </c>
      <c r="T2286" s="2" t="s">
        <v>33</v>
      </c>
      <c r="U2286" s="2">
        <v>0</v>
      </c>
      <c r="V2286" s="2" t="s">
        <v>24582</v>
      </c>
      <c r="W2286" s="2" t="s">
        <v>34</v>
      </c>
      <c r="AC2286" s="2">
        <v>0</v>
      </c>
      <c r="AD2286" s="104"/>
    </row>
    <row r="2287" spans="1:33" ht="45" x14ac:dyDescent="0.25">
      <c r="A2287" s="2" t="s">
        <v>25484</v>
      </c>
      <c r="B2287" s="2" t="s">
        <v>24582</v>
      </c>
      <c r="C2287" s="2" t="s">
        <v>25485</v>
      </c>
      <c r="F2287" s="2" t="s">
        <v>23028</v>
      </c>
      <c r="G2287" s="2" t="s">
        <v>23029</v>
      </c>
      <c r="H2287" s="2" t="s">
        <v>6585</v>
      </c>
      <c r="I2287" s="2" t="s">
        <v>23030</v>
      </c>
      <c r="J2287" s="2" t="s">
        <v>28</v>
      </c>
      <c r="K2287" s="2" t="s">
        <v>61</v>
      </c>
      <c r="L2287" s="2" t="s">
        <v>12701</v>
      </c>
      <c r="M2287" s="2" t="s">
        <v>434</v>
      </c>
      <c r="N2287" s="2" t="s">
        <v>12702</v>
      </c>
      <c r="O2287" s="2" t="s">
        <v>712</v>
      </c>
      <c r="P2287" s="24">
        <v>0</v>
      </c>
      <c r="Q2287" s="24">
        <v>0</v>
      </c>
      <c r="R2287" s="27" t="s">
        <v>1578</v>
      </c>
      <c r="S2287" s="28" t="s">
        <v>1583</v>
      </c>
      <c r="T2287" s="2" t="s">
        <v>130</v>
      </c>
      <c r="U2287" s="2">
        <v>0</v>
      </c>
      <c r="V2287" s="2" t="s">
        <v>35286</v>
      </c>
      <c r="W2287" s="2" t="s">
        <v>34</v>
      </c>
      <c r="AC2287" s="2">
        <v>0</v>
      </c>
      <c r="AD2287" s="104"/>
    </row>
    <row r="2288" spans="1:33" ht="60" x14ac:dyDescent="0.25">
      <c r="A2288" s="2" t="s">
        <v>25216</v>
      </c>
      <c r="B2288" s="2" t="s">
        <v>24582</v>
      </c>
      <c r="C2288" s="2" t="s">
        <v>25217</v>
      </c>
      <c r="F2288" s="2" t="s">
        <v>24976</v>
      </c>
      <c r="G2288" s="2" t="s">
        <v>24977</v>
      </c>
      <c r="H2288" s="2" t="s">
        <v>8809</v>
      </c>
      <c r="I2288" s="2" t="s">
        <v>24978</v>
      </c>
      <c r="J2288" s="2" t="s">
        <v>28</v>
      </c>
      <c r="K2288" s="2" t="s">
        <v>173</v>
      </c>
      <c r="L2288" s="2" t="s">
        <v>447</v>
      </c>
      <c r="M2288" s="2" t="s">
        <v>1638</v>
      </c>
      <c r="N2288" s="2" t="s">
        <v>3401</v>
      </c>
      <c r="O2288" s="2" t="s">
        <v>32</v>
      </c>
      <c r="P2288" s="24">
        <v>0</v>
      </c>
      <c r="Q2288" s="24">
        <v>1</v>
      </c>
      <c r="R2288" s="27" t="s">
        <v>1568</v>
      </c>
      <c r="S2288" s="28" t="s">
        <v>1585</v>
      </c>
      <c r="T2288" s="2" t="s">
        <v>38</v>
      </c>
      <c r="U2288" s="2">
        <v>2060000</v>
      </c>
      <c r="V2288" s="2" t="s">
        <v>24582</v>
      </c>
      <c r="W2288" s="2" t="s">
        <v>34</v>
      </c>
      <c r="X2288" s="58" t="s">
        <v>28401</v>
      </c>
      <c r="Z2288" s="2">
        <v>2060000</v>
      </c>
      <c r="AB2288" s="58">
        <v>46150.45815972222</v>
      </c>
      <c r="AC2288" s="2">
        <v>0</v>
      </c>
      <c r="AD2288" s="104">
        <v>2060000</v>
      </c>
      <c r="AE2288" s="2">
        <v>46150.45815972222</v>
      </c>
      <c r="AG2288" s="2">
        <v>182934</v>
      </c>
    </row>
    <row r="2289" spans="1:33" ht="45" x14ac:dyDescent="0.25">
      <c r="A2289" s="2" t="s">
        <v>24658</v>
      </c>
      <c r="B2289" s="2" t="s">
        <v>24582</v>
      </c>
      <c r="C2289" s="2" t="s">
        <v>24659</v>
      </c>
      <c r="F2289" s="2" t="s">
        <v>24660</v>
      </c>
      <c r="G2289" s="2" t="s">
        <v>24661</v>
      </c>
      <c r="H2289" s="2" t="s">
        <v>19783</v>
      </c>
      <c r="I2289" s="2" t="s">
        <v>24662</v>
      </c>
      <c r="J2289" s="2" t="s">
        <v>28</v>
      </c>
      <c r="K2289" s="2" t="s">
        <v>43</v>
      </c>
      <c r="L2289" s="2" t="s">
        <v>44</v>
      </c>
      <c r="M2289" s="2" t="s">
        <v>45</v>
      </c>
      <c r="N2289" s="2" t="s">
        <v>2977</v>
      </c>
      <c r="O2289" s="2" t="s">
        <v>32</v>
      </c>
      <c r="P2289" s="24">
        <v>0</v>
      </c>
      <c r="Q2289" s="24">
        <v>1</v>
      </c>
      <c r="R2289" s="27" t="s">
        <v>1568</v>
      </c>
      <c r="S2289" s="28" t="s">
        <v>1589</v>
      </c>
      <c r="T2289" s="2" t="s">
        <v>33</v>
      </c>
      <c r="U2289" s="2">
        <v>412000</v>
      </c>
      <c r="V2289" s="2" t="s">
        <v>24582</v>
      </c>
      <c r="W2289" s="2" t="s">
        <v>34</v>
      </c>
      <c r="X2289" s="58" t="s">
        <v>24463</v>
      </c>
      <c r="Z2289" s="2">
        <v>412000</v>
      </c>
      <c r="AB2289" s="58">
        <v>46149.706712962965</v>
      </c>
      <c r="AC2289" s="2">
        <v>0</v>
      </c>
      <c r="AD2289" s="104">
        <v>412000</v>
      </c>
      <c r="AE2289" s="2">
        <v>46149.706712962965</v>
      </c>
      <c r="AG2289" s="2">
        <v>183015</v>
      </c>
    </row>
    <row r="2290" spans="1:33" ht="60" x14ac:dyDescent="0.25">
      <c r="A2290" s="2" t="s">
        <v>25218</v>
      </c>
      <c r="B2290" s="2" t="s">
        <v>24582</v>
      </c>
      <c r="C2290" s="2" t="s">
        <v>25219</v>
      </c>
      <c r="F2290" s="2" t="s">
        <v>24665</v>
      </c>
      <c r="G2290" s="2" t="s">
        <v>24666</v>
      </c>
      <c r="H2290" s="2" t="s">
        <v>13395</v>
      </c>
      <c r="I2290" s="2" t="s">
        <v>24667</v>
      </c>
      <c r="J2290" s="2" t="s">
        <v>28</v>
      </c>
      <c r="K2290" s="2" t="s">
        <v>78</v>
      </c>
      <c r="L2290" s="2" t="s">
        <v>287</v>
      </c>
      <c r="M2290" s="2" t="s">
        <v>288</v>
      </c>
      <c r="N2290" s="2" t="s">
        <v>8028</v>
      </c>
      <c r="O2290" s="2" t="s">
        <v>32</v>
      </c>
      <c r="P2290" s="24">
        <v>0</v>
      </c>
      <c r="Q2290" s="24">
        <v>1</v>
      </c>
      <c r="R2290" s="27" t="s">
        <v>1568</v>
      </c>
      <c r="S2290" s="28" t="s">
        <v>1585</v>
      </c>
      <c r="T2290" s="2" t="s">
        <v>38</v>
      </c>
      <c r="U2290" s="2">
        <v>2060000</v>
      </c>
      <c r="V2290" s="2" t="s">
        <v>24582</v>
      </c>
      <c r="W2290" s="2" t="s">
        <v>34</v>
      </c>
      <c r="X2290" s="58" t="s">
        <v>24463</v>
      </c>
      <c r="Z2290" s="2">
        <v>2060000</v>
      </c>
      <c r="AB2290" s="58">
        <v>46149.402754629627</v>
      </c>
      <c r="AC2290" s="2">
        <v>0</v>
      </c>
      <c r="AD2290" s="104">
        <v>2060000</v>
      </c>
      <c r="AE2290" s="2">
        <v>46149.402754629627</v>
      </c>
      <c r="AG2290" s="2">
        <v>183462</v>
      </c>
    </row>
    <row r="2291" spans="1:33" ht="45" x14ac:dyDescent="0.25">
      <c r="A2291" s="2" t="s">
        <v>24663</v>
      </c>
      <c r="B2291" s="2" t="s">
        <v>24582</v>
      </c>
      <c r="C2291" s="2" t="s">
        <v>24664</v>
      </c>
      <c r="F2291" s="2" t="s">
        <v>24665</v>
      </c>
      <c r="G2291" s="2" t="s">
        <v>24666</v>
      </c>
      <c r="H2291" s="2" t="s">
        <v>13395</v>
      </c>
      <c r="I2291" s="2" t="s">
        <v>24667</v>
      </c>
      <c r="J2291" s="2" t="s">
        <v>28</v>
      </c>
      <c r="K2291" s="2" t="s">
        <v>78</v>
      </c>
      <c r="L2291" s="2" t="s">
        <v>287</v>
      </c>
      <c r="M2291" s="2" t="s">
        <v>288</v>
      </c>
      <c r="N2291" s="2" t="s">
        <v>8028</v>
      </c>
      <c r="O2291" s="2" t="s">
        <v>32</v>
      </c>
      <c r="P2291" s="24">
        <v>0</v>
      </c>
      <c r="Q2291" s="24">
        <v>1</v>
      </c>
      <c r="R2291" s="27" t="s">
        <v>1568</v>
      </c>
      <c r="S2291" s="28" t="s">
        <v>1589</v>
      </c>
      <c r="T2291" s="2" t="s">
        <v>33</v>
      </c>
      <c r="U2291" s="2">
        <v>412000</v>
      </c>
      <c r="V2291" s="2" t="s">
        <v>24582</v>
      </c>
      <c r="W2291" s="2" t="s">
        <v>34</v>
      </c>
      <c r="X2291" s="58" t="s">
        <v>24582</v>
      </c>
      <c r="Z2291" s="2">
        <v>412000</v>
      </c>
      <c r="AB2291" s="58">
        <v>46148.603807870371</v>
      </c>
      <c r="AC2291" s="2">
        <v>0</v>
      </c>
      <c r="AD2291" s="104">
        <v>412000</v>
      </c>
      <c r="AE2291" s="2">
        <v>46148.603807870371</v>
      </c>
      <c r="AG2291" s="2">
        <v>182402</v>
      </c>
    </row>
    <row r="2292" spans="1:33" ht="60" x14ac:dyDescent="0.25">
      <c r="A2292" s="2" t="s">
        <v>25220</v>
      </c>
      <c r="B2292" s="2" t="s">
        <v>24582</v>
      </c>
      <c r="C2292" s="2" t="s">
        <v>25221</v>
      </c>
      <c r="F2292" s="2" t="s">
        <v>25222</v>
      </c>
      <c r="G2292" s="2" t="s">
        <v>25223</v>
      </c>
      <c r="H2292" s="2" t="s">
        <v>25224</v>
      </c>
      <c r="I2292" s="2" t="s">
        <v>25225</v>
      </c>
      <c r="J2292" s="2" t="s">
        <v>28</v>
      </c>
      <c r="K2292" s="2" t="s">
        <v>173</v>
      </c>
      <c r="L2292" s="2" t="s">
        <v>5892</v>
      </c>
      <c r="M2292" s="2" t="s">
        <v>383</v>
      </c>
      <c r="N2292" s="2" t="s">
        <v>5893</v>
      </c>
      <c r="O2292" s="3" t="s">
        <v>705</v>
      </c>
      <c r="P2292" s="24">
        <v>0</v>
      </c>
      <c r="Q2292" s="24">
        <v>0</v>
      </c>
      <c r="R2292" s="27" t="s">
        <v>1578</v>
      </c>
      <c r="S2292" s="28" t="s">
        <v>1585</v>
      </c>
      <c r="T2292" s="2" t="s">
        <v>38</v>
      </c>
      <c r="U2292" s="2">
        <v>0</v>
      </c>
      <c r="V2292" s="2" t="s">
        <v>24582</v>
      </c>
      <c r="W2292" s="2" t="s">
        <v>34</v>
      </c>
      <c r="AC2292" s="2">
        <v>0</v>
      </c>
      <c r="AD2292" s="104"/>
    </row>
    <row r="2293" spans="1:33" ht="60" x14ac:dyDescent="0.25">
      <c r="A2293" s="2" t="s">
        <v>25226</v>
      </c>
      <c r="B2293" s="2" t="s">
        <v>24582</v>
      </c>
      <c r="C2293" s="2" t="s">
        <v>25227</v>
      </c>
      <c r="F2293" s="2" t="s">
        <v>25187</v>
      </c>
      <c r="G2293" s="2" t="s">
        <v>25188</v>
      </c>
      <c r="H2293" s="2" t="s">
        <v>25189</v>
      </c>
      <c r="I2293" s="2" t="s">
        <v>25190</v>
      </c>
      <c r="J2293" s="2" t="s">
        <v>28</v>
      </c>
      <c r="K2293" s="2" t="s">
        <v>173</v>
      </c>
      <c r="L2293" s="2" t="s">
        <v>475</v>
      </c>
      <c r="M2293" s="2" t="s">
        <v>476</v>
      </c>
      <c r="N2293" s="2" t="s">
        <v>3440</v>
      </c>
      <c r="O2293" s="2" t="s">
        <v>705</v>
      </c>
      <c r="P2293" s="24">
        <v>0</v>
      </c>
      <c r="Q2293" s="24">
        <v>0</v>
      </c>
      <c r="R2293" s="27" t="s">
        <v>1578</v>
      </c>
      <c r="S2293" s="28" t="s">
        <v>1585</v>
      </c>
      <c r="T2293" s="2" t="s">
        <v>38</v>
      </c>
      <c r="U2293" s="2">
        <v>0</v>
      </c>
      <c r="V2293" s="2" t="s">
        <v>24582</v>
      </c>
      <c r="W2293" s="2" t="s">
        <v>34</v>
      </c>
      <c r="AC2293" s="2">
        <v>0</v>
      </c>
      <c r="AD2293" s="104"/>
    </row>
    <row r="2294" spans="1:33" ht="45" x14ac:dyDescent="0.25">
      <c r="A2294" s="2" t="s">
        <v>24668</v>
      </c>
      <c r="B2294" s="2" t="s">
        <v>24582</v>
      </c>
      <c r="C2294" s="2" t="s">
        <v>24669</v>
      </c>
      <c r="F2294" s="2" t="s">
        <v>24670</v>
      </c>
      <c r="G2294" s="2" t="s">
        <v>24671</v>
      </c>
      <c r="H2294" s="2" t="s">
        <v>6695</v>
      </c>
      <c r="I2294" s="2" t="s">
        <v>21194</v>
      </c>
      <c r="J2294" s="2" t="s">
        <v>28</v>
      </c>
      <c r="K2294" s="2" t="s">
        <v>78</v>
      </c>
      <c r="L2294" s="2" t="s">
        <v>523</v>
      </c>
      <c r="M2294" s="2" t="s">
        <v>524</v>
      </c>
      <c r="N2294" s="2" t="s">
        <v>5179</v>
      </c>
      <c r="O2294" s="2" t="s">
        <v>32</v>
      </c>
      <c r="P2294" s="24">
        <v>0</v>
      </c>
      <c r="Q2294" s="24">
        <v>1</v>
      </c>
      <c r="R2294" s="27" t="s">
        <v>1568</v>
      </c>
      <c r="S2294" s="28" t="s">
        <v>1589</v>
      </c>
      <c r="T2294" s="2" t="s">
        <v>33</v>
      </c>
      <c r="U2294" s="2">
        <v>412000</v>
      </c>
      <c r="V2294" s="2" t="s">
        <v>24582</v>
      </c>
      <c r="W2294" s="2" t="s">
        <v>34</v>
      </c>
      <c r="X2294" s="58" t="s">
        <v>24582</v>
      </c>
      <c r="Z2294" s="2">
        <v>412000</v>
      </c>
      <c r="AB2294" s="58">
        <v>46148.519085648149</v>
      </c>
      <c r="AC2294" s="2">
        <v>0</v>
      </c>
      <c r="AD2294" s="104">
        <v>412000</v>
      </c>
      <c r="AE2294" s="2">
        <v>46148.519085648149</v>
      </c>
      <c r="AG2294" s="2">
        <v>182165</v>
      </c>
    </row>
    <row r="2295" spans="1:33" ht="60" x14ac:dyDescent="0.25">
      <c r="A2295" s="2" t="s">
        <v>24672</v>
      </c>
      <c r="B2295" s="2" t="s">
        <v>24582</v>
      </c>
      <c r="C2295" s="2" t="s">
        <v>24673</v>
      </c>
      <c r="F2295" s="2" t="s">
        <v>24674</v>
      </c>
      <c r="G2295" s="2" t="s">
        <v>24675</v>
      </c>
      <c r="H2295" s="2" t="s">
        <v>5583</v>
      </c>
      <c r="I2295" s="2" t="s">
        <v>24676</v>
      </c>
      <c r="J2295" s="2" t="s">
        <v>28</v>
      </c>
      <c r="K2295" s="2" t="s">
        <v>68</v>
      </c>
      <c r="L2295" s="2" t="s">
        <v>94</v>
      </c>
      <c r="M2295" s="2" t="s">
        <v>95</v>
      </c>
      <c r="N2295" s="2" t="s">
        <v>4139</v>
      </c>
      <c r="O2295" s="2" t="s">
        <v>32</v>
      </c>
      <c r="P2295" s="24">
        <v>0</v>
      </c>
      <c r="Q2295" s="24">
        <v>1</v>
      </c>
      <c r="R2295" s="27" t="s">
        <v>1568</v>
      </c>
      <c r="S2295" s="28" t="s">
        <v>1589</v>
      </c>
      <c r="T2295" s="2" t="s">
        <v>33</v>
      </c>
      <c r="U2295" s="2">
        <v>412000</v>
      </c>
      <c r="V2295" s="2" t="s">
        <v>24582</v>
      </c>
      <c r="W2295" s="2" t="s">
        <v>34</v>
      </c>
      <c r="X2295" s="58" t="s">
        <v>24463</v>
      </c>
      <c r="Z2295" s="2">
        <v>412000</v>
      </c>
      <c r="AB2295" s="58">
        <v>46149.446585648147</v>
      </c>
      <c r="AC2295" s="2">
        <v>0</v>
      </c>
      <c r="AD2295" s="104">
        <v>412000</v>
      </c>
      <c r="AE2295" s="2">
        <v>46149.446585648147</v>
      </c>
      <c r="AG2295" s="2">
        <v>182457</v>
      </c>
    </row>
    <row r="2296" spans="1:33" ht="45" x14ac:dyDescent="0.25">
      <c r="A2296" s="2" t="s">
        <v>25628</v>
      </c>
      <c r="B2296" s="2" t="s">
        <v>24582</v>
      </c>
      <c r="C2296" s="2" t="s">
        <v>25629</v>
      </c>
      <c r="F2296" s="2" t="s">
        <v>25630</v>
      </c>
      <c r="G2296" s="2" t="s">
        <v>25631</v>
      </c>
      <c r="H2296" s="2" t="s">
        <v>24876</v>
      </c>
      <c r="I2296" s="2" t="s">
        <v>25632</v>
      </c>
      <c r="J2296" s="2" t="s">
        <v>28</v>
      </c>
      <c r="K2296" s="2" t="s">
        <v>68</v>
      </c>
      <c r="L2296" s="2" t="s">
        <v>921</v>
      </c>
      <c r="M2296" s="2" t="s">
        <v>922</v>
      </c>
      <c r="N2296" s="2" t="s">
        <v>4282</v>
      </c>
      <c r="O2296" s="2" t="s">
        <v>705</v>
      </c>
      <c r="P2296" s="24">
        <v>0</v>
      </c>
      <c r="Q2296" s="24">
        <v>0</v>
      </c>
      <c r="R2296" s="27" t="s">
        <v>1578</v>
      </c>
      <c r="S2296" s="28" t="s">
        <v>1590</v>
      </c>
      <c r="T2296" s="2" t="s">
        <v>426</v>
      </c>
      <c r="U2296" s="2">
        <v>0</v>
      </c>
      <c r="V2296" s="2" t="s">
        <v>27575</v>
      </c>
      <c r="W2296" s="2" t="s">
        <v>34</v>
      </c>
      <c r="AC2296" s="2">
        <v>0</v>
      </c>
      <c r="AD2296" s="104"/>
    </row>
    <row r="2297" spans="1:33" ht="45" x14ac:dyDescent="0.25">
      <c r="A2297" s="2" t="s">
        <v>25486</v>
      </c>
      <c r="B2297" s="2" t="s">
        <v>24582</v>
      </c>
      <c r="C2297" s="2" t="s">
        <v>25487</v>
      </c>
      <c r="F2297" s="2" t="s">
        <v>25488</v>
      </c>
      <c r="G2297" s="2" t="s">
        <v>25489</v>
      </c>
      <c r="H2297" s="2" t="s">
        <v>7566</v>
      </c>
      <c r="I2297" s="2" t="s">
        <v>25490</v>
      </c>
      <c r="J2297" s="2" t="s">
        <v>28</v>
      </c>
      <c r="K2297" s="2" t="s">
        <v>173</v>
      </c>
      <c r="L2297" s="2" t="s">
        <v>5892</v>
      </c>
      <c r="M2297" s="2" t="s">
        <v>383</v>
      </c>
      <c r="N2297" s="2" t="s">
        <v>5893</v>
      </c>
      <c r="O2297" s="2" t="s">
        <v>705</v>
      </c>
      <c r="P2297" s="24">
        <v>0</v>
      </c>
      <c r="Q2297" s="24">
        <v>0</v>
      </c>
      <c r="R2297" s="27" t="s">
        <v>1578</v>
      </c>
      <c r="S2297" s="28" t="s">
        <v>1583</v>
      </c>
      <c r="T2297" s="2" t="s">
        <v>130</v>
      </c>
      <c r="U2297" s="2">
        <v>0</v>
      </c>
      <c r="V2297" s="2" t="s">
        <v>24582</v>
      </c>
      <c r="W2297" s="2" t="s">
        <v>34</v>
      </c>
      <c r="AC2297" s="2">
        <v>0</v>
      </c>
      <c r="AD2297" s="104"/>
    </row>
    <row r="2298" spans="1:33" ht="45" x14ac:dyDescent="0.25">
      <c r="A2298" s="2" t="s">
        <v>24677</v>
      </c>
      <c r="B2298" s="2" t="s">
        <v>24582</v>
      </c>
      <c r="C2298" s="2" t="s">
        <v>24678</v>
      </c>
      <c r="F2298" s="2" t="s">
        <v>24679</v>
      </c>
      <c r="G2298" s="2" t="s">
        <v>24680</v>
      </c>
      <c r="H2298" s="2" t="s">
        <v>24681</v>
      </c>
      <c r="I2298" s="2" t="s">
        <v>24682</v>
      </c>
      <c r="J2298" s="2" t="s">
        <v>28</v>
      </c>
      <c r="K2298" s="2" t="s">
        <v>78</v>
      </c>
      <c r="L2298" s="2" t="s">
        <v>523</v>
      </c>
      <c r="M2298" s="2" t="s">
        <v>524</v>
      </c>
      <c r="N2298" s="2" t="s">
        <v>5179</v>
      </c>
      <c r="O2298" s="3" t="s">
        <v>32</v>
      </c>
      <c r="P2298" s="24">
        <v>0</v>
      </c>
      <c r="Q2298" s="24">
        <v>1</v>
      </c>
      <c r="R2298" s="27" t="s">
        <v>1568</v>
      </c>
      <c r="S2298" s="28" t="s">
        <v>1589</v>
      </c>
      <c r="T2298" s="2" t="s">
        <v>33</v>
      </c>
      <c r="U2298" s="2">
        <v>412000</v>
      </c>
      <c r="V2298" s="2" t="s">
        <v>24582</v>
      </c>
      <c r="W2298" s="2" t="s">
        <v>34</v>
      </c>
      <c r="X2298" s="58" t="s">
        <v>24582</v>
      </c>
      <c r="Z2298" s="2">
        <v>412000</v>
      </c>
      <c r="AB2298" s="58">
        <v>46148.519375000003</v>
      </c>
      <c r="AC2298" s="2">
        <v>0</v>
      </c>
      <c r="AD2298" s="104">
        <v>412000</v>
      </c>
      <c r="AE2298" s="2">
        <v>46148.519375000003</v>
      </c>
      <c r="AG2298" s="2">
        <v>182067</v>
      </c>
    </row>
    <row r="2299" spans="1:33" ht="60" x14ac:dyDescent="0.25">
      <c r="A2299" s="2" t="s">
        <v>25228</v>
      </c>
      <c r="B2299" s="2" t="s">
        <v>24582</v>
      </c>
      <c r="C2299" s="2" t="s">
        <v>25229</v>
      </c>
      <c r="F2299" s="2" t="s">
        <v>24674</v>
      </c>
      <c r="G2299" s="2" t="s">
        <v>24675</v>
      </c>
      <c r="H2299" s="2" t="s">
        <v>5583</v>
      </c>
      <c r="I2299" s="2" t="s">
        <v>24676</v>
      </c>
      <c r="J2299" s="2" t="s">
        <v>28</v>
      </c>
      <c r="K2299" s="2" t="s">
        <v>68</v>
      </c>
      <c r="L2299" s="2" t="s">
        <v>94</v>
      </c>
      <c r="M2299" s="2" t="s">
        <v>95</v>
      </c>
      <c r="N2299" s="2" t="s">
        <v>4139</v>
      </c>
      <c r="O2299" s="3" t="s">
        <v>32</v>
      </c>
      <c r="P2299" s="24">
        <v>0</v>
      </c>
      <c r="Q2299" s="24">
        <v>1</v>
      </c>
      <c r="R2299" s="27" t="s">
        <v>1568</v>
      </c>
      <c r="S2299" s="28" t="s">
        <v>1585</v>
      </c>
      <c r="T2299" s="2" t="s">
        <v>38</v>
      </c>
      <c r="U2299" s="2">
        <v>2060000</v>
      </c>
      <c r="V2299" s="2" t="s">
        <v>24582</v>
      </c>
      <c r="W2299" s="2" t="s">
        <v>34</v>
      </c>
      <c r="X2299" s="58" t="s">
        <v>24463</v>
      </c>
      <c r="Z2299" s="2">
        <v>2060000</v>
      </c>
      <c r="AB2299" s="58">
        <v>46149.447002314817</v>
      </c>
      <c r="AC2299" s="2">
        <v>0</v>
      </c>
      <c r="AD2299" s="104">
        <v>2060000</v>
      </c>
      <c r="AE2299" s="2">
        <v>46149.447002314817</v>
      </c>
      <c r="AG2299" s="2">
        <v>182358</v>
      </c>
    </row>
    <row r="2300" spans="1:33" ht="60" x14ac:dyDescent="0.25">
      <c r="A2300" s="2" t="s">
        <v>24683</v>
      </c>
      <c r="B2300" s="2" t="s">
        <v>24582</v>
      </c>
      <c r="C2300" s="2" t="s">
        <v>24684</v>
      </c>
      <c r="F2300" s="2" t="s">
        <v>24674</v>
      </c>
      <c r="G2300" s="2" t="s">
        <v>24675</v>
      </c>
      <c r="H2300" s="2" t="s">
        <v>5583</v>
      </c>
      <c r="I2300" s="2" t="s">
        <v>24676</v>
      </c>
      <c r="J2300" s="2" t="s">
        <v>28</v>
      </c>
      <c r="K2300" s="2" t="s">
        <v>68</v>
      </c>
      <c r="L2300" s="2" t="s">
        <v>94</v>
      </c>
      <c r="M2300" s="2" t="s">
        <v>95</v>
      </c>
      <c r="N2300" s="2" t="s">
        <v>4139</v>
      </c>
      <c r="O2300" s="2" t="s">
        <v>705</v>
      </c>
      <c r="P2300" s="24">
        <v>0</v>
      </c>
      <c r="Q2300" s="24">
        <v>0</v>
      </c>
      <c r="R2300" s="27" t="s">
        <v>1578</v>
      </c>
      <c r="S2300" s="28" t="s">
        <v>1589</v>
      </c>
      <c r="T2300" s="2" t="s">
        <v>33</v>
      </c>
      <c r="U2300" s="2">
        <v>0</v>
      </c>
      <c r="V2300" s="2" t="s">
        <v>24582</v>
      </c>
      <c r="W2300" s="2" t="s">
        <v>34</v>
      </c>
      <c r="AC2300" s="2">
        <v>0</v>
      </c>
      <c r="AD2300" s="104"/>
    </row>
    <row r="2301" spans="1:33" ht="45" x14ac:dyDescent="0.25">
      <c r="A2301" s="2" t="s">
        <v>24685</v>
      </c>
      <c r="B2301" s="2" t="s">
        <v>24582</v>
      </c>
      <c r="C2301" s="2" t="s">
        <v>24686</v>
      </c>
      <c r="F2301" s="2" t="s">
        <v>24687</v>
      </c>
      <c r="G2301" s="2" t="s">
        <v>24688</v>
      </c>
      <c r="H2301" s="2" t="s">
        <v>24689</v>
      </c>
      <c r="I2301" s="2" t="s">
        <v>24690</v>
      </c>
      <c r="J2301" s="2" t="s">
        <v>28</v>
      </c>
      <c r="K2301" s="2" t="s">
        <v>43</v>
      </c>
      <c r="L2301" s="2" t="s">
        <v>1350</v>
      </c>
      <c r="M2301" s="2" t="s">
        <v>2076</v>
      </c>
      <c r="N2301" s="2" t="s">
        <v>5571</v>
      </c>
      <c r="O2301" s="2" t="s">
        <v>32</v>
      </c>
      <c r="P2301" s="24">
        <v>0</v>
      </c>
      <c r="Q2301" s="24">
        <v>1</v>
      </c>
      <c r="R2301" s="27" t="s">
        <v>1568</v>
      </c>
      <c r="S2301" s="28" t="s">
        <v>1589</v>
      </c>
      <c r="T2301" s="2" t="s">
        <v>33</v>
      </c>
      <c r="U2301" s="2">
        <v>412000</v>
      </c>
      <c r="V2301" s="2" t="s">
        <v>24582</v>
      </c>
      <c r="W2301" s="2" t="s">
        <v>34</v>
      </c>
      <c r="X2301" s="58" t="s">
        <v>24463</v>
      </c>
      <c r="Z2301" s="2">
        <v>412000</v>
      </c>
      <c r="AB2301" s="58">
        <v>46149.384328703702</v>
      </c>
      <c r="AC2301" s="2">
        <v>0</v>
      </c>
      <c r="AD2301" s="104">
        <v>412000</v>
      </c>
      <c r="AE2301" s="2">
        <v>46149.384328703702</v>
      </c>
      <c r="AG2301" s="2">
        <v>182229</v>
      </c>
    </row>
    <row r="2302" spans="1:33" ht="60" x14ac:dyDescent="0.25">
      <c r="A2302" s="2" t="s">
        <v>24691</v>
      </c>
      <c r="B2302" s="2" t="s">
        <v>24582</v>
      </c>
      <c r="C2302" s="2" t="s">
        <v>24692</v>
      </c>
      <c r="F2302" s="2" t="s">
        <v>24693</v>
      </c>
      <c r="G2302" s="2" t="s">
        <v>24694</v>
      </c>
      <c r="H2302" s="2" t="s">
        <v>15017</v>
      </c>
      <c r="I2302" s="2" t="s">
        <v>24695</v>
      </c>
      <c r="J2302" s="2" t="s">
        <v>28</v>
      </c>
      <c r="K2302" s="2" t="s">
        <v>78</v>
      </c>
      <c r="L2302" s="2" t="s">
        <v>208</v>
      </c>
      <c r="M2302" s="2" t="s">
        <v>330</v>
      </c>
      <c r="N2302" s="2" t="s">
        <v>4057</v>
      </c>
      <c r="O2302" s="2" t="s">
        <v>32</v>
      </c>
      <c r="P2302" s="24">
        <v>0</v>
      </c>
      <c r="Q2302" s="24">
        <v>1</v>
      </c>
      <c r="R2302" s="27" t="s">
        <v>1568</v>
      </c>
      <c r="S2302" s="28" t="s">
        <v>1589</v>
      </c>
      <c r="T2302" s="2" t="s">
        <v>33</v>
      </c>
      <c r="U2302" s="2">
        <v>412000</v>
      </c>
      <c r="V2302" s="2" t="s">
        <v>24582</v>
      </c>
      <c r="W2302" s="2" t="s">
        <v>34</v>
      </c>
      <c r="X2302" s="58" t="s">
        <v>28081</v>
      </c>
      <c r="Z2302" s="2">
        <v>412000</v>
      </c>
      <c r="AB2302" s="58">
        <v>46155.615312499998</v>
      </c>
      <c r="AC2302" s="2">
        <v>0</v>
      </c>
      <c r="AD2302" s="104">
        <v>412000</v>
      </c>
      <c r="AE2302" s="2">
        <v>46155.615312499998</v>
      </c>
      <c r="AG2302" s="2">
        <v>182166</v>
      </c>
    </row>
    <row r="2303" spans="1:33" ht="60" x14ac:dyDescent="0.25">
      <c r="A2303" s="2" t="s">
        <v>25230</v>
      </c>
      <c r="B2303" s="2" t="s">
        <v>24582</v>
      </c>
      <c r="C2303" s="2" t="s">
        <v>25231</v>
      </c>
      <c r="F2303" s="2" t="s">
        <v>24698</v>
      </c>
      <c r="G2303" s="2" t="s">
        <v>24699</v>
      </c>
      <c r="H2303" s="2" t="s">
        <v>8983</v>
      </c>
      <c r="I2303" s="2" t="s">
        <v>24700</v>
      </c>
      <c r="J2303" s="2" t="s">
        <v>28</v>
      </c>
      <c r="K2303" s="2" t="s">
        <v>173</v>
      </c>
      <c r="L2303" s="2" t="s">
        <v>190</v>
      </c>
      <c r="M2303" s="2" t="s">
        <v>191</v>
      </c>
      <c r="N2303" s="2" t="s">
        <v>2793</v>
      </c>
      <c r="O2303" s="3" t="s">
        <v>32</v>
      </c>
      <c r="P2303" s="24">
        <v>0</v>
      </c>
      <c r="Q2303" s="24">
        <v>1</v>
      </c>
      <c r="R2303" s="27" t="s">
        <v>1568</v>
      </c>
      <c r="S2303" s="28" t="s">
        <v>1585</v>
      </c>
      <c r="T2303" s="2" t="s">
        <v>38</v>
      </c>
      <c r="U2303" s="2">
        <v>2060000</v>
      </c>
      <c r="V2303" s="2" t="s">
        <v>24463</v>
      </c>
      <c r="W2303" s="2" t="s">
        <v>34</v>
      </c>
      <c r="X2303" s="58" t="s">
        <v>28401</v>
      </c>
      <c r="Z2303" s="2">
        <v>2060000</v>
      </c>
      <c r="AB2303" s="58">
        <v>46150.695613425924</v>
      </c>
      <c r="AC2303" s="2">
        <v>0</v>
      </c>
      <c r="AD2303" s="104">
        <v>2060000</v>
      </c>
      <c r="AE2303" s="2">
        <v>46150.695613425924</v>
      </c>
      <c r="AG2303" s="2">
        <v>184408</v>
      </c>
    </row>
    <row r="2304" spans="1:33" ht="60" x14ac:dyDescent="0.25">
      <c r="A2304" s="2" t="s">
        <v>25232</v>
      </c>
      <c r="B2304" s="2" t="s">
        <v>24582</v>
      </c>
      <c r="C2304" s="2" t="s">
        <v>25233</v>
      </c>
      <c r="F2304" s="2" t="s">
        <v>24785</v>
      </c>
      <c r="G2304" s="2" t="s">
        <v>24786</v>
      </c>
      <c r="H2304" s="2" t="s">
        <v>24787</v>
      </c>
      <c r="I2304" s="2" t="s">
        <v>25234</v>
      </c>
      <c r="J2304" s="2" t="s">
        <v>28</v>
      </c>
      <c r="K2304" s="2" t="s">
        <v>72</v>
      </c>
      <c r="L2304" s="2" t="s">
        <v>101</v>
      </c>
      <c r="M2304" s="2" t="s">
        <v>102</v>
      </c>
      <c r="N2304" s="2" t="s">
        <v>3925</v>
      </c>
      <c r="O2304" s="3" t="s">
        <v>32</v>
      </c>
      <c r="P2304" s="24">
        <v>0</v>
      </c>
      <c r="Q2304" s="24">
        <v>4</v>
      </c>
      <c r="R2304" s="27" t="s">
        <v>1568</v>
      </c>
      <c r="S2304" s="28" t="s">
        <v>1585</v>
      </c>
      <c r="T2304" s="2" t="s">
        <v>38</v>
      </c>
      <c r="U2304" s="2">
        <v>2060000</v>
      </c>
      <c r="V2304" s="2" t="s">
        <v>28401</v>
      </c>
      <c r="W2304" s="2" t="s">
        <v>34</v>
      </c>
      <c r="X2304" s="58" t="s">
        <v>28401</v>
      </c>
      <c r="Z2304" s="2">
        <v>2060000</v>
      </c>
      <c r="AB2304" s="58">
        <v>46150.776597222219</v>
      </c>
      <c r="AC2304" s="2">
        <v>0</v>
      </c>
      <c r="AD2304" s="104">
        <v>2060000</v>
      </c>
      <c r="AE2304" s="2">
        <v>46150.776597222219</v>
      </c>
      <c r="AG2304" s="2">
        <v>186815</v>
      </c>
    </row>
    <row r="2305" spans="1:33" ht="45" x14ac:dyDescent="0.25">
      <c r="A2305" s="2" t="s">
        <v>24696</v>
      </c>
      <c r="B2305" s="2" t="s">
        <v>24582</v>
      </c>
      <c r="C2305" s="2" t="s">
        <v>24697</v>
      </c>
      <c r="F2305" s="2" t="s">
        <v>24698</v>
      </c>
      <c r="G2305" s="2" t="s">
        <v>24699</v>
      </c>
      <c r="H2305" s="2" t="s">
        <v>8983</v>
      </c>
      <c r="I2305" s="2" t="s">
        <v>24700</v>
      </c>
      <c r="J2305" s="2" t="s">
        <v>28</v>
      </c>
      <c r="K2305" s="2" t="s">
        <v>173</v>
      </c>
      <c r="L2305" s="2" t="s">
        <v>190</v>
      </c>
      <c r="M2305" s="2" t="s">
        <v>191</v>
      </c>
      <c r="N2305" s="2" t="s">
        <v>2793</v>
      </c>
      <c r="O2305" s="3" t="s">
        <v>32</v>
      </c>
      <c r="P2305" s="24">
        <v>0</v>
      </c>
      <c r="Q2305" s="24">
        <v>1</v>
      </c>
      <c r="R2305" s="27" t="s">
        <v>1568</v>
      </c>
      <c r="S2305" s="28" t="s">
        <v>1589</v>
      </c>
      <c r="T2305" s="2" t="s">
        <v>33</v>
      </c>
      <c r="U2305" s="2">
        <v>412000</v>
      </c>
      <c r="V2305" s="2" t="s">
        <v>24463</v>
      </c>
      <c r="W2305" s="2" t="s">
        <v>34</v>
      </c>
      <c r="X2305" s="58" t="s">
        <v>28401</v>
      </c>
      <c r="Z2305" s="2">
        <v>412000</v>
      </c>
      <c r="AB2305" s="58">
        <v>46150.690879629627</v>
      </c>
      <c r="AC2305" s="2">
        <v>0</v>
      </c>
      <c r="AD2305" s="104">
        <v>412000</v>
      </c>
      <c r="AE2305" s="2">
        <v>46150.690879629627</v>
      </c>
      <c r="AG2305" s="2">
        <v>184401</v>
      </c>
    </row>
    <row r="2306" spans="1:33" ht="45" x14ac:dyDescent="0.25">
      <c r="A2306" s="2" t="s">
        <v>24701</v>
      </c>
      <c r="B2306" s="2" t="s">
        <v>24582</v>
      </c>
      <c r="C2306" s="2" t="s">
        <v>24702</v>
      </c>
      <c r="F2306" s="2" t="s">
        <v>24670</v>
      </c>
      <c r="G2306" s="2" t="s">
        <v>24671</v>
      </c>
      <c r="H2306" s="2" t="s">
        <v>6695</v>
      </c>
      <c r="I2306" s="2" t="s">
        <v>24703</v>
      </c>
      <c r="J2306" s="2" t="s">
        <v>28</v>
      </c>
      <c r="K2306" s="2" t="s">
        <v>78</v>
      </c>
      <c r="L2306" s="2" t="s">
        <v>523</v>
      </c>
      <c r="M2306" s="2" t="s">
        <v>524</v>
      </c>
      <c r="N2306" s="2" t="s">
        <v>5179</v>
      </c>
      <c r="O2306" s="3" t="s">
        <v>705</v>
      </c>
      <c r="P2306" s="24">
        <v>0</v>
      </c>
      <c r="Q2306" s="24">
        <v>0</v>
      </c>
      <c r="R2306" s="27" t="s">
        <v>1578</v>
      </c>
      <c r="S2306" s="28" t="s">
        <v>1589</v>
      </c>
      <c r="T2306" s="2" t="s">
        <v>33</v>
      </c>
      <c r="U2306" s="2">
        <v>0</v>
      </c>
      <c r="V2306" s="2" t="s">
        <v>24582</v>
      </c>
      <c r="W2306" s="2" t="s">
        <v>34</v>
      </c>
      <c r="AC2306" s="2">
        <v>0</v>
      </c>
      <c r="AD2306" s="104"/>
    </row>
    <row r="2307" spans="1:33" ht="45" x14ac:dyDescent="0.25">
      <c r="A2307" s="2" t="s">
        <v>24704</v>
      </c>
      <c r="B2307" s="2" t="s">
        <v>24582</v>
      </c>
      <c r="C2307" s="2" t="s">
        <v>24705</v>
      </c>
      <c r="F2307" s="2" t="s">
        <v>24706</v>
      </c>
      <c r="G2307" s="2" t="s">
        <v>24707</v>
      </c>
      <c r="H2307" s="2" t="s">
        <v>8204</v>
      </c>
      <c r="I2307" s="2" t="s">
        <v>24708</v>
      </c>
      <c r="J2307" s="2" t="s">
        <v>28</v>
      </c>
      <c r="K2307" s="2" t="s">
        <v>173</v>
      </c>
      <c r="L2307" s="2" t="s">
        <v>339</v>
      </c>
      <c r="M2307" s="2" t="s">
        <v>340</v>
      </c>
      <c r="N2307" s="2" t="s">
        <v>3418</v>
      </c>
      <c r="O2307" s="3" t="s">
        <v>32</v>
      </c>
      <c r="P2307" s="24">
        <v>0</v>
      </c>
      <c r="Q2307" s="24">
        <v>1</v>
      </c>
      <c r="R2307" s="27" t="s">
        <v>1568</v>
      </c>
      <c r="S2307" s="28" t="s">
        <v>1589</v>
      </c>
      <c r="T2307" s="2" t="s">
        <v>33</v>
      </c>
      <c r="U2307" s="2">
        <v>412000</v>
      </c>
      <c r="V2307" s="2" t="s">
        <v>24582</v>
      </c>
      <c r="W2307" s="2" t="s">
        <v>34</v>
      </c>
      <c r="X2307" s="58" t="s">
        <v>24463</v>
      </c>
      <c r="Z2307" s="2">
        <v>412000</v>
      </c>
      <c r="AB2307" s="58">
        <v>46149.486655092594</v>
      </c>
      <c r="AC2307" s="2">
        <v>0</v>
      </c>
      <c r="AD2307" s="104">
        <v>412000</v>
      </c>
      <c r="AE2307" s="2">
        <v>46149.486655092594</v>
      </c>
      <c r="AG2307" s="2">
        <v>183710</v>
      </c>
    </row>
    <row r="2308" spans="1:33" ht="45" x14ac:dyDescent="0.25">
      <c r="A2308" s="2" t="s">
        <v>24709</v>
      </c>
      <c r="B2308" s="2" t="s">
        <v>24582</v>
      </c>
      <c r="C2308" s="2" t="s">
        <v>24710</v>
      </c>
      <c r="F2308" s="2" t="s">
        <v>11105</v>
      </c>
      <c r="G2308" s="2" t="s">
        <v>11106</v>
      </c>
      <c r="H2308" s="2" t="s">
        <v>11107</v>
      </c>
      <c r="I2308" s="2" t="s">
        <v>24711</v>
      </c>
      <c r="J2308" s="2" t="s">
        <v>28</v>
      </c>
      <c r="K2308" s="2" t="s">
        <v>68</v>
      </c>
      <c r="L2308" s="2" t="s">
        <v>445</v>
      </c>
      <c r="M2308" s="2" t="s">
        <v>10934</v>
      </c>
      <c r="N2308" s="2" t="s">
        <v>10935</v>
      </c>
      <c r="O2308" s="2" t="s">
        <v>32</v>
      </c>
      <c r="P2308" s="24">
        <v>0</v>
      </c>
      <c r="Q2308" s="24">
        <v>1</v>
      </c>
      <c r="R2308" s="27" t="s">
        <v>1568</v>
      </c>
      <c r="S2308" s="28" t="s">
        <v>1589</v>
      </c>
      <c r="T2308" s="2" t="s">
        <v>33</v>
      </c>
      <c r="U2308" s="2">
        <v>412000</v>
      </c>
      <c r="V2308" s="2" t="s">
        <v>24582</v>
      </c>
      <c r="W2308" s="2" t="s">
        <v>34</v>
      </c>
      <c r="X2308" s="58" t="s">
        <v>24463</v>
      </c>
      <c r="Z2308" s="2">
        <v>412000</v>
      </c>
      <c r="AB2308" s="58">
        <v>46149.716527777775</v>
      </c>
      <c r="AC2308" s="2">
        <v>0</v>
      </c>
      <c r="AD2308" s="104">
        <v>412000</v>
      </c>
      <c r="AE2308" s="2">
        <v>46149.716527777775</v>
      </c>
      <c r="AG2308" s="2">
        <v>182455</v>
      </c>
    </row>
    <row r="2309" spans="1:33" ht="60" x14ac:dyDescent="0.25">
      <c r="A2309" s="2" t="s">
        <v>25235</v>
      </c>
      <c r="B2309" s="2" t="s">
        <v>24582</v>
      </c>
      <c r="C2309" s="2" t="s">
        <v>25236</v>
      </c>
      <c r="F2309" s="2" t="s">
        <v>24714</v>
      </c>
      <c r="G2309" s="2" t="s">
        <v>24715</v>
      </c>
      <c r="H2309" s="2" t="s">
        <v>24716</v>
      </c>
      <c r="I2309" s="2" t="s">
        <v>24717</v>
      </c>
      <c r="J2309" s="2" t="s">
        <v>28</v>
      </c>
      <c r="K2309" s="2" t="s">
        <v>68</v>
      </c>
      <c r="L2309" s="2" t="s">
        <v>500</v>
      </c>
      <c r="M2309" s="2" t="s">
        <v>1435</v>
      </c>
      <c r="N2309" s="2" t="s">
        <v>10731</v>
      </c>
      <c r="O2309" s="2" t="s">
        <v>705</v>
      </c>
      <c r="P2309" s="24">
        <v>0</v>
      </c>
      <c r="Q2309" s="24">
        <v>0</v>
      </c>
      <c r="R2309" s="27" t="s">
        <v>1578</v>
      </c>
      <c r="S2309" s="28" t="s">
        <v>1585</v>
      </c>
      <c r="T2309" s="2" t="s">
        <v>38</v>
      </c>
      <c r="U2309" s="2">
        <v>0</v>
      </c>
      <c r="V2309" s="2" t="s">
        <v>28401</v>
      </c>
      <c r="W2309" s="2" t="s">
        <v>34</v>
      </c>
      <c r="AC2309" s="2">
        <v>0</v>
      </c>
      <c r="AD2309" s="104"/>
    </row>
    <row r="2310" spans="1:33" ht="45" x14ac:dyDescent="0.25">
      <c r="A2310" s="2" t="s">
        <v>24712</v>
      </c>
      <c r="B2310" s="2" t="s">
        <v>24582</v>
      </c>
      <c r="C2310" s="2" t="s">
        <v>24713</v>
      </c>
      <c r="F2310" s="2" t="s">
        <v>24714</v>
      </c>
      <c r="G2310" s="2" t="s">
        <v>24715</v>
      </c>
      <c r="H2310" s="2" t="s">
        <v>24716</v>
      </c>
      <c r="I2310" s="2" t="s">
        <v>24717</v>
      </c>
      <c r="J2310" s="2" t="s">
        <v>28</v>
      </c>
      <c r="K2310" s="2" t="s">
        <v>68</v>
      </c>
      <c r="L2310" s="2" t="s">
        <v>500</v>
      </c>
      <c r="M2310" s="2" t="s">
        <v>1435</v>
      </c>
      <c r="N2310" s="2" t="s">
        <v>10731</v>
      </c>
      <c r="O2310" s="3" t="s">
        <v>19606</v>
      </c>
      <c r="P2310" s="24">
        <v>0</v>
      </c>
      <c r="Q2310" s="24">
        <v>0</v>
      </c>
      <c r="R2310" s="27" t="s">
        <v>1578</v>
      </c>
      <c r="S2310" s="28" t="s">
        <v>1589</v>
      </c>
      <c r="T2310" s="2" t="s">
        <v>33</v>
      </c>
      <c r="U2310" s="2">
        <v>0</v>
      </c>
      <c r="V2310" s="2" t="s">
        <v>31234</v>
      </c>
      <c r="W2310" s="2" t="s">
        <v>34</v>
      </c>
      <c r="X2310" s="58" t="s">
        <v>31234</v>
      </c>
      <c r="Y2310" s="2" t="s">
        <v>87</v>
      </c>
      <c r="AA2310" s="2" t="s">
        <v>88</v>
      </c>
      <c r="AB2310" s="58">
        <v>46177.625763888886</v>
      </c>
      <c r="AC2310" s="2">
        <v>0</v>
      </c>
      <c r="AD2310" s="104"/>
      <c r="AE2310" s="2">
        <v>46177.625763888886</v>
      </c>
      <c r="AG2310" s="2">
        <v>186671</v>
      </c>
    </row>
    <row r="2311" spans="1:33" ht="45" x14ac:dyDescent="0.25">
      <c r="A2311" s="2" t="s">
        <v>24718</v>
      </c>
      <c r="B2311" s="2" t="s">
        <v>24582</v>
      </c>
      <c r="C2311" s="2" t="s">
        <v>24719</v>
      </c>
      <c r="F2311" s="2" t="s">
        <v>24720</v>
      </c>
      <c r="G2311" s="2" t="s">
        <v>24721</v>
      </c>
      <c r="H2311" s="2" t="s">
        <v>24722</v>
      </c>
      <c r="I2311" s="2" t="s">
        <v>24723</v>
      </c>
      <c r="J2311" s="2" t="s">
        <v>28</v>
      </c>
      <c r="K2311" s="2" t="s">
        <v>61</v>
      </c>
      <c r="L2311" s="2" t="s">
        <v>124</v>
      </c>
      <c r="M2311" s="2" t="s">
        <v>125</v>
      </c>
      <c r="N2311" s="2" t="s">
        <v>4115</v>
      </c>
      <c r="O2311" s="3" t="s">
        <v>32</v>
      </c>
      <c r="P2311" s="24">
        <v>0</v>
      </c>
      <c r="Q2311" s="24">
        <v>1</v>
      </c>
      <c r="R2311" s="27" t="s">
        <v>1568</v>
      </c>
      <c r="S2311" s="28" t="s">
        <v>1589</v>
      </c>
      <c r="T2311" s="2" t="s">
        <v>33</v>
      </c>
      <c r="U2311" s="2">
        <v>412000</v>
      </c>
      <c r="V2311" s="2" t="s">
        <v>24582</v>
      </c>
      <c r="W2311" s="2" t="s">
        <v>34</v>
      </c>
      <c r="X2311" s="58" t="s">
        <v>24582</v>
      </c>
      <c r="Z2311" s="2">
        <v>412000</v>
      </c>
      <c r="AB2311" s="58">
        <v>46148.462685185186</v>
      </c>
      <c r="AC2311" s="2">
        <v>0</v>
      </c>
      <c r="AD2311" s="104">
        <v>412000</v>
      </c>
      <c r="AE2311" s="2">
        <v>46148.462685185186</v>
      </c>
      <c r="AG2311" s="2">
        <v>181835</v>
      </c>
    </row>
    <row r="2312" spans="1:33" ht="45" x14ac:dyDescent="0.25">
      <c r="A2312" s="2" t="s">
        <v>24724</v>
      </c>
      <c r="B2312" s="2" t="s">
        <v>24582</v>
      </c>
      <c r="C2312" s="2" t="s">
        <v>24725</v>
      </c>
      <c r="F2312" s="2" t="s">
        <v>24726</v>
      </c>
      <c r="G2312" s="2" t="s">
        <v>24727</v>
      </c>
      <c r="H2312" s="2" t="s">
        <v>24728</v>
      </c>
      <c r="I2312" s="2" t="s">
        <v>24729</v>
      </c>
      <c r="J2312" s="2" t="s">
        <v>28</v>
      </c>
      <c r="K2312" s="2" t="s">
        <v>68</v>
      </c>
      <c r="L2312" s="2" t="s">
        <v>249</v>
      </c>
      <c r="M2312" s="2" t="s">
        <v>250</v>
      </c>
      <c r="N2312" s="2" t="s">
        <v>3600</v>
      </c>
      <c r="O2312" s="3" t="s">
        <v>32</v>
      </c>
      <c r="P2312" s="24">
        <v>0</v>
      </c>
      <c r="Q2312" s="24">
        <v>1</v>
      </c>
      <c r="R2312" s="27" t="s">
        <v>1568</v>
      </c>
      <c r="S2312" s="28" t="s">
        <v>1589</v>
      </c>
      <c r="T2312" s="2" t="s">
        <v>33</v>
      </c>
      <c r="U2312" s="2">
        <v>412000</v>
      </c>
      <c r="V2312" s="2" t="s">
        <v>24582</v>
      </c>
      <c r="W2312" s="2" t="s">
        <v>34</v>
      </c>
      <c r="X2312" s="58" t="s">
        <v>24463</v>
      </c>
      <c r="Z2312" s="2">
        <v>412000</v>
      </c>
      <c r="AB2312" s="58">
        <v>46149.683553240742</v>
      </c>
      <c r="AC2312" s="2">
        <v>0</v>
      </c>
      <c r="AD2312" s="104">
        <v>412000</v>
      </c>
      <c r="AE2312" s="2">
        <v>46149.683553240742</v>
      </c>
      <c r="AG2312" s="2">
        <v>182454</v>
      </c>
    </row>
    <row r="2313" spans="1:33" ht="60" x14ac:dyDescent="0.25">
      <c r="A2313" s="2" t="s">
        <v>24730</v>
      </c>
      <c r="B2313" s="2" t="s">
        <v>24582</v>
      </c>
      <c r="C2313" s="2" t="s">
        <v>24731</v>
      </c>
      <c r="F2313" s="2" t="s">
        <v>24732</v>
      </c>
      <c r="G2313" s="2" t="s">
        <v>24733</v>
      </c>
      <c r="H2313" s="2" t="s">
        <v>24734</v>
      </c>
      <c r="I2313" s="2" t="s">
        <v>24735</v>
      </c>
      <c r="J2313" s="2" t="s">
        <v>28</v>
      </c>
      <c r="K2313" s="2" t="s">
        <v>173</v>
      </c>
      <c r="L2313" s="2" t="s">
        <v>6373</v>
      </c>
      <c r="M2313" s="2" t="s">
        <v>509</v>
      </c>
      <c r="N2313" s="2" t="s">
        <v>6374</v>
      </c>
      <c r="O2313" s="2" t="s">
        <v>32</v>
      </c>
      <c r="P2313" s="24">
        <v>0</v>
      </c>
      <c r="Q2313" s="24">
        <v>1</v>
      </c>
      <c r="R2313" s="27" t="s">
        <v>1568</v>
      </c>
      <c r="S2313" s="28" t="s">
        <v>1589</v>
      </c>
      <c r="T2313" s="2" t="s">
        <v>33</v>
      </c>
      <c r="U2313" s="2">
        <v>412000</v>
      </c>
      <c r="V2313" s="2" t="s">
        <v>24582</v>
      </c>
      <c r="W2313" s="2" t="s">
        <v>34</v>
      </c>
      <c r="X2313" s="58" t="s">
        <v>24463</v>
      </c>
      <c r="Z2313" s="2">
        <v>412000</v>
      </c>
      <c r="AB2313" s="58">
        <v>46149.425925925927</v>
      </c>
      <c r="AC2313" s="2">
        <v>0</v>
      </c>
      <c r="AD2313" s="104">
        <v>412000</v>
      </c>
      <c r="AE2313" s="2">
        <v>46149.425925925927</v>
      </c>
      <c r="AG2313" s="2">
        <v>183708</v>
      </c>
    </row>
    <row r="2314" spans="1:33" ht="60" x14ac:dyDescent="0.25">
      <c r="A2314" s="2" t="s">
        <v>25237</v>
      </c>
      <c r="B2314" s="2" t="s">
        <v>24582</v>
      </c>
      <c r="C2314" s="2" t="s">
        <v>25238</v>
      </c>
      <c r="F2314" s="2" t="s">
        <v>24465</v>
      </c>
      <c r="G2314" s="2" t="s">
        <v>24466</v>
      </c>
      <c r="H2314" s="2" t="s">
        <v>24467</v>
      </c>
      <c r="I2314" s="2" t="s">
        <v>24468</v>
      </c>
      <c r="J2314" s="2" t="s">
        <v>28</v>
      </c>
      <c r="K2314" s="2" t="s">
        <v>43</v>
      </c>
      <c r="L2314" s="2" t="s">
        <v>44</v>
      </c>
      <c r="M2314" s="2" t="s">
        <v>45</v>
      </c>
      <c r="N2314" s="2" t="s">
        <v>2977</v>
      </c>
      <c r="O2314" s="2" t="s">
        <v>705</v>
      </c>
      <c r="P2314" s="24">
        <v>0</v>
      </c>
      <c r="Q2314" s="24">
        <v>0</v>
      </c>
      <c r="R2314" s="27" t="s">
        <v>1578</v>
      </c>
      <c r="S2314" s="28" t="s">
        <v>1585</v>
      </c>
      <c r="T2314" s="2" t="s">
        <v>38</v>
      </c>
      <c r="U2314" s="2">
        <v>0</v>
      </c>
      <c r="V2314" s="2" t="s">
        <v>24582</v>
      </c>
      <c r="W2314" s="2" t="s">
        <v>34</v>
      </c>
      <c r="AC2314" s="2">
        <v>0</v>
      </c>
      <c r="AD2314" s="104"/>
    </row>
    <row r="2315" spans="1:33" ht="45" x14ac:dyDescent="0.25">
      <c r="A2315" s="2" t="s">
        <v>24736</v>
      </c>
      <c r="B2315" s="2" t="s">
        <v>24582</v>
      </c>
      <c r="C2315" s="2" t="s">
        <v>24737</v>
      </c>
      <c r="F2315" s="2" t="s">
        <v>3040</v>
      </c>
      <c r="G2315" s="2" t="s">
        <v>3041</v>
      </c>
      <c r="H2315" s="2" t="s">
        <v>3042</v>
      </c>
      <c r="I2315" s="2" t="s">
        <v>23566</v>
      </c>
      <c r="J2315" s="2" t="s">
        <v>28</v>
      </c>
      <c r="K2315" s="2" t="s">
        <v>43</v>
      </c>
      <c r="L2315" s="2" t="s">
        <v>387</v>
      </c>
      <c r="M2315" s="2" t="s">
        <v>388</v>
      </c>
      <c r="N2315" s="2" t="s">
        <v>3037</v>
      </c>
      <c r="O2315" s="3" t="s">
        <v>32</v>
      </c>
      <c r="P2315" s="24">
        <v>0</v>
      </c>
      <c r="Q2315" s="24">
        <v>1</v>
      </c>
      <c r="R2315" s="27" t="s">
        <v>1568</v>
      </c>
      <c r="S2315" s="28" t="s">
        <v>1589</v>
      </c>
      <c r="T2315" s="2" t="s">
        <v>33</v>
      </c>
      <c r="U2315" s="2">
        <v>412000</v>
      </c>
      <c r="V2315" s="2" t="s">
        <v>28201</v>
      </c>
      <c r="W2315" s="2" t="s">
        <v>34</v>
      </c>
      <c r="X2315" s="58" t="s">
        <v>28081</v>
      </c>
      <c r="Z2315" s="2">
        <v>412000</v>
      </c>
      <c r="AB2315" s="58">
        <v>46155.723946759259</v>
      </c>
      <c r="AC2315" s="2">
        <v>0</v>
      </c>
      <c r="AD2315" s="104">
        <v>412000</v>
      </c>
      <c r="AE2315" s="2">
        <v>46155.723946759259</v>
      </c>
      <c r="AG2315" s="2">
        <v>187685</v>
      </c>
    </row>
    <row r="2316" spans="1:33" ht="60" x14ac:dyDescent="0.25">
      <c r="A2316" s="2" t="s">
        <v>25239</v>
      </c>
      <c r="B2316" s="2" t="s">
        <v>24582</v>
      </c>
      <c r="C2316" s="2" t="s">
        <v>25240</v>
      </c>
      <c r="F2316" s="2" t="s">
        <v>25241</v>
      </c>
      <c r="G2316" s="2" t="s">
        <v>25242</v>
      </c>
      <c r="H2316" s="2" t="s">
        <v>25243</v>
      </c>
      <c r="I2316" s="2" t="s">
        <v>25244</v>
      </c>
      <c r="J2316" s="2" t="s">
        <v>28</v>
      </c>
      <c r="K2316" s="2" t="s">
        <v>78</v>
      </c>
      <c r="L2316" s="2" t="s">
        <v>177</v>
      </c>
      <c r="M2316" s="2" t="s">
        <v>178</v>
      </c>
      <c r="N2316" s="2" t="s">
        <v>4392</v>
      </c>
      <c r="O2316" s="2" t="s">
        <v>705</v>
      </c>
      <c r="P2316" s="24">
        <v>0</v>
      </c>
      <c r="Q2316" s="24">
        <v>0</v>
      </c>
      <c r="R2316" s="27" t="s">
        <v>1578</v>
      </c>
      <c r="S2316" s="28" t="s">
        <v>1585</v>
      </c>
      <c r="T2316" s="2" t="s">
        <v>38</v>
      </c>
      <c r="U2316" s="2">
        <v>0</v>
      </c>
      <c r="V2316" s="2" t="s">
        <v>24463</v>
      </c>
      <c r="W2316" s="2" t="s">
        <v>34</v>
      </c>
      <c r="AC2316" s="2">
        <v>0</v>
      </c>
      <c r="AD2316" s="104"/>
    </row>
    <row r="2317" spans="1:33" ht="60" x14ac:dyDescent="0.25">
      <c r="A2317" s="2" t="s">
        <v>25245</v>
      </c>
      <c r="B2317" s="2" t="s">
        <v>24582</v>
      </c>
      <c r="C2317" s="2" t="s">
        <v>25246</v>
      </c>
      <c r="F2317" s="2" t="s">
        <v>25241</v>
      </c>
      <c r="G2317" s="2" t="s">
        <v>25242</v>
      </c>
      <c r="H2317" s="2" t="s">
        <v>25243</v>
      </c>
      <c r="I2317" s="2" t="s">
        <v>25244</v>
      </c>
      <c r="J2317" s="2" t="s">
        <v>28</v>
      </c>
      <c r="K2317" s="2" t="s">
        <v>78</v>
      </c>
      <c r="L2317" s="2" t="s">
        <v>177</v>
      </c>
      <c r="M2317" s="2" t="s">
        <v>178</v>
      </c>
      <c r="N2317" s="2" t="s">
        <v>4392</v>
      </c>
      <c r="O2317" s="2" t="s">
        <v>705</v>
      </c>
      <c r="P2317" s="24">
        <v>0</v>
      </c>
      <c r="Q2317" s="24">
        <v>0</v>
      </c>
      <c r="R2317" s="27" t="s">
        <v>1578</v>
      </c>
      <c r="S2317" s="28" t="s">
        <v>1585</v>
      </c>
      <c r="T2317" s="2" t="s">
        <v>38</v>
      </c>
      <c r="U2317" s="2">
        <v>0</v>
      </c>
      <c r="V2317" s="2" t="s">
        <v>24582</v>
      </c>
      <c r="W2317" s="2" t="s">
        <v>34</v>
      </c>
      <c r="AC2317" s="2">
        <v>0</v>
      </c>
      <c r="AD2317" s="104"/>
    </row>
    <row r="2318" spans="1:33" ht="60" x14ac:dyDescent="0.25">
      <c r="A2318" s="2" t="s">
        <v>25247</v>
      </c>
      <c r="B2318" s="2" t="s">
        <v>24582</v>
      </c>
      <c r="C2318" s="2" t="s">
        <v>25248</v>
      </c>
      <c r="F2318" s="2" t="s">
        <v>25249</v>
      </c>
      <c r="G2318" s="2" t="s">
        <v>25250</v>
      </c>
      <c r="H2318" s="2" t="s">
        <v>25251</v>
      </c>
      <c r="I2318" s="2" t="s">
        <v>25252</v>
      </c>
      <c r="J2318" s="2" t="s">
        <v>28</v>
      </c>
      <c r="K2318" s="2" t="s">
        <v>173</v>
      </c>
      <c r="L2318" s="2" t="s">
        <v>475</v>
      </c>
      <c r="M2318" s="2" t="s">
        <v>476</v>
      </c>
      <c r="N2318" s="2" t="s">
        <v>3440</v>
      </c>
      <c r="O2318" s="2" t="s">
        <v>32</v>
      </c>
      <c r="P2318" s="24">
        <v>0</v>
      </c>
      <c r="Q2318" s="24">
        <v>2</v>
      </c>
      <c r="R2318" s="27" t="s">
        <v>1568</v>
      </c>
      <c r="S2318" s="28" t="s">
        <v>1585</v>
      </c>
      <c r="T2318" s="2" t="s">
        <v>38</v>
      </c>
      <c r="U2318" s="2">
        <v>2060000</v>
      </c>
      <c r="V2318" s="2" t="s">
        <v>28401</v>
      </c>
      <c r="W2318" s="2" t="s">
        <v>34</v>
      </c>
      <c r="X2318" s="58" t="s">
        <v>28401</v>
      </c>
      <c r="Z2318" s="2">
        <v>2060000</v>
      </c>
      <c r="AB2318" s="58">
        <v>46150.615046296298</v>
      </c>
      <c r="AC2318" s="2">
        <v>0</v>
      </c>
      <c r="AD2318" s="104">
        <v>2060000</v>
      </c>
      <c r="AE2318" s="2">
        <v>46150.615046296298</v>
      </c>
      <c r="AG2318" s="2">
        <v>186305</v>
      </c>
    </row>
    <row r="2319" spans="1:33" ht="45" x14ac:dyDescent="0.25">
      <c r="A2319" s="2" t="s">
        <v>24738</v>
      </c>
      <c r="B2319" s="2" t="s">
        <v>24582</v>
      </c>
      <c r="C2319" s="2" t="s">
        <v>24739</v>
      </c>
      <c r="F2319" s="2" t="s">
        <v>1332</v>
      </c>
      <c r="G2319" s="2" t="s">
        <v>2470</v>
      </c>
      <c r="H2319" s="2" t="s">
        <v>2471</v>
      </c>
      <c r="I2319" s="2" t="s">
        <v>23417</v>
      </c>
      <c r="J2319" s="2" t="s">
        <v>28</v>
      </c>
      <c r="K2319" s="2" t="s">
        <v>43</v>
      </c>
      <c r="L2319" s="2" t="s">
        <v>44</v>
      </c>
      <c r="M2319" s="2" t="s">
        <v>45</v>
      </c>
      <c r="N2319" s="2" t="s">
        <v>2977</v>
      </c>
      <c r="O2319" s="2" t="s">
        <v>705</v>
      </c>
      <c r="P2319" s="24">
        <v>0</v>
      </c>
      <c r="Q2319" s="24">
        <v>0</v>
      </c>
      <c r="R2319" s="27" t="s">
        <v>1578</v>
      </c>
      <c r="S2319" s="28" t="s">
        <v>1589</v>
      </c>
      <c r="T2319" s="2" t="s">
        <v>33</v>
      </c>
      <c r="U2319" s="2">
        <v>0</v>
      </c>
      <c r="V2319" s="2" t="s">
        <v>24582</v>
      </c>
      <c r="W2319" s="2" t="s">
        <v>34</v>
      </c>
      <c r="AC2319" s="2">
        <v>0</v>
      </c>
      <c r="AD2319" s="104"/>
    </row>
    <row r="2320" spans="1:33" ht="45" x14ac:dyDescent="0.25">
      <c r="A2320" s="2" t="s">
        <v>24740</v>
      </c>
      <c r="B2320" s="2" t="s">
        <v>24582</v>
      </c>
      <c r="C2320" s="2" t="s">
        <v>24741</v>
      </c>
      <c r="F2320" s="2" t="s">
        <v>24742</v>
      </c>
      <c r="G2320" s="2" t="s">
        <v>24743</v>
      </c>
      <c r="H2320" s="2" t="s">
        <v>13667</v>
      </c>
      <c r="I2320" s="2" t="s">
        <v>24744</v>
      </c>
      <c r="J2320" s="2" t="s">
        <v>28</v>
      </c>
      <c r="K2320" s="2" t="s">
        <v>173</v>
      </c>
      <c r="L2320" s="2" t="s">
        <v>475</v>
      </c>
      <c r="M2320" s="2" t="s">
        <v>476</v>
      </c>
      <c r="N2320" s="2" t="s">
        <v>3440</v>
      </c>
      <c r="O2320" s="2" t="s">
        <v>705</v>
      </c>
      <c r="P2320" s="24">
        <v>0</v>
      </c>
      <c r="Q2320" s="24">
        <v>0</v>
      </c>
      <c r="R2320" s="27" t="s">
        <v>1578</v>
      </c>
      <c r="S2320" s="28" t="s">
        <v>1589</v>
      </c>
      <c r="T2320" s="2" t="s">
        <v>33</v>
      </c>
      <c r="U2320" s="2">
        <v>0</v>
      </c>
      <c r="V2320" s="2" t="s">
        <v>28401</v>
      </c>
      <c r="W2320" s="2" t="s">
        <v>34</v>
      </c>
      <c r="AC2320" s="2">
        <v>0</v>
      </c>
      <c r="AD2320" s="104"/>
    </row>
    <row r="2321" spans="1:33" ht="45" x14ac:dyDescent="0.25">
      <c r="A2321" s="2" t="s">
        <v>24745</v>
      </c>
      <c r="B2321" s="2" t="s">
        <v>24582</v>
      </c>
      <c r="C2321" s="2" t="s">
        <v>24746</v>
      </c>
      <c r="F2321" s="2" t="s">
        <v>361</v>
      </c>
      <c r="G2321" s="2" t="s">
        <v>2536</v>
      </c>
      <c r="H2321" s="2" t="s">
        <v>2537</v>
      </c>
      <c r="I2321" s="2" t="s">
        <v>23385</v>
      </c>
      <c r="J2321" s="2" t="s">
        <v>28</v>
      </c>
      <c r="K2321" s="2" t="s">
        <v>43</v>
      </c>
      <c r="L2321" s="2" t="s">
        <v>44</v>
      </c>
      <c r="M2321" s="2" t="s">
        <v>45</v>
      </c>
      <c r="N2321" s="2" t="s">
        <v>2977</v>
      </c>
      <c r="O2321" s="2" t="s">
        <v>705</v>
      </c>
      <c r="P2321" s="24">
        <v>0</v>
      </c>
      <c r="Q2321" s="24">
        <v>0</v>
      </c>
      <c r="R2321" s="27" t="s">
        <v>1578</v>
      </c>
      <c r="S2321" s="28" t="s">
        <v>1589</v>
      </c>
      <c r="T2321" s="2" t="s">
        <v>33</v>
      </c>
      <c r="U2321" s="2">
        <v>0</v>
      </c>
      <c r="V2321" s="2" t="s">
        <v>24582</v>
      </c>
      <c r="W2321" s="2" t="s">
        <v>34</v>
      </c>
      <c r="AC2321" s="2">
        <v>0</v>
      </c>
      <c r="AD2321" s="104"/>
    </row>
    <row r="2322" spans="1:33" ht="45" x14ac:dyDescent="0.25">
      <c r="A2322" s="2" t="s">
        <v>24747</v>
      </c>
      <c r="B2322" s="2" t="s">
        <v>24582</v>
      </c>
      <c r="C2322" s="2" t="s">
        <v>24748</v>
      </c>
      <c r="F2322" s="2" t="s">
        <v>24749</v>
      </c>
      <c r="G2322" s="2" t="s">
        <v>24750</v>
      </c>
      <c r="H2322" s="2" t="s">
        <v>24751</v>
      </c>
      <c r="I2322" s="2" t="s">
        <v>24752</v>
      </c>
      <c r="J2322" s="2" t="s">
        <v>28</v>
      </c>
      <c r="K2322" s="2" t="s">
        <v>43</v>
      </c>
      <c r="L2322" s="2" t="s">
        <v>44</v>
      </c>
      <c r="M2322" s="2" t="s">
        <v>45</v>
      </c>
      <c r="N2322" s="2" t="s">
        <v>2977</v>
      </c>
      <c r="O2322" s="2" t="s">
        <v>705</v>
      </c>
      <c r="P2322" s="24">
        <v>0</v>
      </c>
      <c r="Q2322" s="24">
        <v>0</v>
      </c>
      <c r="R2322" s="27" t="s">
        <v>1578</v>
      </c>
      <c r="S2322" s="28" t="s">
        <v>1589</v>
      </c>
      <c r="T2322" s="2" t="s">
        <v>33</v>
      </c>
      <c r="U2322" s="2">
        <v>0</v>
      </c>
      <c r="V2322" s="2" t="s">
        <v>24582</v>
      </c>
      <c r="W2322" s="2" t="s">
        <v>34</v>
      </c>
      <c r="AC2322" s="2">
        <v>0</v>
      </c>
      <c r="AD2322" s="104"/>
    </row>
    <row r="2323" spans="1:33" ht="60" x14ac:dyDescent="0.25">
      <c r="A2323" s="2" t="s">
        <v>25253</v>
      </c>
      <c r="B2323" s="2" t="s">
        <v>24582</v>
      </c>
      <c r="C2323" s="2" t="s">
        <v>25254</v>
      </c>
      <c r="F2323" s="2" t="s">
        <v>24749</v>
      </c>
      <c r="G2323" s="2" t="s">
        <v>24750</v>
      </c>
      <c r="H2323" s="2" t="s">
        <v>24751</v>
      </c>
      <c r="I2323" s="2" t="s">
        <v>24752</v>
      </c>
      <c r="J2323" s="2" t="s">
        <v>28</v>
      </c>
      <c r="K2323" s="2" t="s">
        <v>43</v>
      </c>
      <c r="L2323" s="2" t="s">
        <v>44</v>
      </c>
      <c r="M2323" s="2" t="s">
        <v>45</v>
      </c>
      <c r="N2323" s="2" t="s">
        <v>2977</v>
      </c>
      <c r="O2323" s="2" t="s">
        <v>705</v>
      </c>
      <c r="P2323" s="24">
        <v>0</v>
      </c>
      <c r="Q2323" s="24">
        <v>0</v>
      </c>
      <c r="R2323" s="27" t="s">
        <v>1578</v>
      </c>
      <c r="S2323" s="28" t="s">
        <v>1585</v>
      </c>
      <c r="T2323" s="2" t="s">
        <v>38</v>
      </c>
      <c r="U2323" s="2">
        <v>0</v>
      </c>
      <c r="V2323" s="2" t="s">
        <v>24582</v>
      </c>
      <c r="W2323" s="2" t="s">
        <v>34</v>
      </c>
      <c r="AC2323" s="2">
        <v>0</v>
      </c>
      <c r="AD2323" s="104"/>
    </row>
    <row r="2324" spans="1:33" ht="45" x14ac:dyDescent="0.25">
      <c r="A2324" s="2" t="s">
        <v>25491</v>
      </c>
      <c r="B2324" s="2" t="s">
        <v>24754</v>
      </c>
      <c r="C2324" s="2" t="s">
        <v>25492</v>
      </c>
      <c r="F2324" s="2" t="s">
        <v>25493</v>
      </c>
      <c r="G2324" s="2" t="s">
        <v>25494</v>
      </c>
      <c r="H2324" s="2" t="s">
        <v>25495</v>
      </c>
      <c r="I2324" s="2" t="s">
        <v>25496</v>
      </c>
      <c r="J2324" s="2" t="s">
        <v>28</v>
      </c>
      <c r="K2324" s="2" t="s">
        <v>68</v>
      </c>
      <c r="L2324" s="2" t="s">
        <v>372</v>
      </c>
      <c r="M2324" s="2" t="s">
        <v>610</v>
      </c>
      <c r="N2324" s="2" t="s">
        <v>4259</v>
      </c>
      <c r="O2324" s="2" t="s">
        <v>712</v>
      </c>
      <c r="P2324" s="24">
        <v>0</v>
      </c>
      <c r="Q2324" s="24">
        <v>0</v>
      </c>
      <c r="R2324" s="27" t="s">
        <v>1578</v>
      </c>
      <c r="S2324" s="28" t="s">
        <v>1583</v>
      </c>
      <c r="T2324" s="2" t="s">
        <v>130</v>
      </c>
      <c r="U2324" s="2">
        <v>0</v>
      </c>
      <c r="V2324" s="2" t="s">
        <v>35250</v>
      </c>
      <c r="W2324" s="2" t="s">
        <v>34</v>
      </c>
      <c r="AC2324" s="2">
        <v>0</v>
      </c>
      <c r="AD2324" s="104"/>
    </row>
    <row r="2325" spans="1:33" ht="60" x14ac:dyDescent="0.25">
      <c r="A2325" s="2" t="s">
        <v>25633</v>
      </c>
      <c r="B2325" s="2" t="s">
        <v>24754</v>
      </c>
      <c r="C2325" s="2" t="s">
        <v>25634</v>
      </c>
      <c r="F2325" s="2" t="s">
        <v>1883</v>
      </c>
      <c r="G2325" s="2" t="s">
        <v>4059</v>
      </c>
      <c r="H2325" s="2" t="s">
        <v>4060</v>
      </c>
      <c r="I2325" s="2" t="s">
        <v>21083</v>
      </c>
      <c r="J2325" s="2" t="s">
        <v>28</v>
      </c>
      <c r="K2325" s="2" t="s">
        <v>78</v>
      </c>
      <c r="L2325" s="2" t="s">
        <v>208</v>
      </c>
      <c r="M2325" s="2" t="s">
        <v>330</v>
      </c>
      <c r="N2325" s="2" t="s">
        <v>4057</v>
      </c>
      <c r="O2325" s="2" t="s">
        <v>19606</v>
      </c>
      <c r="P2325" s="24">
        <v>0</v>
      </c>
      <c r="Q2325" s="24">
        <v>0</v>
      </c>
      <c r="R2325" s="27" t="s">
        <v>1578</v>
      </c>
      <c r="S2325" s="28" t="s">
        <v>1590</v>
      </c>
      <c r="T2325" s="2" t="s">
        <v>426</v>
      </c>
      <c r="U2325" s="2">
        <v>0</v>
      </c>
      <c r="V2325" s="2" t="s">
        <v>35287</v>
      </c>
      <c r="W2325" s="2" t="s">
        <v>34</v>
      </c>
      <c r="X2325" s="58" t="s">
        <v>35287</v>
      </c>
      <c r="Y2325" s="2" t="s">
        <v>87</v>
      </c>
      <c r="AA2325" s="2" t="s">
        <v>88</v>
      </c>
      <c r="AB2325" s="58">
        <v>46205.628067129626</v>
      </c>
      <c r="AC2325" s="2">
        <v>0</v>
      </c>
      <c r="AD2325" s="104"/>
      <c r="AE2325" s="2">
        <v>46205.628067129626</v>
      </c>
      <c r="AG2325" s="2">
        <v>1002176</v>
      </c>
    </row>
    <row r="2326" spans="1:33" ht="45" x14ac:dyDescent="0.25">
      <c r="A2326" s="2" t="s">
        <v>24753</v>
      </c>
      <c r="B2326" s="2" t="s">
        <v>24754</v>
      </c>
      <c r="C2326" s="2" t="s">
        <v>24755</v>
      </c>
      <c r="F2326" s="2" t="s">
        <v>24756</v>
      </c>
      <c r="G2326" s="2" t="s">
        <v>24757</v>
      </c>
      <c r="H2326" s="2" t="s">
        <v>24758</v>
      </c>
      <c r="I2326" s="2" t="s">
        <v>24759</v>
      </c>
      <c r="J2326" s="2" t="s">
        <v>28</v>
      </c>
      <c r="K2326" s="2" t="s">
        <v>173</v>
      </c>
      <c r="L2326" s="2" t="s">
        <v>503</v>
      </c>
      <c r="M2326" s="2" t="s">
        <v>392</v>
      </c>
      <c r="N2326" s="2" t="s">
        <v>3367</v>
      </c>
      <c r="O2326" s="2" t="s">
        <v>32</v>
      </c>
      <c r="P2326" s="24">
        <v>0</v>
      </c>
      <c r="Q2326" s="24">
        <v>1</v>
      </c>
      <c r="R2326" s="27" t="s">
        <v>1568</v>
      </c>
      <c r="S2326" s="28" t="s">
        <v>1589</v>
      </c>
      <c r="T2326" s="2" t="s">
        <v>33</v>
      </c>
      <c r="U2326" s="2">
        <v>412000</v>
      </c>
      <c r="V2326" s="2" t="s">
        <v>24754</v>
      </c>
      <c r="W2326" s="2" t="s">
        <v>34</v>
      </c>
      <c r="X2326" s="58" t="s">
        <v>24582</v>
      </c>
      <c r="Z2326" s="2">
        <v>412000</v>
      </c>
      <c r="AB2326" s="58">
        <v>46148.516041666669</v>
      </c>
      <c r="AC2326" s="2">
        <v>0</v>
      </c>
      <c r="AD2326" s="104">
        <v>412000</v>
      </c>
      <c r="AE2326" s="2">
        <v>46148.516041666669</v>
      </c>
      <c r="AG2326" s="2">
        <v>181126</v>
      </c>
    </row>
    <row r="2327" spans="1:33" ht="45" x14ac:dyDescent="0.25">
      <c r="A2327" s="2" t="s">
        <v>25578</v>
      </c>
      <c r="B2327" s="2" t="s">
        <v>24754</v>
      </c>
      <c r="C2327" s="2" t="s">
        <v>25579</v>
      </c>
      <c r="F2327" s="2" t="s">
        <v>15434</v>
      </c>
      <c r="G2327" s="2" t="s">
        <v>15435</v>
      </c>
      <c r="H2327" s="2" t="s">
        <v>15436</v>
      </c>
      <c r="I2327" s="2" t="s">
        <v>25580</v>
      </c>
      <c r="J2327" s="2" t="s">
        <v>28</v>
      </c>
      <c r="K2327" s="2" t="s">
        <v>43</v>
      </c>
      <c r="L2327" s="2" t="s">
        <v>520</v>
      </c>
      <c r="M2327" s="2" t="s">
        <v>521</v>
      </c>
      <c r="N2327" s="2" t="s">
        <v>4000</v>
      </c>
      <c r="O2327" s="2" t="s">
        <v>712</v>
      </c>
      <c r="P2327" s="24">
        <v>0</v>
      </c>
      <c r="Q2327" s="24">
        <v>0</v>
      </c>
      <c r="R2327" s="27" t="s">
        <v>1578</v>
      </c>
      <c r="S2327" s="28" t="s">
        <v>1582</v>
      </c>
      <c r="T2327" s="2" t="s">
        <v>160</v>
      </c>
      <c r="U2327" s="2">
        <v>0</v>
      </c>
      <c r="V2327" s="2" t="s">
        <v>35286</v>
      </c>
      <c r="W2327" s="2" t="s">
        <v>34</v>
      </c>
      <c r="AC2327" s="2">
        <v>0</v>
      </c>
      <c r="AD2327" s="104"/>
    </row>
    <row r="2328" spans="1:33" ht="45" x14ac:dyDescent="0.25">
      <c r="A2328" s="2" t="s">
        <v>25581</v>
      </c>
      <c r="B2328" s="2" t="s">
        <v>24754</v>
      </c>
      <c r="C2328" s="2" t="s">
        <v>25582</v>
      </c>
      <c r="F2328" s="2" t="s">
        <v>25583</v>
      </c>
      <c r="G2328" s="2" t="s">
        <v>25584</v>
      </c>
      <c r="H2328" s="2" t="s">
        <v>5294</v>
      </c>
      <c r="I2328" s="2" t="s">
        <v>25585</v>
      </c>
      <c r="J2328" s="2" t="s">
        <v>28</v>
      </c>
      <c r="K2328" s="2" t="s">
        <v>98</v>
      </c>
      <c r="L2328" s="2" t="s">
        <v>349</v>
      </c>
      <c r="M2328" s="2" t="s">
        <v>350</v>
      </c>
      <c r="N2328" s="2" t="s">
        <v>3811</v>
      </c>
      <c r="O2328" s="2" t="s">
        <v>19606</v>
      </c>
      <c r="P2328" s="24">
        <v>0</v>
      </c>
      <c r="Q2328" s="24">
        <v>0</v>
      </c>
      <c r="R2328" s="27" t="s">
        <v>1578</v>
      </c>
      <c r="S2328" s="28" t="s">
        <v>1582</v>
      </c>
      <c r="T2328" s="2" t="s">
        <v>160</v>
      </c>
      <c r="U2328" s="2">
        <v>0</v>
      </c>
      <c r="V2328" s="2" t="s">
        <v>35250</v>
      </c>
      <c r="W2328" s="2" t="s">
        <v>34</v>
      </c>
      <c r="X2328" s="58" t="s">
        <v>35250</v>
      </c>
      <c r="Y2328" s="2" t="s">
        <v>87</v>
      </c>
      <c r="AA2328" s="2" t="s">
        <v>88</v>
      </c>
      <c r="AB2328" s="58">
        <v>46210.511377314811</v>
      </c>
      <c r="AC2328" s="2">
        <v>0</v>
      </c>
      <c r="AD2328" s="104"/>
      <c r="AE2328" s="2">
        <v>46210.511377314811</v>
      </c>
      <c r="AG2328" s="2">
        <v>302493</v>
      </c>
    </row>
    <row r="2329" spans="1:33" ht="45" x14ac:dyDescent="0.25">
      <c r="A2329" s="2" t="s">
        <v>25497</v>
      </c>
      <c r="B2329" s="2" t="s">
        <v>24754</v>
      </c>
      <c r="C2329" s="2" t="s">
        <v>25498</v>
      </c>
      <c r="F2329" s="2" t="s">
        <v>25499</v>
      </c>
      <c r="G2329" s="2" t="s">
        <v>25500</v>
      </c>
      <c r="H2329" s="2" t="s">
        <v>25501</v>
      </c>
      <c r="I2329" s="2" t="s">
        <v>25502</v>
      </c>
      <c r="J2329" s="2" t="s">
        <v>28</v>
      </c>
      <c r="K2329" s="2" t="s">
        <v>98</v>
      </c>
      <c r="L2329" s="2" t="s">
        <v>349</v>
      </c>
      <c r="M2329" s="2" t="s">
        <v>350</v>
      </c>
      <c r="N2329" s="2" t="s">
        <v>3811</v>
      </c>
      <c r="O2329" s="2" t="s">
        <v>712</v>
      </c>
      <c r="P2329" s="24">
        <v>0</v>
      </c>
      <c r="Q2329" s="24">
        <v>0</v>
      </c>
      <c r="R2329" s="27" t="s">
        <v>1578</v>
      </c>
      <c r="S2329" s="28" t="s">
        <v>1583</v>
      </c>
      <c r="T2329" s="2" t="s">
        <v>130</v>
      </c>
      <c r="U2329" s="2">
        <v>0</v>
      </c>
      <c r="V2329" s="2" t="s">
        <v>35286</v>
      </c>
      <c r="W2329" s="2" t="s">
        <v>34</v>
      </c>
      <c r="AC2329" s="2">
        <v>0</v>
      </c>
      <c r="AD2329" s="104"/>
    </row>
    <row r="2330" spans="1:33" ht="45" x14ac:dyDescent="0.25">
      <c r="A2330" s="2" t="s">
        <v>24760</v>
      </c>
      <c r="B2330" s="2" t="s">
        <v>24754</v>
      </c>
      <c r="C2330" s="2" t="s">
        <v>24761</v>
      </c>
      <c r="F2330" s="2" t="s">
        <v>24762</v>
      </c>
      <c r="G2330" s="2" t="s">
        <v>24763</v>
      </c>
      <c r="H2330" s="2" t="s">
        <v>24764</v>
      </c>
      <c r="I2330" s="2" t="s">
        <v>21108</v>
      </c>
      <c r="J2330" s="2" t="s">
        <v>28</v>
      </c>
      <c r="K2330" s="2" t="s">
        <v>78</v>
      </c>
      <c r="L2330" s="2" t="s">
        <v>202</v>
      </c>
      <c r="M2330" s="2" t="s">
        <v>203</v>
      </c>
      <c r="N2330" s="2" t="s">
        <v>3691</v>
      </c>
      <c r="O2330" s="2" t="s">
        <v>32</v>
      </c>
      <c r="P2330" s="24">
        <v>0</v>
      </c>
      <c r="Q2330" s="24">
        <v>1</v>
      </c>
      <c r="R2330" s="27" t="s">
        <v>1568</v>
      </c>
      <c r="S2330" s="28" t="s">
        <v>1589</v>
      </c>
      <c r="T2330" s="2" t="s">
        <v>33</v>
      </c>
      <c r="U2330" s="2">
        <v>412000</v>
      </c>
      <c r="V2330" s="2" t="s">
        <v>24754</v>
      </c>
      <c r="W2330" s="2" t="s">
        <v>34</v>
      </c>
      <c r="X2330" s="58" t="s">
        <v>24463</v>
      </c>
      <c r="Z2330" s="2">
        <v>412000</v>
      </c>
      <c r="AB2330" s="58">
        <v>46149.682187500002</v>
      </c>
      <c r="AC2330" s="2">
        <v>0</v>
      </c>
      <c r="AD2330" s="104">
        <v>412000</v>
      </c>
      <c r="AE2330" s="2">
        <v>46149.682187500002</v>
      </c>
      <c r="AG2330" s="2">
        <v>181512</v>
      </c>
    </row>
    <row r="2331" spans="1:33" ht="60" x14ac:dyDescent="0.25">
      <c r="A2331" s="2" t="s">
        <v>25255</v>
      </c>
      <c r="B2331" s="2" t="s">
        <v>24754</v>
      </c>
      <c r="C2331" s="2" t="s">
        <v>25256</v>
      </c>
      <c r="F2331" s="2" t="s">
        <v>24762</v>
      </c>
      <c r="G2331" s="2" t="s">
        <v>24763</v>
      </c>
      <c r="H2331" s="2" t="s">
        <v>24764</v>
      </c>
      <c r="I2331" s="2" t="s">
        <v>21108</v>
      </c>
      <c r="J2331" s="2" t="s">
        <v>28</v>
      </c>
      <c r="K2331" s="2" t="s">
        <v>78</v>
      </c>
      <c r="L2331" s="2" t="s">
        <v>202</v>
      </c>
      <c r="M2331" s="2" t="s">
        <v>203</v>
      </c>
      <c r="N2331" s="2" t="s">
        <v>3691</v>
      </c>
      <c r="O2331" s="3" t="s">
        <v>32</v>
      </c>
      <c r="P2331" s="24">
        <v>1</v>
      </c>
      <c r="Q2331" s="24">
        <v>5</v>
      </c>
      <c r="R2331" s="27" t="s">
        <v>1568</v>
      </c>
      <c r="S2331" s="28" t="s">
        <v>1585</v>
      </c>
      <c r="T2331" s="2" t="s">
        <v>38</v>
      </c>
      <c r="U2331" s="2">
        <v>2060000</v>
      </c>
      <c r="V2331" s="2" t="s">
        <v>24754</v>
      </c>
      <c r="W2331" s="2" t="s">
        <v>34</v>
      </c>
      <c r="X2331" s="58" t="s">
        <v>24463</v>
      </c>
      <c r="Z2331" s="2">
        <v>2060000</v>
      </c>
      <c r="AB2331" s="58">
        <v>46149.681909722225</v>
      </c>
      <c r="AC2331" s="2">
        <v>0</v>
      </c>
      <c r="AD2331" s="104">
        <v>2060000</v>
      </c>
      <c r="AE2331" s="2">
        <v>46149.681909722225</v>
      </c>
      <c r="AG2331" s="2">
        <v>181513</v>
      </c>
    </row>
    <row r="2332" spans="1:33" ht="45" x14ac:dyDescent="0.25">
      <c r="A2332" s="2" t="s">
        <v>24765</v>
      </c>
      <c r="B2332" s="2" t="s">
        <v>24754</v>
      </c>
      <c r="C2332" s="2" t="s">
        <v>24766</v>
      </c>
      <c r="F2332" s="2" t="s">
        <v>22679</v>
      </c>
      <c r="G2332" s="2" t="s">
        <v>22680</v>
      </c>
      <c r="H2332" s="2" t="s">
        <v>22681</v>
      </c>
      <c r="I2332" s="2" t="s">
        <v>22682</v>
      </c>
      <c r="J2332" s="2" t="s">
        <v>28</v>
      </c>
      <c r="K2332" s="2" t="s">
        <v>68</v>
      </c>
      <c r="L2332" s="2" t="s">
        <v>220</v>
      </c>
      <c r="M2332" s="2" t="s">
        <v>221</v>
      </c>
      <c r="N2332" s="2" t="s">
        <v>4645</v>
      </c>
      <c r="O2332" s="3" t="s">
        <v>32</v>
      </c>
      <c r="P2332" s="24">
        <v>0</v>
      </c>
      <c r="Q2332" s="24">
        <v>1</v>
      </c>
      <c r="R2332" s="27" t="s">
        <v>1568</v>
      </c>
      <c r="S2332" s="28" t="s">
        <v>1589</v>
      </c>
      <c r="T2332" s="2" t="s">
        <v>33</v>
      </c>
      <c r="U2332" s="2">
        <v>412000</v>
      </c>
      <c r="V2332" s="2" t="s">
        <v>24754</v>
      </c>
      <c r="W2332" s="2" t="s">
        <v>34</v>
      </c>
      <c r="X2332" s="58" t="s">
        <v>31234</v>
      </c>
      <c r="Z2332" s="2">
        <v>412000</v>
      </c>
      <c r="AB2332" s="58">
        <v>46177.622523148151</v>
      </c>
      <c r="AC2332" s="2">
        <v>0</v>
      </c>
      <c r="AD2332" s="104">
        <v>412000</v>
      </c>
      <c r="AE2332" s="2">
        <v>46177.622523148151</v>
      </c>
      <c r="AG2332" s="2">
        <v>181685</v>
      </c>
    </row>
    <row r="2333" spans="1:33" ht="45" x14ac:dyDescent="0.25">
      <c r="A2333" s="2" t="s">
        <v>24767</v>
      </c>
      <c r="B2333" s="2" t="s">
        <v>24754</v>
      </c>
      <c r="C2333" s="2" t="s">
        <v>24768</v>
      </c>
      <c r="F2333" s="2" t="s">
        <v>22674</v>
      </c>
      <c r="G2333" s="2" t="s">
        <v>22675</v>
      </c>
      <c r="H2333" s="2" t="s">
        <v>6606</v>
      </c>
      <c r="I2333" s="2" t="s">
        <v>22545</v>
      </c>
      <c r="J2333" s="2" t="s">
        <v>28</v>
      </c>
      <c r="K2333" s="2" t="s">
        <v>68</v>
      </c>
      <c r="L2333" s="2" t="s">
        <v>24769</v>
      </c>
      <c r="M2333" s="2" t="s">
        <v>221</v>
      </c>
      <c r="N2333" s="2" t="s">
        <v>4645</v>
      </c>
      <c r="O2333" s="3" t="s">
        <v>19633</v>
      </c>
      <c r="P2333" s="24">
        <v>0</v>
      </c>
      <c r="Q2333" s="24">
        <v>0</v>
      </c>
      <c r="R2333" s="27" t="s">
        <v>1580</v>
      </c>
      <c r="S2333" s="28" t="s">
        <v>1589</v>
      </c>
      <c r="T2333" s="2" t="s">
        <v>33</v>
      </c>
      <c r="U2333" s="2">
        <v>412000</v>
      </c>
      <c r="V2333" s="2" t="s">
        <v>24754</v>
      </c>
      <c r="W2333" s="2" t="s">
        <v>34</v>
      </c>
      <c r="AC2333" s="2">
        <v>0</v>
      </c>
      <c r="AD2333" s="104"/>
      <c r="AG2333" s="2">
        <v>181683</v>
      </c>
    </row>
    <row r="2334" spans="1:33" ht="60" x14ac:dyDescent="0.25">
      <c r="A2334" s="2" t="s">
        <v>25586</v>
      </c>
      <c r="B2334" s="2" t="s">
        <v>24754</v>
      </c>
      <c r="C2334" s="2" t="s">
        <v>25587</v>
      </c>
      <c r="F2334" s="2" t="s">
        <v>18542</v>
      </c>
      <c r="G2334" s="2" t="s">
        <v>18543</v>
      </c>
      <c r="H2334" s="2" t="s">
        <v>18544</v>
      </c>
      <c r="I2334" s="2" t="s">
        <v>25588</v>
      </c>
      <c r="J2334" s="2" t="s">
        <v>28</v>
      </c>
      <c r="K2334" s="2" t="s">
        <v>68</v>
      </c>
      <c r="L2334" s="2" t="s">
        <v>112</v>
      </c>
      <c r="M2334" s="2" t="s">
        <v>113</v>
      </c>
      <c r="N2334" s="2" t="s">
        <v>5262</v>
      </c>
      <c r="O2334" s="2" t="s">
        <v>19606</v>
      </c>
      <c r="P2334" s="24">
        <v>0</v>
      </c>
      <c r="Q2334" s="24">
        <v>0</v>
      </c>
      <c r="R2334" s="27" t="s">
        <v>1578</v>
      </c>
      <c r="S2334" s="28" t="s">
        <v>1582</v>
      </c>
      <c r="T2334" s="2" t="s">
        <v>160</v>
      </c>
      <c r="U2334" s="2">
        <v>0</v>
      </c>
      <c r="V2334" s="2" t="s">
        <v>31487</v>
      </c>
      <c r="W2334" s="2" t="s">
        <v>34</v>
      </c>
      <c r="X2334" s="58" t="s">
        <v>31487</v>
      </c>
      <c r="Y2334" s="2" t="s">
        <v>87</v>
      </c>
      <c r="AA2334" s="2" t="s">
        <v>88</v>
      </c>
      <c r="AB2334" s="58">
        <v>46176.478263888886</v>
      </c>
      <c r="AC2334" s="2">
        <v>0</v>
      </c>
      <c r="AD2334" s="104"/>
      <c r="AE2334" s="2">
        <v>46176.478263888886</v>
      </c>
      <c r="AG2334" s="2">
        <v>197209</v>
      </c>
    </row>
    <row r="2335" spans="1:33" ht="60" x14ac:dyDescent="0.25">
      <c r="A2335" s="2" t="s">
        <v>25257</v>
      </c>
      <c r="B2335" s="2" t="s">
        <v>24754</v>
      </c>
      <c r="C2335" s="2" t="s">
        <v>25258</v>
      </c>
      <c r="F2335" s="2" t="s">
        <v>24791</v>
      </c>
      <c r="G2335" s="2" t="s">
        <v>24792</v>
      </c>
      <c r="H2335" s="2" t="s">
        <v>18652</v>
      </c>
      <c r="I2335" s="2" t="s">
        <v>24793</v>
      </c>
      <c r="J2335" s="2" t="s">
        <v>28</v>
      </c>
      <c r="K2335" s="2" t="s">
        <v>78</v>
      </c>
      <c r="L2335" s="2" t="s">
        <v>202</v>
      </c>
      <c r="M2335" s="2" t="s">
        <v>203</v>
      </c>
      <c r="N2335" s="2" t="s">
        <v>3691</v>
      </c>
      <c r="O2335" s="2" t="s">
        <v>32</v>
      </c>
      <c r="P2335" s="24">
        <v>0</v>
      </c>
      <c r="Q2335" s="24">
        <v>1</v>
      </c>
      <c r="R2335" s="27" t="s">
        <v>1568</v>
      </c>
      <c r="S2335" s="28" t="s">
        <v>1585</v>
      </c>
      <c r="T2335" s="2" t="s">
        <v>38</v>
      </c>
      <c r="U2335" s="2">
        <v>2060000</v>
      </c>
      <c r="V2335" s="2" t="s">
        <v>24754</v>
      </c>
      <c r="W2335" s="2" t="s">
        <v>34</v>
      </c>
      <c r="X2335" s="58" t="s">
        <v>24463</v>
      </c>
      <c r="Z2335" s="2">
        <v>2060000</v>
      </c>
      <c r="AB2335" s="58">
        <v>46149.682442129626</v>
      </c>
      <c r="AC2335" s="2">
        <v>0</v>
      </c>
      <c r="AD2335" s="104">
        <v>2060000</v>
      </c>
      <c r="AE2335" s="2">
        <v>46149.682442129626</v>
      </c>
      <c r="AG2335" s="2">
        <v>180915</v>
      </c>
    </row>
    <row r="2336" spans="1:33" ht="60" x14ac:dyDescent="0.25">
      <c r="A2336" s="2" t="s">
        <v>25259</v>
      </c>
      <c r="B2336" s="2" t="s">
        <v>24754</v>
      </c>
      <c r="C2336" s="2" t="s">
        <v>25260</v>
      </c>
      <c r="F2336" s="2" t="s">
        <v>24774</v>
      </c>
      <c r="G2336" s="2" t="s">
        <v>24775</v>
      </c>
      <c r="H2336" s="2" t="s">
        <v>11648</v>
      </c>
      <c r="I2336" s="2" t="s">
        <v>24776</v>
      </c>
      <c r="J2336" s="2" t="s">
        <v>28</v>
      </c>
      <c r="K2336" s="2" t="s">
        <v>173</v>
      </c>
      <c r="L2336" s="2" t="s">
        <v>1810</v>
      </c>
      <c r="M2336" s="2" t="s">
        <v>1642</v>
      </c>
      <c r="N2336" s="2" t="s">
        <v>3274</v>
      </c>
      <c r="O2336" s="3" t="s">
        <v>32</v>
      </c>
      <c r="P2336" s="24">
        <v>0</v>
      </c>
      <c r="Q2336" s="24">
        <v>1</v>
      </c>
      <c r="R2336" s="27" t="s">
        <v>1568</v>
      </c>
      <c r="S2336" s="28" t="s">
        <v>1585</v>
      </c>
      <c r="T2336" s="2" t="s">
        <v>38</v>
      </c>
      <c r="U2336" s="2">
        <v>2060000</v>
      </c>
      <c r="V2336" s="2" t="s">
        <v>24754</v>
      </c>
      <c r="W2336" s="2" t="s">
        <v>34</v>
      </c>
      <c r="X2336" s="58" t="s">
        <v>24582</v>
      </c>
      <c r="Z2336" s="2">
        <v>2060000</v>
      </c>
      <c r="AB2336" s="58">
        <v>46148.441400462965</v>
      </c>
      <c r="AC2336" s="2">
        <v>0</v>
      </c>
      <c r="AD2336" s="104">
        <v>2060000</v>
      </c>
      <c r="AE2336" s="2">
        <v>46148.441400462965</v>
      </c>
      <c r="AG2336" s="2">
        <v>181122</v>
      </c>
    </row>
    <row r="2337" spans="1:33" ht="60" x14ac:dyDescent="0.25">
      <c r="A2337" s="2" t="s">
        <v>24770</v>
      </c>
      <c r="B2337" s="2" t="s">
        <v>24754</v>
      </c>
      <c r="C2337" s="2" t="s">
        <v>24771</v>
      </c>
      <c r="F2337" s="2" t="s">
        <v>1995</v>
      </c>
      <c r="G2337" s="2" t="s">
        <v>4002</v>
      </c>
      <c r="H2337" s="2" t="s">
        <v>2454</v>
      </c>
      <c r="I2337" s="2" t="s">
        <v>21622</v>
      </c>
      <c r="J2337" s="2" t="s">
        <v>28</v>
      </c>
      <c r="K2337" s="2" t="s">
        <v>78</v>
      </c>
      <c r="L2337" s="2" t="s">
        <v>483</v>
      </c>
      <c r="M2337" s="2" t="s">
        <v>484</v>
      </c>
      <c r="N2337" s="2" t="s">
        <v>4003</v>
      </c>
      <c r="O2337" s="2" t="s">
        <v>32</v>
      </c>
      <c r="P2337" s="24">
        <v>0</v>
      </c>
      <c r="Q2337" s="24">
        <v>1</v>
      </c>
      <c r="R2337" s="27" t="s">
        <v>1568</v>
      </c>
      <c r="S2337" s="28" t="s">
        <v>1589</v>
      </c>
      <c r="T2337" s="2" t="s">
        <v>33</v>
      </c>
      <c r="U2337" s="2">
        <v>412000</v>
      </c>
      <c r="V2337" s="2" t="s">
        <v>24754</v>
      </c>
      <c r="W2337" s="2" t="s">
        <v>34</v>
      </c>
      <c r="X2337" s="58" t="s">
        <v>28401</v>
      </c>
      <c r="Z2337" s="2">
        <v>412000</v>
      </c>
      <c r="AB2337" s="58">
        <v>46150.503923611112</v>
      </c>
      <c r="AC2337" s="2">
        <v>0</v>
      </c>
      <c r="AD2337" s="104">
        <v>412000</v>
      </c>
      <c r="AE2337" s="2">
        <v>46150.503923611112</v>
      </c>
      <c r="AG2337" s="2">
        <v>180663</v>
      </c>
    </row>
    <row r="2338" spans="1:33" ht="45" x14ac:dyDescent="0.25">
      <c r="A2338" s="2" t="s">
        <v>24772</v>
      </c>
      <c r="B2338" s="2" t="s">
        <v>24754</v>
      </c>
      <c r="C2338" s="2" t="s">
        <v>24773</v>
      </c>
      <c r="F2338" s="2" t="s">
        <v>24774</v>
      </c>
      <c r="G2338" s="2" t="s">
        <v>24775</v>
      </c>
      <c r="H2338" s="2" t="s">
        <v>11648</v>
      </c>
      <c r="I2338" s="2" t="s">
        <v>24776</v>
      </c>
      <c r="J2338" s="2" t="s">
        <v>28</v>
      </c>
      <c r="K2338" s="2" t="s">
        <v>173</v>
      </c>
      <c r="L2338" s="2" t="s">
        <v>1810</v>
      </c>
      <c r="M2338" s="2" t="s">
        <v>1642</v>
      </c>
      <c r="N2338" s="2" t="s">
        <v>3274</v>
      </c>
      <c r="O2338" s="2" t="s">
        <v>32</v>
      </c>
      <c r="P2338" s="24">
        <v>0</v>
      </c>
      <c r="Q2338" s="24">
        <v>1</v>
      </c>
      <c r="R2338" s="27" t="s">
        <v>1568</v>
      </c>
      <c r="S2338" s="28" t="s">
        <v>1589</v>
      </c>
      <c r="T2338" s="2" t="s">
        <v>33</v>
      </c>
      <c r="U2338" s="2">
        <v>412000</v>
      </c>
      <c r="V2338" s="2" t="s">
        <v>24754</v>
      </c>
      <c r="W2338" s="2" t="s">
        <v>34</v>
      </c>
      <c r="X2338" s="58" t="s">
        <v>24582</v>
      </c>
      <c r="Z2338" s="2">
        <v>412000</v>
      </c>
      <c r="AB2338" s="58">
        <v>46148.43886574074</v>
      </c>
      <c r="AC2338" s="2">
        <v>0</v>
      </c>
      <c r="AD2338" s="104">
        <v>412000</v>
      </c>
      <c r="AE2338" s="2">
        <v>46148.43886574074</v>
      </c>
      <c r="AG2338" s="2">
        <v>181124</v>
      </c>
    </row>
    <row r="2339" spans="1:33" ht="60" x14ac:dyDescent="0.25">
      <c r="A2339" s="2" t="s">
        <v>25261</v>
      </c>
      <c r="B2339" s="2" t="s">
        <v>24754</v>
      </c>
      <c r="C2339" s="2" t="s">
        <v>25262</v>
      </c>
      <c r="F2339" s="2" t="s">
        <v>19714</v>
      </c>
      <c r="G2339" s="2" t="s">
        <v>19715</v>
      </c>
      <c r="H2339" s="2" t="s">
        <v>19716</v>
      </c>
      <c r="I2339" s="2" t="s">
        <v>19717</v>
      </c>
      <c r="J2339" s="2" t="s">
        <v>28</v>
      </c>
      <c r="K2339" s="2" t="s">
        <v>173</v>
      </c>
      <c r="L2339" s="2" t="s">
        <v>1810</v>
      </c>
      <c r="M2339" s="2" t="s">
        <v>1642</v>
      </c>
      <c r="N2339" s="2" t="s">
        <v>3274</v>
      </c>
      <c r="O2339" s="2" t="s">
        <v>32</v>
      </c>
      <c r="P2339" s="24">
        <v>0</v>
      </c>
      <c r="Q2339" s="24">
        <v>1</v>
      </c>
      <c r="R2339" s="27" t="s">
        <v>1568</v>
      </c>
      <c r="S2339" s="28" t="s">
        <v>1585</v>
      </c>
      <c r="T2339" s="2" t="s">
        <v>38</v>
      </c>
      <c r="U2339" s="2">
        <v>2060000</v>
      </c>
      <c r="V2339" s="2" t="s">
        <v>24754</v>
      </c>
      <c r="W2339" s="2" t="s">
        <v>34</v>
      </c>
      <c r="X2339" s="58" t="s">
        <v>24582</v>
      </c>
      <c r="Z2339" s="2">
        <v>2060000</v>
      </c>
      <c r="AB2339" s="58">
        <v>46148.442858796298</v>
      </c>
      <c r="AC2339" s="2">
        <v>0</v>
      </c>
      <c r="AD2339" s="104">
        <v>2060000</v>
      </c>
      <c r="AE2339" s="2">
        <v>46148.442858796298</v>
      </c>
      <c r="AG2339" s="2">
        <v>181121</v>
      </c>
    </row>
    <row r="2340" spans="1:33" ht="60" x14ac:dyDescent="0.25">
      <c r="A2340" s="2" t="s">
        <v>25263</v>
      </c>
      <c r="B2340" s="2" t="s">
        <v>24754</v>
      </c>
      <c r="C2340" s="2" t="s">
        <v>25264</v>
      </c>
      <c r="F2340" s="2" t="s">
        <v>14243</v>
      </c>
      <c r="G2340" s="2" t="s">
        <v>14244</v>
      </c>
      <c r="H2340" s="2" t="s">
        <v>14245</v>
      </c>
      <c r="I2340" s="2" t="s">
        <v>25265</v>
      </c>
      <c r="J2340" s="2" t="s">
        <v>28</v>
      </c>
      <c r="K2340" s="2" t="s">
        <v>78</v>
      </c>
      <c r="L2340" s="2" t="s">
        <v>523</v>
      </c>
      <c r="M2340" s="2" t="s">
        <v>524</v>
      </c>
      <c r="N2340" s="2" t="s">
        <v>5179</v>
      </c>
      <c r="O2340" s="2" t="s">
        <v>32</v>
      </c>
      <c r="P2340" s="24">
        <v>0</v>
      </c>
      <c r="Q2340" s="24">
        <v>2</v>
      </c>
      <c r="R2340" s="27" t="s">
        <v>1568</v>
      </c>
      <c r="S2340" s="28" t="s">
        <v>1585</v>
      </c>
      <c r="T2340" s="2" t="s">
        <v>38</v>
      </c>
      <c r="U2340" s="2">
        <v>2060000</v>
      </c>
      <c r="V2340" s="2" t="s">
        <v>24754</v>
      </c>
      <c r="W2340" s="2" t="s">
        <v>34</v>
      </c>
      <c r="X2340" s="58" t="s">
        <v>24754</v>
      </c>
      <c r="Z2340" s="2">
        <v>2060000</v>
      </c>
      <c r="AB2340" s="58">
        <v>46147.465069444443</v>
      </c>
      <c r="AC2340" s="2">
        <v>0</v>
      </c>
      <c r="AD2340" s="104">
        <v>2060000</v>
      </c>
      <c r="AE2340" s="2">
        <v>46147.465069444443</v>
      </c>
      <c r="AG2340" s="2">
        <v>180489</v>
      </c>
    </row>
    <row r="2341" spans="1:33" ht="45" x14ac:dyDescent="0.25">
      <c r="A2341" s="2" t="s">
        <v>24777</v>
      </c>
      <c r="B2341" s="2" t="s">
        <v>24754</v>
      </c>
      <c r="C2341" s="2" t="s">
        <v>24778</v>
      </c>
      <c r="F2341" s="2" t="s">
        <v>24779</v>
      </c>
      <c r="G2341" s="2" t="s">
        <v>24780</v>
      </c>
      <c r="H2341" s="2" t="s">
        <v>12451</v>
      </c>
      <c r="I2341" s="2" t="s">
        <v>22777</v>
      </c>
      <c r="J2341" s="2" t="s">
        <v>28</v>
      </c>
      <c r="K2341" s="2" t="s">
        <v>68</v>
      </c>
      <c r="L2341" s="2" t="s">
        <v>99</v>
      </c>
      <c r="M2341" s="2" t="s">
        <v>22778</v>
      </c>
      <c r="N2341" s="2" t="s">
        <v>22779</v>
      </c>
      <c r="O2341" s="2" t="s">
        <v>32</v>
      </c>
      <c r="P2341" s="24">
        <v>0</v>
      </c>
      <c r="Q2341" s="24">
        <v>1</v>
      </c>
      <c r="R2341" s="27" t="s">
        <v>1568</v>
      </c>
      <c r="S2341" s="28" t="s">
        <v>1589</v>
      </c>
      <c r="T2341" s="2" t="s">
        <v>33</v>
      </c>
      <c r="U2341" s="2">
        <v>412000</v>
      </c>
      <c r="V2341" s="2" t="s">
        <v>24463</v>
      </c>
      <c r="W2341" s="2" t="s">
        <v>34</v>
      </c>
      <c r="X2341" s="58" t="s">
        <v>28201</v>
      </c>
      <c r="Z2341" s="2">
        <v>412000</v>
      </c>
      <c r="AB2341" s="58">
        <v>46154.468622685185</v>
      </c>
      <c r="AC2341" s="2">
        <v>0</v>
      </c>
      <c r="AD2341" s="104">
        <v>412000</v>
      </c>
      <c r="AE2341" s="2">
        <v>46154.468622685185</v>
      </c>
      <c r="AG2341" s="2">
        <v>186672</v>
      </c>
    </row>
    <row r="2342" spans="1:33" ht="60" x14ac:dyDescent="0.25">
      <c r="A2342" s="2" t="s">
        <v>25266</v>
      </c>
      <c r="B2342" s="2" t="s">
        <v>24754</v>
      </c>
      <c r="C2342" s="2" t="s">
        <v>25267</v>
      </c>
      <c r="F2342" s="2" t="s">
        <v>2032</v>
      </c>
      <c r="G2342" s="2" t="s">
        <v>3819</v>
      </c>
      <c r="H2342" s="2" t="s">
        <v>3820</v>
      </c>
      <c r="I2342" s="2" t="s">
        <v>21624</v>
      </c>
      <c r="J2342" s="2" t="s">
        <v>28</v>
      </c>
      <c r="K2342" s="2" t="s">
        <v>78</v>
      </c>
      <c r="L2342" s="2" t="s">
        <v>503</v>
      </c>
      <c r="M2342" s="2" t="s">
        <v>504</v>
      </c>
      <c r="N2342" s="2" t="s">
        <v>3821</v>
      </c>
      <c r="O2342" s="2" t="s">
        <v>705</v>
      </c>
      <c r="P2342" s="24">
        <v>0</v>
      </c>
      <c r="Q2342" s="24">
        <v>0</v>
      </c>
      <c r="R2342" s="27" t="s">
        <v>1578</v>
      </c>
      <c r="S2342" s="28" t="s">
        <v>1585</v>
      </c>
      <c r="T2342" s="2" t="s">
        <v>38</v>
      </c>
      <c r="U2342" s="2">
        <v>0</v>
      </c>
      <c r="V2342" s="2" t="s">
        <v>24754</v>
      </c>
      <c r="W2342" s="2" t="s">
        <v>34</v>
      </c>
      <c r="AC2342" s="2">
        <v>0</v>
      </c>
      <c r="AD2342" s="104"/>
    </row>
    <row r="2343" spans="1:33" ht="45" x14ac:dyDescent="0.25">
      <c r="A2343" s="2" t="s">
        <v>24781</v>
      </c>
      <c r="B2343" s="2" t="s">
        <v>24754</v>
      </c>
      <c r="C2343" s="2" t="s">
        <v>24782</v>
      </c>
      <c r="F2343" s="2" t="s">
        <v>24670</v>
      </c>
      <c r="G2343" s="2" t="s">
        <v>24671</v>
      </c>
      <c r="H2343" s="2" t="s">
        <v>6695</v>
      </c>
      <c r="I2343" s="2" t="s">
        <v>24703</v>
      </c>
      <c r="J2343" s="2" t="s">
        <v>28</v>
      </c>
      <c r="K2343" s="2" t="s">
        <v>78</v>
      </c>
      <c r="L2343" s="2" t="s">
        <v>523</v>
      </c>
      <c r="M2343" s="2" t="s">
        <v>524</v>
      </c>
      <c r="N2343" s="2" t="s">
        <v>5179</v>
      </c>
      <c r="O2343" s="2" t="s">
        <v>705</v>
      </c>
      <c r="P2343" s="24">
        <v>0</v>
      </c>
      <c r="Q2343" s="24">
        <v>0</v>
      </c>
      <c r="R2343" s="27" t="s">
        <v>1578</v>
      </c>
      <c r="S2343" s="28" t="s">
        <v>1589</v>
      </c>
      <c r="T2343" s="2" t="s">
        <v>33</v>
      </c>
      <c r="U2343" s="2">
        <v>0</v>
      </c>
      <c r="V2343" s="2" t="s">
        <v>24582</v>
      </c>
      <c r="W2343" s="2" t="s">
        <v>34</v>
      </c>
      <c r="AC2343" s="2">
        <v>0</v>
      </c>
      <c r="AD2343" s="104"/>
    </row>
    <row r="2344" spans="1:33" ht="60" x14ac:dyDescent="0.25">
      <c r="A2344" s="2" t="s">
        <v>25268</v>
      </c>
      <c r="B2344" s="2" t="s">
        <v>24754</v>
      </c>
      <c r="C2344" s="2" t="s">
        <v>25269</v>
      </c>
      <c r="F2344" s="2" t="s">
        <v>24791</v>
      </c>
      <c r="G2344" s="2" t="s">
        <v>24792</v>
      </c>
      <c r="H2344" s="2" t="s">
        <v>18652</v>
      </c>
      <c r="I2344" s="2" t="s">
        <v>24793</v>
      </c>
      <c r="J2344" s="2" t="s">
        <v>28</v>
      </c>
      <c r="K2344" s="2" t="s">
        <v>78</v>
      </c>
      <c r="L2344" s="2" t="s">
        <v>202</v>
      </c>
      <c r="M2344" s="2" t="s">
        <v>203</v>
      </c>
      <c r="N2344" s="2" t="s">
        <v>3691</v>
      </c>
      <c r="O2344" s="2" t="s">
        <v>705</v>
      </c>
      <c r="P2344" s="24">
        <v>0</v>
      </c>
      <c r="Q2344" s="24">
        <v>0</v>
      </c>
      <c r="R2344" s="27" t="s">
        <v>1578</v>
      </c>
      <c r="S2344" s="28" t="s">
        <v>1585</v>
      </c>
      <c r="T2344" s="2" t="s">
        <v>38</v>
      </c>
      <c r="U2344" s="2">
        <v>0</v>
      </c>
      <c r="V2344" s="2" t="s">
        <v>24754</v>
      </c>
      <c r="W2344" s="2" t="s">
        <v>34</v>
      </c>
      <c r="AC2344" s="2">
        <v>0</v>
      </c>
      <c r="AD2344" s="104"/>
    </row>
    <row r="2345" spans="1:33" ht="45" x14ac:dyDescent="0.25">
      <c r="A2345" s="2" t="s">
        <v>24783</v>
      </c>
      <c r="B2345" s="2" t="s">
        <v>24754</v>
      </c>
      <c r="C2345" s="2" t="s">
        <v>24784</v>
      </c>
      <c r="F2345" s="2" t="s">
        <v>24785</v>
      </c>
      <c r="G2345" s="2" t="s">
        <v>24786</v>
      </c>
      <c r="H2345" s="2" t="s">
        <v>24787</v>
      </c>
      <c r="I2345" s="2" t="s">
        <v>24788</v>
      </c>
      <c r="J2345" s="2" t="s">
        <v>28</v>
      </c>
      <c r="K2345" s="2" t="s">
        <v>72</v>
      </c>
      <c r="L2345" s="2" t="s">
        <v>101</v>
      </c>
      <c r="M2345" s="2" t="s">
        <v>102</v>
      </c>
      <c r="N2345" s="2" t="s">
        <v>3925</v>
      </c>
      <c r="O2345" s="2" t="s">
        <v>32</v>
      </c>
      <c r="P2345" s="24">
        <v>0</v>
      </c>
      <c r="Q2345" s="24">
        <v>1</v>
      </c>
      <c r="R2345" s="27" t="s">
        <v>1568</v>
      </c>
      <c r="S2345" s="28" t="s">
        <v>1589</v>
      </c>
      <c r="T2345" s="2" t="s">
        <v>33</v>
      </c>
      <c r="U2345" s="2">
        <v>412000</v>
      </c>
      <c r="V2345" s="2" t="s">
        <v>24754</v>
      </c>
      <c r="W2345" s="2" t="s">
        <v>34</v>
      </c>
      <c r="X2345" s="58" t="s">
        <v>24754</v>
      </c>
      <c r="Z2345" s="2">
        <v>412000</v>
      </c>
      <c r="AB2345" s="58">
        <v>46147.877835648149</v>
      </c>
      <c r="AC2345" s="2">
        <v>0</v>
      </c>
      <c r="AD2345" s="104">
        <v>412000</v>
      </c>
      <c r="AE2345" s="2">
        <v>46147.877835648149</v>
      </c>
      <c r="AG2345" s="2">
        <v>180551</v>
      </c>
    </row>
    <row r="2346" spans="1:33" ht="45" x14ac:dyDescent="0.25">
      <c r="A2346" s="2" t="s">
        <v>24789</v>
      </c>
      <c r="B2346" s="2" t="s">
        <v>24754</v>
      </c>
      <c r="C2346" s="2" t="s">
        <v>24790</v>
      </c>
      <c r="F2346" s="2" t="s">
        <v>24791</v>
      </c>
      <c r="G2346" s="2" t="s">
        <v>24792</v>
      </c>
      <c r="H2346" s="2" t="s">
        <v>18652</v>
      </c>
      <c r="I2346" s="2" t="s">
        <v>24793</v>
      </c>
      <c r="J2346" s="2" t="s">
        <v>28</v>
      </c>
      <c r="K2346" s="2" t="s">
        <v>78</v>
      </c>
      <c r="L2346" s="2" t="s">
        <v>202</v>
      </c>
      <c r="M2346" s="2" t="s">
        <v>203</v>
      </c>
      <c r="N2346" s="2" t="s">
        <v>3691</v>
      </c>
      <c r="O2346" s="2" t="s">
        <v>32</v>
      </c>
      <c r="P2346" s="24">
        <v>0</v>
      </c>
      <c r="Q2346" s="24">
        <v>1</v>
      </c>
      <c r="R2346" s="27" t="s">
        <v>1568</v>
      </c>
      <c r="S2346" s="28" t="s">
        <v>1589</v>
      </c>
      <c r="T2346" s="2" t="s">
        <v>33</v>
      </c>
      <c r="U2346" s="2">
        <v>412000</v>
      </c>
      <c r="V2346" s="2" t="s">
        <v>24754</v>
      </c>
      <c r="W2346" s="2" t="s">
        <v>34</v>
      </c>
      <c r="X2346" s="58" t="s">
        <v>24463</v>
      </c>
      <c r="Z2346" s="2">
        <v>412000</v>
      </c>
      <c r="AB2346" s="58">
        <v>46149.682662037034</v>
      </c>
      <c r="AC2346" s="2">
        <v>0</v>
      </c>
      <c r="AD2346" s="104">
        <v>412000</v>
      </c>
      <c r="AE2346" s="2">
        <v>46149.682662037034</v>
      </c>
      <c r="AG2346" s="2">
        <v>180662</v>
      </c>
    </row>
    <row r="2347" spans="1:33" ht="45" x14ac:dyDescent="0.25">
      <c r="A2347" s="2" t="s">
        <v>25503</v>
      </c>
      <c r="B2347" s="2" t="s">
        <v>24754</v>
      </c>
      <c r="C2347" s="2" t="s">
        <v>25504</v>
      </c>
      <c r="F2347" s="2" t="s">
        <v>18594</v>
      </c>
      <c r="G2347" s="2" t="s">
        <v>18595</v>
      </c>
      <c r="H2347" s="2" t="s">
        <v>9798</v>
      </c>
      <c r="I2347" s="2" t="s">
        <v>20913</v>
      </c>
      <c r="J2347" s="2" t="s">
        <v>28</v>
      </c>
      <c r="K2347" s="2" t="s">
        <v>29</v>
      </c>
      <c r="L2347" s="2" t="s">
        <v>394</v>
      </c>
      <c r="M2347" s="2" t="s">
        <v>395</v>
      </c>
      <c r="N2347" s="2" t="s">
        <v>5043</v>
      </c>
      <c r="O2347" s="2" t="s">
        <v>705</v>
      </c>
      <c r="P2347" s="24">
        <v>0</v>
      </c>
      <c r="Q2347" s="24">
        <v>0</v>
      </c>
      <c r="R2347" s="27" t="s">
        <v>1578</v>
      </c>
      <c r="S2347" s="28" t="s">
        <v>1583</v>
      </c>
      <c r="T2347" s="2" t="s">
        <v>130</v>
      </c>
      <c r="U2347" s="2">
        <v>0</v>
      </c>
      <c r="V2347" s="2" t="s">
        <v>24754</v>
      </c>
      <c r="W2347" s="2" t="s">
        <v>34</v>
      </c>
      <c r="AC2347" s="2">
        <v>0</v>
      </c>
      <c r="AD2347" s="104"/>
    </row>
    <row r="2348" spans="1:33" ht="60" x14ac:dyDescent="0.25">
      <c r="A2348" s="2" t="s">
        <v>25270</v>
      </c>
      <c r="B2348" s="2" t="s">
        <v>24754</v>
      </c>
      <c r="C2348" s="2" t="s">
        <v>25271</v>
      </c>
      <c r="F2348" s="2" t="s">
        <v>25272</v>
      </c>
      <c r="G2348" s="2" t="s">
        <v>25273</v>
      </c>
      <c r="H2348" s="2" t="s">
        <v>25274</v>
      </c>
      <c r="I2348" s="2" t="s">
        <v>25275</v>
      </c>
      <c r="J2348" s="2" t="s">
        <v>28</v>
      </c>
      <c r="K2348" s="2" t="s">
        <v>173</v>
      </c>
      <c r="L2348" s="2" t="s">
        <v>310</v>
      </c>
      <c r="M2348" s="2" t="s">
        <v>311</v>
      </c>
      <c r="N2348" s="2" t="s">
        <v>4954</v>
      </c>
      <c r="O2348" s="2" t="s">
        <v>32</v>
      </c>
      <c r="P2348" s="24">
        <v>0</v>
      </c>
      <c r="Q2348" s="24">
        <v>1</v>
      </c>
      <c r="R2348" s="27" t="s">
        <v>1568</v>
      </c>
      <c r="S2348" s="28" t="s">
        <v>1585</v>
      </c>
      <c r="T2348" s="2" t="s">
        <v>38</v>
      </c>
      <c r="U2348" s="2">
        <v>2060000</v>
      </c>
      <c r="V2348" s="2" t="s">
        <v>24754</v>
      </c>
      <c r="W2348" s="2" t="s">
        <v>34</v>
      </c>
      <c r="X2348" s="58" t="s">
        <v>24582</v>
      </c>
      <c r="Z2348" s="2">
        <v>2060000</v>
      </c>
      <c r="AB2348" s="58">
        <v>46148.371574074074</v>
      </c>
      <c r="AC2348" s="2">
        <v>0</v>
      </c>
      <c r="AD2348" s="104">
        <v>2060000</v>
      </c>
      <c r="AE2348" s="2">
        <v>46148.371574074074</v>
      </c>
      <c r="AG2348" s="2">
        <v>181120</v>
      </c>
    </row>
    <row r="2349" spans="1:33" ht="60" x14ac:dyDescent="0.25">
      <c r="A2349" s="2" t="s">
        <v>25276</v>
      </c>
      <c r="B2349" s="2" t="s">
        <v>24754</v>
      </c>
      <c r="C2349" s="2" t="s">
        <v>25277</v>
      </c>
      <c r="F2349" s="2" t="s">
        <v>24296</v>
      </c>
      <c r="G2349" s="2" t="s">
        <v>24297</v>
      </c>
      <c r="H2349" s="2" t="s">
        <v>13072</v>
      </c>
      <c r="I2349" s="2" t="s">
        <v>24298</v>
      </c>
      <c r="J2349" s="2" t="s">
        <v>28</v>
      </c>
      <c r="K2349" s="2" t="s">
        <v>78</v>
      </c>
      <c r="L2349" s="2" t="s">
        <v>208</v>
      </c>
      <c r="M2349" s="2" t="s">
        <v>330</v>
      </c>
      <c r="N2349" s="2" t="s">
        <v>4057</v>
      </c>
      <c r="O2349" s="2" t="s">
        <v>19490</v>
      </c>
      <c r="P2349" s="24">
        <v>1</v>
      </c>
      <c r="Q2349" s="24">
        <v>0</v>
      </c>
      <c r="R2349" s="27" t="s">
        <v>1579</v>
      </c>
      <c r="S2349" s="28" t="s">
        <v>1585</v>
      </c>
      <c r="T2349" s="2" t="s">
        <v>38</v>
      </c>
      <c r="U2349" s="2">
        <v>2060000</v>
      </c>
      <c r="V2349" s="2" t="s">
        <v>28401</v>
      </c>
      <c r="W2349" s="2" t="s">
        <v>34</v>
      </c>
      <c r="X2349" s="58" t="s">
        <v>28081</v>
      </c>
      <c r="Y2349" s="2" t="s">
        <v>39</v>
      </c>
      <c r="Z2349" s="2">
        <v>2060000</v>
      </c>
      <c r="AA2349" s="2" t="s">
        <v>40</v>
      </c>
      <c r="AB2349" s="58">
        <v>46155.612650462965</v>
      </c>
      <c r="AC2349" s="2">
        <v>0</v>
      </c>
      <c r="AD2349" s="104">
        <v>2060000</v>
      </c>
      <c r="AE2349" s="2">
        <v>46155.612650462965</v>
      </c>
      <c r="AG2349" s="2">
        <v>186907</v>
      </c>
    </row>
    <row r="2350" spans="1:33" ht="45" x14ac:dyDescent="0.25">
      <c r="A2350" s="2" t="s">
        <v>25589</v>
      </c>
      <c r="B2350" s="2" t="s">
        <v>24754</v>
      </c>
      <c r="C2350" s="2" t="s">
        <v>25590</v>
      </c>
      <c r="F2350" s="2" t="s">
        <v>19708</v>
      </c>
      <c r="G2350" s="2" t="s">
        <v>19709</v>
      </c>
      <c r="H2350" s="2" t="s">
        <v>19710</v>
      </c>
      <c r="I2350" s="2" t="s">
        <v>19711</v>
      </c>
      <c r="J2350" s="2" t="s">
        <v>28</v>
      </c>
      <c r="K2350" s="2" t="s">
        <v>173</v>
      </c>
      <c r="L2350" s="2" t="s">
        <v>750</v>
      </c>
      <c r="M2350" s="2" t="s">
        <v>448</v>
      </c>
      <c r="N2350" s="2" t="s">
        <v>6482</v>
      </c>
      <c r="O2350" s="2" t="s">
        <v>797</v>
      </c>
      <c r="P2350" s="24">
        <v>0</v>
      </c>
      <c r="Q2350" s="24">
        <v>0</v>
      </c>
      <c r="R2350" s="27" t="s">
        <v>1580</v>
      </c>
      <c r="S2350" s="28" t="s">
        <v>1582</v>
      </c>
      <c r="T2350" s="2" t="s">
        <v>160</v>
      </c>
      <c r="U2350" s="2">
        <v>4120000000</v>
      </c>
      <c r="V2350" s="2" t="s">
        <v>27575</v>
      </c>
      <c r="W2350" s="2" t="s">
        <v>34</v>
      </c>
      <c r="AC2350" s="2">
        <v>0</v>
      </c>
      <c r="AD2350" s="104"/>
    </row>
    <row r="2351" spans="1:33" ht="60" x14ac:dyDescent="0.25">
      <c r="A2351" s="2" t="s">
        <v>25278</v>
      </c>
      <c r="B2351" s="2" t="s">
        <v>24754</v>
      </c>
      <c r="C2351" s="2" t="s">
        <v>25279</v>
      </c>
      <c r="F2351" s="2" t="s">
        <v>430</v>
      </c>
      <c r="G2351" s="2" t="s">
        <v>4100</v>
      </c>
      <c r="H2351" s="2" t="s">
        <v>4101</v>
      </c>
      <c r="I2351" s="2" t="s">
        <v>23145</v>
      </c>
      <c r="J2351" s="2" t="s">
        <v>28</v>
      </c>
      <c r="K2351" s="2" t="s">
        <v>61</v>
      </c>
      <c r="L2351" s="2" t="s">
        <v>108</v>
      </c>
      <c r="M2351" s="2" t="s">
        <v>18338</v>
      </c>
      <c r="N2351" s="2" t="s">
        <v>18339</v>
      </c>
      <c r="O2351" s="2" t="s">
        <v>32</v>
      </c>
      <c r="P2351" s="24">
        <v>0</v>
      </c>
      <c r="Q2351" s="24">
        <v>2</v>
      </c>
      <c r="R2351" s="27" t="s">
        <v>1568</v>
      </c>
      <c r="S2351" s="28" t="s">
        <v>1585</v>
      </c>
      <c r="T2351" s="2" t="s">
        <v>38</v>
      </c>
      <c r="U2351" s="2">
        <v>2060000</v>
      </c>
      <c r="V2351" s="2" t="s">
        <v>24754</v>
      </c>
      <c r="W2351" s="2" t="s">
        <v>34</v>
      </c>
      <c r="X2351" s="58" t="s">
        <v>24582</v>
      </c>
      <c r="Z2351" s="2">
        <v>2060000</v>
      </c>
      <c r="AB2351" s="58">
        <v>46148.659594907411</v>
      </c>
      <c r="AC2351" s="2">
        <v>0</v>
      </c>
      <c r="AD2351" s="104">
        <v>2060000</v>
      </c>
      <c r="AE2351" s="2">
        <v>46148.659594907411</v>
      </c>
      <c r="AG2351" s="2">
        <v>180244</v>
      </c>
    </row>
    <row r="2352" spans="1:33" ht="45" x14ac:dyDescent="0.25">
      <c r="A2352" s="2" t="s">
        <v>24794</v>
      </c>
      <c r="B2352" s="2" t="s">
        <v>24754</v>
      </c>
      <c r="C2352" s="2" t="s">
        <v>24795</v>
      </c>
      <c r="F2352" s="2" t="s">
        <v>24796</v>
      </c>
      <c r="G2352" s="2" t="s">
        <v>24797</v>
      </c>
      <c r="H2352" s="2" t="s">
        <v>24798</v>
      </c>
      <c r="I2352" s="2" t="s">
        <v>24799</v>
      </c>
      <c r="J2352" s="2" t="s">
        <v>28</v>
      </c>
      <c r="K2352" s="2" t="s">
        <v>173</v>
      </c>
      <c r="L2352" s="2" t="s">
        <v>218</v>
      </c>
      <c r="M2352" s="2" t="s">
        <v>641</v>
      </c>
      <c r="N2352" s="2" t="s">
        <v>4250</v>
      </c>
      <c r="O2352" s="2" t="s">
        <v>32</v>
      </c>
      <c r="P2352" s="24">
        <v>0</v>
      </c>
      <c r="Q2352" s="24">
        <v>1</v>
      </c>
      <c r="R2352" s="27" t="s">
        <v>1568</v>
      </c>
      <c r="S2352" s="28" t="s">
        <v>1589</v>
      </c>
      <c r="T2352" s="2" t="s">
        <v>33</v>
      </c>
      <c r="U2352" s="2">
        <v>412000</v>
      </c>
      <c r="V2352" s="2" t="s">
        <v>24754</v>
      </c>
      <c r="W2352" s="2" t="s">
        <v>34</v>
      </c>
      <c r="X2352" s="58" t="s">
        <v>24463</v>
      </c>
      <c r="Z2352" s="2">
        <v>412000</v>
      </c>
      <c r="AB2352" s="58">
        <v>46149.49927083333</v>
      </c>
      <c r="AC2352" s="2">
        <v>0</v>
      </c>
      <c r="AD2352" s="104">
        <v>412000</v>
      </c>
      <c r="AE2352" s="2">
        <v>46149.49927083333</v>
      </c>
      <c r="AG2352" s="2">
        <v>180255</v>
      </c>
    </row>
    <row r="2353" spans="1:33" ht="60" x14ac:dyDescent="0.25">
      <c r="A2353" s="2" t="s">
        <v>25280</v>
      </c>
      <c r="B2353" s="2" t="s">
        <v>24754</v>
      </c>
      <c r="C2353" s="2" t="s">
        <v>25281</v>
      </c>
      <c r="F2353" s="2" t="s">
        <v>12062</v>
      </c>
      <c r="G2353" s="2" t="s">
        <v>12063</v>
      </c>
      <c r="H2353" s="2" t="s">
        <v>11697</v>
      </c>
      <c r="I2353" s="2" t="s">
        <v>23077</v>
      </c>
      <c r="J2353" s="2" t="s">
        <v>28</v>
      </c>
      <c r="K2353" s="2" t="s">
        <v>61</v>
      </c>
      <c r="L2353" s="2" t="s">
        <v>108</v>
      </c>
      <c r="M2353" s="2" t="s">
        <v>18338</v>
      </c>
      <c r="N2353" s="2" t="s">
        <v>18339</v>
      </c>
      <c r="O2353" s="2" t="s">
        <v>32</v>
      </c>
      <c r="P2353" s="24">
        <v>0</v>
      </c>
      <c r="Q2353" s="24">
        <v>18</v>
      </c>
      <c r="R2353" s="27" t="s">
        <v>1568</v>
      </c>
      <c r="S2353" s="28" t="s">
        <v>1585</v>
      </c>
      <c r="T2353" s="2" t="s">
        <v>38</v>
      </c>
      <c r="U2353" s="2">
        <v>2060000</v>
      </c>
      <c r="V2353" s="2" t="s">
        <v>24754</v>
      </c>
      <c r="W2353" s="2" t="s">
        <v>34</v>
      </c>
      <c r="X2353" s="58" t="s">
        <v>24582</v>
      </c>
      <c r="Z2353" s="2">
        <v>2060000</v>
      </c>
      <c r="AB2353" s="58">
        <v>46148.659259259257</v>
      </c>
      <c r="AC2353" s="2">
        <v>0</v>
      </c>
      <c r="AD2353" s="104">
        <v>2060000</v>
      </c>
      <c r="AE2353" s="2">
        <v>46148.659259259257</v>
      </c>
      <c r="AG2353" s="2">
        <v>180245</v>
      </c>
    </row>
    <row r="2354" spans="1:33" ht="45" x14ac:dyDescent="0.25">
      <c r="A2354" s="2" t="s">
        <v>24800</v>
      </c>
      <c r="B2354" s="2" t="s">
        <v>24754</v>
      </c>
      <c r="C2354" s="2" t="s">
        <v>24801</v>
      </c>
      <c r="F2354" s="2" t="s">
        <v>24802</v>
      </c>
      <c r="G2354" s="2" t="s">
        <v>24803</v>
      </c>
      <c r="H2354" s="2" t="s">
        <v>24804</v>
      </c>
      <c r="I2354" s="2" t="s">
        <v>24805</v>
      </c>
      <c r="J2354" s="2" t="s">
        <v>28</v>
      </c>
      <c r="K2354" s="2" t="s">
        <v>78</v>
      </c>
      <c r="L2354" s="2" t="s">
        <v>177</v>
      </c>
      <c r="M2354" s="2" t="s">
        <v>178</v>
      </c>
      <c r="N2354" s="2" t="s">
        <v>4392</v>
      </c>
      <c r="O2354" s="3" t="s">
        <v>19606</v>
      </c>
      <c r="P2354" s="24">
        <v>0</v>
      </c>
      <c r="Q2354" s="24">
        <v>0</v>
      </c>
      <c r="R2354" s="27" t="s">
        <v>1578</v>
      </c>
      <c r="S2354" s="28" t="s">
        <v>1589</v>
      </c>
      <c r="T2354" s="2" t="s">
        <v>33</v>
      </c>
      <c r="U2354" s="2">
        <v>0</v>
      </c>
      <c r="V2354" s="2" t="s">
        <v>26447</v>
      </c>
      <c r="W2354" s="2" t="s">
        <v>34</v>
      </c>
      <c r="X2354" s="58" t="s">
        <v>26447</v>
      </c>
      <c r="Y2354" s="2" t="s">
        <v>87</v>
      </c>
      <c r="AA2354" s="2" t="s">
        <v>88</v>
      </c>
      <c r="AB2354" s="58">
        <v>46164.658101851855</v>
      </c>
      <c r="AC2354" s="2">
        <v>0</v>
      </c>
      <c r="AD2354" s="104"/>
      <c r="AE2354" s="2">
        <v>46164.658101851855</v>
      </c>
      <c r="AG2354" s="2">
        <v>180203</v>
      </c>
    </row>
    <row r="2355" spans="1:33" ht="60" x14ac:dyDescent="0.25">
      <c r="A2355" s="2" t="s">
        <v>25282</v>
      </c>
      <c r="B2355" s="2" t="s">
        <v>24754</v>
      </c>
      <c r="C2355" s="2" t="s">
        <v>25283</v>
      </c>
      <c r="D2355" s="2" t="s">
        <v>20542</v>
      </c>
      <c r="E2355" s="2" t="s">
        <v>20543</v>
      </c>
      <c r="F2355" s="2" t="s">
        <v>25284</v>
      </c>
      <c r="G2355" s="2" t="s">
        <v>25285</v>
      </c>
      <c r="H2355" s="2" t="s">
        <v>25286</v>
      </c>
      <c r="I2355" s="2" t="s">
        <v>20545</v>
      </c>
      <c r="J2355" s="2" t="s">
        <v>28</v>
      </c>
      <c r="K2355" s="2" t="s">
        <v>29</v>
      </c>
      <c r="L2355" s="2" t="s">
        <v>225</v>
      </c>
      <c r="M2355" s="2" t="s">
        <v>226</v>
      </c>
      <c r="N2355" s="2" t="s">
        <v>4608</v>
      </c>
      <c r="O2355" s="2" t="s">
        <v>32</v>
      </c>
      <c r="P2355" s="24">
        <v>0</v>
      </c>
      <c r="Q2355" s="24">
        <v>1</v>
      </c>
      <c r="R2355" s="27" t="s">
        <v>1568</v>
      </c>
      <c r="S2355" s="28" t="s">
        <v>1585</v>
      </c>
      <c r="T2355" s="2" t="s">
        <v>38</v>
      </c>
      <c r="U2355" s="2">
        <v>0</v>
      </c>
      <c r="V2355" s="2" t="s">
        <v>29679</v>
      </c>
      <c r="W2355" s="2" t="s">
        <v>34</v>
      </c>
      <c r="X2355" s="58" t="s">
        <v>24582</v>
      </c>
      <c r="Z2355" s="2">
        <v>2060000</v>
      </c>
      <c r="AB2355" s="58">
        <v>46148.43712962963</v>
      </c>
      <c r="AC2355" s="2">
        <v>0</v>
      </c>
      <c r="AD2355" s="104">
        <v>2060000</v>
      </c>
      <c r="AE2355" s="2">
        <v>46148.43712962963</v>
      </c>
      <c r="AG2355" s="2">
        <v>181358</v>
      </c>
    </row>
    <row r="2356" spans="1:33" ht="60" x14ac:dyDescent="0.25">
      <c r="A2356" s="2" t="s">
        <v>25287</v>
      </c>
      <c r="B2356" s="2" t="s">
        <v>24754</v>
      </c>
      <c r="C2356" s="2" t="s">
        <v>25288</v>
      </c>
      <c r="F2356" s="2" t="s">
        <v>1765</v>
      </c>
      <c r="G2356" s="2" t="s">
        <v>4712</v>
      </c>
      <c r="H2356" s="2" t="s">
        <v>4713</v>
      </c>
      <c r="I2356" s="2" t="s">
        <v>19492</v>
      </c>
      <c r="J2356" s="2" t="s">
        <v>28</v>
      </c>
      <c r="K2356" s="2" t="s">
        <v>48</v>
      </c>
      <c r="L2356" s="2" t="s">
        <v>49</v>
      </c>
      <c r="M2356" s="2" t="s">
        <v>50</v>
      </c>
      <c r="N2356" s="2" t="s">
        <v>4706</v>
      </c>
      <c r="O2356" s="2" t="s">
        <v>705</v>
      </c>
      <c r="P2356" s="24">
        <v>0</v>
      </c>
      <c r="Q2356" s="24">
        <v>0</v>
      </c>
      <c r="R2356" s="27" t="s">
        <v>1578</v>
      </c>
      <c r="S2356" s="28" t="s">
        <v>1585</v>
      </c>
      <c r="T2356" s="2" t="s">
        <v>38</v>
      </c>
      <c r="U2356" s="2">
        <v>0</v>
      </c>
      <c r="V2356" s="2" t="s">
        <v>24754</v>
      </c>
      <c r="W2356" s="2" t="s">
        <v>34</v>
      </c>
      <c r="AC2356" s="2">
        <v>0</v>
      </c>
      <c r="AD2356" s="104"/>
    </row>
    <row r="2357" spans="1:33" ht="60" x14ac:dyDescent="0.25">
      <c r="A2357" s="2" t="s">
        <v>25289</v>
      </c>
      <c r="B2357" s="2" t="s">
        <v>24754</v>
      </c>
      <c r="C2357" s="2" t="s">
        <v>25290</v>
      </c>
      <c r="F2357" s="2" t="s">
        <v>18354</v>
      </c>
      <c r="G2357" s="2" t="s">
        <v>18355</v>
      </c>
      <c r="H2357" s="2" t="s">
        <v>18356</v>
      </c>
      <c r="I2357" s="2" t="s">
        <v>25291</v>
      </c>
      <c r="J2357" s="2" t="s">
        <v>28</v>
      </c>
      <c r="K2357" s="2" t="s">
        <v>61</v>
      </c>
      <c r="L2357" s="2" t="s">
        <v>431</v>
      </c>
      <c r="M2357" s="2" t="s">
        <v>432</v>
      </c>
      <c r="N2357" s="2" t="s">
        <v>3211</v>
      </c>
      <c r="O2357" s="3" t="s">
        <v>32</v>
      </c>
      <c r="P2357" s="24">
        <v>0</v>
      </c>
      <c r="Q2357" s="24">
        <v>2</v>
      </c>
      <c r="R2357" s="27" t="s">
        <v>1568</v>
      </c>
      <c r="S2357" s="28" t="s">
        <v>1585</v>
      </c>
      <c r="T2357" s="2" t="s">
        <v>38</v>
      </c>
      <c r="U2357" s="2">
        <v>2060000</v>
      </c>
      <c r="V2357" s="2" t="s">
        <v>24754</v>
      </c>
      <c r="W2357" s="2" t="s">
        <v>34</v>
      </c>
      <c r="X2357" s="58" t="s">
        <v>24754</v>
      </c>
      <c r="Z2357" s="2">
        <v>2060000</v>
      </c>
      <c r="AB2357" s="58">
        <v>46147.412777777776</v>
      </c>
      <c r="AC2357" s="2">
        <v>0</v>
      </c>
      <c r="AD2357" s="104">
        <v>2060000</v>
      </c>
      <c r="AE2357" s="2">
        <v>46147.412777777776</v>
      </c>
      <c r="AG2357" s="2">
        <v>180088</v>
      </c>
    </row>
    <row r="2358" spans="1:33" ht="45" x14ac:dyDescent="0.25">
      <c r="A2358" s="2" t="s">
        <v>24806</v>
      </c>
      <c r="B2358" s="2" t="s">
        <v>24754</v>
      </c>
      <c r="C2358" s="2" t="s">
        <v>24807</v>
      </c>
      <c r="F2358" s="2" t="s">
        <v>24808</v>
      </c>
      <c r="G2358" s="2" t="s">
        <v>24809</v>
      </c>
      <c r="H2358" s="2" t="s">
        <v>24810</v>
      </c>
      <c r="I2358" s="2" t="s">
        <v>24811</v>
      </c>
      <c r="J2358" s="2" t="s">
        <v>28</v>
      </c>
      <c r="K2358" s="2" t="s">
        <v>173</v>
      </c>
      <c r="L2358" s="2" t="s">
        <v>370</v>
      </c>
      <c r="M2358" s="2" t="s">
        <v>371</v>
      </c>
      <c r="N2358" s="2" t="s">
        <v>3425</v>
      </c>
      <c r="O2358" s="3" t="s">
        <v>32</v>
      </c>
      <c r="P2358" s="24">
        <v>0</v>
      </c>
      <c r="Q2358" s="24">
        <v>1</v>
      </c>
      <c r="R2358" s="27" t="s">
        <v>1568</v>
      </c>
      <c r="S2358" s="28" t="s">
        <v>1589</v>
      </c>
      <c r="T2358" s="2" t="s">
        <v>33</v>
      </c>
      <c r="U2358" s="2">
        <v>412000</v>
      </c>
      <c r="V2358" s="2" t="s">
        <v>24754</v>
      </c>
      <c r="W2358" s="2" t="s">
        <v>34</v>
      </c>
      <c r="X2358" s="58" t="s">
        <v>24754</v>
      </c>
      <c r="Z2358" s="2">
        <v>412000</v>
      </c>
      <c r="AB2358" s="58">
        <v>46147.403773148151</v>
      </c>
      <c r="AC2358" s="2">
        <v>0</v>
      </c>
      <c r="AD2358" s="104">
        <v>412000</v>
      </c>
      <c r="AE2358" s="2">
        <v>46147.403773148151</v>
      </c>
      <c r="AG2358" s="2">
        <v>180133</v>
      </c>
    </row>
    <row r="2359" spans="1:33" ht="45" x14ac:dyDescent="0.25">
      <c r="A2359" s="2" t="s">
        <v>24812</v>
      </c>
      <c r="B2359" s="2" t="s">
        <v>24754</v>
      </c>
      <c r="C2359" s="2" t="s">
        <v>24813</v>
      </c>
      <c r="F2359" s="2" t="s">
        <v>24814</v>
      </c>
      <c r="G2359" s="2" t="s">
        <v>24815</v>
      </c>
      <c r="H2359" s="2" t="s">
        <v>3630</v>
      </c>
      <c r="I2359" s="2" t="s">
        <v>24811</v>
      </c>
      <c r="J2359" s="2" t="s">
        <v>28</v>
      </c>
      <c r="K2359" s="2" t="s">
        <v>173</v>
      </c>
      <c r="L2359" s="2" t="s">
        <v>370</v>
      </c>
      <c r="M2359" s="2" t="s">
        <v>371</v>
      </c>
      <c r="N2359" s="2" t="s">
        <v>3425</v>
      </c>
      <c r="O2359" s="3" t="s">
        <v>32</v>
      </c>
      <c r="P2359" s="24">
        <v>0</v>
      </c>
      <c r="Q2359" s="24">
        <v>1</v>
      </c>
      <c r="R2359" s="27" t="s">
        <v>1568</v>
      </c>
      <c r="S2359" s="28" t="s">
        <v>1589</v>
      </c>
      <c r="T2359" s="2" t="s">
        <v>33</v>
      </c>
      <c r="U2359" s="2">
        <v>412000</v>
      </c>
      <c r="V2359" s="2" t="s">
        <v>24754</v>
      </c>
      <c r="W2359" s="2" t="s">
        <v>34</v>
      </c>
      <c r="X2359" s="58" t="s">
        <v>24754</v>
      </c>
      <c r="Z2359" s="2">
        <v>412000</v>
      </c>
      <c r="AB2359" s="58">
        <v>46147.40483796296</v>
      </c>
      <c r="AC2359" s="2">
        <v>0</v>
      </c>
      <c r="AD2359" s="104">
        <v>412000</v>
      </c>
      <c r="AE2359" s="2">
        <v>46147.40483796296</v>
      </c>
      <c r="AG2359" s="2">
        <v>180134</v>
      </c>
    </row>
    <row r="2360" spans="1:33" ht="60" x14ac:dyDescent="0.25">
      <c r="A2360" s="2" t="s">
        <v>25292</v>
      </c>
      <c r="B2360" s="2" t="s">
        <v>24754</v>
      </c>
      <c r="C2360" s="2" t="s">
        <v>25293</v>
      </c>
      <c r="F2360" s="2" t="s">
        <v>24818</v>
      </c>
      <c r="G2360" s="2" t="s">
        <v>24819</v>
      </c>
      <c r="H2360" s="2" t="s">
        <v>24820</v>
      </c>
      <c r="I2360" s="2" t="s">
        <v>24821</v>
      </c>
      <c r="J2360" s="2" t="s">
        <v>28</v>
      </c>
      <c r="K2360" s="2" t="s">
        <v>173</v>
      </c>
      <c r="L2360" s="2" t="s">
        <v>370</v>
      </c>
      <c r="M2360" s="2" t="s">
        <v>371</v>
      </c>
      <c r="N2360" s="2" t="s">
        <v>3425</v>
      </c>
      <c r="O2360" s="2" t="s">
        <v>32</v>
      </c>
      <c r="P2360" s="24">
        <v>0</v>
      </c>
      <c r="Q2360" s="24">
        <v>1</v>
      </c>
      <c r="R2360" s="27" t="s">
        <v>1568</v>
      </c>
      <c r="S2360" s="28" t="s">
        <v>1585</v>
      </c>
      <c r="T2360" s="2" t="s">
        <v>38</v>
      </c>
      <c r="U2360" s="2">
        <v>2060000</v>
      </c>
      <c r="V2360" s="2" t="s">
        <v>24754</v>
      </c>
      <c r="W2360" s="2" t="s">
        <v>34</v>
      </c>
      <c r="X2360" s="58" t="s">
        <v>24754</v>
      </c>
      <c r="Z2360" s="2">
        <v>2060000</v>
      </c>
      <c r="AB2360" s="58">
        <v>46147.407118055555</v>
      </c>
      <c r="AC2360" s="2">
        <v>0</v>
      </c>
      <c r="AD2360" s="104">
        <v>2060000</v>
      </c>
      <c r="AE2360" s="2">
        <v>46147.407118055555</v>
      </c>
      <c r="AG2360" s="2">
        <v>180137</v>
      </c>
    </row>
    <row r="2361" spans="1:33" ht="45" x14ac:dyDescent="0.25">
      <c r="A2361" s="2" t="s">
        <v>24816</v>
      </c>
      <c r="B2361" s="2" t="s">
        <v>24754</v>
      </c>
      <c r="C2361" s="2" t="s">
        <v>24817</v>
      </c>
      <c r="F2361" s="2" t="s">
        <v>24818</v>
      </c>
      <c r="G2361" s="2" t="s">
        <v>24819</v>
      </c>
      <c r="H2361" s="2" t="s">
        <v>24820</v>
      </c>
      <c r="I2361" s="2" t="s">
        <v>24821</v>
      </c>
      <c r="J2361" s="2" t="s">
        <v>28</v>
      </c>
      <c r="K2361" s="2" t="s">
        <v>173</v>
      </c>
      <c r="L2361" s="2" t="s">
        <v>370</v>
      </c>
      <c r="M2361" s="2" t="s">
        <v>371</v>
      </c>
      <c r="N2361" s="2" t="s">
        <v>3425</v>
      </c>
      <c r="O2361" s="2" t="s">
        <v>32</v>
      </c>
      <c r="P2361" s="24">
        <v>0</v>
      </c>
      <c r="Q2361" s="24">
        <v>1</v>
      </c>
      <c r="R2361" s="27" t="s">
        <v>1568</v>
      </c>
      <c r="S2361" s="28" t="s">
        <v>1589</v>
      </c>
      <c r="T2361" s="2" t="s">
        <v>33</v>
      </c>
      <c r="U2361" s="2">
        <v>412000</v>
      </c>
      <c r="V2361" s="2" t="s">
        <v>24754</v>
      </c>
      <c r="W2361" s="2" t="s">
        <v>34</v>
      </c>
      <c r="X2361" s="58" t="s">
        <v>24754</v>
      </c>
      <c r="Z2361" s="2">
        <v>412000</v>
      </c>
      <c r="AB2361" s="58">
        <v>46147.405821759261</v>
      </c>
      <c r="AC2361" s="2">
        <v>0</v>
      </c>
      <c r="AD2361" s="104">
        <v>412000</v>
      </c>
      <c r="AE2361" s="2">
        <v>46147.405821759261</v>
      </c>
      <c r="AG2361" s="2">
        <v>180135</v>
      </c>
    </row>
    <row r="2362" spans="1:33" ht="60" x14ac:dyDescent="0.25">
      <c r="A2362" s="2" t="s">
        <v>25294</v>
      </c>
      <c r="B2362" s="2" t="s">
        <v>24823</v>
      </c>
      <c r="C2362" s="2" t="s">
        <v>25295</v>
      </c>
      <c r="F2362" s="2" t="s">
        <v>13665</v>
      </c>
      <c r="G2362" s="2" t="s">
        <v>13666</v>
      </c>
      <c r="H2362" s="2" t="s">
        <v>13667</v>
      </c>
      <c r="I2362" s="2" t="s">
        <v>19917</v>
      </c>
      <c r="J2362" s="2" t="s">
        <v>28</v>
      </c>
      <c r="K2362" s="2" t="s">
        <v>173</v>
      </c>
      <c r="L2362" s="2" t="s">
        <v>370</v>
      </c>
      <c r="M2362" s="2" t="s">
        <v>371</v>
      </c>
      <c r="N2362" s="2" t="s">
        <v>3425</v>
      </c>
      <c r="O2362" s="3" t="s">
        <v>32</v>
      </c>
      <c r="P2362" s="24">
        <v>0</v>
      </c>
      <c r="Q2362" s="24">
        <v>2</v>
      </c>
      <c r="R2362" s="27" t="s">
        <v>1568</v>
      </c>
      <c r="S2362" s="28" t="s">
        <v>1585</v>
      </c>
      <c r="T2362" s="2" t="s">
        <v>38</v>
      </c>
      <c r="U2362" s="2">
        <v>2060000</v>
      </c>
      <c r="V2362" s="2" t="s">
        <v>24823</v>
      </c>
      <c r="W2362" s="2" t="s">
        <v>34</v>
      </c>
      <c r="X2362" s="58" t="s">
        <v>24754</v>
      </c>
      <c r="Z2362" s="2">
        <v>2060000</v>
      </c>
      <c r="AB2362" s="58">
        <v>46147.408136574071</v>
      </c>
      <c r="AC2362" s="2">
        <v>0</v>
      </c>
      <c r="AD2362" s="104">
        <v>2060000</v>
      </c>
      <c r="AE2362" s="2">
        <v>46147.408136574071</v>
      </c>
      <c r="AG2362" s="2">
        <v>180138</v>
      </c>
    </row>
    <row r="2363" spans="1:33" ht="60" x14ac:dyDescent="0.25">
      <c r="A2363" s="2" t="s">
        <v>25296</v>
      </c>
      <c r="B2363" s="2" t="s">
        <v>24823</v>
      </c>
      <c r="C2363" s="2" t="s">
        <v>25297</v>
      </c>
      <c r="F2363" s="2" t="s">
        <v>13665</v>
      </c>
      <c r="G2363" s="2" t="s">
        <v>13666</v>
      </c>
      <c r="H2363" s="2" t="s">
        <v>13667</v>
      </c>
      <c r="I2363" s="2" t="s">
        <v>25298</v>
      </c>
      <c r="J2363" s="2" t="s">
        <v>28</v>
      </c>
      <c r="K2363" s="2" t="s">
        <v>173</v>
      </c>
      <c r="L2363" s="2" t="s">
        <v>370</v>
      </c>
      <c r="M2363" s="2" t="s">
        <v>371</v>
      </c>
      <c r="N2363" s="2" t="s">
        <v>3425</v>
      </c>
      <c r="O2363" s="2" t="s">
        <v>705</v>
      </c>
      <c r="P2363" s="24">
        <v>0</v>
      </c>
      <c r="Q2363" s="24">
        <v>0</v>
      </c>
      <c r="R2363" s="27" t="s">
        <v>1578</v>
      </c>
      <c r="S2363" s="28" t="s">
        <v>1585</v>
      </c>
      <c r="T2363" s="2" t="s">
        <v>38</v>
      </c>
      <c r="U2363" s="2">
        <v>0</v>
      </c>
      <c r="V2363" s="2" t="s">
        <v>24823</v>
      </c>
      <c r="W2363" s="2" t="s">
        <v>34</v>
      </c>
      <c r="AC2363" s="2">
        <v>0</v>
      </c>
      <c r="AD2363" s="104"/>
    </row>
    <row r="2364" spans="1:33" ht="60" x14ac:dyDescent="0.25">
      <c r="A2364" s="2" t="s">
        <v>25299</v>
      </c>
      <c r="B2364" s="2" t="s">
        <v>24823</v>
      </c>
      <c r="C2364" s="2" t="s">
        <v>25300</v>
      </c>
      <c r="F2364" s="2" t="s">
        <v>2045</v>
      </c>
      <c r="G2364" s="2" t="s">
        <v>4650</v>
      </c>
      <c r="H2364" s="2" t="s">
        <v>4651</v>
      </c>
      <c r="I2364" s="2" t="s">
        <v>25301</v>
      </c>
      <c r="J2364" s="2" t="s">
        <v>28</v>
      </c>
      <c r="K2364" s="2" t="s">
        <v>68</v>
      </c>
      <c r="L2364" s="2" t="s">
        <v>220</v>
      </c>
      <c r="M2364" s="2" t="s">
        <v>221</v>
      </c>
      <c r="N2364" s="2" t="s">
        <v>4645</v>
      </c>
      <c r="O2364" s="2" t="s">
        <v>19490</v>
      </c>
      <c r="P2364" s="24">
        <v>1</v>
      </c>
      <c r="Q2364" s="24">
        <v>0</v>
      </c>
      <c r="R2364" s="27" t="s">
        <v>1579</v>
      </c>
      <c r="S2364" s="28" t="s">
        <v>1585</v>
      </c>
      <c r="T2364" s="2" t="s">
        <v>38</v>
      </c>
      <c r="U2364" s="2">
        <v>2060000</v>
      </c>
      <c r="V2364" s="2" t="s">
        <v>24823</v>
      </c>
      <c r="W2364" s="2" t="s">
        <v>34</v>
      </c>
      <c r="X2364" s="58" t="s">
        <v>31234</v>
      </c>
      <c r="Y2364" s="2" t="s">
        <v>39</v>
      </c>
      <c r="Z2364" s="2">
        <v>2060000</v>
      </c>
      <c r="AA2364" s="2" t="s">
        <v>40</v>
      </c>
      <c r="AB2364" s="58">
        <v>46177.622106481482</v>
      </c>
      <c r="AC2364" s="2">
        <v>0</v>
      </c>
      <c r="AD2364" s="104">
        <v>2060000</v>
      </c>
      <c r="AE2364" s="2">
        <v>46177.622106481482</v>
      </c>
      <c r="AG2364" s="2">
        <v>180054</v>
      </c>
    </row>
    <row r="2365" spans="1:33" ht="60" x14ac:dyDescent="0.25">
      <c r="A2365" s="2" t="s">
        <v>25505</v>
      </c>
      <c r="B2365" s="2" t="s">
        <v>24823</v>
      </c>
      <c r="C2365" s="2" t="s">
        <v>25506</v>
      </c>
      <c r="D2365" s="2" t="s">
        <v>25507</v>
      </c>
      <c r="E2365" s="2" t="s">
        <v>25508</v>
      </c>
      <c r="F2365" s="2" t="s">
        <v>25509</v>
      </c>
      <c r="G2365" s="2" t="s">
        <v>25510</v>
      </c>
      <c r="H2365" s="2" t="s">
        <v>25511</v>
      </c>
      <c r="I2365" s="2" t="s">
        <v>25512</v>
      </c>
      <c r="J2365" s="2" t="s">
        <v>28</v>
      </c>
      <c r="K2365" s="2" t="s">
        <v>43</v>
      </c>
      <c r="L2365" s="2" t="s">
        <v>488</v>
      </c>
      <c r="M2365" s="2" t="s">
        <v>489</v>
      </c>
      <c r="N2365" s="2" t="s">
        <v>3000</v>
      </c>
      <c r="O2365" s="2" t="s">
        <v>712</v>
      </c>
      <c r="P2365" s="24">
        <v>0</v>
      </c>
      <c r="Q2365" s="24">
        <v>0</v>
      </c>
      <c r="R2365" s="27" t="s">
        <v>1578</v>
      </c>
      <c r="S2365" s="28" t="s">
        <v>1583</v>
      </c>
      <c r="T2365" s="2" t="s">
        <v>130</v>
      </c>
      <c r="U2365" s="2">
        <v>0</v>
      </c>
      <c r="V2365" s="2" t="s">
        <v>35286</v>
      </c>
      <c r="W2365" s="2" t="s">
        <v>34</v>
      </c>
      <c r="AC2365" s="2">
        <v>0</v>
      </c>
      <c r="AD2365" s="104"/>
    </row>
    <row r="2366" spans="1:33" ht="45" x14ac:dyDescent="0.25">
      <c r="A2366" s="2" t="s">
        <v>24822</v>
      </c>
      <c r="B2366" s="2" t="s">
        <v>24823</v>
      </c>
      <c r="C2366" s="2" t="s">
        <v>24824</v>
      </c>
      <c r="F2366" s="2" t="s">
        <v>24825</v>
      </c>
      <c r="G2366" s="2" t="s">
        <v>24826</v>
      </c>
      <c r="H2366" s="2" t="s">
        <v>24827</v>
      </c>
      <c r="I2366" s="2" t="s">
        <v>24828</v>
      </c>
      <c r="J2366" s="2" t="s">
        <v>28</v>
      </c>
      <c r="K2366" s="2" t="s">
        <v>68</v>
      </c>
      <c r="L2366" s="2" t="s">
        <v>112</v>
      </c>
      <c r="M2366" s="2" t="s">
        <v>113</v>
      </c>
      <c r="N2366" s="2" t="s">
        <v>5262</v>
      </c>
      <c r="O2366" s="2" t="s">
        <v>32</v>
      </c>
      <c r="P2366" s="24">
        <v>0</v>
      </c>
      <c r="Q2366" s="24">
        <v>1</v>
      </c>
      <c r="R2366" s="27" t="s">
        <v>1568</v>
      </c>
      <c r="S2366" s="28" t="s">
        <v>1589</v>
      </c>
      <c r="T2366" s="2" t="s">
        <v>33</v>
      </c>
      <c r="U2366" s="2">
        <v>412000</v>
      </c>
      <c r="V2366" s="2" t="s">
        <v>24823</v>
      </c>
      <c r="W2366" s="2" t="s">
        <v>34</v>
      </c>
      <c r="X2366" s="58" t="s">
        <v>28081</v>
      </c>
      <c r="Z2366" s="2">
        <v>412000</v>
      </c>
      <c r="AB2366" s="58">
        <v>46155.535787037035</v>
      </c>
      <c r="AC2366" s="2">
        <v>0</v>
      </c>
      <c r="AD2366" s="104">
        <v>412000</v>
      </c>
      <c r="AE2366" s="2">
        <v>46155.535787037035</v>
      </c>
      <c r="AG2366" s="2">
        <v>180017</v>
      </c>
    </row>
    <row r="2367" spans="1:33" ht="45" x14ac:dyDescent="0.25">
      <c r="A2367" s="2" t="s">
        <v>24829</v>
      </c>
      <c r="B2367" s="2" t="s">
        <v>24823</v>
      </c>
      <c r="C2367" s="2" t="s">
        <v>24830</v>
      </c>
      <c r="F2367" s="2" t="s">
        <v>385</v>
      </c>
      <c r="G2367" s="2" t="s">
        <v>3020</v>
      </c>
      <c r="H2367" s="2" t="s">
        <v>3021</v>
      </c>
      <c r="I2367" s="2" t="s">
        <v>23805</v>
      </c>
      <c r="J2367" s="2" t="s">
        <v>28</v>
      </c>
      <c r="K2367" s="2" t="s">
        <v>43</v>
      </c>
      <c r="L2367" s="2" t="s">
        <v>386</v>
      </c>
      <c r="M2367" s="2" t="s">
        <v>5564</v>
      </c>
      <c r="N2367" s="2" t="s">
        <v>5565</v>
      </c>
      <c r="O2367" s="2" t="s">
        <v>32</v>
      </c>
      <c r="P2367" s="24">
        <v>0</v>
      </c>
      <c r="Q2367" s="24">
        <v>1</v>
      </c>
      <c r="R2367" s="27" t="s">
        <v>1568</v>
      </c>
      <c r="S2367" s="28" t="s">
        <v>1589</v>
      </c>
      <c r="T2367" s="2" t="s">
        <v>33</v>
      </c>
      <c r="U2367" s="2">
        <v>412000</v>
      </c>
      <c r="V2367" s="2" t="s">
        <v>24754</v>
      </c>
      <c r="W2367" s="2" t="s">
        <v>34</v>
      </c>
      <c r="X2367" s="58" t="s">
        <v>24463</v>
      </c>
      <c r="Z2367" s="2">
        <v>412000</v>
      </c>
      <c r="AB2367" s="58">
        <v>46149.433981481481</v>
      </c>
      <c r="AC2367" s="2">
        <v>0</v>
      </c>
      <c r="AD2367" s="104">
        <v>412000</v>
      </c>
      <c r="AE2367" s="2">
        <v>46149.433981481481</v>
      </c>
      <c r="AG2367" s="2">
        <v>182228</v>
      </c>
    </row>
    <row r="2368" spans="1:33" ht="60" x14ac:dyDescent="0.25">
      <c r="A2368" s="2" t="s">
        <v>25302</v>
      </c>
      <c r="B2368" s="2" t="s">
        <v>24823</v>
      </c>
      <c r="C2368" s="2" t="s">
        <v>25303</v>
      </c>
      <c r="F2368" s="2" t="s">
        <v>385</v>
      </c>
      <c r="G2368" s="2" t="s">
        <v>3020</v>
      </c>
      <c r="H2368" s="2" t="s">
        <v>3021</v>
      </c>
      <c r="I2368" s="2" t="s">
        <v>23805</v>
      </c>
      <c r="J2368" s="2" t="s">
        <v>28</v>
      </c>
      <c r="K2368" s="2" t="s">
        <v>43</v>
      </c>
      <c r="L2368" s="2" t="s">
        <v>386</v>
      </c>
      <c r="M2368" s="2" t="s">
        <v>5564</v>
      </c>
      <c r="N2368" s="2" t="s">
        <v>5565</v>
      </c>
      <c r="O2368" s="2" t="s">
        <v>32</v>
      </c>
      <c r="P2368" s="24">
        <v>0</v>
      </c>
      <c r="Q2368" s="24">
        <v>1</v>
      </c>
      <c r="R2368" s="27" t="s">
        <v>1568</v>
      </c>
      <c r="S2368" s="28" t="s">
        <v>1585</v>
      </c>
      <c r="T2368" s="2" t="s">
        <v>38</v>
      </c>
      <c r="U2368" s="2">
        <v>2060000</v>
      </c>
      <c r="V2368" s="2" t="s">
        <v>24754</v>
      </c>
      <c r="W2368" s="2" t="s">
        <v>34</v>
      </c>
      <c r="X2368" s="58" t="s">
        <v>24463</v>
      </c>
      <c r="Z2368" s="2">
        <v>2060000</v>
      </c>
      <c r="AB2368" s="58">
        <v>46149.434236111112</v>
      </c>
      <c r="AC2368" s="2">
        <v>0</v>
      </c>
      <c r="AD2368" s="104">
        <v>2060000</v>
      </c>
      <c r="AE2368" s="2">
        <v>46149.434236111112</v>
      </c>
      <c r="AG2368" s="2">
        <v>182233</v>
      </c>
    </row>
    <row r="2369" spans="1:33" ht="75" x14ac:dyDescent="0.25">
      <c r="A2369" s="2" t="s">
        <v>25458</v>
      </c>
      <c r="B2369" s="2" t="s">
        <v>24823</v>
      </c>
      <c r="C2369" s="2" t="s">
        <v>25459</v>
      </c>
      <c r="F2369" s="2" t="s">
        <v>16788</v>
      </c>
      <c r="G2369" s="2" t="s">
        <v>16789</v>
      </c>
      <c r="H2369" s="2" t="s">
        <v>16790</v>
      </c>
      <c r="I2369" s="2" t="s">
        <v>19605</v>
      </c>
      <c r="J2369" s="2" t="s">
        <v>28</v>
      </c>
      <c r="K2369" s="2" t="s">
        <v>48</v>
      </c>
      <c r="L2369" s="2" t="s">
        <v>49</v>
      </c>
      <c r="M2369" s="2" t="s">
        <v>50</v>
      </c>
      <c r="N2369" s="2" t="s">
        <v>4706</v>
      </c>
      <c r="O2369" s="2" t="s">
        <v>32</v>
      </c>
      <c r="P2369" s="24">
        <v>0</v>
      </c>
      <c r="Q2369" s="24">
        <v>3</v>
      </c>
      <c r="R2369" s="27" t="s">
        <v>1568</v>
      </c>
      <c r="S2369" s="28" t="s">
        <v>1584</v>
      </c>
      <c r="T2369" s="2" t="s">
        <v>119</v>
      </c>
      <c r="U2369" s="2">
        <v>2472000</v>
      </c>
      <c r="V2369" s="2" t="s">
        <v>24582</v>
      </c>
      <c r="W2369" s="2" t="s">
        <v>34</v>
      </c>
      <c r="X2369" s="58" t="s">
        <v>28201</v>
      </c>
      <c r="Z2369" s="2">
        <v>2472000</v>
      </c>
      <c r="AB2369" s="58">
        <v>46154.750324074077</v>
      </c>
      <c r="AC2369" s="2">
        <v>0</v>
      </c>
      <c r="AD2369" s="104">
        <v>2472000</v>
      </c>
      <c r="AE2369" s="2">
        <v>46154.750324074077</v>
      </c>
      <c r="AG2369" s="2">
        <v>186855</v>
      </c>
    </row>
    <row r="2370" spans="1:33" ht="45" x14ac:dyDescent="0.25">
      <c r="A2370" s="2" t="s">
        <v>25591</v>
      </c>
      <c r="B2370" s="2" t="s">
        <v>24823</v>
      </c>
      <c r="C2370" s="2" t="s">
        <v>25592</v>
      </c>
      <c r="F2370" s="2" t="s">
        <v>5638</v>
      </c>
      <c r="G2370" s="2" t="s">
        <v>5639</v>
      </c>
      <c r="H2370" s="2" t="s">
        <v>5640</v>
      </c>
      <c r="I2370" s="2" t="s">
        <v>25593</v>
      </c>
      <c r="J2370" s="2" t="s">
        <v>28</v>
      </c>
      <c r="K2370" s="2" t="s">
        <v>29</v>
      </c>
      <c r="L2370" s="2" t="s">
        <v>169</v>
      </c>
      <c r="M2370" s="2" t="s">
        <v>170</v>
      </c>
      <c r="N2370" s="2" t="s">
        <v>4661</v>
      </c>
      <c r="O2370" s="2" t="s">
        <v>712</v>
      </c>
      <c r="P2370" s="24">
        <v>0</v>
      </c>
      <c r="Q2370" s="24">
        <v>0</v>
      </c>
      <c r="R2370" s="27" t="s">
        <v>1578</v>
      </c>
      <c r="S2370" s="28" t="s">
        <v>1582</v>
      </c>
      <c r="T2370" s="2" t="s">
        <v>160</v>
      </c>
      <c r="U2370" s="2">
        <v>0</v>
      </c>
      <c r="V2370" s="2" t="s">
        <v>34248</v>
      </c>
      <c r="W2370" s="2" t="s">
        <v>34</v>
      </c>
      <c r="AC2370" s="2">
        <v>0</v>
      </c>
      <c r="AD2370" s="104"/>
    </row>
    <row r="2371" spans="1:33" ht="60" x14ac:dyDescent="0.25">
      <c r="A2371" s="2" t="s">
        <v>25304</v>
      </c>
      <c r="B2371" s="2" t="s">
        <v>24823</v>
      </c>
      <c r="C2371" s="2" t="s">
        <v>25305</v>
      </c>
      <c r="F2371" s="2" t="s">
        <v>24833</v>
      </c>
      <c r="G2371" s="2" t="s">
        <v>24834</v>
      </c>
      <c r="H2371" s="2" t="s">
        <v>24835</v>
      </c>
      <c r="I2371" s="2" t="s">
        <v>24836</v>
      </c>
      <c r="J2371" s="2" t="s">
        <v>28</v>
      </c>
      <c r="K2371" s="2" t="s">
        <v>68</v>
      </c>
      <c r="L2371" s="2" t="s">
        <v>112</v>
      </c>
      <c r="M2371" s="2" t="s">
        <v>113</v>
      </c>
      <c r="N2371" s="2" t="s">
        <v>5262</v>
      </c>
      <c r="O2371" s="2" t="s">
        <v>32</v>
      </c>
      <c r="P2371" s="24">
        <v>0</v>
      </c>
      <c r="Q2371" s="24">
        <v>1</v>
      </c>
      <c r="R2371" s="27" t="s">
        <v>1568</v>
      </c>
      <c r="S2371" s="28" t="s">
        <v>1585</v>
      </c>
      <c r="T2371" s="2" t="s">
        <v>38</v>
      </c>
      <c r="U2371" s="2">
        <v>2060000</v>
      </c>
      <c r="V2371" s="2" t="s">
        <v>24823</v>
      </c>
      <c r="W2371" s="2" t="s">
        <v>34</v>
      </c>
      <c r="X2371" s="58" t="s">
        <v>28081</v>
      </c>
      <c r="Z2371" s="2">
        <v>2060000</v>
      </c>
      <c r="AB2371" s="58">
        <v>46155.533032407409</v>
      </c>
      <c r="AC2371" s="2">
        <v>0</v>
      </c>
      <c r="AD2371" s="104">
        <v>2060000</v>
      </c>
      <c r="AE2371" s="2">
        <v>46155.533032407409</v>
      </c>
      <c r="AG2371" s="2">
        <v>180052</v>
      </c>
    </row>
    <row r="2372" spans="1:33" ht="45" x14ac:dyDescent="0.25">
      <c r="A2372" s="2" t="s">
        <v>24831</v>
      </c>
      <c r="B2372" s="2" t="s">
        <v>24823</v>
      </c>
      <c r="C2372" s="2" t="s">
        <v>24832</v>
      </c>
      <c r="F2372" s="2" t="s">
        <v>24833</v>
      </c>
      <c r="G2372" s="2" t="s">
        <v>24834</v>
      </c>
      <c r="H2372" s="2" t="s">
        <v>24835</v>
      </c>
      <c r="I2372" s="2" t="s">
        <v>24836</v>
      </c>
      <c r="J2372" s="2" t="s">
        <v>28</v>
      </c>
      <c r="K2372" s="2" t="s">
        <v>68</v>
      </c>
      <c r="L2372" s="2" t="s">
        <v>112</v>
      </c>
      <c r="M2372" s="2" t="s">
        <v>113</v>
      </c>
      <c r="N2372" s="2" t="s">
        <v>5262</v>
      </c>
      <c r="O2372" s="2" t="s">
        <v>19606</v>
      </c>
      <c r="P2372" s="24">
        <v>0</v>
      </c>
      <c r="Q2372" s="24">
        <v>0</v>
      </c>
      <c r="R2372" s="27" t="s">
        <v>1578</v>
      </c>
      <c r="S2372" s="28" t="s">
        <v>1589</v>
      </c>
      <c r="T2372" s="2" t="s">
        <v>33</v>
      </c>
      <c r="U2372" s="2">
        <v>0</v>
      </c>
      <c r="V2372" s="2" t="s">
        <v>31234</v>
      </c>
      <c r="W2372" s="2" t="s">
        <v>34</v>
      </c>
      <c r="X2372" s="58" t="s">
        <v>31234</v>
      </c>
      <c r="Y2372" s="2" t="s">
        <v>87</v>
      </c>
      <c r="AA2372" s="2" t="s">
        <v>88</v>
      </c>
      <c r="AB2372" s="58">
        <v>46177.525312500002</v>
      </c>
      <c r="AC2372" s="2">
        <v>0</v>
      </c>
      <c r="AD2372" s="104"/>
      <c r="AE2372" s="2">
        <v>46177.525312500002</v>
      </c>
      <c r="AG2372" s="2">
        <v>180016</v>
      </c>
    </row>
    <row r="2373" spans="1:33" ht="60" x14ac:dyDescent="0.25">
      <c r="A2373" s="2" t="s">
        <v>25306</v>
      </c>
      <c r="B2373" s="2" t="s">
        <v>24823</v>
      </c>
      <c r="C2373" s="2" t="s">
        <v>25307</v>
      </c>
      <c r="F2373" s="2" t="s">
        <v>16141</v>
      </c>
      <c r="G2373" s="2" t="s">
        <v>16142</v>
      </c>
      <c r="H2373" s="2" t="s">
        <v>16143</v>
      </c>
      <c r="I2373" s="2" t="s">
        <v>23405</v>
      </c>
      <c r="J2373" s="2" t="s">
        <v>28</v>
      </c>
      <c r="K2373" s="2" t="s">
        <v>43</v>
      </c>
      <c r="L2373" s="2" t="s">
        <v>488</v>
      </c>
      <c r="M2373" s="2" t="s">
        <v>489</v>
      </c>
      <c r="N2373" s="2" t="s">
        <v>3000</v>
      </c>
      <c r="O2373" s="2" t="s">
        <v>32</v>
      </c>
      <c r="P2373" s="24">
        <v>0</v>
      </c>
      <c r="Q2373" s="24">
        <v>3</v>
      </c>
      <c r="R2373" s="27" t="s">
        <v>1568</v>
      </c>
      <c r="S2373" s="28" t="s">
        <v>1585</v>
      </c>
      <c r="T2373" s="2" t="s">
        <v>38</v>
      </c>
      <c r="U2373" s="2">
        <v>2060000</v>
      </c>
      <c r="V2373" s="2" t="s">
        <v>24823</v>
      </c>
      <c r="W2373" s="2" t="s">
        <v>34</v>
      </c>
      <c r="X2373" s="58" t="s">
        <v>24823</v>
      </c>
      <c r="Z2373" s="2">
        <v>2060000</v>
      </c>
      <c r="AB2373" s="58">
        <v>46146.806956018518</v>
      </c>
      <c r="AC2373" s="2">
        <v>0</v>
      </c>
      <c r="AD2373" s="104">
        <v>2060000</v>
      </c>
      <c r="AE2373" s="2">
        <v>46146.806956018518</v>
      </c>
      <c r="AG2373" s="2">
        <v>179888</v>
      </c>
    </row>
    <row r="2374" spans="1:33" ht="60" x14ac:dyDescent="0.25">
      <c r="A2374" s="2" t="s">
        <v>24837</v>
      </c>
      <c r="B2374" s="2" t="s">
        <v>24823</v>
      </c>
      <c r="C2374" s="2" t="s">
        <v>24838</v>
      </c>
      <c r="F2374" s="2" t="s">
        <v>21450</v>
      </c>
      <c r="G2374" s="2" t="s">
        <v>21451</v>
      </c>
      <c r="H2374" s="2" t="s">
        <v>21452</v>
      </c>
      <c r="I2374" s="2" t="s">
        <v>21453</v>
      </c>
      <c r="J2374" s="2" t="s">
        <v>28</v>
      </c>
      <c r="K2374" s="2" t="s">
        <v>78</v>
      </c>
      <c r="L2374" s="2" t="s">
        <v>238</v>
      </c>
      <c r="M2374" s="2" t="s">
        <v>314</v>
      </c>
      <c r="N2374" s="2" t="s">
        <v>3862</v>
      </c>
      <c r="O2374" s="2" t="s">
        <v>32</v>
      </c>
      <c r="P2374" s="24">
        <v>0</v>
      </c>
      <c r="Q2374" s="24">
        <v>1</v>
      </c>
      <c r="R2374" s="27" t="s">
        <v>1568</v>
      </c>
      <c r="S2374" s="28" t="s">
        <v>1589</v>
      </c>
      <c r="T2374" s="2" t="s">
        <v>33</v>
      </c>
      <c r="U2374" s="2">
        <v>412000</v>
      </c>
      <c r="V2374" s="2" t="s">
        <v>24823</v>
      </c>
      <c r="W2374" s="2" t="s">
        <v>34</v>
      </c>
      <c r="X2374" s="58" t="s">
        <v>24823</v>
      </c>
      <c r="Z2374" s="2">
        <v>412000</v>
      </c>
      <c r="AB2374" s="58">
        <v>46146.738125000003</v>
      </c>
      <c r="AC2374" s="2">
        <v>0</v>
      </c>
      <c r="AD2374" s="104">
        <v>412000</v>
      </c>
      <c r="AE2374" s="2">
        <v>46146.738125000003</v>
      </c>
      <c r="AG2374" s="2">
        <v>179650</v>
      </c>
    </row>
    <row r="2375" spans="1:33" ht="45" x14ac:dyDescent="0.25">
      <c r="A2375" s="2" t="s">
        <v>25594</v>
      </c>
      <c r="B2375" s="2" t="s">
        <v>24823</v>
      </c>
      <c r="C2375" s="2" t="s">
        <v>25595</v>
      </c>
      <c r="F2375" s="2" t="s">
        <v>25596</v>
      </c>
      <c r="G2375" s="2" t="s">
        <v>25597</v>
      </c>
      <c r="H2375" s="2" t="s">
        <v>15726</v>
      </c>
      <c r="I2375" s="2" t="s">
        <v>25598</v>
      </c>
      <c r="J2375" s="2" t="s">
        <v>28</v>
      </c>
      <c r="K2375" s="2" t="s">
        <v>43</v>
      </c>
      <c r="L2375" s="2" t="s">
        <v>57</v>
      </c>
      <c r="M2375" s="2" t="s">
        <v>58</v>
      </c>
      <c r="N2375" s="2" t="s">
        <v>4686</v>
      </c>
      <c r="O2375" s="2" t="s">
        <v>705</v>
      </c>
      <c r="P2375" s="24">
        <v>0</v>
      </c>
      <c r="Q2375" s="24">
        <v>0</v>
      </c>
      <c r="R2375" s="27" t="s">
        <v>1578</v>
      </c>
      <c r="S2375" s="28" t="s">
        <v>1582</v>
      </c>
      <c r="T2375" s="2" t="s">
        <v>160</v>
      </c>
      <c r="U2375" s="2">
        <v>0</v>
      </c>
      <c r="V2375" s="2" t="s">
        <v>24823</v>
      </c>
      <c r="W2375" s="2" t="s">
        <v>34</v>
      </c>
      <c r="AC2375" s="2">
        <v>0</v>
      </c>
      <c r="AD2375" s="104"/>
    </row>
    <row r="2376" spans="1:33" ht="60" x14ac:dyDescent="0.25">
      <c r="A2376" s="2" t="s">
        <v>25308</v>
      </c>
      <c r="B2376" s="2" t="s">
        <v>24823</v>
      </c>
      <c r="C2376" s="2" t="s">
        <v>25309</v>
      </c>
      <c r="F2376" s="2" t="s">
        <v>4462</v>
      </c>
      <c r="G2376" s="2" t="s">
        <v>4463</v>
      </c>
      <c r="H2376" s="2" t="s">
        <v>2464</v>
      </c>
      <c r="I2376" s="2" t="s">
        <v>25310</v>
      </c>
      <c r="J2376" s="2" t="s">
        <v>28</v>
      </c>
      <c r="K2376" s="2" t="s">
        <v>68</v>
      </c>
      <c r="L2376" s="2" t="s">
        <v>244</v>
      </c>
      <c r="M2376" s="2" t="s">
        <v>245</v>
      </c>
      <c r="N2376" s="2" t="s">
        <v>4459</v>
      </c>
      <c r="O2376" s="2" t="s">
        <v>705</v>
      </c>
      <c r="P2376" s="24">
        <v>0</v>
      </c>
      <c r="Q2376" s="24">
        <v>0</v>
      </c>
      <c r="R2376" s="27" t="s">
        <v>1578</v>
      </c>
      <c r="S2376" s="28" t="s">
        <v>1585</v>
      </c>
      <c r="T2376" s="2" t="s">
        <v>38</v>
      </c>
      <c r="U2376" s="2">
        <v>0</v>
      </c>
      <c r="V2376" s="2" t="s">
        <v>24823</v>
      </c>
      <c r="W2376" s="2" t="s">
        <v>34</v>
      </c>
      <c r="AC2376" s="2">
        <v>0</v>
      </c>
      <c r="AD2376" s="104"/>
    </row>
    <row r="2377" spans="1:33" ht="60" x14ac:dyDescent="0.25">
      <c r="A2377" s="2" t="s">
        <v>25311</v>
      </c>
      <c r="B2377" s="2" t="s">
        <v>24823</v>
      </c>
      <c r="C2377" s="2" t="s">
        <v>25312</v>
      </c>
      <c r="F2377" s="2" t="s">
        <v>4462</v>
      </c>
      <c r="G2377" s="2" t="s">
        <v>4463</v>
      </c>
      <c r="H2377" s="2" t="s">
        <v>2464</v>
      </c>
      <c r="I2377" s="2" t="s">
        <v>25313</v>
      </c>
      <c r="J2377" s="2" t="s">
        <v>28</v>
      </c>
      <c r="K2377" s="2" t="s">
        <v>68</v>
      </c>
      <c r="L2377" s="2" t="s">
        <v>244</v>
      </c>
      <c r="M2377" s="2" t="s">
        <v>245</v>
      </c>
      <c r="N2377" s="2" t="s">
        <v>4459</v>
      </c>
      <c r="O2377" s="2" t="s">
        <v>705</v>
      </c>
      <c r="P2377" s="24">
        <v>0</v>
      </c>
      <c r="Q2377" s="24">
        <v>0</v>
      </c>
      <c r="R2377" s="27" t="s">
        <v>1578</v>
      </c>
      <c r="S2377" s="28" t="s">
        <v>1585</v>
      </c>
      <c r="T2377" s="2" t="s">
        <v>38</v>
      </c>
      <c r="U2377" s="2">
        <v>0</v>
      </c>
      <c r="V2377" s="2" t="s">
        <v>24823</v>
      </c>
      <c r="W2377" s="2" t="s">
        <v>34</v>
      </c>
      <c r="AC2377" s="2">
        <v>0</v>
      </c>
      <c r="AD2377" s="104"/>
    </row>
    <row r="2378" spans="1:33" ht="45" x14ac:dyDescent="0.25">
      <c r="A2378" s="2" t="s">
        <v>24839</v>
      </c>
      <c r="B2378" s="2" t="s">
        <v>24823</v>
      </c>
      <c r="C2378" s="2" t="s">
        <v>24840</v>
      </c>
      <c r="F2378" s="2" t="s">
        <v>24841</v>
      </c>
      <c r="G2378" s="2" t="s">
        <v>24842</v>
      </c>
      <c r="H2378" s="2" t="s">
        <v>24843</v>
      </c>
      <c r="I2378" s="2" t="s">
        <v>24844</v>
      </c>
      <c r="J2378" s="2" t="s">
        <v>28</v>
      </c>
      <c r="K2378" s="2" t="s">
        <v>173</v>
      </c>
      <c r="L2378" s="2" t="s">
        <v>526</v>
      </c>
      <c r="M2378" s="2" t="s">
        <v>527</v>
      </c>
      <c r="N2378" s="2" t="s">
        <v>3314</v>
      </c>
      <c r="O2378" s="2" t="s">
        <v>32</v>
      </c>
      <c r="P2378" s="24">
        <v>0</v>
      </c>
      <c r="Q2378" s="24">
        <v>1</v>
      </c>
      <c r="R2378" s="27" t="s">
        <v>1568</v>
      </c>
      <c r="S2378" s="28" t="s">
        <v>1589</v>
      </c>
      <c r="T2378" s="2" t="s">
        <v>33</v>
      </c>
      <c r="U2378" s="2">
        <v>412000</v>
      </c>
      <c r="V2378" s="2" t="s">
        <v>28201</v>
      </c>
      <c r="W2378" s="2" t="s">
        <v>34</v>
      </c>
      <c r="X2378" s="58" t="s">
        <v>28081</v>
      </c>
      <c r="Z2378" s="2">
        <v>412000</v>
      </c>
      <c r="AB2378" s="58">
        <v>46155.530300925922</v>
      </c>
      <c r="AC2378" s="2">
        <v>0</v>
      </c>
      <c r="AD2378" s="104">
        <v>412000</v>
      </c>
      <c r="AE2378" s="2">
        <v>46155.530300925922</v>
      </c>
      <c r="AG2378" s="2">
        <v>188164</v>
      </c>
    </row>
    <row r="2379" spans="1:33" ht="45" x14ac:dyDescent="0.25">
      <c r="A2379" s="2" t="s">
        <v>24845</v>
      </c>
      <c r="B2379" s="2" t="s">
        <v>24823</v>
      </c>
      <c r="C2379" s="2" t="s">
        <v>24846</v>
      </c>
      <c r="F2379" s="2" t="s">
        <v>3859</v>
      </c>
      <c r="G2379" s="2" t="s">
        <v>3860</v>
      </c>
      <c r="H2379" s="2" t="s">
        <v>3861</v>
      </c>
      <c r="I2379" s="2" t="s">
        <v>21542</v>
      </c>
      <c r="J2379" s="2" t="s">
        <v>28</v>
      </c>
      <c r="K2379" s="2" t="s">
        <v>78</v>
      </c>
      <c r="L2379" s="2" t="s">
        <v>238</v>
      </c>
      <c r="M2379" s="2" t="s">
        <v>314</v>
      </c>
      <c r="N2379" s="2" t="s">
        <v>3862</v>
      </c>
      <c r="O2379" s="2" t="s">
        <v>32</v>
      </c>
      <c r="P2379" s="24">
        <v>0</v>
      </c>
      <c r="Q2379" s="24">
        <v>1</v>
      </c>
      <c r="R2379" s="27" t="s">
        <v>1568</v>
      </c>
      <c r="S2379" s="28" t="s">
        <v>1589</v>
      </c>
      <c r="T2379" s="2" t="s">
        <v>33</v>
      </c>
      <c r="U2379" s="2">
        <v>412000</v>
      </c>
      <c r="V2379" s="2" t="s">
        <v>24823</v>
      </c>
      <c r="W2379" s="2" t="s">
        <v>34</v>
      </c>
      <c r="X2379" s="58" t="s">
        <v>24823</v>
      </c>
      <c r="Z2379" s="2">
        <v>412000</v>
      </c>
      <c r="AB2379" s="58">
        <v>46146.751157407409</v>
      </c>
      <c r="AC2379" s="2">
        <v>0</v>
      </c>
      <c r="AD2379" s="104">
        <v>412000</v>
      </c>
      <c r="AE2379" s="2">
        <v>46146.751157407409</v>
      </c>
      <c r="AG2379" s="2">
        <v>179651</v>
      </c>
    </row>
    <row r="2380" spans="1:33" ht="60" x14ac:dyDescent="0.25">
      <c r="A2380" s="2" t="s">
        <v>25314</v>
      </c>
      <c r="B2380" s="2" t="s">
        <v>24823</v>
      </c>
      <c r="C2380" s="2" t="s">
        <v>25315</v>
      </c>
      <c r="F2380" s="2" t="s">
        <v>24471</v>
      </c>
      <c r="G2380" s="2" t="s">
        <v>24472</v>
      </c>
      <c r="H2380" s="2" t="s">
        <v>13323</v>
      </c>
      <c r="I2380" s="2" t="s">
        <v>24473</v>
      </c>
      <c r="J2380" s="2" t="s">
        <v>28</v>
      </c>
      <c r="K2380" s="2" t="s">
        <v>78</v>
      </c>
      <c r="L2380" s="2" t="s">
        <v>481</v>
      </c>
      <c r="M2380" s="2" t="s">
        <v>482</v>
      </c>
      <c r="N2380" s="2" t="s">
        <v>3905</v>
      </c>
      <c r="O2380" s="2" t="s">
        <v>19606</v>
      </c>
      <c r="P2380" s="24">
        <v>0</v>
      </c>
      <c r="Q2380" s="24">
        <v>0</v>
      </c>
      <c r="R2380" s="27" t="s">
        <v>1578</v>
      </c>
      <c r="S2380" s="28" t="s">
        <v>1585</v>
      </c>
      <c r="T2380" s="2" t="s">
        <v>38</v>
      </c>
      <c r="U2380" s="2">
        <v>0</v>
      </c>
      <c r="V2380" s="2" t="s">
        <v>26626</v>
      </c>
      <c r="W2380" s="2" t="s">
        <v>34</v>
      </c>
      <c r="X2380" s="58" t="s">
        <v>26626</v>
      </c>
      <c r="Y2380" s="2" t="s">
        <v>87</v>
      </c>
      <c r="AA2380" s="2" t="s">
        <v>88</v>
      </c>
      <c r="AB2380" s="58">
        <v>46163.388622685183</v>
      </c>
      <c r="AC2380" s="2">
        <v>0</v>
      </c>
      <c r="AD2380" s="104"/>
      <c r="AE2380" s="2">
        <v>46163.388622685183</v>
      </c>
      <c r="AG2380" s="2">
        <v>188448</v>
      </c>
    </row>
    <row r="2381" spans="1:33" ht="60" x14ac:dyDescent="0.25">
      <c r="A2381" s="2" t="s">
        <v>25316</v>
      </c>
      <c r="B2381" s="2" t="s">
        <v>24823</v>
      </c>
      <c r="C2381" s="2" t="s">
        <v>25317</v>
      </c>
      <c r="F2381" s="2" t="s">
        <v>25318</v>
      </c>
      <c r="G2381" s="2" t="s">
        <v>25319</v>
      </c>
      <c r="H2381" s="2" t="s">
        <v>25320</v>
      </c>
      <c r="I2381" s="2" t="s">
        <v>25321</v>
      </c>
      <c r="J2381" s="2" t="s">
        <v>28</v>
      </c>
      <c r="K2381" s="2" t="s">
        <v>68</v>
      </c>
      <c r="L2381" s="2" t="s">
        <v>220</v>
      </c>
      <c r="M2381" s="2" t="s">
        <v>221</v>
      </c>
      <c r="N2381" s="2" t="s">
        <v>4645</v>
      </c>
      <c r="O2381" s="2" t="s">
        <v>19490</v>
      </c>
      <c r="P2381" s="24">
        <v>0</v>
      </c>
      <c r="Q2381" s="24">
        <v>0</v>
      </c>
      <c r="R2381" s="27" t="s">
        <v>1579</v>
      </c>
      <c r="S2381" s="28" t="s">
        <v>1585</v>
      </c>
      <c r="T2381" s="2" t="s">
        <v>38</v>
      </c>
      <c r="U2381" s="2">
        <v>2060000</v>
      </c>
      <c r="V2381" s="2" t="s">
        <v>24823</v>
      </c>
      <c r="W2381" s="2" t="s">
        <v>34</v>
      </c>
      <c r="X2381" s="58" t="s">
        <v>31234</v>
      </c>
      <c r="Y2381" s="2" t="s">
        <v>39</v>
      </c>
      <c r="Z2381" s="2">
        <v>2060000</v>
      </c>
      <c r="AA2381" s="2" t="s">
        <v>40</v>
      </c>
      <c r="AB2381" s="58">
        <v>46177.533020833333</v>
      </c>
      <c r="AC2381" s="2">
        <v>0</v>
      </c>
      <c r="AD2381" s="104">
        <v>2060000</v>
      </c>
      <c r="AE2381" s="2">
        <v>46177.533020833333</v>
      </c>
      <c r="AG2381" s="2">
        <v>180050</v>
      </c>
    </row>
    <row r="2382" spans="1:33" ht="60" x14ac:dyDescent="0.25">
      <c r="A2382" s="2" t="s">
        <v>25322</v>
      </c>
      <c r="B2382" s="2" t="s">
        <v>24823</v>
      </c>
      <c r="C2382" s="2" t="s">
        <v>25323</v>
      </c>
      <c r="F2382" s="2" t="s">
        <v>8202</v>
      </c>
      <c r="G2382" s="2" t="s">
        <v>8203</v>
      </c>
      <c r="H2382" s="2" t="s">
        <v>8204</v>
      </c>
      <c r="I2382" s="2" t="s">
        <v>21433</v>
      </c>
      <c r="J2382" s="2" t="s">
        <v>28</v>
      </c>
      <c r="K2382" s="2" t="s">
        <v>78</v>
      </c>
      <c r="L2382" s="2" t="s">
        <v>481</v>
      </c>
      <c r="M2382" s="2" t="s">
        <v>482</v>
      </c>
      <c r="N2382" s="2" t="s">
        <v>3905</v>
      </c>
      <c r="O2382" s="2" t="s">
        <v>32</v>
      </c>
      <c r="P2382" s="24">
        <v>0</v>
      </c>
      <c r="Q2382" s="24">
        <v>2</v>
      </c>
      <c r="R2382" s="27" t="s">
        <v>1568</v>
      </c>
      <c r="S2382" s="28" t="s">
        <v>1585</v>
      </c>
      <c r="T2382" s="2" t="s">
        <v>38</v>
      </c>
      <c r="U2382" s="2">
        <v>2060000</v>
      </c>
      <c r="V2382" s="2" t="s">
        <v>24823</v>
      </c>
      <c r="W2382" s="2" t="s">
        <v>34</v>
      </c>
      <c r="X2382" s="58" t="s">
        <v>24582</v>
      </c>
      <c r="Z2382" s="2">
        <v>2060000</v>
      </c>
      <c r="AB2382" s="58">
        <v>46148.608587962961</v>
      </c>
      <c r="AC2382" s="2">
        <v>0</v>
      </c>
      <c r="AD2382" s="104">
        <v>2060000</v>
      </c>
      <c r="AE2382" s="2">
        <v>46148.608587962961</v>
      </c>
      <c r="AG2382" s="2">
        <v>180204</v>
      </c>
    </row>
    <row r="2383" spans="1:33" ht="60" x14ac:dyDescent="0.25">
      <c r="A2383" s="2" t="s">
        <v>25324</v>
      </c>
      <c r="B2383" s="2" t="s">
        <v>24823</v>
      </c>
      <c r="C2383" s="2" t="s">
        <v>25325</v>
      </c>
      <c r="F2383" s="2" t="s">
        <v>25326</v>
      </c>
      <c r="G2383" s="2" t="s">
        <v>25327</v>
      </c>
      <c r="H2383" s="2" t="s">
        <v>25328</v>
      </c>
      <c r="I2383" s="2" t="s">
        <v>25329</v>
      </c>
      <c r="J2383" s="2" t="s">
        <v>28</v>
      </c>
      <c r="K2383" s="2" t="s">
        <v>68</v>
      </c>
      <c r="L2383" s="2" t="s">
        <v>220</v>
      </c>
      <c r="M2383" s="2" t="s">
        <v>221</v>
      </c>
      <c r="N2383" s="2" t="s">
        <v>4645</v>
      </c>
      <c r="O2383" s="2" t="s">
        <v>19490</v>
      </c>
      <c r="P2383" s="24">
        <v>0</v>
      </c>
      <c r="Q2383" s="24">
        <v>0</v>
      </c>
      <c r="R2383" s="27" t="s">
        <v>1579</v>
      </c>
      <c r="S2383" s="28" t="s">
        <v>1585</v>
      </c>
      <c r="T2383" s="2" t="s">
        <v>38</v>
      </c>
      <c r="U2383" s="2">
        <v>2060000</v>
      </c>
      <c r="V2383" s="2" t="s">
        <v>24823</v>
      </c>
      <c r="W2383" s="2" t="s">
        <v>34</v>
      </c>
      <c r="X2383" s="58" t="s">
        <v>31234</v>
      </c>
      <c r="Y2383" s="2" t="s">
        <v>39</v>
      </c>
      <c r="Z2383" s="2">
        <v>2060000</v>
      </c>
      <c r="AA2383" s="2" t="s">
        <v>40</v>
      </c>
      <c r="AB2383" s="58">
        <v>46177.528344907405</v>
      </c>
      <c r="AC2383" s="2">
        <v>0</v>
      </c>
      <c r="AD2383" s="104">
        <v>2060000</v>
      </c>
      <c r="AE2383" s="2">
        <v>46177.528344907405</v>
      </c>
      <c r="AG2383" s="2">
        <v>180049</v>
      </c>
    </row>
    <row r="2384" spans="1:33" ht="60" x14ac:dyDescent="0.25">
      <c r="A2384" s="2" t="s">
        <v>25330</v>
      </c>
      <c r="B2384" s="2" t="s">
        <v>24823</v>
      </c>
      <c r="C2384" s="2" t="s">
        <v>25331</v>
      </c>
      <c r="F2384" s="2" t="s">
        <v>25332</v>
      </c>
      <c r="G2384" s="2" t="s">
        <v>25333</v>
      </c>
      <c r="H2384" s="2" t="s">
        <v>4178</v>
      </c>
      <c r="I2384" s="2" t="s">
        <v>22506</v>
      </c>
      <c r="J2384" s="2" t="s">
        <v>28</v>
      </c>
      <c r="K2384" s="2" t="s">
        <v>68</v>
      </c>
      <c r="L2384" s="2" t="s">
        <v>220</v>
      </c>
      <c r="M2384" s="2" t="s">
        <v>221</v>
      </c>
      <c r="N2384" s="2" t="s">
        <v>4645</v>
      </c>
      <c r="O2384" s="2" t="s">
        <v>19490</v>
      </c>
      <c r="P2384" s="24">
        <v>0</v>
      </c>
      <c r="Q2384" s="24">
        <v>0</v>
      </c>
      <c r="R2384" s="27" t="s">
        <v>1579</v>
      </c>
      <c r="S2384" s="28" t="s">
        <v>1585</v>
      </c>
      <c r="T2384" s="2" t="s">
        <v>38</v>
      </c>
      <c r="U2384" s="2">
        <v>2060000</v>
      </c>
      <c r="V2384" s="2" t="s">
        <v>24823</v>
      </c>
      <c r="W2384" s="2" t="s">
        <v>34</v>
      </c>
      <c r="X2384" s="58" t="s">
        <v>31234</v>
      </c>
      <c r="Y2384" s="2" t="s">
        <v>39</v>
      </c>
      <c r="Z2384" s="2">
        <v>2060000</v>
      </c>
      <c r="AA2384" s="2" t="s">
        <v>40</v>
      </c>
      <c r="AB2384" s="58">
        <v>46177.527141203704</v>
      </c>
      <c r="AC2384" s="2">
        <v>0</v>
      </c>
      <c r="AD2384" s="104">
        <v>2060000</v>
      </c>
      <c r="AE2384" s="2">
        <v>46177.527141203704</v>
      </c>
      <c r="AG2384" s="2">
        <v>180046</v>
      </c>
    </row>
    <row r="2385" spans="1:33" ht="60" x14ac:dyDescent="0.25">
      <c r="A2385" s="2" t="s">
        <v>25334</v>
      </c>
      <c r="B2385" s="2" t="s">
        <v>24823</v>
      </c>
      <c r="C2385" s="2" t="s">
        <v>25335</v>
      </c>
      <c r="F2385" s="2" t="s">
        <v>430</v>
      </c>
      <c r="G2385" s="2" t="s">
        <v>4100</v>
      </c>
      <c r="H2385" s="2" t="s">
        <v>4101</v>
      </c>
      <c r="I2385" s="2" t="s">
        <v>23145</v>
      </c>
      <c r="J2385" s="2" t="s">
        <v>28</v>
      </c>
      <c r="K2385" s="2" t="s">
        <v>61</v>
      </c>
      <c r="L2385" s="2" t="s">
        <v>108</v>
      </c>
      <c r="M2385" s="2" t="s">
        <v>18338</v>
      </c>
      <c r="N2385" s="2" t="s">
        <v>18339</v>
      </c>
      <c r="O2385" s="2" t="s">
        <v>705</v>
      </c>
      <c r="P2385" s="24">
        <v>0</v>
      </c>
      <c r="Q2385" s="24">
        <v>0</v>
      </c>
      <c r="R2385" s="27" t="s">
        <v>1578</v>
      </c>
      <c r="S2385" s="28" t="s">
        <v>1585</v>
      </c>
      <c r="T2385" s="2" t="s">
        <v>38</v>
      </c>
      <c r="U2385" s="2">
        <v>0</v>
      </c>
      <c r="V2385" s="2" t="s">
        <v>24823</v>
      </c>
      <c r="W2385" s="2" t="s">
        <v>34</v>
      </c>
      <c r="AC2385" s="2">
        <v>0</v>
      </c>
      <c r="AD2385" s="104"/>
    </row>
    <row r="2386" spans="1:33" ht="60" x14ac:dyDescent="0.25">
      <c r="A2386" s="2" t="s">
        <v>25336</v>
      </c>
      <c r="B2386" s="2" t="s">
        <v>24823</v>
      </c>
      <c r="C2386" s="2" t="s">
        <v>25337</v>
      </c>
      <c r="F2386" s="2" t="s">
        <v>24331</v>
      </c>
      <c r="G2386" s="2" t="s">
        <v>24332</v>
      </c>
      <c r="H2386" s="2" t="s">
        <v>24333</v>
      </c>
      <c r="I2386" s="2" t="s">
        <v>24334</v>
      </c>
      <c r="J2386" s="2" t="s">
        <v>28</v>
      </c>
      <c r="K2386" s="2" t="s">
        <v>78</v>
      </c>
      <c r="L2386" s="2" t="s">
        <v>481</v>
      </c>
      <c r="M2386" s="2" t="s">
        <v>482</v>
      </c>
      <c r="N2386" s="2" t="s">
        <v>3905</v>
      </c>
      <c r="O2386" s="2" t="s">
        <v>32</v>
      </c>
      <c r="P2386" s="24">
        <v>0</v>
      </c>
      <c r="Q2386" s="24">
        <v>7</v>
      </c>
      <c r="R2386" s="27" t="s">
        <v>1568</v>
      </c>
      <c r="S2386" s="28" t="s">
        <v>1585</v>
      </c>
      <c r="T2386" s="2" t="s">
        <v>38</v>
      </c>
      <c r="U2386" s="2">
        <v>2060000</v>
      </c>
      <c r="V2386" s="2" t="s">
        <v>24823</v>
      </c>
      <c r="W2386" s="2" t="s">
        <v>34</v>
      </c>
      <c r="X2386" s="58" t="s">
        <v>24582</v>
      </c>
      <c r="Z2386" s="2">
        <v>2060000</v>
      </c>
      <c r="AB2386" s="58">
        <v>46148.605694444443</v>
      </c>
      <c r="AC2386" s="2">
        <v>0</v>
      </c>
      <c r="AD2386" s="104">
        <v>2060000</v>
      </c>
      <c r="AE2386" s="2">
        <v>46148.605694444443</v>
      </c>
      <c r="AG2386" s="2">
        <v>180206</v>
      </c>
    </row>
    <row r="2387" spans="1:33" ht="45" x14ac:dyDescent="0.25">
      <c r="A2387" s="2" t="s">
        <v>25513</v>
      </c>
      <c r="B2387" s="2" t="s">
        <v>24823</v>
      </c>
      <c r="C2387" s="2" t="s">
        <v>25514</v>
      </c>
      <c r="F2387" s="2" t="s">
        <v>25086</v>
      </c>
      <c r="G2387" s="2" t="s">
        <v>25087</v>
      </c>
      <c r="H2387" s="2" t="s">
        <v>25088</v>
      </c>
      <c r="I2387" s="2" t="s">
        <v>25089</v>
      </c>
      <c r="J2387" s="2" t="s">
        <v>28</v>
      </c>
      <c r="K2387" s="2" t="s">
        <v>43</v>
      </c>
      <c r="L2387" s="2" t="s">
        <v>240</v>
      </c>
      <c r="M2387" s="2" t="s">
        <v>241</v>
      </c>
      <c r="N2387" s="2" t="s">
        <v>3047</v>
      </c>
      <c r="O2387" s="2" t="s">
        <v>712</v>
      </c>
      <c r="P2387" s="24">
        <v>0</v>
      </c>
      <c r="Q2387" s="24">
        <v>0</v>
      </c>
      <c r="R2387" s="27" t="s">
        <v>1578</v>
      </c>
      <c r="S2387" s="28" t="s">
        <v>1583</v>
      </c>
      <c r="T2387" s="2" t="s">
        <v>130</v>
      </c>
      <c r="U2387" s="2">
        <v>0</v>
      </c>
      <c r="V2387" s="2" t="s">
        <v>35250</v>
      </c>
      <c r="W2387" s="2" t="s">
        <v>34</v>
      </c>
      <c r="AC2387" s="2">
        <v>0</v>
      </c>
      <c r="AD2387" s="104"/>
    </row>
    <row r="2388" spans="1:33" ht="60" x14ac:dyDescent="0.25">
      <c r="A2388" s="2" t="s">
        <v>25338</v>
      </c>
      <c r="B2388" s="2" t="s">
        <v>24823</v>
      </c>
      <c r="C2388" s="2" t="s">
        <v>25339</v>
      </c>
      <c r="F2388" s="2" t="s">
        <v>24319</v>
      </c>
      <c r="G2388" s="2" t="s">
        <v>24320</v>
      </c>
      <c r="H2388" s="2" t="s">
        <v>24321</v>
      </c>
      <c r="I2388" s="2" t="s">
        <v>24322</v>
      </c>
      <c r="J2388" s="2" t="s">
        <v>28</v>
      </c>
      <c r="K2388" s="2" t="s">
        <v>78</v>
      </c>
      <c r="L2388" s="2" t="s">
        <v>481</v>
      </c>
      <c r="M2388" s="2" t="s">
        <v>482</v>
      </c>
      <c r="N2388" s="2" t="s">
        <v>3905</v>
      </c>
      <c r="O2388" s="2" t="s">
        <v>32</v>
      </c>
      <c r="P2388" s="24">
        <v>0</v>
      </c>
      <c r="Q2388" s="24">
        <v>3</v>
      </c>
      <c r="R2388" s="27" t="s">
        <v>1568</v>
      </c>
      <c r="S2388" s="28" t="s">
        <v>1585</v>
      </c>
      <c r="T2388" s="2" t="s">
        <v>38</v>
      </c>
      <c r="U2388" s="2">
        <v>2060000</v>
      </c>
      <c r="V2388" s="2" t="s">
        <v>24823</v>
      </c>
      <c r="W2388" s="2" t="s">
        <v>34</v>
      </c>
      <c r="X2388" s="58" t="s">
        <v>24582</v>
      </c>
      <c r="Z2388" s="2">
        <v>2060000</v>
      </c>
      <c r="AB2388" s="58">
        <v>46148.604479166665</v>
      </c>
      <c r="AC2388" s="2">
        <v>0</v>
      </c>
      <c r="AD2388" s="104">
        <v>2060000</v>
      </c>
      <c r="AE2388" s="2">
        <v>46148.604479166665</v>
      </c>
      <c r="AG2388" s="2">
        <v>180207</v>
      </c>
    </row>
    <row r="2389" spans="1:33" ht="45" x14ac:dyDescent="0.25">
      <c r="A2389" s="2" t="s">
        <v>24847</v>
      </c>
      <c r="B2389" s="2" t="s">
        <v>24823</v>
      </c>
      <c r="C2389" s="2" t="s">
        <v>24848</v>
      </c>
      <c r="F2389" s="2" t="s">
        <v>24849</v>
      </c>
      <c r="G2389" s="2" t="s">
        <v>24850</v>
      </c>
      <c r="H2389" s="2" t="s">
        <v>24851</v>
      </c>
      <c r="I2389" s="2" t="s">
        <v>24852</v>
      </c>
      <c r="J2389" s="2" t="s">
        <v>28</v>
      </c>
      <c r="K2389" s="2" t="s">
        <v>29</v>
      </c>
      <c r="L2389" s="2" t="s">
        <v>169</v>
      </c>
      <c r="M2389" s="2" t="s">
        <v>170</v>
      </c>
      <c r="N2389" s="2" t="s">
        <v>4661</v>
      </c>
      <c r="O2389" s="2" t="s">
        <v>32</v>
      </c>
      <c r="P2389" s="24">
        <v>0</v>
      </c>
      <c r="Q2389" s="24">
        <v>1</v>
      </c>
      <c r="R2389" s="27" t="s">
        <v>1568</v>
      </c>
      <c r="S2389" s="28" t="s">
        <v>1589</v>
      </c>
      <c r="T2389" s="2" t="s">
        <v>33</v>
      </c>
      <c r="U2389" s="2">
        <v>412000</v>
      </c>
      <c r="V2389" s="2" t="s">
        <v>28401</v>
      </c>
      <c r="W2389" s="2" t="s">
        <v>34</v>
      </c>
      <c r="X2389" s="58" t="s">
        <v>28375</v>
      </c>
      <c r="Z2389" s="2">
        <v>412000</v>
      </c>
      <c r="AB2389" s="58">
        <v>46153.817627314813</v>
      </c>
      <c r="AC2389" s="2">
        <v>0</v>
      </c>
      <c r="AD2389" s="104">
        <v>412000</v>
      </c>
      <c r="AE2389" s="2">
        <v>46153.817627314813</v>
      </c>
      <c r="AG2389" s="2">
        <v>187009</v>
      </c>
    </row>
    <row r="2390" spans="1:33" ht="60" x14ac:dyDescent="0.25">
      <c r="A2390" s="2" t="s">
        <v>24853</v>
      </c>
      <c r="B2390" s="2" t="s">
        <v>24823</v>
      </c>
      <c r="C2390" s="2" t="s">
        <v>24854</v>
      </c>
      <c r="F2390" s="2" t="s">
        <v>24855</v>
      </c>
      <c r="G2390" s="2" t="s">
        <v>24856</v>
      </c>
      <c r="H2390" s="2" t="s">
        <v>5647</v>
      </c>
      <c r="I2390" s="2" t="s">
        <v>24857</v>
      </c>
      <c r="J2390" s="2" t="s">
        <v>28</v>
      </c>
      <c r="K2390" s="2" t="s">
        <v>43</v>
      </c>
      <c r="L2390" s="2" t="s">
        <v>488</v>
      </c>
      <c r="M2390" s="2" t="s">
        <v>489</v>
      </c>
      <c r="N2390" s="2" t="s">
        <v>3000</v>
      </c>
      <c r="O2390" s="2" t="s">
        <v>32</v>
      </c>
      <c r="P2390" s="24">
        <v>0</v>
      </c>
      <c r="Q2390" s="24">
        <v>1</v>
      </c>
      <c r="R2390" s="27" t="s">
        <v>1568</v>
      </c>
      <c r="S2390" s="28" t="s">
        <v>1589</v>
      </c>
      <c r="T2390" s="2" t="s">
        <v>33</v>
      </c>
      <c r="U2390" s="2">
        <v>412000</v>
      </c>
      <c r="V2390" s="2" t="s">
        <v>24823</v>
      </c>
      <c r="W2390" s="2" t="s">
        <v>34</v>
      </c>
      <c r="X2390" s="58" t="s">
        <v>24823</v>
      </c>
      <c r="Z2390" s="2">
        <v>412000</v>
      </c>
      <c r="AB2390" s="58">
        <v>46146.737604166665</v>
      </c>
      <c r="AC2390" s="2">
        <v>0</v>
      </c>
      <c r="AD2390" s="104">
        <v>412000</v>
      </c>
      <c r="AE2390" s="2">
        <v>46146.737604166665</v>
      </c>
      <c r="AG2390" s="2">
        <v>179439</v>
      </c>
    </row>
    <row r="2391" spans="1:33" ht="45" x14ac:dyDescent="0.25">
      <c r="A2391" s="2" t="s">
        <v>25515</v>
      </c>
      <c r="B2391" s="2" t="s">
        <v>24823</v>
      </c>
      <c r="C2391" s="2" t="s">
        <v>25516</v>
      </c>
      <c r="D2391" s="2" t="s">
        <v>25517</v>
      </c>
      <c r="E2391" s="2" t="s">
        <v>25518</v>
      </c>
      <c r="F2391" s="2" t="s">
        <v>25519</v>
      </c>
      <c r="G2391" s="2" t="s">
        <v>25520</v>
      </c>
      <c r="H2391" s="2" t="s">
        <v>25521</v>
      </c>
      <c r="I2391" s="2" t="s">
        <v>25522</v>
      </c>
      <c r="J2391" s="2" t="s">
        <v>28</v>
      </c>
      <c r="K2391" s="2" t="s">
        <v>43</v>
      </c>
      <c r="L2391" s="2" t="s">
        <v>57</v>
      </c>
      <c r="M2391" s="2" t="s">
        <v>58</v>
      </c>
      <c r="N2391" s="2" t="s">
        <v>4686</v>
      </c>
      <c r="O2391" s="3" t="s">
        <v>712</v>
      </c>
      <c r="P2391" s="24">
        <v>0</v>
      </c>
      <c r="Q2391" s="24">
        <v>0</v>
      </c>
      <c r="R2391" s="27" t="s">
        <v>1578</v>
      </c>
      <c r="S2391" s="28" t="s">
        <v>1583</v>
      </c>
      <c r="T2391" s="2" t="s">
        <v>130</v>
      </c>
      <c r="U2391" s="2">
        <v>0</v>
      </c>
      <c r="V2391" s="2" t="s">
        <v>35250</v>
      </c>
      <c r="W2391" s="2" t="s">
        <v>34</v>
      </c>
      <c r="AC2391" s="2">
        <v>0</v>
      </c>
      <c r="AD2391" s="104"/>
    </row>
    <row r="2392" spans="1:33" ht="60" x14ac:dyDescent="0.25">
      <c r="A2392" s="2" t="s">
        <v>25340</v>
      </c>
      <c r="B2392" s="2" t="s">
        <v>24823</v>
      </c>
      <c r="C2392" s="2" t="s">
        <v>25341</v>
      </c>
      <c r="F2392" s="2" t="s">
        <v>12062</v>
      </c>
      <c r="G2392" s="2" t="s">
        <v>12063</v>
      </c>
      <c r="H2392" s="2" t="s">
        <v>11697</v>
      </c>
      <c r="I2392" s="2" t="s">
        <v>23077</v>
      </c>
      <c r="J2392" s="2" t="s">
        <v>28</v>
      </c>
      <c r="K2392" s="2" t="s">
        <v>61</v>
      </c>
      <c r="L2392" s="2" t="s">
        <v>108</v>
      </c>
      <c r="M2392" s="2" t="s">
        <v>18338</v>
      </c>
      <c r="N2392" s="2" t="s">
        <v>18339</v>
      </c>
      <c r="O2392" s="2" t="s">
        <v>705</v>
      </c>
      <c r="P2392" s="24">
        <v>0</v>
      </c>
      <c r="Q2392" s="24">
        <v>0</v>
      </c>
      <c r="R2392" s="27" t="s">
        <v>1578</v>
      </c>
      <c r="S2392" s="28" t="s">
        <v>1585</v>
      </c>
      <c r="T2392" s="2" t="s">
        <v>38</v>
      </c>
      <c r="U2392" s="2">
        <v>0</v>
      </c>
      <c r="V2392" s="2" t="s">
        <v>24823</v>
      </c>
      <c r="W2392" s="2" t="s">
        <v>34</v>
      </c>
      <c r="AC2392" s="2">
        <v>0</v>
      </c>
      <c r="AD2392" s="104"/>
    </row>
    <row r="2393" spans="1:33" ht="60" x14ac:dyDescent="0.25">
      <c r="A2393" s="2" t="s">
        <v>25342</v>
      </c>
      <c r="B2393" s="2" t="s">
        <v>24823</v>
      </c>
      <c r="C2393" s="2" t="s">
        <v>25343</v>
      </c>
      <c r="F2393" s="2" t="s">
        <v>25344</v>
      </c>
      <c r="G2393" s="2" t="s">
        <v>25345</v>
      </c>
      <c r="H2393" s="2" t="s">
        <v>7490</v>
      </c>
      <c r="I2393" s="2" t="s">
        <v>25346</v>
      </c>
      <c r="J2393" s="2" t="s">
        <v>28</v>
      </c>
      <c r="K2393" s="2" t="s">
        <v>29</v>
      </c>
      <c r="L2393" s="2" t="s">
        <v>204</v>
      </c>
      <c r="M2393" s="2" t="s">
        <v>205</v>
      </c>
      <c r="N2393" s="2" t="s">
        <v>4211</v>
      </c>
      <c r="O2393" s="2" t="s">
        <v>705</v>
      </c>
      <c r="P2393" s="24">
        <v>0</v>
      </c>
      <c r="Q2393" s="24">
        <v>0</v>
      </c>
      <c r="R2393" s="27" t="s">
        <v>1578</v>
      </c>
      <c r="S2393" s="28" t="s">
        <v>1585</v>
      </c>
      <c r="T2393" s="2" t="s">
        <v>38</v>
      </c>
      <c r="U2393" s="2">
        <v>0</v>
      </c>
      <c r="V2393" s="2" t="s">
        <v>24754</v>
      </c>
      <c r="W2393" s="2" t="s">
        <v>34</v>
      </c>
      <c r="AC2393" s="2">
        <v>0</v>
      </c>
      <c r="AD2393" s="104"/>
    </row>
    <row r="2394" spans="1:33" ht="60" x14ac:dyDescent="0.25">
      <c r="A2394" s="2" t="s">
        <v>25347</v>
      </c>
      <c r="B2394" s="2" t="s">
        <v>24823</v>
      </c>
      <c r="C2394" s="2" t="s">
        <v>25348</v>
      </c>
      <c r="F2394" s="2" t="s">
        <v>24855</v>
      </c>
      <c r="G2394" s="2" t="s">
        <v>24856</v>
      </c>
      <c r="H2394" s="2" t="s">
        <v>5647</v>
      </c>
      <c r="I2394" s="2" t="s">
        <v>24857</v>
      </c>
      <c r="J2394" s="2" t="s">
        <v>28</v>
      </c>
      <c r="K2394" s="2" t="s">
        <v>43</v>
      </c>
      <c r="L2394" s="2" t="s">
        <v>488</v>
      </c>
      <c r="M2394" s="2" t="s">
        <v>489</v>
      </c>
      <c r="N2394" s="2" t="s">
        <v>3000</v>
      </c>
      <c r="O2394" s="2" t="s">
        <v>705</v>
      </c>
      <c r="P2394" s="24">
        <v>0</v>
      </c>
      <c r="Q2394" s="24">
        <v>0</v>
      </c>
      <c r="R2394" s="27" t="s">
        <v>1578</v>
      </c>
      <c r="S2394" s="28" t="s">
        <v>1585</v>
      </c>
      <c r="T2394" s="2" t="s">
        <v>38</v>
      </c>
      <c r="U2394" s="2">
        <v>0</v>
      </c>
      <c r="V2394" s="2" t="s">
        <v>24823</v>
      </c>
      <c r="W2394" s="2" t="s">
        <v>34</v>
      </c>
      <c r="AC2394" s="2">
        <v>0</v>
      </c>
      <c r="AD2394" s="104"/>
    </row>
    <row r="2395" spans="1:33" ht="45" x14ac:dyDescent="0.25">
      <c r="A2395" s="2" t="s">
        <v>24858</v>
      </c>
      <c r="B2395" s="2" t="s">
        <v>24823</v>
      </c>
      <c r="C2395" s="2" t="s">
        <v>24859</v>
      </c>
      <c r="F2395" s="2" t="s">
        <v>24860</v>
      </c>
      <c r="G2395" s="2" t="s">
        <v>24861</v>
      </c>
      <c r="H2395" s="2" t="s">
        <v>24862</v>
      </c>
      <c r="I2395" s="2" t="s">
        <v>24863</v>
      </c>
      <c r="J2395" s="2" t="s">
        <v>28</v>
      </c>
      <c r="K2395" s="2" t="s">
        <v>43</v>
      </c>
      <c r="L2395" s="2" t="s">
        <v>2156</v>
      </c>
      <c r="M2395" s="2" t="s">
        <v>1606</v>
      </c>
      <c r="N2395" s="2" t="s">
        <v>5340</v>
      </c>
      <c r="O2395" s="2" t="s">
        <v>32</v>
      </c>
      <c r="P2395" s="24">
        <v>0</v>
      </c>
      <c r="Q2395" s="24">
        <v>1</v>
      </c>
      <c r="R2395" s="27" t="s">
        <v>1568</v>
      </c>
      <c r="S2395" s="28" t="s">
        <v>1589</v>
      </c>
      <c r="T2395" s="2" t="s">
        <v>33</v>
      </c>
      <c r="U2395" s="2">
        <v>412000</v>
      </c>
      <c r="V2395" s="2" t="s">
        <v>26626</v>
      </c>
      <c r="W2395" s="2" t="s">
        <v>34</v>
      </c>
      <c r="X2395" s="58" t="s">
        <v>26626</v>
      </c>
      <c r="Z2395" s="2">
        <v>412000</v>
      </c>
      <c r="AB2395" s="58">
        <v>46163.513877314814</v>
      </c>
      <c r="AC2395" s="2">
        <v>0</v>
      </c>
      <c r="AD2395" s="104">
        <v>412000</v>
      </c>
      <c r="AE2395" s="2">
        <v>46163.513877314814</v>
      </c>
      <c r="AG2395" s="2">
        <v>202662</v>
      </c>
    </row>
    <row r="2396" spans="1:33" ht="60" x14ac:dyDescent="0.25">
      <c r="A2396" s="2" t="s">
        <v>25349</v>
      </c>
      <c r="B2396" s="2" t="s">
        <v>24823</v>
      </c>
      <c r="C2396" s="2" t="s">
        <v>25350</v>
      </c>
      <c r="F2396" s="2" t="s">
        <v>24860</v>
      </c>
      <c r="G2396" s="2" t="s">
        <v>24861</v>
      </c>
      <c r="H2396" s="2" t="s">
        <v>24862</v>
      </c>
      <c r="I2396" s="2" t="s">
        <v>24863</v>
      </c>
      <c r="J2396" s="2" t="s">
        <v>28</v>
      </c>
      <c r="K2396" s="2" t="s">
        <v>43</v>
      </c>
      <c r="L2396" s="2" t="s">
        <v>2156</v>
      </c>
      <c r="M2396" s="2" t="s">
        <v>1606</v>
      </c>
      <c r="N2396" s="2" t="s">
        <v>5340</v>
      </c>
      <c r="O2396" s="2" t="s">
        <v>705</v>
      </c>
      <c r="P2396" s="24">
        <v>0</v>
      </c>
      <c r="Q2396" s="24">
        <v>0</v>
      </c>
      <c r="R2396" s="27" t="s">
        <v>1578</v>
      </c>
      <c r="S2396" s="28" t="s">
        <v>1585</v>
      </c>
      <c r="T2396" s="2" t="s">
        <v>38</v>
      </c>
      <c r="U2396" s="2">
        <v>0</v>
      </c>
      <c r="V2396" s="2" t="s">
        <v>26626</v>
      </c>
      <c r="W2396" s="2" t="s">
        <v>34</v>
      </c>
      <c r="AC2396" s="2">
        <v>0</v>
      </c>
      <c r="AD2396" s="104"/>
    </row>
    <row r="2397" spans="1:33" ht="60" x14ac:dyDescent="0.25">
      <c r="A2397" s="2" t="s">
        <v>25351</v>
      </c>
      <c r="B2397" s="2" t="s">
        <v>24823</v>
      </c>
      <c r="C2397" s="2" t="s">
        <v>25352</v>
      </c>
      <c r="F2397" s="2" t="s">
        <v>2401</v>
      </c>
      <c r="G2397" s="2" t="s">
        <v>5576</v>
      </c>
      <c r="H2397" s="2" t="s">
        <v>5577</v>
      </c>
      <c r="I2397" s="2" t="s">
        <v>23811</v>
      </c>
      <c r="J2397" s="2" t="s">
        <v>28</v>
      </c>
      <c r="K2397" s="2" t="s">
        <v>43</v>
      </c>
      <c r="L2397" s="2" t="s">
        <v>1350</v>
      </c>
      <c r="M2397" s="2" t="s">
        <v>2076</v>
      </c>
      <c r="N2397" s="2" t="s">
        <v>5571</v>
      </c>
      <c r="O2397" s="2" t="s">
        <v>32</v>
      </c>
      <c r="P2397" s="24">
        <v>0</v>
      </c>
      <c r="Q2397" s="24">
        <v>10</v>
      </c>
      <c r="R2397" s="27" t="s">
        <v>1568</v>
      </c>
      <c r="S2397" s="28" t="s">
        <v>1585</v>
      </c>
      <c r="T2397" s="2" t="s">
        <v>38</v>
      </c>
      <c r="U2397" s="2">
        <v>2060000</v>
      </c>
      <c r="V2397" s="2" t="s">
        <v>24823</v>
      </c>
      <c r="W2397" s="2" t="s">
        <v>34</v>
      </c>
      <c r="X2397" s="58" t="s">
        <v>24823</v>
      </c>
      <c r="Z2397" s="2">
        <v>2060000</v>
      </c>
      <c r="AB2397" s="58">
        <v>46146.733136574076</v>
      </c>
      <c r="AC2397" s="2">
        <v>0</v>
      </c>
      <c r="AD2397" s="104">
        <v>2060000</v>
      </c>
      <c r="AE2397" s="2">
        <v>46146.733136574076</v>
      </c>
      <c r="AG2397" s="2">
        <v>179444</v>
      </c>
    </row>
    <row r="2398" spans="1:33" ht="60" x14ac:dyDescent="0.25">
      <c r="A2398" s="2" t="s">
        <v>25353</v>
      </c>
      <c r="B2398" s="2" t="s">
        <v>24823</v>
      </c>
      <c r="C2398" s="2" t="s">
        <v>25354</v>
      </c>
      <c r="F2398" s="2" t="s">
        <v>2401</v>
      </c>
      <c r="G2398" s="2" t="s">
        <v>5576</v>
      </c>
      <c r="H2398" s="2" t="s">
        <v>5577</v>
      </c>
      <c r="I2398" s="2" t="s">
        <v>23811</v>
      </c>
      <c r="J2398" s="2" t="s">
        <v>28</v>
      </c>
      <c r="K2398" s="2" t="s">
        <v>43</v>
      </c>
      <c r="L2398" s="2" t="s">
        <v>1350</v>
      </c>
      <c r="M2398" s="2" t="s">
        <v>2076</v>
      </c>
      <c r="N2398" s="2" t="s">
        <v>5571</v>
      </c>
      <c r="O2398" s="2" t="s">
        <v>705</v>
      </c>
      <c r="P2398" s="24">
        <v>0</v>
      </c>
      <c r="Q2398" s="24">
        <v>0</v>
      </c>
      <c r="R2398" s="27" t="s">
        <v>1578</v>
      </c>
      <c r="S2398" s="28" t="s">
        <v>1585</v>
      </c>
      <c r="T2398" s="2" t="s">
        <v>38</v>
      </c>
      <c r="U2398" s="2">
        <v>0</v>
      </c>
      <c r="V2398" s="2" t="s">
        <v>24823</v>
      </c>
      <c r="W2398" s="2" t="s">
        <v>34</v>
      </c>
      <c r="AC2398" s="2">
        <v>0</v>
      </c>
      <c r="AD2398" s="104"/>
    </row>
    <row r="2399" spans="1:33" ht="45" x14ac:dyDescent="0.25">
      <c r="A2399" s="2" t="s">
        <v>25523</v>
      </c>
      <c r="B2399" s="2" t="s">
        <v>24823</v>
      </c>
      <c r="C2399" s="2" t="s">
        <v>25524</v>
      </c>
      <c r="F2399" s="2" t="s">
        <v>24131</v>
      </c>
      <c r="G2399" s="2" t="s">
        <v>24132</v>
      </c>
      <c r="H2399" s="2" t="s">
        <v>24133</v>
      </c>
      <c r="I2399" s="2" t="s">
        <v>22647</v>
      </c>
      <c r="J2399" s="2" t="s">
        <v>28</v>
      </c>
      <c r="K2399" s="2" t="s">
        <v>68</v>
      </c>
      <c r="L2399" s="2" t="s">
        <v>114</v>
      </c>
      <c r="M2399" s="2" t="s">
        <v>115</v>
      </c>
      <c r="N2399" s="2" t="s">
        <v>5158</v>
      </c>
      <c r="O2399" s="2" t="s">
        <v>19606</v>
      </c>
      <c r="P2399" s="24">
        <v>0</v>
      </c>
      <c r="Q2399" s="24">
        <v>0</v>
      </c>
      <c r="R2399" s="27" t="s">
        <v>1578</v>
      </c>
      <c r="S2399" s="28" t="s">
        <v>1583</v>
      </c>
      <c r="T2399" s="2" t="s">
        <v>130</v>
      </c>
      <c r="U2399" s="2">
        <v>0</v>
      </c>
      <c r="V2399" s="2" t="s">
        <v>32712</v>
      </c>
      <c r="W2399" s="2" t="s">
        <v>34</v>
      </c>
      <c r="X2399" s="58" t="s">
        <v>32712</v>
      </c>
      <c r="Y2399" s="2" t="s">
        <v>87</v>
      </c>
      <c r="AA2399" s="2" t="s">
        <v>88</v>
      </c>
      <c r="AB2399" s="58">
        <v>46195.774293981478</v>
      </c>
      <c r="AC2399" s="2">
        <v>0</v>
      </c>
      <c r="AD2399" s="104"/>
      <c r="AE2399" s="2">
        <v>46195.774293981478</v>
      </c>
      <c r="AG2399" s="2">
        <v>303373</v>
      </c>
    </row>
    <row r="2400" spans="1:33" ht="60" x14ac:dyDescent="0.25">
      <c r="A2400" s="2" t="s">
        <v>25355</v>
      </c>
      <c r="B2400" s="2" t="s">
        <v>24823</v>
      </c>
      <c r="C2400" s="2" t="s">
        <v>25356</v>
      </c>
      <c r="F2400" s="2" t="s">
        <v>4462</v>
      </c>
      <c r="G2400" s="2" t="s">
        <v>4463</v>
      </c>
      <c r="H2400" s="2" t="s">
        <v>2464</v>
      </c>
      <c r="I2400" s="2" t="s">
        <v>22755</v>
      </c>
      <c r="J2400" s="2" t="s">
        <v>28</v>
      </c>
      <c r="K2400" s="2" t="s">
        <v>68</v>
      </c>
      <c r="L2400" s="2" t="s">
        <v>244</v>
      </c>
      <c r="M2400" s="2" t="s">
        <v>245</v>
      </c>
      <c r="N2400" s="2" t="s">
        <v>4459</v>
      </c>
      <c r="O2400" s="2" t="s">
        <v>705</v>
      </c>
      <c r="P2400" s="24">
        <v>0</v>
      </c>
      <c r="Q2400" s="24">
        <v>0</v>
      </c>
      <c r="R2400" s="27" t="s">
        <v>1578</v>
      </c>
      <c r="S2400" s="28" t="s">
        <v>1585</v>
      </c>
      <c r="T2400" s="2" t="s">
        <v>38</v>
      </c>
      <c r="U2400" s="2">
        <v>0</v>
      </c>
      <c r="V2400" s="2" t="s">
        <v>24823</v>
      </c>
      <c r="W2400" s="2" t="s">
        <v>34</v>
      </c>
      <c r="AC2400" s="2">
        <v>0</v>
      </c>
      <c r="AD2400" s="104"/>
    </row>
    <row r="2401" spans="1:33" ht="45" x14ac:dyDescent="0.25">
      <c r="A2401" s="2" t="s">
        <v>25525</v>
      </c>
      <c r="B2401" s="2" t="s">
        <v>24823</v>
      </c>
      <c r="C2401" s="2" t="s">
        <v>25526</v>
      </c>
      <c r="F2401" s="2" t="s">
        <v>25527</v>
      </c>
      <c r="G2401" s="2" t="s">
        <v>25528</v>
      </c>
      <c r="H2401" s="2" t="s">
        <v>5938</v>
      </c>
      <c r="I2401" s="2" t="s">
        <v>25529</v>
      </c>
      <c r="J2401" s="2" t="s">
        <v>28</v>
      </c>
      <c r="K2401" s="2" t="s">
        <v>43</v>
      </c>
      <c r="L2401" s="2" t="s">
        <v>82</v>
      </c>
      <c r="M2401" s="2" t="s">
        <v>83</v>
      </c>
      <c r="N2401" s="2" t="s">
        <v>4931</v>
      </c>
      <c r="O2401" s="2" t="s">
        <v>705</v>
      </c>
      <c r="P2401" s="24">
        <v>0</v>
      </c>
      <c r="Q2401" s="24">
        <v>0</v>
      </c>
      <c r="R2401" s="27" t="s">
        <v>1578</v>
      </c>
      <c r="S2401" s="28" t="s">
        <v>1583</v>
      </c>
      <c r="T2401" s="2" t="s">
        <v>130</v>
      </c>
      <c r="U2401" s="2">
        <v>0</v>
      </c>
      <c r="V2401" s="2" t="s">
        <v>24823</v>
      </c>
      <c r="W2401" s="2" t="s">
        <v>34</v>
      </c>
      <c r="AC2401" s="2">
        <v>0</v>
      </c>
      <c r="AD2401" s="104"/>
    </row>
    <row r="2402" spans="1:33" ht="45" x14ac:dyDescent="0.25">
      <c r="A2402" s="2" t="s">
        <v>25635</v>
      </c>
      <c r="B2402" s="2" t="s">
        <v>24823</v>
      </c>
      <c r="C2402" s="2" t="s">
        <v>25636</v>
      </c>
      <c r="F2402" s="2" t="s">
        <v>25637</v>
      </c>
      <c r="G2402" s="2" t="s">
        <v>25638</v>
      </c>
      <c r="H2402" s="2" t="s">
        <v>25639</v>
      </c>
      <c r="I2402" s="2" t="s">
        <v>20376</v>
      </c>
      <c r="J2402" s="2" t="s">
        <v>28</v>
      </c>
      <c r="K2402" s="2" t="s">
        <v>173</v>
      </c>
      <c r="L2402" s="2" t="s">
        <v>526</v>
      </c>
      <c r="M2402" s="2" t="s">
        <v>527</v>
      </c>
      <c r="N2402" s="2" t="s">
        <v>3314</v>
      </c>
      <c r="O2402" s="2" t="s">
        <v>705</v>
      </c>
      <c r="P2402" s="24">
        <v>0</v>
      </c>
      <c r="Q2402" s="24">
        <v>0</v>
      </c>
      <c r="R2402" s="27" t="s">
        <v>1578</v>
      </c>
      <c r="S2402" s="28" t="s">
        <v>1590</v>
      </c>
      <c r="T2402" s="2" t="s">
        <v>426</v>
      </c>
      <c r="U2402" s="2">
        <v>0</v>
      </c>
      <c r="V2402" s="2" t="s">
        <v>28081</v>
      </c>
      <c r="W2402" s="2" t="s">
        <v>34</v>
      </c>
      <c r="AC2402" s="2">
        <v>0</v>
      </c>
      <c r="AD2402" s="104"/>
    </row>
    <row r="2403" spans="1:33" ht="45" x14ac:dyDescent="0.25">
      <c r="A2403" s="2" t="s">
        <v>24864</v>
      </c>
      <c r="B2403" s="2" t="s">
        <v>24823</v>
      </c>
      <c r="C2403" s="2" t="s">
        <v>24865</v>
      </c>
      <c r="F2403" s="2" t="s">
        <v>17372</v>
      </c>
      <c r="G2403" s="2" t="s">
        <v>17373</v>
      </c>
      <c r="H2403" s="2" t="s">
        <v>8287</v>
      </c>
      <c r="I2403" s="2" t="s">
        <v>22798</v>
      </c>
      <c r="J2403" s="2" t="s">
        <v>28</v>
      </c>
      <c r="K2403" s="2" t="s">
        <v>68</v>
      </c>
      <c r="L2403" s="2" t="s">
        <v>145</v>
      </c>
      <c r="M2403" s="2" t="s">
        <v>4273</v>
      </c>
      <c r="N2403" s="2" t="s">
        <v>4274</v>
      </c>
      <c r="O2403" s="2" t="s">
        <v>32</v>
      </c>
      <c r="P2403" s="24">
        <v>0</v>
      </c>
      <c r="Q2403" s="24">
        <v>1</v>
      </c>
      <c r="R2403" s="27" t="s">
        <v>1568</v>
      </c>
      <c r="S2403" s="28" t="s">
        <v>1589</v>
      </c>
      <c r="T2403" s="2" t="s">
        <v>33</v>
      </c>
      <c r="U2403" s="2">
        <v>412000</v>
      </c>
      <c r="V2403" s="2" t="s">
        <v>24823</v>
      </c>
      <c r="W2403" s="2" t="s">
        <v>34</v>
      </c>
      <c r="X2403" s="58" t="s">
        <v>24823</v>
      </c>
      <c r="Z2403" s="2">
        <v>412000</v>
      </c>
      <c r="AB2403" s="58">
        <v>46146.637986111113</v>
      </c>
      <c r="AC2403" s="2">
        <v>0</v>
      </c>
      <c r="AD2403" s="104">
        <v>412000</v>
      </c>
      <c r="AE2403" s="2">
        <v>46146.637986111113</v>
      </c>
      <c r="AG2403" s="2">
        <v>178521</v>
      </c>
    </row>
    <row r="2404" spans="1:33" ht="45" x14ac:dyDescent="0.25">
      <c r="A2404" s="2" t="s">
        <v>25599</v>
      </c>
      <c r="B2404" s="2" t="s">
        <v>24823</v>
      </c>
      <c r="C2404" s="2" t="s">
        <v>25600</v>
      </c>
      <c r="F2404" s="2" t="s">
        <v>25601</v>
      </c>
      <c r="G2404" s="2" t="s">
        <v>25602</v>
      </c>
      <c r="H2404" s="2" t="s">
        <v>25603</v>
      </c>
      <c r="I2404" s="2" t="s">
        <v>25604</v>
      </c>
      <c r="J2404" s="2" t="s">
        <v>28</v>
      </c>
      <c r="K2404" s="2" t="s">
        <v>173</v>
      </c>
      <c r="L2404" s="2" t="s">
        <v>355</v>
      </c>
      <c r="M2404" s="2" t="s">
        <v>356</v>
      </c>
      <c r="N2404" s="2" t="s">
        <v>6414</v>
      </c>
      <c r="O2404" s="2" t="s">
        <v>19490</v>
      </c>
      <c r="P2404" s="24">
        <v>0</v>
      </c>
      <c r="Q2404" s="24">
        <v>0</v>
      </c>
      <c r="R2404" s="27" t="s">
        <v>1579</v>
      </c>
      <c r="S2404" s="28" t="s">
        <v>1582</v>
      </c>
      <c r="T2404" s="2" t="s">
        <v>160</v>
      </c>
      <c r="U2404" s="2">
        <v>4120000000</v>
      </c>
      <c r="V2404" s="2" t="s">
        <v>24463</v>
      </c>
      <c r="W2404" s="2" t="s">
        <v>34</v>
      </c>
      <c r="X2404" s="58" t="s">
        <v>27804</v>
      </c>
      <c r="Y2404" s="2" t="s">
        <v>39</v>
      </c>
      <c r="Z2404" s="2">
        <v>58171075</v>
      </c>
      <c r="AA2404" s="2" t="s">
        <v>40</v>
      </c>
      <c r="AB2404" s="58">
        <v>46156.370266203703</v>
      </c>
      <c r="AC2404" s="2">
        <v>0</v>
      </c>
      <c r="AD2404" s="104">
        <v>58171075</v>
      </c>
      <c r="AE2404" s="2">
        <v>46156.370266203703</v>
      </c>
      <c r="AG2404" s="2">
        <v>189431</v>
      </c>
    </row>
    <row r="2405" spans="1:33" ht="45" x14ac:dyDescent="0.25">
      <c r="A2405" s="2" t="s">
        <v>25605</v>
      </c>
      <c r="B2405" s="2" t="s">
        <v>24823</v>
      </c>
      <c r="C2405" s="2" t="s">
        <v>25606</v>
      </c>
      <c r="F2405" s="2" t="s">
        <v>25607</v>
      </c>
      <c r="G2405" s="2" t="s">
        <v>25608</v>
      </c>
      <c r="H2405" s="2" t="s">
        <v>13656</v>
      </c>
      <c r="I2405" s="2" t="s">
        <v>25609</v>
      </c>
      <c r="J2405" s="2" t="s">
        <v>28</v>
      </c>
      <c r="K2405" s="2" t="s">
        <v>68</v>
      </c>
      <c r="L2405" s="2" t="s">
        <v>500</v>
      </c>
      <c r="M2405" s="2" t="s">
        <v>1435</v>
      </c>
      <c r="N2405" s="2" t="s">
        <v>10731</v>
      </c>
      <c r="O2405" s="2" t="s">
        <v>713</v>
      </c>
      <c r="P2405" s="24">
        <v>0</v>
      </c>
      <c r="Q2405" s="24">
        <v>0</v>
      </c>
      <c r="R2405" s="27" t="s">
        <v>1580</v>
      </c>
      <c r="S2405" s="28" t="s">
        <v>1582</v>
      </c>
      <c r="T2405" s="2" t="s">
        <v>160</v>
      </c>
      <c r="U2405" s="2">
        <v>4120000000</v>
      </c>
      <c r="W2405" s="2" t="s">
        <v>34</v>
      </c>
      <c r="AC2405" s="2">
        <v>0</v>
      </c>
      <c r="AD2405" s="104"/>
    </row>
    <row r="2406" spans="1:33" ht="45" x14ac:dyDescent="0.25">
      <c r="A2406" s="2" t="s">
        <v>24866</v>
      </c>
      <c r="B2406" s="2" t="s">
        <v>24823</v>
      </c>
      <c r="C2406" s="2" t="s">
        <v>24867</v>
      </c>
      <c r="F2406" s="2" t="s">
        <v>24868</v>
      </c>
      <c r="G2406" s="2" t="s">
        <v>24869</v>
      </c>
      <c r="H2406" s="2" t="s">
        <v>24870</v>
      </c>
      <c r="I2406" s="2" t="s">
        <v>24871</v>
      </c>
      <c r="J2406" s="2" t="s">
        <v>28</v>
      </c>
      <c r="K2406" s="2" t="s">
        <v>78</v>
      </c>
      <c r="L2406" s="2" t="s">
        <v>470</v>
      </c>
      <c r="M2406" s="2" t="s">
        <v>471</v>
      </c>
      <c r="N2406" s="2" t="s">
        <v>7803</v>
      </c>
      <c r="O2406" s="2" t="s">
        <v>32</v>
      </c>
      <c r="P2406" s="24">
        <v>0</v>
      </c>
      <c r="Q2406" s="24">
        <v>1</v>
      </c>
      <c r="R2406" s="27" t="s">
        <v>1568</v>
      </c>
      <c r="S2406" s="28" t="s">
        <v>1589</v>
      </c>
      <c r="T2406" s="2" t="s">
        <v>33</v>
      </c>
      <c r="U2406" s="2">
        <v>412000</v>
      </c>
      <c r="V2406" s="2" t="s">
        <v>24823</v>
      </c>
      <c r="W2406" s="2" t="s">
        <v>34</v>
      </c>
      <c r="X2406" s="58" t="s">
        <v>29585</v>
      </c>
      <c r="Z2406" s="2">
        <v>412000</v>
      </c>
      <c r="AB2406" s="58">
        <v>46152.402812499997</v>
      </c>
      <c r="AC2406" s="2">
        <v>0</v>
      </c>
      <c r="AD2406" s="104">
        <v>412000</v>
      </c>
      <c r="AE2406" s="2">
        <v>46152.402812499997</v>
      </c>
      <c r="AG2406" s="2">
        <v>178722</v>
      </c>
    </row>
    <row r="2407" spans="1:33" ht="45" x14ac:dyDescent="0.25">
      <c r="A2407" s="2" t="s">
        <v>24872</v>
      </c>
      <c r="B2407" s="2" t="s">
        <v>24823</v>
      </c>
      <c r="C2407" s="2" t="s">
        <v>24873</v>
      </c>
      <c r="F2407" s="2" t="s">
        <v>24874</v>
      </c>
      <c r="G2407" s="2" t="s">
        <v>24875</v>
      </c>
      <c r="H2407" s="2" t="s">
        <v>24876</v>
      </c>
      <c r="I2407" s="2" t="s">
        <v>24877</v>
      </c>
      <c r="J2407" s="2" t="s">
        <v>28</v>
      </c>
      <c r="K2407" s="2" t="s">
        <v>98</v>
      </c>
      <c r="L2407" s="2" t="s">
        <v>326</v>
      </c>
      <c r="M2407" s="2" t="s">
        <v>1022</v>
      </c>
      <c r="N2407" s="2" t="s">
        <v>5549</v>
      </c>
      <c r="O2407" s="2" t="s">
        <v>32</v>
      </c>
      <c r="P2407" s="24">
        <v>0</v>
      </c>
      <c r="Q2407" s="24">
        <v>1</v>
      </c>
      <c r="R2407" s="27" t="s">
        <v>1568</v>
      </c>
      <c r="S2407" s="28" t="s">
        <v>1589</v>
      </c>
      <c r="T2407" s="2" t="s">
        <v>33</v>
      </c>
      <c r="U2407" s="2">
        <v>412000</v>
      </c>
      <c r="V2407" s="2" t="s">
        <v>24823</v>
      </c>
      <c r="W2407" s="2" t="s">
        <v>34</v>
      </c>
      <c r="X2407" s="58" t="s">
        <v>28401</v>
      </c>
      <c r="Z2407" s="2">
        <v>412000</v>
      </c>
      <c r="AB2407" s="58">
        <v>46150.509965277779</v>
      </c>
      <c r="AC2407" s="2">
        <v>0</v>
      </c>
      <c r="AD2407" s="104">
        <v>412000</v>
      </c>
      <c r="AE2407" s="2">
        <v>46150.509965277779</v>
      </c>
      <c r="AG2407" s="2">
        <v>179581</v>
      </c>
    </row>
    <row r="2408" spans="1:33" ht="60" x14ac:dyDescent="0.25">
      <c r="A2408" s="2" t="s">
        <v>25357</v>
      </c>
      <c r="B2408" s="2" t="s">
        <v>24823</v>
      </c>
      <c r="C2408" s="2" t="s">
        <v>25358</v>
      </c>
      <c r="F2408" s="2" t="s">
        <v>24427</v>
      </c>
      <c r="G2408" s="2" t="s">
        <v>24428</v>
      </c>
      <c r="H2408" s="2" t="s">
        <v>13646</v>
      </c>
      <c r="I2408" s="2" t="s">
        <v>24429</v>
      </c>
      <c r="J2408" s="2" t="s">
        <v>28</v>
      </c>
      <c r="K2408" s="2" t="s">
        <v>43</v>
      </c>
      <c r="L2408" s="2" t="s">
        <v>82</v>
      </c>
      <c r="M2408" s="2" t="s">
        <v>83</v>
      </c>
      <c r="N2408" s="2" t="s">
        <v>4931</v>
      </c>
      <c r="O2408" s="2" t="s">
        <v>705</v>
      </c>
      <c r="P2408" s="24">
        <v>0</v>
      </c>
      <c r="Q2408" s="24">
        <v>0</v>
      </c>
      <c r="R2408" s="27" t="s">
        <v>1578</v>
      </c>
      <c r="S2408" s="28" t="s">
        <v>1585</v>
      </c>
      <c r="T2408" s="2" t="s">
        <v>38</v>
      </c>
      <c r="U2408" s="2">
        <v>0</v>
      </c>
      <c r="V2408" s="2" t="s">
        <v>24823</v>
      </c>
      <c r="W2408" s="2" t="s">
        <v>34</v>
      </c>
      <c r="AC2408" s="2">
        <v>0</v>
      </c>
      <c r="AD2408" s="104"/>
    </row>
    <row r="2409" spans="1:33" ht="45" x14ac:dyDescent="0.25">
      <c r="A2409" s="2" t="s">
        <v>24878</v>
      </c>
      <c r="B2409" s="2" t="s">
        <v>24823</v>
      </c>
      <c r="C2409" s="2" t="s">
        <v>24879</v>
      </c>
      <c r="F2409" s="2" t="s">
        <v>24880</v>
      </c>
      <c r="G2409" s="2" t="s">
        <v>24881</v>
      </c>
      <c r="H2409" s="2" t="s">
        <v>24882</v>
      </c>
      <c r="I2409" s="2" t="s">
        <v>24883</v>
      </c>
      <c r="J2409" s="2" t="s">
        <v>28</v>
      </c>
      <c r="K2409" s="2" t="s">
        <v>78</v>
      </c>
      <c r="L2409" s="2" t="s">
        <v>470</v>
      </c>
      <c r="M2409" s="2" t="s">
        <v>471</v>
      </c>
      <c r="N2409" s="2" t="s">
        <v>7803</v>
      </c>
      <c r="O2409" s="2" t="s">
        <v>32</v>
      </c>
      <c r="P2409" s="24">
        <v>0</v>
      </c>
      <c r="Q2409" s="24">
        <v>1</v>
      </c>
      <c r="R2409" s="27" t="s">
        <v>1568</v>
      </c>
      <c r="S2409" s="28" t="s">
        <v>1589</v>
      </c>
      <c r="T2409" s="2" t="s">
        <v>33</v>
      </c>
      <c r="U2409" s="2">
        <v>412000</v>
      </c>
      <c r="V2409" s="2" t="s">
        <v>24823</v>
      </c>
      <c r="W2409" s="2" t="s">
        <v>34</v>
      </c>
      <c r="X2409" s="58" t="s">
        <v>24823</v>
      </c>
      <c r="Z2409" s="2">
        <v>412000</v>
      </c>
      <c r="AB2409" s="58">
        <v>46146.486145833333</v>
      </c>
      <c r="AC2409" s="2">
        <v>0</v>
      </c>
      <c r="AD2409" s="104">
        <v>412000</v>
      </c>
      <c r="AE2409" s="2">
        <v>46146.486145833333</v>
      </c>
      <c r="AG2409" s="2">
        <v>178213</v>
      </c>
    </row>
    <row r="2410" spans="1:33" ht="45" x14ac:dyDescent="0.25">
      <c r="A2410" s="2" t="s">
        <v>24884</v>
      </c>
      <c r="B2410" s="2" t="s">
        <v>24823</v>
      </c>
      <c r="C2410" s="2" t="s">
        <v>24885</v>
      </c>
      <c r="F2410" s="2" t="s">
        <v>24742</v>
      </c>
      <c r="G2410" s="2" t="s">
        <v>24743</v>
      </c>
      <c r="H2410" s="2" t="s">
        <v>13667</v>
      </c>
      <c r="I2410" s="2" t="s">
        <v>24744</v>
      </c>
      <c r="J2410" s="2" t="s">
        <v>28</v>
      </c>
      <c r="K2410" s="2" t="s">
        <v>173</v>
      </c>
      <c r="L2410" s="2" t="s">
        <v>475</v>
      </c>
      <c r="M2410" s="2" t="s">
        <v>476</v>
      </c>
      <c r="N2410" s="2" t="s">
        <v>3440</v>
      </c>
      <c r="O2410" s="3" t="s">
        <v>705</v>
      </c>
      <c r="P2410" s="24">
        <v>0</v>
      </c>
      <c r="Q2410" s="24">
        <v>0</v>
      </c>
      <c r="R2410" s="27" t="s">
        <v>1578</v>
      </c>
      <c r="S2410" s="28" t="s">
        <v>1589</v>
      </c>
      <c r="T2410" s="2" t="s">
        <v>33</v>
      </c>
      <c r="U2410" s="2">
        <v>0</v>
      </c>
      <c r="V2410" s="2" t="s">
        <v>24582</v>
      </c>
      <c r="W2410" s="2" t="s">
        <v>34</v>
      </c>
      <c r="AC2410" s="2">
        <v>0</v>
      </c>
      <c r="AD2410" s="104"/>
    </row>
    <row r="2411" spans="1:33" ht="60" x14ac:dyDescent="0.25">
      <c r="A2411" s="2" t="s">
        <v>25359</v>
      </c>
      <c r="B2411" s="2" t="s">
        <v>24823</v>
      </c>
      <c r="C2411" s="2" t="s">
        <v>25360</v>
      </c>
      <c r="F2411" s="2" t="s">
        <v>25361</v>
      </c>
      <c r="G2411" s="2" t="s">
        <v>25362</v>
      </c>
      <c r="H2411" s="2" t="s">
        <v>24008</v>
      </c>
      <c r="I2411" s="2" t="s">
        <v>20552</v>
      </c>
      <c r="J2411" s="2" t="s">
        <v>28</v>
      </c>
      <c r="K2411" s="2" t="s">
        <v>29</v>
      </c>
      <c r="L2411" s="2" t="s">
        <v>455</v>
      </c>
      <c r="M2411" s="2" t="s">
        <v>456</v>
      </c>
      <c r="N2411" s="2" t="s">
        <v>7258</v>
      </c>
      <c r="O2411" s="2" t="s">
        <v>32</v>
      </c>
      <c r="P2411" s="24">
        <v>0</v>
      </c>
      <c r="Q2411" s="24">
        <v>3</v>
      </c>
      <c r="R2411" s="27" t="s">
        <v>1568</v>
      </c>
      <c r="S2411" s="28" t="s">
        <v>1585</v>
      </c>
      <c r="T2411" s="2" t="s">
        <v>38</v>
      </c>
      <c r="U2411" s="2">
        <v>2060000</v>
      </c>
      <c r="V2411" s="2" t="s">
        <v>24823</v>
      </c>
      <c r="W2411" s="2" t="s">
        <v>34</v>
      </c>
      <c r="X2411" s="58" t="s">
        <v>24463</v>
      </c>
      <c r="Z2411" s="2">
        <v>2060000</v>
      </c>
      <c r="AB2411" s="58">
        <v>46149.483298611114</v>
      </c>
      <c r="AC2411" s="2">
        <v>0</v>
      </c>
      <c r="AD2411" s="104">
        <v>2060000</v>
      </c>
      <c r="AE2411" s="2">
        <v>46149.483298611114</v>
      </c>
      <c r="AG2411" s="2">
        <v>181359</v>
      </c>
    </row>
    <row r="2412" spans="1:33" ht="45" x14ac:dyDescent="0.25">
      <c r="A2412" s="2" t="s">
        <v>24886</v>
      </c>
      <c r="B2412" s="2" t="s">
        <v>24823</v>
      </c>
      <c r="C2412" s="2" t="s">
        <v>24887</v>
      </c>
      <c r="F2412" s="2" t="s">
        <v>24880</v>
      </c>
      <c r="G2412" s="2" t="s">
        <v>24881</v>
      </c>
      <c r="H2412" s="2" t="s">
        <v>24882</v>
      </c>
      <c r="I2412" s="2" t="s">
        <v>24883</v>
      </c>
      <c r="J2412" s="2" t="s">
        <v>28</v>
      </c>
      <c r="K2412" s="2" t="s">
        <v>78</v>
      </c>
      <c r="L2412" s="2" t="s">
        <v>470</v>
      </c>
      <c r="M2412" s="2" t="s">
        <v>471</v>
      </c>
      <c r="N2412" s="2" t="s">
        <v>7803</v>
      </c>
      <c r="O2412" s="2" t="s">
        <v>705</v>
      </c>
      <c r="P2412" s="24">
        <v>0</v>
      </c>
      <c r="Q2412" s="24">
        <v>0</v>
      </c>
      <c r="R2412" s="27" t="s">
        <v>1578</v>
      </c>
      <c r="S2412" s="28" t="s">
        <v>1589</v>
      </c>
      <c r="T2412" s="2" t="s">
        <v>33</v>
      </c>
      <c r="U2412" s="2">
        <v>0</v>
      </c>
      <c r="V2412" s="2" t="s">
        <v>24823</v>
      </c>
      <c r="W2412" s="2" t="s">
        <v>34</v>
      </c>
      <c r="AC2412" s="2">
        <v>0</v>
      </c>
      <c r="AD2412" s="104"/>
    </row>
    <row r="2413" spans="1:33" ht="45" x14ac:dyDescent="0.25">
      <c r="A2413" s="2" t="s">
        <v>24888</v>
      </c>
      <c r="B2413" s="2" t="s">
        <v>24823</v>
      </c>
      <c r="C2413" s="2" t="s">
        <v>24889</v>
      </c>
      <c r="F2413" s="2" t="s">
        <v>24890</v>
      </c>
      <c r="G2413" s="2" t="s">
        <v>24891</v>
      </c>
      <c r="H2413" s="2" t="s">
        <v>24892</v>
      </c>
      <c r="I2413" s="2" t="s">
        <v>24893</v>
      </c>
      <c r="J2413" s="2" t="s">
        <v>28</v>
      </c>
      <c r="K2413" s="2" t="s">
        <v>68</v>
      </c>
      <c r="L2413" s="2" t="s">
        <v>698</v>
      </c>
      <c r="M2413" s="2" t="s">
        <v>10055</v>
      </c>
      <c r="N2413" s="2" t="s">
        <v>10056</v>
      </c>
      <c r="O2413" s="2" t="s">
        <v>19606</v>
      </c>
      <c r="P2413" s="24">
        <v>0</v>
      </c>
      <c r="Q2413" s="24">
        <v>0</v>
      </c>
      <c r="R2413" s="27" t="s">
        <v>1578</v>
      </c>
      <c r="S2413" s="28" t="s">
        <v>1589</v>
      </c>
      <c r="T2413" s="2" t="s">
        <v>33</v>
      </c>
      <c r="U2413" s="2">
        <v>0</v>
      </c>
      <c r="V2413" s="2" t="s">
        <v>26946</v>
      </c>
      <c r="W2413" s="2" t="s">
        <v>34</v>
      </c>
      <c r="X2413" s="58" t="s">
        <v>26946</v>
      </c>
      <c r="Y2413" s="2" t="s">
        <v>87</v>
      </c>
      <c r="AA2413" s="2" t="s">
        <v>88</v>
      </c>
      <c r="AB2413" s="58">
        <v>46162.378865740742</v>
      </c>
      <c r="AC2413" s="2">
        <v>0</v>
      </c>
      <c r="AD2413" s="104"/>
      <c r="AE2413" s="2">
        <v>46162.378865740742</v>
      </c>
      <c r="AG2413" s="2">
        <v>178348</v>
      </c>
    </row>
    <row r="2414" spans="1:33" ht="45" x14ac:dyDescent="0.25">
      <c r="A2414" s="2" t="s">
        <v>24894</v>
      </c>
      <c r="B2414" s="2" t="s">
        <v>24823</v>
      </c>
      <c r="C2414" s="2" t="s">
        <v>24895</v>
      </c>
      <c r="F2414" s="2" t="s">
        <v>24896</v>
      </c>
      <c r="G2414" s="2" t="s">
        <v>24897</v>
      </c>
      <c r="H2414" s="2" t="s">
        <v>24898</v>
      </c>
      <c r="I2414" s="2" t="s">
        <v>24899</v>
      </c>
      <c r="J2414" s="2" t="s">
        <v>28</v>
      </c>
      <c r="K2414" s="2" t="s">
        <v>43</v>
      </c>
      <c r="L2414" s="2" t="s">
        <v>408</v>
      </c>
      <c r="M2414" s="2" t="s">
        <v>409</v>
      </c>
      <c r="N2414" s="2" t="s">
        <v>3661</v>
      </c>
      <c r="O2414" s="2" t="s">
        <v>705</v>
      </c>
      <c r="P2414" s="24">
        <v>0</v>
      </c>
      <c r="Q2414" s="24">
        <v>0</v>
      </c>
      <c r="R2414" s="27" t="s">
        <v>1578</v>
      </c>
      <c r="S2414" s="28" t="s">
        <v>1589</v>
      </c>
      <c r="T2414" s="2" t="s">
        <v>33</v>
      </c>
      <c r="U2414" s="2">
        <v>0</v>
      </c>
      <c r="V2414" s="2" t="s">
        <v>24823</v>
      </c>
      <c r="W2414" s="2" t="s">
        <v>34</v>
      </c>
      <c r="AC2414" s="2">
        <v>0</v>
      </c>
      <c r="AD2414" s="104"/>
    </row>
    <row r="2415" spans="1:33" ht="45" x14ac:dyDescent="0.25">
      <c r="A2415" s="2" t="s">
        <v>25610</v>
      </c>
      <c r="B2415" s="2" t="s">
        <v>24823</v>
      </c>
      <c r="C2415" s="2" t="s">
        <v>25611</v>
      </c>
      <c r="F2415" s="2" t="s">
        <v>16889</v>
      </c>
      <c r="G2415" s="2" t="s">
        <v>16890</v>
      </c>
      <c r="H2415" s="2" t="s">
        <v>16891</v>
      </c>
      <c r="I2415" s="2" t="s">
        <v>25612</v>
      </c>
      <c r="J2415" s="2" t="s">
        <v>28</v>
      </c>
      <c r="K2415" s="2" t="s">
        <v>173</v>
      </c>
      <c r="L2415" s="2" t="s">
        <v>750</v>
      </c>
      <c r="M2415" s="2" t="s">
        <v>448</v>
      </c>
      <c r="N2415" s="2" t="s">
        <v>6482</v>
      </c>
      <c r="O2415" s="2" t="s">
        <v>19633</v>
      </c>
      <c r="P2415" s="24">
        <v>0</v>
      </c>
      <c r="Q2415" s="24">
        <v>0</v>
      </c>
      <c r="R2415" s="27" t="s">
        <v>1580</v>
      </c>
      <c r="S2415" s="28" t="s">
        <v>1582</v>
      </c>
      <c r="T2415" s="2" t="s">
        <v>160</v>
      </c>
      <c r="U2415" s="2">
        <v>4120000000</v>
      </c>
      <c r="V2415" s="2" t="s">
        <v>28401</v>
      </c>
      <c r="W2415" s="2" t="s">
        <v>34</v>
      </c>
      <c r="AC2415" s="2">
        <v>0</v>
      </c>
      <c r="AD2415" s="104"/>
      <c r="AG2415" s="2">
        <v>1224674</v>
      </c>
    </row>
    <row r="2416" spans="1:33" ht="45" x14ac:dyDescent="0.25">
      <c r="A2416" s="2" t="s">
        <v>24900</v>
      </c>
      <c r="B2416" s="2" t="s">
        <v>24823</v>
      </c>
      <c r="C2416" s="2" t="s">
        <v>24901</v>
      </c>
      <c r="F2416" s="2" t="s">
        <v>24902</v>
      </c>
      <c r="G2416" s="2" t="s">
        <v>24903</v>
      </c>
      <c r="H2416" s="2" t="s">
        <v>9598</v>
      </c>
      <c r="I2416" s="2" t="s">
        <v>24904</v>
      </c>
      <c r="J2416" s="2" t="s">
        <v>28</v>
      </c>
      <c r="K2416" s="2" t="s">
        <v>78</v>
      </c>
      <c r="L2416" s="2" t="s">
        <v>472</v>
      </c>
      <c r="M2416" s="2" t="s">
        <v>473</v>
      </c>
      <c r="N2416" s="2" t="s">
        <v>5326</v>
      </c>
      <c r="O2416" s="2" t="s">
        <v>32</v>
      </c>
      <c r="P2416" s="24">
        <v>0</v>
      </c>
      <c r="Q2416" s="24">
        <v>1</v>
      </c>
      <c r="R2416" s="27" t="s">
        <v>1568</v>
      </c>
      <c r="S2416" s="28" t="s">
        <v>1589</v>
      </c>
      <c r="T2416" s="2" t="s">
        <v>33</v>
      </c>
      <c r="U2416" s="2">
        <v>412000</v>
      </c>
      <c r="V2416" s="2" t="s">
        <v>24823</v>
      </c>
      <c r="W2416" s="2" t="s">
        <v>34</v>
      </c>
      <c r="X2416" s="58" t="s">
        <v>24463</v>
      </c>
      <c r="Z2416" s="2">
        <v>412000</v>
      </c>
      <c r="AB2416" s="58">
        <v>46149.400810185187</v>
      </c>
      <c r="AC2416" s="2">
        <v>0</v>
      </c>
      <c r="AD2416" s="104">
        <v>412000</v>
      </c>
      <c r="AE2416" s="2">
        <v>46149.400810185187</v>
      </c>
      <c r="AG2416" s="2">
        <v>178214</v>
      </c>
    </row>
    <row r="2417" spans="1:33" ht="45" x14ac:dyDescent="0.25">
      <c r="A2417" s="2" t="s">
        <v>24905</v>
      </c>
      <c r="B2417" s="2" t="s">
        <v>24823</v>
      </c>
      <c r="C2417" s="2" t="s">
        <v>24906</v>
      </c>
      <c r="F2417" s="2" t="s">
        <v>24907</v>
      </c>
      <c r="G2417" s="2" t="s">
        <v>24908</v>
      </c>
      <c r="H2417" s="2" t="s">
        <v>24909</v>
      </c>
      <c r="I2417" s="2" t="s">
        <v>24910</v>
      </c>
      <c r="J2417" s="2" t="s">
        <v>28</v>
      </c>
      <c r="K2417" s="2" t="s">
        <v>43</v>
      </c>
      <c r="L2417" s="2" t="s">
        <v>408</v>
      </c>
      <c r="M2417" s="2" t="s">
        <v>409</v>
      </c>
      <c r="N2417" s="2" t="s">
        <v>3661</v>
      </c>
      <c r="O2417" s="2" t="s">
        <v>32</v>
      </c>
      <c r="P2417" s="24">
        <v>0</v>
      </c>
      <c r="Q2417" s="24">
        <v>1</v>
      </c>
      <c r="R2417" s="27" t="s">
        <v>1568</v>
      </c>
      <c r="S2417" s="28" t="s">
        <v>1589</v>
      </c>
      <c r="T2417" s="2" t="s">
        <v>33</v>
      </c>
      <c r="U2417" s="2">
        <v>412000</v>
      </c>
      <c r="V2417" s="2" t="s">
        <v>24823</v>
      </c>
      <c r="W2417" s="2" t="s">
        <v>34</v>
      </c>
      <c r="X2417" s="58" t="s">
        <v>24582</v>
      </c>
      <c r="Z2417" s="2">
        <v>412000</v>
      </c>
      <c r="AB2417" s="58">
        <v>46148.63622685185</v>
      </c>
      <c r="AC2417" s="2">
        <v>0</v>
      </c>
      <c r="AD2417" s="104">
        <v>412000</v>
      </c>
      <c r="AE2417" s="2">
        <v>46148.63622685185</v>
      </c>
      <c r="AG2417" s="2">
        <v>178853</v>
      </c>
    </row>
    <row r="2418" spans="1:33" ht="45" x14ac:dyDescent="0.25">
      <c r="A2418" s="2" t="s">
        <v>24911</v>
      </c>
      <c r="B2418" s="2" t="s">
        <v>24823</v>
      </c>
      <c r="C2418" s="2" t="s">
        <v>24912</v>
      </c>
      <c r="F2418" s="2" t="s">
        <v>24913</v>
      </c>
      <c r="G2418" s="2" t="s">
        <v>24914</v>
      </c>
      <c r="H2418" s="2" t="s">
        <v>24915</v>
      </c>
      <c r="I2418" s="2" t="s">
        <v>24916</v>
      </c>
      <c r="J2418" s="2" t="s">
        <v>28</v>
      </c>
      <c r="K2418" s="2" t="s">
        <v>43</v>
      </c>
      <c r="L2418" s="2" t="s">
        <v>206</v>
      </c>
      <c r="M2418" s="2" t="s">
        <v>207</v>
      </c>
      <c r="N2418" s="2" t="s">
        <v>12135</v>
      </c>
      <c r="O2418" s="2" t="s">
        <v>32</v>
      </c>
      <c r="P2418" s="24">
        <v>0</v>
      </c>
      <c r="Q2418" s="24">
        <v>1</v>
      </c>
      <c r="R2418" s="27" t="s">
        <v>1568</v>
      </c>
      <c r="S2418" s="28" t="s">
        <v>1589</v>
      </c>
      <c r="T2418" s="2" t="s">
        <v>33</v>
      </c>
      <c r="U2418" s="2">
        <v>412000</v>
      </c>
      <c r="V2418" s="2" t="s">
        <v>24823</v>
      </c>
      <c r="W2418" s="2" t="s">
        <v>34</v>
      </c>
      <c r="X2418" s="58" t="s">
        <v>24823</v>
      </c>
      <c r="Z2418" s="2">
        <v>412000</v>
      </c>
      <c r="AB2418" s="58">
        <v>46146.674733796295</v>
      </c>
      <c r="AC2418" s="2">
        <v>0</v>
      </c>
      <c r="AD2418" s="104">
        <v>412000</v>
      </c>
      <c r="AE2418" s="2">
        <v>46146.674733796295</v>
      </c>
      <c r="AG2418" s="2">
        <v>178852</v>
      </c>
    </row>
    <row r="2419" spans="1:33" ht="60" x14ac:dyDescent="0.25">
      <c r="A2419" s="2" t="s">
        <v>25363</v>
      </c>
      <c r="B2419" s="2" t="s">
        <v>24823</v>
      </c>
      <c r="C2419" s="2" t="s">
        <v>25364</v>
      </c>
      <c r="D2419" s="2" t="s">
        <v>22859</v>
      </c>
      <c r="E2419" s="2" t="s">
        <v>22860</v>
      </c>
      <c r="F2419" s="2" t="s">
        <v>25365</v>
      </c>
      <c r="G2419" s="2" t="s">
        <v>25366</v>
      </c>
      <c r="H2419" s="2" t="s">
        <v>25367</v>
      </c>
      <c r="I2419" s="2" t="s">
        <v>25368</v>
      </c>
      <c r="J2419" s="2" t="s">
        <v>28</v>
      </c>
      <c r="K2419" s="2" t="s">
        <v>68</v>
      </c>
      <c r="L2419" s="2" t="s">
        <v>139</v>
      </c>
      <c r="M2419" s="2" t="s">
        <v>140</v>
      </c>
      <c r="N2419" s="2" t="s">
        <v>4738</v>
      </c>
      <c r="O2419" s="2" t="s">
        <v>32</v>
      </c>
      <c r="P2419" s="24">
        <v>0</v>
      </c>
      <c r="Q2419" s="24">
        <v>1</v>
      </c>
      <c r="R2419" s="27" t="s">
        <v>1568</v>
      </c>
      <c r="S2419" s="28" t="s">
        <v>1585</v>
      </c>
      <c r="T2419" s="2" t="s">
        <v>38</v>
      </c>
      <c r="U2419" s="2">
        <v>0</v>
      </c>
      <c r="V2419" s="2" t="s">
        <v>29679</v>
      </c>
      <c r="W2419" s="2" t="s">
        <v>34</v>
      </c>
      <c r="X2419" s="58" t="s">
        <v>24582</v>
      </c>
      <c r="Z2419" s="2">
        <v>2060000</v>
      </c>
      <c r="AB2419" s="58">
        <v>46148.649895833332</v>
      </c>
      <c r="AC2419" s="2">
        <v>0</v>
      </c>
      <c r="AD2419" s="104">
        <v>2060000</v>
      </c>
      <c r="AE2419" s="2">
        <v>46148.649895833332</v>
      </c>
      <c r="AG2419" s="2">
        <v>180045</v>
      </c>
    </row>
    <row r="2420" spans="1:33" ht="45" x14ac:dyDescent="0.25">
      <c r="A2420" s="2" t="s">
        <v>24917</v>
      </c>
      <c r="B2420" s="2" t="s">
        <v>24823</v>
      </c>
      <c r="C2420" s="2" t="s">
        <v>24918</v>
      </c>
      <c r="F2420" s="2" t="s">
        <v>24919</v>
      </c>
      <c r="G2420" s="2" t="s">
        <v>24920</v>
      </c>
      <c r="H2420" s="2" t="s">
        <v>24921</v>
      </c>
      <c r="I2420" s="2" t="s">
        <v>24922</v>
      </c>
      <c r="J2420" s="2" t="s">
        <v>28</v>
      </c>
      <c r="K2420" s="2" t="s">
        <v>68</v>
      </c>
      <c r="L2420" s="2" t="s">
        <v>698</v>
      </c>
      <c r="M2420" s="2" t="s">
        <v>10055</v>
      </c>
      <c r="N2420" s="2" t="s">
        <v>10056</v>
      </c>
      <c r="O2420" s="2" t="s">
        <v>705</v>
      </c>
      <c r="P2420" s="24">
        <v>0</v>
      </c>
      <c r="Q2420" s="24">
        <v>0</v>
      </c>
      <c r="R2420" s="27" t="s">
        <v>1578</v>
      </c>
      <c r="S2420" s="28" t="s">
        <v>1589</v>
      </c>
      <c r="T2420" s="2" t="s">
        <v>33</v>
      </c>
      <c r="U2420" s="2">
        <v>0</v>
      </c>
      <c r="V2420" s="2" t="s">
        <v>24823</v>
      </c>
      <c r="W2420" s="2" t="s">
        <v>34</v>
      </c>
      <c r="AC2420" s="2">
        <v>0</v>
      </c>
      <c r="AD2420" s="104"/>
    </row>
    <row r="2421" spans="1:33" ht="45" x14ac:dyDescent="0.25">
      <c r="A2421" s="2" t="s">
        <v>24923</v>
      </c>
      <c r="B2421" s="2" t="s">
        <v>24823</v>
      </c>
      <c r="C2421" s="2" t="s">
        <v>24924</v>
      </c>
      <c r="F2421" s="2" t="s">
        <v>24925</v>
      </c>
      <c r="G2421" s="2" t="s">
        <v>24926</v>
      </c>
      <c r="H2421" s="2" t="s">
        <v>13485</v>
      </c>
      <c r="I2421" s="2" t="s">
        <v>24927</v>
      </c>
      <c r="J2421" s="2" t="s">
        <v>28</v>
      </c>
      <c r="K2421" s="2" t="s">
        <v>61</v>
      </c>
      <c r="L2421" s="2" t="s">
        <v>108</v>
      </c>
      <c r="M2421" s="2" t="s">
        <v>18338</v>
      </c>
      <c r="N2421" s="2" t="s">
        <v>18339</v>
      </c>
      <c r="O2421" s="2" t="s">
        <v>32</v>
      </c>
      <c r="P2421" s="24">
        <v>0</v>
      </c>
      <c r="Q2421" s="24">
        <v>1</v>
      </c>
      <c r="R2421" s="27" t="s">
        <v>1568</v>
      </c>
      <c r="S2421" s="28" t="s">
        <v>1589</v>
      </c>
      <c r="T2421" s="2" t="s">
        <v>33</v>
      </c>
      <c r="U2421" s="2">
        <v>412000</v>
      </c>
      <c r="V2421" s="2" t="s">
        <v>24823</v>
      </c>
      <c r="W2421" s="2" t="s">
        <v>34</v>
      </c>
      <c r="X2421" s="58" t="s">
        <v>24582</v>
      </c>
      <c r="Z2421" s="2">
        <v>412000</v>
      </c>
      <c r="AB2421" s="58">
        <v>46148.659895833334</v>
      </c>
      <c r="AC2421" s="2">
        <v>0</v>
      </c>
      <c r="AD2421" s="104">
        <v>412000</v>
      </c>
      <c r="AE2421" s="2">
        <v>46148.659895833334</v>
      </c>
      <c r="AG2421" s="2">
        <v>178104</v>
      </c>
    </row>
    <row r="2422" spans="1:33" ht="60" x14ac:dyDescent="0.25">
      <c r="A2422" s="2" t="s">
        <v>25369</v>
      </c>
      <c r="B2422" s="2" t="s">
        <v>24823</v>
      </c>
      <c r="C2422" s="2" t="s">
        <v>25370</v>
      </c>
      <c r="F2422" s="2" t="s">
        <v>25371</v>
      </c>
      <c r="G2422" s="2" t="s">
        <v>25372</v>
      </c>
      <c r="H2422" s="2" t="s">
        <v>6281</v>
      </c>
      <c r="I2422" s="2" t="s">
        <v>25373</v>
      </c>
      <c r="J2422" s="2" t="s">
        <v>28</v>
      </c>
      <c r="K2422" s="2" t="s">
        <v>68</v>
      </c>
      <c r="L2422" s="2" t="s">
        <v>220</v>
      </c>
      <c r="M2422" s="2" t="s">
        <v>221</v>
      </c>
      <c r="N2422" s="2" t="s">
        <v>4645</v>
      </c>
      <c r="O2422" s="2" t="s">
        <v>19490</v>
      </c>
      <c r="P2422" s="24">
        <v>0</v>
      </c>
      <c r="Q2422" s="24">
        <v>0</v>
      </c>
      <c r="R2422" s="27" t="s">
        <v>1579</v>
      </c>
      <c r="S2422" s="28" t="s">
        <v>1585</v>
      </c>
      <c r="T2422" s="2" t="s">
        <v>38</v>
      </c>
      <c r="U2422" s="2">
        <v>2060000</v>
      </c>
      <c r="V2422" s="2" t="s">
        <v>24823</v>
      </c>
      <c r="W2422" s="2" t="s">
        <v>34</v>
      </c>
      <c r="X2422" s="58" t="s">
        <v>31234</v>
      </c>
      <c r="Y2422" s="2" t="s">
        <v>39</v>
      </c>
      <c r="Z2422" s="2">
        <v>2060000</v>
      </c>
      <c r="AA2422" s="2" t="s">
        <v>40</v>
      </c>
      <c r="AB2422" s="58">
        <v>46177.627129629633</v>
      </c>
      <c r="AC2422" s="2">
        <v>0</v>
      </c>
      <c r="AD2422" s="104">
        <v>2060000</v>
      </c>
      <c r="AE2422" s="2">
        <v>46177.627129629633</v>
      </c>
      <c r="AG2422" s="2">
        <v>178362</v>
      </c>
    </row>
    <row r="2423" spans="1:33" ht="45" x14ac:dyDescent="0.25">
      <c r="A2423" s="2" t="s">
        <v>25530</v>
      </c>
      <c r="B2423" s="2" t="s">
        <v>24823</v>
      </c>
      <c r="C2423" s="2" t="s">
        <v>25531</v>
      </c>
      <c r="F2423" s="2" t="s">
        <v>25532</v>
      </c>
      <c r="G2423" s="2" t="s">
        <v>25533</v>
      </c>
      <c r="H2423" s="2" t="s">
        <v>25534</v>
      </c>
      <c r="I2423" s="2" t="s">
        <v>25535</v>
      </c>
      <c r="J2423" s="2" t="s">
        <v>28</v>
      </c>
      <c r="K2423" s="2" t="s">
        <v>43</v>
      </c>
      <c r="L2423" s="2" t="s">
        <v>99</v>
      </c>
      <c r="M2423" s="2" t="s">
        <v>1452</v>
      </c>
      <c r="N2423" s="2" t="s">
        <v>4205</v>
      </c>
      <c r="O2423" s="2" t="s">
        <v>705</v>
      </c>
      <c r="P2423" s="24">
        <v>0</v>
      </c>
      <c r="Q2423" s="24">
        <v>0</v>
      </c>
      <c r="R2423" s="27" t="s">
        <v>1578</v>
      </c>
      <c r="S2423" s="28" t="s">
        <v>1583</v>
      </c>
      <c r="T2423" s="2" t="s">
        <v>130</v>
      </c>
      <c r="U2423" s="2">
        <v>0</v>
      </c>
      <c r="V2423" s="2" t="s">
        <v>24823</v>
      </c>
      <c r="W2423" s="2" t="s">
        <v>34</v>
      </c>
      <c r="AC2423" s="2">
        <v>0</v>
      </c>
      <c r="AD2423" s="104"/>
    </row>
    <row r="2424" spans="1:33" ht="60" x14ac:dyDescent="0.25">
      <c r="A2424" s="2" t="s">
        <v>25374</v>
      </c>
      <c r="B2424" s="2" t="s">
        <v>24823</v>
      </c>
      <c r="C2424" s="2" t="s">
        <v>25375</v>
      </c>
      <c r="F2424" s="2" t="s">
        <v>19314</v>
      </c>
      <c r="G2424" s="2" t="s">
        <v>19315</v>
      </c>
      <c r="H2424" s="2" t="s">
        <v>19316</v>
      </c>
      <c r="I2424" s="2" t="s">
        <v>20365</v>
      </c>
      <c r="J2424" s="2" t="s">
        <v>28</v>
      </c>
      <c r="K2424" s="2" t="s">
        <v>173</v>
      </c>
      <c r="L2424" s="2" t="s">
        <v>728</v>
      </c>
      <c r="M2424" s="2" t="s">
        <v>729</v>
      </c>
      <c r="N2424" s="2" t="s">
        <v>4915</v>
      </c>
      <c r="O2424" s="2" t="s">
        <v>705</v>
      </c>
      <c r="P2424" s="24">
        <v>0</v>
      </c>
      <c r="Q2424" s="24">
        <v>0</v>
      </c>
      <c r="R2424" s="27" t="s">
        <v>1578</v>
      </c>
      <c r="S2424" s="28" t="s">
        <v>1585</v>
      </c>
      <c r="T2424" s="2" t="s">
        <v>38</v>
      </c>
      <c r="U2424" s="2">
        <v>0</v>
      </c>
      <c r="V2424" s="2" t="s">
        <v>27575</v>
      </c>
      <c r="W2424" s="2" t="s">
        <v>34</v>
      </c>
      <c r="AC2424" s="2">
        <v>0</v>
      </c>
      <c r="AD2424" s="104"/>
    </row>
    <row r="2425" spans="1:33" ht="60" x14ac:dyDescent="0.25">
      <c r="A2425" s="2" t="s">
        <v>25376</v>
      </c>
      <c r="B2425" s="2" t="s">
        <v>24929</v>
      </c>
      <c r="C2425" s="2" t="s">
        <v>25377</v>
      </c>
      <c r="F2425" s="2" t="s">
        <v>24931</v>
      </c>
      <c r="G2425" s="2" t="s">
        <v>24932</v>
      </c>
      <c r="H2425" s="2" t="s">
        <v>7290</v>
      </c>
      <c r="I2425" s="2" t="s">
        <v>24933</v>
      </c>
      <c r="J2425" s="2" t="s">
        <v>28</v>
      </c>
      <c r="K2425" s="2" t="s">
        <v>78</v>
      </c>
      <c r="L2425" s="2" t="s">
        <v>362</v>
      </c>
      <c r="M2425" s="2" t="s">
        <v>363</v>
      </c>
      <c r="N2425" s="2" t="s">
        <v>5454</v>
      </c>
      <c r="O2425" s="2" t="s">
        <v>32</v>
      </c>
      <c r="P2425" s="24">
        <v>0</v>
      </c>
      <c r="Q2425" s="24">
        <v>15</v>
      </c>
      <c r="R2425" s="27" t="s">
        <v>1568</v>
      </c>
      <c r="S2425" s="28" t="s">
        <v>1585</v>
      </c>
      <c r="T2425" s="2" t="s">
        <v>38</v>
      </c>
      <c r="U2425" s="2">
        <v>2060000</v>
      </c>
      <c r="V2425" s="2" t="s">
        <v>24929</v>
      </c>
      <c r="W2425" s="2" t="s">
        <v>34</v>
      </c>
      <c r="X2425" s="58" t="s">
        <v>28401</v>
      </c>
      <c r="Z2425" s="2">
        <v>2060000</v>
      </c>
      <c r="AB2425" s="58">
        <v>46150.636122685188</v>
      </c>
      <c r="AC2425" s="2">
        <v>0</v>
      </c>
      <c r="AD2425" s="104">
        <v>2060000</v>
      </c>
      <c r="AE2425" s="2">
        <v>46150.636122685188</v>
      </c>
      <c r="AG2425" s="2">
        <v>177240</v>
      </c>
    </row>
    <row r="2426" spans="1:33" ht="45" x14ac:dyDescent="0.25">
      <c r="A2426" s="2" t="s">
        <v>24928</v>
      </c>
      <c r="B2426" s="2" t="s">
        <v>24929</v>
      </c>
      <c r="C2426" s="2" t="s">
        <v>24930</v>
      </c>
      <c r="F2426" s="2" t="s">
        <v>24931</v>
      </c>
      <c r="G2426" s="2" t="s">
        <v>24932</v>
      </c>
      <c r="H2426" s="2" t="s">
        <v>7290</v>
      </c>
      <c r="I2426" s="2" t="s">
        <v>24933</v>
      </c>
      <c r="J2426" s="2" t="s">
        <v>28</v>
      </c>
      <c r="K2426" s="2" t="s">
        <v>78</v>
      </c>
      <c r="L2426" s="2" t="s">
        <v>362</v>
      </c>
      <c r="M2426" s="2" t="s">
        <v>363</v>
      </c>
      <c r="N2426" s="2" t="s">
        <v>5454</v>
      </c>
      <c r="O2426" s="2" t="s">
        <v>32</v>
      </c>
      <c r="P2426" s="24">
        <v>0</v>
      </c>
      <c r="Q2426" s="24">
        <v>2</v>
      </c>
      <c r="R2426" s="27" t="s">
        <v>1568</v>
      </c>
      <c r="S2426" s="28" t="s">
        <v>1589</v>
      </c>
      <c r="T2426" s="2" t="s">
        <v>33</v>
      </c>
      <c r="U2426" s="2">
        <v>0</v>
      </c>
      <c r="V2426" s="2" t="s">
        <v>32611</v>
      </c>
      <c r="W2426" s="2" t="s">
        <v>34</v>
      </c>
      <c r="X2426" s="58" t="s">
        <v>25668</v>
      </c>
      <c r="Z2426" s="2">
        <v>412000</v>
      </c>
      <c r="AB2426" s="58">
        <v>46144.680717592593</v>
      </c>
      <c r="AC2426" s="2">
        <v>0</v>
      </c>
      <c r="AD2426" s="104">
        <v>412000</v>
      </c>
      <c r="AE2426" s="2">
        <v>46144.680717592593</v>
      </c>
      <c r="AG2426" s="2">
        <v>177238</v>
      </c>
    </row>
    <row r="2427" spans="1:33" ht="45" x14ac:dyDescent="0.25">
      <c r="A2427" s="2" t="s">
        <v>24934</v>
      </c>
      <c r="B2427" s="2" t="s">
        <v>24929</v>
      </c>
      <c r="C2427" s="2" t="s">
        <v>24935</v>
      </c>
      <c r="F2427" s="2" t="s">
        <v>1500</v>
      </c>
      <c r="G2427" s="2" t="s">
        <v>4691</v>
      </c>
      <c r="H2427" s="2" t="s">
        <v>4692</v>
      </c>
      <c r="I2427" s="2" t="s">
        <v>23927</v>
      </c>
      <c r="J2427" s="2" t="s">
        <v>28</v>
      </c>
      <c r="K2427" s="2" t="s">
        <v>43</v>
      </c>
      <c r="L2427" s="2" t="s">
        <v>57</v>
      </c>
      <c r="M2427" s="2" t="s">
        <v>58</v>
      </c>
      <c r="N2427" s="2" t="s">
        <v>4686</v>
      </c>
      <c r="O2427" s="2" t="s">
        <v>32</v>
      </c>
      <c r="P2427" s="24">
        <v>0</v>
      </c>
      <c r="Q2427" s="24">
        <v>1</v>
      </c>
      <c r="R2427" s="27" t="s">
        <v>1568</v>
      </c>
      <c r="S2427" s="28" t="s">
        <v>1589</v>
      </c>
      <c r="T2427" s="2" t="s">
        <v>33</v>
      </c>
      <c r="U2427" s="2">
        <v>412000</v>
      </c>
      <c r="V2427" s="2" t="s">
        <v>24929</v>
      </c>
      <c r="W2427" s="2" t="s">
        <v>34</v>
      </c>
      <c r="X2427" s="58" t="s">
        <v>24823</v>
      </c>
      <c r="Z2427" s="2">
        <v>412000</v>
      </c>
      <c r="AB2427" s="58">
        <v>46146.652731481481</v>
      </c>
      <c r="AC2427" s="2">
        <v>0</v>
      </c>
      <c r="AD2427" s="104">
        <v>412000</v>
      </c>
      <c r="AE2427" s="2">
        <v>46146.652731481481</v>
      </c>
      <c r="AG2427" s="2">
        <v>178851</v>
      </c>
    </row>
    <row r="2428" spans="1:33" ht="45" x14ac:dyDescent="0.25">
      <c r="A2428" s="2" t="s">
        <v>24936</v>
      </c>
      <c r="B2428" s="2" t="s">
        <v>24929</v>
      </c>
      <c r="C2428" s="2" t="s">
        <v>24937</v>
      </c>
      <c r="F2428" s="2" t="s">
        <v>24938</v>
      </c>
      <c r="G2428" s="2" t="s">
        <v>24939</v>
      </c>
      <c r="H2428" s="2" t="s">
        <v>3142</v>
      </c>
      <c r="I2428" s="2" t="s">
        <v>24940</v>
      </c>
      <c r="J2428" s="2" t="s">
        <v>28</v>
      </c>
      <c r="K2428" s="2" t="s">
        <v>68</v>
      </c>
      <c r="L2428" s="2" t="s">
        <v>260</v>
      </c>
      <c r="M2428" s="2" t="s">
        <v>261</v>
      </c>
      <c r="N2428" s="2" t="s">
        <v>4637</v>
      </c>
      <c r="O2428" s="2" t="s">
        <v>705</v>
      </c>
      <c r="P2428" s="24">
        <v>0</v>
      </c>
      <c r="Q2428" s="24">
        <v>0</v>
      </c>
      <c r="R2428" s="27" t="s">
        <v>1578</v>
      </c>
      <c r="S2428" s="28" t="s">
        <v>1589</v>
      </c>
      <c r="T2428" s="2" t="s">
        <v>33</v>
      </c>
      <c r="U2428" s="2">
        <v>0</v>
      </c>
      <c r="V2428" s="2" t="s">
        <v>24823</v>
      </c>
      <c r="W2428" s="2" t="s">
        <v>34</v>
      </c>
      <c r="AC2428" s="2">
        <v>0</v>
      </c>
      <c r="AD2428" s="104"/>
    </row>
    <row r="2429" spans="1:33" ht="60" x14ac:dyDescent="0.25">
      <c r="A2429" s="2" t="s">
        <v>25378</v>
      </c>
      <c r="B2429" s="2" t="s">
        <v>24929</v>
      </c>
      <c r="C2429" s="2" t="s">
        <v>25379</v>
      </c>
      <c r="F2429" s="2" t="s">
        <v>19393</v>
      </c>
      <c r="G2429" s="2" t="s">
        <v>19394</v>
      </c>
      <c r="H2429" s="2" t="s">
        <v>19395</v>
      </c>
      <c r="I2429" s="2" t="s">
        <v>22178</v>
      </c>
      <c r="J2429" s="2" t="s">
        <v>28</v>
      </c>
      <c r="K2429" s="2" t="s">
        <v>68</v>
      </c>
      <c r="L2429" s="2" t="s">
        <v>698</v>
      </c>
      <c r="M2429" s="2" t="s">
        <v>10055</v>
      </c>
      <c r="N2429" s="2" t="s">
        <v>10056</v>
      </c>
      <c r="O2429" s="2" t="s">
        <v>705</v>
      </c>
      <c r="P2429" s="24">
        <v>0</v>
      </c>
      <c r="Q2429" s="24">
        <v>0</v>
      </c>
      <c r="R2429" s="27" t="s">
        <v>1578</v>
      </c>
      <c r="S2429" s="28" t="s">
        <v>1585</v>
      </c>
      <c r="T2429" s="2" t="s">
        <v>38</v>
      </c>
      <c r="U2429" s="2">
        <v>0</v>
      </c>
      <c r="V2429" s="2" t="s">
        <v>24754</v>
      </c>
      <c r="W2429" s="2" t="s">
        <v>34</v>
      </c>
      <c r="AC2429" s="2">
        <v>0</v>
      </c>
      <c r="AD2429" s="104"/>
    </row>
    <row r="2430" spans="1:33" ht="45" x14ac:dyDescent="0.25">
      <c r="A2430" s="2" t="s">
        <v>25640</v>
      </c>
      <c r="B2430" s="2" t="s">
        <v>24929</v>
      </c>
      <c r="C2430" s="2" t="s">
        <v>25641</v>
      </c>
      <c r="F2430" s="2" t="s">
        <v>25642</v>
      </c>
      <c r="G2430" s="2" t="s">
        <v>25643</v>
      </c>
      <c r="H2430" s="2" t="s">
        <v>25644</v>
      </c>
      <c r="I2430" s="2" t="s">
        <v>25645</v>
      </c>
      <c r="J2430" s="2" t="s">
        <v>28</v>
      </c>
      <c r="K2430" s="2" t="s">
        <v>173</v>
      </c>
      <c r="L2430" s="2" t="s">
        <v>5918</v>
      </c>
      <c r="M2430" s="2" t="s">
        <v>463</v>
      </c>
      <c r="N2430" s="2" t="s">
        <v>5919</v>
      </c>
      <c r="O2430" s="3" t="s">
        <v>32</v>
      </c>
      <c r="P2430" s="24">
        <v>0</v>
      </c>
      <c r="Q2430" s="24">
        <v>1</v>
      </c>
      <c r="R2430" s="27" t="s">
        <v>1568</v>
      </c>
      <c r="S2430" s="28" t="s">
        <v>1590</v>
      </c>
      <c r="T2430" s="2" t="s">
        <v>426</v>
      </c>
      <c r="U2430" s="2">
        <v>20600000</v>
      </c>
      <c r="V2430" s="2" t="s">
        <v>24463</v>
      </c>
      <c r="W2430" s="2" t="s">
        <v>34</v>
      </c>
      <c r="X2430" s="58" t="s">
        <v>26946</v>
      </c>
      <c r="Y2430" s="2" t="s">
        <v>39</v>
      </c>
      <c r="Z2430" s="2">
        <v>19800000</v>
      </c>
      <c r="AA2430" s="2" t="s">
        <v>40</v>
      </c>
      <c r="AB2430" s="58">
        <v>46162.521817129629</v>
      </c>
      <c r="AC2430" s="2">
        <v>0</v>
      </c>
      <c r="AD2430" s="104">
        <v>19800000</v>
      </c>
      <c r="AE2430" s="2">
        <v>46162.521817129629</v>
      </c>
      <c r="AG2430" s="2">
        <v>197493</v>
      </c>
    </row>
    <row r="2431" spans="1:33" ht="60" x14ac:dyDescent="0.25">
      <c r="A2431" s="2" t="s">
        <v>25380</v>
      </c>
      <c r="B2431" s="2" t="s">
        <v>24929</v>
      </c>
      <c r="C2431" s="2" t="s">
        <v>25381</v>
      </c>
      <c r="F2431" s="2" t="s">
        <v>24943</v>
      </c>
      <c r="G2431" s="2" t="s">
        <v>24944</v>
      </c>
      <c r="H2431" s="2" t="s">
        <v>24945</v>
      </c>
      <c r="I2431" s="2" t="s">
        <v>24946</v>
      </c>
      <c r="J2431" s="2" t="s">
        <v>28</v>
      </c>
      <c r="K2431" s="2" t="s">
        <v>43</v>
      </c>
      <c r="L2431" s="2" t="s">
        <v>206</v>
      </c>
      <c r="M2431" s="2" t="s">
        <v>207</v>
      </c>
      <c r="N2431" s="2" t="s">
        <v>12135</v>
      </c>
      <c r="O2431" s="2" t="s">
        <v>705</v>
      </c>
      <c r="P2431" s="24">
        <v>0</v>
      </c>
      <c r="Q2431" s="24">
        <v>0</v>
      </c>
      <c r="R2431" s="27" t="s">
        <v>1578</v>
      </c>
      <c r="S2431" s="28" t="s">
        <v>1585</v>
      </c>
      <c r="T2431" s="2" t="s">
        <v>38</v>
      </c>
      <c r="U2431" s="2">
        <v>0</v>
      </c>
      <c r="V2431" s="2" t="s">
        <v>24929</v>
      </c>
      <c r="W2431" s="2" t="s">
        <v>34</v>
      </c>
      <c r="AC2431" s="2">
        <v>0</v>
      </c>
      <c r="AD2431" s="104"/>
    </row>
    <row r="2432" spans="1:33" ht="45" x14ac:dyDescent="0.25">
      <c r="A2432" s="2" t="s">
        <v>25613</v>
      </c>
      <c r="B2432" s="2" t="s">
        <v>24929</v>
      </c>
      <c r="C2432" s="2" t="s">
        <v>25614</v>
      </c>
      <c r="F2432" s="2" t="s">
        <v>25615</v>
      </c>
      <c r="G2432" s="2" t="s">
        <v>25616</v>
      </c>
      <c r="H2432" s="2" t="s">
        <v>25617</v>
      </c>
      <c r="I2432" s="2" t="s">
        <v>25618</v>
      </c>
      <c r="J2432" s="2" t="s">
        <v>28</v>
      </c>
      <c r="K2432" s="2" t="s">
        <v>98</v>
      </c>
      <c r="L2432" s="2" t="s">
        <v>307</v>
      </c>
      <c r="M2432" s="2" t="s">
        <v>329</v>
      </c>
      <c r="N2432" s="2" t="s">
        <v>5540</v>
      </c>
      <c r="O2432" s="2" t="s">
        <v>712</v>
      </c>
      <c r="P2432" s="24">
        <v>0</v>
      </c>
      <c r="Q2432" s="24">
        <v>0</v>
      </c>
      <c r="R2432" s="27" t="s">
        <v>1578</v>
      </c>
      <c r="S2432" s="28" t="s">
        <v>1582</v>
      </c>
      <c r="T2432" s="2" t="s">
        <v>160</v>
      </c>
      <c r="U2432" s="2">
        <v>0</v>
      </c>
      <c r="V2432" s="2" t="s">
        <v>35250</v>
      </c>
      <c r="W2432" s="2" t="s">
        <v>34</v>
      </c>
      <c r="AC2432" s="2">
        <v>0</v>
      </c>
      <c r="AD2432" s="104"/>
    </row>
    <row r="2433" spans="1:33" ht="45" x14ac:dyDescent="0.25">
      <c r="A2433" s="2" t="s">
        <v>24941</v>
      </c>
      <c r="B2433" s="2" t="s">
        <v>24929</v>
      </c>
      <c r="C2433" s="2" t="s">
        <v>24942</v>
      </c>
      <c r="F2433" s="2" t="s">
        <v>24943</v>
      </c>
      <c r="G2433" s="2" t="s">
        <v>24944</v>
      </c>
      <c r="H2433" s="2" t="s">
        <v>24945</v>
      </c>
      <c r="I2433" s="2" t="s">
        <v>24946</v>
      </c>
      <c r="J2433" s="2" t="s">
        <v>28</v>
      </c>
      <c r="K2433" s="2" t="s">
        <v>43</v>
      </c>
      <c r="L2433" s="2" t="s">
        <v>206</v>
      </c>
      <c r="M2433" s="2" t="s">
        <v>207</v>
      </c>
      <c r="N2433" s="2" t="s">
        <v>12135</v>
      </c>
      <c r="O2433" s="2" t="s">
        <v>32</v>
      </c>
      <c r="P2433" s="24">
        <v>0</v>
      </c>
      <c r="Q2433" s="24">
        <v>1</v>
      </c>
      <c r="R2433" s="27" t="s">
        <v>1568</v>
      </c>
      <c r="S2433" s="28" t="s">
        <v>1589</v>
      </c>
      <c r="T2433" s="2" t="s">
        <v>33</v>
      </c>
      <c r="U2433" s="2">
        <v>412000</v>
      </c>
      <c r="V2433" s="2" t="s">
        <v>24929</v>
      </c>
      <c r="W2433" s="2" t="s">
        <v>34</v>
      </c>
      <c r="X2433" s="58" t="s">
        <v>24823</v>
      </c>
      <c r="Z2433" s="2">
        <v>412000</v>
      </c>
      <c r="AB2433" s="58">
        <v>46146.676157407404</v>
      </c>
      <c r="AC2433" s="2">
        <v>0</v>
      </c>
      <c r="AD2433" s="104">
        <v>412000</v>
      </c>
      <c r="AE2433" s="2">
        <v>46146.676157407404</v>
      </c>
      <c r="AG2433" s="2">
        <v>178850</v>
      </c>
    </row>
    <row r="2434" spans="1:33" ht="60" x14ac:dyDescent="0.25">
      <c r="A2434" s="2" t="s">
        <v>25382</v>
      </c>
      <c r="B2434" s="2" t="s">
        <v>24929</v>
      </c>
      <c r="C2434" s="2" t="s">
        <v>25383</v>
      </c>
      <c r="F2434" s="2" t="s">
        <v>12015</v>
      </c>
      <c r="G2434" s="2" t="s">
        <v>12016</v>
      </c>
      <c r="H2434" s="2" t="s">
        <v>12017</v>
      </c>
      <c r="I2434" s="2" t="s">
        <v>23067</v>
      </c>
      <c r="J2434" s="2" t="s">
        <v>28</v>
      </c>
      <c r="K2434" s="2" t="s">
        <v>61</v>
      </c>
      <c r="L2434" s="2" t="s">
        <v>372</v>
      </c>
      <c r="M2434" s="2" t="s">
        <v>122</v>
      </c>
      <c r="N2434" s="2" t="s">
        <v>4096</v>
      </c>
      <c r="O2434" s="3" t="s">
        <v>32</v>
      </c>
      <c r="P2434" s="24">
        <v>0</v>
      </c>
      <c r="Q2434" s="24">
        <v>1</v>
      </c>
      <c r="R2434" s="27" t="s">
        <v>1568</v>
      </c>
      <c r="S2434" s="28" t="s">
        <v>1585</v>
      </c>
      <c r="T2434" s="2" t="s">
        <v>38</v>
      </c>
      <c r="U2434" s="2">
        <v>2060000</v>
      </c>
      <c r="V2434" s="2" t="s">
        <v>24823</v>
      </c>
      <c r="W2434" s="2" t="s">
        <v>34</v>
      </c>
      <c r="X2434" s="58" t="s">
        <v>24582</v>
      </c>
      <c r="Z2434" s="2">
        <v>2060000</v>
      </c>
      <c r="AB2434" s="58">
        <v>46148.689189814817</v>
      </c>
      <c r="AC2434" s="2">
        <v>0</v>
      </c>
      <c r="AD2434" s="104">
        <v>2060000</v>
      </c>
      <c r="AE2434" s="2">
        <v>46148.689189814817</v>
      </c>
      <c r="AG2434" s="2">
        <v>179734</v>
      </c>
    </row>
    <row r="2435" spans="1:33" ht="60" x14ac:dyDescent="0.25">
      <c r="A2435" s="2" t="s">
        <v>24947</v>
      </c>
      <c r="B2435" s="2" t="s">
        <v>24929</v>
      </c>
      <c r="C2435" s="2" t="s">
        <v>24948</v>
      </c>
      <c r="F2435" s="2" t="s">
        <v>24949</v>
      </c>
      <c r="G2435" s="2" t="s">
        <v>24950</v>
      </c>
      <c r="H2435" s="2" t="s">
        <v>24951</v>
      </c>
      <c r="I2435" s="2" t="s">
        <v>24952</v>
      </c>
      <c r="J2435" s="2" t="s">
        <v>28</v>
      </c>
      <c r="K2435" s="2" t="s">
        <v>173</v>
      </c>
      <c r="L2435" s="2" t="s">
        <v>468</v>
      </c>
      <c r="M2435" s="2" t="s">
        <v>469</v>
      </c>
      <c r="N2435" s="2" t="s">
        <v>3354</v>
      </c>
      <c r="O2435" s="3" t="s">
        <v>32</v>
      </c>
      <c r="P2435" s="24">
        <v>0</v>
      </c>
      <c r="Q2435" s="24">
        <v>1</v>
      </c>
      <c r="R2435" s="27" t="s">
        <v>1568</v>
      </c>
      <c r="S2435" s="28" t="s">
        <v>1589</v>
      </c>
      <c r="T2435" s="2" t="s">
        <v>33</v>
      </c>
      <c r="U2435" s="2">
        <v>412000</v>
      </c>
      <c r="V2435" s="2" t="s">
        <v>24754</v>
      </c>
      <c r="W2435" s="2" t="s">
        <v>34</v>
      </c>
      <c r="X2435" s="58" t="s">
        <v>24754</v>
      </c>
      <c r="Z2435" s="2">
        <v>412000</v>
      </c>
      <c r="AB2435" s="58">
        <v>46147.518819444442</v>
      </c>
      <c r="AC2435" s="2">
        <v>0</v>
      </c>
      <c r="AD2435" s="104">
        <v>412000</v>
      </c>
      <c r="AE2435" s="2">
        <v>46147.518819444442</v>
      </c>
      <c r="AG2435" s="2">
        <v>180136</v>
      </c>
    </row>
    <row r="2436" spans="1:33" ht="45" x14ac:dyDescent="0.25">
      <c r="A2436" s="2" t="s">
        <v>24953</v>
      </c>
      <c r="B2436" s="2" t="s">
        <v>24929</v>
      </c>
      <c r="C2436" s="2" t="s">
        <v>24954</v>
      </c>
      <c r="F2436" s="2" t="s">
        <v>12015</v>
      </c>
      <c r="G2436" s="2" t="s">
        <v>12016</v>
      </c>
      <c r="H2436" s="2" t="s">
        <v>12017</v>
      </c>
      <c r="I2436" s="2" t="s">
        <v>23067</v>
      </c>
      <c r="J2436" s="2" t="s">
        <v>28</v>
      </c>
      <c r="K2436" s="2" t="s">
        <v>61</v>
      </c>
      <c r="L2436" s="2" t="s">
        <v>372</v>
      </c>
      <c r="M2436" s="2" t="s">
        <v>122</v>
      </c>
      <c r="N2436" s="2" t="s">
        <v>4096</v>
      </c>
      <c r="O2436" s="3" t="s">
        <v>32</v>
      </c>
      <c r="P2436" s="24">
        <v>0</v>
      </c>
      <c r="Q2436" s="24">
        <v>1</v>
      </c>
      <c r="R2436" s="27" t="s">
        <v>1568</v>
      </c>
      <c r="S2436" s="28" t="s">
        <v>1589</v>
      </c>
      <c r="T2436" s="2" t="s">
        <v>33</v>
      </c>
      <c r="U2436" s="2">
        <v>412000</v>
      </c>
      <c r="V2436" s="2" t="s">
        <v>24929</v>
      </c>
      <c r="W2436" s="2" t="s">
        <v>34</v>
      </c>
      <c r="X2436" s="58" t="s">
        <v>24823</v>
      </c>
      <c r="Z2436" s="2">
        <v>412000</v>
      </c>
      <c r="AB2436" s="58">
        <v>46146.735949074071</v>
      </c>
      <c r="AC2436" s="2">
        <v>0</v>
      </c>
      <c r="AD2436" s="104">
        <v>412000</v>
      </c>
      <c r="AE2436" s="2">
        <v>46146.735949074071</v>
      </c>
      <c r="AG2436" s="2">
        <v>176582</v>
      </c>
    </row>
    <row r="2437" spans="1:33" ht="45" x14ac:dyDescent="0.25">
      <c r="A2437" s="2" t="s">
        <v>24955</v>
      </c>
      <c r="B2437" s="2" t="s">
        <v>24929</v>
      </c>
      <c r="C2437" s="2" t="s">
        <v>24956</v>
      </c>
      <c r="F2437" s="2" t="s">
        <v>24957</v>
      </c>
      <c r="G2437" s="2" t="s">
        <v>24958</v>
      </c>
      <c r="H2437" s="2" t="s">
        <v>24959</v>
      </c>
      <c r="I2437" s="2" t="s">
        <v>24960</v>
      </c>
      <c r="J2437" s="2" t="s">
        <v>28</v>
      </c>
      <c r="K2437" s="2" t="s">
        <v>173</v>
      </c>
      <c r="L2437" s="2" t="s">
        <v>5918</v>
      </c>
      <c r="M2437" s="2" t="s">
        <v>463</v>
      </c>
      <c r="N2437" s="2" t="s">
        <v>5919</v>
      </c>
      <c r="O2437" s="3" t="s">
        <v>32</v>
      </c>
      <c r="P2437" s="24">
        <v>0</v>
      </c>
      <c r="Q2437" s="24">
        <v>1</v>
      </c>
      <c r="R2437" s="27" t="s">
        <v>1568</v>
      </c>
      <c r="S2437" s="28" t="s">
        <v>1589</v>
      </c>
      <c r="T2437" s="2" t="s">
        <v>33</v>
      </c>
      <c r="U2437" s="2">
        <v>412000</v>
      </c>
      <c r="V2437" s="2" t="s">
        <v>24929</v>
      </c>
      <c r="W2437" s="2" t="s">
        <v>34</v>
      </c>
      <c r="X2437" s="58" t="s">
        <v>24463</v>
      </c>
      <c r="Z2437" s="2">
        <v>412000</v>
      </c>
      <c r="AB2437" s="58">
        <v>46149.509837962964</v>
      </c>
      <c r="AC2437" s="2">
        <v>0</v>
      </c>
      <c r="AD2437" s="104">
        <v>412000</v>
      </c>
      <c r="AE2437" s="2">
        <v>46149.509837962964</v>
      </c>
      <c r="AG2437" s="2">
        <v>176534</v>
      </c>
    </row>
    <row r="2438" spans="1:33" ht="60" x14ac:dyDescent="0.25">
      <c r="A2438" s="2" t="s">
        <v>25384</v>
      </c>
      <c r="B2438" s="2" t="s">
        <v>24929</v>
      </c>
      <c r="C2438" s="2" t="s">
        <v>25385</v>
      </c>
      <c r="F2438" s="2" t="s">
        <v>24756</v>
      </c>
      <c r="G2438" s="2" t="s">
        <v>24757</v>
      </c>
      <c r="H2438" s="2" t="s">
        <v>24758</v>
      </c>
      <c r="I2438" s="2" t="s">
        <v>24759</v>
      </c>
      <c r="J2438" s="2" t="s">
        <v>28</v>
      </c>
      <c r="K2438" s="2" t="s">
        <v>173</v>
      </c>
      <c r="L2438" s="2" t="s">
        <v>503</v>
      </c>
      <c r="M2438" s="2" t="s">
        <v>1645</v>
      </c>
      <c r="N2438" s="2" t="s">
        <v>4159</v>
      </c>
      <c r="O2438" s="2" t="s">
        <v>32</v>
      </c>
      <c r="P2438" s="24">
        <v>0</v>
      </c>
      <c r="Q2438" s="24">
        <v>3</v>
      </c>
      <c r="R2438" s="27" t="s">
        <v>1568</v>
      </c>
      <c r="S2438" s="28" t="s">
        <v>1585</v>
      </c>
      <c r="T2438" s="2" t="s">
        <v>38</v>
      </c>
      <c r="U2438" s="2">
        <v>2060000</v>
      </c>
      <c r="V2438" s="2" t="s">
        <v>24754</v>
      </c>
      <c r="W2438" s="2" t="s">
        <v>34</v>
      </c>
      <c r="X2438" s="58" t="s">
        <v>24582</v>
      </c>
      <c r="Z2438" s="2">
        <v>2060000</v>
      </c>
      <c r="AB2438" s="58">
        <v>46148.516782407409</v>
      </c>
      <c r="AC2438" s="2">
        <v>0</v>
      </c>
      <c r="AD2438" s="104">
        <v>2060000</v>
      </c>
      <c r="AE2438" s="2">
        <v>46148.516782407409</v>
      </c>
      <c r="AG2438" s="2">
        <v>181118</v>
      </c>
    </row>
    <row r="2439" spans="1:33" ht="45" x14ac:dyDescent="0.25">
      <c r="A2439" s="2" t="s">
        <v>24961</v>
      </c>
      <c r="B2439" s="2" t="s">
        <v>24929</v>
      </c>
      <c r="C2439" s="2" t="s">
        <v>24962</v>
      </c>
      <c r="F2439" s="2" t="s">
        <v>24756</v>
      </c>
      <c r="G2439" s="2" t="s">
        <v>24757</v>
      </c>
      <c r="H2439" s="2" t="s">
        <v>24758</v>
      </c>
      <c r="I2439" s="2" t="s">
        <v>24759</v>
      </c>
      <c r="J2439" s="2" t="s">
        <v>28</v>
      </c>
      <c r="K2439" s="2" t="s">
        <v>173</v>
      </c>
      <c r="L2439" s="2" t="s">
        <v>503</v>
      </c>
      <c r="M2439" s="2" t="s">
        <v>1645</v>
      </c>
      <c r="N2439" s="2" t="s">
        <v>4159</v>
      </c>
      <c r="O2439" s="2" t="s">
        <v>705</v>
      </c>
      <c r="P2439" s="24">
        <v>0</v>
      </c>
      <c r="Q2439" s="24">
        <v>0</v>
      </c>
      <c r="R2439" s="27" t="s">
        <v>1578</v>
      </c>
      <c r="S2439" s="28" t="s">
        <v>1589</v>
      </c>
      <c r="T2439" s="2" t="s">
        <v>33</v>
      </c>
      <c r="U2439" s="2">
        <v>0</v>
      </c>
      <c r="V2439" s="2" t="s">
        <v>24929</v>
      </c>
      <c r="W2439" s="2" t="s">
        <v>34</v>
      </c>
      <c r="AC2439" s="2">
        <v>0</v>
      </c>
      <c r="AD2439" s="104"/>
    </row>
    <row r="2440" spans="1:33" ht="60" x14ac:dyDescent="0.25">
      <c r="A2440" s="2" t="s">
        <v>25386</v>
      </c>
      <c r="B2440" s="2" t="s">
        <v>24929</v>
      </c>
      <c r="C2440" s="2" t="s">
        <v>25387</v>
      </c>
      <c r="F2440" s="2" t="s">
        <v>23177</v>
      </c>
      <c r="G2440" s="2" t="s">
        <v>23178</v>
      </c>
      <c r="H2440" s="2" t="s">
        <v>9381</v>
      </c>
      <c r="I2440" s="2" t="s">
        <v>23179</v>
      </c>
      <c r="J2440" s="2" t="s">
        <v>28</v>
      </c>
      <c r="K2440" s="2" t="s">
        <v>43</v>
      </c>
      <c r="L2440" s="2" t="s">
        <v>372</v>
      </c>
      <c r="M2440" s="2" t="s">
        <v>373</v>
      </c>
      <c r="N2440" s="2" t="s">
        <v>4235</v>
      </c>
      <c r="O2440" s="2" t="s">
        <v>32</v>
      </c>
      <c r="P2440" s="24">
        <v>1</v>
      </c>
      <c r="Q2440" s="24">
        <v>1</v>
      </c>
      <c r="R2440" s="27" t="s">
        <v>1568</v>
      </c>
      <c r="S2440" s="28" t="s">
        <v>1585</v>
      </c>
      <c r="T2440" s="2" t="s">
        <v>38</v>
      </c>
      <c r="U2440" s="2">
        <v>0</v>
      </c>
      <c r="V2440" s="2" t="s">
        <v>30383</v>
      </c>
      <c r="W2440" s="2" t="s">
        <v>34</v>
      </c>
      <c r="X2440" s="58" t="s">
        <v>24929</v>
      </c>
      <c r="Z2440" s="2">
        <v>2060000</v>
      </c>
      <c r="AB2440" s="58">
        <v>46143.656180555554</v>
      </c>
      <c r="AC2440" s="2">
        <v>0</v>
      </c>
      <c r="AD2440" s="104">
        <v>2060000</v>
      </c>
      <c r="AE2440" s="2">
        <v>46143.656180555554</v>
      </c>
      <c r="AG2440" s="2">
        <v>176274</v>
      </c>
    </row>
    <row r="2441" spans="1:33" ht="60" x14ac:dyDescent="0.25">
      <c r="A2441" s="2" t="s">
        <v>25388</v>
      </c>
      <c r="B2441" s="2" t="s">
        <v>24929</v>
      </c>
      <c r="C2441" s="2" t="s">
        <v>25389</v>
      </c>
      <c r="F2441" s="2" t="s">
        <v>24965</v>
      </c>
      <c r="G2441" s="2" t="s">
        <v>24966</v>
      </c>
      <c r="H2441" s="2" t="s">
        <v>18787</v>
      </c>
      <c r="I2441" s="2" t="s">
        <v>24967</v>
      </c>
      <c r="J2441" s="2" t="s">
        <v>28</v>
      </c>
      <c r="K2441" s="2" t="s">
        <v>61</v>
      </c>
      <c r="L2441" s="2" t="s">
        <v>372</v>
      </c>
      <c r="M2441" s="2" t="s">
        <v>122</v>
      </c>
      <c r="N2441" s="2" t="s">
        <v>4096</v>
      </c>
      <c r="O2441" s="3" t="s">
        <v>32</v>
      </c>
      <c r="P2441" s="24">
        <v>0</v>
      </c>
      <c r="Q2441" s="24">
        <v>2</v>
      </c>
      <c r="R2441" s="27" t="s">
        <v>1568</v>
      </c>
      <c r="S2441" s="28" t="s">
        <v>1585</v>
      </c>
      <c r="T2441" s="2" t="s">
        <v>38</v>
      </c>
      <c r="U2441" s="2">
        <v>2060000</v>
      </c>
      <c r="V2441" s="2" t="s">
        <v>24823</v>
      </c>
      <c r="W2441" s="2" t="s">
        <v>34</v>
      </c>
      <c r="X2441" s="58" t="s">
        <v>24582</v>
      </c>
      <c r="Z2441" s="2">
        <v>2060000</v>
      </c>
      <c r="AB2441" s="58">
        <v>46148.688842592594</v>
      </c>
      <c r="AC2441" s="2">
        <v>0</v>
      </c>
      <c r="AD2441" s="104">
        <v>2060000</v>
      </c>
      <c r="AE2441" s="2">
        <v>46148.688842592594</v>
      </c>
      <c r="AG2441" s="2">
        <v>179736</v>
      </c>
    </row>
    <row r="2442" spans="1:33" ht="45" x14ac:dyDescent="0.25">
      <c r="A2442" s="2" t="s">
        <v>24963</v>
      </c>
      <c r="B2442" s="2" t="s">
        <v>24929</v>
      </c>
      <c r="C2442" s="2" t="s">
        <v>24964</v>
      </c>
      <c r="F2442" s="2" t="s">
        <v>24965</v>
      </c>
      <c r="G2442" s="2" t="s">
        <v>24966</v>
      </c>
      <c r="H2442" s="2" t="s">
        <v>18787</v>
      </c>
      <c r="I2442" s="2" t="s">
        <v>24967</v>
      </c>
      <c r="J2442" s="2" t="s">
        <v>28</v>
      </c>
      <c r="K2442" s="2" t="s">
        <v>61</v>
      </c>
      <c r="L2442" s="2" t="s">
        <v>372</v>
      </c>
      <c r="M2442" s="2" t="s">
        <v>122</v>
      </c>
      <c r="N2442" s="2" t="s">
        <v>4096</v>
      </c>
      <c r="O2442" s="2" t="s">
        <v>32</v>
      </c>
      <c r="P2442" s="24">
        <v>0</v>
      </c>
      <c r="Q2442" s="24">
        <v>1</v>
      </c>
      <c r="R2442" s="27" t="s">
        <v>1568</v>
      </c>
      <c r="S2442" s="28" t="s">
        <v>1589</v>
      </c>
      <c r="T2442" s="2" t="s">
        <v>33</v>
      </c>
      <c r="U2442" s="2">
        <v>412000</v>
      </c>
      <c r="V2442" s="2" t="s">
        <v>24929</v>
      </c>
      <c r="W2442" s="2" t="s">
        <v>34</v>
      </c>
      <c r="X2442" s="58" t="s">
        <v>24823</v>
      </c>
      <c r="Z2442" s="2">
        <v>412000</v>
      </c>
      <c r="AB2442" s="58">
        <v>46146.735613425924</v>
      </c>
      <c r="AC2442" s="2">
        <v>0</v>
      </c>
      <c r="AD2442" s="104">
        <v>412000</v>
      </c>
      <c r="AE2442" s="2">
        <v>46146.735613425924</v>
      </c>
      <c r="AG2442" s="2">
        <v>176584</v>
      </c>
    </row>
    <row r="2443" spans="1:33" ht="60" x14ac:dyDescent="0.25">
      <c r="A2443" s="2" t="s">
        <v>25390</v>
      </c>
      <c r="B2443" s="2" t="s">
        <v>24929</v>
      </c>
      <c r="C2443" s="2" t="s">
        <v>25391</v>
      </c>
      <c r="F2443" s="2" t="s">
        <v>17073</v>
      </c>
      <c r="G2443" s="2" t="s">
        <v>17074</v>
      </c>
      <c r="H2443" s="2" t="s">
        <v>17075</v>
      </c>
      <c r="I2443" s="2" t="s">
        <v>25392</v>
      </c>
      <c r="J2443" s="2" t="s">
        <v>28</v>
      </c>
      <c r="K2443" s="2" t="s">
        <v>29</v>
      </c>
      <c r="L2443" s="2" t="s">
        <v>41</v>
      </c>
      <c r="M2443" s="2" t="s">
        <v>42</v>
      </c>
      <c r="N2443" s="2" t="s">
        <v>6935</v>
      </c>
      <c r="O2443" s="2" t="s">
        <v>705</v>
      </c>
      <c r="P2443" s="24">
        <v>0</v>
      </c>
      <c r="Q2443" s="24">
        <v>0</v>
      </c>
      <c r="R2443" s="27" t="s">
        <v>1578</v>
      </c>
      <c r="S2443" s="28" t="s">
        <v>1585</v>
      </c>
      <c r="T2443" s="2" t="s">
        <v>38</v>
      </c>
      <c r="U2443" s="2">
        <v>0</v>
      </c>
      <c r="V2443" s="2" t="s">
        <v>24929</v>
      </c>
      <c r="W2443" s="2" t="s">
        <v>34</v>
      </c>
      <c r="AC2443" s="2">
        <v>0</v>
      </c>
      <c r="AD2443" s="104"/>
    </row>
    <row r="2444" spans="1:33" ht="60" x14ac:dyDescent="0.25">
      <c r="A2444" s="2" t="s">
        <v>25393</v>
      </c>
      <c r="B2444" s="2" t="s">
        <v>24929</v>
      </c>
      <c r="C2444" s="2" t="s">
        <v>25394</v>
      </c>
      <c r="D2444" s="2" t="s">
        <v>24970</v>
      </c>
      <c r="E2444" s="2" t="s">
        <v>24971</v>
      </c>
      <c r="F2444" s="2" t="s">
        <v>25395</v>
      </c>
      <c r="G2444" s="2" t="s">
        <v>25396</v>
      </c>
      <c r="H2444" s="2" t="s">
        <v>25397</v>
      </c>
      <c r="I2444" s="2" t="s">
        <v>24973</v>
      </c>
      <c r="J2444" s="2" t="s">
        <v>28</v>
      </c>
      <c r="K2444" s="2" t="s">
        <v>29</v>
      </c>
      <c r="L2444" s="2" t="s">
        <v>35</v>
      </c>
      <c r="M2444" s="2" t="s">
        <v>36</v>
      </c>
      <c r="N2444" s="2" t="s">
        <v>3594</v>
      </c>
      <c r="O2444" s="2" t="s">
        <v>37</v>
      </c>
      <c r="P2444" s="24">
        <v>0</v>
      </c>
      <c r="Q2444" s="24">
        <v>0</v>
      </c>
      <c r="R2444" s="27" t="s">
        <v>1578</v>
      </c>
      <c r="S2444" s="28" t="s">
        <v>1585</v>
      </c>
      <c r="T2444" s="2" t="s">
        <v>38</v>
      </c>
      <c r="U2444" s="2">
        <v>0</v>
      </c>
      <c r="V2444" s="2" t="s">
        <v>29585</v>
      </c>
      <c r="W2444" s="2" t="s">
        <v>34</v>
      </c>
      <c r="X2444" s="58" t="s">
        <v>29585</v>
      </c>
      <c r="Y2444" s="2" t="s">
        <v>39</v>
      </c>
      <c r="Z2444" s="2">
        <v>2060000</v>
      </c>
      <c r="AA2444" s="2" t="s">
        <v>40</v>
      </c>
      <c r="AB2444" s="58">
        <v>46152.716111111113</v>
      </c>
      <c r="AC2444" s="2">
        <v>0</v>
      </c>
      <c r="AD2444" s="104">
        <v>2060000</v>
      </c>
      <c r="AE2444" s="2">
        <v>46152.716111111113</v>
      </c>
      <c r="AG2444" s="2">
        <v>183422</v>
      </c>
    </row>
    <row r="2445" spans="1:33" ht="45" x14ac:dyDescent="0.25">
      <c r="A2445" s="2" t="s">
        <v>24968</v>
      </c>
      <c r="B2445" s="2" t="s">
        <v>24929</v>
      </c>
      <c r="C2445" s="2" t="s">
        <v>24969</v>
      </c>
      <c r="F2445" s="2" t="s">
        <v>24970</v>
      </c>
      <c r="G2445" s="2" t="s">
        <v>24971</v>
      </c>
      <c r="H2445" s="2" t="s">
        <v>24972</v>
      </c>
      <c r="I2445" s="2" t="s">
        <v>24973</v>
      </c>
      <c r="J2445" s="2" t="s">
        <v>28</v>
      </c>
      <c r="K2445" s="2" t="s">
        <v>29</v>
      </c>
      <c r="L2445" s="2" t="s">
        <v>35</v>
      </c>
      <c r="M2445" s="2" t="s">
        <v>36</v>
      </c>
      <c r="N2445" s="2" t="s">
        <v>3594</v>
      </c>
      <c r="O2445" s="3" t="s">
        <v>705</v>
      </c>
      <c r="P2445" s="24">
        <v>0</v>
      </c>
      <c r="Q2445" s="24">
        <v>0</v>
      </c>
      <c r="R2445" s="27" t="s">
        <v>1578</v>
      </c>
      <c r="S2445" s="28" t="s">
        <v>1589</v>
      </c>
      <c r="T2445" s="2" t="s">
        <v>33</v>
      </c>
      <c r="U2445" s="2">
        <v>0</v>
      </c>
      <c r="V2445" s="2" t="s">
        <v>24582</v>
      </c>
      <c r="W2445" s="2" t="s">
        <v>34</v>
      </c>
      <c r="AC2445" s="2">
        <v>0</v>
      </c>
      <c r="AD2445" s="104"/>
    </row>
    <row r="2446" spans="1:33" ht="45" x14ac:dyDescent="0.25">
      <c r="A2446" s="2" t="s">
        <v>24974</v>
      </c>
      <c r="B2446" s="2" t="s">
        <v>24929</v>
      </c>
      <c r="C2446" s="2" t="s">
        <v>24975</v>
      </c>
      <c r="F2446" s="2" t="s">
        <v>24976</v>
      </c>
      <c r="G2446" s="2" t="s">
        <v>24977</v>
      </c>
      <c r="H2446" s="2" t="s">
        <v>8809</v>
      </c>
      <c r="I2446" s="2" t="s">
        <v>24978</v>
      </c>
      <c r="J2446" s="2" t="s">
        <v>28</v>
      </c>
      <c r="K2446" s="2" t="s">
        <v>173</v>
      </c>
      <c r="L2446" s="2" t="s">
        <v>447</v>
      </c>
      <c r="M2446" s="2" t="s">
        <v>1638</v>
      </c>
      <c r="N2446" s="2" t="s">
        <v>3401</v>
      </c>
      <c r="O2446" s="2" t="s">
        <v>32</v>
      </c>
      <c r="P2446" s="24">
        <v>0</v>
      </c>
      <c r="Q2446" s="24">
        <v>2</v>
      </c>
      <c r="R2446" s="27" t="s">
        <v>1568</v>
      </c>
      <c r="S2446" s="28" t="s">
        <v>1589</v>
      </c>
      <c r="T2446" s="2" t="s">
        <v>33</v>
      </c>
      <c r="U2446" s="2">
        <v>412000</v>
      </c>
      <c r="V2446" s="2" t="s">
        <v>24582</v>
      </c>
      <c r="W2446" s="2" t="s">
        <v>34</v>
      </c>
      <c r="X2446" s="58" t="s">
        <v>28401</v>
      </c>
      <c r="Z2446" s="2">
        <v>412000</v>
      </c>
      <c r="AB2446" s="58">
        <v>46150.462905092594</v>
      </c>
      <c r="AC2446" s="2">
        <v>0</v>
      </c>
      <c r="AD2446" s="104">
        <v>412000</v>
      </c>
      <c r="AE2446" s="2">
        <v>46150.462905092594</v>
      </c>
      <c r="AG2446" s="2">
        <v>183706</v>
      </c>
    </row>
    <row r="2447" spans="1:33" ht="45" x14ac:dyDescent="0.25">
      <c r="A2447" s="2" t="s">
        <v>25536</v>
      </c>
      <c r="B2447" s="2" t="s">
        <v>24929</v>
      </c>
      <c r="C2447" s="2" t="s">
        <v>25537</v>
      </c>
      <c r="F2447" s="2" t="s">
        <v>929</v>
      </c>
      <c r="G2447" s="2" t="s">
        <v>4094</v>
      </c>
      <c r="H2447" s="2" t="s">
        <v>4095</v>
      </c>
      <c r="I2447" s="2" t="s">
        <v>23038</v>
      </c>
      <c r="J2447" s="2" t="s">
        <v>28</v>
      </c>
      <c r="K2447" s="2" t="s">
        <v>61</v>
      </c>
      <c r="L2447" s="2" t="s">
        <v>108</v>
      </c>
      <c r="M2447" s="2" t="s">
        <v>18338</v>
      </c>
      <c r="N2447" s="2" t="s">
        <v>18339</v>
      </c>
      <c r="O2447" s="2" t="s">
        <v>32</v>
      </c>
      <c r="P2447" s="24">
        <v>0</v>
      </c>
      <c r="Q2447" s="24">
        <v>1</v>
      </c>
      <c r="R2447" s="27" t="s">
        <v>1568</v>
      </c>
      <c r="S2447" s="28" t="s">
        <v>1583</v>
      </c>
      <c r="T2447" s="2" t="s">
        <v>130</v>
      </c>
      <c r="U2447" s="2">
        <v>20600000</v>
      </c>
      <c r="V2447" s="2" t="s">
        <v>24582</v>
      </c>
      <c r="W2447" s="2" t="s">
        <v>34</v>
      </c>
      <c r="X2447" s="58" t="s">
        <v>27143</v>
      </c>
      <c r="Z2447" s="2">
        <v>8400000</v>
      </c>
      <c r="AB2447" s="58">
        <v>46161.691111111111</v>
      </c>
      <c r="AC2447" s="2">
        <v>0</v>
      </c>
      <c r="AD2447" s="104">
        <v>8400000</v>
      </c>
      <c r="AE2447" s="2">
        <v>46161.691111111111</v>
      </c>
      <c r="AG2447" s="2">
        <v>194948</v>
      </c>
    </row>
    <row r="2448" spans="1:33" ht="45" x14ac:dyDescent="0.25">
      <c r="A2448" s="2" t="s">
        <v>24979</v>
      </c>
      <c r="B2448" s="2" t="s">
        <v>24929</v>
      </c>
      <c r="C2448" s="2" t="s">
        <v>24980</v>
      </c>
      <c r="F2448" s="2" t="s">
        <v>24981</v>
      </c>
      <c r="G2448" s="2" t="s">
        <v>24982</v>
      </c>
      <c r="H2448" s="2" t="s">
        <v>24983</v>
      </c>
      <c r="I2448" s="2" t="s">
        <v>22229</v>
      </c>
      <c r="J2448" s="2" t="s">
        <v>28</v>
      </c>
      <c r="K2448" s="2" t="s">
        <v>68</v>
      </c>
      <c r="L2448" s="2" t="s">
        <v>198</v>
      </c>
      <c r="M2448" s="2" t="s">
        <v>199</v>
      </c>
      <c r="N2448" s="2" t="s">
        <v>3285</v>
      </c>
      <c r="O2448" s="2" t="s">
        <v>19490</v>
      </c>
      <c r="P2448" s="24">
        <v>0</v>
      </c>
      <c r="Q2448" s="24">
        <v>0</v>
      </c>
      <c r="R2448" s="27" t="s">
        <v>1579</v>
      </c>
      <c r="S2448" s="28" t="s">
        <v>1589</v>
      </c>
      <c r="T2448" s="2" t="s">
        <v>33</v>
      </c>
      <c r="U2448" s="2">
        <v>412000</v>
      </c>
      <c r="V2448" s="2" t="s">
        <v>24929</v>
      </c>
      <c r="W2448" s="2" t="s">
        <v>34</v>
      </c>
      <c r="X2448" s="58" t="s">
        <v>31234</v>
      </c>
      <c r="Y2448" s="2" t="s">
        <v>39</v>
      </c>
      <c r="Z2448" s="2">
        <v>412000</v>
      </c>
      <c r="AA2448" s="2" t="s">
        <v>40</v>
      </c>
      <c r="AB2448" s="58">
        <v>46177.639282407406</v>
      </c>
      <c r="AC2448" s="2">
        <v>0</v>
      </c>
      <c r="AD2448" s="104">
        <v>412000</v>
      </c>
      <c r="AE2448" s="2">
        <v>46177.639282407406</v>
      </c>
      <c r="AG2448" s="2">
        <v>178347</v>
      </c>
    </row>
    <row r="2449" spans="1:33" ht="60" x14ac:dyDescent="0.25">
      <c r="A2449" s="2" t="s">
        <v>25398</v>
      </c>
      <c r="B2449" s="2" t="s">
        <v>24929</v>
      </c>
      <c r="C2449" s="2" t="s">
        <v>25399</v>
      </c>
      <c r="F2449" s="2" t="s">
        <v>19822</v>
      </c>
      <c r="G2449" s="2" t="s">
        <v>19823</v>
      </c>
      <c r="H2449" s="2" t="s">
        <v>19824</v>
      </c>
      <c r="I2449" s="2" t="s">
        <v>19825</v>
      </c>
      <c r="J2449" s="2" t="s">
        <v>28</v>
      </c>
      <c r="K2449" s="2" t="s">
        <v>173</v>
      </c>
      <c r="L2449" s="2" t="s">
        <v>265</v>
      </c>
      <c r="M2449" s="2" t="s">
        <v>266</v>
      </c>
      <c r="N2449" s="2" t="s">
        <v>4999</v>
      </c>
      <c r="O2449" s="2" t="s">
        <v>32</v>
      </c>
      <c r="P2449" s="24">
        <v>0</v>
      </c>
      <c r="Q2449" s="24">
        <v>1</v>
      </c>
      <c r="R2449" s="27" t="s">
        <v>1568</v>
      </c>
      <c r="S2449" s="28" t="s">
        <v>1585</v>
      </c>
      <c r="T2449" s="2" t="s">
        <v>38</v>
      </c>
      <c r="U2449" s="2">
        <v>2060000</v>
      </c>
      <c r="V2449" s="2" t="s">
        <v>24463</v>
      </c>
      <c r="W2449" s="2" t="s">
        <v>34</v>
      </c>
      <c r="X2449" s="58" t="s">
        <v>28201</v>
      </c>
      <c r="Z2449" s="2">
        <v>2060000</v>
      </c>
      <c r="AB2449" s="58">
        <v>46154.462546296294</v>
      </c>
      <c r="AC2449" s="2">
        <v>0</v>
      </c>
      <c r="AD2449" s="104">
        <v>2060000</v>
      </c>
      <c r="AE2449" s="2">
        <v>46154.462546296294</v>
      </c>
      <c r="AG2449" s="2">
        <v>184407</v>
      </c>
    </row>
    <row r="2450" spans="1:33" ht="45" x14ac:dyDescent="0.25">
      <c r="A2450" s="2" t="s">
        <v>24984</v>
      </c>
      <c r="B2450" s="2" t="s">
        <v>24929</v>
      </c>
      <c r="C2450" s="2" t="s">
        <v>24985</v>
      </c>
      <c r="F2450" s="2" t="s">
        <v>1954</v>
      </c>
      <c r="G2450" s="2" t="s">
        <v>5001</v>
      </c>
      <c r="H2450" s="2" t="s">
        <v>5002</v>
      </c>
      <c r="I2450" s="2" t="s">
        <v>20330</v>
      </c>
      <c r="J2450" s="2" t="s">
        <v>28</v>
      </c>
      <c r="K2450" s="2" t="s">
        <v>173</v>
      </c>
      <c r="L2450" s="2" t="s">
        <v>265</v>
      </c>
      <c r="M2450" s="2" t="s">
        <v>266</v>
      </c>
      <c r="N2450" s="2" t="s">
        <v>4999</v>
      </c>
      <c r="O2450" s="2" t="s">
        <v>705</v>
      </c>
      <c r="P2450" s="24">
        <v>0</v>
      </c>
      <c r="Q2450" s="24">
        <v>0</v>
      </c>
      <c r="R2450" s="27" t="s">
        <v>1578</v>
      </c>
      <c r="S2450" s="28" t="s">
        <v>1589</v>
      </c>
      <c r="T2450" s="2" t="s">
        <v>33</v>
      </c>
      <c r="U2450" s="2">
        <v>0</v>
      </c>
      <c r="V2450" s="2" t="s">
        <v>24463</v>
      </c>
      <c r="W2450" s="2" t="s">
        <v>34</v>
      </c>
      <c r="AC2450" s="2">
        <v>0</v>
      </c>
      <c r="AD2450" s="104"/>
    </row>
    <row r="2451" spans="1:33" ht="45" x14ac:dyDescent="0.25">
      <c r="A2451" s="2" t="s">
        <v>24986</v>
      </c>
      <c r="B2451" s="2" t="s">
        <v>24929</v>
      </c>
      <c r="C2451" s="2" t="s">
        <v>24987</v>
      </c>
      <c r="F2451" s="2" t="s">
        <v>24988</v>
      </c>
      <c r="G2451" s="2" t="s">
        <v>24989</v>
      </c>
      <c r="H2451" s="2" t="s">
        <v>8921</v>
      </c>
      <c r="I2451" s="2" t="s">
        <v>24990</v>
      </c>
      <c r="J2451" s="2" t="s">
        <v>28</v>
      </c>
      <c r="K2451" s="2" t="s">
        <v>173</v>
      </c>
      <c r="L2451" s="2" t="s">
        <v>370</v>
      </c>
      <c r="M2451" s="2" t="s">
        <v>371</v>
      </c>
      <c r="N2451" s="2" t="s">
        <v>3425</v>
      </c>
      <c r="O2451" s="2" t="s">
        <v>32</v>
      </c>
      <c r="P2451" s="24">
        <v>0</v>
      </c>
      <c r="Q2451" s="24">
        <v>1</v>
      </c>
      <c r="R2451" s="27" t="s">
        <v>1568</v>
      </c>
      <c r="S2451" s="28" t="s">
        <v>1589</v>
      </c>
      <c r="T2451" s="2" t="s">
        <v>33</v>
      </c>
      <c r="U2451" s="2">
        <v>0</v>
      </c>
      <c r="V2451" s="2" t="s">
        <v>30383</v>
      </c>
      <c r="W2451" s="2" t="s">
        <v>34</v>
      </c>
      <c r="X2451" s="58" t="s">
        <v>24929</v>
      </c>
      <c r="Z2451" s="2">
        <v>412000</v>
      </c>
      <c r="AB2451" s="58">
        <v>46143.652291666665</v>
      </c>
      <c r="AC2451" s="2">
        <v>0</v>
      </c>
      <c r="AD2451" s="104">
        <v>412000</v>
      </c>
      <c r="AE2451" s="2">
        <v>46143.652291666665</v>
      </c>
      <c r="AG2451" s="2">
        <v>176177</v>
      </c>
    </row>
    <row r="2452" spans="1:33" ht="60" x14ac:dyDescent="0.25">
      <c r="A2452" s="2" t="s">
        <v>25400</v>
      </c>
      <c r="B2452" s="2" t="s">
        <v>24929</v>
      </c>
      <c r="C2452" s="2" t="s">
        <v>25401</v>
      </c>
      <c r="F2452" s="2" t="s">
        <v>25009</v>
      </c>
      <c r="G2452" s="2" t="s">
        <v>25010</v>
      </c>
      <c r="H2452" s="2" t="s">
        <v>18050</v>
      </c>
      <c r="I2452" s="2" t="s">
        <v>25011</v>
      </c>
      <c r="J2452" s="2" t="s">
        <v>28</v>
      </c>
      <c r="K2452" s="2" t="s">
        <v>173</v>
      </c>
      <c r="L2452" s="2" t="s">
        <v>370</v>
      </c>
      <c r="M2452" s="2" t="s">
        <v>371</v>
      </c>
      <c r="N2452" s="2" t="s">
        <v>3425</v>
      </c>
      <c r="O2452" s="2" t="s">
        <v>32</v>
      </c>
      <c r="P2452" s="24">
        <v>0</v>
      </c>
      <c r="Q2452" s="24">
        <v>2</v>
      </c>
      <c r="R2452" s="27" t="s">
        <v>1568</v>
      </c>
      <c r="S2452" s="28" t="s">
        <v>1585</v>
      </c>
      <c r="T2452" s="2" t="s">
        <v>38</v>
      </c>
      <c r="U2452" s="2">
        <v>0</v>
      </c>
      <c r="V2452" s="2" t="s">
        <v>32611</v>
      </c>
      <c r="W2452" s="2" t="s">
        <v>34</v>
      </c>
      <c r="X2452" s="58" t="s">
        <v>24929</v>
      </c>
      <c r="Z2452" s="2">
        <v>2060000</v>
      </c>
      <c r="AB2452" s="58">
        <v>46143.647280092591</v>
      </c>
      <c r="AC2452" s="2">
        <v>0</v>
      </c>
      <c r="AD2452" s="104">
        <v>2060000</v>
      </c>
      <c r="AE2452" s="2">
        <v>46143.647280092591</v>
      </c>
      <c r="AG2452" s="2">
        <v>176195</v>
      </c>
    </row>
    <row r="2453" spans="1:33" ht="60" x14ac:dyDescent="0.25">
      <c r="A2453" s="2" t="s">
        <v>25402</v>
      </c>
      <c r="B2453" s="2" t="s">
        <v>24929</v>
      </c>
      <c r="C2453" s="2" t="s">
        <v>25403</v>
      </c>
      <c r="F2453" s="2" t="s">
        <v>24993</v>
      </c>
      <c r="G2453" s="2" t="s">
        <v>24994</v>
      </c>
      <c r="H2453" s="2" t="s">
        <v>5220</v>
      </c>
      <c r="I2453" s="2" t="s">
        <v>24995</v>
      </c>
      <c r="J2453" s="2" t="s">
        <v>28</v>
      </c>
      <c r="K2453" s="2" t="s">
        <v>78</v>
      </c>
      <c r="L2453" s="2" t="s">
        <v>362</v>
      </c>
      <c r="M2453" s="2" t="s">
        <v>363</v>
      </c>
      <c r="N2453" s="2" t="s">
        <v>5454</v>
      </c>
      <c r="O2453" s="2" t="s">
        <v>32</v>
      </c>
      <c r="P2453" s="24">
        <v>1</v>
      </c>
      <c r="Q2453" s="24">
        <v>2</v>
      </c>
      <c r="R2453" s="27" t="s">
        <v>1568</v>
      </c>
      <c r="S2453" s="28" t="s">
        <v>1585</v>
      </c>
      <c r="T2453" s="2" t="s">
        <v>38</v>
      </c>
      <c r="U2453" s="2">
        <v>0</v>
      </c>
      <c r="V2453" s="2" t="s">
        <v>32960</v>
      </c>
      <c r="W2453" s="2" t="s">
        <v>34</v>
      </c>
      <c r="X2453" s="58" t="s">
        <v>25668</v>
      </c>
      <c r="Z2453" s="2">
        <v>2060000</v>
      </c>
      <c r="AB2453" s="58">
        <v>46144.680567129632</v>
      </c>
      <c r="AC2453" s="2">
        <v>0</v>
      </c>
      <c r="AD2453" s="104">
        <v>2060000</v>
      </c>
      <c r="AE2453" s="2">
        <v>46144.680567129632</v>
      </c>
      <c r="AG2453" s="2">
        <v>176664</v>
      </c>
    </row>
    <row r="2454" spans="1:33" ht="45" x14ac:dyDescent="0.25">
      <c r="A2454" s="2" t="s">
        <v>24991</v>
      </c>
      <c r="B2454" s="2" t="s">
        <v>24929</v>
      </c>
      <c r="C2454" s="2" t="s">
        <v>24992</v>
      </c>
      <c r="F2454" s="2" t="s">
        <v>24993</v>
      </c>
      <c r="G2454" s="2" t="s">
        <v>24994</v>
      </c>
      <c r="H2454" s="2" t="s">
        <v>5220</v>
      </c>
      <c r="I2454" s="2" t="s">
        <v>24995</v>
      </c>
      <c r="J2454" s="2" t="s">
        <v>28</v>
      </c>
      <c r="K2454" s="2" t="s">
        <v>78</v>
      </c>
      <c r="L2454" s="2" t="s">
        <v>362</v>
      </c>
      <c r="M2454" s="2" t="s">
        <v>363</v>
      </c>
      <c r="N2454" s="2" t="s">
        <v>5454</v>
      </c>
      <c r="O2454" s="2" t="s">
        <v>32</v>
      </c>
      <c r="P2454" s="24">
        <v>0</v>
      </c>
      <c r="Q2454" s="24">
        <v>2</v>
      </c>
      <c r="R2454" s="27" t="s">
        <v>1568</v>
      </c>
      <c r="S2454" s="28" t="s">
        <v>1589</v>
      </c>
      <c r="T2454" s="2" t="s">
        <v>33</v>
      </c>
      <c r="U2454" s="2">
        <v>0</v>
      </c>
      <c r="V2454" s="2" t="s">
        <v>30036</v>
      </c>
      <c r="W2454" s="2" t="s">
        <v>34</v>
      </c>
      <c r="X2454" s="58" t="s">
        <v>25668</v>
      </c>
      <c r="Z2454" s="2">
        <v>412000</v>
      </c>
      <c r="AB2454" s="58">
        <v>46144.680289351854</v>
      </c>
      <c r="AC2454" s="2">
        <v>0</v>
      </c>
      <c r="AD2454" s="104">
        <v>412000</v>
      </c>
      <c r="AE2454" s="2">
        <v>46144.680289351854</v>
      </c>
      <c r="AG2454" s="2">
        <v>176663</v>
      </c>
    </row>
    <row r="2455" spans="1:33" ht="45" x14ac:dyDescent="0.25">
      <c r="A2455" s="2" t="s">
        <v>24996</v>
      </c>
      <c r="B2455" s="2" t="s">
        <v>24929</v>
      </c>
      <c r="C2455" s="2" t="s">
        <v>24997</v>
      </c>
      <c r="F2455" s="2" t="s">
        <v>24998</v>
      </c>
      <c r="G2455" s="2" t="s">
        <v>24999</v>
      </c>
      <c r="H2455" s="2" t="s">
        <v>25000</v>
      </c>
      <c r="I2455" s="2" t="s">
        <v>25001</v>
      </c>
      <c r="J2455" s="2" t="s">
        <v>28</v>
      </c>
      <c r="K2455" s="2" t="s">
        <v>173</v>
      </c>
      <c r="L2455" s="2" t="s">
        <v>370</v>
      </c>
      <c r="M2455" s="2" t="s">
        <v>371</v>
      </c>
      <c r="N2455" s="2" t="s">
        <v>3425</v>
      </c>
      <c r="O2455" s="2" t="s">
        <v>32</v>
      </c>
      <c r="P2455" s="24">
        <v>0</v>
      </c>
      <c r="Q2455" s="24">
        <v>1</v>
      </c>
      <c r="R2455" s="27" t="s">
        <v>1568</v>
      </c>
      <c r="S2455" s="28" t="s">
        <v>1589</v>
      </c>
      <c r="T2455" s="2" t="s">
        <v>33</v>
      </c>
      <c r="U2455" s="2">
        <v>0</v>
      </c>
      <c r="V2455" s="2" t="s">
        <v>30383</v>
      </c>
      <c r="W2455" s="2" t="s">
        <v>34</v>
      </c>
      <c r="X2455" s="58" t="s">
        <v>24929</v>
      </c>
      <c r="Z2455" s="2">
        <v>412000</v>
      </c>
      <c r="AB2455" s="58">
        <v>46143.651898148149</v>
      </c>
      <c r="AC2455" s="2">
        <v>0</v>
      </c>
      <c r="AD2455" s="104">
        <v>412000</v>
      </c>
      <c r="AE2455" s="2">
        <v>46143.651898148149</v>
      </c>
      <c r="AG2455" s="2">
        <v>176178</v>
      </c>
    </row>
    <row r="2456" spans="1:33" ht="45" x14ac:dyDescent="0.25">
      <c r="A2456" s="2" t="s">
        <v>25538</v>
      </c>
      <c r="B2456" s="2" t="s">
        <v>24929</v>
      </c>
      <c r="C2456" s="2" t="s">
        <v>25539</v>
      </c>
      <c r="F2456" s="2" t="s">
        <v>25540</v>
      </c>
      <c r="G2456" s="2" t="s">
        <v>25541</v>
      </c>
      <c r="H2456" s="2" t="s">
        <v>25542</v>
      </c>
      <c r="I2456" s="2" t="s">
        <v>25543</v>
      </c>
      <c r="J2456" s="2" t="s">
        <v>28</v>
      </c>
      <c r="K2456" s="2" t="s">
        <v>98</v>
      </c>
      <c r="L2456" s="2" t="s">
        <v>349</v>
      </c>
      <c r="M2456" s="2" t="s">
        <v>350</v>
      </c>
      <c r="N2456" s="2" t="s">
        <v>3811</v>
      </c>
      <c r="O2456" s="2" t="s">
        <v>19606</v>
      </c>
      <c r="P2456" s="24">
        <v>0</v>
      </c>
      <c r="Q2456" s="24">
        <v>0</v>
      </c>
      <c r="R2456" s="27" t="s">
        <v>1578</v>
      </c>
      <c r="S2456" s="28" t="s">
        <v>1583</v>
      </c>
      <c r="T2456" s="2" t="s">
        <v>130</v>
      </c>
      <c r="U2456" s="2">
        <v>0</v>
      </c>
      <c r="V2456" s="2" t="s">
        <v>35250</v>
      </c>
      <c r="W2456" s="2" t="s">
        <v>34</v>
      </c>
      <c r="X2456" s="58" t="s">
        <v>35250</v>
      </c>
      <c r="Y2456" s="2" t="s">
        <v>87</v>
      </c>
      <c r="AA2456" s="2" t="s">
        <v>88</v>
      </c>
      <c r="AB2456" s="58">
        <v>46210.502395833333</v>
      </c>
      <c r="AC2456" s="2">
        <v>0</v>
      </c>
      <c r="AD2456" s="104"/>
      <c r="AE2456" s="2">
        <v>46210.502395833333</v>
      </c>
      <c r="AG2456" s="2">
        <v>684461</v>
      </c>
    </row>
    <row r="2457" spans="1:33" ht="60" x14ac:dyDescent="0.25">
      <c r="A2457" s="2" t="s">
        <v>25404</v>
      </c>
      <c r="B2457" s="2" t="s">
        <v>24929</v>
      </c>
      <c r="C2457" s="2" t="s">
        <v>25405</v>
      </c>
      <c r="F2457" s="2" t="s">
        <v>25014</v>
      </c>
      <c r="G2457" s="2" t="s">
        <v>25015</v>
      </c>
      <c r="H2457" s="2" t="s">
        <v>25016</v>
      </c>
      <c r="I2457" s="2" t="s">
        <v>25017</v>
      </c>
      <c r="J2457" s="2" t="s">
        <v>28</v>
      </c>
      <c r="K2457" s="2" t="s">
        <v>43</v>
      </c>
      <c r="L2457" s="2" t="s">
        <v>206</v>
      </c>
      <c r="M2457" s="2" t="s">
        <v>207</v>
      </c>
      <c r="N2457" s="2" t="s">
        <v>12135</v>
      </c>
      <c r="O2457" s="2" t="s">
        <v>705</v>
      </c>
      <c r="P2457" s="24">
        <v>0</v>
      </c>
      <c r="Q2457" s="24">
        <v>0</v>
      </c>
      <c r="R2457" s="27" t="s">
        <v>1578</v>
      </c>
      <c r="S2457" s="28" t="s">
        <v>1585</v>
      </c>
      <c r="T2457" s="2" t="s">
        <v>38</v>
      </c>
      <c r="U2457" s="2">
        <v>0</v>
      </c>
      <c r="V2457" s="2" t="s">
        <v>24929</v>
      </c>
      <c r="W2457" s="2" t="s">
        <v>34</v>
      </c>
      <c r="AC2457" s="2">
        <v>0</v>
      </c>
      <c r="AD2457" s="104"/>
    </row>
    <row r="2458" spans="1:33" ht="45" x14ac:dyDescent="0.25">
      <c r="A2458" s="2" t="s">
        <v>25002</v>
      </c>
      <c r="B2458" s="2" t="s">
        <v>24929</v>
      </c>
      <c r="C2458" s="2" t="s">
        <v>25003</v>
      </c>
      <c r="F2458" s="2" t="s">
        <v>25004</v>
      </c>
      <c r="G2458" s="2" t="s">
        <v>25005</v>
      </c>
      <c r="H2458" s="2" t="s">
        <v>13750</v>
      </c>
      <c r="I2458" s="2" t="s">
        <v>25006</v>
      </c>
      <c r="J2458" s="2" t="s">
        <v>28</v>
      </c>
      <c r="K2458" s="2" t="s">
        <v>173</v>
      </c>
      <c r="L2458" s="2" t="s">
        <v>370</v>
      </c>
      <c r="M2458" s="2" t="s">
        <v>371</v>
      </c>
      <c r="N2458" s="2" t="s">
        <v>3425</v>
      </c>
      <c r="O2458" s="3" t="s">
        <v>37</v>
      </c>
      <c r="P2458" s="24">
        <v>0</v>
      </c>
      <c r="Q2458" s="24">
        <v>0</v>
      </c>
      <c r="R2458" s="27" t="s">
        <v>1578</v>
      </c>
      <c r="S2458" s="28" t="s">
        <v>1589</v>
      </c>
      <c r="T2458" s="2" t="s">
        <v>33</v>
      </c>
      <c r="U2458" s="2">
        <v>0</v>
      </c>
      <c r="V2458" s="2" t="s">
        <v>35287</v>
      </c>
      <c r="W2458" s="2" t="s">
        <v>34</v>
      </c>
      <c r="X2458" s="58" t="s">
        <v>24929</v>
      </c>
      <c r="Z2458" s="2">
        <v>412000</v>
      </c>
      <c r="AB2458" s="58">
        <v>46143.64806712963</v>
      </c>
      <c r="AC2458" s="2">
        <v>0</v>
      </c>
      <c r="AD2458" s="104">
        <v>412000</v>
      </c>
      <c r="AE2458" s="2">
        <v>46143.64806712963</v>
      </c>
      <c r="AG2458" s="2">
        <v>176185</v>
      </c>
    </row>
    <row r="2459" spans="1:33" ht="45" x14ac:dyDescent="0.25">
      <c r="A2459" s="2" t="s">
        <v>25007</v>
      </c>
      <c r="B2459" s="2" t="s">
        <v>24929</v>
      </c>
      <c r="C2459" s="2" t="s">
        <v>25008</v>
      </c>
      <c r="F2459" s="2" t="s">
        <v>25009</v>
      </c>
      <c r="G2459" s="2" t="s">
        <v>25010</v>
      </c>
      <c r="H2459" s="2" t="s">
        <v>18050</v>
      </c>
      <c r="I2459" s="2" t="s">
        <v>25011</v>
      </c>
      <c r="J2459" s="2" t="s">
        <v>28</v>
      </c>
      <c r="K2459" s="2" t="s">
        <v>173</v>
      </c>
      <c r="L2459" s="2" t="s">
        <v>370</v>
      </c>
      <c r="M2459" s="2" t="s">
        <v>371</v>
      </c>
      <c r="N2459" s="2" t="s">
        <v>3425</v>
      </c>
      <c r="O2459" s="2" t="s">
        <v>32</v>
      </c>
      <c r="P2459" s="24">
        <v>0</v>
      </c>
      <c r="Q2459" s="24">
        <v>1</v>
      </c>
      <c r="R2459" s="27" t="s">
        <v>1568</v>
      </c>
      <c r="S2459" s="28" t="s">
        <v>1589</v>
      </c>
      <c r="T2459" s="2" t="s">
        <v>33</v>
      </c>
      <c r="U2459" s="2">
        <v>0</v>
      </c>
      <c r="V2459" s="2" t="s">
        <v>30383</v>
      </c>
      <c r="W2459" s="2" t="s">
        <v>34</v>
      </c>
      <c r="X2459" s="58" t="s">
        <v>24929</v>
      </c>
      <c r="Z2459" s="2">
        <v>412000</v>
      </c>
      <c r="AB2459" s="58">
        <v>46143.648865740739</v>
      </c>
      <c r="AC2459" s="2">
        <v>0</v>
      </c>
      <c r="AD2459" s="104">
        <v>412000</v>
      </c>
      <c r="AE2459" s="2">
        <v>46143.648865740739</v>
      </c>
      <c r="AG2459" s="2">
        <v>176179</v>
      </c>
    </row>
    <row r="2460" spans="1:33" ht="60" x14ac:dyDescent="0.25">
      <c r="A2460" s="2" t="s">
        <v>25406</v>
      </c>
      <c r="B2460" s="2" t="s">
        <v>24929</v>
      </c>
      <c r="C2460" s="2" t="s">
        <v>25407</v>
      </c>
      <c r="F2460" s="2" t="s">
        <v>25408</v>
      </c>
      <c r="G2460" s="2" t="s">
        <v>25409</v>
      </c>
      <c r="H2460" s="2" t="s">
        <v>21452</v>
      </c>
      <c r="I2460" s="2" t="s">
        <v>21629</v>
      </c>
      <c r="J2460" s="2" t="s">
        <v>28</v>
      </c>
      <c r="K2460" s="2" t="s">
        <v>78</v>
      </c>
      <c r="L2460" s="2" t="s">
        <v>79</v>
      </c>
      <c r="M2460" s="2" t="s">
        <v>295</v>
      </c>
      <c r="N2460" s="2" t="s">
        <v>5384</v>
      </c>
      <c r="O2460" s="2" t="s">
        <v>32</v>
      </c>
      <c r="P2460" s="24">
        <v>0</v>
      </c>
      <c r="Q2460" s="24">
        <v>3</v>
      </c>
      <c r="R2460" s="27" t="s">
        <v>1568</v>
      </c>
      <c r="S2460" s="28" t="s">
        <v>1585</v>
      </c>
      <c r="T2460" s="2" t="s">
        <v>38</v>
      </c>
      <c r="U2460" s="2">
        <v>0</v>
      </c>
      <c r="V2460" s="2" t="s">
        <v>30036</v>
      </c>
      <c r="W2460" s="2" t="s">
        <v>34</v>
      </c>
      <c r="X2460" s="58" t="s">
        <v>24929</v>
      </c>
      <c r="Z2460" s="2">
        <v>2060000</v>
      </c>
      <c r="AB2460" s="58">
        <v>46143.648472222223</v>
      </c>
      <c r="AC2460" s="2">
        <v>0</v>
      </c>
      <c r="AD2460" s="104">
        <v>2060000</v>
      </c>
      <c r="AE2460" s="2">
        <v>46143.648472222223</v>
      </c>
      <c r="AG2460" s="2">
        <v>175845</v>
      </c>
    </row>
    <row r="2461" spans="1:33" ht="60" x14ac:dyDescent="0.25">
      <c r="A2461" s="2" t="s">
        <v>25410</v>
      </c>
      <c r="B2461" s="2" t="s">
        <v>24929</v>
      </c>
      <c r="C2461" s="2" t="s">
        <v>25411</v>
      </c>
      <c r="F2461" s="2" t="s">
        <v>25020</v>
      </c>
      <c r="G2461" s="2" t="s">
        <v>25021</v>
      </c>
      <c r="H2461" s="2" t="s">
        <v>8101</v>
      </c>
      <c r="I2461" s="2" t="s">
        <v>25022</v>
      </c>
      <c r="J2461" s="2" t="s">
        <v>28</v>
      </c>
      <c r="K2461" s="2" t="s">
        <v>173</v>
      </c>
      <c r="L2461" s="2" t="s">
        <v>370</v>
      </c>
      <c r="M2461" s="2" t="s">
        <v>371</v>
      </c>
      <c r="N2461" s="2" t="s">
        <v>3425</v>
      </c>
      <c r="O2461" s="2" t="s">
        <v>32</v>
      </c>
      <c r="P2461" s="24">
        <v>0</v>
      </c>
      <c r="Q2461" s="24">
        <v>1</v>
      </c>
      <c r="R2461" s="27" t="s">
        <v>1568</v>
      </c>
      <c r="S2461" s="28" t="s">
        <v>1585</v>
      </c>
      <c r="T2461" s="2" t="s">
        <v>38</v>
      </c>
      <c r="U2461" s="2">
        <v>0</v>
      </c>
      <c r="V2461" s="2" t="s">
        <v>32611</v>
      </c>
      <c r="W2461" s="2" t="s">
        <v>34</v>
      </c>
      <c r="X2461" s="58" t="s">
        <v>24929</v>
      </c>
      <c r="Z2461" s="2">
        <v>2060000</v>
      </c>
      <c r="AB2461" s="58">
        <v>46143.647696759261</v>
      </c>
      <c r="AC2461" s="2">
        <v>0</v>
      </c>
      <c r="AD2461" s="104">
        <v>2060000</v>
      </c>
      <c r="AE2461" s="2">
        <v>46143.647696759261</v>
      </c>
      <c r="AG2461" s="2">
        <v>176194</v>
      </c>
    </row>
    <row r="2462" spans="1:33" ht="45" x14ac:dyDescent="0.25">
      <c r="A2462" s="2" t="s">
        <v>25012</v>
      </c>
      <c r="B2462" s="2" t="s">
        <v>24929</v>
      </c>
      <c r="C2462" s="2" t="s">
        <v>25013</v>
      </c>
      <c r="F2462" s="2" t="s">
        <v>25014</v>
      </c>
      <c r="G2462" s="2" t="s">
        <v>25015</v>
      </c>
      <c r="H2462" s="2" t="s">
        <v>25016</v>
      </c>
      <c r="I2462" s="2" t="s">
        <v>25017</v>
      </c>
      <c r="J2462" s="2" t="s">
        <v>28</v>
      </c>
      <c r="K2462" s="2" t="s">
        <v>43</v>
      </c>
      <c r="L2462" s="2" t="s">
        <v>206</v>
      </c>
      <c r="M2462" s="2" t="s">
        <v>207</v>
      </c>
      <c r="N2462" s="2" t="s">
        <v>12135</v>
      </c>
      <c r="O2462" s="2" t="s">
        <v>32</v>
      </c>
      <c r="P2462" s="24">
        <v>0</v>
      </c>
      <c r="Q2462" s="24">
        <v>1</v>
      </c>
      <c r="R2462" s="27" t="s">
        <v>1568</v>
      </c>
      <c r="S2462" s="28" t="s">
        <v>1589</v>
      </c>
      <c r="T2462" s="2" t="s">
        <v>33</v>
      </c>
      <c r="U2462" s="2">
        <v>0</v>
      </c>
      <c r="V2462" s="2" t="s">
        <v>32611</v>
      </c>
      <c r="W2462" s="2" t="s">
        <v>34</v>
      </c>
      <c r="X2462" s="58" t="s">
        <v>24929</v>
      </c>
      <c r="Z2462" s="2">
        <v>412000</v>
      </c>
      <c r="AB2462" s="58">
        <v>46143.659803240742</v>
      </c>
      <c r="AC2462" s="2">
        <v>0</v>
      </c>
      <c r="AD2462" s="104">
        <v>412000</v>
      </c>
      <c r="AE2462" s="2">
        <v>46143.659803240742</v>
      </c>
      <c r="AG2462" s="2">
        <v>176003</v>
      </c>
    </row>
    <row r="2463" spans="1:33" ht="45" x14ac:dyDescent="0.25">
      <c r="A2463" s="2" t="s">
        <v>25018</v>
      </c>
      <c r="B2463" s="2" t="s">
        <v>24929</v>
      </c>
      <c r="C2463" s="2" t="s">
        <v>25019</v>
      </c>
      <c r="F2463" s="2" t="s">
        <v>25020</v>
      </c>
      <c r="G2463" s="2" t="s">
        <v>25021</v>
      </c>
      <c r="H2463" s="2" t="s">
        <v>8101</v>
      </c>
      <c r="I2463" s="2" t="s">
        <v>25022</v>
      </c>
      <c r="J2463" s="2" t="s">
        <v>28</v>
      </c>
      <c r="K2463" s="2" t="s">
        <v>173</v>
      </c>
      <c r="L2463" s="2" t="s">
        <v>370</v>
      </c>
      <c r="M2463" s="2" t="s">
        <v>371</v>
      </c>
      <c r="N2463" s="2" t="s">
        <v>3425</v>
      </c>
      <c r="O2463" s="2" t="s">
        <v>32</v>
      </c>
      <c r="P2463" s="24">
        <v>0</v>
      </c>
      <c r="Q2463" s="24">
        <v>1</v>
      </c>
      <c r="R2463" s="27" t="s">
        <v>1568</v>
      </c>
      <c r="S2463" s="28" t="s">
        <v>1589</v>
      </c>
      <c r="T2463" s="2" t="s">
        <v>33</v>
      </c>
      <c r="U2463" s="2">
        <v>0</v>
      </c>
      <c r="V2463" s="2" t="s">
        <v>30383</v>
      </c>
      <c r="W2463" s="2" t="s">
        <v>34</v>
      </c>
      <c r="X2463" s="58" t="s">
        <v>24929</v>
      </c>
      <c r="Z2463" s="2">
        <v>412000</v>
      </c>
      <c r="AB2463" s="58">
        <v>46143.648275462961</v>
      </c>
      <c r="AC2463" s="2">
        <v>0</v>
      </c>
      <c r="AD2463" s="104">
        <v>412000</v>
      </c>
      <c r="AE2463" s="2">
        <v>46143.648275462961</v>
      </c>
      <c r="AG2463" s="2">
        <v>176184</v>
      </c>
    </row>
    <row r="2464" spans="1:33" ht="45" x14ac:dyDescent="0.25">
      <c r="A2464" s="2" t="s">
        <v>25023</v>
      </c>
      <c r="B2464" s="2" t="s">
        <v>24929</v>
      </c>
      <c r="C2464" s="2" t="s">
        <v>25024</v>
      </c>
      <c r="F2464" s="2" t="s">
        <v>25025</v>
      </c>
      <c r="G2464" s="2" t="s">
        <v>25026</v>
      </c>
      <c r="H2464" s="2" t="s">
        <v>25027</v>
      </c>
      <c r="I2464" s="2" t="s">
        <v>25028</v>
      </c>
      <c r="J2464" s="2" t="s">
        <v>28</v>
      </c>
      <c r="K2464" s="2" t="s">
        <v>173</v>
      </c>
      <c r="L2464" s="2" t="s">
        <v>370</v>
      </c>
      <c r="M2464" s="2" t="s">
        <v>371</v>
      </c>
      <c r="N2464" s="2" t="s">
        <v>3425</v>
      </c>
      <c r="O2464" s="2" t="s">
        <v>32</v>
      </c>
      <c r="P2464" s="24">
        <v>0</v>
      </c>
      <c r="Q2464" s="24">
        <v>1</v>
      </c>
      <c r="R2464" s="27" t="s">
        <v>1568</v>
      </c>
      <c r="S2464" s="28" t="s">
        <v>1589</v>
      </c>
      <c r="T2464" s="2" t="s">
        <v>33</v>
      </c>
      <c r="U2464" s="2">
        <v>0</v>
      </c>
      <c r="V2464" s="2" t="s">
        <v>30383</v>
      </c>
      <c r="W2464" s="2" t="s">
        <v>34</v>
      </c>
      <c r="X2464" s="58" t="s">
        <v>24929</v>
      </c>
      <c r="Z2464" s="2">
        <v>412000</v>
      </c>
      <c r="AB2464" s="58">
        <v>46143.648518518516</v>
      </c>
      <c r="AC2464" s="2">
        <v>0</v>
      </c>
      <c r="AD2464" s="104">
        <v>412000</v>
      </c>
      <c r="AE2464" s="2">
        <v>46143.648518518516</v>
      </c>
      <c r="AG2464" s="2">
        <v>176180</v>
      </c>
    </row>
    <row r="2465" spans="1:33" ht="45" x14ac:dyDescent="0.25">
      <c r="A2465" s="2" t="s">
        <v>25029</v>
      </c>
      <c r="B2465" s="2" t="s">
        <v>24929</v>
      </c>
      <c r="C2465" s="2" t="s">
        <v>25030</v>
      </c>
      <c r="F2465" s="2" t="s">
        <v>25031</v>
      </c>
      <c r="G2465" s="2" t="s">
        <v>25032</v>
      </c>
      <c r="H2465" s="2" t="s">
        <v>25033</v>
      </c>
      <c r="I2465" s="2" t="s">
        <v>25034</v>
      </c>
      <c r="J2465" s="2" t="s">
        <v>28</v>
      </c>
      <c r="K2465" s="2" t="s">
        <v>173</v>
      </c>
      <c r="L2465" s="2" t="s">
        <v>468</v>
      </c>
      <c r="M2465" s="2" t="s">
        <v>469</v>
      </c>
      <c r="N2465" s="2" t="s">
        <v>3354</v>
      </c>
      <c r="O2465" s="2" t="s">
        <v>32</v>
      </c>
      <c r="P2465" s="24">
        <v>0</v>
      </c>
      <c r="Q2465" s="24">
        <v>1</v>
      </c>
      <c r="R2465" s="27" t="s">
        <v>1568</v>
      </c>
      <c r="S2465" s="28" t="s">
        <v>1589</v>
      </c>
      <c r="T2465" s="2" t="s">
        <v>33</v>
      </c>
      <c r="U2465" s="2">
        <v>412000</v>
      </c>
      <c r="V2465" s="2" t="s">
        <v>24929</v>
      </c>
      <c r="W2465" s="2" t="s">
        <v>34</v>
      </c>
      <c r="X2465" s="58" t="s">
        <v>24754</v>
      </c>
      <c r="Z2465" s="2">
        <v>412000</v>
      </c>
      <c r="AB2465" s="58">
        <v>46147.36005787037</v>
      </c>
      <c r="AC2465" s="2">
        <v>0</v>
      </c>
      <c r="AD2465" s="104">
        <v>412000</v>
      </c>
      <c r="AE2465" s="2">
        <v>46147.36005787037</v>
      </c>
      <c r="AG2465" s="2">
        <v>176187</v>
      </c>
    </row>
    <row r="2466" spans="1:33" ht="45" x14ac:dyDescent="0.25">
      <c r="A2466" s="2" t="s">
        <v>25646</v>
      </c>
      <c r="B2466" s="2" t="s">
        <v>24929</v>
      </c>
      <c r="C2466" s="2" t="s">
        <v>25647</v>
      </c>
      <c r="F2466" s="2" t="s">
        <v>25648</v>
      </c>
      <c r="G2466" s="2" t="s">
        <v>25649</v>
      </c>
      <c r="H2466" s="2" t="s">
        <v>25650</v>
      </c>
      <c r="I2466" s="2" t="s">
        <v>25651</v>
      </c>
      <c r="J2466" s="2" t="s">
        <v>28</v>
      </c>
      <c r="K2466" s="2" t="s">
        <v>29</v>
      </c>
      <c r="L2466" s="2" t="s">
        <v>30</v>
      </c>
      <c r="M2466" s="2" t="s">
        <v>31</v>
      </c>
      <c r="N2466" s="2" t="s">
        <v>3632</v>
      </c>
      <c r="O2466" s="2" t="s">
        <v>19606</v>
      </c>
      <c r="P2466" s="24">
        <v>0</v>
      </c>
      <c r="Q2466" s="24">
        <v>0</v>
      </c>
      <c r="R2466" s="27" t="s">
        <v>1578</v>
      </c>
      <c r="S2466" s="28" t="s">
        <v>1590</v>
      </c>
      <c r="T2466" s="2" t="s">
        <v>426</v>
      </c>
      <c r="U2466" s="2">
        <v>0</v>
      </c>
      <c r="V2466" s="2" t="s">
        <v>24582</v>
      </c>
      <c r="W2466" s="2" t="s">
        <v>34</v>
      </c>
      <c r="X2466" s="58" t="s">
        <v>24582</v>
      </c>
      <c r="Y2466" s="2" t="s">
        <v>87</v>
      </c>
      <c r="AA2466" s="2" t="s">
        <v>88</v>
      </c>
      <c r="AB2466" s="58">
        <v>46148.659814814811</v>
      </c>
      <c r="AC2466" s="2">
        <v>0</v>
      </c>
      <c r="AD2466" s="104"/>
      <c r="AE2466" s="2">
        <v>46148.659814814811</v>
      </c>
      <c r="AG2466" s="2">
        <v>181364</v>
      </c>
    </row>
    <row r="2467" spans="1:33" ht="45" x14ac:dyDescent="0.25">
      <c r="A2467" s="2" t="s">
        <v>25035</v>
      </c>
      <c r="B2467" s="2" t="s">
        <v>24929</v>
      </c>
      <c r="C2467" s="2" t="s">
        <v>25036</v>
      </c>
      <c r="F2467" s="2" t="s">
        <v>25037</v>
      </c>
      <c r="G2467" s="2" t="s">
        <v>25038</v>
      </c>
      <c r="H2467" s="2" t="s">
        <v>12948</v>
      </c>
      <c r="I2467" s="2" t="s">
        <v>25039</v>
      </c>
      <c r="J2467" s="2" t="s">
        <v>28</v>
      </c>
      <c r="K2467" s="2" t="s">
        <v>43</v>
      </c>
      <c r="L2467" s="2" t="s">
        <v>324</v>
      </c>
      <c r="M2467" s="2" t="s">
        <v>325</v>
      </c>
      <c r="N2467" s="2" t="s">
        <v>2877</v>
      </c>
      <c r="O2467" s="2" t="s">
        <v>32</v>
      </c>
      <c r="P2467" s="24">
        <v>0</v>
      </c>
      <c r="Q2467" s="24">
        <v>1</v>
      </c>
      <c r="R2467" s="27" t="s">
        <v>1568</v>
      </c>
      <c r="S2467" s="28" t="s">
        <v>1589</v>
      </c>
      <c r="T2467" s="2" t="s">
        <v>33</v>
      </c>
      <c r="U2467" s="2">
        <v>0</v>
      </c>
      <c r="V2467" s="2" t="s">
        <v>33842</v>
      </c>
      <c r="W2467" s="2" t="s">
        <v>34</v>
      </c>
      <c r="X2467" s="58" t="s">
        <v>24929</v>
      </c>
      <c r="Z2467" s="2">
        <v>412000</v>
      </c>
      <c r="AB2467" s="58">
        <v>46143.592638888891</v>
      </c>
      <c r="AC2467" s="2">
        <v>0</v>
      </c>
      <c r="AD2467" s="104">
        <v>412000</v>
      </c>
      <c r="AE2467" s="2">
        <v>46143.592638888891</v>
      </c>
      <c r="AG2467" s="2">
        <v>175602</v>
      </c>
    </row>
    <row r="2468" spans="1:33" ht="75" x14ac:dyDescent="0.25">
      <c r="A2468" s="2" t="s">
        <v>25460</v>
      </c>
      <c r="B2468" s="2" t="s">
        <v>24929</v>
      </c>
      <c r="C2468" s="2" t="s">
        <v>25461</v>
      </c>
      <c r="F2468" s="2" t="s">
        <v>25462</v>
      </c>
      <c r="G2468" s="2" t="s">
        <v>25463</v>
      </c>
      <c r="H2468" s="2" t="s">
        <v>25464</v>
      </c>
      <c r="I2468" s="2" t="s">
        <v>25465</v>
      </c>
      <c r="J2468" s="2" t="s">
        <v>28</v>
      </c>
      <c r="K2468" s="2" t="s">
        <v>43</v>
      </c>
      <c r="L2468" s="2" t="s">
        <v>90</v>
      </c>
      <c r="M2468" s="2" t="s">
        <v>91</v>
      </c>
      <c r="N2468" s="2" t="s">
        <v>3668</v>
      </c>
      <c r="O2468" s="2" t="s">
        <v>32</v>
      </c>
      <c r="P2468" s="24">
        <v>0</v>
      </c>
      <c r="Q2468" s="24">
        <v>2</v>
      </c>
      <c r="R2468" s="27" t="s">
        <v>1568</v>
      </c>
      <c r="S2468" s="28" t="s">
        <v>1584</v>
      </c>
      <c r="T2468" s="2" t="s">
        <v>119</v>
      </c>
      <c r="U2468" s="2">
        <v>4500000</v>
      </c>
      <c r="V2468" s="2" t="s">
        <v>28081</v>
      </c>
      <c r="W2468" s="2" t="s">
        <v>34</v>
      </c>
      <c r="X2468" s="58" t="s">
        <v>27804</v>
      </c>
      <c r="Z2468" s="2">
        <v>4500000</v>
      </c>
      <c r="AB2468" s="58">
        <v>46156.369768518518</v>
      </c>
      <c r="AC2468" s="2">
        <v>0</v>
      </c>
      <c r="AD2468" s="104">
        <v>4500000</v>
      </c>
      <c r="AE2468" s="2">
        <v>46156.369768518518</v>
      </c>
      <c r="AG2468" s="2">
        <v>188736</v>
      </c>
    </row>
    <row r="2469" spans="1:33" ht="45" x14ac:dyDescent="0.25">
      <c r="A2469" s="2" t="s">
        <v>25040</v>
      </c>
      <c r="B2469" s="2" t="s">
        <v>24929</v>
      </c>
      <c r="C2469" s="2" t="s">
        <v>25041</v>
      </c>
      <c r="F2469" s="2" t="s">
        <v>25042</v>
      </c>
      <c r="G2469" s="2" t="s">
        <v>25043</v>
      </c>
      <c r="H2469" s="2" t="s">
        <v>25044</v>
      </c>
      <c r="I2469" s="2" t="s">
        <v>25045</v>
      </c>
      <c r="J2469" s="2" t="s">
        <v>28</v>
      </c>
      <c r="K2469" s="2" t="s">
        <v>61</v>
      </c>
      <c r="L2469" s="2" t="s">
        <v>157</v>
      </c>
      <c r="M2469" s="2" t="s">
        <v>818</v>
      </c>
      <c r="N2469" s="2" t="s">
        <v>3229</v>
      </c>
      <c r="O2469" s="2" t="s">
        <v>32</v>
      </c>
      <c r="P2469" s="24">
        <v>0</v>
      </c>
      <c r="Q2469" s="24">
        <v>1</v>
      </c>
      <c r="R2469" s="27" t="s">
        <v>1568</v>
      </c>
      <c r="S2469" s="28" t="s">
        <v>1589</v>
      </c>
      <c r="T2469" s="2" t="s">
        <v>33</v>
      </c>
      <c r="U2469" s="2">
        <v>412000</v>
      </c>
      <c r="V2469" s="2" t="s">
        <v>24929</v>
      </c>
      <c r="W2469" s="2" t="s">
        <v>34</v>
      </c>
      <c r="X2469" s="58" t="s">
        <v>24823</v>
      </c>
      <c r="Z2469" s="2">
        <v>412000</v>
      </c>
      <c r="AB2469" s="58">
        <v>46146.471319444441</v>
      </c>
      <c r="AC2469" s="2">
        <v>0</v>
      </c>
      <c r="AD2469" s="104">
        <v>412000</v>
      </c>
      <c r="AE2469" s="2">
        <v>46146.471319444441</v>
      </c>
      <c r="AG2469" s="2">
        <v>176586</v>
      </c>
    </row>
    <row r="2470" spans="1:33" ht="60" x14ac:dyDescent="0.25">
      <c r="A2470" s="2" t="s">
        <v>25412</v>
      </c>
      <c r="B2470" s="2" t="s">
        <v>24929</v>
      </c>
      <c r="C2470" s="2" t="s">
        <v>25413</v>
      </c>
      <c r="F2470" s="2" t="s">
        <v>25048</v>
      </c>
      <c r="G2470" s="2" t="s">
        <v>25049</v>
      </c>
      <c r="H2470" s="2" t="s">
        <v>25050</v>
      </c>
      <c r="I2470" s="2" t="s">
        <v>25051</v>
      </c>
      <c r="J2470" s="2" t="s">
        <v>28</v>
      </c>
      <c r="K2470" s="2" t="s">
        <v>173</v>
      </c>
      <c r="L2470" s="2" t="s">
        <v>174</v>
      </c>
      <c r="M2470" s="2" t="s">
        <v>175</v>
      </c>
      <c r="N2470" s="2" t="s">
        <v>4168</v>
      </c>
      <c r="O2470" s="2" t="s">
        <v>32</v>
      </c>
      <c r="P2470" s="24">
        <v>0</v>
      </c>
      <c r="Q2470" s="24">
        <v>1</v>
      </c>
      <c r="R2470" s="27" t="s">
        <v>1568</v>
      </c>
      <c r="S2470" s="28" t="s">
        <v>1585</v>
      </c>
      <c r="T2470" s="2" t="s">
        <v>38</v>
      </c>
      <c r="U2470" s="2">
        <v>2060000</v>
      </c>
      <c r="V2470" s="2" t="s">
        <v>24929</v>
      </c>
      <c r="W2470" s="2" t="s">
        <v>34</v>
      </c>
      <c r="X2470" s="58" t="s">
        <v>24823</v>
      </c>
      <c r="Z2470" s="2">
        <v>2060000</v>
      </c>
      <c r="AB2470" s="58">
        <v>46146.476990740739</v>
      </c>
      <c r="AC2470" s="2">
        <v>0</v>
      </c>
      <c r="AD2470" s="104">
        <v>2060000</v>
      </c>
      <c r="AE2470" s="2">
        <v>46146.476990740739</v>
      </c>
      <c r="AG2470" s="2">
        <v>176543</v>
      </c>
    </row>
    <row r="2471" spans="1:33" ht="45" x14ac:dyDescent="0.25">
      <c r="A2471" s="2" t="s">
        <v>25046</v>
      </c>
      <c r="B2471" s="2" t="s">
        <v>24929</v>
      </c>
      <c r="C2471" s="2" t="s">
        <v>25047</v>
      </c>
      <c r="F2471" s="2" t="s">
        <v>25048</v>
      </c>
      <c r="G2471" s="2" t="s">
        <v>25049</v>
      </c>
      <c r="H2471" s="2" t="s">
        <v>25050</v>
      </c>
      <c r="I2471" s="2" t="s">
        <v>25051</v>
      </c>
      <c r="J2471" s="2" t="s">
        <v>28</v>
      </c>
      <c r="K2471" s="2" t="s">
        <v>173</v>
      </c>
      <c r="L2471" s="2" t="s">
        <v>174</v>
      </c>
      <c r="M2471" s="2" t="s">
        <v>175</v>
      </c>
      <c r="N2471" s="2" t="s">
        <v>4168</v>
      </c>
      <c r="O2471" s="2" t="s">
        <v>32</v>
      </c>
      <c r="P2471" s="24">
        <v>0</v>
      </c>
      <c r="Q2471" s="24">
        <v>1</v>
      </c>
      <c r="R2471" s="27" t="s">
        <v>1568</v>
      </c>
      <c r="S2471" s="28" t="s">
        <v>1589</v>
      </c>
      <c r="T2471" s="2" t="s">
        <v>33</v>
      </c>
      <c r="U2471" s="2">
        <v>412000</v>
      </c>
      <c r="V2471" s="2" t="s">
        <v>24929</v>
      </c>
      <c r="W2471" s="2" t="s">
        <v>34</v>
      </c>
      <c r="X2471" s="58" t="s">
        <v>24823</v>
      </c>
      <c r="Z2471" s="2">
        <v>412000</v>
      </c>
      <c r="AB2471" s="58">
        <v>46146.477268518516</v>
      </c>
      <c r="AC2471" s="2">
        <v>0</v>
      </c>
      <c r="AD2471" s="104">
        <v>412000</v>
      </c>
      <c r="AE2471" s="2">
        <v>46146.477268518516</v>
      </c>
      <c r="AG2471" s="2">
        <v>176536</v>
      </c>
    </row>
    <row r="2472" spans="1:33" ht="45" x14ac:dyDescent="0.25">
      <c r="A2472" s="2" t="s">
        <v>25544</v>
      </c>
      <c r="B2472" s="2" t="s">
        <v>24929</v>
      </c>
      <c r="C2472" s="2" t="s">
        <v>25545</v>
      </c>
      <c r="F2472" s="2" t="s">
        <v>25546</v>
      </c>
      <c r="G2472" s="2" t="s">
        <v>25547</v>
      </c>
      <c r="H2472" s="2" t="s">
        <v>25548</v>
      </c>
      <c r="I2472" s="2" t="s">
        <v>25549</v>
      </c>
      <c r="J2472" s="2" t="s">
        <v>28</v>
      </c>
      <c r="K2472" s="2" t="s">
        <v>68</v>
      </c>
      <c r="L2472" s="2" t="s">
        <v>145</v>
      </c>
      <c r="M2472" s="2" t="s">
        <v>4273</v>
      </c>
      <c r="N2472" s="2" t="s">
        <v>4274</v>
      </c>
      <c r="O2472" s="2" t="s">
        <v>37</v>
      </c>
      <c r="P2472" s="24">
        <v>0</v>
      </c>
      <c r="Q2472" s="24">
        <v>0</v>
      </c>
      <c r="R2472" s="27" t="s">
        <v>1578</v>
      </c>
      <c r="S2472" s="28" t="s">
        <v>1583</v>
      </c>
      <c r="T2472" s="2" t="s">
        <v>130</v>
      </c>
      <c r="U2472" s="2">
        <v>0</v>
      </c>
      <c r="V2472" s="2" t="s">
        <v>32598</v>
      </c>
      <c r="W2472" s="2" t="s">
        <v>34</v>
      </c>
      <c r="AC2472" s="2">
        <v>0</v>
      </c>
      <c r="AD2472" s="104"/>
    </row>
    <row r="2473" spans="1:33" ht="60" x14ac:dyDescent="0.25">
      <c r="A2473" s="2" t="s">
        <v>25052</v>
      </c>
      <c r="B2473" s="2" t="s">
        <v>24929</v>
      </c>
      <c r="C2473" s="2" t="s">
        <v>25053</v>
      </c>
      <c r="F2473" s="2" t="s">
        <v>25054</v>
      </c>
      <c r="G2473" s="2" t="s">
        <v>25055</v>
      </c>
      <c r="H2473" s="2" t="s">
        <v>8086</v>
      </c>
      <c r="I2473" s="2" t="s">
        <v>25056</v>
      </c>
      <c r="J2473" s="2" t="s">
        <v>28</v>
      </c>
      <c r="K2473" s="2" t="s">
        <v>43</v>
      </c>
      <c r="L2473" s="2" t="s">
        <v>1350</v>
      </c>
      <c r="M2473" s="2" t="s">
        <v>2076</v>
      </c>
      <c r="N2473" s="2" t="s">
        <v>5571</v>
      </c>
      <c r="O2473" s="2" t="s">
        <v>32</v>
      </c>
      <c r="P2473" s="24">
        <v>0</v>
      </c>
      <c r="Q2473" s="24">
        <v>1</v>
      </c>
      <c r="R2473" s="27" t="s">
        <v>1568</v>
      </c>
      <c r="S2473" s="28" t="s">
        <v>1589</v>
      </c>
      <c r="T2473" s="2" t="s">
        <v>33</v>
      </c>
      <c r="U2473" s="2">
        <v>0</v>
      </c>
      <c r="V2473" s="2" t="s">
        <v>30383</v>
      </c>
      <c r="W2473" s="2" t="s">
        <v>34</v>
      </c>
      <c r="X2473" s="58" t="s">
        <v>24929</v>
      </c>
      <c r="Z2473" s="2">
        <v>412000</v>
      </c>
      <c r="AB2473" s="58">
        <v>46143.637499999997</v>
      </c>
      <c r="AC2473" s="2">
        <v>0</v>
      </c>
      <c r="AD2473" s="104">
        <v>412000</v>
      </c>
      <c r="AE2473" s="2">
        <v>46143.637499999997</v>
      </c>
      <c r="AG2473" s="2">
        <v>175600</v>
      </c>
    </row>
    <row r="2474" spans="1:33" ht="60" x14ac:dyDescent="0.25">
      <c r="A2474" s="2" t="s">
        <v>25414</v>
      </c>
      <c r="B2474" s="2" t="s">
        <v>24929</v>
      </c>
      <c r="C2474" s="2" t="s">
        <v>25415</v>
      </c>
      <c r="F2474" s="2" t="s">
        <v>25416</v>
      </c>
      <c r="G2474" s="2" t="s">
        <v>25417</v>
      </c>
      <c r="H2474" s="2" t="s">
        <v>14874</v>
      </c>
      <c r="I2474" s="2" t="s">
        <v>25418</v>
      </c>
      <c r="J2474" s="2" t="s">
        <v>28</v>
      </c>
      <c r="K2474" s="2" t="s">
        <v>68</v>
      </c>
      <c r="L2474" s="2" t="s">
        <v>372</v>
      </c>
      <c r="M2474" s="2" t="s">
        <v>610</v>
      </c>
      <c r="N2474" s="2" t="s">
        <v>4259</v>
      </c>
      <c r="O2474" s="2" t="s">
        <v>32</v>
      </c>
      <c r="P2474" s="24">
        <v>0</v>
      </c>
      <c r="Q2474" s="24">
        <v>1</v>
      </c>
      <c r="R2474" s="27" t="s">
        <v>1568</v>
      </c>
      <c r="S2474" s="28" t="s">
        <v>1585</v>
      </c>
      <c r="T2474" s="2" t="s">
        <v>38</v>
      </c>
      <c r="U2474" s="2">
        <v>2060000</v>
      </c>
      <c r="V2474" s="2" t="s">
        <v>24929</v>
      </c>
      <c r="W2474" s="2" t="s">
        <v>34</v>
      </c>
      <c r="X2474" s="58" t="s">
        <v>24754</v>
      </c>
      <c r="Z2474" s="2">
        <v>2060000</v>
      </c>
      <c r="AB2474" s="58">
        <v>46147.719768518517</v>
      </c>
      <c r="AC2474" s="2">
        <v>0</v>
      </c>
      <c r="AD2474" s="104">
        <v>2060000</v>
      </c>
      <c r="AE2474" s="2">
        <v>46147.719768518517</v>
      </c>
      <c r="AG2474" s="2">
        <v>178359</v>
      </c>
    </row>
    <row r="2475" spans="1:33" ht="60" x14ac:dyDescent="0.25">
      <c r="A2475" s="2" t="s">
        <v>25057</v>
      </c>
      <c r="B2475" s="2" t="s">
        <v>24929</v>
      </c>
      <c r="C2475" s="2" t="s">
        <v>25058</v>
      </c>
      <c r="F2475" s="2" t="s">
        <v>25054</v>
      </c>
      <c r="G2475" s="2" t="s">
        <v>25055</v>
      </c>
      <c r="H2475" s="2" t="s">
        <v>8086</v>
      </c>
      <c r="I2475" s="2" t="s">
        <v>25056</v>
      </c>
      <c r="J2475" s="2" t="s">
        <v>28</v>
      </c>
      <c r="K2475" s="2" t="s">
        <v>43</v>
      </c>
      <c r="L2475" s="2" t="s">
        <v>1350</v>
      </c>
      <c r="M2475" s="2" t="s">
        <v>2076</v>
      </c>
      <c r="N2475" s="2" t="s">
        <v>5571</v>
      </c>
      <c r="O2475" s="2" t="s">
        <v>705</v>
      </c>
      <c r="P2475" s="24">
        <v>0</v>
      </c>
      <c r="Q2475" s="24">
        <v>0</v>
      </c>
      <c r="R2475" s="27" t="s">
        <v>1578</v>
      </c>
      <c r="S2475" s="28" t="s">
        <v>1589</v>
      </c>
      <c r="T2475" s="2" t="s">
        <v>33</v>
      </c>
      <c r="U2475" s="2">
        <v>0</v>
      </c>
      <c r="V2475" s="2" t="s">
        <v>24929</v>
      </c>
      <c r="W2475" s="2" t="s">
        <v>34</v>
      </c>
      <c r="AC2475" s="2">
        <v>0</v>
      </c>
      <c r="AD2475" s="104"/>
    </row>
    <row r="2476" spans="1:33" ht="60" x14ac:dyDescent="0.25">
      <c r="A2476" s="2" t="s">
        <v>25419</v>
      </c>
      <c r="B2476" s="2" t="s">
        <v>24929</v>
      </c>
      <c r="C2476" s="2" t="s">
        <v>25420</v>
      </c>
      <c r="F2476" s="2" t="s">
        <v>25421</v>
      </c>
      <c r="G2476" s="2" t="s">
        <v>25422</v>
      </c>
      <c r="H2476" s="2" t="s">
        <v>25423</v>
      </c>
      <c r="I2476" s="2" t="s">
        <v>25424</v>
      </c>
      <c r="J2476" s="2" t="s">
        <v>28</v>
      </c>
      <c r="K2476" s="2" t="s">
        <v>48</v>
      </c>
      <c r="L2476" s="2" t="s">
        <v>108</v>
      </c>
      <c r="M2476" s="2" t="s">
        <v>390</v>
      </c>
      <c r="N2476" s="2" t="s">
        <v>4388</v>
      </c>
      <c r="O2476" s="2" t="s">
        <v>19490</v>
      </c>
      <c r="P2476" s="24">
        <v>0</v>
      </c>
      <c r="Q2476" s="24">
        <v>0</v>
      </c>
      <c r="R2476" s="27" t="s">
        <v>1579</v>
      </c>
      <c r="S2476" s="28" t="s">
        <v>1585</v>
      </c>
      <c r="T2476" s="2" t="s">
        <v>38</v>
      </c>
      <c r="U2476" s="2">
        <v>2060000</v>
      </c>
      <c r="V2476" s="2" t="s">
        <v>24929</v>
      </c>
      <c r="W2476" s="2" t="s">
        <v>34</v>
      </c>
      <c r="X2476" s="58" t="s">
        <v>35286</v>
      </c>
      <c r="Y2476" s="2" t="s">
        <v>39</v>
      </c>
      <c r="Z2476" s="2">
        <v>2060000</v>
      </c>
      <c r="AA2476" s="2" t="s">
        <v>40</v>
      </c>
      <c r="AB2476" s="58">
        <v>46209.656446759262</v>
      </c>
      <c r="AC2476" s="2">
        <v>0</v>
      </c>
      <c r="AD2476" s="104">
        <v>2060000</v>
      </c>
      <c r="AE2476" s="2">
        <v>46209.656446759262</v>
      </c>
      <c r="AG2476" s="2">
        <v>176242</v>
      </c>
    </row>
    <row r="2477" spans="1:33" ht="60" x14ac:dyDescent="0.25">
      <c r="A2477" s="2" t="s">
        <v>25425</v>
      </c>
      <c r="B2477" s="2" t="s">
        <v>24929</v>
      </c>
      <c r="C2477" s="2" t="s">
        <v>25426</v>
      </c>
      <c r="F2477" s="2" t="s">
        <v>12353</v>
      </c>
      <c r="G2477" s="2" t="s">
        <v>12354</v>
      </c>
      <c r="H2477" s="2" t="s">
        <v>12355</v>
      </c>
      <c r="I2477" s="2" t="s">
        <v>23552</v>
      </c>
      <c r="J2477" s="2" t="s">
        <v>28</v>
      </c>
      <c r="K2477" s="2" t="s">
        <v>43</v>
      </c>
      <c r="L2477" s="2" t="s">
        <v>324</v>
      </c>
      <c r="M2477" s="2" t="s">
        <v>325</v>
      </c>
      <c r="N2477" s="2" t="s">
        <v>2877</v>
      </c>
      <c r="O2477" s="2" t="s">
        <v>32</v>
      </c>
      <c r="P2477" s="24">
        <v>0</v>
      </c>
      <c r="Q2477" s="24">
        <v>2</v>
      </c>
      <c r="R2477" s="27" t="s">
        <v>1568</v>
      </c>
      <c r="S2477" s="28" t="s">
        <v>1585</v>
      </c>
      <c r="T2477" s="2" t="s">
        <v>38</v>
      </c>
      <c r="U2477" s="2">
        <v>0</v>
      </c>
      <c r="V2477" s="2" t="s">
        <v>32598</v>
      </c>
      <c r="W2477" s="2" t="s">
        <v>34</v>
      </c>
      <c r="X2477" s="58" t="s">
        <v>25668</v>
      </c>
      <c r="Z2477" s="2">
        <v>2060000</v>
      </c>
      <c r="AB2477" s="58">
        <v>46144.434317129628</v>
      </c>
      <c r="AC2477" s="2">
        <v>0</v>
      </c>
      <c r="AD2477" s="104">
        <v>2060000</v>
      </c>
      <c r="AE2477" s="2">
        <v>46144.434317129628</v>
      </c>
      <c r="AG2477" s="2">
        <v>175604</v>
      </c>
    </row>
    <row r="2478" spans="1:33" ht="60" x14ac:dyDescent="0.25">
      <c r="A2478" s="2" t="s">
        <v>25427</v>
      </c>
      <c r="B2478" s="2" t="s">
        <v>24929</v>
      </c>
      <c r="C2478" s="2" t="s">
        <v>25428</v>
      </c>
      <c r="F2478" s="2" t="s">
        <v>25061</v>
      </c>
      <c r="G2478" s="2" t="s">
        <v>25062</v>
      </c>
      <c r="H2478" s="2" t="s">
        <v>25063</v>
      </c>
      <c r="I2478" s="2" t="s">
        <v>25064</v>
      </c>
      <c r="J2478" s="2" t="s">
        <v>28</v>
      </c>
      <c r="K2478" s="2" t="s">
        <v>173</v>
      </c>
      <c r="L2478" s="2" t="s">
        <v>110</v>
      </c>
      <c r="M2478" s="2" t="s">
        <v>410</v>
      </c>
      <c r="N2478" s="2" t="s">
        <v>3331</v>
      </c>
      <c r="O2478" s="2" t="s">
        <v>37</v>
      </c>
      <c r="P2478" s="24">
        <v>0</v>
      </c>
      <c r="Q2478" s="24">
        <v>0</v>
      </c>
      <c r="R2478" s="27" t="s">
        <v>1578</v>
      </c>
      <c r="S2478" s="28" t="s">
        <v>1585</v>
      </c>
      <c r="T2478" s="2" t="s">
        <v>38</v>
      </c>
      <c r="U2478" s="2">
        <v>0</v>
      </c>
      <c r="V2478" s="2" t="s">
        <v>33857</v>
      </c>
      <c r="W2478" s="2" t="s">
        <v>34</v>
      </c>
      <c r="X2478" s="58" t="s">
        <v>28201</v>
      </c>
      <c r="Z2478" s="2">
        <v>2060000</v>
      </c>
      <c r="AB2478" s="58">
        <v>46154.462465277778</v>
      </c>
      <c r="AC2478" s="2">
        <v>0</v>
      </c>
      <c r="AD2478" s="104">
        <v>2060000</v>
      </c>
      <c r="AE2478" s="2">
        <v>46154.462465277778</v>
      </c>
      <c r="AG2478" s="2">
        <v>177953</v>
      </c>
    </row>
    <row r="2479" spans="1:33" ht="45" x14ac:dyDescent="0.25">
      <c r="A2479" s="2" t="s">
        <v>25059</v>
      </c>
      <c r="B2479" s="2" t="s">
        <v>24929</v>
      </c>
      <c r="C2479" s="2" t="s">
        <v>25060</v>
      </c>
      <c r="F2479" s="2" t="s">
        <v>25061</v>
      </c>
      <c r="G2479" s="2" t="s">
        <v>25062</v>
      </c>
      <c r="H2479" s="2" t="s">
        <v>25063</v>
      </c>
      <c r="I2479" s="2" t="s">
        <v>25064</v>
      </c>
      <c r="J2479" s="2" t="s">
        <v>28</v>
      </c>
      <c r="K2479" s="2" t="s">
        <v>173</v>
      </c>
      <c r="L2479" s="2" t="s">
        <v>110</v>
      </c>
      <c r="M2479" s="2" t="s">
        <v>410</v>
      </c>
      <c r="N2479" s="2" t="s">
        <v>3331</v>
      </c>
      <c r="O2479" s="2" t="s">
        <v>37</v>
      </c>
      <c r="P2479" s="24">
        <v>0</v>
      </c>
      <c r="Q2479" s="24">
        <v>0</v>
      </c>
      <c r="R2479" s="27" t="s">
        <v>1578</v>
      </c>
      <c r="S2479" s="28" t="s">
        <v>1589</v>
      </c>
      <c r="T2479" s="2" t="s">
        <v>33</v>
      </c>
      <c r="U2479" s="2">
        <v>0</v>
      </c>
      <c r="V2479" s="2" t="s">
        <v>33857</v>
      </c>
      <c r="W2479" s="2" t="s">
        <v>34</v>
      </c>
      <c r="X2479" s="58" t="s">
        <v>28201</v>
      </c>
      <c r="Z2479" s="2">
        <v>412000</v>
      </c>
      <c r="AB2479" s="58">
        <v>46154.462777777779</v>
      </c>
      <c r="AC2479" s="2">
        <v>0</v>
      </c>
      <c r="AD2479" s="104">
        <v>412000</v>
      </c>
      <c r="AE2479" s="2">
        <v>46154.462777777779</v>
      </c>
      <c r="AG2479" s="2">
        <v>177954</v>
      </c>
    </row>
    <row r="2480" spans="1:33" ht="45" x14ac:dyDescent="0.25">
      <c r="A2480" s="2" t="s">
        <v>25065</v>
      </c>
      <c r="B2480" s="2" t="s">
        <v>24929</v>
      </c>
      <c r="C2480" s="2" t="s">
        <v>25066</v>
      </c>
      <c r="F2480" s="2" t="s">
        <v>25067</v>
      </c>
      <c r="G2480" s="2" t="s">
        <v>25068</v>
      </c>
      <c r="H2480" s="2" t="s">
        <v>25069</v>
      </c>
      <c r="I2480" s="2" t="s">
        <v>25070</v>
      </c>
      <c r="J2480" s="2" t="s">
        <v>28</v>
      </c>
      <c r="K2480" s="2" t="s">
        <v>43</v>
      </c>
      <c r="L2480" s="2" t="s">
        <v>44</v>
      </c>
      <c r="M2480" s="2" t="s">
        <v>45</v>
      </c>
      <c r="N2480" s="2" t="s">
        <v>2977</v>
      </c>
      <c r="O2480" s="2" t="s">
        <v>32</v>
      </c>
      <c r="P2480" s="24">
        <v>0</v>
      </c>
      <c r="Q2480" s="24">
        <v>1</v>
      </c>
      <c r="R2480" s="27" t="s">
        <v>1568</v>
      </c>
      <c r="S2480" s="28" t="s">
        <v>1589</v>
      </c>
      <c r="T2480" s="2" t="s">
        <v>33</v>
      </c>
      <c r="U2480" s="2">
        <v>412000</v>
      </c>
      <c r="V2480" s="2" t="s">
        <v>24463</v>
      </c>
      <c r="W2480" s="2" t="s">
        <v>34</v>
      </c>
      <c r="X2480" s="58" t="s">
        <v>28401</v>
      </c>
      <c r="Z2480" s="2">
        <v>412000</v>
      </c>
      <c r="AB2480" s="58">
        <v>46150.780914351853</v>
      </c>
      <c r="AC2480" s="2">
        <v>0</v>
      </c>
      <c r="AD2480" s="104">
        <v>412000</v>
      </c>
      <c r="AE2480" s="2">
        <v>46150.780914351853</v>
      </c>
      <c r="AG2480" s="2">
        <v>186796</v>
      </c>
    </row>
    <row r="2481" spans="1:33" ht="60" x14ac:dyDescent="0.25">
      <c r="A2481" s="2" t="s">
        <v>25429</v>
      </c>
      <c r="B2481" s="2" t="s">
        <v>24929</v>
      </c>
      <c r="C2481" s="2" t="s">
        <v>25430</v>
      </c>
      <c r="F2481" s="2" t="s">
        <v>2045</v>
      </c>
      <c r="G2481" s="2" t="s">
        <v>4650</v>
      </c>
      <c r="H2481" s="2" t="s">
        <v>4651</v>
      </c>
      <c r="I2481" s="2" t="s">
        <v>22992</v>
      </c>
      <c r="J2481" s="2" t="s">
        <v>28</v>
      </c>
      <c r="K2481" s="2" t="s">
        <v>68</v>
      </c>
      <c r="L2481" s="2" t="s">
        <v>220</v>
      </c>
      <c r="M2481" s="2" t="s">
        <v>221</v>
      </c>
      <c r="N2481" s="2" t="s">
        <v>4645</v>
      </c>
      <c r="O2481" s="2" t="s">
        <v>705</v>
      </c>
      <c r="P2481" s="24">
        <v>0</v>
      </c>
      <c r="Q2481" s="24">
        <v>0</v>
      </c>
      <c r="R2481" s="27" t="s">
        <v>1578</v>
      </c>
      <c r="S2481" s="28" t="s">
        <v>1585</v>
      </c>
      <c r="T2481" s="2" t="s">
        <v>38</v>
      </c>
      <c r="U2481" s="2">
        <v>0</v>
      </c>
      <c r="V2481" s="2" t="s">
        <v>24929</v>
      </c>
      <c r="W2481" s="2" t="s">
        <v>34</v>
      </c>
      <c r="AC2481" s="2">
        <v>0</v>
      </c>
      <c r="AD2481" s="104"/>
    </row>
    <row r="2482" spans="1:33" ht="45" x14ac:dyDescent="0.25">
      <c r="A2482" s="2" t="s">
        <v>25071</v>
      </c>
      <c r="B2482" s="2" t="s">
        <v>24929</v>
      </c>
      <c r="C2482" s="2" t="s">
        <v>25072</v>
      </c>
      <c r="F2482" s="2" t="s">
        <v>25073</v>
      </c>
      <c r="G2482" s="2" t="s">
        <v>25074</v>
      </c>
      <c r="H2482" s="2" t="s">
        <v>25075</v>
      </c>
      <c r="I2482" s="2" t="s">
        <v>25076</v>
      </c>
      <c r="J2482" s="2" t="s">
        <v>28</v>
      </c>
      <c r="K2482" s="2" t="s">
        <v>61</v>
      </c>
      <c r="L2482" s="2" t="s">
        <v>11911</v>
      </c>
      <c r="M2482" s="2" t="s">
        <v>1549</v>
      </c>
      <c r="N2482" s="2" t="s">
        <v>11912</v>
      </c>
      <c r="O2482" s="3" t="s">
        <v>32</v>
      </c>
      <c r="P2482" s="24">
        <v>0</v>
      </c>
      <c r="Q2482" s="24">
        <v>1</v>
      </c>
      <c r="R2482" s="27" t="s">
        <v>1568</v>
      </c>
      <c r="S2482" s="28" t="s">
        <v>1589</v>
      </c>
      <c r="T2482" s="2" t="s">
        <v>33</v>
      </c>
      <c r="U2482" s="2">
        <v>412000</v>
      </c>
      <c r="V2482" s="2" t="s">
        <v>24929</v>
      </c>
      <c r="W2482" s="2" t="s">
        <v>34</v>
      </c>
      <c r="X2482" s="58" t="s">
        <v>28201</v>
      </c>
      <c r="Z2482" s="2">
        <v>412000</v>
      </c>
      <c r="AB2482" s="58">
        <v>46154.677268518521</v>
      </c>
      <c r="AC2482" s="2">
        <v>0</v>
      </c>
      <c r="AD2482" s="104">
        <v>412000</v>
      </c>
      <c r="AE2482" s="2">
        <v>46154.677268518521</v>
      </c>
      <c r="AG2482" s="2">
        <v>175491</v>
      </c>
    </row>
    <row r="2483" spans="1:33" ht="60" x14ac:dyDescent="0.25">
      <c r="A2483" s="2" t="s">
        <v>25431</v>
      </c>
      <c r="B2483" s="2" t="s">
        <v>25078</v>
      </c>
      <c r="C2483" s="2" t="s">
        <v>25432</v>
      </c>
      <c r="F2483" s="2" t="s">
        <v>25080</v>
      </c>
      <c r="G2483" s="2" t="s">
        <v>25081</v>
      </c>
      <c r="H2483" s="2" t="s">
        <v>25082</v>
      </c>
      <c r="I2483" s="2" t="s">
        <v>25083</v>
      </c>
      <c r="J2483" s="2" t="s">
        <v>28</v>
      </c>
      <c r="K2483" s="2" t="s">
        <v>78</v>
      </c>
      <c r="L2483" s="2" t="s">
        <v>362</v>
      </c>
      <c r="M2483" s="2" t="s">
        <v>363</v>
      </c>
      <c r="N2483" s="2" t="s">
        <v>5454</v>
      </c>
      <c r="O2483" s="2" t="s">
        <v>32</v>
      </c>
      <c r="P2483" s="24">
        <v>0</v>
      </c>
      <c r="Q2483" s="24">
        <v>2</v>
      </c>
      <c r="R2483" s="27" t="s">
        <v>1568</v>
      </c>
      <c r="S2483" s="28" t="s">
        <v>1585</v>
      </c>
      <c r="T2483" s="2" t="s">
        <v>38</v>
      </c>
      <c r="U2483" s="2">
        <v>0</v>
      </c>
      <c r="V2483" s="2" t="s">
        <v>30036</v>
      </c>
      <c r="W2483" s="2" t="s">
        <v>34</v>
      </c>
      <c r="X2483" s="58" t="s">
        <v>24929</v>
      </c>
      <c r="Z2483" s="2">
        <v>2060000</v>
      </c>
      <c r="AB2483" s="58">
        <v>46143.766018518516</v>
      </c>
      <c r="AC2483" s="2">
        <v>0</v>
      </c>
      <c r="AD2483" s="104">
        <v>2060000</v>
      </c>
      <c r="AE2483" s="2">
        <v>46143.766018518516</v>
      </c>
      <c r="AG2483" s="2">
        <v>175552</v>
      </c>
    </row>
    <row r="2484" spans="1:33" ht="45" x14ac:dyDescent="0.25">
      <c r="A2484" s="2" t="s">
        <v>25077</v>
      </c>
      <c r="B2484" s="2" t="s">
        <v>25078</v>
      </c>
      <c r="C2484" s="2" t="s">
        <v>25079</v>
      </c>
      <c r="F2484" s="2" t="s">
        <v>25080</v>
      </c>
      <c r="G2484" s="2" t="s">
        <v>25081</v>
      </c>
      <c r="H2484" s="2" t="s">
        <v>25082</v>
      </c>
      <c r="I2484" s="2" t="s">
        <v>25083</v>
      </c>
      <c r="J2484" s="2" t="s">
        <v>28</v>
      </c>
      <c r="K2484" s="2" t="s">
        <v>78</v>
      </c>
      <c r="L2484" s="2" t="s">
        <v>362</v>
      </c>
      <c r="M2484" s="2" t="s">
        <v>363</v>
      </c>
      <c r="N2484" s="2" t="s">
        <v>5454</v>
      </c>
      <c r="O2484" s="2" t="s">
        <v>32</v>
      </c>
      <c r="P2484" s="24">
        <v>0</v>
      </c>
      <c r="Q2484" s="24">
        <v>2</v>
      </c>
      <c r="R2484" s="27" t="s">
        <v>1568</v>
      </c>
      <c r="S2484" s="28" t="s">
        <v>1589</v>
      </c>
      <c r="T2484" s="2" t="s">
        <v>33</v>
      </c>
      <c r="U2484" s="2">
        <v>0</v>
      </c>
      <c r="V2484" s="2" t="s">
        <v>30383</v>
      </c>
      <c r="W2484" s="2" t="s">
        <v>34</v>
      </c>
      <c r="X2484" s="58" t="s">
        <v>24929</v>
      </c>
      <c r="Z2484" s="2">
        <v>412000</v>
      </c>
      <c r="AB2484" s="58">
        <v>46143.766875000001</v>
      </c>
      <c r="AC2484" s="2">
        <v>0</v>
      </c>
      <c r="AD2484" s="104">
        <v>412000</v>
      </c>
      <c r="AE2484" s="2">
        <v>46143.766875000001</v>
      </c>
      <c r="AG2484" s="2">
        <v>175549</v>
      </c>
    </row>
    <row r="2485" spans="1:33" ht="60" x14ac:dyDescent="0.25">
      <c r="A2485" s="2" t="s">
        <v>25652</v>
      </c>
      <c r="B2485" s="2" t="s">
        <v>25078</v>
      </c>
      <c r="C2485" s="2" t="s">
        <v>25653</v>
      </c>
      <c r="F2485" s="2" t="s">
        <v>25654</v>
      </c>
      <c r="G2485" s="2" t="s">
        <v>25655</v>
      </c>
      <c r="H2485" s="2" t="s">
        <v>25656</v>
      </c>
      <c r="I2485" s="2" t="s">
        <v>19639</v>
      </c>
      <c r="J2485" s="2" t="s">
        <v>28</v>
      </c>
      <c r="K2485" s="2" t="s">
        <v>48</v>
      </c>
      <c r="L2485" s="2" t="s">
        <v>257</v>
      </c>
      <c r="M2485" s="2" t="s">
        <v>258</v>
      </c>
      <c r="N2485" s="2" t="s">
        <v>4984</v>
      </c>
      <c r="O2485" s="2" t="s">
        <v>705</v>
      </c>
      <c r="P2485" s="24">
        <v>0</v>
      </c>
      <c r="Q2485" s="24">
        <v>0</v>
      </c>
      <c r="R2485" s="27" t="s">
        <v>1578</v>
      </c>
      <c r="S2485" s="28" t="s">
        <v>1590</v>
      </c>
      <c r="T2485" s="2" t="s">
        <v>426</v>
      </c>
      <c r="U2485" s="2">
        <v>0</v>
      </c>
      <c r="V2485" s="2" t="s">
        <v>24823</v>
      </c>
      <c r="W2485" s="2" t="s">
        <v>34</v>
      </c>
      <c r="AC2485" s="2">
        <v>0</v>
      </c>
      <c r="AD2485" s="104"/>
    </row>
    <row r="2486" spans="1:33" ht="60" x14ac:dyDescent="0.25">
      <c r="A2486" s="2" t="s">
        <v>25657</v>
      </c>
      <c r="B2486" s="2" t="s">
        <v>25078</v>
      </c>
      <c r="C2486" s="2" t="s">
        <v>25658</v>
      </c>
      <c r="F2486" s="2" t="s">
        <v>25659</v>
      </c>
      <c r="G2486" s="2" t="s">
        <v>25660</v>
      </c>
      <c r="H2486" s="2" t="s">
        <v>11223</v>
      </c>
      <c r="I2486" s="2" t="s">
        <v>25661</v>
      </c>
      <c r="J2486" s="2" t="s">
        <v>28</v>
      </c>
      <c r="K2486" s="2" t="s">
        <v>48</v>
      </c>
      <c r="L2486" s="2" t="s">
        <v>257</v>
      </c>
      <c r="M2486" s="2" t="s">
        <v>258</v>
      </c>
      <c r="N2486" s="2" t="s">
        <v>4984</v>
      </c>
      <c r="O2486" s="2" t="s">
        <v>705</v>
      </c>
      <c r="P2486" s="24">
        <v>0</v>
      </c>
      <c r="Q2486" s="24">
        <v>0</v>
      </c>
      <c r="R2486" s="27" t="s">
        <v>1578</v>
      </c>
      <c r="S2486" s="28" t="s">
        <v>1590</v>
      </c>
      <c r="T2486" s="2" t="s">
        <v>426</v>
      </c>
      <c r="U2486" s="2">
        <v>0</v>
      </c>
      <c r="V2486" s="2" t="s">
        <v>24823</v>
      </c>
      <c r="W2486" s="2" t="s">
        <v>34</v>
      </c>
      <c r="AC2486" s="2">
        <v>0</v>
      </c>
      <c r="AD2486" s="104"/>
    </row>
    <row r="2487" spans="1:33" ht="60" x14ac:dyDescent="0.25">
      <c r="A2487" s="2" t="s">
        <v>25433</v>
      </c>
      <c r="B2487" s="2" t="s">
        <v>25078</v>
      </c>
      <c r="C2487" s="2" t="s">
        <v>25434</v>
      </c>
      <c r="F2487" s="2" t="s">
        <v>25086</v>
      </c>
      <c r="G2487" s="2" t="s">
        <v>25087</v>
      </c>
      <c r="H2487" s="2" t="s">
        <v>25088</v>
      </c>
      <c r="I2487" s="2" t="s">
        <v>25089</v>
      </c>
      <c r="J2487" s="2" t="s">
        <v>28</v>
      </c>
      <c r="K2487" s="2" t="s">
        <v>43</v>
      </c>
      <c r="L2487" s="2" t="s">
        <v>240</v>
      </c>
      <c r="M2487" s="2" t="s">
        <v>241</v>
      </c>
      <c r="N2487" s="2" t="s">
        <v>3047</v>
      </c>
      <c r="O2487" s="2" t="s">
        <v>705</v>
      </c>
      <c r="P2487" s="24">
        <v>0</v>
      </c>
      <c r="Q2487" s="24">
        <v>0</v>
      </c>
      <c r="R2487" s="27" t="s">
        <v>1578</v>
      </c>
      <c r="S2487" s="28" t="s">
        <v>1585</v>
      </c>
      <c r="T2487" s="2" t="s">
        <v>38</v>
      </c>
      <c r="U2487" s="2">
        <v>0</v>
      </c>
      <c r="V2487" s="2" t="s">
        <v>24823</v>
      </c>
      <c r="W2487" s="2" t="s">
        <v>34</v>
      </c>
      <c r="AC2487" s="2">
        <v>0</v>
      </c>
      <c r="AD2487" s="104"/>
    </row>
    <row r="2488" spans="1:33" ht="45" x14ac:dyDescent="0.25">
      <c r="A2488" s="2" t="s">
        <v>25084</v>
      </c>
      <c r="B2488" s="2" t="s">
        <v>25078</v>
      </c>
      <c r="C2488" s="2" t="s">
        <v>25085</v>
      </c>
      <c r="F2488" s="2" t="s">
        <v>25086</v>
      </c>
      <c r="G2488" s="2" t="s">
        <v>25087</v>
      </c>
      <c r="H2488" s="2" t="s">
        <v>25088</v>
      </c>
      <c r="I2488" s="2" t="s">
        <v>25089</v>
      </c>
      <c r="J2488" s="2" t="s">
        <v>28</v>
      </c>
      <c r="K2488" s="2" t="s">
        <v>43</v>
      </c>
      <c r="L2488" s="2" t="s">
        <v>240</v>
      </c>
      <c r="M2488" s="2" t="s">
        <v>241</v>
      </c>
      <c r="N2488" s="2" t="s">
        <v>3047</v>
      </c>
      <c r="O2488" s="2" t="s">
        <v>32</v>
      </c>
      <c r="P2488" s="24">
        <v>0</v>
      </c>
      <c r="Q2488" s="24">
        <v>1</v>
      </c>
      <c r="R2488" s="27" t="s">
        <v>1568</v>
      </c>
      <c r="S2488" s="28" t="s">
        <v>1589</v>
      </c>
      <c r="T2488" s="2" t="s">
        <v>33</v>
      </c>
      <c r="U2488" s="2">
        <v>412000</v>
      </c>
      <c r="V2488" s="2" t="s">
        <v>24823</v>
      </c>
      <c r="W2488" s="2" t="s">
        <v>34</v>
      </c>
      <c r="X2488" s="58" t="s">
        <v>24754</v>
      </c>
      <c r="Z2488" s="2">
        <v>412000</v>
      </c>
      <c r="AB2488" s="58">
        <v>46147.433761574073</v>
      </c>
      <c r="AC2488" s="2">
        <v>0</v>
      </c>
      <c r="AD2488" s="104">
        <v>412000</v>
      </c>
      <c r="AE2488" s="2">
        <v>46147.433761574073</v>
      </c>
      <c r="AG2488" s="2">
        <v>179435</v>
      </c>
    </row>
    <row r="2489" spans="1:33" ht="45" x14ac:dyDescent="0.25">
      <c r="A2489" s="2" t="s">
        <v>25090</v>
      </c>
      <c r="B2489" s="2" t="s">
        <v>25078</v>
      </c>
      <c r="C2489" s="2" t="s">
        <v>25091</v>
      </c>
      <c r="F2489" s="2" t="s">
        <v>8519</v>
      </c>
      <c r="G2489" s="2" t="s">
        <v>8520</v>
      </c>
      <c r="H2489" s="2" t="s">
        <v>8521</v>
      </c>
      <c r="I2489" s="2" t="s">
        <v>25092</v>
      </c>
      <c r="J2489" s="2" t="s">
        <v>28</v>
      </c>
      <c r="K2489" s="2" t="s">
        <v>78</v>
      </c>
      <c r="L2489" s="2" t="s">
        <v>415</v>
      </c>
      <c r="M2489" s="2" t="s">
        <v>416</v>
      </c>
      <c r="N2489" s="2" t="s">
        <v>3747</v>
      </c>
      <c r="O2489" s="2" t="s">
        <v>32</v>
      </c>
      <c r="P2489" s="24">
        <v>0</v>
      </c>
      <c r="Q2489" s="24">
        <v>1</v>
      </c>
      <c r="R2489" s="27" t="s">
        <v>1568</v>
      </c>
      <c r="S2489" s="28" t="s">
        <v>1589</v>
      </c>
      <c r="T2489" s="2" t="s">
        <v>33</v>
      </c>
      <c r="U2489" s="2">
        <v>412000</v>
      </c>
      <c r="V2489" s="2" t="s">
        <v>25078</v>
      </c>
      <c r="W2489" s="2" t="s">
        <v>34</v>
      </c>
      <c r="X2489" s="58" t="s">
        <v>24582</v>
      </c>
      <c r="Z2489" s="2">
        <v>412000</v>
      </c>
      <c r="AB2489" s="58">
        <v>46148.251793981479</v>
      </c>
      <c r="AC2489" s="2">
        <v>0</v>
      </c>
      <c r="AD2489" s="104">
        <v>412000</v>
      </c>
      <c r="AE2489" s="2">
        <v>46148.251793981479</v>
      </c>
      <c r="AG2489" s="2">
        <v>175550</v>
      </c>
    </row>
    <row r="2490" spans="1:33" ht="60" x14ac:dyDescent="0.25">
      <c r="A2490" s="2" t="s">
        <v>25435</v>
      </c>
      <c r="B2490" s="2" t="s">
        <v>25078</v>
      </c>
      <c r="C2490" s="2" t="s">
        <v>25436</v>
      </c>
      <c r="F2490" s="2" t="s">
        <v>8519</v>
      </c>
      <c r="G2490" s="2" t="s">
        <v>8520</v>
      </c>
      <c r="H2490" s="2" t="s">
        <v>8521</v>
      </c>
      <c r="I2490" s="2" t="s">
        <v>25092</v>
      </c>
      <c r="J2490" s="2" t="s">
        <v>28</v>
      </c>
      <c r="K2490" s="2" t="s">
        <v>78</v>
      </c>
      <c r="L2490" s="2" t="s">
        <v>415</v>
      </c>
      <c r="M2490" s="2" t="s">
        <v>416</v>
      </c>
      <c r="N2490" s="2" t="s">
        <v>3747</v>
      </c>
      <c r="O2490" s="2" t="s">
        <v>705</v>
      </c>
      <c r="P2490" s="24">
        <v>0</v>
      </c>
      <c r="Q2490" s="24">
        <v>0</v>
      </c>
      <c r="R2490" s="27" t="s">
        <v>1578</v>
      </c>
      <c r="S2490" s="28" t="s">
        <v>1585</v>
      </c>
      <c r="T2490" s="2" t="s">
        <v>38</v>
      </c>
      <c r="U2490" s="2">
        <v>0</v>
      </c>
      <c r="V2490" s="2" t="s">
        <v>25078</v>
      </c>
      <c r="W2490" s="2" t="s">
        <v>34</v>
      </c>
      <c r="AC2490" s="2">
        <v>0</v>
      </c>
      <c r="AD2490" s="104"/>
    </row>
    <row r="2491" spans="1:33" ht="45" x14ac:dyDescent="0.25">
      <c r="A2491" s="2" t="s">
        <v>25093</v>
      </c>
      <c r="B2491" s="2" t="s">
        <v>25078</v>
      </c>
      <c r="C2491" s="2" t="s">
        <v>25094</v>
      </c>
      <c r="F2491" s="2" t="s">
        <v>25095</v>
      </c>
      <c r="G2491" s="2" t="s">
        <v>25096</v>
      </c>
      <c r="H2491" s="2" t="s">
        <v>10038</v>
      </c>
      <c r="I2491" s="2" t="s">
        <v>25097</v>
      </c>
      <c r="J2491" s="2" t="s">
        <v>28</v>
      </c>
      <c r="K2491" s="2" t="s">
        <v>78</v>
      </c>
      <c r="L2491" s="2" t="s">
        <v>238</v>
      </c>
      <c r="M2491" s="2" t="s">
        <v>314</v>
      </c>
      <c r="N2491" s="2" t="s">
        <v>3862</v>
      </c>
      <c r="O2491" s="2" t="s">
        <v>32</v>
      </c>
      <c r="P2491" s="24">
        <v>0</v>
      </c>
      <c r="Q2491" s="24">
        <v>1</v>
      </c>
      <c r="R2491" s="27" t="s">
        <v>1568</v>
      </c>
      <c r="S2491" s="28" t="s">
        <v>1589</v>
      </c>
      <c r="T2491" s="2" t="s">
        <v>33</v>
      </c>
      <c r="U2491" s="2">
        <v>0</v>
      </c>
      <c r="V2491" s="2" t="s">
        <v>30383</v>
      </c>
      <c r="W2491" s="2" t="s">
        <v>34</v>
      </c>
      <c r="X2491" s="58" t="s">
        <v>25078</v>
      </c>
      <c r="Z2491" s="2">
        <v>412000</v>
      </c>
      <c r="AB2491" s="58">
        <v>46142.69740740741</v>
      </c>
      <c r="AC2491" s="2">
        <v>0</v>
      </c>
      <c r="AD2491" s="104">
        <v>412000</v>
      </c>
      <c r="AE2491" s="2">
        <v>46142.69740740741</v>
      </c>
      <c r="AG2491" s="2">
        <v>174815</v>
      </c>
    </row>
    <row r="2492" spans="1:33" ht="60" x14ac:dyDescent="0.25">
      <c r="A2492" s="2" t="s">
        <v>25662</v>
      </c>
      <c r="B2492" s="2" t="s">
        <v>25078</v>
      </c>
      <c r="C2492" s="2" t="s">
        <v>25663</v>
      </c>
      <c r="F2492" s="2" t="s">
        <v>25664</v>
      </c>
      <c r="G2492" s="2" t="s">
        <v>25665</v>
      </c>
      <c r="H2492" s="2" t="s">
        <v>25666</v>
      </c>
      <c r="I2492" s="2" t="s">
        <v>25667</v>
      </c>
      <c r="J2492" s="2" t="s">
        <v>28</v>
      </c>
      <c r="K2492" s="2" t="s">
        <v>43</v>
      </c>
      <c r="L2492" s="2" t="s">
        <v>595</v>
      </c>
      <c r="M2492" s="2" t="s">
        <v>596</v>
      </c>
      <c r="N2492" s="2" t="s">
        <v>4179</v>
      </c>
      <c r="O2492" s="2" t="s">
        <v>705</v>
      </c>
      <c r="P2492" s="24">
        <v>0</v>
      </c>
      <c r="Q2492" s="24">
        <v>0</v>
      </c>
      <c r="R2492" s="27" t="s">
        <v>1578</v>
      </c>
      <c r="S2492" s="28" t="s">
        <v>1590</v>
      </c>
      <c r="T2492" s="2" t="s">
        <v>426</v>
      </c>
      <c r="U2492" s="2">
        <v>0</v>
      </c>
      <c r="V2492" s="2" t="s">
        <v>25078</v>
      </c>
      <c r="W2492" s="2" t="s">
        <v>34</v>
      </c>
      <c r="AC2492" s="2">
        <v>0</v>
      </c>
      <c r="AD2492" s="104"/>
    </row>
    <row r="2493" spans="1:33" ht="45" x14ac:dyDescent="0.25">
      <c r="A2493" s="2" t="s">
        <v>25098</v>
      </c>
      <c r="B2493" s="2" t="s">
        <v>25078</v>
      </c>
      <c r="C2493" s="2" t="s">
        <v>25099</v>
      </c>
      <c r="F2493" s="2" t="s">
        <v>12396</v>
      </c>
      <c r="G2493" s="2" t="s">
        <v>12397</v>
      </c>
      <c r="H2493" s="2" t="s">
        <v>10014</v>
      </c>
      <c r="I2493" s="2" t="s">
        <v>23605</v>
      </c>
      <c r="J2493" s="2" t="s">
        <v>28</v>
      </c>
      <c r="K2493" s="2" t="s">
        <v>43</v>
      </c>
      <c r="L2493" s="2" t="s">
        <v>324</v>
      </c>
      <c r="M2493" s="2" t="s">
        <v>325</v>
      </c>
      <c r="N2493" s="2" t="s">
        <v>2877</v>
      </c>
      <c r="O2493" s="2" t="s">
        <v>32</v>
      </c>
      <c r="P2493" s="24">
        <v>0</v>
      </c>
      <c r="Q2493" s="24">
        <v>1</v>
      </c>
      <c r="R2493" s="27" t="s">
        <v>1568</v>
      </c>
      <c r="S2493" s="28" t="s">
        <v>1589</v>
      </c>
      <c r="T2493" s="2" t="s">
        <v>33</v>
      </c>
      <c r="U2493" s="2">
        <v>0</v>
      </c>
      <c r="V2493" s="2" t="s">
        <v>32598</v>
      </c>
      <c r="W2493" s="2" t="s">
        <v>34</v>
      </c>
      <c r="X2493" s="58" t="s">
        <v>25078</v>
      </c>
      <c r="Z2493" s="2">
        <v>412000</v>
      </c>
      <c r="AB2493" s="58">
        <v>46142.697199074071</v>
      </c>
      <c r="AC2493" s="2">
        <v>0</v>
      </c>
      <c r="AD2493" s="104">
        <v>412000</v>
      </c>
      <c r="AE2493" s="2">
        <v>46142.697199074071</v>
      </c>
      <c r="AG2493" s="2">
        <v>174698</v>
      </c>
    </row>
    <row r="2494" spans="1:33" ht="60" x14ac:dyDescent="0.25">
      <c r="A2494" s="2" t="s">
        <v>25437</v>
      </c>
      <c r="B2494" s="2" t="s">
        <v>25078</v>
      </c>
      <c r="C2494" s="2" t="s">
        <v>25438</v>
      </c>
      <c r="F2494" s="2" t="s">
        <v>25439</v>
      </c>
      <c r="G2494" s="2" t="s">
        <v>25440</v>
      </c>
      <c r="H2494" s="2" t="s">
        <v>25441</v>
      </c>
      <c r="I2494" s="2" t="s">
        <v>25442</v>
      </c>
      <c r="J2494" s="2" t="s">
        <v>28</v>
      </c>
      <c r="K2494" s="2" t="s">
        <v>173</v>
      </c>
      <c r="L2494" s="2" t="s">
        <v>526</v>
      </c>
      <c r="M2494" s="2" t="s">
        <v>527</v>
      </c>
      <c r="N2494" s="2" t="s">
        <v>3314</v>
      </c>
      <c r="O2494" s="2" t="s">
        <v>32</v>
      </c>
      <c r="P2494" s="24">
        <v>0</v>
      </c>
      <c r="Q2494" s="24">
        <v>2</v>
      </c>
      <c r="R2494" s="27" t="s">
        <v>1568</v>
      </c>
      <c r="S2494" s="28" t="s">
        <v>1585</v>
      </c>
      <c r="T2494" s="2" t="s">
        <v>38</v>
      </c>
      <c r="U2494" s="2">
        <v>2060000</v>
      </c>
      <c r="V2494" s="2" t="s">
        <v>25078</v>
      </c>
      <c r="W2494" s="2" t="s">
        <v>34</v>
      </c>
      <c r="X2494" s="58" t="s">
        <v>24463</v>
      </c>
      <c r="Z2494" s="2">
        <v>2060000</v>
      </c>
      <c r="AB2494" s="58">
        <v>46149.445127314815</v>
      </c>
      <c r="AC2494" s="2">
        <v>0</v>
      </c>
      <c r="AD2494" s="104">
        <v>2060000</v>
      </c>
      <c r="AE2494" s="2">
        <v>46149.445127314815</v>
      </c>
      <c r="AG2494" s="2">
        <v>176196</v>
      </c>
    </row>
    <row r="2495" spans="1:33" ht="60" x14ac:dyDescent="0.25">
      <c r="A2495" s="2" t="s">
        <v>25619</v>
      </c>
      <c r="B2495" s="2" t="s">
        <v>25078</v>
      </c>
      <c r="C2495" s="2" t="s">
        <v>25620</v>
      </c>
      <c r="D2495" s="2" t="s">
        <v>22884</v>
      </c>
      <c r="E2495" s="2" t="s">
        <v>22885</v>
      </c>
      <c r="F2495" s="2" t="s">
        <v>22886</v>
      </c>
      <c r="G2495" s="2" t="s">
        <v>22887</v>
      </c>
      <c r="H2495" s="2" t="s">
        <v>22888</v>
      </c>
      <c r="I2495" s="2" t="s">
        <v>22889</v>
      </c>
      <c r="J2495" s="2" t="s">
        <v>28</v>
      </c>
      <c r="K2495" s="2" t="s">
        <v>68</v>
      </c>
      <c r="L2495" s="2" t="s">
        <v>335</v>
      </c>
      <c r="M2495" s="2" t="s">
        <v>217</v>
      </c>
      <c r="N2495" s="2" t="s">
        <v>3717</v>
      </c>
      <c r="O2495" s="2" t="s">
        <v>37</v>
      </c>
      <c r="P2495" s="24">
        <v>0</v>
      </c>
      <c r="Q2495" s="24">
        <v>0</v>
      </c>
      <c r="R2495" s="27" t="s">
        <v>1578</v>
      </c>
      <c r="S2495" s="28" t="s">
        <v>1582</v>
      </c>
      <c r="T2495" s="2" t="s">
        <v>160</v>
      </c>
      <c r="U2495" s="2">
        <v>0</v>
      </c>
      <c r="V2495" s="2" t="s">
        <v>27575</v>
      </c>
      <c r="W2495" s="2" t="s">
        <v>34</v>
      </c>
      <c r="AC2495" s="2">
        <v>0</v>
      </c>
      <c r="AD2495" s="104"/>
    </row>
    <row r="2496" spans="1:33" ht="60" x14ac:dyDescent="0.25">
      <c r="A2496" s="2" t="s">
        <v>25443</v>
      </c>
      <c r="B2496" s="2" t="s">
        <v>25078</v>
      </c>
      <c r="C2496" s="2" t="s">
        <v>25444</v>
      </c>
      <c r="F2496" s="2" t="s">
        <v>25122</v>
      </c>
      <c r="G2496" s="2" t="s">
        <v>25123</v>
      </c>
      <c r="H2496" s="2" t="s">
        <v>25124</v>
      </c>
      <c r="I2496" s="2" t="s">
        <v>25125</v>
      </c>
      <c r="J2496" s="2" t="s">
        <v>28</v>
      </c>
      <c r="K2496" s="2" t="s">
        <v>173</v>
      </c>
      <c r="L2496" s="2" t="s">
        <v>174</v>
      </c>
      <c r="M2496" s="2" t="s">
        <v>175</v>
      </c>
      <c r="N2496" s="2" t="s">
        <v>4168</v>
      </c>
      <c r="O2496" s="2" t="s">
        <v>32</v>
      </c>
      <c r="P2496" s="24">
        <v>0</v>
      </c>
      <c r="Q2496" s="24">
        <v>1</v>
      </c>
      <c r="R2496" s="27" t="s">
        <v>1568</v>
      </c>
      <c r="S2496" s="28" t="s">
        <v>1585</v>
      </c>
      <c r="T2496" s="2" t="s">
        <v>38</v>
      </c>
      <c r="U2496" s="2">
        <v>0</v>
      </c>
      <c r="V2496" s="2" t="s">
        <v>30036</v>
      </c>
      <c r="W2496" s="2" t="s">
        <v>34</v>
      </c>
      <c r="X2496" s="58" t="s">
        <v>24929</v>
      </c>
      <c r="Z2496" s="2">
        <v>2060000</v>
      </c>
      <c r="AB2496" s="58">
        <v>46143.640023148146</v>
      </c>
      <c r="AC2496" s="2">
        <v>0</v>
      </c>
      <c r="AD2496" s="104">
        <v>2060000</v>
      </c>
      <c r="AE2496" s="2">
        <v>46143.640023148146</v>
      </c>
      <c r="AG2496" s="2">
        <v>176191</v>
      </c>
    </row>
    <row r="2497" spans="1:33" ht="45" x14ac:dyDescent="0.25">
      <c r="A2497" s="2" t="s">
        <v>25100</v>
      </c>
      <c r="B2497" s="2" t="s">
        <v>25078</v>
      </c>
      <c r="C2497" s="2" t="s">
        <v>25101</v>
      </c>
      <c r="F2497" s="2" t="s">
        <v>24223</v>
      </c>
      <c r="G2497" s="2" t="s">
        <v>24224</v>
      </c>
      <c r="H2497" s="2" t="s">
        <v>24225</v>
      </c>
      <c r="I2497" s="2" t="s">
        <v>24226</v>
      </c>
      <c r="J2497" s="2" t="s">
        <v>28</v>
      </c>
      <c r="K2497" s="2" t="s">
        <v>98</v>
      </c>
      <c r="L2497" s="2" t="s">
        <v>307</v>
      </c>
      <c r="M2497" s="2" t="s">
        <v>329</v>
      </c>
      <c r="N2497" s="2" t="s">
        <v>5540</v>
      </c>
      <c r="O2497" s="2" t="s">
        <v>32</v>
      </c>
      <c r="P2497" s="24">
        <v>0</v>
      </c>
      <c r="Q2497" s="24">
        <v>1</v>
      </c>
      <c r="R2497" s="27" t="s">
        <v>1568</v>
      </c>
      <c r="S2497" s="28" t="s">
        <v>1589</v>
      </c>
      <c r="T2497" s="2" t="s">
        <v>33</v>
      </c>
      <c r="U2497" s="2">
        <v>0</v>
      </c>
      <c r="V2497" s="2" t="s">
        <v>30383</v>
      </c>
      <c r="W2497" s="2" t="s">
        <v>34</v>
      </c>
      <c r="X2497" s="58" t="s">
        <v>24929</v>
      </c>
      <c r="Z2497" s="2">
        <v>412000</v>
      </c>
      <c r="AB2497" s="58">
        <v>46143.58494212963</v>
      </c>
      <c r="AC2497" s="2">
        <v>0</v>
      </c>
      <c r="AD2497" s="104">
        <v>412000</v>
      </c>
      <c r="AE2497" s="2">
        <v>46143.58494212963</v>
      </c>
      <c r="AG2497" s="2">
        <v>175483</v>
      </c>
    </row>
    <row r="2498" spans="1:33" ht="45" x14ac:dyDescent="0.25">
      <c r="A2498" s="2" t="s">
        <v>25550</v>
      </c>
      <c r="B2498" s="2" t="s">
        <v>25078</v>
      </c>
      <c r="C2498" s="2" t="s">
        <v>25551</v>
      </c>
      <c r="F2498" s="2" t="s">
        <v>24223</v>
      </c>
      <c r="G2498" s="2" t="s">
        <v>24224</v>
      </c>
      <c r="H2498" s="2" t="s">
        <v>24225</v>
      </c>
      <c r="I2498" s="2" t="s">
        <v>24226</v>
      </c>
      <c r="J2498" s="2" t="s">
        <v>28</v>
      </c>
      <c r="K2498" s="2" t="s">
        <v>98</v>
      </c>
      <c r="L2498" s="2" t="s">
        <v>307</v>
      </c>
      <c r="M2498" s="2" t="s">
        <v>329</v>
      </c>
      <c r="N2498" s="2" t="s">
        <v>5540</v>
      </c>
      <c r="O2498" s="3" t="s">
        <v>712</v>
      </c>
      <c r="P2498" s="24">
        <v>0</v>
      </c>
      <c r="Q2498" s="24">
        <v>0</v>
      </c>
      <c r="R2498" s="27" t="s">
        <v>1578</v>
      </c>
      <c r="S2498" s="28" t="s">
        <v>1583</v>
      </c>
      <c r="T2498" s="2" t="s">
        <v>130</v>
      </c>
      <c r="U2498" s="2">
        <v>0</v>
      </c>
      <c r="V2498" s="2" t="s">
        <v>35286</v>
      </c>
      <c r="W2498" s="2" t="s">
        <v>34</v>
      </c>
      <c r="AC2498" s="2">
        <v>0</v>
      </c>
      <c r="AD2498" s="104"/>
    </row>
    <row r="2499" spans="1:33" ht="60" x14ac:dyDescent="0.25">
      <c r="A2499" s="2" t="s">
        <v>25445</v>
      </c>
      <c r="B2499" s="2" t="s">
        <v>25078</v>
      </c>
      <c r="C2499" s="2" t="s">
        <v>25446</v>
      </c>
      <c r="F2499" s="2" t="s">
        <v>25122</v>
      </c>
      <c r="G2499" s="2" t="s">
        <v>25123</v>
      </c>
      <c r="H2499" s="2" t="s">
        <v>25124</v>
      </c>
      <c r="I2499" s="2" t="s">
        <v>25125</v>
      </c>
      <c r="J2499" s="2" t="s">
        <v>28</v>
      </c>
      <c r="K2499" s="2" t="s">
        <v>173</v>
      </c>
      <c r="L2499" s="2" t="s">
        <v>174</v>
      </c>
      <c r="M2499" s="2" t="s">
        <v>175</v>
      </c>
      <c r="N2499" s="2" t="s">
        <v>4168</v>
      </c>
      <c r="O2499" s="2" t="s">
        <v>705</v>
      </c>
      <c r="P2499" s="24">
        <v>0</v>
      </c>
      <c r="Q2499" s="24">
        <v>0</v>
      </c>
      <c r="R2499" s="27" t="s">
        <v>1578</v>
      </c>
      <c r="S2499" s="28" t="s">
        <v>1585</v>
      </c>
      <c r="T2499" s="2" t="s">
        <v>38</v>
      </c>
      <c r="U2499" s="2">
        <v>0</v>
      </c>
      <c r="V2499" s="2" t="s">
        <v>25078</v>
      </c>
      <c r="W2499" s="2" t="s">
        <v>34</v>
      </c>
      <c r="AC2499" s="2">
        <v>0</v>
      </c>
      <c r="AD2499" s="104"/>
    </row>
    <row r="2500" spans="1:33" ht="45" x14ac:dyDescent="0.25">
      <c r="A2500" s="2" t="s">
        <v>25102</v>
      </c>
      <c r="B2500" s="2" t="s">
        <v>25078</v>
      </c>
      <c r="C2500" s="2" t="s">
        <v>25103</v>
      </c>
      <c r="F2500" s="2" t="s">
        <v>25104</v>
      </c>
      <c r="G2500" s="2" t="s">
        <v>25105</v>
      </c>
      <c r="H2500" s="2" t="s">
        <v>25106</v>
      </c>
      <c r="I2500" s="2" t="s">
        <v>25107</v>
      </c>
      <c r="J2500" s="2" t="s">
        <v>28</v>
      </c>
      <c r="K2500" s="2" t="s">
        <v>78</v>
      </c>
      <c r="L2500" s="2" t="s">
        <v>470</v>
      </c>
      <c r="M2500" s="2" t="s">
        <v>471</v>
      </c>
      <c r="N2500" s="2" t="s">
        <v>7803</v>
      </c>
      <c r="O2500" s="2" t="s">
        <v>37</v>
      </c>
      <c r="P2500" s="24">
        <v>0</v>
      </c>
      <c r="Q2500" s="24">
        <v>0</v>
      </c>
      <c r="R2500" s="27" t="s">
        <v>1578</v>
      </c>
      <c r="S2500" s="28" t="s">
        <v>1589</v>
      </c>
      <c r="T2500" s="2" t="s">
        <v>33</v>
      </c>
      <c r="U2500" s="2">
        <v>0</v>
      </c>
      <c r="V2500" s="2" t="s">
        <v>35250</v>
      </c>
      <c r="W2500" s="2" t="s">
        <v>34</v>
      </c>
      <c r="X2500" s="58" t="s">
        <v>24823</v>
      </c>
      <c r="Z2500" s="2">
        <v>412000</v>
      </c>
      <c r="AB2500" s="58">
        <v>46146.486516203702</v>
      </c>
      <c r="AC2500" s="2">
        <v>0</v>
      </c>
      <c r="AD2500" s="104">
        <v>412000</v>
      </c>
      <c r="AE2500" s="2">
        <v>46146.486516203702</v>
      </c>
      <c r="AG2500" s="2">
        <v>175760</v>
      </c>
    </row>
    <row r="2501" spans="1:33" ht="45" x14ac:dyDescent="0.25">
      <c r="A2501" s="2" t="s">
        <v>25108</v>
      </c>
      <c r="B2501" s="2" t="s">
        <v>25078</v>
      </c>
      <c r="C2501" s="2" t="s">
        <v>25109</v>
      </c>
      <c r="F2501" s="2" t="s">
        <v>25110</v>
      </c>
      <c r="G2501" s="2" t="s">
        <v>25111</v>
      </c>
      <c r="H2501" s="2" t="s">
        <v>25112</v>
      </c>
      <c r="I2501" s="2" t="s">
        <v>25113</v>
      </c>
      <c r="J2501" s="2" t="s">
        <v>28</v>
      </c>
      <c r="K2501" s="2" t="s">
        <v>173</v>
      </c>
      <c r="L2501" s="2" t="s">
        <v>438</v>
      </c>
      <c r="M2501" s="2" t="s">
        <v>439</v>
      </c>
      <c r="N2501" s="2" t="s">
        <v>5925</v>
      </c>
      <c r="O2501" s="3" t="s">
        <v>32</v>
      </c>
      <c r="P2501" s="24">
        <v>0</v>
      </c>
      <c r="Q2501" s="24">
        <v>1</v>
      </c>
      <c r="R2501" s="27" t="s">
        <v>1568</v>
      </c>
      <c r="S2501" s="28" t="s">
        <v>1589</v>
      </c>
      <c r="T2501" s="2" t="s">
        <v>33</v>
      </c>
      <c r="U2501" s="2">
        <v>412000</v>
      </c>
      <c r="V2501" s="2" t="s">
        <v>25078</v>
      </c>
      <c r="W2501" s="2" t="s">
        <v>34</v>
      </c>
      <c r="X2501" s="58" t="s">
        <v>24463</v>
      </c>
      <c r="Z2501" s="2">
        <v>412000</v>
      </c>
      <c r="AB2501" s="58">
        <v>46149.688460648147</v>
      </c>
      <c r="AC2501" s="2">
        <v>0</v>
      </c>
      <c r="AD2501" s="104">
        <v>412000</v>
      </c>
      <c r="AE2501" s="2">
        <v>46149.688460648147</v>
      </c>
      <c r="AG2501" s="2">
        <v>176183</v>
      </c>
    </row>
    <row r="2502" spans="1:33" ht="60" x14ac:dyDescent="0.25">
      <c r="A2502" s="2" t="s">
        <v>25114</v>
      </c>
      <c r="B2502" s="2" t="s">
        <v>25078</v>
      </c>
      <c r="C2502" s="2" t="s">
        <v>25115</v>
      </c>
      <c r="F2502" s="2" t="s">
        <v>25116</v>
      </c>
      <c r="G2502" s="2" t="s">
        <v>25117</v>
      </c>
      <c r="H2502" s="2" t="s">
        <v>25118</v>
      </c>
      <c r="I2502" s="2" t="s">
        <v>25119</v>
      </c>
      <c r="J2502" s="2" t="s">
        <v>28</v>
      </c>
      <c r="K2502" s="2" t="s">
        <v>43</v>
      </c>
      <c r="L2502" s="2" t="s">
        <v>1350</v>
      </c>
      <c r="M2502" s="2" t="s">
        <v>2076</v>
      </c>
      <c r="N2502" s="2" t="s">
        <v>5571</v>
      </c>
      <c r="O2502" s="2" t="s">
        <v>32</v>
      </c>
      <c r="P2502" s="24">
        <v>0</v>
      </c>
      <c r="Q2502" s="24">
        <v>1</v>
      </c>
      <c r="R2502" s="27" t="s">
        <v>1568</v>
      </c>
      <c r="S2502" s="28" t="s">
        <v>1589</v>
      </c>
      <c r="T2502" s="2" t="s">
        <v>33</v>
      </c>
      <c r="U2502" s="2">
        <v>0</v>
      </c>
      <c r="V2502" s="2" t="s">
        <v>30383</v>
      </c>
      <c r="W2502" s="2" t="s">
        <v>34</v>
      </c>
      <c r="X2502" s="58" t="s">
        <v>24929</v>
      </c>
      <c r="Z2502" s="2">
        <v>412000</v>
      </c>
      <c r="AB2502" s="58">
        <v>46143.637685185182</v>
      </c>
      <c r="AC2502" s="2">
        <v>0</v>
      </c>
      <c r="AD2502" s="104">
        <v>412000</v>
      </c>
      <c r="AE2502" s="2">
        <v>46143.637685185182</v>
      </c>
      <c r="AG2502" s="2">
        <v>174697</v>
      </c>
    </row>
    <row r="2503" spans="1:33" ht="60" x14ac:dyDescent="0.25">
      <c r="A2503" s="2" t="s">
        <v>25447</v>
      </c>
      <c r="B2503" s="2" t="s">
        <v>25078</v>
      </c>
      <c r="C2503" s="2" t="s">
        <v>25448</v>
      </c>
      <c r="F2503" s="2" t="s">
        <v>25122</v>
      </c>
      <c r="G2503" s="2" t="s">
        <v>25123</v>
      </c>
      <c r="H2503" s="2" t="s">
        <v>25124</v>
      </c>
      <c r="I2503" s="2" t="s">
        <v>25125</v>
      </c>
      <c r="J2503" s="2" t="s">
        <v>28</v>
      </c>
      <c r="K2503" s="2" t="s">
        <v>173</v>
      </c>
      <c r="L2503" s="2" t="s">
        <v>174</v>
      </c>
      <c r="M2503" s="2" t="s">
        <v>175</v>
      </c>
      <c r="N2503" s="2" t="s">
        <v>4168</v>
      </c>
      <c r="O2503" s="2" t="s">
        <v>705</v>
      </c>
      <c r="P2503" s="24">
        <v>0</v>
      </c>
      <c r="Q2503" s="24">
        <v>0</v>
      </c>
      <c r="R2503" s="27" t="s">
        <v>1578</v>
      </c>
      <c r="S2503" s="28" t="s">
        <v>1585</v>
      </c>
      <c r="T2503" s="2" t="s">
        <v>38</v>
      </c>
      <c r="U2503" s="2">
        <v>0</v>
      </c>
      <c r="V2503" s="2" t="s">
        <v>25078</v>
      </c>
      <c r="W2503" s="2" t="s">
        <v>34</v>
      </c>
      <c r="AC2503" s="2">
        <v>0</v>
      </c>
      <c r="AD2503" s="104"/>
    </row>
    <row r="2504" spans="1:33" ht="45" x14ac:dyDescent="0.25">
      <c r="A2504" s="2" t="s">
        <v>25120</v>
      </c>
      <c r="B2504" s="2" t="s">
        <v>25078</v>
      </c>
      <c r="C2504" s="2" t="s">
        <v>25121</v>
      </c>
      <c r="F2504" s="2" t="s">
        <v>25122</v>
      </c>
      <c r="G2504" s="2" t="s">
        <v>25123</v>
      </c>
      <c r="H2504" s="2" t="s">
        <v>25124</v>
      </c>
      <c r="I2504" s="2" t="s">
        <v>25125</v>
      </c>
      <c r="J2504" s="2" t="s">
        <v>28</v>
      </c>
      <c r="K2504" s="2" t="s">
        <v>173</v>
      </c>
      <c r="L2504" s="2" t="s">
        <v>174</v>
      </c>
      <c r="M2504" s="2" t="s">
        <v>175</v>
      </c>
      <c r="N2504" s="2" t="s">
        <v>4168</v>
      </c>
      <c r="O2504" s="2" t="s">
        <v>32</v>
      </c>
      <c r="P2504" s="24">
        <v>0</v>
      </c>
      <c r="Q2504" s="24">
        <v>1</v>
      </c>
      <c r="R2504" s="27" t="s">
        <v>1568</v>
      </c>
      <c r="S2504" s="28" t="s">
        <v>1589</v>
      </c>
      <c r="T2504" s="2" t="s">
        <v>33</v>
      </c>
      <c r="U2504" s="2">
        <v>0</v>
      </c>
      <c r="V2504" s="2" t="s">
        <v>30383</v>
      </c>
      <c r="W2504" s="2" t="s">
        <v>34</v>
      </c>
      <c r="X2504" s="58" t="s">
        <v>24929</v>
      </c>
      <c r="Z2504" s="2">
        <v>412000</v>
      </c>
      <c r="AB2504" s="58">
        <v>46143.645613425928</v>
      </c>
      <c r="AC2504" s="2">
        <v>0</v>
      </c>
      <c r="AD2504" s="104">
        <v>412000</v>
      </c>
      <c r="AE2504" s="2">
        <v>46143.645613425928</v>
      </c>
      <c r="AG2504" s="2">
        <v>176182</v>
      </c>
    </row>
    <row r="2505" spans="1:33" ht="60" x14ac:dyDescent="0.25">
      <c r="A2505" s="2" t="s">
        <v>25552</v>
      </c>
      <c r="B2505" s="2" t="s">
        <v>25078</v>
      </c>
      <c r="C2505" s="2" t="s">
        <v>25553</v>
      </c>
      <c r="D2505" s="2" t="s">
        <v>22884</v>
      </c>
      <c r="E2505" s="2" t="s">
        <v>22885</v>
      </c>
      <c r="F2505" s="2" t="s">
        <v>22886</v>
      </c>
      <c r="G2505" s="2" t="s">
        <v>22887</v>
      </c>
      <c r="H2505" s="2" t="s">
        <v>22888</v>
      </c>
      <c r="I2505" s="2" t="s">
        <v>22889</v>
      </c>
      <c r="J2505" s="2" t="s">
        <v>28</v>
      </c>
      <c r="K2505" s="2" t="s">
        <v>68</v>
      </c>
      <c r="L2505" s="2" t="s">
        <v>335</v>
      </c>
      <c r="M2505" s="2" t="s">
        <v>217</v>
      </c>
      <c r="N2505" s="2" t="s">
        <v>3717</v>
      </c>
      <c r="O2505" s="3" t="s">
        <v>705</v>
      </c>
      <c r="P2505" s="24">
        <v>0</v>
      </c>
      <c r="Q2505" s="24">
        <v>0</v>
      </c>
      <c r="R2505" s="27" t="s">
        <v>1578</v>
      </c>
      <c r="S2505" s="28" t="s">
        <v>1583</v>
      </c>
      <c r="T2505" s="2" t="s">
        <v>130</v>
      </c>
      <c r="U2505" s="2">
        <v>0</v>
      </c>
      <c r="V2505" s="2" t="s">
        <v>25078</v>
      </c>
      <c r="W2505" s="2" t="s">
        <v>34</v>
      </c>
      <c r="AC2505" s="2">
        <v>0</v>
      </c>
      <c r="AD2505" s="104"/>
    </row>
    <row r="2506" spans="1:33" ht="45" x14ac:dyDescent="0.25">
      <c r="A2506" s="2" t="s">
        <v>25554</v>
      </c>
      <c r="B2506" s="2" t="s">
        <v>25078</v>
      </c>
      <c r="C2506" s="2" t="s">
        <v>25555</v>
      </c>
      <c r="F2506" s="2" t="s">
        <v>1103</v>
      </c>
      <c r="G2506" s="2" t="s">
        <v>3488</v>
      </c>
      <c r="H2506" s="2" t="s">
        <v>3489</v>
      </c>
      <c r="I2506" s="2" t="s">
        <v>23874</v>
      </c>
      <c r="J2506" s="2" t="s">
        <v>28</v>
      </c>
      <c r="K2506" s="2" t="s">
        <v>43</v>
      </c>
      <c r="L2506" s="2" t="s">
        <v>507</v>
      </c>
      <c r="M2506" s="2" t="s">
        <v>508</v>
      </c>
      <c r="N2506" s="2" t="s">
        <v>3479</v>
      </c>
      <c r="O2506" s="2" t="s">
        <v>712</v>
      </c>
      <c r="P2506" s="24">
        <v>0</v>
      </c>
      <c r="Q2506" s="24">
        <v>0</v>
      </c>
      <c r="R2506" s="27" t="s">
        <v>1578</v>
      </c>
      <c r="S2506" s="28" t="s">
        <v>1583</v>
      </c>
      <c r="T2506" s="2" t="s">
        <v>130</v>
      </c>
      <c r="U2506" s="2">
        <v>0</v>
      </c>
      <c r="V2506" s="2" t="s">
        <v>35250</v>
      </c>
      <c r="W2506" s="2" t="s">
        <v>34</v>
      </c>
      <c r="AC2506" s="2">
        <v>0</v>
      </c>
      <c r="AD2506" s="104"/>
    </row>
    <row r="2507" spans="1:33" ht="45" x14ac:dyDescent="0.25">
      <c r="A2507" s="2" t="s">
        <v>25126</v>
      </c>
      <c r="B2507" s="2" t="s">
        <v>25078</v>
      </c>
      <c r="C2507" s="2" t="s">
        <v>25127</v>
      </c>
      <c r="F2507" s="2" t="s">
        <v>25128</v>
      </c>
      <c r="G2507" s="2" t="s">
        <v>25129</v>
      </c>
      <c r="H2507" s="2" t="s">
        <v>25130</v>
      </c>
      <c r="I2507" s="2" t="s">
        <v>25131</v>
      </c>
      <c r="J2507" s="2" t="s">
        <v>28</v>
      </c>
      <c r="K2507" s="2" t="s">
        <v>43</v>
      </c>
      <c r="L2507" s="2" t="s">
        <v>90</v>
      </c>
      <c r="M2507" s="2" t="s">
        <v>91</v>
      </c>
      <c r="N2507" s="2" t="s">
        <v>3668</v>
      </c>
      <c r="O2507" s="2" t="s">
        <v>32</v>
      </c>
      <c r="P2507" s="24">
        <v>0</v>
      </c>
      <c r="Q2507" s="24">
        <v>1</v>
      </c>
      <c r="R2507" s="27" t="s">
        <v>1568</v>
      </c>
      <c r="S2507" s="28" t="s">
        <v>1589</v>
      </c>
      <c r="T2507" s="2" t="s">
        <v>33</v>
      </c>
      <c r="U2507" s="2">
        <v>0</v>
      </c>
      <c r="V2507" s="2" t="s">
        <v>32611</v>
      </c>
      <c r="W2507" s="2" t="s">
        <v>34</v>
      </c>
      <c r="X2507" s="58" t="s">
        <v>25078</v>
      </c>
      <c r="Z2507" s="2">
        <v>412000</v>
      </c>
      <c r="AB2507" s="58">
        <v>46142.569097222222</v>
      </c>
      <c r="AC2507" s="2">
        <v>0</v>
      </c>
      <c r="AD2507" s="104">
        <v>412000</v>
      </c>
      <c r="AE2507" s="2">
        <v>46142.569097222222</v>
      </c>
      <c r="AG2507" s="2">
        <v>174237</v>
      </c>
    </row>
    <row r="2508" spans="1:33" ht="45" x14ac:dyDescent="0.25">
      <c r="A2508" s="2" t="s">
        <v>25556</v>
      </c>
      <c r="B2508" s="2" t="s">
        <v>25078</v>
      </c>
      <c r="C2508" s="2" t="s">
        <v>25557</v>
      </c>
      <c r="F2508" s="2" t="s">
        <v>25558</v>
      </c>
      <c r="G2508" s="2" t="s">
        <v>25559</v>
      </c>
      <c r="H2508" s="2" t="s">
        <v>25560</v>
      </c>
      <c r="I2508" s="2" t="s">
        <v>25561</v>
      </c>
      <c r="J2508" s="2" t="s">
        <v>28</v>
      </c>
      <c r="K2508" s="2" t="s">
        <v>98</v>
      </c>
      <c r="L2508" s="2" t="s">
        <v>307</v>
      </c>
      <c r="M2508" s="2" t="s">
        <v>329</v>
      </c>
      <c r="N2508" s="2" t="s">
        <v>5540</v>
      </c>
      <c r="O2508" s="3" t="s">
        <v>712</v>
      </c>
      <c r="P2508" s="24">
        <v>0</v>
      </c>
      <c r="Q2508" s="24">
        <v>0</v>
      </c>
      <c r="R2508" s="27" t="s">
        <v>1578</v>
      </c>
      <c r="S2508" s="28" t="s">
        <v>1583</v>
      </c>
      <c r="T2508" s="2" t="s">
        <v>130</v>
      </c>
      <c r="U2508" s="2">
        <v>0</v>
      </c>
      <c r="V2508" s="2" t="s">
        <v>35286</v>
      </c>
      <c r="W2508" s="2" t="s">
        <v>34</v>
      </c>
      <c r="AC2508" s="2">
        <v>0</v>
      </c>
      <c r="AD2508" s="104"/>
    </row>
    <row r="2509" spans="1:33" ht="60" x14ac:dyDescent="0.25">
      <c r="A2509" s="2" t="s">
        <v>25449</v>
      </c>
      <c r="B2509" s="2" t="s">
        <v>25078</v>
      </c>
      <c r="C2509" s="2" t="s">
        <v>25450</v>
      </c>
      <c r="F2509" s="2" t="s">
        <v>18986</v>
      </c>
      <c r="G2509" s="2" t="s">
        <v>18987</v>
      </c>
      <c r="H2509" s="2" t="s">
        <v>18988</v>
      </c>
      <c r="I2509" s="2" t="s">
        <v>25451</v>
      </c>
      <c r="J2509" s="2" t="s">
        <v>28</v>
      </c>
      <c r="K2509" s="2" t="s">
        <v>78</v>
      </c>
      <c r="L2509" s="2" t="s">
        <v>472</v>
      </c>
      <c r="M2509" s="2" t="s">
        <v>473</v>
      </c>
      <c r="N2509" s="2" t="s">
        <v>5326</v>
      </c>
      <c r="O2509" s="2" t="s">
        <v>32</v>
      </c>
      <c r="P2509" s="24">
        <v>0</v>
      </c>
      <c r="Q2509" s="24">
        <v>2</v>
      </c>
      <c r="R2509" s="27" t="s">
        <v>1568</v>
      </c>
      <c r="S2509" s="28" t="s">
        <v>1585</v>
      </c>
      <c r="T2509" s="2" t="s">
        <v>38</v>
      </c>
      <c r="U2509" s="2">
        <v>2060000</v>
      </c>
      <c r="V2509" s="2" t="s">
        <v>25078</v>
      </c>
      <c r="W2509" s="2" t="s">
        <v>34</v>
      </c>
      <c r="X2509" s="58" t="s">
        <v>24463</v>
      </c>
      <c r="Z2509" s="2">
        <v>2060000</v>
      </c>
      <c r="AB2509" s="58">
        <v>46149.401631944442</v>
      </c>
      <c r="AC2509" s="2">
        <v>0</v>
      </c>
      <c r="AD2509" s="104">
        <v>2060000</v>
      </c>
      <c r="AE2509" s="2">
        <v>46149.401631944442</v>
      </c>
      <c r="AG2509" s="2">
        <v>175905</v>
      </c>
    </row>
    <row r="2510" spans="1:33" ht="45" x14ac:dyDescent="0.25">
      <c r="A2510" s="2" t="s">
        <v>25132</v>
      </c>
      <c r="B2510" s="2" t="s">
        <v>25078</v>
      </c>
      <c r="C2510" s="2" t="s">
        <v>25133</v>
      </c>
      <c r="F2510" s="2" t="s">
        <v>1079</v>
      </c>
      <c r="G2510" s="2" t="s">
        <v>2979</v>
      </c>
      <c r="H2510" s="2" t="s">
        <v>2980</v>
      </c>
      <c r="I2510" s="2" t="s">
        <v>23809</v>
      </c>
      <c r="J2510" s="2" t="s">
        <v>28</v>
      </c>
      <c r="K2510" s="2" t="s">
        <v>43</v>
      </c>
      <c r="L2510" s="2" t="s">
        <v>44</v>
      </c>
      <c r="M2510" s="2" t="s">
        <v>45</v>
      </c>
      <c r="N2510" s="2" t="s">
        <v>2977</v>
      </c>
      <c r="O2510" s="2" t="s">
        <v>32</v>
      </c>
      <c r="P2510" s="24">
        <v>0</v>
      </c>
      <c r="Q2510" s="24">
        <v>1</v>
      </c>
      <c r="R2510" s="27" t="s">
        <v>1568</v>
      </c>
      <c r="S2510" s="28" t="s">
        <v>1589</v>
      </c>
      <c r="T2510" s="2" t="s">
        <v>33</v>
      </c>
      <c r="U2510" s="2">
        <v>412000</v>
      </c>
      <c r="V2510" s="2" t="s">
        <v>24463</v>
      </c>
      <c r="W2510" s="2" t="s">
        <v>34</v>
      </c>
      <c r="X2510" s="58" t="s">
        <v>28401</v>
      </c>
      <c r="Z2510" s="2">
        <v>412000</v>
      </c>
      <c r="AB2510" s="58">
        <v>46150.778761574074</v>
      </c>
      <c r="AC2510" s="2">
        <v>0</v>
      </c>
      <c r="AD2510" s="104">
        <v>412000</v>
      </c>
      <c r="AE2510" s="2">
        <v>46150.778761574074</v>
      </c>
      <c r="AG2510" s="2">
        <v>186795</v>
      </c>
    </row>
    <row r="2511" spans="1:33" ht="45" x14ac:dyDescent="0.25">
      <c r="A2511" s="2" t="s">
        <v>25134</v>
      </c>
      <c r="B2511" s="2" t="s">
        <v>25078</v>
      </c>
      <c r="C2511" s="2" t="s">
        <v>25135</v>
      </c>
      <c r="F2511" s="2" t="s">
        <v>25136</v>
      </c>
      <c r="G2511" s="2" t="s">
        <v>25137</v>
      </c>
      <c r="H2511" s="2" t="s">
        <v>25138</v>
      </c>
      <c r="I2511" s="2" t="s">
        <v>25139</v>
      </c>
      <c r="J2511" s="2" t="s">
        <v>28</v>
      </c>
      <c r="K2511" s="2" t="s">
        <v>78</v>
      </c>
      <c r="L2511" s="2" t="s">
        <v>470</v>
      </c>
      <c r="M2511" s="2" t="s">
        <v>471</v>
      </c>
      <c r="N2511" s="2" t="s">
        <v>7803</v>
      </c>
      <c r="O2511" s="3" t="s">
        <v>32</v>
      </c>
      <c r="P2511" s="24">
        <v>0</v>
      </c>
      <c r="Q2511" s="24">
        <v>1</v>
      </c>
      <c r="R2511" s="27" t="s">
        <v>1568</v>
      </c>
      <c r="S2511" s="28" t="s">
        <v>1589</v>
      </c>
      <c r="T2511" s="2" t="s">
        <v>33</v>
      </c>
      <c r="U2511" s="2">
        <v>412000</v>
      </c>
      <c r="V2511" s="2" t="s">
        <v>24929</v>
      </c>
      <c r="W2511" s="2" t="s">
        <v>34</v>
      </c>
      <c r="X2511" s="58" t="s">
        <v>24823</v>
      </c>
      <c r="Z2511" s="2">
        <v>412000</v>
      </c>
      <c r="AB2511" s="58">
        <v>46146.48636574074</v>
      </c>
      <c r="AC2511" s="2">
        <v>0</v>
      </c>
      <c r="AD2511" s="104">
        <v>412000</v>
      </c>
      <c r="AE2511" s="2">
        <v>46146.48636574074</v>
      </c>
      <c r="AG2511" s="2">
        <v>175781</v>
      </c>
    </row>
    <row r="2512" spans="1:33" ht="45" x14ac:dyDescent="0.25">
      <c r="A2512" s="2" t="s">
        <v>25140</v>
      </c>
      <c r="B2512" s="2" t="s">
        <v>25078</v>
      </c>
      <c r="C2512" s="2" t="s">
        <v>25141</v>
      </c>
      <c r="F2512" s="2" t="s">
        <v>25142</v>
      </c>
      <c r="G2512" s="2" t="s">
        <v>25143</v>
      </c>
      <c r="H2512" s="2" t="s">
        <v>25144</v>
      </c>
      <c r="I2512" s="2" t="s">
        <v>25145</v>
      </c>
      <c r="J2512" s="2" t="s">
        <v>28</v>
      </c>
      <c r="K2512" s="2" t="s">
        <v>51</v>
      </c>
      <c r="L2512" s="2" t="s">
        <v>1133</v>
      </c>
      <c r="M2512" s="2" t="s">
        <v>1134</v>
      </c>
      <c r="N2512" s="2" t="s">
        <v>3534</v>
      </c>
      <c r="O2512" s="3" t="s">
        <v>19490</v>
      </c>
      <c r="P2512" s="24">
        <v>0</v>
      </c>
      <c r="Q2512" s="24">
        <v>0</v>
      </c>
      <c r="R2512" s="27" t="s">
        <v>1579</v>
      </c>
      <c r="S2512" s="28" t="s">
        <v>1589</v>
      </c>
      <c r="T2512" s="2" t="s">
        <v>33</v>
      </c>
      <c r="U2512" s="2">
        <v>412000</v>
      </c>
      <c r="V2512" s="2" t="s">
        <v>25672</v>
      </c>
      <c r="W2512" s="2" t="s">
        <v>34</v>
      </c>
      <c r="X2512" s="58" t="s">
        <v>25672</v>
      </c>
      <c r="Y2512" s="2" t="s">
        <v>39</v>
      </c>
      <c r="Z2512" s="2">
        <v>412000</v>
      </c>
      <c r="AA2512" s="2" t="s">
        <v>40</v>
      </c>
      <c r="AB2512" s="58">
        <v>46174.777222222219</v>
      </c>
      <c r="AC2512" s="2">
        <v>0</v>
      </c>
      <c r="AD2512" s="104">
        <v>412000</v>
      </c>
      <c r="AE2512" s="2">
        <v>46174.777222222219</v>
      </c>
      <c r="AG2512" s="2">
        <v>214641</v>
      </c>
    </row>
    <row r="2513" spans="1:33" ht="60" x14ac:dyDescent="0.25">
      <c r="A2513" s="2" t="s">
        <v>25452</v>
      </c>
      <c r="B2513" s="2" t="s">
        <v>25078</v>
      </c>
      <c r="C2513" s="2" t="s">
        <v>25453</v>
      </c>
      <c r="F2513" s="2" t="s">
        <v>767</v>
      </c>
      <c r="G2513" s="2" t="s">
        <v>4489</v>
      </c>
      <c r="H2513" s="2" t="s">
        <v>4490</v>
      </c>
      <c r="I2513" s="2" t="s">
        <v>21371</v>
      </c>
      <c r="J2513" s="2" t="s">
        <v>28</v>
      </c>
      <c r="K2513" s="2" t="s">
        <v>78</v>
      </c>
      <c r="L2513" s="2" t="s">
        <v>495</v>
      </c>
      <c r="M2513" s="2" t="s">
        <v>496</v>
      </c>
      <c r="N2513" s="2" t="s">
        <v>4482</v>
      </c>
      <c r="O2513" s="2" t="s">
        <v>32</v>
      </c>
      <c r="P2513" s="24">
        <v>0</v>
      </c>
      <c r="Q2513" s="24">
        <v>1</v>
      </c>
      <c r="R2513" s="27" t="s">
        <v>1568</v>
      </c>
      <c r="S2513" s="28" t="s">
        <v>1585</v>
      </c>
      <c r="T2513" s="2" t="s">
        <v>38</v>
      </c>
      <c r="U2513" s="2">
        <v>2060000</v>
      </c>
      <c r="V2513" s="2" t="s">
        <v>25078</v>
      </c>
      <c r="W2513" s="2" t="s">
        <v>34</v>
      </c>
      <c r="X2513" s="58" t="s">
        <v>24463</v>
      </c>
      <c r="Z2513" s="2">
        <v>2060000</v>
      </c>
      <c r="AB2513" s="58">
        <v>46149.648055555554</v>
      </c>
      <c r="AC2513" s="2">
        <v>0</v>
      </c>
      <c r="AD2513" s="104">
        <v>2060000</v>
      </c>
      <c r="AE2513" s="2">
        <v>46149.648055555554</v>
      </c>
      <c r="AG2513" s="2">
        <v>174227</v>
      </c>
    </row>
    <row r="2514" spans="1:33" ht="45" x14ac:dyDescent="0.25">
      <c r="A2514" s="2" t="s">
        <v>25146</v>
      </c>
      <c r="B2514" s="2" t="s">
        <v>25078</v>
      </c>
      <c r="C2514" s="2" t="s">
        <v>25147</v>
      </c>
      <c r="F2514" s="2" t="s">
        <v>25148</v>
      </c>
      <c r="G2514" s="2" t="s">
        <v>25149</v>
      </c>
      <c r="H2514" s="2" t="s">
        <v>25150</v>
      </c>
      <c r="I2514" s="2" t="s">
        <v>25151</v>
      </c>
      <c r="J2514" s="2" t="s">
        <v>28</v>
      </c>
      <c r="K2514" s="2" t="s">
        <v>173</v>
      </c>
      <c r="L2514" s="2" t="s">
        <v>333</v>
      </c>
      <c r="M2514" s="2" t="s">
        <v>334</v>
      </c>
      <c r="N2514" s="2" t="s">
        <v>4966</v>
      </c>
      <c r="O2514" s="2" t="s">
        <v>32</v>
      </c>
      <c r="P2514" s="24">
        <v>0</v>
      </c>
      <c r="Q2514" s="24">
        <v>1</v>
      </c>
      <c r="R2514" s="27" t="s">
        <v>1568</v>
      </c>
      <c r="S2514" s="28" t="s">
        <v>1589</v>
      </c>
      <c r="T2514" s="2" t="s">
        <v>33</v>
      </c>
      <c r="U2514" s="2">
        <v>0</v>
      </c>
      <c r="V2514" s="2" t="s">
        <v>32960</v>
      </c>
      <c r="W2514" s="2" t="s">
        <v>34</v>
      </c>
      <c r="X2514" s="58" t="s">
        <v>24929</v>
      </c>
      <c r="Z2514" s="2">
        <v>412000</v>
      </c>
      <c r="AB2514" s="58">
        <v>46143.498749999999</v>
      </c>
      <c r="AC2514" s="2">
        <v>0</v>
      </c>
      <c r="AD2514" s="104">
        <v>412000</v>
      </c>
      <c r="AE2514" s="2">
        <v>46143.498749999999</v>
      </c>
      <c r="AG2514" s="2">
        <v>174068</v>
      </c>
    </row>
    <row r="2515" spans="1:33" ht="60" x14ac:dyDescent="0.25">
      <c r="A2515" s="2" t="s">
        <v>25454</v>
      </c>
      <c r="B2515" s="2" t="s">
        <v>25078</v>
      </c>
      <c r="C2515" s="2" t="s">
        <v>25455</v>
      </c>
      <c r="F2515" s="2" t="s">
        <v>25154</v>
      </c>
      <c r="G2515" s="2" t="s">
        <v>25155</v>
      </c>
      <c r="H2515" s="2" t="s">
        <v>25156</v>
      </c>
      <c r="I2515" s="2" t="s">
        <v>25157</v>
      </c>
      <c r="J2515" s="2" t="s">
        <v>28</v>
      </c>
      <c r="K2515" s="2" t="s">
        <v>173</v>
      </c>
      <c r="L2515" s="2" t="s">
        <v>174</v>
      </c>
      <c r="M2515" s="2" t="s">
        <v>175</v>
      </c>
      <c r="N2515" s="2" t="s">
        <v>4168</v>
      </c>
      <c r="O2515" s="2" t="s">
        <v>32</v>
      </c>
      <c r="P2515" s="24">
        <v>0</v>
      </c>
      <c r="Q2515" s="24">
        <v>1</v>
      </c>
      <c r="R2515" s="27" t="s">
        <v>1568</v>
      </c>
      <c r="S2515" s="28" t="s">
        <v>1585</v>
      </c>
      <c r="T2515" s="2" t="s">
        <v>38</v>
      </c>
      <c r="U2515" s="2">
        <v>0</v>
      </c>
      <c r="V2515" s="2" t="s">
        <v>32960</v>
      </c>
      <c r="W2515" s="2" t="s">
        <v>34</v>
      </c>
      <c r="X2515" s="58" t="s">
        <v>24929</v>
      </c>
      <c r="Z2515" s="2">
        <v>2060000</v>
      </c>
      <c r="AB2515" s="58">
        <v>46143.640439814815</v>
      </c>
      <c r="AC2515" s="2">
        <v>0</v>
      </c>
      <c r="AD2515" s="104">
        <v>2060000</v>
      </c>
      <c r="AE2515" s="2">
        <v>46143.640439814815</v>
      </c>
      <c r="AG2515" s="2">
        <v>176190</v>
      </c>
    </row>
    <row r="2516" spans="1:33" ht="45" x14ac:dyDescent="0.25">
      <c r="A2516" s="2" t="s">
        <v>25152</v>
      </c>
      <c r="B2516" s="2" t="s">
        <v>25078</v>
      </c>
      <c r="C2516" s="2" t="s">
        <v>25153</v>
      </c>
      <c r="F2516" s="2" t="s">
        <v>25154</v>
      </c>
      <c r="G2516" s="2" t="s">
        <v>25155</v>
      </c>
      <c r="H2516" s="2" t="s">
        <v>25156</v>
      </c>
      <c r="I2516" s="2" t="s">
        <v>25157</v>
      </c>
      <c r="J2516" s="2" t="s">
        <v>28</v>
      </c>
      <c r="K2516" s="2" t="s">
        <v>173</v>
      </c>
      <c r="L2516" s="2" t="s">
        <v>174</v>
      </c>
      <c r="M2516" s="2" t="s">
        <v>175</v>
      </c>
      <c r="N2516" s="2" t="s">
        <v>4168</v>
      </c>
      <c r="O2516" s="2" t="s">
        <v>32</v>
      </c>
      <c r="P2516" s="24">
        <v>0</v>
      </c>
      <c r="Q2516" s="24">
        <v>1</v>
      </c>
      <c r="R2516" s="27" t="s">
        <v>1568</v>
      </c>
      <c r="S2516" s="28" t="s">
        <v>1589</v>
      </c>
      <c r="T2516" s="2" t="s">
        <v>33</v>
      </c>
      <c r="U2516" s="2">
        <v>0</v>
      </c>
      <c r="V2516" s="2" t="s">
        <v>30383</v>
      </c>
      <c r="W2516" s="2" t="s">
        <v>34</v>
      </c>
      <c r="X2516" s="58" t="s">
        <v>24929</v>
      </c>
      <c r="Z2516" s="2">
        <v>412000</v>
      </c>
      <c r="AB2516" s="58">
        <v>46143.645891203705</v>
      </c>
      <c r="AC2516" s="2">
        <v>0</v>
      </c>
      <c r="AD2516" s="104">
        <v>412000</v>
      </c>
      <c r="AE2516" s="2">
        <v>46143.645891203705</v>
      </c>
      <c r="AG2516" s="2">
        <v>176181</v>
      </c>
    </row>
    <row r="2517" spans="1:33" ht="60" x14ac:dyDescent="0.25">
      <c r="A2517" s="2" t="s">
        <v>25456</v>
      </c>
      <c r="B2517" s="2" t="s">
        <v>25078</v>
      </c>
      <c r="C2517" s="2" t="s">
        <v>25457</v>
      </c>
      <c r="F2517" s="2" t="s">
        <v>25160</v>
      </c>
      <c r="G2517" s="2" t="s">
        <v>25161</v>
      </c>
      <c r="H2517" s="2" t="s">
        <v>25162</v>
      </c>
      <c r="I2517" s="2" t="s">
        <v>25163</v>
      </c>
      <c r="J2517" s="2" t="s">
        <v>28</v>
      </c>
      <c r="K2517" s="2" t="s">
        <v>43</v>
      </c>
      <c r="L2517" s="2" t="s">
        <v>595</v>
      </c>
      <c r="M2517" s="2" t="s">
        <v>596</v>
      </c>
      <c r="N2517" s="2" t="s">
        <v>4179</v>
      </c>
      <c r="O2517" s="3" t="s">
        <v>32</v>
      </c>
      <c r="P2517" s="24">
        <v>0</v>
      </c>
      <c r="Q2517" s="24">
        <v>1</v>
      </c>
      <c r="R2517" s="27" t="s">
        <v>1568</v>
      </c>
      <c r="S2517" s="28" t="s">
        <v>1585</v>
      </c>
      <c r="T2517" s="2" t="s">
        <v>38</v>
      </c>
      <c r="U2517" s="2">
        <v>2060000</v>
      </c>
      <c r="V2517" s="2" t="s">
        <v>25078</v>
      </c>
      <c r="W2517" s="2" t="s">
        <v>34</v>
      </c>
      <c r="X2517" s="58" t="s">
        <v>24823</v>
      </c>
      <c r="Z2517" s="2">
        <v>2060000</v>
      </c>
      <c r="AB2517" s="58">
        <v>46146.755613425928</v>
      </c>
      <c r="AC2517" s="2">
        <v>0</v>
      </c>
      <c r="AD2517" s="104">
        <v>2060000</v>
      </c>
      <c r="AE2517" s="2">
        <v>46146.755613425928</v>
      </c>
      <c r="AG2517" s="2">
        <v>175121</v>
      </c>
    </row>
    <row r="2518" spans="1:33" ht="60" x14ac:dyDescent="0.25">
      <c r="A2518" s="2" t="s">
        <v>25158</v>
      </c>
      <c r="B2518" s="2" t="s">
        <v>25078</v>
      </c>
      <c r="C2518" s="2" t="s">
        <v>25159</v>
      </c>
      <c r="F2518" s="2" t="s">
        <v>25160</v>
      </c>
      <c r="G2518" s="2" t="s">
        <v>25161</v>
      </c>
      <c r="H2518" s="2" t="s">
        <v>25162</v>
      </c>
      <c r="I2518" s="2" t="s">
        <v>25163</v>
      </c>
      <c r="J2518" s="2" t="s">
        <v>28</v>
      </c>
      <c r="K2518" s="2" t="s">
        <v>43</v>
      </c>
      <c r="L2518" s="2" t="s">
        <v>595</v>
      </c>
      <c r="M2518" s="2" t="s">
        <v>596</v>
      </c>
      <c r="N2518" s="2" t="s">
        <v>4179</v>
      </c>
      <c r="O2518" s="2" t="s">
        <v>32</v>
      </c>
      <c r="P2518" s="24">
        <v>0</v>
      </c>
      <c r="Q2518" s="24">
        <v>1</v>
      </c>
      <c r="R2518" s="27" t="s">
        <v>1568</v>
      </c>
      <c r="S2518" s="28" t="s">
        <v>1589</v>
      </c>
      <c r="T2518" s="2" t="s">
        <v>33</v>
      </c>
      <c r="U2518" s="2">
        <v>0</v>
      </c>
      <c r="V2518" s="2" t="s">
        <v>30383</v>
      </c>
      <c r="W2518" s="2" t="s">
        <v>34</v>
      </c>
      <c r="X2518" s="58" t="s">
        <v>25078</v>
      </c>
      <c r="Z2518" s="2">
        <v>412000</v>
      </c>
      <c r="AB2518" s="58">
        <v>46142.722337962965</v>
      </c>
      <c r="AC2518" s="2">
        <v>0</v>
      </c>
      <c r="AD2518" s="104">
        <v>412000</v>
      </c>
      <c r="AE2518" s="2">
        <v>46142.722337962965</v>
      </c>
      <c r="AG2518" s="2">
        <v>174696</v>
      </c>
    </row>
    <row r="2519" spans="1:33" ht="60" x14ac:dyDescent="0.25">
      <c r="A2519" s="2" t="s">
        <v>24278</v>
      </c>
      <c r="B2519" s="2" t="s">
        <v>24228</v>
      </c>
      <c r="C2519" s="2" t="s">
        <v>24279</v>
      </c>
      <c r="F2519" s="2" t="s">
        <v>573</v>
      </c>
      <c r="G2519" s="2" t="s">
        <v>2924</v>
      </c>
      <c r="H2519" s="2" t="s">
        <v>2925</v>
      </c>
      <c r="I2519" s="2" t="s">
        <v>20565</v>
      </c>
      <c r="J2519" s="2" t="s">
        <v>28</v>
      </c>
      <c r="K2519" s="2" t="s">
        <v>29</v>
      </c>
      <c r="L2519" s="2" t="s">
        <v>460</v>
      </c>
      <c r="M2519" s="2" t="s">
        <v>461</v>
      </c>
      <c r="N2519" s="2" t="s">
        <v>2903</v>
      </c>
      <c r="O2519" s="2" t="s">
        <v>32</v>
      </c>
      <c r="P2519" s="24">
        <v>0</v>
      </c>
      <c r="Q2519" s="24">
        <v>2</v>
      </c>
      <c r="R2519" s="27" t="s">
        <v>1568</v>
      </c>
      <c r="S2519" s="28" t="s">
        <v>1585</v>
      </c>
      <c r="T2519" s="2" t="s">
        <v>38</v>
      </c>
      <c r="U2519" s="2">
        <v>0</v>
      </c>
      <c r="V2519" s="2" t="s">
        <v>30383</v>
      </c>
      <c r="W2519" s="2" t="s">
        <v>34</v>
      </c>
      <c r="X2519" s="58" t="s">
        <v>25078</v>
      </c>
      <c r="Z2519" s="2">
        <v>2060000</v>
      </c>
      <c r="AB2519" s="58">
        <v>46142.679236111115</v>
      </c>
      <c r="AC2519" s="2">
        <v>0</v>
      </c>
      <c r="AD2519" s="104">
        <v>2060000</v>
      </c>
      <c r="AE2519" s="2">
        <v>46142.679236111115</v>
      </c>
      <c r="AG2519" s="2">
        <v>174198</v>
      </c>
    </row>
    <row r="2520" spans="1:33" ht="45" x14ac:dyDescent="0.25">
      <c r="A2520" s="2" t="s">
        <v>24227</v>
      </c>
      <c r="B2520" s="2" t="s">
        <v>24228</v>
      </c>
      <c r="C2520" s="2" t="s">
        <v>24229</v>
      </c>
      <c r="F2520" s="2" t="s">
        <v>24230</v>
      </c>
      <c r="G2520" s="2" t="s">
        <v>24231</v>
      </c>
      <c r="H2520" s="2" t="s">
        <v>18414</v>
      </c>
      <c r="I2520" s="2" t="s">
        <v>24232</v>
      </c>
      <c r="J2520" s="2" t="s">
        <v>28</v>
      </c>
      <c r="K2520" s="2" t="s">
        <v>48</v>
      </c>
      <c r="L2520" s="2" t="s">
        <v>193</v>
      </c>
      <c r="M2520" s="2" t="s">
        <v>194</v>
      </c>
      <c r="N2520" s="2" t="s">
        <v>3019</v>
      </c>
      <c r="O2520" s="2" t="s">
        <v>705</v>
      </c>
      <c r="P2520" s="24">
        <v>0</v>
      </c>
      <c r="Q2520" s="24">
        <v>0</v>
      </c>
      <c r="R2520" s="27" t="s">
        <v>1578</v>
      </c>
      <c r="S2520" s="28" t="s">
        <v>1589</v>
      </c>
      <c r="T2520" s="2" t="s">
        <v>33</v>
      </c>
      <c r="U2520" s="2">
        <v>0</v>
      </c>
      <c r="V2520" s="2" t="s">
        <v>24228</v>
      </c>
      <c r="W2520" s="2" t="s">
        <v>34</v>
      </c>
      <c r="AC2520" s="2">
        <v>0</v>
      </c>
      <c r="AD2520" s="104"/>
    </row>
    <row r="2521" spans="1:33" ht="45" x14ac:dyDescent="0.25">
      <c r="A2521" s="2" t="s">
        <v>24286</v>
      </c>
      <c r="B2521" s="2" t="s">
        <v>24228</v>
      </c>
      <c r="C2521" s="2" t="s">
        <v>24287</v>
      </c>
      <c r="F2521" s="2" t="s">
        <v>7240</v>
      </c>
      <c r="G2521" s="2" t="s">
        <v>7241</v>
      </c>
      <c r="H2521" s="2" t="s">
        <v>7242</v>
      </c>
      <c r="I2521" s="2" t="s">
        <v>20781</v>
      </c>
      <c r="J2521" s="2" t="s">
        <v>28</v>
      </c>
      <c r="K2521" s="2" t="s">
        <v>29</v>
      </c>
      <c r="L2521" s="2" t="s">
        <v>272</v>
      </c>
      <c r="M2521" s="2" t="s">
        <v>273</v>
      </c>
      <c r="N2521" s="2" t="s">
        <v>7232</v>
      </c>
      <c r="O2521" s="3" t="s">
        <v>32</v>
      </c>
      <c r="P2521" s="24">
        <v>0</v>
      </c>
      <c r="Q2521" s="24">
        <v>1</v>
      </c>
      <c r="R2521" s="27" t="s">
        <v>1568</v>
      </c>
      <c r="S2521" s="28" t="s">
        <v>1590</v>
      </c>
      <c r="T2521" s="2" t="s">
        <v>426</v>
      </c>
      <c r="U2521" s="2">
        <v>20600000</v>
      </c>
      <c r="V2521" s="2" t="s">
        <v>24754</v>
      </c>
      <c r="W2521" s="2" t="s">
        <v>34</v>
      </c>
      <c r="X2521" s="58" t="s">
        <v>27804</v>
      </c>
      <c r="Y2521" s="2" t="s">
        <v>39</v>
      </c>
      <c r="Z2521" s="2">
        <v>6251537</v>
      </c>
      <c r="AA2521" s="2" t="s">
        <v>40</v>
      </c>
      <c r="AB2521" s="58">
        <v>46156.448414351849</v>
      </c>
      <c r="AC2521" s="2">
        <v>0</v>
      </c>
      <c r="AD2521" s="104">
        <v>6251537</v>
      </c>
      <c r="AE2521" s="2">
        <v>46156.448414351849</v>
      </c>
      <c r="AG2521" s="2">
        <v>181365</v>
      </c>
    </row>
    <row r="2522" spans="1:33" ht="45" x14ac:dyDescent="0.25">
      <c r="A2522" s="2" t="s">
        <v>24364</v>
      </c>
      <c r="B2522" s="2" t="s">
        <v>24228</v>
      </c>
      <c r="C2522" s="2" t="s">
        <v>24365</v>
      </c>
      <c r="F2522" s="2" t="s">
        <v>24366</v>
      </c>
      <c r="G2522" s="2" t="s">
        <v>24367</v>
      </c>
      <c r="H2522" s="2" t="s">
        <v>24368</v>
      </c>
      <c r="I2522" s="2" t="s">
        <v>24369</v>
      </c>
      <c r="J2522" s="2" t="s">
        <v>28</v>
      </c>
      <c r="K2522" s="2" t="s">
        <v>43</v>
      </c>
      <c r="L2522" s="2" t="s">
        <v>488</v>
      </c>
      <c r="M2522" s="2" t="s">
        <v>489</v>
      </c>
      <c r="N2522" s="2" t="s">
        <v>3000</v>
      </c>
      <c r="O2522" s="2" t="s">
        <v>32</v>
      </c>
      <c r="P2522" s="24">
        <v>0</v>
      </c>
      <c r="Q2522" s="24">
        <v>2</v>
      </c>
      <c r="R2522" s="27" t="s">
        <v>1568</v>
      </c>
      <c r="S2522" s="28" t="s">
        <v>1589</v>
      </c>
      <c r="T2522" s="2" t="s">
        <v>33</v>
      </c>
      <c r="U2522" s="2">
        <v>0</v>
      </c>
      <c r="V2522" s="2" t="s">
        <v>29679</v>
      </c>
      <c r="W2522" s="2" t="s">
        <v>34</v>
      </c>
      <c r="X2522" s="58" t="s">
        <v>24228</v>
      </c>
      <c r="Z2522" s="2">
        <v>412000</v>
      </c>
      <c r="AB2522" s="58">
        <v>46141.747245370374</v>
      </c>
      <c r="AC2522" s="2">
        <v>0</v>
      </c>
      <c r="AD2522" s="104">
        <v>412000</v>
      </c>
      <c r="AE2522" s="2">
        <v>46141.747245370374</v>
      </c>
      <c r="AG2522" s="2">
        <v>173264</v>
      </c>
    </row>
    <row r="2523" spans="1:33" ht="45" x14ac:dyDescent="0.25">
      <c r="A2523" s="2" t="s">
        <v>24370</v>
      </c>
      <c r="B2523" s="2" t="s">
        <v>24228</v>
      </c>
      <c r="C2523" s="2" t="s">
        <v>24371</v>
      </c>
      <c r="F2523" s="2" t="s">
        <v>24372</v>
      </c>
      <c r="G2523" s="2" t="s">
        <v>24373</v>
      </c>
      <c r="H2523" s="2" t="s">
        <v>24374</v>
      </c>
      <c r="I2523" s="2" t="s">
        <v>24375</v>
      </c>
      <c r="J2523" s="2" t="s">
        <v>28</v>
      </c>
      <c r="K2523" s="2" t="s">
        <v>43</v>
      </c>
      <c r="L2523" s="2" t="s">
        <v>488</v>
      </c>
      <c r="M2523" s="2" t="s">
        <v>489</v>
      </c>
      <c r="N2523" s="2" t="s">
        <v>3000</v>
      </c>
      <c r="O2523" s="2" t="s">
        <v>32</v>
      </c>
      <c r="P2523" s="24">
        <v>0</v>
      </c>
      <c r="Q2523" s="24">
        <v>1</v>
      </c>
      <c r="R2523" s="27" t="s">
        <v>1568</v>
      </c>
      <c r="S2523" s="28" t="s">
        <v>1589</v>
      </c>
      <c r="T2523" s="2" t="s">
        <v>33</v>
      </c>
      <c r="U2523" s="2">
        <v>0</v>
      </c>
      <c r="V2523" s="2" t="s">
        <v>32960</v>
      </c>
      <c r="W2523" s="2" t="s">
        <v>34</v>
      </c>
      <c r="X2523" s="58" t="s">
        <v>24228</v>
      </c>
      <c r="Z2523" s="2">
        <v>412000</v>
      </c>
      <c r="AB2523" s="58">
        <v>46141.746608796297</v>
      </c>
      <c r="AC2523" s="2">
        <v>0</v>
      </c>
      <c r="AD2523" s="104">
        <v>412000</v>
      </c>
      <c r="AE2523" s="2">
        <v>46141.746608796297</v>
      </c>
      <c r="AG2523" s="2">
        <v>173265</v>
      </c>
    </row>
    <row r="2524" spans="1:33" ht="45" x14ac:dyDescent="0.25">
      <c r="A2524" s="2" t="s">
        <v>24376</v>
      </c>
      <c r="B2524" s="2" t="s">
        <v>24228</v>
      </c>
      <c r="C2524" s="2" t="s">
        <v>24377</v>
      </c>
      <c r="F2524" s="2" t="s">
        <v>24378</v>
      </c>
      <c r="G2524" s="2" t="s">
        <v>24379</v>
      </c>
      <c r="H2524" s="2" t="s">
        <v>14711</v>
      </c>
      <c r="I2524" s="2" t="s">
        <v>24380</v>
      </c>
      <c r="J2524" s="2" t="s">
        <v>28</v>
      </c>
      <c r="K2524" s="2" t="s">
        <v>43</v>
      </c>
      <c r="L2524" s="2" t="s">
        <v>488</v>
      </c>
      <c r="M2524" s="2" t="s">
        <v>489</v>
      </c>
      <c r="N2524" s="2" t="s">
        <v>3000</v>
      </c>
      <c r="O2524" s="3" t="s">
        <v>705</v>
      </c>
      <c r="P2524" s="24">
        <v>0</v>
      </c>
      <c r="Q2524" s="24">
        <v>0</v>
      </c>
      <c r="R2524" s="27" t="s">
        <v>1578</v>
      </c>
      <c r="S2524" s="28" t="s">
        <v>1589</v>
      </c>
      <c r="T2524" s="2" t="s">
        <v>33</v>
      </c>
      <c r="U2524" s="2">
        <v>0</v>
      </c>
      <c r="V2524" s="2" t="s">
        <v>24228</v>
      </c>
      <c r="W2524" s="2" t="s">
        <v>34</v>
      </c>
      <c r="AC2524" s="2">
        <v>0</v>
      </c>
      <c r="AD2524" s="104"/>
    </row>
    <row r="2525" spans="1:33" ht="45" x14ac:dyDescent="0.25">
      <c r="A2525" s="2" t="s">
        <v>24239</v>
      </c>
      <c r="B2525" s="2" t="s">
        <v>24228</v>
      </c>
      <c r="C2525" s="2" t="s">
        <v>24240</v>
      </c>
      <c r="F2525" s="2" t="s">
        <v>24241</v>
      </c>
      <c r="G2525" s="2" t="s">
        <v>24242</v>
      </c>
      <c r="H2525" s="2" t="s">
        <v>24243</v>
      </c>
      <c r="I2525" s="2" t="s">
        <v>19949</v>
      </c>
      <c r="J2525" s="2" t="s">
        <v>28</v>
      </c>
      <c r="K2525" s="2" t="s">
        <v>173</v>
      </c>
      <c r="L2525" s="2" t="s">
        <v>526</v>
      </c>
      <c r="M2525" s="2" t="s">
        <v>527</v>
      </c>
      <c r="N2525" s="2" t="s">
        <v>3314</v>
      </c>
      <c r="O2525" s="2" t="s">
        <v>706</v>
      </c>
      <c r="P2525" s="24">
        <v>0</v>
      </c>
      <c r="Q2525" s="24">
        <v>0</v>
      </c>
      <c r="R2525" s="27" t="s">
        <v>1578</v>
      </c>
      <c r="S2525" s="28" t="s">
        <v>1589</v>
      </c>
      <c r="T2525" s="2" t="s">
        <v>33</v>
      </c>
      <c r="U2525" s="2">
        <v>0</v>
      </c>
      <c r="V2525" s="2" t="s">
        <v>24228</v>
      </c>
      <c r="W2525" s="2" t="s">
        <v>34</v>
      </c>
      <c r="AC2525" s="2">
        <v>0</v>
      </c>
      <c r="AD2525" s="104"/>
    </row>
    <row r="2526" spans="1:33" ht="45" x14ac:dyDescent="0.25">
      <c r="A2526" s="2" t="s">
        <v>24233</v>
      </c>
      <c r="B2526" s="2" t="s">
        <v>24228</v>
      </c>
      <c r="C2526" s="2" t="s">
        <v>24234</v>
      </c>
      <c r="F2526" s="2" t="s">
        <v>24235</v>
      </c>
      <c r="G2526" s="2" t="s">
        <v>24236</v>
      </c>
      <c r="H2526" s="2" t="s">
        <v>24237</v>
      </c>
      <c r="I2526" s="2" t="s">
        <v>24238</v>
      </c>
      <c r="J2526" s="2" t="s">
        <v>28</v>
      </c>
      <c r="K2526" s="2" t="s">
        <v>48</v>
      </c>
      <c r="L2526" s="2" t="s">
        <v>5784</v>
      </c>
      <c r="M2526" s="2" t="s">
        <v>293</v>
      </c>
      <c r="N2526" s="2" t="s">
        <v>5785</v>
      </c>
      <c r="O2526" s="2" t="s">
        <v>18539</v>
      </c>
      <c r="P2526" s="24">
        <v>0</v>
      </c>
      <c r="Q2526" s="24">
        <v>0</v>
      </c>
      <c r="R2526" s="27" t="s">
        <v>1580</v>
      </c>
      <c r="S2526" s="28" t="s">
        <v>1583</v>
      </c>
      <c r="T2526" s="2" t="s">
        <v>130</v>
      </c>
      <c r="W2526" s="2" t="s">
        <v>34</v>
      </c>
      <c r="AC2526" s="2">
        <v>0</v>
      </c>
      <c r="AD2526" s="104"/>
    </row>
    <row r="2527" spans="1:33" ht="45" x14ac:dyDescent="0.25">
      <c r="A2527" s="2" t="s">
        <v>24381</v>
      </c>
      <c r="B2527" s="2" t="s">
        <v>24228</v>
      </c>
      <c r="C2527" s="2" t="s">
        <v>24382</v>
      </c>
      <c r="F2527" s="2" t="s">
        <v>24383</v>
      </c>
      <c r="G2527" s="2" t="s">
        <v>24384</v>
      </c>
      <c r="H2527" s="2" t="s">
        <v>24385</v>
      </c>
      <c r="I2527" s="2" t="s">
        <v>24386</v>
      </c>
      <c r="J2527" s="2" t="s">
        <v>28</v>
      </c>
      <c r="K2527" s="2" t="s">
        <v>43</v>
      </c>
      <c r="L2527" s="2" t="s">
        <v>82</v>
      </c>
      <c r="M2527" s="2" t="s">
        <v>83</v>
      </c>
      <c r="N2527" s="2" t="s">
        <v>4931</v>
      </c>
      <c r="O2527" s="2" t="s">
        <v>32</v>
      </c>
      <c r="P2527" s="24">
        <v>0</v>
      </c>
      <c r="Q2527" s="24">
        <v>1</v>
      </c>
      <c r="R2527" s="27" t="s">
        <v>1568</v>
      </c>
      <c r="S2527" s="28" t="s">
        <v>1589</v>
      </c>
      <c r="T2527" s="2" t="s">
        <v>33</v>
      </c>
      <c r="U2527" s="2">
        <v>0</v>
      </c>
      <c r="V2527" s="2" t="s">
        <v>30383</v>
      </c>
      <c r="W2527" s="2" t="s">
        <v>34</v>
      </c>
      <c r="X2527" s="58" t="s">
        <v>24929</v>
      </c>
      <c r="Z2527" s="2">
        <v>412000</v>
      </c>
      <c r="AB2527" s="58">
        <v>46143.47284722222</v>
      </c>
      <c r="AC2527" s="2">
        <v>0</v>
      </c>
      <c r="AD2527" s="104">
        <v>412000</v>
      </c>
      <c r="AE2527" s="2">
        <v>46143.47284722222</v>
      </c>
      <c r="AG2527" s="2">
        <v>174695</v>
      </c>
    </row>
    <row r="2528" spans="1:33" ht="60" x14ac:dyDescent="0.25">
      <c r="A2528" s="2" t="s">
        <v>24311</v>
      </c>
      <c r="B2528" s="2" t="s">
        <v>24228</v>
      </c>
      <c r="C2528" s="2" t="s">
        <v>24312</v>
      </c>
      <c r="F2528" s="2" t="s">
        <v>21040</v>
      </c>
      <c r="G2528" s="2" t="s">
        <v>21041</v>
      </c>
      <c r="H2528" s="2" t="s">
        <v>21042</v>
      </c>
      <c r="I2528" s="2" t="s">
        <v>21043</v>
      </c>
      <c r="J2528" s="2" t="s">
        <v>28</v>
      </c>
      <c r="K2528" s="2" t="s">
        <v>78</v>
      </c>
      <c r="L2528" s="2" t="s">
        <v>236</v>
      </c>
      <c r="M2528" s="2" t="s">
        <v>237</v>
      </c>
      <c r="N2528" s="2" t="s">
        <v>5208</v>
      </c>
      <c r="O2528" s="2" t="s">
        <v>32</v>
      </c>
      <c r="P2528" s="24">
        <v>0</v>
      </c>
      <c r="Q2528" s="24">
        <v>1</v>
      </c>
      <c r="R2528" s="27" t="s">
        <v>1568</v>
      </c>
      <c r="S2528" s="28" t="s">
        <v>1585</v>
      </c>
      <c r="T2528" s="2" t="s">
        <v>38</v>
      </c>
      <c r="U2528" s="2">
        <v>0</v>
      </c>
      <c r="V2528" s="2" t="s">
        <v>30383</v>
      </c>
      <c r="W2528" s="2" t="s">
        <v>34</v>
      </c>
      <c r="X2528" s="58" t="s">
        <v>25078</v>
      </c>
      <c r="Z2528" s="2">
        <v>2060000</v>
      </c>
      <c r="AB2528" s="58">
        <v>46142.398159722223</v>
      </c>
      <c r="AC2528" s="2">
        <v>0</v>
      </c>
      <c r="AD2528" s="104">
        <v>2060000</v>
      </c>
      <c r="AE2528" s="2">
        <v>46142.398159722223</v>
      </c>
      <c r="AG2528" s="2">
        <v>173281</v>
      </c>
    </row>
    <row r="2529" spans="1:33" ht="45" x14ac:dyDescent="0.25">
      <c r="A2529" s="2" t="s">
        <v>24387</v>
      </c>
      <c r="B2529" s="2" t="s">
        <v>24228</v>
      </c>
      <c r="C2529" s="2" t="s">
        <v>24388</v>
      </c>
      <c r="F2529" s="2" t="s">
        <v>24389</v>
      </c>
      <c r="G2529" s="2" t="s">
        <v>24390</v>
      </c>
      <c r="H2529" s="2" t="s">
        <v>24391</v>
      </c>
      <c r="I2529" s="2" t="s">
        <v>24392</v>
      </c>
      <c r="J2529" s="2" t="s">
        <v>28</v>
      </c>
      <c r="K2529" s="2" t="s">
        <v>43</v>
      </c>
      <c r="L2529" s="2" t="s">
        <v>90</v>
      </c>
      <c r="M2529" s="2" t="s">
        <v>91</v>
      </c>
      <c r="N2529" s="2" t="s">
        <v>3668</v>
      </c>
      <c r="O2529" s="2" t="s">
        <v>32</v>
      </c>
      <c r="P2529" s="24">
        <v>0</v>
      </c>
      <c r="Q2529" s="24">
        <v>1</v>
      </c>
      <c r="R2529" s="27" t="s">
        <v>1568</v>
      </c>
      <c r="S2529" s="28" t="s">
        <v>1589</v>
      </c>
      <c r="T2529" s="2" t="s">
        <v>33</v>
      </c>
      <c r="U2529" s="2">
        <v>0</v>
      </c>
      <c r="V2529" s="2" t="s">
        <v>30383</v>
      </c>
      <c r="W2529" s="2" t="s">
        <v>34</v>
      </c>
      <c r="X2529" s="58" t="s">
        <v>24228</v>
      </c>
      <c r="Z2529" s="2">
        <v>412000</v>
      </c>
      <c r="AB2529" s="58">
        <v>46141.708229166667</v>
      </c>
      <c r="AC2529" s="2">
        <v>0</v>
      </c>
      <c r="AD2529" s="104">
        <v>412000</v>
      </c>
      <c r="AE2529" s="2">
        <v>46141.708229166667</v>
      </c>
      <c r="AG2529" s="2">
        <v>173153</v>
      </c>
    </row>
    <row r="2530" spans="1:33" ht="60" x14ac:dyDescent="0.25">
      <c r="A2530" s="2" t="s">
        <v>24313</v>
      </c>
      <c r="B2530" s="2" t="s">
        <v>24228</v>
      </c>
      <c r="C2530" s="2" t="s">
        <v>24314</v>
      </c>
      <c r="F2530" s="2" t="s">
        <v>24290</v>
      </c>
      <c r="G2530" s="2" t="s">
        <v>24291</v>
      </c>
      <c r="H2530" s="2" t="s">
        <v>24292</v>
      </c>
      <c r="I2530" s="2" t="s">
        <v>24293</v>
      </c>
      <c r="J2530" s="2" t="s">
        <v>28</v>
      </c>
      <c r="K2530" s="2" t="s">
        <v>78</v>
      </c>
      <c r="L2530" s="2" t="s">
        <v>236</v>
      </c>
      <c r="M2530" s="2" t="s">
        <v>237</v>
      </c>
      <c r="N2530" s="2" t="s">
        <v>5208</v>
      </c>
      <c r="O2530" s="2" t="s">
        <v>32</v>
      </c>
      <c r="P2530" s="24">
        <v>0</v>
      </c>
      <c r="Q2530" s="24">
        <v>2</v>
      </c>
      <c r="R2530" s="27" t="s">
        <v>1568</v>
      </c>
      <c r="S2530" s="28" t="s">
        <v>1585</v>
      </c>
      <c r="T2530" s="2" t="s">
        <v>38</v>
      </c>
      <c r="U2530" s="2">
        <v>0</v>
      </c>
      <c r="V2530" s="2" t="s">
        <v>30036</v>
      </c>
      <c r="W2530" s="2" t="s">
        <v>34</v>
      </c>
      <c r="X2530" s="58" t="s">
        <v>25078</v>
      </c>
      <c r="Z2530" s="2">
        <v>2060000</v>
      </c>
      <c r="AB2530" s="58">
        <v>46142.397337962961</v>
      </c>
      <c r="AC2530" s="2">
        <v>0</v>
      </c>
      <c r="AD2530" s="104">
        <v>2060000</v>
      </c>
      <c r="AE2530" s="2">
        <v>46142.397337962961</v>
      </c>
      <c r="AG2530" s="2">
        <v>173283</v>
      </c>
    </row>
    <row r="2531" spans="1:33" ht="45" x14ac:dyDescent="0.25">
      <c r="A2531" s="2" t="s">
        <v>24288</v>
      </c>
      <c r="B2531" s="2" t="s">
        <v>24228</v>
      </c>
      <c r="C2531" s="2" t="s">
        <v>24289</v>
      </c>
      <c r="F2531" s="2" t="s">
        <v>24290</v>
      </c>
      <c r="G2531" s="2" t="s">
        <v>24291</v>
      </c>
      <c r="H2531" s="2" t="s">
        <v>24292</v>
      </c>
      <c r="I2531" s="2" t="s">
        <v>24293</v>
      </c>
      <c r="J2531" s="2" t="s">
        <v>28</v>
      </c>
      <c r="K2531" s="2" t="s">
        <v>78</v>
      </c>
      <c r="L2531" s="2" t="s">
        <v>236</v>
      </c>
      <c r="M2531" s="2" t="s">
        <v>237</v>
      </c>
      <c r="N2531" s="2" t="s">
        <v>5208</v>
      </c>
      <c r="O2531" s="2" t="s">
        <v>32</v>
      </c>
      <c r="P2531" s="24">
        <v>0</v>
      </c>
      <c r="Q2531" s="24">
        <v>1</v>
      </c>
      <c r="R2531" s="27" t="s">
        <v>1568</v>
      </c>
      <c r="S2531" s="28" t="s">
        <v>1589</v>
      </c>
      <c r="T2531" s="2" t="s">
        <v>33</v>
      </c>
      <c r="U2531" s="2">
        <v>0</v>
      </c>
      <c r="V2531" s="2" t="s">
        <v>30383</v>
      </c>
      <c r="W2531" s="2" t="s">
        <v>34</v>
      </c>
      <c r="X2531" s="58" t="s">
        <v>25078</v>
      </c>
      <c r="Z2531" s="2">
        <v>412000</v>
      </c>
      <c r="AB2531" s="58">
        <v>46142.399525462963</v>
      </c>
      <c r="AC2531" s="2">
        <v>0</v>
      </c>
      <c r="AD2531" s="104">
        <v>412000</v>
      </c>
      <c r="AE2531" s="2">
        <v>46142.399525462963</v>
      </c>
      <c r="AG2531" s="2">
        <v>173279</v>
      </c>
    </row>
    <row r="2532" spans="1:33" ht="45" x14ac:dyDescent="0.25">
      <c r="A2532" s="2" t="s">
        <v>24393</v>
      </c>
      <c r="B2532" s="2" t="s">
        <v>24228</v>
      </c>
      <c r="C2532" s="2" t="s">
        <v>24394</v>
      </c>
      <c r="F2532" s="2" t="s">
        <v>23765</v>
      </c>
      <c r="G2532" s="2" t="s">
        <v>23766</v>
      </c>
      <c r="H2532" s="2" t="s">
        <v>8292</v>
      </c>
      <c r="I2532" s="2" t="s">
        <v>23767</v>
      </c>
      <c r="J2532" s="2" t="s">
        <v>28</v>
      </c>
      <c r="K2532" s="2" t="s">
        <v>43</v>
      </c>
      <c r="L2532" s="2" t="s">
        <v>44</v>
      </c>
      <c r="M2532" s="2" t="s">
        <v>45</v>
      </c>
      <c r="N2532" s="2" t="s">
        <v>2977</v>
      </c>
      <c r="O2532" s="2" t="s">
        <v>32</v>
      </c>
      <c r="P2532" s="24">
        <v>0</v>
      </c>
      <c r="Q2532" s="24">
        <v>2</v>
      </c>
      <c r="R2532" s="27" t="s">
        <v>1568</v>
      </c>
      <c r="S2532" s="28" t="s">
        <v>1589</v>
      </c>
      <c r="T2532" s="2" t="s">
        <v>33</v>
      </c>
      <c r="U2532" s="2">
        <v>412000</v>
      </c>
      <c r="V2532" s="2" t="s">
        <v>25078</v>
      </c>
      <c r="W2532" s="2" t="s">
        <v>34</v>
      </c>
      <c r="X2532" s="58" t="s">
        <v>24463</v>
      </c>
      <c r="Z2532" s="2">
        <v>412000</v>
      </c>
      <c r="AB2532" s="58">
        <v>46149.694525462961</v>
      </c>
      <c r="AC2532" s="2">
        <v>0</v>
      </c>
      <c r="AD2532" s="104">
        <v>412000</v>
      </c>
      <c r="AE2532" s="2">
        <v>46149.694525462961</v>
      </c>
      <c r="AG2532" s="2">
        <v>174694</v>
      </c>
    </row>
    <row r="2533" spans="1:33" ht="45" x14ac:dyDescent="0.25">
      <c r="A2533" s="2" t="s">
        <v>24244</v>
      </c>
      <c r="B2533" s="2" t="s">
        <v>24228</v>
      </c>
      <c r="C2533" s="2" t="s">
        <v>24245</v>
      </c>
      <c r="F2533" s="2" t="s">
        <v>24246</v>
      </c>
      <c r="G2533" s="2" t="s">
        <v>24247</v>
      </c>
      <c r="H2533" s="2" t="s">
        <v>24248</v>
      </c>
      <c r="I2533" s="2" t="s">
        <v>19916</v>
      </c>
      <c r="J2533" s="2" t="s">
        <v>28</v>
      </c>
      <c r="K2533" s="2" t="s">
        <v>173</v>
      </c>
      <c r="L2533" s="2" t="s">
        <v>6373</v>
      </c>
      <c r="M2533" s="2" t="s">
        <v>509</v>
      </c>
      <c r="N2533" s="2" t="s">
        <v>6374</v>
      </c>
      <c r="O2533" s="2" t="s">
        <v>32</v>
      </c>
      <c r="P2533" s="24">
        <v>0</v>
      </c>
      <c r="Q2533" s="24">
        <v>1</v>
      </c>
      <c r="R2533" s="27" t="s">
        <v>1568</v>
      </c>
      <c r="S2533" s="28" t="s">
        <v>1589</v>
      </c>
      <c r="T2533" s="2" t="s">
        <v>33</v>
      </c>
      <c r="U2533" s="2">
        <v>0</v>
      </c>
      <c r="V2533" s="2" t="s">
        <v>30383</v>
      </c>
      <c r="W2533" s="2" t="s">
        <v>34</v>
      </c>
      <c r="X2533" s="58" t="s">
        <v>25078</v>
      </c>
      <c r="Z2533" s="2">
        <v>412000</v>
      </c>
      <c r="AB2533" s="58">
        <v>46142.404282407406</v>
      </c>
      <c r="AC2533" s="2">
        <v>0</v>
      </c>
      <c r="AD2533" s="104">
        <v>412000</v>
      </c>
      <c r="AE2533" s="2">
        <v>46142.404282407406</v>
      </c>
      <c r="AG2533" s="2">
        <v>173571</v>
      </c>
    </row>
    <row r="2534" spans="1:33" ht="45" x14ac:dyDescent="0.25">
      <c r="A2534" s="2" t="s">
        <v>24249</v>
      </c>
      <c r="B2534" s="2" t="s">
        <v>24228</v>
      </c>
      <c r="C2534" s="2" t="s">
        <v>24250</v>
      </c>
      <c r="F2534" s="2" t="s">
        <v>24251</v>
      </c>
      <c r="G2534" s="2" t="s">
        <v>24252</v>
      </c>
      <c r="H2534" s="2" t="s">
        <v>4885</v>
      </c>
      <c r="I2534" s="2" t="s">
        <v>19909</v>
      </c>
      <c r="J2534" s="2" t="s">
        <v>28</v>
      </c>
      <c r="K2534" s="2" t="s">
        <v>173</v>
      </c>
      <c r="L2534" s="2" t="s">
        <v>6373</v>
      </c>
      <c r="M2534" s="2" t="s">
        <v>509</v>
      </c>
      <c r="N2534" s="2" t="s">
        <v>6374</v>
      </c>
      <c r="O2534" s="2" t="s">
        <v>32</v>
      </c>
      <c r="P2534" s="24">
        <v>0</v>
      </c>
      <c r="Q2534" s="24">
        <v>1</v>
      </c>
      <c r="R2534" s="27" t="s">
        <v>1568</v>
      </c>
      <c r="S2534" s="28" t="s">
        <v>1589</v>
      </c>
      <c r="T2534" s="2" t="s">
        <v>33</v>
      </c>
      <c r="U2534" s="2">
        <v>0</v>
      </c>
      <c r="V2534" s="2" t="s">
        <v>30383</v>
      </c>
      <c r="W2534" s="2" t="s">
        <v>34</v>
      </c>
      <c r="X2534" s="58" t="s">
        <v>25078</v>
      </c>
      <c r="Z2534" s="2">
        <v>412000</v>
      </c>
      <c r="AB2534" s="58">
        <v>46142.404050925928</v>
      </c>
      <c r="AC2534" s="2">
        <v>0</v>
      </c>
      <c r="AD2534" s="104">
        <v>412000</v>
      </c>
      <c r="AE2534" s="2">
        <v>46142.404050925928</v>
      </c>
      <c r="AG2534" s="2">
        <v>173572</v>
      </c>
    </row>
    <row r="2535" spans="1:33" ht="60" x14ac:dyDescent="0.25">
      <c r="A2535" s="2" t="s">
        <v>24356</v>
      </c>
      <c r="B2535" s="2" t="s">
        <v>24228</v>
      </c>
      <c r="C2535" s="2" t="s">
        <v>24357</v>
      </c>
      <c r="F2535" s="2" t="s">
        <v>1287</v>
      </c>
      <c r="G2535" s="2" t="s">
        <v>3969</v>
      </c>
      <c r="H2535" s="2" t="s">
        <v>3970</v>
      </c>
      <c r="I2535" s="2" t="s">
        <v>22754</v>
      </c>
      <c r="J2535" s="2" t="s">
        <v>28</v>
      </c>
      <c r="K2535" s="2" t="s">
        <v>68</v>
      </c>
      <c r="L2535" s="2" t="s">
        <v>247</v>
      </c>
      <c r="M2535" s="2" t="s">
        <v>301</v>
      </c>
      <c r="N2535" s="2" t="s">
        <v>3971</v>
      </c>
      <c r="O2535" s="2" t="s">
        <v>712</v>
      </c>
      <c r="P2535" s="24">
        <v>0</v>
      </c>
      <c r="Q2535" s="24">
        <v>0</v>
      </c>
      <c r="R2535" s="27" t="s">
        <v>1578</v>
      </c>
      <c r="S2535" s="28" t="s">
        <v>1582</v>
      </c>
      <c r="T2535" s="2" t="s">
        <v>160</v>
      </c>
      <c r="U2535" s="2">
        <v>0</v>
      </c>
      <c r="V2535" s="2" t="s">
        <v>34947</v>
      </c>
      <c r="W2535" s="2" t="s">
        <v>34</v>
      </c>
      <c r="AC2535" s="2">
        <v>0</v>
      </c>
      <c r="AD2535" s="104"/>
    </row>
    <row r="2536" spans="1:33" ht="45" x14ac:dyDescent="0.25">
      <c r="A2536" s="2" t="s">
        <v>24395</v>
      </c>
      <c r="B2536" s="2" t="s">
        <v>24228</v>
      </c>
      <c r="C2536" s="2" t="s">
        <v>24396</v>
      </c>
      <c r="F2536" s="2" t="s">
        <v>24397</v>
      </c>
      <c r="G2536" s="2" t="s">
        <v>24398</v>
      </c>
      <c r="H2536" s="2" t="s">
        <v>24399</v>
      </c>
      <c r="I2536" s="2" t="s">
        <v>24400</v>
      </c>
      <c r="J2536" s="2" t="s">
        <v>28</v>
      </c>
      <c r="K2536" s="2" t="s">
        <v>43</v>
      </c>
      <c r="L2536" s="2" t="s">
        <v>90</v>
      </c>
      <c r="M2536" s="2" t="s">
        <v>91</v>
      </c>
      <c r="N2536" s="2" t="s">
        <v>3668</v>
      </c>
      <c r="O2536" s="2" t="s">
        <v>32</v>
      </c>
      <c r="P2536" s="24">
        <v>0</v>
      </c>
      <c r="Q2536" s="24">
        <v>1</v>
      </c>
      <c r="R2536" s="27" t="s">
        <v>1568</v>
      </c>
      <c r="S2536" s="28" t="s">
        <v>1589</v>
      </c>
      <c r="T2536" s="2" t="s">
        <v>33</v>
      </c>
      <c r="U2536" s="2">
        <v>0</v>
      </c>
      <c r="V2536" s="2" t="s">
        <v>30383</v>
      </c>
      <c r="W2536" s="2" t="s">
        <v>34</v>
      </c>
      <c r="X2536" s="58" t="s">
        <v>24228</v>
      </c>
      <c r="Z2536" s="2">
        <v>412000</v>
      </c>
      <c r="AB2536" s="58">
        <v>46141.694282407407</v>
      </c>
      <c r="AC2536" s="2">
        <v>0</v>
      </c>
      <c r="AD2536" s="104">
        <v>412000</v>
      </c>
      <c r="AE2536" s="2">
        <v>46141.694282407407</v>
      </c>
      <c r="AG2536" s="2">
        <v>173131</v>
      </c>
    </row>
    <row r="2537" spans="1:33" ht="60" x14ac:dyDescent="0.25">
      <c r="A2537" s="2" t="s">
        <v>24358</v>
      </c>
      <c r="B2537" s="2" t="s">
        <v>24228</v>
      </c>
      <c r="C2537" s="2" t="s">
        <v>24359</v>
      </c>
      <c r="F2537" s="2" t="s">
        <v>24360</v>
      </c>
      <c r="G2537" s="2" t="s">
        <v>24361</v>
      </c>
      <c r="H2537" s="2" t="s">
        <v>24362</v>
      </c>
      <c r="I2537" s="2" t="s">
        <v>24363</v>
      </c>
      <c r="J2537" s="2" t="s">
        <v>28</v>
      </c>
      <c r="K2537" s="2" t="s">
        <v>61</v>
      </c>
      <c r="L2537" s="2" t="s">
        <v>167</v>
      </c>
      <c r="M2537" s="2" t="s">
        <v>168</v>
      </c>
      <c r="N2537" s="2" t="s">
        <v>3224</v>
      </c>
      <c r="O2537" s="2" t="s">
        <v>32</v>
      </c>
      <c r="P2537" s="24">
        <v>0</v>
      </c>
      <c r="Q2537" s="24">
        <v>1</v>
      </c>
      <c r="R2537" s="27" t="s">
        <v>1568</v>
      </c>
      <c r="S2537" s="28" t="s">
        <v>1589</v>
      </c>
      <c r="T2537" s="2" t="s">
        <v>33</v>
      </c>
      <c r="U2537" s="2">
        <v>0</v>
      </c>
      <c r="V2537" s="2" t="s">
        <v>32611</v>
      </c>
      <c r="W2537" s="2" t="s">
        <v>34</v>
      </c>
      <c r="X2537" s="58" t="s">
        <v>25078</v>
      </c>
      <c r="Z2537" s="2">
        <v>412000</v>
      </c>
      <c r="AB2537" s="58">
        <v>46142.359791666669</v>
      </c>
      <c r="AC2537" s="2">
        <v>0</v>
      </c>
      <c r="AD2537" s="104">
        <v>412000</v>
      </c>
      <c r="AE2537" s="2">
        <v>46142.359791666669</v>
      </c>
      <c r="AG2537" s="2">
        <v>173278</v>
      </c>
    </row>
    <row r="2538" spans="1:33" ht="60" x14ac:dyDescent="0.25">
      <c r="A2538" s="2" t="s">
        <v>24294</v>
      </c>
      <c r="B2538" s="2" t="s">
        <v>24228</v>
      </c>
      <c r="C2538" s="2" t="s">
        <v>24295</v>
      </c>
      <c r="F2538" s="2" t="s">
        <v>24296</v>
      </c>
      <c r="G2538" s="2" t="s">
        <v>24297</v>
      </c>
      <c r="H2538" s="2" t="s">
        <v>13072</v>
      </c>
      <c r="I2538" s="2" t="s">
        <v>24298</v>
      </c>
      <c r="J2538" s="2" t="s">
        <v>28</v>
      </c>
      <c r="K2538" s="2" t="s">
        <v>78</v>
      </c>
      <c r="L2538" s="2" t="s">
        <v>208</v>
      </c>
      <c r="M2538" s="2" t="s">
        <v>330</v>
      </c>
      <c r="N2538" s="2" t="s">
        <v>4057</v>
      </c>
      <c r="O2538" s="2" t="s">
        <v>32</v>
      </c>
      <c r="P2538" s="24">
        <v>0</v>
      </c>
      <c r="Q2538" s="24">
        <v>1</v>
      </c>
      <c r="R2538" s="27" t="s">
        <v>1568</v>
      </c>
      <c r="S2538" s="28" t="s">
        <v>1589</v>
      </c>
      <c r="T2538" s="2" t="s">
        <v>33</v>
      </c>
      <c r="U2538" s="2">
        <v>412000</v>
      </c>
      <c r="V2538" s="2" t="s">
        <v>28401</v>
      </c>
      <c r="W2538" s="2" t="s">
        <v>34</v>
      </c>
      <c r="X2538" s="58" t="s">
        <v>28081</v>
      </c>
      <c r="Z2538" s="2">
        <v>412000</v>
      </c>
      <c r="AB2538" s="58">
        <v>46155.612974537034</v>
      </c>
      <c r="AC2538" s="2">
        <v>0</v>
      </c>
      <c r="AD2538" s="104">
        <v>412000</v>
      </c>
      <c r="AE2538" s="2">
        <v>46155.612974537034</v>
      </c>
      <c r="AG2538" s="2">
        <v>186902</v>
      </c>
    </row>
    <row r="2539" spans="1:33" ht="60" x14ac:dyDescent="0.25">
      <c r="A2539" s="2" t="s">
        <v>24315</v>
      </c>
      <c r="B2539" s="2" t="s">
        <v>24228</v>
      </c>
      <c r="C2539" s="2" t="s">
        <v>24316</v>
      </c>
      <c r="F2539" s="2" t="s">
        <v>24301</v>
      </c>
      <c r="G2539" s="2" t="s">
        <v>24302</v>
      </c>
      <c r="H2539" s="2" t="s">
        <v>24303</v>
      </c>
      <c r="I2539" s="2" t="s">
        <v>24304</v>
      </c>
      <c r="J2539" s="2" t="s">
        <v>28</v>
      </c>
      <c r="K2539" s="2" t="s">
        <v>78</v>
      </c>
      <c r="L2539" s="2" t="s">
        <v>177</v>
      </c>
      <c r="M2539" s="2" t="s">
        <v>178</v>
      </c>
      <c r="N2539" s="2" t="s">
        <v>4392</v>
      </c>
      <c r="O2539" s="2" t="s">
        <v>32</v>
      </c>
      <c r="P2539" s="24">
        <v>0</v>
      </c>
      <c r="Q2539" s="24">
        <v>2</v>
      </c>
      <c r="R2539" s="27" t="s">
        <v>1568</v>
      </c>
      <c r="S2539" s="28" t="s">
        <v>1585</v>
      </c>
      <c r="T2539" s="2" t="s">
        <v>38</v>
      </c>
      <c r="U2539" s="2">
        <v>0</v>
      </c>
      <c r="V2539" s="2" t="s">
        <v>29679</v>
      </c>
      <c r="W2539" s="2" t="s">
        <v>34</v>
      </c>
      <c r="X2539" s="58" t="s">
        <v>25078</v>
      </c>
      <c r="Z2539" s="2">
        <v>2060000</v>
      </c>
      <c r="AB2539" s="58">
        <v>46142.610266203701</v>
      </c>
      <c r="AC2539" s="2">
        <v>0</v>
      </c>
      <c r="AD2539" s="104">
        <v>2060000</v>
      </c>
      <c r="AE2539" s="2">
        <v>46142.610266203701</v>
      </c>
      <c r="AG2539" s="2">
        <v>173126</v>
      </c>
    </row>
    <row r="2540" spans="1:33" ht="45" x14ac:dyDescent="0.25">
      <c r="A2540" s="2" t="s">
        <v>24299</v>
      </c>
      <c r="B2540" s="2" t="s">
        <v>24228</v>
      </c>
      <c r="C2540" s="2" t="s">
        <v>24300</v>
      </c>
      <c r="F2540" s="2" t="s">
        <v>24301</v>
      </c>
      <c r="G2540" s="2" t="s">
        <v>24302</v>
      </c>
      <c r="H2540" s="2" t="s">
        <v>24303</v>
      </c>
      <c r="I2540" s="2" t="s">
        <v>24304</v>
      </c>
      <c r="J2540" s="2" t="s">
        <v>28</v>
      </c>
      <c r="K2540" s="2" t="s">
        <v>78</v>
      </c>
      <c r="L2540" s="2" t="s">
        <v>177</v>
      </c>
      <c r="M2540" s="2" t="s">
        <v>178</v>
      </c>
      <c r="N2540" s="2" t="s">
        <v>4392</v>
      </c>
      <c r="O2540" s="2" t="s">
        <v>32</v>
      </c>
      <c r="P2540" s="24">
        <v>0</v>
      </c>
      <c r="Q2540" s="24">
        <v>1</v>
      </c>
      <c r="R2540" s="27" t="s">
        <v>1568</v>
      </c>
      <c r="S2540" s="28" t="s">
        <v>1589</v>
      </c>
      <c r="T2540" s="2" t="s">
        <v>33</v>
      </c>
      <c r="U2540" s="2">
        <v>0</v>
      </c>
      <c r="V2540" s="2" t="s">
        <v>32611</v>
      </c>
      <c r="W2540" s="2" t="s">
        <v>34</v>
      </c>
      <c r="X2540" s="58" t="s">
        <v>25078</v>
      </c>
      <c r="Z2540" s="2">
        <v>412000</v>
      </c>
      <c r="AB2540" s="58">
        <v>46142.607118055559</v>
      </c>
      <c r="AC2540" s="2">
        <v>0</v>
      </c>
      <c r="AD2540" s="104">
        <v>412000</v>
      </c>
      <c r="AE2540" s="2">
        <v>46142.607118055559</v>
      </c>
      <c r="AG2540" s="2">
        <v>173130</v>
      </c>
    </row>
    <row r="2541" spans="1:33" ht="45" x14ac:dyDescent="0.25">
      <c r="A2541" s="2" t="s">
        <v>24445</v>
      </c>
      <c r="B2541" s="2" t="s">
        <v>24228</v>
      </c>
      <c r="C2541" s="2" t="s">
        <v>24446</v>
      </c>
      <c r="F2541" s="2" t="s">
        <v>18668</v>
      </c>
      <c r="G2541" s="2" t="s">
        <v>18669</v>
      </c>
      <c r="H2541" s="2" t="s">
        <v>18670</v>
      </c>
      <c r="I2541" s="2" t="s">
        <v>23851</v>
      </c>
      <c r="J2541" s="2" t="s">
        <v>28</v>
      </c>
      <c r="K2541" s="2" t="s">
        <v>43</v>
      </c>
      <c r="L2541" s="2" t="s">
        <v>408</v>
      </c>
      <c r="M2541" s="2" t="s">
        <v>409</v>
      </c>
      <c r="N2541" s="2" t="s">
        <v>3661</v>
      </c>
      <c r="O2541" s="2" t="s">
        <v>37</v>
      </c>
      <c r="P2541" s="24">
        <v>0</v>
      </c>
      <c r="Q2541" s="24">
        <v>0</v>
      </c>
      <c r="R2541" s="27" t="s">
        <v>1578</v>
      </c>
      <c r="S2541" s="28" t="s">
        <v>1583</v>
      </c>
      <c r="T2541" s="2" t="s">
        <v>130</v>
      </c>
      <c r="U2541" s="2">
        <v>0</v>
      </c>
      <c r="V2541" s="2" t="s">
        <v>27804</v>
      </c>
      <c r="W2541" s="2" t="s">
        <v>34</v>
      </c>
      <c r="AC2541" s="2">
        <v>0</v>
      </c>
      <c r="AD2541" s="104"/>
    </row>
    <row r="2542" spans="1:33" ht="45" x14ac:dyDescent="0.25">
      <c r="A2542" s="2" t="s">
        <v>24305</v>
      </c>
      <c r="B2542" s="2" t="s">
        <v>24228</v>
      </c>
      <c r="C2542" s="2" t="s">
        <v>24306</v>
      </c>
      <c r="F2542" s="2" t="s">
        <v>24307</v>
      </c>
      <c r="G2542" s="2" t="s">
        <v>24308</v>
      </c>
      <c r="H2542" s="2" t="s">
        <v>24309</v>
      </c>
      <c r="I2542" s="2" t="s">
        <v>24310</v>
      </c>
      <c r="J2542" s="2" t="s">
        <v>28</v>
      </c>
      <c r="K2542" s="2" t="s">
        <v>78</v>
      </c>
      <c r="L2542" s="2" t="s">
        <v>181</v>
      </c>
      <c r="M2542" s="2" t="s">
        <v>182</v>
      </c>
      <c r="N2542" s="2" t="s">
        <v>3929</v>
      </c>
      <c r="O2542" s="2" t="s">
        <v>19606</v>
      </c>
      <c r="P2542" s="24">
        <v>0</v>
      </c>
      <c r="Q2542" s="24">
        <v>0</v>
      </c>
      <c r="R2542" s="27" t="s">
        <v>1578</v>
      </c>
      <c r="S2542" s="28" t="s">
        <v>1589</v>
      </c>
      <c r="T2542" s="2" t="s">
        <v>33</v>
      </c>
      <c r="U2542" s="2">
        <v>0</v>
      </c>
      <c r="V2542" s="2" t="s">
        <v>30688</v>
      </c>
      <c r="W2542" s="2" t="s">
        <v>34</v>
      </c>
      <c r="X2542" s="58" t="s">
        <v>30688</v>
      </c>
      <c r="Y2542" s="2" t="s">
        <v>87</v>
      </c>
      <c r="AA2542" s="2" t="s">
        <v>88</v>
      </c>
      <c r="AB2542" s="58">
        <v>46181.728750000002</v>
      </c>
      <c r="AC2542" s="2">
        <v>0</v>
      </c>
      <c r="AD2542" s="104"/>
      <c r="AE2542" s="2">
        <v>46181.728750000002</v>
      </c>
      <c r="AG2542" s="2">
        <v>173060</v>
      </c>
    </row>
    <row r="2543" spans="1:33" ht="45" x14ac:dyDescent="0.25">
      <c r="A2543" s="2" t="s">
        <v>24401</v>
      </c>
      <c r="B2543" s="2" t="s">
        <v>24228</v>
      </c>
      <c r="C2543" s="2" t="s">
        <v>24402</v>
      </c>
      <c r="F2543" s="2" t="s">
        <v>24403</v>
      </c>
      <c r="G2543" s="2" t="s">
        <v>24404</v>
      </c>
      <c r="H2543" s="2" t="s">
        <v>14245</v>
      </c>
      <c r="I2543" s="2" t="s">
        <v>24405</v>
      </c>
      <c r="J2543" s="2" t="s">
        <v>28</v>
      </c>
      <c r="K2543" s="2" t="s">
        <v>43</v>
      </c>
      <c r="L2543" s="2" t="s">
        <v>240</v>
      </c>
      <c r="M2543" s="2" t="s">
        <v>241</v>
      </c>
      <c r="N2543" s="2" t="s">
        <v>3047</v>
      </c>
      <c r="O2543" s="2" t="s">
        <v>705</v>
      </c>
      <c r="P2543" s="24">
        <v>0</v>
      </c>
      <c r="Q2543" s="24">
        <v>0</v>
      </c>
      <c r="R2543" s="27" t="s">
        <v>1578</v>
      </c>
      <c r="S2543" s="28" t="s">
        <v>1589</v>
      </c>
      <c r="T2543" s="2" t="s">
        <v>33</v>
      </c>
      <c r="U2543" s="2">
        <v>0</v>
      </c>
      <c r="V2543" s="2" t="s">
        <v>25078</v>
      </c>
      <c r="W2543" s="2" t="s">
        <v>34</v>
      </c>
      <c r="AC2543" s="2">
        <v>0</v>
      </c>
      <c r="AD2543" s="104"/>
    </row>
    <row r="2544" spans="1:33" ht="45" x14ac:dyDescent="0.25">
      <c r="A2544" s="2" t="s">
        <v>24253</v>
      </c>
      <c r="B2544" s="2" t="s">
        <v>24228</v>
      </c>
      <c r="C2544" s="2" t="s">
        <v>24254</v>
      </c>
      <c r="F2544" s="2" t="s">
        <v>24255</v>
      </c>
      <c r="G2544" s="2" t="s">
        <v>24256</v>
      </c>
      <c r="H2544" s="2" t="s">
        <v>6611</v>
      </c>
      <c r="I2544" s="2" t="s">
        <v>24257</v>
      </c>
      <c r="J2544" s="2" t="s">
        <v>28</v>
      </c>
      <c r="K2544" s="2" t="s">
        <v>173</v>
      </c>
      <c r="L2544" s="2" t="s">
        <v>339</v>
      </c>
      <c r="M2544" s="2" t="s">
        <v>340</v>
      </c>
      <c r="N2544" s="2" t="s">
        <v>3418</v>
      </c>
      <c r="O2544" s="2" t="s">
        <v>705</v>
      </c>
      <c r="P2544" s="24">
        <v>0</v>
      </c>
      <c r="Q2544" s="24">
        <v>0</v>
      </c>
      <c r="R2544" s="27" t="s">
        <v>1578</v>
      </c>
      <c r="S2544" s="28" t="s">
        <v>1589</v>
      </c>
      <c r="T2544" s="2" t="s">
        <v>33</v>
      </c>
      <c r="U2544" s="2">
        <v>0</v>
      </c>
      <c r="V2544" s="2" t="s">
        <v>24929</v>
      </c>
      <c r="W2544" s="2" t="s">
        <v>34</v>
      </c>
      <c r="AC2544" s="2">
        <v>0</v>
      </c>
      <c r="AD2544" s="104"/>
    </row>
    <row r="2545" spans="1:33" ht="45" x14ac:dyDescent="0.25">
      <c r="A2545" s="2" t="s">
        <v>24345</v>
      </c>
      <c r="B2545" s="2" t="s">
        <v>24228</v>
      </c>
      <c r="C2545" s="2" t="s">
        <v>24346</v>
      </c>
      <c r="F2545" s="2" t="s">
        <v>24347</v>
      </c>
      <c r="G2545" s="2" t="s">
        <v>24348</v>
      </c>
      <c r="H2545" s="2" t="s">
        <v>24349</v>
      </c>
      <c r="I2545" s="2" t="s">
        <v>24350</v>
      </c>
      <c r="J2545" s="2" t="s">
        <v>28</v>
      </c>
      <c r="K2545" s="2" t="s">
        <v>68</v>
      </c>
      <c r="L2545" s="2" t="s">
        <v>1853</v>
      </c>
      <c r="M2545" s="2" t="s">
        <v>1725</v>
      </c>
      <c r="N2545" s="2" t="s">
        <v>3162</v>
      </c>
      <c r="O2545" s="2" t="s">
        <v>705</v>
      </c>
      <c r="P2545" s="24">
        <v>0</v>
      </c>
      <c r="Q2545" s="24">
        <v>0</v>
      </c>
      <c r="R2545" s="27" t="s">
        <v>1578</v>
      </c>
      <c r="S2545" s="28" t="s">
        <v>1589</v>
      </c>
      <c r="T2545" s="2" t="s">
        <v>33</v>
      </c>
      <c r="U2545" s="2">
        <v>0</v>
      </c>
      <c r="V2545" s="2" t="s">
        <v>24228</v>
      </c>
      <c r="W2545" s="2" t="s">
        <v>34</v>
      </c>
      <c r="AC2545" s="2">
        <v>0</v>
      </c>
      <c r="AD2545" s="104"/>
    </row>
    <row r="2546" spans="1:33" ht="60" x14ac:dyDescent="0.25">
      <c r="A2546" s="2" t="s">
        <v>24423</v>
      </c>
      <c r="B2546" s="2" t="s">
        <v>24228</v>
      </c>
      <c r="C2546" s="2" t="s">
        <v>24424</v>
      </c>
      <c r="F2546" s="2" t="s">
        <v>24403</v>
      </c>
      <c r="G2546" s="2" t="s">
        <v>24404</v>
      </c>
      <c r="H2546" s="2" t="s">
        <v>14245</v>
      </c>
      <c r="I2546" s="2" t="s">
        <v>24405</v>
      </c>
      <c r="J2546" s="2" t="s">
        <v>28</v>
      </c>
      <c r="K2546" s="2" t="s">
        <v>43</v>
      </c>
      <c r="L2546" s="2" t="s">
        <v>240</v>
      </c>
      <c r="M2546" s="2" t="s">
        <v>241</v>
      </c>
      <c r="N2546" s="2" t="s">
        <v>3047</v>
      </c>
      <c r="O2546" s="2" t="s">
        <v>705</v>
      </c>
      <c r="P2546" s="24">
        <v>0</v>
      </c>
      <c r="Q2546" s="24">
        <v>0</v>
      </c>
      <c r="R2546" s="27" t="s">
        <v>1578</v>
      </c>
      <c r="S2546" s="28" t="s">
        <v>1585</v>
      </c>
      <c r="T2546" s="2" t="s">
        <v>38</v>
      </c>
      <c r="U2546" s="2">
        <v>0</v>
      </c>
      <c r="V2546" s="2" t="s">
        <v>25078</v>
      </c>
      <c r="W2546" s="2" t="s">
        <v>34</v>
      </c>
      <c r="AC2546" s="2">
        <v>0</v>
      </c>
      <c r="AD2546" s="104"/>
    </row>
    <row r="2547" spans="1:33" ht="60" x14ac:dyDescent="0.25">
      <c r="A2547" s="2" t="s">
        <v>24425</v>
      </c>
      <c r="B2547" s="2" t="s">
        <v>24228</v>
      </c>
      <c r="C2547" s="2" t="s">
        <v>24426</v>
      </c>
      <c r="F2547" s="2" t="s">
        <v>24427</v>
      </c>
      <c r="G2547" s="2" t="s">
        <v>24428</v>
      </c>
      <c r="H2547" s="2" t="s">
        <v>13646</v>
      </c>
      <c r="I2547" s="2" t="s">
        <v>24429</v>
      </c>
      <c r="J2547" s="2" t="s">
        <v>28</v>
      </c>
      <c r="K2547" s="2" t="s">
        <v>43</v>
      </c>
      <c r="L2547" s="2" t="s">
        <v>82</v>
      </c>
      <c r="M2547" s="2" t="s">
        <v>83</v>
      </c>
      <c r="N2547" s="2" t="s">
        <v>4931</v>
      </c>
      <c r="O2547" s="2" t="s">
        <v>705</v>
      </c>
      <c r="P2547" s="24">
        <v>0</v>
      </c>
      <c r="Q2547" s="24">
        <v>0</v>
      </c>
      <c r="R2547" s="27" t="s">
        <v>1578</v>
      </c>
      <c r="S2547" s="28" t="s">
        <v>1585</v>
      </c>
      <c r="T2547" s="2" t="s">
        <v>38</v>
      </c>
      <c r="U2547" s="2">
        <v>0</v>
      </c>
      <c r="V2547" s="2" t="s">
        <v>24228</v>
      </c>
      <c r="W2547" s="2" t="s">
        <v>34</v>
      </c>
      <c r="AC2547" s="2">
        <v>0</v>
      </c>
      <c r="AD2547" s="104"/>
    </row>
    <row r="2548" spans="1:33" ht="45" x14ac:dyDescent="0.25">
      <c r="A2548" s="2" t="s">
        <v>24406</v>
      </c>
      <c r="B2548" s="2" t="s">
        <v>24228</v>
      </c>
      <c r="C2548" s="2" t="s">
        <v>24407</v>
      </c>
      <c r="F2548" s="2" t="s">
        <v>24408</v>
      </c>
      <c r="G2548" s="2" t="s">
        <v>24409</v>
      </c>
      <c r="H2548" s="2" t="s">
        <v>24410</v>
      </c>
      <c r="I2548" s="2" t="s">
        <v>24411</v>
      </c>
      <c r="J2548" s="2" t="s">
        <v>28</v>
      </c>
      <c r="K2548" s="2" t="s">
        <v>43</v>
      </c>
      <c r="L2548" s="2" t="s">
        <v>90</v>
      </c>
      <c r="M2548" s="2" t="s">
        <v>91</v>
      </c>
      <c r="N2548" s="2" t="s">
        <v>3668</v>
      </c>
      <c r="O2548" s="2" t="s">
        <v>32</v>
      </c>
      <c r="P2548" s="24">
        <v>0</v>
      </c>
      <c r="Q2548" s="24">
        <v>1</v>
      </c>
      <c r="R2548" s="27" t="s">
        <v>1568</v>
      </c>
      <c r="S2548" s="28" t="s">
        <v>1589</v>
      </c>
      <c r="T2548" s="2" t="s">
        <v>33</v>
      </c>
      <c r="U2548" s="2">
        <v>0</v>
      </c>
      <c r="V2548" s="2" t="s">
        <v>30688</v>
      </c>
      <c r="W2548" s="2" t="s">
        <v>34</v>
      </c>
      <c r="X2548" s="58" t="s">
        <v>24228</v>
      </c>
      <c r="Z2548" s="2">
        <v>412000</v>
      </c>
      <c r="AB2548" s="58">
        <v>46141.657592592594</v>
      </c>
      <c r="AC2548" s="2">
        <v>0</v>
      </c>
      <c r="AD2548" s="104">
        <v>412000</v>
      </c>
      <c r="AE2548" s="2">
        <v>46141.657592592594</v>
      </c>
      <c r="AG2548" s="2">
        <v>172961</v>
      </c>
    </row>
    <row r="2549" spans="1:33" ht="45" x14ac:dyDescent="0.25">
      <c r="A2549" s="2" t="s">
        <v>24449</v>
      </c>
      <c r="B2549" s="2" t="s">
        <v>24228</v>
      </c>
      <c r="C2549" s="2" t="s">
        <v>24450</v>
      </c>
      <c r="F2549" s="2" t="s">
        <v>24451</v>
      </c>
      <c r="G2549" s="2" t="s">
        <v>24452</v>
      </c>
      <c r="H2549" s="2" t="s">
        <v>24453</v>
      </c>
      <c r="I2549" s="2" t="s">
        <v>23378</v>
      </c>
      <c r="J2549" s="2" t="s">
        <v>28</v>
      </c>
      <c r="K2549" s="2" t="s">
        <v>43</v>
      </c>
      <c r="L2549" s="2" t="s">
        <v>520</v>
      </c>
      <c r="M2549" s="2" t="s">
        <v>521</v>
      </c>
      <c r="N2549" s="2" t="s">
        <v>4000</v>
      </c>
      <c r="O2549" s="2" t="s">
        <v>712</v>
      </c>
      <c r="P2549" s="24">
        <v>0</v>
      </c>
      <c r="Q2549" s="24">
        <v>0</v>
      </c>
      <c r="R2549" s="27" t="s">
        <v>1578</v>
      </c>
      <c r="S2549" s="28" t="s">
        <v>1582</v>
      </c>
      <c r="T2549" s="2" t="s">
        <v>160</v>
      </c>
      <c r="U2549" s="2">
        <v>0</v>
      </c>
      <c r="V2549" s="2" t="s">
        <v>35286</v>
      </c>
      <c r="W2549" s="2" t="s">
        <v>34</v>
      </c>
      <c r="AC2549" s="2">
        <v>0</v>
      </c>
      <c r="AD2549" s="104"/>
    </row>
    <row r="2550" spans="1:33" ht="60" x14ac:dyDescent="0.25">
      <c r="A2550" s="2" t="s">
        <v>24280</v>
      </c>
      <c r="B2550" s="2" t="s">
        <v>24228</v>
      </c>
      <c r="C2550" s="2" t="s">
        <v>24281</v>
      </c>
      <c r="F2550" s="2" t="s">
        <v>24282</v>
      </c>
      <c r="G2550" s="2" t="s">
        <v>24283</v>
      </c>
      <c r="H2550" s="2" t="s">
        <v>24284</v>
      </c>
      <c r="I2550" s="2" t="s">
        <v>24285</v>
      </c>
      <c r="J2550" s="2" t="s">
        <v>28</v>
      </c>
      <c r="K2550" s="2" t="s">
        <v>29</v>
      </c>
      <c r="L2550" s="2" t="s">
        <v>394</v>
      </c>
      <c r="M2550" s="2" t="s">
        <v>395</v>
      </c>
      <c r="N2550" s="2" t="s">
        <v>5043</v>
      </c>
      <c r="O2550" s="2" t="s">
        <v>32</v>
      </c>
      <c r="P2550" s="24">
        <v>0</v>
      </c>
      <c r="Q2550" s="24">
        <v>1</v>
      </c>
      <c r="R2550" s="27" t="s">
        <v>1568</v>
      </c>
      <c r="S2550" s="28" t="s">
        <v>1585</v>
      </c>
      <c r="T2550" s="2" t="s">
        <v>38</v>
      </c>
      <c r="U2550" s="2">
        <v>2060000</v>
      </c>
      <c r="V2550" s="2" t="s">
        <v>24929</v>
      </c>
      <c r="W2550" s="2" t="s">
        <v>34</v>
      </c>
      <c r="X2550" s="58" t="s">
        <v>24582</v>
      </c>
      <c r="Z2550" s="2">
        <v>2060000</v>
      </c>
      <c r="AB2550" s="58">
        <v>46148.567175925928</v>
      </c>
      <c r="AC2550" s="2">
        <v>0</v>
      </c>
      <c r="AD2550" s="104">
        <v>2060000</v>
      </c>
      <c r="AE2550" s="2">
        <v>46148.567175925928</v>
      </c>
      <c r="AG2550" s="2">
        <v>181360</v>
      </c>
    </row>
    <row r="2551" spans="1:33" ht="45" x14ac:dyDescent="0.25">
      <c r="A2551" s="2" t="s">
        <v>24351</v>
      </c>
      <c r="B2551" s="2" t="s">
        <v>24228</v>
      </c>
      <c r="C2551" s="2" t="s">
        <v>24352</v>
      </c>
      <c r="F2551" s="2" t="s">
        <v>24353</v>
      </c>
      <c r="G2551" s="2" t="s">
        <v>24354</v>
      </c>
      <c r="H2551" s="2" t="s">
        <v>14607</v>
      </c>
      <c r="I2551" s="2" t="s">
        <v>24355</v>
      </c>
      <c r="J2551" s="2" t="s">
        <v>28</v>
      </c>
      <c r="K2551" s="2" t="s">
        <v>68</v>
      </c>
      <c r="L2551" s="2" t="s">
        <v>135</v>
      </c>
      <c r="M2551" s="2" t="s">
        <v>136</v>
      </c>
      <c r="N2551" s="2" t="s">
        <v>4960</v>
      </c>
      <c r="O2551" s="2" t="s">
        <v>19490</v>
      </c>
      <c r="P2551" s="24">
        <v>0</v>
      </c>
      <c r="Q2551" s="24">
        <v>0</v>
      </c>
      <c r="R2551" s="27" t="s">
        <v>1579</v>
      </c>
      <c r="S2551" s="28" t="s">
        <v>1589</v>
      </c>
      <c r="T2551" s="2" t="s">
        <v>33</v>
      </c>
      <c r="U2551" s="2">
        <v>412000</v>
      </c>
      <c r="V2551" s="2" t="s">
        <v>24754</v>
      </c>
      <c r="W2551" s="2" t="s">
        <v>34</v>
      </c>
      <c r="X2551" s="58" t="s">
        <v>31234</v>
      </c>
      <c r="Y2551" s="2" t="s">
        <v>39</v>
      </c>
      <c r="Z2551" s="2">
        <v>412000</v>
      </c>
      <c r="AA2551" s="2" t="s">
        <v>40</v>
      </c>
      <c r="AB2551" s="58">
        <v>46177.623252314814</v>
      </c>
      <c r="AC2551" s="2">
        <v>0</v>
      </c>
      <c r="AD2551" s="104">
        <v>412000</v>
      </c>
      <c r="AE2551" s="2">
        <v>46177.623252314814</v>
      </c>
      <c r="AG2551" s="2">
        <v>181682</v>
      </c>
    </row>
    <row r="2552" spans="1:33" ht="60" x14ac:dyDescent="0.25">
      <c r="A2552" s="2" t="s">
        <v>24430</v>
      </c>
      <c r="B2552" s="2" t="s">
        <v>24228</v>
      </c>
      <c r="C2552" s="2" t="s">
        <v>24431</v>
      </c>
      <c r="F2552" s="2" t="s">
        <v>24432</v>
      </c>
      <c r="G2552" s="2" t="s">
        <v>24433</v>
      </c>
      <c r="H2552" s="2" t="s">
        <v>24434</v>
      </c>
      <c r="I2552" s="2" t="s">
        <v>24435</v>
      </c>
      <c r="J2552" s="2" t="s">
        <v>28</v>
      </c>
      <c r="K2552" s="2" t="s">
        <v>43</v>
      </c>
      <c r="L2552" s="2" t="s">
        <v>406</v>
      </c>
      <c r="M2552" s="2" t="s">
        <v>407</v>
      </c>
      <c r="N2552" s="2" t="s">
        <v>4568</v>
      </c>
      <c r="O2552" s="2" t="s">
        <v>32</v>
      </c>
      <c r="P2552" s="24">
        <v>0</v>
      </c>
      <c r="Q2552" s="24">
        <v>1</v>
      </c>
      <c r="R2552" s="27" t="s">
        <v>1568</v>
      </c>
      <c r="S2552" s="28" t="s">
        <v>1585</v>
      </c>
      <c r="T2552" s="2" t="s">
        <v>38</v>
      </c>
      <c r="U2552" s="2">
        <v>2060000</v>
      </c>
      <c r="V2552" s="2" t="s">
        <v>24228</v>
      </c>
      <c r="W2552" s="2" t="s">
        <v>34</v>
      </c>
      <c r="X2552" s="58" t="s">
        <v>25669</v>
      </c>
      <c r="Z2552" s="2">
        <v>2060000</v>
      </c>
      <c r="AB2552" s="58">
        <v>46145.66710648148</v>
      </c>
      <c r="AC2552" s="2">
        <v>0</v>
      </c>
      <c r="AD2552" s="104">
        <v>2060000</v>
      </c>
      <c r="AE2552" s="2">
        <v>46145.66710648148</v>
      </c>
      <c r="AG2552" s="2">
        <v>175120</v>
      </c>
    </row>
    <row r="2553" spans="1:33" ht="60" x14ac:dyDescent="0.25">
      <c r="A2553" s="2" t="s">
        <v>24317</v>
      </c>
      <c r="B2553" s="2" t="s">
        <v>24228</v>
      </c>
      <c r="C2553" s="2" t="s">
        <v>24318</v>
      </c>
      <c r="F2553" s="2" t="s">
        <v>24319</v>
      </c>
      <c r="G2553" s="2" t="s">
        <v>24320</v>
      </c>
      <c r="H2553" s="2" t="s">
        <v>24321</v>
      </c>
      <c r="I2553" s="2" t="s">
        <v>24322</v>
      </c>
      <c r="J2553" s="2" t="s">
        <v>28</v>
      </c>
      <c r="K2553" s="2" t="s">
        <v>78</v>
      </c>
      <c r="L2553" s="2" t="s">
        <v>481</v>
      </c>
      <c r="M2553" s="2" t="s">
        <v>482</v>
      </c>
      <c r="N2553" s="2" t="s">
        <v>3905</v>
      </c>
      <c r="O2553" s="2" t="s">
        <v>705</v>
      </c>
      <c r="P2553" s="24">
        <v>0</v>
      </c>
      <c r="Q2553" s="24">
        <v>0</v>
      </c>
      <c r="R2553" s="27" t="s">
        <v>1578</v>
      </c>
      <c r="S2553" s="28" t="s">
        <v>1585</v>
      </c>
      <c r="T2553" s="2" t="s">
        <v>38</v>
      </c>
      <c r="U2553" s="2">
        <v>0</v>
      </c>
      <c r="V2553" s="2" t="s">
        <v>24228</v>
      </c>
      <c r="W2553" s="2" t="s">
        <v>34</v>
      </c>
      <c r="AC2553" s="2">
        <v>0</v>
      </c>
      <c r="AD2553" s="104"/>
    </row>
    <row r="2554" spans="1:33" ht="45" x14ac:dyDescent="0.25">
      <c r="A2554" s="2" t="s">
        <v>24412</v>
      </c>
      <c r="B2554" s="2" t="s">
        <v>24228</v>
      </c>
      <c r="C2554" s="2" t="s">
        <v>24413</v>
      </c>
      <c r="F2554" s="2" t="s">
        <v>12310</v>
      </c>
      <c r="G2554" s="2" t="s">
        <v>12311</v>
      </c>
      <c r="H2554" s="2" t="s">
        <v>12312</v>
      </c>
      <c r="I2554" s="2" t="s">
        <v>23557</v>
      </c>
      <c r="J2554" s="2" t="s">
        <v>28</v>
      </c>
      <c r="K2554" s="2" t="s">
        <v>43</v>
      </c>
      <c r="L2554" s="2" t="s">
        <v>324</v>
      </c>
      <c r="M2554" s="2" t="s">
        <v>325</v>
      </c>
      <c r="N2554" s="2" t="s">
        <v>2877</v>
      </c>
      <c r="O2554" s="2" t="s">
        <v>32</v>
      </c>
      <c r="P2554" s="24">
        <v>0</v>
      </c>
      <c r="Q2554" s="24">
        <v>1</v>
      </c>
      <c r="R2554" s="27" t="s">
        <v>1568</v>
      </c>
      <c r="S2554" s="28" t="s">
        <v>1589</v>
      </c>
      <c r="T2554" s="2" t="s">
        <v>33</v>
      </c>
      <c r="U2554" s="2">
        <v>0</v>
      </c>
      <c r="V2554" s="2" t="s">
        <v>30383</v>
      </c>
      <c r="W2554" s="2" t="s">
        <v>34</v>
      </c>
      <c r="X2554" s="58" t="s">
        <v>25078</v>
      </c>
      <c r="Z2554" s="2">
        <v>412000</v>
      </c>
      <c r="AB2554" s="58">
        <v>46142.69804398148</v>
      </c>
      <c r="AC2554" s="2">
        <v>0</v>
      </c>
      <c r="AD2554" s="104">
        <v>412000</v>
      </c>
      <c r="AE2554" s="2">
        <v>46142.69804398148</v>
      </c>
      <c r="AG2554" s="2">
        <v>174692</v>
      </c>
    </row>
    <row r="2555" spans="1:33" ht="45" x14ac:dyDescent="0.25">
      <c r="A2555" s="2" t="s">
        <v>24414</v>
      </c>
      <c r="B2555" s="2" t="s">
        <v>24228</v>
      </c>
      <c r="C2555" s="2" t="s">
        <v>24415</v>
      </c>
      <c r="F2555" s="2" t="s">
        <v>23883</v>
      </c>
      <c r="G2555" s="2" t="s">
        <v>23884</v>
      </c>
      <c r="H2555" s="2" t="s">
        <v>23885</v>
      </c>
      <c r="I2555" s="2" t="s">
        <v>23886</v>
      </c>
      <c r="J2555" s="2" t="s">
        <v>28</v>
      </c>
      <c r="K2555" s="2" t="s">
        <v>43</v>
      </c>
      <c r="L2555" s="2" t="s">
        <v>82</v>
      </c>
      <c r="M2555" s="2" t="s">
        <v>83</v>
      </c>
      <c r="N2555" s="2" t="s">
        <v>4931</v>
      </c>
      <c r="O2555" s="2" t="s">
        <v>32</v>
      </c>
      <c r="P2555" s="24">
        <v>0</v>
      </c>
      <c r="Q2555" s="24">
        <v>1</v>
      </c>
      <c r="R2555" s="27" t="s">
        <v>1568</v>
      </c>
      <c r="S2555" s="28" t="s">
        <v>1589</v>
      </c>
      <c r="T2555" s="2" t="s">
        <v>33</v>
      </c>
      <c r="U2555" s="2">
        <v>0</v>
      </c>
      <c r="V2555" s="2" t="s">
        <v>30383</v>
      </c>
      <c r="W2555" s="2" t="s">
        <v>34</v>
      </c>
      <c r="X2555" s="58" t="s">
        <v>24929</v>
      </c>
      <c r="Z2555" s="2">
        <v>412000</v>
      </c>
      <c r="AB2555" s="58">
        <v>46143.472696759258</v>
      </c>
      <c r="AC2555" s="2">
        <v>0</v>
      </c>
      <c r="AD2555" s="104">
        <v>412000</v>
      </c>
      <c r="AE2555" s="2">
        <v>46143.472696759258</v>
      </c>
      <c r="AG2555" s="2">
        <v>174690</v>
      </c>
    </row>
    <row r="2556" spans="1:33" ht="60" x14ac:dyDescent="0.25">
      <c r="A2556" s="2" t="s">
        <v>24323</v>
      </c>
      <c r="B2556" s="2" t="s">
        <v>24228</v>
      </c>
      <c r="C2556" s="2" t="s">
        <v>24324</v>
      </c>
      <c r="F2556" s="2" t="s">
        <v>24325</v>
      </c>
      <c r="G2556" s="2" t="s">
        <v>24326</v>
      </c>
      <c r="H2556" s="2" t="s">
        <v>24327</v>
      </c>
      <c r="I2556" s="2" t="s">
        <v>24328</v>
      </c>
      <c r="J2556" s="2" t="s">
        <v>28</v>
      </c>
      <c r="K2556" s="2" t="s">
        <v>78</v>
      </c>
      <c r="L2556" s="2" t="s">
        <v>481</v>
      </c>
      <c r="M2556" s="2" t="s">
        <v>482</v>
      </c>
      <c r="N2556" s="2" t="s">
        <v>3905</v>
      </c>
      <c r="O2556" s="3" t="s">
        <v>37</v>
      </c>
      <c r="P2556" s="24">
        <v>0</v>
      </c>
      <c r="Q2556" s="24">
        <v>0</v>
      </c>
      <c r="R2556" s="27" t="s">
        <v>1578</v>
      </c>
      <c r="S2556" s="28" t="s">
        <v>1585</v>
      </c>
      <c r="T2556" s="2" t="s">
        <v>38</v>
      </c>
      <c r="U2556" s="2">
        <v>0</v>
      </c>
      <c r="V2556" s="2" t="s">
        <v>35250</v>
      </c>
      <c r="W2556" s="2" t="s">
        <v>34</v>
      </c>
      <c r="X2556" s="58" t="s">
        <v>24582</v>
      </c>
      <c r="Z2556" s="2">
        <v>2060000</v>
      </c>
      <c r="AB2556" s="58">
        <v>46148.612118055556</v>
      </c>
      <c r="AC2556" s="2">
        <v>0</v>
      </c>
      <c r="AD2556" s="104">
        <v>2060000</v>
      </c>
      <c r="AE2556" s="2">
        <v>46148.612118055556</v>
      </c>
      <c r="AG2556" s="2">
        <v>173127</v>
      </c>
    </row>
    <row r="2557" spans="1:33" ht="45" x14ac:dyDescent="0.25">
      <c r="A2557" s="2" t="s">
        <v>24266</v>
      </c>
      <c r="B2557" s="2" t="s">
        <v>24228</v>
      </c>
      <c r="C2557" s="2" t="s">
        <v>24267</v>
      </c>
      <c r="F2557" s="2" t="s">
        <v>24268</v>
      </c>
      <c r="G2557" s="2" t="s">
        <v>24269</v>
      </c>
      <c r="H2557" s="2" t="s">
        <v>24270</v>
      </c>
      <c r="I2557" s="2" t="s">
        <v>24271</v>
      </c>
      <c r="J2557" s="2" t="s">
        <v>28</v>
      </c>
      <c r="K2557" s="2" t="s">
        <v>29</v>
      </c>
      <c r="L2557" s="2" t="s">
        <v>460</v>
      </c>
      <c r="M2557" s="2" t="s">
        <v>461</v>
      </c>
      <c r="N2557" s="2" t="s">
        <v>2903</v>
      </c>
      <c r="O2557" s="2" t="s">
        <v>32</v>
      </c>
      <c r="P2557" s="24">
        <v>0</v>
      </c>
      <c r="Q2557" s="24">
        <v>1</v>
      </c>
      <c r="R2557" s="27" t="s">
        <v>1568</v>
      </c>
      <c r="S2557" s="28" t="s">
        <v>1589</v>
      </c>
      <c r="T2557" s="2" t="s">
        <v>33</v>
      </c>
      <c r="U2557" s="2">
        <v>0</v>
      </c>
      <c r="V2557" s="2" t="s">
        <v>30383</v>
      </c>
      <c r="W2557" s="2" t="s">
        <v>34</v>
      </c>
      <c r="X2557" s="58" t="s">
        <v>25078</v>
      </c>
      <c r="Z2557" s="2">
        <v>412000</v>
      </c>
      <c r="AB2557" s="58">
        <v>46142.679502314815</v>
      </c>
      <c r="AC2557" s="2">
        <v>0</v>
      </c>
      <c r="AD2557" s="104">
        <v>412000</v>
      </c>
      <c r="AE2557" s="2">
        <v>46142.679502314815</v>
      </c>
      <c r="AG2557" s="2">
        <v>174196</v>
      </c>
    </row>
    <row r="2558" spans="1:33" ht="60" x14ac:dyDescent="0.25">
      <c r="A2558" s="2" t="s">
        <v>24329</v>
      </c>
      <c r="B2558" s="2" t="s">
        <v>24228</v>
      </c>
      <c r="C2558" s="2" t="s">
        <v>24330</v>
      </c>
      <c r="F2558" s="2" t="s">
        <v>24331</v>
      </c>
      <c r="G2558" s="2" t="s">
        <v>24332</v>
      </c>
      <c r="H2558" s="2" t="s">
        <v>24333</v>
      </c>
      <c r="I2558" s="2" t="s">
        <v>24334</v>
      </c>
      <c r="J2558" s="2" t="s">
        <v>28</v>
      </c>
      <c r="K2558" s="2" t="s">
        <v>78</v>
      </c>
      <c r="L2558" s="2" t="s">
        <v>481</v>
      </c>
      <c r="M2558" s="2" t="s">
        <v>482</v>
      </c>
      <c r="N2558" s="2" t="s">
        <v>3905</v>
      </c>
      <c r="O2558" s="2" t="s">
        <v>705</v>
      </c>
      <c r="P2558" s="24">
        <v>0</v>
      </c>
      <c r="Q2558" s="24">
        <v>0</v>
      </c>
      <c r="R2558" s="27" t="s">
        <v>1578</v>
      </c>
      <c r="S2558" s="28" t="s">
        <v>1585</v>
      </c>
      <c r="T2558" s="2" t="s">
        <v>38</v>
      </c>
      <c r="U2558" s="2">
        <v>0</v>
      </c>
      <c r="V2558" s="2" t="s">
        <v>24228</v>
      </c>
      <c r="W2558" s="2" t="s">
        <v>34</v>
      </c>
      <c r="AC2558" s="2">
        <v>0</v>
      </c>
      <c r="AD2558" s="104"/>
    </row>
    <row r="2559" spans="1:33" ht="60" x14ac:dyDescent="0.25">
      <c r="A2559" s="2" t="s">
        <v>24335</v>
      </c>
      <c r="B2559" s="2" t="s">
        <v>24228</v>
      </c>
      <c r="C2559" s="2" t="s">
        <v>24336</v>
      </c>
      <c r="F2559" s="2" t="s">
        <v>24337</v>
      </c>
      <c r="G2559" s="2" t="s">
        <v>24338</v>
      </c>
      <c r="H2559" s="2" t="s">
        <v>24339</v>
      </c>
      <c r="I2559" s="2" t="s">
        <v>24340</v>
      </c>
      <c r="J2559" s="2" t="s">
        <v>28</v>
      </c>
      <c r="K2559" s="2" t="s">
        <v>78</v>
      </c>
      <c r="L2559" s="2" t="s">
        <v>481</v>
      </c>
      <c r="M2559" s="2" t="s">
        <v>482</v>
      </c>
      <c r="N2559" s="2" t="s">
        <v>3905</v>
      </c>
      <c r="O2559" s="2" t="s">
        <v>37</v>
      </c>
      <c r="P2559" s="24">
        <v>0</v>
      </c>
      <c r="Q2559" s="24">
        <v>0</v>
      </c>
      <c r="R2559" s="27" t="s">
        <v>1578</v>
      </c>
      <c r="S2559" s="28" t="s">
        <v>1585</v>
      </c>
      <c r="T2559" s="2" t="s">
        <v>38</v>
      </c>
      <c r="U2559" s="2">
        <v>0</v>
      </c>
      <c r="V2559" s="2" t="s">
        <v>35250</v>
      </c>
      <c r="W2559" s="2" t="s">
        <v>34</v>
      </c>
      <c r="X2559" s="58" t="s">
        <v>24582</v>
      </c>
      <c r="Z2559" s="2">
        <v>2060000</v>
      </c>
      <c r="AB2559" s="58">
        <v>46148.610219907408</v>
      </c>
      <c r="AC2559" s="2">
        <v>0</v>
      </c>
      <c r="AD2559" s="104">
        <v>2060000</v>
      </c>
      <c r="AE2559" s="2">
        <v>46148.610219907408</v>
      </c>
      <c r="AG2559" s="2">
        <v>173128</v>
      </c>
    </row>
    <row r="2560" spans="1:33" ht="60" x14ac:dyDescent="0.25">
      <c r="A2560" s="2" t="s">
        <v>24341</v>
      </c>
      <c r="B2560" s="2" t="s">
        <v>24228</v>
      </c>
      <c r="C2560" s="2" t="s">
        <v>24342</v>
      </c>
      <c r="F2560" s="2" t="s">
        <v>14376</v>
      </c>
      <c r="G2560" s="2" t="s">
        <v>14377</v>
      </c>
      <c r="H2560" s="2" t="s">
        <v>14378</v>
      </c>
      <c r="I2560" s="2" t="s">
        <v>21156</v>
      </c>
      <c r="J2560" s="2" t="s">
        <v>28</v>
      </c>
      <c r="K2560" s="2" t="s">
        <v>78</v>
      </c>
      <c r="L2560" s="2" t="s">
        <v>287</v>
      </c>
      <c r="M2560" s="2" t="s">
        <v>288</v>
      </c>
      <c r="N2560" s="2" t="s">
        <v>8028</v>
      </c>
      <c r="O2560" s="2" t="s">
        <v>32</v>
      </c>
      <c r="P2560" s="24">
        <v>0</v>
      </c>
      <c r="Q2560" s="24">
        <v>1</v>
      </c>
      <c r="R2560" s="27" t="s">
        <v>1568</v>
      </c>
      <c r="S2560" s="28" t="s">
        <v>1585</v>
      </c>
      <c r="T2560" s="2" t="s">
        <v>38</v>
      </c>
      <c r="U2560" s="2">
        <v>0</v>
      </c>
      <c r="V2560" s="2" t="s">
        <v>30383</v>
      </c>
      <c r="W2560" s="2" t="s">
        <v>34</v>
      </c>
      <c r="X2560" s="58" t="s">
        <v>24228</v>
      </c>
      <c r="Z2560" s="2">
        <v>2060000</v>
      </c>
      <c r="AB2560" s="58">
        <v>46141.689155092594</v>
      </c>
      <c r="AC2560" s="2">
        <v>0</v>
      </c>
      <c r="AD2560" s="104">
        <v>2060000</v>
      </c>
      <c r="AE2560" s="2">
        <v>46141.689155092594</v>
      </c>
      <c r="AG2560" s="2">
        <v>172853</v>
      </c>
    </row>
    <row r="2561" spans="1:33" ht="60" x14ac:dyDescent="0.25">
      <c r="A2561" s="2" t="s">
        <v>24436</v>
      </c>
      <c r="B2561" s="2" t="s">
        <v>24228</v>
      </c>
      <c r="C2561" s="2" t="s">
        <v>24437</v>
      </c>
      <c r="F2561" s="2" t="s">
        <v>18412</v>
      </c>
      <c r="G2561" s="2" t="s">
        <v>18413</v>
      </c>
      <c r="H2561" s="2" t="s">
        <v>18414</v>
      </c>
      <c r="I2561" s="2" t="s">
        <v>23374</v>
      </c>
      <c r="J2561" s="2" t="s">
        <v>28</v>
      </c>
      <c r="K2561" s="2" t="s">
        <v>43</v>
      </c>
      <c r="L2561" s="2" t="s">
        <v>488</v>
      </c>
      <c r="M2561" s="2" t="s">
        <v>489</v>
      </c>
      <c r="N2561" s="2" t="s">
        <v>3000</v>
      </c>
      <c r="O2561" s="2" t="s">
        <v>32</v>
      </c>
      <c r="P2561" s="24">
        <v>0</v>
      </c>
      <c r="Q2561" s="24">
        <v>1</v>
      </c>
      <c r="R2561" s="27" t="s">
        <v>1568</v>
      </c>
      <c r="S2561" s="28" t="s">
        <v>1585</v>
      </c>
      <c r="T2561" s="2" t="s">
        <v>38</v>
      </c>
      <c r="U2561" s="2">
        <v>0</v>
      </c>
      <c r="V2561" s="2" t="s">
        <v>30036</v>
      </c>
      <c r="W2561" s="2" t="s">
        <v>34</v>
      </c>
      <c r="X2561" s="58" t="s">
        <v>24228</v>
      </c>
      <c r="Z2561" s="2">
        <v>2060000</v>
      </c>
      <c r="AB2561" s="58">
        <v>46141.729375000003</v>
      </c>
      <c r="AC2561" s="2">
        <v>0</v>
      </c>
      <c r="AD2561" s="104">
        <v>2060000</v>
      </c>
      <c r="AE2561" s="2">
        <v>46141.729375000003</v>
      </c>
      <c r="AG2561" s="2">
        <v>172665</v>
      </c>
    </row>
    <row r="2562" spans="1:33" ht="45" x14ac:dyDescent="0.25">
      <c r="A2562" s="2" t="s">
        <v>24258</v>
      </c>
      <c r="B2562" s="2" t="s">
        <v>24228</v>
      </c>
      <c r="C2562" s="2" t="s">
        <v>24259</v>
      </c>
      <c r="F2562" s="2" t="s">
        <v>24260</v>
      </c>
      <c r="G2562" s="2" t="s">
        <v>24261</v>
      </c>
      <c r="H2562" s="2" t="s">
        <v>24262</v>
      </c>
      <c r="I2562" s="2" t="s">
        <v>24263</v>
      </c>
      <c r="J2562" s="2" t="s">
        <v>28</v>
      </c>
      <c r="K2562" s="2" t="s">
        <v>173</v>
      </c>
      <c r="L2562" s="2" t="s">
        <v>526</v>
      </c>
      <c r="M2562" s="2" t="s">
        <v>527</v>
      </c>
      <c r="N2562" s="2" t="s">
        <v>3314</v>
      </c>
      <c r="O2562" s="2" t="s">
        <v>37</v>
      </c>
      <c r="P2562" s="24">
        <v>0</v>
      </c>
      <c r="Q2562" s="24">
        <v>0</v>
      </c>
      <c r="R2562" s="27" t="s">
        <v>1578</v>
      </c>
      <c r="S2562" s="28" t="s">
        <v>1589</v>
      </c>
      <c r="T2562" s="2" t="s">
        <v>33</v>
      </c>
      <c r="U2562" s="2">
        <v>0</v>
      </c>
      <c r="V2562" s="2" t="s">
        <v>24929</v>
      </c>
      <c r="W2562" s="2" t="s">
        <v>34</v>
      </c>
      <c r="X2562" s="58" t="s">
        <v>24929</v>
      </c>
      <c r="Y2562" s="2" t="s">
        <v>39</v>
      </c>
      <c r="Z2562" s="2">
        <v>412000</v>
      </c>
      <c r="AA2562" s="2" t="s">
        <v>40</v>
      </c>
      <c r="AB2562" s="58">
        <v>46143.386319444442</v>
      </c>
      <c r="AC2562" s="2">
        <v>0</v>
      </c>
      <c r="AD2562" s="104">
        <v>412000</v>
      </c>
      <c r="AE2562" s="2">
        <v>46143.386319444442</v>
      </c>
      <c r="AG2562" s="2">
        <v>173573</v>
      </c>
    </row>
    <row r="2563" spans="1:33" ht="60" x14ac:dyDescent="0.25">
      <c r="A2563" s="2" t="s">
        <v>24264</v>
      </c>
      <c r="B2563" s="2" t="s">
        <v>24228</v>
      </c>
      <c r="C2563" s="2" t="s">
        <v>24265</v>
      </c>
      <c r="F2563" s="2" t="s">
        <v>24260</v>
      </c>
      <c r="G2563" s="2" t="s">
        <v>24261</v>
      </c>
      <c r="H2563" s="2" t="s">
        <v>24262</v>
      </c>
      <c r="I2563" s="2" t="s">
        <v>24263</v>
      </c>
      <c r="J2563" s="2" t="s">
        <v>28</v>
      </c>
      <c r="K2563" s="2" t="s">
        <v>173</v>
      </c>
      <c r="L2563" s="2" t="s">
        <v>526</v>
      </c>
      <c r="M2563" s="2" t="s">
        <v>527</v>
      </c>
      <c r="N2563" s="2" t="s">
        <v>3314</v>
      </c>
      <c r="O2563" s="2" t="s">
        <v>32</v>
      </c>
      <c r="P2563" s="24">
        <v>0</v>
      </c>
      <c r="Q2563" s="24">
        <v>1</v>
      </c>
      <c r="R2563" s="27" t="s">
        <v>1568</v>
      </c>
      <c r="S2563" s="28" t="s">
        <v>1585</v>
      </c>
      <c r="T2563" s="2" t="s">
        <v>38</v>
      </c>
      <c r="U2563" s="2">
        <v>2060000</v>
      </c>
      <c r="V2563" s="2" t="s">
        <v>25078</v>
      </c>
      <c r="W2563" s="2" t="s">
        <v>34</v>
      </c>
      <c r="X2563" s="58" t="s">
        <v>24463</v>
      </c>
      <c r="Z2563" s="2">
        <v>2060000</v>
      </c>
      <c r="AB2563" s="58">
        <v>46149.445497685185</v>
      </c>
      <c r="AC2563" s="2">
        <v>0</v>
      </c>
      <c r="AD2563" s="104">
        <v>2060000</v>
      </c>
      <c r="AE2563" s="2">
        <v>46149.445497685185</v>
      </c>
      <c r="AG2563" s="2">
        <v>176188</v>
      </c>
    </row>
    <row r="2564" spans="1:33" ht="60" x14ac:dyDescent="0.25">
      <c r="A2564" s="2" t="s">
        <v>24438</v>
      </c>
      <c r="B2564" s="2" t="s">
        <v>24228</v>
      </c>
      <c r="C2564" s="2" t="s">
        <v>24439</v>
      </c>
      <c r="F2564" s="2" t="s">
        <v>2306</v>
      </c>
      <c r="G2564" s="2" t="s">
        <v>4762</v>
      </c>
      <c r="H2564" s="2" t="s">
        <v>4655</v>
      </c>
      <c r="I2564" s="2" t="s">
        <v>24440</v>
      </c>
      <c r="J2564" s="2" t="s">
        <v>28</v>
      </c>
      <c r="K2564" s="2" t="s">
        <v>43</v>
      </c>
      <c r="L2564" s="2" t="s">
        <v>298</v>
      </c>
      <c r="M2564" s="2" t="s">
        <v>299</v>
      </c>
      <c r="N2564" s="2" t="s">
        <v>4752</v>
      </c>
      <c r="O2564" s="2" t="s">
        <v>32</v>
      </c>
      <c r="P2564" s="24">
        <v>0</v>
      </c>
      <c r="Q2564" s="24">
        <v>1</v>
      </c>
      <c r="R2564" s="27" t="s">
        <v>1568</v>
      </c>
      <c r="S2564" s="28" t="s">
        <v>1585</v>
      </c>
      <c r="T2564" s="2" t="s">
        <v>38</v>
      </c>
      <c r="U2564" s="2">
        <v>0</v>
      </c>
      <c r="V2564" s="2" t="s">
        <v>30383</v>
      </c>
      <c r="W2564" s="2" t="s">
        <v>34</v>
      </c>
      <c r="X2564" s="58" t="s">
        <v>24228</v>
      </c>
      <c r="Z2564" s="2">
        <v>2060000</v>
      </c>
      <c r="AB2564" s="58">
        <v>46141.635821759257</v>
      </c>
      <c r="AC2564" s="2">
        <v>0</v>
      </c>
      <c r="AD2564" s="104">
        <v>2060000</v>
      </c>
      <c r="AE2564" s="2">
        <v>46141.635821759257</v>
      </c>
      <c r="AG2564" s="2">
        <v>172664</v>
      </c>
    </row>
    <row r="2565" spans="1:33" ht="60" x14ac:dyDescent="0.25">
      <c r="A2565" s="2" t="s">
        <v>24441</v>
      </c>
      <c r="B2565" s="2" t="s">
        <v>24228</v>
      </c>
      <c r="C2565" s="2" t="s">
        <v>24442</v>
      </c>
      <c r="F2565" s="2" t="s">
        <v>24418</v>
      </c>
      <c r="G2565" s="2" t="s">
        <v>24419</v>
      </c>
      <c r="H2565" s="2" t="s">
        <v>12517</v>
      </c>
      <c r="I2565" s="2" t="s">
        <v>24420</v>
      </c>
      <c r="J2565" s="2" t="s">
        <v>28</v>
      </c>
      <c r="K2565" s="2" t="s">
        <v>43</v>
      </c>
      <c r="L2565" s="2" t="s">
        <v>283</v>
      </c>
      <c r="M2565" s="2" t="s">
        <v>1605</v>
      </c>
      <c r="N2565" s="2" t="s">
        <v>3015</v>
      </c>
      <c r="O2565" s="2" t="s">
        <v>32</v>
      </c>
      <c r="P2565" s="24">
        <v>0</v>
      </c>
      <c r="Q2565" s="24">
        <v>3</v>
      </c>
      <c r="R2565" s="27" t="s">
        <v>1568</v>
      </c>
      <c r="S2565" s="28" t="s">
        <v>1585</v>
      </c>
      <c r="T2565" s="2" t="s">
        <v>38</v>
      </c>
      <c r="U2565" s="2">
        <v>0</v>
      </c>
      <c r="V2565" s="2" t="s">
        <v>30036</v>
      </c>
      <c r="W2565" s="2" t="s">
        <v>34</v>
      </c>
      <c r="X2565" s="58" t="s">
        <v>25078</v>
      </c>
      <c r="Z2565" s="2">
        <v>2060000</v>
      </c>
      <c r="AB2565" s="58">
        <v>46142.445416666669</v>
      </c>
      <c r="AC2565" s="2">
        <v>0</v>
      </c>
      <c r="AD2565" s="104">
        <v>2060000</v>
      </c>
      <c r="AE2565" s="2">
        <v>46142.445416666669</v>
      </c>
      <c r="AG2565" s="2">
        <v>172663</v>
      </c>
    </row>
    <row r="2566" spans="1:33" ht="45" x14ac:dyDescent="0.25">
      <c r="A2566" s="2" t="s">
        <v>24454</v>
      </c>
      <c r="B2566" s="2" t="s">
        <v>24228</v>
      </c>
      <c r="C2566" s="2" t="s">
        <v>24455</v>
      </c>
      <c r="F2566" s="2" t="s">
        <v>24456</v>
      </c>
      <c r="G2566" s="2" t="s">
        <v>24457</v>
      </c>
      <c r="H2566" s="2" t="s">
        <v>24458</v>
      </c>
      <c r="I2566" s="2" t="s">
        <v>24459</v>
      </c>
      <c r="J2566" s="2" t="s">
        <v>28</v>
      </c>
      <c r="K2566" s="2" t="s">
        <v>98</v>
      </c>
      <c r="L2566" s="2" t="s">
        <v>99</v>
      </c>
      <c r="M2566" s="2" t="s">
        <v>100</v>
      </c>
      <c r="N2566" s="2" t="s">
        <v>3777</v>
      </c>
      <c r="O2566" s="2" t="s">
        <v>712</v>
      </c>
      <c r="P2566" s="24">
        <v>0</v>
      </c>
      <c r="Q2566" s="24">
        <v>0</v>
      </c>
      <c r="R2566" s="27" t="s">
        <v>1578</v>
      </c>
      <c r="S2566" s="28" t="s">
        <v>1583</v>
      </c>
      <c r="T2566" s="2" t="s">
        <v>130</v>
      </c>
      <c r="U2566" s="2">
        <v>0</v>
      </c>
      <c r="V2566" s="2" t="s">
        <v>26946</v>
      </c>
      <c r="W2566" s="2" t="s">
        <v>34</v>
      </c>
      <c r="AC2566" s="2">
        <v>0</v>
      </c>
      <c r="AD2566" s="104"/>
    </row>
    <row r="2567" spans="1:33" ht="45" x14ac:dyDescent="0.25">
      <c r="A2567" s="2" t="s">
        <v>24416</v>
      </c>
      <c r="B2567" s="2" t="s">
        <v>24228</v>
      </c>
      <c r="C2567" s="2" t="s">
        <v>24417</v>
      </c>
      <c r="F2567" s="2" t="s">
        <v>24418</v>
      </c>
      <c r="G2567" s="2" t="s">
        <v>24419</v>
      </c>
      <c r="H2567" s="2" t="s">
        <v>12517</v>
      </c>
      <c r="I2567" s="2" t="s">
        <v>24420</v>
      </c>
      <c r="J2567" s="2" t="s">
        <v>28</v>
      </c>
      <c r="K2567" s="2" t="s">
        <v>43</v>
      </c>
      <c r="L2567" s="2" t="s">
        <v>283</v>
      </c>
      <c r="M2567" s="2" t="s">
        <v>1605</v>
      </c>
      <c r="N2567" s="2" t="s">
        <v>3015</v>
      </c>
      <c r="O2567" s="2" t="s">
        <v>32</v>
      </c>
      <c r="P2567" s="24">
        <v>0</v>
      </c>
      <c r="Q2567" s="24">
        <v>1</v>
      </c>
      <c r="R2567" s="27" t="s">
        <v>1568</v>
      </c>
      <c r="S2567" s="28" t="s">
        <v>1589</v>
      </c>
      <c r="T2567" s="2" t="s">
        <v>33</v>
      </c>
      <c r="U2567" s="2">
        <v>0</v>
      </c>
      <c r="V2567" s="2" t="s">
        <v>30383</v>
      </c>
      <c r="W2567" s="2" t="s">
        <v>34</v>
      </c>
      <c r="X2567" s="58" t="s">
        <v>25078</v>
      </c>
      <c r="Z2567" s="2">
        <v>412000</v>
      </c>
      <c r="AB2567" s="58">
        <v>46142.445</v>
      </c>
      <c r="AC2567" s="2">
        <v>0</v>
      </c>
      <c r="AD2567" s="104">
        <v>412000</v>
      </c>
      <c r="AE2567" s="2">
        <v>46142.445</v>
      </c>
      <c r="AG2567" s="2">
        <v>172660</v>
      </c>
    </row>
    <row r="2568" spans="1:33" ht="45" x14ac:dyDescent="0.25">
      <c r="A2568" s="2" t="s">
        <v>24272</v>
      </c>
      <c r="B2568" s="2" t="s">
        <v>24228</v>
      </c>
      <c r="C2568" s="2" t="s">
        <v>24273</v>
      </c>
      <c r="F2568" s="2" t="s">
        <v>24274</v>
      </c>
      <c r="G2568" s="2" t="s">
        <v>24275</v>
      </c>
      <c r="H2568" s="2" t="s">
        <v>24276</v>
      </c>
      <c r="I2568" s="2" t="s">
        <v>24277</v>
      </c>
      <c r="J2568" s="2" t="s">
        <v>28</v>
      </c>
      <c r="K2568" s="2" t="s">
        <v>29</v>
      </c>
      <c r="L2568" s="2" t="s">
        <v>272</v>
      </c>
      <c r="M2568" s="2" t="s">
        <v>273</v>
      </c>
      <c r="N2568" s="2" t="s">
        <v>7232</v>
      </c>
      <c r="O2568" s="2" t="s">
        <v>37</v>
      </c>
      <c r="P2568" s="24">
        <v>0</v>
      </c>
      <c r="Q2568" s="24">
        <v>0</v>
      </c>
      <c r="R2568" s="27" t="s">
        <v>1578</v>
      </c>
      <c r="S2568" s="28" t="s">
        <v>1589</v>
      </c>
      <c r="T2568" s="2" t="s">
        <v>33</v>
      </c>
      <c r="U2568" s="2">
        <v>0</v>
      </c>
      <c r="V2568" s="2" t="s">
        <v>33848</v>
      </c>
      <c r="W2568" s="2" t="s">
        <v>34</v>
      </c>
      <c r="X2568" s="58" t="s">
        <v>24228</v>
      </c>
      <c r="Z2568" s="2">
        <v>412000</v>
      </c>
      <c r="AB2568" s="58">
        <v>46141.750057870369</v>
      </c>
      <c r="AC2568" s="2">
        <v>0</v>
      </c>
      <c r="AD2568" s="104">
        <v>412000</v>
      </c>
      <c r="AE2568" s="2">
        <v>46141.750057870369</v>
      </c>
      <c r="AG2568" s="2">
        <v>172937</v>
      </c>
    </row>
    <row r="2569" spans="1:33" ht="60" x14ac:dyDescent="0.25">
      <c r="A2569" s="2" t="s">
        <v>24343</v>
      </c>
      <c r="B2569" s="2" t="s">
        <v>24228</v>
      </c>
      <c r="C2569" s="2" t="s">
        <v>24344</v>
      </c>
      <c r="F2569" s="2" t="s">
        <v>4539</v>
      </c>
      <c r="G2569" s="2" t="s">
        <v>4540</v>
      </c>
      <c r="H2569" s="2" t="s">
        <v>4541</v>
      </c>
      <c r="I2569" s="2" t="s">
        <v>21173</v>
      </c>
      <c r="J2569" s="2" t="s">
        <v>28</v>
      </c>
      <c r="K2569" s="2" t="s">
        <v>78</v>
      </c>
      <c r="L2569" s="2" t="s">
        <v>200</v>
      </c>
      <c r="M2569" s="2" t="s">
        <v>201</v>
      </c>
      <c r="N2569" s="2" t="s">
        <v>4536</v>
      </c>
      <c r="O2569" s="2" t="s">
        <v>37</v>
      </c>
      <c r="P2569" s="24">
        <v>0</v>
      </c>
      <c r="Q2569" s="24">
        <v>0</v>
      </c>
      <c r="R2569" s="27" t="s">
        <v>1578</v>
      </c>
      <c r="S2569" s="28" t="s">
        <v>1585</v>
      </c>
      <c r="T2569" s="2" t="s">
        <v>38</v>
      </c>
      <c r="U2569" s="2">
        <v>0</v>
      </c>
      <c r="V2569" s="2" t="s">
        <v>33848</v>
      </c>
      <c r="W2569" s="2" t="s">
        <v>34</v>
      </c>
      <c r="X2569" s="58" t="s">
        <v>24228</v>
      </c>
      <c r="Z2569" s="2">
        <v>2060000</v>
      </c>
      <c r="AB2569" s="58">
        <v>46141.494618055556</v>
      </c>
      <c r="AC2569" s="2">
        <v>0</v>
      </c>
      <c r="AD2569" s="104">
        <v>2060000</v>
      </c>
      <c r="AE2569" s="2">
        <v>46141.494618055556</v>
      </c>
      <c r="AG2569" s="2">
        <v>172420</v>
      </c>
    </row>
    <row r="2570" spans="1:33" ht="45" x14ac:dyDescent="0.25">
      <c r="A2570" s="2" t="s">
        <v>24421</v>
      </c>
      <c r="B2570" s="2" t="s">
        <v>24228</v>
      </c>
      <c r="C2570" s="2" t="s">
        <v>24422</v>
      </c>
      <c r="F2570" s="2" t="s">
        <v>4026</v>
      </c>
      <c r="G2570" s="2" t="s">
        <v>4027</v>
      </c>
      <c r="H2570" s="2" t="s">
        <v>4028</v>
      </c>
      <c r="I2570" s="2" t="s">
        <v>23437</v>
      </c>
      <c r="J2570" s="2" t="s">
        <v>28</v>
      </c>
      <c r="K2570" s="2" t="s">
        <v>43</v>
      </c>
      <c r="L2570" s="2" t="s">
        <v>532</v>
      </c>
      <c r="M2570" s="2" t="s">
        <v>533</v>
      </c>
      <c r="N2570" s="2" t="s">
        <v>4029</v>
      </c>
      <c r="O2570" s="2" t="s">
        <v>32</v>
      </c>
      <c r="P2570" s="24">
        <v>0</v>
      </c>
      <c r="Q2570" s="24">
        <v>2</v>
      </c>
      <c r="R2570" s="27" t="s">
        <v>1568</v>
      </c>
      <c r="S2570" s="28" t="s">
        <v>1589</v>
      </c>
      <c r="T2570" s="2" t="s">
        <v>33</v>
      </c>
      <c r="U2570" s="2">
        <v>0</v>
      </c>
      <c r="V2570" s="2" t="s">
        <v>30036</v>
      </c>
      <c r="W2570" s="2" t="s">
        <v>34</v>
      </c>
      <c r="X2570" s="58" t="s">
        <v>25078</v>
      </c>
      <c r="Z2570" s="2">
        <v>412000</v>
      </c>
      <c r="AB2570" s="58">
        <v>46142.422002314815</v>
      </c>
      <c r="AC2570" s="2">
        <v>0</v>
      </c>
      <c r="AD2570" s="104">
        <v>412000</v>
      </c>
      <c r="AE2570" s="2">
        <v>46142.422002314815</v>
      </c>
      <c r="AG2570" s="2">
        <v>172658</v>
      </c>
    </row>
    <row r="2571" spans="1:33" ht="60" x14ac:dyDescent="0.25">
      <c r="A2571" s="2" t="s">
        <v>24443</v>
      </c>
      <c r="B2571" s="2" t="s">
        <v>24228</v>
      </c>
      <c r="C2571" s="2" t="s">
        <v>24444</v>
      </c>
      <c r="F2571" s="2" t="s">
        <v>23150</v>
      </c>
      <c r="G2571" s="2" t="s">
        <v>23151</v>
      </c>
      <c r="H2571" s="2" t="s">
        <v>23152</v>
      </c>
      <c r="I2571" s="2" t="s">
        <v>23153</v>
      </c>
      <c r="J2571" s="2" t="s">
        <v>28</v>
      </c>
      <c r="K2571" s="2" t="s">
        <v>43</v>
      </c>
      <c r="L2571" s="2" t="s">
        <v>532</v>
      </c>
      <c r="M2571" s="2" t="s">
        <v>533</v>
      </c>
      <c r="N2571" s="2" t="s">
        <v>4029</v>
      </c>
      <c r="O2571" s="2" t="s">
        <v>37</v>
      </c>
      <c r="P2571" s="24">
        <v>0</v>
      </c>
      <c r="Q2571" s="24">
        <v>0</v>
      </c>
      <c r="R2571" s="27" t="s">
        <v>1578</v>
      </c>
      <c r="S2571" s="28" t="s">
        <v>1585</v>
      </c>
      <c r="T2571" s="2" t="s">
        <v>38</v>
      </c>
      <c r="U2571" s="2">
        <v>0</v>
      </c>
      <c r="V2571" s="2" t="s">
        <v>33843</v>
      </c>
      <c r="W2571" s="2" t="s">
        <v>34</v>
      </c>
      <c r="X2571" s="58" t="s">
        <v>25078</v>
      </c>
      <c r="Z2571" s="2">
        <v>2060000</v>
      </c>
      <c r="AB2571" s="58">
        <v>46142.421736111108</v>
      </c>
      <c r="AC2571" s="2">
        <v>0</v>
      </c>
      <c r="AD2571" s="104">
        <v>2060000</v>
      </c>
      <c r="AE2571" s="2">
        <v>46142.421736111108</v>
      </c>
      <c r="AG2571" s="2">
        <v>172662</v>
      </c>
    </row>
    <row r="2572" spans="1:33" ht="60" x14ac:dyDescent="0.25">
      <c r="A2572" s="2" t="s">
        <v>24447</v>
      </c>
      <c r="B2572" s="2" t="s">
        <v>24228</v>
      </c>
      <c r="C2572" s="2" t="s">
        <v>24448</v>
      </c>
      <c r="F2572" s="2" t="s">
        <v>1327</v>
      </c>
      <c r="G2572" s="2" t="s">
        <v>3071</v>
      </c>
      <c r="H2572" s="2" t="s">
        <v>3072</v>
      </c>
      <c r="I2572" s="2" t="s">
        <v>23573</v>
      </c>
      <c r="J2572" s="2" t="s">
        <v>28</v>
      </c>
      <c r="K2572" s="2" t="s">
        <v>43</v>
      </c>
      <c r="L2572" s="2" t="s">
        <v>845</v>
      </c>
      <c r="M2572" s="2" t="s">
        <v>241</v>
      </c>
      <c r="N2572" s="2" t="s">
        <v>3047</v>
      </c>
      <c r="O2572" s="2" t="s">
        <v>712</v>
      </c>
      <c r="P2572" s="24">
        <v>0</v>
      </c>
      <c r="Q2572" s="24">
        <v>0</v>
      </c>
      <c r="R2572" s="27" t="s">
        <v>1578</v>
      </c>
      <c r="S2572" s="28" t="s">
        <v>1583</v>
      </c>
      <c r="T2572" s="2" t="s">
        <v>130</v>
      </c>
      <c r="U2572" s="2">
        <v>0</v>
      </c>
      <c r="V2572" s="2" t="s">
        <v>35250</v>
      </c>
      <c r="W2572" s="2" t="s">
        <v>34</v>
      </c>
      <c r="AC2572" s="2">
        <v>0</v>
      </c>
      <c r="AD2572" s="104"/>
    </row>
    <row r="2573" spans="1:33" ht="45" x14ac:dyDescent="0.25">
      <c r="A2573" s="2" t="s">
        <v>24153</v>
      </c>
      <c r="B2573" s="2" t="s">
        <v>24004</v>
      </c>
      <c r="C2573" s="2" t="s">
        <v>24154</v>
      </c>
      <c r="F2573" s="2" t="s">
        <v>24155</v>
      </c>
      <c r="G2573" s="2" t="s">
        <v>24156</v>
      </c>
      <c r="H2573" s="2" t="s">
        <v>24157</v>
      </c>
      <c r="I2573" s="2" t="s">
        <v>24158</v>
      </c>
      <c r="J2573" s="2" t="s">
        <v>28</v>
      </c>
      <c r="K2573" s="2" t="s">
        <v>43</v>
      </c>
      <c r="L2573" s="2" t="s">
        <v>520</v>
      </c>
      <c r="M2573" s="2" t="s">
        <v>521</v>
      </c>
      <c r="N2573" s="2" t="s">
        <v>4000</v>
      </c>
      <c r="O2573" s="2" t="s">
        <v>705</v>
      </c>
      <c r="P2573" s="24">
        <v>0</v>
      </c>
      <c r="Q2573" s="24">
        <v>0</v>
      </c>
      <c r="R2573" s="27" t="s">
        <v>1578</v>
      </c>
      <c r="S2573" s="28" t="s">
        <v>1589</v>
      </c>
      <c r="T2573" s="2" t="s">
        <v>33</v>
      </c>
      <c r="U2573" s="2">
        <v>0</v>
      </c>
      <c r="V2573" s="2" t="s">
        <v>24228</v>
      </c>
      <c r="W2573" s="2" t="s">
        <v>34</v>
      </c>
      <c r="AC2573" s="2">
        <v>0</v>
      </c>
      <c r="AD2573" s="104"/>
    </row>
    <row r="2574" spans="1:33" ht="45" x14ac:dyDescent="0.25">
      <c r="A2574" s="2" t="s">
        <v>24159</v>
      </c>
      <c r="B2574" s="2" t="s">
        <v>24004</v>
      </c>
      <c r="C2574" s="2" t="s">
        <v>24160</v>
      </c>
      <c r="F2574" s="2" t="s">
        <v>24161</v>
      </c>
      <c r="G2574" s="2" t="s">
        <v>24162</v>
      </c>
      <c r="H2574" s="2" t="s">
        <v>24163</v>
      </c>
      <c r="I2574" s="2" t="s">
        <v>24164</v>
      </c>
      <c r="J2574" s="2" t="s">
        <v>28</v>
      </c>
      <c r="K2574" s="2" t="s">
        <v>43</v>
      </c>
      <c r="L2574" s="2" t="s">
        <v>488</v>
      </c>
      <c r="M2574" s="2" t="s">
        <v>489</v>
      </c>
      <c r="N2574" s="2" t="s">
        <v>3000</v>
      </c>
      <c r="O2574" s="2" t="s">
        <v>32</v>
      </c>
      <c r="P2574" s="24">
        <v>0</v>
      </c>
      <c r="Q2574" s="24">
        <v>1</v>
      </c>
      <c r="R2574" s="27" t="s">
        <v>1568</v>
      </c>
      <c r="S2574" s="28" t="s">
        <v>1589</v>
      </c>
      <c r="T2574" s="2" t="s">
        <v>33</v>
      </c>
      <c r="U2574" s="2">
        <v>0</v>
      </c>
      <c r="V2574" s="2" t="s">
        <v>24754</v>
      </c>
      <c r="W2574" s="2" t="s">
        <v>34</v>
      </c>
      <c r="X2574" s="58" t="s">
        <v>24004</v>
      </c>
      <c r="Z2574" s="2">
        <v>412000</v>
      </c>
      <c r="AB2574" s="58">
        <v>46140.81391203704</v>
      </c>
      <c r="AC2574" s="2">
        <v>0</v>
      </c>
      <c r="AD2574" s="104">
        <v>412000</v>
      </c>
      <c r="AE2574" s="2">
        <v>46140.81391203704</v>
      </c>
      <c r="AG2574" s="2">
        <v>172056</v>
      </c>
    </row>
    <row r="2575" spans="1:33" ht="45" x14ac:dyDescent="0.25">
      <c r="A2575" s="2" t="s">
        <v>24165</v>
      </c>
      <c r="B2575" s="2" t="s">
        <v>24004</v>
      </c>
      <c r="C2575" s="2" t="s">
        <v>24166</v>
      </c>
      <c r="F2575" s="2" t="s">
        <v>24167</v>
      </c>
      <c r="G2575" s="2" t="s">
        <v>24168</v>
      </c>
      <c r="H2575" s="2" t="s">
        <v>24169</v>
      </c>
      <c r="I2575" s="2" t="s">
        <v>24170</v>
      </c>
      <c r="J2575" s="2" t="s">
        <v>28</v>
      </c>
      <c r="K2575" s="2" t="s">
        <v>43</v>
      </c>
      <c r="L2575" s="2" t="s">
        <v>488</v>
      </c>
      <c r="M2575" s="2" t="s">
        <v>489</v>
      </c>
      <c r="N2575" s="2" t="s">
        <v>3000</v>
      </c>
      <c r="O2575" s="2" t="s">
        <v>32</v>
      </c>
      <c r="P2575" s="24">
        <v>0</v>
      </c>
      <c r="Q2575" s="24">
        <v>1</v>
      </c>
      <c r="R2575" s="27" t="s">
        <v>1568</v>
      </c>
      <c r="S2575" s="28" t="s">
        <v>1589</v>
      </c>
      <c r="T2575" s="2" t="s">
        <v>33</v>
      </c>
      <c r="U2575" s="2">
        <v>0</v>
      </c>
      <c r="V2575" s="2" t="s">
        <v>30688</v>
      </c>
      <c r="W2575" s="2" t="s">
        <v>34</v>
      </c>
      <c r="X2575" s="58" t="s">
        <v>24004</v>
      </c>
      <c r="Z2575" s="2">
        <v>412000</v>
      </c>
      <c r="AB2575" s="58">
        <v>46140.813101851854</v>
      </c>
      <c r="AC2575" s="2">
        <v>0</v>
      </c>
      <c r="AD2575" s="104">
        <v>412000</v>
      </c>
      <c r="AE2575" s="2">
        <v>46140.813101851854</v>
      </c>
      <c r="AG2575" s="2">
        <v>172058</v>
      </c>
    </row>
    <row r="2576" spans="1:33" ht="60" x14ac:dyDescent="0.25">
      <c r="A2576" s="2" t="s">
        <v>24171</v>
      </c>
      <c r="B2576" s="2" t="s">
        <v>24004</v>
      </c>
      <c r="C2576" s="2" t="s">
        <v>24172</v>
      </c>
      <c r="F2576" s="2" t="s">
        <v>24173</v>
      </c>
      <c r="G2576" s="2" t="s">
        <v>24174</v>
      </c>
      <c r="H2576" s="2" t="s">
        <v>24175</v>
      </c>
      <c r="I2576" s="2" t="s">
        <v>24176</v>
      </c>
      <c r="J2576" s="2" t="s">
        <v>28</v>
      </c>
      <c r="K2576" s="2" t="s">
        <v>43</v>
      </c>
      <c r="L2576" s="2" t="s">
        <v>488</v>
      </c>
      <c r="M2576" s="2" t="s">
        <v>489</v>
      </c>
      <c r="N2576" s="2" t="s">
        <v>3000</v>
      </c>
      <c r="O2576" s="2" t="s">
        <v>32</v>
      </c>
      <c r="P2576" s="24">
        <v>0</v>
      </c>
      <c r="Q2576" s="24">
        <v>1</v>
      </c>
      <c r="R2576" s="27" t="s">
        <v>1568</v>
      </c>
      <c r="S2576" s="28" t="s">
        <v>1589</v>
      </c>
      <c r="T2576" s="2" t="s">
        <v>33</v>
      </c>
      <c r="U2576" s="2">
        <v>0</v>
      </c>
      <c r="V2576" s="2" t="s">
        <v>32960</v>
      </c>
      <c r="W2576" s="2" t="s">
        <v>34</v>
      </c>
      <c r="X2576" s="58" t="s">
        <v>24004</v>
      </c>
      <c r="Z2576" s="2">
        <v>412000</v>
      </c>
      <c r="AB2576" s="58">
        <v>46140.812326388892</v>
      </c>
      <c r="AC2576" s="2">
        <v>0</v>
      </c>
      <c r="AD2576" s="104">
        <v>412000</v>
      </c>
      <c r="AE2576" s="2">
        <v>46140.812326388892</v>
      </c>
      <c r="AG2576" s="2">
        <v>172061</v>
      </c>
    </row>
    <row r="2577" spans="1:33" ht="60" x14ac:dyDescent="0.25">
      <c r="A2577" s="2" t="s">
        <v>24206</v>
      </c>
      <c r="B2577" s="2" t="s">
        <v>24004</v>
      </c>
      <c r="C2577" s="2" t="s">
        <v>24207</v>
      </c>
      <c r="F2577" s="2" t="s">
        <v>24208</v>
      </c>
      <c r="G2577" s="2" t="s">
        <v>24209</v>
      </c>
      <c r="H2577" s="2" t="s">
        <v>15469</v>
      </c>
      <c r="I2577" s="2" t="s">
        <v>24210</v>
      </c>
      <c r="J2577" s="2" t="s">
        <v>28</v>
      </c>
      <c r="K2577" s="2" t="s">
        <v>43</v>
      </c>
      <c r="L2577" s="2" t="s">
        <v>44</v>
      </c>
      <c r="M2577" s="2" t="s">
        <v>45</v>
      </c>
      <c r="N2577" s="2" t="s">
        <v>2977</v>
      </c>
      <c r="O2577" s="2" t="s">
        <v>705</v>
      </c>
      <c r="P2577" s="24">
        <v>0</v>
      </c>
      <c r="Q2577" s="24">
        <v>0</v>
      </c>
      <c r="R2577" s="27" t="s">
        <v>1578</v>
      </c>
      <c r="S2577" s="28" t="s">
        <v>1585</v>
      </c>
      <c r="T2577" s="2" t="s">
        <v>38</v>
      </c>
      <c r="U2577" s="2">
        <v>0</v>
      </c>
      <c r="V2577" s="2" t="s">
        <v>24004</v>
      </c>
      <c r="W2577" s="2" t="s">
        <v>34</v>
      </c>
      <c r="AC2577" s="2">
        <v>0</v>
      </c>
      <c r="AD2577" s="104"/>
    </row>
    <row r="2578" spans="1:33" ht="60" x14ac:dyDescent="0.25">
      <c r="A2578" s="2" t="s">
        <v>24122</v>
      </c>
      <c r="B2578" s="2" t="s">
        <v>24004</v>
      </c>
      <c r="C2578" s="2" t="s">
        <v>24123</v>
      </c>
      <c r="F2578" s="2" t="s">
        <v>4462</v>
      </c>
      <c r="G2578" s="2" t="s">
        <v>4463</v>
      </c>
      <c r="H2578" s="2" t="s">
        <v>2464</v>
      </c>
      <c r="I2578" s="2" t="s">
        <v>22755</v>
      </c>
      <c r="J2578" s="2" t="s">
        <v>28</v>
      </c>
      <c r="K2578" s="2" t="s">
        <v>68</v>
      </c>
      <c r="L2578" s="2" t="s">
        <v>244</v>
      </c>
      <c r="M2578" s="2" t="s">
        <v>245</v>
      </c>
      <c r="N2578" s="2" t="s">
        <v>4459</v>
      </c>
      <c r="O2578" s="3" t="s">
        <v>705</v>
      </c>
      <c r="P2578" s="24">
        <v>0</v>
      </c>
      <c r="Q2578" s="24">
        <v>0</v>
      </c>
      <c r="R2578" s="27" t="s">
        <v>1578</v>
      </c>
      <c r="S2578" s="28" t="s">
        <v>1585</v>
      </c>
      <c r="T2578" s="2" t="s">
        <v>38</v>
      </c>
      <c r="U2578" s="2">
        <v>0</v>
      </c>
      <c r="V2578" s="2" t="s">
        <v>24823</v>
      </c>
      <c r="W2578" s="2" t="s">
        <v>34</v>
      </c>
      <c r="AC2578" s="2">
        <v>0</v>
      </c>
      <c r="AD2578" s="104"/>
    </row>
    <row r="2579" spans="1:33" ht="45" x14ac:dyDescent="0.25">
      <c r="A2579" s="2" t="s">
        <v>24070</v>
      </c>
      <c r="B2579" s="2" t="s">
        <v>24004</v>
      </c>
      <c r="C2579" s="2" t="s">
        <v>24071</v>
      </c>
      <c r="F2579" s="2" t="s">
        <v>19347</v>
      </c>
      <c r="G2579" s="2" t="s">
        <v>19348</v>
      </c>
      <c r="H2579" s="2" t="s">
        <v>15459</v>
      </c>
      <c r="I2579" s="2" t="s">
        <v>21069</v>
      </c>
      <c r="J2579" s="2" t="s">
        <v>28</v>
      </c>
      <c r="K2579" s="2" t="s">
        <v>78</v>
      </c>
      <c r="L2579" s="2" t="s">
        <v>181</v>
      </c>
      <c r="M2579" s="2" t="s">
        <v>182</v>
      </c>
      <c r="N2579" s="2" t="s">
        <v>3929</v>
      </c>
      <c r="O2579" s="2" t="s">
        <v>797</v>
      </c>
      <c r="P2579" s="24">
        <v>0</v>
      </c>
      <c r="Q2579" s="24">
        <v>0</v>
      </c>
      <c r="R2579" s="27" t="s">
        <v>1580</v>
      </c>
      <c r="S2579" s="28" t="s">
        <v>1583</v>
      </c>
      <c r="T2579" s="2" t="s">
        <v>130</v>
      </c>
      <c r="U2579" s="2">
        <v>20600000</v>
      </c>
      <c r="V2579" s="2" t="s">
        <v>26257</v>
      </c>
      <c r="W2579" s="2" t="s">
        <v>34</v>
      </c>
      <c r="AC2579" s="2">
        <v>0</v>
      </c>
      <c r="AD2579" s="104"/>
    </row>
    <row r="2580" spans="1:33" ht="45" x14ac:dyDescent="0.25">
      <c r="A2580" s="2" t="s">
        <v>24072</v>
      </c>
      <c r="B2580" s="2" t="s">
        <v>24004</v>
      </c>
      <c r="C2580" s="2" t="s">
        <v>24073</v>
      </c>
      <c r="F2580" s="2" t="s">
        <v>24074</v>
      </c>
      <c r="G2580" s="2" t="s">
        <v>24075</v>
      </c>
      <c r="H2580" s="2" t="s">
        <v>6018</v>
      </c>
      <c r="I2580" s="2" t="s">
        <v>21541</v>
      </c>
      <c r="J2580" s="2" t="s">
        <v>28</v>
      </c>
      <c r="K2580" s="2" t="s">
        <v>78</v>
      </c>
      <c r="L2580" s="2" t="s">
        <v>181</v>
      </c>
      <c r="M2580" s="2" t="s">
        <v>182</v>
      </c>
      <c r="N2580" s="2" t="s">
        <v>3929</v>
      </c>
      <c r="O2580" s="2" t="s">
        <v>797</v>
      </c>
      <c r="P2580" s="24">
        <v>0</v>
      </c>
      <c r="Q2580" s="24">
        <v>0</v>
      </c>
      <c r="R2580" s="27" t="s">
        <v>1580</v>
      </c>
      <c r="S2580" s="28" t="s">
        <v>1583</v>
      </c>
      <c r="T2580" s="2" t="s">
        <v>130</v>
      </c>
      <c r="U2580" s="2">
        <v>20600000</v>
      </c>
      <c r="V2580" s="2" t="s">
        <v>26257</v>
      </c>
      <c r="W2580" s="2" t="s">
        <v>34</v>
      </c>
      <c r="AC2580" s="2">
        <v>0</v>
      </c>
      <c r="AD2580" s="104"/>
    </row>
    <row r="2581" spans="1:33" ht="45" x14ac:dyDescent="0.25">
      <c r="A2581" s="2" t="s">
        <v>24076</v>
      </c>
      <c r="B2581" s="2" t="s">
        <v>24004</v>
      </c>
      <c r="C2581" s="2" t="s">
        <v>24077</v>
      </c>
      <c r="F2581" s="2" t="s">
        <v>24078</v>
      </c>
      <c r="G2581" s="2" t="s">
        <v>24079</v>
      </c>
      <c r="H2581" s="2" t="s">
        <v>24080</v>
      </c>
      <c r="I2581" s="2" t="s">
        <v>24081</v>
      </c>
      <c r="J2581" s="2" t="s">
        <v>28</v>
      </c>
      <c r="K2581" s="2" t="s">
        <v>78</v>
      </c>
      <c r="L2581" s="2" t="s">
        <v>306</v>
      </c>
      <c r="M2581" s="2" t="s">
        <v>146</v>
      </c>
      <c r="N2581" s="2" t="s">
        <v>5030</v>
      </c>
      <c r="O2581" s="2" t="s">
        <v>712</v>
      </c>
      <c r="P2581" s="24">
        <v>0</v>
      </c>
      <c r="Q2581" s="24">
        <v>0</v>
      </c>
      <c r="R2581" s="27" t="s">
        <v>1578</v>
      </c>
      <c r="S2581" s="28" t="s">
        <v>1583</v>
      </c>
      <c r="T2581" s="2" t="s">
        <v>130</v>
      </c>
      <c r="U2581" s="2">
        <v>0</v>
      </c>
      <c r="V2581" s="2" t="s">
        <v>35250</v>
      </c>
      <c r="W2581" s="2" t="s">
        <v>34</v>
      </c>
      <c r="AC2581" s="2">
        <v>0</v>
      </c>
      <c r="AD2581" s="104"/>
    </row>
    <row r="2582" spans="1:33" ht="45" x14ac:dyDescent="0.25">
      <c r="A2582" s="2" t="s">
        <v>24082</v>
      </c>
      <c r="B2582" s="2" t="s">
        <v>24004</v>
      </c>
      <c r="C2582" s="2" t="s">
        <v>24083</v>
      </c>
      <c r="F2582" s="2" t="s">
        <v>24078</v>
      </c>
      <c r="G2582" s="2" t="s">
        <v>24079</v>
      </c>
      <c r="H2582" s="2" t="s">
        <v>24080</v>
      </c>
      <c r="I2582" s="2" t="s">
        <v>24081</v>
      </c>
      <c r="J2582" s="2" t="s">
        <v>28</v>
      </c>
      <c r="K2582" s="2" t="s">
        <v>78</v>
      </c>
      <c r="L2582" s="2" t="s">
        <v>306</v>
      </c>
      <c r="M2582" s="2" t="s">
        <v>146</v>
      </c>
      <c r="N2582" s="2" t="s">
        <v>5030</v>
      </c>
      <c r="O2582" s="2" t="s">
        <v>705</v>
      </c>
      <c r="P2582" s="24">
        <v>0</v>
      </c>
      <c r="Q2582" s="24">
        <v>0</v>
      </c>
      <c r="R2582" s="27" t="s">
        <v>1578</v>
      </c>
      <c r="S2582" s="28" t="s">
        <v>1583</v>
      </c>
      <c r="T2582" s="2" t="s">
        <v>130</v>
      </c>
      <c r="U2582" s="2">
        <v>0</v>
      </c>
      <c r="V2582" s="2" t="s">
        <v>24004</v>
      </c>
      <c r="W2582" s="2" t="s">
        <v>34</v>
      </c>
      <c r="AC2582" s="2">
        <v>0</v>
      </c>
      <c r="AD2582" s="104"/>
    </row>
    <row r="2583" spans="1:33" ht="45" x14ac:dyDescent="0.25">
      <c r="A2583" s="2" t="s">
        <v>24089</v>
      </c>
      <c r="B2583" s="2" t="s">
        <v>24004</v>
      </c>
      <c r="C2583" s="2" t="s">
        <v>24090</v>
      </c>
      <c r="F2583" s="2" t="s">
        <v>24091</v>
      </c>
      <c r="G2583" s="2" t="s">
        <v>24092</v>
      </c>
      <c r="H2583" s="2" t="s">
        <v>24093</v>
      </c>
      <c r="I2583" s="2" t="s">
        <v>21263</v>
      </c>
      <c r="J2583" s="2" t="s">
        <v>28</v>
      </c>
      <c r="K2583" s="2" t="s">
        <v>78</v>
      </c>
      <c r="L2583" s="2" t="s">
        <v>398</v>
      </c>
      <c r="M2583" s="2" t="s">
        <v>878</v>
      </c>
      <c r="N2583" s="2" t="s">
        <v>3215</v>
      </c>
      <c r="O2583" s="2" t="s">
        <v>706</v>
      </c>
      <c r="P2583" s="24">
        <v>0</v>
      </c>
      <c r="Q2583" s="24">
        <v>0</v>
      </c>
      <c r="R2583" s="27" t="s">
        <v>1578</v>
      </c>
      <c r="S2583" s="28" t="s">
        <v>1590</v>
      </c>
      <c r="T2583" s="2" t="s">
        <v>426</v>
      </c>
      <c r="U2583" s="2">
        <v>0</v>
      </c>
      <c r="V2583" s="2" t="s">
        <v>24004</v>
      </c>
      <c r="W2583" s="2" t="s">
        <v>34</v>
      </c>
      <c r="AC2583" s="2">
        <v>0</v>
      </c>
      <c r="AD2583" s="104"/>
    </row>
    <row r="2584" spans="1:33" ht="45" x14ac:dyDescent="0.25">
      <c r="A2584" s="2" t="s">
        <v>24221</v>
      </c>
      <c r="B2584" s="2" t="s">
        <v>24004</v>
      </c>
      <c r="C2584" s="2" t="s">
        <v>24222</v>
      </c>
      <c r="F2584" s="2" t="s">
        <v>24223</v>
      </c>
      <c r="G2584" s="2" t="s">
        <v>24224</v>
      </c>
      <c r="H2584" s="2" t="s">
        <v>24225</v>
      </c>
      <c r="I2584" s="2" t="s">
        <v>24226</v>
      </c>
      <c r="J2584" s="2" t="s">
        <v>28</v>
      </c>
      <c r="K2584" s="2" t="s">
        <v>98</v>
      </c>
      <c r="L2584" s="2" t="s">
        <v>307</v>
      </c>
      <c r="M2584" s="2" t="s">
        <v>329</v>
      </c>
      <c r="N2584" s="2" t="s">
        <v>5540</v>
      </c>
      <c r="O2584" s="2" t="s">
        <v>705</v>
      </c>
      <c r="P2584" s="24">
        <v>0</v>
      </c>
      <c r="Q2584" s="24">
        <v>0</v>
      </c>
      <c r="R2584" s="27" t="s">
        <v>1578</v>
      </c>
      <c r="S2584" s="28" t="s">
        <v>1583</v>
      </c>
      <c r="T2584" s="2" t="s">
        <v>130</v>
      </c>
      <c r="U2584" s="2">
        <v>0</v>
      </c>
      <c r="V2584" s="2" t="s">
        <v>24004</v>
      </c>
      <c r="W2584" s="2" t="s">
        <v>34</v>
      </c>
      <c r="AC2584" s="2">
        <v>0</v>
      </c>
      <c r="AD2584" s="104"/>
    </row>
    <row r="2585" spans="1:33" ht="45" x14ac:dyDescent="0.25">
      <c r="A2585" s="2" t="s">
        <v>24135</v>
      </c>
      <c r="B2585" s="2" t="s">
        <v>24004</v>
      </c>
      <c r="C2585" s="2" t="s">
        <v>24136</v>
      </c>
      <c r="F2585" s="2" t="s">
        <v>24137</v>
      </c>
      <c r="G2585" s="2" t="s">
        <v>24138</v>
      </c>
      <c r="H2585" s="2" t="s">
        <v>24139</v>
      </c>
      <c r="I2585" s="2" t="s">
        <v>24140</v>
      </c>
      <c r="J2585" s="2" t="s">
        <v>28</v>
      </c>
      <c r="K2585" s="2" t="s">
        <v>68</v>
      </c>
      <c r="L2585" s="2" t="s">
        <v>145</v>
      </c>
      <c r="M2585" s="2" t="s">
        <v>4273</v>
      </c>
      <c r="N2585" s="2" t="s">
        <v>4274</v>
      </c>
      <c r="O2585" s="2" t="s">
        <v>19490</v>
      </c>
      <c r="P2585" s="24">
        <v>0</v>
      </c>
      <c r="Q2585" s="24">
        <v>0</v>
      </c>
      <c r="R2585" s="27" t="s">
        <v>1579</v>
      </c>
      <c r="S2585" s="28" t="s">
        <v>1582</v>
      </c>
      <c r="T2585" s="2" t="s">
        <v>160</v>
      </c>
      <c r="U2585" s="2">
        <v>4120000000</v>
      </c>
      <c r="V2585" s="2" t="s">
        <v>28375</v>
      </c>
      <c r="W2585" s="2" t="s">
        <v>34</v>
      </c>
      <c r="X2585" s="58" t="s">
        <v>35287</v>
      </c>
      <c r="Y2585" s="2" t="s">
        <v>39</v>
      </c>
      <c r="Z2585" s="2">
        <v>31063340</v>
      </c>
      <c r="AA2585" s="2" t="s">
        <v>40</v>
      </c>
      <c r="AB2585" s="58">
        <v>46205.388194444444</v>
      </c>
      <c r="AC2585" s="2">
        <v>0</v>
      </c>
      <c r="AD2585" s="104">
        <v>31063340</v>
      </c>
      <c r="AE2585" s="2">
        <v>46205.388194444444</v>
      </c>
      <c r="AG2585" s="2">
        <v>813614</v>
      </c>
    </row>
    <row r="2586" spans="1:33" ht="60" x14ac:dyDescent="0.25">
      <c r="A2586" s="2" t="s">
        <v>24043</v>
      </c>
      <c r="B2586" s="2" t="s">
        <v>24004</v>
      </c>
      <c r="C2586" s="2" t="s">
        <v>24044</v>
      </c>
      <c r="F2586" s="2" t="s">
        <v>20984</v>
      </c>
      <c r="G2586" s="2" t="s">
        <v>20985</v>
      </c>
      <c r="H2586" s="2" t="s">
        <v>20986</v>
      </c>
      <c r="I2586" s="2" t="s">
        <v>20987</v>
      </c>
      <c r="J2586" s="2" t="s">
        <v>28</v>
      </c>
      <c r="K2586" s="2" t="s">
        <v>78</v>
      </c>
      <c r="L2586" s="2" t="s">
        <v>614</v>
      </c>
      <c r="M2586" s="2" t="s">
        <v>512</v>
      </c>
      <c r="N2586" s="2" t="s">
        <v>5228</v>
      </c>
      <c r="O2586" s="2" t="s">
        <v>32</v>
      </c>
      <c r="P2586" s="24">
        <v>0</v>
      </c>
      <c r="Q2586" s="24">
        <v>1</v>
      </c>
      <c r="R2586" s="27" t="s">
        <v>1568</v>
      </c>
      <c r="S2586" s="28" t="s">
        <v>1585</v>
      </c>
      <c r="T2586" s="2" t="s">
        <v>38</v>
      </c>
      <c r="U2586" s="2">
        <v>2060000</v>
      </c>
      <c r="V2586" s="2" t="s">
        <v>24004</v>
      </c>
      <c r="W2586" s="2" t="s">
        <v>34</v>
      </c>
      <c r="X2586" s="58" t="s">
        <v>24823</v>
      </c>
      <c r="Z2586" s="2">
        <v>2060000</v>
      </c>
      <c r="AB2586" s="58">
        <v>46146.593449074076</v>
      </c>
      <c r="AC2586" s="2">
        <v>0</v>
      </c>
      <c r="AD2586" s="104">
        <v>2060000</v>
      </c>
      <c r="AE2586" s="2">
        <v>46146.593449074076</v>
      </c>
      <c r="AG2586" s="2">
        <v>171849</v>
      </c>
    </row>
    <row r="2587" spans="1:33" ht="45" x14ac:dyDescent="0.25">
      <c r="A2587" s="2" t="s">
        <v>24021</v>
      </c>
      <c r="B2587" s="2" t="s">
        <v>24004</v>
      </c>
      <c r="C2587" s="2" t="s">
        <v>24022</v>
      </c>
      <c r="F2587" s="2" t="s">
        <v>20984</v>
      </c>
      <c r="G2587" s="2" t="s">
        <v>20985</v>
      </c>
      <c r="H2587" s="2" t="s">
        <v>20986</v>
      </c>
      <c r="I2587" s="2" t="s">
        <v>20987</v>
      </c>
      <c r="J2587" s="2" t="s">
        <v>28</v>
      </c>
      <c r="K2587" s="2" t="s">
        <v>78</v>
      </c>
      <c r="L2587" s="2" t="s">
        <v>614</v>
      </c>
      <c r="M2587" s="2" t="s">
        <v>512</v>
      </c>
      <c r="N2587" s="2" t="s">
        <v>5228</v>
      </c>
      <c r="O2587" s="2" t="s">
        <v>37</v>
      </c>
      <c r="P2587" s="24">
        <v>0</v>
      </c>
      <c r="Q2587" s="24">
        <v>0</v>
      </c>
      <c r="R2587" s="27" t="s">
        <v>1578</v>
      </c>
      <c r="S2587" s="28" t="s">
        <v>1589</v>
      </c>
      <c r="T2587" s="2" t="s">
        <v>33</v>
      </c>
      <c r="U2587" s="2">
        <v>0</v>
      </c>
      <c r="V2587" s="2" t="s">
        <v>35250</v>
      </c>
      <c r="W2587" s="2" t="s">
        <v>34</v>
      </c>
      <c r="X2587" s="58" t="s">
        <v>24823</v>
      </c>
      <c r="Z2587" s="2">
        <v>412000</v>
      </c>
      <c r="AB2587" s="58">
        <v>46146.594004629631</v>
      </c>
      <c r="AC2587" s="2">
        <v>0</v>
      </c>
      <c r="AD2587" s="104">
        <v>412000</v>
      </c>
      <c r="AE2587" s="2">
        <v>46146.594004629631</v>
      </c>
      <c r="AG2587" s="2">
        <v>171848</v>
      </c>
    </row>
    <row r="2588" spans="1:33" ht="45" x14ac:dyDescent="0.25">
      <c r="A2588" s="2" t="s">
        <v>24100</v>
      </c>
      <c r="B2588" s="2" t="s">
        <v>24004</v>
      </c>
      <c r="C2588" s="2" t="s">
        <v>24101</v>
      </c>
      <c r="F2588" s="2" t="s">
        <v>24102</v>
      </c>
      <c r="G2588" s="2" t="s">
        <v>24103</v>
      </c>
      <c r="H2588" s="2" t="s">
        <v>24104</v>
      </c>
      <c r="I2588" s="2" t="s">
        <v>24105</v>
      </c>
      <c r="J2588" s="2" t="s">
        <v>28</v>
      </c>
      <c r="K2588" s="2" t="s">
        <v>74</v>
      </c>
      <c r="L2588" s="2" t="s">
        <v>263</v>
      </c>
      <c r="M2588" s="2" t="s">
        <v>264</v>
      </c>
      <c r="N2588" s="2" t="s">
        <v>5018</v>
      </c>
      <c r="O2588" s="2" t="s">
        <v>32</v>
      </c>
      <c r="P2588" s="24">
        <v>0</v>
      </c>
      <c r="Q2588" s="24">
        <v>1</v>
      </c>
      <c r="R2588" s="27" t="s">
        <v>1568</v>
      </c>
      <c r="S2588" s="28" t="s">
        <v>1589</v>
      </c>
      <c r="T2588" s="2" t="s">
        <v>33</v>
      </c>
      <c r="U2588" s="2">
        <v>0</v>
      </c>
      <c r="V2588" s="2" t="s">
        <v>30688</v>
      </c>
      <c r="W2588" s="2" t="s">
        <v>34</v>
      </c>
      <c r="X2588" s="58" t="s">
        <v>24004</v>
      </c>
      <c r="Z2588" s="2">
        <v>412000</v>
      </c>
      <c r="AB2588" s="58">
        <v>46140.917303240742</v>
      </c>
      <c r="AC2588" s="2">
        <v>0</v>
      </c>
      <c r="AD2588" s="104">
        <v>412000</v>
      </c>
      <c r="AE2588" s="2">
        <v>46140.917303240742</v>
      </c>
      <c r="AG2588" s="2">
        <v>171850</v>
      </c>
    </row>
    <row r="2589" spans="1:33" ht="45" x14ac:dyDescent="0.25">
      <c r="A2589" s="2" t="s">
        <v>24113</v>
      </c>
      <c r="B2589" s="2" t="s">
        <v>24004</v>
      </c>
      <c r="C2589" s="2" t="s">
        <v>24114</v>
      </c>
      <c r="F2589" s="2" t="s">
        <v>2270</v>
      </c>
      <c r="G2589" s="2" t="s">
        <v>4743</v>
      </c>
      <c r="H2589" s="2" t="s">
        <v>4744</v>
      </c>
      <c r="I2589" s="2" t="s">
        <v>24115</v>
      </c>
      <c r="J2589" s="2" t="s">
        <v>28</v>
      </c>
      <c r="K2589" s="2" t="s">
        <v>68</v>
      </c>
      <c r="L2589" s="2" t="s">
        <v>116</v>
      </c>
      <c r="M2589" s="2" t="s">
        <v>117</v>
      </c>
      <c r="N2589" s="2" t="s">
        <v>4745</v>
      </c>
      <c r="O2589" s="2" t="s">
        <v>32</v>
      </c>
      <c r="P2589" s="24">
        <v>0</v>
      </c>
      <c r="Q2589" s="24">
        <v>1</v>
      </c>
      <c r="R2589" s="27" t="s">
        <v>1568</v>
      </c>
      <c r="S2589" s="28" t="s">
        <v>1589</v>
      </c>
      <c r="T2589" s="2" t="s">
        <v>33</v>
      </c>
      <c r="U2589" s="2">
        <v>412000</v>
      </c>
      <c r="V2589" s="2" t="s">
        <v>24228</v>
      </c>
      <c r="W2589" s="2" t="s">
        <v>34</v>
      </c>
      <c r="X2589" s="58" t="s">
        <v>26257</v>
      </c>
      <c r="Z2589" s="2">
        <v>412000</v>
      </c>
      <c r="AB2589" s="58">
        <v>46167.430636574078</v>
      </c>
      <c r="AC2589" s="2">
        <v>0</v>
      </c>
      <c r="AD2589" s="104">
        <v>412000</v>
      </c>
      <c r="AE2589" s="2">
        <v>46167.430636574078</v>
      </c>
      <c r="AG2589" s="2">
        <v>178343</v>
      </c>
    </row>
    <row r="2590" spans="1:33" ht="45" x14ac:dyDescent="0.25">
      <c r="A2590" s="2" t="s">
        <v>24003</v>
      </c>
      <c r="B2590" s="2" t="s">
        <v>24004</v>
      </c>
      <c r="C2590" s="2" t="s">
        <v>24005</v>
      </c>
      <c r="F2590" s="2" t="s">
        <v>24006</v>
      </c>
      <c r="G2590" s="2" t="s">
        <v>24007</v>
      </c>
      <c r="H2590" s="2" t="s">
        <v>24008</v>
      </c>
      <c r="I2590" s="2" t="s">
        <v>24009</v>
      </c>
      <c r="J2590" s="2" t="s">
        <v>28</v>
      </c>
      <c r="K2590" s="2" t="s">
        <v>48</v>
      </c>
      <c r="L2590" s="2" t="s">
        <v>49</v>
      </c>
      <c r="M2590" s="2" t="s">
        <v>50</v>
      </c>
      <c r="N2590" s="2" t="s">
        <v>4706</v>
      </c>
      <c r="O2590" s="2" t="s">
        <v>705</v>
      </c>
      <c r="P2590" s="24">
        <v>0</v>
      </c>
      <c r="Q2590" s="24">
        <v>0</v>
      </c>
      <c r="R2590" s="27" t="s">
        <v>1578</v>
      </c>
      <c r="S2590" s="28" t="s">
        <v>1589</v>
      </c>
      <c r="T2590" s="2" t="s">
        <v>33</v>
      </c>
      <c r="U2590" s="2">
        <v>0</v>
      </c>
      <c r="V2590" s="2" t="s">
        <v>24228</v>
      </c>
      <c r="W2590" s="2" t="s">
        <v>34</v>
      </c>
      <c r="AC2590" s="2">
        <v>0</v>
      </c>
      <c r="AD2590" s="104"/>
    </row>
    <row r="2591" spans="1:33" ht="45" x14ac:dyDescent="0.25">
      <c r="A2591" s="2" t="s">
        <v>24015</v>
      </c>
      <c r="B2591" s="2" t="s">
        <v>24004</v>
      </c>
      <c r="C2591" s="2" t="s">
        <v>24016</v>
      </c>
      <c r="F2591" s="2" t="s">
        <v>24017</v>
      </c>
      <c r="G2591" s="2" t="s">
        <v>24018</v>
      </c>
      <c r="H2591" s="2" t="s">
        <v>24019</v>
      </c>
      <c r="I2591" s="2" t="s">
        <v>24020</v>
      </c>
      <c r="J2591" s="2" t="s">
        <v>28</v>
      </c>
      <c r="K2591" s="2" t="s">
        <v>173</v>
      </c>
      <c r="L2591" s="2" t="s">
        <v>526</v>
      </c>
      <c r="M2591" s="2" t="s">
        <v>527</v>
      </c>
      <c r="N2591" s="2" t="s">
        <v>3314</v>
      </c>
      <c r="O2591" s="2" t="s">
        <v>32</v>
      </c>
      <c r="P2591" s="24">
        <v>0</v>
      </c>
      <c r="Q2591" s="24">
        <v>2</v>
      </c>
      <c r="R2591" s="27" t="s">
        <v>1568</v>
      </c>
      <c r="S2591" s="28" t="s">
        <v>1589</v>
      </c>
      <c r="T2591" s="2" t="s">
        <v>33</v>
      </c>
      <c r="U2591" s="2">
        <v>0</v>
      </c>
      <c r="V2591" s="2" t="s">
        <v>30383</v>
      </c>
      <c r="W2591" s="2" t="s">
        <v>34</v>
      </c>
      <c r="X2591" s="58" t="s">
        <v>24929</v>
      </c>
      <c r="Z2591" s="2">
        <v>412000</v>
      </c>
      <c r="AB2591" s="58">
        <v>46143.38616898148</v>
      </c>
      <c r="AC2591" s="2">
        <v>0</v>
      </c>
      <c r="AD2591" s="104">
        <v>412000</v>
      </c>
      <c r="AE2591" s="2">
        <v>46143.38616898148</v>
      </c>
      <c r="AG2591" s="2">
        <v>173574</v>
      </c>
    </row>
    <row r="2592" spans="1:33" ht="45" x14ac:dyDescent="0.25">
      <c r="A2592" s="2" t="s">
        <v>24023</v>
      </c>
      <c r="B2592" s="2" t="s">
        <v>24004</v>
      </c>
      <c r="C2592" s="2" t="s">
        <v>24024</v>
      </c>
      <c r="F2592" s="2" t="s">
        <v>4539</v>
      </c>
      <c r="G2592" s="2" t="s">
        <v>4540</v>
      </c>
      <c r="H2592" s="2" t="s">
        <v>4541</v>
      </c>
      <c r="I2592" s="2" t="s">
        <v>21588</v>
      </c>
      <c r="J2592" s="2" t="s">
        <v>28</v>
      </c>
      <c r="K2592" s="2" t="s">
        <v>78</v>
      </c>
      <c r="L2592" s="2" t="s">
        <v>200</v>
      </c>
      <c r="M2592" s="2" t="s">
        <v>201</v>
      </c>
      <c r="N2592" s="2" t="s">
        <v>4536</v>
      </c>
      <c r="O2592" s="2" t="s">
        <v>32</v>
      </c>
      <c r="P2592" s="24">
        <v>0</v>
      </c>
      <c r="Q2592" s="24">
        <v>1</v>
      </c>
      <c r="R2592" s="27" t="s">
        <v>1568</v>
      </c>
      <c r="S2592" s="28" t="s">
        <v>1589</v>
      </c>
      <c r="T2592" s="2" t="s">
        <v>33</v>
      </c>
      <c r="U2592" s="2">
        <v>0</v>
      </c>
      <c r="V2592" s="2" t="s">
        <v>30036</v>
      </c>
      <c r="W2592" s="2" t="s">
        <v>34</v>
      </c>
      <c r="X2592" s="58" t="s">
        <v>24228</v>
      </c>
      <c r="Z2592" s="2">
        <v>412000</v>
      </c>
      <c r="AB2592" s="58">
        <v>46141.494953703703</v>
      </c>
      <c r="AC2592" s="2">
        <v>0</v>
      </c>
      <c r="AD2592" s="104">
        <v>412000</v>
      </c>
      <c r="AE2592" s="2">
        <v>46141.494953703703</v>
      </c>
      <c r="AG2592" s="2">
        <v>172416</v>
      </c>
    </row>
    <row r="2593" spans="1:33" ht="45" x14ac:dyDescent="0.25">
      <c r="A2593" s="2" t="s">
        <v>24129</v>
      </c>
      <c r="B2593" s="2" t="s">
        <v>24004</v>
      </c>
      <c r="C2593" s="2" t="s">
        <v>24130</v>
      </c>
      <c r="F2593" s="2" t="s">
        <v>24131</v>
      </c>
      <c r="G2593" s="2" t="s">
        <v>24132</v>
      </c>
      <c r="H2593" s="2" t="s">
        <v>24133</v>
      </c>
      <c r="I2593" s="2" t="s">
        <v>24134</v>
      </c>
      <c r="J2593" s="2" t="s">
        <v>28</v>
      </c>
      <c r="K2593" s="2" t="s">
        <v>68</v>
      </c>
      <c r="L2593" s="2" t="s">
        <v>114</v>
      </c>
      <c r="M2593" s="2" t="s">
        <v>115</v>
      </c>
      <c r="N2593" s="2" t="s">
        <v>5158</v>
      </c>
      <c r="O2593" s="2" t="s">
        <v>706</v>
      </c>
      <c r="P2593" s="24">
        <v>0</v>
      </c>
      <c r="Q2593" s="24">
        <v>0</v>
      </c>
      <c r="R2593" s="27" t="s">
        <v>1578</v>
      </c>
      <c r="S2593" s="28" t="s">
        <v>1583</v>
      </c>
      <c r="T2593" s="2" t="s">
        <v>130</v>
      </c>
      <c r="U2593" s="2">
        <v>0</v>
      </c>
      <c r="V2593" s="2" t="s">
        <v>24228</v>
      </c>
      <c r="W2593" s="2" t="s">
        <v>34</v>
      </c>
      <c r="AC2593" s="2">
        <v>0</v>
      </c>
      <c r="AD2593" s="104"/>
    </row>
    <row r="2594" spans="1:33" ht="60" x14ac:dyDescent="0.25">
      <c r="A2594" s="2" t="s">
        <v>24109</v>
      </c>
      <c r="B2594" s="2" t="s">
        <v>24004</v>
      </c>
      <c r="C2594" s="2" t="s">
        <v>24110</v>
      </c>
      <c r="F2594" s="2" t="s">
        <v>24111</v>
      </c>
      <c r="G2594" s="2" t="s">
        <v>24112</v>
      </c>
      <c r="H2594" s="2" t="s">
        <v>18814</v>
      </c>
      <c r="I2594" s="2" t="s">
        <v>24105</v>
      </c>
      <c r="J2594" s="2" t="s">
        <v>28</v>
      </c>
      <c r="K2594" s="2" t="s">
        <v>74</v>
      </c>
      <c r="L2594" s="2" t="s">
        <v>263</v>
      </c>
      <c r="M2594" s="2" t="s">
        <v>264</v>
      </c>
      <c r="N2594" s="2" t="s">
        <v>5018</v>
      </c>
      <c r="O2594" s="2" t="s">
        <v>32</v>
      </c>
      <c r="P2594" s="24">
        <v>0</v>
      </c>
      <c r="Q2594" s="24">
        <v>1</v>
      </c>
      <c r="R2594" s="27" t="s">
        <v>1568</v>
      </c>
      <c r="S2594" s="28" t="s">
        <v>1585</v>
      </c>
      <c r="T2594" s="2" t="s">
        <v>38</v>
      </c>
      <c r="U2594" s="2">
        <v>0</v>
      </c>
      <c r="V2594" s="2" t="s">
        <v>32611</v>
      </c>
      <c r="W2594" s="2" t="s">
        <v>34</v>
      </c>
      <c r="X2594" s="58" t="s">
        <v>24004</v>
      </c>
      <c r="Z2594" s="2">
        <v>2060000</v>
      </c>
      <c r="AB2594" s="58">
        <v>46140.919664351852</v>
      </c>
      <c r="AC2594" s="2">
        <v>0</v>
      </c>
      <c r="AD2594" s="104">
        <v>2060000</v>
      </c>
      <c r="AE2594" s="2">
        <v>46140.919664351852</v>
      </c>
      <c r="AG2594" s="2">
        <v>171864</v>
      </c>
    </row>
    <row r="2595" spans="1:33" ht="45" x14ac:dyDescent="0.25">
      <c r="A2595" s="2" t="s">
        <v>24106</v>
      </c>
      <c r="B2595" s="2" t="s">
        <v>24004</v>
      </c>
      <c r="C2595" s="2" t="s">
        <v>24107</v>
      </c>
      <c r="F2595" s="2" t="s">
        <v>24102</v>
      </c>
      <c r="G2595" s="2" t="s">
        <v>24103</v>
      </c>
      <c r="H2595" s="2" t="s">
        <v>24104</v>
      </c>
      <c r="I2595" s="2" t="s">
        <v>24108</v>
      </c>
      <c r="J2595" s="2" t="s">
        <v>28</v>
      </c>
      <c r="K2595" s="2" t="s">
        <v>74</v>
      </c>
      <c r="L2595" s="2" t="s">
        <v>263</v>
      </c>
      <c r="M2595" s="2" t="s">
        <v>264</v>
      </c>
      <c r="N2595" s="2" t="s">
        <v>5018</v>
      </c>
      <c r="O2595" s="2" t="s">
        <v>705</v>
      </c>
      <c r="P2595" s="24">
        <v>0</v>
      </c>
      <c r="Q2595" s="24">
        <v>0</v>
      </c>
      <c r="R2595" s="27" t="s">
        <v>1578</v>
      </c>
      <c r="S2595" s="28" t="s">
        <v>1589</v>
      </c>
      <c r="T2595" s="2" t="s">
        <v>33</v>
      </c>
      <c r="U2595" s="2">
        <v>0</v>
      </c>
      <c r="V2595" s="2" t="s">
        <v>24004</v>
      </c>
      <c r="W2595" s="2" t="s">
        <v>34</v>
      </c>
      <c r="AC2595" s="2">
        <v>0</v>
      </c>
      <c r="AD2595" s="104"/>
    </row>
    <row r="2596" spans="1:33" ht="60" x14ac:dyDescent="0.25">
      <c r="A2596" s="2" t="s">
        <v>24211</v>
      </c>
      <c r="B2596" s="2" t="s">
        <v>24004</v>
      </c>
      <c r="C2596" s="2" t="s">
        <v>24212</v>
      </c>
      <c r="F2596" s="2" t="s">
        <v>24213</v>
      </c>
      <c r="G2596" s="2" t="s">
        <v>24214</v>
      </c>
      <c r="H2596" s="2" t="s">
        <v>24215</v>
      </c>
      <c r="I2596" s="2" t="s">
        <v>24216</v>
      </c>
      <c r="J2596" s="2" t="s">
        <v>28</v>
      </c>
      <c r="K2596" s="2" t="s">
        <v>43</v>
      </c>
      <c r="L2596" s="2" t="s">
        <v>2156</v>
      </c>
      <c r="M2596" s="2" t="s">
        <v>1606</v>
      </c>
      <c r="N2596" s="2" t="s">
        <v>5340</v>
      </c>
      <c r="O2596" s="2" t="s">
        <v>32</v>
      </c>
      <c r="P2596" s="24">
        <v>0</v>
      </c>
      <c r="Q2596" s="24">
        <v>1</v>
      </c>
      <c r="R2596" s="27" t="s">
        <v>1568</v>
      </c>
      <c r="S2596" s="28" t="s">
        <v>1585</v>
      </c>
      <c r="T2596" s="2" t="s">
        <v>38</v>
      </c>
      <c r="U2596" s="2">
        <v>2060000</v>
      </c>
      <c r="V2596" s="2" t="s">
        <v>24228</v>
      </c>
      <c r="W2596" s="2" t="s">
        <v>34</v>
      </c>
      <c r="X2596" s="58" t="s">
        <v>28081</v>
      </c>
      <c r="Z2596" s="2">
        <v>2060000</v>
      </c>
      <c r="AB2596" s="58">
        <v>46155.614178240743</v>
      </c>
      <c r="AC2596" s="2">
        <v>0</v>
      </c>
      <c r="AD2596" s="104">
        <v>2060000</v>
      </c>
      <c r="AE2596" s="2">
        <v>46155.614178240743</v>
      </c>
      <c r="AG2596" s="2">
        <v>172661</v>
      </c>
    </row>
    <row r="2597" spans="1:33" ht="45" x14ac:dyDescent="0.25">
      <c r="A2597" s="2" t="s">
        <v>24010</v>
      </c>
      <c r="B2597" s="2" t="s">
        <v>24004</v>
      </c>
      <c r="C2597" s="2" t="s">
        <v>24011</v>
      </c>
      <c r="F2597" s="2" t="s">
        <v>24012</v>
      </c>
      <c r="G2597" s="2" t="s">
        <v>24013</v>
      </c>
      <c r="H2597" s="2" t="s">
        <v>12407</v>
      </c>
      <c r="I2597" s="2" t="s">
        <v>24014</v>
      </c>
      <c r="J2597" s="2" t="s">
        <v>28</v>
      </c>
      <c r="K2597" s="2" t="s">
        <v>48</v>
      </c>
      <c r="L2597" s="2" t="s">
        <v>108</v>
      </c>
      <c r="M2597" s="2" t="s">
        <v>390</v>
      </c>
      <c r="N2597" s="2" t="s">
        <v>4388</v>
      </c>
      <c r="O2597" s="2" t="s">
        <v>19490</v>
      </c>
      <c r="P2597" s="24">
        <v>0</v>
      </c>
      <c r="Q2597" s="24">
        <v>0</v>
      </c>
      <c r="R2597" s="27" t="s">
        <v>1579</v>
      </c>
      <c r="S2597" s="28" t="s">
        <v>1590</v>
      </c>
      <c r="T2597" s="2" t="s">
        <v>426</v>
      </c>
      <c r="U2597" s="2">
        <v>20600000</v>
      </c>
      <c r="V2597" s="2" t="s">
        <v>35286</v>
      </c>
      <c r="W2597" s="2" t="s">
        <v>34</v>
      </c>
      <c r="X2597" s="58" t="s">
        <v>34947</v>
      </c>
      <c r="Y2597" s="2" t="s">
        <v>39</v>
      </c>
      <c r="Z2597" s="2">
        <v>5000000</v>
      </c>
      <c r="AA2597" s="2" t="s">
        <v>40</v>
      </c>
      <c r="AB2597" s="58">
        <v>46211.70884259259</v>
      </c>
      <c r="AC2597" s="2">
        <v>0</v>
      </c>
      <c r="AD2597" s="104">
        <v>5000000</v>
      </c>
      <c r="AE2597" s="2">
        <v>46211.70884259259</v>
      </c>
      <c r="AG2597" s="2">
        <v>1185090</v>
      </c>
    </row>
    <row r="2598" spans="1:33" ht="45" x14ac:dyDescent="0.25">
      <c r="A2598" s="2" t="s">
        <v>24025</v>
      </c>
      <c r="B2598" s="2" t="s">
        <v>24004</v>
      </c>
      <c r="C2598" s="2" t="s">
        <v>24026</v>
      </c>
      <c r="F2598" s="2" t="s">
        <v>24027</v>
      </c>
      <c r="G2598" s="2" t="s">
        <v>24028</v>
      </c>
      <c r="H2598" s="2" t="s">
        <v>24029</v>
      </c>
      <c r="I2598" s="2" t="s">
        <v>24030</v>
      </c>
      <c r="J2598" s="2" t="s">
        <v>28</v>
      </c>
      <c r="K2598" s="2" t="s">
        <v>78</v>
      </c>
      <c r="L2598" s="2" t="s">
        <v>236</v>
      </c>
      <c r="M2598" s="2" t="s">
        <v>237</v>
      </c>
      <c r="N2598" s="2" t="s">
        <v>5208</v>
      </c>
      <c r="O2598" s="2" t="s">
        <v>32</v>
      </c>
      <c r="P2598" s="24">
        <v>0</v>
      </c>
      <c r="Q2598" s="24">
        <v>1</v>
      </c>
      <c r="R2598" s="27" t="s">
        <v>1568</v>
      </c>
      <c r="S2598" s="28" t="s">
        <v>1589</v>
      </c>
      <c r="T2598" s="2" t="s">
        <v>33</v>
      </c>
      <c r="U2598" s="2">
        <v>0</v>
      </c>
      <c r="V2598" s="2" t="s">
        <v>30383</v>
      </c>
      <c r="W2598" s="2" t="s">
        <v>34</v>
      </c>
      <c r="X2598" s="58" t="s">
        <v>25078</v>
      </c>
      <c r="Z2598" s="2">
        <v>412000</v>
      </c>
      <c r="AB2598" s="58">
        <v>46142.398912037039</v>
      </c>
      <c r="AC2598" s="2">
        <v>0</v>
      </c>
      <c r="AD2598" s="104">
        <v>412000</v>
      </c>
      <c r="AE2598" s="2">
        <v>46142.398912037039</v>
      </c>
      <c r="AG2598" s="2">
        <v>173280</v>
      </c>
    </row>
    <row r="2599" spans="1:33" ht="60" x14ac:dyDescent="0.25">
      <c r="A2599" s="2" t="s">
        <v>24045</v>
      </c>
      <c r="B2599" s="2" t="s">
        <v>24004</v>
      </c>
      <c r="C2599" s="2" t="s">
        <v>24046</v>
      </c>
      <c r="F2599" s="2" t="s">
        <v>24027</v>
      </c>
      <c r="G2599" s="2" t="s">
        <v>24028</v>
      </c>
      <c r="H2599" s="2" t="s">
        <v>24029</v>
      </c>
      <c r="I2599" s="2" t="s">
        <v>24030</v>
      </c>
      <c r="J2599" s="2" t="s">
        <v>28</v>
      </c>
      <c r="K2599" s="2" t="s">
        <v>78</v>
      </c>
      <c r="L2599" s="2" t="s">
        <v>236</v>
      </c>
      <c r="M2599" s="2" t="s">
        <v>237</v>
      </c>
      <c r="N2599" s="2" t="s">
        <v>5208</v>
      </c>
      <c r="O2599" s="2" t="s">
        <v>32</v>
      </c>
      <c r="P2599" s="24">
        <v>0</v>
      </c>
      <c r="Q2599" s="24">
        <v>1</v>
      </c>
      <c r="R2599" s="27" t="s">
        <v>1568</v>
      </c>
      <c r="S2599" s="28" t="s">
        <v>1585</v>
      </c>
      <c r="T2599" s="2" t="s">
        <v>38</v>
      </c>
      <c r="U2599" s="2">
        <v>0</v>
      </c>
      <c r="V2599" s="2" t="s">
        <v>30036</v>
      </c>
      <c r="W2599" s="2" t="s">
        <v>34</v>
      </c>
      <c r="X2599" s="58" t="s">
        <v>25078</v>
      </c>
      <c r="Z2599" s="2">
        <v>2060000</v>
      </c>
      <c r="AB2599" s="58">
        <v>46142.396284722221</v>
      </c>
      <c r="AC2599" s="2">
        <v>0</v>
      </c>
      <c r="AD2599" s="104">
        <v>2060000</v>
      </c>
      <c r="AE2599" s="2">
        <v>46142.396284722221</v>
      </c>
      <c r="AG2599" s="2">
        <v>173284</v>
      </c>
    </row>
    <row r="2600" spans="1:33" ht="60" x14ac:dyDescent="0.25">
      <c r="A2600" s="2" t="s">
        <v>24116</v>
      </c>
      <c r="B2600" s="2" t="s">
        <v>24004</v>
      </c>
      <c r="C2600" s="2" t="s">
        <v>24117</v>
      </c>
      <c r="F2600" s="2" t="s">
        <v>24118</v>
      </c>
      <c r="G2600" s="2" t="s">
        <v>24119</v>
      </c>
      <c r="H2600" s="2" t="s">
        <v>24120</v>
      </c>
      <c r="I2600" s="2" t="s">
        <v>24121</v>
      </c>
      <c r="J2600" s="2" t="s">
        <v>28</v>
      </c>
      <c r="K2600" s="2" t="s">
        <v>68</v>
      </c>
      <c r="L2600" s="2" t="s">
        <v>222</v>
      </c>
      <c r="M2600" s="2" t="s">
        <v>223</v>
      </c>
      <c r="N2600" s="2" t="s">
        <v>4086</v>
      </c>
      <c r="O2600" s="2" t="s">
        <v>32</v>
      </c>
      <c r="P2600" s="24">
        <v>0</v>
      </c>
      <c r="Q2600" s="24">
        <v>1</v>
      </c>
      <c r="R2600" s="27" t="s">
        <v>1568</v>
      </c>
      <c r="S2600" s="28" t="s">
        <v>1589</v>
      </c>
      <c r="T2600" s="2" t="s">
        <v>33</v>
      </c>
      <c r="U2600" s="2">
        <v>412000</v>
      </c>
      <c r="V2600" s="2" t="s">
        <v>24004</v>
      </c>
      <c r="W2600" s="2" t="s">
        <v>34</v>
      </c>
      <c r="X2600" s="58" t="s">
        <v>24582</v>
      </c>
      <c r="Z2600" s="2">
        <v>412000</v>
      </c>
      <c r="AB2600" s="58">
        <v>46148.688032407408</v>
      </c>
      <c r="AC2600" s="2">
        <v>0</v>
      </c>
      <c r="AD2600" s="104">
        <v>412000</v>
      </c>
      <c r="AE2600" s="2">
        <v>46148.688032407408</v>
      </c>
      <c r="AG2600" s="2">
        <v>178345</v>
      </c>
    </row>
    <row r="2601" spans="1:33" ht="45" x14ac:dyDescent="0.25">
      <c r="A2601" s="2" t="s">
        <v>24084</v>
      </c>
      <c r="B2601" s="2" t="s">
        <v>24004</v>
      </c>
      <c r="C2601" s="2" t="s">
        <v>24085</v>
      </c>
      <c r="F2601" s="2" t="s">
        <v>24086</v>
      </c>
      <c r="G2601" s="2" t="s">
        <v>24087</v>
      </c>
      <c r="H2601" s="2" t="s">
        <v>5128</v>
      </c>
      <c r="I2601" s="2" t="s">
        <v>24088</v>
      </c>
      <c r="J2601" s="2" t="s">
        <v>28</v>
      </c>
      <c r="K2601" s="2" t="s">
        <v>78</v>
      </c>
      <c r="L2601" s="2" t="s">
        <v>481</v>
      </c>
      <c r="M2601" s="2" t="s">
        <v>482</v>
      </c>
      <c r="N2601" s="2" t="s">
        <v>3905</v>
      </c>
      <c r="O2601" s="2" t="s">
        <v>712</v>
      </c>
      <c r="P2601" s="24">
        <v>0</v>
      </c>
      <c r="Q2601" s="24">
        <v>0</v>
      </c>
      <c r="R2601" s="27" t="s">
        <v>1578</v>
      </c>
      <c r="S2601" s="28" t="s">
        <v>1583</v>
      </c>
      <c r="T2601" s="2" t="s">
        <v>130</v>
      </c>
      <c r="U2601" s="2">
        <v>0</v>
      </c>
      <c r="V2601" s="2" t="s">
        <v>35286</v>
      </c>
      <c r="W2601" s="2" t="s">
        <v>34</v>
      </c>
      <c r="AC2601" s="2">
        <v>0</v>
      </c>
      <c r="AD2601" s="104"/>
    </row>
    <row r="2602" spans="1:33" ht="45" x14ac:dyDescent="0.25">
      <c r="A2602" s="2" t="s">
        <v>24219</v>
      </c>
      <c r="B2602" s="2" t="s">
        <v>24004</v>
      </c>
      <c r="C2602" s="2" t="s">
        <v>24220</v>
      </c>
      <c r="F2602" s="2" t="s">
        <v>23283</v>
      </c>
      <c r="G2602" s="2" t="s">
        <v>23284</v>
      </c>
      <c r="H2602" s="2" t="s">
        <v>23285</v>
      </c>
      <c r="I2602" s="2" t="s">
        <v>23286</v>
      </c>
      <c r="J2602" s="2" t="s">
        <v>28</v>
      </c>
      <c r="K2602" s="2" t="s">
        <v>43</v>
      </c>
      <c r="L2602" s="2" t="s">
        <v>57</v>
      </c>
      <c r="M2602" s="2" t="s">
        <v>58</v>
      </c>
      <c r="N2602" s="2" t="s">
        <v>4686</v>
      </c>
      <c r="O2602" s="2" t="s">
        <v>705</v>
      </c>
      <c r="P2602" s="24">
        <v>0</v>
      </c>
      <c r="Q2602" s="24">
        <v>0</v>
      </c>
      <c r="R2602" s="27" t="s">
        <v>1578</v>
      </c>
      <c r="S2602" s="28" t="s">
        <v>1590</v>
      </c>
      <c r="T2602" s="2" t="s">
        <v>426</v>
      </c>
      <c r="U2602" s="2">
        <v>0</v>
      </c>
      <c r="V2602" s="2" t="s">
        <v>24004</v>
      </c>
      <c r="W2602" s="2" t="s">
        <v>34</v>
      </c>
      <c r="AC2602" s="2">
        <v>0</v>
      </c>
      <c r="AD2602" s="104"/>
    </row>
    <row r="2603" spans="1:33" ht="60" x14ac:dyDescent="0.25">
      <c r="A2603" s="2" t="s">
        <v>24177</v>
      </c>
      <c r="B2603" s="2" t="s">
        <v>24004</v>
      </c>
      <c r="C2603" s="2" t="s">
        <v>24178</v>
      </c>
      <c r="F2603" s="2" t="s">
        <v>24179</v>
      </c>
      <c r="G2603" s="2" t="s">
        <v>24180</v>
      </c>
      <c r="H2603" s="2" t="s">
        <v>24181</v>
      </c>
      <c r="I2603" s="2" t="s">
        <v>24182</v>
      </c>
      <c r="J2603" s="2" t="s">
        <v>28</v>
      </c>
      <c r="K2603" s="2" t="s">
        <v>43</v>
      </c>
      <c r="L2603" s="2" t="s">
        <v>387</v>
      </c>
      <c r="M2603" s="2" t="s">
        <v>388</v>
      </c>
      <c r="N2603" s="2" t="s">
        <v>3037</v>
      </c>
      <c r="O2603" s="2" t="s">
        <v>706</v>
      </c>
      <c r="P2603" s="24">
        <v>0</v>
      </c>
      <c r="Q2603" s="24">
        <v>0</v>
      </c>
      <c r="R2603" s="27" t="s">
        <v>1578</v>
      </c>
      <c r="S2603" s="28" t="s">
        <v>1589</v>
      </c>
      <c r="T2603" s="2" t="s">
        <v>33</v>
      </c>
      <c r="U2603" s="2">
        <v>0</v>
      </c>
      <c r="V2603" s="2" t="s">
        <v>24004</v>
      </c>
      <c r="W2603" s="2" t="s">
        <v>34</v>
      </c>
      <c r="AC2603" s="2">
        <v>0</v>
      </c>
      <c r="AD2603" s="104"/>
    </row>
    <row r="2604" spans="1:33" ht="45" x14ac:dyDescent="0.25">
      <c r="A2604" s="2" t="s">
        <v>24183</v>
      </c>
      <c r="B2604" s="2" t="s">
        <v>24004</v>
      </c>
      <c r="C2604" s="2" t="s">
        <v>24184</v>
      </c>
      <c r="F2604" s="2" t="s">
        <v>24185</v>
      </c>
      <c r="G2604" s="2" t="s">
        <v>24186</v>
      </c>
      <c r="H2604" s="2" t="s">
        <v>12852</v>
      </c>
      <c r="I2604" s="2" t="s">
        <v>24187</v>
      </c>
      <c r="J2604" s="2" t="s">
        <v>28</v>
      </c>
      <c r="K2604" s="2" t="s">
        <v>43</v>
      </c>
      <c r="L2604" s="2" t="s">
        <v>44</v>
      </c>
      <c r="M2604" s="2" t="s">
        <v>45</v>
      </c>
      <c r="N2604" s="2" t="s">
        <v>2977</v>
      </c>
      <c r="O2604" s="2" t="s">
        <v>32</v>
      </c>
      <c r="P2604" s="24">
        <v>0</v>
      </c>
      <c r="Q2604" s="24">
        <v>1</v>
      </c>
      <c r="R2604" s="27" t="s">
        <v>1568</v>
      </c>
      <c r="S2604" s="28" t="s">
        <v>1589</v>
      </c>
      <c r="T2604" s="2" t="s">
        <v>33</v>
      </c>
      <c r="U2604" s="2">
        <v>0</v>
      </c>
      <c r="V2604" s="2" t="s">
        <v>30036</v>
      </c>
      <c r="W2604" s="2" t="s">
        <v>34</v>
      </c>
      <c r="X2604" s="58" t="s">
        <v>25078</v>
      </c>
      <c r="Z2604" s="2">
        <v>412000</v>
      </c>
      <c r="AB2604" s="58">
        <v>46142.419606481482</v>
      </c>
      <c r="AC2604" s="2">
        <v>0</v>
      </c>
      <c r="AD2604" s="104">
        <v>412000</v>
      </c>
      <c r="AE2604" s="2">
        <v>46142.419606481482</v>
      </c>
      <c r="AG2604" s="2">
        <v>172062</v>
      </c>
    </row>
    <row r="2605" spans="1:33" ht="45" x14ac:dyDescent="0.25">
      <c r="A2605" s="2" t="s">
        <v>24141</v>
      </c>
      <c r="B2605" s="2" t="s">
        <v>24004</v>
      </c>
      <c r="C2605" s="2" t="s">
        <v>24142</v>
      </c>
      <c r="F2605" s="2" t="s">
        <v>24143</v>
      </c>
      <c r="G2605" s="2" t="s">
        <v>24144</v>
      </c>
      <c r="H2605" s="2" t="s">
        <v>24145</v>
      </c>
      <c r="I2605" s="2" t="s">
        <v>24146</v>
      </c>
      <c r="J2605" s="2" t="s">
        <v>28</v>
      </c>
      <c r="K2605" s="2" t="s">
        <v>68</v>
      </c>
      <c r="L2605" s="2" t="s">
        <v>249</v>
      </c>
      <c r="M2605" s="2" t="s">
        <v>250</v>
      </c>
      <c r="N2605" s="2" t="s">
        <v>3600</v>
      </c>
      <c r="O2605" s="2" t="s">
        <v>705</v>
      </c>
      <c r="P2605" s="24">
        <v>0</v>
      </c>
      <c r="Q2605" s="24">
        <v>0</v>
      </c>
      <c r="R2605" s="27" t="s">
        <v>1578</v>
      </c>
      <c r="S2605" s="28" t="s">
        <v>1582</v>
      </c>
      <c r="T2605" s="2" t="s">
        <v>160</v>
      </c>
      <c r="U2605" s="2">
        <v>0</v>
      </c>
      <c r="V2605" s="2" t="s">
        <v>25078</v>
      </c>
      <c r="W2605" s="2" t="s">
        <v>34</v>
      </c>
      <c r="AC2605" s="2">
        <v>0</v>
      </c>
      <c r="AD2605" s="104"/>
    </row>
    <row r="2606" spans="1:33" ht="60" x14ac:dyDescent="0.25">
      <c r="A2606" s="2" t="s">
        <v>24047</v>
      </c>
      <c r="B2606" s="2" t="s">
        <v>24004</v>
      </c>
      <c r="C2606" s="2" t="s">
        <v>24048</v>
      </c>
      <c r="F2606" s="2" t="s">
        <v>24049</v>
      </c>
      <c r="G2606" s="2" t="s">
        <v>24050</v>
      </c>
      <c r="H2606" s="2" t="s">
        <v>24051</v>
      </c>
      <c r="I2606" s="2" t="s">
        <v>24052</v>
      </c>
      <c r="J2606" s="2" t="s">
        <v>28</v>
      </c>
      <c r="K2606" s="2" t="s">
        <v>78</v>
      </c>
      <c r="L2606" s="2" t="s">
        <v>238</v>
      </c>
      <c r="M2606" s="2" t="s">
        <v>314</v>
      </c>
      <c r="N2606" s="2" t="s">
        <v>3862</v>
      </c>
      <c r="O2606" s="2" t="s">
        <v>32</v>
      </c>
      <c r="P2606" s="24">
        <v>0</v>
      </c>
      <c r="Q2606" s="24">
        <v>2</v>
      </c>
      <c r="R2606" s="27" t="s">
        <v>1568</v>
      </c>
      <c r="S2606" s="28" t="s">
        <v>1585</v>
      </c>
      <c r="T2606" s="2" t="s">
        <v>38</v>
      </c>
      <c r="U2606" s="2">
        <v>0</v>
      </c>
      <c r="V2606" s="2" t="s">
        <v>30383</v>
      </c>
      <c r="W2606" s="2" t="s">
        <v>34</v>
      </c>
      <c r="X2606" s="58" t="s">
        <v>24004</v>
      </c>
      <c r="Z2606" s="2">
        <v>2060000</v>
      </c>
      <c r="AB2606" s="58">
        <v>46140.424270833333</v>
      </c>
      <c r="AC2606" s="2">
        <v>0</v>
      </c>
      <c r="AD2606" s="104">
        <v>2060000</v>
      </c>
      <c r="AE2606" s="2">
        <v>46140.424270833333</v>
      </c>
      <c r="AG2606" s="2">
        <v>171127</v>
      </c>
    </row>
    <row r="2607" spans="1:33" ht="60" x14ac:dyDescent="0.25">
      <c r="A2607" s="2" t="s">
        <v>24053</v>
      </c>
      <c r="B2607" s="2" t="s">
        <v>24004</v>
      </c>
      <c r="C2607" s="2" t="s">
        <v>24054</v>
      </c>
      <c r="F2607" s="2" t="s">
        <v>1117</v>
      </c>
      <c r="G2607" s="2" t="s">
        <v>4511</v>
      </c>
      <c r="H2607" s="2" t="s">
        <v>4512</v>
      </c>
      <c r="I2607" s="2" t="s">
        <v>24055</v>
      </c>
      <c r="J2607" s="2" t="s">
        <v>28</v>
      </c>
      <c r="K2607" s="2" t="s">
        <v>78</v>
      </c>
      <c r="L2607" s="2" t="s">
        <v>495</v>
      </c>
      <c r="M2607" s="2" t="s">
        <v>496</v>
      </c>
      <c r="N2607" s="2" t="s">
        <v>4482</v>
      </c>
      <c r="O2607" s="2" t="s">
        <v>32</v>
      </c>
      <c r="P2607" s="24">
        <v>1</v>
      </c>
      <c r="Q2607" s="24">
        <v>1</v>
      </c>
      <c r="R2607" s="27" t="s">
        <v>1568</v>
      </c>
      <c r="S2607" s="28" t="s">
        <v>1585</v>
      </c>
      <c r="T2607" s="2" t="s">
        <v>38</v>
      </c>
      <c r="U2607" s="2">
        <v>2060000</v>
      </c>
      <c r="V2607" s="2" t="s">
        <v>24004</v>
      </c>
      <c r="W2607" s="2" t="s">
        <v>34</v>
      </c>
      <c r="X2607" s="58" t="s">
        <v>24463</v>
      </c>
      <c r="Z2607" s="2">
        <v>2060000</v>
      </c>
      <c r="AB2607" s="58">
        <v>46149.648402777777</v>
      </c>
      <c r="AC2607" s="2">
        <v>0</v>
      </c>
      <c r="AD2607" s="104">
        <v>2060000</v>
      </c>
      <c r="AE2607" s="2">
        <v>46149.648402777777</v>
      </c>
      <c r="AG2607" s="2">
        <v>171128</v>
      </c>
    </row>
    <row r="2608" spans="1:33" ht="60" x14ac:dyDescent="0.25">
      <c r="A2608" s="2" t="s">
        <v>24056</v>
      </c>
      <c r="B2608" s="2" t="s">
        <v>24004</v>
      </c>
      <c r="C2608" s="2" t="s">
        <v>24057</v>
      </c>
      <c r="F2608" s="2" t="s">
        <v>24058</v>
      </c>
      <c r="G2608" s="2" t="s">
        <v>24059</v>
      </c>
      <c r="H2608" s="2" t="s">
        <v>24060</v>
      </c>
      <c r="I2608" s="2" t="s">
        <v>24061</v>
      </c>
      <c r="J2608" s="2" t="s">
        <v>28</v>
      </c>
      <c r="K2608" s="2" t="s">
        <v>78</v>
      </c>
      <c r="L2608" s="2" t="s">
        <v>481</v>
      </c>
      <c r="M2608" s="2" t="s">
        <v>482</v>
      </c>
      <c r="N2608" s="2" t="s">
        <v>3905</v>
      </c>
      <c r="O2608" s="2" t="s">
        <v>705</v>
      </c>
      <c r="P2608" s="24">
        <v>0</v>
      </c>
      <c r="Q2608" s="24">
        <v>0</v>
      </c>
      <c r="R2608" s="27" t="s">
        <v>1578</v>
      </c>
      <c r="S2608" s="28" t="s">
        <v>1585</v>
      </c>
      <c r="T2608" s="2" t="s">
        <v>38</v>
      </c>
      <c r="U2608" s="2">
        <v>0</v>
      </c>
      <c r="V2608" s="2" t="s">
        <v>24228</v>
      </c>
      <c r="W2608" s="2" t="s">
        <v>34</v>
      </c>
      <c r="AC2608" s="2">
        <v>0</v>
      </c>
      <c r="AD2608" s="104"/>
    </row>
    <row r="2609" spans="1:33" ht="60" x14ac:dyDescent="0.25">
      <c r="A2609" s="2" t="s">
        <v>24094</v>
      </c>
      <c r="B2609" s="2" t="s">
        <v>24004</v>
      </c>
      <c r="C2609" s="2" t="s">
        <v>24095</v>
      </c>
      <c r="F2609" s="2" t="s">
        <v>24096</v>
      </c>
      <c r="G2609" s="2" t="s">
        <v>24097</v>
      </c>
      <c r="H2609" s="2" t="s">
        <v>24098</v>
      </c>
      <c r="I2609" s="2" t="s">
        <v>24099</v>
      </c>
      <c r="J2609" s="2" t="s">
        <v>28</v>
      </c>
      <c r="K2609" s="2" t="s">
        <v>51</v>
      </c>
      <c r="L2609" s="2" t="s">
        <v>413</v>
      </c>
      <c r="M2609" s="2" t="s">
        <v>414</v>
      </c>
      <c r="N2609" s="2" t="s">
        <v>8855</v>
      </c>
      <c r="O2609" s="2" t="s">
        <v>705</v>
      </c>
      <c r="P2609" s="24">
        <v>0</v>
      </c>
      <c r="Q2609" s="24">
        <v>0</v>
      </c>
      <c r="R2609" s="27" t="s">
        <v>1578</v>
      </c>
      <c r="S2609" s="28" t="s">
        <v>1585</v>
      </c>
      <c r="T2609" s="2" t="s">
        <v>38</v>
      </c>
      <c r="U2609" s="2">
        <v>0</v>
      </c>
      <c r="V2609" s="2" t="s">
        <v>24004</v>
      </c>
      <c r="W2609" s="2" t="s">
        <v>34</v>
      </c>
      <c r="AC2609" s="2">
        <v>0</v>
      </c>
      <c r="AD2609" s="104"/>
    </row>
    <row r="2610" spans="1:33" ht="45" x14ac:dyDescent="0.25">
      <c r="A2610" s="2" t="s">
        <v>24188</v>
      </c>
      <c r="B2610" s="2" t="s">
        <v>24004</v>
      </c>
      <c r="C2610" s="2" t="s">
        <v>24189</v>
      </c>
      <c r="F2610" s="2" t="s">
        <v>24190</v>
      </c>
      <c r="G2610" s="2" t="s">
        <v>24191</v>
      </c>
      <c r="H2610" s="2" t="s">
        <v>24192</v>
      </c>
      <c r="I2610" s="2" t="s">
        <v>24193</v>
      </c>
      <c r="J2610" s="2" t="s">
        <v>28</v>
      </c>
      <c r="K2610" s="2" t="s">
        <v>43</v>
      </c>
      <c r="L2610" s="2" t="s">
        <v>387</v>
      </c>
      <c r="M2610" s="2" t="s">
        <v>388</v>
      </c>
      <c r="N2610" s="2" t="s">
        <v>3037</v>
      </c>
      <c r="O2610" s="2" t="s">
        <v>32</v>
      </c>
      <c r="P2610" s="24">
        <v>0</v>
      </c>
      <c r="Q2610" s="24">
        <v>1</v>
      </c>
      <c r="R2610" s="27" t="s">
        <v>1568</v>
      </c>
      <c r="S2610" s="28" t="s">
        <v>1589</v>
      </c>
      <c r="T2610" s="2" t="s">
        <v>33</v>
      </c>
      <c r="U2610" s="2">
        <v>0</v>
      </c>
      <c r="V2610" s="2" t="s">
        <v>30383</v>
      </c>
      <c r="W2610" s="2" t="s">
        <v>34</v>
      </c>
      <c r="X2610" s="58" t="s">
        <v>24228</v>
      </c>
      <c r="Z2610" s="2">
        <v>412000</v>
      </c>
      <c r="AB2610" s="58">
        <v>46141.736354166664</v>
      </c>
      <c r="AC2610" s="2">
        <v>0</v>
      </c>
      <c r="AD2610" s="104">
        <v>412000</v>
      </c>
      <c r="AE2610" s="2">
        <v>46141.736354166664</v>
      </c>
      <c r="AG2610" s="2">
        <v>172060</v>
      </c>
    </row>
    <row r="2611" spans="1:33" ht="45" x14ac:dyDescent="0.25">
      <c r="A2611" s="2" t="s">
        <v>24031</v>
      </c>
      <c r="B2611" s="2" t="s">
        <v>24004</v>
      </c>
      <c r="C2611" s="2" t="s">
        <v>24032</v>
      </c>
      <c r="F2611" s="2" t="s">
        <v>24033</v>
      </c>
      <c r="G2611" s="2" t="s">
        <v>24034</v>
      </c>
      <c r="H2611" s="2" t="s">
        <v>24035</v>
      </c>
      <c r="I2611" s="2" t="s">
        <v>24036</v>
      </c>
      <c r="J2611" s="2" t="s">
        <v>28</v>
      </c>
      <c r="K2611" s="2" t="s">
        <v>78</v>
      </c>
      <c r="L2611" s="2" t="s">
        <v>41</v>
      </c>
      <c r="M2611" s="2" t="s">
        <v>1310</v>
      </c>
      <c r="N2611" s="2" t="s">
        <v>8147</v>
      </c>
      <c r="O2611" s="2" t="s">
        <v>32</v>
      </c>
      <c r="P2611" s="24">
        <v>0</v>
      </c>
      <c r="Q2611" s="24">
        <v>1</v>
      </c>
      <c r="R2611" s="27" t="s">
        <v>1568</v>
      </c>
      <c r="S2611" s="28" t="s">
        <v>1589</v>
      </c>
      <c r="T2611" s="2" t="s">
        <v>33</v>
      </c>
      <c r="U2611" s="2">
        <v>412000</v>
      </c>
      <c r="V2611" s="2" t="s">
        <v>24004</v>
      </c>
      <c r="W2611" s="2" t="s">
        <v>34</v>
      </c>
      <c r="X2611" s="58" t="s">
        <v>24754</v>
      </c>
      <c r="Z2611" s="2">
        <v>412000</v>
      </c>
      <c r="AB2611" s="58">
        <v>46147.592395833337</v>
      </c>
      <c r="AC2611" s="2">
        <v>0</v>
      </c>
      <c r="AD2611" s="104">
        <v>412000</v>
      </c>
      <c r="AE2611" s="2">
        <v>46147.592395833337</v>
      </c>
      <c r="AG2611" s="2">
        <v>170992</v>
      </c>
    </row>
    <row r="2612" spans="1:33" ht="45" x14ac:dyDescent="0.25">
      <c r="A2612" s="2" t="s">
        <v>24037</v>
      </c>
      <c r="B2612" s="2" t="s">
        <v>24004</v>
      </c>
      <c r="C2612" s="2" t="s">
        <v>24038</v>
      </c>
      <c r="F2612" s="2" t="s">
        <v>24039</v>
      </c>
      <c r="G2612" s="2" t="s">
        <v>24040</v>
      </c>
      <c r="H2612" s="2" t="s">
        <v>24041</v>
      </c>
      <c r="I2612" s="2" t="s">
        <v>24042</v>
      </c>
      <c r="J2612" s="2" t="s">
        <v>28</v>
      </c>
      <c r="K2612" s="2" t="s">
        <v>78</v>
      </c>
      <c r="L2612" s="2" t="s">
        <v>362</v>
      </c>
      <c r="M2612" s="2" t="s">
        <v>363</v>
      </c>
      <c r="N2612" s="2" t="s">
        <v>5454</v>
      </c>
      <c r="O2612" s="2" t="s">
        <v>32</v>
      </c>
      <c r="P2612" s="24">
        <v>0</v>
      </c>
      <c r="Q2612" s="24">
        <v>1</v>
      </c>
      <c r="R2612" s="27" t="s">
        <v>1568</v>
      </c>
      <c r="S2612" s="28" t="s">
        <v>1589</v>
      </c>
      <c r="T2612" s="2" t="s">
        <v>33</v>
      </c>
      <c r="U2612" s="2">
        <v>0</v>
      </c>
      <c r="V2612" s="2" t="s">
        <v>30383</v>
      </c>
      <c r="W2612" s="2" t="s">
        <v>34</v>
      </c>
      <c r="X2612" s="58" t="s">
        <v>25078</v>
      </c>
      <c r="Z2612" s="2">
        <v>412000</v>
      </c>
      <c r="AB2612" s="58">
        <v>46142.925671296296</v>
      </c>
      <c r="AC2612" s="2">
        <v>0</v>
      </c>
      <c r="AD2612" s="104">
        <v>412000</v>
      </c>
      <c r="AE2612" s="2">
        <v>46142.925671296296</v>
      </c>
      <c r="AG2612" s="2">
        <v>170993</v>
      </c>
    </row>
    <row r="2613" spans="1:33" ht="60" x14ac:dyDescent="0.25">
      <c r="A2613" s="2" t="s">
        <v>24062</v>
      </c>
      <c r="B2613" s="2" t="s">
        <v>24004</v>
      </c>
      <c r="C2613" s="2" t="s">
        <v>24063</v>
      </c>
      <c r="F2613" s="2" t="s">
        <v>24039</v>
      </c>
      <c r="G2613" s="2" t="s">
        <v>24040</v>
      </c>
      <c r="H2613" s="2" t="s">
        <v>24041</v>
      </c>
      <c r="I2613" s="2" t="s">
        <v>24042</v>
      </c>
      <c r="J2613" s="2" t="s">
        <v>28</v>
      </c>
      <c r="K2613" s="2" t="s">
        <v>78</v>
      </c>
      <c r="L2613" s="2" t="s">
        <v>362</v>
      </c>
      <c r="M2613" s="2" t="s">
        <v>363</v>
      </c>
      <c r="N2613" s="2" t="s">
        <v>5454</v>
      </c>
      <c r="O2613" s="2" t="s">
        <v>32</v>
      </c>
      <c r="P2613" s="24">
        <v>0</v>
      </c>
      <c r="Q2613" s="24">
        <v>2</v>
      </c>
      <c r="R2613" s="27" t="s">
        <v>1568</v>
      </c>
      <c r="S2613" s="28" t="s">
        <v>1585</v>
      </c>
      <c r="T2613" s="2" t="s">
        <v>38</v>
      </c>
      <c r="U2613" s="2">
        <v>0</v>
      </c>
      <c r="V2613" s="2" t="s">
        <v>30383</v>
      </c>
      <c r="W2613" s="2" t="s">
        <v>34</v>
      </c>
      <c r="X2613" s="58" t="s">
        <v>25078</v>
      </c>
      <c r="Z2613" s="2">
        <v>2060000</v>
      </c>
      <c r="AB2613" s="58">
        <v>46142.926180555558</v>
      </c>
      <c r="AC2613" s="2">
        <v>0</v>
      </c>
      <c r="AD2613" s="104">
        <v>2060000</v>
      </c>
      <c r="AE2613" s="2">
        <v>46142.926180555558</v>
      </c>
      <c r="AG2613" s="2">
        <v>170997</v>
      </c>
    </row>
    <row r="2614" spans="1:33" ht="45" x14ac:dyDescent="0.25">
      <c r="A2614" s="2" t="s">
        <v>24147</v>
      </c>
      <c r="B2614" s="2" t="s">
        <v>24004</v>
      </c>
      <c r="C2614" s="2" t="s">
        <v>24148</v>
      </c>
      <c r="F2614" s="2" t="s">
        <v>24149</v>
      </c>
      <c r="G2614" s="2" t="s">
        <v>24150</v>
      </c>
      <c r="H2614" s="2" t="s">
        <v>24151</v>
      </c>
      <c r="I2614" s="2" t="s">
        <v>24152</v>
      </c>
      <c r="J2614" s="2" t="s">
        <v>28</v>
      </c>
      <c r="K2614" s="2" t="s">
        <v>61</v>
      </c>
      <c r="L2614" s="2" t="s">
        <v>210</v>
      </c>
      <c r="M2614" s="2" t="s">
        <v>211</v>
      </c>
      <c r="N2614" s="2" t="s">
        <v>3259</v>
      </c>
      <c r="O2614" s="3" t="s">
        <v>37</v>
      </c>
      <c r="P2614" s="24">
        <v>0</v>
      </c>
      <c r="Q2614" s="24">
        <v>0</v>
      </c>
      <c r="R2614" s="27" t="s">
        <v>1578</v>
      </c>
      <c r="S2614" s="28" t="s">
        <v>1589</v>
      </c>
      <c r="T2614" s="2" t="s">
        <v>33</v>
      </c>
      <c r="U2614" s="2">
        <v>0</v>
      </c>
      <c r="V2614" s="2" t="s">
        <v>33842</v>
      </c>
      <c r="W2614" s="2" t="s">
        <v>34</v>
      </c>
      <c r="X2614" s="58" t="s">
        <v>24004</v>
      </c>
      <c r="Z2614" s="2">
        <v>412000</v>
      </c>
      <c r="AB2614" s="58">
        <v>46140.458148148151</v>
      </c>
      <c r="AC2614" s="2">
        <v>0</v>
      </c>
      <c r="AD2614" s="104">
        <v>412000</v>
      </c>
      <c r="AE2614" s="2">
        <v>46140.458148148151</v>
      </c>
      <c r="AG2614" s="2">
        <v>171014</v>
      </c>
    </row>
    <row r="2615" spans="1:33" ht="60" x14ac:dyDescent="0.25">
      <c r="A2615" s="2" t="s">
        <v>24124</v>
      </c>
      <c r="B2615" s="2" t="s">
        <v>19646</v>
      </c>
      <c r="C2615" s="2" t="s">
        <v>24125</v>
      </c>
      <c r="F2615" s="2" t="s">
        <v>24126</v>
      </c>
      <c r="G2615" s="2" t="s">
        <v>24127</v>
      </c>
      <c r="H2615" s="2" t="s">
        <v>24128</v>
      </c>
      <c r="I2615" s="2" t="s">
        <v>22291</v>
      </c>
      <c r="J2615" s="2" t="s">
        <v>28</v>
      </c>
      <c r="K2615" s="2" t="s">
        <v>68</v>
      </c>
      <c r="L2615" s="2" t="s">
        <v>192</v>
      </c>
      <c r="M2615" s="2" t="s">
        <v>699</v>
      </c>
      <c r="N2615" s="2" t="s">
        <v>5478</v>
      </c>
      <c r="O2615" s="3" t="s">
        <v>32</v>
      </c>
      <c r="P2615" s="24">
        <v>0</v>
      </c>
      <c r="Q2615" s="24">
        <v>2</v>
      </c>
      <c r="R2615" s="27" t="s">
        <v>1568</v>
      </c>
      <c r="S2615" s="28" t="s">
        <v>1585</v>
      </c>
      <c r="T2615" s="2" t="s">
        <v>38</v>
      </c>
      <c r="U2615" s="2">
        <v>2060000</v>
      </c>
      <c r="V2615" s="2" t="s">
        <v>19646</v>
      </c>
      <c r="W2615" s="2" t="s">
        <v>34</v>
      </c>
      <c r="X2615" s="58" t="s">
        <v>28201</v>
      </c>
      <c r="Z2615" s="2">
        <v>2060000</v>
      </c>
      <c r="AB2615" s="58">
        <v>46154.665601851855</v>
      </c>
      <c r="AC2615" s="2">
        <v>0</v>
      </c>
      <c r="AD2615" s="104">
        <v>2060000</v>
      </c>
      <c r="AE2615" s="2">
        <v>46154.665601851855</v>
      </c>
      <c r="AG2615" s="2">
        <v>170871</v>
      </c>
    </row>
    <row r="2616" spans="1:33" ht="60" x14ac:dyDescent="0.25">
      <c r="A2616" s="2" t="s">
        <v>24064</v>
      </c>
      <c r="B2616" s="2" t="s">
        <v>19646</v>
      </c>
      <c r="C2616" s="2" t="s">
        <v>24065</v>
      </c>
      <c r="F2616" s="2" t="s">
        <v>24066</v>
      </c>
      <c r="G2616" s="2" t="s">
        <v>24067</v>
      </c>
      <c r="H2616" s="2" t="s">
        <v>24068</v>
      </c>
      <c r="I2616" s="2" t="s">
        <v>24069</v>
      </c>
      <c r="J2616" s="2" t="s">
        <v>28</v>
      </c>
      <c r="K2616" s="2" t="s">
        <v>78</v>
      </c>
      <c r="L2616" s="2" t="s">
        <v>503</v>
      </c>
      <c r="M2616" s="2" t="s">
        <v>504</v>
      </c>
      <c r="N2616" s="2" t="s">
        <v>3821</v>
      </c>
      <c r="O2616" s="2" t="s">
        <v>32</v>
      </c>
      <c r="P2616" s="24">
        <v>0</v>
      </c>
      <c r="Q2616" s="24">
        <v>1</v>
      </c>
      <c r="R2616" s="27" t="s">
        <v>1568</v>
      </c>
      <c r="S2616" s="28" t="s">
        <v>1585</v>
      </c>
      <c r="T2616" s="2" t="s">
        <v>38</v>
      </c>
      <c r="U2616" s="2">
        <v>0</v>
      </c>
      <c r="V2616" s="2" t="s">
        <v>32611</v>
      </c>
      <c r="W2616" s="2" t="s">
        <v>34</v>
      </c>
      <c r="X2616" s="58" t="s">
        <v>24228</v>
      </c>
      <c r="Z2616" s="2">
        <v>2060000</v>
      </c>
      <c r="AB2616" s="58">
        <v>46141.762256944443</v>
      </c>
      <c r="AC2616" s="2">
        <v>0</v>
      </c>
      <c r="AD2616" s="104">
        <v>2060000</v>
      </c>
      <c r="AE2616" s="2">
        <v>46141.762256944443</v>
      </c>
      <c r="AG2616" s="2">
        <v>172422</v>
      </c>
    </row>
    <row r="2617" spans="1:33" ht="45" x14ac:dyDescent="0.25">
      <c r="A2617" s="2" t="s">
        <v>24194</v>
      </c>
      <c r="B2617" s="2" t="s">
        <v>19646</v>
      </c>
      <c r="C2617" s="2" t="s">
        <v>24195</v>
      </c>
      <c r="F2617" s="2" t="s">
        <v>24196</v>
      </c>
      <c r="G2617" s="2" t="s">
        <v>24197</v>
      </c>
      <c r="H2617" s="2" t="s">
        <v>24198</v>
      </c>
      <c r="I2617" s="2" t="s">
        <v>24199</v>
      </c>
      <c r="J2617" s="2" t="s">
        <v>28</v>
      </c>
      <c r="K2617" s="2" t="s">
        <v>43</v>
      </c>
      <c r="L2617" s="2" t="s">
        <v>520</v>
      </c>
      <c r="M2617" s="2" t="s">
        <v>521</v>
      </c>
      <c r="N2617" s="2" t="s">
        <v>4000</v>
      </c>
      <c r="O2617" s="3" t="s">
        <v>37</v>
      </c>
      <c r="P2617" s="24">
        <v>0</v>
      </c>
      <c r="Q2617" s="24">
        <v>0</v>
      </c>
      <c r="R2617" s="27" t="s">
        <v>1578</v>
      </c>
      <c r="S2617" s="28" t="s">
        <v>1589</v>
      </c>
      <c r="T2617" s="2" t="s">
        <v>33</v>
      </c>
      <c r="U2617" s="2">
        <v>0</v>
      </c>
      <c r="V2617" s="2" t="s">
        <v>35250</v>
      </c>
      <c r="W2617" s="2" t="s">
        <v>34</v>
      </c>
      <c r="X2617" s="58" t="s">
        <v>24823</v>
      </c>
      <c r="Z2617" s="2">
        <v>412000</v>
      </c>
      <c r="AB2617" s="58">
        <v>46146.654131944444</v>
      </c>
      <c r="AC2617" s="2">
        <v>0</v>
      </c>
      <c r="AD2617" s="104">
        <v>412000</v>
      </c>
      <c r="AE2617" s="2">
        <v>46146.654131944444</v>
      </c>
      <c r="AG2617" s="2">
        <v>170701</v>
      </c>
    </row>
    <row r="2618" spans="1:33" ht="60" x14ac:dyDescent="0.25">
      <c r="A2618" s="2" t="s">
        <v>24217</v>
      </c>
      <c r="B2618" s="2" t="s">
        <v>19646</v>
      </c>
      <c r="C2618" s="2" t="s">
        <v>24218</v>
      </c>
      <c r="F2618" s="2" t="s">
        <v>487</v>
      </c>
      <c r="G2618" s="2" t="s">
        <v>3007</v>
      </c>
      <c r="H2618" s="2" t="s">
        <v>3008</v>
      </c>
      <c r="I2618" s="2" t="s">
        <v>24205</v>
      </c>
      <c r="J2618" s="2" t="s">
        <v>28</v>
      </c>
      <c r="K2618" s="2" t="s">
        <v>43</v>
      </c>
      <c r="L2618" s="2" t="s">
        <v>488</v>
      </c>
      <c r="M2618" s="2" t="s">
        <v>489</v>
      </c>
      <c r="N2618" s="2" t="s">
        <v>3000</v>
      </c>
      <c r="O2618" s="2" t="s">
        <v>32</v>
      </c>
      <c r="P2618" s="24">
        <v>0</v>
      </c>
      <c r="Q2618" s="24">
        <v>1</v>
      </c>
      <c r="R2618" s="27" t="s">
        <v>1568</v>
      </c>
      <c r="S2618" s="28" t="s">
        <v>1585</v>
      </c>
      <c r="T2618" s="2" t="s">
        <v>38</v>
      </c>
      <c r="U2618" s="2">
        <v>0</v>
      </c>
      <c r="V2618" s="2" t="s">
        <v>33843</v>
      </c>
      <c r="W2618" s="2" t="s">
        <v>34</v>
      </c>
      <c r="X2618" s="58" t="s">
        <v>24004</v>
      </c>
      <c r="Z2618" s="2">
        <v>2060000</v>
      </c>
      <c r="AB2618" s="58">
        <v>46140.811215277776</v>
      </c>
      <c r="AC2618" s="2">
        <v>0</v>
      </c>
      <c r="AD2618" s="104">
        <v>2060000</v>
      </c>
      <c r="AE2618" s="2">
        <v>46140.811215277776</v>
      </c>
      <c r="AG2618" s="2">
        <v>172063</v>
      </c>
    </row>
    <row r="2619" spans="1:33" ht="45" x14ac:dyDescent="0.25">
      <c r="A2619" s="2" t="s">
        <v>24200</v>
      </c>
      <c r="B2619" s="2" t="s">
        <v>19646</v>
      </c>
      <c r="C2619" s="2" t="s">
        <v>24201</v>
      </c>
      <c r="F2619" s="2" t="s">
        <v>23672</v>
      </c>
      <c r="G2619" s="2" t="s">
        <v>23673</v>
      </c>
      <c r="H2619" s="2" t="s">
        <v>23674</v>
      </c>
      <c r="I2619" s="2" t="s">
        <v>24202</v>
      </c>
      <c r="J2619" s="2" t="s">
        <v>28</v>
      </c>
      <c r="K2619" s="2" t="s">
        <v>43</v>
      </c>
      <c r="L2619" s="2" t="s">
        <v>44</v>
      </c>
      <c r="M2619" s="2" t="s">
        <v>45</v>
      </c>
      <c r="N2619" s="2" t="s">
        <v>2977</v>
      </c>
      <c r="O2619" s="2" t="s">
        <v>37</v>
      </c>
      <c r="P2619" s="24">
        <v>0</v>
      </c>
      <c r="Q2619" s="24">
        <v>0</v>
      </c>
      <c r="R2619" s="27" t="s">
        <v>1578</v>
      </c>
      <c r="S2619" s="28" t="s">
        <v>1589</v>
      </c>
      <c r="T2619" s="2" t="s">
        <v>33</v>
      </c>
      <c r="U2619" s="2">
        <v>0</v>
      </c>
      <c r="V2619" s="2" t="s">
        <v>33842</v>
      </c>
      <c r="W2619" s="2" t="s">
        <v>34</v>
      </c>
      <c r="X2619" s="58" t="s">
        <v>24004</v>
      </c>
      <c r="Z2619" s="2">
        <v>412000</v>
      </c>
      <c r="AB2619" s="58">
        <v>46140.62672453704</v>
      </c>
      <c r="AC2619" s="2">
        <v>0</v>
      </c>
      <c r="AD2619" s="104">
        <v>412000</v>
      </c>
      <c r="AE2619" s="2">
        <v>46140.62672453704</v>
      </c>
      <c r="AG2619" s="2">
        <v>170699</v>
      </c>
    </row>
    <row r="2620" spans="1:33" ht="45" x14ac:dyDescent="0.25">
      <c r="A2620" s="2" t="s">
        <v>24203</v>
      </c>
      <c r="B2620" s="2" t="s">
        <v>19646</v>
      </c>
      <c r="C2620" s="2" t="s">
        <v>24204</v>
      </c>
      <c r="F2620" s="2" t="s">
        <v>487</v>
      </c>
      <c r="G2620" s="2" t="s">
        <v>3007</v>
      </c>
      <c r="H2620" s="2" t="s">
        <v>3008</v>
      </c>
      <c r="I2620" s="2" t="s">
        <v>24205</v>
      </c>
      <c r="J2620" s="2" t="s">
        <v>28</v>
      </c>
      <c r="K2620" s="2" t="s">
        <v>43</v>
      </c>
      <c r="L2620" s="2" t="s">
        <v>488</v>
      </c>
      <c r="M2620" s="2" t="s">
        <v>489</v>
      </c>
      <c r="N2620" s="2" t="s">
        <v>3000</v>
      </c>
      <c r="O2620" s="2" t="s">
        <v>32</v>
      </c>
      <c r="P2620" s="24">
        <v>0</v>
      </c>
      <c r="Q2620" s="24">
        <v>1</v>
      </c>
      <c r="R2620" s="27" t="s">
        <v>1568</v>
      </c>
      <c r="S2620" s="28" t="s">
        <v>1589</v>
      </c>
      <c r="T2620" s="2" t="s">
        <v>33</v>
      </c>
      <c r="U2620" s="2">
        <v>0</v>
      </c>
      <c r="V2620" s="2" t="s">
        <v>30383</v>
      </c>
      <c r="W2620" s="2" t="s">
        <v>34</v>
      </c>
      <c r="X2620" s="58" t="s">
        <v>24004</v>
      </c>
      <c r="Z2620" s="2">
        <v>412000</v>
      </c>
      <c r="AB2620" s="58">
        <v>46140.410162037035</v>
      </c>
      <c r="AC2620" s="2">
        <v>0</v>
      </c>
      <c r="AD2620" s="104">
        <v>412000</v>
      </c>
      <c r="AE2620" s="2">
        <v>46140.410162037035</v>
      </c>
      <c r="AG2620" s="2">
        <v>170698</v>
      </c>
    </row>
    <row r="2621" spans="1:33" ht="45" x14ac:dyDescent="0.25">
      <c r="A2621" s="2" t="s">
        <v>23148</v>
      </c>
      <c r="B2621" s="2" t="s">
        <v>19646</v>
      </c>
      <c r="C2621" s="2" t="s">
        <v>23149</v>
      </c>
      <c r="F2621" s="2" t="s">
        <v>23150</v>
      </c>
      <c r="G2621" s="2" t="s">
        <v>23151</v>
      </c>
      <c r="H2621" s="2" t="s">
        <v>23152</v>
      </c>
      <c r="I2621" s="2" t="s">
        <v>23153</v>
      </c>
      <c r="J2621" s="2" t="s">
        <v>28</v>
      </c>
      <c r="K2621" s="2" t="s">
        <v>43</v>
      </c>
      <c r="L2621" s="2" t="s">
        <v>532</v>
      </c>
      <c r="M2621" s="2" t="s">
        <v>533</v>
      </c>
      <c r="N2621" s="2" t="s">
        <v>4029</v>
      </c>
      <c r="O2621" s="2" t="s">
        <v>37</v>
      </c>
      <c r="P2621" s="24">
        <v>0</v>
      </c>
      <c r="Q2621" s="24">
        <v>0</v>
      </c>
      <c r="R2621" s="27" t="s">
        <v>1578</v>
      </c>
      <c r="S2621" s="28" t="s">
        <v>1589</v>
      </c>
      <c r="T2621" s="2" t="s">
        <v>33</v>
      </c>
      <c r="U2621" s="2">
        <v>0</v>
      </c>
      <c r="V2621" s="2" t="s">
        <v>33842</v>
      </c>
      <c r="W2621" s="2" t="s">
        <v>34</v>
      </c>
      <c r="X2621" s="58" t="s">
        <v>24004</v>
      </c>
      <c r="Z2621" s="2">
        <v>412000</v>
      </c>
      <c r="AB2621" s="58">
        <v>46140.468263888892</v>
      </c>
      <c r="AC2621" s="2">
        <v>0</v>
      </c>
      <c r="AD2621" s="104">
        <v>412000</v>
      </c>
      <c r="AE2621" s="2">
        <v>46140.468263888892</v>
      </c>
      <c r="AG2621" s="2">
        <v>170697</v>
      </c>
    </row>
    <row r="2622" spans="1:33" ht="45" x14ac:dyDescent="0.25">
      <c r="A2622" s="2" t="s">
        <v>23154</v>
      </c>
      <c r="B2622" s="2" t="s">
        <v>19646</v>
      </c>
      <c r="C2622" s="2" t="s">
        <v>23155</v>
      </c>
      <c r="F2622" s="2" t="s">
        <v>23150</v>
      </c>
      <c r="G2622" s="2" t="s">
        <v>23151</v>
      </c>
      <c r="H2622" s="2" t="s">
        <v>23152</v>
      </c>
      <c r="I2622" s="2" t="s">
        <v>23153</v>
      </c>
      <c r="J2622" s="2" t="s">
        <v>28</v>
      </c>
      <c r="K2622" s="2" t="s">
        <v>43</v>
      </c>
      <c r="L2622" s="2" t="s">
        <v>532</v>
      </c>
      <c r="M2622" s="2" t="s">
        <v>533</v>
      </c>
      <c r="N2622" s="2" t="s">
        <v>4029</v>
      </c>
      <c r="O2622" s="2" t="s">
        <v>705</v>
      </c>
      <c r="P2622" s="24">
        <v>0</v>
      </c>
      <c r="Q2622" s="24">
        <v>0</v>
      </c>
      <c r="R2622" s="27" t="s">
        <v>1578</v>
      </c>
      <c r="S2622" s="28" t="s">
        <v>1589</v>
      </c>
      <c r="T2622" s="2" t="s">
        <v>33</v>
      </c>
      <c r="U2622" s="2">
        <v>0</v>
      </c>
      <c r="V2622" s="2" t="s">
        <v>19646</v>
      </c>
      <c r="W2622" s="2" t="s">
        <v>34</v>
      </c>
      <c r="AC2622" s="2">
        <v>0</v>
      </c>
      <c r="AD2622" s="104"/>
    </row>
    <row r="2623" spans="1:33" ht="60" x14ac:dyDescent="0.25">
      <c r="A2623" s="2" t="s">
        <v>21421</v>
      </c>
      <c r="B2623" s="2" t="s">
        <v>19646</v>
      </c>
      <c r="C2623" s="2" t="s">
        <v>21422</v>
      </c>
      <c r="F2623" s="2" t="s">
        <v>21423</v>
      </c>
      <c r="G2623" s="2" t="s">
        <v>21424</v>
      </c>
      <c r="H2623" s="2" t="s">
        <v>21425</v>
      </c>
      <c r="I2623" s="2" t="s">
        <v>21426</v>
      </c>
      <c r="J2623" s="2" t="s">
        <v>28</v>
      </c>
      <c r="K2623" s="2" t="s">
        <v>78</v>
      </c>
      <c r="L2623" s="2" t="s">
        <v>181</v>
      </c>
      <c r="M2623" s="2" t="s">
        <v>182</v>
      </c>
      <c r="N2623" s="2" t="s">
        <v>3929</v>
      </c>
      <c r="O2623" s="2" t="s">
        <v>705</v>
      </c>
      <c r="P2623" s="24">
        <v>0</v>
      </c>
      <c r="Q2623" s="24">
        <v>0</v>
      </c>
      <c r="R2623" s="27" t="s">
        <v>1578</v>
      </c>
      <c r="S2623" s="28" t="s">
        <v>1585</v>
      </c>
      <c r="T2623" s="2" t="s">
        <v>38</v>
      </c>
      <c r="U2623" s="2">
        <v>0</v>
      </c>
      <c r="V2623" s="2" t="s">
        <v>19646</v>
      </c>
      <c r="W2623" s="2" t="s">
        <v>34</v>
      </c>
      <c r="AC2623" s="2">
        <v>0</v>
      </c>
      <c r="AD2623" s="104"/>
    </row>
    <row r="2624" spans="1:33" ht="60" x14ac:dyDescent="0.25">
      <c r="A2624" s="2" t="s">
        <v>20260</v>
      </c>
      <c r="B2624" s="2" t="s">
        <v>19646</v>
      </c>
      <c r="C2624" s="2" t="s">
        <v>20261</v>
      </c>
      <c r="F2624" s="2" t="s">
        <v>19721</v>
      </c>
      <c r="G2624" s="2" t="s">
        <v>19722</v>
      </c>
      <c r="H2624" s="2" t="s">
        <v>19723</v>
      </c>
      <c r="I2624" s="2" t="s">
        <v>19724</v>
      </c>
      <c r="J2624" s="2" t="s">
        <v>28</v>
      </c>
      <c r="K2624" s="2" t="s">
        <v>173</v>
      </c>
      <c r="L2624" s="2" t="s">
        <v>174</v>
      </c>
      <c r="M2624" s="2" t="s">
        <v>175</v>
      </c>
      <c r="N2624" s="2" t="s">
        <v>4168</v>
      </c>
      <c r="O2624" s="2" t="s">
        <v>32</v>
      </c>
      <c r="P2624" s="24">
        <v>0</v>
      </c>
      <c r="Q2624" s="24">
        <v>1</v>
      </c>
      <c r="R2624" s="27" t="s">
        <v>1568</v>
      </c>
      <c r="S2624" s="28" t="s">
        <v>1585</v>
      </c>
      <c r="T2624" s="2" t="s">
        <v>38</v>
      </c>
      <c r="U2624" s="2">
        <v>0</v>
      </c>
      <c r="V2624" s="2" t="s">
        <v>30383</v>
      </c>
      <c r="W2624" s="2" t="s">
        <v>34</v>
      </c>
      <c r="X2624" s="58" t="s">
        <v>24004</v>
      </c>
      <c r="Z2624" s="2">
        <v>2060000</v>
      </c>
      <c r="AB2624" s="58">
        <v>46140.368715277778</v>
      </c>
      <c r="AC2624" s="2">
        <v>0</v>
      </c>
      <c r="AD2624" s="104">
        <v>2060000</v>
      </c>
      <c r="AE2624" s="2">
        <v>46140.368715277778</v>
      </c>
      <c r="AG2624" s="2">
        <v>170482</v>
      </c>
    </row>
    <row r="2625" spans="1:33" ht="60" x14ac:dyDescent="0.25">
      <c r="A2625" s="2" t="s">
        <v>21427</v>
      </c>
      <c r="B2625" s="2" t="s">
        <v>19646</v>
      </c>
      <c r="C2625" s="2" t="s">
        <v>21428</v>
      </c>
      <c r="F2625" s="2" t="s">
        <v>20954</v>
      </c>
      <c r="G2625" s="2" t="s">
        <v>20955</v>
      </c>
      <c r="H2625" s="2" t="s">
        <v>20956</v>
      </c>
      <c r="I2625" s="2" t="s">
        <v>20957</v>
      </c>
      <c r="J2625" s="2" t="s">
        <v>28</v>
      </c>
      <c r="K2625" s="2" t="s">
        <v>78</v>
      </c>
      <c r="L2625" s="2" t="s">
        <v>362</v>
      </c>
      <c r="M2625" s="2" t="s">
        <v>363</v>
      </c>
      <c r="N2625" s="2" t="s">
        <v>5454</v>
      </c>
      <c r="O2625" s="2" t="s">
        <v>32</v>
      </c>
      <c r="P2625" s="24">
        <v>0</v>
      </c>
      <c r="Q2625" s="24">
        <v>3</v>
      </c>
      <c r="R2625" s="27" t="s">
        <v>1568</v>
      </c>
      <c r="S2625" s="28" t="s">
        <v>1585</v>
      </c>
      <c r="T2625" s="2" t="s">
        <v>38</v>
      </c>
      <c r="U2625" s="2">
        <v>0</v>
      </c>
      <c r="V2625" s="2" t="s">
        <v>30383</v>
      </c>
      <c r="W2625" s="2" t="s">
        <v>34</v>
      </c>
      <c r="X2625" s="58" t="s">
        <v>25078</v>
      </c>
      <c r="Z2625" s="2">
        <v>2060000</v>
      </c>
      <c r="AB2625" s="58">
        <v>46142.925509259258</v>
      </c>
      <c r="AC2625" s="2">
        <v>0</v>
      </c>
      <c r="AD2625" s="104">
        <v>2060000</v>
      </c>
      <c r="AE2625" s="2">
        <v>46142.925509259258</v>
      </c>
      <c r="AG2625" s="2">
        <v>170454</v>
      </c>
    </row>
    <row r="2626" spans="1:33" ht="45" x14ac:dyDescent="0.25">
      <c r="A2626" s="2" t="s">
        <v>20952</v>
      </c>
      <c r="B2626" s="2" t="s">
        <v>19646</v>
      </c>
      <c r="C2626" s="2" t="s">
        <v>20953</v>
      </c>
      <c r="F2626" s="2" t="s">
        <v>20954</v>
      </c>
      <c r="G2626" s="2" t="s">
        <v>20955</v>
      </c>
      <c r="H2626" s="2" t="s">
        <v>20956</v>
      </c>
      <c r="I2626" s="2" t="s">
        <v>20957</v>
      </c>
      <c r="J2626" s="2" t="s">
        <v>28</v>
      </c>
      <c r="K2626" s="2" t="s">
        <v>78</v>
      </c>
      <c r="L2626" s="2" t="s">
        <v>362</v>
      </c>
      <c r="M2626" s="2" t="s">
        <v>363</v>
      </c>
      <c r="N2626" s="2" t="s">
        <v>5454</v>
      </c>
      <c r="O2626" s="2" t="s">
        <v>32</v>
      </c>
      <c r="P2626" s="24">
        <v>0</v>
      </c>
      <c r="Q2626" s="24">
        <v>1</v>
      </c>
      <c r="R2626" s="27" t="s">
        <v>1568</v>
      </c>
      <c r="S2626" s="28" t="s">
        <v>1589</v>
      </c>
      <c r="T2626" s="2" t="s">
        <v>33</v>
      </c>
      <c r="U2626" s="2">
        <v>0</v>
      </c>
      <c r="V2626" s="2" t="s">
        <v>30383</v>
      </c>
      <c r="W2626" s="2" t="s">
        <v>34</v>
      </c>
      <c r="X2626" s="58" t="s">
        <v>25078</v>
      </c>
      <c r="Z2626" s="2">
        <v>412000</v>
      </c>
      <c r="AB2626" s="58">
        <v>46142.925300925926</v>
      </c>
      <c r="AC2626" s="2">
        <v>0</v>
      </c>
      <c r="AD2626" s="104">
        <v>412000</v>
      </c>
      <c r="AE2626" s="2">
        <v>46142.925300925926</v>
      </c>
      <c r="AG2626" s="2">
        <v>170453</v>
      </c>
    </row>
    <row r="2627" spans="1:33" ht="60" x14ac:dyDescent="0.25">
      <c r="A2627" s="2" t="s">
        <v>23668</v>
      </c>
      <c r="B2627" s="2" t="s">
        <v>19646</v>
      </c>
      <c r="C2627" s="2" t="s">
        <v>23669</v>
      </c>
      <c r="F2627" s="2" t="s">
        <v>4026</v>
      </c>
      <c r="G2627" s="2" t="s">
        <v>4027</v>
      </c>
      <c r="H2627" s="2" t="s">
        <v>4028</v>
      </c>
      <c r="I2627" s="2" t="s">
        <v>23437</v>
      </c>
      <c r="J2627" s="2" t="s">
        <v>28</v>
      </c>
      <c r="K2627" s="2" t="s">
        <v>43</v>
      </c>
      <c r="L2627" s="2" t="s">
        <v>532</v>
      </c>
      <c r="M2627" s="2" t="s">
        <v>533</v>
      </c>
      <c r="N2627" s="2" t="s">
        <v>4029</v>
      </c>
      <c r="O2627" s="2" t="s">
        <v>32</v>
      </c>
      <c r="P2627" s="24">
        <v>0</v>
      </c>
      <c r="Q2627" s="24">
        <v>5</v>
      </c>
      <c r="R2627" s="27" t="s">
        <v>1568</v>
      </c>
      <c r="S2627" s="28" t="s">
        <v>1585</v>
      </c>
      <c r="T2627" s="2" t="s">
        <v>38</v>
      </c>
      <c r="U2627" s="2">
        <v>0</v>
      </c>
      <c r="V2627" s="2" t="s">
        <v>30036</v>
      </c>
      <c r="W2627" s="2" t="s">
        <v>34</v>
      </c>
      <c r="X2627" s="58" t="s">
        <v>24004</v>
      </c>
      <c r="Z2627" s="2">
        <v>2060000</v>
      </c>
      <c r="AB2627" s="58">
        <v>46140.467881944445</v>
      </c>
      <c r="AC2627" s="2">
        <v>0</v>
      </c>
      <c r="AD2627" s="104">
        <v>2060000</v>
      </c>
      <c r="AE2627" s="2">
        <v>46140.467881944445</v>
      </c>
      <c r="AG2627" s="2">
        <v>170705</v>
      </c>
    </row>
    <row r="2628" spans="1:33" ht="45" x14ac:dyDescent="0.25">
      <c r="A2628" s="2" t="s">
        <v>20958</v>
      </c>
      <c r="B2628" s="2" t="s">
        <v>19646</v>
      </c>
      <c r="C2628" s="2" t="s">
        <v>20959</v>
      </c>
      <c r="F2628" s="2" t="s">
        <v>20960</v>
      </c>
      <c r="G2628" s="2" t="s">
        <v>20961</v>
      </c>
      <c r="H2628" s="2" t="s">
        <v>20962</v>
      </c>
      <c r="I2628" s="2" t="s">
        <v>20963</v>
      </c>
      <c r="J2628" s="2" t="s">
        <v>28</v>
      </c>
      <c r="K2628" s="2" t="s">
        <v>78</v>
      </c>
      <c r="L2628" s="2" t="s">
        <v>503</v>
      </c>
      <c r="M2628" s="2" t="s">
        <v>504</v>
      </c>
      <c r="N2628" s="2" t="s">
        <v>3821</v>
      </c>
      <c r="O2628" s="2" t="s">
        <v>32</v>
      </c>
      <c r="P2628" s="24">
        <v>0</v>
      </c>
      <c r="Q2628" s="24">
        <v>1</v>
      </c>
      <c r="R2628" s="27" t="s">
        <v>1568</v>
      </c>
      <c r="S2628" s="28" t="s">
        <v>1589</v>
      </c>
      <c r="T2628" s="2" t="s">
        <v>33</v>
      </c>
      <c r="U2628" s="2">
        <v>412000</v>
      </c>
      <c r="V2628" s="2" t="s">
        <v>24823</v>
      </c>
      <c r="W2628" s="2" t="s">
        <v>34</v>
      </c>
      <c r="X2628" s="58" t="s">
        <v>28201</v>
      </c>
      <c r="Z2628" s="2">
        <v>412000</v>
      </c>
      <c r="AB2628" s="58">
        <v>46154.469108796293</v>
      </c>
      <c r="AC2628" s="2">
        <v>0</v>
      </c>
      <c r="AD2628" s="104">
        <v>412000</v>
      </c>
      <c r="AE2628" s="2">
        <v>46154.469108796293</v>
      </c>
      <c r="AG2628" s="2">
        <v>178723</v>
      </c>
    </row>
    <row r="2629" spans="1:33" ht="60" x14ac:dyDescent="0.25">
      <c r="A2629" s="2" t="s">
        <v>20262</v>
      </c>
      <c r="B2629" s="2" t="s">
        <v>19646</v>
      </c>
      <c r="C2629" s="2" t="s">
        <v>20263</v>
      </c>
      <c r="F2629" s="2" t="s">
        <v>19668</v>
      </c>
      <c r="G2629" s="2" t="s">
        <v>19669</v>
      </c>
      <c r="H2629" s="2" t="s">
        <v>19670</v>
      </c>
      <c r="I2629" s="2" t="s">
        <v>20264</v>
      </c>
      <c r="J2629" s="2" t="s">
        <v>28</v>
      </c>
      <c r="K2629" s="2" t="s">
        <v>173</v>
      </c>
      <c r="L2629" s="2" t="s">
        <v>784</v>
      </c>
      <c r="M2629" s="2" t="s">
        <v>1414</v>
      </c>
      <c r="N2629" s="2" t="s">
        <v>3306</v>
      </c>
      <c r="O2629" s="2" t="s">
        <v>32</v>
      </c>
      <c r="P2629" s="24">
        <v>0</v>
      </c>
      <c r="Q2629" s="24">
        <v>1</v>
      </c>
      <c r="R2629" s="27" t="s">
        <v>1568</v>
      </c>
      <c r="S2629" s="28" t="s">
        <v>1585</v>
      </c>
      <c r="T2629" s="2" t="s">
        <v>38</v>
      </c>
      <c r="U2629" s="2">
        <v>0</v>
      </c>
      <c r="V2629" s="2" t="s">
        <v>32628</v>
      </c>
      <c r="W2629" s="2" t="s">
        <v>34</v>
      </c>
      <c r="X2629" s="58" t="s">
        <v>19646</v>
      </c>
      <c r="Z2629" s="2">
        <v>2060000</v>
      </c>
      <c r="AB2629" s="58">
        <v>46139.795173611114</v>
      </c>
      <c r="AC2629" s="2">
        <v>0</v>
      </c>
      <c r="AD2629" s="104">
        <v>2060000</v>
      </c>
      <c r="AE2629" s="2">
        <v>46139.795173611114</v>
      </c>
      <c r="AG2629" s="2">
        <v>170478</v>
      </c>
    </row>
    <row r="2630" spans="1:33" ht="60" x14ac:dyDescent="0.25">
      <c r="A2630" s="2" t="s">
        <v>20265</v>
      </c>
      <c r="B2630" s="2" t="s">
        <v>19646</v>
      </c>
      <c r="C2630" s="2" t="s">
        <v>20266</v>
      </c>
      <c r="F2630" s="2" t="s">
        <v>19654</v>
      </c>
      <c r="G2630" s="2" t="s">
        <v>19655</v>
      </c>
      <c r="H2630" s="2" t="s">
        <v>19656</v>
      </c>
      <c r="I2630" s="2" t="s">
        <v>19657</v>
      </c>
      <c r="J2630" s="2" t="s">
        <v>28</v>
      </c>
      <c r="K2630" s="2" t="s">
        <v>173</v>
      </c>
      <c r="L2630" s="2" t="s">
        <v>174</v>
      </c>
      <c r="M2630" s="2" t="s">
        <v>175</v>
      </c>
      <c r="N2630" s="2" t="s">
        <v>4168</v>
      </c>
      <c r="O2630" s="2" t="s">
        <v>32</v>
      </c>
      <c r="P2630" s="24">
        <v>0</v>
      </c>
      <c r="Q2630" s="24">
        <v>4</v>
      </c>
      <c r="R2630" s="27" t="s">
        <v>1568</v>
      </c>
      <c r="S2630" s="28" t="s">
        <v>1585</v>
      </c>
      <c r="T2630" s="2" t="s">
        <v>38</v>
      </c>
      <c r="U2630" s="2">
        <v>0</v>
      </c>
      <c r="V2630" s="2" t="s">
        <v>30036</v>
      </c>
      <c r="W2630" s="2" t="s">
        <v>34</v>
      </c>
      <c r="X2630" s="58" t="s">
        <v>24004</v>
      </c>
      <c r="Z2630" s="2">
        <v>2060000</v>
      </c>
      <c r="AB2630" s="58">
        <v>46140.369039351855</v>
      </c>
      <c r="AC2630" s="2">
        <v>0</v>
      </c>
      <c r="AD2630" s="104">
        <v>2060000</v>
      </c>
      <c r="AE2630" s="2">
        <v>46140.369039351855</v>
      </c>
      <c r="AG2630" s="2">
        <v>170481</v>
      </c>
    </row>
    <row r="2631" spans="1:33" ht="60" x14ac:dyDescent="0.25">
      <c r="A2631" s="2" t="s">
        <v>20267</v>
      </c>
      <c r="B2631" s="2" t="s">
        <v>19646</v>
      </c>
      <c r="C2631" s="2" t="s">
        <v>20268</v>
      </c>
      <c r="F2631" s="2" t="s">
        <v>19648</v>
      </c>
      <c r="G2631" s="2" t="s">
        <v>19649</v>
      </c>
      <c r="H2631" s="2" t="s">
        <v>19650</v>
      </c>
      <c r="I2631" s="2" t="s">
        <v>19651</v>
      </c>
      <c r="J2631" s="2" t="s">
        <v>28</v>
      </c>
      <c r="K2631" s="2" t="s">
        <v>173</v>
      </c>
      <c r="L2631" s="2" t="s">
        <v>368</v>
      </c>
      <c r="M2631" s="2" t="s">
        <v>369</v>
      </c>
      <c r="N2631" s="2" t="s">
        <v>4382</v>
      </c>
      <c r="O2631" s="2" t="s">
        <v>32</v>
      </c>
      <c r="P2631" s="24">
        <v>0</v>
      </c>
      <c r="Q2631" s="24">
        <v>3</v>
      </c>
      <c r="R2631" s="27" t="s">
        <v>1568</v>
      </c>
      <c r="S2631" s="28" t="s">
        <v>1585</v>
      </c>
      <c r="T2631" s="2" t="s">
        <v>38</v>
      </c>
      <c r="U2631" s="2">
        <v>0</v>
      </c>
      <c r="V2631" s="2" t="s">
        <v>30036</v>
      </c>
      <c r="W2631" s="2" t="s">
        <v>34</v>
      </c>
      <c r="X2631" s="58" t="s">
        <v>24004</v>
      </c>
      <c r="Z2631" s="2">
        <v>2060000</v>
      </c>
      <c r="AB2631" s="58">
        <v>46140.513541666667</v>
      </c>
      <c r="AC2631" s="2">
        <v>0</v>
      </c>
      <c r="AD2631" s="104">
        <v>2060000</v>
      </c>
      <c r="AE2631" s="2">
        <v>46140.513541666667</v>
      </c>
      <c r="AG2631" s="2">
        <v>170236</v>
      </c>
    </row>
    <row r="2632" spans="1:33" ht="60" x14ac:dyDescent="0.25">
      <c r="A2632" s="2" t="s">
        <v>20269</v>
      </c>
      <c r="B2632" s="2" t="s">
        <v>19646</v>
      </c>
      <c r="C2632" s="2" t="s">
        <v>20270</v>
      </c>
      <c r="F2632" s="2" t="s">
        <v>19662</v>
      </c>
      <c r="G2632" s="2" t="s">
        <v>19663</v>
      </c>
      <c r="H2632" s="2" t="s">
        <v>19664</v>
      </c>
      <c r="I2632" s="2" t="s">
        <v>20271</v>
      </c>
      <c r="J2632" s="2" t="s">
        <v>28</v>
      </c>
      <c r="K2632" s="2" t="s">
        <v>173</v>
      </c>
      <c r="L2632" s="2" t="s">
        <v>368</v>
      </c>
      <c r="M2632" s="2" t="s">
        <v>369</v>
      </c>
      <c r="N2632" s="2" t="s">
        <v>4382</v>
      </c>
      <c r="O2632" s="2" t="s">
        <v>32</v>
      </c>
      <c r="P2632" s="24">
        <v>0</v>
      </c>
      <c r="Q2632" s="24">
        <v>2</v>
      </c>
      <c r="R2632" s="27" t="s">
        <v>1568</v>
      </c>
      <c r="S2632" s="28" t="s">
        <v>1585</v>
      </c>
      <c r="T2632" s="2" t="s">
        <v>38</v>
      </c>
      <c r="U2632" s="2">
        <v>0</v>
      </c>
      <c r="V2632" s="2" t="s">
        <v>30036</v>
      </c>
      <c r="W2632" s="2" t="s">
        <v>34</v>
      </c>
      <c r="X2632" s="58" t="s">
        <v>24004</v>
      </c>
      <c r="Z2632" s="2">
        <v>2060000</v>
      </c>
      <c r="AB2632" s="58">
        <v>46140.512835648151</v>
      </c>
      <c r="AC2632" s="2">
        <v>0</v>
      </c>
      <c r="AD2632" s="104">
        <v>2060000</v>
      </c>
      <c r="AE2632" s="2">
        <v>46140.512835648151</v>
      </c>
      <c r="AG2632" s="2">
        <v>170235</v>
      </c>
    </row>
    <row r="2633" spans="1:33" ht="60" x14ac:dyDescent="0.25">
      <c r="A2633" s="2" t="s">
        <v>23670</v>
      </c>
      <c r="B2633" s="2" t="s">
        <v>19646</v>
      </c>
      <c r="C2633" s="2" t="s">
        <v>23671</v>
      </c>
      <c r="F2633" s="2" t="s">
        <v>23672</v>
      </c>
      <c r="G2633" s="2" t="s">
        <v>23673</v>
      </c>
      <c r="H2633" s="2" t="s">
        <v>23674</v>
      </c>
      <c r="I2633" s="2" t="s">
        <v>23675</v>
      </c>
      <c r="J2633" s="2" t="s">
        <v>28</v>
      </c>
      <c r="K2633" s="2" t="s">
        <v>43</v>
      </c>
      <c r="L2633" s="2" t="s">
        <v>44</v>
      </c>
      <c r="M2633" s="2" t="s">
        <v>45</v>
      </c>
      <c r="N2633" s="2" t="s">
        <v>2977</v>
      </c>
      <c r="O2633" s="2" t="s">
        <v>32</v>
      </c>
      <c r="P2633" s="24">
        <v>0</v>
      </c>
      <c r="Q2633" s="24">
        <v>4</v>
      </c>
      <c r="R2633" s="27" t="s">
        <v>1568</v>
      </c>
      <c r="S2633" s="28" t="s">
        <v>1585</v>
      </c>
      <c r="T2633" s="2" t="s">
        <v>38</v>
      </c>
      <c r="U2633" s="2">
        <v>0</v>
      </c>
      <c r="V2633" s="2" t="s">
        <v>32611</v>
      </c>
      <c r="W2633" s="2" t="s">
        <v>34</v>
      </c>
      <c r="X2633" s="58" t="s">
        <v>24004</v>
      </c>
      <c r="Z2633" s="2">
        <v>2060000</v>
      </c>
      <c r="AB2633" s="58">
        <v>46140.626863425925</v>
      </c>
      <c r="AC2633" s="2">
        <v>0</v>
      </c>
      <c r="AD2633" s="104">
        <v>2060000</v>
      </c>
      <c r="AE2633" s="2">
        <v>46140.626863425925</v>
      </c>
      <c r="AG2633" s="2">
        <v>170704</v>
      </c>
    </row>
    <row r="2634" spans="1:33" ht="45" x14ac:dyDescent="0.25">
      <c r="A2634" s="2" t="s">
        <v>23156</v>
      </c>
      <c r="B2634" s="2" t="s">
        <v>19646</v>
      </c>
      <c r="C2634" s="2" t="s">
        <v>23157</v>
      </c>
      <c r="F2634" s="2" t="s">
        <v>23158</v>
      </c>
      <c r="G2634" s="2" t="s">
        <v>23159</v>
      </c>
      <c r="H2634" s="2" t="s">
        <v>23160</v>
      </c>
      <c r="I2634" s="2" t="s">
        <v>23161</v>
      </c>
      <c r="J2634" s="2" t="s">
        <v>28</v>
      </c>
      <c r="K2634" s="2" t="s">
        <v>43</v>
      </c>
      <c r="L2634" s="2" t="s">
        <v>324</v>
      </c>
      <c r="M2634" s="2" t="s">
        <v>325</v>
      </c>
      <c r="N2634" s="2" t="s">
        <v>2877</v>
      </c>
      <c r="O2634" s="2" t="s">
        <v>32</v>
      </c>
      <c r="P2634" s="24">
        <v>0</v>
      </c>
      <c r="Q2634" s="24">
        <v>1</v>
      </c>
      <c r="R2634" s="27" t="s">
        <v>1568</v>
      </c>
      <c r="S2634" s="28" t="s">
        <v>1589</v>
      </c>
      <c r="T2634" s="2" t="s">
        <v>33</v>
      </c>
      <c r="U2634" s="2">
        <v>0</v>
      </c>
      <c r="V2634" s="2" t="s">
        <v>30688</v>
      </c>
      <c r="W2634" s="2" t="s">
        <v>34</v>
      </c>
      <c r="X2634" s="58" t="s">
        <v>24004</v>
      </c>
      <c r="Z2634" s="2">
        <v>412000</v>
      </c>
      <c r="AB2634" s="58">
        <v>46140.492372685185</v>
      </c>
      <c r="AC2634" s="2">
        <v>0</v>
      </c>
      <c r="AD2634" s="104">
        <v>412000</v>
      </c>
      <c r="AE2634" s="2">
        <v>46140.492372685185</v>
      </c>
      <c r="AG2634" s="2">
        <v>170696</v>
      </c>
    </row>
    <row r="2635" spans="1:33" ht="45" x14ac:dyDescent="0.25">
      <c r="A2635" s="2" t="s">
        <v>19645</v>
      </c>
      <c r="B2635" s="2" t="s">
        <v>19646</v>
      </c>
      <c r="C2635" s="2" t="s">
        <v>19647</v>
      </c>
      <c r="F2635" s="2" t="s">
        <v>19648</v>
      </c>
      <c r="G2635" s="2" t="s">
        <v>19649</v>
      </c>
      <c r="H2635" s="2" t="s">
        <v>19650</v>
      </c>
      <c r="I2635" s="2" t="s">
        <v>19651</v>
      </c>
      <c r="J2635" s="2" t="s">
        <v>28</v>
      </c>
      <c r="K2635" s="2" t="s">
        <v>173</v>
      </c>
      <c r="L2635" s="2" t="s">
        <v>368</v>
      </c>
      <c r="M2635" s="2" t="s">
        <v>369</v>
      </c>
      <c r="N2635" s="2" t="s">
        <v>4382</v>
      </c>
      <c r="O2635" s="2" t="s">
        <v>32</v>
      </c>
      <c r="P2635" s="24">
        <v>0</v>
      </c>
      <c r="Q2635" s="24">
        <v>1</v>
      </c>
      <c r="R2635" s="27" t="s">
        <v>1568</v>
      </c>
      <c r="S2635" s="28" t="s">
        <v>1589</v>
      </c>
      <c r="T2635" s="2" t="s">
        <v>33</v>
      </c>
      <c r="U2635" s="2">
        <v>0</v>
      </c>
      <c r="V2635" s="2" t="s">
        <v>32611</v>
      </c>
      <c r="W2635" s="2" t="s">
        <v>34</v>
      </c>
      <c r="X2635" s="58" t="s">
        <v>24004</v>
      </c>
      <c r="Z2635" s="2">
        <v>412000</v>
      </c>
      <c r="AB2635" s="58">
        <v>46140.515069444446</v>
      </c>
      <c r="AC2635" s="2">
        <v>0</v>
      </c>
      <c r="AD2635" s="104">
        <v>412000</v>
      </c>
      <c r="AE2635" s="2">
        <v>46140.515069444446</v>
      </c>
      <c r="AG2635" s="2">
        <v>170238</v>
      </c>
    </row>
    <row r="2636" spans="1:33" ht="60" x14ac:dyDescent="0.25">
      <c r="A2636" s="2" t="s">
        <v>20272</v>
      </c>
      <c r="B2636" s="2" t="s">
        <v>19646</v>
      </c>
      <c r="C2636" s="2" t="s">
        <v>20273</v>
      </c>
      <c r="F2636" s="2" t="s">
        <v>19654</v>
      </c>
      <c r="G2636" s="2" t="s">
        <v>19655</v>
      </c>
      <c r="H2636" s="2" t="s">
        <v>19656</v>
      </c>
      <c r="I2636" s="2" t="s">
        <v>19657</v>
      </c>
      <c r="J2636" s="2" t="s">
        <v>28</v>
      </c>
      <c r="K2636" s="2" t="s">
        <v>173</v>
      </c>
      <c r="L2636" s="2" t="s">
        <v>174</v>
      </c>
      <c r="M2636" s="2" t="s">
        <v>175</v>
      </c>
      <c r="N2636" s="2" t="s">
        <v>4168</v>
      </c>
      <c r="O2636" s="2" t="s">
        <v>705</v>
      </c>
      <c r="P2636" s="24">
        <v>0</v>
      </c>
      <c r="Q2636" s="24">
        <v>0</v>
      </c>
      <c r="R2636" s="27" t="s">
        <v>1578</v>
      </c>
      <c r="S2636" s="28" t="s">
        <v>1585</v>
      </c>
      <c r="T2636" s="2" t="s">
        <v>38</v>
      </c>
      <c r="U2636" s="2">
        <v>0</v>
      </c>
      <c r="V2636" s="2" t="s">
        <v>19646</v>
      </c>
      <c r="W2636" s="2" t="s">
        <v>34</v>
      </c>
      <c r="AC2636" s="2">
        <v>0</v>
      </c>
      <c r="AD2636" s="104"/>
    </row>
    <row r="2637" spans="1:33" ht="45" x14ac:dyDescent="0.25">
      <c r="A2637" s="2" t="s">
        <v>19652</v>
      </c>
      <c r="B2637" s="2" t="s">
        <v>19646</v>
      </c>
      <c r="C2637" s="2" t="s">
        <v>19653</v>
      </c>
      <c r="F2637" s="2" t="s">
        <v>19654</v>
      </c>
      <c r="G2637" s="2" t="s">
        <v>19655</v>
      </c>
      <c r="H2637" s="2" t="s">
        <v>19656</v>
      </c>
      <c r="I2637" s="2" t="s">
        <v>19657</v>
      </c>
      <c r="J2637" s="2" t="s">
        <v>28</v>
      </c>
      <c r="K2637" s="2" t="s">
        <v>173</v>
      </c>
      <c r="L2637" s="2" t="s">
        <v>174</v>
      </c>
      <c r="M2637" s="2" t="s">
        <v>175</v>
      </c>
      <c r="N2637" s="2" t="s">
        <v>4168</v>
      </c>
      <c r="O2637" s="2" t="s">
        <v>32</v>
      </c>
      <c r="P2637" s="24">
        <v>0</v>
      </c>
      <c r="Q2637" s="24">
        <v>1</v>
      </c>
      <c r="R2637" s="27" t="s">
        <v>1568</v>
      </c>
      <c r="S2637" s="28" t="s">
        <v>1589</v>
      </c>
      <c r="T2637" s="2" t="s">
        <v>33</v>
      </c>
      <c r="U2637" s="2">
        <v>0</v>
      </c>
      <c r="V2637" s="2" t="s">
        <v>24754</v>
      </c>
      <c r="W2637" s="2" t="s">
        <v>34</v>
      </c>
      <c r="X2637" s="58" t="s">
        <v>19646</v>
      </c>
      <c r="Z2637" s="2">
        <v>412000</v>
      </c>
      <c r="AB2637" s="58">
        <v>46139.715509259258</v>
      </c>
      <c r="AC2637" s="2">
        <v>0</v>
      </c>
      <c r="AD2637" s="104">
        <v>412000</v>
      </c>
      <c r="AE2637" s="2">
        <v>46139.715509259258</v>
      </c>
      <c r="AG2637" s="2">
        <v>170239</v>
      </c>
    </row>
    <row r="2638" spans="1:33" ht="45" x14ac:dyDescent="0.25">
      <c r="A2638" s="2" t="s">
        <v>22772</v>
      </c>
      <c r="B2638" s="2" t="s">
        <v>19646</v>
      </c>
      <c r="C2638" s="2" t="s">
        <v>22773</v>
      </c>
      <c r="F2638" s="2" t="s">
        <v>22774</v>
      </c>
      <c r="G2638" s="2" t="s">
        <v>22775</v>
      </c>
      <c r="H2638" s="2" t="s">
        <v>22776</v>
      </c>
      <c r="I2638" s="2" t="s">
        <v>22777</v>
      </c>
      <c r="J2638" s="2" t="s">
        <v>28</v>
      </c>
      <c r="K2638" s="2" t="s">
        <v>68</v>
      </c>
      <c r="L2638" s="2" t="s">
        <v>99</v>
      </c>
      <c r="M2638" s="2" t="s">
        <v>22778</v>
      </c>
      <c r="N2638" s="2" t="s">
        <v>22779</v>
      </c>
      <c r="O2638" s="2" t="s">
        <v>712</v>
      </c>
      <c r="P2638" s="24">
        <v>0</v>
      </c>
      <c r="Q2638" s="24">
        <v>0</v>
      </c>
      <c r="R2638" s="27" t="s">
        <v>1578</v>
      </c>
      <c r="S2638" s="28" t="s">
        <v>1583</v>
      </c>
      <c r="T2638" s="2" t="s">
        <v>130</v>
      </c>
      <c r="U2638" s="2">
        <v>0</v>
      </c>
      <c r="V2638" s="2" t="s">
        <v>35286</v>
      </c>
      <c r="W2638" s="2" t="s">
        <v>34</v>
      </c>
      <c r="AC2638" s="2">
        <v>0</v>
      </c>
      <c r="AD2638" s="104"/>
    </row>
    <row r="2639" spans="1:33" ht="45" x14ac:dyDescent="0.25">
      <c r="A2639" s="2" t="s">
        <v>19658</v>
      </c>
      <c r="B2639" s="2" t="s">
        <v>19646</v>
      </c>
      <c r="C2639" s="2" t="s">
        <v>19659</v>
      </c>
      <c r="F2639" s="2" t="s">
        <v>19654</v>
      </c>
      <c r="G2639" s="2" t="s">
        <v>19655</v>
      </c>
      <c r="H2639" s="2" t="s">
        <v>19656</v>
      </c>
      <c r="I2639" s="2" t="s">
        <v>19657</v>
      </c>
      <c r="J2639" s="2" t="s">
        <v>28</v>
      </c>
      <c r="K2639" s="2" t="s">
        <v>173</v>
      </c>
      <c r="L2639" s="2" t="s">
        <v>174</v>
      </c>
      <c r="M2639" s="2" t="s">
        <v>175</v>
      </c>
      <c r="N2639" s="2" t="s">
        <v>4168</v>
      </c>
      <c r="O2639" s="2" t="s">
        <v>705</v>
      </c>
      <c r="P2639" s="24">
        <v>0</v>
      </c>
      <c r="Q2639" s="24">
        <v>0</v>
      </c>
      <c r="R2639" s="27" t="s">
        <v>1578</v>
      </c>
      <c r="S2639" s="28" t="s">
        <v>1589</v>
      </c>
      <c r="T2639" s="2" t="s">
        <v>33</v>
      </c>
      <c r="U2639" s="2">
        <v>0</v>
      </c>
      <c r="V2639" s="2" t="s">
        <v>19646</v>
      </c>
      <c r="W2639" s="2" t="s">
        <v>34</v>
      </c>
      <c r="AC2639" s="2">
        <v>0</v>
      </c>
      <c r="AD2639" s="104"/>
    </row>
    <row r="2640" spans="1:33" ht="45" x14ac:dyDescent="0.25">
      <c r="A2640" s="2" t="s">
        <v>23000</v>
      </c>
      <c r="B2640" s="2" t="s">
        <v>19646</v>
      </c>
      <c r="C2640" s="2" t="s">
        <v>23001</v>
      </c>
      <c r="F2640" s="2" t="s">
        <v>23002</v>
      </c>
      <c r="G2640" s="2" t="s">
        <v>23003</v>
      </c>
      <c r="H2640" s="2" t="s">
        <v>23004</v>
      </c>
      <c r="I2640" s="2" t="s">
        <v>23005</v>
      </c>
      <c r="J2640" s="2" t="s">
        <v>28</v>
      </c>
      <c r="K2640" s="2" t="s">
        <v>61</v>
      </c>
      <c r="L2640" s="2" t="s">
        <v>62</v>
      </c>
      <c r="M2640" s="2" t="s">
        <v>63</v>
      </c>
      <c r="N2640" s="2" t="s">
        <v>2812</v>
      </c>
      <c r="O2640" s="2" t="s">
        <v>32</v>
      </c>
      <c r="P2640" s="24">
        <v>0</v>
      </c>
      <c r="Q2640" s="24">
        <v>1</v>
      </c>
      <c r="R2640" s="27" t="s">
        <v>1568</v>
      </c>
      <c r="S2640" s="28" t="s">
        <v>1589</v>
      </c>
      <c r="T2640" s="2" t="s">
        <v>33</v>
      </c>
      <c r="U2640" s="2">
        <v>0</v>
      </c>
      <c r="V2640" s="2" t="s">
        <v>30036</v>
      </c>
      <c r="W2640" s="2" t="s">
        <v>34</v>
      </c>
      <c r="X2640" s="58" t="s">
        <v>24228</v>
      </c>
      <c r="Z2640" s="2">
        <v>412000</v>
      </c>
      <c r="AB2640" s="58">
        <v>46141.698252314818</v>
      </c>
      <c r="AC2640" s="2">
        <v>0</v>
      </c>
      <c r="AD2640" s="104">
        <v>412000</v>
      </c>
      <c r="AE2640" s="2">
        <v>46141.698252314818</v>
      </c>
      <c r="AG2640" s="2">
        <v>170251</v>
      </c>
    </row>
    <row r="2641" spans="1:33" ht="45" x14ac:dyDescent="0.25">
      <c r="A2641" s="2" t="s">
        <v>20919</v>
      </c>
      <c r="B2641" s="2" t="s">
        <v>19646</v>
      </c>
      <c r="C2641" s="2" t="s">
        <v>20920</v>
      </c>
      <c r="F2641" s="2" t="s">
        <v>20921</v>
      </c>
      <c r="G2641" s="2" t="s">
        <v>20922</v>
      </c>
      <c r="H2641" s="2" t="s">
        <v>6188</v>
      </c>
      <c r="I2641" s="2" t="s">
        <v>20923</v>
      </c>
      <c r="J2641" s="2" t="s">
        <v>28</v>
      </c>
      <c r="K2641" s="2" t="s">
        <v>29</v>
      </c>
      <c r="L2641" s="2" t="s">
        <v>57</v>
      </c>
      <c r="M2641" s="2" t="s">
        <v>129</v>
      </c>
      <c r="N2641" s="2" t="s">
        <v>5117</v>
      </c>
      <c r="O2641" s="2" t="s">
        <v>32</v>
      </c>
      <c r="P2641" s="24">
        <v>0</v>
      </c>
      <c r="Q2641" s="24">
        <v>1</v>
      </c>
      <c r="R2641" s="27" t="s">
        <v>1568</v>
      </c>
      <c r="S2641" s="28" t="s">
        <v>1582</v>
      </c>
      <c r="T2641" s="2" t="s">
        <v>160</v>
      </c>
      <c r="U2641" s="2">
        <v>4120000000</v>
      </c>
      <c r="V2641" s="2" t="s">
        <v>24463</v>
      </c>
      <c r="W2641" s="2" t="s">
        <v>34</v>
      </c>
      <c r="X2641" s="58" t="s">
        <v>26946</v>
      </c>
      <c r="Z2641" s="2">
        <v>22000000</v>
      </c>
      <c r="AB2641" s="58">
        <v>46162.452303240738</v>
      </c>
      <c r="AC2641" s="2">
        <v>0</v>
      </c>
      <c r="AD2641" s="104">
        <v>22000000</v>
      </c>
      <c r="AE2641" s="2">
        <v>46162.452303240738</v>
      </c>
      <c r="AG2641" s="2">
        <v>188323</v>
      </c>
    </row>
    <row r="2642" spans="1:33" ht="45" x14ac:dyDescent="0.25">
      <c r="A2642" s="2" t="s">
        <v>19660</v>
      </c>
      <c r="B2642" s="2" t="s">
        <v>19646</v>
      </c>
      <c r="C2642" s="2" t="s">
        <v>19661</v>
      </c>
      <c r="F2642" s="2" t="s">
        <v>19662</v>
      </c>
      <c r="G2642" s="2" t="s">
        <v>19663</v>
      </c>
      <c r="H2642" s="2" t="s">
        <v>19664</v>
      </c>
      <c r="I2642" s="2" t="s">
        <v>19665</v>
      </c>
      <c r="J2642" s="2" t="s">
        <v>28</v>
      </c>
      <c r="K2642" s="2" t="s">
        <v>173</v>
      </c>
      <c r="L2642" s="2" t="s">
        <v>368</v>
      </c>
      <c r="M2642" s="2" t="s">
        <v>369</v>
      </c>
      <c r="N2642" s="2" t="s">
        <v>4382</v>
      </c>
      <c r="O2642" s="2" t="s">
        <v>32</v>
      </c>
      <c r="P2642" s="24">
        <v>0</v>
      </c>
      <c r="Q2642" s="24">
        <v>1</v>
      </c>
      <c r="R2642" s="27" t="s">
        <v>1568</v>
      </c>
      <c r="S2642" s="28" t="s">
        <v>1589</v>
      </c>
      <c r="T2642" s="2" t="s">
        <v>33</v>
      </c>
      <c r="U2642" s="2">
        <v>0</v>
      </c>
      <c r="V2642" s="2" t="s">
        <v>32611</v>
      </c>
      <c r="W2642" s="2" t="s">
        <v>34</v>
      </c>
      <c r="X2642" s="58" t="s">
        <v>24004</v>
      </c>
      <c r="Z2642" s="2">
        <v>412000</v>
      </c>
      <c r="AB2642" s="58">
        <v>46140.514201388891</v>
      </c>
      <c r="AC2642" s="2">
        <v>0</v>
      </c>
      <c r="AD2642" s="104">
        <v>412000</v>
      </c>
      <c r="AE2642" s="2">
        <v>46140.514201388891</v>
      </c>
      <c r="AG2642" s="2">
        <v>170237</v>
      </c>
    </row>
    <row r="2643" spans="1:33" ht="45" x14ac:dyDescent="0.25">
      <c r="A2643" s="2" t="s">
        <v>23162</v>
      </c>
      <c r="B2643" s="2" t="s">
        <v>19646</v>
      </c>
      <c r="C2643" s="2" t="s">
        <v>23163</v>
      </c>
      <c r="F2643" s="2" t="s">
        <v>23164</v>
      </c>
      <c r="G2643" s="2" t="s">
        <v>23165</v>
      </c>
      <c r="H2643" s="2" t="s">
        <v>23166</v>
      </c>
      <c r="I2643" s="2" t="s">
        <v>23167</v>
      </c>
      <c r="J2643" s="2" t="s">
        <v>28</v>
      </c>
      <c r="K2643" s="2" t="s">
        <v>43</v>
      </c>
      <c r="L2643" s="2" t="s">
        <v>324</v>
      </c>
      <c r="M2643" s="2" t="s">
        <v>325</v>
      </c>
      <c r="N2643" s="2" t="s">
        <v>2877</v>
      </c>
      <c r="O2643" s="2" t="s">
        <v>705</v>
      </c>
      <c r="P2643" s="24">
        <v>0</v>
      </c>
      <c r="Q2643" s="24">
        <v>0</v>
      </c>
      <c r="R2643" s="27" t="s">
        <v>1578</v>
      </c>
      <c r="S2643" s="28" t="s">
        <v>1589</v>
      </c>
      <c r="T2643" s="2" t="s">
        <v>33</v>
      </c>
      <c r="U2643" s="2">
        <v>0</v>
      </c>
      <c r="V2643" s="2" t="s">
        <v>19646</v>
      </c>
      <c r="W2643" s="2" t="s">
        <v>34</v>
      </c>
      <c r="AC2643" s="2">
        <v>0</v>
      </c>
      <c r="AD2643" s="104"/>
    </row>
    <row r="2644" spans="1:33" ht="60" x14ac:dyDescent="0.25">
      <c r="A2644" s="2" t="s">
        <v>22667</v>
      </c>
      <c r="B2644" s="2" t="s">
        <v>19646</v>
      </c>
      <c r="C2644" s="2" t="s">
        <v>22668</v>
      </c>
      <c r="F2644" s="2" t="s">
        <v>1432</v>
      </c>
      <c r="G2644" s="2" t="s">
        <v>3180</v>
      </c>
      <c r="H2644" s="2" t="s">
        <v>3181</v>
      </c>
      <c r="I2644" s="2" t="s">
        <v>22271</v>
      </c>
      <c r="J2644" s="2" t="s">
        <v>28</v>
      </c>
      <c r="K2644" s="2" t="s">
        <v>68</v>
      </c>
      <c r="L2644" s="2" t="s">
        <v>149</v>
      </c>
      <c r="M2644" s="2" t="s">
        <v>150</v>
      </c>
      <c r="N2644" s="2" t="s">
        <v>3182</v>
      </c>
      <c r="O2644" s="2" t="s">
        <v>32</v>
      </c>
      <c r="P2644" s="24">
        <v>0</v>
      </c>
      <c r="Q2644" s="24">
        <v>2</v>
      </c>
      <c r="R2644" s="27" t="s">
        <v>1568</v>
      </c>
      <c r="S2644" s="28" t="s">
        <v>1585</v>
      </c>
      <c r="T2644" s="2" t="s">
        <v>38</v>
      </c>
      <c r="U2644" s="2">
        <v>2060000</v>
      </c>
      <c r="V2644" s="2" t="s">
        <v>24823</v>
      </c>
      <c r="W2644" s="2" t="s">
        <v>34</v>
      </c>
      <c r="X2644" s="58" t="s">
        <v>24823</v>
      </c>
      <c r="Z2644" s="2">
        <v>2060000</v>
      </c>
      <c r="AB2644" s="58">
        <v>46146.672129629631</v>
      </c>
      <c r="AC2644" s="2">
        <v>0</v>
      </c>
      <c r="AD2644" s="104">
        <v>2060000</v>
      </c>
      <c r="AE2644" s="2">
        <v>46146.672129629631</v>
      </c>
      <c r="AG2644" s="2">
        <v>178357</v>
      </c>
    </row>
    <row r="2645" spans="1:33" ht="45" x14ac:dyDescent="0.25">
      <c r="A2645" s="2" t="s">
        <v>20498</v>
      </c>
      <c r="B2645" s="2" t="s">
        <v>19646</v>
      </c>
      <c r="C2645" s="2" t="s">
        <v>20499</v>
      </c>
      <c r="F2645" s="2" t="s">
        <v>20500</v>
      </c>
      <c r="G2645" s="2" t="s">
        <v>20501</v>
      </c>
      <c r="H2645" s="2" t="s">
        <v>20502</v>
      </c>
      <c r="I2645" s="2" t="s">
        <v>20503</v>
      </c>
      <c r="J2645" s="2" t="s">
        <v>28</v>
      </c>
      <c r="K2645" s="2" t="s">
        <v>29</v>
      </c>
      <c r="L2645" s="2" t="s">
        <v>322</v>
      </c>
      <c r="M2645" s="2" t="s">
        <v>7315</v>
      </c>
      <c r="N2645" s="2" t="s">
        <v>7316</v>
      </c>
      <c r="O2645" s="2" t="s">
        <v>32</v>
      </c>
      <c r="P2645" s="24">
        <v>0</v>
      </c>
      <c r="Q2645" s="24">
        <v>1</v>
      </c>
      <c r="R2645" s="27" t="s">
        <v>1568</v>
      </c>
      <c r="S2645" s="28" t="s">
        <v>1589</v>
      </c>
      <c r="T2645" s="2" t="s">
        <v>33</v>
      </c>
      <c r="U2645" s="2">
        <v>0</v>
      </c>
      <c r="V2645" s="2" t="s">
        <v>30383</v>
      </c>
      <c r="W2645" s="2" t="s">
        <v>34</v>
      </c>
      <c r="X2645" s="58" t="s">
        <v>24929</v>
      </c>
      <c r="Z2645" s="2">
        <v>412000</v>
      </c>
      <c r="AB2645" s="58">
        <v>46143.644050925926</v>
      </c>
      <c r="AC2645" s="2">
        <v>0</v>
      </c>
      <c r="AD2645" s="104">
        <v>412000</v>
      </c>
      <c r="AE2645" s="2">
        <v>46143.644050925926</v>
      </c>
      <c r="AG2645" s="2">
        <v>172363</v>
      </c>
    </row>
    <row r="2646" spans="1:33" ht="60" x14ac:dyDescent="0.25">
      <c r="A2646" s="2" t="s">
        <v>20274</v>
      </c>
      <c r="B2646" s="2" t="s">
        <v>19646</v>
      </c>
      <c r="C2646" s="2" t="s">
        <v>20275</v>
      </c>
      <c r="F2646" s="2" t="s">
        <v>19674</v>
      </c>
      <c r="G2646" s="2" t="s">
        <v>19675</v>
      </c>
      <c r="H2646" s="2" t="s">
        <v>19676</v>
      </c>
      <c r="I2646" s="2" t="s">
        <v>19677</v>
      </c>
      <c r="J2646" s="2" t="s">
        <v>28</v>
      </c>
      <c r="K2646" s="2" t="s">
        <v>173</v>
      </c>
      <c r="L2646" s="2" t="s">
        <v>784</v>
      </c>
      <c r="M2646" s="2" t="s">
        <v>1414</v>
      </c>
      <c r="N2646" s="2" t="s">
        <v>3306</v>
      </c>
      <c r="O2646" s="2" t="s">
        <v>37</v>
      </c>
      <c r="P2646" s="24">
        <v>1</v>
      </c>
      <c r="Q2646" s="24">
        <v>0</v>
      </c>
      <c r="R2646" s="27" t="s">
        <v>1578</v>
      </c>
      <c r="S2646" s="28" t="s">
        <v>1585</v>
      </c>
      <c r="T2646" s="2" t="s">
        <v>38</v>
      </c>
      <c r="U2646" s="2">
        <v>0</v>
      </c>
      <c r="V2646" s="2" t="s">
        <v>19646</v>
      </c>
      <c r="W2646" s="2" t="s">
        <v>34</v>
      </c>
      <c r="X2646" s="58" t="s">
        <v>19646</v>
      </c>
      <c r="Y2646" s="2" t="s">
        <v>39</v>
      </c>
      <c r="Z2646" s="2">
        <v>2060000</v>
      </c>
      <c r="AA2646" s="2" t="s">
        <v>40</v>
      </c>
      <c r="AB2646" s="58">
        <v>46139.793993055559</v>
      </c>
      <c r="AC2646" s="2">
        <v>0</v>
      </c>
      <c r="AD2646" s="104">
        <v>2060000</v>
      </c>
      <c r="AE2646" s="2">
        <v>46139.793993055559</v>
      </c>
      <c r="AG2646" s="2">
        <v>170479</v>
      </c>
    </row>
    <row r="2647" spans="1:33" ht="60" x14ac:dyDescent="0.25">
      <c r="A2647" s="2" t="s">
        <v>20276</v>
      </c>
      <c r="B2647" s="2" t="s">
        <v>19646</v>
      </c>
      <c r="C2647" s="2" t="s">
        <v>20277</v>
      </c>
      <c r="F2647" s="2" t="s">
        <v>19668</v>
      </c>
      <c r="G2647" s="2" t="s">
        <v>19669</v>
      </c>
      <c r="H2647" s="2" t="s">
        <v>19670</v>
      </c>
      <c r="I2647" s="2" t="s">
        <v>19671</v>
      </c>
      <c r="J2647" s="2" t="s">
        <v>28</v>
      </c>
      <c r="K2647" s="2" t="s">
        <v>173</v>
      </c>
      <c r="L2647" s="2" t="s">
        <v>784</v>
      </c>
      <c r="M2647" s="2" t="s">
        <v>1414</v>
      </c>
      <c r="N2647" s="2" t="s">
        <v>3306</v>
      </c>
      <c r="O2647" s="2" t="s">
        <v>705</v>
      </c>
      <c r="P2647" s="24">
        <v>0</v>
      </c>
      <c r="Q2647" s="24">
        <v>0</v>
      </c>
      <c r="R2647" s="27" t="s">
        <v>1578</v>
      </c>
      <c r="S2647" s="28" t="s">
        <v>1585</v>
      </c>
      <c r="T2647" s="2" t="s">
        <v>38</v>
      </c>
      <c r="U2647" s="2">
        <v>0</v>
      </c>
      <c r="V2647" s="2" t="s">
        <v>19646</v>
      </c>
      <c r="W2647" s="2" t="s">
        <v>34</v>
      </c>
      <c r="AC2647" s="2">
        <v>0</v>
      </c>
      <c r="AD2647" s="104"/>
    </row>
    <row r="2648" spans="1:33" ht="45" x14ac:dyDescent="0.25">
      <c r="A2648" s="2" t="s">
        <v>23168</v>
      </c>
      <c r="B2648" s="2" t="s">
        <v>19646</v>
      </c>
      <c r="C2648" s="2" t="s">
        <v>23169</v>
      </c>
      <c r="F2648" s="2" t="s">
        <v>23170</v>
      </c>
      <c r="G2648" s="2" t="s">
        <v>23171</v>
      </c>
      <c r="H2648" s="2" t="s">
        <v>7615</v>
      </c>
      <c r="I2648" s="2" t="s">
        <v>23172</v>
      </c>
      <c r="J2648" s="2" t="s">
        <v>28</v>
      </c>
      <c r="K2648" s="2" t="s">
        <v>43</v>
      </c>
      <c r="L2648" s="2" t="s">
        <v>90</v>
      </c>
      <c r="M2648" s="2" t="s">
        <v>91</v>
      </c>
      <c r="N2648" s="2" t="s">
        <v>3668</v>
      </c>
      <c r="O2648" s="2" t="s">
        <v>32</v>
      </c>
      <c r="P2648" s="24">
        <v>0</v>
      </c>
      <c r="Q2648" s="24">
        <v>1</v>
      </c>
      <c r="R2648" s="27" t="s">
        <v>1568</v>
      </c>
      <c r="S2648" s="28" t="s">
        <v>1589</v>
      </c>
      <c r="T2648" s="2" t="s">
        <v>33</v>
      </c>
      <c r="U2648" s="2">
        <v>0</v>
      </c>
      <c r="V2648" s="2" t="s">
        <v>30688</v>
      </c>
      <c r="W2648" s="2" t="s">
        <v>34</v>
      </c>
      <c r="X2648" s="58" t="s">
        <v>19646</v>
      </c>
      <c r="Z2648" s="2">
        <v>412000</v>
      </c>
      <c r="AB2648" s="58">
        <v>46139.634062500001</v>
      </c>
      <c r="AC2648" s="2">
        <v>0</v>
      </c>
      <c r="AD2648" s="104">
        <v>412000</v>
      </c>
      <c r="AE2648" s="2">
        <v>46139.634062500001</v>
      </c>
      <c r="AG2648" s="2">
        <v>169937</v>
      </c>
    </row>
    <row r="2649" spans="1:33" ht="45" x14ac:dyDescent="0.25">
      <c r="A2649" s="2" t="s">
        <v>19666</v>
      </c>
      <c r="B2649" s="2" t="s">
        <v>19646</v>
      </c>
      <c r="C2649" s="2" t="s">
        <v>19667</v>
      </c>
      <c r="F2649" s="2" t="s">
        <v>19668</v>
      </c>
      <c r="G2649" s="2" t="s">
        <v>19669</v>
      </c>
      <c r="H2649" s="2" t="s">
        <v>19670</v>
      </c>
      <c r="I2649" s="2" t="s">
        <v>19671</v>
      </c>
      <c r="J2649" s="2" t="s">
        <v>28</v>
      </c>
      <c r="K2649" s="2" t="s">
        <v>173</v>
      </c>
      <c r="L2649" s="2" t="s">
        <v>784</v>
      </c>
      <c r="M2649" s="2" t="s">
        <v>1414</v>
      </c>
      <c r="N2649" s="2" t="s">
        <v>3306</v>
      </c>
      <c r="O2649" s="2" t="s">
        <v>32</v>
      </c>
      <c r="P2649" s="24">
        <v>0</v>
      </c>
      <c r="Q2649" s="24">
        <v>1</v>
      </c>
      <c r="R2649" s="27" t="s">
        <v>1568</v>
      </c>
      <c r="S2649" s="28" t="s">
        <v>1589</v>
      </c>
      <c r="T2649" s="2" t="s">
        <v>33</v>
      </c>
      <c r="U2649" s="2">
        <v>0</v>
      </c>
      <c r="V2649" s="2" t="s">
        <v>32611</v>
      </c>
      <c r="W2649" s="2" t="s">
        <v>34</v>
      </c>
      <c r="X2649" s="58" t="s">
        <v>19646</v>
      </c>
      <c r="Z2649" s="2">
        <v>412000</v>
      </c>
      <c r="AB2649" s="58">
        <v>46139.704895833333</v>
      </c>
      <c r="AC2649" s="2">
        <v>0</v>
      </c>
      <c r="AD2649" s="104">
        <v>412000</v>
      </c>
      <c r="AE2649" s="2">
        <v>46139.704895833333</v>
      </c>
      <c r="AG2649" s="2">
        <v>170051</v>
      </c>
    </row>
    <row r="2650" spans="1:33" ht="45" x14ac:dyDescent="0.25">
      <c r="A2650" s="2" t="s">
        <v>20964</v>
      </c>
      <c r="B2650" s="2" t="s">
        <v>19646</v>
      </c>
      <c r="C2650" s="2" t="s">
        <v>20965</v>
      </c>
      <c r="F2650" s="2" t="s">
        <v>20966</v>
      </c>
      <c r="G2650" s="2" t="s">
        <v>20967</v>
      </c>
      <c r="H2650" s="2" t="s">
        <v>20968</v>
      </c>
      <c r="I2650" s="2" t="s">
        <v>20969</v>
      </c>
      <c r="J2650" s="2" t="s">
        <v>28</v>
      </c>
      <c r="K2650" s="2" t="s">
        <v>78</v>
      </c>
      <c r="L2650" s="2" t="s">
        <v>523</v>
      </c>
      <c r="M2650" s="2" t="s">
        <v>524</v>
      </c>
      <c r="N2650" s="2" t="s">
        <v>5179</v>
      </c>
      <c r="O2650" s="2" t="s">
        <v>32</v>
      </c>
      <c r="P2650" s="24">
        <v>0</v>
      </c>
      <c r="Q2650" s="24">
        <v>1</v>
      </c>
      <c r="R2650" s="27" t="s">
        <v>1568</v>
      </c>
      <c r="S2650" s="28" t="s">
        <v>1589</v>
      </c>
      <c r="T2650" s="2" t="s">
        <v>33</v>
      </c>
      <c r="U2650" s="2">
        <v>0</v>
      </c>
      <c r="V2650" s="2" t="s">
        <v>30383</v>
      </c>
      <c r="W2650" s="2" t="s">
        <v>34</v>
      </c>
      <c r="X2650" s="58" t="s">
        <v>24228</v>
      </c>
      <c r="Z2650" s="2">
        <v>412000</v>
      </c>
      <c r="AB2650" s="58">
        <v>46141.653182870374</v>
      </c>
      <c r="AC2650" s="2">
        <v>0</v>
      </c>
      <c r="AD2650" s="104">
        <v>412000</v>
      </c>
      <c r="AE2650" s="2">
        <v>46141.653182870374</v>
      </c>
      <c r="AG2650" s="2">
        <v>171680</v>
      </c>
    </row>
    <row r="2651" spans="1:33" ht="60" x14ac:dyDescent="0.25">
      <c r="A2651" s="2" t="s">
        <v>21429</v>
      </c>
      <c r="B2651" s="2" t="s">
        <v>19646</v>
      </c>
      <c r="C2651" s="2" t="s">
        <v>21430</v>
      </c>
      <c r="F2651" s="2" t="s">
        <v>20966</v>
      </c>
      <c r="G2651" s="2" t="s">
        <v>20967</v>
      </c>
      <c r="H2651" s="2" t="s">
        <v>20968</v>
      </c>
      <c r="I2651" s="2" t="s">
        <v>20969</v>
      </c>
      <c r="J2651" s="2" t="s">
        <v>28</v>
      </c>
      <c r="K2651" s="2" t="s">
        <v>78</v>
      </c>
      <c r="L2651" s="2" t="s">
        <v>523</v>
      </c>
      <c r="M2651" s="2" t="s">
        <v>524</v>
      </c>
      <c r="N2651" s="2" t="s">
        <v>5179</v>
      </c>
      <c r="O2651" s="2" t="s">
        <v>32</v>
      </c>
      <c r="P2651" s="24">
        <v>0</v>
      </c>
      <c r="Q2651" s="24">
        <v>1</v>
      </c>
      <c r="R2651" s="27" t="s">
        <v>1568</v>
      </c>
      <c r="S2651" s="28" t="s">
        <v>1585</v>
      </c>
      <c r="T2651" s="2" t="s">
        <v>38</v>
      </c>
      <c r="U2651" s="2">
        <v>0</v>
      </c>
      <c r="V2651" s="2" t="s">
        <v>30383</v>
      </c>
      <c r="W2651" s="2" t="s">
        <v>34</v>
      </c>
      <c r="X2651" s="58" t="s">
        <v>24228</v>
      </c>
      <c r="Z2651" s="2">
        <v>2060000</v>
      </c>
      <c r="AB2651" s="58">
        <v>46141.653923611113</v>
      </c>
      <c r="AC2651" s="2">
        <v>0</v>
      </c>
      <c r="AD2651" s="104">
        <v>2060000</v>
      </c>
      <c r="AE2651" s="2">
        <v>46141.653923611113</v>
      </c>
      <c r="AG2651" s="2">
        <v>171657</v>
      </c>
    </row>
    <row r="2652" spans="1:33" ht="45" x14ac:dyDescent="0.25">
      <c r="A2652" s="2" t="s">
        <v>19672</v>
      </c>
      <c r="B2652" s="2" t="s">
        <v>19646</v>
      </c>
      <c r="C2652" s="2" t="s">
        <v>19673</v>
      </c>
      <c r="F2652" s="2" t="s">
        <v>19674</v>
      </c>
      <c r="G2652" s="2" t="s">
        <v>19675</v>
      </c>
      <c r="H2652" s="2" t="s">
        <v>19676</v>
      </c>
      <c r="I2652" s="2" t="s">
        <v>19677</v>
      </c>
      <c r="J2652" s="2" t="s">
        <v>28</v>
      </c>
      <c r="K2652" s="2" t="s">
        <v>173</v>
      </c>
      <c r="L2652" s="2" t="s">
        <v>784</v>
      </c>
      <c r="M2652" s="2" t="s">
        <v>1414</v>
      </c>
      <c r="N2652" s="2" t="s">
        <v>3306</v>
      </c>
      <c r="O2652" s="2" t="s">
        <v>32</v>
      </c>
      <c r="P2652" s="24">
        <v>0</v>
      </c>
      <c r="Q2652" s="24">
        <v>2</v>
      </c>
      <c r="R2652" s="27" t="s">
        <v>1568</v>
      </c>
      <c r="S2652" s="28" t="s">
        <v>1589</v>
      </c>
      <c r="T2652" s="2" t="s">
        <v>33</v>
      </c>
      <c r="U2652" s="2">
        <v>0</v>
      </c>
      <c r="V2652" s="2" t="s">
        <v>32611</v>
      </c>
      <c r="W2652" s="2" t="s">
        <v>34</v>
      </c>
      <c r="X2652" s="58" t="s">
        <v>19646</v>
      </c>
      <c r="Z2652" s="2">
        <v>412000</v>
      </c>
      <c r="AB2652" s="58">
        <v>46139.706307870372</v>
      </c>
      <c r="AC2652" s="2">
        <v>0</v>
      </c>
      <c r="AD2652" s="104">
        <v>412000</v>
      </c>
      <c r="AE2652" s="2">
        <v>46139.706307870372</v>
      </c>
      <c r="AG2652" s="2">
        <v>170048</v>
      </c>
    </row>
    <row r="2653" spans="1:33" ht="45" x14ac:dyDescent="0.25">
      <c r="A2653" s="2" t="s">
        <v>23173</v>
      </c>
      <c r="B2653" s="2" t="s">
        <v>19646</v>
      </c>
      <c r="C2653" s="2" t="s">
        <v>23174</v>
      </c>
      <c r="F2653" s="2" t="s">
        <v>23170</v>
      </c>
      <c r="G2653" s="2" t="s">
        <v>23171</v>
      </c>
      <c r="H2653" s="2" t="s">
        <v>7615</v>
      </c>
      <c r="I2653" s="2" t="s">
        <v>23172</v>
      </c>
      <c r="J2653" s="2" t="s">
        <v>28</v>
      </c>
      <c r="K2653" s="2" t="s">
        <v>43</v>
      </c>
      <c r="L2653" s="2" t="s">
        <v>90</v>
      </c>
      <c r="M2653" s="2" t="s">
        <v>91</v>
      </c>
      <c r="N2653" s="2" t="s">
        <v>3668</v>
      </c>
      <c r="O2653" s="2" t="s">
        <v>705</v>
      </c>
      <c r="P2653" s="24">
        <v>0</v>
      </c>
      <c r="Q2653" s="24">
        <v>0</v>
      </c>
      <c r="R2653" s="27" t="s">
        <v>1578</v>
      </c>
      <c r="S2653" s="28" t="s">
        <v>1589</v>
      </c>
      <c r="T2653" s="2" t="s">
        <v>33</v>
      </c>
      <c r="U2653" s="2">
        <v>0</v>
      </c>
      <c r="V2653" s="2" t="s">
        <v>19646</v>
      </c>
      <c r="W2653" s="2" t="s">
        <v>34</v>
      </c>
      <c r="AC2653" s="2">
        <v>0</v>
      </c>
      <c r="AD2653" s="104"/>
    </row>
    <row r="2654" spans="1:33" ht="60" x14ac:dyDescent="0.25">
      <c r="A2654" s="2" t="s">
        <v>21431</v>
      </c>
      <c r="B2654" s="2" t="s">
        <v>19646</v>
      </c>
      <c r="C2654" s="2" t="s">
        <v>21432</v>
      </c>
      <c r="F2654" s="2" t="s">
        <v>8202</v>
      </c>
      <c r="G2654" s="2" t="s">
        <v>8203</v>
      </c>
      <c r="H2654" s="2" t="s">
        <v>8204</v>
      </c>
      <c r="I2654" s="2" t="s">
        <v>21433</v>
      </c>
      <c r="J2654" s="2" t="s">
        <v>28</v>
      </c>
      <c r="K2654" s="2" t="s">
        <v>78</v>
      </c>
      <c r="L2654" s="2" t="s">
        <v>481</v>
      </c>
      <c r="M2654" s="2" t="s">
        <v>482</v>
      </c>
      <c r="N2654" s="2" t="s">
        <v>3905</v>
      </c>
      <c r="O2654" s="2" t="s">
        <v>705</v>
      </c>
      <c r="P2654" s="24">
        <v>0</v>
      </c>
      <c r="Q2654" s="24">
        <v>0</v>
      </c>
      <c r="R2654" s="27" t="s">
        <v>1578</v>
      </c>
      <c r="S2654" s="28" t="s">
        <v>1585</v>
      </c>
      <c r="T2654" s="2" t="s">
        <v>38</v>
      </c>
      <c r="U2654" s="2">
        <v>0</v>
      </c>
      <c r="V2654" s="2" t="s">
        <v>24228</v>
      </c>
      <c r="W2654" s="2" t="s">
        <v>34</v>
      </c>
      <c r="AC2654" s="2">
        <v>0</v>
      </c>
      <c r="AD2654" s="104"/>
    </row>
    <row r="2655" spans="1:33" ht="45" x14ac:dyDescent="0.25">
      <c r="A2655" s="2" t="s">
        <v>20504</v>
      </c>
      <c r="B2655" s="2" t="s">
        <v>19646</v>
      </c>
      <c r="C2655" s="2" t="s">
        <v>20505</v>
      </c>
      <c r="F2655" s="2" t="s">
        <v>20506</v>
      </c>
      <c r="G2655" s="2" t="s">
        <v>20507</v>
      </c>
      <c r="H2655" s="2" t="s">
        <v>20508</v>
      </c>
      <c r="I2655" s="2" t="s">
        <v>20509</v>
      </c>
      <c r="J2655" s="2" t="s">
        <v>28</v>
      </c>
      <c r="K2655" s="2" t="s">
        <v>29</v>
      </c>
      <c r="L2655" s="2" t="s">
        <v>322</v>
      </c>
      <c r="M2655" s="2" t="s">
        <v>7315</v>
      </c>
      <c r="N2655" s="2" t="s">
        <v>7316</v>
      </c>
      <c r="O2655" s="2" t="s">
        <v>32</v>
      </c>
      <c r="P2655" s="24">
        <v>0</v>
      </c>
      <c r="Q2655" s="24">
        <v>1</v>
      </c>
      <c r="R2655" s="27" t="s">
        <v>1568</v>
      </c>
      <c r="S2655" s="28" t="s">
        <v>1589</v>
      </c>
      <c r="T2655" s="2" t="s">
        <v>33</v>
      </c>
      <c r="U2655" s="2">
        <v>0</v>
      </c>
      <c r="V2655" s="2" t="s">
        <v>30383</v>
      </c>
      <c r="W2655" s="2" t="s">
        <v>34</v>
      </c>
      <c r="X2655" s="58" t="s">
        <v>19646</v>
      </c>
      <c r="Z2655" s="2">
        <v>412000</v>
      </c>
      <c r="AB2655" s="58">
        <v>46139.655555555553</v>
      </c>
      <c r="AC2655" s="2">
        <v>0</v>
      </c>
      <c r="AD2655" s="104">
        <v>412000</v>
      </c>
      <c r="AE2655" s="2">
        <v>46139.655555555553</v>
      </c>
      <c r="AG2655" s="2">
        <v>169869</v>
      </c>
    </row>
    <row r="2656" spans="1:33" ht="60" x14ac:dyDescent="0.25">
      <c r="A2656" s="2" t="s">
        <v>22669</v>
      </c>
      <c r="B2656" s="2" t="s">
        <v>19646</v>
      </c>
      <c r="C2656" s="2" t="s">
        <v>22670</v>
      </c>
      <c r="F2656" s="2" t="s">
        <v>11472</v>
      </c>
      <c r="G2656" s="2" t="s">
        <v>11473</v>
      </c>
      <c r="H2656" s="2" t="s">
        <v>11474</v>
      </c>
      <c r="I2656" s="2" t="s">
        <v>22671</v>
      </c>
      <c r="J2656" s="2" t="s">
        <v>28</v>
      </c>
      <c r="K2656" s="2" t="s">
        <v>68</v>
      </c>
      <c r="L2656" s="2" t="s">
        <v>149</v>
      </c>
      <c r="M2656" s="2" t="s">
        <v>150</v>
      </c>
      <c r="N2656" s="2" t="s">
        <v>3182</v>
      </c>
      <c r="O2656" s="2" t="s">
        <v>32</v>
      </c>
      <c r="P2656" s="24">
        <v>0</v>
      </c>
      <c r="Q2656" s="24">
        <v>2</v>
      </c>
      <c r="R2656" s="27" t="s">
        <v>1568</v>
      </c>
      <c r="S2656" s="28" t="s">
        <v>1585</v>
      </c>
      <c r="T2656" s="2" t="s">
        <v>38</v>
      </c>
      <c r="U2656" s="2">
        <v>2060000</v>
      </c>
      <c r="V2656" s="2" t="s">
        <v>24823</v>
      </c>
      <c r="W2656" s="2" t="s">
        <v>34</v>
      </c>
      <c r="X2656" s="58" t="s">
        <v>24823</v>
      </c>
      <c r="Z2656" s="2">
        <v>2060000</v>
      </c>
      <c r="AB2656" s="58">
        <v>46146.672395833331</v>
      </c>
      <c r="AC2656" s="2">
        <v>0</v>
      </c>
      <c r="AD2656" s="104">
        <v>2060000</v>
      </c>
      <c r="AE2656" s="2">
        <v>46146.672395833331</v>
      </c>
      <c r="AG2656" s="2">
        <v>178355</v>
      </c>
    </row>
    <row r="2657" spans="1:33" ht="45" x14ac:dyDescent="0.25">
      <c r="A2657" s="2" t="s">
        <v>23175</v>
      </c>
      <c r="B2657" s="2" t="s">
        <v>19646</v>
      </c>
      <c r="C2657" s="2" t="s">
        <v>23176</v>
      </c>
      <c r="F2657" s="2" t="s">
        <v>23177</v>
      </c>
      <c r="G2657" s="2" t="s">
        <v>23178</v>
      </c>
      <c r="H2657" s="2" t="s">
        <v>9381</v>
      </c>
      <c r="I2657" s="2" t="s">
        <v>23179</v>
      </c>
      <c r="J2657" s="2" t="s">
        <v>28</v>
      </c>
      <c r="K2657" s="2" t="s">
        <v>43</v>
      </c>
      <c r="L2657" s="2" t="s">
        <v>372</v>
      </c>
      <c r="M2657" s="2" t="s">
        <v>373</v>
      </c>
      <c r="N2657" s="2" t="s">
        <v>4235</v>
      </c>
      <c r="O2657" s="2" t="s">
        <v>32</v>
      </c>
      <c r="P2657" s="24">
        <v>0</v>
      </c>
      <c r="Q2657" s="24">
        <v>1</v>
      </c>
      <c r="R2657" s="27" t="s">
        <v>1568</v>
      </c>
      <c r="S2657" s="28" t="s">
        <v>1589</v>
      </c>
      <c r="T2657" s="2" t="s">
        <v>33</v>
      </c>
      <c r="U2657" s="2">
        <v>0</v>
      </c>
      <c r="V2657" s="2" t="s">
        <v>30383</v>
      </c>
      <c r="W2657" s="2" t="s">
        <v>34</v>
      </c>
      <c r="X2657" s="58" t="s">
        <v>24929</v>
      </c>
      <c r="Z2657" s="2">
        <v>412000</v>
      </c>
      <c r="AB2657" s="58">
        <v>46143.602337962962</v>
      </c>
      <c r="AC2657" s="2">
        <v>0</v>
      </c>
      <c r="AD2657" s="104">
        <v>412000</v>
      </c>
      <c r="AE2657" s="2">
        <v>46143.602337962962</v>
      </c>
      <c r="AG2657" s="2">
        <v>169961</v>
      </c>
    </row>
    <row r="2658" spans="1:33" ht="60" x14ac:dyDescent="0.25">
      <c r="A2658" s="2" t="s">
        <v>23676</v>
      </c>
      <c r="B2658" s="2" t="s">
        <v>19646</v>
      </c>
      <c r="C2658" s="2" t="s">
        <v>23677</v>
      </c>
      <c r="F2658" s="2" t="s">
        <v>23177</v>
      </c>
      <c r="G2658" s="2" t="s">
        <v>23178</v>
      </c>
      <c r="H2658" s="2" t="s">
        <v>9381</v>
      </c>
      <c r="I2658" s="2" t="s">
        <v>23179</v>
      </c>
      <c r="J2658" s="2" t="s">
        <v>28</v>
      </c>
      <c r="K2658" s="2" t="s">
        <v>43</v>
      </c>
      <c r="L2658" s="2" t="s">
        <v>372</v>
      </c>
      <c r="M2658" s="2" t="s">
        <v>373</v>
      </c>
      <c r="N2658" s="2" t="s">
        <v>4235</v>
      </c>
      <c r="O2658" s="2" t="s">
        <v>705</v>
      </c>
      <c r="P2658" s="24">
        <v>0</v>
      </c>
      <c r="Q2658" s="24">
        <v>0</v>
      </c>
      <c r="R2658" s="27" t="s">
        <v>1578</v>
      </c>
      <c r="S2658" s="28" t="s">
        <v>1585</v>
      </c>
      <c r="T2658" s="2" t="s">
        <v>38</v>
      </c>
      <c r="U2658" s="2">
        <v>0</v>
      </c>
      <c r="V2658" s="2" t="s">
        <v>19646</v>
      </c>
      <c r="W2658" s="2" t="s">
        <v>34</v>
      </c>
      <c r="AC2658" s="2">
        <v>0</v>
      </c>
      <c r="AD2658" s="104"/>
    </row>
    <row r="2659" spans="1:33" ht="45" x14ac:dyDescent="0.25">
      <c r="A2659" s="2" t="s">
        <v>19678</v>
      </c>
      <c r="B2659" s="2" t="s">
        <v>19646</v>
      </c>
      <c r="C2659" s="2" t="s">
        <v>19679</v>
      </c>
      <c r="F2659" s="2" t="s">
        <v>19680</v>
      </c>
      <c r="G2659" s="2" t="s">
        <v>19681</v>
      </c>
      <c r="H2659" s="2" t="s">
        <v>19682</v>
      </c>
      <c r="I2659" s="2" t="s">
        <v>19683</v>
      </c>
      <c r="J2659" s="2" t="s">
        <v>28</v>
      </c>
      <c r="K2659" s="2" t="s">
        <v>173</v>
      </c>
      <c r="L2659" s="2" t="s">
        <v>438</v>
      </c>
      <c r="M2659" s="2" t="s">
        <v>439</v>
      </c>
      <c r="N2659" s="2" t="s">
        <v>5925</v>
      </c>
      <c r="O2659" s="2" t="s">
        <v>32</v>
      </c>
      <c r="P2659" s="24">
        <v>0</v>
      </c>
      <c r="Q2659" s="24">
        <v>1</v>
      </c>
      <c r="R2659" s="27" t="s">
        <v>1568</v>
      </c>
      <c r="S2659" s="28" t="s">
        <v>1589</v>
      </c>
      <c r="T2659" s="2" t="s">
        <v>33</v>
      </c>
      <c r="U2659" s="2">
        <v>0</v>
      </c>
      <c r="V2659" s="2" t="s">
        <v>29679</v>
      </c>
      <c r="W2659" s="2" t="s">
        <v>34</v>
      </c>
      <c r="X2659" s="58" t="s">
        <v>25078</v>
      </c>
      <c r="Z2659" s="2">
        <v>412000</v>
      </c>
      <c r="AB2659" s="58">
        <v>46142.678182870368</v>
      </c>
      <c r="AC2659" s="2">
        <v>0</v>
      </c>
      <c r="AD2659" s="104">
        <v>412000</v>
      </c>
      <c r="AE2659" s="2">
        <v>46142.678182870368</v>
      </c>
      <c r="AG2659" s="2">
        <v>173575</v>
      </c>
    </row>
    <row r="2660" spans="1:33" ht="45" x14ac:dyDescent="0.25">
      <c r="A2660" s="2" t="s">
        <v>23180</v>
      </c>
      <c r="B2660" s="2" t="s">
        <v>19646</v>
      </c>
      <c r="C2660" s="2" t="s">
        <v>23181</v>
      </c>
      <c r="F2660" s="2" t="s">
        <v>23182</v>
      </c>
      <c r="G2660" s="2" t="s">
        <v>23183</v>
      </c>
      <c r="H2660" s="2" t="s">
        <v>23184</v>
      </c>
      <c r="I2660" s="2" t="s">
        <v>23185</v>
      </c>
      <c r="J2660" s="2" t="s">
        <v>28</v>
      </c>
      <c r="K2660" s="2" t="s">
        <v>43</v>
      </c>
      <c r="L2660" s="2" t="s">
        <v>347</v>
      </c>
      <c r="M2660" s="2" t="s">
        <v>348</v>
      </c>
      <c r="N2660" s="2" t="s">
        <v>2892</v>
      </c>
      <c r="O2660" s="2" t="s">
        <v>32</v>
      </c>
      <c r="P2660" s="24">
        <v>0</v>
      </c>
      <c r="Q2660" s="24">
        <v>1</v>
      </c>
      <c r="R2660" s="27" t="s">
        <v>1568</v>
      </c>
      <c r="S2660" s="28" t="s">
        <v>1589</v>
      </c>
      <c r="T2660" s="2" t="s">
        <v>33</v>
      </c>
      <c r="U2660" s="2">
        <v>0</v>
      </c>
      <c r="V2660" s="2" t="s">
        <v>30383</v>
      </c>
      <c r="W2660" s="2" t="s">
        <v>34</v>
      </c>
      <c r="X2660" s="58" t="s">
        <v>24228</v>
      </c>
      <c r="Z2660" s="2">
        <v>412000</v>
      </c>
      <c r="AB2660" s="58">
        <v>46141.439687500002</v>
      </c>
      <c r="AC2660" s="2">
        <v>0</v>
      </c>
      <c r="AD2660" s="104">
        <v>412000</v>
      </c>
      <c r="AE2660" s="2">
        <v>46141.439687500002</v>
      </c>
      <c r="AG2660" s="2">
        <v>169959</v>
      </c>
    </row>
    <row r="2661" spans="1:33" ht="45" x14ac:dyDescent="0.25">
      <c r="A2661" s="2" t="s">
        <v>21631</v>
      </c>
      <c r="B2661" s="2" t="s">
        <v>19646</v>
      </c>
      <c r="C2661" s="2" t="s">
        <v>21632</v>
      </c>
      <c r="F2661" s="2" t="s">
        <v>21633</v>
      </c>
      <c r="G2661" s="2" t="s">
        <v>21634</v>
      </c>
      <c r="H2661" s="2" t="s">
        <v>21635</v>
      </c>
      <c r="I2661" s="2" t="s">
        <v>21636</v>
      </c>
      <c r="J2661" s="2" t="s">
        <v>28</v>
      </c>
      <c r="K2661" s="2" t="s">
        <v>51</v>
      </c>
      <c r="L2661" s="2" t="s">
        <v>80</v>
      </c>
      <c r="M2661" s="2" t="s">
        <v>81</v>
      </c>
      <c r="N2661" s="2" t="s">
        <v>4442</v>
      </c>
      <c r="O2661" s="2" t="s">
        <v>32</v>
      </c>
      <c r="P2661" s="24">
        <v>0</v>
      </c>
      <c r="Q2661" s="24">
        <v>1</v>
      </c>
      <c r="R2661" s="27" t="s">
        <v>1568</v>
      </c>
      <c r="S2661" s="28" t="s">
        <v>1589</v>
      </c>
      <c r="T2661" s="2" t="s">
        <v>33</v>
      </c>
      <c r="U2661" s="2">
        <v>0</v>
      </c>
      <c r="V2661" s="2" t="s">
        <v>30036</v>
      </c>
      <c r="W2661" s="2" t="s">
        <v>34</v>
      </c>
      <c r="X2661" s="58" t="s">
        <v>25078</v>
      </c>
      <c r="Z2661" s="2">
        <v>412000</v>
      </c>
      <c r="AB2661" s="58">
        <v>46142.34574074074</v>
      </c>
      <c r="AC2661" s="2">
        <v>0</v>
      </c>
      <c r="AD2661" s="104">
        <v>412000</v>
      </c>
      <c r="AE2661" s="2">
        <v>46142.34574074074</v>
      </c>
      <c r="AG2661" s="2">
        <v>172342</v>
      </c>
    </row>
    <row r="2662" spans="1:33" ht="45" x14ac:dyDescent="0.25">
      <c r="A2662" s="2" t="s">
        <v>20970</v>
      </c>
      <c r="B2662" s="2" t="s">
        <v>19646</v>
      </c>
      <c r="C2662" s="2" t="s">
        <v>20971</v>
      </c>
      <c r="F2662" s="2" t="s">
        <v>20972</v>
      </c>
      <c r="G2662" s="2" t="s">
        <v>20973</v>
      </c>
      <c r="H2662" s="2" t="s">
        <v>20974</v>
      </c>
      <c r="I2662" s="2" t="s">
        <v>20975</v>
      </c>
      <c r="J2662" s="2" t="s">
        <v>28</v>
      </c>
      <c r="K2662" s="2" t="s">
        <v>78</v>
      </c>
      <c r="L2662" s="2" t="s">
        <v>238</v>
      </c>
      <c r="M2662" s="2" t="s">
        <v>314</v>
      </c>
      <c r="N2662" s="2" t="s">
        <v>3862</v>
      </c>
      <c r="O2662" s="2" t="s">
        <v>32</v>
      </c>
      <c r="P2662" s="24">
        <v>0</v>
      </c>
      <c r="Q2662" s="24">
        <v>1</v>
      </c>
      <c r="R2662" s="27" t="s">
        <v>1568</v>
      </c>
      <c r="S2662" s="28" t="s">
        <v>1589</v>
      </c>
      <c r="T2662" s="2" t="s">
        <v>33</v>
      </c>
      <c r="U2662" s="2">
        <v>0</v>
      </c>
      <c r="V2662" s="2" t="s">
        <v>24823</v>
      </c>
      <c r="W2662" s="2" t="s">
        <v>34</v>
      </c>
      <c r="X2662" s="58" t="s">
        <v>19646</v>
      </c>
      <c r="Z2662" s="2">
        <v>412000</v>
      </c>
      <c r="AB2662" s="58">
        <v>46139.591828703706</v>
      </c>
      <c r="AC2662" s="2">
        <v>0</v>
      </c>
      <c r="AD2662" s="104">
        <v>412000</v>
      </c>
      <c r="AE2662" s="2">
        <v>46139.591828703706</v>
      </c>
      <c r="AG2662" s="2">
        <v>169708</v>
      </c>
    </row>
    <row r="2663" spans="1:33" ht="45" x14ac:dyDescent="0.25">
      <c r="A2663" s="2" t="s">
        <v>20976</v>
      </c>
      <c r="B2663" s="2" t="s">
        <v>19646</v>
      </c>
      <c r="C2663" s="2" t="s">
        <v>20977</v>
      </c>
      <c r="F2663" s="2" t="s">
        <v>20978</v>
      </c>
      <c r="G2663" s="2" t="s">
        <v>20979</v>
      </c>
      <c r="H2663" s="2" t="s">
        <v>20980</v>
      </c>
      <c r="I2663" s="2" t="s">
        <v>20981</v>
      </c>
      <c r="J2663" s="2" t="s">
        <v>28</v>
      </c>
      <c r="K2663" s="2" t="s">
        <v>78</v>
      </c>
      <c r="L2663" s="2" t="s">
        <v>398</v>
      </c>
      <c r="M2663" s="2" t="s">
        <v>878</v>
      </c>
      <c r="N2663" s="2" t="s">
        <v>3215</v>
      </c>
      <c r="O2663" s="2" t="s">
        <v>705</v>
      </c>
      <c r="P2663" s="24">
        <v>0</v>
      </c>
      <c r="Q2663" s="24">
        <v>0</v>
      </c>
      <c r="R2663" s="27" t="s">
        <v>1578</v>
      </c>
      <c r="S2663" s="28" t="s">
        <v>1589</v>
      </c>
      <c r="T2663" s="2" t="s">
        <v>33</v>
      </c>
      <c r="U2663" s="2">
        <v>0</v>
      </c>
      <c r="V2663" s="2" t="s">
        <v>19646</v>
      </c>
      <c r="W2663" s="2" t="s">
        <v>34</v>
      </c>
      <c r="AC2663" s="2">
        <v>0</v>
      </c>
      <c r="AD2663" s="104"/>
    </row>
    <row r="2664" spans="1:33" ht="45" x14ac:dyDescent="0.25">
      <c r="A2664" s="2" t="s">
        <v>19684</v>
      </c>
      <c r="B2664" s="2" t="s">
        <v>19646</v>
      </c>
      <c r="C2664" s="2" t="s">
        <v>19685</v>
      </c>
      <c r="F2664" s="2" t="s">
        <v>19686</v>
      </c>
      <c r="G2664" s="2" t="s">
        <v>19687</v>
      </c>
      <c r="H2664" s="2" t="s">
        <v>19688</v>
      </c>
      <c r="I2664" s="2" t="s">
        <v>19689</v>
      </c>
      <c r="J2664" s="2" t="s">
        <v>28</v>
      </c>
      <c r="K2664" s="2" t="s">
        <v>173</v>
      </c>
      <c r="L2664" s="2" t="s">
        <v>112</v>
      </c>
      <c r="M2664" s="2" t="s">
        <v>510</v>
      </c>
      <c r="N2664" s="2" t="s">
        <v>3681</v>
      </c>
      <c r="O2664" s="2" t="s">
        <v>705</v>
      </c>
      <c r="P2664" s="24">
        <v>0</v>
      </c>
      <c r="Q2664" s="24">
        <v>0</v>
      </c>
      <c r="R2664" s="27" t="s">
        <v>1578</v>
      </c>
      <c r="S2664" s="28" t="s">
        <v>1589</v>
      </c>
      <c r="T2664" s="2" t="s">
        <v>33</v>
      </c>
      <c r="U2664" s="2">
        <v>0</v>
      </c>
      <c r="V2664" s="2" t="s">
        <v>19646</v>
      </c>
      <c r="W2664" s="2" t="s">
        <v>34</v>
      </c>
      <c r="AC2664" s="2">
        <v>0</v>
      </c>
      <c r="AD2664" s="104"/>
    </row>
    <row r="2665" spans="1:33" ht="45" x14ac:dyDescent="0.25">
      <c r="A2665" s="2" t="s">
        <v>23826</v>
      </c>
      <c r="B2665" s="2" t="s">
        <v>19646</v>
      </c>
      <c r="C2665" s="2" t="s">
        <v>23827</v>
      </c>
      <c r="F2665" s="2" t="s">
        <v>23828</v>
      </c>
      <c r="G2665" s="2" t="s">
        <v>23829</v>
      </c>
      <c r="H2665" s="2" t="s">
        <v>23830</v>
      </c>
      <c r="I2665" s="2" t="s">
        <v>23831</v>
      </c>
      <c r="J2665" s="2" t="s">
        <v>28</v>
      </c>
      <c r="K2665" s="2" t="s">
        <v>43</v>
      </c>
      <c r="L2665" s="2" t="s">
        <v>99</v>
      </c>
      <c r="M2665" s="2" t="s">
        <v>1452</v>
      </c>
      <c r="N2665" s="2" t="s">
        <v>4205</v>
      </c>
      <c r="O2665" s="2" t="s">
        <v>712</v>
      </c>
      <c r="P2665" s="24">
        <v>0</v>
      </c>
      <c r="Q2665" s="24">
        <v>0</v>
      </c>
      <c r="R2665" s="27" t="s">
        <v>1578</v>
      </c>
      <c r="S2665" s="28" t="s">
        <v>1583</v>
      </c>
      <c r="T2665" s="2" t="s">
        <v>130</v>
      </c>
      <c r="U2665" s="2">
        <v>0</v>
      </c>
      <c r="V2665" s="2" t="s">
        <v>35285</v>
      </c>
      <c r="W2665" s="2" t="s">
        <v>34</v>
      </c>
      <c r="AC2665" s="2">
        <v>0</v>
      </c>
      <c r="AD2665" s="104"/>
    </row>
    <row r="2666" spans="1:33" ht="45" x14ac:dyDescent="0.25">
      <c r="A2666" s="2" t="s">
        <v>20436</v>
      </c>
      <c r="B2666" s="2" t="s">
        <v>19646</v>
      </c>
      <c r="C2666" s="2" t="s">
        <v>20437</v>
      </c>
      <c r="F2666" s="2" t="s">
        <v>4011</v>
      </c>
      <c r="G2666" s="2" t="s">
        <v>4012</v>
      </c>
      <c r="H2666" s="2" t="s">
        <v>4013</v>
      </c>
      <c r="I2666" s="2" t="s">
        <v>20438</v>
      </c>
      <c r="J2666" s="2" t="s">
        <v>28</v>
      </c>
      <c r="K2666" s="2" t="s">
        <v>173</v>
      </c>
      <c r="L2666" s="2" t="s">
        <v>906</v>
      </c>
      <c r="M2666" s="2" t="s">
        <v>907</v>
      </c>
      <c r="N2666" s="2" t="s">
        <v>4008</v>
      </c>
      <c r="O2666" s="3" t="s">
        <v>706</v>
      </c>
      <c r="P2666" s="24">
        <v>0</v>
      </c>
      <c r="Q2666" s="24">
        <v>0</v>
      </c>
      <c r="R2666" s="27" t="s">
        <v>1578</v>
      </c>
      <c r="S2666" s="28" t="s">
        <v>1590</v>
      </c>
      <c r="T2666" s="2" t="s">
        <v>426</v>
      </c>
      <c r="U2666" s="2">
        <v>0</v>
      </c>
      <c r="V2666" s="2" t="s">
        <v>24004</v>
      </c>
      <c r="W2666" s="2" t="s">
        <v>34</v>
      </c>
      <c r="AC2666" s="2">
        <v>0</v>
      </c>
      <c r="AD2666" s="104"/>
    </row>
    <row r="2667" spans="1:33" ht="45" x14ac:dyDescent="0.25">
      <c r="A2667" s="2" t="s">
        <v>22947</v>
      </c>
      <c r="B2667" s="2" t="s">
        <v>19646</v>
      </c>
      <c r="C2667" s="2" t="s">
        <v>22948</v>
      </c>
      <c r="F2667" s="2" t="s">
        <v>22949</v>
      </c>
      <c r="G2667" s="2" t="s">
        <v>22950</v>
      </c>
      <c r="H2667" s="2" t="s">
        <v>22951</v>
      </c>
      <c r="I2667" s="2" t="s">
        <v>22952</v>
      </c>
      <c r="J2667" s="2" t="s">
        <v>28</v>
      </c>
      <c r="K2667" s="2" t="s">
        <v>68</v>
      </c>
      <c r="L2667" s="2" t="s">
        <v>112</v>
      </c>
      <c r="M2667" s="2" t="s">
        <v>113</v>
      </c>
      <c r="N2667" s="2" t="s">
        <v>5262</v>
      </c>
      <c r="O2667" s="2" t="s">
        <v>19490</v>
      </c>
      <c r="P2667" s="24">
        <v>0</v>
      </c>
      <c r="Q2667" s="24">
        <v>0</v>
      </c>
      <c r="R2667" s="27" t="s">
        <v>1579</v>
      </c>
      <c r="S2667" s="28" t="s">
        <v>1590</v>
      </c>
      <c r="T2667" s="2" t="s">
        <v>426</v>
      </c>
      <c r="U2667" s="2">
        <v>20600000</v>
      </c>
      <c r="V2667" s="2" t="s">
        <v>24754</v>
      </c>
      <c r="W2667" s="2" t="s">
        <v>34</v>
      </c>
      <c r="X2667" s="58" t="s">
        <v>27804</v>
      </c>
      <c r="Y2667" s="2" t="s">
        <v>39</v>
      </c>
      <c r="Z2667" s="2">
        <v>12000000</v>
      </c>
      <c r="AA2667" s="2" t="s">
        <v>40</v>
      </c>
      <c r="AB2667" s="58">
        <v>46156.470555555556</v>
      </c>
      <c r="AC2667" s="2">
        <v>0</v>
      </c>
      <c r="AD2667" s="104">
        <v>12000000</v>
      </c>
      <c r="AE2667" s="2">
        <v>46156.470555555556</v>
      </c>
      <c r="AG2667" s="2">
        <v>188310</v>
      </c>
    </row>
    <row r="2668" spans="1:33" ht="60" x14ac:dyDescent="0.25">
      <c r="A2668" s="2" t="s">
        <v>21434</v>
      </c>
      <c r="B2668" s="2" t="s">
        <v>19646</v>
      </c>
      <c r="C2668" s="2" t="s">
        <v>21435</v>
      </c>
      <c r="F2668" s="2" t="s">
        <v>20984</v>
      </c>
      <c r="G2668" s="2" t="s">
        <v>20985</v>
      </c>
      <c r="H2668" s="2" t="s">
        <v>20986</v>
      </c>
      <c r="I2668" s="2" t="s">
        <v>20987</v>
      </c>
      <c r="J2668" s="2" t="s">
        <v>28</v>
      </c>
      <c r="K2668" s="2" t="s">
        <v>78</v>
      </c>
      <c r="L2668" s="2" t="s">
        <v>238</v>
      </c>
      <c r="M2668" s="2" t="s">
        <v>512</v>
      </c>
      <c r="N2668" s="2" t="s">
        <v>5228</v>
      </c>
      <c r="O2668" s="2" t="s">
        <v>705</v>
      </c>
      <c r="P2668" s="24">
        <v>0</v>
      </c>
      <c r="Q2668" s="24">
        <v>0</v>
      </c>
      <c r="R2668" s="27" t="s">
        <v>1578</v>
      </c>
      <c r="S2668" s="28" t="s">
        <v>1585</v>
      </c>
      <c r="T2668" s="2" t="s">
        <v>38</v>
      </c>
      <c r="U2668" s="2">
        <v>0</v>
      </c>
      <c r="V2668" s="2" t="s">
        <v>19646</v>
      </c>
      <c r="W2668" s="2" t="s">
        <v>34</v>
      </c>
      <c r="AC2668" s="2">
        <v>0</v>
      </c>
      <c r="AD2668" s="104"/>
    </row>
    <row r="2669" spans="1:33" ht="45" x14ac:dyDescent="0.25">
      <c r="A2669" s="2" t="s">
        <v>20982</v>
      </c>
      <c r="B2669" s="2" t="s">
        <v>19646</v>
      </c>
      <c r="C2669" s="2" t="s">
        <v>20983</v>
      </c>
      <c r="F2669" s="2" t="s">
        <v>20984</v>
      </c>
      <c r="G2669" s="2" t="s">
        <v>20985</v>
      </c>
      <c r="H2669" s="2" t="s">
        <v>20986</v>
      </c>
      <c r="I2669" s="2" t="s">
        <v>20987</v>
      </c>
      <c r="J2669" s="2" t="s">
        <v>28</v>
      </c>
      <c r="K2669" s="2" t="s">
        <v>78</v>
      </c>
      <c r="L2669" s="2" t="s">
        <v>238</v>
      </c>
      <c r="M2669" s="2" t="s">
        <v>512</v>
      </c>
      <c r="N2669" s="2" t="s">
        <v>5228</v>
      </c>
      <c r="O2669" s="2" t="s">
        <v>19606</v>
      </c>
      <c r="P2669" s="24">
        <v>0</v>
      </c>
      <c r="Q2669" s="24">
        <v>0</v>
      </c>
      <c r="R2669" s="27" t="s">
        <v>1578</v>
      </c>
      <c r="S2669" s="28" t="s">
        <v>1589</v>
      </c>
      <c r="T2669" s="2" t="s">
        <v>33</v>
      </c>
      <c r="U2669" s="2">
        <v>0</v>
      </c>
      <c r="V2669" s="2" t="s">
        <v>19646</v>
      </c>
      <c r="W2669" s="2" t="s">
        <v>34</v>
      </c>
      <c r="X2669" s="58" t="s">
        <v>19646</v>
      </c>
      <c r="Y2669" s="2" t="s">
        <v>87</v>
      </c>
      <c r="AA2669" s="2" t="s">
        <v>88</v>
      </c>
      <c r="AB2669" s="58">
        <v>46139.622094907405</v>
      </c>
      <c r="AC2669" s="2">
        <v>0</v>
      </c>
      <c r="AD2669" s="104"/>
      <c r="AE2669" s="2">
        <v>46139.622094907405</v>
      </c>
      <c r="AG2669" s="2">
        <v>169710</v>
      </c>
    </row>
    <row r="2670" spans="1:33" ht="60" x14ac:dyDescent="0.25">
      <c r="A2670" s="2" t="s">
        <v>21436</v>
      </c>
      <c r="B2670" s="2" t="s">
        <v>19646</v>
      </c>
      <c r="C2670" s="2" t="s">
        <v>21437</v>
      </c>
      <c r="F2670" s="2" t="s">
        <v>21438</v>
      </c>
      <c r="G2670" s="2" t="s">
        <v>21439</v>
      </c>
      <c r="H2670" s="2" t="s">
        <v>21440</v>
      </c>
      <c r="I2670" s="2" t="s">
        <v>21441</v>
      </c>
      <c r="J2670" s="2" t="s">
        <v>28</v>
      </c>
      <c r="K2670" s="2" t="s">
        <v>78</v>
      </c>
      <c r="L2670" s="2" t="s">
        <v>208</v>
      </c>
      <c r="M2670" s="2" t="s">
        <v>330</v>
      </c>
      <c r="N2670" s="2" t="s">
        <v>4057</v>
      </c>
      <c r="O2670" s="3" t="s">
        <v>37</v>
      </c>
      <c r="P2670" s="24">
        <v>0</v>
      </c>
      <c r="Q2670" s="24">
        <v>0</v>
      </c>
      <c r="R2670" s="27" t="s">
        <v>1578</v>
      </c>
      <c r="S2670" s="28" t="s">
        <v>1585</v>
      </c>
      <c r="T2670" s="2" t="s">
        <v>38</v>
      </c>
      <c r="U2670" s="2">
        <v>0</v>
      </c>
      <c r="V2670" s="2" t="s">
        <v>33843</v>
      </c>
      <c r="W2670" s="2" t="s">
        <v>34</v>
      </c>
      <c r="X2670" s="58" t="s">
        <v>25078</v>
      </c>
      <c r="Z2670" s="2">
        <v>2060000</v>
      </c>
      <c r="AB2670" s="58">
        <v>46142.679872685185</v>
      </c>
      <c r="AC2670" s="2">
        <v>0</v>
      </c>
      <c r="AD2670" s="104">
        <v>2060000</v>
      </c>
      <c r="AE2670" s="2">
        <v>46142.679872685185</v>
      </c>
      <c r="AG2670" s="2">
        <v>173051</v>
      </c>
    </row>
    <row r="2671" spans="1:33" ht="60" x14ac:dyDescent="0.25">
      <c r="A2671" s="2" t="s">
        <v>20278</v>
      </c>
      <c r="B2671" s="2" t="s">
        <v>19646</v>
      </c>
      <c r="C2671" s="2" t="s">
        <v>20279</v>
      </c>
      <c r="F2671" s="2" t="s">
        <v>20280</v>
      </c>
      <c r="G2671" s="2" t="s">
        <v>20281</v>
      </c>
      <c r="H2671" s="2" t="s">
        <v>20282</v>
      </c>
      <c r="I2671" s="2" t="s">
        <v>20283</v>
      </c>
      <c r="J2671" s="2" t="s">
        <v>28</v>
      </c>
      <c r="K2671" s="2" t="s">
        <v>173</v>
      </c>
      <c r="L2671" s="2" t="s">
        <v>475</v>
      </c>
      <c r="M2671" s="2" t="s">
        <v>476</v>
      </c>
      <c r="N2671" s="2" t="s">
        <v>3440</v>
      </c>
      <c r="O2671" s="2" t="s">
        <v>32</v>
      </c>
      <c r="P2671" s="24">
        <v>0</v>
      </c>
      <c r="Q2671" s="24">
        <v>6</v>
      </c>
      <c r="R2671" s="27" t="s">
        <v>1568</v>
      </c>
      <c r="S2671" s="28" t="s">
        <v>1585</v>
      </c>
      <c r="T2671" s="2" t="s">
        <v>38</v>
      </c>
      <c r="U2671" s="2">
        <v>0</v>
      </c>
      <c r="V2671" s="2" t="s">
        <v>30036</v>
      </c>
      <c r="W2671" s="2" t="s">
        <v>34</v>
      </c>
      <c r="X2671" s="58" t="s">
        <v>25078</v>
      </c>
      <c r="Z2671" s="2">
        <v>2060000</v>
      </c>
      <c r="AB2671" s="58">
        <v>46142.643090277779</v>
      </c>
      <c r="AC2671" s="2">
        <v>0</v>
      </c>
      <c r="AD2671" s="104">
        <v>2060000</v>
      </c>
      <c r="AE2671" s="2">
        <v>46142.643090277779</v>
      </c>
      <c r="AG2671" s="2">
        <v>171758</v>
      </c>
    </row>
    <row r="2672" spans="1:33" ht="60" x14ac:dyDescent="0.25">
      <c r="A2672" s="2" t="s">
        <v>23678</v>
      </c>
      <c r="B2672" s="2" t="s">
        <v>19646</v>
      </c>
      <c r="C2672" s="2" t="s">
        <v>23679</v>
      </c>
      <c r="F2672" s="2" t="s">
        <v>12327</v>
      </c>
      <c r="G2672" s="2" t="s">
        <v>12328</v>
      </c>
      <c r="H2672" s="2" t="s">
        <v>12329</v>
      </c>
      <c r="I2672" s="2" t="s">
        <v>23680</v>
      </c>
      <c r="J2672" s="2" t="s">
        <v>28</v>
      </c>
      <c r="K2672" s="2" t="s">
        <v>43</v>
      </c>
      <c r="L2672" s="2" t="s">
        <v>382</v>
      </c>
      <c r="M2672" s="2" t="s">
        <v>323</v>
      </c>
      <c r="N2672" s="2" t="s">
        <v>3521</v>
      </c>
      <c r="O2672" s="2" t="s">
        <v>32</v>
      </c>
      <c r="P2672" s="24">
        <v>0</v>
      </c>
      <c r="Q2672" s="24">
        <v>2</v>
      </c>
      <c r="R2672" s="27" t="s">
        <v>1568</v>
      </c>
      <c r="S2672" s="28" t="s">
        <v>1585</v>
      </c>
      <c r="T2672" s="2" t="s">
        <v>38</v>
      </c>
      <c r="U2672" s="2">
        <v>0</v>
      </c>
      <c r="V2672" s="2" t="s">
        <v>30036</v>
      </c>
      <c r="W2672" s="2" t="s">
        <v>34</v>
      </c>
      <c r="X2672" s="58" t="s">
        <v>24004</v>
      </c>
      <c r="Z2672" s="2">
        <v>2060000</v>
      </c>
      <c r="AB2672" s="58">
        <v>46140.580625000002</v>
      </c>
      <c r="AC2672" s="2">
        <v>0</v>
      </c>
      <c r="AD2672" s="104">
        <v>2060000</v>
      </c>
      <c r="AE2672" s="2">
        <v>46140.580625000002</v>
      </c>
      <c r="AG2672" s="2">
        <v>169559</v>
      </c>
    </row>
    <row r="2673" spans="1:33" ht="45" x14ac:dyDescent="0.25">
      <c r="A2673" s="2" t="s">
        <v>20988</v>
      </c>
      <c r="B2673" s="2" t="s">
        <v>19646</v>
      </c>
      <c r="C2673" s="2" t="s">
        <v>20989</v>
      </c>
      <c r="F2673" s="2" t="s">
        <v>20990</v>
      </c>
      <c r="G2673" s="2" t="s">
        <v>20991</v>
      </c>
      <c r="H2673" s="2" t="s">
        <v>10456</v>
      </c>
      <c r="I2673" s="2" t="s">
        <v>20992</v>
      </c>
      <c r="J2673" s="2" t="s">
        <v>28</v>
      </c>
      <c r="K2673" s="2" t="s">
        <v>78</v>
      </c>
      <c r="L2673" s="2" t="s">
        <v>44</v>
      </c>
      <c r="M2673" s="2" t="s">
        <v>18100</v>
      </c>
      <c r="N2673" s="2" t="s">
        <v>18101</v>
      </c>
      <c r="O2673" s="2" t="s">
        <v>32</v>
      </c>
      <c r="P2673" s="24">
        <v>0</v>
      </c>
      <c r="Q2673" s="24">
        <v>1</v>
      </c>
      <c r="R2673" s="27" t="s">
        <v>1568</v>
      </c>
      <c r="S2673" s="28" t="s">
        <v>1589</v>
      </c>
      <c r="T2673" s="2" t="s">
        <v>33</v>
      </c>
      <c r="U2673" s="2">
        <v>0</v>
      </c>
      <c r="V2673" s="2" t="s">
        <v>30383</v>
      </c>
      <c r="W2673" s="2" t="s">
        <v>34</v>
      </c>
      <c r="X2673" s="58" t="s">
        <v>24228</v>
      </c>
      <c r="Z2673" s="2">
        <v>412000</v>
      </c>
      <c r="AB2673" s="58">
        <v>46141.397303240738</v>
      </c>
      <c r="AC2673" s="2">
        <v>0</v>
      </c>
      <c r="AD2673" s="104">
        <v>412000</v>
      </c>
      <c r="AE2673" s="2">
        <v>46141.397303240738</v>
      </c>
      <c r="AG2673" s="2">
        <v>171124</v>
      </c>
    </row>
    <row r="2674" spans="1:33" ht="60" x14ac:dyDescent="0.25">
      <c r="A2674" s="2" t="s">
        <v>21442</v>
      </c>
      <c r="B2674" s="2" t="s">
        <v>19646</v>
      </c>
      <c r="C2674" s="2" t="s">
        <v>21443</v>
      </c>
      <c r="F2674" s="2" t="s">
        <v>20990</v>
      </c>
      <c r="G2674" s="2" t="s">
        <v>20991</v>
      </c>
      <c r="H2674" s="2" t="s">
        <v>10456</v>
      </c>
      <c r="I2674" s="2" t="s">
        <v>20992</v>
      </c>
      <c r="J2674" s="2" t="s">
        <v>28</v>
      </c>
      <c r="K2674" s="2" t="s">
        <v>78</v>
      </c>
      <c r="L2674" s="2" t="s">
        <v>44</v>
      </c>
      <c r="M2674" s="2" t="s">
        <v>18100</v>
      </c>
      <c r="N2674" s="2" t="s">
        <v>18101</v>
      </c>
      <c r="O2674" s="2" t="s">
        <v>32</v>
      </c>
      <c r="P2674" s="24">
        <v>0</v>
      </c>
      <c r="Q2674" s="24">
        <v>5</v>
      </c>
      <c r="R2674" s="27" t="s">
        <v>1568</v>
      </c>
      <c r="S2674" s="28" t="s">
        <v>1585</v>
      </c>
      <c r="T2674" s="2" t="s">
        <v>38</v>
      </c>
      <c r="U2674" s="2">
        <v>0</v>
      </c>
      <c r="V2674" s="2" t="s">
        <v>30036</v>
      </c>
      <c r="W2674" s="2" t="s">
        <v>34</v>
      </c>
      <c r="X2674" s="58" t="s">
        <v>24228</v>
      </c>
      <c r="Z2674" s="2">
        <v>2060000</v>
      </c>
      <c r="AB2674" s="58">
        <v>46141.397094907406</v>
      </c>
      <c r="AC2674" s="2">
        <v>0</v>
      </c>
      <c r="AD2674" s="104">
        <v>2060000</v>
      </c>
      <c r="AE2674" s="2">
        <v>46141.397094907406</v>
      </c>
      <c r="AG2674" s="2">
        <v>171181</v>
      </c>
    </row>
    <row r="2675" spans="1:33" ht="45" x14ac:dyDescent="0.25">
      <c r="A2675" s="2" t="s">
        <v>22851</v>
      </c>
      <c r="B2675" s="2" t="s">
        <v>19646</v>
      </c>
      <c r="C2675" s="2" t="s">
        <v>22852</v>
      </c>
      <c r="F2675" s="2" t="s">
        <v>22853</v>
      </c>
      <c r="G2675" s="2" t="s">
        <v>22854</v>
      </c>
      <c r="H2675" s="2" t="s">
        <v>22855</v>
      </c>
      <c r="I2675" s="2" t="s">
        <v>22856</v>
      </c>
      <c r="J2675" s="2" t="s">
        <v>28</v>
      </c>
      <c r="K2675" s="2" t="s">
        <v>68</v>
      </c>
      <c r="L2675" s="2" t="s">
        <v>485</v>
      </c>
      <c r="M2675" s="2" t="s">
        <v>486</v>
      </c>
      <c r="N2675" s="2" t="s">
        <v>5106</v>
      </c>
      <c r="O2675" s="2" t="s">
        <v>712</v>
      </c>
      <c r="P2675" s="24">
        <v>0</v>
      </c>
      <c r="Q2675" s="24">
        <v>0</v>
      </c>
      <c r="R2675" s="27" t="s">
        <v>1578</v>
      </c>
      <c r="S2675" s="28" t="s">
        <v>1582</v>
      </c>
      <c r="T2675" s="2" t="s">
        <v>160</v>
      </c>
      <c r="U2675" s="2">
        <v>0</v>
      </c>
      <c r="V2675" s="2" t="s">
        <v>35250</v>
      </c>
      <c r="W2675" s="2" t="s">
        <v>34</v>
      </c>
      <c r="AC2675" s="2">
        <v>0</v>
      </c>
      <c r="AD2675" s="104"/>
    </row>
    <row r="2676" spans="1:33" ht="45" x14ac:dyDescent="0.25">
      <c r="A2676" s="2" t="s">
        <v>23186</v>
      </c>
      <c r="B2676" s="2" t="s">
        <v>19646</v>
      </c>
      <c r="C2676" s="2" t="s">
        <v>23187</v>
      </c>
      <c r="F2676" s="2" t="s">
        <v>23188</v>
      </c>
      <c r="G2676" s="2" t="s">
        <v>23189</v>
      </c>
      <c r="H2676" s="2" t="s">
        <v>23190</v>
      </c>
      <c r="I2676" s="2" t="s">
        <v>23191</v>
      </c>
      <c r="J2676" s="2" t="s">
        <v>28</v>
      </c>
      <c r="K2676" s="2" t="s">
        <v>43</v>
      </c>
      <c r="L2676" s="2" t="s">
        <v>492</v>
      </c>
      <c r="M2676" s="2" t="s">
        <v>493</v>
      </c>
      <c r="N2676" s="2" t="s">
        <v>2971</v>
      </c>
      <c r="O2676" s="2" t="s">
        <v>32</v>
      </c>
      <c r="P2676" s="24">
        <v>0</v>
      </c>
      <c r="Q2676" s="24">
        <v>1</v>
      </c>
      <c r="R2676" s="27" t="s">
        <v>1568</v>
      </c>
      <c r="S2676" s="28" t="s">
        <v>1589</v>
      </c>
      <c r="T2676" s="2" t="s">
        <v>33</v>
      </c>
      <c r="U2676" s="2">
        <v>0</v>
      </c>
      <c r="V2676" s="2" t="s">
        <v>30383</v>
      </c>
      <c r="W2676" s="2" t="s">
        <v>34</v>
      </c>
      <c r="X2676" s="58" t="s">
        <v>19646</v>
      </c>
      <c r="Z2676" s="2">
        <v>412000</v>
      </c>
      <c r="AB2676" s="58">
        <v>46139.761296296296</v>
      </c>
      <c r="AC2676" s="2">
        <v>0</v>
      </c>
      <c r="AD2676" s="104">
        <v>412000</v>
      </c>
      <c r="AE2676" s="2">
        <v>46139.761296296296</v>
      </c>
      <c r="AG2676" s="2">
        <v>169554</v>
      </c>
    </row>
    <row r="2677" spans="1:33" ht="60" x14ac:dyDescent="0.25">
      <c r="A2677" s="2" t="s">
        <v>21977</v>
      </c>
      <c r="B2677" s="2" t="s">
        <v>19646</v>
      </c>
      <c r="C2677" s="2" t="s">
        <v>21978</v>
      </c>
      <c r="F2677" s="2" t="s">
        <v>14733</v>
      </c>
      <c r="G2677" s="2" t="s">
        <v>14734</v>
      </c>
      <c r="H2677" s="2" t="s">
        <v>5516</v>
      </c>
      <c r="I2677" s="2" t="s">
        <v>21957</v>
      </c>
      <c r="J2677" s="2" t="s">
        <v>28</v>
      </c>
      <c r="K2677" s="2" t="s">
        <v>74</v>
      </c>
      <c r="L2677" s="2" t="s">
        <v>131</v>
      </c>
      <c r="M2677" s="2" t="s">
        <v>132</v>
      </c>
      <c r="N2677" s="2" t="s">
        <v>18538</v>
      </c>
      <c r="O2677" s="2" t="s">
        <v>32</v>
      </c>
      <c r="P2677" s="24">
        <v>0</v>
      </c>
      <c r="Q2677" s="24">
        <v>1</v>
      </c>
      <c r="R2677" s="27" t="s">
        <v>1568</v>
      </c>
      <c r="S2677" s="28" t="s">
        <v>1585</v>
      </c>
      <c r="T2677" s="2" t="s">
        <v>38</v>
      </c>
      <c r="U2677" s="2">
        <v>0</v>
      </c>
      <c r="V2677" s="2" t="s">
        <v>30036</v>
      </c>
      <c r="W2677" s="2" t="s">
        <v>34</v>
      </c>
      <c r="X2677" s="58" t="s">
        <v>24929</v>
      </c>
      <c r="Z2677" s="2">
        <v>2060000</v>
      </c>
      <c r="AB2677" s="58">
        <v>46143.446469907409</v>
      </c>
      <c r="AC2677" s="2">
        <v>0</v>
      </c>
      <c r="AD2677" s="104">
        <v>2060000</v>
      </c>
      <c r="AE2677" s="2">
        <v>46143.446469907409</v>
      </c>
      <c r="AG2677" s="2">
        <v>170113</v>
      </c>
    </row>
    <row r="2678" spans="1:33" ht="45" x14ac:dyDescent="0.25">
      <c r="A2678" s="2" t="s">
        <v>19690</v>
      </c>
      <c r="B2678" s="2" t="s">
        <v>19646</v>
      </c>
      <c r="C2678" s="2" t="s">
        <v>19691</v>
      </c>
      <c r="F2678" s="2" t="s">
        <v>4011</v>
      </c>
      <c r="G2678" s="2" t="s">
        <v>4012</v>
      </c>
      <c r="H2678" s="2" t="s">
        <v>4013</v>
      </c>
      <c r="I2678" s="2" t="s">
        <v>19692</v>
      </c>
      <c r="J2678" s="2" t="s">
        <v>28</v>
      </c>
      <c r="K2678" s="2" t="s">
        <v>173</v>
      </c>
      <c r="L2678" s="2" t="s">
        <v>906</v>
      </c>
      <c r="M2678" s="2" t="s">
        <v>907</v>
      </c>
      <c r="N2678" s="2" t="s">
        <v>4008</v>
      </c>
      <c r="O2678" s="2" t="s">
        <v>32</v>
      </c>
      <c r="P2678" s="24">
        <v>0</v>
      </c>
      <c r="Q2678" s="24">
        <v>1</v>
      </c>
      <c r="R2678" s="27" t="s">
        <v>1568</v>
      </c>
      <c r="S2678" s="28" t="s">
        <v>1589</v>
      </c>
      <c r="T2678" s="2" t="s">
        <v>33</v>
      </c>
      <c r="U2678" s="2">
        <v>0</v>
      </c>
      <c r="V2678" s="2" t="s">
        <v>30383</v>
      </c>
      <c r="W2678" s="2" t="s">
        <v>34</v>
      </c>
      <c r="X2678" s="58" t="s">
        <v>24228</v>
      </c>
      <c r="Z2678" s="2">
        <v>412000</v>
      </c>
      <c r="AB2678" s="58">
        <v>46141.363136574073</v>
      </c>
      <c r="AC2678" s="2">
        <v>0</v>
      </c>
      <c r="AD2678" s="104">
        <v>412000</v>
      </c>
      <c r="AE2678" s="2">
        <v>46141.363136574073</v>
      </c>
      <c r="AG2678" s="2">
        <v>169575</v>
      </c>
    </row>
    <row r="2679" spans="1:33" ht="45" x14ac:dyDescent="0.25">
      <c r="A2679" s="2" t="s">
        <v>21637</v>
      </c>
      <c r="B2679" s="2" t="s">
        <v>19646</v>
      </c>
      <c r="C2679" s="2" t="s">
        <v>21638</v>
      </c>
      <c r="F2679" s="2" t="s">
        <v>21639</v>
      </c>
      <c r="G2679" s="2" t="s">
        <v>21640</v>
      </c>
      <c r="H2679" s="2" t="s">
        <v>21641</v>
      </c>
      <c r="I2679" s="2" t="s">
        <v>21642</v>
      </c>
      <c r="J2679" s="2" t="s">
        <v>28</v>
      </c>
      <c r="K2679" s="2" t="s">
        <v>51</v>
      </c>
      <c r="L2679" s="2" t="s">
        <v>1456</v>
      </c>
      <c r="M2679" s="2" t="s">
        <v>1457</v>
      </c>
      <c r="N2679" s="2" t="s">
        <v>14654</v>
      </c>
      <c r="O2679" s="2" t="s">
        <v>32</v>
      </c>
      <c r="P2679" s="24">
        <v>0</v>
      </c>
      <c r="Q2679" s="24">
        <v>1</v>
      </c>
      <c r="R2679" s="27" t="s">
        <v>1568</v>
      </c>
      <c r="S2679" s="28" t="s">
        <v>1589</v>
      </c>
      <c r="T2679" s="2" t="s">
        <v>33</v>
      </c>
      <c r="U2679" s="2">
        <v>0</v>
      </c>
      <c r="V2679" s="2" t="s">
        <v>30036</v>
      </c>
      <c r="W2679" s="2" t="s">
        <v>34</v>
      </c>
      <c r="X2679" s="58" t="s">
        <v>24228</v>
      </c>
      <c r="Z2679" s="2">
        <v>412000</v>
      </c>
      <c r="AB2679" s="58">
        <v>46141.729513888888</v>
      </c>
      <c r="AC2679" s="2">
        <v>0</v>
      </c>
      <c r="AD2679" s="104">
        <v>412000</v>
      </c>
      <c r="AE2679" s="2">
        <v>46141.729513888888</v>
      </c>
      <c r="AG2679" s="2">
        <v>172341</v>
      </c>
    </row>
    <row r="2680" spans="1:33" ht="45" x14ac:dyDescent="0.25">
      <c r="A2680" s="2" t="s">
        <v>23192</v>
      </c>
      <c r="B2680" s="2" t="s">
        <v>19646</v>
      </c>
      <c r="C2680" s="2" t="s">
        <v>23193</v>
      </c>
      <c r="F2680" s="2" t="s">
        <v>23194</v>
      </c>
      <c r="G2680" s="2" t="s">
        <v>23195</v>
      </c>
      <c r="H2680" s="2" t="s">
        <v>23196</v>
      </c>
      <c r="I2680" s="2" t="s">
        <v>23197</v>
      </c>
      <c r="J2680" s="2" t="s">
        <v>28</v>
      </c>
      <c r="K2680" s="2" t="s">
        <v>43</v>
      </c>
      <c r="L2680" s="2" t="s">
        <v>492</v>
      </c>
      <c r="M2680" s="2" t="s">
        <v>493</v>
      </c>
      <c r="N2680" s="2" t="s">
        <v>2971</v>
      </c>
      <c r="O2680" s="2" t="s">
        <v>32</v>
      </c>
      <c r="P2680" s="24">
        <v>0</v>
      </c>
      <c r="Q2680" s="24">
        <v>1</v>
      </c>
      <c r="R2680" s="27" t="s">
        <v>1568</v>
      </c>
      <c r="S2680" s="28" t="s">
        <v>1589</v>
      </c>
      <c r="T2680" s="2" t="s">
        <v>33</v>
      </c>
      <c r="U2680" s="2">
        <v>0</v>
      </c>
      <c r="V2680" s="2" t="s">
        <v>24754</v>
      </c>
      <c r="W2680" s="2" t="s">
        <v>34</v>
      </c>
      <c r="X2680" s="58" t="s">
        <v>19646</v>
      </c>
      <c r="Z2680" s="2">
        <v>412000</v>
      </c>
      <c r="AB2680" s="58">
        <v>46139.761516203704</v>
      </c>
      <c r="AC2680" s="2">
        <v>0</v>
      </c>
      <c r="AD2680" s="104">
        <v>412000</v>
      </c>
      <c r="AE2680" s="2">
        <v>46139.761516203704</v>
      </c>
      <c r="AG2680" s="2">
        <v>169553</v>
      </c>
    </row>
    <row r="2681" spans="1:33" ht="45" x14ac:dyDescent="0.25">
      <c r="A2681" s="2" t="s">
        <v>21643</v>
      </c>
      <c r="B2681" s="2" t="s">
        <v>19646</v>
      </c>
      <c r="C2681" s="2" t="s">
        <v>21644</v>
      </c>
      <c r="F2681" s="2" t="s">
        <v>21645</v>
      </c>
      <c r="G2681" s="2" t="s">
        <v>21646</v>
      </c>
      <c r="H2681" s="2" t="s">
        <v>8253</v>
      </c>
      <c r="I2681" s="2" t="s">
        <v>21647</v>
      </c>
      <c r="J2681" s="2" t="s">
        <v>28</v>
      </c>
      <c r="K2681" s="2" t="s">
        <v>51</v>
      </c>
      <c r="L2681" s="2" t="s">
        <v>1456</v>
      </c>
      <c r="M2681" s="2" t="s">
        <v>1457</v>
      </c>
      <c r="N2681" s="2" t="s">
        <v>14654</v>
      </c>
      <c r="O2681" s="2" t="s">
        <v>32</v>
      </c>
      <c r="P2681" s="24">
        <v>0</v>
      </c>
      <c r="Q2681" s="24">
        <v>1</v>
      </c>
      <c r="R2681" s="27" t="s">
        <v>1568</v>
      </c>
      <c r="S2681" s="28" t="s">
        <v>1589</v>
      </c>
      <c r="T2681" s="2" t="s">
        <v>33</v>
      </c>
      <c r="U2681" s="2">
        <v>0</v>
      </c>
      <c r="V2681" s="2" t="s">
        <v>30383</v>
      </c>
      <c r="W2681" s="2" t="s">
        <v>34</v>
      </c>
      <c r="X2681" s="58" t="s">
        <v>24228</v>
      </c>
      <c r="Z2681" s="2">
        <v>412000</v>
      </c>
      <c r="AB2681" s="58">
        <v>46141.729629629626</v>
      </c>
      <c r="AC2681" s="2">
        <v>0</v>
      </c>
      <c r="AD2681" s="104">
        <v>412000</v>
      </c>
      <c r="AE2681" s="2">
        <v>46141.729629629626</v>
      </c>
      <c r="AG2681" s="2">
        <v>172340</v>
      </c>
    </row>
    <row r="2682" spans="1:33" ht="60" x14ac:dyDescent="0.25">
      <c r="A2682" s="2" t="s">
        <v>22672</v>
      </c>
      <c r="B2682" s="2" t="s">
        <v>19646</v>
      </c>
      <c r="C2682" s="2" t="s">
        <v>22673</v>
      </c>
      <c r="F2682" s="2" t="s">
        <v>22674</v>
      </c>
      <c r="G2682" s="2" t="s">
        <v>22675</v>
      </c>
      <c r="H2682" s="2" t="s">
        <v>6606</v>
      </c>
      <c r="I2682" s="2" t="s">
        <v>22676</v>
      </c>
      <c r="J2682" s="2" t="s">
        <v>28</v>
      </c>
      <c r="K2682" s="2" t="s">
        <v>68</v>
      </c>
      <c r="L2682" s="2" t="s">
        <v>220</v>
      </c>
      <c r="M2682" s="2" t="s">
        <v>221</v>
      </c>
      <c r="N2682" s="2" t="s">
        <v>4645</v>
      </c>
      <c r="O2682" s="2" t="s">
        <v>32</v>
      </c>
      <c r="P2682" s="24">
        <v>0</v>
      </c>
      <c r="Q2682" s="24">
        <v>1</v>
      </c>
      <c r="R2682" s="27" t="s">
        <v>1568</v>
      </c>
      <c r="S2682" s="28" t="s">
        <v>1585</v>
      </c>
      <c r="T2682" s="2" t="s">
        <v>38</v>
      </c>
      <c r="U2682" s="2">
        <v>0</v>
      </c>
      <c r="V2682" s="2" t="s">
        <v>35250</v>
      </c>
      <c r="W2682" s="2" t="s">
        <v>34</v>
      </c>
      <c r="X2682" s="58" t="s">
        <v>24823</v>
      </c>
      <c r="Z2682" s="2">
        <v>2060000</v>
      </c>
      <c r="AB2682" s="58">
        <v>46146.489108796297</v>
      </c>
      <c r="AC2682" s="2">
        <v>0</v>
      </c>
      <c r="AD2682" s="104">
        <v>2060000</v>
      </c>
      <c r="AE2682" s="2">
        <v>46146.489108796297</v>
      </c>
      <c r="AG2682" s="2">
        <v>170602</v>
      </c>
    </row>
    <row r="2683" spans="1:33" ht="45" x14ac:dyDescent="0.25">
      <c r="A2683" s="2" t="s">
        <v>23198</v>
      </c>
      <c r="B2683" s="2" t="s">
        <v>19646</v>
      </c>
      <c r="C2683" s="2" t="s">
        <v>23199</v>
      </c>
      <c r="F2683" s="2" t="s">
        <v>23200</v>
      </c>
      <c r="G2683" s="2" t="s">
        <v>23201</v>
      </c>
      <c r="H2683" s="2" t="s">
        <v>23202</v>
      </c>
      <c r="I2683" s="2" t="s">
        <v>23203</v>
      </c>
      <c r="J2683" s="2" t="s">
        <v>28</v>
      </c>
      <c r="K2683" s="2" t="s">
        <v>43</v>
      </c>
      <c r="L2683" s="2" t="s">
        <v>206</v>
      </c>
      <c r="M2683" s="2" t="s">
        <v>207</v>
      </c>
      <c r="N2683" s="2" t="s">
        <v>12135</v>
      </c>
      <c r="O2683" s="2" t="s">
        <v>32</v>
      </c>
      <c r="P2683" s="24">
        <v>0</v>
      </c>
      <c r="Q2683" s="24">
        <v>1</v>
      </c>
      <c r="R2683" s="27" t="s">
        <v>1568</v>
      </c>
      <c r="S2683" s="28" t="s">
        <v>1589</v>
      </c>
      <c r="T2683" s="2" t="s">
        <v>33</v>
      </c>
      <c r="U2683" s="2">
        <v>0</v>
      </c>
      <c r="V2683" s="2" t="s">
        <v>32611</v>
      </c>
      <c r="W2683" s="2" t="s">
        <v>34</v>
      </c>
      <c r="X2683" s="58" t="s">
        <v>19646</v>
      </c>
      <c r="Z2683" s="2">
        <v>412000</v>
      </c>
      <c r="AB2683" s="58">
        <v>46139.582199074073</v>
      </c>
      <c r="AC2683" s="2">
        <v>0</v>
      </c>
      <c r="AD2683" s="104">
        <v>412000</v>
      </c>
      <c r="AE2683" s="2">
        <v>46139.582199074073</v>
      </c>
      <c r="AG2683" s="2">
        <v>169552</v>
      </c>
    </row>
    <row r="2684" spans="1:33" ht="60" x14ac:dyDescent="0.25">
      <c r="A2684" s="2" t="s">
        <v>21444</v>
      </c>
      <c r="B2684" s="2" t="s">
        <v>19646</v>
      </c>
      <c r="C2684" s="2" t="s">
        <v>21445</v>
      </c>
      <c r="F2684" s="2" t="s">
        <v>14210</v>
      </c>
      <c r="G2684" s="2" t="s">
        <v>14211</v>
      </c>
      <c r="H2684" s="2" t="s">
        <v>14212</v>
      </c>
      <c r="I2684" s="2" t="s">
        <v>21329</v>
      </c>
      <c r="J2684" s="2" t="s">
        <v>28</v>
      </c>
      <c r="K2684" s="2" t="s">
        <v>78</v>
      </c>
      <c r="L2684" s="2" t="s">
        <v>96</v>
      </c>
      <c r="M2684" s="2" t="s">
        <v>97</v>
      </c>
      <c r="N2684" s="2" t="s">
        <v>3885</v>
      </c>
      <c r="O2684" s="2" t="s">
        <v>32</v>
      </c>
      <c r="P2684" s="24">
        <v>0</v>
      </c>
      <c r="Q2684" s="24">
        <v>1</v>
      </c>
      <c r="R2684" s="27" t="s">
        <v>1568</v>
      </c>
      <c r="S2684" s="28" t="s">
        <v>1585</v>
      </c>
      <c r="T2684" s="2" t="s">
        <v>38</v>
      </c>
      <c r="U2684" s="2">
        <v>0</v>
      </c>
      <c r="V2684" s="2" t="s">
        <v>32611</v>
      </c>
      <c r="W2684" s="2" t="s">
        <v>34</v>
      </c>
      <c r="X2684" s="58" t="s">
        <v>19646</v>
      </c>
      <c r="Z2684" s="2">
        <v>2060000</v>
      </c>
      <c r="AB2684" s="58">
        <v>46139.630648148152</v>
      </c>
      <c r="AC2684" s="2">
        <v>0</v>
      </c>
      <c r="AD2684" s="104">
        <v>2060000</v>
      </c>
      <c r="AE2684" s="2">
        <v>46139.630648148152</v>
      </c>
      <c r="AG2684" s="2">
        <v>169077</v>
      </c>
    </row>
    <row r="2685" spans="1:33" ht="60" x14ac:dyDescent="0.25">
      <c r="A2685" s="2" t="s">
        <v>21979</v>
      </c>
      <c r="B2685" s="2" t="s">
        <v>19646</v>
      </c>
      <c r="C2685" s="2" t="s">
        <v>21980</v>
      </c>
      <c r="F2685" s="2" t="s">
        <v>14733</v>
      </c>
      <c r="G2685" s="2" t="s">
        <v>14734</v>
      </c>
      <c r="H2685" s="2" t="s">
        <v>5516</v>
      </c>
      <c r="I2685" s="2" t="s">
        <v>21957</v>
      </c>
      <c r="J2685" s="2" t="s">
        <v>28</v>
      </c>
      <c r="K2685" s="2" t="s">
        <v>74</v>
      </c>
      <c r="L2685" s="2" t="s">
        <v>131</v>
      </c>
      <c r="M2685" s="2" t="s">
        <v>132</v>
      </c>
      <c r="N2685" s="2" t="s">
        <v>18538</v>
      </c>
      <c r="O2685" s="2" t="s">
        <v>705</v>
      </c>
      <c r="P2685" s="24">
        <v>0</v>
      </c>
      <c r="Q2685" s="24">
        <v>0</v>
      </c>
      <c r="R2685" s="27" t="s">
        <v>1578</v>
      </c>
      <c r="S2685" s="28" t="s">
        <v>1585</v>
      </c>
      <c r="T2685" s="2" t="s">
        <v>38</v>
      </c>
      <c r="U2685" s="2">
        <v>0</v>
      </c>
      <c r="V2685" s="2" t="s">
        <v>19646</v>
      </c>
      <c r="W2685" s="2" t="s">
        <v>34</v>
      </c>
      <c r="AC2685" s="2">
        <v>0</v>
      </c>
      <c r="AD2685" s="104"/>
    </row>
    <row r="2686" spans="1:33" ht="45" x14ac:dyDescent="0.25">
      <c r="A2686" s="2" t="s">
        <v>23204</v>
      </c>
      <c r="B2686" s="2" t="s">
        <v>19646</v>
      </c>
      <c r="C2686" s="2" t="s">
        <v>23205</v>
      </c>
      <c r="F2686" s="2" t="s">
        <v>23200</v>
      </c>
      <c r="G2686" s="2" t="s">
        <v>23201</v>
      </c>
      <c r="H2686" s="2" t="s">
        <v>23202</v>
      </c>
      <c r="I2686" s="2" t="s">
        <v>23203</v>
      </c>
      <c r="J2686" s="2" t="s">
        <v>28</v>
      </c>
      <c r="K2686" s="2" t="s">
        <v>43</v>
      </c>
      <c r="L2686" s="2" t="s">
        <v>206</v>
      </c>
      <c r="M2686" s="2" t="s">
        <v>207</v>
      </c>
      <c r="N2686" s="2" t="s">
        <v>12135</v>
      </c>
      <c r="O2686" s="2" t="s">
        <v>705</v>
      </c>
      <c r="P2686" s="24">
        <v>0</v>
      </c>
      <c r="Q2686" s="24">
        <v>0</v>
      </c>
      <c r="R2686" s="27" t="s">
        <v>1578</v>
      </c>
      <c r="S2686" s="28" t="s">
        <v>1589</v>
      </c>
      <c r="T2686" s="2" t="s">
        <v>33</v>
      </c>
      <c r="U2686" s="2">
        <v>0</v>
      </c>
      <c r="V2686" s="2" t="s">
        <v>19646</v>
      </c>
      <c r="W2686" s="2" t="s">
        <v>34</v>
      </c>
      <c r="AC2686" s="2">
        <v>0</v>
      </c>
      <c r="AD2686" s="104"/>
    </row>
    <row r="2687" spans="1:33" ht="45" x14ac:dyDescent="0.25">
      <c r="A2687" s="2" t="s">
        <v>20993</v>
      </c>
      <c r="B2687" s="2" t="s">
        <v>19646</v>
      </c>
      <c r="C2687" s="2" t="s">
        <v>20994</v>
      </c>
      <c r="F2687" s="2" t="s">
        <v>20966</v>
      </c>
      <c r="G2687" s="2" t="s">
        <v>20967</v>
      </c>
      <c r="H2687" s="2" t="s">
        <v>20968</v>
      </c>
      <c r="I2687" s="2" t="s">
        <v>20995</v>
      </c>
      <c r="J2687" s="2" t="s">
        <v>28</v>
      </c>
      <c r="K2687" s="2" t="s">
        <v>78</v>
      </c>
      <c r="L2687" s="2" t="s">
        <v>523</v>
      </c>
      <c r="M2687" s="2" t="s">
        <v>524</v>
      </c>
      <c r="N2687" s="2" t="s">
        <v>5179</v>
      </c>
      <c r="O2687" s="2" t="s">
        <v>705</v>
      </c>
      <c r="P2687" s="24">
        <v>0</v>
      </c>
      <c r="Q2687" s="24">
        <v>0</v>
      </c>
      <c r="R2687" s="27" t="s">
        <v>1578</v>
      </c>
      <c r="S2687" s="28" t="s">
        <v>1589</v>
      </c>
      <c r="T2687" s="2" t="s">
        <v>33</v>
      </c>
      <c r="U2687" s="2">
        <v>0</v>
      </c>
      <c r="V2687" s="2" t="s">
        <v>19646</v>
      </c>
      <c r="W2687" s="2" t="s">
        <v>34</v>
      </c>
      <c r="AC2687" s="2">
        <v>0</v>
      </c>
      <c r="AD2687" s="104"/>
    </row>
    <row r="2688" spans="1:33" ht="60" x14ac:dyDescent="0.25">
      <c r="A2688" s="2" t="s">
        <v>23681</v>
      </c>
      <c r="B2688" s="2" t="s">
        <v>19646</v>
      </c>
      <c r="C2688" s="2" t="s">
        <v>23682</v>
      </c>
      <c r="F2688" s="2" t="s">
        <v>15443</v>
      </c>
      <c r="G2688" s="2" t="s">
        <v>15444</v>
      </c>
      <c r="H2688" s="2" t="s">
        <v>8317</v>
      </c>
      <c r="I2688" s="2" t="s">
        <v>23490</v>
      </c>
      <c r="J2688" s="2" t="s">
        <v>28</v>
      </c>
      <c r="K2688" s="2" t="s">
        <v>43</v>
      </c>
      <c r="L2688" s="2" t="s">
        <v>90</v>
      </c>
      <c r="M2688" s="2" t="s">
        <v>493</v>
      </c>
      <c r="N2688" s="2" t="s">
        <v>2971</v>
      </c>
      <c r="O2688" s="2" t="s">
        <v>705</v>
      </c>
      <c r="P2688" s="24">
        <v>0</v>
      </c>
      <c r="Q2688" s="24">
        <v>0</v>
      </c>
      <c r="R2688" s="27" t="s">
        <v>1578</v>
      </c>
      <c r="S2688" s="28" t="s">
        <v>1585</v>
      </c>
      <c r="T2688" s="2" t="s">
        <v>38</v>
      </c>
      <c r="U2688" s="2">
        <v>0</v>
      </c>
      <c r="V2688" s="2" t="s">
        <v>19646</v>
      </c>
      <c r="W2688" s="2" t="s">
        <v>34</v>
      </c>
      <c r="AC2688" s="2">
        <v>0</v>
      </c>
      <c r="AD2688" s="104"/>
    </row>
    <row r="2689" spans="1:33" ht="45" x14ac:dyDescent="0.25">
      <c r="A2689" s="2" t="s">
        <v>20415</v>
      </c>
      <c r="B2689" s="2" t="s">
        <v>19646</v>
      </c>
      <c r="C2689" s="2" t="s">
        <v>20416</v>
      </c>
      <c r="F2689" s="2" t="s">
        <v>16889</v>
      </c>
      <c r="G2689" s="2" t="s">
        <v>16890</v>
      </c>
      <c r="H2689" s="2" t="s">
        <v>16891</v>
      </c>
      <c r="I2689" s="2" t="s">
        <v>20417</v>
      </c>
      <c r="J2689" s="2" t="s">
        <v>28</v>
      </c>
      <c r="K2689" s="2" t="s">
        <v>173</v>
      </c>
      <c r="L2689" s="2" t="s">
        <v>750</v>
      </c>
      <c r="M2689" s="2" t="s">
        <v>448</v>
      </c>
      <c r="N2689" s="2" t="s">
        <v>6482</v>
      </c>
      <c r="O2689" s="2" t="s">
        <v>706</v>
      </c>
      <c r="P2689" s="24">
        <v>0</v>
      </c>
      <c r="Q2689" s="24">
        <v>0</v>
      </c>
      <c r="R2689" s="27" t="s">
        <v>1578</v>
      </c>
      <c r="S2689" s="28" t="s">
        <v>1582</v>
      </c>
      <c r="T2689" s="2" t="s">
        <v>160</v>
      </c>
      <c r="U2689" s="2">
        <v>0</v>
      </c>
      <c r="V2689" s="2" t="s">
        <v>24004</v>
      </c>
      <c r="W2689" s="2" t="s">
        <v>34</v>
      </c>
      <c r="AC2689" s="2">
        <v>0</v>
      </c>
      <c r="AD2689" s="104"/>
    </row>
    <row r="2690" spans="1:33" ht="60" x14ac:dyDescent="0.25">
      <c r="A2690" s="2" t="s">
        <v>23683</v>
      </c>
      <c r="B2690" s="2" t="s">
        <v>19646</v>
      </c>
      <c r="C2690" s="2" t="s">
        <v>23684</v>
      </c>
      <c r="F2690" s="2" t="s">
        <v>23215</v>
      </c>
      <c r="G2690" s="2" t="s">
        <v>23216</v>
      </c>
      <c r="H2690" s="2" t="s">
        <v>23217</v>
      </c>
      <c r="I2690" s="2" t="s">
        <v>23218</v>
      </c>
      <c r="J2690" s="2" t="s">
        <v>28</v>
      </c>
      <c r="K2690" s="2" t="s">
        <v>43</v>
      </c>
      <c r="L2690" s="2" t="s">
        <v>492</v>
      </c>
      <c r="M2690" s="2" t="s">
        <v>493</v>
      </c>
      <c r="N2690" s="2" t="s">
        <v>2971</v>
      </c>
      <c r="O2690" s="2" t="s">
        <v>32</v>
      </c>
      <c r="P2690" s="24">
        <v>0</v>
      </c>
      <c r="Q2690" s="24">
        <v>6</v>
      </c>
      <c r="R2690" s="27" t="s">
        <v>1568</v>
      </c>
      <c r="S2690" s="28" t="s">
        <v>1585</v>
      </c>
      <c r="T2690" s="2" t="s">
        <v>38</v>
      </c>
      <c r="U2690" s="2">
        <v>0</v>
      </c>
      <c r="V2690" s="2" t="s">
        <v>32611</v>
      </c>
      <c r="W2690" s="2" t="s">
        <v>34</v>
      </c>
      <c r="X2690" s="58" t="s">
        <v>19646</v>
      </c>
      <c r="Z2690" s="2">
        <v>2060000</v>
      </c>
      <c r="AB2690" s="58">
        <v>46139.760879629626</v>
      </c>
      <c r="AC2690" s="2">
        <v>0</v>
      </c>
      <c r="AD2690" s="104">
        <v>2060000</v>
      </c>
      <c r="AE2690" s="2">
        <v>46139.760879629626</v>
      </c>
      <c r="AG2690" s="2">
        <v>169558</v>
      </c>
    </row>
    <row r="2691" spans="1:33" ht="45" x14ac:dyDescent="0.25">
      <c r="A2691" s="2" t="s">
        <v>22064</v>
      </c>
      <c r="B2691" s="2" t="s">
        <v>19646</v>
      </c>
      <c r="C2691" s="2" t="s">
        <v>22065</v>
      </c>
      <c r="F2691" s="2" t="s">
        <v>22066</v>
      </c>
      <c r="G2691" s="2" t="s">
        <v>22067</v>
      </c>
      <c r="H2691" s="2" t="s">
        <v>16513</v>
      </c>
      <c r="I2691" s="2" t="s">
        <v>22068</v>
      </c>
      <c r="J2691" s="2" t="s">
        <v>28</v>
      </c>
      <c r="K2691" s="2" t="s">
        <v>68</v>
      </c>
      <c r="L2691" s="2" t="s">
        <v>302</v>
      </c>
      <c r="M2691" s="2" t="s">
        <v>303</v>
      </c>
      <c r="N2691" s="2" t="s">
        <v>3107</v>
      </c>
      <c r="O2691" s="2" t="s">
        <v>32</v>
      </c>
      <c r="P2691" s="24">
        <v>0</v>
      </c>
      <c r="Q2691" s="24">
        <v>1</v>
      </c>
      <c r="R2691" s="27" t="s">
        <v>1568</v>
      </c>
      <c r="S2691" s="28" t="s">
        <v>1589</v>
      </c>
      <c r="T2691" s="2" t="s">
        <v>33</v>
      </c>
      <c r="U2691" s="2">
        <v>0</v>
      </c>
      <c r="V2691" s="2" t="s">
        <v>28201</v>
      </c>
      <c r="W2691" s="2" t="s">
        <v>34</v>
      </c>
      <c r="X2691" s="58" t="s">
        <v>19646</v>
      </c>
      <c r="Z2691" s="2">
        <v>412000</v>
      </c>
      <c r="AB2691" s="58">
        <v>46139.459479166668</v>
      </c>
      <c r="AC2691" s="2">
        <v>0</v>
      </c>
      <c r="AD2691" s="104">
        <v>412000</v>
      </c>
      <c r="AE2691" s="2">
        <v>46139.459479166668</v>
      </c>
      <c r="AG2691" s="2">
        <v>168972</v>
      </c>
    </row>
    <row r="2692" spans="1:33" ht="60" x14ac:dyDescent="0.25">
      <c r="A2692" s="2" t="s">
        <v>23685</v>
      </c>
      <c r="B2692" s="2" t="s">
        <v>23207</v>
      </c>
      <c r="C2692" s="2" t="s">
        <v>23686</v>
      </c>
      <c r="F2692" s="2" t="s">
        <v>23209</v>
      </c>
      <c r="G2692" s="2" t="s">
        <v>23210</v>
      </c>
      <c r="H2692" s="2" t="s">
        <v>23211</v>
      </c>
      <c r="I2692" s="2" t="s">
        <v>23212</v>
      </c>
      <c r="J2692" s="2" t="s">
        <v>28</v>
      </c>
      <c r="K2692" s="2" t="s">
        <v>43</v>
      </c>
      <c r="L2692" s="2" t="s">
        <v>492</v>
      </c>
      <c r="M2692" s="2" t="s">
        <v>493</v>
      </c>
      <c r="N2692" s="2" t="s">
        <v>2971</v>
      </c>
      <c r="O2692" s="2" t="s">
        <v>32</v>
      </c>
      <c r="P2692" s="24">
        <v>0</v>
      </c>
      <c r="Q2692" s="24">
        <v>5</v>
      </c>
      <c r="R2692" s="27" t="s">
        <v>1568</v>
      </c>
      <c r="S2692" s="28" t="s">
        <v>1585</v>
      </c>
      <c r="T2692" s="2" t="s">
        <v>38</v>
      </c>
      <c r="U2692" s="2">
        <v>0</v>
      </c>
      <c r="V2692" s="2" t="s">
        <v>32611</v>
      </c>
      <c r="W2692" s="2" t="s">
        <v>34</v>
      </c>
      <c r="X2692" s="58" t="s">
        <v>19646</v>
      </c>
      <c r="Z2692" s="2">
        <v>2060000</v>
      </c>
      <c r="AB2692" s="58">
        <v>46139.761099537034</v>
      </c>
      <c r="AC2692" s="2">
        <v>0</v>
      </c>
      <c r="AD2692" s="104">
        <v>2060000</v>
      </c>
      <c r="AE2692" s="2">
        <v>46139.761099537034</v>
      </c>
      <c r="AG2692" s="2">
        <v>169557</v>
      </c>
    </row>
    <row r="2693" spans="1:33" ht="45" x14ac:dyDescent="0.25">
      <c r="A2693" s="2" t="s">
        <v>23206</v>
      </c>
      <c r="B2693" s="2" t="s">
        <v>23207</v>
      </c>
      <c r="C2693" s="2" t="s">
        <v>23208</v>
      </c>
      <c r="F2693" s="2" t="s">
        <v>23209</v>
      </c>
      <c r="G2693" s="2" t="s">
        <v>23210</v>
      </c>
      <c r="H2693" s="2" t="s">
        <v>23211</v>
      </c>
      <c r="I2693" s="2" t="s">
        <v>23212</v>
      </c>
      <c r="J2693" s="2" t="s">
        <v>28</v>
      </c>
      <c r="K2693" s="2" t="s">
        <v>43</v>
      </c>
      <c r="L2693" s="2" t="s">
        <v>492</v>
      </c>
      <c r="M2693" s="2" t="s">
        <v>493</v>
      </c>
      <c r="N2693" s="2" t="s">
        <v>2971</v>
      </c>
      <c r="O2693" s="2" t="s">
        <v>32</v>
      </c>
      <c r="P2693" s="24">
        <v>0</v>
      </c>
      <c r="Q2693" s="24">
        <v>1</v>
      </c>
      <c r="R2693" s="27" t="s">
        <v>1568</v>
      </c>
      <c r="S2693" s="28" t="s">
        <v>1589</v>
      </c>
      <c r="T2693" s="2" t="s">
        <v>33</v>
      </c>
      <c r="U2693" s="2">
        <v>0</v>
      </c>
      <c r="V2693" s="2" t="s">
        <v>30383</v>
      </c>
      <c r="W2693" s="2" t="s">
        <v>34</v>
      </c>
      <c r="X2693" s="58" t="s">
        <v>19646</v>
      </c>
      <c r="Z2693" s="2">
        <v>412000</v>
      </c>
      <c r="AB2693" s="58">
        <v>46139.763831018521</v>
      </c>
      <c r="AC2693" s="2">
        <v>0</v>
      </c>
      <c r="AD2693" s="104">
        <v>412000</v>
      </c>
      <c r="AE2693" s="2">
        <v>46139.763831018521</v>
      </c>
      <c r="AG2693" s="2">
        <v>169551</v>
      </c>
    </row>
    <row r="2694" spans="1:33" ht="60" x14ac:dyDescent="0.25">
      <c r="A2694" s="2" t="s">
        <v>20284</v>
      </c>
      <c r="B2694" s="2" t="s">
        <v>19627</v>
      </c>
      <c r="C2694" s="2" t="s">
        <v>20285</v>
      </c>
      <c r="F2694" s="2" t="s">
        <v>20286</v>
      </c>
      <c r="G2694" s="2" t="s">
        <v>20287</v>
      </c>
      <c r="H2694" s="2" t="s">
        <v>20288</v>
      </c>
      <c r="I2694" s="2" t="s">
        <v>20127</v>
      </c>
      <c r="J2694" s="2" t="s">
        <v>28</v>
      </c>
      <c r="K2694" s="2" t="s">
        <v>173</v>
      </c>
      <c r="L2694" s="2" t="s">
        <v>784</v>
      </c>
      <c r="M2694" s="2" t="s">
        <v>1414</v>
      </c>
      <c r="N2694" s="2" t="s">
        <v>3306</v>
      </c>
      <c r="O2694" s="2" t="s">
        <v>32</v>
      </c>
      <c r="P2694" s="24">
        <v>0</v>
      </c>
      <c r="Q2694" s="24">
        <v>1</v>
      </c>
      <c r="R2694" s="27" t="s">
        <v>1568</v>
      </c>
      <c r="S2694" s="28" t="s">
        <v>1585</v>
      </c>
      <c r="T2694" s="2" t="s">
        <v>38</v>
      </c>
      <c r="U2694" s="2">
        <v>0</v>
      </c>
      <c r="V2694" s="2" t="s">
        <v>32598</v>
      </c>
      <c r="W2694" s="2" t="s">
        <v>34</v>
      </c>
      <c r="X2694" s="58" t="s">
        <v>19646</v>
      </c>
      <c r="Z2694" s="2">
        <v>2060000</v>
      </c>
      <c r="AB2694" s="58">
        <v>46139.711319444446</v>
      </c>
      <c r="AC2694" s="2">
        <v>0</v>
      </c>
      <c r="AD2694" s="104">
        <v>2060000</v>
      </c>
      <c r="AE2694" s="2">
        <v>46139.711319444446</v>
      </c>
      <c r="AG2694" s="2">
        <v>170234</v>
      </c>
    </row>
    <row r="2695" spans="1:33" ht="45" x14ac:dyDescent="0.25">
      <c r="A2695" s="2" t="s">
        <v>19693</v>
      </c>
      <c r="B2695" s="2" t="s">
        <v>19627</v>
      </c>
      <c r="C2695" s="2" t="s">
        <v>19694</v>
      </c>
      <c r="F2695" s="2" t="s">
        <v>19695</v>
      </c>
      <c r="G2695" s="2" t="s">
        <v>19696</v>
      </c>
      <c r="H2695" s="2" t="s">
        <v>19697</v>
      </c>
      <c r="I2695" s="2" t="s">
        <v>19698</v>
      </c>
      <c r="J2695" s="2" t="s">
        <v>28</v>
      </c>
      <c r="K2695" s="2" t="s">
        <v>173</v>
      </c>
      <c r="L2695" s="2" t="s">
        <v>784</v>
      </c>
      <c r="M2695" s="2" t="s">
        <v>1414</v>
      </c>
      <c r="N2695" s="2" t="s">
        <v>3306</v>
      </c>
      <c r="O2695" s="2" t="s">
        <v>32</v>
      </c>
      <c r="P2695" s="24">
        <v>0</v>
      </c>
      <c r="Q2695" s="24">
        <v>1</v>
      </c>
      <c r="R2695" s="27" t="s">
        <v>1568</v>
      </c>
      <c r="S2695" s="28" t="s">
        <v>1589</v>
      </c>
      <c r="T2695" s="2" t="s">
        <v>33</v>
      </c>
      <c r="U2695" s="2">
        <v>0</v>
      </c>
      <c r="V2695" s="2" t="s">
        <v>30036</v>
      </c>
      <c r="W2695" s="2" t="s">
        <v>34</v>
      </c>
      <c r="X2695" s="58" t="s">
        <v>19646</v>
      </c>
      <c r="Z2695" s="2">
        <v>412000</v>
      </c>
      <c r="AB2695" s="58">
        <v>46139.707754629628</v>
      </c>
      <c r="AC2695" s="2">
        <v>0</v>
      </c>
      <c r="AD2695" s="104">
        <v>412000</v>
      </c>
      <c r="AE2695" s="2">
        <v>46139.707754629628</v>
      </c>
      <c r="AG2695" s="2">
        <v>170047</v>
      </c>
    </row>
    <row r="2696" spans="1:33" ht="45" x14ac:dyDescent="0.25">
      <c r="A2696" s="2" t="s">
        <v>19699</v>
      </c>
      <c r="B2696" s="2" t="s">
        <v>19627</v>
      </c>
      <c r="C2696" s="2" t="s">
        <v>19700</v>
      </c>
      <c r="F2696" s="2" t="s">
        <v>19701</v>
      </c>
      <c r="G2696" s="2" t="s">
        <v>19702</v>
      </c>
      <c r="H2696" s="2" t="s">
        <v>19703</v>
      </c>
      <c r="I2696" s="2" t="s">
        <v>19704</v>
      </c>
      <c r="J2696" s="2" t="s">
        <v>28</v>
      </c>
      <c r="K2696" s="2" t="s">
        <v>173</v>
      </c>
      <c r="L2696" s="2" t="s">
        <v>784</v>
      </c>
      <c r="M2696" s="2" t="s">
        <v>1414</v>
      </c>
      <c r="N2696" s="2" t="s">
        <v>3306</v>
      </c>
      <c r="O2696" s="2" t="s">
        <v>32</v>
      </c>
      <c r="P2696" s="24">
        <v>0</v>
      </c>
      <c r="Q2696" s="24">
        <v>1</v>
      </c>
      <c r="R2696" s="27" t="s">
        <v>1568</v>
      </c>
      <c r="S2696" s="28" t="s">
        <v>1589</v>
      </c>
      <c r="T2696" s="2" t="s">
        <v>33</v>
      </c>
      <c r="U2696" s="2">
        <v>0</v>
      </c>
      <c r="V2696" s="2" t="s">
        <v>30383</v>
      </c>
      <c r="W2696" s="2" t="s">
        <v>34</v>
      </c>
      <c r="X2696" s="58" t="s">
        <v>19646</v>
      </c>
      <c r="Z2696" s="2">
        <v>412000</v>
      </c>
      <c r="AB2696" s="58">
        <v>46139.709224537037</v>
      </c>
      <c r="AC2696" s="2">
        <v>0</v>
      </c>
      <c r="AD2696" s="104">
        <v>412000</v>
      </c>
      <c r="AE2696" s="2">
        <v>46139.709224537037</v>
      </c>
      <c r="AG2696" s="2">
        <v>170044</v>
      </c>
    </row>
    <row r="2697" spans="1:33" ht="60" x14ac:dyDescent="0.25">
      <c r="A2697" s="2" t="s">
        <v>20289</v>
      </c>
      <c r="B2697" s="2" t="s">
        <v>19627</v>
      </c>
      <c r="C2697" s="2" t="s">
        <v>20290</v>
      </c>
      <c r="F2697" s="2" t="s">
        <v>20291</v>
      </c>
      <c r="G2697" s="2" t="s">
        <v>20292</v>
      </c>
      <c r="H2697" s="2" t="s">
        <v>20293</v>
      </c>
      <c r="I2697" s="2" t="s">
        <v>19704</v>
      </c>
      <c r="J2697" s="2" t="s">
        <v>28</v>
      </c>
      <c r="K2697" s="2" t="s">
        <v>173</v>
      </c>
      <c r="L2697" s="2" t="s">
        <v>784</v>
      </c>
      <c r="M2697" s="2" t="s">
        <v>1414</v>
      </c>
      <c r="N2697" s="2" t="s">
        <v>3306</v>
      </c>
      <c r="O2697" s="2" t="s">
        <v>32</v>
      </c>
      <c r="P2697" s="24">
        <v>0</v>
      </c>
      <c r="Q2697" s="24">
        <v>1</v>
      </c>
      <c r="R2697" s="27" t="s">
        <v>1568</v>
      </c>
      <c r="S2697" s="28" t="s">
        <v>1585</v>
      </c>
      <c r="T2697" s="2" t="s">
        <v>38</v>
      </c>
      <c r="U2697" s="2">
        <v>0</v>
      </c>
      <c r="V2697" s="2" t="s">
        <v>32628</v>
      </c>
      <c r="W2697" s="2" t="s">
        <v>34</v>
      </c>
      <c r="X2697" s="58" t="s">
        <v>19646</v>
      </c>
      <c r="Z2697" s="2">
        <v>2060000</v>
      </c>
      <c r="AB2697" s="58">
        <v>46139.792638888888</v>
      </c>
      <c r="AC2697" s="2">
        <v>0</v>
      </c>
      <c r="AD2697" s="104">
        <v>2060000</v>
      </c>
      <c r="AE2697" s="2">
        <v>46139.792638888888</v>
      </c>
      <c r="AG2697" s="2">
        <v>170480</v>
      </c>
    </row>
    <row r="2698" spans="1:33" ht="45" x14ac:dyDescent="0.25">
      <c r="A2698" s="2" t="s">
        <v>19626</v>
      </c>
      <c r="B2698" s="2" t="s">
        <v>19627</v>
      </c>
      <c r="C2698" s="2" t="s">
        <v>19628</v>
      </c>
      <c r="F2698" s="2" t="s">
        <v>19629</v>
      </c>
      <c r="G2698" s="2" t="s">
        <v>19630</v>
      </c>
      <c r="H2698" s="2" t="s">
        <v>19631</v>
      </c>
      <c r="I2698" s="2" t="s">
        <v>19632</v>
      </c>
      <c r="J2698" s="2" t="s">
        <v>28</v>
      </c>
      <c r="K2698" s="2" t="s">
        <v>48</v>
      </c>
      <c r="L2698" s="2" t="s">
        <v>5784</v>
      </c>
      <c r="M2698" s="2" t="s">
        <v>293</v>
      </c>
      <c r="N2698" s="2" t="s">
        <v>5785</v>
      </c>
      <c r="O2698" s="2" t="s">
        <v>705</v>
      </c>
      <c r="P2698" s="24">
        <v>0</v>
      </c>
      <c r="Q2698" s="24">
        <v>0</v>
      </c>
      <c r="R2698" s="27" t="s">
        <v>1578</v>
      </c>
      <c r="S2698" s="28" t="s">
        <v>1590</v>
      </c>
      <c r="T2698" s="2" t="s">
        <v>426</v>
      </c>
      <c r="U2698" s="2">
        <v>0</v>
      </c>
      <c r="V2698" s="2" t="s">
        <v>19646</v>
      </c>
      <c r="W2698" s="2" t="s">
        <v>34</v>
      </c>
      <c r="AC2698" s="2">
        <v>0</v>
      </c>
      <c r="AD2698" s="104"/>
    </row>
    <row r="2699" spans="1:33" ht="45" x14ac:dyDescent="0.25">
      <c r="A2699" s="2" t="s">
        <v>20510</v>
      </c>
      <c r="B2699" s="2" t="s">
        <v>19706</v>
      </c>
      <c r="C2699" s="2" t="s">
        <v>20511</v>
      </c>
      <c r="F2699" s="2" t="s">
        <v>18970</v>
      </c>
      <c r="G2699" s="2" t="s">
        <v>18971</v>
      </c>
      <c r="H2699" s="2" t="s">
        <v>18972</v>
      </c>
      <c r="I2699" s="2" t="s">
        <v>20512</v>
      </c>
      <c r="J2699" s="2" t="s">
        <v>28</v>
      </c>
      <c r="K2699" s="2" t="s">
        <v>29</v>
      </c>
      <c r="L2699" s="2" t="s">
        <v>218</v>
      </c>
      <c r="M2699" s="2" t="s">
        <v>269</v>
      </c>
      <c r="N2699" s="2" t="s">
        <v>4410</v>
      </c>
      <c r="O2699" s="2" t="s">
        <v>32</v>
      </c>
      <c r="P2699" s="24">
        <v>0</v>
      </c>
      <c r="Q2699" s="24">
        <v>1</v>
      </c>
      <c r="R2699" s="27" t="s">
        <v>1568</v>
      </c>
      <c r="S2699" s="28" t="s">
        <v>1589</v>
      </c>
      <c r="T2699" s="2" t="s">
        <v>33</v>
      </c>
      <c r="U2699" s="2">
        <v>0</v>
      </c>
      <c r="V2699" s="2" t="s">
        <v>30036</v>
      </c>
      <c r="W2699" s="2" t="s">
        <v>34</v>
      </c>
      <c r="X2699" s="58" t="s">
        <v>25078</v>
      </c>
      <c r="Z2699" s="2">
        <v>412000</v>
      </c>
      <c r="AB2699" s="58">
        <v>46142.312303240738</v>
      </c>
      <c r="AC2699" s="2">
        <v>0</v>
      </c>
      <c r="AD2699" s="104">
        <v>412000</v>
      </c>
      <c r="AE2699" s="2">
        <v>46142.312303240738</v>
      </c>
      <c r="AG2699" s="2">
        <v>169870</v>
      </c>
    </row>
    <row r="2700" spans="1:33" ht="60" x14ac:dyDescent="0.25">
      <c r="A2700" s="2" t="s">
        <v>20834</v>
      </c>
      <c r="B2700" s="2" t="s">
        <v>19706</v>
      </c>
      <c r="C2700" s="2" t="s">
        <v>20835</v>
      </c>
      <c r="F2700" s="2" t="s">
        <v>1052</v>
      </c>
      <c r="G2700" s="2" t="s">
        <v>4408</v>
      </c>
      <c r="H2700" s="2" t="s">
        <v>4409</v>
      </c>
      <c r="I2700" s="2" t="s">
        <v>20836</v>
      </c>
      <c r="J2700" s="2" t="s">
        <v>28</v>
      </c>
      <c r="K2700" s="2" t="s">
        <v>29</v>
      </c>
      <c r="L2700" s="2" t="s">
        <v>218</v>
      </c>
      <c r="M2700" s="2" t="s">
        <v>269</v>
      </c>
      <c r="N2700" s="2" t="s">
        <v>4410</v>
      </c>
      <c r="O2700" s="2" t="s">
        <v>32</v>
      </c>
      <c r="P2700" s="24">
        <v>0</v>
      </c>
      <c r="Q2700" s="24">
        <v>1</v>
      </c>
      <c r="R2700" s="27" t="s">
        <v>1568</v>
      </c>
      <c r="S2700" s="28" t="s">
        <v>1585</v>
      </c>
      <c r="T2700" s="2" t="s">
        <v>38</v>
      </c>
      <c r="U2700" s="2">
        <v>0</v>
      </c>
      <c r="V2700" s="2" t="s">
        <v>30036</v>
      </c>
      <c r="W2700" s="2" t="s">
        <v>34</v>
      </c>
      <c r="X2700" s="58" t="s">
        <v>24228</v>
      </c>
      <c r="Z2700" s="2">
        <v>2060000</v>
      </c>
      <c r="AB2700" s="58">
        <v>46141.751250000001</v>
      </c>
      <c r="AC2700" s="2">
        <v>0</v>
      </c>
      <c r="AD2700" s="104">
        <v>2060000</v>
      </c>
      <c r="AE2700" s="2">
        <v>46141.751250000001</v>
      </c>
      <c r="AG2700" s="2">
        <v>169874</v>
      </c>
    </row>
    <row r="2701" spans="1:33" ht="60" x14ac:dyDescent="0.25">
      <c r="A2701" s="2" t="s">
        <v>20837</v>
      </c>
      <c r="B2701" s="2" t="s">
        <v>19706</v>
      </c>
      <c r="C2701" s="2" t="s">
        <v>20838</v>
      </c>
      <c r="F2701" s="2" t="s">
        <v>20839</v>
      </c>
      <c r="G2701" s="2" t="s">
        <v>20840</v>
      </c>
      <c r="H2701" s="2" t="s">
        <v>20841</v>
      </c>
      <c r="I2701" s="2" t="s">
        <v>20842</v>
      </c>
      <c r="J2701" s="2" t="s">
        <v>28</v>
      </c>
      <c r="K2701" s="2" t="s">
        <v>29</v>
      </c>
      <c r="L2701" s="2" t="s">
        <v>218</v>
      </c>
      <c r="M2701" s="2" t="s">
        <v>269</v>
      </c>
      <c r="N2701" s="2" t="s">
        <v>4410</v>
      </c>
      <c r="O2701" s="2" t="s">
        <v>32</v>
      </c>
      <c r="P2701" s="24">
        <v>0</v>
      </c>
      <c r="Q2701" s="24">
        <v>1</v>
      </c>
      <c r="R2701" s="27" t="s">
        <v>1568</v>
      </c>
      <c r="S2701" s="28" t="s">
        <v>1585</v>
      </c>
      <c r="T2701" s="2" t="s">
        <v>38</v>
      </c>
      <c r="U2701" s="2">
        <v>0</v>
      </c>
      <c r="V2701" s="2" t="s">
        <v>30036</v>
      </c>
      <c r="W2701" s="2" t="s">
        <v>34</v>
      </c>
      <c r="X2701" s="58" t="s">
        <v>24228</v>
      </c>
      <c r="Z2701" s="2">
        <v>2060000</v>
      </c>
      <c r="AB2701" s="58">
        <v>46141.750902777778</v>
      </c>
      <c r="AC2701" s="2">
        <v>0</v>
      </c>
      <c r="AD2701" s="104">
        <v>2060000</v>
      </c>
      <c r="AE2701" s="2">
        <v>46141.750902777778</v>
      </c>
      <c r="AG2701" s="2">
        <v>169875</v>
      </c>
    </row>
    <row r="2702" spans="1:33" ht="45" x14ac:dyDescent="0.25">
      <c r="A2702" s="2" t="s">
        <v>23213</v>
      </c>
      <c r="B2702" s="2" t="s">
        <v>19706</v>
      </c>
      <c r="C2702" s="2" t="s">
        <v>23214</v>
      </c>
      <c r="F2702" s="2" t="s">
        <v>23215</v>
      </c>
      <c r="G2702" s="2" t="s">
        <v>23216</v>
      </c>
      <c r="H2702" s="2" t="s">
        <v>23217</v>
      </c>
      <c r="I2702" s="2" t="s">
        <v>23218</v>
      </c>
      <c r="J2702" s="2" t="s">
        <v>28</v>
      </c>
      <c r="K2702" s="2" t="s">
        <v>43</v>
      </c>
      <c r="L2702" s="2" t="s">
        <v>492</v>
      </c>
      <c r="M2702" s="2" t="s">
        <v>493</v>
      </c>
      <c r="N2702" s="2" t="s">
        <v>2971</v>
      </c>
      <c r="O2702" s="2" t="s">
        <v>32</v>
      </c>
      <c r="P2702" s="24">
        <v>0</v>
      </c>
      <c r="Q2702" s="24">
        <v>1</v>
      </c>
      <c r="R2702" s="27" t="s">
        <v>1568</v>
      </c>
      <c r="S2702" s="28" t="s">
        <v>1589</v>
      </c>
      <c r="T2702" s="2" t="s">
        <v>33</v>
      </c>
      <c r="U2702" s="2">
        <v>0</v>
      </c>
      <c r="V2702" s="2" t="s">
        <v>24754</v>
      </c>
      <c r="W2702" s="2" t="s">
        <v>34</v>
      </c>
      <c r="X2702" s="58" t="s">
        <v>19646</v>
      </c>
      <c r="Z2702" s="2">
        <v>412000</v>
      </c>
      <c r="AB2702" s="58">
        <v>46139.762314814812</v>
      </c>
      <c r="AC2702" s="2">
        <v>0</v>
      </c>
      <c r="AD2702" s="104">
        <v>412000</v>
      </c>
      <c r="AE2702" s="2">
        <v>46139.762314814812</v>
      </c>
      <c r="AG2702" s="2">
        <v>169549</v>
      </c>
    </row>
    <row r="2703" spans="1:33" ht="45" x14ac:dyDescent="0.25">
      <c r="A2703" s="2" t="s">
        <v>23219</v>
      </c>
      <c r="B2703" s="2" t="s">
        <v>19706</v>
      </c>
      <c r="C2703" s="2" t="s">
        <v>23220</v>
      </c>
      <c r="F2703" s="2" t="s">
        <v>23221</v>
      </c>
      <c r="G2703" s="2" t="s">
        <v>23222</v>
      </c>
      <c r="H2703" s="2" t="s">
        <v>23223</v>
      </c>
      <c r="I2703" s="2" t="s">
        <v>23224</v>
      </c>
      <c r="J2703" s="2" t="s">
        <v>28</v>
      </c>
      <c r="K2703" s="2" t="s">
        <v>43</v>
      </c>
      <c r="L2703" s="2" t="s">
        <v>492</v>
      </c>
      <c r="M2703" s="2" t="s">
        <v>493</v>
      </c>
      <c r="N2703" s="2" t="s">
        <v>2971</v>
      </c>
      <c r="O2703" s="2" t="s">
        <v>32</v>
      </c>
      <c r="P2703" s="24">
        <v>0</v>
      </c>
      <c r="Q2703" s="24">
        <v>1</v>
      </c>
      <c r="R2703" s="27" t="s">
        <v>1568</v>
      </c>
      <c r="S2703" s="28" t="s">
        <v>1589</v>
      </c>
      <c r="T2703" s="2" t="s">
        <v>33</v>
      </c>
      <c r="U2703" s="2">
        <v>0</v>
      </c>
      <c r="V2703" s="2" t="s">
        <v>24823</v>
      </c>
      <c r="W2703" s="2" t="s">
        <v>34</v>
      </c>
      <c r="X2703" s="58" t="s">
        <v>19646</v>
      </c>
      <c r="Z2703" s="2">
        <v>412000</v>
      </c>
      <c r="AB2703" s="58">
        <v>46139.762546296297</v>
      </c>
      <c r="AC2703" s="2">
        <v>0</v>
      </c>
      <c r="AD2703" s="104">
        <v>412000</v>
      </c>
      <c r="AE2703" s="2">
        <v>46139.762546296297</v>
      </c>
      <c r="AG2703" s="2">
        <v>169548</v>
      </c>
    </row>
    <row r="2704" spans="1:33" ht="45" x14ac:dyDescent="0.25">
      <c r="A2704" s="2" t="s">
        <v>19705</v>
      </c>
      <c r="B2704" s="2" t="s">
        <v>19706</v>
      </c>
      <c r="C2704" s="2" t="s">
        <v>19707</v>
      </c>
      <c r="F2704" s="2" t="s">
        <v>19708</v>
      </c>
      <c r="G2704" s="2" t="s">
        <v>19709</v>
      </c>
      <c r="H2704" s="2" t="s">
        <v>19710</v>
      </c>
      <c r="I2704" s="2" t="s">
        <v>19711</v>
      </c>
      <c r="J2704" s="2" t="s">
        <v>28</v>
      </c>
      <c r="K2704" s="2" t="s">
        <v>173</v>
      </c>
      <c r="L2704" s="2" t="s">
        <v>750</v>
      </c>
      <c r="M2704" s="2" t="s">
        <v>448</v>
      </c>
      <c r="N2704" s="2" t="s">
        <v>6482</v>
      </c>
      <c r="O2704" s="2" t="s">
        <v>32</v>
      </c>
      <c r="P2704" s="24">
        <v>0</v>
      </c>
      <c r="Q2704" s="24">
        <v>1</v>
      </c>
      <c r="R2704" s="27" t="s">
        <v>1568</v>
      </c>
      <c r="S2704" s="28" t="s">
        <v>1589</v>
      </c>
      <c r="T2704" s="2" t="s">
        <v>33</v>
      </c>
      <c r="U2704" s="2">
        <v>0</v>
      </c>
      <c r="V2704" s="2" t="s">
        <v>30688</v>
      </c>
      <c r="W2704" s="2" t="s">
        <v>34</v>
      </c>
      <c r="X2704" s="58" t="s">
        <v>25078</v>
      </c>
      <c r="Z2704" s="2">
        <v>412000</v>
      </c>
      <c r="AB2704" s="58">
        <v>46142.403379629628</v>
      </c>
      <c r="AC2704" s="2">
        <v>0</v>
      </c>
      <c r="AD2704" s="104">
        <v>412000</v>
      </c>
      <c r="AE2704" s="2">
        <v>46142.403379629628</v>
      </c>
      <c r="AG2704" s="2">
        <v>173577</v>
      </c>
    </row>
    <row r="2705" spans="1:33" ht="45" x14ac:dyDescent="0.25">
      <c r="A2705" s="2" t="s">
        <v>22857</v>
      </c>
      <c r="B2705" s="2" t="s">
        <v>19706</v>
      </c>
      <c r="C2705" s="2" t="s">
        <v>22858</v>
      </c>
      <c r="F2705" s="2" t="s">
        <v>22859</v>
      </c>
      <c r="G2705" s="2" t="s">
        <v>22860</v>
      </c>
      <c r="H2705" s="2" t="s">
        <v>22861</v>
      </c>
      <c r="I2705" s="2" t="s">
        <v>22862</v>
      </c>
      <c r="J2705" s="2" t="s">
        <v>28</v>
      </c>
      <c r="K2705" s="2" t="s">
        <v>68</v>
      </c>
      <c r="L2705" s="2" t="s">
        <v>139</v>
      </c>
      <c r="M2705" s="2" t="s">
        <v>140</v>
      </c>
      <c r="N2705" s="2" t="s">
        <v>4738</v>
      </c>
      <c r="O2705" s="3" t="s">
        <v>706</v>
      </c>
      <c r="P2705" s="24">
        <v>0</v>
      </c>
      <c r="Q2705" s="24">
        <v>0</v>
      </c>
      <c r="R2705" s="27" t="s">
        <v>1578</v>
      </c>
      <c r="S2705" s="28" t="s">
        <v>1582</v>
      </c>
      <c r="T2705" s="2" t="s">
        <v>160</v>
      </c>
      <c r="U2705" s="2">
        <v>0</v>
      </c>
      <c r="V2705" s="2" t="s">
        <v>19706</v>
      </c>
      <c r="W2705" s="2" t="s">
        <v>34</v>
      </c>
      <c r="AC2705" s="2">
        <v>0</v>
      </c>
      <c r="AD2705" s="104"/>
    </row>
    <row r="2706" spans="1:33" ht="45" x14ac:dyDescent="0.25">
      <c r="A2706" s="2" t="s">
        <v>22069</v>
      </c>
      <c r="B2706" s="2" t="s">
        <v>19706</v>
      </c>
      <c r="C2706" s="2" t="s">
        <v>22070</v>
      </c>
      <c r="F2706" s="2" t="s">
        <v>22071</v>
      </c>
      <c r="G2706" s="2" t="s">
        <v>22072</v>
      </c>
      <c r="H2706" s="2" t="s">
        <v>22073</v>
      </c>
      <c r="I2706" s="2" t="s">
        <v>22074</v>
      </c>
      <c r="J2706" s="2" t="s">
        <v>28</v>
      </c>
      <c r="K2706" s="2" t="s">
        <v>68</v>
      </c>
      <c r="L2706" s="2" t="s">
        <v>145</v>
      </c>
      <c r="M2706" s="2" t="s">
        <v>4273</v>
      </c>
      <c r="N2706" s="2" t="s">
        <v>4274</v>
      </c>
      <c r="O2706" s="2" t="s">
        <v>32</v>
      </c>
      <c r="P2706" s="24">
        <v>0</v>
      </c>
      <c r="Q2706" s="24">
        <v>1</v>
      </c>
      <c r="R2706" s="27" t="s">
        <v>1568</v>
      </c>
      <c r="S2706" s="28" t="s">
        <v>1589</v>
      </c>
      <c r="T2706" s="2" t="s">
        <v>33</v>
      </c>
      <c r="U2706" s="2">
        <v>0</v>
      </c>
      <c r="V2706" s="2" t="s">
        <v>30688</v>
      </c>
      <c r="W2706" s="2" t="s">
        <v>34</v>
      </c>
      <c r="X2706" s="58" t="s">
        <v>19646</v>
      </c>
      <c r="Z2706" s="2">
        <v>412000</v>
      </c>
      <c r="AB2706" s="58">
        <v>46139.402812499997</v>
      </c>
      <c r="AC2706" s="2">
        <v>0</v>
      </c>
      <c r="AD2706" s="104">
        <v>412000</v>
      </c>
      <c r="AE2706" s="2">
        <v>46139.402812499997</v>
      </c>
      <c r="AG2706" s="2">
        <v>169004</v>
      </c>
    </row>
    <row r="2707" spans="1:33" ht="45" x14ac:dyDescent="0.25">
      <c r="A2707" s="2" t="s">
        <v>22863</v>
      </c>
      <c r="B2707" s="2" t="s">
        <v>19706</v>
      </c>
      <c r="C2707" s="2" t="s">
        <v>22864</v>
      </c>
      <c r="D2707" s="2" t="s">
        <v>11449</v>
      </c>
      <c r="E2707" s="2" t="s">
        <v>11450</v>
      </c>
      <c r="F2707" s="2" t="s">
        <v>22865</v>
      </c>
      <c r="G2707" s="2" t="s">
        <v>22866</v>
      </c>
      <c r="H2707" s="2" t="s">
        <v>22867</v>
      </c>
      <c r="I2707" s="2" t="s">
        <v>22423</v>
      </c>
      <c r="J2707" s="2" t="s">
        <v>28</v>
      </c>
      <c r="K2707" s="2" t="s">
        <v>68</v>
      </c>
      <c r="L2707" s="2" t="s">
        <v>698</v>
      </c>
      <c r="M2707" s="2" t="s">
        <v>10055</v>
      </c>
      <c r="N2707" s="2" t="s">
        <v>10056</v>
      </c>
      <c r="O2707" s="2" t="s">
        <v>706</v>
      </c>
      <c r="P2707" s="24">
        <v>0</v>
      </c>
      <c r="Q2707" s="24">
        <v>0</v>
      </c>
      <c r="R2707" s="27" t="s">
        <v>1578</v>
      </c>
      <c r="S2707" s="28" t="s">
        <v>1582</v>
      </c>
      <c r="T2707" s="2" t="s">
        <v>160</v>
      </c>
      <c r="U2707" s="2">
        <v>0</v>
      </c>
      <c r="V2707" s="2" t="s">
        <v>24228</v>
      </c>
      <c r="W2707" s="2" t="s">
        <v>34</v>
      </c>
      <c r="AC2707" s="2">
        <v>0</v>
      </c>
      <c r="AD2707" s="104"/>
    </row>
    <row r="2708" spans="1:33" ht="45" x14ac:dyDescent="0.25">
      <c r="A2708" s="2" t="s">
        <v>20996</v>
      </c>
      <c r="B2708" s="2" t="s">
        <v>19706</v>
      </c>
      <c r="C2708" s="2" t="s">
        <v>20997</v>
      </c>
      <c r="F2708" s="2" t="s">
        <v>20998</v>
      </c>
      <c r="G2708" s="2" t="s">
        <v>20999</v>
      </c>
      <c r="H2708" s="2" t="s">
        <v>21000</v>
      </c>
      <c r="I2708" s="2" t="s">
        <v>21001</v>
      </c>
      <c r="J2708" s="2" t="s">
        <v>28</v>
      </c>
      <c r="K2708" s="2" t="s">
        <v>78</v>
      </c>
      <c r="L2708" s="2" t="s">
        <v>523</v>
      </c>
      <c r="M2708" s="2" t="s">
        <v>524</v>
      </c>
      <c r="N2708" s="2" t="s">
        <v>5179</v>
      </c>
      <c r="O2708" s="2" t="s">
        <v>32</v>
      </c>
      <c r="P2708" s="24">
        <v>0</v>
      </c>
      <c r="Q2708" s="24">
        <v>1</v>
      </c>
      <c r="R2708" s="27" t="s">
        <v>1568</v>
      </c>
      <c r="S2708" s="28" t="s">
        <v>1589</v>
      </c>
      <c r="T2708" s="2" t="s">
        <v>33</v>
      </c>
      <c r="U2708" s="2">
        <v>0</v>
      </c>
      <c r="V2708" s="2" t="s">
        <v>24823</v>
      </c>
      <c r="W2708" s="2" t="s">
        <v>34</v>
      </c>
      <c r="X2708" s="58" t="s">
        <v>19706</v>
      </c>
      <c r="Z2708" s="2">
        <v>412000</v>
      </c>
      <c r="AB2708" s="58">
        <v>46136.543449074074</v>
      </c>
      <c r="AC2708" s="2">
        <v>0</v>
      </c>
      <c r="AD2708" s="104">
        <v>412000</v>
      </c>
      <c r="AE2708" s="2">
        <v>46136.543449074074</v>
      </c>
      <c r="AG2708" s="2">
        <v>167371</v>
      </c>
    </row>
    <row r="2709" spans="1:33" ht="45" x14ac:dyDescent="0.25">
      <c r="A2709" s="2" t="s">
        <v>23225</v>
      </c>
      <c r="B2709" s="2" t="s">
        <v>19706</v>
      </c>
      <c r="C2709" s="2" t="s">
        <v>23226</v>
      </c>
      <c r="F2709" s="2" t="s">
        <v>23227</v>
      </c>
      <c r="G2709" s="2" t="s">
        <v>23228</v>
      </c>
      <c r="H2709" s="2" t="s">
        <v>23229</v>
      </c>
      <c r="I2709" s="2" t="s">
        <v>23230</v>
      </c>
      <c r="J2709" s="2" t="s">
        <v>28</v>
      </c>
      <c r="K2709" s="2" t="s">
        <v>43</v>
      </c>
      <c r="L2709" s="2" t="s">
        <v>406</v>
      </c>
      <c r="M2709" s="2" t="s">
        <v>407</v>
      </c>
      <c r="N2709" s="2" t="s">
        <v>4568</v>
      </c>
      <c r="O2709" s="2" t="s">
        <v>706</v>
      </c>
      <c r="P2709" s="24">
        <v>0</v>
      </c>
      <c r="Q2709" s="24">
        <v>0</v>
      </c>
      <c r="R2709" s="27" t="s">
        <v>1578</v>
      </c>
      <c r="S2709" s="28" t="s">
        <v>1589</v>
      </c>
      <c r="T2709" s="2" t="s">
        <v>33</v>
      </c>
      <c r="U2709" s="2">
        <v>0</v>
      </c>
      <c r="V2709" s="2" t="s">
        <v>19706</v>
      </c>
      <c r="W2709" s="2" t="s">
        <v>34</v>
      </c>
      <c r="AC2709" s="2">
        <v>0</v>
      </c>
      <c r="AD2709" s="104"/>
    </row>
    <row r="2710" spans="1:33" ht="45" x14ac:dyDescent="0.25">
      <c r="A2710" s="2" t="s">
        <v>22868</v>
      </c>
      <c r="B2710" s="2" t="s">
        <v>19706</v>
      </c>
      <c r="C2710" s="2" t="s">
        <v>22869</v>
      </c>
      <c r="F2710" s="2" t="s">
        <v>11449</v>
      </c>
      <c r="G2710" s="2" t="s">
        <v>11450</v>
      </c>
      <c r="H2710" s="2" t="s">
        <v>11451</v>
      </c>
      <c r="I2710" s="2" t="s">
        <v>22423</v>
      </c>
      <c r="J2710" s="2" t="s">
        <v>28</v>
      </c>
      <c r="K2710" s="2" t="s">
        <v>68</v>
      </c>
      <c r="L2710" s="2" t="s">
        <v>698</v>
      </c>
      <c r="M2710" s="2" t="s">
        <v>10055</v>
      </c>
      <c r="N2710" s="2" t="s">
        <v>10056</v>
      </c>
      <c r="O2710" s="2" t="s">
        <v>705</v>
      </c>
      <c r="P2710" s="24">
        <v>0</v>
      </c>
      <c r="Q2710" s="24">
        <v>0</v>
      </c>
      <c r="R2710" s="27" t="s">
        <v>1578</v>
      </c>
      <c r="S2710" s="28" t="s">
        <v>1582</v>
      </c>
      <c r="T2710" s="2" t="s">
        <v>160</v>
      </c>
      <c r="U2710" s="2">
        <v>0</v>
      </c>
      <c r="V2710" s="2" t="s">
        <v>19706</v>
      </c>
      <c r="W2710" s="2" t="s">
        <v>34</v>
      </c>
      <c r="AC2710" s="2">
        <v>0</v>
      </c>
      <c r="AD2710" s="104"/>
    </row>
    <row r="2711" spans="1:33" ht="60" x14ac:dyDescent="0.25">
      <c r="A2711" s="2" t="s">
        <v>22075</v>
      </c>
      <c r="B2711" s="2" t="s">
        <v>19706</v>
      </c>
      <c r="C2711" s="2" t="s">
        <v>22076</v>
      </c>
      <c r="F2711" s="2" t="s">
        <v>22077</v>
      </c>
      <c r="G2711" s="2" t="s">
        <v>22078</v>
      </c>
      <c r="H2711" s="2" t="s">
        <v>22079</v>
      </c>
      <c r="I2711" s="2" t="s">
        <v>22080</v>
      </c>
      <c r="J2711" s="2" t="s">
        <v>28</v>
      </c>
      <c r="K2711" s="2" t="s">
        <v>68</v>
      </c>
      <c r="L2711" s="2" t="s">
        <v>94</v>
      </c>
      <c r="M2711" s="2" t="s">
        <v>95</v>
      </c>
      <c r="N2711" s="2" t="s">
        <v>4139</v>
      </c>
      <c r="O2711" s="2" t="s">
        <v>705</v>
      </c>
      <c r="P2711" s="24">
        <v>0</v>
      </c>
      <c r="Q2711" s="24">
        <v>0</v>
      </c>
      <c r="R2711" s="27" t="s">
        <v>1578</v>
      </c>
      <c r="S2711" s="28" t="s">
        <v>1589</v>
      </c>
      <c r="T2711" s="2" t="s">
        <v>33</v>
      </c>
      <c r="U2711" s="2">
        <v>0</v>
      </c>
      <c r="V2711" s="2" t="s">
        <v>19627</v>
      </c>
      <c r="W2711" s="2" t="s">
        <v>34</v>
      </c>
      <c r="AC2711" s="2">
        <v>0</v>
      </c>
      <c r="AD2711" s="104"/>
    </row>
    <row r="2712" spans="1:33" ht="60" x14ac:dyDescent="0.25">
      <c r="A2712" s="2" t="s">
        <v>21446</v>
      </c>
      <c r="B2712" s="2" t="s">
        <v>19706</v>
      </c>
      <c r="C2712" s="2" t="s">
        <v>21447</v>
      </c>
      <c r="F2712" s="2" t="s">
        <v>1903</v>
      </c>
      <c r="G2712" s="2" t="s">
        <v>5392</v>
      </c>
      <c r="H2712" s="2" t="s">
        <v>3327</v>
      </c>
      <c r="I2712" s="2" t="s">
        <v>21004</v>
      </c>
      <c r="J2712" s="2" t="s">
        <v>28</v>
      </c>
      <c r="K2712" s="2" t="s">
        <v>78</v>
      </c>
      <c r="L2712" s="2" t="s">
        <v>79</v>
      </c>
      <c r="M2712" s="2" t="s">
        <v>295</v>
      </c>
      <c r="N2712" s="2" t="s">
        <v>5384</v>
      </c>
      <c r="O2712" s="2" t="s">
        <v>32</v>
      </c>
      <c r="P2712" s="24">
        <v>0</v>
      </c>
      <c r="Q2712" s="24">
        <v>2</v>
      </c>
      <c r="R2712" s="27" t="s">
        <v>1568</v>
      </c>
      <c r="S2712" s="28" t="s">
        <v>1585</v>
      </c>
      <c r="T2712" s="2" t="s">
        <v>38</v>
      </c>
      <c r="U2712" s="2">
        <v>0</v>
      </c>
      <c r="V2712" s="2" t="s">
        <v>30383</v>
      </c>
      <c r="W2712" s="2" t="s">
        <v>34</v>
      </c>
      <c r="X2712" s="58" t="s">
        <v>19646</v>
      </c>
      <c r="Z2712" s="2">
        <v>2060000</v>
      </c>
      <c r="AB2712" s="58">
        <v>46139.443518518521</v>
      </c>
      <c r="AC2712" s="2">
        <v>0</v>
      </c>
      <c r="AD2712" s="104">
        <v>2060000</v>
      </c>
      <c r="AE2712" s="2">
        <v>46139.443518518521</v>
      </c>
      <c r="AG2712" s="2">
        <v>167373</v>
      </c>
    </row>
    <row r="2713" spans="1:33" ht="60" x14ac:dyDescent="0.25">
      <c r="A2713" s="2" t="s">
        <v>20843</v>
      </c>
      <c r="B2713" s="2" t="s">
        <v>19706</v>
      </c>
      <c r="C2713" s="2" t="s">
        <v>20844</v>
      </c>
      <c r="F2713" s="2" t="s">
        <v>20845</v>
      </c>
      <c r="G2713" s="2" t="s">
        <v>20846</v>
      </c>
      <c r="H2713" s="2" t="s">
        <v>8870</v>
      </c>
      <c r="I2713" s="2" t="s">
        <v>20847</v>
      </c>
      <c r="J2713" s="2" t="s">
        <v>28</v>
      </c>
      <c r="K2713" s="2" t="s">
        <v>29</v>
      </c>
      <c r="L2713" s="2" t="s">
        <v>415</v>
      </c>
      <c r="M2713" s="2" t="s">
        <v>269</v>
      </c>
      <c r="N2713" s="2" t="s">
        <v>4410</v>
      </c>
      <c r="O2713" s="2" t="s">
        <v>19633</v>
      </c>
      <c r="P2713" s="24">
        <v>0</v>
      </c>
      <c r="Q2713" s="24">
        <v>0</v>
      </c>
      <c r="R2713" s="27" t="s">
        <v>1580</v>
      </c>
      <c r="S2713" s="28" t="s">
        <v>1585</v>
      </c>
      <c r="T2713" s="2" t="s">
        <v>38</v>
      </c>
      <c r="U2713" s="2">
        <v>2060000</v>
      </c>
      <c r="V2713" s="2" t="s">
        <v>19706</v>
      </c>
      <c r="W2713" s="2" t="s">
        <v>34</v>
      </c>
      <c r="AC2713" s="2">
        <v>0</v>
      </c>
      <c r="AD2713" s="104"/>
      <c r="AG2713" s="2">
        <v>169876</v>
      </c>
    </row>
    <row r="2714" spans="1:33" ht="45" x14ac:dyDescent="0.25">
      <c r="A2714" s="2" t="s">
        <v>20403</v>
      </c>
      <c r="B2714" s="2" t="s">
        <v>19706</v>
      </c>
      <c r="C2714" s="2" t="s">
        <v>20404</v>
      </c>
      <c r="F2714" s="2" t="s">
        <v>20405</v>
      </c>
      <c r="G2714" s="2" t="s">
        <v>20406</v>
      </c>
      <c r="H2714" s="2" t="s">
        <v>20407</v>
      </c>
      <c r="I2714" s="2" t="s">
        <v>20408</v>
      </c>
      <c r="J2714" s="2" t="s">
        <v>28</v>
      </c>
      <c r="K2714" s="2" t="s">
        <v>173</v>
      </c>
      <c r="L2714" s="2" t="s">
        <v>185</v>
      </c>
      <c r="M2714" s="2" t="s">
        <v>502</v>
      </c>
      <c r="N2714" s="2" t="s">
        <v>4832</v>
      </c>
      <c r="O2714" s="2" t="s">
        <v>706</v>
      </c>
      <c r="P2714" s="24">
        <v>0</v>
      </c>
      <c r="Q2714" s="24">
        <v>0</v>
      </c>
      <c r="R2714" s="27" t="s">
        <v>1578</v>
      </c>
      <c r="S2714" s="28" t="s">
        <v>1583</v>
      </c>
      <c r="T2714" s="2" t="s">
        <v>130</v>
      </c>
      <c r="U2714" s="2">
        <v>0</v>
      </c>
      <c r="V2714" s="2" t="s">
        <v>24004</v>
      </c>
      <c r="W2714" s="2" t="s">
        <v>34</v>
      </c>
      <c r="AC2714" s="2">
        <v>0</v>
      </c>
      <c r="AD2714" s="104"/>
    </row>
    <row r="2715" spans="1:33" ht="45" x14ac:dyDescent="0.25">
      <c r="A2715" s="2" t="s">
        <v>21002</v>
      </c>
      <c r="B2715" s="2" t="s">
        <v>19706</v>
      </c>
      <c r="C2715" s="2" t="s">
        <v>21003</v>
      </c>
      <c r="F2715" s="2" t="s">
        <v>1903</v>
      </c>
      <c r="G2715" s="2" t="s">
        <v>5392</v>
      </c>
      <c r="H2715" s="2" t="s">
        <v>3327</v>
      </c>
      <c r="I2715" s="2" t="s">
        <v>21004</v>
      </c>
      <c r="J2715" s="2" t="s">
        <v>28</v>
      </c>
      <c r="K2715" s="2" t="s">
        <v>78</v>
      </c>
      <c r="L2715" s="2" t="s">
        <v>79</v>
      </c>
      <c r="M2715" s="2" t="s">
        <v>295</v>
      </c>
      <c r="N2715" s="2" t="s">
        <v>5384</v>
      </c>
      <c r="O2715" s="2" t="s">
        <v>32</v>
      </c>
      <c r="P2715" s="24">
        <v>0</v>
      </c>
      <c r="Q2715" s="24">
        <v>1</v>
      </c>
      <c r="R2715" s="27" t="s">
        <v>1568</v>
      </c>
      <c r="S2715" s="28" t="s">
        <v>1589</v>
      </c>
      <c r="T2715" s="2" t="s">
        <v>33</v>
      </c>
      <c r="U2715" s="2">
        <v>0</v>
      </c>
      <c r="V2715" s="2" t="s">
        <v>24823</v>
      </c>
      <c r="W2715" s="2" t="s">
        <v>34</v>
      </c>
      <c r="X2715" s="58" t="s">
        <v>19646</v>
      </c>
      <c r="Z2715" s="2">
        <v>412000</v>
      </c>
      <c r="AB2715" s="58">
        <v>46139.443668981483</v>
      </c>
      <c r="AC2715" s="2">
        <v>0</v>
      </c>
      <c r="AD2715" s="104">
        <v>412000</v>
      </c>
      <c r="AE2715" s="2">
        <v>46139.443668981483</v>
      </c>
      <c r="AG2715" s="2">
        <v>167372</v>
      </c>
    </row>
    <row r="2716" spans="1:33" ht="45" x14ac:dyDescent="0.25">
      <c r="A2716" s="2" t="s">
        <v>22870</v>
      </c>
      <c r="B2716" s="2" t="s">
        <v>19706</v>
      </c>
      <c r="C2716" s="2" t="s">
        <v>22871</v>
      </c>
      <c r="F2716" s="2" t="s">
        <v>22872</v>
      </c>
      <c r="G2716" s="2" t="s">
        <v>22873</v>
      </c>
      <c r="H2716" s="2" t="s">
        <v>22874</v>
      </c>
      <c r="I2716" s="2" t="s">
        <v>22875</v>
      </c>
      <c r="J2716" s="2" t="s">
        <v>28</v>
      </c>
      <c r="K2716" s="2" t="s">
        <v>68</v>
      </c>
      <c r="L2716" s="2" t="s">
        <v>698</v>
      </c>
      <c r="M2716" s="2" t="s">
        <v>10055</v>
      </c>
      <c r="N2716" s="2" t="s">
        <v>10056</v>
      </c>
      <c r="O2716" s="2" t="s">
        <v>797</v>
      </c>
      <c r="P2716" s="24">
        <v>0</v>
      </c>
      <c r="Q2716" s="24">
        <v>0</v>
      </c>
      <c r="R2716" s="27" t="s">
        <v>1580</v>
      </c>
      <c r="S2716" s="28" t="s">
        <v>1582</v>
      </c>
      <c r="T2716" s="2" t="s">
        <v>160</v>
      </c>
      <c r="U2716" s="2">
        <v>4120000000</v>
      </c>
      <c r="V2716" s="2" t="s">
        <v>27804</v>
      </c>
      <c r="W2716" s="2" t="s">
        <v>34</v>
      </c>
      <c r="AC2716" s="2">
        <v>0</v>
      </c>
      <c r="AD2716" s="104"/>
    </row>
    <row r="2717" spans="1:33" ht="45" x14ac:dyDescent="0.25">
      <c r="A2717" s="2" t="s">
        <v>19712</v>
      </c>
      <c r="B2717" s="2" t="s">
        <v>19706</v>
      </c>
      <c r="C2717" s="2" t="s">
        <v>19713</v>
      </c>
      <c r="F2717" s="2" t="s">
        <v>19714</v>
      </c>
      <c r="G2717" s="2" t="s">
        <v>19715</v>
      </c>
      <c r="H2717" s="2" t="s">
        <v>19716</v>
      </c>
      <c r="I2717" s="2" t="s">
        <v>19717</v>
      </c>
      <c r="J2717" s="2" t="s">
        <v>28</v>
      </c>
      <c r="K2717" s="2" t="s">
        <v>173</v>
      </c>
      <c r="L2717" s="2" t="s">
        <v>1810</v>
      </c>
      <c r="M2717" s="2" t="s">
        <v>1642</v>
      </c>
      <c r="N2717" s="2" t="s">
        <v>3274</v>
      </c>
      <c r="O2717" s="2" t="s">
        <v>32</v>
      </c>
      <c r="P2717" s="24">
        <v>0</v>
      </c>
      <c r="Q2717" s="24">
        <v>1</v>
      </c>
      <c r="R2717" s="27" t="s">
        <v>1568</v>
      </c>
      <c r="S2717" s="28" t="s">
        <v>1589</v>
      </c>
      <c r="T2717" s="2" t="s">
        <v>33</v>
      </c>
      <c r="U2717" s="2">
        <v>0</v>
      </c>
      <c r="V2717" s="2" t="s">
        <v>30688</v>
      </c>
      <c r="W2717" s="2" t="s">
        <v>34</v>
      </c>
      <c r="X2717" s="58" t="s">
        <v>19646</v>
      </c>
      <c r="Z2717" s="2">
        <v>412000</v>
      </c>
      <c r="AB2717" s="58">
        <v>46139.384884259256</v>
      </c>
      <c r="AC2717" s="2">
        <v>0</v>
      </c>
      <c r="AD2717" s="104">
        <v>412000</v>
      </c>
      <c r="AE2717" s="2">
        <v>46139.384884259256</v>
      </c>
      <c r="AG2717" s="2">
        <v>167162</v>
      </c>
    </row>
    <row r="2718" spans="1:33" ht="60" x14ac:dyDescent="0.25">
      <c r="A2718" s="2" t="s">
        <v>23687</v>
      </c>
      <c r="B2718" s="2" t="s">
        <v>19706</v>
      </c>
      <c r="C2718" s="2" t="s">
        <v>23688</v>
      </c>
      <c r="F2718" s="2" t="s">
        <v>23233</v>
      </c>
      <c r="G2718" s="2" t="s">
        <v>23234</v>
      </c>
      <c r="H2718" s="2" t="s">
        <v>5074</v>
      </c>
      <c r="I2718" s="2" t="s">
        <v>23235</v>
      </c>
      <c r="J2718" s="2" t="s">
        <v>28</v>
      </c>
      <c r="K2718" s="2" t="s">
        <v>43</v>
      </c>
      <c r="L2718" s="2" t="s">
        <v>532</v>
      </c>
      <c r="M2718" s="2" t="s">
        <v>533</v>
      </c>
      <c r="N2718" s="2" t="s">
        <v>4029</v>
      </c>
      <c r="O2718" s="2" t="s">
        <v>37</v>
      </c>
      <c r="P2718" s="24">
        <v>0</v>
      </c>
      <c r="Q2718" s="24">
        <v>0</v>
      </c>
      <c r="R2718" s="27" t="s">
        <v>1578</v>
      </c>
      <c r="S2718" s="28" t="s">
        <v>1585</v>
      </c>
      <c r="T2718" s="2" t="s">
        <v>38</v>
      </c>
      <c r="U2718" s="2">
        <v>0</v>
      </c>
      <c r="V2718" s="2" t="s">
        <v>33842</v>
      </c>
      <c r="W2718" s="2" t="s">
        <v>34</v>
      </c>
      <c r="X2718" s="58" t="s">
        <v>24004</v>
      </c>
      <c r="Z2718" s="2">
        <v>2060000</v>
      </c>
      <c r="AB2718" s="58">
        <v>46140.468587962961</v>
      </c>
      <c r="AC2718" s="2">
        <v>0</v>
      </c>
      <c r="AD2718" s="104">
        <v>2060000</v>
      </c>
      <c r="AE2718" s="2">
        <v>46140.468587962961</v>
      </c>
      <c r="AG2718" s="2">
        <v>169556</v>
      </c>
    </row>
    <row r="2719" spans="1:33" ht="45" x14ac:dyDescent="0.25">
      <c r="A2719" s="2" t="s">
        <v>23231</v>
      </c>
      <c r="B2719" s="2" t="s">
        <v>19706</v>
      </c>
      <c r="C2719" s="2" t="s">
        <v>23232</v>
      </c>
      <c r="F2719" s="2" t="s">
        <v>23233</v>
      </c>
      <c r="G2719" s="2" t="s">
        <v>23234</v>
      </c>
      <c r="H2719" s="2" t="s">
        <v>5074</v>
      </c>
      <c r="I2719" s="2" t="s">
        <v>23235</v>
      </c>
      <c r="J2719" s="2" t="s">
        <v>28</v>
      </c>
      <c r="K2719" s="2" t="s">
        <v>43</v>
      </c>
      <c r="L2719" s="2" t="s">
        <v>532</v>
      </c>
      <c r="M2719" s="2" t="s">
        <v>533</v>
      </c>
      <c r="N2719" s="2" t="s">
        <v>4029</v>
      </c>
      <c r="O2719" s="2" t="s">
        <v>37</v>
      </c>
      <c r="P2719" s="24">
        <v>0</v>
      </c>
      <c r="Q2719" s="24">
        <v>0</v>
      </c>
      <c r="R2719" s="27" t="s">
        <v>1578</v>
      </c>
      <c r="S2719" s="28" t="s">
        <v>1589</v>
      </c>
      <c r="T2719" s="2" t="s">
        <v>33</v>
      </c>
      <c r="U2719" s="2">
        <v>0</v>
      </c>
      <c r="V2719" s="2" t="s">
        <v>33842</v>
      </c>
      <c r="W2719" s="2" t="s">
        <v>34</v>
      </c>
      <c r="X2719" s="58" t="s">
        <v>24004</v>
      </c>
      <c r="Z2719" s="2">
        <v>412000</v>
      </c>
      <c r="AB2719" s="58">
        <v>46140.469444444447</v>
      </c>
      <c r="AC2719" s="2">
        <v>0</v>
      </c>
      <c r="AD2719" s="104">
        <v>412000</v>
      </c>
      <c r="AE2719" s="2">
        <v>46140.469444444447</v>
      </c>
      <c r="AG2719" s="2">
        <v>169546</v>
      </c>
    </row>
    <row r="2720" spans="1:33" ht="60" x14ac:dyDescent="0.25">
      <c r="A2720" s="2" t="s">
        <v>21005</v>
      </c>
      <c r="B2720" s="2" t="s">
        <v>19706</v>
      </c>
      <c r="C2720" s="2" t="s">
        <v>21006</v>
      </c>
      <c r="F2720" s="2" t="s">
        <v>21007</v>
      </c>
      <c r="G2720" s="2" t="s">
        <v>21008</v>
      </c>
      <c r="H2720" s="2" t="s">
        <v>16432</v>
      </c>
      <c r="I2720" s="2" t="s">
        <v>21009</v>
      </c>
      <c r="J2720" s="2" t="s">
        <v>28</v>
      </c>
      <c r="K2720" s="2" t="s">
        <v>78</v>
      </c>
      <c r="L2720" s="2" t="s">
        <v>208</v>
      </c>
      <c r="M2720" s="2" t="s">
        <v>330</v>
      </c>
      <c r="N2720" s="2" t="s">
        <v>4057</v>
      </c>
      <c r="O2720" s="2" t="s">
        <v>32</v>
      </c>
      <c r="P2720" s="24">
        <v>0</v>
      </c>
      <c r="Q2720" s="24">
        <v>1</v>
      </c>
      <c r="R2720" s="27" t="s">
        <v>1568</v>
      </c>
      <c r="S2720" s="28" t="s">
        <v>1589</v>
      </c>
      <c r="T2720" s="2" t="s">
        <v>33</v>
      </c>
      <c r="U2720" s="2">
        <v>0</v>
      </c>
      <c r="V2720" s="2" t="s">
        <v>32960</v>
      </c>
      <c r="W2720" s="2" t="s">
        <v>34</v>
      </c>
      <c r="X2720" s="58" t="s">
        <v>25078</v>
      </c>
      <c r="Z2720" s="2">
        <v>412000</v>
      </c>
      <c r="AB2720" s="58">
        <v>46142.680150462962</v>
      </c>
      <c r="AC2720" s="2">
        <v>0</v>
      </c>
      <c r="AD2720" s="104">
        <v>412000</v>
      </c>
      <c r="AE2720" s="2">
        <v>46142.680150462962</v>
      </c>
      <c r="AG2720" s="2">
        <v>173050</v>
      </c>
    </row>
    <row r="2721" spans="1:33" ht="45" x14ac:dyDescent="0.25">
      <c r="A2721" s="2" t="s">
        <v>23236</v>
      </c>
      <c r="B2721" s="2" t="s">
        <v>19706</v>
      </c>
      <c r="C2721" s="2" t="s">
        <v>23237</v>
      </c>
      <c r="F2721" s="2" t="s">
        <v>23238</v>
      </c>
      <c r="G2721" s="2" t="s">
        <v>23239</v>
      </c>
      <c r="H2721" s="2" t="s">
        <v>6945</v>
      </c>
      <c r="I2721" s="2" t="s">
        <v>23240</v>
      </c>
      <c r="J2721" s="2" t="s">
        <v>28</v>
      </c>
      <c r="K2721" s="2" t="s">
        <v>43</v>
      </c>
      <c r="L2721" s="2" t="s">
        <v>44</v>
      </c>
      <c r="M2721" s="2" t="s">
        <v>45</v>
      </c>
      <c r="N2721" s="2" t="s">
        <v>2977</v>
      </c>
      <c r="O2721" s="2" t="s">
        <v>37</v>
      </c>
      <c r="P2721" s="24">
        <v>0</v>
      </c>
      <c r="Q2721" s="24">
        <v>0</v>
      </c>
      <c r="R2721" s="27" t="s">
        <v>1578</v>
      </c>
      <c r="S2721" s="28" t="s">
        <v>1589</v>
      </c>
      <c r="T2721" s="2" t="s">
        <v>33</v>
      </c>
      <c r="U2721" s="2">
        <v>0</v>
      </c>
      <c r="V2721" s="2" t="s">
        <v>33843</v>
      </c>
      <c r="W2721" s="2" t="s">
        <v>34</v>
      </c>
      <c r="X2721" s="58" t="s">
        <v>25078</v>
      </c>
      <c r="Z2721" s="2">
        <v>412000</v>
      </c>
      <c r="AB2721" s="58">
        <v>46142.41982638889</v>
      </c>
      <c r="AC2721" s="2">
        <v>0</v>
      </c>
      <c r="AD2721" s="104">
        <v>412000</v>
      </c>
      <c r="AE2721" s="2">
        <v>46142.41982638889</v>
      </c>
      <c r="AG2721" s="2">
        <v>172059</v>
      </c>
    </row>
    <row r="2722" spans="1:33" ht="45" x14ac:dyDescent="0.25">
      <c r="A2722" s="2" t="s">
        <v>22081</v>
      </c>
      <c r="B2722" s="2" t="s">
        <v>19706</v>
      </c>
      <c r="C2722" s="2" t="s">
        <v>22082</v>
      </c>
      <c r="F2722" s="2" t="s">
        <v>22083</v>
      </c>
      <c r="G2722" s="2" t="s">
        <v>22084</v>
      </c>
      <c r="H2722" s="2" t="s">
        <v>22085</v>
      </c>
      <c r="I2722" s="2" t="s">
        <v>22086</v>
      </c>
      <c r="J2722" s="2" t="s">
        <v>28</v>
      </c>
      <c r="K2722" s="2" t="s">
        <v>68</v>
      </c>
      <c r="L2722" s="2" t="s">
        <v>244</v>
      </c>
      <c r="M2722" s="2" t="s">
        <v>245</v>
      </c>
      <c r="N2722" s="2" t="s">
        <v>4459</v>
      </c>
      <c r="O2722" s="2" t="s">
        <v>32</v>
      </c>
      <c r="P2722" s="24">
        <v>0</v>
      </c>
      <c r="Q2722" s="24">
        <v>1</v>
      </c>
      <c r="R2722" s="27" t="s">
        <v>1568</v>
      </c>
      <c r="S2722" s="28" t="s">
        <v>1589</v>
      </c>
      <c r="T2722" s="2" t="s">
        <v>33</v>
      </c>
      <c r="U2722" s="2">
        <v>0</v>
      </c>
      <c r="V2722" s="2" t="s">
        <v>30383</v>
      </c>
      <c r="W2722" s="2" t="s">
        <v>34</v>
      </c>
      <c r="X2722" s="58" t="s">
        <v>19706</v>
      </c>
      <c r="Z2722" s="2">
        <v>412000</v>
      </c>
      <c r="AB2722" s="58">
        <v>46136.496817129628</v>
      </c>
      <c r="AC2722" s="2">
        <v>0</v>
      </c>
      <c r="AD2722" s="104">
        <v>412000</v>
      </c>
      <c r="AE2722" s="2">
        <v>46136.496817129628</v>
      </c>
      <c r="AG2722" s="2">
        <v>167101</v>
      </c>
    </row>
    <row r="2723" spans="1:33" ht="60" x14ac:dyDescent="0.25">
      <c r="A2723" s="2" t="s">
        <v>21448</v>
      </c>
      <c r="B2723" s="2" t="s">
        <v>19706</v>
      </c>
      <c r="C2723" s="2" t="s">
        <v>21449</v>
      </c>
      <c r="F2723" s="2" t="s">
        <v>21450</v>
      </c>
      <c r="G2723" s="2" t="s">
        <v>21451</v>
      </c>
      <c r="H2723" s="2" t="s">
        <v>21452</v>
      </c>
      <c r="I2723" s="2" t="s">
        <v>21453</v>
      </c>
      <c r="J2723" s="2" t="s">
        <v>28</v>
      </c>
      <c r="K2723" s="2" t="s">
        <v>78</v>
      </c>
      <c r="L2723" s="2" t="s">
        <v>238</v>
      </c>
      <c r="M2723" s="2" t="s">
        <v>314</v>
      </c>
      <c r="N2723" s="2" t="s">
        <v>3862</v>
      </c>
      <c r="O2723" s="2" t="s">
        <v>32</v>
      </c>
      <c r="P2723" s="24">
        <v>0</v>
      </c>
      <c r="Q2723" s="24">
        <v>3</v>
      </c>
      <c r="R2723" s="27" t="s">
        <v>1568</v>
      </c>
      <c r="S2723" s="28" t="s">
        <v>1585</v>
      </c>
      <c r="T2723" s="2" t="s">
        <v>38</v>
      </c>
      <c r="U2723" s="2">
        <v>0</v>
      </c>
      <c r="V2723" s="2" t="s">
        <v>24754</v>
      </c>
      <c r="W2723" s="2" t="s">
        <v>34</v>
      </c>
      <c r="X2723" s="58" t="s">
        <v>19706</v>
      </c>
      <c r="Z2723" s="2">
        <v>2060000</v>
      </c>
      <c r="AB2723" s="58">
        <v>46136.406226851854</v>
      </c>
      <c r="AC2723" s="2">
        <v>0</v>
      </c>
      <c r="AD2723" s="104">
        <v>2060000</v>
      </c>
      <c r="AE2723" s="2">
        <v>46136.406226851854</v>
      </c>
      <c r="AG2723" s="2">
        <v>166840</v>
      </c>
    </row>
    <row r="2724" spans="1:33" ht="45" x14ac:dyDescent="0.25">
      <c r="A2724" s="2" t="s">
        <v>22087</v>
      </c>
      <c r="B2724" s="2" t="s">
        <v>19706</v>
      </c>
      <c r="C2724" s="2" t="s">
        <v>22088</v>
      </c>
      <c r="F2724" s="2" t="s">
        <v>22089</v>
      </c>
      <c r="G2724" s="2" t="s">
        <v>22090</v>
      </c>
      <c r="H2724" s="2" t="s">
        <v>8910</v>
      </c>
      <c r="I2724" s="2" t="s">
        <v>22091</v>
      </c>
      <c r="J2724" s="2" t="s">
        <v>28</v>
      </c>
      <c r="K2724" s="2" t="s">
        <v>68</v>
      </c>
      <c r="L2724" s="2" t="s">
        <v>276</v>
      </c>
      <c r="M2724" s="2" t="s">
        <v>277</v>
      </c>
      <c r="N2724" s="2" t="s">
        <v>4852</v>
      </c>
      <c r="O2724" s="2" t="s">
        <v>19606</v>
      </c>
      <c r="P2724" s="24">
        <v>0</v>
      </c>
      <c r="Q2724" s="24">
        <v>0</v>
      </c>
      <c r="R2724" s="27" t="s">
        <v>1578</v>
      </c>
      <c r="S2724" s="28" t="s">
        <v>1589</v>
      </c>
      <c r="T2724" s="2" t="s">
        <v>33</v>
      </c>
      <c r="U2724" s="2">
        <v>0</v>
      </c>
      <c r="V2724" s="2" t="s">
        <v>24823</v>
      </c>
      <c r="W2724" s="2" t="s">
        <v>34</v>
      </c>
      <c r="X2724" s="58" t="s">
        <v>24823</v>
      </c>
      <c r="Y2724" s="2" t="s">
        <v>87</v>
      </c>
      <c r="AA2724" s="2" t="s">
        <v>88</v>
      </c>
      <c r="AB2724" s="58">
        <v>46146.452384259261</v>
      </c>
      <c r="AC2724" s="2">
        <v>0</v>
      </c>
      <c r="AD2724" s="104"/>
      <c r="AE2724" s="2">
        <v>46146.452384259261</v>
      </c>
      <c r="AG2724" s="2">
        <v>166850</v>
      </c>
    </row>
    <row r="2725" spans="1:33" ht="45" x14ac:dyDescent="0.25">
      <c r="A2725" s="2" t="s">
        <v>23969</v>
      </c>
      <c r="B2725" s="2" t="s">
        <v>19706</v>
      </c>
      <c r="C2725" s="2" t="s">
        <v>23970</v>
      </c>
      <c r="F2725" s="2" t="s">
        <v>23971</v>
      </c>
      <c r="G2725" s="2" t="s">
        <v>23972</v>
      </c>
      <c r="H2725" s="2" t="s">
        <v>12477</v>
      </c>
      <c r="I2725" s="2" t="s">
        <v>23973</v>
      </c>
      <c r="J2725" s="2" t="s">
        <v>28</v>
      </c>
      <c r="K2725" s="2" t="s">
        <v>98</v>
      </c>
      <c r="L2725" s="2" t="s">
        <v>349</v>
      </c>
      <c r="M2725" s="2" t="s">
        <v>350</v>
      </c>
      <c r="N2725" s="2" t="s">
        <v>3811</v>
      </c>
      <c r="O2725" s="2" t="s">
        <v>712</v>
      </c>
      <c r="P2725" s="24">
        <v>0</v>
      </c>
      <c r="Q2725" s="24">
        <v>0</v>
      </c>
      <c r="R2725" s="27" t="s">
        <v>1578</v>
      </c>
      <c r="S2725" s="28" t="s">
        <v>1583</v>
      </c>
      <c r="T2725" s="2" t="s">
        <v>130</v>
      </c>
      <c r="U2725" s="2">
        <v>0</v>
      </c>
      <c r="V2725" s="2" t="s">
        <v>35286</v>
      </c>
      <c r="W2725" s="2" t="s">
        <v>34</v>
      </c>
      <c r="AC2725" s="2">
        <v>0</v>
      </c>
      <c r="AD2725" s="104"/>
    </row>
    <row r="2726" spans="1:33" ht="60" x14ac:dyDescent="0.25">
      <c r="A2726" s="2" t="s">
        <v>20294</v>
      </c>
      <c r="B2726" s="2" t="s">
        <v>19706</v>
      </c>
      <c r="C2726" s="2" t="s">
        <v>20295</v>
      </c>
      <c r="F2726" s="2" t="s">
        <v>19862</v>
      </c>
      <c r="G2726" s="2" t="s">
        <v>19863</v>
      </c>
      <c r="H2726" s="2" t="s">
        <v>19864</v>
      </c>
      <c r="I2726" s="2" t="s">
        <v>19865</v>
      </c>
      <c r="J2726" s="2" t="s">
        <v>28</v>
      </c>
      <c r="K2726" s="2" t="s">
        <v>173</v>
      </c>
      <c r="L2726" s="2" t="s">
        <v>906</v>
      </c>
      <c r="M2726" s="2" t="s">
        <v>907</v>
      </c>
      <c r="N2726" s="2" t="s">
        <v>4008</v>
      </c>
      <c r="O2726" s="2" t="s">
        <v>32</v>
      </c>
      <c r="P2726" s="24">
        <v>0</v>
      </c>
      <c r="Q2726" s="24">
        <v>2</v>
      </c>
      <c r="R2726" s="27" t="s">
        <v>1568</v>
      </c>
      <c r="S2726" s="28" t="s">
        <v>1585</v>
      </c>
      <c r="T2726" s="2" t="s">
        <v>38</v>
      </c>
      <c r="U2726" s="2">
        <v>0</v>
      </c>
      <c r="V2726" s="2" t="s">
        <v>30383</v>
      </c>
      <c r="W2726" s="2" t="s">
        <v>34</v>
      </c>
      <c r="X2726" s="58" t="s">
        <v>19646</v>
      </c>
      <c r="Z2726" s="2">
        <v>2060000</v>
      </c>
      <c r="AB2726" s="58">
        <v>46139.369675925926</v>
      </c>
      <c r="AC2726" s="2">
        <v>0</v>
      </c>
      <c r="AD2726" s="104">
        <v>2060000</v>
      </c>
      <c r="AE2726" s="2">
        <v>46139.369675925926</v>
      </c>
      <c r="AG2726" s="2">
        <v>166923</v>
      </c>
    </row>
    <row r="2727" spans="1:33" ht="60" x14ac:dyDescent="0.25">
      <c r="A2727" s="2" t="s">
        <v>22677</v>
      </c>
      <c r="B2727" s="2" t="s">
        <v>19719</v>
      </c>
      <c r="C2727" s="2" t="s">
        <v>22678</v>
      </c>
      <c r="F2727" s="2" t="s">
        <v>22679</v>
      </c>
      <c r="G2727" s="2" t="s">
        <v>22680</v>
      </c>
      <c r="H2727" s="2" t="s">
        <v>22681</v>
      </c>
      <c r="I2727" s="2" t="s">
        <v>22682</v>
      </c>
      <c r="J2727" s="2" t="s">
        <v>28</v>
      </c>
      <c r="K2727" s="2" t="s">
        <v>68</v>
      </c>
      <c r="L2727" s="2" t="s">
        <v>220</v>
      </c>
      <c r="M2727" s="2" t="s">
        <v>221</v>
      </c>
      <c r="N2727" s="2" t="s">
        <v>4645</v>
      </c>
      <c r="O2727" s="2" t="s">
        <v>37</v>
      </c>
      <c r="P2727" s="24">
        <v>1</v>
      </c>
      <c r="Q2727" s="24">
        <v>0</v>
      </c>
      <c r="R2727" s="27" t="s">
        <v>1578</v>
      </c>
      <c r="S2727" s="28" t="s">
        <v>1585</v>
      </c>
      <c r="T2727" s="2" t="s">
        <v>38</v>
      </c>
      <c r="U2727" s="2">
        <v>0</v>
      </c>
      <c r="V2727" s="2" t="s">
        <v>24004</v>
      </c>
      <c r="W2727" s="2" t="s">
        <v>34</v>
      </c>
      <c r="X2727" s="58" t="s">
        <v>24004</v>
      </c>
      <c r="Y2727" s="2" t="s">
        <v>39</v>
      </c>
      <c r="Z2727" s="2">
        <v>2060000</v>
      </c>
      <c r="AA2727" s="2" t="s">
        <v>40</v>
      </c>
      <c r="AB2727" s="58">
        <v>46140.656053240738</v>
      </c>
      <c r="AC2727" s="2">
        <v>0</v>
      </c>
      <c r="AD2727" s="104">
        <v>2060000</v>
      </c>
      <c r="AE2727" s="2">
        <v>46140.656053240738</v>
      </c>
      <c r="AG2727" s="2">
        <v>166851</v>
      </c>
    </row>
    <row r="2728" spans="1:33" ht="60" x14ac:dyDescent="0.25">
      <c r="A2728" s="2" t="s">
        <v>20296</v>
      </c>
      <c r="B2728" s="2" t="s">
        <v>19719</v>
      </c>
      <c r="C2728" s="2" t="s">
        <v>20297</v>
      </c>
      <c r="F2728" s="2" t="s">
        <v>517</v>
      </c>
      <c r="G2728" s="2" t="s">
        <v>3420</v>
      </c>
      <c r="H2728" s="2" t="s">
        <v>3421</v>
      </c>
      <c r="I2728" s="2" t="s">
        <v>20298</v>
      </c>
      <c r="J2728" s="2" t="s">
        <v>28</v>
      </c>
      <c r="K2728" s="2" t="s">
        <v>173</v>
      </c>
      <c r="L2728" s="2" t="s">
        <v>20299</v>
      </c>
      <c r="M2728" s="2" t="s">
        <v>340</v>
      </c>
      <c r="N2728" s="2" t="s">
        <v>3418</v>
      </c>
      <c r="O2728" s="2" t="s">
        <v>19606</v>
      </c>
      <c r="P2728" s="24">
        <v>0</v>
      </c>
      <c r="Q2728" s="24">
        <v>0</v>
      </c>
      <c r="R2728" s="27" t="s">
        <v>1578</v>
      </c>
      <c r="S2728" s="28" t="s">
        <v>1585</v>
      </c>
      <c r="T2728" s="2" t="s">
        <v>38</v>
      </c>
      <c r="U2728" s="2">
        <v>0</v>
      </c>
      <c r="V2728" s="2" t="s">
        <v>24823</v>
      </c>
      <c r="W2728" s="2" t="s">
        <v>34</v>
      </c>
      <c r="X2728" s="58" t="s">
        <v>24823</v>
      </c>
      <c r="Y2728" s="2" t="s">
        <v>87</v>
      </c>
      <c r="AA2728" s="2" t="s">
        <v>88</v>
      </c>
      <c r="AB2728" s="58">
        <v>46146.760266203702</v>
      </c>
      <c r="AC2728" s="2">
        <v>0</v>
      </c>
      <c r="AD2728" s="104"/>
      <c r="AE2728" s="2">
        <v>46146.760266203702</v>
      </c>
      <c r="AG2728" s="2">
        <v>166963</v>
      </c>
    </row>
    <row r="2729" spans="1:33" ht="60" x14ac:dyDescent="0.25">
      <c r="A2729" s="2" t="s">
        <v>20300</v>
      </c>
      <c r="B2729" s="2" t="s">
        <v>19719</v>
      </c>
      <c r="C2729" s="2" t="s">
        <v>20301</v>
      </c>
      <c r="F2729" s="2" t="s">
        <v>19727</v>
      </c>
      <c r="G2729" s="2" t="s">
        <v>19728</v>
      </c>
      <c r="H2729" s="2" t="s">
        <v>19729</v>
      </c>
      <c r="I2729" s="2" t="s">
        <v>19730</v>
      </c>
      <c r="J2729" s="2" t="s">
        <v>28</v>
      </c>
      <c r="K2729" s="2" t="s">
        <v>173</v>
      </c>
      <c r="L2729" s="2" t="s">
        <v>549</v>
      </c>
      <c r="M2729" s="2" t="s">
        <v>855</v>
      </c>
      <c r="N2729" s="2" t="s">
        <v>4618</v>
      </c>
      <c r="O2729" s="2" t="s">
        <v>32</v>
      </c>
      <c r="P2729" s="24">
        <v>1</v>
      </c>
      <c r="Q2729" s="24">
        <v>1</v>
      </c>
      <c r="R2729" s="27" t="s">
        <v>1568</v>
      </c>
      <c r="S2729" s="28" t="s">
        <v>1585</v>
      </c>
      <c r="T2729" s="2" t="s">
        <v>38</v>
      </c>
      <c r="U2729" s="2">
        <v>0</v>
      </c>
      <c r="V2729" s="2" t="s">
        <v>35286</v>
      </c>
      <c r="W2729" s="2" t="s">
        <v>34</v>
      </c>
      <c r="X2729" s="58" t="s">
        <v>19706</v>
      </c>
      <c r="Z2729" s="2">
        <v>2060000</v>
      </c>
      <c r="AB2729" s="58">
        <v>46136.660104166665</v>
      </c>
      <c r="AC2729" s="2">
        <v>0</v>
      </c>
      <c r="AD2729" s="104">
        <v>2060000</v>
      </c>
      <c r="AE2729" s="2">
        <v>46136.660104166665</v>
      </c>
      <c r="AG2729" s="2">
        <v>166921</v>
      </c>
    </row>
    <row r="2730" spans="1:33" ht="60" x14ac:dyDescent="0.25">
      <c r="A2730" s="2" t="s">
        <v>21454</v>
      </c>
      <c r="B2730" s="2" t="s">
        <v>19719</v>
      </c>
      <c r="C2730" s="2" t="s">
        <v>21455</v>
      </c>
      <c r="F2730" s="2" t="s">
        <v>886</v>
      </c>
      <c r="G2730" s="2" t="s">
        <v>4075</v>
      </c>
      <c r="H2730" s="2" t="s">
        <v>4076</v>
      </c>
      <c r="I2730" s="2" t="s">
        <v>21456</v>
      </c>
      <c r="J2730" s="2" t="s">
        <v>28</v>
      </c>
      <c r="K2730" s="2" t="s">
        <v>78</v>
      </c>
      <c r="L2730" s="2" t="s">
        <v>208</v>
      </c>
      <c r="M2730" s="2" t="s">
        <v>330</v>
      </c>
      <c r="N2730" s="2" t="s">
        <v>4057</v>
      </c>
      <c r="O2730" s="2" t="s">
        <v>32</v>
      </c>
      <c r="P2730" s="24">
        <v>0</v>
      </c>
      <c r="Q2730" s="24">
        <v>1</v>
      </c>
      <c r="R2730" s="27" t="s">
        <v>1568</v>
      </c>
      <c r="S2730" s="28" t="s">
        <v>1585</v>
      </c>
      <c r="T2730" s="2" t="s">
        <v>38</v>
      </c>
      <c r="U2730" s="2">
        <v>0</v>
      </c>
      <c r="V2730" s="2" t="s">
        <v>33848</v>
      </c>
      <c r="W2730" s="2" t="s">
        <v>34</v>
      </c>
      <c r="X2730" s="58" t="s">
        <v>19719</v>
      </c>
      <c r="Z2730" s="2">
        <v>2060000</v>
      </c>
      <c r="AB2730" s="58">
        <v>46135.749409722222</v>
      </c>
      <c r="AC2730" s="2">
        <v>0</v>
      </c>
      <c r="AD2730" s="104">
        <v>2060000</v>
      </c>
      <c r="AE2730" s="2">
        <v>46135.749409722222</v>
      </c>
      <c r="AG2730" s="2">
        <v>166321</v>
      </c>
    </row>
    <row r="2731" spans="1:33" ht="60" x14ac:dyDescent="0.25">
      <c r="A2731" s="2" t="s">
        <v>21457</v>
      </c>
      <c r="B2731" s="2" t="s">
        <v>19719</v>
      </c>
      <c r="C2731" s="2" t="s">
        <v>21458</v>
      </c>
      <c r="F2731" s="2" t="s">
        <v>18999</v>
      </c>
      <c r="G2731" s="2" t="s">
        <v>19000</v>
      </c>
      <c r="H2731" s="2" t="s">
        <v>19001</v>
      </c>
      <c r="I2731" s="2" t="s">
        <v>21459</v>
      </c>
      <c r="J2731" s="2" t="s">
        <v>28</v>
      </c>
      <c r="K2731" s="2" t="s">
        <v>78</v>
      </c>
      <c r="L2731" s="2" t="s">
        <v>208</v>
      </c>
      <c r="M2731" s="2" t="s">
        <v>330</v>
      </c>
      <c r="N2731" s="2" t="s">
        <v>4057</v>
      </c>
      <c r="O2731" s="2" t="s">
        <v>32</v>
      </c>
      <c r="P2731" s="24">
        <v>0</v>
      </c>
      <c r="Q2731" s="24">
        <v>1</v>
      </c>
      <c r="R2731" s="27" t="s">
        <v>1568</v>
      </c>
      <c r="S2731" s="28" t="s">
        <v>1585</v>
      </c>
      <c r="T2731" s="2" t="s">
        <v>38</v>
      </c>
      <c r="U2731" s="2">
        <v>0</v>
      </c>
      <c r="V2731" s="2" t="s">
        <v>30688</v>
      </c>
      <c r="W2731" s="2" t="s">
        <v>34</v>
      </c>
      <c r="X2731" s="58" t="s">
        <v>19719</v>
      </c>
      <c r="Z2731" s="2">
        <v>2060000</v>
      </c>
      <c r="AB2731" s="58">
        <v>46135.748969907407</v>
      </c>
      <c r="AC2731" s="2">
        <v>0</v>
      </c>
      <c r="AD2731" s="104">
        <v>2060000</v>
      </c>
      <c r="AE2731" s="2">
        <v>46135.748969907407</v>
      </c>
      <c r="AG2731" s="2">
        <v>166322</v>
      </c>
    </row>
    <row r="2732" spans="1:33" ht="60" x14ac:dyDescent="0.25">
      <c r="A2732" s="2" t="s">
        <v>23689</v>
      </c>
      <c r="B2732" s="2" t="s">
        <v>19719</v>
      </c>
      <c r="C2732" s="2" t="s">
        <v>23690</v>
      </c>
      <c r="F2732" s="2" t="s">
        <v>23691</v>
      </c>
      <c r="G2732" s="2" t="s">
        <v>23692</v>
      </c>
      <c r="H2732" s="2" t="s">
        <v>23693</v>
      </c>
      <c r="I2732" s="2" t="s">
        <v>23694</v>
      </c>
      <c r="J2732" s="2" t="s">
        <v>28</v>
      </c>
      <c r="K2732" s="2" t="s">
        <v>43</v>
      </c>
      <c r="L2732" s="2" t="s">
        <v>206</v>
      </c>
      <c r="M2732" s="2" t="s">
        <v>207</v>
      </c>
      <c r="N2732" s="2" t="s">
        <v>12135</v>
      </c>
      <c r="O2732" s="2" t="s">
        <v>32</v>
      </c>
      <c r="P2732" s="24">
        <v>0</v>
      </c>
      <c r="Q2732" s="24">
        <v>1</v>
      </c>
      <c r="R2732" s="27" t="s">
        <v>1568</v>
      </c>
      <c r="S2732" s="28" t="s">
        <v>1585</v>
      </c>
      <c r="T2732" s="2" t="s">
        <v>38</v>
      </c>
      <c r="U2732" s="2">
        <v>0</v>
      </c>
      <c r="V2732" s="2" t="s">
        <v>30036</v>
      </c>
      <c r="W2732" s="2" t="s">
        <v>34</v>
      </c>
      <c r="X2732" s="58" t="s">
        <v>19706</v>
      </c>
      <c r="Z2732" s="2">
        <v>2060000</v>
      </c>
      <c r="AB2732" s="58">
        <v>46136.440358796295</v>
      </c>
      <c r="AC2732" s="2">
        <v>0</v>
      </c>
      <c r="AD2732" s="104">
        <v>2060000</v>
      </c>
      <c r="AE2732" s="2">
        <v>46136.440358796295</v>
      </c>
      <c r="AG2732" s="2">
        <v>166752</v>
      </c>
    </row>
    <row r="2733" spans="1:33" ht="45" x14ac:dyDescent="0.25">
      <c r="A2733" s="2" t="s">
        <v>23881</v>
      </c>
      <c r="B2733" s="2" t="s">
        <v>19719</v>
      </c>
      <c r="C2733" s="2" t="s">
        <v>23882</v>
      </c>
      <c r="F2733" s="2" t="s">
        <v>23883</v>
      </c>
      <c r="G2733" s="2" t="s">
        <v>23884</v>
      </c>
      <c r="H2733" s="2" t="s">
        <v>23885</v>
      </c>
      <c r="I2733" s="2" t="s">
        <v>23886</v>
      </c>
      <c r="J2733" s="2" t="s">
        <v>28</v>
      </c>
      <c r="K2733" s="2" t="s">
        <v>43</v>
      </c>
      <c r="L2733" s="2" t="s">
        <v>82</v>
      </c>
      <c r="M2733" s="2" t="s">
        <v>83</v>
      </c>
      <c r="N2733" s="2" t="s">
        <v>4931</v>
      </c>
      <c r="O2733" s="2" t="s">
        <v>712</v>
      </c>
      <c r="P2733" s="24">
        <v>0</v>
      </c>
      <c r="Q2733" s="24">
        <v>0</v>
      </c>
      <c r="R2733" s="27" t="s">
        <v>1578</v>
      </c>
      <c r="S2733" s="28" t="s">
        <v>1582</v>
      </c>
      <c r="T2733" s="2" t="s">
        <v>160</v>
      </c>
      <c r="U2733" s="2">
        <v>0</v>
      </c>
      <c r="V2733" s="2" t="s">
        <v>35285</v>
      </c>
      <c r="W2733" s="2" t="s">
        <v>34</v>
      </c>
      <c r="AC2733" s="2">
        <v>0</v>
      </c>
      <c r="AD2733" s="104"/>
    </row>
    <row r="2734" spans="1:33" ht="45" x14ac:dyDescent="0.25">
      <c r="A2734" s="2" t="s">
        <v>23241</v>
      </c>
      <c r="B2734" s="2" t="s">
        <v>19719</v>
      </c>
      <c r="C2734" s="2" t="s">
        <v>23242</v>
      </c>
      <c r="F2734" s="2" t="s">
        <v>23243</v>
      </c>
      <c r="G2734" s="2" t="s">
        <v>23244</v>
      </c>
      <c r="H2734" s="2" t="s">
        <v>23245</v>
      </c>
      <c r="I2734" s="2" t="s">
        <v>23246</v>
      </c>
      <c r="J2734" s="2" t="s">
        <v>28</v>
      </c>
      <c r="K2734" s="2" t="s">
        <v>43</v>
      </c>
      <c r="L2734" s="2" t="s">
        <v>90</v>
      </c>
      <c r="M2734" s="2" t="s">
        <v>91</v>
      </c>
      <c r="N2734" s="2" t="s">
        <v>3668</v>
      </c>
      <c r="O2734" s="2" t="s">
        <v>32</v>
      </c>
      <c r="P2734" s="24">
        <v>0</v>
      </c>
      <c r="Q2734" s="24">
        <v>1</v>
      </c>
      <c r="R2734" s="27" t="s">
        <v>1568</v>
      </c>
      <c r="S2734" s="28" t="s">
        <v>1589</v>
      </c>
      <c r="T2734" s="2" t="s">
        <v>33</v>
      </c>
      <c r="U2734" s="2">
        <v>0</v>
      </c>
      <c r="V2734" s="2" t="s">
        <v>25078</v>
      </c>
      <c r="W2734" s="2" t="s">
        <v>34</v>
      </c>
      <c r="X2734" s="58" t="s">
        <v>19719</v>
      </c>
      <c r="Z2734" s="2">
        <v>412000</v>
      </c>
      <c r="AB2734" s="58">
        <v>46135.699004629627</v>
      </c>
      <c r="AC2734" s="2">
        <v>0</v>
      </c>
      <c r="AD2734" s="104">
        <v>412000</v>
      </c>
      <c r="AE2734" s="2">
        <v>46135.699004629627</v>
      </c>
      <c r="AG2734" s="2">
        <v>166120</v>
      </c>
    </row>
    <row r="2735" spans="1:33" ht="45" x14ac:dyDescent="0.25">
      <c r="A2735" s="2" t="s">
        <v>23006</v>
      </c>
      <c r="B2735" s="2" t="s">
        <v>19719</v>
      </c>
      <c r="C2735" s="2" t="s">
        <v>23007</v>
      </c>
      <c r="F2735" s="2" t="s">
        <v>668</v>
      </c>
      <c r="G2735" s="2" t="s">
        <v>2839</v>
      </c>
      <c r="H2735" s="2" t="s">
        <v>2840</v>
      </c>
      <c r="I2735" s="2" t="s">
        <v>23008</v>
      </c>
      <c r="J2735" s="2" t="s">
        <v>28</v>
      </c>
      <c r="K2735" s="2" t="s">
        <v>61</v>
      </c>
      <c r="L2735" s="2" t="s">
        <v>62</v>
      </c>
      <c r="M2735" s="2" t="s">
        <v>63</v>
      </c>
      <c r="N2735" s="2" t="s">
        <v>2812</v>
      </c>
      <c r="O2735" s="2" t="s">
        <v>32</v>
      </c>
      <c r="P2735" s="24">
        <v>0</v>
      </c>
      <c r="Q2735" s="24">
        <v>1</v>
      </c>
      <c r="R2735" s="27" t="s">
        <v>1568</v>
      </c>
      <c r="S2735" s="28" t="s">
        <v>1589</v>
      </c>
      <c r="T2735" s="2" t="s">
        <v>33</v>
      </c>
      <c r="U2735" s="2">
        <v>0</v>
      </c>
      <c r="V2735" s="2" t="s">
        <v>30383</v>
      </c>
      <c r="W2735" s="2" t="s">
        <v>34</v>
      </c>
      <c r="X2735" s="58" t="s">
        <v>24228</v>
      </c>
      <c r="Z2735" s="2">
        <v>412000</v>
      </c>
      <c r="AB2735" s="58">
        <v>46141.698703703703</v>
      </c>
      <c r="AC2735" s="2">
        <v>0</v>
      </c>
      <c r="AD2735" s="104">
        <v>412000</v>
      </c>
      <c r="AE2735" s="2">
        <v>46141.698703703703</v>
      </c>
      <c r="AG2735" s="2">
        <v>169131</v>
      </c>
    </row>
    <row r="2736" spans="1:33" ht="45" x14ac:dyDescent="0.25">
      <c r="A2736" s="2" t="s">
        <v>19718</v>
      </c>
      <c r="B2736" s="2" t="s">
        <v>19719</v>
      </c>
      <c r="C2736" s="2" t="s">
        <v>19720</v>
      </c>
      <c r="F2736" s="2" t="s">
        <v>19721</v>
      </c>
      <c r="G2736" s="2" t="s">
        <v>19722</v>
      </c>
      <c r="H2736" s="2" t="s">
        <v>19723</v>
      </c>
      <c r="I2736" s="2" t="s">
        <v>19724</v>
      </c>
      <c r="J2736" s="2" t="s">
        <v>28</v>
      </c>
      <c r="K2736" s="2" t="s">
        <v>173</v>
      </c>
      <c r="L2736" s="2" t="s">
        <v>174</v>
      </c>
      <c r="M2736" s="2" t="s">
        <v>175</v>
      </c>
      <c r="N2736" s="2" t="s">
        <v>4168</v>
      </c>
      <c r="O2736" s="2" t="s">
        <v>32</v>
      </c>
      <c r="P2736" s="24">
        <v>0</v>
      </c>
      <c r="Q2736" s="24">
        <v>1</v>
      </c>
      <c r="R2736" s="27" t="s">
        <v>1568</v>
      </c>
      <c r="S2736" s="28" t="s">
        <v>1589</v>
      </c>
      <c r="T2736" s="2" t="s">
        <v>33</v>
      </c>
      <c r="U2736" s="2">
        <v>0</v>
      </c>
      <c r="V2736" s="2" t="s">
        <v>24823</v>
      </c>
      <c r="W2736" s="2" t="s">
        <v>34</v>
      </c>
      <c r="X2736" s="58" t="s">
        <v>19706</v>
      </c>
      <c r="Z2736" s="2">
        <v>412000</v>
      </c>
      <c r="AB2736" s="58">
        <v>46136.480694444443</v>
      </c>
      <c r="AC2736" s="2">
        <v>0</v>
      </c>
      <c r="AD2736" s="104">
        <v>412000</v>
      </c>
      <c r="AE2736" s="2">
        <v>46136.480694444443</v>
      </c>
      <c r="AG2736" s="2">
        <v>166919</v>
      </c>
    </row>
    <row r="2737" spans="1:33" ht="45" x14ac:dyDescent="0.25">
      <c r="A2737" s="2" t="s">
        <v>20439</v>
      </c>
      <c r="B2737" s="2" t="s">
        <v>19719</v>
      </c>
      <c r="C2737" s="2" t="s">
        <v>20440</v>
      </c>
      <c r="F2737" s="2" t="s">
        <v>6229</v>
      </c>
      <c r="G2737" s="2" t="s">
        <v>6230</v>
      </c>
      <c r="H2737" s="2" t="s">
        <v>6231</v>
      </c>
      <c r="I2737" s="2" t="s">
        <v>20441</v>
      </c>
      <c r="J2737" s="2" t="s">
        <v>28</v>
      </c>
      <c r="K2737" s="2" t="s">
        <v>173</v>
      </c>
      <c r="L2737" s="2" t="s">
        <v>218</v>
      </c>
      <c r="M2737" s="2" t="s">
        <v>641</v>
      </c>
      <c r="N2737" s="2" t="s">
        <v>4250</v>
      </c>
      <c r="O2737" s="2" t="s">
        <v>32</v>
      </c>
      <c r="P2737" s="24">
        <v>0</v>
      </c>
      <c r="Q2737" s="24">
        <v>1</v>
      </c>
      <c r="R2737" s="27" t="s">
        <v>1568</v>
      </c>
      <c r="S2737" s="28" t="s">
        <v>1590</v>
      </c>
      <c r="T2737" s="2" t="s">
        <v>426</v>
      </c>
      <c r="U2737" s="2">
        <v>20600000</v>
      </c>
      <c r="V2737" s="2" t="s">
        <v>24463</v>
      </c>
      <c r="W2737" s="2" t="s">
        <v>34</v>
      </c>
      <c r="X2737" s="58" t="s">
        <v>26946</v>
      </c>
      <c r="Y2737" s="2" t="s">
        <v>39</v>
      </c>
      <c r="Z2737" s="2">
        <v>20455000</v>
      </c>
      <c r="AA2737" s="2" t="s">
        <v>40</v>
      </c>
      <c r="AB2737" s="58">
        <v>46162.389976851853</v>
      </c>
      <c r="AC2737" s="2">
        <v>0</v>
      </c>
      <c r="AD2737" s="104">
        <v>20455000</v>
      </c>
      <c r="AE2737" s="2">
        <v>46162.389976851853</v>
      </c>
      <c r="AG2737" s="2">
        <v>197659</v>
      </c>
    </row>
    <row r="2738" spans="1:33" ht="45" x14ac:dyDescent="0.25">
      <c r="A2738" s="2" t="s">
        <v>19725</v>
      </c>
      <c r="B2738" s="2" t="s">
        <v>19719</v>
      </c>
      <c r="C2738" s="2" t="s">
        <v>19726</v>
      </c>
      <c r="F2738" s="2" t="s">
        <v>19727</v>
      </c>
      <c r="G2738" s="2" t="s">
        <v>19728</v>
      </c>
      <c r="H2738" s="2" t="s">
        <v>19729</v>
      </c>
      <c r="I2738" s="2" t="s">
        <v>19730</v>
      </c>
      <c r="J2738" s="2" t="s">
        <v>28</v>
      </c>
      <c r="K2738" s="2" t="s">
        <v>173</v>
      </c>
      <c r="L2738" s="2" t="s">
        <v>549</v>
      </c>
      <c r="M2738" s="2" t="s">
        <v>855</v>
      </c>
      <c r="N2738" s="2" t="s">
        <v>4618</v>
      </c>
      <c r="O2738" s="2" t="s">
        <v>32</v>
      </c>
      <c r="P2738" s="24">
        <v>0</v>
      </c>
      <c r="Q2738" s="24">
        <v>1</v>
      </c>
      <c r="R2738" s="27" t="s">
        <v>1568</v>
      </c>
      <c r="S2738" s="28" t="s">
        <v>1589</v>
      </c>
      <c r="T2738" s="2" t="s">
        <v>33</v>
      </c>
      <c r="U2738" s="2">
        <v>0</v>
      </c>
      <c r="V2738" s="2" t="s">
        <v>35288</v>
      </c>
      <c r="W2738" s="2" t="s">
        <v>34</v>
      </c>
      <c r="X2738" s="58" t="s">
        <v>19706</v>
      </c>
      <c r="Z2738" s="2">
        <v>412000</v>
      </c>
      <c r="AB2738" s="58">
        <v>46136.663472222222</v>
      </c>
      <c r="AC2738" s="2">
        <v>0</v>
      </c>
      <c r="AD2738" s="104">
        <v>412000</v>
      </c>
      <c r="AE2738" s="2">
        <v>46136.663472222222</v>
      </c>
      <c r="AG2738" s="2">
        <v>166451</v>
      </c>
    </row>
    <row r="2739" spans="1:33" ht="45" x14ac:dyDescent="0.25">
      <c r="A2739" s="2" t="s">
        <v>23247</v>
      </c>
      <c r="B2739" s="2" t="s">
        <v>19719</v>
      </c>
      <c r="C2739" s="2" t="s">
        <v>23248</v>
      </c>
      <c r="F2739" s="2" t="s">
        <v>12531</v>
      </c>
      <c r="G2739" s="2" t="s">
        <v>12532</v>
      </c>
      <c r="H2739" s="2" t="s">
        <v>12533</v>
      </c>
      <c r="I2739" s="2" t="s">
        <v>23249</v>
      </c>
      <c r="J2739" s="2" t="s">
        <v>28</v>
      </c>
      <c r="K2739" s="2" t="s">
        <v>43</v>
      </c>
      <c r="L2739" s="2" t="s">
        <v>532</v>
      </c>
      <c r="M2739" s="2" t="s">
        <v>533</v>
      </c>
      <c r="N2739" s="2" t="s">
        <v>4029</v>
      </c>
      <c r="O2739" s="2" t="s">
        <v>37</v>
      </c>
      <c r="P2739" s="24">
        <v>0</v>
      </c>
      <c r="Q2739" s="24">
        <v>0</v>
      </c>
      <c r="R2739" s="27" t="s">
        <v>1578</v>
      </c>
      <c r="S2739" s="28" t="s">
        <v>1589</v>
      </c>
      <c r="T2739" s="2" t="s">
        <v>33</v>
      </c>
      <c r="U2739" s="2">
        <v>0</v>
      </c>
      <c r="V2739" s="2" t="s">
        <v>32984</v>
      </c>
      <c r="W2739" s="2" t="s">
        <v>34</v>
      </c>
      <c r="X2739" s="58" t="s">
        <v>19719</v>
      </c>
      <c r="Z2739" s="2">
        <v>412000</v>
      </c>
      <c r="AB2739" s="58">
        <v>46135.703159722223</v>
      </c>
      <c r="AC2739" s="2">
        <v>0</v>
      </c>
      <c r="AD2739" s="104">
        <v>412000</v>
      </c>
      <c r="AE2739" s="2">
        <v>46135.703159722223</v>
      </c>
      <c r="AG2739" s="2">
        <v>166043</v>
      </c>
    </row>
    <row r="2740" spans="1:33" ht="60" x14ac:dyDescent="0.25">
      <c r="A2740" s="2" t="s">
        <v>23695</v>
      </c>
      <c r="B2740" s="2" t="s">
        <v>19719</v>
      </c>
      <c r="C2740" s="2" t="s">
        <v>23696</v>
      </c>
      <c r="F2740" s="2" t="s">
        <v>12531</v>
      </c>
      <c r="G2740" s="2" t="s">
        <v>12532</v>
      </c>
      <c r="H2740" s="2" t="s">
        <v>12533</v>
      </c>
      <c r="I2740" s="2" t="s">
        <v>23249</v>
      </c>
      <c r="J2740" s="2" t="s">
        <v>28</v>
      </c>
      <c r="K2740" s="2" t="s">
        <v>43</v>
      </c>
      <c r="L2740" s="2" t="s">
        <v>532</v>
      </c>
      <c r="M2740" s="2" t="s">
        <v>533</v>
      </c>
      <c r="N2740" s="2" t="s">
        <v>4029</v>
      </c>
      <c r="O2740" s="2" t="s">
        <v>37</v>
      </c>
      <c r="P2740" s="24">
        <v>0</v>
      </c>
      <c r="Q2740" s="24">
        <v>0</v>
      </c>
      <c r="R2740" s="27" t="s">
        <v>1578</v>
      </c>
      <c r="S2740" s="28" t="s">
        <v>1585</v>
      </c>
      <c r="T2740" s="2" t="s">
        <v>38</v>
      </c>
      <c r="U2740" s="2">
        <v>0</v>
      </c>
      <c r="V2740" s="2" t="s">
        <v>32984</v>
      </c>
      <c r="W2740" s="2" t="s">
        <v>34</v>
      </c>
      <c r="X2740" s="58" t="s">
        <v>19719</v>
      </c>
      <c r="Z2740" s="2">
        <v>2060000</v>
      </c>
      <c r="AB2740" s="58">
        <v>46135.69798611111</v>
      </c>
      <c r="AC2740" s="2">
        <v>0</v>
      </c>
      <c r="AD2740" s="104">
        <v>2060000</v>
      </c>
      <c r="AE2740" s="2">
        <v>46135.69798611111</v>
      </c>
      <c r="AG2740" s="2">
        <v>166048</v>
      </c>
    </row>
    <row r="2741" spans="1:33" ht="45" x14ac:dyDescent="0.25">
      <c r="A2741" s="2" t="s">
        <v>23250</v>
      </c>
      <c r="B2741" s="2" t="s">
        <v>19719</v>
      </c>
      <c r="C2741" s="2" t="s">
        <v>23251</v>
      </c>
      <c r="F2741" s="2" t="s">
        <v>12531</v>
      </c>
      <c r="G2741" s="2" t="s">
        <v>12532</v>
      </c>
      <c r="H2741" s="2" t="s">
        <v>12533</v>
      </c>
      <c r="I2741" s="2" t="s">
        <v>23249</v>
      </c>
      <c r="J2741" s="2" t="s">
        <v>28</v>
      </c>
      <c r="K2741" s="2" t="s">
        <v>43</v>
      </c>
      <c r="L2741" s="2" t="s">
        <v>532</v>
      </c>
      <c r="M2741" s="2" t="s">
        <v>533</v>
      </c>
      <c r="N2741" s="2" t="s">
        <v>4029</v>
      </c>
      <c r="O2741" s="2" t="s">
        <v>705</v>
      </c>
      <c r="P2741" s="24">
        <v>0</v>
      </c>
      <c r="Q2741" s="24">
        <v>0</v>
      </c>
      <c r="R2741" s="27" t="s">
        <v>1578</v>
      </c>
      <c r="S2741" s="28" t="s">
        <v>1589</v>
      </c>
      <c r="T2741" s="2" t="s">
        <v>33</v>
      </c>
      <c r="U2741" s="2">
        <v>0</v>
      </c>
      <c r="V2741" s="2" t="s">
        <v>19719</v>
      </c>
      <c r="W2741" s="2" t="s">
        <v>34</v>
      </c>
      <c r="AC2741" s="2">
        <v>0</v>
      </c>
      <c r="AD2741" s="104"/>
    </row>
    <row r="2742" spans="1:33" ht="45" x14ac:dyDescent="0.25">
      <c r="A2742" s="2" t="s">
        <v>19731</v>
      </c>
      <c r="B2742" s="2" t="s">
        <v>19719</v>
      </c>
      <c r="C2742" s="2" t="s">
        <v>19732</v>
      </c>
      <c r="F2742" s="2" t="s">
        <v>19733</v>
      </c>
      <c r="G2742" s="2" t="s">
        <v>19734</v>
      </c>
      <c r="H2742" s="2" t="s">
        <v>19735</v>
      </c>
      <c r="I2742" s="2" t="s">
        <v>19736</v>
      </c>
      <c r="J2742" s="2" t="s">
        <v>28</v>
      </c>
      <c r="K2742" s="2" t="s">
        <v>173</v>
      </c>
      <c r="L2742" s="2" t="s">
        <v>339</v>
      </c>
      <c r="M2742" s="2" t="s">
        <v>340</v>
      </c>
      <c r="N2742" s="2" t="s">
        <v>3418</v>
      </c>
      <c r="O2742" s="2" t="s">
        <v>32</v>
      </c>
      <c r="P2742" s="24">
        <v>0</v>
      </c>
      <c r="Q2742" s="24">
        <v>1</v>
      </c>
      <c r="R2742" s="27" t="s">
        <v>1568</v>
      </c>
      <c r="S2742" s="28" t="s">
        <v>1589</v>
      </c>
      <c r="T2742" s="2" t="s">
        <v>33</v>
      </c>
      <c r="U2742" s="2">
        <v>0</v>
      </c>
      <c r="V2742" s="2" t="s">
        <v>24754</v>
      </c>
      <c r="W2742" s="2" t="s">
        <v>34</v>
      </c>
      <c r="X2742" s="58" t="s">
        <v>24004</v>
      </c>
      <c r="Z2742" s="2">
        <v>412000</v>
      </c>
      <c r="AB2742" s="58">
        <v>46140.408518518518</v>
      </c>
      <c r="AC2742" s="2">
        <v>0</v>
      </c>
      <c r="AD2742" s="104">
        <v>412000</v>
      </c>
      <c r="AE2742" s="2">
        <v>46140.408518518518</v>
      </c>
      <c r="AG2742" s="2">
        <v>166288</v>
      </c>
    </row>
    <row r="2743" spans="1:33" ht="60" x14ac:dyDescent="0.25">
      <c r="A2743" s="2" t="s">
        <v>23697</v>
      </c>
      <c r="B2743" s="2" t="s">
        <v>19719</v>
      </c>
      <c r="C2743" s="2" t="s">
        <v>23698</v>
      </c>
      <c r="F2743" s="2" t="s">
        <v>23260</v>
      </c>
      <c r="G2743" s="2" t="s">
        <v>23261</v>
      </c>
      <c r="H2743" s="2" t="s">
        <v>23262</v>
      </c>
      <c r="I2743" s="2" t="s">
        <v>23263</v>
      </c>
      <c r="J2743" s="2" t="s">
        <v>28</v>
      </c>
      <c r="K2743" s="2" t="s">
        <v>43</v>
      </c>
      <c r="L2743" s="2" t="s">
        <v>240</v>
      </c>
      <c r="M2743" s="2" t="s">
        <v>241</v>
      </c>
      <c r="N2743" s="2" t="s">
        <v>3047</v>
      </c>
      <c r="O2743" s="2" t="s">
        <v>32</v>
      </c>
      <c r="P2743" s="24">
        <v>0</v>
      </c>
      <c r="Q2743" s="24">
        <v>1</v>
      </c>
      <c r="R2743" s="27" t="s">
        <v>1568</v>
      </c>
      <c r="S2743" s="28" t="s">
        <v>1585</v>
      </c>
      <c r="T2743" s="2" t="s">
        <v>38</v>
      </c>
      <c r="U2743" s="2">
        <v>0</v>
      </c>
      <c r="V2743" s="2" t="s">
        <v>32960</v>
      </c>
      <c r="W2743" s="2" t="s">
        <v>34</v>
      </c>
      <c r="X2743" s="58" t="s">
        <v>19719</v>
      </c>
      <c r="Z2743" s="2">
        <v>2060000</v>
      </c>
      <c r="AB2743" s="58">
        <v>46135.70989583333</v>
      </c>
      <c r="AC2743" s="2">
        <v>0</v>
      </c>
      <c r="AD2743" s="104">
        <v>2060000</v>
      </c>
      <c r="AE2743" s="2">
        <v>46135.70989583333</v>
      </c>
      <c r="AG2743" s="2">
        <v>166047</v>
      </c>
    </row>
    <row r="2744" spans="1:33" ht="60" x14ac:dyDescent="0.25">
      <c r="A2744" s="2" t="s">
        <v>20302</v>
      </c>
      <c r="B2744" s="2" t="s">
        <v>19719</v>
      </c>
      <c r="C2744" s="2" t="s">
        <v>20303</v>
      </c>
      <c r="F2744" s="2" t="s">
        <v>20304</v>
      </c>
      <c r="G2744" s="2" t="s">
        <v>20305</v>
      </c>
      <c r="H2744" s="2" t="s">
        <v>9367</v>
      </c>
      <c r="I2744" s="2" t="s">
        <v>20306</v>
      </c>
      <c r="J2744" s="2" t="s">
        <v>28</v>
      </c>
      <c r="K2744" s="2" t="s">
        <v>173</v>
      </c>
      <c r="L2744" s="2" t="s">
        <v>265</v>
      </c>
      <c r="M2744" s="2" t="s">
        <v>266</v>
      </c>
      <c r="N2744" s="2" t="s">
        <v>4999</v>
      </c>
      <c r="O2744" s="2" t="s">
        <v>32</v>
      </c>
      <c r="P2744" s="24">
        <v>0</v>
      </c>
      <c r="Q2744" s="24">
        <v>1</v>
      </c>
      <c r="R2744" s="27" t="s">
        <v>1568</v>
      </c>
      <c r="S2744" s="28" t="s">
        <v>1585</v>
      </c>
      <c r="T2744" s="2" t="s">
        <v>38</v>
      </c>
      <c r="U2744" s="2">
        <v>0</v>
      </c>
      <c r="V2744" s="2" t="s">
        <v>30383</v>
      </c>
      <c r="W2744" s="2" t="s">
        <v>34</v>
      </c>
      <c r="X2744" s="58" t="s">
        <v>19646</v>
      </c>
      <c r="Z2744" s="2">
        <v>2060000</v>
      </c>
      <c r="AB2744" s="58">
        <v>46139.425740740742</v>
      </c>
      <c r="AC2744" s="2">
        <v>0</v>
      </c>
      <c r="AD2744" s="104">
        <v>2060000</v>
      </c>
      <c r="AE2744" s="2">
        <v>46139.425740740742</v>
      </c>
      <c r="AG2744" s="2">
        <v>165814</v>
      </c>
    </row>
    <row r="2745" spans="1:33" ht="45" x14ac:dyDescent="0.25">
      <c r="A2745" s="2" t="s">
        <v>21898</v>
      </c>
      <c r="B2745" s="2" t="s">
        <v>19719</v>
      </c>
      <c r="C2745" s="2" t="s">
        <v>21899</v>
      </c>
      <c r="F2745" s="2" t="s">
        <v>739</v>
      </c>
      <c r="G2745" s="2" t="s">
        <v>2783</v>
      </c>
      <c r="H2745" s="2" t="s">
        <v>2784</v>
      </c>
      <c r="I2745" s="2" t="s">
        <v>21741</v>
      </c>
      <c r="J2745" s="2" t="s">
        <v>28</v>
      </c>
      <c r="K2745" s="2" t="s">
        <v>51</v>
      </c>
      <c r="L2745" s="2" t="s">
        <v>417</v>
      </c>
      <c r="M2745" s="2" t="s">
        <v>418</v>
      </c>
      <c r="N2745" s="2" t="s">
        <v>2785</v>
      </c>
      <c r="O2745" s="2" t="s">
        <v>706</v>
      </c>
      <c r="P2745" s="24">
        <v>0</v>
      </c>
      <c r="Q2745" s="24">
        <v>0</v>
      </c>
      <c r="R2745" s="27" t="s">
        <v>1578</v>
      </c>
      <c r="S2745" s="28" t="s">
        <v>1583</v>
      </c>
      <c r="T2745" s="2" t="s">
        <v>130</v>
      </c>
      <c r="U2745" s="2">
        <v>0</v>
      </c>
      <c r="V2745" s="2" t="s">
        <v>19719</v>
      </c>
      <c r="W2745" s="2" t="s">
        <v>34</v>
      </c>
      <c r="AC2745" s="2">
        <v>0</v>
      </c>
      <c r="AD2745" s="104"/>
    </row>
    <row r="2746" spans="1:33" ht="45" x14ac:dyDescent="0.25">
      <c r="A2746" s="2" t="s">
        <v>22780</v>
      </c>
      <c r="B2746" s="2" t="s">
        <v>19719</v>
      </c>
      <c r="C2746" s="2" t="s">
        <v>22781</v>
      </c>
      <c r="F2746" s="2" t="s">
        <v>22162</v>
      </c>
      <c r="G2746" s="2" t="s">
        <v>22163</v>
      </c>
      <c r="H2746" s="2" t="s">
        <v>22164</v>
      </c>
      <c r="I2746" s="2" t="s">
        <v>22165</v>
      </c>
      <c r="J2746" s="2" t="s">
        <v>28</v>
      </c>
      <c r="K2746" s="2" t="s">
        <v>68</v>
      </c>
      <c r="L2746" s="2" t="s">
        <v>198</v>
      </c>
      <c r="M2746" s="2" t="s">
        <v>199</v>
      </c>
      <c r="N2746" s="2" t="s">
        <v>3285</v>
      </c>
      <c r="O2746" s="2" t="s">
        <v>712</v>
      </c>
      <c r="P2746" s="24">
        <v>0</v>
      </c>
      <c r="Q2746" s="24">
        <v>0</v>
      </c>
      <c r="R2746" s="27" t="s">
        <v>1578</v>
      </c>
      <c r="S2746" s="28" t="s">
        <v>1583</v>
      </c>
      <c r="T2746" s="2" t="s">
        <v>130</v>
      </c>
      <c r="U2746" s="2">
        <v>0</v>
      </c>
      <c r="V2746" s="2" t="s">
        <v>35250</v>
      </c>
      <c r="W2746" s="2" t="s">
        <v>34</v>
      </c>
      <c r="AC2746" s="2">
        <v>0</v>
      </c>
      <c r="AD2746" s="104"/>
    </row>
    <row r="2747" spans="1:33" ht="60" x14ac:dyDescent="0.25">
      <c r="A2747" s="2" t="s">
        <v>21460</v>
      </c>
      <c r="B2747" s="2" t="s">
        <v>19719</v>
      </c>
      <c r="C2747" s="2" t="s">
        <v>21461</v>
      </c>
      <c r="F2747" s="2" t="s">
        <v>21462</v>
      </c>
      <c r="G2747" s="2" t="s">
        <v>21463</v>
      </c>
      <c r="H2747" s="2" t="s">
        <v>4240</v>
      </c>
      <c r="I2747" s="2" t="s">
        <v>21464</v>
      </c>
      <c r="J2747" s="2" t="s">
        <v>28</v>
      </c>
      <c r="K2747" s="2" t="s">
        <v>78</v>
      </c>
      <c r="L2747" s="2" t="s">
        <v>415</v>
      </c>
      <c r="M2747" s="2" t="s">
        <v>416</v>
      </c>
      <c r="N2747" s="2" t="s">
        <v>3747</v>
      </c>
      <c r="O2747" s="2" t="s">
        <v>32</v>
      </c>
      <c r="P2747" s="24">
        <v>0</v>
      </c>
      <c r="Q2747" s="24">
        <v>5</v>
      </c>
      <c r="R2747" s="27" t="s">
        <v>1568</v>
      </c>
      <c r="S2747" s="28" t="s">
        <v>1585</v>
      </c>
      <c r="T2747" s="2" t="s">
        <v>38</v>
      </c>
      <c r="U2747" s="2">
        <v>0</v>
      </c>
      <c r="V2747" s="2" t="s">
        <v>30383</v>
      </c>
      <c r="W2747" s="2" t="s">
        <v>34</v>
      </c>
      <c r="X2747" s="58" t="s">
        <v>19706</v>
      </c>
      <c r="Z2747" s="2">
        <v>2060000</v>
      </c>
      <c r="AB2747" s="58">
        <v>46136.373437499999</v>
      </c>
      <c r="AC2747" s="2">
        <v>0</v>
      </c>
      <c r="AD2747" s="104">
        <v>2060000</v>
      </c>
      <c r="AE2747" s="2">
        <v>46136.373437499999</v>
      </c>
      <c r="AG2747" s="2">
        <v>166323</v>
      </c>
    </row>
    <row r="2748" spans="1:33" ht="45" x14ac:dyDescent="0.25">
      <c r="A2748" s="2" t="s">
        <v>23832</v>
      </c>
      <c r="B2748" s="2" t="s">
        <v>19719</v>
      </c>
      <c r="C2748" s="2" t="s">
        <v>23833</v>
      </c>
      <c r="F2748" s="2" t="s">
        <v>23834</v>
      </c>
      <c r="G2748" s="2" t="s">
        <v>23835</v>
      </c>
      <c r="H2748" s="2" t="s">
        <v>23836</v>
      </c>
      <c r="I2748" s="2" t="s">
        <v>23837</v>
      </c>
      <c r="J2748" s="2" t="s">
        <v>28</v>
      </c>
      <c r="K2748" s="2" t="s">
        <v>43</v>
      </c>
      <c r="L2748" s="2" t="s">
        <v>65</v>
      </c>
      <c r="M2748" s="2" t="s">
        <v>66</v>
      </c>
      <c r="N2748" s="2" t="s">
        <v>4603</v>
      </c>
      <c r="O2748" s="2" t="s">
        <v>712</v>
      </c>
      <c r="P2748" s="24">
        <v>0</v>
      </c>
      <c r="Q2748" s="24">
        <v>0</v>
      </c>
      <c r="R2748" s="27" t="s">
        <v>1578</v>
      </c>
      <c r="S2748" s="28" t="s">
        <v>1583</v>
      </c>
      <c r="T2748" s="2" t="s">
        <v>130</v>
      </c>
      <c r="U2748" s="2">
        <v>0</v>
      </c>
      <c r="V2748" s="2" t="s">
        <v>35250</v>
      </c>
      <c r="W2748" s="2" t="s">
        <v>34</v>
      </c>
      <c r="AC2748" s="2">
        <v>0</v>
      </c>
      <c r="AD2748" s="104"/>
    </row>
    <row r="2749" spans="1:33" ht="60" x14ac:dyDescent="0.25">
      <c r="A2749" s="2" t="s">
        <v>20307</v>
      </c>
      <c r="B2749" s="2" t="s">
        <v>19719</v>
      </c>
      <c r="C2749" s="2" t="s">
        <v>20308</v>
      </c>
      <c r="F2749" s="2" t="s">
        <v>19739</v>
      </c>
      <c r="G2749" s="2" t="s">
        <v>19740</v>
      </c>
      <c r="H2749" s="2" t="s">
        <v>16186</v>
      </c>
      <c r="I2749" s="2" t="s">
        <v>19741</v>
      </c>
      <c r="J2749" s="2" t="s">
        <v>28</v>
      </c>
      <c r="K2749" s="2" t="s">
        <v>173</v>
      </c>
      <c r="L2749" s="2" t="s">
        <v>447</v>
      </c>
      <c r="M2749" s="2" t="s">
        <v>1638</v>
      </c>
      <c r="N2749" s="2" t="s">
        <v>3401</v>
      </c>
      <c r="O2749" s="2" t="s">
        <v>32</v>
      </c>
      <c r="P2749" s="24">
        <v>0</v>
      </c>
      <c r="Q2749" s="24">
        <v>6</v>
      </c>
      <c r="R2749" s="27" t="s">
        <v>1568</v>
      </c>
      <c r="S2749" s="28" t="s">
        <v>1585</v>
      </c>
      <c r="T2749" s="2" t="s">
        <v>38</v>
      </c>
      <c r="U2749" s="2">
        <v>0</v>
      </c>
      <c r="V2749" s="2" t="s">
        <v>30383</v>
      </c>
      <c r="W2749" s="2" t="s">
        <v>34</v>
      </c>
      <c r="X2749" s="58" t="s">
        <v>24228</v>
      </c>
      <c r="Z2749" s="2">
        <v>2060000</v>
      </c>
      <c r="AB2749" s="58">
        <v>46141.382395833331</v>
      </c>
      <c r="AC2749" s="2">
        <v>0</v>
      </c>
      <c r="AD2749" s="104">
        <v>2060000</v>
      </c>
      <c r="AE2749" s="2">
        <v>46141.382395833331</v>
      </c>
      <c r="AG2749" s="2">
        <v>166454</v>
      </c>
    </row>
    <row r="2750" spans="1:33" ht="45" x14ac:dyDescent="0.25">
      <c r="A2750" s="2" t="s">
        <v>19737</v>
      </c>
      <c r="B2750" s="2" t="s">
        <v>19719</v>
      </c>
      <c r="C2750" s="2" t="s">
        <v>19738</v>
      </c>
      <c r="F2750" s="2" t="s">
        <v>19739</v>
      </c>
      <c r="G2750" s="2" t="s">
        <v>19740</v>
      </c>
      <c r="H2750" s="2" t="s">
        <v>16186</v>
      </c>
      <c r="I2750" s="2" t="s">
        <v>19741</v>
      </c>
      <c r="J2750" s="2" t="s">
        <v>28</v>
      </c>
      <c r="K2750" s="2" t="s">
        <v>173</v>
      </c>
      <c r="L2750" s="2" t="s">
        <v>447</v>
      </c>
      <c r="M2750" s="2" t="s">
        <v>1638</v>
      </c>
      <c r="N2750" s="2" t="s">
        <v>3401</v>
      </c>
      <c r="O2750" s="2" t="s">
        <v>32</v>
      </c>
      <c r="P2750" s="24">
        <v>0</v>
      </c>
      <c r="Q2750" s="24">
        <v>1</v>
      </c>
      <c r="R2750" s="27" t="s">
        <v>1568</v>
      </c>
      <c r="S2750" s="28" t="s">
        <v>1589</v>
      </c>
      <c r="T2750" s="2" t="s">
        <v>33</v>
      </c>
      <c r="U2750" s="2">
        <v>0</v>
      </c>
      <c r="V2750" s="2" t="s">
        <v>30688</v>
      </c>
      <c r="W2750" s="2" t="s">
        <v>34</v>
      </c>
      <c r="X2750" s="58" t="s">
        <v>24228</v>
      </c>
      <c r="Z2750" s="2">
        <v>412000</v>
      </c>
      <c r="AB2750" s="58">
        <v>46141.383090277777</v>
      </c>
      <c r="AC2750" s="2">
        <v>0</v>
      </c>
      <c r="AD2750" s="104">
        <v>412000</v>
      </c>
      <c r="AE2750" s="2">
        <v>46141.383090277777</v>
      </c>
      <c r="AG2750" s="2">
        <v>165622</v>
      </c>
    </row>
    <row r="2751" spans="1:33" ht="60" x14ac:dyDescent="0.25">
      <c r="A2751" s="2" t="s">
        <v>22683</v>
      </c>
      <c r="B2751" s="2" t="s">
        <v>19719</v>
      </c>
      <c r="C2751" s="2" t="s">
        <v>22684</v>
      </c>
      <c r="F2751" s="2" t="s">
        <v>18861</v>
      </c>
      <c r="G2751" s="2" t="s">
        <v>18862</v>
      </c>
      <c r="H2751" s="2" t="s">
        <v>18863</v>
      </c>
      <c r="I2751" s="2" t="s">
        <v>22094</v>
      </c>
      <c r="J2751" s="2" t="s">
        <v>28</v>
      </c>
      <c r="K2751" s="2" t="s">
        <v>68</v>
      </c>
      <c r="L2751" s="2" t="s">
        <v>298</v>
      </c>
      <c r="M2751" s="2" t="s">
        <v>10999</v>
      </c>
      <c r="N2751" s="2" t="s">
        <v>11000</v>
      </c>
      <c r="O2751" s="2" t="s">
        <v>705</v>
      </c>
      <c r="P2751" s="24">
        <v>0</v>
      </c>
      <c r="Q2751" s="24">
        <v>0</v>
      </c>
      <c r="R2751" s="27" t="s">
        <v>1578</v>
      </c>
      <c r="S2751" s="28" t="s">
        <v>1585</v>
      </c>
      <c r="T2751" s="2" t="s">
        <v>38</v>
      </c>
      <c r="U2751" s="2">
        <v>0</v>
      </c>
      <c r="V2751" s="2" t="s">
        <v>19719</v>
      </c>
      <c r="W2751" s="2" t="s">
        <v>34</v>
      </c>
      <c r="AC2751" s="2">
        <v>0</v>
      </c>
      <c r="AD2751" s="104"/>
    </row>
    <row r="2752" spans="1:33" ht="45" x14ac:dyDescent="0.25">
      <c r="A2752" s="2" t="s">
        <v>22092</v>
      </c>
      <c r="B2752" s="2" t="s">
        <v>19719</v>
      </c>
      <c r="C2752" s="2" t="s">
        <v>22093</v>
      </c>
      <c r="F2752" s="2" t="s">
        <v>18861</v>
      </c>
      <c r="G2752" s="2" t="s">
        <v>18862</v>
      </c>
      <c r="H2752" s="2" t="s">
        <v>18863</v>
      </c>
      <c r="I2752" s="2" t="s">
        <v>22094</v>
      </c>
      <c r="J2752" s="2" t="s">
        <v>28</v>
      </c>
      <c r="K2752" s="2" t="s">
        <v>68</v>
      </c>
      <c r="L2752" s="2" t="s">
        <v>298</v>
      </c>
      <c r="M2752" s="2" t="s">
        <v>10999</v>
      </c>
      <c r="N2752" s="2" t="s">
        <v>11000</v>
      </c>
      <c r="O2752" s="2" t="s">
        <v>19606</v>
      </c>
      <c r="P2752" s="24">
        <v>0</v>
      </c>
      <c r="Q2752" s="24">
        <v>0</v>
      </c>
      <c r="R2752" s="27" t="s">
        <v>1578</v>
      </c>
      <c r="S2752" s="28" t="s">
        <v>1589</v>
      </c>
      <c r="T2752" s="2" t="s">
        <v>33</v>
      </c>
      <c r="U2752" s="2">
        <v>0</v>
      </c>
      <c r="V2752" s="2" t="s">
        <v>28401</v>
      </c>
      <c r="W2752" s="2" t="s">
        <v>34</v>
      </c>
      <c r="X2752" s="58" t="s">
        <v>28401</v>
      </c>
      <c r="Y2752" s="2" t="s">
        <v>87</v>
      </c>
      <c r="AA2752" s="2" t="s">
        <v>88</v>
      </c>
      <c r="AB2752" s="58">
        <v>46150.650868055556</v>
      </c>
      <c r="AC2752" s="2">
        <v>0</v>
      </c>
      <c r="AD2752" s="104"/>
      <c r="AE2752" s="2">
        <v>46150.650868055556</v>
      </c>
      <c r="AG2752" s="2">
        <v>165476</v>
      </c>
    </row>
    <row r="2753" spans="1:33" ht="45" x14ac:dyDescent="0.25">
      <c r="A2753" s="2" t="s">
        <v>19742</v>
      </c>
      <c r="B2753" s="2" t="s">
        <v>19719</v>
      </c>
      <c r="C2753" s="2" t="s">
        <v>19743</v>
      </c>
      <c r="F2753" s="2" t="s">
        <v>19744</v>
      </c>
      <c r="G2753" s="2" t="s">
        <v>19745</v>
      </c>
      <c r="H2753" s="2" t="s">
        <v>15731</v>
      </c>
      <c r="I2753" s="2" t="s">
        <v>19746</v>
      </c>
      <c r="J2753" s="2" t="s">
        <v>28</v>
      </c>
      <c r="K2753" s="2" t="s">
        <v>173</v>
      </c>
      <c r="L2753" s="2" t="s">
        <v>457</v>
      </c>
      <c r="M2753" s="2" t="s">
        <v>458</v>
      </c>
      <c r="N2753" s="2" t="s">
        <v>4630</v>
      </c>
      <c r="O2753" s="2" t="s">
        <v>32</v>
      </c>
      <c r="P2753" s="24">
        <v>0</v>
      </c>
      <c r="Q2753" s="24">
        <v>1</v>
      </c>
      <c r="R2753" s="27" t="s">
        <v>1568</v>
      </c>
      <c r="S2753" s="28" t="s">
        <v>1589</v>
      </c>
      <c r="T2753" s="2" t="s">
        <v>33</v>
      </c>
      <c r="U2753" s="2">
        <v>0</v>
      </c>
      <c r="V2753" s="2" t="s">
        <v>30383</v>
      </c>
      <c r="W2753" s="2" t="s">
        <v>34</v>
      </c>
      <c r="X2753" s="58" t="s">
        <v>19719</v>
      </c>
      <c r="Z2753" s="2">
        <v>412000</v>
      </c>
      <c r="AB2753" s="58">
        <v>46135.750127314815</v>
      </c>
      <c r="AC2753" s="2">
        <v>0</v>
      </c>
      <c r="AD2753" s="104">
        <v>412000</v>
      </c>
      <c r="AE2753" s="2">
        <v>46135.750127314815</v>
      </c>
      <c r="AG2753" s="2">
        <v>165482</v>
      </c>
    </row>
    <row r="2754" spans="1:33" ht="60" x14ac:dyDescent="0.25">
      <c r="A2754" s="2" t="s">
        <v>23699</v>
      </c>
      <c r="B2754" s="2" t="s">
        <v>19719</v>
      </c>
      <c r="C2754" s="2" t="s">
        <v>23700</v>
      </c>
      <c r="F2754" s="2" t="s">
        <v>23701</v>
      </c>
      <c r="G2754" s="2" t="s">
        <v>23702</v>
      </c>
      <c r="H2754" s="2" t="s">
        <v>23703</v>
      </c>
      <c r="I2754" s="2" t="s">
        <v>23704</v>
      </c>
      <c r="J2754" s="2" t="s">
        <v>28</v>
      </c>
      <c r="K2754" s="2" t="s">
        <v>43</v>
      </c>
      <c r="L2754" s="2" t="s">
        <v>44</v>
      </c>
      <c r="M2754" s="2" t="s">
        <v>45</v>
      </c>
      <c r="N2754" s="2" t="s">
        <v>2977</v>
      </c>
      <c r="O2754" s="2" t="s">
        <v>32</v>
      </c>
      <c r="P2754" s="24">
        <v>0</v>
      </c>
      <c r="Q2754" s="24">
        <v>2</v>
      </c>
      <c r="R2754" s="27" t="s">
        <v>1568</v>
      </c>
      <c r="S2754" s="28" t="s">
        <v>1585</v>
      </c>
      <c r="T2754" s="2" t="s">
        <v>38</v>
      </c>
      <c r="U2754" s="2">
        <v>0</v>
      </c>
      <c r="V2754" s="2" t="s">
        <v>30036</v>
      </c>
      <c r="W2754" s="2" t="s">
        <v>34</v>
      </c>
      <c r="X2754" s="58" t="s">
        <v>24004</v>
      </c>
      <c r="Z2754" s="2">
        <v>2060000</v>
      </c>
      <c r="AB2754" s="58">
        <v>46140.428900462961</v>
      </c>
      <c r="AC2754" s="2">
        <v>0</v>
      </c>
      <c r="AD2754" s="104">
        <v>2060000</v>
      </c>
      <c r="AE2754" s="2">
        <v>46140.428900462961</v>
      </c>
      <c r="AG2754" s="2">
        <v>166046</v>
      </c>
    </row>
    <row r="2755" spans="1:33" ht="60" x14ac:dyDescent="0.25">
      <c r="A2755" s="2" t="s">
        <v>21465</v>
      </c>
      <c r="B2755" s="2" t="s">
        <v>19719</v>
      </c>
      <c r="C2755" s="2" t="s">
        <v>21466</v>
      </c>
      <c r="F2755" s="2" t="s">
        <v>18048</v>
      </c>
      <c r="G2755" s="2" t="s">
        <v>18049</v>
      </c>
      <c r="H2755" s="2" t="s">
        <v>18050</v>
      </c>
      <c r="I2755" s="2" t="s">
        <v>21467</v>
      </c>
      <c r="J2755" s="2" t="s">
        <v>28</v>
      </c>
      <c r="K2755" s="2" t="s">
        <v>78</v>
      </c>
      <c r="L2755" s="2" t="s">
        <v>415</v>
      </c>
      <c r="M2755" s="2" t="s">
        <v>416</v>
      </c>
      <c r="N2755" s="2" t="s">
        <v>3747</v>
      </c>
      <c r="O2755" s="2" t="s">
        <v>32</v>
      </c>
      <c r="P2755" s="24">
        <v>0</v>
      </c>
      <c r="Q2755" s="24">
        <v>1</v>
      </c>
      <c r="R2755" s="27" t="s">
        <v>1568</v>
      </c>
      <c r="S2755" s="28" t="s">
        <v>1585</v>
      </c>
      <c r="T2755" s="2" t="s">
        <v>38</v>
      </c>
      <c r="U2755" s="2">
        <v>0</v>
      </c>
      <c r="V2755" s="2" t="s">
        <v>32611</v>
      </c>
      <c r="W2755" s="2" t="s">
        <v>34</v>
      </c>
      <c r="X2755" s="58" t="s">
        <v>19706</v>
      </c>
      <c r="Z2755" s="2">
        <v>2060000</v>
      </c>
      <c r="AB2755" s="58">
        <v>46136.375011574077</v>
      </c>
      <c r="AC2755" s="2">
        <v>0</v>
      </c>
      <c r="AD2755" s="104">
        <v>2060000</v>
      </c>
      <c r="AE2755" s="2">
        <v>46136.375011574077</v>
      </c>
      <c r="AG2755" s="2">
        <v>166732</v>
      </c>
    </row>
    <row r="2756" spans="1:33" ht="45" x14ac:dyDescent="0.25">
      <c r="A2756" s="2" t="s">
        <v>23252</v>
      </c>
      <c r="B2756" s="2" t="s">
        <v>19719</v>
      </c>
      <c r="C2756" s="2" t="s">
        <v>23253</v>
      </c>
      <c r="F2756" s="2" t="s">
        <v>23254</v>
      </c>
      <c r="G2756" s="2" t="s">
        <v>23255</v>
      </c>
      <c r="H2756" s="2" t="s">
        <v>23256</v>
      </c>
      <c r="I2756" s="2" t="s">
        <v>23257</v>
      </c>
      <c r="J2756" s="2" t="s">
        <v>28</v>
      </c>
      <c r="K2756" s="2" t="s">
        <v>43</v>
      </c>
      <c r="L2756" s="2" t="s">
        <v>44</v>
      </c>
      <c r="M2756" s="2" t="s">
        <v>45</v>
      </c>
      <c r="N2756" s="2" t="s">
        <v>2977</v>
      </c>
      <c r="O2756" s="2" t="s">
        <v>32</v>
      </c>
      <c r="P2756" s="24">
        <v>0</v>
      </c>
      <c r="Q2756" s="24">
        <v>1</v>
      </c>
      <c r="R2756" s="27" t="s">
        <v>1568</v>
      </c>
      <c r="S2756" s="28" t="s">
        <v>1589</v>
      </c>
      <c r="T2756" s="2" t="s">
        <v>33</v>
      </c>
      <c r="U2756" s="2">
        <v>0</v>
      </c>
      <c r="V2756" s="2" t="s">
        <v>32611</v>
      </c>
      <c r="W2756" s="2" t="s">
        <v>34</v>
      </c>
      <c r="X2756" s="58" t="s">
        <v>19646</v>
      </c>
      <c r="Z2756" s="2">
        <v>412000</v>
      </c>
      <c r="AB2756" s="58">
        <v>46139.462673611109</v>
      </c>
      <c r="AC2756" s="2">
        <v>0</v>
      </c>
      <c r="AD2756" s="104">
        <v>412000</v>
      </c>
      <c r="AE2756" s="2">
        <v>46139.462673611109</v>
      </c>
      <c r="AG2756" s="2">
        <v>166042</v>
      </c>
    </row>
    <row r="2757" spans="1:33" ht="45" x14ac:dyDescent="0.25">
      <c r="A2757" s="2" t="s">
        <v>21010</v>
      </c>
      <c r="B2757" s="2" t="s">
        <v>19719</v>
      </c>
      <c r="C2757" s="2" t="s">
        <v>21011</v>
      </c>
      <c r="F2757" s="2" t="s">
        <v>18048</v>
      </c>
      <c r="G2757" s="2" t="s">
        <v>18049</v>
      </c>
      <c r="H2757" s="2" t="s">
        <v>18050</v>
      </c>
      <c r="I2757" s="2" t="s">
        <v>21012</v>
      </c>
      <c r="J2757" s="2" t="s">
        <v>28</v>
      </c>
      <c r="K2757" s="2" t="s">
        <v>78</v>
      </c>
      <c r="L2757" s="2" t="s">
        <v>415</v>
      </c>
      <c r="M2757" s="2" t="s">
        <v>416</v>
      </c>
      <c r="N2757" s="2" t="s">
        <v>3747</v>
      </c>
      <c r="O2757" s="2" t="s">
        <v>32</v>
      </c>
      <c r="P2757" s="24">
        <v>0</v>
      </c>
      <c r="Q2757" s="24">
        <v>1</v>
      </c>
      <c r="R2757" s="27" t="s">
        <v>1568</v>
      </c>
      <c r="S2757" s="28" t="s">
        <v>1589</v>
      </c>
      <c r="T2757" s="2" t="s">
        <v>33</v>
      </c>
      <c r="U2757" s="2">
        <v>0</v>
      </c>
      <c r="V2757" s="2" t="s">
        <v>30688</v>
      </c>
      <c r="W2757" s="2" t="s">
        <v>34</v>
      </c>
      <c r="X2757" s="58" t="s">
        <v>19706</v>
      </c>
      <c r="Z2757" s="2">
        <v>412000</v>
      </c>
      <c r="AB2757" s="58">
        <v>46136.373680555553</v>
      </c>
      <c r="AC2757" s="2">
        <v>0</v>
      </c>
      <c r="AD2757" s="104">
        <v>412000</v>
      </c>
      <c r="AE2757" s="2">
        <v>46136.373680555553</v>
      </c>
      <c r="AG2757" s="2">
        <v>166729</v>
      </c>
    </row>
    <row r="2758" spans="1:33" ht="45" x14ac:dyDescent="0.25">
      <c r="A2758" s="2" t="s">
        <v>22876</v>
      </c>
      <c r="B2758" s="2" t="s">
        <v>19719</v>
      </c>
      <c r="C2758" s="2" t="s">
        <v>22877</v>
      </c>
      <c r="F2758" s="2" t="s">
        <v>22878</v>
      </c>
      <c r="G2758" s="2" t="s">
        <v>22879</v>
      </c>
      <c r="H2758" s="2" t="s">
        <v>22880</v>
      </c>
      <c r="I2758" s="2" t="s">
        <v>22881</v>
      </c>
      <c r="J2758" s="2" t="s">
        <v>28</v>
      </c>
      <c r="K2758" s="2" t="s">
        <v>68</v>
      </c>
      <c r="L2758" s="2" t="s">
        <v>413</v>
      </c>
      <c r="M2758" s="2" t="s">
        <v>2268</v>
      </c>
      <c r="N2758" s="2" t="s">
        <v>4978</v>
      </c>
      <c r="O2758" s="2" t="s">
        <v>712</v>
      </c>
      <c r="P2758" s="24">
        <v>0</v>
      </c>
      <c r="Q2758" s="24">
        <v>0</v>
      </c>
      <c r="R2758" s="27" t="s">
        <v>1578</v>
      </c>
      <c r="S2758" s="28" t="s">
        <v>1582</v>
      </c>
      <c r="T2758" s="2" t="s">
        <v>160</v>
      </c>
      <c r="U2758" s="2">
        <v>0</v>
      </c>
      <c r="V2758" s="2" t="s">
        <v>35285</v>
      </c>
      <c r="W2758" s="2" t="s">
        <v>34</v>
      </c>
      <c r="AC2758" s="2">
        <v>0</v>
      </c>
      <c r="AD2758" s="104"/>
    </row>
    <row r="2759" spans="1:33" ht="45" x14ac:dyDescent="0.25">
      <c r="A2759" s="2" t="s">
        <v>19747</v>
      </c>
      <c r="B2759" s="2" t="s">
        <v>19719</v>
      </c>
      <c r="C2759" s="2" t="s">
        <v>19748</v>
      </c>
      <c r="F2759" s="2" t="s">
        <v>19749</v>
      </c>
      <c r="G2759" s="2" t="s">
        <v>19750</v>
      </c>
      <c r="H2759" s="2" t="s">
        <v>19751</v>
      </c>
      <c r="I2759" s="2" t="s">
        <v>19752</v>
      </c>
      <c r="J2759" s="2" t="s">
        <v>28</v>
      </c>
      <c r="K2759" s="2" t="s">
        <v>173</v>
      </c>
      <c r="L2759" s="2" t="s">
        <v>333</v>
      </c>
      <c r="M2759" s="2" t="s">
        <v>334</v>
      </c>
      <c r="N2759" s="2" t="s">
        <v>4966</v>
      </c>
      <c r="O2759" s="2" t="s">
        <v>32</v>
      </c>
      <c r="P2759" s="24">
        <v>0</v>
      </c>
      <c r="Q2759" s="24">
        <v>2</v>
      </c>
      <c r="R2759" s="27" t="s">
        <v>1568</v>
      </c>
      <c r="S2759" s="28" t="s">
        <v>1589</v>
      </c>
      <c r="T2759" s="2" t="s">
        <v>33</v>
      </c>
      <c r="U2759" s="2">
        <v>0</v>
      </c>
      <c r="V2759" s="2" t="s">
        <v>24823</v>
      </c>
      <c r="W2759" s="2" t="s">
        <v>34</v>
      </c>
      <c r="X2759" s="58" t="s">
        <v>19719</v>
      </c>
      <c r="Z2759" s="2">
        <v>412000</v>
      </c>
      <c r="AB2759" s="58">
        <v>46135.698599537034</v>
      </c>
      <c r="AC2759" s="2">
        <v>0</v>
      </c>
      <c r="AD2759" s="104">
        <v>412000</v>
      </c>
      <c r="AE2759" s="2">
        <v>46135.698599537034</v>
      </c>
      <c r="AG2759" s="2">
        <v>165481</v>
      </c>
    </row>
    <row r="2760" spans="1:33" ht="60" x14ac:dyDescent="0.25">
      <c r="A2760" s="2" t="s">
        <v>23705</v>
      </c>
      <c r="B2760" s="2" t="s">
        <v>19719</v>
      </c>
      <c r="C2760" s="2" t="s">
        <v>23706</v>
      </c>
      <c r="F2760" s="2" t="s">
        <v>23254</v>
      </c>
      <c r="G2760" s="2" t="s">
        <v>23255</v>
      </c>
      <c r="H2760" s="2" t="s">
        <v>23256</v>
      </c>
      <c r="I2760" s="2" t="s">
        <v>23257</v>
      </c>
      <c r="J2760" s="2" t="s">
        <v>28</v>
      </c>
      <c r="K2760" s="2" t="s">
        <v>43</v>
      </c>
      <c r="L2760" s="2" t="s">
        <v>44</v>
      </c>
      <c r="M2760" s="2" t="s">
        <v>45</v>
      </c>
      <c r="N2760" s="2" t="s">
        <v>2977</v>
      </c>
      <c r="O2760" s="2" t="s">
        <v>705</v>
      </c>
      <c r="P2760" s="24">
        <v>0</v>
      </c>
      <c r="Q2760" s="24">
        <v>0</v>
      </c>
      <c r="R2760" s="27" t="s">
        <v>1578</v>
      </c>
      <c r="S2760" s="28" t="s">
        <v>1585</v>
      </c>
      <c r="T2760" s="2" t="s">
        <v>38</v>
      </c>
      <c r="U2760" s="2">
        <v>0</v>
      </c>
      <c r="V2760" s="2" t="s">
        <v>19719</v>
      </c>
      <c r="W2760" s="2" t="s">
        <v>34</v>
      </c>
      <c r="AC2760" s="2">
        <v>0</v>
      </c>
      <c r="AD2760" s="104"/>
    </row>
    <row r="2761" spans="1:33" ht="60" x14ac:dyDescent="0.25">
      <c r="A2761" s="2" t="s">
        <v>20309</v>
      </c>
      <c r="B2761" s="2" t="s">
        <v>19719</v>
      </c>
      <c r="C2761" s="2" t="s">
        <v>20310</v>
      </c>
      <c r="F2761" s="2" t="s">
        <v>19755</v>
      </c>
      <c r="G2761" s="2" t="s">
        <v>19756</v>
      </c>
      <c r="H2761" s="2" t="s">
        <v>19757</v>
      </c>
      <c r="I2761" s="2" t="s">
        <v>19758</v>
      </c>
      <c r="J2761" s="2" t="s">
        <v>28</v>
      </c>
      <c r="K2761" s="2" t="s">
        <v>173</v>
      </c>
      <c r="L2761" s="2" t="s">
        <v>457</v>
      </c>
      <c r="M2761" s="2" t="s">
        <v>458</v>
      </c>
      <c r="N2761" s="2" t="s">
        <v>4630</v>
      </c>
      <c r="O2761" s="2" t="s">
        <v>32</v>
      </c>
      <c r="P2761" s="24">
        <v>0</v>
      </c>
      <c r="Q2761" s="24">
        <v>1</v>
      </c>
      <c r="R2761" s="27" t="s">
        <v>1568</v>
      </c>
      <c r="S2761" s="28" t="s">
        <v>1585</v>
      </c>
      <c r="T2761" s="2" t="s">
        <v>38</v>
      </c>
      <c r="U2761" s="2">
        <v>0</v>
      </c>
      <c r="V2761" s="2" t="s">
        <v>30383</v>
      </c>
      <c r="W2761" s="2" t="s">
        <v>34</v>
      </c>
      <c r="X2761" s="58" t="s">
        <v>19719</v>
      </c>
      <c r="Z2761" s="2">
        <v>2060000</v>
      </c>
      <c r="AB2761" s="58">
        <v>46135.750983796293</v>
      </c>
      <c r="AC2761" s="2">
        <v>0</v>
      </c>
      <c r="AD2761" s="104">
        <v>2060000</v>
      </c>
      <c r="AE2761" s="2">
        <v>46135.750983796293</v>
      </c>
      <c r="AG2761" s="2">
        <v>165624</v>
      </c>
    </row>
    <row r="2762" spans="1:33" ht="45" x14ac:dyDescent="0.25">
      <c r="A2762" s="2" t="s">
        <v>20513</v>
      </c>
      <c r="B2762" s="2" t="s">
        <v>19719</v>
      </c>
      <c r="C2762" s="2" t="s">
        <v>20514</v>
      </c>
      <c r="F2762" s="2" t="s">
        <v>20515</v>
      </c>
      <c r="G2762" s="2" t="s">
        <v>20516</v>
      </c>
      <c r="H2762" s="2" t="s">
        <v>20517</v>
      </c>
      <c r="I2762" s="2" t="s">
        <v>20518</v>
      </c>
      <c r="J2762" s="2" t="s">
        <v>28</v>
      </c>
      <c r="K2762" s="2" t="s">
        <v>29</v>
      </c>
      <c r="L2762" s="2" t="s">
        <v>400</v>
      </c>
      <c r="M2762" s="2" t="s">
        <v>401</v>
      </c>
      <c r="N2762" s="2" t="s">
        <v>3456</v>
      </c>
      <c r="O2762" s="2" t="s">
        <v>706</v>
      </c>
      <c r="P2762" s="24">
        <v>0</v>
      </c>
      <c r="Q2762" s="24">
        <v>0</v>
      </c>
      <c r="R2762" s="27" t="s">
        <v>1578</v>
      </c>
      <c r="S2762" s="28" t="s">
        <v>1589</v>
      </c>
      <c r="T2762" s="2" t="s">
        <v>33</v>
      </c>
      <c r="U2762" s="2">
        <v>0</v>
      </c>
      <c r="V2762" s="2" t="s">
        <v>19719</v>
      </c>
      <c r="W2762" s="2" t="s">
        <v>34</v>
      </c>
      <c r="AC2762" s="2">
        <v>0</v>
      </c>
      <c r="AD2762" s="104"/>
    </row>
    <row r="2763" spans="1:33" ht="45" x14ac:dyDescent="0.25">
      <c r="A2763" s="2" t="s">
        <v>19753</v>
      </c>
      <c r="B2763" s="2" t="s">
        <v>19719</v>
      </c>
      <c r="C2763" s="2" t="s">
        <v>19754</v>
      </c>
      <c r="F2763" s="2" t="s">
        <v>19755</v>
      </c>
      <c r="G2763" s="2" t="s">
        <v>19756</v>
      </c>
      <c r="H2763" s="2" t="s">
        <v>19757</v>
      </c>
      <c r="I2763" s="2" t="s">
        <v>19758</v>
      </c>
      <c r="J2763" s="2" t="s">
        <v>28</v>
      </c>
      <c r="K2763" s="2" t="s">
        <v>173</v>
      </c>
      <c r="L2763" s="2" t="s">
        <v>457</v>
      </c>
      <c r="M2763" s="2" t="s">
        <v>458</v>
      </c>
      <c r="N2763" s="2" t="s">
        <v>4630</v>
      </c>
      <c r="O2763" s="2" t="s">
        <v>32</v>
      </c>
      <c r="P2763" s="24">
        <v>0</v>
      </c>
      <c r="Q2763" s="24">
        <v>1</v>
      </c>
      <c r="R2763" s="27" t="s">
        <v>1568</v>
      </c>
      <c r="S2763" s="28" t="s">
        <v>1589</v>
      </c>
      <c r="T2763" s="2" t="s">
        <v>33</v>
      </c>
      <c r="U2763" s="2">
        <v>0</v>
      </c>
      <c r="V2763" s="2" t="s">
        <v>30383</v>
      </c>
      <c r="W2763" s="2" t="s">
        <v>34</v>
      </c>
      <c r="X2763" s="58" t="s">
        <v>19719</v>
      </c>
      <c r="Z2763" s="2">
        <v>412000</v>
      </c>
      <c r="AB2763" s="58">
        <v>46135.749803240738</v>
      </c>
      <c r="AC2763" s="2">
        <v>0</v>
      </c>
      <c r="AD2763" s="104">
        <v>412000</v>
      </c>
      <c r="AE2763" s="2">
        <v>46135.749803240738</v>
      </c>
      <c r="AG2763" s="2">
        <v>165480</v>
      </c>
    </row>
    <row r="2764" spans="1:33" ht="60" x14ac:dyDescent="0.25">
      <c r="A2764" s="2" t="s">
        <v>20848</v>
      </c>
      <c r="B2764" s="2" t="s">
        <v>19719</v>
      </c>
      <c r="C2764" s="2" t="s">
        <v>20849</v>
      </c>
      <c r="F2764" s="2" t="s">
        <v>20850</v>
      </c>
      <c r="G2764" s="2" t="s">
        <v>20851</v>
      </c>
      <c r="H2764" s="2" t="s">
        <v>20852</v>
      </c>
      <c r="I2764" s="2" t="s">
        <v>20853</v>
      </c>
      <c r="J2764" s="2" t="s">
        <v>28</v>
      </c>
      <c r="K2764" s="2" t="s">
        <v>29</v>
      </c>
      <c r="L2764" s="2" t="s">
        <v>279</v>
      </c>
      <c r="M2764" s="2" t="s">
        <v>280</v>
      </c>
      <c r="N2764" s="2" t="s">
        <v>5071</v>
      </c>
      <c r="O2764" s="2" t="s">
        <v>32</v>
      </c>
      <c r="P2764" s="24">
        <v>0</v>
      </c>
      <c r="Q2764" s="24">
        <v>2</v>
      </c>
      <c r="R2764" s="27" t="s">
        <v>1568</v>
      </c>
      <c r="S2764" s="28" t="s">
        <v>1585</v>
      </c>
      <c r="T2764" s="2" t="s">
        <v>38</v>
      </c>
      <c r="U2764" s="2">
        <v>0</v>
      </c>
      <c r="V2764" s="2" t="s">
        <v>30036</v>
      </c>
      <c r="W2764" s="2" t="s">
        <v>34</v>
      </c>
      <c r="X2764" s="58" t="s">
        <v>24228</v>
      </c>
      <c r="Z2764" s="2">
        <v>2060000</v>
      </c>
      <c r="AB2764" s="58">
        <v>46141.381215277775</v>
      </c>
      <c r="AC2764" s="2">
        <v>0</v>
      </c>
      <c r="AD2764" s="104">
        <v>2060000</v>
      </c>
      <c r="AE2764" s="2">
        <v>46141.381215277775</v>
      </c>
      <c r="AG2764" s="2">
        <v>167771</v>
      </c>
    </row>
    <row r="2765" spans="1:33" ht="60" x14ac:dyDescent="0.25">
      <c r="A2765" s="2" t="s">
        <v>22882</v>
      </c>
      <c r="B2765" s="2" t="s">
        <v>19719</v>
      </c>
      <c r="C2765" s="2" t="s">
        <v>22883</v>
      </c>
      <c r="D2765" s="2" t="s">
        <v>22884</v>
      </c>
      <c r="E2765" s="2" t="s">
        <v>22885</v>
      </c>
      <c r="F2765" s="2" t="s">
        <v>22886</v>
      </c>
      <c r="G2765" s="2" t="s">
        <v>22887</v>
      </c>
      <c r="H2765" s="2" t="s">
        <v>22888</v>
      </c>
      <c r="I2765" s="2" t="s">
        <v>22889</v>
      </c>
      <c r="J2765" s="2" t="s">
        <v>28</v>
      </c>
      <c r="K2765" s="2" t="s">
        <v>68</v>
      </c>
      <c r="L2765" s="2" t="s">
        <v>335</v>
      </c>
      <c r="M2765" s="2" t="s">
        <v>336</v>
      </c>
      <c r="N2765" s="2" t="s">
        <v>5291</v>
      </c>
      <c r="O2765" s="2" t="s">
        <v>706</v>
      </c>
      <c r="P2765" s="24">
        <v>0</v>
      </c>
      <c r="Q2765" s="24">
        <v>0</v>
      </c>
      <c r="R2765" s="27" t="s">
        <v>1578</v>
      </c>
      <c r="S2765" s="28" t="s">
        <v>1582</v>
      </c>
      <c r="T2765" s="2" t="s">
        <v>160</v>
      </c>
      <c r="U2765" s="2">
        <v>0</v>
      </c>
      <c r="V2765" s="2" t="s">
        <v>24228</v>
      </c>
      <c r="W2765" s="2" t="s">
        <v>34</v>
      </c>
      <c r="AC2765" s="2">
        <v>0</v>
      </c>
      <c r="AD2765" s="104"/>
    </row>
    <row r="2766" spans="1:33" ht="45" x14ac:dyDescent="0.25">
      <c r="A2766" s="2" t="s">
        <v>20442</v>
      </c>
      <c r="B2766" s="2" t="s">
        <v>19719</v>
      </c>
      <c r="C2766" s="2" t="s">
        <v>20443</v>
      </c>
      <c r="F2766" s="2" t="s">
        <v>20444</v>
      </c>
      <c r="G2766" s="2" t="s">
        <v>20445</v>
      </c>
      <c r="H2766" s="2" t="s">
        <v>20446</v>
      </c>
      <c r="I2766" s="2" t="s">
        <v>20447</v>
      </c>
      <c r="J2766" s="2" t="s">
        <v>28</v>
      </c>
      <c r="K2766" s="2" t="s">
        <v>173</v>
      </c>
      <c r="L2766" s="2" t="s">
        <v>112</v>
      </c>
      <c r="M2766" s="2" t="s">
        <v>510</v>
      </c>
      <c r="N2766" s="2" t="s">
        <v>3681</v>
      </c>
      <c r="O2766" s="2" t="s">
        <v>32</v>
      </c>
      <c r="P2766" s="24">
        <v>0</v>
      </c>
      <c r="Q2766" s="24">
        <v>1</v>
      </c>
      <c r="R2766" s="27" t="s">
        <v>1568</v>
      </c>
      <c r="S2766" s="28" t="s">
        <v>1590</v>
      </c>
      <c r="T2766" s="2" t="s">
        <v>426</v>
      </c>
      <c r="U2766" s="2">
        <v>20600000</v>
      </c>
      <c r="V2766" s="2" t="s">
        <v>26946</v>
      </c>
      <c r="W2766" s="2" t="s">
        <v>34</v>
      </c>
      <c r="X2766" s="58" t="s">
        <v>26626</v>
      </c>
      <c r="Y2766" s="2" t="s">
        <v>39</v>
      </c>
      <c r="Z2766" s="2">
        <v>11550000</v>
      </c>
      <c r="AA2766" s="2" t="s">
        <v>40</v>
      </c>
      <c r="AB2766" s="58">
        <v>46163.423506944448</v>
      </c>
      <c r="AC2766" s="2">
        <v>0</v>
      </c>
      <c r="AD2766" s="104">
        <v>11550000</v>
      </c>
      <c r="AE2766" s="2">
        <v>46163.423506944448</v>
      </c>
      <c r="AG2766" s="2">
        <v>202056</v>
      </c>
    </row>
    <row r="2767" spans="1:33" ht="60" x14ac:dyDescent="0.25">
      <c r="A2767" s="2" t="s">
        <v>21468</v>
      </c>
      <c r="B2767" s="2" t="s">
        <v>19719</v>
      </c>
      <c r="C2767" s="2" t="s">
        <v>21469</v>
      </c>
      <c r="F2767" s="2" t="s">
        <v>644</v>
      </c>
      <c r="G2767" s="2" t="s">
        <v>2514</v>
      </c>
      <c r="H2767" s="2" t="s">
        <v>2515</v>
      </c>
      <c r="I2767" s="2" t="s">
        <v>21470</v>
      </c>
      <c r="J2767" s="2" t="s">
        <v>28</v>
      </c>
      <c r="K2767" s="2" t="s">
        <v>78</v>
      </c>
      <c r="L2767" s="2" t="s">
        <v>495</v>
      </c>
      <c r="M2767" s="2" t="s">
        <v>496</v>
      </c>
      <c r="N2767" s="2" t="s">
        <v>4482</v>
      </c>
      <c r="O2767" s="2" t="s">
        <v>19606</v>
      </c>
      <c r="P2767" s="24">
        <v>0</v>
      </c>
      <c r="Q2767" s="24">
        <v>0</v>
      </c>
      <c r="R2767" s="27" t="s">
        <v>1578</v>
      </c>
      <c r="S2767" s="28" t="s">
        <v>1585</v>
      </c>
      <c r="T2767" s="2" t="s">
        <v>38</v>
      </c>
      <c r="U2767" s="2">
        <v>0</v>
      </c>
      <c r="V2767" s="2" t="s">
        <v>19706</v>
      </c>
      <c r="W2767" s="2" t="s">
        <v>34</v>
      </c>
      <c r="X2767" s="58" t="s">
        <v>19706</v>
      </c>
      <c r="Y2767" s="2" t="s">
        <v>87</v>
      </c>
      <c r="AA2767" s="2" t="s">
        <v>88</v>
      </c>
      <c r="AB2767" s="58">
        <v>46136.532824074071</v>
      </c>
      <c r="AC2767" s="2">
        <v>0</v>
      </c>
      <c r="AD2767" s="104"/>
      <c r="AE2767" s="2">
        <v>46136.532824074071</v>
      </c>
      <c r="AG2767" s="2">
        <v>165210</v>
      </c>
    </row>
    <row r="2768" spans="1:33" ht="45" x14ac:dyDescent="0.25">
      <c r="A2768" s="2" t="s">
        <v>23258</v>
      </c>
      <c r="B2768" s="2" t="s">
        <v>19719</v>
      </c>
      <c r="C2768" s="2" t="s">
        <v>23259</v>
      </c>
      <c r="F2768" s="2" t="s">
        <v>23260</v>
      </c>
      <c r="G2768" s="2" t="s">
        <v>23261</v>
      </c>
      <c r="H2768" s="2" t="s">
        <v>23262</v>
      </c>
      <c r="I2768" s="2" t="s">
        <v>23263</v>
      </c>
      <c r="J2768" s="2" t="s">
        <v>28</v>
      </c>
      <c r="K2768" s="2" t="s">
        <v>43</v>
      </c>
      <c r="L2768" s="2" t="s">
        <v>240</v>
      </c>
      <c r="M2768" s="2" t="s">
        <v>241</v>
      </c>
      <c r="N2768" s="2" t="s">
        <v>3047</v>
      </c>
      <c r="O2768" s="2" t="s">
        <v>32</v>
      </c>
      <c r="P2768" s="24">
        <v>0</v>
      </c>
      <c r="Q2768" s="24">
        <v>1</v>
      </c>
      <c r="R2768" s="27" t="s">
        <v>1568</v>
      </c>
      <c r="S2768" s="28" t="s">
        <v>1589</v>
      </c>
      <c r="T2768" s="2" t="s">
        <v>33</v>
      </c>
      <c r="U2768" s="2">
        <v>0</v>
      </c>
      <c r="V2768" s="2" t="s">
        <v>30036</v>
      </c>
      <c r="W2768" s="2" t="s">
        <v>34</v>
      </c>
      <c r="X2768" s="58" t="s">
        <v>19719</v>
      </c>
      <c r="Z2768" s="2">
        <v>412000</v>
      </c>
      <c r="AB2768" s="58">
        <v>46135.70857638889</v>
      </c>
      <c r="AC2768" s="2">
        <v>0</v>
      </c>
      <c r="AD2768" s="104">
        <v>412000</v>
      </c>
      <c r="AE2768" s="2">
        <v>46135.70857638889</v>
      </c>
      <c r="AG2768" s="2">
        <v>166041</v>
      </c>
    </row>
    <row r="2769" spans="1:33" ht="60" x14ac:dyDescent="0.25">
      <c r="A2769" s="2" t="s">
        <v>23707</v>
      </c>
      <c r="B2769" s="2" t="s">
        <v>19719</v>
      </c>
      <c r="C2769" s="2" t="s">
        <v>23708</v>
      </c>
      <c r="F2769" s="2" t="s">
        <v>23260</v>
      </c>
      <c r="G2769" s="2" t="s">
        <v>23261</v>
      </c>
      <c r="H2769" s="2" t="s">
        <v>23262</v>
      </c>
      <c r="I2769" s="2" t="s">
        <v>23263</v>
      </c>
      <c r="J2769" s="2" t="s">
        <v>28</v>
      </c>
      <c r="K2769" s="2" t="s">
        <v>43</v>
      </c>
      <c r="L2769" s="2" t="s">
        <v>240</v>
      </c>
      <c r="M2769" s="2" t="s">
        <v>241</v>
      </c>
      <c r="N2769" s="2" t="s">
        <v>3047</v>
      </c>
      <c r="O2769" s="2" t="s">
        <v>705</v>
      </c>
      <c r="P2769" s="24">
        <v>0</v>
      </c>
      <c r="Q2769" s="24">
        <v>0</v>
      </c>
      <c r="R2769" s="27" t="s">
        <v>1578</v>
      </c>
      <c r="S2769" s="28" t="s">
        <v>1585</v>
      </c>
      <c r="T2769" s="2" t="s">
        <v>38</v>
      </c>
      <c r="U2769" s="2">
        <v>0</v>
      </c>
      <c r="V2769" s="2" t="s">
        <v>19719</v>
      </c>
      <c r="W2769" s="2" t="s">
        <v>34</v>
      </c>
      <c r="AC2769" s="2">
        <v>0</v>
      </c>
      <c r="AD2769" s="104"/>
    </row>
    <row r="2770" spans="1:33" ht="60" x14ac:dyDescent="0.25">
      <c r="A2770" s="2" t="s">
        <v>21013</v>
      </c>
      <c r="B2770" s="2" t="s">
        <v>19719</v>
      </c>
      <c r="C2770" s="2" t="s">
        <v>21014</v>
      </c>
      <c r="F2770" s="2" t="s">
        <v>21015</v>
      </c>
      <c r="G2770" s="2" t="s">
        <v>21016</v>
      </c>
      <c r="H2770" s="2" t="s">
        <v>21017</v>
      </c>
      <c r="I2770" s="2" t="s">
        <v>21018</v>
      </c>
      <c r="J2770" s="2" t="s">
        <v>28</v>
      </c>
      <c r="K2770" s="2" t="s">
        <v>78</v>
      </c>
      <c r="L2770" s="2" t="s">
        <v>445</v>
      </c>
      <c r="M2770" s="2" t="s">
        <v>1490</v>
      </c>
      <c r="N2770" s="2" t="s">
        <v>5347</v>
      </c>
      <c r="O2770" s="2" t="s">
        <v>32</v>
      </c>
      <c r="P2770" s="24">
        <v>0</v>
      </c>
      <c r="Q2770" s="24">
        <v>1</v>
      </c>
      <c r="R2770" s="27" t="s">
        <v>1568</v>
      </c>
      <c r="S2770" s="28" t="s">
        <v>1589</v>
      </c>
      <c r="T2770" s="2" t="s">
        <v>33</v>
      </c>
      <c r="U2770" s="2">
        <v>0</v>
      </c>
      <c r="V2770" s="2" t="s">
        <v>24929</v>
      </c>
      <c r="W2770" s="2" t="s">
        <v>34</v>
      </c>
      <c r="X2770" s="58" t="s">
        <v>19706</v>
      </c>
      <c r="Z2770" s="2">
        <v>412000</v>
      </c>
      <c r="AB2770" s="58">
        <v>46136.383738425924</v>
      </c>
      <c r="AC2770" s="2">
        <v>0</v>
      </c>
      <c r="AD2770" s="104">
        <v>412000</v>
      </c>
      <c r="AE2770" s="2">
        <v>46136.383738425924</v>
      </c>
      <c r="AG2770" s="2">
        <v>165209</v>
      </c>
    </row>
    <row r="2771" spans="1:33" ht="45" x14ac:dyDescent="0.25">
      <c r="A2771" s="2" t="s">
        <v>22095</v>
      </c>
      <c r="B2771" s="2" t="s">
        <v>19719</v>
      </c>
      <c r="C2771" s="2" t="s">
        <v>22096</v>
      </c>
      <c r="F2771" s="2" t="s">
        <v>22097</v>
      </c>
      <c r="G2771" s="2" t="s">
        <v>22098</v>
      </c>
      <c r="H2771" s="2" t="s">
        <v>22099</v>
      </c>
      <c r="I2771" s="2" t="s">
        <v>22100</v>
      </c>
      <c r="J2771" s="2" t="s">
        <v>28</v>
      </c>
      <c r="K2771" s="2" t="s">
        <v>68</v>
      </c>
      <c r="L2771" s="2" t="s">
        <v>238</v>
      </c>
      <c r="M2771" s="2" t="s">
        <v>446</v>
      </c>
      <c r="N2771" s="2" t="s">
        <v>3977</v>
      </c>
      <c r="O2771" s="2" t="s">
        <v>32</v>
      </c>
      <c r="P2771" s="24">
        <v>0</v>
      </c>
      <c r="Q2771" s="24">
        <v>1</v>
      </c>
      <c r="R2771" s="27" t="s">
        <v>1568</v>
      </c>
      <c r="S2771" s="28" t="s">
        <v>1589</v>
      </c>
      <c r="T2771" s="2" t="s">
        <v>33</v>
      </c>
      <c r="U2771" s="2">
        <v>0</v>
      </c>
      <c r="V2771" s="2" t="s">
        <v>30383</v>
      </c>
      <c r="W2771" s="2" t="s">
        <v>34</v>
      </c>
      <c r="X2771" s="58" t="s">
        <v>24004</v>
      </c>
      <c r="Z2771" s="2">
        <v>412000</v>
      </c>
      <c r="AB2771" s="58">
        <v>46140.524756944447</v>
      </c>
      <c r="AC2771" s="2">
        <v>0</v>
      </c>
      <c r="AD2771" s="104">
        <v>412000</v>
      </c>
      <c r="AE2771" s="2">
        <v>46140.524756944447</v>
      </c>
      <c r="AG2771" s="2">
        <v>168971</v>
      </c>
    </row>
    <row r="2772" spans="1:33" ht="45" x14ac:dyDescent="0.25">
      <c r="A2772" s="2" t="s">
        <v>22782</v>
      </c>
      <c r="B2772" s="2" t="s">
        <v>19719</v>
      </c>
      <c r="C2772" s="2" t="s">
        <v>22783</v>
      </c>
      <c r="F2772" s="2" t="s">
        <v>22097</v>
      </c>
      <c r="G2772" s="2" t="s">
        <v>22098</v>
      </c>
      <c r="H2772" s="2" t="s">
        <v>22099</v>
      </c>
      <c r="I2772" s="2" t="s">
        <v>22100</v>
      </c>
      <c r="J2772" s="2" t="s">
        <v>28</v>
      </c>
      <c r="K2772" s="2" t="s">
        <v>68</v>
      </c>
      <c r="L2772" s="2" t="s">
        <v>238</v>
      </c>
      <c r="M2772" s="2" t="s">
        <v>446</v>
      </c>
      <c r="N2772" s="2" t="s">
        <v>3977</v>
      </c>
      <c r="O2772" s="2" t="s">
        <v>712</v>
      </c>
      <c r="P2772" s="24">
        <v>0</v>
      </c>
      <c r="Q2772" s="24">
        <v>0</v>
      </c>
      <c r="R2772" s="27" t="s">
        <v>1578</v>
      </c>
      <c r="S2772" s="28" t="s">
        <v>1583</v>
      </c>
      <c r="T2772" s="2" t="s">
        <v>130</v>
      </c>
      <c r="U2772" s="2">
        <v>0</v>
      </c>
      <c r="V2772" s="2" t="s">
        <v>35286</v>
      </c>
      <c r="W2772" s="2" t="s">
        <v>34</v>
      </c>
      <c r="AC2772" s="2">
        <v>0</v>
      </c>
      <c r="AD2772" s="104"/>
    </row>
    <row r="2773" spans="1:33" ht="45" x14ac:dyDescent="0.25">
      <c r="A2773" s="2" t="s">
        <v>22784</v>
      </c>
      <c r="B2773" s="2" t="s">
        <v>19719</v>
      </c>
      <c r="C2773" s="2" t="s">
        <v>22785</v>
      </c>
      <c r="F2773" s="2" t="s">
        <v>22786</v>
      </c>
      <c r="G2773" s="2" t="s">
        <v>22787</v>
      </c>
      <c r="H2773" s="2" t="s">
        <v>22788</v>
      </c>
      <c r="I2773" s="2" t="s">
        <v>22789</v>
      </c>
      <c r="J2773" s="2" t="s">
        <v>28</v>
      </c>
      <c r="K2773" s="2" t="s">
        <v>68</v>
      </c>
      <c r="L2773" s="2" t="s">
        <v>251</v>
      </c>
      <c r="M2773" s="2" t="s">
        <v>252</v>
      </c>
      <c r="N2773" s="2" t="s">
        <v>4288</v>
      </c>
      <c r="O2773" s="2" t="s">
        <v>706</v>
      </c>
      <c r="P2773" s="24">
        <v>0</v>
      </c>
      <c r="Q2773" s="24">
        <v>0</v>
      </c>
      <c r="R2773" s="27" t="s">
        <v>1578</v>
      </c>
      <c r="S2773" s="28" t="s">
        <v>1583</v>
      </c>
      <c r="T2773" s="2" t="s">
        <v>130</v>
      </c>
      <c r="U2773" s="2">
        <v>0</v>
      </c>
      <c r="V2773" s="2" t="s">
        <v>19719</v>
      </c>
      <c r="W2773" s="2" t="s">
        <v>34</v>
      </c>
      <c r="AC2773" s="2">
        <v>0</v>
      </c>
      <c r="AD2773" s="104"/>
    </row>
    <row r="2774" spans="1:33" ht="60" x14ac:dyDescent="0.25">
      <c r="A2774" s="2" t="s">
        <v>20311</v>
      </c>
      <c r="B2774" s="2" t="s">
        <v>19719</v>
      </c>
      <c r="C2774" s="2" t="s">
        <v>20312</v>
      </c>
      <c r="F2774" s="2" t="s">
        <v>19761</v>
      </c>
      <c r="G2774" s="2" t="s">
        <v>19762</v>
      </c>
      <c r="H2774" s="2" t="s">
        <v>19763</v>
      </c>
      <c r="I2774" s="2" t="s">
        <v>19764</v>
      </c>
      <c r="J2774" s="2" t="s">
        <v>28</v>
      </c>
      <c r="K2774" s="2" t="s">
        <v>173</v>
      </c>
      <c r="L2774" s="2" t="s">
        <v>998</v>
      </c>
      <c r="M2774" s="2" t="s">
        <v>999</v>
      </c>
      <c r="N2774" s="2" t="s">
        <v>4828</v>
      </c>
      <c r="O2774" s="2" t="s">
        <v>32</v>
      </c>
      <c r="P2774" s="24">
        <v>0</v>
      </c>
      <c r="Q2774" s="24">
        <v>3</v>
      </c>
      <c r="R2774" s="27" t="s">
        <v>1568</v>
      </c>
      <c r="S2774" s="28" t="s">
        <v>1585</v>
      </c>
      <c r="T2774" s="2" t="s">
        <v>38</v>
      </c>
      <c r="U2774" s="2">
        <v>0</v>
      </c>
      <c r="V2774" s="2" t="s">
        <v>30383</v>
      </c>
      <c r="W2774" s="2" t="s">
        <v>34</v>
      </c>
      <c r="X2774" s="58" t="s">
        <v>19719</v>
      </c>
      <c r="Z2774" s="2">
        <v>2060000</v>
      </c>
      <c r="AB2774" s="58">
        <v>46135.625023148146</v>
      </c>
      <c r="AC2774" s="2">
        <v>0</v>
      </c>
      <c r="AD2774" s="104">
        <v>2060000</v>
      </c>
      <c r="AE2774" s="2">
        <v>46135.625023148146</v>
      </c>
      <c r="AG2774" s="2">
        <v>165625</v>
      </c>
    </row>
    <row r="2775" spans="1:33" ht="45" x14ac:dyDescent="0.25">
      <c r="A2775" s="2" t="s">
        <v>19759</v>
      </c>
      <c r="B2775" s="2" t="s">
        <v>19719</v>
      </c>
      <c r="C2775" s="2" t="s">
        <v>19760</v>
      </c>
      <c r="F2775" s="2" t="s">
        <v>19761</v>
      </c>
      <c r="G2775" s="2" t="s">
        <v>19762</v>
      </c>
      <c r="H2775" s="2" t="s">
        <v>19763</v>
      </c>
      <c r="I2775" s="2" t="s">
        <v>19764</v>
      </c>
      <c r="J2775" s="2" t="s">
        <v>28</v>
      </c>
      <c r="K2775" s="2" t="s">
        <v>173</v>
      </c>
      <c r="L2775" s="2" t="s">
        <v>998</v>
      </c>
      <c r="M2775" s="2" t="s">
        <v>999</v>
      </c>
      <c r="N2775" s="2" t="s">
        <v>4828</v>
      </c>
      <c r="O2775" s="2" t="s">
        <v>32</v>
      </c>
      <c r="P2775" s="24">
        <v>0</v>
      </c>
      <c r="Q2775" s="24">
        <v>1</v>
      </c>
      <c r="R2775" s="27" t="s">
        <v>1568</v>
      </c>
      <c r="S2775" s="28" t="s">
        <v>1589</v>
      </c>
      <c r="T2775" s="2" t="s">
        <v>33</v>
      </c>
      <c r="U2775" s="2">
        <v>0</v>
      </c>
      <c r="V2775" s="2" t="s">
        <v>25078</v>
      </c>
      <c r="W2775" s="2" t="s">
        <v>34</v>
      </c>
      <c r="X2775" s="58" t="s">
        <v>19719</v>
      </c>
      <c r="Z2775" s="2">
        <v>412000</v>
      </c>
      <c r="AB2775" s="58">
        <v>46135.54923611111</v>
      </c>
      <c r="AC2775" s="2">
        <v>0</v>
      </c>
      <c r="AD2775" s="104">
        <v>412000</v>
      </c>
      <c r="AE2775" s="2">
        <v>46135.54923611111</v>
      </c>
      <c r="AG2775" s="2">
        <v>165477</v>
      </c>
    </row>
    <row r="2776" spans="1:33" ht="60" x14ac:dyDescent="0.25">
      <c r="A2776" s="2" t="s">
        <v>20313</v>
      </c>
      <c r="B2776" s="2" t="s">
        <v>19719</v>
      </c>
      <c r="C2776" s="2" t="s">
        <v>20314</v>
      </c>
      <c r="F2776" s="2" t="s">
        <v>19767</v>
      </c>
      <c r="G2776" s="2" t="s">
        <v>19768</v>
      </c>
      <c r="H2776" s="2" t="s">
        <v>19769</v>
      </c>
      <c r="I2776" s="2" t="s">
        <v>19770</v>
      </c>
      <c r="J2776" s="2" t="s">
        <v>28</v>
      </c>
      <c r="K2776" s="2" t="s">
        <v>173</v>
      </c>
      <c r="L2776" s="2" t="s">
        <v>310</v>
      </c>
      <c r="M2776" s="2" t="s">
        <v>311</v>
      </c>
      <c r="N2776" s="2" t="s">
        <v>4954</v>
      </c>
      <c r="O2776" s="2" t="s">
        <v>32</v>
      </c>
      <c r="P2776" s="24">
        <v>0</v>
      </c>
      <c r="Q2776" s="24">
        <v>1</v>
      </c>
      <c r="R2776" s="27" t="s">
        <v>1568</v>
      </c>
      <c r="S2776" s="28" t="s">
        <v>1585</v>
      </c>
      <c r="T2776" s="2" t="s">
        <v>38</v>
      </c>
      <c r="U2776" s="2">
        <v>2060000</v>
      </c>
      <c r="V2776" s="2" t="s">
        <v>19719</v>
      </c>
      <c r="W2776" s="2" t="s">
        <v>34</v>
      </c>
      <c r="X2776" s="58" t="s">
        <v>24823</v>
      </c>
      <c r="Z2776" s="2">
        <v>2060000</v>
      </c>
      <c r="AB2776" s="58">
        <v>46146.437997685185</v>
      </c>
      <c r="AC2776" s="2">
        <v>0</v>
      </c>
      <c r="AD2776" s="104">
        <v>2060000</v>
      </c>
      <c r="AE2776" s="2">
        <v>46146.437997685185</v>
      </c>
      <c r="AG2776" s="2">
        <v>165626</v>
      </c>
    </row>
    <row r="2777" spans="1:33" ht="45" x14ac:dyDescent="0.25">
      <c r="A2777" s="2" t="s">
        <v>19765</v>
      </c>
      <c r="B2777" s="2" t="s">
        <v>19719</v>
      </c>
      <c r="C2777" s="2" t="s">
        <v>19766</v>
      </c>
      <c r="F2777" s="2" t="s">
        <v>19767</v>
      </c>
      <c r="G2777" s="2" t="s">
        <v>19768</v>
      </c>
      <c r="H2777" s="2" t="s">
        <v>19769</v>
      </c>
      <c r="I2777" s="2" t="s">
        <v>19770</v>
      </c>
      <c r="J2777" s="2" t="s">
        <v>28</v>
      </c>
      <c r="K2777" s="2" t="s">
        <v>173</v>
      </c>
      <c r="L2777" s="2" t="s">
        <v>310</v>
      </c>
      <c r="M2777" s="2" t="s">
        <v>311</v>
      </c>
      <c r="N2777" s="2" t="s">
        <v>4954</v>
      </c>
      <c r="O2777" s="3" t="s">
        <v>32</v>
      </c>
      <c r="P2777" s="24">
        <v>0</v>
      </c>
      <c r="Q2777" s="24">
        <v>1</v>
      </c>
      <c r="R2777" s="27" t="s">
        <v>1568</v>
      </c>
      <c r="S2777" s="28" t="s">
        <v>1589</v>
      </c>
      <c r="T2777" s="2" t="s">
        <v>33</v>
      </c>
      <c r="U2777" s="2">
        <v>412000</v>
      </c>
      <c r="V2777" s="2" t="s">
        <v>19719</v>
      </c>
      <c r="W2777" s="2" t="s">
        <v>34</v>
      </c>
      <c r="X2777" s="58" t="s">
        <v>24823</v>
      </c>
      <c r="Z2777" s="2">
        <v>412000</v>
      </c>
      <c r="AB2777" s="58">
        <v>46146.437534722223</v>
      </c>
      <c r="AC2777" s="2">
        <v>0</v>
      </c>
      <c r="AD2777" s="104">
        <v>412000</v>
      </c>
      <c r="AE2777" s="2">
        <v>46146.437534722223</v>
      </c>
      <c r="AG2777" s="2">
        <v>164985</v>
      </c>
    </row>
    <row r="2778" spans="1:33" ht="60" x14ac:dyDescent="0.25">
      <c r="A2778" s="2" t="s">
        <v>23709</v>
      </c>
      <c r="B2778" s="2" t="s">
        <v>19719</v>
      </c>
      <c r="C2778" s="2" t="s">
        <v>23710</v>
      </c>
      <c r="F2778" s="2" t="s">
        <v>23266</v>
      </c>
      <c r="G2778" s="2" t="s">
        <v>23267</v>
      </c>
      <c r="H2778" s="2" t="s">
        <v>23268</v>
      </c>
      <c r="I2778" s="2" t="s">
        <v>23269</v>
      </c>
      <c r="J2778" s="2" t="s">
        <v>28</v>
      </c>
      <c r="K2778" s="2" t="s">
        <v>43</v>
      </c>
      <c r="L2778" s="2" t="s">
        <v>372</v>
      </c>
      <c r="M2778" s="2" t="s">
        <v>373</v>
      </c>
      <c r="N2778" s="2" t="s">
        <v>4235</v>
      </c>
      <c r="O2778" s="2" t="s">
        <v>705</v>
      </c>
      <c r="P2778" s="24">
        <v>0</v>
      </c>
      <c r="Q2778" s="24">
        <v>0</v>
      </c>
      <c r="R2778" s="27" t="s">
        <v>1578</v>
      </c>
      <c r="S2778" s="28" t="s">
        <v>1585</v>
      </c>
      <c r="T2778" s="2" t="s">
        <v>38</v>
      </c>
      <c r="U2778" s="2">
        <v>0</v>
      </c>
      <c r="V2778" s="2" t="s">
        <v>19719</v>
      </c>
      <c r="W2778" s="2" t="s">
        <v>34</v>
      </c>
      <c r="AC2778" s="2">
        <v>0</v>
      </c>
      <c r="AD2778" s="104"/>
    </row>
    <row r="2779" spans="1:33" ht="45" x14ac:dyDescent="0.25">
      <c r="A2779" s="2" t="s">
        <v>23264</v>
      </c>
      <c r="B2779" s="2" t="s">
        <v>19719</v>
      </c>
      <c r="C2779" s="2" t="s">
        <v>23265</v>
      </c>
      <c r="F2779" s="2" t="s">
        <v>23266</v>
      </c>
      <c r="G2779" s="2" t="s">
        <v>23267</v>
      </c>
      <c r="H2779" s="2" t="s">
        <v>23268</v>
      </c>
      <c r="I2779" s="2" t="s">
        <v>23269</v>
      </c>
      <c r="J2779" s="2" t="s">
        <v>28</v>
      </c>
      <c r="K2779" s="2" t="s">
        <v>43</v>
      </c>
      <c r="L2779" s="2" t="s">
        <v>372</v>
      </c>
      <c r="M2779" s="2" t="s">
        <v>373</v>
      </c>
      <c r="N2779" s="2" t="s">
        <v>4235</v>
      </c>
      <c r="O2779" s="2" t="s">
        <v>32</v>
      </c>
      <c r="P2779" s="24">
        <v>0</v>
      </c>
      <c r="Q2779" s="24">
        <v>1</v>
      </c>
      <c r="R2779" s="27" t="s">
        <v>1568</v>
      </c>
      <c r="S2779" s="28" t="s">
        <v>1589</v>
      </c>
      <c r="T2779" s="2" t="s">
        <v>33</v>
      </c>
      <c r="U2779" s="2">
        <v>0</v>
      </c>
      <c r="V2779" s="2" t="s">
        <v>30688</v>
      </c>
      <c r="W2779" s="2" t="s">
        <v>34</v>
      </c>
      <c r="X2779" s="58" t="s">
        <v>19646</v>
      </c>
      <c r="Z2779" s="2">
        <v>412000</v>
      </c>
      <c r="AB2779" s="58">
        <v>46139.418657407405</v>
      </c>
      <c r="AC2779" s="2">
        <v>0</v>
      </c>
      <c r="AD2779" s="104">
        <v>412000</v>
      </c>
      <c r="AE2779" s="2">
        <v>46139.418657407405</v>
      </c>
      <c r="AG2779" s="2">
        <v>166039</v>
      </c>
    </row>
    <row r="2780" spans="1:33" ht="45" x14ac:dyDescent="0.25">
      <c r="A2780" s="2" t="s">
        <v>22890</v>
      </c>
      <c r="B2780" s="2" t="s">
        <v>19719</v>
      </c>
      <c r="C2780" s="2" t="s">
        <v>22891</v>
      </c>
      <c r="F2780" s="2" t="s">
        <v>22892</v>
      </c>
      <c r="G2780" s="2" t="s">
        <v>22893</v>
      </c>
      <c r="H2780" s="2" t="s">
        <v>22894</v>
      </c>
      <c r="I2780" s="2" t="s">
        <v>22895</v>
      </c>
      <c r="J2780" s="2" t="s">
        <v>28</v>
      </c>
      <c r="K2780" s="2" t="s">
        <v>68</v>
      </c>
      <c r="L2780" s="2" t="s">
        <v>162</v>
      </c>
      <c r="M2780" s="2" t="s">
        <v>163</v>
      </c>
      <c r="N2780" s="2" t="s">
        <v>4447</v>
      </c>
      <c r="O2780" s="2" t="s">
        <v>797</v>
      </c>
      <c r="P2780" s="24">
        <v>0</v>
      </c>
      <c r="Q2780" s="24">
        <v>0</v>
      </c>
      <c r="R2780" s="27" t="s">
        <v>1580</v>
      </c>
      <c r="S2780" s="28" t="s">
        <v>1582</v>
      </c>
      <c r="T2780" s="2" t="s">
        <v>160</v>
      </c>
      <c r="U2780" s="2">
        <v>4120000000</v>
      </c>
      <c r="V2780" s="2" t="s">
        <v>31118</v>
      </c>
      <c r="W2780" s="2" t="s">
        <v>34</v>
      </c>
      <c r="AC2780" s="2">
        <v>0</v>
      </c>
      <c r="AD2780" s="104"/>
    </row>
    <row r="2781" spans="1:33" ht="45" x14ac:dyDescent="0.25">
      <c r="A2781" s="2" t="s">
        <v>22790</v>
      </c>
      <c r="B2781" s="2" t="s">
        <v>19719</v>
      </c>
      <c r="C2781" s="2" t="s">
        <v>22791</v>
      </c>
      <c r="F2781" s="2" t="s">
        <v>22792</v>
      </c>
      <c r="G2781" s="2" t="s">
        <v>22793</v>
      </c>
      <c r="H2781" s="2" t="s">
        <v>22794</v>
      </c>
      <c r="I2781" s="2" t="s">
        <v>22795</v>
      </c>
      <c r="J2781" s="2" t="s">
        <v>28</v>
      </c>
      <c r="K2781" s="2" t="s">
        <v>68</v>
      </c>
      <c r="L2781" s="2" t="s">
        <v>251</v>
      </c>
      <c r="M2781" s="2" t="s">
        <v>252</v>
      </c>
      <c r="N2781" s="2" t="s">
        <v>4288</v>
      </c>
      <c r="O2781" s="2" t="s">
        <v>706</v>
      </c>
      <c r="P2781" s="24">
        <v>0</v>
      </c>
      <c r="Q2781" s="24">
        <v>0</v>
      </c>
      <c r="R2781" s="27" t="s">
        <v>1578</v>
      </c>
      <c r="S2781" s="28" t="s">
        <v>1583</v>
      </c>
      <c r="T2781" s="2" t="s">
        <v>130</v>
      </c>
      <c r="U2781" s="2">
        <v>0</v>
      </c>
      <c r="V2781" s="2" t="s">
        <v>19627</v>
      </c>
      <c r="W2781" s="2" t="s">
        <v>34</v>
      </c>
      <c r="AC2781" s="2">
        <v>0</v>
      </c>
      <c r="AD2781" s="104"/>
    </row>
    <row r="2782" spans="1:33" ht="45" x14ac:dyDescent="0.25">
      <c r="A2782" s="2" t="s">
        <v>22101</v>
      </c>
      <c r="B2782" s="2" t="s">
        <v>19719</v>
      </c>
      <c r="C2782" s="2" t="s">
        <v>22102</v>
      </c>
      <c r="F2782" s="2" t="s">
        <v>22103</v>
      </c>
      <c r="G2782" s="2" t="s">
        <v>22104</v>
      </c>
      <c r="H2782" s="2" t="s">
        <v>22105</v>
      </c>
      <c r="I2782" s="2" t="s">
        <v>22106</v>
      </c>
      <c r="J2782" s="2" t="s">
        <v>28</v>
      </c>
      <c r="K2782" s="2" t="s">
        <v>68</v>
      </c>
      <c r="L2782" s="2" t="s">
        <v>65</v>
      </c>
      <c r="M2782" s="2" t="s">
        <v>161</v>
      </c>
      <c r="N2782" s="2" t="s">
        <v>4278</v>
      </c>
      <c r="O2782" s="2" t="s">
        <v>32</v>
      </c>
      <c r="P2782" s="24">
        <v>0</v>
      </c>
      <c r="Q2782" s="24">
        <v>1</v>
      </c>
      <c r="R2782" s="27" t="s">
        <v>1568</v>
      </c>
      <c r="S2782" s="28" t="s">
        <v>1589</v>
      </c>
      <c r="T2782" s="2" t="s">
        <v>33</v>
      </c>
      <c r="U2782" s="2">
        <v>0</v>
      </c>
      <c r="V2782" s="2" t="s">
        <v>30036</v>
      </c>
      <c r="W2782" s="2" t="s">
        <v>34</v>
      </c>
      <c r="X2782" s="58" t="s">
        <v>24228</v>
      </c>
      <c r="Z2782" s="2">
        <v>412000</v>
      </c>
      <c r="AB2782" s="58">
        <v>46141.729861111111</v>
      </c>
      <c r="AC2782" s="2">
        <v>0</v>
      </c>
      <c r="AD2782" s="104">
        <v>412000</v>
      </c>
      <c r="AE2782" s="2">
        <v>46141.729861111111</v>
      </c>
      <c r="AG2782" s="2">
        <v>168970</v>
      </c>
    </row>
    <row r="2783" spans="1:33" ht="45" x14ac:dyDescent="0.25">
      <c r="A2783" s="2" t="s">
        <v>19772</v>
      </c>
      <c r="B2783" s="2" t="s">
        <v>19773</v>
      </c>
      <c r="C2783" s="2" t="s">
        <v>19774</v>
      </c>
      <c r="F2783" s="2" t="s">
        <v>19775</v>
      </c>
      <c r="G2783" s="2" t="s">
        <v>19776</v>
      </c>
      <c r="H2783" s="2" t="s">
        <v>19777</v>
      </c>
      <c r="I2783" s="2" t="s">
        <v>19778</v>
      </c>
      <c r="J2783" s="2" t="s">
        <v>28</v>
      </c>
      <c r="K2783" s="2" t="s">
        <v>173</v>
      </c>
      <c r="L2783" s="2" t="s">
        <v>310</v>
      </c>
      <c r="M2783" s="2" t="s">
        <v>311</v>
      </c>
      <c r="N2783" s="2" t="s">
        <v>4954</v>
      </c>
      <c r="O2783" s="2" t="s">
        <v>32</v>
      </c>
      <c r="P2783" s="24">
        <v>0</v>
      </c>
      <c r="Q2783" s="24">
        <v>1</v>
      </c>
      <c r="R2783" s="27" t="s">
        <v>1568</v>
      </c>
      <c r="S2783" s="28" t="s">
        <v>1589</v>
      </c>
      <c r="T2783" s="2" t="s">
        <v>33</v>
      </c>
      <c r="U2783" s="2">
        <v>412000</v>
      </c>
      <c r="V2783" s="2" t="s">
        <v>19719</v>
      </c>
      <c r="W2783" s="2" t="s">
        <v>34</v>
      </c>
      <c r="X2783" s="58" t="s">
        <v>24823</v>
      </c>
      <c r="Z2783" s="2">
        <v>412000</v>
      </c>
      <c r="AB2783" s="58">
        <v>46146.4378125</v>
      </c>
      <c r="AC2783" s="2">
        <v>0</v>
      </c>
      <c r="AD2783" s="104">
        <v>412000</v>
      </c>
      <c r="AE2783" s="2">
        <v>46146.4378125</v>
      </c>
      <c r="AG2783" s="2">
        <v>164892</v>
      </c>
    </row>
    <row r="2784" spans="1:33" ht="60" x14ac:dyDescent="0.25">
      <c r="A2784" s="2" t="s">
        <v>22685</v>
      </c>
      <c r="B2784" s="2" t="s">
        <v>19773</v>
      </c>
      <c r="C2784" s="2" t="s">
        <v>22686</v>
      </c>
      <c r="F2784" s="2" t="s">
        <v>16104</v>
      </c>
      <c r="G2784" s="2" t="s">
        <v>16105</v>
      </c>
      <c r="H2784" s="2" t="s">
        <v>16106</v>
      </c>
      <c r="I2784" s="2" t="s">
        <v>22687</v>
      </c>
      <c r="J2784" s="2" t="s">
        <v>28</v>
      </c>
      <c r="K2784" s="2" t="s">
        <v>68</v>
      </c>
      <c r="L2784" s="2" t="s">
        <v>10710</v>
      </c>
      <c r="M2784" s="2" t="s">
        <v>259</v>
      </c>
      <c r="N2784" s="2" t="s">
        <v>10711</v>
      </c>
      <c r="O2784" s="2" t="s">
        <v>37</v>
      </c>
      <c r="P2784" s="24">
        <v>0</v>
      </c>
      <c r="Q2784" s="24">
        <v>0</v>
      </c>
      <c r="R2784" s="27" t="s">
        <v>1578</v>
      </c>
      <c r="S2784" s="28" t="s">
        <v>1585</v>
      </c>
      <c r="T2784" s="2" t="s">
        <v>38</v>
      </c>
      <c r="U2784" s="2">
        <v>0</v>
      </c>
      <c r="V2784" s="2" t="s">
        <v>25078</v>
      </c>
      <c r="W2784" s="2" t="s">
        <v>34</v>
      </c>
      <c r="X2784" s="58" t="s">
        <v>25078</v>
      </c>
      <c r="Y2784" s="2" t="s">
        <v>39</v>
      </c>
      <c r="Z2784" s="2">
        <v>2060000</v>
      </c>
      <c r="AA2784" s="2" t="s">
        <v>40</v>
      </c>
      <c r="AB2784" s="58">
        <v>46142.478622685187</v>
      </c>
      <c r="AC2784" s="2">
        <v>0</v>
      </c>
      <c r="AD2784" s="104">
        <v>2060000</v>
      </c>
      <c r="AE2784" s="2">
        <v>46142.478622685187</v>
      </c>
      <c r="AG2784" s="2">
        <v>166189</v>
      </c>
    </row>
    <row r="2785" spans="1:33" ht="60" x14ac:dyDescent="0.25">
      <c r="A2785" s="2" t="s">
        <v>21471</v>
      </c>
      <c r="B2785" s="2" t="s">
        <v>19773</v>
      </c>
      <c r="C2785" s="2" t="s">
        <v>21472</v>
      </c>
      <c r="F2785" s="2" t="s">
        <v>21462</v>
      </c>
      <c r="G2785" s="2" t="s">
        <v>21463</v>
      </c>
      <c r="H2785" s="2" t="s">
        <v>4240</v>
      </c>
      <c r="I2785" s="2" t="s">
        <v>21464</v>
      </c>
      <c r="J2785" s="2" t="s">
        <v>28</v>
      </c>
      <c r="K2785" s="2" t="s">
        <v>78</v>
      </c>
      <c r="L2785" s="2" t="s">
        <v>415</v>
      </c>
      <c r="M2785" s="2" t="s">
        <v>416</v>
      </c>
      <c r="N2785" s="2" t="s">
        <v>3747</v>
      </c>
      <c r="O2785" s="2" t="s">
        <v>705</v>
      </c>
      <c r="P2785" s="24">
        <v>0</v>
      </c>
      <c r="Q2785" s="24">
        <v>0</v>
      </c>
      <c r="R2785" s="27" t="s">
        <v>1578</v>
      </c>
      <c r="S2785" s="28" t="s">
        <v>1585</v>
      </c>
      <c r="T2785" s="2" t="s">
        <v>38</v>
      </c>
      <c r="U2785" s="2">
        <v>0</v>
      </c>
      <c r="V2785" s="2" t="s">
        <v>19719</v>
      </c>
      <c r="W2785" s="2" t="s">
        <v>34</v>
      </c>
      <c r="AC2785" s="2">
        <v>0</v>
      </c>
      <c r="AD2785" s="104"/>
    </row>
    <row r="2786" spans="1:33" ht="45" x14ac:dyDescent="0.25">
      <c r="A2786" s="2" t="s">
        <v>21918</v>
      </c>
      <c r="B2786" s="2" t="s">
        <v>19773</v>
      </c>
      <c r="C2786" s="2" t="s">
        <v>21919</v>
      </c>
      <c r="F2786" s="2" t="s">
        <v>21920</v>
      </c>
      <c r="G2786" s="2" t="s">
        <v>21921</v>
      </c>
      <c r="H2786" s="2" t="s">
        <v>11451</v>
      </c>
      <c r="I2786" s="2" t="s">
        <v>21786</v>
      </c>
      <c r="J2786" s="2" t="s">
        <v>28</v>
      </c>
      <c r="K2786" s="2" t="s">
        <v>51</v>
      </c>
      <c r="L2786" s="2" t="s">
        <v>65</v>
      </c>
      <c r="M2786" s="2" t="s">
        <v>305</v>
      </c>
      <c r="N2786" s="2" t="s">
        <v>4041</v>
      </c>
      <c r="O2786" s="2" t="s">
        <v>19490</v>
      </c>
      <c r="P2786" s="24">
        <v>0</v>
      </c>
      <c r="Q2786" s="24">
        <v>0</v>
      </c>
      <c r="R2786" s="27" t="s">
        <v>1579</v>
      </c>
      <c r="S2786" s="28" t="s">
        <v>1590</v>
      </c>
      <c r="T2786" s="2" t="s">
        <v>426</v>
      </c>
      <c r="U2786" s="2">
        <v>20600000</v>
      </c>
      <c r="V2786" s="2" t="s">
        <v>26946</v>
      </c>
      <c r="W2786" s="2" t="s">
        <v>34</v>
      </c>
      <c r="X2786" s="58" t="s">
        <v>25672</v>
      </c>
      <c r="Y2786" s="2" t="s">
        <v>39</v>
      </c>
      <c r="Z2786" s="2">
        <v>11000000</v>
      </c>
      <c r="AA2786" s="2" t="s">
        <v>40</v>
      </c>
      <c r="AB2786" s="58">
        <v>46174.694699074076</v>
      </c>
      <c r="AC2786" s="2">
        <v>0</v>
      </c>
      <c r="AD2786" s="104">
        <v>11000000</v>
      </c>
      <c r="AE2786" s="2">
        <v>46174.694699074076</v>
      </c>
      <c r="AG2786" s="2">
        <v>213623</v>
      </c>
    </row>
    <row r="2787" spans="1:33" ht="60" x14ac:dyDescent="0.25">
      <c r="A2787" s="2" t="s">
        <v>21473</v>
      </c>
      <c r="B2787" s="2" t="s">
        <v>19773</v>
      </c>
      <c r="C2787" s="2" t="s">
        <v>21474</v>
      </c>
      <c r="F2787" s="2" t="s">
        <v>8558</v>
      </c>
      <c r="G2787" s="2" t="s">
        <v>8559</v>
      </c>
      <c r="H2787" s="2" t="s">
        <v>8560</v>
      </c>
      <c r="I2787" s="2" t="s">
        <v>21475</v>
      </c>
      <c r="J2787" s="2" t="s">
        <v>28</v>
      </c>
      <c r="K2787" s="2" t="s">
        <v>78</v>
      </c>
      <c r="L2787" s="2" t="s">
        <v>243</v>
      </c>
      <c r="M2787" s="2" t="s">
        <v>428</v>
      </c>
      <c r="N2787" s="2" t="s">
        <v>5375</v>
      </c>
      <c r="O2787" s="3" t="s">
        <v>19490</v>
      </c>
      <c r="P2787" s="24">
        <v>0</v>
      </c>
      <c r="Q2787" s="24">
        <v>0</v>
      </c>
      <c r="R2787" s="27" t="s">
        <v>1579</v>
      </c>
      <c r="S2787" s="28" t="s">
        <v>1585</v>
      </c>
      <c r="T2787" s="2" t="s">
        <v>38</v>
      </c>
      <c r="U2787" s="2">
        <v>2060000</v>
      </c>
      <c r="V2787" s="2" t="s">
        <v>19773</v>
      </c>
      <c r="W2787" s="2" t="s">
        <v>34</v>
      </c>
      <c r="X2787" s="58" t="s">
        <v>32605</v>
      </c>
      <c r="Y2787" s="2" t="s">
        <v>39</v>
      </c>
      <c r="Z2787" s="2">
        <v>2060000</v>
      </c>
      <c r="AA2787" s="2" t="s">
        <v>40</v>
      </c>
      <c r="AB2787" s="58">
        <v>46189.45144675926</v>
      </c>
      <c r="AC2787" s="2">
        <v>0</v>
      </c>
      <c r="AD2787" s="104">
        <v>2060000</v>
      </c>
      <c r="AE2787" s="2">
        <v>46189.45144675926</v>
      </c>
      <c r="AG2787" s="2">
        <v>164682</v>
      </c>
    </row>
    <row r="2788" spans="1:33" ht="60" x14ac:dyDescent="0.25">
      <c r="A2788" s="2" t="s">
        <v>21476</v>
      </c>
      <c r="B2788" s="2" t="s">
        <v>19773</v>
      </c>
      <c r="C2788" s="2" t="s">
        <v>21477</v>
      </c>
      <c r="F2788" s="2" t="s">
        <v>7915</v>
      </c>
      <c r="G2788" s="2" t="s">
        <v>7916</v>
      </c>
      <c r="H2788" s="2" t="s">
        <v>7917</v>
      </c>
      <c r="I2788" s="2" t="s">
        <v>21478</v>
      </c>
      <c r="J2788" s="2" t="s">
        <v>28</v>
      </c>
      <c r="K2788" s="2" t="s">
        <v>78</v>
      </c>
      <c r="L2788" s="2" t="s">
        <v>96</v>
      </c>
      <c r="M2788" s="2" t="s">
        <v>97</v>
      </c>
      <c r="N2788" s="2" t="s">
        <v>3885</v>
      </c>
      <c r="O2788" s="2" t="s">
        <v>32</v>
      </c>
      <c r="P2788" s="24">
        <v>0</v>
      </c>
      <c r="Q2788" s="24">
        <v>1</v>
      </c>
      <c r="R2788" s="27" t="s">
        <v>1568</v>
      </c>
      <c r="S2788" s="28" t="s">
        <v>1585</v>
      </c>
      <c r="T2788" s="2" t="s">
        <v>38</v>
      </c>
      <c r="U2788" s="2">
        <v>0</v>
      </c>
      <c r="V2788" s="2" t="s">
        <v>30383</v>
      </c>
      <c r="W2788" s="2" t="s">
        <v>34</v>
      </c>
      <c r="X2788" s="58" t="s">
        <v>19646</v>
      </c>
      <c r="Z2788" s="2">
        <v>2060000</v>
      </c>
      <c r="AB2788" s="58">
        <v>46139.630289351851</v>
      </c>
      <c r="AC2788" s="2">
        <v>0</v>
      </c>
      <c r="AD2788" s="104">
        <v>2060000</v>
      </c>
      <c r="AE2788" s="2">
        <v>46139.630289351851</v>
      </c>
      <c r="AG2788" s="2">
        <v>169078</v>
      </c>
    </row>
    <row r="2789" spans="1:33" ht="45" x14ac:dyDescent="0.25">
      <c r="A2789" s="2" t="s">
        <v>22107</v>
      </c>
      <c r="B2789" s="2" t="s">
        <v>19773</v>
      </c>
      <c r="C2789" s="2" t="s">
        <v>22108</v>
      </c>
      <c r="F2789" s="2" t="s">
        <v>17314</v>
      </c>
      <c r="G2789" s="2" t="s">
        <v>17315</v>
      </c>
      <c r="H2789" s="2" t="s">
        <v>17316</v>
      </c>
      <c r="I2789" s="2" t="s">
        <v>22109</v>
      </c>
      <c r="J2789" s="2" t="s">
        <v>28</v>
      </c>
      <c r="K2789" s="2" t="s">
        <v>68</v>
      </c>
      <c r="L2789" s="2" t="s">
        <v>65</v>
      </c>
      <c r="M2789" s="2" t="s">
        <v>161</v>
      </c>
      <c r="N2789" s="2" t="s">
        <v>4278</v>
      </c>
      <c r="O2789" s="2" t="s">
        <v>705</v>
      </c>
      <c r="P2789" s="24">
        <v>0</v>
      </c>
      <c r="Q2789" s="24">
        <v>0</v>
      </c>
      <c r="R2789" s="27" t="s">
        <v>1578</v>
      </c>
      <c r="S2789" s="28" t="s">
        <v>1589</v>
      </c>
      <c r="T2789" s="2" t="s">
        <v>33</v>
      </c>
      <c r="U2789" s="2">
        <v>0</v>
      </c>
      <c r="V2789" s="2" t="s">
        <v>19773</v>
      </c>
      <c r="W2789" s="2" t="s">
        <v>34</v>
      </c>
      <c r="AC2789" s="2">
        <v>0</v>
      </c>
      <c r="AD2789" s="104"/>
    </row>
    <row r="2790" spans="1:33" ht="60" x14ac:dyDescent="0.25">
      <c r="A2790" s="2" t="s">
        <v>20315</v>
      </c>
      <c r="B2790" s="2" t="s">
        <v>19773</v>
      </c>
      <c r="C2790" s="2" t="s">
        <v>20316</v>
      </c>
      <c r="F2790" s="2" t="s">
        <v>6739</v>
      </c>
      <c r="G2790" s="2" t="s">
        <v>6740</v>
      </c>
      <c r="H2790" s="2" t="s">
        <v>6741</v>
      </c>
      <c r="I2790" s="2" t="s">
        <v>20317</v>
      </c>
      <c r="J2790" s="2" t="s">
        <v>28</v>
      </c>
      <c r="K2790" s="2" t="s">
        <v>173</v>
      </c>
      <c r="L2790" s="2" t="s">
        <v>353</v>
      </c>
      <c r="M2790" s="2" t="s">
        <v>354</v>
      </c>
      <c r="N2790" s="2" t="s">
        <v>6102</v>
      </c>
      <c r="O2790" s="2" t="s">
        <v>37</v>
      </c>
      <c r="P2790" s="24">
        <v>0</v>
      </c>
      <c r="Q2790" s="24">
        <v>0</v>
      </c>
      <c r="R2790" s="27" t="s">
        <v>1578</v>
      </c>
      <c r="S2790" s="28" t="s">
        <v>1585</v>
      </c>
      <c r="T2790" s="2" t="s">
        <v>38</v>
      </c>
      <c r="U2790" s="2">
        <v>0</v>
      </c>
      <c r="V2790" s="2" t="s">
        <v>32984</v>
      </c>
      <c r="W2790" s="2" t="s">
        <v>34</v>
      </c>
      <c r="X2790" s="58" t="s">
        <v>19719</v>
      </c>
      <c r="Z2790" s="2">
        <v>2060000</v>
      </c>
      <c r="AB2790" s="58">
        <v>46135.411400462966</v>
      </c>
      <c r="AC2790" s="2">
        <v>0</v>
      </c>
      <c r="AD2790" s="104">
        <v>2060000</v>
      </c>
      <c r="AE2790" s="2">
        <v>46135.411400462966</v>
      </c>
      <c r="AG2790" s="2">
        <v>164889</v>
      </c>
    </row>
    <row r="2791" spans="1:33" ht="60" x14ac:dyDescent="0.25">
      <c r="A2791" s="2" t="s">
        <v>20418</v>
      </c>
      <c r="B2791" s="2" t="s">
        <v>19773</v>
      </c>
      <c r="C2791" s="2" t="s">
        <v>20419</v>
      </c>
      <c r="F2791" s="2" t="s">
        <v>20420</v>
      </c>
      <c r="G2791" s="2" t="s">
        <v>20421</v>
      </c>
      <c r="H2791" s="2" t="s">
        <v>20422</v>
      </c>
      <c r="I2791" s="2" t="s">
        <v>20423</v>
      </c>
      <c r="J2791" s="2" t="s">
        <v>28</v>
      </c>
      <c r="K2791" s="2" t="s">
        <v>173</v>
      </c>
      <c r="L2791" s="2" t="s">
        <v>310</v>
      </c>
      <c r="M2791" s="2" t="s">
        <v>311</v>
      </c>
      <c r="N2791" s="2" t="s">
        <v>4954</v>
      </c>
      <c r="O2791" s="2" t="s">
        <v>705</v>
      </c>
      <c r="P2791" s="24">
        <v>0</v>
      </c>
      <c r="Q2791" s="24">
        <v>0</v>
      </c>
      <c r="R2791" s="27" t="s">
        <v>1578</v>
      </c>
      <c r="S2791" s="28" t="s">
        <v>1582</v>
      </c>
      <c r="T2791" s="2" t="s">
        <v>160</v>
      </c>
      <c r="U2791" s="2">
        <v>0</v>
      </c>
      <c r="V2791" s="2" t="s">
        <v>19773</v>
      </c>
      <c r="W2791" s="2" t="s">
        <v>34</v>
      </c>
      <c r="AC2791" s="2">
        <v>0</v>
      </c>
      <c r="AD2791" s="104"/>
    </row>
    <row r="2792" spans="1:33" ht="60" x14ac:dyDescent="0.25">
      <c r="A2792" s="2" t="s">
        <v>23711</v>
      </c>
      <c r="B2792" s="2" t="s">
        <v>19773</v>
      </c>
      <c r="C2792" s="2" t="s">
        <v>23712</v>
      </c>
      <c r="F2792" s="2" t="s">
        <v>23713</v>
      </c>
      <c r="G2792" s="2" t="s">
        <v>23714</v>
      </c>
      <c r="H2792" s="2" t="s">
        <v>23715</v>
      </c>
      <c r="I2792" s="2" t="s">
        <v>23716</v>
      </c>
      <c r="J2792" s="2" t="s">
        <v>28</v>
      </c>
      <c r="K2792" s="2" t="s">
        <v>43</v>
      </c>
      <c r="L2792" s="2" t="s">
        <v>44</v>
      </c>
      <c r="M2792" s="2" t="s">
        <v>45</v>
      </c>
      <c r="N2792" s="2" t="s">
        <v>2977</v>
      </c>
      <c r="O2792" s="3" t="s">
        <v>37</v>
      </c>
      <c r="P2792" s="24">
        <v>0</v>
      </c>
      <c r="Q2792" s="24">
        <v>0</v>
      </c>
      <c r="R2792" s="27" t="s">
        <v>1578</v>
      </c>
      <c r="S2792" s="28" t="s">
        <v>1585</v>
      </c>
      <c r="T2792" s="2" t="s">
        <v>38</v>
      </c>
      <c r="U2792" s="2">
        <v>0</v>
      </c>
      <c r="V2792" s="2" t="s">
        <v>33842</v>
      </c>
      <c r="W2792" s="2" t="s">
        <v>34</v>
      </c>
      <c r="X2792" s="58" t="s">
        <v>24004</v>
      </c>
      <c r="Z2792" s="2">
        <v>2060000</v>
      </c>
      <c r="AB2792" s="58">
        <v>46140.430381944447</v>
      </c>
      <c r="AC2792" s="2">
        <v>0</v>
      </c>
      <c r="AD2792" s="104">
        <v>2060000</v>
      </c>
      <c r="AE2792" s="2">
        <v>46140.430381944447</v>
      </c>
      <c r="AG2792" s="2">
        <v>166751</v>
      </c>
    </row>
    <row r="2793" spans="1:33" ht="60" x14ac:dyDescent="0.25">
      <c r="A2793" s="2" t="s">
        <v>23717</v>
      </c>
      <c r="B2793" s="2" t="s">
        <v>19773</v>
      </c>
      <c r="C2793" s="2" t="s">
        <v>23718</v>
      </c>
      <c r="F2793" s="2" t="s">
        <v>18487</v>
      </c>
      <c r="G2793" s="2" t="s">
        <v>18488</v>
      </c>
      <c r="H2793" s="2" t="s">
        <v>18489</v>
      </c>
      <c r="I2793" s="2" t="s">
        <v>23272</v>
      </c>
      <c r="J2793" s="2" t="s">
        <v>28</v>
      </c>
      <c r="K2793" s="2" t="s">
        <v>43</v>
      </c>
      <c r="L2793" s="2" t="s">
        <v>206</v>
      </c>
      <c r="M2793" s="2" t="s">
        <v>207</v>
      </c>
      <c r="N2793" s="2" t="s">
        <v>12135</v>
      </c>
      <c r="O2793" s="2" t="s">
        <v>32</v>
      </c>
      <c r="P2793" s="24">
        <v>0</v>
      </c>
      <c r="Q2793" s="24">
        <v>1</v>
      </c>
      <c r="R2793" s="27" t="s">
        <v>1568</v>
      </c>
      <c r="S2793" s="28" t="s">
        <v>1585</v>
      </c>
      <c r="T2793" s="2" t="s">
        <v>38</v>
      </c>
      <c r="U2793" s="2">
        <v>0</v>
      </c>
      <c r="V2793" s="2" t="s">
        <v>30688</v>
      </c>
      <c r="W2793" s="2" t="s">
        <v>34</v>
      </c>
      <c r="X2793" s="58" t="s">
        <v>19719</v>
      </c>
      <c r="Z2793" s="2">
        <v>2060000</v>
      </c>
      <c r="AB2793" s="58">
        <v>46135.687858796293</v>
      </c>
      <c r="AC2793" s="2">
        <v>0</v>
      </c>
      <c r="AD2793" s="104">
        <v>2060000</v>
      </c>
      <c r="AE2793" s="2">
        <v>46135.687858796293</v>
      </c>
      <c r="AG2793" s="2">
        <v>166045</v>
      </c>
    </row>
    <row r="2794" spans="1:33" ht="60" x14ac:dyDescent="0.25">
      <c r="A2794" s="2" t="s">
        <v>20318</v>
      </c>
      <c r="B2794" s="2" t="s">
        <v>19773</v>
      </c>
      <c r="C2794" s="2" t="s">
        <v>20319</v>
      </c>
      <c r="F2794" s="2" t="s">
        <v>19781</v>
      </c>
      <c r="G2794" s="2" t="s">
        <v>19782</v>
      </c>
      <c r="H2794" s="2" t="s">
        <v>19783</v>
      </c>
      <c r="I2794" s="2" t="s">
        <v>20320</v>
      </c>
      <c r="J2794" s="2" t="s">
        <v>28</v>
      </c>
      <c r="K2794" s="2" t="s">
        <v>173</v>
      </c>
      <c r="L2794" s="2" t="s">
        <v>353</v>
      </c>
      <c r="M2794" s="2" t="s">
        <v>354</v>
      </c>
      <c r="N2794" s="2" t="s">
        <v>6102</v>
      </c>
      <c r="O2794" s="3" t="s">
        <v>37</v>
      </c>
      <c r="P2794" s="24">
        <v>0</v>
      </c>
      <c r="Q2794" s="24">
        <v>0</v>
      </c>
      <c r="R2794" s="27" t="s">
        <v>1578</v>
      </c>
      <c r="S2794" s="28" t="s">
        <v>1585</v>
      </c>
      <c r="T2794" s="2" t="s">
        <v>38</v>
      </c>
      <c r="U2794" s="2">
        <v>0</v>
      </c>
      <c r="V2794" s="2" t="s">
        <v>32960</v>
      </c>
      <c r="W2794" s="2" t="s">
        <v>34</v>
      </c>
      <c r="X2794" s="58" t="s">
        <v>19773</v>
      </c>
      <c r="Z2794" s="2">
        <v>2060000</v>
      </c>
      <c r="AB2794" s="58">
        <v>46134.709479166668</v>
      </c>
      <c r="AC2794" s="2">
        <v>0</v>
      </c>
      <c r="AD2794" s="104">
        <v>2060000</v>
      </c>
      <c r="AE2794" s="2">
        <v>46134.709479166668</v>
      </c>
      <c r="AG2794" s="2">
        <v>164413</v>
      </c>
    </row>
    <row r="2795" spans="1:33" ht="60" x14ac:dyDescent="0.25">
      <c r="A2795" s="2" t="s">
        <v>23719</v>
      </c>
      <c r="B2795" s="2" t="s">
        <v>19773</v>
      </c>
      <c r="C2795" s="2" t="s">
        <v>23720</v>
      </c>
      <c r="F2795" s="2" t="s">
        <v>23721</v>
      </c>
      <c r="G2795" s="2" t="s">
        <v>23722</v>
      </c>
      <c r="H2795" s="2" t="s">
        <v>23723</v>
      </c>
      <c r="I2795" s="2" t="s">
        <v>23724</v>
      </c>
      <c r="J2795" s="2" t="s">
        <v>28</v>
      </c>
      <c r="K2795" s="2" t="s">
        <v>43</v>
      </c>
      <c r="L2795" s="2" t="s">
        <v>44</v>
      </c>
      <c r="M2795" s="2" t="s">
        <v>45</v>
      </c>
      <c r="N2795" s="2" t="s">
        <v>2977</v>
      </c>
      <c r="O2795" s="2" t="s">
        <v>37</v>
      </c>
      <c r="P2795" s="24">
        <v>0</v>
      </c>
      <c r="Q2795" s="24">
        <v>0</v>
      </c>
      <c r="R2795" s="27" t="s">
        <v>1578</v>
      </c>
      <c r="S2795" s="28" t="s">
        <v>1585</v>
      </c>
      <c r="T2795" s="2" t="s">
        <v>38</v>
      </c>
      <c r="U2795" s="2">
        <v>0</v>
      </c>
      <c r="V2795" s="2" t="s">
        <v>33842</v>
      </c>
      <c r="W2795" s="2" t="s">
        <v>34</v>
      </c>
      <c r="X2795" s="58" t="s">
        <v>24004</v>
      </c>
      <c r="Z2795" s="2">
        <v>2060000</v>
      </c>
      <c r="AB2795" s="58">
        <v>46140.429675925923</v>
      </c>
      <c r="AC2795" s="2">
        <v>0</v>
      </c>
      <c r="AD2795" s="104">
        <v>2060000</v>
      </c>
      <c r="AE2795" s="2">
        <v>46140.429675925923</v>
      </c>
      <c r="AG2795" s="2">
        <v>166750</v>
      </c>
    </row>
    <row r="2796" spans="1:33" ht="45" x14ac:dyDescent="0.25">
      <c r="A2796" s="2" t="s">
        <v>23009</v>
      </c>
      <c r="B2796" s="2" t="s">
        <v>19773</v>
      </c>
      <c r="C2796" s="2" t="s">
        <v>23010</v>
      </c>
      <c r="F2796" s="2" t="s">
        <v>23011</v>
      </c>
      <c r="G2796" s="2" t="s">
        <v>23012</v>
      </c>
      <c r="H2796" s="2" t="s">
        <v>23013</v>
      </c>
      <c r="I2796" s="2" t="s">
        <v>23014</v>
      </c>
      <c r="J2796" s="2" t="s">
        <v>28</v>
      </c>
      <c r="K2796" s="2" t="s">
        <v>61</v>
      </c>
      <c r="L2796" s="2" t="s">
        <v>431</v>
      </c>
      <c r="M2796" s="2" t="s">
        <v>432</v>
      </c>
      <c r="N2796" s="2" t="s">
        <v>3211</v>
      </c>
      <c r="O2796" s="2" t="s">
        <v>706</v>
      </c>
      <c r="P2796" s="24">
        <v>0</v>
      </c>
      <c r="Q2796" s="24">
        <v>0</v>
      </c>
      <c r="R2796" s="27" t="s">
        <v>1578</v>
      </c>
      <c r="S2796" s="28" t="s">
        <v>1589</v>
      </c>
      <c r="T2796" s="2" t="s">
        <v>33</v>
      </c>
      <c r="U2796" s="2">
        <v>0</v>
      </c>
      <c r="V2796" s="2" t="s">
        <v>19773</v>
      </c>
      <c r="W2796" s="2" t="s">
        <v>34</v>
      </c>
      <c r="AC2796" s="2">
        <v>0</v>
      </c>
      <c r="AD2796" s="104"/>
    </row>
    <row r="2797" spans="1:33" ht="45" x14ac:dyDescent="0.25">
      <c r="A2797" s="2" t="s">
        <v>23270</v>
      </c>
      <c r="B2797" s="2" t="s">
        <v>19773</v>
      </c>
      <c r="C2797" s="2" t="s">
        <v>23271</v>
      </c>
      <c r="F2797" s="2" t="s">
        <v>18487</v>
      </c>
      <c r="G2797" s="2" t="s">
        <v>18488</v>
      </c>
      <c r="H2797" s="2" t="s">
        <v>18489</v>
      </c>
      <c r="I2797" s="2" t="s">
        <v>23272</v>
      </c>
      <c r="J2797" s="2" t="s">
        <v>28</v>
      </c>
      <c r="K2797" s="2" t="s">
        <v>43</v>
      </c>
      <c r="L2797" s="2" t="s">
        <v>206</v>
      </c>
      <c r="M2797" s="2" t="s">
        <v>207</v>
      </c>
      <c r="N2797" s="2" t="s">
        <v>12135</v>
      </c>
      <c r="O2797" s="2" t="s">
        <v>32</v>
      </c>
      <c r="P2797" s="24">
        <v>0</v>
      </c>
      <c r="Q2797" s="24">
        <v>1</v>
      </c>
      <c r="R2797" s="27" t="s">
        <v>1568</v>
      </c>
      <c r="S2797" s="28" t="s">
        <v>1589</v>
      </c>
      <c r="T2797" s="2" t="s">
        <v>33</v>
      </c>
      <c r="U2797" s="2">
        <v>0</v>
      </c>
      <c r="V2797" s="2" t="s">
        <v>24929</v>
      </c>
      <c r="W2797" s="2" t="s">
        <v>34</v>
      </c>
      <c r="X2797" s="58" t="s">
        <v>19719</v>
      </c>
      <c r="Z2797" s="2">
        <v>412000</v>
      </c>
      <c r="AB2797" s="58">
        <v>46135.689027777778</v>
      </c>
      <c r="AC2797" s="2">
        <v>0</v>
      </c>
      <c r="AD2797" s="104">
        <v>412000</v>
      </c>
      <c r="AE2797" s="2">
        <v>46135.689027777778</v>
      </c>
      <c r="AG2797" s="2">
        <v>165989</v>
      </c>
    </row>
    <row r="2798" spans="1:33" ht="45" x14ac:dyDescent="0.25">
      <c r="A2798" s="2" t="s">
        <v>19779</v>
      </c>
      <c r="B2798" s="2" t="s">
        <v>19773</v>
      </c>
      <c r="C2798" s="2" t="s">
        <v>19780</v>
      </c>
      <c r="F2798" s="2" t="s">
        <v>19781</v>
      </c>
      <c r="G2798" s="2" t="s">
        <v>19782</v>
      </c>
      <c r="H2798" s="2" t="s">
        <v>19783</v>
      </c>
      <c r="I2798" s="2" t="s">
        <v>19784</v>
      </c>
      <c r="J2798" s="2" t="s">
        <v>28</v>
      </c>
      <c r="K2798" s="2" t="s">
        <v>173</v>
      </c>
      <c r="L2798" s="2" t="s">
        <v>353</v>
      </c>
      <c r="M2798" s="2" t="s">
        <v>354</v>
      </c>
      <c r="N2798" s="2" t="s">
        <v>6102</v>
      </c>
      <c r="O2798" s="2" t="s">
        <v>32</v>
      </c>
      <c r="P2798" s="24">
        <v>0</v>
      </c>
      <c r="Q2798" s="24">
        <v>1</v>
      </c>
      <c r="R2798" s="27" t="s">
        <v>1568</v>
      </c>
      <c r="S2798" s="28" t="s">
        <v>1589</v>
      </c>
      <c r="T2798" s="2" t="s">
        <v>33</v>
      </c>
      <c r="U2798" s="2">
        <v>0</v>
      </c>
      <c r="V2798" s="2" t="s">
        <v>24823</v>
      </c>
      <c r="W2798" s="2" t="s">
        <v>34</v>
      </c>
      <c r="X2798" s="58" t="s">
        <v>19773</v>
      </c>
      <c r="Z2798" s="2">
        <v>412000</v>
      </c>
      <c r="AB2798" s="58">
        <v>46134.716805555552</v>
      </c>
      <c r="AC2798" s="2">
        <v>0</v>
      </c>
      <c r="AD2798" s="104">
        <v>412000</v>
      </c>
      <c r="AE2798" s="2">
        <v>46134.716805555552</v>
      </c>
      <c r="AG2798" s="2">
        <v>164410</v>
      </c>
    </row>
    <row r="2799" spans="1:33" ht="60" x14ac:dyDescent="0.25">
      <c r="A2799" s="2" t="s">
        <v>22110</v>
      </c>
      <c r="B2799" s="2" t="s">
        <v>19773</v>
      </c>
      <c r="C2799" s="2" t="s">
        <v>22111</v>
      </c>
      <c r="F2799" s="2" t="s">
        <v>22112</v>
      </c>
      <c r="G2799" s="2" t="s">
        <v>22113</v>
      </c>
      <c r="H2799" s="2" t="s">
        <v>22114</v>
      </c>
      <c r="I2799" s="2" t="s">
        <v>22115</v>
      </c>
      <c r="J2799" s="2" t="s">
        <v>28</v>
      </c>
      <c r="K2799" s="2" t="s">
        <v>68</v>
      </c>
      <c r="L2799" s="2" t="s">
        <v>218</v>
      </c>
      <c r="M2799" s="2" t="s">
        <v>219</v>
      </c>
      <c r="N2799" s="2" t="s">
        <v>3408</v>
      </c>
      <c r="O2799" s="2" t="s">
        <v>32</v>
      </c>
      <c r="P2799" s="24">
        <v>0</v>
      </c>
      <c r="Q2799" s="24">
        <v>1</v>
      </c>
      <c r="R2799" s="27" t="s">
        <v>1568</v>
      </c>
      <c r="S2799" s="28" t="s">
        <v>1589</v>
      </c>
      <c r="T2799" s="2" t="s">
        <v>33</v>
      </c>
      <c r="U2799" s="2">
        <v>0</v>
      </c>
      <c r="V2799" s="2" t="s">
        <v>32611</v>
      </c>
      <c r="W2799" s="2" t="s">
        <v>34</v>
      </c>
      <c r="X2799" s="58" t="s">
        <v>24228</v>
      </c>
      <c r="Z2799" s="2">
        <v>412000</v>
      </c>
      <c r="AB2799" s="58">
        <v>46141.434710648151</v>
      </c>
      <c r="AC2799" s="2">
        <v>0</v>
      </c>
      <c r="AD2799" s="104">
        <v>412000</v>
      </c>
      <c r="AE2799" s="2">
        <v>46141.434710648151</v>
      </c>
      <c r="AG2799" s="2">
        <v>165344</v>
      </c>
    </row>
    <row r="2800" spans="1:33" ht="60" x14ac:dyDescent="0.25">
      <c r="A2800" s="2" t="s">
        <v>23725</v>
      </c>
      <c r="B2800" s="2" t="s">
        <v>19773</v>
      </c>
      <c r="C2800" s="2" t="s">
        <v>23726</v>
      </c>
      <c r="F2800" s="2" t="s">
        <v>23275</v>
      </c>
      <c r="G2800" s="2" t="s">
        <v>23276</v>
      </c>
      <c r="H2800" s="2" t="s">
        <v>13015</v>
      </c>
      <c r="I2800" s="2" t="s">
        <v>23277</v>
      </c>
      <c r="J2800" s="2" t="s">
        <v>28</v>
      </c>
      <c r="K2800" s="2" t="s">
        <v>43</v>
      </c>
      <c r="L2800" s="2" t="s">
        <v>206</v>
      </c>
      <c r="M2800" s="2" t="s">
        <v>207</v>
      </c>
      <c r="N2800" s="2" t="s">
        <v>12135</v>
      </c>
      <c r="O2800" s="2" t="s">
        <v>32</v>
      </c>
      <c r="P2800" s="24">
        <v>0</v>
      </c>
      <c r="Q2800" s="24">
        <v>2</v>
      </c>
      <c r="R2800" s="27" t="s">
        <v>1568</v>
      </c>
      <c r="S2800" s="28" t="s">
        <v>1585</v>
      </c>
      <c r="T2800" s="2" t="s">
        <v>38</v>
      </c>
      <c r="U2800" s="2">
        <v>0</v>
      </c>
      <c r="V2800" s="2" t="s">
        <v>24754</v>
      </c>
      <c r="W2800" s="2" t="s">
        <v>34</v>
      </c>
      <c r="X2800" s="58" t="s">
        <v>19773</v>
      </c>
      <c r="Z2800" s="2">
        <v>2060000</v>
      </c>
      <c r="AB2800" s="58">
        <v>46134.715486111112</v>
      </c>
      <c r="AC2800" s="2">
        <v>0</v>
      </c>
      <c r="AD2800" s="104">
        <v>2060000</v>
      </c>
      <c r="AE2800" s="2">
        <v>46134.715486111112</v>
      </c>
      <c r="AG2800" s="2">
        <v>164306</v>
      </c>
    </row>
    <row r="2801" spans="1:33" ht="45" x14ac:dyDescent="0.25">
      <c r="A2801" s="2" t="s">
        <v>20519</v>
      </c>
      <c r="B2801" s="2" t="s">
        <v>19773</v>
      </c>
      <c r="C2801" s="2" t="s">
        <v>20520</v>
      </c>
      <c r="F2801" s="2" t="s">
        <v>20521</v>
      </c>
      <c r="G2801" s="2" t="s">
        <v>20522</v>
      </c>
      <c r="H2801" s="2" t="s">
        <v>20523</v>
      </c>
      <c r="I2801" s="2" t="s">
        <v>20524</v>
      </c>
      <c r="J2801" s="2" t="s">
        <v>28</v>
      </c>
      <c r="K2801" s="2" t="s">
        <v>29</v>
      </c>
      <c r="L2801" s="2" t="s">
        <v>218</v>
      </c>
      <c r="M2801" s="2" t="s">
        <v>269</v>
      </c>
      <c r="N2801" s="2" t="s">
        <v>4410</v>
      </c>
      <c r="O2801" s="2" t="s">
        <v>32</v>
      </c>
      <c r="P2801" s="24">
        <v>0</v>
      </c>
      <c r="Q2801" s="24">
        <v>1</v>
      </c>
      <c r="R2801" s="27" t="s">
        <v>1568</v>
      </c>
      <c r="S2801" s="28" t="s">
        <v>1589</v>
      </c>
      <c r="T2801" s="2" t="s">
        <v>33</v>
      </c>
      <c r="U2801" s="2">
        <v>0</v>
      </c>
      <c r="V2801" s="2" t="s">
        <v>30036</v>
      </c>
      <c r="W2801" s="2" t="s">
        <v>34</v>
      </c>
      <c r="X2801" s="58" t="s">
        <v>25078</v>
      </c>
      <c r="Z2801" s="2">
        <v>412000</v>
      </c>
      <c r="AB2801" s="58">
        <v>46142.314166666663</v>
      </c>
      <c r="AC2801" s="2">
        <v>0</v>
      </c>
      <c r="AD2801" s="104">
        <v>412000</v>
      </c>
      <c r="AE2801" s="2">
        <v>46142.314166666663</v>
      </c>
      <c r="AG2801" s="2">
        <v>167770</v>
      </c>
    </row>
    <row r="2802" spans="1:33" ht="45" x14ac:dyDescent="0.25">
      <c r="A2802" s="2" t="s">
        <v>23273</v>
      </c>
      <c r="B2802" s="2" t="s">
        <v>19773</v>
      </c>
      <c r="C2802" s="2" t="s">
        <v>23274</v>
      </c>
      <c r="F2802" s="2" t="s">
        <v>23275</v>
      </c>
      <c r="G2802" s="2" t="s">
        <v>23276</v>
      </c>
      <c r="H2802" s="2" t="s">
        <v>13015</v>
      </c>
      <c r="I2802" s="2" t="s">
        <v>23277</v>
      </c>
      <c r="J2802" s="2" t="s">
        <v>28</v>
      </c>
      <c r="K2802" s="2" t="s">
        <v>43</v>
      </c>
      <c r="L2802" s="2" t="s">
        <v>206</v>
      </c>
      <c r="M2802" s="2" t="s">
        <v>207</v>
      </c>
      <c r="N2802" s="2" t="s">
        <v>12135</v>
      </c>
      <c r="O2802" s="2" t="s">
        <v>32</v>
      </c>
      <c r="P2802" s="24">
        <v>0</v>
      </c>
      <c r="Q2802" s="24">
        <v>1</v>
      </c>
      <c r="R2802" s="27" t="s">
        <v>1568</v>
      </c>
      <c r="S2802" s="28" t="s">
        <v>1589</v>
      </c>
      <c r="T2802" s="2" t="s">
        <v>33</v>
      </c>
      <c r="U2802" s="2">
        <v>0</v>
      </c>
      <c r="V2802" s="2" t="s">
        <v>25078</v>
      </c>
      <c r="W2802" s="2" t="s">
        <v>34</v>
      </c>
      <c r="X2802" s="58" t="s">
        <v>19773</v>
      </c>
      <c r="Z2802" s="2">
        <v>412000</v>
      </c>
      <c r="AB2802" s="58">
        <v>46134.713842592595</v>
      </c>
      <c r="AC2802" s="2">
        <v>0</v>
      </c>
      <c r="AD2802" s="104">
        <v>412000</v>
      </c>
      <c r="AE2802" s="2">
        <v>46134.713842592595</v>
      </c>
      <c r="AG2802" s="2">
        <v>164312</v>
      </c>
    </row>
    <row r="2803" spans="1:33" ht="45" x14ac:dyDescent="0.25">
      <c r="A2803" s="2" t="s">
        <v>20525</v>
      </c>
      <c r="B2803" s="2" t="s">
        <v>19773</v>
      </c>
      <c r="C2803" s="2" t="s">
        <v>20526</v>
      </c>
      <c r="F2803" s="2" t="s">
        <v>20527</v>
      </c>
      <c r="G2803" s="2" t="s">
        <v>20528</v>
      </c>
      <c r="H2803" s="2" t="s">
        <v>20529</v>
      </c>
      <c r="I2803" s="2" t="s">
        <v>20530</v>
      </c>
      <c r="J2803" s="2" t="s">
        <v>28</v>
      </c>
      <c r="K2803" s="2" t="s">
        <v>29</v>
      </c>
      <c r="L2803" s="2" t="s">
        <v>218</v>
      </c>
      <c r="M2803" s="2" t="s">
        <v>269</v>
      </c>
      <c r="N2803" s="2" t="s">
        <v>4410</v>
      </c>
      <c r="O2803" s="2" t="s">
        <v>32</v>
      </c>
      <c r="P2803" s="24">
        <v>0</v>
      </c>
      <c r="Q2803" s="24">
        <v>1</v>
      </c>
      <c r="R2803" s="27" t="s">
        <v>1568</v>
      </c>
      <c r="S2803" s="28" t="s">
        <v>1589</v>
      </c>
      <c r="T2803" s="2" t="s">
        <v>33</v>
      </c>
      <c r="U2803" s="2">
        <v>0</v>
      </c>
      <c r="V2803" s="2" t="s">
        <v>30036</v>
      </c>
      <c r="W2803" s="2" t="s">
        <v>34</v>
      </c>
      <c r="X2803" s="58" t="s">
        <v>25078</v>
      </c>
      <c r="Z2803" s="2">
        <v>412000</v>
      </c>
      <c r="AB2803" s="58">
        <v>46142.31050925926</v>
      </c>
      <c r="AC2803" s="2">
        <v>0</v>
      </c>
      <c r="AD2803" s="104">
        <v>412000</v>
      </c>
      <c r="AE2803" s="2">
        <v>46142.31050925926</v>
      </c>
      <c r="AG2803" s="2">
        <v>169871</v>
      </c>
    </row>
    <row r="2804" spans="1:33" ht="45" x14ac:dyDescent="0.25">
      <c r="A2804" s="2" t="s">
        <v>21577</v>
      </c>
      <c r="B2804" s="2" t="s">
        <v>19773</v>
      </c>
      <c r="C2804" s="2" t="s">
        <v>21578</v>
      </c>
      <c r="F2804" s="2" t="s">
        <v>1758</v>
      </c>
      <c r="G2804" s="2" t="s">
        <v>5379</v>
      </c>
      <c r="H2804" s="2" t="s">
        <v>5175</v>
      </c>
      <c r="I2804" s="2" t="s">
        <v>21124</v>
      </c>
      <c r="J2804" s="2" t="s">
        <v>28</v>
      </c>
      <c r="K2804" s="2" t="s">
        <v>78</v>
      </c>
      <c r="L2804" s="2" t="s">
        <v>243</v>
      </c>
      <c r="M2804" s="2" t="s">
        <v>428</v>
      </c>
      <c r="N2804" s="2" t="s">
        <v>5375</v>
      </c>
      <c r="O2804" s="2" t="s">
        <v>797</v>
      </c>
      <c r="P2804" s="24">
        <v>0</v>
      </c>
      <c r="Q2804" s="24">
        <v>0</v>
      </c>
      <c r="R2804" s="27" t="s">
        <v>1580</v>
      </c>
      <c r="S2804" s="28" t="s">
        <v>1582</v>
      </c>
      <c r="T2804" s="2" t="s">
        <v>160</v>
      </c>
      <c r="U2804" s="2">
        <v>4120000000</v>
      </c>
      <c r="V2804" s="2" t="s">
        <v>34947</v>
      </c>
      <c r="W2804" s="2" t="s">
        <v>34</v>
      </c>
      <c r="AC2804" s="2">
        <v>0</v>
      </c>
      <c r="AD2804" s="104"/>
    </row>
    <row r="2805" spans="1:33" ht="45" x14ac:dyDescent="0.25">
      <c r="A2805" s="2" t="s">
        <v>23278</v>
      </c>
      <c r="B2805" s="2" t="s">
        <v>19773</v>
      </c>
      <c r="C2805" s="2" t="s">
        <v>23279</v>
      </c>
      <c r="F2805" s="2" t="s">
        <v>1840</v>
      </c>
      <c r="G2805" s="2" t="s">
        <v>4586</v>
      </c>
      <c r="H2805" s="2" t="s">
        <v>4587</v>
      </c>
      <c r="I2805" s="2" t="s">
        <v>23280</v>
      </c>
      <c r="J2805" s="2" t="s">
        <v>28</v>
      </c>
      <c r="K2805" s="2" t="s">
        <v>43</v>
      </c>
      <c r="L2805" s="2" t="s">
        <v>386</v>
      </c>
      <c r="M2805" s="2" t="s">
        <v>5564</v>
      </c>
      <c r="N2805" s="2" t="s">
        <v>5565</v>
      </c>
      <c r="O2805" s="2" t="s">
        <v>32</v>
      </c>
      <c r="P2805" s="24">
        <v>0</v>
      </c>
      <c r="Q2805" s="24">
        <v>1</v>
      </c>
      <c r="R2805" s="27" t="s">
        <v>1568</v>
      </c>
      <c r="S2805" s="28" t="s">
        <v>1589</v>
      </c>
      <c r="T2805" s="2" t="s">
        <v>33</v>
      </c>
      <c r="U2805" s="2">
        <v>0</v>
      </c>
      <c r="V2805" s="2" t="s">
        <v>30383</v>
      </c>
      <c r="W2805" s="2" t="s">
        <v>34</v>
      </c>
      <c r="X2805" s="58" t="s">
        <v>19773</v>
      </c>
      <c r="Z2805" s="2">
        <v>412000</v>
      </c>
      <c r="AB2805" s="58">
        <v>46134.687592592592</v>
      </c>
      <c r="AC2805" s="2">
        <v>0</v>
      </c>
      <c r="AD2805" s="104">
        <v>412000</v>
      </c>
      <c r="AE2805" s="2">
        <v>46134.687592592592</v>
      </c>
      <c r="AG2805" s="2">
        <v>164310</v>
      </c>
    </row>
    <row r="2806" spans="1:33" ht="45" x14ac:dyDescent="0.25">
      <c r="A2806" s="2" t="s">
        <v>22116</v>
      </c>
      <c r="B2806" s="2" t="s">
        <v>19773</v>
      </c>
      <c r="C2806" s="2" t="s">
        <v>22117</v>
      </c>
      <c r="F2806" s="2" t="s">
        <v>22089</v>
      </c>
      <c r="G2806" s="2" t="s">
        <v>22090</v>
      </c>
      <c r="H2806" s="2" t="s">
        <v>8910</v>
      </c>
      <c r="I2806" s="2" t="s">
        <v>22091</v>
      </c>
      <c r="J2806" s="2" t="s">
        <v>28</v>
      </c>
      <c r="K2806" s="2" t="s">
        <v>68</v>
      </c>
      <c r="L2806" s="2" t="s">
        <v>276</v>
      </c>
      <c r="M2806" s="2" t="s">
        <v>277</v>
      </c>
      <c r="N2806" s="2" t="s">
        <v>4852</v>
      </c>
      <c r="O2806" s="2" t="s">
        <v>705</v>
      </c>
      <c r="P2806" s="24">
        <v>0</v>
      </c>
      <c r="Q2806" s="24">
        <v>0</v>
      </c>
      <c r="R2806" s="27" t="s">
        <v>1578</v>
      </c>
      <c r="S2806" s="28" t="s">
        <v>1589</v>
      </c>
      <c r="T2806" s="2" t="s">
        <v>33</v>
      </c>
      <c r="U2806" s="2">
        <v>0</v>
      </c>
      <c r="V2806" s="2" t="s">
        <v>19773</v>
      </c>
      <c r="W2806" s="2" t="s">
        <v>34</v>
      </c>
      <c r="AC2806" s="2">
        <v>0</v>
      </c>
      <c r="AD2806" s="104"/>
    </row>
    <row r="2807" spans="1:33" ht="45" x14ac:dyDescent="0.25">
      <c r="A2807" s="2" t="s">
        <v>23281</v>
      </c>
      <c r="B2807" s="2" t="s">
        <v>19773</v>
      </c>
      <c r="C2807" s="2" t="s">
        <v>23282</v>
      </c>
      <c r="F2807" s="2" t="s">
        <v>23283</v>
      </c>
      <c r="G2807" s="2" t="s">
        <v>23284</v>
      </c>
      <c r="H2807" s="2" t="s">
        <v>23285</v>
      </c>
      <c r="I2807" s="2" t="s">
        <v>23286</v>
      </c>
      <c r="J2807" s="2" t="s">
        <v>28</v>
      </c>
      <c r="K2807" s="2" t="s">
        <v>43</v>
      </c>
      <c r="L2807" s="2" t="s">
        <v>57</v>
      </c>
      <c r="M2807" s="2" t="s">
        <v>58</v>
      </c>
      <c r="N2807" s="2" t="s">
        <v>4686</v>
      </c>
      <c r="O2807" s="2" t="s">
        <v>32</v>
      </c>
      <c r="P2807" s="24">
        <v>0</v>
      </c>
      <c r="Q2807" s="24">
        <v>1</v>
      </c>
      <c r="R2807" s="27" t="s">
        <v>1568</v>
      </c>
      <c r="S2807" s="28" t="s">
        <v>1589</v>
      </c>
      <c r="T2807" s="2" t="s">
        <v>33</v>
      </c>
      <c r="U2807" s="2">
        <v>0</v>
      </c>
      <c r="V2807" s="2" t="s">
        <v>35286</v>
      </c>
      <c r="W2807" s="2" t="s">
        <v>34</v>
      </c>
      <c r="X2807" s="58" t="s">
        <v>24004</v>
      </c>
      <c r="Z2807" s="2">
        <v>412000</v>
      </c>
      <c r="AB2807" s="58">
        <v>46140.381562499999</v>
      </c>
      <c r="AC2807" s="2">
        <v>0</v>
      </c>
      <c r="AD2807" s="104">
        <v>412000</v>
      </c>
      <c r="AE2807" s="2">
        <v>46140.381562499999</v>
      </c>
      <c r="AG2807" s="2">
        <v>169545</v>
      </c>
    </row>
    <row r="2808" spans="1:33" ht="45" x14ac:dyDescent="0.25">
      <c r="A2808" s="2" t="s">
        <v>23287</v>
      </c>
      <c r="B2808" s="2" t="s">
        <v>19773</v>
      </c>
      <c r="C2808" s="2" t="s">
        <v>23288</v>
      </c>
      <c r="F2808" s="2" t="s">
        <v>23289</v>
      </c>
      <c r="G2808" s="2" t="s">
        <v>23290</v>
      </c>
      <c r="H2808" s="2" t="s">
        <v>23291</v>
      </c>
      <c r="I2808" s="2" t="s">
        <v>23292</v>
      </c>
      <c r="J2808" s="2" t="s">
        <v>28</v>
      </c>
      <c r="K2808" s="2" t="s">
        <v>43</v>
      </c>
      <c r="L2808" s="2" t="s">
        <v>387</v>
      </c>
      <c r="M2808" s="2" t="s">
        <v>388</v>
      </c>
      <c r="N2808" s="2" t="s">
        <v>3037</v>
      </c>
      <c r="O2808" s="2" t="s">
        <v>706</v>
      </c>
      <c r="P2808" s="24">
        <v>0</v>
      </c>
      <c r="Q2808" s="24">
        <v>0</v>
      </c>
      <c r="R2808" s="27" t="s">
        <v>1578</v>
      </c>
      <c r="S2808" s="28" t="s">
        <v>1589</v>
      </c>
      <c r="T2808" s="2" t="s">
        <v>33</v>
      </c>
      <c r="U2808" s="2">
        <v>0</v>
      </c>
      <c r="V2808" s="2" t="s">
        <v>19773</v>
      </c>
      <c r="W2808" s="2" t="s">
        <v>34</v>
      </c>
      <c r="AC2808" s="2">
        <v>0</v>
      </c>
      <c r="AD2808" s="104"/>
    </row>
    <row r="2809" spans="1:33" ht="60" x14ac:dyDescent="0.25">
      <c r="A2809" s="2" t="s">
        <v>21019</v>
      </c>
      <c r="B2809" s="2" t="s">
        <v>19773</v>
      </c>
      <c r="C2809" s="2" t="s">
        <v>21020</v>
      </c>
      <c r="F2809" s="2" t="s">
        <v>21021</v>
      </c>
      <c r="G2809" s="2" t="s">
        <v>21022</v>
      </c>
      <c r="H2809" s="2" t="s">
        <v>8432</v>
      </c>
      <c r="I2809" s="2" t="s">
        <v>21023</v>
      </c>
      <c r="J2809" s="2" t="s">
        <v>28</v>
      </c>
      <c r="K2809" s="2" t="s">
        <v>78</v>
      </c>
      <c r="L2809" s="2" t="s">
        <v>145</v>
      </c>
      <c r="M2809" s="2" t="s">
        <v>231</v>
      </c>
      <c r="N2809" s="2" t="s">
        <v>4837</v>
      </c>
      <c r="O2809" s="2" t="s">
        <v>706</v>
      </c>
      <c r="P2809" s="24">
        <v>0</v>
      </c>
      <c r="Q2809" s="24">
        <v>0</v>
      </c>
      <c r="R2809" s="27" t="s">
        <v>1578</v>
      </c>
      <c r="S2809" s="28" t="s">
        <v>1589</v>
      </c>
      <c r="T2809" s="2" t="s">
        <v>33</v>
      </c>
      <c r="U2809" s="2">
        <v>0</v>
      </c>
      <c r="V2809" s="2" t="s">
        <v>27143</v>
      </c>
      <c r="W2809" s="2" t="s">
        <v>34</v>
      </c>
      <c r="AC2809" s="2">
        <v>0</v>
      </c>
      <c r="AD2809" s="104"/>
    </row>
    <row r="2810" spans="1:33" ht="60" x14ac:dyDescent="0.25">
      <c r="A2810" s="2" t="s">
        <v>22953</v>
      </c>
      <c r="B2810" s="2" t="s">
        <v>19773</v>
      </c>
      <c r="C2810" s="2" t="s">
        <v>22954</v>
      </c>
      <c r="F2810" s="2" t="s">
        <v>22955</v>
      </c>
      <c r="G2810" s="2" t="s">
        <v>22956</v>
      </c>
      <c r="H2810" s="2" t="s">
        <v>11267</v>
      </c>
      <c r="I2810" s="2" t="s">
        <v>22957</v>
      </c>
      <c r="J2810" s="2" t="s">
        <v>28</v>
      </c>
      <c r="K2810" s="2" t="s">
        <v>68</v>
      </c>
      <c r="L2810" s="2" t="s">
        <v>69</v>
      </c>
      <c r="M2810" s="2" t="s">
        <v>70</v>
      </c>
      <c r="N2810" s="2" t="s">
        <v>4355</v>
      </c>
      <c r="O2810" s="2" t="s">
        <v>705</v>
      </c>
      <c r="P2810" s="24">
        <v>0</v>
      </c>
      <c r="Q2810" s="24">
        <v>0</v>
      </c>
      <c r="R2810" s="27" t="s">
        <v>1578</v>
      </c>
      <c r="S2810" s="28" t="s">
        <v>1590</v>
      </c>
      <c r="T2810" s="2" t="s">
        <v>426</v>
      </c>
      <c r="U2810" s="2">
        <v>0</v>
      </c>
      <c r="V2810" s="2" t="s">
        <v>19773</v>
      </c>
      <c r="W2810" s="2" t="s">
        <v>34</v>
      </c>
      <c r="AC2810" s="2">
        <v>0</v>
      </c>
      <c r="AD2810" s="104"/>
    </row>
    <row r="2811" spans="1:33" ht="45" x14ac:dyDescent="0.25">
      <c r="A2811" s="2" t="s">
        <v>21648</v>
      </c>
      <c r="B2811" s="2" t="s">
        <v>19773</v>
      </c>
      <c r="C2811" s="2" t="s">
        <v>21649</v>
      </c>
      <c r="F2811" s="2" t="s">
        <v>9562</v>
      </c>
      <c r="G2811" s="2" t="s">
        <v>9563</v>
      </c>
      <c r="H2811" s="2" t="s">
        <v>9564</v>
      </c>
      <c r="I2811" s="2" t="s">
        <v>21650</v>
      </c>
      <c r="J2811" s="2" t="s">
        <v>28</v>
      </c>
      <c r="K2811" s="2" t="s">
        <v>51</v>
      </c>
      <c r="L2811" s="2" t="s">
        <v>411</v>
      </c>
      <c r="M2811" s="2" t="s">
        <v>1665</v>
      </c>
      <c r="N2811" s="2" t="s">
        <v>9392</v>
      </c>
      <c r="O2811" s="2" t="s">
        <v>706</v>
      </c>
      <c r="P2811" s="24">
        <v>0</v>
      </c>
      <c r="Q2811" s="24">
        <v>0</v>
      </c>
      <c r="R2811" s="27" t="s">
        <v>1578</v>
      </c>
      <c r="S2811" s="28" t="s">
        <v>1589</v>
      </c>
      <c r="T2811" s="2" t="s">
        <v>33</v>
      </c>
      <c r="U2811" s="2">
        <v>0</v>
      </c>
      <c r="V2811" s="2" t="s">
        <v>32960</v>
      </c>
      <c r="W2811" s="2" t="s">
        <v>34</v>
      </c>
      <c r="AC2811" s="2">
        <v>0</v>
      </c>
      <c r="AD2811" s="104"/>
    </row>
    <row r="2812" spans="1:33" ht="60" x14ac:dyDescent="0.25">
      <c r="A2812" s="2" t="s">
        <v>21479</v>
      </c>
      <c r="B2812" s="2" t="s">
        <v>19773</v>
      </c>
      <c r="C2812" s="2" t="s">
        <v>21480</v>
      </c>
      <c r="F2812" s="2" t="s">
        <v>21021</v>
      </c>
      <c r="G2812" s="2" t="s">
        <v>21022</v>
      </c>
      <c r="H2812" s="2" t="s">
        <v>8432</v>
      </c>
      <c r="I2812" s="2" t="s">
        <v>21023</v>
      </c>
      <c r="J2812" s="2" t="s">
        <v>28</v>
      </c>
      <c r="K2812" s="2" t="s">
        <v>78</v>
      </c>
      <c r="L2812" s="2" t="s">
        <v>145</v>
      </c>
      <c r="M2812" s="2" t="s">
        <v>231</v>
      </c>
      <c r="N2812" s="2" t="s">
        <v>4837</v>
      </c>
      <c r="O2812" s="2" t="s">
        <v>706</v>
      </c>
      <c r="P2812" s="24">
        <v>0</v>
      </c>
      <c r="Q2812" s="24">
        <v>0</v>
      </c>
      <c r="R2812" s="27" t="s">
        <v>1578</v>
      </c>
      <c r="S2812" s="28" t="s">
        <v>1585</v>
      </c>
      <c r="T2812" s="2" t="s">
        <v>38</v>
      </c>
      <c r="U2812" s="2">
        <v>0</v>
      </c>
      <c r="V2812" s="2" t="s">
        <v>19773</v>
      </c>
      <c r="W2812" s="2" t="s">
        <v>34</v>
      </c>
      <c r="AC2812" s="2">
        <v>0</v>
      </c>
      <c r="AD2812" s="104"/>
    </row>
    <row r="2813" spans="1:33" ht="60" x14ac:dyDescent="0.25">
      <c r="A2813" s="2" t="s">
        <v>22896</v>
      </c>
      <c r="B2813" s="2" t="s">
        <v>19773</v>
      </c>
      <c r="C2813" s="2" t="s">
        <v>22897</v>
      </c>
      <c r="F2813" s="2" t="s">
        <v>22898</v>
      </c>
      <c r="G2813" s="2" t="s">
        <v>22899</v>
      </c>
      <c r="H2813" s="2" t="s">
        <v>5374</v>
      </c>
      <c r="I2813" s="2" t="s">
        <v>22875</v>
      </c>
      <c r="J2813" s="2" t="s">
        <v>28</v>
      </c>
      <c r="K2813" s="2" t="s">
        <v>68</v>
      </c>
      <c r="L2813" s="2" t="s">
        <v>698</v>
      </c>
      <c r="M2813" s="2" t="s">
        <v>10055</v>
      </c>
      <c r="N2813" s="2" t="s">
        <v>10056</v>
      </c>
      <c r="O2813" s="2" t="s">
        <v>37</v>
      </c>
      <c r="P2813" s="24">
        <v>0</v>
      </c>
      <c r="Q2813" s="24">
        <v>0</v>
      </c>
      <c r="R2813" s="27" t="s">
        <v>1578</v>
      </c>
      <c r="S2813" s="28" t="s">
        <v>1582</v>
      </c>
      <c r="T2813" s="2" t="s">
        <v>160</v>
      </c>
      <c r="U2813" s="2">
        <v>0</v>
      </c>
      <c r="V2813" s="2" t="s">
        <v>19706</v>
      </c>
      <c r="W2813" s="2" t="s">
        <v>34</v>
      </c>
      <c r="AC2813" s="2">
        <v>0</v>
      </c>
      <c r="AD2813" s="104"/>
    </row>
    <row r="2814" spans="1:33" ht="45" x14ac:dyDescent="0.25">
      <c r="A2814" s="2" t="s">
        <v>23293</v>
      </c>
      <c r="B2814" s="2" t="s">
        <v>19773</v>
      </c>
      <c r="C2814" s="2" t="s">
        <v>23294</v>
      </c>
      <c r="F2814" s="2" t="s">
        <v>2304</v>
      </c>
      <c r="G2814" s="2" t="s">
        <v>4764</v>
      </c>
      <c r="H2814" s="2" t="s">
        <v>4765</v>
      </c>
      <c r="I2814" s="2" t="s">
        <v>23295</v>
      </c>
      <c r="J2814" s="2" t="s">
        <v>28</v>
      </c>
      <c r="K2814" s="2" t="s">
        <v>43</v>
      </c>
      <c r="L2814" s="2" t="s">
        <v>298</v>
      </c>
      <c r="M2814" s="2" t="s">
        <v>299</v>
      </c>
      <c r="N2814" s="2" t="s">
        <v>4752</v>
      </c>
      <c r="O2814" s="2" t="s">
        <v>32</v>
      </c>
      <c r="P2814" s="24">
        <v>0</v>
      </c>
      <c r="Q2814" s="24">
        <v>1</v>
      </c>
      <c r="R2814" s="27" t="s">
        <v>1568</v>
      </c>
      <c r="S2814" s="28" t="s">
        <v>1589</v>
      </c>
      <c r="T2814" s="2" t="s">
        <v>33</v>
      </c>
      <c r="U2814" s="2">
        <v>0</v>
      </c>
      <c r="V2814" s="2" t="s">
        <v>24929</v>
      </c>
      <c r="W2814" s="2" t="s">
        <v>34</v>
      </c>
      <c r="X2814" s="58" t="s">
        <v>19773</v>
      </c>
      <c r="Z2814" s="2">
        <v>412000</v>
      </c>
      <c r="AB2814" s="58">
        <v>46134.606111111112</v>
      </c>
      <c r="AC2814" s="2">
        <v>0</v>
      </c>
      <c r="AD2814" s="104">
        <v>412000</v>
      </c>
      <c r="AE2814" s="2">
        <v>46134.606111111112</v>
      </c>
      <c r="AG2814" s="2">
        <v>163920</v>
      </c>
    </row>
    <row r="2815" spans="1:33" ht="60" x14ac:dyDescent="0.25">
      <c r="A2815" s="2" t="s">
        <v>23727</v>
      </c>
      <c r="B2815" s="2" t="s">
        <v>19773</v>
      </c>
      <c r="C2815" s="2" t="s">
        <v>23728</v>
      </c>
      <c r="F2815" s="2" t="s">
        <v>2304</v>
      </c>
      <c r="G2815" s="2" t="s">
        <v>4764</v>
      </c>
      <c r="H2815" s="2" t="s">
        <v>4765</v>
      </c>
      <c r="I2815" s="2" t="s">
        <v>23295</v>
      </c>
      <c r="J2815" s="2" t="s">
        <v>28</v>
      </c>
      <c r="K2815" s="2" t="s">
        <v>43</v>
      </c>
      <c r="L2815" s="2" t="s">
        <v>298</v>
      </c>
      <c r="M2815" s="2" t="s">
        <v>299</v>
      </c>
      <c r="N2815" s="2" t="s">
        <v>4752</v>
      </c>
      <c r="O2815" s="2" t="s">
        <v>32</v>
      </c>
      <c r="P2815" s="24">
        <v>0</v>
      </c>
      <c r="Q2815" s="24">
        <v>1</v>
      </c>
      <c r="R2815" s="27" t="s">
        <v>1568</v>
      </c>
      <c r="S2815" s="28" t="s">
        <v>1585</v>
      </c>
      <c r="T2815" s="2" t="s">
        <v>38</v>
      </c>
      <c r="U2815" s="2">
        <v>0</v>
      </c>
      <c r="V2815" s="2" t="s">
        <v>30383</v>
      </c>
      <c r="W2815" s="2" t="s">
        <v>34</v>
      </c>
      <c r="X2815" s="58" t="s">
        <v>19773</v>
      </c>
      <c r="Z2815" s="2">
        <v>2060000</v>
      </c>
      <c r="AB2815" s="58">
        <v>46134.626099537039</v>
      </c>
      <c r="AC2815" s="2">
        <v>0</v>
      </c>
      <c r="AD2815" s="104">
        <v>2060000</v>
      </c>
      <c r="AE2815" s="2">
        <v>46134.626099537039</v>
      </c>
      <c r="AG2815" s="2">
        <v>163911</v>
      </c>
    </row>
    <row r="2816" spans="1:33" ht="60" x14ac:dyDescent="0.25">
      <c r="A2816" s="2" t="s">
        <v>20321</v>
      </c>
      <c r="B2816" s="2" t="s">
        <v>19773</v>
      </c>
      <c r="C2816" s="2" t="s">
        <v>20322</v>
      </c>
      <c r="F2816" s="2" t="s">
        <v>6200</v>
      </c>
      <c r="G2816" s="2" t="s">
        <v>6201</v>
      </c>
      <c r="H2816" s="2" t="s">
        <v>6202</v>
      </c>
      <c r="I2816" s="2" t="s">
        <v>20192</v>
      </c>
      <c r="J2816" s="2" t="s">
        <v>28</v>
      </c>
      <c r="K2816" s="2" t="s">
        <v>173</v>
      </c>
      <c r="L2816" s="2" t="s">
        <v>998</v>
      </c>
      <c r="M2816" s="2" t="s">
        <v>999</v>
      </c>
      <c r="N2816" s="2" t="s">
        <v>4828</v>
      </c>
      <c r="O2816" s="2" t="s">
        <v>32</v>
      </c>
      <c r="P2816" s="24">
        <v>0</v>
      </c>
      <c r="Q2816" s="24">
        <v>3</v>
      </c>
      <c r="R2816" s="27" t="s">
        <v>1568</v>
      </c>
      <c r="S2816" s="28" t="s">
        <v>1585</v>
      </c>
      <c r="T2816" s="2" t="s">
        <v>38</v>
      </c>
      <c r="U2816" s="2">
        <v>0</v>
      </c>
      <c r="V2816" s="2" t="s">
        <v>30383</v>
      </c>
      <c r="W2816" s="2" t="s">
        <v>34</v>
      </c>
      <c r="X2816" s="58" t="s">
        <v>19719</v>
      </c>
      <c r="Z2816" s="2">
        <v>2060000</v>
      </c>
      <c r="AB2816" s="58">
        <v>46135.622847222221</v>
      </c>
      <c r="AC2816" s="2">
        <v>0</v>
      </c>
      <c r="AD2816" s="104">
        <v>2060000</v>
      </c>
      <c r="AE2816" s="2">
        <v>46135.622847222221</v>
      </c>
      <c r="AG2816" s="2">
        <v>165627</v>
      </c>
    </row>
    <row r="2817" spans="1:33" ht="60" x14ac:dyDescent="0.25">
      <c r="A2817" s="2" t="s">
        <v>20854</v>
      </c>
      <c r="B2817" s="2" t="s">
        <v>19773</v>
      </c>
      <c r="C2817" s="2" t="s">
        <v>20855</v>
      </c>
      <c r="F2817" s="2" t="s">
        <v>32595</v>
      </c>
      <c r="G2817" s="2" t="s">
        <v>20856</v>
      </c>
      <c r="H2817" s="2" t="s">
        <v>20857</v>
      </c>
      <c r="I2817" s="2" t="s">
        <v>20858</v>
      </c>
      <c r="J2817" s="2" t="s">
        <v>28</v>
      </c>
      <c r="K2817" s="2" t="s">
        <v>29</v>
      </c>
      <c r="L2817" s="2" t="s">
        <v>274</v>
      </c>
      <c r="M2817" s="2" t="s">
        <v>275</v>
      </c>
      <c r="N2817" s="2" t="s">
        <v>4941</v>
      </c>
      <c r="O2817" s="2" t="s">
        <v>32</v>
      </c>
      <c r="P2817" s="24">
        <v>0</v>
      </c>
      <c r="Q2817" s="24">
        <v>1</v>
      </c>
      <c r="R2817" s="27" t="s">
        <v>1568</v>
      </c>
      <c r="S2817" s="28" t="s">
        <v>1585</v>
      </c>
      <c r="T2817" s="2" t="s">
        <v>38</v>
      </c>
      <c r="U2817" s="2">
        <v>0</v>
      </c>
      <c r="V2817" s="2" t="s">
        <v>30383</v>
      </c>
      <c r="W2817" s="2" t="s">
        <v>34</v>
      </c>
      <c r="X2817" s="58" t="s">
        <v>19627</v>
      </c>
      <c r="Z2817" s="2">
        <v>2060000</v>
      </c>
      <c r="AB2817" s="58">
        <v>46137.631608796299</v>
      </c>
      <c r="AC2817" s="2">
        <v>0</v>
      </c>
      <c r="AD2817" s="104">
        <v>2060000</v>
      </c>
      <c r="AE2817" s="2">
        <v>46137.631608796299</v>
      </c>
      <c r="AG2817" s="2">
        <v>166743</v>
      </c>
    </row>
    <row r="2818" spans="1:33" ht="60" x14ac:dyDescent="0.25">
      <c r="A2818" s="2" t="s">
        <v>19785</v>
      </c>
      <c r="B2818" s="2" t="s">
        <v>19773</v>
      </c>
      <c r="C2818" s="2" t="s">
        <v>19786</v>
      </c>
      <c r="F2818" s="2" t="s">
        <v>19787</v>
      </c>
      <c r="G2818" s="2" t="s">
        <v>19788</v>
      </c>
      <c r="H2818" s="2" t="s">
        <v>3148</v>
      </c>
      <c r="I2818" s="2" t="s">
        <v>19789</v>
      </c>
      <c r="J2818" s="2" t="s">
        <v>28</v>
      </c>
      <c r="K2818" s="2" t="s">
        <v>173</v>
      </c>
      <c r="L2818" s="2" t="s">
        <v>438</v>
      </c>
      <c r="M2818" s="2" t="s">
        <v>439</v>
      </c>
      <c r="N2818" s="2" t="s">
        <v>5925</v>
      </c>
      <c r="O2818" s="2" t="s">
        <v>32</v>
      </c>
      <c r="P2818" s="24">
        <v>0</v>
      </c>
      <c r="Q2818" s="24">
        <v>1</v>
      </c>
      <c r="R2818" s="27" t="s">
        <v>1568</v>
      </c>
      <c r="S2818" s="28" t="s">
        <v>1589</v>
      </c>
      <c r="T2818" s="2" t="s">
        <v>33</v>
      </c>
      <c r="U2818" s="2">
        <v>0</v>
      </c>
      <c r="V2818" s="2" t="s">
        <v>24929</v>
      </c>
      <c r="W2818" s="2" t="s">
        <v>34</v>
      </c>
      <c r="X2818" s="58" t="s">
        <v>19773</v>
      </c>
      <c r="Z2818" s="2">
        <v>412000</v>
      </c>
      <c r="AB2818" s="58">
        <v>46134.720879629633</v>
      </c>
      <c r="AC2818" s="2">
        <v>0</v>
      </c>
      <c r="AD2818" s="104">
        <v>412000</v>
      </c>
      <c r="AE2818" s="2">
        <v>46134.720879629633</v>
      </c>
      <c r="AG2818" s="2">
        <v>164416</v>
      </c>
    </row>
    <row r="2819" spans="1:33" ht="45" x14ac:dyDescent="0.25">
      <c r="A2819" s="2" t="s">
        <v>19790</v>
      </c>
      <c r="B2819" s="2" t="s">
        <v>19773</v>
      </c>
      <c r="C2819" s="2" t="s">
        <v>19791</v>
      </c>
      <c r="F2819" s="2" t="s">
        <v>5922</v>
      </c>
      <c r="G2819" s="2" t="s">
        <v>5923</v>
      </c>
      <c r="H2819" s="2" t="s">
        <v>5924</v>
      </c>
      <c r="I2819" s="2" t="s">
        <v>19792</v>
      </c>
      <c r="J2819" s="2" t="s">
        <v>28</v>
      </c>
      <c r="K2819" s="2" t="s">
        <v>173</v>
      </c>
      <c r="L2819" s="2" t="s">
        <v>438</v>
      </c>
      <c r="M2819" s="2" t="s">
        <v>439</v>
      </c>
      <c r="N2819" s="2" t="s">
        <v>5925</v>
      </c>
      <c r="O2819" s="2" t="s">
        <v>32</v>
      </c>
      <c r="P2819" s="24">
        <v>0</v>
      </c>
      <c r="Q2819" s="24">
        <v>1</v>
      </c>
      <c r="R2819" s="27" t="s">
        <v>1568</v>
      </c>
      <c r="S2819" s="28" t="s">
        <v>1589</v>
      </c>
      <c r="T2819" s="2" t="s">
        <v>33</v>
      </c>
      <c r="U2819" s="2">
        <v>0</v>
      </c>
      <c r="V2819" s="2" t="s">
        <v>24823</v>
      </c>
      <c r="W2819" s="2" t="s">
        <v>34</v>
      </c>
      <c r="X2819" s="58" t="s">
        <v>19773</v>
      </c>
      <c r="Z2819" s="2">
        <v>412000</v>
      </c>
      <c r="AB2819" s="58">
        <v>46134.720509259256</v>
      </c>
      <c r="AC2819" s="2">
        <v>0</v>
      </c>
      <c r="AD2819" s="104">
        <v>412000</v>
      </c>
      <c r="AE2819" s="2">
        <v>46134.720509259256</v>
      </c>
      <c r="AG2819" s="2">
        <v>164417</v>
      </c>
    </row>
    <row r="2820" spans="1:33" ht="60" x14ac:dyDescent="0.25">
      <c r="A2820" s="2" t="s">
        <v>20323</v>
      </c>
      <c r="B2820" s="2" t="s">
        <v>19773</v>
      </c>
      <c r="C2820" s="2" t="s">
        <v>20324</v>
      </c>
      <c r="F2820" s="2" t="s">
        <v>19795</v>
      </c>
      <c r="G2820" s="2" t="s">
        <v>19796</v>
      </c>
      <c r="H2820" s="2" t="s">
        <v>19797</v>
      </c>
      <c r="I2820" s="2" t="s">
        <v>20325</v>
      </c>
      <c r="J2820" s="2" t="s">
        <v>28</v>
      </c>
      <c r="K2820" s="2" t="s">
        <v>173</v>
      </c>
      <c r="L2820" s="2" t="s">
        <v>447</v>
      </c>
      <c r="M2820" s="2" t="s">
        <v>1638</v>
      </c>
      <c r="N2820" s="2" t="s">
        <v>3401</v>
      </c>
      <c r="O2820" s="2" t="s">
        <v>32</v>
      </c>
      <c r="P2820" s="24">
        <v>0</v>
      </c>
      <c r="Q2820" s="24">
        <v>2</v>
      </c>
      <c r="R2820" s="27" t="s">
        <v>1568</v>
      </c>
      <c r="S2820" s="28" t="s">
        <v>1585</v>
      </c>
      <c r="T2820" s="2" t="s">
        <v>38</v>
      </c>
      <c r="U2820" s="2">
        <v>0</v>
      </c>
      <c r="V2820" s="2" t="s">
        <v>30036</v>
      </c>
      <c r="W2820" s="2" t="s">
        <v>34</v>
      </c>
      <c r="X2820" s="58" t="s">
        <v>24228</v>
      </c>
      <c r="Z2820" s="2">
        <v>2060000</v>
      </c>
      <c r="AB2820" s="58">
        <v>46141.381736111114</v>
      </c>
      <c r="AC2820" s="2">
        <v>0</v>
      </c>
      <c r="AD2820" s="104">
        <v>2060000</v>
      </c>
      <c r="AE2820" s="2">
        <v>46141.381736111114</v>
      </c>
      <c r="AG2820" s="2">
        <v>166455</v>
      </c>
    </row>
    <row r="2821" spans="1:33" ht="45" x14ac:dyDescent="0.25">
      <c r="A2821" s="2" t="s">
        <v>23015</v>
      </c>
      <c r="B2821" s="2" t="s">
        <v>19773</v>
      </c>
      <c r="C2821" s="2" t="s">
        <v>23016</v>
      </c>
      <c r="F2821" s="2" t="s">
        <v>23017</v>
      </c>
      <c r="G2821" s="2" t="s">
        <v>23018</v>
      </c>
      <c r="H2821" s="2" t="s">
        <v>23019</v>
      </c>
      <c r="I2821" s="2" t="s">
        <v>23020</v>
      </c>
      <c r="J2821" s="2" t="s">
        <v>28</v>
      </c>
      <c r="K2821" s="2" t="s">
        <v>61</v>
      </c>
      <c r="L2821" s="2" t="s">
        <v>210</v>
      </c>
      <c r="M2821" s="2" t="s">
        <v>211</v>
      </c>
      <c r="N2821" s="2" t="s">
        <v>3259</v>
      </c>
      <c r="O2821" s="2" t="s">
        <v>706</v>
      </c>
      <c r="P2821" s="24">
        <v>0</v>
      </c>
      <c r="Q2821" s="24">
        <v>0</v>
      </c>
      <c r="R2821" s="27" t="s">
        <v>1578</v>
      </c>
      <c r="S2821" s="28" t="s">
        <v>1589</v>
      </c>
      <c r="T2821" s="2" t="s">
        <v>33</v>
      </c>
      <c r="U2821" s="2">
        <v>0</v>
      </c>
      <c r="V2821" s="2" t="s">
        <v>19773</v>
      </c>
      <c r="W2821" s="2" t="s">
        <v>34</v>
      </c>
      <c r="AC2821" s="2">
        <v>0</v>
      </c>
      <c r="AD2821" s="104"/>
    </row>
    <row r="2822" spans="1:33" ht="45" x14ac:dyDescent="0.25">
      <c r="A2822" s="2" t="s">
        <v>19793</v>
      </c>
      <c r="B2822" s="2" t="s">
        <v>19773</v>
      </c>
      <c r="C2822" s="2" t="s">
        <v>19794</v>
      </c>
      <c r="F2822" s="2" t="s">
        <v>19795</v>
      </c>
      <c r="G2822" s="2" t="s">
        <v>19796</v>
      </c>
      <c r="H2822" s="2" t="s">
        <v>19797</v>
      </c>
      <c r="I2822" s="2" t="s">
        <v>19798</v>
      </c>
      <c r="J2822" s="2" t="s">
        <v>28</v>
      </c>
      <c r="K2822" s="2" t="s">
        <v>173</v>
      </c>
      <c r="L2822" s="2" t="s">
        <v>447</v>
      </c>
      <c r="M2822" s="2" t="s">
        <v>1638</v>
      </c>
      <c r="N2822" s="2" t="s">
        <v>3401</v>
      </c>
      <c r="O2822" s="2" t="s">
        <v>37</v>
      </c>
      <c r="P2822" s="24">
        <v>0</v>
      </c>
      <c r="Q2822" s="24">
        <v>0</v>
      </c>
      <c r="R2822" s="27" t="s">
        <v>1578</v>
      </c>
      <c r="S2822" s="28" t="s">
        <v>1589</v>
      </c>
      <c r="T2822" s="2" t="s">
        <v>33</v>
      </c>
      <c r="U2822" s="2">
        <v>0</v>
      </c>
      <c r="V2822" s="2" t="s">
        <v>24228</v>
      </c>
      <c r="W2822" s="2" t="s">
        <v>34</v>
      </c>
      <c r="X2822" s="58" t="s">
        <v>24228</v>
      </c>
      <c r="Y2822" s="2" t="s">
        <v>39</v>
      </c>
      <c r="Z2822" s="2">
        <v>412000</v>
      </c>
      <c r="AA2822" s="2" t="s">
        <v>40</v>
      </c>
      <c r="AB2822" s="58">
        <v>46141.382789351854</v>
      </c>
      <c r="AC2822" s="2">
        <v>0</v>
      </c>
      <c r="AD2822" s="104">
        <v>412000</v>
      </c>
      <c r="AE2822" s="2">
        <v>46141.382789351854</v>
      </c>
      <c r="AG2822" s="2">
        <v>165623</v>
      </c>
    </row>
    <row r="2823" spans="1:33" ht="45" x14ac:dyDescent="0.25">
      <c r="A2823" s="2" t="s">
        <v>20531</v>
      </c>
      <c r="B2823" s="2" t="s">
        <v>19773</v>
      </c>
      <c r="C2823" s="2" t="s">
        <v>20532</v>
      </c>
      <c r="F2823" s="2" t="s">
        <v>7476</v>
      </c>
      <c r="G2823" s="2" t="s">
        <v>7477</v>
      </c>
      <c r="H2823" s="2" t="s">
        <v>7478</v>
      </c>
      <c r="I2823" s="2" t="s">
        <v>20533</v>
      </c>
      <c r="J2823" s="2" t="s">
        <v>28</v>
      </c>
      <c r="K2823" s="2" t="s">
        <v>29</v>
      </c>
      <c r="L2823" s="2" t="s">
        <v>218</v>
      </c>
      <c r="M2823" s="2" t="s">
        <v>269</v>
      </c>
      <c r="N2823" s="2" t="s">
        <v>4410</v>
      </c>
      <c r="O2823" s="2" t="s">
        <v>32</v>
      </c>
      <c r="P2823" s="24">
        <v>0</v>
      </c>
      <c r="Q2823" s="24">
        <v>1</v>
      </c>
      <c r="R2823" s="27" t="s">
        <v>1568</v>
      </c>
      <c r="S2823" s="28" t="s">
        <v>1589</v>
      </c>
      <c r="T2823" s="2" t="s">
        <v>33</v>
      </c>
      <c r="U2823" s="2">
        <v>0</v>
      </c>
      <c r="V2823" s="2" t="s">
        <v>30383</v>
      </c>
      <c r="W2823" s="2" t="s">
        <v>34</v>
      </c>
      <c r="X2823" s="58" t="s">
        <v>25078</v>
      </c>
      <c r="Z2823" s="2">
        <v>412000</v>
      </c>
      <c r="AB2823" s="58">
        <v>46142.30841435185</v>
      </c>
      <c r="AC2823" s="2">
        <v>0</v>
      </c>
      <c r="AD2823" s="104">
        <v>412000</v>
      </c>
      <c r="AE2823" s="2">
        <v>46142.30841435185</v>
      </c>
      <c r="AG2823" s="2">
        <v>169872</v>
      </c>
    </row>
    <row r="2824" spans="1:33" ht="60" x14ac:dyDescent="0.25">
      <c r="A2824" s="2" t="s">
        <v>20859</v>
      </c>
      <c r="B2824" s="2" t="s">
        <v>19773</v>
      </c>
      <c r="C2824" s="2" t="s">
        <v>20860</v>
      </c>
      <c r="F2824" s="2" t="s">
        <v>20861</v>
      </c>
      <c r="G2824" s="2" t="s">
        <v>20862</v>
      </c>
      <c r="H2824" s="2" t="s">
        <v>20863</v>
      </c>
      <c r="I2824" s="2" t="s">
        <v>20864</v>
      </c>
      <c r="J2824" s="2" t="s">
        <v>28</v>
      </c>
      <c r="K2824" s="2" t="s">
        <v>29</v>
      </c>
      <c r="L2824" s="2" t="s">
        <v>225</v>
      </c>
      <c r="M2824" s="2" t="s">
        <v>226</v>
      </c>
      <c r="N2824" s="2" t="s">
        <v>4608</v>
      </c>
      <c r="O2824" s="2" t="s">
        <v>32</v>
      </c>
      <c r="P2824" s="24">
        <v>0</v>
      </c>
      <c r="Q2824" s="24">
        <v>2</v>
      </c>
      <c r="R2824" s="27" t="s">
        <v>1568</v>
      </c>
      <c r="S2824" s="28" t="s">
        <v>1585</v>
      </c>
      <c r="T2824" s="2" t="s">
        <v>38</v>
      </c>
      <c r="U2824" s="2">
        <v>0</v>
      </c>
      <c r="V2824" s="2" t="s">
        <v>30383</v>
      </c>
      <c r="W2824" s="2" t="s">
        <v>34</v>
      </c>
      <c r="X2824" s="58" t="s">
        <v>19719</v>
      </c>
      <c r="Z2824" s="2">
        <v>2060000</v>
      </c>
      <c r="AB2824" s="58">
        <v>46135.530706018515</v>
      </c>
      <c r="AC2824" s="2">
        <v>0</v>
      </c>
      <c r="AD2824" s="104">
        <v>2060000</v>
      </c>
      <c r="AE2824" s="2">
        <v>46135.530706018515</v>
      </c>
      <c r="AG2824" s="2">
        <v>164923</v>
      </c>
    </row>
    <row r="2825" spans="1:33" ht="60" x14ac:dyDescent="0.25">
      <c r="A2825" s="2" t="s">
        <v>20534</v>
      </c>
      <c r="B2825" s="2" t="s">
        <v>19773</v>
      </c>
      <c r="C2825" s="2" t="s">
        <v>20535</v>
      </c>
      <c r="F2825" s="2" t="s">
        <v>20536</v>
      </c>
      <c r="G2825" s="2" t="s">
        <v>20537</v>
      </c>
      <c r="H2825" s="2" t="s">
        <v>20538</v>
      </c>
      <c r="I2825" s="2" t="s">
        <v>20539</v>
      </c>
      <c r="J2825" s="2" t="s">
        <v>28</v>
      </c>
      <c r="K2825" s="2" t="s">
        <v>29</v>
      </c>
      <c r="L2825" s="2" t="s">
        <v>225</v>
      </c>
      <c r="M2825" s="2" t="s">
        <v>226</v>
      </c>
      <c r="N2825" s="2" t="s">
        <v>4608</v>
      </c>
      <c r="O2825" s="2" t="s">
        <v>32</v>
      </c>
      <c r="P2825" s="24">
        <v>0</v>
      </c>
      <c r="Q2825" s="24">
        <v>1</v>
      </c>
      <c r="R2825" s="27" t="s">
        <v>1568</v>
      </c>
      <c r="S2825" s="28" t="s">
        <v>1589</v>
      </c>
      <c r="T2825" s="2" t="s">
        <v>33</v>
      </c>
      <c r="U2825" s="2">
        <v>0</v>
      </c>
      <c r="V2825" s="2" t="s">
        <v>32611</v>
      </c>
      <c r="W2825" s="2" t="s">
        <v>34</v>
      </c>
      <c r="X2825" s="58" t="s">
        <v>19719</v>
      </c>
      <c r="Z2825" s="2">
        <v>412000</v>
      </c>
      <c r="AB2825" s="58">
        <v>46135.532268518517</v>
      </c>
      <c r="AC2825" s="2">
        <v>0</v>
      </c>
      <c r="AD2825" s="104">
        <v>412000</v>
      </c>
      <c r="AE2825" s="2">
        <v>46135.532268518517</v>
      </c>
      <c r="AG2825" s="2">
        <v>164920</v>
      </c>
    </row>
    <row r="2826" spans="1:33" ht="60" x14ac:dyDescent="0.25">
      <c r="A2826" s="2" t="s">
        <v>21481</v>
      </c>
      <c r="B2826" s="2" t="s">
        <v>19773</v>
      </c>
      <c r="C2826" s="2" t="s">
        <v>21482</v>
      </c>
      <c r="F2826" s="2" t="s">
        <v>21021</v>
      </c>
      <c r="G2826" s="2" t="s">
        <v>21022</v>
      </c>
      <c r="H2826" s="2" t="s">
        <v>8432</v>
      </c>
      <c r="I2826" s="2" t="s">
        <v>21023</v>
      </c>
      <c r="J2826" s="2" t="s">
        <v>28</v>
      </c>
      <c r="K2826" s="2" t="s">
        <v>78</v>
      </c>
      <c r="L2826" s="2" t="s">
        <v>145</v>
      </c>
      <c r="M2826" s="2" t="s">
        <v>231</v>
      </c>
      <c r="N2826" s="2" t="s">
        <v>4837</v>
      </c>
      <c r="O2826" s="2" t="s">
        <v>705</v>
      </c>
      <c r="P2826" s="24">
        <v>0</v>
      </c>
      <c r="Q2826" s="24">
        <v>0</v>
      </c>
      <c r="R2826" s="27" t="s">
        <v>1578</v>
      </c>
      <c r="S2826" s="28" t="s">
        <v>1585</v>
      </c>
      <c r="T2826" s="2" t="s">
        <v>38</v>
      </c>
      <c r="U2826" s="2">
        <v>0</v>
      </c>
      <c r="V2826" s="2" t="s">
        <v>19773</v>
      </c>
      <c r="W2826" s="2" t="s">
        <v>34</v>
      </c>
      <c r="AC2826" s="2">
        <v>0</v>
      </c>
      <c r="AD2826" s="104"/>
    </row>
    <row r="2827" spans="1:33" ht="60" x14ac:dyDescent="0.25">
      <c r="A2827" s="2" t="s">
        <v>20865</v>
      </c>
      <c r="B2827" s="2" t="s">
        <v>19773</v>
      </c>
      <c r="C2827" s="2" t="s">
        <v>20866</v>
      </c>
      <c r="F2827" s="2" t="s">
        <v>20548</v>
      </c>
      <c r="G2827" s="2" t="s">
        <v>20549</v>
      </c>
      <c r="H2827" s="2" t="s">
        <v>20550</v>
      </c>
      <c r="I2827" s="2" t="s">
        <v>20867</v>
      </c>
      <c r="J2827" s="2" t="s">
        <v>28</v>
      </c>
      <c r="K2827" s="2" t="s">
        <v>29</v>
      </c>
      <c r="L2827" s="2" t="s">
        <v>6969</v>
      </c>
      <c r="M2827" s="2" t="s">
        <v>319</v>
      </c>
      <c r="N2827" s="2" t="s">
        <v>6970</v>
      </c>
      <c r="O2827" s="2" t="s">
        <v>32</v>
      </c>
      <c r="P2827" s="24">
        <v>0</v>
      </c>
      <c r="Q2827" s="24">
        <v>1</v>
      </c>
      <c r="R2827" s="27" t="s">
        <v>1568</v>
      </c>
      <c r="S2827" s="28" t="s">
        <v>1585</v>
      </c>
      <c r="T2827" s="2" t="s">
        <v>38</v>
      </c>
      <c r="U2827" s="2">
        <v>0</v>
      </c>
      <c r="V2827" s="2" t="s">
        <v>35287</v>
      </c>
      <c r="W2827" s="2" t="s">
        <v>34</v>
      </c>
      <c r="X2827" s="58" t="s">
        <v>19719</v>
      </c>
      <c r="Z2827" s="2">
        <v>2060000</v>
      </c>
      <c r="AB2827" s="58">
        <v>46135.380173611113</v>
      </c>
      <c r="AC2827" s="2">
        <v>0</v>
      </c>
      <c r="AD2827" s="104">
        <v>2060000</v>
      </c>
      <c r="AE2827" s="2">
        <v>46135.380173611113</v>
      </c>
      <c r="AG2827" s="2">
        <v>163599</v>
      </c>
    </row>
    <row r="2828" spans="1:33" ht="60" x14ac:dyDescent="0.25">
      <c r="A2828" s="2" t="s">
        <v>20326</v>
      </c>
      <c r="B2828" s="2" t="s">
        <v>19773</v>
      </c>
      <c r="C2828" s="2" t="s">
        <v>20327</v>
      </c>
      <c r="F2828" s="2" t="s">
        <v>19801</v>
      </c>
      <c r="G2828" s="2" t="s">
        <v>19802</v>
      </c>
      <c r="H2828" s="2" t="s">
        <v>19803</v>
      </c>
      <c r="I2828" s="2" t="s">
        <v>19804</v>
      </c>
      <c r="J2828" s="2" t="s">
        <v>28</v>
      </c>
      <c r="K2828" s="2" t="s">
        <v>173</v>
      </c>
      <c r="L2828" s="2" t="s">
        <v>457</v>
      </c>
      <c r="M2828" s="2" t="s">
        <v>458</v>
      </c>
      <c r="N2828" s="2" t="s">
        <v>4630</v>
      </c>
      <c r="O2828" s="2" t="s">
        <v>32</v>
      </c>
      <c r="P2828" s="24">
        <v>0</v>
      </c>
      <c r="Q2828" s="24">
        <v>2</v>
      </c>
      <c r="R2828" s="27" t="s">
        <v>1568</v>
      </c>
      <c r="S2828" s="28" t="s">
        <v>1585</v>
      </c>
      <c r="T2828" s="2" t="s">
        <v>38</v>
      </c>
      <c r="U2828" s="2">
        <v>0</v>
      </c>
      <c r="V2828" s="2" t="s">
        <v>30383</v>
      </c>
      <c r="W2828" s="2" t="s">
        <v>34</v>
      </c>
      <c r="X2828" s="58" t="s">
        <v>19719</v>
      </c>
      <c r="Z2828" s="2">
        <v>2060000</v>
      </c>
      <c r="AB2828" s="58">
        <v>46135.751145833332</v>
      </c>
      <c r="AC2828" s="2">
        <v>0</v>
      </c>
      <c r="AD2828" s="104">
        <v>2060000</v>
      </c>
      <c r="AE2828" s="2">
        <v>46135.751145833332</v>
      </c>
      <c r="AG2828" s="2">
        <v>165628</v>
      </c>
    </row>
    <row r="2829" spans="1:33" ht="45" x14ac:dyDescent="0.25">
      <c r="A2829" s="2" t="s">
        <v>19799</v>
      </c>
      <c r="B2829" s="2" t="s">
        <v>19773</v>
      </c>
      <c r="C2829" s="2" t="s">
        <v>19800</v>
      </c>
      <c r="F2829" s="2" t="s">
        <v>19801</v>
      </c>
      <c r="G2829" s="2" t="s">
        <v>19802</v>
      </c>
      <c r="H2829" s="2" t="s">
        <v>19803</v>
      </c>
      <c r="I2829" s="2" t="s">
        <v>19804</v>
      </c>
      <c r="J2829" s="2" t="s">
        <v>28</v>
      </c>
      <c r="K2829" s="2" t="s">
        <v>173</v>
      </c>
      <c r="L2829" s="2" t="s">
        <v>457</v>
      </c>
      <c r="M2829" s="2" t="s">
        <v>458</v>
      </c>
      <c r="N2829" s="2" t="s">
        <v>4630</v>
      </c>
      <c r="O2829" s="2" t="s">
        <v>32</v>
      </c>
      <c r="P2829" s="24">
        <v>0</v>
      </c>
      <c r="Q2829" s="24">
        <v>2</v>
      </c>
      <c r="R2829" s="27" t="s">
        <v>1568</v>
      </c>
      <c r="S2829" s="28" t="s">
        <v>1589</v>
      </c>
      <c r="T2829" s="2" t="s">
        <v>33</v>
      </c>
      <c r="U2829" s="2">
        <v>0</v>
      </c>
      <c r="V2829" s="2" t="s">
        <v>24823</v>
      </c>
      <c r="W2829" s="2" t="s">
        <v>34</v>
      </c>
      <c r="X2829" s="58" t="s">
        <v>19719</v>
      </c>
      <c r="Z2829" s="2">
        <v>412000</v>
      </c>
      <c r="AB2829" s="58">
        <v>46135.749224537038</v>
      </c>
      <c r="AC2829" s="2">
        <v>0</v>
      </c>
      <c r="AD2829" s="104">
        <v>412000</v>
      </c>
      <c r="AE2829" s="2">
        <v>46135.749224537038</v>
      </c>
      <c r="AG2829" s="2">
        <v>165478</v>
      </c>
    </row>
    <row r="2830" spans="1:33" ht="60" x14ac:dyDescent="0.25">
      <c r="A2830" s="2" t="s">
        <v>21024</v>
      </c>
      <c r="B2830" s="2" t="s">
        <v>19773</v>
      </c>
      <c r="C2830" s="2" t="s">
        <v>21025</v>
      </c>
      <c r="F2830" s="2" t="s">
        <v>21026</v>
      </c>
      <c r="G2830" s="2" t="s">
        <v>21027</v>
      </c>
      <c r="H2830" s="2" t="s">
        <v>21028</v>
      </c>
      <c r="I2830" s="2" t="s">
        <v>21029</v>
      </c>
      <c r="J2830" s="2" t="s">
        <v>28</v>
      </c>
      <c r="K2830" s="2" t="s">
        <v>78</v>
      </c>
      <c r="L2830" s="2" t="s">
        <v>445</v>
      </c>
      <c r="M2830" s="2" t="s">
        <v>1490</v>
      </c>
      <c r="N2830" s="2" t="s">
        <v>5347</v>
      </c>
      <c r="O2830" s="2" t="s">
        <v>32</v>
      </c>
      <c r="P2830" s="24">
        <v>0</v>
      </c>
      <c r="Q2830" s="24">
        <v>1</v>
      </c>
      <c r="R2830" s="27" t="s">
        <v>1568</v>
      </c>
      <c r="S2830" s="28" t="s">
        <v>1589</v>
      </c>
      <c r="T2830" s="2" t="s">
        <v>33</v>
      </c>
      <c r="U2830" s="2">
        <v>0</v>
      </c>
      <c r="V2830" s="2" t="s">
        <v>24929</v>
      </c>
      <c r="W2830" s="2" t="s">
        <v>34</v>
      </c>
      <c r="X2830" s="58" t="s">
        <v>19773</v>
      </c>
      <c r="Z2830" s="2">
        <v>412000</v>
      </c>
      <c r="AB2830" s="58">
        <v>46134.709479166668</v>
      </c>
      <c r="AC2830" s="2">
        <v>0</v>
      </c>
      <c r="AD2830" s="104">
        <v>412000</v>
      </c>
      <c r="AE2830" s="2">
        <v>46134.709479166668</v>
      </c>
      <c r="AG2830" s="2">
        <v>163994</v>
      </c>
    </row>
    <row r="2831" spans="1:33" ht="60" x14ac:dyDescent="0.25">
      <c r="A2831" s="2" t="s">
        <v>22688</v>
      </c>
      <c r="B2831" s="2" t="s">
        <v>19773</v>
      </c>
      <c r="C2831" s="2" t="s">
        <v>22689</v>
      </c>
      <c r="F2831" s="2" t="s">
        <v>18812</v>
      </c>
      <c r="G2831" s="2" t="s">
        <v>18813</v>
      </c>
      <c r="H2831" s="2" t="s">
        <v>18814</v>
      </c>
      <c r="I2831" s="2" t="s">
        <v>22185</v>
      </c>
      <c r="J2831" s="2" t="s">
        <v>28</v>
      </c>
      <c r="K2831" s="2" t="s">
        <v>68</v>
      </c>
      <c r="L2831" s="2" t="s">
        <v>1853</v>
      </c>
      <c r="M2831" s="2" t="s">
        <v>1725</v>
      </c>
      <c r="N2831" s="2" t="s">
        <v>3162</v>
      </c>
      <c r="O2831" s="2" t="s">
        <v>32</v>
      </c>
      <c r="P2831" s="24">
        <v>0</v>
      </c>
      <c r="Q2831" s="24">
        <v>2</v>
      </c>
      <c r="R2831" s="27" t="s">
        <v>1568</v>
      </c>
      <c r="S2831" s="28" t="s">
        <v>1585</v>
      </c>
      <c r="T2831" s="2" t="s">
        <v>38</v>
      </c>
      <c r="U2831" s="2">
        <v>0</v>
      </c>
      <c r="V2831" s="2" t="s">
        <v>32611</v>
      </c>
      <c r="W2831" s="2" t="s">
        <v>34</v>
      </c>
      <c r="X2831" s="58" t="s">
        <v>19719</v>
      </c>
      <c r="Z2831" s="2">
        <v>2060000</v>
      </c>
      <c r="AB2831" s="58">
        <v>46135.41511574074</v>
      </c>
      <c r="AC2831" s="2">
        <v>0</v>
      </c>
      <c r="AD2831" s="104">
        <v>2060000</v>
      </c>
      <c r="AE2831" s="2">
        <v>46135.41511574074</v>
      </c>
      <c r="AG2831" s="2">
        <v>164602</v>
      </c>
    </row>
    <row r="2832" spans="1:33" ht="60" x14ac:dyDescent="0.25">
      <c r="A2832" s="2" t="s">
        <v>21030</v>
      </c>
      <c r="B2832" s="2" t="s">
        <v>19773</v>
      </c>
      <c r="C2832" s="2" t="s">
        <v>21031</v>
      </c>
      <c r="F2832" s="2" t="s">
        <v>21015</v>
      </c>
      <c r="G2832" s="2" t="s">
        <v>21016</v>
      </c>
      <c r="H2832" s="2" t="s">
        <v>21017</v>
      </c>
      <c r="I2832" s="2" t="s">
        <v>21018</v>
      </c>
      <c r="J2832" s="2" t="s">
        <v>28</v>
      </c>
      <c r="K2832" s="2" t="s">
        <v>78</v>
      </c>
      <c r="L2832" s="2" t="s">
        <v>445</v>
      </c>
      <c r="M2832" s="2" t="s">
        <v>1490</v>
      </c>
      <c r="N2832" s="2" t="s">
        <v>5347</v>
      </c>
      <c r="O2832" s="2" t="s">
        <v>705</v>
      </c>
      <c r="P2832" s="24">
        <v>0</v>
      </c>
      <c r="Q2832" s="24">
        <v>0</v>
      </c>
      <c r="R2832" s="27" t="s">
        <v>1578</v>
      </c>
      <c r="S2832" s="28" t="s">
        <v>1589</v>
      </c>
      <c r="T2832" s="2" t="s">
        <v>33</v>
      </c>
      <c r="U2832" s="2">
        <v>0</v>
      </c>
      <c r="V2832" s="2" t="s">
        <v>19773</v>
      </c>
      <c r="W2832" s="2" t="s">
        <v>34</v>
      </c>
      <c r="AC2832" s="2">
        <v>0</v>
      </c>
      <c r="AD2832" s="104"/>
    </row>
    <row r="2833" spans="1:33" ht="60" x14ac:dyDescent="0.25">
      <c r="A2833" s="2" t="s">
        <v>22690</v>
      </c>
      <c r="B2833" s="2" t="s">
        <v>19773</v>
      </c>
      <c r="C2833" s="2" t="s">
        <v>22691</v>
      </c>
      <c r="F2833" s="2" t="s">
        <v>22120</v>
      </c>
      <c r="G2833" s="2" t="s">
        <v>22121</v>
      </c>
      <c r="H2833" s="2" t="s">
        <v>22122</v>
      </c>
      <c r="I2833" s="2" t="s">
        <v>22692</v>
      </c>
      <c r="J2833" s="2" t="s">
        <v>28</v>
      </c>
      <c r="K2833" s="2" t="s">
        <v>68</v>
      </c>
      <c r="L2833" s="2" t="s">
        <v>276</v>
      </c>
      <c r="M2833" s="2" t="s">
        <v>277</v>
      </c>
      <c r="N2833" s="2" t="s">
        <v>4852</v>
      </c>
      <c r="O2833" s="2" t="s">
        <v>32</v>
      </c>
      <c r="P2833" s="24">
        <v>0</v>
      </c>
      <c r="Q2833" s="24">
        <v>1</v>
      </c>
      <c r="R2833" s="27" t="s">
        <v>1568</v>
      </c>
      <c r="S2833" s="28" t="s">
        <v>1585</v>
      </c>
      <c r="T2833" s="2" t="s">
        <v>38</v>
      </c>
      <c r="U2833" s="2">
        <v>0</v>
      </c>
      <c r="V2833" s="2" t="s">
        <v>30383</v>
      </c>
      <c r="W2833" s="2" t="s">
        <v>34</v>
      </c>
      <c r="X2833" s="58" t="s">
        <v>19719</v>
      </c>
      <c r="Z2833" s="2">
        <v>2060000</v>
      </c>
      <c r="AB2833" s="58">
        <v>46135.474479166667</v>
      </c>
      <c r="AC2833" s="2">
        <v>0</v>
      </c>
      <c r="AD2833" s="104">
        <v>2060000</v>
      </c>
      <c r="AE2833" s="2">
        <v>46135.474479166667</v>
      </c>
      <c r="AG2833" s="2">
        <v>164601</v>
      </c>
    </row>
    <row r="2834" spans="1:33" ht="60" x14ac:dyDescent="0.25">
      <c r="A2834" s="2" t="s">
        <v>21032</v>
      </c>
      <c r="B2834" s="2" t="s">
        <v>19773</v>
      </c>
      <c r="C2834" s="2" t="s">
        <v>21033</v>
      </c>
      <c r="F2834" s="2" t="s">
        <v>21034</v>
      </c>
      <c r="G2834" s="2" t="s">
        <v>21035</v>
      </c>
      <c r="H2834" s="2" t="s">
        <v>21036</v>
      </c>
      <c r="I2834" s="2" t="s">
        <v>21037</v>
      </c>
      <c r="J2834" s="2" t="s">
        <v>28</v>
      </c>
      <c r="K2834" s="2" t="s">
        <v>78</v>
      </c>
      <c r="L2834" s="2" t="s">
        <v>445</v>
      </c>
      <c r="M2834" s="2" t="s">
        <v>1490</v>
      </c>
      <c r="N2834" s="2" t="s">
        <v>5347</v>
      </c>
      <c r="O2834" s="2" t="s">
        <v>32</v>
      </c>
      <c r="P2834" s="24">
        <v>0</v>
      </c>
      <c r="Q2834" s="24">
        <v>1</v>
      </c>
      <c r="R2834" s="27" t="s">
        <v>1568</v>
      </c>
      <c r="S2834" s="28" t="s">
        <v>1589</v>
      </c>
      <c r="T2834" s="2" t="s">
        <v>33</v>
      </c>
      <c r="U2834" s="2">
        <v>0</v>
      </c>
      <c r="V2834" s="2" t="s">
        <v>24929</v>
      </c>
      <c r="W2834" s="2" t="s">
        <v>34</v>
      </c>
      <c r="X2834" s="58" t="s">
        <v>19773</v>
      </c>
      <c r="Z2834" s="2">
        <v>412000</v>
      </c>
      <c r="AB2834" s="58">
        <v>46134.709224537037</v>
      </c>
      <c r="AC2834" s="2">
        <v>0</v>
      </c>
      <c r="AD2834" s="104">
        <v>412000</v>
      </c>
      <c r="AE2834" s="2">
        <v>46134.709224537037</v>
      </c>
      <c r="AG2834" s="2">
        <v>163995</v>
      </c>
    </row>
    <row r="2835" spans="1:33" ht="45" x14ac:dyDescent="0.25">
      <c r="A2835" s="2" t="s">
        <v>23838</v>
      </c>
      <c r="B2835" s="2" t="s">
        <v>19773</v>
      </c>
      <c r="C2835" s="2" t="s">
        <v>23839</v>
      </c>
      <c r="F2835" s="2" t="s">
        <v>23840</v>
      </c>
      <c r="G2835" s="2" t="s">
        <v>23841</v>
      </c>
      <c r="H2835" s="2" t="s">
        <v>23842</v>
      </c>
      <c r="I2835" s="2" t="s">
        <v>23843</v>
      </c>
      <c r="J2835" s="2" t="s">
        <v>28</v>
      </c>
      <c r="K2835" s="2" t="s">
        <v>43</v>
      </c>
      <c r="L2835" s="2" t="s">
        <v>406</v>
      </c>
      <c r="M2835" s="2" t="s">
        <v>407</v>
      </c>
      <c r="N2835" s="2" t="s">
        <v>4568</v>
      </c>
      <c r="O2835" s="2" t="s">
        <v>705</v>
      </c>
      <c r="P2835" s="24">
        <v>0</v>
      </c>
      <c r="Q2835" s="24">
        <v>0</v>
      </c>
      <c r="R2835" s="27" t="s">
        <v>1578</v>
      </c>
      <c r="S2835" s="28" t="s">
        <v>1583</v>
      </c>
      <c r="T2835" s="2" t="s">
        <v>130</v>
      </c>
      <c r="U2835" s="2">
        <v>0</v>
      </c>
      <c r="V2835" s="2" t="s">
        <v>19773</v>
      </c>
      <c r="W2835" s="2" t="s">
        <v>34</v>
      </c>
      <c r="AC2835" s="2">
        <v>0</v>
      </c>
      <c r="AD2835" s="104"/>
    </row>
    <row r="2836" spans="1:33" ht="60" x14ac:dyDescent="0.25">
      <c r="A2836" s="2" t="s">
        <v>23729</v>
      </c>
      <c r="B2836" s="2" t="s">
        <v>19773</v>
      </c>
      <c r="C2836" s="2" t="s">
        <v>23730</v>
      </c>
      <c r="F2836" s="2" t="s">
        <v>12520</v>
      </c>
      <c r="G2836" s="2" t="s">
        <v>12521</v>
      </c>
      <c r="H2836" s="2" t="s">
        <v>12522</v>
      </c>
      <c r="I2836" s="2" t="s">
        <v>23579</v>
      </c>
      <c r="J2836" s="2" t="s">
        <v>28</v>
      </c>
      <c r="K2836" s="2" t="s">
        <v>43</v>
      </c>
      <c r="L2836" s="2" t="s">
        <v>2156</v>
      </c>
      <c r="M2836" s="2" t="s">
        <v>1606</v>
      </c>
      <c r="N2836" s="2" t="s">
        <v>5340</v>
      </c>
      <c r="O2836" s="2" t="s">
        <v>32</v>
      </c>
      <c r="P2836" s="24">
        <v>0</v>
      </c>
      <c r="Q2836" s="24">
        <v>1</v>
      </c>
      <c r="R2836" s="27" t="s">
        <v>1568</v>
      </c>
      <c r="S2836" s="28" t="s">
        <v>1585</v>
      </c>
      <c r="T2836" s="2" t="s">
        <v>38</v>
      </c>
      <c r="U2836" s="2">
        <v>2060000</v>
      </c>
      <c r="V2836" s="2" t="s">
        <v>19646</v>
      </c>
      <c r="W2836" s="2" t="s">
        <v>34</v>
      </c>
      <c r="X2836" s="58" t="s">
        <v>28081</v>
      </c>
      <c r="Z2836" s="2">
        <v>2060000</v>
      </c>
      <c r="AB2836" s="58">
        <v>46155.617245370369</v>
      </c>
      <c r="AC2836" s="2">
        <v>0</v>
      </c>
      <c r="AD2836" s="104">
        <v>2060000</v>
      </c>
      <c r="AE2836" s="2">
        <v>46155.617245370369</v>
      </c>
      <c r="AG2836" s="2">
        <v>169555</v>
      </c>
    </row>
    <row r="2837" spans="1:33" ht="45" x14ac:dyDescent="0.25">
      <c r="A2837" s="2" t="s">
        <v>22118</v>
      </c>
      <c r="B2837" s="2" t="s">
        <v>19773</v>
      </c>
      <c r="C2837" s="2" t="s">
        <v>22119</v>
      </c>
      <c r="F2837" s="2" t="s">
        <v>22120</v>
      </c>
      <c r="G2837" s="2" t="s">
        <v>22121</v>
      </c>
      <c r="H2837" s="2" t="s">
        <v>22122</v>
      </c>
      <c r="I2837" s="2" t="s">
        <v>22123</v>
      </c>
      <c r="J2837" s="2" t="s">
        <v>28</v>
      </c>
      <c r="K2837" s="2" t="s">
        <v>68</v>
      </c>
      <c r="L2837" s="2" t="s">
        <v>276</v>
      </c>
      <c r="M2837" s="2" t="s">
        <v>277</v>
      </c>
      <c r="N2837" s="2" t="s">
        <v>4852</v>
      </c>
      <c r="O2837" s="2" t="s">
        <v>32</v>
      </c>
      <c r="P2837" s="24">
        <v>0</v>
      </c>
      <c r="Q2837" s="24">
        <v>1</v>
      </c>
      <c r="R2837" s="27" t="s">
        <v>1568</v>
      </c>
      <c r="S2837" s="28" t="s">
        <v>1589</v>
      </c>
      <c r="T2837" s="2" t="s">
        <v>33</v>
      </c>
      <c r="U2837" s="2">
        <v>0</v>
      </c>
      <c r="V2837" s="2" t="s">
        <v>24929</v>
      </c>
      <c r="W2837" s="2" t="s">
        <v>34</v>
      </c>
      <c r="X2837" s="58" t="s">
        <v>19719</v>
      </c>
      <c r="Z2837" s="2">
        <v>412000</v>
      </c>
      <c r="AB2837" s="58">
        <v>46135.485011574077</v>
      </c>
      <c r="AC2837" s="2">
        <v>0</v>
      </c>
      <c r="AD2837" s="104">
        <v>412000</v>
      </c>
      <c r="AE2837" s="2">
        <v>46135.485011574077</v>
      </c>
      <c r="AG2837" s="2">
        <v>164597</v>
      </c>
    </row>
    <row r="2838" spans="1:33" ht="45" x14ac:dyDescent="0.25">
      <c r="A2838" s="2" t="s">
        <v>22124</v>
      </c>
      <c r="B2838" s="2" t="s">
        <v>19773</v>
      </c>
      <c r="C2838" s="2" t="s">
        <v>22125</v>
      </c>
      <c r="F2838" s="2" t="s">
        <v>22126</v>
      </c>
      <c r="G2838" s="2" t="s">
        <v>22127</v>
      </c>
      <c r="H2838" s="2" t="s">
        <v>9402</v>
      </c>
      <c r="I2838" s="2" t="s">
        <v>22123</v>
      </c>
      <c r="J2838" s="2" t="s">
        <v>28</v>
      </c>
      <c r="K2838" s="2" t="s">
        <v>68</v>
      </c>
      <c r="L2838" s="2" t="s">
        <v>276</v>
      </c>
      <c r="M2838" s="2" t="s">
        <v>277</v>
      </c>
      <c r="N2838" s="2" t="s">
        <v>4852</v>
      </c>
      <c r="O2838" s="2" t="s">
        <v>706</v>
      </c>
      <c r="P2838" s="24">
        <v>0</v>
      </c>
      <c r="Q2838" s="24">
        <v>0</v>
      </c>
      <c r="R2838" s="27" t="s">
        <v>1578</v>
      </c>
      <c r="S2838" s="28" t="s">
        <v>1589</v>
      </c>
      <c r="T2838" s="2" t="s">
        <v>33</v>
      </c>
      <c r="U2838" s="2">
        <v>0</v>
      </c>
      <c r="V2838" s="2" t="s">
        <v>19773</v>
      </c>
      <c r="W2838" s="2" t="s">
        <v>34</v>
      </c>
      <c r="AC2838" s="2">
        <v>0</v>
      </c>
      <c r="AD2838" s="104"/>
    </row>
    <row r="2839" spans="1:33" ht="60" x14ac:dyDescent="0.25">
      <c r="A2839" s="2" t="s">
        <v>20328</v>
      </c>
      <c r="B2839" s="2" t="s">
        <v>19773</v>
      </c>
      <c r="C2839" s="2" t="s">
        <v>20329</v>
      </c>
      <c r="F2839" s="2" t="s">
        <v>1954</v>
      </c>
      <c r="G2839" s="2" t="s">
        <v>5001</v>
      </c>
      <c r="H2839" s="2" t="s">
        <v>5002</v>
      </c>
      <c r="I2839" s="2" t="s">
        <v>20330</v>
      </c>
      <c r="J2839" s="2" t="s">
        <v>28</v>
      </c>
      <c r="K2839" s="2" t="s">
        <v>173</v>
      </c>
      <c r="L2839" s="2" t="s">
        <v>265</v>
      </c>
      <c r="M2839" s="2" t="s">
        <v>266</v>
      </c>
      <c r="N2839" s="2" t="s">
        <v>4999</v>
      </c>
      <c r="O2839" s="2" t="s">
        <v>705</v>
      </c>
      <c r="P2839" s="24">
        <v>0</v>
      </c>
      <c r="Q2839" s="24">
        <v>0</v>
      </c>
      <c r="R2839" s="27" t="s">
        <v>1578</v>
      </c>
      <c r="S2839" s="28" t="s">
        <v>1585</v>
      </c>
      <c r="T2839" s="2" t="s">
        <v>38</v>
      </c>
      <c r="U2839" s="2">
        <v>0</v>
      </c>
      <c r="V2839" s="2" t="s">
        <v>19719</v>
      </c>
      <c r="W2839" s="2" t="s">
        <v>34</v>
      </c>
      <c r="AC2839" s="2">
        <v>0</v>
      </c>
      <c r="AD2839" s="104"/>
    </row>
    <row r="2840" spans="1:33" ht="60" x14ac:dyDescent="0.25">
      <c r="A2840" s="2" t="s">
        <v>23107</v>
      </c>
      <c r="B2840" s="2" t="s">
        <v>19773</v>
      </c>
      <c r="C2840" s="2" t="s">
        <v>23108</v>
      </c>
      <c r="F2840" s="2" t="s">
        <v>23023</v>
      </c>
      <c r="G2840" s="2" t="s">
        <v>23024</v>
      </c>
      <c r="H2840" s="2" t="s">
        <v>11584</v>
      </c>
      <c r="I2840" s="2" t="s">
        <v>23025</v>
      </c>
      <c r="J2840" s="2" t="s">
        <v>28</v>
      </c>
      <c r="K2840" s="2" t="s">
        <v>61</v>
      </c>
      <c r="L2840" s="2" t="s">
        <v>112</v>
      </c>
      <c r="M2840" s="2" t="s">
        <v>342</v>
      </c>
      <c r="N2840" s="2" t="s">
        <v>3201</v>
      </c>
      <c r="O2840" s="2" t="s">
        <v>32</v>
      </c>
      <c r="P2840" s="24">
        <v>0</v>
      </c>
      <c r="Q2840" s="24">
        <v>1</v>
      </c>
      <c r="R2840" s="27" t="s">
        <v>1568</v>
      </c>
      <c r="S2840" s="28" t="s">
        <v>1585</v>
      </c>
      <c r="T2840" s="2" t="s">
        <v>38</v>
      </c>
      <c r="U2840" s="2">
        <v>0</v>
      </c>
      <c r="V2840" s="2" t="s">
        <v>30383</v>
      </c>
      <c r="W2840" s="2" t="s">
        <v>34</v>
      </c>
      <c r="X2840" s="58" t="s">
        <v>19719</v>
      </c>
      <c r="Z2840" s="2">
        <v>2060000</v>
      </c>
      <c r="AB2840" s="58">
        <v>46135.739918981482</v>
      </c>
      <c r="AC2840" s="2">
        <v>0</v>
      </c>
      <c r="AD2840" s="104">
        <v>2060000</v>
      </c>
      <c r="AE2840" s="2">
        <v>46135.739918981482</v>
      </c>
      <c r="AG2840" s="2">
        <v>163370</v>
      </c>
    </row>
    <row r="2841" spans="1:33" ht="60" x14ac:dyDescent="0.25">
      <c r="A2841" s="2" t="s">
        <v>22693</v>
      </c>
      <c r="B2841" s="2" t="s">
        <v>19773</v>
      </c>
      <c r="C2841" s="2" t="s">
        <v>22694</v>
      </c>
      <c r="F2841" s="2" t="s">
        <v>22126</v>
      </c>
      <c r="G2841" s="2" t="s">
        <v>22127</v>
      </c>
      <c r="H2841" s="2" t="s">
        <v>9402</v>
      </c>
      <c r="I2841" s="2" t="s">
        <v>22133</v>
      </c>
      <c r="J2841" s="2" t="s">
        <v>28</v>
      </c>
      <c r="K2841" s="2" t="s">
        <v>68</v>
      </c>
      <c r="L2841" s="2" t="s">
        <v>276</v>
      </c>
      <c r="M2841" s="2" t="s">
        <v>277</v>
      </c>
      <c r="N2841" s="2" t="s">
        <v>4852</v>
      </c>
      <c r="O2841" s="2" t="s">
        <v>706</v>
      </c>
      <c r="P2841" s="24">
        <v>0</v>
      </c>
      <c r="Q2841" s="24">
        <v>0</v>
      </c>
      <c r="R2841" s="27" t="s">
        <v>1578</v>
      </c>
      <c r="S2841" s="28" t="s">
        <v>1585</v>
      </c>
      <c r="T2841" s="2" t="s">
        <v>38</v>
      </c>
      <c r="U2841" s="2">
        <v>0</v>
      </c>
      <c r="V2841" s="2" t="s">
        <v>19773</v>
      </c>
      <c r="W2841" s="2" t="s">
        <v>34</v>
      </c>
      <c r="AC2841" s="2">
        <v>0</v>
      </c>
      <c r="AD2841" s="104"/>
    </row>
    <row r="2842" spans="1:33" ht="45" x14ac:dyDescent="0.25">
      <c r="A2842" s="2" t="s">
        <v>23021</v>
      </c>
      <c r="B2842" s="2" t="s">
        <v>19773</v>
      </c>
      <c r="C2842" s="2" t="s">
        <v>23022</v>
      </c>
      <c r="F2842" s="2" t="s">
        <v>23023</v>
      </c>
      <c r="G2842" s="2" t="s">
        <v>23024</v>
      </c>
      <c r="H2842" s="2" t="s">
        <v>11584</v>
      </c>
      <c r="I2842" s="2" t="s">
        <v>23025</v>
      </c>
      <c r="J2842" s="2" t="s">
        <v>28</v>
      </c>
      <c r="K2842" s="2" t="s">
        <v>61</v>
      </c>
      <c r="L2842" s="2" t="s">
        <v>112</v>
      </c>
      <c r="M2842" s="2" t="s">
        <v>342</v>
      </c>
      <c r="N2842" s="2" t="s">
        <v>3201</v>
      </c>
      <c r="O2842" s="2" t="s">
        <v>32</v>
      </c>
      <c r="P2842" s="24">
        <v>0</v>
      </c>
      <c r="Q2842" s="24">
        <v>1</v>
      </c>
      <c r="R2842" s="27" t="s">
        <v>1568</v>
      </c>
      <c r="S2842" s="28" t="s">
        <v>1589</v>
      </c>
      <c r="T2842" s="2" t="s">
        <v>33</v>
      </c>
      <c r="U2842" s="2">
        <v>0</v>
      </c>
      <c r="V2842" s="2" t="s">
        <v>24754</v>
      </c>
      <c r="W2842" s="2" t="s">
        <v>34</v>
      </c>
      <c r="X2842" s="58" t="s">
        <v>19719</v>
      </c>
      <c r="Z2842" s="2">
        <v>412000</v>
      </c>
      <c r="AB2842" s="58">
        <v>46135.739629629628</v>
      </c>
      <c r="AC2842" s="2">
        <v>0</v>
      </c>
      <c r="AD2842" s="104">
        <v>412000</v>
      </c>
      <c r="AE2842" s="2">
        <v>46135.739629629628</v>
      </c>
      <c r="AG2842" s="2">
        <v>163248</v>
      </c>
    </row>
    <row r="2843" spans="1:33" ht="45" x14ac:dyDescent="0.25">
      <c r="A2843" s="2" t="s">
        <v>22128</v>
      </c>
      <c r="B2843" s="2" t="s">
        <v>19773</v>
      </c>
      <c r="C2843" s="2" t="s">
        <v>22129</v>
      </c>
      <c r="F2843" s="2" t="s">
        <v>4849</v>
      </c>
      <c r="G2843" s="2" t="s">
        <v>4850</v>
      </c>
      <c r="H2843" s="2" t="s">
        <v>4851</v>
      </c>
      <c r="I2843" s="2" t="s">
        <v>22130</v>
      </c>
      <c r="J2843" s="2" t="s">
        <v>28</v>
      </c>
      <c r="K2843" s="2" t="s">
        <v>68</v>
      </c>
      <c r="L2843" s="2" t="s">
        <v>276</v>
      </c>
      <c r="M2843" s="2" t="s">
        <v>277</v>
      </c>
      <c r="N2843" s="2" t="s">
        <v>4852</v>
      </c>
      <c r="O2843" s="2" t="s">
        <v>32</v>
      </c>
      <c r="P2843" s="24">
        <v>0</v>
      </c>
      <c r="Q2843" s="24">
        <v>1</v>
      </c>
      <c r="R2843" s="27" t="s">
        <v>1568</v>
      </c>
      <c r="S2843" s="28" t="s">
        <v>1589</v>
      </c>
      <c r="T2843" s="2" t="s">
        <v>33</v>
      </c>
      <c r="U2843" s="2">
        <v>0</v>
      </c>
      <c r="V2843" s="2" t="s">
        <v>24823</v>
      </c>
      <c r="W2843" s="2" t="s">
        <v>34</v>
      </c>
      <c r="X2843" s="58" t="s">
        <v>19719</v>
      </c>
      <c r="Z2843" s="2">
        <v>412000</v>
      </c>
      <c r="AB2843" s="58">
        <v>46135.485717592594</v>
      </c>
      <c r="AC2843" s="2">
        <v>0</v>
      </c>
      <c r="AD2843" s="104">
        <v>412000</v>
      </c>
      <c r="AE2843" s="2">
        <v>46135.485717592594</v>
      </c>
      <c r="AG2843" s="2">
        <v>164595</v>
      </c>
    </row>
    <row r="2844" spans="1:33" ht="60" x14ac:dyDescent="0.25">
      <c r="A2844" s="2" t="s">
        <v>22695</v>
      </c>
      <c r="B2844" s="2" t="s">
        <v>19773</v>
      </c>
      <c r="C2844" s="2" t="s">
        <v>22696</v>
      </c>
      <c r="F2844" s="2" t="s">
        <v>22697</v>
      </c>
      <c r="G2844" s="2" t="s">
        <v>22698</v>
      </c>
      <c r="H2844" s="2" t="s">
        <v>22699</v>
      </c>
      <c r="I2844" s="2" t="s">
        <v>22700</v>
      </c>
      <c r="J2844" s="2" t="s">
        <v>28</v>
      </c>
      <c r="K2844" s="2" t="s">
        <v>68</v>
      </c>
      <c r="L2844" s="2" t="s">
        <v>372</v>
      </c>
      <c r="M2844" s="2" t="s">
        <v>610</v>
      </c>
      <c r="N2844" s="2" t="s">
        <v>4259</v>
      </c>
      <c r="O2844" s="2" t="s">
        <v>32</v>
      </c>
      <c r="P2844" s="24">
        <v>0</v>
      </c>
      <c r="Q2844" s="24">
        <v>1</v>
      </c>
      <c r="R2844" s="27" t="s">
        <v>1568</v>
      </c>
      <c r="S2844" s="28" t="s">
        <v>1585</v>
      </c>
      <c r="T2844" s="2" t="s">
        <v>38</v>
      </c>
      <c r="U2844" s="2">
        <v>0</v>
      </c>
      <c r="V2844" s="2" t="s">
        <v>35288</v>
      </c>
      <c r="W2844" s="2" t="s">
        <v>34</v>
      </c>
      <c r="X2844" s="58" t="s">
        <v>19719</v>
      </c>
      <c r="Z2844" s="2">
        <v>2060000</v>
      </c>
      <c r="AB2844" s="58">
        <v>46135.386446759258</v>
      </c>
      <c r="AC2844" s="2">
        <v>0</v>
      </c>
      <c r="AD2844" s="104">
        <v>2060000</v>
      </c>
      <c r="AE2844" s="2">
        <v>46135.386446759258</v>
      </c>
      <c r="AG2844" s="2">
        <v>164599</v>
      </c>
    </row>
    <row r="2845" spans="1:33" ht="60" x14ac:dyDescent="0.25">
      <c r="A2845" s="2" t="s">
        <v>22701</v>
      </c>
      <c r="B2845" s="2" t="s">
        <v>19773</v>
      </c>
      <c r="C2845" s="2" t="s">
        <v>22702</v>
      </c>
      <c r="F2845" s="2" t="s">
        <v>22697</v>
      </c>
      <c r="G2845" s="2" t="s">
        <v>22698</v>
      </c>
      <c r="H2845" s="2" t="s">
        <v>22699</v>
      </c>
      <c r="I2845" s="2" t="s">
        <v>22700</v>
      </c>
      <c r="J2845" s="2" t="s">
        <v>28</v>
      </c>
      <c r="K2845" s="2" t="s">
        <v>68</v>
      </c>
      <c r="L2845" s="2" t="s">
        <v>372</v>
      </c>
      <c r="M2845" s="2" t="s">
        <v>610</v>
      </c>
      <c r="N2845" s="2" t="s">
        <v>4259</v>
      </c>
      <c r="O2845" s="3" t="s">
        <v>705</v>
      </c>
      <c r="P2845" s="24">
        <v>0</v>
      </c>
      <c r="Q2845" s="24">
        <v>0</v>
      </c>
      <c r="R2845" s="27" t="s">
        <v>1578</v>
      </c>
      <c r="S2845" s="28" t="s">
        <v>1585</v>
      </c>
      <c r="T2845" s="2" t="s">
        <v>38</v>
      </c>
      <c r="U2845" s="2">
        <v>0</v>
      </c>
      <c r="V2845" s="2" t="s">
        <v>19773</v>
      </c>
      <c r="W2845" s="2" t="s">
        <v>34</v>
      </c>
      <c r="AC2845" s="2">
        <v>0</v>
      </c>
      <c r="AD2845" s="104"/>
    </row>
    <row r="2846" spans="1:33" ht="60" x14ac:dyDescent="0.25">
      <c r="A2846" s="2" t="s">
        <v>23731</v>
      </c>
      <c r="B2846" s="2" t="s">
        <v>19773</v>
      </c>
      <c r="C2846" s="2" t="s">
        <v>23732</v>
      </c>
      <c r="F2846" s="2" t="s">
        <v>19046</v>
      </c>
      <c r="G2846" s="2" t="s">
        <v>19047</v>
      </c>
      <c r="H2846" s="2" t="s">
        <v>8521</v>
      </c>
      <c r="I2846" s="2" t="s">
        <v>23733</v>
      </c>
      <c r="J2846" s="2" t="s">
        <v>28</v>
      </c>
      <c r="K2846" s="2" t="s">
        <v>43</v>
      </c>
      <c r="L2846" s="2" t="s">
        <v>386</v>
      </c>
      <c r="M2846" s="2" t="s">
        <v>5564</v>
      </c>
      <c r="N2846" s="2" t="s">
        <v>5565</v>
      </c>
      <c r="O2846" s="2" t="s">
        <v>32</v>
      </c>
      <c r="P2846" s="24">
        <v>0</v>
      </c>
      <c r="Q2846" s="24">
        <v>1</v>
      </c>
      <c r="R2846" s="27" t="s">
        <v>1568</v>
      </c>
      <c r="S2846" s="28" t="s">
        <v>1585</v>
      </c>
      <c r="T2846" s="2" t="s">
        <v>38</v>
      </c>
      <c r="U2846" s="2">
        <v>0</v>
      </c>
      <c r="V2846" s="2" t="s">
        <v>24823</v>
      </c>
      <c r="W2846" s="2" t="s">
        <v>34</v>
      </c>
      <c r="X2846" s="58" t="s">
        <v>19773</v>
      </c>
      <c r="Z2846" s="2">
        <v>2060000</v>
      </c>
      <c r="AB2846" s="58">
        <v>46134.681574074071</v>
      </c>
      <c r="AC2846" s="2">
        <v>0</v>
      </c>
      <c r="AD2846" s="104">
        <v>2060000</v>
      </c>
      <c r="AE2846" s="2">
        <v>46134.681574074071</v>
      </c>
      <c r="AG2846" s="2">
        <v>164305</v>
      </c>
    </row>
    <row r="2847" spans="1:33" ht="60" x14ac:dyDescent="0.25">
      <c r="A2847" s="2" t="s">
        <v>20868</v>
      </c>
      <c r="B2847" s="2" t="s">
        <v>19773</v>
      </c>
      <c r="C2847" s="2" t="s">
        <v>20869</v>
      </c>
      <c r="F2847" s="2" t="s">
        <v>20870</v>
      </c>
      <c r="G2847" s="2" t="s">
        <v>20871</v>
      </c>
      <c r="H2847" s="2" t="s">
        <v>20872</v>
      </c>
      <c r="I2847" s="2" t="s">
        <v>20873</v>
      </c>
      <c r="J2847" s="2" t="s">
        <v>28</v>
      </c>
      <c r="K2847" s="2" t="s">
        <v>29</v>
      </c>
      <c r="L2847" s="2" t="s">
        <v>225</v>
      </c>
      <c r="M2847" s="2" t="s">
        <v>226</v>
      </c>
      <c r="N2847" s="2" t="s">
        <v>4608</v>
      </c>
      <c r="O2847" s="2" t="s">
        <v>705</v>
      </c>
      <c r="P2847" s="24">
        <v>0</v>
      </c>
      <c r="Q2847" s="24">
        <v>0</v>
      </c>
      <c r="R2847" s="27" t="s">
        <v>1578</v>
      </c>
      <c r="S2847" s="28" t="s">
        <v>1585</v>
      </c>
      <c r="T2847" s="2" t="s">
        <v>38</v>
      </c>
      <c r="U2847" s="2">
        <v>0</v>
      </c>
      <c r="V2847" s="2" t="s">
        <v>19773</v>
      </c>
      <c r="W2847" s="2" t="s">
        <v>34</v>
      </c>
      <c r="AC2847" s="2">
        <v>0</v>
      </c>
      <c r="AD2847" s="104"/>
    </row>
    <row r="2848" spans="1:33" ht="60" x14ac:dyDescent="0.25">
      <c r="A2848" s="2" t="s">
        <v>20540</v>
      </c>
      <c r="B2848" s="2" t="s">
        <v>19773</v>
      </c>
      <c r="C2848" s="2" t="s">
        <v>20541</v>
      </c>
      <c r="F2848" s="2" t="s">
        <v>20542</v>
      </c>
      <c r="G2848" s="2" t="s">
        <v>20543</v>
      </c>
      <c r="H2848" s="2" t="s">
        <v>20544</v>
      </c>
      <c r="I2848" s="2" t="s">
        <v>20545</v>
      </c>
      <c r="J2848" s="2" t="s">
        <v>28</v>
      </c>
      <c r="K2848" s="2" t="s">
        <v>29</v>
      </c>
      <c r="L2848" s="2" t="s">
        <v>225</v>
      </c>
      <c r="M2848" s="2" t="s">
        <v>226</v>
      </c>
      <c r="N2848" s="2" t="s">
        <v>4608</v>
      </c>
      <c r="O2848" s="2" t="s">
        <v>32</v>
      </c>
      <c r="P2848" s="24">
        <v>0</v>
      </c>
      <c r="Q2848" s="24">
        <v>2</v>
      </c>
      <c r="R2848" s="27" t="s">
        <v>1568</v>
      </c>
      <c r="S2848" s="28" t="s">
        <v>1589</v>
      </c>
      <c r="T2848" s="2" t="s">
        <v>33</v>
      </c>
      <c r="U2848" s="2">
        <v>0</v>
      </c>
      <c r="V2848" s="2" t="s">
        <v>30036</v>
      </c>
      <c r="W2848" s="2" t="s">
        <v>34</v>
      </c>
      <c r="X2848" s="58" t="s">
        <v>19719</v>
      </c>
      <c r="Z2848" s="2">
        <v>412000</v>
      </c>
      <c r="AB2848" s="58">
        <v>46135.531782407408</v>
      </c>
      <c r="AC2848" s="2">
        <v>0</v>
      </c>
      <c r="AD2848" s="104">
        <v>412000</v>
      </c>
      <c r="AE2848" s="2">
        <v>46135.531782407408</v>
      </c>
      <c r="AG2848" s="2">
        <v>164921</v>
      </c>
    </row>
    <row r="2849" spans="1:33" ht="45" x14ac:dyDescent="0.25">
      <c r="A2849" s="2" t="s">
        <v>22958</v>
      </c>
      <c r="B2849" s="2" t="s">
        <v>20332</v>
      </c>
      <c r="C2849" s="2" t="s">
        <v>22959</v>
      </c>
      <c r="F2849" s="2" t="s">
        <v>22960</v>
      </c>
      <c r="G2849" s="2" t="s">
        <v>22961</v>
      </c>
      <c r="H2849" s="2" t="s">
        <v>22962</v>
      </c>
      <c r="I2849" s="2" t="s">
        <v>22260</v>
      </c>
      <c r="J2849" s="2" t="s">
        <v>28</v>
      </c>
      <c r="K2849" s="2" t="s">
        <v>68</v>
      </c>
      <c r="L2849" s="2" t="s">
        <v>372</v>
      </c>
      <c r="M2849" s="2" t="s">
        <v>610</v>
      </c>
      <c r="N2849" s="2" t="s">
        <v>4259</v>
      </c>
      <c r="O2849" s="2" t="s">
        <v>706</v>
      </c>
      <c r="P2849" s="24">
        <v>0</v>
      </c>
      <c r="Q2849" s="24">
        <v>0</v>
      </c>
      <c r="R2849" s="27" t="s">
        <v>1578</v>
      </c>
      <c r="S2849" s="28" t="s">
        <v>1590</v>
      </c>
      <c r="T2849" s="2" t="s">
        <v>426</v>
      </c>
      <c r="U2849" s="2">
        <v>0</v>
      </c>
      <c r="V2849" s="2" t="s">
        <v>20332</v>
      </c>
      <c r="W2849" s="2" t="s">
        <v>34</v>
      </c>
      <c r="AC2849" s="2">
        <v>0</v>
      </c>
      <c r="AD2849" s="104"/>
    </row>
    <row r="2850" spans="1:33" ht="45" x14ac:dyDescent="0.25">
      <c r="A2850" s="2" t="s">
        <v>22131</v>
      </c>
      <c r="B2850" s="2" t="s">
        <v>20332</v>
      </c>
      <c r="C2850" s="2" t="s">
        <v>22132</v>
      </c>
      <c r="F2850" s="2" t="s">
        <v>22126</v>
      </c>
      <c r="G2850" s="2" t="s">
        <v>22127</v>
      </c>
      <c r="H2850" s="2" t="s">
        <v>9402</v>
      </c>
      <c r="I2850" s="2" t="s">
        <v>22133</v>
      </c>
      <c r="J2850" s="2" t="s">
        <v>28</v>
      </c>
      <c r="K2850" s="2" t="s">
        <v>68</v>
      </c>
      <c r="L2850" s="2" t="s">
        <v>276</v>
      </c>
      <c r="M2850" s="2" t="s">
        <v>277</v>
      </c>
      <c r="N2850" s="2" t="s">
        <v>4852</v>
      </c>
      <c r="O2850" s="2" t="s">
        <v>706</v>
      </c>
      <c r="P2850" s="24">
        <v>0</v>
      </c>
      <c r="Q2850" s="24">
        <v>0</v>
      </c>
      <c r="R2850" s="27" t="s">
        <v>1578</v>
      </c>
      <c r="S2850" s="28" t="s">
        <v>1589</v>
      </c>
      <c r="T2850" s="2" t="s">
        <v>33</v>
      </c>
      <c r="U2850" s="2">
        <v>0</v>
      </c>
      <c r="V2850" s="2" t="s">
        <v>20332</v>
      </c>
      <c r="W2850" s="2" t="s">
        <v>34</v>
      </c>
      <c r="AC2850" s="2">
        <v>0</v>
      </c>
      <c r="AD2850" s="104"/>
    </row>
    <row r="2851" spans="1:33" ht="60" x14ac:dyDescent="0.25">
      <c r="A2851" s="2" t="s">
        <v>22703</v>
      </c>
      <c r="B2851" s="2" t="s">
        <v>20332</v>
      </c>
      <c r="C2851" s="2" t="s">
        <v>22704</v>
      </c>
      <c r="F2851" s="2" t="s">
        <v>22126</v>
      </c>
      <c r="G2851" s="2" t="s">
        <v>22127</v>
      </c>
      <c r="H2851" s="2" t="s">
        <v>9402</v>
      </c>
      <c r="I2851" s="2" t="s">
        <v>22133</v>
      </c>
      <c r="J2851" s="2" t="s">
        <v>28</v>
      </c>
      <c r="K2851" s="2" t="s">
        <v>68</v>
      </c>
      <c r="L2851" s="2" t="s">
        <v>276</v>
      </c>
      <c r="M2851" s="2" t="s">
        <v>277</v>
      </c>
      <c r="N2851" s="2" t="s">
        <v>4852</v>
      </c>
      <c r="O2851" s="2" t="s">
        <v>706</v>
      </c>
      <c r="P2851" s="24">
        <v>0</v>
      </c>
      <c r="Q2851" s="24">
        <v>0</v>
      </c>
      <c r="R2851" s="27" t="s">
        <v>1578</v>
      </c>
      <c r="S2851" s="28" t="s">
        <v>1585</v>
      </c>
      <c r="T2851" s="2" t="s">
        <v>38</v>
      </c>
      <c r="U2851" s="2">
        <v>0</v>
      </c>
      <c r="V2851" s="2" t="s">
        <v>20332</v>
      </c>
      <c r="W2851" s="2" t="s">
        <v>34</v>
      </c>
      <c r="AC2851" s="2">
        <v>0</v>
      </c>
      <c r="AD2851" s="104"/>
    </row>
    <row r="2852" spans="1:33" ht="45" x14ac:dyDescent="0.25">
      <c r="A2852" s="2" t="s">
        <v>22134</v>
      </c>
      <c r="B2852" s="2" t="s">
        <v>20332</v>
      </c>
      <c r="C2852" s="2" t="s">
        <v>22135</v>
      </c>
      <c r="F2852" s="2" t="s">
        <v>22120</v>
      </c>
      <c r="G2852" s="2" t="s">
        <v>22121</v>
      </c>
      <c r="H2852" s="2" t="s">
        <v>22122</v>
      </c>
      <c r="I2852" s="2" t="s">
        <v>22133</v>
      </c>
      <c r="J2852" s="2" t="s">
        <v>28</v>
      </c>
      <c r="K2852" s="2" t="s">
        <v>68</v>
      </c>
      <c r="L2852" s="2" t="s">
        <v>276</v>
      </c>
      <c r="M2852" s="2" t="s">
        <v>277</v>
      </c>
      <c r="N2852" s="2" t="s">
        <v>4852</v>
      </c>
      <c r="O2852" s="2" t="s">
        <v>705</v>
      </c>
      <c r="P2852" s="24">
        <v>0</v>
      </c>
      <c r="Q2852" s="24">
        <v>0</v>
      </c>
      <c r="R2852" s="27" t="s">
        <v>1578</v>
      </c>
      <c r="S2852" s="28" t="s">
        <v>1589</v>
      </c>
      <c r="T2852" s="2" t="s">
        <v>33</v>
      </c>
      <c r="U2852" s="2">
        <v>0</v>
      </c>
      <c r="V2852" s="2" t="s">
        <v>20332</v>
      </c>
      <c r="W2852" s="2" t="s">
        <v>34</v>
      </c>
      <c r="AC2852" s="2">
        <v>0</v>
      </c>
      <c r="AD2852" s="104"/>
    </row>
    <row r="2853" spans="1:33" ht="60" x14ac:dyDescent="0.25">
      <c r="A2853" s="2" t="s">
        <v>22963</v>
      </c>
      <c r="B2853" s="2" t="s">
        <v>20332</v>
      </c>
      <c r="C2853" s="2" t="s">
        <v>22964</v>
      </c>
      <c r="F2853" s="2" t="s">
        <v>22965</v>
      </c>
      <c r="G2853" s="2" t="s">
        <v>22966</v>
      </c>
      <c r="H2853" s="2" t="s">
        <v>10194</v>
      </c>
      <c r="I2853" s="2" t="s">
        <v>22967</v>
      </c>
      <c r="J2853" s="2" t="s">
        <v>28</v>
      </c>
      <c r="K2853" s="2" t="s">
        <v>68</v>
      </c>
      <c r="L2853" s="2" t="s">
        <v>162</v>
      </c>
      <c r="M2853" s="2" t="s">
        <v>163</v>
      </c>
      <c r="N2853" s="2" t="s">
        <v>4447</v>
      </c>
      <c r="O2853" s="2" t="s">
        <v>705</v>
      </c>
      <c r="P2853" s="24">
        <v>0</v>
      </c>
      <c r="Q2853" s="24">
        <v>0</v>
      </c>
      <c r="R2853" s="27" t="s">
        <v>1578</v>
      </c>
      <c r="S2853" s="28" t="s">
        <v>1590</v>
      </c>
      <c r="T2853" s="2" t="s">
        <v>426</v>
      </c>
      <c r="U2853" s="2">
        <v>0</v>
      </c>
      <c r="V2853" s="2" t="s">
        <v>20332</v>
      </c>
      <c r="W2853" s="2" t="s">
        <v>34</v>
      </c>
      <c r="AC2853" s="2">
        <v>0</v>
      </c>
      <c r="AD2853" s="104"/>
    </row>
    <row r="2854" spans="1:33" ht="60" x14ac:dyDescent="0.25">
      <c r="A2854" s="2" t="s">
        <v>21883</v>
      </c>
      <c r="B2854" s="2" t="s">
        <v>20332</v>
      </c>
      <c r="C2854" s="2" t="s">
        <v>21884</v>
      </c>
      <c r="F2854" s="2" t="s">
        <v>21885</v>
      </c>
      <c r="G2854" s="2" t="s">
        <v>21886</v>
      </c>
      <c r="H2854" s="2" t="s">
        <v>21887</v>
      </c>
      <c r="I2854" s="2" t="s">
        <v>21888</v>
      </c>
      <c r="J2854" s="2" t="s">
        <v>28</v>
      </c>
      <c r="K2854" s="2" t="s">
        <v>51</v>
      </c>
      <c r="L2854" s="2" t="s">
        <v>65</v>
      </c>
      <c r="M2854" s="2" t="s">
        <v>305</v>
      </c>
      <c r="N2854" s="2" t="s">
        <v>4041</v>
      </c>
      <c r="O2854" s="2" t="s">
        <v>32</v>
      </c>
      <c r="P2854" s="24">
        <v>0</v>
      </c>
      <c r="Q2854" s="24">
        <v>1</v>
      </c>
      <c r="R2854" s="27" t="s">
        <v>1568</v>
      </c>
      <c r="S2854" s="28" t="s">
        <v>1585</v>
      </c>
      <c r="T2854" s="2" t="s">
        <v>38</v>
      </c>
      <c r="U2854" s="2">
        <v>2060000</v>
      </c>
      <c r="V2854" s="2" t="s">
        <v>26626</v>
      </c>
      <c r="W2854" s="2" t="s">
        <v>34</v>
      </c>
      <c r="X2854" s="58" t="s">
        <v>25672</v>
      </c>
      <c r="Z2854" s="2">
        <v>2060000</v>
      </c>
      <c r="AB2854" s="58">
        <v>46174.696458333332</v>
      </c>
      <c r="AC2854" s="2">
        <v>0</v>
      </c>
      <c r="AD2854" s="104">
        <v>2060000</v>
      </c>
      <c r="AE2854" s="2">
        <v>46174.696458333332</v>
      </c>
      <c r="AG2854" s="2">
        <v>211269</v>
      </c>
    </row>
    <row r="2855" spans="1:33" ht="60" x14ac:dyDescent="0.25">
      <c r="A2855" s="2" t="s">
        <v>23734</v>
      </c>
      <c r="B2855" s="2" t="s">
        <v>20332</v>
      </c>
      <c r="C2855" s="2" t="s">
        <v>23735</v>
      </c>
      <c r="F2855" s="2" t="s">
        <v>17864</v>
      </c>
      <c r="G2855" s="2" t="s">
        <v>17865</v>
      </c>
      <c r="H2855" s="2" t="s">
        <v>17866</v>
      </c>
      <c r="I2855" s="2" t="s">
        <v>23736</v>
      </c>
      <c r="J2855" s="2" t="s">
        <v>28</v>
      </c>
      <c r="K2855" s="2" t="s">
        <v>43</v>
      </c>
      <c r="L2855" s="2" t="s">
        <v>44</v>
      </c>
      <c r="M2855" s="2" t="s">
        <v>45</v>
      </c>
      <c r="N2855" s="2" t="s">
        <v>2977</v>
      </c>
      <c r="O2855" s="2" t="s">
        <v>705</v>
      </c>
      <c r="P2855" s="24">
        <v>0</v>
      </c>
      <c r="Q2855" s="24">
        <v>0</v>
      </c>
      <c r="R2855" s="27" t="s">
        <v>1578</v>
      </c>
      <c r="S2855" s="28" t="s">
        <v>1585</v>
      </c>
      <c r="T2855" s="2" t="s">
        <v>38</v>
      </c>
      <c r="U2855" s="2">
        <v>0</v>
      </c>
      <c r="V2855" s="2" t="s">
        <v>20332</v>
      </c>
      <c r="W2855" s="2" t="s">
        <v>34</v>
      </c>
      <c r="AC2855" s="2">
        <v>0</v>
      </c>
      <c r="AD2855" s="104"/>
    </row>
    <row r="2856" spans="1:33" ht="60" x14ac:dyDescent="0.25">
      <c r="A2856" s="2" t="s">
        <v>23737</v>
      </c>
      <c r="B2856" s="2" t="s">
        <v>20332</v>
      </c>
      <c r="C2856" s="2" t="s">
        <v>23738</v>
      </c>
      <c r="F2856" s="2" t="s">
        <v>16337</v>
      </c>
      <c r="G2856" s="2" t="s">
        <v>16338</v>
      </c>
      <c r="H2856" s="2" t="s">
        <v>16339</v>
      </c>
      <c r="I2856" s="2" t="s">
        <v>23445</v>
      </c>
      <c r="J2856" s="2" t="s">
        <v>28</v>
      </c>
      <c r="K2856" s="2" t="s">
        <v>43</v>
      </c>
      <c r="L2856" s="2" t="s">
        <v>492</v>
      </c>
      <c r="M2856" s="2" t="s">
        <v>493</v>
      </c>
      <c r="N2856" s="2" t="s">
        <v>2971</v>
      </c>
      <c r="O2856" s="2" t="s">
        <v>32</v>
      </c>
      <c r="P2856" s="24">
        <v>0</v>
      </c>
      <c r="Q2856" s="24">
        <v>4</v>
      </c>
      <c r="R2856" s="27" t="s">
        <v>1568</v>
      </c>
      <c r="S2856" s="28" t="s">
        <v>1585</v>
      </c>
      <c r="T2856" s="2" t="s">
        <v>38</v>
      </c>
      <c r="U2856" s="2">
        <v>0</v>
      </c>
      <c r="V2856" s="2" t="s">
        <v>24754</v>
      </c>
      <c r="W2856" s="2" t="s">
        <v>34</v>
      </c>
      <c r="X2856" s="58" t="s">
        <v>19773</v>
      </c>
      <c r="Z2856" s="2">
        <v>2060000</v>
      </c>
      <c r="AB2856" s="58">
        <v>46134.855509259258</v>
      </c>
      <c r="AC2856" s="2">
        <v>0</v>
      </c>
      <c r="AD2856" s="104">
        <v>2060000</v>
      </c>
      <c r="AE2856" s="2">
        <v>46134.855509259258</v>
      </c>
      <c r="AG2856" s="2">
        <v>164021</v>
      </c>
    </row>
    <row r="2857" spans="1:33" ht="60" x14ac:dyDescent="0.25">
      <c r="A2857" s="2" t="s">
        <v>21483</v>
      </c>
      <c r="B2857" s="2" t="s">
        <v>20332</v>
      </c>
      <c r="C2857" s="2" t="s">
        <v>21484</v>
      </c>
      <c r="F2857" s="2" t="s">
        <v>4485</v>
      </c>
      <c r="G2857" s="2" t="s">
        <v>4486</v>
      </c>
      <c r="H2857" s="2" t="s">
        <v>4487</v>
      </c>
      <c r="I2857" s="2" t="s">
        <v>21314</v>
      </c>
      <c r="J2857" s="2" t="s">
        <v>28</v>
      </c>
      <c r="K2857" s="2" t="s">
        <v>78</v>
      </c>
      <c r="L2857" s="2" t="s">
        <v>495</v>
      </c>
      <c r="M2857" s="2" t="s">
        <v>496</v>
      </c>
      <c r="N2857" s="2" t="s">
        <v>4482</v>
      </c>
      <c r="O2857" s="2" t="s">
        <v>32</v>
      </c>
      <c r="P2857" s="24">
        <v>0</v>
      </c>
      <c r="Q2857" s="24">
        <v>1</v>
      </c>
      <c r="R2857" s="27" t="s">
        <v>1568</v>
      </c>
      <c r="S2857" s="28" t="s">
        <v>1585</v>
      </c>
      <c r="T2857" s="2" t="s">
        <v>38</v>
      </c>
      <c r="U2857" s="2">
        <v>0</v>
      </c>
      <c r="V2857" s="2" t="s">
        <v>30383</v>
      </c>
      <c r="W2857" s="2" t="s">
        <v>34</v>
      </c>
      <c r="X2857" s="58" t="s">
        <v>19646</v>
      </c>
      <c r="Z2857" s="2">
        <v>2060000</v>
      </c>
      <c r="AB2857" s="58">
        <v>46139.376458333332</v>
      </c>
      <c r="AC2857" s="2">
        <v>0</v>
      </c>
      <c r="AD2857" s="104">
        <v>2060000</v>
      </c>
      <c r="AE2857" s="2">
        <v>46139.376458333332</v>
      </c>
      <c r="AG2857" s="2">
        <v>163017</v>
      </c>
    </row>
    <row r="2858" spans="1:33" ht="60" x14ac:dyDescent="0.25">
      <c r="A2858" s="2" t="s">
        <v>21485</v>
      </c>
      <c r="B2858" s="2" t="s">
        <v>20332</v>
      </c>
      <c r="C2858" s="2" t="s">
        <v>21486</v>
      </c>
      <c r="F2858" s="2" t="s">
        <v>7964</v>
      </c>
      <c r="G2858" s="2" t="s">
        <v>7965</v>
      </c>
      <c r="H2858" s="2" t="s">
        <v>7966</v>
      </c>
      <c r="I2858" s="2" t="s">
        <v>21266</v>
      </c>
      <c r="J2858" s="2" t="s">
        <v>28</v>
      </c>
      <c r="K2858" s="2" t="s">
        <v>78</v>
      </c>
      <c r="L2858" s="2" t="s">
        <v>398</v>
      </c>
      <c r="M2858" s="2" t="s">
        <v>878</v>
      </c>
      <c r="N2858" s="2" t="s">
        <v>3215</v>
      </c>
      <c r="O2858" s="2" t="s">
        <v>705</v>
      </c>
      <c r="P2858" s="24">
        <v>0</v>
      </c>
      <c r="Q2858" s="24">
        <v>0</v>
      </c>
      <c r="R2858" s="27" t="s">
        <v>1578</v>
      </c>
      <c r="S2858" s="28" t="s">
        <v>1585</v>
      </c>
      <c r="T2858" s="2" t="s">
        <v>38</v>
      </c>
      <c r="U2858" s="2">
        <v>0</v>
      </c>
      <c r="V2858" s="2" t="s">
        <v>20332</v>
      </c>
      <c r="W2858" s="2" t="s">
        <v>34</v>
      </c>
      <c r="AC2858" s="2">
        <v>0</v>
      </c>
      <c r="AD2858" s="104"/>
    </row>
    <row r="2859" spans="1:33" ht="45" x14ac:dyDescent="0.25">
      <c r="A2859" s="2" t="s">
        <v>23844</v>
      </c>
      <c r="B2859" s="2" t="s">
        <v>20332</v>
      </c>
      <c r="C2859" s="2" t="s">
        <v>23845</v>
      </c>
      <c r="F2859" s="2" t="s">
        <v>23846</v>
      </c>
      <c r="G2859" s="2" t="s">
        <v>23847</v>
      </c>
      <c r="H2859" s="2" t="s">
        <v>23848</v>
      </c>
      <c r="I2859" s="2" t="s">
        <v>23412</v>
      </c>
      <c r="J2859" s="2" t="s">
        <v>28</v>
      </c>
      <c r="K2859" s="2" t="s">
        <v>43</v>
      </c>
      <c r="L2859" s="2" t="s">
        <v>283</v>
      </c>
      <c r="M2859" s="2" t="s">
        <v>1605</v>
      </c>
      <c r="N2859" s="2" t="s">
        <v>3015</v>
      </c>
      <c r="O2859" s="2" t="s">
        <v>706</v>
      </c>
      <c r="P2859" s="24">
        <v>0</v>
      </c>
      <c r="Q2859" s="24">
        <v>0</v>
      </c>
      <c r="R2859" s="27" t="s">
        <v>1578</v>
      </c>
      <c r="S2859" s="28" t="s">
        <v>1583</v>
      </c>
      <c r="T2859" s="2" t="s">
        <v>130</v>
      </c>
      <c r="U2859" s="2">
        <v>0</v>
      </c>
      <c r="V2859" s="2" t="s">
        <v>24228</v>
      </c>
      <c r="W2859" s="2" t="s">
        <v>34</v>
      </c>
      <c r="AC2859" s="2">
        <v>0</v>
      </c>
      <c r="AD2859" s="104"/>
    </row>
    <row r="2860" spans="1:33" ht="45" x14ac:dyDescent="0.25">
      <c r="A2860" s="2" t="s">
        <v>23296</v>
      </c>
      <c r="B2860" s="2" t="s">
        <v>20332</v>
      </c>
      <c r="C2860" s="2" t="s">
        <v>23297</v>
      </c>
      <c r="F2860" s="2" t="s">
        <v>23298</v>
      </c>
      <c r="G2860" s="2" t="s">
        <v>23299</v>
      </c>
      <c r="H2860" s="2" t="s">
        <v>6351</v>
      </c>
      <c r="I2860" s="2" t="s">
        <v>23300</v>
      </c>
      <c r="J2860" s="2" t="s">
        <v>28</v>
      </c>
      <c r="K2860" s="2" t="s">
        <v>43</v>
      </c>
      <c r="L2860" s="2" t="s">
        <v>44</v>
      </c>
      <c r="M2860" s="2" t="s">
        <v>45</v>
      </c>
      <c r="N2860" s="2" t="s">
        <v>2977</v>
      </c>
      <c r="O2860" s="2" t="s">
        <v>32</v>
      </c>
      <c r="P2860" s="24">
        <v>0</v>
      </c>
      <c r="Q2860" s="24">
        <v>1</v>
      </c>
      <c r="R2860" s="27" t="s">
        <v>1568</v>
      </c>
      <c r="S2860" s="28" t="s">
        <v>1589</v>
      </c>
      <c r="T2860" s="2" t="s">
        <v>33</v>
      </c>
      <c r="U2860" s="2">
        <v>0</v>
      </c>
      <c r="V2860" s="2" t="s">
        <v>30383</v>
      </c>
      <c r="W2860" s="2" t="s">
        <v>34</v>
      </c>
      <c r="X2860" s="58" t="s">
        <v>25078</v>
      </c>
      <c r="Z2860" s="2">
        <v>412000</v>
      </c>
      <c r="AB2860" s="58">
        <v>46142.420034722221</v>
      </c>
      <c r="AC2860" s="2">
        <v>0</v>
      </c>
      <c r="AD2860" s="104">
        <v>412000</v>
      </c>
      <c r="AE2860" s="2">
        <v>46142.420034722221</v>
      </c>
      <c r="AG2860" s="2">
        <v>172057</v>
      </c>
    </row>
    <row r="2861" spans="1:33" ht="45" x14ac:dyDescent="0.25">
      <c r="A2861" s="2" t="s">
        <v>22136</v>
      </c>
      <c r="B2861" s="2" t="s">
        <v>20332</v>
      </c>
      <c r="C2861" s="2" t="s">
        <v>22137</v>
      </c>
      <c r="F2861" s="2" t="s">
        <v>22138</v>
      </c>
      <c r="G2861" s="2" t="s">
        <v>22139</v>
      </c>
      <c r="H2861" s="2" t="s">
        <v>22140</v>
      </c>
      <c r="I2861" s="2" t="s">
        <v>22141</v>
      </c>
      <c r="J2861" s="2" t="s">
        <v>28</v>
      </c>
      <c r="K2861" s="2" t="s">
        <v>68</v>
      </c>
      <c r="L2861" s="2" t="s">
        <v>65</v>
      </c>
      <c r="M2861" s="2" t="s">
        <v>163</v>
      </c>
      <c r="N2861" s="2" t="s">
        <v>4447</v>
      </c>
      <c r="O2861" s="2" t="s">
        <v>32</v>
      </c>
      <c r="P2861" s="24">
        <v>0</v>
      </c>
      <c r="Q2861" s="24">
        <v>1</v>
      </c>
      <c r="R2861" s="27" t="s">
        <v>1568</v>
      </c>
      <c r="S2861" s="28" t="s">
        <v>1589</v>
      </c>
      <c r="T2861" s="2" t="s">
        <v>33</v>
      </c>
      <c r="U2861" s="2">
        <v>0</v>
      </c>
      <c r="V2861" s="2" t="s">
        <v>32611</v>
      </c>
      <c r="W2861" s="2" t="s">
        <v>34</v>
      </c>
      <c r="X2861" s="58" t="s">
        <v>24228</v>
      </c>
      <c r="Z2861" s="2">
        <v>412000</v>
      </c>
      <c r="AB2861" s="58">
        <v>46141.727581018517</v>
      </c>
      <c r="AC2861" s="2">
        <v>0</v>
      </c>
      <c r="AD2861" s="104">
        <v>412000</v>
      </c>
      <c r="AE2861" s="2">
        <v>46141.727581018517</v>
      </c>
      <c r="AG2861" s="2">
        <v>164594</v>
      </c>
    </row>
    <row r="2862" spans="1:33" ht="60" x14ac:dyDescent="0.25">
      <c r="A2862" s="2" t="s">
        <v>20331</v>
      </c>
      <c r="B2862" s="2" t="s">
        <v>20332</v>
      </c>
      <c r="C2862" s="2" t="s">
        <v>20333</v>
      </c>
      <c r="F2862" s="2" t="s">
        <v>20334</v>
      </c>
      <c r="G2862" s="2" t="s">
        <v>20335</v>
      </c>
      <c r="H2862" s="2" t="s">
        <v>20336</v>
      </c>
      <c r="I2862" s="2" t="s">
        <v>20337</v>
      </c>
      <c r="J2862" s="2" t="s">
        <v>28</v>
      </c>
      <c r="K2862" s="2" t="s">
        <v>173</v>
      </c>
      <c r="L2862" s="2" t="s">
        <v>500</v>
      </c>
      <c r="M2862" s="2" t="s">
        <v>501</v>
      </c>
      <c r="N2862" s="2" t="s">
        <v>3322</v>
      </c>
      <c r="O2862" s="2" t="s">
        <v>19606</v>
      </c>
      <c r="P2862" s="24">
        <v>0</v>
      </c>
      <c r="Q2862" s="24">
        <v>0</v>
      </c>
      <c r="R2862" s="27" t="s">
        <v>1578</v>
      </c>
      <c r="S2862" s="28" t="s">
        <v>1585</v>
      </c>
      <c r="T2862" s="2" t="s">
        <v>38</v>
      </c>
      <c r="U2862" s="2">
        <v>0</v>
      </c>
      <c r="V2862" s="2" t="s">
        <v>24463</v>
      </c>
      <c r="W2862" s="2" t="s">
        <v>34</v>
      </c>
      <c r="X2862" s="58" t="s">
        <v>24463</v>
      </c>
      <c r="Y2862" s="2" t="s">
        <v>87</v>
      </c>
      <c r="AA2862" s="2" t="s">
        <v>88</v>
      </c>
      <c r="AB2862" s="58">
        <v>46149.625393518516</v>
      </c>
      <c r="AC2862" s="2">
        <v>0</v>
      </c>
      <c r="AD2862" s="104"/>
      <c r="AE2862" s="2">
        <v>46149.625393518516</v>
      </c>
      <c r="AG2862" s="2">
        <v>163664</v>
      </c>
    </row>
    <row r="2863" spans="1:33" ht="45" x14ac:dyDescent="0.25">
      <c r="A2863" s="2" t="s">
        <v>23301</v>
      </c>
      <c r="B2863" s="2" t="s">
        <v>20332</v>
      </c>
      <c r="C2863" s="2" t="s">
        <v>23302</v>
      </c>
      <c r="F2863" s="2" t="s">
        <v>23303</v>
      </c>
      <c r="G2863" s="2" t="s">
        <v>23304</v>
      </c>
      <c r="H2863" s="2" t="s">
        <v>3635</v>
      </c>
      <c r="I2863" s="2" t="s">
        <v>23305</v>
      </c>
      <c r="J2863" s="2" t="s">
        <v>28</v>
      </c>
      <c r="K2863" s="2" t="s">
        <v>43</v>
      </c>
      <c r="L2863" s="2" t="s">
        <v>386</v>
      </c>
      <c r="M2863" s="2" t="s">
        <v>5564</v>
      </c>
      <c r="N2863" s="2" t="s">
        <v>5565</v>
      </c>
      <c r="O2863" s="2" t="s">
        <v>32</v>
      </c>
      <c r="P2863" s="24">
        <v>0</v>
      </c>
      <c r="Q2863" s="24">
        <v>1</v>
      </c>
      <c r="R2863" s="27" t="s">
        <v>1568</v>
      </c>
      <c r="S2863" s="28" t="s">
        <v>1589</v>
      </c>
      <c r="T2863" s="2" t="s">
        <v>33</v>
      </c>
      <c r="U2863" s="2">
        <v>0</v>
      </c>
      <c r="V2863" s="2" t="s">
        <v>30688</v>
      </c>
      <c r="W2863" s="2" t="s">
        <v>34</v>
      </c>
      <c r="X2863" s="58" t="s">
        <v>19706</v>
      </c>
      <c r="Z2863" s="2">
        <v>412000</v>
      </c>
      <c r="AB2863" s="58">
        <v>46136.520185185182</v>
      </c>
      <c r="AC2863" s="2">
        <v>0</v>
      </c>
      <c r="AD2863" s="104">
        <v>412000</v>
      </c>
      <c r="AE2863" s="2">
        <v>46136.520185185182</v>
      </c>
      <c r="AG2863" s="2">
        <v>165988</v>
      </c>
    </row>
    <row r="2864" spans="1:33" ht="60" x14ac:dyDescent="0.25">
      <c r="A2864" s="2" t="s">
        <v>23739</v>
      </c>
      <c r="B2864" s="2" t="s">
        <v>20332</v>
      </c>
      <c r="C2864" s="2" t="s">
        <v>23740</v>
      </c>
      <c r="F2864" s="2" t="s">
        <v>23303</v>
      </c>
      <c r="G2864" s="2" t="s">
        <v>23304</v>
      </c>
      <c r="H2864" s="2" t="s">
        <v>3635</v>
      </c>
      <c r="I2864" s="2" t="s">
        <v>23305</v>
      </c>
      <c r="J2864" s="2" t="s">
        <v>28</v>
      </c>
      <c r="K2864" s="2" t="s">
        <v>43</v>
      </c>
      <c r="L2864" s="2" t="s">
        <v>386</v>
      </c>
      <c r="M2864" s="2" t="s">
        <v>5564</v>
      </c>
      <c r="N2864" s="2" t="s">
        <v>5565</v>
      </c>
      <c r="O2864" s="2" t="s">
        <v>32</v>
      </c>
      <c r="P2864" s="24">
        <v>0</v>
      </c>
      <c r="Q2864" s="24">
        <v>2</v>
      </c>
      <c r="R2864" s="27" t="s">
        <v>1568</v>
      </c>
      <c r="S2864" s="28" t="s">
        <v>1585</v>
      </c>
      <c r="T2864" s="2" t="s">
        <v>38</v>
      </c>
      <c r="U2864" s="2">
        <v>0</v>
      </c>
      <c r="V2864" s="2" t="s">
        <v>30383</v>
      </c>
      <c r="W2864" s="2" t="s">
        <v>34</v>
      </c>
      <c r="X2864" s="58" t="s">
        <v>19706</v>
      </c>
      <c r="Z2864" s="2">
        <v>2060000</v>
      </c>
      <c r="AB2864" s="58">
        <v>46136.508136574077</v>
      </c>
      <c r="AC2864" s="2">
        <v>0</v>
      </c>
      <c r="AD2864" s="104">
        <v>2060000</v>
      </c>
      <c r="AE2864" s="2">
        <v>46136.508136574077</v>
      </c>
      <c r="AG2864" s="2">
        <v>166044</v>
      </c>
    </row>
    <row r="2865" spans="1:33" ht="60" x14ac:dyDescent="0.25">
      <c r="A2865" s="2" t="s">
        <v>23741</v>
      </c>
      <c r="B2865" s="2" t="s">
        <v>20332</v>
      </c>
      <c r="C2865" s="2" t="s">
        <v>23742</v>
      </c>
      <c r="F2865" s="2" t="s">
        <v>23743</v>
      </c>
      <c r="G2865" s="2" t="s">
        <v>23744</v>
      </c>
      <c r="H2865" s="2" t="s">
        <v>12761</v>
      </c>
      <c r="I2865" s="2" t="s">
        <v>23745</v>
      </c>
      <c r="J2865" s="2" t="s">
        <v>28</v>
      </c>
      <c r="K2865" s="2" t="s">
        <v>43</v>
      </c>
      <c r="L2865" s="2" t="s">
        <v>240</v>
      </c>
      <c r="M2865" s="2" t="s">
        <v>241</v>
      </c>
      <c r="N2865" s="2" t="s">
        <v>3047</v>
      </c>
      <c r="O2865" s="2" t="s">
        <v>32</v>
      </c>
      <c r="P2865" s="24">
        <v>0</v>
      </c>
      <c r="Q2865" s="24">
        <v>4</v>
      </c>
      <c r="R2865" s="27" t="s">
        <v>1568</v>
      </c>
      <c r="S2865" s="28" t="s">
        <v>1585</v>
      </c>
      <c r="T2865" s="2" t="s">
        <v>38</v>
      </c>
      <c r="U2865" s="2">
        <v>0</v>
      </c>
      <c r="V2865" s="2" t="s">
        <v>30383</v>
      </c>
      <c r="W2865" s="2" t="s">
        <v>34</v>
      </c>
      <c r="X2865" s="58" t="s">
        <v>19719</v>
      </c>
      <c r="Z2865" s="2">
        <v>2060000</v>
      </c>
      <c r="AB2865" s="58">
        <v>46135.370671296296</v>
      </c>
      <c r="AC2865" s="2">
        <v>0</v>
      </c>
      <c r="AD2865" s="104">
        <v>2060000</v>
      </c>
      <c r="AE2865" s="2">
        <v>46135.370671296296</v>
      </c>
      <c r="AG2865" s="2">
        <v>164020</v>
      </c>
    </row>
    <row r="2866" spans="1:33" ht="60" x14ac:dyDescent="0.25">
      <c r="A2866" s="2" t="s">
        <v>23746</v>
      </c>
      <c r="B2866" s="2" t="s">
        <v>20332</v>
      </c>
      <c r="C2866" s="2" t="s">
        <v>23747</v>
      </c>
      <c r="F2866" s="2" t="s">
        <v>23308</v>
      </c>
      <c r="G2866" s="2" t="s">
        <v>23309</v>
      </c>
      <c r="H2866" s="2" t="s">
        <v>23310</v>
      </c>
      <c r="I2866" s="2" t="s">
        <v>23311</v>
      </c>
      <c r="J2866" s="2" t="s">
        <v>28</v>
      </c>
      <c r="K2866" s="2" t="s">
        <v>43</v>
      </c>
      <c r="L2866" s="2" t="s">
        <v>549</v>
      </c>
      <c r="M2866" s="2" t="s">
        <v>462</v>
      </c>
      <c r="N2866" s="2" t="s">
        <v>12324</v>
      </c>
      <c r="O2866" s="3" t="s">
        <v>19606</v>
      </c>
      <c r="P2866" s="24">
        <v>0</v>
      </c>
      <c r="Q2866" s="24">
        <v>0</v>
      </c>
      <c r="R2866" s="27" t="s">
        <v>1578</v>
      </c>
      <c r="S2866" s="28" t="s">
        <v>1585</v>
      </c>
      <c r="T2866" s="2" t="s">
        <v>38</v>
      </c>
      <c r="U2866" s="2">
        <v>0</v>
      </c>
      <c r="V2866" s="2" t="s">
        <v>24228</v>
      </c>
      <c r="W2866" s="2" t="s">
        <v>34</v>
      </c>
      <c r="X2866" s="58" t="s">
        <v>24228</v>
      </c>
      <c r="Y2866" s="2" t="s">
        <v>87</v>
      </c>
      <c r="AA2866" s="2" t="s">
        <v>88</v>
      </c>
      <c r="AB2866" s="58">
        <v>46141.484340277777</v>
      </c>
      <c r="AC2866" s="2">
        <v>0</v>
      </c>
      <c r="AD2866" s="104"/>
      <c r="AE2866" s="2">
        <v>46141.484340277777</v>
      </c>
      <c r="AG2866" s="2">
        <v>164019</v>
      </c>
    </row>
    <row r="2867" spans="1:33" ht="45" x14ac:dyDescent="0.25">
      <c r="A2867" s="2" t="s">
        <v>23306</v>
      </c>
      <c r="B2867" s="2" t="s">
        <v>20332</v>
      </c>
      <c r="C2867" s="2" t="s">
        <v>23307</v>
      </c>
      <c r="F2867" s="2" t="s">
        <v>23308</v>
      </c>
      <c r="G2867" s="2" t="s">
        <v>23309</v>
      </c>
      <c r="H2867" s="2" t="s">
        <v>23310</v>
      </c>
      <c r="I2867" s="2" t="s">
        <v>23311</v>
      </c>
      <c r="J2867" s="2" t="s">
        <v>28</v>
      </c>
      <c r="K2867" s="2" t="s">
        <v>43</v>
      </c>
      <c r="L2867" s="2" t="s">
        <v>12323</v>
      </c>
      <c r="M2867" s="2" t="s">
        <v>462</v>
      </c>
      <c r="N2867" s="2" t="s">
        <v>12324</v>
      </c>
      <c r="O2867" s="2" t="s">
        <v>19606</v>
      </c>
      <c r="P2867" s="24">
        <v>0</v>
      </c>
      <c r="Q2867" s="24">
        <v>0</v>
      </c>
      <c r="R2867" s="27" t="s">
        <v>1578</v>
      </c>
      <c r="S2867" s="28" t="s">
        <v>1589</v>
      </c>
      <c r="T2867" s="2" t="s">
        <v>33</v>
      </c>
      <c r="U2867" s="2">
        <v>0</v>
      </c>
      <c r="V2867" s="2" t="s">
        <v>24823</v>
      </c>
      <c r="W2867" s="2" t="s">
        <v>34</v>
      </c>
      <c r="X2867" s="58" t="s">
        <v>24823</v>
      </c>
      <c r="Y2867" s="2" t="s">
        <v>87</v>
      </c>
      <c r="AA2867" s="2" t="s">
        <v>88</v>
      </c>
      <c r="AB2867" s="58">
        <v>46146.71943287037</v>
      </c>
      <c r="AC2867" s="2">
        <v>0</v>
      </c>
      <c r="AD2867" s="104"/>
      <c r="AE2867" s="2">
        <v>46146.71943287037</v>
      </c>
      <c r="AG2867" s="2">
        <v>164041</v>
      </c>
    </row>
    <row r="2868" spans="1:33" ht="45" x14ac:dyDescent="0.25">
      <c r="A2868" s="2" t="s">
        <v>23849</v>
      </c>
      <c r="B2868" s="2" t="s">
        <v>20332</v>
      </c>
      <c r="C2868" s="2" t="s">
        <v>23850</v>
      </c>
      <c r="F2868" s="2" t="s">
        <v>18668</v>
      </c>
      <c r="G2868" s="2" t="s">
        <v>18669</v>
      </c>
      <c r="H2868" s="2" t="s">
        <v>18670</v>
      </c>
      <c r="I2868" s="2" t="s">
        <v>23851</v>
      </c>
      <c r="J2868" s="2" t="s">
        <v>28</v>
      </c>
      <c r="K2868" s="2" t="s">
        <v>43</v>
      </c>
      <c r="L2868" s="2" t="s">
        <v>408</v>
      </c>
      <c r="M2868" s="2" t="s">
        <v>409</v>
      </c>
      <c r="N2868" s="2" t="s">
        <v>3661</v>
      </c>
      <c r="O2868" s="2" t="s">
        <v>706</v>
      </c>
      <c r="P2868" s="24">
        <v>0</v>
      </c>
      <c r="Q2868" s="24">
        <v>0</v>
      </c>
      <c r="R2868" s="27" t="s">
        <v>1578</v>
      </c>
      <c r="S2868" s="28" t="s">
        <v>1583</v>
      </c>
      <c r="T2868" s="2" t="s">
        <v>130</v>
      </c>
      <c r="U2868" s="2">
        <v>0</v>
      </c>
      <c r="V2868" s="2" t="s">
        <v>24228</v>
      </c>
      <c r="W2868" s="2" t="s">
        <v>34</v>
      </c>
      <c r="AC2868" s="2">
        <v>0</v>
      </c>
      <c r="AD2868" s="104"/>
    </row>
    <row r="2869" spans="1:33" ht="60" x14ac:dyDescent="0.25">
      <c r="A2869" s="2" t="s">
        <v>23748</v>
      </c>
      <c r="B2869" s="2" t="s">
        <v>20332</v>
      </c>
      <c r="C2869" s="2" t="s">
        <v>23749</v>
      </c>
      <c r="F2869" s="2" t="s">
        <v>19058</v>
      </c>
      <c r="G2869" s="2" t="s">
        <v>19059</v>
      </c>
      <c r="H2869" s="2" t="s">
        <v>19060</v>
      </c>
      <c r="I2869" s="2" t="s">
        <v>23750</v>
      </c>
      <c r="J2869" s="2" t="s">
        <v>28</v>
      </c>
      <c r="K2869" s="2" t="s">
        <v>43</v>
      </c>
      <c r="L2869" s="2" t="s">
        <v>44</v>
      </c>
      <c r="M2869" s="2" t="s">
        <v>45</v>
      </c>
      <c r="N2869" s="2" t="s">
        <v>2977</v>
      </c>
      <c r="O2869" s="2" t="s">
        <v>32</v>
      </c>
      <c r="P2869" s="24">
        <v>0</v>
      </c>
      <c r="Q2869" s="24">
        <v>1</v>
      </c>
      <c r="R2869" s="27" t="s">
        <v>1568</v>
      </c>
      <c r="S2869" s="28" t="s">
        <v>1585</v>
      </c>
      <c r="T2869" s="2" t="s">
        <v>38</v>
      </c>
      <c r="U2869" s="2">
        <v>0</v>
      </c>
      <c r="V2869" s="2" t="s">
        <v>29679</v>
      </c>
      <c r="W2869" s="2" t="s">
        <v>34</v>
      </c>
      <c r="X2869" s="58" t="s">
        <v>24004</v>
      </c>
      <c r="Z2869" s="2">
        <v>2060000</v>
      </c>
      <c r="AB2869" s="58">
        <v>46140.399097222224</v>
      </c>
      <c r="AC2869" s="2">
        <v>0</v>
      </c>
      <c r="AD2869" s="104">
        <v>2060000</v>
      </c>
      <c r="AE2869" s="2">
        <v>46140.399097222224</v>
      </c>
      <c r="AG2869" s="2">
        <v>164018</v>
      </c>
    </row>
    <row r="2870" spans="1:33" ht="60" x14ac:dyDescent="0.25">
      <c r="A2870" s="2" t="s">
        <v>23751</v>
      </c>
      <c r="B2870" s="2" t="s">
        <v>20332</v>
      </c>
      <c r="C2870" s="2" t="s">
        <v>23752</v>
      </c>
      <c r="F2870" s="2" t="s">
        <v>23753</v>
      </c>
      <c r="G2870" s="2" t="s">
        <v>23754</v>
      </c>
      <c r="H2870" s="2" t="s">
        <v>23755</v>
      </c>
      <c r="I2870" s="2" t="s">
        <v>23756</v>
      </c>
      <c r="J2870" s="2" t="s">
        <v>28</v>
      </c>
      <c r="K2870" s="2" t="s">
        <v>43</v>
      </c>
      <c r="L2870" s="2" t="s">
        <v>44</v>
      </c>
      <c r="M2870" s="2" t="s">
        <v>45</v>
      </c>
      <c r="N2870" s="2" t="s">
        <v>2977</v>
      </c>
      <c r="O2870" s="2" t="s">
        <v>32</v>
      </c>
      <c r="P2870" s="24">
        <v>0</v>
      </c>
      <c r="Q2870" s="24">
        <v>1</v>
      </c>
      <c r="R2870" s="27" t="s">
        <v>1568</v>
      </c>
      <c r="S2870" s="28" t="s">
        <v>1585</v>
      </c>
      <c r="T2870" s="2" t="s">
        <v>38</v>
      </c>
      <c r="U2870" s="2">
        <v>0</v>
      </c>
      <c r="V2870" s="2" t="s">
        <v>30036</v>
      </c>
      <c r="W2870" s="2" t="s">
        <v>34</v>
      </c>
      <c r="X2870" s="58" t="s">
        <v>24004</v>
      </c>
      <c r="Z2870" s="2">
        <v>2060000</v>
      </c>
      <c r="AB2870" s="58">
        <v>46140.398136574076</v>
      </c>
      <c r="AC2870" s="2">
        <v>0</v>
      </c>
      <c r="AD2870" s="104">
        <v>2060000</v>
      </c>
      <c r="AE2870" s="2">
        <v>46140.398136574076</v>
      </c>
      <c r="AG2870" s="2">
        <v>164017</v>
      </c>
    </row>
    <row r="2871" spans="1:33" ht="45" x14ac:dyDescent="0.25">
      <c r="A2871" s="2" t="s">
        <v>23887</v>
      </c>
      <c r="B2871" s="2" t="s">
        <v>20332</v>
      </c>
      <c r="C2871" s="2" t="s">
        <v>23888</v>
      </c>
      <c r="F2871" s="2" t="s">
        <v>23889</v>
      </c>
      <c r="G2871" s="2" t="s">
        <v>23890</v>
      </c>
      <c r="H2871" s="2" t="s">
        <v>23891</v>
      </c>
      <c r="I2871" s="2" t="s">
        <v>23892</v>
      </c>
      <c r="J2871" s="2" t="s">
        <v>28</v>
      </c>
      <c r="K2871" s="2" t="s">
        <v>43</v>
      </c>
      <c r="L2871" s="2" t="s">
        <v>96</v>
      </c>
      <c r="M2871" s="2" t="s">
        <v>1603</v>
      </c>
      <c r="N2871" s="2" t="s">
        <v>4313</v>
      </c>
      <c r="O2871" s="2" t="s">
        <v>706</v>
      </c>
      <c r="P2871" s="24">
        <v>0</v>
      </c>
      <c r="Q2871" s="24">
        <v>0</v>
      </c>
      <c r="R2871" s="27" t="s">
        <v>1578</v>
      </c>
      <c r="S2871" s="28" t="s">
        <v>1582</v>
      </c>
      <c r="T2871" s="2" t="s">
        <v>160</v>
      </c>
      <c r="U2871" s="2">
        <v>0</v>
      </c>
      <c r="V2871" s="2" t="s">
        <v>20332</v>
      </c>
      <c r="W2871" s="2" t="s">
        <v>34</v>
      </c>
      <c r="AC2871" s="2">
        <v>0</v>
      </c>
      <c r="AD2871" s="104"/>
    </row>
    <row r="2872" spans="1:33" ht="60" x14ac:dyDescent="0.25">
      <c r="A2872" s="2" t="s">
        <v>22705</v>
      </c>
      <c r="B2872" s="2" t="s">
        <v>20332</v>
      </c>
      <c r="C2872" s="2" t="s">
        <v>22706</v>
      </c>
      <c r="F2872" s="2" t="s">
        <v>10782</v>
      </c>
      <c r="G2872" s="2" t="s">
        <v>10783</v>
      </c>
      <c r="H2872" s="2" t="s">
        <v>10784</v>
      </c>
      <c r="I2872" s="2" t="s">
        <v>22144</v>
      </c>
      <c r="J2872" s="2" t="s">
        <v>28</v>
      </c>
      <c r="K2872" s="2" t="s">
        <v>68</v>
      </c>
      <c r="L2872" s="2" t="s">
        <v>372</v>
      </c>
      <c r="M2872" s="2" t="s">
        <v>610</v>
      </c>
      <c r="N2872" s="2" t="s">
        <v>4259</v>
      </c>
      <c r="O2872" s="2" t="s">
        <v>32</v>
      </c>
      <c r="P2872" s="24">
        <v>0</v>
      </c>
      <c r="Q2872" s="24">
        <v>1</v>
      </c>
      <c r="R2872" s="27" t="s">
        <v>1568</v>
      </c>
      <c r="S2872" s="28" t="s">
        <v>1585</v>
      </c>
      <c r="T2872" s="2" t="s">
        <v>38</v>
      </c>
      <c r="U2872" s="2">
        <v>0</v>
      </c>
      <c r="V2872" s="2" t="s">
        <v>24754</v>
      </c>
      <c r="W2872" s="2" t="s">
        <v>34</v>
      </c>
      <c r="X2872" s="58" t="s">
        <v>20332</v>
      </c>
      <c r="Z2872" s="2">
        <v>2060000</v>
      </c>
      <c r="AB2872" s="58">
        <v>46133.430914351855</v>
      </c>
      <c r="AC2872" s="2">
        <v>0</v>
      </c>
      <c r="AD2872" s="104">
        <v>2060000</v>
      </c>
      <c r="AE2872" s="2">
        <v>46133.430914351855</v>
      </c>
      <c r="AG2872" s="2">
        <v>161693</v>
      </c>
    </row>
    <row r="2873" spans="1:33" ht="60" x14ac:dyDescent="0.25">
      <c r="A2873" s="2" t="s">
        <v>22707</v>
      </c>
      <c r="B2873" s="2" t="s">
        <v>20332</v>
      </c>
      <c r="C2873" s="2" t="s">
        <v>22708</v>
      </c>
      <c r="F2873" s="2" t="s">
        <v>10782</v>
      </c>
      <c r="G2873" s="2" t="s">
        <v>10783</v>
      </c>
      <c r="H2873" s="2" t="s">
        <v>10784</v>
      </c>
      <c r="I2873" s="2" t="s">
        <v>22144</v>
      </c>
      <c r="J2873" s="2" t="s">
        <v>28</v>
      </c>
      <c r="K2873" s="2" t="s">
        <v>68</v>
      </c>
      <c r="L2873" s="2" t="s">
        <v>372</v>
      </c>
      <c r="M2873" s="2" t="s">
        <v>610</v>
      </c>
      <c r="N2873" s="2" t="s">
        <v>4259</v>
      </c>
      <c r="O2873" s="2" t="s">
        <v>705</v>
      </c>
      <c r="P2873" s="24">
        <v>0</v>
      </c>
      <c r="Q2873" s="24">
        <v>0</v>
      </c>
      <c r="R2873" s="27" t="s">
        <v>1578</v>
      </c>
      <c r="S2873" s="28" t="s">
        <v>1585</v>
      </c>
      <c r="T2873" s="2" t="s">
        <v>38</v>
      </c>
      <c r="U2873" s="2">
        <v>0</v>
      </c>
      <c r="V2873" s="2" t="s">
        <v>20332</v>
      </c>
      <c r="W2873" s="2" t="s">
        <v>34</v>
      </c>
      <c r="AC2873" s="2">
        <v>0</v>
      </c>
      <c r="AD2873" s="104"/>
    </row>
    <row r="2874" spans="1:33" ht="60" x14ac:dyDescent="0.25">
      <c r="A2874" s="2" t="s">
        <v>22900</v>
      </c>
      <c r="B2874" s="2" t="s">
        <v>20332</v>
      </c>
      <c r="C2874" s="2" t="s">
        <v>22901</v>
      </c>
      <c r="F2874" s="2" t="s">
        <v>22902</v>
      </c>
      <c r="G2874" s="2" t="s">
        <v>22903</v>
      </c>
      <c r="H2874" s="2" t="s">
        <v>22904</v>
      </c>
      <c r="I2874" s="2" t="s">
        <v>22643</v>
      </c>
      <c r="J2874" s="2" t="s">
        <v>28</v>
      </c>
      <c r="K2874" s="2" t="s">
        <v>68</v>
      </c>
      <c r="L2874" s="2" t="s">
        <v>165</v>
      </c>
      <c r="M2874" s="2" t="s">
        <v>166</v>
      </c>
      <c r="N2874" s="2" t="s">
        <v>4224</v>
      </c>
      <c r="O2874" s="2" t="s">
        <v>705</v>
      </c>
      <c r="P2874" s="24">
        <v>0</v>
      </c>
      <c r="Q2874" s="24">
        <v>0</v>
      </c>
      <c r="R2874" s="27" t="s">
        <v>1578</v>
      </c>
      <c r="S2874" s="28" t="s">
        <v>1582</v>
      </c>
      <c r="T2874" s="2" t="s">
        <v>160</v>
      </c>
      <c r="U2874" s="2">
        <v>0</v>
      </c>
      <c r="V2874" s="2" t="s">
        <v>24754</v>
      </c>
      <c r="W2874" s="2" t="s">
        <v>34</v>
      </c>
      <c r="AC2874" s="2">
        <v>0</v>
      </c>
      <c r="AD2874" s="104"/>
    </row>
    <row r="2875" spans="1:33" ht="60" x14ac:dyDescent="0.25">
      <c r="A2875" s="2" t="s">
        <v>20874</v>
      </c>
      <c r="B2875" s="2" t="s">
        <v>20332</v>
      </c>
      <c r="C2875" s="2" t="s">
        <v>20875</v>
      </c>
      <c r="F2875" s="2" t="s">
        <v>20548</v>
      </c>
      <c r="G2875" s="2" t="s">
        <v>20549</v>
      </c>
      <c r="H2875" s="2" t="s">
        <v>20550</v>
      </c>
      <c r="I2875" s="2" t="s">
        <v>20551</v>
      </c>
      <c r="J2875" s="2" t="s">
        <v>28</v>
      </c>
      <c r="K2875" s="2" t="s">
        <v>29</v>
      </c>
      <c r="L2875" s="2" t="s">
        <v>6969</v>
      </c>
      <c r="M2875" s="2" t="s">
        <v>319</v>
      </c>
      <c r="N2875" s="2" t="s">
        <v>6970</v>
      </c>
      <c r="O2875" s="2" t="s">
        <v>705</v>
      </c>
      <c r="P2875" s="24">
        <v>0</v>
      </c>
      <c r="Q2875" s="24">
        <v>0</v>
      </c>
      <c r="R2875" s="27" t="s">
        <v>1578</v>
      </c>
      <c r="S2875" s="28" t="s">
        <v>1585</v>
      </c>
      <c r="T2875" s="2" t="s">
        <v>38</v>
      </c>
      <c r="U2875" s="2">
        <v>0</v>
      </c>
      <c r="V2875" s="2" t="s">
        <v>19773</v>
      </c>
      <c r="W2875" s="2" t="s">
        <v>34</v>
      </c>
      <c r="AC2875" s="2">
        <v>0</v>
      </c>
      <c r="AD2875" s="104"/>
    </row>
    <row r="2876" spans="1:33" ht="60" x14ac:dyDescent="0.25">
      <c r="A2876" s="2" t="s">
        <v>23893</v>
      </c>
      <c r="B2876" s="2" t="s">
        <v>20332</v>
      </c>
      <c r="C2876" s="2" t="s">
        <v>23894</v>
      </c>
      <c r="F2876" s="2" t="s">
        <v>1327</v>
      </c>
      <c r="G2876" s="2" t="s">
        <v>3071</v>
      </c>
      <c r="H2876" s="2" t="s">
        <v>3072</v>
      </c>
      <c r="I2876" s="2" t="s">
        <v>23573</v>
      </c>
      <c r="J2876" s="2" t="s">
        <v>28</v>
      </c>
      <c r="K2876" s="2" t="s">
        <v>43</v>
      </c>
      <c r="L2876" s="2" t="s">
        <v>240</v>
      </c>
      <c r="M2876" s="2" t="s">
        <v>241</v>
      </c>
      <c r="N2876" s="2" t="s">
        <v>3047</v>
      </c>
      <c r="O2876" s="2" t="s">
        <v>706</v>
      </c>
      <c r="P2876" s="24">
        <v>0</v>
      </c>
      <c r="Q2876" s="24">
        <v>0</v>
      </c>
      <c r="R2876" s="27" t="s">
        <v>1578</v>
      </c>
      <c r="S2876" s="28" t="s">
        <v>1582</v>
      </c>
      <c r="T2876" s="2" t="s">
        <v>160</v>
      </c>
      <c r="U2876" s="2">
        <v>0</v>
      </c>
      <c r="V2876" s="2" t="s">
        <v>24228</v>
      </c>
      <c r="W2876" s="2" t="s">
        <v>34</v>
      </c>
      <c r="AC2876" s="2">
        <v>0</v>
      </c>
      <c r="AD2876" s="104"/>
    </row>
    <row r="2877" spans="1:33" ht="60" x14ac:dyDescent="0.25">
      <c r="A2877" s="2" t="s">
        <v>21487</v>
      </c>
      <c r="B2877" s="2" t="s">
        <v>20332</v>
      </c>
      <c r="C2877" s="2" t="s">
        <v>21488</v>
      </c>
      <c r="F2877" s="2" t="s">
        <v>21040</v>
      </c>
      <c r="G2877" s="2" t="s">
        <v>21041</v>
      </c>
      <c r="H2877" s="2" t="s">
        <v>21042</v>
      </c>
      <c r="I2877" s="2" t="s">
        <v>21043</v>
      </c>
      <c r="J2877" s="2" t="s">
        <v>28</v>
      </c>
      <c r="K2877" s="2" t="s">
        <v>78</v>
      </c>
      <c r="L2877" s="2" t="s">
        <v>236</v>
      </c>
      <c r="M2877" s="2" t="s">
        <v>237</v>
      </c>
      <c r="N2877" s="2" t="s">
        <v>5208</v>
      </c>
      <c r="O2877" s="2" t="s">
        <v>705</v>
      </c>
      <c r="P2877" s="24">
        <v>0</v>
      </c>
      <c r="Q2877" s="24">
        <v>0</v>
      </c>
      <c r="R2877" s="27" t="s">
        <v>1578</v>
      </c>
      <c r="S2877" s="28" t="s">
        <v>1585</v>
      </c>
      <c r="T2877" s="2" t="s">
        <v>38</v>
      </c>
      <c r="U2877" s="2">
        <v>0</v>
      </c>
      <c r="V2877" s="2" t="s">
        <v>20332</v>
      </c>
      <c r="W2877" s="2" t="s">
        <v>34</v>
      </c>
      <c r="AC2877" s="2">
        <v>0</v>
      </c>
      <c r="AD2877" s="104"/>
    </row>
    <row r="2878" spans="1:33" ht="45" x14ac:dyDescent="0.25">
      <c r="A2878" s="2" t="s">
        <v>21038</v>
      </c>
      <c r="B2878" s="2" t="s">
        <v>20332</v>
      </c>
      <c r="C2878" s="2" t="s">
        <v>21039</v>
      </c>
      <c r="F2878" s="2" t="s">
        <v>21040</v>
      </c>
      <c r="G2878" s="2" t="s">
        <v>21041</v>
      </c>
      <c r="H2878" s="2" t="s">
        <v>21042</v>
      </c>
      <c r="I2878" s="2" t="s">
        <v>21043</v>
      </c>
      <c r="J2878" s="2" t="s">
        <v>28</v>
      </c>
      <c r="K2878" s="2" t="s">
        <v>78</v>
      </c>
      <c r="L2878" s="2" t="s">
        <v>236</v>
      </c>
      <c r="M2878" s="2" t="s">
        <v>237</v>
      </c>
      <c r="N2878" s="2" t="s">
        <v>5208</v>
      </c>
      <c r="O2878" s="2" t="s">
        <v>32</v>
      </c>
      <c r="P2878" s="24">
        <v>0</v>
      </c>
      <c r="Q2878" s="24">
        <v>1</v>
      </c>
      <c r="R2878" s="27" t="s">
        <v>1568</v>
      </c>
      <c r="S2878" s="28" t="s">
        <v>1589</v>
      </c>
      <c r="T2878" s="2" t="s">
        <v>33</v>
      </c>
      <c r="U2878" s="2">
        <v>0</v>
      </c>
      <c r="V2878" s="2" t="s">
        <v>24823</v>
      </c>
      <c r="W2878" s="2" t="s">
        <v>34</v>
      </c>
      <c r="X2878" s="58" t="s">
        <v>20332</v>
      </c>
      <c r="Z2878" s="2">
        <v>412000</v>
      </c>
      <c r="AB2878" s="58">
        <v>46133.675729166665</v>
      </c>
      <c r="AC2878" s="2">
        <v>0</v>
      </c>
      <c r="AD2878" s="104">
        <v>412000</v>
      </c>
      <c r="AE2878" s="2">
        <v>46133.675729166665</v>
      </c>
      <c r="AG2878" s="2">
        <v>162095</v>
      </c>
    </row>
    <row r="2879" spans="1:33" ht="45" x14ac:dyDescent="0.25">
      <c r="A2879" s="2" t="s">
        <v>22142</v>
      </c>
      <c r="B2879" s="2" t="s">
        <v>20332</v>
      </c>
      <c r="C2879" s="2" t="s">
        <v>22143</v>
      </c>
      <c r="F2879" s="2" t="s">
        <v>609</v>
      </c>
      <c r="G2879" s="2" t="s">
        <v>4266</v>
      </c>
      <c r="H2879" s="2" t="s">
        <v>4267</v>
      </c>
      <c r="I2879" s="2" t="s">
        <v>22144</v>
      </c>
      <c r="J2879" s="2" t="s">
        <v>28</v>
      </c>
      <c r="K2879" s="2" t="s">
        <v>68</v>
      </c>
      <c r="L2879" s="2" t="s">
        <v>372</v>
      </c>
      <c r="M2879" s="2" t="s">
        <v>610</v>
      </c>
      <c r="N2879" s="2" t="s">
        <v>4259</v>
      </c>
      <c r="O2879" s="2" t="s">
        <v>32</v>
      </c>
      <c r="P2879" s="24">
        <v>0</v>
      </c>
      <c r="Q2879" s="24">
        <v>2</v>
      </c>
      <c r="R2879" s="27" t="s">
        <v>1568</v>
      </c>
      <c r="S2879" s="28" t="s">
        <v>1589</v>
      </c>
      <c r="T2879" s="2" t="s">
        <v>33</v>
      </c>
      <c r="U2879" s="2">
        <v>0</v>
      </c>
      <c r="V2879" s="2" t="s">
        <v>24228</v>
      </c>
      <c r="W2879" s="2" t="s">
        <v>34</v>
      </c>
      <c r="X2879" s="58" t="s">
        <v>20332</v>
      </c>
      <c r="Z2879" s="2">
        <v>412000</v>
      </c>
      <c r="AB2879" s="58">
        <v>46133.4065162037</v>
      </c>
      <c r="AC2879" s="2">
        <v>0</v>
      </c>
      <c r="AD2879" s="104">
        <v>412000</v>
      </c>
      <c r="AE2879" s="2">
        <v>46133.4065162037</v>
      </c>
      <c r="AG2879" s="2">
        <v>161600</v>
      </c>
    </row>
    <row r="2880" spans="1:33" ht="45" x14ac:dyDescent="0.25">
      <c r="A2880" s="2" t="s">
        <v>20546</v>
      </c>
      <c r="B2880" s="2" t="s">
        <v>20332</v>
      </c>
      <c r="C2880" s="2" t="s">
        <v>20547</v>
      </c>
      <c r="F2880" s="2" t="s">
        <v>20548</v>
      </c>
      <c r="G2880" s="2" t="s">
        <v>20549</v>
      </c>
      <c r="H2880" s="2" t="s">
        <v>20550</v>
      </c>
      <c r="I2880" s="2" t="s">
        <v>20551</v>
      </c>
      <c r="J2880" s="2" t="s">
        <v>28</v>
      </c>
      <c r="K2880" s="2" t="s">
        <v>29</v>
      </c>
      <c r="L2880" s="2" t="s">
        <v>6969</v>
      </c>
      <c r="M2880" s="2" t="s">
        <v>319</v>
      </c>
      <c r="N2880" s="2" t="s">
        <v>6970</v>
      </c>
      <c r="O2880" s="2" t="s">
        <v>32</v>
      </c>
      <c r="P2880" s="24">
        <v>0</v>
      </c>
      <c r="Q2880" s="24">
        <v>1</v>
      </c>
      <c r="R2880" s="27" t="s">
        <v>1568</v>
      </c>
      <c r="S2880" s="28" t="s">
        <v>1589</v>
      </c>
      <c r="T2880" s="2" t="s">
        <v>33</v>
      </c>
      <c r="U2880" s="2">
        <v>0</v>
      </c>
      <c r="V2880" s="2" t="s">
        <v>32611</v>
      </c>
      <c r="W2880" s="2" t="s">
        <v>34</v>
      </c>
      <c r="X2880" s="58" t="s">
        <v>19719</v>
      </c>
      <c r="Z2880" s="2">
        <v>412000</v>
      </c>
      <c r="AB2880" s="58">
        <v>46135.38040509259</v>
      </c>
      <c r="AC2880" s="2">
        <v>0</v>
      </c>
      <c r="AD2880" s="104">
        <v>412000</v>
      </c>
      <c r="AE2880" s="2">
        <v>46135.38040509259</v>
      </c>
      <c r="AG2880" s="2">
        <v>163597</v>
      </c>
    </row>
    <row r="2881" spans="1:33" ht="45" x14ac:dyDescent="0.25">
      <c r="A2881" s="2" t="s">
        <v>22145</v>
      </c>
      <c r="B2881" s="2" t="s">
        <v>20332</v>
      </c>
      <c r="C2881" s="2" t="s">
        <v>22146</v>
      </c>
      <c r="F2881" s="2" t="s">
        <v>609</v>
      </c>
      <c r="G2881" s="2" t="s">
        <v>4266</v>
      </c>
      <c r="H2881" s="2" t="s">
        <v>4267</v>
      </c>
      <c r="I2881" s="2" t="s">
        <v>22144</v>
      </c>
      <c r="J2881" s="2" t="s">
        <v>28</v>
      </c>
      <c r="K2881" s="2" t="s">
        <v>68</v>
      </c>
      <c r="L2881" s="2" t="s">
        <v>372</v>
      </c>
      <c r="M2881" s="2" t="s">
        <v>610</v>
      </c>
      <c r="N2881" s="2" t="s">
        <v>4259</v>
      </c>
      <c r="O2881" s="2" t="s">
        <v>705</v>
      </c>
      <c r="P2881" s="24">
        <v>0</v>
      </c>
      <c r="Q2881" s="24">
        <v>0</v>
      </c>
      <c r="R2881" s="27" t="s">
        <v>1578</v>
      </c>
      <c r="S2881" s="28" t="s">
        <v>1589</v>
      </c>
      <c r="T2881" s="2" t="s">
        <v>33</v>
      </c>
      <c r="U2881" s="2">
        <v>0</v>
      </c>
      <c r="V2881" s="2" t="s">
        <v>20332</v>
      </c>
      <c r="W2881" s="2" t="s">
        <v>34</v>
      </c>
      <c r="AC2881" s="2">
        <v>0</v>
      </c>
      <c r="AD2881" s="104"/>
    </row>
    <row r="2882" spans="1:33" ht="45" x14ac:dyDescent="0.25">
      <c r="A2882" s="2" t="s">
        <v>19805</v>
      </c>
      <c r="B2882" s="2" t="s">
        <v>19598</v>
      </c>
      <c r="C2882" s="2" t="s">
        <v>19806</v>
      </c>
      <c r="F2882" s="2" t="s">
        <v>17054</v>
      </c>
      <c r="G2882" s="2" t="s">
        <v>17055</v>
      </c>
      <c r="H2882" s="2" t="s">
        <v>17056</v>
      </c>
      <c r="I2882" s="2" t="s">
        <v>19807</v>
      </c>
      <c r="J2882" s="2" t="s">
        <v>28</v>
      </c>
      <c r="K2882" s="2" t="s">
        <v>173</v>
      </c>
      <c r="L2882" s="2" t="s">
        <v>310</v>
      </c>
      <c r="M2882" s="2" t="s">
        <v>311</v>
      </c>
      <c r="N2882" s="2" t="s">
        <v>4954</v>
      </c>
      <c r="O2882" s="2" t="s">
        <v>32</v>
      </c>
      <c r="P2882" s="24">
        <v>0</v>
      </c>
      <c r="Q2882" s="24">
        <v>1</v>
      </c>
      <c r="R2882" s="27" t="s">
        <v>1568</v>
      </c>
      <c r="S2882" s="28" t="s">
        <v>1589</v>
      </c>
      <c r="T2882" s="2" t="s">
        <v>33</v>
      </c>
      <c r="U2882" s="2">
        <v>0</v>
      </c>
      <c r="V2882" s="2" t="s">
        <v>24228</v>
      </c>
      <c r="W2882" s="2" t="s">
        <v>34</v>
      </c>
      <c r="X2882" s="58" t="s">
        <v>20332</v>
      </c>
      <c r="Z2882" s="2">
        <v>412000</v>
      </c>
      <c r="AB2882" s="58">
        <v>46133.61650462963</v>
      </c>
      <c r="AC2882" s="2">
        <v>0</v>
      </c>
      <c r="AD2882" s="104">
        <v>412000</v>
      </c>
      <c r="AE2882" s="2">
        <v>46133.61650462963</v>
      </c>
      <c r="AG2882" s="2">
        <v>161717</v>
      </c>
    </row>
    <row r="2883" spans="1:33" ht="45" x14ac:dyDescent="0.25">
      <c r="A2883" s="2" t="s">
        <v>19808</v>
      </c>
      <c r="B2883" s="2" t="s">
        <v>19598</v>
      </c>
      <c r="C2883" s="2" t="s">
        <v>19809</v>
      </c>
      <c r="F2883" s="2" t="s">
        <v>19292</v>
      </c>
      <c r="G2883" s="2" t="s">
        <v>19293</v>
      </c>
      <c r="H2883" s="2" t="s">
        <v>19294</v>
      </c>
      <c r="I2883" s="2" t="s">
        <v>19810</v>
      </c>
      <c r="J2883" s="2" t="s">
        <v>28</v>
      </c>
      <c r="K2883" s="2" t="s">
        <v>173</v>
      </c>
      <c r="L2883" s="2" t="s">
        <v>310</v>
      </c>
      <c r="M2883" s="2" t="s">
        <v>311</v>
      </c>
      <c r="N2883" s="2" t="s">
        <v>4954</v>
      </c>
      <c r="O2883" s="2" t="s">
        <v>32</v>
      </c>
      <c r="P2883" s="24">
        <v>0</v>
      </c>
      <c r="Q2883" s="24">
        <v>1</v>
      </c>
      <c r="R2883" s="27" t="s">
        <v>1568</v>
      </c>
      <c r="S2883" s="28" t="s">
        <v>1589</v>
      </c>
      <c r="T2883" s="2" t="s">
        <v>33</v>
      </c>
      <c r="U2883" s="2">
        <v>0</v>
      </c>
      <c r="V2883" s="2" t="s">
        <v>24228</v>
      </c>
      <c r="W2883" s="2" t="s">
        <v>34</v>
      </c>
      <c r="X2883" s="58" t="s">
        <v>20332</v>
      </c>
      <c r="Z2883" s="2">
        <v>412000</v>
      </c>
      <c r="AB2883" s="58">
        <v>46133.615289351852</v>
      </c>
      <c r="AC2883" s="2">
        <v>0</v>
      </c>
      <c r="AD2883" s="104">
        <v>412000</v>
      </c>
      <c r="AE2883" s="2">
        <v>46133.615289351852</v>
      </c>
      <c r="AG2883" s="2">
        <v>161718</v>
      </c>
    </row>
    <row r="2884" spans="1:33" ht="45" x14ac:dyDescent="0.25">
      <c r="A2884" s="2" t="s">
        <v>19811</v>
      </c>
      <c r="B2884" s="2" t="s">
        <v>19598</v>
      </c>
      <c r="C2884" s="2" t="s">
        <v>19812</v>
      </c>
      <c r="F2884" s="2" t="s">
        <v>19299</v>
      </c>
      <c r="G2884" s="2" t="s">
        <v>19300</v>
      </c>
      <c r="H2884" s="2" t="s">
        <v>8162</v>
      </c>
      <c r="I2884" s="2" t="s">
        <v>19813</v>
      </c>
      <c r="J2884" s="2" t="s">
        <v>28</v>
      </c>
      <c r="K2884" s="2" t="s">
        <v>173</v>
      </c>
      <c r="L2884" s="2" t="s">
        <v>310</v>
      </c>
      <c r="M2884" s="2" t="s">
        <v>311</v>
      </c>
      <c r="N2884" s="2" t="s">
        <v>4954</v>
      </c>
      <c r="O2884" s="2" t="s">
        <v>32</v>
      </c>
      <c r="P2884" s="24">
        <v>0</v>
      </c>
      <c r="Q2884" s="24">
        <v>1</v>
      </c>
      <c r="R2884" s="27" t="s">
        <v>1568</v>
      </c>
      <c r="S2884" s="28" t="s">
        <v>1589</v>
      </c>
      <c r="T2884" s="2" t="s">
        <v>33</v>
      </c>
      <c r="U2884" s="2">
        <v>0</v>
      </c>
      <c r="V2884" s="2" t="s">
        <v>24823</v>
      </c>
      <c r="W2884" s="2" t="s">
        <v>34</v>
      </c>
      <c r="X2884" s="58" t="s">
        <v>20332</v>
      </c>
      <c r="Z2884" s="2">
        <v>412000</v>
      </c>
      <c r="AB2884" s="58">
        <v>46133.614120370374</v>
      </c>
      <c r="AC2884" s="2">
        <v>0</v>
      </c>
      <c r="AD2884" s="104">
        <v>412000</v>
      </c>
      <c r="AE2884" s="2">
        <v>46133.614120370374</v>
      </c>
      <c r="AG2884" s="2">
        <v>161719</v>
      </c>
    </row>
    <row r="2885" spans="1:33" ht="45" x14ac:dyDescent="0.25">
      <c r="A2885" s="2" t="s">
        <v>23852</v>
      </c>
      <c r="B2885" s="2" t="s">
        <v>19598</v>
      </c>
      <c r="C2885" s="2" t="s">
        <v>23853</v>
      </c>
      <c r="F2885" s="2" t="s">
        <v>23854</v>
      </c>
      <c r="G2885" s="2" t="s">
        <v>23855</v>
      </c>
      <c r="H2885" s="2" t="s">
        <v>23715</v>
      </c>
      <c r="I2885" s="2" t="s">
        <v>23856</v>
      </c>
      <c r="J2885" s="2" t="s">
        <v>28</v>
      </c>
      <c r="K2885" s="2" t="s">
        <v>43</v>
      </c>
      <c r="L2885" s="2" t="s">
        <v>1350</v>
      </c>
      <c r="M2885" s="2" t="s">
        <v>2076</v>
      </c>
      <c r="N2885" s="2" t="s">
        <v>5571</v>
      </c>
      <c r="O2885" s="2" t="s">
        <v>706</v>
      </c>
      <c r="P2885" s="24">
        <v>0</v>
      </c>
      <c r="Q2885" s="24">
        <v>0</v>
      </c>
      <c r="R2885" s="27" t="s">
        <v>1578</v>
      </c>
      <c r="S2885" s="28" t="s">
        <v>1583</v>
      </c>
      <c r="T2885" s="2" t="s">
        <v>130</v>
      </c>
      <c r="U2885" s="2">
        <v>0</v>
      </c>
      <c r="V2885" s="2" t="s">
        <v>19598</v>
      </c>
      <c r="W2885" s="2" t="s">
        <v>34</v>
      </c>
      <c r="AC2885" s="2">
        <v>0</v>
      </c>
      <c r="AD2885" s="104"/>
    </row>
    <row r="2886" spans="1:33" ht="45" x14ac:dyDescent="0.25">
      <c r="A2886" s="2" t="s">
        <v>19814</v>
      </c>
      <c r="B2886" s="2" t="s">
        <v>19598</v>
      </c>
      <c r="C2886" s="2" t="s">
        <v>19815</v>
      </c>
      <c r="F2886" s="2" t="s">
        <v>19816</v>
      </c>
      <c r="G2886" s="2" t="s">
        <v>19817</v>
      </c>
      <c r="H2886" s="2" t="s">
        <v>19818</v>
      </c>
      <c r="I2886" s="2" t="s">
        <v>19819</v>
      </c>
      <c r="J2886" s="2" t="s">
        <v>28</v>
      </c>
      <c r="K2886" s="2" t="s">
        <v>173</v>
      </c>
      <c r="L2886" s="2" t="s">
        <v>949</v>
      </c>
      <c r="M2886" s="2" t="s">
        <v>950</v>
      </c>
      <c r="N2886" s="2" t="s">
        <v>3685</v>
      </c>
      <c r="O2886" s="2" t="s">
        <v>705</v>
      </c>
      <c r="P2886" s="24">
        <v>0</v>
      </c>
      <c r="Q2886" s="24">
        <v>0</v>
      </c>
      <c r="R2886" s="27" t="s">
        <v>1578</v>
      </c>
      <c r="S2886" s="28" t="s">
        <v>1589</v>
      </c>
      <c r="T2886" s="2" t="s">
        <v>33</v>
      </c>
      <c r="U2886" s="2">
        <v>0</v>
      </c>
      <c r="V2886" s="2" t="s">
        <v>19598</v>
      </c>
      <c r="W2886" s="2" t="s">
        <v>34</v>
      </c>
      <c r="AC2886" s="2">
        <v>0</v>
      </c>
      <c r="AD2886" s="104"/>
    </row>
    <row r="2887" spans="1:33" ht="45" x14ac:dyDescent="0.25">
      <c r="A2887" s="2" t="s">
        <v>21651</v>
      </c>
      <c r="B2887" s="2" t="s">
        <v>19598</v>
      </c>
      <c r="C2887" s="2" t="s">
        <v>21652</v>
      </c>
      <c r="F2887" s="2" t="s">
        <v>21653</v>
      </c>
      <c r="G2887" s="2" t="s">
        <v>21654</v>
      </c>
      <c r="H2887" s="2" t="s">
        <v>21655</v>
      </c>
      <c r="I2887" s="2" t="s">
        <v>21656</v>
      </c>
      <c r="J2887" s="2" t="s">
        <v>28</v>
      </c>
      <c r="K2887" s="2" t="s">
        <v>51</v>
      </c>
      <c r="L2887" s="2" t="s">
        <v>234</v>
      </c>
      <c r="M2887" s="2" t="s">
        <v>235</v>
      </c>
      <c r="N2887" s="2" t="s">
        <v>4327</v>
      </c>
      <c r="O2887" s="2" t="s">
        <v>32</v>
      </c>
      <c r="P2887" s="24">
        <v>0</v>
      </c>
      <c r="Q2887" s="24">
        <v>1</v>
      </c>
      <c r="R2887" s="27" t="s">
        <v>1568</v>
      </c>
      <c r="S2887" s="28" t="s">
        <v>1589</v>
      </c>
      <c r="T2887" s="2" t="s">
        <v>33</v>
      </c>
      <c r="U2887" s="2">
        <v>0</v>
      </c>
      <c r="V2887" s="2" t="s">
        <v>29679</v>
      </c>
      <c r="W2887" s="2" t="s">
        <v>34</v>
      </c>
      <c r="X2887" s="58" t="s">
        <v>24228</v>
      </c>
      <c r="Z2887" s="2">
        <v>412000</v>
      </c>
      <c r="AB2887" s="58">
        <v>46141.69394675926</v>
      </c>
      <c r="AC2887" s="2">
        <v>0</v>
      </c>
      <c r="AD2887" s="104">
        <v>412000</v>
      </c>
      <c r="AE2887" s="2">
        <v>46141.69394675926</v>
      </c>
      <c r="AG2887" s="2">
        <v>163580</v>
      </c>
    </row>
    <row r="2888" spans="1:33" ht="60" x14ac:dyDescent="0.25">
      <c r="A2888" s="2" t="s">
        <v>23109</v>
      </c>
      <c r="B2888" s="2" t="s">
        <v>19598</v>
      </c>
      <c r="C2888" s="2" t="s">
        <v>23110</v>
      </c>
      <c r="F2888" s="2" t="s">
        <v>23111</v>
      </c>
      <c r="G2888" s="2" t="s">
        <v>23112</v>
      </c>
      <c r="H2888" s="2" t="s">
        <v>23113</v>
      </c>
      <c r="I2888" s="2" t="s">
        <v>23114</v>
      </c>
      <c r="J2888" s="2" t="s">
        <v>28</v>
      </c>
      <c r="K2888" s="2" t="s">
        <v>61</v>
      </c>
      <c r="L2888" s="2" t="s">
        <v>62</v>
      </c>
      <c r="M2888" s="2" t="s">
        <v>63</v>
      </c>
      <c r="N2888" s="2" t="s">
        <v>2812</v>
      </c>
      <c r="O2888" s="2" t="s">
        <v>32</v>
      </c>
      <c r="P2888" s="24">
        <v>0</v>
      </c>
      <c r="Q2888" s="24">
        <v>2</v>
      </c>
      <c r="R2888" s="27" t="s">
        <v>1568</v>
      </c>
      <c r="S2888" s="28" t="s">
        <v>1585</v>
      </c>
      <c r="T2888" s="2" t="s">
        <v>38</v>
      </c>
      <c r="U2888" s="2">
        <v>0</v>
      </c>
      <c r="V2888" s="2" t="s">
        <v>32611</v>
      </c>
      <c r="W2888" s="2" t="s">
        <v>34</v>
      </c>
      <c r="X2888" s="58" t="s">
        <v>19646</v>
      </c>
      <c r="Z2888" s="2">
        <v>2060000</v>
      </c>
      <c r="AB2888" s="58">
        <v>46139.3753125</v>
      </c>
      <c r="AC2888" s="2">
        <v>0</v>
      </c>
      <c r="AD2888" s="104">
        <v>2060000</v>
      </c>
      <c r="AE2888" s="2">
        <v>46139.3753125</v>
      </c>
      <c r="AG2888" s="2">
        <v>163367</v>
      </c>
    </row>
    <row r="2889" spans="1:33" ht="75" x14ac:dyDescent="0.25">
      <c r="A2889" s="2" t="s">
        <v>23822</v>
      </c>
      <c r="B2889" s="2" t="s">
        <v>19598</v>
      </c>
      <c r="C2889" s="2" t="s">
        <v>23823</v>
      </c>
      <c r="F2889" s="2" t="s">
        <v>2069</v>
      </c>
      <c r="G2889" s="2" t="s">
        <v>2862</v>
      </c>
      <c r="H2889" s="2" t="s">
        <v>2863</v>
      </c>
      <c r="I2889" s="2" t="s">
        <v>23631</v>
      </c>
      <c r="J2889" s="2" t="s">
        <v>28</v>
      </c>
      <c r="K2889" s="2" t="s">
        <v>43</v>
      </c>
      <c r="L2889" s="2" t="s">
        <v>505</v>
      </c>
      <c r="M2889" s="2" t="s">
        <v>506</v>
      </c>
      <c r="N2889" s="2" t="s">
        <v>2864</v>
      </c>
      <c r="O2889" s="2" t="s">
        <v>705</v>
      </c>
      <c r="P2889" s="24">
        <v>0</v>
      </c>
      <c r="Q2889" s="24">
        <v>0</v>
      </c>
      <c r="R2889" s="27" t="s">
        <v>1578</v>
      </c>
      <c r="S2889" s="28" t="s">
        <v>1584</v>
      </c>
      <c r="T2889" s="2" t="s">
        <v>119</v>
      </c>
      <c r="U2889" s="2">
        <v>0</v>
      </c>
      <c r="V2889" s="2" t="s">
        <v>19598</v>
      </c>
      <c r="W2889" s="2" t="s">
        <v>34</v>
      </c>
      <c r="AC2889" s="2">
        <v>0</v>
      </c>
      <c r="AD2889" s="104"/>
    </row>
    <row r="2890" spans="1:33" ht="45" x14ac:dyDescent="0.25">
      <c r="A2890" s="2" t="s">
        <v>21906</v>
      </c>
      <c r="B2890" s="2" t="s">
        <v>19598</v>
      </c>
      <c r="C2890" s="2" t="s">
        <v>21907</v>
      </c>
      <c r="F2890" s="2" t="s">
        <v>21908</v>
      </c>
      <c r="G2890" s="2" t="s">
        <v>21909</v>
      </c>
      <c r="H2890" s="2" t="s">
        <v>21910</v>
      </c>
      <c r="I2890" s="2" t="s">
        <v>21911</v>
      </c>
      <c r="J2890" s="2" t="s">
        <v>28</v>
      </c>
      <c r="K2890" s="2" t="s">
        <v>51</v>
      </c>
      <c r="L2890" s="2" t="s">
        <v>260</v>
      </c>
      <c r="M2890" s="2" t="s">
        <v>497</v>
      </c>
      <c r="N2890" s="2" t="s">
        <v>9351</v>
      </c>
      <c r="O2890" s="2" t="s">
        <v>32</v>
      </c>
      <c r="P2890" s="24">
        <v>0</v>
      </c>
      <c r="Q2890" s="24">
        <v>1</v>
      </c>
      <c r="R2890" s="27" t="s">
        <v>1568</v>
      </c>
      <c r="S2890" s="28" t="s">
        <v>1582</v>
      </c>
      <c r="T2890" s="2" t="s">
        <v>160</v>
      </c>
      <c r="U2890" s="2">
        <v>4120000000</v>
      </c>
      <c r="V2890" s="2" t="s">
        <v>28401</v>
      </c>
      <c r="W2890" s="2" t="s">
        <v>34</v>
      </c>
      <c r="X2890" s="58" t="s">
        <v>31072</v>
      </c>
      <c r="Z2890" s="2">
        <v>15000000</v>
      </c>
      <c r="AB2890" s="58">
        <v>46180.809444444443</v>
      </c>
      <c r="AC2890" s="2">
        <v>0</v>
      </c>
      <c r="AD2890" s="104">
        <v>15000000</v>
      </c>
      <c r="AE2890" s="2">
        <v>46180.809444444443</v>
      </c>
      <c r="AG2890" s="2">
        <v>217989</v>
      </c>
    </row>
    <row r="2891" spans="1:33" ht="60" x14ac:dyDescent="0.25">
      <c r="A2891" s="2" t="s">
        <v>20338</v>
      </c>
      <c r="B2891" s="2" t="s">
        <v>19598</v>
      </c>
      <c r="C2891" s="2" t="s">
        <v>20339</v>
      </c>
      <c r="F2891" s="2" t="s">
        <v>19833</v>
      </c>
      <c r="G2891" s="2" t="s">
        <v>19834</v>
      </c>
      <c r="H2891" s="2" t="s">
        <v>19835</v>
      </c>
      <c r="I2891" s="2" t="s">
        <v>19836</v>
      </c>
      <c r="J2891" s="2" t="s">
        <v>28</v>
      </c>
      <c r="K2891" s="2" t="s">
        <v>173</v>
      </c>
      <c r="L2891" s="2" t="s">
        <v>333</v>
      </c>
      <c r="M2891" s="2" t="s">
        <v>334</v>
      </c>
      <c r="N2891" s="2" t="s">
        <v>4966</v>
      </c>
      <c r="O2891" s="2" t="s">
        <v>32</v>
      </c>
      <c r="P2891" s="24">
        <v>0</v>
      </c>
      <c r="Q2891" s="24">
        <v>2</v>
      </c>
      <c r="R2891" s="27" t="s">
        <v>1568</v>
      </c>
      <c r="S2891" s="28" t="s">
        <v>1585</v>
      </c>
      <c r="T2891" s="2" t="s">
        <v>38</v>
      </c>
      <c r="U2891" s="2">
        <v>0</v>
      </c>
      <c r="V2891" s="2" t="s">
        <v>24823</v>
      </c>
      <c r="W2891" s="2" t="s">
        <v>34</v>
      </c>
      <c r="X2891" s="58" t="s">
        <v>20332</v>
      </c>
      <c r="Z2891" s="2">
        <v>2060000</v>
      </c>
      <c r="AB2891" s="58">
        <v>46133.637106481481</v>
      </c>
      <c r="AC2891" s="2">
        <v>0</v>
      </c>
      <c r="AD2891" s="104">
        <v>2060000</v>
      </c>
      <c r="AE2891" s="2">
        <v>46133.637106481481</v>
      </c>
      <c r="AG2891" s="2">
        <v>161118</v>
      </c>
    </row>
    <row r="2892" spans="1:33" ht="60" x14ac:dyDescent="0.25">
      <c r="A2892" s="2" t="s">
        <v>20340</v>
      </c>
      <c r="B2892" s="2" t="s">
        <v>19598</v>
      </c>
      <c r="C2892" s="2" t="s">
        <v>20341</v>
      </c>
      <c r="F2892" s="2" t="s">
        <v>19833</v>
      </c>
      <c r="G2892" s="2" t="s">
        <v>19834</v>
      </c>
      <c r="H2892" s="2" t="s">
        <v>19835</v>
      </c>
      <c r="I2892" s="2" t="s">
        <v>19836</v>
      </c>
      <c r="J2892" s="2" t="s">
        <v>28</v>
      </c>
      <c r="K2892" s="2" t="s">
        <v>173</v>
      </c>
      <c r="L2892" s="2" t="s">
        <v>333</v>
      </c>
      <c r="M2892" s="2" t="s">
        <v>334</v>
      </c>
      <c r="N2892" s="2" t="s">
        <v>4966</v>
      </c>
      <c r="O2892" s="2" t="s">
        <v>705</v>
      </c>
      <c r="P2892" s="24">
        <v>0</v>
      </c>
      <c r="Q2892" s="24">
        <v>0</v>
      </c>
      <c r="R2892" s="27" t="s">
        <v>1578</v>
      </c>
      <c r="S2892" s="28" t="s">
        <v>1585</v>
      </c>
      <c r="T2892" s="2" t="s">
        <v>38</v>
      </c>
      <c r="U2892" s="2">
        <v>0</v>
      </c>
      <c r="V2892" s="2" t="s">
        <v>19598</v>
      </c>
      <c r="W2892" s="2" t="s">
        <v>34</v>
      </c>
      <c r="AC2892" s="2">
        <v>0</v>
      </c>
      <c r="AD2892" s="104"/>
    </row>
    <row r="2893" spans="1:33" ht="60" x14ac:dyDescent="0.25">
      <c r="A2893" s="2" t="s">
        <v>22709</v>
      </c>
      <c r="B2893" s="2" t="s">
        <v>19598</v>
      </c>
      <c r="C2893" s="2" t="s">
        <v>22710</v>
      </c>
      <c r="F2893" s="2" t="s">
        <v>22711</v>
      </c>
      <c r="G2893" s="2" t="s">
        <v>22712</v>
      </c>
      <c r="H2893" s="2" t="s">
        <v>22713</v>
      </c>
      <c r="I2893" s="2" t="s">
        <v>22123</v>
      </c>
      <c r="J2893" s="2" t="s">
        <v>28</v>
      </c>
      <c r="K2893" s="2" t="s">
        <v>68</v>
      </c>
      <c r="L2893" s="2" t="s">
        <v>276</v>
      </c>
      <c r="M2893" s="2" t="s">
        <v>277</v>
      </c>
      <c r="N2893" s="2" t="s">
        <v>4852</v>
      </c>
      <c r="O2893" s="2" t="s">
        <v>32</v>
      </c>
      <c r="P2893" s="24">
        <v>0</v>
      </c>
      <c r="Q2893" s="24">
        <v>2</v>
      </c>
      <c r="R2893" s="27" t="s">
        <v>1568</v>
      </c>
      <c r="S2893" s="28" t="s">
        <v>1585</v>
      </c>
      <c r="T2893" s="2" t="s">
        <v>38</v>
      </c>
      <c r="U2893" s="2">
        <v>0</v>
      </c>
      <c r="V2893" s="2" t="s">
        <v>24582</v>
      </c>
      <c r="W2893" s="2" t="s">
        <v>34</v>
      </c>
      <c r="X2893" s="58" t="s">
        <v>19773</v>
      </c>
      <c r="Z2893" s="2">
        <v>2060000</v>
      </c>
      <c r="AB2893" s="58">
        <v>46134.471493055556</v>
      </c>
      <c r="AC2893" s="2">
        <v>0</v>
      </c>
      <c r="AD2893" s="104">
        <v>2060000</v>
      </c>
      <c r="AE2893" s="2">
        <v>46134.471493055556</v>
      </c>
      <c r="AG2893" s="2">
        <v>161699</v>
      </c>
    </row>
    <row r="2894" spans="1:33" ht="60" x14ac:dyDescent="0.25">
      <c r="A2894" s="2" t="s">
        <v>22968</v>
      </c>
      <c r="B2894" s="2" t="s">
        <v>19598</v>
      </c>
      <c r="C2894" s="2" t="s">
        <v>22969</v>
      </c>
      <c r="F2894" s="2" t="s">
        <v>1862</v>
      </c>
      <c r="G2894" s="2" t="s">
        <v>4239</v>
      </c>
      <c r="H2894" s="2" t="s">
        <v>4240</v>
      </c>
      <c r="I2894" s="2" t="s">
        <v>22970</v>
      </c>
      <c r="J2894" s="2" t="s">
        <v>28</v>
      </c>
      <c r="K2894" s="2" t="s">
        <v>68</v>
      </c>
      <c r="L2894" s="2" t="s">
        <v>141</v>
      </c>
      <c r="M2894" s="2" t="s">
        <v>142</v>
      </c>
      <c r="N2894" s="2" t="s">
        <v>4241</v>
      </c>
      <c r="O2894" s="2" t="s">
        <v>713</v>
      </c>
      <c r="P2894" s="24">
        <v>0</v>
      </c>
      <c r="Q2894" s="24">
        <v>0</v>
      </c>
      <c r="R2894" s="27" t="s">
        <v>1580</v>
      </c>
      <c r="S2894" s="28" t="s">
        <v>1590</v>
      </c>
      <c r="T2894" s="2" t="s">
        <v>426</v>
      </c>
      <c r="U2894" s="2">
        <v>20600000</v>
      </c>
      <c r="W2894" s="2" t="s">
        <v>34</v>
      </c>
      <c r="AC2894" s="2">
        <v>0</v>
      </c>
      <c r="AD2894" s="104"/>
    </row>
    <row r="2895" spans="1:33" ht="45" x14ac:dyDescent="0.25">
      <c r="A2895" s="2" t="s">
        <v>23312</v>
      </c>
      <c r="B2895" s="2" t="s">
        <v>19598</v>
      </c>
      <c r="C2895" s="2" t="s">
        <v>23313</v>
      </c>
      <c r="F2895" s="2" t="s">
        <v>23314</v>
      </c>
      <c r="G2895" s="2" t="s">
        <v>23315</v>
      </c>
      <c r="H2895" s="2" t="s">
        <v>23316</v>
      </c>
      <c r="I2895" s="2" t="s">
        <v>23317</v>
      </c>
      <c r="J2895" s="2" t="s">
        <v>28</v>
      </c>
      <c r="K2895" s="2" t="s">
        <v>43</v>
      </c>
      <c r="L2895" s="2" t="s">
        <v>492</v>
      </c>
      <c r="M2895" s="2" t="s">
        <v>493</v>
      </c>
      <c r="N2895" s="2" t="s">
        <v>2971</v>
      </c>
      <c r="O2895" s="2" t="s">
        <v>32</v>
      </c>
      <c r="P2895" s="24">
        <v>0</v>
      </c>
      <c r="Q2895" s="24">
        <v>2</v>
      </c>
      <c r="R2895" s="27" t="s">
        <v>1568</v>
      </c>
      <c r="S2895" s="28" t="s">
        <v>1589</v>
      </c>
      <c r="T2895" s="2" t="s">
        <v>33</v>
      </c>
      <c r="U2895" s="2">
        <v>0</v>
      </c>
      <c r="V2895" s="2" t="s">
        <v>25078</v>
      </c>
      <c r="W2895" s="2" t="s">
        <v>34</v>
      </c>
      <c r="X2895" s="58" t="s">
        <v>19773</v>
      </c>
      <c r="Z2895" s="2">
        <v>412000</v>
      </c>
      <c r="AB2895" s="58">
        <v>46134.855219907404</v>
      </c>
      <c r="AC2895" s="2">
        <v>0</v>
      </c>
      <c r="AD2895" s="104">
        <v>412000</v>
      </c>
      <c r="AE2895" s="2">
        <v>46134.855219907404</v>
      </c>
      <c r="AG2895" s="2">
        <v>164040</v>
      </c>
    </row>
    <row r="2896" spans="1:33" ht="60" x14ac:dyDescent="0.25">
      <c r="A2896" s="2" t="s">
        <v>23757</v>
      </c>
      <c r="B2896" s="2" t="s">
        <v>19598</v>
      </c>
      <c r="C2896" s="2" t="s">
        <v>23758</v>
      </c>
      <c r="F2896" s="2" t="s">
        <v>23314</v>
      </c>
      <c r="G2896" s="2" t="s">
        <v>23315</v>
      </c>
      <c r="H2896" s="2" t="s">
        <v>23316</v>
      </c>
      <c r="I2896" s="2" t="s">
        <v>23317</v>
      </c>
      <c r="J2896" s="2" t="s">
        <v>28</v>
      </c>
      <c r="K2896" s="2" t="s">
        <v>43</v>
      </c>
      <c r="L2896" s="2" t="s">
        <v>492</v>
      </c>
      <c r="M2896" s="2" t="s">
        <v>493</v>
      </c>
      <c r="N2896" s="2" t="s">
        <v>2971</v>
      </c>
      <c r="O2896" s="2" t="s">
        <v>32</v>
      </c>
      <c r="P2896" s="24">
        <v>0</v>
      </c>
      <c r="Q2896" s="24">
        <v>4</v>
      </c>
      <c r="R2896" s="27" t="s">
        <v>1568</v>
      </c>
      <c r="S2896" s="28" t="s">
        <v>1585</v>
      </c>
      <c r="T2896" s="2" t="s">
        <v>38</v>
      </c>
      <c r="U2896" s="2">
        <v>0</v>
      </c>
      <c r="V2896" s="2" t="s">
        <v>24754</v>
      </c>
      <c r="W2896" s="2" t="s">
        <v>34</v>
      </c>
      <c r="X2896" s="58" t="s">
        <v>19773</v>
      </c>
      <c r="Z2896" s="2">
        <v>2060000</v>
      </c>
      <c r="AB2896" s="58">
        <v>46134.855740740742</v>
      </c>
      <c r="AC2896" s="2">
        <v>0</v>
      </c>
      <c r="AD2896" s="104">
        <v>2060000</v>
      </c>
      <c r="AE2896" s="2">
        <v>46134.855740740742</v>
      </c>
      <c r="AG2896" s="2">
        <v>164016</v>
      </c>
    </row>
    <row r="2897" spans="1:33" ht="60" x14ac:dyDescent="0.25">
      <c r="A2897" s="2" t="s">
        <v>20342</v>
      </c>
      <c r="B2897" s="2" t="s">
        <v>19598</v>
      </c>
      <c r="C2897" s="2" t="s">
        <v>20343</v>
      </c>
      <c r="F2897" s="2" t="s">
        <v>20304</v>
      </c>
      <c r="G2897" s="2" t="s">
        <v>20305</v>
      </c>
      <c r="H2897" s="2" t="s">
        <v>9367</v>
      </c>
      <c r="I2897" s="2" t="s">
        <v>20306</v>
      </c>
      <c r="J2897" s="2" t="s">
        <v>28</v>
      </c>
      <c r="K2897" s="2" t="s">
        <v>173</v>
      </c>
      <c r="L2897" s="2" t="s">
        <v>265</v>
      </c>
      <c r="M2897" s="2" t="s">
        <v>266</v>
      </c>
      <c r="N2897" s="2" t="s">
        <v>4999</v>
      </c>
      <c r="O2897" s="2" t="s">
        <v>705</v>
      </c>
      <c r="P2897" s="24">
        <v>0</v>
      </c>
      <c r="Q2897" s="24">
        <v>0</v>
      </c>
      <c r="R2897" s="27" t="s">
        <v>1578</v>
      </c>
      <c r="S2897" s="28" t="s">
        <v>1585</v>
      </c>
      <c r="T2897" s="2" t="s">
        <v>38</v>
      </c>
      <c r="U2897" s="2">
        <v>0</v>
      </c>
      <c r="V2897" s="2" t="s">
        <v>19719</v>
      </c>
      <c r="W2897" s="2" t="s">
        <v>34</v>
      </c>
      <c r="AC2897" s="2">
        <v>0</v>
      </c>
      <c r="AD2897" s="104"/>
    </row>
    <row r="2898" spans="1:33" ht="60" x14ac:dyDescent="0.25">
      <c r="A2898" s="2" t="s">
        <v>20344</v>
      </c>
      <c r="B2898" s="2" t="s">
        <v>19598</v>
      </c>
      <c r="C2898" s="2" t="s">
        <v>20345</v>
      </c>
      <c r="F2898" s="2" t="s">
        <v>20346</v>
      </c>
      <c r="G2898" s="2" t="s">
        <v>20347</v>
      </c>
      <c r="H2898" s="2" t="s">
        <v>20348</v>
      </c>
      <c r="I2898" s="2" t="s">
        <v>20349</v>
      </c>
      <c r="J2898" s="2" t="s">
        <v>28</v>
      </c>
      <c r="K2898" s="2" t="s">
        <v>173</v>
      </c>
      <c r="L2898" s="2" t="s">
        <v>265</v>
      </c>
      <c r="M2898" s="2" t="s">
        <v>266</v>
      </c>
      <c r="N2898" s="2" t="s">
        <v>4999</v>
      </c>
      <c r="O2898" s="2" t="s">
        <v>32</v>
      </c>
      <c r="P2898" s="24">
        <v>0</v>
      </c>
      <c r="Q2898" s="24">
        <v>1</v>
      </c>
      <c r="R2898" s="27" t="s">
        <v>1568</v>
      </c>
      <c r="S2898" s="28" t="s">
        <v>1585</v>
      </c>
      <c r="T2898" s="2" t="s">
        <v>38</v>
      </c>
      <c r="U2898" s="2">
        <v>0</v>
      </c>
      <c r="V2898" s="2" t="s">
        <v>32611</v>
      </c>
      <c r="W2898" s="2" t="s">
        <v>34</v>
      </c>
      <c r="X2898" s="58" t="s">
        <v>19646</v>
      </c>
      <c r="Z2898" s="2">
        <v>2060000</v>
      </c>
      <c r="AB2898" s="58">
        <v>46139.425868055558</v>
      </c>
      <c r="AC2898" s="2">
        <v>0</v>
      </c>
      <c r="AD2898" s="104">
        <v>2060000</v>
      </c>
      <c r="AE2898" s="2">
        <v>46139.425868055558</v>
      </c>
      <c r="AG2898" s="2">
        <v>165629</v>
      </c>
    </row>
    <row r="2899" spans="1:33" ht="45" x14ac:dyDescent="0.25">
      <c r="A2899" s="2" t="s">
        <v>19820</v>
      </c>
      <c r="B2899" s="2" t="s">
        <v>19598</v>
      </c>
      <c r="C2899" s="2" t="s">
        <v>19821</v>
      </c>
      <c r="F2899" s="2" t="s">
        <v>19822</v>
      </c>
      <c r="G2899" s="2" t="s">
        <v>19823</v>
      </c>
      <c r="H2899" s="2" t="s">
        <v>19824</v>
      </c>
      <c r="I2899" s="2" t="s">
        <v>19825</v>
      </c>
      <c r="J2899" s="2" t="s">
        <v>28</v>
      </c>
      <c r="K2899" s="2" t="s">
        <v>173</v>
      </c>
      <c r="L2899" s="2" t="s">
        <v>265</v>
      </c>
      <c r="M2899" s="2" t="s">
        <v>266</v>
      </c>
      <c r="N2899" s="2" t="s">
        <v>4999</v>
      </c>
      <c r="O2899" s="2" t="s">
        <v>705</v>
      </c>
      <c r="P2899" s="24">
        <v>0</v>
      </c>
      <c r="Q2899" s="24">
        <v>0</v>
      </c>
      <c r="R2899" s="27" t="s">
        <v>1578</v>
      </c>
      <c r="S2899" s="28" t="s">
        <v>1589</v>
      </c>
      <c r="T2899" s="2" t="s">
        <v>33</v>
      </c>
      <c r="U2899" s="2">
        <v>0</v>
      </c>
      <c r="V2899" s="2" t="s">
        <v>20332</v>
      </c>
      <c r="W2899" s="2" t="s">
        <v>34</v>
      </c>
      <c r="AC2899" s="2">
        <v>0</v>
      </c>
      <c r="AD2899" s="104"/>
    </row>
    <row r="2900" spans="1:33" ht="45" x14ac:dyDescent="0.25">
      <c r="A2900" s="2" t="s">
        <v>19826</v>
      </c>
      <c r="B2900" s="2" t="s">
        <v>19598</v>
      </c>
      <c r="C2900" s="2" t="s">
        <v>19827</v>
      </c>
      <c r="F2900" s="2" t="s">
        <v>19828</v>
      </c>
      <c r="G2900" s="2" t="s">
        <v>19829</v>
      </c>
      <c r="H2900" s="2" t="s">
        <v>2497</v>
      </c>
      <c r="I2900" s="2" t="s">
        <v>19830</v>
      </c>
      <c r="J2900" s="2" t="s">
        <v>28</v>
      </c>
      <c r="K2900" s="2" t="s">
        <v>173</v>
      </c>
      <c r="L2900" s="2" t="s">
        <v>265</v>
      </c>
      <c r="M2900" s="2" t="s">
        <v>266</v>
      </c>
      <c r="N2900" s="2" t="s">
        <v>4999</v>
      </c>
      <c r="O2900" s="2" t="s">
        <v>32</v>
      </c>
      <c r="P2900" s="24">
        <v>0</v>
      </c>
      <c r="Q2900" s="24">
        <v>1</v>
      </c>
      <c r="R2900" s="27" t="s">
        <v>1568</v>
      </c>
      <c r="S2900" s="28" t="s">
        <v>1589</v>
      </c>
      <c r="T2900" s="2" t="s">
        <v>33</v>
      </c>
      <c r="U2900" s="2">
        <v>0</v>
      </c>
      <c r="V2900" s="2" t="s">
        <v>32960</v>
      </c>
      <c r="W2900" s="2" t="s">
        <v>34</v>
      </c>
      <c r="X2900" s="58" t="s">
        <v>19646</v>
      </c>
      <c r="Z2900" s="2">
        <v>412000</v>
      </c>
      <c r="AB2900" s="58">
        <v>46139.425995370373</v>
      </c>
      <c r="AC2900" s="2">
        <v>0</v>
      </c>
      <c r="AD2900" s="104">
        <v>412000</v>
      </c>
      <c r="AE2900" s="2">
        <v>46139.425995370373</v>
      </c>
      <c r="AG2900" s="2">
        <v>162457</v>
      </c>
    </row>
    <row r="2901" spans="1:33" ht="60" x14ac:dyDescent="0.25">
      <c r="A2901" s="2" t="s">
        <v>19597</v>
      </c>
      <c r="B2901" s="2" t="s">
        <v>19598</v>
      </c>
      <c r="C2901" s="2" t="s">
        <v>19599</v>
      </c>
      <c r="F2901" s="2" t="s">
        <v>1765</v>
      </c>
      <c r="G2901" s="2" t="s">
        <v>4712</v>
      </c>
      <c r="H2901" s="2" t="s">
        <v>4713</v>
      </c>
      <c r="I2901" s="2" t="s">
        <v>19492</v>
      </c>
      <c r="J2901" s="2" t="s">
        <v>28</v>
      </c>
      <c r="K2901" s="2" t="s">
        <v>48</v>
      </c>
      <c r="L2901" s="2" t="s">
        <v>49</v>
      </c>
      <c r="M2901" s="2" t="s">
        <v>50</v>
      </c>
      <c r="N2901" s="2" t="s">
        <v>4706</v>
      </c>
      <c r="O2901" s="2" t="s">
        <v>705</v>
      </c>
      <c r="P2901" s="24">
        <v>0</v>
      </c>
      <c r="Q2901" s="24">
        <v>0</v>
      </c>
      <c r="R2901" s="27" t="s">
        <v>1578</v>
      </c>
      <c r="S2901" s="28" t="s">
        <v>1585</v>
      </c>
      <c r="T2901" s="2" t="s">
        <v>38</v>
      </c>
      <c r="U2901" s="2">
        <v>0</v>
      </c>
      <c r="V2901" s="2" t="s">
        <v>19598</v>
      </c>
      <c r="W2901" s="2" t="s">
        <v>34</v>
      </c>
      <c r="AC2901" s="2">
        <v>0</v>
      </c>
      <c r="AD2901" s="104"/>
    </row>
    <row r="2902" spans="1:33" ht="60" x14ac:dyDescent="0.25">
      <c r="A2902" s="2" t="s">
        <v>22714</v>
      </c>
      <c r="B2902" s="2" t="s">
        <v>19598</v>
      </c>
      <c r="C2902" s="2" t="s">
        <v>22715</v>
      </c>
      <c r="F2902" s="2" t="s">
        <v>11719</v>
      </c>
      <c r="G2902" s="2" t="s">
        <v>11720</v>
      </c>
      <c r="H2902" s="2" t="s">
        <v>11721</v>
      </c>
      <c r="I2902" s="2" t="s">
        <v>22398</v>
      </c>
      <c r="J2902" s="2" t="s">
        <v>28</v>
      </c>
      <c r="K2902" s="2" t="s">
        <v>68</v>
      </c>
      <c r="L2902" s="2" t="s">
        <v>1853</v>
      </c>
      <c r="M2902" s="2" t="s">
        <v>1725</v>
      </c>
      <c r="N2902" s="2" t="s">
        <v>3162</v>
      </c>
      <c r="O2902" s="2" t="s">
        <v>32</v>
      </c>
      <c r="P2902" s="24">
        <v>0</v>
      </c>
      <c r="Q2902" s="24">
        <v>2</v>
      </c>
      <c r="R2902" s="27" t="s">
        <v>1568</v>
      </c>
      <c r="S2902" s="28" t="s">
        <v>1585</v>
      </c>
      <c r="T2902" s="2" t="s">
        <v>38</v>
      </c>
      <c r="U2902" s="2">
        <v>0</v>
      </c>
      <c r="V2902" s="2" t="s">
        <v>30383</v>
      </c>
      <c r="W2902" s="2" t="s">
        <v>34</v>
      </c>
      <c r="X2902" s="58" t="s">
        <v>20332</v>
      </c>
      <c r="Z2902" s="2">
        <v>2060000</v>
      </c>
      <c r="AB2902" s="58">
        <v>46133.60864583333</v>
      </c>
      <c r="AC2902" s="2">
        <v>0</v>
      </c>
      <c r="AD2902" s="104">
        <v>2060000</v>
      </c>
      <c r="AE2902" s="2">
        <v>46133.60864583333</v>
      </c>
      <c r="AG2902" s="2">
        <v>161696</v>
      </c>
    </row>
    <row r="2903" spans="1:33" ht="60" x14ac:dyDescent="0.25">
      <c r="A2903" s="2" t="s">
        <v>22147</v>
      </c>
      <c r="B2903" s="2" t="s">
        <v>19598</v>
      </c>
      <c r="C2903" s="2" t="s">
        <v>22148</v>
      </c>
      <c r="F2903" s="2" t="s">
        <v>22149</v>
      </c>
      <c r="G2903" s="2" t="s">
        <v>22150</v>
      </c>
      <c r="H2903" s="2" t="s">
        <v>22151</v>
      </c>
      <c r="I2903" s="2" t="s">
        <v>22152</v>
      </c>
      <c r="J2903" s="2" t="s">
        <v>28</v>
      </c>
      <c r="K2903" s="2" t="s">
        <v>68</v>
      </c>
      <c r="L2903" s="2" t="s">
        <v>1853</v>
      </c>
      <c r="M2903" s="2" t="s">
        <v>1725</v>
      </c>
      <c r="N2903" s="2" t="s">
        <v>3162</v>
      </c>
      <c r="O2903" s="2" t="s">
        <v>706</v>
      </c>
      <c r="P2903" s="24">
        <v>0</v>
      </c>
      <c r="Q2903" s="24">
        <v>0</v>
      </c>
      <c r="R2903" s="27" t="s">
        <v>1578</v>
      </c>
      <c r="S2903" s="28" t="s">
        <v>1589</v>
      </c>
      <c r="T2903" s="2" t="s">
        <v>33</v>
      </c>
      <c r="U2903" s="2">
        <v>0</v>
      </c>
      <c r="V2903" s="2" t="s">
        <v>19598</v>
      </c>
      <c r="W2903" s="2" t="s">
        <v>34</v>
      </c>
      <c r="AC2903" s="2">
        <v>0</v>
      </c>
      <c r="AD2903" s="104"/>
    </row>
    <row r="2904" spans="1:33" ht="45" x14ac:dyDescent="0.25">
      <c r="A2904" s="2" t="s">
        <v>19831</v>
      </c>
      <c r="B2904" s="2" t="s">
        <v>19598</v>
      </c>
      <c r="C2904" s="2" t="s">
        <v>19832</v>
      </c>
      <c r="F2904" s="2" t="s">
        <v>19833</v>
      </c>
      <c r="G2904" s="2" t="s">
        <v>19834</v>
      </c>
      <c r="H2904" s="2" t="s">
        <v>19835</v>
      </c>
      <c r="I2904" s="2" t="s">
        <v>19836</v>
      </c>
      <c r="J2904" s="2" t="s">
        <v>28</v>
      </c>
      <c r="K2904" s="2" t="s">
        <v>173</v>
      </c>
      <c r="L2904" s="2" t="s">
        <v>333</v>
      </c>
      <c r="M2904" s="2" t="s">
        <v>334</v>
      </c>
      <c r="N2904" s="2" t="s">
        <v>4966</v>
      </c>
      <c r="O2904" s="2" t="s">
        <v>32</v>
      </c>
      <c r="P2904" s="24">
        <v>0</v>
      </c>
      <c r="Q2904" s="24">
        <v>1</v>
      </c>
      <c r="R2904" s="27" t="s">
        <v>1568</v>
      </c>
      <c r="S2904" s="28" t="s">
        <v>1589</v>
      </c>
      <c r="T2904" s="2" t="s">
        <v>33</v>
      </c>
      <c r="U2904" s="2">
        <v>0</v>
      </c>
      <c r="V2904" s="2" t="s">
        <v>24228</v>
      </c>
      <c r="W2904" s="2" t="s">
        <v>34</v>
      </c>
      <c r="X2904" s="58" t="s">
        <v>19598</v>
      </c>
      <c r="Z2904" s="2">
        <v>412000</v>
      </c>
      <c r="AB2904" s="58">
        <v>46132.623854166668</v>
      </c>
      <c r="AC2904" s="2">
        <v>0</v>
      </c>
      <c r="AD2904" s="104">
        <v>412000</v>
      </c>
      <c r="AE2904" s="2">
        <v>46132.623854166668</v>
      </c>
      <c r="AG2904" s="2">
        <v>160678</v>
      </c>
    </row>
    <row r="2905" spans="1:33" ht="60" x14ac:dyDescent="0.25">
      <c r="A2905" s="2" t="s">
        <v>23759</v>
      </c>
      <c r="B2905" s="2" t="s">
        <v>19598</v>
      </c>
      <c r="C2905" s="2" t="s">
        <v>23760</v>
      </c>
      <c r="F2905" s="2" t="s">
        <v>15338</v>
      </c>
      <c r="G2905" s="2" t="s">
        <v>15339</v>
      </c>
      <c r="H2905" s="2" t="s">
        <v>15340</v>
      </c>
      <c r="I2905" s="2" t="s">
        <v>23535</v>
      </c>
      <c r="J2905" s="2" t="s">
        <v>28</v>
      </c>
      <c r="K2905" s="2" t="s">
        <v>43</v>
      </c>
      <c r="L2905" s="2" t="s">
        <v>492</v>
      </c>
      <c r="M2905" s="2" t="s">
        <v>493</v>
      </c>
      <c r="N2905" s="2" t="s">
        <v>2971</v>
      </c>
      <c r="O2905" s="2" t="s">
        <v>32</v>
      </c>
      <c r="P2905" s="24">
        <v>0</v>
      </c>
      <c r="Q2905" s="24">
        <v>2</v>
      </c>
      <c r="R2905" s="27" t="s">
        <v>1568</v>
      </c>
      <c r="S2905" s="28" t="s">
        <v>1585</v>
      </c>
      <c r="T2905" s="2" t="s">
        <v>38</v>
      </c>
      <c r="U2905" s="2">
        <v>0</v>
      </c>
      <c r="V2905" s="2" t="s">
        <v>30383</v>
      </c>
      <c r="W2905" s="2" t="s">
        <v>34</v>
      </c>
      <c r="X2905" s="58" t="s">
        <v>19773</v>
      </c>
      <c r="Z2905" s="2">
        <v>2060000</v>
      </c>
      <c r="AB2905" s="58">
        <v>46134.85596064815</v>
      </c>
      <c r="AC2905" s="2">
        <v>0</v>
      </c>
      <c r="AD2905" s="104">
        <v>2060000</v>
      </c>
      <c r="AE2905" s="2">
        <v>46134.85596064815</v>
      </c>
      <c r="AG2905" s="2">
        <v>164015</v>
      </c>
    </row>
    <row r="2906" spans="1:33" ht="60" x14ac:dyDescent="0.25">
      <c r="A2906" s="2" t="s">
        <v>21889</v>
      </c>
      <c r="B2906" s="2" t="s">
        <v>19598</v>
      </c>
      <c r="C2906" s="2" t="s">
        <v>21890</v>
      </c>
      <c r="F2906" s="2" t="s">
        <v>17782</v>
      </c>
      <c r="G2906" s="2" t="s">
        <v>17783</v>
      </c>
      <c r="H2906" s="2" t="s">
        <v>3960</v>
      </c>
      <c r="I2906" s="2" t="s">
        <v>21657</v>
      </c>
      <c r="J2906" s="2" t="s">
        <v>28</v>
      </c>
      <c r="K2906" s="2" t="s">
        <v>51</v>
      </c>
      <c r="L2906" s="2" t="s">
        <v>1009</v>
      </c>
      <c r="M2906" s="2" t="s">
        <v>1010</v>
      </c>
      <c r="N2906" s="2" t="s">
        <v>9487</v>
      </c>
      <c r="O2906" s="2" t="s">
        <v>32</v>
      </c>
      <c r="P2906" s="24">
        <v>0</v>
      </c>
      <c r="Q2906" s="24">
        <v>1</v>
      </c>
      <c r="R2906" s="27" t="s">
        <v>1568</v>
      </c>
      <c r="S2906" s="28" t="s">
        <v>1585</v>
      </c>
      <c r="T2906" s="2" t="s">
        <v>38</v>
      </c>
      <c r="U2906" s="2">
        <v>2060000</v>
      </c>
      <c r="V2906" s="2" t="s">
        <v>24823</v>
      </c>
      <c r="W2906" s="2" t="s">
        <v>34</v>
      </c>
      <c r="X2906" s="58" t="s">
        <v>28201</v>
      </c>
      <c r="Z2906" s="2">
        <v>2060000</v>
      </c>
      <c r="AB2906" s="58">
        <v>46154.732418981483</v>
      </c>
      <c r="AC2906" s="2">
        <v>0</v>
      </c>
      <c r="AD2906" s="104">
        <v>2060000</v>
      </c>
      <c r="AE2906" s="2">
        <v>46154.732418981483</v>
      </c>
      <c r="AG2906" s="2">
        <v>181178</v>
      </c>
    </row>
    <row r="2907" spans="1:33" ht="60" x14ac:dyDescent="0.25">
      <c r="A2907" s="2" t="s">
        <v>22153</v>
      </c>
      <c r="B2907" s="2" t="s">
        <v>19598</v>
      </c>
      <c r="C2907" s="2" t="s">
        <v>22154</v>
      </c>
      <c r="F2907" s="2" t="s">
        <v>22149</v>
      </c>
      <c r="G2907" s="2" t="s">
        <v>22150</v>
      </c>
      <c r="H2907" s="2" t="s">
        <v>22151</v>
      </c>
      <c r="I2907" s="2" t="s">
        <v>22152</v>
      </c>
      <c r="J2907" s="2" t="s">
        <v>28</v>
      </c>
      <c r="K2907" s="2" t="s">
        <v>68</v>
      </c>
      <c r="L2907" s="2" t="s">
        <v>1853</v>
      </c>
      <c r="M2907" s="2" t="s">
        <v>1725</v>
      </c>
      <c r="N2907" s="2" t="s">
        <v>3162</v>
      </c>
      <c r="O2907" s="2" t="s">
        <v>705</v>
      </c>
      <c r="P2907" s="24">
        <v>0</v>
      </c>
      <c r="Q2907" s="24">
        <v>0</v>
      </c>
      <c r="R2907" s="27" t="s">
        <v>1578</v>
      </c>
      <c r="S2907" s="28" t="s">
        <v>1589</v>
      </c>
      <c r="T2907" s="2" t="s">
        <v>33</v>
      </c>
      <c r="U2907" s="2">
        <v>0</v>
      </c>
      <c r="V2907" s="2" t="s">
        <v>19598</v>
      </c>
      <c r="W2907" s="2" t="s">
        <v>34</v>
      </c>
      <c r="AC2907" s="2">
        <v>0</v>
      </c>
      <c r="AD2907" s="104"/>
    </row>
    <row r="2908" spans="1:33" ht="45" x14ac:dyDescent="0.25">
      <c r="A2908" s="2" t="s">
        <v>19837</v>
      </c>
      <c r="B2908" s="2" t="s">
        <v>19598</v>
      </c>
      <c r="C2908" s="2" t="s">
        <v>19838</v>
      </c>
      <c r="F2908" s="2" t="s">
        <v>19839</v>
      </c>
      <c r="G2908" s="2" t="s">
        <v>19840</v>
      </c>
      <c r="H2908" s="2" t="s">
        <v>8496</v>
      </c>
      <c r="I2908" s="2" t="s">
        <v>19841</v>
      </c>
      <c r="J2908" s="2" t="s">
        <v>28</v>
      </c>
      <c r="K2908" s="2" t="s">
        <v>173</v>
      </c>
      <c r="L2908" s="2" t="s">
        <v>5918</v>
      </c>
      <c r="M2908" s="2" t="s">
        <v>463</v>
      </c>
      <c r="N2908" s="2" t="s">
        <v>5919</v>
      </c>
      <c r="O2908" s="2" t="s">
        <v>32</v>
      </c>
      <c r="P2908" s="24">
        <v>0</v>
      </c>
      <c r="Q2908" s="24">
        <v>1</v>
      </c>
      <c r="R2908" s="27" t="s">
        <v>1568</v>
      </c>
      <c r="S2908" s="28" t="s">
        <v>1589</v>
      </c>
      <c r="T2908" s="2" t="s">
        <v>33</v>
      </c>
      <c r="U2908" s="2">
        <v>0</v>
      </c>
      <c r="V2908" s="2" t="s">
        <v>24754</v>
      </c>
      <c r="W2908" s="2" t="s">
        <v>34</v>
      </c>
      <c r="X2908" s="58" t="s">
        <v>19773</v>
      </c>
      <c r="Z2908" s="2">
        <v>412000</v>
      </c>
      <c r="AB2908" s="58">
        <v>46134.492673611108</v>
      </c>
      <c r="AC2908" s="2">
        <v>0</v>
      </c>
      <c r="AD2908" s="104">
        <v>412000</v>
      </c>
      <c r="AE2908" s="2">
        <v>46134.492673611108</v>
      </c>
      <c r="AG2908" s="2">
        <v>163660</v>
      </c>
    </row>
    <row r="2909" spans="1:33" ht="45" x14ac:dyDescent="0.25">
      <c r="A2909" s="2" t="s">
        <v>23318</v>
      </c>
      <c r="B2909" s="2" t="s">
        <v>19598</v>
      </c>
      <c r="C2909" s="2" t="s">
        <v>23319</v>
      </c>
      <c r="F2909" s="2" t="s">
        <v>18466</v>
      </c>
      <c r="G2909" s="2" t="s">
        <v>18467</v>
      </c>
      <c r="H2909" s="2" t="s">
        <v>11559</v>
      </c>
      <c r="I2909" s="2" t="s">
        <v>23320</v>
      </c>
      <c r="J2909" s="2" t="s">
        <v>28</v>
      </c>
      <c r="K2909" s="2" t="s">
        <v>43</v>
      </c>
      <c r="L2909" s="2" t="s">
        <v>505</v>
      </c>
      <c r="M2909" s="2" t="s">
        <v>506</v>
      </c>
      <c r="N2909" s="2" t="s">
        <v>2864</v>
      </c>
      <c r="O2909" s="2" t="s">
        <v>32</v>
      </c>
      <c r="P2909" s="24">
        <v>0</v>
      </c>
      <c r="Q2909" s="24">
        <v>1</v>
      </c>
      <c r="R2909" s="27" t="s">
        <v>1568</v>
      </c>
      <c r="S2909" s="28" t="s">
        <v>1589</v>
      </c>
      <c r="T2909" s="2" t="s">
        <v>33</v>
      </c>
      <c r="U2909" s="2">
        <v>0</v>
      </c>
      <c r="V2909" s="2" t="s">
        <v>24929</v>
      </c>
      <c r="W2909" s="2" t="s">
        <v>34</v>
      </c>
      <c r="X2909" s="58" t="s">
        <v>19719</v>
      </c>
      <c r="Z2909" s="2">
        <v>412000</v>
      </c>
      <c r="AB2909" s="58">
        <v>46135.674062500002</v>
      </c>
      <c r="AC2909" s="2">
        <v>0</v>
      </c>
      <c r="AD2909" s="104">
        <v>412000</v>
      </c>
      <c r="AE2909" s="2">
        <v>46135.674062500002</v>
      </c>
      <c r="AG2909" s="2">
        <v>164039</v>
      </c>
    </row>
    <row r="2910" spans="1:33" ht="45" x14ac:dyDescent="0.25">
      <c r="A2910" s="2" t="s">
        <v>19842</v>
      </c>
      <c r="B2910" s="2" t="s">
        <v>19598</v>
      </c>
      <c r="C2910" s="2" t="s">
        <v>19843</v>
      </c>
      <c r="F2910" s="2" t="s">
        <v>19844</v>
      </c>
      <c r="G2910" s="2" t="s">
        <v>19845</v>
      </c>
      <c r="H2910" s="2" t="s">
        <v>19846</v>
      </c>
      <c r="I2910" s="2" t="s">
        <v>19847</v>
      </c>
      <c r="J2910" s="2" t="s">
        <v>28</v>
      </c>
      <c r="K2910" s="2" t="s">
        <v>173</v>
      </c>
      <c r="L2910" s="2" t="s">
        <v>391</v>
      </c>
      <c r="M2910" s="2" t="s">
        <v>392</v>
      </c>
      <c r="N2910" s="2" t="s">
        <v>3367</v>
      </c>
      <c r="O2910" s="2" t="s">
        <v>32</v>
      </c>
      <c r="P2910" s="24">
        <v>0</v>
      </c>
      <c r="Q2910" s="24">
        <v>1</v>
      </c>
      <c r="R2910" s="27" t="s">
        <v>1568</v>
      </c>
      <c r="S2910" s="28" t="s">
        <v>1589</v>
      </c>
      <c r="T2910" s="2" t="s">
        <v>33</v>
      </c>
      <c r="U2910" s="2">
        <v>0</v>
      </c>
      <c r="V2910" s="2" t="s">
        <v>30383</v>
      </c>
      <c r="W2910" s="2" t="s">
        <v>34</v>
      </c>
      <c r="X2910" s="58" t="s">
        <v>19719</v>
      </c>
      <c r="Z2910" s="2">
        <v>412000</v>
      </c>
      <c r="AB2910" s="58">
        <v>46135.727256944447</v>
      </c>
      <c r="AC2910" s="2">
        <v>0</v>
      </c>
      <c r="AD2910" s="104">
        <v>412000</v>
      </c>
      <c r="AE2910" s="2">
        <v>46135.727256944447</v>
      </c>
      <c r="AG2910" s="2">
        <v>160694</v>
      </c>
    </row>
    <row r="2911" spans="1:33" ht="60" x14ac:dyDescent="0.25">
      <c r="A2911" s="2" t="s">
        <v>23761</v>
      </c>
      <c r="B2911" s="2" t="s">
        <v>19598</v>
      </c>
      <c r="C2911" s="2" t="s">
        <v>23762</v>
      </c>
      <c r="F2911" s="2" t="s">
        <v>12489</v>
      </c>
      <c r="G2911" s="2" t="s">
        <v>12490</v>
      </c>
      <c r="H2911" s="2" t="s">
        <v>12491</v>
      </c>
      <c r="I2911" s="2" t="s">
        <v>23621</v>
      </c>
      <c r="J2911" s="2" t="s">
        <v>28</v>
      </c>
      <c r="K2911" s="2" t="s">
        <v>43</v>
      </c>
      <c r="L2911" s="2" t="s">
        <v>298</v>
      </c>
      <c r="M2911" s="2" t="s">
        <v>299</v>
      </c>
      <c r="N2911" s="2" t="s">
        <v>4752</v>
      </c>
      <c r="O2911" s="2" t="s">
        <v>32</v>
      </c>
      <c r="P2911" s="24">
        <v>0</v>
      </c>
      <c r="Q2911" s="24">
        <v>2</v>
      </c>
      <c r="R2911" s="27" t="s">
        <v>1568</v>
      </c>
      <c r="S2911" s="28" t="s">
        <v>1585</v>
      </c>
      <c r="T2911" s="2" t="s">
        <v>38</v>
      </c>
      <c r="U2911" s="2">
        <v>0</v>
      </c>
      <c r="V2911" s="2" t="s">
        <v>30383</v>
      </c>
      <c r="W2911" s="2" t="s">
        <v>34</v>
      </c>
      <c r="X2911" s="58" t="s">
        <v>19773</v>
      </c>
      <c r="Z2911" s="2">
        <v>2060000</v>
      </c>
      <c r="AB2911" s="58">
        <v>46134.618842592594</v>
      </c>
      <c r="AC2911" s="2">
        <v>0</v>
      </c>
      <c r="AD2911" s="104">
        <v>2060000</v>
      </c>
      <c r="AE2911" s="2">
        <v>46134.618842592594</v>
      </c>
      <c r="AG2911" s="2">
        <v>164013</v>
      </c>
    </row>
    <row r="2912" spans="1:33" ht="60" x14ac:dyDescent="0.25">
      <c r="A2912" s="2" t="s">
        <v>23763</v>
      </c>
      <c r="B2912" s="2" t="s">
        <v>19598</v>
      </c>
      <c r="C2912" s="2" t="s">
        <v>23764</v>
      </c>
      <c r="F2912" s="2" t="s">
        <v>23765</v>
      </c>
      <c r="G2912" s="2" t="s">
        <v>23766</v>
      </c>
      <c r="H2912" s="2" t="s">
        <v>8292</v>
      </c>
      <c r="I2912" s="2" t="s">
        <v>23767</v>
      </c>
      <c r="J2912" s="2" t="s">
        <v>28</v>
      </c>
      <c r="K2912" s="2" t="s">
        <v>43</v>
      </c>
      <c r="L2912" s="2" t="s">
        <v>44</v>
      </c>
      <c r="M2912" s="2" t="s">
        <v>45</v>
      </c>
      <c r="N2912" s="2" t="s">
        <v>2977</v>
      </c>
      <c r="O2912" s="2" t="s">
        <v>32</v>
      </c>
      <c r="P2912" s="24">
        <v>0</v>
      </c>
      <c r="Q2912" s="24">
        <v>3</v>
      </c>
      <c r="R2912" s="27" t="s">
        <v>1568</v>
      </c>
      <c r="S2912" s="28" t="s">
        <v>1585</v>
      </c>
      <c r="T2912" s="2" t="s">
        <v>38</v>
      </c>
      <c r="U2912" s="2">
        <v>0</v>
      </c>
      <c r="V2912" s="2" t="s">
        <v>30036</v>
      </c>
      <c r="W2912" s="2" t="s">
        <v>34</v>
      </c>
      <c r="X2912" s="58" t="s">
        <v>19646</v>
      </c>
      <c r="Z2912" s="2">
        <v>2060000</v>
      </c>
      <c r="AB2912" s="58">
        <v>46139.761238425926</v>
      </c>
      <c r="AC2912" s="2">
        <v>0</v>
      </c>
      <c r="AD2912" s="104">
        <v>2060000</v>
      </c>
      <c r="AE2912" s="2">
        <v>46139.761238425926</v>
      </c>
      <c r="AG2912" s="2">
        <v>164012</v>
      </c>
    </row>
    <row r="2913" spans="1:33" ht="60" x14ac:dyDescent="0.25">
      <c r="A2913" s="2" t="s">
        <v>22716</v>
      </c>
      <c r="B2913" s="2" t="s">
        <v>19598</v>
      </c>
      <c r="C2913" s="2" t="s">
        <v>22717</v>
      </c>
      <c r="F2913" s="2" t="s">
        <v>19403</v>
      </c>
      <c r="G2913" s="2" t="s">
        <v>19404</v>
      </c>
      <c r="H2913" s="2" t="s">
        <v>19405</v>
      </c>
      <c r="I2913" s="2" t="s">
        <v>22718</v>
      </c>
      <c r="J2913" s="2" t="s">
        <v>28</v>
      </c>
      <c r="K2913" s="2" t="s">
        <v>68</v>
      </c>
      <c r="L2913" s="2" t="s">
        <v>1853</v>
      </c>
      <c r="M2913" s="2" t="s">
        <v>1725</v>
      </c>
      <c r="N2913" s="2" t="s">
        <v>3162</v>
      </c>
      <c r="O2913" s="2" t="s">
        <v>32</v>
      </c>
      <c r="P2913" s="24">
        <v>0</v>
      </c>
      <c r="Q2913" s="24">
        <v>2</v>
      </c>
      <c r="R2913" s="27" t="s">
        <v>1568</v>
      </c>
      <c r="S2913" s="28" t="s">
        <v>1585</v>
      </c>
      <c r="T2913" s="2" t="s">
        <v>38</v>
      </c>
      <c r="U2913" s="2">
        <v>0</v>
      </c>
      <c r="V2913" s="2" t="s">
        <v>24754</v>
      </c>
      <c r="W2913" s="2" t="s">
        <v>34</v>
      </c>
      <c r="X2913" s="58" t="s">
        <v>19598</v>
      </c>
      <c r="Z2913" s="2">
        <v>2060000</v>
      </c>
      <c r="AB2913" s="58">
        <v>46132.421134259261</v>
      </c>
      <c r="AC2913" s="2">
        <v>0</v>
      </c>
      <c r="AD2913" s="104">
        <v>2060000</v>
      </c>
      <c r="AE2913" s="2">
        <v>46132.421134259261</v>
      </c>
      <c r="AG2913" s="2">
        <v>160390</v>
      </c>
    </row>
    <row r="2914" spans="1:33" ht="45" x14ac:dyDescent="0.25">
      <c r="A2914" s="2" t="s">
        <v>21044</v>
      </c>
      <c r="B2914" s="2" t="s">
        <v>19598</v>
      </c>
      <c r="C2914" s="2" t="s">
        <v>21045</v>
      </c>
      <c r="F2914" s="2" t="s">
        <v>21046</v>
      </c>
      <c r="G2914" s="2" t="s">
        <v>21047</v>
      </c>
      <c r="H2914" s="2" t="s">
        <v>11223</v>
      </c>
      <c r="I2914" s="2" t="s">
        <v>21048</v>
      </c>
      <c r="J2914" s="2" t="s">
        <v>28</v>
      </c>
      <c r="K2914" s="2" t="s">
        <v>78</v>
      </c>
      <c r="L2914" s="2" t="s">
        <v>238</v>
      </c>
      <c r="M2914" s="2" t="s">
        <v>314</v>
      </c>
      <c r="N2914" s="2" t="s">
        <v>3862</v>
      </c>
      <c r="O2914" s="2" t="s">
        <v>32</v>
      </c>
      <c r="P2914" s="24">
        <v>0</v>
      </c>
      <c r="Q2914" s="24">
        <v>1</v>
      </c>
      <c r="R2914" s="27" t="s">
        <v>1568</v>
      </c>
      <c r="S2914" s="28" t="s">
        <v>1589</v>
      </c>
      <c r="T2914" s="2" t="s">
        <v>33</v>
      </c>
      <c r="U2914" s="2">
        <v>0</v>
      </c>
      <c r="V2914" s="2" t="s">
        <v>24228</v>
      </c>
      <c r="W2914" s="2" t="s">
        <v>34</v>
      </c>
      <c r="X2914" s="58" t="s">
        <v>19598</v>
      </c>
      <c r="Z2914" s="2">
        <v>412000</v>
      </c>
      <c r="AB2914" s="58">
        <v>46132.412951388891</v>
      </c>
      <c r="AC2914" s="2">
        <v>0</v>
      </c>
      <c r="AD2914" s="104">
        <v>412000</v>
      </c>
      <c r="AE2914" s="2">
        <v>46132.412951388891</v>
      </c>
      <c r="AG2914" s="2">
        <v>160412</v>
      </c>
    </row>
    <row r="2915" spans="1:33" ht="45" x14ac:dyDescent="0.25">
      <c r="A2915" s="2" t="s">
        <v>22155</v>
      </c>
      <c r="B2915" s="2" t="s">
        <v>19598</v>
      </c>
      <c r="C2915" s="2" t="s">
        <v>22156</v>
      </c>
      <c r="F2915" s="2" t="s">
        <v>22157</v>
      </c>
      <c r="G2915" s="2" t="s">
        <v>22158</v>
      </c>
      <c r="H2915" s="2" t="s">
        <v>17662</v>
      </c>
      <c r="I2915" s="2" t="s">
        <v>22159</v>
      </c>
      <c r="J2915" s="2" t="s">
        <v>28</v>
      </c>
      <c r="K2915" s="2" t="s">
        <v>68</v>
      </c>
      <c r="L2915" s="2" t="s">
        <v>179</v>
      </c>
      <c r="M2915" s="2" t="s">
        <v>180</v>
      </c>
      <c r="N2915" s="2" t="s">
        <v>5303</v>
      </c>
      <c r="O2915" s="2" t="s">
        <v>706</v>
      </c>
      <c r="P2915" s="24">
        <v>0</v>
      </c>
      <c r="Q2915" s="24">
        <v>0</v>
      </c>
      <c r="R2915" s="27" t="s">
        <v>1578</v>
      </c>
      <c r="S2915" s="28" t="s">
        <v>1589</v>
      </c>
      <c r="T2915" s="2" t="s">
        <v>33</v>
      </c>
      <c r="U2915" s="2">
        <v>0</v>
      </c>
      <c r="V2915" s="2" t="s">
        <v>19598</v>
      </c>
      <c r="W2915" s="2" t="s">
        <v>34</v>
      </c>
      <c r="AC2915" s="2">
        <v>0</v>
      </c>
      <c r="AD2915" s="104"/>
    </row>
    <row r="2916" spans="1:33" ht="60" x14ac:dyDescent="0.25">
      <c r="A2916" s="2" t="s">
        <v>20350</v>
      </c>
      <c r="B2916" s="2" t="s">
        <v>20351</v>
      </c>
      <c r="C2916" s="2" t="s">
        <v>20352</v>
      </c>
      <c r="F2916" s="2" t="s">
        <v>19251</v>
      </c>
      <c r="G2916" s="2" t="s">
        <v>19252</v>
      </c>
      <c r="H2916" s="2" t="s">
        <v>19253</v>
      </c>
      <c r="I2916" s="2" t="s">
        <v>19883</v>
      </c>
      <c r="J2916" s="2" t="s">
        <v>28</v>
      </c>
      <c r="K2916" s="2" t="s">
        <v>173</v>
      </c>
      <c r="L2916" s="2" t="s">
        <v>475</v>
      </c>
      <c r="M2916" s="2" t="s">
        <v>476</v>
      </c>
      <c r="N2916" s="2" t="s">
        <v>3440</v>
      </c>
      <c r="O2916" s="2" t="s">
        <v>32</v>
      </c>
      <c r="P2916" s="24">
        <v>0</v>
      </c>
      <c r="Q2916" s="24">
        <v>5</v>
      </c>
      <c r="R2916" s="27" t="s">
        <v>1568</v>
      </c>
      <c r="S2916" s="28" t="s">
        <v>1585</v>
      </c>
      <c r="T2916" s="2" t="s">
        <v>38</v>
      </c>
      <c r="U2916" s="2">
        <v>0</v>
      </c>
      <c r="V2916" s="2" t="s">
        <v>30383</v>
      </c>
      <c r="W2916" s="2" t="s">
        <v>34</v>
      </c>
      <c r="X2916" s="58" t="s">
        <v>19719</v>
      </c>
      <c r="Z2916" s="2">
        <v>2060000</v>
      </c>
      <c r="AB2916" s="58">
        <v>46135.501712962963</v>
      </c>
      <c r="AC2916" s="2">
        <v>0</v>
      </c>
      <c r="AD2916" s="104">
        <v>2060000</v>
      </c>
      <c r="AE2916" s="2">
        <v>46135.501712962963</v>
      </c>
      <c r="AG2916" s="2">
        <v>160228</v>
      </c>
    </row>
    <row r="2917" spans="1:33" ht="60" x14ac:dyDescent="0.25">
      <c r="A2917" s="2" t="s">
        <v>22719</v>
      </c>
      <c r="B2917" s="2" t="s">
        <v>20351</v>
      </c>
      <c r="C2917" s="2" t="s">
        <v>22720</v>
      </c>
      <c r="F2917" s="2" t="s">
        <v>22721</v>
      </c>
      <c r="G2917" s="2" t="s">
        <v>22722</v>
      </c>
      <c r="H2917" s="2" t="s">
        <v>22723</v>
      </c>
      <c r="I2917" s="2" t="s">
        <v>22633</v>
      </c>
      <c r="J2917" s="2" t="s">
        <v>28</v>
      </c>
      <c r="K2917" s="2" t="s">
        <v>68</v>
      </c>
      <c r="L2917" s="2" t="s">
        <v>276</v>
      </c>
      <c r="M2917" s="2" t="s">
        <v>277</v>
      </c>
      <c r="N2917" s="2" t="s">
        <v>4852</v>
      </c>
      <c r="O2917" s="2" t="s">
        <v>32</v>
      </c>
      <c r="P2917" s="24">
        <v>0</v>
      </c>
      <c r="Q2917" s="24">
        <v>2</v>
      </c>
      <c r="R2917" s="27" t="s">
        <v>1568</v>
      </c>
      <c r="S2917" s="28" t="s">
        <v>1585</v>
      </c>
      <c r="T2917" s="2" t="s">
        <v>38</v>
      </c>
      <c r="U2917" s="2">
        <v>0</v>
      </c>
      <c r="V2917" s="2" t="s">
        <v>24582</v>
      </c>
      <c r="W2917" s="2" t="s">
        <v>34</v>
      </c>
      <c r="X2917" s="58" t="s">
        <v>19773</v>
      </c>
      <c r="Z2917" s="2">
        <v>2060000</v>
      </c>
      <c r="AB2917" s="58">
        <v>46134.471354166664</v>
      </c>
      <c r="AC2917" s="2">
        <v>0</v>
      </c>
      <c r="AD2917" s="104">
        <v>2060000</v>
      </c>
      <c r="AE2917" s="2">
        <v>46134.471354166664</v>
      </c>
      <c r="AG2917" s="2">
        <v>161695</v>
      </c>
    </row>
    <row r="2918" spans="1:33" ht="60" x14ac:dyDescent="0.25">
      <c r="A2918" s="2" t="s">
        <v>23768</v>
      </c>
      <c r="B2918" s="2" t="s">
        <v>19601</v>
      </c>
      <c r="C2918" s="2" t="s">
        <v>23769</v>
      </c>
      <c r="F2918" s="2" t="s">
        <v>16128</v>
      </c>
      <c r="G2918" s="2" t="s">
        <v>16129</v>
      </c>
      <c r="H2918" s="2" t="s">
        <v>10725</v>
      </c>
      <c r="I2918" s="2" t="s">
        <v>23425</v>
      </c>
      <c r="J2918" s="2" t="s">
        <v>28</v>
      </c>
      <c r="K2918" s="2" t="s">
        <v>43</v>
      </c>
      <c r="L2918" s="2" t="s">
        <v>488</v>
      </c>
      <c r="M2918" s="2" t="s">
        <v>489</v>
      </c>
      <c r="N2918" s="2" t="s">
        <v>3000</v>
      </c>
      <c r="O2918" s="2" t="s">
        <v>32</v>
      </c>
      <c r="P2918" s="24">
        <v>0</v>
      </c>
      <c r="Q2918" s="24">
        <v>3</v>
      </c>
      <c r="R2918" s="27" t="s">
        <v>1568</v>
      </c>
      <c r="S2918" s="28" t="s">
        <v>1585</v>
      </c>
      <c r="T2918" s="2" t="s">
        <v>38</v>
      </c>
      <c r="U2918" s="2">
        <v>0</v>
      </c>
      <c r="V2918" s="2" t="s">
        <v>30036</v>
      </c>
      <c r="W2918" s="2" t="s">
        <v>34</v>
      </c>
      <c r="X2918" s="58" t="s">
        <v>19719</v>
      </c>
      <c r="Z2918" s="2">
        <v>2060000</v>
      </c>
      <c r="AB2918" s="58">
        <v>46135.504837962966</v>
      </c>
      <c r="AC2918" s="2">
        <v>0</v>
      </c>
      <c r="AD2918" s="104">
        <v>2060000</v>
      </c>
      <c r="AE2918" s="2">
        <v>46135.504837962966</v>
      </c>
      <c r="AG2918" s="2">
        <v>159652</v>
      </c>
    </row>
    <row r="2919" spans="1:33" ht="60" x14ac:dyDescent="0.25">
      <c r="A2919" s="2" t="s">
        <v>23321</v>
      </c>
      <c r="B2919" s="2" t="s">
        <v>19601</v>
      </c>
      <c r="C2919" s="2" t="s">
        <v>23322</v>
      </c>
      <c r="F2919" s="2" t="s">
        <v>23323</v>
      </c>
      <c r="G2919" s="2" t="s">
        <v>23324</v>
      </c>
      <c r="H2919" s="2" t="s">
        <v>23325</v>
      </c>
      <c r="I2919" s="2" t="s">
        <v>23326</v>
      </c>
      <c r="J2919" s="2" t="s">
        <v>28</v>
      </c>
      <c r="K2919" s="2" t="s">
        <v>43</v>
      </c>
      <c r="L2919" s="2" t="s">
        <v>488</v>
      </c>
      <c r="M2919" s="2" t="s">
        <v>489</v>
      </c>
      <c r="N2919" s="2" t="s">
        <v>3000</v>
      </c>
      <c r="O2919" s="2" t="s">
        <v>37</v>
      </c>
      <c r="P2919" s="24">
        <v>0</v>
      </c>
      <c r="Q2919" s="24">
        <v>0</v>
      </c>
      <c r="R2919" s="27" t="s">
        <v>1578</v>
      </c>
      <c r="S2919" s="28" t="s">
        <v>1589</v>
      </c>
      <c r="T2919" s="2" t="s">
        <v>33</v>
      </c>
      <c r="U2919" s="2">
        <v>0</v>
      </c>
      <c r="V2919" s="2" t="s">
        <v>32984</v>
      </c>
      <c r="W2919" s="2" t="s">
        <v>34</v>
      </c>
      <c r="X2919" s="58" t="s">
        <v>19719</v>
      </c>
      <c r="Z2919" s="2">
        <v>412000</v>
      </c>
      <c r="AB2919" s="58">
        <v>46135.505636574075</v>
      </c>
      <c r="AC2919" s="2">
        <v>0</v>
      </c>
      <c r="AD2919" s="104">
        <v>412000</v>
      </c>
      <c r="AE2919" s="2">
        <v>46135.505636574075</v>
      </c>
      <c r="AG2919" s="2">
        <v>159651</v>
      </c>
    </row>
    <row r="2920" spans="1:33" ht="60" x14ac:dyDescent="0.25">
      <c r="A2920" s="2" t="s">
        <v>20353</v>
      </c>
      <c r="B2920" s="2" t="s">
        <v>19601</v>
      </c>
      <c r="C2920" s="2" t="s">
        <v>20354</v>
      </c>
      <c r="F2920" s="2" t="s">
        <v>19850</v>
      </c>
      <c r="G2920" s="2" t="s">
        <v>19851</v>
      </c>
      <c r="H2920" s="2" t="s">
        <v>19852</v>
      </c>
      <c r="I2920" s="2" t="s">
        <v>19853</v>
      </c>
      <c r="J2920" s="2" t="s">
        <v>28</v>
      </c>
      <c r="K2920" s="2" t="s">
        <v>173</v>
      </c>
      <c r="L2920" s="2" t="s">
        <v>475</v>
      </c>
      <c r="M2920" s="2" t="s">
        <v>476</v>
      </c>
      <c r="N2920" s="2" t="s">
        <v>3440</v>
      </c>
      <c r="O2920" s="2" t="s">
        <v>32</v>
      </c>
      <c r="P2920" s="24">
        <v>0</v>
      </c>
      <c r="Q2920" s="24">
        <v>2</v>
      </c>
      <c r="R2920" s="27" t="s">
        <v>1568</v>
      </c>
      <c r="S2920" s="28" t="s">
        <v>1585</v>
      </c>
      <c r="T2920" s="2" t="s">
        <v>38</v>
      </c>
      <c r="U2920" s="2">
        <v>0</v>
      </c>
      <c r="V2920" s="2" t="s">
        <v>30036</v>
      </c>
      <c r="W2920" s="2" t="s">
        <v>34</v>
      </c>
      <c r="X2920" s="58" t="s">
        <v>19719</v>
      </c>
      <c r="Z2920" s="2">
        <v>2060000</v>
      </c>
      <c r="AB2920" s="58">
        <v>46135.501851851855</v>
      </c>
      <c r="AC2920" s="2">
        <v>0</v>
      </c>
      <c r="AD2920" s="104">
        <v>2060000</v>
      </c>
      <c r="AE2920" s="2">
        <v>46135.501851851855</v>
      </c>
      <c r="AG2920" s="2">
        <v>160229</v>
      </c>
    </row>
    <row r="2921" spans="1:33" ht="45" x14ac:dyDescent="0.25">
      <c r="A2921" s="2" t="s">
        <v>19848</v>
      </c>
      <c r="B2921" s="2" t="s">
        <v>19601</v>
      </c>
      <c r="C2921" s="2" t="s">
        <v>19849</v>
      </c>
      <c r="F2921" s="2" t="s">
        <v>19850</v>
      </c>
      <c r="G2921" s="2" t="s">
        <v>19851</v>
      </c>
      <c r="H2921" s="2" t="s">
        <v>19852</v>
      </c>
      <c r="I2921" s="2" t="s">
        <v>19853</v>
      </c>
      <c r="J2921" s="2" t="s">
        <v>28</v>
      </c>
      <c r="K2921" s="2" t="s">
        <v>173</v>
      </c>
      <c r="L2921" s="2" t="s">
        <v>475</v>
      </c>
      <c r="M2921" s="2" t="s">
        <v>476</v>
      </c>
      <c r="N2921" s="2" t="s">
        <v>3440</v>
      </c>
      <c r="O2921" s="2" t="s">
        <v>32</v>
      </c>
      <c r="P2921" s="24">
        <v>0</v>
      </c>
      <c r="Q2921" s="24">
        <v>1</v>
      </c>
      <c r="R2921" s="27" t="s">
        <v>1568</v>
      </c>
      <c r="S2921" s="28" t="s">
        <v>1589</v>
      </c>
      <c r="T2921" s="2" t="s">
        <v>33</v>
      </c>
      <c r="U2921" s="2">
        <v>0</v>
      </c>
      <c r="V2921" s="2" t="s">
        <v>32611</v>
      </c>
      <c r="W2921" s="2" t="s">
        <v>34</v>
      </c>
      <c r="X2921" s="58" t="s">
        <v>19719</v>
      </c>
      <c r="Z2921" s="2">
        <v>412000</v>
      </c>
      <c r="AB2921" s="58">
        <v>46135.501493055555</v>
      </c>
      <c r="AC2921" s="2">
        <v>0</v>
      </c>
      <c r="AD2921" s="104">
        <v>412000</v>
      </c>
      <c r="AE2921" s="2">
        <v>46135.501493055555</v>
      </c>
      <c r="AG2921" s="2">
        <v>160203</v>
      </c>
    </row>
    <row r="2922" spans="1:33" ht="60" x14ac:dyDescent="0.25">
      <c r="A2922" s="2" t="s">
        <v>22724</v>
      </c>
      <c r="B2922" s="2" t="s">
        <v>19601</v>
      </c>
      <c r="C2922" s="2" t="s">
        <v>22725</v>
      </c>
      <c r="F2922" s="2" t="s">
        <v>19413</v>
      </c>
      <c r="G2922" s="2" t="s">
        <v>19414</v>
      </c>
      <c r="H2922" s="2" t="s">
        <v>19415</v>
      </c>
      <c r="I2922" s="2" t="s">
        <v>22726</v>
      </c>
      <c r="J2922" s="2" t="s">
        <v>28</v>
      </c>
      <c r="K2922" s="2" t="s">
        <v>68</v>
      </c>
      <c r="L2922" s="2" t="s">
        <v>698</v>
      </c>
      <c r="M2922" s="2" t="s">
        <v>10055</v>
      </c>
      <c r="N2922" s="2" t="s">
        <v>10056</v>
      </c>
      <c r="O2922" s="2" t="s">
        <v>37</v>
      </c>
      <c r="P2922" s="24">
        <v>0</v>
      </c>
      <c r="Q2922" s="24">
        <v>0</v>
      </c>
      <c r="R2922" s="27" t="s">
        <v>1578</v>
      </c>
      <c r="S2922" s="28" t="s">
        <v>1585</v>
      </c>
      <c r="T2922" s="2" t="s">
        <v>38</v>
      </c>
      <c r="U2922" s="2">
        <v>0</v>
      </c>
      <c r="V2922" s="2" t="s">
        <v>19646</v>
      </c>
      <c r="W2922" s="2" t="s">
        <v>34</v>
      </c>
      <c r="X2922" s="58" t="s">
        <v>19646</v>
      </c>
      <c r="Y2922" s="2" t="s">
        <v>39</v>
      </c>
      <c r="Z2922" s="2">
        <v>2060000</v>
      </c>
      <c r="AA2922" s="2" t="s">
        <v>40</v>
      </c>
      <c r="AB2922" s="58">
        <v>46139.784895833334</v>
      </c>
      <c r="AC2922" s="2">
        <v>0</v>
      </c>
      <c r="AD2922" s="104">
        <v>2060000</v>
      </c>
      <c r="AE2922" s="2">
        <v>46139.784895833334</v>
      </c>
      <c r="AG2922" s="2">
        <v>163118</v>
      </c>
    </row>
    <row r="2923" spans="1:33" ht="45" x14ac:dyDescent="0.25">
      <c r="A2923" s="2" t="s">
        <v>23327</v>
      </c>
      <c r="B2923" s="2" t="s">
        <v>19601</v>
      </c>
      <c r="C2923" s="2" t="s">
        <v>23328</v>
      </c>
      <c r="F2923" s="2" t="s">
        <v>18466</v>
      </c>
      <c r="G2923" s="2" t="s">
        <v>18467</v>
      </c>
      <c r="H2923" s="2" t="s">
        <v>11559</v>
      </c>
      <c r="I2923" s="2" t="s">
        <v>23320</v>
      </c>
      <c r="J2923" s="2" t="s">
        <v>28</v>
      </c>
      <c r="K2923" s="2" t="s">
        <v>43</v>
      </c>
      <c r="L2923" s="2" t="s">
        <v>505</v>
      </c>
      <c r="M2923" s="2" t="s">
        <v>506</v>
      </c>
      <c r="N2923" s="2" t="s">
        <v>2864</v>
      </c>
      <c r="O2923" s="2" t="s">
        <v>705</v>
      </c>
      <c r="P2923" s="24">
        <v>0</v>
      </c>
      <c r="Q2923" s="24">
        <v>0</v>
      </c>
      <c r="R2923" s="27" t="s">
        <v>1578</v>
      </c>
      <c r="S2923" s="28" t="s">
        <v>1589</v>
      </c>
      <c r="T2923" s="2" t="s">
        <v>33</v>
      </c>
      <c r="U2923" s="2">
        <v>0</v>
      </c>
      <c r="V2923" s="2" t="s">
        <v>24460</v>
      </c>
      <c r="W2923" s="2" t="s">
        <v>34</v>
      </c>
      <c r="AC2923" s="2">
        <v>0</v>
      </c>
      <c r="AD2923" s="104"/>
    </row>
    <row r="2924" spans="1:33" ht="60" x14ac:dyDescent="0.25">
      <c r="A2924" s="2" t="s">
        <v>23770</v>
      </c>
      <c r="B2924" s="2" t="s">
        <v>19601</v>
      </c>
      <c r="C2924" s="2" t="s">
        <v>23771</v>
      </c>
      <c r="F2924" s="2" t="s">
        <v>2301</v>
      </c>
      <c r="G2924" s="2" t="s">
        <v>3671</v>
      </c>
      <c r="H2924" s="2" t="s">
        <v>3672</v>
      </c>
      <c r="I2924" s="2" t="s">
        <v>23331</v>
      </c>
      <c r="J2924" s="2" t="s">
        <v>28</v>
      </c>
      <c r="K2924" s="2" t="s">
        <v>43</v>
      </c>
      <c r="L2924" s="2" t="s">
        <v>90</v>
      </c>
      <c r="M2924" s="2" t="s">
        <v>91</v>
      </c>
      <c r="N2924" s="2" t="s">
        <v>3668</v>
      </c>
      <c r="O2924" s="2" t="s">
        <v>32</v>
      </c>
      <c r="P2924" s="24">
        <v>0</v>
      </c>
      <c r="Q2924" s="24">
        <v>1</v>
      </c>
      <c r="R2924" s="27" t="s">
        <v>1568</v>
      </c>
      <c r="S2924" s="28" t="s">
        <v>1585</v>
      </c>
      <c r="T2924" s="2" t="s">
        <v>38</v>
      </c>
      <c r="U2924" s="2">
        <v>0</v>
      </c>
      <c r="V2924" s="2" t="s">
        <v>25078</v>
      </c>
      <c r="W2924" s="2" t="s">
        <v>34</v>
      </c>
      <c r="X2924" s="58" t="s">
        <v>19601</v>
      </c>
      <c r="Z2924" s="2">
        <v>2060000</v>
      </c>
      <c r="AB2924" s="58">
        <v>46129.752881944441</v>
      </c>
      <c r="AC2924" s="2">
        <v>0</v>
      </c>
      <c r="AD2924" s="104">
        <v>2060000</v>
      </c>
      <c r="AE2924" s="2">
        <v>46129.752881944441</v>
      </c>
      <c r="AG2924" s="2">
        <v>159470</v>
      </c>
    </row>
    <row r="2925" spans="1:33" ht="45" x14ac:dyDescent="0.25">
      <c r="A2925" s="2" t="s">
        <v>22796</v>
      </c>
      <c r="B2925" s="2" t="s">
        <v>19601</v>
      </c>
      <c r="C2925" s="2" t="s">
        <v>22797</v>
      </c>
      <c r="F2925" s="2" t="s">
        <v>17372</v>
      </c>
      <c r="G2925" s="2" t="s">
        <v>17373</v>
      </c>
      <c r="H2925" s="2" t="s">
        <v>8287</v>
      </c>
      <c r="I2925" s="2" t="s">
        <v>22798</v>
      </c>
      <c r="J2925" s="2" t="s">
        <v>28</v>
      </c>
      <c r="K2925" s="2" t="s">
        <v>68</v>
      </c>
      <c r="L2925" s="2" t="s">
        <v>145</v>
      </c>
      <c r="M2925" s="2" t="s">
        <v>4273</v>
      </c>
      <c r="N2925" s="2" t="s">
        <v>4274</v>
      </c>
      <c r="O2925" s="2" t="s">
        <v>706</v>
      </c>
      <c r="P2925" s="24">
        <v>0</v>
      </c>
      <c r="Q2925" s="24">
        <v>0</v>
      </c>
      <c r="R2925" s="27" t="s">
        <v>1578</v>
      </c>
      <c r="S2925" s="28" t="s">
        <v>1583</v>
      </c>
      <c r="T2925" s="2" t="s">
        <v>130</v>
      </c>
      <c r="U2925" s="2">
        <v>0</v>
      </c>
      <c r="V2925" s="2" t="s">
        <v>24228</v>
      </c>
      <c r="W2925" s="2" t="s">
        <v>34</v>
      </c>
      <c r="AC2925" s="2">
        <v>0</v>
      </c>
      <c r="AD2925" s="104"/>
    </row>
    <row r="2926" spans="1:33" ht="60" x14ac:dyDescent="0.25">
      <c r="A2926" s="2" t="s">
        <v>23772</v>
      </c>
      <c r="B2926" s="2" t="s">
        <v>19601</v>
      </c>
      <c r="C2926" s="2" t="s">
        <v>23773</v>
      </c>
      <c r="F2926" s="2" t="s">
        <v>2301</v>
      </c>
      <c r="G2926" s="2" t="s">
        <v>3671</v>
      </c>
      <c r="H2926" s="2" t="s">
        <v>3672</v>
      </c>
      <c r="I2926" s="2" t="s">
        <v>23331</v>
      </c>
      <c r="J2926" s="2" t="s">
        <v>28</v>
      </c>
      <c r="K2926" s="2" t="s">
        <v>43</v>
      </c>
      <c r="L2926" s="2" t="s">
        <v>90</v>
      </c>
      <c r="M2926" s="2" t="s">
        <v>91</v>
      </c>
      <c r="N2926" s="2" t="s">
        <v>3668</v>
      </c>
      <c r="O2926" s="2" t="s">
        <v>705</v>
      </c>
      <c r="P2926" s="24">
        <v>0</v>
      </c>
      <c r="Q2926" s="24">
        <v>0</v>
      </c>
      <c r="R2926" s="27" t="s">
        <v>1578</v>
      </c>
      <c r="S2926" s="28" t="s">
        <v>1585</v>
      </c>
      <c r="T2926" s="2" t="s">
        <v>38</v>
      </c>
      <c r="U2926" s="2">
        <v>0</v>
      </c>
      <c r="V2926" s="2" t="s">
        <v>19601</v>
      </c>
      <c r="W2926" s="2" t="s">
        <v>34</v>
      </c>
      <c r="AC2926" s="2">
        <v>0</v>
      </c>
      <c r="AD2926" s="104"/>
    </row>
    <row r="2927" spans="1:33" ht="60" x14ac:dyDescent="0.25">
      <c r="A2927" s="2" t="s">
        <v>20355</v>
      </c>
      <c r="B2927" s="2" t="s">
        <v>19601</v>
      </c>
      <c r="C2927" s="2" t="s">
        <v>20356</v>
      </c>
      <c r="F2927" s="2" t="s">
        <v>19795</v>
      </c>
      <c r="G2927" s="2" t="s">
        <v>19796</v>
      </c>
      <c r="H2927" s="2" t="s">
        <v>19797</v>
      </c>
      <c r="I2927" s="2" t="s">
        <v>19798</v>
      </c>
      <c r="J2927" s="2" t="s">
        <v>28</v>
      </c>
      <c r="K2927" s="2" t="s">
        <v>173</v>
      </c>
      <c r="L2927" s="2" t="s">
        <v>447</v>
      </c>
      <c r="M2927" s="2" t="s">
        <v>1638</v>
      </c>
      <c r="N2927" s="2" t="s">
        <v>3401</v>
      </c>
      <c r="O2927" s="2" t="s">
        <v>705</v>
      </c>
      <c r="P2927" s="24">
        <v>0</v>
      </c>
      <c r="Q2927" s="24">
        <v>0</v>
      </c>
      <c r="R2927" s="27" t="s">
        <v>1578</v>
      </c>
      <c r="S2927" s="28" t="s">
        <v>1585</v>
      </c>
      <c r="T2927" s="2" t="s">
        <v>38</v>
      </c>
      <c r="U2927" s="2">
        <v>0</v>
      </c>
      <c r="V2927" s="2" t="s">
        <v>19601</v>
      </c>
      <c r="W2927" s="2" t="s">
        <v>34</v>
      </c>
      <c r="AC2927" s="2">
        <v>0</v>
      </c>
      <c r="AD2927" s="104"/>
    </row>
    <row r="2928" spans="1:33" ht="45" x14ac:dyDescent="0.25">
      <c r="A2928" s="2" t="s">
        <v>23329</v>
      </c>
      <c r="B2928" s="2" t="s">
        <v>19601</v>
      </c>
      <c r="C2928" s="2" t="s">
        <v>23330</v>
      </c>
      <c r="F2928" s="2" t="s">
        <v>2301</v>
      </c>
      <c r="G2928" s="2" t="s">
        <v>3671</v>
      </c>
      <c r="H2928" s="2" t="s">
        <v>3672</v>
      </c>
      <c r="I2928" s="2" t="s">
        <v>23331</v>
      </c>
      <c r="J2928" s="2" t="s">
        <v>28</v>
      </c>
      <c r="K2928" s="2" t="s">
        <v>43</v>
      </c>
      <c r="L2928" s="2" t="s">
        <v>90</v>
      </c>
      <c r="M2928" s="2" t="s">
        <v>91</v>
      </c>
      <c r="N2928" s="2" t="s">
        <v>3668</v>
      </c>
      <c r="O2928" s="2" t="s">
        <v>32</v>
      </c>
      <c r="P2928" s="24">
        <v>0</v>
      </c>
      <c r="Q2928" s="24">
        <v>1</v>
      </c>
      <c r="R2928" s="27" t="s">
        <v>1568</v>
      </c>
      <c r="S2928" s="28" t="s">
        <v>1589</v>
      </c>
      <c r="T2928" s="2" t="s">
        <v>33</v>
      </c>
      <c r="U2928" s="2">
        <v>0</v>
      </c>
      <c r="V2928" s="2" t="s">
        <v>19706</v>
      </c>
      <c r="W2928" s="2" t="s">
        <v>34</v>
      </c>
      <c r="X2928" s="58" t="s">
        <v>19601</v>
      </c>
      <c r="Z2928" s="2">
        <v>412000</v>
      </c>
      <c r="AB2928" s="58">
        <v>46129.752152777779</v>
      </c>
      <c r="AC2928" s="2">
        <v>0</v>
      </c>
      <c r="AD2928" s="104">
        <v>412000</v>
      </c>
      <c r="AE2928" s="2">
        <v>46129.752152777779</v>
      </c>
      <c r="AG2928" s="2">
        <v>159469</v>
      </c>
    </row>
    <row r="2929" spans="1:33" ht="60" x14ac:dyDescent="0.25">
      <c r="A2929" s="2" t="s">
        <v>21489</v>
      </c>
      <c r="B2929" s="2" t="s">
        <v>19601</v>
      </c>
      <c r="C2929" s="2" t="s">
        <v>21490</v>
      </c>
      <c r="F2929" s="2" t="s">
        <v>21060</v>
      </c>
      <c r="G2929" s="2" t="s">
        <v>21061</v>
      </c>
      <c r="H2929" s="2" t="s">
        <v>21062</v>
      </c>
      <c r="I2929" s="2" t="s">
        <v>21063</v>
      </c>
      <c r="J2929" s="2" t="s">
        <v>28</v>
      </c>
      <c r="K2929" s="2" t="s">
        <v>78</v>
      </c>
      <c r="L2929" s="2" t="s">
        <v>202</v>
      </c>
      <c r="M2929" s="2" t="s">
        <v>203</v>
      </c>
      <c r="N2929" s="2" t="s">
        <v>3691</v>
      </c>
      <c r="O2929" s="2" t="s">
        <v>705</v>
      </c>
      <c r="P2929" s="24">
        <v>0</v>
      </c>
      <c r="Q2929" s="24">
        <v>0</v>
      </c>
      <c r="R2929" s="27" t="s">
        <v>1578</v>
      </c>
      <c r="S2929" s="28" t="s">
        <v>1585</v>
      </c>
      <c r="T2929" s="2" t="s">
        <v>38</v>
      </c>
      <c r="U2929" s="2">
        <v>0</v>
      </c>
      <c r="V2929" s="2" t="s">
        <v>19598</v>
      </c>
      <c r="W2929" s="2" t="s">
        <v>34</v>
      </c>
      <c r="AC2929" s="2">
        <v>0</v>
      </c>
      <c r="AD2929" s="104"/>
    </row>
    <row r="2930" spans="1:33" ht="60" x14ac:dyDescent="0.25">
      <c r="A2930" s="2" t="s">
        <v>21491</v>
      </c>
      <c r="B2930" s="2" t="s">
        <v>19601</v>
      </c>
      <c r="C2930" s="2" t="s">
        <v>21492</v>
      </c>
      <c r="F2930" s="2" t="s">
        <v>21051</v>
      </c>
      <c r="G2930" s="2" t="s">
        <v>21052</v>
      </c>
      <c r="H2930" s="2" t="s">
        <v>21053</v>
      </c>
      <c r="I2930" s="2" t="s">
        <v>21054</v>
      </c>
      <c r="J2930" s="2" t="s">
        <v>28</v>
      </c>
      <c r="K2930" s="2" t="s">
        <v>78</v>
      </c>
      <c r="L2930" s="2" t="s">
        <v>483</v>
      </c>
      <c r="M2930" s="2" t="s">
        <v>484</v>
      </c>
      <c r="N2930" s="2" t="s">
        <v>4003</v>
      </c>
      <c r="O2930" s="2" t="s">
        <v>32</v>
      </c>
      <c r="P2930" s="24">
        <v>0</v>
      </c>
      <c r="Q2930" s="24">
        <v>2</v>
      </c>
      <c r="R2930" s="27" t="s">
        <v>1568</v>
      </c>
      <c r="S2930" s="28" t="s">
        <v>1585</v>
      </c>
      <c r="T2930" s="2" t="s">
        <v>38</v>
      </c>
      <c r="U2930" s="2">
        <v>0</v>
      </c>
      <c r="V2930" s="2" t="s">
        <v>33848</v>
      </c>
      <c r="W2930" s="2" t="s">
        <v>34</v>
      </c>
      <c r="X2930" s="58" t="s">
        <v>19706</v>
      </c>
      <c r="Z2930" s="2">
        <v>2060000</v>
      </c>
      <c r="AB2930" s="58">
        <v>46136.383310185185</v>
      </c>
      <c r="AC2930" s="2">
        <v>0</v>
      </c>
      <c r="AD2930" s="104">
        <v>2060000</v>
      </c>
      <c r="AE2930" s="2">
        <v>46136.383310185185</v>
      </c>
      <c r="AG2930" s="2">
        <v>160221</v>
      </c>
    </row>
    <row r="2931" spans="1:33" ht="45" x14ac:dyDescent="0.25">
      <c r="A2931" s="2" t="s">
        <v>21049</v>
      </c>
      <c r="B2931" s="2" t="s">
        <v>19601</v>
      </c>
      <c r="C2931" s="2" t="s">
        <v>21050</v>
      </c>
      <c r="F2931" s="2" t="s">
        <v>21051</v>
      </c>
      <c r="G2931" s="2" t="s">
        <v>21052</v>
      </c>
      <c r="H2931" s="2" t="s">
        <v>21053</v>
      </c>
      <c r="I2931" s="2" t="s">
        <v>21054</v>
      </c>
      <c r="J2931" s="2" t="s">
        <v>28</v>
      </c>
      <c r="K2931" s="2" t="s">
        <v>78</v>
      </c>
      <c r="L2931" s="2" t="s">
        <v>483</v>
      </c>
      <c r="M2931" s="2" t="s">
        <v>484</v>
      </c>
      <c r="N2931" s="2" t="s">
        <v>4003</v>
      </c>
      <c r="O2931" s="2" t="s">
        <v>32</v>
      </c>
      <c r="P2931" s="24">
        <v>0</v>
      </c>
      <c r="Q2931" s="24">
        <v>1</v>
      </c>
      <c r="R2931" s="27" t="s">
        <v>1568</v>
      </c>
      <c r="S2931" s="28" t="s">
        <v>1589</v>
      </c>
      <c r="T2931" s="2" t="s">
        <v>33</v>
      </c>
      <c r="U2931" s="2">
        <v>0</v>
      </c>
      <c r="V2931" s="2" t="s">
        <v>30383</v>
      </c>
      <c r="W2931" s="2" t="s">
        <v>34</v>
      </c>
      <c r="X2931" s="58" t="s">
        <v>19706</v>
      </c>
      <c r="Z2931" s="2">
        <v>412000</v>
      </c>
      <c r="AB2931" s="58">
        <v>46136.382789351854</v>
      </c>
      <c r="AC2931" s="2">
        <v>0</v>
      </c>
      <c r="AD2931" s="104">
        <v>412000</v>
      </c>
      <c r="AE2931" s="2">
        <v>46136.382789351854</v>
      </c>
      <c r="AG2931" s="2">
        <v>160219</v>
      </c>
    </row>
    <row r="2932" spans="1:33" ht="60" x14ac:dyDescent="0.25">
      <c r="A2932" s="2" t="s">
        <v>21493</v>
      </c>
      <c r="B2932" s="2" t="s">
        <v>19601</v>
      </c>
      <c r="C2932" s="2" t="s">
        <v>21494</v>
      </c>
      <c r="F2932" s="2" t="s">
        <v>21060</v>
      </c>
      <c r="G2932" s="2" t="s">
        <v>21061</v>
      </c>
      <c r="H2932" s="2" t="s">
        <v>21062</v>
      </c>
      <c r="I2932" s="2" t="s">
        <v>21063</v>
      </c>
      <c r="J2932" s="2" t="s">
        <v>28</v>
      </c>
      <c r="K2932" s="2" t="s">
        <v>78</v>
      </c>
      <c r="L2932" s="2" t="s">
        <v>202</v>
      </c>
      <c r="M2932" s="2" t="s">
        <v>203</v>
      </c>
      <c r="N2932" s="2" t="s">
        <v>3691</v>
      </c>
      <c r="O2932" s="2" t="s">
        <v>705</v>
      </c>
      <c r="P2932" s="24">
        <v>0</v>
      </c>
      <c r="Q2932" s="24">
        <v>0</v>
      </c>
      <c r="R2932" s="27" t="s">
        <v>1578</v>
      </c>
      <c r="S2932" s="28" t="s">
        <v>1585</v>
      </c>
      <c r="T2932" s="2" t="s">
        <v>38</v>
      </c>
      <c r="U2932" s="2">
        <v>0</v>
      </c>
      <c r="V2932" s="2" t="s">
        <v>19601</v>
      </c>
      <c r="W2932" s="2" t="s">
        <v>34</v>
      </c>
      <c r="AC2932" s="2">
        <v>0</v>
      </c>
      <c r="AD2932" s="104"/>
    </row>
    <row r="2933" spans="1:33" ht="60" x14ac:dyDescent="0.25">
      <c r="A2933" s="2" t="s">
        <v>23895</v>
      </c>
      <c r="B2933" s="2" t="s">
        <v>19601</v>
      </c>
      <c r="C2933" s="2" t="s">
        <v>23896</v>
      </c>
      <c r="F2933" s="2" t="s">
        <v>1327</v>
      </c>
      <c r="G2933" s="2" t="s">
        <v>3071</v>
      </c>
      <c r="H2933" s="2" t="s">
        <v>3072</v>
      </c>
      <c r="I2933" s="2" t="s">
        <v>23573</v>
      </c>
      <c r="J2933" s="2" t="s">
        <v>28</v>
      </c>
      <c r="K2933" s="2" t="s">
        <v>43</v>
      </c>
      <c r="L2933" s="2" t="s">
        <v>240</v>
      </c>
      <c r="M2933" s="2" t="s">
        <v>241</v>
      </c>
      <c r="N2933" s="2" t="s">
        <v>3047</v>
      </c>
      <c r="O2933" s="2" t="s">
        <v>37</v>
      </c>
      <c r="P2933" s="24">
        <v>0</v>
      </c>
      <c r="Q2933" s="24">
        <v>0</v>
      </c>
      <c r="R2933" s="27" t="s">
        <v>1578</v>
      </c>
      <c r="S2933" s="28" t="s">
        <v>1582</v>
      </c>
      <c r="T2933" s="2" t="s">
        <v>160</v>
      </c>
      <c r="U2933" s="2">
        <v>0</v>
      </c>
      <c r="V2933" s="2" t="s">
        <v>20332</v>
      </c>
      <c r="W2933" s="2" t="s">
        <v>34</v>
      </c>
      <c r="AC2933" s="2">
        <v>0</v>
      </c>
      <c r="AD2933" s="104"/>
    </row>
    <row r="2934" spans="1:33" ht="60" x14ac:dyDescent="0.25">
      <c r="A2934" s="2" t="s">
        <v>21055</v>
      </c>
      <c r="B2934" s="2" t="s">
        <v>19601</v>
      </c>
      <c r="C2934" s="2" t="s">
        <v>21056</v>
      </c>
      <c r="F2934" s="2" t="s">
        <v>18753</v>
      </c>
      <c r="G2934" s="2" t="s">
        <v>18754</v>
      </c>
      <c r="H2934" s="2" t="s">
        <v>18755</v>
      </c>
      <c r="I2934" s="2" t="s">
        <v>21057</v>
      </c>
      <c r="J2934" s="2" t="s">
        <v>28</v>
      </c>
      <c r="K2934" s="2" t="s">
        <v>78</v>
      </c>
      <c r="L2934" s="2" t="s">
        <v>495</v>
      </c>
      <c r="M2934" s="2" t="s">
        <v>496</v>
      </c>
      <c r="N2934" s="2" t="s">
        <v>4482</v>
      </c>
      <c r="O2934" s="2" t="s">
        <v>32</v>
      </c>
      <c r="P2934" s="24">
        <v>0</v>
      </c>
      <c r="Q2934" s="24">
        <v>1</v>
      </c>
      <c r="R2934" s="27" t="s">
        <v>1568</v>
      </c>
      <c r="S2934" s="28" t="s">
        <v>1589</v>
      </c>
      <c r="T2934" s="2" t="s">
        <v>33</v>
      </c>
      <c r="U2934" s="2">
        <v>0</v>
      </c>
      <c r="V2934" s="2" t="s">
        <v>33842</v>
      </c>
      <c r="W2934" s="2" t="s">
        <v>34</v>
      </c>
      <c r="X2934" s="58" t="s">
        <v>19706</v>
      </c>
      <c r="Z2934" s="2">
        <v>412000</v>
      </c>
      <c r="AB2934" s="58">
        <v>46136.532152777778</v>
      </c>
      <c r="AC2934" s="2">
        <v>0</v>
      </c>
      <c r="AD2934" s="104">
        <v>412000</v>
      </c>
      <c r="AE2934" s="2">
        <v>46136.532152777778</v>
      </c>
      <c r="AG2934" s="2">
        <v>159412</v>
      </c>
    </row>
    <row r="2935" spans="1:33" ht="60" x14ac:dyDescent="0.25">
      <c r="A2935" s="2" t="s">
        <v>21495</v>
      </c>
      <c r="B2935" s="2" t="s">
        <v>19601</v>
      </c>
      <c r="C2935" s="2" t="s">
        <v>21496</v>
      </c>
      <c r="F2935" s="2" t="s">
        <v>21060</v>
      </c>
      <c r="G2935" s="2" t="s">
        <v>21061</v>
      </c>
      <c r="H2935" s="2" t="s">
        <v>21062</v>
      </c>
      <c r="I2935" s="2" t="s">
        <v>21063</v>
      </c>
      <c r="J2935" s="2" t="s">
        <v>28</v>
      </c>
      <c r="K2935" s="2" t="s">
        <v>78</v>
      </c>
      <c r="L2935" s="2" t="s">
        <v>202</v>
      </c>
      <c r="M2935" s="2" t="s">
        <v>203</v>
      </c>
      <c r="N2935" s="2" t="s">
        <v>3691</v>
      </c>
      <c r="O2935" s="3" t="s">
        <v>705</v>
      </c>
      <c r="P2935" s="24">
        <v>0</v>
      </c>
      <c r="Q2935" s="24">
        <v>0</v>
      </c>
      <c r="R2935" s="27" t="s">
        <v>1578</v>
      </c>
      <c r="S2935" s="28" t="s">
        <v>1585</v>
      </c>
      <c r="T2935" s="2" t="s">
        <v>38</v>
      </c>
      <c r="U2935" s="2">
        <v>0</v>
      </c>
      <c r="V2935" s="2" t="s">
        <v>19601</v>
      </c>
      <c r="W2935" s="2" t="s">
        <v>34</v>
      </c>
      <c r="AC2935" s="2">
        <v>0</v>
      </c>
      <c r="AD2935" s="104"/>
    </row>
    <row r="2936" spans="1:33" ht="45" x14ac:dyDescent="0.25">
      <c r="A2936" s="2" t="s">
        <v>21058</v>
      </c>
      <c r="B2936" s="2" t="s">
        <v>19601</v>
      </c>
      <c r="C2936" s="2" t="s">
        <v>21059</v>
      </c>
      <c r="F2936" s="2" t="s">
        <v>21060</v>
      </c>
      <c r="G2936" s="2" t="s">
        <v>21061</v>
      </c>
      <c r="H2936" s="2" t="s">
        <v>21062</v>
      </c>
      <c r="I2936" s="2" t="s">
        <v>21063</v>
      </c>
      <c r="J2936" s="2" t="s">
        <v>28</v>
      </c>
      <c r="K2936" s="2" t="s">
        <v>78</v>
      </c>
      <c r="L2936" s="2" t="s">
        <v>202</v>
      </c>
      <c r="M2936" s="2" t="s">
        <v>203</v>
      </c>
      <c r="N2936" s="2" t="s">
        <v>3691</v>
      </c>
      <c r="O2936" s="2" t="s">
        <v>32</v>
      </c>
      <c r="P2936" s="24">
        <v>0</v>
      </c>
      <c r="Q2936" s="24">
        <v>1</v>
      </c>
      <c r="R2936" s="27" t="s">
        <v>1568</v>
      </c>
      <c r="S2936" s="28" t="s">
        <v>1589</v>
      </c>
      <c r="T2936" s="2" t="s">
        <v>33</v>
      </c>
      <c r="U2936" s="2">
        <v>0</v>
      </c>
      <c r="V2936" s="2" t="s">
        <v>32960</v>
      </c>
      <c r="W2936" s="2" t="s">
        <v>34</v>
      </c>
      <c r="X2936" s="58" t="s">
        <v>20332</v>
      </c>
      <c r="Z2936" s="2">
        <v>412000</v>
      </c>
      <c r="AB2936" s="58">
        <v>46133.709340277775</v>
      </c>
      <c r="AC2936" s="2">
        <v>0</v>
      </c>
      <c r="AD2936" s="104">
        <v>412000</v>
      </c>
      <c r="AE2936" s="2">
        <v>46133.709340277775</v>
      </c>
      <c r="AG2936" s="2">
        <v>160220</v>
      </c>
    </row>
    <row r="2937" spans="1:33" ht="60" x14ac:dyDescent="0.25">
      <c r="A2937" s="2" t="s">
        <v>19600</v>
      </c>
      <c r="B2937" s="2" t="s">
        <v>19601</v>
      </c>
      <c r="C2937" s="2" t="s">
        <v>19602</v>
      </c>
      <c r="F2937" s="2" t="s">
        <v>1765</v>
      </c>
      <c r="G2937" s="2" t="s">
        <v>4712</v>
      </c>
      <c r="H2937" s="2" t="s">
        <v>4713</v>
      </c>
      <c r="I2937" s="2" t="s">
        <v>19492</v>
      </c>
      <c r="J2937" s="2" t="s">
        <v>28</v>
      </c>
      <c r="K2937" s="2" t="s">
        <v>48</v>
      </c>
      <c r="L2937" s="2" t="s">
        <v>49</v>
      </c>
      <c r="M2937" s="2" t="s">
        <v>50</v>
      </c>
      <c r="N2937" s="2" t="s">
        <v>4706</v>
      </c>
      <c r="O2937" s="2" t="s">
        <v>705</v>
      </c>
      <c r="P2937" s="24">
        <v>0</v>
      </c>
      <c r="Q2937" s="24">
        <v>0</v>
      </c>
      <c r="R2937" s="27" t="s">
        <v>1578</v>
      </c>
      <c r="S2937" s="28" t="s">
        <v>1585</v>
      </c>
      <c r="T2937" s="2" t="s">
        <v>38</v>
      </c>
      <c r="U2937" s="2">
        <v>0</v>
      </c>
      <c r="V2937" s="2" t="s">
        <v>19601</v>
      </c>
      <c r="W2937" s="2" t="s">
        <v>34</v>
      </c>
      <c r="AC2937" s="2">
        <v>0</v>
      </c>
      <c r="AD2937" s="104"/>
    </row>
    <row r="2938" spans="1:33" ht="45" x14ac:dyDescent="0.25">
      <c r="A2938" s="2" t="s">
        <v>19854</v>
      </c>
      <c r="B2938" s="2" t="s">
        <v>19601</v>
      </c>
      <c r="C2938" s="2" t="s">
        <v>19855</v>
      </c>
      <c r="F2938" s="2" t="s">
        <v>19856</v>
      </c>
      <c r="G2938" s="2" t="s">
        <v>19857</v>
      </c>
      <c r="H2938" s="2" t="s">
        <v>19858</v>
      </c>
      <c r="I2938" s="2" t="s">
        <v>19859</v>
      </c>
      <c r="J2938" s="2" t="s">
        <v>28</v>
      </c>
      <c r="K2938" s="2" t="s">
        <v>173</v>
      </c>
      <c r="L2938" s="2" t="s">
        <v>333</v>
      </c>
      <c r="M2938" s="2" t="s">
        <v>334</v>
      </c>
      <c r="N2938" s="2" t="s">
        <v>4966</v>
      </c>
      <c r="O2938" s="2" t="s">
        <v>32</v>
      </c>
      <c r="P2938" s="24">
        <v>0</v>
      </c>
      <c r="Q2938" s="24">
        <v>1</v>
      </c>
      <c r="R2938" s="27" t="s">
        <v>1568</v>
      </c>
      <c r="S2938" s="28" t="s">
        <v>1589</v>
      </c>
      <c r="T2938" s="2" t="s">
        <v>33</v>
      </c>
      <c r="U2938" s="2">
        <v>0</v>
      </c>
      <c r="V2938" s="2" t="s">
        <v>24228</v>
      </c>
      <c r="W2938" s="2" t="s">
        <v>34</v>
      </c>
      <c r="X2938" s="58" t="s">
        <v>20332</v>
      </c>
      <c r="Z2938" s="2">
        <v>412000</v>
      </c>
      <c r="AB2938" s="58">
        <v>46133.514143518521</v>
      </c>
      <c r="AC2938" s="2">
        <v>0</v>
      </c>
      <c r="AD2938" s="104">
        <v>412000</v>
      </c>
      <c r="AE2938" s="2">
        <v>46133.514143518521</v>
      </c>
      <c r="AG2938" s="2">
        <v>159522</v>
      </c>
    </row>
    <row r="2939" spans="1:33" ht="45" x14ac:dyDescent="0.25">
      <c r="A2939" s="2" t="s">
        <v>21064</v>
      </c>
      <c r="B2939" s="2" t="s">
        <v>19601</v>
      </c>
      <c r="C2939" s="2" t="s">
        <v>21065</v>
      </c>
      <c r="F2939" s="2" t="s">
        <v>18767</v>
      </c>
      <c r="G2939" s="2" t="s">
        <v>18768</v>
      </c>
      <c r="H2939" s="2" t="s">
        <v>18769</v>
      </c>
      <c r="I2939" s="2" t="s">
        <v>21066</v>
      </c>
      <c r="J2939" s="2" t="s">
        <v>28</v>
      </c>
      <c r="K2939" s="2" t="s">
        <v>78</v>
      </c>
      <c r="L2939" s="2" t="s">
        <v>495</v>
      </c>
      <c r="M2939" s="2" t="s">
        <v>496</v>
      </c>
      <c r="N2939" s="2" t="s">
        <v>4482</v>
      </c>
      <c r="O2939" s="2" t="s">
        <v>32</v>
      </c>
      <c r="P2939" s="24">
        <v>0</v>
      </c>
      <c r="Q2939" s="24">
        <v>1</v>
      </c>
      <c r="R2939" s="27" t="s">
        <v>1568</v>
      </c>
      <c r="S2939" s="28" t="s">
        <v>1589</v>
      </c>
      <c r="T2939" s="2" t="s">
        <v>33</v>
      </c>
      <c r="U2939" s="2">
        <v>0</v>
      </c>
      <c r="V2939" s="2" t="s">
        <v>30383</v>
      </c>
      <c r="W2939" s="2" t="s">
        <v>34</v>
      </c>
      <c r="X2939" s="58" t="s">
        <v>19706</v>
      </c>
      <c r="Z2939" s="2">
        <v>412000</v>
      </c>
      <c r="AB2939" s="58">
        <v>46136.531863425924</v>
      </c>
      <c r="AC2939" s="2">
        <v>0</v>
      </c>
      <c r="AD2939" s="104">
        <v>412000</v>
      </c>
      <c r="AE2939" s="2">
        <v>46136.531863425924</v>
      </c>
      <c r="AG2939" s="2">
        <v>159413</v>
      </c>
    </row>
    <row r="2940" spans="1:33" ht="45" x14ac:dyDescent="0.25">
      <c r="A2940" s="2" t="s">
        <v>21579</v>
      </c>
      <c r="B2940" s="2" t="s">
        <v>19601</v>
      </c>
      <c r="C2940" s="2" t="s">
        <v>21580</v>
      </c>
      <c r="F2940" s="2" t="s">
        <v>21581</v>
      </c>
      <c r="G2940" s="2" t="s">
        <v>21582</v>
      </c>
      <c r="H2940" s="2" t="s">
        <v>8187</v>
      </c>
      <c r="I2940" s="2" t="s">
        <v>21583</v>
      </c>
      <c r="J2940" s="2" t="s">
        <v>28</v>
      </c>
      <c r="K2940" s="2" t="s">
        <v>78</v>
      </c>
      <c r="L2940" s="2" t="s">
        <v>96</v>
      </c>
      <c r="M2940" s="2" t="s">
        <v>97</v>
      </c>
      <c r="N2940" s="2" t="s">
        <v>3885</v>
      </c>
      <c r="O2940" s="2" t="s">
        <v>712</v>
      </c>
      <c r="P2940" s="24">
        <v>0</v>
      </c>
      <c r="Q2940" s="24">
        <v>0</v>
      </c>
      <c r="R2940" s="27" t="s">
        <v>1578</v>
      </c>
      <c r="S2940" s="28" t="s">
        <v>1582</v>
      </c>
      <c r="T2940" s="2" t="s">
        <v>160</v>
      </c>
      <c r="U2940" s="2">
        <v>0</v>
      </c>
      <c r="V2940" s="2" t="s">
        <v>35286</v>
      </c>
      <c r="W2940" s="2" t="s">
        <v>34</v>
      </c>
      <c r="AC2940" s="2">
        <v>0</v>
      </c>
      <c r="AD2940" s="104"/>
    </row>
    <row r="2941" spans="1:33" ht="60" x14ac:dyDescent="0.25">
      <c r="A2941" s="2" t="s">
        <v>20876</v>
      </c>
      <c r="B2941" s="2" t="s">
        <v>19601</v>
      </c>
      <c r="C2941" s="2" t="s">
        <v>20877</v>
      </c>
      <c r="F2941" s="2" t="s">
        <v>20878</v>
      </c>
      <c r="G2941" s="2" t="s">
        <v>20879</v>
      </c>
      <c r="H2941" s="2" t="s">
        <v>19229</v>
      </c>
      <c r="I2941" s="2" t="s">
        <v>20880</v>
      </c>
      <c r="J2941" s="2" t="s">
        <v>28</v>
      </c>
      <c r="K2941" s="2" t="s">
        <v>29</v>
      </c>
      <c r="L2941" s="2" t="s">
        <v>322</v>
      </c>
      <c r="M2941" s="2" t="s">
        <v>7315</v>
      </c>
      <c r="N2941" s="2" t="s">
        <v>7316</v>
      </c>
      <c r="O2941" s="2" t="s">
        <v>32</v>
      </c>
      <c r="P2941" s="24">
        <v>0</v>
      </c>
      <c r="Q2941" s="24">
        <v>3</v>
      </c>
      <c r="R2941" s="27" t="s">
        <v>1568</v>
      </c>
      <c r="S2941" s="28" t="s">
        <v>1585</v>
      </c>
      <c r="T2941" s="2" t="s">
        <v>38</v>
      </c>
      <c r="U2941" s="2">
        <v>0</v>
      </c>
      <c r="V2941" s="2" t="s">
        <v>30383</v>
      </c>
      <c r="W2941" s="2" t="s">
        <v>34</v>
      </c>
      <c r="X2941" s="58" t="s">
        <v>19719</v>
      </c>
      <c r="Z2941" s="2">
        <v>2060000</v>
      </c>
      <c r="AB2941" s="58">
        <v>46135.613449074073</v>
      </c>
      <c r="AC2941" s="2">
        <v>0</v>
      </c>
      <c r="AD2941" s="104">
        <v>2060000</v>
      </c>
      <c r="AE2941" s="2">
        <v>46135.613449074073</v>
      </c>
      <c r="AG2941" s="2">
        <v>164924</v>
      </c>
    </row>
    <row r="2942" spans="1:33" ht="60" x14ac:dyDescent="0.25">
      <c r="A2942" s="2" t="s">
        <v>21497</v>
      </c>
      <c r="B2942" s="2" t="s">
        <v>19601</v>
      </c>
      <c r="C2942" s="2" t="s">
        <v>21498</v>
      </c>
      <c r="F2942" s="2" t="s">
        <v>8036</v>
      </c>
      <c r="G2942" s="2" t="s">
        <v>8037</v>
      </c>
      <c r="H2942" s="2" t="s">
        <v>6406</v>
      </c>
      <c r="I2942" s="2" t="s">
        <v>21283</v>
      </c>
      <c r="J2942" s="2" t="s">
        <v>28</v>
      </c>
      <c r="K2942" s="2" t="s">
        <v>78</v>
      </c>
      <c r="L2942" s="2" t="s">
        <v>96</v>
      </c>
      <c r="M2942" s="2" t="s">
        <v>97</v>
      </c>
      <c r="N2942" s="2" t="s">
        <v>3885</v>
      </c>
      <c r="O2942" s="2" t="s">
        <v>32</v>
      </c>
      <c r="P2942" s="24">
        <v>0</v>
      </c>
      <c r="Q2942" s="24">
        <v>1</v>
      </c>
      <c r="R2942" s="27" t="s">
        <v>1568</v>
      </c>
      <c r="S2942" s="28" t="s">
        <v>1585</v>
      </c>
      <c r="T2942" s="2" t="s">
        <v>38</v>
      </c>
      <c r="U2942" s="2">
        <v>0</v>
      </c>
      <c r="V2942" s="2" t="s">
        <v>24823</v>
      </c>
      <c r="W2942" s="2" t="s">
        <v>34</v>
      </c>
      <c r="X2942" s="58" t="s">
        <v>19773</v>
      </c>
      <c r="Z2942" s="2">
        <v>2060000</v>
      </c>
      <c r="AB2942" s="58">
        <v>46134.452731481484</v>
      </c>
      <c r="AC2942" s="2">
        <v>0</v>
      </c>
      <c r="AD2942" s="104">
        <v>2060000</v>
      </c>
      <c r="AE2942" s="2">
        <v>46134.452731481484</v>
      </c>
      <c r="AG2942" s="2">
        <v>159262</v>
      </c>
    </row>
    <row r="2943" spans="1:33" ht="45" x14ac:dyDescent="0.25">
      <c r="A2943" s="2" t="s">
        <v>23974</v>
      </c>
      <c r="B2943" s="2" t="s">
        <v>19601</v>
      </c>
      <c r="C2943" s="2" t="s">
        <v>23975</v>
      </c>
      <c r="F2943" s="2" t="s">
        <v>23976</v>
      </c>
      <c r="G2943" s="2" t="s">
        <v>23977</v>
      </c>
      <c r="H2943" s="2" t="s">
        <v>2454</v>
      </c>
      <c r="I2943" s="2" t="s">
        <v>23978</v>
      </c>
      <c r="J2943" s="2" t="s">
        <v>28</v>
      </c>
      <c r="K2943" s="2" t="s">
        <v>98</v>
      </c>
      <c r="L2943" s="2" t="s">
        <v>349</v>
      </c>
      <c r="M2943" s="2" t="s">
        <v>350</v>
      </c>
      <c r="N2943" s="2" t="s">
        <v>3811</v>
      </c>
      <c r="O2943" s="2" t="s">
        <v>706</v>
      </c>
      <c r="P2943" s="24">
        <v>0</v>
      </c>
      <c r="Q2943" s="24">
        <v>0</v>
      </c>
      <c r="R2943" s="27" t="s">
        <v>1578</v>
      </c>
      <c r="S2943" s="28" t="s">
        <v>1583</v>
      </c>
      <c r="T2943" s="2" t="s">
        <v>130</v>
      </c>
      <c r="U2943" s="2">
        <v>0</v>
      </c>
      <c r="V2943" s="2" t="s">
        <v>19601</v>
      </c>
      <c r="W2943" s="2" t="s">
        <v>34</v>
      </c>
      <c r="AC2943" s="2">
        <v>0</v>
      </c>
      <c r="AD2943" s="104"/>
    </row>
    <row r="2944" spans="1:33" ht="45" x14ac:dyDescent="0.25">
      <c r="A2944" s="2" t="s">
        <v>23133</v>
      </c>
      <c r="B2944" s="2" t="s">
        <v>19601</v>
      </c>
      <c r="C2944" s="2" t="s">
        <v>23134</v>
      </c>
      <c r="F2944" s="2" t="s">
        <v>23135</v>
      </c>
      <c r="G2944" s="2" t="s">
        <v>23136</v>
      </c>
      <c r="H2944" s="2" t="s">
        <v>23137</v>
      </c>
      <c r="I2944" s="2" t="s">
        <v>23138</v>
      </c>
      <c r="J2944" s="2" t="s">
        <v>28</v>
      </c>
      <c r="K2944" s="2" t="s">
        <v>61</v>
      </c>
      <c r="L2944" s="2" t="s">
        <v>62</v>
      </c>
      <c r="M2944" s="2" t="s">
        <v>63</v>
      </c>
      <c r="N2944" s="2" t="s">
        <v>2812</v>
      </c>
      <c r="O2944" s="2" t="s">
        <v>797</v>
      </c>
      <c r="P2944" s="24">
        <v>0</v>
      </c>
      <c r="Q2944" s="24">
        <v>0</v>
      </c>
      <c r="R2944" s="27" t="s">
        <v>1580</v>
      </c>
      <c r="S2944" s="28" t="s">
        <v>1582</v>
      </c>
      <c r="T2944" s="2" t="s">
        <v>160</v>
      </c>
      <c r="U2944" s="2">
        <v>4120000000</v>
      </c>
      <c r="V2944" s="2" t="s">
        <v>25933</v>
      </c>
      <c r="W2944" s="2" t="s">
        <v>34</v>
      </c>
      <c r="AC2944" s="2">
        <v>0</v>
      </c>
      <c r="AD2944" s="104"/>
    </row>
    <row r="2945" spans="1:33" ht="45" x14ac:dyDescent="0.25">
      <c r="A2945" s="2" t="s">
        <v>22971</v>
      </c>
      <c r="B2945" s="2" t="s">
        <v>19601</v>
      </c>
      <c r="C2945" s="2" t="s">
        <v>22972</v>
      </c>
      <c r="F2945" s="2" t="s">
        <v>22973</v>
      </c>
      <c r="G2945" s="2" t="s">
        <v>22974</v>
      </c>
      <c r="H2945" s="2" t="s">
        <v>22975</v>
      </c>
      <c r="I2945" s="2" t="s">
        <v>22976</v>
      </c>
      <c r="J2945" s="2" t="s">
        <v>28</v>
      </c>
      <c r="K2945" s="2" t="s">
        <v>68</v>
      </c>
      <c r="L2945" s="2" t="s">
        <v>149</v>
      </c>
      <c r="M2945" s="2" t="s">
        <v>150</v>
      </c>
      <c r="N2945" s="2" t="s">
        <v>3182</v>
      </c>
      <c r="O2945" s="2" t="s">
        <v>19490</v>
      </c>
      <c r="P2945" s="24">
        <v>0</v>
      </c>
      <c r="Q2945" s="24">
        <v>0</v>
      </c>
      <c r="R2945" s="27" t="s">
        <v>1579</v>
      </c>
      <c r="S2945" s="28" t="s">
        <v>1590</v>
      </c>
      <c r="T2945" s="2" t="s">
        <v>426</v>
      </c>
      <c r="U2945" s="2">
        <v>20600000</v>
      </c>
      <c r="V2945" s="2" t="s">
        <v>31234</v>
      </c>
      <c r="W2945" s="2" t="s">
        <v>34</v>
      </c>
      <c r="X2945" s="58" t="s">
        <v>32712</v>
      </c>
      <c r="Y2945" s="2" t="s">
        <v>39</v>
      </c>
      <c r="Z2945" s="2">
        <v>12000000</v>
      </c>
      <c r="AA2945" s="2" t="s">
        <v>40</v>
      </c>
      <c r="AB2945" s="58">
        <v>46195.523668981485</v>
      </c>
      <c r="AC2945" s="2">
        <v>0</v>
      </c>
      <c r="AD2945" s="104">
        <v>12000000</v>
      </c>
      <c r="AE2945" s="2">
        <v>46195.523668981485</v>
      </c>
      <c r="AG2945" s="2">
        <v>665585</v>
      </c>
    </row>
    <row r="2946" spans="1:33" ht="45" x14ac:dyDescent="0.25">
      <c r="A2946" s="2" t="s">
        <v>23857</v>
      </c>
      <c r="B2946" s="2" t="s">
        <v>19601</v>
      </c>
      <c r="C2946" s="2" t="s">
        <v>23858</v>
      </c>
      <c r="F2946" s="2" t="s">
        <v>23859</v>
      </c>
      <c r="G2946" s="2" t="s">
        <v>23860</v>
      </c>
      <c r="H2946" s="2" t="s">
        <v>23861</v>
      </c>
      <c r="I2946" s="2" t="s">
        <v>23862</v>
      </c>
      <c r="J2946" s="2" t="s">
        <v>28</v>
      </c>
      <c r="K2946" s="2" t="s">
        <v>43</v>
      </c>
      <c r="L2946" s="2" t="s">
        <v>532</v>
      </c>
      <c r="M2946" s="2" t="s">
        <v>533</v>
      </c>
      <c r="N2946" s="2" t="s">
        <v>4029</v>
      </c>
      <c r="O2946" s="3" t="s">
        <v>706</v>
      </c>
      <c r="P2946" s="24">
        <v>0</v>
      </c>
      <c r="Q2946" s="24">
        <v>0</v>
      </c>
      <c r="R2946" s="27" t="s">
        <v>1578</v>
      </c>
      <c r="S2946" s="28" t="s">
        <v>1583</v>
      </c>
      <c r="T2946" s="2" t="s">
        <v>130</v>
      </c>
      <c r="U2946" s="2">
        <v>0</v>
      </c>
      <c r="V2946" s="2" t="s">
        <v>19601</v>
      </c>
      <c r="W2946" s="2" t="s">
        <v>34</v>
      </c>
      <c r="AC2946" s="2">
        <v>0</v>
      </c>
      <c r="AD2946" s="104"/>
    </row>
    <row r="2947" spans="1:33" ht="60" x14ac:dyDescent="0.25">
      <c r="A2947" s="2" t="s">
        <v>21499</v>
      </c>
      <c r="B2947" s="2" t="s">
        <v>19601</v>
      </c>
      <c r="C2947" s="2" t="s">
        <v>21500</v>
      </c>
      <c r="F2947" s="2" t="s">
        <v>7888</v>
      </c>
      <c r="G2947" s="2" t="s">
        <v>7889</v>
      </c>
      <c r="H2947" s="2" t="s">
        <v>7890</v>
      </c>
      <c r="I2947" s="2" t="s">
        <v>21316</v>
      </c>
      <c r="J2947" s="2" t="s">
        <v>28</v>
      </c>
      <c r="K2947" s="2" t="s">
        <v>78</v>
      </c>
      <c r="L2947" s="2" t="s">
        <v>445</v>
      </c>
      <c r="M2947" s="2" t="s">
        <v>1490</v>
      </c>
      <c r="N2947" s="2" t="s">
        <v>5347</v>
      </c>
      <c r="O2947" s="2" t="s">
        <v>32</v>
      </c>
      <c r="P2947" s="24">
        <v>0</v>
      </c>
      <c r="Q2947" s="24">
        <v>2</v>
      </c>
      <c r="R2947" s="27" t="s">
        <v>1568</v>
      </c>
      <c r="S2947" s="28" t="s">
        <v>1585</v>
      </c>
      <c r="T2947" s="2" t="s">
        <v>38</v>
      </c>
      <c r="U2947" s="2">
        <v>0</v>
      </c>
      <c r="V2947" s="2" t="s">
        <v>24582</v>
      </c>
      <c r="W2947" s="2" t="s">
        <v>34</v>
      </c>
      <c r="X2947" s="58" t="s">
        <v>19601</v>
      </c>
      <c r="Z2947" s="2">
        <v>2060000</v>
      </c>
      <c r="AB2947" s="58">
        <v>46129.529490740744</v>
      </c>
      <c r="AC2947" s="2">
        <v>0</v>
      </c>
      <c r="AD2947" s="104">
        <v>2060000</v>
      </c>
      <c r="AE2947" s="2">
        <v>46129.529490740744</v>
      </c>
      <c r="AG2947" s="2">
        <v>158684</v>
      </c>
    </row>
    <row r="2948" spans="1:33" ht="60" x14ac:dyDescent="0.25">
      <c r="A2948" s="2" t="s">
        <v>21501</v>
      </c>
      <c r="B2948" s="2" t="s">
        <v>19601</v>
      </c>
      <c r="C2948" s="2" t="s">
        <v>21502</v>
      </c>
      <c r="F2948" s="2" t="s">
        <v>2351</v>
      </c>
      <c r="G2948" s="2" t="s">
        <v>4597</v>
      </c>
      <c r="H2948" s="2" t="s">
        <v>4598</v>
      </c>
      <c r="I2948" s="2" t="s">
        <v>21503</v>
      </c>
      <c r="J2948" s="2" t="s">
        <v>28</v>
      </c>
      <c r="K2948" s="2" t="s">
        <v>78</v>
      </c>
      <c r="L2948" s="2" t="s">
        <v>185</v>
      </c>
      <c r="M2948" s="2" t="s">
        <v>186</v>
      </c>
      <c r="N2948" s="2" t="s">
        <v>4592</v>
      </c>
      <c r="O2948" s="2" t="s">
        <v>32</v>
      </c>
      <c r="P2948" s="24">
        <v>0</v>
      </c>
      <c r="Q2948" s="24">
        <v>1</v>
      </c>
      <c r="R2948" s="27" t="s">
        <v>1568</v>
      </c>
      <c r="S2948" s="28" t="s">
        <v>1585</v>
      </c>
      <c r="T2948" s="2" t="s">
        <v>38</v>
      </c>
      <c r="U2948" s="2">
        <v>0</v>
      </c>
      <c r="V2948" s="2" t="s">
        <v>30383</v>
      </c>
      <c r="W2948" s="2" t="s">
        <v>34</v>
      </c>
      <c r="X2948" s="58" t="s">
        <v>24004</v>
      </c>
      <c r="Z2948" s="2">
        <v>2060000</v>
      </c>
      <c r="AB2948" s="58">
        <v>46140.376712962963</v>
      </c>
      <c r="AC2948" s="2">
        <v>0</v>
      </c>
      <c r="AD2948" s="104">
        <v>2060000</v>
      </c>
      <c r="AE2948" s="2">
        <v>46140.376712962963</v>
      </c>
      <c r="AG2948" s="2">
        <v>168642</v>
      </c>
    </row>
    <row r="2949" spans="1:33" ht="45" x14ac:dyDescent="0.25">
      <c r="A2949" s="2" t="s">
        <v>21594</v>
      </c>
      <c r="B2949" s="2" t="s">
        <v>19601</v>
      </c>
      <c r="C2949" s="2" t="s">
        <v>21595</v>
      </c>
      <c r="F2949" s="2" t="s">
        <v>21596</v>
      </c>
      <c r="G2949" s="2" t="s">
        <v>21597</v>
      </c>
      <c r="H2949" s="2" t="s">
        <v>21598</v>
      </c>
      <c r="I2949" s="2" t="s">
        <v>21194</v>
      </c>
      <c r="J2949" s="2" t="s">
        <v>28</v>
      </c>
      <c r="K2949" s="2" t="s">
        <v>78</v>
      </c>
      <c r="L2949" s="2" t="s">
        <v>523</v>
      </c>
      <c r="M2949" s="2" t="s">
        <v>524</v>
      </c>
      <c r="N2949" s="2" t="s">
        <v>5179</v>
      </c>
      <c r="O2949" s="2" t="s">
        <v>19606</v>
      </c>
      <c r="P2949" s="24">
        <v>0</v>
      </c>
      <c r="Q2949" s="24">
        <v>0</v>
      </c>
      <c r="R2949" s="27" t="s">
        <v>1578</v>
      </c>
      <c r="S2949" s="28" t="s">
        <v>1590</v>
      </c>
      <c r="T2949" s="2" t="s">
        <v>426</v>
      </c>
      <c r="U2949" s="2">
        <v>0</v>
      </c>
      <c r="V2949" s="2" t="s">
        <v>35287</v>
      </c>
      <c r="W2949" s="2" t="s">
        <v>34</v>
      </c>
      <c r="X2949" s="58" t="s">
        <v>35287</v>
      </c>
      <c r="Y2949" s="2" t="s">
        <v>87</v>
      </c>
      <c r="AA2949" s="2" t="s">
        <v>88</v>
      </c>
      <c r="AB2949" s="58">
        <v>46205.705381944441</v>
      </c>
      <c r="AC2949" s="2">
        <v>0</v>
      </c>
      <c r="AD2949" s="104"/>
      <c r="AE2949" s="2">
        <v>46205.705381944441</v>
      </c>
      <c r="AG2949" s="2">
        <v>974798</v>
      </c>
    </row>
    <row r="2950" spans="1:33" ht="60" x14ac:dyDescent="0.25">
      <c r="A2950" s="2" t="s">
        <v>21504</v>
      </c>
      <c r="B2950" s="2" t="s">
        <v>19601</v>
      </c>
      <c r="C2950" s="2" t="s">
        <v>21505</v>
      </c>
      <c r="F2950" s="2" t="s">
        <v>21060</v>
      </c>
      <c r="G2950" s="2" t="s">
        <v>21061</v>
      </c>
      <c r="H2950" s="2" t="s">
        <v>21062</v>
      </c>
      <c r="I2950" s="2" t="s">
        <v>21506</v>
      </c>
      <c r="J2950" s="2" t="s">
        <v>28</v>
      </c>
      <c r="K2950" s="2" t="s">
        <v>78</v>
      </c>
      <c r="L2950" s="2" t="s">
        <v>202</v>
      </c>
      <c r="M2950" s="2" t="s">
        <v>203</v>
      </c>
      <c r="N2950" s="2" t="s">
        <v>3691</v>
      </c>
      <c r="O2950" s="2" t="s">
        <v>705</v>
      </c>
      <c r="P2950" s="24">
        <v>0</v>
      </c>
      <c r="Q2950" s="24">
        <v>0</v>
      </c>
      <c r="R2950" s="27" t="s">
        <v>1578</v>
      </c>
      <c r="S2950" s="28" t="s">
        <v>1585</v>
      </c>
      <c r="T2950" s="2" t="s">
        <v>38</v>
      </c>
      <c r="U2950" s="2">
        <v>0</v>
      </c>
      <c r="V2950" s="2" t="s">
        <v>19601</v>
      </c>
      <c r="W2950" s="2" t="s">
        <v>34</v>
      </c>
      <c r="AC2950" s="2">
        <v>0</v>
      </c>
      <c r="AD2950" s="104"/>
    </row>
    <row r="2951" spans="1:33" ht="45" x14ac:dyDescent="0.25">
      <c r="A2951" s="2" t="s">
        <v>22799</v>
      </c>
      <c r="B2951" s="2" t="s">
        <v>19601</v>
      </c>
      <c r="C2951" s="2" t="s">
        <v>22800</v>
      </c>
      <c r="F2951" s="2" t="s">
        <v>22162</v>
      </c>
      <c r="G2951" s="2" t="s">
        <v>22163</v>
      </c>
      <c r="H2951" s="2" t="s">
        <v>22164</v>
      </c>
      <c r="I2951" s="2" t="s">
        <v>22165</v>
      </c>
      <c r="J2951" s="2" t="s">
        <v>28</v>
      </c>
      <c r="K2951" s="2" t="s">
        <v>68</v>
      </c>
      <c r="L2951" s="2" t="s">
        <v>198</v>
      </c>
      <c r="M2951" s="2" t="s">
        <v>199</v>
      </c>
      <c r="N2951" s="2" t="s">
        <v>3285</v>
      </c>
      <c r="O2951" s="2" t="s">
        <v>705</v>
      </c>
      <c r="P2951" s="24">
        <v>0</v>
      </c>
      <c r="Q2951" s="24">
        <v>0</v>
      </c>
      <c r="R2951" s="27" t="s">
        <v>1578</v>
      </c>
      <c r="S2951" s="28" t="s">
        <v>1583</v>
      </c>
      <c r="T2951" s="2" t="s">
        <v>130</v>
      </c>
      <c r="U2951" s="2">
        <v>0</v>
      </c>
      <c r="V2951" s="2" t="s">
        <v>19773</v>
      </c>
      <c r="W2951" s="2" t="s">
        <v>34</v>
      </c>
      <c r="AC2951" s="2">
        <v>0</v>
      </c>
      <c r="AD2951" s="104"/>
    </row>
    <row r="2952" spans="1:33" ht="45" x14ac:dyDescent="0.25">
      <c r="A2952" s="2" t="s">
        <v>22160</v>
      </c>
      <c r="B2952" s="2" t="s">
        <v>19601</v>
      </c>
      <c r="C2952" s="2" t="s">
        <v>22161</v>
      </c>
      <c r="F2952" s="2" t="s">
        <v>22162</v>
      </c>
      <c r="G2952" s="2" t="s">
        <v>22163</v>
      </c>
      <c r="H2952" s="2" t="s">
        <v>22164</v>
      </c>
      <c r="I2952" s="2" t="s">
        <v>22165</v>
      </c>
      <c r="J2952" s="2" t="s">
        <v>28</v>
      </c>
      <c r="K2952" s="2" t="s">
        <v>68</v>
      </c>
      <c r="L2952" s="2" t="s">
        <v>198</v>
      </c>
      <c r="M2952" s="2" t="s">
        <v>199</v>
      </c>
      <c r="N2952" s="2" t="s">
        <v>3285</v>
      </c>
      <c r="O2952" s="2" t="s">
        <v>705</v>
      </c>
      <c r="P2952" s="24">
        <v>0</v>
      </c>
      <c r="Q2952" s="24">
        <v>0</v>
      </c>
      <c r="R2952" s="27" t="s">
        <v>1578</v>
      </c>
      <c r="S2952" s="28" t="s">
        <v>1589</v>
      </c>
      <c r="T2952" s="2" t="s">
        <v>33</v>
      </c>
      <c r="U2952" s="2">
        <v>0</v>
      </c>
      <c r="V2952" s="2" t="s">
        <v>19601</v>
      </c>
      <c r="W2952" s="2" t="s">
        <v>34</v>
      </c>
      <c r="AC2952" s="2">
        <v>0</v>
      </c>
      <c r="AD2952" s="104"/>
    </row>
    <row r="2953" spans="1:33" ht="60" x14ac:dyDescent="0.25">
      <c r="A2953" s="2" t="s">
        <v>23332</v>
      </c>
      <c r="B2953" s="2" t="s">
        <v>19601</v>
      </c>
      <c r="C2953" s="2" t="s">
        <v>23333</v>
      </c>
      <c r="F2953" s="2" t="s">
        <v>23334</v>
      </c>
      <c r="G2953" s="2" t="s">
        <v>23335</v>
      </c>
      <c r="H2953" s="2" t="s">
        <v>17463</v>
      </c>
      <c r="I2953" s="2" t="s">
        <v>23336</v>
      </c>
      <c r="J2953" s="2" t="s">
        <v>28</v>
      </c>
      <c r="K2953" s="2" t="s">
        <v>43</v>
      </c>
      <c r="L2953" s="2" t="s">
        <v>57</v>
      </c>
      <c r="M2953" s="2" t="s">
        <v>58</v>
      </c>
      <c r="N2953" s="2" t="s">
        <v>4686</v>
      </c>
      <c r="O2953" s="2" t="s">
        <v>32</v>
      </c>
      <c r="P2953" s="24">
        <v>0</v>
      </c>
      <c r="Q2953" s="24">
        <v>1</v>
      </c>
      <c r="R2953" s="27" t="s">
        <v>1568</v>
      </c>
      <c r="S2953" s="28" t="s">
        <v>1589</v>
      </c>
      <c r="T2953" s="2" t="s">
        <v>33</v>
      </c>
      <c r="U2953" s="2">
        <v>0</v>
      </c>
      <c r="V2953" s="2" t="s">
        <v>24228</v>
      </c>
      <c r="W2953" s="2" t="s">
        <v>34</v>
      </c>
      <c r="X2953" s="58" t="s">
        <v>19598</v>
      </c>
      <c r="Z2953" s="2">
        <v>412000</v>
      </c>
      <c r="AB2953" s="58">
        <v>46132.67114583333</v>
      </c>
      <c r="AC2953" s="2">
        <v>0</v>
      </c>
      <c r="AD2953" s="104">
        <v>412000</v>
      </c>
      <c r="AE2953" s="2">
        <v>46132.67114583333</v>
      </c>
      <c r="AG2953" s="2">
        <v>159366</v>
      </c>
    </row>
    <row r="2954" spans="1:33" ht="45" x14ac:dyDescent="0.25">
      <c r="A2954" s="2" t="s">
        <v>22166</v>
      </c>
      <c r="B2954" s="2" t="s">
        <v>19601</v>
      </c>
      <c r="C2954" s="2" t="s">
        <v>22167</v>
      </c>
      <c r="F2954" s="2" t="s">
        <v>17329</v>
      </c>
      <c r="G2954" s="2" t="s">
        <v>17330</v>
      </c>
      <c r="H2954" s="2" t="s">
        <v>17331</v>
      </c>
      <c r="I2954" s="2" t="s">
        <v>22168</v>
      </c>
      <c r="J2954" s="2" t="s">
        <v>28</v>
      </c>
      <c r="K2954" s="2" t="s">
        <v>68</v>
      </c>
      <c r="L2954" s="2" t="s">
        <v>110</v>
      </c>
      <c r="M2954" s="2" t="s">
        <v>111</v>
      </c>
      <c r="N2954" s="2" t="s">
        <v>3611</v>
      </c>
      <c r="O2954" s="2" t="s">
        <v>32</v>
      </c>
      <c r="P2954" s="24">
        <v>0</v>
      </c>
      <c r="Q2954" s="24">
        <v>1</v>
      </c>
      <c r="R2954" s="27" t="s">
        <v>1568</v>
      </c>
      <c r="S2954" s="28" t="s">
        <v>1589</v>
      </c>
      <c r="T2954" s="2" t="s">
        <v>33</v>
      </c>
      <c r="U2954" s="2">
        <v>0</v>
      </c>
      <c r="V2954" s="2" t="s">
        <v>30383</v>
      </c>
      <c r="W2954" s="2" t="s">
        <v>34</v>
      </c>
      <c r="X2954" s="58" t="s">
        <v>19773</v>
      </c>
      <c r="Z2954" s="2">
        <v>412000</v>
      </c>
      <c r="AB2954" s="58">
        <v>46134.457557870373</v>
      </c>
      <c r="AC2954" s="2">
        <v>0</v>
      </c>
      <c r="AD2954" s="104">
        <v>412000</v>
      </c>
      <c r="AE2954" s="2">
        <v>46134.457557870373</v>
      </c>
      <c r="AG2954" s="2">
        <v>159925</v>
      </c>
    </row>
    <row r="2955" spans="1:33" ht="45" x14ac:dyDescent="0.25">
      <c r="A2955" s="2" t="s">
        <v>23337</v>
      </c>
      <c r="B2955" s="2" t="s">
        <v>19601</v>
      </c>
      <c r="C2955" s="2" t="s">
        <v>23338</v>
      </c>
      <c r="F2955" s="2" t="s">
        <v>23339</v>
      </c>
      <c r="G2955" s="2" t="s">
        <v>23340</v>
      </c>
      <c r="H2955" s="2" t="s">
        <v>23341</v>
      </c>
      <c r="I2955" s="2" t="s">
        <v>23342</v>
      </c>
      <c r="J2955" s="2" t="s">
        <v>28</v>
      </c>
      <c r="K2955" s="2" t="s">
        <v>43</v>
      </c>
      <c r="L2955" s="2" t="s">
        <v>90</v>
      </c>
      <c r="M2955" s="2" t="s">
        <v>91</v>
      </c>
      <c r="N2955" s="2" t="s">
        <v>3668</v>
      </c>
      <c r="O2955" s="2" t="s">
        <v>32</v>
      </c>
      <c r="P2955" s="24">
        <v>0</v>
      </c>
      <c r="Q2955" s="24">
        <v>1</v>
      </c>
      <c r="R2955" s="27" t="s">
        <v>1568</v>
      </c>
      <c r="S2955" s="28" t="s">
        <v>1589</v>
      </c>
      <c r="T2955" s="2" t="s">
        <v>33</v>
      </c>
      <c r="U2955" s="2">
        <v>0</v>
      </c>
      <c r="V2955" s="2" t="s">
        <v>19719</v>
      </c>
      <c r="W2955" s="2" t="s">
        <v>34</v>
      </c>
      <c r="X2955" s="58" t="s">
        <v>19601</v>
      </c>
      <c r="Z2955" s="2">
        <v>412000</v>
      </c>
      <c r="AB2955" s="58">
        <v>46129.433356481481</v>
      </c>
      <c r="AC2955" s="2">
        <v>0</v>
      </c>
      <c r="AD2955" s="104">
        <v>412000</v>
      </c>
      <c r="AE2955" s="2">
        <v>46129.433356481481</v>
      </c>
      <c r="AG2955" s="2">
        <v>158228</v>
      </c>
    </row>
    <row r="2956" spans="1:33" ht="60" x14ac:dyDescent="0.25">
      <c r="A2956" s="2" t="s">
        <v>23774</v>
      </c>
      <c r="B2956" s="2" t="s">
        <v>19601</v>
      </c>
      <c r="C2956" s="2" t="s">
        <v>23775</v>
      </c>
      <c r="F2956" s="2" t="s">
        <v>23339</v>
      </c>
      <c r="G2956" s="2" t="s">
        <v>23340</v>
      </c>
      <c r="H2956" s="2" t="s">
        <v>23341</v>
      </c>
      <c r="I2956" s="2" t="s">
        <v>23342</v>
      </c>
      <c r="J2956" s="2" t="s">
        <v>28</v>
      </c>
      <c r="K2956" s="2" t="s">
        <v>43</v>
      </c>
      <c r="L2956" s="2" t="s">
        <v>90</v>
      </c>
      <c r="M2956" s="2" t="s">
        <v>91</v>
      </c>
      <c r="N2956" s="2" t="s">
        <v>3668</v>
      </c>
      <c r="O2956" s="2" t="s">
        <v>32</v>
      </c>
      <c r="P2956" s="24">
        <v>0</v>
      </c>
      <c r="Q2956" s="24">
        <v>4</v>
      </c>
      <c r="R2956" s="27" t="s">
        <v>1568</v>
      </c>
      <c r="S2956" s="28" t="s">
        <v>1585</v>
      </c>
      <c r="T2956" s="2" t="s">
        <v>38</v>
      </c>
      <c r="U2956" s="2">
        <v>0</v>
      </c>
      <c r="V2956" s="2" t="s">
        <v>25078</v>
      </c>
      <c r="W2956" s="2" t="s">
        <v>34</v>
      </c>
      <c r="X2956" s="58" t="s">
        <v>19601</v>
      </c>
      <c r="Z2956" s="2">
        <v>2060000</v>
      </c>
      <c r="AB2956" s="58">
        <v>46129.434224537035</v>
      </c>
      <c r="AC2956" s="2">
        <v>0</v>
      </c>
      <c r="AD2956" s="104">
        <v>2060000</v>
      </c>
      <c r="AE2956" s="2">
        <v>46129.434224537035</v>
      </c>
      <c r="AG2956" s="2">
        <v>158229</v>
      </c>
    </row>
    <row r="2957" spans="1:33" ht="60" x14ac:dyDescent="0.25">
      <c r="A2957" s="2" t="s">
        <v>22727</v>
      </c>
      <c r="B2957" s="2" t="s">
        <v>19601</v>
      </c>
      <c r="C2957" s="2" t="s">
        <v>22728</v>
      </c>
      <c r="F2957" s="2" t="s">
        <v>22171</v>
      </c>
      <c r="G2957" s="2" t="s">
        <v>22172</v>
      </c>
      <c r="H2957" s="2" t="s">
        <v>22173</v>
      </c>
      <c r="I2957" s="2" t="s">
        <v>22174</v>
      </c>
      <c r="J2957" s="2" t="s">
        <v>28</v>
      </c>
      <c r="K2957" s="2" t="s">
        <v>68</v>
      </c>
      <c r="L2957" s="2" t="s">
        <v>110</v>
      </c>
      <c r="M2957" s="2" t="s">
        <v>111</v>
      </c>
      <c r="N2957" s="2" t="s">
        <v>3611</v>
      </c>
      <c r="O2957" s="3" t="s">
        <v>705</v>
      </c>
      <c r="P2957" s="24">
        <v>0</v>
      </c>
      <c r="Q2957" s="24">
        <v>0</v>
      </c>
      <c r="R2957" s="27" t="s">
        <v>1578</v>
      </c>
      <c r="S2957" s="28" t="s">
        <v>1585</v>
      </c>
      <c r="T2957" s="2" t="s">
        <v>38</v>
      </c>
      <c r="U2957" s="2">
        <v>0</v>
      </c>
      <c r="V2957" s="2" t="s">
        <v>20351</v>
      </c>
      <c r="W2957" s="2" t="s">
        <v>34</v>
      </c>
      <c r="AC2957" s="2">
        <v>0</v>
      </c>
      <c r="AD2957" s="104"/>
    </row>
    <row r="2958" spans="1:33" ht="60" x14ac:dyDescent="0.25">
      <c r="A2958" s="2" t="s">
        <v>23776</v>
      </c>
      <c r="B2958" s="2" t="s">
        <v>19601</v>
      </c>
      <c r="C2958" s="2" t="s">
        <v>23777</v>
      </c>
      <c r="F2958" s="2" t="s">
        <v>18470</v>
      </c>
      <c r="G2958" s="2" t="s">
        <v>18471</v>
      </c>
      <c r="H2958" s="2" t="s">
        <v>18472</v>
      </c>
      <c r="I2958" s="2" t="s">
        <v>23778</v>
      </c>
      <c r="J2958" s="2" t="s">
        <v>28</v>
      </c>
      <c r="K2958" s="2" t="s">
        <v>43</v>
      </c>
      <c r="L2958" s="2" t="s">
        <v>44</v>
      </c>
      <c r="M2958" s="2" t="s">
        <v>45</v>
      </c>
      <c r="N2958" s="2" t="s">
        <v>2977</v>
      </c>
      <c r="O2958" s="2" t="s">
        <v>32</v>
      </c>
      <c r="P2958" s="24">
        <v>0</v>
      </c>
      <c r="Q2958" s="24">
        <v>2</v>
      </c>
      <c r="R2958" s="27" t="s">
        <v>1568</v>
      </c>
      <c r="S2958" s="28" t="s">
        <v>1585</v>
      </c>
      <c r="T2958" s="2" t="s">
        <v>38</v>
      </c>
      <c r="U2958" s="2">
        <v>0</v>
      </c>
      <c r="V2958" s="2" t="s">
        <v>30383</v>
      </c>
      <c r="W2958" s="2" t="s">
        <v>34</v>
      </c>
      <c r="X2958" s="58" t="s">
        <v>19646</v>
      </c>
      <c r="Z2958" s="2">
        <v>2060000</v>
      </c>
      <c r="AB2958" s="58">
        <v>46139.508796296293</v>
      </c>
      <c r="AC2958" s="2">
        <v>0</v>
      </c>
      <c r="AD2958" s="104">
        <v>2060000</v>
      </c>
      <c r="AE2958" s="2">
        <v>46139.508796296293</v>
      </c>
      <c r="AG2958" s="2">
        <v>159357</v>
      </c>
    </row>
    <row r="2959" spans="1:33" ht="45" x14ac:dyDescent="0.25">
      <c r="A2959" s="2" t="s">
        <v>22169</v>
      </c>
      <c r="B2959" s="2" t="s">
        <v>19601</v>
      </c>
      <c r="C2959" s="2" t="s">
        <v>22170</v>
      </c>
      <c r="F2959" s="2" t="s">
        <v>22171</v>
      </c>
      <c r="G2959" s="2" t="s">
        <v>22172</v>
      </c>
      <c r="H2959" s="2" t="s">
        <v>22173</v>
      </c>
      <c r="I2959" s="2" t="s">
        <v>22174</v>
      </c>
      <c r="J2959" s="2" t="s">
        <v>28</v>
      </c>
      <c r="K2959" s="2" t="s">
        <v>68</v>
      </c>
      <c r="L2959" s="2" t="s">
        <v>110</v>
      </c>
      <c r="M2959" s="2" t="s">
        <v>111</v>
      </c>
      <c r="N2959" s="2" t="s">
        <v>3611</v>
      </c>
      <c r="O2959" s="2" t="s">
        <v>32</v>
      </c>
      <c r="P2959" s="24">
        <v>0</v>
      </c>
      <c r="Q2959" s="24">
        <v>1</v>
      </c>
      <c r="R2959" s="27" t="s">
        <v>1568</v>
      </c>
      <c r="S2959" s="28" t="s">
        <v>1589</v>
      </c>
      <c r="T2959" s="2" t="s">
        <v>33</v>
      </c>
      <c r="U2959" s="2">
        <v>0</v>
      </c>
      <c r="V2959" s="2" t="s">
        <v>24823</v>
      </c>
      <c r="W2959" s="2" t="s">
        <v>34</v>
      </c>
      <c r="X2959" s="58" t="s">
        <v>19773</v>
      </c>
      <c r="Z2959" s="2">
        <v>412000</v>
      </c>
      <c r="AB2959" s="58">
        <v>46134.457881944443</v>
      </c>
      <c r="AC2959" s="2">
        <v>0</v>
      </c>
      <c r="AD2959" s="104">
        <v>412000</v>
      </c>
      <c r="AE2959" s="2">
        <v>46134.457881944443</v>
      </c>
      <c r="AG2959" s="2">
        <v>159923</v>
      </c>
    </row>
    <row r="2960" spans="1:33" ht="45" x14ac:dyDescent="0.25">
      <c r="A2960" s="2" t="s">
        <v>23026</v>
      </c>
      <c r="B2960" s="2" t="s">
        <v>19601</v>
      </c>
      <c r="C2960" s="2" t="s">
        <v>23027</v>
      </c>
      <c r="F2960" s="2" t="s">
        <v>23028</v>
      </c>
      <c r="G2960" s="2" t="s">
        <v>23029</v>
      </c>
      <c r="H2960" s="2" t="s">
        <v>6585</v>
      </c>
      <c r="I2960" s="2" t="s">
        <v>23030</v>
      </c>
      <c r="J2960" s="2" t="s">
        <v>28</v>
      </c>
      <c r="K2960" s="2" t="s">
        <v>61</v>
      </c>
      <c r="L2960" s="2" t="s">
        <v>12701</v>
      </c>
      <c r="M2960" s="2" t="s">
        <v>434</v>
      </c>
      <c r="N2960" s="2" t="s">
        <v>12702</v>
      </c>
      <c r="O2960" s="2" t="s">
        <v>705</v>
      </c>
      <c r="P2960" s="24">
        <v>0</v>
      </c>
      <c r="Q2960" s="24">
        <v>0</v>
      </c>
      <c r="R2960" s="27" t="s">
        <v>1578</v>
      </c>
      <c r="S2960" s="28" t="s">
        <v>1589</v>
      </c>
      <c r="T2960" s="2" t="s">
        <v>33</v>
      </c>
      <c r="U2960" s="2">
        <v>0</v>
      </c>
      <c r="V2960" s="2" t="s">
        <v>19601</v>
      </c>
      <c r="W2960" s="2" t="s">
        <v>34</v>
      </c>
      <c r="AC2960" s="2">
        <v>0</v>
      </c>
      <c r="AD2960" s="104"/>
    </row>
    <row r="2961" spans="1:33" ht="45" x14ac:dyDescent="0.25">
      <c r="A2961" s="2" t="s">
        <v>23343</v>
      </c>
      <c r="B2961" s="2" t="s">
        <v>19601</v>
      </c>
      <c r="C2961" s="2" t="s">
        <v>23344</v>
      </c>
      <c r="F2961" s="2" t="s">
        <v>423</v>
      </c>
      <c r="G2961" s="2" t="s">
        <v>2989</v>
      </c>
      <c r="H2961" s="2" t="s">
        <v>2990</v>
      </c>
      <c r="I2961" s="2" t="s">
        <v>23345</v>
      </c>
      <c r="J2961" s="2" t="s">
        <v>28</v>
      </c>
      <c r="K2961" s="2" t="s">
        <v>43</v>
      </c>
      <c r="L2961" s="2" t="s">
        <v>44</v>
      </c>
      <c r="M2961" s="2" t="s">
        <v>45</v>
      </c>
      <c r="N2961" s="2" t="s">
        <v>2977</v>
      </c>
      <c r="O2961" s="2" t="s">
        <v>705</v>
      </c>
      <c r="P2961" s="24">
        <v>0</v>
      </c>
      <c r="Q2961" s="24">
        <v>0</v>
      </c>
      <c r="R2961" s="27" t="s">
        <v>1578</v>
      </c>
      <c r="S2961" s="28" t="s">
        <v>1589</v>
      </c>
      <c r="T2961" s="2" t="s">
        <v>33</v>
      </c>
      <c r="U2961" s="2">
        <v>0</v>
      </c>
      <c r="V2961" s="2" t="s">
        <v>19601</v>
      </c>
      <c r="W2961" s="2" t="s">
        <v>34</v>
      </c>
      <c r="AC2961" s="2">
        <v>0</v>
      </c>
      <c r="AD2961" s="104"/>
    </row>
    <row r="2962" spans="1:33" ht="60" x14ac:dyDescent="0.25">
      <c r="A2962" s="2" t="s">
        <v>23779</v>
      </c>
      <c r="B2962" s="2" t="s">
        <v>19601</v>
      </c>
      <c r="C2962" s="2" t="s">
        <v>23780</v>
      </c>
      <c r="F2962" s="2" t="s">
        <v>1152</v>
      </c>
      <c r="G2962" s="2" t="s">
        <v>2680</v>
      </c>
      <c r="H2962" s="2" t="s">
        <v>2681</v>
      </c>
      <c r="I2962" s="2" t="s">
        <v>23348</v>
      </c>
      <c r="J2962" s="2" t="s">
        <v>28</v>
      </c>
      <c r="K2962" s="2" t="s">
        <v>43</v>
      </c>
      <c r="L2962" s="2" t="s">
        <v>57</v>
      </c>
      <c r="M2962" s="2" t="s">
        <v>58</v>
      </c>
      <c r="N2962" s="2" t="s">
        <v>4686</v>
      </c>
      <c r="O2962" s="2" t="s">
        <v>32</v>
      </c>
      <c r="P2962" s="24">
        <v>0</v>
      </c>
      <c r="Q2962" s="24">
        <v>2</v>
      </c>
      <c r="R2962" s="27" t="s">
        <v>1568</v>
      </c>
      <c r="S2962" s="28" t="s">
        <v>1585</v>
      </c>
      <c r="T2962" s="2" t="s">
        <v>38</v>
      </c>
      <c r="U2962" s="2">
        <v>0</v>
      </c>
      <c r="V2962" s="2" t="s">
        <v>30688</v>
      </c>
      <c r="W2962" s="2" t="s">
        <v>34</v>
      </c>
      <c r="X2962" s="58" t="s">
        <v>19598</v>
      </c>
      <c r="Z2962" s="2">
        <v>2060000</v>
      </c>
      <c r="AB2962" s="58">
        <v>46132.716689814813</v>
      </c>
      <c r="AC2962" s="2">
        <v>0</v>
      </c>
      <c r="AD2962" s="104">
        <v>2060000</v>
      </c>
      <c r="AE2962" s="2">
        <v>46132.716689814813</v>
      </c>
      <c r="AG2962" s="2">
        <v>159355</v>
      </c>
    </row>
    <row r="2963" spans="1:33" ht="60" x14ac:dyDescent="0.25">
      <c r="A2963" s="2" t="s">
        <v>23346</v>
      </c>
      <c r="B2963" s="2" t="s">
        <v>19601</v>
      </c>
      <c r="C2963" s="2" t="s">
        <v>23347</v>
      </c>
      <c r="F2963" s="2" t="s">
        <v>1152</v>
      </c>
      <c r="G2963" s="2" t="s">
        <v>2680</v>
      </c>
      <c r="H2963" s="2" t="s">
        <v>2681</v>
      </c>
      <c r="I2963" s="2" t="s">
        <v>23348</v>
      </c>
      <c r="J2963" s="2" t="s">
        <v>28</v>
      </c>
      <c r="K2963" s="2" t="s">
        <v>43</v>
      </c>
      <c r="L2963" s="2" t="s">
        <v>57</v>
      </c>
      <c r="M2963" s="2" t="s">
        <v>58</v>
      </c>
      <c r="N2963" s="2" t="s">
        <v>4686</v>
      </c>
      <c r="O2963" s="3" t="s">
        <v>705</v>
      </c>
      <c r="P2963" s="24">
        <v>0</v>
      </c>
      <c r="Q2963" s="24">
        <v>0</v>
      </c>
      <c r="R2963" s="27" t="s">
        <v>1578</v>
      </c>
      <c r="S2963" s="28" t="s">
        <v>1589</v>
      </c>
      <c r="T2963" s="2" t="s">
        <v>33</v>
      </c>
      <c r="U2963" s="2">
        <v>0</v>
      </c>
      <c r="V2963" s="2" t="s">
        <v>19601</v>
      </c>
      <c r="W2963" s="2" t="s">
        <v>34</v>
      </c>
      <c r="AC2963" s="2">
        <v>0</v>
      </c>
      <c r="AD2963" s="104"/>
    </row>
    <row r="2964" spans="1:33" ht="45" x14ac:dyDescent="0.25">
      <c r="A2964" s="2" t="s">
        <v>19860</v>
      </c>
      <c r="B2964" s="2" t="s">
        <v>19601</v>
      </c>
      <c r="C2964" s="2" t="s">
        <v>19861</v>
      </c>
      <c r="F2964" s="2" t="s">
        <v>19862</v>
      </c>
      <c r="G2964" s="2" t="s">
        <v>19863</v>
      </c>
      <c r="H2964" s="2" t="s">
        <v>19864</v>
      </c>
      <c r="I2964" s="2" t="s">
        <v>19865</v>
      </c>
      <c r="J2964" s="2" t="s">
        <v>28</v>
      </c>
      <c r="K2964" s="2" t="s">
        <v>173</v>
      </c>
      <c r="L2964" s="2" t="s">
        <v>906</v>
      </c>
      <c r="M2964" s="2" t="s">
        <v>907</v>
      </c>
      <c r="N2964" s="2" t="s">
        <v>4008</v>
      </c>
      <c r="O2964" s="2" t="s">
        <v>32</v>
      </c>
      <c r="P2964" s="24">
        <v>0</v>
      </c>
      <c r="Q2964" s="24">
        <v>1</v>
      </c>
      <c r="R2964" s="27" t="s">
        <v>1568</v>
      </c>
      <c r="S2964" s="28" t="s">
        <v>1589</v>
      </c>
      <c r="T2964" s="2" t="s">
        <v>33</v>
      </c>
      <c r="U2964" s="2">
        <v>0</v>
      </c>
      <c r="V2964" s="2" t="s">
        <v>24228</v>
      </c>
      <c r="W2964" s="2" t="s">
        <v>34</v>
      </c>
      <c r="X2964" s="58" t="s">
        <v>20351</v>
      </c>
      <c r="Z2964" s="2">
        <v>412000</v>
      </c>
      <c r="AB2964" s="58">
        <v>46130.718634259261</v>
      </c>
      <c r="AC2964" s="2">
        <v>0</v>
      </c>
      <c r="AD2964" s="104">
        <v>412000</v>
      </c>
      <c r="AE2964" s="2">
        <v>46130.718634259261</v>
      </c>
      <c r="AG2964" s="2">
        <v>158621</v>
      </c>
    </row>
    <row r="2965" spans="1:33" ht="45" x14ac:dyDescent="0.25">
      <c r="A2965" s="2" t="s">
        <v>23349</v>
      </c>
      <c r="B2965" s="2" t="s">
        <v>19601</v>
      </c>
      <c r="C2965" s="2" t="s">
        <v>23350</v>
      </c>
      <c r="F2965" s="2" t="s">
        <v>23351</v>
      </c>
      <c r="G2965" s="2" t="s">
        <v>23352</v>
      </c>
      <c r="H2965" s="2" t="s">
        <v>23353</v>
      </c>
      <c r="I2965" s="2" t="s">
        <v>23354</v>
      </c>
      <c r="J2965" s="2" t="s">
        <v>28</v>
      </c>
      <c r="K2965" s="2" t="s">
        <v>43</v>
      </c>
      <c r="L2965" s="2" t="s">
        <v>406</v>
      </c>
      <c r="M2965" s="2" t="s">
        <v>407</v>
      </c>
      <c r="N2965" s="2" t="s">
        <v>4568</v>
      </c>
      <c r="O2965" s="2" t="s">
        <v>705</v>
      </c>
      <c r="P2965" s="24">
        <v>0</v>
      </c>
      <c r="Q2965" s="24">
        <v>0</v>
      </c>
      <c r="R2965" s="27" t="s">
        <v>1578</v>
      </c>
      <c r="S2965" s="28" t="s">
        <v>1589</v>
      </c>
      <c r="T2965" s="2" t="s">
        <v>33</v>
      </c>
      <c r="U2965" s="2">
        <v>0</v>
      </c>
      <c r="V2965" s="2" t="s">
        <v>19601</v>
      </c>
      <c r="W2965" s="2" t="s">
        <v>34</v>
      </c>
      <c r="AC2965" s="2">
        <v>0</v>
      </c>
      <c r="AD2965" s="104"/>
    </row>
    <row r="2966" spans="1:33" ht="60" x14ac:dyDescent="0.25">
      <c r="A2966" s="2" t="s">
        <v>23115</v>
      </c>
      <c r="B2966" s="2" t="s">
        <v>19601</v>
      </c>
      <c r="C2966" s="2" t="s">
        <v>23116</v>
      </c>
      <c r="F2966" s="2" t="s">
        <v>18344</v>
      </c>
      <c r="G2966" s="2" t="s">
        <v>18345</v>
      </c>
      <c r="H2966" s="2" t="s">
        <v>18346</v>
      </c>
      <c r="I2966" s="2" t="s">
        <v>23036</v>
      </c>
      <c r="J2966" s="2" t="s">
        <v>28</v>
      </c>
      <c r="K2966" s="2" t="s">
        <v>61</v>
      </c>
      <c r="L2966" s="2" t="s">
        <v>210</v>
      </c>
      <c r="M2966" s="2" t="s">
        <v>211</v>
      </c>
      <c r="N2966" s="2" t="s">
        <v>3259</v>
      </c>
      <c r="O2966" s="2" t="s">
        <v>32</v>
      </c>
      <c r="P2966" s="24">
        <v>0</v>
      </c>
      <c r="Q2966" s="24">
        <v>1</v>
      </c>
      <c r="R2966" s="27" t="s">
        <v>1568</v>
      </c>
      <c r="S2966" s="28" t="s">
        <v>1585</v>
      </c>
      <c r="T2966" s="2" t="s">
        <v>38</v>
      </c>
      <c r="U2966" s="2">
        <v>0</v>
      </c>
      <c r="V2966" s="2" t="s">
        <v>24754</v>
      </c>
      <c r="W2966" s="2" t="s">
        <v>34</v>
      </c>
      <c r="X2966" s="58" t="s">
        <v>19601</v>
      </c>
      <c r="Z2966" s="2">
        <v>2060000</v>
      </c>
      <c r="AB2966" s="58">
        <v>46129.614629629628</v>
      </c>
      <c r="AC2966" s="2">
        <v>0</v>
      </c>
      <c r="AD2966" s="104">
        <v>2060000</v>
      </c>
      <c r="AE2966" s="2">
        <v>46129.614629629628</v>
      </c>
      <c r="AG2966" s="2">
        <v>158839</v>
      </c>
    </row>
    <row r="2967" spans="1:33" ht="60" x14ac:dyDescent="0.25">
      <c r="A2967" s="2" t="s">
        <v>23781</v>
      </c>
      <c r="B2967" s="2" t="s">
        <v>19211</v>
      </c>
      <c r="C2967" s="2" t="s">
        <v>23782</v>
      </c>
      <c r="F2967" s="2" t="s">
        <v>15476</v>
      </c>
      <c r="G2967" s="2" t="s">
        <v>15477</v>
      </c>
      <c r="H2967" s="2" t="s">
        <v>15478</v>
      </c>
      <c r="I2967" s="2" t="s">
        <v>23487</v>
      </c>
      <c r="J2967" s="2" t="s">
        <v>28</v>
      </c>
      <c r="K2967" s="2" t="s">
        <v>43</v>
      </c>
      <c r="L2967" s="2" t="s">
        <v>492</v>
      </c>
      <c r="M2967" s="2" t="s">
        <v>493</v>
      </c>
      <c r="N2967" s="2" t="s">
        <v>2971</v>
      </c>
      <c r="O2967" s="2" t="s">
        <v>32</v>
      </c>
      <c r="P2967" s="24">
        <v>0</v>
      </c>
      <c r="Q2967" s="24">
        <v>4</v>
      </c>
      <c r="R2967" s="27" t="s">
        <v>1568</v>
      </c>
      <c r="S2967" s="28" t="s">
        <v>1585</v>
      </c>
      <c r="T2967" s="2" t="s">
        <v>38</v>
      </c>
      <c r="U2967" s="2">
        <v>0</v>
      </c>
      <c r="V2967" s="2" t="s">
        <v>24228</v>
      </c>
      <c r="W2967" s="2" t="s">
        <v>34</v>
      </c>
      <c r="X2967" s="58" t="s">
        <v>19601</v>
      </c>
      <c r="Z2967" s="2">
        <v>2060000</v>
      </c>
      <c r="AB2967" s="58">
        <v>46129.733773148146</v>
      </c>
      <c r="AC2967" s="2">
        <v>0</v>
      </c>
      <c r="AD2967" s="104">
        <v>2060000</v>
      </c>
      <c r="AE2967" s="2">
        <v>46129.733773148146</v>
      </c>
      <c r="AG2967" s="2">
        <v>159353</v>
      </c>
    </row>
    <row r="2968" spans="1:33" ht="60" x14ac:dyDescent="0.25">
      <c r="A2968" s="2" t="s">
        <v>19866</v>
      </c>
      <c r="B2968" s="2" t="s">
        <v>19211</v>
      </c>
      <c r="C2968" s="2" t="s">
        <v>19867</v>
      </c>
      <c r="F2968" s="2" t="s">
        <v>2316</v>
      </c>
      <c r="G2968" s="2" t="s">
        <v>5077</v>
      </c>
      <c r="H2968" s="2" t="s">
        <v>5078</v>
      </c>
      <c r="I2968" s="2" t="s">
        <v>19868</v>
      </c>
      <c r="J2968" s="2" t="s">
        <v>28</v>
      </c>
      <c r="K2968" s="2" t="s">
        <v>173</v>
      </c>
      <c r="L2968" s="2" t="s">
        <v>230</v>
      </c>
      <c r="M2968" s="2" t="s">
        <v>442</v>
      </c>
      <c r="N2968" s="2" t="s">
        <v>5079</v>
      </c>
      <c r="O2968" s="2" t="s">
        <v>32</v>
      </c>
      <c r="P2968" s="24">
        <v>0</v>
      </c>
      <c r="Q2968" s="24">
        <v>1</v>
      </c>
      <c r="R2968" s="27" t="s">
        <v>1568</v>
      </c>
      <c r="S2968" s="28" t="s">
        <v>1589</v>
      </c>
      <c r="T2968" s="2" t="s">
        <v>33</v>
      </c>
      <c r="U2968" s="2">
        <v>0</v>
      </c>
      <c r="V2968" s="2" t="s">
        <v>19646</v>
      </c>
      <c r="W2968" s="2" t="s">
        <v>34</v>
      </c>
      <c r="X2968" s="58" t="s">
        <v>19601</v>
      </c>
      <c r="Z2968" s="2">
        <v>412000</v>
      </c>
      <c r="AB2968" s="58">
        <v>46129.570555555554</v>
      </c>
      <c r="AC2968" s="2">
        <v>0</v>
      </c>
      <c r="AD2968" s="104">
        <v>412000</v>
      </c>
      <c r="AE2968" s="2">
        <v>46129.570555555554</v>
      </c>
      <c r="AG2968" s="2">
        <v>158622</v>
      </c>
    </row>
    <row r="2969" spans="1:33" ht="60" x14ac:dyDescent="0.25">
      <c r="A2969" s="2" t="s">
        <v>20357</v>
      </c>
      <c r="B2969" s="2" t="s">
        <v>19211</v>
      </c>
      <c r="C2969" s="2" t="s">
        <v>20358</v>
      </c>
      <c r="F2969" s="2" t="s">
        <v>20359</v>
      </c>
      <c r="G2969" s="2" t="s">
        <v>20360</v>
      </c>
      <c r="H2969" s="2" t="s">
        <v>20361</v>
      </c>
      <c r="I2969" s="2" t="s">
        <v>20362</v>
      </c>
      <c r="J2969" s="2" t="s">
        <v>28</v>
      </c>
      <c r="K2969" s="2" t="s">
        <v>173</v>
      </c>
      <c r="L2969" s="2" t="s">
        <v>230</v>
      </c>
      <c r="M2969" s="2" t="s">
        <v>442</v>
      </c>
      <c r="N2969" s="2" t="s">
        <v>5079</v>
      </c>
      <c r="O2969" s="2" t="s">
        <v>32</v>
      </c>
      <c r="P2969" s="24">
        <v>0</v>
      </c>
      <c r="Q2969" s="24">
        <v>4</v>
      </c>
      <c r="R2969" s="27" t="s">
        <v>1568</v>
      </c>
      <c r="S2969" s="28" t="s">
        <v>1585</v>
      </c>
      <c r="T2969" s="2" t="s">
        <v>38</v>
      </c>
      <c r="U2969" s="2">
        <v>0</v>
      </c>
      <c r="V2969" s="2" t="s">
        <v>24823</v>
      </c>
      <c r="W2969" s="2" t="s">
        <v>34</v>
      </c>
      <c r="X2969" s="58" t="s">
        <v>19601</v>
      </c>
      <c r="Z2969" s="2">
        <v>2060000</v>
      </c>
      <c r="AB2969" s="58">
        <v>46129.611840277779</v>
      </c>
      <c r="AC2969" s="2">
        <v>0</v>
      </c>
      <c r="AD2969" s="104">
        <v>2060000</v>
      </c>
      <c r="AE2969" s="2">
        <v>46129.611840277779</v>
      </c>
      <c r="AG2969" s="2">
        <v>158639</v>
      </c>
    </row>
    <row r="2970" spans="1:33" ht="45" x14ac:dyDescent="0.25">
      <c r="A2970" s="2" t="s">
        <v>19869</v>
      </c>
      <c r="B2970" s="2" t="s">
        <v>19211</v>
      </c>
      <c r="C2970" s="2" t="s">
        <v>19870</v>
      </c>
      <c r="F2970" s="2" t="s">
        <v>19871</v>
      </c>
      <c r="G2970" s="2" t="s">
        <v>19872</v>
      </c>
      <c r="H2970" s="2" t="s">
        <v>16451</v>
      </c>
      <c r="I2970" s="2" t="s">
        <v>19873</v>
      </c>
      <c r="J2970" s="2" t="s">
        <v>28</v>
      </c>
      <c r="K2970" s="2" t="s">
        <v>173</v>
      </c>
      <c r="L2970" s="2" t="s">
        <v>230</v>
      </c>
      <c r="M2970" s="2" t="s">
        <v>442</v>
      </c>
      <c r="N2970" s="2" t="s">
        <v>5079</v>
      </c>
      <c r="O2970" s="2" t="s">
        <v>32</v>
      </c>
      <c r="P2970" s="24">
        <v>0</v>
      </c>
      <c r="Q2970" s="24">
        <v>1</v>
      </c>
      <c r="R2970" s="27" t="s">
        <v>1568</v>
      </c>
      <c r="S2970" s="28" t="s">
        <v>1589</v>
      </c>
      <c r="T2970" s="2" t="s">
        <v>33</v>
      </c>
      <c r="U2970" s="2">
        <v>0</v>
      </c>
      <c r="V2970" s="2" t="s">
        <v>24004</v>
      </c>
      <c r="W2970" s="2" t="s">
        <v>34</v>
      </c>
      <c r="X2970" s="58" t="s">
        <v>20351</v>
      </c>
      <c r="Z2970" s="2">
        <v>412000</v>
      </c>
      <c r="AB2970" s="58">
        <v>46130.422708333332</v>
      </c>
      <c r="AC2970" s="2">
        <v>0</v>
      </c>
      <c r="AD2970" s="104">
        <v>412000</v>
      </c>
      <c r="AE2970" s="2">
        <v>46130.422708333332</v>
      </c>
      <c r="AG2970" s="2">
        <v>158623</v>
      </c>
    </row>
    <row r="2971" spans="1:33" ht="45" x14ac:dyDescent="0.25">
      <c r="A2971" s="2" t="s">
        <v>19210</v>
      </c>
      <c r="B2971" s="2" t="s">
        <v>19211</v>
      </c>
      <c r="C2971" s="2" t="s">
        <v>19212</v>
      </c>
      <c r="F2971" s="2" t="s">
        <v>18959</v>
      </c>
      <c r="G2971" s="2" t="s">
        <v>18960</v>
      </c>
      <c r="H2971" s="2" t="s">
        <v>18961</v>
      </c>
      <c r="I2971" s="2" t="s">
        <v>19874</v>
      </c>
      <c r="J2971" s="2" t="s">
        <v>28</v>
      </c>
      <c r="K2971" s="2" t="s">
        <v>173</v>
      </c>
      <c r="L2971" s="2" t="s">
        <v>230</v>
      </c>
      <c r="M2971" s="2" t="s">
        <v>442</v>
      </c>
      <c r="N2971" s="2" t="s">
        <v>5079</v>
      </c>
      <c r="O2971" s="2" t="s">
        <v>32</v>
      </c>
      <c r="P2971" s="24">
        <v>0</v>
      </c>
      <c r="Q2971" s="24">
        <v>1</v>
      </c>
      <c r="R2971" s="27" t="s">
        <v>1568</v>
      </c>
      <c r="S2971" s="28" t="s">
        <v>1589</v>
      </c>
      <c r="T2971" s="2" t="s">
        <v>33</v>
      </c>
      <c r="U2971" s="2">
        <v>0</v>
      </c>
      <c r="V2971" s="2" t="s">
        <v>24004</v>
      </c>
      <c r="W2971" s="2" t="s">
        <v>34</v>
      </c>
      <c r="X2971" s="58" t="s">
        <v>19601</v>
      </c>
      <c r="Z2971" s="2">
        <v>412000</v>
      </c>
      <c r="AB2971" s="58">
        <v>46129.748101851852</v>
      </c>
      <c r="AC2971" s="2">
        <v>0</v>
      </c>
      <c r="AD2971" s="104">
        <v>412000</v>
      </c>
      <c r="AE2971" s="2">
        <v>46129.748101851852</v>
      </c>
      <c r="AG2971" s="2">
        <v>158624</v>
      </c>
    </row>
    <row r="2972" spans="1:33" ht="45" x14ac:dyDescent="0.25">
      <c r="A2972" s="2" t="s">
        <v>19213</v>
      </c>
      <c r="B2972" s="2" t="s">
        <v>19211</v>
      </c>
      <c r="C2972" s="2" t="s">
        <v>19214</v>
      </c>
      <c r="F2972" s="2" t="s">
        <v>19215</v>
      </c>
      <c r="G2972" s="2" t="s">
        <v>19216</v>
      </c>
      <c r="H2972" s="2" t="s">
        <v>19217</v>
      </c>
      <c r="I2972" s="2" t="s">
        <v>19875</v>
      </c>
      <c r="J2972" s="2" t="s">
        <v>28</v>
      </c>
      <c r="K2972" s="2" t="s">
        <v>173</v>
      </c>
      <c r="L2972" s="2" t="s">
        <v>230</v>
      </c>
      <c r="M2972" s="2" t="s">
        <v>442</v>
      </c>
      <c r="N2972" s="2" t="s">
        <v>5079</v>
      </c>
      <c r="O2972" s="2" t="s">
        <v>32</v>
      </c>
      <c r="P2972" s="24">
        <v>0</v>
      </c>
      <c r="Q2972" s="24">
        <v>1</v>
      </c>
      <c r="R2972" s="27" t="s">
        <v>1568</v>
      </c>
      <c r="S2972" s="28" t="s">
        <v>1589</v>
      </c>
      <c r="T2972" s="2" t="s">
        <v>33</v>
      </c>
      <c r="U2972" s="2">
        <v>0</v>
      </c>
      <c r="V2972" s="2" t="s">
        <v>24004</v>
      </c>
      <c r="W2972" s="2" t="s">
        <v>34</v>
      </c>
      <c r="X2972" s="58" t="s">
        <v>20351</v>
      </c>
      <c r="Z2972" s="2">
        <v>412000</v>
      </c>
      <c r="AB2972" s="58">
        <v>46130.413587962961</v>
      </c>
      <c r="AC2972" s="2">
        <v>0</v>
      </c>
      <c r="AD2972" s="104">
        <v>412000</v>
      </c>
      <c r="AE2972" s="2">
        <v>46130.413587962961</v>
      </c>
      <c r="AG2972" s="2">
        <v>158625</v>
      </c>
    </row>
    <row r="2973" spans="1:33" ht="60" x14ac:dyDescent="0.25">
      <c r="A2973" s="2" t="s">
        <v>19282</v>
      </c>
      <c r="B2973" s="2" t="s">
        <v>19211</v>
      </c>
      <c r="C2973" s="2" t="s">
        <v>19283</v>
      </c>
      <c r="F2973" s="2" t="s">
        <v>13759</v>
      </c>
      <c r="G2973" s="2" t="s">
        <v>13760</v>
      </c>
      <c r="H2973" s="2" t="s">
        <v>13761</v>
      </c>
      <c r="I2973" s="2" t="s">
        <v>19876</v>
      </c>
      <c r="J2973" s="2" t="s">
        <v>28</v>
      </c>
      <c r="K2973" s="2" t="s">
        <v>173</v>
      </c>
      <c r="L2973" s="2" t="s">
        <v>447</v>
      </c>
      <c r="M2973" s="2" t="s">
        <v>1638</v>
      </c>
      <c r="N2973" s="2" t="s">
        <v>3401</v>
      </c>
      <c r="O2973" s="2" t="s">
        <v>32</v>
      </c>
      <c r="P2973" s="24">
        <v>0</v>
      </c>
      <c r="Q2973" s="24">
        <v>3</v>
      </c>
      <c r="R2973" s="27" t="s">
        <v>1568</v>
      </c>
      <c r="S2973" s="28" t="s">
        <v>1585</v>
      </c>
      <c r="T2973" s="2" t="s">
        <v>38</v>
      </c>
      <c r="U2973" s="2">
        <v>0</v>
      </c>
      <c r="V2973" s="2" t="s">
        <v>30383</v>
      </c>
      <c r="W2973" s="2" t="s">
        <v>34</v>
      </c>
      <c r="X2973" s="58" t="s">
        <v>19601</v>
      </c>
      <c r="Z2973" s="2">
        <v>2060000</v>
      </c>
      <c r="AB2973" s="58">
        <v>46129.750879629632</v>
      </c>
      <c r="AC2973" s="2">
        <v>0</v>
      </c>
      <c r="AD2973" s="104">
        <v>2060000</v>
      </c>
      <c r="AE2973" s="2">
        <v>46129.750879629632</v>
      </c>
      <c r="AG2973" s="2">
        <v>158640</v>
      </c>
    </row>
    <row r="2974" spans="1:33" ht="60" x14ac:dyDescent="0.25">
      <c r="A2974" s="2" t="s">
        <v>19218</v>
      </c>
      <c r="B2974" s="2" t="s">
        <v>19211</v>
      </c>
      <c r="C2974" s="2" t="s">
        <v>19219</v>
      </c>
      <c r="F2974" s="2" t="s">
        <v>13759</v>
      </c>
      <c r="G2974" s="2" t="s">
        <v>13760</v>
      </c>
      <c r="H2974" s="2" t="s">
        <v>13761</v>
      </c>
      <c r="I2974" s="2" t="s">
        <v>19876</v>
      </c>
      <c r="J2974" s="2" t="s">
        <v>28</v>
      </c>
      <c r="K2974" s="2" t="s">
        <v>173</v>
      </c>
      <c r="L2974" s="2" t="s">
        <v>447</v>
      </c>
      <c r="M2974" s="2" t="s">
        <v>1638</v>
      </c>
      <c r="N2974" s="2" t="s">
        <v>3401</v>
      </c>
      <c r="O2974" s="2" t="s">
        <v>32</v>
      </c>
      <c r="P2974" s="24">
        <v>0</v>
      </c>
      <c r="Q2974" s="24">
        <v>2</v>
      </c>
      <c r="R2974" s="27" t="s">
        <v>1568</v>
      </c>
      <c r="S2974" s="28" t="s">
        <v>1589</v>
      </c>
      <c r="T2974" s="2" t="s">
        <v>33</v>
      </c>
      <c r="U2974" s="2">
        <v>0</v>
      </c>
      <c r="V2974" s="2" t="s">
        <v>24823</v>
      </c>
      <c r="W2974" s="2" t="s">
        <v>34</v>
      </c>
      <c r="X2974" s="58" t="s">
        <v>19601</v>
      </c>
      <c r="Z2974" s="2">
        <v>412000</v>
      </c>
      <c r="AB2974" s="58">
        <v>46129.751238425924</v>
      </c>
      <c r="AC2974" s="2">
        <v>0</v>
      </c>
      <c r="AD2974" s="104">
        <v>412000</v>
      </c>
      <c r="AE2974" s="2">
        <v>46129.751238425924</v>
      </c>
      <c r="AG2974" s="2">
        <v>158627</v>
      </c>
    </row>
    <row r="2975" spans="1:33" ht="60" x14ac:dyDescent="0.25">
      <c r="A2975" s="2" t="s">
        <v>19358</v>
      </c>
      <c r="B2975" s="2" t="s">
        <v>19211</v>
      </c>
      <c r="C2975" s="2" t="s">
        <v>19359</v>
      </c>
      <c r="F2975" s="2" t="s">
        <v>8155</v>
      </c>
      <c r="G2975" s="2" t="s">
        <v>8156</v>
      </c>
      <c r="H2975" s="2" t="s">
        <v>8157</v>
      </c>
      <c r="I2975" s="2" t="s">
        <v>21179</v>
      </c>
      <c r="J2975" s="2" t="s">
        <v>28</v>
      </c>
      <c r="K2975" s="2" t="s">
        <v>78</v>
      </c>
      <c r="L2975" s="2" t="s">
        <v>614</v>
      </c>
      <c r="M2975" s="2" t="s">
        <v>512</v>
      </c>
      <c r="N2975" s="2" t="s">
        <v>5228</v>
      </c>
      <c r="O2975" s="2" t="s">
        <v>32</v>
      </c>
      <c r="P2975" s="24">
        <v>0</v>
      </c>
      <c r="Q2975" s="24">
        <v>1</v>
      </c>
      <c r="R2975" s="27" t="s">
        <v>1568</v>
      </c>
      <c r="S2975" s="28" t="s">
        <v>1585</v>
      </c>
      <c r="T2975" s="2" t="s">
        <v>38</v>
      </c>
      <c r="U2975" s="2">
        <v>2060000</v>
      </c>
      <c r="V2975" s="2" t="s">
        <v>19601</v>
      </c>
      <c r="W2975" s="2" t="s">
        <v>34</v>
      </c>
      <c r="X2975" s="58" t="s">
        <v>24823</v>
      </c>
      <c r="Z2975" s="2">
        <v>2060000</v>
      </c>
      <c r="AB2975" s="58">
        <v>46146.594537037039</v>
      </c>
      <c r="AC2975" s="2">
        <v>0</v>
      </c>
      <c r="AD2975" s="104">
        <v>2060000</v>
      </c>
      <c r="AE2975" s="2">
        <v>46146.594537037039</v>
      </c>
      <c r="AG2975" s="2">
        <v>158685</v>
      </c>
    </row>
    <row r="2976" spans="1:33" ht="60" x14ac:dyDescent="0.25">
      <c r="A2976" s="2" t="s">
        <v>19284</v>
      </c>
      <c r="B2976" s="2" t="s">
        <v>19211</v>
      </c>
      <c r="C2976" s="2" t="s">
        <v>19285</v>
      </c>
      <c r="F2976" s="2" t="s">
        <v>19222</v>
      </c>
      <c r="G2976" s="2" t="s">
        <v>19223</v>
      </c>
      <c r="H2976" s="2" t="s">
        <v>19224</v>
      </c>
      <c r="I2976" s="2" t="s">
        <v>20363</v>
      </c>
      <c r="J2976" s="2" t="s">
        <v>28</v>
      </c>
      <c r="K2976" s="2" t="s">
        <v>173</v>
      </c>
      <c r="L2976" s="2" t="s">
        <v>447</v>
      </c>
      <c r="M2976" s="2" t="s">
        <v>1638</v>
      </c>
      <c r="N2976" s="2" t="s">
        <v>3401</v>
      </c>
      <c r="O2976" s="2" t="s">
        <v>705</v>
      </c>
      <c r="P2976" s="24">
        <v>0</v>
      </c>
      <c r="Q2976" s="24">
        <v>0</v>
      </c>
      <c r="R2976" s="27" t="s">
        <v>1578</v>
      </c>
      <c r="S2976" s="28" t="s">
        <v>1585</v>
      </c>
      <c r="T2976" s="2" t="s">
        <v>38</v>
      </c>
      <c r="U2976" s="2">
        <v>0</v>
      </c>
      <c r="V2976" s="2" t="s">
        <v>19211</v>
      </c>
      <c r="W2976" s="2" t="s">
        <v>34</v>
      </c>
      <c r="AC2976" s="2">
        <v>0</v>
      </c>
      <c r="AD2976" s="104"/>
    </row>
    <row r="2977" spans="1:33" ht="45" x14ac:dyDescent="0.25">
      <c r="A2977" s="2" t="s">
        <v>19220</v>
      </c>
      <c r="B2977" s="2" t="s">
        <v>19211</v>
      </c>
      <c r="C2977" s="2" t="s">
        <v>19221</v>
      </c>
      <c r="F2977" s="2" t="s">
        <v>19222</v>
      </c>
      <c r="G2977" s="2" t="s">
        <v>19223</v>
      </c>
      <c r="H2977" s="2" t="s">
        <v>19224</v>
      </c>
      <c r="I2977" s="2" t="s">
        <v>19877</v>
      </c>
      <c r="J2977" s="2" t="s">
        <v>28</v>
      </c>
      <c r="K2977" s="2" t="s">
        <v>173</v>
      </c>
      <c r="L2977" s="2" t="s">
        <v>447</v>
      </c>
      <c r="M2977" s="2" t="s">
        <v>1638</v>
      </c>
      <c r="N2977" s="2" t="s">
        <v>3401</v>
      </c>
      <c r="O2977" s="2" t="s">
        <v>32</v>
      </c>
      <c r="P2977" s="24">
        <v>0</v>
      </c>
      <c r="Q2977" s="24">
        <v>1</v>
      </c>
      <c r="R2977" s="27" t="s">
        <v>1568</v>
      </c>
      <c r="S2977" s="28" t="s">
        <v>1589</v>
      </c>
      <c r="T2977" s="2" t="s">
        <v>33</v>
      </c>
      <c r="U2977" s="2">
        <v>0</v>
      </c>
      <c r="V2977" s="2" t="s">
        <v>30383</v>
      </c>
      <c r="W2977" s="2" t="s">
        <v>34</v>
      </c>
      <c r="X2977" s="58" t="s">
        <v>19601</v>
      </c>
      <c r="Z2977" s="2">
        <v>412000</v>
      </c>
      <c r="AB2977" s="58">
        <v>46129.751585648148</v>
      </c>
      <c r="AC2977" s="2">
        <v>0</v>
      </c>
      <c r="AD2977" s="104">
        <v>412000</v>
      </c>
      <c r="AE2977" s="2">
        <v>46129.751585648148</v>
      </c>
      <c r="AG2977" s="2">
        <v>157390</v>
      </c>
    </row>
    <row r="2978" spans="1:33" ht="45" x14ac:dyDescent="0.25">
      <c r="A2978" s="2" t="s">
        <v>19380</v>
      </c>
      <c r="B2978" s="2" t="s">
        <v>19211</v>
      </c>
      <c r="C2978" s="2" t="s">
        <v>19381</v>
      </c>
      <c r="F2978" s="2" t="s">
        <v>19382</v>
      </c>
      <c r="G2978" s="2" t="s">
        <v>19383</v>
      </c>
      <c r="H2978" s="2" t="s">
        <v>19384</v>
      </c>
      <c r="I2978" s="2" t="s">
        <v>22175</v>
      </c>
      <c r="J2978" s="2" t="s">
        <v>28</v>
      </c>
      <c r="K2978" s="2" t="s">
        <v>68</v>
      </c>
      <c r="L2978" s="2" t="s">
        <v>238</v>
      </c>
      <c r="M2978" s="2" t="s">
        <v>446</v>
      </c>
      <c r="N2978" s="2" t="s">
        <v>3977</v>
      </c>
      <c r="O2978" s="2" t="s">
        <v>32</v>
      </c>
      <c r="P2978" s="24">
        <v>0</v>
      </c>
      <c r="Q2978" s="24">
        <v>1</v>
      </c>
      <c r="R2978" s="27" t="s">
        <v>1568</v>
      </c>
      <c r="S2978" s="28" t="s">
        <v>1589</v>
      </c>
      <c r="T2978" s="2" t="s">
        <v>33</v>
      </c>
      <c r="U2978" s="2">
        <v>0</v>
      </c>
      <c r="V2978" s="2" t="s">
        <v>30383</v>
      </c>
      <c r="W2978" s="2" t="s">
        <v>34</v>
      </c>
      <c r="X2978" s="58" t="s">
        <v>24004</v>
      </c>
      <c r="Z2978" s="2">
        <v>412000</v>
      </c>
      <c r="AB2978" s="58">
        <v>46140.522800925923</v>
      </c>
      <c r="AC2978" s="2">
        <v>0</v>
      </c>
      <c r="AD2978" s="104">
        <v>412000</v>
      </c>
      <c r="AE2978" s="2">
        <v>46140.522800925923</v>
      </c>
      <c r="AG2978" s="2">
        <v>157817</v>
      </c>
    </row>
    <row r="2979" spans="1:33" ht="45" x14ac:dyDescent="0.25">
      <c r="A2979" s="2" t="s">
        <v>19427</v>
      </c>
      <c r="B2979" s="2" t="s">
        <v>19211</v>
      </c>
      <c r="C2979" s="2" t="s">
        <v>19428</v>
      </c>
      <c r="F2979" s="2" t="s">
        <v>19382</v>
      </c>
      <c r="G2979" s="2" t="s">
        <v>19383</v>
      </c>
      <c r="H2979" s="2" t="s">
        <v>19384</v>
      </c>
      <c r="I2979" s="2" t="s">
        <v>22175</v>
      </c>
      <c r="J2979" s="2" t="s">
        <v>28</v>
      </c>
      <c r="K2979" s="2" t="s">
        <v>68</v>
      </c>
      <c r="L2979" s="2" t="s">
        <v>238</v>
      </c>
      <c r="M2979" s="2" t="s">
        <v>446</v>
      </c>
      <c r="N2979" s="2" t="s">
        <v>3977</v>
      </c>
      <c r="O2979" s="2" t="s">
        <v>705</v>
      </c>
      <c r="P2979" s="24">
        <v>0</v>
      </c>
      <c r="Q2979" s="24">
        <v>0</v>
      </c>
      <c r="R2979" s="27" t="s">
        <v>1578</v>
      </c>
      <c r="S2979" s="28" t="s">
        <v>1582</v>
      </c>
      <c r="T2979" s="2" t="s">
        <v>160</v>
      </c>
      <c r="U2979" s="2">
        <v>0</v>
      </c>
      <c r="V2979" s="2" t="s">
        <v>19646</v>
      </c>
      <c r="W2979" s="2" t="s">
        <v>34</v>
      </c>
      <c r="AC2979" s="2">
        <v>0</v>
      </c>
      <c r="AD2979" s="104"/>
    </row>
    <row r="2980" spans="1:33" ht="45" x14ac:dyDescent="0.25">
      <c r="A2980" s="2" t="s">
        <v>19341</v>
      </c>
      <c r="B2980" s="2" t="s">
        <v>19211</v>
      </c>
      <c r="C2980" s="2" t="s">
        <v>19342</v>
      </c>
      <c r="F2980" s="2" t="s">
        <v>176</v>
      </c>
      <c r="G2980" s="2" t="s">
        <v>4394</v>
      </c>
      <c r="H2980" s="2" t="s">
        <v>4395</v>
      </c>
      <c r="I2980" s="2" t="s">
        <v>21067</v>
      </c>
      <c r="J2980" s="2" t="s">
        <v>28</v>
      </c>
      <c r="K2980" s="2" t="s">
        <v>78</v>
      </c>
      <c r="L2980" s="2" t="s">
        <v>177</v>
      </c>
      <c r="M2980" s="2" t="s">
        <v>178</v>
      </c>
      <c r="N2980" s="2" t="s">
        <v>4392</v>
      </c>
      <c r="O2980" s="2" t="s">
        <v>32</v>
      </c>
      <c r="P2980" s="24">
        <v>0</v>
      </c>
      <c r="Q2980" s="24">
        <v>1</v>
      </c>
      <c r="R2980" s="27" t="s">
        <v>1568</v>
      </c>
      <c r="S2980" s="28" t="s">
        <v>1589</v>
      </c>
      <c r="T2980" s="2" t="s">
        <v>33</v>
      </c>
      <c r="U2980" s="2">
        <v>0</v>
      </c>
      <c r="V2980" s="2" t="s">
        <v>24228</v>
      </c>
      <c r="W2980" s="2" t="s">
        <v>34</v>
      </c>
      <c r="X2980" s="58" t="s">
        <v>19598</v>
      </c>
      <c r="Z2980" s="2">
        <v>412000</v>
      </c>
      <c r="AB2980" s="58">
        <v>46132.367824074077</v>
      </c>
      <c r="AC2980" s="2">
        <v>0</v>
      </c>
      <c r="AD2980" s="104">
        <v>412000</v>
      </c>
      <c r="AE2980" s="2">
        <v>46132.367824074077</v>
      </c>
      <c r="AG2980" s="2">
        <v>157269</v>
      </c>
    </row>
    <row r="2981" spans="1:33" ht="45" x14ac:dyDescent="0.25">
      <c r="A2981" s="2" t="s">
        <v>19385</v>
      </c>
      <c r="B2981" s="2" t="s">
        <v>19211</v>
      </c>
      <c r="C2981" s="2" t="s">
        <v>19386</v>
      </c>
      <c r="F2981" s="2" t="s">
        <v>19387</v>
      </c>
      <c r="G2981" s="2" t="s">
        <v>19388</v>
      </c>
      <c r="H2981" s="2" t="s">
        <v>14228</v>
      </c>
      <c r="I2981" s="2" t="s">
        <v>22176</v>
      </c>
      <c r="J2981" s="2" t="s">
        <v>28</v>
      </c>
      <c r="K2981" s="2" t="s">
        <v>68</v>
      </c>
      <c r="L2981" s="2" t="s">
        <v>698</v>
      </c>
      <c r="M2981" s="2" t="s">
        <v>10055</v>
      </c>
      <c r="N2981" s="2" t="s">
        <v>10056</v>
      </c>
      <c r="O2981" s="2" t="s">
        <v>32</v>
      </c>
      <c r="P2981" s="24">
        <v>0</v>
      </c>
      <c r="Q2981" s="24">
        <v>1</v>
      </c>
      <c r="R2981" s="27" t="s">
        <v>1568</v>
      </c>
      <c r="S2981" s="28" t="s">
        <v>1589</v>
      </c>
      <c r="T2981" s="2" t="s">
        <v>33</v>
      </c>
      <c r="U2981" s="2">
        <v>0</v>
      </c>
      <c r="V2981" s="2" t="s">
        <v>30383</v>
      </c>
      <c r="W2981" s="2" t="s">
        <v>34</v>
      </c>
      <c r="X2981" s="58" t="s">
        <v>19646</v>
      </c>
      <c r="Z2981" s="2">
        <v>412000</v>
      </c>
      <c r="AB2981" s="58">
        <v>46139.784513888888</v>
      </c>
      <c r="AC2981" s="2">
        <v>0</v>
      </c>
      <c r="AD2981" s="104">
        <v>412000</v>
      </c>
      <c r="AE2981" s="2">
        <v>46139.784513888888</v>
      </c>
      <c r="AG2981" s="2">
        <v>164593</v>
      </c>
    </row>
    <row r="2982" spans="1:33" ht="45" x14ac:dyDescent="0.25">
      <c r="A2982" s="2" t="s">
        <v>19368</v>
      </c>
      <c r="B2982" s="2" t="s">
        <v>19211</v>
      </c>
      <c r="C2982" s="2" t="s">
        <v>19369</v>
      </c>
      <c r="F2982" s="2" t="s">
        <v>19370</v>
      </c>
      <c r="G2982" s="2" t="s">
        <v>19371</v>
      </c>
      <c r="H2982" s="2" t="s">
        <v>19372</v>
      </c>
      <c r="I2982" s="2" t="s">
        <v>21567</v>
      </c>
      <c r="J2982" s="2" t="s">
        <v>28</v>
      </c>
      <c r="K2982" s="2" t="s">
        <v>78</v>
      </c>
      <c r="L2982" s="2" t="s">
        <v>421</v>
      </c>
      <c r="M2982" s="2" t="s">
        <v>422</v>
      </c>
      <c r="N2982" s="2" t="s">
        <v>4130</v>
      </c>
      <c r="O2982" s="2" t="s">
        <v>797</v>
      </c>
      <c r="P2982" s="24">
        <v>0</v>
      </c>
      <c r="Q2982" s="24">
        <v>0</v>
      </c>
      <c r="R2982" s="27" t="s">
        <v>1580</v>
      </c>
      <c r="S2982" s="28" t="s">
        <v>1583</v>
      </c>
      <c r="T2982" s="2" t="s">
        <v>130</v>
      </c>
      <c r="U2982" s="2">
        <v>20600000</v>
      </c>
      <c r="V2982" s="2" t="s">
        <v>27804</v>
      </c>
      <c r="W2982" s="2" t="s">
        <v>34</v>
      </c>
      <c r="AC2982" s="2">
        <v>0</v>
      </c>
      <c r="AD2982" s="104"/>
    </row>
    <row r="2983" spans="1:33" ht="60" x14ac:dyDescent="0.25">
      <c r="A2983" s="2" t="s">
        <v>19360</v>
      </c>
      <c r="B2983" s="2" t="s">
        <v>19211</v>
      </c>
      <c r="C2983" s="2" t="s">
        <v>19361</v>
      </c>
      <c r="F2983" s="2" t="s">
        <v>19362</v>
      </c>
      <c r="G2983" s="2" t="s">
        <v>19363</v>
      </c>
      <c r="H2983" s="2" t="s">
        <v>5554</v>
      </c>
      <c r="I2983" s="2" t="s">
        <v>21507</v>
      </c>
      <c r="J2983" s="2" t="s">
        <v>28</v>
      </c>
      <c r="K2983" s="2" t="s">
        <v>78</v>
      </c>
      <c r="L2983" s="2" t="s">
        <v>421</v>
      </c>
      <c r="M2983" s="2" t="s">
        <v>422</v>
      </c>
      <c r="N2983" s="2" t="s">
        <v>4130</v>
      </c>
      <c r="O2983" s="3" t="s">
        <v>705</v>
      </c>
      <c r="P2983" s="24">
        <v>0</v>
      </c>
      <c r="Q2983" s="24">
        <v>0</v>
      </c>
      <c r="R2983" s="27" t="s">
        <v>1578</v>
      </c>
      <c r="S2983" s="28" t="s">
        <v>1585</v>
      </c>
      <c r="T2983" s="2" t="s">
        <v>38</v>
      </c>
      <c r="U2983" s="2">
        <v>0</v>
      </c>
      <c r="V2983" s="2" t="s">
        <v>19211</v>
      </c>
      <c r="W2983" s="2" t="s">
        <v>34</v>
      </c>
      <c r="AC2983" s="2">
        <v>0</v>
      </c>
      <c r="AD2983" s="104"/>
    </row>
    <row r="2984" spans="1:33" ht="60" x14ac:dyDescent="0.25">
      <c r="A2984" s="2" t="s">
        <v>19406</v>
      </c>
      <c r="B2984" s="2" t="s">
        <v>19211</v>
      </c>
      <c r="C2984" s="2" t="s">
        <v>19407</v>
      </c>
      <c r="F2984" s="2" t="s">
        <v>19408</v>
      </c>
      <c r="G2984" s="2" t="s">
        <v>19409</v>
      </c>
      <c r="H2984" s="2" t="s">
        <v>19410</v>
      </c>
      <c r="I2984" s="2" t="s">
        <v>22729</v>
      </c>
      <c r="J2984" s="2" t="s">
        <v>28</v>
      </c>
      <c r="K2984" s="2" t="s">
        <v>68</v>
      </c>
      <c r="L2984" s="2" t="s">
        <v>126</v>
      </c>
      <c r="M2984" s="2" t="s">
        <v>1744</v>
      </c>
      <c r="N2984" s="2" t="s">
        <v>3647</v>
      </c>
      <c r="O2984" s="3" t="s">
        <v>705</v>
      </c>
      <c r="P2984" s="24">
        <v>0</v>
      </c>
      <c r="Q2984" s="24">
        <v>0</v>
      </c>
      <c r="R2984" s="27" t="s">
        <v>1578</v>
      </c>
      <c r="S2984" s="28" t="s">
        <v>1585</v>
      </c>
      <c r="T2984" s="2" t="s">
        <v>38</v>
      </c>
      <c r="U2984" s="2">
        <v>0</v>
      </c>
      <c r="V2984" s="2" t="s">
        <v>19211</v>
      </c>
      <c r="W2984" s="2" t="s">
        <v>34</v>
      </c>
      <c r="AC2984" s="2">
        <v>0</v>
      </c>
      <c r="AD2984" s="104"/>
    </row>
    <row r="2985" spans="1:33" ht="45" x14ac:dyDescent="0.25">
      <c r="A2985" s="2" t="s">
        <v>19343</v>
      </c>
      <c r="B2985" s="2" t="s">
        <v>19211</v>
      </c>
      <c r="C2985" s="2" t="s">
        <v>19344</v>
      </c>
      <c r="F2985" s="2" t="s">
        <v>8563</v>
      </c>
      <c r="G2985" s="2" t="s">
        <v>8564</v>
      </c>
      <c r="H2985" s="2" t="s">
        <v>8565</v>
      </c>
      <c r="I2985" s="2" t="s">
        <v>21068</v>
      </c>
      <c r="J2985" s="2" t="s">
        <v>28</v>
      </c>
      <c r="K2985" s="2" t="s">
        <v>78</v>
      </c>
      <c r="L2985" s="2" t="s">
        <v>181</v>
      </c>
      <c r="M2985" s="2" t="s">
        <v>182</v>
      </c>
      <c r="N2985" s="2" t="s">
        <v>3929</v>
      </c>
      <c r="O2985" s="3" t="s">
        <v>19606</v>
      </c>
      <c r="P2985" s="24">
        <v>0</v>
      </c>
      <c r="Q2985" s="24">
        <v>0</v>
      </c>
      <c r="R2985" s="27" t="s">
        <v>1578</v>
      </c>
      <c r="S2985" s="28" t="s">
        <v>1589</v>
      </c>
      <c r="T2985" s="2" t="s">
        <v>33</v>
      </c>
      <c r="U2985" s="2">
        <v>0</v>
      </c>
      <c r="V2985" s="2" t="s">
        <v>30688</v>
      </c>
      <c r="W2985" s="2" t="s">
        <v>34</v>
      </c>
      <c r="X2985" s="58" t="s">
        <v>30688</v>
      </c>
      <c r="Y2985" s="2" t="s">
        <v>87</v>
      </c>
      <c r="AA2985" s="2" t="s">
        <v>88</v>
      </c>
      <c r="AB2985" s="58">
        <v>46181.728136574071</v>
      </c>
      <c r="AC2985" s="2">
        <v>0</v>
      </c>
      <c r="AD2985" s="104"/>
      <c r="AE2985" s="2">
        <v>46181.728136574071</v>
      </c>
      <c r="AG2985" s="2">
        <v>172417</v>
      </c>
    </row>
    <row r="2986" spans="1:33" ht="45" x14ac:dyDescent="0.25">
      <c r="A2986" s="2" t="s">
        <v>19345</v>
      </c>
      <c r="B2986" s="2" t="s">
        <v>19211</v>
      </c>
      <c r="C2986" s="2" t="s">
        <v>19346</v>
      </c>
      <c r="F2986" s="2" t="s">
        <v>19347</v>
      </c>
      <c r="G2986" s="2" t="s">
        <v>19348</v>
      </c>
      <c r="H2986" s="2" t="s">
        <v>15459</v>
      </c>
      <c r="I2986" s="2" t="s">
        <v>21069</v>
      </c>
      <c r="J2986" s="2" t="s">
        <v>28</v>
      </c>
      <c r="K2986" s="2" t="s">
        <v>78</v>
      </c>
      <c r="L2986" s="2" t="s">
        <v>181</v>
      </c>
      <c r="M2986" s="2" t="s">
        <v>182</v>
      </c>
      <c r="N2986" s="2" t="s">
        <v>3929</v>
      </c>
      <c r="O2986" s="2" t="s">
        <v>705</v>
      </c>
      <c r="P2986" s="24">
        <v>0</v>
      </c>
      <c r="Q2986" s="24">
        <v>0</v>
      </c>
      <c r="R2986" s="27" t="s">
        <v>1578</v>
      </c>
      <c r="S2986" s="28" t="s">
        <v>1589</v>
      </c>
      <c r="T2986" s="2" t="s">
        <v>33</v>
      </c>
      <c r="U2986" s="2">
        <v>0</v>
      </c>
      <c r="V2986" s="2" t="s">
        <v>33818</v>
      </c>
      <c r="W2986" s="2" t="s">
        <v>34</v>
      </c>
      <c r="AC2986" s="2">
        <v>0</v>
      </c>
      <c r="AD2986" s="104"/>
    </row>
    <row r="2987" spans="1:33" ht="60" x14ac:dyDescent="0.25">
      <c r="A2987" s="2" t="s">
        <v>19446</v>
      </c>
      <c r="B2987" s="2" t="s">
        <v>19211</v>
      </c>
      <c r="C2987" s="2" t="s">
        <v>19447</v>
      </c>
      <c r="F2987" s="2" t="s">
        <v>19437</v>
      </c>
      <c r="G2987" s="2" t="s">
        <v>19438</v>
      </c>
      <c r="H2987" s="2" t="s">
        <v>12722</v>
      </c>
      <c r="I2987" s="2" t="s">
        <v>23031</v>
      </c>
      <c r="J2987" s="2" t="s">
        <v>28</v>
      </c>
      <c r="K2987" s="2" t="s">
        <v>61</v>
      </c>
      <c r="L2987" s="2" t="s">
        <v>112</v>
      </c>
      <c r="M2987" s="2" t="s">
        <v>342</v>
      </c>
      <c r="N2987" s="2" t="s">
        <v>3201</v>
      </c>
      <c r="O2987" s="2" t="s">
        <v>32</v>
      </c>
      <c r="P2987" s="24">
        <v>0</v>
      </c>
      <c r="Q2987" s="24">
        <v>1</v>
      </c>
      <c r="R2987" s="27" t="s">
        <v>1568</v>
      </c>
      <c r="S2987" s="28" t="s">
        <v>1585</v>
      </c>
      <c r="T2987" s="2" t="s">
        <v>38</v>
      </c>
      <c r="U2987" s="2">
        <v>0</v>
      </c>
      <c r="V2987" s="2" t="s">
        <v>30383</v>
      </c>
      <c r="W2987" s="2" t="s">
        <v>34</v>
      </c>
      <c r="X2987" s="58" t="s">
        <v>19601</v>
      </c>
      <c r="Z2987" s="2">
        <v>2060000</v>
      </c>
      <c r="AB2987" s="58">
        <v>46129.346504629626</v>
      </c>
      <c r="AC2987" s="2">
        <v>0</v>
      </c>
      <c r="AD2987" s="104">
        <v>2060000</v>
      </c>
      <c r="AE2987" s="2">
        <v>46129.346504629626</v>
      </c>
      <c r="AG2987" s="2">
        <v>156638</v>
      </c>
    </row>
    <row r="2988" spans="1:33" ht="60" x14ac:dyDescent="0.25">
      <c r="A2988" s="2" t="s">
        <v>19471</v>
      </c>
      <c r="B2988" s="2" t="s">
        <v>19211</v>
      </c>
      <c r="C2988" s="2" t="s">
        <v>19472</v>
      </c>
      <c r="F2988" s="2" t="s">
        <v>405</v>
      </c>
      <c r="G2988" s="2" t="s">
        <v>4583</v>
      </c>
      <c r="H2988" s="2" t="s">
        <v>4584</v>
      </c>
      <c r="I2988" s="2" t="s">
        <v>23463</v>
      </c>
      <c r="J2988" s="2" t="s">
        <v>28</v>
      </c>
      <c r="K2988" s="2" t="s">
        <v>43</v>
      </c>
      <c r="L2988" s="2" t="s">
        <v>406</v>
      </c>
      <c r="M2988" s="2" t="s">
        <v>407</v>
      </c>
      <c r="N2988" s="2" t="s">
        <v>4568</v>
      </c>
      <c r="O2988" s="2" t="s">
        <v>32</v>
      </c>
      <c r="P2988" s="24">
        <v>0</v>
      </c>
      <c r="Q2988" s="24">
        <v>5</v>
      </c>
      <c r="R2988" s="27" t="s">
        <v>1568</v>
      </c>
      <c r="S2988" s="28" t="s">
        <v>1585</v>
      </c>
      <c r="T2988" s="2" t="s">
        <v>38</v>
      </c>
      <c r="U2988" s="2">
        <v>0</v>
      </c>
      <c r="V2988" s="2" t="s">
        <v>24228</v>
      </c>
      <c r="W2988" s="2" t="s">
        <v>34</v>
      </c>
      <c r="X2988" s="58" t="s">
        <v>19601</v>
      </c>
      <c r="Z2988" s="2">
        <v>2060000</v>
      </c>
      <c r="AB2988" s="58">
        <v>46129.453599537039</v>
      </c>
      <c r="AC2988" s="2">
        <v>0</v>
      </c>
      <c r="AD2988" s="104">
        <v>2060000</v>
      </c>
      <c r="AE2988" s="2">
        <v>46129.453599537039</v>
      </c>
      <c r="AG2988" s="2">
        <v>156724</v>
      </c>
    </row>
    <row r="2989" spans="1:33" ht="60" x14ac:dyDescent="0.25">
      <c r="A2989" s="2" t="s">
        <v>19473</v>
      </c>
      <c r="B2989" s="2" t="s">
        <v>19211</v>
      </c>
      <c r="C2989" s="2" t="s">
        <v>19474</v>
      </c>
      <c r="F2989" s="2" t="s">
        <v>19454</v>
      </c>
      <c r="G2989" s="2" t="s">
        <v>19455</v>
      </c>
      <c r="H2989" s="2" t="s">
        <v>19456</v>
      </c>
      <c r="I2989" s="2" t="s">
        <v>23355</v>
      </c>
      <c r="J2989" s="2" t="s">
        <v>28</v>
      </c>
      <c r="K2989" s="2" t="s">
        <v>43</v>
      </c>
      <c r="L2989" s="2" t="s">
        <v>520</v>
      </c>
      <c r="M2989" s="2" t="s">
        <v>521</v>
      </c>
      <c r="N2989" s="2" t="s">
        <v>4000</v>
      </c>
      <c r="O2989" s="3" t="s">
        <v>37</v>
      </c>
      <c r="P2989" s="24">
        <v>0</v>
      </c>
      <c r="Q2989" s="24">
        <v>0</v>
      </c>
      <c r="R2989" s="27" t="s">
        <v>1578</v>
      </c>
      <c r="S2989" s="28" t="s">
        <v>1585</v>
      </c>
      <c r="T2989" s="2" t="s">
        <v>38</v>
      </c>
      <c r="U2989" s="2">
        <v>0</v>
      </c>
      <c r="V2989" s="2" t="s">
        <v>33847</v>
      </c>
      <c r="W2989" s="2" t="s">
        <v>34</v>
      </c>
      <c r="X2989" s="58" t="s">
        <v>19646</v>
      </c>
      <c r="Z2989" s="2">
        <v>2060000</v>
      </c>
      <c r="AB2989" s="58">
        <v>46139.777581018519</v>
      </c>
      <c r="AC2989" s="2">
        <v>0</v>
      </c>
      <c r="AD2989" s="104">
        <v>2060000</v>
      </c>
      <c r="AE2989" s="2">
        <v>46139.777581018519</v>
      </c>
      <c r="AG2989" s="2">
        <v>164010</v>
      </c>
    </row>
    <row r="2990" spans="1:33" ht="45" x14ac:dyDescent="0.25">
      <c r="A2990" s="2" t="s">
        <v>19452</v>
      </c>
      <c r="B2990" s="2" t="s">
        <v>19211</v>
      </c>
      <c r="C2990" s="2" t="s">
        <v>19453</v>
      </c>
      <c r="F2990" s="2" t="s">
        <v>19454</v>
      </c>
      <c r="G2990" s="2" t="s">
        <v>19455</v>
      </c>
      <c r="H2990" s="2" t="s">
        <v>19456</v>
      </c>
      <c r="I2990" s="2" t="s">
        <v>23355</v>
      </c>
      <c r="J2990" s="2" t="s">
        <v>28</v>
      </c>
      <c r="K2990" s="2" t="s">
        <v>43</v>
      </c>
      <c r="L2990" s="2" t="s">
        <v>520</v>
      </c>
      <c r="M2990" s="2" t="s">
        <v>521</v>
      </c>
      <c r="N2990" s="2" t="s">
        <v>4000</v>
      </c>
      <c r="O2990" s="3" t="s">
        <v>705</v>
      </c>
      <c r="P2990" s="24">
        <v>0</v>
      </c>
      <c r="Q2990" s="24">
        <v>0</v>
      </c>
      <c r="R2990" s="27" t="s">
        <v>1578</v>
      </c>
      <c r="S2990" s="28" t="s">
        <v>1589</v>
      </c>
      <c r="T2990" s="2" t="s">
        <v>33</v>
      </c>
      <c r="U2990" s="2">
        <v>0</v>
      </c>
      <c r="V2990" s="2" t="s">
        <v>19211</v>
      </c>
      <c r="W2990" s="2" t="s">
        <v>34</v>
      </c>
      <c r="AC2990" s="2">
        <v>0</v>
      </c>
      <c r="AD2990" s="104"/>
    </row>
    <row r="2991" spans="1:33" ht="60" x14ac:dyDescent="0.25">
      <c r="A2991" s="2" t="s">
        <v>19286</v>
      </c>
      <c r="B2991" s="2" t="s">
        <v>19211</v>
      </c>
      <c r="C2991" s="2" t="s">
        <v>19287</v>
      </c>
      <c r="F2991" s="2" t="s">
        <v>19227</v>
      </c>
      <c r="G2991" s="2" t="s">
        <v>19228</v>
      </c>
      <c r="H2991" s="2" t="s">
        <v>19229</v>
      </c>
      <c r="I2991" s="2" t="s">
        <v>19878</v>
      </c>
      <c r="J2991" s="2" t="s">
        <v>28</v>
      </c>
      <c r="K2991" s="2" t="s">
        <v>173</v>
      </c>
      <c r="L2991" s="2" t="s">
        <v>998</v>
      </c>
      <c r="M2991" s="2" t="s">
        <v>999</v>
      </c>
      <c r="N2991" s="2" t="s">
        <v>4828</v>
      </c>
      <c r="O2991" s="2" t="s">
        <v>32</v>
      </c>
      <c r="P2991" s="24">
        <v>0</v>
      </c>
      <c r="Q2991" s="24">
        <v>1</v>
      </c>
      <c r="R2991" s="27" t="s">
        <v>1568</v>
      </c>
      <c r="S2991" s="28" t="s">
        <v>1585</v>
      </c>
      <c r="T2991" s="2" t="s">
        <v>38</v>
      </c>
      <c r="U2991" s="2">
        <v>0</v>
      </c>
      <c r="V2991" s="2" t="s">
        <v>24823</v>
      </c>
      <c r="W2991" s="2" t="s">
        <v>34</v>
      </c>
      <c r="X2991" s="58" t="s">
        <v>19211</v>
      </c>
      <c r="Z2991" s="2">
        <v>2060000</v>
      </c>
      <c r="AB2991" s="58">
        <v>46128.758194444446</v>
      </c>
      <c r="AC2991" s="2">
        <v>0</v>
      </c>
      <c r="AD2991" s="104">
        <v>2060000</v>
      </c>
      <c r="AE2991" s="2">
        <v>46128.758194444446</v>
      </c>
      <c r="AG2991" s="2">
        <v>157360</v>
      </c>
    </row>
    <row r="2992" spans="1:33" ht="45" x14ac:dyDescent="0.25">
      <c r="A2992" s="2" t="s">
        <v>19389</v>
      </c>
      <c r="B2992" s="2" t="s">
        <v>19211</v>
      </c>
      <c r="C2992" s="2" t="s">
        <v>19390</v>
      </c>
      <c r="F2992" s="2" t="s">
        <v>19117</v>
      </c>
      <c r="G2992" s="2" t="s">
        <v>19118</v>
      </c>
      <c r="H2992" s="2" t="s">
        <v>19119</v>
      </c>
      <c r="I2992" s="2" t="s">
        <v>22177</v>
      </c>
      <c r="J2992" s="2" t="s">
        <v>28</v>
      </c>
      <c r="K2992" s="2" t="s">
        <v>68</v>
      </c>
      <c r="L2992" s="2" t="s">
        <v>143</v>
      </c>
      <c r="M2992" s="2" t="s">
        <v>144</v>
      </c>
      <c r="N2992" s="2" t="s">
        <v>3093</v>
      </c>
      <c r="O2992" s="2" t="s">
        <v>32</v>
      </c>
      <c r="P2992" s="24">
        <v>0</v>
      </c>
      <c r="Q2992" s="24">
        <v>1</v>
      </c>
      <c r="R2992" s="27" t="s">
        <v>1568</v>
      </c>
      <c r="S2992" s="28" t="s">
        <v>1589</v>
      </c>
      <c r="T2992" s="2" t="s">
        <v>33</v>
      </c>
      <c r="U2992" s="2">
        <v>0</v>
      </c>
      <c r="V2992" s="2" t="s">
        <v>19646</v>
      </c>
      <c r="W2992" s="2" t="s">
        <v>34</v>
      </c>
      <c r="X2992" s="58" t="s">
        <v>19601</v>
      </c>
      <c r="Z2992" s="2">
        <v>412000</v>
      </c>
      <c r="AB2992" s="58">
        <v>46129.555023148147</v>
      </c>
      <c r="AC2992" s="2">
        <v>0</v>
      </c>
      <c r="AD2992" s="104">
        <v>412000</v>
      </c>
      <c r="AE2992" s="2">
        <v>46129.555023148147</v>
      </c>
      <c r="AG2992" s="2">
        <v>158309</v>
      </c>
    </row>
    <row r="2993" spans="1:33" ht="60" x14ac:dyDescent="0.25">
      <c r="A2993" s="2" t="s">
        <v>19435</v>
      </c>
      <c r="B2993" s="2" t="s">
        <v>19211</v>
      </c>
      <c r="C2993" s="2" t="s">
        <v>19436</v>
      </c>
      <c r="F2993" s="2" t="s">
        <v>19437</v>
      </c>
      <c r="G2993" s="2" t="s">
        <v>19438</v>
      </c>
      <c r="H2993" s="2" t="s">
        <v>12722</v>
      </c>
      <c r="I2993" s="2" t="s">
        <v>23031</v>
      </c>
      <c r="J2993" s="2" t="s">
        <v>28</v>
      </c>
      <c r="K2993" s="2" t="s">
        <v>61</v>
      </c>
      <c r="L2993" s="2" t="s">
        <v>112</v>
      </c>
      <c r="M2993" s="2" t="s">
        <v>342</v>
      </c>
      <c r="N2993" s="2" t="s">
        <v>3201</v>
      </c>
      <c r="O2993" s="2" t="s">
        <v>32</v>
      </c>
      <c r="P2993" s="24">
        <v>0</v>
      </c>
      <c r="Q2993" s="24">
        <v>1</v>
      </c>
      <c r="R2993" s="27" t="s">
        <v>1568</v>
      </c>
      <c r="S2993" s="28" t="s">
        <v>1589</v>
      </c>
      <c r="T2993" s="2" t="s">
        <v>33</v>
      </c>
      <c r="U2993" s="2">
        <v>0</v>
      </c>
      <c r="V2993" s="2" t="s">
        <v>24823</v>
      </c>
      <c r="W2993" s="2" t="s">
        <v>34</v>
      </c>
      <c r="X2993" s="58" t="s">
        <v>19601</v>
      </c>
      <c r="Z2993" s="2">
        <v>412000</v>
      </c>
      <c r="AB2993" s="58">
        <v>46129.433055555557</v>
      </c>
      <c r="AC2993" s="2">
        <v>0</v>
      </c>
      <c r="AD2993" s="104">
        <v>412000</v>
      </c>
      <c r="AE2993" s="2">
        <v>46129.433055555557</v>
      </c>
      <c r="AG2993" s="2">
        <v>156020</v>
      </c>
    </row>
    <row r="2994" spans="1:33" ht="60" x14ac:dyDescent="0.25">
      <c r="A2994" s="2" t="s">
        <v>19475</v>
      </c>
      <c r="B2994" s="2" t="s">
        <v>19211</v>
      </c>
      <c r="C2994" s="2" t="s">
        <v>19476</v>
      </c>
      <c r="F2994" s="2" t="s">
        <v>19459</v>
      </c>
      <c r="G2994" s="2" t="s">
        <v>19460</v>
      </c>
      <c r="H2994" s="2" t="s">
        <v>3580</v>
      </c>
      <c r="I2994" s="2" t="s">
        <v>23356</v>
      </c>
      <c r="J2994" s="2" t="s">
        <v>28</v>
      </c>
      <c r="K2994" s="2" t="s">
        <v>43</v>
      </c>
      <c r="L2994" s="2" t="s">
        <v>12323</v>
      </c>
      <c r="M2994" s="2" t="s">
        <v>462</v>
      </c>
      <c r="N2994" s="2" t="s">
        <v>12324</v>
      </c>
      <c r="O2994" s="3" t="s">
        <v>705</v>
      </c>
      <c r="P2994" s="24">
        <v>0</v>
      </c>
      <c r="Q2994" s="24">
        <v>0</v>
      </c>
      <c r="R2994" s="27" t="s">
        <v>1578</v>
      </c>
      <c r="S2994" s="28" t="s">
        <v>1585</v>
      </c>
      <c r="T2994" s="2" t="s">
        <v>38</v>
      </c>
      <c r="U2994" s="2">
        <v>0</v>
      </c>
      <c r="V2994" s="2" t="s">
        <v>19211</v>
      </c>
      <c r="W2994" s="2" t="s">
        <v>34</v>
      </c>
      <c r="AC2994" s="2">
        <v>0</v>
      </c>
      <c r="AD2994" s="104"/>
    </row>
    <row r="2995" spans="1:33" ht="45" x14ac:dyDescent="0.25">
      <c r="A2995" s="2" t="s">
        <v>19457</v>
      </c>
      <c r="B2995" s="2" t="s">
        <v>19211</v>
      </c>
      <c r="C2995" s="2" t="s">
        <v>19458</v>
      </c>
      <c r="F2995" s="2" t="s">
        <v>19459</v>
      </c>
      <c r="G2995" s="2" t="s">
        <v>19460</v>
      </c>
      <c r="H2995" s="2" t="s">
        <v>3580</v>
      </c>
      <c r="I2995" s="2" t="s">
        <v>23356</v>
      </c>
      <c r="J2995" s="2" t="s">
        <v>28</v>
      </c>
      <c r="K2995" s="2" t="s">
        <v>43</v>
      </c>
      <c r="L2995" s="2" t="s">
        <v>12323</v>
      </c>
      <c r="M2995" s="2" t="s">
        <v>462</v>
      </c>
      <c r="N2995" s="2" t="s">
        <v>12324</v>
      </c>
      <c r="O2995" s="2" t="s">
        <v>705</v>
      </c>
      <c r="P2995" s="24">
        <v>0</v>
      </c>
      <c r="Q2995" s="24">
        <v>0</v>
      </c>
      <c r="R2995" s="27" t="s">
        <v>1578</v>
      </c>
      <c r="S2995" s="28" t="s">
        <v>1589</v>
      </c>
      <c r="T2995" s="2" t="s">
        <v>33</v>
      </c>
      <c r="U2995" s="2">
        <v>0</v>
      </c>
      <c r="V2995" s="2" t="s">
        <v>19211</v>
      </c>
      <c r="W2995" s="2" t="s">
        <v>34</v>
      </c>
      <c r="AC2995" s="2">
        <v>0</v>
      </c>
      <c r="AD2995" s="104"/>
    </row>
    <row r="2996" spans="1:33" ht="60" x14ac:dyDescent="0.25">
      <c r="A2996" s="2" t="s">
        <v>19411</v>
      </c>
      <c r="B2996" s="2" t="s">
        <v>19211</v>
      </c>
      <c r="C2996" s="2" t="s">
        <v>19412</v>
      </c>
      <c r="F2996" s="2" t="s">
        <v>19413</v>
      </c>
      <c r="G2996" s="2" t="s">
        <v>19414</v>
      </c>
      <c r="H2996" s="2" t="s">
        <v>19415</v>
      </c>
      <c r="I2996" s="2" t="s">
        <v>22726</v>
      </c>
      <c r="J2996" s="2" t="s">
        <v>28</v>
      </c>
      <c r="K2996" s="2" t="s">
        <v>68</v>
      </c>
      <c r="L2996" s="2" t="s">
        <v>698</v>
      </c>
      <c r="M2996" s="2" t="s">
        <v>10055</v>
      </c>
      <c r="N2996" s="2" t="s">
        <v>10056</v>
      </c>
      <c r="O2996" s="3" t="s">
        <v>705</v>
      </c>
      <c r="P2996" s="24">
        <v>0</v>
      </c>
      <c r="Q2996" s="24">
        <v>0</v>
      </c>
      <c r="R2996" s="27" t="s">
        <v>1578</v>
      </c>
      <c r="S2996" s="28" t="s">
        <v>1585</v>
      </c>
      <c r="T2996" s="2" t="s">
        <v>38</v>
      </c>
      <c r="U2996" s="2">
        <v>0</v>
      </c>
      <c r="V2996" s="2" t="s">
        <v>19601</v>
      </c>
      <c r="W2996" s="2" t="s">
        <v>34</v>
      </c>
      <c r="AC2996" s="2">
        <v>0</v>
      </c>
      <c r="AD2996" s="104"/>
    </row>
    <row r="2997" spans="1:33" ht="45" x14ac:dyDescent="0.25">
      <c r="A2997" s="2" t="s">
        <v>19477</v>
      </c>
      <c r="B2997" s="2" t="s">
        <v>19211</v>
      </c>
      <c r="C2997" s="2" t="s">
        <v>19478</v>
      </c>
      <c r="F2997" s="2" t="s">
        <v>19479</v>
      </c>
      <c r="G2997" s="2" t="s">
        <v>19480</v>
      </c>
      <c r="H2997" s="2" t="s">
        <v>19481</v>
      </c>
      <c r="I2997" s="2" t="s">
        <v>23897</v>
      </c>
      <c r="J2997" s="2" t="s">
        <v>28</v>
      </c>
      <c r="K2997" s="2" t="s">
        <v>43</v>
      </c>
      <c r="L2997" s="2" t="s">
        <v>406</v>
      </c>
      <c r="M2997" s="2" t="s">
        <v>407</v>
      </c>
      <c r="N2997" s="2" t="s">
        <v>4568</v>
      </c>
      <c r="O2997" s="3" t="s">
        <v>19490</v>
      </c>
      <c r="P2997" s="24">
        <v>0</v>
      </c>
      <c r="Q2997" s="24">
        <v>0</v>
      </c>
      <c r="R2997" s="27" t="s">
        <v>1579</v>
      </c>
      <c r="S2997" s="28" t="s">
        <v>1582</v>
      </c>
      <c r="T2997" s="2" t="s">
        <v>160</v>
      </c>
      <c r="U2997" s="2">
        <v>4120000000</v>
      </c>
      <c r="V2997" s="2" t="s">
        <v>19211</v>
      </c>
      <c r="W2997" s="2" t="s">
        <v>34</v>
      </c>
      <c r="X2997" s="58" t="s">
        <v>25078</v>
      </c>
      <c r="Y2997" s="2" t="s">
        <v>39</v>
      </c>
      <c r="Z2997" s="2">
        <v>34702955</v>
      </c>
      <c r="AA2997" s="2" t="s">
        <v>40</v>
      </c>
      <c r="AB2997" s="58">
        <v>46142.455474537041</v>
      </c>
      <c r="AC2997" s="2">
        <v>0</v>
      </c>
      <c r="AD2997" s="104">
        <v>34702955</v>
      </c>
      <c r="AE2997" s="2">
        <v>46142.455474537041</v>
      </c>
      <c r="AG2997" s="2">
        <v>172064</v>
      </c>
    </row>
    <row r="2998" spans="1:33" ht="45" x14ac:dyDescent="0.25">
      <c r="A2998" s="2" t="s">
        <v>19391</v>
      </c>
      <c r="B2998" s="2" t="s">
        <v>19211</v>
      </c>
      <c r="C2998" s="2" t="s">
        <v>19392</v>
      </c>
      <c r="F2998" s="2" t="s">
        <v>19393</v>
      </c>
      <c r="G2998" s="2" t="s">
        <v>19394</v>
      </c>
      <c r="H2998" s="2" t="s">
        <v>19395</v>
      </c>
      <c r="I2998" s="2" t="s">
        <v>22178</v>
      </c>
      <c r="J2998" s="2" t="s">
        <v>28</v>
      </c>
      <c r="K2998" s="2" t="s">
        <v>68</v>
      </c>
      <c r="L2998" s="2" t="s">
        <v>698</v>
      </c>
      <c r="M2998" s="2" t="s">
        <v>10055</v>
      </c>
      <c r="N2998" s="2" t="s">
        <v>10056</v>
      </c>
      <c r="O2998" s="2" t="s">
        <v>705</v>
      </c>
      <c r="P2998" s="24">
        <v>0</v>
      </c>
      <c r="Q2998" s="24">
        <v>0</v>
      </c>
      <c r="R2998" s="27" t="s">
        <v>1578</v>
      </c>
      <c r="S2998" s="28" t="s">
        <v>1589</v>
      </c>
      <c r="T2998" s="2" t="s">
        <v>33</v>
      </c>
      <c r="U2998" s="2">
        <v>0</v>
      </c>
      <c r="V2998" s="2" t="s">
        <v>20332</v>
      </c>
      <c r="W2998" s="2" t="s">
        <v>34</v>
      </c>
      <c r="AC2998" s="2">
        <v>0</v>
      </c>
      <c r="AD2998" s="104"/>
    </row>
    <row r="2999" spans="1:33" ht="45" x14ac:dyDescent="0.25">
      <c r="A2999" s="2" t="s">
        <v>19225</v>
      </c>
      <c r="B2999" s="2" t="s">
        <v>19211</v>
      </c>
      <c r="C2999" s="2" t="s">
        <v>19226</v>
      </c>
      <c r="F2999" s="2" t="s">
        <v>19227</v>
      </c>
      <c r="G2999" s="2" t="s">
        <v>19228</v>
      </c>
      <c r="H2999" s="2" t="s">
        <v>19229</v>
      </c>
      <c r="I2999" s="2" t="s">
        <v>19878</v>
      </c>
      <c r="J2999" s="2" t="s">
        <v>28</v>
      </c>
      <c r="K2999" s="2" t="s">
        <v>173</v>
      </c>
      <c r="L2999" s="2" t="s">
        <v>998</v>
      </c>
      <c r="M2999" s="2" t="s">
        <v>999</v>
      </c>
      <c r="N2999" s="2" t="s">
        <v>4828</v>
      </c>
      <c r="O2999" s="2" t="s">
        <v>32</v>
      </c>
      <c r="P2999" s="24">
        <v>0</v>
      </c>
      <c r="Q2999" s="24">
        <v>1</v>
      </c>
      <c r="R2999" s="27" t="s">
        <v>1568</v>
      </c>
      <c r="S2999" s="28" t="s">
        <v>1589</v>
      </c>
      <c r="T2999" s="2" t="s">
        <v>33</v>
      </c>
      <c r="U2999" s="2">
        <v>0</v>
      </c>
      <c r="V2999" s="2" t="s">
        <v>19646</v>
      </c>
      <c r="W2999" s="2" t="s">
        <v>34</v>
      </c>
      <c r="X2999" s="58" t="s">
        <v>19211</v>
      </c>
      <c r="Z2999" s="2">
        <v>412000</v>
      </c>
      <c r="AB2999" s="58">
        <v>46128.75508101852</v>
      </c>
      <c r="AC2999" s="2">
        <v>0</v>
      </c>
      <c r="AD2999" s="104">
        <v>412000</v>
      </c>
      <c r="AE2999" s="2">
        <v>46128.75508101852</v>
      </c>
      <c r="AG2999" s="2">
        <v>157359</v>
      </c>
    </row>
    <row r="3000" spans="1:33" ht="60" x14ac:dyDescent="0.25">
      <c r="A3000" s="2" t="s">
        <v>19334</v>
      </c>
      <c r="B3000" s="2" t="s">
        <v>19211</v>
      </c>
      <c r="C3000" s="2" t="s">
        <v>19335</v>
      </c>
      <c r="F3000" s="2" t="s">
        <v>13900</v>
      </c>
      <c r="G3000" s="2" t="s">
        <v>13901</v>
      </c>
      <c r="H3000" s="2" t="s">
        <v>13902</v>
      </c>
      <c r="I3000" s="2" t="s">
        <v>20881</v>
      </c>
      <c r="J3000" s="2" t="s">
        <v>28</v>
      </c>
      <c r="K3000" s="2" t="s">
        <v>29</v>
      </c>
      <c r="L3000" s="2" t="s">
        <v>322</v>
      </c>
      <c r="M3000" s="2" t="s">
        <v>7315</v>
      </c>
      <c r="N3000" s="2" t="s">
        <v>7316</v>
      </c>
      <c r="O3000" s="2" t="s">
        <v>32</v>
      </c>
      <c r="P3000" s="24">
        <v>0</v>
      </c>
      <c r="Q3000" s="24">
        <v>5</v>
      </c>
      <c r="R3000" s="27" t="s">
        <v>1568</v>
      </c>
      <c r="S3000" s="28" t="s">
        <v>1585</v>
      </c>
      <c r="T3000" s="2" t="s">
        <v>38</v>
      </c>
      <c r="U3000" s="2">
        <v>0</v>
      </c>
      <c r="V3000" s="2" t="s">
        <v>30383</v>
      </c>
      <c r="W3000" s="2" t="s">
        <v>34</v>
      </c>
      <c r="X3000" s="58" t="s">
        <v>20332</v>
      </c>
      <c r="Z3000" s="2">
        <v>2060000</v>
      </c>
      <c r="AB3000" s="58">
        <v>46133.584016203706</v>
      </c>
      <c r="AC3000" s="2">
        <v>0</v>
      </c>
      <c r="AD3000" s="104">
        <v>2060000</v>
      </c>
      <c r="AE3000" s="2">
        <v>46133.584016203706</v>
      </c>
      <c r="AG3000" s="2">
        <v>157356</v>
      </c>
    </row>
    <row r="3001" spans="1:33" ht="60" x14ac:dyDescent="0.25">
      <c r="A3001" s="2" t="s">
        <v>19416</v>
      </c>
      <c r="B3001" s="2" t="s">
        <v>19211</v>
      </c>
      <c r="C3001" s="2" t="s">
        <v>19417</v>
      </c>
      <c r="F3001" s="2" t="s">
        <v>19418</v>
      </c>
      <c r="G3001" s="2" t="s">
        <v>19419</v>
      </c>
      <c r="H3001" s="2" t="s">
        <v>19420</v>
      </c>
      <c r="I3001" s="2" t="s">
        <v>22633</v>
      </c>
      <c r="J3001" s="2" t="s">
        <v>28</v>
      </c>
      <c r="K3001" s="2" t="s">
        <v>68</v>
      </c>
      <c r="L3001" s="2" t="s">
        <v>276</v>
      </c>
      <c r="M3001" s="2" t="s">
        <v>277</v>
      </c>
      <c r="N3001" s="2" t="s">
        <v>4852</v>
      </c>
      <c r="O3001" s="2" t="s">
        <v>32</v>
      </c>
      <c r="P3001" s="24">
        <v>0</v>
      </c>
      <c r="Q3001" s="24">
        <v>2</v>
      </c>
      <c r="R3001" s="27" t="s">
        <v>1568</v>
      </c>
      <c r="S3001" s="28" t="s">
        <v>1585</v>
      </c>
      <c r="T3001" s="2" t="s">
        <v>38</v>
      </c>
      <c r="U3001" s="2">
        <v>0</v>
      </c>
      <c r="V3001" s="2" t="s">
        <v>32611</v>
      </c>
      <c r="W3001" s="2" t="s">
        <v>34</v>
      </c>
      <c r="X3001" s="58" t="s">
        <v>19773</v>
      </c>
      <c r="Z3001" s="2">
        <v>2060000</v>
      </c>
      <c r="AB3001" s="58">
        <v>46134.471203703702</v>
      </c>
      <c r="AC3001" s="2">
        <v>0</v>
      </c>
      <c r="AD3001" s="104">
        <v>2060000</v>
      </c>
      <c r="AE3001" s="2">
        <v>46134.471203703702</v>
      </c>
      <c r="AG3001" s="2">
        <v>159926</v>
      </c>
    </row>
    <row r="3002" spans="1:33" ht="45" x14ac:dyDescent="0.25">
      <c r="A3002" s="2" t="s">
        <v>19433</v>
      </c>
      <c r="B3002" s="2" t="s">
        <v>19231</v>
      </c>
      <c r="C3002" s="2" t="s">
        <v>19434</v>
      </c>
      <c r="F3002" s="2" t="s">
        <v>17665</v>
      </c>
      <c r="G3002" s="2" t="s">
        <v>17666</v>
      </c>
      <c r="H3002" s="2" t="s">
        <v>17667</v>
      </c>
      <c r="I3002" s="2" t="s">
        <v>22206</v>
      </c>
      <c r="J3002" s="2" t="s">
        <v>28</v>
      </c>
      <c r="K3002" s="2" t="s">
        <v>68</v>
      </c>
      <c r="L3002" s="2" t="s">
        <v>238</v>
      </c>
      <c r="M3002" s="2" t="s">
        <v>446</v>
      </c>
      <c r="N3002" s="2" t="s">
        <v>3977</v>
      </c>
      <c r="O3002" s="2" t="s">
        <v>705</v>
      </c>
      <c r="P3002" s="24">
        <v>0</v>
      </c>
      <c r="Q3002" s="24">
        <v>0</v>
      </c>
      <c r="R3002" s="27" t="s">
        <v>1578</v>
      </c>
      <c r="S3002" s="28" t="s">
        <v>1590</v>
      </c>
      <c r="T3002" s="2" t="s">
        <v>426</v>
      </c>
      <c r="U3002" s="2">
        <v>0</v>
      </c>
      <c r="V3002" s="2" t="s">
        <v>24823</v>
      </c>
      <c r="W3002" s="2" t="s">
        <v>34</v>
      </c>
      <c r="AC3002" s="2">
        <v>0</v>
      </c>
      <c r="AD3002" s="104"/>
    </row>
    <row r="3003" spans="1:33" ht="60" x14ac:dyDescent="0.25">
      <c r="A3003" s="2" t="s">
        <v>19288</v>
      </c>
      <c r="B3003" s="2" t="s">
        <v>19231</v>
      </c>
      <c r="C3003" s="2" t="s">
        <v>19289</v>
      </c>
      <c r="F3003" s="2" t="s">
        <v>6299</v>
      </c>
      <c r="G3003" s="2" t="s">
        <v>6300</v>
      </c>
      <c r="H3003" s="2" t="s">
        <v>6008</v>
      </c>
      <c r="I3003" s="2" t="s">
        <v>20364</v>
      </c>
      <c r="J3003" s="2" t="s">
        <v>28</v>
      </c>
      <c r="K3003" s="2" t="s">
        <v>173</v>
      </c>
      <c r="L3003" s="2" t="s">
        <v>310</v>
      </c>
      <c r="M3003" s="2" t="s">
        <v>311</v>
      </c>
      <c r="N3003" s="2" t="s">
        <v>4954</v>
      </c>
      <c r="O3003" s="2" t="s">
        <v>32</v>
      </c>
      <c r="P3003" s="24">
        <v>0</v>
      </c>
      <c r="Q3003" s="24">
        <v>1</v>
      </c>
      <c r="R3003" s="27" t="s">
        <v>1568</v>
      </c>
      <c r="S3003" s="28" t="s">
        <v>1585</v>
      </c>
      <c r="T3003" s="2" t="s">
        <v>38</v>
      </c>
      <c r="U3003" s="2">
        <v>0</v>
      </c>
      <c r="V3003" s="2" t="s">
        <v>24228</v>
      </c>
      <c r="W3003" s="2" t="s">
        <v>34</v>
      </c>
      <c r="X3003" s="58" t="s">
        <v>19211</v>
      </c>
      <c r="Z3003" s="2">
        <v>2060000</v>
      </c>
      <c r="AB3003" s="58">
        <v>46128.798321759263</v>
      </c>
      <c r="AC3003" s="2">
        <v>0</v>
      </c>
      <c r="AD3003" s="104">
        <v>2060000</v>
      </c>
      <c r="AE3003" s="2">
        <v>46128.798321759263</v>
      </c>
      <c r="AG3003" s="2">
        <v>157367</v>
      </c>
    </row>
    <row r="3004" spans="1:33" ht="60" x14ac:dyDescent="0.25">
      <c r="A3004" s="2" t="s">
        <v>19290</v>
      </c>
      <c r="B3004" s="2" t="s">
        <v>19231</v>
      </c>
      <c r="C3004" s="2" t="s">
        <v>19291</v>
      </c>
      <c r="F3004" s="2" t="s">
        <v>19292</v>
      </c>
      <c r="G3004" s="2" t="s">
        <v>19293</v>
      </c>
      <c r="H3004" s="2" t="s">
        <v>19294</v>
      </c>
      <c r="I3004" s="2" t="s">
        <v>19810</v>
      </c>
      <c r="J3004" s="2" t="s">
        <v>28</v>
      </c>
      <c r="K3004" s="2" t="s">
        <v>173</v>
      </c>
      <c r="L3004" s="2" t="s">
        <v>310</v>
      </c>
      <c r="M3004" s="2" t="s">
        <v>311</v>
      </c>
      <c r="N3004" s="2" t="s">
        <v>4954</v>
      </c>
      <c r="O3004" s="2" t="s">
        <v>32</v>
      </c>
      <c r="P3004" s="24">
        <v>0</v>
      </c>
      <c r="Q3004" s="24">
        <v>2</v>
      </c>
      <c r="R3004" s="27" t="s">
        <v>1568</v>
      </c>
      <c r="S3004" s="28" t="s">
        <v>1585</v>
      </c>
      <c r="T3004" s="2" t="s">
        <v>38</v>
      </c>
      <c r="U3004" s="2">
        <v>0</v>
      </c>
      <c r="V3004" s="2" t="s">
        <v>24228</v>
      </c>
      <c r="W3004" s="2" t="s">
        <v>34</v>
      </c>
      <c r="X3004" s="58" t="s">
        <v>19211</v>
      </c>
      <c r="Z3004" s="2">
        <v>2060000</v>
      </c>
      <c r="AB3004" s="58">
        <v>46128.790381944447</v>
      </c>
      <c r="AC3004" s="2">
        <v>0</v>
      </c>
      <c r="AD3004" s="104">
        <v>2060000</v>
      </c>
      <c r="AE3004" s="2">
        <v>46128.790381944447</v>
      </c>
      <c r="AG3004" s="2">
        <v>157368</v>
      </c>
    </row>
    <row r="3005" spans="1:33" ht="60" x14ac:dyDescent="0.25">
      <c r="A3005" s="2" t="s">
        <v>19295</v>
      </c>
      <c r="B3005" s="2" t="s">
        <v>19231</v>
      </c>
      <c r="C3005" s="2" t="s">
        <v>19296</v>
      </c>
      <c r="F3005" s="2" t="s">
        <v>17054</v>
      </c>
      <c r="G3005" s="2" t="s">
        <v>17055</v>
      </c>
      <c r="H3005" s="2" t="s">
        <v>17056</v>
      </c>
      <c r="I3005" s="2" t="s">
        <v>19807</v>
      </c>
      <c r="J3005" s="2" t="s">
        <v>28</v>
      </c>
      <c r="K3005" s="2" t="s">
        <v>173</v>
      </c>
      <c r="L3005" s="2" t="s">
        <v>310</v>
      </c>
      <c r="M3005" s="2" t="s">
        <v>311</v>
      </c>
      <c r="N3005" s="2" t="s">
        <v>4954</v>
      </c>
      <c r="O3005" s="2" t="s">
        <v>32</v>
      </c>
      <c r="P3005" s="24">
        <v>0</v>
      </c>
      <c r="Q3005" s="24">
        <v>1</v>
      </c>
      <c r="R3005" s="27" t="s">
        <v>1568</v>
      </c>
      <c r="S3005" s="28" t="s">
        <v>1585</v>
      </c>
      <c r="T3005" s="2" t="s">
        <v>38</v>
      </c>
      <c r="U3005" s="2">
        <v>0</v>
      </c>
      <c r="V3005" s="2" t="s">
        <v>24228</v>
      </c>
      <c r="W3005" s="2" t="s">
        <v>34</v>
      </c>
      <c r="X3005" s="58" t="s">
        <v>19211</v>
      </c>
      <c r="Z3005" s="2">
        <v>2060000</v>
      </c>
      <c r="AB3005" s="58">
        <v>46128.786087962966</v>
      </c>
      <c r="AC3005" s="2">
        <v>0</v>
      </c>
      <c r="AD3005" s="104">
        <v>2060000</v>
      </c>
      <c r="AE3005" s="2">
        <v>46128.786087962966</v>
      </c>
      <c r="AG3005" s="2">
        <v>157369</v>
      </c>
    </row>
    <row r="3006" spans="1:33" ht="60" x14ac:dyDescent="0.25">
      <c r="A3006" s="2" t="s">
        <v>19297</v>
      </c>
      <c r="B3006" s="2" t="s">
        <v>19231</v>
      </c>
      <c r="C3006" s="2" t="s">
        <v>19298</v>
      </c>
      <c r="F3006" s="2" t="s">
        <v>19299</v>
      </c>
      <c r="G3006" s="2" t="s">
        <v>19300</v>
      </c>
      <c r="H3006" s="2" t="s">
        <v>8162</v>
      </c>
      <c r="I3006" s="2" t="s">
        <v>19813</v>
      </c>
      <c r="J3006" s="2" t="s">
        <v>28</v>
      </c>
      <c r="K3006" s="2" t="s">
        <v>173</v>
      </c>
      <c r="L3006" s="2" t="s">
        <v>310</v>
      </c>
      <c r="M3006" s="2" t="s">
        <v>311</v>
      </c>
      <c r="N3006" s="2" t="s">
        <v>4954</v>
      </c>
      <c r="O3006" s="2" t="s">
        <v>32</v>
      </c>
      <c r="P3006" s="24">
        <v>0</v>
      </c>
      <c r="Q3006" s="24">
        <v>1</v>
      </c>
      <c r="R3006" s="27" t="s">
        <v>1568</v>
      </c>
      <c r="S3006" s="28" t="s">
        <v>1585</v>
      </c>
      <c r="T3006" s="2" t="s">
        <v>38</v>
      </c>
      <c r="U3006" s="2">
        <v>0</v>
      </c>
      <c r="V3006" s="2" t="s">
        <v>24228</v>
      </c>
      <c r="W3006" s="2" t="s">
        <v>34</v>
      </c>
      <c r="X3006" s="58" t="s">
        <v>19211</v>
      </c>
      <c r="Z3006" s="2">
        <v>2060000</v>
      </c>
      <c r="AB3006" s="58">
        <v>46128.784733796296</v>
      </c>
      <c r="AC3006" s="2">
        <v>0</v>
      </c>
      <c r="AD3006" s="104">
        <v>2060000</v>
      </c>
      <c r="AE3006" s="2">
        <v>46128.784733796296</v>
      </c>
      <c r="AG3006" s="2">
        <v>157370</v>
      </c>
    </row>
    <row r="3007" spans="1:33" ht="60" x14ac:dyDescent="0.25">
      <c r="A3007" s="2" t="s">
        <v>19301</v>
      </c>
      <c r="B3007" s="2" t="s">
        <v>19231</v>
      </c>
      <c r="C3007" s="2" t="s">
        <v>19302</v>
      </c>
      <c r="F3007" s="2" t="s">
        <v>19303</v>
      </c>
      <c r="G3007" s="2" t="s">
        <v>19304</v>
      </c>
      <c r="H3007" s="2" t="s">
        <v>19305</v>
      </c>
      <c r="I3007" s="2" t="s">
        <v>20214</v>
      </c>
      <c r="J3007" s="2" t="s">
        <v>28</v>
      </c>
      <c r="K3007" s="2" t="s">
        <v>173</v>
      </c>
      <c r="L3007" s="2" t="s">
        <v>310</v>
      </c>
      <c r="M3007" s="2" t="s">
        <v>311</v>
      </c>
      <c r="N3007" s="2" t="s">
        <v>4954</v>
      </c>
      <c r="O3007" s="2" t="s">
        <v>32</v>
      </c>
      <c r="P3007" s="24">
        <v>0</v>
      </c>
      <c r="Q3007" s="24">
        <v>1</v>
      </c>
      <c r="R3007" s="27" t="s">
        <v>1568</v>
      </c>
      <c r="S3007" s="28" t="s">
        <v>1585</v>
      </c>
      <c r="T3007" s="2" t="s">
        <v>38</v>
      </c>
      <c r="U3007" s="2">
        <v>0</v>
      </c>
      <c r="V3007" s="2" t="s">
        <v>24228</v>
      </c>
      <c r="W3007" s="2" t="s">
        <v>34</v>
      </c>
      <c r="X3007" s="58" t="s">
        <v>19211</v>
      </c>
      <c r="Z3007" s="2">
        <v>2060000</v>
      </c>
      <c r="AB3007" s="58">
        <v>46128.799317129633</v>
      </c>
      <c r="AC3007" s="2">
        <v>0</v>
      </c>
      <c r="AD3007" s="104">
        <v>2060000</v>
      </c>
      <c r="AE3007" s="2">
        <v>46128.799317129633</v>
      </c>
      <c r="AG3007" s="2">
        <v>157363</v>
      </c>
    </row>
    <row r="3008" spans="1:33" ht="45" x14ac:dyDescent="0.25">
      <c r="A3008" s="2" t="s">
        <v>19461</v>
      </c>
      <c r="B3008" s="2" t="s">
        <v>19231</v>
      </c>
      <c r="C3008" s="2" t="s">
        <v>19462</v>
      </c>
      <c r="F3008" s="2" t="s">
        <v>19463</v>
      </c>
      <c r="G3008" s="2" t="s">
        <v>19464</v>
      </c>
      <c r="H3008" s="2" t="s">
        <v>19465</v>
      </c>
      <c r="I3008" s="2" t="s">
        <v>23357</v>
      </c>
      <c r="J3008" s="2" t="s">
        <v>28</v>
      </c>
      <c r="K3008" s="2" t="s">
        <v>43</v>
      </c>
      <c r="L3008" s="2" t="s">
        <v>488</v>
      </c>
      <c r="M3008" s="2" t="s">
        <v>489</v>
      </c>
      <c r="N3008" s="2" t="s">
        <v>3000</v>
      </c>
      <c r="O3008" s="2" t="s">
        <v>705</v>
      </c>
      <c r="P3008" s="24">
        <v>0</v>
      </c>
      <c r="Q3008" s="24">
        <v>0</v>
      </c>
      <c r="R3008" s="27" t="s">
        <v>1578</v>
      </c>
      <c r="S3008" s="28" t="s">
        <v>1589</v>
      </c>
      <c r="T3008" s="2" t="s">
        <v>33</v>
      </c>
      <c r="U3008" s="2">
        <v>0</v>
      </c>
      <c r="V3008" s="2" t="s">
        <v>19601</v>
      </c>
      <c r="W3008" s="2" t="s">
        <v>34</v>
      </c>
      <c r="AC3008" s="2">
        <v>0</v>
      </c>
      <c r="AD3008" s="104"/>
    </row>
    <row r="3009" spans="1:33" ht="45" x14ac:dyDescent="0.25">
      <c r="A3009" s="2" t="s">
        <v>19230</v>
      </c>
      <c r="B3009" s="2" t="s">
        <v>19231</v>
      </c>
      <c r="C3009" s="2" t="s">
        <v>19232</v>
      </c>
      <c r="F3009" s="2" t="s">
        <v>19233</v>
      </c>
      <c r="G3009" s="2" t="s">
        <v>19234</v>
      </c>
      <c r="H3009" s="2" t="s">
        <v>19235</v>
      </c>
      <c r="I3009" s="2" t="s">
        <v>19879</v>
      </c>
      <c r="J3009" s="2" t="s">
        <v>28</v>
      </c>
      <c r="K3009" s="2" t="s">
        <v>173</v>
      </c>
      <c r="L3009" s="2" t="s">
        <v>57</v>
      </c>
      <c r="M3009" s="2" t="s">
        <v>346</v>
      </c>
      <c r="N3009" s="2" t="s">
        <v>4904</v>
      </c>
      <c r="O3009" s="2" t="s">
        <v>32</v>
      </c>
      <c r="P3009" s="24">
        <v>0</v>
      </c>
      <c r="Q3009" s="24">
        <v>1</v>
      </c>
      <c r="R3009" s="27" t="s">
        <v>1568</v>
      </c>
      <c r="S3009" s="28" t="s">
        <v>1589</v>
      </c>
      <c r="T3009" s="2" t="s">
        <v>33</v>
      </c>
      <c r="U3009" s="2">
        <v>0</v>
      </c>
      <c r="V3009" s="2" t="s">
        <v>19646</v>
      </c>
      <c r="W3009" s="2" t="s">
        <v>34</v>
      </c>
      <c r="X3009" s="58" t="s">
        <v>19211</v>
      </c>
      <c r="Z3009" s="2">
        <v>412000</v>
      </c>
      <c r="AB3009" s="58">
        <v>46128.888124999998</v>
      </c>
      <c r="AC3009" s="2">
        <v>0</v>
      </c>
      <c r="AD3009" s="104">
        <v>412000</v>
      </c>
      <c r="AE3009" s="2">
        <v>46128.888124999998</v>
      </c>
      <c r="AG3009" s="2">
        <v>157372</v>
      </c>
    </row>
    <row r="3010" spans="1:33" ht="60" x14ac:dyDescent="0.25">
      <c r="A3010" s="2" t="s">
        <v>19364</v>
      </c>
      <c r="B3010" s="2" t="s">
        <v>19231</v>
      </c>
      <c r="C3010" s="2" t="s">
        <v>19365</v>
      </c>
      <c r="F3010" s="2" t="s">
        <v>8139</v>
      </c>
      <c r="G3010" s="2" t="s">
        <v>8140</v>
      </c>
      <c r="H3010" s="2" t="s">
        <v>8141</v>
      </c>
      <c r="I3010" s="2" t="s">
        <v>21246</v>
      </c>
      <c r="J3010" s="2" t="s">
        <v>28</v>
      </c>
      <c r="K3010" s="2" t="s">
        <v>78</v>
      </c>
      <c r="L3010" s="2" t="s">
        <v>503</v>
      </c>
      <c r="M3010" s="2" t="s">
        <v>504</v>
      </c>
      <c r="N3010" s="2" t="s">
        <v>3821</v>
      </c>
      <c r="O3010" s="2" t="s">
        <v>32</v>
      </c>
      <c r="P3010" s="24">
        <v>0</v>
      </c>
      <c r="Q3010" s="24">
        <v>3</v>
      </c>
      <c r="R3010" s="27" t="s">
        <v>1568</v>
      </c>
      <c r="S3010" s="28" t="s">
        <v>1585</v>
      </c>
      <c r="T3010" s="2" t="s">
        <v>38</v>
      </c>
      <c r="U3010" s="2">
        <v>0</v>
      </c>
      <c r="V3010" s="2" t="s">
        <v>30383</v>
      </c>
      <c r="W3010" s="2" t="s">
        <v>34</v>
      </c>
      <c r="X3010" s="58" t="s">
        <v>19773</v>
      </c>
      <c r="Z3010" s="2">
        <v>2060000</v>
      </c>
      <c r="AB3010" s="58">
        <v>46134.716631944444</v>
      </c>
      <c r="AC3010" s="2">
        <v>0</v>
      </c>
      <c r="AD3010" s="104">
        <v>2060000</v>
      </c>
      <c r="AE3010" s="2">
        <v>46134.716631944444</v>
      </c>
      <c r="AG3010" s="2">
        <v>164001</v>
      </c>
    </row>
    <row r="3011" spans="1:33" ht="45" x14ac:dyDescent="0.25">
      <c r="A3011" s="2" t="s">
        <v>19236</v>
      </c>
      <c r="B3011" s="2" t="s">
        <v>19231</v>
      </c>
      <c r="C3011" s="2" t="s">
        <v>19237</v>
      </c>
      <c r="F3011" s="2" t="s">
        <v>19238</v>
      </c>
      <c r="G3011" s="2" t="s">
        <v>19239</v>
      </c>
      <c r="H3011" s="2" t="s">
        <v>3018</v>
      </c>
      <c r="I3011" s="2" t="s">
        <v>19880</v>
      </c>
      <c r="J3011" s="2" t="s">
        <v>28</v>
      </c>
      <c r="K3011" s="2" t="s">
        <v>173</v>
      </c>
      <c r="L3011" s="2" t="s">
        <v>57</v>
      </c>
      <c r="M3011" s="2" t="s">
        <v>346</v>
      </c>
      <c r="N3011" s="2" t="s">
        <v>4904</v>
      </c>
      <c r="O3011" s="2" t="s">
        <v>32</v>
      </c>
      <c r="P3011" s="24">
        <v>0</v>
      </c>
      <c r="Q3011" s="24">
        <v>1</v>
      </c>
      <c r="R3011" s="27" t="s">
        <v>1568</v>
      </c>
      <c r="S3011" s="28" t="s">
        <v>1589</v>
      </c>
      <c r="T3011" s="2" t="s">
        <v>33</v>
      </c>
      <c r="U3011" s="2">
        <v>0</v>
      </c>
      <c r="V3011" s="2" t="s">
        <v>19646</v>
      </c>
      <c r="W3011" s="2" t="s">
        <v>34</v>
      </c>
      <c r="X3011" s="58" t="s">
        <v>19211</v>
      </c>
      <c r="Z3011" s="2">
        <v>412000</v>
      </c>
      <c r="AB3011" s="58">
        <v>46128.88789351852</v>
      </c>
      <c r="AC3011" s="2">
        <v>0</v>
      </c>
      <c r="AD3011" s="104">
        <v>412000</v>
      </c>
      <c r="AE3011" s="2">
        <v>46128.88789351852</v>
      </c>
      <c r="AG3011" s="2">
        <v>157373</v>
      </c>
    </row>
    <row r="3012" spans="1:33" ht="60" x14ac:dyDescent="0.25">
      <c r="A3012" s="2" t="s">
        <v>19306</v>
      </c>
      <c r="B3012" s="2" t="s">
        <v>19231</v>
      </c>
      <c r="C3012" s="2" t="s">
        <v>19307</v>
      </c>
      <c r="F3012" s="2" t="s">
        <v>19256</v>
      </c>
      <c r="G3012" s="2" t="s">
        <v>19257</v>
      </c>
      <c r="H3012" s="2" t="s">
        <v>3171</v>
      </c>
      <c r="I3012" s="2" t="s">
        <v>19884</v>
      </c>
      <c r="J3012" s="2" t="s">
        <v>28</v>
      </c>
      <c r="K3012" s="2" t="s">
        <v>173</v>
      </c>
      <c r="L3012" s="2" t="s">
        <v>998</v>
      </c>
      <c r="M3012" s="2" t="s">
        <v>999</v>
      </c>
      <c r="N3012" s="2" t="s">
        <v>4828</v>
      </c>
      <c r="O3012" s="3" t="s">
        <v>705</v>
      </c>
      <c r="P3012" s="24">
        <v>0</v>
      </c>
      <c r="Q3012" s="24">
        <v>0</v>
      </c>
      <c r="R3012" s="27" t="s">
        <v>1578</v>
      </c>
      <c r="S3012" s="28" t="s">
        <v>1585</v>
      </c>
      <c r="T3012" s="2" t="s">
        <v>38</v>
      </c>
      <c r="U3012" s="2">
        <v>0</v>
      </c>
      <c r="V3012" s="2" t="s">
        <v>19211</v>
      </c>
      <c r="W3012" s="2" t="s">
        <v>34</v>
      </c>
      <c r="AC3012" s="2">
        <v>0</v>
      </c>
      <c r="AD3012" s="104"/>
    </row>
    <row r="3013" spans="1:33" ht="45" x14ac:dyDescent="0.25">
      <c r="A3013" s="2" t="s">
        <v>19240</v>
      </c>
      <c r="B3013" s="2" t="s">
        <v>19231</v>
      </c>
      <c r="C3013" s="2" t="s">
        <v>19241</v>
      </c>
      <c r="F3013" s="2" t="s">
        <v>19242</v>
      </c>
      <c r="G3013" s="2" t="s">
        <v>19243</v>
      </c>
      <c r="H3013" s="2" t="s">
        <v>19244</v>
      </c>
      <c r="I3013" s="2" t="s">
        <v>19881</v>
      </c>
      <c r="J3013" s="2" t="s">
        <v>28</v>
      </c>
      <c r="K3013" s="2" t="s">
        <v>173</v>
      </c>
      <c r="L3013" s="2" t="s">
        <v>57</v>
      </c>
      <c r="M3013" s="2" t="s">
        <v>346</v>
      </c>
      <c r="N3013" s="2" t="s">
        <v>4904</v>
      </c>
      <c r="O3013" s="2" t="s">
        <v>32</v>
      </c>
      <c r="P3013" s="24">
        <v>0</v>
      </c>
      <c r="Q3013" s="24">
        <v>1</v>
      </c>
      <c r="R3013" s="27" t="s">
        <v>1568</v>
      </c>
      <c r="S3013" s="28" t="s">
        <v>1589</v>
      </c>
      <c r="T3013" s="2" t="s">
        <v>33</v>
      </c>
      <c r="U3013" s="2">
        <v>0</v>
      </c>
      <c r="V3013" s="2" t="s">
        <v>19646</v>
      </c>
      <c r="W3013" s="2" t="s">
        <v>34</v>
      </c>
      <c r="X3013" s="58" t="s">
        <v>19601</v>
      </c>
      <c r="Z3013" s="2">
        <v>412000</v>
      </c>
      <c r="AB3013" s="58">
        <v>46129.800833333335</v>
      </c>
      <c r="AC3013" s="2">
        <v>0</v>
      </c>
      <c r="AD3013" s="104">
        <v>412000</v>
      </c>
      <c r="AE3013" s="2">
        <v>46129.800833333335</v>
      </c>
      <c r="AG3013" s="2">
        <v>158629</v>
      </c>
    </row>
    <row r="3014" spans="1:33" ht="45" x14ac:dyDescent="0.25">
      <c r="A3014" s="2" t="s">
        <v>19336</v>
      </c>
      <c r="B3014" s="2" t="s">
        <v>19231</v>
      </c>
      <c r="C3014" s="2" t="s">
        <v>19337</v>
      </c>
      <c r="F3014" s="2" t="s">
        <v>19338</v>
      </c>
      <c r="G3014" s="2" t="s">
        <v>19339</v>
      </c>
      <c r="H3014" s="2" t="s">
        <v>19340</v>
      </c>
      <c r="I3014" s="2" t="s">
        <v>20929</v>
      </c>
      <c r="J3014" s="2" t="s">
        <v>28</v>
      </c>
      <c r="K3014" s="2" t="s">
        <v>29</v>
      </c>
      <c r="L3014" s="2" t="s">
        <v>291</v>
      </c>
      <c r="M3014" s="2" t="s">
        <v>292</v>
      </c>
      <c r="N3014" s="2" t="s">
        <v>6958</v>
      </c>
      <c r="O3014" s="2" t="s">
        <v>19490</v>
      </c>
      <c r="P3014" s="24">
        <v>0</v>
      </c>
      <c r="Q3014" s="24">
        <v>0</v>
      </c>
      <c r="R3014" s="27" t="s">
        <v>1579</v>
      </c>
      <c r="S3014" s="28" t="s">
        <v>1590</v>
      </c>
      <c r="T3014" s="2" t="s">
        <v>426</v>
      </c>
      <c r="U3014" s="2">
        <v>20600000</v>
      </c>
      <c r="V3014" s="2" t="s">
        <v>19231</v>
      </c>
      <c r="W3014" s="2" t="s">
        <v>34</v>
      </c>
      <c r="X3014" s="58" t="s">
        <v>19211</v>
      </c>
      <c r="Y3014" s="2" t="s">
        <v>39</v>
      </c>
      <c r="Z3014" s="2">
        <v>15500000</v>
      </c>
      <c r="AA3014" s="2" t="s">
        <v>40</v>
      </c>
      <c r="AB3014" s="58">
        <v>46128.700428240743</v>
      </c>
      <c r="AC3014" s="2">
        <v>0</v>
      </c>
      <c r="AD3014" s="104">
        <v>15500000</v>
      </c>
      <c r="AE3014" s="2">
        <v>46128.700428240743</v>
      </c>
      <c r="AG3014" s="2">
        <v>155954</v>
      </c>
    </row>
    <row r="3015" spans="1:33" ht="60" x14ac:dyDescent="0.25">
      <c r="A3015" s="2" t="s">
        <v>19245</v>
      </c>
      <c r="B3015" s="2" t="s">
        <v>19231</v>
      </c>
      <c r="C3015" s="2" t="s">
        <v>19246</v>
      </c>
      <c r="F3015" s="2" t="s">
        <v>19247</v>
      </c>
      <c r="G3015" s="2" t="s">
        <v>19248</v>
      </c>
      <c r="H3015" s="2" t="s">
        <v>5207</v>
      </c>
      <c r="I3015" s="2" t="s">
        <v>19882</v>
      </c>
      <c r="J3015" s="2" t="s">
        <v>28</v>
      </c>
      <c r="K3015" s="2" t="s">
        <v>173</v>
      </c>
      <c r="L3015" s="2" t="s">
        <v>475</v>
      </c>
      <c r="M3015" s="2" t="s">
        <v>476</v>
      </c>
      <c r="N3015" s="2" t="s">
        <v>3440</v>
      </c>
      <c r="O3015" s="3" t="s">
        <v>37</v>
      </c>
      <c r="P3015" s="24">
        <v>0</v>
      </c>
      <c r="Q3015" s="24">
        <v>0</v>
      </c>
      <c r="R3015" s="27" t="s">
        <v>1578</v>
      </c>
      <c r="S3015" s="28" t="s">
        <v>1589</v>
      </c>
      <c r="T3015" s="2" t="s">
        <v>33</v>
      </c>
      <c r="U3015" s="2">
        <v>0</v>
      </c>
      <c r="V3015" s="2" t="s">
        <v>32598</v>
      </c>
      <c r="W3015" s="2" t="s">
        <v>34</v>
      </c>
      <c r="X3015" s="58" t="s">
        <v>19601</v>
      </c>
      <c r="Z3015" s="2">
        <v>412000</v>
      </c>
      <c r="AB3015" s="58">
        <v>46129.626655092594</v>
      </c>
      <c r="AC3015" s="2">
        <v>0</v>
      </c>
      <c r="AD3015" s="104">
        <v>412000</v>
      </c>
      <c r="AE3015" s="2">
        <v>46129.626655092594</v>
      </c>
      <c r="AG3015" s="2">
        <v>158630</v>
      </c>
    </row>
    <row r="3016" spans="1:33" ht="45" x14ac:dyDescent="0.25">
      <c r="A3016" s="2" t="s">
        <v>19439</v>
      </c>
      <c r="B3016" s="2" t="s">
        <v>19231</v>
      </c>
      <c r="C3016" s="2" t="s">
        <v>19440</v>
      </c>
      <c r="F3016" s="2" t="s">
        <v>19441</v>
      </c>
      <c r="G3016" s="2" t="s">
        <v>19442</v>
      </c>
      <c r="H3016" s="2" t="s">
        <v>19443</v>
      </c>
      <c r="I3016" s="2" t="s">
        <v>23032</v>
      </c>
      <c r="J3016" s="2" t="s">
        <v>28</v>
      </c>
      <c r="K3016" s="2" t="s">
        <v>61</v>
      </c>
      <c r="L3016" s="2" t="s">
        <v>375</v>
      </c>
      <c r="M3016" s="2" t="s">
        <v>376</v>
      </c>
      <c r="N3016" s="2" t="s">
        <v>5472</v>
      </c>
      <c r="O3016" s="2" t="s">
        <v>32</v>
      </c>
      <c r="P3016" s="24">
        <v>0</v>
      </c>
      <c r="Q3016" s="24">
        <v>1</v>
      </c>
      <c r="R3016" s="27" t="s">
        <v>1568</v>
      </c>
      <c r="S3016" s="28" t="s">
        <v>1589</v>
      </c>
      <c r="T3016" s="2" t="s">
        <v>33</v>
      </c>
      <c r="U3016" s="2">
        <v>0</v>
      </c>
      <c r="V3016" s="2" t="s">
        <v>24228</v>
      </c>
      <c r="W3016" s="2" t="s">
        <v>34</v>
      </c>
      <c r="X3016" s="58" t="s">
        <v>19211</v>
      </c>
      <c r="Z3016" s="2">
        <v>412000</v>
      </c>
      <c r="AB3016" s="58">
        <v>46128.499826388892</v>
      </c>
      <c r="AC3016" s="2">
        <v>0</v>
      </c>
      <c r="AD3016" s="104">
        <v>412000</v>
      </c>
      <c r="AE3016" s="2">
        <v>46128.499826388892</v>
      </c>
      <c r="AG3016" s="2">
        <v>155773</v>
      </c>
    </row>
    <row r="3017" spans="1:33" ht="60" x14ac:dyDescent="0.25">
      <c r="A3017" s="2" t="s">
        <v>19366</v>
      </c>
      <c r="B3017" s="2" t="s">
        <v>19231</v>
      </c>
      <c r="C3017" s="2" t="s">
        <v>19367</v>
      </c>
      <c r="F3017" s="2" t="s">
        <v>19351</v>
      </c>
      <c r="G3017" s="2" t="s">
        <v>19352</v>
      </c>
      <c r="H3017" s="2" t="s">
        <v>4023</v>
      </c>
      <c r="I3017" s="2" t="s">
        <v>21070</v>
      </c>
      <c r="J3017" s="2" t="s">
        <v>28</v>
      </c>
      <c r="K3017" s="2" t="s">
        <v>78</v>
      </c>
      <c r="L3017" s="2" t="s">
        <v>523</v>
      </c>
      <c r="M3017" s="2" t="s">
        <v>524</v>
      </c>
      <c r="N3017" s="2" t="s">
        <v>5179</v>
      </c>
      <c r="O3017" s="2" t="s">
        <v>32</v>
      </c>
      <c r="P3017" s="24">
        <v>0</v>
      </c>
      <c r="Q3017" s="24">
        <v>1</v>
      </c>
      <c r="R3017" s="27" t="s">
        <v>1568</v>
      </c>
      <c r="S3017" s="28" t="s">
        <v>1585</v>
      </c>
      <c r="T3017" s="2" t="s">
        <v>38</v>
      </c>
      <c r="U3017" s="2">
        <v>0</v>
      </c>
      <c r="V3017" s="2" t="s">
        <v>30383</v>
      </c>
      <c r="W3017" s="2" t="s">
        <v>34</v>
      </c>
      <c r="X3017" s="58" t="s">
        <v>19706</v>
      </c>
      <c r="Z3017" s="2">
        <v>2060000</v>
      </c>
      <c r="AB3017" s="58">
        <v>46136.423414351855</v>
      </c>
      <c r="AC3017" s="2">
        <v>0</v>
      </c>
      <c r="AD3017" s="104">
        <v>2060000</v>
      </c>
      <c r="AE3017" s="2">
        <v>46136.423414351855</v>
      </c>
      <c r="AG3017" s="2">
        <v>155692</v>
      </c>
    </row>
    <row r="3018" spans="1:33" ht="45" x14ac:dyDescent="0.25">
      <c r="A3018" s="2" t="s">
        <v>19349</v>
      </c>
      <c r="B3018" s="2" t="s">
        <v>19231</v>
      </c>
      <c r="C3018" s="2" t="s">
        <v>19350</v>
      </c>
      <c r="F3018" s="2" t="s">
        <v>19351</v>
      </c>
      <c r="G3018" s="2" t="s">
        <v>19352</v>
      </c>
      <c r="H3018" s="2" t="s">
        <v>4023</v>
      </c>
      <c r="I3018" s="2" t="s">
        <v>21070</v>
      </c>
      <c r="J3018" s="2" t="s">
        <v>28</v>
      </c>
      <c r="K3018" s="2" t="s">
        <v>78</v>
      </c>
      <c r="L3018" s="2" t="s">
        <v>523</v>
      </c>
      <c r="M3018" s="2" t="s">
        <v>524</v>
      </c>
      <c r="N3018" s="2" t="s">
        <v>5179</v>
      </c>
      <c r="O3018" s="2" t="s">
        <v>32</v>
      </c>
      <c r="P3018" s="24">
        <v>0</v>
      </c>
      <c r="Q3018" s="24">
        <v>1</v>
      </c>
      <c r="R3018" s="27" t="s">
        <v>1568</v>
      </c>
      <c r="S3018" s="28" t="s">
        <v>1589</v>
      </c>
      <c r="T3018" s="2" t="s">
        <v>33</v>
      </c>
      <c r="U3018" s="2">
        <v>0</v>
      </c>
      <c r="V3018" s="2" t="s">
        <v>24823</v>
      </c>
      <c r="W3018" s="2" t="s">
        <v>34</v>
      </c>
      <c r="X3018" s="58" t="s">
        <v>19706</v>
      </c>
      <c r="Z3018" s="2">
        <v>412000</v>
      </c>
      <c r="AB3018" s="58">
        <v>46136.422962962963</v>
      </c>
      <c r="AC3018" s="2">
        <v>0</v>
      </c>
      <c r="AD3018" s="104">
        <v>412000</v>
      </c>
      <c r="AE3018" s="2">
        <v>46136.422962962963</v>
      </c>
      <c r="AG3018" s="2">
        <v>163996</v>
      </c>
    </row>
    <row r="3019" spans="1:33" ht="60" x14ac:dyDescent="0.25">
      <c r="A3019" s="2" t="s">
        <v>19448</v>
      </c>
      <c r="B3019" s="2" t="s">
        <v>19231</v>
      </c>
      <c r="C3019" s="2" t="s">
        <v>19449</v>
      </c>
      <c r="F3019" s="2" t="s">
        <v>638</v>
      </c>
      <c r="G3019" s="2" t="s">
        <v>4121</v>
      </c>
      <c r="H3019" s="2" t="s">
        <v>4122</v>
      </c>
      <c r="I3019" s="2" t="s">
        <v>23117</v>
      </c>
      <c r="J3019" s="2" t="s">
        <v>28</v>
      </c>
      <c r="K3019" s="2" t="s">
        <v>61</v>
      </c>
      <c r="L3019" s="2" t="s">
        <v>124</v>
      </c>
      <c r="M3019" s="2" t="s">
        <v>125</v>
      </c>
      <c r="N3019" s="2" t="s">
        <v>4115</v>
      </c>
      <c r="O3019" s="2" t="s">
        <v>32</v>
      </c>
      <c r="P3019" s="24">
        <v>0</v>
      </c>
      <c r="Q3019" s="24">
        <v>1</v>
      </c>
      <c r="R3019" s="27" t="s">
        <v>1568</v>
      </c>
      <c r="S3019" s="28" t="s">
        <v>1585</v>
      </c>
      <c r="T3019" s="2" t="s">
        <v>38</v>
      </c>
      <c r="U3019" s="2">
        <v>0</v>
      </c>
      <c r="V3019" s="2" t="s">
        <v>30036</v>
      </c>
      <c r="W3019" s="2" t="s">
        <v>34</v>
      </c>
      <c r="X3019" s="58" t="s">
        <v>19627</v>
      </c>
      <c r="Z3019" s="2">
        <v>2060000</v>
      </c>
      <c r="AB3019" s="58">
        <v>46137.788298611114</v>
      </c>
      <c r="AC3019" s="2">
        <v>0</v>
      </c>
      <c r="AD3019" s="104">
        <v>2060000</v>
      </c>
      <c r="AE3019" s="2">
        <v>46137.788298611114</v>
      </c>
      <c r="AG3019" s="2">
        <v>155480</v>
      </c>
    </row>
    <row r="3020" spans="1:33" ht="45" x14ac:dyDescent="0.25">
      <c r="A3020" s="2" t="s">
        <v>19353</v>
      </c>
      <c r="B3020" s="2" t="s">
        <v>19231</v>
      </c>
      <c r="C3020" s="2" t="s">
        <v>19354</v>
      </c>
      <c r="F3020" s="2" t="s">
        <v>19355</v>
      </c>
      <c r="G3020" s="2" t="s">
        <v>19356</v>
      </c>
      <c r="H3020" s="2" t="s">
        <v>19357</v>
      </c>
      <c r="I3020" s="2" t="s">
        <v>21071</v>
      </c>
      <c r="J3020" s="2" t="s">
        <v>28</v>
      </c>
      <c r="K3020" s="2" t="s">
        <v>78</v>
      </c>
      <c r="L3020" s="2" t="s">
        <v>523</v>
      </c>
      <c r="M3020" s="2" t="s">
        <v>524</v>
      </c>
      <c r="N3020" s="2" t="s">
        <v>5179</v>
      </c>
      <c r="O3020" s="2" t="s">
        <v>32</v>
      </c>
      <c r="P3020" s="24">
        <v>0</v>
      </c>
      <c r="Q3020" s="24">
        <v>1</v>
      </c>
      <c r="R3020" s="27" t="s">
        <v>1568</v>
      </c>
      <c r="S3020" s="28" t="s">
        <v>1589</v>
      </c>
      <c r="T3020" s="2" t="s">
        <v>33</v>
      </c>
      <c r="U3020" s="2">
        <v>0</v>
      </c>
      <c r="V3020" s="2" t="s">
        <v>30688</v>
      </c>
      <c r="W3020" s="2" t="s">
        <v>34</v>
      </c>
      <c r="X3020" s="58" t="s">
        <v>19706</v>
      </c>
      <c r="Z3020" s="2">
        <v>412000</v>
      </c>
      <c r="AB3020" s="58">
        <v>46136.422569444447</v>
      </c>
      <c r="AC3020" s="2">
        <v>0</v>
      </c>
      <c r="AD3020" s="104">
        <v>412000</v>
      </c>
      <c r="AE3020" s="2">
        <v>46136.422569444447</v>
      </c>
      <c r="AG3020" s="2">
        <v>163998</v>
      </c>
    </row>
    <row r="3021" spans="1:33" ht="45" x14ac:dyDescent="0.25">
      <c r="A3021" s="2" t="s">
        <v>19249</v>
      </c>
      <c r="B3021" s="2" t="s">
        <v>19231</v>
      </c>
      <c r="C3021" s="2" t="s">
        <v>19250</v>
      </c>
      <c r="F3021" s="2" t="s">
        <v>19251</v>
      </c>
      <c r="G3021" s="2" t="s">
        <v>19252</v>
      </c>
      <c r="H3021" s="2" t="s">
        <v>19253</v>
      </c>
      <c r="I3021" s="2" t="s">
        <v>19883</v>
      </c>
      <c r="J3021" s="2" t="s">
        <v>28</v>
      </c>
      <c r="K3021" s="2" t="s">
        <v>173</v>
      </c>
      <c r="L3021" s="2" t="s">
        <v>475</v>
      </c>
      <c r="M3021" s="2" t="s">
        <v>476</v>
      </c>
      <c r="N3021" s="2" t="s">
        <v>3440</v>
      </c>
      <c r="O3021" s="2" t="s">
        <v>32</v>
      </c>
      <c r="P3021" s="24">
        <v>0</v>
      </c>
      <c r="Q3021" s="24">
        <v>1</v>
      </c>
      <c r="R3021" s="27" t="s">
        <v>1568</v>
      </c>
      <c r="S3021" s="28" t="s">
        <v>1589</v>
      </c>
      <c r="T3021" s="2" t="s">
        <v>33</v>
      </c>
      <c r="U3021" s="2">
        <v>0</v>
      </c>
      <c r="V3021" s="2" t="s">
        <v>19646</v>
      </c>
      <c r="W3021" s="2" t="s">
        <v>34</v>
      </c>
      <c r="X3021" s="58" t="s">
        <v>19601</v>
      </c>
      <c r="Z3021" s="2">
        <v>412000</v>
      </c>
      <c r="AB3021" s="58">
        <v>46129.626342592594</v>
      </c>
      <c r="AC3021" s="2">
        <v>0</v>
      </c>
      <c r="AD3021" s="104">
        <v>412000</v>
      </c>
      <c r="AE3021" s="2">
        <v>46129.626342592594</v>
      </c>
      <c r="AG3021" s="2">
        <v>158633</v>
      </c>
    </row>
    <row r="3022" spans="1:33" ht="60" x14ac:dyDescent="0.25">
      <c r="A3022" s="2" t="s">
        <v>19308</v>
      </c>
      <c r="B3022" s="2" t="s">
        <v>19231</v>
      </c>
      <c r="C3022" s="2" t="s">
        <v>19309</v>
      </c>
      <c r="F3022" s="2" t="s">
        <v>19256</v>
      </c>
      <c r="G3022" s="2" t="s">
        <v>19257</v>
      </c>
      <c r="H3022" s="2" t="s">
        <v>3171</v>
      </c>
      <c r="I3022" s="2" t="s">
        <v>19884</v>
      </c>
      <c r="J3022" s="2" t="s">
        <v>28</v>
      </c>
      <c r="K3022" s="2" t="s">
        <v>173</v>
      </c>
      <c r="L3022" s="2" t="s">
        <v>998</v>
      </c>
      <c r="M3022" s="2" t="s">
        <v>999</v>
      </c>
      <c r="N3022" s="2" t="s">
        <v>4828</v>
      </c>
      <c r="O3022" s="3" t="s">
        <v>705</v>
      </c>
      <c r="P3022" s="24">
        <v>0</v>
      </c>
      <c r="Q3022" s="24">
        <v>0</v>
      </c>
      <c r="R3022" s="27" t="s">
        <v>1578</v>
      </c>
      <c r="S3022" s="28" t="s">
        <v>1585</v>
      </c>
      <c r="T3022" s="2" t="s">
        <v>38</v>
      </c>
      <c r="U3022" s="2">
        <v>0</v>
      </c>
      <c r="V3022" s="2" t="s">
        <v>19231</v>
      </c>
      <c r="W3022" s="2" t="s">
        <v>34</v>
      </c>
      <c r="AC3022" s="2">
        <v>0</v>
      </c>
      <c r="AD3022" s="104"/>
    </row>
    <row r="3023" spans="1:33" ht="60" x14ac:dyDescent="0.25">
      <c r="A3023" s="2" t="s">
        <v>19310</v>
      </c>
      <c r="B3023" s="2" t="s">
        <v>19231</v>
      </c>
      <c r="C3023" s="2" t="s">
        <v>19311</v>
      </c>
      <c r="F3023" s="2" t="s">
        <v>19256</v>
      </c>
      <c r="G3023" s="2" t="s">
        <v>19257</v>
      </c>
      <c r="H3023" s="2" t="s">
        <v>3171</v>
      </c>
      <c r="I3023" s="2" t="s">
        <v>19884</v>
      </c>
      <c r="J3023" s="2" t="s">
        <v>28</v>
      </c>
      <c r="K3023" s="2" t="s">
        <v>173</v>
      </c>
      <c r="L3023" s="2" t="s">
        <v>998</v>
      </c>
      <c r="M3023" s="2" t="s">
        <v>999</v>
      </c>
      <c r="N3023" s="2" t="s">
        <v>4828</v>
      </c>
      <c r="O3023" s="2" t="s">
        <v>705</v>
      </c>
      <c r="P3023" s="24">
        <v>0</v>
      </c>
      <c r="Q3023" s="24">
        <v>0</v>
      </c>
      <c r="R3023" s="27" t="s">
        <v>1578</v>
      </c>
      <c r="S3023" s="28" t="s">
        <v>1585</v>
      </c>
      <c r="T3023" s="2" t="s">
        <v>38</v>
      </c>
      <c r="U3023" s="2">
        <v>0</v>
      </c>
      <c r="V3023" s="2" t="s">
        <v>19231</v>
      </c>
      <c r="W3023" s="2" t="s">
        <v>34</v>
      </c>
      <c r="AC3023" s="2">
        <v>0</v>
      </c>
      <c r="AD3023" s="104"/>
    </row>
    <row r="3024" spans="1:33" ht="45" x14ac:dyDescent="0.25">
      <c r="A3024" s="2" t="s">
        <v>19254</v>
      </c>
      <c r="B3024" s="2" t="s">
        <v>19231</v>
      </c>
      <c r="C3024" s="2" t="s">
        <v>19255</v>
      </c>
      <c r="F3024" s="2" t="s">
        <v>19256</v>
      </c>
      <c r="G3024" s="2" t="s">
        <v>19257</v>
      </c>
      <c r="H3024" s="2" t="s">
        <v>3171</v>
      </c>
      <c r="I3024" s="2" t="s">
        <v>19884</v>
      </c>
      <c r="J3024" s="2" t="s">
        <v>28</v>
      </c>
      <c r="K3024" s="2" t="s">
        <v>173</v>
      </c>
      <c r="L3024" s="2" t="s">
        <v>998</v>
      </c>
      <c r="M3024" s="2" t="s">
        <v>999</v>
      </c>
      <c r="N3024" s="2" t="s">
        <v>4828</v>
      </c>
      <c r="O3024" s="2" t="s">
        <v>32</v>
      </c>
      <c r="P3024" s="24">
        <v>0</v>
      </c>
      <c r="Q3024" s="24">
        <v>1</v>
      </c>
      <c r="R3024" s="27" t="s">
        <v>1568</v>
      </c>
      <c r="S3024" s="28" t="s">
        <v>1589</v>
      </c>
      <c r="T3024" s="2" t="s">
        <v>33</v>
      </c>
      <c r="U3024" s="2">
        <v>0</v>
      </c>
      <c r="V3024" s="2" t="s">
        <v>19719</v>
      </c>
      <c r="W3024" s="2" t="s">
        <v>34</v>
      </c>
      <c r="X3024" s="58" t="s">
        <v>19211</v>
      </c>
      <c r="Z3024" s="2">
        <v>412000</v>
      </c>
      <c r="AB3024" s="58">
        <v>46128.740972222222</v>
      </c>
      <c r="AC3024" s="2">
        <v>0</v>
      </c>
      <c r="AD3024" s="104">
        <v>412000</v>
      </c>
      <c r="AE3024" s="2">
        <v>46128.740972222222</v>
      </c>
      <c r="AG3024" s="2">
        <v>157357</v>
      </c>
    </row>
    <row r="3025" spans="1:33" ht="45" x14ac:dyDescent="0.25">
      <c r="A3025" s="2" t="s">
        <v>19258</v>
      </c>
      <c r="B3025" s="2" t="s">
        <v>19231</v>
      </c>
      <c r="C3025" s="2" t="s">
        <v>19259</v>
      </c>
      <c r="F3025" s="2" t="s">
        <v>19260</v>
      </c>
      <c r="G3025" s="2" t="s">
        <v>19261</v>
      </c>
      <c r="H3025" s="2" t="s">
        <v>19262</v>
      </c>
      <c r="I3025" s="2" t="s">
        <v>19830</v>
      </c>
      <c r="J3025" s="2" t="s">
        <v>28</v>
      </c>
      <c r="K3025" s="2" t="s">
        <v>173</v>
      </c>
      <c r="L3025" s="2" t="s">
        <v>265</v>
      </c>
      <c r="M3025" s="2" t="s">
        <v>266</v>
      </c>
      <c r="N3025" s="2" t="s">
        <v>4999</v>
      </c>
      <c r="O3025" s="3" t="s">
        <v>705</v>
      </c>
      <c r="P3025" s="24">
        <v>0</v>
      </c>
      <c r="Q3025" s="24">
        <v>0</v>
      </c>
      <c r="R3025" s="27" t="s">
        <v>1578</v>
      </c>
      <c r="S3025" s="28" t="s">
        <v>1589</v>
      </c>
      <c r="T3025" s="2" t="s">
        <v>33</v>
      </c>
      <c r="U3025" s="2">
        <v>0</v>
      </c>
      <c r="V3025" s="2" t="s">
        <v>20351</v>
      </c>
      <c r="W3025" s="2" t="s">
        <v>34</v>
      </c>
      <c r="AC3025" s="2">
        <v>0</v>
      </c>
      <c r="AD3025" s="104"/>
    </row>
    <row r="3026" spans="1:33" ht="45" x14ac:dyDescent="0.25">
      <c r="A3026" s="2" t="s">
        <v>19263</v>
      </c>
      <c r="B3026" s="2" t="s">
        <v>19231</v>
      </c>
      <c r="C3026" s="2" t="s">
        <v>19264</v>
      </c>
      <c r="F3026" s="2" t="s">
        <v>19265</v>
      </c>
      <c r="G3026" s="2" t="s">
        <v>19266</v>
      </c>
      <c r="H3026" s="2" t="s">
        <v>19267</v>
      </c>
      <c r="I3026" s="2" t="s">
        <v>19885</v>
      </c>
      <c r="J3026" s="2" t="s">
        <v>28</v>
      </c>
      <c r="K3026" s="2" t="s">
        <v>173</v>
      </c>
      <c r="L3026" s="2" t="s">
        <v>265</v>
      </c>
      <c r="M3026" s="2" t="s">
        <v>266</v>
      </c>
      <c r="N3026" s="2" t="s">
        <v>4999</v>
      </c>
      <c r="O3026" s="2" t="s">
        <v>32</v>
      </c>
      <c r="P3026" s="24">
        <v>0</v>
      </c>
      <c r="Q3026" s="24">
        <v>1</v>
      </c>
      <c r="R3026" s="27" t="s">
        <v>1568</v>
      </c>
      <c r="S3026" s="28" t="s">
        <v>1589</v>
      </c>
      <c r="T3026" s="2" t="s">
        <v>33</v>
      </c>
      <c r="U3026" s="2">
        <v>0</v>
      </c>
      <c r="V3026" s="2" t="s">
        <v>24754</v>
      </c>
      <c r="W3026" s="2" t="s">
        <v>34</v>
      </c>
      <c r="X3026" s="58" t="s">
        <v>19646</v>
      </c>
      <c r="Z3026" s="2">
        <v>412000</v>
      </c>
      <c r="AB3026" s="58">
        <v>46139.426145833335</v>
      </c>
      <c r="AC3026" s="2">
        <v>0</v>
      </c>
      <c r="AD3026" s="104">
        <v>412000</v>
      </c>
      <c r="AE3026" s="2">
        <v>46139.426145833335</v>
      </c>
      <c r="AG3026" s="2">
        <v>160233</v>
      </c>
    </row>
    <row r="3027" spans="1:33" ht="45" x14ac:dyDescent="0.25">
      <c r="A3027" s="2" t="s">
        <v>19268</v>
      </c>
      <c r="B3027" s="2" t="s">
        <v>19231</v>
      </c>
      <c r="C3027" s="2" t="s">
        <v>19269</v>
      </c>
      <c r="F3027" s="2" t="s">
        <v>19270</v>
      </c>
      <c r="G3027" s="2" t="s">
        <v>19271</v>
      </c>
      <c r="H3027" s="2" t="s">
        <v>19272</v>
      </c>
      <c r="I3027" s="2" t="s">
        <v>19886</v>
      </c>
      <c r="J3027" s="2" t="s">
        <v>28</v>
      </c>
      <c r="K3027" s="2" t="s">
        <v>173</v>
      </c>
      <c r="L3027" s="2" t="s">
        <v>949</v>
      </c>
      <c r="M3027" s="2" t="s">
        <v>950</v>
      </c>
      <c r="N3027" s="2" t="s">
        <v>3685</v>
      </c>
      <c r="O3027" s="2" t="s">
        <v>32</v>
      </c>
      <c r="P3027" s="24">
        <v>0</v>
      </c>
      <c r="Q3027" s="24">
        <v>1</v>
      </c>
      <c r="R3027" s="27" t="s">
        <v>1568</v>
      </c>
      <c r="S3027" s="28" t="s">
        <v>1589</v>
      </c>
      <c r="T3027" s="2" t="s">
        <v>33</v>
      </c>
      <c r="U3027" s="2">
        <v>0</v>
      </c>
      <c r="V3027" s="2" t="s">
        <v>30383</v>
      </c>
      <c r="W3027" s="2" t="s">
        <v>34</v>
      </c>
      <c r="X3027" s="58" t="s">
        <v>25078</v>
      </c>
      <c r="Z3027" s="2">
        <v>412000</v>
      </c>
      <c r="AB3027" s="58">
        <v>46142.499247685184</v>
      </c>
      <c r="AC3027" s="2">
        <v>0</v>
      </c>
      <c r="AD3027" s="104">
        <v>412000</v>
      </c>
      <c r="AE3027" s="2">
        <v>46142.499247685184</v>
      </c>
      <c r="AG3027" s="2">
        <v>174064</v>
      </c>
    </row>
    <row r="3028" spans="1:33" ht="45" x14ac:dyDescent="0.25">
      <c r="A3028" s="2" t="s">
        <v>19273</v>
      </c>
      <c r="B3028" s="2" t="s">
        <v>19231</v>
      </c>
      <c r="C3028" s="2" t="s">
        <v>19274</v>
      </c>
      <c r="F3028" s="2" t="s">
        <v>19275</v>
      </c>
      <c r="G3028" s="2" t="s">
        <v>19276</v>
      </c>
      <c r="H3028" s="2" t="s">
        <v>14340</v>
      </c>
      <c r="I3028" s="2" t="s">
        <v>19887</v>
      </c>
      <c r="J3028" s="2" t="s">
        <v>28</v>
      </c>
      <c r="K3028" s="2" t="s">
        <v>173</v>
      </c>
      <c r="L3028" s="2" t="s">
        <v>174</v>
      </c>
      <c r="M3028" s="2" t="s">
        <v>175</v>
      </c>
      <c r="N3028" s="2" t="s">
        <v>4168</v>
      </c>
      <c r="O3028" s="2" t="s">
        <v>32</v>
      </c>
      <c r="P3028" s="24">
        <v>0</v>
      </c>
      <c r="Q3028" s="24">
        <v>1</v>
      </c>
      <c r="R3028" s="27" t="s">
        <v>1568</v>
      </c>
      <c r="S3028" s="28" t="s">
        <v>1589</v>
      </c>
      <c r="T3028" s="2" t="s">
        <v>33</v>
      </c>
      <c r="U3028" s="2">
        <v>0</v>
      </c>
      <c r="V3028" s="2" t="s">
        <v>19646</v>
      </c>
      <c r="W3028" s="2" t="s">
        <v>34</v>
      </c>
      <c r="X3028" s="58" t="s">
        <v>19601</v>
      </c>
      <c r="Z3028" s="2">
        <v>412000</v>
      </c>
      <c r="AB3028" s="58">
        <v>46129.752881944441</v>
      </c>
      <c r="AC3028" s="2">
        <v>0</v>
      </c>
      <c r="AD3028" s="104">
        <v>412000</v>
      </c>
      <c r="AE3028" s="2">
        <v>46129.752881944441</v>
      </c>
      <c r="AG3028" s="2">
        <v>158634</v>
      </c>
    </row>
    <row r="3029" spans="1:33" ht="60" x14ac:dyDescent="0.25">
      <c r="A3029" s="2" t="s">
        <v>19444</v>
      </c>
      <c r="B3029" s="2" t="s">
        <v>19231</v>
      </c>
      <c r="C3029" s="2" t="s">
        <v>19445</v>
      </c>
      <c r="F3029" s="2" t="s">
        <v>19040</v>
      </c>
      <c r="G3029" s="2" t="s">
        <v>19041</v>
      </c>
      <c r="H3029" s="2" t="s">
        <v>6594</v>
      </c>
      <c r="I3029" s="2" t="s">
        <v>23033</v>
      </c>
      <c r="J3029" s="2" t="s">
        <v>28</v>
      </c>
      <c r="K3029" s="2" t="s">
        <v>61</v>
      </c>
      <c r="L3029" s="2" t="s">
        <v>372</v>
      </c>
      <c r="M3029" s="2" t="s">
        <v>122</v>
      </c>
      <c r="N3029" s="2" t="s">
        <v>4096</v>
      </c>
      <c r="O3029" s="2" t="s">
        <v>32</v>
      </c>
      <c r="P3029" s="24">
        <v>0</v>
      </c>
      <c r="Q3029" s="24">
        <v>1</v>
      </c>
      <c r="R3029" s="27" t="s">
        <v>1568</v>
      </c>
      <c r="S3029" s="28" t="s">
        <v>1589</v>
      </c>
      <c r="T3029" s="2" t="s">
        <v>33</v>
      </c>
      <c r="U3029" s="2">
        <v>412000</v>
      </c>
      <c r="V3029" s="2" t="s">
        <v>28201</v>
      </c>
      <c r="W3029" s="2" t="s">
        <v>34</v>
      </c>
      <c r="X3029" s="58" t="s">
        <v>27575</v>
      </c>
      <c r="Z3029" s="2">
        <v>412000</v>
      </c>
      <c r="AB3029" s="58">
        <v>46157.392928240741</v>
      </c>
      <c r="AC3029" s="2">
        <v>0</v>
      </c>
      <c r="AD3029" s="104">
        <v>412000</v>
      </c>
      <c r="AE3029" s="2">
        <v>46157.392928240741</v>
      </c>
      <c r="AG3029" s="2">
        <v>192181</v>
      </c>
    </row>
    <row r="3030" spans="1:33" ht="45" x14ac:dyDescent="0.25">
      <c r="A3030" s="2" t="s">
        <v>19396</v>
      </c>
      <c r="B3030" s="2" t="s">
        <v>19231</v>
      </c>
      <c r="C3030" s="2" t="s">
        <v>19397</v>
      </c>
      <c r="F3030" s="2" t="s">
        <v>19398</v>
      </c>
      <c r="G3030" s="2" t="s">
        <v>19399</v>
      </c>
      <c r="H3030" s="2" t="s">
        <v>19400</v>
      </c>
      <c r="I3030" s="2" t="s">
        <v>22179</v>
      </c>
      <c r="J3030" s="2" t="s">
        <v>28</v>
      </c>
      <c r="K3030" s="2" t="s">
        <v>68</v>
      </c>
      <c r="L3030" s="2" t="s">
        <v>145</v>
      </c>
      <c r="M3030" s="2" t="s">
        <v>4273</v>
      </c>
      <c r="N3030" s="2" t="s">
        <v>4274</v>
      </c>
      <c r="O3030" s="2" t="s">
        <v>32</v>
      </c>
      <c r="P3030" s="24">
        <v>0</v>
      </c>
      <c r="Q3030" s="24">
        <v>1</v>
      </c>
      <c r="R3030" s="27" t="s">
        <v>1568</v>
      </c>
      <c r="S3030" s="28" t="s">
        <v>1589</v>
      </c>
      <c r="T3030" s="2" t="s">
        <v>33</v>
      </c>
      <c r="U3030" s="2">
        <v>0</v>
      </c>
      <c r="V3030" s="2" t="s">
        <v>19646</v>
      </c>
      <c r="W3030" s="2" t="s">
        <v>34</v>
      </c>
      <c r="X3030" s="58" t="s">
        <v>19211</v>
      </c>
      <c r="Z3030" s="2">
        <v>412000</v>
      </c>
      <c r="AB3030" s="58">
        <v>46128.732314814813</v>
      </c>
      <c r="AC3030" s="2">
        <v>0</v>
      </c>
      <c r="AD3030" s="104">
        <v>412000</v>
      </c>
      <c r="AE3030" s="2">
        <v>46128.732314814813</v>
      </c>
      <c r="AG3030" s="2">
        <v>156805</v>
      </c>
    </row>
    <row r="3031" spans="1:33" ht="60" x14ac:dyDescent="0.25">
      <c r="A3031" s="2" t="s">
        <v>19312</v>
      </c>
      <c r="B3031" s="2" t="s">
        <v>19231</v>
      </c>
      <c r="C3031" s="2" t="s">
        <v>19313</v>
      </c>
      <c r="F3031" s="2" t="s">
        <v>19314</v>
      </c>
      <c r="G3031" s="2" t="s">
        <v>19315</v>
      </c>
      <c r="H3031" s="2" t="s">
        <v>19316</v>
      </c>
      <c r="I3031" s="2" t="s">
        <v>20365</v>
      </c>
      <c r="J3031" s="2" t="s">
        <v>28</v>
      </c>
      <c r="K3031" s="2" t="s">
        <v>173</v>
      </c>
      <c r="L3031" s="2" t="s">
        <v>728</v>
      </c>
      <c r="M3031" s="2" t="s">
        <v>729</v>
      </c>
      <c r="N3031" s="2" t="s">
        <v>4915</v>
      </c>
      <c r="O3031" s="3" t="s">
        <v>705</v>
      </c>
      <c r="P3031" s="24">
        <v>0</v>
      </c>
      <c r="Q3031" s="24">
        <v>0</v>
      </c>
      <c r="R3031" s="27" t="s">
        <v>1578</v>
      </c>
      <c r="S3031" s="28" t="s">
        <v>1585</v>
      </c>
      <c r="T3031" s="2" t="s">
        <v>38</v>
      </c>
      <c r="U3031" s="2">
        <v>0</v>
      </c>
      <c r="V3031" s="2" t="s">
        <v>19211</v>
      </c>
      <c r="W3031" s="2" t="s">
        <v>34</v>
      </c>
      <c r="AC3031" s="2">
        <v>0</v>
      </c>
      <c r="AD3031" s="104"/>
    </row>
    <row r="3032" spans="1:33" ht="45" x14ac:dyDescent="0.25">
      <c r="A3032" s="2" t="s">
        <v>19423</v>
      </c>
      <c r="B3032" s="2" t="s">
        <v>19231</v>
      </c>
      <c r="C3032" s="2" t="s">
        <v>19424</v>
      </c>
      <c r="F3032" s="2" t="s">
        <v>9962</v>
      </c>
      <c r="G3032" s="2" t="s">
        <v>9963</v>
      </c>
      <c r="H3032" s="2" t="s">
        <v>9964</v>
      </c>
      <c r="I3032" s="2" t="s">
        <v>22801</v>
      </c>
      <c r="J3032" s="2" t="s">
        <v>28</v>
      </c>
      <c r="K3032" s="2" t="s">
        <v>68</v>
      </c>
      <c r="L3032" s="2" t="s">
        <v>149</v>
      </c>
      <c r="M3032" s="2" t="s">
        <v>150</v>
      </c>
      <c r="N3032" s="2" t="s">
        <v>3182</v>
      </c>
      <c r="O3032" s="3" t="s">
        <v>712</v>
      </c>
      <c r="P3032" s="24">
        <v>0</v>
      </c>
      <c r="Q3032" s="24">
        <v>0</v>
      </c>
      <c r="R3032" s="27" t="s">
        <v>1578</v>
      </c>
      <c r="S3032" s="28" t="s">
        <v>1583</v>
      </c>
      <c r="T3032" s="2" t="s">
        <v>130</v>
      </c>
      <c r="U3032" s="2">
        <v>0</v>
      </c>
      <c r="V3032" s="2" t="s">
        <v>32663</v>
      </c>
      <c r="W3032" s="2" t="s">
        <v>34</v>
      </c>
      <c r="AC3032" s="2">
        <v>0</v>
      </c>
      <c r="AD3032" s="104"/>
    </row>
    <row r="3033" spans="1:33" ht="60" x14ac:dyDescent="0.25">
      <c r="A3033" s="2" t="s">
        <v>19317</v>
      </c>
      <c r="B3033" s="2" t="s">
        <v>19231</v>
      </c>
      <c r="C3033" s="2" t="s">
        <v>19318</v>
      </c>
      <c r="F3033" s="2" t="s">
        <v>19319</v>
      </c>
      <c r="G3033" s="2" t="s">
        <v>19320</v>
      </c>
      <c r="H3033" s="2" t="s">
        <v>19321</v>
      </c>
      <c r="I3033" s="2" t="s">
        <v>20366</v>
      </c>
      <c r="J3033" s="2" t="s">
        <v>28</v>
      </c>
      <c r="K3033" s="2" t="s">
        <v>173</v>
      </c>
      <c r="L3033" s="2" t="s">
        <v>230</v>
      </c>
      <c r="M3033" s="2" t="s">
        <v>442</v>
      </c>
      <c r="N3033" s="2" t="s">
        <v>5079</v>
      </c>
      <c r="O3033" s="2" t="s">
        <v>32</v>
      </c>
      <c r="P3033" s="24">
        <v>0</v>
      </c>
      <c r="Q3033" s="24">
        <v>3</v>
      </c>
      <c r="R3033" s="27" t="s">
        <v>1568</v>
      </c>
      <c r="S3033" s="28" t="s">
        <v>1585</v>
      </c>
      <c r="T3033" s="2" t="s">
        <v>38</v>
      </c>
      <c r="U3033" s="2">
        <v>0</v>
      </c>
      <c r="V3033" s="2" t="s">
        <v>24228</v>
      </c>
      <c r="W3033" s="2" t="s">
        <v>34</v>
      </c>
      <c r="X3033" s="58" t="s">
        <v>19211</v>
      </c>
      <c r="Z3033" s="2">
        <v>2060000</v>
      </c>
      <c r="AB3033" s="58">
        <v>46128.433310185188</v>
      </c>
      <c r="AC3033" s="2">
        <v>0</v>
      </c>
      <c r="AD3033" s="104">
        <v>2060000</v>
      </c>
      <c r="AE3033" s="2">
        <v>46128.433310185188</v>
      </c>
      <c r="AG3033" s="2">
        <v>155602</v>
      </c>
    </row>
    <row r="3034" spans="1:33" ht="45" x14ac:dyDescent="0.25">
      <c r="A3034" s="2" t="s">
        <v>19378</v>
      </c>
      <c r="B3034" s="2" t="s">
        <v>19231</v>
      </c>
      <c r="C3034" s="2" t="s">
        <v>19379</v>
      </c>
      <c r="F3034" s="2" t="s">
        <v>1909</v>
      </c>
      <c r="G3034" s="2" t="s">
        <v>4968</v>
      </c>
      <c r="H3034" s="2" t="s">
        <v>4969</v>
      </c>
      <c r="I3034" s="2" t="s">
        <v>21912</v>
      </c>
      <c r="J3034" s="2" t="s">
        <v>28</v>
      </c>
      <c r="K3034" s="2" t="s">
        <v>51</v>
      </c>
      <c r="L3034" s="2" t="s">
        <v>791</v>
      </c>
      <c r="M3034" s="2" t="s">
        <v>792</v>
      </c>
      <c r="N3034" s="2" t="s">
        <v>4970</v>
      </c>
      <c r="O3034" s="2" t="s">
        <v>19490</v>
      </c>
      <c r="P3034" s="24">
        <v>0</v>
      </c>
      <c r="Q3034" s="24">
        <v>0</v>
      </c>
      <c r="R3034" s="27" t="s">
        <v>1579</v>
      </c>
      <c r="S3034" s="28" t="s">
        <v>1582</v>
      </c>
      <c r="T3034" s="2" t="s">
        <v>160</v>
      </c>
      <c r="U3034" s="2">
        <v>4120000000</v>
      </c>
      <c r="V3034" s="2" t="s">
        <v>19211</v>
      </c>
      <c r="W3034" s="2" t="s">
        <v>34</v>
      </c>
      <c r="X3034" s="58" t="s">
        <v>24463</v>
      </c>
      <c r="Y3034" s="2" t="s">
        <v>39</v>
      </c>
      <c r="Z3034" s="2">
        <v>21600000</v>
      </c>
      <c r="AA3034" s="2" t="s">
        <v>40</v>
      </c>
      <c r="AB3034" s="58">
        <v>46149.415613425925</v>
      </c>
      <c r="AC3034" s="2">
        <v>0</v>
      </c>
      <c r="AD3034" s="104">
        <v>21600000</v>
      </c>
      <c r="AE3034" s="2">
        <v>46149.415613425925</v>
      </c>
      <c r="AG3034" s="2">
        <v>183419</v>
      </c>
    </row>
    <row r="3035" spans="1:33" ht="60" x14ac:dyDescent="0.25">
      <c r="A3035" s="2" t="s">
        <v>19421</v>
      </c>
      <c r="B3035" s="2" t="s">
        <v>19231</v>
      </c>
      <c r="C3035" s="2" t="s">
        <v>19422</v>
      </c>
      <c r="F3035" s="2" t="s">
        <v>18278</v>
      </c>
      <c r="G3035" s="2" t="s">
        <v>18279</v>
      </c>
      <c r="H3035" s="2" t="s">
        <v>18280</v>
      </c>
      <c r="I3035" s="2" t="s">
        <v>22203</v>
      </c>
      <c r="J3035" s="2" t="s">
        <v>28</v>
      </c>
      <c r="K3035" s="2" t="s">
        <v>68</v>
      </c>
      <c r="L3035" s="2" t="s">
        <v>698</v>
      </c>
      <c r="M3035" s="2" t="s">
        <v>10055</v>
      </c>
      <c r="N3035" s="2" t="s">
        <v>10056</v>
      </c>
      <c r="O3035" s="2" t="s">
        <v>32</v>
      </c>
      <c r="P3035" s="24">
        <v>0</v>
      </c>
      <c r="Q3035" s="24">
        <v>1</v>
      </c>
      <c r="R3035" s="27" t="s">
        <v>1568</v>
      </c>
      <c r="S3035" s="28" t="s">
        <v>1585</v>
      </c>
      <c r="T3035" s="2" t="s">
        <v>38</v>
      </c>
      <c r="U3035" s="2">
        <v>0</v>
      </c>
      <c r="V3035" s="2" t="s">
        <v>32611</v>
      </c>
      <c r="W3035" s="2" t="s">
        <v>34</v>
      </c>
      <c r="X3035" s="58" t="s">
        <v>20332</v>
      </c>
      <c r="Z3035" s="2">
        <v>2060000</v>
      </c>
      <c r="AB3035" s="58">
        <v>46133.381724537037</v>
      </c>
      <c r="AC3035" s="2">
        <v>0</v>
      </c>
      <c r="AD3035" s="104">
        <v>2060000</v>
      </c>
      <c r="AE3035" s="2">
        <v>46133.381724537037</v>
      </c>
      <c r="AG3035" s="2">
        <v>158313</v>
      </c>
    </row>
    <row r="3036" spans="1:33" ht="45" x14ac:dyDescent="0.25">
      <c r="A3036" s="2" t="s">
        <v>19277</v>
      </c>
      <c r="B3036" s="2" t="s">
        <v>19231</v>
      </c>
      <c r="C3036" s="2" t="s">
        <v>19278</v>
      </c>
      <c r="F3036" s="2" t="s">
        <v>19279</v>
      </c>
      <c r="G3036" s="2" t="s">
        <v>19280</v>
      </c>
      <c r="H3036" s="2" t="s">
        <v>19281</v>
      </c>
      <c r="I3036" s="2" t="s">
        <v>19888</v>
      </c>
      <c r="J3036" s="2" t="s">
        <v>28</v>
      </c>
      <c r="K3036" s="2" t="s">
        <v>173</v>
      </c>
      <c r="L3036" s="2" t="s">
        <v>230</v>
      </c>
      <c r="M3036" s="2" t="s">
        <v>442</v>
      </c>
      <c r="N3036" s="2" t="s">
        <v>5079</v>
      </c>
      <c r="O3036" s="2" t="s">
        <v>32</v>
      </c>
      <c r="P3036" s="24">
        <v>0</v>
      </c>
      <c r="Q3036" s="24">
        <v>1</v>
      </c>
      <c r="R3036" s="27" t="s">
        <v>1568</v>
      </c>
      <c r="S3036" s="28" t="s">
        <v>1589</v>
      </c>
      <c r="T3036" s="2" t="s">
        <v>33</v>
      </c>
      <c r="U3036" s="2">
        <v>0</v>
      </c>
      <c r="V3036" s="2" t="s">
        <v>19646</v>
      </c>
      <c r="W3036" s="2" t="s">
        <v>34</v>
      </c>
      <c r="X3036" s="58" t="s">
        <v>19601</v>
      </c>
      <c r="Z3036" s="2">
        <v>412000</v>
      </c>
      <c r="AB3036" s="58">
        <v>46129.729803240742</v>
      </c>
      <c r="AC3036" s="2">
        <v>0</v>
      </c>
      <c r="AD3036" s="104">
        <v>412000</v>
      </c>
      <c r="AE3036" s="2">
        <v>46129.729803240742</v>
      </c>
      <c r="AG3036" s="2">
        <v>158635</v>
      </c>
    </row>
    <row r="3037" spans="1:33" ht="60" x14ac:dyDescent="0.25">
      <c r="A3037" s="2" t="s">
        <v>19322</v>
      </c>
      <c r="B3037" s="2" t="s">
        <v>19231</v>
      </c>
      <c r="C3037" s="2" t="s">
        <v>19323</v>
      </c>
      <c r="F3037" s="2" t="s">
        <v>19324</v>
      </c>
      <c r="G3037" s="2" t="s">
        <v>19325</v>
      </c>
      <c r="H3037" s="2" t="s">
        <v>19326</v>
      </c>
      <c r="I3037" s="2" t="s">
        <v>20367</v>
      </c>
      <c r="J3037" s="2" t="s">
        <v>28</v>
      </c>
      <c r="K3037" s="2" t="s">
        <v>173</v>
      </c>
      <c r="L3037" s="2" t="s">
        <v>230</v>
      </c>
      <c r="M3037" s="2" t="s">
        <v>442</v>
      </c>
      <c r="N3037" s="2" t="s">
        <v>5079</v>
      </c>
      <c r="O3037" s="2" t="s">
        <v>32</v>
      </c>
      <c r="P3037" s="24">
        <v>0</v>
      </c>
      <c r="Q3037" s="24">
        <v>3</v>
      </c>
      <c r="R3037" s="27" t="s">
        <v>1568</v>
      </c>
      <c r="S3037" s="28" t="s">
        <v>1585</v>
      </c>
      <c r="T3037" s="2" t="s">
        <v>38</v>
      </c>
      <c r="U3037" s="2">
        <v>0</v>
      </c>
      <c r="V3037" s="2" t="s">
        <v>24823</v>
      </c>
      <c r="W3037" s="2" t="s">
        <v>34</v>
      </c>
      <c r="X3037" s="58" t="s">
        <v>19211</v>
      </c>
      <c r="Z3037" s="2">
        <v>2060000</v>
      </c>
      <c r="AB3037" s="58">
        <v>46128.433182870373</v>
      </c>
      <c r="AC3037" s="2">
        <v>0</v>
      </c>
      <c r="AD3037" s="104">
        <v>2060000</v>
      </c>
      <c r="AE3037" s="2">
        <v>46128.433182870373</v>
      </c>
      <c r="AG3037" s="2">
        <v>155603</v>
      </c>
    </row>
    <row r="3038" spans="1:33" ht="45" x14ac:dyDescent="0.25">
      <c r="A3038" s="2" t="s">
        <v>19373</v>
      </c>
      <c r="B3038" s="2" t="s">
        <v>19231</v>
      </c>
      <c r="C3038" s="2" t="s">
        <v>19374</v>
      </c>
      <c r="F3038" s="2" t="s">
        <v>19375</v>
      </c>
      <c r="G3038" s="2" t="s">
        <v>19376</v>
      </c>
      <c r="H3038" s="2" t="s">
        <v>19377</v>
      </c>
      <c r="I3038" s="2" t="s">
        <v>21900</v>
      </c>
      <c r="J3038" s="2" t="s">
        <v>28</v>
      </c>
      <c r="K3038" s="2" t="s">
        <v>51</v>
      </c>
      <c r="L3038" s="2" t="s">
        <v>54</v>
      </c>
      <c r="M3038" s="2" t="s">
        <v>55</v>
      </c>
      <c r="N3038" s="2" t="s">
        <v>4807</v>
      </c>
      <c r="O3038" s="2" t="s">
        <v>705</v>
      </c>
      <c r="P3038" s="24">
        <v>0</v>
      </c>
      <c r="Q3038" s="24">
        <v>0</v>
      </c>
      <c r="R3038" s="27" t="s">
        <v>1578</v>
      </c>
      <c r="S3038" s="28" t="s">
        <v>1583</v>
      </c>
      <c r="T3038" s="2" t="s">
        <v>130</v>
      </c>
      <c r="U3038" s="2">
        <v>0</v>
      </c>
      <c r="V3038" s="2" t="s">
        <v>35288</v>
      </c>
      <c r="W3038" s="2" t="s">
        <v>34</v>
      </c>
      <c r="AC3038" s="2">
        <v>0</v>
      </c>
      <c r="AD3038" s="104"/>
    </row>
    <row r="3039" spans="1:33" ht="45" x14ac:dyDescent="0.25">
      <c r="A3039" s="2" t="s">
        <v>19425</v>
      </c>
      <c r="B3039" s="2" t="s">
        <v>19231</v>
      </c>
      <c r="C3039" s="2" t="s">
        <v>19426</v>
      </c>
      <c r="F3039" s="2" t="s">
        <v>2270</v>
      </c>
      <c r="G3039" s="2" t="s">
        <v>4743</v>
      </c>
      <c r="H3039" s="2" t="s">
        <v>4744</v>
      </c>
      <c r="I3039" s="2" t="s">
        <v>22802</v>
      </c>
      <c r="J3039" s="2" t="s">
        <v>28</v>
      </c>
      <c r="K3039" s="2" t="s">
        <v>68</v>
      </c>
      <c r="L3039" s="2" t="s">
        <v>116</v>
      </c>
      <c r="M3039" s="2" t="s">
        <v>117</v>
      </c>
      <c r="N3039" s="2" t="s">
        <v>4745</v>
      </c>
      <c r="O3039" s="2" t="s">
        <v>19606</v>
      </c>
      <c r="P3039" s="24">
        <v>0</v>
      </c>
      <c r="Q3039" s="24">
        <v>0</v>
      </c>
      <c r="R3039" s="27" t="s">
        <v>1578</v>
      </c>
      <c r="S3039" s="28" t="s">
        <v>1583</v>
      </c>
      <c r="T3039" s="2" t="s">
        <v>130</v>
      </c>
      <c r="U3039" s="2">
        <v>0</v>
      </c>
      <c r="V3039" s="2" t="s">
        <v>32611</v>
      </c>
      <c r="W3039" s="2" t="s">
        <v>34</v>
      </c>
      <c r="X3039" s="58" t="s">
        <v>32611</v>
      </c>
      <c r="Y3039" s="2" t="s">
        <v>87</v>
      </c>
      <c r="AA3039" s="2" t="s">
        <v>88</v>
      </c>
      <c r="AB3039" s="58">
        <v>46185.775266203702</v>
      </c>
      <c r="AC3039" s="2">
        <v>0</v>
      </c>
      <c r="AD3039" s="104"/>
      <c r="AE3039" s="2">
        <v>46185.775266203702</v>
      </c>
      <c r="AG3039" s="2">
        <v>306697</v>
      </c>
    </row>
    <row r="3040" spans="1:33" ht="45" x14ac:dyDescent="0.25">
      <c r="A3040" s="2" t="s">
        <v>19401</v>
      </c>
      <c r="B3040" s="2" t="s">
        <v>19231</v>
      </c>
      <c r="C3040" s="2" t="s">
        <v>19402</v>
      </c>
      <c r="F3040" s="2" t="s">
        <v>19403</v>
      </c>
      <c r="G3040" s="2" t="s">
        <v>19404</v>
      </c>
      <c r="H3040" s="2" t="s">
        <v>19405</v>
      </c>
      <c r="I3040" s="2" t="s">
        <v>22180</v>
      </c>
      <c r="J3040" s="2" t="s">
        <v>28</v>
      </c>
      <c r="K3040" s="2" t="s">
        <v>68</v>
      </c>
      <c r="L3040" s="2" t="s">
        <v>1853</v>
      </c>
      <c r="M3040" s="2" t="s">
        <v>1725</v>
      </c>
      <c r="N3040" s="2" t="s">
        <v>3162</v>
      </c>
      <c r="O3040" s="2" t="s">
        <v>32</v>
      </c>
      <c r="P3040" s="24">
        <v>0</v>
      </c>
      <c r="Q3040" s="24">
        <v>1</v>
      </c>
      <c r="R3040" s="27" t="s">
        <v>1568</v>
      </c>
      <c r="S3040" s="28" t="s">
        <v>1589</v>
      </c>
      <c r="T3040" s="2" t="s">
        <v>33</v>
      </c>
      <c r="U3040" s="2">
        <v>0</v>
      </c>
      <c r="V3040" s="2" t="s">
        <v>24228</v>
      </c>
      <c r="W3040" s="2" t="s">
        <v>34</v>
      </c>
      <c r="X3040" s="58" t="s">
        <v>19211</v>
      </c>
      <c r="Z3040" s="2">
        <v>412000</v>
      </c>
      <c r="AB3040" s="58">
        <v>46128.60728009259</v>
      </c>
      <c r="AC3040" s="2">
        <v>0</v>
      </c>
      <c r="AD3040" s="104">
        <v>412000</v>
      </c>
      <c r="AE3040" s="2">
        <v>46128.60728009259</v>
      </c>
      <c r="AG3040" s="2">
        <v>156517</v>
      </c>
    </row>
    <row r="3041" spans="1:33" ht="45" x14ac:dyDescent="0.25">
      <c r="A3041" s="2" t="s">
        <v>19466</v>
      </c>
      <c r="B3041" s="2" t="s">
        <v>19231</v>
      </c>
      <c r="C3041" s="2" t="s">
        <v>19467</v>
      </c>
      <c r="F3041" s="2" t="s">
        <v>19468</v>
      </c>
      <c r="G3041" s="2" t="s">
        <v>19469</v>
      </c>
      <c r="H3041" s="2" t="s">
        <v>19470</v>
      </c>
      <c r="I3041" s="2" t="s">
        <v>23358</v>
      </c>
      <c r="J3041" s="2" t="s">
        <v>28</v>
      </c>
      <c r="K3041" s="2" t="s">
        <v>43</v>
      </c>
      <c r="L3041" s="2" t="s">
        <v>157</v>
      </c>
      <c r="M3041" s="2" t="s">
        <v>360</v>
      </c>
      <c r="N3041" s="2" t="s">
        <v>3026</v>
      </c>
      <c r="O3041" s="3" t="s">
        <v>705</v>
      </c>
      <c r="P3041" s="24">
        <v>0</v>
      </c>
      <c r="Q3041" s="24">
        <v>0</v>
      </c>
      <c r="R3041" s="27" t="s">
        <v>1578</v>
      </c>
      <c r="S3041" s="28" t="s">
        <v>1589</v>
      </c>
      <c r="T3041" s="2" t="s">
        <v>33</v>
      </c>
      <c r="U3041" s="2">
        <v>0</v>
      </c>
      <c r="V3041" s="2" t="s">
        <v>19601</v>
      </c>
      <c r="W3041" s="2" t="s">
        <v>34</v>
      </c>
      <c r="AC3041" s="2">
        <v>0</v>
      </c>
      <c r="AD3041" s="104"/>
    </row>
    <row r="3042" spans="1:33" ht="60" x14ac:dyDescent="0.25">
      <c r="A3042" s="2" t="s">
        <v>19450</v>
      </c>
      <c r="B3042" s="2" t="s">
        <v>19231</v>
      </c>
      <c r="C3042" s="2" t="s">
        <v>19451</v>
      </c>
      <c r="F3042" s="2" t="s">
        <v>2061</v>
      </c>
      <c r="G3042" s="2" t="s">
        <v>3227</v>
      </c>
      <c r="H3042" s="2" t="s">
        <v>3228</v>
      </c>
      <c r="I3042" s="2" t="s">
        <v>23039</v>
      </c>
      <c r="J3042" s="2" t="s">
        <v>28</v>
      </c>
      <c r="K3042" s="2" t="s">
        <v>61</v>
      </c>
      <c r="L3042" s="2" t="s">
        <v>157</v>
      </c>
      <c r="M3042" s="2" t="s">
        <v>818</v>
      </c>
      <c r="N3042" s="2" t="s">
        <v>3229</v>
      </c>
      <c r="O3042" s="2" t="s">
        <v>32</v>
      </c>
      <c r="P3042" s="24">
        <v>0</v>
      </c>
      <c r="Q3042" s="24">
        <v>2</v>
      </c>
      <c r="R3042" s="27" t="s">
        <v>1568</v>
      </c>
      <c r="S3042" s="28" t="s">
        <v>1585</v>
      </c>
      <c r="T3042" s="2" t="s">
        <v>38</v>
      </c>
      <c r="U3042" s="2">
        <v>0</v>
      </c>
      <c r="V3042" s="2" t="s">
        <v>24004</v>
      </c>
      <c r="W3042" s="2" t="s">
        <v>34</v>
      </c>
      <c r="X3042" s="58" t="s">
        <v>19231</v>
      </c>
      <c r="Z3042" s="2">
        <v>2060000</v>
      </c>
      <c r="AB3042" s="58">
        <v>46127.394016203703</v>
      </c>
      <c r="AC3042" s="2">
        <v>0</v>
      </c>
      <c r="AD3042" s="104">
        <v>2060000</v>
      </c>
      <c r="AE3042" s="2">
        <v>46127.394016203703</v>
      </c>
      <c r="AG3042" s="2">
        <v>155142</v>
      </c>
    </row>
    <row r="3043" spans="1:33" ht="60" x14ac:dyDescent="0.25">
      <c r="A3043" s="2" t="s">
        <v>19429</v>
      </c>
      <c r="B3043" s="2" t="s">
        <v>19231</v>
      </c>
      <c r="C3043" s="2" t="s">
        <v>19430</v>
      </c>
      <c r="F3043" s="2" t="s">
        <v>19431</v>
      </c>
      <c r="G3043" s="2" t="s">
        <v>19432</v>
      </c>
      <c r="H3043" s="2" t="s">
        <v>5287</v>
      </c>
      <c r="I3043" s="2" t="s">
        <v>22647</v>
      </c>
      <c r="J3043" s="2" t="s">
        <v>28</v>
      </c>
      <c r="K3043" s="2" t="s">
        <v>68</v>
      </c>
      <c r="L3043" s="2" t="s">
        <v>114</v>
      </c>
      <c r="M3043" s="2" t="s">
        <v>166</v>
      </c>
      <c r="N3043" s="2" t="s">
        <v>4224</v>
      </c>
      <c r="O3043" s="3" t="s">
        <v>712</v>
      </c>
      <c r="P3043" s="24">
        <v>0</v>
      </c>
      <c r="Q3043" s="24">
        <v>0</v>
      </c>
      <c r="R3043" s="27" t="s">
        <v>1578</v>
      </c>
      <c r="S3043" s="28" t="s">
        <v>1582</v>
      </c>
      <c r="T3043" s="2" t="s">
        <v>160</v>
      </c>
      <c r="U3043" s="2">
        <v>0</v>
      </c>
      <c r="V3043" s="2" t="s">
        <v>32663</v>
      </c>
      <c r="W3043" s="2" t="s">
        <v>34</v>
      </c>
      <c r="AC3043" s="2">
        <v>0</v>
      </c>
      <c r="AD3043" s="104"/>
    </row>
    <row r="3044" spans="1:33" ht="60" x14ac:dyDescent="0.25">
      <c r="A3044" s="2" t="s">
        <v>19327</v>
      </c>
      <c r="B3044" s="2" t="s">
        <v>19231</v>
      </c>
      <c r="C3044" s="2" t="s">
        <v>19328</v>
      </c>
      <c r="F3044" s="2" t="s">
        <v>18948</v>
      </c>
      <c r="G3044" s="2" t="s">
        <v>18949</v>
      </c>
      <c r="H3044" s="2" t="s">
        <v>9655</v>
      </c>
      <c r="I3044" s="2" t="s">
        <v>20368</v>
      </c>
      <c r="J3044" s="2" t="s">
        <v>28</v>
      </c>
      <c r="K3044" s="2" t="s">
        <v>173</v>
      </c>
      <c r="L3044" s="2" t="s">
        <v>351</v>
      </c>
      <c r="M3044" s="2" t="s">
        <v>352</v>
      </c>
      <c r="N3044" s="2" t="s">
        <v>4734</v>
      </c>
      <c r="O3044" s="2" t="s">
        <v>32</v>
      </c>
      <c r="P3044" s="24">
        <v>0</v>
      </c>
      <c r="Q3044" s="24">
        <v>1</v>
      </c>
      <c r="R3044" s="27" t="s">
        <v>1568</v>
      </c>
      <c r="S3044" s="28" t="s">
        <v>1585</v>
      </c>
      <c r="T3044" s="2" t="s">
        <v>38</v>
      </c>
      <c r="U3044" s="2">
        <v>0</v>
      </c>
      <c r="V3044" s="2" t="s">
        <v>24754</v>
      </c>
      <c r="W3044" s="2" t="s">
        <v>34</v>
      </c>
      <c r="X3044" s="58" t="s">
        <v>19231</v>
      </c>
      <c r="Z3044" s="2">
        <v>2060000</v>
      </c>
      <c r="AB3044" s="58">
        <v>46127.375983796293</v>
      </c>
      <c r="AC3044" s="2">
        <v>0</v>
      </c>
      <c r="AD3044" s="104">
        <v>2060000</v>
      </c>
      <c r="AE3044" s="2">
        <v>46127.375983796293</v>
      </c>
      <c r="AG3044" s="2">
        <v>155120</v>
      </c>
    </row>
    <row r="3045" spans="1:33" ht="60" x14ac:dyDescent="0.25">
      <c r="A3045" s="2" t="s">
        <v>19329</v>
      </c>
      <c r="B3045" s="2" t="s">
        <v>19078</v>
      </c>
      <c r="C3045" s="2" t="s">
        <v>19330</v>
      </c>
      <c r="F3045" s="2" t="s">
        <v>19331</v>
      </c>
      <c r="G3045" s="2" t="s">
        <v>19332</v>
      </c>
      <c r="H3045" s="2" t="s">
        <v>19333</v>
      </c>
      <c r="I3045" s="2" t="s">
        <v>19917</v>
      </c>
      <c r="J3045" s="2" t="s">
        <v>28</v>
      </c>
      <c r="K3045" s="2" t="s">
        <v>173</v>
      </c>
      <c r="L3045" s="2" t="s">
        <v>370</v>
      </c>
      <c r="M3045" s="2" t="s">
        <v>371</v>
      </c>
      <c r="N3045" s="2" t="s">
        <v>3425</v>
      </c>
      <c r="O3045" s="3" t="s">
        <v>706</v>
      </c>
      <c r="P3045" s="24">
        <v>0</v>
      </c>
      <c r="Q3045" s="24">
        <v>0</v>
      </c>
      <c r="R3045" s="27" t="s">
        <v>1578</v>
      </c>
      <c r="S3045" s="28" t="s">
        <v>1585</v>
      </c>
      <c r="T3045" s="2" t="s">
        <v>38</v>
      </c>
      <c r="U3045" s="2">
        <v>0</v>
      </c>
      <c r="V3045" s="2" t="s">
        <v>19078</v>
      </c>
      <c r="W3045" s="2" t="s">
        <v>34</v>
      </c>
      <c r="AC3045" s="2">
        <v>0</v>
      </c>
      <c r="AD3045" s="104"/>
    </row>
    <row r="3046" spans="1:33" ht="45" x14ac:dyDescent="0.25">
      <c r="A3046" s="2" t="s">
        <v>19077</v>
      </c>
      <c r="B3046" s="2" t="s">
        <v>19078</v>
      </c>
      <c r="C3046" s="2" t="s">
        <v>19079</v>
      </c>
      <c r="F3046" s="2" t="s">
        <v>19080</v>
      </c>
      <c r="G3046" s="2" t="s">
        <v>19081</v>
      </c>
      <c r="H3046" s="2" t="s">
        <v>19082</v>
      </c>
      <c r="I3046" s="2" t="s">
        <v>21931</v>
      </c>
      <c r="J3046" s="2" t="s">
        <v>28</v>
      </c>
      <c r="K3046" s="2" t="s">
        <v>74</v>
      </c>
      <c r="L3046" s="2" t="s">
        <v>380</v>
      </c>
      <c r="M3046" s="2" t="s">
        <v>381</v>
      </c>
      <c r="N3046" s="2" t="s">
        <v>3831</v>
      </c>
      <c r="O3046" s="2" t="s">
        <v>32</v>
      </c>
      <c r="P3046" s="24">
        <v>0</v>
      </c>
      <c r="Q3046" s="24">
        <v>1</v>
      </c>
      <c r="R3046" s="27" t="s">
        <v>1568</v>
      </c>
      <c r="S3046" s="28" t="s">
        <v>1589</v>
      </c>
      <c r="T3046" s="2" t="s">
        <v>33</v>
      </c>
      <c r="U3046" s="2">
        <v>0</v>
      </c>
      <c r="V3046" s="2" t="s">
        <v>32960</v>
      </c>
      <c r="W3046" s="2" t="s">
        <v>34</v>
      </c>
      <c r="X3046" s="58" t="s">
        <v>24228</v>
      </c>
      <c r="Z3046" s="2">
        <v>412000</v>
      </c>
      <c r="AB3046" s="58">
        <v>46141.485324074078</v>
      </c>
      <c r="AC3046" s="2">
        <v>0</v>
      </c>
      <c r="AD3046" s="104">
        <v>412000</v>
      </c>
      <c r="AE3046" s="2">
        <v>46141.485324074078</v>
      </c>
      <c r="AG3046" s="2">
        <v>170101</v>
      </c>
    </row>
    <row r="3047" spans="1:33" ht="60" x14ac:dyDescent="0.25">
      <c r="A3047" s="2" t="s">
        <v>19083</v>
      </c>
      <c r="B3047" s="2" t="s">
        <v>19078</v>
      </c>
      <c r="C3047" s="2" t="s">
        <v>19084</v>
      </c>
      <c r="F3047" s="2" t="s">
        <v>19085</v>
      </c>
      <c r="G3047" s="2" t="s">
        <v>19086</v>
      </c>
      <c r="H3047" s="2" t="s">
        <v>19087</v>
      </c>
      <c r="I3047" s="2" t="s">
        <v>23094</v>
      </c>
      <c r="J3047" s="2" t="s">
        <v>28</v>
      </c>
      <c r="K3047" s="2" t="s">
        <v>61</v>
      </c>
      <c r="L3047" s="2" t="s">
        <v>375</v>
      </c>
      <c r="M3047" s="2" t="s">
        <v>376</v>
      </c>
      <c r="N3047" s="2" t="s">
        <v>5472</v>
      </c>
      <c r="O3047" s="2" t="s">
        <v>32</v>
      </c>
      <c r="P3047" s="24">
        <v>0</v>
      </c>
      <c r="Q3047" s="24">
        <v>1</v>
      </c>
      <c r="R3047" s="27" t="s">
        <v>1568</v>
      </c>
      <c r="S3047" s="28" t="s">
        <v>1585</v>
      </c>
      <c r="T3047" s="2" t="s">
        <v>38</v>
      </c>
      <c r="U3047" s="2">
        <v>0</v>
      </c>
      <c r="V3047" s="2" t="s">
        <v>30688</v>
      </c>
      <c r="W3047" s="2" t="s">
        <v>34</v>
      </c>
      <c r="X3047" s="58" t="s">
        <v>19211</v>
      </c>
      <c r="Z3047" s="2">
        <v>2060000</v>
      </c>
      <c r="AB3047" s="58">
        <v>46128.501099537039</v>
      </c>
      <c r="AC3047" s="2">
        <v>0</v>
      </c>
      <c r="AD3047" s="104">
        <v>2060000</v>
      </c>
      <c r="AE3047" s="2">
        <v>46128.501099537039</v>
      </c>
      <c r="AG3047" s="2">
        <v>155769</v>
      </c>
    </row>
    <row r="3048" spans="1:33" ht="60" x14ac:dyDescent="0.25">
      <c r="A3048" s="2" t="s">
        <v>19088</v>
      </c>
      <c r="B3048" s="2" t="s">
        <v>19078</v>
      </c>
      <c r="C3048" s="2" t="s">
        <v>19089</v>
      </c>
      <c r="F3048" s="2" t="s">
        <v>19090</v>
      </c>
      <c r="G3048" s="2" t="s">
        <v>19091</v>
      </c>
      <c r="H3048" s="2" t="s">
        <v>19092</v>
      </c>
      <c r="I3048" s="2" t="s">
        <v>19898</v>
      </c>
      <c r="J3048" s="2" t="s">
        <v>28</v>
      </c>
      <c r="K3048" s="2" t="s">
        <v>173</v>
      </c>
      <c r="L3048" s="2" t="s">
        <v>333</v>
      </c>
      <c r="M3048" s="2" t="s">
        <v>334</v>
      </c>
      <c r="N3048" s="2" t="s">
        <v>4966</v>
      </c>
      <c r="O3048" s="2" t="s">
        <v>32</v>
      </c>
      <c r="P3048" s="24">
        <v>0</v>
      </c>
      <c r="Q3048" s="24">
        <v>2</v>
      </c>
      <c r="R3048" s="27" t="s">
        <v>1568</v>
      </c>
      <c r="S3048" s="28" t="s">
        <v>1585</v>
      </c>
      <c r="T3048" s="2" t="s">
        <v>38</v>
      </c>
      <c r="U3048" s="2">
        <v>0</v>
      </c>
      <c r="V3048" s="2" t="s">
        <v>30688</v>
      </c>
      <c r="W3048" s="2" t="s">
        <v>34</v>
      </c>
      <c r="X3048" s="58" t="s">
        <v>20332</v>
      </c>
      <c r="Z3048" s="2">
        <v>2060000</v>
      </c>
      <c r="AB3048" s="58">
        <v>46133.512199074074</v>
      </c>
      <c r="AC3048" s="2">
        <v>0</v>
      </c>
      <c r="AD3048" s="104">
        <v>2060000</v>
      </c>
      <c r="AE3048" s="2">
        <v>46133.512199074074</v>
      </c>
      <c r="AG3048" s="2">
        <v>155007</v>
      </c>
    </row>
    <row r="3049" spans="1:33" ht="60" x14ac:dyDescent="0.25">
      <c r="A3049" s="2" t="s">
        <v>19093</v>
      </c>
      <c r="B3049" s="2" t="s">
        <v>19078</v>
      </c>
      <c r="C3049" s="2" t="s">
        <v>19094</v>
      </c>
      <c r="F3049" s="2" t="s">
        <v>6729</v>
      </c>
      <c r="G3049" s="2" t="s">
        <v>6730</v>
      </c>
      <c r="H3049" s="2" t="s">
        <v>6731</v>
      </c>
      <c r="I3049" s="2" t="s">
        <v>20046</v>
      </c>
      <c r="J3049" s="2" t="s">
        <v>28</v>
      </c>
      <c r="K3049" s="2" t="s">
        <v>173</v>
      </c>
      <c r="L3049" s="2" t="s">
        <v>333</v>
      </c>
      <c r="M3049" s="2" t="s">
        <v>334</v>
      </c>
      <c r="N3049" s="2" t="s">
        <v>4966</v>
      </c>
      <c r="O3049" s="2" t="s">
        <v>32</v>
      </c>
      <c r="P3049" s="24">
        <v>0</v>
      </c>
      <c r="Q3049" s="24">
        <v>1</v>
      </c>
      <c r="R3049" s="27" t="s">
        <v>1568</v>
      </c>
      <c r="S3049" s="28" t="s">
        <v>1585</v>
      </c>
      <c r="T3049" s="2" t="s">
        <v>38</v>
      </c>
      <c r="U3049" s="2">
        <v>0</v>
      </c>
      <c r="V3049" s="2" t="s">
        <v>30688</v>
      </c>
      <c r="W3049" s="2" t="s">
        <v>34</v>
      </c>
      <c r="X3049" s="58" t="s">
        <v>20332</v>
      </c>
      <c r="Z3049" s="2">
        <v>2060000</v>
      </c>
      <c r="AB3049" s="58">
        <v>46133.514780092592</v>
      </c>
      <c r="AC3049" s="2">
        <v>0</v>
      </c>
      <c r="AD3049" s="104">
        <v>2060000</v>
      </c>
      <c r="AE3049" s="2">
        <v>46133.514780092592</v>
      </c>
      <c r="AG3049" s="2">
        <v>155008</v>
      </c>
    </row>
    <row r="3050" spans="1:33" ht="60" x14ac:dyDescent="0.25">
      <c r="A3050" s="2" t="s">
        <v>19095</v>
      </c>
      <c r="B3050" s="2" t="s">
        <v>19078</v>
      </c>
      <c r="C3050" s="2" t="s">
        <v>19096</v>
      </c>
      <c r="F3050" s="2" t="s">
        <v>1989</v>
      </c>
      <c r="G3050" s="2" t="s">
        <v>5373</v>
      </c>
      <c r="H3050" s="2" t="s">
        <v>5374</v>
      </c>
      <c r="I3050" s="2" t="s">
        <v>21383</v>
      </c>
      <c r="J3050" s="2" t="s">
        <v>28</v>
      </c>
      <c r="K3050" s="2" t="s">
        <v>78</v>
      </c>
      <c r="L3050" s="2" t="s">
        <v>243</v>
      </c>
      <c r="M3050" s="2" t="s">
        <v>428</v>
      </c>
      <c r="N3050" s="2" t="s">
        <v>5375</v>
      </c>
      <c r="O3050" s="2" t="s">
        <v>32</v>
      </c>
      <c r="P3050" s="24">
        <v>0</v>
      </c>
      <c r="Q3050" s="24">
        <v>1</v>
      </c>
      <c r="R3050" s="27" t="s">
        <v>1568</v>
      </c>
      <c r="S3050" s="28" t="s">
        <v>1585</v>
      </c>
      <c r="T3050" s="2" t="s">
        <v>38</v>
      </c>
      <c r="U3050" s="2">
        <v>0</v>
      </c>
      <c r="V3050" s="2" t="s">
        <v>30036</v>
      </c>
      <c r="W3050" s="2" t="s">
        <v>34</v>
      </c>
      <c r="X3050" s="58" t="s">
        <v>19773</v>
      </c>
      <c r="Z3050" s="2">
        <v>2060000</v>
      </c>
      <c r="AB3050" s="58">
        <v>46134.73982638889</v>
      </c>
      <c r="AC3050" s="2">
        <v>0</v>
      </c>
      <c r="AD3050" s="104">
        <v>2060000</v>
      </c>
      <c r="AE3050" s="2">
        <v>46134.73982638889</v>
      </c>
      <c r="AG3050" s="2">
        <v>158025</v>
      </c>
    </row>
    <row r="3051" spans="1:33" ht="60" x14ac:dyDescent="0.25">
      <c r="A3051" s="2" t="s">
        <v>19097</v>
      </c>
      <c r="B3051" s="2" t="s">
        <v>19078</v>
      </c>
      <c r="C3051" s="2" t="s">
        <v>19098</v>
      </c>
      <c r="F3051" s="2" t="s">
        <v>19099</v>
      </c>
      <c r="G3051" s="2" t="s">
        <v>19100</v>
      </c>
      <c r="H3051" s="2" t="s">
        <v>19101</v>
      </c>
      <c r="I3051" s="2" t="s">
        <v>22181</v>
      </c>
      <c r="J3051" s="2" t="s">
        <v>28</v>
      </c>
      <c r="K3051" s="2" t="s">
        <v>68</v>
      </c>
      <c r="L3051" s="2" t="s">
        <v>112</v>
      </c>
      <c r="M3051" s="2" t="s">
        <v>113</v>
      </c>
      <c r="N3051" s="2" t="s">
        <v>5262</v>
      </c>
      <c r="O3051" s="2" t="s">
        <v>32</v>
      </c>
      <c r="P3051" s="24">
        <v>0</v>
      </c>
      <c r="Q3051" s="24">
        <v>1</v>
      </c>
      <c r="R3051" s="27" t="s">
        <v>1568</v>
      </c>
      <c r="S3051" s="28" t="s">
        <v>1585</v>
      </c>
      <c r="T3051" s="2" t="s">
        <v>38</v>
      </c>
      <c r="U3051" s="2">
        <v>0</v>
      </c>
      <c r="V3051" s="2" t="s">
        <v>35288</v>
      </c>
      <c r="W3051" s="2" t="s">
        <v>34</v>
      </c>
      <c r="X3051" s="58" t="s">
        <v>19598</v>
      </c>
      <c r="Z3051" s="2">
        <v>2060000</v>
      </c>
      <c r="AB3051" s="58">
        <v>46132.501840277779</v>
      </c>
      <c r="AC3051" s="2">
        <v>0</v>
      </c>
      <c r="AD3051" s="104">
        <v>2060000</v>
      </c>
      <c r="AE3051" s="2">
        <v>46132.501840277779</v>
      </c>
      <c r="AG3051" s="2">
        <v>159417</v>
      </c>
    </row>
    <row r="3052" spans="1:33" ht="45" x14ac:dyDescent="0.25">
      <c r="A3052" s="2" t="s">
        <v>19102</v>
      </c>
      <c r="B3052" s="2" t="s">
        <v>19078</v>
      </c>
      <c r="C3052" s="2" t="s">
        <v>19103</v>
      </c>
      <c r="F3052" s="2" t="s">
        <v>19099</v>
      </c>
      <c r="G3052" s="2" t="s">
        <v>19100</v>
      </c>
      <c r="H3052" s="2" t="s">
        <v>19101</v>
      </c>
      <c r="I3052" s="2" t="s">
        <v>22181</v>
      </c>
      <c r="J3052" s="2" t="s">
        <v>28</v>
      </c>
      <c r="K3052" s="2" t="s">
        <v>68</v>
      </c>
      <c r="L3052" s="2" t="s">
        <v>112</v>
      </c>
      <c r="M3052" s="2" t="s">
        <v>113</v>
      </c>
      <c r="N3052" s="2" t="s">
        <v>5262</v>
      </c>
      <c r="O3052" s="2" t="s">
        <v>32</v>
      </c>
      <c r="P3052" s="24">
        <v>0</v>
      </c>
      <c r="Q3052" s="24">
        <v>1</v>
      </c>
      <c r="R3052" s="27" t="s">
        <v>1568</v>
      </c>
      <c r="S3052" s="28" t="s">
        <v>1589</v>
      </c>
      <c r="T3052" s="2" t="s">
        <v>33</v>
      </c>
      <c r="U3052" s="2">
        <v>0</v>
      </c>
      <c r="V3052" s="2" t="s">
        <v>24823</v>
      </c>
      <c r="W3052" s="2" t="s">
        <v>34</v>
      </c>
      <c r="X3052" s="58" t="s">
        <v>19598</v>
      </c>
      <c r="Z3052" s="2">
        <v>412000</v>
      </c>
      <c r="AB3052" s="58">
        <v>46132.501145833332</v>
      </c>
      <c r="AC3052" s="2">
        <v>0</v>
      </c>
      <c r="AD3052" s="104">
        <v>412000</v>
      </c>
      <c r="AE3052" s="2">
        <v>46132.501145833332</v>
      </c>
      <c r="AG3052" s="2">
        <v>159416</v>
      </c>
    </row>
    <row r="3053" spans="1:33" ht="60" x14ac:dyDescent="0.25">
      <c r="A3053" s="2" t="s">
        <v>19104</v>
      </c>
      <c r="B3053" s="2" t="s">
        <v>19078</v>
      </c>
      <c r="C3053" s="2" t="s">
        <v>19105</v>
      </c>
      <c r="F3053" s="2" t="s">
        <v>18948</v>
      </c>
      <c r="G3053" s="2" t="s">
        <v>18949</v>
      </c>
      <c r="H3053" s="2" t="s">
        <v>9655</v>
      </c>
      <c r="I3053" s="2" t="s">
        <v>20368</v>
      </c>
      <c r="J3053" s="2" t="s">
        <v>28</v>
      </c>
      <c r="K3053" s="2" t="s">
        <v>173</v>
      </c>
      <c r="L3053" s="2" t="s">
        <v>351</v>
      </c>
      <c r="M3053" s="2" t="s">
        <v>352</v>
      </c>
      <c r="N3053" s="2" t="s">
        <v>4734</v>
      </c>
      <c r="O3053" s="2" t="s">
        <v>705</v>
      </c>
      <c r="P3053" s="24">
        <v>0</v>
      </c>
      <c r="Q3053" s="24">
        <v>0</v>
      </c>
      <c r="R3053" s="27" t="s">
        <v>1578</v>
      </c>
      <c r="S3053" s="28" t="s">
        <v>1585</v>
      </c>
      <c r="T3053" s="2" t="s">
        <v>38</v>
      </c>
      <c r="U3053" s="2">
        <v>0</v>
      </c>
      <c r="V3053" s="2" t="s">
        <v>19078</v>
      </c>
      <c r="W3053" s="2" t="s">
        <v>34</v>
      </c>
      <c r="AC3053" s="2">
        <v>0</v>
      </c>
      <c r="AD3053" s="104"/>
    </row>
    <row r="3054" spans="1:33" ht="60" x14ac:dyDescent="0.25">
      <c r="A3054" s="2" t="s">
        <v>19106</v>
      </c>
      <c r="B3054" s="2" t="s">
        <v>19078</v>
      </c>
      <c r="C3054" s="2" t="s">
        <v>19107</v>
      </c>
      <c r="F3054" s="2" t="s">
        <v>18948</v>
      </c>
      <c r="G3054" s="2" t="s">
        <v>18949</v>
      </c>
      <c r="H3054" s="2" t="s">
        <v>9655</v>
      </c>
      <c r="I3054" s="2" t="s">
        <v>20368</v>
      </c>
      <c r="J3054" s="2" t="s">
        <v>28</v>
      </c>
      <c r="K3054" s="2" t="s">
        <v>173</v>
      </c>
      <c r="L3054" s="2" t="s">
        <v>351</v>
      </c>
      <c r="M3054" s="2" t="s">
        <v>352</v>
      </c>
      <c r="N3054" s="2" t="s">
        <v>4734</v>
      </c>
      <c r="O3054" s="3" t="s">
        <v>705</v>
      </c>
      <c r="P3054" s="24">
        <v>0</v>
      </c>
      <c r="Q3054" s="24">
        <v>0</v>
      </c>
      <c r="R3054" s="27" t="s">
        <v>1578</v>
      </c>
      <c r="S3054" s="28" t="s">
        <v>1585</v>
      </c>
      <c r="T3054" s="2" t="s">
        <v>38</v>
      </c>
      <c r="U3054" s="2">
        <v>0</v>
      </c>
      <c r="V3054" s="2" t="s">
        <v>19078</v>
      </c>
      <c r="W3054" s="2" t="s">
        <v>34</v>
      </c>
      <c r="AC3054" s="2">
        <v>0</v>
      </c>
      <c r="AD3054" s="104"/>
    </row>
    <row r="3055" spans="1:33" ht="60" x14ac:dyDescent="0.25">
      <c r="A3055" s="2" t="s">
        <v>19108</v>
      </c>
      <c r="B3055" s="2" t="s">
        <v>19078</v>
      </c>
      <c r="C3055" s="2" t="s">
        <v>19109</v>
      </c>
      <c r="F3055" s="2" t="s">
        <v>18948</v>
      </c>
      <c r="G3055" s="2" t="s">
        <v>18949</v>
      </c>
      <c r="H3055" s="2" t="s">
        <v>9655</v>
      </c>
      <c r="I3055" s="2" t="s">
        <v>20368</v>
      </c>
      <c r="J3055" s="2" t="s">
        <v>28</v>
      </c>
      <c r="K3055" s="2" t="s">
        <v>173</v>
      </c>
      <c r="L3055" s="2" t="s">
        <v>351</v>
      </c>
      <c r="M3055" s="2" t="s">
        <v>352</v>
      </c>
      <c r="N3055" s="2" t="s">
        <v>4734</v>
      </c>
      <c r="O3055" s="3" t="s">
        <v>705</v>
      </c>
      <c r="P3055" s="24">
        <v>0</v>
      </c>
      <c r="Q3055" s="24">
        <v>0</v>
      </c>
      <c r="R3055" s="27" t="s">
        <v>1578</v>
      </c>
      <c r="S3055" s="28" t="s">
        <v>1585</v>
      </c>
      <c r="T3055" s="2" t="s">
        <v>38</v>
      </c>
      <c r="U3055" s="2">
        <v>0</v>
      </c>
      <c r="V3055" s="2" t="s">
        <v>19078</v>
      </c>
      <c r="W3055" s="2" t="s">
        <v>34</v>
      </c>
      <c r="AC3055" s="2">
        <v>0</v>
      </c>
      <c r="AD3055" s="104"/>
    </row>
    <row r="3056" spans="1:33" ht="45" x14ac:dyDescent="0.25">
      <c r="A3056" s="2" t="s">
        <v>19110</v>
      </c>
      <c r="B3056" s="2" t="s">
        <v>19078</v>
      </c>
      <c r="C3056" s="2" t="s">
        <v>19111</v>
      </c>
      <c r="F3056" s="2" t="s">
        <v>19112</v>
      </c>
      <c r="G3056" s="2" t="s">
        <v>19113</v>
      </c>
      <c r="H3056" s="2" t="s">
        <v>19114</v>
      </c>
      <c r="I3056" s="2" t="s">
        <v>23359</v>
      </c>
      <c r="J3056" s="2" t="s">
        <v>28</v>
      </c>
      <c r="K3056" s="2" t="s">
        <v>43</v>
      </c>
      <c r="L3056" s="2" t="s">
        <v>65</v>
      </c>
      <c r="M3056" s="2" t="s">
        <v>66</v>
      </c>
      <c r="N3056" s="2" t="s">
        <v>4603</v>
      </c>
      <c r="O3056" s="2" t="s">
        <v>32</v>
      </c>
      <c r="P3056" s="24">
        <v>0</v>
      </c>
      <c r="Q3056" s="24">
        <v>1</v>
      </c>
      <c r="R3056" s="27" t="s">
        <v>1568</v>
      </c>
      <c r="S3056" s="28" t="s">
        <v>1589</v>
      </c>
      <c r="T3056" s="2" t="s">
        <v>33</v>
      </c>
      <c r="U3056" s="2">
        <v>0</v>
      </c>
      <c r="V3056" s="2" t="s">
        <v>32611</v>
      </c>
      <c r="W3056" s="2" t="s">
        <v>34</v>
      </c>
      <c r="X3056" s="58" t="s">
        <v>19773</v>
      </c>
      <c r="Z3056" s="2">
        <v>412000</v>
      </c>
      <c r="AB3056" s="58">
        <v>46134.717002314814</v>
      </c>
      <c r="AC3056" s="2">
        <v>0</v>
      </c>
      <c r="AD3056" s="104">
        <v>412000</v>
      </c>
      <c r="AE3056" s="2">
        <v>46134.717002314814</v>
      </c>
      <c r="AG3056" s="2">
        <v>159364</v>
      </c>
    </row>
    <row r="3057" spans="1:33" ht="60" x14ac:dyDescent="0.25">
      <c r="A3057" s="2" t="s">
        <v>19115</v>
      </c>
      <c r="B3057" s="2" t="s">
        <v>19078</v>
      </c>
      <c r="C3057" s="2" t="s">
        <v>19116</v>
      </c>
      <c r="F3057" s="2" t="s">
        <v>19117</v>
      </c>
      <c r="G3057" s="2" t="s">
        <v>19118</v>
      </c>
      <c r="H3057" s="2" t="s">
        <v>19119</v>
      </c>
      <c r="I3057" s="2" t="s">
        <v>22177</v>
      </c>
      <c r="J3057" s="2" t="s">
        <v>28</v>
      </c>
      <c r="K3057" s="2" t="s">
        <v>68</v>
      </c>
      <c r="L3057" s="2" t="s">
        <v>143</v>
      </c>
      <c r="M3057" s="2" t="s">
        <v>144</v>
      </c>
      <c r="N3057" s="2" t="s">
        <v>3093</v>
      </c>
      <c r="O3057" s="2" t="s">
        <v>32</v>
      </c>
      <c r="P3057" s="24">
        <v>0</v>
      </c>
      <c r="Q3057" s="24">
        <v>1</v>
      </c>
      <c r="R3057" s="27" t="s">
        <v>1568</v>
      </c>
      <c r="S3057" s="28" t="s">
        <v>1585</v>
      </c>
      <c r="T3057" s="2" t="s">
        <v>38</v>
      </c>
      <c r="U3057" s="2">
        <v>0</v>
      </c>
      <c r="V3057" s="2" t="s">
        <v>24004</v>
      </c>
      <c r="W3057" s="2" t="s">
        <v>34</v>
      </c>
      <c r="X3057" s="58" t="s">
        <v>19078</v>
      </c>
      <c r="Z3057" s="2">
        <v>2060000</v>
      </c>
      <c r="AB3057" s="58">
        <v>46126.52138888889</v>
      </c>
      <c r="AC3057" s="2">
        <v>0</v>
      </c>
      <c r="AD3057" s="104">
        <v>2060000</v>
      </c>
      <c r="AE3057" s="2">
        <v>46126.52138888889</v>
      </c>
      <c r="AG3057" s="2">
        <v>154813</v>
      </c>
    </row>
    <row r="3058" spans="1:33" ht="30" x14ac:dyDescent="0.25">
      <c r="A3058" s="2" t="s">
        <v>19120</v>
      </c>
      <c r="B3058" s="2" t="s">
        <v>19078</v>
      </c>
      <c r="C3058" s="2" t="s">
        <v>19121</v>
      </c>
      <c r="F3058" s="2" t="s">
        <v>19122</v>
      </c>
      <c r="G3058" s="2" t="s">
        <v>19123</v>
      </c>
      <c r="H3058" s="2" t="s">
        <v>19124</v>
      </c>
      <c r="I3058" s="2" t="s">
        <v>19889</v>
      </c>
      <c r="J3058" s="2" t="s">
        <v>28</v>
      </c>
      <c r="K3058" s="2" t="s">
        <v>173</v>
      </c>
      <c r="L3058" s="2" t="s">
        <v>750</v>
      </c>
      <c r="M3058" s="2" t="s">
        <v>448</v>
      </c>
      <c r="N3058" s="2" t="s">
        <v>6482</v>
      </c>
      <c r="O3058" s="2" t="s">
        <v>32</v>
      </c>
      <c r="P3058" s="24">
        <v>0</v>
      </c>
      <c r="Q3058" s="24">
        <v>1</v>
      </c>
      <c r="R3058" s="27" t="s">
        <v>1568</v>
      </c>
      <c r="S3058" s="28" t="s">
        <v>1582</v>
      </c>
      <c r="T3058" s="2" t="s">
        <v>160</v>
      </c>
      <c r="U3058" s="2">
        <v>4120000000</v>
      </c>
      <c r="V3058" s="2" t="s">
        <v>19231</v>
      </c>
      <c r="W3058" s="2" t="s">
        <v>34</v>
      </c>
      <c r="X3058" s="58" t="s">
        <v>24582</v>
      </c>
      <c r="Z3058" s="2">
        <v>31063340</v>
      </c>
      <c r="AB3058" s="58">
        <v>46148.384548611109</v>
      </c>
      <c r="AC3058" s="2">
        <v>0</v>
      </c>
      <c r="AD3058" s="104">
        <v>31063340</v>
      </c>
      <c r="AE3058" s="2">
        <v>46148.384548611109</v>
      </c>
      <c r="AG3058" s="2">
        <v>180777</v>
      </c>
    </row>
    <row r="3059" spans="1:33" ht="45" x14ac:dyDescent="0.25">
      <c r="A3059" s="2" t="s">
        <v>19125</v>
      </c>
      <c r="B3059" s="2" t="s">
        <v>19078</v>
      </c>
      <c r="C3059" s="2" t="s">
        <v>19126</v>
      </c>
      <c r="F3059" s="2" t="s">
        <v>19127</v>
      </c>
      <c r="G3059" s="2" t="s">
        <v>19128</v>
      </c>
      <c r="H3059" s="2" t="s">
        <v>19129</v>
      </c>
      <c r="I3059" s="2" t="s">
        <v>19889</v>
      </c>
      <c r="J3059" s="2" t="s">
        <v>28</v>
      </c>
      <c r="K3059" s="2" t="s">
        <v>173</v>
      </c>
      <c r="L3059" s="2" t="s">
        <v>750</v>
      </c>
      <c r="M3059" s="2" t="s">
        <v>448</v>
      </c>
      <c r="N3059" s="2" t="s">
        <v>6482</v>
      </c>
      <c r="O3059" s="2" t="s">
        <v>32</v>
      </c>
      <c r="P3059" s="24">
        <v>0</v>
      </c>
      <c r="Q3059" s="24">
        <v>2</v>
      </c>
      <c r="R3059" s="27" t="s">
        <v>1568</v>
      </c>
      <c r="S3059" s="28" t="s">
        <v>1589</v>
      </c>
      <c r="T3059" s="2" t="s">
        <v>33</v>
      </c>
      <c r="U3059" s="2">
        <v>0</v>
      </c>
      <c r="V3059" s="2" t="s">
        <v>25078</v>
      </c>
      <c r="W3059" s="2" t="s">
        <v>34</v>
      </c>
      <c r="X3059" s="58" t="s">
        <v>19773</v>
      </c>
      <c r="Z3059" s="2">
        <v>412000</v>
      </c>
      <c r="AB3059" s="58">
        <v>46134.38616898148</v>
      </c>
      <c r="AC3059" s="2">
        <v>0</v>
      </c>
      <c r="AD3059" s="104">
        <v>412000</v>
      </c>
      <c r="AE3059" s="2">
        <v>46134.38616898148</v>
      </c>
      <c r="AG3059" s="2">
        <v>157374</v>
      </c>
    </row>
    <row r="3060" spans="1:33" ht="45" x14ac:dyDescent="0.25">
      <c r="A3060" s="2" t="s">
        <v>19130</v>
      </c>
      <c r="B3060" s="2" t="s">
        <v>19078</v>
      </c>
      <c r="C3060" s="2" t="s">
        <v>19131</v>
      </c>
      <c r="F3060" s="2" t="s">
        <v>19132</v>
      </c>
      <c r="G3060" s="2" t="s">
        <v>19133</v>
      </c>
      <c r="H3060" s="2" t="s">
        <v>19134</v>
      </c>
      <c r="I3060" s="2" t="s">
        <v>20424</v>
      </c>
      <c r="J3060" s="2" t="s">
        <v>28</v>
      </c>
      <c r="K3060" s="2" t="s">
        <v>173</v>
      </c>
      <c r="L3060" s="2" t="s">
        <v>750</v>
      </c>
      <c r="M3060" s="2" t="s">
        <v>448</v>
      </c>
      <c r="N3060" s="2" t="s">
        <v>6482</v>
      </c>
      <c r="O3060" s="2" t="s">
        <v>712</v>
      </c>
      <c r="P3060" s="24">
        <v>0</v>
      </c>
      <c r="Q3060" s="24">
        <v>0</v>
      </c>
      <c r="R3060" s="27" t="s">
        <v>1578</v>
      </c>
      <c r="S3060" s="28" t="s">
        <v>1582</v>
      </c>
      <c r="T3060" s="2" t="s">
        <v>160</v>
      </c>
      <c r="U3060" s="2">
        <v>0</v>
      </c>
      <c r="V3060" s="2" t="s">
        <v>33844</v>
      </c>
      <c r="W3060" s="2" t="s">
        <v>34</v>
      </c>
      <c r="AC3060" s="2">
        <v>0</v>
      </c>
      <c r="AD3060" s="104"/>
    </row>
    <row r="3061" spans="1:33" ht="45" x14ac:dyDescent="0.25">
      <c r="A3061" s="2" t="s">
        <v>19135</v>
      </c>
      <c r="B3061" s="2" t="s">
        <v>19078</v>
      </c>
      <c r="C3061" s="2" t="s">
        <v>19136</v>
      </c>
      <c r="F3061" s="2" t="s">
        <v>19137</v>
      </c>
      <c r="G3061" s="2" t="s">
        <v>19138</v>
      </c>
      <c r="H3061" s="2" t="s">
        <v>19139</v>
      </c>
      <c r="I3061" s="2" t="s">
        <v>23360</v>
      </c>
      <c r="J3061" s="2" t="s">
        <v>28</v>
      </c>
      <c r="K3061" s="2" t="s">
        <v>43</v>
      </c>
      <c r="L3061" s="2" t="s">
        <v>57</v>
      </c>
      <c r="M3061" s="2" t="s">
        <v>58</v>
      </c>
      <c r="N3061" s="2" t="s">
        <v>4686</v>
      </c>
      <c r="O3061" s="2" t="s">
        <v>32</v>
      </c>
      <c r="P3061" s="24">
        <v>0</v>
      </c>
      <c r="Q3061" s="24">
        <v>1</v>
      </c>
      <c r="R3061" s="27" t="s">
        <v>1568</v>
      </c>
      <c r="S3061" s="28" t="s">
        <v>1589</v>
      </c>
      <c r="T3061" s="2" t="s">
        <v>33</v>
      </c>
      <c r="U3061" s="2">
        <v>0</v>
      </c>
      <c r="V3061" s="2" t="s">
        <v>30383</v>
      </c>
      <c r="W3061" s="2" t="s">
        <v>34</v>
      </c>
      <c r="X3061" s="58" t="s">
        <v>19719</v>
      </c>
      <c r="Z3061" s="2">
        <v>412000</v>
      </c>
      <c r="AB3061" s="58">
        <v>46135.682696759257</v>
      </c>
      <c r="AC3061" s="2">
        <v>0</v>
      </c>
      <c r="AD3061" s="104">
        <v>412000</v>
      </c>
      <c r="AE3061" s="2">
        <v>46135.682696759257</v>
      </c>
      <c r="AG3061" s="2">
        <v>164037</v>
      </c>
    </row>
    <row r="3062" spans="1:33" ht="45" x14ac:dyDescent="0.25">
      <c r="A3062" s="2" t="s">
        <v>19140</v>
      </c>
      <c r="B3062" s="2" t="s">
        <v>19078</v>
      </c>
      <c r="C3062" s="2" t="s">
        <v>19141</v>
      </c>
      <c r="F3062" s="2" t="s">
        <v>19142</v>
      </c>
      <c r="G3062" s="2" t="s">
        <v>19143</v>
      </c>
      <c r="H3062" s="2" t="s">
        <v>19144</v>
      </c>
      <c r="I3062" s="2" t="s">
        <v>21072</v>
      </c>
      <c r="J3062" s="2" t="s">
        <v>28</v>
      </c>
      <c r="K3062" s="2" t="s">
        <v>78</v>
      </c>
      <c r="L3062" s="2" t="s">
        <v>200</v>
      </c>
      <c r="M3062" s="2" t="s">
        <v>201</v>
      </c>
      <c r="N3062" s="2" t="s">
        <v>4536</v>
      </c>
      <c r="O3062" s="2" t="s">
        <v>32</v>
      </c>
      <c r="P3062" s="24">
        <v>0</v>
      </c>
      <c r="Q3062" s="24">
        <v>1</v>
      </c>
      <c r="R3062" s="27" t="s">
        <v>1568</v>
      </c>
      <c r="S3062" s="28" t="s">
        <v>1589</v>
      </c>
      <c r="T3062" s="2" t="s">
        <v>33</v>
      </c>
      <c r="U3062" s="2">
        <v>0</v>
      </c>
      <c r="V3062" s="2" t="s">
        <v>30383</v>
      </c>
      <c r="W3062" s="2" t="s">
        <v>34</v>
      </c>
      <c r="X3062" s="58" t="s">
        <v>19706</v>
      </c>
      <c r="Z3062" s="2">
        <v>412000</v>
      </c>
      <c r="AB3062" s="58">
        <v>46136.404039351852</v>
      </c>
      <c r="AC3062" s="2">
        <v>0</v>
      </c>
      <c r="AD3062" s="104">
        <v>412000</v>
      </c>
      <c r="AE3062" s="2">
        <v>46136.404039351852</v>
      </c>
      <c r="AG3062" s="2">
        <v>157440</v>
      </c>
    </row>
    <row r="3063" spans="1:33" ht="60" x14ac:dyDescent="0.25">
      <c r="A3063" s="2" t="s">
        <v>19145</v>
      </c>
      <c r="B3063" s="2" t="s">
        <v>19078</v>
      </c>
      <c r="C3063" s="2" t="s">
        <v>19146</v>
      </c>
      <c r="F3063" s="2" t="s">
        <v>18492</v>
      </c>
      <c r="G3063" s="2" t="s">
        <v>18493</v>
      </c>
      <c r="H3063" s="2" t="s">
        <v>18494</v>
      </c>
      <c r="I3063" s="2" t="s">
        <v>23783</v>
      </c>
      <c r="J3063" s="2" t="s">
        <v>28</v>
      </c>
      <c r="K3063" s="2" t="s">
        <v>43</v>
      </c>
      <c r="L3063" s="2" t="s">
        <v>12323</v>
      </c>
      <c r="M3063" s="2" t="s">
        <v>462</v>
      </c>
      <c r="N3063" s="2" t="s">
        <v>12324</v>
      </c>
      <c r="O3063" s="2" t="s">
        <v>705</v>
      </c>
      <c r="P3063" s="24">
        <v>0</v>
      </c>
      <c r="Q3063" s="24">
        <v>0</v>
      </c>
      <c r="R3063" s="27" t="s">
        <v>1578</v>
      </c>
      <c r="S3063" s="28" t="s">
        <v>1585</v>
      </c>
      <c r="T3063" s="2" t="s">
        <v>38</v>
      </c>
      <c r="U3063" s="2">
        <v>0</v>
      </c>
      <c r="V3063" s="2" t="s">
        <v>19211</v>
      </c>
      <c r="W3063" s="2" t="s">
        <v>34</v>
      </c>
      <c r="AC3063" s="2">
        <v>0</v>
      </c>
      <c r="AD3063" s="104"/>
    </row>
    <row r="3064" spans="1:33" ht="45" x14ac:dyDescent="0.25">
      <c r="A3064" s="2" t="s">
        <v>19147</v>
      </c>
      <c r="B3064" s="2" t="s">
        <v>19078</v>
      </c>
      <c r="C3064" s="2" t="s">
        <v>19148</v>
      </c>
      <c r="F3064" s="2" t="s">
        <v>19149</v>
      </c>
      <c r="G3064" s="2" t="s">
        <v>19150</v>
      </c>
      <c r="H3064" s="2" t="s">
        <v>19151</v>
      </c>
      <c r="I3064" s="2" t="s">
        <v>21073</v>
      </c>
      <c r="J3064" s="2" t="s">
        <v>28</v>
      </c>
      <c r="K3064" s="2" t="s">
        <v>78</v>
      </c>
      <c r="L3064" s="2" t="s">
        <v>200</v>
      </c>
      <c r="M3064" s="2" t="s">
        <v>201</v>
      </c>
      <c r="N3064" s="2" t="s">
        <v>4536</v>
      </c>
      <c r="O3064" s="2" t="s">
        <v>32</v>
      </c>
      <c r="P3064" s="24">
        <v>0</v>
      </c>
      <c r="Q3064" s="24">
        <v>1</v>
      </c>
      <c r="R3064" s="27" t="s">
        <v>1568</v>
      </c>
      <c r="S3064" s="28" t="s">
        <v>1589</v>
      </c>
      <c r="T3064" s="2" t="s">
        <v>33</v>
      </c>
      <c r="U3064" s="2">
        <v>0</v>
      </c>
      <c r="V3064" s="2" t="s">
        <v>30383</v>
      </c>
      <c r="W3064" s="2" t="s">
        <v>34</v>
      </c>
      <c r="X3064" s="58" t="s">
        <v>19706</v>
      </c>
      <c r="Z3064" s="2">
        <v>412000</v>
      </c>
      <c r="AB3064" s="58">
        <v>46136.404374999998</v>
      </c>
      <c r="AC3064" s="2">
        <v>0</v>
      </c>
      <c r="AD3064" s="104">
        <v>412000</v>
      </c>
      <c r="AE3064" s="2">
        <v>46136.404374999998</v>
      </c>
      <c r="AG3064" s="2">
        <v>157410</v>
      </c>
    </row>
    <row r="3065" spans="1:33" ht="60" x14ac:dyDescent="0.25">
      <c r="A3065" s="2" t="s">
        <v>19152</v>
      </c>
      <c r="B3065" s="2" t="s">
        <v>19078</v>
      </c>
      <c r="C3065" s="2" t="s">
        <v>19153</v>
      </c>
      <c r="F3065" s="2" t="s">
        <v>15126</v>
      </c>
      <c r="G3065" s="2" t="s">
        <v>15127</v>
      </c>
      <c r="H3065" s="2" t="s">
        <v>15128</v>
      </c>
      <c r="I3065" s="2" t="s">
        <v>22227</v>
      </c>
      <c r="J3065" s="2" t="s">
        <v>28</v>
      </c>
      <c r="K3065" s="2" t="s">
        <v>68</v>
      </c>
      <c r="L3065" s="2" t="s">
        <v>485</v>
      </c>
      <c r="M3065" s="2" t="s">
        <v>486</v>
      </c>
      <c r="N3065" s="2" t="s">
        <v>5106</v>
      </c>
      <c r="O3065" s="2" t="s">
        <v>32</v>
      </c>
      <c r="P3065" s="24">
        <v>0</v>
      </c>
      <c r="Q3065" s="24">
        <v>2</v>
      </c>
      <c r="R3065" s="27" t="s">
        <v>1568</v>
      </c>
      <c r="S3065" s="28" t="s">
        <v>1585</v>
      </c>
      <c r="T3065" s="2" t="s">
        <v>38</v>
      </c>
      <c r="U3065" s="2">
        <v>0</v>
      </c>
      <c r="V3065" s="2" t="s">
        <v>30036</v>
      </c>
      <c r="W3065" s="2" t="s">
        <v>34</v>
      </c>
      <c r="X3065" s="58" t="s">
        <v>19598</v>
      </c>
      <c r="Z3065" s="2">
        <v>2060000</v>
      </c>
      <c r="AB3065" s="58">
        <v>46132.466782407406</v>
      </c>
      <c r="AC3065" s="2">
        <v>0</v>
      </c>
      <c r="AD3065" s="104">
        <v>2060000</v>
      </c>
      <c r="AE3065" s="2">
        <v>46132.466782407406</v>
      </c>
      <c r="AG3065" s="2">
        <v>158312</v>
      </c>
    </row>
    <row r="3066" spans="1:33" ht="45" x14ac:dyDescent="0.25">
      <c r="A3066" s="2" t="s">
        <v>19154</v>
      </c>
      <c r="B3066" s="2" t="s">
        <v>19078</v>
      </c>
      <c r="C3066" s="2" t="s">
        <v>19155</v>
      </c>
      <c r="F3066" s="2" t="s">
        <v>19156</v>
      </c>
      <c r="G3066" s="2" t="s">
        <v>19157</v>
      </c>
      <c r="H3066" s="2" t="s">
        <v>19158</v>
      </c>
      <c r="I3066" s="2" t="s">
        <v>23361</v>
      </c>
      <c r="J3066" s="2" t="s">
        <v>28</v>
      </c>
      <c r="K3066" s="2" t="s">
        <v>43</v>
      </c>
      <c r="L3066" s="2" t="s">
        <v>44</v>
      </c>
      <c r="M3066" s="2" t="s">
        <v>45</v>
      </c>
      <c r="N3066" s="2" t="s">
        <v>2977</v>
      </c>
      <c r="O3066" s="2" t="s">
        <v>32</v>
      </c>
      <c r="P3066" s="24">
        <v>0</v>
      </c>
      <c r="Q3066" s="24">
        <v>1</v>
      </c>
      <c r="R3066" s="27" t="s">
        <v>1568</v>
      </c>
      <c r="S3066" s="28" t="s">
        <v>1589</v>
      </c>
      <c r="T3066" s="2" t="s">
        <v>33</v>
      </c>
      <c r="U3066" s="2">
        <v>0</v>
      </c>
      <c r="V3066" s="2" t="s">
        <v>30036</v>
      </c>
      <c r="W3066" s="2" t="s">
        <v>34</v>
      </c>
      <c r="X3066" s="58" t="s">
        <v>24004</v>
      </c>
      <c r="Z3066" s="2">
        <v>412000</v>
      </c>
      <c r="AB3066" s="58">
        <v>46140.401631944442</v>
      </c>
      <c r="AC3066" s="2">
        <v>0</v>
      </c>
      <c r="AD3066" s="104">
        <v>412000</v>
      </c>
      <c r="AE3066" s="2">
        <v>46140.401631944442</v>
      </c>
      <c r="AG3066" s="2">
        <v>164034</v>
      </c>
    </row>
    <row r="3067" spans="1:33" ht="45" x14ac:dyDescent="0.25">
      <c r="A3067" s="2" t="s">
        <v>19159</v>
      </c>
      <c r="B3067" s="2" t="s">
        <v>19078</v>
      </c>
      <c r="C3067" s="2" t="s">
        <v>19160</v>
      </c>
      <c r="F3067" s="2" t="s">
        <v>19132</v>
      </c>
      <c r="G3067" s="2" t="s">
        <v>19133</v>
      </c>
      <c r="H3067" s="2" t="s">
        <v>19134</v>
      </c>
      <c r="I3067" s="2" t="s">
        <v>20424</v>
      </c>
      <c r="J3067" s="2" t="s">
        <v>28</v>
      </c>
      <c r="K3067" s="2" t="s">
        <v>173</v>
      </c>
      <c r="L3067" s="2" t="s">
        <v>750</v>
      </c>
      <c r="M3067" s="2" t="s">
        <v>448</v>
      </c>
      <c r="N3067" s="2" t="s">
        <v>6482</v>
      </c>
      <c r="O3067" s="2" t="s">
        <v>705</v>
      </c>
      <c r="P3067" s="24">
        <v>0</v>
      </c>
      <c r="Q3067" s="24">
        <v>0</v>
      </c>
      <c r="R3067" s="27" t="s">
        <v>1578</v>
      </c>
      <c r="S3067" s="28" t="s">
        <v>1582</v>
      </c>
      <c r="T3067" s="2" t="s">
        <v>160</v>
      </c>
      <c r="U3067" s="2">
        <v>0</v>
      </c>
      <c r="V3067" s="2" t="s">
        <v>19078</v>
      </c>
      <c r="W3067" s="2" t="s">
        <v>34</v>
      </c>
      <c r="AC3067" s="2">
        <v>0</v>
      </c>
      <c r="AD3067" s="104"/>
    </row>
    <row r="3068" spans="1:33" ht="60" x14ac:dyDescent="0.25">
      <c r="A3068" s="2" t="s">
        <v>19161</v>
      </c>
      <c r="B3068" s="2" t="s">
        <v>19078</v>
      </c>
      <c r="C3068" s="2" t="s">
        <v>19162</v>
      </c>
      <c r="F3068" s="2" t="s">
        <v>19163</v>
      </c>
      <c r="G3068" s="2" t="s">
        <v>19164</v>
      </c>
      <c r="H3068" s="2" t="s">
        <v>4144</v>
      </c>
      <c r="I3068" s="2" t="s">
        <v>19890</v>
      </c>
      <c r="J3068" s="2" t="s">
        <v>28</v>
      </c>
      <c r="K3068" s="2" t="s">
        <v>173</v>
      </c>
      <c r="L3068" s="2" t="s">
        <v>310</v>
      </c>
      <c r="M3068" s="2" t="s">
        <v>311</v>
      </c>
      <c r="N3068" s="2" t="s">
        <v>4954</v>
      </c>
      <c r="O3068" s="2" t="s">
        <v>32</v>
      </c>
      <c r="P3068" s="24">
        <v>0</v>
      </c>
      <c r="Q3068" s="24">
        <v>1</v>
      </c>
      <c r="R3068" s="27" t="s">
        <v>1568</v>
      </c>
      <c r="S3068" s="28" t="s">
        <v>1585</v>
      </c>
      <c r="T3068" s="2" t="s">
        <v>38</v>
      </c>
      <c r="U3068" s="2">
        <v>0</v>
      </c>
      <c r="V3068" s="2" t="s">
        <v>24004</v>
      </c>
      <c r="W3068" s="2" t="s">
        <v>34</v>
      </c>
      <c r="X3068" s="58" t="s">
        <v>19231</v>
      </c>
      <c r="Z3068" s="2">
        <v>2060000</v>
      </c>
      <c r="AB3068" s="58">
        <v>46127.763657407406</v>
      </c>
      <c r="AC3068" s="2">
        <v>0</v>
      </c>
      <c r="AD3068" s="104">
        <v>2060000</v>
      </c>
      <c r="AE3068" s="2">
        <v>46127.763657407406</v>
      </c>
      <c r="AG3068" s="2">
        <v>155121</v>
      </c>
    </row>
    <row r="3069" spans="1:33" ht="45" x14ac:dyDescent="0.25">
      <c r="A3069" s="2" t="s">
        <v>19165</v>
      </c>
      <c r="B3069" s="2" t="s">
        <v>19078</v>
      </c>
      <c r="C3069" s="2" t="s">
        <v>19166</v>
      </c>
      <c r="F3069" s="2" t="s">
        <v>19163</v>
      </c>
      <c r="G3069" s="2" t="s">
        <v>19164</v>
      </c>
      <c r="H3069" s="2" t="s">
        <v>4144</v>
      </c>
      <c r="I3069" s="2" t="s">
        <v>19890</v>
      </c>
      <c r="J3069" s="2" t="s">
        <v>28</v>
      </c>
      <c r="K3069" s="2" t="s">
        <v>173</v>
      </c>
      <c r="L3069" s="2" t="s">
        <v>310</v>
      </c>
      <c r="M3069" s="2" t="s">
        <v>311</v>
      </c>
      <c r="N3069" s="2" t="s">
        <v>4954</v>
      </c>
      <c r="O3069" s="2" t="s">
        <v>32</v>
      </c>
      <c r="P3069" s="24">
        <v>0</v>
      </c>
      <c r="Q3069" s="24">
        <v>1</v>
      </c>
      <c r="R3069" s="27" t="s">
        <v>1568</v>
      </c>
      <c r="S3069" s="28" t="s">
        <v>1589</v>
      </c>
      <c r="T3069" s="2" t="s">
        <v>33</v>
      </c>
      <c r="U3069" s="2">
        <v>0</v>
      </c>
      <c r="V3069" s="2" t="s">
        <v>19646</v>
      </c>
      <c r="W3069" s="2" t="s">
        <v>34</v>
      </c>
      <c r="X3069" s="58" t="s">
        <v>20351</v>
      </c>
      <c r="Z3069" s="2">
        <v>412000</v>
      </c>
      <c r="AB3069" s="58">
        <v>46130.382222222222</v>
      </c>
      <c r="AC3069" s="2">
        <v>0</v>
      </c>
      <c r="AD3069" s="104">
        <v>412000</v>
      </c>
      <c r="AE3069" s="2">
        <v>46130.382222222222</v>
      </c>
      <c r="AG3069" s="2">
        <v>158636</v>
      </c>
    </row>
    <row r="3070" spans="1:33" ht="45" x14ac:dyDescent="0.25">
      <c r="A3070" s="2" t="s">
        <v>19167</v>
      </c>
      <c r="B3070" s="2" t="s">
        <v>19078</v>
      </c>
      <c r="C3070" s="2" t="s">
        <v>19168</v>
      </c>
      <c r="F3070" s="2" t="s">
        <v>19169</v>
      </c>
      <c r="G3070" s="2" t="s">
        <v>19170</v>
      </c>
      <c r="H3070" s="2" t="s">
        <v>19171</v>
      </c>
      <c r="I3070" s="2" t="s">
        <v>23937</v>
      </c>
      <c r="J3070" s="2" t="s">
        <v>28</v>
      </c>
      <c r="K3070" s="2" t="s">
        <v>98</v>
      </c>
      <c r="L3070" s="2" t="s">
        <v>307</v>
      </c>
      <c r="M3070" s="2" t="s">
        <v>329</v>
      </c>
      <c r="N3070" s="2" t="s">
        <v>5540</v>
      </c>
      <c r="O3070" s="2" t="s">
        <v>705</v>
      </c>
      <c r="P3070" s="24">
        <v>0</v>
      </c>
      <c r="Q3070" s="24">
        <v>0</v>
      </c>
      <c r="R3070" s="27" t="s">
        <v>1578</v>
      </c>
      <c r="S3070" s="28" t="s">
        <v>1589</v>
      </c>
      <c r="T3070" s="2" t="s">
        <v>33</v>
      </c>
      <c r="U3070" s="2">
        <v>0</v>
      </c>
      <c r="V3070" s="2" t="s">
        <v>19773</v>
      </c>
      <c r="W3070" s="2" t="s">
        <v>34</v>
      </c>
      <c r="AC3070" s="2">
        <v>0</v>
      </c>
      <c r="AD3070" s="104"/>
    </row>
    <row r="3071" spans="1:33" ht="45" x14ac:dyDescent="0.25">
      <c r="A3071" s="2" t="s">
        <v>19172</v>
      </c>
      <c r="B3071" s="2" t="s">
        <v>19078</v>
      </c>
      <c r="C3071" s="2" t="s">
        <v>19173</v>
      </c>
      <c r="F3071" s="2" t="s">
        <v>2103</v>
      </c>
      <c r="G3071" s="2" t="s">
        <v>4783</v>
      </c>
      <c r="H3071" s="2" t="s">
        <v>4784</v>
      </c>
      <c r="I3071" s="2" t="s">
        <v>22977</v>
      </c>
      <c r="J3071" s="2" t="s">
        <v>28</v>
      </c>
      <c r="K3071" s="2" t="s">
        <v>68</v>
      </c>
      <c r="L3071" s="2" t="s">
        <v>112</v>
      </c>
      <c r="M3071" s="2" t="s">
        <v>188</v>
      </c>
      <c r="N3071" s="2" t="s">
        <v>4781</v>
      </c>
      <c r="O3071" s="3" t="s">
        <v>705</v>
      </c>
      <c r="P3071" s="24">
        <v>0</v>
      </c>
      <c r="Q3071" s="24">
        <v>0</v>
      </c>
      <c r="R3071" s="27" t="s">
        <v>1578</v>
      </c>
      <c r="S3071" s="28" t="s">
        <v>1590</v>
      </c>
      <c r="T3071" s="2" t="s">
        <v>426</v>
      </c>
      <c r="U3071" s="2">
        <v>0</v>
      </c>
      <c r="V3071" s="2" t="s">
        <v>24582</v>
      </c>
      <c r="W3071" s="2" t="s">
        <v>34</v>
      </c>
      <c r="AC3071" s="2">
        <v>0</v>
      </c>
      <c r="AD3071" s="104"/>
    </row>
    <row r="3072" spans="1:33" ht="60" x14ac:dyDescent="0.25">
      <c r="A3072" s="2" t="s">
        <v>19174</v>
      </c>
      <c r="B3072" s="2" t="s">
        <v>19078</v>
      </c>
      <c r="C3072" s="2" t="s">
        <v>19175</v>
      </c>
      <c r="F3072" s="2" t="s">
        <v>8494</v>
      </c>
      <c r="G3072" s="2" t="s">
        <v>8495</v>
      </c>
      <c r="H3072" s="2" t="s">
        <v>8496</v>
      </c>
      <c r="I3072" s="2" t="s">
        <v>21249</v>
      </c>
      <c r="J3072" s="2" t="s">
        <v>28</v>
      </c>
      <c r="K3072" s="2" t="s">
        <v>78</v>
      </c>
      <c r="L3072" s="2" t="s">
        <v>503</v>
      </c>
      <c r="M3072" s="2" t="s">
        <v>504</v>
      </c>
      <c r="N3072" s="2" t="s">
        <v>3821</v>
      </c>
      <c r="O3072" s="2" t="s">
        <v>32</v>
      </c>
      <c r="P3072" s="24">
        <v>0</v>
      </c>
      <c r="Q3072" s="24">
        <v>1</v>
      </c>
      <c r="R3072" s="27" t="s">
        <v>1568</v>
      </c>
      <c r="S3072" s="28" t="s">
        <v>1585</v>
      </c>
      <c r="T3072" s="2" t="s">
        <v>38</v>
      </c>
      <c r="U3072" s="2">
        <v>0</v>
      </c>
      <c r="V3072" s="2" t="s">
        <v>32611</v>
      </c>
      <c r="W3072" s="2" t="s">
        <v>34</v>
      </c>
      <c r="X3072" s="58" t="s">
        <v>20332</v>
      </c>
      <c r="Z3072" s="2">
        <v>2060000</v>
      </c>
      <c r="AB3072" s="58">
        <v>46133.663402777776</v>
      </c>
      <c r="AC3072" s="2">
        <v>0</v>
      </c>
      <c r="AD3072" s="104">
        <v>2060000</v>
      </c>
      <c r="AE3072" s="2">
        <v>46133.663402777776</v>
      </c>
      <c r="AG3072" s="2">
        <v>154966</v>
      </c>
    </row>
    <row r="3073" spans="1:33" ht="60" x14ac:dyDescent="0.25">
      <c r="A3073" s="2" t="s">
        <v>19176</v>
      </c>
      <c r="B3073" s="2" t="s">
        <v>19078</v>
      </c>
      <c r="C3073" s="2" t="s">
        <v>19177</v>
      </c>
      <c r="F3073" s="2" t="s">
        <v>12480</v>
      </c>
      <c r="G3073" s="2" t="s">
        <v>12481</v>
      </c>
      <c r="H3073" s="2" t="s">
        <v>11097</v>
      </c>
      <c r="I3073" s="2" t="s">
        <v>23595</v>
      </c>
      <c r="J3073" s="2" t="s">
        <v>28</v>
      </c>
      <c r="K3073" s="2" t="s">
        <v>43</v>
      </c>
      <c r="L3073" s="2" t="s">
        <v>108</v>
      </c>
      <c r="M3073" s="2" t="s">
        <v>5564</v>
      </c>
      <c r="N3073" s="2" t="s">
        <v>5565</v>
      </c>
      <c r="O3073" s="2" t="s">
        <v>19606</v>
      </c>
      <c r="P3073" s="24">
        <v>0</v>
      </c>
      <c r="Q3073" s="24">
        <v>0</v>
      </c>
      <c r="R3073" s="27" t="s">
        <v>1578</v>
      </c>
      <c r="S3073" s="28" t="s">
        <v>1585</v>
      </c>
      <c r="T3073" s="2" t="s">
        <v>38</v>
      </c>
      <c r="U3073" s="2">
        <v>0</v>
      </c>
      <c r="V3073" s="2" t="s">
        <v>24228</v>
      </c>
      <c r="W3073" s="2" t="s">
        <v>34</v>
      </c>
      <c r="X3073" s="58" t="s">
        <v>24228</v>
      </c>
      <c r="Y3073" s="2" t="s">
        <v>87</v>
      </c>
      <c r="AA3073" s="2" t="s">
        <v>88</v>
      </c>
      <c r="AB3073" s="58">
        <v>46141.873194444444</v>
      </c>
      <c r="AC3073" s="2">
        <v>0</v>
      </c>
      <c r="AD3073" s="104"/>
      <c r="AE3073" s="2">
        <v>46141.873194444444</v>
      </c>
      <c r="AG3073" s="2">
        <v>164009</v>
      </c>
    </row>
    <row r="3074" spans="1:33" ht="60" x14ac:dyDescent="0.25">
      <c r="A3074" s="2" t="s">
        <v>19178</v>
      </c>
      <c r="B3074" s="2" t="s">
        <v>19078</v>
      </c>
      <c r="C3074" s="2" t="s">
        <v>19179</v>
      </c>
      <c r="F3074" s="2" t="s">
        <v>8494</v>
      </c>
      <c r="G3074" s="2" t="s">
        <v>8495</v>
      </c>
      <c r="H3074" s="2" t="s">
        <v>8496</v>
      </c>
      <c r="I3074" s="2" t="s">
        <v>21249</v>
      </c>
      <c r="J3074" s="2" t="s">
        <v>28</v>
      </c>
      <c r="K3074" s="2" t="s">
        <v>78</v>
      </c>
      <c r="L3074" s="2" t="s">
        <v>503</v>
      </c>
      <c r="M3074" s="2" t="s">
        <v>504</v>
      </c>
      <c r="N3074" s="2" t="s">
        <v>3821</v>
      </c>
      <c r="O3074" s="2" t="s">
        <v>705</v>
      </c>
      <c r="P3074" s="24">
        <v>0</v>
      </c>
      <c r="Q3074" s="24">
        <v>0</v>
      </c>
      <c r="R3074" s="27" t="s">
        <v>1578</v>
      </c>
      <c r="S3074" s="28" t="s">
        <v>1585</v>
      </c>
      <c r="T3074" s="2" t="s">
        <v>38</v>
      </c>
      <c r="U3074" s="2">
        <v>0</v>
      </c>
      <c r="V3074" s="2" t="s">
        <v>19078</v>
      </c>
      <c r="W3074" s="2" t="s">
        <v>34</v>
      </c>
      <c r="AC3074" s="2">
        <v>0</v>
      </c>
      <c r="AD3074" s="104"/>
    </row>
    <row r="3075" spans="1:33" ht="45" x14ac:dyDescent="0.25">
      <c r="A3075" s="2" t="s">
        <v>19180</v>
      </c>
      <c r="B3075" s="2" t="s">
        <v>19078</v>
      </c>
      <c r="C3075" s="2" t="s">
        <v>19181</v>
      </c>
      <c r="F3075" s="2" t="s">
        <v>19182</v>
      </c>
      <c r="G3075" s="2" t="s">
        <v>19183</v>
      </c>
      <c r="H3075" s="2" t="s">
        <v>19184</v>
      </c>
      <c r="I3075" s="2" t="s">
        <v>22182</v>
      </c>
      <c r="J3075" s="2" t="s">
        <v>28</v>
      </c>
      <c r="K3075" s="2" t="s">
        <v>68</v>
      </c>
      <c r="L3075" s="2" t="s">
        <v>90</v>
      </c>
      <c r="M3075" s="2" t="s">
        <v>233</v>
      </c>
      <c r="N3075" s="2" t="s">
        <v>3729</v>
      </c>
      <c r="O3075" s="2" t="s">
        <v>19633</v>
      </c>
      <c r="P3075" s="24">
        <v>0</v>
      </c>
      <c r="Q3075" s="24">
        <v>0</v>
      </c>
      <c r="R3075" s="27" t="s">
        <v>1580</v>
      </c>
      <c r="S3075" s="28" t="s">
        <v>1589</v>
      </c>
      <c r="T3075" s="2" t="s">
        <v>33</v>
      </c>
      <c r="U3075" s="2">
        <v>412000</v>
      </c>
      <c r="V3075" s="2" t="s">
        <v>19598</v>
      </c>
      <c r="W3075" s="2" t="s">
        <v>34</v>
      </c>
      <c r="AC3075" s="2">
        <v>0</v>
      </c>
      <c r="AD3075" s="104"/>
      <c r="AG3075" s="2">
        <v>160415</v>
      </c>
    </row>
    <row r="3076" spans="1:33" ht="45" x14ac:dyDescent="0.25">
      <c r="A3076" s="2" t="s">
        <v>19185</v>
      </c>
      <c r="B3076" s="2" t="s">
        <v>19078</v>
      </c>
      <c r="C3076" s="2" t="s">
        <v>19186</v>
      </c>
      <c r="F3076" s="2" t="s">
        <v>19187</v>
      </c>
      <c r="G3076" s="2" t="s">
        <v>19188</v>
      </c>
      <c r="H3076" s="2" t="s">
        <v>19189</v>
      </c>
      <c r="I3076" s="2" t="s">
        <v>23898</v>
      </c>
      <c r="J3076" s="2" t="s">
        <v>28</v>
      </c>
      <c r="K3076" s="2" t="s">
        <v>43</v>
      </c>
      <c r="L3076" s="2" t="s">
        <v>44</v>
      </c>
      <c r="M3076" s="2" t="s">
        <v>45</v>
      </c>
      <c r="N3076" s="2" t="s">
        <v>2977</v>
      </c>
      <c r="O3076" s="3" t="s">
        <v>713</v>
      </c>
      <c r="P3076" s="24">
        <v>0</v>
      </c>
      <c r="Q3076" s="24">
        <v>0</v>
      </c>
      <c r="R3076" s="27" t="s">
        <v>1580</v>
      </c>
      <c r="S3076" s="28" t="s">
        <v>1582</v>
      </c>
      <c r="T3076" s="2" t="s">
        <v>160</v>
      </c>
      <c r="U3076" s="2">
        <v>4120000000</v>
      </c>
      <c r="W3076" s="2" t="s">
        <v>34</v>
      </c>
      <c r="AC3076" s="2">
        <v>0</v>
      </c>
      <c r="AD3076" s="104"/>
    </row>
    <row r="3077" spans="1:33" ht="60" x14ac:dyDescent="0.25">
      <c r="A3077" s="2" t="s">
        <v>19190</v>
      </c>
      <c r="B3077" s="2" t="s">
        <v>19078</v>
      </c>
      <c r="C3077" s="2" t="s">
        <v>19191</v>
      </c>
      <c r="F3077" s="2" t="s">
        <v>9949</v>
      </c>
      <c r="G3077" s="2" t="s">
        <v>9950</v>
      </c>
      <c r="H3077" s="2" t="s">
        <v>9951</v>
      </c>
      <c r="I3077" s="2" t="s">
        <v>22214</v>
      </c>
      <c r="J3077" s="2" t="s">
        <v>28</v>
      </c>
      <c r="K3077" s="2" t="s">
        <v>68</v>
      </c>
      <c r="L3077" s="2" t="s">
        <v>9952</v>
      </c>
      <c r="M3077" s="2" t="s">
        <v>9953</v>
      </c>
      <c r="N3077" s="2" t="s">
        <v>9954</v>
      </c>
      <c r="O3077" s="2" t="s">
        <v>32</v>
      </c>
      <c r="P3077" s="24">
        <v>0</v>
      </c>
      <c r="Q3077" s="24">
        <v>1</v>
      </c>
      <c r="R3077" s="27" t="s">
        <v>1568</v>
      </c>
      <c r="S3077" s="28" t="s">
        <v>1585</v>
      </c>
      <c r="T3077" s="2" t="s">
        <v>38</v>
      </c>
      <c r="U3077" s="2">
        <v>0</v>
      </c>
      <c r="V3077" s="2" t="s">
        <v>24004</v>
      </c>
      <c r="W3077" s="2" t="s">
        <v>34</v>
      </c>
      <c r="X3077" s="58" t="s">
        <v>19078</v>
      </c>
      <c r="Z3077" s="2">
        <v>2060000</v>
      </c>
      <c r="AB3077" s="58">
        <v>46126.453333333331</v>
      </c>
      <c r="AC3077" s="2">
        <v>0</v>
      </c>
      <c r="AD3077" s="104">
        <v>2060000</v>
      </c>
      <c r="AE3077" s="2">
        <v>46126.453333333331</v>
      </c>
      <c r="AG3077" s="2">
        <v>154652</v>
      </c>
    </row>
    <row r="3078" spans="1:33" ht="45" x14ac:dyDescent="0.25">
      <c r="A3078" s="2" t="s">
        <v>19192</v>
      </c>
      <c r="B3078" s="2" t="s">
        <v>19078</v>
      </c>
      <c r="C3078" s="2" t="s">
        <v>19193</v>
      </c>
      <c r="F3078" s="2" t="s">
        <v>19194</v>
      </c>
      <c r="G3078" s="2" t="s">
        <v>19195</v>
      </c>
      <c r="H3078" s="2" t="s">
        <v>19196</v>
      </c>
      <c r="I3078" s="2" t="s">
        <v>23898</v>
      </c>
      <c r="J3078" s="2" t="s">
        <v>28</v>
      </c>
      <c r="K3078" s="2" t="s">
        <v>43</v>
      </c>
      <c r="L3078" s="2" t="s">
        <v>44</v>
      </c>
      <c r="M3078" s="2" t="s">
        <v>45</v>
      </c>
      <c r="N3078" s="2" t="s">
        <v>2977</v>
      </c>
      <c r="O3078" s="2" t="s">
        <v>705</v>
      </c>
      <c r="P3078" s="24">
        <v>0</v>
      </c>
      <c r="Q3078" s="24">
        <v>0</v>
      </c>
      <c r="R3078" s="27" t="s">
        <v>1578</v>
      </c>
      <c r="S3078" s="28" t="s">
        <v>1582</v>
      </c>
      <c r="T3078" s="2" t="s">
        <v>160</v>
      </c>
      <c r="U3078" s="2">
        <v>0</v>
      </c>
      <c r="V3078" s="2" t="s">
        <v>20332</v>
      </c>
      <c r="W3078" s="2" t="s">
        <v>34</v>
      </c>
      <c r="AC3078" s="2">
        <v>0</v>
      </c>
      <c r="AD3078" s="104"/>
    </row>
    <row r="3079" spans="1:33" ht="60" x14ac:dyDescent="0.25">
      <c r="A3079" s="2" t="s">
        <v>19197</v>
      </c>
      <c r="B3079" s="2" t="s">
        <v>19078</v>
      </c>
      <c r="C3079" s="2" t="s">
        <v>19198</v>
      </c>
      <c r="F3079" s="2" t="s">
        <v>18908</v>
      </c>
      <c r="G3079" s="2" t="s">
        <v>18909</v>
      </c>
      <c r="H3079" s="2" t="s">
        <v>18910</v>
      </c>
      <c r="I3079" s="2" t="s">
        <v>23371</v>
      </c>
      <c r="J3079" s="2" t="s">
        <v>28</v>
      </c>
      <c r="K3079" s="2" t="s">
        <v>43</v>
      </c>
      <c r="L3079" s="2" t="s">
        <v>99</v>
      </c>
      <c r="M3079" s="2" t="s">
        <v>1452</v>
      </c>
      <c r="N3079" s="2" t="s">
        <v>4205</v>
      </c>
      <c r="O3079" s="2" t="s">
        <v>32</v>
      </c>
      <c r="P3079" s="24">
        <v>0</v>
      </c>
      <c r="Q3079" s="24">
        <v>1</v>
      </c>
      <c r="R3079" s="27" t="s">
        <v>1568</v>
      </c>
      <c r="S3079" s="28" t="s">
        <v>1585</v>
      </c>
      <c r="T3079" s="2" t="s">
        <v>38</v>
      </c>
      <c r="U3079" s="2">
        <v>0</v>
      </c>
      <c r="V3079" s="2" t="s">
        <v>24823</v>
      </c>
      <c r="W3079" s="2" t="s">
        <v>34</v>
      </c>
      <c r="X3079" s="58" t="s">
        <v>19078</v>
      </c>
      <c r="Z3079" s="2">
        <v>2060000</v>
      </c>
      <c r="AB3079" s="58">
        <v>46126.435891203706</v>
      </c>
      <c r="AC3079" s="2">
        <v>0</v>
      </c>
      <c r="AD3079" s="104">
        <v>2060000</v>
      </c>
      <c r="AE3079" s="2">
        <v>46126.435891203706</v>
      </c>
      <c r="AG3079" s="2">
        <v>154657</v>
      </c>
    </row>
    <row r="3080" spans="1:33" ht="60" x14ac:dyDescent="0.25">
      <c r="A3080" s="2" t="s">
        <v>19199</v>
      </c>
      <c r="B3080" s="2" t="s">
        <v>19078</v>
      </c>
      <c r="C3080" s="2" t="s">
        <v>19200</v>
      </c>
      <c r="F3080" s="2" t="s">
        <v>19014</v>
      </c>
      <c r="G3080" s="2" t="s">
        <v>19015</v>
      </c>
      <c r="H3080" s="2" t="s">
        <v>19016</v>
      </c>
      <c r="I3080" s="2" t="s">
        <v>22730</v>
      </c>
      <c r="J3080" s="2" t="s">
        <v>28</v>
      </c>
      <c r="K3080" s="2" t="s">
        <v>68</v>
      </c>
      <c r="L3080" s="2" t="s">
        <v>139</v>
      </c>
      <c r="M3080" s="2" t="s">
        <v>140</v>
      </c>
      <c r="N3080" s="2" t="s">
        <v>4738</v>
      </c>
      <c r="O3080" s="2" t="s">
        <v>705</v>
      </c>
      <c r="P3080" s="24">
        <v>0</v>
      </c>
      <c r="Q3080" s="24">
        <v>0</v>
      </c>
      <c r="R3080" s="27" t="s">
        <v>1578</v>
      </c>
      <c r="S3080" s="28" t="s">
        <v>1585</v>
      </c>
      <c r="T3080" s="2" t="s">
        <v>38</v>
      </c>
      <c r="U3080" s="2">
        <v>0</v>
      </c>
      <c r="V3080" s="2" t="s">
        <v>19078</v>
      </c>
      <c r="W3080" s="2" t="s">
        <v>34</v>
      </c>
      <c r="AC3080" s="2">
        <v>0</v>
      </c>
      <c r="AD3080" s="104"/>
    </row>
    <row r="3081" spans="1:33" ht="60" x14ac:dyDescent="0.25">
      <c r="A3081" s="2" t="s">
        <v>19201</v>
      </c>
      <c r="B3081" s="2" t="s">
        <v>19078</v>
      </c>
      <c r="C3081" s="2" t="s">
        <v>19202</v>
      </c>
      <c r="F3081" s="2" t="s">
        <v>14901</v>
      </c>
      <c r="G3081" s="2" t="s">
        <v>14902</v>
      </c>
      <c r="H3081" s="2" t="s">
        <v>14903</v>
      </c>
      <c r="I3081" s="2" t="s">
        <v>22214</v>
      </c>
      <c r="J3081" s="2" t="s">
        <v>28</v>
      </c>
      <c r="K3081" s="2" t="s">
        <v>68</v>
      </c>
      <c r="L3081" s="2" t="s">
        <v>9952</v>
      </c>
      <c r="M3081" s="2" t="s">
        <v>9953</v>
      </c>
      <c r="N3081" s="2" t="s">
        <v>9954</v>
      </c>
      <c r="O3081" s="2" t="s">
        <v>706</v>
      </c>
      <c r="P3081" s="24">
        <v>0</v>
      </c>
      <c r="Q3081" s="24">
        <v>0</v>
      </c>
      <c r="R3081" s="27" t="s">
        <v>1578</v>
      </c>
      <c r="S3081" s="28" t="s">
        <v>1585</v>
      </c>
      <c r="T3081" s="2" t="s">
        <v>38</v>
      </c>
      <c r="U3081" s="2">
        <v>0</v>
      </c>
      <c r="V3081" s="2" t="s">
        <v>19078</v>
      </c>
      <c r="W3081" s="2" t="s">
        <v>34</v>
      </c>
      <c r="AC3081" s="2">
        <v>0</v>
      </c>
      <c r="AD3081" s="104"/>
    </row>
    <row r="3082" spans="1:33" ht="60" x14ac:dyDescent="0.25">
      <c r="A3082" s="2" t="s">
        <v>19203</v>
      </c>
      <c r="B3082" s="2" t="s">
        <v>19078</v>
      </c>
      <c r="C3082" s="2" t="s">
        <v>19204</v>
      </c>
      <c r="F3082" s="2" t="s">
        <v>15240</v>
      </c>
      <c r="G3082" s="2" t="s">
        <v>15241</v>
      </c>
      <c r="H3082" s="2" t="s">
        <v>15242</v>
      </c>
      <c r="I3082" s="2" t="s">
        <v>23051</v>
      </c>
      <c r="J3082" s="2" t="s">
        <v>28</v>
      </c>
      <c r="K3082" s="2" t="s">
        <v>61</v>
      </c>
      <c r="L3082" s="2" t="s">
        <v>210</v>
      </c>
      <c r="M3082" s="2" t="s">
        <v>211</v>
      </c>
      <c r="N3082" s="2" t="s">
        <v>3259</v>
      </c>
      <c r="O3082" s="2" t="s">
        <v>32</v>
      </c>
      <c r="P3082" s="24">
        <v>0</v>
      </c>
      <c r="Q3082" s="24">
        <v>2</v>
      </c>
      <c r="R3082" s="27" t="s">
        <v>1568</v>
      </c>
      <c r="S3082" s="28" t="s">
        <v>1585</v>
      </c>
      <c r="T3082" s="2" t="s">
        <v>38</v>
      </c>
      <c r="U3082" s="2">
        <v>0</v>
      </c>
      <c r="V3082" s="2" t="s">
        <v>24929</v>
      </c>
      <c r="W3082" s="2" t="s">
        <v>34</v>
      </c>
      <c r="X3082" s="58" t="s">
        <v>19078</v>
      </c>
      <c r="Z3082" s="2">
        <v>2060000</v>
      </c>
      <c r="AB3082" s="58">
        <v>46126.468831018516</v>
      </c>
      <c r="AC3082" s="2">
        <v>0</v>
      </c>
      <c r="AD3082" s="104">
        <v>2060000</v>
      </c>
      <c r="AE3082" s="2">
        <v>46126.468831018516</v>
      </c>
      <c r="AG3082" s="2">
        <v>154579</v>
      </c>
    </row>
    <row r="3083" spans="1:33" ht="60" x14ac:dyDescent="0.25">
      <c r="A3083" s="2" t="s">
        <v>19205</v>
      </c>
      <c r="B3083" s="2" t="s">
        <v>18533</v>
      </c>
      <c r="C3083" s="2" t="s">
        <v>19206</v>
      </c>
      <c r="F3083" s="2" t="s">
        <v>19207</v>
      </c>
      <c r="G3083" s="2" t="s">
        <v>19208</v>
      </c>
      <c r="H3083" s="2" t="s">
        <v>19209</v>
      </c>
      <c r="I3083" s="2" t="s">
        <v>22335</v>
      </c>
      <c r="J3083" s="2" t="s">
        <v>28</v>
      </c>
      <c r="K3083" s="2" t="s">
        <v>68</v>
      </c>
      <c r="L3083" s="2" t="s">
        <v>335</v>
      </c>
      <c r="M3083" s="2" t="s">
        <v>336</v>
      </c>
      <c r="N3083" s="2" t="s">
        <v>5291</v>
      </c>
      <c r="O3083" s="2" t="s">
        <v>705</v>
      </c>
      <c r="P3083" s="24">
        <v>0</v>
      </c>
      <c r="Q3083" s="24">
        <v>0</v>
      </c>
      <c r="R3083" s="27" t="s">
        <v>1578</v>
      </c>
      <c r="S3083" s="28" t="s">
        <v>1585</v>
      </c>
      <c r="T3083" s="2" t="s">
        <v>38</v>
      </c>
      <c r="U3083" s="2">
        <v>0</v>
      </c>
      <c r="V3083" s="2" t="s">
        <v>19598</v>
      </c>
      <c r="W3083" s="2" t="s">
        <v>34</v>
      </c>
      <c r="AC3083" s="2">
        <v>0</v>
      </c>
      <c r="AD3083" s="104"/>
    </row>
    <row r="3084" spans="1:33" ht="60" x14ac:dyDescent="0.25">
      <c r="A3084" s="2" t="s">
        <v>18968</v>
      </c>
      <c r="B3084" s="2" t="s">
        <v>18533</v>
      </c>
      <c r="C3084" s="2" t="s">
        <v>18969</v>
      </c>
      <c r="F3084" s="2" t="s">
        <v>18970</v>
      </c>
      <c r="G3084" s="2" t="s">
        <v>18971</v>
      </c>
      <c r="H3084" s="2" t="s">
        <v>18972</v>
      </c>
      <c r="I3084" s="2" t="s">
        <v>20882</v>
      </c>
      <c r="J3084" s="2" t="s">
        <v>28</v>
      </c>
      <c r="K3084" s="2" t="s">
        <v>29</v>
      </c>
      <c r="L3084" s="2" t="s">
        <v>218</v>
      </c>
      <c r="M3084" s="2" t="s">
        <v>269</v>
      </c>
      <c r="N3084" s="2" t="s">
        <v>4410</v>
      </c>
      <c r="O3084" s="2" t="s">
        <v>705</v>
      </c>
      <c r="P3084" s="24">
        <v>0</v>
      </c>
      <c r="Q3084" s="24">
        <v>0</v>
      </c>
      <c r="R3084" s="27" t="s">
        <v>1578</v>
      </c>
      <c r="S3084" s="28" t="s">
        <v>1585</v>
      </c>
      <c r="T3084" s="2" t="s">
        <v>38</v>
      </c>
      <c r="U3084" s="2">
        <v>0</v>
      </c>
      <c r="V3084" s="2" t="s">
        <v>19078</v>
      </c>
      <c r="W3084" s="2" t="s">
        <v>34</v>
      </c>
      <c r="AC3084" s="2">
        <v>0</v>
      </c>
      <c r="AD3084" s="104"/>
    </row>
    <row r="3085" spans="1:33" ht="60" x14ac:dyDescent="0.25">
      <c r="A3085" s="2" t="s">
        <v>18932</v>
      </c>
      <c r="B3085" s="2" t="s">
        <v>18533</v>
      </c>
      <c r="C3085" s="2" t="s">
        <v>18933</v>
      </c>
      <c r="F3085" s="2" t="s">
        <v>18733</v>
      </c>
      <c r="G3085" s="2" t="s">
        <v>18734</v>
      </c>
      <c r="H3085" s="2" t="s">
        <v>4797</v>
      </c>
      <c r="I3085" s="2" t="s">
        <v>19891</v>
      </c>
      <c r="J3085" s="2" t="s">
        <v>28</v>
      </c>
      <c r="K3085" s="2" t="s">
        <v>173</v>
      </c>
      <c r="L3085" s="2" t="s">
        <v>998</v>
      </c>
      <c r="M3085" s="2" t="s">
        <v>999</v>
      </c>
      <c r="N3085" s="2" t="s">
        <v>4828</v>
      </c>
      <c r="O3085" s="2" t="s">
        <v>32</v>
      </c>
      <c r="P3085" s="24">
        <v>0</v>
      </c>
      <c r="Q3085" s="24">
        <v>1</v>
      </c>
      <c r="R3085" s="27" t="s">
        <v>1568</v>
      </c>
      <c r="S3085" s="28" t="s">
        <v>1585</v>
      </c>
      <c r="T3085" s="2" t="s">
        <v>38</v>
      </c>
      <c r="U3085" s="2">
        <v>0</v>
      </c>
      <c r="V3085" s="2" t="s">
        <v>19646</v>
      </c>
      <c r="W3085" s="2" t="s">
        <v>34</v>
      </c>
      <c r="X3085" s="58" t="s">
        <v>19078</v>
      </c>
      <c r="Z3085" s="2">
        <v>2060000</v>
      </c>
      <c r="AB3085" s="58">
        <v>46126.415497685186</v>
      </c>
      <c r="AC3085" s="2">
        <v>0</v>
      </c>
      <c r="AD3085" s="104">
        <v>2060000</v>
      </c>
      <c r="AE3085" s="2">
        <v>46126.415497685186</v>
      </c>
      <c r="AG3085" s="2">
        <v>154587</v>
      </c>
    </row>
    <row r="3086" spans="1:33" ht="60" x14ac:dyDescent="0.25">
      <c r="A3086" s="2" t="s">
        <v>18934</v>
      </c>
      <c r="B3086" s="2" t="s">
        <v>18533</v>
      </c>
      <c r="C3086" s="2" t="s">
        <v>18935</v>
      </c>
      <c r="F3086" s="2" t="s">
        <v>18733</v>
      </c>
      <c r="G3086" s="2" t="s">
        <v>18734</v>
      </c>
      <c r="H3086" s="2" t="s">
        <v>4797</v>
      </c>
      <c r="I3086" s="2" t="s">
        <v>19891</v>
      </c>
      <c r="J3086" s="2" t="s">
        <v>28</v>
      </c>
      <c r="K3086" s="2" t="s">
        <v>173</v>
      </c>
      <c r="L3086" s="2" t="s">
        <v>998</v>
      </c>
      <c r="M3086" s="2" t="s">
        <v>999</v>
      </c>
      <c r="N3086" s="2" t="s">
        <v>4828</v>
      </c>
      <c r="O3086" s="2" t="s">
        <v>705</v>
      </c>
      <c r="P3086" s="24">
        <v>0</v>
      </c>
      <c r="Q3086" s="24">
        <v>0</v>
      </c>
      <c r="R3086" s="27" t="s">
        <v>1578</v>
      </c>
      <c r="S3086" s="28" t="s">
        <v>1585</v>
      </c>
      <c r="T3086" s="2" t="s">
        <v>38</v>
      </c>
      <c r="U3086" s="2">
        <v>0</v>
      </c>
      <c r="V3086" s="2" t="s">
        <v>18533</v>
      </c>
      <c r="W3086" s="2" t="s">
        <v>34</v>
      </c>
      <c r="AC3086" s="2">
        <v>0</v>
      </c>
      <c r="AD3086" s="104"/>
    </row>
    <row r="3087" spans="1:33" ht="45" x14ac:dyDescent="0.25">
      <c r="A3087" s="2" t="s">
        <v>18731</v>
      </c>
      <c r="B3087" s="2" t="s">
        <v>18533</v>
      </c>
      <c r="C3087" s="2" t="s">
        <v>18732</v>
      </c>
      <c r="F3087" s="2" t="s">
        <v>18733</v>
      </c>
      <c r="G3087" s="2" t="s">
        <v>18734</v>
      </c>
      <c r="H3087" s="2" t="s">
        <v>4797</v>
      </c>
      <c r="I3087" s="2" t="s">
        <v>19891</v>
      </c>
      <c r="J3087" s="2" t="s">
        <v>28</v>
      </c>
      <c r="K3087" s="2" t="s">
        <v>173</v>
      </c>
      <c r="L3087" s="2" t="s">
        <v>998</v>
      </c>
      <c r="M3087" s="2" t="s">
        <v>999</v>
      </c>
      <c r="N3087" s="2" t="s">
        <v>4828</v>
      </c>
      <c r="O3087" s="2" t="s">
        <v>32</v>
      </c>
      <c r="P3087" s="24">
        <v>0</v>
      </c>
      <c r="Q3087" s="24">
        <v>1</v>
      </c>
      <c r="R3087" s="27" t="s">
        <v>1568</v>
      </c>
      <c r="S3087" s="28" t="s">
        <v>1589</v>
      </c>
      <c r="T3087" s="2" t="s">
        <v>33</v>
      </c>
      <c r="U3087" s="2">
        <v>0</v>
      </c>
      <c r="V3087" s="2" t="s">
        <v>19773</v>
      </c>
      <c r="W3087" s="2" t="s">
        <v>34</v>
      </c>
      <c r="X3087" s="58" t="s">
        <v>19078</v>
      </c>
      <c r="Z3087" s="2">
        <v>412000</v>
      </c>
      <c r="AB3087" s="58">
        <v>46126.41978009259</v>
      </c>
      <c r="AC3087" s="2">
        <v>0</v>
      </c>
      <c r="AD3087" s="104">
        <v>412000</v>
      </c>
      <c r="AE3087" s="2">
        <v>46126.41978009259</v>
      </c>
      <c r="AG3087" s="2">
        <v>154586</v>
      </c>
    </row>
    <row r="3088" spans="1:33" ht="45" x14ac:dyDescent="0.25">
      <c r="A3088" s="2" t="s">
        <v>18706</v>
      </c>
      <c r="B3088" s="2" t="s">
        <v>18533</v>
      </c>
      <c r="C3088" s="2" t="s">
        <v>18707</v>
      </c>
      <c r="F3088" s="2" t="s">
        <v>18708</v>
      </c>
      <c r="G3088" s="2" t="s">
        <v>18709</v>
      </c>
      <c r="H3088" s="2" t="s">
        <v>18710</v>
      </c>
      <c r="I3088" s="2" t="s">
        <v>19483</v>
      </c>
      <c r="J3088" s="2" t="s">
        <v>28</v>
      </c>
      <c r="K3088" s="2" t="s">
        <v>48</v>
      </c>
      <c r="L3088" s="2" t="s">
        <v>389</v>
      </c>
      <c r="M3088" s="2" t="s">
        <v>390</v>
      </c>
      <c r="N3088" s="2" t="s">
        <v>4388</v>
      </c>
      <c r="O3088" s="3" t="s">
        <v>705</v>
      </c>
      <c r="P3088" s="24">
        <v>0</v>
      </c>
      <c r="Q3088" s="24">
        <v>0</v>
      </c>
      <c r="R3088" s="27" t="s">
        <v>1578</v>
      </c>
      <c r="S3088" s="28" t="s">
        <v>1589</v>
      </c>
      <c r="T3088" s="2" t="s">
        <v>33</v>
      </c>
      <c r="U3088" s="2">
        <v>0</v>
      </c>
      <c r="V3088" s="2" t="s">
        <v>26447</v>
      </c>
      <c r="W3088" s="2" t="s">
        <v>34</v>
      </c>
      <c r="AC3088" s="2">
        <v>0</v>
      </c>
      <c r="AD3088" s="104"/>
    </row>
    <row r="3089" spans="1:33" ht="45" x14ac:dyDescent="0.25">
      <c r="A3089" s="2" t="s">
        <v>18749</v>
      </c>
      <c r="B3089" s="2" t="s">
        <v>18533</v>
      </c>
      <c r="C3089" s="2" t="s">
        <v>18750</v>
      </c>
      <c r="F3089" s="2" t="s">
        <v>8503</v>
      </c>
      <c r="G3089" s="2" t="s">
        <v>8504</v>
      </c>
      <c r="H3089" s="2" t="s">
        <v>3845</v>
      </c>
      <c r="I3089" s="2" t="s">
        <v>21074</v>
      </c>
      <c r="J3089" s="2" t="s">
        <v>28</v>
      </c>
      <c r="K3089" s="2" t="s">
        <v>78</v>
      </c>
      <c r="L3089" s="2" t="s">
        <v>362</v>
      </c>
      <c r="M3089" s="2" t="s">
        <v>363</v>
      </c>
      <c r="N3089" s="2" t="s">
        <v>5454</v>
      </c>
      <c r="O3089" s="2" t="s">
        <v>32</v>
      </c>
      <c r="P3089" s="24">
        <v>0</v>
      </c>
      <c r="Q3089" s="24">
        <v>1</v>
      </c>
      <c r="R3089" s="27" t="s">
        <v>1568</v>
      </c>
      <c r="S3089" s="28" t="s">
        <v>1589</v>
      </c>
      <c r="T3089" s="2" t="s">
        <v>33</v>
      </c>
      <c r="U3089" s="2">
        <v>0</v>
      </c>
      <c r="V3089" s="2" t="s">
        <v>25078</v>
      </c>
      <c r="W3089" s="2" t="s">
        <v>34</v>
      </c>
      <c r="X3089" s="58" t="s">
        <v>20332</v>
      </c>
      <c r="Z3089" s="2">
        <v>412000</v>
      </c>
      <c r="AB3089" s="58">
        <v>46133.640567129631</v>
      </c>
      <c r="AC3089" s="2">
        <v>0</v>
      </c>
      <c r="AD3089" s="104">
        <v>412000</v>
      </c>
      <c r="AE3089" s="2">
        <v>46133.640567129631</v>
      </c>
      <c r="AG3089" s="2">
        <v>154349</v>
      </c>
    </row>
    <row r="3090" spans="1:33" ht="60" x14ac:dyDescent="0.25">
      <c r="A3090" s="2" t="s">
        <v>18918</v>
      </c>
      <c r="B3090" s="2" t="s">
        <v>18533</v>
      </c>
      <c r="C3090" s="2" t="s">
        <v>18919</v>
      </c>
      <c r="F3090" s="2" t="s">
        <v>18708</v>
      </c>
      <c r="G3090" s="2" t="s">
        <v>18709</v>
      </c>
      <c r="H3090" s="2" t="s">
        <v>18710</v>
      </c>
      <c r="I3090" s="2" t="s">
        <v>19483</v>
      </c>
      <c r="J3090" s="2" t="s">
        <v>28</v>
      </c>
      <c r="K3090" s="2" t="s">
        <v>48</v>
      </c>
      <c r="L3090" s="2" t="s">
        <v>389</v>
      </c>
      <c r="M3090" s="2" t="s">
        <v>390</v>
      </c>
      <c r="N3090" s="2" t="s">
        <v>4388</v>
      </c>
      <c r="O3090" s="2" t="s">
        <v>705</v>
      </c>
      <c r="P3090" s="24">
        <v>0</v>
      </c>
      <c r="Q3090" s="24">
        <v>0</v>
      </c>
      <c r="R3090" s="27" t="s">
        <v>1578</v>
      </c>
      <c r="S3090" s="28" t="s">
        <v>1585</v>
      </c>
      <c r="T3090" s="2" t="s">
        <v>38</v>
      </c>
      <c r="U3090" s="2">
        <v>0</v>
      </c>
      <c r="V3090" s="2" t="s">
        <v>19211</v>
      </c>
      <c r="W3090" s="2" t="s">
        <v>34</v>
      </c>
      <c r="AC3090" s="2">
        <v>0</v>
      </c>
      <c r="AD3090" s="104"/>
    </row>
    <row r="3091" spans="1:33" ht="60" x14ac:dyDescent="0.25">
      <c r="A3091" s="2" t="s">
        <v>19042</v>
      </c>
      <c r="B3091" s="2" t="s">
        <v>18533</v>
      </c>
      <c r="C3091" s="2" t="s">
        <v>19043</v>
      </c>
      <c r="F3091" s="2" t="s">
        <v>12282</v>
      </c>
      <c r="G3091" s="2" t="s">
        <v>12283</v>
      </c>
      <c r="H3091" s="2" t="s">
        <v>12284</v>
      </c>
      <c r="I3091" s="2" t="s">
        <v>23601</v>
      </c>
      <c r="J3091" s="2" t="s">
        <v>28</v>
      </c>
      <c r="K3091" s="2" t="s">
        <v>43</v>
      </c>
      <c r="L3091" s="2" t="s">
        <v>240</v>
      </c>
      <c r="M3091" s="2" t="s">
        <v>241</v>
      </c>
      <c r="N3091" s="2" t="s">
        <v>3047</v>
      </c>
      <c r="O3091" s="2" t="s">
        <v>32</v>
      </c>
      <c r="P3091" s="24">
        <v>0</v>
      </c>
      <c r="Q3091" s="24">
        <v>1</v>
      </c>
      <c r="R3091" s="27" t="s">
        <v>1568</v>
      </c>
      <c r="S3091" s="28" t="s">
        <v>1585</v>
      </c>
      <c r="T3091" s="2" t="s">
        <v>38</v>
      </c>
      <c r="U3091" s="2">
        <v>0</v>
      </c>
      <c r="V3091" s="2" t="s">
        <v>32611</v>
      </c>
      <c r="W3091" s="2" t="s">
        <v>34</v>
      </c>
      <c r="X3091" s="58" t="s">
        <v>19773</v>
      </c>
      <c r="Z3091" s="2">
        <v>2060000</v>
      </c>
      <c r="AB3091" s="58">
        <v>46134.482754629629</v>
      </c>
      <c r="AC3091" s="2">
        <v>0</v>
      </c>
      <c r="AD3091" s="104">
        <v>2060000</v>
      </c>
      <c r="AE3091" s="2">
        <v>46134.482754629629</v>
      </c>
      <c r="AG3091" s="2">
        <v>154477</v>
      </c>
    </row>
    <row r="3092" spans="1:33" ht="60" x14ac:dyDescent="0.25">
      <c r="A3092" s="2" t="s">
        <v>18920</v>
      </c>
      <c r="B3092" s="2" t="s">
        <v>18533</v>
      </c>
      <c r="C3092" s="2" t="s">
        <v>18921</v>
      </c>
      <c r="F3092" s="2" t="s">
        <v>18922</v>
      </c>
      <c r="G3092" s="2" t="s">
        <v>18923</v>
      </c>
      <c r="H3092" s="2" t="s">
        <v>18924</v>
      </c>
      <c r="I3092" s="2" t="s">
        <v>19603</v>
      </c>
      <c r="J3092" s="2" t="s">
        <v>28</v>
      </c>
      <c r="K3092" s="2" t="s">
        <v>48</v>
      </c>
      <c r="L3092" s="2" t="s">
        <v>5784</v>
      </c>
      <c r="M3092" s="2" t="s">
        <v>293</v>
      </c>
      <c r="N3092" s="2" t="s">
        <v>5785</v>
      </c>
      <c r="O3092" s="2" t="s">
        <v>32</v>
      </c>
      <c r="P3092" s="24">
        <v>0</v>
      </c>
      <c r="Q3092" s="24">
        <v>1</v>
      </c>
      <c r="R3092" s="27" t="s">
        <v>1568</v>
      </c>
      <c r="S3092" s="28" t="s">
        <v>1585</v>
      </c>
      <c r="T3092" s="2" t="s">
        <v>38</v>
      </c>
      <c r="U3092" s="2">
        <v>0</v>
      </c>
      <c r="V3092" s="2" t="s">
        <v>29679</v>
      </c>
      <c r="W3092" s="2" t="s">
        <v>34</v>
      </c>
      <c r="X3092" s="58" t="s">
        <v>24004</v>
      </c>
      <c r="Z3092" s="2">
        <v>2060000</v>
      </c>
      <c r="AB3092" s="58">
        <v>46140.446747685186</v>
      </c>
      <c r="AC3092" s="2">
        <v>0</v>
      </c>
      <c r="AD3092" s="104">
        <v>2060000</v>
      </c>
      <c r="AE3092" s="2">
        <v>46140.446747685186</v>
      </c>
      <c r="AG3092" s="2">
        <v>170557</v>
      </c>
    </row>
    <row r="3093" spans="1:33" ht="60" x14ac:dyDescent="0.25">
      <c r="A3093" s="2" t="s">
        <v>19012</v>
      </c>
      <c r="B3093" s="2" t="s">
        <v>18533</v>
      </c>
      <c r="C3093" s="2" t="s">
        <v>19013</v>
      </c>
      <c r="F3093" s="2" t="s">
        <v>19014</v>
      </c>
      <c r="G3093" s="2" t="s">
        <v>19015</v>
      </c>
      <c r="H3093" s="2" t="s">
        <v>19016</v>
      </c>
      <c r="I3093" s="2" t="s">
        <v>22730</v>
      </c>
      <c r="J3093" s="2" t="s">
        <v>28</v>
      </c>
      <c r="K3093" s="2" t="s">
        <v>68</v>
      </c>
      <c r="L3093" s="2" t="s">
        <v>139</v>
      </c>
      <c r="M3093" s="2" t="s">
        <v>140</v>
      </c>
      <c r="N3093" s="2" t="s">
        <v>4738</v>
      </c>
      <c r="O3093" s="2" t="s">
        <v>705</v>
      </c>
      <c r="P3093" s="24">
        <v>0</v>
      </c>
      <c r="Q3093" s="24">
        <v>0</v>
      </c>
      <c r="R3093" s="27" t="s">
        <v>1578</v>
      </c>
      <c r="S3093" s="28" t="s">
        <v>1585</v>
      </c>
      <c r="T3093" s="2" t="s">
        <v>38</v>
      </c>
      <c r="U3093" s="2">
        <v>0</v>
      </c>
      <c r="V3093" s="2" t="s">
        <v>18533</v>
      </c>
      <c r="W3093" s="2" t="s">
        <v>34</v>
      </c>
      <c r="AC3093" s="2">
        <v>0</v>
      </c>
      <c r="AD3093" s="104"/>
    </row>
    <row r="3094" spans="1:33" ht="45" x14ac:dyDescent="0.25">
      <c r="A3094" s="2" t="s">
        <v>18711</v>
      </c>
      <c r="B3094" s="2" t="s">
        <v>18533</v>
      </c>
      <c r="C3094" s="2" t="s">
        <v>18712</v>
      </c>
      <c r="F3094" s="2" t="s">
        <v>18713</v>
      </c>
      <c r="G3094" s="2" t="s">
        <v>18714</v>
      </c>
      <c r="H3094" s="2" t="s">
        <v>18715</v>
      </c>
      <c r="I3094" s="2" t="s">
        <v>19484</v>
      </c>
      <c r="J3094" s="2" t="s">
        <v>28</v>
      </c>
      <c r="K3094" s="2" t="s">
        <v>48</v>
      </c>
      <c r="L3094" s="2" t="s">
        <v>1763</v>
      </c>
      <c r="M3094" s="2" t="s">
        <v>1633</v>
      </c>
      <c r="N3094" s="2" t="s">
        <v>5429</v>
      </c>
      <c r="O3094" s="2" t="s">
        <v>705</v>
      </c>
      <c r="P3094" s="24">
        <v>0</v>
      </c>
      <c r="Q3094" s="24">
        <v>0</v>
      </c>
      <c r="R3094" s="27" t="s">
        <v>1578</v>
      </c>
      <c r="S3094" s="28" t="s">
        <v>1589</v>
      </c>
      <c r="T3094" s="2" t="s">
        <v>33</v>
      </c>
      <c r="U3094" s="2">
        <v>0</v>
      </c>
      <c r="V3094" s="2" t="s">
        <v>24754</v>
      </c>
      <c r="W3094" s="2" t="s">
        <v>34</v>
      </c>
      <c r="AC3094" s="2">
        <v>0</v>
      </c>
      <c r="AD3094" s="104"/>
    </row>
    <row r="3095" spans="1:33" ht="60" x14ac:dyDescent="0.25">
      <c r="A3095" s="2" t="s">
        <v>18925</v>
      </c>
      <c r="B3095" s="2" t="s">
        <v>18533</v>
      </c>
      <c r="C3095" s="2" t="s">
        <v>18926</v>
      </c>
      <c r="F3095" s="2" t="s">
        <v>18927</v>
      </c>
      <c r="G3095" s="2" t="s">
        <v>18928</v>
      </c>
      <c r="H3095" s="2" t="s">
        <v>18929</v>
      </c>
      <c r="I3095" s="2" t="s">
        <v>19604</v>
      </c>
      <c r="J3095" s="2" t="s">
        <v>28</v>
      </c>
      <c r="K3095" s="2" t="s">
        <v>48</v>
      </c>
      <c r="L3095" s="2" t="s">
        <v>5784</v>
      </c>
      <c r="M3095" s="2" t="s">
        <v>293</v>
      </c>
      <c r="N3095" s="2" t="s">
        <v>5785</v>
      </c>
      <c r="O3095" s="2" t="s">
        <v>32</v>
      </c>
      <c r="P3095" s="24">
        <v>0</v>
      </c>
      <c r="Q3095" s="24">
        <v>2</v>
      </c>
      <c r="R3095" s="27" t="s">
        <v>1568</v>
      </c>
      <c r="S3095" s="28" t="s">
        <v>1585</v>
      </c>
      <c r="T3095" s="2" t="s">
        <v>38</v>
      </c>
      <c r="U3095" s="2">
        <v>0</v>
      </c>
      <c r="V3095" s="2" t="s">
        <v>32611</v>
      </c>
      <c r="W3095" s="2" t="s">
        <v>34</v>
      </c>
      <c r="X3095" s="58" t="s">
        <v>24004</v>
      </c>
      <c r="Z3095" s="2">
        <v>2060000</v>
      </c>
      <c r="AB3095" s="58">
        <v>46140.446886574071</v>
      </c>
      <c r="AC3095" s="2">
        <v>0</v>
      </c>
      <c r="AD3095" s="104">
        <v>2060000</v>
      </c>
      <c r="AE3095" s="2">
        <v>46140.446886574071</v>
      </c>
      <c r="AG3095" s="2">
        <v>170558</v>
      </c>
    </row>
    <row r="3096" spans="1:33" ht="45" x14ac:dyDescent="0.25">
      <c r="A3096" s="2" t="s">
        <v>18801</v>
      </c>
      <c r="B3096" s="2" t="s">
        <v>18533</v>
      </c>
      <c r="C3096" s="2" t="s">
        <v>18802</v>
      </c>
      <c r="F3096" s="2" t="s">
        <v>18803</v>
      </c>
      <c r="G3096" s="2" t="s">
        <v>18804</v>
      </c>
      <c r="H3096" s="2" t="s">
        <v>18805</v>
      </c>
      <c r="I3096" s="2" t="s">
        <v>22183</v>
      </c>
      <c r="J3096" s="2" t="s">
        <v>28</v>
      </c>
      <c r="K3096" s="2" t="s">
        <v>68</v>
      </c>
      <c r="L3096" s="2" t="s">
        <v>139</v>
      </c>
      <c r="M3096" s="2" t="s">
        <v>140</v>
      </c>
      <c r="N3096" s="2" t="s">
        <v>4738</v>
      </c>
      <c r="O3096" s="2" t="s">
        <v>706</v>
      </c>
      <c r="P3096" s="24">
        <v>0</v>
      </c>
      <c r="Q3096" s="24">
        <v>0</v>
      </c>
      <c r="R3096" s="27" t="s">
        <v>1578</v>
      </c>
      <c r="S3096" s="28" t="s">
        <v>1589</v>
      </c>
      <c r="T3096" s="2" t="s">
        <v>33</v>
      </c>
      <c r="U3096" s="2">
        <v>0</v>
      </c>
      <c r="V3096" s="2" t="s">
        <v>19773</v>
      </c>
      <c r="W3096" s="2" t="s">
        <v>34</v>
      </c>
      <c r="AC3096" s="2">
        <v>0</v>
      </c>
      <c r="AD3096" s="104"/>
    </row>
    <row r="3097" spans="1:33" ht="45" x14ac:dyDescent="0.25">
      <c r="A3097" s="2" t="s">
        <v>18866</v>
      </c>
      <c r="B3097" s="2" t="s">
        <v>18533</v>
      </c>
      <c r="C3097" s="2" t="s">
        <v>18867</v>
      </c>
      <c r="F3097" s="2" t="s">
        <v>18868</v>
      </c>
      <c r="G3097" s="2" t="s">
        <v>18869</v>
      </c>
      <c r="H3097" s="2" t="s">
        <v>18870</v>
      </c>
      <c r="I3097" s="2" t="s">
        <v>23362</v>
      </c>
      <c r="J3097" s="2" t="s">
        <v>28</v>
      </c>
      <c r="K3097" s="2" t="s">
        <v>43</v>
      </c>
      <c r="L3097" s="2" t="s">
        <v>488</v>
      </c>
      <c r="M3097" s="2" t="s">
        <v>489</v>
      </c>
      <c r="N3097" s="2" t="s">
        <v>3000</v>
      </c>
      <c r="O3097" s="3" t="s">
        <v>705</v>
      </c>
      <c r="P3097" s="24">
        <v>0</v>
      </c>
      <c r="Q3097" s="24">
        <v>0</v>
      </c>
      <c r="R3097" s="27" t="s">
        <v>1578</v>
      </c>
      <c r="S3097" s="28" t="s">
        <v>1589</v>
      </c>
      <c r="T3097" s="2" t="s">
        <v>33</v>
      </c>
      <c r="U3097" s="2">
        <v>0</v>
      </c>
      <c r="V3097" s="2" t="s">
        <v>19601</v>
      </c>
      <c r="W3097" s="2" t="s">
        <v>34</v>
      </c>
      <c r="AC3097" s="2">
        <v>0</v>
      </c>
      <c r="AD3097" s="104"/>
    </row>
    <row r="3098" spans="1:33" ht="45" x14ac:dyDescent="0.25">
      <c r="A3098" s="2" t="s">
        <v>18695</v>
      </c>
      <c r="B3098" s="2" t="s">
        <v>18533</v>
      </c>
      <c r="C3098" s="2" t="s">
        <v>18696</v>
      </c>
      <c r="F3098" s="2" t="s">
        <v>17362</v>
      </c>
      <c r="G3098" s="2" t="s">
        <v>17363</v>
      </c>
      <c r="H3098" s="2" t="s">
        <v>17364</v>
      </c>
      <c r="I3098" s="2" t="s">
        <v>22978</v>
      </c>
      <c r="J3098" s="2" t="s">
        <v>28</v>
      </c>
      <c r="K3098" s="2" t="s">
        <v>68</v>
      </c>
      <c r="L3098" s="2" t="s">
        <v>238</v>
      </c>
      <c r="M3098" s="2" t="s">
        <v>446</v>
      </c>
      <c r="N3098" s="2" t="s">
        <v>3977</v>
      </c>
      <c r="O3098" s="2" t="s">
        <v>19490</v>
      </c>
      <c r="P3098" s="24">
        <v>0</v>
      </c>
      <c r="Q3098" s="24">
        <v>0</v>
      </c>
      <c r="R3098" s="27" t="s">
        <v>1579</v>
      </c>
      <c r="S3098" s="28" t="s">
        <v>1590</v>
      </c>
      <c r="T3098" s="2" t="s">
        <v>426</v>
      </c>
      <c r="U3098" s="2">
        <v>20600000</v>
      </c>
      <c r="V3098" s="2" t="s">
        <v>19231</v>
      </c>
      <c r="W3098" s="2" t="s">
        <v>34</v>
      </c>
      <c r="X3098" s="58" t="s">
        <v>24582</v>
      </c>
      <c r="Y3098" s="2" t="s">
        <v>39</v>
      </c>
      <c r="Z3098" s="2">
        <v>15000000</v>
      </c>
      <c r="AA3098" s="2" t="s">
        <v>40</v>
      </c>
      <c r="AB3098" s="58">
        <v>46148.780486111114</v>
      </c>
      <c r="AC3098" s="2">
        <v>0</v>
      </c>
      <c r="AD3098" s="104">
        <v>15000000</v>
      </c>
      <c r="AE3098" s="2">
        <v>46148.780486111114</v>
      </c>
      <c r="AG3098" s="2">
        <v>178875</v>
      </c>
    </row>
    <row r="3099" spans="1:33" ht="45" x14ac:dyDescent="0.25">
      <c r="A3099" s="2" t="s">
        <v>18697</v>
      </c>
      <c r="B3099" s="2" t="s">
        <v>18533</v>
      </c>
      <c r="C3099" s="2" t="s">
        <v>18698</v>
      </c>
      <c r="F3099" s="2" t="s">
        <v>18699</v>
      </c>
      <c r="G3099" s="2" t="s">
        <v>18700</v>
      </c>
      <c r="H3099" s="2" t="s">
        <v>18701</v>
      </c>
      <c r="I3099" s="2" t="s">
        <v>22271</v>
      </c>
      <c r="J3099" s="2" t="s">
        <v>28</v>
      </c>
      <c r="K3099" s="2" t="s">
        <v>68</v>
      </c>
      <c r="L3099" s="2" t="s">
        <v>149</v>
      </c>
      <c r="M3099" s="2" t="s">
        <v>150</v>
      </c>
      <c r="N3099" s="2" t="s">
        <v>3182</v>
      </c>
      <c r="O3099" s="3" t="s">
        <v>705</v>
      </c>
      <c r="P3099" s="24">
        <v>0</v>
      </c>
      <c r="Q3099" s="24">
        <v>0</v>
      </c>
      <c r="R3099" s="27" t="s">
        <v>1578</v>
      </c>
      <c r="S3099" s="28" t="s">
        <v>1590</v>
      </c>
      <c r="T3099" s="2" t="s">
        <v>426</v>
      </c>
      <c r="U3099" s="2">
        <v>0</v>
      </c>
      <c r="V3099" s="2" t="s">
        <v>19601</v>
      </c>
      <c r="W3099" s="2" t="s">
        <v>34</v>
      </c>
      <c r="AC3099" s="2">
        <v>0</v>
      </c>
      <c r="AD3099" s="104"/>
    </row>
    <row r="3100" spans="1:33" ht="45" x14ac:dyDescent="0.25">
      <c r="A3100" s="2" t="s">
        <v>18596</v>
      </c>
      <c r="B3100" s="2" t="s">
        <v>18533</v>
      </c>
      <c r="C3100" s="2" t="s">
        <v>18597</v>
      </c>
      <c r="F3100" s="2" t="s">
        <v>18598</v>
      </c>
      <c r="G3100" s="2" t="s">
        <v>18599</v>
      </c>
      <c r="H3100" s="2" t="s">
        <v>18600</v>
      </c>
      <c r="I3100" s="2" t="s">
        <v>21136</v>
      </c>
      <c r="J3100" s="2" t="s">
        <v>28</v>
      </c>
      <c r="K3100" s="2" t="s">
        <v>78</v>
      </c>
      <c r="L3100" s="2" t="s">
        <v>145</v>
      </c>
      <c r="M3100" s="2" t="s">
        <v>231</v>
      </c>
      <c r="N3100" s="2" t="s">
        <v>4837</v>
      </c>
      <c r="O3100" s="3" t="s">
        <v>712</v>
      </c>
      <c r="P3100" s="24">
        <v>0</v>
      </c>
      <c r="Q3100" s="24">
        <v>0</v>
      </c>
      <c r="R3100" s="27" t="s">
        <v>1578</v>
      </c>
      <c r="S3100" s="28" t="s">
        <v>1583</v>
      </c>
      <c r="T3100" s="2" t="s">
        <v>130</v>
      </c>
      <c r="U3100" s="2">
        <v>0</v>
      </c>
      <c r="V3100" s="2" t="s">
        <v>33844</v>
      </c>
      <c r="W3100" s="2" t="s">
        <v>34</v>
      </c>
      <c r="AC3100" s="2">
        <v>0</v>
      </c>
      <c r="AD3100" s="104"/>
    </row>
    <row r="3101" spans="1:33" ht="60" x14ac:dyDescent="0.25">
      <c r="A3101" s="2" t="s">
        <v>19044</v>
      </c>
      <c r="B3101" s="2" t="s">
        <v>18533</v>
      </c>
      <c r="C3101" s="2" t="s">
        <v>19045</v>
      </c>
      <c r="F3101" s="2" t="s">
        <v>19046</v>
      </c>
      <c r="G3101" s="2" t="s">
        <v>19047</v>
      </c>
      <c r="H3101" s="2" t="s">
        <v>8521</v>
      </c>
      <c r="I3101" s="2" t="s">
        <v>23733</v>
      </c>
      <c r="J3101" s="2" t="s">
        <v>28</v>
      </c>
      <c r="K3101" s="2" t="s">
        <v>43</v>
      </c>
      <c r="L3101" s="2" t="s">
        <v>386</v>
      </c>
      <c r="M3101" s="2" t="s">
        <v>5564</v>
      </c>
      <c r="N3101" s="2" t="s">
        <v>5565</v>
      </c>
      <c r="O3101" s="2" t="s">
        <v>705</v>
      </c>
      <c r="P3101" s="24">
        <v>0</v>
      </c>
      <c r="Q3101" s="24">
        <v>0</v>
      </c>
      <c r="R3101" s="27" t="s">
        <v>1578</v>
      </c>
      <c r="S3101" s="28" t="s">
        <v>1585</v>
      </c>
      <c r="T3101" s="2" t="s">
        <v>38</v>
      </c>
      <c r="U3101" s="2">
        <v>0</v>
      </c>
      <c r="V3101" s="2" t="s">
        <v>20332</v>
      </c>
      <c r="W3101" s="2" t="s">
        <v>34</v>
      </c>
      <c r="AC3101" s="2">
        <v>0</v>
      </c>
      <c r="AD3101" s="104"/>
    </row>
    <row r="3102" spans="1:33" ht="45" x14ac:dyDescent="0.25">
      <c r="A3102" s="2" t="s">
        <v>18806</v>
      </c>
      <c r="B3102" s="2" t="s">
        <v>18533</v>
      </c>
      <c r="C3102" s="2" t="s">
        <v>18807</v>
      </c>
      <c r="F3102" s="2" t="s">
        <v>18808</v>
      </c>
      <c r="G3102" s="2" t="s">
        <v>18809</v>
      </c>
      <c r="H3102" s="2" t="s">
        <v>18591</v>
      </c>
      <c r="I3102" s="2" t="s">
        <v>22184</v>
      </c>
      <c r="J3102" s="2" t="s">
        <v>28</v>
      </c>
      <c r="K3102" s="2" t="s">
        <v>68</v>
      </c>
      <c r="L3102" s="2" t="s">
        <v>69</v>
      </c>
      <c r="M3102" s="2" t="s">
        <v>70</v>
      </c>
      <c r="N3102" s="2" t="s">
        <v>4355</v>
      </c>
      <c r="O3102" s="2" t="s">
        <v>32</v>
      </c>
      <c r="P3102" s="24">
        <v>0</v>
      </c>
      <c r="Q3102" s="24">
        <v>1</v>
      </c>
      <c r="R3102" s="27" t="s">
        <v>1568</v>
      </c>
      <c r="S3102" s="28" t="s">
        <v>1589</v>
      </c>
      <c r="T3102" s="2" t="s">
        <v>33</v>
      </c>
      <c r="U3102" s="2">
        <v>412000</v>
      </c>
      <c r="V3102" s="2" t="s">
        <v>19211</v>
      </c>
      <c r="W3102" s="2" t="s">
        <v>34</v>
      </c>
      <c r="X3102" s="58" t="s">
        <v>24463</v>
      </c>
      <c r="Z3102" s="2">
        <v>412000</v>
      </c>
      <c r="AB3102" s="58">
        <v>46149.374814814815</v>
      </c>
      <c r="AC3102" s="2">
        <v>0</v>
      </c>
      <c r="AD3102" s="104">
        <v>412000</v>
      </c>
      <c r="AE3102" s="2">
        <v>46149.374814814815</v>
      </c>
      <c r="AG3102" s="2">
        <v>156804</v>
      </c>
    </row>
    <row r="3103" spans="1:33" ht="45" x14ac:dyDescent="0.25">
      <c r="A3103" s="2" t="s">
        <v>18673</v>
      </c>
      <c r="B3103" s="2" t="s">
        <v>18533</v>
      </c>
      <c r="C3103" s="2" t="s">
        <v>18674</v>
      </c>
      <c r="F3103" s="2" t="s">
        <v>18675</v>
      </c>
      <c r="G3103" s="2" t="s">
        <v>18676</v>
      </c>
      <c r="H3103" s="2" t="s">
        <v>18677</v>
      </c>
      <c r="I3103" s="2" t="s">
        <v>23938</v>
      </c>
      <c r="J3103" s="2" t="s">
        <v>28</v>
      </c>
      <c r="K3103" s="2" t="s">
        <v>98</v>
      </c>
      <c r="L3103" s="2" t="s">
        <v>307</v>
      </c>
      <c r="M3103" s="2" t="s">
        <v>329</v>
      </c>
      <c r="N3103" s="2" t="s">
        <v>5540</v>
      </c>
      <c r="O3103" s="2" t="s">
        <v>37</v>
      </c>
      <c r="P3103" s="24">
        <v>0</v>
      </c>
      <c r="Q3103" s="24">
        <v>0</v>
      </c>
      <c r="R3103" s="27" t="s">
        <v>1578</v>
      </c>
      <c r="S3103" s="28" t="s">
        <v>1583</v>
      </c>
      <c r="T3103" s="2" t="s">
        <v>130</v>
      </c>
      <c r="U3103" s="2">
        <v>0</v>
      </c>
      <c r="V3103" s="2" t="s">
        <v>27575</v>
      </c>
      <c r="W3103" s="2" t="s">
        <v>34</v>
      </c>
      <c r="AC3103" s="2">
        <v>0</v>
      </c>
      <c r="AD3103" s="104"/>
    </row>
    <row r="3104" spans="1:33" ht="60" x14ac:dyDescent="0.25">
      <c r="A3104" s="2" t="s">
        <v>18911</v>
      </c>
      <c r="B3104" s="2" t="s">
        <v>18533</v>
      </c>
      <c r="C3104" s="2" t="s">
        <v>18912</v>
      </c>
      <c r="F3104" s="2" t="s">
        <v>18913</v>
      </c>
      <c r="G3104" s="2" t="s">
        <v>18914</v>
      </c>
      <c r="H3104" s="2" t="s">
        <v>18915</v>
      </c>
      <c r="I3104" s="2" t="s">
        <v>23938</v>
      </c>
      <c r="J3104" s="2" t="s">
        <v>28</v>
      </c>
      <c r="K3104" s="2" t="s">
        <v>98</v>
      </c>
      <c r="L3104" s="2" t="s">
        <v>307</v>
      </c>
      <c r="M3104" s="2" t="s">
        <v>329</v>
      </c>
      <c r="N3104" s="2" t="s">
        <v>5540</v>
      </c>
      <c r="O3104" s="2" t="s">
        <v>32</v>
      </c>
      <c r="P3104" s="24">
        <v>0</v>
      </c>
      <c r="Q3104" s="24">
        <v>1</v>
      </c>
      <c r="R3104" s="27" t="s">
        <v>1568</v>
      </c>
      <c r="S3104" s="28" t="s">
        <v>1589</v>
      </c>
      <c r="T3104" s="2" t="s">
        <v>33</v>
      </c>
      <c r="U3104" s="2">
        <v>0</v>
      </c>
      <c r="V3104" s="2" t="s">
        <v>32960</v>
      </c>
      <c r="W3104" s="2" t="s">
        <v>34</v>
      </c>
      <c r="X3104" s="58" t="s">
        <v>19646</v>
      </c>
      <c r="Z3104" s="2">
        <v>412000</v>
      </c>
      <c r="AB3104" s="58">
        <v>46139.422488425924</v>
      </c>
      <c r="AC3104" s="2">
        <v>0</v>
      </c>
      <c r="AD3104" s="104">
        <v>412000</v>
      </c>
      <c r="AE3104" s="2">
        <v>46139.422488425924</v>
      </c>
      <c r="AG3104" s="2">
        <v>156883</v>
      </c>
    </row>
    <row r="3105" spans="1:33" ht="45" x14ac:dyDescent="0.25">
      <c r="A3105" s="2" t="s">
        <v>18716</v>
      </c>
      <c r="B3105" s="2" t="s">
        <v>18533</v>
      </c>
      <c r="C3105" s="2" t="s">
        <v>18717</v>
      </c>
      <c r="F3105" s="2" t="s">
        <v>18718</v>
      </c>
      <c r="G3105" s="2" t="s">
        <v>18719</v>
      </c>
      <c r="H3105" s="2" t="s">
        <v>18720</v>
      </c>
      <c r="I3105" s="2" t="s">
        <v>19485</v>
      </c>
      <c r="J3105" s="2" t="s">
        <v>28</v>
      </c>
      <c r="K3105" s="2" t="s">
        <v>48</v>
      </c>
      <c r="L3105" s="2" t="s">
        <v>193</v>
      </c>
      <c r="M3105" s="2" t="s">
        <v>194</v>
      </c>
      <c r="N3105" s="2" t="s">
        <v>3019</v>
      </c>
      <c r="O3105" s="2" t="s">
        <v>32</v>
      </c>
      <c r="P3105" s="24">
        <v>0</v>
      </c>
      <c r="Q3105" s="24">
        <v>1</v>
      </c>
      <c r="R3105" s="27" t="s">
        <v>1568</v>
      </c>
      <c r="S3105" s="28" t="s">
        <v>1589</v>
      </c>
      <c r="T3105" s="2" t="s">
        <v>33</v>
      </c>
      <c r="U3105" s="2">
        <v>0</v>
      </c>
      <c r="V3105" s="2" t="s">
        <v>32611</v>
      </c>
      <c r="W3105" s="2" t="s">
        <v>34</v>
      </c>
      <c r="X3105" s="58" t="s">
        <v>24228</v>
      </c>
      <c r="Z3105" s="2">
        <v>412000</v>
      </c>
      <c r="AB3105" s="58">
        <v>46141.678298611114</v>
      </c>
      <c r="AC3105" s="2">
        <v>0</v>
      </c>
      <c r="AD3105" s="104">
        <v>412000</v>
      </c>
      <c r="AE3105" s="2">
        <v>46141.678298611114</v>
      </c>
      <c r="AG3105" s="2">
        <v>172855</v>
      </c>
    </row>
    <row r="3106" spans="1:33" ht="45" x14ac:dyDescent="0.25">
      <c r="A3106" s="2" t="s">
        <v>18587</v>
      </c>
      <c r="B3106" s="2" t="s">
        <v>18533</v>
      </c>
      <c r="C3106" s="2" t="s">
        <v>18588</v>
      </c>
      <c r="F3106" s="2" t="s">
        <v>18589</v>
      </c>
      <c r="G3106" s="2" t="s">
        <v>18590</v>
      </c>
      <c r="H3106" s="2" t="s">
        <v>18591</v>
      </c>
      <c r="I3106" s="2" t="s">
        <v>19892</v>
      </c>
      <c r="J3106" s="2" t="s">
        <v>28</v>
      </c>
      <c r="K3106" s="2" t="s">
        <v>173</v>
      </c>
      <c r="L3106" s="2" t="s">
        <v>750</v>
      </c>
      <c r="M3106" s="2" t="s">
        <v>448</v>
      </c>
      <c r="N3106" s="2" t="s">
        <v>6482</v>
      </c>
      <c r="O3106" s="2" t="s">
        <v>712</v>
      </c>
      <c r="P3106" s="24">
        <v>0</v>
      </c>
      <c r="Q3106" s="24">
        <v>0</v>
      </c>
      <c r="R3106" s="27" t="s">
        <v>1578</v>
      </c>
      <c r="S3106" s="28" t="s">
        <v>1583</v>
      </c>
      <c r="T3106" s="2" t="s">
        <v>130</v>
      </c>
      <c r="U3106" s="2">
        <v>0</v>
      </c>
      <c r="V3106" s="2" t="s">
        <v>32663</v>
      </c>
      <c r="W3106" s="2" t="s">
        <v>34</v>
      </c>
      <c r="AC3106" s="2">
        <v>0</v>
      </c>
      <c r="AD3106" s="104"/>
    </row>
    <row r="3107" spans="1:33" ht="45" x14ac:dyDescent="0.25">
      <c r="A3107" s="2" t="s">
        <v>18735</v>
      </c>
      <c r="B3107" s="2" t="s">
        <v>18533</v>
      </c>
      <c r="C3107" s="2" t="s">
        <v>18736</v>
      </c>
      <c r="F3107" s="2" t="s">
        <v>18589</v>
      </c>
      <c r="G3107" s="2" t="s">
        <v>18590</v>
      </c>
      <c r="H3107" s="2" t="s">
        <v>18591</v>
      </c>
      <c r="I3107" s="2" t="s">
        <v>19892</v>
      </c>
      <c r="J3107" s="2" t="s">
        <v>28</v>
      </c>
      <c r="K3107" s="2" t="s">
        <v>173</v>
      </c>
      <c r="L3107" s="2" t="s">
        <v>750</v>
      </c>
      <c r="M3107" s="2" t="s">
        <v>448</v>
      </c>
      <c r="N3107" s="2" t="s">
        <v>6482</v>
      </c>
      <c r="O3107" s="2" t="s">
        <v>37</v>
      </c>
      <c r="P3107" s="24">
        <v>0</v>
      </c>
      <c r="Q3107" s="24">
        <v>0</v>
      </c>
      <c r="R3107" s="27" t="s">
        <v>1578</v>
      </c>
      <c r="S3107" s="28" t="s">
        <v>1589</v>
      </c>
      <c r="T3107" s="2" t="s">
        <v>33</v>
      </c>
      <c r="U3107" s="2">
        <v>0</v>
      </c>
      <c r="V3107" s="2" t="s">
        <v>32960</v>
      </c>
      <c r="W3107" s="2" t="s">
        <v>34</v>
      </c>
      <c r="X3107" s="58" t="s">
        <v>19773</v>
      </c>
      <c r="Z3107" s="2">
        <v>412000</v>
      </c>
      <c r="AB3107" s="58">
        <v>46134.386469907404</v>
      </c>
      <c r="AC3107" s="2">
        <v>0</v>
      </c>
      <c r="AD3107" s="104">
        <v>412000</v>
      </c>
      <c r="AE3107" s="2">
        <v>46134.386469907404</v>
      </c>
      <c r="AG3107" s="2">
        <v>158637</v>
      </c>
    </row>
    <row r="3108" spans="1:33" ht="60" x14ac:dyDescent="0.25">
      <c r="A3108" s="2" t="s">
        <v>18975</v>
      </c>
      <c r="B3108" s="2" t="s">
        <v>18533</v>
      </c>
      <c r="C3108" s="2" t="s">
        <v>18976</v>
      </c>
      <c r="F3108" s="2" t="s">
        <v>18753</v>
      </c>
      <c r="G3108" s="2" t="s">
        <v>18754</v>
      </c>
      <c r="H3108" s="2" t="s">
        <v>18755</v>
      </c>
      <c r="I3108" s="2" t="s">
        <v>21057</v>
      </c>
      <c r="J3108" s="2" t="s">
        <v>28</v>
      </c>
      <c r="K3108" s="2" t="s">
        <v>78</v>
      </c>
      <c r="L3108" s="2" t="s">
        <v>495</v>
      </c>
      <c r="M3108" s="2" t="s">
        <v>496</v>
      </c>
      <c r="N3108" s="2" t="s">
        <v>4482</v>
      </c>
      <c r="O3108" s="2" t="s">
        <v>32</v>
      </c>
      <c r="P3108" s="24">
        <v>0</v>
      </c>
      <c r="Q3108" s="24">
        <v>1</v>
      </c>
      <c r="R3108" s="27" t="s">
        <v>1568</v>
      </c>
      <c r="S3108" s="28" t="s">
        <v>1585</v>
      </c>
      <c r="T3108" s="2" t="s">
        <v>38</v>
      </c>
      <c r="U3108" s="2">
        <v>0</v>
      </c>
      <c r="V3108" s="2" t="s">
        <v>33843</v>
      </c>
      <c r="W3108" s="2" t="s">
        <v>34</v>
      </c>
      <c r="X3108" s="58" t="s">
        <v>19706</v>
      </c>
      <c r="Z3108" s="2">
        <v>2060000</v>
      </c>
      <c r="AB3108" s="58">
        <v>46136.532673611109</v>
      </c>
      <c r="AC3108" s="2">
        <v>0</v>
      </c>
      <c r="AD3108" s="104">
        <v>2060000</v>
      </c>
      <c r="AE3108" s="2">
        <v>46136.532673611109</v>
      </c>
      <c r="AG3108" s="2">
        <v>155693</v>
      </c>
    </row>
    <row r="3109" spans="1:33" ht="60" x14ac:dyDescent="0.25">
      <c r="A3109" s="2" t="s">
        <v>18751</v>
      </c>
      <c r="B3109" s="2" t="s">
        <v>18533</v>
      </c>
      <c r="C3109" s="2" t="s">
        <v>18752</v>
      </c>
      <c r="F3109" s="2" t="s">
        <v>18753</v>
      </c>
      <c r="G3109" s="2" t="s">
        <v>18754</v>
      </c>
      <c r="H3109" s="2" t="s">
        <v>18755</v>
      </c>
      <c r="I3109" s="2" t="s">
        <v>21057</v>
      </c>
      <c r="J3109" s="2" t="s">
        <v>28</v>
      </c>
      <c r="K3109" s="2" t="s">
        <v>78</v>
      </c>
      <c r="L3109" s="2" t="s">
        <v>495</v>
      </c>
      <c r="M3109" s="2" t="s">
        <v>496</v>
      </c>
      <c r="N3109" s="2" t="s">
        <v>4482</v>
      </c>
      <c r="O3109" s="2" t="s">
        <v>705</v>
      </c>
      <c r="P3109" s="24">
        <v>0</v>
      </c>
      <c r="Q3109" s="24">
        <v>0</v>
      </c>
      <c r="R3109" s="27" t="s">
        <v>1578</v>
      </c>
      <c r="S3109" s="28" t="s">
        <v>1589</v>
      </c>
      <c r="T3109" s="2" t="s">
        <v>33</v>
      </c>
      <c r="U3109" s="2">
        <v>0</v>
      </c>
      <c r="V3109" s="2" t="s">
        <v>19211</v>
      </c>
      <c r="W3109" s="2" t="s">
        <v>34</v>
      </c>
      <c r="AC3109" s="2">
        <v>0</v>
      </c>
      <c r="AD3109" s="104"/>
    </row>
    <row r="3110" spans="1:33" ht="60" x14ac:dyDescent="0.25">
      <c r="A3110" s="2" t="s">
        <v>18540</v>
      </c>
      <c r="B3110" s="2" t="s">
        <v>18533</v>
      </c>
      <c r="C3110" s="2" t="s">
        <v>18541</v>
      </c>
      <c r="F3110" s="2" t="s">
        <v>18542</v>
      </c>
      <c r="G3110" s="2" t="s">
        <v>18543</v>
      </c>
      <c r="H3110" s="2" t="s">
        <v>18544</v>
      </c>
      <c r="I3110" s="2" t="s">
        <v>22905</v>
      </c>
      <c r="J3110" s="2" t="s">
        <v>28</v>
      </c>
      <c r="K3110" s="2" t="s">
        <v>68</v>
      </c>
      <c r="L3110" s="2" t="s">
        <v>112</v>
      </c>
      <c r="M3110" s="2" t="s">
        <v>113</v>
      </c>
      <c r="N3110" s="2" t="s">
        <v>5262</v>
      </c>
      <c r="O3110" s="2" t="s">
        <v>706</v>
      </c>
      <c r="P3110" s="24">
        <v>0</v>
      </c>
      <c r="Q3110" s="24">
        <v>0</v>
      </c>
      <c r="R3110" s="27" t="s">
        <v>1578</v>
      </c>
      <c r="S3110" s="28" t="s">
        <v>1582</v>
      </c>
      <c r="T3110" s="2" t="s">
        <v>160</v>
      </c>
      <c r="U3110" s="2">
        <v>0</v>
      </c>
      <c r="V3110" s="2" t="s">
        <v>19601</v>
      </c>
      <c r="W3110" s="2" t="s">
        <v>34</v>
      </c>
      <c r="AC3110" s="2">
        <v>0</v>
      </c>
      <c r="AD3110" s="104"/>
    </row>
    <row r="3111" spans="1:33" ht="45" x14ac:dyDescent="0.25">
      <c r="A3111" s="2" t="s">
        <v>18756</v>
      </c>
      <c r="B3111" s="2" t="s">
        <v>18533</v>
      </c>
      <c r="C3111" s="2" t="s">
        <v>18757</v>
      </c>
      <c r="F3111" s="2" t="s">
        <v>18758</v>
      </c>
      <c r="G3111" s="2" t="s">
        <v>18759</v>
      </c>
      <c r="H3111" s="2" t="s">
        <v>18760</v>
      </c>
      <c r="I3111" s="2" t="s">
        <v>21075</v>
      </c>
      <c r="J3111" s="2" t="s">
        <v>28</v>
      </c>
      <c r="K3111" s="2" t="s">
        <v>78</v>
      </c>
      <c r="L3111" s="2" t="s">
        <v>415</v>
      </c>
      <c r="M3111" s="2" t="s">
        <v>416</v>
      </c>
      <c r="N3111" s="2" t="s">
        <v>3747</v>
      </c>
      <c r="O3111" s="2" t="s">
        <v>32</v>
      </c>
      <c r="P3111" s="24">
        <v>0</v>
      </c>
      <c r="Q3111" s="24">
        <v>2</v>
      </c>
      <c r="R3111" s="27" t="s">
        <v>1568</v>
      </c>
      <c r="S3111" s="28" t="s">
        <v>1589</v>
      </c>
      <c r="T3111" s="2" t="s">
        <v>33</v>
      </c>
      <c r="U3111" s="2">
        <v>0</v>
      </c>
      <c r="V3111" s="2" t="s">
        <v>30383</v>
      </c>
      <c r="W3111" s="2" t="s">
        <v>34</v>
      </c>
      <c r="X3111" s="58" t="s">
        <v>19601</v>
      </c>
      <c r="Z3111" s="2">
        <v>412000</v>
      </c>
      <c r="AB3111" s="58">
        <v>46129.471215277779</v>
      </c>
      <c r="AC3111" s="2">
        <v>0</v>
      </c>
      <c r="AD3111" s="104">
        <v>412000</v>
      </c>
      <c r="AE3111" s="2">
        <v>46129.471215277779</v>
      </c>
      <c r="AG3111" s="2">
        <v>157809</v>
      </c>
    </row>
    <row r="3112" spans="1:33" ht="45" x14ac:dyDescent="0.25">
      <c r="A3112" s="2" t="s">
        <v>18690</v>
      </c>
      <c r="B3112" s="2" t="s">
        <v>18533</v>
      </c>
      <c r="C3112" s="2" t="s">
        <v>18691</v>
      </c>
      <c r="F3112" s="2" t="s">
        <v>18692</v>
      </c>
      <c r="G3112" s="2" t="s">
        <v>18693</v>
      </c>
      <c r="H3112" s="2" t="s">
        <v>18694</v>
      </c>
      <c r="I3112" s="2" t="s">
        <v>21208</v>
      </c>
      <c r="J3112" s="2" t="s">
        <v>28</v>
      </c>
      <c r="K3112" s="2" t="s">
        <v>78</v>
      </c>
      <c r="L3112" s="2" t="s">
        <v>96</v>
      </c>
      <c r="M3112" s="2" t="s">
        <v>97</v>
      </c>
      <c r="N3112" s="2" t="s">
        <v>3885</v>
      </c>
      <c r="O3112" s="2" t="s">
        <v>19490</v>
      </c>
      <c r="P3112" s="24">
        <v>0</v>
      </c>
      <c r="Q3112" s="24">
        <v>0</v>
      </c>
      <c r="R3112" s="27" t="s">
        <v>1579</v>
      </c>
      <c r="S3112" s="28" t="s">
        <v>1590</v>
      </c>
      <c r="T3112" s="2" t="s">
        <v>426</v>
      </c>
      <c r="U3112" s="2">
        <v>20600000</v>
      </c>
      <c r="V3112" s="2" t="s">
        <v>24582</v>
      </c>
      <c r="W3112" s="2" t="s">
        <v>34</v>
      </c>
      <c r="X3112" s="58" t="s">
        <v>32663</v>
      </c>
      <c r="Y3112" s="2" t="s">
        <v>39</v>
      </c>
      <c r="Z3112" s="2">
        <v>10000000</v>
      </c>
      <c r="AA3112" s="2" t="s">
        <v>40</v>
      </c>
      <c r="AB3112" s="58">
        <v>46188.751006944447</v>
      </c>
      <c r="AC3112" s="2">
        <v>0</v>
      </c>
      <c r="AD3112" s="104">
        <v>10000000</v>
      </c>
      <c r="AE3112" s="2">
        <v>46188.751006944447</v>
      </c>
      <c r="AG3112" s="2">
        <v>575588</v>
      </c>
    </row>
    <row r="3113" spans="1:33" ht="45" x14ac:dyDescent="0.25">
      <c r="A3113" s="2" t="s">
        <v>18532</v>
      </c>
      <c r="B3113" s="2" t="s">
        <v>18533</v>
      </c>
      <c r="C3113" s="2" t="s">
        <v>18534</v>
      </c>
      <c r="F3113" s="2" t="s">
        <v>18535</v>
      </c>
      <c r="G3113" s="2" t="s">
        <v>18536</v>
      </c>
      <c r="H3113" s="2" t="s">
        <v>18537</v>
      </c>
      <c r="I3113" s="2" t="s">
        <v>21990</v>
      </c>
      <c r="J3113" s="2" t="s">
        <v>28</v>
      </c>
      <c r="K3113" s="2" t="s">
        <v>74</v>
      </c>
      <c r="L3113" s="2" t="s">
        <v>131</v>
      </c>
      <c r="M3113" s="2" t="s">
        <v>132</v>
      </c>
      <c r="N3113" s="2" t="s">
        <v>18538</v>
      </c>
      <c r="O3113" s="2" t="s">
        <v>705</v>
      </c>
      <c r="P3113" s="24">
        <v>0</v>
      </c>
      <c r="Q3113" s="24">
        <v>0</v>
      </c>
      <c r="R3113" s="27" t="s">
        <v>1578</v>
      </c>
      <c r="S3113" s="28" t="s">
        <v>1582</v>
      </c>
      <c r="T3113" s="2" t="s">
        <v>160</v>
      </c>
      <c r="U3113" s="2">
        <v>0</v>
      </c>
      <c r="V3113" s="2" t="s">
        <v>19078</v>
      </c>
      <c r="W3113" s="2" t="s">
        <v>34</v>
      </c>
      <c r="AC3113" s="2">
        <v>0</v>
      </c>
      <c r="AD3113" s="104"/>
    </row>
    <row r="3114" spans="1:33" ht="60" x14ac:dyDescent="0.25">
      <c r="A3114" s="2" t="s">
        <v>18977</v>
      </c>
      <c r="B3114" s="2" t="s">
        <v>18533</v>
      </c>
      <c r="C3114" s="2" t="s">
        <v>18978</v>
      </c>
      <c r="F3114" s="2" t="s">
        <v>18192</v>
      </c>
      <c r="G3114" s="2" t="s">
        <v>18193</v>
      </c>
      <c r="H3114" s="2" t="s">
        <v>18194</v>
      </c>
      <c r="I3114" s="2" t="s">
        <v>21076</v>
      </c>
      <c r="J3114" s="2" t="s">
        <v>28</v>
      </c>
      <c r="K3114" s="2" t="s">
        <v>78</v>
      </c>
      <c r="L3114" s="2" t="s">
        <v>421</v>
      </c>
      <c r="M3114" s="2" t="s">
        <v>422</v>
      </c>
      <c r="N3114" s="2" t="s">
        <v>4130</v>
      </c>
      <c r="O3114" s="2" t="s">
        <v>32</v>
      </c>
      <c r="P3114" s="24">
        <v>0</v>
      </c>
      <c r="Q3114" s="24">
        <v>2</v>
      </c>
      <c r="R3114" s="27" t="s">
        <v>1568</v>
      </c>
      <c r="S3114" s="28" t="s">
        <v>1585</v>
      </c>
      <c r="T3114" s="2" t="s">
        <v>38</v>
      </c>
      <c r="U3114" s="2">
        <v>0</v>
      </c>
      <c r="V3114" s="2" t="s">
        <v>32611</v>
      </c>
      <c r="W3114" s="2" t="s">
        <v>34</v>
      </c>
      <c r="X3114" s="58" t="s">
        <v>19231</v>
      </c>
      <c r="Z3114" s="2">
        <v>2060000</v>
      </c>
      <c r="AB3114" s="58">
        <v>46127.668935185182</v>
      </c>
      <c r="AC3114" s="2">
        <v>0</v>
      </c>
      <c r="AD3114" s="104">
        <v>2060000</v>
      </c>
      <c r="AE3114" s="2">
        <v>46127.668935185182</v>
      </c>
      <c r="AG3114" s="2">
        <v>154967</v>
      </c>
    </row>
    <row r="3115" spans="1:33" ht="60" x14ac:dyDescent="0.25">
      <c r="A3115" s="2" t="s">
        <v>19004</v>
      </c>
      <c r="B3115" s="2" t="s">
        <v>18533</v>
      </c>
      <c r="C3115" s="2" t="s">
        <v>19005</v>
      </c>
      <c r="F3115" s="2" t="s">
        <v>18790</v>
      </c>
      <c r="G3115" s="2" t="s">
        <v>18791</v>
      </c>
      <c r="H3115" s="2" t="s">
        <v>10026</v>
      </c>
      <c r="I3115" s="2" t="s">
        <v>21932</v>
      </c>
      <c r="J3115" s="2" t="s">
        <v>28</v>
      </c>
      <c r="K3115" s="2" t="s">
        <v>74</v>
      </c>
      <c r="L3115" s="2" t="s">
        <v>131</v>
      </c>
      <c r="M3115" s="2" t="s">
        <v>132</v>
      </c>
      <c r="N3115" s="2" t="s">
        <v>18538</v>
      </c>
      <c r="O3115" s="2" t="s">
        <v>32</v>
      </c>
      <c r="P3115" s="24">
        <v>0</v>
      </c>
      <c r="Q3115" s="24">
        <v>1</v>
      </c>
      <c r="R3115" s="27" t="s">
        <v>1568</v>
      </c>
      <c r="S3115" s="28" t="s">
        <v>1585</v>
      </c>
      <c r="T3115" s="2" t="s">
        <v>38</v>
      </c>
      <c r="U3115" s="2">
        <v>0</v>
      </c>
      <c r="V3115" s="2" t="s">
        <v>33843</v>
      </c>
      <c r="W3115" s="2" t="s">
        <v>34</v>
      </c>
      <c r="X3115" s="58" t="s">
        <v>24929</v>
      </c>
      <c r="Z3115" s="2">
        <v>2060000</v>
      </c>
      <c r="AB3115" s="58">
        <v>46143.446261574078</v>
      </c>
      <c r="AC3115" s="2">
        <v>0</v>
      </c>
      <c r="AD3115" s="104">
        <v>2060000</v>
      </c>
      <c r="AE3115" s="2">
        <v>46143.446261574078</v>
      </c>
      <c r="AG3115" s="2">
        <v>170115</v>
      </c>
    </row>
    <row r="3116" spans="1:33" ht="45" x14ac:dyDescent="0.25">
      <c r="A3116" s="2" t="s">
        <v>18788</v>
      </c>
      <c r="B3116" s="2" t="s">
        <v>18533</v>
      </c>
      <c r="C3116" s="2" t="s">
        <v>18789</v>
      </c>
      <c r="F3116" s="2" t="s">
        <v>18790</v>
      </c>
      <c r="G3116" s="2" t="s">
        <v>18791</v>
      </c>
      <c r="H3116" s="2" t="s">
        <v>10026</v>
      </c>
      <c r="I3116" s="2" t="s">
        <v>21932</v>
      </c>
      <c r="J3116" s="2" t="s">
        <v>28</v>
      </c>
      <c r="K3116" s="2" t="s">
        <v>74</v>
      </c>
      <c r="L3116" s="2" t="s">
        <v>131</v>
      </c>
      <c r="M3116" s="2" t="s">
        <v>132</v>
      </c>
      <c r="N3116" s="2" t="s">
        <v>18538</v>
      </c>
      <c r="O3116" s="2" t="s">
        <v>32</v>
      </c>
      <c r="P3116" s="24">
        <v>0</v>
      </c>
      <c r="Q3116" s="24">
        <v>2</v>
      </c>
      <c r="R3116" s="27" t="s">
        <v>1568</v>
      </c>
      <c r="S3116" s="28" t="s">
        <v>1589</v>
      </c>
      <c r="T3116" s="2" t="s">
        <v>33</v>
      </c>
      <c r="U3116" s="2">
        <v>0</v>
      </c>
      <c r="V3116" s="2" t="s">
        <v>32611</v>
      </c>
      <c r="W3116" s="2" t="s">
        <v>34</v>
      </c>
      <c r="X3116" s="58" t="s">
        <v>24929</v>
      </c>
      <c r="Z3116" s="2">
        <v>412000</v>
      </c>
      <c r="AB3116" s="58">
        <v>46143.447118055556</v>
      </c>
      <c r="AC3116" s="2">
        <v>0</v>
      </c>
      <c r="AD3116" s="104">
        <v>412000</v>
      </c>
      <c r="AE3116" s="2">
        <v>46143.447118055556</v>
      </c>
      <c r="AG3116" s="2">
        <v>170104</v>
      </c>
    </row>
    <row r="3117" spans="1:33" ht="45" x14ac:dyDescent="0.25">
      <c r="A3117" s="2" t="s">
        <v>18792</v>
      </c>
      <c r="B3117" s="2" t="s">
        <v>18533</v>
      </c>
      <c r="C3117" s="2" t="s">
        <v>18793</v>
      </c>
      <c r="F3117" s="2" t="s">
        <v>18794</v>
      </c>
      <c r="G3117" s="2" t="s">
        <v>18795</v>
      </c>
      <c r="H3117" s="2" t="s">
        <v>18796</v>
      </c>
      <c r="I3117" s="2" t="s">
        <v>21933</v>
      </c>
      <c r="J3117" s="2" t="s">
        <v>28</v>
      </c>
      <c r="K3117" s="2" t="s">
        <v>74</v>
      </c>
      <c r="L3117" s="2" t="s">
        <v>131</v>
      </c>
      <c r="M3117" s="2" t="s">
        <v>132</v>
      </c>
      <c r="N3117" s="2" t="s">
        <v>18538</v>
      </c>
      <c r="O3117" s="2" t="s">
        <v>32</v>
      </c>
      <c r="P3117" s="24">
        <v>0</v>
      </c>
      <c r="Q3117" s="24">
        <v>1</v>
      </c>
      <c r="R3117" s="27" t="s">
        <v>1568</v>
      </c>
      <c r="S3117" s="28" t="s">
        <v>1589</v>
      </c>
      <c r="T3117" s="2" t="s">
        <v>33</v>
      </c>
      <c r="U3117" s="2">
        <v>0</v>
      </c>
      <c r="V3117" s="2" t="s">
        <v>32598</v>
      </c>
      <c r="W3117" s="2" t="s">
        <v>34</v>
      </c>
      <c r="X3117" s="58" t="s">
        <v>24929</v>
      </c>
      <c r="Z3117" s="2">
        <v>412000</v>
      </c>
      <c r="AB3117" s="58">
        <v>46143.446932870371</v>
      </c>
      <c r="AC3117" s="2">
        <v>0</v>
      </c>
      <c r="AD3117" s="104">
        <v>412000</v>
      </c>
      <c r="AE3117" s="2">
        <v>46143.446932870371</v>
      </c>
      <c r="AG3117" s="2">
        <v>170107</v>
      </c>
    </row>
    <row r="3118" spans="1:33" ht="60" x14ac:dyDescent="0.25">
      <c r="A3118" s="2" t="s">
        <v>18936</v>
      </c>
      <c r="B3118" s="2" t="s">
        <v>18533</v>
      </c>
      <c r="C3118" s="2" t="s">
        <v>18937</v>
      </c>
      <c r="F3118" s="2" t="s">
        <v>18938</v>
      </c>
      <c r="G3118" s="2" t="s">
        <v>18939</v>
      </c>
      <c r="H3118" s="2" t="s">
        <v>18940</v>
      </c>
      <c r="I3118" s="2" t="s">
        <v>20369</v>
      </c>
      <c r="J3118" s="2" t="s">
        <v>28</v>
      </c>
      <c r="K3118" s="2" t="s">
        <v>173</v>
      </c>
      <c r="L3118" s="2" t="s">
        <v>468</v>
      </c>
      <c r="M3118" s="2" t="s">
        <v>469</v>
      </c>
      <c r="N3118" s="2" t="s">
        <v>3354</v>
      </c>
      <c r="O3118" s="2" t="s">
        <v>32</v>
      </c>
      <c r="P3118" s="24">
        <v>0</v>
      </c>
      <c r="Q3118" s="24">
        <v>1</v>
      </c>
      <c r="R3118" s="27" t="s">
        <v>1568</v>
      </c>
      <c r="S3118" s="28" t="s">
        <v>1585</v>
      </c>
      <c r="T3118" s="2" t="s">
        <v>38</v>
      </c>
      <c r="U3118" s="2">
        <v>0</v>
      </c>
      <c r="V3118" s="2" t="s">
        <v>24754</v>
      </c>
      <c r="W3118" s="2" t="s">
        <v>34</v>
      </c>
      <c r="X3118" s="58" t="s">
        <v>19231</v>
      </c>
      <c r="Z3118" s="2">
        <v>2060000</v>
      </c>
      <c r="AB3118" s="58">
        <v>46127.401145833333</v>
      </c>
      <c r="AC3118" s="2">
        <v>0</v>
      </c>
      <c r="AD3118" s="104">
        <v>2060000</v>
      </c>
      <c r="AE3118" s="2">
        <v>46127.401145833333</v>
      </c>
      <c r="AG3118" s="2">
        <v>155122</v>
      </c>
    </row>
    <row r="3119" spans="1:33" ht="45" x14ac:dyDescent="0.25">
      <c r="A3119" s="2" t="s">
        <v>18761</v>
      </c>
      <c r="B3119" s="2" t="s">
        <v>18533</v>
      </c>
      <c r="C3119" s="2" t="s">
        <v>18762</v>
      </c>
      <c r="F3119" s="2" t="s">
        <v>18192</v>
      </c>
      <c r="G3119" s="2" t="s">
        <v>18193</v>
      </c>
      <c r="H3119" s="2" t="s">
        <v>18194</v>
      </c>
      <c r="I3119" s="2" t="s">
        <v>21076</v>
      </c>
      <c r="J3119" s="2" t="s">
        <v>28</v>
      </c>
      <c r="K3119" s="2" t="s">
        <v>78</v>
      </c>
      <c r="L3119" s="2" t="s">
        <v>421</v>
      </c>
      <c r="M3119" s="2" t="s">
        <v>422</v>
      </c>
      <c r="N3119" s="2" t="s">
        <v>4130</v>
      </c>
      <c r="O3119" s="3" t="s">
        <v>705</v>
      </c>
      <c r="P3119" s="24">
        <v>0</v>
      </c>
      <c r="Q3119" s="24">
        <v>0</v>
      </c>
      <c r="R3119" s="27" t="s">
        <v>1578</v>
      </c>
      <c r="S3119" s="28" t="s">
        <v>1589</v>
      </c>
      <c r="T3119" s="2" t="s">
        <v>33</v>
      </c>
      <c r="U3119" s="2">
        <v>0</v>
      </c>
      <c r="V3119" s="2" t="s">
        <v>19211</v>
      </c>
      <c r="W3119" s="2" t="s">
        <v>34</v>
      </c>
      <c r="AC3119" s="2">
        <v>0</v>
      </c>
      <c r="AD3119" s="104"/>
    </row>
    <row r="3120" spans="1:33" ht="45" x14ac:dyDescent="0.25">
      <c r="A3120" s="2" t="s">
        <v>18575</v>
      </c>
      <c r="B3120" s="2" t="s">
        <v>18533</v>
      </c>
      <c r="C3120" s="2" t="s">
        <v>18576</v>
      </c>
      <c r="F3120" s="2" t="s">
        <v>18577</v>
      </c>
      <c r="G3120" s="2" t="s">
        <v>18578</v>
      </c>
      <c r="H3120" s="2" t="s">
        <v>18579</v>
      </c>
      <c r="I3120" s="2" t="s">
        <v>23899</v>
      </c>
      <c r="J3120" s="2" t="s">
        <v>28</v>
      </c>
      <c r="K3120" s="2" t="s">
        <v>43</v>
      </c>
      <c r="L3120" s="2" t="s">
        <v>386</v>
      </c>
      <c r="M3120" s="2" t="s">
        <v>5564</v>
      </c>
      <c r="N3120" s="2" t="s">
        <v>5565</v>
      </c>
      <c r="O3120" s="2" t="s">
        <v>705</v>
      </c>
      <c r="P3120" s="24">
        <v>0</v>
      </c>
      <c r="Q3120" s="24">
        <v>0</v>
      </c>
      <c r="R3120" s="27" t="s">
        <v>1578</v>
      </c>
      <c r="S3120" s="28" t="s">
        <v>1582</v>
      </c>
      <c r="T3120" s="2" t="s">
        <v>160</v>
      </c>
      <c r="U3120" s="2">
        <v>0</v>
      </c>
      <c r="V3120" s="2" t="s">
        <v>20332</v>
      </c>
      <c r="W3120" s="2" t="s">
        <v>34</v>
      </c>
      <c r="AC3120" s="2">
        <v>0</v>
      </c>
      <c r="AD3120" s="104"/>
    </row>
    <row r="3121" spans="1:33" ht="45" x14ac:dyDescent="0.25">
      <c r="A3121" s="2" t="s">
        <v>18737</v>
      </c>
      <c r="B3121" s="2" t="s">
        <v>18533</v>
      </c>
      <c r="C3121" s="2" t="s">
        <v>18738</v>
      </c>
      <c r="F3121" s="2" t="s">
        <v>18739</v>
      </c>
      <c r="G3121" s="2" t="s">
        <v>18740</v>
      </c>
      <c r="H3121" s="2" t="s">
        <v>18741</v>
      </c>
      <c r="I3121" s="2" t="s">
        <v>19893</v>
      </c>
      <c r="J3121" s="2" t="s">
        <v>28</v>
      </c>
      <c r="K3121" s="2" t="s">
        <v>173</v>
      </c>
      <c r="L3121" s="2" t="s">
        <v>339</v>
      </c>
      <c r="M3121" s="2" t="s">
        <v>340</v>
      </c>
      <c r="N3121" s="2" t="s">
        <v>3418</v>
      </c>
      <c r="O3121" s="2" t="s">
        <v>32</v>
      </c>
      <c r="P3121" s="24">
        <v>0</v>
      </c>
      <c r="Q3121" s="24">
        <v>1</v>
      </c>
      <c r="R3121" s="27" t="s">
        <v>1568</v>
      </c>
      <c r="S3121" s="28" t="s">
        <v>1589</v>
      </c>
      <c r="T3121" s="2" t="s">
        <v>33</v>
      </c>
      <c r="U3121" s="2">
        <v>0</v>
      </c>
      <c r="V3121" s="2" t="s">
        <v>24823</v>
      </c>
      <c r="W3121" s="2" t="s">
        <v>34</v>
      </c>
      <c r="X3121" s="58" t="s">
        <v>19598</v>
      </c>
      <c r="Z3121" s="2">
        <v>412000</v>
      </c>
      <c r="AB3121" s="58">
        <v>46132.520358796297</v>
      </c>
      <c r="AC3121" s="2">
        <v>0</v>
      </c>
      <c r="AD3121" s="104">
        <v>412000</v>
      </c>
      <c r="AE3121" s="2">
        <v>46132.520358796297</v>
      </c>
      <c r="AG3121" s="2">
        <v>158638</v>
      </c>
    </row>
    <row r="3122" spans="1:33" ht="60" x14ac:dyDescent="0.25">
      <c r="A3122" s="2" t="s">
        <v>19034</v>
      </c>
      <c r="B3122" s="2" t="s">
        <v>18533</v>
      </c>
      <c r="C3122" s="2" t="s">
        <v>19035</v>
      </c>
      <c r="F3122" s="2" t="s">
        <v>11949</v>
      </c>
      <c r="G3122" s="2" t="s">
        <v>11950</v>
      </c>
      <c r="H3122" s="2" t="s">
        <v>3739</v>
      </c>
      <c r="I3122" s="2" t="s">
        <v>23092</v>
      </c>
      <c r="J3122" s="2" t="s">
        <v>28</v>
      </c>
      <c r="K3122" s="2" t="s">
        <v>61</v>
      </c>
      <c r="L3122" s="2" t="s">
        <v>210</v>
      </c>
      <c r="M3122" s="2" t="s">
        <v>211</v>
      </c>
      <c r="N3122" s="2" t="s">
        <v>3259</v>
      </c>
      <c r="O3122" s="2" t="s">
        <v>32</v>
      </c>
      <c r="P3122" s="24">
        <v>0</v>
      </c>
      <c r="Q3122" s="24">
        <v>1</v>
      </c>
      <c r="R3122" s="27" t="s">
        <v>1568</v>
      </c>
      <c r="S3122" s="28" t="s">
        <v>1585</v>
      </c>
      <c r="T3122" s="2" t="s">
        <v>38</v>
      </c>
      <c r="U3122" s="2">
        <v>0</v>
      </c>
      <c r="V3122" s="2" t="s">
        <v>30383</v>
      </c>
      <c r="W3122" s="2" t="s">
        <v>34</v>
      </c>
      <c r="X3122" s="58" t="s">
        <v>19078</v>
      </c>
      <c r="Z3122" s="2">
        <v>2060000</v>
      </c>
      <c r="AB3122" s="58">
        <v>46126.390092592592</v>
      </c>
      <c r="AC3122" s="2">
        <v>0</v>
      </c>
      <c r="AD3122" s="104">
        <v>2060000</v>
      </c>
      <c r="AE3122" s="2">
        <v>46126.390092592592</v>
      </c>
      <c r="AG3122" s="2">
        <v>154578</v>
      </c>
    </row>
    <row r="3123" spans="1:33" ht="45" x14ac:dyDescent="0.25">
      <c r="A3123" s="2" t="s">
        <v>18810</v>
      </c>
      <c r="B3123" s="2" t="s">
        <v>18533</v>
      </c>
      <c r="C3123" s="2" t="s">
        <v>18811</v>
      </c>
      <c r="F3123" s="2" t="s">
        <v>18812</v>
      </c>
      <c r="G3123" s="2" t="s">
        <v>18813</v>
      </c>
      <c r="H3123" s="2" t="s">
        <v>18814</v>
      </c>
      <c r="I3123" s="2" t="s">
        <v>22185</v>
      </c>
      <c r="J3123" s="2" t="s">
        <v>28</v>
      </c>
      <c r="K3123" s="2" t="s">
        <v>68</v>
      </c>
      <c r="L3123" s="2" t="s">
        <v>1853</v>
      </c>
      <c r="M3123" s="2" t="s">
        <v>1725</v>
      </c>
      <c r="N3123" s="2" t="s">
        <v>3162</v>
      </c>
      <c r="O3123" s="2" t="s">
        <v>32</v>
      </c>
      <c r="P3123" s="24">
        <v>0</v>
      </c>
      <c r="Q3123" s="24">
        <v>1</v>
      </c>
      <c r="R3123" s="27" t="s">
        <v>1568</v>
      </c>
      <c r="S3123" s="28" t="s">
        <v>1589</v>
      </c>
      <c r="T3123" s="2" t="s">
        <v>33</v>
      </c>
      <c r="U3123" s="2">
        <v>0</v>
      </c>
      <c r="V3123" s="2" t="s">
        <v>19719</v>
      </c>
      <c r="W3123" s="2" t="s">
        <v>34</v>
      </c>
      <c r="X3123" s="58" t="s">
        <v>19078</v>
      </c>
      <c r="Z3123" s="2">
        <v>412000</v>
      </c>
      <c r="AB3123" s="58">
        <v>46126.349490740744</v>
      </c>
      <c r="AC3123" s="2">
        <v>0</v>
      </c>
      <c r="AD3123" s="104">
        <v>412000</v>
      </c>
      <c r="AE3123" s="2">
        <v>46126.349490740744</v>
      </c>
      <c r="AG3123" s="2">
        <v>154285</v>
      </c>
    </row>
    <row r="3124" spans="1:33" ht="60" x14ac:dyDescent="0.25">
      <c r="A3124" s="2" t="s">
        <v>19017</v>
      </c>
      <c r="B3124" s="2" t="s">
        <v>18533</v>
      </c>
      <c r="C3124" s="2" t="s">
        <v>19018</v>
      </c>
      <c r="F3124" s="2" t="s">
        <v>18817</v>
      </c>
      <c r="G3124" s="2" t="s">
        <v>18818</v>
      </c>
      <c r="H3124" s="2" t="s">
        <v>18819</v>
      </c>
      <c r="I3124" s="2" t="s">
        <v>22186</v>
      </c>
      <c r="J3124" s="2" t="s">
        <v>28</v>
      </c>
      <c r="K3124" s="2" t="s">
        <v>68</v>
      </c>
      <c r="L3124" s="2" t="s">
        <v>222</v>
      </c>
      <c r="M3124" s="2" t="s">
        <v>223</v>
      </c>
      <c r="N3124" s="2" t="s">
        <v>4086</v>
      </c>
      <c r="O3124" s="2" t="s">
        <v>705</v>
      </c>
      <c r="P3124" s="24">
        <v>0</v>
      </c>
      <c r="Q3124" s="24">
        <v>0</v>
      </c>
      <c r="R3124" s="27" t="s">
        <v>1578</v>
      </c>
      <c r="S3124" s="28" t="s">
        <v>1585</v>
      </c>
      <c r="T3124" s="2" t="s">
        <v>38</v>
      </c>
      <c r="U3124" s="2">
        <v>0</v>
      </c>
      <c r="V3124" s="2" t="s">
        <v>19211</v>
      </c>
      <c r="W3124" s="2" t="s">
        <v>34</v>
      </c>
      <c r="AC3124" s="2">
        <v>0</v>
      </c>
      <c r="AD3124" s="104"/>
    </row>
    <row r="3125" spans="1:33" ht="45" x14ac:dyDescent="0.25">
      <c r="A3125" s="2" t="s">
        <v>18815</v>
      </c>
      <c r="B3125" s="2" t="s">
        <v>18533</v>
      </c>
      <c r="C3125" s="2" t="s">
        <v>18816</v>
      </c>
      <c r="F3125" s="2" t="s">
        <v>18817</v>
      </c>
      <c r="G3125" s="2" t="s">
        <v>18818</v>
      </c>
      <c r="H3125" s="2" t="s">
        <v>18819</v>
      </c>
      <c r="I3125" s="2" t="s">
        <v>22186</v>
      </c>
      <c r="J3125" s="2" t="s">
        <v>28</v>
      </c>
      <c r="K3125" s="2" t="s">
        <v>68</v>
      </c>
      <c r="L3125" s="2" t="s">
        <v>222</v>
      </c>
      <c r="M3125" s="2" t="s">
        <v>223</v>
      </c>
      <c r="N3125" s="2" t="s">
        <v>4086</v>
      </c>
      <c r="O3125" s="2" t="s">
        <v>705</v>
      </c>
      <c r="P3125" s="24">
        <v>0</v>
      </c>
      <c r="Q3125" s="24">
        <v>0</v>
      </c>
      <c r="R3125" s="27" t="s">
        <v>1578</v>
      </c>
      <c r="S3125" s="28" t="s">
        <v>1589</v>
      </c>
      <c r="T3125" s="2" t="s">
        <v>33</v>
      </c>
      <c r="U3125" s="2">
        <v>0</v>
      </c>
      <c r="V3125" s="2" t="s">
        <v>19211</v>
      </c>
      <c r="W3125" s="2" t="s">
        <v>34</v>
      </c>
      <c r="AC3125" s="2">
        <v>0</v>
      </c>
      <c r="AD3125" s="104"/>
    </row>
    <row r="3126" spans="1:33" ht="60" x14ac:dyDescent="0.25">
      <c r="A3126" s="2" t="s">
        <v>19006</v>
      </c>
      <c r="B3126" s="2" t="s">
        <v>18533</v>
      </c>
      <c r="C3126" s="2" t="s">
        <v>19007</v>
      </c>
      <c r="F3126" s="2" t="s">
        <v>19008</v>
      </c>
      <c r="G3126" s="2" t="s">
        <v>19009</v>
      </c>
      <c r="H3126" s="2" t="s">
        <v>8322</v>
      </c>
      <c r="I3126" s="2" t="s">
        <v>21981</v>
      </c>
      <c r="J3126" s="2" t="s">
        <v>28</v>
      </c>
      <c r="K3126" s="2" t="s">
        <v>74</v>
      </c>
      <c r="L3126" s="2" t="s">
        <v>131</v>
      </c>
      <c r="M3126" s="2" t="s">
        <v>132</v>
      </c>
      <c r="N3126" s="2" t="s">
        <v>18538</v>
      </c>
      <c r="O3126" s="2" t="s">
        <v>32</v>
      </c>
      <c r="P3126" s="24">
        <v>0</v>
      </c>
      <c r="Q3126" s="24">
        <v>1</v>
      </c>
      <c r="R3126" s="27" t="s">
        <v>1568</v>
      </c>
      <c r="S3126" s="28" t="s">
        <v>1585</v>
      </c>
      <c r="T3126" s="2" t="s">
        <v>38</v>
      </c>
      <c r="U3126" s="2">
        <v>0</v>
      </c>
      <c r="V3126" s="2" t="s">
        <v>32598</v>
      </c>
      <c r="W3126" s="2" t="s">
        <v>34</v>
      </c>
      <c r="X3126" s="58" t="s">
        <v>24929</v>
      </c>
      <c r="Z3126" s="2">
        <v>2060000</v>
      </c>
      <c r="AB3126" s="58">
        <v>46143.446064814816</v>
      </c>
      <c r="AC3126" s="2">
        <v>0</v>
      </c>
      <c r="AD3126" s="104">
        <v>2060000</v>
      </c>
      <c r="AE3126" s="2">
        <v>46143.446064814816</v>
      </c>
      <c r="AG3126" s="2">
        <v>170117</v>
      </c>
    </row>
    <row r="3127" spans="1:33" ht="45" x14ac:dyDescent="0.25">
      <c r="A3127" s="2" t="s">
        <v>18678</v>
      </c>
      <c r="B3127" s="2" t="s">
        <v>18533</v>
      </c>
      <c r="C3127" s="2" t="s">
        <v>18679</v>
      </c>
      <c r="F3127" s="2" t="s">
        <v>18680</v>
      </c>
      <c r="G3127" s="2" t="s">
        <v>18681</v>
      </c>
      <c r="H3127" s="2" t="s">
        <v>18682</v>
      </c>
      <c r="I3127" s="2" t="s">
        <v>23979</v>
      </c>
      <c r="J3127" s="2" t="s">
        <v>28</v>
      </c>
      <c r="K3127" s="2" t="s">
        <v>98</v>
      </c>
      <c r="L3127" s="2" t="s">
        <v>326</v>
      </c>
      <c r="M3127" s="2" t="s">
        <v>1022</v>
      </c>
      <c r="N3127" s="2" t="s">
        <v>5549</v>
      </c>
      <c r="O3127" s="2" t="s">
        <v>706</v>
      </c>
      <c r="P3127" s="24">
        <v>0</v>
      </c>
      <c r="Q3127" s="24">
        <v>0</v>
      </c>
      <c r="R3127" s="27" t="s">
        <v>1578</v>
      </c>
      <c r="S3127" s="28" t="s">
        <v>1583</v>
      </c>
      <c r="T3127" s="2" t="s">
        <v>130</v>
      </c>
      <c r="U3127" s="2">
        <v>0</v>
      </c>
      <c r="V3127" s="2" t="s">
        <v>19078</v>
      </c>
      <c r="W3127" s="2" t="s">
        <v>34</v>
      </c>
      <c r="AC3127" s="2">
        <v>0</v>
      </c>
      <c r="AD3127" s="104"/>
    </row>
    <row r="3128" spans="1:33" ht="60" x14ac:dyDescent="0.25">
      <c r="A3128" s="2" t="s">
        <v>18979</v>
      </c>
      <c r="B3128" s="2" t="s">
        <v>18533</v>
      </c>
      <c r="C3128" s="2" t="s">
        <v>18980</v>
      </c>
      <c r="F3128" s="2" t="s">
        <v>18767</v>
      </c>
      <c r="G3128" s="2" t="s">
        <v>18768</v>
      </c>
      <c r="H3128" s="2" t="s">
        <v>18769</v>
      </c>
      <c r="I3128" s="2" t="s">
        <v>21066</v>
      </c>
      <c r="J3128" s="2" t="s">
        <v>28</v>
      </c>
      <c r="K3128" s="2" t="s">
        <v>78</v>
      </c>
      <c r="L3128" s="2" t="s">
        <v>495</v>
      </c>
      <c r="M3128" s="2" t="s">
        <v>496</v>
      </c>
      <c r="N3128" s="2" t="s">
        <v>4482</v>
      </c>
      <c r="O3128" s="2" t="s">
        <v>32</v>
      </c>
      <c r="P3128" s="24">
        <v>0</v>
      </c>
      <c r="Q3128" s="24">
        <v>2</v>
      </c>
      <c r="R3128" s="27" t="s">
        <v>1568</v>
      </c>
      <c r="S3128" s="28" t="s">
        <v>1585</v>
      </c>
      <c r="T3128" s="2" t="s">
        <v>38</v>
      </c>
      <c r="U3128" s="2">
        <v>0</v>
      </c>
      <c r="V3128" s="2" t="s">
        <v>30383</v>
      </c>
      <c r="W3128" s="2" t="s">
        <v>34</v>
      </c>
      <c r="X3128" s="58" t="s">
        <v>19706</v>
      </c>
      <c r="Z3128" s="2">
        <v>2060000</v>
      </c>
      <c r="AB3128" s="58">
        <v>46136.532395833332</v>
      </c>
      <c r="AC3128" s="2">
        <v>0</v>
      </c>
      <c r="AD3128" s="104">
        <v>2060000</v>
      </c>
      <c r="AE3128" s="2">
        <v>46136.532395833332</v>
      </c>
      <c r="AG3128" s="2">
        <v>155694</v>
      </c>
    </row>
    <row r="3129" spans="1:33" ht="45" x14ac:dyDescent="0.25">
      <c r="A3129" s="2" t="s">
        <v>18871</v>
      </c>
      <c r="B3129" s="2" t="s">
        <v>18533</v>
      </c>
      <c r="C3129" s="2" t="s">
        <v>18872</v>
      </c>
      <c r="F3129" s="2" t="s">
        <v>18873</v>
      </c>
      <c r="G3129" s="2" t="s">
        <v>18874</v>
      </c>
      <c r="H3129" s="2" t="s">
        <v>6141</v>
      </c>
      <c r="I3129" s="2" t="s">
        <v>23363</v>
      </c>
      <c r="J3129" s="2" t="s">
        <v>28</v>
      </c>
      <c r="K3129" s="2" t="s">
        <v>43</v>
      </c>
      <c r="L3129" s="2" t="s">
        <v>57</v>
      </c>
      <c r="M3129" s="2" t="s">
        <v>58</v>
      </c>
      <c r="N3129" s="2" t="s">
        <v>4686</v>
      </c>
      <c r="O3129" s="2" t="s">
        <v>32</v>
      </c>
      <c r="P3129" s="24">
        <v>0</v>
      </c>
      <c r="Q3129" s="24">
        <v>1</v>
      </c>
      <c r="R3129" s="27" t="s">
        <v>1568</v>
      </c>
      <c r="S3129" s="28" t="s">
        <v>1589</v>
      </c>
      <c r="T3129" s="2" t="s">
        <v>33</v>
      </c>
      <c r="U3129" s="2">
        <v>0</v>
      </c>
      <c r="V3129" s="2" t="s">
        <v>24228</v>
      </c>
      <c r="W3129" s="2" t="s">
        <v>34</v>
      </c>
      <c r="X3129" s="58" t="s">
        <v>19598</v>
      </c>
      <c r="Z3129" s="2">
        <v>412000</v>
      </c>
      <c r="AB3129" s="58">
        <v>46132.670057870368</v>
      </c>
      <c r="AC3129" s="2">
        <v>0</v>
      </c>
      <c r="AD3129" s="104">
        <v>412000</v>
      </c>
      <c r="AE3129" s="2">
        <v>46132.670057870368</v>
      </c>
      <c r="AG3129" s="2">
        <v>159362</v>
      </c>
    </row>
    <row r="3130" spans="1:33" ht="45" x14ac:dyDescent="0.25">
      <c r="A3130" s="2" t="s">
        <v>18763</v>
      </c>
      <c r="B3130" s="2" t="s">
        <v>18533</v>
      </c>
      <c r="C3130" s="2" t="s">
        <v>18764</v>
      </c>
      <c r="F3130" s="2" t="s">
        <v>4533</v>
      </c>
      <c r="G3130" s="2" t="s">
        <v>4534</v>
      </c>
      <c r="H3130" s="2" t="s">
        <v>4535</v>
      </c>
      <c r="I3130" s="2" t="s">
        <v>21077</v>
      </c>
      <c r="J3130" s="2" t="s">
        <v>28</v>
      </c>
      <c r="K3130" s="2" t="s">
        <v>78</v>
      </c>
      <c r="L3130" s="2" t="s">
        <v>200</v>
      </c>
      <c r="M3130" s="2" t="s">
        <v>201</v>
      </c>
      <c r="N3130" s="2" t="s">
        <v>4536</v>
      </c>
      <c r="O3130" s="2" t="s">
        <v>32</v>
      </c>
      <c r="P3130" s="24">
        <v>0</v>
      </c>
      <c r="Q3130" s="24">
        <v>1</v>
      </c>
      <c r="R3130" s="27" t="s">
        <v>1568</v>
      </c>
      <c r="S3130" s="28" t="s">
        <v>1589</v>
      </c>
      <c r="T3130" s="2" t="s">
        <v>33</v>
      </c>
      <c r="U3130" s="2">
        <v>0</v>
      </c>
      <c r="V3130" s="2" t="s">
        <v>30383</v>
      </c>
      <c r="W3130" s="2" t="s">
        <v>34</v>
      </c>
      <c r="X3130" s="58" t="s">
        <v>19706</v>
      </c>
      <c r="Z3130" s="2">
        <v>412000</v>
      </c>
      <c r="AB3130" s="58">
        <v>46136.404224537036</v>
      </c>
      <c r="AC3130" s="2">
        <v>0</v>
      </c>
      <c r="AD3130" s="104">
        <v>412000</v>
      </c>
      <c r="AE3130" s="2">
        <v>46136.404224537036</v>
      </c>
      <c r="AG3130" s="2">
        <v>157411</v>
      </c>
    </row>
    <row r="3131" spans="1:33" ht="45" x14ac:dyDescent="0.25">
      <c r="A3131" s="2" t="s">
        <v>18765</v>
      </c>
      <c r="B3131" s="2" t="s">
        <v>18533</v>
      </c>
      <c r="C3131" s="2" t="s">
        <v>18766</v>
      </c>
      <c r="F3131" s="2" t="s">
        <v>18767</v>
      </c>
      <c r="G3131" s="2" t="s">
        <v>18768</v>
      </c>
      <c r="H3131" s="2" t="s">
        <v>18769</v>
      </c>
      <c r="I3131" s="2" t="s">
        <v>21066</v>
      </c>
      <c r="J3131" s="2" t="s">
        <v>28</v>
      </c>
      <c r="K3131" s="2" t="s">
        <v>78</v>
      </c>
      <c r="L3131" s="2" t="s">
        <v>495</v>
      </c>
      <c r="M3131" s="2" t="s">
        <v>496</v>
      </c>
      <c r="N3131" s="2" t="s">
        <v>4482</v>
      </c>
      <c r="O3131" s="2" t="s">
        <v>705</v>
      </c>
      <c r="P3131" s="24">
        <v>0</v>
      </c>
      <c r="Q3131" s="24">
        <v>0</v>
      </c>
      <c r="R3131" s="27" t="s">
        <v>1578</v>
      </c>
      <c r="S3131" s="28" t="s">
        <v>1589</v>
      </c>
      <c r="T3131" s="2" t="s">
        <v>33</v>
      </c>
      <c r="U3131" s="2">
        <v>0</v>
      </c>
      <c r="V3131" s="2" t="s">
        <v>19211</v>
      </c>
      <c r="W3131" s="2" t="s">
        <v>34</v>
      </c>
      <c r="AC3131" s="2">
        <v>0</v>
      </c>
      <c r="AD3131" s="104"/>
    </row>
    <row r="3132" spans="1:33" ht="60" x14ac:dyDescent="0.25">
      <c r="A3132" s="2" t="s">
        <v>18981</v>
      </c>
      <c r="B3132" s="2" t="s">
        <v>18533</v>
      </c>
      <c r="C3132" s="2" t="s">
        <v>18982</v>
      </c>
      <c r="F3132" s="2" t="s">
        <v>18772</v>
      </c>
      <c r="G3132" s="2" t="s">
        <v>18773</v>
      </c>
      <c r="H3132" s="2" t="s">
        <v>18774</v>
      </c>
      <c r="I3132" s="2" t="s">
        <v>21078</v>
      </c>
      <c r="J3132" s="2" t="s">
        <v>28</v>
      </c>
      <c r="K3132" s="2" t="s">
        <v>78</v>
      </c>
      <c r="L3132" s="2" t="s">
        <v>523</v>
      </c>
      <c r="M3132" s="2" t="s">
        <v>524</v>
      </c>
      <c r="N3132" s="2" t="s">
        <v>5179</v>
      </c>
      <c r="O3132" s="2" t="s">
        <v>32</v>
      </c>
      <c r="P3132" s="24">
        <v>0</v>
      </c>
      <c r="Q3132" s="24">
        <v>1</v>
      </c>
      <c r="R3132" s="27" t="s">
        <v>1568</v>
      </c>
      <c r="S3132" s="28" t="s">
        <v>1585</v>
      </c>
      <c r="T3132" s="2" t="s">
        <v>38</v>
      </c>
      <c r="U3132" s="2">
        <v>0</v>
      </c>
      <c r="V3132" s="2" t="s">
        <v>24004</v>
      </c>
      <c r="W3132" s="2" t="s">
        <v>34</v>
      </c>
      <c r="X3132" s="58" t="s">
        <v>19231</v>
      </c>
      <c r="Z3132" s="2">
        <v>2060000</v>
      </c>
      <c r="AB3132" s="58">
        <v>46127.608344907407</v>
      </c>
      <c r="AC3132" s="2">
        <v>0</v>
      </c>
      <c r="AD3132" s="104">
        <v>2060000</v>
      </c>
      <c r="AE3132" s="2">
        <v>46127.608344907407</v>
      </c>
      <c r="AG3132" s="2">
        <v>155312</v>
      </c>
    </row>
    <row r="3133" spans="1:33" ht="45" x14ac:dyDescent="0.25">
      <c r="A3133" s="2" t="s">
        <v>18820</v>
      </c>
      <c r="B3133" s="2" t="s">
        <v>18533</v>
      </c>
      <c r="C3133" s="2" t="s">
        <v>18821</v>
      </c>
      <c r="F3133" s="2" t="s">
        <v>18822</v>
      </c>
      <c r="G3133" s="2" t="s">
        <v>18823</v>
      </c>
      <c r="H3133" s="2" t="s">
        <v>18824</v>
      </c>
      <c r="I3133" s="2" t="s">
        <v>22187</v>
      </c>
      <c r="J3133" s="2" t="s">
        <v>28</v>
      </c>
      <c r="K3133" s="2" t="s">
        <v>68</v>
      </c>
      <c r="L3133" s="2" t="s">
        <v>238</v>
      </c>
      <c r="M3133" s="2" t="s">
        <v>446</v>
      </c>
      <c r="N3133" s="2" t="s">
        <v>3977</v>
      </c>
      <c r="O3133" s="2" t="s">
        <v>32</v>
      </c>
      <c r="P3133" s="24">
        <v>0</v>
      </c>
      <c r="Q3133" s="24">
        <v>1</v>
      </c>
      <c r="R3133" s="27" t="s">
        <v>1568</v>
      </c>
      <c r="S3133" s="28" t="s">
        <v>1589</v>
      </c>
      <c r="T3133" s="2" t="s">
        <v>33</v>
      </c>
      <c r="U3133" s="2">
        <v>0</v>
      </c>
      <c r="V3133" s="2" t="s">
        <v>30383</v>
      </c>
      <c r="W3133" s="2" t="s">
        <v>34</v>
      </c>
      <c r="X3133" s="58" t="s">
        <v>24004</v>
      </c>
      <c r="Z3133" s="2">
        <v>412000</v>
      </c>
      <c r="AB3133" s="58">
        <v>46140.521736111114</v>
      </c>
      <c r="AC3133" s="2">
        <v>0</v>
      </c>
      <c r="AD3133" s="104">
        <v>412000</v>
      </c>
      <c r="AE3133" s="2">
        <v>46140.521736111114</v>
      </c>
      <c r="AG3133" s="2">
        <v>159922</v>
      </c>
    </row>
    <row r="3134" spans="1:33" ht="60" x14ac:dyDescent="0.25">
      <c r="A3134" s="2" t="s">
        <v>18613</v>
      </c>
      <c r="B3134" s="2" t="s">
        <v>18533</v>
      </c>
      <c r="C3134" s="2" t="s">
        <v>18614</v>
      </c>
      <c r="F3134" s="2" t="s">
        <v>18615</v>
      </c>
      <c r="G3134" s="2" t="s">
        <v>18616</v>
      </c>
      <c r="H3134" s="2" t="s">
        <v>10697</v>
      </c>
      <c r="I3134" s="2" t="s">
        <v>22803</v>
      </c>
      <c r="J3134" s="2" t="s">
        <v>28</v>
      </c>
      <c r="K3134" s="2" t="s">
        <v>68</v>
      </c>
      <c r="L3134" s="2" t="s">
        <v>10381</v>
      </c>
      <c r="M3134" s="2" t="s">
        <v>10382</v>
      </c>
      <c r="N3134" s="2" t="s">
        <v>10383</v>
      </c>
      <c r="O3134" s="2" t="s">
        <v>712</v>
      </c>
      <c r="P3134" s="24">
        <v>0</v>
      </c>
      <c r="Q3134" s="24">
        <v>0</v>
      </c>
      <c r="R3134" s="27" t="s">
        <v>1578</v>
      </c>
      <c r="S3134" s="28" t="s">
        <v>1583</v>
      </c>
      <c r="T3134" s="2" t="s">
        <v>130</v>
      </c>
      <c r="U3134" s="2">
        <v>0</v>
      </c>
      <c r="V3134" s="2" t="s">
        <v>33844</v>
      </c>
      <c r="W3134" s="2" t="s">
        <v>34</v>
      </c>
      <c r="AC3134" s="2">
        <v>0</v>
      </c>
      <c r="AD3134" s="104"/>
    </row>
    <row r="3135" spans="1:33" ht="45" x14ac:dyDescent="0.25">
      <c r="A3135" s="2" t="s">
        <v>18770</v>
      </c>
      <c r="B3135" s="2" t="s">
        <v>18533</v>
      </c>
      <c r="C3135" s="2" t="s">
        <v>18771</v>
      </c>
      <c r="F3135" s="2" t="s">
        <v>18772</v>
      </c>
      <c r="G3135" s="2" t="s">
        <v>18773</v>
      </c>
      <c r="H3135" s="2" t="s">
        <v>18774</v>
      </c>
      <c r="I3135" s="2" t="s">
        <v>21078</v>
      </c>
      <c r="J3135" s="2" t="s">
        <v>28</v>
      </c>
      <c r="K3135" s="2" t="s">
        <v>78</v>
      </c>
      <c r="L3135" s="2" t="s">
        <v>523</v>
      </c>
      <c r="M3135" s="2" t="s">
        <v>524</v>
      </c>
      <c r="N3135" s="2" t="s">
        <v>5179</v>
      </c>
      <c r="O3135" s="2" t="s">
        <v>705</v>
      </c>
      <c r="P3135" s="24">
        <v>0</v>
      </c>
      <c r="Q3135" s="24">
        <v>0</v>
      </c>
      <c r="R3135" s="27" t="s">
        <v>1578</v>
      </c>
      <c r="S3135" s="28" t="s">
        <v>1589</v>
      </c>
      <c r="T3135" s="2" t="s">
        <v>33</v>
      </c>
      <c r="U3135" s="2">
        <v>0</v>
      </c>
      <c r="V3135" s="2" t="s">
        <v>19773</v>
      </c>
      <c r="W3135" s="2" t="s">
        <v>34</v>
      </c>
      <c r="AC3135" s="2">
        <v>0</v>
      </c>
      <c r="AD3135" s="104"/>
    </row>
    <row r="3136" spans="1:33" ht="60" x14ac:dyDescent="0.25">
      <c r="A3136" s="2" t="s">
        <v>19019</v>
      </c>
      <c r="B3136" s="2" t="s">
        <v>18533</v>
      </c>
      <c r="C3136" s="2" t="s">
        <v>19020</v>
      </c>
      <c r="F3136" s="2" t="s">
        <v>18827</v>
      </c>
      <c r="G3136" s="2" t="s">
        <v>18828</v>
      </c>
      <c r="H3136" s="2" t="s">
        <v>8936</v>
      </c>
      <c r="I3136" s="2" t="s">
        <v>22188</v>
      </c>
      <c r="J3136" s="2" t="s">
        <v>28</v>
      </c>
      <c r="K3136" s="2" t="s">
        <v>68</v>
      </c>
      <c r="L3136" s="2" t="s">
        <v>238</v>
      </c>
      <c r="M3136" s="2" t="s">
        <v>446</v>
      </c>
      <c r="N3136" s="2" t="s">
        <v>3977</v>
      </c>
      <c r="O3136" s="2" t="s">
        <v>32</v>
      </c>
      <c r="P3136" s="24">
        <v>0</v>
      </c>
      <c r="Q3136" s="24">
        <v>2</v>
      </c>
      <c r="R3136" s="27" t="s">
        <v>1568</v>
      </c>
      <c r="S3136" s="28" t="s">
        <v>1585</v>
      </c>
      <c r="T3136" s="2" t="s">
        <v>38</v>
      </c>
      <c r="U3136" s="2">
        <v>0</v>
      </c>
      <c r="V3136" s="2" t="s">
        <v>29679</v>
      </c>
      <c r="W3136" s="2" t="s">
        <v>34</v>
      </c>
      <c r="X3136" s="58" t="s">
        <v>24004</v>
      </c>
      <c r="Z3136" s="2">
        <v>2060000</v>
      </c>
      <c r="AB3136" s="58">
        <v>46140.492789351854</v>
      </c>
      <c r="AC3136" s="2">
        <v>0</v>
      </c>
      <c r="AD3136" s="104">
        <v>2060000</v>
      </c>
      <c r="AE3136" s="2">
        <v>46140.492789351854</v>
      </c>
      <c r="AG3136" s="2">
        <v>158310</v>
      </c>
    </row>
    <row r="3137" spans="1:33" ht="45" x14ac:dyDescent="0.25">
      <c r="A3137" s="2" t="s">
        <v>18683</v>
      </c>
      <c r="B3137" s="2" t="s">
        <v>18533</v>
      </c>
      <c r="C3137" s="2" t="s">
        <v>18684</v>
      </c>
      <c r="F3137" s="2" t="s">
        <v>1522</v>
      </c>
      <c r="G3137" s="2" t="s">
        <v>4006</v>
      </c>
      <c r="H3137" s="2" t="s">
        <v>4007</v>
      </c>
      <c r="I3137" s="2" t="s">
        <v>20448</v>
      </c>
      <c r="J3137" s="2" t="s">
        <v>28</v>
      </c>
      <c r="K3137" s="2" t="s">
        <v>173</v>
      </c>
      <c r="L3137" s="2" t="s">
        <v>906</v>
      </c>
      <c r="M3137" s="2" t="s">
        <v>907</v>
      </c>
      <c r="N3137" s="2" t="s">
        <v>4008</v>
      </c>
      <c r="O3137" s="2" t="s">
        <v>32</v>
      </c>
      <c r="P3137" s="24">
        <v>0</v>
      </c>
      <c r="Q3137" s="24">
        <v>1</v>
      </c>
      <c r="R3137" s="27" t="s">
        <v>1568</v>
      </c>
      <c r="S3137" s="28" t="s">
        <v>1590</v>
      </c>
      <c r="T3137" s="2" t="s">
        <v>426</v>
      </c>
      <c r="U3137" s="2">
        <v>20600000</v>
      </c>
      <c r="V3137" s="2" t="s">
        <v>19078</v>
      </c>
      <c r="W3137" s="2" t="s">
        <v>34</v>
      </c>
      <c r="X3137" s="58" t="s">
        <v>26946</v>
      </c>
      <c r="Y3137" s="2" t="s">
        <v>39</v>
      </c>
      <c r="Z3137" s="2">
        <v>17900000</v>
      </c>
      <c r="AA3137" s="2" t="s">
        <v>40</v>
      </c>
      <c r="AB3137" s="58">
        <v>46162.45484953704</v>
      </c>
      <c r="AC3137" s="2">
        <v>0</v>
      </c>
      <c r="AD3137" s="104">
        <v>17900000</v>
      </c>
      <c r="AE3137" s="2">
        <v>46162.45484953704</v>
      </c>
      <c r="AG3137" s="2">
        <v>198684</v>
      </c>
    </row>
    <row r="3138" spans="1:33" ht="45" x14ac:dyDescent="0.25">
      <c r="A3138" s="2" t="s">
        <v>18825</v>
      </c>
      <c r="B3138" s="2" t="s">
        <v>18533</v>
      </c>
      <c r="C3138" s="2" t="s">
        <v>18826</v>
      </c>
      <c r="F3138" s="2" t="s">
        <v>18827</v>
      </c>
      <c r="G3138" s="2" t="s">
        <v>18828</v>
      </c>
      <c r="H3138" s="2" t="s">
        <v>8936</v>
      </c>
      <c r="I3138" s="2" t="s">
        <v>22188</v>
      </c>
      <c r="J3138" s="2" t="s">
        <v>28</v>
      </c>
      <c r="K3138" s="2" t="s">
        <v>68</v>
      </c>
      <c r="L3138" s="2" t="s">
        <v>238</v>
      </c>
      <c r="M3138" s="2" t="s">
        <v>446</v>
      </c>
      <c r="N3138" s="2" t="s">
        <v>3977</v>
      </c>
      <c r="O3138" s="2" t="s">
        <v>32</v>
      </c>
      <c r="P3138" s="24">
        <v>0</v>
      </c>
      <c r="Q3138" s="24">
        <v>1</v>
      </c>
      <c r="R3138" s="27" t="s">
        <v>1568</v>
      </c>
      <c r="S3138" s="28" t="s">
        <v>1589</v>
      </c>
      <c r="T3138" s="2" t="s">
        <v>33</v>
      </c>
      <c r="U3138" s="2">
        <v>0</v>
      </c>
      <c r="V3138" s="2" t="s">
        <v>30383</v>
      </c>
      <c r="W3138" s="2" t="s">
        <v>34</v>
      </c>
      <c r="X3138" s="58" t="s">
        <v>24004</v>
      </c>
      <c r="Z3138" s="2">
        <v>412000</v>
      </c>
      <c r="AB3138" s="58">
        <v>46140.502233796295</v>
      </c>
      <c r="AC3138" s="2">
        <v>0</v>
      </c>
      <c r="AD3138" s="104">
        <v>412000</v>
      </c>
      <c r="AE3138" s="2">
        <v>46140.502233796295</v>
      </c>
      <c r="AG3138" s="2">
        <v>159414</v>
      </c>
    </row>
    <row r="3139" spans="1:33" ht="60" x14ac:dyDescent="0.25">
      <c r="A3139" s="2" t="s">
        <v>18983</v>
      </c>
      <c r="B3139" s="2" t="s">
        <v>18984</v>
      </c>
      <c r="C3139" s="2" t="s">
        <v>18985</v>
      </c>
      <c r="F3139" s="2" t="s">
        <v>18986</v>
      </c>
      <c r="G3139" s="2" t="s">
        <v>18987</v>
      </c>
      <c r="H3139" s="2" t="s">
        <v>18988</v>
      </c>
      <c r="I3139" s="2" t="s">
        <v>21508</v>
      </c>
      <c r="J3139" s="2" t="s">
        <v>28</v>
      </c>
      <c r="K3139" s="2" t="s">
        <v>78</v>
      </c>
      <c r="L3139" s="2" t="s">
        <v>472</v>
      </c>
      <c r="M3139" s="2" t="s">
        <v>473</v>
      </c>
      <c r="N3139" s="2" t="s">
        <v>5326</v>
      </c>
      <c r="O3139" s="2" t="s">
        <v>705</v>
      </c>
      <c r="P3139" s="24">
        <v>0</v>
      </c>
      <c r="Q3139" s="24">
        <v>0</v>
      </c>
      <c r="R3139" s="27" t="s">
        <v>1578</v>
      </c>
      <c r="S3139" s="28" t="s">
        <v>1585</v>
      </c>
      <c r="T3139" s="2" t="s">
        <v>38</v>
      </c>
      <c r="U3139" s="2">
        <v>0</v>
      </c>
      <c r="V3139" s="2" t="s">
        <v>25078</v>
      </c>
      <c r="W3139" s="2" t="s">
        <v>34</v>
      </c>
      <c r="AC3139" s="2">
        <v>0</v>
      </c>
      <c r="AD3139" s="104"/>
    </row>
    <row r="3140" spans="1:33" ht="60" x14ac:dyDescent="0.25">
      <c r="A3140" s="2" t="s">
        <v>18941</v>
      </c>
      <c r="B3140" s="2" t="s">
        <v>18546</v>
      </c>
      <c r="C3140" s="2" t="s">
        <v>18942</v>
      </c>
      <c r="F3140" s="2" t="s">
        <v>18943</v>
      </c>
      <c r="G3140" s="2" t="s">
        <v>18944</v>
      </c>
      <c r="H3140" s="2" t="s">
        <v>18945</v>
      </c>
      <c r="I3140" s="2" t="s">
        <v>20370</v>
      </c>
      <c r="J3140" s="2" t="s">
        <v>28</v>
      </c>
      <c r="K3140" s="2" t="s">
        <v>173</v>
      </c>
      <c r="L3140" s="2" t="s">
        <v>475</v>
      </c>
      <c r="M3140" s="2" t="s">
        <v>476</v>
      </c>
      <c r="N3140" s="2" t="s">
        <v>3440</v>
      </c>
      <c r="O3140" s="2" t="s">
        <v>32</v>
      </c>
      <c r="P3140" s="24">
        <v>0</v>
      </c>
      <c r="Q3140" s="24">
        <v>1</v>
      </c>
      <c r="R3140" s="27" t="s">
        <v>1568</v>
      </c>
      <c r="S3140" s="28" t="s">
        <v>1585</v>
      </c>
      <c r="T3140" s="2" t="s">
        <v>38</v>
      </c>
      <c r="U3140" s="2">
        <v>0</v>
      </c>
      <c r="V3140" s="2" t="s">
        <v>24823</v>
      </c>
      <c r="W3140" s="2" t="s">
        <v>34</v>
      </c>
      <c r="X3140" s="58" t="s">
        <v>19601</v>
      </c>
      <c r="Z3140" s="2">
        <v>2060000</v>
      </c>
      <c r="AB3140" s="58">
        <v>46129.627233796295</v>
      </c>
      <c r="AC3140" s="2">
        <v>0</v>
      </c>
      <c r="AD3140" s="104">
        <v>2060000</v>
      </c>
      <c r="AE3140" s="2">
        <v>46129.627233796295</v>
      </c>
      <c r="AG3140" s="2">
        <v>157361</v>
      </c>
    </row>
    <row r="3141" spans="1:33" ht="45" x14ac:dyDescent="0.25">
      <c r="A3141" s="2" t="s">
        <v>18545</v>
      </c>
      <c r="B3141" s="2" t="s">
        <v>18546</v>
      </c>
      <c r="C3141" s="2" t="s">
        <v>18547</v>
      </c>
      <c r="F3141" s="2" t="s">
        <v>18548</v>
      </c>
      <c r="G3141" s="2" t="s">
        <v>18549</v>
      </c>
      <c r="H3141" s="2" t="s">
        <v>14552</v>
      </c>
      <c r="I3141" s="2" t="s">
        <v>22906</v>
      </c>
      <c r="J3141" s="2" t="s">
        <v>28</v>
      </c>
      <c r="K3141" s="2" t="s">
        <v>68</v>
      </c>
      <c r="L3141" s="2" t="s">
        <v>413</v>
      </c>
      <c r="M3141" s="2" t="s">
        <v>2268</v>
      </c>
      <c r="N3141" s="2" t="s">
        <v>4978</v>
      </c>
      <c r="O3141" s="2" t="s">
        <v>705</v>
      </c>
      <c r="P3141" s="24">
        <v>0</v>
      </c>
      <c r="Q3141" s="24">
        <v>0</v>
      </c>
      <c r="R3141" s="27" t="s">
        <v>1578</v>
      </c>
      <c r="S3141" s="28" t="s">
        <v>1582</v>
      </c>
      <c r="T3141" s="2" t="s">
        <v>160</v>
      </c>
      <c r="U3141" s="2">
        <v>0</v>
      </c>
      <c r="V3141" s="2" t="s">
        <v>19646</v>
      </c>
      <c r="W3141" s="2" t="s">
        <v>34</v>
      </c>
      <c r="AC3141" s="2">
        <v>0</v>
      </c>
      <c r="AD3141" s="104"/>
    </row>
    <row r="3142" spans="1:33" ht="60" x14ac:dyDescent="0.25">
      <c r="A3142" s="2" t="s">
        <v>18946</v>
      </c>
      <c r="B3142" s="2" t="s">
        <v>18528</v>
      </c>
      <c r="C3142" s="2" t="s">
        <v>18947</v>
      </c>
      <c r="F3142" s="2" t="s">
        <v>18948</v>
      </c>
      <c r="G3142" s="2" t="s">
        <v>18949</v>
      </c>
      <c r="H3142" s="2" t="s">
        <v>9655</v>
      </c>
      <c r="I3142" s="2" t="s">
        <v>20368</v>
      </c>
      <c r="J3142" s="2" t="s">
        <v>28</v>
      </c>
      <c r="K3142" s="2" t="s">
        <v>173</v>
      </c>
      <c r="L3142" s="2" t="s">
        <v>351</v>
      </c>
      <c r="M3142" s="2" t="s">
        <v>352</v>
      </c>
      <c r="N3142" s="2" t="s">
        <v>4734</v>
      </c>
      <c r="O3142" s="2" t="s">
        <v>705</v>
      </c>
      <c r="P3142" s="24">
        <v>0</v>
      </c>
      <c r="Q3142" s="24">
        <v>0</v>
      </c>
      <c r="R3142" s="27" t="s">
        <v>1578</v>
      </c>
      <c r="S3142" s="28" t="s">
        <v>1585</v>
      </c>
      <c r="T3142" s="2" t="s">
        <v>38</v>
      </c>
      <c r="U3142" s="2">
        <v>0</v>
      </c>
      <c r="V3142" s="2" t="s">
        <v>19078</v>
      </c>
      <c r="W3142" s="2" t="s">
        <v>34</v>
      </c>
      <c r="AC3142" s="2">
        <v>0</v>
      </c>
      <c r="AD3142" s="104"/>
    </row>
    <row r="3143" spans="1:33" ht="45" x14ac:dyDescent="0.25">
      <c r="A3143" s="2" t="s">
        <v>18661</v>
      </c>
      <c r="B3143" s="2" t="s">
        <v>18528</v>
      </c>
      <c r="C3143" s="2" t="s">
        <v>18662</v>
      </c>
      <c r="F3143" s="2" t="s">
        <v>18663</v>
      </c>
      <c r="G3143" s="2" t="s">
        <v>18664</v>
      </c>
      <c r="H3143" s="2" t="s">
        <v>18665</v>
      </c>
      <c r="I3143" s="2" t="s">
        <v>23667</v>
      </c>
      <c r="J3143" s="2" t="s">
        <v>28</v>
      </c>
      <c r="K3143" s="2" t="s">
        <v>43</v>
      </c>
      <c r="L3143" s="2" t="s">
        <v>488</v>
      </c>
      <c r="M3143" s="2" t="s">
        <v>489</v>
      </c>
      <c r="N3143" s="2" t="s">
        <v>3000</v>
      </c>
      <c r="O3143" s="2" t="s">
        <v>712</v>
      </c>
      <c r="P3143" s="24">
        <v>0</v>
      </c>
      <c r="Q3143" s="24">
        <v>0</v>
      </c>
      <c r="R3143" s="27" t="s">
        <v>1578</v>
      </c>
      <c r="S3143" s="28" t="s">
        <v>1583</v>
      </c>
      <c r="T3143" s="2" t="s">
        <v>130</v>
      </c>
      <c r="U3143" s="2">
        <v>0</v>
      </c>
      <c r="V3143" s="2" t="s">
        <v>33844</v>
      </c>
      <c r="W3143" s="2" t="s">
        <v>34</v>
      </c>
      <c r="AC3143" s="2">
        <v>0</v>
      </c>
      <c r="AD3143" s="104"/>
    </row>
    <row r="3144" spans="1:33" ht="45" x14ac:dyDescent="0.25">
      <c r="A3144" s="2" t="s">
        <v>18527</v>
      </c>
      <c r="B3144" s="2" t="s">
        <v>18528</v>
      </c>
      <c r="C3144" s="2" t="s">
        <v>18529</v>
      </c>
      <c r="F3144" s="2" t="s">
        <v>6729</v>
      </c>
      <c r="G3144" s="2" t="s">
        <v>6730</v>
      </c>
      <c r="H3144" s="2" t="s">
        <v>6731</v>
      </c>
      <c r="I3144" s="2" t="s">
        <v>20046</v>
      </c>
      <c r="J3144" s="2" t="s">
        <v>28</v>
      </c>
      <c r="K3144" s="2" t="s">
        <v>173</v>
      </c>
      <c r="L3144" s="2" t="s">
        <v>333</v>
      </c>
      <c r="M3144" s="2" t="s">
        <v>334</v>
      </c>
      <c r="N3144" s="2" t="s">
        <v>4966</v>
      </c>
      <c r="O3144" s="3" t="s">
        <v>712</v>
      </c>
      <c r="P3144" s="24">
        <v>0</v>
      </c>
      <c r="Q3144" s="24">
        <v>0</v>
      </c>
      <c r="R3144" s="27" t="s">
        <v>1578</v>
      </c>
      <c r="S3144" s="28" t="s">
        <v>1582</v>
      </c>
      <c r="T3144" s="2" t="s">
        <v>160</v>
      </c>
      <c r="U3144" s="2">
        <v>0</v>
      </c>
      <c r="V3144" s="2" t="s">
        <v>33844</v>
      </c>
      <c r="W3144" s="2" t="s">
        <v>34</v>
      </c>
      <c r="AC3144" s="2">
        <v>0</v>
      </c>
      <c r="AD3144" s="104"/>
    </row>
    <row r="3145" spans="1:33" ht="45" x14ac:dyDescent="0.25">
      <c r="A3145" s="2" t="s">
        <v>18617</v>
      </c>
      <c r="B3145" s="2" t="s">
        <v>18528</v>
      </c>
      <c r="C3145" s="2" t="s">
        <v>18618</v>
      </c>
      <c r="F3145" s="2" t="s">
        <v>18619</v>
      </c>
      <c r="G3145" s="2" t="s">
        <v>18620</v>
      </c>
      <c r="H3145" s="2" t="s">
        <v>18621</v>
      </c>
      <c r="I3145" s="2" t="s">
        <v>22804</v>
      </c>
      <c r="J3145" s="2" t="s">
        <v>28</v>
      </c>
      <c r="K3145" s="2" t="s">
        <v>68</v>
      </c>
      <c r="L3145" s="2" t="s">
        <v>251</v>
      </c>
      <c r="M3145" s="2" t="s">
        <v>252</v>
      </c>
      <c r="N3145" s="2" t="s">
        <v>4288</v>
      </c>
      <c r="O3145" s="2" t="s">
        <v>712</v>
      </c>
      <c r="P3145" s="24">
        <v>0</v>
      </c>
      <c r="Q3145" s="24">
        <v>0</v>
      </c>
      <c r="R3145" s="27" t="s">
        <v>1578</v>
      </c>
      <c r="S3145" s="28" t="s">
        <v>1583</v>
      </c>
      <c r="T3145" s="2" t="s">
        <v>130</v>
      </c>
      <c r="U3145" s="2">
        <v>0</v>
      </c>
      <c r="V3145" s="2" t="s">
        <v>33844</v>
      </c>
      <c r="W3145" s="2" t="s">
        <v>34</v>
      </c>
      <c r="AC3145" s="2">
        <v>0</v>
      </c>
      <c r="AD3145" s="104"/>
    </row>
    <row r="3146" spans="1:33" ht="45" x14ac:dyDescent="0.25">
      <c r="A3146" s="2" t="s">
        <v>18622</v>
      </c>
      <c r="B3146" s="2" t="s">
        <v>18528</v>
      </c>
      <c r="C3146" s="2" t="s">
        <v>18623</v>
      </c>
      <c r="F3146" s="2" t="s">
        <v>18624</v>
      </c>
      <c r="G3146" s="2" t="s">
        <v>18625</v>
      </c>
      <c r="H3146" s="2" t="s">
        <v>18626</v>
      </c>
      <c r="I3146" s="2" t="s">
        <v>22805</v>
      </c>
      <c r="J3146" s="2" t="s">
        <v>28</v>
      </c>
      <c r="K3146" s="2" t="s">
        <v>68</v>
      </c>
      <c r="L3146" s="2" t="s">
        <v>251</v>
      </c>
      <c r="M3146" s="2" t="s">
        <v>252</v>
      </c>
      <c r="N3146" s="2" t="s">
        <v>4288</v>
      </c>
      <c r="O3146" s="2" t="s">
        <v>706</v>
      </c>
      <c r="P3146" s="24">
        <v>0</v>
      </c>
      <c r="Q3146" s="24">
        <v>0</v>
      </c>
      <c r="R3146" s="27" t="s">
        <v>1578</v>
      </c>
      <c r="S3146" s="28" t="s">
        <v>1583</v>
      </c>
      <c r="T3146" s="2" t="s">
        <v>130</v>
      </c>
      <c r="U3146" s="2">
        <v>0</v>
      </c>
      <c r="V3146" s="2" t="s">
        <v>19078</v>
      </c>
      <c r="W3146" s="2" t="s">
        <v>34</v>
      </c>
      <c r="AC3146" s="2">
        <v>0</v>
      </c>
      <c r="AD3146" s="104"/>
    </row>
    <row r="3147" spans="1:33" ht="45" x14ac:dyDescent="0.25">
      <c r="A3147" s="2" t="s">
        <v>18601</v>
      </c>
      <c r="B3147" s="2" t="s">
        <v>18528</v>
      </c>
      <c r="C3147" s="2" t="s">
        <v>18602</v>
      </c>
      <c r="F3147" s="2" t="s">
        <v>18603</v>
      </c>
      <c r="G3147" s="2" t="s">
        <v>18604</v>
      </c>
      <c r="H3147" s="2" t="s">
        <v>18605</v>
      </c>
      <c r="I3147" s="2" t="s">
        <v>21263</v>
      </c>
      <c r="J3147" s="2" t="s">
        <v>28</v>
      </c>
      <c r="K3147" s="2" t="s">
        <v>78</v>
      </c>
      <c r="L3147" s="2" t="s">
        <v>398</v>
      </c>
      <c r="M3147" s="2" t="s">
        <v>878</v>
      </c>
      <c r="N3147" s="2" t="s">
        <v>3215</v>
      </c>
      <c r="O3147" s="2" t="s">
        <v>705</v>
      </c>
      <c r="P3147" s="24">
        <v>0</v>
      </c>
      <c r="Q3147" s="24">
        <v>0</v>
      </c>
      <c r="R3147" s="27" t="s">
        <v>1578</v>
      </c>
      <c r="S3147" s="28" t="s">
        <v>1583</v>
      </c>
      <c r="T3147" s="2" t="s">
        <v>130</v>
      </c>
      <c r="U3147" s="2">
        <v>0</v>
      </c>
      <c r="V3147" s="2" t="s">
        <v>19706</v>
      </c>
      <c r="W3147" s="2" t="s">
        <v>34</v>
      </c>
      <c r="AC3147" s="2">
        <v>0</v>
      </c>
      <c r="AD3147" s="104"/>
    </row>
    <row r="3148" spans="1:33" ht="45" x14ac:dyDescent="0.25">
      <c r="A3148" s="2" t="s">
        <v>18721</v>
      </c>
      <c r="B3148" s="2" t="s">
        <v>18528</v>
      </c>
      <c r="C3148" s="2" t="s">
        <v>18722</v>
      </c>
      <c r="F3148" s="2" t="s">
        <v>18723</v>
      </c>
      <c r="G3148" s="2" t="s">
        <v>18724</v>
      </c>
      <c r="H3148" s="2" t="s">
        <v>14451</v>
      </c>
      <c r="I3148" s="2" t="s">
        <v>19486</v>
      </c>
      <c r="J3148" s="2" t="s">
        <v>28</v>
      </c>
      <c r="K3148" s="2" t="s">
        <v>48</v>
      </c>
      <c r="L3148" s="2" t="s">
        <v>516</v>
      </c>
      <c r="M3148" s="2" t="s">
        <v>1636</v>
      </c>
      <c r="N3148" s="2" t="s">
        <v>4974</v>
      </c>
      <c r="O3148" s="2" t="s">
        <v>18539</v>
      </c>
      <c r="P3148" s="24">
        <v>0</v>
      </c>
      <c r="Q3148" s="24">
        <v>0</v>
      </c>
      <c r="R3148" s="27" t="s">
        <v>1580</v>
      </c>
      <c r="S3148" s="28" t="s">
        <v>1589</v>
      </c>
      <c r="T3148" s="2" t="s">
        <v>33</v>
      </c>
      <c r="W3148" s="2" t="s">
        <v>34</v>
      </c>
      <c r="AC3148" s="2">
        <v>0</v>
      </c>
      <c r="AD3148" s="104"/>
    </row>
    <row r="3149" spans="1:33" ht="45" x14ac:dyDescent="0.25">
      <c r="A3149" s="2" t="s">
        <v>18829</v>
      </c>
      <c r="B3149" s="2" t="s">
        <v>18528</v>
      </c>
      <c r="C3149" s="2" t="s">
        <v>18830</v>
      </c>
      <c r="F3149" s="2" t="s">
        <v>11056</v>
      </c>
      <c r="G3149" s="2" t="s">
        <v>11057</v>
      </c>
      <c r="H3149" s="2" t="s">
        <v>7658</v>
      </c>
      <c r="I3149" s="2" t="s">
        <v>22189</v>
      </c>
      <c r="J3149" s="2" t="s">
        <v>28</v>
      </c>
      <c r="K3149" s="2" t="s">
        <v>68</v>
      </c>
      <c r="L3149" s="2" t="s">
        <v>198</v>
      </c>
      <c r="M3149" s="2" t="s">
        <v>199</v>
      </c>
      <c r="N3149" s="2" t="s">
        <v>3285</v>
      </c>
      <c r="O3149" s="2" t="s">
        <v>706</v>
      </c>
      <c r="P3149" s="24">
        <v>0</v>
      </c>
      <c r="Q3149" s="24">
        <v>0</v>
      </c>
      <c r="R3149" s="27" t="s">
        <v>1578</v>
      </c>
      <c r="S3149" s="28" t="s">
        <v>1589</v>
      </c>
      <c r="T3149" s="2" t="s">
        <v>33</v>
      </c>
      <c r="U3149" s="2">
        <v>0</v>
      </c>
      <c r="V3149" s="2" t="s">
        <v>19601</v>
      </c>
      <c r="W3149" s="2" t="s">
        <v>34</v>
      </c>
      <c r="AC3149" s="2">
        <v>0</v>
      </c>
      <c r="AD3149" s="104"/>
    </row>
    <row r="3150" spans="1:33" ht="45" x14ac:dyDescent="0.25">
      <c r="A3150" s="2" t="s">
        <v>18831</v>
      </c>
      <c r="B3150" s="2" t="s">
        <v>18528</v>
      </c>
      <c r="C3150" s="2" t="s">
        <v>18832</v>
      </c>
      <c r="F3150" s="2" t="s">
        <v>18833</v>
      </c>
      <c r="G3150" s="2" t="s">
        <v>18834</v>
      </c>
      <c r="H3150" s="2" t="s">
        <v>18835</v>
      </c>
      <c r="I3150" s="2" t="s">
        <v>22190</v>
      </c>
      <c r="J3150" s="2" t="s">
        <v>28</v>
      </c>
      <c r="K3150" s="2" t="s">
        <v>68</v>
      </c>
      <c r="L3150" s="2" t="s">
        <v>198</v>
      </c>
      <c r="M3150" s="2" t="s">
        <v>199</v>
      </c>
      <c r="N3150" s="2" t="s">
        <v>3285</v>
      </c>
      <c r="O3150" s="2" t="s">
        <v>705</v>
      </c>
      <c r="P3150" s="24">
        <v>0</v>
      </c>
      <c r="Q3150" s="24">
        <v>0</v>
      </c>
      <c r="R3150" s="27" t="s">
        <v>1578</v>
      </c>
      <c r="S3150" s="28" t="s">
        <v>1589</v>
      </c>
      <c r="T3150" s="2" t="s">
        <v>33</v>
      </c>
      <c r="U3150" s="2">
        <v>0</v>
      </c>
      <c r="V3150" s="2" t="s">
        <v>19601</v>
      </c>
      <c r="W3150" s="2" t="s">
        <v>34</v>
      </c>
      <c r="AC3150" s="2">
        <v>0</v>
      </c>
      <c r="AD3150" s="104"/>
    </row>
    <row r="3151" spans="1:33" ht="45" x14ac:dyDescent="0.25">
      <c r="A3151" s="2" t="s">
        <v>18836</v>
      </c>
      <c r="B3151" s="2" t="s">
        <v>18528</v>
      </c>
      <c r="C3151" s="2" t="s">
        <v>18837</v>
      </c>
      <c r="F3151" s="2" t="s">
        <v>18838</v>
      </c>
      <c r="G3151" s="2" t="s">
        <v>18839</v>
      </c>
      <c r="H3151" s="2" t="s">
        <v>18840</v>
      </c>
      <c r="I3151" s="2" t="s">
        <v>22191</v>
      </c>
      <c r="J3151" s="2" t="s">
        <v>28</v>
      </c>
      <c r="K3151" s="2" t="s">
        <v>68</v>
      </c>
      <c r="L3151" s="2" t="s">
        <v>198</v>
      </c>
      <c r="M3151" s="2" t="s">
        <v>199</v>
      </c>
      <c r="N3151" s="2" t="s">
        <v>3285</v>
      </c>
      <c r="O3151" s="2" t="s">
        <v>705</v>
      </c>
      <c r="P3151" s="24">
        <v>0</v>
      </c>
      <c r="Q3151" s="24">
        <v>0</v>
      </c>
      <c r="R3151" s="27" t="s">
        <v>1578</v>
      </c>
      <c r="S3151" s="28" t="s">
        <v>1589</v>
      </c>
      <c r="T3151" s="2" t="s">
        <v>33</v>
      </c>
      <c r="U3151" s="2">
        <v>0</v>
      </c>
      <c r="V3151" s="2" t="s">
        <v>19601</v>
      </c>
      <c r="W3151" s="2" t="s">
        <v>34</v>
      </c>
      <c r="AC3151" s="2">
        <v>0</v>
      </c>
      <c r="AD3151" s="104"/>
    </row>
    <row r="3152" spans="1:33" ht="60" x14ac:dyDescent="0.25">
      <c r="A3152" s="2" t="s">
        <v>19021</v>
      </c>
      <c r="B3152" s="2" t="s">
        <v>18528</v>
      </c>
      <c r="C3152" s="2" t="s">
        <v>19022</v>
      </c>
      <c r="F3152" s="2" t="s">
        <v>10439</v>
      </c>
      <c r="G3152" s="2" t="s">
        <v>10440</v>
      </c>
      <c r="H3152" s="2" t="s">
        <v>10441</v>
      </c>
      <c r="I3152" s="2" t="s">
        <v>22534</v>
      </c>
      <c r="J3152" s="2" t="s">
        <v>28</v>
      </c>
      <c r="K3152" s="2" t="s">
        <v>68</v>
      </c>
      <c r="L3152" s="2" t="s">
        <v>220</v>
      </c>
      <c r="M3152" s="2" t="s">
        <v>221</v>
      </c>
      <c r="N3152" s="2" t="s">
        <v>4645</v>
      </c>
      <c r="O3152" s="2" t="s">
        <v>705</v>
      </c>
      <c r="P3152" s="24">
        <v>0</v>
      </c>
      <c r="Q3152" s="24">
        <v>0</v>
      </c>
      <c r="R3152" s="27" t="s">
        <v>1578</v>
      </c>
      <c r="S3152" s="28" t="s">
        <v>1585</v>
      </c>
      <c r="T3152" s="2" t="s">
        <v>38</v>
      </c>
      <c r="U3152" s="2">
        <v>0</v>
      </c>
      <c r="V3152" s="2" t="s">
        <v>19078</v>
      </c>
      <c r="W3152" s="2" t="s">
        <v>34</v>
      </c>
      <c r="AC3152" s="2">
        <v>0</v>
      </c>
      <c r="AD3152" s="104"/>
    </row>
    <row r="3153" spans="1:33" ht="60" x14ac:dyDescent="0.25">
      <c r="A3153" s="2" t="s">
        <v>18989</v>
      </c>
      <c r="B3153" s="2" t="s">
        <v>18528</v>
      </c>
      <c r="C3153" s="2" t="s">
        <v>18990</v>
      </c>
      <c r="F3153" s="2" t="s">
        <v>1447</v>
      </c>
      <c r="G3153" s="2" t="s">
        <v>5234</v>
      </c>
      <c r="H3153" s="2" t="s">
        <v>5235</v>
      </c>
      <c r="I3153" s="2" t="s">
        <v>21176</v>
      </c>
      <c r="J3153" s="2" t="s">
        <v>28</v>
      </c>
      <c r="K3153" s="2" t="s">
        <v>78</v>
      </c>
      <c r="L3153" s="2" t="s">
        <v>614</v>
      </c>
      <c r="M3153" s="2" t="s">
        <v>512</v>
      </c>
      <c r="N3153" s="2" t="s">
        <v>5228</v>
      </c>
      <c r="O3153" s="2" t="s">
        <v>32</v>
      </c>
      <c r="P3153" s="24">
        <v>0</v>
      </c>
      <c r="Q3153" s="24">
        <v>1</v>
      </c>
      <c r="R3153" s="27" t="s">
        <v>1568</v>
      </c>
      <c r="S3153" s="28" t="s">
        <v>1585</v>
      </c>
      <c r="T3153" s="2" t="s">
        <v>38</v>
      </c>
      <c r="U3153" s="2">
        <v>0</v>
      </c>
      <c r="V3153" s="2" t="s">
        <v>30383</v>
      </c>
      <c r="W3153" s="2" t="s">
        <v>34</v>
      </c>
      <c r="X3153" s="58" t="s">
        <v>19706</v>
      </c>
      <c r="Z3153" s="2">
        <v>2060000</v>
      </c>
      <c r="AB3153" s="58">
        <v>46136.443564814814</v>
      </c>
      <c r="AC3153" s="2">
        <v>0</v>
      </c>
      <c r="AD3153" s="104">
        <v>2060000</v>
      </c>
      <c r="AE3153" s="2">
        <v>46136.443564814814</v>
      </c>
      <c r="AG3153" s="2">
        <v>158686</v>
      </c>
    </row>
    <row r="3154" spans="1:33" ht="60" x14ac:dyDescent="0.25">
      <c r="A3154" s="2" t="s">
        <v>18991</v>
      </c>
      <c r="B3154" s="2" t="s">
        <v>18528</v>
      </c>
      <c r="C3154" s="2" t="s">
        <v>18992</v>
      </c>
      <c r="F3154" s="2" t="s">
        <v>18777</v>
      </c>
      <c r="G3154" s="2" t="s">
        <v>18778</v>
      </c>
      <c r="H3154" s="2" t="s">
        <v>3599</v>
      </c>
      <c r="I3154" s="2" t="s">
        <v>21079</v>
      </c>
      <c r="J3154" s="2" t="s">
        <v>28</v>
      </c>
      <c r="K3154" s="2" t="s">
        <v>78</v>
      </c>
      <c r="L3154" s="2" t="s">
        <v>614</v>
      </c>
      <c r="M3154" s="2" t="s">
        <v>512</v>
      </c>
      <c r="N3154" s="2" t="s">
        <v>5228</v>
      </c>
      <c r="O3154" s="2" t="s">
        <v>32</v>
      </c>
      <c r="P3154" s="24">
        <v>0</v>
      </c>
      <c r="Q3154" s="24">
        <v>1</v>
      </c>
      <c r="R3154" s="27" t="s">
        <v>1568</v>
      </c>
      <c r="S3154" s="28" t="s">
        <v>1585</v>
      </c>
      <c r="T3154" s="2" t="s">
        <v>38</v>
      </c>
      <c r="U3154" s="2">
        <v>0</v>
      </c>
      <c r="V3154" s="2" t="s">
        <v>30036</v>
      </c>
      <c r="W3154" s="2" t="s">
        <v>34</v>
      </c>
      <c r="X3154" s="58" t="s">
        <v>19706</v>
      </c>
      <c r="Z3154" s="2">
        <v>2060000</v>
      </c>
      <c r="AB3154" s="58">
        <v>46136.443460648145</v>
      </c>
      <c r="AC3154" s="2">
        <v>0</v>
      </c>
      <c r="AD3154" s="104">
        <v>2060000</v>
      </c>
      <c r="AE3154" s="2">
        <v>46136.443460648145</v>
      </c>
      <c r="AG3154" s="2">
        <v>158687</v>
      </c>
    </row>
    <row r="3155" spans="1:33" ht="45" x14ac:dyDescent="0.25">
      <c r="A3155" s="2" t="s">
        <v>18775</v>
      </c>
      <c r="B3155" s="2" t="s">
        <v>18528</v>
      </c>
      <c r="C3155" s="2" t="s">
        <v>18776</v>
      </c>
      <c r="F3155" s="2" t="s">
        <v>18777</v>
      </c>
      <c r="G3155" s="2" t="s">
        <v>18778</v>
      </c>
      <c r="H3155" s="2" t="s">
        <v>3599</v>
      </c>
      <c r="I3155" s="2" t="s">
        <v>21079</v>
      </c>
      <c r="J3155" s="2" t="s">
        <v>28</v>
      </c>
      <c r="K3155" s="2" t="s">
        <v>78</v>
      </c>
      <c r="L3155" s="2" t="s">
        <v>614</v>
      </c>
      <c r="M3155" s="2" t="s">
        <v>512</v>
      </c>
      <c r="N3155" s="2" t="s">
        <v>5228</v>
      </c>
      <c r="O3155" s="2" t="s">
        <v>32</v>
      </c>
      <c r="P3155" s="24">
        <v>0</v>
      </c>
      <c r="Q3155" s="24">
        <v>1</v>
      </c>
      <c r="R3155" s="27" t="s">
        <v>1568</v>
      </c>
      <c r="S3155" s="28" t="s">
        <v>1589</v>
      </c>
      <c r="T3155" s="2" t="s">
        <v>33</v>
      </c>
      <c r="U3155" s="2">
        <v>0</v>
      </c>
      <c r="V3155" s="2" t="s">
        <v>32611</v>
      </c>
      <c r="W3155" s="2" t="s">
        <v>34</v>
      </c>
      <c r="X3155" s="58" t="s">
        <v>19706</v>
      </c>
      <c r="Z3155" s="2">
        <v>412000</v>
      </c>
      <c r="AB3155" s="58">
        <v>46136.443310185183</v>
      </c>
      <c r="AC3155" s="2">
        <v>0</v>
      </c>
      <c r="AD3155" s="104">
        <v>412000</v>
      </c>
      <c r="AE3155" s="2">
        <v>46136.443310185183</v>
      </c>
      <c r="AG3155" s="2">
        <v>158707</v>
      </c>
    </row>
    <row r="3156" spans="1:33" ht="45" x14ac:dyDescent="0.25">
      <c r="A3156" s="2" t="s">
        <v>18875</v>
      </c>
      <c r="B3156" s="2" t="s">
        <v>18528</v>
      </c>
      <c r="C3156" s="2" t="s">
        <v>18876</v>
      </c>
      <c r="F3156" s="2" t="s">
        <v>18877</v>
      </c>
      <c r="G3156" s="2" t="s">
        <v>18878</v>
      </c>
      <c r="H3156" s="2" t="s">
        <v>11138</v>
      </c>
      <c r="I3156" s="2" t="s">
        <v>23364</v>
      </c>
      <c r="J3156" s="2" t="s">
        <v>28</v>
      </c>
      <c r="K3156" s="2" t="s">
        <v>43</v>
      </c>
      <c r="L3156" s="2" t="s">
        <v>1350</v>
      </c>
      <c r="M3156" s="2" t="s">
        <v>2076</v>
      </c>
      <c r="N3156" s="2" t="s">
        <v>5571</v>
      </c>
      <c r="O3156" s="2" t="s">
        <v>32</v>
      </c>
      <c r="P3156" s="24">
        <v>0</v>
      </c>
      <c r="Q3156" s="24">
        <v>2</v>
      </c>
      <c r="R3156" s="27" t="s">
        <v>1568</v>
      </c>
      <c r="S3156" s="28" t="s">
        <v>1589</v>
      </c>
      <c r="T3156" s="2" t="s">
        <v>33</v>
      </c>
      <c r="U3156" s="2">
        <v>0</v>
      </c>
      <c r="V3156" s="2" t="s">
        <v>24823</v>
      </c>
      <c r="W3156" s="2" t="s">
        <v>34</v>
      </c>
      <c r="X3156" s="58" t="s">
        <v>19211</v>
      </c>
      <c r="Z3156" s="2">
        <v>412000</v>
      </c>
      <c r="AB3156" s="58">
        <v>46128.642430555556</v>
      </c>
      <c r="AC3156" s="2">
        <v>0</v>
      </c>
      <c r="AD3156" s="104">
        <v>412000</v>
      </c>
      <c r="AE3156" s="2">
        <v>46128.642430555556</v>
      </c>
      <c r="AG3156" s="2">
        <v>156787</v>
      </c>
    </row>
    <row r="3157" spans="1:33" ht="45" x14ac:dyDescent="0.25">
      <c r="A3157" s="2" t="s">
        <v>18580</v>
      </c>
      <c r="B3157" s="2" t="s">
        <v>18528</v>
      </c>
      <c r="C3157" s="2" t="s">
        <v>18581</v>
      </c>
      <c r="F3157" s="2" t="s">
        <v>18582</v>
      </c>
      <c r="G3157" s="2" t="s">
        <v>18583</v>
      </c>
      <c r="H3157" s="2" t="s">
        <v>18584</v>
      </c>
      <c r="I3157" s="2" t="s">
        <v>23899</v>
      </c>
      <c r="J3157" s="2" t="s">
        <v>28</v>
      </c>
      <c r="K3157" s="2" t="s">
        <v>43</v>
      </c>
      <c r="L3157" s="2" t="s">
        <v>386</v>
      </c>
      <c r="M3157" s="2" t="s">
        <v>5564</v>
      </c>
      <c r="N3157" s="2" t="s">
        <v>5565</v>
      </c>
      <c r="O3157" s="2" t="s">
        <v>37</v>
      </c>
      <c r="P3157" s="24">
        <v>0</v>
      </c>
      <c r="Q3157" s="24">
        <v>0</v>
      </c>
      <c r="R3157" s="27" t="s">
        <v>1578</v>
      </c>
      <c r="S3157" s="28" t="s">
        <v>1582</v>
      </c>
      <c r="T3157" s="2" t="s">
        <v>160</v>
      </c>
      <c r="U3157" s="2">
        <v>0</v>
      </c>
      <c r="V3157" s="2" t="s">
        <v>18533</v>
      </c>
      <c r="W3157" s="2" t="s">
        <v>34</v>
      </c>
      <c r="AC3157" s="2">
        <v>0</v>
      </c>
      <c r="AD3157" s="104"/>
    </row>
    <row r="3158" spans="1:33" ht="60" x14ac:dyDescent="0.25">
      <c r="A3158" s="2" t="s">
        <v>18950</v>
      </c>
      <c r="B3158" s="2" t="s">
        <v>18528</v>
      </c>
      <c r="C3158" s="2" t="s">
        <v>18951</v>
      </c>
      <c r="F3158" s="2" t="s">
        <v>6918</v>
      </c>
      <c r="G3158" s="2" t="s">
        <v>6919</v>
      </c>
      <c r="H3158" s="2" t="s">
        <v>3878</v>
      </c>
      <c r="I3158" s="2" t="s">
        <v>20371</v>
      </c>
      <c r="J3158" s="2" t="s">
        <v>28</v>
      </c>
      <c r="K3158" s="2" t="s">
        <v>173</v>
      </c>
      <c r="L3158" s="2" t="s">
        <v>351</v>
      </c>
      <c r="M3158" s="2" t="s">
        <v>352</v>
      </c>
      <c r="N3158" s="2" t="s">
        <v>4734</v>
      </c>
      <c r="O3158" s="2" t="s">
        <v>32</v>
      </c>
      <c r="P3158" s="24">
        <v>0</v>
      </c>
      <c r="Q3158" s="24">
        <v>1</v>
      </c>
      <c r="R3158" s="27" t="s">
        <v>1568</v>
      </c>
      <c r="S3158" s="28" t="s">
        <v>1585</v>
      </c>
      <c r="T3158" s="2" t="s">
        <v>38</v>
      </c>
      <c r="U3158" s="2">
        <v>0</v>
      </c>
      <c r="V3158" s="2" t="s">
        <v>30688</v>
      </c>
      <c r="W3158" s="2" t="s">
        <v>34</v>
      </c>
      <c r="X3158" s="58" t="s">
        <v>19231</v>
      </c>
      <c r="Z3158" s="2">
        <v>2060000</v>
      </c>
      <c r="AB3158" s="58">
        <v>46127.372476851851</v>
      </c>
      <c r="AC3158" s="2">
        <v>0</v>
      </c>
      <c r="AD3158" s="104">
        <v>2060000</v>
      </c>
      <c r="AE3158" s="2">
        <v>46127.372476851851</v>
      </c>
      <c r="AG3158" s="2">
        <v>155124</v>
      </c>
    </row>
    <row r="3159" spans="1:33" ht="60" x14ac:dyDescent="0.25">
      <c r="A3159" s="2" t="s">
        <v>19048</v>
      </c>
      <c r="B3159" s="2" t="s">
        <v>18528</v>
      </c>
      <c r="C3159" s="2" t="s">
        <v>19049</v>
      </c>
      <c r="F3159" s="2" t="s">
        <v>18881</v>
      </c>
      <c r="G3159" s="2" t="s">
        <v>18882</v>
      </c>
      <c r="H3159" s="2" t="s">
        <v>18883</v>
      </c>
      <c r="I3159" s="2" t="s">
        <v>23365</v>
      </c>
      <c r="J3159" s="2" t="s">
        <v>28</v>
      </c>
      <c r="K3159" s="2" t="s">
        <v>43</v>
      </c>
      <c r="L3159" s="2" t="s">
        <v>82</v>
      </c>
      <c r="M3159" s="2" t="s">
        <v>83</v>
      </c>
      <c r="N3159" s="2" t="s">
        <v>4931</v>
      </c>
      <c r="O3159" s="2" t="s">
        <v>32</v>
      </c>
      <c r="P3159" s="24">
        <v>0</v>
      </c>
      <c r="Q3159" s="24">
        <v>1</v>
      </c>
      <c r="R3159" s="27" t="s">
        <v>1568</v>
      </c>
      <c r="S3159" s="28" t="s">
        <v>1585</v>
      </c>
      <c r="T3159" s="2" t="s">
        <v>38</v>
      </c>
      <c r="U3159" s="2">
        <v>0</v>
      </c>
      <c r="V3159" s="2" t="s">
        <v>30036</v>
      </c>
      <c r="W3159" s="2" t="s">
        <v>34</v>
      </c>
      <c r="X3159" s="58" t="s">
        <v>24929</v>
      </c>
      <c r="Z3159" s="2">
        <v>2060000</v>
      </c>
      <c r="AB3159" s="58">
        <v>46143.472974537035</v>
      </c>
      <c r="AC3159" s="2">
        <v>0</v>
      </c>
      <c r="AD3159" s="104">
        <v>2060000</v>
      </c>
      <c r="AE3159" s="2">
        <v>46143.472974537035</v>
      </c>
      <c r="AG3159" s="2">
        <v>175119</v>
      </c>
    </row>
    <row r="3160" spans="1:33" ht="45" x14ac:dyDescent="0.25">
      <c r="A3160" s="2" t="s">
        <v>18879</v>
      </c>
      <c r="B3160" s="2" t="s">
        <v>18528</v>
      </c>
      <c r="C3160" s="2" t="s">
        <v>18880</v>
      </c>
      <c r="F3160" s="2" t="s">
        <v>18881</v>
      </c>
      <c r="G3160" s="2" t="s">
        <v>18882</v>
      </c>
      <c r="H3160" s="2" t="s">
        <v>18883</v>
      </c>
      <c r="I3160" s="2" t="s">
        <v>23365</v>
      </c>
      <c r="J3160" s="2" t="s">
        <v>28</v>
      </c>
      <c r="K3160" s="2" t="s">
        <v>43</v>
      </c>
      <c r="L3160" s="2" t="s">
        <v>82</v>
      </c>
      <c r="M3160" s="2" t="s">
        <v>83</v>
      </c>
      <c r="N3160" s="2" t="s">
        <v>4931</v>
      </c>
      <c r="O3160" s="2" t="s">
        <v>32</v>
      </c>
      <c r="P3160" s="24">
        <v>0</v>
      </c>
      <c r="Q3160" s="24">
        <v>1</v>
      </c>
      <c r="R3160" s="27" t="s">
        <v>1568</v>
      </c>
      <c r="S3160" s="28" t="s">
        <v>1589</v>
      </c>
      <c r="T3160" s="2" t="s">
        <v>33</v>
      </c>
      <c r="U3160" s="2">
        <v>0</v>
      </c>
      <c r="V3160" s="2" t="s">
        <v>30383</v>
      </c>
      <c r="W3160" s="2" t="s">
        <v>34</v>
      </c>
      <c r="X3160" s="58" t="s">
        <v>24228</v>
      </c>
      <c r="Z3160" s="2">
        <v>412000</v>
      </c>
      <c r="AB3160" s="58">
        <v>46141.640856481485</v>
      </c>
      <c r="AC3160" s="2">
        <v>0</v>
      </c>
      <c r="AD3160" s="104">
        <v>412000</v>
      </c>
      <c r="AE3160" s="2">
        <v>46141.640856481485</v>
      </c>
      <c r="AG3160" s="2">
        <v>172055</v>
      </c>
    </row>
    <row r="3161" spans="1:33" ht="60" x14ac:dyDescent="0.25">
      <c r="A3161" s="2" t="s">
        <v>18930</v>
      </c>
      <c r="B3161" s="2" t="s">
        <v>18528</v>
      </c>
      <c r="C3161" s="2" t="s">
        <v>18931</v>
      </c>
      <c r="F3161" s="2" t="s">
        <v>1765</v>
      </c>
      <c r="G3161" s="2" t="s">
        <v>4712</v>
      </c>
      <c r="H3161" s="2" t="s">
        <v>4713</v>
      </c>
      <c r="I3161" s="2" t="s">
        <v>19492</v>
      </c>
      <c r="J3161" s="2" t="s">
        <v>28</v>
      </c>
      <c r="K3161" s="2" t="s">
        <v>48</v>
      </c>
      <c r="L3161" s="2" t="s">
        <v>49</v>
      </c>
      <c r="M3161" s="2" t="s">
        <v>50</v>
      </c>
      <c r="N3161" s="2" t="s">
        <v>4706</v>
      </c>
      <c r="O3161" s="2" t="s">
        <v>705</v>
      </c>
      <c r="P3161" s="24">
        <v>0</v>
      </c>
      <c r="Q3161" s="24">
        <v>0</v>
      </c>
      <c r="R3161" s="27" t="s">
        <v>1578</v>
      </c>
      <c r="S3161" s="28" t="s">
        <v>1585</v>
      </c>
      <c r="T3161" s="2" t="s">
        <v>38</v>
      </c>
      <c r="U3161" s="2">
        <v>0</v>
      </c>
      <c r="V3161" s="2" t="s">
        <v>19601</v>
      </c>
      <c r="W3161" s="2" t="s">
        <v>34</v>
      </c>
      <c r="AC3161" s="2">
        <v>0</v>
      </c>
      <c r="AD3161" s="104"/>
    </row>
    <row r="3162" spans="1:33" ht="60" x14ac:dyDescent="0.25">
      <c r="A3162" s="2" t="s">
        <v>19010</v>
      </c>
      <c r="B3162" s="2" t="s">
        <v>18528</v>
      </c>
      <c r="C3162" s="2" t="s">
        <v>19011</v>
      </c>
      <c r="F3162" s="2" t="s">
        <v>18799</v>
      </c>
      <c r="G3162" s="2" t="s">
        <v>18800</v>
      </c>
      <c r="H3162" s="2" t="s">
        <v>4240</v>
      </c>
      <c r="I3162" s="2" t="s">
        <v>21934</v>
      </c>
      <c r="J3162" s="2" t="s">
        <v>28</v>
      </c>
      <c r="K3162" s="2" t="s">
        <v>74</v>
      </c>
      <c r="L3162" s="2" t="s">
        <v>131</v>
      </c>
      <c r="M3162" s="2" t="s">
        <v>132</v>
      </c>
      <c r="N3162" s="2" t="s">
        <v>18538</v>
      </c>
      <c r="O3162" s="2" t="s">
        <v>32</v>
      </c>
      <c r="P3162" s="24">
        <v>2</v>
      </c>
      <c r="Q3162" s="24">
        <v>8</v>
      </c>
      <c r="R3162" s="27" t="s">
        <v>1568</v>
      </c>
      <c r="S3162" s="28" t="s">
        <v>1585</v>
      </c>
      <c r="T3162" s="2" t="s">
        <v>38</v>
      </c>
      <c r="U3162" s="2">
        <v>0</v>
      </c>
      <c r="V3162" s="2" t="s">
        <v>33842</v>
      </c>
      <c r="W3162" s="2" t="s">
        <v>34</v>
      </c>
      <c r="X3162" s="58" t="s">
        <v>24929</v>
      </c>
      <c r="Z3162" s="2">
        <v>2060000</v>
      </c>
      <c r="AB3162" s="58">
        <v>46143.445833333331</v>
      </c>
      <c r="AC3162" s="2">
        <v>0</v>
      </c>
      <c r="AD3162" s="104">
        <v>2060000</v>
      </c>
      <c r="AE3162" s="2">
        <v>46143.445833333331</v>
      </c>
      <c r="AG3162" s="2">
        <v>170118</v>
      </c>
    </row>
    <row r="3163" spans="1:33" ht="45" x14ac:dyDescent="0.25">
      <c r="A3163" s="2" t="s">
        <v>18797</v>
      </c>
      <c r="B3163" s="2" t="s">
        <v>18528</v>
      </c>
      <c r="C3163" s="2" t="s">
        <v>18798</v>
      </c>
      <c r="F3163" s="2" t="s">
        <v>18799</v>
      </c>
      <c r="G3163" s="2" t="s">
        <v>18800</v>
      </c>
      <c r="H3163" s="2" t="s">
        <v>4240</v>
      </c>
      <c r="I3163" s="2" t="s">
        <v>21934</v>
      </c>
      <c r="J3163" s="2" t="s">
        <v>28</v>
      </c>
      <c r="K3163" s="2" t="s">
        <v>74</v>
      </c>
      <c r="L3163" s="2" t="s">
        <v>131</v>
      </c>
      <c r="M3163" s="2" t="s">
        <v>132</v>
      </c>
      <c r="N3163" s="2" t="s">
        <v>18538</v>
      </c>
      <c r="O3163" s="2" t="s">
        <v>32</v>
      </c>
      <c r="P3163" s="24">
        <v>0</v>
      </c>
      <c r="Q3163" s="24">
        <v>5</v>
      </c>
      <c r="R3163" s="27" t="s">
        <v>1568</v>
      </c>
      <c r="S3163" s="28" t="s">
        <v>1589</v>
      </c>
      <c r="T3163" s="2" t="s">
        <v>33</v>
      </c>
      <c r="U3163" s="2">
        <v>0</v>
      </c>
      <c r="V3163" s="2" t="s">
        <v>33848</v>
      </c>
      <c r="W3163" s="2" t="s">
        <v>34</v>
      </c>
      <c r="X3163" s="58" t="s">
        <v>24929</v>
      </c>
      <c r="Z3163" s="2">
        <v>412000</v>
      </c>
      <c r="AB3163" s="58">
        <v>46143.450173611112</v>
      </c>
      <c r="AC3163" s="2">
        <v>0</v>
      </c>
      <c r="AD3163" s="104">
        <v>412000</v>
      </c>
      <c r="AE3163" s="2">
        <v>46143.450173611112</v>
      </c>
      <c r="AG3163" s="2">
        <v>170110</v>
      </c>
    </row>
    <row r="3164" spans="1:33" ht="45" x14ac:dyDescent="0.25">
      <c r="A3164" s="2" t="s">
        <v>18841</v>
      </c>
      <c r="B3164" s="2" t="s">
        <v>18528</v>
      </c>
      <c r="C3164" s="2" t="s">
        <v>18842</v>
      </c>
      <c r="F3164" s="2" t="s">
        <v>18234</v>
      </c>
      <c r="G3164" s="2" t="s">
        <v>18235</v>
      </c>
      <c r="H3164" s="2" t="s">
        <v>18236</v>
      </c>
      <c r="I3164" s="2" t="s">
        <v>22192</v>
      </c>
      <c r="J3164" s="2" t="s">
        <v>28</v>
      </c>
      <c r="K3164" s="2" t="s">
        <v>68</v>
      </c>
      <c r="L3164" s="2" t="s">
        <v>244</v>
      </c>
      <c r="M3164" s="2" t="s">
        <v>245</v>
      </c>
      <c r="N3164" s="2" t="s">
        <v>4459</v>
      </c>
      <c r="O3164" s="2" t="s">
        <v>705</v>
      </c>
      <c r="P3164" s="24">
        <v>0</v>
      </c>
      <c r="Q3164" s="24">
        <v>0</v>
      </c>
      <c r="R3164" s="27" t="s">
        <v>1578</v>
      </c>
      <c r="S3164" s="28" t="s">
        <v>1589</v>
      </c>
      <c r="T3164" s="2" t="s">
        <v>33</v>
      </c>
      <c r="U3164" s="2">
        <v>0</v>
      </c>
      <c r="V3164" s="2" t="s">
        <v>19598</v>
      </c>
      <c r="W3164" s="2" t="s">
        <v>34</v>
      </c>
      <c r="AC3164" s="2">
        <v>0</v>
      </c>
      <c r="AD3164" s="104"/>
    </row>
    <row r="3165" spans="1:33" ht="45" x14ac:dyDescent="0.25">
      <c r="A3165" s="2" t="s">
        <v>18742</v>
      </c>
      <c r="B3165" s="2" t="s">
        <v>18528</v>
      </c>
      <c r="C3165" s="2" t="s">
        <v>18743</v>
      </c>
      <c r="F3165" s="2" t="s">
        <v>18744</v>
      </c>
      <c r="G3165" s="2" t="s">
        <v>18745</v>
      </c>
      <c r="H3165" s="2" t="s">
        <v>18746</v>
      </c>
      <c r="I3165" s="2" t="s">
        <v>19894</v>
      </c>
      <c r="J3165" s="2" t="s">
        <v>28</v>
      </c>
      <c r="K3165" s="2" t="s">
        <v>173</v>
      </c>
      <c r="L3165" s="2" t="s">
        <v>475</v>
      </c>
      <c r="M3165" s="2" t="s">
        <v>476</v>
      </c>
      <c r="N3165" s="2" t="s">
        <v>3440</v>
      </c>
      <c r="O3165" s="2" t="s">
        <v>32</v>
      </c>
      <c r="P3165" s="24">
        <v>0</v>
      </c>
      <c r="Q3165" s="24">
        <v>1</v>
      </c>
      <c r="R3165" s="27" t="s">
        <v>1568</v>
      </c>
      <c r="S3165" s="28" t="s">
        <v>1589</v>
      </c>
      <c r="T3165" s="2" t="s">
        <v>33</v>
      </c>
      <c r="U3165" s="2">
        <v>0</v>
      </c>
      <c r="V3165" s="2" t="s">
        <v>24004</v>
      </c>
      <c r="W3165" s="2" t="s">
        <v>34</v>
      </c>
      <c r="X3165" s="58" t="s">
        <v>19601</v>
      </c>
      <c r="Z3165" s="2">
        <v>412000</v>
      </c>
      <c r="AB3165" s="58">
        <v>46129.626979166664</v>
      </c>
      <c r="AC3165" s="2">
        <v>0</v>
      </c>
      <c r="AD3165" s="104">
        <v>412000</v>
      </c>
      <c r="AE3165" s="2">
        <v>46129.626979166664</v>
      </c>
      <c r="AG3165" s="2">
        <v>157371</v>
      </c>
    </row>
    <row r="3166" spans="1:33" ht="60" x14ac:dyDescent="0.25">
      <c r="A3166" s="2" t="s">
        <v>19023</v>
      </c>
      <c r="B3166" s="2" t="s">
        <v>18528</v>
      </c>
      <c r="C3166" s="2" t="s">
        <v>19024</v>
      </c>
      <c r="F3166" s="2" t="s">
        <v>18845</v>
      </c>
      <c r="G3166" s="2" t="s">
        <v>18846</v>
      </c>
      <c r="H3166" s="2" t="s">
        <v>18847</v>
      </c>
      <c r="I3166" s="2" t="s">
        <v>22193</v>
      </c>
      <c r="J3166" s="2" t="s">
        <v>28</v>
      </c>
      <c r="K3166" s="2" t="s">
        <v>68</v>
      </c>
      <c r="L3166" s="2" t="s">
        <v>9952</v>
      </c>
      <c r="M3166" s="2" t="s">
        <v>9953</v>
      </c>
      <c r="N3166" s="2" t="s">
        <v>9954</v>
      </c>
      <c r="O3166" s="2" t="s">
        <v>32</v>
      </c>
      <c r="P3166" s="24">
        <v>0</v>
      </c>
      <c r="Q3166" s="24">
        <v>1</v>
      </c>
      <c r="R3166" s="27" t="s">
        <v>1568</v>
      </c>
      <c r="S3166" s="28" t="s">
        <v>1585</v>
      </c>
      <c r="T3166" s="2" t="s">
        <v>38</v>
      </c>
      <c r="U3166" s="2">
        <v>0</v>
      </c>
      <c r="V3166" s="2" t="s">
        <v>19646</v>
      </c>
      <c r="W3166" s="2" t="s">
        <v>34</v>
      </c>
      <c r="X3166" s="58" t="s">
        <v>19078</v>
      </c>
      <c r="Z3166" s="2">
        <v>2060000</v>
      </c>
      <c r="AB3166" s="58">
        <v>46126.453634259262</v>
      </c>
      <c r="AC3166" s="2">
        <v>0</v>
      </c>
      <c r="AD3166" s="104">
        <v>2060000</v>
      </c>
      <c r="AE3166" s="2">
        <v>46126.453634259262</v>
      </c>
      <c r="AG3166" s="2">
        <v>154651</v>
      </c>
    </row>
    <row r="3167" spans="1:33" ht="45" x14ac:dyDescent="0.25">
      <c r="A3167" s="2" t="s">
        <v>18843</v>
      </c>
      <c r="B3167" s="2" t="s">
        <v>18528</v>
      </c>
      <c r="C3167" s="2" t="s">
        <v>18844</v>
      </c>
      <c r="F3167" s="2" t="s">
        <v>18845</v>
      </c>
      <c r="G3167" s="2" t="s">
        <v>18846</v>
      </c>
      <c r="H3167" s="2" t="s">
        <v>18847</v>
      </c>
      <c r="I3167" s="2" t="s">
        <v>22193</v>
      </c>
      <c r="J3167" s="2" t="s">
        <v>28</v>
      </c>
      <c r="K3167" s="2" t="s">
        <v>68</v>
      </c>
      <c r="L3167" s="2" t="s">
        <v>9952</v>
      </c>
      <c r="M3167" s="2" t="s">
        <v>9953</v>
      </c>
      <c r="N3167" s="2" t="s">
        <v>9954</v>
      </c>
      <c r="O3167" s="2" t="s">
        <v>32</v>
      </c>
      <c r="P3167" s="24">
        <v>0</v>
      </c>
      <c r="Q3167" s="24">
        <v>1</v>
      </c>
      <c r="R3167" s="27" t="s">
        <v>1568</v>
      </c>
      <c r="S3167" s="28" t="s">
        <v>1589</v>
      </c>
      <c r="T3167" s="2" t="s">
        <v>33</v>
      </c>
      <c r="U3167" s="2">
        <v>0</v>
      </c>
      <c r="V3167" s="2" t="s">
        <v>30036</v>
      </c>
      <c r="W3167" s="2" t="s">
        <v>34</v>
      </c>
      <c r="X3167" s="58" t="s">
        <v>19719</v>
      </c>
      <c r="Z3167" s="2">
        <v>412000</v>
      </c>
      <c r="AB3167" s="58">
        <v>46135.361620370371</v>
      </c>
      <c r="AC3167" s="2">
        <v>0</v>
      </c>
      <c r="AD3167" s="104">
        <v>412000</v>
      </c>
      <c r="AE3167" s="2">
        <v>46135.361620370371</v>
      </c>
      <c r="AG3167" s="2">
        <v>164592</v>
      </c>
    </row>
    <row r="3168" spans="1:33" ht="45" x14ac:dyDescent="0.25">
      <c r="A3168" s="2" t="s">
        <v>18627</v>
      </c>
      <c r="B3168" s="2" t="s">
        <v>18528</v>
      </c>
      <c r="C3168" s="2" t="s">
        <v>18628</v>
      </c>
      <c r="F3168" s="2" t="s">
        <v>18629</v>
      </c>
      <c r="G3168" s="2" t="s">
        <v>18630</v>
      </c>
      <c r="H3168" s="2" t="s">
        <v>18631</v>
      </c>
      <c r="I3168" s="2" t="s">
        <v>22736</v>
      </c>
      <c r="J3168" s="2" t="s">
        <v>28</v>
      </c>
      <c r="K3168" s="2" t="s">
        <v>68</v>
      </c>
      <c r="L3168" s="2" t="s">
        <v>135</v>
      </c>
      <c r="M3168" s="2" t="s">
        <v>136</v>
      </c>
      <c r="N3168" s="2" t="s">
        <v>4960</v>
      </c>
      <c r="O3168" s="2" t="s">
        <v>705</v>
      </c>
      <c r="P3168" s="24">
        <v>0</v>
      </c>
      <c r="Q3168" s="24">
        <v>0</v>
      </c>
      <c r="R3168" s="27" t="s">
        <v>1578</v>
      </c>
      <c r="S3168" s="28" t="s">
        <v>1583</v>
      </c>
      <c r="T3168" s="2" t="s">
        <v>130</v>
      </c>
      <c r="U3168" s="2">
        <v>0</v>
      </c>
      <c r="V3168" s="2" t="s">
        <v>19078</v>
      </c>
      <c r="W3168" s="2" t="s">
        <v>34</v>
      </c>
      <c r="AC3168" s="2">
        <v>0</v>
      </c>
      <c r="AD3168" s="104"/>
    </row>
    <row r="3169" spans="1:33" ht="60" x14ac:dyDescent="0.25">
      <c r="A3169" s="2" t="s">
        <v>18952</v>
      </c>
      <c r="B3169" s="2" t="s">
        <v>18528</v>
      </c>
      <c r="C3169" s="2" t="s">
        <v>18953</v>
      </c>
      <c r="F3169" s="2" t="s">
        <v>18954</v>
      </c>
      <c r="G3169" s="2" t="s">
        <v>18955</v>
      </c>
      <c r="H3169" s="2" t="s">
        <v>18956</v>
      </c>
      <c r="I3169" s="2" t="s">
        <v>20372</v>
      </c>
      <c r="J3169" s="2" t="s">
        <v>28</v>
      </c>
      <c r="K3169" s="2" t="s">
        <v>173</v>
      </c>
      <c r="L3169" s="2" t="s">
        <v>230</v>
      </c>
      <c r="M3169" s="2" t="s">
        <v>442</v>
      </c>
      <c r="N3169" s="2" t="s">
        <v>5079</v>
      </c>
      <c r="O3169" s="2" t="s">
        <v>705</v>
      </c>
      <c r="P3169" s="24">
        <v>0</v>
      </c>
      <c r="Q3169" s="24">
        <v>0</v>
      </c>
      <c r="R3169" s="27" t="s">
        <v>1578</v>
      </c>
      <c r="S3169" s="28" t="s">
        <v>1585</v>
      </c>
      <c r="T3169" s="2" t="s">
        <v>38</v>
      </c>
      <c r="U3169" s="2">
        <v>0</v>
      </c>
      <c r="V3169" s="2" t="s">
        <v>19231</v>
      </c>
      <c r="W3169" s="2" t="s">
        <v>34</v>
      </c>
      <c r="AC3169" s="2">
        <v>0</v>
      </c>
      <c r="AD3169" s="104"/>
    </row>
    <row r="3170" spans="1:33" ht="60" x14ac:dyDescent="0.25">
      <c r="A3170" s="2" t="s">
        <v>19025</v>
      </c>
      <c r="B3170" s="2" t="s">
        <v>18528</v>
      </c>
      <c r="C3170" s="2" t="s">
        <v>19026</v>
      </c>
      <c r="F3170" s="2" t="s">
        <v>14901</v>
      </c>
      <c r="G3170" s="2" t="s">
        <v>14902</v>
      </c>
      <c r="H3170" s="2" t="s">
        <v>14903</v>
      </c>
      <c r="I3170" s="2" t="s">
        <v>22214</v>
      </c>
      <c r="J3170" s="2" t="s">
        <v>28</v>
      </c>
      <c r="K3170" s="2" t="s">
        <v>68</v>
      </c>
      <c r="L3170" s="2" t="s">
        <v>9952</v>
      </c>
      <c r="M3170" s="2" t="s">
        <v>9953</v>
      </c>
      <c r="N3170" s="2" t="s">
        <v>9954</v>
      </c>
      <c r="O3170" s="2" t="s">
        <v>706</v>
      </c>
      <c r="P3170" s="24">
        <v>0</v>
      </c>
      <c r="Q3170" s="24">
        <v>0</v>
      </c>
      <c r="R3170" s="27" t="s">
        <v>1578</v>
      </c>
      <c r="S3170" s="28" t="s">
        <v>1585</v>
      </c>
      <c r="T3170" s="2" t="s">
        <v>38</v>
      </c>
      <c r="U3170" s="2">
        <v>0</v>
      </c>
      <c r="V3170" s="2" t="s">
        <v>19078</v>
      </c>
      <c r="W3170" s="2" t="s">
        <v>34</v>
      </c>
      <c r="AC3170" s="2">
        <v>0</v>
      </c>
      <c r="AD3170" s="104"/>
    </row>
    <row r="3171" spans="1:33" ht="60" x14ac:dyDescent="0.25">
      <c r="A3171" s="2" t="s">
        <v>18993</v>
      </c>
      <c r="B3171" s="2" t="s">
        <v>18528</v>
      </c>
      <c r="C3171" s="2" t="s">
        <v>18994</v>
      </c>
      <c r="F3171" s="2" t="s">
        <v>7927</v>
      </c>
      <c r="G3171" s="2" t="s">
        <v>7928</v>
      </c>
      <c r="H3171" s="2" t="s">
        <v>7929</v>
      </c>
      <c r="I3171" s="2" t="s">
        <v>21343</v>
      </c>
      <c r="J3171" s="2" t="s">
        <v>28</v>
      </c>
      <c r="K3171" s="2" t="s">
        <v>78</v>
      </c>
      <c r="L3171" s="2" t="s">
        <v>665</v>
      </c>
      <c r="M3171" s="2" t="s">
        <v>666</v>
      </c>
      <c r="N3171" s="2" t="s">
        <v>7711</v>
      </c>
      <c r="O3171" s="2" t="s">
        <v>705</v>
      </c>
      <c r="P3171" s="24">
        <v>0</v>
      </c>
      <c r="Q3171" s="24">
        <v>0</v>
      </c>
      <c r="R3171" s="27" t="s">
        <v>1578</v>
      </c>
      <c r="S3171" s="28" t="s">
        <v>1585</v>
      </c>
      <c r="T3171" s="2" t="s">
        <v>38</v>
      </c>
      <c r="U3171" s="2">
        <v>0</v>
      </c>
      <c r="V3171" s="2" t="s">
        <v>18533</v>
      </c>
      <c r="W3171" s="2" t="s">
        <v>34</v>
      </c>
      <c r="AC3171" s="2">
        <v>0</v>
      </c>
      <c r="AD3171" s="104"/>
    </row>
    <row r="3172" spans="1:33" ht="60" x14ac:dyDescent="0.25">
      <c r="A3172" s="2" t="s">
        <v>18957</v>
      </c>
      <c r="B3172" s="2" t="s">
        <v>18528</v>
      </c>
      <c r="C3172" s="2" t="s">
        <v>18958</v>
      </c>
      <c r="F3172" s="2" t="s">
        <v>18959</v>
      </c>
      <c r="G3172" s="2" t="s">
        <v>18960</v>
      </c>
      <c r="H3172" s="2" t="s">
        <v>18961</v>
      </c>
      <c r="I3172" s="2" t="s">
        <v>20373</v>
      </c>
      <c r="J3172" s="2" t="s">
        <v>28</v>
      </c>
      <c r="K3172" s="2" t="s">
        <v>173</v>
      </c>
      <c r="L3172" s="2" t="s">
        <v>230</v>
      </c>
      <c r="M3172" s="2" t="s">
        <v>442</v>
      </c>
      <c r="N3172" s="2" t="s">
        <v>5079</v>
      </c>
      <c r="O3172" s="2" t="s">
        <v>705</v>
      </c>
      <c r="P3172" s="24">
        <v>0</v>
      </c>
      <c r="Q3172" s="24">
        <v>0</v>
      </c>
      <c r="R3172" s="27" t="s">
        <v>1578</v>
      </c>
      <c r="S3172" s="28" t="s">
        <v>1585</v>
      </c>
      <c r="T3172" s="2" t="s">
        <v>38</v>
      </c>
      <c r="U3172" s="2">
        <v>0</v>
      </c>
      <c r="V3172" s="2" t="s">
        <v>19231</v>
      </c>
      <c r="W3172" s="2" t="s">
        <v>34</v>
      </c>
      <c r="AC3172" s="2">
        <v>0</v>
      </c>
      <c r="AD3172" s="104"/>
    </row>
    <row r="3173" spans="1:33" ht="45" x14ac:dyDescent="0.25">
      <c r="A3173" s="2" t="s">
        <v>18848</v>
      </c>
      <c r="B3173" s="2" t="s">
        <v>18528</v>
      </c>
      <c r="C3173" s="2" t="s">
        <v>18849</v>
      </c>
      <c r="F3173" s="2" t="s">
        <v>18850</v>
      </c>
      <c r="G3173" s="2" t="s">
        <v>18851</v>
      </c>
      <c r="H3173" s="2" t="s">
        <v>18852</v>
      </c>
      <c r="I3173" s="2" t="s">
        <v>22194</v>
      </c>
      <c r="J3173" s="2" t="s">
        <v>28</v>
      </c>
      <c r="K3173" s="2" t="s">
        <v>68</v>
      </c>
      <c r="L3173" s="2" t="s">
        <v>110</v>
      </c>
      <c r="M3173" s="2" t="s">
        <v>111</v>
      </c>
      <c r="N3173" s="2" t="s">
        <v>3611</v>
      </c>
      <c r="O3173" s="2" t="s">
        <v>705</v>
      </c>
      <c r="P3173" s="24">
        <v>0</v>
      </c>
      <c r="Q3173" s="24">
        <v>0</v>
      </c>
      <c r="R3173" s="27" t="s">
        <v>1578</v>
      </c>
      <c r="S3173" s="28" t="s">
        <v>1589</v>
      </c>
      <c r="T3173" s="2" t="s">
        <v>33</v>
      </c>
      <c r="U3173" s="2">
        <v>0</v>
      </c>
      <c r="V3173" s="2" t="s">
        <v>20351</v>
      </c>
      <c r="W3173" s="2" t="s">
        <v>34</v>
      </c>
      <c r="AC3173" s="2">
        <v>0</v>
      </c>
      <c r="AD3173" s="104"/>
    </row>
    <row r="3174" spans="1:33" ht="45" x14ac:dyDescent="0.25">
      <c r="A3174" s="2" t="s">
        <v>18550</v>
      </c>
      <c r="B3174" s="2" t="s">
        <v>18528</v>
      </c>
      <c r="C3174" s="2" t="s">
        <v>18551</v>
      </c>
      <c r="F3174" s="2" t="s">
        <v>18552</v>
      </c>
      <c r="G3174" s="2" t="s">
        <v>18553</v>
      </c>
      <c r="H3174" s="2" t="s">
        <v>4921</v>
      </c>
      <c r="I3174" s="2" t="s">
        <v>22907</v>
      </c>
      <c r="J3174" s="2" t="s">
        <v>28</v>
      </c>
      <c r="K3174" s="2" t="s">
        <v>68</v>
      </c>
      <c r="L3174" s="2" t="s">
        <v>298</v>
      </c>
      <c r="M3174" s="2" t="s">
        <v>10999</v>
      </c>
      <c r="N3174" s="2" t="s">
        <v>11000</v>
      </c>
      <c r="O3174" s="2" t="s">
        <v>32</v>
      </c>
      <c r="P3174" s="24">
        <v>0</v>
      </c>
      <c r="Q3174" s="24">
        <v>1</v>
      </c>
      <c r="R3174" s="27" t="s">
        <v>1568</v>
      </c>
      <c r="S3174" s="28" t="s">
        <v>1582</v>
      </c>
      <c r="T3174" s="2" t="s">
        <v>160</v>
      </c>
      <c r="U3174" s="2">
        <v>4120000000</v>
      </c>
      <c r="V3174" s="2" t="s">
        <v>19211</v>
      </c>
      <c r="W3174" s="2" t="s">
        <v>34</v>
      </c>
      <c r="X3174" s="58" t="s">
        <v>31234</v>
      </c>
      <c r="Z3174" s="2">
        <v>2973636</v>
      </c>
      <c r="AB3174" s="58">
        <v>46177.361863425926</v>
      </c>
      <c r="AC3174" s="2">
        <v>0</v>
      </c>
      <c r="AD3174" s="104">
        <v>2973636</v>
      </c>
      <c r="AE3174" s="2">
        <v>46177.361863425926</v>
      </c>
      <c r="AG3174" s="2">
        <v>216547</v>
      </c>
    </row>
    <row r="3175" spans="1:33" ht="60" x14ac:dyDescent="0.25">
      <c r="A3175" s="2" t="s">
        <v>18884</v>
      </c>
      <c r="B3175" s="2" t="s">
        <v>18528</v>
      </c>
      <c r="C3175" s="2" t="s">
        <v>18885</v>
      </c>
      <c r="F3175" s="2" t="s">
        <v>18886</v>
      </c>
      <c r="G3175" s="2" t="s">
        <v>18887</v>
      </c>
      <c r="H3175" s="2" t="s">
        <v>18888</v>
      </c>
      <c r="I3175" s="2" t="s">
        <v>23366</v>
      </c>
      <c r="J3175" s="2" t="s">
        <v>28</v>
      </c>
      <c r="K3175" s="2" t="s">
        <v>43</v>
      </c>
      <c r="L3175" s="2" t="s">
        <v>44</v>
      </c>
      <c r="M3175" s="2" t="s">
        <v>45</v>
      </c>
      <c r="N3175" s="2" t="s">
        <v>2977</v>
      </c>
      <c r="O3175" s="2" t="s">
        <v>32</v>
      </c>
      <c r="P3175" s="24">
        <v>0</v>
      </c>
      <c r="Q3175" s="24">
        <v>1</v>
      </c>
      <c r="R3175" s="27" t="s">
        <v>1568</v>
      </c>
      <c r="S3175" s="28" t="s">
        <v>1589</v>
      </c>
      <c r="T3175" s="2" t="s">
        <v>33</v>
      </c>
      <c r="U3175" s="2">
        <v>0</v>
      </c>
      <c r="V3175" s="2" t="s">
        <v>32598</v>
      </c>
      <c r="W3175" s="2" t="s">
        <v>34</v>
      </c>
      <c r="X3175" s="58" t="s">
        <v>24004</v>
      </c>
      <c r="Z3175" s="2">
        <v>412000</v>
      </c>
      <c r="AB3175" s="58">
        <v>46140.401122685187</v>
      </c>
      <c r="AC3175" s="2">
        <v>0</v>
      </c>
      <c r="AD3175" s="104">
        <v>412000</v>
      </c>
      <c r="AE3175" s="2">
        <v>46140.401122685187</v>
      </c>
      <c r="AG3175" s="2">
        <v>164033</v>
      </c>
    </row>
    <row r="3176" spans="1:33" ht="45" x14ac:dyDescent="0.25">
      <c r="A3176" s="2" t="s">
        <v>18853</v>
      </c>
      <c r="B3176" s="2" t="s">
        <v>18528</v>
      </c>
      <c r="C3176" s="2" t="s">
        <v>18854</v>
      </c>
      <c r="F3176" s="2" t="s">
        <v>18855</v>
      </c>
      <c r="G3176" s="2" t="s">
        <v>18856</v>
      </c>
      <c r="H3176" s="2" t="s">
        <v>3187</v>
      </c>
      <c r="I3176" s="2" t="s">
        <v>22195</v>
      </c>
      <c r="J3176" s="2" t="s">
        <v>28</v>
      </c>
      <c r="K3176" s="2" t="s">
        <v>68</v>
      </c>
      <c r="L3176" s="2" t="s">
        <v>108</v>
      </c>
      <c r="M3176" s="2" t="s">
        <v>188</v>
      </c>
      <c r="N3176" s="2" t="s">
        <v>4781</v>
      </c>
      <c r="O3176" s="2" t="s">
        <v>705</v>
      </c>
      <c r="P3176" s="24">
        <v>0</v>
      </c>
      <c r="Q3176" s="24">
        <v>0</v>
      </c>
      <c r="R3176" s="27" t="s">
        <v>1578</v>
      </c>
      <c r="S3176" s="28" t="s">
        <v>1589</v>
      </c>
      <c r="T3176" s="2" t="s">
        <v>33</v>
      </c>
      <c r="U3176" s="2">
        <v>0</v>
      </c>
      <c r="V3176" s="2" t="s">
        <v>19598</v>
      </c>
      <c r="W3176" s="2" t="s">
        <v>34</v>
      </c>
      <c r="AC3176" s="2">
        <v>0</v>
      </c>
      <c r="AD3176" s="104"/>
    </row>
    <row r="3177" spans="1:33" ht="60" x14ac:dyDescent="0.25">
      <c r="A3177" s="2" t="s">
        <v>19050</v>
      </c>
      <c r="B3177" s="2" t="s">
        <v>18528</v>
      </c>
      <c r="C3177" s="2" t="s">
        <v>19051</v>
      </c>
      <c r="F3177" s="2" t="s">
        <v>18385</v>
      </c>
      <c r="G3177" s="2" t="s">
        <v>18386</v>
      </c>
      <c r="H3177" s="2" t="s">
        <v>7237</v>
      </c>
      <c r="I3177" s="2" t="s">
        <v>23367</v>
      </c>
      <c r="J3177" s="2" t="s">
        <v>28</v>
      </c>
      <c r="K3177" s="2" t="s">
        <v>43</v>
      </c>
      <c r="L3177" s="2" t="s">
        <v>90</v>
      </c>
      <c r="M3177" s="2" t="s">
        <v>91</v>
      </c>
      <c r="N3177" s="2" t="s">
        <v>3668</v>
      </c>
      <c r="O3177" s="2" t="s">
        <v>32</v>
      </c>
      <c r="P3177" s="24">
        <v>0</v>
      </c>
      <c r="Q3177" s="24">
        <v>1</v>
      </c>
      <c r="R3177" s="27" t="s">
        <v>1568</v>
      </c>
      <c r="S3177" s="28" t="s">
        <v>1585</v>
      </c>
      <c r="T3177" s="2" t="s">
        <v>38</v>
      </c>
      <c r="U3177" s="2">
        <v>0</v>
      </c>
      <c r="V3177" s="2" t="s">
        <v>29679</v>
      </c>
      <c r="W3177" s="2" t="s">
        <v>34</v>
      </c>
      <c r="X3177" s="58" t="s">
        <v>19211</v>
      </c>
      <c r="Z3177" s="2">
        <v>2060000</v>
      </c>
      <c r="AB3177" s="58">
        <v>46128.510613425926</v>
      </c>
      <c r="AC3177" s="2">
        <v>0</v>
      </c>
      <c r="AD3177" s="104">
        <v>2060000</v>
      </c>
      <c r="AE3177" s="2">
        <v>46128.510613425926</v>
      </c>
      <c r="AG3177" s="2">
        <v>156182</v>
      </c>
    </row>
    <row r="3178" spans="1:33" ht="45" x14ac:dyDescent="0.25">
      <c r="A3178" s="2" t="s">
        <v>18889</v>
      </c>
      <c r="B3178" s="2" t="s">
        <v>18528</v>
      </c>
      <c r="C3178" s="2" t="s">
        <v>18890</v>
      </c>
      <c r="F3178" s="2" t="s">
        <v>18385</v>
      </c>
      <c r="G3178" s="2" t="s">
        <v>18386</v>
      </c>
      <c r="H3178" s="2" t="s">
        <v>7237</v>
      </c>
      <c r="I3178" s="2" t="s">
        <v>23367</v>
      </c>
      <c r="J3178" s="2" t="s">
        <v>28</v>
      </c>
      <c r="K3178" s="2" t="s">
        <v>43</v>
      </c>
      <c r="L3178" s="2" t="s">
        <v>90</v>
      </c>
      <c r="M3178" s="2" t="s">
        <v>91</v>
      </c>
      <c r="N3178" s="2" t="s">
        <v>3668</v>
      </c>
      <c r="O3178" s="2" t="s">
        <v>32</v>
      </c>
      <c r="P3178" s="24">
        <v>0</v>
      </c>
      <c r="Q3178" s="24">
        <v>1</v>
      </c>
      <c r="R3178" s="27" t="s">
        <v>1568</v>
      </c>
      <c r="S3178" s="28" t="s">
        <v>1589</v>
      </c>
      <c r="T3178" s="2" t="s">
        <v>33</v>
      </c>
      <c r="U3178" s="2">
        <v>0</v>
      </c>
      <c r="V3178" s="2" t="s">
        <v>25078</v>
      </c>
      <c r="W3178" s="2" t="s">
        <v>34</v>
      </c>
      <c r="X3178" s="58" t="s">
        <v>19211</v>
      </c>
      <c r="Z3178" s="2">
        <v>412000</v>
      </c>
      <c r="AB3178" s="58">
        <v>46128.51021990741</v>
      </c>
      <c r="AC3178" s="2">
        <v>0</v>
      </c>
      <c r="AD3178" s="104">
        <v>412000</v>
      </c>
      <c r="AE3178" s="2">
        <v>46128.51021990741</v>
      </c>
      <c r="AG3178" s="2">
        <v>156174</v>
      </c>
    </row>
    <row r="3179" spans="1:33" ht="60" x14ac:dyDescent="0.25">
      <c r="A3179" s="2" t="s">
        <v>19052</v>
      </c>
      <c r="B3179" s="2" t="s">
        <v>18528</v>
      </c>
      <c r="C3179" s="2" t="s">
        <v>19053</v>
      </c>
      <c r="F3179" s="2" t="s">
        <v>18893</v>
      </c>
      <c r="G3179" s="2" t="s">
        <v>18894</v>
      </c>
      <c r="H3179" s="2" t="s">
        <v>18895</v>
      </c>
      <c r="I3179" s="2" t="s">
        <v>23368</v>
      </c>
      <c r="J3179" s="2" t="s">
        <v>28</v>
      </c>
      <c r="K3179" s="2" t="s">
        <v>43</v>
      </c>
      <c r="L3179" s="2" t="s">
        <v>90</v>
      </c>
      <c r="M3179" s="2" t="s">
        <v>91</v>
      </c>
      <c r="N3179" s="2" t="s">
        <v>3668</v>
      </c>
      <c r="O3179" s="2" t="s">
        <v>32</v>
      </c>
      <c r="P3179" s="24">
        <v>0</v>
      </c>
      <c r="Q3179" s="24">
        <v>4</v>
      </c>
      <c r="R3179" s="27" t="s">
        <v>1568</v>
      </c>
      <c r="S3179" s="28" t="s">
        <v>1585</v>
      </c>
      <c r="T3179" s="2" t="s">
        <v>38</v>
      </c>
      <c r="U3179" s="2">
        <v>0</v>
      </c>
      <c r="V3179" s="2" t="s">
        <v>24228</v>
      </c>
      <c r="W3179" s="2" t="s">
        <v>34</v>
      </c>
      <c r="X3179" s="58" t="s">
        <v>19211</v>
      </c>
      <c r="Z3179" s="2">
        <v>2060000</v>
      </c>
      <c r="AB3179" s="58">
        <v>46128.510740740741</v>
      </c>
      <c r="AC3179" s="2">
        <v>0</v>
      </c>
      <c r="AD3179" s="104">
        <v>2060000</v>
      </c>
      <c r="AE3179" s="2">
        <v>46128.510740740741</v>
      </c>
      <c r="AG3179" s="2">
        <v>156189</v>
      </c>
    </row>
    <row r="3180" spans="1:33" ht="45" x14ac:dyDescent="0.25">
      <c r="A3180" s="2" t="s">
        <v>18891</v>
      </c>
      <c r="B3180" s="2" t="s">
        <v>18528</v>
      </c>
      <c r="C3180" s="2" t="s">
        <v>18892</v>
      </c>
      <c r="F3180" s="2" t="s">
        <v>18893</v>
      </c>
      <c r="G3180" s="2" t="s">
        <v>18894</v>
      </c>
      <c r="H3180" s="2" t="s">
        <v>18895</v>
      </c>
      <c r="I3180" s="2" t="s">
        <v>23368</v>
      </c>
      <c r="J3180" s="2" t="s">
        <v>28</v>
      </c>
      <c r="K3180" s="2" t="s">
        <v>43</v>
      </c>
      <c r="L3180" s="2" t="s">
        <v>90</v>
      </c>
      <c r="M3180" s="2" t="s">
        <v>91</v>
      </c>
      <c r="N3180" s="2" t="s">
        <v>3668</v>
      </c>
      <c r="O3180" s="2" t="s">
        <v>32</v>
      </c>
      <c r="P3180" s="24">
        <v>0</v>
      </c>
      <c r="Q3180" s="24">
        <v>1</v>
      </c>
      <c r="R3180" s="27" t="s">
        <v>1568</v>
      </c>
      <c r="S3180" s="28" t="s">
        <v>1589</v>
      </c>
      <c r="T3180" s="2" t="s">
        <v>33</v>
      </c>
      <c r="U3180" s="2">
        <v>0</v>
      </c>
      <c r="V3180" s="2" t="s">
        <v>19719</v>
      </c>
      <c r="W3180" s="2" t="s">
        <v>34</v>
      </c>
      <c r="X3180" s="58" t="s">
        <v>19211</v>
      </c>
      <c r="Z3180" s="2">
        <v>412000</v>
      </c>
      <c r="AB3180" s="58">
        <v>46128.510474537034</v>
      </c>
      <c r="AC3180" s="2">
        <v>0</v>
      </c>
      <c r="AD3180" s="104">
        <v>412000</v>
      </c>
      <c r="AE3180" s="2">
        <v>46128.510474537034</v>
      </c>
      <c r="AG3180" s="2">
        <v>156179</v>
      </c>
    </row>
    <row r="3181" spans="1:33" ht="60" x14ac:dyDescent="0.25">
      <c r="A3181" s="2" t="s">
        <v>18632</v>
      </c>
      <c r="B3181" s="2" t="s">
        <v>18528</v>
      </c>
      <c r="C3181" s="2" t="s">
        <v>18633</v>
      </c>
      <c r="F3181" s="2" t="s">
        <v>18634</v>
      </c>
      <c r="G3181" s="2" t="s">
        <v>18635</v>
      </c>
      <c r="H3181" s="2" t="s">
        <v>18636</v>
      </c>
      <c r="I3181" s="2" t="s">
        <v>22806</v>
      </c>
      <c r="J3181" s="2" t="s">
        <v>28</v>
      </c>
      <c r="K3181" s="2" t="s">
        <v>68</v>
      </c>
      <c r="L3181" s="2" t="s">
        <v>65</v>
      </c>
      <c r="M3181" s="2" t="s">
        <v>161</v>
      </c>
      <c r="N3181" s="2" t="s">
        <v>4278</v>
      </c>
      <c r="O3181" s="2" t="s">
        <v>37</v>
      </c>
      <c r="P3181" s="24">
        <v>0</v>
      </c>
      <c r="Q3181" s="24">
        <v>0</v>
      </c>
      <c r="R3181" s="27" t="s">
        <v>1578</v>
      </c>
      <c r="S3181" s="28" t="s">
        <v>1583</v>
      </c>
      <c r="T3181" s="2" t="s">
        <v>130</v>
      </c>
      <c r="U3181" s="2">
        <v>0</v>
      </c>
      <c r="V3181" s="2" t="s">
        <v>19211</v>
      </c>
      <c r="W3181" s="2" t="s">
        <v>34</v>
      </c>
      <c r="AC3181" s="2">
        <v>0</v>
      </c>
      <c r="AD3181" s="104"/>
    </row>
    <row r="3182" spans="1:33" ht="45" x14ac:dyDescent="0.25">
      <c r="A3182" s="2" t="s">
        <v>18896</v>
      </c>
      <c r="B3182" s="2" t="s">
        <v>18528</v>
      </c>
      <c r="C3182" s="2" t="s">
        <v>18897</v>
      </c>
      <c r="F3182" s="2" t="s">
        <v>18898</v>
      </c>
      <c r="G3182" s="2" t="s">
        <v>18899</v>
      </c>
      <c r="H3182" s="2" t="s">
        <v>18900</v>
      </c>
      <c r="I3182" s="2" t="s">
        <v>23369</v>
      </c>
      <c r="J3182" s="2" t="s">
        <v>28</v>
      </c>
      <c r="K3182" s="2" t="s">
        <v>43</v>
      </c>
      <c r="L3182" s="2" t="s">
        <v>347</v>
      </c>
      <c r="M3182" s="2" t="s">
        <v>348</v>
      </c>
      <c r="N3182" s="2" t="s">
        <v>2892</v>
      </c>
      <c r="O3182" s="2" t="s">
        <v>705</v>
      </c>
      <c r="P3182" s="24">
        <v>0</v>
      </c>
      <c r="Q3182" s="24">
        <v>0</v>
      </c>
      <c r="R3182" s="27" t="s">
        <v>1578</v>
      </c>
      <c r="S3182" s="28" t="s">
        <v>1589</v>
      </c>
      <c r="T3182" s="2" t="s">
        <v>33</v>
      </c>
      <c r="U3182" s="2">
        <v>0</v>
      </c>
      <c r="V3182" s="2" t="s">
        <v>20332</v>
      </c>
      <c r="W3182" s="2" t="s">
        <v>34</v>
      </c>
      <c r="AC3182" s="2">
        <v>0</v>
      </c>
      <c r="AD3182" s="104"/>
    </row>
    <row r="3183" spans="1:33" ht="45" x14ac:dyDescent="0.25">
      <c r="A3183" s="2" t="s">
        <v>18637</v>
      </c>
      <c r="B3183" s="2" t="s">
        <v>18528</v>
      </c>
      <c r="C3183" s="2" t="s">
        <v>18638</v>
      </c>
      <c r="F3183" s="2" t="s">
        <v>18639</v>
      </c>
      <c r="G3183" s="2" t="s">
        <v>18640</v>
      </c>
      <c r="H3183" s="2" t="s">
        <v>18641</v>
      </c>
      <c r="I3183" s="2" t="s">
        <v>22807</v>
      </c>
      <c r="J3183" s="2" t="s">
        <v>28</v>
      </c>
      <c r="K3183" s="2" t="s">
        <v>68</v>
      </c>
      <c r="L3183" s="2" t="s">
        <v>238</v>
      </c>
      <c r="M3183" s="2" t="s">
        <v>446</v>
      </c>
      <c r="N3183" s="2" t="s">
        <v>3977</v>
      </c>
      <c r="O3183" s="2" t="s">
        <v>37</v>
      </c>
      <c r="P3183" s="24">
        <v>0</v>
      </c>
      <c r="Q3183" s="24">
        <v>0</v>
      </c>
      <c r="R3183" s="27" t="s">
        <v>1578</v>
      </c>
      <c r="S3183" s="28" t="s">
        <v>1583</v>
      </c>
      <c r="T3183" s="2" t="s">
        <v>130</v>
      </c>
      <c r="U3183" s="2">
        <v>0</v>
      </c>
      <c r="V3183" s="2" t="s">
        <v>18528</v>
      </c>
      <c r="W3183" s="2" t="s">
        <v>34</v>
      </c>
      <c r="AC3183" s="2">
        <v>0</v>
      </c>
      <c r="AD3183" s="104"/>
    </row>
    <row r="3184" spans="1:33" ht="45" x14ac:dyDescent="0.25">
      <c r="A3184" s="2" t="s">
        <v>18779</v>
      </c>
      <c r="B3184" s="2" t="s">
        <v>18528</v>
      </c>
      <c r="C3184" s="2" t="s">
        <v>18780</v>
      </c>
      <c r="F3184" s="2" t="s">
        <v>8499</v>
      </c>
      <c r="G3184" s="2" t="s">
        <v>8500</v>
      </c>
      <c r="H3184" s="2" t="s">
        <v>3630</v>
      </c>
      <c r="I3184" s="2" t="s">
        <v>21080</v>
      </c>
      <c r="J3184" s="2" t="s">
        <v>28</v>
      </c>
      <c r="K3184" s="2" t="s">
        <v>78</v>
      </c>
      <c r="L3184" s="2" t="s">
        <v>79</v>
      </c>
      <c r="M3184" s="2" t="s">
        <v>295</v>
      </c>
      <c r="N3184" s="2" t="s">
        <v>5384</v>
      </c>
      <c r="O3184" s="2" t="s">
        <v>32</v>
      </c>
      <c r="P3184" s="24">
        <v>0</v>
      </c>
      <c r="Q3184" s="24">
        <v>1</v>
      </c>
      <c r="R3184" s="27" t="s">
        <v>1568</v>
      </c>
      <c r="S3184" s="28" t="s">
        <v>1589</v>
      </c>
      <c r="T3184" s="2" t="s">
        <v>33</v>
      </c>
      <c r="U3184" s="2">
        <v>0</v>
      </c>
      <c r="V3184" s="2" t="s">
        <v>30688</v>
      </c>
      <c r="W3184" s="2" t="s">
        <v>34</v>
      </c>
      <c r="X3184" s="58" t="s">
        <v>19706</v>
      </c>
      <c r="Z3184" s="2">
        <v>412000</v>
      </c>
      <c r="AB3184" s="58">
        <v>46136.436932870369</v>
      </c>
      <c r="AC3184" s="2">
        <v>0</v>
      </c>
      <c r="AD3184" s="104">
        <v>412000</v>
      </c>
      <c r="AE3184" s="2">
        <v>46136.436932870369</v>
      </c>
      <c r="AG3184" s="2">
        <v>157696</v>
      </c>
    </row>
    <row r="3185" spans="1:33" ht="45" x14ac:dyDescent="0.25">
      <c r="A3185" s="2" t="s">
        <v>18642</v>
      </c>
      <c r="B3185" s="2" t="s">
        <v>18528</v>
      </c>
      <c r="C3185" s="2" t="s">
        <v>18643</v>
      </c>
      <c r="F3185" s="2" t="s">
        <v>18639</v>
      </c>
      <c r="G3185" s="2" t="s">
        <v>18640</v>
      </c>
      <c r="H3185" s="2" t="s">
        <v>18641</v>
      </c>
      <c r="I3185" s="2" t="s">
        <v>22807</v>
      </c>
      <c r="J3185" s="2" t="s">
        <v>28</v>
      </c>
      <c r="K3185" s="2" t="s">
        <v>68</v>
      </c>
      <c r="L3185" s="2" t="s">
        <v>238</v>
      </c>
      <c r="M3185" s="2" t="s">
        <v>446</v>
      </c>
      <c r="N3185" s="2" t="s">
        <v>3977</v>
      </c>
      <c r="O3185" s="2" t="s">
        <v>37</v>
      </c>
      <c r="P3185" s="24">
        <v>0</v>
      </c>
      <c r="Q3185" s="24">
        <v>0</v>
      </c>
      <c r="R3185" s="27" t="s">
        <v>1578</v>
      </c>
      <c r="S3185" s="28" t="s">
        <v>1583</v>
      </c>
      <c r="T3185" s="2" t="s">
        <v>130</v>
      </c>
      <c r="U3185" s="2">
        <v>0</v>
      </c>
      <c r="V3185" s="2" t="s">
        <v>18528</v>
      </c>
      <c r="W3185" s="2" t="s">
        <v>34</v>
      </c>
      <c r="AC3185" s="2">
        <v>0</v>
      </c>
      <c r="AD3185" s="104"/>
    </row>
    <row r="3186" spans="1:33" ht="75" x14ac:dyDescent="0.25">
      <c r="A3186" s="2" t="s">
        <v>18725</v>
      </c>
      <c r="B3186" s="2" t="s">
        <v>18528</v>
      </c>
      <c r="C3186" s="2" t="s">
        <v>18726</v>
      </c>
      <c r="F3186" s="2" t="s">
        <v>5762</v>
      </c>
      <c r="G3186" s="2" t="s">
        <v>5763</v>
      </c>
      <c r="H3186" s="2" t="s">
        <v>5764</v>
      </c>
      <c r="I3186" s="2" t="s">
        <v>19487</v>
      </c>
      <c r="J3186" s="2" t="s">
        <v>28</v>
      </c>
      <c r="K3186" s="2" t="s">
        <v>48</v>
      </c>
      <c r="L3186" s="2" t="s">
        <v>619</v>
      </c>
      <c r="M3186" s="2" t="s">
        <v>620</v>
      </c>
      <c r="N3186" s="2" t="s">
        <v>2935</v>
      </c>
      <c r="O3186" s="2" t="s">
        <v>19771</v>
      </c>
      <c r="P3186" s="24">
        <v>0</v>
      </c>
      <c r="Q3186" s="24">
        <v>0</v>
      </c>
      <c r="R3186" s="27" t="s">
        <v>1580</v>
      </c>
      <c r="S3186" s="28" t="s">
        <v>1589</v>
      </c>
      <c r="T3186" s="2" t="s">
        <v>33</v>
      </c>
      <c r="U3186" s="2">
        <v>412000</v>
      </c>
      <c r="V3186" s="2" t="s">
        <v>19646</v>
      </c>
      <c r="W3186" s="2" t="s">
        <v>34</v>
      </c>
      <c r="Y3186" s="2" t="s">
        <v>12658</v>
      </c>
      <c r="AA3186" s="2" t="s">
        <v>88</v>
      </c>
      <c r="AC3186" s="2">
        <v>0</v>
      </c>
      <c r="AD3186" s="104"/>
      <c r="AG3186" s="2">
        <v>170579</v>
      </c>
    </row>
    <row r="3187" spans="1:33" ht="45" x14ac:dyDescent="0.25">
      <c r="A3187" s="2" t="s">
        <v>18554</v>
      </c>
      <c r="B3187" s="2" t="s">
        <v>18528</v>
      </c>
      <c r="C3187" s="2" t="s">
        <v>18555</v>
      </c>
      <c r="F3187" s="2" t="s">
        <v>18556</v>
      </c>
      <c r="G3187" s="2" t="s">
        <v>18557</v>
      </c>
      <c r="H3187" s="2" t="s">
        <v>18558</v>
      </c>
      <c r="I3187" s="2" t="s">
        <v>22908</v>
      </c>
      <c r="J3187" s="2" t="s">
        <v>28</v>
      </c>
      <c r="K3187" s="2" t="s">
        <v>68</v>
      </c>
      <c r="L3187" s="2" t="s">
        <v>222</v>
      </c>
      <c r="M3187" s="2" t="s">
        <v>223</v>
      </c>
      <c r="N3187" s="2" t="s">
        <v>4086</v>
      </c>
      <c r="O3187" s="2" t="s">
        <v>712</v>
      </c>
      <c r="P3187" s="24">
        <v>0</v>
      </c>
      <c r="Q3187" s="24">
        <v>0</v>
      </c>
      <c r="R3187" s="27" t="s">
        <v>1578</v>
      </c>
      <c r="S3187" s="28" t="s">
        <v>1582</v>
      </c>
      <c r="T3187" s="2" t="s">
        <v>160</v>
      </c>
      <c r="U3187" s="2">
        <v>0</v>
      </c>
      <c r="V3187" s="2" t="s">
        <v>32663</v>
      </c>
      <c r="W3187" s="2" t="s">
        <v>34</v>
      </c>
      <c r="AC3187" s="2">
        <v>0</v>
      </c>
      <c r="AD3187" s="104"/>
    </row>
    <row r="3188" spans="1:33" ht="45" x14ac:dyDescent="0.25">
      <c r="A3188" s="2" t="s">
        <v>18727</v>
      </c>
      <c r="B3188" s="2" t="s">
        <v>18528</v>
      </c>
      <c r="C3188" s="2" t="s">
        <v>18728</v>
      </c>
      <c r="F3188" s="2" t="s">
        <v>18729</v>
      </c>
      <c r="G3188" s="2" t="s">
        <v>18730</v>
      </c>
      <c r="H3188" s="2" t="s">
        <v>3342</v>
      </c>
      <c r="I3188" s="2" t="s">
        <v>19488</v>
      </c>
      <c r="J3188" s="2" t="s">
        <v>28</v>
      </c>
      <c r="K3188" s="2" t="s">
        <v>48</v>
      </c>
      <c r="L3188" s="2" t="s">
        <v>49</v>
      </c>
      <c r="M3188" s="2" t="s">
        <v>50</v>
      </c>
      <c r="N3188" s="2" t="s">
        <v>4706</v>
      </c>
      <c r="O3188" s="2" t="s">
        <v>705</v>
      </c>
      <c r="P3188" s="24">
        <v>0</v>
      </c>
      <c r="Q3188" s="24">
        <v>0</v>
      </c>
      <c r="R3188" s="27" t="s">
        <v>1578</v>
      </c>
      <c r="S3188" s="28" t="s">
        <v>1589</v>
      </c>
      <c r="T3188" s="2" t="s">
        <v>33</v>
      </c>
      <c r="U3188" s="2">
        <v>0</v>
      </c>
      <c r="V3188" s="2" t="s">
        <v>19601</v>
      </c>
      <c r="W3188" s="2" t="s">
        <v>34</v>
      </c>
      <c r="AC3188" s="2">
        <v>0</v>
      </c>
      <c r="AD3188" s="104"/>
    </row>
    <row r="3189" spans="1:33" ht="45" x14ac:dyDescent="0.25">
      <c r="A3189" s="2" t="s">
        <v>18559</v>
      </c>
      <c r="B3189" s="2" t="s">
        <v>18528</v>
      </c>
      <c r="C3189" s="2" t="s">
        <v>18560</v>
      </c>
      <c r="F3189" s="2" t="s">
        <v>11449</v>
      </c>
      <c r="G3189" s="2" t="s">
        <v>11450</v>
      </c>
      <c r="H3189" s="2" t="s">
        <v>11451</v>
      </c>
      <c r="I3189" s="2" t="s">
        <v>22423</v>
      </c>
      <c r="J3189" s="2" t="s">
        <v>28</v>
      </c>
      <c r="K3189" s="2" t="s">
        <v>68</v>
      </c>
      <c r="L3189" s="2" t="s">
        <v>698</v>
      </c>
      <c r="M3189" s="2" t="s">
        <v>10055</v>
      </c>
      <c r="N3189" s="2" t="s">
        <v>10056</v>
      </c>
      <c r="O3189" s="2" t="s">
        <v>37</v>
      </c>
      <c r="P3189" s="24">
        <v>0</v>
      </c>
      <c r="Q3189" s="24">
        <v>0</v>
      </c>
      <c r="R3189" s="27" t="s">
        <v>1578</v>
      </c>
      <c r="S3189" s="28" t="s">
        <v>1582</v>
      </c>
      <c r="T3189" s="2" t="s">
        <v>160</v>
      </c>
      <c r="U3189" s="2">
        <v>0</v>
      </c>
      <c r="V3189" s="2" t="s">
        <v>19706</v>
      </c>
      <c r="W3189" s="2" t="s">
        <v>34</v>
      </c>
      <c r="AC3189" s="2">
        <v>0</v>
      </c>
      <c r="AD3189" s="104"/>
    </row>
    <row r="3190" spans="1:33" ht="60" x14ac:dyDescent="0.25">
      <c r="A3190" s="2" t="s">
        <v>19036</v>
      </c>
      <c r="B3190" s="2" t="s">
        <v>18528</v>
      </c>
      <c r="C3190" s="2" t="s">
        <v>19037</v>
      </c>
      <c r="F3190" s="2" t="s">
        <v>2061</v>
      </c>
      <c r="G3190" s="2" t="s">
        <v>3227</v>
      </c>
      <c r="H3190" s="2" t="s">
        <v>3228</v>
      </c>
      <c r="I3190" s="2" t="s">
        <v>23039</v>
      </c>
      <c r="J3190" s="2" t="s">
        <v>28</v>
      </c>
      <c r="K3190" s="2" t="s">
        <v>61</v>
      </c>
      <c r="L3190" s="2" t="s">
        <v>157</v>
      </c>
      <c r="M3190" s="2" t="s">
        <v>818</v>
      </c>
      <c r="N3190" s="2" t="s">
        <v>3229</v>
      </c>
      <c r="O3190" s="2" t="s">
        <v>37</v>
      </c>
      <c r="P3190" s="24">
        <v>0</v>
      </c>
      <c r="Q3190" s="24">
        <v>0</v>
      </c>
      <c r="R3190" s="27" t="s">
        <v>1578</v>
      </c>
      <c r="S3190" s="28" t="s">
        <v>1585</v>
      </c>
      <c r="T3190" s="2" t="s">
        <v>38</v>
      </c>
      <c r="U3190" s="2">
        <v>0</v>
      </c>
      <c r="V3190" s="2" t="s">
        <v>18528</v>
      </c>
      <c r="W3190" s="2" t="s">
        <v>34</v>
      </c>
      <c r="AC3190" s="2">
        <v>0</v>
      </c>
      <c r="AD3190" s="104"/>
    </row>
    <row r="3191" spans="1:33" ht="60" x14ac:dyDescent="0.25">
      <c r="A3191" s="2" t="s">
        <v>18995</v>
      </c>
      <c r="B3191" s="2" t="s">
        <v>18562</v>
      </c>
      <c r="C3191" s="2" t="s">
        <v>18996</v>
      </c>
      <c r="F3191" s="2" t="s">
        <v>8503</v>
      </c>
      <c r="G3191" s="2" t="s">
        <v>8504</v>
      </c>
      <c r="H3191" s="2" t="s">
        <v>3845</v>
      </c>
      <c r="I3191" s="2" t="s">
        <v>21074</v>
      </c>
      <c r="J3191" s="2" t="s">
        <v>28</v>
      </c>
      <c r="K3191" s="2" t="s">
        <v>78</v>
      </c>
      <c r="L3191" s="2" t="s">
        <v>362</v>
      </c>
      <c r="M3191" s="2" t="s">
        <v>363</v>
      </c>
      <c r="N3191" s="2" t="s">
        <v>5454</v>
      </c>
      <c r="O3191" s="2" t="s">
        <v>32</v>
      </c>
      <c r="P3191" s="24">
        <v>0</v>
      </c>
      <c r="Q3191" s="24">
        <v>8</v>
      </c>
      <c r="R3191" s="27" t="s">
        <v>1568</v>
      </c>
      <c r="S3191" s="28" t="s">
        <v>1585</v>
      </c>
      <c r="T3191" s="2" t="s">
        <v>38</v>
      </c>
      <c r="U3191" s="2">
        <v>0</v>
      </c>
      <c r="V3191" s="2" t="s">
        <v>24754</v>
      </c>
      <c r="W3191" s="2" t="s">
        <v>34</v>
      </c>
      <c r="X3191" s="58" t="s">
        <v>20332</v>
      </c>
      <c r="Z3191" s="2">
        <v>2060000</v>
      </c>
      <c r="AB3191" s="58">
        <v>46133.640324074076</v>
      </c>
      <c r="AC3191" s="2">
        <v>0</v>
      </c>
      <c r="AD3191" s="104">
        <v>2060000</v>
      </c>
      <c r="AE3191" s="2">
        <v>46133.640324074076</v>
      </c>
      <c r="AG3191" s="2">
        <v>154350</v>
      </c>
    </row>
    <row r="3192" spans="1:33" ht="60" x14ac:dyDescent="0.25">
      <c r="A3192" s="2" t="s">
        <v>18962</v>
      </c>
      <c r="B3192" s="2" t="s">
        <v>18562</v>
      </c>
      <c r="C3192" s="2" t="s">
        <v>18963</v>
      </c>
      <c r="F3192" s="2" t="s">
        <v>18943</v>
      </c>
      <c r="G3192" s="2" t="s">
        <v>18944</v>
      </c>
      <c r="H3192" s="2" t="s">
        <v>18945</v>
      </c>
      <c r="I3192" s="2" t="s">
        <v>20374</v>
      </c>
      <c r="J3192" s="2" t="s">
        <v>28</v>
      </c>
      <c r="K3192" s="2" t="s">
        <v>173</v>
      </c>
      <c r="L3192" s="2" t="s">
        <v>475</v>
      </c>
      <c r="M3192" s="2" t="s">
        <v>476</v>
      </c>
      <c r="N3192" s="2" t="s">
        <v>3440</v>
      </c>
      <c r="O3192" s="2" t="s">
        <v>705</v>
      </c>
      <c r="P3192" s="24">
        <v>0</v>
      </c>
      <c r="Q3192" s="24">
        <v>0</v>
      </c>
      <c r="R3192" s="27" t="s">
        <v>1578</v>
      </c>
      <c r="S3192" s="28" t="s">
        <v>1585</v>
      </c>
      <c r="T3192" s="2" t="s">
        <v>38</v>
      </c>
      <c r="U3192" s="2">
        <v>0</v>
      </c>
      <c r="V3192" s="2" t="s">
        <v>18528</v>
      </c>
      <c r="W3192" s="2" t="s">
        <v>34</v>
      </c>
      <c r="AC3192" s="2">
        <v>0</v>
      </c>
      <c r="AD3192" s="104"/>
    </row>
    <row r="3193" spans="1:33" ht="45" x14ac:dyDescent="0.25">
      <c r="A3193" s="2" t="s">
        <v>18781</v>
      </c>
      <c r="B3193" s="2" t="s">
        <v>18562</v>
      </c>
      <c r="C3193" s="2" t="s">
        <v>18782</v>
      </c>
      <c r="F3193" s="2" t="s">
        <v>1991</v>
      </c>
      <c r="G3193" s="2" t="s">
        <v>3763</v>
      </c>
      <c r="H3193" s="2" t="s">
        <v>3764</v>
      </c>
      <c r="I3193" s="2" t="s">
        <v>21081</v>
      </c>
      <c r="J3193" s="2" t="s">
        <v>28</v>
      </c>
      <c r="K3193" s="2" t="s">
        <v>78</v>
      </c>
      <c r="L3193" s="2" t="s">
        <v>44</v>
      </c>
      <c r="M3193" s="2" t="s">
        <v>18100</v>
      </c>
      <c r="N3193" s="2" t="s">
        <v>18101</v>
      </c>
      <c r="O3193" s="2" t="s">
        <v>32</v>
      </c>
      <c r="P3193" s="24">
        <v>0</v>
      </c>
      <c r="Q3193" s="24">
        <v>2</v>
      </c>
      <c r="R3193" s="27" t="s">
        <v>1568</v>
      </c>
      <c r="S3193" s="28" t="s">
        <v>1589</v>
      </c>
      <c r="T3193" s="2" t="s">
        <v>33</v>
      </c>
      <c r="U3193" s="2">
        <v>0</v>
      </c>
      <c r="V3193" s="2" t="s">
        <v>24754</v>
      </c>
      <c r="W3193" s="2" t="s">
        <v>34</v>
      </c>
      <c r="X3193" s="58" t="s">
        <v>19706</v>
      </c>
      <c r="Z3193" s="2">
        <v>412000</v>
      </c>
      <c r="AB3193" s="58">
        <v>46136.443831018521</v>
      </c>
      <c r="AC3193" s="2">
        <v>0</v>
      </c>
      <c r="AD3193" s="104">
        <v>412000</v>
      </c>
      <c r="AE3193" s="2">
        <v>46136.443831018521</v>
      </c>
      <c r="AG3193" s="2">
        <v>166731</v>
      </c>
    </row>
    <row r="3194" spans="1:33" ht="60" x14ac:dyDescent="0.25">
      <c r="A3194" s="2" t="s">
        <v>19038</v>
      </c>
      <c r="B3194" s="2" t="s">
        <v>18562</v>
      </c>
      <c r="C3194" s="2" t="s">
        <v>19039</v>
      </c>
      <c r="F3194" s="2" t="s">
        <v>19040</v>
      </c>
      <c r="G3194" s="2" t="s">
        <v>19041</v>
      </c>
      <c r="H3194" s="2" t="s">
        <v>6594</v>
      </c>
      <c r="I3194" s="2" t="s">
        <v>23033</v>
      </c>
      <c r="J3194" s="2" t="s">
        <v>28</v>
      </c>
      <c r="K3194" s="2" t="s">
        <v>61</v>
      </c>
      <c r="L3194" s="2" t="s">
        <v>372</v>
      </c>
      <c r="M3194" s="2" t="s">
        <v>122</v>
      </c>
      <c r="N3194" s="2" t="s">
        <v>4096</v>
      </c>
      <c r="O3194" s="2" t="s">
        <v>32</v>
      </c>
      <c r="P3194" s="24">
        <v>0</v>
      </c>
      <c r="Q3194" s="24">
        <v>2</v>
      </c>
      <c r="R3194" s="27" t="s">
        <v>1568</v>
      </c>
      <c r="S3194" s="28" t="s">
        <v>1585</v>
      </c>
      <c r="T3194" s="2" t="s">
        <v>38</v>
      </c>
      <c r="U3194" s="2">
        <v>0</v>
      </c>
      <c r="V3194" s="2" t="s">
        <v>24228</v>
      </c>
      <c r="W3194" s="2" t="s">
        <v>34</v>
      </c>
      <c r="X3194" s="58" t="s">
        <v>19078</v>
      </c>
      <c r="Z3194" s="2">
        <v>2060000</v>
      </c>
      <c r="AB3194" s="58">
        <v>46126.376793981479</v>
      </c>
      <c r="AC3194" s="2">
        <v>0</v>
      </c>
      <c r="AD3194" s="104">
        <v>2060000</v>
      </c>
      <c r="AE3194" s="2">
        <v>46126.376793981479</v>
      </c>
      <c r="AG3194" s="2">
        <v>154243</v>
      </c>
    </row>
    <row r="3195" spans="1:33" ht="60" x14ac:dyDescent="0.25">
      <c r="A3195" s="2" t="s">
        <v>18997</v>
      </c>
      <c r="B3195" s="2" t="s">
        <v>18562</v>
      </c>
      <c r="C3195" s="2" t="s">
        <v>18998</v>
      </c>
      <c r="F3195" s="2" t="s">
        <v>18999</v>
      </c>
      <c r="G3195" s="2" t="s">
        <v>19000</v>
      </c>
      <c r="H3195" s="2" t="s">
        <v>19001</v>
      </c>
      <c r="I3195" s="2" t="s">
        <v>21459</v>
      </c>
      <c r="J3195" s="2" t="s">
        <v>28</v>
      </c>
      <c r="K3195" s="2" t="s">
        <v>78</v>
      </c>
      <c r="L3195" s="2" t="s">
        <v>208</v>
      </c>
      <c r="M3195" s="2" t="s">
        <v>330</v>
      </c>
      <c r="N3195" s="2" t="s">
        <v>4057</v>
      </c>
      <c r="O3195" s="2" t="s">
        <v>705</v>
      </c>
      <c r="P3195" s="24">
        <v>0</v>
      </c>
      <c r="Q3195" s="24">
        <v>0</v>
      </c>
      <c r="R3195" s="27" t="s">
        <v>1578</v>
      </c>
      <c r="S3195" s="28" t="s">
        <v>1585</v>
      </c>
      <c r="T3195" s="2" t="s">
        <v>38</v>
      </c>
      <c r="U3195" s="2">
        <v>0</v>
      </c>
      <c r="V3195" s="2" t="s">
        <v>19078</v>
      </c>
      <c r="W3195" s="2" t="s">
        <v>34</v>
      </c>
      <c r="AC3195" s="2">
        <v>0</v>
      </c>
      <c r="AD3195" s="104"/>
    </row>
    <row r="3196" spans="1:33" ht="45" x14ac:dyDescent="0.25">
      <c r="A3196" s="2" t="s">
        <v>18666</v>
      </c>
      <c r="B3196" s="2" t="s">
        <v>18562</v>
      </c>
      <c r="C3196" s="2" t="s">
        <v>18667</v>
      </c>
      <c r="F3196" s="2" t="s">
        <v>18668</v>
      </c>
      <c r="G3196" s="2" t="s">
        <v>18669</v>
      </c>
      <c r="H3196" s="2" t="s">
        <v>18670</v>
      </c>
      <c r="I3196" s="2" t="s">
        <v>23851</v>
      </c>
      <c r="J3196" s="2" t="s">
        <v>28</v>
      </c>
      <c r="K3196" s="2" t="s">
        <v>43</v>
      </c>
      <c r="L3196" s="2" t="s">
        <v>408</v>
      </c>
      <c r="M3196" s="2" t="s">
        <v>409</v>
      </c>
      <c r="N3196" s="2" t="s">
        <v>3661</v>
      </c>
      <c r="O3196" s="2" t="s">
        <v>19606</v>
      </c>
      <c r="P3196" s="24">
        <v>0</v>
      </c>
      <c r="Q3196" s="24">
        <v>0</v>
      </c>
      <c r="R3196" s="27" t="s">
        <v>1578</v>
      </c>
      <c r="S3196" s="28" t="s">
        <v>1583</v>
      </c>
      <c r="T3196" s="2" t="s">
        <v>130</v>
      </c>
      <c r="U3196" s="2">
        <v>0</v>
      </c>
      <c r="V3196" s="2" t="s">
        <v>19211</v>
      </c>
      <c r="W3196" s="2" t="s">
        <v>34</v>
      </c>
      <c r="X3196" s="58" t="s">
        <v>19211</v>
      </c>
      <c r="Y3196" s="2" t="s">
        <v>87</v>
      </c>
      <c r="AA3196" s="2" t="s">
        <v>88</v>
      </c>
      <c r="AB3196" s="58">
        <v>46128.679108796299</v>
      </c>
      <c r="AC3196" s="2">
        <v>0</v>
      </c>
      <c r="AD3196" s="104"/>
      <c r="AE3196" s="2">
        <v>46128.679108796299</v>
      </c>
      <c r="AG3196" s="2">
        <v>155737</v>
      </c>
    </row>
    <row r="3197" spans="1:33" ht="45" x14ac:dyDescent="0.25">
      <c r="A3197" s="2" t="s">
        <v>18606</v>
      </c>
      <c r="B3197" s="2" t="s">
        <v>18562</v>
      </c>
      <c r="C3197" s="2" t="s">
        <v>18607</v>
      </c>
      <c r="F3197" s="2" t="s">
        <v>18608</v>
      </c>
      <c r="G3197" s="2" t="s">
        <v>18609</v>
      </c>
      <c r="H3197" s="2" t="s">
        <v>18610</v>
      </c>
      <c r="I3197" s="2" t="s">
        <v>21901</v>
      </c>
      <c r="J3197" s="2" t="s">
        <v>28</v>
      </c>
      <c r="K3197" s="2" t="s">
        <v>51</v>
      </c>
      <c r="L3197" s="2" t="s">
        <v>158</v>
      </c>
      <c r="M3197" s="2" t="s">
        <v>159</v>
      </c>
      <c r="N3197" s="2" t="s">
        <v>4021</v>
      </c>
      <c r="O3197" s="2" t="s">
        <v>19490</v>
      </c>
      <c r="P3197" s="24">
        <v>0</v>
      </c>
      <c r="Q3197" s="24">
        <v>0</v>
      </c>
      <c r="R3197" s="27" t="s">
        <v>1579</v>
      </c>
      <c r="S3197" s="28" t="s">
        <v>1583</v>
      </c>
      <c r="T3197" s="2" t="s">
        <v>130</v>
      </c>
      <c r="U3197" s="2">
        <v>20600000</v>
      </c>
      <c r="V3197" s="2" t="s">
        <v>18562</v>
      </c>
      <c r="W3197" s="2" t="s">
        <v>34</v>
      </c>
      <c r="X3197" s="58" t="s">
        <v>24228</v>
      </c>
      <c r="Y3197" s="2" t="s">
        <v>39</v>
      </c>
      <c r="Z3197" s="2">
        <v>9974400</v>
      </c>
      <c r="AA3197" s="2" t="s">
        <v>40</v>
      </c>
      <c r="AB3197" s="58">
        <v>46141.457962962966</v>
      </c>
      <c r="AC3197" s="2">
        <v>0</v>
      </c>
      <c r="AD3197" s="104">
        <v>9974400</v>
      </c>
      <c r="AE3197" s="2">
        <v>46141.457962962966</v>
      </c>
      <c r="AG3197" s="2">
        <v>172207</v>
      </c>
    </row>
    <row r="3198" spans="1:33" ht="45" x14ac:dyDescent="0.25">
      <c r="A3198" s="2" t="s">
        <v>18702</v>
      </c>
      <c r="B3198" s="2" t="s">
        <v>18562</v>
      </c>
      <c r="C3198" s="2" t="s">
        <v>18703</v>
      </c>
      <c r="F3198" s="2" t="s">
        <v>18245</v>
      </c>
      <c r="G3198" s="2" t="s">
        <v>18246</v>
      </c>
      <c r="H3198" s="2" t="s">
        <v>18247</v>
      </c>
      <c r="I3198" s="2" t="s">
        <v>22196</v>
      </c>
      <c r="J3198" s="2" t="s">
        <v>28</v>
      </c>
      <c r="K3198" s="2" t="s">
        <v>68</v>
      </c>
      <c r="L3198" s="2" t="s">
        <v>238</v>
      </c>
      <c r="M3198" s="2" t="s">
        <v>446</v>
      </c>
      <c r="N3198" s="2" t="s">
        <v>3977</v>
      </c>
      <c r="O3198" s="2" t="s">
        <v>19490</v>
      </c>
      <c r="P3198" s="24">
        <v>0</v>
      </c>
      <c r="Q3198" s="24">
        <v>0</v>
      </c>
      <c r="R3198" s="27" t="s">
        <v>1579</v>
      </c>
      <c r="S3198" s="28" t="s">
        <v>1590</v>
      </c>
      <c r="T3198" s="2" t="s">
        <v>426</v>
      </c>
      <c r="U3198" s="2">
        <v>20600000</v>
      </c>
      <c r="V3198" s="2" t="s">
        <v>18533</v>
      </c>
      <c r="W3198" s="2" t="s">
        <v>34</v>
      </c>
      <c r="X3198" s="58" t="s">
        <v>24228</v>
      </c>
      <c r="Y3198" s="2" t="s">
        <v>39</v>
      </c>
      <c r="Z3198" s="2">
        <v>1500000</v>
      </c>
      <c r="AA3198" s="2" t="s">
        <v>40</v>
      </c>
      <c r="AB3198" s="58">
        <v>46141.644942129627</v>
      </c>
      <c r="AC3198" s="2">
        <v>0</v>
      </c>
      <c r="AD3198" s="104">
        <v>1500000</v>
      </c>
      <c r="AE3198" s="2">
        <v>46141.644942129627</v>
      </c>
      <c r="AG3198" s="2">
        <v>171238</v>
      </c>
    </row>
    <row r="3199" spans="1:33" ht="60" x14ac:dyDescent="0.25">
      <c r="A3199" s="2" t="s">
        <v>19002</v>
      </c>
      <c r="B3199" s="2" t="s">
        <v>18562</v>
      </c>
      <c r="C3199" s="2" t="s">
        <v>19003</v>
      </c>
      <c r="F3199" s="2" t="s">
        <v>18785</v>
      </c>
      <c r="G3199" s="2" t="s">
        <v>18786</v>
      </c>
      <c r="H3199" s="2" t="s">
        <v>18787</v>
      </c>
      <c r="I3199" s="2" t="s">
        <v>21082</v>
      </c>
      <c r="J3199" s="2" t="s">
        <v>28</v>
      </c>
      <c r="K3199" s="2" t="s">
        <v>78</v>
      </c>
      <c r="L3199" s="2" t="s">
        <v>665</v>
      </c>
      <c r="M3199" s="2" t="s">
        <v>666</v>
      </c>
      <c r="N3199" s="2" t="s">
        <v>7711</v>
      </c>
      <c r="O3199" s="2" t="s">
        <v>705</v>
      </c>
      <c r="P3199" s="24">
        <v>0</v>
      </c>
      <c r="Q3199" s="24">
        <v>0</v>
      </c>
      <c r="R3199" s="27" t="s">
        <v>1578</v>
      </c>
      <c r="S3199" s="28" t="s">
        <v>1585</v>
      </c>
      <c r="T3199" s="2" t="s">
        <v>38</v>
      </c>
      <c r="U3199" s="2">
        <v>0</v>
      </c>
      <c r="V3199" s="2" t="s">
        <v>18533</v>
      </c>
      <c r="W3199" s="2" t="s">
        <v>34</v>
      </c>
      <c r="AC3199" s="2">
        <v>0</v>
      </c>
      <c r="AD3199" s="104"/>
    </row>
    <row r="3200" spans="1:33" ht="45" x14ac:dyDescent="0.25">
      <c r="A3200" s="2" t="s">
        <v>18783</v>
      </c>
      <c r="B3200" s="2" t="s">
        <v>18562</v>
      </c>
      <c r="C3200" s="2" t="s">
        <v>18784</v>
      </c>
      <c r="F3200" s="2" t="s">
        <v>18785</v>
      </c>
      <c r="G3200" s="2" t="s">
        <v>18786</v>
      </c>
      <c r="H3200" s="2" t="s">
        <v>18787</v>
      </c>
      <c r="I3200" s="2" t="s">
        <v>21082</v>
      </c>
      <c r="J3200" s="2" t="s">
        <v>28</v>
      </c>
      <c r="K3200" s="2" t="s">
        <v>78</v>
      </c>
      <c r="L3200" s="2" t="s">
        <v>665</v>
      </c>
      <c r="M3200" s="2" t="s">
        <v>666</v>
      </c>
      <c r="N3200" s="2" t="s">
        <v>7711</v>
      </c>
      <c r="O3200" s="2" t="s">
        <v>706</v>
      </c>
      <c r="P3200" s="24">
        <v>0</v>
      </c>
      <c r="Q3200" s="24">
        <v>0</v>
      </c>
      <c r="R3200" s="27" t="s">
        <v>1578</v>
      </c>
      <c r="S3200" s="28" t="s">
        <v>1589</v>
      </c>
      <c r="T3200" s="2" t="s">
        <v>33</v>
      </c>
      <c r="U3200" s="2">
        <v>0</v>
      </c>
      <c r="V3200" s="2" t="s">
        <v>18533</v>
      </c>
      <c r="W3200" s="2" t="s">
        <v>34</v>
      </c>
      <c r="AC3200" s="2">
        <v>0</v>
      </c>
      <c r="AD3200" s="104"/>
    </row>
    <row r="3201" spans="1:33" ht="60" x14ac:dyDescent="0.25">
      <c r="A3201" s="2" t="s">
        <v>19027</v>
      </c>
      <c r="B3201" s="2" t="s">
        <v>18562</v>
      </c>
      <c r="C3201" s="2" t="s">
        <v>19028</v>
      </c>
      <c r="F3201" s="2" t="s">
        <v>19029</v>
      </c>
      <c r="G3201" s="2" t="s">
        <v>19030</v>
      </c>
      <c r="H3201" s="2" t="s">
        <v>19031</v>
      </c>
      <c r="I3201" s="2" t="s">
        <v>22196</v>
      </c>
      <c r="J3201" s="2" t="s">
        <v>28</v>
      </c>
      <c r="K3201" s="2" t="s">
        <v>68</v>
      </c>
      <c r="L3201" s="2" t="s">
        <v>238</v>
      </c>
      <c r="M3201" s="2" t="s">
        <v>446</v>
      </c>
      <c r="N3201" s="2" t="s">
        <v>3977</v>
      </c>
      <c r="O3201" s="2" t="s">
        <v>37</v>
      </c>
      <c r="P3201" s="24">
        <v>0</v>
      </c>
      <c r="Q3201" s="24">
        <v>0</v>
      </c>
      <c r="R3201" s="27" t="s">
        <v>1578</v>
      </c>
      <c r="S3201" s="28" t="s">
        <v>1585</v>
      </c>
      <c r="T3201" s="2" t="s">
        <v>38</v>
      </c>
      <c r="U3201" s="2">
        <v>0</v>
      </c>
      <c r="V3201" s="2" t="s">
        <v>24582</v>
      </c>
      <c r="W3201" s="2" t="s">
        <v>34</v>
      </c>
      <c r="X3201" s="58" t="s">
        <v>24582</v>
      </c>
      <c r="Y3201" s="2" t="s">
        <v>39</v>
      </c>
      <c r="Z3201" s="2">
        <v>2060000</v>
      </c>
      <c r="AA3201" s="2" t="s">
        <v>40</v>
      </c>
      <c r="AB3201" s="58">
        <v>46148.77579861111</v>
      </c>
      <c r="AC3201" s="2">
        <v>0</v>
      </c>
      <c r="AD3201" s="104">
        <v>2060000</v>
      </c>
      <c r="AE3201" s="2">
        <v>46148.77579861111</v>
      </c>
      <c r="AG3201" s="2">
        <v>154288</v>
      </c>
    </row>
    <row r="3202" spans="1:33" ht="45" x14ac:dyDescent="0.25">
      <c r="A3202" s="2" t="s">
        <v>18857</v>
      </c>
      <c r="B3202" s="2" t="s">
        <v>18562</v>
      </c>
      <c r="C3202" s="2" t="s">
        <v>18858</v>
      </c>
      <c r="F3202" s="2" t="s">
        <v>18245</v>
      </c>
      <c r="G3202" s="2" t="s">
        <v>18246</v>
      </c>
      <c r="H3202" s="2" t="s">
        <v>18247</v>
      </c>
      <c r="I3202" s="2" t="s">
        <v>22196</v>
      </c>
      <c r="J3202" s="2" t="s">
        <v>28</v>
      </c>
      <c r="K3202" s="2" t="s">
        <v>68</v>
      </c>
      <c r="L3202" s="2" t="s">
        <v>238</v>
      </c>
      <c r="M3202" s="2" t="s">
        <v>446</v>
      </c>
      <c r="N3202" s="2" t="s">
        <v>3977</v>
      </c>
      <c r="O3202" s="2" t="s">
        <v>32</v>
      </c>
      <c r="P3202" s="24">
        <v>0</v>
      </c>
      <c r="Q3202" s="24">
        <v>1</v>
      </c>
      <c r="R3202" s="27" t="s">
        <v>1568</v>
      </c>
      <c r="S3202" s="28" t="s">
        <v>1589</v>
      </c>
      <c r="T3202" s="2" t="s">
        <v>33</v>
      </c>
      <c r="U3202" s="2">
        <v>0</v>
      </c>
      <c r="V3202" s="2" t="s">
        <v>30383</v>
      </c>
      <c r="W3202" s="2" t="s">
        <v>34</v>
      </c>
      <c r="X3202" s="58" t="s">
        <v>24004</v>
      </c>
      <c r="Z3202" s="2">
        <v>412000</v>
      </c>
      <c r="AB3202" s="58">
        <v>46140.5234375</v>
      </c>
      <c r="AC3202" s="2">
        <v>0</v>
      </c>
      <c r="AD3202" s="104">
        <v>412000</v>
      </c>
      <c r="AE3202" s="2">
        <v>46140.5234375</v>
      </c>
      <c r="AG3202" s="2">
        <v>154286</v>
      </c>
    </row>
    <row r="3203" spans="1:33" ht="60" x14ac:dyDescent="0.25">
      <c r="A3203" s="2" t="s">
        <v>19054</v>
      </c>
      <c r="B3203" s="2" t="s">
        <v>18562</v>
      </c>
      <c r="C3203" s="2" t="s">
        <v>19055</v>
      </c>
      <c r="F3203" s="2" t="s">
        <v>18903</v>
      </c>
      <c r="G3203" s="2" t="s">
        <v>18904</v>
      </c>
      <c r="H3203" s="2" t="s">
        <v>18905</v>
      </c>
      <c r="I3203" s="2" t="s">
        <v>23370</v>
      </c>
      <c r="J3203" s="2" t="s">
        <v>28</v>
      </c>
      <c r="K3203" s="2" t="s">
        <v>43</v>
      </c>
      <c r="L3203" s="2" t="s">
        <v>82</v>
      </c>
      <c r="M3203" s="2" t="s">
        <v>83</v>
      </c>
      <c r="N3203" s="2" t="s">
        <v>4931</v>
      </c>
      <c r="O3203" s="2" t="s">
        <v>705</v>
      </c>
      <c r="P3203" s="24">
        <v>0</v>
      </c>
      <c r="Q3203" s="24">
        <v>0</v>
      </c>
      <c r="R3203" s="27" t="s">
        <v>1578</v>
      </c>
      <c r="S3203" s="28" t="s">
        <v>1585</v>
      </c>
      <c r="T3203" s="2" t="s">
        <v>38</v>
      </c>
      <c r="U3203" s="2">
        <v>0</v>
      </c>
      <c r="V3203" s="2" t="s">
        <v>18562</v>
      </c>
      <c r="W3203" s="2" t="s">
        <v>34</v>
      </c>
      <c r="AC3203" s="2">
        <v>0</v>
      </c>
      <c r="AD3203" s="104"/>
    </row>
    <row r="3204" spans="1:33" ht="60" x14ac:dyDescent="0.25">
      <c r="A3204" s="2" t="s">
        <v>19056</v>
      </c>
      <c r="B3204" s="2" t="s">
        <v>18562</v>
      </c>
      <c r="C3204" s="2" t="s">
        <v>19057</v>
      </c>
      <c r="F3204" s="2" t="s">
        <v>19058</v>
      </c>
      <c r="G3204" s="2" t="s">
        <v>19059</v>
      </c>
      <c r="H3204" s="2" t="s">
        <v>19060</v>
      </c>
      <c r="I3204" s="2" t="s">
        <v>23750</v>
      </c>
      <c r="J3204" s="2" t="s">
        <v>28</v>
      </c>
      <c r="K3204" s="2" t="s">
        <v>43</v>
      </c>
      <c r="L3204" s="2" t="s">
        <v>44</v>
      </c>
      <c r="M3204" s="2" t="s">
        <v>45</v>
      </c>
      <c r="N3204" s="2" t="s">
        <v>2977</v>
      </c>
      <c r="O3204" s="2" t="s">
        <v>705</v>
      </c>
      <c r="P3204" s="24">
        <v>0</v>
      </c>
      <c r="Q3204" s="24">
        <v>0</v>
      </c>
      <c r="R3204" s="27" t="s">
        <v>1578</v>
      </c>
      <c r="S3204" s="28" t="s">
        <v>1585</v>
      </c>
      <c r="T3204" s="2" t="s">
        <v>38</v>
      </c>
      <c r="U3204" s="2">
        <v>0</v>
      </c>
      <c r="V3204" s="2" t="s">
        <v>18562</v>
      </c>
      <c r="W3204" s="2" t="s">
        <v>34</v>
      </c>
      <c r="AC3204" s="2">
        <v>0</v>
      </c>
      <c r="AD3204" s="104"/>
    </row>
    <row r="3205" spans="1:33" ht="45" x14ac:dyDescent="0.25">
      <c r="A3205" s="2" t="s">
        <v>18901</v>
      </c>
      <c r="B3205" s="2" t="s">
        <v>18562</v>
      </c>
      <c r="C3205" s="2" t="s">
        <v>18902</v>
      </c>
      <c r="F3205" s="2" t="s">
        <v>18903</v>
      </c>
      <c r="G3205" s="2" t="s">
        <v>18904</v>
      </c>
      <c r="H3205" s="2" t="s">
        <v>18905</v>
      </c>
      <c r="I3205" s="2" t="s">
        <v>23370</v>
      </c>
      <c r="J3205" s="2" t="s">
        <v>28</v>
      </c>
      <c r="K3205" s="2" t="s">
        <v>43</v>
      </c>
      <c r="L3205" s="2" t="s">
        <v>82</v>
      </c>
      <c r="M3205" s="2" t="s">
        <v>83</v>
      </c>
      <c r="N3205" s="2" t="s">
        <v>4931</v>
      </c>
      <c r="O3205" s="2" t="s">
        <v>32</v>
      </c>
      <c r="P3205" s="24">
        <v>0</v>
      </c>
      <c r="Q3205" s="24">
        <v>1</v>
      </c>
      <c r="R3205" s="27" t="s">
        <v>1568</v>
      </c>
      <c r="S3205" s="28" t="s">
        <v>1589</v>
      </c>
      <c r="T3205" s="2" t="s">
        <v>33</v>
      </c>
      <c r="U3205" s="2">
        <v>0</v>
      </c>
      <c r="V3205" s="2" t="s">
        <v>30688</v>
      </c>
      <c r="W3205" s="2" t="s">
        <v>34</v>
      </c>
      <c r="X3205" s="58" t="s">
        <v>18528</v>
      </c>
      <c r="Z3205" s="2">
        <v>412000</v>
      </c>
      <c r="AB3205" s="58">
        <v>46122.622361111113</v>
      </c>
      <c r="AC3205" s="2">
        <v>0</v>
      </c>
      <c r="AD3205" s="104">
        <v>412000</v>
      </c>
      <c r="AE3205" s="2">
        <v>46122.622361111113</v>
      </c>
      <c r="AG3205" s="2">
        <v>153587</v>
      </c>
    </row>
    <row r="3206" spans="1:33" ht="45" x14ac:dyDescent="0.25">
      <c r="A3206" s="2" t="s">
        <v>18747</v>
      </c>
      <c r="B3206" s="2" t="s">
        <v>18562</v>
      </c>
      <c r="C3206" s="2" t="s">
        <v>18748</v>
      </c>
      <c r="F3206" s="2" t="s">
        <v>2169</v>
      </c>
      <c r="G3206" s="2" t="s">
        <v>5004</v>
      </c>
      <c r="H3206" s="2" t="s">
        <v>5005</v>
      </c>
      <c r="I3206" s="2" t="s">
        <v>19895</v>
      </c>
      <c r="J3206" s="2" t="s">
        <v>28</v>
      </c>
      <c r="K3206" s="2" t="s">
        <v>173</v>
      </c>
      <c r="L3206" s="2" t="s">
        <v>265</v>
      </c>
      <c r="M3206" s="2" t="s">
        <v>266</v>
      </c>
      <c r="N3206" s="2" t="s">
        <v>4999</v>
      </c>
      <c r="O3206" s="2" t="s">
        <v>32</v>
      </c>
      <c r="P3206" s="24">
        <v>0</v>
      </c>
      <c r="Q3206" s="24">
        <v>1</v>
      </c>
      <c r="R3206" s="27" t="s">
        <v>1568</v>
      </c>
      <c r="S3206" s="28" t="s">
        <v>1589</v>
      </c>
      <c r="T3206" s="2" t="s">
        <v>33</v>
      </c>
      <c r="U3206" s="2">
        <v>0</v>
      </c>
      <c r="V3206" s="2" t="s">
        <v>19598</v>
      </c>
      <c r="W3206" s="2" t="s">
        <v>34</v>
      </c>
      <c r="X3206" s="58" t="s">
        <v>18533</v>
      </c>
      <c r="Z3206" s="2">
        <v>412000</v>
      </c>
      <c r="AB3206" s="58">
        <v>46125.570381944446</v>
      </c>
      <c r="AC3206" s="2">
        <v>0</v>
      </c>
      <c r="AD3206" s="104">
        <v>412000</v>
      </c>
      <c r="AE3206" s="2">
        <v>46125.570381944446</v>
      </c>
      <c r="AG3206" s="2">
        <v>153849</v>
      </c>
    </row>
    <row r="3207" spans="1:33" ht="45" x14ac:dyDescent="0.25">
      <c r="A3207" s="2" t="s">
        <v>18685</v>
      </c>
      <c r="B3207" s="2" t="s">
        <v>18562</v>
      </c>
      <c r="C3207" s="2" t="s">
        <v>18686</v>
      </c>
      <c r="F3207" s="2" t="s">
        <v>18687</v>
      </c>
      <c r="G3207" s="2" t="s">
        <v>18688</v>
      </c>
      <c r="H3207" s="2" t="s">
        <v>18689</v>
      </c>
      <c r="I3207" s="2" t="s">
        <v>20449</v>
      </c>
      <c r="J3207" s="2" t="s">
        <v>28</v>
      </c>
      <c r="K3207" s="2" t="s">
        <v>173</v>
      </c>
      <c r="L3207" s="2" t="s">
        <v>265</v>
      </c>
      <c r="M3207" s="2" t="s">
        <v>266</v>
      </c>
      <c r="N3207" s="2" t="s">
        <v>4999</v>
      </c>
      <c r="O3207" s="2" t="s">
        <v>19606</v>
      </c>
      <c r="P3207" s="24">
        <v>0</v>
      </c>
      <c r="Q3207" s="24">
        <v>0</v>
      </c>
      <c r="R3207" s="27" t="s">
        <v>1578</v>
      </c>
      <c r="S3207" s="28" t="s">
        <v>1590</v>
      </c>
      <c r="T3207" s="2" t="s">
        <v>426</v>
      </c>
      <c r="U3207" s="2">
        <v>0</v>
      </c>
      <c r="V3207" s="2" t="s">
        <v>32059</v>
      </c>
      <c r="W3207" s="2" t="s">
        <v>34</v>
      </c>
      <c r="X3207" s="58" t="s">
        <v>32059</v>
      </c>
      <c r="Y3207" s="2" t="s">
        <v>87</v>
      </c>
      <c r="AA3207" s="2" t="s">
        <v>88</v>
      </c>
      <c r="AB3207" s="58">
        <v>46175.417303240742</v>
      </c>
      <c r="AC3207" s="2">
        <v>0</v>
      </c>
      <c r="AD3207" s="104"/>
      <c r="AE3207" s="2">
        <v>46175.417303240742</v>
      </c>
      <c r="AG3207" s="2">
        <v>202509</v>
      </c>
    </row>
    <row r="3208" spans="1:33" ht="45" x14ac:dyDescent="0.25">
      <c r="A3208" s="2" t="s">
        <v>18644</v>
      </c>
      <c r="B3208" s="2" t="s">
        <v>18562</v>
      </c>
      <c r="C3208" s="2" t="s">
        <v>18645</v>
      </c>
      <c r="F3208" s="2" t="s">
        <v>10459</v>
      </c>
      <c r="G3208" s="2" t="s">
        <v>10460</v>
      </c>
      <c r="H3208" s="2" t="s">
        <v>10461</v>
      </c>
      <c r="I3208" s="2" t="s">
        <v>22808</v>
      </c>
      <c r="J3208" s="2" t="s">
        <v>28</v>
      </c>
      <c r="K3208" s="2" t="s">
        <v>68</v>
      </c>
      <c r="L3208" s="2" t="s">
        <v>65</v>
      </c>
      <c r="M3208" s="2" t="s">
        <v>161</v>
      </c>
      <c r="N3208" s="2" t="s">
        <v>4278</v>
      </c>
      <c r="O3208" s="2" t="s">
        <v>712</v>
      </c>
      <c r="P3208" s="24">
        <v>0</v>
      </c>
      <c r="Q3208" s="24">
        <v>0</v>
      </c>
      <c r="R3208" s="27" t="s">
        <v>1578</v>
      </c>
      <c r="S3208" s="28" t="s">
        <v>1583</v>
      </c>
      <c r="T3208" s="2" t="s">
        <v>130</v>
      </c>
      <c r="U3208" s="2">
        <v>0</v>
      </c>
      <c r="V3208" s="2" t="s">
        <v>30383</v>
      </c>
      <c r="W3208" s="2" t="s">
        <v>34</v>
      </c>
      <c r="AC3208" s="2">
        <v>0</v>
      </c>
      <c r="AD3208" s="104"/>
    </row>
    <row r="3209" spans="1:33" ht="60" x14ac:dyDescent="0.25">
      <c r="A3209" s="2" t="s">
        <v>18646</v>
      </c>
      <c r="B3209" s="2" t="s">
        <v>18562</v>
      </c>
      <c r="C3209" s="2" t="s">
        <v>18647</v>
      </c>
      <c r="F3209" s="2" t="s">
        <v>18615</v>
      </c>
      <c r="G3209" s="2" t="s">
        <v>18616</v>
      </c>
      <c r="H3209" s="2" t="s">
        <v>10697</v>
      </c>
      <c r="I3209" s="2" t="s">
        <v>22803</v>
      </c>
      <c r="J3209" s="2" t="s">
        <v>28</v>
      </c>
      <c r="K3209" s="2" t="s">
        <v>68</v>
      </c>
      <c r="L3209" s="2" t="s">
        <v>10381</v>
      </c>
      <c r="M3209" s="2" t="s">
        <v>10382</v>
      </c>
      <c r="N3209" s="2" t="s">
        <v>10383</v>
      </c>
      <c r="O3209" s="2" t="s">
        <v>37</v>
      </c>
      <c r="P3209" s="24">
        <v>0</v>
      </c>
      <c r="Q3209" s="24">
        <v>0</v>
      </c>
      <c r="R3209" s="27" t="s">
        <v>1578</v>
      </c>
      <c r="S3209" s="28" t="s">
        <v>1583</v>
      </c>
      <c r="T3209" s="2" t="s">
        <v>130</v>
      </c>
      <c r="U3209" s="2">
        <v>0</v>
      </c>
      <c r="V3209" s="2" t="s">
        <v>18533</v>
      </c>
      <c r="W3209" s="2" t="s">
        <v>34</v>
      </c>
      <c r="AC3209" s="2">
        <v>0</v>
      </c>
      <c r="AD3209" s="104"/>
    </row>
    <row r="3210" spans="1:33" ht="45" x14ac:dyDescent="0.25">
      <c r="A3210" s="2" t="s">
        <v>18592</v>
      </c>
      <c r="B3210" s="2" t="s">
        <v>18562</v>
      </c>
      <c r="C3210" s="2" t="s">
        <v>18593</v>
      </c>
      <c r="F3210" s="2" t="s">
        <v>18594</v>
      </c>
      <c r="G3210" s="2" t="s">
        <v>18595</v>
      </c>
      <c r="H3210" s="2" t="s">
        <v>9798</v>
      </c>
      <c r="I3210" s="2" t="s">
        <v>20913</v>
      </c>
      <c r="J3210" s="2" t="s">
        <v>28</v>
      </c>
      <c r="K3210" s="2" t="s">
        <v>29</v>
      </c>
      <c r="L3210" s="2" t="s">
        <v>394</v>
      </c>
      <c r="M3210" s="2" t="s">
        <v>395</v>
      </c>
      <c r="N3210" s="2" t="s">
        <v>5043</v>
      </c>
      <c r="O3210" s="2" t="s">
        <v>705</v>
      </c>
      <c r="P3210" s="24">
        <v>0</v>
      </c>
      <c r="Q3210" s="24">
        <v>0</v>
      </c>
      <c r="R3210" s="27" t="s">
        <v>1578</v>
      </c>
      <c r="S3210" s="28" t="s">
        <v>1583</v>
      </c>
      <c r="T3210" s="2" t="s">
        <v>130</v>
      </c>
      <c r="U3210" s="2">
        <v>0</v>
      </c>
      <c r="V3210" s="2" t="s">
        <v>25078</v>
      </c>
      <c r="W3210" s="2" t="s">
        <v>34</v>
      </c>
      <c r="AC3210" s="2">
        <v>0</v>
      </c>
      <c r="AD3210" s="104"/>
    </row>
    <row r="3211" spans="1:33" ht="45" x14ac:dyDescent="0.25">
      <c r="A3211" s="2" t="s">
        <v>18859</v>
      </c>
      <c r="B3211" s="2" t="s">
        <v>18562</v>
      </c>
      <c r="C3211" s="2" t="s">
        <v>18860</v>
      </c>
      <c r="F3211" s="2" t="s">
        <v>18861</v>
      </c>
      <c r="G3211" s="2" t="s">
        <v>18862</v>
      </c>
      <c r="H3211" s="2" t="s">
        <v>18863</v>
      </c>
      <c r="I3211" s="2" t="s">
        <v>22197</v>
      </c>
      <c r="J3211" s="2" t="s">
        <v>28</v>
      </c>
      <c r="K3211" s="2" t="s">
        <v>68</v>
      </c>
      <c r="L3211" s="2" t="s">
        <v>298</v>
      </c>
      <c r="M3211" s="2" t="s">
        <v>10999</v>
      </c>
      <c r="N3211" s="2" t="s">
        <v>11000</v>
      </c>
      <c r="O3211" s="2" t="s">
        <v>705</v>
      </c>
      <c r="P3211" s="24">
        <v>0</v>
      </c>
      <c r="Q3211" s="24">
        <v>0</v>
      </c>
      <c r="R3211" s="27" t="s">
        <v>1578</v>
      </c>
      <c r="S3211" s="28" t="s">
        <v>1589</v>
      </c>
      <c r="T3211" s="2" t="s">
        <v>33</v>
      </c>
      <c r="U3211" s="2">
        <v>0</v>
      </c>
      <c r="V3211" s="2" t="s">
        <v>18533</v>
      </c>
      <c r="W3211" s="2" t="s">
        <v>34</v>
      </c>
      <c r="AC3211" s="2">
        <v>0</v>
      </c>
      <c r="AD3211" s="104"/>
    </row>
    <row r="3212" spans="1:33" ht="60" x14ac:dyDescent="0.25">
      <c r="A3212" s="2" t="s">
        <v>18648</v>
      </c>
      <c r="B3212" s="2" t="s">
        <v>18562</v>
      </c>
      <c r="C3212" s="2" t="s">
        <v>18649</v>
      </c>
      <c r="F3212" s="2" t="s">
        <v>18650</v>
      </c>
      <c r="G3212" s="2" t="s">
        <v>18651</v>
      </c>
      <c r="H3212" s="2" t="s">
        <v>18652</v>
      </c>
      <c r="I3212" s="2" t="s">
        <v>22809</v>
      </c>
      <c r="J3212" s="2" t="s">
        <v>28</v>
      </c>
      <c r="K3212" s="2" t="s">
        <v>68</v>
      </c>
      <c r="L3212" s="2" t="s">
        <v>165</v>
      </c>
      <c r="M3212" s="2" t="s">
        <v>166</v>
      </c>
      <c r="N3212" s="2" t="s">
        <v>4224</v>
      </c>
      <c r="O3212" s="2" t="s">
        <v>705</v>
      </c>
      <c r="P3212" s="24">
        <v>0</v>
      </c>
      <c r="Q3212" s="24">
        <v>0</v>
      </c>
      <c r="R3212" s="27" t="s">
        <v>1578</v>
      </c>
      <c r="S3212" s="28" t="s">
        <v>1583</v>
      </c>
      <c r="T3212" s="2" t="s">
        <v>130</v>
      </c>
      <c r="U3212" s="2">
        <v>0</v>
      </c>
      <c r="V3212" s="2" t="s">
        <v>24754</v>
      </c>
      <c r="W3212" s="2" t="s">
        <v>34</v>
      </c>
      <c r="AC3212" s="2">
        <v>0</v>
      </c>
      <c r="AD3212" s="104"/>
    </row>
    <row r="3213" spans="1:33" ht="60" x14ac:dyDescent="0.25">
      <c r="A3213" s="2" t="s">
        <v>19032</v>
      </c>
      <c r="B3213" s="2" t="s">
        <v>18562</v>
      </c>
      <c r="C3213" s="2" t="s">
        <v>19033</v>
      </c>
      <c r="F3213" s="2" t="s">
        <v>18861</v>
      </c>
      <c r="G3213" s="2" t="s">
        <v>18862</v>
      </c>
      <c r="H3213" s="2" t="s">
        <v>18863</v>
      </c>
      <c r="I3213" s="2" t="s">
        <v>22197</v>
      </c>
      <c r="J3213" s="2" t="s">
        <v>28</v>
      </c>
      <c r="K3213" s="2" t="s">
        <v>68</v>
      </c>
      <c r="L3213" s="2" t="s">
        <v>298</v>
      </c>
      <c r="M3213" s="2" t="s">
        <v>10999</v>
      </c>
      <c r="N3213" s="2" t="s">
        <v>11000</v>
      </c>
      <c r="O3213" s="2" t="s">
        <v>705</v>
      </c>
      <c r="P3213" s="24">
        <v>0</v>
      </c>
      <c r="Q3213" s="24">
        <v>0</v>
      </c>
      <c r="R3213" s="27" t="s">
        <v>1578</v>
      </c>
      <c r="S3213" s="28" t="s">
        <v>1585</v>
      </c>
      <c r="T3213" s="2" t="s">
        <v>38</v>
      </c>
      <c r="U3213" s="2">
        <v>0</v>
      </c>
      <c r="V3213" s="2" t="s">
        <v>18533</v>
      </c>
      <c r="W3213" s="2" t="s">
        <v>34</v>
      </c>
      <c r="AC3213" s="2">
        <v>0</v>
      </c>
      <c r="AD3213" s="104"/>
    </row>
    <row r="3214" spans="1:33" ht="45" x14ac:dyDescent="0.25">
      <c r="A3214" s="2" t="s">
        <v>18561</v>
      </c>
      <c r="B3214" s="2" t="s">
        <v>18562</v>
      </c>
      <c r="C3214" s="2" t="s">
        <v>18563</v>
      </c>
      <c r="F3214" s="2" t="s">
        <v>18564</v>
      </c>
      <c r="G3214" s="2" t="s">
        <v>18565</v>
      </c>
      <c r="H3214" s="2" t="s">
        <v>18566</v>
      </c>
      <c r="I3214" s="2" t="s">
        <v>22198</v>
      </c>
      <c r="J3214" s="2" t="s">
        <v>28</v>
      </c>
      <c r="K3214" s="2" t="s">
        <v>68</v>
      </c>
      <c r="L3214" s="2" t="s">
        <v>238</v>
      </c>
      <c r="M3214" s="2" t="s">
        <v>446</v>
      </c>
      <c r="N3214" s="2" t="s">
        <v>3977</v>
      </c>
      <c r="O3214" s="2" t="s">
        <v>712</v>
      </c>
      <c r="P3214" s="24">
        <v>0</v>
      </c>
      <c r="Q3214" s="24">
        <v>0</v>
      </c>
      <c r="R3214" s="27" t="s">
        <v>1578</v>
      </c>
      <c r="S3214" s="28" t="s">
        <v>1582</v>
      </c>
      <c r="T3214" s="2" t="s">
        <v>160</v>
      </c>
      <c r="U3214" s="2">
        <v>0</v>
      </c>
      <c r="V3214" s="2" t="s">
        <v>30383</v>
      </c>
      <c r="W3214" s="2" t="s">
        <v>34</v>
      </c>
      <c r="AC3214" s="2">
        <v>0</v>
      </c>
      <c r="AD3214" s="104"/>
    </row>
    <row r="3215" spans="1:33" ht="45" x14ac:dyDescent="0.25">
      <c r="A3215" s="2" t="s">
        <v>18864</v>
      </c>
      <c r="B3215" s="2" t="s">
        <v>18562</v>
      </c>
      <c r="C3215" s="2" t="s">
        <v>18865</v>
      </c>
      <c r="F3215" s="2" t="s">
        <v>18564</v>
      </c>
      <c r="G3215" s="2" t="s">
        <v>18565</v>
      </c>
      <c r="H3215" s="2" t="s">
        <v>18566</v>
      </c>
      <c r="I3215" s="2" t="s">
        <v>22198</v>
      </c>
      <c r="J3215" s="2" t="s">
        <v>28</v>
      </c>
      <c r="K3215" s="2" t="s">
        <v>68</v>
      </c>
      <c r="L3215" s="2" t="s">
        <v>238</v>
      </c>
      <c r="M3215" s="2" t="s">
        <v>446</v>
      </c>
      <c r="N3215" s="2" t="s">
        <v>3977</v>
      </c>
      <c r="O3215" s="2" t="s">
        <v>32</v>
      </c>
      <c r="P3215" s="24">
        <v>0</v>
      </c>
      <c r="Q3215" s="24">
        <v>1</v>
      </c>
      <c r="R3215" s="27" t="s">
        <v>1568</v>
      </c>
      <c r="S3215" s="28" t="s">
        <v>1589</v>
      </c>
      <c r="T3215" s="2" t="s">
        <v>33</v>
      </c>
      <c r="U3215" s="2">
        <v>0</v>
      </c>
      <c r="V3215" s="2" t="s">
        <v>19646</v>
      </c>
      <c r="W3215" s="2" t="s">
        <v>34</v>
      </c>
      <c r="X3215" s="58" t="s">
        <v>18533</v>
      </c>
      <c r="Z3215" s="2">
        <v>412000</v>
      </c>
      <c r="AB3215" s="58">
        <v>46125.464942129627</v>
      </c>
      <c r="AC3215" s="2">
        <v>0</v>
      </c>
      <c r="AD3215" s="104">
        <v>412000</v>
      </c>
      <c r="AE3215" s="2">
        <v>46125.464942129627</v>
      </c>
      <c r="AG3215" s="2">
        <v>153242</v>
      </c>
    </row>
    <row r="3216" spans="1:33" ht="45" x14ac:dyDescent="0.25">
      <c r="A3216" s="2" t="s">
        <v>18906</v>
      </c>
      <c r="B3216" s="2" t="s">
        <v>18562</v>
      </c>
      <c r="C3216" s="2" t="s">
        <v>18907</v>
      </c>
      <c r="F3216" s="2" t="s">
        <v>18908</v>
      </c>
      <c r="G3216" s="2" t="s">
        <v>18909</v>
      </c>
      <c r="H3216" s="2" t="s">
        <v>18910</v>
      </c>
      <c r="I3216" s="2" t="s">
        <v>23371</v>
      </c>
      <c r="J3216" s="2" t="s">
        <v>28</v>
      </c>
      <c r="K3216" s="2" t="s">
        <v>43</v>
      </c>
      <c r="L3216" s="2" t="s">
        <v>99</v>
      </c>
      <c r="M3216" s="2" t="s">
        <v>1452</v>
      </c>
      <c r="N3216" s="2" t="s">
        <v>4205</v>
      </c>
      <c r="O3216" s="3" t="s">
        <v>705</v>
      </c>
      <c r="P3216" s="24">
        <v>0</v>
      </c>
      <c r="Q3216" s="24">
        <v>0</v>
      </c>
      <c r="R3216" s="27" t="s">
        <v>1578</v>
      </c>
      <c r="S3216" s="28" t="s">
        <v>1589</v>
      </c>
      <c r="T3216" s="2" t="s">
        <v>33</v>
      </c>
      <c r="U3216" s="2">
        <v>0</v>
      </c>
      <c r="V3216" s="2" t="s">
        <v>18562</v>
      </c>
      <c r="W3216" s="2" t="s">
        <v>34</v>
      </c>
      <c r="AC3216" s="2">
        <v>0</v>
      </c>
      <c r="AD3216" s="104"/>
    </row>
    <row r="3217" spans="1:33" ht="45" x14ac:dyDescent="0.25">
      <c r="A3217" s="2" t="s">
        <v>18916</v>
      </c>
      <c r="B3217" s="2" t="s">
        <v>18562</v>
      </c>
      <c r="C3217" s="2" t="s">
        <v>18917</v>
      </c>
      <c r="F3217" s="2" t="s">
        <v>1119</v>
      </c>
      <c r="G3217" s="2" t="s">
        <v>5553</v>
      </c>
      <c r="H3217" s="2" t="s">
        <v>5554</v>
      </c>
      <c r="I3217" s="2" t="s">
        <v>23939</v>
      </c>
      <c r="J3217" s="2" t="s">
        <v>28</v>
      </c>
      <c r="K3217" s="2" t="s">
        <v>98</v>
      </c>
      <c r="L3217" s="2" t="s">
        <v>326</v>
      </c>
      <c r="M3217" s="2" t="s">
        <v>1022</v>
      </c>
      <c r="N3217" s="2" t="s">
        <v>5549</v>
      </c>
      <c r="O3217" s="2" t="s">
        <v>32</v>
      </c>
      <c r="P3217" s="24">
        <v>0</v>
      </c>
      <c r="Q3217" s="24">
        <v>1</v>
      </c>
      <c r="R3217" s="27" t="s">
        <v>1568</v>
      </c>
      <c r="S3217" s="28" t="s">
        <v>1589</v>
      </c>
      <c r="T3217" s="2" t="s">
        <v>33</v>
      </c>
      <c r="U3217" s="2">
        <v>0</v>
      </c>
      <c r="V3217" s="2" t="s">
        <v>19646</v>
      </c>
      <c r="W3217" s="2" t="s">
        <v>34</v>
      </c>
      <c r="X3217" s="58" t="s">
        <v>18562</v>
      </c>
      <c r="Z3217" s="2">
        <v>412000</v>
      </c>
      <c r="AB3217" s="58">
        <v>46121.811921296299</v>
      </c>
      <c r="AC3217" s="2">
        <v>0</v>
      </c>
      <c r="AD3217" s="104">
        <v>412000</v>
      </c>
      <c r="AE3217" s="2">
        <v>46121.811921296299</v>
      </c>
      <c r="AG3217" s="2">
        <v>153421</v>
      </c>
    </row>
    <row r="3218" spans="1:33" ht="60" x14ac:dyDescent="0.25">
      <c r="A3218" s="2" t="s">
        <v>18964</v>
      </c>
      <c r="B3218" s="2" t="s">
        <v>18562</v>
      </c>
      <c r="C3218" s="2" t="s">
        <v>18965</v>
      </c>
      <c r="F3218" s="2" t="s">
        <v>18966</v>
      </c>
      <c r="G3218" s="2" t="s">
        <v>18967</v>
      </c>
      <c r="H3218" s="2" t="s">
        <v>12595</v>
      </c>
      <c r="I3218" s="2" t="s">
        <v>20375</v>
      </c>
      <c r="J3218" s="2" t="s">
        <v>28</v>
      </c>
      <c r="K3218" s="2" t="s">
        <v>173</v>
      </c>
      <c r="L3218" s="2" t="s">
        <v>526</v>
      </c>
      <c r="M3218" s="2" t="s">
        <v>527</v>
      </c>
      <c r="N3218" s="2" t="s">
        <v>3314</v>
      </c>
      <c r="O3218" s="2" t="s">
        <v>32</v>
      </c>
      <c r="P3218" s="24">
        <v>0</v>
      </c>
      <c r="Q3218" s="24">
        <v>3</v>
      </c>
      <c r="R3218" s="27" t="s">
        <v>1568</v>
      </c>
      <c r="S3218" s="28" t="s">
        <v>1585</v>
      </c>
      <c r="T3218" s="2" t="s">
        <v>38</v>
      </c>
      <c r="U3218" s="2">
        <v>0</v>
      </c>
      <c r="V3218" s="2" t="s">
        <v>30383</v>
      </c>
      <c r="W3218" s="2" t="s">
        <v>34</v>
      </c>
      <c r="X3218" s="58" t="s">
        <v>19646</v>
      </c>
      <c r="Z3218" s="2">
        <v>2060000</v>
      </c>
      <c r="AB3218" s="58">
        <v>46139.40357638889</v>
      </c>
      <c r="AC3218" s="2">
        <v>0</v>
      </c>
      <c r="AD3218" s="104">
        <v>2060000</v>
      </c>
      <c r="AE3218" s="2">
        <v>46139.40357638889</v>
      </c>
      <c r="AG3218" s="2">
        <v>168937</v>
      </c>
    </row>
    <row r="3219" spans="1:33" ht="60" x14ac:dyDescent="0.25">
      <c r="A3219" s="2" t="s">
        <v>18973</v>
      </c>
      <c r="B3219" s="2" t="s">
        <v>18001</v>
      </c>
      <c r="C3219" s="2" t="s">
        <v>18974</v>
      </c>
      <c r="F3219" s="2" t="s">
        <v>7554</v>
      </c>
      <c r="G3219" s="2" t="s">
        <v>7555</v>
      </c>
      <c r="H3219" s="2" t="s">
        <v>7556</v>
      </c>
      <c r="I3219" s="2" t="s">
        <v>20794</v>
      </c>
      <c r="J3219" s="2" t="s">
        <v>28</v>
      </c>
      <c r="K3219" s="2" t="s">
        <v>29</v>
      </c>
      <c r="L3219" s="2" t="s">
        <v>460</v>
      </c>
      <c r="M3219" s="2" t="s">
        <v>461</v>
      </c>
      <c r="N3219" s="2" t="s">
        <v>2903</v>
      </c>
      <c r="O3219" s="2" t="s">
        <v>32</v>
      </c>
      <c r="P3219" s="24">
        <v>0</v>
      </c>
      <c r="Q3219" s="24">
        <v>2</v>
      </c>
      <c r="R3219" s="27" t="s">
        <v>1568</v>
      </c>
      <c r="S3219" s="28" t="s">
        <v>1585</v>
      </c>
      <c r="T3219" s="2" t="s">
        <v>38</v>
      </c>
      <c r="U3219" s="2">
        <v>0</v>
      </c>
      <c r="V3219" s="2" t="s">
        <v>24929</v>
      </c>
      <c r="W3219" s="2" t="s">
        <v>34</v>
      </c>
      <c r="X3219" s="58" t="s">
        <v>19211</v>
      </c>
      <c r="Z3219" s="2">
        <v>2060000</v>
      </c>
      <c r="AB3219" s="58">
        <v>46128.753854166665</v>
      </c>
      <c r="AC3219" s="2">
        <v>0</v>
      </c>
      <c r="AD3219" s="104">
        <v>2060000</v>
      </c>
      <c r="AE3219" s="2">
        <v>46128.753854166665</v>
      </c>
      <c r="AG3219" s="2">
        <v>157355</v>
      </c>
    </row>
    <row r="3220" spans="1:33" ht="60" x14ac:dyDescent="0.25">
      <c r="A3220" s="2" t="s">
        <v>18051</v>
      </c>
      <c r="B3220" s="2" t="s">
        <v>18001</v>
      </c>
      <c r="C3220" s="2" t="s">
        <v>18052</v>
      </c>
      <c r="F3220" s="2" t="s">
        <v>1883</v>
      </c>
      <c r="G3220" s="2" t="s">
        <v>4059</v>
      </c>
      <c r="H3220" s="2" t="s">
        <v>4060</v>
      </c>
      <c r="I3220" s="2" t="s">
        <v>21083</v>
      </c>
      <c r="J3220" s="2" t="s">
        <v>28</v>
      </c>
      <c r="K3220" s="2" t="s">
        <v>78</v>
      </c>
      <c r="L3220" s="2" t="s">
        <v>208</v>
      </c>
      <c r="M3220" s="2" t="s">
        <v>330</v>
      </c>
      <c r="N3220" s="2" t="s">
        <v>4057</v>
      </c>
      <c r="O3220" s="2" t="s">
        <v>32</v>
      </c>
      <c r="P3220" s="24">
        <v>0</v>
      </c>
      <c r="Q3220" s="24">
        <v>1</v>
      </c>
      <c r="R3220" s="27" t="s">
        <v>1568</v>
      </c>
      <c r="S3220" s="28" t="s">
        <v>1589</v>
      </c>
      <c r="T3220" s="2" t="s">
        <v>33</v>
      </c>
      <c r="U3220" s="2">
        <v>0</v>
      </c>
      <c r="V3220" s="2" t="s">
        <v>24929</v>
      </c>
      <c r="W3220" s="2" t="s">
        <v>34</v>
      </c>
      <c r="X3220" s="58" t="s">
        <v>19719</v>
      </c>
      <c r="Z3220" s="2">
        <v>412000</v>
      </c>
      <c r="AB3220" s="58">
        <v>46135.749699074076</v>
      </c>
      <c r="AC3220" s="2">
        <v>0</v>
      </c>
      <c r="AD3220" s="104">
        <v>412000</v>
      </c>
      <c r="AE3220" s="2">
        <v>46135.749699074076</v>
      </c>
      <c r="AG3220" s="2">
        <v>166319</v>
      </c>
    </row>
    <row r="3221" spans="1:33" ht="60" x14ac:dyDescent="0.25">
      <c r="A3221" s="2" t="s">
        <v>18509</v>
      </c>
      <c r="B3221" s="2" t="s">
        <v>18001</v>
      </c>
      <c r="C3221" s="2" t="s">
        <v>18510</v>
      </c>
      <c r="F3221" s="2" t="s">
        <v>18511</v>
      </c>
      <c r="G3221" s="2" t="s">
        <v>18512</v>
      </c>
      <c r="H3221" s="2" t="s">
        <v>18513</v>
      </c>
      <c r="I3221" s="2" t="s">
        <v>23980</v>
      </c>
      <c r="J3221" s="2" t="s">
        <v>28</v>
      </c>
      <c r="K3221" s="2" t="s">
        <v>98</v>
      </c>
      <c r="L3221" s="2" t="s">
        <v>349</v>
      </c>
      <c r="M3221" s="2" t="s">
        <v>350</v>
      </c>
      <c r="N3221" s="2" t="s">
        <v>3811</v>
      </c>
      <c r="O3221" s="2" t="s">
        <v>712</v>
      </c>
      <c r="P3221" s="24">
        <v>0</v>
      </c>
      <c r="Q3221" s="24">
        <v>0</v>
      </c>
      <c r="R3221" s="27" t="s">
        <v>1578</v>
      </c>
      <c r="S3221" s="28" t="s">
        <v>1583</v>
      </c>
      <c r="T3221" s="2" t="s">
        <v>130</v>
      </c>
      <c r="U3221" s="2">
        <v>0</v>
      </c>
      <c r="V3221" s="2" t="s">
        <v>30688</v>
      </c>
      <c r="W3221" s="2" t="s">
        <v>34</v>
      </c>
      <c r="AC3221" s="2">
        <v>0</v>
      </c>
      <c r="AD3221" s="104"/>
    </row>
    <row r="3222" spans="1:33" ht="45" x14ac:dyDescent="0.25">
      <c r="A3222" s="2" t="s">
        <v>18505</v>
      </c>
      <c r="B3222" s="2" t="s">
        <v>18001</v>
      </c>
      <c r="C3222" s="2" t="s">
        <v>18506</v>
      </c>
      <c r="F3222" s="2" t="s">
        <v>18507</v>
      </c>
      <c r="G3222" s="2" t="s">
        <v>18508</v>
      </c>
      <c r="H3222" s="2" t="s">
        <v>3546</v>
      </c>
      <c r="I3222" s="2" t="s">
        <v>23980</v>
      </c>
      <c r="J3222" s="2" t="s">
        <v>28</v>
      </c>
      <c r="K3222" s="2" t="s">
        <v>98</v>
      </c>
      <c r="L3222" s="2" t="s">
        <v>349</v>
      </c>
      <c r="M3222" s="2" t="s">
        <v>350</v>
      </c>
      <c r="N3222" s="2" t="s">
        <v>3811</v>
      </c>
      <c r="O3222" s="2" t="s">
        <v>705</v>
      </c>
      <c r="P3222" s="24">
        <v>0</v>
      </c>
      <c r="Q3222" s="24">
        <v>0</v>
      </c>
      <c r="R3222" s="27" t="s">
        <v>1578</v>
      </c>
      <c r="S3222" s="28" t="s">
        <v>1583</v>
      </c>
      <c r="T3222" s="2" t="s">
        <v>130</v>
      </c>
      <c r="U3222" s="2">
        <v>0</v>
      </c>
      <c r="V3222" s="2" t="s">
        <v>18001</v>
      </c>
      <c r="W3222" s="2" t="s">
        <v>34</v>
      </c>
      <c r="AC3222" s="2">
        <v>0</v>
      </c>
      <c r="AD3222" s="104"/>
    </row>
    <row r="3223" spans="1:33" ht="60" x14ac:dyDescent="0.25">
      <c r="A3223" s="2" t="s">
        <v>18323</v>
      </c>
      <c r="B3223" s="2" t="s">
        <v>18001</v>
      </c>
      <c r="C3223" s="2" t="s">
        <v>18324</v>
      </c>
      <c r="F3223" s="2" t="s">
        <v>11592</v>
      </c>
      <c r="G3223" s="2" t="s">
        <v>11593</v>
      </c>
      <c r="H3223" s="2" t="s">
        <v>11594</v>
      </c>
      <c r="I3223" s="2" t="s">
        <v>22484</v>
      </c>
      <c r="J3223" s="2" t="s">
        <v>28</v>
      </c>
      <c r="K3223" s="2" t="s">
        <v>68</v>
      </c>
      <c r="L3223" s="2" t="s">
        <v>238</v>
      </c>
      <c r="M3223" s="2" t="s">
        <v>446</v>
      </c>
      <c r="N3223" s="2" t="s">
        <v>3977</v>
      </c>
      <c r="O3223" s="2" t="s">
        <v>32</v>
      </c>
      <c r="P3223" s="24">
        <v>0</v>
      </c>
      <c r="Q3223" s="24">
        <v>1</v>
      </c>
      <c r="R3223" s="27" t="s">
        <v>1568</v>
      </c>
      <c r="S3223" s="28" t="s">
        <v>1585</v>
      </c>
      <c r="T3223" s="2" t="s">
        <v>38</v>
      </c>
      <c r="U3223" s="2">
        <v>0</v>
      </c>
      <c r="V3223" s="2" t="s">
        <v>19646</v>
      </c>
      <c r="W3223" s="2" t="s">
        <v>34</v>
      </c>
      <c r="X3223" s="58" t="s">
        <v>18533</v>
      </c>
      <c r="Z3223" s="2">
        <v>2060000</v>
      </c>
      <c r="AB3223" s="58">
        <v>46125.464537037034</v>
      </c>
      <c r="AC3223" s="2">
        <v>0</v>
      </c>
      <c r="AD3223" s="104">
        <v>2060000</v>
      </c>
      <c r="AE3223" s="2">
        <v>46125.464537037034</v>
      </c>
      <c r="AG3223" s="2">
        <v>152948</v>
      </c>
    </row>
    <row r="3224" spans="1:33" ht="45" x14ac:dyDescent="0.25">
      <c r="A3224" s="2" t="s">
        <v>18340</v>
      </c>
      <c r="B3224" s="2" t="s">
        <v>18001</v>
      </c>
      <c r="C3224" s="2" t="s">
        <v>18341</v>
      </c>
      <c r="F3224" s="2" t="s">
        <v>650</v>
      </c>
      <c r="G3224" s="2" t="s">
        <v>3203</v>
      </c>
      <c r="H3224" s="2" t="s">
        <v>3204</v>
      </c>
      <c r="I3224" s="2" t="s">
        <v>23034</v>
      </c>
      <c r="J3224" s="2" t="s">
        <v>28</v>
      </c>
      <c r="K3224" s="2" t="s">
        <v>61</v>
      </c>
      <c r="L3224" s="2" t="s">
        <v>112</v>
      </c>
      <c r="M3224" s="2" t="s">
        <v>342</v>
      </c>
      <c r="N3224" s="2" t="s">
        <v>3201</v>
      </c>
      <c r="O3224" s="2" t="s">
        <v>32</v>
      </c>
      <c r="P3224" s="24">
        <v>0</v>
      </c>
      <c r="Q3224" s="24">
        <v>1</v>
      </c>
      <c r="R3224" s="27" t="s">
        <v>1568</v>
      </c>
      <c r="S3224" s="28" t="s">
        <v>1589</v>
      </c>
      <c r="T3224" s="2" t="s">
        <v>33</v>
      </c>
      <c r="U3224" s="2">
        <v>0</v>
      </c>
      <c r="V3224" s="2" t="s">
        <v>19598</v>
      </c>
      <c r="W3224" s="2" t="s">
        <v>34</v>
      </c>
      <c r="X3224" s="58" t="s">
        <v>18562</v>
      </c>
      <c r="Z3224" s="2">
        <v>412000</v>
      </c>
      <c r="AB3224" s="58">
        <v>46121.474490740744</v>
      </c>
      <c r="AC3224" s="2">
        <v>0</v>
      </c>
      <c r="AD3224" s="104">
        <v>412000</v>
      </c>
      <c r="AE3224" s="2">
        <v>46121.474490740744</v>
      </c>
      <c r="AG3224" s="2">
        <v>152453</v>
      </c>
    </row>
    <row r="3225" spans="1:33" ht="60" x14ac:dyDescent="0.25">
      <c r="A3225" s="2" t="s">
        <v>18405</v>
      </c>
      <c r="B3225" s="2" t="s">
        <v>18001</v>
      </c>
      <c r="C3225" s="2" t="s">
        <v>18406</v>
      </c>
      <c r="F3225" s="2" t="s">
        <v>18407</v>
      </c>
      <c r="G3225" s="2" t="s">
        <v>18408</v>
      </c>
      <c r="H3225" s="2" t="s">
        <v>18409</v>
      </c>
      <c r="I3225" s="2" t="s">
        <v>23372</v>
      </c>
      <c r="J3225" s="2" t="s">
        <v>28</v>
      </c>
      <c r="K3225" s="2" t="s">
        <v>43</v>
      </c>
      <c r="L3225" s="2" t="s">
        <v>488</v>
      </c>
      <c r="M3225" s="2" t="s">
        <v>489</v>
      </c>
      <c r="N3225" s="2" t="s">
        <v>3000</v>
      </c>
      <c r="O3225" s="2" t="s">
        <v>705</v>
      </c>
      <c r="P3225" s="24">
        <v>0</v>
      </c>
      <c r="Q3225" s="24">
        <v>0</v>
      </c>
      <c r="R3225" s="27" t="s">
        <v>1578</v>
      </c>
      <c r="S3225" s="28" t="s">
        <v>1589</v>
      </c>
      <c r="T3225" s="2" t="s">
        <v>33</v>
      </c>
      <c r="U3225" s="2">
        <v>0</v>
      </c>
      <c r="V3225" s="2" t="s">
        <v>18001</v>
      </c>
      <c r="W3225" s="2" t="s">
        <v>34</v>
      </c>
      <c r="AC3225" s="2">
        <v>0</v>
      </c>
      <c r="AD3225" s="104"/>
    </row>
    <row r="3226" spans="1:33" ht="45" x14ac:dyDescent="0.25">
      <c r="A3226" s="2" t="s">
        <v>18378</v>
      </c>
      <c r="B3226" s="2" t="s">
        <v>18001</v>
      </c>
      <c r="C3226" s="2" t="s">
        <v>18379</v>
      </c>
      <c r="F3226" s="2" t="s">
        <v>18380</v>
      </c>
      <c r="G3226" s="2" t="s">
        <v>18381</v>
      </c>
      <c r="H3226" s="2" t="s">
        <v>18382</v>
      </c>
      <c r="I3226" s="2" t="s">
        <v>23373</v>
      </c>
      <c r="J3226" s="2" t="s">
        <v>28</v>
      </c>
      <c r="K3226" s="2" t="s">
        <v>43</v>
      </c>
      <c r="L3226" s="2" t="s">
        <v>488</v>
      </c>
      <c r="M3226" s="2" t="s">
        <v>489</v>
      </c>
      <c r="N3226" s="2" t="s">
        <v>3000</v>
      </c>
      <c r="O3226" s="2" t="s">
        <v>712</v>
      </c>
      <c r="P3226" s="24">
        <v>0</v>
      </c>
      <c r="Q3226" s="24">
        <v>0</v>
      </c>
      <c r="R3226" s="27" t="s">
        <v>1578</v>
      </c>
      <c r="S3226" s="28" t="s">
        <v>1582</v>
      </c>
      <c r="T3226" s="2" t="s">
        <v>160</v>
      </c>
      <c r="U3226" s="2">
        <v>0</v>
      </c>
      <c r="V3226" s="2" t="s">
        <v>30688</v>
      </c>
      <c r="W3226" s="2" t="s">
        <v>34</v>
      </c>
      <c r="AC3226" s="2">
        <v>0</v>
      </c>
      <c r="AD3226" s="104"/>
    </row>
    <row r="3227" spans="1:33" ht="45" x14ac:dyDescent="0.25">
      <c r="A3227" s="2" t="s">
        <v>18441</v>
      </c>
      <c r="B3227" s="2" t="s">
        <v>18001</v>
      </c>
      <c r="C3227" s="2" t="s">
        <v>18442</v>
      </c>
      <c r="F3227" s="2" t="s">
        <v>18380</v>
      </c>
      <c r="G3227" s="2" t="s">
        <v>18381</v>
      </c>
      <c r="H3227" s="2" t="s">
        <v>18382</v>
      </c>
      <c r="I3227" s="2" t="s">
        <v>23373</v>
      </c>
      <c r="J3227" s="2" t="s">
        <v>28</v>
      </c>
      <c r="K3227" s="2" t="s">
        <v>43</v>
      </c>
      <c r="L3227" s="2" t="s">
        <v>488</v>
      </c>
      <c r="M3227" s="2" t="s">
        <v>489</v>
      </c>
      <c r="N3227" s="2" t="s">
        <v>3000</v>
      </c>
      <c r="O3227" s="2" t="s">
        <v>32</v>
      </c>
      <c r="P3227" s="24">
        <v>0</v>
      </c>
      <c r="Q3227" s="24">
        <v>1</v>
      </c>
      <c r="R3227" s="27" t="s">
        <v>1568</v>
      </c>
      <c r="S3227" s="28" t="s">
        <v>1589</v>
      </c>
      <c r="T3227" s="2" t="s">
        <v>33</v>
      </c>
      <c r="U3227" s="2">
        <v>0</v>
      </c>
      <c r="V3227" s="2" t="s">
        <v>30383</v>
      </c>
      <c r="W3227" s="2" t="s">
        <v>34</v>
      </c>
      <c r="X3227" s="58" t="s">
        <v>18001</v>
      </c>
      <c r="Z3227" s="2">
        <v>412000</v>
      </c>
      <c r="AB3227" s="58">
        <v>46120.764421296299</v>
      </c>
      <c r="AC3227" s="2">
        <v>0</v>
      </c>
      <c r="AD3227" s="104">
        <v>412000</v>
      </c>
      <c r="AE3227" s="2">
        <v>46120.764421296299</v>
      </c>
      <c r="AG3227" s="2">
        <v>152616</v>
      </c>
    </row>
    <row r="3228" spans="1:33" ht="60" x14ac:dyDescent="0.25">
      <c r="A3228" s="2" t="s">
        <v>18473</v>
      </c>
      <c r="B3228" s="2" t="s">
        <v>18001</v>
      </c>
      <c r="C3228" s="2" t="s">
        <v>18474</v>
      </c>
      <c r="F3228" s="2" t="s">
        <v>17859</v>
      </c>
      <c r="G3228" s="2" t="s">
        <v>17860</v>
      </c>
      <c r="H3228" s="2" t="s">
        <v>17861</v>
      </c>
      <c r="I3228" s="2" t="s">
        <v>23393</v>
      </c>
      <c r="J3228" s="2" t="s">
        <v>28</v>
      </c>
      <c r="K3228" s="2" t="s">
        <v>43</v>
      </c>
      <c r="L3228" s="2" t="s">
        <v>206</v>
      </c>
      <c r="M3228" s="2" t="s">
        <v>207</v>
      </c>
      <c r="N3228" s="2" t="s">
        <v>12135</v>
      </c>
      <c r="O3228" s="2" t="s">
        <v>32</v>
      </c>
      <c r="P3228" s="24">
        <v>0</v>
      </c>
      <c r="Q3228" s="24">
        <v>1</v>
      </c>
      <c r="R3228" s="27" t="s">
        <v>1568</v>
      </c>
      <c r="S3228" s="28" t="s">
        <v>1585</v>
      </c>
      <c r="T3228" s="2" t="s">
        <v>38</v>
      </c>
      <c r="U3228" s="2">
        <v>0</v>
      </c>
      <c r="V3228" s="2" t="s">
        <v>24004</v>
      </c>
      <c r="W3228" s="2" t="s">
        <v>34</v>
      </c>
      <c r="X3228" s="58" t="s">
        <v>18001</v>
      </c>
      <c r="Z3228" s="2">
        <v>2060000</v>
      </c>
      <c r="AB3228" s="58">
        <v>46120.749594907407</v>
      </c>
      <c r="AC3228" s="2">
        <v>0</v>
      </c>
      <c r="AD3228" s="104">
        <v>2060000</v>
      </c>
      <c r="AE3228" s="2">
        <v>46120.749594907407</v>
      </c>
      <c r="AG3228" s="2">
        <v>152595</v>
      </c>
    </row>
    <row r="3229" spans="1:33" ht="60" x14ac:dyDescent="0.25">
      <c r="A3229" s="2" t="s">
        <v>18190</v>
      </c>
      <c r="B3229" s="2" t="s">
        <v>18001</v>
      </c>
      <c r="C3229" s="2" t="s">
        <v>18191</v>
      </c>
      <c r="F3229" s="2" t="s">
        <v>18192</v>
      </c>
      <c r="G3229" s="2" t="s">
        <v>18193</v>
      </c>
      <c r="H3229" s="2" t="s">
        <v>18194</v>
      </c>
      <c r="I3229" s="2" t="s">
        <v>21076</v>
      </c>
      <c r="J3229" s="2" t="s">
        <v>28</v>
      </c>
      <c r="K3229" s="2" t="s">
        <v>78</v>
      </c>
      <c r="L3229" s="2" t="s">
        <v>421</v>
      </c>
      <c r="M3229" s="2" t="s">
        <v>422</v>
      </c>
      <c r="N3229" s="2" t="s">
        <v>4130</v>
      </c>
      <c r="O3229" s="2" t="s">
        <v>705</v>
      </c>
      <c r="P3229" s="24">
        <v>0</v>
      </c>
      <c r="Q3229" s="24">
        <v>0</v>
      </c>
      <c r="R3229" s="27" t="s">
        <v>1578</v>
      </c>
      <c r="S3229" s="28" t="s">
        <v>1585</v>
      </c>
      <c r="T3229" s="2" t="s">
        <v>38</v>
      </c>
      <c r="U3229" s="2">
        <v>0</v>
      </c>
      <c r="V3229" s="2" t="s">
        <v>18001</v>
      </c>
      <c r="W3229" s="2" t="s">
        <v>34</v>
      </c>
      <c r="AC3229" s="2">
        <v>0</v>
      </c>
      <c r="AD3229" s="104"/>
    </row>
    <row r="3230" spans="1:33" ht="45" x14ac:dyDescent="0.25">
      <c r="A3230" s="2" t="s">
        <v>18443</v>
      </c>
      <c r="B3230" s="2" t="s">
        <v>18001</v>
      </c>
      <c r="C3230" s="2" t="s">
        <v>18444</v>
      </c>
      <c r="F3230" s="2" t="s">
        <v>18412</v>
      </c>
      <c r="G3230" s="2" t="s">
        <v>18413</v>
      </c>
      <c r="H3230" s="2" t="s">
        <v>18414</v>
      </c>
      <c r="I3230" s="2" t="s">
        <v>23374</v>
      </c>
      <c r="J3230" s="2" t="s">
        <v>28</v>
      </c>
      <c r="K3230" s="2" t="s">
        <v>43</v>
      </c>
      <c r="L3230" s="2" t="s">
        <v>488</v>
      </c>
      <c r="M3230" s="2" t="s">
        <v>489</v>
      </c>
      <c r="N3230" s="2" t="s">
        <v>3000</v>
      </c>
      <c r="O3230" s="2" t="s">
        <v>32</v>
      </c>
      <c r="P3230" s="24">
        <v>0</v>
      </c>
      <c r="Q3230" s="24">
        <v>1</v>
      </c>
      <c r="R3230" s="27" t="s">
        <v>1568</v>
      </c>
      <c r="S3230" s="28" t="s">
        <v>1589</v>
      </c>
      <c r="T3230" s="2" t="s">
        <v>33</v>
      </c>
      <c r="U3230" s="2">
        <v>0</v>
      </c>
      <c r="V3230" s="2" t="s">
        <v>32611</v>
      </c>
      <c r="W3230" s="2" t="s">
        <v>34</v>
      </c>
      <c r="X3230" s="58" t="s">
        <v>18001</v>
      </c>
      <c r="Z3230" s="2">
        <v>412000</v>
      </c>
      <c r="AB3230" s="58">
        <v>46120.764664351853</v>
      </c>
      <c r="AC3230" s="2">
        <v>0</v>
      </c>
      <c r="AD3230" s="104">
        <v>412000</v>
      </c>
      <c r="AE3230" s="2">
        <v>46120.764664351853</v>
      </c>
      <c r="AG3230" s="2">
        <v>152615</v>
      </c>
    </row>
    <row r="3231" spans="1:33" ht="60" x14ac:dyDescent="0.25">
      <c r="A3231" s="2" t="s">
        <v>18357</v>
      </c>
      <c r="B3231" s="2" t="s">
        <v>18001</v>
      </c>
      <c r="C3231" s="2" t="s">
        <v>18358</v>
      </c>
      <c r="F3231" s="2" t="s">
        <v>18359</v>
      </c>
      <c r="G3231" s="2" t="s">
        <v>18360</v>
      </c>
      <c r="H3231" s="2" t="s">
        <v>18115</v>
      </c>
      <c r="I3231" s="2" t="s">
        <v>23118</v>
      </c>
      <c r="J3231" s="2" t="s">
        <v>28</v>
      </c>
      <c r="K3231" s="2" t="s">
        <v>61</v>
      </c>
      <c r="L3231" s="2" t="s">
        <v>167</v>
      </c>
      <c r="M3231" s="2" t="s">
        <v>168</v>
      </c>
      <c r="N3231" s="2" t="s">
        <v>3224</v>
      </c>
      <c r="O3231" s="2" t="s">
        <v>32</v>
      </c>
      <c r="P3231" s="24">
        <v>0</v>
      </c>
      <c r="Q3231" s="24">
        <v>1</v>
      </c>
      <c r="R3231" s="27" t="s">
        <v>1568</v>
      </c>
      <c r="S3231" s="28" t="s">
        <v>1585</v>
      </c>
      <c r="T3231" s="2" t="s">
        <v>38</v>
      </c>
      <c r="U3231" s="2">
        <v>0</v>
      </c>
      <c r="V3231" s="2" t="s">
        <v>30036</v>
      </c>
      <c r="W3231" s="2" t="s">
        <v>34</v>
      </c>
      <c r="X3231" s="58" t="s">
        <v>18562</v>
      </c>
      <c r="Z3231" s="2">
        <v>2060000</v>
      </c>
      <c r="AB3231" s="58">
        <v>46121.663229166668</v>
      </c>
      <c r="AC3231" s="2">
        <v>0</v>
      </c>
      <c r="AD3231" s="104">
        <v>2060000</v>
      </c>
      <c r="AE3231" s="2">
        <v>46121.663229166668</v>
      </c>
      <c r="AG3231" s="2">
        <v>152321</v>
      </c>
    </row>
    <row r="3232" spans="1:33" ht="60" x14ac:dyDescent="0.25">
      <c r="A3232" s="2" t="s">
        <v>18361</v>
      </c>
      <c r="B3232" s="2" t="s">
        <v>18001</v>
      </c>
      <c r="C3232" s="2" t="s">
        <v>18362</v>
      </c>
      <c r="F3232" s="2" t="s">
        <v>12028</v>
      </c>
      <c r="G3232" s="2" t="s">
        <v>12029</v>
      </c>
      <c r="H3232" s="2" t="s">
        <v>4219</v>
      </c>
      <c r="I3232" s="2" t="s">
        <v>23055</v>
      </c>
      <c r="J3232" s="2" t="s">
        <v>28</v>
      </c>
      <c r="K3232" s="2" t="s">
        <v>61</v>
      </c>
      <c r="L3232" s="2" t="s">
        <v>112</v>
      </c>
      <c r="M3232" s="2" t="s">
        <v>342</v>
      </c>
      <c r="N3232" s="2" t="s">
        <v>3201</v>
      </c>
      <c r="O3232" s="2" t="s">
        <v>32</v>
      </c>
      <c r="P3232" s="24">
        <v>0</v>
      </c>
      <c r="Q3232" s="24">
        <v>3</v>
      </c>
      <c r="R3232" s="27" t="s">
        <v>1568</v>
      </c>
      <c r="S3232" s="28" t="s">
        <v>1585</v>
      </c>
      <c r="T3232" s="2" t="s">
        <v>38</v>
      </c>
      <c r="U3232" s="2">
        <v>0</v>
      </c>
      <c r="V3232" s="2" t="s">
        <v>24004</v>
      </c>
      <c r="W3232" s="2" t="s">
        <v>34</v>
      </c>
      <c r="X3232" s="58" t="s">
        <v>18562</v>
      </c>
      <c r="Z3232" s="2">
        <v>2060000</v>
      </c>
      <c r="AB3232" s="58">
        <v>46121.473796296297</v>
      </c>
      <c r="AC3232" s="2">
        <v>0</v>
      </c>
      <c r="AD3232" s="104">
        <v>2060000</v>
      </c>
      <c r="AE3232" s="2">
        <v>46121.473796296297</v>
      </c>
      <c r="AG3232" s="2">
        <v>152243</v>
      </c>
    </row>
    <row r="3233" spans="1:33" ht="45" x14ac:dyDescent="0.25">
      <c r="A3233" s="2" t="s">
        <v>18445</v>
      </c>
      <c r="B3233" s="2" t="s">
        <v>18001</v>
      </c>
      <c r="C3233" s="2" t="s">
        <v>18446</v>
      </c>
      <c r="F3233" s="2" t="s">
        <v>18447</v>
      </c>
      <c r="G3233" s="2" t="s">
        <v>18448</v>
      </c>
      <c r="H3233" s="2" t="s">
        <v>18449</v>
      </c>
      <c r="I3233" s="2" t="s">
        <v>23375</v>
      </c>
      <c r="J3233" s="2" t="s">
        <v>28</v>
      </c>
      <c r="K3233" s="2" t="s">
        <v>43</v>
      </c>
      <c r="L3233" s="2" t="s">
        <v>488</v>
      </c>
      <c r="M3233" s="2" t="s">
        <v>489</v>
      </c>
      <c r="N3233" s="2" t="s">
        <v>3000</v>
      </c>
      <c r="O3233" s="2" t="s">
        <v>32</v>
      </c>
      <c r="P3233" s="24">
        <v>0</v>
      </c>
      <c r="Q3233" s="24">
        <v>1</v>
      </c>
      <c r="R3233" s="27" t="s">
        <v>1568</v>
      </c>
      <c r="S3233" s="28" t="s">
        <v>1589</v>
      </c>
      <c r="T3233" s="2" t="s">
        <v>33</v>
      </c>
      <c r="U3233" s="2">
        <v>0</v>
      </c>
      <c r="V3233" s="2" t="s">
        <v>19773</v>
      </c>
      <c r="W3233" s="2" t="s">
        <v>34</v>
      </c>
      <c r="X3233" s="58" t="s">
        <v>18001</v>
      </c>
      <c r="Z3233" s="2">
        <v>412000</v>
      </c>
      <c r="AB3233" s="58">
        <v>46120.764861111114</v>
      </c>
      <c r="AC3233" s="2">
        <v>0</v>
      </c>
      <c r="AD3233" s="104">
        <v>412000</v>
      </c>
      <c r="AE3233" s="2">
        <v>46120.764861111114</v>
      </c>
      <c r="AG3233" s="2">
        <v>152613</v>
      </c>
    </row>
    <row r="3234" spans="1:33" ht="45" x14ac:dyDescent="0.25">
      <c r="A3234" s="2" t="s">
        <v>18202</v>
      </c>
      <c r="B3234" s="2" t="s">
        <v>18001</v>
      </c>
      <c r="C3234" s="2" t="s">
        <v>18203</v>
      </c>
      <c r="F3234" s="2" t="s">
        <v>18204</v>
      </c>
      <c r="G3234" s="2" t="s">
        <v>18205</v>
      </c>
      <c r="H3234" s="2" t="s">
        <v>18206</v>
      </c>
      <c r="I3234" s="2" t="s">
        <v>22062</v>
      </c>
      <c r="J3234" s="2" t="s">
        <v>28</v>
      </c>
      <c r="K3234" s="2" t="s">
        <v>72</v>
      </c>
      <c r="L3234" s="2" t="s">
        <v>84</v>
      </c>
      <c r="M3234" s="2" t="s">
        <v>85</v>
      </c>
      <c r="N3234" s="2" t="s">
        <v>3446</v>
      </c>
      <c r="O3234" s="2" t="s">
        <v>706</v>
      </c>
      <c r="P3234" s="24">
        <v>0</v>
      </c>
      <c r="Q3234" s="24">
        <v>0</v>
      </c>
      <c r="R3234" s="27" t="s">
        <v>1578</v>
      </c>
      <c r="S3234" s="28" t="s">
        <v>1582</v>
      </c>
      <c r="T3234" s="2" t="s">
        <v>160</v>
      </c>
      <c r="U3234" s="2">
        <v>0</v>
      </c>
      <c r="V3234" s="2" t="s">
        <v>18001</v>
      </c>
      <c r="W3234" s="2" t="s">
        <v>34</v>
      </c>
      <c r="AC3234" s="2">
        <v>0</v>
      </c>
      <c r="AD3234" s="104"/>
    </row>
    <row r="3235" spans="1:33" ht="60" x14ac:dyDescent="0.25">
      <c r="A3235" s="2" t="s">
        <v>18363</v>
      </c>
      <c r="B3235" s="2" t="s">
        <v>18001</v>
      </c>
      <c r="C3235" s="2" t="s">
        <v>18364</v>
      </c>
      <c r="F3235" s="2" t="s">
        <v>11937</v>
      </c>
      <c r="G3235" s="2" t="s">
        <v>11938</v>
      </c>
      <c r="H3235" s="2" t="s">
        <v>11939</v>
      </c>
      <c r="I3235" s="2" t="s">
        <v>23083</v>
      </c>
      <c r="J3235" s="2" t="s">
        <v>28</v>
      </c>
      <c r="K3235" s="2" t="s">
        <v>61</v>
      </c>
      <c r="L3235" s="2" t="s">
        <v>112</v>
      </c>
      <c r="M3235" s="2" t="s">
        <v>342</v>
      </c>
      <c r="N3235" s="2" t="s">
        <v>3201</v>
      </c>
      <c r="O3235" s="2" t="s">
        <v>32</v>
      </c>
      <c r="P3235" s="24">
        <v>0</v>
      </c>
      <c r="Q3235" s="24">
        <v>2</v>
      </c>
      <c r="R3235" s="27" t="s">
        <v>1568</v>
      </c>
      <c r="S3235" s="28" t="s">
        <v>1585</v>
      </c>
      <c r="T3235" s="2" t="s">
        <v>38</v>
      </c>
      <c r="U3235" s="2">
        <v>0</v>
      </c>
      <c r="V3235" s="2" t="s">
        <v>32611</v>
      </c>
      <c r="W3235" s="2" t="s">
        <v>34</v>
      </c>
      <c r="X3235" s="58" t="s">
        <v>18562</v>
      </c>
      <c r="Z3235" s="2">
        <v>2060000</v>
      </c>
      <c r="AB3235" s="58">
        <v>46121.474178240744</v>
      </c>
      <c r="AC3235" s="2">
        <v>0</v>
      </c>
      <c r="AD3235" s="104">
        <v>2060000</v>
      </c>
      <c r="AE3235" s="2">
        <v>46121.474178240744</v>
      </c>
      <c r="AG3235" s="2">
        <v>152214</v>
      </c>
    </row>
    <row r="3236" spans="1:33" ht="45" x14ac:dyDescent="0.25">
      <c r="A3236" s="2" t="s">
        <v>18352</v>
      </c>
      <c r="B3236" s="2" t="s">
        <v>18001</v>
      </c>
      <c r="C3236" s="2" t="s">
        <v>18353</v>
      </c>
      <c r="F3236" s="2" t="s">
        <v>18354</v>
      </c>
      <c r="G3236" s="2" t="s">
        <v>18355</v>
      </c>
      <c r="H3236" s="2" t="s">
        <v>18356</v>
      </c>
      <c r="I3236" s="2" t="s">
        <v>23035</v>
      </c>
      <c r="J3236" s="2" t="s">
        <v>28</v>
      </c>
      <c r="K3236" s="2" t="s">
        <v>61</v>
      </c>
      <c r="L3236" s="2" t="s">
        <v>431</v>
      </c>
      <c r="M3236" s="2" t="s">
        <v>432</v>
      </c>
      <c r="N3236" s="2" t="s">
        <v>3211</v>
      </c>
      <c r="O3236" s="2" t="s">
        <v>32</v>
      </c>
      <c r="P3236" s="24">
        <v>0</v>
      </c>
      <c r="Q3236" s="24">
        <v>1</v>
      </c>
      <c r="R3236" s="27" t="s">
        <v>1568</v>
      </c>
      <c r="S3236" s="28" t="s">
        <v>1589</v>
      </c>
      <c r="T3236" s="2" t="s">
        <v>33</v>
      </c>
      <c r="U3236" s="2">
        <v>0</v>
      </c>
      <c r="V3236" s="2" t="s">
        <v>19601</v>
      </c>
      <c r="W3236" s="2" t="s">
        <v>34</v>
      </c>
      <c r="X3236" s="58" t="s">
        <v>18001</v>
      </c>
      <c r="Z3236" s="2">
        <v>412000</v>
      </c>
      <c r="AB3236" s="58">
        <v>46120.648252314815</v>
      </c>
      <c r="AC3236" s="2">
        <v>0</v>
      </c>
      <c r="AD3236" s="104">
        <v>412000</v>
      </c>
      <c r="AE3236" s="2">
        <v>46120.648252314815</v>
      </c>
      <c r="AG3236" s="2">
        <v>152216</v>
      </c>
    </row>
    <row r="3237" spans="1:33" ht="45" x14ac:dyDescent="0.25">
      <c r="A3237" s="2" t="s">
        <v>18065</v>
      </c>
      <c r="B3237" s="2" t="s">
        <v>18001</v>
      </c>
      <c r="C3237" s="2" t="s">
        <v>18066</v>
      </c>
      <c r="F3237" s="2" t="s">
        <v>1272</v>
      </c>
      <c r="G3237" s="2" t="s">
        <v>5453</v>
      </c>
      <c r="H3237" s="2" t="s">
        <v>4730</v>
      </c>
      <c r="I3237" s="2" t="s">
        <v>21084</v>
      </c>
      <c r="J3237" s="2" t="s">
        <v>28</v>
      </c>
      <c r="K3237" s="2" t="s">
        <v>78</v>
      </c>
      <c r="L3237" s="2" t="s">
        <v>362</v>
      </c>
      <c r="M3237" s="2" t="s">
        <v>363</v>
      </c>
      <c r="N3237" s="2" t="s">
        <v>5454</v>
      </c>
      <c r="O3237" s="2" t="s">
        <v>32</v>
      </c>
      <c r="P3237" s="24">
        <v>0</v>
      </c>
      <c r="Q3237" s="24">
        <v>1</v>
      </c>
      <c r="R3237" s="27" t="s">
        <v>1568</v>
      </c>
      <c r="S3237" s="28" t="s">
        <v>1589</v>
      </c>
      <c r="T3237" s="2" t="s">
        <v>33</v>
      </c>
      <c r="U3237" s="2">
        <v>0</v>
      </c>
      <c r="V3237" s="2" t="s">
        <v>24004</v>
      </c>
      <c r="W3237" s="2" t="s">
        <v>34</v>
      </c>
      <c r="X3237" s="58" t="s">
        <v>18533</v>
      </c>
      <c r="Z3237" s="2">
        <v>412000</v>
      </c>
      <c r="AB3237" s="58">
        <v>46125.436354166668</v>
      </c>
      <c r="AC3237" s="2">
        <v>0</v>
      </c>
      <c r="AD3237" s="104">
        <v>412000</v>
      </c>
      <c r="AE3237" s="2">
        <v>46125.436354166668</v>
      </c>
      <c r="AG3237" s="2">
        <v>152684</v>
      </c>
    </row>
    <row r="3238" spans="1:33" ht="60" x14ac:dyDescent="0.25">
      <c r="A3238" s="2" t="s">
        <v>18367</v>
      </c>
      <c r="B3238" s="2" t="s">
        <v>18001</v>
      </c>
      <c r="C3238" s="2" t="s">
        <v>18368</v>
      </c>
      <c r="F3238" s="2" t="s">
        <v>11922</v>
      </c>
      <c r="G3238" s="2" t="s">
        <v>11923</v>
      </c>
      <c r="H3238" s="2" t="s">
        <v>11924</v>
      </c>
      <c r="I3238" s="2" t="s">
        <v>23088</v>
      </c>
      <c r="J3238" s="2" t="s">
        <v>28</v>
      </c>
      <c r="K3238" s="2" t="s">
        <v>61</v>
      </c>
      <c r="L3238" s="2" t="s">
        <v>210</v>
      </c>
      <c r="M3238" s="2" t="s">
        <v>211</v>
      </c>
      <c r="N3238" s="2" t="s">
        <v>3259</v>
      </c>
      <c r="O3238" s="2" t="s">
        <v>32</v>
      </c>
      <c r="P3238" s="24">
        <v>0</v>
      </c>
      <c r="Q3238" s="24">
        <v>1</v>
      </c>
      <c r="R3238" s="27" t="s">
        <v>1568</v>
      </c>
      <c r="S3238" s="28" t="s">
        <v>1585</v>
      </c>
      <c r="T3238" s="2" t="s">
        <v>38</v>
      </c>
      <c r="U3238" s="2">
        <v>0</v>
      </c>
      <c r="V3238" s="2" t="s">
        <v>20332</v>
      </c>
      <c r="W3238" s="2" t="s">
        <v>34</v>
      </c>
      <c r="X3238" s="58" t="s">
        <v>18001</v>
      </c>
      <c r="Z3238" s="2">
        <v>2060000</v>
      </c>
      <c r="AB3238" s="58">
        <v>46120.637499999997</v>
      </c>
      <c r="AC3238" s="2">
        <v>0</v>
      </c>
      <c r="AD3238" s="104">
        <v>2060000</v>
      </c>
      <c r="AE3238" s="2">
        <v>46120.637499999997</v>
      </c>
      <c r="AG3238" s="2">
        <v>152215</v>
      </c>
    </row>
    <row r="3239" spans="1:33" ht="60" x14ac:dyDescent="0.25">
      <c r="A3239" s="2" t="s">
        <v>18462</v>
      </c>
      <c r="B3239" s="2" t="s">
        <v>18001</v>
      </c>
      <c r="C3239" s="2" t="s">
        <v>18463</v>
      </c>
      <c r="F3239" s="2" t="s">
        <v>1260</v>
      </c>
      <c r="G3239" s="2" t="s">
        <v>4566</v>
      </c>
      <c r="H3239" s="2" t="s">
        <v>4567</v>
      </c>
      <c r="I3239" s="2" t="s">
        <v>23419</v>
      </c>
      <c r="J3239" s="2" t="s">
        <v>28</v>
      </c>
      <c r="K3239" s="2" t="s">
        <v>43</v>
      </c>
      <c r="L3239" s="2" t="s">
        <v>406</v>
      </c>
      <c r="M3239" s="2" t="s">
        <v>407</v>
      </c>
      <c r="N3239" s="2" t="s">
        <v>4568</v>
      </c>
      <c r="O3239" s="2" t="s">
        <v>32</v>
      </c>
      <c r="P3239" s="24">
        <v>0</v>
      </c>
      <c r="Q3239" s="24">
        <v>6</v>
      </c>
      <c r="R3239" s="27" t="s">
        <v>1568</v>
      </c>
      <c r="S3239" s="28" t="s">
        <v>1585</v>
      </c>
      <c r="T3239" s="2" t="s">
        <v>38</v>
      </c>
      <c r="U3239" s="2">
        <v>0</v>
      </c>
      <c r="V3239" s="2" t="s">
        <v>19706</v>
      </c>
      <c r="W3239" s="2" t="s">
        <v>34</v>
      </c>
      <c r="X3239" s="58" t="s">
        <v>18562</v>
      </c>
      <c r="Z3239" s="2">
        <v>2060000</v>
      </c>
      <c r="AB3239" s="58">
        <v>46121.457349537035</v>
      </c>
      <c r="AC3239" s="2">
        <v>0</v>
      </c>
      <c r="AD3239" s="104">
        <v>2060000</v>
      </c>
      <c r="AE3239" s="2">
        <v>46121.457349537035</v>
      </c>
      <c r="AG3239" s="2">
        <v>152593</v>
      </c>
    </row>
    <row r="3240" spans="1:33" ht="45" x14ac:dyDescent="0.25">
      <c r="A3240" s="2" t="s">
        <v>18419</v>
      </c>
      <c r="B3240" s="2" t="s">
        <v>18001</v>
      </c>
      <c r="C3240" s="2" t="s">
        <v>18420</v>
      </c>
      <c r="F3240" s="2" t="s">
        <v>1531</v>
      </c>
      <c r="G3240" s="2" t="s">
        <v>3028</v>
      </c>
      <c r="H3240" s="2" t="s">
        <v>3029</v>
      </c>
      <c r="I3240" s="2" t="s">
        <v>23376</v>
      </c>
      <c r="J3240" s="2" t="s">
        <v>28</v>
      </c>
      <c r="K3240" s="2" t="s">
        <v>43</v>
      </c>
      <c r="L3240" s="2" t="s">
        <v>157</v>
      </c>
      <c r="M3240" s="2" t="s">
        <v>360</v>
      </c>
      <c r="N3240" s="2" t="s">
        <v>3026</v>
      </c>
      <c r="O3240" s="2" t="s">
        <v>32</v>
      </c>
      <c r="P3240" s="24">
        <v>0</v>
      </c>
      <c r="Q3240" s="24">
        <v>1</v>
      </c>
      <c r="R3240" s="27" t="s">
        <v>1568</v>
      </c>
      <c r="S3240" s="28" t="s">
        <v>1589</v>
      </c>
      <c r="T3240" s="2" t="s">
        <v>33</v>
      </c>
      <c r="U3240" s="2">
        <v>0</v>
      </c>
      <c r="V3240" s="2" t="s">
        <v>24823</v>
      </c>
      <c r="W3240" s="2" t="s">
        <v>34</v>
      </c>
      <c r="X3240" s="58" t="s">
        <v>19078</v>
      </c>
      <c r="Z3240" s="2">
        <v>412000</v>
      </c>
      <c r="AB3240" s="58">
        <v>46126.398981481485</v>
      </c>
      <c r="AC3240" s="2">
        <v>0</v>
      </c>
      <c r="AD3240" s="104">
        <v>412000</v>
      </c>
      <c r="AE3240" s="2">
        <v>46126.398981481485</v>
      </c>
      <c r="AG3240" s="2">
        <v>152611</v>
      </c>
    </row>
    <row r="3241" spans="1:33" ht="60" x14ac:dyDescent="0.25">
      <c r="A3241" s="2" t="s">
        <v>18162</v>
      </c>
      <c r="B3241" s="2" t="s">
        <v>18001</v>
      </c>
      <c r="C3241" s="2" t="s">
        <v>18163</v>
      </c>
      <c r="F3241" s="2" t="s">
        <v>18164</v>
      </c>
      <c r="G3241" s="2" t="s">
        <v>18165</v>
      </c>
      <c r="H3241" s="2" t="s">
        <v>18166</v>
      </c>
      <c r="I3241" s="2" t="s">
        <v>21509</v>
      </c>
      <c r="J3241" s="2" t="s">
        <v>28</v>
      </c>
      <c r="K3241" s="2" t="s">
        <v>78</v>
      </c>
      <c r="L3241" s="2" t="s">
        <v>208</v>
      </c>
      <c r="M3241" s="2" t="s">
        <v>330</v>
      </c>
      <c r="N3241" s="2" t="s">
        <v>4057</v>
      </c>
      <c r="O3241" s="2" t="s">
        <v>32</v>
      </c>
      <c r="P3241" s="24">
        <v>0</v>
      </c>
      <c r="Q3241" s="24">
        <v>1</v>
      </c>
      <c r="R3241" s="27" t="s">
        <v>1568</v>
      </c>
      <c r="S3241" s="28" t="s">
        <v>1585</v>
      </c>
      <c r="T3241" s="2" t="s">
        <v>38</v>
      </c>
      <c r="U3241" s="2">
        <v>0</v>
      </c>
      <c r="V3241" s="2" t="s">
        <v>30383</v>
      </c>
      <c r="W3241" s="2" t="s">
        <v>34</v>
      </c>
      <c r="X3241" s="58" t="s">
        <v>19719</v>
      </c>
      <c r="Z3241" s="2">
        <v>2060000</v>
      </c>
      <c r="AB3241" s="58">
        <v>46135.765393518515</v>
      </c>
      <c r="AC3241" s="2">
        <v>0</v>
      </c>
      <c r="AD3241" s="104">
        <v>2060000</v>
      </c>
      <c r="AE3241" s="2">
        <v>46135.765393518515</v>
      </c>
      <c r="AG3241" s="2">
        <v>166394</v>
      </c>
    </row>
    <row r="3242" spans="1:33" ht="45" x14ac:dyDescent="0.25">
      <c r="A3242" s="2" t="s">
        <v>18000</v>
      </c>
      <c r="B3242" s="2" t="s">
        <v>18001</v>
      </c>
      <c r="C3242" s="2" t="s">
        <v>18002</v>
      </c>
      <c r="F3242" s="2" t="s">
        <v>18003</v>
      </c>
      <c r="G3242" s="2" t="s">
        <v>18004</v>
      </c>
      <c r="H3242" s="2" t="s">
        <v>18005</v>
      </c>
      <c r="I3242" s="2" t="s">
        <v>20552</v>
      </c>
      <c r="J3242" s="2" t="s">
        <v>28</v>
      </c>
      <c r="K3242" s="2" t="s">
        <v>29</v>
      </c>
      <c r="L3242" s="2" t="s">
        <v>455</v>
      </c>
      <c r="M3242" s="2" t="s">
        <v>456</v>
      </c>
      <c r="N3242" s="2" t="s">
        <v>7258</v>
      </c>
      <c r="O3242" s="3" t="s">
        <v>705</v>
      </c>
      <c r="P3242" s="24">
        <v>0</v>
      </c>
      <c r="Q3242" s="24">
        <v>0</v>
      </c>
      <c r="R3242" s="27" t="s">
        <v>1578</v>
      </c>
      <c r="S3242" s="28" t="s">
        <v>1589</v>
      </c>
      <c r="T3242" s="2" t="s">
        <v>33</v>
      </c>
      <c r="U3242" s="2">
        <v>0</v>
      </c>
      <c r="V3242" s="2" t="s">
        <v>28081</v>
      </c>
      <c r="W3242" s="2" t="s">
        <v>34</v>
      </c>
      <c r="AC3242" s="2">
        <v>0</v>
      </c>
      <c r="AD3242" s="104"/>
    </row>
    <row r="3243" spans="1:33" ht="60" x14ac:dyDescent="0.25">
      <c r="A3243" s="2" t="s">
        <v>18037</v>
      </c>
      <c r="B3243" s="2" t="s">
        <v>18001</v>
      </c>
      <c r="C3243" s="2" t="s">
        <v>18038</v>
      </c>
      <c r="F3243" s="2" t="s">
        <v>18008</v>
      </c>
      <c r="G3243" s="2" t="s">
        <v>18009</v>
      </c>
      <c r="H3243" s="2" t="s">
        <v>18010</v>
      </c>
      <c r="I3243" s="2" t="s">
        <v>20883</v>
      </c>
      <c r="J3243" s="2" t="s">
        <v>28</v>
      </c>
      <c r="K3243" s="2" t="s">
        <v>29</v>
      </c>
      <c r="L3243" s="2" t="s">
        <v>169</v>
      </c>
      <c r="M3243" s="2" t="s">
        <v>170</v>
      </c>
      <c r="N3243" s="2" t="s">
        <v>4661</v>
      </c>
      <c r="O3243" s="2" t="s">
        <v>705</v>
      </c>
      <c r="P3243" s="24">
        <v>0</v>
      </c>
      <c r="Q3243" s="24">
        <v>0</v>
      </c>
      <c r="R3243" s="27" t="s">
        <v>1578</v>
      </c>
      <c r="S3243" s="28" t="s">
        <v>1585</v>
      </c>
      <c r="T3243" s="2" t="s">
        <v>38</v>
      </c>
      <c r="U3243" s="2">
        <v>0</v>
      </c>
      <c r="V3243" s="2" t="s">
        <v>18001</v>
      </c>
      <c r="W3243" s="2" t="s">
        <v>34</v>
      </c>
      <c r="AC3243" s="2">
        <v>0</v>
      </c>
      <c r="AD3243" s="104"/>
    </row>
    <row r="3244" spans="1:33" ht="45" x14ac:dyDescent="0.25">
      <c r="A3244" s="2" t="s">
        <v>18342</v>
      </c>
      <c r="B3244" s="2" t="s">
        <v>18001</v>
      </c>
      <c r="C3244" s="2" t="s">
        <v>18343</v>
      </c>
      <c r="F3244" s="2" t="s">
        <v>18344</v>
      </c>
      <c r="G3244" s="2" t="s">
        <v>18345</v>
      </c>
      <c r="H3244" s="2" t="s">
        <v>18346</v>
      </c>
      <c r="I3244" s="2" t="s">
        <v>23036</v>
      </c>
      <c r="J3244" s="2" t="s">
        <v>28</v>
      </c>
      <c r="K3244" s="2" t="s">
        <v>61</v>
      </c>
      <c r="L3244" s="2" t="s">
        <v>210</v>
      </c>
      <c r="M3244" s="2" t="s">
        <v>211</v>
      </c>
      <c r="N3244" s="2" t="s">
        <v>3259</v>
      </c>
      <c r="O3244" s="2" t="s">
        <v>32</v>
      </c>
      <c r="P3244" s="24">
        <v>0</v>
      </c>
      <c r="Q3244" s="24">
        <v>1</v>
      </c>
      <c r="R3244" s="27" t="s">
        <v>1568</v>
      </c>
      <c r="S3244" s="28" t="s">
        <v>1589</v>
      </c>
      <c r="T3244" s="2" t="s">
        <v>33</v>
      </c>
      <c r="U3244" s="2">
        <v>0</v>
      </c>
      <c r="V3244" s="2" t="s">
        <v>32611</v>
      </c>
      <c r="W3244" s="2" t="s">
        <v>34</v>
      </c>
      <c r="X3244" s="58" t="s">
        <v>18001</v>
      </c>
      <c r="Z3244" s="2">
        <v>412000</v>
      </c>
      <c r="AB3244" s="58">
        <v>46120.482604166667</v>
      </c>
      <c r="AC3244" s="2">
        <v>0</v>
      </c>
      <c r="AD3244" s="104">
        <v>412000</v>
      </c>
      <c r="AE3244" s="2">
        <v>46120.482604166667</v>
      </c>
      <c r="AG3244" s="2">
        <v>151527</v>
      </c>
    </row>
    <row r="3245" spans="1:33" ht="60" x14ac:dyDescent="0.25">
      <c r="A3245" s="2" t="s">
        <v>18026</v>
      </c>
      <c r="B3245" s="2" t="s">
        <v>18001</v>
      </c>
      <c r="C3245" s="2" t="s">
        <v>18027</v>
      </c>
      <c r="F3245" s="2" t="s">
        <v>18028</v>
      </c>
      <c r="G3245" s="2" t="s">
        <v>18029</v>
      </c>
      <c r="H3245" s="2" t="s">
        <v>8468</v>
      </c>
      <c r="I3245" s="2" t="s">
        <v>20884</v>
      </c>
      <c r="J3245" s="2" t="s">
        <v>28</v>
      </c>
      <c r="K3245" s="2" t="s">
        <v>29</v>
      </c>
      <c r="L3245" s="2" t="s">
        <v>322</v>
      </c>
      <c r="M3245" s="2" t="s">
        <v>7315</v>
      </c>
      <c r="N3245" s="2" t="s">
        <v>7316</v>
      </c>
      <c r="O3245" s="2" t="s">
        <v>32</v>
      </c>
      <c r="P3245" s="24">
        <v>0</v>
      </c>
      <c r="Q3245" s="24">
        <v>2</v>
      </c>
      <c r="R3245" s="27" t="s">
        <v>1568</v>
      </c>
      <c r="S3245" s="28" t="s">
        <v>1585</v>
      </c>
      <c r="T3245" s="2" t="s">
        <v>38</v>
      </c>
      <c r="U3245" s="2">
        <v>0</v>
      </c>
      <c r="V3245" s="2" t="s">
        <v>19706</v>
      </c>
      <c r="W3245" s="2" t="s">
        <v>34</v>
      </c>
      <c r="X3245" s="58" t="s">
        <v>18562</v>
      </c>
      <c r="Z3245" s="2">
        <v>2060000</v>
      </c>
      <c r="AB3245" s="58">
        <v>46121.497731481482</v>
      </c>
      <c r="AC3245" s="2">
        <v>0</v>
      </c>
      <c r="AD3245" s="104">
        <v>2060000</v>
      </c>
      <c r="AE3245" s="2">
        <v>46121.497731481482</v>
      </c>
      <c r="AG3245" s="2">
        <v>152776</v>
      </c>
    </row>
    <row r="3246" spans="1:33" ht="60" x14ac:dyDescent="0.25">
      <c r="A3246" s="2" t="s">
        <v>18128</v>
      </c>
      <c r="B3246" s="2" t="s">
        <v>17884</v>
      </c>
      <c r="C3246" s="2" t="s">
        <v>18129</v>
      </c>
      <c r="F3246" s="2" t="s">
        <v>1272</v>
      </c>
      <c r="G3246" s="2" t="s">
        <v>5453</v>
      </c>
      <c r="H3246" s="2" t="s">
        <v>4730</v>
      </c>
      <c r="I3246" s="2" t="s">
        <v>21244</v>
      </c>
      <c r="J3246" s="2" t="s">
        <v>28</v>
      </c>
      <c r="K3246" s="2" t="s">
        <v>78</v>
      </c>
      <c r="L3246" s="2" t="s">
        <v>362</v>
      </c>
      <c r="M3246" s="2" t="s">
        <v>363</v>
      </c>
      <c r="N3246" s="2" t="s">
        <v>5454</v>
      </c>
      <c r="O3246" s="2" t="s">
        <v>32</v>
      </c>
      <c r="P3246" s="24">
        <v>0</v>
      </c>
      <c r="Q3246" s="24">
        <v>3</v>
      </c>
      <c r="R3246" s="27" t="s">
        <v>1568</v>
      </c>
      <c r="S3246" s="28" t="s">
        <v>1585</v>
      </c>
      <c r="T3246" s="2" t="s">
        <v>38</v>
      </c>
      <c r="U3246" s="2">
        <v>0</v>
      </c>
      <c r="V3246" s="2" t="s">
        <v>30383</v>
      </c>
      <c r="W3246" s="2" t="s">
        <v>34</v>
      </c>
      <c r="X3246" s="58" t="s">
        <v>18533</v>
      </c>
      <c r="Z3246" s="2">
        <v>2060000</v>
      </c>
      <c r="AB3246" s="58">
        <v>46125.43545138889</v>
      </c>
      <c r="AC3246" s="2">
        <v>0</v>
      </c>
      <c r="AD3246" s="104">
        <v>2060000</v>
      </c>
      <c r="AE3246" s="2">
        <v>46125.43545138889</v>
      </c>
      <c r="AG3246" s="2">
        <v>152685</v>
      </c>
    </row>
    <row r="3247" spans="1:33" ht="45" x14ac:dyDescent="0.25">
      <c r="A3247" s="2" t="s">
        <v>18417</v>
      </c>
      <c r="B3247" s="2" t="s">
        <v>17884</v>
      </c>
      <c r="C3247" s="2" t="s">
        <v>18418</v>
      </c>
      <c r="F3247" s="2" t="s">
        <v>15918</v>
      </c>
      <c r="G3247" s="2" t="s">
        <v>15919</v>
      </c>
      <c r="H3247" s="2" t="s">
        <v>15920</v>
      </c>
      <c r="I3247" s="2" t="s">
        <v>23377</v>
      </c>
      <c r="J3247" s="2" t="s">
        <v>28</v>
      </c>
      <c r="K3247" s="2" t="s">
        <v>43</v>
      </c>
      <c r="L3247" s="2" t="s">
        <v>595</v>
      </c>
      <c r="M3247" s="2" t="s">
        <v>596</v>
      </c>
      <c r="N3247" s="2" t="s">
        <v>4179</v>
      </c>
      <c r="O3247" s="2" t="s">
        <v>32</v>
      </c>
      <c r="P3247" s="24">
        <v>0</v>
      </c>
      <c r="Q3247" s="24">
        <v>1</v>
      </c>
      <c r="R3247" s="27" t="s">
        <v>1568</v>
      </c>
      <c r="S3247" s="28" t="s">
        <v>1589</v>
      </c>
      <c r="T3247" s="2" t="s">
        <v>33</v>
      </c>
      <c r="U3247" s="2">
        <v>0</v>
      </c>
      <c r="V3247" s="2" t="s">
        <v>20332</v>
      </c>
      <c r="W3247" s="2" t="s">
        <v>34</v>
      </c>
      <c r="X3247" s="58" t="s">
        <v>18528</v>
      </c>
      <c r="Z3247" s="2">
        <v>412000</v>
      </c>
      <c r="AB3247" s="58">
        <v>46122.401701388888</v>
      </c>
      <c r="AC3247" s="2">
        <v>0</v>
      </c>
      <c r="AD3247" s="104">
        <v>412000</v>
      </c>
      <c r="AE3247" s="2">
        <v>46122.401701388888</v>
      </c>
      <c r="AG3247" s="2">
        <v>151115</v>
      </c>
    </row>
    <row r="3248" spans="1:33" ht="45" x14ac:dyDescent="0.25">
      <c r="A3248" s="2" t="s">
        <v>18211</v>
      </c>
      <c r="B3248" s="2" t="s">
        <v>17884</v>
      </c>
      <c r="C3248" s="2" t="s">
        <v>18212</v>
      </c>
      <c r="F3248" s="2" t="s">
        <v>18213</v>
      </c>
      <c r="G3248" s="2" t="s">
        <v>18214</v>
      </c>
      <c r="H3248" s="2" t="s">
        <v>18215</v>
      </c>
      <c r="I3248" s="2" t="s">
        <v>22909</v>
      </c>
      <c r="J3248" s="2" t="s">
        <v>28</v>
      </c>
      <c r="K3248" s="2" t="s">
        <v>68</v>
      </c>
      <c r="L3248" s="2" t="s">
        <v>698</v>
      </c>
      <c r="M3248" s="2" t="s">
        <v>10055</v>
      </c>
      <c r="N3248" s="2" t="s">
        <v>10056</v>
      </c>
      <c r="O3248" s="2" t="s">
        <v>712</v>
      </c>
      <c r="P3248" s="24">
        <v>0</v>
      </c>
      <c r="Q3248" s="24">
        <v>0</v>
      </c>
      <c r="R3248" s="27" t="s">
        <v>1578</v>
      </c>
      <c r="S3248" s="28" t="s">
        <v>1582</v>
      </c>
      <c r="T3248" s="2" t="s">
        <v>160</v>
      </c>
      <c r="U3248" s="2">
        <v>0</v>
      </c>
      <c r="V3248" s="2" t="s">
        <v>32751</v>
      </c>
      <c r="W3248" s="2" t="s">
        <v>34</v>
      </c>
      <c r="AC3248" s="2">
        <v>0</v>
      </c>
      <c r="AD3248" s="104"/>
    </row>
    <row r="3249" spans="1:33" ht="45" x14ac:dyDescent="0.25">
      <c r="A3249" s="2" t="s">
        <v>18274</v>
      </c>
      <c r="B3249" s="2" t="s">
        <v>17884</v>
      </c>
      <c r="C3249" s="2" t="s">
        <v>18275</v>
      </c>
      <c r="F3249" s="2" t="s">
        <v>18269</v>
      </c>
      <c r="G3249" s="2" t="s">
        <v>18270</v>
      </c>
      <c r="H3249" s="2" t="s">
        <v>18271</v>
      </c>
      <c r="I3249" s="2" t="s">
        <v>22909</v>
      </c>
      <c r="J3249" s="2" t="s">
        <v>28</v>
      </c>
      <c r="K3249" s="2" t="s">
        <v>68</v>
      </c>
      <c r="L3249" s="2" t="s">
        <v>698</v>
      </c>
      <c r="M3249" s="2" t="s">
        <v>10055</v>
      </c>
      <c r="N3249" s="2" t="s">
        <v>10056</v>
      </c>
      <c r="O3249" s="2" t="s">
        <v>19490</v>
      </c>
      <c r="P3249" s="24">
        <v>0</v>
      </c>
      <c r="Q3249" s="24">
        <v>0</v>
      </c>
      <c r="R3249" s="27" t="s">
        <v>1579</v>
      </c>
      <c r="S3249" s="28" t="s">
        <v>1590</v>
      </c>
      <c r="T3249" s="2" t="s">
        <v>426</v>
      </c>
      <c r="U3249" s="2">
        <v>20600000</v>
      </c>
      <c r="V3249" s="2" t="s">
        <v>17884</v>
      </c>
      <c r="W3249" s="2" t="s">
        <v>34</v>
      </c>
      <c r="X3249" s="58" t="s">
        <v>20332</v>
      </c>
      <c r="Y3249" s="2" t="s">
        <v>39</v>
      </c>
      <c r="Z3249" s="2">
        <v>20600000</v>
      </c>
      <c r="AA3249" s="2" t="s">
        <v>40</v>
      </c>
      <c r="AB3249" s="58">
        <v>46133.382604166669</v>
      </c>
      <c r="AC3249" s="2">
        <v>0</v>
      </c>
      <c r="AD3249" s="104">
        <v>20600000</v>
      </c>
      <c r="AE3249" s="2">
        <v>46133.382604166669</v>
      </c>
      <c r="AG3249" s="2">
        <v>157566</v>
      </c>
    </row>
    <row r="3250" spans="1:33" ht="105" x14ac:dyDescent="0.25">
      <c r="A3250" s="2" t="s">
        <v>17883</v>
      </c>
      <c r="B3250" s="2" t="s">
        <v>17884</v>
      </c>
      <c r="C3250" s="2" t="s">
        <v>17885</v>
      </c>
      <c r="F3250" s="2" t="s">
        <v>17886</v>
      </c>
      <c r="G3250" s="2" t="s">
        <v>17887</v>
      </c>
      <c r="H3250" s="2" t="s">
        <v>17888</v>
      </c>
      <c r="I3250" s="2" t="s">
        <v>19637</v>
      </c>
      <c r="J3250" s="2" t="s">
        <v>28</v>
      </c>
      <c r="K3250" s="2" t="s">
        <v>48</v>
      </c>
      <c r="L3250" s="2" t="s">
        <v>257</v>
      </c>
      <c r="M3250" s="2" t="s">
        <v>258</v>
      </c>
      <c r="N3250" s="2" t="s">
        <v>4984</v>
      </c>
      <c r="O3250" s="2" t="s">
        <v>705</v>
      </c>
      <c r="P3250" s="24">
        <v>0</v>
      </c>
      <c r="Q3250" s="24">
        <v>0</v>
      </c>
      <c r="R3250" s="27" t="s">
        <v>1578</v>
      </c>
      <c r="S3250" s="28" t="s">
        <v>1590</v>
      </c>
      <c r="T3250" s="2" t="s">
        <v>18526</v>
      </c>
      <c r="U3250" s="2">
        <v>0</v>
      </c>
      <c r="V3250" s="2" t="s">
        <v>17884</v>
      </c>
      <c r="W3250" s="2" t="s">
        <v>34</v>
      </c>
      <c r="AC3250" s="2">
        <v>0</v>
      </c>
      <c r="AD3250" s="104"/>
    </row>
    <row r="3251" spans="1:33" ht="45" x14ac:dyDescent="0.25">
      <c r="A3251" s="2" t="s">
        <v>18347</v>
      </c>
      <c r="B3251" s="2" t="s">
        <v>17884</v>
      </c>
      <c r="C3251" s="2" t="s">
        <v>18348</v>
      </c>
      <c r="F3251" s="2" t="s">
        <v>18349</v>
      </c>
      <c r="G3251" s="2" t="s">
        <v>18350</v>
      </c>
      <c r="H3251" s="2" t="s">
        <v>18351</v>
      </c>
      <c r="I3251" s="2" t="s">
        <v>23037</v>
      </c>
      <c r="J3251" s="2" t="s">
        <v>28</v>
      </c>
      <c r="K3251" s="2" t="s">
        <v>61</v>
      </c>
      <c r="L3251" s="2" t="s">
        <v>210</v>
      </c>
      <c r="M3251" s="2" t="s">
        <v>211</v>
      </c>
      <c r="N3251" s="2" t="s">
        <v>3259</v>
      </c>
      <c r="O3251" s="2" t="s">
        <v>32</v>
      </c>
      <c r="P3251" s="24">
        <v>0</v>
      </c>
      <c r="Q3251" s="24">
        <v>1</v>
      </c>
      <c r="R3251" s="27" t="s">
        <v>1568</v>
      </c>
      <c r="S3251" s="28" t="s">
        <v>1589</v>
      </c>
      <c r="T3251" s="2" t="s">
        <v>33</v>
      </c>
      <c r="U3251" s="2">
        <v>0</v>
      </c>
      <c r="V3251" s="2" t="s">
        <v>19601</v>
      </c>
      <c r="W3251" s="2" t="s">
        <v>34</v>
      </c>
      <c r="X3251" s="58" t="s">
        <v>17884</v>
      </c>
      <c r="Z3251" s="2">
        <v>412000</v>
      </c>
      <c r="AB3251" s="58">
        <v>46119.719930555555</v>
      </c>
      <c r="AC3251" s="2">
        <v>0</v>
      </c>
      <c r="AD3251" s="104">
        <v>412000</v>
      </c>
      <c r="AE3251" s="2">
        <v>46119.719930555555</v>
      </c>
      <c r="AG3251" s="2">
        <v>151027</v>
      </c>
    </row>
    <row r="3252" spans="1:33" ht="45" x14ac:dyDescent="0.25">
      <c r="A3252" s="2" t="s">
        <v>18267</v>
      </c>
      <c r="B3252" s="2" t="s">
        <v>17884</v>
      </c>
      <c r="C3252" s="2" t="s">
        <v>18268</v>
      </c>
      <c r="F3252" s="2" t="s">
        <v>18269</v>
      </c>
      <c r="G3252" s="2" t="s">
        <v>18270</v>
      </c>
      <c r="H3252" s="2" t="s">
        <v>18271</v>
      </c>
      <c r="I3252" s="2" t="s">
        <v>22909</v>
      </c>
      <c r="J3252" s="2" t="s">
        <v>28</v>
      </c>
      <c r="K3252" s="2" t="s">
        <v>68</v>
      </c>
      <c r="L3252" s="2" t="s">
        <v>698</v>
      </c>
      <c r="M3252" s="2" t="s">
        <v>10055</v>
      </c>
      <c r="N3252" s="2" t="s">
        <v>10056</v>
      </c>
      <c r="O3252" s="2" t="s">
        <v>705</v>
      </c>
      <c r="P3252" s="24">
        <v>0</v>
      </c>
      <c r="Q3252" s="24">
        <v>0</v>
      </c>
      <c r="R3252" s="27" t="s">
        <v>1578</v>
      </c>
      <c r="S3252" s="28" t="s">
        <v>1590</v>
      </c>
      <c r="T3252" s="2" t="s">
        <v>426</v>
      </c>
      <c r="U3252" s="2">
        <v>0</v>
      </c>
      <c r="V3252" s="2" t="s">
        <v>17884</v>
      </c>
      <c r="W3252" s="2" t="s">
        <v>34</v>
      </c>
      <c r="AC3252" s="2">
        <v>0</v>
      </c>
      <c r="AD3252" s="104"/>
    </row>
    <row r="3253" spans="1:33" ht="60" x14ac:dyDescent="0.25">
      <c r="A3253" s="2" t="s">
        <v>18369</v>
      </c>
      <c r="B3253" s="2" t="s">
        <v>17884</v>
      </c>
      <c r="C3253" s="2" t="s">
        <v>18370</v>
      </c>
      <c r="F3253" s="2" t="s">
        <v>18349</v>
      </c>
      <c r="G3253" s="2" t="s">
        <v>18350</v>
      </c>
      <c r="H3253" s="2" t="s">
        <v>18351</v>
      </c>
      <c r="I3253" s="2" t="s">
        <v>23037</v>
      </c>
      <c r="J3253" s="2" t="s">
        <v>28</v>
      </c>
      <c r="K3253" s="2" t="s">
        <v>61</v>
      </c>
      <c r="L3253" s="2" t="s">
        <v>210</v>
      </c>
      <c r="M3253" s="2" t="s">
        <v>211</v>
      </c>
      <c r="N3253" s="2" t="s">
        <v>3259</v>
      </c>
      <c r="O3253" s="2" t="s">
        <v>32</v>
      </c>
      <c r="P3253" s="24">
        <v>0</v>
      </c>
      <c r="Q3253" s="24">
        <v>1</v>
      </c>
      <c r="R3253" s="27" t="s">
        <v>1568</v>
      </c>
      <c r="S3253" s="28" t="s">
        <v>1585</v>
      </c>
      <c r="T3253" s="2" t="s">
        <v>38</v>
      </c>
      <c r="U3253" s="2">
        <v>0</v>
      </c>
      <c r="V3253" s="2" t="s">
        <v>30036</v>
      </c>
      <c r="W3253" s="2" t="s">
        <v>34</v>
      </c>
      <c r="X3253" s="58" t="s">
        <v>17884</v>
      </c>
      <c r="Z3253" s="2">
        <v>2060000</v>
      </c>
      <c r="AB3253" s="58">
        <v>46119.726030092592</v>
      </c>
      <c r="AC3253" s="2">
        <v>0</v>
      </c>
      <c r="AD3253" s="104">
        <v>2060000</v>
      </c>
      <c r="AE3253" s="2">
        <v>46119.726030092592</v>
      </c>
      <c r="AG3253" s="2">
        <v>151002</v>
      </c>
    </row>
    <row r="3254" spans="1:33" ht="60" x14ac:dyDescent="0.25">
      <c r="A3254" s="2" t="s">
        <v>17988</v>
      </c>
      <c r="B3254" s="2" t="s">
        <v>17884</v>
      </c>
      <c r="C3254" s="2" t="s">
        <v>17989</v>
      </c>
      <c r="F3254" s="2" t="s">
        <v>17990</v>
      </c>
      <c r="G3254" s="2" t="s">
        <v>17991</v>
      </c>
      <c r="H3254" s="2" t="s">
        <v>17992</v>
      </c>
      <c r="I3254" s="2" t="s">
        <v>20376</v>
      </c>
      <c r="J3254" s="2" t="s">
        <v>28</v>
      </c>
      <c r="K3254" s="2" t="s">
        <v>173</v>
      </c>
      <c r="L3254" s="2" t="s">
        <v>526</v>
      </c>
      <c r="M3254" s="2" t="s">
        <v>527</v>
      </c>
      <c r="N3254" s="2" t="s">
        <v>3314</v>
      </c>
      <c r="O3254" s="2" t="s">
        <v>32</v>
      </c>
      <c r="P3254" s="24">
        <v>0</v>
      </c>
      <c r="Q3254" s="24">
        <v>2</v>
      </c>
      <c r="R3254" s="27" t="s">
        <v>1568</v>
      </c>
      <c r="S3254" s="28" t="s">
        <v>1585</v>
      </c>
      <c r="T3254" s="2" t="s">
        <v>38</v>
      </c>
      <c r="U3254" s="2">
        <v>0</v>
      </c>
      <c r="V3254" s="2" t="s">
        <v>30383</v>
      </c>
      <c r="W3254" s="2" t="s">
        <v>34</v>
      </c>
      <c r="X3254" s="58" t="s">
        <v>19646</v>
      </c>
      <c r="Z3254" s="2">
        <v>2060000</v>
      </c>
      <c r="AB3254" s="58">
        <v>46139.40320601852</v>
      </c>
      <c r="AC3254" s="2">
        <v>0</v>
      </c>
      <c r="AD3254" s="104">
        <v>2060000</v>
      </c>
      <c r="AE3254" s="2">
        <v>46139.40320601852</v>
      </c>
      <c r="AG3254" s="2">
        <v>168939</v>
      </c>
    </row>
    <row r="3255" spans="1:33" ht="60" x14ac:dyDescent="0.25">
      <c r="A3255" s="2" t="s">
        <v>17995</v>
      </c>
      <c r="B3255" s="2" t="s">
        <v>17884</v>
      </c>
      <c r="C3255" s="2" t="s">
        <v>17996</v>
      </c>
      <c r="F3255" s="2" t="s">
        <v>17997</v>
      </c>
      <c r="G3255" s="2" t="s">
        <v>17998</v>
      </c>
      <c r="H3255" s="2" t="s">
        <v>17999</v>
      </c>
      <c r="I3255" s="2" t="s">
        <v>20377</v>
      </c>
      <c r="J3255" s="2" t="s">
        <v>28</v>
      </c>
      <c r="K3255" s="2" t="s">
        <v>173</v>
      </c>
      <c r="L3255" s="2" t="s">
        <v>339</v>
      </c>
      <c r="M3255" s="2" t="s">
        <v>340</v>
      </c>
      <c r="N3255" s="2" t="s">
        <v>3418</v>
      </c>
      <c r="O3255" s="2" t="s">
        <v>705</v>
      </c>
      <c r="P3255" s="24">
        <v>0</v>
      </c>
      <c r="Q3255" s="24">
        <v>0</v>
      </c>
      <c r="R3255" s="27" t="s">
        <v>1578</v>
      </c>
      <c r="S3255" s="28" t="s">
        <v>1585</v>
      </c>
      <c r="T3255" s="2" t="s">
        <v>38</v>
      </c>
      <c r="U3255" s="2">
        <v>0</v>
      </c>
      <c r="V3255" s="2" t="s">
        <v>17884</v>
      </c>
      <c r="W3255" s="2" t="s">
        <v>34</v>
      </c>
      <c r="AC3255" s="2">
        <v>0</v>
      </c>
      <c r="AD3255" s="104"/>
    </row>
    <row r="3256" spans="1:33" ht="60" x14ac:dyDescent="0.25">
      <c r="A3256" s="2" t="s">
        <v>18365</v>
      </c>
      <c r="B3256" s="2" t="s">
        <v>17884</v>
      </c>
      <c r="C3256" s="2" t="s">
        <v>18366</v>
      </c>
      <c r="F3256" s="2" t="s">
        <v>1823</v>
      </c>
      <c r="G3256" s="2" t="s">
        <v>3217</v>
      </c>
      <c r="H3256" s="2" t="s">
        <v>3218</v>
      </c>
      <c r="I3256" s="2" t="s">
        <v>23099</v>
      </c>
      <c r="J3256" s="2" t="s">
        <v>28</v>
      </c>
      <c r="K3256" s="2" t="s">
        <v>61</v>
      </c>
      <c r="L3256" s="2" t="s">
        <v>372</v>
      </c>
      <c r="M3256" s="2" t="s">
        <v>122</v>
      </c>
      <c r="N3256" s="2" t="s">
        <v>4096</v>
      </c>
      <c r="O3256" s="2" t="s">
        <v>32</v>
      </c>
      <c r="P3256" s="24">
        <v>0</v>
      </c>
      <c r="Q3256" s="24">
        <v>2</v>
      </c>
      <c r="R3256" s="27" t="s">
        <v>1568</v>
      </c>
      <c r="S3256" s="28" t="s">
        <v>1585</v>
      </c>
      <c r="T3256" s="2" t="s">
        <v>38</v>
      </c>
      <c r="U3256" s="2">
        <v>0</v>
      </c>
      <c r="V3256" s="2" t="s">
        <v>30383</v>
      </c>
      <c r="W3256" s="2" t="s">
        <v>34</v>
      </c>
      <c r="X3256" s="58" t="s">
        <v>18001</v>
      </c>
      <c r="Z3256" s="2">
        <v>2060000</v>
      </c>
      <c r="AB3256" s="58">
        <v>46120.39503472222</v>
      </c>
      <c r="AC3256" s="2">
        <v>0</v>
      </c>
      <c r="AD3256" s="104">
        <v>2060000</v>
      </c>
      <c r="AE3256" s="2">
        <v>46120.39503472222</v>
      </c>
      <c r="AG3256" s="2">
        <v>151006</v>
      </c>
    </row>
    <row r="3257" spans="1:33" ht="75" x14ac:dyDescent="0.25">
      <c r="A3257" s="2" t="s">
        <v>18499</v>
      </c>
      <c r="B3257" s="2" t="s">
        <v>17884</v>
      </c>
      <c r="C3257" s="2" t="s">
        <v>18500</v>
      </c>
      <c r="F3257" s="2" t="s">
        <v>15918</v>
      </c>
      <c r="G3257" s="2" t="s">
        <v>15919</v>
      </c>
      <c r="H3257" s="2" t="s">
        <v>15920</v>
      </c>
      <c r="I3257" s="2" t="s">
        <v>23377</v>
      </c>
      <c r="J3257" s="2" t="s">
        <v>28</v>
      </c>
      <c r="K3257" s="2" t="s">
        <v>43</v>
      </c>
      <c r="L3257" s="2" t="s">
        <v>595</v>
      </c>
      <c r="M3257" s="2" t="s">
        <v>596</v>
      </c>
      <c r="N3257" s="2" t="s">
        <v>4179</v>
      </c>
      <c r="O3257" s="2" t="s">
        <v>32</v>
      </c>
      <c r="P3257" s="24">
        <v>0</v>
      </c>
      <c r="Q3257" s="24">
        <v>4</v>
      </c>
      <c r="R3257" s="27" t="s">
        <v>1568</v>
      </c>
      <c r="S3257" s="28" t="s">
        <v>1584</v>
      </c>
      <c r="T3257" s="2" t="s">
        <v>119</v>
      </c>
      <c r="U3257" s="2">
        <v>6600000</v>
      </c>
      <c r="V3257" s="2" t="s">
        <v>17884</v>
      </c>
      <c r="W3257" s="2" t="s">
        <v>34</v>
      </c>
      <c r="X3257" s="58" t="s">
        <v>18528</v>
      </c>
      <c r="Z3257" s="2">
        <v>6600000</v>
      </c>
      <c r="AB3257" s="58">
        <v>46122.400995370372</v>
      </c>
      <c r="AC3257" s="2">
        <v>0</v>
      </c>
      <c r="AD3257" s="104">
        <v>6600000</v>
      </c>
      <c r="AE3257" s="2">
        <v>46122.400995370372</v>
      </c>
      <c r="AG3257" s="2">
        <v>150977</v>
      </c>
    </row>
    <row r="3258" spans="1:33" ht="60" x14ac:dyDescent="0.25">
      <c r="A3258" s="2" t="s">
        <v>18318</v>
      </c>
      <c r="B3258" s="2" t="s">
        <v>17884</v>
      </c>
      <c r="C3258" s="2" t="s">
        <v>18319</v>
      </c>
      <c r="F3258" s="2" t="s">
        <v>18320</v>
      </c>
      <c r="G3258" s="2" t="s">
        <v>18321</v>
      </c>
      <c r="H3258" s="2" t="s">
        <v>18322</v>
      </c>
      <c r="I3258" s="2" t="s">
        <v>22305</v>
      </c>
      <c r="J3258" s="2" t="s">
        <v>28</v>
      </c>
      <c r="K3258" s="2" t="s">
        <v>68</v>
      </c>
      <c r="L3258" s="2" t="s">
        <v>220</v>
      </c>
      <c r="M3258" s="2" t="s">
        <v>221</v>
      </c>
      <c r="N3258" s="2" t="s">
        <v>4645</v>
      </c>
      <c r="O3258" s="2" t="s">
        <v>32</v>
      </c>
      <c r="P3258" s="24">
        <v>0</v>
      </c>
      <c r="Q3258" s="24">
        <v>1</v>
      </c>
      <c r="R3258" s="27" t="s">
        <v>1568</v>
      </c>
      <c r="S3258" s="28" t="s">
        <v>1585</v>
      </c>
      <c r="T3258" s="2" t="s">
        <v>38</v>
      </c>
      <c r="U3258" s="2">
        <v>0</v>
      </c>
      <c r="V3258" s="2" t="s">
        <v>30036</v>
      </c>
      <c r="W3258" s="2" t="s">
        <v>34</v>
      </c>
      <c r="X3258" s="58" t="s">
        <v>24228</v>
      </c>
      <c r="Z3258" s="2">
        <v>2060000</v>
      </c>
      <c r="AB3258" s="58">
        <v>46141.509409722225</v>
      </c>
      <c r="AC3258" s="2">
        <v>0</v>
      </c>
      <c r="AD3258" s="104">
        <v>2060000</v>
      </c>
      <c r="AE3258" s="2">
        <v>46141.509409722225</v>
      </c>
      <c r="AG3258" s="2">
        <v>153687</v>
      </c>
    </row>
    <row r="3259" spans="1:33" ht="45" x14ac:dyDescent="0.25">
      <c r="A3259" s="2" t="s">
        <v>18421</v>
      </c>
      <c r="B3259" s="2" t="s">
        <v>17884</v>
      </c>
      <c r="C3259" s="2" t="s">
        <v>18422</v>
      </c>
      <c r="F3259" s="2" t="s">
        <v>1840</v>
      </c>
      <c r="G3259" s="2" t="s">
        <v>4586</v>
      </c>
      <c r="H3259" s="2" t="s">
        <v>4587</v>
      </c>
      <c r="I3259" s="2" t="s">
        <v>23280</v>
      </c>
      <c r="J3259" s="2" t="s">
        <v>28</v>
      </c>
      <c r="K3259" s="2" t="s">
        <v>43</v>
      </c>
      <c r="L3259" s="2" t="s">
        <v>298</v>
      </c>
      <c r="M3259" s="2" t="s">
        <v>5564</v>
      </c>
      <c r="N3259" s="2" t="s">
        <v>5565</v>
      </c>
      <c r="O3259" s="2" t="s">
        <v>19606</v>
      </c>
      <c r="P3259" s="24">
        <v>0</v>
      </c>
      <c r="Q3259" s="24">
        <v>0</v>
      </c>
      <c r="R3259" s="27" t="s">
        <v>1578</v>
      </c>
      <c r="S3259" s="28" t="s">
        <v>1589</v>
      </c>
      <c r="T3259" s="2" t="s">
        <v>33</v>
      </c>
      <c r="U3259" s="2">
        <v>0</v>
      </c>
      <c r="V3259" s="2" t="s">
        <v>19078</v>
      </c>
      <c r="W3259" s="2" t="s">
        <v>34</v>
      </c>
      <c r="X3259" s="58" t="s">
        <v>19078</v>
      </c>
      <c r="Y3259" s="2" t="s">
        <v>87</v>
      </c>
      <c r="AA3259" s="2" t="s">
        <v>88</v>
      </c>
      <c r="AB3259" s="58">
        <v>46126.430671296293</v>
      </c>
      <c r="AC3259" s="2">
        <v>0</v>
      </c>
      <c r="AD3259" s="104"/>
      <c r="AE3259" s="2">
        <v>46126.430671296293</v>
      </c>
      <c r="AG3259" s="2">
        <v>151116</v>
      </c>
    </row>
    <row r="3260" spans="1:33" ht="60" x14ac:dyDescent="0.25">
      <c r="A3260" s="2" t="s">
        <v>18063</v>
      </c>
      <c r="B3260" s="2" t="s">
        <v>17884</v>
      </c>
      <c r="C3260" s="2" t="s">
        <v>18064</v>
      </c>
      <c r="F3260" s="2" t="s">
        <v>1883</v>
      </c>
      <c r="G3260" s="2" t="s">
        <v>4059</v>
      </c>
      <c r="H3260" s="2" t="s">
        <v>4060</v>
      </c>
      <c r="I3260" s="2" t="s">
        <v>21083</v>
      </c>
      <c r="J3260" s="2" t="s">
        <v>28</v>
      </c>
      <c r="K3260" s="2" t="s">
        <v>78</v>
      </c>
      <c r="L3260" s="2" t="s">
        <v>208</v>
      </c>
      <c r="M3260" s="2" t="s">
        <v>330</v>
      </c>
      <c r="N3260" s="2" t="s">
        <v>4057</v>
      </c>
      <c r="O3260" s="2" t="s">
        <v>705</v>
      </c>
      <c r="P3260" s="24">
        <v>0</v>
      </c>
      <c r="Q3260" s="24">
        <v>0</v>
      </c>
      <c r="R3260" s="27" t="s">
        <v>1578</v>
      </c>
      <c r="S3260" s="28" t="s">
        <v>1589</v>
      </c>
      <c r="T3260" s="2" t="s">
        <v>33</v>
      </c>
      <c r="U3260" s="2">
        <v>0</v>
      </c>
      <c r="V3260" s="2" t="s">
        <v>17884</v>
      </c>
      <c r="W3260" s="2" t="s">
        <v>34</v>
      </c>
      <c r="AC3260" s="2">
        <v>0</v>
      </c>
      <c r="AD3260" s="104"/>
    </row>
    <row r="3261" spans="1:33" ht="60" x14ac:dyDescent="0.25">
      <c r="A3261" s="2" t="s">
        <v>17974</v>
      </c>
      <c r="B3261" s="2" t="s">
        <v>17884</v>
      </c>
      <c r="C3261" s="2" t="s">
        <v>17975</v>
      </c>
      <c r="F3261" s="2" t="s">
        <v>17943</v>
      </c>
      <c r="G3261" s="2" t="s">
        <v>17944</v>
      </c>
      <c r="H3261" s="2" t="s">
        <v>17945</v>
      </c>
      <c r="I3261" s="2" t="s">
        <v>19897</v>
      </c>
      <c r="J3261" s="2" t="s">
        <v>28</v>
      </c>
      <c r="K3261" s="2" t="s">
        <v>173</v>
      </c>
      <c r="L3261" s="2" t="s">
        <v>998</v>
      </c>
      <c r="M3261" s="2" t="s">
        <v>999</v>
      </c>
      <c r="N3261" s="2" t="s">
        <v>4828</v>
      </c>
      <c r="O3261" s="2" t="s">
        <v>32</v>
      </c>
      <c r="P3261" s="24">
        <v>0</v>
      </c>
      <c r="Q3261" s="24">
        <v>1</v>
      </c>
      <c r="R3261" s="27" t="s">
        <v>1568</v>
      </c>
      <c r="S3261" s="28" t="s">
        <v>1585</v>
      </c>
      <c r="T3261" s="2" t="s">
        <v>38</v>
      </c>
      <c r="U3261" s="2">
        <v>0</v>
      </c>
      <c r="V3261" s="2" t="s">
        <v>20332</v>
      </c>
      <c r="W3261" s="2" t="s">
        <v>34</v>
      </c>
      <c r="X3261" s="58" t="s">
        <v>17884</v>
      </c>
      <c r="Z3261" s="2">
        <v>2060000</v>
      </c>
      <c r="AB3261" s="58">
        <v>46119.840312499997</v>
      </c>
      <c r="AC3261" s="2">
        <v>0</v>
      </c>
      <c r="AD3261" s="104">
        <v>2060000</v>
      </c>
      <c r="AE3261" s="2">
        <v>46119.840312499997</v>
      </c>
      <c r="AG3261" s="2">
        <v>150895</v>
      </c>
    </row>
    <row r="3262" spans="1:33" ht="45" x14ac:dyDescent="0.25">
      <c r="A3262" s="2" t="s">
        <v>17889</v>
      </c>
      <c r="B3262" s="2" t="s">
        <v>17884</v>
      </c>
      <c r="C3262" s="2" t="s">
        <v>17890</v>
      </c>
      <c r="F3262" s="2" t="s">
        <v>17891</v>
      </c>
      <c r="G3262" s="2" t="s">
        <v>17892</v>
      </c>
      <c r="H3262" s="2" t="s">
        <v>17893</v>
      </c>
      <c r="I3262" s="2" t="s">
        <v>19489</v>
      </c>
      <c r="J3262" s="2" t="s">
        <v>28</v>
      </c>
      <c r="K3262" s="2" t="s">
        <v>48</v>
      </c>
      <c r="L3262" s="2" t="s">
        <v>516</v>
      </c>
      <c r="M3262" s="2" t="s">
        <v>1636</v>
      </c>
      <c r="N3262" s="2" t="s">
        <v>4974</v>
      </c>
      <c r="O3262" s="2" t="s">
        <v>32</v>
      </c>
      <c r="P3262" s="24">
        <v>0</v>
      </c>
      <c r="Q3262" s="24">
        <v>1</v>
      </c>
      <c r="R3262" s="27" t="s">
        <v>1568</v>
      </c>
      <c r="S3262" s="28" t="s">
        <v>1589</v>
      </c>
      <c r="T3262" s="2" t="s">
        <v>33</v>
      </c>
      <c r="U3262" s="2">
        <v>0</v>
      </c>
      <c r="V3262" s="2" t="s">
        <v>32611</v>
      </c>
      <c r="W3262" s="2" t="s">
        <v>34</v>
      </c>
      <c r="X3262" s="58" t="s">
        <v>18562</v>
      </c>
      <c r="Z3262" s="2">
        <v>412000</v>
      </c>
      <c r="AB3262" s="58">
        <v>46121.704976851855</v>
      </c>
      <c r="AC3262" s="2">
        <v>0</v>
      </c>
      <c r="AD3262" s="104">
        <v>412000</v>
      </c>
      <c r="AE3262" s="2">
        <v>46121.704976851855</v>
      </c>
      <c r="AG3262" s="2">
        <v>151297</v>
      </c>
    </row>
    <row r="3263" spans="1:33" ht="45" x14ac:dyDescent="0.25">
      <c r="A3263" s="2" t="s">
        <v>18262</v>
      </c>
      <c r="B3263" s="2" t="s">
        <v>17884</v>
      </c>
      <c r="C3263" s="2" t="s">
        <v>18263</v>
      </c>
      <c r="F3263" s="2" t="s">
        <v>18264</v>
      </c>
      <c r="G3263" s="2" t="s">
        <v>18265</v>
      </c>
      <c r="H3263" s="2" t="s">
        <v>18266</v>
      </c>
      <c r="I3263" s="2" t="s">
        <v>22979</v>
      </c>
      <c r="J3263" s="2" t="s">
        <v>28</v>
      </c>
      <c r="K3263" s="2" t="s">
        <v>68</v>
      </c>
      <c r="L3263" s="2" t="s">
        <v>135</v>
      </c>
      <c r="M3263" s="2" t="s">
        <v>136</v>
      </c>
      <c r="N3263" s="2" t="s">
        <v>4960</v>
      </c>
      <c r="O3263" s="2" t="s">
        <v>705</v>
      </c>
      <c r="P3263" s="24">
        <v>0</v>
      </c>
      <c r="Q3263" s="24">
        <v>0</v>
      </c>
      <c r="R3263" s="27" t="s">
        <v>1578</v>
      </c>
      <c r="S3263" s="28" t="s">
        <v>1590</v>
      </c>
      <c r="T3263" s="2" t="s">
        <v>426</v>
      </c>
      <c r="U3263" s="2">
        <v>0</v>
      </c>
      <c r="V3263" s="2" t="s">
        <v>17884</v>
      </c>
      <c r="W3263" s="2" t="s">
        <v>34</v>
      </c>
      <c r="AC3263" s="2">
        <v>0</v>
      </c>
      <c r="AD3263" s="104"/>
    </row>
    <row r="3264" spans="1:33" ht="60" x14ac:dyDescent="0.25">
      <c r="A3264" s="2" t="s">
        <v>18195</v>
      </c>
      <c r="B3264" s="2" t="s">
        <v>17884</v>
      </c>
      <c r="C3264" s="2" t="s">
        <v>18196</v>
      </c>
      <c r="F3264" s="2" t="s">
        <v>1192</v>
      </c>
      <c r="G3264" s="2" t="s">
        <v>4594</v>
      </c>
      <c r="H3264" s="2" t="s">
        <v>4595</v>
      </c>
      <c r="I3264" s="2" t="s">
        <v>21510</v>
      </c>
      <c r="J3264" s="2" t="s">
        <v>28</v>
      </c>
      <c r="K3264" s="2" t="s">
        <v>78</v>
      </c>
      <c r="L3264" s="2" t="s">
        <v>185</v>
      </c>
      <c r="M3264" s="2" t="s">
        <v>186</v>
      </c>
      <c r="N3264" s="2" t="s">
        <v>4592</v>
      </c>
      <c r="O3264" s="2" t="s">
        <v>32</v>
      </c>
      <c r="P3264" s="24">
        <v>0</v>
      </c>
      <c r="Q3264" s="24">
        <v>1</v>
      </c>
      <c r="R3264" s="27" t="s">
        <v>1568</v>
      </c>
      <c r="S3264" s="28" t="s">
        <v>1585</v>
      </c>
      <c r="T3264" s="2" t="s">
        <v>38</v>
      </c>
      <c r="U3264" s="2">
        <v>0</v>
      </c>
      <c r="V3264" s="2" t="s">
        <v>19646</v>
      </c>
      <c r="W3264" s="2" t="s">
        <v>34</v>
      </c>
      <c r="X3264" s="58" t="s">
        <v>18528</v>
      </c>
      <c r="Z3264" s="2">
        <v>2060000</v>
      </c>
      <c r="AB3264" s="58">
        <v>46122.503969907404</v>
      </c>
      <c r="AC3264" s="2">
        <v>0</v>
      </c>
      <c r="AD3264" s="104">
        <v>2060000</v>
      </c>
      <c r="AE3264" s="2">
        <v>46122.503969907404</v>
      </c>
      <c r="AG3264" s="2">
        <v>153592</v>
      </c>
    </row>
    <row r="3265" spans="1:33" ht="60" x14ac:dyDescent="0.25">
      <c r="A3265" s="2" t="s">
        <v>18316</v>
      </c>
      <c r="B3265" s="2" t="s">
        <v>17884</v>
      </c>
      <c r="C3265" s="2" t="s">
        <v>18317</v>
      </c>
      <c r="F3265" s="2" t="s">
        <v>624</v>
      </c>
      <c r="G3265" s="2" t="s">
        <v>3153</v>
      </c>
      <c r="H3265" s="2" t="s">
        <v>3154</v>
      </c>
      <c r="I3265" s="2" t="s">
        <v>22231</v>
      </c>
      <c r="J3265" s="2" t="s">
        <v>28</v>
      </c>
      <c r="K3265" s="2" t="s">
        <v>68</v>
      </c>
      <c r="L3265" s="2" t="s">
        <v>152</v>
      </c>
      <c r="M3265" s="2" t="s">
        <v>153</v>
      </c>
      <c r="N3265" s="2" t="s">
        <v>3118</v>
      </c>
      <c r="O3265" s="2" t="s">
        <v>32</v>
      </c>
      <c r="P3265" s="24">
        <v>0</v>
      </c>
      <c r="Q3265" s="24">
        <v>2</v>
      </c>
      <c r="R3265" s="27" t="s">
        <v>1568</v>
      </c>
      <c r="S3265" s="28" t="s">
        <v>1585</v>
      </c>
      <c r="T3265" s="2" t="s">
        <v>38</v>
      </c>
      <c r="U3265" s="2">
        <v>0</v>
      </c>
      <c r="V3265" s="2" t="s">
        <v>19719</v>
      </c>
      <c r="W3265" s="2" t="s">
        <v>34</v>
      </c>
      <c r="X3265" s="58" t="s">
        <v>18001</v>
      </c>
      <c r="Z3265" s="2">
        <v>2060000</v>
      </c>
      <c r="AB3265" s="58">
        <v>46120.404988425929</v>
      </c>
      <c r="AC3265" s="2">
        <v>0</v>
      </c>
      <c r="AD3265" s="104">
        <v>2060000</v>
      </c>
      <c r="AE3265" s="2">
        <v>46120.404988425929</v>
      </c>
      <c r="AG3265" s="2">
        <v>151117</v>
      </c>
    </row>
    <row r="3266" spans="1:33" ht="60" x14ac:dyDescent="0.25">
      <c r="A3266" s="2" t="s">
        <v>18481</v>
      </c>
      <c r="B3266" s="2" t="s">
        <v>17884</v>
      </c>
      <c r="C3266" s="2" t="s">
        <v>18482</v>
      </c>
      <c r="F3266" s="2" t="s">
        <v>1352</v>
      </c>
      <c r="G3266" s="2" t="s">
        <v>3086</v>
      </c>
      <c r="H3266" s="2" t="s">
        <v>3087</v>
      </c>
      <c r="I3266" s="2" t="s">
        <v>23550</v>
      </c>
      <c r="J3266" s="2" t="s">
        <v>28</v>
      </c>
      <c r="K3266" s="2" t="s">
        <v>43</v>
      </c>
      <c r="L3266" s="2" t="s">
        <v>1350</v>
      </c>
      <c r="M3266" s="2" t="s">
        <v>2076</v>
      </c>
      <c r="N3266" s="2" t="s">
        <v>5571</v>
      </c>
      <c r="O3266" s="2" t="s">
        <v>705</v>
      </c>
      <c r="P3266" s="24">
        <v>0</v>
      </c>
      <c r="Q3266" s="24">
        <v>0</v>
      </c>
      <c r="R3266" s="27" t="s">
        <v>1578</v>
      </c>
      <c r="S3266" s="28" t="s">
        <v>1585</v>
      </c>
      <c r="T3266" s="2" t="s">
        <v>38</v>
      </c>
      <c r="U3266" s="2">
        <v>0</v>
      </c>
      <c r="V3266" s="2" t="s">
        <v>18562</v>
      </c>
      <c r="W3266" s="2" t="s">
        <v>34</v>
      </c>
      <c r="AC3266" s="2">
        <v>0</v>
      </c>
      <c r="AD3266" s="104"/>
    </row>
    <row r="3267" spans="1:33" ht="45" x14ac:dyDescent="0.25">
      <c r="A3267" s="2" t="s">
        <v>17960</v>
      </c>
      <c r="B3267" s="2" t="s">
        <v>17884</v>
      </c>
      <c r="C3267" s="2" t="s">
        <v>17961</v>
      </c>
      <c r="F3267" s="2" t="s">
        <v>17962</v>
      </c>
      <c r="G3267" s="2" t="s">
        <v>17963</v>
      </c>
      <c r="H3267" s="2" t="s">
        <v>17964</v>
      </c>
      <c r="I3267" s="2" t="s">
        <v>19896</v>
      </c>
      <c r="J3267" s="2" t="s">
        <v>28</v>
      </c>
      <c r="K3267" s="2" t="s">
        <v>173</v>
      </c>
      <c r="L3267" s="2" t="s">
        <v>549</v>
      </c>
      <c r="M3267" s="2" t="s">
        <v>855</v>
      </c>
      <c r="N3267" s="2" t="s">
        <v>4618</v>
      </c>
      <c r="O3267" s="2" t="s">
        <v>32</v>
      </c>
      <c r="P3267" s="24">
        <v>0</v>
      </c>
      <c r="Q3267" s="24">
        <v>1</v>
      </c>
      <c r="R3267" s="27" t="s">
        <v>1568</v>
      </c>
      <c r="S3267" s="28" t="s">
        <v>1589</v>
      </c>
      <c r="T3267" s="2" t="s">
        <v>33</v>
      </c>
      <c r="U3267" s="2">
        <v>0</v>
      </c>
      <c r="V3267" s="2" t="s">
        <v>19231</v>
      </c>
      <c r="W3267" s="2" t="s">
        <v>34</v>
      </c>
      <c r="X3267" s="58" t="s">
        <v>17884</v>
      </c>
      <c r="Z3267" s="2">
        <v>412000</v>
      </c>
      <c r="AB3267" s="58">
        <v>46119.644189814811</v>
      </c>
      <c r="AC3267" s="2">
        <v>0</v>
      </c>
      <c r="AD3267" s="104">
        <v>412000</v>
      </c>
      <c r="AE3267" s="2">
        <v>46119.644189814811</v>
      </c>
      <c r="AG3267" s="2">
        <v>150794</v>
      </c>
    </row>
    <row r="3268" spans="1:33" ht="60" x14ac:dyDescent="0.25">
      <c r="A3268" s="2" t="s">
        <v>17980</v>
      </c>
      <c r="B3268" s="2" t="s">
        <v>17884</v>
      </c>
      <c r="C3268" s="2" t="s">
        <v>17981</v>
      </c>
      <c r="F3268" s="2" t="s">
        <v>17962</v>
      </c>
      <c r="G3268" s="2" t="s">
        <v>17963</v>
      </c>
      <c r="H3268" s="2" t="s">
        <v>17964</v>
      </c>
      <c r="I3268" s="2" t="s">
        <v>19896</v>
      </c>
      <c r="J3268" s="2" t="s">
        <v>28</v>
      </c>
      <c r="K3268" s="2" t="s">
        <v>173</v>
      </c>
      <c r="L3268" s="2" t="s">
        <v>549</v>
      </c>
      <c r="M3268" s="2" t="s">
        <v>855</v>
      </c>
      <c r="N3268" s="2" t="s">
        <v>4618</v>
      </c>
      <c r="O3268" s="2" t="s">
        <v>32</v>
      </c>
      <c r="P3268" s="24">
        <v>0</v>
      </c>
      <c r="Q3268" s="24">
        <v>1</v>
      </c>
      <c r="R3268" s="27" t="s">
        <v>1568</v>
      </c>
      <c r="S3268" s="28" t="s">
        <v>1585</v>
      </c>
      <c r="T3268" s="2" t="s">
        <v>38</v>
      </c>
      <c r="U3268" s="2">
        <v>0</v>
      </c>
      <c r="V3268" s="2" t="s">
        <v>24004</v>
      </c>
      <c r="W3268" s="2" t="s">
        <v>34</v>
      </c>
      <c r="X3268" s="58" t="s">
        <v>17884</v>
      </c>
      <c r="Z3268" s="2">
        <v>2060000</v>
      </c>
      <c r="AB3268" s="58">
        <v>46119.646944444445</v>
      </c>
      <c r="AC3268" s="2">
        <v>0</v>
      </c>
      <c r="AD3268" s="104">
        <v>2060000</v>
      </c>
      <c r="AE3268" s="2">
        <v>46119.646944444445</v>
      </c>
      <c r="AG3268" s="2">
        <v>150797</v>
      </c>
    </row>
    <row r="3269" spans="1:33" ht="60" x14ac:dyDescent="0.25">
      <c r="A3269" s="2" t="s">
        <v>17993</v>
      </c>
      <c r="B3269" s="2" t="s">
        <v>17884</v>
      </c>
      <c r="C3269" s="2" t="s">
        <v>17994</v>
      </c>
      <c r="F3269" s="2" t="s">
        <v>17943</v>
      </c>
      <c r="G3269" s="2" t="s">
        <v>17944</v>
      </c>
      <c r="H3269" s="2" t="s">
        <v>17945</v>
      </c>
      <c r="I3269" s="2" t="s">
        <v>19897</v>
      </c>
      <c r="J3269" s="2" t="s">
        <v>28</v>
      </c>
      <c r="K3269" s="2" t="s">
        <v>173</v>
      </c>
      <c r="L3269" s="2" t="s">
        <v>998</v>
      </c>
      <c r="M3269" s="2" t="s">
        <v>999</v>
      </c>
      <c r="N3269" s="2" t="s">
        <v>4828</v>
      </c>
      <c r="O3269" s="2" t="s">
        <v>705</v>
      </c>
      <c r="P3269" s="24">
        <v>0</v>
      </c>
      <c r="Q3269" s="24">
        <v>0</v>
      </c>
      <c r="R3269" s="27" t="s">
        <v>1578</v>
      </c>
      <c r="S3269" s="28" t="s">
        <v>1585</v>
      </c>
      <c r="T3269" s="2" t="s">
        <v>38</v>
      </c>
      <c r="U3269" s="2">
        <v>0</v>
      </c>
      <c r="V3269" s="2" t="s">
        <v>17884</v>
      </c>
      <c r="W3269" s="2" t="s">
        <v>34</v>
      </c>
      <c r="AC3269" s="2">
        <v>0</v>
      </c>
      <c r="AD3269" s="104"/>
    </row>
    <row r="3270" spans="1:33" ht="45" x14ac:dyDescent="0.25">
      <c r="A3270" s="2" t="s">
        <v>17941</v>
      </c>
      <c r="B3270" s="2" t="s">
        <v>17884</v>
      </c>
      <c r="C3270" s="2" t="s">
        <v>17942</v>
      </c>
      <c r="F3270" s="2" t="s">
        <v>17943</v>
      </c>
      <c r="G3270" s="2" t="s">
        <v>17944</v>
      </c>
      <c r="H3270" s="2" t="s">
        <v>17945</v>
      </c>
      <c r="I3270" s="2" t="s">
        <v>19897</v>
      </c>
      <c r="J3270" s="2" t="s">
        <v>28</v>
      </c>
      <c r="K3270" s="2" t="s">
        <v>173</v>
      </c>
      <c r="L3270" s="2" t="s">
        <v>998</v>
      </c>
      <c r="M3270" s="2" t="s">
        <v>999</v>
      </c>
      <c r="N3270" s="2" t="s">
        <v>4828</v>
      </c>
      <c r="O3270" s="2" t="s">
        <v>32</v>
      </c>
      <c r="P3270" s="24">
        <v>0</v>
      </c>
      <c r="Q3270" s="24">
        <v>1</v>
      </c>
      <c r="R3270" s="27" t="s">
        <v>1568</v>
      </c>
      <c r="S3270" s="28" t="s">
        <v>1589</v>
      </c>
      <c r="T3270" s="2" t="s">
        <v>33</v>
      </c>
      <c r="U3270" s="2">
        <v>0</v>
      </c>
      <c r="V3270" s="2" t="s">
        <v>19211</v>
      </c>
      <c r="W3270" s="2" t="s">
        <v>34</v>
      </c>
      <c r="X3270" s="58" t="s">
        <v>17884</v>
      </c>
      <c r="Z3270" s="2">
        <v>412000</v>
      </c>
      <c r="AB3270" s="58">
        <v>46119.839918981481</v>
      </c>
      <c r="AC3270" s="2">
        <v>0</v>
      </c>
      <c r="AD3270" s="104">
        <v>412000</v>
      </c>
      <c r="AE3270" s="2">
        <v>46119.839918981481</v>
      </c>
      <c r="AG3270" s="2">
        <v>150894</v>
      </c>
    </row>
    <row r="3271" spans="1:33" ht="60" x14ac:dyDescent="0.25">
      <c r="A3271" s="2" t="s">
        <v>18180</v>
      </c>
      <c r="B3271" s="2" t="s">
        <v>17884</v>
      </c>
      <c r="C3271" s="2" t="s">
        <v>18181</v>
      </c>
      <c r="F3271" s="2" t="s">
        <v>1192</v>
      </c>
      <c r="G3271" s="2" t="s">
        <v>4594</v>
      </c>
      <c r="H3271" s="2" t="s">
        <v>4595</v>
      </c>
      <c r="I3271" s="2" t="s">
        <v>21510</v>
      </c>
      <c r="J3271" s="2" t="s">
        <v>28</v>
      </c>
      <c r="K3271" s="2" t="s">
        <v>78</v>
      </c>
      <c r="L3271" s="2" t="s">
        <v>185</v>
      </c>
      <c r="M3271" s="2" t="s">
        <v>186</v>
      </c>
      <c r="N3271" s="2" t="s">
        <v>4592</v>
      </c>
      <c r="O3271" s="2" t="s">
        <v>705</v>
      </c>
      <c r="P3271" s="24">
        <v>0</v>
      </c>
      <c r="Q3271" s="24">
        <v>0</v>
      </c>
      <c r="R3271" s="27" t="s">
        <v>1578</v>
      </c>
      <c r="S3271" s="28" t="s">
        <v>1585</v>
      </c>
      <c r="T3271" s="2" t="s">
        <v>38</v>
      </c>
      <c r="U3271" s="2">
        <v>0</v>
      </c>
      <c r="V3271" s="2" t="s">
        <v>17884</v>
      </c>
      <c r="W3271" s="2" t="s">
        <v>34</v>
      </c>
      <c r="AC3271" s="2">
        <v>0</v>
      </c>
      <c r="AD3271" s="104"/>
    </row>
    <row r="3272" spans="1:33" ht="60" x14ac:dyDescent="0.25">
      <c r="A3272" s="2" t="s">
        <v>18334</v>
      </c>
      <c r="B3272" s="2" t="s">
        <v>17884</v>
      </c>
      <c r="C3272" s="2" t="s">
        <v>18335</v>
      </c>
      <c r="F3272" s="2" t="s">
        <v>18292</v>
      </c>
      <c r="G3272" s="2" t="s">
        <v>18293</v>
      </c>
      <c r="H3272" s="2" t="s">
        <v>10441</v>
      </c>
      <c r="I3272" s="2" t="s">
        <v>22199</v>
      </c>
      <c r="J3272" s="2" t="s">
        <v>28</v>
      </c>
      <c r="K3272" s="2" t="s">
        <v>68</v>
      </c>
      <c r="L3272" s="2" t="s">
        <v>94</v>
      </c>
      <c r="M3272" s="2" t="s">
        <v>95</v>
      </c>
      <c r="N3272" s="2" t="s">
        <v>4139</v>
      </c>
      <c r="O3272" s="2" t="s">
        <v>32</v>
      </c>
      <c r="P3272" s="24">
        <v>0</v>
      </c>
      <c r="Q3272" s="24">
        <v>1</v>
      </c>
      <c r="R3272" s="27" t="s">
        <v>1568</v>
      </c>
      <c r="S3272" s="28" t="s">
        <v>1585</v>
      </c>
      <c r="T3272" s="2" t="s">
        <v>38</v>
      </c>
      <c r="U3272" s="2">
        <v>0</v>
      </c>
      <c r="V3272" s="2" t="s">
        <v>19719</v>
      </c>
      <c r="W3272" s="2" t="s">
        <v>34</v>
      </c>
      <c r="X3272" s="58" t="s">
        <v>18562</v>
      </c>
      <c r="Z3272" s="2">
        <v>2060000</v>
      </c>
      <c r="AB3272" s="58">
        <v>46121.645833333336</v>
      </c>
      <c r="AC3272" s="2">
        <v>0</v>
      </c>
      <c r="AD3272" s="104">
        <v>2060000</v>
      </c>
      <c r="AE3272" s="2">
        <v>46121.645833333336</v>
      </c>
      <c r="AG3272" s="2">
        <v>152947</v>
      </c>
    </row>
    <row r="3273" spans="1:33" ht="60" x14ac:dyDescent="0.25">
      <c r="A3273" s="2" t="s">
        <v>18290</v>
      </c>
      <c r="B3273" s="2" t="s">
        <v>17884</v>
      </c>
      <c r="C3273" s="2" t="s">
        <v>18291</v>
      </c>
      <c r="F3273" s="2" t="s">
        <v>18292</v>
      </c>
      <c r="G3273" s="2" t="s">
        <v>18293</v>
      </c>
      <c r="H3273" s="2" t="s">
        <v>10441</v>
      </c>
      <c r="I3273" s="2" t="s">
        <v>22199</v>
      </c>
      <c r="J3273" s="2" t="s">
        <v>28</v>
      </c>
      <c r="K3273" s="2" t="s">
        <v>68</v>
      </c>
      <c r="L3273" s="2" t="s">
        <v>94</v>
      </c>
      <c r="M3273" s="2" t="s">
        <v>95</v>
      </c>
      <c r="N3273" s="2" t="s">
        <v>4139</v>
      </c>
      <c r="O3273" s="2" t="s">
        <v>32</v>
      </c>
      <c r="P3273" s="24">
        <v>0</v>
      </c>
      <c r="Q3273" s="24">
        <v>1</v>
      </c>
      <c r="R3273" s="27" t="s">
        <v>1568</v>
      </c>
      <c r="S3273" s="28" t="s">
        <v>1589</v>
      </c>
      <c r="T3273" s="2" t="s">
        <v>33</v>
      </c>
      <c r="U3273" s="2">
        <v>0</v>
      </c>
      <c r="V3273" s="2" t="s">
        <v>32611</v>
      </c>
      <c r="W3273" s="2" t="s">
        <v>34</v>
      </c>
      <c r="X3273" s="58" t="s">
        <v>18528</v>
      </c>
      <c r="Z3273" s="2">
        <v>412000</v>
      </c>
      <c r="AB3273" s="58">
        <v>46122.433935185189</v>
      </c>
      <c r="AC3273" s="2">
        <v>0</v>
      </c>
      <c r="AD3273" s="104">
        <v>412000</v>
      </c>
      <c r="AE3273" s="2">
        <v>46122.433935185189</v>
      </c>
      <c r="AG3273" s="2">
        <v>153240</v>
      </c>
    </row>
    <row r="3274" spans="1:33" ht="45" x14ac:dyDescent="0.25">
      <c r="A3274" s="2" t="s">
        <v>18126</v>
      </c>
      <c r="B3274" s="2" t="s">
        <v>17884</v>
      </c>
      <c r="C3274" s="2" t="s">
        <v>18127</v>
      </c>
      <c r="F3274" s="2" t="s">
        <v>17774</v>
      </c>
      <c r="G3274" s="2" t="s">
        <v>17775</v>
      </c>
      <c r="H3274" s="2" t="s">
        <v>2754</v>
      </c>
      <c r="I3274" s="2" t="s">
        <v>21085</v>
      </c>
      <c r="J3274" s="2" t="s">
        <v>28</v>
      </c>
      <c r="K3274" s="2" t="s">
        <v>78</v>
      </c>
      <c r="L3274" s="2" t="s">
        <v>238</v>
      </c>
      <c r="M3274" s="2" t="s">
        <v>314</v>
      </c>
      <c r="N3274" s="2" t="s">
        <v>3862</v>
      </c>
      <c r="O3274" s="2" t="s">
        <v>32</v>
      </c>
      <c r="P3274" s="24">
        <v>0</v>
      </c>
      <c r="Q3274" s="24">
        <v>2</v>
      </c>
      <c r="R3274" s="27" t="s">
        <v>1568</v>
      </c>
      <c r="S3274" s="28" t="s">
        <v>1589</v>
      </c>
      <c r="T3274" s="2" t="s">
        <v>33</v>
      </c>
      <c r="U3274" s="2">
        <v>0</v>
      </c>
      <c r="V3274" s="2" t="s">
        <v>19211</v>
      </c>
      <c r="W3274" s="2" t="s">
        <v>34</v>
      </c>
      <c r="X3274" s="58" t="s">
        <v>17884</v>
      </c>
      <c r="Z3274" s="2">
        <v>412000</v>
      </c>
      <c r="AB3274" s="58">
        <v>46119.594895833332</v>
      </c>
      <c r="AC3274" s="2">
        <v>0</v>
      </c>
      <c r="AD3274" s="104">
        <v>412000</v>
      </c>
      <c r="AE3274" s="2">
        <v>46119.594895833332</v>
      </c>
      <c r="AG3274" s="2">
        <v>150692</v>
      </c>
    </row>
    <row r="3275" spans="1:33" ht="60" x14ac:dyDescent="0.25">
      <c r="A3275" s="2" t="s">
        <v>18171</v>
      </c>
      <c r="B3275" s="2" t="s">
        <v>17884</v>
      </c>
      <c r="C3275" s="2" t="s">
        <v>18172</v>
      </c>
      <c r="F3275" s="2" t="s">
        <v>18173</v>
      </c>
      <c r="G3275" s="2" t="s">
        <v>18174</v>
      </c>
      <c r="H3275" s="2" t="s">
        <v>18175</v>
      </c>
      <c r="I3275" s="2" t="s">
        <v>21511</v>
      </c>
      <c r="J3275" s="2" t="s">
        <v>28</v>
      </c>
      <c r="K3275" s="2" t="s">
        <v>78</v>
      </c>
      <c r="L3275" s="2" t="s">
        <v>177</v>
      </c>
      <c r="M3275" s="2" t="s">
        <v>178</v>
      </c>
      <c r="N3275" s="2" t="s">
        <v>4392</v>
      </c>
      <c r="O3275" s="2" t="s">
        <v>705</v>
      </c>
      <c r="P3275" s="24">
        <v>0</v>
      </c>
      <c r="Q3275" s="24">
        <v>0</v>
      </c>
      <c r="R3275" s="27" t="s">
        <v>1578</v>
      </c>
      <c r="S3275" s="28" t="s">
        <v>1585</v>
      </c>
      <c r="T3275" s="2" t="s">
        <v>38</v>
      </c>
      <c r="U3275" s="2">
        <v>0</v>
      </c>
      <c r="V3275" s="2" t="s">
        <v>17884</v>
      </c>
      <c r="W3275" s="2" t="s">
        <v>34</v>
      </c>
      <c r="AC3275" s="2">
        <v>0</v>
      </c>
      <c r="AD3275" s="104"/>
    </row>
    <row r="3276" spans="1:33" ht="60" x14ac:dyDescent="0.25">
      <c r="A3276" s="2" t="s">
        <v>18464</v>
      </c>
      <c r="B3276" s="2" t="s">
        <v>17884</v>
      </c>
      <c r="C3276" s="2" t="s">
        <v>18465</v>
      </c>
      <c r="F3276" s="2" t="s">
        <v>18466</v>
      </c>
      <c r="G3276" s="2" t="s">
        <v>18467</v>
      </c>
      <c r="H3276" s="2" t="s">
        <v>11559</v>
      </c>
      <c r="I3276" s="2" t="s">
        <v>23320</v>
      </c>
      <c r="J3276" s="2" t="s">
        <v>28</v>
      </c>
      <c r="K3276" s="2" t="s">
        <v>43</v>
      </c>
      <c r="L3276" s="2" t="s">
        <v>505</v>
      </c>
      <c r="M3276" s="2" t="s">
        <v>506</v>
      </c>
      <c r="N3276" s="2" t="s">
        <v>2864</v>
      </c>
      <c r="O3276" s="2" t="s">
        <v>32</v>
      </c>
      <c r="P3276" s="24">
        <v>0</v>
      </c>
      <c r="Q3276" s="24">
        <v>1</v>
      </c>
      <c r="R3276" s="27" t="s">
        <v>1568</v>
      </c>
      <c r="S3276" s="28" t="s">
        <v>1585</v>
      </c>
      <c r="T3276" s="2" t="s">
        <v>38</v>
      </c>
      <c r="U3276" s="2">
        <v>0</v>
      </c>
      <c r="V3276" s="2" t="s">
        <v>24228</v>
      </c>
      <c r="W3276" s="2" t="s">
        <v>34</v>
      </c>
      <c r="X3276" s="58" t="s">
        <v>18528</v>
      </c>
      <c r="Z3276" s="2">
        <v>2060000</v>
      </c>
      <c r="AB3276" s="58">
        <v>46122.654988425929</v>
      </c>
      <c r="AC3276" s="2">
        <v>0</v>
      </c>
      <c r="AD3276" s="104">
        <v>2060000</v>
      </c>
      <c r="AE3276" s="2">
        <v>46122.654988425929</v>
      </c>
      <c r="AG3276" s="2">
        <v>150981</v>
      </c>
    </row>
    <row r="3277" spans="1:33" ht="45" x14ac:dyDescent="0.25">
      <c r="A3277" s="2" t="s">
        <v>18433</v>
      </c>
      <c r="B3277" s="2" t="s">
        <v>17884</v>
      </c>
      <c r="C3277" s="2" t="s">
        <v>18434</v>
      </c>
      <c r="F3277" s="2" t="s">
        <v>18435</v>
      </c>
      <c r="G3277" s="2" t="s">
        <v>18436</v>
      </c>
      <c r="H3277" s="2" t="s">
        <v>10605</v>
      </c>
      <c r="I3277" s="2" t="s">
        <v>23378</v>
      </c>
      <c r="J3277" s="2" t="s">
        <v>28</v>
      </c>
      <c r="K3277" s="2" t="s">
        <v>43</v>
      </c>
      <c r="L3277" s="2" t="s">
        <v>520</v>
      </c>
      <c r="M3277" s="2" t="s">
        <v>521</v>
      </c>
      <c r="N3277" s="2" t="s">
        <v>4000</v>
      </c>
      <c r="O3277" s="2" t="s">
        <v>32</v>
      </c>
      <c r="P3277" s="24">
        <v>0</v>
      </c>
      <c r="Q3277" s="24">
        <v>1</v>
      </c>
      <c r="R3277" s="27" t="s">
        <v>1568</v>
      </c>
      <c r="S3277" s="28" t="s">
        <v>1589</v>
      </c>
      <c r="T3277" s="2" t="s">
        <v>33</v>
      </c>
      <c r="U3277" s="2">
        <v>0</v>
      </c>
      <c r="V3277" s="2" t="s">
        <v>19231</v>
      </c>
      <c r="W3277" s="2" t="s">
        <v>34</v>
      </c>
      <c r="X3277" s="58" t="s">
        <v>17884</v>
      </c>
      <c r="Z3277" s="2">
        <v>412000</v>
      </c>
      <c r="AB3277" s="58">
        <v>46119.656736111108</v>
      </c>
      <c r="AC3277" s="2">
        <v>0</v>
      </c>
      <c r="AD3277" s="104">
        <v>412000</v>
      </c>
      <c r="AE3277" s="2">
        <v>46119.656736111108</v>
      </c>
      <c r="AG3277" s="2">
        <v>150702</v>
      </c>
    </row>
    <row r="3278" spans="1:33" ht="45" x14ac:dyDescent="0.25">
      <c r="A3278" s="2" t="s">
        <v>18046</v>
      </c>
      <c r="B3278" s="2" t="s">
        <v>17884</v>
      </c>
      <c r="C3278" s="2" t="s">
        <v>18047</v>
      </c>
      <c r="F3278" s="2" t="s">
        <v>18048</v>
      </c>
      <c r="G3278" s="2" t="s">
        <v>18049</v>
      </c>
      <c r="H3278" s="2" t="s">
        <v>18050</v>
      </c>
      <c r="I3278" s="2" t="s">
        <v>21012</v>
      </c>
      <c r="J3278" s="2" t="s">
        <v>28</v>
      </c>
      <c r="K3278" s="2" t="s">
        <v>78</v>
      </c>
      <c r="L3278" s="2" t="s">
        <v>415</v>
      </c>
      <c r="M3278" s="2" t="s">
        <v>416</v>
      </c>
      <c r="N3278" s="2" t="s">
        <v>3747</v>
      </c>
      <c r="O3278" s="2" t="s">
        <v>712</v>
      </c>
      <c r="P3278" s="24">
        <v>0</v>
      </c>
      <c r="Q3278" s="24">
        <v>0</v>
      </c>
      <c r="R3278" s="27" t="s">
        <v>1578</v>
      </c>
      <c r="S3278" s="28" t="s">
        <v>1583</v>
      </c>
      <c r="T3278" s="2" t="s">
        <v>130</v>
      </c>
      <c r="U3278" s="2">
        <v>0</v>
      </c>
      <c r="V3278" s="2" t="s">
        <v>31072</v>
      </c>
      <c r="W3278" s="2" t="s">
        <v>34</v>
      </c>
      <c r="AC3278" s="2">
        <v>0</v>
      </c>
      <c r="AD3278" s="104"/>
    </row>
    <row r="3279" spans="1:33" ht="45" x14ac:dyDescent="0.25">
      <c r="A3279" s="2" t="s">
        <v>18514</v>
      </c>
      <c r="B3279" s="2" t="s">
        <v>17884</v>
      </c>
      <c r="C3279" s="2" t="s">
        <v>18515</v>
      </c>
      <c r="F3279" s="2" t="s">
        <v>18516</v>
      </c>
      <c r="G3279" s="2" t="s">
        <v>18517</v>
      </c>
      <c r="H3279" s="2" t="s">
        <v>9614</v>
      </c>
      <c r="I3279" s="2" t="s">
        <v>23981</v>
      </c>
      <c r="J3279" s="2" t="s">
        <v>28</v>
      </c>
      <c r="K3279" s="2" t="s">
        <v>98</v>
      </c>
      <c r="L3279" s="2" t="s">
        <v>349</v>
      </c>
      <c r="M3279" s="2" t="s">
        <v>350</v>
      </c>
      <c r="N3279" s="2" t="s">
        <v>3811</v>
      </c>
      <c r="O3279" s="2" t="s">
        <v>32</v>
      </c>
      <c r="P3279" s="24">
        <v>0</v>
      </c>
      <c r="Q3279" s="24">
        <v>1</v>
      </c>
      <c r="R3279" s="27" t="s">
        <v>1568</v>
      </c>
      <c r="S3279" s="28" t="s">
        <v>1583</v>
      </c>
      <c r="T3279" s="2" t="s">
        <v>130</v>
      </c>
      <c r="U3279" s="2">
        <v>20600000</v>
      </c>
      <c r="V3279" s="2" t="s">
        <v>17884</v>
      </c>
      <c r="W3279" s="2" t="s">
        <v>34</v>
      </c>
      <c r="X3279" s="58" t="s">
        <v>32598</v>
      </c>
      <c r="Z3279" s="2">
        <v>9136364</v>
      </c>
      <c r="AB3279" s="58">
        <v>46191.530949074076</v>
      </c>
      <c r="AC3279" s="2">
        <v>0</v>
      </c>
      <c r="AD3279" s="104">
        <v>9136364</v>
      </c>
      <c r="AE3279" s="2">
        <v>46191.530949074076</v>
      </c>
      <c r="AG3279" s="2">
        <v>189340</v>
      </c>
    </row>
    <row r="3280" spans="1:33" ht="60" x14ac:dyDescent="0.25">
      <c r="A3280" s="2" t="s">
        <v>18130</v>
      </c>
      <c r="B3280" s="2" t="s">
        <v>17884</v>
      </c>
      <c r="C3280" s="2" t="s">
        <v>18131</v>
      </c>
      <c r="F3280" s="2" t="s">
        <v>176</v>
      </c>
      <c r="G3280" s="2" t="s">
        <v>4394</v>
      </c>
      <c r="H3280" s="2" t="s">
        <v>4395</v>
      </c>
      <c r="I3280" s="2" t="s">
        <v>21067</v>
      </c>
      <c r="J3280" s="2" t="s">
        <v>28</v>
      </c>
      <c r="K3280" s="2" t="s">
        <v>78</v>
      </c>
      <c r="L3280" s="2" t="s">
        <v>112</v>
      </c>
      <c r="M3280" s="2" t="s">
        <v>178</v>
      </c>
      <c r="N3280" s="2" t="s">
        <v>4392</v>
      </c>
      <c r="O3280" s="2" t="s">
        <v>19633</v>
      </c>
      <c r="P3280" s="24">
        <v>0</v>
      </c>
      <c r="Q3280" s="24">
        <v>0</v>
      </c>
      <c r="R3280" s="27" t="s">
        <v>1580</v>
      </c>
      <c r="S3280" s="28" t="s">
        <v>1585</v>
      </c>
      <c r="T3280" s="2" t="s">
        <v>38</v>
      </c>
      <c r="U3280" s="2">
        <v>2060000</v>
      </c>
      <c r="V3280" s="2" t="s">
        <v>17884</v>
      </c>
      <c r="W3280" s="2" t="s">
        <v>34</v>
      </c>
      <c r="AC3280" s="2">
        <v>0</v>
      </c>
      <c r="AD3280" s="104"/>
      <c r="AG3280" s="2">
        <v>150691</v>
      </c>
    </row>
    <row r="3281" spans="1:33" ht="75" x14ac:dyDescent="0.25">
      <c r="A3281" s="2" t="s">
        <v>18501</v>
      </c>
      <c r="B3281" s="2" t="s">
        <v>17884</v>
      </c>
      <c r="C3281" s="2" t="s">
        <v>18502</v>
      </c>
      <c r="F3281" s="2" t="s">
        <v>16264</v>
      </c>
      <c r="G3281" s="2" t="s">
        <v>16265</v>
      </c>
      <c r="H3281" s="2" t="s">
        <v>16266</v>
      </c>
      <c r="I3281" s="2" t="s">
        <v>23824</v>
      </c>
      <c r="J3281" s="2" t="s">
        <v>28</v>
      </c>
      <c r="K3281" s="2" t="s">
        <v>43</v>
      </c>
      <c r="L3281" s="2" t="s">
        <v>90</v>
      </c>
      <c r="M3281" s="2" t="s">
        <v>91</v>
      </c>
      <c r="N3281" s="2" t="s">
        <v>3668</v>
      </c>
      <c r="O3281" s="2" t="s">
        <v>32</v>
      </c>
      <c r="P3281" s="24">
        <v>0</v>
      </c>
      <c r="Q3281" s="24">
        <v>3</v>
      </c>
      <c r="R3281" s="27" t="s">
        <v>1568</v>
      </c>
      <c r="S3281" s="28" t="s">
        <v>1584</v>
      </c>
      <c r="T3281" s="2" t="s">
        <v>119</v>
      </c>
      <c r="U3281" s="2">
        <v>6000000</v>
      </c>
      <c r="V3281" s="2" t="s">
        <v>17884</v>
      </c>
      <c r="W3281" s="2" t="s">
        <v>34</v>
      </c>
      <c r="X3281" s="58" t="s">
        <v>17884</v>
      </c>
      <c r="Z3281" s="2">
        <v>6000000</v>
      </c>
      <c r="AB3281" s="58">
        <v>46119.477777777778</v>
      </c>
      <c r="AC3281" s="2">
        <v>0</v>
      </c>
      <c r="AD3281" s="104">
        <v>6000000</v>
      </c>
      <c r="AE3281" s="2">
        <v>46119.477777777778</v>
      </c>
      <c r="AG3281" s="2">
        <v>150513</v>
      </c>
    </row>
    <row r="3282" spans="1:33" ht="60" x14ac:dyDescent="0.25">
      <c r="A3282" s="2" t="s">
        <v>18167</v>
      </c>
      <c r="B3282" s="2" t="s">
        <v>17884</v>
      </c>
      <c r="C3282" s="2" t="s">
        <v>18168</v>
      </c>
      <c r="F3282" s="2" t="s">
        <v>18060</v>
      </c>
      <c r="G3282" s="2" t="s">
        <v>18061</v>
      </c>
      <c r="H3282" s="2" t="s">
        <v>18062</v>
      </c>
      <c r="I3282" s="2" t="s">
        <v>21086</v>
      </c>
      <c r="J3282" s="2" t="s">
        <v>28</v>
      </c>
      <c r="K3282" s="2" t="s">
        <v>78</v>
      </c>
      <c r="L3282" s="2" t="s">
        <v>523</v>
      </c>
      <c r="M3282" s="2" t="s">
        <v>524</v>
      </c>
      <c r="N3282" s="2" t="s">
        <v>5179</v>
      </c>
      <c r="O3282" s="2" t="s">
        <v>32</v>
      </c>
      <c r="P3282" s="24">
        <v>0</v>
      </c>
      <c r="Q3282" s="24">
        <v>1</v>
      </c>
      <c r="R3282" s="27" t="s">
        <v>1568</v>
      </c>
      <c r="S3282" s="28" t="s">
        <v>1585</v>
      </c>
      <c r="T3282" s="2" t="s">
        <v>38</v>
      </c>
      <c r="U3282" s="2">
        <v>0</v>
      </c>
      <c r="V3282" s="2" t="s">
        <v>19646</v>
      </c>
      <c r="W3282" s="2" t="s">
        <v>34</v>
      </c>
      <c r="X3282" s="58" t="s">
        <v>18533</v>
      </c>
      <c r="Z3282" s="2">
        <v>2060000</v>
      </c>
      <c r="AB3282" s="58">
        <v>46125.442777777775</v>
      </c>
      <c r="AC3282" s="2">
        <v>0</v>
      </c>
      <c r="AD3282" s="104">
        <v>2060000</v>
      </c>
      <c r="AE3282" s="2">
        <v>46125.442777777775</v>
      </c>
      <c r="AG3282" s="2">
        <v>153749</v>
      </c>
    </row>
    <row r="3283" spans="1:33" ht="45" x14ac:dyDescent="0.25">
      <c r="A3283" s="2" t="s">
        <v>18058</v>
      </c>
      <c r="B3283" s="2" t="s">
        <v>17884</v>
      </c>
      <c r="C3283" s="2" t="s">
        <v>18059</v>
      </c>
      <c r="F3283" s="2" t="s">
        <v>18060</v>
      </c>
      <c r="G3283" s="2" t="s">
        <v>18061</v>
      </c>
      <c r="H3283" s="2" t="s">
        <v>18062</v>
      </c>
      <c r="I3283" s="2" t="s">
        <v>21086</v>
      </c>
      <c r="J3283" s="2" t="s">
        <v>28</v>
      </c>
      <c r="K3283" s="2" t="s">
        <v>78</v>
      </c>
      <c r="L3283" s="2" t="s">
        <v>523</v>
      </c>
      <c r="M3283" s="2" t="s">
        <v>524</v>
      </c>
      <c r="N3283" s="2" t="s">
        <v>5179</v>
      </c>
      <c r="O3283" s="2" t="s">
        <v>32</v>
      </c>
      <c r="P3283" s="24">
        <v>0</v>
      </c>
      <c r="Q3283" s="24">
        <v>1</v>
      </c>
      <c r="R3283" s="27" t="s">
        <v>1568</v>
      </c>
      <c r="S3283" s="28" t="s">
        <v>1589</v>
      </c>
      <c r="T3283" s="2" t="s">
        <v>33</v>
      </c>
      <c r="U3283" s="2">
        <v>0</v>
      </c>
      <c r="V3283" s="2" t="s">
        <v>20332</v>
      </c>
      <c r="W3283" s="2" t="s">
        <v>34</v>
      </c>
      <c r="X3283" s="58" t="s">
        <v>19078</v>
      </c>
      <c r="Z3283" s="2">
        <v>412000</v>
      </c>
      <c r="AB3283" s="58">
        <v>46126.399884259263</v>
      </c>
      <c r="AC3283" s="2">
        <v>0</v>
      </c>
      <c r="AD3283" s="104">
        <v>412000</v>
      </c>
      <c r="AE3283" s="2">
        <v>46126.399884259263</v>
      </c>
      <c r="AG3283" s="2">
        <v>153912</v>
      </c>
    </row>
    <row r="3284" spans="1:33" ht="45" x14ac:dyDescent="0.25">
      <c r="A3284" s="2" t="s">
        <v>18336</v>
      </c>
      <c r="B3284" s="2" t="s">
        <v>17884</v>
      </c>
      <c r="C3284" s="2" t="s">
        <v>18337</v>
      </c>
      <c r="F3284" s="2" t="s">
        <v>929</v>
      </c>
      <c r="G3284" s="2" t="s">
        <v>4094</v>
      </c>
      <c r="H3284" s="2" t="s">
        <v>4095</v>
      </c>
      <c r="I3284" s="2" t="s">
        <v>23038</v>
      </c>
      <c r="J3284" s="2" t="s">
        <v>28</v>
      </c>
      <c r="K3284" s="2" t="s">
        <v>61</v>
      </c>
      <c r="L3284" s="2" t="s">
        <v>108</v>
      </c>
      <c r="M3284" s="2" t="s">
        <v>18338</v>
      </c>
      <c r="N3284" s="2" t="s">
        <v>18339</v>
      </c>
      <c r="O3284" s="2" t="s">
        <v>32</v>
      </c>
      <c r="P3284" s="24">
        <v>0</v>
      </c>
      <c r="Q3284" s="24">
        <v>1</v>
      </c>
      <c r="R3284" s="27" t="s">
        <v>1568</v>
      </c>
      <c r="S3284" s="28" t="s">
        <v>1589</v>
      </c>
      <c r="T3284" s="2" t="s">
        <v>33</v>
      </c>
      <c r="U3284" s="2">
        <v>0</v>
      </c>
      <c r="V3284" s="2" t="s">
        <v>19706</v>
      </c>
      <c r="W3284" s="2" t="s">
        <v>34</v>
      </c>
      <c r="X3284" s="58" t="s">
        <v>18528</v>
      </c>
      <c r="Z3284" s="2">
        <v>412000</v>
      </c>
      <c r="AB3284" s="58">
        <v>46122.358611111114</v>
      </c>
      <c r="AC3284" s="2">
        <v>0</v>
      </c>
      <c r="AD3284" s="104">
        <v>412000</v>
      </c>
      <c r="AE3284" s="2">
        <v>46122.358611111114</v>
      </c>
      <c r="AG3284" s="2">
        <v>150484</v>
      </c>
    </row>
    <row r="3285" spans="1:33" ht="45" x14ac:dyDescent="0.25">
      <c r="A3285" s="2" t="s">
        <v>18383</v>
      </c>
      <c r="B3285" s="2" t="s">
        <v>17884</v>
      </c>
      <c r="C3285" s="2" t="s">
        <v>18384</v>
      </c>
      <c r="F3285" s="2" t="s">
        <v>18385</v>
      </c>
      <c r="G3285" s="2" t="s">
        <v>18386</v>
      </c>
      <c r="H3285" s="2" t="s">
        <v>7237</v>
      </c>
      <c r="I3285" s="2" t="s">
        <v>23367</v>
      </c>
      <c r="J3285" s="2" t="s">
        <v>28</v>
      </c>
      <c r="K3285" s="2" t="s">
        <v>43</v>
      </c>
      <c r="L3285" s="2" t="s">
        <v>90</v>
      </c>
      <c r="M3285" s="2" t="s">
        <v>91</v>
      </c>
      <c r="N3285" s="2" t="s">
        <v>3668</v>
      </c>
      <c r="O3285" s="2" t="s">
        <v>19490</v>
      </c>
      <c r="P3285" s="24">
        <v>0</v>
      </c>
      <c r="Q3285" s="24">
        <v>0</v>
      </c>
      <c r="R3285" s="27" t="s">
        <v>1579</v>
      </c>
      <c r="S3285" s="28" t="s">
        <v>1582</v>
      </c>
      <c r="T3285" s="2" t="s">
        <v>160</v>
      </c>
      <c r="U3285" s="2">
        <v>4120000000</v>
      </c>
      <c r="V3285" s="2" t="s">
        <v>17884</v>
      </c>
      <c r="W3285" s="2" t="s">
        <v>34</v>
      </c>
      <c r="X3285" s="58" t="s">
        <v>25078</v>
      </c>
      <c r="Y3285" s="2" t="s">
        <v>39</v>
      </c>
      <c r="Z3285" s="2">
        <v>9974400</v>
      </c>
      <c r="AA3285" s="2" t="s">
        <v>40</v>
      </c>
      <c r="AB3285" s="58">
        <v>46142.453715277778</v>
      </c>
      <c r="AC3285" s="2">
        <v>0</v>
      </c>
      <c r="AD3285" s="104">
        <v>9974400</v>
      </c>
      <c r="AE3285" s="2">
        <v>46142.453715277778</v>
      </c>
      <c r="AG3285" s="2">
        <v>172066</v>
      </c>
    </row>
    <row r="3286" spans="1:33" ht="45" x14ac:dyDescent="0.25">
      <c r="A3286" s="2" t="s">
        <v>17924</v>
      </c>
      <c r="B3286" s="2" t="s">
        <v>17884</v>
      </c>
      <c r="C3286" s="2" t="s">
        <v>17925</v>
      </c>
      <c r="F3286" s="2" t="s">
        <v>17926</v>
      </c>
      <c r="G3286" s="2" t="s">
        <v>17927</v>
      </c>
      <c r="H3286" s="2" t="s">
        <v>17928</v>
      </c>
      <c r="I3286" s="2" t="s">
        <v>19898</v>
      </c>
      <c r="J3286" s="2" t="s">
        <v>28</v>
      </c>
      <c r="K3286" s="2" t="s">
        <v>173</v>
      </c>
      <c r="L3286" s="2" t="s">
        <v>333</v>
      </c>
      <c r="M3286" s="2" t="s">
        <v>334</v>
      </c>
      <c r="N3286" s="2" t="s">
        <v>4966</v>
      </c>
      <c r="O3286" s="2" t="s">
        <v>32</v>
      </c>
      <c r="P3286" s="24">
        <v>0</v>
      </c>
      <c r="Q3286" s="24">
        <v>1</v>
      </c>
      <c r="R3286" s="27" t="s">
        <v>1568</v>
      </c>
      <c r="S3286" s="28" t="s">
        <v>1589</v>
      </c>
      <c r="T3286" s="2" t="s">
        <v>33</v>
      </c>
      <c r="U3286" s="2">
        <v>0</v>
      </c>
      <c r="V3286" s="2" t="s">
        <v>32611</v>
      </c>
      <c r="W3286" s="2" t="s">
        <v>34</v>
      </c>
      <c r="X3286" s="58" t="s">
        <v>18562</v>
      </c>
      <c r="Z3286" s="2">
        <v>412000</v>
      </c>
      <c r="AB3286" s="58">
        <v>46121.486064814817</v>
      </c>
      <c r="AC3286" s="2">
        <v>0</v>
      </c>
      <c r="AD3286" s="104">
        <v>412000</v>
      </c>
      <c r="AE3286" s="2">
        <v>46121.486064814817</v>
      </c>
      <c r="AG3286" s="2">
        <v>150549</v>
      </c>
    </row>
    <row r="3287" spans="1:33" ht="45" x14ac:dyDescent="0.25">
      <c r="A3287" s="2" t="s">
        <v>18396</v>
      </c>
      <c r="B3287" s="2" t="s">
        <v>17884</v>
      </c>
      <c r="C3287" s="2" t="s">
        <v>18397</v>
      </c>
      <c r="F3287" s="2" t="s">
        <v>18398</v>
      </c>
      <c r="G3287" s="2" t="s">
        <v>18399</v>
      </c>
      <c r="H3287" s="2" t="s">
        <v>9824</v>
      </c>
      <c r="I3287" s="2" t="s">
        <v>23379</v>
      </c>
      <c r="J3287" s="2" t="s">
        <v>28</v>
      </c>
      <c r="K3287" s="2" t="s">
        <v>43</v>
      </c>
      <c r="L3287" s="2" t="s">
        <v>44</v>
      </c>
      <c r="M3287" s="2" t="s">
        <v>45</v>
      </c>
      <c r="N3287" s="2" t="s">
        <v>2977</v>
      </c>
      <c r="O3287" s="2" t="s">
        <v>37</v>
      </c>
      <c r="P3287" s="24">
        <v>0</v>
      </c>
      <c r="Q3287" s="24">
        <v>0</v>
      </c>
      <c r="R3287" s="27" t="s">
        <v>1578</v>
      </c>
      <c r="S3287" s="28" t="s">
        <v>1589</v>
      </c>
      <c r="T3287" s="2" t="s">
        <v>33</v>
      </c>
      <c r="U3287" s="2">
        <v>0</v>
      </c>
      <c r="V3287" s="2" t="s">
        <v>33842</v>
      </c>
      <c r="W3287" s="2" t="s">
        <v>34</v>
      </c>
      <c r="X3287" s="58" t="s">
        <v>24004</v>
      </c>
      <c r="Z3287" s="2">
        <v>412000</v>
      </c>
      <c r="AB3287" s="58">
        <v>46140.399895833332</v>
      </c>
      <c r="AC3287" s="2">
        <v>0</v>
      </c>
      <c r="AD3287" s="104">
        <v>412000</v>
      </c>
      <c r="AE3287" s="2">
        <v>46140.399895833332</v>
      </c>
      <c r="AG3287" s="2">
        <v>164024</v>
      </c>
    </row>
    <row r="3288" spans="1:33" ht="45" x14ac:dyDescent="0.25">
      <c r="A3288" s="2" t="s">
        <v>18096</v>
      </c>
      <c r="B3288" s="2" t="s">
        <v>17884</v>
      </c>
      <c r="C3288" s="2" t="s">
        <v>18097</v>
      </c>
      <c r="F3288" s="2" t="s">
        <v>18098</v>
      </c>
      <c r="G3288" s="2" t="s">
        <v>18099</v>
      </c>
      <c r="H3288" s="2" t="s">
        <v>14212</v>
      </c>
      <c r="I3288" s="2" t="s">
        <v>21087</v>
      </c>
      <c r="J3288" s="2" t="s">
        <v>28</v>
      </c>
      <c r="K3288" s="2" t="s">
        <v>78</v>
      </c>
      <c r="L3288" s="2" t="s">
        <v>44</v>
      </c>
      <c r="M3288" s="2" t="s">
        <v>18100</v>
      </c>
      <c r="N3288" s="2" t="s">
        <v>18101</v>
      </c>
      <c r="O3288" s="2" t="s">
        <v>37</v>
      </c>
      <c r="P3288" s="24">
        <v>0</v>
      </c>
      <c r="Q3288" s="24">
        <v>0</v>
      </c>
      <c r="R3288" s="27" t="s">
        <v>1578</v>
      </c>
      <c r="S3288" s="28" t="s">
        <v>1589</v>
      </c>
      <c r="T3288" s="2" t="s">
        <v>33</v>
      </c>
      <c r="U3288" s="2">
        <v>0</v>
      </c>
      <c r="V3288" s="2" t="s">
        <v>33845</v>
      </c>
      <c r="W3288" s="2" t="s">
        <v>34</v>
      </c>
      <c r="X3288" s="58" t="s">
        <v>19706</v>
      </c>
      <c r="Z3288" s="2">
        <v>412000</v>
      </c>
      <c r="AB3288" s="58">
        <v>46136.508356481485</v>
      </c>
      <c r="AC3288" s="2">
        <v>0</v>
      </c>
      <c r="AD3288" s="104">
        <v>412000</v>
      </c>
      <c r="AE3288" s="2">
        <v>46136.508356481485</v>
      </c>
      <c r="AG3288" s="2">
        <v>150693</v>
      </c>
    </row>
    <row r="3289" spans="1:33" ht="60" x14ac:dyDescent="0.25">
      <c r="A3289" s="2" t="s">
        <v>18082</v>
      </c>
      <c r="B3289" s="2" t="s">
        <v>17884</v>
      </c>
      <c r="C3289" s="2" t="s">
        <v>18083</v>
      </c>
      <c r="F3289" s="2" t="s">
        <v>18043</v>
      </c>
      <c r="G3289" s="2" t="s">
        <v>18044</v>
      </c>
      <c r="H3289" s="2" t="s">
        <v>18045</v>
      </c>
      <c r="I3289" s="2" t="s">
        <v>21088</v>
      </c>
      <c r="J3289" s="2" t="s">
        <v>28</v>
      </c>
      <c r="K3289" s="2" t="s">
        <v>78</v>
      </c>
      <c r="L3289" s="2" t="s">
        <v>415</v>
      </c>
      <c r="M3289" s="2" t="s">
        <v>416</v>
      </c>
      <c r="N3289" s="2" t="s">
        <v>3747</v>
      </c>
      <c r="O3289" s="2" t="s">
        <v>32</v>
      </c>
      <c r="P3289" s="24">
        <v>0</v>
      </c>
      <c r="Q3289" s="24">
        <v>1</v>
      </c>
      <c r="R3289" s="27" t="s">
        <v>1568</v>
      </c>
      <c r="S3289" s="28" t="s">
        <v>1589</v>
      </c>
      <c r="T3289" s="2" t="s">
        <v>33</v>
      </c>
      <c r="U3289" s="2">
        <v>0</v>
      </c>
      <c r="V3289" s="2" t="s">
        <v>19646</v>
      </c>
      <c r="W3289" s="2" t="s">
        <v>34</v>
      </c>
      <c r="X3289" s="58" t="s">
        <v>18562</v>
      </c>
      <c r="Z3289" s="2">
        <v>412000</v>
      </c>
      <c r="AB3289" s="58">
        <v>46121.52983796296</v>
      </c>
      <c r="AC3289" s="2">
        <v>0</v>
      </c>
      <c r="AD3289" s="104">
        <v>412000</v>
      </c>
      <c r="AE3289" s="2">
        <v>46121.52983796296</v>
      </c>
      <c r="AG3289" s="2">
        <v>150511</v>
      </c>
    </row>
    <row r="3290" spans="1:33" ht="60" x14ac:dyDescent="0.25">
      <c r="A3290" s="2" t="s">
        <v>18041</v>
      </c>
      <c r="B3290" s="2" t="s">
        <v>17884</v>
      </c>
      <c r="C3290" s="2" t="s">
        <v>18042</v>
      </c>
      <c r="F3290" s="2" t="s">
        <v>18043</v>
      </c>
      <c r="G3290" s="2" t="s">
        <v>18044</v>
      </c>
      <c r="H3290" s="2" t="s">
        <v>18045</v>
      </c>
      <c r="I3290" s="2" t="s">
        <v>21088</v>
      </c>
      <c r="J3290" s="2" t="s">
        <v>28</v>
      </c>
      <c r="K3290" s="2" t="s">
        <v>78</v>
      </c>
      <c r="L3290" s="2" t="s">
        <v>415</v>
      </c>
      <c r="M3290" s="2" t="s">
        <v>416</v>
      </c>
      <c r="N3290" s="2" t="s">
        <v>3747</v>
      </c>
      <c r="O3290" s="2" t="s">
        <v>705</v>
      </c>
      <c r="P3290" s="24">
        <v>0</v>
      </c>
      <c r="Q3290" s="24">
        <v>0</v>
      </c>
      <c r="R3290" s="27" t="s">
        <v>1578</v>
      </c>
      <c r="S3290" s="28" t="s">
        <v>1583</v>
      </c>
      <c r="T3290" s="2" t="s">
        <v>130</v>
      </c>
      <c r="U3290" s="2">
        <v>0</v>
      </c>
      <c r="V3290" s="2" t="s">
        <v>17884</v>
      </c>
      <c r="W3290" s="2" t="s">
        <v>34</v>
      </c>
      <c r="AC3290" s="2">
        <v>0</v>
      </c>
      <c r="AD3290" s="104"/>
    </row>
    <row r="3291" spans="1:33" ht="60" x14ac:dyDescent="0.25">
      <c r="A3291" s="2" t="s">
        <v>18072</v>
      </c>
      <c r="B3291" s="2" t="s">
        <v>17884</v>
      </c>
      <c r="C3291" s="2" t="s">
        <v>18073</v>
      </c>
      <c r="F3291" s="2" t="s">
        <v>18074</v>
      </c>
      <c r="G3291" s="2" t="s">
        <v>18075</v>
      </c>
      <c r="H3291" s="2" t="s">
        <v>18076</v>
      </c>
      <c r="I3291" s="2" t="s">
        <v>21089</v>
      </c>
      <c r="J3291" s="2" t="s">
        <v>28</v>
      </c>
      <c r="K3291" s="2" t="s">
        <v>78</v>
      </c>
      <c r="L3291" s="2" t="s">
        <v>208</v>
      </c>
      <c r="M3291" s="2" t="s">
        <v>330</v>
      </c>
      <c r="N3291" s="2" t="s">
        <v>4057</v>
      </c>
      <c r="O3291" s="2" t="s">
        <v>32</v>
      </c>
      <c r="P3291" s="24">
        <v>0</v>
      </c>
      <c r="Q3291" s="24">
        <v>1</v>
      </c>
      <c r="R3291" s="27" t="s">
        <v>1568</v>
      </c>
      <c r="S3291" s="28" t="s">
        <v>1589</v>
      </c>
      <c r="T3291" s="2" t="s">
        <v>33</v>
      </c>
      <c r="U3291" s="2">
        <v>0</v>
      </c>
      <c r="V3291" s="2" t="s">
        <v>19601</v>
      </c>
      <c r="W3291" s="2" t="s">
        <v>34</v>
      </c>
      <c r="X3291" s="58" t="s">
        <v>18562</v>
      </c>
      <c r="Z3291" s="2">
        <v>412000</v>
      </c>
      <c r="AB3291" s="58">
        <v>46121.476307870369</v>
      </c>
      <c r="AC3291" s="2">
        <v>0</v>
      </c>
      <c r="AD3291" s="104">
        <v>412000</v>
      </c>
      <c r="AE3291" s="2">
        <v>46121.476307870369</v>
      </c>
      <c r="AG3291" s="2">
        <v>151155</v>
      </c>
    </row>
    <row r="3292" spans="1:33" ht="60" x14ac:dyDescent="0.25">
      <c r="A3292" s="2" t="s">
        <v>18228</v>
      </c>
      <c r="B3292" s="2" t="s">
        <v>17884</v>
      </c>
      <c r="C3292" s="2" t="s">
        <v>18229</v>
      </c>
      <c r="F3292" s="2" t="s">
        <v>18223</v>
      </c>
      <c r="G3292" s="2" t="s">
        <v>18224</v>
      </c>
      <c r="H3292" s="2" t="s">
        <v>18225</v>
      </c>
      <c r="I3292" s="2" t="s">
        <v>22910</v>
      </c>
      <c r="J3292" s="2" t="s">
        <v>28</v>
      </c>
      <c r="K3292" s="2" t="s">
        <v>68</v>
      </c>
      <c r="L3292" s="2" t="s">
        <v>218</v>
      </c>
      <c r="M3292" s="2" t="s">
        <v>219</v>
      </c>
      <c r="N3292" s="2" t="s">
        <v>3408</v>
      </c>
      <c r="O3292" s="2" t="s">
        <v>712</v>
      </c>
      <c r="P3292" s="24">
        <v>0</v>
      </c>
      <c r="Q3292" s="24">
        <v>0</v>
      </c>
      <c r="R3292" s="27" t="s">
        <v>1578</v>
      </c>
      <c r="S3292" s="28" t="s">
        <v>1582</v>
      </c>
      <c r="T3292" s="2" t="s">
        <v>160</v>
      </c>
      <c r="U3292" s="2">
        <v>0</v>
      </c>
      <c r="V3292" s="2" t="s">
        <v>31072</v>
      </c>
      <c r="W3292" s="2" t="s">
        <v>34</v>
      </c>
      <c r="AC3292" s="2">
        <v>0</v>
      </c>
      <c r="AD3292" s="104"/>
    </row>
    <row r="3293" spans="1:33" ht="60" x14ac:dyDescent="0.25">
      <c r="A3293" s="2" t="s">
        <v>18221</v>
      </c>
      <c r="B3293" s="2" t="s">
        <v>17884</v>
      </c>
      <c r="C3293" s="2" t="s">
        <v>18222</v>
      </c>
      <c r="F3293" s="2" t="s">
        <v>18223</v>
      </c>
      <c r="G3293" s="2" t="s">
        <v>18224</v>
      </c>
      <c r="H3293" s="2" t="s">
        <v>18225</v>
      </c>
      <c r="I3293" s="2" t="s">
        <v>22910</v>
      </c>
      <c r="J3293" s="2" t="s">
        <v>28</v>
      </c>
      <c r="K3293" s="2" t="s">
        <v>68</v>
      </c>
      <c r="L3293" s="2" t="s">
        <v>218</v>
      </c>
      <c r="M3293" s="2" t="s">
        <v>219</v>
      </c>
      <c r="N3293" s="2" t="s">
        <v>3408</v>
      </c>
      <c r="O3293" s="3" t="s">
        <v>705</v>
      </c>
      <c r="P3293" s="24">
        <v>0</v>
      </c>
      <c r="Q3293" s="24">
        <v>0</v>
      </c>
      <c r="R3293" s="27" t="s">
        <v>1578</v>
      </c>
      <c r="S3293" s="28" t="s">
        <v>1582</v>
      </c>
      <c r="T3293" s="2" t="s">
        <v>160</v>
      </c>
      <c r="U3293" s="2">
        <v>0</v>
      </c>
      <c r="V3293" s="2" t="s">
        <v>17884</v>
      </c>
      <c r="W3293" s="2" t="s">
        <v>34</v>
      </c>
      <c r="AC3293" s="2">
        <v>0</v>
      </c>
      <c r="AD3293" s="104"/>
    </row>
    <row r="3294" spans="1:33" ht="45" x14ac:dyDescent="0.25">
      <c r="A3294" s="2" t="s">
        <v>18230</v>
      </c>
      <c r="B3294" s="2" t="s">
        <v>17884</v>
      </c>
      <c r="C3294" s="2" t="s">
        <v>18231</v>
      </c>
      <c r="F3294" s="2" t="s">
        <v>4285</v>
      </c>
      <c r="G3294" s="2" t="s">
        <v>4286</v>
      </c>
      <c r="H3294" s="2" t="s">
        <v>4287</v>
      </c>
      <c r="I3294" s="2" t="s">
        <v>22219</v>
      </c>
      <c r="J3294" s="2" t="s">
        <v>28</v>
      </c>
      <c r="K3294" s="2" t="s">
        <v>68</v>
      </c>
      <c r="L3294" s="2" t="s">
        <v>251</v>
      </c>
      <c r="M3294" s="2" t="s">
        <v>252</v>
      </c>
      <c r="N3294" s="2" t="s">
        <v>4288</v>
      </c>
      <c r="O3294" s="2" t="s">
        <v>706</v>
      </c>
      <c r="P3294" s="24">
        <v>0</v>
      </c>
      <c r="Q3294" s="24">
        <v>0</v>
      </c>
      <c r="R3294" s="27" t="s">
        <v>1578</v>
      </c>
      <c r="S3294" s="28" t="s">
        <v>1583</v>
      </c>
      <c r="T3294" s="2" t="s">
        <v>130</v>
      </c>
      <c r="U3294" s="2">
        <v>0</v>
      </c>
      <c r="V3294" s="2" t="s">
        <v>19773</v>
      </c>
      <c r="W3294" s="2" t="s">
        <v>34</v>
      </c>
      <c r="AC3294" s="2">
        <v>0</v>
      </c>
      <c r="AD3294" s="104"/>
    </row>
    <row r="3295" spans="1:33" ht="60" x14ac:dyDescent="0.25">
      <c r="A3295" s="2" t="s">
        <v>18490</v>
      </c>
      <c r="B3295" s="2" t="s">
        <v>17884</v>
      </c>
      <c r="C3295" s="2" t="s">
        <v>18491</v>
      </c>
      <c r="F3295" s="2" t="s">
        <v>18492</v>
      </c>
      <c r="G3295" s="2" t="s">
        <v>18493</v>
      </c>
      <c r="H3295" s="2" t="s">
        <v>18494</v>
      </c>
      <c r="I3295" s="2" t="s">
        <v>23784</v>
      </c>
      <c r="J3295" s="2" t="s">
        <v>28</v>
      </c>
      <c r="K3295" s="2" t="s">
        <v>43</v>
      </c>
      <c r="L3295" s="2" t="s">
        <v>12323</v>
      </c>
      <c r="M3295" s="2" t="s">
        <v>462</v>
      </c>
      <c r="N3295" s="2" t="s">
        <v>12324</v>
      </c>
      <c r="O3295" s="2" t="s">
        <v>705</v>
      </c>
      <c r="P3295" s="24">
        <v>0</v>
      </c>
      <c r="Q3295" s="24">
        <v>0</v>
      </c>
      <c r="R3295" s="27" t="s">
        <v>1578</v>
      </c>
      <c r="S3295" s="28" t="s">
        <v>1585</v>
      </c>
      <c r="T3295" s="2" t="s">
        <v>38</v>
      </c>
      <c r="U3295" s="2">
        <v>0</v>
      </c>
      <c r="V3295" s="2" t="s">
        <v>17884</v>
      </c>
      <c r="W3295" s="2" t="s">
        <v>34</v>
      </c>
      <c r="AC3295" s="2">
        <v>0</v>
      </c>
      <c r="AD3295" s="104"/>
    </row>
    <row r="3296" spans="1:33" ht="60" x14ac:dyDescent="0.25">
      <c r="A3296" s="2" t="s">
        <v>18134</v>
      </c>
      <c r="B3296" s="2" t="s">
        <v>17884</v>
      </c>
      <c r="C3296" s="2" t="s">
        <v>18135</v>
      </c>
      <c r="F3296" s="2" t="s">
        <v>18136</v>
      </c>
      <c r="G3296" s="2" t="s">
        <v>18137</v>
      </c>
      <c r="H3296" s="2" t="s">
        <v>18138</v>
      </c>
      <c r="I3296" s="2" t="s">
        <v>21512</v>
      </c>
      <c r="J3296" s="2" t="s">
        <v>28</v>
      </c>
      <c r="K3296" s="2" t="s">
        <v>78</v>
      </c>
      <c r="L3296" s="2" t="s">
        <v>208</v>
      </c>
      <c r="M3296" s="2" t="s">
        <v>330</v>
      </c>
      <c r="N3296" s="2" t="s">
        <v>4057</v>
      </c>
      <c r="O3296" s="2" t="s">
        <v>32</v>
      </c>
      <c r="P3296" s="24">
        <v>0</v>
      </c>
      <c r="Q3296" s="24">
        <v>1</v>
      </c>
      <c r="R3296" s="27" t="s">
        <v>1568</v>
      </c>
      <c r="S3296" s="28" t="s">
        <v>1585</v>
      </c>
      <c r="T3296" s="2" t="s">
        <v>38</v>
      </c>
      <c r="U3296" s="2">
        <v>0</v>
      </c>
      <c r="V3296" s="2" t="s">
        <v>30383</v>
      </c>
      <c r="W3296" s="2" t="s">
        <v>34</v>
      </c>
      <c r="X3296" s="58" t="s">
        <v>18562</v>
      </c>
      <c r="Z3296" s="2">
        <v>2060000</v>
      </c>
      <c r="AB3296" s="58">
        <v>46121.477407407408</v>
      </c>
      <c r="AC3296" s="2">
        <v>0</v>
      </c>
      <c r="AD3296" s="104">
        <v>2060000</v>
      </c>
      <c r="AE3296" s="2">
        <v>46121.477407407408</v>
      </c>
      <c r="AG3296" s="2">
        <v>151157</v>
      </c>
    </row>
    <row r="3297" spans="1:33" ht="45" x14ac:dyDescent="0.25">
      <c r="A3297" s="2" t="s">
        <v>18518</v>
      </c>
      <c r="B3297" s="2" t="s">
        <v>17884</v>
      </c>
      <c r="C3297" s="2" t="s">
        <v>18519</v>
      </c>
      <c r="F3297" s="2" t="s">
        <v>18520</v>
      </c>
      <c r="G3297" s="2" t="s">
        <v>18521</v>
      </c>
      <c r="H3297" s="2" t="s">
        <v>18522</v>
      </c>
      <c r="I3297" s="2" t="s">
        <v>23940</v>
      </c>
      <c r="J3297" s="2" t="s">
        <v>28</v>
      </c>
      <c r="K3297" s="2" t="s">
        <v>98</v>
      </c>
      <c r="L3297" s="2" t="s">
        <v>326</v>
      </c>
      <c r="M3297" s="2" t="s">
        <v>1022</v>
      </c>
      <c r="N3297" s="2" t="s">
        <v>5549</v>
      </c>
      <c r="O3297" s="3" t="s">
        <v>705</v>
      </c>
      <c r="P3297" s="24">
        <v>0</v>
      </c>
      <c r="Q3297" s="24">
        <v>0</v>
      </c>
      <c r="R3297" s="27" t="s">
        <v>1578</v>
      </c>
      <c r="S3297" s="28" t="s">
        <v>1589</v>
      </c>
      <c r="T3297" s="2" t="s">
        <v>33</v>
      </c>
      <c r="U3297" s="2">
        <v>0</v>
      </c>
      <c r="V3297" s="2" t="s">
        <v>17884</v>
      </c>
      <c r="W3297" s="2" t="s">
        <v>34</v>
      </c>
      <c r="AC3297" s="2">
        <v>0</v>
      </c>
      <c r="AD3297" s="104"/>
    </row>
    <row r="3298" spans="1:33" ht="45" x14ac:dyDescent="0.25">
      <c r="A3298" s="2" t="s">
        <v>18053</v>
      </c>
      <c r="B3298" s="2" t="s">
        <v>17884</v>
      </c>
      <c r="C3298" s="2" t="s">
        <v>18054</v>
      </c>
      <c r="F3298" s="2" t="s">
        <v>18055</v>
      </c>
      <c r="G3298" s="2" t="s">
        <v>18056</v>
      </c>
      <c r="H3298" s="2" t="s">
        <v>18057</v>
      </c>
      <c r="I3298" s="2" t="s">
        <v>21090</v>
      </c>
      <c r="J3298" s="2" t="s">
        <v>28</v>
      </c>
      <c r="K3298" s="2" t="s">
        <v>78</v>
      </c>
      <c r="L3298" s="2" t="s">
        <v>41</v>
      </c>
      <c r="M3298" s="2" t="s">
        <v>1310</v>
      </c>
      <c r="N3298" s="2" t="s">
        <v>8147</v>
      </c>
      <c r="O3298" s="2" t="s">
        <v>706</v>
      </c>
      <c r="P3298" s="24">
        <v>0</v>
      </c>
      <c r="Q3298" s="24">
        <v>0</v>
      </c>
      <c r="R3298" s="27" t="s">
        <v>1578</v>
      </c>
      <c r="S3298" s="28" t="s">
        <v>1589</v>
      </c>
      <c r="T3298" s="2" t="s">
        <v>33</v>
      </c>
      <c r="U3298" s="2">
        <v>0</v>
      </c>
      <c r="V3298" s="2" t="s">
        <v>19719</v>
      </c>
      <c r="W3298" s="2" t="s">
        <v>34</v>
      </c>
      <c r="AC3298" s="2">
        <v>0</v>
      </c>
      <c r="AD3298" s="104"/>
    </row>
    <row r="3299" spans="1:33" ht="60" x14ac:dyDescent="0.25">
      <c r="A3299" s="2" t="s">
        <v>18143</v>
      </c>
      <c r="B3299" s="2" t="s">
        <v>17884</v>
      </c>
      <c r="C3299" s="2" t="s">
        <v>18144</v>
      </c>
      <c r="F3299" s="2" t="s">
        <v>18108</v>
      </c>
      <c r="G3299" s="2" t="s">
        <v>18109</v>
      </c>
      <c r="H3299" s="2" t="s">
        <v>18110</v>
      </c>
      <c r="I3299" s="2" t="s">
        <v>21091</v>
      </c>
      <c r="J3299" s="2" t="s">
        <v>28</v>
      </c>
      <c r="K3299" s="2" t="s">
        <v>78</v>
      </c>
      <c r="L3299" s="2" t="s">
        <v>523</v>
      </c>
      <c r="M3299" s="2" t="s">
        <v>524</v>
      </c>
      <c r="N3299" s="2" t="s">
        <v>5179</v>
      </c>
      <c r="O3299" s="2" t="s">
        <v>32</v>
      </c>
      <c r="P3299" s="24">
        <v>0</v>
      </c>
      <c r="Q3299" s="24">
        <v>1</v>
      </c>
      <c r="R3299" s="27" t="s">
        <v>1568</v>
      </c>
      <c r="S3299" s="28" t="s">
        <v>1585</v>
      </c>
      <c r="T3299" s="2" t="s">
        <v>38</v>
      </c>
      <c r="U3299" s="2">
        <v>0</v>
      </c>
      <c r="V3299" s="2" t="s">
        <v>19646</v>
      </c>
      <c r="W3299" s="2" t="s">
        <v>34</v>
      </c>
      <c r="X3299" s="58" t="s">
        <v>17884</v>
      </c>
      <c r="Z3299" s="2">
        <v>2060000</v>
      </c>
      <c r="AB3299" s="58">
        <v>46119.396168981482</v>
      </c>
      <c r="AC3299" s="2">
        <v>0</v>
      </c>
      <c r="AD3299" s="104">
        <v>2060000</v>
      </c>
      <c r="AE3299" s="2">
        <v>46119.396168981482</v>
      </c>
      <c r="AG3299" s="2">
        <v>150300</v>
      </c>
    </row>
    <row r="3300" spans="1:33" ht="45" x14ac:dyDescent="0.25">
      <c r="A3300" s="2" t="s">
        <v>18106</v>
      </c>
      <c r="B3300" s="2" t="s">
        <v>17884</v>
      </c>
      <c r="C3300" s="2" t="s">
        <v>18107</v>
      </c>
      <c r="F3300" s="2" t="s">
        <v>18108</v>
      </c>
      <c r="G3300" s="2" t="s">
        <v>18109</v>
      </c>
      <c r="H3300" s="2" t="s">
        <v>18110</v>
      </c>
      <c r="I3300" s="2" t="s">
        <v>21091</v>
      </c>
      <c r="J3300" s="2" t="s">
        <v>28</v>
      </c>
      <c r="K3300" s="2" t="s">
        <v>78</v>
      </c>
      <c r="L3300" s="2" t="s">
        <v>523</v>
      </c>
      <c r="M3300" s="2" t="s">
        <v>524</v>
      </c>
      <c r="N3300" s="2" t="s">
        <v>5179</v>
      </c>
      <c r="O3300" s="2" t="s">
        <v>32</v>
      </c>
      <c r="P3300" s="24">
        <v>0</v>
      </c>
      <c r="Q3300" s="24">
        <v>1</v>
      </c>
      <c r="R3300" s="27" t="s">
        <v>1568</v>
      </c>
      <c r="S3300" s="28" t="s">
        <v>1589</v>
      </c>
      <c r="T3300" s="2" t="s">
        <v>33</v>
      </c>
      <c r="U3300" s="2">
        <v>0</v>
      </c>
      <c r="V3300" s="2" t="s">
        <v>19211</v>
      </c>
      <c r="W3300" s="2" t="s">
        <v>34</v>
      </c>
      <c r="X3300" s="58" t="s">
        <v>17884</v>
      </c>
      <c r="Z3300" s="2">
        <v>412000</v>
      </c>
      <c r="AB3300" s="58">
        <v>46119.396504629629</v>
      </c>
      <c r="AC3300" s="2">
        <v>0</v>
      </c>
      <c r="AD3300" s="104">
        <v>412000</v>
      </c>
      <c r="AE3300" s="2">
        <v>46119.396504629629</v>
      </c>
      <c r="AG3300" s="2">
        <v>150299</v>
      </c>
    </row>
    <row r="3301" spans="1:33" ht="60" x14ac:dyDescent="0.25">
      <c r="A3301" s="2" t="s">
        <v>18169</v>
      </c>
      <c r="B3301" s="2" t="s">
        <v>17884</v>
      </c>
      <c r="C3301" s="2" t="s">
        <v>18170</v>
      </c>
      <c r="F3301" s="2" t="s">
        <v>1272</v>
      </c>
      <c r="G3301" s="2" t="s">
        <v>5453</v>
      </c>
      <c r="H3301" s="2" t="s">
        <v>4730</v>
      </c>
      <c r="I3301" s="2" t="s">
        <v>21084</v>
      </c>
      <c r="J3301" s="2" t="s">
        <v>28</v>
      </c>
      <c r="K3301" s="2" t="s">
        <v>78</v>
      </c>
      <c r="L3301" s="2" t="s">
        <v>362</v>
      </c>
      <c r="M3301" s="2" t="s">
        <v>363</v>
      </c>
      <c r="N3301" s="2" t="s">
        <v>5454</v>
      </c>
      <c r="O3301" s="2" t="s">
        <v>705</v>
      </c>
      <c r="P3301" s="24">
        <v>0</v>
      </c>
      <c r="Q3301" s="24">
        <v>0</v>
      </c>
      <c r="R3301" s="27" t="s">
        <v>1578</v>
      </c>
      <c r="S3301" s="28" t="s">
        <v>1585</v>
      </c>
      <c r="T3301" s="2" t="s">
        <v>38</v>
      </c>
      <c r="U3301" s="2">
        <v>0</v>
      </c>
      <c r="V3301" s="2" t="s">
        <v>17884</v>
      </c>
      <c r="W3301" s="2" t="s">
        <v>34</v>
      </c>
      <c r="AC3301" s="2">
        <v>0</v>
      </c>
      <c r="AD3301" s="104"/>
    </row>
    <row r="3302" spans="1:33" ht="45" x14ac:dyDescent="0.25">
      <c r="A3302" s="2" t="s">
        <v>17919</v>
      </c>
      <c r="B3302" s="2" t="s">
        <v>17884</v>
      </c>
      <c r="C3302" s="2" t="s">
        <v>17920</v>
      </c>
      <c r="F3302" s="2" t="s">
        <v>17921</v>
      </c>
      <c r="G3302" s="2" t="s">
        <v>17922</v>
      </c>
      <c r="H3302" s="2" t="s">
        <v>17923</v>
      </c>
      <c r="I3302" s="2" t="s">
        <v>19899</v>
      </c>
      <c r="J3302" s="2" t="s">
        <v>28</v>
      </c>
      <c r="K3302" s="2" t="s">
        <v>173</v>
      </c>
      <c r="L3302" s="2" t="s">
        <v>112</v>
      </c>
      <c r="M3302" s="2" t="s">
        <v>510</v>
      </c>
      <c r="N3302" s="2" t="s">
        <v>3681</v>
      </c>
      <c r="O3302" s="2" t="s">
        <v>32</v>
      </c>
      <c r="P3302" s="24">
        <v>0</v>
      </c>
      <c r="Q3302" s="24">
        <v>1</v>
      </c>
      <c r="R3302" s="27" t="s">
        <v>1568</v>
      </c>
      <c r="S3302" s="28" t="s">
        <v>1589</v>
      </c>
      <c r="T3302" s="2" t="s">
        <v>33</v>
      </c>
      <c r="U3302" s="2">
        <v>0</v>
      </c>
      <c r="V3302" s="2" t="s">
        <v>19773</v>
      </c>
      <c r="W3302" s="2" t="s">
        <v>34</v>
      </c>
      <c r="X3302" s="58" t="s">
        <v>18562</v>
      </c>
      <c r="Z3302" s="2">
        <v>412000</v>
      </c>
      <c r="AB3302" s="58">
        <v>46121.502812500003</v>
      </c>
      <c r="AC3302" s="2">
        <v>0</v>
      </c>
      <c r="AD3302" s="104">
        <v>412000</v>
      </c>
      <c r="AE3302" s="2">
        <v>46121.502812500003</v>
      </c>
      <c r="AG3302" s="2">
        <v>150296</v>
      </c>
    </row>
    <row r="3303" spans="1:33" ht="60" x14ac:dyDescent="0.25">
      <c r="A3303" s="2" t="s">
        <v>18197</v>
      </c>
      <c r="B3303" s="2" t="s">
        <v>17895</v>
      </c>
      <c r="C3303" s="2" t="s">
        <v>18198</v>
      </c>
      <c r="F3303" s="2" t="s">
        <v>18199</v>
      </c>
      <c r="G3303" s="2" t="s">
        <v>18200</v>
      </c>
      <c r="H3303" s="2" t="s">
        <v>18201</v>
      </c>
      <c r="I3303" s="2" t="s">
        <v>21891</v>
      </c>
      <c r="J3303" s="2" t="s">
        <v>28</v>
      </c>
      <c r="K3303" s="2" t="s">
        <v>51</v>
      </c>
      <c r="L3303" s="2" t="s">
        <v>65</v>
      </c>
      <c r="M3303" s="2" t="s">
        <v>305</v>
      </c>
      <c r="N3303" s="2" t="s">
        <v>4041</v>
      </c>
      <c r="O3303" s="2" t="s">
        <v>32</v>
      </c>
      <c r="P3303" s="24">
        <v>0</v>
      </c>
      <c r="Q3303" s="24">
        <v>1</v>
      </c>
      <c r="R3303" s="27" t="s">
        <v>1568</v>
      </c>
      <c r="S3303" s="28" t="s">
        <v>1585</v>
      </c>
      <c r="T3303" s="2" t="s">
        <v>38</v>
      </c>
      <c r="U3303" s="2">
        <v>2060000</v>
      </c>
      <c r="V3303" s="2" t="s">
        <v>26626</v>
      </c>
      <c r="W3303" s="2" t="s">
        <v>34</v>
      </c>
      <c r="X3303" s="58" t="s">
        <v>25672</v>
      </c>
      <c r="Z3303" s="2">
        <v>2060000</v>
      </c>
      <c r="AB3303" s="58">
        <v>46174.696053240739</v>
      </c>
      <c r="AC3303" s="2">
        <v>0</v>
      </c>
      <c r="AD3303" s="104">
        <v>2060000</v>
      </c>
      <c r="AE3303" s="2">
        <v>46174.696053240739</v>
      </c>
      <c r="AG3303" s="2">
        <v>211271</v>
      </c>
    </row>
    <row r="3304" spans="1:33" ht="45" x14ac:dyDescent="0.25">
      <c r="A3304" s="2" t="s">
        <v>18503</v>
      </c>
      <c r="B3304" s="2" t="s">
        <v>17895</v>
      </c>
      <c r="C3304" s="2" t="s">
        <v>18504</v>
      </c>
      <c r="F3304" s="2" t="s">
        <v>1473</v>
      </c>
      <c r="G3304" s="2" t="s">
        <v>5545</v>
      </c>
      <c r="H3304" s="2" t="s">
        <v>5070</v>
      </c>
      <c r="I3304" s="2" t="s">
        <v>23967</v>
      </c>
      <c r="J3304" s="2" t="s">
        <v>28</v>
      </c>
      <c r="K3304" s="2" t="s">
        <v>98</v>
      </c>
      <c r="L3304" s="2" t="s">
        <v>307</v>
      </c>
      <c r="M3304" s="2" t="s">
        <v>329</v>
      </c>
      <c r="N3304" s="2" t="s">
        <v>5540</v>
      </c>
      <c r="O3304" s="2" t="s">
        <v>797</v>
      </c>
      <c r="P3304" s="24">
        <v>0</v>
      </c>
      <c r="Q3304" s="24">
        <v>0</v>
      </c>
      <c r="R3304" s="27" t="s">
        <v>1580</v>
      </c>
      <c r="S3304" s="28" t="s">
        <v>1583</v>
      </c>
      <c r="T3304" s="2" t="s">
        <v>130</v>
      </c>
      <c r="U3304" s="2">
        <v>20600000</v>
      </c>
      <c r="V3304" s="2" t="s">
        <v>18546</v>
      </c>
      <c r="W3304" s="2" t="s">
        <v>34</v>
      </c>
      <c r="AC3304" s="2">
        <v>0</v>
      </c>
      <c r="AD3304" s="104"/>
    </row>
    <row r="3305" spans="1:33" ht="45" x14ac:dyDescent="0.25">
      <c r="A3305" s="2" t="s">
        <v>17955</v>
      </c>
      <c r="B3305" s="2" t="s">
        <v>17895</v>
      </c>
      <c r="C3305" s="2" t="s">
        <v>17956</v>
      </c>
      <c r="F3305" s="2" t="s">
        <v>17957</v>
      </c>
      <c r="G3305" s="2" t="s">
        <v>17958</v>
      </c>
      <c r="H3305" s="2" t="s">
        <v>17959</v>
      </c>
      <c r="I3305" s="2" t="s">
        <v>19900</v>
      </c>
      <c r="J3305" s="2" t="s">
        <v>28</v>
      </c>
      <c r="K3305" s="2" t="s">
        <v>173</v>
      </c>
      <c r="L3305" s="2" t="s">
        <v>339</v>
      </c>
      <c r="M3305" s="2" t="s">
        <v>340</v>
      </c>
      <c r="N3305" s="2" t="s">
        <v>3418</v>
      </c>
      <c r="O3305" s="2" t="s">
        <v>32</v>
      </c>
      <c r="P3305" s="24">
        <v>0</v>
      </c>
      <c r="Q3305" s="24">
        <v>1</v>
      </c>
      <c r="R3305" s="27" t="s">
        <v>1568</v>
      </c>
      <c r="S3305" s="28" t="s">
        <v>1589</v>
      </c>
      <c r="T3305" s="2" t="s">
        <v>33</v>
      </c>
      <c r="U3305" s="2">
        <v>0</v>
      </c>
      <c r="V3305" s="2" t="s">
        <v>32611</v>
      </c>
      <c r="W3305" s="2" t="s">
        <v>34</v>
      </c>
      <c r="X3305" s="58" t="s">
        <v>17884</v>
      </c>
      <c r="Z3305" s="2">
        <v>412000</v>
      </c>
      <c r="AB3305" s="58">
        <v>46119.403333333335</v>
      </c>
      <c r="AC3305" s="2">
        <v>0</v>
      </c>
      <c r="AD3305" s="104">
        <v>412000</v>
      </c>
      <c r="AE3305" s="2">
        <v>46119.403333333335</v>
      </c>
      <c r="AG3305" s="2">
        <v>150297</v>
      </c>
    </row>
    <row r="3306" spans="1:33" ht="60" x14ac:dyDescent="0.25">
      <c r="A3306" s="2" t="s">
        <v>18475</v>
      </c>
      <c r="B3306" s="2" t="s">
        <v>17895</v>
      </c>
      <c r="C3306" s="2" t="s">
        <v>18476</v>
      </c>
      <c r="F3306" s="2" t="s">
        <v>2294</v>
      </c>
      <c r="G3306" s="2" t="s">
        <v>4933</v>
      </c>
      <c r="H3306" s="2" t="s">
        <v>3615</v>
      </c>
      <c r="I3306" s="2" t="s">
        <v>23380</v>
      </c>
      <c r="J3306" s="2" t="s">
        <v>28</v>
      </c>
      <c r="K3306" s="2" t="s">
        <v>43</v>
      </c>
      <c r="L3306" s="2" t="s">
        <v>82</v>
      </c>
      <c r="M3306" s="2" t="s">
        <v>83</v>
      </c>
      <c r="N3306" s="2" t="s">
        <v>4931</v>
      </c>
      <c r="O3306" s="2" t="s">
        <v>32</v>
      </c>
      <c r="P3306" s="24">
        <v>0</v>
      </c>
      <c r="Q3306" s="24">
        <v>5</v>
      </c>
      <c r="R3306" s="27" t="s">
        <v>1568</v>
      </c>
      <c r="S3306" s="28" t="s">
        <v>1585</v>
      </c>
      <c r="T3306" s="2" t="s">
        <v>38</v>
      </c>
      <c r="U3306" s="2">
        <v>0</v>
      </c>
      <c r="V3306" s="2" t="s">
        <v>19706</v>
      </c>
      <c r="W3306" s="2" t="s">
        <v>34</v>
      </c>
      <c r="X3306" s="58" t="s">
        <v>18001</v>
      </c>
      <c r="Z3306" s="2">
        <v>2060000</v>
      </c>
      <c r="AB3306" s="58">
        <v>46120.753657407404</v>
      </c>
      <c r="AC3306" s="2">
        <v>0</v>
      </c>
      <c r="AD3306" s="104">
        <v>2060000</v>
      </c>
      <c r="AE3306" s="2">
        <v>46120.753657407404</v>
      </c>
      <c r="AG3306" s="2">
        <v>150704</v>
      </c>
    </row>
    <row r="3307" spans="1:33" ht="60" x14ac:dyDescent="0.25">
      <c r="A3307" s="2" t="s">
        <v>18439</v>
      </c>
      <c r="B3307" s="2" t="s">
        <v>17895</v>
      </c>
      <c r="C3307" s="2" t="s">
        <v>18440</v>
      </c>
      <c r="F3307" s="2" t="s">
        <v>2294</v>
      </c>
      <c r="G3307" s="2" t="s">
        <v>4933</v>
      </c>
      <c r="H3307" s="2" t="s">
        <v>3615</v>
      </c>
      <c r="I3307" s="2" t="s">
        <v>23380</v>
      </c>
      <c r="J3307" s="2" t="s">
        <v>28</v>
      </c>
      <c r="K3307" s="2" t="s">
        <v>43</v>
      </c>
      <c r="L3307" s="2" t="s">
        <v>82</v>
      </c>
      <c r="M3307" s="2" t="s">
        <v>83</v>
      </c>
      <c r="N3307" s="2" t="s">
        <v>4931</v>
      </c>
      <c r="O3307" s="2" t="s">
        <v>32</v>
      </c>
      <c r="P3307" s="24">
        <v>0</v>
      </c>
      <c r="Q3307" s="24">
        <v>1</v>
      </c>
      <c r="R3307" s="27" t="s">
        <v>1568</v>
      </c>
      <c r="S3307" s="28" t="s">
        <v>1589</v>
      </c>
      <c r="T3307" s="2" t="s">
        <v>33</v>
      </c>
      <c r="U3307" s="2">
        <v>0</v>
      </c>
      <c r="V3307" s="2" t="s">
        <v>26946</v>
      </c>
      <c r="W3307" s="2" t="s">
        <v>34</v>
      </c>
      <c r="X3307" s="58" t="s">
        <v>18001</v>
      </c>
      <c r="Z3307" s="2">
        <v>412000</v>
      </c>
      <c r="AB3307" s="58">
        <v>46120.753449074073</v>
      </c>
      <c r="AC3307" s="2">
        <v>0</v>
      </c>
      <c r="AD3307" s="104">
        <v>412000</v>
      </c>
      <c r="AE3307" s="2">
        <v>46120.753449074073</v>
      </c>
      <c r="AG3307" s="2">
        <v>150409</v>
      </c>
    </row>
    <row r="3308" spans="1:33" ht="60" x14ac:dyDescent="0.25">
      <c r="A3308" s="2" t="s">
        <v>18523</v>
      </c>
      <c r="B3308" s="2" t="s">
        <v>17895</v>
      </c>
      <c r="C3308" s="2" t="s">
        <v>18524</v>
      </c>
      <c r="F3308" s="2" t="s">
        <v>12652</v>
      </c>
      <c r="G3308" s="2" t="s">
        <v>12653</v>
      </c>
      <c r="H3308" s="2" t="s">
        <v>12654</v>
      </c>
      <c r="I3308" s="2" t="s">
        <v>23945</v>
      </c>
      <c r="J3308" s="2" t="s">
        <v>28</v>
      </c>
      <c r="K3308" s="2" t="s">
        <v>98</v>
      </c>
      <c r="L3308" s="2" t="s">
        <v>307</v>
      </c>
      <c r="M3308" s="2" t="s">
        <v>329</v>
      </c>
      <c r="N3308" s="2" t="s">
        <v>5540</v>
      </c>
      <c r="O3308" s="2" t="s">
        <v>705</v>
      </c>
      <c r="P3308" s="24">
        <v>0</v>
      </c>
      <c r="Q3308" s="24">
        <v>0</v>
      </c>
      <c r="R3308" s="27" t="s">
        <v>1578</v>
      </c>
      <c r="S3308" s="28" t="s">
        <v>1585</v>
      </c>
      <c r="T3308" s="2" t="s">
        <v>38</v>
      </c>
      <c r="U3308" s="2">
        <v>0</v>
      </c>
      <c r="V3308" s="2" t="s">
        <v>17884</v>
      </c>
      <c r="W3308" s="2" t="s">
        <v>34</v>
      </c>
      <c r="AC3308" s="2">
        <v>0</v>
      </c>
      <c r="AD3308" s="104"/>
    </row>
    <row r="3309" spans="1:33" ht="45" x14ac:dyDescent="0.25">
      <c r="A3309" s="2" t="s">
        <v>18226</v>
      </c>
      <c r="B3309" s="2" t="s">
        <v>17895</v>
      </c>
      <c r="C3309" s="2" t="s">
        <v>18227</v>
      </c>
      <c r="F3309" s="2" t="s">
        <v>5265</v>
      </c>
      <c r="G3309" s="2" t="s">
        <v>5266</v>
      </c>
      <c r="H3309" s="2" t="s">
        <v>4746</v>
      </c>
      <c r="I3309" s="2" t="s">
        <v>22830</v>
      </c>
      <c r="J3309" s="2" t="s">
        <v>28</v>
      </c>
      <c r="K3309" s="2" t="s">
        <v>68</v>
      </c>
      <c r="L3309" s="2" t="s">
        <v>112</v>
      </c>
      <c r="M3309" s="2" t="s">
        <v>113</v>
      </c>
      <c r="N3309" s="2" t="s">
        <v>5262</v>
      </c>
      <c r="O3309" s="2" t="s">
        <v>712</v>
      </c>
      <c r="P3309" s="24">
        <v>0</v>
      </c>
      <c r="Q3309" s="24">
        <v>0</v>
      </c>
      <c r="R3309" s="27" t="s">
        <v>1578</v>
      </c>
      <c r="S3309" s="28" t="s">
        <v>1582</v>
      </c>
      <c r="T3309" s="2" t="s">
        <v>160</v>
      </c>
      <c r="U3309" s="2">
        <v>0</v>
      </c>
      <c r="V3309" s="2" t="s">
        <v>31079</v>
      </c>
      <c r="W3309" s="2" t="s">
        <v>34</v>
      </c>
      <c r="AC3309" s="2">
        <v>0</v>
      </c>
      <c r="AD3309" s="104"/>
    </row>
    <row r="3310" spans="1:33" ht="60" x14ac:dyDescent="0.25">
      <c r="A3310" s="2" t="s">
        <v>18288</v>
      </c>
      <c r="B3310" s="2" t="s">
        <v>17895</v>
      </c>
      <c r="C3310" s="2" t="s">
        <v>18289</v>
      </c>
      <c r="F3310" s="2" t="s">
        <v>2275</v>
      </c>
      <c r="G3310" s="2" t="s">
        <v>4473</v>
      </c>
      <c r="H3310" s="2" t="s">
        <v>4474</v>
      </c>
      <c r="I3310" s="2" t="s">
        <v>22200</v>
      </c>
      <c r="J3310" s="2" t="s">
        <v>28</v>
      </c>
      <c r="K3310" s="2" t="s">
        <v>68</v>
      </c>
      <c r="L3310" s="2" t="s">
        <v>244</v>
      </c>
      <c r="M3310" s="2" t="s">
        <v>245</v>
      </c>
      <c r="N3310" s="2" t="s">
        <v>4459</v>
      </c>
      <c r="O3310" s="2" t="s">
        <v>32</v>
      </c>
      <c r="P3310" s="24">
        <v>0</v>
      </c>
      <c r="Q3310" s="24">
        <v>1</v>
      </c>
      <c r="R3310" s="27" t="s">
        <v>1568</v>
      </c>
      <c r="S3310" s="28" t="s">
        <v>1589</v>
      </c>
      <c r="T3310" s="2" t="s">
        <v>33</v>
      </c>
      <c r="U3310" s="2">
        <v>0</v>
      </c>
      <c r="V3310" s="2" t="s">
        <v>24823</v>
      </c>
      <c r="W3310" s="2" t="s">
        <v>34</v>
      </c>
      <c r="X3310" s="58" t="s">
        <v>19706</v>
      </c>
      <c r="Z3310" s="2">
        <v>412000</v>
      </c>
      <c r="AB3310" s="58">
        <v>46136.408310185187</v>
      </c>
      <c r="AC3310" s="2">
        <v>0</v>
      </c>
      <c r="AD3310" s="104">
        <v>412000</v>
      </c>
      <c r="AE3310" s="2">
        <v>46136.408310185187</v>
      </c>
      <c r="AG3310" s="2">
        <v>160386</v>
      </c>
    </row>
    <row r="3311" spans="1:33" ht="60" x14ac:dyDescent="0.25">
      <c r="A3311" s="2" t="s">
        <v>18286</v>
      </c>
      <c r="B3311" s="2" t="s">
        <v>17895</v>
      </c>
      <c r="C3311" s="2" t="s">
        <v>18287</v>
      </c>
      <c r="F3311" s="2" t="s">
        <v>2275</v>
      </c>
      <c r="G3311" s="2" t="s">
        <v>4473</v>
      </c>
      <c r="H3311" s="2" t="s">
        <v>4474</v>
      </c>
      <c r="I3311" s="2" t="s">
        <v>22200</v>
      </c>
      <c r="J3311" s="2" t="s">
        <v>28</v>
      </c>
      <c r="K3311" s="2" t="s">
        <v>68</v>
      </c>
      <c r="L3311" s="2" t="s">
        <v>244</v>
      </c>
      <c r="M3311" s="2" t="s">
        <v>245</v>
      </c>
      <c r="N3311" s="2" t="s">
        <v>4459</v>
      </c>
      <c r="O3311" s="2" t="s">
        <v>705</v>
      </c>
      <c r="P3311" s="24">
        <v>0</v>
      </c>
      <c r="Q3311" s="24">
        <v>0</v>
      </c>
      <c r="R3311" s="27" t="s">
        <v>1578</v>
      </c>
      <c r="S3311" s="28" t="s">
        <v>1589</v>
      </c>
      <c r="T3311" s="2" t="s">
        <v>33</v>
      </c>
      <c r="U3311" s="2">
        <v>0</v>
      </c>
      <c r="V3311" s="2" t="s">
        <v>17895</v>
      </c>
      <c r="W3311" s="2" t="s">
        <v>34</v>
      </c>
      <c r="AC3311" s="2">
        <v>0</v>
      </c>
      <c r="AD3311" s="104"/>
    </row>
    <row r="3312" spans="1:33" ht="60" x14ac:dyDescent="0.25">
      <c r="A3312" s="2" t="s">
        <v>17965</v>
      </c>
      <c r="B3312" s="2" t="s">
        <v>17895</v>
      </c>
      <c r="C3312" s="2" t="s">
        <v>17966</v>
      </c>
      <c r="F3312" s="2" t="s">
        <v>17967</v>
      </c>
      <c r="G3312" s="2" t="s">
        <v>17968</v>
      </c>
      <c r="H3312" s="2" t="s">
        <v>17969</v>
      </c>
      <c r="I3312" s="2" t="s">
        <v>20378</v>
      </c>
      <c r="J3312" s="2" t="s">
        <v>28</v>
      </c>
      <c r="K3312" s="2" t="s">
        <v>173</v>
      </c>
      <c r="L3312" s="2" t="s">
        <v>500</v>
      </c>
      <c r="M3312" s="2" t="s">
        <v>501</v>
      </c>
      <c r="N3312" s="2" t="s">
        <v>3322</v>
      </c>
      <c r="O3312" s="2" t="s">
        <v>32</v>
      </c>
      <c r="P3312" s="24">
        <v>0</v>
      </c>
      <c r="Q3312" s="24">
        <v>3</v>
      </c>
      <c r="R3312" s="27" t="s">
        <v>1568</v>
      </c>
      <c r="S3312" s="28" t="s">
        <v>1585</v>
      </c>
      <c r="T3312" s="2" t="s">
        <v>38</v>
      </c>
      <c r="U3312" s="2">
        <v>0</v>
      </c>
      <c r="V3312" s="2" t="s">
        <v>19719</v>
      </c>
      <c r="W3312" s="2" t="s">
        <v>34</v>
      </c>
      <c r="X3312" s="58" t="s">
        <v>18528</v>
      </c>
      <c r="Z3312" s="2">
        <v>2060000</v>
      </c>
      <c r="AB3312" s="58">
        <v>46122.435752314814</v>
      </c>
      <c r="AC3312" s="2">
        <v>0</v>
      </c>
      <c r="AD3312" s="104">
        <v>2060000</v>
      </c>
      <c r="AE3312" s="2">
        <v>46122.435752314814</v>
      </c>
      <c r="AG3312" s="2">
        <v>150110</v>
      </c>
    </row>
    <row r="3313" spans="1:33" ht="45" x14ac:dyDescent="0.25">
      <c r="A3313" s="2" t="s">
        <v>18392</v>
      </c>
      <c r="B3313" s="2" t="s">
        <v>17895</v>
      </c>
      <c r="C3313" s="2" t="s">
        <v>18393</v>
      </c>
      <c r="F3313" s="2" t="s">
        <v>18394</v>
      </c>
      <c r="G3313" s="2" t="s">
        <v>18395</v>
      </c>
      <c r="H3313" s="2" t="s">
        <v>5823</v>
      </c>
      <c r="I3313" s="2" t="s">
        <v>23381</v>
      </c>
      <c r="J3313" s="2" t="s">
        <v>28</v>
      </c>
      <c r="K3313" s="2" t="s">
        <v>43</v>
      </c>
      <c r="L3313" s="2" t="s">
        <v>57</v>
      </c>
      <c r="M3313" s="2" t="s">
        <v>58</v>
      </c>
      <c r="N3313" s="2" t="s">
        <v>4686</v>
      </c>
      <c r="O3313" s="2" t="s">
        <v>706</v>
      </c>
      <c r="P3313" s="24">
        <v>0</v>
      </c>
      <c r="Q3313" s="24">
        <v>0</v>
      </c>
      <c r="R3313" s="27" t="s">
        <v>1578</v>
      </c>
      <c r="S3313" s="28" t="s">
        <v>1589</v>
      </c>
      <c r="T3313" s="2" t="s">
        <v>33</v>
      </c>
      <c r="U3313" s="2">
        <v>0</v>
      </c>
      <c r="V3313" s="2" t="s">
        <v>17895</v>
      </c>
      <c r="W3313" s="2" t="s">
        <v>34</v>
      </c>
      <c r="AC3313" s="2">
        <v>0</v>
      </c>
      <c r="AD3313" s="104"/>
    </row>
    <row r="3314" spans="1:33" ht="60" x14ac:dyDescent="0.25">
      <c r="A3314" s="2" t="s">
        <v>18332</v>
      </c>
      <c r="B3314" s="2" t="s">
        <v>17895</v>
      </c>
      <c r="C3314" s="2" t="s">
        <v>18333</v>
      </c>
      <c r="F3314" s="2" t="s">
        <v>17653</v>
      </c>
      <c r="G3314" s="2" t="s">
        <v>17654</v>
      </c>
      <c r="H3314" s="2" t="s">
        <v>17655</v>
      </c>
      <c r="I3314" s="2" t="s">
        <v>22731</v>
      </c>
      <c r="J3314" s="2" t="s">
        <v>28</v>
      </c>
      <c r="K3314" s="2" t="s">
        <v>68</v>
      </c>
      <c r="L3314" s="2" t="s">
        <v>320</v>
      </c>
      <c r="M3314" s="2" t="s">
        <v>321</v>
      </c>
      <c r="N3314" s="2" t="s">
        <v>4082</v>
      </c>
      <c r="O3314" s="2" t="s">
        <v>705</v>
      </c>
      <c r="P3314" s="24">
        <v>0</v>
      </c>
      <c r="Q3314" s="24">
        <v>0</v>
      </c>
      <c r="R3314" s="27" t="s">
        <v>1578</v>
      </c>
      <c r="S3314" s="28" t="s">
        <v>1585</v>
      </c>
      <c r="T3314" s="2" t="s">
        <v>38</v>
      </c>
      <c r="U3314" s="2">
        <v>0</v>
      </c>
      <c r="V3314" s="2" t="s">
        <v>17895</v>
      </c>
      <c r="W3314" s="2" t="s">
        <v>34</v>
      </c>
      <c r="AC3314" s="2">
        <v>0</v>
      </c>
      <c r="AD3314" s="104"/>
    </row>
    <row r="3315" spans="1:33" ht="45" x14ac:dyDescent="0.25">
      <c r="A3315" s="2" t="s">
        <v>18232</v>
      </c>
      <c r="B3315" s="2" t="s">
        <v>17895</v>
      </c>
      <c r="C3315" s="2" t="s">
        <v>18233</v>
      </c>
      <c r="F3315" s="2" t="s">
        <v>18234</v>
      </c>
      <c r="G3315" s="2" t="s">
        <v>18235</v>
      </c>
      <c r="H3315" s="2" t="s">
        <v>18236</v>
      </c>
      <c r="I3315" s="2" t="s">
        <v>22192</v>
      </c>
      <c r="J3315" s="2" t="s">
        <v>28</v>
      </c>
      <c r="K3315" s="2" t="s">
        <v>68</v>
      </c>
      <c r="L3315" s="2" t="s">
        <v>244</v>
      </c>
      <c r="M3315" s="2" t="s">
        <v>245</v>
      </c>
      <c r="N3315" s="2" t="s">
        <v>4459</v>
      </c>
      <c r="O3315" s="2" t="s">
        <v>19490</v>
      </c>
      <c r="P3315" s="24">
        <v>0</v>
      </c>
      <c r="Q3315" s="24">
        <v>0</v>
      </c>
      <c r="R3315" s="27" t="s">
        <v>1579</v>
      </c>
      <c r="S3315" s="28" t="s">
        <v>1583</v>
      </c>
      <c r="T3315" s="2" t="s">
        <v>130</v>
      </c>
      <c r="U3315" s="2">
        <v>20600000</v>
      </c>
      <c r="V3315" s="2" t="s">
        <v>19078</v>
      </c>
      <c r="W3315" s="2" t="s">
        <v>34</v>
      </c>
      <c r="X3315" s="58" t="s">
        <v>24754</v>
      </c>
      <c r="Y3315" s="2" t="s">
        <v>39</v>
      </c>
      <c r="Z3315" s="2">
        <v>9538769</v>
      </c>
      <c r="AA3315" s="2" t="s">
        <v>40</v>
      </c>
      <c r="AB3315" s="58">
        <v>46147.713692129626</v>
      </c>
      <c r="AC3315" s="2">
        <v>0</v>
      </c>
      <c r="AD3315" s="104">
        <v>9538769</v>
      </c>
      <c r="AE3315" s="2">
        <v>46147.713692129626</v>
      </c>
      <c r="AG3315" s="2">
        <v>178374</v>
      </c>
    </row>
    <row r="3316" spans="1:33" ht="60" x14ac:dyDescent="0.25">
      <c r="A3316" s="2" t="s">
        <v>18495</v>
      </c>
      <c r="B3316" s="2" t="s">
        <v>17895</v>
      </c>
      <c r="C3316" s="2" t="s">
        <v>18496</v>
      </c>
      <c r="F3316" s="2" t="s">
        <v>15643</v>
      </c>
      <c r="G3316" s="2" t="s">
        <v>15644</v>
      </c>
      <c r="H3316" s="2" t="s">
        <v>2657</v>
      </c>
      <c r="I3316" s="2" t="s">
        <v>23382</v>
      </c>
      <c r="J3316" s="2" t="s">
        <v>28</v>
      </c>
      <c r="K3316" s="2" t="s">
        <v>43</v>
      </c>
      <c r="L3316" s="2" t="s">
        <v>347</v>
      </c>
      <c r="M3316" s="2" t="s">
        <v>348</v>
      </c>
      <c r="N3316" s="2" t="s">
        <v>2892</v>
      </c>
      <c r="O3316" s="2" t="s">
        <v>705</v>
      </c>
      <c r="P3316" s="24">
        <v>0</v>
      </c>
      <c r="Q3316" s="24">
        <v>0</v>
      </c>
      <c r="R3316" s="27" t="s">
        <v>1578</v>
      </c>
      <c r="S3316" s="28" t="s">
        <v>1585</v>
      </c>
      <c r="T3316" s="2" t="s">
        <v>38</v>
      </c>
      <c r="U3316" s="2">
        <v>0</v>
      </c>
      <c r="V3316" s="2" t="s">
        <v>17895</v>
      </c>
      <c r="W3316" s="2" t="s">
        <v>34</v>
      </c>
      <c r="AC3316" s="2">
        <v>0</v>
      </c>
      <c r="AD3316" s="104"/>
    </row>
    <row r="3317" spans="1:33" ht="45" x14ac:dyDescent="0.25">
      <c r="A3317" s="2" t="s">
        <v>17897</v>
      </c>
      <c r="B3317" s="2" t="s">
        <v>17895</v>
      </c>
      <c r="C3317" s="2" t="s">
        <v>17898</v>
      </c>
      <c r="F3317" s="2" t="s">
        <v>17899</v>
      </c>
      <c r="G3317" s="2" t="s">
        <v>17900</v>
      </c>
      <c r="H3317" s="2" t="s">
        <v>17901</v>
      </c>
      <c r="I3317" s="2" t="s">
        <v>19491</v>
      </c>
      <c r="J3317" s="2" t="s">
        <v>28</v>
      </c>
      <c r="K3317" s="2" t="s">
        <v>48</v>
      </c>
      <c r="L3317" s="2" t="s">
        <v>108</v>
      </c>
      <c r="M3317" s="2" t="s">
        <v>255</v>
      </c>
      <c r="N3317" s="2" t="s">
        <v>5319</v>
      </c>
      <c r="O3317" s="2" t="s">
        <v>32</v>
      </c>
      <c r="P3317" s="24">
        <v>0</v>
      </c>
      <c r="Q3317" s="24">
        <v>1</v>
      </c>
      <c r="R3317" s="27" t="s">
        <v>1568</v>
      </c>
      <c r="S3317" s="28" t="s">
        <v>1589</v>
      </c>
      <c r="T3317" s="2" t="s">
        <v>33</v>
      </c>
      <c r="U3317" s="2">
        <v>0</v>
      </c>
      <c r="V3317" s="2" t="s">
        <v>19601</v>
      </c>
      <c r="W3317" s="2" t="s">
        <v>34</v>
      </c>
      <c r="X3317" s="58" t="s">
        <v>17884</v>
      </c>
      <c r="Z3317" s="2">
        <v>412000</v>
      </c>
      <c r="AB3317" s="58">
        <v>46119.717986111114</v>
      </c>
      <c r="AC3317" s="2">
        <v>0</v>
      </c>
      <c r="AD3317" s="104">
        <v>412000</v>
      </c>
      <c r="AE3317" s="2">
        <v>46119.717986111114</v>
      </c>
      <c r="AG3317" s="2">
        <v>150114</v>
      </c>
    </row>
    <row r="3318" spans="1:33" ht="45" x14ac:dyDescent="0.25">
      <c r="A3318" s="2" t="s">
        <v>18437</v>
      </c>
      <c r="B3318" s="2" t="s">
        <v>17895</v>
      </c>
      <c r="C3318" s="2" t="s">
        <v>18438</v>
      </c>
      <c r="F3318" s="2" t="s">
        <v>15643</v>
      </c>
      <c r="G3318" s="2" t="s">
        <v>15644</v>
      </c>
      <c r="H3318" s="2" t="s">
        <v>2657</v>
      </c>
      <c r="I3318" s="2" t="s">
        <v>23382</v>
      </c>
      <c r="J3318" s="2" t="s">
        <v>28</v>
      </c>
      <c r="K3318" s="2" t="s">
        <v>43</v>
      </c>
      <c r="L3318" s="2" t="s">
        <v>347</v>
      </c>
      <c r="M3318" s="2" t="s">
        <v>348</v>
      </c>
      <c r="N3318" s="2" t="s">
        <v>2892</v>
      </c>
      <c r="O3318" s="3" t="s">
        <v>37</v>
      </c>
      <c r="P3318" s="24">
        <v>0</v>
      </c>
      <c r="Q3318" s="24">
        <v>0</v>
      </c>
      <c r="R3318" s="27" t="s">
        <v>1578</v>
      </c>
      <c r="S3318" s="28" t="s">
        <v>1589</v>
      </c>
      <c r="T3318" s="2" t="s">
        <v>33</v>
      </c>
      <c r="U3318" s="2">
        <v>0</v>
      </c>
      <c r="V3318" s="2" t="s">
        <v>17884</v>
      </c>
      <c r="W3318" s="2" t="s">
        <v>34</v>
      </c>
      <c r="X3318" s="58" t="s">
        <v>17884</v>
      </c>
      <c r="Y3318" s="2" t="s">
        <v>39</v>
      </c>
      <c r="Z3318" s="2">
        <v>412000</v>
      </c>
      <c r="AA3318" s="2" t="s">
        <v>40</v>
      </c>
      <c r="AB3318" s="58">
        <v>46119.485671296294</v>
      </c>
      <c r="AC3318" s="2">
        <v>0</v>
      </c>
      <c r="AD3318" s="104">
        <v>412000</v>
      </c>
      <c r="AE3318" s="2">
        <v>46119.485671296294</v>
      </c>
      <c r="AG3318" s="2">
        <v>150408</v>
      </c>
    </row>
    <row r="3319" spans="1:33" ht="60" x14ac:dyDescent="0.25">
      <c r="A3319" s="2" t="s">
        <v>18477</v>
      </c>
      <c r="B3319" s="2" t="s">
        <v>17895</v>
      </c>
      <c r="C3319" s="2" t="s">
        <v>18478</v>
      </c>
      <c r="F3319" s="2" t="s">
        <v>16285</v>
      </c>
      <c r="G3319" s="2" t="s">
        <v>16286</v>
      </c>
      <c r="H3319" s="2" t="s">
        <v>16049</v>
      </c>
      <c r="I3319" s="2" t="s">
        <v>23383</v>
      </c>
      <c r="J3319" s="2" t="s">
        <v>28</v>
      </c>
      <c r="K3319" s="2" t="s">
        <v>43</v>
      </c>
      <c r="L3319" s="2" t="s">
        <v>90</v>
      </c>
      <c r="M3319" s="2" t="s">
        <v>91</v>
      </c>
      <c r="N3319" s="2" t="s">
        <v>3668</v>
      </c>
      <c r="O3319" s="2" t="s">
        <v>32</v>
      </c>
      <c r="P3319" s="24">
        <v>0</v>
      </c>
      <c r="Q3319" s="24">
        <v>1</v>
      </c>
      <c r="R3319" s="27" t="s">
        <v>1568</v>
      </c>
      <c r="S3319" s="28" t="s">
        <v>1585</v>
      </c>
      <c r="T3319" s="2" t="s">
        <v>38</v>
      </c>
      <c r="U3319" s="2">
        <v>0</v>
      </c>
      <c r="V3319" s="2" t="s">
        <v>19719</v>
      </c>
      <c r="W3319" s="2" t="s">
        <v>34</v>
      </c>
      <c r="X3319" s="58" t="s">
        <v>17884</v>
      </c>
      <c r="Z3319" s="2">
        <v>2060000</v>
      </c>
      <c r="AB3319" s="58">
        <v>46119.436944444446</v>
      </c>
      <c r="AC3319" s="2">
        <v>0</v>
      </c>
      <c r="AD3319" s="104">
        <v>2060000</v>
      </c>
      <c r="AE3319" s="2">
        <v>46119.436944444446</v>
      </c>
      <c r="AG3319" s="2">
        <v>149814</v>
      </c>
    </row>
    <row r="3320" spans="1:33" ht="75" x14ac:dyDescent="0.25">
      <c r="A3320" s="2" t="s">
        <v>18497</v>
      </c>
      <c r="B3320" s="2" t="s">
        <v>17895</v>
      </c>
      <c r="C3320" s="2" t="s">
        <v>18498</v>
      </c>
      <c r="F3320" s="2" t="s">
        <v>15643</v>
      </c>
      <c r="G3320" s="2" t="s">
        <v>15644</v>
      </c>
      <c r="H3320" s="2" t="s">
        <v>2657</v>
      </c>
      <c r="I3320" s="2" t="s">
        <v>23382</v>
      </c>
      <c r="J3320" s="2" t="s">
        <v>28</v>
      </c>
      <c r="K3320" s="2" t="s">
        <v>43</v>
      </c>
      <c r="L3320" s="2" t="s">
        <v>347</v>
      </c>
      <c r="M3320" s="2" t="s">
        <v>348</v>
      </c>
      <c r="N3320" s="2" t="s">
        <v>2892</v>
      </c>
      <c r="O3320" s="2" t="s">
        <v>705</v>
      </c>
      <c r="P3320" s="24">
        <v>0</v>
      </c>
      <c r="Q3320" s="24">
        <v>0</v>
      </c>
      <c r="R3320" s="27" t="s">
        <v>1578</v>
      </c>
      <c r="S3320" s="28" t="s">
        <v>1584</v>
      </c>
      <c r="T3320" s="2" t="s">
        <v>119</v>
      </c>
      <c r="U3320" s="2">
        <v>0</v>
      </c>
      <c r="V3320" s="2" t="s">
        <v>17895</v>
      </c>
      <c r="W3320" s="2" t="s">
        <v>34</v>
      </c>
      <c r="AC3320" s="2">
        <v>0</v>
      </c>
      <c r="AD3320" s="104"/>
    </row>
    <row r="3321" spans="1:33" ht="60" x14ac:dyDescent="0.25">
      <c r="A3321" s="2" t="s">
        <v>18182</v>
      </c>
      <c r="B3321" s="2" t="s">
        <v>17895</v>
      </c>
      <c r="C3321" s="2" t="s">
        <v>18183</v>
      </c>
      <c r="F3321" s="2" t="s">
        <v>18184</v>
      </c>
      <c r="G3321" s="2" t="s">
        <v>18185</v>
      </c>
      <c r="H3321" s="2" t="s">
        <v>2533</v>
      </c>
      <c r="I3321" s="2" t="s">
        <v>21513</v>
      </c>
      <c r="J3321" s="2" t="s">
        <v>28</v>
      </c>
      <c r="K3321" s="2" t="s">
        <v>78</v>
      </c>
      <c r="L3321" s="2" t="s">
        <v>181</v>
      </c>
      <c r="M3321" s="2" t="s">
        <v>182</v>
      </c>
      <c r="N3321" s="2" t="s">
        <v>3929</v>
      </c>
      <c r="O3321" s="3" t="s">
        <v>705</v>
      </c>
      <c r="P3321" s="24">
        <v>0</v>
      </c>
      <c r="Q3321" s="24">
        <v>0</v>
      </c>
      <c r="R3321" s="27" t="s">
        <v>1578</v>
      </c>
      <c r="S3321" s="28" t="s">
        <v>1585</v>
      </c>
      <c r="T3321" s="2" t="s">
        <v>38</v>
      </c>
      <c r="U3321" s="2">
        <v>0</v>
      </c>
      <c r="V3321" s="2" t="s">
        <v>17895</v>
      </c>
      <c r="W3321" s="2" t="s">
        <v>34</v>
      </c>
      <c r="AC3321" s="2">
        <v>0</v>
      </c>
      <c r="AD3321" s="104"/>
    </row>
    <row r="3322" spans="1:33" ht="45" x14ac:dyDescent="0.25">
      <c r="A3322" s="2" t="s">
        <v>18460</v>
      </c>
      <c r="B3322" s="2" t="s">
        <v>17895</v>
      </c>
      <c r="C3322" s="2" t="s">
        <v>18461</v>
      </c>
      <c r="F3322" s="2" t="s">
        <v>16285</v>
      </c>
      <c r="G3322" s="2" t="s">
        <v>16286</v>
      </c>
      <c r="H3322" s="2" t="s">
        <v>16049</v>
      </c>
      <c r="I3322" s="2" t="s">
        <v>23383</v>
      </c>
      <c r="J3322" s="2" t="s">
        <v>28</v>
      </c>
      <c r="K3322" s="2" t="s">
        <v>43</v>
      </c>
      <c r="L3322" s="2" t="s">
        <v>90</v>
      </c>
      <c r="M3322" s="2" t="s">
        <v>91</v>
      </c>
      <c r="N3322" s="2" t="s">
        <v>3668</v>
      </c>
      <c r="O3322" s="2" t="s">
        <v>32</v>
      </c>
      <c r="P3322" s="24">
        <v>0</v>
      </c>
      <c r="Q3322" s="24">
        <v>1</v>
      </c>
      <c r="R3322" s="27" t="s">
        <v>1568</v>
      </c>
      <c r="S3322" s="28" t="s">
        <v>1589</v>
      </c>
      <c r="T3322" s="2" t="s">
        <v>33</v>
      </c>
      <c r="U3322" s="2">
        <v>0</v>
      </c>
      <c r="V3322" s="2" t="s">
        <v>19598</v>
      </c>
      <c r="W3322" s="2" t="s">
        <v>34</v>
      </c>
      <c r="X3322" s="58" t="s">
        <v>17884</v>
      </c>
      <c r="Z3322" s="2">
        <v>412000</v>
      </c>
      <c r="AB3322" s="58">
        <v>46119.437476851854</v>
      </c>
      <c r="AC3322" s="2">
        <v>0</v>
      </c>
      <c r="AD3322" s="104">
        <v>412000</v>
      </c>
      <c r="AE3322" s="2">
        <v>46119.437476851854</v>
      </c>
      <c r="AG3322" s="2">
        <v>149807</v>
      </c>
    </row>
    <row r="3323" spans="1:33" ht="60" x14ac:dyDescent="0.25">
      <c r="A3323" s="2" t="s">
        <v>18178</v>
      </c>
      <c r="B3323" s="2" t="s">
        <v>17895</v>
      </c>
      <c r="C3323" s="2" t="s">
        <v>18179</v>
      </c>
      <c r="F3323" s="2" t="s">
        <v>4485</v>
      </c>
      <c r="G3323" s="2" t="s">
        <v>4486</v>
      </c>
      <c r="H3323" s="2" t="s">
        <v>4487</v>
      </c>
      <c r="I3323" s="2" t="s">
        <v>21314</v>
      </c>
      <c r="J3323" s="2" t="s">
        <v>28</v>
      </c>
      <c r="K3323" s="2" t="s">
        <v>78</v>
      </c>
      <c r="L3323" s="2" t="s">
        <v>495</v>
      </c>
      <c r="M3323" s="2" t="s">
        <v>496</v>
      </c>
      <c r="N3323" s="2" t="s">
        <v>4482</v>
      </c>
      <c r="O3323" s="3" t="s">
        <v>705</v>
      </c>
      <c r="P3323" s="24">
        <v>0</v>
      </c>
      <c r="Q3323" s="24">
        <v>0</v>
      </c>
      <c r="R3323" s="27" t="s">
        <v>1578</v>
      </c>
      <c r="S3323" s="28" t="s">
        <v>1585</v>
      </c>
      <c r="T3323" s="2" t="s">
        <v>38</v>
      </c>
      <c r="U3323" s="2">
        <v>0</v>
      </c>
      <c r="V3323" s="2" t="s">
        <v>17895</v>
      </c>
      <c r="W3323" s="2" t="s">
        <v>34</v>
      </c>
      <c r="AC3323" s="2">
        <v>0</v>
      </c>
      <c r="AD3323" s="104"/>
    </row>
    <row r="3324" spans="1:33" ht="60" x14ac:dyDescent="0.25">
      <c r="A3324" s="2" t="s">
        <v>18156</v>
      </c>
      <c r="B3324" s="2" t="s">
        <v>17895</v>
      </c>
      <c r="C3324" s="2" t="s">
        <v>18157</v>
      </c>
      <c r="F3324" s="2" t="s">
        <v>18158</v>
      </c>
      <c r="G3324" s="2" t="s">
        <v>18159</v>
      </c>
      <c r="H3324" s="2" t="s">
        <v>10725</v>
      </c>
      <c r="I3324" s="2" t="s">
        <v>21514</v>
      </c>
      <c r="J3324" s="2" t="s">
        <v>28</v>
      </c>
      <c r="K3324" s="2" t="s">
        <v>78</v>
      </c>
      <c r="L3324" s="2" t="s">
        <v>238</v>
      </c>
      <c r="M3324" s="2" t="s">
        <v>314</v>
      </c>
      <c r="N3324" s="2" t="s">
        <v>3862</v>
      </c>
      <c r="O3324" s="2" t="s">
        <v>32</v>
      </c>
      <c r="P3324" s="24">
        <v>0</v>
      </c>
      <c r="Q3324" s="24">
        <v>6</v>
      </c>
      <c r="R3324" s="27" t="s">
        <v>1568</v>
      </c>
      <c r="S3324" s="28" t="s">
        <v>1585</v>
      </c>
      <c r="T3324" s="2" t="s">
        <v>38</v>
      </c>
      <c r="U3324" s="2">
        <v>0</v>
      </c>
      <c r="V3324" s="2" t="s">
        <v>25078</v>
      </c>
      <c r="W3324" s="2" t="s">
        <v>34</v>
      </c>
      <c r="X3324" s="58" t="s">
        <v>17895</v>
      </c>
      <c r="Z3324" s="2">
        <v>2060000</v>
      </c>
      <c r="AB3324" s="58">
        <v>46118.639062499999</v>
      </c>
      <c r="AC3324" s="2">
        <v>0</v>
      </c>
      <c r="AD3324" s="104">
        <v>2060000</v>
      </c>
      <c r="AE3324" s="2">
        <v>46118.639062499999</v>
      </c>
      <c r="AG3324" s="2">
        <v>149672</v>
      </c>
    </row>
    <row r="3325" spans="1:33" ht="60" x14ac:dyDescent="0.25">
      <c r="A3325" s="2" t="s">
        <v>17915</v>
      </c>
      <c r="B3325" s="2" t="s">
        <v>17895</v>
      </c>
      <c r="C3325" s="2" t="s">
        <v>17916</v>
      </c>
      <c r="F3325" s="2" t="s">
        <v>17917</v>
      </c>
      <c r="G3325" s="2" t="s">
        <v>17918</v>
      </c>
      <c r="H3325" s="2" t="s">
        <v>8789</v>
      </c>
      <c r="I3325" s="2" t="s">
        <v>19901</v>
      </c>
      <c r="J3325" s="2" t="s">
        <v>28</v>
      </c>
      <c r="K3325" s="2" t="s">
        <v>173</v>
      </c>
      <c r="L3325" s="2" t="s">
        <v>452</v>
      </c>
      <c r="M3325" s="2" t="s">
        <v>453</v>
      </c>
      <c r="N3325" s="2" t="s">
        <v>4554</v>
      </c>
      <c r="O3325" s="2" t="s">
        <v>705</v>
      </c>
      <c r="P3325" s="24">
        <v>0</v>
      </c>
      <c r="Q3325" s="24">
        <v>0</v>
      </c>
      <c r="R3325" s="27" t="s">
        <v>1578</v>
      </c>
      <c r="S3325" s="28" t="s">
        <v>1589</v>
      </c>
      <c r="T3325" s="2" t="s">
        <v>33</v>
      </c>
      <c r="U3325" s="2">
        <v>0</v>
      </c>
      <c r="V3325" s="2" t="s">
        <v>17895</v>
      </c>
      <c r="W3325" s="2" t="s">
        <v>34</v>
      </c>
      <c r="AC3325" s="2">
        <v>0</v>
      </c>
      <c r="AD3325" s="104"/>
    </row>
    <row r="3326" spans="1:33" ht="45" x14ac:dyDescent="0.25">
      <c r="A3326" s="2" t="s">
        <v>18387</v>
      </c>
      <c r="B3326" s="2" t="s">
        <v>17895</v>
      </c>
      <c r="C3326" s="2" t="s">
        <v>18388</v>
      </c>
      <c r="F3326" s="2" t="s">
        <v>18389</v>
      </c>
      <c r="G3326" s="2" t="s">
        <v>18390</v>
      </c>
      <c r="H3326" s="2" t="s">
        <v>18391</v>
      </c>
      <c r="I3326" s="2" t="s">
        <v>23914</v>
      </c>
      <c r="J3326" s="2" t="s">
        <v>28</v>
      </c>
      <c r="K3326" s="2" t="s">
        <v>43</v>
      </c>
      <c r="L3326" s="2" t="s">
        <v>206</v>
      </c>
      <c r="M3326" s="2" t="s">
        <v>207</v>
      </c>
      <c r="N3326" s="2" t="s">
        <v>12135</v>
      </c>
      <c r="O3326" s="2" t="s">
        <v>705</v>
      </c>
      <c r="P3326" s="24">
        <v>0</v>
      </c>
      <c r="Q3326" s="24">
        <v>0</v>
      </c>
      <c r="R3326" s="27" t="s">
        <v>1578</v>
      </c>
      <c r="S3326" s="28" t="s">
        <v>1590</v>
      </c>
      <c r="T3326" s="2" t="s">
        <v>426</v>
      </c>
      <c r="U3326" s="2">
        <v>0</v>
      </c>
      <c r="V3326" s="2" t="s">
        <v>17895</v>
      </c>
      <c r="W3326" s="2" t="s">
        <v>34</v>
      </c>
      <c r="AC3326" s="2">
        <v>0</v>
      </c>
      <c r="AD3326" s="104"/>
    </row>
    <row r="3327" spans="1:33" ht="45" x14ac:dyDescent="0.25">
      <c r="A3327" s="2" t="s">
        <v>17950</v>
      </c>
      <c r="B3327" s="2" t="s">
        <v>17895</v>
      </c>
      <c r="C3327" s="2" t="s">
        <v>17951</v>
      </c>
      <c r="F3327" s="2" t="s">
        <v>17952</v>
      </c>
      <c r="G3327" s="2" t="s">
        <v>17953</v>
      </c>
      <c r="H3327" s="2" t="s">
        <v>17954</v>
      </c>
      <c r="I3327" s="2" t="s">
        <v>19902</v>
      </c>
      <c r="J3327" s="2" t="s">
        <v>28</v>
      </c>
      <c r="K3327" s="2" t="s">
        <v>173</v>
      </c>
      <c r="L3327" s="2" t="s">
        <v>475</v>
      </c>
      <c r="M3327" s="2" t="s">
        <v>476</v>
      </c>
      <c r="N3327" s="2" t="s">
        <v>3440</v>
      </c>
      <c r="O3327" s="2" t="s">
        <v>32</v>
      </c>
      <c r="P3327" s="24">
        <v>0</v>
      </c>
      <c r="Q3327" s="24">
        <v>1</v>
      </c>
      <c r="R3327" s="27" t="s">
        <v>1568</v>
      </c>
      <c r="S3327" s="28" t="s">
        <v>1589</v>
      </c>
      <c r="T3327" s="2" t="s">
        <v>33</v>
      </c>
      <c r="U3327" s="2">
        <v>0</v>
      </c>
      <c r="V3327" s="2" t="s">
        <v>19598</v>
      </c>
      <c r="W3327" s="2" t="s">
        <v>34</v>
      </c>
      <c r="X3327" s="58" t="s">
        <v>17895</v>
      </c>
      <c r="Z3327" s="2">
        <v>412000</v>
      </c>
      <c r="AB3327" s="58">
        <v>46118.683738425927</v>
      </c>
      <c r="AC3327" s="2">
        <v>0</v>
      </c>
      <c r="AD3327" s="104">
        <v>412000</v>
      </c>
      <c r="AE3327" s="2">
        <v>46118.683738425927</v>
      </c>
      <c r="AG3327" s="2">
        <v>149859</v>
      </c>
    </row>
    <row r="3328" spans="1:33" ht="60" x14ac:dyDescent="0.25">
      <c r="A3328" s="2" t="s">
        <v>17978</v>
      </c>
      <c r="B3328" s="2" t="s">
        <v>17895</v>
      </c>
      <c r="C3328" s="2" t="s">
        <v>17979</v>
      </c>
      <c r="F3328" s="2" t="s">
        <v>17952</v>
      </c>
      <c r="G3328" s="2" t="s">
        <v>17953</v>
      </c>
      <c r="H3328" s="2" t="s">
        <v>17954</v>
      </c>
      <c r="I3328" s="2" t="s">
        <v>19902</v>
      </c>
      <c r="J3328" s="2" t="s">
        <v>28</v>
      </c>
      <c r="K3328" s="2" t="s">
        <v>173</v>
      </c>
      <c r="L3328" s="2" t="s">
        <v>475</v>
      </c>
      <c r="M3328" s="2" t="s">
        <v>476</v>
      </c>
      <c r="N3328" s="2" t="s">
        <v>3440</v>
      </c>
      <c r="O3328" s="2" t="s">
        <v>32</v>
      </c>
      <c r="P3328" s="24">
        <v>0</v>
      </c>
      <c r="Q3328" s="24">
        <v>2</v>
      </c>
      <c r="R3328" s="27" t="s">
        <v>1568</v>
      </c>
      <c r="S3328" s="28" t="s">
        <v>1585</v>
      </c>
      <c r="T3328" s="2" t="s">
        <v>38</v>
      </c>
      <c r="U3328" s="2">
        <v>0</v>
      </c>
      <c r="V3328" s="2" t="s">
        <v>32611</v>
      </c>
      <c r="W3328" s="2" t="s">
        <v>34</v>
      </c>
      <c r="X3328" s="58" t="s">
        <v>17895</v>
      </c>
      <c r="Z3328" s="2">
        <v>2060000</v>
      </c>
      <c r="AB3328" s="58">
        <v>46118.683472222219</v>
      </c>
      <c r="AC3328" s="2">
        <v>0</v>
      </c>
      <c r="AD3328" s="104">
        <v>2060000</v>
      </c>
      <c r="AE3328" s="2">
        <v>46118.683472222219</v>
      </c>
      <c r="AG3328" s="2">
        <v>149861</v>
      </c>
    </row>
    <row r="3329" spans="1:33" ht="45" x14ac:dyDescent="0.25">
      <c r="A3329" s="2" t="s">
        <v>17929</v>
      </c>
      <c r="B3329" s="2" t="s">
        <v>17895</v>
      </c>
      <c r="C3329" s="2" t="s">
        <v>17930</v>
      </c>
      <c r="F3329" s="2" t="s">
        <v>17931</v>
      </c>
      <c r="G3329" s="2" t="s">
        <v>17932</v>
      </c>
      <c r="H3329" s="2" t="s">
        <v>17933</v>
      </c>
      <c r="I3329" s="2" t="s">
        <v>19903</v>
      </c>
      <c r="J3329" s="2" t="s">
        <v>28</v>
      </c>
      <c r="K3329" s="2" t="s">
        <v>173</v>
      </c>
      <c r="L3329" s="2" t="s">
        <v>283</v>
      </c>
      <c r="M3329" s="2" t="s">
        <v>491</v>
      </c>
      <c r="N3329" s="2" t="s">
        <v>5402</v>
      </c>
      <c r="O3329" s="2" t="s">
        <v>32</v>
      </c>
      <c r="P3329" s="24">
        <v>0</v>
      </c>
      <c r="Q3329" s="24">
        <v>1</v>
      </c>
      <c r="R3329" s="27" t="s">
        <v>1568</v>
      </c>
      <c r="S3329" s="28" t="s">
        <v>1589</v>
      </c>
      <c r="T3329" s="2" t="s">
        <v>33</v>
      </c>
      <c r="U3329" s="2">
        <v>0</v>
      </c>
      <c r="V3329" s="2" t="s">
        <v>19598</v>
      </c>
      <c r="W3329" s="2" t="s">
        <v>34</v>
      </c>
      <c r="X3329" s="58" t="s">
        <v>18562</v>
      </c>
      <c r="Z3329" s="2">
        <v>412000</v>
      </c>
      <c r="AB3329" s="58">
        <v>46121.614016203705</v>
      </c>
      <c r="AC3329" s="2">
        <v>0</v>
      </c>
      <c r="AD3329" s="104">
        <v>412000</v>
      </c>
      <c r="AE3329" s="2">
        <v>46121.614016203705</v>
      </c>
      <c r="AG3329" s="2">
        <v>150393</v>
      </c>
    </row>
    <row r="3330" spans="1:33" ht="60" x14ac:dyDescent="0.25">
      <c r="A3330" s="2" t="s">
        <v>18479</v>
      </c>
      <c r="B3330" s="2" t="s">
        <v>17895</v>
      </c>
      <c r="C3330" s="2" t="s">
        <v>18480</v>
      </c>
      <c r="F3330" s="2" t="s">
        <v>12147</v>
      </c>
      <c r="G3330" s="2" t="s">
        <v>12148</v>
      </c>
      <c r="H3330" s="2" t="s">
        <v>12149</v>
      </c>
      <c r="I3330" s="2" t="s">
        <v>23615</v>
      </c>
      <c r="J3330" s="2" t="s">
        <v>28</v>
      </c>
      <c r="K3330" s="2" t="s">
        <v>43</v>
      </c>
      <c r="L3330" s="2" t="s">
        <v>44</v>
      </c>
      <c r="M3330" s="2" t="s">
        <v>45</v>
      </c>
      <c r="N3330" s="2" t="s">
        <v>2977</v>
      </c>
      <c r="O3330" s="2" t="s">
        <v>32</v>
      </c>
      <c r="P3330" s="24">
        <v>0</v>
      </c>
      <c r="Q3330" s="24">
        <v>1</v>
      </c>
      <c r="R3330" s="27" t="s">
        <v>1568</v>
      </c>
      <c r="S3330" s="28" t="s">
        <v>1585</v>
      </c>
      <c r="T3330" s="2" t="s">
        <v>38</v>
      </c>
      <c r="U3330" s="2">
        <v>0</v>
      </c>
      <c r="V3330" s="2" t="s">
        <v>20332</v>
      </c>
      <c r="W3330" s="2" t="s">
        <v>34</v>
      </c>
      <c r="X3330" s="58" t="s">
        <v>17884</v>
      </c>
      <c r="Z3330" s="2">
        <v>2060000</v>
      </c>
      <c r="AB3330" s="58">
        <v>46119.497314814813</v>
      </c>
      <c r="AC3330" s="2">
        <v>0</v>
      </c>
      <c r="AD3330" s="104">
        <v>2060000</v>
      </c>
      <c r="AE3330" s="2">
        <v>46119.497314814813</v>
      </c>
      <c r="AG3330" s="2">
        <v>149692</v>
      </c>
    </row>
    <row r="3331" spans="1:33" ht="45" x14ac:dyDescent="0.25">
      <c r="A3331" s="2" t="s">
        <v>18455</v>
      </c>
      <c r="B3331" s="2" t="s">
        <v>17895</v>
      </c>
      <c r="C3331" s="2" t="s">
        <v>18456</v>
      </c>
      <c r="F3331" s="2" t="s">
        <v>18457</v>
      </c>
      <c r="G3331" s="2" t="s">
        <v>18458</v>
      </c>
      <c r="H3331" s="2" t="s">
        <v>18459</v>
      </c>
      <c r="I3331" s="2" t="s">
        <v>23384</v>
      </c>
      <c r="J3331" s="2" t="s">
        <v>28</v>
      </c>
      <c r="K3331" s="2" t="s">
        <v>43</v>
      </c>
      <c r="L3331" s="2" t="s">
        <v>845</v>
      </c>
      <c r="M3331" s="2" t="s">
        <v>1601</v>
      </c>
      <c r="N3331" s="2" t="s">
        <v>12452</v>
      </c>
      <c r="O3331" s="2" t="s">
        <v>32</v>
      </c>
      <c r="P3331" s="24">
        <v>0</v>
      </c>
      <c r="Q3331" s="24">
        <v>1</v>
      </c>
      <c r="R3331" s="27" t="s">
        <v>1568</v>
      </c>
      <c r="S3331" s="28" t="s">
        <v>1589</v>
      </c>
      <c r="T3331" s="2" t="s">
        <v>33</v>
      </c>
      <c r="U3331" s="2">
        <v>0</v>
      </c>
      <c r="V3331" s="2" t="s">
        <v>19231</v>
      </c>
      <c r="W3331" s="2" t="s">
        <v>34</v>
      </c>
      <c r="X3331" s="58" t="s">
        <v>17895</v>
      </c>
      <c r="Z3331" s="2">
        <v>412000</v>
      </c>
      <c r="AB3331" s="58">
        <v>46118.590914351851</v>
      </c>
      <c r="AC3331" s="2">
        <v>0</v>
      </c>
      <c r="AD3331" s="104">
        <v>412000</v>
      </c>
      <c r="AE3331" s="2">
        <v>46118.590914351851</v>
      </c>
      <c r="AG3331" s="2">
        <v>149690</v>
      </c>
    </row>
    <row r="3332" spans="1:33" ht="45" x14ac:dyDescent="0.25">
      <c r="A3332" s="2" t="s">
        <v>18248</v>
      </c>
      <c r="B3332" s="2" t="s">
        <v>17895</v>
      </c>
      <c r="C3332" s="2" t="s">
        <v>18249</v>
      </c>
      <c r="F3332" s="2" t="s">
        <v>18250</v>
      </c>
      <c r="G3332" s="2" t="s">
        <v>18251</v>
      </c>
      <c r="H3332" s="2" t="s">
        <v>8167</v>
      </c>
      <c r="I3332" s="2" t="s">
        <v>22810</v>
      </c>
      <c r="J3332" s="2" t="s">
        <v>28</v>
      </c>
      <c r="K3332" s="2" t="s">
        <v>68</v>
      </c>
      <c r="L3332" s="2" t="s">
        <v>698</v>
      </c>
      <c r="M3332" s="2" t="s">
        <v>10055</v>
      </c>
      <c r="N3332" s="2" t="s">
        <v>10056</v>
      </c>
      <c r="O3332" s="2" t="s">
        <v>712</v>
      </c>
      <c r="P3332" s="24">
        <v>0</v>
      </c>
      <c r="Q3332" s="24">
        <v>0</v>
      </c>
      <c r="R3332" s="27" t="s">
        <v>1578</v>
      </c>
      <c r="S3332" s="28" t="s">
        <v>1583</v>
      </c>
      <c r="T3332" s="2" t="s">
        <v>130</v>
      </c>
      <c r="U3332" s="2">
        <v>0</v>
      </c>
      <c r="V3332" s="2" t="s">
        <v>31079</v>
      </c>
      <c r="W3332" s="2" t="s">
        <v>34</v>
      </c>
      <c r="AC3332" s="2">
        <v>0</v>
      </c>
      <c r="AD3332" s="104"/>
    </row>
    <row r="3333" spans="1:33" ht="60" x14ac:dyDescent="0.25">
      <c r="A3333" s="2" t="s">
        <v>18485</v>
      </c>
      <c r="B3333" s="2" t="s">
        <v>17895</v>
      </c>
      <c r="C3333" s="2" t="s">
        <v>18486</v>
      </c>
      <c r="F3333" s="2" t="s">
        <v>18487</v>
      </c>
      <c r="G3333" s="2" t="s">
        <v>18488</v>
      </c>
      <c r="H3333" s="2" t="s">
        <v>18489</v>
      </c>
      <c r="I3333" s="2" t="s">
        <v>23272</v>
      </c>
      <c r="J3333" s="2" t="s">
        <v>28</v>
      </c>
      <c r="K3333" s="2" t="s">
        <v>43</v>
      </c>
      <c r="L3333" s="2" t="s">
        <v>206</v>
      </c>
      <c r="M3333" s="2" t="s">
        <v>207</v>
      </c>
      <c r="N3333" s="2" t="s">
        <v>12135</v>
      </c>
      <c r="O3333" s="2" t="s">
        <v>705</v>
      </c>
      <c r="P3333" s="24">
        <v>0</v>
      </c>
      <c r="Q3333" s="24">
        <v>0</v>
      </c>
      <c r="R3333" s="27" t="s">
        <v>1578</v>
      </c>
      <c r="S3333" s="28" t="s">
        <v>1585</v>
      </c>
      <c r="T3333" s="2" t="s">
        <v>38</v>
      </c>
      <c r="U3333" s="2">
        <v>0</v>
      </c>
      <c r="V3333" s="2" t="s">
        <v>17895</v>
      </c>
      <c r="W3333" s="2" t="s">
        <v>34</v>
      </c>
      <c r="AC3333" s="2">
        <v>0</v>
      </c>
      <c r="AD3333" s="104"/>
    </row>
    <row r="3334" spans="1:33" ht="45" x14ac:dyDescent="0.25">
      <c r="A3334" s="2" t="s">
        <v>18415</v>
      </c>
      <c r="B3334" s="2" t="s">
        <v>17895</v>
      </c>
      <c r="C3334" s="2" t="s">
        <v>18416</v>
      </c>
      <c r="F3334" s="2" t="s">
        <v>361</v>
      </c>
      <c r="G3334" s="2" t="s">
        <v>2536</v>
      </c>
      <c r="H3334" s="2" t="s">
        <v>2537</v>
      </c>
      <c r="I3334" s="2" t="s">
        <v>23385</v>
      </c>
      <c r="J3334" s="2" t="s">
        <v>28</v>
      </c>
      <c r="K3334" s="2" t="s">
        <v>43</v>
      </c>
      <c r="L3334" s="2" t="s">
        <v>44</v>
      </c>
      <c r="M3334" s="2" t="s">
        <v>45</v>
      </c>
      <c r="N3334" s="2" t="s">
        <v>2977</v>
      </c>
      <c r="O3334" s="2" t="s">
        <v>705</v>
      </c>
      <c r="P3334" s="24">
        <v>0</v>
      </c>
      <c r="Q3334" s="24">
        <v>0</v>
      </c>
      <c r="R3334" s="27" t="s">
        <v>1578</v>
      </c>
      <c r="S3334" s="28" t="s">
        <v>1589</v>
      </c>
      <c r="T3334" s="2" t="s">
        <v>33</v>
      </c>
      <c r="U3334" s="2">
        <v>0</v>
      </c>
      <c r="V3334" s="2" t="s">
        <v>17895</v>
      </c>
      <c r="W3334" s="2" t="s">
        <v>34</v>
      </c>
      <c r="AC3334" s="2">
        <v>0</v>
      </c>
      <c r="AD3334" s="104"/>
    </row>
    <row r="3335" spans="1:33" ht="45" x14ac:dyDescent="0.25">
      <c r="A3335" s="2" t="s">
        <v>18423</v>
      </c>
      <c r="B3335" s="2" t="s">
        <v>17895</v>
      </c>
      <c r="C3335" s="2" t="s">
        <v>18424</v>
      </c>
      <c r="F3335" s="2" t="s">
        <v>18425</v>
      </c>
      <c r="G3335" s="2" t="s">
        <v>18426</v>
      </c>
      <c r="H3335" s="2" t="s">
        <v>18427</v>
      </c>
      <c r="I3335" s="2" t="s">
        <v>23386</v>
      </c>
      <c r="J3335" s="2" t="s">
        <v>28</v>
      </c>
      <c r="K3335" s="2" t="s">
        <v>43</v>
      </c>
      <c r="L3335" s="2" t="s">
        <v>283</v>
      </c>
      <c r="M3335" s="2" t="s">
        <v>1605</v>
      </c>
      <c r="N3335" s="2" t="s">
        <v>3015</v>
      </c>
      <c r="O3335" s="2" t="s">
        <v>32</v>
      </c>
      <c r="P3335" s="24">
        <v>0</v>
      </c>
      <c r="Q3335" s="24">
        <v>2</v>
      </c>
      <c r="R3335" s="27" t="s">
        <v>1568</v>
      </c>
      <c r="S3335" s="28" t="s">
        <v>1589</v>
      </c>
      <c r="T3335" s="2" t="s">
        <v>33</v>
      </c>
      <c r="U3335" s="2">
        <v>0</v>
      </c>
      <c r="V3335" s="2" t="s">
        <v>19211</v>
      </c>
      <c r="W3335" s="2" t="s">
        <v>34</v>
      </c>
      <c r="X3335" s="58" t="s">
        <v>18001</v>
      </c>
      <c r="Z3335" s="2">
        <v>412000</v>
      </c>
      <c r="AB3335" s="58">
        <v>46120.651631944442</v>
      </c>
      <c r="AC3335" s="2">
        <v>0</v>
      </c>
      <c r="AD3335" s="104">
        <v>412000</v>
      </c>
      <c r="AE3335" s="2">
        <v>46120.651631944442</v>
      </c>
      <c r="AG3335" s="2">
        <v>149689</v>
      </c>
    </row>
    <row r="3336" spans="1:33" ht="45" x14ac:dyDescent="0.25">
      <c r="A3336" s="2" t="s">
        <v>18294</v>
      </c>
      <c r="B3336" s="2" t="s">
        <v>17895</v>
      </c>
      <c r="C3336" s="2" t="s">
        <v>18295</v>
      </c>
      <c r="F3336" s="2" t="s">
        <v>18296</v>
      </c>
      <c r="G3336" s="2" t="s">
        <v>18297</v>
      </c>
      <c r="H3336" s="2" t="s">
        <v>18298</v>
      </c>
      <c r="I3336" s="2" t="s">
        <v>22201</v>
      </c>
      <c r="J3336" s="2" t="s">
        <v>28</v>
      </c>
      <c r="K3336" s="2" t="s">
        <v>68</v>
      </c>
      <c r="L3336" s="2" t="s">
        <v>145</v>
      </c>
      <c r="M3336" s="2" t="s">
        <v>4273</v>
      </c>
      <c r="N3336" s="2" t="s">
        <v>4274</v>
      </c>
      <c r="O3336" s="2" t="s">
        <v>32</v>
      </c>
      <c r="P3336" s="24">
        <v>0</v>
      </c>
      <c r="Q3336" s="24">
        <v>1</v>
      </c>
      <c r="R3336" s="27" t="s">
        <v>1568</v>
      </c>
      <c r="S3336" s="28" t="s">
        <v>1589</v>
      </c>
      <c r="T3336" s="2" t="s">
        <v>33</v>
      </c>
      <c r="U3336" s="2">
        <v>0</v>
      </c>
      <c r="V3336" s="2" t="s">
        <v>19231</v>
      </c>
      <c r="W3336" s="2" t="s">
        <v>34</v>
      </c>
      <c r="X3336" s="58" t="s">
        <v>17895</v>
      </c>
      <c r="Z3336" s="2">
        <v>412000</v>
      </c>
      <c r="AB3336" s="58">
        <v>46118.663449074076</v>
      </c>
      <c r="AC3336" s="2">
        <v>0</v>
      </c>
      <c r="AD3336" s="104">
        <v>412000</v>
      </c>
      <c r="AE3336" s="2">
        <v>46118.663449074076</v>
      </c>
      <c r="AG3336" s="2">
        <v>149643</v>
      </c>
    </row>
    <row r="3337" spans="1:33" ht="60" x14ac:dyDescent="0.25">
      <c r="A3337" s="2" t="s">
        <v>18483</v>
      </c>
      <c r="B3337" s="2" t="s">
        <v>17895</v>
      </c>
      <c r="C3337" s="2" t="s">
        <v>18484</v>
      </c>
      <c r="F3337" s="2" t="s">
        <v>12541</v>
      </c>
      <c r="G3337" s="2" t="s">
        <v>12542</v>
      </c>
      <c r="H3337" s="2" t="s">
        <v>12543</v>
      </c>
      <c r="I3337" s="2" t="s">
        <v>23578</v>
      </c>
      <c r="J3337" s="2" t="s">
        <v>28</v>
      </c>
      <c r="K3337" s="2" t="s">
        <v>43</v>
      </c>
      <c r="L3337" s="2" t="s">
        <v>2156</v>
      </c>
      <c r="M3337" s="2" t="s">
        <v>1606</v>
      </c>
      <c r="N3337" s="2" t="s">
        <v>5340</v>
      </c>
      <c r="O3337" s="2" t="s">
        <v>32</v>
      </c>
      <c r="P3337" s="24">
        <v>0</v>
      </c>
      <c r="Q3337" s="24">
        <v>3</v>
      </c>
      <c r="R3337" s="27" t="s">
        <v>1568</v>
      </c>
      <c r="S3337" s="28" t="s">
        <v>1585</v>
      </c>
      <c r="T3337" s="2" t="s">
        <v>38</v>
      </c>
      <c r="U3337" s="2">
        <v>0</v>
      </c>
      <c r="V3337" s="2" t="s">
        <v>29679</v>
      </c>
      <c r="W3337" s="2" t="s">
        <v>34</v>
      </c>
      <c r="X3337" s="58" t="s">
        <v>24228</v>
      </c>
      <c r="Z3337" s="2">
        <v>2060000</v>
      </c>
      <c r="AB3337" s="58">
        <v>46141.397430555553</v>
      </c>
      <c r="AC3337" s="2">
        <v>0</v>
      </c>
      <c r="AD3337" s="104">
        <v>2060000</v>
      </c>
      <c r="AE3337" s="2">
        <v>46141.397430555553</v>
      </c>
      <c r="AG3337" s="2">
        <v>159349</v>
      </c>
    </row>
    <row r="3338" spans="1:33" ht="60" x14ac:dyDescent="0.25">
      <c r="A3338" s="2" t="s">
        <v>17970</v>
      </c>
      <c r="B3338" s="2" t="s">
        <v>17895</v>
      </c>
      <c r="C3338" s="2" t="s">
        <v>17971</v>
      </c>
      <c r="F3338" s="2" t="s">
        <v>17972</v>
      </c>
      <c r="G3338" s="2" t="s">
        <v>17973</v>
      </c>
      <c r="H3338" s="2" t="s">
        <v>4234</v>
      </c>
      <c r="I3338" s="2" t="s">
        <v>20379</v>
      </c>
      <c r="J3338" s="2" t="s">
        <v>28</v>
      </c>
      <c r="K3338" s="2" t="s">
        <v>173</v>
      </c>
      <c r="L3338" s="2" t="s">
        <v>452</v>
      </c>
      <c r="M3338" s="2" t="s">
        <v>453</v>
      </c>
      <c r="N3338" s="2" t="s">
        <v>4554</v>
      </c>
      <c r="O3338" s="2" t="s">
        <v>32</v>
      </c>
      <c r="P3338" s="24">
        <v>0</v>
      </c>
      <c r="Q3338" s="24">
        <v>1</v>
      </c>
      <c r="R3338" s="27" t="s">
        <v>1568</v>
      </c>
      <c r="S3338" s="28" t="s">
        <v>1585</v>
      </c>
      <c r="T3338" s="2" t="s">
        <v>38</v>
      </c>
      <c r="U3338" s="2">
        <v>0</v>
      </c>
      <c r="V3338" s="2" t="s">
        <v>19646</v>
      </c>
      <c r="W3338" s="2" t="s">
        <v>34</v>
      </c>
      <c r="X3338" s="58" t="s">
        <v>17884</v>
      </c>
      <c r="Z3338" s="2">
        <v>2060000</v>
      </c>
      <c r="AB3338" s="58">
        <v>46119.649930555555</v>
      </c>
      <c r="AC3338" s="2">
        <v>0</v>
      </c>
      <c r="AD3338" s="104">
        <v>2060000</v>
      </c>
      <c r="AE3338" s="2">
        <v>46119.649930555555</v>
      </c>
      <c r="AG3338" s="2">
        <v>149468</v>
      </c>
    </row>
    <row r="3339" spans="1:33" ht="60" x14ac:dyDescent="0.25">
      <c r="A3339" s="2" t="s">
        <v>18145</v>
      </c>
      <c r="B3339" s="2" t="s">
        <v>17895</v>
      </c>
      <c r="C3339" s="2" t="s">
        <v>18146</v>
      </c>
      <c r="F3339" s="2" t="s">
        <v>18113</v>
      </c>
      <c r="G3339" s="2" t="s">
        <v>18114</v>
      </c>
      <c r="H3339" s="2" t="s">
        <v>18115</v>
      </c>
      <c r="I3339" s="2" t="s">
        <v>21092</v>
      </c>
      <c r="J3339" s="2" t="s">
        <v>28</v>
      </c>
      <c r="K3339" s="2" t="s">
        <v>78</v>
      </c>
      <c r="L3339" s="2" t="s">
        <v>523</v>
      </c>
      <c r="M3339" s="2" t="s">
        <v>524</v>
      </c>
      <c r="N3339" s="2" t="s">
        <v>5179</v>
      </c>
      <c r="O3339" s="2" t="s">
        <v>32</v>
      </c>
      <c r="P3339" s="24">
        <v>0</v>
      </c>
      <c r="Q3339" s="24">
        <v>1</v>
      </c>
      <c r="R3339" s="27" t="s">
        <v>1568</v>
      </c>
      <c r="S3339" s="28" t="s">
        <v>1585</v>
      </c>
      <c r="T3339" s="2" t="s">
        <v>38</v>
      </c>
      <c r="U3339" s="2">
        <v>0</v>
      </c>
      <c r="V3339" s="2" t="s">
        <v>32611</v>
      </c>
      <c r="W3339" s="2" t="s">
        <v>34</v>
      </c>
      <c r="X3339" s="58" t="s">
        <v>17895</v>
      </c>
      <c r="Z3339" s="2">
        <v>2060000</v>
      </c>
      <c r="AB3339" s="58">
        <v>46118.423483796294</v>
      </c>
      <c r="AC3339" s="2">
        <v>0</v>
      </c>
      <c r="AD3339" s="104">
        <v>2060000</v>
      </c>
      <c r="AE3339" s="2">
        <v>46118.423483796294</v>
      </c>
      <c r="AG3339" s="2">
        <v>149432</v>
      </c>
    </row>
    <row r="3340" spans="1:33" ht="60" x14ac:dyDescent="0.25">
      <c r="A3340" s="2" t="s">
        <v>18176</v>
      </c>
      <c r="B3340" s="2" t="s">
        <v>17895</v>
      </c>
      <c r="C3340" s="2" t="s">
        <v>18177</v>
      </c>
      <c r="F3340" s="2" t="s">
        <v>18113</v>
      </c>
      <c r="G3340" s="2" t="s">
        <v>18114</v>
      </c>
      <c r="H3340" s="2" t="s">
        <v>18115</v>
      </c>
      <c r="I3340" s="2" t="s">
        <v>21092</v>
      </c>
      <c r="J3340" s="2" t="s">
        <v>28</v>
      </c>
      <c r="K3340" s="2" t="s">
        <v>78</v>
      </c>
      <c r="L3340" s="2" t="s">
        <v>523</v>
      </c>
      <c r="M3340" s="2" t="s">
        <v>524</v>
      </c>
      <c r="N3340" s="2" t="s">
        <v>5179</v>
      </c>
      <c r="O3340" s="2" t="s">
        <v>705</v>
      </c>
      <c r="P3340" s="24">
        <v>0</v>
      </c>
      <c r="Q3340" s="24">
        <v>0</v>
      </c>
      <c r="R3340" s="27" t="s">
        <v>1578</v>
      </c>
      <c r="S3340" s="28" t="s">
        <v>1585</v>
      </c>
      <c r="T3340" s="2" t="s">
        <v>38</v>
      </c>
      <c r="U3340" s="2">
        <v>0</v>
      </c>
      <c r="V3340" s="2" t="s">
        <v>17895</v>
      </c>
      <c r="W3340" s="2" t="s">
        <v>34</v>
      </c>
      <c r="AC3340" s="2">
        <v>0</v>
      </c>
      <c r="AD3340" s="104"/>
    </row>
    <row r="3341" spans="1:33" ht="45" x14ac:dyDescent="0.25">
      <c r="A3341" s="2" t="s">
        <v>18111</v>
      </c>
      <c r="B3341" s="2" t="s">
        <v>17895</v>
      </c>
      <c r="C3341" s="2" t="s">
        <v>18112</v>
      </c>
      <c r="F3341" s="2" t="s">
        <v>18113</v>
      </c>
      <c r="G3341" s="2" t="s">
        <v>18114</v>
      </c>
      <c r="H3341" s="2" t="s">
        <v>18115</v>
      </c>
      <c r="I3341" s="2" t="s">
        <v>21092</v>
      </c>
      <c r="J3341" s="2" t="s">
        <v>28</v>
      </c>
      <c r="K3341" s="2" t="s">
        <v>78</v>
      </c>
      <c r="L3341" s="2" t="s">
        <v>523</v>
      </c>
      <c r="M3341" s="2" t="s">
        <v>524</v>
      </c>
      <c r="N3341" s="2" t="s">
        <v>5179</v>
      </c>
      <c r="O3341" s="2" t="s">
        <v>32</v>
      </c>
      <c r="P3341" s="24">
        <v>0</v>
      </c>
      <c r="Q3341" s="24">
        <v>1</v>
      </c>
      <c r="R3341" s="27" t="s">
        <v>1568</v>
      </c>
      <c r="S3341" s="28" t="s">
        <v>1589</v>
      </c>
      <c r="T3341" s="2" t="s">
        <v>33</v>
      </c>
      <c r="U3341" s="2">
        <v>0</v>
      </c>
      <c r="V3341" s="2" t="s">
        <v>19078</v>
      </c>
      <c r="W3341" s="2" t="s">
        <v>34</v>
      </c>
      <c r="X3341" s="58" t="s">
        <v>17895</v>
      </c>
      <c r="Z3341" s="2">
        <v>412000</v>
      </c>
      <c r="AB3341" s="58">
        <v>46118.42459490741</v>
      </c>
      <c r="AC3341" s="2">
        <v>0</v>
      </c>
      <c r="AD3341" s="104">
        <v>412000</v>
      </c>
      <c r="AE3341" s="2">
        <v>46118.42459490741</v>
      </c>
      <c r="AG3341" s="2">
        <v>149434</v>
      </c>
    </row>
    <row r="3342" spans="1:33" ht="60" x14ac:dyDescent="0.25">
      <c r="A3342" s="2" t="s">
        <v>17976</v>
      </c>
      <c r="B3342" s="2" t="s">
        <v>17895</v>
      </c>
      <c r="C3342" s="2" t="s">
        <v>17977</v>
      </c>
      <c r="F3342" s="2" t="s">
        <v>17948</v>
      </c>
      <c r="G3342" s="2" t="s">
        <v>17949</v>
      </c>
      <c r="H3342" s="2" t="s">
        <v>13383</v>
      </c>
      <c r="I3342" s="2" t="s">
        <v>19904</v>
      </c>
      <c r="J3342" s="2" t="s">
        <v>28</v>
      </c>
      <c r="K3342" s="2" t="s">
        <v>173</v>
      </c>
      <c r="L3342" s="2" t="s">
        <v>5892</v>
      </c>
      <c r="M3342" s="2" t="s">
        <v>383</v>
      </c>
      <c r="N3342" s="2" t="s">
        <v>5893</v>
      </c>
      <c r="O3342" s="2" t="s">
        <v>32</v>
      </c>
      <c r="P3342" s="24">
        <v>0</v>
      </c>
      <c r="Q3342" s="24">
        <v>1</v>
      </c>
      <c r="R3342" s="27" t="s">
        <v>1568</v>
      </c>
      <c r="S3342" s="28" t="s">
        <v>1585</v>
      </c>
      <c r="T3342" s="2" t="s">
        <v>38</v>
      </c>
      <c r="U3342" s="2">
        <v>0</v>
      </c>
      <c r="V3342" s="2" t="s">
        <v>25078</v>
      </c>
      <c r="W3342" s="2" t="s">
        <v>34</v>
      </c>
      <c r="X3342" s="58" t="s">
        <v>17884</v>
      </c>
      <c r="Z3342" s="2">
        <v>2060000</v>
      </c>
      <c r="AB3342" s="58">
        <v>46119.524837962963</v>
      </c>
      <c r="AC3342" s="2">
        <v>0</v>
      </c>
      <c r="AD3342" s="104">
        <v>2060000</v>
      </c>
      <c r="AE3342" s="2">
        <v>46119.524837962963</v>
      </c>
      <c r="AG3342" s="2">
        <v>149469</v>
      </c>
    </row>
    <row r="3343" spans="1:33" ht="45" x14ac:dyDescent="0.25">
      <c r="A3343" s="2" t="s">
        <v>17946</v>
      </c>
      <c r="B3343" s="2" t="s">
        <v>17895</v>
      </c>
      <c r="C3343" s="2" t="s">
        <v>17947</v>
      </c>
      <c r="F3343" s="2" t="s">
        <v>17948</v>
      </c>
      <c r="G3343" s="2" t="s">
        <v>17949</v>
      </c>
      <c r="H3343" s="2" t="s">
        <v>13383</v>
      </c>
      <c r="I3343" s="2" t="s">
        <v>19904</v>
      </c>
      <c r="J3343" s="2" t="s">
        <v>28</v>
      </c>
      <c r="K3343" s="2" t="s">
        <v>173</v>
      </c>
      <c r="L3343" s="2" t="s">
        <v>5892</v>
      </c>
      <c r="M3343" s="2" t="s">
        <v>383</v>
      </c>
      <c r="N3343" s="2" t="s">
        <v>5893</v>
      </c>
      <c r="O3343" s="2" t="s">
        <v>32</v>
      </c>
      <c r="P3343" s="24">
        <v>0</v>
      </c>
      <c r="Q3343" s="24">
        <v>1</v>
      </c>
      <c r="R3343" s="27" t="s">
        <v>1568</v>
      </c>
      <c r="S3343" s="28" t="s">
        <v>1589</v>
      </c>
      <c r="T3343" s="2" t="s">
        <v>33</v>
      </c>
      <c r="U3343" s="2">
        <v>0</v>
      </c>
      <c r="V3343" s="2" t="s">
        <v>19646</v>
      </c>
      <c r="W3343" s="2" t="s">
        <v>34</v>
      </c>
      <c r="X3343" s="58" t="s">
        <v>17884</v>
      </c>
      <c r="Z3343" s="2">
        <v>412000</v>
      </c>
      <c r="AB3343" s="58">
        <v>46119.47865740741</v>
      </c>
      <c r="AC3343" s="2">
        <v>0</v>
      </c>
      <c r="AD3343" s="104">
        <v>412000</v>
      </c>
      <c r="AE3343" s="2">
        <v>46119.47865740741</v>
      </c>
      <c r="AG3343" s="2">
        <v>149472</v>
      </c>
    </row>
    <row r="3344" spans="1:33" ht="60" x14ac:dyDescent="0.25">
      <c r="A3344" s="2" t="s">
        <v>17902</v>
      </c>
      <c r="B3344" s="2" t="s">
        <v>17895</v>
      </c>
      <c r="C3344" s="2" t="s">
        <v>17903</v>
      </c>
      <c r="F3344" s="2" t="s">
        <v>1765</v>
      </c>
      <c r="G3344" s="2" t="s">
        <v>4712</v>
      </c>
      <c r="H3344" s="2" t="s">
        <v>4713</v>
      </c>
      <c r="I3344" s="2" t="s">
        <v>19492</v>
      </c>
      <c r="J3344" s="2" t="s">
        <v>28</v>
      </c>
      <c r="K3344" s="2" t="s">
        <v>48</v>
      </c>
      <c r="L3344" s="2" t="s">
        <v>49</v>
      </c>
      <c r="M3344" s="2" t="s">
        <v>50</v>
      </c>
      <c r="N3344" s="2" t="s">
        <v>4706</v>
      </c>
      <c r="O3344" s="2" t="s">
        <v>705</v>
      </c>
      <c r="P3344" s="24">
        <v>0</v>
      </c>
      <c r="Q3344" s="24">
        <v>0</v>
      </c>
      <c r="R3344" s="27" t="s">
        <v>1578</v>
      </c>
      <c r="S3344" s="28" t="s">
        <v>1585</v>
      </c>
      <c r="T3344" s="2" t="s">
        <v>38</v>
      </c>
      <c r="U3344" s="2">
        <v>0</v>
      </c>
      <c r="V3344" s="2" t="s">
        <v>17895</v>
      </c>
      <c r="W3344" s="2" t="s">
        <v>34</v>
      </c>
      <c r="AC3344" s="2">
        <v>0</v>
      </c>
      <c r="AD3344" s="104"/>
    </row>
    <row r="3345" spans="1:33" ht="45" x14ac:dyDescent="0.25">
      <c r="A3345" s="2" t="s">
        <v>17894</v>
      </c>
      <c r="B3345" s="2" t="s">
        <v>17895</v>
      </c>
      <c r="C3345" s="2" t="s">
        <v>17896</v>
      </c>
      <c r="F3345" s="2" t="s">
        <v>1765</v>
      </c>
      <c r="G3345" s="2" t="s">
        <v>4712</v>
      </c>
      <c r="H3345" s="2" t="s">
        <v>4713</v>
      </c>
      <c r="I3345" s="2" t="s">
        <v>19492</v>
      </c>
      <c r="J3345" s="2" t="s">
        <v>28</v>
      </c>
      <c r="K3345" s="2" t="s">
        <v>48</v>
      </c>
      <c r="L3345" s="2" t="s">
        <v>49</v>
      </c>
      <c r="M3345" s="2" t="s">
        <v>50</v>
      </c>
      <c r="N3345" s="2" t="s">
        <v>4706</v>
      </c>
      <c r="O3345" s="2" t="s">
        <v>32</v>
      </c>
      <c r="P3345" s="24">
        <v>0</v>
      </c>
      <c r="Q3345" s="24">
        <v>1</v>
      </c>
      <c r="R3345" s="27" t="s">
        <v>1568</v>
      </c>
      <c r="S3345" s="28" t="s">
        <v>1589</v>
      </c>
      <c r="T3345" s="2" t="s">
        <v>33</v>
      </c>
      <c r="U3345" s="2">
        <v>0</v>
      </c>
      <c r="V3345" s="2" t="s">
        <v>32611</v>
      </c>
      <c r="W3345" s="2" t="s">
        <v>34</v>
      </c>
      <c r="X3345" s="58" t="s">
        <v>17895</v>
      </c>
      <c r="Z3345" s="2">
        <v>412000</v>
      </c>
      <c r="AB3345" s="58">
        <v>46118.621689814812</v>
      </c>
      <c r="AC3345" s="2">
        <v>0</v>
      </c>
      <c r="AD3345" s="104">
        <v>412000</v>
      </c>
      <c r="AE3345" s="2">
        <v>46118.621689814812</v>
      </c>
      <c r="AG3345" s="2">
        <v>149578</v>
      </c>
    </row>
    <row r="3346" spans="1:33" ht="60" x14ac:dyDescent="0.25">
      <c r="A3346" s="2" t="s">
        <v>18160</v>
      </c>
      <c r="B3346" s="2" t="s">
        <v>17895</v>
      </c>
      <c r="C3346" s="2" t="s">
        <v>18161</v>
      </c>
      <c r="F3346" s="2" t="s">
        <v>17769</v>
      </c>
      <c r="G3346" s="2" t="s">
        <v>17770</v>
      </c>
      <c r="H3346" s="2" t="s">
        <v>17771</v>
      </c>
      <c r="I3346" s="2" t="s">
        <v>21102</v>
      </c>
      <c r="J3346" s="2" t="s">
        <v>28</v>
      </c>
      <c r="K3346" s="2" t="s">
        <v>78</v>
      </c>
      <c r="L3346" s="2" t="s">
        <v>238</v>
      </c>
      <c r="M3346" s="2" t="s">
        <v>314</v>
      </c>
      <c r="N3346" s="2" t="s">
        <v>3862</v>
      </c>
      <c r="O3346" s="2" t="s">
        <v>32</v>
      </c>
      <c r="P3346" s="24">
        <v>0</v>
      </c>
      <c r="Q3346" s="24">
        <v>1</v>
      </c>
      <c r="R3346" s="27" t="s">
        <v>1568</v>
      </c>
      <c r="S3346" s="28" t="s">
        <v>1585</v>
      </c>
      <c r="T3346" s="2" t="s">
        <v>38</v>
      </c>
      <c r="U3346" s="2">
        <v>0</v>
      </c>
      <c r="V3346" s="2" t="s">
        <v>32611</v>
      </c>
      <c r="W3346" s="2" t="s">
        <v>34</v>
      </c>
      <c r="X3346" s="58" t="s">
        <v>17895</v>
      </c>
      <c r="Z3346" s="2">
        <v>2060000</v>
      </c>
      <c r="AB3346" s="58">
        <v>46118.407268518517</v>
      </c>
      <c r="AC3346" s="2">
        <v>0</v>
      </c>
      <c r="AD3346" s="104">
        <v>2060000</v>
      </c>
      <c r="AE3346" s="2">
        <v>46118.407268518517</v>
      </c>
      <c r="AG3346" s="2">
        <v>149382</v>
      </c>
    </row>
    <row r="3347" spans="1:33" ht="45" x14ac:dyDescent="0.25">
      <c r="A3347" s="2" t="s">
        <v>18017</v>
      </c>
      <c r="B3347" s="2" t="s">
        <v>17895</v>
      </c>
      <c r="C3347" s="2" t="s">
        <v>18018</v>
      </c>
      <c r="F3347" s="2" t="s">
        <v>18019</v>
      </c>
      <c r="G3347" s="2" t="s">
        <v>18020</v>
      </c>
      <c r="H3347" s="2" t="s">
        <v>7673</v>
      </c>
      <c r="I3347" s="2" t="s">
        <v>20553</v>
      </c>
      <c r="J3347" s="2" t="s">
        <v>28</v>
      </c>
      <c r="K3347" s="2" t="s">
        <v>29</v>
      </c>
      <c r="L3347" s="2" t="s">
        <v>106</v>
      </c>
      <c r="M3347" s="2" t="s">
        <v>107</v>
      </c>
      <c r="N3347" s="2" t="s">
        <v>4198</v>
      </c>
      <c r="O3347" s="2" t="s">
        <v>32</v>
      </c>
      <c r="P3347" s="24">
        <v>0</v>
      </c>
      <c r="Q3347" s="24">
        <v>1</v>
      </c>
      <c r="R3347" s="27" t="s">
        <v>1568</v>
      </c>
      <c r="S3347" s="28" t="s">
        <v>1589</v>
      </c>
      <c r="T3347" s="2" t="s">
        <v>33</v>
      </c>
      <c r="U3347" s="2">
        <v>0</v>
      </c>
      <c r="V3347" s="2" t="s">
        <v>32611</v>
      </c>
      <c r="W3347" s="2" t="s">
        <v>34</v>
      </c>
      <c r="X3347" s="58" t="s">
        <v>18562</v>
      </c>
      <c r="Z3347" s="2">
        <v>412000</v>
      </c>
      <c r="AB3347" s="58">
        <v>46121.702210648145</v>
      </c>
      <c r="AC3347" s="2">
        <v>0</v>
      </c>
      <c r="AD3347" s="104">
        <v>412000</v>
      </c>
      <c r="AE3347" s="2">
        <v>46121.702210648145</v>
      </c>
      <c r="AG3347" s="2">
        <v>152767</v>
      </c>
    </row>
    <row r="3348" spans="1:33" ht="60" x14ac:dyDescent="0.25">
      <c r="A3348" s="2" t="s">
        <v>18304</v>
      </c>
      <c r="B3348" s="2" t="s">
        <v>17905</v>
      </c>
      <c r="C3348" s="2" t="s">
        <v>18305</v>
      </c>
      <c r="F3348" s="2" t="s">
        <v>5155</v>
      </c>
      <c r="G3348" s="2" t="s">
        <v>5156</v>
      </c>
      <c r="H3348" s="2" t="s">
        <v>5157</v>
      </c>
      <c r="I3348" s="2" t="s">
        <v>22202</v>
      </c>
      <c r="J3348" s="2" t="s">
        <v>28</v>
      </c>
      <c r="K3348" s="2" t="s">
        <v>68</v>
      </c>
      <c r="L3348" s="2" t="s">
        <v>114</v>
      </c>
      <c r="M3348" s="2" t="s">
        <v>166</v>
      </c>
      <c r="N3348" s="2" t="s">
        <v>4224</v>
      </c>
      <c r="O3348" s="2" t="s">
        <v>32</v>
      </c>
      <c r="P3348" s="24">
        <v>0</v>
      </c>
      <c r="Q3348" s="24">
        <v>1</v>
      </c>
      <c r="R3348" s="27" t="s">
        <v>1568</v>
      </c>
      <c r="S3348" s="28" t="s">
        <v>1589</v>
      </c>
      <c r="T3348" s="2" t="s">
        <v>33</v>
      </c>
      <c r="U3348" s="2">
        <v>0</v>
      </c>
      <c r="V3348" s="2" t="s">
        <v>19231</v>
      </c>
      <c r="W3348" s="2" t="s">
        <v>34</v>
      </c>
      <c r="X3348" s="58" t="s">
        <v>18525</v>
      </c>
      <c r="Z3348" s="2">
        <v>412000</v>
      </c>
      <c r="AB3348" s="58">
        <v>46116.443611111114</v>
      </c>
      <c r="AC3348" s="2">
        <v>0</v>
      </c>
      <c r="AD3348" s="104">
        <v>412000</v>
      </c>
      <c r="AE3348" s="2">
        <v>46116.443611111114</v>
      </c>
      <c r="AG3348" s="2">
        <v>148819</v>
      </c>
    </row>
    <row r="3349" spans="1:33" ht="45" x14ac:dyDescent="0.25">
      <c r="A3349" s="2" t="s">
        <v>18241</v>
      </c>
      <c r="B3349" s="2" t="s">
        <v>17905</v>
      </c>
      <c r="C3349" s="2" t="s">
        <v>18242</v>
      </c>
      <c r="F3349" s="2" t="s">
        <v>17242</v>
      </c>
      <c r="G3349" s="2" t="s">
        <v>17243</v>
      </c>
      <c r="H3349" s="2" t="s">
        <v>17244</v>
      </c>
      <c r="I3349" s="2" t="s">
        <v>22335</v>
      </c>
      <c r="J3349" s="2" t="s">
        <v>28</v>
      </c>
      <c r="K3349" s="2" t="s">
        <v>68</v>
      </c>
      <c r="L3349" s="2" t="s">
        <v>335</v>
      </c>
      <c r="M3349" s="2" t="s">
        <v>336</v>
      </c>
      <c r="N3349" s="2" t="s">
        <v>5291</v>
      </c>
      <c r="O3349" s="2" t="s">
        <v>712</v>
      </c>
      <c r="P3349" s="24">
        <v>0</v>
      </c>
      <c r="Q3349" s="24">
        <v>0</v>
      </c>
      <c r="R3349" s="27" t="s">
        <v>1578</v>
      </c>
      <c r="S3349" s="28" t="s">
        <v>1583</v>
      </c>
      <c r="T3349" s="2" t="s">
        <v>130</v>
      </c>
      <c r="U3349" s="2">
        <v>0</v>
      </c>
      <c r="V3349" s="2" t="s">
        <v>31487</v>
      </c>
      <c r="W3349" s="2" t="s">
        <v>34</v>
      </c>
      <c r="AC3349" s="2">
        <v>0</v>
      </c>
      <c r="AD3349" s="104"/>
    </row>
    <row r="3350" spans="1:33" ht="45" x14ac:dyDescent="0.25">
      <c r="A3350" s="2" t="s">
        <v>18237</v>
      </c>
      <c r="B3350" s="2" t="s">
        <v>17905</v>
      </c>
      <c r="C3350" s="2" t="s">
        <v>18238</v>
      </c>
      <c r="F3350" s="2" t="s">
        <v>17242</v>
      </c>
      <c r="G3350" s="2" t="s">
        <v>17243</v>
      </c>
      <c r="H3350" s="2" t="s">
        <v>17244</v>
      </c>
      <c r="I3350" s="2" t="s">
        <v>22335</v>
      </c>
      <c r="J3350" s="2" t="s">
        <v>28</v>
      </c>
      <c r="K3350" s="2" t="s">
        <v>68</v>
      </c>
      <c r="L3350" s="2" t="s">
        <v>335</v>
      </c>
      <c r="M3350" s="2" t="s">
        <v>336</v>
      </c>
      <c r="N3350" s="2" t="s">
        <v>5291</v>
      </c>
      <c r="O3350" s="3" t="s">
        <v>705</v>
      </c>
      <c r="P3350" s="24">
        <v>0</v>
      </c>
      <c r="Q3350" s="24">
        <v>0</v>
      </c>
      <c r="R3350" s="27" t="s">
        <v>1578</v>
      </c>
      <c r="S3350" s="28" t="s">
        <v>1583</v>
      </c>
      <c r="T3350" s="2" t="s">
        <v>130</v>
      </c>
      <c r="U3350" s="2">
        <v>0</v>
      </c>
      <c r="V3350" s="2" t="s">
        <v>17905</v>
      </c>
      <c r="W3350" s="2" t="s">
        <v>34</v>
      </c>
      <c r="AC3350" s="2">
        <v>0</v>
      </c>
      <c r="AD3350" s="104"/>
    </row>
    <row r="3351" spans="1:33" ht="45" x14ac:dyDescent="0.25">
      <c r="A3351" s="2" t="s">
        <v>18011</v>
      </c>
      <c r="B3351" s="2" t="s">
        <v>17905</v>
      </c>
      <c r="C3351" s="2" t="s">
        <v>18012</v>
      </c>
      <c r="F3351" s="2" t="s">
        <v>2900</v>
      </c>
      <c r="G3351" s="2" t="s">
        <v>2901</v>
      </c>
      <c r="H3351" s="2" t="s">
        <v>2902</v>
      </c>
      <c r="I3351" s="2" t="s">
        <v>20554</v>
      </c>
      <c r="J3351" s="2" t="s">
        <v>28</v>
      </c>
      <c r="K3351" s="2" t="s">
        <v>29</v>
      </c>
      <c r="L3351" s="2" t="s">
        <v>460</v>
      </c>
      <c r="M3351" s="2" t="s">
        <v>461</v>
      </c>
      <c r="N3351" s="2" t="s">
        <v>2903</v>
      </c>
      <c r="O3351" s="2" t="s">
        <v>32</v>
      </c>
      <c r="P3351" s="24">
        <v>0</v>
      </c>
      <c r="Q3351" s="24">
        <v>2</v>
      </c>
      <c r="R3351" s="27" t="s">
        <v>1568</v>
      </c>
      <c r="S3351" s="28" t="s">
        <v>1589</v>
      </c>
      <c r="T3351" s="2" t="s">
        <v>33</v>
      </c>
      <c r="U3351" s="2">
        <v>0</v>
      </c>
      <c r="V3351" s="2" t="s">
        <v>19598</v>
      </c>
      <c r="W3351" s="2" t="s">
        <v>34</v>
      </c>
      <c r="X3351" s="58" t="s">
        <v>18562</v>
      </c>
      <c r="Z3351" s="2">
        <v>412000</v>
      </c>
      <c r="AB3351" s="58">
        <v>46121.065000000002</v>
      </c>
      <c r="AC3351" s="2">
        <v>0</v>
      </c>
      <c r="AD3351" s="104">
        <v>412000</v>
      </c>
      <c r="AE3351" s="2">
        <v>46121.065000000002</v>
      </c>
      <c r="AG3351" s="2">
        <v>152768</v>
      </c>
    </row>
    <row r="3352" spans="1:33" ht="60" x14ac:dyDescent="0.25">
      <c r="A3352" s="2" t="s">
        <v>18030</v>
      </c>
      <c r="B3352" s="2" t="s">
        <v>17905</v>
      </c>
      <c r="C3352" s="2" t="s">
        <v>18031</v>
      </c>
      <c r="F3352" s="2" t="s">
        <v>2900</v>
      </c>
      <c r="G3352" s="2" t="s">
        <v>2901</v>
      </c>
      <c r="H3352" s="2" t="s">
        <v>2902</v>
      </c>
      <c r="I3352" s="2" t="s">
        <v>20554</v>
      </c>
      <c r="J3352" s="2" t="s">
        <v>28</v>
      </c>
      <c r="K3352" s="2" t="s">
        <v>29</v>
      </c>
      <c r="L3352" s="2" t="s">
        <v>460</v>
      </c>
      <c r="M3352" s="2" t="s">
        <v>461</v>
      </c>
      <c r="N3352" s="2" t="s">
        <v>2903</v>
      </c>
      <c r="O3352" s="2" t="s">
        <v>32</v>
      </c>
      <c r="P3352" s="24">
        <v>0</v>
      </c>
      <c r="Q3352" s="24">
        <v>1</v>
      </c>
      <c r="R3352" s="27" t="s">
        <v>1568</v>
      </c>
      <c r="S3352" s="28" t="s">
        <v>1585</v>
      </c>
      <c r="T3352" s="2" t="s">
        <v>38</v>
      </c>
      <c r="U3352" s="2">
        <v>0</v>
      </c>
      <c r="V3352" s="2" t="s">
        <v>19646</v>
      </c>
      <c r="W3352" s="2" t="s">
        <v>34</v>
      </c>
      <c r="X3352" s="58" t="s">
        <v>18562</v>
      </c>
      <c r="Z3352" s="2">
        <v>2060000</v>
      </c>
      <c r="AB3352" s="58">
        <v>46121.066192129627</v>
      </c>
      <c r="AC3352" s="2">
        <v>0</v>
      </c>
      <c r="AD3352" s="104">
        <v>2060000</v>
      </c>
      <c r="AE3352" s="2">
        <v>46121.066192129627</v>
      </c>
      <c r="AG3352" s="2">
        <v>152777</v>
      </c>
    </row>
    <row r="3353" spans="1:33" ht="45" x14ac:dyDescent="0.25">
      <c r="A3353" s="2" t="s">
        <v>18013</v>
      </c>
      <c r="B3353" s="2" t="s">
        <v>17905</v>
      </c>
      <c r="C3353" s="2" t="s">
        <v>18014</v>
      </c>
      <c r="F3353" s="2" t="s">
        <v>18015</v>
      </c>
      <c r="G3353" s="2" t="s">
        <v>18016</v>
      </c>
      <c r="H3353" s="2" t="s">
        <v>13902</v>
      </c>
      <c r="I3353" s="2" t="s">
        <v>20555</v>
      </c>
      <c r="J3353" s="2" t="s">
        <v>28</v>
      </c>
      <c r="K3353" s="2" t="s">
        <v>29</v>
      </c>
      <c r="L3353" s="2" t="s">
        <v>460</v>
      </c>
      <c r="M3353" s="2" t="s">
        <v>461</v>
      </c>
      <c r="N3353" s="2" t="s">
        <v>2903</v>
      </c>
      <c r="O3353" s="2" t="s">
        <v>32</v>
      </c>
      <c r="P3353" s="24">
        <v>0</v>
      </c>
      <c r="Q3353" s="24">
        <v>1</v>
      </c>
      <c r="R3353" s="27" t="s">
        <v>1568</v>
      </c>
      <c r="S3353" s="28" t="s">
        <v>1589</v>
      </c>
      <c r="T3353" s="2" t="s">
        <v>33</v>
      </c>
      <c r="U3353" s="2">
        <v>0</v>
      </c>
      <c r="V3353" s="2" t="s">
        <v>19598</v>
      </c>
      <c r="W3353" s="2" t="s">
        <v>34</v>
      </c>
      <c r="X3353" s="58" t="s">
        <v>18562</v>
      </c>
      <c r="Z3353" s="2">
        <v>412000</v>
      </c>
      <c r="AB3353" s="58">
        <v>46121.065266203703</v>
      </c>
      <c r="AC3353" s="2">
        <v>0</v>
      </c>
      <c r="AD3353" s="104">
        <v>412000</v>
      </c>
      <c r="AE3353" s="2">
        <v>46121.065266203703</v>
      </c>
      <c r="AG3353" s="2">
        <v>152769</v>
      </c>
    </row>
    <row r="3354" spans="1:33" ht="45" x14ac:dyDescent="0.25">
      <c r="A3354" s="2" t="s">
        <v>17910</v>
      </c>
      <c r="B3354" s="2" t="s">
        <v>17905</v>
      </c>
      <c r="C3354" s="2" t="s">
        <v>17911</v>
      </c>
      <c r="F3354" s="2" t="s">
        <v>17912</v>
      </c>
      <c r="G3354" s="2" t="s">
        <v>17913</v>
      </c>
      <c r="H3354" s="2" t="s">
        <v>17914</v>
      </c>
      <c r="I3354" s="2" t="s">
        <v>20425</v>
      </c>
      <c r="J3354" s="2" t="s">
        <v>28</v>
      </c>
      <c r="K3354" s="2" t="s">
        <v>173</v>
      </c>
      <c r="L3354" s="2" t="s">
        <v>452</v>
      </c>
      <c r="M3354" s="2" t="s">
        <v>453</v>
      </c>
      <c r="N3354" s="2" t="s">
        <v>4554</v>
      </c>
      <c r="O3354" s="2" t="s">
        <v>32</v>
      </c>
      <c r="P3354" s="24">
        <v>0</v>
      </c>
      <c r="Q3354" s="24">
        <v>1</v>
      </c>
      <c r="R3354" s="27" t="s">
        <v>1568</v>
      </c>
      <c r="S3354" s="28" t="s">
        <v>1582</v>
      </c>
      <c r="T3354" s="2" t="s">
        <v>160</v>
      </c>
      <c r="U3354" s="2">
        <v>4120000000</v>
      </c>
      <c r="V3354" s="2" t="s">
        <v>17905</v>
      </c>
      <c r="W3354" s="2" t="s">
        <v>34</v>
      </c>
      <c r="X3354" s="58" t="s">
        <v>24582</v>
      </c>
      <c r="Z3354" s="2">
        <v>31081417</v>
      </c>
      <c r="AB3354" s="58">
        <v>46148.372685185182</v>
      </c>
      <c r="AC3354" s="2">
        <v>0</v>
      </c>
      <c r="AD3354" s="104">
        <v>31081417</v>
      </c>
      <c r="AE3354" s="2">
        <v>46148.372685185182</v>
      </c>
      <c r="AG3354" s="2">
        <v>171345</v>
      </c>
    </row>
    <row r="3355" spans="1:33" ht="45" x14ac:dyDescent="0.25">
      <c r="A3355" s="2" t="s">
        <v>18102</v>
      </c>
      <c r="B3355" s="2" t="s">
        <v>17905</v>
      </c>
      <c r="C3355" s="2" t="s">
        <v>18103</v>
      </c>
      <c r="F3355" s="2" t="s">
        <v>18104</v>
      </c>
      <c r="G3355" s="2" t="s">
        <v>18105</v>
      </c>
      <c r="H3355" s="2" t="s">
        <v>17689</v>
      </c>
      <c r="I3355" s="2" t="s">
        <v>21093</v>
      </c>
      <c r="J3355" s="2" t="s">
        <v>28</v>
      </c>
      <c r="K3355" s="2" t="s">
        <v>78</v>
      </c>
      <c r="L3355" s="2" t="s">
        <v>177</v>
      </c>
      <c r="M3355" s="2" t="s">
        <v>178</v>
      </c>
      <c r="N3355" s="2" t="s">
        <v>4392</v>
      </c>
      <c r="O3355" s="2" t="s">
        <v>32</v>
      </c>
      <c r="P3355" s="24">
        <v>0</v>
      </c>
      <c r="Q3355" s="24">
        <v>1</v>
      </c>
      <c r="R3355" s="27" t="s">
        <v>1568</v>
      </c>
      <c r="S3355" s="28" t="s">
        <v>1589</v>
      </c>
      <c r="T3355" s="2" t="s">
        <v>33</v>
      </c>
      <c r="U3355" s="2">
        <v>0</v>
      </c>
      <c r="V3355" s="2" t="s">
        <v>19601</v>
      </c>
      <c r="W3355" s="2" t="s">
        <v>34</v>
      </c>
      <c r="X3355" s="58" t="s">
        <v>17884</v>
      </c>
      <c r="Z3355" s="2">
        <v>412000</v>
      </c>
      <c r="AB3355" s="58">
        <v>46119.525416666664</v>
      </c>
      <c r="AC3355" s="2">
        <v>0</v>
      </c>
      <c r="AD3355" s="104">
        <v>412000</v>
      </c>
      <c r="AE3355" s="2">
        <v>46119.525416666664</v>
      </c>
      <c r="AG3355" s="2">
        <v>149929</v>
      </c>
    </row>
    <row r="3356" spans="1:33" ht="45" x14ac:dyDescent="0.25">
      <c r="A3356" s="2" t="s">
        <v>18239</v>
      </c>
      <c r="B3356" s="2" t="s">
        <v>17905</v>
      </c>
      <c r="C3356" s="2" t="s">
        <v>18240</v>
      </c>
      <c r="F3356" s="2" t="s">
        <v>17242</v>
      </c>
      <c r="G3356" s="2" t="s">
        <v>17243</v>
      </c>
      <c r="H3356" s="2" t="s">
        <v>17244</v>
      </c>
      <c r="I3356" s="2" t="s">
        <v>22335</v>
      </c>
      <c r="J3356" s="2" t="s">
        <v>28</v>
      </c>
      <c r="K3356" s="2" t="s">
        <v>68</v>
      </c>
      <c r="L3356" s="2" t="s">
        <v>335</v>
      </c>
      <c r="M3356" s="2" t="s">
        <v>336</v>
      </c>
      <c r="N3356" s="2" t="s">
        <v>5291</v>
      </c>
      <c r="O3356" s="2" t="s">
        <v>705</v>
      </c>
      <c r="P3356" s="24">
        <v>0</v>
      </c>
      <c r="Q3356" s="24">
        <v>0</v>
      </c>
      <c r="R3356" s="27" t="s">
        <v>1578</v>
      </c>
      <c r="S3356" s="28" t="s">
        <v>1583</v>
      </c>
      <c r="T3356" s="2" t="s">
        <v>130</v>
      </c>
      <c r="U3356" s="2">
        <v>0</v>
      </c>
      <c r="V3356" s="2" t="s">
        <v>17905</v>
      </c>
      <c r="W3356" s="2" t="s">
        <v>34</v>
      </c>
      <c r="AC3356" s="2">
        <v>0</v>
      </c>
      <c r="AD3356" s="104"/>
    </row>
    <row r="3357" spans="1:33" ht="45" x14ac:dyDescent="0.25">
      <c r="A3357" s="2" t="s">
        <v>18428</v>
      </c>
      <c r="B3357" s="2" t="s">
        <v>17905</v>
      </c>
      <c r="C3357" s="2" t="s">
        <v>18429</v>
      </c>
      <c r="F3357" s="2" t="s">
        <v>18430</v>
      </c>
      <c r="G3357" s="2" t="s">
        <v>18431</v>
      </c>
      <c r="H3357" s="2" t="s">
        <v>18432</v>
      </c>
      <c r="I3357" s="2" t="s">
        <v>23387</v>
      </c>
      <c r="J3357" s="2" t="s">
        <v>28</v>
      </c>
      <c r="K3357" s="2" t="s">
        <v>43</v>
      </c>
      <c r="L3357" s="2" t="s">
        <v>382</v>
      </c>
      <c r="M3357" s="2" t="s">
        <v>323</v>
      </c>
      <c r="N3357" s="2" t="s">
        <v>3521</v>
      </c>
      <c r="O3357" s="2" t="s">
        <v>32</v>
      </c>
      <c r="P3357" s="24">
        <v>0</v>
      </c>
      <c r="Q3357" s="24">
        <v>1</v>
      </c>
      <c r="R3357" s="27" t="s">
        <v>1568</v>
      </c>
      <c r="S3357" s="28" t="s">
        <v>1589</v>
      </c>
      <c r="T3357" s="2" t="s">
        <v>33</v>
      </c>
      <c r="U3357" s="2">
        <v>0</v>
      </c>
      <c r="V3357" s="2" t="s">
        <v>19231</v>
      </c>
      <c r="W3357" s="2" t="s">
        <v>34</v>
      </c>
      <c r="X3357" s="58" t="s">
        <v>17905</v>
      </c>
      <c r="Z3357" s="2">
        <v>412000</v>
      </c>
      <c r="AB3357" s="58">
        <v>46115.680717592593</v>
      </c>
      <c r="AC3357" s="2">
        <v>0</v>
      </c>
      <c r="AD3357" s="104">
        <v>412000</v>
      </c>
      <c r="AE3357" s="2">
        <v>46115.680717592593</v>
      </c>
      <c r="AG3357" s="2">
        <v>148608</v>
      </c>
    </row>
    <row r="3358" spans="1:33" ht="45" x14ac:dyDescent="0.25">
      <c r="A3358" s="2" t="s">
        <v>18084</v>
      </c>
      <c r="B3358" s="2" t="s">
        <v>17905</v>
      </c>
      <c r="C3358" s="2" t="s">
        <v>18085</v>
      </c>
      <c r="F3358" s="2" t="s">
        <v>18086</v>
      </c>
      <c r="G3358" s="2" t="s">
        <v>18087</v>
      </c>
      <c r="H3358" s="2" t="s">
        <v>18088</v>
      </c>
      <c r="I3358" s="2" t="s">
        <v>21094</v>
      </c>
      <c r="J3358" s="2" t="s">
        <v>28</v>
      </c>
      <c r="K3358" s="2" t="s">
        <v>78</v>
      </c>
      <c r="L3358" s="2" t="s">
        <v>181</v>
      </c>
      <c r="M3358" s="2" t="s">
        <v>182</v>
      </c>
      <c r="N3358" s="2" t="s">
        <v>3929</v>
      </c>
      <c r="O3358" s="2" t="s">
        <v>32</v>
      </c>
      <c r="P3358" s="24">
        <v>0</v>
      </c>
      <c r="Q3358" s="24">
        <v>1</v>
      </c>
      <c r="R3358" s="27" t="s">
        <v>1568</v>
      </c>
      <c r="S3358" s="28" t="s">
        <v>1589</v>
      </c>
      <c r="T3358" s="2" t="s">
        <v>33</v>
      </c>
      <c r="U3358" s="2">
        <v>0</v>
      </c>
      <c r="V3358" s="2" t="s">
        <v>19646</v>
      </c>
      <c r="W3358" s="2" t="s">
        <v>34</v>
      </c>
      <c r="X3358" s="58" t="s">
        <v>19211</v>
      </c>
      <c r="Z3358" s="2">
        <v>412000</v>
      </c>
      <c r="AB3358" s="58">
        <v>46128.686238425929</v>
      </c>
      <c r="AC3358" s="2">
        <v>0</v>
      </c>
      <c r="AD3358" s="104">
        <v>412000</v>
      </c>
      <c r="AE3358" s="2">
        <v>46128.686238425929</v>
      </c>
      <c r="AG3358" s="2">
        <v>149811</v>
      </c>
    </row>
    <row r="3359" spans="1:33" ht="60" x14ac:dyDescent="0.25">
      <c r="A3359" s="2" t="s">
        <v>17982</v>
      </c>
      <c r="B3359" s="2" t="s">
        <v>17905</v>
      </c>
      <c r="C3359" s="2" t="s">
        <v>17983</v>
      </c>
      <c r="F3359" s="2" t="s">
        <v>13422</v>
      </c>
      <c r="G3359" s="2" t="s">
        <v>13423</v>
      </c>
      <c r="H3359" s="2" t="s">
        <v>13424</v>
      </c>
      <c r="I3359" s="2" t="s">
        <v>20000</v>
      </c>
      <c r="J3359" s="2" t="s">
        <v>28</v>
      </c>
      <c r="K3359" s="2" t="s">
        <v>173</v>
      </c>
      <c r="L3359" s="2" t="s">
        <v>310</v>
      </c>
      <c r="M3359" s="2" t="s">
        <v>311</v>
      </c>
      <c r="N3359" s="2" t="s">
        <v>4954</v>
      </c>
      <c r="O3359" s="2" t="s">
        <v>32</v>
      </c>
      <c r="P3359" s="24">
        <v>0</v>
      </c>
      <c r="Q3359" s="24">
        <v>2</v>
      </c>
      <c r="R3359" s="27" t="s">
        <v>1568</v>
      </c>
      <c r="S3359" s="28" t="s">
        <v>1585</v>
      </c>
      <c r="T3359" s="2" t="s">
        <v>38</v>
      </c>
      <c r="U3359" s="2">
        <v>0</v>
      </c>
      <c r="V3359" s="2" t="s">
        <v>19601</v>
      </c>
      <c r="W3359" s="2" t="s">
        <v>34</v>
      </c>
      <c r="X3359" s="58" t="s">
        <v>17905</v>
      </c>
      <c r="Z3359" s="2">
        <v>2060000</v>
      </c>
      <c r="AB3359" s="58">
        <v>46115.678078703706</v>
      </c>
      <c r="AC3359" s="2">
        <v>0</v>
      </c>
      <c r="AD3359" s="104">
        <v>2060000</v>
      </c>
      <c r="AE3359" s="2">
        <v>46115.678078703706</v>
      </c>
      <c r="AG3359" s="2">
        <v>148439</v>
      </c>
    </row>
    <row r="3360" spans="1:33" ht="45" x14ac:dyDescent="0.25">
      <c r="A3360" s="2" t="s">
        <v>18252</v>
      </c>
      <c r="B3360" s="2" t="s">
        <v>17905</v>
      </c>
      <c r="C3360" s="2" t="s">
        <v>18253</v>
      </c>
      <c r="F3360" s="2" t="s">
        <v>18254</v>
      </c>
      <c r="G3360" s="2" t="s">
        <v>18255</v>
      </c>
      <c r="H3360" s="2" t="s">
        <v>18256</v>
      </c>
      <c r="I3360" s="2" t="s">
        <v>22811</v>
      </c>
      <c r="J3360" s="2" t="s">
        <v>28</v>
      </c>
      <c r="K3360" s="2" t="s">
        <v>68</v>
      </c>
      <c r="L3360" s="2" t="s">
        <v>398</v>
      </c>
      <c r="M3360" s="2" t="s">
        <v>399</v>
      </c>
      <c r="N3360" s="2" t="s">
        <v>3318</v>
      </c>
      <c r="O3360" s="2" t="s">
        <v>712</v>
      </c>
      <c r="P3360" s="24">
        <v>0</v>
      </c>
      <c r="Q3360" s="24">
        <v>0</v>
      </c>
      <c r="R3360" s="27" t="s">
        <v>1578</v>
      </c>
      <c r="S3360" s="28" t="s">
        <v>1583</v>
      </c>
      <c r="T3360" s="2" t="s">
        <v>130</v>
      </c>
      <c r="U3360" s="2">
        <v>0</v>
      </c>
      <c r="V3360" s="2" t="s">
        <v>31079</v>
      </c>
      <c r="W3360" s="2" t="s">
        <v>34</v>
      </c>
      <c r="AC3360" s="2">
        <v>0</v>
      </c>
      <c r="AD3360" s="104"/>
    </row>
    <row r="3361" spans="1:33" ht="45" x14ac:dyDescent="0.25">
      <c r="A3361" s="2" t="s">
        <v>17934</v>
      </c>
      <c r="B3361" s="2" t="s">
        <v>17905</v>
      </c>
      <c r="C3361" s="2" t="s">
        <v>17935</v>
      </c>
      <c r="F3361" s="2" t="s">
        <v>17936</v>
      </c>
      <c r="G3361" s="2" t="s">
        <v>17937</v>
      </c>
      <c r="H3361" s="2" t="s">
        <v>17938</v>
      </c>
      <c r="I3361" s="2" t="s">
        <v>19905</v>
      </c>
      <c r="J3361" s="2" t="s">
        <v>28</v>
      </c>
      <c r="K3361" s="2" t="s">
        <v>173</v>
      </c>
      <c r="L3361" s="2" t="s">
        <v>112</v>
      </c>
      <c r="M3361" s="2" t="s">
        <v>510</v>
      </c>
      <c r="N3361" s="2" t="s">
        <v>3681</v>
      </c>
      <c r="O3361" s="2" t="s">
        <v>32</v>
      </c>
      <c r="P3361" s="24">
        <v>0</v>
      </c>
      <c r="Q3361" s="24">
        <v>1</v>
      </c>
      <c r="R3361" s="27" t="s">
        <v>1568</v>
      </c>
      <c r="S3361" s="28" t="s">
        <v>1589</v>
      </c>
      <c r="T3361" s="2" t="s">
        <v>33</v>
      </c>
      <c r="U3361" s="2">
        <v>0</v>
      </c>
      <c r="V3361" s="2" t="s">
        <v>19231</v>
      </c>
      <c r="W3361" s="2" t="s">
        <v>34</v>
      </c>
      <c r="X3361" s="58" t="s">
        <v>17905</v>
      </c>
      <c r="Z3361" s="2">
        <v>412000</v>
      </c>
      <c r="AB3361" s="58">
        <v>46115.475011574075</v>
      </c>
      <c r="AC3361" s="2">
        <v>0</v>
      </c>
      <c r="AD3361" s="104">
        <v>412000</v>
      </c>
      <c r="AE3361" s="2">
        <v>46115.475011574075</v>
      </c>
      <c r="AG3361" s="2">
        <v>148251</v>
      </c>
    </row>
    <row r="3362" spans="1:33" ht="45" x14ac:dyDescent="0.25">
      <c r="A3362" s="2" t="s">
        <v>18276</v>
      </c>
      <c r="B3362" s="2" t="s">
        <v>17905</v>
      </c>
      <c r="C3362" s="2" t="s">
        <v>18277</v>
      </c>
      <c r="F3362" s="2" t="s">
        <v>18278</v>
      </c>
      <c r="G3362" s="2" t="s">
        <v>18279</v>
      </c>
      <c r="H3362" s="2" t="s">
        <v>18280</v>
      </c>
      <c r="I3362" s="2" t="s">
        <v>22203</v>
      </c>
      <c r="J3362" s="2" t="s">
        <v>28</v>
      </c>
      <c r="K3362" s="2" t="s">
        <v>68</v>
      </c>
      <c r="L3362" s="2" t="s">
        <v>698</v>
      </c>
      <c r="M3362" s="2" t="s">
        <v>10055</v>
      </c>
      <c r="N3362" s="2" t="s">
        <v>10056</v>
      </c>
      <c r="O3362" s="2" t="s">
        <v>705</v>
      </c>
      <c r="P3362" s="24">
        <v>0</v>
      </c>
      <c r="Q3362" s="24">
        <v>0</v>
      </c>
      <c r="R3362" s="27" t="s">
        <v>1578</v>
      </c>
      <c r="S3362" s="28" t="s">
        <v>1589</v>
      </c>
      <c r="T3362" s="2" t="s">
        <v>33</v>
      </c>
      <c r="U3362" s="2">
        <v>0</v>
      </c>
      <c r="V3362" s="2" t="s">
        <v>17905</v>
      </c>
      <c r="W3362" s="2" t="s">
        <v>34</v>
      </c>
      <c r="AC3362" s="2">
        <v>0</v>
      </c>
      <c r="AD3362" s="104"/>
    </row>
    <row r="3363" spans="1:33" ht="60" x14ac:dyDescent="0.25">
      <c r="A3363" s="2" t="s">
        <v>18306</v>
      </c>
      <c r="B3363" s="2" t="s">
        <v>17905</v>
      </c>
      <c r="C3363" s="2" t="s">
        <v>18307</v>
      </c>
      <c r="F3363" s="2" t="s">
        <v>18308</v>
      </c>
      <c r="G3363" s="2" t="s">
        <v>18309</v>
      </c>
      <c r="H3363" s="2" t="s">
        <v>18310</v>
      </c>
      <c r="I3363" s="2" t="s">
        <v>22732</v>
      </c>
      <c r="J3363" s="2" t="s">
        <v>28</v>
      </c>
      <c r="K3363" s="2" t="s">
        <v>68</v>
      </c>
      <c r="L3363" s="2" t="s">
        <v>276</v>
      </c>
      <c r="M3363" s="2" t="s">
        <v>277</v>
      </c>
      <c r="N3363" s="2" t="s">
        <v>4852</v>
      </c>
      <c r="O3363" s="2" t="s">
        <v>32</v>
      </c>
      <c r="P3363" s="24">
        <v>0</v>
      </c>
      <c r="Q3363" s="24">
        <v>1</v>
      </c>
      <c r="R3363" s="27" t="s">
        <v>1568</v>
      </c>
      <c r="S3363" s="28" t="s">
        <v>1585</v>
      </c>
      <c r="T3363" s="2" t="s">
        <v>38</v>
      </c>
      <c r="U3363" s="2">
        <v>0</v>
      </c>
      <c r="V3363" s="2" t="s">
        <v>19706</v>
      </c>
      <c r="W3363" s="2" t="s">
        <v>34</v>
      </c>
      <c r="X3363" s="58" t="s">
        <v>17895</v>
      </c>
      <c r="Z3363" s="2">
        <v>2060000</v>
      </c>
      <c r="AB3363" s="58">
        <v>46118.470625000002</v>
      </c>
      <c r="AC3363" s="2">
        <v>0</v>
      </c>
      <c r="AD3363" s="104">
        <v>2060000</v>
      </c>
      <c r="AE3363" s="2">
        <v>46118.470625000002</v>
      </c>
      <c r="AG3363" s="2">
        <v>148775</v>
      </c>
    </row>
    <row r="3364" spans="1:33" ht="60" x14ac:dyDescent="0.25">
      <c r="A3364" s="2" t="s">
        <v>18311</v>
      </c>
      <c r="B3364" s="2" t="s">
        <v>17905</v>
      </c>
      <c r="C3364" s="2" t="s">
        <v>18312</v>
      </c>
      <c r="F3364" s="2" t="s">
        <v>18313</v>
      </c>
      <c r="G3364" s="2" t="s">
        <v>18314</v>
      </c>
      <c r="H3364" s="2" t="s">
        <v>18315</v>
      </c>
      <c r="I3364" s="2" t="s">
        <v>22733</v>
      </c>
      <c r="J3364" s="2" t="s">
        <v>28</v>
      </c>
      <c r="K3364" s="2" t="s">
        <v>68</v>
      </c>
      <c r="L3364" s="2" t="s">
        <v>276</v>
      </c>
      <c r="M3364" s="2" t="s">
        <v>277</v>
      </c>
      <c r="N3364" s="2" t="s">
        <v>4852</v>
      </c>
      <c r="O3364" s="2" t="s">
        <v>32</v>
      </c>
      <c r="P3364" s="24">
        <v>0</v>
      </c>
      <c r="Q3364" s="24">
        <v>2</v>
      </c>
      <c r="R3364" s="27" t="s">
        <v>1568</v>
      </c>
      <c r="S3364" s="28" t="s">
        <v>1585</v>
      </c>
      <c r="T3364" s="2" t="s">
        <v>38</v>
      </c>
      <c r="U3364" s="2">
        <v>0</v>
      </c>
      <c r="V3364" s="2" t="s">
        <v>19598</v>
      </c>
      <c r="W3364" s="2" t="s">
        <v>34</v>
      </c>
      <c r="X3364" s="58" t="s">
        <v>17895</v>
      </c>
      <c r="Z3364" s="2">
        <v>2060000</v>
      </c>
      <c r="AB3364" s="58">
        <v>46118.47078703704</v>
      </c>
      <c r="AC3364" s="2">
        <v>0</v>
      </c>
      <c r="AD3364" s="104">
        <v>2060000</v>
      </c>
      <c r="AE3364" s="2">
        <v>46118.47078703704</v>
      </c>
      <c r="AG3364" s="2">
        <v>148773</v>
      </c>
    </row>
    <row r="3365" spans="1:33" ht="45" x14ac:dyDescent="0.25">
      <c r="A3365" s="2" t="s">
        <v>18207</v>
      </c>
      <c r="B3365" s="2" t="s">
        <v>17905</v>
      </c>
      <c r="C3365" s="2" t="s">
        <v>18208</v>
      </c>
      <c r="F3365" s="2" t="s">
        <v>18209</v>
      </c>
      <c r="G3365" s="2" t="s">
        <v>18210</v>
      </c>
      <c r="H3365" s="2" t="s">
        <v>15310</v>
      </c>
      <c r="I3365" s="2" t="s">
        <v>21994</v>
      </c>
      <c r="J3365" s="2" t="s">
        <v>28</v>
      </c>
      <c r="K3365" s="2" t="s">
        <v>72</v>
      </c>
      <c r="L3365" s="2" t="s">
        <v>396</v>
      </c>
      <c r="M3365" s="2" t="s">
        <v>397</v>
      </c>
      <c r="N3365" s="2" t="s">
        <v>3553</v>
      </c>
      <c r="O3365" s="3" t="s">
        <v>705</v>
      </c>
      <c r="P3365" s="24">
        <v>0</v>
      </c>
      <c r="Q3365" s="24">
        <v>0</v>
      </c>
      <c r="R3365" s="27" t="s">
        <v>1578</v>
      </c>
      <c r="S3365" s="28" t="s">
        <v>1589</v>
      </c>
      <c r="T3365" s="2" t="s">
        <v>33</v>
      </c>
      <c r="U3365" s="2">
        <v>0</v>
      </c>
      <c r="V3365" s="2" t="s">
        <v>17905</v>
      </c>
      <c r="W3365" s="2" t="s">
        <v>34</v>
      </c>
      <c r="AC3365" s="2">
        <v>0</v>
      </c>
      <c r="AD3365" s="104"/>
    </row>
    <row r="3366" spans="1:33" ht="60" x14ac:dyDescent="0.25">
      <c r="A3366" s="2" t="s">
        <v>18281</v>
      </c>
      <c r="B3366" s="2" t="s">
        <v>17905</v>
      </c>
      <c r="C3366" s="2" t="s">
        <v>18282</v>
      </c>
      <c r="F3366" s="2" t="s">
        <v>18283</v>
      </c>
      <c r="G3366" s="2" t="s">
        <v>18284</v>
      </c>
      <c r="H3366" s="2" t="s">
        <v>18285</v>
      </c>
      <c r="I3366" s="2" t="s">
        <v>22204</v>
      </c>
      <c r="J3366" s="2" t="s">
        <v>28</v>
      </c>
      <c r="K3366" s="2" t="s">
        <v>68</v>
      </c>
      <c r="L3366" s="2" t="s">
        <v>698</v>
      </c>
      <c r="M3366" s="2" t="s">
        <v>10055</v>
      </c>
      <c r="N3366" s="2" t="s">
        <v>10056</v>
      </c>
      <c r="O3366" s="2" t="s">
        <v>705</v>
      </c>
      <c r="P3366" s="24">
        <v>0</v>
      </c>
      <c r="Q3366" s="24">
        <v>0</v>
      </c>
      <c r="R3366" s="27" t="s">
        <v>1578</v>
      </c>
      <c r="S3366" s="28" t="s">
        <v>1589</v>
      </c>
      <c r="T3366" s="2" t="s">
        <v>33</v>
      </c>
      <c r="U3366" s="2">
        <v>0</v>
      </c>
      <c r="V3366" s="2" t="s">
        <v>17905</v>
      </c>
      <c r="W3366" s="2" t="s">
        <v>34</v>
      </c>
      <c r="AC3366" s="2">
        <v>0</v>
      </c>
      <c r="AD3366" s="104"/>
    </row>
    <row r="3367" spans="1:33" ht="60" x14ac:dyDescent="0.25">
      <c r="A3367" s="2" t="s">
        <v>18216</v>
      </c>
      <c r="B3367" s="2" t="s">
        <v>17905</v>
      </c>
      <c r="C3367" s="2" t="s">
        <v>18217</v>
      </c>
      <c r="F3367" s="2" t="s">
        <v>18218</v>
      </c>
      <c r="G3367" s="2" t="s">
        <v>18219</v>
      </c>
      <c r="H3367" s="2" t="s">
        <v>18220</v>
      </c>
      <c r="I3367" s="2" t="s">
        <v>22911</v>
      </c>
      <c r="J3367" s="2" t="s">
        <v>28</v>
      </c>
      <c r="K3367" s="2" t="s">
        <v>68</v>
      </c>
      <c r="L3367" s="2" t="s">
        <v>141</v>
      </c>
      <c r="M3367" s="2" t="s">
        <v>142</v>
      </c>
      <c r="N3367" s="2" t="s">
        <v>4241</v>
      </c>
      <c r="O3367" s="2" t="s">
        <v>705</v>
      </c>
      <c r="P3367" s="24">
        <v>0</v>
      </c>
      <c r="Q3367" s="24">
        <v>0</v>
      </c>
      <c r="R3367" s="27" t="s">
        <v>1578</v>
      </c>
      <c r="S3367" s="28" t="s">
        <v>1582</v>
      </c>
      <c r="T3367" s="2" t="s">
        <v>160</v>
      </c>
      <c r="U3367" s="2">
        <v>0</v>
      </c>
      <c r="V3367" s="2" t="s">
        <v>17905</v>
      </c>
      <c r="W3367" s="2" t="s">
        <v>34</v>
      </c>
      <c r="AC3367" s="2">
        <v>0</v>
      </c>
      <c r="AD3367" s="104"/>
    </row>
    <row r="3368" spans="1:33" ht="60" x14ac:dyDescent="0.25">
      <c r="A3368" s="2" t="s">
        <v>18325</v>
      </c>
      <c r="B3368" s="2" t="s">
        <v>17905</v>
      </c>
      <c r="C3368" s="2" t="s">
        <v>18326</v>
      </c>
      <c r="F3368" s="2" t="s">
        <v>18327</v>
      </c>
      <c r="G3368" s="2" t="s">
        <v>18328</v>
      </c>
      <c r="H3368" s="2" t="s">
        <v>18329</v>
      </c>
      <c r="I3368" s="2" t="s">
        <v>22734</v>
      </c>
      <c r="J3368" s="2" t="s">
        <v>28</v>
      </c>
      <c r="K3368" s="2" t="s">
        <v>68</v>
      </c>
      <c r="L3368" s="2" t="s">
        <v>65</v>
      </c>
      <c r="M3368" s="2" t="s">
        <v>161</v>
      </c>
      <c r="N3368" s="2" t="s">
        <v>4278</v>
      </c>
      <c r="O3368" s="2" t="s">
        <v>705</v>
      </c>
      <c r="P3368" s="24">
        <v>0</v>
      </c>
      <c r="Q3368" s="24">
        <v>0</v>
      </c>
      <c r="R3368" s="27" t="s">
        <v>1578</v>
      </c>
      <c r="S3368" s="28" t="s">
        <v>1585</v>
      </c>
      <c r="T3368" s="2" t="s">
        <v>38</v>
      </c>
      <c r="U3368" s="2">
        <v>0</v>
      </c>
      <c r="V3368" s="2" t="s">
        <v>17895</v>
      </c>
      <c r="W3368" s="2" t="s">
        <v>34</v>
      </c>
      <c r="AC3368" s="2">
        <v>0</v>
      </c>
      <c r="AD3368" s="104"/>
    </row>
    <row r="3369" spans="1:33" ht="45" x14ac:dyDescent="0.25">
      <c r="A3369" s="2" t="s">
        <v>17904</v>
      </c>
      <c r="B3369" s="2" t="s">
        <v>17905</v>
      </c>
      <c r="C3369" s="2" t="s">
        <v>17906</v>
      </c>
      <c r="F3369" s="2" t="s">
        <v>17907</v>
      </c>
      <c r="G3369" s="2" t="s">
        <v>17908</v>
      </c>
      <c r="H3369" s="2" t="s">
        <v>17909</v>
      </c>
      <c r="I3369" s="2" t="s">
        <v>20426</v>
      </c>
      <c r="J3369" s="2" t="s">
        <v>28</v>
      </c>
      <c r="K3369" s="2" t="s">
        <v>173</v>
      </c>
      <c r="L3369" s="2" t="s">
        <v>764</v>
      </c>
      <c r="M3369" s="2" t="s">
        <v>765</v>
      </c>
      <c r="N3369" s="2" t="s">
        <v>3436</v>
      </c>
      <c r="O3369" s="3" t="s">
        <v>797</v>
      </c>
      <c r="P3369" s="24">
        <v>0</v>
      </c>
      <c r="Q3369" s="24">
        <v>0</v>
      </c>
      <c r="R3369" s="27" t="s">
        <v>1580</v>
      </c>
      <c r="S3369" s="28" t="s">
        <v>1582</v>
      </c>
      <c r="T3369" s="2" t="s">
        <v>160</v>
      </c>
      <c r="U3369" s="2">
        <v>4120000000</v>
      </c>
      <c r="V3369" s="2" t="s">
        <v>32059</v>
      </c>
      <c r="W3369" s="2" t="s">
        <v>34</v>
      </c>
      <c r="AC3369" s="2">
        <v>0</v>
      </c>
      <c r="AD3369" s="104"/>
    </row>
    <row r="3370" spans="1:33" ht="60" x14ac:dyDescent="0.25">
      <c r="A3370" s="2" t="s">
        <v>18330</v>
      </c>
      <c r="B3370" s="2" t="s">
        <v>17797</v>
      </c>
      <c r="C3370" s="2" t="s">
        <v>18331</v>
      </c>
      <c r="F3370" s="2" t="s">
        <v>18301</v>
      </c>
      <c r="G3370" s="2" t="s">
        <v>18302</v>
      </c>
      <c r="H3370" s="2" t="s">
        <v>18303</v>
      </c>
      <c r="I3370" s="2" t="s">
        <v>22186</v>
      </c>
      <c r="J3370" s="2" t="s">
        <v>28</v>
      </c>
      <c r="K3370" s="2" t="s">
        <v>68</v>
      </c>
      <c r="L3370" s="2" t="s">
        <v>222</v>
      </c>
      <c r="M3370" s="2" t="s">
        <v>223</v>
      </c>
      <c r="N3370" s="2" t="s">
        <v>4086</v>
      </c>
      <c r="O3370" s="3" t="s">
        <v>705</v>
      </c>
      <c r="P3370" s="24">
        <v>0</v>
      </c>
      <c r="Q3370" s="24">
        <v>0</v>
      </c>
      <c r="R3370" s="27" t="s">
        <v>1578</v>
      </c>
      <c r="S3370" s="28" t="s">
        <v>1585</v>
      </c>
      <c r="T3370" s="2" t="s">
        <v>38</v>
      </c>
      <c r="U3370" s="2">
        <v>0</v>
      </c>
      <c r="V3370" s="2" t="s">
        <v>17797</v>
      </c>
      <c r="W3370" s="2" t="s">
        <v>34</v>
      </c>
      <c r="AC3370" s="2">
        <v>0</v>
      </c>
      <c r="AD3370" s="104"/>
    </row>
    <row r="3371" spans="1:33" ht="45" x14ac:dyDescent="0.25">
      <c r="A3371" s="2" t="s">
        <v>18299</v>
      </c>
      <c r="B3371" s="2" t="s">
        <v>17797</v>
      </c>
      <c r="C3371" s="2" t="s">
        <v>18300</v>
      </c>
      <c r="F3371" s="2" t="s">
        <v>18301</v>
      </c>
      <c r="G3371" s="2" t="s">
        <v>18302</v>
      </c>
      <c r="H3371" s="2" t="s">
        <v>18303</v>
      </c>
      <c r="I3371" s="2" t="s">
        <v>22186</v>
      </c>
      <c r="J3371" s="2" t="s">
        <v>28</v>
      </c>
      <c r="K3371" s="2" t="s">
        <v>68</v>
      </c>
      <c r="L3371" s="2" t="s">
        <v>222</v>
      </c>
      <c r="M3371" s="2" t="s">
        <v>223</v>
      </c>
      <c r="N3371" s="2" t="s">
        <v>4086</v>
      </c>
      <c r="O3371" s="2" t="s">
        <v>32</v>
      </c>
      <c r="P3371" s="24">
        <v>0</v>
      </c>
      <c r="Q3371" s="24">
        <v>1</v>
      </c>
      <c r="R3371" s="27" t="s">
        <v>1568</v>
      </c>
      <c r="S3371" s="28" t="s">
        <v>1589</v>
      </c>
      <c r="T3371" s="2" t="s">
        <v>33</v>
      </c>
      <c r="U3371" s="2">
        <v>0</v>
      </c>
      <c r="V3371" s="2" t="s">
        <v>19231</v>
      </c>
      <c r="W3371" s="2" t="s">
        <v>34</v>
      </c>
      <c r="X3371" s="58" t="s">
        <v>17905</v>
      </c>
      <c r="Z3371" s="2">
        <v>412000</v>
      </c>
      <c r="AB3371" s="58">
        <v>46115.702199074076</v>
      </c>
      <c r="AC3371" s="2">
        <v>0</v>
      </c>
      <c r="AD3371" s="104">
        <v>412000</v>
      </c>
      <c r="AE3371" s="2">
        <v>46115.702199074076</v>
      </c>
      <c r="AG3371" s="2">
        <v>148036</v>
      </c>
    </row>
    <row r="3372" spans="1:33" ht="60" x14ac:dyDescent="0.25">
      <c r="A3372" s="2" t="s">
        <v>18132</v>
      </c>
      <c r="B3372" s="2" t="s">
        <v>17797</v>
      </c>
      <c r="C3372" s="2" t="s">
        <v>18133</v>
      </c>
      <c r="F3372" s="2" t="s">
        <v>16617</v>
      </c>
      <c r="G3372" s="2" t="s">
        <v>16618</v>
      </c>
      <c r="H3372" s="2" t="s">
        <v>16619</v>
      </c>
      <c r="I3372" s="2" t="s">
        <v>21515</v>
      </c>
      <c r="J3372" s="2" t="s">
        <v>28</v>
      </c>
      <c r="K3372" s="2" t="s">
        <v>78</v>
      </c>
      <c r="L3372" s="2" t="s">
        <v>243</v>
      </c>
      <c r="M3372" s="2" t="s">
        <v>428</v>
      </c>
      <c r="N3372" s="2" t="s">
        <v>5375</v>
      </c>
      <c r="O3372" s="2" t="s">
        <v>32</v>
      </c>
      <c r="P3372" s="24">
        <v>0</v>
      </c>
      <c r="Q3372" s="24">
        <v>1</v>
      </c>
      <c r="R3372" s="27" t="s">
        <v>1568</v>
      </c>
      <c r="S3372" s="28" t="s">
        <v>1585</v>
      </c>
      <c r="T3372" s="2" t="s">
        <v>38</v>
      </c>
      <c r="U3372" s="2">
        <v>0</v>
      </c>
      <c r="V3372" s="2" t="s">
        <v>19719</v>
      </c>
      <c r="W3372" s="2" t="s">
        <v>34</v>
      </c>
      <c r="X3372" s="58" t="s">
        <v>18528</v>
      </c>
      <c r="Z3372" s="2">
        <v>2060000</v>
      </c>
      <c r="AB3372" s="58">
        <v>46122.471388888887</v>
      </c>
      <c r="AC3372" s="2">
        <v>0</v>
      </c>
      <c r="AD3372" s="104">
        <v>2060000</v>
      </c>
      <c r="AE3372" s="2">
        <v>46122.471388888887</v>
      </c>
      <c r="AG3372" s="2">
        <v>151043</v>
      </c>
    </row>
    <row r="3373" spans="1:33" ht="45" x14ac:dyDescent="0.25">
      <c r="A3373" s="2" t="s">
        <v>18243</v>
      </c>
      <c r="B3373" s="2" t="s">
        <v>17797</v>
      </c>
      <c r="C3373" s="2" t="s">
        <v>18244</v>
      </c>
      <c r="F3373" s="2" t="s">
        <v>18245</v>
      </c>
      <c r="G3373" s="2" t="s">
        <v>18246</v>
      </c>
      <c r="H3373" s="2" t="s">
        <v>18247</v>
      </c>
      <c r="I3373" s="2" t="s">
        <v>22812</v>
      </c>
      <c r="J3373" s="2" t="s">
        <v>28</v>
      </c>
      <c r="K3373" s="2" t="s">
        <v>68</v>
      </c>
      <c r="L3373" s="2" t="s">
        <v>238</v>
      </c>
      <c r="M3373" s="2" t="s">
        <v>446</v>
      </c>
      <c r="N3373" s="2" t="s">
        <v>3977</v>
      </c>
      <c r="O3373" s="2" t="s">
        <v>712</v>
      </c>
      <c r="P3373" s="24">
        <v>0</v>
      </c>
      <c r="Q3373" s="24">
        <v>0</v>
      </c>
      <c r="R3373" s="27" t="s">
        <v>1578</v>
      </c>
      <c r="S3373" s="28" t="s">
        <v>1583</v>
      </c>
      <c r="T3373" s="2" t="s">
        <v>130</v>
      </c>
      <c r="U3373" s="2">
        <v>0</v>
      </c>
      <c r="V3373" s="2" t="s">
        <v>32059</v>
      </c>
      <c r="W3373" s="2" t="s">
        <v>34</v>
      </c>
      <c r="AC3373" s="2">
        <v>0</v>
      </c>
      <c r="AD3373" s="104"/>
    </row>
    <row r="3374" spans="1:33" ht="60" x14ac:dyDescent="0.25">
      <c r="A3374" s="2" t="s">
        <v>18373</v>
      </c>
      <c r="B3374" s="2" t="s">
        <v>17797</v>
      </c>
      <c r="C3374" s="2" t="s">
        <v>18374</v>
      </c>
      <c r="D3374" s="2" t="s">
        <v>239</v>
      </c>
      <c r="E3374" s="2" t="s">
        <v>3061</v>
      </c>
      <c r="F3374" s="2" t="s">
        <v>18375</v>
      </c>
      <c r="G3374" s="2" t="s">
        <v>18376</v>
      </c>
      <c r="H3374" s="2" t="s">
        <v>18377</v>
      </c>
      <c r="I3374" s="2" t="s">
        <v>23599</v>
      </c>
      <c r="J3374" s="2" t="s">
        <v>28</v>
      </c>
      <c r="K3374" s="2" t="s">
        <v>43</v>
      </c>
      <c r="L3374" s="2" t="s">
        <v>240</v>
      </c>
      <c r="M3374" s="2" t="s">
        <v>241</v>
      </c>
      <c r="N3374" s="2" t="s">
        <v>3047</v>
      </c>
      <c r="O3374" s="2" t="s">
        <v>712</v>
      </c>
      <c r="P3374" s="24">
        <v>0</v>
      </c>
      <c r="Q3374" s="24">
        <v>0</v>
      </c>
      <c r="R3374" s="27" t="s">
        <v>1578</v>
      </c>
      <c r="S3374" s="28" t="s">
        <v>1582</v>
      </c>
      <c r="T3374" s="2" t="s">
        <v>160</v>
      </c>
      <c r="U3374" s="2">
        <v>0</v>
      </c>
      <c r="V3374" s="2" t="s">
        <v>32059</v>
      </c>
      <c r="W3374" s="2" t="s">
        <v>34</v>
      </c>
      <c r="AC3374" s="2">
        <v>0</v>
      </c>
      <c r="AD3374" s="104"/>
    </row>
    <row r="3375" spans="1:33" ht="45" x14ac:dyDescent="0.25">
      <c r="A3375" s="2" t="s">
        <v>18371</v>
      </c>
      <c r="B3375" s="2" t="s">
        <v>17797</v>
      </c>
      <c r="C3375" s="2" t="s">
        <v>18372</v>
      </c>
      <c r="F3375" s="2" t="s">
        <v>239</v>
      </c>
      <c r="G3375" s="2" t="s">
        <v>3061</v>
      </c>
      <c r="H3375" s="2" t="s">
        <v>3062</v>
      </c>
      <c r="I3375" s="2" t="s">
        <v>23599</v>
      </c>
      <c r="J3375" s="2" t="s">
        <v>28</v>
      </c>
      <c r="K3375" s="2" t="s">
        <v>43</v>
      </c>
      <c r="L3375" s="2" t="s">
        <v>240</v>
      </c>
      <c r="M3375" s="2" t="s">
        <v>241</v>
      </c>
      <c r="N3375" s="2" t="s">
        <v>3047</v>
      </c>
      <c r="O3375" s="2" t="s">
        <v>705</v>
      </c>
      <c r="P3375" s="24">
        <v>0</v>
      </c>
      <c r="Q3375" s="24">
        <v>0</v>
      </c>
      <c r="R3375" s="27" t="s">
        <v>1578</v>
      </c>
      <c r="S3375" s="28" t="s">
        <v>1582</v>
      </c>
      <c r="T3375" s="2" t="s">
        <v>160</v>
      </c>
      <c r="U3375" s="2">
        <v>0</v>
      </c>
      <c r="V3375" s="2" t="s">
        <v>17797</v>
      </c>
      <c r="W3375" s="2" t="s">
        <v>34</v>
      </c>
      <c r="AC3375" s="2">
        <v>0</v>
      </c>
      <c r="AD3375" s="104"/>
    </row>
    <row r="3376" spans="1:33" ht="60" x14ac:dyDescent="0.25">
      <c r="A3376" s="2" t="s">
        <v>18257</v>
      </c>
      <c r="B3376" s="2" t="s">
        <v>17797</v>
      </c>
      <c r="C3376" s="2" t="s">
        <v>18258</v>
      </c>
      <c r="F3376" s="2" t="s">
        <v>18259</v>
      </c>
      <c r="G3376" s="2" t="s">
        <v>18260</v>
      </c>
      <c r="H3376" s="2" t="s">
        <v>18261</v>
      </c>
      <c r="I3376" s="2" t="s">
        <v>22813</v>
      </c>
      <c r="J3376" s="2" t="s">
        <v>28</v>
      </c>
      <c r="K3376" s="2" t="s">
        <v>68</v>
      </c>
      <c r="L3376" s="2" t="s">
        <v>809</v>
      </c>
      <c r="M3376" s="2" t="s">
        <v>810</v>
      </c>
      <c r="N3376" s="2" t="s">
        <v>3168</v>
      </c>
      <c r="O3376" s="2" t="s">
        <v>712</v>
      </c>
      <c r="P3376" s="24">
        <v>0</v>
      </c>
      <c r="Q3376" s="24">
        <v>0</v>
      </c>
      <c r="R3376" s="27" t="s">
        <v>1578</v>
      </c>
      <c r="S3376" s="28" t="s">
        <v>1583</v>
      </c>
      <c r="T3376" s="2" t="s">
        <v>130</v>
      </c>
      <c r="U3376" s="2">
        <v>0</v>
      </c>
      <c r="V3376" s="2" t="s">
        <v>32059</v>
      </c>
      <c r="W3376" s="2" t="s">
        <v>34</v>
      </c>
      <c r="AC3376" s="2">
        <v>0</v>
      </c>
      <c r="AD3376" s="104"/>
    </row>
    <row r="3377" spans="1:33" ht="45" x14ac:dyDescent="0.25">
      <c r="A3377" s="2" t="s">
        <v>18410</v>
      </c>
      <c r="B3377" s="2" t="s">
        <v>17797</v>
      </c>
      <c r="C3377" s="2" t="s">
        <v>18411</v>
      </c>
      <c r="F3377" s="2" t="s">
        <v>18412</v>
      </c>
      <c r="G3377" s="2" t="s">
        <v>18413</v>
      </c>
      <c r="H3377" s="2" t="s">
        <v>18414</v>
      </c>
      <c r="I3377" s="2" t="s">
        <v>23374</v>
      </c>
      <c r="J3377" s="2" t="s">
        <v>28</v>
      </c>
      <c r="K3377" s="2" t="s">
        <v>43</v>
      </c>
      <c r="L3377" s="2" t="s">
        <v>488</v>
      </c>
      <c r="M3377" s="2" t="s">
        <v>489</v>
      </c>
      <c r="N3377" s="2" t="s">
        <v>3000</v>
      </c>
      <c r="O3377" s="2" t="s">
        <v>705</v>
      </c>
      <c r="P3377" s="24">
        <v>0</v>
      </c>
      <c r="Q3377" s="24">
        <v>0</v>
      </c>
      <c r="R3377" s="27" t="s">
        <v>1578</v>
      </c>
      <c r="S3377" s="28" t="s">
        <v>1589</v>
      </c>
      <c r="T3377" s="2" t="s">
        <v>33</v>
      </c>
      <c r="U3377" s="2">
        <v>0</v>
      </c>
      <c r="V3377" s="2" t="s">
        <v>17797</v>
      </c>
      <c r="W3377" s="2" t="s">
        <v>34</v>
      </c>
      <c r="AC3377" s="2">
        <v>0</v>
      </c>
      <c r="AD3377" s="104"/>
    </row>
    <row r="3378" spans="1:33" ht="60" x14ac:dyDescent="0.25">
      <c r="A3378" s="2" t="s">
        <v>18039</v>
      </c>
      <c r="B3378" s="2" t="s">
        <v>17797</v>
      </c>
      <c r="C3378" s="2" t="s">
        <v>18040</v>
      </c>
      <c r="F3378" s="2" t="s">
        <v>18008</v>
      </c>
      <c r="G3378" s="2" t="s">
        <v>18009</v>
      </c>
      <c r="H3378" s="2" t="s">
        <v>18010</v>
      </c>
      <c r="I3378" s="2" t="s">
        <v>20556</v>
      </c>
      <c r="J3378" s="2" t="s">
        <v>28</v>
      </c>
      <c r="K3378" s="2" t="s">
        <v>29</v>
      </c>
      <c r="L3378" s="2" t="s">
        <v>169</v>
      </c>
      <c r="M3378" s="2" t="s">
        <v>170</v>
      </c>
      <c r="N3378" s="2" t="s">
        <v>4661</v>
      </c>
      <c r="O3378" s="3" t="s">
        <v>705</v>
      </c>
      <c r="P3378" s="24">
        <v>0</v>
      </c>
      <c r="Q3378" s="24">
        <v>0</v>
      </c>
      <c r="R3378" s="27" t="s">
        <v>1578</v>
      </c>
      <c r="S3378" s="28" t="s">
        <v>1585</v>
      </c>
      <c r="T3378" s="2" t="s">
        <v>38</v>
      </c>
      <c r="U3378" s="2">
        <v>0</v>
      </c>
      <c r="V3378" s="2" t="s">
        <v>18001</v>
      </c>
      <c r="W3378" s="2" t="s">
        <v>34</v>
      </c>
      <c r="AC3378" s="2">
        <v>0</v>
      </c>
      <c r="AD3378" s="104"/>
    </row>
    <row r="3379" spans="1:33" ht="45" x14ac:dyDescent="0.25">
      <c r="A3379" s="2" t="s">
        <v>18006</v>
      </c>
      <c r="B3379" s="2" t="s">
        <v>17797</v>
      </c>
      <c r="C3379" s="2" t="s">
        <v>18007</v>
      </c>
      <c r="F3379" s="2" t="s">
        <v>18008</v>
      </c>
      <c r="G3379" s="2" t="s">
        <v>18009</v>
      </c>
      <c r="H3379" s="2" t="s">
        <v>18010</v>
      </c>
      <c r="I3379" s="2" t="s">
        <v>20556</v>
      </c>
      <c r="J3379" s="2" t="s">
        <v>28</v>
      </c>
      <c r="K3379" s="2" t="s">
        <v>29</v>
      </c>
      <c r="L3379" s="2" t="s">
        <v>169</v>
      </c>
      <c r="M3379" s="2" t="s">
        <v>170</v>
      </c>
      <c r="N3379" s="2" t="s">
        <v>4661</v>
      </c>
      <c r="O3379" s="2" t="s">
        <v>32</v>
      </c>
      <c r="P3379" s="24">
        <v>0</v>
      </c>
      <c r="Q3379" s="24">
        <v>1</v>
      </c>
      <c r="R3379" s="27" t="s">
        <v>1568</v>
      </c>
      <c r="S3379" s="28" t="s">
        <v>1589</v>
      </c>
      <c r="T3379" s="2" t="s">
        <v>33</v>
      </c>
      <c r="U3379" s="2">
        <v>0</v>
      </c>
      <c r="V3379" s="2" t="s">
        <v>30383</v>
      </c>
      <c r="W3379" s="2" t="s">
        <v>34</v>
      </c>
      <c r="X3379" s="58" t="s">
        <v>19231</v>
      </c>
      <c r="Z3379" s="2">
        <v>412000</v>
      </c>
      <c r="AB3379" s="58">
        <v>46127.710775462961</v>
      </c>
      <c r="AC3379" s="2">
        <v>0</v>
      </c>
      <c r="AD3379" s="104">
        <v>412000</v>
      </c>
      <c r="AE3379" s="2">
        <v>46127.710775462961</v>
      </c>
      <c r="AG3379" s="2">
        <v>152774</v>
      </c>
    </row>
    <row r="3380" spans="1:33" ht="60" x14ac:dyDescent="0.25">
      <c r="A3380" s="2" t="s">
        <v>18089</v>
      </c>
      <c r="B3380" s="2" t="s">
        <v>17797</v>
      </c>
      <c r="C3380" s="2" t="s">
        <v>18090</v>
      </c>
      <c r="F3380" s="2" t="s">
        <v>18091</v>
      </c>
      <c r="G3380" s="2" t="s">
        <v>18092</v>
      </c>
      <c r="H3380" s="2" t="s">
        <v>18093</v>
      </c>
      <c r="I3380" s="2" t="s">
        <v>21095</v>
      </c>
      <c r="J3380" s="2" t="s">
        <v>28</v>
      </c>
      <c r="K3380" s="2" t="s">
        <v>78</v>
      </c>
      <c r="L3380" s="2" t="s">
        <v>181</v>
      </c>
      <c r="M3380" s="2" t="s">
        <v>182</v>
      </c>
      <c r="N3380" s="2" t="s">
        <v>3929</v>
      </c>
      <c r="O3380" s="3" t="s">
        <v>19606</v>
      </c>
      <c r="P3380" s="24">
        <v>0</v>
      </c>
      <c r="Q3380" s="24">
        <v>0</v>
      </c>
      <c r="R3380" s="27" t="s">
        <v>1578</v>
      </c>
      <c r="S3380" s="28" t="s">
        <v>1589</v>
      </c>
      <c r="T3380" s="2" t="s">
        <v>33</v>
      </c>
      <c r="U3380" s="2">
        <v>0</v>
      </c>
      <c r="V3380" s="2" t="s">
        <v>30688</v>
      </c>
      <c r="W3380" s="2" t="s">
        <v>34</v>
      </c>
      <c r="X3380" s="58" t="s">
        <v>30688</v>
      </c>
      <c r="Y3380" s="2" t="s">
        <v>87</v>
      </c>
      <c r="AA3380" s="2" t="s">
        <v>88</v>
      </c>
      <c r="AB3380" s="58">
        <v>46181.728333333333</v>
      </c>
      <c r="AC3380" s="2">
        <v>0</v>
      </c>
      <c r="AD3380" s="104"/>
      <c r="AE3380" s="2">
        <v>46181.728333333333</v>
      </c>
      <c r="AG3380" s="2">
        <v>147871</v>
      </c>
    </row>
    <row r="3381" spans="1:33" ht="60" x14ac:dyDescent="0.25">
      <c r="A3381" s="2" t="s">
        <v>18188</v>
      </c>
      <c r="B3381" s="2" t="s">
        <v>17797</v>
      </c>
      <c r="C3381" s="2" t="s">
        <v>18189</v>
      </c>
      <c r="F3381" s="2" t="s">
        <v>18158</v>
      </c>
      <c r="G3381" s="2" t="s">
        <v>18159</v>
      </c>
      <c r="H3381" s="2" t="s">
        <v>10725</v>
      </c>
      <c r="I3381" s="2" t="s">
        <v>21514</v>
      </c>
      <c r="J3381" s="2" t="s">
        <v>28</v>
      </c>
      <c r="K3381" s="2" t="s">
        <v>78</v>
      </c>
      <c r="L3381" s="2" t="s">
        <v>238</v>
      </c>
      <c r="M3381" s="2" t="s">
        <v>314</v>
      </c>
      <c r="N3381" s="2" t="s">
        <v>3862</v>
      </c>
      <c r="O3381" s="2" t="s">
        <v>705</v>
      </c>
      <c r="P3381" s="24">
        <v>0</v>
      </c>
      <c r="Q3381" s="24">
        <v>0</v>
      </c>
      <c r="R3381" s="27" t="s">
        <v>1578</v>
      </c>
      <c r="S3381" s="28" t="s">
        <v>1585</v>
      </c>
      <c r="T3381" s="2" t="s">
        <v>38</v>
      </c>
      <c r="U3381" s="2">
        <v>0</v>
      </c>
      <c r="V3381" s="2" t="s">
        <v>17797</v>
      </c>
      <c r="W3381" s="2" t="s">
        <v>34</v>
      </c>
      <c r="AC3381" s="2">
        <v>0</v>
      </c>
      <c r="AD3381" s="104"/>
    </row>
    <row r="3382" spans="1:33" ht="60" x14ac:dyDescent="0.25">
      <c r="A3382" s="2" t="s">
        <v>18152</v>
      </c>
      <c r="B3382" s="2" t="s">
        <v>17797</v>
      </c>
      <c r="C3382" s="2" t="s">
        <v>18153</v>
      </c>
      <c r="F3382" s="2" t="s">
        <v>7837</v>
      </c>
      <c r="G3382" s="2" t="s">
        <v>7838</v>
      </c>
      <c r="H3382" s="2" t="s">
        <v>7839</v>
      </c>
      <c r="I3382" s="2" t="s">
        <v>21516</v>
      </c>
      <c r="J3382" s="2" t="s">
        <v>28</v>
      </c>
      <c r="K3382" s="2" t="s">
        <v>78</v>
      </c>
      <c r="L3382" s="2" t="s">
        <v>424</v>
      </c>
      <c r="M3382" s="2" t="s">
        <v>425</v>
      </c>
      <c r="N3382" s="2" t="s">
        <v>5097</v>
      </c>
      <c r="O3382" s="2" t="s">
        <v>32</v>
      </c>
      <c r="P3382" s="24">
        <v>0</v>
      </c>
      <c r="Q3382" s="24">
        <v>5</v>
      </c>
      <c r="R3382" s="27" t="s">
        <v>1568</v>
      </c>
      <c r="S3382" s="28" t="s">
        <v>1585</v>
      </c>
      <c r="T3382" s="2" t="s">
        <v>38</v>
      </c>
      <c r="U3382" s="2">
        <v>0</v>
      </c>
      <c r="V3382" s="2" t="s">
        <v>19706</v>
      </c>
      <c r="W3382" s="2" t="s">
        <v>34</v>
      </c>
      <c r="X3382" s="58" t="s">
        <v>17797</v>
      </c>
      <c r="Z3382" s="2">
        <v>2060000</v>
      </c>
      <c r="AB3382" s="58">
        <v>46114.645555555559</v>
      </c>
      <c r="AC3382" s="2">
        <v>0</v>
      </c>
      <c r="AD3382" s="104">
        <v>2060000</v>
      </c>
      <c r="AE3382" s="2">
        <v>46114.645555555559</v>
      </c>
      <c r="AG3382" s="2">
        <v>147584</v>
      </c>
    </row>
    <row r="3383" spans="1:33" ht="45" x14ac:dyDescent="0.25">
      <c r="A3383" s="2" t="s">
        <v>17939</v>
      </c>
      <c r="B3383" s="2" t="s">
        <v>17797</v>
      </c>
      <c r="C3383" s="2" t="s">
        <v>17940</v>
      </c>
      <c r="F3383" s="2" t="s">
        <v>17687</v>
      </c>
      <c r="G3383" s="2" t="s">
        <v>17688</v>
      </c>
      <c r="H3383" s="2" t="s">
        <v>17689</v>
      </c>
      <c r="I3383" s="2" t="s">
        <v>19906</v>
      </c>
      <c r="J3383" s="2" t="s">
        <v>28</v>
      </c>
      <c r="K3383" s="2" t="s">
        <v>173</v>
      </c>
      <c r="L3383" s="2" t="s">
        <v>500</v>
      </c>
      <c r="M3383" s="2" t="s">
        <v>501</v>
      </c>
      <c r="N3383" s="2" t="s">
        <v>3322</v>
      </c>
      <c r="O3383" s="2" t="s">
        <v>32</v>
      </c>
      <c r="P3383" s="24">
        <v>0</v>
      </c>
      <c r="Q3383" s="24">
        <v>1</v>
      </c>
      <c r="R3383" s="27" t="s">
        <v>1568</v>
      </c>
      <c r="S3383" s="28" t="s">
        <v>1589</v>
      </c>
      <c r="T3383" s="2" t="s">
        <v>33</v>
      </c>
      <c r="U3383" s="2">
        <v>0</v>
      </c>
      <c r="V3383" s="2" t="s">
        <v>19231</v>
      </c>
      <c r="W3383" s="2" t="s">
        <v>34</v>
      </c>
      <c r="X3383" s="58" t="s">
        <v>17895</v>
      </c>
      <c r="Z3383" s="2">
        <v>412000</v>
      </c>
      <c r="AB3383" s="58">
        <v>46118.632870370369</v>
      </c>
      <c r="AC3383" s="2">
        <v>0</v>
      </c>
      <c r="AD3383" s="104">
        <v>412000</v>
      </c>
      <c r="AE3383" s="2">
        <v>46118.632870370369</v>
      </c>
      <c r="AG3383" s="2">
        <v>147570</v>
      </c>
    </row>
    <row r="3384" spans="1:33" ht="45" x14ac:dyDescent="0.25">
      <c r="A3384" s="2" t="s">
        <v>18021</v>
      </c>
      <c r="B3384" s="2" t="s">
        <v>17797</v>
      </c>
      <c r="C3384" s="2" t="s">
        <v>18022</v>
      </c>
      <c r="F3384" s="2" t="s">
        <v>18023</v>
      </c>
      <c r="G3384" s="2" t="s">
        <v>18024</v>
      </c>
      <c r="H3384" s="2" t="s">
        <v>18025</v>
      </c>
      <c r="I3384" s="2" t="s">
        <v>20557</v>
      </c>
      <c r="J3384" s="2" t="s">
        <v>28</v>
      </c>
      <c r="K3384" s="2" t="s">
        <v>29</v>
      </c>
      <c r="L3384" s="2" t="s">
        <v>7028</v>
      </c>
      <c r="M3384" s="2" t="s">
        <v>147</v>
      </c>
      <c r="N3384" s="2" t="s">
        <v>7029</v>
      </c>
      <c r="O3384" s="2" t="s">
        <v>32</v>
      </c>
      <c r="P3384" s="24">
        <v>0</v>
      </c>
      <c r="Q3384" s="24">
        <v>1</v>
      </c>
      <c r="R3384" s="27" t="s">
        <v>1568</v>
      </c>
      <c r="S3384" s="28" t="s">
        <v>1589</v>
      </c>
      <c r="T3384" s="2" t="s">
        <v>33</v>
      </c>
      <c r="U3384" s="2">
        <v>0</v>
      </c>
      <c r="V3384" s="2" t="s">
        <v>19231</v>
      </c>
      <c r="W3384" s="2" t="s">
        <v>34</v>
      </c>
      <c r="X3384" s="58" t="s">
        <v>17905</v>
      </c>
      <c r="Z3384" s="2">
        <v>412000</v>
      </c>
      <c r="AB3384" s="58">
        <v>46115.394895833335</v>
      </c>
      <c r="AC3384" s="2">
        <v>0</v>
      </c>
      <c r="AD3384" s="104">
        <v>412000</v>
      </c>
      <c r="AE3384" s="2">
        <v>46115.394895833335</v>
      </c>
      <c r="AG3384" s="2">
        <v>147977</v>
      </c>
    </row>
    <row r="3385" spans="1:33" ht="60" x14ac:dyDescent="0.25">
      <c r="A3385" s="2" t="s">
        <v>18147</v>
      </c>
      <c r="B3385" s="2" t="s">
        <v>17797</v>
      </c>
      <c r="C3385" s="2" t="s">
        <v>18148</v>
      </c>
      <c r="F3385" s="2" t="s">
        <v>18149</v>
      </c>
      <c r="G3385" s="2" t="s">
        <v>18150</v>
      </c>
      <c r="H3385" s="2" t="s">
        <v>18151</v>
      </c>
      <c r="I3385" s="2" t="s">
        <v>21517</v>
      </c>
      <c r="J3385" s="2" t="s">
        <v>28</v>
      </c>
      <c r="K3385" s="2" t="s">
        <v>78</v>
      </c>
      <c r="L3385" s="2" t="s">
        <v>523</v>
      </c>
      <c r="M3385" s="2" t="s">
        <v>524</v>
      </c>
      <c r="N3385" s="2" t="s">
        <v>5179</v>
      </c>
      <c r="O3385" s="2" t="s">
        <v>32</v>
      </c>
      <c r="P3385" s="24">
        <v>0</v>
      </c>
      <c r="Q3385" s="24">
        <v>1</v>
      </c>
      <c r="R3385" s="27" t="s">
        <v>1568</v>
      </c>
      <c r="S3385" s="28" t="s">
        <v>1585</v>
      </c>
      <c r="T3385" s="2" t="s">
        <v>38</v>
      </c>
      <c r="U3385" s="2">
        <v>0</v>
      </c>
      <c r="V3385" s="2" t="s">
        <v>19646</v>
      </c>
      <c r="W3385" s="2" t="s">
        <v>34</v>
      </c>
      <c r="X3385" s="58" t="s">
        <v>17884</v>
      </c>
      <c r="Z3385" s="2">
        <v>2060000</v>
      </c>
      <c r="AB3385" s="58">
        <v>46119.446898148148</v>
      </c>
      <c r="AC3385" s="2">
        <v>0</v>
      </c>
      <c r="AD3385" s="104">
        <v>2060000</v>
      </c>
      <c r="AE3385" s="2">
        <v>46119.446898148148</v>
      </c>
      <c r="AG3385" s="2">
        <v>147414</v>
      </c>
    </row>
    <row r="3386" spans="1:33" ht="60" x14ac:dyDescent="0.25">
      <c r="A3386" s="2" t="s">
        <v>17984</v>
      </c>
      <c r="B3386" s="2" t="s">
        <v>17797</v>
      </c>
      <c r="C3386" s="2" t="s">
        <v>17985</v>
      </c>
      <c r="F3386" s="2" t="s">
        <v>17986</v>
      </c>
      <c r="G3386" s="2" t="s">
        <v>17987</v>
      </c>
      <c r="H3386" s="2" t="s">
        <v>6117</v>
      </c>
      <c r="I3386" s="2" t="s">
        <v>20380</v>
      </c>
      <c r="J3386" s="2" t="s">
        <v>28</v>
      </c>
      <c r="K3386" s="2" t="s">
        <v>173</v>
      </c>
      <c r="L3386" s="2" t="s">
        <v>283</v>
      </c>
      <c r="M3386" s="2" t="s">
        <v>491</v>
      </c>
      <c r="N3386" s="2" t="s">
        <v>5402</v>
      </c>
      <c r="O3386" s="2" t="s">
        <v>32</v>
      </c>
      <c r="P3386" s="24">
        <v>0</v>
      </c>
      <c r="Q3386" s="24">
        <v>1</v>
      </c>
      <c r="R3386" s="27" t="s">
        <v>1568</v>
      </c>
      <c r="S3386" s="28" t="s">
        <v>1585</v>
      </c>
      <c r="T3386" s="2" t="s">
        <v>38</v>
      </c>
      <c r="U3386" s="2">
        <v>0</v>
      </c>
      <c r="V3386" s="2" t="s">
        <v>19719</v>
      </c>
      <c r="W3386" s="2" t="s">
        <v>34</v>
      </c>
      <c r="X3386" s="58" t="s">
        <v>17884</v>
      </c>
      <c r="Z3386" s="2">
        <v>2060000</v>
      </c>
      <c r="AB3386" s="58">
        <v>46119.426180555558</v>
      </c>
      <c r="AC3386" s="2">
        <v>0</v>
      </c>
      <c r="AD3386" s="104">
        <v>2060000</v>
      </c>
      <c r="AE3386" s="2">
        <v>46119.426180555558</v>
      </c>
      <c r="AG3386" s="2">
        <v>147511</v>
      </c>
    </row>
    <row r="3387" spans="1:33" ht="60" x14ac:dyDescent="0.25">
      <c r="A3387" s="2" t="s">
        <v>18154</v>
      </c>
      <c r="B3387" s="2" t="s">
        <v>17797</v>
      </c>
      <c r="C3387" s="2" t="s">
        <v>18155</v>
      </c>
      <c r="F3387" s="2" t="s">
        <v>18118</v>
      </c>
      <c r="G3387" s="2" t="s">
        <v>18119</v>
      </c>
      <c r="H3387" s="2" t="s">
        <v>18120</v>
      </c>
      <c r="I3387" s="2" t="s">
        <v>21096</v>
      </c>
      <c r="J3387" s="2" t="s">
        <v>28</v>
      </c>
      <c r="K3387" s="2" t="s">
        <v>78</v>
      </c>
      <c r="L3387" s="2" t="s">
        <v>424</v>
      </c>
      <c r="M3387" s="2" t="s">
        <v>425</v>
      </c>
      <c r="N3387" s="2" t="s">
        <v>5097</v>
      </c>
      <c r="O3387" s="2" t="s">
        <v>32</v>
      </c>
      <c r="P3387" s="24">
        <v>0</v>
      </c>
      <c r="Q3387" s="24">
        <v>1</v>
      </c>
      <c r="R3387" s="27" t="s">
        <v>1568</v>
      </c>
      <c r="S3387" s="28" t="s">
        <v>1585</v>
      </c>
      <c r="T3387" s="2" t="s">
        <v>38</v>
      </c>
      <c r="U3387" s="2">
        <v>0</v>
      </c>
      <c r="V3387" s="2" t="s">
        <v>19211</v>
      </c>
      <c r="W3387" s="2" t="s">
        <v>34</v>
      </c>
      <c r="X3387" s="58" t="s">
        <v>17797</v>
      </c>
      <c r="Z3387" s="2">
        <v>2060000</v>
      </c>
      <c r="AB3387" s="58">
        <v>46114.577314814815</v>
      </c>
      <c r="AC3387" s="2">
        <v>0</v>
      </c>
      <c r="AD3387" s="104">
        <v>2060000</v>
      </c>
      <c r="AE3387" s="2">
        <v>46114.577314814815</v>
      </c>
      <c r="AG3387" s="2">
        <v>147415</v>
      </c>
    </row>
    <row r="3388" spans="1:33" ht="45" x14ac:dyDescent="0.25">
      <c r="A3388" s="2" t="s">
        <v>18116</v>
      </c>
      <c r="B3388" s="2" t="s">
        <v>17797</v>
      </c>
      <c r="C3388" s="2" t="s">
        <v>18117</v>
      </c>
      <c r="F3388" s="2" t="s">
        <v>18118</v>
      </c>
      <c r="G3388" s="2" t="s">
        <v>18119</v>
      </c>
      <c r="H3388" s="2" t="s">
        <v>18120</v>
      </c>
      <c r="I3388" s="2" t="s">
        <v>21096</v>
      </c>
      <c r="J3388" s="2" t="s">
        <v>28</v>
      </c>
      <c r="K3388" s="2" t="s">
        <v>78</v>
      </c>
      <c r="L3388" s="2" t="s">
        <v>424</v>
      </c>
      <c r="M3388" s="2" t="s">
        <v>425</v>
      </c>
      <c r="N3388" s="2" t="s">
        <v>5097</v>
      </c>
      <c r="O3388" s="2" t="s">
        <v>32</v>
      </c>
      <c r="P3388" s="24">
        <v>0</v>
      </c>
      <c r="Q3388" s="24">
        <v>1</v>
      </c>
      <c r="R3388" s="27" t="s">
        <v>1568</v>
      </c>
      <c r="S3388" s="28" t="s">
        <v>1589</v>
      </c>
      <c r="T3388" s="2" t="s">
        <v>33</v>
      </c>
      <c r="U3388" s="2">
        <v>0</v>
      </c>
      <c r="V3388" s="2" t="s">
        <v>18533</v>
      </c>
      <c r="W3388" s="2" t="s">
        <v>34</v>
      </c>
      <c r="X3388" s="58" t="s">
        <v>17797</v>
      </c>
      <c r="Z3388" s="2">
        <v>412000</v>
      </c>
      <c r="AB3388" s="58">
        <v>46114.574108796296</v>
      </c>
      <c r="AC3388" s="2">
        <v>0</v>
      </c>
      <c r="AD3388" s="104">
        <v>412000</v>
      </c>
      <c r="AE3388" s="2">
        <v>46114.574108796296</v>
      </c>
      <c r="AG3388" s="2">
        <v>147412</v>
      </c>
    </row>
    <row r="3389" spans="1:33" ht="45" x14ac:dyDescent="0.25">
      <c r="A3389" s="2" t="s">
        <v>18077</v>
      </c>
      <c r="B3389" s="2" t="s">
        <v>17797</v>
      </c>
      <c r="C3389" s="2" t="s">
        <v>18078</v>
      </c>
      <c r="F3389" s="2" t="s">
        <v>18079</v>
      </c>
      <c r="G3389" s="2" t="s">
        <v>18080</v>
      </c>
      <c r="H3389" s="2" t="s">
        <v>18081</v>
      </c>
      <c r="I3389" s="2" t="s">
        <v>21097</v>
      </c>
      <c r="J3389" s="2" t="s">
        <v>28</v>
      </c>
      <c r="K3389" s="2" t="s">
        <v>78</v>
      </c>
      <c r="L3389" s="2" t="s">
        <v>79</v>
      </c>
      <c r="M3389" s="2" t="s">
        <v>295</v>
      </c>
      <c r="N3389" s="2" t="s">
        <v>5384</v>
      </c>
      <c r="O3389" s="2" t="s">
        <v>32</v>
      </c>
      <c r="P3389" s="24">
        <v>0</v>
      </c>
      <c r="Q3389" s="24">
        <v>1</v>
      </c>
      <c r="R3389" s="27" t="s">
        <v>1568</v>
      </c>
      <c r="S3389" s="28" t="s">
        <v>1589</v>
      </c>
      <c r="T3389" s="2" t="s">
        <v>33</v>
      </c>
      <c r="U3389" s="2">
        <v>0</v>
      </c>
      <c r="V3389" s="2" t="s">
        <v>19646</v>
      </c>
      <c r="W3389" s="2" t="s">
        <v>34</v>
      </c>
      <c r="X3389" s="58" t="s">
        <v>18528</v>
      </c>
      <c r="Z3389" s="2">
        <v>412000</v>
      </c>
      <c r="AB3389" s="58">
        <v>46122.803854166668</v>
      </c>
      <c r="AC3389" s="2">
        <v>0</v>
      </c>
      <c r="AD3389" s="104">
        <v>412000</v>
      </c>
      <c r="AE3389" s="2">
        <v>46122.803854166668</v>
      </c>
      <c r="AG3389" s="2">
        <v>150043</v>
      </c>
    </row>
    <row r="3390" spans="1:33" ht="60" x14ac:dyDescent="0.25">
      <c r="A3390" s="2" t="s">
        <v>18032</v>
      </c>
      <c r="B3390" s="2" t="s">
        <v>17797</v>
      </c>
      <c r="C3390" s="2" t="s">
        <v>18033</v>
      </c>
      <c r="F3390" s="2" t="s">
        <v>18034</v>
      </c>
      <c r="G3390" s="2" t="s">
        <v>18035</v>
      </c>
      <c r="H3390" s="2" t="s">
        <v>18036</v>
      </c>
      <c r="I3390" s="2" t="s">
        <v>20885</v>
      </c>
      <c r="J3390" s="2" t="s">
        <v>28</v>
      </c>
      <c r="K3390" s="2" t="s">
        <v>29</v>
      </c>
      <c r="L3390" s="2" t="s">
        <v>394</v>
      </c>
      <c r="M3390" s="2" t="s">
        <v>395</v>
      </c>
      <c r="N3390" s="2" t="s">
        <v>5043</v>
      </c>
      <c r="O3390" s="2" t="s">
        <v>32</v>
      </c>
      <c r="P3390" s="24">
        <v>0</v>
      </c>
      <c r="Q3390" s="24">
        <v>2</v>
      </c>
      <c r="R3390" s="27" t="s">
        <v>1568</v>
      </c>
      <c r="S3390" s="28" t="s">
        <v>1585</v>
      </c>
      <c r="T3390" s="2" t="s">
        <v>38</v>
      </c>
      <c r="U3390" s="2">
        <v>0</v>
      </c>
      <c r="V3390" s="2" t="s">
        <v>19646</v>
      </c>
      <c r="W3390" s="2" t="s">
        <v>34</v>
      </c>
      <c r="X3390" s="58" t="s">
        <v>17905</v>
      </c>
      <c r="Z3390" s="2">
        <v>2060000</v>
      </c>
      <c r="AB3390" s="58">
        <v>46115.691203703704</v>
      </c>
      <c r="AC3390" s="2">
        <v>0</v>
      </c>
      <c r="AD3390" s="104">
        <v>2060000</v>
      </c>
      <c r="AE3390" s="2">
        <v>46115.691203703704</v>
      </c>
      <c r="AG3390" s="2">
        <v>147978</v>
      </c>
    </row>
    <row r="3391" spans="1:33" ht="60" x14ac:dyDescent="0.25">
      <c r="A3391" s="2" t="s">
        <v>18468</v>
      </c>
      <c r="B3391" s="2" t="s">
        <v>17797</v>
      </c>
      <c r="C3391" s="2" t="s">
        <v>18469</v>
      </c>
      <c r="F3391" s="2" t="s">
        <v>18470</v>
      </c>
      <c r="G3391" s="2" t="s">
        <v>18471</v>
      </c>
      <c r="H3391" s="2" t="s">
        <v>18472</v>
      </c>
      <c r="I3391" s="2" t="s">
        <v>23778</v>
      </c>
      <c r="J3391" s="2" t="s">
        <v>28</v>
      </c>
      <c r="K3391" s="2" t="s">
        <v>43</v>
      </c>
      <c r="L3391" s="2" t="s">
        <v>44</v>
      </c>
      <c r="M3391" s="2" t="s">
        <v>45</v>
      </c>
      <c r="N3391" s="2" t="s">
        <v>2977</v>
      </c>
      <c r="O3391" s="2" t="s">
        <v>19606</v>
      </c>
      <c r="P3391" s="24">
        <v>0</v>
      </c>
      <c r="Q3391" s="24">
        <v>0</v>
      </c>
      <c r="R3391" s="27" t="s">
        <v>1578</v>
      </c>
      <c r="S3391" s="28" t="s">
        <v>1585</v>
      </c>
      <c r="T3391" s="2" t="s">
        <v>38</v>
      </c>
      <c r="U3391" s="2">
        <v>0</v>
      </c>
      <c r="V3391" s="2" t="s">
        <v>18528</v>
      </c>
      <c r="W3391" s="2" t="s">
        <v>34</v>
      </c>
      <c r="X3391" s="58" t="s">
        <v>18528</v>
      </c>
      <c r="Y3391" s="2" t="s">
        <v>87</v>
      </c>
      <c r="AA3391" s="2" t="s">
        <v>88</v>
      </c>
      <c r="AB3391" s="58">
        <v>46122.398530092592</v>
      </c>
      <c r="AC3391" s="2">
        <v>0</v>
      </c>
      <c r="AD3391" s="104"/>
      <c r="AE3391" s="2">
        <v>46122.398530092592</v>
      </c>
      <c r="AG3391" s="2">
        <v>149691</v>
      </c>
    </row>
    <row r="3392" spans="1:33" ht="45" x14ac:dyDescent="0.25">
      <c r="A3392" s="2" t="s">
        <v>18121</v>
      </c>
      <c r="B3392" s="2" t="s">
        <v>17797</v>
      </c>
      <c r="C3392" s="2" t="s">
        <v>18122</v>
      </c>
      <c r="F3392" s="2" t="s">
        <v>18123</v>
      </c>
      <c r="G3392" s="2" t="s">
        <v>18124</v>
      </c>
      <c r="H3392" s="2" t="s">
        <v>18125</v>
      </c>
      <c r="I3392" s="2" t="s">
        <v>21098</v>
      </c>
      <c r="J3392" s="2" t="s">
        <v>28</v>
      </c>
      <c r="K3392" s="2" t="s">
        <v>78</v>
      </c>
      <c r="L3392" s="2" t="s">
        <v>415</v>
      </c>
      <c r="M3392" s="2" t="s">
        <v>416</v>
      </c>
      <c r="N3392" s="2" t="s">
        <v>3747</v>
      </c>
      <c r="O3392" s="2" t="s">
        <v>32</v>
      </c>
      <c r="P3392" s="24">
        <v>0</v>
      </c>
      <c r="Q3392" s="24">
        <v>1</v>
      </c>
      <c r="R3392" s="27" t="s">
        <v>1568</v>
      </c>
      <c r="S3392" s="28" t="s">
        <v>1589</v>
      </c>
      <c r="T3392" s="2" t="s">
        <v>33</v>
      </c>
      <c r="U3392" s="2">
        <v>0</v>
      </c>
      <c r="V3392" s="2" t="s">
        <v>19078</v>
      </c>
      <c r="W3392" s="2" t="s">
        <v>34</v>
      </c>
      <c r="X3392" s="58" t="s">
        <v>17797</v>
      </c>
      <c r="Z3392" s="2">
        <v>412000</v>
      </c>
      <c r="AB3392" s="58">
        <v>46114.669247685182</v>
      </c>
      <c r="AC3392" s="2">
        <v>0</v>
      </c>
      <c r="AD3392" s="104">
        <v>412000</v>
      </c>
      <c r="AE3392" s="2">
        <v>46114.669247685182</v>
      </c>
      <c r="AG3392" s="2">
        <v>147413</v>
      </c>
    </row>
    <row r="3393" spans="1:33" ht="60" x14ac:dyDescent="0.25">
      <c r="A3393" s="2" t="s">
        <v>18139</v>
      </c>
      <c r="B3393" s="2" t="s">
        <v>17797</v>
      </c>
      <c r="C3393" s="2" t="s">
        <v>18140</v>
      </c>
      <c r="F3393" s="2" t="s">
        <v>16468</v>
      </c>
      <c r="G3393" s="2" t="s">
        <v>16469</v>
      </c>
      <c r="H3393" s="2" t="s">
        <v>16470</v>
      </c>
      <c r="I3393" s="2" t="s">
        <v>21129</v>
      </c>
      <c r="J3393" s="2" t="s">
        <v>28</v>
      </c>
      <c r="K3393" s="2" t="s">
        <v>78</v>
      </c>
      <c r="L3393" s="2" t="s">
        <v>181</v>
      </c>
      <c r="M3393" s="2" t="s">
        <v>182</v>
      </c>
      <c r="N3393" s="2" t="s">
        <v>3929</v>
      </c>
      <c r="O3393" s="2" t="s">
        <v>19606</v>
      </c>
      <c r="P3393" s="24">
        <v>0</v>
      </c>
      <c r="Q3393" s="24">
        <v>0</v>
      </c>
      <c r="R3393" s="27" t="s">
        <v>1578</v>
      </c>
      <c r="S3393" s="28" t="s">
        <v>1585</v>
      </c>
      <c r="T3393" s="2" t="s">
        <v>38</v>
      </c>
      <c r="U3393" s="2">
        <v>0</v>
      </c>
      <c r="V3393" s="2" t="s">
        <v>30688</v>
      </c>
      <c r="W3393" s="2" t="s">
        <v>34</v>
      </c>
      <c r="X3393" s="58" t="s">
        <v>30688</v>
      </c>
      <c r="Y3393" s="2" t="s">
        <v>87</v>
      </c>
      <c r="AA3393" s="2" t="s">
        <v>88</v>
      </c>
      <c r="AB3393" s="58">
        <v>46181.728541666664</v>
      </c>
      <c r="AC3393" s="2">
        <v>0</v>
      </c>
      <c r="AD3393" s="104"/>
      <c r="AE3393" s="2">
        <v>46181.728541666664</v>
      </c>
      <c r="AG3393" s="2">
        <v>149931</v>
      </c>
    </row>
    <row r="3394" spans="1:33" ht="45" x14ac:dyDescent="0.25">
      <c r="A3394" s="2" t="s">
        <v>18400</v>
      </c>
      <c r="B3394" s="2" t="s">
        <v>17797</v>
      </c>
      <c r="C3394" s="2" t="s">
        <v>18401</v>
      </c>
      <c r="F3394" s="2" t="s">
        <v>18402</v>
      </c>
      <c r="G3394" s="2" t="s">
        <v>18403</v>
      </c>
      <c r="H3394" s="2" t="s">
        <v>18404</v>
      </c>
      <c r="I3394" s="2" t="s">
        <v>23388</v>
      </c>
      <c r="J3394" s="2" t="s">
        <v>28</v>
      </c>
      <c r="K3394" s="2" t="s">
        <v>43</v>
      </c>
      <c r="L3394" s="2" t="s">
        <v>57</v>
      </c>
      <c r="M3394" s="2" t="s">
        <v>58</v>
      </c>
      <c r="N3394" s="2" t="s">
        <v>4686</v>
      </c>
      <c r="O3394" s="2" t="s">
        <v>705</v>
      </c>
      <c r="P3394" s="24">
        <v>0</v>
      </c>
      <c r="Q3394" s="24">
        <v>0</v>
      </c>
      <c r="R3394" s="27" t="s">
        <v>1578</v>
      </c>
      <c r="S3394" s="28" t="s">
        <v>1589</v>
      </c>
      <c r="T3394" s="2" t="s">
        <v>33</v>
      </c>
      <c r="U3394" s="2">
        <v>0</v>
      </c>
      <c r="V3394" s="2" t="s">
        <v>17797</v>
      </c>
      <c r="W3394" s="2" t="s">
        <v>34</v>
      </c>
      <c r="AC3394" s="2">
        <v>0</v>
      </c>
      <c r="AD3394" s="104"/>
    </row>
    <row r="3395" spans="1:33" ht="45" x14ac:dyDescent="0.25">
      <c r="A3395" s="2" t="s">
        <v>18450</v>
      </c>
      <c r="B3395" s="2" t="s">
        <v>17797</v>
      </c>
      <c r="C3395" s="2" t="s">
        <v>18451</v>
      </c>
      <c r="F3395" s="2" t="s">
        <v>18452</v>
      </c>
      <c r="G3395" s="2" t="s">
        <v>18453</v>
      </c>
      <c r="H3395" s="2" t="s">
        <v>18454</v>
      </c>
      <c r="I3395" s="2" t="s">
        <v>23389</v>
      </c>
      <c r="J3395" s="2" t="s">
        <v>28</v>
      </c>
      <c r="K3395" s="2" t="s">
        <v>43</v>
      </c>
      <c r="L3395" s="2" t="s">
        <v>488</v>
      </c>
      <c r="M3395" s="2" t="s">
        <v>489</v>
      </c>
      <c r="N3395" s="2" t="s">
        <v>3000</v>
      </c>
      <c r="O3395" s="2" t="s">
        <v>32</v>
      </c>
      <c r="P3395" s="24">
        <v>0</v>
      </c>
      <c r="Q3395" s="24">
        <v>1</v>
      </c>
      <c r="R3395" s="27" t="s">
        <v>1568</v>
      </c>
      <c r="S3395" s="28" t="s">
        <v>1589</v>
      </c>
      <c r="T3395" s="2" t="s">
        <v>33</v>
      </c>
      <c r="U3395" s="2">
        <v>0</v>
      </c>
      <c r="V3395" s="2" t="s">
        <v>32611</v>
      </c>
      <c r="W3395" s="2" t="s">
        <v>34</v>
      </c>
      <c r="X3395" s="58" t="s">
        <v>17905</v>
      </c>
      <c r="Z3395" s="2">
        <v>412000</v>
      </c>
      <c r="AB3395" s="58">
        <v>46115.734027777777</v>
      </c>
      <c r="AC3395" s="2">
        <v>0</v>
      </c>
      <c r="AD3395" s="104">
        <v>412000</v>
      </c>
      <c r="AE3395" s="2">
        <v>46115.734027777777</v>
      </c>
      <c r="AG3395" s="2">
        <v>148467</v>
      </c>
    </row>
    <row r="3396" spans="1:33" ht="45" x14ac:dyDescent="0.25">
      <c r="A3396" s="2" t="s">
        <v>18272</v>
      </c>
      <c r="B3396" s="2" t="s">
        <v>17797</v>
      </c>
      <c r="C3396" s="2" t="s">
        <v>18273</v>
      </c>
      <c r="F3396" s="2" t="s">
        <v>15100</v>
      </c>
      <c r="G3396" s="2" t="s">
        <v>15101</v>
      </c>
      <c r="H3396" s="2" t="s">
        <v>15102</v>
      </c>
      <c r="I3396" s="2" t="s">
        <v>22287</v>
      </c>
      <c r="J3396" s="2" t="s">
        <v>28</v>
      </c>
      <c r="K3396" s="2" t="s">
        <v>68</v>
      </c>
      <c r="L3396" s="2" t="s">
        <v>162</v>
      </c>
      <c r="M3396" s="2" t="s">
        <v>163</v>
      </c>
      <c r="N3396" s="2" t="s">
        <v>4447</v>
      </c>
      <c r="O3396" s="2" t="s">
        <v>705</v>
      </c>
      <c r="P3396" s="24">
        <v>0</v>
      </c>
      <c r="Q3396" s="24">
        <v>0</v>
      </c>
      <c r="R3396" s="27" t="s">
        <v>1578</v>
      </c>
      <c r="S3396" s="28" t="s">
        <v>1590</v>
      </c>
      <c r="T3396" s="2" t="s">
        <v>426</v>
      </c>
      <c r="U3396" s="2">
        <v>0</v>
      </c>
      <c r="V3396" s="2" t="s">
        <v>17797</v>
      </c>
      <c r="W3396" s="2" t="s">
        <v>34</v>
      </c>
      <c r="AC3396" s="2">
        <v>0</v>
      </c>
      <c r="AD3396" s="104"/>
    </row>
    <row r="3397" spans="1:33" ht="45" x14ac:dyDescent="0.25">
      <c r="A3397" s="2" t="s">
        <v>18067</v>
      </c>
      <c r="B3397" s="2" t="s">
        <v>17797</v>
      </c>
      <c r="C3397" s="2" t="s">
        <v>18068</v>
      </c>
      <c r="F3397" s="2" t="s">
        <v>18069</v>
      </c>
      <c r="G3397" s="2" t="s">
        <v>18070</v>
      </c>
      <c r="H3397" s="2" t="s">
        <v>18071</v>
      </c>
      <c r="I3397" s="2" t="s">
        <v>21099</v>
      </c>
      <c r="J3397" s="2" t="s">
        <v>28</v>
      </c>
      <c r="K3397" s="2" t="s">
        <v>78</v>
      </c>
      <c r="L3397" s="2" t="s">
        <v>200</v>
      </c>
      <c r="M3397" s="2" t="s">
        <v>201</v>
      </c>
      <c r="N3397" s="2" t="s">
        <v>4536</v>
      </c>
      <c r="O3397" s="2" t="s">
        <v>32</v>
      </c>
      <c r="P3397" s="24">
        <v>0</v>
      </c>
      <c r="Q3397" s="24">
        <v>1</v>
      </c>
      <c r="R3397" s="27" t="s">
        <v>1568</v>
      </c>
      <c r="S3397" s="28" t="s">
        <v>1589</v>
      </c>
      <c r="T3397" s="2" t="s">
        <v>33</v>
      </c>
      <c r="U3397" s="2">
        <v>0</v>
      </c>
      <c r="V3397" s="2" t="s">
        <v>24823</v>
      </c>
      <c r="W3397" s="2" t="s">
        <v>34</v>
      </c>
      <c r="X3397" s="58" t="s">
        <v>19078</v>
      </c>
      <c r="Z3397" s="2">
        <v>412000</v>
      </c>
      <c r="AB3397" s="58">
        <v>46126.384814814817</v>
      </c>
      <c r="AC3397" s="2">
        <v>0</v>
      </c>
      <c r="AD3397" s="104">
        <v>412000</v>
      </c>
      <c r="AE3397" s="2">
        <v>46126.384814814817</v>
      </c>
      <c r="AG3397" s="2">
        <v>147332</v>
      </c>
    </row>
    <row r="3398" spans="1:33" ht="60" x14ac:dyDescent="0.25">
      <c r="A3398" s="2" t="s">
        <v>18141</v>
      </c>
      <c r="B3398" s="2" t="s">
        <v>17797</v>
      </c>
      <c r="C3398" s="2" t="s">
        <v>18142</v>
      </c>
      <c r="F3398" s="2" t="s">
        <v>17614</v>
      </c>
      <c r="G3398" s="2" t="s">
        <v>17615</v>
      </c>
      <c r="H3398" s="2" t="s">
        <v>17616</v>
      </c>
      <c r="I3398" s="2" t="s">
        <v>21100</v>
      </c>
      <c r="J3398" s="2" t="s">
        <v>28</v>
      </c>
      <c r="K3398" s="2" t="s">
        <v>78</v>
      </c>
      <c r="L3398" s="2" t="s">
        <v>181</v>
      </c>
      <c r="M3398" s="2" t="s">
        <v>182</v>
      </c>
      <c r="N3398" s="2" t="s">
        <v>3929</v>
      </c>
      <c r="O3398" s="2" t="s">
        <v>37</v>
      </c>
      <c r="P3398" s="24">
        <v>0</v>
      </c>
      <c r="Q3398" s="24">
        <v>0</v>
      </c>
      <c r="R3398" s="27" t="s">
        <v>1578</v>
      </c>
      <c r="S3398" s="28" t="s">
        <v>1585</v>
      </c>
      <c r="T3398" s="2" t="s">
        <v>38</v>
      </c>
      <c r="U3398" s="2">
        <v>0</v>
      </c>
      <c r="V3398" s="2" t="s">
        <v>32639</v>
      </c>
      <c r="W3398" s="2" t="s">
        <v>34</v>
      </c>
      <c r="X3398" s="58" t="s">
        <v>19211</v>
      </c>
      <c r="Z3398" s="2">
        <v>2060000</v>
      </c>
      <c r="AB3398" s="58">
        <v>46128.684872685182</v>
      </c>
      <c r="AC3398" s="2">
        <v>0</v>
      </c>
      <c r="AD3398" s="104">
        <v>2060000</v>
      </c>
      <c r="AE3398" s="2">
        <v>46128.684872685182</v>
      </c>
      <c r="AG3398" s="2">
        <v>149932</v>
      </c>
    </row>
    <row r="3399" spans="1:33" ht="45" x14ac:dyDescent="0.25">
      <c r="A3399" s="2" t="s">
        <v>18094</v>
      </c>
      <c r="B3399" s="2" t="s">
        <v>17797</v>
      </c>
      <c r="C3399" s="2" t="s">
        <v>18095</v>
      </c>
      <c r="F3399" s="2" t="s">
        <v>17614</v>
      </c>
      <c r="G3399" s="2" t="s">
        <v>17615</v>
      </c>
      <c r="H3399" s="2" t="s">
        <v>17616</v>
      </c>
      <c r="I3399" s="2" t="s">
        <v>21100</v>
      </c>
      <c r="J3399" s="2" t="s">
        <v>28</v>
      </c>
      <c r="K3399" s="2" t="s">
        <v>78</v>
      </c>
      <c r="L3399" s="2" t="s">
        <v>181</v>
      </c>
      <c r="M3399" s="2" t="s">
        <v>182</v>
      </c>
      <c r="N3399" s="2" t="s">
        <v>3929</v>
      </c>
      <c r="O3399" s="2" t="s">
        <v>32</v>
      </c>
      <c r="P3399" s="24">
        <v>0</v>
      </c>
      <c r="Q3399" s="24">
        <v>1</v>
      </c>
      <c r="R3399" s="27" t="s">
        <v>1568</v>
      </c>
      <c r="S3399" s="28" t="s">
        <v>1589</v>
      </c>
      <c r="T3399" s="2" t="s">
        <v>33</v>
      </c>
      <c r="U3399" s="2">
        <v>0</v>
      </c>
      <c r="V3399" s="2" t="s">
        <v>19646</v>
      </c>
      <c r="W3399" s="2" t="s">
        <v>34</v>
      </c>
      <c r="X3399" s="58" t="s">
        <v>19211</v>
      </c>
      <c r="Z3399" s="2">
        <v>412000</v>
      </c>
      <c r="AB3399" s="58">
        <v>46128.688425925924</v>
      </c>
      <c r="AC3399" s="2">
        <v>0</v>
      </c>
      <c r="AD3399" s="104">
        <v>412000</v>
      </c>
      <c r="AE3399" s="2">
        <v>46128.688425925924</v>
      </c>
      <c r="AG3399" s="2">
        <v>149779</v>
      </c>
    </row>
    <row r="3400" spans="1:33" ht="60" x14ac:dyDescent="0.25">
      <c r="A3400" s="2" t="s">
        <v>18186</v>
      </c>
      <c r="B3400" s="2" t="s">
        <v>17797</v>
      </c>
      <c r="C3400" s="2" t="s">
        <v>18187</v>
      </c>
      <c r="F3400" s="2" t="s">
        <v>2331</v>
      </c>
      <c r="G3400" s="2" t="s">
        <v>3950</v>
      </c>
      <c r="H3400" s="2" t="s">
        <v>3951</v>
      </c>
      <c r="I3400" s="2" t="s">
        <v>21518</v>
      </c>
      <c r="J3400" s="2" t="s">
        <v>28</v>
      </c>
      <c r="K3400" s="2" t="s">
        <v>78</v>
      </c>
      <c r="L3400" s="2" t="s">
        <v>181</v>
      </c>
      <c r="M3400" s="2" t="s">
        <v>182</v>
      </c>
      <c r="N3400" s="2" t="s">
        <v>3929</v>
      </c>
      <c r="O3400" s="2" t="s">
        <v>705</v>
      </c>
      <c r="P3400" s="24">
        <v>0</v>
      </c>
      <c r="Q3400" s="24">
        <v>0</v>
      </c>
      <c r="R3400" s="27" t="s">
        <v>1578</v>
      </c>
      <c r="S3400" s="28" t="s">
        <v>1585</v>
      </c>
      <c r="T3400" s="2" t="s">
        <v>38</v>
      </c>
      <c r="U3400" s="2">
        <v>0</v>
      </c>
      <c r="V3400" s="2" t="s">
        <v>17797</v>
      </c>
      <c r="W3400" s="2" t="s">
        <v>34</v>
      </c>
      <c r="AC3400" s="2">
        <v>0</v>
      </c>
      <c r="AD3400" s="104"/>
    </row>
    <row r="3401" spans="1:33" ht="60" x14ac:dyDescent="0.25">
      <c r="A3401" s="2" t="s">
        <v>17796</v>
      </c>
      <c r="B3401" s="2" t="s">
        <v>17797</v>
      </c>
      <c r="C3401" s="2" t="s">
        <v>17798</v>
      </c>
      <c r="F3401" s="2" t="s">
        <v>17799</v>
      </c>
      <c r="G3401" s="2" t="s">
        <v>17800</v>
      </c>
      <c r="H3401" s="2" t="s">
        <v>3036</v>
      </c>
      <c r="I3401" s="2" t="s">
        <v>22260</v>
      </c>
      <c r="J3401" s="2" t="s">
        <v>28</v>
      </c>
      <c r="K3401" s="2" t="s">
        <v>68</v>
      </c>
      <c r="L3401" s="2" t="s">
        <v>372</v>
      </c>
      <c r="M3401" s="2" t="s">
        <v>610</v>
      </c>
      <c r="N3401" s="2" t="s">
        <v>4259</v>
      </c>
      <c r="O3401" s="2" t="s">
        <v>706</v>
      </c>
      <c r="P3401" s="24">
        <v>0</v>
      </c>
      <c r="Q3401" s="24">
        <v>0</v>
      </c>
      <c r="R3401" s="27" t="s">
        <v>1578</v>
      </c>
      <c r="S3401" s="28" t="s">
        <v>1585</v>
      </c>
      <c r="T3401" s="2" t="s">
        <v>38</v>
      </c>
      <c r="U3401" s="2">
        <v>0</v>
      </c>
      <c r="V3401" s="2" t="s">
        <v>17797</v>
      </c>
      <c r="W3401" s="2" t="s">
        <v>34</v>
      </c>
      <c r="AC3401" s="2">
        <v>0</v>
      </c>
      <c r="AD3401" s="104"/>
    </row>
    <row r="3402" spans="1:33" ht="45" x14ac:dyDescent="0.25">
      <c r="A3402" s="2" t="s">
        <v>17756</v>
      </c>
      <c r="B3402" s="2" t="s">
        <v>17750</v>
      </c>
      <c r="C3402" s="2" t="s">
        <v>17757</v>
      </c>
      <c r="F3402" s="2" t="s">
        <v>17170</v>
      </c>
      <c r="G3402" s="2" t="s">
        <v>17171</v>
      </c>
      <c r="H3402" s="2" t="s">
        <v>17172</v>
      </c>
      <c r="I3402" s="2" t="s">
        <v>20930</v>
      </c>
      <c r="J3402" s="2" t="s">
        <v>28</v>
      </c>
      <c r="K3402" s="2" t="s">
        <v>29</v>
      </c>
      <c r="L3402" s="2" t="s">
        <v>402</v>
      </c>
      <c r="M3402" s="2" t="s">
        <v>403</v>
      </c>
      <c r="N3402" s="2" t="s">
        <v>5067</v>
      </c>
      <c r="O3402" s="2" t="s">
        <v>19490</v>
      </c>
      <c r="P3402" s="24">
        <v>0</v>
      </c>
      <c r="Q3402" s="24">
        <v>0</v>
      </c>
      <c r="R3402" s="27" t="s">
        <v>1579</v>
      </c>
      <c r="S3402" s="28" t="s">
        <v>1590</v>
      </c>
      <c r="T3402" s="2" t="s">
        <v>426</v>
      </c>
      <c r="U3402" s="2">
        <v>20600000</v>
      </c>
      <c r="V3402" s="2" t="s">
        <v>17750</v>
      </c>
      <c r="W3402" s="2" t="s">
        <v>34</v>
      </c>
      <c r="X3402" s="58" t="s">
        <v>19601</v>
      </c>
      <c r="Y3402" s="2" t="s">
        <v>39</v>
      </c>
      <c r="Z3402" s="2">
        <v>20600000</v>
      </c>
      <c r="AA3402" s="2" t="s">
        <v>40</v>
      </c>
      <c r="AB3402" s="58">
        <v>46129.597546296296</v>
      </c>
      <c r="AC3402" s="2">
        <v>0</v>
      </c>
      <c r="AD3402" s="104">
        <v>20600000</v>
      </c>
      <c r="AE3402" s="2">
        <v>46129.597546296296</v>
      </c>
      <c r="AG3402" s="2">
        <v>152792</v>
      </c>
    </row>
    <row r="3403" spans="1:33" ht="45" x14ac:dyDescent="0.25">
      <c r="A3403" s="2" t="s">
        <v>17845</v>
      </c>
      <c r="B3403" s="2" t="s">
        <v>17750</v>
      </c>
      <c r="C3403" s="2" t="s">
        <v>17846</v>
      </c>
      <c r="F3403" s="2" t="s">
        <v>531</v>
      </c>
      <c r="G3403" s="2" t="s">
        <v>4035</v>
      </c>
      <c r="H3403" s="2" t="s">
        <v>4036</v>
      </c>
      <c r="I3403" s="2" t="s">
        <v>23390</v>
      </c>
      <c r="J3403" s="2" t="s">
        <v>28</v>
      </c>
      <c r="K3403" s="2" t="s">
        <v>43</v>
      </c>
      <c r="L3403" s="2" t="s">
        <v>532</v>
      </c>
      <c r="M3403" s="2" t="s">
        <v>533</v>
      </c>
      <c r="N3403" s="2" t="s">
        <v>4029</v>
      </c>
      <c r="O3403" s="2" t="s">
        <v>37</v>
      </c>
      <c r="P3403" s="24">
        <v>0</v>
      </c>
      <c r="Q3403" s="24">
        <v>0</v>
      </c>
      <c r="R3403" s="27" t="s">
        <v>1578</v>
      </c>
      <c r="S3403" s="28" t="s">
        <v>1589</v>
      </c>
      <c r="T3403" s="2" t="s">
        <v>33</v>
      </c>
      <c r="U3403" s="2">
        <v>0</v>
      </c>
      <c r="V3403" s="2" t="s">
        <v>31234</v>
      </c>
      <c r="W3403" s="2" t="s">
        <v>34</v>
      </c>
      <c r="X3403" s="58" t="s">
        <v>17905</v>
      </c>
      <c r="Z3403" s="2">
        <v>412000</v>
      </c>
      <c r="AB3403" s="58">
        <v>46115.683298611111</v>
      </c>
      <c r="AC3403" s="2">
        <v>0</v>
      </c>
      <c r="AD3403" s="104">
        <v>412000</v>
      </c>
      <c r="AE3403" s="2">
        <v>46115.683298611111</v>
      </c>
      <c r="AG3403" s="2">
        <v>148460</v>
      </c>
    </row>
    <row r="3404" spans="1:33" ht="45" x14ac:dyDescent="0.25">
      <c r="A3404" s="2" t="s">
        <v>17784</v>
      </c>
      <c r="B3404" s="2" t="s">
        <v>17750</v>
      </c>
      <c r="C3404" s="2" t="s">
        <v>17785</v>
      </c>
      <c r="F3404" s="2" t="s">
        <v>17786</v>
      </c>
      <c r="G3404" s="2" t="s">
        <v>17787</v>
      </c>
      <c r="H3404" s="2" t="s">
        <v>17788</v>
      </c>
      <c r="I3404" s="2" t="s">
        <v>22814</v>
      </c>
      <c r="J3404" s="2" t="s">
        <v>28</v>
      </c>
      <c r="K3404" s="2" t="s">
        <v>68</v>
      </c>
      <c r="L3404" s="2" t="s">
        <v>238</v>
      </c>
      <c r="M3404" s="2" t="s">
        <v>446</v>
      </c>
      <c r="N3404" s="2" t="s">
        <v>3977</v>
      </c>
      <c r="O3404" s="2" t="s">
        <v>705</v>
      </c>
      <c r="P3404" s="24">
        <v>0</v>
      </c>
      <c r="Q3404" s="24">
        <v>0</v>
      </c>
      <c r="R3404" s="27" t="s">
        <v>1578</v>
      </c>
      <c r="S3404" s="28" t="s">
        <v>1583</v>
      </c>
      <c r="T3404" s="2" t="s">
        <v>130</v>
      </c>
      <c r="U3404" s="2">
        <v>0</v>
      </c>
      <c r="V3404" s="2" t="s">
        <v>17750</v>
      </c>
      <c r="W3404" s="2" t="s">
        <v>34</v>
      </c>
      <c r="AC3404" s="2">
        <v>0</v>
      </c>
      <c r="AD3404" s="104"/>
    </row>
    <row r="3405" spans="1:33" ht="45" x14ac:dyDescent="0.25">
      <c r="A3405" s="2" t="s">
        <v>17847</v>
      </c>
      <c r="B3405" s="2" t="s">
        <v>17750</v>
      </c>
      <c r="C3405" s="2" t="s">
        <v>17848</v>
      </c>
      <c r="F3405" s="2" t="s">
        <v>17849</v>
      </c>
      <c r="G3405" s="2" t="s">
        <v>17850</v>
      </c>
      <c r="H3405" s="2" t="s">
        <v>17851</v>
      </c>
      <c r="I3405" s="2" t="s">
        <v>23391</v>
      </c>
      <c r="J3405" s="2" t="s">
        <v>28</v>
      </c>
      <c r="K3405" s="2" t="s">
        <v>43</v>
      </c>
      <c r="L3405" s="2" t="s">
        <v>44</v>
      </c>
      <c r="M3405" s="2" t="s">
        <v>45</v>
      </c>
      <c r="N3405" s="2" t="s">
        <v>2977</v>
      </c>
      <c r="O3405" s="2" t="s">
        <v>32</v>
      </c>
      <c r="P3405" s="24">
        <v>0</v>
      </c>
      <c r="Q3405" s="24">
        <v>1</v>
      </c>
      <c r="R3405" s="27" t="s">
        <v>1568</v>
      </c>
      <c r="S3405" s="28" t="s">
        <v>1589</v>
      </c>
      <c r="T3405" s="2" t="s">
        <v>33</v>
      </c>
      <c r="U3405" s="2">
        <v>0</v>
      </c>
      <c r="V3405" s="2" t="s">
        <v>30036</v>
      </c>
      <c r="W3405" s="2" t="s">
        <v>34</v>
      </c>
      <c r="X3405" s="58" t="s">
        <v>17884</v>
      </c>
      <c r="Z3405" s="2">
        <v>412000</v>
      </c>
      <c r="AB3405" s="58">
        <v>46119.494560185187</v>
      </c>
      <c r="AC3405" s="2">
        <v>0</v>
      </c>
      <c r="AD3405" s="104">
        <v>412000</v>
      </c>
      <c r="AE3405" s="2">
        <v>46119.494560185187</v>
      </c>
      <c r="AG3405" s="2">
        <v>148466</v>
      </c>
    </row>
    <row r="3406" spans="1:33" ht="45" x14ac:dyDescent="0.25">
      <c r="A3406" s="2" t="s">
        <v>17852</v>
      </c>
      <c r="B3406" s="2" t="s">
        <v>17750</v>
      </c>
      <c r="C3406" s="2" t="s">
        <v>17853</v>
      </c>
      <c r="F3406" s="2" t="s">
        <v>17854</v>
      </c>
      <c r="G3406" s="2" t="s">
        <v>17855</v>
      </c>
      <c r="H3406" s="2" t="s">
        <v>17856</v>
      </c>
      <c r="I3406" s="2" t="s">
        <v>23392</v>
      </c>
      <c r="J3406" s="2" t="s">
        <v>28</v>
      </c>
      <c r="K3406" s="2" t="s">
        <v>43</v>
      </c>
      <c r="L3406" s="2" t="s">
        <v>44</v>
      </c>
      <c r="M3406" s="2" t="s">
        <v>45</v>
      </c>
      <c r="N3406" s="2" t="s">
        <v>2977</v>
      </c>
      <c r="O3406" s="2" t="s">
        <v>37</v>
      </c>
      <c r="P3406" s="24">
        <v>0</v>
      </c>
      <c r="Q3406" s="24">
        <v>0</v>
      </c>
      <c r="R3406" s="27" t="s">
        <v>1578</v>
      </c>
      <c r="S3406" s="28" t="s">
        <v>1589</v>
      </c>
      <c r="T3406" s="2" t="s">
        <v>33</v>
      </c>
      <c r="U3406" s="2">
        <v>0</v>
      </c>
      <c r="V3406" s="2" t="s">
        <v>30688</v>
      </c>
      <c r="W3406" s="2" t="s">
        <v>34</v>
      </c>
      <c r="X3406" s="58" t="s">
        <v>17884</v>
      </c>
      <c r="Z3406" s="2">
        <v>412000</v>
      </c>
      <c r="AB3406" s="58">
        <v>46119.50271990741</v>
      </c>
      <c r="AC3406" s="2">
        <v>0</v>
      </c>
      <c r="AD3406" s="104">
        <v>412000</v>
      </c>
      <c r="AE3406" s="2">
        <v>46119.50271990741</v>
      </c>
      <c r="AG3406" s="2">
        <v>148465</v>
      </c>
    </row>
    <row r="3407" spans="1:33" ht="45" x14ac:dyDescent="0.25">
      <c r="A3407" s="2" t="s">
        <v>17836</v>
      </c>
      <c r="B3407" s="2" t="s">
        <v>17750</v>
      </c>
      <c r="C3407" s="2" t="s">
        <v>17837</v>
      </c>
      <c r="F3407" s="2" t="s">
        <v>1182</v>
      </c>
      <c r="G3407" s="2" t="s">
        <v>2896</v>
      </c>
      <c r="H3407" s="2" t="s">
        <v>2897</v>
      </c>
      <c r="I3407" s="2" t="s">
        <v>23863</v>
      </c>
      <c r="J3407" s="2" t="s">
        <v>28</v>
      </c>
      <c r="K3407" s="2" t="s">
        <v>43</v>
      </c>
      <c r="L3407" s="2" t="s">
        <v>347</v>
      </c>
      <c r="M3407" s="2" t="s">
        <v>348</v>
      </c>
      <c r="N3407" s="2" t="s">
        <v>2892</v>
      </c>
      <c r="O3407" s="2" t="s">
        <v>706</v>
      </c>
      <c r="P3407" s="24">
        <v>0</v>
      </c>
      <c r="Q3407" s="24">
        <v>0</v>
      </c>
      <c r="R3407" s="27" t="s">
        <v>1578</v>
      </c>
      <c r="S3407" s="28" t="s">
        <v>1583</v>
      </c>
      <c r="T3407" s="2" t="s">
        <v>130</v>
      </c>
      <c r="U3407" s="2">
        <v>0</v>
      </c>
      <c r="V3407" s="2" t="s">
        <v>17750</v>
      </c>
      <c r="W3407" s="2" t="s">
        <v>34</v>
      </c>
      <c r="AC3407" s="2">
        <v>0</v>
      </c>
      <c r="AD3407" s="104"/>
    </row>
    <row r="3408" spans="1:33" ht="45" x14ac:dyDescent="0.25">
      <c r="A3408" s="2" t="s">
        <v>17838</v>
      </c>
      <c r="B3408" s="2" t="s">
        <v>17750</v>
      </c>
      <c r="C3408" s="2" t="s">
        <v>17839</v>
      </c>
      <c r="F3408" s="2" t="s">
        <v>17840</v>
      </c>
      <c r="G3408" s="2" t="s">
        <v>17841</v>
      </c>
      <c r="H3408" s="2" t="s">
        <v>17842</v>
      </c>
      <c r="I3408" s="2" t="s">
        <v>23864</v>
      </c>
      <c r="J3408" s="2" t="s">
        <v>28</v>
      </c>
      <c r="K3408" s="2" t="s">
        <v>43</v>
      </c>
      <c r="L3408" s="2" t="s">
        <v>2156</v>
      </c>
      <c r="M3408" s="2" t="s">
        <v>1606</v>
      </c>
      <c r="N3408" s="2" t="s">
        <v>5340</v>
      </c>
      <c r="O3408" s="2" t="s">
        <v>705</v>
      </c>
      <c r="P3408" s="24">
        <v>0</v>
      </c>
      <c r="Q3408" s="24">
        <v>0</v>
      </c>
      <c r="R3408" s="27" t="s">
        <v>1578</v>
      </c>
      <c r="S3408" s="28" t="s">
        <v>1583</v>
      </c>
      <c r="T3408" s="2" t="s">
        <v>130</v>
      </c>
      <c r="U3408" s="2">
        <v>0</v>
      </c>
      <c r="V3408" s="2" t="s">
        <v>19601</v>
      </c>
      <c r="W3408" s="2" t="s">
        <v>34</v>
      </c>
      <c r="AC3408" s="2">
        <v>0</v>
      </c>
      <c r="AD3408" s="104"/>
    </row>
    <row r="3409" spans="1:33" ht="45" x14ac:dyDescent="0.25">
      <c r="A3409" s="2" t="s">
        <v>17857</v>
      </c>
      <c r="B3409" s="2" t="s">
        <v>17750</v>
      </c>
      <c r="C3409" s="2" t="s">
        <v>17858</v>
      </c>
      <c r="F3409" s="2" t="s">
        <v>17859</v>
      </c>
      <c r="G3409" s="2" t="s">
        <v>17860</v>
      </c>
      <c r="H3409" s="2" t="s">
        <v>17861</v>
      </c>
      <c r="I3409" s="2" t="s">
        <v>23393</v>
      </c>
      <c r="J3409" s="2" t="s">
        <v>28</v>
      </c>
      <c r="K3409" s="2" t="s">
        <v>43</v>
      </c>
      <c r="L3409" s="2" t="s">
        <v>206</v>
      </c>
      <c r="M3409" s="2" t="s">
        <v>207</v>
      </c>
      <c r="N3409" s="2" t="s">
        <v>12135</v>
      </c>
      <c r="O3409" s="2" t="s">
        <v>32</v>
      </c>
      <c r="P3409" s="24">
        <v>0</v>
      </c>
      <c r="Q3409" s="24">
        <v>1</v>
      </c>
      <c r="R3409" s="27" t="s">
        <v>1568</v>
      </c>
      <c r="S3409" s="28" t="s">
        <v>1589</v>
      </c>
      <c r="T3409" s="2" t="s">
        <v>33</v>
      </c>
      <c r="U3409" s="2">
        <v>0</v>
      </c>
      <c r="V3409" s="2" t="s">
        <v>32611</v>
      </c>
      <c r="W3409" s="2" t="s">
        <v>34</v>
      </c>
      <c r="X3409" s="58" t="s">
        <v>17750</v>
      </c>
      <c r="Z3409" s="2">
        <v>412000</v>
      </c>
      <c r="AB3409" s="58">
        <v>46113.692037037035</v>
      </c>
      <c r="AC3409" s="2">
        <v>0</v>
      </c>
      <c r="AD3409" s="104">
        <v>412000</v>
      </c>
      <c r="AE3409" s="2">
        <v>46113.692037037035</v>
      </c>
      <c r="AG3409" s="2">
        <v>147040</v>
      </c>
    </row>
    <row r="3410" spans="1:33" ht="45" x14ac:dyDescent="0.25">
      <c r="A3410" s="2" t="s">
        <v>17862</v>
      </c>
      <c r="B3410" s="2" t="s">
        <v>17750</v>
      </c>
      <c r="C3410" s="2" t="s">
        <v>17863</v>
      </c>
      <c r="F3410" s="2" t="s">
        <v>17864</v>
      </c>
      <c r="G3410" s="2" t="s">
        <v>17865</v>
      </c>
      <c r="H3410" s="2" t="s">
        <v>17866</v>
      </c>
      <c r="I3410" s="2" t="s">
        <v>23394</v>
      </c>
      <c r="J3410" s="2" t="s">
        <v>28</v>
      </c>
      <c r="K3410" s="2" t="s">
        <v>43</v>
      </c>
      <c r="L3410" s="2" t="s">
        <v>44</v>
      </c>
      <c r="M3410" s="2" t="s">
        <v>45</v>
      </c>
      <c r="N3410" s="2" t="s">
        <v>2977</v>
      </c>
      <c r="O3410" s="2" t="s">
        <v>37</v>
      </c>
      <c r="P3410" s="24">
        <v>0</v>
      </c>
      <c r="Q3410" s="24">
        <v>0</v>
      </c>
      <c r="R3410" s="27" t="s">
        <v>1578</v>
      </c>
      <c r="S3410" s="28" t="s">
        <v>1589</v>
      </c>
      <c r="T3410" s="2" t="s">
        <v>33</v>
      </c>
      <c r="U3410" s="2">
        <v>0</v>
      </c>
      <c r="V3410" s="2" t="s">
        <v>30688</v>
      </c>
      <c r="W3410" s="2" t="s">
        <v>34</v>
      </c>
      <c r="X3410" s="58" t="s">
        <v>17884</v>
      </c>
      <c r="Z3410" s="2">
        <v>412000</v>
      </c>
      <c r="AB3410" s="58">
        <v>46119.499942129631</v>
      </c>
      <c r="AC3410" s="2">
        <v>0</v>
      </c>
      <c r="AD3410" s="104">
        <v>412000</v>
      </c>
      <c r="AE3410" s="2">
        <v>46119.499942129631</v>
      </c>
      <c r="AG3410" s="2">
        <v>148464</v>
      </c>
    </row>
    <row r="3411" spans="1:33" ht="45" x14ac:dyDescent="0.25">
      <c r="A3411" s="2" t="s">
        <v>17867</v>
      </c>
      <c r="B3411" s="2" t="s">
        <v>17750</v>
      </c>
      <c r="C3411" s="2" t="s">
        <v>17868</v>
      </c>
      <c r="F3411" s="2" t="s">
        <v>17869</v>
      </c>
      <c r="G3411" s="2" t="s">
        <v>17870</v>
      </c>
      <c r="H3411" s="2" t="s">
        <v>17871</v>
      </c>
      <c r="I3411" s="2" t="s">
        <v>23395</v>
      </c>
      <c r="J3411" s="2" t="s">
        <v>28</v>
      </c>
      <c r="K3411" s="2" t="s">
        <v>43</v>
      </c>
      <c r="L3411" s="2" t="s">
        <v>44</v>
      </c>
      <c r="M3411" s="2" t="s">
        <v>45</v>
      </c>
      <c r="N3411" s="2" t="s">
        <v>2977</v>
      </c>
      <c r="O3411" s="2" t="s">
        <v>32</v>
      </c>
      <c r="P3411" s="24">
        <v>0</v>
      </c>
      <c r="Q3411" s="24">
        <v>1</v>
      </c>
      <c r="R3411" s="27" t="s">
        <v>1568</v>
      </c>
      <c r="S3411" s="28" t="s">
        <v>1589</v>
      </c>
      <c r="T3411" s="2" t="s">
        <v>33</v>
      </c>
      <c r="U3411" s="2">
        <v>0</v>
      </c>
      <c r="V3411" s="2" t="s">
        <v>19646</v>
      </c>
      <c r="W3411" s="2" t="s">
        <v>34</v>
      </c>
      <c r="X3411" s="58" t="s">
        <v>17884</v>
      </c>
      <c r="Z3411" s="2">
        <v>412000</v>
      </c>
      <c r="AB3411" s="58">
        <v>46119.498784722222</v>
      </c>
      <c r="AC3411" s="2">
        <v>0</v>
      </c>
      <c r="AD3411" s="104">
        <v>412000</v>
      </c>
      <c r="AE3411" s="2">
        <v>46119.498784722222</v>
      </c>
      <c r="AG3411" s="2">
        <v>148463</v>
      </c>
    </row>
    <row r="3412" spans="1:33" ht="45" x14ac:dyDescent="0.25">
      <c r="A3412" s="2" t="s">
        <v>17789</v>
      </c>
      <c r="B3412" s="2" t="s">
        <v>17750</v>
      </c>
      <c r="C3412" s="2" t="s">
        <v>17790</v>
      </c>
      <c r="F3412" s="2" t="s">
        <v>17791</v>
      </c>
      <c r="G3412" s="2" t="s">
        <v>17792</v>
      </c>
      <c r="H3412" s="2" t="s">
        <v>17793</v>
      </c>
      <c r="I3412" s="2" t="s">
        <v>22221</v>
      </c>
      <c r="J3412" s="2" t="s">
        <v>28</v>
      </c>
      <c r="K3412" s="2" t="s">
        <v>68</v>
      </c>
      <c r="L3412" s="2" t="s">
        <v>251</v>
      </c>
      <c r="M3412" s="2" t="s">
        <v>252</v>
      </c>
      <c r="N3412" s="2" t="s">
        <v>4288</v>
      </c>
      <c r="O3412" s="3" t="s">
        <v>706</v>
      </c>
      <c r="P3412" s="24">
        <v>0</v>
      </c>
      <c r="Q3412" s="24">
        <v>0</v>
      </c>
      <c r="R3412" s="27" t="s">
        <v>1578</v>
      </c>
      <c r="S3412" s="28" t="s">
        <v>1583</v>
      </c>
      <c r="T3412" s="2" t="s">
        <v>130</v>
      </c>
      <c r="U3412" s="2">
        <v>0</v>
      </c>
      <c r="V3412" s="2" t="s">
        <v>19719</v>
      </c>
      <c r="W3412" s="2" t="s">
        <v>34</v>
      </c>
      <c r="AC3412" s="2">
        <v>0</v>
      </c>
      <c r="AD3412" s="104"/>
    </row>
    <row r="3413" spans="1:33" ht="45" x14ac:dyDescent="0.25">
      <c r="A3413" s="2" t="s">
        <v>17780</v>
      </c>
      <c r="B3413" s="2" t="s">
        <v>17750</v>
      </c>
      <c r="C3413" s="2" t="s">
        <v>17781</v>
      </c>
      <c r="F3413" s="2" t="s">
        <v>17782</v>
      </c>
      <c r="G3413" s="2" t="s">
        <v>17783</v>
      </c>
      <c r="H3413" s="2" t="s">
        <v>3960</v>
      </c>
      <c r="I3413" s="2" t="s">
        <v>21657</v>
      </c>
      <c r="J3413" s="2" t="s">
        <v>28</v>
      </c>
      <c r="K3413" s="2" t="s">
        <v>51</v>
      </c>
      <c r="L3413" s="2" t="s">
        <v>1009</v>
      </c>
      <c r="M3413" s="2" t="s">
        <v>1010</v>
      </c>
      <c r="N3413" s="2" t="s">
        <v>9487</v>
      </c>
      <c r="O3413" s="2" t="s">
        <v>32</v>
      </c>
      <c r="P3413" s="24">
        <v>0</v>
      </c>
      <c r="Q3413" s="24">
        <v>2</v>
      </c>
      <c r="R3413" s="27" t="s">
        <v>1568</v>
      </c>
      <c r="S3413" s="28" t="s">
        <v>1589</v>
      </c>
      <c r="T3413" s="2" t="s">
        <v>33</v>
      </c>
      <c r="U3413" s="2">
        <v>412000</v>
      </c>
      <c r="V3413" s="2" t="s">
        <v>17797</v>
      </c>
      <c r="W3413" s="2" t="s">
        <v>34</v>
      </c>
      <c r="X3413" s="58" t="s">
        <v>24754</v>
      </c>
      <c r="Z3413" s="2">
        <v>412000</v>
      </c>
      <c r="AB3413" s="58">
        <v>46147.748796296299</v>
      </c>
      <c r="AC3413" s="2">
        <v>0</v>
      </c>
      <c r="AD3413" s="104">
        <v>412000</v>
      </c>
      <c r="AE3413" s="2">
        <v>46147.748796296299</v>
      </c>
      <c r="AG3413" s="2">
        <v>153278</v>
      </c>
    </row>
    <row r="3414" spans="1:33" ht="45" x14ac:dyDescent="0.25">
      <c r="A3414" s="2" t="s">
        <v>17794</v>
      </c>
      <c r="B3414" s="2" t="s">
        <v>17750</v>
      </c>
      <c r="C3414" s="2" t="s">
        <v>17795</v>
      </c>
      <c r="F3414" s="2" t="s">
        <v>17791</v>
      </c>
      <c r="G3414" s="2" t="s">
        <v>17792</v>
      </c>
      <c r="H3414" s="2" t="s">
        <v>17793</v>
      </c>
      <c r="I3414" s="2" t="s">
        <v>22221</v>
      </c>
      <c r="J3414" s="2" t="s">
        <v>28</v>
      </c>
      <c r="K3414" s="2" t="s">
        <v>68</v>
      </c>
      <c r="L3414" s="2" t="s">
        <v>251</v>
      </c>
      <c r="M3414" s="2" t="s">
        <v>252</v>
      </c>
      <c r="N3414" s="2" t="s">
        <v>4288</v>
      </c>
      <c r="O3414" s="2" t="s">
        <v>705</v>
      </c>
      <c r="P3414" s="24">
        <v>0</v>
      </c>
      <c r="Q3414" s="24">
        <v>0</v>
      </c>
      <c r="R3414" s="27" t="s">
        <v>1578</v>
      </c>
      <c r="S3414" s="28" t="s">
        <v>1583</v>
      </c>
      <c r="T3414" s="2" t="s">
        <v>130</v>
      </c>
      <c r="U3414" s="2">
        <v>0</v>
      </c>
      <c r="V3414" s="2" t="s">
        <v>17750</v>
      </c>
      <c r="W3414" s="2" t="s">
        <v>34</v>
      </c>
      <c r="AC3414" s="2">
        <v>0</v>
      </c>
      <c r="AD3414" s="104"/>
    </row>
    <row r="3415" spans="1:33" ht="60" x14ac:dyDescent="0.25">
      <c r="A3415" s="2" t="s">
        <v>17820</v>
      </c>
      <c r="B3415" s="2" t="s">
        <v>17750</v>
      </c>
      <c r="C3415" s="2" t="s">
        <v>17821</v>
      </c>
      <c r="F3415" s="2" t="s">
        <v>11922</v>
      </c>
      <c r="G3415" s="2" t="s">
        <v>11923</v>
      </c>
      <c r="H3415" s="2" t="s">
        <v>11924</v>
      </c>
      <c r="I3415" s="2" t="s">
        <v>23088</v>
      </c>
      <c r="J3415" s="2" t="s">
        <v>28</v>
      </c>
      <c r="K3415" s="2" t="s">
        <v>61</v>
      </c>
      <c r="L3415" s="2" t="s">
        <v>210</v>
      </c>
      <c r="M3415" s="2" t="s">
        <v>211</v>
      </c>
      <c r="N3415" s="2" t="s">
        <v>3259</v>
      </c>
      <c r="O3415" s="2" t="s">
        <v>705</v>
      </c>
      <c r="P3415" s="24">
        <v>0</v>
      </c>
      <c r="Q3415" s="24">
        <v>0</v>
      </c>
      <c r="R3415" s="27" t="s">
        <v>1578</v>
      </c>
      <c r="S3415" s="28" t="s">
        <v>1585</v>
      </c>
      <c r="T3415" s="2" t="s">
        <v>38</v>
      </c>
      <c r="U3415" s="2">
        <v>0</v>
      </c>
      <c r="V3415" s="2" t="s">
        <v>17750</v>
      </c>
      <c r="W3415" s="2" t="s">
        <v>34</v>
      </c>
      <c r="AC3415" s="2">
        <v>0</v>
      </c>
      <c r="AD3415" s="104"/>
    </row>
    <row r="3416" spans="1:33" ht="60" x14ac:dyDescent="0.25">
      <c r="A3416" s="2" t="s">
        <v>17874</v>
      </c>
      <c r="B3416" s="2" t="s">
        <v>17750</v>
      </c>
      <c r="C3416" s="2" t="s">
        <v>17875</v>
      </c>
      <c r="F3416" s="2" t="s">
        <v>605</v>
      </c>
      <c r="G3416" s="2" t="s">
        <v>4031</v>
      </c>
      <c r="H3416" s="2" t="s">
        <v>4032</v>
      </c>
      <c r="I3416" s="2" t="s">
        <v>23659</v>
      </c>
      <c r="J3416" s="2" t="s">
        <v>28</v>
      </c>
      <c r="K3416" s="2" t="s">
        <v>43</v>
      </c>
      <c r="L3416" s="2" t="s">
        <v>532</v>
      </c>
      <c r="M3416" s="2" t="s">
        <v>533</v>
      </c>
      <c r="N3416" s="2" t="s">
        <v>4029</v>
      </c>
      <c r="O3416" s="2" t="s">
        <v>32</v>
      </c>
      <c r="P3416" s="24">
        <v>0</v>
      </c>
      <c r="Q3416" s="24">
        <v>1</v>
      </c>
      <c r="R3416" s="27" t="s">
        <v>1568</v>
      </c>
      <c r="S3416" s="28" t="s">
        <v>1585</v>
      </c>
      <c r="T3416" s="2" t="s">
        <v>38</v>
      </c>
      <c r="U3416" s="2">
        <v>0</v>
      </c>
      <c r="V3416" s="2" t="s">
        <v>19231</v>
      </c>
      <c r="W3416" s="2" t="s">
        <v>34</v>
      </c>
      <c r="X3416" s="58" t="s">
        <v>17750</v>
      </c>
      <c r="Z3416" s="2">
        <v>2060000</v>
      </c>
      <c r="AB3416" s="58">
        <v>46113.72457175926</v>
      </c>
      <c r="AC3416" s="2">
        <v>0</v>
      </c>
      <c r="AD3416" s="104">
        <v>2060000</v>
      </c>
      <c r="AE3416" s="2">
        <v>46113.72457175926</v>
      </c>
      <c r="AG3416" s="2">
        <v>147041</v>
      </c>
    </row>
    <row r="3417" spans="1:33" ht="60" x14ac:dyDescent="0.25">
      <c r="A3417" s="2" t="s">
        <v>17801</v>
      </c>
      <c r="B3417" s="2" t="s">
        <v>17750</v>
      </c>
      <c r="C3417" s="2" t="s">
        <v>17802</v>
      </c>
      <c r="F3417" s="2" t="s">
        <v>10782</v>
      </c>
      <c r="G3417" s="2" t="s">
        <v>10783</v>
      </c>
      <c r="H3417" s="2" t="s">
        <v>10784</v>
      </c>
      <c r="I3417" s="2" t="s">
        <v>22260</v>
      </c>
      <c r="J3417" s="2" t="s">
        <v>28</v>
      </c>
      <c r="K3417" s="2" t="s">
        <v>68</v>
      </c>
      <c r="L3417" s="2" t="s">
        <v>372</v>
      </c>
      <c r="M3417" s="2" t="s">
        <v>610</v>
      </c>
      <c r="N3417" s="2" t="s">
        <v>4259</v>
      </c>
      <c r="O3417" s="2" t="s">
        <v>706</v>
      </c>
      <c r="P3417" s="24">
        <v>0</v>
      </c>
      <c r="Q3417" s="24">
        <v>0</v>
      </c>
      <c r="R3417" s="27" t="s">
        <v>1578</v>
      </c>
      <c r="S3417" s="28" t="s">
        <v>1585</v>
      </c>
      <c r="T3417" s="2" t="s">
        <v>38</v>
      </c>
      <c r="U3417" s="2">
        <v>0</v>
      </c>
      <c r="V3417" s="2" t="s">
        <v>17750</v>
      </c>
      <c r="W3417" s="2" t="s">
        <v>34</v>
      </c>
      <c r="AC3417" s="2">
        <v>0</v>
      </c>
      <c r="AD3417" s="104"/>
    </row>
    <row r="3418" spans="1:33" ht="60" x14ac:dyDescent="0.25">
      <c r="A3418" s="2" t="s">
        <v>17754</v>
      </c>
      <c r="B3418" s="2" t="s">
        <v>17750</v>
      </c>
      <c r="C3418" s="2" t="s">
        <v>17755</v>
      </c>
      <c r="F3418" s="2" t="s">
        <v>2163</v>
      </c>
      <c r="G3418" s="2" t="s">
        <v>5081</v>
      </c>
      <c r="H3418" s="2" t="s">
        <v>5082</v>
      </c>
      <c r="I3418" s="2" t="s">
        <v>20222</v>
      </c>
      <c r="J3418" s="2" t="s">
        <v>28</v>
      </c>
      <c r="K3418" s="2" t="s">
        <v>173</v>
      </c>
      <c r="L3418" s="2" t="s">
        <v>230</v>
      </c>
      <c r="M3418" s="2" t="s">
        <v>442</v>
      </c>
      <c r="N3418" s="2" t="s">
        <v>5079</v>
      </c>
      <c r="O3418" s="2" t="s">
        <v>705</v>
      </c>
      <c r="P3418" s="24">
        <v>0</v>
      </c>
      <c r="Q3418" s="24">
        <v>0</v>
      </c>
      <c r="R3418" s="27" t="s">
        <v>1578</v>
      </c>
      <c r="S3418" s="28" t="s">
        <v>1585</v>
      </c>
      <c r="T3418" s="2" t="s">
        <v>38</v>
      </c>
      <c r="U3418" s="2">
        <v>0</v>
      </c>
      <c r="V3418" s="2" t="s">
        <v>17750</v>
      </c>
      <c r="W3418" s="2" t="s">
        <v>34</v>
      </c>
      <c r="AC3418" s="2">
        <v>0</v>
      </c>
      <c r="AD3418" s="104"/>
    </row>
    <row r="3419" spans="1:33" ht="60" x14ac:dyDescent="0.25">
      <c r="A3419" s="2" t="s">
        <v>17772</v>
      </c>
      <c r="B3419" s="2" t="s">
        <v>17750</v>
      </c>
      <c r="C3419" s="2" t="s">
        <v>17773</v>
      </c>
      <c r="F3419" s="2" t="s">
        <v>17774</v>
      </c>
      <c r="G3419" s="2" t="s">
        <v>17775</v>
      </c>
      <c r="H3419" s="2" t="s">
        <v>2754</v>
      </c>
      <c r="I3419" s="2" t="s">
        <v>21085</v>
      </c>
      <c r="J3419" s="2" t="s">
        <v>28</v>
      </c>
      <c r="K3419" s="2" t="s">
        <v>78</v>
      </c>
      <c r="L3419" s="2" t="s">
        <v>238</v>
      </c>
      <c r="M3419" s="2" t="s">
        <v>314</v>
      </c>
      <c r="N3419" s="2" t="s">
        <v>3862</v>
      </c>
      <c r="O3419" s="2" t="s">
        <v>32</v>
      </c>
      <c r="P3419" s="24">
        <v>0</v>
      </c>
      <c r="Q3419" s="24">
        <v>3</v>
      </c>
      <c r="R3419" s="27" t="s">
        <v>1568</v>
      </c>
      <c r="S3419" s="28" t="s">
        <v>1585</v>
      </c>
      <c r="T3419" s="2" t="s">
        <v>38</v>
      </c>
      <c r="U3419" s="2">
        <v>0</v>
      </c>
      <c r="V3419" s="2" t="s">
        <v>32611</v>
      </c>
      <c r="W3419" s="2" t="s">
        <v>34</v>
      </c>
      <c r="X3419" s="58" t="s">
        <v>17750</v>
      </c>
      <c r="Z3419" s="2">
        <v>2060000</v>
      </c>
      <c r="AB3419" s="58">
        <v>46113.716620370367</v>
      </c>
      <c r="AC3419" s="2">
        <v>0</v>
      </c>
      <c r="AD3419" s="104">
        <v>2060000</v>
      </c>
      <c r="AE3419" s="2">
        <v>46113.716620370367</v>
      </c>
      <c r="AG3419" s="2">
        <v>146974</v>
      </c>
    </row>
    <row r="3420" spans="1:33" ht="60" x14ac:dyDescent="0.25">
      <c r="A3420" s="2" t="s">
        <v>17776</v>
      </c>
      <c r="B3420" s="2" t="s">
        <v>17750</v>
      </c>
      <c r="C3420" s="2" t="s">
        <v>17777</v>
      </c>
      <c r="F3420" s="2" t="s">
        <v>977</v>
      </c>
      <c r="G3420" s="2" t="s">
        <v>5382</v>
      </c>
      <c r="H3420" s="2" t="s">
        <v>5383</v>
      </c>
      <c r="I3420" s="2" t="s">
        <v>21379</v>
      </c>
      <c r="J3420" s="2" t="s">
        <v>28</v>
      </c>
      <c r="K3420" s="2" t="s">
        <v>78</v>
      </c>
      <c r="L3420" s="2" t="s">
        <v>79</v>
      </c>
      <c r="M3420" s="2" t="s">
        <v>295</v>
      </c>
      <c r="N3420" s="2" t="s">
        <v>5384</v>
      </c>
      <c r="O3420" s="2" t="s">
        <v>705</v>
      </c>
      <c r="P3420" s="24">
        <v>0</v>
      </c>
      <c r="Q3420" s="24">
        <v>0</v>
      </c>
      <c r="R3420" s="27" t="s">
        <v>1578</v>
      </c>
      <c r="S3420" s="28" t="s">
        <v>1585</v>
      </c>
      <c r="T3420" s="2" t="s">
        <v>38</v>
      </c>
      <c r="U3420" s="2">
        <v>0</v>
      </c>
      <c r="V3420" s="2" t="s">
        <v>17750</v>
      </c>
      <c r="W3420" s="2" t="s">
        <v>34</v>
      </c>
      <c r="AC3420" s="2">
        <v>0</v>
      </c>
      <c r="AD3420" s="104"/>
    </row>
    <row r="3421" spans="1:33" ht="60" x14ac:dyDescent="0.25">
      <c r="A3421" s="2" t="s">
        <v>17872</v>
      </c>
      <c r="B3421" s="2" t="s">
        <v>17750</v>
      </c>
      <c r="C3421" s="2" t="s">
        <v>17873</v>
      </c>
      <c r="F3421" s="2" t="s">
        <v>17739</v>
      </c>
      <c r="G3421" s="2" t="s">
        <v>17740</v>
      </c>
      <c r="H3421" s="2" t="s">
        <v>11147</v>
      </c>
      <c r="I3421" s="2" t="s">
        <v>23396</v>
      </c>
      <c r="J3421" s="2" t="s">
        <v>28</v>
      </c>
      <c r="K3421" s="2" t="s">
        <v>43</v>
      </c>
      <c r="L3421" s="2" t="s">
        <v>44</v>
      </c>
      <c r="M3421" s="2" t="s">
        <v>45</v>
      </c>
      <c r="N3421" s="2" t="s">
        <v>2977</v>
      </c>
      <c r="O3421" s="2" t="s">
        <v>37</v>
      </c>
      <c r="P3421" s="24">
        <v>0</v>
      </c>
      <c r="Q3421" s="24">
        <v>0</v>
      </c>
      <c r="R3421" s="27" t="s">
        <v>1578</v>
      </c>
      <c r="S3421" s="28" t="s">
        <v>1589</v>
      </c>
      <c r="T3421" s="2" t="s">
        <v>33</v>
      </c>
      <c r="U3421" s="2">
        <v>0</v>
      </c>
      <c r="V3421" s="2" t="s">
        <v>30688</v>
      </c>
      <c r="W3421" s="2" t="s">
        <v>34</v>
      </c>
      <c r="X3421" s="58" t="s">
        <v>17884</v>
      </c>
      <c r="Z3421" s="2">
        <v>412000</v>
      </c>
      <c r="AB3421" s="58">
        <v>46119.495856481481</v>
      </c>
      <c r="AC3421" s="2">
        <v>0</v>
      </c>
      <c r="AD3421" s="104">
        <v>412000</v>
      </c>
      <c r="AE3421" s="2">
        <v>46119.495856481481</v>
      </c>
      <c r="AG3421" s="2">
        <v>148461</v>
      </c>
    </row>
    <row r="3422" spans="1:33" ht="60" x14ac:dyDescent="0.25">
      <c r="A3422" s="2" t="s">
        <v>17826</v>
      </c>
      <c r="B3422" s="2" t="s">
        <v>17750</v>
      </c>
      <c r="C3422" s="2" t="s">
        <v>17827</v>
      </c>
      <c r="F3422" s="2" t="s">
        <v>17828</v>
      </c>
      <c r="G3422" s="2" t="s">
        <v>17829</v>
      </c>
      <c r="H3422" s="2" t="s">
        <v>17830</v>
      </c>
      <c r="I3422" s="2" t="s">
        <v>23900</v>
      </c>
      <c r="J3422" s="2" t="s">
        <v>28</v>
      </c>
      <c r="K3422" s="2" t="s">
        <v>43</v>
      </c>
      <c r="L3422" s="2" t="s">
        <v>347</v>
      </c>
      <c r="M3422" s="2" t="s">
        <v>348</v>
      </c>
      <c r="N3422" s="2" t="s">
        <v>2892</v>
      </c>
      <c r="O3422" s="2" t="s">
        <v>706</v>
      </c>
      <c r="P3422" s="24">
        <v>0</v>
      </c>
      <c r="Q3422" s="24">
        <v>0</v>
      </c>
      <c r="R3422" s="27" t="s">
        <v>1578</v>
      </c>
      <c r="S3422" s="28" t="s">
        <v>1582</v>
      </c>
      <c r="T3422" s="2" t="s">
        <v>160</v>
      </c>
      <c r="U3422" s="2">
        <v>0</v>
      </c>
      <c r="V3422" s="2" t="s">
        <v>17750</v>
      </c>
      <c r="W3422" s="2" t="s">
        <v>34</v>
      </c>
      <c r="AC3422" s="2">
        <v>0</v>
      </c>
      <c r="AD3422" s="104"/>
    </row>
    <row r="3423" spans="1:33" ht="45" x14ac:dyDescent="0.25">
      <c r="A3423" s="2" t="s">
        <v>17758</v>
      </c>
      <c r="B3423" s="2" t="s">
        <v>17750</v>
      </c>
      <c r="C3423" s="2" t="s">
        <v>17759</v>
      </c>
      <c r="F3423" s="2" t="s">
        <v>17760</v>
      </c>
      <c r="G3423" s="2" t="s">
        <v>17761</v>
      </c>
      <c r="H3423" s="2" t="s">
        <v>17762</v>
      </c>
      <c r="I3423" s="2" t="s">
        <v>20558</v>
      </c>
      <c r="J3423" s="2" t="s">
        <v>28</v>
      </c>
      <c r="K3423" s="2" t="s">
        <v>29</v>
      </c>
      <c r="L3423" s="2" t="s">
        <v>460</v>
      </c>
      <c r="M3423" s="2" t="s">
        <v>461</v>
      </c>
      <c r="N3423" s="2" t="s">
        <v>2903</v>
      </c>
      <c r="O3423" s="2" t="s">
        <v>32</v>
      </c>
      <c r="P3423" s="24">
        <v>0</v>
      </c>
      <c r="Q3423" s="24">
        <v>1</v>
      </c>
      <c r="R3423" s="27" t="s">
        <v>1568</v>
      </c>
      <c r="S3423" s="28" t="s">
        <v>1589</v>
      </c>
      <c r="T3423" s="2" t="s">
        <v>33</v>
      </c>
      <c r="U3423" s="2">
        <v>0</v>
      </c>
      <c r="V3423" s="2" t="s">
        <v>32611</v>
      </c>
      <c r="W3423" s="2" t="s">
        <v>34</v>
      </c>
      <c r="X3423" s="58" t="s">
        <v>18562</v>
      </c>
      <c r="Z3423" s="2">
        <v>412000</v>
      </c>
      <c r="AB3423" s="58">
        <v>46121.065497685187</v>
      </c>
      <c r="AC3423" s="2">
        <v>0</v>
      </c>
      <c r="AD3423" s="104">
        <v>412000</v>
      </c>
      <c r="AE3423" s="2">
        <v>46121.065497685187</v>
      </c>
      <c r="AG3423" s="2">
        <v>152773</v>
      </c>
    </row>
    <row r="3424" spans="1:33" ht="45" x14ac:dyDescent="0.25">
      <c r="A3424" s="2" t="s">
        <v>17763</v>
      </c>
      <c r="B3424" s="2" t="s">
        <v>17750</v>
      </c>
      <c r="C3424" s="2" t="s">
        <v>17764</v>
      </c>
      <c r="F3424" s="2" t="s">
        <v>17765</v>
      </c>
      <c r="G3424" s="2" t="s">
        <v>17766</v>
      </c>
      <c r="H3424" s="2" t="s">
        <v>13161</v>
      </c>
      <c r="I3424" s="2" t="s">
        <v>21101</v>
      </c>
      <c r="J3424" s="2" t="s">
        <v>28</v>
      </c>
      <c r="K3424" s="2" t="s">
        <v>78</v>
      </c>
      <c r="L3424" s="2" t="s">
        <v>481</v>
      </c>
      <c r="M3424" s="2" t="s">
        <v>482</v>
      </c>
      <c r="N3424" s="2" t="s">
        <v>3905</v>
      </c>
      <c r="O3424" s="2" t="s">
        <v>32</v>
      </c>
      <c r="P3424" s="24">
        <v>0</v>
      </c>
      <c r="Q3424" s="24">
        <v>1</v>
      </c>
      <c r="R3424" s="27" t="s">
        <v>1568</v>
      </c>
      <c r="S3424" s="28" t="s">
        <v>1589</v>
      </c>
      <c r="T3424" s="2" t="s">
        <v>33</v>
      </c>
      <c r="U3424" s="2">
        <v>0</v>
      </c>
      <c r="V3424" s="2" t="s">
        <v>24228</v>
      </c>
      <c r="W3424" s="2" t="s">
        <v>34</v>
      </c>
      <c r="X3424" s="58" t="s">
        <v>17750</v>
      </c>
      <c r="Z3424" s="2">
        <v>412000</v>
      </c>
      <c r="AB3424" s="58">
        <v>46113.653148148151</v>
      </c>
      <c r="AC3424" s="2">
        <v>0</v>
      </c>
      <c r="AD3424" s="104">
        <v>412000</v>
      </c>
      <c r="AE3424" s="2">
        <v>46113.653148148151</v>
      </c>
      <c r="AG3424" s="2">
        <v>146973</v>
      </c>
    </row>
    <row r="3425" spans="1:33" ht="60" x14ac:dyDescent="0.25">
      <c r="A3425" s="2" t="s">
        <v>17778</v>
      </c>
      <c r="B3425" s="2" t="s">
        <v>17750</v>
      </c>
      <c r="C3425" s="2" t="s">
        <v>17779</v>
      </c>
      <c r="F3425" s="2" t="s">
        <v>17769</v>
      </c>
      <c r="G3425" s="2" t="s">
        <v>17770</v>
      </c>
      <c r="H3425" s="2" t="s">
        <v>17771</v>
      </c>
      <c r="I3425" s="2" t="s">
        <v>21102</v>
      </c>
      <c r="J3425" s="2" t="s">
        <v>28</v>
      </c>
      <c r="K3425" s="2" t="s">
        <v>78</v>
      </c>
      <c r="L3425" s="2" t="s">
        <v>238</v>
      </c>
      <c r="M3425" s="2" t="s">
        <v>314</v>
      </c>
      <c r="N3425" s="2" t="s">
        <v>3862</v>
      </c>
      <c r="O3425" s="2" t="s">
        <v>705</v>
      </c>
      <c r="P3425" s="24">
        <v>0</v>
      </c>
      <c r="Q3425" s="24">
        <v>0</v>
      </c>
      <c r="R3425" s="27" t="s">
        <v>1578</v>
      </c>
      <c r="S3425" s="28" t="s">
        <v>1585</v>
      </c>
      <c r="T3425" s="2" t="s">
        <v>38</v>
      </c>
      <c r="U3425" s="2">
        <v>0</v>
      </c>
      <c r="V3425" s="2" t="s">
        <v>17797</v>
      </c>
      <c r="W3425" s="2" t="s">
        <v>34</v>
      </c>
      <c r="AC3425" s="2">
        <v>0</v>
      </c>
      <c r="AD3425" s="104"/>
    </row>
    <row r="3426" spans="1:33" ht="45" x14ac:dyDescent="0.25">
      <c r="A3426" s="2" t="s">
        <v>17767</v>
      </c>
      <c r="B3426" s="2" t="s">
        <v>17750</v>
      </c>
      <c r="C3426" s="2" t="s">
        <v>17768</v>
      </c>
      <c r="F3426" s="2" t="s">
        <v>17769</v>
      </c>
      <c r="G3426" s="2" t="s">
        <v>17770</v>
      </c>
      <c r="H3426" s="2" t="s">
        <v>17771</v>
      </c>
      <c r="I3426" s="2" t="s">
        <v>21102</v>
      </c>
      <c r="J3426" s="2" t="s">
        <v>28</v>
      </c>
      <c r="K3426" s="2" t="s">
        <v>78</v>
      </c>
      <c r="L3426" s="2" t="s">
        <v>238</v>
      </c>
      <c r="M3426" s="2" t="s">
        <v>314</v>
      </c>
      <c r="N3426" s="2" t="s">
        <v>3862</v>
      </c>
      <c r="O3426" s="2" t="s">
        <v>32</v>
      </c>
      <c r="P3426" s="24">
        <v>0</v>
      </c>
      <c r="Q3426" s="24">
        <v>1</v>
      </c>
      <c r="R3426" s="27" t="s">
        <v>1568</v>
      </c>
      <c r="S3426" s="28" t="s">
        <v>1589</v>
      </c>
      <c r="T3426" s="2" t="s">
        <v>33</v>
      </c>
      <c r="U3426" s="2">
        <v>0</v>
      </c>
      <c r="V3426" s="2" t="s">
        <v>19078</v>
      </c>
      <c r="W3426" s="2" t="s">
        <v>34</v>
      </c>
      <c r="X3426" s="58" t="s">
        <v>17750</v>
      </c>
      <c r="Z3426" s="2">
        <v>412000</v>
      </c>
      <c r="AB3426" s="58">
        <v>46113.442569444444</v>
      </c>
      <c r="AC3426" s="2">
        <v>0</v>
      </c>
      <c r="AD3426" s="104">
        <v>412000</v>
      </c>
      <c r="AE3426" s="2">
        <v>46113.442569444444</v>
      </c>
      <c r="AG3426" s="2">
        <v>146748</v>
      </c>
    </row>
    <row r="3427" spans="1:33" ht="60" x14ac:dyDescent="0.25">
      <c r="A3427" s="2" t="s">
        <v>17876</v>
      </c>
      <c r="B3427" s="2" t="s">
        <v>17750</v>
      </c>
      <c r="C3427" s="2" t="s">
        <v>17877</v>
      </c>
      <c r="F3427" s="2" t="s">
        <v>17878</v>
      </c>
      <c r="G3427" s="2" t="s">
        <v>17879</v>
      </c>
      <c r="H3427" s="2" t="s">
        <v>17880</v>
      </c>
      <c r="I3427" s="2" t="s">
        <v>23785</v>
      </c>
      <c r="J3427" s="2" t="s">
        <v>28</v>
      </c>
      <c r="K3427" s="2" t="s">
        <v>43</v>
      </c>
      <c r="L3427" s="2" t="s">
        <v>386</v>
      </c>
      <c r="M3427" s="2" t="s">
        <v>5564</v>
      </c>
      <c r="N3427" s="2" t="s">
        <v>5565</v>
      </c>
      <c r="O3427" s="2" t="s">
        <v>32</v>
      </c>
      <c r="P3427" s="24">
        <v>0</v>
      </c>
      <c r="Q3427" s="24">
        <v>3</v>
      </c>
      <c r="R3427" s="27" t="s">
        <v>1568</v>
      </c>
      <c r="S3427" s="28" t="s">
        <v>1585</v>
      </c>
      <c r="T3427" s="2" t="s">
        <v>38</v>
      </c>
      <c r="U3427" s="2">
        <v>0</v>
      </c>
      <c r="V3427" s="2" t="s">
        <v>19773</v>
      </c>
      <c r="W3427" s="2" t="s">
        <v>34</v>
      </c>
      <c r="X3427" s="58" t="s">
        <v>17884</v>
      </c>
      <c r="Z3427" s="2">
        <v>2060000</v>
      </c>
      <c r="AB3427" s="58">
        <v>46119.493217592593</v>
      </c>
      <c r="AC3427" s="2">
        <v>0</v>
      </c>
      <c r="AD3427" s="104">
        <v>2060000</v>
      </c>
      <c r="AE3427" s="2">
        <v>46119.493217592593</v>
      </c>
      <c r="AG3427" s="2">
        <v>146920</v>
      </c>
    </row>
    <row r="3428" spans="1:33" ht="60" x14ac:dyDescent="0.25">
      <c r="A3428" s="2" t="s">
        <v>17881</v>
      </c>
      <c r="B3428" s="2" t="s">
        <v>17750</v>
      </c>
      <c r="C3428" s="2" t="s">
        <v>17882</v>
      </c>
      <c r="F3428" s="2" t="s">
        <v>1327</v>
      </c>
      <c r="G3428" s="2" t="s">
        <v>3071</v>
      </c>
      <c r="H3428" s="2" t="s">
        <v>3072</v>
      </c>
      <c r="I3428" s="2" t="s">
        <v>23573</v>
      </c>
      <c r="J3428" s="2" t="s">
        <v>28</v>
      </c>
      <c r="K3428" s="2" t="s">
        <v>43</v>
      </c>
      <c r="L3428" s="2" t="s">
        <v>240</v>
      </c>
      <c r="M3428" s="2" t="s">
        <v>241</v>
      </c>
      <c r="N3428" s="2" t="s">
        <v>3047</v>
      </c>
      <c r="O3428" s="2" t="s">
        <v>37</v>
      </c>
      <c r="P3428" s="24">
        <v>0</v>
      </c>
      <c r="Q3428" s="24">
        <v>0</v>
      </c>
      <c r="R3428" s="27" t="s">
        <v>1578</v>
      </c>
      <c r="S3428" s="28" t="s">
        <v>1585</v>
      </c>
      <c r="T3428" s="2" t="s">
        <v>38</v>
      </c>
      <c r="U3428" s="2">
        <v>0</v>
      </c>
      <c r="V3428" s="2" t="s">
        <v>30688</v>
      </c>
      <c r="W3428" s="2" t="s">
        <v>34</v>
      </c>
      <c r="X3428" s="58" t="s">
        <v>17884</v>
      </c>
      <c r="Z3428" s="2">
        <v>2060000</v>
      </c>
      <c r="AB3428" s="58">
        <v>46119.489178240743</v>
      </c>
      <c r="AC3428" s="2">
        <v>0</v>
      </c>
      <c r="AD3428" s="104">
        <v>2060000</v>
      </c>
      <c r="AE3428" s="2">
        <v>46119.489178240743</v>
      </c>
      <c r="AG3428" s="2">
        <v>146919</v>
      </c>
    </row>
    <row r="3429" spans="1:33" ht="45" x14ac:dyDescent="0.25">
      <c r="A3429" s="2" t="s">
        <v>17831</v>
      </c>
      <c r="B3429" s="2" t="s">
        <v>17750</v>
      </c>
      <c r="C3429" s="2" t="s">
        <v>17832</v>
      </c>
      <c r="F3429" s="2" t="s">
        <v>17833</v>
      </c>
      <c r="G3429" s="2" t="s">
        <v>17834</v>
      </c>
      <c r="H3429" s="2" t="s">
        <v>17835</v>
      </c>
      <c r="I3429" s="2" t="s">
        <v>23901</v>
      </c>
      <c r="J3429" s="2" t="s">
        <v>28</v>
      </c>
      <c r="K3429" s="2" t="s">
        <v>43</v>
      </c>
      <c r="L3429" s="2" t="s">
        <v>532</v>
      </c>
      <c r="M3429" s="2" t="s">
        <v>533</v>
      </c>
      <c r="N3429" s="2" t="s">
        <v>4029</v>
      </c>
      <c r="O3429" s="2" t="s">
        <v>706</v>
      </c>
      <c r="P3429" s="24">
        <v>0</v>
      </c>
      <c r="Q3429" s="24">
        <v>0</v>
      </c>
      <c r="R3429" s="27" t="s">
        <v>1578</v>
      </c>
      <c r="S3429" s="28" t="s">
        <v>1582</v>
      </c>
      <c r="T3429" s="2" t="s">
        <v>160</v>
      </c>
      <c r="U3429" s="2">
        <v>0</v>
      </c>
      <c r="V3429" s="2" t="s">
        <v>17905</v>
      </c>
      <c r="W3429" s="2" t="s">
        <v>34</v>
      </c>
      <c r="AC3429" s="2">
        <v>0</v>
      </c>
      <c r="AD3429" s="104"/>
    </row>
    <row r="3430" spans="1:33" ht="60" x14ac:dyDescent="0.25">
      <c r="A3430" s="2" t="s">
        <v>17822</v>
      </c>
      <c r="B3430" s="2" t="s">
        <v>17750</v>
      </c>
      <c r="C3430" s="2" t="s">
        <v>17823</v>
      </c>
      <c r="F3430" s="2" t="s">
        <v>2061</v>
      </c>
      <c r="G3430" s="2" t="s">
        <v>3227</v>
      </c>
      <c r="H3430" s="2" t="s">
        <v>3228</v>
      </c>
      <c r="I3430" s="2" t="s">
        <v>23039</v>
      </c>
      <c r="J3430" s="2" t="s">
        <v>28</v>
      </c>
      <c r="K3430" s="2" t="s">
        <v>61</v>
      </c>
      <c r="L3430" s="2" t="s">
        <v>157</v>
      </c>
      <c r="M3430" s="2" t="s">
        <v>818</v>
      </c>
      <c r="N3430" s="2" t="s">
        <v>3229</v>
      </c>
      <c r="O3430" s="2" t="s">
        <v>705</v>
      </c>
      <c r="P3430" s="24">
        <v>0</v>
      </c>
      <c r="Q3430" s="24">
        <v>0</v>
      </c>
      <c r="R3430" s="27" t="s">
        <v>1578</v>
      </c>
      <c r="S3430" s="28" t="s">
        <v>1585</v>
      </c>
      <c r="T3430" s="2" t="s">
        <v>38</v>
      </c>
      <c r="U3430" s="2">
        <v>0</v>
      </c>
      <c r="V3430" s="2" t="s">
        <v>17750</v>
      </c>
      <c r="W3430" s="2" t="s">
        <v>34</v>
      </c>
      <c r="AC3430" s="2">
        <v>0</v>
      </c>
      <c r="AD3430" s="104"/>
    </row>
    <row r="3431" spans="1:33" ht="45" x14ac:dyDescent="0.25">
      <c r="A3431" s="2" t="s">
        <v>17816</v>
      </c>
      <c r="B3431" s="2" t="s">
        <v>17750</v>
      </c>
      <c r="C3431" s="2" t="s">
        <v>17817</v>
      </c>
      <c r="F3431" s="2" t="s">
        <v>2061</v>
      </c>
      <c r="G3431" s="2" t="s">
        <v>3227</v>
      </c>
      <c r="H3431" s="2" t="s">
        <v>3228</v>
      </c>
      <c r="I3431" s="2" t="s">
        <v>23039</v>
      </c>
      <c r="J3431" s="2" t="s">
        <v>28</v>
      </c>
      <c r="K3431" s="2" t="s">
        <v>61</v>
      </c>
      <c r="L3431" s="2" t="s">
        <v>157</v>
      </c>
      <c r="M3431" s="2" t="s">
        <v>818</v>
      </c>
      <c r="N3431" s="2" t="s">
        <v>3229</v>
      </c>
      <c r="O3431" s="2" t="s">
        <v>32</v>
      </c>
      <c r="P3431" s="24">
        <v>0</v>
      </c>
      <c r="Q3431" s="24">
        <v>1</v>
      </c>
      <c r="R3431" s="27" t="s">
        <v>1568</v>
      </c>
      <c r="S3431" s="28" t="s">
        <v>1589</v>
      </c>
      <c r="T3431" s="2" t="s">
        <v>33</v>
      </c>
      <c r="U3431" s="2">
        <v>0</v>
      </c>
      <c r="V3431" s="2" t="s">
        <v>32960</v>
      </c>
      <c r="W3431" s="2" t="s">
        <v>34</v>
      </c>
      <c r="X3431" s="58" t="s">
        <v>17750</v>
      </c>
      <c r="Z3431" s="2">
        <v>412000</v>
      </c>
      <c r="AB3431" s="58">
        <v>46113.437719907408</v>
      </c>
      <c r="AC3431" s="2">
        <v>0</v>
      </c>
      <c r="AD3431" s="104">
        <v>412000</v>
      </c>
      <c r="AE3431" s="2">
        <v>46113.437719907408</v>
      </c>
      <c r="AG3431" s="2">
        <v>146714</v>
      </c>
    </row>
    <row r="3432" spans="1:33" ht="60" x14ac:dyDescent="0.25">
      <c r="A3432" s="2" t="s">
        <v>17824</v>
      </c>
      <c r="B3432" s="2" t="s">
        <v>17750</v>
      </c>
      <c r="C3432" s="2" t="s">
        <v>17825</v>
      </c>
      <c r="F3432" s="2" t="s">
        <v>156</v>
      </c>
      <c r="G3432" s="2" t="s">
        <v>3247</v>
      </c>
      <c r="H3432" s="2" t="s">
        <v>3248</v>
      </c>
      <c r="I3432" s="2" t="s">
        <v>23040</v>
      </c>
      <c r="J3432" s="2" t="s">
        <v>28</v>
      </c>
      <c r="K3432" s="2" t="s">
        <v>61</v>
      </c>
      <c r="L3432" s="2" t="s">
        <v>157</v>
      </c>
      <c r="M3432" s="2" t="s">
        <v>818</v>
      </c>
      <c r="N3432" s="2" t="s">
        <v>3229</v>
      </c>
      <c r="O3432" s="2" t="s">
        <v>32</v>
      </c>
      <c r="P3432" s="24">
        <v>0</v>
      </c>
      <c r="Q3432" s="24">
        <v>1</v>
      </c>
      <c r="R3432" s="27" t="s">
        <v>1568</v>
      </c>
      <c r="S3432" s="28" t="s">
        <v>1585</v>
      </c>
      <c r="T3432" s="2" t="s">
        <v>38</v>
      </c>
      <c r="U3432" s="2">
        <v>0</v>
      </c>
      <c r="V3432" s="2" t="s">
        <v>20332</v>
      </c>
      <c r="W3432" s="2" t="s">
        <v>34</v>
      </c>
      <c r="X3432" s="58" t="s">
        <v>17750</v>
      </c>
      <c r="Z3432" s="2">
        <v>2060000</v>
      </c>
      <c r="AB3432" s="58">
        <v>46113.437511574077</v>
      </c>
      <c r="AC3432" s="2">
        <v>0</v>
      </c>
      <c r="AD3432" s="104">
        <v>2060000</v>
      </c>
      <c r="AE3432" s="2">
        <v>46113.437511574077</v>
      </c>
      <c r="AG3432" s="2">
        <v>146734</v>
      </c>
    </row>
    <row r="3433" spans="1:33" ht="60" x14ac:dyDescent="0.25">
      <c r="A3433" s="2" t="s">
        <v>17803</v>
      </c>
      <c r="B3433" s="2" t="s">
        <v>17750</v>
      </c>
      <c r="C3433" s="2" t="s">
        <v>17804</v>
      </c>
      <c r="F3433" s="2" t="s">
        <v>17805</v>
      </c>
      <c r="G3433" s="2" t="s">
        <v>17806</v>
      </c>
      <c r="H3433" s="2" t="s">
        <v>10810</v>
      </c>
      <c r="I3433" s="2" t="s">
        <v>22231</v>
      </c>
      <c r="J3433" s="2" t="s">
        <v>28</v>
      </c>
      <c r="K3433" s="2" t="s">
        <v>68</v>
      </c>
      <c r="L3433" s="2" t="s">
        <v>152</v>
      </c>
      <c r="M3433" s="2" t="s">
        <v>153</v>
      </c>
      <c r="N3433" s="2" t="s">
        <v>3118</v>
      </c>
      <c r="O3433" s="2" t="s">
        <v>32</v>
      </c>
      <c r="P3433" s="24">
        <v>0</v>
      </c>
      <c r="Q3433" s="24">
        <v>2</v>
      </c>
      <c r="R3433" s="27" t="s">
        <v>1568</v>
      </c>
      <c r="S3433" s="28" t="s">
        <v>1585</v>
      </c>
      <c r="T3433" s="2" t="s">
        <v>38</v>
      </c>
      <c r="U3433" s="2">
        <v>0</v>
      </c>
      <c r="V3433" s="2" t="s">
        <v>19211</v>
      </c>
      <c r="W3433" s="2" t="s">
        <v>34</v>
      </c>
      <c r="X3433" s="58" t="s">
        <v>17750</v>
      </c>
      <c r="Z3433" s="2">
        <v>2060000</v>
      </c>
      <c r="AB3433" s="58">
        <v>46113.534143518518</v>
      </c>
      <c r="AC3433" s="2">
        <v>0</v>
      </c>
      <c r="AD3433" s="104">
        <v>2060000</v>
      </c>
      <c r="AE3433" s="2">
        <v>46113.534143518518</v>
      </c>
      <c r="AG3433" s="2">
        <v>146731</v>
      </c>
    </row>
    <row r="3434" spans="1:33" ht="45" x14ac:dyDescent="0.25">
      <c r="A3434" s="2" t="s">
        <v>17818</v>
      </c>
      <c r="B3434" s="2" t="s">
        <v>17750</v>
      </c>
      <c r="C3434" s="2" t="s">
        <v>17819</v>
      </c>
      <c r="F3434" s="2" t="s">
        <v>156</v>
      </c>
      <c r="G3434" s="2" t="s">
        <v>3247</v>
      </c>
      <c r="H3434" s="2" t="s">
        <v>3248</v>
      </c>
      <c r="I3434" s="2" t="s">
        <v>23040</v>
      </c>
      <c r="J3434" s="2" t="s">
        <v>28</v>
      </c>
      <c r="K3434" s="2" t="s">
        <v>61</v>
      </c>
      <c r="L3434" s="2" t="s">
        <v>157</v>
      </c>
      <c r="M3434" s="2" t="s">
        <v>818</v>
      </c>
      <c r="N3434" s="2" t="s">
        <v>3229</v>
      </c>
      <c r="O3434" s="3" t="s">
        <v>19606</v>
      </c>
      <c r="P3434" s="24">
        <v>0</v>
      </c>
      <c r="Q3434" s="24">
        <v>0</v>
      </c>
      <c r="R3434" s="27" t="s">
        <v>1578</v>
      </c>
      <c r="S3434" s="28" t="s">
        <v>1589</v>
      </c>
      <c r="T3434" s="2" t="s">
        <v>33</v>
      </c>
      <c r="U3434" s="2">
        <v>0</v>
      </c>
      <c r="V3434" s="2" t="s">
        <v>19078</v>
      </c>
      <c r="W3434" s="2" t="s">
        <v>34</v>
      </c>
      <c r="X3434" s="58" t="s">
        <v>19078</v>
      </c>
      <c r="Y3434" s="2" t="s">
        <v>87</v>
      </c>
      <c r="AA3434" s="2" t="s">
        <v>88</v>
      </c>
      <c r="AB3434" s="58">
        <v>46126.399675925924</v>
      </c>
      <c r="AC3434" s="2">
        <v>0</v>
      </c>
      <c r="AD3434" s="104"/>
      <c r="AE3434" s="2">
        <v>46126.399675925924</v>
      </c>
      <c r="AG3434" s="2">
        <v>146715</v>
      </c>
    </row>
    <row r="3435" spans="1:33" ht="45" x14ac:dyDescent="0.25">
      <c r="A3435" s="2" t="s">
        <v>17749</v>
      </c>
      <c r="B3435" s="2" t="s">
        <v>17750</v>
      </c>
      <c r="C3435" s="2" t="s">
        <v>17751</v>
      </c>
      <c r="F3435" s="2" t="s">
        <v>17752</v>
      </c>
      <c r="G3435" s="2" t="s">
        <v>17753</v>
      </c>
      <c r="H3435" s="2" t="s">
        <v>12644</v>
      </c>
      <c r="I3435" s="2" t="s">
        <v>19907</v>
      </c>
      <c r="J3435" s="2" t="s">
        <v>28</v>
      </c>
      <c r="K3435" s="2" t="s">
        <v>173</v>
      </c>
      <c r="L3435" s="2" t="s">
        <v>41</v>
      </c>
      <c r="M3435" s="2" t="s">
        <v>443</v>
      </c>
      <c r="N3435" s="2" t="s">
        <v>5998</v>
      </c>
      <c r="O3435" s="2" t="s">
        <v>705</v>
      </c>
      <c r="P3435" s="24">
        <v>0</v>
      </c>
      <c r="Q3435" s="24">
        <v>0</v>
      </c>
      <c r="R3435" s="27" t="s">
        <v>1578</v>
      </c>
      <c r="S3435" s="28" t="s">
        <v>1589</v>
      </c>
      <c r="T3435" s="2" t="s">
        <v>33</v>
      </c>
      <c r="U3435" s="2">
        <v>0</v>
      </c>
      <c r="V3435" s="2" t="s">
        <v>17750</v>
      </c>
      <c r="W3435" s="2" t="s">
        <v>34</v>
      </c>
      <c r="AC3435" s="2">
        <v>0</v>
      </c>
      <c r="AD3435" s="104"/>
    </row>
    <row r="3436" spans="1:33" ht="60" x14ac:dyDescent="0.25">
      <c r="A3436" s="2" t="s">
        <v>17807</v>
      </c>
      <c r="B3436" s="2" t="s">
        <v>17750</v>
      </c>
      <c r="C3436" s="2" t="s">
        <v>17808</v>
      </c>
      <c r="F3436" s="2" t="s">
        <v>17809</v>
      </c>
      <c r="G3436" s="2" t="s">
        <v>17810</v>
      </c>
      <c r="H3436" s="2" t="s">
        <v>17811</v>
      </c>
      <c r="I3436" s="2" t="s">
        <v>22422</v>
      </c>
      <c r="J3436" s="2" t="s">
        <v>28</v>
      </c>
      <c r="K3436" s="2" t="s">
        <v>68</v>
      </c>
      <c r="L3436" s="2" t="s">
        <v>152</v>
      </c>
      <c r="M3436" s="2" t="s">
        <v>153</v>
      </c>
      <c r="N3436" s="2" t="s">
        <v>3118</v>
      </c>
      <c r="O3436" s="2" t="s">
        <v>32</v>
      </c>
      <c r="P3436" s="24">
        <v>0</v>
      </c>
      <c r="Q3436" s="24">
        <v>2</v>
      </c>
      <c r="R3436" s="27" t="s">
        <v>1568</v>
      </c>
      <c r="S3436" s="28" t="s">
        <v>1585</v>
      </c>
      <c r="T3436" s="2" t="s">
        <v>38</v>
      </c>
      <c r="U3436" s="2">
        <v>0</v>
      </c>
      <c r="V3436" s="2" t="s">
        <v>19211</v>
      </c>
      <c r="W3436" s="2" t="s">
        <v>34</v>
      </c>
      <c r="X3436" s="58" t="s">
        <v>17750</v>
      </c>
      <c r="Z3436" s="2">
        <v>2060000</v>
      </c>
      <c r="AB3436" s="58">
        <v>46113.534490740742</v>
      </c>
      <c r="AC3436" s="2">
        <v>0</v>
      </c>
      <c r="AD3436" s="104">
        <v>2060000</v>
      </c>
      <c r="AE3436" s="2">
        <v>46113.534490740742</v>
      </c>
      <c r="AG3436" s="2">
        <v>146730</v>
      </c>
    </row>
    <row r="3437" spans="1:33" ht="45" x14ac:dyDescent="0.25">
      <c r="A3437" s="2" t="s">
        <v>17843</v>
      </c>
      <c r="B3437" s="2" t="s">
        <v>17750</v>
      </c>
      <c r="C3437" s="2" t="s">
        <v>17844</v>
      </c>
      <c r="F3437" s="2" t="s">
        <v>16085</v>
      </c>
      <c r="G3437" s="2" t="s">
        <v>16086</v>
      </c>
      <c r="H3437" s="2" t="s">
        <v>16087</v>
      </c>
      <c r="I3437" s="2" t="s">
        <v>23865</v>
      </c>
      <c r="J3437" s="2" t="s">
        <v>28</v>
      </c>
      <c r="K3437" s="2" t="s">
        <v>43</v>
      </c>
      <c r="L3437" s="2" t="s">
        <v>532</v>
      </c>
      <c r="M3437" s="2" t="s">
        <v>533</v>
      </c>
      <c r="N3437" s="2" t="s">
        <v>4029</v>
      </c>
      <c r="O3437" s="2" t="s">
        <v>706</v>
      </c>
      <c r="P3437" s="24">
        <v>0</v>
      </c>
      <c r="Q3437" s="24">
        <v>0</v>
      </c>
      <c r="R3437" s="27" t="s">
        <v>1578</v>
      </c>
      <c r="S3437" s="28" t="s">
        <v>1583</v>
      </c>
      <c r="T3437" s="2" t="s">
        <v>130</v>
      </c>
      <c r="U3437" s="2">
        <v>0</v>
      </c>
      <c r="V3437" s="2" t="s">
        <v>17750</v>
      </c>
      <c r="W3437" s="2" t="s">
        <v>34</v>
      </c>
      <c r="AC3437" s="2">
        <v>0</v>
      </c>
      <c r="AD3437" s="104"/>
    </row>
    <row r="3438" spans="1:33" ht="60" x14ac:dyDescent="0.25">
      <c r="A3438" s="2" t="s">
        <v>17812</v>
      </c>
      <c r="B3438" s="2" t="s">
        <v>17750</v>
      </c>
      <c r="C3438" s="2" t="s">
        <v>17813</v>
      </c>
      <c r="F3438" s="2" t="s">
        <v>17805</v>
      </c>
      <c r="G3438" s="2" t="s">
        <v>17806</v>
      </c>
      <c r="H3438" s="2" t="s">
        <v>10810</v>
      </c>
      <c r="I3438" s="2" t="s">
        <v>22231</v>
      </c>
      <c r="J3438" s="2" t="s">
        <v>28</v>
      </c>
      <c r="K3438" s="2" t="s">
        <v>68</v>
      </c>
      <c r="L3438" s="2" t="s">
        <v>152</v>
      </c>
      <c r="M3438" s="2" t="s">
        <v>153</v>
      </c>
      <c r="N3438" s="2" t="s">
        <v>3118</v>
      </c>
      <c r="O3438" s="2" t="s">
        <v>705</v>
      </c>
      <c r="P3438" s="24">
        <v>0</v>
      </c>
      <c r="Q3438" s="24">
        <v>0</v>
      </c>
      <c r="R3438" s="27" t="s">
        <v>1578</v>
      </c>
      <c r="S3438" s="28" t="s">
        <v>1585</v>
      </c>
      <c r="T3438" s="2" t="s">
        <v>38</v>
      </c>
      <c r="U3438" s="2">
        <v>0</v>
      </c>
      <c r="V3438" s="2" t="s">
        <v>17750</v>
      </c>
      <c r="W3438" s="2" t="s">
        <v>34</v>
      </c>
      <c r="AC3438" s="2">
        <v>0</v>
      </c>
      <c r="AD3438" s="104"/>
    </row>
    <row r="3439" spans="1:33" ht="60" x14ac:dyDescent="0.25">
      <c r="A3439" s="2" t="s">
        <v>17814</v>
      </c>
      <c r="B3439" s="2" t="s">
        <v>17750</v>
      </c>
      <c r="C3439" s="2" t="s">
        <v>17815</v>
      </c>
      <c r="F3439" s="2" t="s">
        <v>17809</v>
      </c>
      <c r="G3439" s="2" t="s">
        <v>17810</v>
      </c>
      <c r="H3439" s="2" t="s">
        <v>17811</v>
      </c>
      <c r="I3439" s="2" t="s">
        <v>22422</v>
      </c>
      <c r="J3439" s="2" t="s">
        <v>28</v>
      </c>
      <c r="K3439" s="2" t="s">
        <v>68</v>
      </c>
      <c r="L3439" s="2" t="s">
        <v>152</v>
      </c>
      <c r="M3439" s="2" t="s">
        <v>153</v>
      </c>
      <c r="N3439" s="2" t="s">
        <v>3118</v>
      </c>
      <c r="O3439" s="2" t="s">
        <v>705</v>
      </c>
      <c r="P3439" s="24">
        <v>0</v>
      </c>
      <c r="Q3439" s="24">
        <v>0</v>
      </c>
      <c r="R3439" s="27" t="s">
        <v>1578</v>
      </c>
      <c r="S3439" s="28" t="s">
        <v>1585</v>
      </c>
      <c r="T3439" s="2" t="s">
        <v>38</v>
      </c>
      <c r="U3439" s="2">
        <v>0</v>
      </c>
      <c r="V3439" s="2" t="s">
        <v>17750</v>
      </c>
      <c r="W3439" s="2" t="s">
        <v>34</v>
      </c>
      <c r="AC3439" s="2">
        <v>0</v>
      </c>
      <c r="AD3439" s="104"/>
    </row>
    <row r="3440" spans="1:33" ht="45" x14ac:dyDescent="0.25">
      <c r="A3440" s="2" t="s">
        <v>17682</v>
      </c>
      <c r="B3440" s="2" t="s">
        <v>17683</v>
      </c>
      <c r="C3440" s="2" t="s">
        <v>17684</v>
      </c>
      <c r="F3440" s="2" t="s">
        <v>16961</v>
      </c>
      <c r="G3440" s="2" t="s">
        <v>16962</v>
      </c>
      <c r="H3440" s="2" t="s">
        <v>7929</v>
      </c>
      <c r="I3440" s="2" t="s">
        <v>19908</v>
      </c>
      <c r="J3440" s="2" t="s">
        <v>28</v>
      </c>
      <c r="K3440" s="2" t="s">
        <v>173</v>
      </c>
      <c r="L3440" s="2" t="s">
        <v>500</v>
      </c>
      <c r="M3440" s="2" t="s">
        <v>501</v>
      </c>
      <c r="N3440" s="2" t="s">
        <v>3322</v>
      </c>
      <c r="O3440" s="2" t="s">
        <v>37</v>
      </c>
      <c r="P3440" s="24">
        <v>0</v>
      </c>
      <c r="Q3440" s="24">
        <v>0</v>
      </c>
      <c r="R3440" s="27" t="s">
        <v>1578</v>
      </c>
      <c r="S3440" s="28" t="s">
        <v>1589</v>
      </c>
      <c r="T3440" s="2" t="s">
        <v>33</v>
      </c>
      <c r="U3440" s="2">
        <v>0</v>
      </c>
      <c r="V3440" s="2" t="s">
        <v>33846</v>
      </c>
      <c r="W3440" s="2" t="s">
        <v>34</v>
      </c>
      <c r="X3440" s="58" t="s">
        <v>19598</v>
      </c>
      <c r="Z3440" s="2">
        <v>412000</v>
      </c>
      <c r="AB3440" s="58">
        <v>46132.751828703702</v>
      </c>
      <c r="AC3440" s="2">
        <v>0</v>
      </c>
      <c r="AD3440" s="104">
        <v>412000</v>
      </c>
      <c r="AE3440" s="2">
        <v>46132.751828703702</v>
      </c>
      <c r="AG3440" s="2">
        <v>146706</v>
      </c>
    </row>
    <row r="3441" spans="1:33" ht="45" x14ac:dyDescent="0.25">
      <c r="A3441" s="2" t="s">
        <v>17685</v>
      </c>
      <c r="B3441" s="2" t="s">
        <v>17683</v>
      </c>
      <c r="C3441" s="2" t="s">
        <v>17686</v>
      </c>
      <c r="F3441" s="2" t="s">
        <v>17687</v>
      </c>
      <c r="G3441" s="2" t="s">
        <v>17688</v>
      </c>
      <c r="H3441" s="2" t="s">
        <v>17689</v>
      </c>
      <c r="I3441" s="2" t="s">
        <v>19909</v>
      </c>
      <c r="J3441" s="2" t="s">
        <v>28</v>
      </c>
      <c r="K3441" s="2" t="s">
        <v>173</v>
      </c>
      <c r="L3441" s="2" t="s">
        <v>500</v>
      </c>
      <c r="M3441" s="2" t="s">
        <v>501</v>
      </c>
      <c r="N3441" s="2" t="s">
        <v>3322</v>
      </c>
      <c r="O3441" s="3" t="s">
        <v>705</v>
      </c>
      <c r="P3441" s="24">
        <v>0</v>
      </c>
      <c r="Q3441" s="24">
        <v>0</v>
      </c>
      <c r="R3441" s="27" t="s">
        <v>1578</v>
      </c>
      <c r="S3441" s="28" t="s">
        <v>1589</v>
      </c>
      <c r="T3441" s="2" t="s">
        <v>33</v>
      </c>
      <c r="U3441" s="2">
        <v>0</v>
      </c>
      <c r="V3441" s="2" t="s">
        <v>17683</v>
      </c>
      <c r="W3441" s="2" t="s">
        <v>34</v>
      </c>
      <c r="AC3441" s="2">
        <v>0</v>
      </c>
      <c r="AD3441" s="104"/>
    </row>
    <row r="3442" spans="1:33" ht="60" x14ac:dyDescent="0.25">
      <c r="A3442" s="2" t="s">
        <v>17694</v>
      </c>
      <c r="B3442" s="2" t="s">
        <v>17683</v>
      </c>
      <c r="C3442" s="2" t="s">
        <v>17695</v>
      </c>
      <c r="F3442" s="2" t="s">
        <v>1238</v>
      </c>
      <c r="G3442" s="2" t="s">
        <v>2453</v>
      </c>
      <c r="H3442" s="2" t="s">
        <v>2454</v>
      </c>
      <c r="I3442" s="2" t="s">
        <v>19909</v>
      </c>
      <c r="J3442" s="2" t="s">
        <v>28</v>
      </c>
      <c r="K3442" s="2" t="s">
        <v>173</v>
      </c>
      <c r="L3442" s="2" t="s">
        <v>500</v>
      </c>
      <c r="M3442" s="2" t="s">
        <v>501</v>
      </c>
      <c r="N3442" s="2" t="s">
        <v>3322</v>
      </c>
      <c r="O3442" s="2" t="s">
        <v>32</v>
      </c>
      <c r="P3442" s="24">
        <v>0</v>
      </c>
      <c r="Q3442" s="24">
        <v>3</v>
      </c>
      <c r="R3442" s="27" t="s">
        <v>1568</v>
      </c>
      <c r="S3442" s="28" t="s">
        <v>1585</v>
      </c>
      <c r="T3442" s="2" t="s">
        <v>38</v>
      </c>
      <c r="U3442" s="2">
        <v>0</v>
      </c>
      <c r="V3442" s="2" t="s">
        <v>30383</v>
      </c>
      <c r="W3442" s="2" t="s">
        <v>34</v>
      </c>
      <c r="X3442" s="58" t="s">
        <v>17895</v>
      </c>
      <c r="Z3442" s="2">
        <v>2060000</v>
      </c>
      <c r="AB3442" s="58">
        <v>46118.632731481484</v>
      </c>
      <c r="AC3442" s="2">
        <v>0</v>
      </c>
      <c r="AD3442" s="104">
        <v>2060000</v>
      </c>
      <c r="AE3442" s="2">
        <v>46118.632731481484</v>
      </c>
      <c r="AG3442" s="2">
        <v>148440</v>
      </c>
    </row>
    <row r="3443" spans="1:33" ht="60" x14ac:dyDescent="0.25">
      <c r="A3443" s="2" t="s">
        <v>17745</v>
      </c>
      <c r="B3443" s="2" t="s">
        <v>17683</v>
      </c>
      <c r="C3443" s="2" t="s">
        <v>17746</v>
      </c>
      <c r="F3443" s="2" t="s">
        <v>12368</v>
      </c>
      <c r="G3443" s="2" t="s">
        <v>12369</v>
      </c>
      <c r="H3443" s="2" t="s">
        <v>9053</v>
      </c>
      <c r="I3443" s="2" t="s">
        <v>23397</v>
      </c>
      <c r="J3443" s="2" t="s">
        <v>28</v>
      </c>
      <c r="K3443" s="2" t="s">
        <v>43</v>
      </c>
      <c r="L3443" s="2" t="s">
        <v>532</v>
      </c>
      <c r="M3443" s="2" t="s">
        <v>533</v>
      </c>
      <c r="N3443" s="2" t="s">
        <v>4029</v>
      </c>
      <c r="O3443" s="2" t="s">
        <v>32</v>
      </c>
      <c r="P3443" s="24">
        <v>0</v>
      </c>
      <c r="Q3443" s="24">
        <v>10</v>
      </c>
      <c r="R3443" s="27" t="s">
        <v>1568</v>
      </c>
      <c r="S3443" s="28" t="s">
        <v>1585</v>
      </c>
      <c r="T3443" s="2" t="s">
        <v>38</v>
      </c>
      <c r="U3443" s="2">
        <v>0</v>
      </c>
      <c r="V3443" s="2" t="s">
        <v>19231</v>
      </c>
      <c r="W3443" s="2" t="s">
        <v>34</v>
      </c>
      <c r="X3443" s="58" t="s">
        <v>17683</v>
      </c>
      <c r="Z3443" s="2">
        <v>2060000</v>
      </c>
      <c r="AB3443" s="58">
        <v>46112.804050925923</v>
      </c>
      <c r="AC3443" s="2">
        <v>0</v>
      </c>
      <c r="AD3443" s="104">
        <v>2060000</v>
      </c>
      <c r="AE3443" s="2">
        <v>46112.804050925923</v>
      </c>
      <c r="AG3443" s="2">
        <v>146309</v>
      </c>
    </row>
    <row r="3444" spans="1:33" ht="45" x14ac:dyDescent="0.25">
      <c r="A3444" s="2" t="s">
        <v>17741</v>
      </c>
      <c r="B3444" s="2" t="s">
        <v>17683</v>
      </c>
      <c r="C3444" s="2" t="s">
        <v>17742</v>
      </c>
      <c r="F3444" s="2" t="s">
        <v>12368</v>
      </c>
      <c r="G3444" s="2" t="s">
        <v>12369</v>
      </c>
      <c r="H3444" s="2" t="s">
        <v>9053</v>
      </c>
      <c r="I3444" s="2" t="s">
        <v>23397</v>
      </c>
      <c r="J3444" s="2" t="s">
        <v>28</v>
      </c>
      <c r="K3444" s="2" t="s">
        <v>43</v>
      </c>
      <c r="L3444" s="2" t="s">
        <v>532</v>
      </c>
      <c r="M3444" s="2" t="s">
        <v>533</v>
      </c>
      <c r="N3444" s="2" t="s">
        <v>4029</v>
      </c>
      <c r="O3444" s="2" t="s">
        <v>32</v>
      </c>
      <c r="P3444" s="24">
        <v>0</v>
      </c>
      <c r="Q3444" s="24">
        <v>2</v>
      </c>
      <c r="R3444" s="27" t="s">
        <v>1568</v>
      </c>
      <c r="S3444" s="28" t="s">
        <v>1589</v>
      </c>
      <c r="T3444" s="2" t="s">
        <v>33</v>
      </c>
      <c r="U3444" s="2">
        <v>0</v>
      </c>
      <c r="V3444" s="2" t="s">
        <v>19078</v>
      </c>
      <c r="W3444" s="2" t="s">
        <v>34</v>
      </c>
      <c r="X3444" s="58" t="s">
        <v>17683</v>
      </c>
      <c r="Z3444" s="2">
        <v>412000</v>
      </c>
      <c r="AB3444" s="58">
        <v>46112.786412037036</v>
      </c>
      <c r="AC3444" s="2">
        <v>0</v>
      </c>
      <c r="AD3444" s="104">
        <v>412000</v>
      </c>
      <c r="AE3444" s="2">
        <v>46112.786412037036</v>
      </c>
      <c r="AG3444" s="2">
        <v>146275</v>
      </c>
    </row>
    <row r="3445" spans="1:33" ht="45" x14ac:dyDescent="0.25">
      <c r="A3445" s="2" t="s">
        <v>17690</v>
      </c>
      <c r="B3445" s="2" t="s">
        <v>17683</v>
      </c>
      <c r="C3445" s="2" t="s">
        <v>17691</v>
      </c>
      <c r="F3445" s="2" t="s">
        <v>17692</v>
      </c>
      <c r="G3445" s="2" t="s">
        <v>17693</v>
      </c>
      <c r="H3445" s="2" t="s">
        <v>15080</v>
      </c>
      <c r="I3445" s="2" t="s">
        <v>19885</v>
      </c>
      <c r="J3445" s="2" t="s">
        <v>28</v>
      </c>
      <c r="K3445" s="2" t="s">
        <v>173</v>
      </c>
      <c r="L3445" s="2" t="s">
        <v>265</v>
      </c>
      <c r="M3445" s="2" t="s">
        <v>266</v>
      </c>
      <c r="N3445" s="2" t="s">
        <v>4999</v>
      </c>
      <c r="O3445" s="2" t="s">
        <v>32</v>
      </c>
      <c r="P3445" s="24">
        <v>0</v>
      </c>
      <c r="Q3445" s="24">
        <v>1</v>
      </c>
      <c r="R3445" s="27" t="s">
        <v>1568</v>
      </c>
      <c r="S3445" s="28" t="s">
        <v>1589</v>
      </c>
      <c r="T3445" s="2" t="s">
        <v>33</v>
      </c>
      <c r="U3445" s="2">
        <v>0</v>
      </c>
      <c r="V3445" s="2" t="s">
        <v>19211</v>
      </c>
      <c r="W3445" s="2" t="s">
        <v>34</v>
      </c>
      <c r="X3445" s="58" t="s">
        <v>17895</v>
      </c>
      <c r="Z3445" s="2">
        <v>412000</v>
      </c>
      <c r="AB3445" s="58">
        <v>46118.605162037034</v>
      </c>
      <c r="AC3445" s="2">
        <v>0</v>
      </c>
      <c r="AD3445" s="104">
        <v>412000</v>
      </c>
      <c r="AE3445" s="2">
        <v>46118.605162037034</v>
      </c>
      <c r="AG3445" s="2">
        <v>146707</v>
      </c>
    </row>
    <row r="3446" spans="1:33" ht="45" x14ac:dyDescent="0.25">
      <c r="A3446" s="2" t="s">
        <v>17715</v>
      </c>
      <c r="B3446" s="2" t="s">
        <v>17683</v>
      </c>
      <c r="C3446" s="2" t="s">
        <v>17716</v>
      </c>
      <c r="F3446" s="2" t="s">
        <v>17717</v>
      </c>
      <c r="G3446" s="2" t="s">
        <v>17718</v>
      </c>
      <c r="H3446" s="2" t="s">
        <v>3042</v>
      </c>
      <c r="I3446" s="2" t="s">
        <v>22980</v>
      </c>
      <c r="J3446" s="2" t="s">
        <v>28</v>
      </c>
      <c r="K3446" s="2" t="s">
        <v>68</v>
      </c>
      <c r="L3446" s="2" t="s">
        <v>244</v>
      </c>
      <c r="M3446" s="2" t="s">
        <v>245</v>
      </c>
      <c r="N3446" s="2" t="s">
        <v>4459</v>
      </c>
      <c r="O3446" s="2" t="s">
        <v>706</v>
      </c>
      <c r="P3446" s="24">
        <v>0</v>
      </c>
      <c r="Q3446" s="24">
        <v>0</v>
      </c>
      <c r="R3446" s="27" t="s">
        <v>1578</v>
      </c>
      <c r="S3446" s="28" t="s">
        <v>1590</v>
      </c>
      <c r="T3446" s="2" t="s">
        <v>426</v>
      </c>
      <c r="U3446" s="2">
        <v>0</v>
      </c>
      <c r="V3446" s="2" t="s">
        <v>24228</v>
      </c>
      <c r="W3446" s="2" t="s">
        <v>34</v>
      </c>
      <c r="AC3446" s="2">
        <v>0</v>
      </c>
      <c r="AD3446" s="104"/>
    </row>
    <row r="3447" spans="1:33" ht="60" x14ac:dyDescent="0.25">
      <c r="A3447" s="2" t="s">
        <v>17747</v>
      </c>
      <c r="B3447" s="2" t="s">
        <v>17683</v>
      </c>
      <c r="C3447" s="2" t="s">
        <v>17748</v>
      </c>
      <c r="F3447" s="2" t="s">
        <v>15918</v>
      </c>
      <c r="G3447" s="2" t="s">
        <v>15919</v>
      </c>
      <c r="H3447" s="2" t="s">
        <v>15920</v>
      </c>
      <c r="I3447" s="2" t="s">
        <v>23377</v>
      </c>
      <c r="J3447" s="2" t="s">
        <v>28</v>
      </c>
      <c r="K3447" s="2" t="s">
        <v>43</v>
      </c>
      <c r="L3447" s="2" t="s">
        <v>595</v>
      </c>
      <c r="M3447" s="2" t="s">
        <v>596</v>
      </c>
      <c r="N3447" s="2" t="s">
        <v>4179</v>
      </c>
      <c r="O3447" s="2" t="s">
        <v>19606</v>
      </c>
      <c r="P3447" s="24">
        <v>0</v>
      </c>
      <c r="Q3447" s="24">
        <v>0</v>
      </c>
      <c r="R3447" s="27" t="s">
        <v>1578</v>
      </c>
      <c r="S3447" s="28" t="s">
        <v>1585</v>
      </c>
      <c r="T3447" s="2" t="s">
        <v>38</v>
      </c>
      <c r="U3447" s="2">
        <v>0</v>
      </c>
      <c r="V3447" s="2" t="s">
        <v>18528</v>
      </c>
      <c r="W3447" s="2" t="s">
        <v>34</v>
      </c>
      <c r="X3447" s="58" t="s">
        <v>18528</v>
      </c>
      <c r="Y3447" s="2" t="s">
        <v>87</v>
      </c>
      <c r="AA3447" s="2" t="s">
        <v>88</v>
      </c>
      <c r="AB3447" s="58">
        <v>46122.402129629627</v>
      </c>
      <c r="AC3447" s="2">
        <v>0</v>
      </c>
      <c r="AD3447" s="104"/>
      <c r="AE3447" s="2">
        <v>46122.402129629627</v>
      </c>
      <c r="AG3447" s="2">
        <v>151001</v>
      </c>
    </row>
    <row r="3448" spans="1:33" ht="45" x14ac:dyDescent="0.25">
      <c r="A3448" s="2" t="s">
        <v>17743</v>
      </c>
      <c r="B3448" s="2" t="s">
        <v>17683</v>
      </c>
      <c r="C3448" s="2" t="s">
        <v>17744</v>
      </c>
      <c r="F3448" s="2" t="s">
        <v>15918</v>
      </c>
      <c r="G3448" s="2" t="s">
        <v>15919</v>
      </c>
      <c r="H3448" s="2" t="s">
        <v>15920</v>
      </c>
      <c r="I3448" s="2" t="s">
        <v>23377</v>
      </c>
      <c r="J3448" s="2" t="s">
        <v>28</v>
      </c>
      <c r="K3448" s="2" t="s">
        <v>43</v>
      </c>
      <c r="L3448" s="2" t="s">
        <v>595</v>
      </c>
      <c r="M3448" s="2" t="s">
        <v>596</v>
      </c>
      <c r="N3448" s="2" t="s">
        <v>4179</v>
      </c>
      <c r="O3448" s="2" t="s">
        <v>705</v>
      </c>
      <c r="P3448" s="24">
        <v>0</v>
      </c>
      <c r="Q3448" s="24">
        <v>0</v>
      </c>
      <c r="R3448" s="27" t="s">
        <v>1578</v>
      </c>
      <c r="S3448" s="28" t="s">
        <v>1589</v>
      </c>
      <c r="T3448" s="2" t="s">
        <v>33</v>
      </c>
      <c r="U3448" s="2">
        <v>0</v>
      </c>
      <c r="V3448" s="2" t="s">
        <v>17683</v>
      </c>
      <c r="W3448" s="2" t="s">
        <v>34</v>
      </c>
      <c r="AC3448" s="2">
        <v>0</v>
      </c>
      <c r="AD3448" s="104"/>
    </row>
    <row r="3449" spans="1:33" ht="45" x14ac:dyDescent="0.25">
      <c r="A3449" s="2" t="s">
        <v>17726</v>
      </c>
      <c r="B3449" s="2" t="s">
        <v>17683</v>
      </c>
      <c r="C3449" s="2" t="s">
        <v>17727</v>
      </c>
      <c r="F3449" s="2" t="s">
        <v>17728</v>
      </c>
      <c r="G3449" s="2" t="s">
        <v>17729</v>
      </c>
      <c r="H3449" s="2" t="s">
        <v>17730</v>
      </c>
      <c r="I3449" s="2" t="s">
        <v>23041</v>
      </c>
      <c r="J3449" s="2" t="s">
        <v>28</v>
      </c>
      <c r="K3449" s="2" t="s">
        <v>61</v>
      </c>
      <c r="L3449" s="2" t="s">
        <v>62</v>
      </c>
      <c r="M3449" s="2" t="s">
        <v>63</v>
      </c>
      <c r="N3449" s="2" t="s">
        <v>2812</v>
      </c>
      <c r="O3449" s="2" t="s">
        <v>32</v>
      </c>
      <c r="P3449" s="24">
        <v>0</v>
      </c>
      <c r="Q3449" s="24">
        <v>2</v>
      </c>
      <c r="R3449" s="27" t="s">
        <v>1568</v>
      </c>
      <c r="S3449" s="28" t="s">
        <v>1589</v>
      </c>
      <c r="T3449" s="2" t="s">
        <v>33</v>
      </c>
      <c r="U3449" s="2">
        <v>0</v>
      </c>
      <c r="V3449" s="2" t="s">
        <v>19646</v>
      </c>
      <c r="W3449" s="2" t="s">
        <v>34</v>
      </c>
      <c r="X3449" s="58" t="s">
        <v>17683</v>
      </c>
      <c r="Z3449" s="2">
        <v>412000</v>
      </c>
      <c r="AB3449" s="58">
        <v>46112.73165509259</v>
      </c>
      <c r="AC3449" s="2">
        <v>0</v>
      </c>
      <c r="AD3449" s="104">
        <v>412000</v>
      </c>
      <c r="AE3449" s="2">
        <v>46112.73165509259</v>
      </c>
      <c r="AG3449" s="2">
        <v>146064</v>
      </c>
    </row>
    <row r="3450" spans="1:33" ht="60" x14ac:dyDescent="0.25">
      <c r="A3450" s="2" t="s">
        <v>17733</v>
      </c>
      <c r="B3450" s="2" t="s">
        <v>17683</v>
      </c>
      <c r="C3450" s="2" t="s">
        <v>17734</v>
      </c>
      <c r="F3450" s="2" t="s">
        <v>17728</v>
      </c>
      <c r="G3450" s="2" t="s">
        <v>17729</v>
      </c>
      <c r="H3450" s="2" t="s">
        <v>17730</v>
      </c>
      <c r="I3450" s="2" t="s">
        <v>23041</v>
      </c>
      <c r="J3450" s="2" t="s">
        <v>28</v>
      </c>
      <c r="K3450" s="2" t="s">
        <v>61</v>
      </c>
      <c r="L3450" s="2" t="s">
        <v>62</v>
      </c>
      <c r="M3450" s="2" t="s">
        <v>63</v>
      </c>
      <c r="N3450" s="2" t="s">
        <v>2812</v>
      </c>
      <c r="O3450" s="2" t="s">
        <v>32</v>
      </c>
      <c r="P3450" s="24">
        <v>0</v>
      </c>
      <c r="Q3450" s="24">
        <v>1</v>
      </c>
      <c r="R3450" s="27" t="s">
        <v>1568</v>
      </c>
      <c r="S3450" s="28" t="s">
        <v>1585</v>
      </c>
      <c r="T3450" s="2" t="s">
        <v>38</v>
      </c>
      <c r="U3450" s="2">
        <v>0</v>
      </c>
      <c r="V3450" s="2" t="s">
        <v>19231</v>
      </c>
      <c r="W3450" s="2" t="s">
        <v>34</v>
      </c>
      <c r="X3450" s="58" t="s">
        <v>17683</v>
      </c>
      <c r="Z3450" s="2">
        <v>2060000</v>
      </c>
      <c r="AB3450" s="58">
        <v>46112.732141203705</v>
      </c>
      <c r="AC3450" s="2">
        <v>0</v>
      </c>
      <c r="AD3450" s="104">
        <v>2060000</v>
      </c>
      <c r="AE3450" s="2">
        <v>46112.732141203705</v>
      </c>
      <c r="AG3450" s="2">
        <v>146065</v>
      </c>
    </row>
    <row r="3451" spans="1:33" ht="45" x14ac:dyDescent="0.25">
      <c r="A3451" s="2" t="s">
        <v>17710</v>
      </c>
      <c r="B3451" s="2" t="s">
        <v>17683</v>
      </c>
      <c r="C3451" s="2" t="s">
        <v>17711</v>
      </c>
      <c r="F3451" s="2" t="s">
        <v>17712</v>
      </c>
      <c r="G3451" s="2" t="s">
        <v>17713</v>
      </c>
      <c r="H3451" s="2" t="s">
        <v>17714</v>
      </c>
      <c r="I3451" s="2" t="s">
        <v>22815</v>
      </c>
      <c r="J3451" s="2" t="s">
        <v>28</v>
      </c>
      <c r="K3451" s="2" t="s">
        <v>68</v>
      </c>
      <c r="L3451" s="2" t="s">
        <v>220</v>
      </c>
      <c r="M3451" s="2" t="s">
        <v>221</v>
      </c>
      <c r="N3451" s="2" t="s">
        <v>4645</v>
      </c>
      <c r="O3451" s="2" t="s">
        <v>706</v>
      </c>
      <c r="P3451" s="24">
        <v>0</v>
      </c>
      <c r="Q3451" s="24">
        <v>0</v>
      </c>
      <c r="R3451" s="27" t="s">
        <v>1578</v>
      </c>
      <c r="S3451" s="28" t="s">
        <v>1583</v>
      </c>
      <c r="T3451" s="2" t="s">
        <v>130</v>
      </c>
      <c r="U3451" s="2">
        <v>0</v>
      </c>
      <c r="V3451" s="2" t="s">
        <v>17750</v>
      </c>
      <c r="W3451" s="2" t="s">
        <v>34</v>
      </c>
      <c r="AC3451" s="2">
        <v>0</v>
      </c>
      <c r="AD3451" s="104"/>
    </row>
    <row r="3452" spans="1:33" ht="45" x14ac:dyDescent="0.25">
      <c r="A3452" s="2" t="s">
        <v>17735</v>
      </c>
      <c r="B3452" s="2" t="s">
        <v>17683</v>
      </c>
      <c r="C3452" s="2" t="s">
        <v>17736</v>
      </c>
      <c r="F3452" s="2" t="s">
        <v>12224</v>
      </c>
      <c r="G3452" s="2" t="s">
        <v>12225</v>
      </c>
      <c r="H3452" s="2" t="s">
        <v>12226</v>
      </c>
      <c r="I3452" s="2" t="s">
        <v>23614</v>
      </c>
      <c r="J3452" s="2" t="s">
        <v>28</v>
      </c>
      <c r="K3452" s="2" t="s">
        <v>43</v>
      </c>
      <c r="L3452" s="2" t="s">
        <v>44</v>
      </c>
      <c r="M3452" s="2" t="s">
        <v>45</v>
      </c>
      <c r="N3452" s="2" t="s">
        <v>2977</v>
      </c>
      <c r="O3452" s="2" t="s">
        <v>37</v>
      </c>
      <c r="P3452" s="24">
        <v>0</v>
      </c>
      <c r="Q3452" s="24">
        <v>0</v>
      </c>
      <c r="R3452" s="27" t="s">
        <v>1578</v>
      </c>
      <c r="S3452" s="28" t="s">
        <v>1583</v>
      </c>
      <c r="T3452" s="2" t="s">
        <v>130</v>
      </c>
      <c r="U3452" s="2">
        <v>0</v>
      </c>
      <c r="V3452" s="2" t="s">
        <v>24004</v>
      </c>
      <c r="W3452" s="2" t="s">
        <v>34</v>
      </c>
      <c r="AC3452" s="2">
        <v>0</v>
      </c>
      <c r="AD3452" s="104"/>
    </row>
    <row r="3453" spans="1:33" ht="45" x14ac:dyDescent="0.25">
      <c r="A3453" s="2" t="s">
        <v>17698</v>
      </c>
      <c r="B3453" s="2" t="s">
        <v>17683</v>
      </c>
      <c r="C3453" s="2" t="s">
        <v>17699</v>
      </c>
      <c r="F3453" s="2" t="s">
        <v>17700</v>
      </c>
      <c r="G3453" s="2" t="s">
        <v>17701</v>
      </c>
      <c r="H3453" s="2" t="s">
        <v>17702</v>
      </c>
      <c r="I3453" s="2" t="s">
        <v>21103</v>
      </c>
      <c r="J3453" s="2" t="s">
        <v>28</v>
      </c>
      <c r="K3453" s="2" t="s">
        <v>78</v>
      </c>
      <c r="L3453" s="2" t="s">
        <v>238</v>
      </c>
      <c r="M3453" s="2" t="s">
        <v>314</v>
      </c>
      <c r="N3453" s="2" t="s">
        <v>3862</v>
      </c>
      <c r="O3453" s="2" t="s">
        <v>32</v>
      </c>
      <c r="P3453" s="24">
        <v>0</v>
      </c>
      <c r="Q3453" s="24">
        <v>1</v>
      </c>
      <c r="R3453" s="27" t="s">
        <v>1568</v>
      </c>
      <c r="S3453" s="28" t="s">
        <v>1589</v>
      </c>
      <c r="T3453" s="2" t="s">
        <v>33</v>
      </c>
      <c r="U3453" s="2">
        <v>0</v>
      </c>
      <c r="V3453" s="2" t="s">
        <v>18001</v>
      </c>
      <c r="W3453" s="2" t="s">
        <v>34</v>
      </c>
      <c r="X3453" s="58" t="s">
        <v>17683</v>
      </c>
      <c r="Z3453" s="2">
        <v>412000</v>
      </c>
      <c r="AB3453" s="58">
        <v>46112.475347222222</v>
      </c>
      <c r="AC3453" s="2">
        <v>0</v>
      </c>
      <c r="AD3453" s="104">
        <v>412000</v>
      </c>
      <c r="AE3453" s="2">
        <v>46112.475347222222</v>
      </c>
      <c r="AG3453" s="2">
        <v>145855</v>
      </c>
    </row>
    <row r="3454" spans="1:33" ht="60" x14ac:dyDescent="0.25">
      <c r="A3454" s="2" t="s">
        <v>17724</v>
      </c>
      <c r="B3454" s="2" t="s">
        <v>17683</v>
      </c>
      <c r="C3454" s="2" t="s">
        <v>17725</v>
      </c>
      <c r="F3454" s="2" t="s">
        <v>17721</v>
      </c>
      <c r="G3454" s="2" t="s">
        <v>17722</v>
      </c>
      <c r="H3454" s="2" t="s">
        <v>17723</v>
      </c>
      <c r="I3454" s="2" t="s">
        <v>22735</v>
      </c>
      <c r="J3454" s="2" t="s">
        <v>28</v>
      </c>
      <c r="K3454" s="2" t="s">
        <v>68</v>
      </c>
      <c r="L3454" s="2" t="s">
        <v>215</v>
      </c>
      <c r="M3454" s="2" t="s">
        <v>246</v>
      </c>
      <c r="N3454" s="2" t="s">
        <v>3966</v>
      </c>
      <c r="O3454" s="2" t="s">
        <v>32</v>
      </c>
      <c r="P3454" s="24">
        <v>0</v>
      </c>
      <c r="Q3454" s="24">
        <v>1</v>
      </c>
      <c r="R3454" s="27" t="s">
        <v>1568</v>
      </c>
      <c r="S3454" s="28" t="s">
        <v>1585</v>
      </c>
      <c r="T3454" s="2" t="s">
        <v>38</v>
      </c>
      <c r="U3454" s="2">
        <v>0</v>
      </c>
      <c r="V3454" s="2" t="s">
        <v>32960</v>
      </c>
      <c r="W3454" s="2" t="s">
        <v>34</v>
      </c>
      <c r="X3454" s="58" t="s">
        <v>17905</v>
      </c>
      <c r="Z3454" s="2">
        <v>2060000</v>
      </c>
      <c r="AB3454" s="58">
        <v>46115.436597222222</v>
      </c>
      <c r="AC3454" s="2">
        <v>0</v>
      </c>
      <c r="AD3454" s="104">
        <v>2060000</v>
      </c>
      <c r="AE3454" s="2">
        <v>46115.436597222222</v>
      </c>
      <c r="AG3454" s="2">
        <v>145833</v>
      </c>
    </row>
    <row r="3455" spans="1:33" ht="60" x14ac:dyDescent="0.25">
      <c r="A3455" s="2" t="s">
        <v>17737</v>
      </c>
      <c r="B3455" s="2" t="s">
        <v>17683</v>
      </c>
      <c r="C3455" s="2" t="s">
        <v>17738</v>
      </c>
      <c r="F3455" s="2" t="s">
        <v>17739</v>
      </c>
      <c r="G3455" s="2" t="s">
        <v>17740</v>
      </c>
      <c r="H3455" s="2" t="s">
        <v>11147</v>
      </c>
      <c r="I3455" s="2" t="s">
        <v>23396</v>
      </c>
      <c r="J3455" s="2" t="s">
        <v>28</v>
      </c>
      <c r="K3455" s="2" t="s">
        <v>43</v>
      </c>
      <c r="L3455" s="2" t="s">
        <v>44</v>
      </c>
      <c r="M3455" s="2" t="s">
        <v>45</v>
      </c>
      <c r="N3455" s="2" t="s">
        <v>2977</v>
      </c>
      <c r="O3455" s="2" t="s">
        <v>19490</v>
      </c>
      <c r="P3455" s="24">
        <v>0</v>
      </c>
      <c r="Q3455" s="24">
        <v>0</v>
      </c>
      <c r="R3455" s="27" t="s">
        <v>1579</v>
      </c>
      <c r="S3455" s="28" t="s">
        <v>1583</v>
      </c>
      <c r="T3455" s="2" t="s">
        <v>130</v>
      </c>
      <c r="U3455" s="2">
        <v>20600000</v>
      </c>
      <c r="V3455" s="2" t="s">
        <v>17683</v>
      </c>
      <c r="W3455" s="2" t="s">
        <v>34</v>
      </c>
      <c r="X3455" s="58" t="s">
        <v>28401</v>
      </c>
      <c r="Y3455" s="2" t="s">
        <v>39</v>
      </c>
      <c r="Z3455" s="2">
        <v>9974400</v>
      </c>
      <c r="AA3455" s="2" t="s">
        <v>40</v>
      </c>
      <c r="AB3455" s="58">
        <v>46150.76766203704</v>
      </c>
      <c r="AC3455" s="2">
        <v>0</v>
      </c>
      <c r="AD3455" s="104">
        <v>9974400</v>
      </c>
      <c r="AE3455" s="2">
        <v>46150.76766203704</v>
      </c>
      <c r="AG3455" s="2">
        <v>181516</v>
      </c>
    </row>
    <row r="3456" spans="1:33" ht="45" x14ac:dyDescent="0.25">
      <c r="A3456" s="2" t="s">
        <v>17719</v>
      </c>
      <c r="B3456" s="2" t="s">
        <v>17683</v>
      </c>
      <c r="C3456" s="2" t="s">
        <v>17720</v>
      </c>
      <c r="F3456" s="2" t="s">
        <v>17721</v>
      </c>
      <c r="G3456" s="2" t="s">
        <v>17722</v>
      </c>
      <c r="H3456" s="2" t="s">
        <v>17723</v>
      </c>
      <c r="I3456" s="2" t="s">
        <v>22735</v>
      </c>
      <c r="J3456" s="2" t="s">
        <v>28</v>
      </c>
      <c r="K3456" s="2" t="s">
        <v>68</v>
      </c>
      <c r="L3456" s="2" t="s">
        <v>215</v>
      </c>
      <c r="M3456" s="2" t="s">
        <v>246</v>
      </c>
      <c r="N3456" s="2" t="s">
        <v>3966</v>
      </c>
      <c r="O3456" s="2" t="s">
        <v>705</v>
      </c>
      <c r="P3456" s="24">
        <v>0</v>
      </c>
      <c r="Q3456" s="24">
        <v>0</v>
      </c>
      <c r="R3456" s="27" t="s">
        <v>1578</v>
      </c>
      <c r="S3456" s="28" t="s">
        <v>1590</v>
      </c>
      <c r="T3456" s="2" t="s">
        <v>426</v>
      </c>
      <c r="U3456" s="2">
        <v>0</v>
      </c>
      <c r="V3456" s="2" t="s">
        <v>17683</v>
      </c>
      <c r="W3456" s="2" t="s">
        <v>34</v>
      </c>
      <c r="AC3456" s="2">
        <v>0</v>
      </c>
      <c r="AD3456" s="104"/>
    </row>
    <row r="3457" spans="1:33" ht="45" x14ac:dyDescent="0.25">
      <c r="A3457" s="2" t="s">
        <v>17731</v>
      </c>
      <c r="B3457" s="2" t="s">
        <v>17683</v>
      </c>
      <c r="C3457" s="2" t="s">
        <v>17732</v>
      </c>
      <c r="F3457" s="2" t="s">
        <v>633</v>
      </c>
      <c r="G3457" s="2" t="s">
        <v>2831</v>
      </c>
      <c r="H3457" s="2" t="s">
        <v>2832</v>
      </c>
      <c r="I3457" s="2" t="s">
        <v>23042</v>
      </c>
      <c r="J3457" s="2" t="s">
        <v>28</v>
      </c>
      <c r="K3457" s="2" t="s">
        <v>61</v>
      </c>
      <c r="L3457" s="2" t="s">
        <v>62</v>
      </c>
      <c r="M3457" s="2" t="s">
        <v>63</v>
      </c>
      <c r="N3457" s="2" t="s">
        <v>2812</v>
      </c>
      <c r="O3457" s="2" t="s">
        <v>32</v>
      </c>
      <c r="P3457" s="24">
        <v>0</v>
      </c>
      <c r="Q3457" s="24">
        <v>1</v>
      </c>
      <c r="R3457" s="27" t="s">
        <v>1568</v>
      </c>
      <c r="S3457" s="28" t="s">
        <v>1589</v>
      </c>
      <c r="T3457" s="2" t="s">
        <v>33</v>
      </c>
      <c r="U3457" s="2">
        <v>0</v>
      </c>
      <c r="V3457" s="2" t="s">
        <v>24754</v>
      </c>
      <c r="W3457" s="2" t="s">
        <v>34</v>
      </c>
      <c r="X3457" s="58" t="s">
        <v>19078</v>
      </c>
      <c r="Z3457" s="2">
        <v>412000</v>
      </c>
      <c r="AB3457" s="58">
        <v>46126.770578703705</v>
      </c>
      <c r="AC3457" s="2">
        <v>0</v>
      </c>
      <c r="AD3457" s="104">
        <v>412000</v>
      </c>
      <c r="AE3457" s="2">
        <v>46126.770578703705</v>
      </c>
      <c r="AG3457" s="2">
        <v>154249</v>
      </c>
    </row>
    <row r="3458" spans="1:33" ht="45" x14ac:dyDescent="0.25">
      <c r="A3458" s="2" t="s">
        <v>17703</v>
      </c>
      <c r="B3458" s="2" t="s">
        <v>17683</v>
      </c>
      <c r="C3458" s="2" t="s">
        <v>17704</v>
      </c>
      <c r="F3458" s="2" t="s">
        <v>17705</v>
      </c>
      <c r="G3458" s="2" t="s">
        <v>17706</v>
      </c>
      <c r="H3458" s="2" t="s">
        <v>17707</v>
      </c>
      <c r="I3458" s="2" t="s">
        <v>21104</v>
      </c>
      <c r="J3458" s="2" t="s">
        <v>28</v>
      </c>
      <c r="K3458" s="2" t="s">
        <v>78</v>
      </c>
      <c r="L3458" s="2" t="s">
        <v>238</v>
      </c>
      <c r="M3458" s="2" t="s">
        <v>314</v>
      </c>
      <c r="N3458" s="2" t="s">
        <v>3862</v>
      </c>
      <c r="O3458" s="2" t="s">
        <v>32</v>
      </c>
      <c r="P3458" s="24">
        <v>0</v>
      </c>
      <c r="Q3458" s="24">
        <v>1</v>
      </c>
      <c r="R3458" s="27" t="s">
        <v>1568</v>
      </c>
      <c r="S3458" s="28" t="s">
        <v>1589</v>
      </c>
      <c r="T3458" s="2" t="s">
        <v>33</v>
      </c>
      <c r="U3458" s="2">
        <v>0</v>
      </c>
      <c r="V3458" s="2" t="s">
        <v>19706</v>
      </c>
      <c r="W3458" s="2" t="s">
        <v>34</v>
      </c>
      <c r="X3458" s="58" t="s">
        <v>17683</v>
      </c>
      <c r="Z3458" s="2">
        <v>412000</v>
      </c>
      <c r="AB3458" s="58">
        <v>46112.410543981481</v>
      </c>
      <c r="AC3458" s="2">
        <v>0</v>
      </c>
      <c r="AD3458" s="104">
        <v>412000</v>
      </c>
      <c r="AE3458" s="2">
        <v>46112.410543981481</v>
      </c>
      <c r="AG3458" s="2">
        <v>145705</v>
      </c>
    </row>
    <row r="3459" spans="1:33" ht="60" x14ac:dyDescent="0.25">
      <c r="A3459" s="2" t="s">
        <v>17708</v>
      </c>
      <c r="B3459" s="2" t="s">
        <v>17683</v>
      </c>
      <c r="C3459" s="2" t="s">
        <v>17709</v>
      </c>
      <c r="F3459" s="2" t="s">
        <v>14289</v>
      </c>
      <c r="G3459" s="2" t="s">
        <v>14290</v>
      </c>
      <c r="H3459" s="2" t="s">
        <v>14291</v>
      </c>
      <c r="I3459" s="2" t="s">
        <v>21519</v>
      </c>
      <c r="J3459" s="2" t="s">
        <v>28</v>
      </c>
      <c r="K3459" s="2" t="s">
        <v>78</v>
      </c>
      <c r="L3459" s="2" t="s">
        <v>481</v>
      </c>
      <c r="M3459" s="2" t="s">
        <v>482</v>
      </c>
      <c r="N3459" s="2" t="s">
        <v>3905</v>
      </c>
      <c r="O3459" s="2" t="s">
        <v>32</v>
      </c>
      <c r="P3459" s="24">
        <v>0</v>
      </c>
      <c r="Q3459" s="24">
        <v>2</v>
      </c>
      <c r="R3459" s="27" t="s">
        <v>1568</v>
      </c>
      <c r="S3459" s="28" t="s">
        <v>1585</v>
      </c>
      <c r="T3459" s="2" t="s">
        <v>38</v>
      </c>
      <c r="U3459" s="2">
        <v>0</v>
      </c>
      <c r="V3459" s="2" t="s">
        <v>19646</v>
      </c>
      <c r="W3459" s="2" t="s">
        <v>34</v>
      </c>
      <c r="X3459" s="58" t="s">
        <v>17750</v>
      </c>
      <c r="Z3459" s="2">
        <v>2060000</v>
      </c>
      <c r="AB3459" s="58">
        <v>46113.652916666666</v>
      </c>
      <c r="AC3459" s="2">
        <v>0</v>
      </c>
      <c r="AD3459" s="104">
        <v>2060000</v>
      </c>
      <c r="AE3459" s="2">
        <v>46113.652916666666</v>
      </c>
      <c r="AG3459" s="2">
        <v>146975</v>
      </c>
    </row>
    <row r="3460" spans="1:33" ht="60" x14ac:dyDescent="0.25">
      <c r="A3460" s="2" t="s">
        <v>17696</v>
      </c>
      <c r="B3460" s="2" t="s">
        <v>17582</v>
      </c>
      <c r="C3460" s="2" t="s">
        <v>17697</v>
      </c>
      <c r="F3460" s="2" t="s">
        <v>1814</v>
      </c>
      <c r="G3460" s="2" t="s">
        <v>5195</v>
      </c>
      <c r="H3460" s="2" t="s">
        <v>4158</v>
      </c>
      <c r="I3460" s="2" t="s">
        <v>20381</v>
      </c>
      <c r="J3460" s="2" t="s">
        <v>28</v>
      </c>
      <c r="K3460" s="2" t="s">
        <v>173</v>
      </c>
      <c r="L3460" s="2" t="s">
        <v>1815</v>
      </c>
      <c r="M3460" s="2" t="s">
        <v>1646</v>
      </c>
      <c r="N3460" s="2" t="s">
        <v>5196</v>
      </c>
      <c r="O3460" s="2" t="s">
        <v>37</v>
      </c>
      <c r="P3460" s="24">
        <v>0</v>
      </c>
      <c r="Q3460" s="24">
        <v>0</v>
      </c>
      <c r="R3460" s="27" t="s">
        <v>1578</v>
      </c>
      <c r="S3460" s="28" t="s">
        <v>1585</v>
      </c>
      <c r="T3460" s="2" t="s">
        <v>38</v>
      </c>
      <c r="U3460" s="2">
        <v>0</v>
      </c>
      <c r="V3460" s="2" t="s">
        <v>31234</v>
      </c>
      <c r="W3460" s="2" t="s">
        <v>34</v>
      </c>
      <c r="X3460" s="58" t="s">
        <v>17797</v>
      </c>
      <c r="Z3460" s="2">
        <v>2060000</v>
      </c>
      <c r="AB3460" s="58">
        <v>46114.89402777778</v>
      </c>
      <c r="AC3460" s="2">
        <v>0</v>
      </c>
      <c r="AD3460" s="104">
        <v>2060000</v>
      </c>
      <c r="AE3460" s="2">
        <v>46114.89402777778</v>
      </c>
      <c r="AG3460" s="2">
        <v>145507</v>
      </c>
    </row>
    <row r="3461" spans="1:33" ht="75" x14ac:dyDescent="0.25">
      <c r="A3461" s="2" t="s">
        <v>17596</v>
      </c>
      <c r="B3461" s="2" t="s">
        <v>17582</v>
      </c>
      <c r="C3461" s="2" t="s">
        <v>17597</v>
      </c>
      <c r="F3461" s="2" t="s">
        <v>15918</v>
      </c>
      <c r="G3461" s="2" t="s">
        <v>15919</v>
      </c>
      <c r="H3461" s="2" t="s">
        <v>15920</v>
      </c>
      <c r="I3461" s="2" t="s">
        <v>23377</v>
      </c>
      <c r="J3461" s="2" t="s">
        <v>28</v>
      </c>
      <c r="K3461" s="2" t="s">
        <v>43</v>
      </c>
      <c r="L3461" s="2" t="s">
        <v>595</v>
      </c>
      <c r="M3461" s="2" t="s">
        <v>596</v>
      </c>
      <c r="N3461" s="2" t="s">
        <v>4179</v>
      </c>
      <c r="O3461" s="2" t="s">
        <v>705</v>
      </c>
      <c r="P3461" s="24">
        <v>0</v>
      </c>
      <c r="Q3461" s="24">
        <v>0</v>
      </c>
      <c r="R3461" s="27" t="s">
        <v>1578</v>
      </c>
      <c r="S3461" s="28" t="s">
        <v>1584</v>
      </c>
      <c r="T3461" s="2" t="s">
        <v>119</v>
      </c>
      <c r="U3461" s="2">
        <v>0</v>
      </c>
      <c r="V3461" s="2" t="s">
        <v>17582</v>
      </c>
      <c r="W3461" s="2" t="s">
        <v>34</v>
      </c>
      <c r="AC3461" s="2">
        <v>0</v>
      </c>
      <c r="AD3461" s="104"/>
    </row>
    <row r="3462" spans="1:33" ht="45" x14ac:dyDescent="0.25">
      <c r="A3462" s="2" t="s">
        <v>17604</v>
      </c>
      <c r="B3462" s="2" t="s">
        <v>17582</v>
      </c>
      <c r="C3462" s="2" t="s">
        <v>17605</v>
      </c>
      <c r="F3462" s="2" t="s">
        <v>17606</v>
      </c>
      <c r="G3462" s="2" t="s">
        <v>17607</v>
      </c>
      <c r="H3462" s="2" t="s">
        <v>10092</v>
      </c>
      <c r="I3462" s="2" t="s">
        <v>23398</v>
      </c>
      <c r="J3462" s="2" t="s">
        <v>28</v>
      </c>
      <c r="K3462" s="2" t="s">
        <v>43</v>
      </c>
      <c r="L3462" s="2" t="s">
        <v>157</v>
      </c>
      <c r="M3462" s="2" t="s">
        <v>360</v>
      </c>
      <c r="N3462" s="2" t="s">
        <v>3026</v>
      </c>
      <c r="O3462" s="2" t="s">
        <v>32</v>
      </c>
      <c r="P3462" s="24">
        <v>0</v>
      </c>
      <c r="Q3462" s="24">
        <v>1</v>
      </c>
      <c r="R3462" s="27" t="s">
        <v>1568</v>
      </c>
      <c r="S3462" s="28" t="s">
        <v>1589</v>
      </c>
      <c r="T3462" s="2" t="s">
        <v>33</v>
      </c>
      <c r="U3462" s="2">
        <v>0</v>
      </c>
      <c r="V3462" s="2" t="s">
        <v>24582</v>
      </c>
      <c r="W3462" s="2" t="s">
        <v>34</v>
      </c>
      <c r="X3462" s="58" t="s">
        <v>17683</v>
      </c>
      <c r="Z3462" s="2">
        <v>412000</v>
      </c>
      <c r="AB3462" s="58">
        <v>46112.367789351854</v>
      </c>
      <c r="AC3462" s="2">
        <v>0</v>
      </c>
      <c r="AD3462" s="104">
        <v>412000</v>
      </c>
      <c r="AE3462" s="2">
        <v>46112.367789351854</v>
      </c>
      <c r="AG3462" s="2">
        <v>145305</v>
      </c>
    </row>
    <row r="3463" spans="1:33" ht="45" x14ac:dyDescent="0.25">
      <c r="A3463" s="2" t="s">
        <v>17589</v>
      </c>
      <c r="B3463" s="2" t="s">
        <v>17582</v>
      </c>
      <c r="C3463" s="2" t="s">
        <v>17590</v>
      </c>
      <c r="F3463" s="2" t="s">
        <v>17591</v>
      </c>
      <c r="G3463" s="2" t="s">
        <v>17592</v>
      </c>
      <c r="H3463" s="2" t="s">
        <v>17593</v>
      </c>
      <c r="I3463" s="2" t="s">
        <v>23114</v>
      </c>
      <c r="J3463" s="2" t="s">
        <v>28</v>
      </c>
      <c r="K3463" s="2" t="s">
        <v>61</v>
      </c>
      <c r="L3463" s="2" t="s">
        <v>62</v>
      </c>
      <c r="M3463" s="2" t="s">
        <v>63</v>
      </c>
      <c r="N3463" s="2" t="s">
        <v>2812</v>
      </c>
      <c r="O3463" s="2" t="s">
        <v>705</v>
      </c>
      <c r="P3463" s="24">
        <v>0</v>
      </c>
      <c r="Q3463" s="24">
        <v>0</v>
      </c>
      <c r="R3463" s="27" t="s">
        <v>1578</v>
      </c>
      <c r="S3463" s="28" t="s">
        <v>1582</v>
      </c>
      <c r="T3463" s="2" t="s">
        <v>160</v>
      </c>
      <c r="U3463" s="2">
        <v>0</v>
      </c>
      <c r="V3463" s="2" t="s">
        <v>17895</v>
      </c>
      <c r="W3463" s="2" t="s">
        <v>34</v>
      </c>
      <c r="AC3463" s="2">
        <v>0</v>
      </c>
      <c r="AD3463" s="104"/>
    </row>
    <row r="3464" spans="1:33" ht="45" x14ac:dyDescent="0.25">
      <c r="A3464" s="2" t="s">
        <v>17630</v>
      </c>
      <c r="B3464" s="2" t="s">
        <v>17582</v>
      </c>
      <c r="C3464" s="2" t="s">
        <v>17631</v>
      </c>
      <c r="F3464" s="2" t="s">
        <v>17632</v>
      </c>
      <c r="G3464" s="2" t="s">
        <v>17633</v>
      </c>
      <c r="H3464" s="2" t="s">
        <v>17634</v>
      </c>
      <c r="I3464" s="2" t="s">
        <v>19910</v>
      </c>
      <c r="J3464" s="2" t="s">
        <v>28</v>
      </c>
      <c r="K3464" s="2" t="s">
        <v>173</v>
      </c>
      <c r="L3464" s="2" t="s">
        <v>728</v>
      </c>
      <c r="M3464" s="2" t="s">
        <v>729</v>
      </c>
      <c r="N3464" s="2" t="s">
        <v>4915</v>
      </c>
      <c r="O3464" s="2" t="s">
        <v>705</v>
      </c>
      <c r="P3464" s="24">
        <v>0</v>
      </c>
      <c r="Q3464" s="24">
        <v>0</v>
      </c>
      <c r="R3464" s="27" t="s">
        <v>1578</v>
      </c>
      <c r="S3464" s="28" t="s">
        <v>1589</v>
      </c>
      <c r="T3464" s="2" t="s">
        <v>33</v>
      </c>
      <c r="U3464" s="2">
        <v>0</v>
      </c>
      <c r="V3464" s="2" t="s">
        <v>17884</v>
      </c>
      <c r="W3464" s="2" t="s">
        <v>34</v>
      </c>
      <c r="AC3464" s="2">
        <v>0</v>
      </c>
      <c r="AD3464" s="104"/>
    </row>
    <row r="3465" spans="1:33" ht="60" x14ac:dyDescent="0.25">
      <c r="A3465" s="2" t="s">
        <v>17594</v>
      </c>
      <c r="B3465" s="2" t="s">
        <v>17582</v>
      </c>
      <c r="C3465" s="2" t="s">
        <v>17595</v>
      </c>
      <c r="F3465" s="2" t="s">
        <v>1321</v>
      </c>
      <c r="G3465" s="2" t="s">
        <v>2810</v>
      </c>
      <c r="H3465" s="2" t="s">
        <v>2811</v>
      </c>
      <c r="I3465" s="2" t="s">
        <v>23096</v>
      </c>
      <c r="J3465" s="2" t="s">
        <v>28</v>
      </c>
      <c r="K3465" s="2" t="s">
        <v>61</v>
      </c>
      <c r="L3465" s="2" t="s">
        <v>62</v>
      </c>
      <c r="M3465" s="2" t="s">
        <v>63</v>
      </c>
      <c r="N3465" s="2" t="s">
        <v>2812</v>
      </c>
      <c r="O3465" s="2" t="s">
        <v>32</v>
      </c>
      <c r="P3465" s="24">
        <v>0</v>
      </c>
      <c r="Q3465" s="24">
        <v>2</v>
      </c>
      <c r="R3465" s="27" t="s">
        <v>1568</v>
      </c>
      <c r="S3465" s="28" t="s">
        <v>1585</v>
      </c>
      <c r="T3465" s="2" t="s">
        <v>38</v>
      </c>
      <c r="U3465" s="2">
        <v>0</v>
      </c>
      <c r="V3465" s="2" t="s">
        <v>19646</v>
      </c>
      <c r="W3465" s="2" t="s">
        <v>34</v>
      </c>
      <c r="X3465" s="58" t="s">
        <v>17895</v>
      </c>
      <c r="Z3465" s="2">
        <v>2060000</v>
      </c>
      <c r="AB3465" s="58">
        <v>46118.643368055556</v>
      </c>
      <c r="AC3465" s="2">
        <v>0</v>
      </c>
      <c r="AD3465" s="104">
        <v>2060000</v>
      </c>
      <c r="AE3465" s="2">
        <v>46118.643368055556</v>
      </c>
      <c r="AG3465" s="2">
        <v>147281</v>
      </c>
    </row>
    <row r="3466" spans="1:33" ht="60" x14ac:dyDescent="0.25">
      <c r="A3466" s="2" t="s">
        <v>17635</v>
      </c>
      <c r="B3466" s="2" t="s">
        <v>17582</v>
      </c>
      <c r="C3466" s="2" t="s">
        <v>17636</v>
      </c>
      <c r="F3466" s="2" t="s">
        <v>17637</v>
      </c>
      <c r="G3466" s="2" t="s">
        <v>17638</v>
      </c>
      <c r="H3466" s="2" t="s">
        <v>17639</v>
      </c>
      <c r="I3466" s="2" t="s">
        <v>20886</v>
      </c>
      <c r="J3466" s="2" t="s">
        <v>28</v>
      </c>
      <c r="K3466" s="2" t="s">
        <v>29</v>
      </c>
      <c r="L3466" s="2" t="s">
        <v>460</v>
      </c>
      <c r="M3466" s="2" t="s">
        <v>461</v>
      </c>
      <c r="N3466" s="2" t="s">
        <v>2903</v>
      </c>
      <c r="O3466" s="2" t="s">
        <v>32</v>
      </c>
      <c r="P3466" s="24">
        <v>0</v>
      </c>
      <c r="Q3466" s="24">
        <v>1</v>
      </c>
      <c r="R3466" s="27" t="s">
        <v>1568</v>
      </c>
      <c r="S3466" s="28" t="s">
        <v>1585</v>
      </c>
      <c r="T3466" s="2" t="s">
        <v>38</v>
      </c>
      <c r="U3466" s="2">
        <v>0</v>
      </c>
      <c r="V3466" s="2" t="s">
        <v>19211</v>
      </c>
      <c r="W3466" s="2" t="s">
        <v>34</v>
      </c>
      <c r="X3466" s="58" t="s">
        <v>17750</v>
      </c>
      <c r="Z3466" s="2">
        <v>2060000</v>
      </c>
      <c r="AB3466" s="58">
        <v>46113.36451388889</v>
      </c>
      <c r="AC3466" s="2">
        <v>0</v>
      </c>
      <c r="AD3466" s="104">
        <v>2060000</v>
      </c>
      <c r="AE3466" s="2">
        <v>46113.36451388889</v>
      </c>
      <c r="AG3466" s="2">
        <v>146283</v>
      </c>
    </row>
    <row r="3467" spans="1:33" ht="60" x14ac:dyDescent="0.25">
      <c r="A3467" s="2" t="s">
        <v>17640</v>
      </c>
      <c r="B3467" s="2" t="s">
        <v>17582</v>
      </c>
      <c r="C3467" s="2" t="s">
        <v>17641</v>
      </c>
      <c r="F3467" s="2" t="s">
        <v>17637</v>
      </c>
      <c r="G3467" s="2" t="s">
        <v>17638</v>
      </c>
      <c r="H3467" s="2" t="s">
        <v>17639</v>
      </c>
      <c r="I3467" s="2" t="s">
        <v>20886</v>
      </c>
      <c r="J3467" s="2" t="s">
        <v>28</v>
      </c>
      <c r="K3467" s="2" t="s">
        <v>29</v>
      </c>
      <c r="L3467" s="2" t="s">
        <v>460</v>
      </c>
      <c r="M3467" s="2" t="s">
        <v>461</v>
      </c>
      <c r="N3467" s="2" t="s">
        <v>2903</v>
      </c>
      <c r="O3467" s="2" t="s">
        <v>705</v>
      </c>
      <c r="P3467" s="24">
        <v>0</v>
      </c>
      <c r="Q3467" s="24">
        <v>0</v>
      </c>
      <c r="R3467" s="27" t="s">
        <v>1578</v>
      </c>
      <c r="S3467" s="28" t="s">
        <v>1585</v>
      </c>
      <c r="T3467" s="2" t="s">
        <v>38</v>
      </c>
      <c r="U3467" s="2">
        <v>0</v>
      </c>
      <c r="V3467" s="2" t="s">
        <v>17582</v>
      </c>
      <c r="W3467" s="2" t="s">
        <v>34</v>
      </c>
      <c r="AC3467" s="2">
        <v>0</v>
      </c>
      <c r="AD3467" s="104"/>
    </row>
    <row r="3468" spans="1:33" ht="45" x14ac:dyDescent="0.25">
      <c r="A3468" s="2" t="s">
        <v>17672</v>
      </c>
      <c r="B3468" s="2" t="s">
        <v>17582</v>
      </c>
      <c r="C3468" s="2" t="s">
        <v>17673</v>
      </c>
      <c r="F3468" s="2" t="s">
        <v>17674</v>
      </c>
      <c r="G3468" s="2" t="s">
        <v>17675</v>
      </c>
      <c r="H3468" s="2" t="s">
        <v>14496</v>
      </c>
      <c r="I3468" s="2" t="s">
        <v>21987</v>
      </c>
      <c r="J3468" s="2" t="s">
        <v>28</v>
      </c>
      <c r="K3468" s="2" t="s">
        <v>74</v>
      </c>
      <c r="L3468" s="2" t="s">
        <v>263</v>
      </c>
      <c r="M3468" s="2" t="s">
        <v>264</v>
      </c>
      <c r="N3468" s="2" t="s">
        <v>5018</v>
      </c>
      <c r="O3468" s="2" t="s">
        <v>705</v>
      </c>
      <c r="P3468" s="24">
        <v>0</v>
      </c>
      <c r="Q3468" s="24">
        <v>0</v>
      </c>
      <c r="R3468" s="27" t="s">
        <v>1578</v>
      </c>
      <c r="S3468" s="28" t="s">
        <v>1583</v>
      </c>
      <c r="T3468" s="2" t="s">
        <v>130</v>
      </c>
      <c r="U3468" s="2">
        <v>0</v>
      </c>
      <c r="V3468" s="2" t="s">
        <v>17683</v>
      </c>
      <c r="W3468" s="2" t="s">
        <v>34</v>
      </c>
      <c r="AC3468" s="2">
        <v>0</v>
      </c>
      <c r="AD3468" s="104"/>
    </row>
    <row r="3469" spans="1:33" ht="45" x14ac:dyDescent="0.25">
      <c r="A3469" s="2" t="s">
        <v>17600</v>
      </c>
      <c r="B3469" s="2" t="s">
        <v>17582</v>
      </c>
      <c r="C3469" s="2" t="s">
        <v>17601</v>
      </c>
      <c r="F3469" s="2" t="s">
        <v>17602</v>
      </c>
      <c r="G3469" s="2" t="s">
        <v>17603</v>
      </c>
      <c r="H3469" s="2" t="s">
        <v>7643</v>
      </c>
      <c r="I3469" s="2" t="s">
        <v>23399</v>
      </c>
      <c r="J3469" s="2" t="s">
        <v>28</v>
      </c>
      <c r="K3469" s="2" t="s">
        <v>43</v>
      </c>
      <c r="L3469" s="2" t="s">
        <v>157</v>
      </c>
      <c r="M3469" s="2" t="s">
        <v>360</v>
      </c>
      <c r="N3469" s="2" t="s">
        <v>3026</v>
      </c>
      <c r="O3469" s="2" t="s">
        <v>32</v>
      </c>
      <c r="P3469" s="24">
        <v>0</v>
      </c>
      <c r="Q3469" s="24">
        <v>1</v>
      </c>
      <c r="R3469" s="27" t="s">
        <v>1568</v>
      </c>
      <c r="S3469" s="28" t="s">
        <v>1589</v>
      </c>
      <c r="T3469" s="2" t="s">
        <v>33</v>
      </c>
      <c r="U3469" s="2">
        <v>0</v>
      </c>
      <c r="V3469" s="2" t="s">
        <v>24754</v>
      </c>
      <c r="W3469" s="2" t="s">
        <v>34</v>
      </c>
      <c r="X3469" s="58" t="s">
        <v>17683</v>
      </c>
      <c r="Z3469" s="2">
        <v>412000</v>
      </c>
      <c r="AB3469" s="58">
        <v>46112.36824074074</v>
      </c>
      <c r="AC3469" s="2">
        <v>0</v>
      </c>
      <c r="AD3469" s="104">
        <v>412000</v>
      </c>
      <c r="AE3469" s="2">
        <v>46112.36824074074</v>
      </c>
      <c r="AG3469" s="2">
        <v>145211</v>
      </c>
    </row>
    <row r="3470" spans="1:33" ht="45" x14ac:dyDescent="0.25">
      <c r="A3470" s="2" t="s">
        <v>17608</v>
      </c>
      <c r="B3470" s="2" t="s">
        <v>17582</v>
      </c>
      <c r="C3470" s="2" t="s">
        <v>17609</v>
      </c>
      <c r="F3470" s="2" t="s">
        <v>15613</v>
      </c>
      <c r="G3470" s="2" t="s">
        <v>15614</v>
      </c>
      <c r="H3470" s="2" t="s">
        <v>15615</v>
      </c>
      <c r="I3470" s="2" t="s">
        <v>23400</v>
      </c>
      <c r="J3470" s="2" t="s">
        <v>28</v>
      </c>
      <c r="K3470" s="2" t="s">
        <v>43</v>
      </c>
      <c r="L3470" s="2" t="s">
        <v>157</v>
      </c>
      <c r="M3470" s="2" t="s">
        <v>360</v>
      </c>
      <c r="N3470" s="2" t="s">
        <v>3026</v>
      </c>
      <c r="O3470" s="2" t="s">
        <v>32</v>
      </c>
      <c r="P3470" s="24">
        <v>0</v>
      </c>
      <c r="Q3470" s="24">
        <v>2</v>
      </c>
      <c r="R3470" s="27" t="s">
        <v>1568</v>
      </c>
      <c r="S3470" s="28" t="s">
        <v>1589</v>
      </c>
      <c r="T3470" s="2" t="s">
        <v>33</v>
      </c>
      <c r="U3470" s="2">
        <v>0</v>
      </c>
      <c r="V3470" s="2" t="s">
        <v>19078</v>
      </c>
      <c r="W3470" s="2" t="s">
        <v>34</v>
      </c>
      <c r="X3470" s="58" t="s">
        <v>17683</v>
      </c>
      <c r="Z3470" s="2">
        <v>412000</v>
      </c>
      <c r="AB3470" s="58">
        <v>46112.368888888886</v>
      </c>
      <c r="AC3470" s="2">
        <v>0</v>
      </c>
      <c r="AD3470" s="104">
        <v>412000</v>
      </c>
      <c r="AE3470" s="2">
        <v>46112.368888888886</v>
      </c>
      <c r="AG3470" s="2">
        <v>145210</v>
      </c>
    </row>
    <row r="3471" spans="1:33" ht="60" x14ac:dyDescent="0.25">
      <c r="A3471" s="2" t="s">
        <v>17676</v>
      </c>
      <c r="B3471" s="2" t="s">
        <v>17582</v>
      </c>
      <c r="C3471" s="2" t="s">
        <v>17677</v>
      </c>
      <c r="F3471" s="2" t="s">
        <v>17678</v>
      </c>
      <c r="G3471" s="2" t="s">
        <v>17679</v>
      </c>
      <c r="H3471" s="2" t="s">
        <v>17680</v>
      </c>
      <c r="I3471" s="2" t="s">
        <v>23786</v>
      </c>
      <c r="J3471" s="2" t="s">
        <v>28</v>
      </c>
      <c r="K3471" s="2" t="s">
        <v>43</v>
      </c>
      <c r="L3471" s="2" t="s">
        <v>386</v>
      </c>
      <c r="M3471" s="2" t="s">
        <v>5564</v>
      </c>
      <c r="N3471" s="2" t="s">
        <v>5565</v>
      </c>
      <c r="O3471" s="2" t="s">
        <v>705</v>
      </c>
      <c r="P3471" s="24">
        <v>0</v>
      </c>
      <c r="Q3471" s="24">
        <v>0</v>
      </c>
      <c r="R3471" s="27" t="s">
        <v>1578</v>
      </c>
      <c r="S3471" s="28" t="s">
        <v>1585</v>
      </c>
      <c r="T3471" s="2" t="s">
        <v>38</v>
      </c>
      <c r="U3471" s="2">
        <v>0</v>
      </c>
      <c r="V3471" s="2" t="s">
        <v>17750</v>
      </c>
      <c r="W3471" s="2" t="s">
        <v>34</v>
      </c>
      <c r="AC3471" s="2">
        <v>0</v>
      </c>
      <c r="AD3471" s="104"/>
    </row>
    <row r="3472" spans="1:33" ht="45" x14ac:dyDescent="0.25">
      <c r="A3472" s="2" t="s">
        <v>17581</v>
      </c>
      <c r="B3472" s="2" t="s">
        <v>17582</v>
      </c>
      <c r="C3472" s="2" t="s">
        <v>17583</v>
      </c>
      <c r="F3472" s="2" t="s">
        <v>17584</v>
      </c>
      <c r="G3472" s="2" t="s">
        <v>17585</v>
      </c>
      <c r="H3472" s="2" t="s">
        <v>17586</v>
      </c>
      <c r="I3472" s="2" t="s">
        <v>23866</v>
      </c>
      <c r="J3472" s="2" t="s">
        <v>28</v>
      </c>
      <c r="K3472" s="2" t="s">
        <v>43</v>
      </c>
      <c r="L3472" s="2" t="s">
        <v>488</v>
      </c>
      <c r="M3472" s="2" t="s">
        <v>489</v>
      </c>
      <c r="N3472" s="2" t="s">
        <v>3000</v>
      </c>
      <c r="O3472" s="2" t="s">
        <v>706</v>
      </c>
      <c r="P3472" s="24">
        <v>0</v>
      </c>
      <c r="Q3472" s="24">
        <v>0</v>
      </c>
      <c r="R3472" s="27" t="s">
        <v>1578</v>
      </c>
      <c r="S3472" s="28" t="s">
        <v>1583</v>
      </c>
      <c r="T3472" s="2" t="s">
        <v>130</v>
      </c>
      <c r="U3472" s="2">
        <v>0</v>
      </c>
      <c r="V3472" s="2" t="s">
        <v>17582</v>
      </c>
      <c r="W3472" s="2" t="s">
        <v>34</v>
      </c>
      <c r="AC3472" s="2">
        <v>0</v>
      </c>
      <c r="AD3472" s="104"/>
    </row>
    <row r="3473" spans="1:33" ht="60" x14ac:dyDescent="0.25">
      <c r="A3473" s="2" t="s">
        <v>17656</v>
      </c>
      <c r="B3473" s="2" t="s">
        <v>17582</v>
      </c>
      <c r="C3473" s="2" t="s">
        <v>17657</v>
      </c>
      <c r="F3473" s="2" t="s">
        <v>17653</v>
      </c>
      <c r="G3473" s="2" t="s">
        <v>17654</v>
      </c>
      <c r="H3473" s="2" t="s">
        <v>17655</v>
      </c>
      <c r="I3473" s="2" t="s">
        <v>22205</v>
      </c>
      <c r="J3473" s="2" t="s">
        <v>28</v>
      </c>
      <c r="K3473" s="2" t="s">
        <v>68</v>
      </c>
      <c r="L3473" s="2" t="s">
        <v>320</v>
      </c>
      <c r="M3473" s="2" t="s">
        <v>321</v>
      </c>
      <c r="N3473" s="2" t="s">
        <v>4082</v>
      </c>
      <c r="O3473" s="2" t="s">
        <v>705</v>
      </c>
      <c r="P3473" s="24">
        <v>0</v>
      </c>
      <c r="Q3473" s="24">
        <v>0</v>
      </c>
      <c r="R3473" s="27" t="s">
        <v>1578</v>
      </c>
      <c r="S3473" s="28" t="s">
        <v>1585</v>
      </c>
      <c r="T3473" s="2" t="s">
        <v>38</v>
      </c>
      <c r="U3473" s="2">
        <v>0</v>
      </c>
      <c r="V3473" s="2" t="s">
        <v>17895</v>
      </c>
      <c r="W3473" s="2" t="s">
        <v>34</v>
      </c>
      <c r="AC3473" s="2">
        <v>0</v>
      </c>
      <c r="AD3473" s="104"/>
    </row>
    <row r="3474" spans="1:33" ht="45" x14ac:dyDescent="0.25">
      <c r="A3474" s="2" t="s">
        <v>17651</v>
      </c>
      <c r="B3474" s="2" t="s">
        <v>17582</v>
      </c>
      <c r="C3474" s="2" t="s">
        <v>17652</v>
      </c>
      <c r="F3474" s="2" t="s">
        <v>17653</v>
      </c>
      <c r="G3474" s="2" t="s">
        <v>17654</v>
      </c>
      <c r="H3474" s="2" t="s">
        <v>17655</v>
      </c>
      <c r="I3474" s="2" t="s">
        <v>22205</v>
      </c>
      <c r="J3474" s="2" t="s">
        <v>28</v>
      </c>
      <c r="K3474" s="2" t="s">
        <v>68</v>
      </c>
      <c r="L3474" s="2" t="s">
        <v>320</v>
      </c>
      <c r="M3474" s="2" t="s">
        <v>321</v>
      </c>
      <c r="N3474" s="2" t="s">
        <v>4082</v>
      </c>
      <c r="O3474" s="2" t="s">
        <v>32</v>
      </c>
      <c r="P3474" s="24">
        <v>0</v>
      </c>
      <c r="Q3474" s="24">
        <v>1</v>
      </c>
      <c r="R3474" s="27" t="s">
        <v>1568</v>
      </c>
      <c r="S3474" s="28" t="s">
        <v>1589</v>
      </c>
      <c r="T3474" s="2" t="s">
        <v>33</v>
      </c>
      <c r="U3474" s="2">
        <v>0</v>
      </c>
      <c r="V3474" s="2" t="s">
        <v>35288</v>
      </c>
      <c r="W3474" s="2" t="s">
        <v>34</v>
      </c>
      <c r="X3474" s="58" t="s">
        <v>19231</v>
      </c>
      <c r="Z3474" s="2">
        <v>412000</v>
      </c>
      <c r="AB3474" s="58">
        <v>46127.47587962963</v>
      </c>
      <c r="AC3474" s="2">
        <v>0</v>
      </c>
      <c r="AD3474" s="104">
        <v>412000</v>
      </c>
      <c r="AE3474" s="2">
        <v>46127.47587962963</v>
      </c>
      <c r="AG3474" s="2">
        <v>150089</v>
      </c>
    </row>
    <row r="3475" spans="1:33" ht="60" x14ac:dyDescent="0.25">
      <c r="A3475" s="2" t="s">
        <v>17658</v>
      </c>
      <c r="B3475" s="2" t="s">
        <v>17582</v>
      </c>
      <c r="C3475" s="2" t="s">
        <v>17659</v>
      </c>
      <c r="F3475" s="2" t="s">
        <v>17660</v>
      </c>
      <c r="G3475" s="2" t="s">
        <v>17661</v>
      </c>
      <c r="H3475" s="2" t="s">
        <v>17662</v>
      </c>
      <c r="I3475" s="2" t="s">
        <v>22214</v>
      </c>
      <c r="J3475" s="2" t="s">
        <v>28</v>
      </c>
      <c r="K3475" s="2" t="s">
        <v>68</v>
      </c>
      <c r="L3475" s="2" t="s">
        <v>9952</v>
      </c>
      <c r="M3475" s="2" t="s">
        <v>9953</v>
      </c>
      <c r="N3475" s="2" t="s">
        <v>9954</v>
      </c>
      <c r="O3475" s="2" t="s">
        <v>32</v>
      </c>
      <c r="P3475" s="24">
        <v>0</v>
      </c>
      <c r="Q3475" s="24">
        <v>1</v>
      </c>
      <c r="R3475" s="27" t="s">
        <v>1568</v>
      </c>
      <c r="S3475" s="28" t="s">
        <v>1585</v>
      </c>
      <c r="T3475" s="2" t="s">
        <v>38</v>
      </c>
      <c r="U3475" s="2">
        <v>0</v>
      </c>
      <c r="V3475" s="2" t="s">
        <v>19078</v>
      </c>
      <c r="W3475" s="2" t="s">
        <v>34</v>
      </c>
      <c r="X3475" s="58" t="s">
        <v>17582</v>
      </c>
      <c r="Z3475" s="2">
        <v>2060000</v>
      </c>
      <c r="AB3475" s="58">
        <v>46111.640219907407</v>
      </c>
      <c r="AC3475" s="2">
        <v>0</v>
      </c>
      <c r="AD3475" s="104">
        <v>2060000</v>
      </c>
      <c r="AE3475" s="2">
        <v>46111.640219907407</v>
      </c>
      <c r="AG3475" s="2">
        <v>144991</v>
      </c>
    </row>
    <row r="3476" spans="1:33" ht="45" x14ac:dyDescent="0.25">
      <c r="A3476" s="2" t="s">
        <v>17663</v>
      </c>
      <c r="B3476" s="2" t="s">
        <v>17582</v>
      </c>
      <c r="C3476" s="2" t="s">
        <v>17664</v>
      </c>
      <c r="F3476" s="2" t="s">
        <v>17665</v>
      </c>
      <c r="G3476" s="2" t="s">
        <v>17666</v>
      </c>
      <c r="H3476" s="2" t="s">
        <v>17667</v>
      </c>
      <c r="I3476" s="2" t="s">
        <v>22206</v>
      </c>
      <c r="J3476" s="2" t="s">
        <v>28</v>
      </c>
      <c r="K3476" s="2" t="s">
        <v>68</v>
      </c>
      <c r="L3476" s="2" t="s">
        <v>238</v>
      </c>
      <c r="M3476" s="2" t="s">
        <v>446</v>
      </c>
      <c r="N3476" s="2" t="s">
        <v>3977</v>
      </c>
      <c r="O3476" s="3" t="s">
        <v>706</v>
      </c>
      <c r="P3476" s="24">
        <v>0</v>
      </c>
      <c r="Q3476" s="24">
        <v>0</v>
      </c>
      <c r="R3476" s="27" t="s">
        <v>1578</v>
      </c>
      <c r="S3476" s="28" t="s">
        <v>1589</v>
      </c>
      <c r="T3476" s="2" t="s">
        <v>33</v>
      </c>
      <c r="U3476" s="2">
        <v>0</v>
      </c>
      <c r="V3476" s="2" t="s">
        <v>17683</v>
      </c>
      <c r="W3476" s="2" t="s">
        <v>34</v>
      </c>
      <c r="AC3476" s="2">
        <v>0</v>
      </c>
      <c r="AD3476" s="104"/>
    </row>
    <row r="3477" spans="1:33" ht="75" x14ac:dyDescent="0.25">
      <c r="A3477" s="2" t="s">
        <v>17598</v>
      </c>
      <c r="B3477" s="2" t="s">
        <v>17582</v>
      </c>
      <c r="C3477" s="2" t="s">
        <v>17599</v>
      </c>
      <c r="F3477" s="2" t="s">
        <v>2069</v>
      </c>
      <c r="G3477" s="2" t="s">
        <v>2862</v>
      </c>
      <c r="H3477" s="2" t="s">
        <v>2863</v>
      </c>
      <c r="I3477" s="2" t="s">
        <v>23631</v>
      </c>
      <c r="J3477" s="2" t="s">
        <v>28</v>
      </c>
      <c r="K3477" s="2" t="s">
        <v>43</v>
      </c>
      <c r="L3477" s="2" t="s">
        <v>505</v>
      </c>
      <c r="M3477" s="2" t="s">
        <v>506</v>
      </c>
      <c r="N3477" s="2" t="s">
        <v>2864</v>
      </c>
      <c r="O3477" s="3" t="s">
        <v>705</v>
      </c>
      <c r="P3477" s="24">
        <v>0</v>
      </c>
      <c r="Q3477" s="24">
        <v>0</v>
      </c>
      <c r="R3477" s="27" t="s">
        <v>1578</v>
      </c>
      <c r="S3477" s="28" t="s">
        <v>1584</v>
      </c>
      <c r="T3477" s="2" t="s">
        <v>119</v>
      </c>
      <c r="U3477" s="2">
        <v>0</v>
      </c>
      <c r="V3477" s="2" t="s">
        <v>17582</v>
      </c>
      <c r="W3477" s="2" t="s">
        <v>34</v>
      </c>
      <c r="AC3477" s="2">
        <v>0</v>
      </c>
      <c r="AD3477" s="104"/>
    </row>
    <row r="3478" spans="1:33" ht="45" x14ac:dyDescent="0.25">
      <c r="A3478" s="2" t="s">
        <v>17668</v>
      </c>
      <c r="B3478" s="2" t="s">
        <v>17582</v>
      </c>
      <c r="C3478" s="2" t="s">
        <v>17669</v>
      </c>
      <c r="F3478" s="2" t="s">
        <v>17670</v>
      </c>
      <c r="G3478" s="2" t="s">
        <v>17671</v>
      </c>
      <c r="H3478" s="2" t="s">
        <v>4367</v>
      </c>
      <c r="I3478" s="2" t="s">
        <v>22912</v>
      </c>
      <c r="J3478" s="2" t="s">
        <v>28</v>
      </c>
      <c r="K3478" s="2" t="s">
        <v>68</v>
      </c>
      <c r="L3478" s="2" t="s">
        <v>500</v>
      </c>
      <c r="M3478" s="2" t="s">
        <v>1435</v>
      </c>
      <c r="N3478" s="2" t="s">
        <v>10731</v>
      </c>
      <c r="O3478" s="2" t="s">
        <v>706</v>
      </c>
      <c r="P3478" s="24">
        <v>0</v>
      </c>
      <c r="Q3478" s="24">
        <v>0</v>
      </c>
      <c r="R3478" s="27" t="s">
        <v>1578</v>
      </c>
      <c r="S3478" s="28" t="s">
        <v>1582</v>
      </c>
      <c r="T3478" s="2" t="s">
        <v>160</v>
      </c>
      <c r="U3478" s="2">
        <v>0</v>
      </c>
      <c r="V3478" s="2" t="s">
        <v>17582</v>
      </c>
      <c r="W3478" s="2" t="s">
        <v>34</v>
      </c>
      <c r="AC3478" s="2">
        <v>0</v>
      </c>
      <c r="AD3478" s="104"/>
    </row>
    <row r="3479" spans="1:33" ht="60" x14ac:dyDescent="0.25">
      <c r="A3479" s="2" t="s">
        <v>17610</v>
      </c>
      <c r="B3479" s="2" t="s">
        <v>17582</v>
      </c>
      <c r="C3479" s="2" t="s">
        <v>17611</v>
      </c>
      <c r="F3479" s="2" t="s">
        <v>15452</v>
      </c>
      <c r="G3479" s="2" t="s">
        <v>15453</v>
      </c>
      <c r="H3479" s="2" t="s">
        <v>15454</v>
      </c>
      <c r="I3479" s="2" t="s">
        <v>23531</v>
      </c>
      <c r="J3479" s="2" t="s">
        <v>28</v>
      </c>
      <c r="K3479" s="2" t="s">
        <v>43</v>
      </c>
      <c r="L3479" s="2" t="s">
        <v>298</v>
      </c>
      <c r="M3479" s="2" t="s">
        <v>299</v>
      </c>
      <c r="N3479" s="2" t="s">
        <v>4752</v>
      </c>
      <c r="O3479" s="2" t="s">
        <v>32</v>
      </c>
      <c r="P3479" s="24">
        <v>0</v>
      </c>
      <c r="Q3479" s="24">
        <v>9</v>
      </c>
      <c r="R3479" s="27" t="s">
        <v>1568</v>
      </c>
      <c r="S3479" s="28" t="s">
        <v>1585</v>
      </c>
      <c r="T3479" s="2" t="s">
        <v>38</v>
      </c>
      <c r="U3479" s="2">
        <v>0</v>
      </c>
      <c r="V3479" s="2" t="s">
        <v>19231</v>
      </c>
      <c r="W3479" s="2" t="s">
        <v>34</v>
      </c>
      <c r="X3479" s="58" t="s">
        <v>17582</v>
      </c>
      <c r="Z3479" s="2">
        <v>2060000</v>
      </c>
      <c r="AB3479" s="58">
        <v>46111.595358796294</v>
      </c>
      <c r="AC3479" s="2">
        <v>0</v>
      </c>
      <c r="AD3479" s="104">
        <v>2060000</v>
      </c>
      <c r="AE3479" s="2">
        <v>46111.595358796294</v>
      </c>
      <c r="AG3479" s="2">
        <v>144854</v>
      </c>
    </row>
    <row r="3480" spans="1:33" ht="45" x14ac:dyDescent="0.25">
      <c r="A3480" s="2" t="s">
        <v>17626</v>
      </c>
      <c r="B3480" s="2" t="s">
        <v>17582</v>
      </c>
      <c r="C3480" s="2" t="s">
        <v>17627</v>
      </c>
      <c r="F3480" s="2" t="s">
        <v>8526</v>
      </c>
      <c r="G3480" s="2" t="s">
        <v>8527</v>
      </c>
      <c r="H3480" s="2" t="s">
        <v>8528</v>
      </c>
      <c r="I3480" s="2" t="s">
        <v>21105</v>
      </c>
      <c r="J3480" s="2" t="s">
        <v>28</v>
      </c>
      <c r="K3480" s="2" t="s">
        <v>78</v>
      </c>
      <c r="L3480" s="2" t="s">
        <v>57</v>
      </c>
      <c r="M3480" s="2" t="s">
        <v>358</v>
      </c>
      <c r="N3480" s="2" t="s">
        <v>3894</v>
      </c>
      <c r="O3480" s="2" t="s">
        <v>705</v>
      </c>
      <c r="P3480" s="24">
        <v>0</v>
      </c>
      <c r="Q3480" s="24">
        <v>0</v>
      </c>
      <c r="R3480" s="27" t="s">
        <v>1578</v>
      </c>
      <c r="S3480" s="28" t="s">
        <v>1589</v>
      </c>
      <c r="T3480" s="2" t="s">
        <v>33</v>
      </c>
      <c r="U3480" s="2">
        <v>0</v>
      </c>
      <c r="V3480" s="2" t="s">
        <v>17582</v>
      </c>
      <c r="W3480" s="2" t="s">
        <v>34</v>
      </c>
      <c r="AC3480" s="2">
        <v>0</v>
      </c>
      <c r="AD3480" s="104"/>
    </row>
    <row r="3481" spans="1:33" ht="45" x14ac:dyDescent="0.25">
      <c r="A3481" s="2" t="s">
        <v>17649</v>
      </c>
      <c r="B3481" s="2" t="s">
        <v>17582</v>
      </c>
      <c r="C3481" s="2" t="s">
        <v>17650</v>
      </c>
      <c r="F3481" s="2" t="s">
        <v>17644</v>
      </c>
      <c r="G3481" s="2" t="s">
        <v>17645</v>
      </c>
      <c r="H3481" s="2" t="s">
        <v>17646</v>
      </c>
      <c r="I3481" s="2" t="s">
        <v>21913</v>
      </c>
      <c r="J3481" s="2" t="s">
        <v>28</v>
      </c>
      <c r="K3481" s="2" t="s">
        <v>51</v>
      </c>
      <c r="L3481" s="2" t="s">
        <v>59</v>
      </c>
      <c r="M3481" s="2" t="s">
        <v>60</v>
      </c>
      <c r="N3481" s="2" t="s">
        <v>8751</v>
      </c>
      <c r="O3481" s="3" t="s">
        <v>712</v>
      </c>
      <c r="P3481" s="24">
        <v>0</v>
      </c>
      <c r="Q3481" s="24">
        <v>0</v>
      </c>
      <c r="R3481" s="27" t="s">
        <v>1578</v>
      </c>
      <c r="S3481" s="28" t="s">
        <v>1582</v>
      </c>
      <c r="T3481" s="2" t="s">
        <v>160</v>
      </c>
      <c r="U3481" s="2">
        <v>0</v>
      </c>
      <c r="V3481" s="2" t="s">
        <v>25856</v>
      </c>
      <c r="W3481" s="2" t="s">
        <v>34</v>
      </c>
      <c r="AC3481" s="2">
        <v>0</v>
      </c>
      <c r="AD3481" s="104"/>
    </row>
    <row r="3482" spans="1:33" ht="45" x14ac:dyDescent="0.25">
      <c r="A3482" s="2" t="s">
        <v>17642</v>
      </c>
      <c r="B3482" s="2" t="s">
        <v>17582</v>
      </c>
      <c r="C3482" s="2" t="s">
        <v>17643</v>
      </c>
      <c r="F3482" s="2" t="s">
        <v>17644</v>
      </c>
      <c r="G3482" s="2" t="s">
        <v>17645</v>
      </c>
      <c r="H3482" s="2" t="s">
        <v>17646</v>
      </c>
      <c r="I3482" s="2" t="s">
        <v>21913</v>
      </c>
      <c r="J3482" s="2" t="s">
        <v>28</v>
      </c>
      <c r="K3482" s="2" t="s">
        <v>51</v>
      </c>
      <c r="L3482" s="2" t="s">
        <v>59</v>
      </c>
      <c r="M3482" s="2" t="s">
        <v>60</v>
      </c>
      <c r="N3482" s="2" t="s">
        <v>8751</v>
      </c>
      <c r="O3482" s="2" t="s">
        <v>705</v>
      </c>
      <c r="P3482" s="24">
        <v>0</v>
      </c>
      <c r="Q3482" s="24">
        <v>0</v>
      </c>
      <c r="R3482" s="27" t="s">
        <v>1578</v>
      </c>
      <c r="S3482" s="28" t="s">
        <v>1582</v>
      </c>
      <c r="T3482" s="2" t="s">
        <v>160</v>
      </c>
      <c r="U3482" s="2">
        <v>0</v>
      </c>
      <c r="V3482" s="2" t="s">
        <v>17582</v>
      </c>
      <c r="W3482" s="2" t="s">
        <v>34</v>
      </c>
      <c r="AC3482" s="2">
        <v>0</v>
      </c>
      <c r="AD3482" s="104"/>
    </row>
    <row r="3483" spans="1:33" ht="45" x14ac:dyDescent="0.25">
      <c r="A3483" s="2" t="s">
        <v>17647</v>
      </c>
      <c r="B3483" s="2" t="s">
        <v>17582</v>
      </c>
      <c r="C3483" s="2" t="s">
        <v>17648</v>
      </c>
      <c r="F3483" s="2" t="s">
        <v>17644</v>
      </c>
      <c r="G3483" s="2" t="s">
        <v>17645</v>
      </c>
      <c r="H3483" s="2" t="s">
        <v>17646</v>
      </c>
      <c r="I3483" s="2" t="s">
        <v>21913</v>
      </c>
      <c r="J3483" s="2" t="s">
        <v>28</v>
      </c>
      <c r="K3483" s="2" t="s">
        <v>51</v>
      </c>
      <c r="L3483" s="2" t="s">
        <v>59</v>
      </c>
      <c r="M3483" s="2" t="s">
        <v>60</v>
      </c>
      <c r="N3483" s="2" t="s">
        <v>8751</v>
      </c>
      <c r="O3483" s="2" t="s">
        <v>705</v>
      </c>
      <c r="P3483" s="24">
        <v>0</v>
      </c>
      <c r="Q3483" s="24">
        <v>0</v>
      </c>
      <c r="R3483" s="27" t="s">
        <v>1578</v>
      </c>
      <c r="S3483" s="28" t="s">
        <v>1582</v>
      </c>
      <c r="T3483" s="2" t="s">
        <v>160</v>
      </c>
      <c r="U3483" s="2">
        <v>0</v>
      </c>
      <c r="V3483" s="2" t="s">
        <v>17582</v>
      </c>
      <c r="W3483" s="2" t="s">
        <v>34</v>
      </c>
      <c r="AC3483" s="2">
        <v>0</v>
      </c>
      <c r="AD3483" s="104"/>
    </row>
    <row r="3484" spans="1:33" ht="45" x14ac:dyDescent="0.25">
      <c r="A3484" s="2" t="s">
        <v>17587</v>
      </c>
      <c r="B3484" s="2" t="s">
        <v>17582</v>
      </c>
      <c r="C3484" s="2" t="s">
        <v>17588</v>
      </c>
      <c r="F3484" s="2" t="s">
        <v>1930</v>
      </c>
      <c r="G3484" s="2" t="s">
        <v>3484</v>
      </c>
      <c r="H3484" s="2" t="s">
        <v>3485</v>
      </c>
      <c r="I3484" s="2" t="s">
        <v>23902</v>
      </c>
      <c r="J3484" s="2" t="s">
        <v>28</v>
      </c>
      <c r="K3484" s="2" t="s">
        <v>43</v>
      </c>
      <c r="L3484" s="2" t="s">
        <v>507</v>
      </c>
      <c r="M3484" s="2" t="s">
        <v>508</v>
      </c>
      <c r="N3484" s="2" t="s">
        <v>3479</v>
      </c>
      <c r="O3484" s="2" t="s">
        <v>32</v>
      </c>
      <c r="P3484" s="24">
        <v>0</v>
      </c>
      <c r="Q3484" s="24">
        <v>1</v>
      </c>
      <c r="R3484" s="27" t="s">
        <v>1568</v>
      </c>
      <c r="S3484" s="28" t="s">
        <v>1582</v>
      </c>
      <c r="T3484" s="2" t="s">
        <v>160</v>
      </c>
      <c r="U3484" s="2">
        <v>4120000000</v>
      </c>
      <c r="V3484" s="2" t="s">
        <v>17582</v>
      </c>
      <c r="W3484" s="2" t="s">
        <v>34</v>
      </c>
      <c r="X3484" s="58" t="s">
        <v>28375</v>
      </c>
      <c r="Z3484" s="2">
        <v>26226757</v>
      </c>
      <c r="AB3484" s="58">
        <v>46153.408217592594</v>
      </c>
      <c r="AC3484" s="2">
        <v>0</v>
      </c>
      <c r="AD3484" s="104">
        <v>26226757</v>
      </c>
      <c r="AE3484" s="2">
        <v>46153.408217592594</v>
      </c>
      <c r="AG3484" s="2">
        <v>183235</v>
      </c>
    </row>
    <row r="3485" spans="1:33" ht="60" x14ac:dyDescent="0.25">
      <c r="A3485" s="2" t="s">
        <v>17612</v>
      </c>
      <c r="B3485" s="2" t="s">
        <v>17582</v>
      </c>
      <c r="C3485" s="2" t="s">
        <v>17613</v>
      </c>
      <c r="F3485" s="2" t="s">
        <v>17614</v>
      </c>
      <c r="G3485" s="2" t="s">
        <v>17615</v>
      </c>
      <c r="H3485" s="2" t="s">
        <v>17616</v>
      </c>
      <c r="I3485" s="2" t="s">
        <v>21100</v>
      </c>
      <c r="J3485" s="2" t="s">
        <v>28</v>
      </c>
      <c r="K3485" s="2" t="s">
        <v>78</v>
      </c>
      <c r="L3485" s="2" t="s">
        <v>181</v>
      </c>
      <c r="M3485" s="2" t="s">
        <v>182</v>
      </c>
      <c r="N3485" s="2" t="s">
        <v>3929</v>
      </c>
      <c r="O3485" s="2" t="s">
        <v>32</v>
      </c>
      <c r="P3485" s="24">
        <v>0</v>
      </c>
      <c r="Q3485" s="24">
        <v>1</v>
      </c>
      <c r="R3485" s="27" t="s">
        <v>1568</v>
      </c>
      <c r="S3485" s="28" t="s">
        <v>1585</v>
      </c>
      <c r="T3485" s="2" t="s">
        <v>38</v>
      </c>
      <c r="U3485" s="2">
        <v>0</v>
      </c>
      <c r="V3485" s="2" t="s">
        <v>32611</v>
      </c>
      <c r="W3485" s="2" t="s">
        <v>34</v>
      </c>
      <c r="X3485" s="58" t="s">
        <v>17582</v>
      </c>
      <c r="Z3485" s="2">
        <v>2060000</v>
      </c>
      <c r="AB3485" s="58">
        <v>46111.638287037036</v>
      </c>
      <c r="AC3485" s="2">
        <v>0</v>
      </c>
      <c r="AD3485" s="104">
        <v>2060000</v>
      </c>
      <c r="AE3485" s="2">
        <v>46111.638287037036</v>
      </c>
      <c r="AG3485" s="2">
        <v>145107</v>
      </c>
    </row>
    <row r="3486" spans="1:33" ht="45" x14ac:dyDescent="0.25">
      <c r="A3486" s="2" t="s">
        <v>17628</v>
      </c>
      <c r="B3486" s="2" t="s">
        <v>17582</v>
      </c>
      <c r="C3486" s="2" t="s">
        <v>17629</v>
      </c>
      <c r="F3486" s="2" t="s">
        <v>477</v>
      </c>
      <c r="G3486" s="2" t="s">
        <v>2676</v>
      </c>
      <c r="H3486" s="2" t="s">
        <v>2677</v>
      </c>
      <c r="I3486" s="2" t="s">
        <v>19911</v>
      </c>
      <c r="J3486" s="2" t="s">
        <v>28</v>
      </c>
      <c r="K3486" s="2" t="s">
        <v>173</v>
      </c>
      <c r="L3486" s="2" t="s">
        <v>475</v>
      </c>
      <c r="M3486" s="2" t="s">
        <v>476</v>
      </c>
      <c r="N3486" s="2" t="s">
        <v>3440</v>
      </c>
      <c r="O3486" s="2" t="s">
        <v>32</v>
      </c>
      <c r="P3486" s="24">
        <v>0</v>
      </c>
      <c r="Q3486" s="24">
        <v>1</v>
      </c>
      <c r="R3486" s="27" t="s">
        <v>1568</v>
      </c>
      <c r="S3486" s="28" t="s">
        <v>1589</v>
      </c>
      <c r="T3486" s="2" t="s">
        <v>33</v>
      </c>
      <c r="U3486" s="2">
        <v>0</v>
      </c>
      <c r="V3486" s="2" t="s">
        <v>19231</v>
      </c>
      <c r="W3486" s="2" t="s">
        <v>34</v>
      </c>
      <c r="X3486" s="58" t="s">
        <v>17895</v>
      </c>
      <c r="Z3486" s="2">
        <v>412000</v>
      </c>
      <c r="AB3486" s="58">
        <v>46118.683599537035</v>
      </c>
      <c r="AC3486" s="2">
        <v>0</v>
      </c>
      <c r="AD3486" s="104">
        <v>412000</v>
      </c>
      <c r="AE3486" s="2">
        <v>46118.683599537035</v>
      </c>
      <c r="AG3486" s="2">
        <v>149860</v>
      </c>
    </row>
    <row r="3487" spans="1:33" ht="45" x14ac:dyDescent="0.25">
      <c r="A3487" s="2" t="s">
        <v>17617</v>
      </c>
      <c r="B3487" s="2" t="s">
        <v>16295</v>
      </c>
      <c r="C3487" s="2" t="s">
        <v>17618</v>
      </c>
      <c r="F3487" s="2" t="s">
        <v>1997</v>
      </c>
      <c r="G3487" s="2" t="s">
        <v>3541</v>
      </c>
      <c r="H3487" s="2" t="s">
        <v>3542</v>
      </c>
      <c r="I3487" s="2" t="s">
        <v>21106</v>
      </c>
      <c r="J3487" s="2" t="s">
        <v>28</v>
      </c>
      <c r="K3487" s="2" t="s">
        <v>78</v>
      </c>
      <c r="L3487" s="2" t="s">
        <v>108</v>
      </c>
      <c r="M3487" s="2" t="s">
        <v>109</v>
      </c>
      <c r="N3487" s="2" t="s">
        <v>3543</v>
      </c>
      <c r="O3487" s="2" t="s">
        <v>32</v>
      </c>
      <c r="P3487" s="24">
        <v>0</v>
      </c>
      <c r="Q3487" s="24">
        <v>1</v>
      </c>
      <c r="R3487" s="27" t="s">
        <v>1568</v>
      </c>
      <c r="S3487" s="28" t="s">
        <v>1589</v>
      </c>
      <c r="T3487" s="2" t="s">
        <v>33</v>
      </c>
      <c r="U3487" s="2">
        <v>0</v>
      </c>
      <c r="V3487" s="2" t="s">
        <v>24004</v>
      </c>
      <c r="W3487" s="2" t="s">
        <v>34</v>
      </c>
      <c r="X3487" s="58" t="s">
        <v>17582</v>
      </c>
      <c r="Z3487" s="2">
        <v>412000</v>
      </c>
      <c r="AB3487" s="58">
        <v>46111.764247685183</v>
      </c>
      <c r="AC3487" s="2">
        <v>0</v>
      </c>
      <c r="AD3487" s="104">
        <v>412000</v>
      </c>
      <c r="AE3487" s="2">
        <v>46111.764247685183</v>
      </c>
      <c r="AG3487" s="2">
        <v>144632</v>
      </c>
    </row>
    <row r="3488" spans="1:33" ht="60" x14ac:dyDescent="0.25">
      <c r="A3488" s="2" t="s">
        <v>17619</v>
      </c>
      <c r="B3488" s="2" t="s">
        <v>16295</v>
      </c>
      <c r="C3488" s="2" t="s">
        <v>17620</v>
      </c>
      <c r="F3488" s="2" t="s">
        <v>17621</v>
      </c>
      <c r="G3488" s="2" t="s">
        <v>17622</v>
      </c>
      <c r="H3488" s="2" t="s">
        <v>17623</v>
      </c>
      <c r="I3488" s="2" t="s">
        <v>21520</v>
      </c>
      <c r="J3488" s="2" t="s">
        <v>28</v>
      </c>
      <c r="K3488" s="2" t="s">
        <v>78</v>
      </c>
      <c r="L3488" s="2" t="s">
        <v>108</v>
      </c>
      <c r="M3488" s="2" t="s">
        <v>109</v>
      </c>
      <c r="N3488" s="2" t="s">
        <v>3543</v>
      </c>
      <c r="O3488" s="2" t="s">
        <v>37</v>
      </c>
      <c r="P3488" s="24">
        <v>0</v>
      </c>
      <c r="Q3488" s="24">
        <v>0</v>
      </c>
      <c r="R3488" s="27" t="s">
        <v>1578</v>
      </c>
      <c r="S3488" s="28" t="s">
        <v>1585</v>
      </c>
      <c r="T3488" s="2" t="s">
        <v>38</v>
      </c>
      <c r="U3488" s="2">
        <v>0</v>
      </c>
      <c r="V3488" s="2" t="s">
        <v>31234</v>
      </c>
      <c r="W3488" s="2" t="s">
        <v>34</v>
      </c>
      <c r="X3488" s="58" t="s">
        <v>17582</v>
      </c>
      <c r="Z3488" s="2">
        <v>2060000</v>
      </c>
      <c r="AB3488" s="58">
        <v>46111.764768518522</v>
      </c>
      <c r="AC3488" s="2">
        <v>0</v>
      </c>
      <c r="AD3488" s="104">
        <v>2060000</v>
      </c>
      <c r="AE3488" s="2">
        <v>46111.764768518522</v>
      </c>
      <c r="AG3488" s="2">
        <v>144634</v>
      </c>
    </row>
    <row r="3489" spans="1:33" ht="60" x14ac:dyDescent="0.25">
      <c r="A3489" s="2" t="s">
        <v>17624</v>
      </c>
      <c r="B3489" s="2" t="s">
        <v>16295</v>
      </c>
      <c r="C3489" s="2" t="s">
        <v>17625</v>
      </c>
      <c r="F3489" s="2" t="s">
        <v>1438</v>
      </c>
      <c r="G3489" s="2" t="s">
        <v>3545</v>
      </c>
      <c r="H3489" s="2" t="s">
        <v>3546</v>
      </c>
      <c r="I3489" s="2" t="s">
        <v>21521</v>
      </c>
      <c r="J3489" s="2" t="s">
        <v>28</v>
      </c>
      <c r="K3489" s="2" t="s">
        <v>78</v>
      </c>
      <c r="L3489" s="2" t="s">
        <v>108</v>
      </c>
      <c r="M3489" s="2" t="s">
        <v>109</v>
      </c>
      <c r="N3489" s="2" t="s">
        <v>3543</v>
      </c>
      <c r="O3489" s="2" t="s">
        <v>705</v>
      </c>
      <c r="P3489" s="24">
        <v>0</v>
      </c>
      <c r="Q3489" s="24">
        <v>0</v>
      </c>
      <c r="R3489" s="27" t="s">
        <v>1578</v>
      </c>
      <c r="S3489" s="28" t="s">
        <v>1585</v>
      </c>
      <c r="T3489" s="2" t="s">
        <v>38</v>
      </c>
      <c r="U3489" s="2">
        <v>0</v>
      </c>
      <c r="V3489" s="2" t="s">
        <v>17681</v>
      </c>
      <c r="W3489" s="2" t="s">
        <v>34</v>
      </c>
      <c r="AC3489" s="2">
        <v>0</v>
      </c>
      <c r="AD3489" s="104"/>
    </row>
    <row r="3490" spans="1:33" ht="45" x14ac:dyDescent="0.25">
      <c r="A3490" s="2" t="s">
        <v>16300</v>
      </c>
      <c r="B3490" s="2" t="s">
        <v>16295</v>
      </c>
      <c r="C3490" s="2" t="s">
        <v>16301</v>
      </c>
      <c r="F3490" s="2" t="s">
        <v>16302</v>
      </c>
      <c r="G3490" s="2" t="s">
        <v>16303</v>
      </c>
      <c r="H3490" s="2" t="s">
        <v>16304</v>
      </c>
      <c r="I3490" s="2" t="s">
        <v>23401</v>
      </c>
      <c r="J3490" s="2" t="s">
        <v>28</v>
      </c>
      <c r="K3490" s="2" t="s">
        <v>43</v>
      </c>
      <c r="L3490" s="2" t="s">
        <v>283</v>
      </c>
      <c r="M3490" s="2" t="s">
        <v>1605</v>
      </c>
      <c r="N3490" s="2" t="s">
        <v>3015</v>
      </c>
      <c r="O3490" s="2" t="s">
        <v>32</v>
      </c>
      <c r="P3490" s="24">
        <v>0</v>
      </c>
      <c r="Q3490" s="24">
        <v>1</v>
      </c>
      <c r="R3490" s="27" t="s">
        <v>1568</v>
      </c>
      <c r="S3490" s="28" t="s">
        <v>1589</v>
      </c>
      <c r="T3490" s="2" t="s">
        <v>33</v>
      </c>
      <c r="U3490" s="2">
        <v>0</v>
      </c>
      <c r="V3490" s="2" t="s">
        <v>32611</v>
      </c>
      <c r="W3490" s="2" t="s">
        <v>34</v>
      </c>
      <c r="X3490" s="58" t="s">
        <v>17582</v>
      </c>
      <c r="Z3490" s="2">
        <v>412000</v>
      </c>
      <c r="AB3490" s="58">
        <v>46111.74114583333</v>
      </c>
      <c r="AC3490" s="2">
        <v>0</v>
      </c>
      <c r="AD3490" s="104">
        <v>412000</v>
      </c>
      <c r="AE3490" s="2">
        <v>46111.74114583333</v>
      </c>
      <c r="AG3490" s="2">
        <v>144852</v>
      </c>
    </row>
    <row r="3491" spans="1:33" ht="45" x14ac:dyDescent="0.25">
      <c r="A3491" s="2" t="s">
        <v>16697</v>
      </c>
      <c r="B3491" s="2" t="s">
        <v>16295</v>
      </c>
      <c r="C3491" s="2" t="s">
        <v>16698</v>
      </c>
      <c r="F3491" s="2" t="s">
        <v>16699</v>
      </c>
      <c r="G3491" s="2" t="s">
        <v>16700</v>
      </c>
      <c r="H3491" s="2" t="s">
        <v>16701</v>
      </c>
      <c r="I3491" s="2" t="s">
        <v>21109</v>
      </c>
      <c r="J3491" s="2" t="s">
        <v>28</v>
      </c>
      <c r="K3491" s="2" t="s">
        <v>78</v>
      </c>
      <c r="L3491" s="2" t="s">
        <v>481</v>
      </c>
      <c r="M3491" s="2" t="s">
        <v>482</v>
      </c>
      <c r="N3491" s="2" t="s">
        <v>3905</v>
      </c>
      <c r="O3491" s="2" t="s">
        <v>705</v>
      </c>
      <c r="P3491" s="24">
        <v>0</v>
      </c>
      <c r="Q3491" s="24">
        <v>0</v>
      </c>
      <c r="R3491" s="27" t="s">
        <v>1578</v>
      </c>
      <c r="S3491" s="28" t="s">
        <v>1583</v>
      </c>
      <c r="T3491" s="2" t="s">
        <v>130</v>
      </c>
      <c r="U3491" s="2">
        <v>0</v>
      </c>
      <c r="V3491" s="2" t="s">
        <v>16295</v>
      </c>
      <c r="W3491" s="2" t="s">
        <v>34</v>
      </c>
      <c r="AC3491" s="2">
        <v>0</v>
      </c>
      <c r="AD3491" s="104"/>
    </row>
    <row r="3492" spans="1:33" ht="60" x14ac:dyDescent="0.25">
      <c r="A3492" s="2" t="s">
        <v>17092</v>
      </c>
      <c r="B3492" s="2" t="s">
        <v>16295</v>
      </c>
      <c r="C3492" s="2" t="s">
        <v>17093</v>
      </c>
      <c r="F3492" s="2" t="s">
        <v>17094</v>
      </c>
      <c r="G3492" s="2" t="s">
        <v>17095</v>
      </c>
      <c r="H3492" s="2" t="s">
        <v>17096</v>
      </c>
      <c r="I3492" s="2" t="s">
        <v>20931</v>
      </c>
      <c r="J3492" s="2" t="s">
        <v>28</v>
      </c>
      <c r="K3492" s="2" t="s">
        <v>29</v>
      </c>
      <c r="L3492" s="2" t="s">
        <v>291</v>
      </c>
      <c r="M3492" s="2" t="s">
        <v>292</v>
      </c>
      <c r="N3492" s="2" t="s">
        <v>6958</v>
      </c>
      <c r="O3492" s="2" t="s">
        <v>19490</v>
      </c>
      <c r="P3492" s="24">
        <v>0</v>
      </c>
      <c r="Q3492" s="24">
        <v>0</v>
      </c>
      <c r="R3492" s="27" t="s">
        <v>1579</v>
      </c>
      <c r="S3492" s="28" t="s">
        <v>1590</v>
      </c>
      <c r="T3492" s="2" t="s">
        <v>426</v>
      </c>
      <c r="U3492" s="2">
        <v>20600000</v>
      </c>
      <c r="V3492" s="2" t="s">
        <v>16295</v>
      </c>
      <c r="W3492" s="2" t="s">
        <v>34</v>
      </c>
      <c r="X3492" s="58" t="s">
        <v>17750</v>
      </c>
      <c r="Y3492" s="2" t="s">
        <v>39</v>
      </c>
      <c r="Z3492" s="2">
        <v>20000000</v>
      </c>
      <c r="AA3492" s="2" t="s">
        <v>40</v>
      </c>
      <c r="AB3492" s="58">
        <v>46113.51295138889</v>
      </c>
      <c r="AC3492" s="2">
        <v>0</v>
      </c>
      <c r="AD3492" s="104">
        <v>20000000</v>
      </c>
      <c r="AE3492" s="2">
        <v>46113.51295138889</v>
      </c>
      <c r="AG3492" s="2">
        <v>144334</v>
      </c>
    </row>
    <row r="3493" spans="1:33" ht="45" x14ac:dyDescent="0.25">
      <c r="A3493" s="2" t="s">
        <v>16305</v>
      </c>
      <c r="B3493" s="2" t="s">
        <v>16295</v>
      </c>
      <c r="C3493" s="2" t="s">
        <v>16306</v>
      </c>
      <c r="F3493" s="2" t="s">
        <v>16307</v>
      </c>
      <c r="G3493" s="2" t="s">
        <v>16308</v>
      </c>
      <c r="H3493" s="2" t="s">
        <v>16309</v>
      </c>
      <c r="I3493" s="2" t="s">
        <v>23402</v>
      </c>
      <c r="J3493" s="2" t="s">
        <v>28</v>
      </c>
      <c r="K3493" s="2" t="s">
        <v>43</v>
      </c>
      <c r="L3493" s="2" t="s">
        <v>283</v>
      </c>
      <c r="M3493" s="2" t="s">
        <v>1605</v>
      </c>
      <c r="N3493" s="2" t="s">
        <v>3015</v>
      </c>
      <c r="O3493" s="3" t="s">
        <v>706</v>
      </c>
      <c r="P3493" s="24">
        <v>0</v>
      </c>
      <c r="Q3493" s="24">
        <v>0</v>
      </c>
      <c r="R3493" s="27" t="s">
        <v>1578</v>
      </c>
      <c r="S3493" s="28" t="s">
        <v>1589</v>
      </c>
      <c r="T3493" s="2" t="s">
        <v>33</v>
      </c>
      <c r="U3493" s="2">
        <v>0</v>
      </c>
      <c r="V3493" s="2" t="s">
        <v>16295</v>
      </c>
      <c r="W3493" s="2" t="s">
        <v>34</v>
      </c>
      <c r="AC3493" s="2">
        <v>0</v>
      </c>
      <c r="AD3493" s="104"/>
    </row>
    <row r="3494" spans="1:33" ht="45" x14ac:dyDescent="0.25">
      <c r="A3494" s="2" t="s">
        <v>16310</v>
      </c>
      <c r="B3494" s="2" t="s">
        <v>16295</v>
      </c>
      <c r="C3494" s="2" t="s">
        <v>16311</v>
      </c>
      <c r="F3494" s="2" t="s">
        <v>16312</v>
      </c>
      <c r="G3494" s="2" t="s">
        <v>16313</v>
      </c>
      <c r="H3494" s="2" t="s">
        <v>16314</v>
      </c>
      <c r="I3494" s="2" t="s">
        <v>23403</v>
      </c>
      <c r="J3494" s="2" t="s">
        <v>28</v>
      </c>
      <c r="K3494" s="2" t="s">
        <v>43</v>
      </c>
      <c r="L3494" s="2" t="s">
        <v>283</v>
      </c>
      <c r="M3494" s="2" t="s">
        <v>1605</v>
      </c>
      <c r="N3494" s="2" t="s">
        <v>3015</v>
      </c>
      <c r="O3494" s="3" t="s">
        <v>705</v>
      </c>
      <c r="P3494" s="24">
        <v>0</v>
      </c>
      <c r="Q3494" s="24">
        <v>0</v>
      </c>
      <c r="R3494" s="27" t="s">
        <v>1578</v>
      </c>
      <c r="S3494" s="28" t="s">
        <v>1589</v>
      </c>
      <c r="T3494" s="2" t="s">
        <v>33</v>
      </c>
      <c r="U3494" s="2">
        <v>0</v>
      </c>
      <c r="V3494" s="2" t="s">
        <v>16295</v>
      </c>
      <c r="W3494" s="2" t="s">
        <v>34</v>
      </c>
      <c r="AC3494" s="2">
        <v>0</v>
      </c>
      <c r="AD3494" s="104"/>
    </row>
    <row r="3495" spans="1:33" ht="60" x14ac:dyDescent="0.25">
      <c r="A3495" s="2" t="s">
        <v>16315</v>
      </c>
      <c r="B3495" s="2" t="s">
        <v>16295</v>
      </c>
      <c r="C3495" s="2" t="s">
        <v>16316</v>
      </c>
      <c r="F3495" s="2" t="s">
        <v>16297</v>
      </c>
      <c r="G3495" s="2" t="s">
        <v>16298</v>
      </c>
      <c r="H3495" s="2" t="s">
        <v>16299</v>
      </c>
      <c r="I3495" s="2" t="s">
        <v>23404</v>
      </c>
      <c r="J3495" s="2" t="s">
        <v>28</v>
      </c>
      <c r="K3495" s="2" t="s">
        <v>43</v>
      </c>
      <c r="L3495" s="2" t="s">
        <v>283</v>
      </c>
      <c r="M3495" s="2" t="s">
        <v>1605</v>
      </c>
      <c r="N3495" s="2" t="s">
        <v>3015</v>
      </c>
      <c r="O3495" s="2" t="s">
        <v>32</v>
      </c>
      <c r="P3495" s="24">
        <v>0</v>
      </c>
      <c r="Q3495" s="24">
        <v>3</v>
      </c>
      <c r="R3495" s="27" t="s">
        <v>1568</v>
      </c>
      <c r="S3495" s="28" t="s">
        <v>1585</v>
      </c>
      <c r="T3495" s="2" t="s">
        <v>38</v>
      </c>
      <c r="U3495" s="2">
        <v>0</v>
      </c>
      <c r="V3495" s="2" t="s">
        <v>32611</v>
      </c>
      <c r="W3495" s="2" t="s">
        <v>34</v>
      </c>
      <c r="X3495" s="58" t="s">
        <v>17582</v>
      </c>
      <c r="Z3495" s="2">
        <v>2060000</v>
      </c>
      <c r="AB3495" s="58">
        <v>46111.741643518515</v>
      </c>
      <c r="AC3495" s="2">
        <v>0</v>
      </c>
      <c r="AD3495" s="104">
        <v>2060000</v>
      </c>
      <c r="AE3495" s="2">
        <v>46111.741643518515</v>
      </c>
      <c r="AG3495" s="2">
        <v>144853</v>
      </c>
    </row>
    <row r="3496" spans="1:33" ht="45" x14ac:dyDescent="0.25">
      <c r="A3496" s="2" t="s">
        <v>16294</v>
      </c>
      <c r="B3496" s="2" t="s">
        <v>16295</v>
      </c>
      <c r="C3496" s="2" t="s">
        <v>16296</v>
      </c>
      <c r="F3496" s="2" t="s">
        <v>16297</v>
      </c>
      <c r="G3496" s="2" t="s">
        <v>16298</v>
      </c>
      <c r="H3496" s="2" t="s">
        <v>16299</v>
      </c>
      <c r="I3496" s="2" t="s">
        <v>23404</v>
      </c>
      <c r="J3496" s="2" t="s">
        <v>28</v>
      </c>
      <c r="K3496" s="2" t="s">
        <v>43</v>
      </c>
      <c r="L3496" s="2" t="s">
        <v>283</v>
      </c>
      <c r="M3496" s="2" t="s">
        <v>1605</v>
      </c>
      <c r="N3496" s="2" t="s">
        <v>3015</v>
      </c>
      <c r="O3496" s="2" t="s">
        <v>32</v>
      </c>
      <c r="P3496" s="24">
        <v>0</v>
      </c>
      <c r="Q3496" s="24">
        <v>1</v>
      </c>
      <c r="R3496" s="27" t="s">
        <v>1568</v>
      </c>
      <c r="S3496" s="28" t="s">
        <v>1589</v>
      </c>
      <c r="T3496" s="2" t="s">
        <v>33</v>
      </c>
      <c r="U3496" s="2">
        <v>0</v>
      </c>
      <c r="V3496" s="2" t="s">
        <v>32611</v>
      </c>
      <c r="W3496" s="2" t="s">
        <v>34</v>
      </c>
      <c r="X3496" s="58" t="s">
        <v>17582</v>
      </c>
      <c r="Z3496" s="2">
        <v>412000</v>
      </c>
      <c r="AB3496" s="58">
        <v>46111.740694444445</v>
      </c>
      <c r="AC3496" s="2">
        <v>0</v>
      </c>
      <c r="AD3496" s="104">
        <v>412000</v>
      </c>
      <c r="AE3496" s="2">
        <v>46111.740694444445</v>
      </c>
      <c r="AG3496" s="2">
        <v>144851</v>
      </c>
    </row>
    <row r="3497" spans="1:33" ht="60" x14ac:dyDescent="0.25">
      <c r="A3497" s="2" t="s">
        <v>17346</v>
      </c>
      <c r="B3497" s="2" t="s">
        <v>16295</v>
      </c>
      <c r="C3497" s="2" t="s">
        <v>17347</v>
      </c>
      <c r="F3497" s="2" t="s">
        <v>10129</v>
      </c>
      <c r="G3497" s="2" t="s">
        <v>10130</v>
      </c>
      <c r="H3497" s="2" t="s">
        <v>10131</v>
      </c>
      <c r="I3497" s="2" t="s">
        <v>22573</v>
      </c>
      <c r="J3497" s="2" t="s">
        <v>28</v>
      </c>
      <c r="K3497" s="2" t="s">
        <v>68</v>
      </c>
      <c r="L3497" s="2" t="s">
        <v>406</v>
      </c>
      <c r="M3497" s="2" t="s">
        <v>444</v>
      </c>
      <c r="N3497" s="2" t="s">
        <v>4185</v>
      </c>
      <c r="O3497" s="2" t="s">
        <v>32</v>
      </c>
      <c r="P3497" s="24">
        <v>0</v>
      </c>
      <c r="Q3497" s="24">
        <v>1</v>
      </c>
      <c r="R3497" s="27" t="s">
        <v>1568</v>
      </c>
      <c r="S3497" s="28" t="s">
        <v>1585</v>
      </c>
      <c r="T3497" s="2" t="s">
        <v>38</v>
      </c>
      <c r="U3497" s="2">
        <v>0</v>
      </c>
      <c r="V3497" s="2" t="s">
        <v>19601</v>
      </c>
      <c r="W3497" s="2" t="s">
        <v>34</v>
      </c>
      <c r="X3497" s="58" t="s">
        <v>16295</v>
      </c>
      <c r="Z3497" s="2">
        <v>2060000</v>
      </c>
      <c r="AB3497" s="58">
        <v>46109.673935185187</v>
      </c>
      <c r="AC3497" s="2">
        <v>0</v>
      </c>
      <c r="AD3497" s="104">
        <v>2060000</v>
      </c>
      <c r="AE3497" s="2">
        <v>46109.673935185187</v>
      </c>
      <c r="AG3497" s="2">
        <v>144152</v>
      </c>
    </row>
    <row r="3498" spans="1:33" ht="60" x14ac:dyDescent="0.25">
      <c r="A3498" s="2" t="s">
        <v>16757</v>
      </c>
      <c r="B3498" s="2" t="s">
        <v>16295</v>
      </c>
      <c r="C3498" s="2" t="s">
        <v>16758</v>
      </c>
      <c r="F3498" s="2" t="s">
        <v>16749</v>
      </c>
      <c r="G3498" s="2" t="s">
        <v>16750</v>
      </c>
      <c r="H3498" s="2" t="s">
        <v>16751</v>
      </c>
      <c r="I3498" s="2" t="s">
        <v>19493</v>
      </c>
      <c r="J3498" s="2" t="s">
        <v>28</v>
      </c>
      <c r="K3498" s="2" t="s">
        <v>48</v>
      </c>
      <c r="L3498" s="2" t="s">
        <v>516</v>
      </c>
      <c r="M3498" s="2" t="s">
        <v>1636</v>
      </c>
      <c r="N3498" s="2" t="s">
        <v>4974</v>
      </c>
      <c r="O3498" s="2" t="s">
        <v>705</v>
      </c>
      <c r="P3498" s="24">
        <v>0</v>
      </c>
      <c r="Q3498" s="24">
        <v>0</v>
      </c>
      <c r="R3498" s="27" t="s">
        <v>1578</v>
      </c>
      <c r="S3498" s="28" t="s">
        <v>1585</v>
      </c>
      <c r="T3498" s="2" t="s">
        <v>38</v>
      </c>
      <c r="U3498" s="2">
        <v>0</v>
      </c>
      <c r="V3498" s="2" t="s">
        <v>16295</v>
      </c>
      <c r="W3498" s="2" t="s">
        <v>34</v>
      </c>
      <c r="AC3498" s="2">
        <v>0</v>
      </c>
      <c r="AD3498" s="104"/>
    </row>
    <row r="3499" spans="1:33" ht="45" x14ac:dyDescent="0.25">
      <c r="A3499" s="2" t="s">
        <v>16747</v>
      </c>
      <c r="B3499" s="2" t="s">
        <v>16295</v>
      </c>
      <c r="C3499" s="2" t="s">
        <v>16748</v>
      </c>
      <c r="F3499" s="2" t="s">
        <v>16749</v>
      </c>
      <c r="G3499" s="2" t="s">
        <v>16750</v>
      </c>
      <c r="H3499" s="2" t="s">
        <v>16751</v>
      </c>
      <c r="I3499" s="2" t="s">
        <v>19493</v>
      </c>
      <c r="J3499" s="2" t="s">
        <v>28</v>
      </c>
      <c r="K3499" s="2" t="s">
        <v>48</v>
      </c>
      <c r="L3499" s="2" t="s">
        <v>516</v>
      </c>
      <c r="M3499" s="2" t="s">
        <v>1636</v>
      </c>
      <c r="N3499" s="2" t="s">
        <v>4974</v>
      </c>
      <c r="O3499" s="2" t="s">
        <v>32</v>
      </c>
      <c r="P3499" s="24">
        <v>0</v>
      </c>
      <c r="Q3499" s="24">
        <v>1</v>
      </c>
      <c r="R3499" s="27" t="s">
        <v>1568</v>
      </c>
      <c r="S3499" s="28" t="s">
        <v>1589</v>
      </c>
      <c r="T3499" s="2" t="s">
        <v>33</v>
      </c>
      <c r="U3499" s="2">
        <v>0</v>
      </c>
      <c r="V3499" s="2" t="s">
        <v>18001</v>
      </c>
      <c r="W3499" s="2" t="s">
        <v>34</v>
      </c>
      <c r="X3499" s="58" t="s">
        <v>16295</v>
      </c>
      <c r="Z3499" s="2">
        <v>412000</v>
      </c>
      <c r="AB3499" s="58">
        <v>46109.482118055559</v>
      </c>
      <c r="AC3499" s="2">
        <v>0</v>
      </c>
      <c r="AD3499" s="104">
        <v>412000</v>
      </c>
      <c r="AE3499" s="2">
        <v>46109.482118055559</v>
      </c>
      <c r="AG3499" s="2">
        <v>144142</v>
      </c>
    </row>
    <row r="3500" spans="1:33" ht="60" x14ac:dyDescent="0.25">
      <c r="A3500" s="2" t="s">
        <v>16742</v>
      </c>
      <c r="B3500" s="2" t="s">
        <v>16295</v>
      </c>
      <c r="C3500" s="2" t="s">
        <v>16743</v>
      </c>
      <c r="F3500" s="2" t="s">
        <v>16744</v>
      </c>
      <c r="G3500" s="2" t="s">
        <v>16745</v>
      </c>
      <c r="H3500" s="2" t="s">
        <v>16746</v>
      </c>
      <c r="I3500" s="2" t="s">
        <v>19494</v>
      </c>
      <c r="J3500" s="2" t="s">
        <v>28</v>
      </c>
      <c r="K3500" s="2" t="s">
        <v>48</v>
      </c>
      <c r="L3500" s="2" t="s">
        <v>516</v>
      </c>
      <c r="M3500" s="2" t="s">
        <v>1636</v>
      </c>
      <c r="N3500" s="2" t="s">
        <v>4974</v>
      </c>
      <c r="O3500" s="2" t="s">
        <v>32</v>
      </c>
      <c r="P3500" s="24">
        <v>0</v>
      </c>
      <c r="Q3500" s="24">
        <v>1</v>
      </c>
      <c r="R3500" s="27" t="s">
        <v>1568</v>
      </c>
      <c r="S3500" s="28" t="s">
        <v>1589</v>
      </c>
      <c r="T3500" s="2" t="s">
        <v>33</v>
      </c>
      <c r="U3500" s="2">
        <v>0</v>
      </c>
      <c r="V3500" s="2" t="s">
        <v>19078</v>
      </c>
      <c r="W3500" s="2" t="s">
        <v>34</v>
      </c>
      <c r="X3500" s="58" t="s">
        <v>16295</v>
      </c>
      <c r="Z3500" s="2">
        <v>412000</v>
      </c>
      <c r="AB3500" s="58">
        <v>46109.481828703705</v>
      </c>
      <c r="AC3500" s="2">
        <v>0</v>
      </c>
      <c r="AD3500" s="104">
        <v>412000</v>
      </c>
      <c r="AE3500" s="2">
        <v>46109.481828703705</v>
      </c>
      <c r="AG3500" s="2">
        <v>144144</v>
      </c>
    </row>
    <row r="3501" spans="1:33" ht="45" x14ac:dyDescent="0.25">
      <c r="A3501" s="2" t="s">
        <v>16871</v>
      </c>
      <c r="B3501" s="2" t="s">
        <v>16295</v>
      </c>
      <c r="C3501" s="2" t="s">
        <v>16872</v>
      </c>
      <c r="F3501" s="2" t="s">
        <v>16873</v>
      </c>
      <c r="G3501" s="2" t="s">
        <v>16874</v>
      </c>
      <c r="H3501" s="2" t="s">
        <v>5166</v>
      </c>
      <c r="I3501" s="2" t="s">
        <v>20450</v>
      </c>
      <c r="J3501" s="2" t="s">
        <v>28</v>
      </c>
      <c r="K3501" s="2" t="s">
        <v>173</v>
      </c>
      <c r="L3501" s="2" t="s">
        <v>457</v>
      </c>
      <c r="M3501" s="2" t="s">
        <v>458</v>
      </c>
      <c r="N3501" s="2" t="s">
        <v>4630</v>
      </c>
      <c r="O3501" s="2" t="s">
        <v>32</v>
      </c>
      <c r="P3501" s="24">
        <v>0</v>
      </c>
      <c r="Q3501" s="24">
        <v>1</v>
      </c>
      <c r="R3501" s="27" t="s">
        <v>1568</v>
      </c>
      <c r="S3501" s="28" t="s">
        <v>1590</v>
      </c>
      <c r="T3501" s="2" t="s">
        <v>426</v>
      </c>
      <c r="U3501" s="2">
        <v>20600000</v>
      </c>
      <c r="V3501" s="2" t="s">
        <v>16295</v>
      </c>
      <c r="W3501" s="2" t="s">
        <v>34</v>
      </c>
      <c r="X3501" s="58" t="s">
        <v>17683</v>
      </c>
      <c r="Y3501" s="2" t="s">
        <v>39</v>
      </c>
      <c r="Z3501" s="2">
        <v>17300000</v>
      </c>
      <c r="AA3501" s="2" t="s">
        <v>40</v>
      </c>
      <c r="AB3501" s="58">
        <v>46112.47483796296</v>
      </c>
      <c r="AC3501" s="2">
        <v>0</v>
      </c>
      <c r="AD3501" s="104">
        <v>17300000</v>
      </c>
      <c r="AE3501" s="2">
        <v>46112.47483796296</v>
      </c>
      <c r="AG3501" s="2">
        <v>145502</v>
      </c>
    </row>
    <row r="3502" spans="1:33" ht="45" x14ac:dyDescent="0.25">
      <c r="A3502" s="2" t="s">
        <v>16983</v>
      </c>
      <c r="B3502" s="2" t="s">
        <v>16051</v>
      </c>
      <c r="C3502" s="2" t="s">
        <v>16984</v>
      </c>
      <c r="F3502" s="2" t="s">
        <v>16985</v>
      </c>
      <c r="G3502" s="2" t="s">
        <v>16986</v>
      </c>
      <c r="H3502" s="2" t="s">
        <v>16987</v>
      </c>
      <c r="I3502" s="2" t="s">
        <v>19912</v>
      </c>
      <c r="J3502" s="2" t="s">
        <v>28</v>
      </c>
      <c r="K3502" s="2" t="s">
        <v>173</v>
      </c>
      <c r="L3502" s="2" t="s">
        <v>41</v>
      </c>
      <c r="M3502" s="2" t="s">
        <v>443</v>
      </c>
      <c r="N3502" s="2" t="s">
        <v>5998</v>
      </c>
      <c r="O3502" s="2" t="s">
        <v>706</v>
      </c>
      <c r="P3502" s="24">
        <v>0</v>
      </c>
      <c r="Q3502" s="24">
        <v>0</v>
      </c>
      <c r="R3502" s="27" t="s">
        <v>1578</v>
      </c>
      <c r="S3502" s="28" t="s">
        <v>1589</v>
      </c>
      <c r="T3502" s="2" t="s">
        <v>33</v>
      </c>
      <c r="U3502" s="2">
        <v>0</v>
      </c>
      <c r="V3502" s="2" t="s">
        <v>17683</v>
      </c>
      <c r="W3502" s="2" t="s">
        <v>34</v>
      </c>
      <c r="AC3502" s="2">
        <v>0</v>
      </c>
      <c r="AD3502" s="104"/>
    </row>
    <row r="3503" spans="1:33" ht="45" x14ac:dyDescent="0.25">
      <c r="A3503" s="2" t="s">
        <v>16149</v>
      </c>
      <c r="B3503" s="2" t="s">
        <v>16051</v>
      </c>
      <c r="C3503" s="2" t="s">
        <v>16150</v>
      </c>
      <c r="F3503" s="2" t="s">
        <v>487</v>
      </c>
      <c r="G3503" s="2" t="s">
        <v>3007</v>
      </c>
      <c r="H3503" s="2" t="s">
        <v>3008</v>
      </c>
      <c r="I3503" s="2" t="s">
        <v>23667</v>
      </c>
      <c r="J3503" s="2" t="s">
        <v>28</v>
      </c>
      <c r="K3503" s="2" t="s">
        <v>43</v>
      </c>
      <c r="L3503" s="2" t="s">
        <v>488</v>
      </c>
      <c r="M3503" s="2" t="s">
        <v>489</v>
      </c>
      <c r="N3503" s="2" t="s">
        <v>3000</v>
      </c>
      <c r="O3503" s="2" t="s">
        <v>712</v>
      </c>
      <c r="P3503" s="24">
        <v>0</v>
      </c>
      <c r="Q3503" s="24">
        <v>0</v>
      </c>
      <c r="R3503" s="27" t="s">
        <v>1578</v>
      </c>
      <c r="S3503" s="28" t="s">
        <v>1583</v>
      </c>
      <c r="T3503" s="2" t="s">
        <v>130</v>
      </c>
      <c r="U3503" s="2">
        <v>0</v>
      </c>
      <c r="V3503" s="2" t="s">
        <v>25856</v>
      </c>
      <c r="W3503" s="2" t="s">
        <v>34</v>
      </c>
      <c r="AC3503" s="2">
        <v>0</v>
      </c>
      <c r="AD3503" s="104"/>
    </row>
    <row r="3504" spans="1:33" ht="45" x14ac:dyDescent="0.25">
      <c r="A3504" s="2" t="s">
        <v>17064</v>
      </c>
      <c r="B3504" s="2" t="s">
        <v>16051</v>
      </c>
      <c r="C3504" s="2" t="s">
        <v>17065</v>
      </c>
      <c r="F3504" s="2" t="s">
        <v>13697</v>
      </c>
      <c r="G3504" s="2" t="s">
        <v>13698</v>
      </c>
      <c r="H3504" s="2" t="s">
        <v>3901</v>
      </c>
      <c r="I3504" s="2" t="s">
        <v>19913</v>
      </c>
      <c r="J3504" s="2" t="s">
        <v>28</v>
      </c>
      <c r="K3504" s="2" t="s">
        <v>173</v>
      </c>
      <c r="L3504" s="2" t="s">
        <v>784</v>
      </c>
      <c r="M3504" s="2" t="s">
        <v>1414</v>
      </c>
      <c r="N3504" s="2" t="s">
        <v>3306</v>
      </c>
      <c r="O3504" s="2" t="s">
        <v>32</v>
      </c>
      <c r="P3504" s="24">
        <v>0</v>
      </c>
      <c r="Q3504" s="24">
        <v>1</v>
      </c>
      <c r="R3504" s="27" t="s">
        <v>1568</v>
      </c>
      <c r="S3504" s="28" t="s">
        <v>1589</v>
      </c>
      <c r="T3504" s="2" t="s">
        <v>33</v>
      </c>
      <c r="U3504" s="2">
        <v>0</v>
      </c>
      <c r="V3504" s="2" t="s">
        <v>18001</v>
      </c>
      <c r="W3504" s="2" t="s">
        <v>34</v>
      </c>
      <c r="X3504" s="58" t="s">
        <v>16295</v>
      </c>
      <c r="Z3504" s="2">
        <v>412000</v>
      </c>
      <c r="AB3504" s="58">
        <v>46109.49</v>
      </c>
      <c r="AC3504" s="2">
        <v>0</v>
      </c>
      <c r="AD3504" s="104">
        <v>412000</v>
      </c>
      <c r="AE3504" s="2">
        <v>46109.49</v>
      </c>
      <c r="AG3504" s="2">
        <v>144151</v>
      </c>
    </row>
    <row r="3505" spans="1:33" ht="45" x14ac:dyDescent="0.25">
      <c r="A3505" s="2" t="s">
        <v>16139</v>
      </c>
      <c r="B3505" s="2" t="s">
        <v>16051</v>
      </c>
      <c r="C3505" s="2" t="s">
        <v>16140</v>
      </c>
      <c r="F3505" s="2" t="s">
        <v>16141</v>
      </c>
      <c r="G3505" s="2" t="s">
        <v>16142</v>
      </c>
      <c r="H3505" s="2" t="s">
        <v>16143</v>
      </c>
      <c r="I3505" s="2" t="s">
        <v>23405</v>
      </c>
      <c r="J3505" s="2" t="s">
        <v>28</v>
      </c>
      <c r="K3505" s="2" t="s">
        <v>43</v>
      </c>
      <c r="L3505" s="2" t="s">
        <v>488</v>
      </c>
      <c r="M3505" s="2" t="s">
        <v>489</v>
      </c>
      <c r="N3505" s="2" t="s">
        <v>3000</v>
      </c>
      <c r="O3505" s="2" t="s">
        <v>32</v>
      </c>
      <c r="P3505" s="24">
        <v>0</v>
      </c>
      <c r="Q3505" s="24">
        <v>1</v>
      </c>
      <c r="R3505" s="27" t="s">
        <v>1568</v>
      </c>
      <c r="S3505" s="28" t="s">
        <v>1589</v>
      </c>
      <c r="T3505" s="2" t="s">
        <v>33</v>
      </c>
      <c r="U3505" s="2">
        <v>0</v>
      </c>
      <c r="V3505" s="2" t="s">
        <v>19231</v>
      </c>
      <c r="W3505" s="2" t="s">
        <v>34</v>
      </c>
      <c r="X3505" s="58" t="s">
        <v>17582</v>
      </c>
      <c r="Z3505" s="2">
        <v>412000</v>
      </c>
      <c r="AB3505" s="58">
        <v>46111.506990740738</v>
      </c>
      <c r="AC3505" s="2">
        <v>0</v>
      </c>
      <c r="AD3505" s="104">
        <v>412000</v>
      </c>
      <c r="AE3505" s="2">
        <v>46111.506990740738</v>
      </c>
      <c r="AG3505" s="2">
        <v>144850</v>
      </c>
    </row>
    <row r="3506" spans="1:33" ht="60" x14ac:dyDescent="0.25">
      <c r="A3506" s="2" t="s">
        <v>16050</v>
      </c>
      <c r="B3506" s="2" t="s">
        <v>16051</v>
      </c>
      <c r="C3506" s="2" t="s">
        <v>16052</v>
      </c>
      <c r="F3506" s="2" t="s">
        <v>16029</v>
      </c>
      <c r="G3506" s="2" t="s">
        <v>16030</v>
      </c>
      <c r="H3506" s="2" t="s">
        <v>16031</v>
      </c>
      <c r="I3506" s="2" t="s">
        <v>23787</v>
      </c>
      <c r="J3506" s="2" t="s">
        <v>28</v>
      </c>
      <c r="K3506" s="2" t="s">
        <v>43</v>
      </c>
      <c r="L3506" s="2" t="s">
        <v>44</v>
      </c>
      <c r="M3506" s="2" t="s">
        <v>45</v>
      </c>
      <c r="N3506" s="2" t="s">
        <v>2977</v>
      </c>
      <c r="O3506" s="2" t="s">
        <v>37</v>
      </c>
      <c r="P3506" s="24">
        <v>0</v>
      </c>
      <c r="Q3506" s="24">
        <v>0</v>
      </c>
      <c r="R3506" s="27" t="s">
        <v>1578</v>
      </c>
      <c r="S3506" s="28" t="s">
        <v>1585</v>
      </c>
      <c r="T3506" s="2" t="s">
        <v>38</v>
      </c>
      <c r="U3506" s="2">
        <v>0</v>
      </c>
      <c r="V3506" s="2" t="s">
        <v>17884</v>
      </c>
      <c r="W3506" s="2" t="s">
        <v>34</v>
      </c>
      <c r="X3506" s="58" t="s">
        <v>17884</v>
      </c>
      <c r="Y3506" s="2" t="s">
        <v>39</v>
      </c>
      <c r="Z3506" s="2">
        <v>2060000</v>
      </c>
      <c r="AA3506" s="2" t="s">
        <v>40</v>
      </c>
      <c r="AB3506" s="58">
        <v>46119.485462962963</v>
      </c>
      <c r="AC3506" s="2">
        <v>0</v>
      </c>
      <c r="AD3506" s="104">
        <v>2060000</v>
      </c>
      <c r="AE3506" s="2">
        <v>46119.485462962963</v>
      </c>
      <c r="AG3506" s="2">
        <v>148469</v>
      </c>
    </row>
    <row r="3507" spans="1:33" ht="60" x14ac:dyDescent="0.25">
      <c r="A3507" s="2" t="s">
        <v>16242</v>
      </c>
      <c r="B3507" s="2" t="s">
        <v>16051</v>
      </c>
      <c r="C3507" s="2" t="s">
        <v>16243</v>
      </c>
      <c r="F3507" s="2" t="s">
        <v>15265</v>
      </c>
      <c r="G3507" s="2" t="s">
        <v>15266</v>
      </c>
      <c r="H3507" s="2" t="s">
        <v>15267</v>
      </c>
      <c r="I3507" s="2" t="s">
        <v>23544</v>
      </c>
      <c r="J3507" s="2" t="s">
        <v>28</v>
      </c>
      <c r="K3507" s="2" t="s">
        <v>43</v>
      </c>
      <c r="L3507" s="2" t="s">
        <v>82</v>
      </c>
      <c r="M3507" s="2" t="s">
        <v>83</v>
      </c>
      <c r="N3507" s="2" t="s">
        <v>4931</v>
      </c>
      <c r="O3507" s="2" t="s">
        <v>32</v>
      </c>
      <c r="P3507" s="24">
        <v>0</v>
      </c>
      <c r="Q3507" s="24">
        <v>1</v>
      </c>
      <c r="R3507" s="27" t="s">
        <v>1568</v>
      </c>
      <c r="S3507" s="28" t="s">
        <v>1585</v>
      </c>
      <c r="T3507" s="2" t="s">
        <v>38</v>
      </c>
      <c r="U3507" s="2">
        <v>0</v>
      </c>
      <c r="V3507" s="2" t="s">
        <v>32960</v>
      </c>
      <c r="W3507" s="2" t="s">
        <v>34</v>
      </c>
      <c r="X3507" s="58" t="s">
        <v>17895</v>
      </c>
      <c r="Z3507" s="2">
        <v>2060000</v>
      </c>
      <c r="AB3507" s="58">
        <v>46118.722650462965</v>
      </c>
      <c r="AC3507" s="2">
        <v>0</v>
      </c>
      <c r="AD3507" s="104">
        <v>2060000</v>
      </c>
      <c r="AE3507" s="2">
        <v>46118.722650462965</v>
      </c>
      <c r="AG3507" s="2">
        <v>148468</v>
      </c>
    </row>
    <row r="3508" spans="1:33" ht="45" x14ac:dyDescent="0.25">
      <c r="A3508" s="2" t="s">
        <v>16423</v>
      </c>
      <c r="B3508" s="2" t="s">
        <v>16051</v>
      </c>
      <c r="C3508" s="2" t="s">
        <v>16424</v>
      </c>
      <c r="F3508" s="2" t="s">
        <v>16425</v>
      </c>
      <c r="G3508" s="2" t="s">
        <v>16426</v>
      </c>
      <c r="H3508" s="2" t="s">
        <v>16427</v>
      </c>
      <c r="I3508" s="2" t="s">
        <v>23406</v>
      </c>
      <c r="J3508" s="2" t="s">
        <v>28</v>
      </c>
      <c r="K3508" s="2" t="s">
        <v>43</v>
      </c>
      <c r="L3508" s="2" t="s">
        <v>408</v>
      </c>
      <c r="M3508" s="2" t="s">
        <v>409</v>
      </c>
      <c r="N3508" s="2" t="s">
        <v>3661</v>
      </c>
      <c r="O3508" s="2" t="s">
        <v>32</v>
      </c>
      <c r="P3508" s="24">
        <v>0</v>
      </c>
      <c r="Q3508" s="24">
        <v>1</v>
      </c>
      <c r="R3508" s="27" t="s">
        <v>1568</v>
      </c>
      <c r="S3508" s="28" t="s">
        <v>1589</v>
      </c>
      <c r="T3508" s="2" t="s">
        <v>33</v>
      </c>
      <c r="U3508" s="2">
        <v>0</v>
      </c>
      <c r="V3508" s="2" t="s">
        <v>30383</v>
      </c>
      <c r="W3508" s="2" t="s">
        <v>34</v>
      </c>
      <c r="X3508" s="58" t="s">
        <v>17582</v>
      </c>
      <c r="Z3508" s="2">
        <v>412000</v>
      </c>
      <c r="AB3508" s="58">
        <v>46111.652962962966</v>
      </c>
      <c r="AC3508" s="2">
        <v>0</v>
      </c>
      <c r="AD3508" s="104">
        <v>412000</v>
      </c>
      <c r="AE3508" s="2">
        <v>46111.652962962966</v>
      </c>
      <c r="AG3508" s="2">
        <v>144849</v>
      </c>
    </row>
    <row r="3509" spans="1:33" ht="45" x14ac:dyDescent="0.25">
      <c r="A3509" s="2" t="s">
        <v>17052</v>
      </c>
      <c r="B3509" s="2" t="s">
        <v>16051</v>
      </c>
      <c r="C3509" s="2" t="s">
        <v>17053</v>
      </c>
      <c r="F3509" s="2" t="s">
        <v>17054</v>
      </c>
      <c r="G3509" s="2" t="s">
        <v>17055</v>
      </c>
      <c r="H3509" s="2" t="s">
        <v>17056</v>
      </c>
      <c r="I3509" s="2" t="s">
        <v>20427</v>
      </c>
      <c r="J3509" s="2" t="s">
        <v>28</v>
      </c>
      <c r="K3509" s="2" t="s">
        <v>173</v>
      </c>
      <c r="L3509" s="2" t="s">
        <v>310</v>
      </c>
      <c r="M3509" s="2" t="s">
        <v>311</v>
      </c>
      <c r="N3509" s="2" t="s">
        <v>4954</v>
      </c>
      <c r="O3509" s="2" t="s">
        <v>32</v>
      </c>
      <c r="P3509" s="24">
        <v>0</v>
      </c>
      <c r="Q3509" s="24">
        <v>1</v>
      </c>
      <c r="R3509" s="27" t="s">
        <v>1568</v>
      </c>
      <c r="S3509" s="28" t="s">
        <v>1582</v>
      </c>
      <c r="T3509" s="2" t="s">
        <v>160</v>
      </c>
      <c r="U3509" s="2">
        <v>4120000000</v>
      </c>
      <c r="V3509" s="2" t="s">
        <v>16051</v>
      </c>
      <c r="W3509" s="2" t="s">
        <v>34</v>
      </c>
      <c r="X3509" s="58" t="s">
        <v>17750</v>
      </c>
      <c r="Z3509" s="2">
        <v>32572955</v>
      </c>
      <c r="AB3509" s="58">
        <v>46113.377581018518</v>
      </c>
      <c r="AC3509" s="2">
        <v>0</v>
      </c>
      <c r="AD3509" s="104">
        <v>32572955</v>
      </c>
      <c r="AE3509" s="2">
        <v>46113.377581018518</v>
      </c>
      <c r="AG3509" s="2">
        <v>146665</v>
      </c>
    </row>
    <row r="3510" spans="1:33" ht="60" x14ac:dyDescent="0.25">
      <c r="A3510" s="2" t="s">
        <v>16997</v>
      </c>
      <c r="B3510" s="2" t="s">
        <v>16051</v>
      </c>
      <c r="C3510" s="2" t="s">
        <v>16998</v>
      </c>
      <c r="F3510" s="2" t="s">
        <v>16999</v>
      </c>
      <c r="G3510" s="2" t="s">
        <v>17000</v>
      </c>
      <c r="H3510" s="2" t="s">
        <v>17001</v>
      </c>
      <c r="I3510" s="2" t="s">
        <v>20382</v>
      </c>
      <c r="J3510" s="2" t="s">
        <v>28</v>
      </c>
      <c r="K3510" s="2" t="s">
        <v>173</v>
      </c>
      <c r="L3510" s="2" t="s">
        <v>475</v>
      </c>
      <c r="M3510" s="2" t="s">
        <v>476</v>
      </c>
      <c r="N3510" s="2" t="s">
        <v>3440</v>
      </c>
      <c r="O3510" s="2" t="s">
        <v>32</v>
      </c>
      <c r="P3510" s="24">
        <v>0</v>
      </c>
      <c r="Q3510" s="24">
        <v>1</v>
      </c>
      <c r="R3510" s="27" t="s">
        <v>1568</v>
      </c>
      <c r="S3510" s="28" t="s">
        <v>1585</v>
      </c>
      <c r="T3510" s="2" t="s">
        <v>38</v>
      </c>
      <c r="U3510" s="2">
        <v>0</v>
      </c>
      <c r="V3510" s="2" t="s">
        <v>24823</v>
      </c>
      <c r="W3510" s="2" t="s">
        <v>34</v>
      </c>
      <c r="X3510" s="58" t="s">
        <v>17895</v>
      </c>
      <c r="Z3510" s="2">
        <v>2060000</v>
      </c>
      <c r="AB3510" s="58">
        <v>46118.683333333334</v>
      </c>
      <c r="AC3510" s="2">
        <v>0</v>
      </c>
      <c r="AD3510" s="104">
        <v>2060000</v>
      </c>
      <c r="AE3510" s="2">
        <v>46118.683333333334</v>
      </c>
      <c r="AG3510" s="2">
        <v>149862</v>
      </c>
    </row>
    <row r="3511" spans="1:33" ht="60" x14ac:dyDescent="0.25">
      <c r="A3511" s="2" t="s">
        <v>16993</v>
      </c>
      <c r="B3511" s="2" t="s">
        <v>16051</v>
      </c>
      <c r="C3511" s="2" t="s">
        <v>16994</v>
      </c>
      <c r="F3511" s="2" t="s">
        <v>16995</v>
      </c>
      <c r="G3511" s="2" t="s">
        <v>16996</v>
      </c>
      <c r="H3511" s="2" t="s">
        <v>13953</v>
      </c>
      <c r="I3511" s="2" t="s">
        <v>20383</v>
      </c>
      <c r="J3511" s="2" t="s">
        <v>28</v>
      </c>
      <c r="K3511" s="2" t="s">
        <v>173</v>
      </c>
      <c r="L3511" s="2" t="s">
        <v>475</v>
      </c>
      <c r="M3511" s="2" t="s">
        <v>476</v>
      </c>
      <c r="N3511" s="2" t="s">
        <v>3440</v>
      </c>
      <c r="O3511" s="2" t="s">
        <v>32</v>
      </c>
      <c r="P3511" s="24">
        <v>0</v>
      </c>
      <c r="Q3511" s="24">
        <v>1</v>
      </c>
      <c r="R3511" s="27" t="s">
        <v>1568</v>
      </c>
      <c r="S3511" s="28" t="s">
        <v>1585</v>
      </c>
      <c r="T3511" s="2" t="s">
        <v>38</v>
      </c>
      <c r="U3511" s="2">
        <v>0</v>
      </c>
      <c r="V3511" s="2" t="s">
        <v>30383</v>
      </c>
      <c r="W3511" s="2" t="s">
        <v>34</v>
      </c>
      <c r="X3511" s="58" t="s">
        <v>17895</v>
      </c>
      <c r="Z3511" s="2">
        <v>2060000</v>
      </c>
      <c r="AB3511" s="58">
        <v>46118.683148148149</v>
      </c>
      <c r="AC3511" s="2">
        <v>0</v>
      </c>
      <c r="AD3511" s="104">
        <v>2060000</v>
      </c>
      <c r="AE3511" s="2">
        <v>46118.683148148149</v>
      </c>
      <c r="AG3511" s="2">
        <v>149863</v>
      </c>
    </row>
    <row r="3512" spans="1:33" ht="45" x14ac:dyDescent="0.25">
      <c r="A3512" s="2" t="s">
        <v>16324</v>
      </c>
      <c r="B3512" s="2" t="s">
        <v>16051</v>
      </c>
      <c r="C3512" s="2" t="s">
        <v>16325</v>
      </c>
      <c r="F3512" s="2" t="s">
        <v>16326</v>
      </c>
      <c r="G3512" s="2" t="s">
        <v>16327</v>
      </c>
      <c r="H3512" s="2" t="s">
        <v>16328</v>
      </c>
      <c r="I3512" s="2" t="s">
        <v>23994</v>
      </c>
      <c r="J3512" s="2" t="s">
        <v>28</v>
      </c>
      <c r="K3512" s="2" t="s">
        <v>98</v>
      </c>
      <c r="L3512" s="2" t="s">
        <v>326</v>
      </c>
      <c r="M3512" s="2" t="s">
        <v>1022</v>
      </c>
      <c r="N3512" s="2" t="s">
        <v>5549</v>
      </c>
      <c r="O3512" s="3" t="s">
        <v>712</v>
      </c>
      <c r="P3512" s="24">
        <v>0</v>
      </c>
      <c r="Q3512" s="24">
        <v>0</v>
      </c>
      <c r="R3512" s="27" t="s">
        <v>1578</v>
      </c>
      <c r="S3512" s="28" t="s">
        <v>1582</v>
      </c>
      <c r="T3512" s="2" t="s">
        <v>160</v>
      </c>
      <c r="U3512" s="2">
        <v>0</v>
      </c>
      <c r="V3512" s="2" t="s">
        <v>29672</v>
      </c>
      <c r="W3512" s="2" t="s">
        <v>34</v>
      </c>
      <c r="AC3512" s="2">
        <v>0</v>
      </c>
      <c r="AD3512" s="104"/>
    </row>
    <row r="3513" spans="1:33" ht="45" x14ac:dyDescent="0.25">
      <c r="A3513" s="2" t="s">
        <v>16273</v>
      </c>
      <c r="B3513" s="2" t="s">
        <v>16051</v>
      </c>
      <c r="C3513" s="2" t="s">
        <v>16274</v>
      </c>
      <c r="F3513" s="2" t="s">
        <v>16275</v>
      </c>
      <c r="G3513" s="2" t="s">
        <v>16276</v>
      </c>
      <c r="H3513" s="2" t="s">
        <v>16277</v>
      </c>
      <c r="I3513" s="2" t="s">
        <v>23867</v>
      </c>
      <c r="J3513" s="2" t="s">
        <v>28</v>
      </c>
      <c r="K3513" s="2" t="s">
        <v>43</v>
      </c>
      <c r="L3513" s="2" t="s">
        <v>90</v>
      </c>
      <c r="M3513" s="2" t="s">
        <v>91</v>
      </c>
      <c r="N3513" s="2" t="s">
        <v>3668</v>
      </c>
      <c r="O3513" s="3" t="s">
        <v>712</v>
      </c>
      <c r="P3513" s="24">
        <v>0</v>
      </c>
      <c r="Q3513" s="24">
        <v>0</v>
      </c>
      <c r="R3513" s="27" t="s">
        <v>1578</v>
      </c>
      <c r="S3513" s="28" t="s">
        <v>1583</v>
      </c>
      <c r="T3513" s="2" t="s">
        <v>130</v>
      </c>
      <c r="U3513" s="2">
        <v>0</v>
      </c>
      <c r="V3513" s="2" t="s">
        <v>29672</v>
      </c>
      <c r="W3513" s="2" t="s">
        <v>34</v>
      </c>
      <c r="AC3513" s="2">
        <v>0</v>
      </c>
      <c r="AD3513" s="104"/>
    </row>
    <row r="3514" spans="1:33" ht="60" x14ac:dyDescent="0.25">
      <c r="A3514" s="2" t="s">
        <v>17300</v>
      </c>
      <c r="B3514" s="2" t="s">
        <v>16051</v>
      </c>
      <c r="C3514" s="2" t="s">
        <v>17301</v>
      </c>
      <c r="F3514" s="2" t="s">
        <v>17302</v>
      </c>
      <c r="G3514" s="2" t="s">
        <v>17303</v>
      </c>
      <c r="H3514" s="2" t="s">
        <v>10432</v>
      </c>
      <c r="I3514" s="2" t="s">
        <v>22736</v>
      </c>
      <c r="J3514" s="2" t="s">
        <v>28</v>
      </c>
      <c r="K3514" s="2" t="s">
        <v>68</v>
      </c>
      <c r="L3514" s="2" t="s">
        <v>135</v>
      </c>
      <c r="M3514" s="2" t="s">
        <v>136</v>
      </c>
      <c r="N3514" s="2" t="s">
        <v>4960</v>
      </c>
      <c r="O3514" s="2" t="s">
        <v>32</v>
      </c>
      <c r="P3514" s="24">
        <v>0</v>
      </c>
      <c r="Q3514" s="24">
        <v>1</v>
      </c>
      <c r="R3514" s="27" t="s">
        <v>1568</v>
      </c>
      <c r="S3514" s="28" t="s">
        <v>1585</v>
      </c>
      <c r="T3514" s="2" t="s">
        <v>38</v>
      </c>
      <c r="U3514" s="2">
        <v>0</v>
      </c>
      <c r="V3514" s="2" t="s">
        <v>30036</v>
      </c>
      <c r="W3514" s="2" t="s">
        <v>34</v>
      </c>
      <c r="X3514" s="58" t="s">
        <v>18525</v>
      </c>
      <c r="Z3514" s="2">
        <v>2060000</v>
      </c>
      <c r="AB3514" s="58">
        <v>46116.489872685182</v>
      </c>
      <c r="AC3514" s="2">
        <v>0</v>
      </c>
      <c r="AD3514" s="104">
        <v>2060000</v>
      </c>
      <c r="AE3514" s="2">
        <v>46116.489872685182</v>
      </c>
      <c r="AG3514" s="2">
        <v>146729</v>
      </c>
    </row>
    <row r="3515" spans="1:33" ht="60" x14ac:dyDescent="0.25">
      <c r="A3515" s="2" t="s">
        <v>16418</v>
      </c>
      <c r="B3515" s="2" t="s">
        <v>16051</v>
      </c>
      <c r="C3515" s="2" t="s">
        <v>16419</v>
      </c>
      <c r="F3515" s="2" t="s">
        <v>16420</v>
      </c>
      <c r="G3515" s="2" t="s">
        <v>16421</v>
      </c>
      <c r="H3515" s="2" t="s">
        <v>16422</v>
      </c>
      <c r="I3515" s="2" t="s">
        <v>23407</v>
      </c>
      <c r="J3515" s="2" t="s">
        <v>28</v>
      </c>
      <c r="K3515" s="2" t="s">
        <v>43</v>
      </c>
      <c r="L3515" s="2" t="s">
        <v>408</v>
      </c>
      <c r="M3515" s="2" t="s">
        <v>409</v>
      </c>
      <c r="N3515" s="2" t="s">
        <v>3661</v>
      </c>
      <c r="O3515" s="2" t="s">
        <v>32</v>
      </c>
      <c r="P3515" s="24">
        <v>0</v>
      </c>
      <c r="Q3515" s="24">
        <v>1</v>
      </c>
      <c r="R3515" s="27" t="s">
        <v>1568</v>
      </c>
      <c r="S3515" s="28" t="s">
        <v>1589</v>
      </c>
      <c r="T3515" s="2" t="s">
        <v>33</v>
      </c>
      <c r="U3515" s="2">
        <v>0</v>
      </c>
      <c r="V3515" s="2" t="s">
        <v>19598</v>
      </c>
      <c r="W3515" s="2" t="s">
        <v>34</v>
      </c>
      <c r="X3515" s="58" t="s">
        <v>17582</v>
      </c>
      <c r="Z3515" s="2">
        <v>412000</v>
      </c>
      <c r="AB3515" s="58">
        <v>46111.652233796296</v>
      </c>
      <c r="AC3515" s="2">
        <v>0</v>
      </c>
      <c r="AD3515" s="104">
        <v>412000</v>
      </c>
      <c r="AE3515" s="2">
        <v>46111.652233796296</v>
      </c>
      <c r="AG3515" s="2">
        <v>143793</v>
      </c>
    </row>
    <row r="3516" spans="1:33" ht="45" x14ac:dyDescent="0.25">
      <c r="A3516" s="2" t="s">
        <v>16628</v>
      </c>
      <c r="B3516" s="2" t="s">
        <v>16051</v>
      </c>
      <c r="C3516" s="2" t="s">
        <v>16629</v>
      </c>
      <c r="F3516" s="2" t="s">
        <v>5604</v>
      </c>
      <c r="G3516" s="2" t="s">
        <v>5605</v>
      </c>
      <c r="H3516" s="2" t="s">
        <v>5606</v>
      </c>
      <c r="I3516" s="2" t="s">
        <v>21107</v>
      </c>
      <c r="J3516" s="2" t="s">
        <v>28</v>
      </c>
      <c r="K3516" s="2" t="s">
        <v>78</v>
      </c>
      <c r="L3516" s="2" t="s">
        <v>202</v>
      </c>
      <c r="M3516" s="2" t="s">
        <v>203</v>
      </c>
      <c r="N3516" s="2" t="s">
        <v>3691</v>
      </c>
      <c r="O3516" s="2" t="s">
        <v>32</v>
      </c>
      <c r="P3516" s="24">
        <v>0</v>
      </c>
      <c r="Q3516" s="24">
        <v>2</v>
      </c>
      <c r="R3516" s="27" t="s">
        <v>1568</v>
      </c>
      <c r="S3516" s="28" t="s">
        <v>1589</v>
      </c>
      <c r="T3516" s="2" t="s">
        <v>33</v>
      </c>
      <c r="U3516" s="2">
        <v>0</v>
      </c>
      <c r="V3516" s="2" t="s">
        <v>18533</v>
      </c>
      <c r="W3516" s="2" t="s">
        <v>34</v>
      </c>
      <c r="X3516" s="58" t="s">
        <v>16295</v>
      </c>
      <c r="Z3516" s="2">
        <v>412000</v>
      </c>
      <c r="AB3516" s="58">
        <v>46109.788368055553</v>
      </c>
      <c r="AC3516" s="2">
        <v>0</v>
      </c>
      <c r="AD3516" s="104">
        <v>412000</v>
      </c>
      <c r="AE3516" s="2">
        <v>46109.788368055553</v>
      </c>
      <c r="AG3516" s="2">
        <v>144340</v>
      </c>
    </row>
    <row r="3517" spans="1:33" ht="60" x14ac:dyDescent="0.25">
      <c r="A3517" s="2" t="s">
        <v>16630</v>
      </c>
      <c r="B3517" s="2" t="s">
        <v>16051</v>
      </c>
      <c r="C3517" s="2" t="s">
        <v>16631</v>
      </c>
      <c r="F3517" s="2" t="s">
        <v>5604</v>
      </c>
      <c r="G3517" s="2" t="s">
        <v>5605</v>
      </c>
      <c r="H3517" s="2" t="s">
        <v>5606</v>
      </c>
      <c r="I3517" s="2" t="s">
        <v>21107</v>
      </c>
      <c r="J3517" s="2" t="s">
        <v>28</v>
      </c>
      <c r="K3517" s="2" t="s">
        <v>78</v>
      </c>
      <c r="L3517" s="2" t="s">
        <v>202</v>
      </c>
      <c r="M3517" s="2" t="s">
        <v>203</v>
      </c>
      <c r="N3517" s="2" t="s">
        <v>3691</v>
      </c>
      <c r="O3517" s="2" t="s">
        <v>32</v>
      </c>
      <c r="P3517" s="24">
        <v>0</v>
      </c>
      <c r="Q3517" s="24">
        <v>2</v>
      </c>
      <c r="R3517" s="27" t="s">
        <v>1568</v>
      </c>
      <c r="S3517" s="28" t="s">
        <v>1585</v>
      </c>
      <c r="T3517" s="2" t="s">
        <v>38</v>
      </c>
      <c r="U3517" s="2">
        <v>0</v>
      </c>
      <c r="V3517" s="2" t="s">
        <v>19211</v>
      </c>
      <c r="W3517" s="2" t="s">
        <v>34</v>
      </c>
      <c r="X3517" s="58" t="s">
        <v>16295</v>
      </c>
      <c r="Z3517" s="2">
        <v>2060000</v>
      </c>
      <c r="AB3517" s="58">
        <v>46109.787361111114</v>
      </c>
      <c r="AC3517" s="2">
        <v>0</v>
      </c>
      <c r="AD3517" s="104">
        <v>2060000</v>
      </c>
      <c r="AE3517" s="2">
        <v>46109.787361111114</v>
      </c>
      <c r="AG3517" s="2">
        <v>144341</v>
      </c>
    </row>
    <row r="3518" spans="1:33" ht="45" x14ac:dyDescent="0.25">
      <c r="A3518" s="2" t="s">
        <v>17344</v>
      </c>
      <c r="B3518" s="2" t="s">
        <v>16051</v>
      </c>
      <c r="C3518" s="2" t="s">
        <v>17345</v>
      </c>
      <c r="F3518" s="2" t="s">
        <v>17341</v>
      </c>
      <c r="G3518" s="2" t="s">
        <v>17342</v>
      </c>
      <c r="H3518" s="2" t="s">
        <v>17343</v>
      </c>
      <c r="I3518" s="2" t="s">
        <v>22207</v>
      </c>
      <c r="J3518" s="2" t="s">
        <v>28</v>
      </c>
      <c r="K3518" s="2" t="s">
        <v>68</v>
      </c>
      <c r="L3518" s="2" t="s">
        <v>406</v>
      </c>
      <c r="M3518" s="2" t="s">
        <v>444</v>
      </c>
      <c r="N3518" s="2" t="s">
        <v>4185</v>
      </c>
      <c r="O3518" s="2" t="s">
        <v>32</v>
      </c>
      <c r="P3518" s="24">
        <v>0</v>
      </c>
      <c r="Q3518" s="24">
        <v>1</v>
      </c>
      <c r="R3518" s="27" t="s">
        <v>1568</v>
      </c>
      <c r="S3518" s="28" t="s">
        <v>1589</v>
      </c>
      <c r="T3518" s="2" t="s">
        <v>33</v>
      </c>
      <c r="U3518" s="2">
        <v>0</v>
      </c>
      <c r="V3518" s="2" t="s">
        <v>19646</v>
      </c>
      <c r="W3518" s="2" t="s">
        <v>34</v>
      </c>
      <c r="X3518" s="58" t="s">
        <v>16295</v>
      </c>
      <c r="Z3518" s="2">
        <v>412000</v>
      </c>
      <c r="AB3518" s="58">
        <v>46109.674618055556</v>
      </c>
      <c r="AC3518" s="2">
        <v>0</v>
      </c>
      <c r="AD3518" s="104">
        <v>412000</v>
      </c>
      <c r="AE3518" s="2">
        <v>46109.674618055556</v>
      </c>
      <c r="AG3518" s="2">
        <v>144038</v>
      </c>
    </row>
    <row r="3519" spans="1:33" ht="60" x14ac:dyDescent="0.25">
      <c r="A3519" s="2" t="s">
        <v>17339</v>
      </c>
      <c r="B3519" s="2" t="s">
        <v>16051</v>
      </c>
      <c r="C3519" s="2" t="s">
        <v>17340</v>
      </c>
      <c r="F3519" s="2" t="s">
        <v>17341</v>
      </c>
      <c r="G3519" s="2" t="s">
        <v>17342</v>
      </c>
      <c r="H3519" s="2" t="s">
        <v>17343</v>
      </c>
      <c r="I3519" s="2" t="s">
        <v>22207</v>
      </c>
      <c r="J3519" s="2" t="s">
        <v>28</v>
      </c>
      <c r="K3519" s="2" t="s">
        <v>68</v>
      </c>
      <c r="L3519" s="2" t="s">
        <v>406</v>
      </c>
      <c r="M3519" s="2" t="s">
        <v>444</v>
      </c>
      <c r="N3519" s="2" t="s">
        <v>4185</v>
      </c>
      <c r="O3519" s="2" t="s">
        <v>32</v>
      </c>
      <c r="P3519" s="24">
        <v>0</v>
      </c>
      <c r="Q3519" s="24">
        <v>1</v>
      </c>
      <c r="R3519" s="27" t="s">
        <v>1568</v>
      </c>
      <c r="S3519" s="28" t="s">
        <v>1585</v>
      </c>
      <c r="T3519" s="2" t="s">
        <v>38</v>
      </c>
      <c r="U3519" s="2">
        <v>0</v>
      </c>
      <c r="V3519" s="2" t="s">
        <v>24929</v>
      </c>
      <c r="W3519" s="2" t="s">
        <v>34</v>
      </c>
      <c r="X3519" s="58" t="s">
        <v>16295</v>
      </c>
      <c r="Z3519" s="2">
        <v>2060000</v>
      </c>
      <c r="AB3519" s="58">
        <v>46109.674259259256</v>
      </c>
      <c r="AC3519" s="2">
        <v>0</v>
      </c>
      <c r="AD3519" s="104">
        <v>2060000</v>
      </c>
      <c r="AE3519" s="2">
        <v>46109.674259259256</v>
      </c>
      <c r="AG3519" s="2">
        <v>144039</v>
      </c>
    </row>
    <row r="3520" spans="1:33" ht="45" x14ac:dyDescent="0.25">
      <c r="A3520" s="2" t="s">
        <v>16067</v>
      </c>
      <c r="B3520" s="2" t="s">
        <v>16051</v>
      </c>
      <c r="C3520" s="2" t="s">
        <v>16068</v>
      </c>
      <c r="F3520" s="2" t="s">
        <v>361</v>
      </c>
      <c r="G3520" s="2" t="s">
        <v>2536</v>
      </c>
      <c r="H3520" s="2" t="s">
        <v>2537</v>
      </c>
      <c r="I3520" s="2" t="s">
        <v>23385</v>
      </c>
      <c r="J3520" s="2" t="s">
        <v>28</v>
      </c>
      <c r="K3520" s="2" t="s">
        <v>43</v>
      </c>
      <c r="L3520" s="2" t="s">
        <v>44</v>
      </c>
      <c r="M3520" s="2" t="s">
        <v>45</v>
      </c>
      <c r="N3520" s="2" t="s">
        <v>2977</v>
      </c>
      <c r="O3520" s="2" t="s">
        <v>705</v>
      </c>
      <c r="P3520" s="24">
        <v>0</v>
      </c>
      <c r="Q3520" s="24">
        <v>0</v>
      </c>
      <c r="R3520" s="27" t="s">
        <v>1578</v>
      </c>
      <c r="S3520" s="28" t="s">
        <v>1589</v>
      </c>
      <c r="T3520" s="2" t="s">
        <v>33</v>
      </c>
      <c r="U3520" s="2">
        <v>0</v>
      </c>
      <c r="V3520" s="2" t="s">
        <v>16051</v>
      </c>
      <c r="W3520" s="2" t="s">
        <v>34</v>
      </c>
      <c r="AC3520" s="2">
        <v>0</v>
      </c>
      <c r="AD3520" s="104"/>
    </row>
    <row r="3521" spans="1:33" ht="45" x14ac:dyDescent="0.25">
      <c r="A3521" s="2" t="s">
        <v>16367</v>
      </c>
      <c r="B3521" s="2" t="s">
        <v>16051</v>
      </c>
      <c r="C3521" s="2" t="s">
        <v>16368</v>
      </c>
      <c r="F3521" s="2" t="s">
        <v>2306</v>
      </c>
      <c r="G3521" s="2" t="s">
        <v>4762</v>
      </c>
      <c r="H3521" s="2" t="s">
        <v>4655</v>
      </c>
      <c r="I3521" s="2" t="s">
        <v>23408</v>
      </c>
      <c r="J3521" s="2" t="s">
        <v>28</v>
      </c>
      <c r="K3521" s="2" t="s">
        <v>43</v>
      </c>
      <c r="L3521" s="2" t="s">
        <v>298</v>
      </c>
      <c r="M3521" s="2" t="s">
        <v>299</v>
      </c>
      <c r="N3521" s="2" t="s">
        <v>4752</v>
      </c>
      <c r="O3521" s="2" t="s">
        <v>32</v>
      </c>
      <c r="P3521" s="24">
        <v>0</v>
      </c>
      <c r="Q3521" s="24">
        <v>2</v>
      </c>
      <c r="R3521" s="27" t="s">
        <v>1568</v>
      </c>
      <c r="S3521" s="28" t="s">
        <v>1589</v>
      </c>
      <c r="T3521" s="2" t="s">
        <v>33</v>
      </c>
      <c r="U3521" s="2">
        <v>0</v>
      </c>
      <c r="V3521" s="2" t="s">
        <v>32611</v>
      </c>
      <c r="W3521" s="2" t="s">
        <v>34</v>
      </c>
      <c r="X3521" s="58" t="s">
        <v>17582</v>
      </c>
      <c r="Z3521" s="2">
        <v>412000</v>
      </c>
      <c r="AB3521" s="58">
        <v>46111.459062499998</v>
      </c>
      <c r="AC3521" s="2">
        <v>0</v>
      </c>
      <c r="AD3521" s="104">
        <v>412000</v>
      </c>
      <c r="AE3521" s="2">
        <v>46111.459062499998</v>
      </c>
      <c r="AG3521" s="2">
        <v>143792</v>
      </c>
    </row>
    <row r="3522" spans="1:33" ht="60" x14ac:dyDescent="0.25">
      <c r="A3522" s="2" t="s">
        <v>16225</v>
      </c>
      <c r="B3522" s="2" t="s">
        <v>16051</v>
      </c>
      <c r="C3522" s="2" t="s">
        <v>16226</v>
      </c>
      <c r="F3522" s="2" t="s">
        <v>616</v>
      </c>
      <c r="G3522" s="2" t="s">
        <v>2845</v>
      </c>
      <c r="H3522" s="2" t="s">
        <v>2846</v>
      </c>
      <c r="I3522" s="2" t="s">
        <v>23043</v>
      </c>
      <c r="J3522" s="2" t="s">
        <v>28</v>
      </c>
      <c r="K3522" s="2" t="s">
        <v>61</v>
      </c>
      <c r="L3522" s="2" t="s">
        <v>62</v>
      </c>
      <c r="M3522" s="2" t="s">
        <v>63</v>
      </c>
      <c r="N3522" s="2" t="s">
        <v>2812</v>
      </c>
      <c r="O3522" s="2" t="s">
        <v>32</v>
      </c>
      <c r="P3522" s="24">
        <v>0</v>
      </c>
      <c r="Q3522" s="24">
        <v>1</v>
      </c>
      <c r="R3522" s="27" t="s">
        <v>1568</v>
      </c>
      <c r="S3522" s="28" t="s">
        <v>1585</v>
      </c>
      <c r="T3522" s="2" t="s">
        <v>38</v>
      </c>
      <c r="U3522" s="2">
        <v>0</v>
      </c>
      <c r="V3522" s="2" t="s">
        <v>24823</v>
      </c>
      <c r="W3522" s="2" t="s">
        <v>34</v>
      </c>
      <c r="X3522" s="58" t="s">
        <v>17683</v>
      </c>
      <c r="Z3522" s="2">
        <v>2060000</v>
      </c>
      <c r="AB3522" s="58">
        <v>46112.73265046296</v>
      </c>
      <c r="AC3522" s="2">
        <v>0</v>
      </c>
      <c r="AD3522" s="104">
        <v>2060000</v>
      </c>
      <c r="AE3522" s="2">
        <v>46112.73265046296</v>
      </c>
      <c r="AG3522" s="2">
        <v>144756</v>
      </c>
    </row>
    <row r="3523" spans="1:33" ht="45" x14ac:dyDescent="0.25">
      <c r="A3523" s="2" t="s">
        <v>16227</v>
      </c>
      <c r="B3523" s="2" t="s">
        <v>16051</v>
      </c>
      <c r="C3523" s="2" t="s">
        <v>16228</v>
      </c>
      <c r="F3523" s="2" t="s">
        <v>616</v>
      </c>
      <c r="G3523" s="2" t="s">
        <v>2845</v>
      </c>
      <c r="H3523" s="2" t="s">
        <v>2846</v>
      </c>
      <c r="I3523" s="2" t="s">
        <v>23043</v>
      </c>
      <c r="J3523" s="2" t="s">
        <v>28</v>
      </c>
      <c r="K3523" s="2" t="s">
        <v>61</v>
      </c>
      <c r="L3523" s="2" t="s">
        <v>62</v>
      </c>
      <c r="M3523" s="2" t="s">
        <v>63</v>
      </c>
      <c r="N3523" s="2" t="s">
        <v>2812</v>
      </c>
      <c r="O3523" s="2" t="s">
        <v>32</v>
      </c>
      <c r="P3523" s="24">
        <v>0</v>
      </c>
      <c r="Q3523" s="24">
        <v>1</v>
      </c>
      <c r="R3523" s="27" t="s">
        <v>1568</v>
      </c>
      <c r="S3523" s="28" t="s">
        <v>1589</v>
      </c>
      <c r="T3523" s="2" t="s">
        <v>33</v>
      </c>
      <c r="U3523" s="2">
        <v>0</v>
      </c>
      <c r="V3523" s="2" t="s">
        <v>19231</v>
      </c>
      <c r="W3523" s="2" t="s">
        <v>34</v>
      </c>
      <c r="X3523" s="58" t="s">
        <v>17683</v>
      </c>
      <c r="Z3523" s="2">
        <v>412000</v>
      </c>
      <c r="AB3523" s="58">
        <v>46112.733124999999</v>
      </c>
      <c r="AC3523" s="2">
        <v>0</v>
      </c>
      <c r="AD3523" s="104">
        <v>412000</v>
      </c>
      <c r="AE3523" s="2">
        <v>46112.733124999999</v>
      </c>
      <c r="AG3523" s="2">
        <v>144741</v>
      </c>
    </row>
    <row r="3524" spans="1:33" ht="60" x14ac:dyDescent="0.25">
      <c r="A3524" s="2" t="s">
        <v>16229</v>
      </c>
      <c r="B3524" s="2" t="s">
        <v>16051</v>
      </c>
      <c r="C3524" s="2" t="s">
        <v>16230</v>
      </c>
      <c r="F3524" s="2" t="s">
        <v>2818</v>
      </c>
      <c r="G3524" s="2" t="s">
        <v>2819</v>
      </c>
      <c r="H3524" s="2" t="s">
        <v>2820</v>
      </c>
      <c r="I3524" s="2" t="s">
        <v>23044</v>
      </c>
      <c r="J3524" s="2" t="s">
        <v>28</v>
      </c>
      <c r="K3524" s="2" t="s">
        <v>61</v>
      </c>
      <c r="L3524" s="2" t="s">
        <v>62</v>
      </c>
      <c r="M3524" s="2" t="s">
        <v>63</v>
      </c>
      <c r="N3524" s="2" t="s">
        <v>2812</v>
      </c>
      <c r="O3524" s="2" t="s">
        <v>706</v>
      </c>
      <c r="P3524" s="24">
        <v>0</v>
      </c>
      <c r="Q3524" s="24">
        <v>0</v>
      </c>
      <c r="R3524" s="27" t="s">
        <v>1578</v>
      </c>
      <c r="S3524" s="28" t="s">
        <v>1585</v>
      </c>
      <c r="T3524" s="2" t="s">
        <v>38</v>
      </c>
      <c r="U3524" s="2">
        <v>0</v>
      </c>
      <c r="V3524" s="2" t="s">
        <v>17582</v>
      </c>
      <c r="W3524" s="2" t="s">
        <v>34</v>
      </c>
      <c r="AC3524" s="2">
        <v>0</v>
      </c>
      <c r="AD3524" s="104"/>
    </row>
    <row r="3525" spans="1:33" ht="45" x14ac:dyDescent="0.25">
      <c r="A3525" s="2" t="s">
        <v>16233</v>
      </c>
      <c r="B3525" s="2" t="s">
        <v>16051</v>
      </c>
      <c r="C3525" s="2" t="s">
        <v>16234</v>
      </c>
      <c r="F3525" s="2" t="s">
        <v>2818</v>
      </c>
      <c r="G3525" s="2" t="s">
        <v>2819</v>
      </c>
      <c r="H3525" s="2" t="s">
        <v>2820</v>
      </c>
      <c r="I3525" s="2" t="s">
        <v>23044</v>
      </c>
      <c r="J3525" s="2" t="s">
        <v>28</v>
      </c>
      <c r="K3525" s="2" t="s">
        <v>61</v>
      </c>
      <c r="L3525" s="2" t="s">
        <v>62</v>
      </c>
      <c r="M3525" s="2" t="s">
        <v>63</v>
      </c>
      <c r="N3525" s="2" t="s">
        <v>2812</v>
      </c>
      <c r="O3525" s="2" t="s">
        <v>705</v>
      </c>
      <c r="P3525" s="24">
        <v>0</v>
      </c>
      <c r="Q3525" s="24">
        <v>0</v>
      </c>
      <c r="R3525" s="27" t="s">
        <v>1578</v>
      </c>
      <c r="S3525" s="28" t="s">
        <v>1583</v>
      </c>
      <c r="T3525" s="2" t="s">
        <v>130</v>
      </c>
      <c r="U3525" s="2">
        <v>0</v>
      </c>
      <c r="V3525" s="2" t="s">
        <v>25933</v>
      </c>
      <c r="W3525" s="2" t="s">
        <v>34</v>
      </c>
      <c r="AC3525" s="2">
        <v>0</v>
      </c>
      <c r="AD3525" s="104"/>
    </row>
    <row r="3526" spans="1:33" ht="45" x14ac:dyDescent="0.25">
      <c r="A3526" s="2" t="s">
        <v>16221</v>
      </c>
      <c r="B3526" s="2" t="s">
        <v>16051</v>
      </c>
      <c r="C3526" s="2" t="s">
        <v>16222</v>
      </c>
      <c r="F3526" s="2" t="s">
        <v>2818</v>
      </c>
      <c r="G3526" s="2" t="s">
        <v>2819</v>
      </c>
      <c r="H3526" s="2" t="s">
        <v>2820</v>
      </c>
      <c r="I3526" s="2" t="s">
        <v>23044</v>
      </c>
      <c r="J3526" s="2" t="s">
        <v>28</v>
      </c>
      <c r="K3526" s="2" t="s">
        <v>61</v>
      </c>
      <c r="L3526" s="2" t="s">
        <v>62</v>
      </c>
      <c r="M3526" s="2" t="s">
        <v>63</v>
      </c>
      <c r="N3526" s="2" t="s">
        <v>2812</v>
      </c>
      <c r="O3526" s="3" t="s">
        <v>706</v>
      </c>
      <c r="P3526" s="24">
        <v>0</v>
      </c>
      <c r="Q3526" s="24">
        <v>0</v>
      </c>
      <c r="R3526" s="27" t="s">
        <v>1578</v>
      </c>
      <c r="S3526" s="28" t="s">
        <v>1589</v>
      </c>
      <c r="T3526" s="2" t="s">
        <v>33</v>
      </c>
      <c r="U3526" s="2">
        <v>0</v>
      </c>
      <c r="V3526" s="2" t="s">
        <v>17582</v>
      </c>
      <c r="W3526" s="2" t="s">
        <v>34</v>
      </c>
      <c r="AC3526" s="2">
        <v>0</v>
      </c>
      <c r="AD3526" s="104"/>
    </row>
    <row r="3527" spans="1:33" ht="60" x14ac:dyDescent="0.25">
      <c r="A3527" s="2" t="s">
        <v>16786</v>
      </c>
      <c r="B3527" s="2" t="s">
        <v>16051</v>
      </c>
      <c r="C3527" s="2" t="s">
        <v>16787</v>
      </c>
      <c r="F3527" s="2" t="s">
        <v>16788</v>
      </c>
      <c r="G3527" s="2" t="s">
        <v>16789</v>
      </c>
      <c r="H3527" s="2" t="s">
        <v>16790</v>
      </c>
      <c r="I3527" s="2" t="s">
        <v>19605</v>
      </c>
      <c r="J3527" s="2" t="s">
        <v>28</v>
      </c>
      <c r="K3527" s="2" t="s">
        <v>48</v>
      </c>
      <c r="L3527" s="2" t="s">
        <v>49</v>
      </c>
      <c r="M3527" s="2" t="s">
        <v>50</v>
      </c>
      <c r="N3527" s="2" t="s">
        <v>4706</v>
      </c>
      <c r="O3527" s="2" t="s">
        <v>19606</v>
      </c>
      <c r="P3527" s="24">
        <v>0</v>
      </c>
      <c r="Q3527" s="24">
        <v>0</v>
      </c>
      <c r="R3527" s="27" t="s">
        <v>1578</v>
      </c>
      <c r="S3527" s="28" t="s">
        <v>1585</v>
      </c>
      <c r="T3527" s="2" t="s">
        <v>38</v>
      </c>
      <c r="U3527" s="2">
        <v>0</v>
      </c>
      <c r="V3527" s="2" t="s">
        <v>16295</v>
      </c>
      <c r="W3527" s="2" t="s">
        <v>34</v>
      </c>
      <c r="X3527" s="58" t="s">
        <v>16295</v>
      </c>
      <c r="Y3527" s="2" t="s">
        <v>87</v>
      </c>
      <c r="AA3527" s="2" t="s">
        <v>88</v>
      </c>
      <c r="AB3527" s="58">
        <v>46109.834861111114</v>
      </c>
      <c r="AC3527" s="2">
        <v>0</v>
      </c>
      <c r="AD3527" s="104"/>
      <c r="AE3527" s="2">
        <v>46109.834861111114</v>
      </c>
      <c r="AG3527" s="2">
        <v>143763</v>
      </c>
    </row>
    <row r="3528" spans="1:33" ht="60" x14ac:dyDescent="0.25">
      <c r="A3528" s="2" t="s">
        <v>16398</v>
      </c>
      <c r="B3528" s="2" t="s">
        <v>16062</v>
      </c>
      <c r="C3528" s="2" t="s">
        <v>16399</v>
      </c>
      <c r="F3528" s="2" t="s">
        <v>16388</v>
      </c>
      <c r="G3528" s="2" t="s">
        <v>16389</v>
      </c>
      <c r="H3528" s="2" t="s">
        <v>16390</v>
      </c>
      <c r="I3528" s="2" t="s">
        <v>23409</v>
      </c>
      <c r="J3528" s="2" t="s">
        <v>28</v>
      </c>
      <c r="K3528" s="2" t="s">
        <v>43</v>
      </c>
      <c r="L3528" s="2" t="s">
        <v>520</v>
      </c>
      <c r="M3528" s="2" t="s">
        <v>521</v>
      </c>
      <c r="N3528" s="2" t="s">
        <v>4000</v>
      </c>
      <c r="O3528" s="2" t="s">
        <v>37</v>
      </c>
      <c r="P3528" s="24">
        <v>0</v>
      </c>
      <c r="Q3528" s="24">
        <v>0</v>
      </c>
      <c r="R3528" s="27" t="s">
        <v>1578</v>
      </c>
      <c r="S3528" s="28" t="s">
        <v>1585</v>
      </c>
      <c r="T3528" s="2" t="s">
        <v>38</v>
      </c>
      <c r="U3528" s="2">
        <v>0</v>
      </c>
      <c r="V3528" s="2" t="s">
        <v>31234</v>
      </c>
      <c r="W3528" s="2" t="s">
        <v>34</v>
      </c>
      <c r="X3528" s="58" t="s">
        <v>16051</v>
      </c>
      <c r="Z3528" s="2">
        <v>2060000</v>
      </c>
      <c r="AB3528" s="58">
        <v>46108.399212962962</v>
      </c>
      <c r="AC3528" s="2">
        <v>0</v>
      </c>
      <c r="AD3528" s="104">
        <v>2060000</v>
      </c>
      <c r="AE3528" s="2">
        <v>46108.399212962962</v>
      </c>
      <c r="AG3528" s="2">
        <v>143350</v>
      </c>
    </row>
    <row r="3529" spans="1:33" ht="45" x14ac:dyDescent="0.25">
      <c r="A3529" s="2" t="s">
        <v>16386</v>
      </c>
      <c r="B3529" s="2" t="s">
        <v>16062</v>
      </c>
      <c r="C3529" s="2" t="s">
        <v>16387</v>
      </c>
      <c r="F3529" s="2" t="s">
        <v>16388</v>
      </c>
      <c r="G3529" s="2" t="s">
        <v>16389</v>
      </c>
      <c r="H3529" s="2" t="s">
        <v>16390</v>
      </c>
      <c r="I3529" s="2" t="s">
        <v>23409</v>
      </c>
      <c r="J3529" s="2" t="s">
        <v>28</v>
      </c>
      <c r="K3529" s="2" t="s">
        <v>43</v>
      </c>
      <c r="L3529" s="2" t="s">
        <v>520</v>
      </c>
      <c r="M3529" s="2" t="s">
        <v>521</v>
      </c>
      <c r="N3529" s="2" t="s">
        <v>4000</v>
      </c>
      <c r="O3529" s="2" t="s">
        <v>32</v>
      </c>
      <c r="P3529" s="24">
        <v>0</v>
      </c>
      <c r="Q3529" s="24">
        <v>1</v>
      </c>
      <c r="R3529" s="27" t="s">
        <v>1568</v>
      </c>
      <c r="S3529" s="28" t="s">
        <v>1589</v>
      </c>
      <c r="T3529" s="2" t="s">
        <v>33</v>
      </c>
      <c r="U3529" s="2">
        <v>0</v>
      </c>
      <c r="V3529" s="2" t="s">
        <v>32611</v>
      </c>
      <c r="W3529" s="2" t="s">
        <v>34</v>
      </c>
      <c r="X3529" s="58" t="s">
        <v>16051</v>
      </c>
      <c r="Z3529" s="2">
        <v>412000</v>
      </c>
      <c r="AB3529" s="58">
        <v>46108.390543981484</v>
      </c>
      <c r="AC3529" s="2">
        <v>0</v>
      </c>
      <c r="AD3529" s="104">
        <v>412000</v>
      </c>
      <c r="AE3529" s="2">
        <v>46108.390543981484</v>
      </c>
      <c r="AG3529" s="2">
        <v>143349</v>
      </c>
    </row>
    <row r="3530" spans="1:33" ht="60" x14ac:dyDescent="0.25">
      <c r="A3530" s="2" t="s">
        <v>16191</v>
      </c>
      <c r="B3530" s="2" t="s">
        <v>16062</v>
      </c>
      <c r="C3530" s="2" t="s">
        <v>16192</v>
      </c>
      <c r="F3530" s="2" t="s">
        <v>16184</v>
      </c>
      <c r="G3530" s="2" t="s">
        <v>16185</v>
      </c>
      <c r="H3530" s="2" t="s">
        <v>16186</v>
      </c>
      <c r="I3530" s="2" t="s">
        <v>23410</v>
      </c>
      <c r="J3530" s="2" t="s">
        <v>28</v>
      </c>
      <c r="K3530" s="2" t="s">
        <v>43</v>
      </c>
      <c r="L3530" s="2" t="s">
        <v>65</v>
      </c>
      <c r="M3530" s="2" t="s">
        <v>66</v>
      </c>
      <c r="N3530" s="2" t="s">
        <v>4603</v>
      </c>
      <c r="O3530" s="2" t="s">
        <v>32</v>
      </c>
      <c r="P3530" s="24">
        <v>0</v>
      </c>
      <c r="Q3530" s="24">
        <v>1</v>
      </c>
      <c r="R3530" s="27" t="s">
        <v>1568</v>
      </c>
      <c r="S3530" s="28" t="s">
        <v>1585</v>
      </c>
      <c r="T3530" s="2" t="s">
        <v>38</v>
      </c>
      <c r="U3530" s="2">
        <v>0</v>
      </c>
      <c r="V3530" s="2" t="s">
        <v>19646</v>
      </c>
      <c r="W3530" s="2" t="s">
        <v>34</v>
      </c>
      <c r="X3530" s="58" t="s">
        <v>16051</v>
      </c>
      <c r="Z3530" s="2">
        <v>2060000</v>
      </c>
      <c r="AB3530" s="58">
        <v>46108.429097222222</v>
      </c>
      <c r="AC3530" s="2">
        <v>0</v>
      </c>
      <c r="AD3530" s="104">
        <v>2060000</v>
      </c>
      <c r="AE3530" s="2">
        <v>46108.429097222222</v>
      </c>
      <c r="AG3530" s="2">
        <v>143345</v>
      </c>
    </row>
    <row r="3531" spans="1:33" ht="45" x14ac:dyDescent="0.25">
      <c r="A3531" s="2" t="s">
        <v>16182</v>
      </c>
      <c r="B3531" s="2" t="s">
        <v>16062</v>
      </c>
      <c r="C3531" s="2" t="s">
        <v>16183</v>
      </c>
      <c r="F3531" s="2" t="s">
        <v>16184</v>
      </c>
      <c r="G3531" s="2" t="s">
        <v>16185</v>
      </c>
      <c r="H3531" s="2" t="s">
        <v>16186</v>
      </c>
      <c r="I3531" s="2" t="s">
        <v>23410</v>
      </c>
      <c r="J3531" s="2" t="s">
        <v>28</v>
      </c>
      <c r="K3531" s="2" t="s">
        <v>43</v>
      </c>
      <c r="L3531" s="2" t="s">
        <v>65</v>
      </c>
      <c r="M3531" s="2" t="s">
        <v>66</v>
      </c>
      <c r="N3531" s="2" t="s">
        <v>4603</v>
      </c>
      <c r="O3531" s="2" t="s">
        <v>32</v>
      </c>
      <c r="P3531" s="24">
        <v>0</v>
      </c>
      <c r="Q3531" s="24">
        <v>1</v>
      </c>
      <c r="R3531" s="27" t="s">
        <v>1568</v>
      </c>
      <c r="S3531" s="28" t="s">
        <v>1589</v>
      </c>
      <c r="T3531" s="2" t="s">
        <v>33</v>
      </c>
      <c r="U3531" s="2">
        <v>0</v>
      </c>
      <c r="V3531" s="2" t="s">
        <v>19773</v>
      </c>
      <c r="W3531" s="2" t="s">
        <v>34</v>
      </c>
      <c r="X3531" s="58" t="s">
        <v>16051</v>
      </c>
      <c r="Z3531" s="2">
        <v>412000</v>
      </c>
      <c r="AB3531" s="58">
        <v>46108.437939814816</v>
      </c>
      <c r="AC3531" s="2">
        <v>0</v>
      </c>
      <c r="AD3531" s="104">
        <v>412000</v>
      </c>
      <c r="AE3531" s="2">
        <v>46108.437939814816</v>
      </c>
      <c r="AG3531" s="2">
        <v>143344</v>
      </c>
    </row>
    <row r="3532" spans="1:33" ht="60" x14ac:dyDescent="0.25">
      <c r="A3532" s="2" t="s">
        <v>16187</v>
      </c>
      <c r="B3532" s="2" t="s">
        <v>16062</v>
      </c>
      <c r="C3532" s="2" t="s">
        <v>16188</v>
      </c>
      <c r="F3532" s="2" t="s">
        <v>16189</v>
      </c>
      <c r="G3532" s="2" t="s">
        <v>16190</v>
      </c>
      <c r="H3532" s="2" t="s">
        <v>3288</v>
      </c>
      <c r="I3532" s="2" t="s">
        <v>23414</v>
      </c>
      <c r="J3532" s="2" t="s">
        <v>28</v>
      </c>
      <c r="K3532" s="2" t="s">
        <v>43</v>
      </c>
      <c r="L3532" s="2" t="s">
        <v>65</v>
      </c>
      <c r="M3532" s="2" t="s">
        <v>66</v>
      </c>
      <c r="N3532" s="2" t="s">
        <v>4603</v>
      </c>
      <c r="O3532" s="2" t="s">
        <v>32</v>
      </c>
      <c r="P3532" s="24">
        <v>0</v>
      </c>
      <c r="Q3532" s="24">
        <v>2</v>
      </c>
      <c r="R3532" s="27" t="s">
        <v>1568</v>
      </c>
      <c r="S3532" s="28" t="s">
        <v>1585</v>
      </c>
      <c r="T3532" s="2" t="s">
        <v>38</v>
      </c>
      <c r="U3532" s="2">
        <v>0</v>
      </c>
      <c r="V3532" s="2" t="s">
        <v>18562</v>
      </c>
      <c r="W3532" s="2" t="s">
        <v>34</v>
      </c>
      <c r="X3532" s="58" t="s">
        <v>16051</v>
      </c>
      <c r="Z3532" s="2">
        <v>2060000</v>
      </c>
      <c r="AB3532" s="58">
        <v>46108.515451388892</v>
      </c>
      <c r="AC3532" s="2">
        <v>0</v>
      </c>
      <c r="AD3532" s="104">
        <v>2060000</v>
      </c>
      <c r="AE3532" s="2">
        <v>46108.515451388892</v>
      </c>
      <c r="AG3532" s="2">
        <v>143339</v>
      </c>
    </row>
    <row r="3533" spans="1:33" ht="60" x14ac:dyDescent="0.25">
      <c r="A3533" s="2" t="s">
        <v>16396</v>
      </c>
      <c r="B3533" s="2" t="s">
        <v>16062</v>
      </c>
      <c r="C3533" s="2" t="s">
        <v>16397</v>
      </c>
      <c r="F3533" s="2" t="s">
        <v>16393</v>
      </c>
      <c r="G3533" s="2" t="s">
        <v>16394</v>
      </c>
      <c r="H3533" s="2" t="s">
        <v>16395</v>
      </c>
      <c r="I3533" s="2" t="s">
        <v>23411</v>
      </c>
      <c r="J3533" s="2" t="s">
        <v>28</v>
      </c>
      <c r="K3533" s="2" t="s">
        <v>43</v>
      </c>
      <c r="L3533" s="2" t="s">
        <v>520</v>
      </c>
      <c r="M3533" s="2" t="s">
        <v>521</v>
      </c>
      <c r="N3533" s="2" t="s">
        <v>4000</v>
      </c>
      <c r="O3533" s="2" t="s">
        <v>32</v>
      </c>
      <c r="P3533" s="24">
        <v>0</v>
      </c>
      <c r="Q3533" s="24">
        <v>1</v>
      </c>
      <c r="R3533" s="27" t="s">
        <v>1568</v>
      </c>
      <c r="S3533" s="28" t="s">
        <v>1585</v>
      </c>
      <c r="T3533" s="2" t="s">
        <v>38</v>
      </c>
      <c r="U3533" s="2">
        <v>0</v>
      </c>
      <c r="V3533" s="2" t="s">
        <v>30383</v>
      </c>
      <c r="W3533" s="2" t="s">
        <v>34</v>
      </c>
      <c r="X3533" s="58" t="s">
        <v>16051</v>
      </c>
      <c r="Z3533" s="2">
        <v>2060000</v>
      </c>
      <c r="AB3533" s="58">
        <v>46108.386481481481</v>
      </c>
      <c r="AC3533" s="2">
        <v>0</v>
      </c>
      <c r="AD3533" s="104">
        <v>2060000</v>
      </c>
      <c r="AE3533" s="2">
        <v>46108.386481481481</v>
      </c>
      <c r="AG3533" s="2">
        <v>143310</v>
      </c>
    </row>
    <row r="3534" spans="1:33" ht="45" x14ac:dyDescent="0.25">
      <c r="A3534" s="2" t="s">
        <v>16391</v>
      </c>
      <c r="B3534" s="2" t="s">
        <v>16062</v>
      </c>
      <c r="C3534" s="2" t="s">
        <v>16392</v>
      </c>
      <c r="F3534" s="2" t="s">
        <v>16393</v>
      </c>
      <c r="G3534" s="2" t="s">
        <v>16394</v>
      </c>
      <c r="H3534" s="2" t="s">
        <v>16395</v>
      </c>
      <c r="I3534" s="2" t="s">
        <v>23411</v>
      </c>
      <c r="J3534" s="2" t="s">
        <v>28</v>
      </c>
      <c r="K3534" s="2" t="s">
        <v>43</v>
      </c>
      <c r="L3534" s="2" t="s">
        <v>520</v>
      </c>
      <c r="M3534" s="2" t="s">
        <v>521</v>
      </c>
      <c r="N3534" s="2" t="s">
        <v>4000</v>
      </c>
      <c r="O3534" s="2" t="s">
        <v>32</v>
      </c>
      <c r="P3534" s="24">
        <v>0</v>
      </c>
      <c r="Q3534" s="24">
        <v>1</v>
      </c>
      <c r="R3534" s="27" t="s">
        <v>1568</v>
      </c>
      <c r="S3534" s="28" t="s">
        <v>1589</v>
      </c>
      <c r="T3534" s="2" t="s">
        <v>33</v>
      </c>
      <c r="U3534" s="2">
        <v>0</v>
      </c>
      <c r="V3534" s="2" t="s">
        <v>30383</v>
      </c>
      <c r="W3534" s="2" t="s">
        <v>34</v>
      </c>
      <c r="X3534" s="58" t="s">
        <v>16051</v>
      </c>
      <c r="Z3534" s="2">
        <v>412000</v>
      </c>
      <c r="AB3534" s="58">
        <v>46108.380543981482</v>
      </c>
      <c r="AC3534" s="2">
        <v>0</v>
      </c>
      <c r="AD3534" s="104">
        <v>412000</v>
      </c>
      <c r="AE3534" s="2">
        <v>46108.380543981482</v>
      </c>
      <c r="AG3534" s="2">
        <v>143282</v>
      </c>
    </row>
    <row r="3535" spans="1:33" ht="45" x14ac:dyDescent="0.25">
      <c r="A3535" s="2" t="s">
        <v>16897</v>
      </c>
      <c r="B3535" s="2" t="s">
        <v>16062</v>
      </c>
      <c r="C3535" s="2" t="s">
        <v>16898</v>
      </c>
      <c r="F3535" s="2" t="s">
        <v>16899</v>
      </c>
      <c r="G3535" s="2" t="s">
        <v>16900</v>
      </c>
      <c r="H3535" s="2" t="s">
        <v>16901</v>
      </c>
      <c r="I3535" s="2" t="s">
        <v>20451</v>
      </c>
      <c r="J3535" s="2" t="s">
        <v>28</v>
      </c>
      <c r="K3535" s="2" t="s">
        <v>173</v>
      </c>
      <c r="L3535" s="2" t="s">
        <v>351</v>
      </c>
      <c r="M3535" s="2" t="s">
        <v>352</v>
      </c>
      <c r="N3535" s="2" t="s">
        <v>4734</v>
      </c>
      <c r="O3535" s="2" t="s">
        <v>705</v>
      </c>
      <c r="P3535" s="24">
        <v>0</v>
      </c>
      <c r="Q3535" s="24">
        <v>0</v>
      </c>
      <c r="R3535" s="27" t="s">
        <v>1578</v>
      </c>
      <c r="S3535" s="28" t="s">
        <v>1590</v>
      </c>
      <c r="T3535" s="2" t="s">
        <v>426</v>
      </c>
      <c r="U3535" s="2">
        <v>0</v>
      </c>
      <c r="V3535" s="2" t="s">
        <v>16062</v>
      </c>
      <c r="W3535" s="2" t="s">
        <v>34</v>
      </c>
      <c r="AC3535" s="2">
        <v>0</v>
      </c>
      <c r="AD3535" s="104"/>
    </row>
    <row r="3536" spans="1:33" ht="30" x14ac:dyDescent="0.25">
      <c r="A3536" s="2" t="s">
        <v>16213</v>
      </c>
      <c r="B3536" s="2" t="s">
        <v>16062</v>
      </c>
      <c r="C3536" s="2" t="s">
        <v>16214</v>
      </c>
      <c r="F3536" s="2" t="s">
        <v>16215</v>
      </c>
      <c r="G3536" s="2" t="s">
        <v>16216</v>
      </c>
      <c r="H3536" s="2" t="s">
        <v>16217</v>
      </c>
      <c r="I3536" s="2" t="s">
        <v>23903</v>
      </c>
      <c r="J3536" s="2" t="s">
        <v>28</v>
      </c>
      <c r="K3536" s="2" t="s">
        <v>43</v>
      </c>
      <c r="L3536" s="2" t="s">
        <v>507</v>
      </c>
      <c r="M3536" s="2" t="s">
        <v>508</v>
      </c>
      <c r="N3536" s="2" t="s">
        <v>3479</v>
      </c>
      <c r="O3536" s="2" t="s">
        <v>706</v>
      </c>
      <c r="P3536" s="24">
        <v>0</v>
      </c>
      <c r="Q3536" s="24">
        <v>0</v>
      </c>
      <c r="R3536" s="27" t="s">
        <v>1578</v>
      </c>
      <c r="S3536" s="28" t="s">
        <v>1582</v>
      </c>
      <c r="T3536" s="2" t="s">
        <v>160</v>
      </c>
      <c r="U3536" s="2">
        <v>0</v>
      </c>
      <c r="V3536" s="2" t="s">
        <v>16062</v>
      </c>
      <c r="W3536" s="2" t="s">
        <v>34</v>
      </c>
      <c r="AC3536" s="2">
        <v>0</v>
      </c>
      <c r="AD3536" s="104"/>
    </row>
    <row r="3537" spans="1:33" ht="45" x14ac:dyDescent="0.25">
      <c r="A3537" s="2" t="s">
        <v>16097</v>
      </c>
      <c r="B3537" s="2" t="s">
        <v>16062</v>
      </c>
      <c r="C3537" s="2" t="s">
        <v>16098</v>
      </c>
      <c r="F3537" s="2" t="s">
        <v>16099</v>
      </c>
      <c r="G3537" s="2" t="s">
        <v>16100</v>
      </c>
      <c r="H3537" s="2" t="s">
        <v>16101</v>
      </c>
      <c r="I3537" s="2" t="s">
        <v>23868</v>
      </c>
      <c r="J3537" s="2" t="s">
        <v>28</v>
      </c>
      <c r="K3537" s="2" t="s">
        <v>43</v>
      </c>
      <c r="L3537" s="2" t="s">
        <v>347</v>
      </c>
      <c r="M3537" s="2" t="s">
        <v>348</v>
      </c>
      <c r="N3537" s="2" t="s">
        <v>2892</v>
      </c>
      <c r="O3537" s="2" t="s">
        <v>706</v>
      </c>
      <c r="P3537" s="24">
        <v>0</v>
      </c>
      <c r="Q3537" s="24">
        <v>0</v>
      </c>
      <c r="R3537" s="27" t="s">
        <v>1578</v>
      </c>
      <c r="S3537" s="28" t="s">
        <v>1583</v>
      </c>
      <c r="T3537" s="2" t="s">
        <v>130</v>
      </c>
      <c r="U3537" s="2">
        <v>0</v>
      </c>
      <c r="V3537" s="2" t="s">
        <v>16062</v>
      </c>
      <c r="W3537" s="2" t="s">
        <v>34</v>
      </c>
      <c r="AC3537" s="2">
        <v>0</v>
      </c>
      <c r="AD3537" s="104"/>
    </row>
    <row r="3538" spans="1:33" ht="60" x14ac:dyDescent="0.25">
      <c r="A3538" s="2" t="s">
        <v>17021</v>
      </c>
      <c r="B3538" s="2" t="s">
        <v>16062</v>
      </c>
      <c r="C3538" s="2" t="s">
        <v>17022</v>
      </c>
      <c r="F3538" s="2" t="s">
        <v>17018</v>
      </c>
      <c r="G3538" s="2" t="s">
        <v>17019</v>
      </c>
      <c r="H3538" s="2" t="s">
        <v>17020</v>
      </c>
      <c r="I3538" s="2" t="s">
        <v>19914</v>
      </c>
      <c r="J3538" s="2" t="s">
        <v>28</v>
      </c>
      <c r="K3538" s="2" t="s">
        <v>173</v>
      </c>
      <c r="L3538" s="2" t="s">
        <v>378</v>
      </c>
      <c r="M3538" s="2" t="s">
        <v>379</v>
      </c>
      <c r="N3538" s="2" t="s">
        <v>6357</v>
      </c>
      <c r="O3538" s="2" t="s">
        <v>32</v>
      </c>
      <c r="P3538" s="24">
        <v>0</v>
      </c>
      <c r="Q3538" s="24">
        <v>1</v>
      </c>
      <c r="R3538" s="27" t="s">
        <v>1568</v>
      </c>
      <c r="S3538" s="28" t="s">
        <v>1585</v>
      </c>
      <c r="T3538" s="2" t="s">
        <v>38</v>
      </c>
      <c r="U3538" s="2">
        <v>0</v>
      </c>
      <c r="V3538" s="2" t="s">
        <v>32611</v>
      </c>
      <c r="W3538" s="2" t="s">
        <v>34</v>
      </c>
      <c r="X3538" s="58" t="s">
        <v>16062</v>
      </c>
      <c r="Z3538" s="2">
        <v>2060000</v>
      </c>
      <c r="AB3538" s="58">
        <v>46107.747418981482</v>
      </c>
      <c r="AC3538" s="2">
        <v>0</v>
      </c>
      <c r="AD3538" s="104">
        <v>2060000</v>
      </c>
      <c r="AE3538" s="2">
        <v>46107.747418981482</v>
      </c>
      <c r="AG3538" s="2">
        <v>143168</v>
      </c>
    </row>
    <row r="3539" spans="1:33" ht="45" x14ac:dyDescent="0.25">
      <c r="A3539" s="2" t="s">
        <v>17016</v>
      </c>
      <c r="B3539" s="2" t="s">
        <v>16062</v>
      </c>
      <c r="C3539" s="2" t="s">
        <v>17017</v>
      </c>
      <c r="F3539" s="2" t="s">
        <v>17018</v>
      </c>
      <c r="G3539" s="2" t="s">
        <v>17019</v>
      </c>
      <c r="H3539" s="2" t="s">
        <v>17020</v>
      </c>
      <c r="I3539" s="2" t="s">
        <v>19914</v>
      </c>
      <c r="J3539" s="2" t="s">
        <v>28</v>
      </c>
      <c r="K3539" s="2" t="s">
        <v>173</v>
      </c>
      <c r="L3539" s="2" t="s">
        <v>378</v>
      </c>
      <c r="M3539" s="2" t="s">
        <v>379</v>
      </c>
      <c r="N3539" s="2" t="s">
        <v>6357</v>
      </c>
      <c r="O3539" s="2" t="s">
        <v>32</v>
      </c>
      <c r="P3539" s="24">
        <v>0</v>
      </c>
      <c r="Q3539" s="24">
        <v>1</v>
      </c>
      <c r="R3539" s="27" t="s">
        <v>1568</v>
      </c>
      <c r="S3539" s="28" t="s">
        <v>1589</v>
      </c>
      <c r="T3539" s="2" t="s">
        <v>33</v>
      </c>
      <c r="U3539" s="2">
        <v>0</v>
      </c>
      <c r="V3539" s="2" t="s">
        <v>19078</v>
      </c>
      <c r="W3539" s="2" t="s">
        <v>34</v>
      </c>
      <c r="X3539" s="58" t="s">
        <v>16062</v>
      </c>
      <c r="Z3539" s="2">
        <v>412000</v>
      </c>
      <c r="AB3539" s="58">
        <v>46107.743969907409</v>
      </c>
      <c r="AC3539" s="2">
        <v>0</v>
      </c>
      <c r="AD3539" s="104">
        <v>412000</v>
      </c>
      <c r="AE3539" s="2">
        <v>46107.743969907409</v>
      </c>
      <c r="AG3539" s="2">
        <v>143163</v>
      </c>
    </row>
    <row r="3540" spans="1:33" ht="45" x14ac:dyDescent="0.25">
      <c r="A3540" s="2" t="s">
        <v>17283</v>
      </c>
      <c r="B3540" s="2" t="s">
        <v>16062</v>
      </c>
      <c r="C3540" s="2" t="s">
        <v>17284</v>
      </c>
      <c r="F3540" s="2" t="s">
        <v>17285</v>
      </c>
      <c r="G3540" s="2" t="s">
        <v>17286</v>
      </c>
      <c r="H3540" s="2" t="s">
        <v>17287</v>
      </c>
      <c r="I3540" s="2" t="s">
        <v>22981</v>
      </c>
      <c r="J3540" s="2" t="s">
        <v>28</v>
      </c>
      <c r="K3540" s="2" t="s">
        <v>68</v>
      </c>
      <c r="L3540" s="2" t="s">
        <v>162</v>
      </c>
      <c r="M3540" s="2" t="s">
        <v>163</v>
      </c>
      <c r="N3540" s="2" t="s">
        <v>4447</v>
      </c>
      <c r="O3540" s="2" t="s">
        <v>705</v>
      </c>
      <c r="P3540" s="24">
        <v>0</v>
      </c>
      <c r="Q3540" s="24">
        <v>0</v>
      </c>
      <c r="R3540" s="27" t="s">
        <v>1578</v>
      </c>
      <c r="S3540" s="28" t="s">
        <v>1590</v>
      </c>
      <c r="T3540" s="2" t="s">
        <v>426</v>
      </c>
      <c r="U3540" s="2">
        <v>0</v>
      </c>
      <c r="V3540" s="2" t="s">
        <v>16062</v>
      </c>
      <c r="W3540" s="2" t="s">
        <v>34</v>
      </c>
      <c r="AC3540" s="2">
        <v>0</v>
      </c>
      <c r="AD3540" s="104"/>
    </row>
    <row r="3541" spans="1:33" ht="45" x14ac:dyDescent="0.25">
      <c r="A3541" s="2" t="s">
        <v>17245</v>
      </c>
      <c r="B3541" s="2" t="s">
        <v>16062</v>
      </c>
      <c r="C3541" s="2" t="s">
        <v>17246</v>
      </c>
      <c r="F3541" s="2" t="s">
        <v>17242</v>
      </c>
      <c r="G3541" s="2" t="s">
        <v>17243</v>
      </c>
      <c r="H3541" s="2" t="s">
        <v>17244</v>
      </c>
      <c r="I3541" s="2" t="s">
        <v>22816</v>
      </c>
      <c r="J3541" s="2" t="s">
        <v>28</v>
      </c>
      <c r="K3541" s="2" t="s">
        <v>68</v>
      </c>
      <c r="L3541" s="2" t="s">
        <v>335</v>
      </c>
      <c r="M3541" s="2" t="s">
        <v>336</v>
      </c>
      <c r="N3541" s="2" t="s">
        <v>5291</v>
      </c>
      <c r="O3541" s="2" t="s">
        <v>706</v>
      </c>
      <c r="P3541" s="24">
        <v>0</v>
      </c>
      <c r="Q3541" s="24">
        <v>0</v>
      </c>
      <c r="R3541" s="27" t="s">
        <v>1578</v>
      </c>
      <c r="S3541" s="28" t="s">
        <v>1583</v>
      </c>
      <c r="T3541" s="2" t="s">
        <v>130</v>
      </c>
      <c r="U3541" s="2">
        <v>0</v>
      </c>
      <c r="V3541" s="2" t="s">
        <v>16062</v>
      </c>
      <c r="W3541" s="2" t="s">
        <v>34</v>
      </c>
      <c r="AC3541" s="2">
        <v>0</v>
      </c>
      <c r="AD3541" s="104"/>
    </row>
    <row r="3542" spans="1:33" ht="45" x14ac:dyDescent="0.25">
      <c r="A3542" s="2" t="s">
        <v>17240</v>
      </c>
      <c r="B3542" s="2" t="s">
        <v>16062</v>
      </c>
      <c r="C3542" s="2" t="s">
        <v>17241</v>
      </c>
      <c r="F3542" s="2" t="s">
        <v>17242</v>
      </c>
      <c r="G3542" s="2" t="s">
        <v>17243</v>
      </c>
      <c r="H3542" s="2" t="s">
        <v>17244</v>
      </c>
      <c r="I3542" s="2" t="s">
        <v>22816</v>
      </c>
      <c r="J3542" s="2" t="s">
        <v>28</v>
      </c>
      <c r="K3542" s="2" t="s">
        <v>68</v>
      </c>
      <c r="L3542" s="2" t="s">
        <v>335</v>
      </c>
      <c r="M3542" s="2" t="s">
        <v>336</v>
      </c>
      <c r="N3542" s="2" t="s">
        <v>5291</v>
      </c>
      <c r="O3542" s="2" t="s">
        <v>705</v>
      </c>
      <c r="P3542" s="24">
        <v>0</v>
      </c>
      <c r="Q3542" s="24">
        <v>0</v>
      </c>
      <c r="R3542" s="27" t="s">
        <v>1578</v>
      </c>
      <c r="S3542" s="28" t="s">
        <v>1583</v>
      </c>
      <c r="T3542" s="2" t="s">
        <v>130</v>
      </c>
      <c r="U3542" s="2">
        <v>0</v>
      </c>
      <c r="V3542" s="2" t="s">
        <v>16062</v>
      </c>
      <c r="W3542" s="2" t="s">
        <v>34</v>
      </c>
      <c r="AC3542" s="2">
        <v>0</v>
      </c>
      <c r="AD3542" s="104"/>
    </row>
    <row r="3543" spans="1:33" ht="45" x14ac:dyDescent="0.25">
      <c r="A3543" s="2" t="s">
        <v>16907</v>
      </c>
      <c r="B3543" s="2" t="s">
        <v>16062</v>
      </c>
      <c r="C3543" s="2" t="s">
        <v>16908</v>
      </c>
      <c r="F3543" s="2" t="s">
        <v>16909</v>
      </c>
      <c r="G3543" s="2" t="s">
        <v>16910</v>
      </c>
      <c r="H3543" s="2" t="s">
        <v>11112</v>
      </c>
      <c r="I3543" s="2" t="s">
        <v>19915</v>
      </c>
      <c r="J3543" s="2" t="s">
        <v>28</v>
      </c>
      <c r="K3543" s="2" t="s">
        <v>173</v>
      </c>
      <c r="L3543" s="2" t="s">
        <v>218</v>
      </c>
      <c r="M3543" s="2" t="s">
        <v>641</v>
      </c>
      <c r="N3543" s="2" t="s">
        <v>4250</v>
      </c>
      <c r="O3543" s="2" t="s">
        <v>32</v>
      </c>
      <c r="P3543" s="24">
        <v>0</v>
      </c>
      <c r="Q3543" s="24">
        <v>1</v>
      </c>
      <c r="R3543" s="27" t="s">
        <v>1568</v>
      </c>
      <c r="S3543" s="28" t="s">
        <v>1589</v>
      </c>
      <c r="T3543" s="2" t="s">
        <v>33</v>
      </c>
      <c r="U3543" s="2">
        <v>0</v>
      </c>
      <c r="V3543" s="2" t="s">
        <v>32960</v>
      </c>
      <c r="W3543" s="2" t="s">
        <v>34</v>
      </c>
      <c r="X3543" s="58" t="s">
        <v>17683</v>
      </c>
      <c r="Z3543" s="2">
        <v>412000</v>
      </c>
      <c r="AB3543" s="58">
        <v>46112.647719907407</v>
      </c>
      <c r="AC3543" s="2">
        <v>0</v>
      </c>
      <c r="AD3543" s="104">
        <v>412000</v>
      </c>
      <c r="AE3543" s="2">
        <v>46112.647719907407</v>
      </c>
      <c r="AG3543" s="2">
        <v>143095</v>
      </c>
    </row>
    <row r="3544" spans="1:33" ht="45" x14ac:dyDescent="0.25">
      <c r="A3544" s="2" t="s">
        <v>17249</v>
      </c>
      <c r="B3544" s="2" t="s">
        <v>16062</v>
      </c>
      <c r="C3544" s="2" t="s">
        <v>17250</v>
      </c>
      <c r="F3544" s="2" t="s">
        <v>17242</v>
      </c>
      <c r="G3544" s="2" t="s">
        <v>17243</v>
      </c>
      <c r="H3544" s="2" t="s">
        <v>17244</v>
      </c>
      <c r="I3544" s="2" t="s">
        <v>22816</v>
      </c>
      <c r="J3544" s="2" t="s">
        <v>28</v>
      </c>
      <c r="K3544" s="2" t="s">
        <v>68</v>
      </c>
      <c r="L3544" s="2" t="s">
        <v>335</v>
      </c>
      <c r="M3544" s="2" t="s">
        <v>336</v>
      </c>
      <c r="N3544" s="2" t="s">
        <v>5291</v>
      </c>
      <c r="O3544" s="3" t="s">
        <v>705</v>
      </c>
      <c r="P3544" s="24">
        <v>0</v>
      </c>
      <c r="Q3544" s="24">
        <v>0</v>
      </c>
      <c r="R3544" s="27" t="s">
        <v>1578</v>
      </c>
      <c r="S3544" s="28" t="s">
        <v>1583</v>
      </c>
      <c r="T3544" s="2" t="s">
        <v>130</v>
      </c>
      <c r="U3544" s="2">
        <v>0</v>
      </c>
      <c r="V3544" s="2" t="s">
        <v>16062</v>
      </c>
      <c r="W3544" s="2" t="s">
        <v>34</v>
      </c>
      <c r="AC3544" s="2">
        <v>0</v>
      </c>
      <c r="AD3544" s="104"/>
    </row>
    <row r="3545" spans="1:33" ht="45" x14ac:dyDescent="0.25">
      <c r="A3545" s="2" t="s">
        <v>17288</v>
      </c>
      <c r="B3545" s="2" t="s">
        <v>16062</v>
      </c>
      <c r="C3545" s="2" t="s">
        <v>17289</v>
      </c>
      <c r="F3545" s="2" t="s">
        <v>17290</v>
      </c>
      <c r="G3545" s="2" t="s">
        <v>17291</v>
      </c>
      <c r="H3545" s="2" t="s">
        <v>17292</v>
      </c>
      <c r="I3545" s="2" t="s">
        <v>22817</v>
      </c>
      <c r="J3545" s="2" t="s">
        <v>28</v>
      </c>
      <c r="K3545" s="2" t="s">
        <v>68</v>
      </c>
      <c r="L3545" s="2" t="s">
        <v>162</v>
      </c>
      <c r="M3545" s="2" t="s">
        <v>163</v>
      </c>
      <c r="N3545" s="2" t="s">
        <v>4447</v>
      </c>
      <c r="O3545" s="3" t="s">
        <v>705</v>
      </c>
      <c r="P3545" s="24">
        <v>0</v>
      </c>
      <c r="Q3545" s="24">
        <v>0</v>
      </c>
      <c r="R3545" s="27" t="s">
        <v>1578</v>
      </c>
      <c r="S3545" s="28" t="s">
        <v>1583</v>
      </c>
      <c r="T3545" s="2" t="s">
        <v>130</v>
      </c>
      <c r="U3545" s="2">
        <v>0</v>
      </c>
      <c r="V3545" s="2" t="s">
        <v>16062</v>
      </c>
      <c r="W3545" s="2" t="s">
        <v>34</v>
      </c>
      <c r="AC3545" s="2">
        <v>0</v>
      </c>
      <c r="AD3545" s="104"/>
    </row>
    <row r="3546" spans="1:33" ht="60" x14ac:dyDescent="0.25">
      <c r="A3546" s="2" t="s">
        <v>16622</v>
      </c>
      <c r="B3546" s="2" t="s">
        <v>16062</v>
      </c>
      <c r="C3546" s="2" t="s">
        <v>16623</v>
      </c>
      <c r="F3546" s="2" t="s">
        <v>16624</v>
      </c>
      <c r="G3546" s="2" t="s">
        <v>16625</v>
      </c>
      <c r="H3546" s="2" t="s">
        <v>3029</v>
      </c>
      <c r="I3546" s="2" t="s">
        <v>21108</v>
      </c>
      <c r="J3546" s="2" t="s">
        <v>28</v>
      </c>
      <c r="K3546" s="2" t="s">
        <v>78</v>
      </c>
      <c r="L3546" s="2" t="s">
        <v>202</v>
      </c>
      <c r="M3546" s="2" t="s">
        <v>203</v>
      </c>
      <c r="N3546" s="2" t="s">
        <v>3691</v>
      </c>
      <c r="O3546" s="2" t="s">
        <v>32</v>
      </c>
      <c r="P3546" s="24">
        <v>0</v>
      </c>
      <c r="Q3546" s="24">
        <v>1</v>
      </c>
      <c r="R3546" s="27" t="s">
        <v>1568</v>
      </c>
      <c r="S3546" s="28" t="s">
        <v>1585</v>
      </c>
      <c r="T3546" s="2" t="s">
        <v>38</v>
      </c>
      <c r="U3546" s="2">
        <v>0</v>
      </c>
      <c r="V3546" s="2" t="s">
        <v>19719</v>
      </c>
      <c r="W3546" s="2" t="s">
        <v>34</v>
      </c>
      <c r="X3546" s="58" t="s">
        <v>16295</v>
      </c>
      <c r="Z3546" s="2">
        <v>2060000</v>
      </c>
      <c r="AB3546" s="58">
        <v>46109.001516203702</v>
      </c>
      <c r="AC3546" s="2">
        <v>0</v>
      </c>
      <c r="AD3546" s="104">
        <v>2060000</v>
      </c>
      <c r="AE3546" s="2">
        <v>46109.001516203702</v>
      </c>
      <c r="AG3546" s="2">
        <v>143161</v>
      </c>
    </row>
    <row r="3547" spans="1:33" ht="45" x14ac:dyDescent="0.25">
      <c r="A3547" s="2" t="s">
        <v>16626</v>
      </c>
      <c r="B3547" s="2" t="s">
        <v>16062</v>
      </c>
      <c r="C3547" s="2" t="s">
        <v>16627</v>
      </c>
      <c r="F3547" s="2" t="s">
        <v>16624</v>
      </c>
      <c r="G3547" s="2" t="s">
        <v>16625</v>
      </c>
      <c r="H3547" s="2" t="s">
        <v>3029</v>
      </c>
      <c r="I3547" s="2" t="s">
        <v>21108</v>
      </c>
      <c r="J3547" s="2" t="s">
        <v>28</v>
      </c>
      <c r="K3547" s="2" t="s">
        <v>78</v>
      </c>
      <c r="L3547" s="2" t="s">
        <v>202</v>
      </c>
      <c r="M3547" s="2" t="s">
        <v>203</v>
      </c>
      <c r="N3547" s="2" t="s">
        <v>3691</v>
      </c>
      <c r="O3547" s="2" t="s">
        <v>32</v>
      </c>
      <c r="P3547" s="24">
        <v>0</v>
      </c>
      <c r="Q3547" s="24">
        <v>1</v>
      </c>
      <c r="R3547" s="27" t="s">
        <v>1568</v>
      </c>
      <c r="S3547" s="28" t="s">
        <v>1589</v>
      </c>
      <c r="T3547" s="2" t="s">
        <v>33</v>
      </c>
      <c r="U3547" s="2">
        <v>0</v>
      </c>
      <c r="V3547" s="2" t="s">
        <v>19598</v>
      </c>
      <c r="W3547" s="2" t="s">
        <v>34</v>
      </c>
      <c r="X3547" s="58" t="s">
        <v>16295</v>
      </c>
      <c r="Z3547" s="2">
        <v>412000</v>
      </c>
      <c r="AB3547" s="58">
        <v>46109.002905092595</v>
      </c>
      <c r="AC3547" s="2">
        <v>0</v>
      </c>
      <c r="AD3547" s="104">
        <v>412000</v>
      </c>
      <c r="AE3547" s="2">
        <v>46109.002905092595</v>
      </c>
      <c r="AG3547" s="2">
        <v>143158</v>
      </c>
    </row>
    <row r="3548" spans="1:33" ht="45" x14ac:dyDescent="0.25">
      <c r="A3548" s="2" t="s">
        <v>17247</v>
      </c>
      <c r="B3548" s="2" t="s">
        <v>16062</v>
      </c>
      <c r="C3548" s="2" t="s">
        <v>17248</v>
      </c>
      <c r="F3548" s="2" t="s">
        <v>17242</v>
      </c>
      <c r="G3548" s="2" t="s">
        <v>17243</v>
      </c>
      <c r="H3548" s="2" t="s">
        <v>17244</v>
      </c>
      <c r="I3548" s="2" t="s">
        <v>22816</v>
      </c>
      <c r="J3548" s="2" t="s">
        <v>28</v>
      </c>
      <c r="K3548" s="2" t="s">
        <v>68</v>
      </c>
      <c r="L3548" s="2" t="s">
        <v>335</v>
      </c>
      <c r="M3548" s="2" t="s">
        <v>336</v>
      </c>
      <c r="N3548" s="2" t="s">
        <v>5291</v>
      </c>
      <c r="O3548" s="2" t="s">
        <v>705</v>
      </c>
      <c r="P3548" s="24">
        <v>0</v>
      </c>
      <c r="Q3548" s="24">
        <v>0</v>
      </c>
      <c r="R3548" s="27" t="s">
        <v>1578</v>
      </c>
      <c r="S3548" s="28" t="s">
        <v>1583</v>
      </c>
      <c r="T3548" s="2" t="s">
        <v>130</v>
      </c>
      <c r="U3548" s="2">
        <v>0</v>
      </c>
      <c r="V3548" s="2" t="s">
        <v>16062</v>
      </c>
      <c r="W3548" s="2" t="s">
        <v>34</v>
      </c>
      <c r="AC3548" s="2">
        <v>0</v>
      </c>
      <c r="AD3548" s="104"/>
    </row>
    <row r="3549" spans="1:33" ht="45" x14ac:dyDescent="0.25">
      <c r="A3549" s="2" t="s">
        <v>17002</v>
      </c>
      <c r="B3549" s="2" t="s">
        <v>16062</v>
      </c>
      <c r="C3549" s="2" t="s">
        <v>17003</v>
      </c>
      <c r="F3549" s="2" t="s">
        <v>17004</v>
      </c>
      <c r="G3549" s="2" t="s">
        <v>17005</v>
      </c>
      <c r="H3549" s="2" t="s">
        <v>5777</v>
      </c>
      <c r="I3549" s="2" t="s">
        <v>19916</v>
      </c>
      <c r="J3549" s="2" t="s">
        <v>28</v>
      </c>
      <c r="K3549" s="2" t="s">
        <v>173</v>
      </c>
      <c r="L3549" s="2" t="s">
        <v>6373</v>
      </c>
      <c r="M3549" s="2" t="s">
        <v>509</v>
      </c>
      <c r="N3549" s="2" t="s">
        <v>6374</v>
      </c>
      <c r="O3549" s="2" t="s">
        <v>32</v>
      </c>
      <c r="P3549" s="24">
        <v>0</v>
      </c>
      <c r="Q3549" s="24">
        <v>1</v>
      </c>
      <c r="R3549" s="27" t="s">
        <v>1568</v>
      </c>
      <c r="S3549" s="28" t="s">
        <v>1589</v>
      </c>
      <c r="T3549" s="2" t="s">
        <v>33</v>
      </c>
      <c r="U3549" s="2">
        <v>0</v>
      </c>
      <c r="V3549" s="2" t="s">
        <v>24754</v>
      </c>
      <c r="W3549" s="2" t="s">
        <v>34</v>
      </c>
      <c r="X3549" s="58" t="s">
        <v>17895</v>
      </c>
      <c r="Z3549" s="2">
        <v>412000</v>
      </c>
      <c r="AB3549" s="58">
        <v>46118.603819444441</v>
      </c>
      <c r="AC3549" s="2">
        <v>0</v>
      </c>
      <c r="AD3549" s="104">
        <v>412000</v>
      </c>
      <c r="AE3549" s="2">
        <v>46118.603819444441</v>
      </c>
      <c r="AG3549" s="2">
        <v>145679</v>
      </c>
    </row>
    <row r="3550" spans="1:33" ht="45" x14ac:dyDescent="0.25">
      <c r="A3550" s="2" t="s">
        <v>17365</v>
      </c>
      <c r="B3550" s="2" t="s">
        <v>16062</v>
      </c>
      <c r="C3550" s="2" t="s">
        <v>17366</v>
      </c>
      <c r="F3550" s="2" t="s">
        <v>17367</v>
      </c>
      <c r="G3550" s="2" t="s">
        <v>17368</v>
      </c>
      <c r="H3550" s="2" t="s">
        <v>17369</v>
      </c>
      <c r="I3550" s="2" t="s">
        <v>22208</v>
      </c>
      <c r="J3550" s="2" t="s">
        <v>28</v>
      </c>
      <c r="K3550" s="2" t="s">
        <v>68</v>
      </c>
      <c r="L3550" s="2" t="s">
        <v>145</v>
      </c>
      <c r="M3550" s="2" t="s">
        <v>4273</v>
      </c>
      <c r="N3550" s="2" t="s">
        <v>4274</v>
      </c>
      <c r="O3550" s="2" t="s">
        <v>32</v>
      </c>
      <c r="P3550" s="24">
        <v>0</v>
      </c>
      <c r="Q3550" s="24">
        <v>1</v>
      </c>
      <c r="R3550" s="27" t="s">
        <v>1568</v>
      </c>
      <c r="S3550" s="28" t="s">
        <v>1589</v>
      </c>
      <c r="T3550" s="2" t="s">
        <v>33</v>
      </c>
      <c r="U3550" s="2">
        <v>0</v>
      </c>
      <c r="V3550" s="2" t="s">
        <v>19231</v>
      </c>
      <c r="W3550" s="2" t="s">
        <v>34</v>
      </c>
      <c r="X3550" s="58" t="s">
        <v>16062</v>
      </c>
      <c r="Z3550" s="2">
        <v>412000</v>
      </c>
      <c r="AB3550" s="58">
        <v>46107.68005787037</v>
      </c>
      <c r="AC3550" s="2">
        <v>0</v>
      </c>
      <c r="AD3550" s="104">
        <v>412000</v>
      </c>
      <c r="AE3550" s="2">
        <v>46107.68005787037</v>
      </c>
      <c r="AG3550" s="2">
        <v>142983</v>
      </c>
    </row>
    <row r="3551" spans="1:33" ht="60" x14ac:dyDescent="0.25">
      <c r="A3551" s="2" t="s">
        <v>16691</v>
      </c>
      <c r="B3551" s="2" t="s">
        <v>16062</v>
      </c>
      <c r="C3551" s="2" t="s">
        <v>16692</v>
      </c>
      <c r="F3551" s="2" t="s">
        <v>16693</v>
      </c>
      <c r="G3551" s="2" t="s">
        <v>16694</v>
      </c>
      <c r="H3551" s="2" t="s">
        <v>4660</v>
      </c>
      <c r="I3551" s="2" t="s">
        <v>21109</v>
      </c>
      <c r="J3551" s="2" t="s">
        <v>28</v>
      </c>
      <c r="K3551" s="2" t="s">
        <v>78</v>
      </c>
      <c r="L3551" s="2" t="s">
        <v>481</v>
      </c>
      <c r="M3551" s="2" t="s">
        <v>482</v>
      </c>
      <c r="N3551" s="2" t="s">
        <v>3905</v>
      </c>
      <c r="O3551" s="2" t="s">
        <v>705</v>
      </c>
      <c r="P3551" s="24">
        <v>0</v>
      </c>
      <c r="Q3551" s="24">
        <v>0</v>
      </c>
      <c r="R3551" s="27" t="s">
        <v>1578</v>
      </c>
      <c r="S3551" s="28" t="s">
        <v>1585</v>
      </c>
      <c r="T3551" s="2" t="s">
        <v>38</v>
      </c>
      <c r="U3551" s="2">
        <v>0</v>
      </c>
      <c r="V3551" s="2" t="s">
        <v>16295</v>
      </c>
      <c r="W3551" s="2" t="s">
        <v>34</v>
      </c>
      <c r="AC3551" s="2">
        <v>0</v>
      </c>
      <c r="AD3551" s="104"/>
    </row>
    <row r="3552" spans="1:33" ht="45" x14ac:dyDescent="0.25">
      <c r="A3552" s="2" t="s">
        <v>16695</v>
      </c>
      <c r="B3552" s="2" t="s">
        <v>16062</v>
      </c>
      <c r="C3552" s="2" t="s">
        <v>16696</v>
      </c>
      <c r="F3552" s="2" t="s">
        <v>16693</v>
      </c>
      <c r="G3552" s="2" t="s">
        <v>16694</v>
      </c>
      <c r="H3552" s="2" t="s">
        <v>4660</v>
      </c>
      <c r="I3552" s="2" t="s">
        <v>21109</v>
      </c>
      <c r="J3552" s="2" t="s">
        <v>28</v>
      </c>
      <c r="K3552" s="2" t="s">
        <v>78</v>
      </c>
      <c r="L3552" s="2" t="s">
        <v>481</v>
      </c>
      <c r="M3552" s="2" t="s">
        <v>482</v>
      </c>
      <c r="N3552" s="2" t="s">
        <v>3905</v>
      </c>
      <c r="O3552" s="2" t="s">
        <v>32</v>
      </c>
      <c r="P3552" s="24">
        <v>0</v>
      </c>
      <c r="Q3552" s="24">
        <v>1</v>
      </c>
      <c r="R3552" s="27" t="s">
        <v>1568</v>
      </c>
      <c r="S3552" s="28" t="s">
        <v>1589</v>
      </c>
      <c r="T3552" s="2" t="s">
        <v>33</v>
      </c>
      <c r="U3552" s="2">
        <v>0</v>
      </c>
      <c r="V3552" s="2" t="s">
        <v>24823</v>
      </c>
      <c r="W3552" s="2" t="s">
        <v>34</v>
      </c>
      <c r="X3552" s="58" t="s">
        <v>17683</v>
      </c>
      <c r="Z3552" s="2">
        <v>412000</v>
      </c>
      <c r="AB3552" s="58">
        <v>46112.417858796296</v>
      </c>
      <c r="AC3552" s="2">
        <v>0</v>
      </c>
      <c r="AD3552" s="104">
        <v>412000</v>
      </c>
      <c r="AE3552" s="2">
        <v>46112.417858796296</v>
      </c>
      <c r="AG3552" s="2">
        <v>144960</v>
      </c>
    </row>
    <row r="3553" spans="1:33" ht="60" x14ac:dyDescent="0.25">
      <c r="A3553" s="2" t="s">
        <v>16682</v>
      </c>
      <c r="B3553" s="2" t="s">
        <v>16062</v>
      </c>
      <c r="C3553" s="2" t="s">
        <v>16683</v>
      </c>
      <c r="F3553" s="2" t="s">
        <v>16679</v>
      </c>
      <c r="G3553" s="2" t="s">
        <v>16680</v>
      </c>
      <c r="H3553" s="2" t="s">
        <v>16681</v>
      </c>
      <c r="I3553" s="2" t="s">
        <v>21109</v>
      </c>
      <c r="J3553" s="2" t="s">
        <v>28</v>
      </c>
      <c r="K3553" s="2" t="s">
        <v>78</v>
      </c>
      <c r="L3553" s="2" t="s">
        <v>481</v>
      </c>
      <c r="M3553" s="2" t="s">
        <v>482</v>
      </c>
      <c r="N3553" s="2" t="s">
        <v>3905</v>
      </c>
      <c r="O3553" s="3" t="s">
        <v>705</v>
      </c>
      <c r="P3553" s="24">
        <v>0</v>
      </c>
      <c r="Q3553" s="24">
        <v>0</v>
      </c>
      <c r="R3553" s="27" t="s">
        <v>1578</v>
      </c>
      <c r="S3553" s="28" t="s">
        <v>1585</v>
      </c>
      <c r="T3553" s="2" t="s">
        <v>38</v>
      </c>
      <c r="U3553" s="2">
        <v>0</v>
      </c>
      <c r="V3553" s="2" t="s">
        <v>16295</v>
      </c>
      <c r="W3553" s="2" t="s">
        <v>34</v>
      </c>
      <c r="AC3553" s="2">
        <v>0</v>
      </c>
      <c r="AD3553" s="104"/>
    </row>
    <row r="3554" spans="1:33" ht="45" x14ac:dyDescent="0.25">
      <c r="A3554" s="2" t="s">
        <v>16677</v>
      </c>
      <c r="B3554" s="2" t="s">
        <v>16062</v>
      </c>
      <c r="C3554" s="2" t="s">
        <v>16678</v>
      </c>
      <c r="F3554" s="2" t="s">
        <v>16679</v>
      </c>
      <c r="G3554" s="2" t="s">
        <v>16680</v>
      </c>
      <c r="H3554" s="2" t="s">
        <v>16681</v>
      </c>
      <c r="I3554" s="2" t="s">
        <v>21109</v>
      </c>
      <c r="J3554" s="2" t="s">
        <v>28</v>
      </c>
      <c r="K3554" s="2" t="s">
        <v>78</v>
      </c>
      <c r="L3554" s="2" t="s">
        <v>481</v>
      </c>
      <c r="M3554" s="2" t="s">
        <v>482</v>
      </c>
      <c r="N3554" s="2" t="s">
        <v>3905</v>
      </c>
      <c r="O3554" s="2" t="s">
        <v>37</v>
      </c>
      <c r="P3554" s="24">
        <v>0</v>
      </c>
      <c r="Q3554" s="24">
        <v>0</v>
      </c>
      <c r="R3554" s="27" t="s">
        <v>1578</v>
      </c>
      <c r="S3554" s="28" t="s">
        <v>1589</v>
      </c>
      <c r="T3554" s="2" t="s">
        <v>33</v>
      </c>
      <c r="U3554" s="2">
        <v>0</v>
      </c>
      <c r="V3554" s="2" t="s">
        <v>31234</v>
      </c>
      <c r="W3554" s="2" t="s">
        <v>34</v>
      </c>
      <c r="X3554" s="58" t="s">
        <v>17582</v>
      </c>
      <c r="Z3554" s="2">
        <v>412000</v>
      </c>
      <c r="AB3554" s="58">
        <v>46111.516226851854</v>
      </c>
      <c r="AC3554" s="2">
        <v>0</v>
      </c>
      <c r="AD3554" s="104">
        <v>412000</v>
      </c>
      <c r="AE3554" s="2">
        <v>46111.516226851854</v>
      </c>
      <c r="AG3554" s="2">
        <v>144633</v>
      </c>
    </row>
    <row r="3555" spans="1:33" ht="45" x14ac:dyDescent="0.25">
      <c r="A3555" s="2" t="s">
        <v>16283</v>
      </c>
      <c r="B3555" s="2" t="s">
        <v>16062</v>
      </c>
      <c r="C3555" s="2" t="s">
        <v>16284</v>
      </c>
      <c r="F3555" s="2" t="s">
        <v>16285</v>
      </c>
      <c r="G3555" s="2" t="s">
        <v>16286</v>
      </c>
      <c r="H3555" s="2" t="s">
        <v>16049</v>
      </c>
      <c r="I3555" s="2" t="s">
        <v>23383</v>
      </c>
      <c r="J3555" s="2" t="s">
        <v>28</v>
      </c>
      <c r="K3555" s="2" t="s">
        <v>43</v>
      </c>
      <c r="L3555" s="2" t="s">
        <v>90</v>
      </c>
      <c r="M3555" s="2" t="s">
        <v>91</v>
      </c>
      <c r="N3555" s="2" t="s">
        <v>3668</v>
      </c>
      <c r="O3555" s="2" t="s">
        <v>705</v>
      </c>
      <c r="P3555" s="24">
        <v>0</v>
      </c>
      <c r="Q3555" s="24">
        <v>0</v>
      </c>
      <c r="R3555" s="27" t="s">
        <v>1578</v>
      </c>
      <c r="S3555" s="28" t="s">
        <v>1589</v>
      </c>
      <c r="T3555" s="2" t="s">
        <v>33</v>
      </c>
      <c r="U3555" s="2">
        <v>0</v>
      </c>
      <c r="V3555" s="2" t="s">
        <v>16062</v>
      </c>
      <c r="W3555" s="2" t="s">
        <v>34</v>
      </c>
      <c r="AC3555" s="2">
        <v>0</v>
      </c>
      <c r="AD3555" s="104"/>
    </row>
    <row r="3556" spans="1:33" ht="60" x14ac:dyDescent="0.25">
      <c r="A3556" s="2" t="s">
        <v>16959</v>
      </c>
      <c r="B3556" s="2" t="s">
        <v>16062</v>
      </c>
      <c r="C3556" s="2" t="s">
        <v>16960</v>
      </c>
      <c r="F3556" s="2" t="s">
        <v>16961</v>
      </c>
      <c r="G3556" s="2" t="s">
        <v>16962</v>
      </c>
      <c r="H3556" s="2" t="s">
        <v>7929</v>
      </c>
      <c r="I3556" s="2" t="s">
        <v>20384</v>
      </c>
      <c r="J3556" s="2" t="s">
        <v>28</v>
      </c>
      <c r="K3556" s="2" t="s">
        <v>173</v>
      </c>
      <c r="L3556" s="2" t="s">
        <v>500</v>
      </c>
      <c r="M3556" s="2" t="s">
        <v>501</v>
      </c>
      <c r="N3556" s="2" t="s">
        <v>3322</v>
      </c>
      <c r="O3556" s="2" t="s">
        <v>32</v>
      </c>
      <c r="P3556" s="24">
        <v>0</v>
      </c>
      <c r="Q3556" s="24">
        <v>2</v>
      </c>
      <c r="R3556" s="27" t="s">
        <v>1568</v>
      </c>
      <c r="S3556" s="28" t="s">
        <v>1585</v>
      </c>
      <c r="T3556" s="2" t="s">
        <v>38</v>
      </c>
      <c r="U3556" s="2">
        <v>0</v>
      </c>
      <c r="V3556" s="2" t="s">
        <v>19646</v>
      </c>
      <c r="W3556" s="2" t="s">
        <v>34</v>
      </c>
      <c r="X3556" s="58" t="s">
        <v>17895</v>
      </c>
      <c r="Z3556" s="2">
        <v>2060000</v>
      </c>
      <c r="AB3556" s="58">
        <v>46118.632233796299</v>
      </c>
      <c r="AC3556" s="2">
        <v>0</v>
      </c>
      <c r="AD3556" s="104">
        <v>2060000</v>
      </c>
      <c r="AE3556" s="2">
        <v>46118.632233796299</v>
      </c>
      <c r="AG3556" s="2">
        <v>146770</v>
      </c>
    </row>
    <row r="3557" spans="1:33" ht="60" x14ac:dyDescent="0.25">
      <c r="A3557" s="2" t="s">
        <v>16061</v>
      </c>
      <c r="B3557" s="2" t="s">
        <v>16062</v>
      </c>
      <c r="C3557" s="2" t="s">
        <v>16063</v>
      </c>
      <c r="F3557" s="2" t="s">
        <v>16064</v>
      </c>
      <c r="G3557" s="2" t="s">
        <v>16065</v>
      </c>
      <c r="H3557" s="2" t="s">
        <v>16066</v>
      </c>
      <c r="I3557" s="2" t="s">
        <v>23788</v>
      </c>
      <c r="J3557" s="2" t="s">
        <v>28</v>
      </c>
      <c r="K3557" s="2" t="s">
        <v>43</v>
      </c>
      <c r="L3557" s="2" t="s">
        <v>44</v>
      </c>
      <c r="M3557" s="2" t="s">
        <v>45</v>
      </c>
      <c r="N3557" s="2" t="s">
        <v>2977</v>
      </c>
      <c r="O3557" s="3" t="s">
        <v>705</v>
      </c>
      <c r="P3557" s="24">
        <v>0</v>
      </c>
      <c r="Q3557" s="24">
        <v>0</v>
      </c>
      <c r="R3557" s="27" t="s">
        <v>1578</v>
      </c>
      <c r="S3557" s="28" t="s">
        <v>1585</v>
      </c>
      <c r="T3557" s="2" t="s">
        <v>38</v>
      </c>
      <c r="U3557" s="2">
        <v>0</v>
      </c>
      <c r="V3557" s="2" t="s">
        <v>16062</v>
      </c>
      <c r="W3557" s="2" t="s">
        <v>34</v>
      </c>
      <c r="AC3557" s="2">
        <v>0</v>
      </c>
      <c r="AD3557" s="104"/>
    </row>
    <row r="3558" spans="1:33" ht="45" x14ac:dyDescent="0.25">
      <c r="A3558" s="2" t="s">
        <v>17218</v>
      </c>
      <c r="B3558" s="2" t="s">
        <v>16062</v>
      </c>
      <c r="C3558" s="2" t="s">
        <v>17219</v>
      </c>
      <c r="F3558" s="2" t="s">
        <v>17220</v>
      </c>
      <c r="G3558" s="2" t="s">
        <v>17221</v>
      </c>
      <c r="H3558" s="2" t="s">
        <v>17222</v>
      </c>
      <c r="I3558" s="2" t="s">
        <v>21658</v>
      </c>
      <c r="J3558" s="2" t="s">
        <v>28</v>
      </c>
      <c r="K3558" s="2" t="s">
        <v>51</v>
      </c>
      <c r="L3558" s="2" t="s">
        <v>158</v>
      </c>
      <c r="M3558" s="2" t="s">
        <v>159</v>
      </c>
      <c r="N3558" s="2" t="s">
        <v>4021</v>
      </c>
      <c r="O3558" s="2" t="s">
        <v>32</v>
      </c>
      <c r="P3558" s="24">
        <v>0</v>
      </c>
      <c r="Q3558" s="24">
        <v>1</v>
      </c>
      <c r="R3558" s="27" t="s">
        <v>1568</v>
      </c>
      <c r="S3558" s="28" t="s">
        <v>1589</v>
      </c>
      <c r="T3558" s="2" t="s">
        <v>33</v>
      </c>
      <c r="U3558" s="2">
        <v>0</v>
      </c>
      <c r="V3558" s="2" t="s">
        <v>30383</v>
      </c>
      <c r="W3558" s="2" t="s">
        <v>34</v>
      </c>
      <c r="X3558" s="58" t="s">
        <v>24228</v>
      </c>
      <c r="Z3558" s="2">
        <v>412000</v>
      </c>
      <c r="AB3558" s="58">
        <v>46141.394131944442</v>
      </c>
      <c r="AC3558" s="2">
        <v>0</v>
      </c>
      <c r="AD3558" s="104">
        <v>412000</v>
      </c>
      <c r="AE3558" s="2">
        <v>46141.394131944442</v>
      </c>
      <c r="AG3558" s="2">
        <v>144942</v>
      </c>
    </row>
    <row r="3559" spans="1:33" ht="45" x14ac:dyDescent="0.25">
      <c r="A3559" s="2" t="s">
        <v>16774</v>
      </c>
      <c r="B3559" s="2" t="s">
        <v>16062</v>
      </c>
      <c r="C3559" s="2" t="s">
        <v>16775</v>
      </c>
      <c r="F3559" s="2" t="s">
        <v>16776</v>
      </c>
      <c r="G3559" s="2" t="s">
        <v>16777</v>
      </c>
      <c r="H3559" s="2" t="s">
        <v>16778</v>
      </c>
      <c r="I3559" s="2" t="s">
        <v>19495</v>
      </c>
      <c r="J3559" s="2" t="s">
        <v>28</v>
      </c>
      <c r="K3559" s="2" t="s">
        <v>48</v>
      </c>
      <c r="L3559" s="2" t="s">
        <v>516</v>
      </c>
      <c r="M3559" s="2" t="s">
        <v>1636</v>
      </c>
      <c r="N3559" s="2" t="s">
        <v>4974</v>
      </c>
      <c r="O3559" s="3" t="s">
        <v>705</v>
      </c>
      <c r="P3559" s="24">
        <v>0</v>
      </c>
      <c r="Q3559" s="24">
        <v>0</v>
      </c>
      <c r="R3559" s="27" t="s">
        <v>1578</v>
      </c>
      <c r="S3559" s="28" t="s">
        <v>1589</v>
      </c>
      <c r="T3559" s="2" t="s">
        <v>33</v>
      </c>
      <c r="U3559" s="2">
        <v>0</v>
      </c>
      <c r="V3559" s="2" t="s">
        <v>16051</v>
      </c>
      <c r="W3559" s="2" t="s">
        <v>34</v>
      </c>
      <c r="AC3559" s="2">
        <v>0</v>
      </c>
      <c r="AD3559" s="104"/>
    </row>
    <row r="3560" spans="1:33" ht="45" x14ac:dyDescent="0.25">
      <c r="A3560" s="2" t="s">
        <v>16752</v>
      </c>
      <c r="B3560" s="2" t="s">
        <v>16062</v>
      </c>
      <c r="C3560" s="2" t="s">
        <v>16753</v>
      </c>
      <c r="F3560" s="2" t="s">
        <v>16754</v>
      </c>
      <c r="G3560" s="2" t="s">
        <v>16755</v>
      </c>
      <c r="H3560" s="2" t="s">
        <v>16756</v>
      </c>
      <c r="I3560" s="2" t="s">
        <v>19496</v>
      </c>
      <c r="J3560" s="2" t="s">
        <v>28</v>
      </c>
      <c r="K3560" s="2" t="s">
        <v>48</v>
      </c>
      <c r="L3560" s="2" t="s">
        <v>516</v>
      </c>
      <c r="M3560" s="2" t="s">
        <v>1636</v>
      </c>
      <c r="N3560" s="2" t="s">
        <v>4974</v>
      </c>
      <c r="O3560" s="3" t="s">
        <v>705</v>
      </c>
      <c r="P3560" s="24">
        <v>0</v>
      </c>
      <c r="Q3560" s="24">
        <v>0</v>
      </c>
      <c r="R3560" s="27" t="s">
        <v>1578</v>
      </c>
      <c r="S3560" s="28" t="s">
        <v>1589</v>
      </c>
      <c r="T3560" s="2" t="s">
        <v>33</v>
      </c>
      <c r="U3560" s="2">
        <v>0</v>
      </c>
      <c r="V3560" s="2" t="s">
        <v>16051</v>
      </c>
      <c r="W3560" s="2" t="s">
        <v>34</v>
      </c>
      <c r="AC3560" s="2">
        <v>0</v>
      </c>
      <c r="AD3560" s="104"/>
    </row>
    <row r="3561" spans="1:33" ht="45" x14ac:dyDescent="0.25">
      <c r="A3561" s="2" t="s">
        <v>16769</v>
      </c>
      <c r="B3561" s="2" t="s">
        <v>16062</v>
      </c>
      <c r="C3561" s="2" t="s">
        <v>16770</v>
      </c>
      <c r="F3561" s="2" t="s">
        <v>16771</v>
      </c>
      <c r="G3561" s="2" t="s">
        <v>16772</v>
      </c>
      <c r="H3561" s="2" t="s">
        <v>16773</v>
      </c>
      <c r="I3561" s="2" t="s">
        <v>19497</v>
      </c>
      <c r="J3561" s="2" t="s">
        <v>28</v>
      </c>
      <c r="K3561" s="2" t="s">
        <v>48</v>
      </c>
      <c r="L3561" s="2" t="s">
        <v>516</v>
      </c>
      <c r="M3561" s="2" t="s">
        <v>1636</v>
      </c>
      <c r="N3561" s="2" t="s">
        <v>4974</v>
      </c>
      <c r="O3561" s="2" t="s">
        <v>705</v>
      </c>
      <c r="P3561" s="24">
        <v>0</v>
      </c>
      <c r="Q3561" s="24">
        <v>0</v>
      </c>
      <c r="R3561" s="27" t="s">
        <v>1578</v>
      </c>
      <c r="S3561" s="28" t="s">
        <v>1589</v>
      </c>
      <c r="T3561" s="2" t="s">
        <v>33</v>
      </c>
      <c r="U3561" s="2">
        <v>0</v>
      </c>
      <c r="V3561" s="2" t="s">
        <v>16051</v>
      </c>
      <c r="W3561" s="2" t="s">
        <v>34</v>
      </c>
      <c r="AC3561" s="2">
        <v>0</v>
      </c>
      <c r="AD3561" s="104"/>
    </row>
    <row r="3562" spans="1:33" ht="60" x14ac:dyDescent="0.25">
      <c r="A3562" s="2" t="s">
        <v>16102</v>
      </c>
      <c r="B3562" s="2" t="s">
        <v>16062</v>
      </c>
      <c r="C3562" s="2" t="s">
        <v>16103</v>
      </c>
      <c r="F3562" s="2" t="s">
        <v>16104</v>
      </c>
      <c r="G3562" s="2" t="s">
        <v>16105</v>
      </c>
      <c r="H3562" s="2" t="s">
        <v>16106</v>
      </c>
      <c r="I3562" s="2" t="s">
        <v>22687</v>
      </c>
      <c r="J3562" s="2" t="s">
        <v>28</v>
      </c>
      <c r="K3562" s="2" t="s">
        <v>68</v>
      </c>
      <c r="L3562" s="2" t="s">
        <v>347</v>
      </c>
      <c r="M3562" s="2" t="s">
        <v>259</v>
      </c>
      <c r="N3562" s="2" t="s">
        <v>10711</v>
      </c>
      <c r="O3562" s="2" t="s">
        <v>705</v>
      </c>
      <c r="P3562" s="24">
        <v>0</v>
      </c>
      <c r="Q3562" s="24">
        <v>0</v>
      </c>
      <c r="R3562" s="27" t="s">
        <v>1578</v>
      </c>
      <c r="S3562" s="28" t="s">
        <v>1585</v>
      </c>
      <c r="T3562" s="2" t="s">
        <v>38</v>
      </c>
      <c r="U3562" s="2">
        <v>0</v>
      </c>
      <c r="V3562" s="2" t="s">
        <v>17683</v>
      </c>
      <c r="W3562" s="2" t="s">
        <v>34</v>
      </c>
      <c r="AC3562" s="2">
        <v>0</v>
      </c>
      <c r="AD3562" s="104"/>
    </row>
    <row r="3563" spans="1:33" ht="45" x14ac:dyDescent="0.25">
      <c r="A3563" s="2" t="s">
        <v>16289</v>
      </c>
      <c r="B3563" s="2" t="s">
        <v>16062</v>
      </c>
      <c r="C3563" s="2" t="s">
        <v>16290</v>
      </c>
      <c r="F3563" s="2" t="s">
        <v>16291</v>
      </c>
      <c r="G3563" s="2" t="s">
        <v>16292</v>
      </c>
      <c r="H3563" s="2" t="s">
        <v>16293</v>
      </c>
      <c r="I3563" s="2" t="s">
        <v>23412</v>
      </c>
      <c r="J3563" s="2" t="s">
        <v>28</v>
      </c>
      <c r="K3563" s="2" t="s">
        <v>43</v>
      </c>
      <c r="L3563" s="2" t="s">
        <v>283</v>
      </c>
      <c r="M3563" s="2" t="s">
        <v>1605</v>
      </c>
      <c r="N3563" s="2" t="s">
        <v>3015</v>
      </c>
      <c r="O3563" s="2" t="s">
        <v>32</v>
      </c>
      <c r="P3563" s="24">
        <v>0</v>
      </c>
      <c r="Q3563" s="24">
        <v>1</v>
      </c>
      <c r="R3563" s="27" t="s">
        <v>1568</v>
      </c>
      <c r="S3563" s="28" t="s">
        <v>1589</v>
      </c>
      <c r="T3563" s="2" t="s">
        <v>33</v>
      </c>
      <c r="U3563" s="2">
        <v>0</v>
      </c>
      <c r="V3563" s="2" t="s">
        <v>19078</v>
      </c>
      <c r="W3563" s="2" t="s">
        <v>34</v>
      </c>
      <c r="X3563" s="58" t="s">
        <v>17582</v>
      </c>
      <c r="Z3563" s="2">
        <v>412000</v>
      </c>
      <c r="AB3563" s="58">
        <v>46111.740208333336</v>
      </c>
      <c r="AC3563" s="2">
        <v>0</v>
      </c>
      <c r="AD3563" s="104">
        <v>412000</v>
      </c>
      <c r="AE3563" s="2">
        <v>46111.740208333336</v>
      </c>
      <c r="AG3563" s="2">
        <v>143283</v>
      </c>
    </row>
    <row r="3564" spans="1:33" ht="45" x14ac:dyDescent="0.25">
      <c r="A3564" s="2" t="s">
        <v>17370</v>
      </c>
      <c r="B3564" s="2" t="s">
        <v>16062</v>
      </c>
      <c r="C3564" s="2" t="s">
        <v>17371</v>
      </c>
      <c r="F3564" s="2" t="s">
        <v>17372</v>
      </c>
      <c r="G3564" s="2" t="s">
        <v>17373</v>
      </c>
      <c r="H3564" s="2" t="s">
        <v>8287</v>
      </c>
      <c r="I3564" s="2" t="s">
        <v>22798</v>
      </c>
      <c r="J3564" s="2" t="s">
        <v>28</v>
      </c>
      <c r="K3564" s="2" t="s">
        <v>68</v>
      </c>
      <c r="L3564" s="2" t="s">
        <v>145</v>
      </c>
      <c r="M3564" s="2" t="s">
        <v>4273</v>
      </c>
      <c r="N3564" s="2" t="s">
        <v>4274</v>
      </c>
      <c r="O3564" s="2" t="s">
        <v>37</v>
      </c>
      <c r="P3564" s="24">
        <v>0</v>
      </c>
      <c r="Q3564" s="24">
        <v>0</v>
      </c>
      <c r="R3564" s="27" t="s">
        <v>1578</v>
      </c>
      <c r="S3564" s="28" t="s">
        <v>1582</v>
      </c>
      <c r="T3564" s="2" t="s">
        <v>160</v>
      </c>
      <c r="U3564" s="2">
        <v>0</v>
      </c>
      <c r="V3564" s="2" t="s">
        <v>19601</v>
      </c>
      <c r="W3564" s="2" t="s">
        <v>34</v>
      </c>
      <c r="AC3564" s="2">
        <v>0</v>
      </c>
      <c r="AD3564" s="104"/>
    </row>
    <row r="3565" spans="1:33" ht="45" x14ac:dyDescent="0.25">
      <c r="A3565" s="2" t="s">
        <v>16887</v>
      </c>
      <c r="B3565" s="2" t="s">
        <v>16062</v>
      </c>
      <c r="C3565" s="2" t="s">
        <v>16888</v>
      </c>
      <c r="F3565" s="2" t="s">
        <v>16889</v>
      </c>
      <c r="G3565" s="2" t="s">
        <v>16890</v>
      </c>
      <c r="H3565" s="2" t="s">
        <v>16891</v>
      </c>
      <c r="I3565" s="2" t="s">
        <v>20428</v>
      </c>
      <c r="J3565" s="2" t="s">
        <v>28</v>
      </c>
      <c r="K3565" s="2" t="s">
        <v>173</v>
      </c>
      <c r="L3565" s="2" t="s">
        <v>750</v>
      </c>
      <c r="M3565" s="2" t="s">
        <v>448</v>
      </c>
      <c r="N3565" s="2" t="s">
        <v>6482</v>
      </c>
      <c r="O3565" s="2" t="s">
        <v>706</v>
      </c>
      <c r="P3565" s="24">
        <v>0</v>
      </c>
      <c r="Q3565" s="24">
        <v>0</v>
      </c>
      <c r="R3565" s="27" t="s">
        <v>1578</v>
      </c>
      <c r="S3565" s="28" t="s">
        <v>1582</v>
      </c>
      <c r="T3565" s="2" t="s">
        <v>160</v>
      </c>
      <c r="U3565" s="2">
        <v>0</v>
      </c>
      <c r="V3565" s="2" t="s">
        <v>16062</v>
      </c>
      <c r="W3565" s="2" t="s">
        <v>34</v>
      </c>
      <c r="AC3565" s="2">
        <v>0</v>
      </c>
      <c r="AD3565" s="104"/>
    </row>
    <row r="3566" spans="1:33" ht="45" x14ac:dyDescent="0.25">
      <c r="A3566" s="2" t="s">
        <v>17381</v>
      </c>
      <c r="B3566" s="2" t="s">
        <v>16062</v>
      </c>
      <c r="C3566" s="2" t="s">
        <v>17382</v>
      </c>
      <c r="F3566" s="2" t="s">
        <v>17383</v>
      </c>
      <c r="G3566" s="2" t="s">
        <v>17384</v>
      </c>
      <c r="H3566" s="2" t="s">
        <v>17385</v>
      </c>
      <c r="I3566" s="2" t="s">
        <v>22209</v>
      </c>
      <c r="J3566" s="2" t="s">
        <v>28</v>
      </c>
      <c r="K3566" s="2" t="s">
        <v>68</v>
      </c>
      <c r="L3566" s="2" t="s">
        <v>10824</v>
      </c>
      <c r="M3566" s="2" t="s">
        <v>10825</v>
      </c>
      <c r="N3566" s="2" t="s">
        <v>10826</v>
      </c>
      <c r="O3566" s="2" t="s">
        <v>32</v>
      </c>
      <c r="P3566" s="24">
        <v>0</v>
      </c>
      <c r="Q3566" s="24">
        <v>1</v>
      </c>
      <c r="R3566" s="27" t="s">
        <v>1568</v>
      </c>
      <c r="S3566" s="28" t="s">
        <v>1589</v>
      </c>
      <c r="T3566" s="2" t="s">
        <v>33</v>
      </c>
      <c r="U3566" s="2">
        <v>0</v>
      </c>
      <c r="V3566" s="2" t="s">
        <v>18001</v>
      </c>
      <c r="W3566" s="2" t="s">
        <v>34</v>
      </c>
      <c r="X3566" s="58" t="s">
        <v>16062</v>
      </c>
      <c r="Z3566" s="2">
        <v>412000</v>
      </c>
      <c r="AB3566" s="58">
        <v>46107.508553240739</v>
      </c>
      <c r="AC3566" s="2">
        <v>0</v>
      </c>
      <c r="AD3566" s="104">
        <v>412000</v>
      </c>
      <c r="AE3566" s="2">
        <v>46107.508553240739</v>
      </c>
      <c r="AG3566" s="2">
        <v>142770</v>
      </c>
    </row>
    <row r="3567" spans="1:33" ht="60" x14ac:dyDescent="0.25">
      <c r="A3567" s="2" t="s">
        <v>17396</v>
      </c>
      <c r="B3567" s="2" t="s">
        <v>16062</v>
      </c>
      <c r="C3567" s="2" t="s">
        <v>17397</v>
      </c>
      <c r="F3567" s="2" t="s">
        <v>17398</v>
      </c>
      <c r="G3567" s="2" t="s">
        <v>17399</v>
      </c>
      <c r="H3567" s="2" t="s">
        <v>17400</v>
      </c>
      <c r="I3567" s="2" t="s">
        <v>22209</v>
      </c>
      <c r="J3567" s="2" t="s">
        <v>28</v>
      </c>
      <c r="K3567" s="2" t="s">
        <v>68</v>
      </c>
      <c r="L3567" s="2" t="s">
        <v>10824</v>
      </c>
      <c r="M3567" s="2" t="s">
        <v>10825</v>
      </c>
      <c r="N3567" s="2" t="s">
        <v>10826</v>
      </c>
      <c r="O3567" s="2" t="s">
        <v>32</v>
      </c>
      <c r="P3567" s="24">
        <v>0</v>
      </c>
      <c r="Q3567" s="24">
        <v>3</v>
      </c>
      <c r="R3567" s="27" t="s">
        <v>1568</v>
      </c>
      <c r="S3567" s="28" t="s">
        <v>1585</v>
      </c>
      <c r="T3567" s="2" t="s">
        <v>38</v>
      </c>
      <c r="U3567" s="2">
        <v>0</v>
      </c>
      <c r="V3567" s="2" t="s">
        <v>19078</v>
      </c>
      <c r="W3567" s="2" t="s">
        <v>34</v>
      </c>
      <c r="X3567" s="58" t="s">
        <v>16062</v>
      </c>
      <c r="Z3567" s="2">
        <v>2060000</v>
      </c>
      <c r="AB3567" s="58">
        <v>46107.514236111114</v>
      </c>
      <c r="AC3567" s="2">
        <v>0</v>
      </c>
      <c r="AD3567" s="104">
        <v>2060000</v>
      </c>
      <c r="AE3567" s="2">
        <v>46107.514236111114</v>
      </c>
      <c r="AG3567" s="2">
        <v>142773</v>
      </c>
    </row>
    <row r="3568" spans="1:33" ht="60" x14ac:dyDescent="0.25">
      <c r="A3568" s="2" t="s">
        <v>16406</v>
      </c>
      <c r="B3568" s="2" t="s">
        <v>16062</v>
      </c>
      <c r="C3568" s="2" t="s">
        <v>16407</v>
      </c>
      <c r="F3568" s="2" t="s">
        <v>1760</v>
      </c>
      <c r="G3568" s="2" t="s">
        <v>3767</v>
      </c>
      <c r="H3568" s="2" t="s">
        <v>3768</v>
      </c>
      <c r="I3568" s="2" t="s">
        <v>21395</v>
      </c>
      <c r="J3568" s="2" t="s">
        <v>28</v>
      </c>
      <c r="K3568" s="2" t="s">
        <v>43</v>
      </c>
      <c r="L3568" s="2" t="s">
        <v>57</v>
      </c>
      <c r="M3568" s="2" t="s">
        <v>58</v>
      </c>
      <c r="N3568" s="2" t="s">
        <v>4686</v>
      </c>
      <c r="O3568" s="2" t="s">
        <v>32</v>
      </c>
      <c r="P3568" s="24">
        <v>0</v>
      </c>
      <c r="Q3568" s="24">
        <v>2</v>
      </c>
      <c r="R3568" s="27" t="s">
        <v>1568</v>
      </c>
      <c r="S3568" s="28" t="s">
        <v>1585</v>
      </c>
      <c r="T3568" s="2" t="s">
        <v>38</v>
      </c>
      <c r="U3568" s="2">
        <v>0</v>
      </c>
      <c r="V3568" s="2" t="s">
        <v>18528</v>
      </c>
      <c r="W3568" s="2" t="s">
        <v>34</v>
      </c>
      <c r="X3568" s="58" t="s">
        <v>16051</v>
      </c>
      <c r="Z3568" s="2">
        <v>2060000</v>
      </c>
      <c r="AB3568" s="58">
        <v>46108.441400462965</v>
      </c>
      <c r="AC3568" s="2">
        <v>0</v>
      </c>
      <c r="AD3568" s="104">
        <v>2060000</v>
      </c>
      <c r="AE3568" s="2">
        <v>46108.441400462965</v>
      </c>
      <c r="AG3568" s="2">
        <v>143285</v>
      </c>
    </row>
    <row r="3569" spans="1:33" ht="45" x14ac:dyDescent="0.25">
      <c r="A3569" s="2" t="s">
        <v>17037</v>
      </c>
      <c r="B3569" s="2" t="s">
        <v>16062</v>
      </c>
      <c r="C3569" s="2" t="s">
        <v>17038</v>
      </c>
      <c r="F3569" s="2" t="s">
        <v>17039</v>
      </c>
      <c r="G3569" s="2" t="s">
        <v>17040</v>
      </c>
      <c r="H3569" s="2" t="s">
        <v>17041</v>
      </c>
      <c r="I3569" s="2" t="s">
        <v>19917</v>
      </c>
      <c r="J3569" s="2" t="s">
        <v>28</v>
      </c>
      <c r="K3569" s="2" t="s">
        <v>173</v>
      </c>
      <c r="L3569" s="2" t="s">
        <v>370</v>
      </c>
      <c r="M3569" s="2" t="s">
        <v>371</v>
      </c>
      <c r="N3569" s="2" t="s">
        <v>3425</v>
      </c>
      <c r="O3569" s="2" t="s">
        <v>706</v>
      </c>
      <c r="P3569" s="24">
        <v>0</v>
      </c>
      <c r="Q3569" s="24">
        <v>0</v>
      </c>
      <c r="R3569" s="27" t="s">
        <v>1578</v>
      </c>
      <c r="S3569" s="28" t="s">
        <v>1589</v>
      </c>
      <c r="T3569" s="2" t="s">
        <v>33</v>
      </c>
      <c r="U3569" s="2">
        <v>0</v>
      </c>
      <c r="V3569" s="2" t="s">
        <v>16062</v>
      </c>
      <c r="W3569" s="2" t="s">
        <v>34</v>
      </c>
      <c r="AC3569" s="2">
        <v>0</v>
      </c>
      <c r="AD3569" s="104"/>
    </row>
    <row r="3570" spans="1:33" ht="60" x14ac:dyDescent="0.25">
      <c r="A3570" s="2" t="s">
        <v>16791</v>
      </c>
      <c r="B3570" s="2" t="s">
        <v>16062</v>
      </c>
      <c r="C3570" s="2" t="s">
        <v>16792</v>
      </c>
      <c r="F3570" s="2" t="s">
        <v>1024</v>
      </c>
      <c r="G3570" s="2" t="s">
        <v>4729</v>
      </c>
      <c r="H3570" s="2" t="s">
        <v>4730</v>
      </c>
      <c r="I3570" s="2" t="s">
        <v>19498</v>
      </c>
      <c r="J3570" s="2" t="s">
        <v>28</v>
      </c>
      <c r="K3570" s="2" t="s">
        <v>48</v>
      </c>
      <c r="L3570" s="2" t="s">
        <v>49</v>
      </c>
      <c r="M3570" s="2" t="s">
        <v>50</v>
      </c>
      <c r="N3570" s="2" t="s">
        <v>4706</v>
      </c>
      <c r="O3570" s="2" t="s">
        <v>705</v>
      </c>
      <c r="P3570" s="24">
        <v>0</v>
      </c>
      <c r="Q3570" s="24">
        <v>0</v>
      </c>
      <c r="R3570" s="27" t="s">
        <v>1578</v>
      </c>
      <c r="S3570" s="28" t="s">
        <v>1589</v>
      </c>
      <c r="T3570" s="2" t="s">
        <v>33</v>
      </c>
      <c r="U3570" s="2">
        <v>0</v>
      </c>
      <c r="V3570" s="2" t="s">
        <v>16062</v>
      </c>
      <c r="W3570" s="2" t="s">
        <v>34</v>
      </c>
      <c r="AC3570" s="2">
        <v>0</v>
      </c>
      <c r="AD3570" s="104"/>
    </row>
    <row r="3571" spans="1:33" ht="60" x14ac:dyDescent="0.25">
      <c r="A3571" s="2" t="s">
        <v>16488</v>
      </c>
      <c r="B3571" s="2" t="s">
        <v>16062</v>
      </c>
      <c r="C3571" s="2" t="s">
        <v>16489</v>
      </c>
      <c r="F3571" s="2" t="s">
        <v>16490</v>
      </c>
      <c r="G3571" s="2" t="s">
        <v>16491</v>
      </c>
      <c r="H3571" s="2" t="s">
        <v>16492</v>
      </c>
      <c r="I3571" s="2" t="s">
        <v>21522</v>
      </c>
      <c r="J3571" s="2" t="s">
        <v>28</v>
      </c>
      <c r="K3571" s="2" t="s">
        <v>78</v>
      </c>
      <c r="L3571" s="2" t="s">
        <v>181</v>
      </c>
      <c r="M3571" s="2" t="s">
        <v>182</v>
      </c>
      <c r="N3571" s="2" t="s">
        <v>3929</v>
      </c>
      <c r="O3571" s="3" t="s">
        <v>37</v>
      </c>
      <c r="P3571" s="24">
        <v>0</v>
      </c>
      <c r="Q3571" s="24">
        <v>0</v>
      </c>
      <c r="R3571" s="27" t="s">
        <v>1578</v>
      </c>
      <c r="S3571" s="28" t="s">
        <v>1585</v>
      </c>
      <c r="T3571" s="2" t="s">
        <v>38</v>
      </c>
      <c r="U3571" s="2">
        <v>0</v>
      </c>
      <c r="V3571" s="2" t="s">
        <v>31234</v>
      </c>
      <c r="W3571" s="2" t="s">
        <v>34</v>
      </c>
      <c r="X3571" s="58" t="s">
        <v>16062</v>
      </c>
      <c r="Z3571" s="2">
        <v>2060000</v>
      </c>
      <c r="AB3571" s="58">
        <v>46107.710590277777</v>
      </c>
      <c r="AC3571" s="2">
        <v>0</v>
      </c>
      <c r="AD3571" s="104">
        <v>2060000</v>
      </c>
      <c r="AE3571" s="2">
        <v>46107.710590277777</v>
      </c>
      <c r="AG3571" s="2">
        <v>142737</v>
      </c>
    </row>
    <row r="3572" spans="1:33" ht="45" x14ac:dyDescent="0.25">
      <c r="A3572" s="2" t="s">
        <v>16093</v>
      </c>
      <c r="B3572" s="2" t="s">
        <v>16062</v>
      </c>
      <c r="C3572" s="2" t="s">
        <v>16094</v>
      </c>
      <c r="F3572" s="2" t="s">
        <v>16095</v>
      </c>
      <c r="G3572" s="2" t="s">
        <v>16096</v>
      </c>
      <c r="H3572" s="2" t="s">
        <v>13468</v>
      </c>
      <c r="I3572" s="2" t="s">
        <v>23413</v>
      </c>
      <c r="J3572" s="2" t="s">
        <v>28</v>
      </c>
      <c r="K3572" s="2" t="s">
        <v>43</v>
      </c>
      <c r="L3572" s="2" t="s">
        <v>347</v>
      </c>
      <c r="M3572" s="2" t="s">
        <v>348</v>
      </c>
      <c r="N3572" s="2" t="s">
        <v>2892</v>
      </c>
      <c r="O3572" s="2" t="s">
        <v>32</v>
      </c>
      <c r="P3572" s="24">
        <v>0</v>
      </c>
      <c r="Q3572" s="24">
        <v>1</v>
      </c>
      <c r="R3572" s="27" t="s">
        <v>1568</v>
      </c>
      <c r="S3572" s="28" t="s">
        <v>1589</v>
      </c>
      <c r="T3572" s="2" t="s">
        <v>33</v>
      </c>
      <c r="U3572" s="2">
        <v>0</v>
      </c>
      <c r="V3572" s="2" t="s">
        <v>17884</v>
      </c>
      <c r="W3572" s="2" t="s">
        <v>34</v>
      </c>
      <c r="X3572" s="58" t="s">
        <v>16062</v>
      </c>
      <c r="Z3572" s="2">
        <v>412000</v>
      </c>
      <c r="AB3572" s="58">
        <v>46107.807395833333</v>
      </c>
      <c r="AC3572" s="2">
        <v>0</v>
      </c>
      <c r="AD3572" s="104">
        <v>412000</v>
      </c>
      <c r="AE3572" s="2">
        <v>46107.807395833333</v>
      </c>
      <c r="AG3572" s="2">
        <v>142637</v>
      </c>
    </row>
    <row r="3573" spans="1:33" ht="60" x14ac:dyDescent="0.25">
      <c r="A3573" s="2" t="s">
        <v>16198</v>
      </c>
      <c r="B3573" s="2" t="s">
        <v>16059</v>
      </c>
      <c r="C3573" s="2" t="s">
        <v>16199</v>
      </c>
      <c r="F3573" s="2" t="s">
        <v>16179</v>
      </c>
      <c r="G3573" s="2" t="s">
        <v>16180</v>
      </c>
      <c r="H3573" s="2" t="s">
        <v>16181</v>
      </c>
      <c r="I3573" s="2" t="s">
        <v>23414</v>
      </c>
      <c r="J3573" s="2" t="s">
        <v>28</v>
      </c>
      <c r="K3573" s="2" t="s">
        <v>43</v>
      </c>
      <c r="L3573" s="2" t="s">
        <v>65</v>
      </c>
      <c r="M3573" s="2" t="s">
        <v>66</v>
      </c>
      <c r="N3573" s="2" t="s">
        <v>4603</v>
      </c>
      <c r="O3573" s="2" t="s">
        <v>705</v>
      </c>
      <c r="P3573" s="24">
        <v>0</v>
      </c>
      <c r="Q3573" s="24">
        <v>0</v>
      </c>
      <c r="R3573" s="27" t="s">
        <v>1578</v>
      </c>
      <c r="S3573" s="28" t="s">
        <v>1585</v>
      </c>
      <c r="T3573" s="2" t="s">
        <v>38</v>
      </c>
      <c r="U3573" s="2">
        <v>0</v>
      </c>
      <c r="V3573" s="2" t="s">
        <v>16062</v>
      </c>
      <c r="W3573" s="2" t="s">
        <v>34</v>
      </c>
      <c r="AC3573" s="2">
        <v>0</v>
      </c>
      <c r="AD3573" s="104"/>
    </row>
    <row r="3574" spans="1:33" ht="45" x14ac:dyDescent="0.25">
      <c r="A3574" s="2" t="s">
        <v>16177</v>
      </c>
      <c r="B3574" s="2" t="s">
        <v>16059</v>
      </c>
      <c r="C3574" s="2" t="s">
        <v>16178</v>
      </c>
      <c r="F3574" s="2" t="s">
        <v>16179</v>
      </c>
      <c r="G3574" s="2" t="s">
        <v>16180</v>
      </c>
      <c r="H3574" s="2" t="s">
        <v>16181</v>
      </c>
      <c r="I3574" s="2" t="s">
        <v>23414</v>
      </c>
      <c r="J3574" s="2" t="s">
        <v>28</v>
      </c>
      <c r="K3574" s="2" t="s">
        <v>43</v>
      </c>
      <c r="L3574" s="2" t="s">
        <v>65</v>
      </c>
      <c r="M3574" s="2" t="s">
        <v>66</v>
      </c>
      <c r="N3574" s="2" t="s">
        <v>4603</v>
      </c>
      <c r="O3574" s="2" t="s">
        <v>32</v>
      </c>
      <c r="P3574" s="24">
        <v>0</v>
      </c>
      <c r="Q3574" s="24">
        <v>1</v>
      </c>
      <c r="R3574" s="27" t="s">
        <v>1568</v>
      </c>
      <c r="S3574" s="28" t="s">
        <v>1589</v>
      </c>
      <c r="T3574" s="2" t="s">
        <v>33</v>
      </c>
      <c r="U3574" s="2">
        <v>0</v>
      </c>
      <c r="V3574" s="2" t="s">
        <v>17884</v>
      </c>
      <c r="W3574" s="2" t="s">
        <v>34</v>
      </c>
      <c r="X3574" s="58" t="s">
        <v>16062</v>
      </c>
      <c r="Z3574" s="2">
        <v>412000</v>
      </c>
      <c r="AB3574" s="58">
        <v>46107.529918981483</v>
      </c>
      <c r="AC3574" s="2">
        <v>0</v>
      </c>
      <c r="AD3574" s="104">
        <v>412000</v>
      </c>
      <c r="AE3574" s="2">
        <v>46107.529918981483</v>
      </c>
      <c r="AG3574" s="2">
        <v>142636</v>
      </c>
    </row>
    <row r="3575" spans="1:33" ht="60" x14ac:dyDescent="0.25">
      <c r="A3575" s="2" t="s">
        <v>16193</v>
      </c>
      <c r="B3575" s="2" t="s">
        <v>16059</v>
      </c>
      <c r="C3575" s="2" t="s">
        <v>16194</v>
      </c>
      <c r="F3575" s="2" t="s">
        <v>16195</v>
      </c>
      <c r="G3575" s="2" t="s">
        <v>16196</v>
      </c>
      <c r="H3575" s="2" t="s">
        <v>16197</v>
      </c>
      <c r="I3575" s="2" t="s">
        <v>23415</v>
      </c>
      <c r="J3575" s="2" t="s">
        <v>28</v>
      </c>
      <c r="K3575" s="2" t="s">
        <v>43</v>
      </c>
      <c r="L3575" s="2" t="s">
        <v>65</v>
      </c>
      <c r="M3575" s="2" t="s">
        <v>66</v>
      </c>
      <c r="N3575" s="2" t="s">
        <v>4603</v>
      </c>
      <c r="O3575" s="2" t="s">
        <v>32</v>
      </c>
      <c r="P3575" s="24">
        <v>0</v>
      </c>
      <c r="Q3575" s="24">
        <v>1</v>
      </c>
      <c r="R3575" s="27" t="s">
        <v>1568</v>
      </c>
      <c r="S3575" s="28" t="s">
        <v>1585</v>
      </c>
      <c r="T3575" s="2" t="s">
        <v>38</v>
      </c>
      <c r="U3575" s="2">
        <v>0</v>
      </c>
      <c r="V3575" s="2" t="s">
        <v>32611</v>
      </c>
      <c r="W3575" s="2" t="s">
        <v>34</v>
      </c>
      <c r="X3575" s="58" t="s">
        <v>16051</v>
      </c>
      <c r="Z3575" s="2">
        <v>2060000</v>
      </c>
      <c r="AB3575" s="58">
        <v>46108.533263888887</v>
      </c>
      <c r="AC3575" s="2">
        <v>0</v>
      </c>
      <c r="AD3575" s="104">
        <v>2060000</v>
      </c>
      <c r="AE3575" s="2">
        <v>46108.533263888887</v>
      </c>
      <c r="AG3575" s="2">
        <v>143311</v>
      </c>
    </row>
    <row r="3576" spans="1:33" ht="45" x14ac:dyDescent="0.25">
      <c r="A3576" s="2" t="s">
        <v>16202</v>
      </c>
      <c r="B3576" s="2" t="s">
        <v>16059</v>
      </c>
      <c r="C3576" s="2" t="s">
        <v>16203</v>
      </c>
      <c r="F3576" s="2" t="s">
        <v>16195</v>
      </c>
      <c r="G3576" s="2" t="s">
        <v>16196</v>
      </c>
      <c r="H3576" s="2" t="s">
        <v>16197</v>
      </c>
      <c r="I3576" s="2" t="s">
        <v>23415</v>
      </c>
      <c r="J3576" s="2" t="s">
        <v>28</v>
      </c>
      <c r="K3576" s="2" t="s">
        <v>43</v>
      </c>
      <c r="L3576" s="2" t="s">
        <v>65</v>
      </c>
      <c r="M3576" s="2" t="s">
        <v>66</v>
      </c>
      <c r="N3576" s="2" t="s">
        <v>4603</v>
      </c>
      <c r="O3576" s="2" t="s">
        <v>705</v>
      </c>
      <c r="P3576" s="24">
        <v>0</v>
      </c>
      <c r="Q3576" s="24">
        <v>0</v>
      </c>
      <c r="R3576" s="27" t="s">
        <v>1578</v>
      </c>
      <c r="S3576" s="28" t="s">
        <v>1589</v>
      </c>
      <c r="T3576" s="2" t="s">
        <v>33</v>
      </c>
      <c r="U3576" s="2">
        <v>0</v>
      </c>
      <c r="V3576" s="2" t="s">
        <v>16062</v>
      </c>
      <c r="W3576" s="2" t="s">
        <v>34</v>
      </c>
      <c r="AC3576" s="2">
        <v>0</v>
      </c>
      <c r="AD3576" s="104"/>
    </row>
    <row r="3577" spans="1:33" ht="60" x14ac:dyDescent="0.25">
      <c r="A3577" s="2" t="s">
        <v>17433</v>
      </c>
      <c r="B3577" s="2" t="s">
        <v>16059</v>
      </c>
      <c r="C3577" s="2" t="s">
        <v>17434</v>
      </c>
      <c r="F3577" s="2" t="s">
        <v>17435</v>
      </c>
      <c r="G3577" s="2" t="s">
        <v>17436</v>
      </c>
      <c r="H3577" s="2" t="s">
        <v>17437</v>
      </c>
      <c r="I3577" s="2" t="s">
        <v>22737</v>
      </c>
      <c r="J3577" s="2" t="s">
        <v>28</v>
      </c>
      <c r="K3577" s="2" t="s">
        <v>68</v>
      </c>
      <c r="L3577" s="2" t="s">
        <v>114</v>
      </c>
      <c r="M3577" s="2" t="s">
        <v>166</v>
      </c>
      <c r="N3577" s="2" t="s">
        <v>4224</v>
      </c>
      <c r="O3577" s="2" t="s">
        <v>32</v>
      </c>
      <c r="P3577" s="24">
        <v>0</v>
      </c>
      <c r="Q3577" s="24">
        <v>1</v>
      </c>
      <c r="R3577" s="27" t="s">
        <v>1568</v>
      </c>
      <c r="S3577" s="28" t="s">
        <v>1585</v>
      </c>
      <c r="T3577" s="2" t="s">
        <v>38</v>
      </c>
      <c r="U3577" s="2">
        <v>0</v>
      </c>
      <c r="V3577" s="2" t="s">
        <v>30383</v>
      </c>
      <c r="W3577" s="2" t="s">
        <v>34</v>
      </c>
      <c r="X3577" s="58" t="s">
        <v>17582</v>
      </c>
      <c r="Z3577" s="2">
        <v>2060000</v>
      </c>
      <c r="AB3577" s="58">
        <v>46111.659618055557</v>
      </c>
      <c r="AC3577" s="2">
        <v>0</v>
      </c>
      <c r="AD3577" s="104">
        <v>2060000</v>
      </c>
      <c r="AE3577" s="2">
        <v>46111.659618055557</v>
      </c>
      <c r="AG3577" s="2">
        <v>142391</v>
      </c>
    </row>
    <row r="3578" spans="1:33" ht="60" x14ac:dyDescent="0.25">
      <c r="A3578" s="2" t="s">
        <v>16235</v>
      </c>
      <c r="B3578" s="2" t="s">
        <v>16059</v>
      </c>
      <c r="C3578" s="2" t="s">
        <v>16236</v>
      </c>
      <c r="F3578" s="2" t="s">
        <v>16237</v>
      </c>
      <c r="G3578" s="2" t="s">
        <v>16238</v>
      </c>
      <c r="H3578" s="2" t="s">
        <v>16239</v>
      </c>
      <c r="I3578" s="2" t="s">
        <v>23416</v>
      </c>
      <c r="J3578" s="2" t="s">
        <v>28</v>
      </c>
      <c r="K3578" s="2" t="s">
        <v>43</v>
      </c>
      <c r="L3578" s="2" t="s">
        <v>82</v>
      </c>
      <c r="M3578" s="2" t="s">
        <v>83</v>
      </c>
      <c r="N3578" s="2" t="s">
        <v>4931</v>
      </c>
      <c r="O3578" s="2" t="s">
        <v>32</v>
      </c>
      <c r="P3578" s="24">
        <v>0</v>
      </c>
      <c r="Q3578" s="24">
        <v>2</v>
      </c>
      <c r="R3578" s="27" t="s">
        <v>1568</v>
      </c>
      <c r="S3578" s="28" t="s">
        <v>1585</v>
      </c>
      <c r="T3578" s="2" t="s">
        <v>38</v>
      </c>
      <c r="U3578" s="2">
        <v>0</v>
      </c>
      <c r="V3578" s="2" t="s">
        <v>30383</v>
      </c>
      <c r="W3578" s="2" t="s">
        <v>34</v>
      </c>
      <c r="X3578" s="58" t="s">
        <v>16062</v>
      </c>
      <c r="Z3578" s="2">
        <v>2060000</v>
      </c>
      <c r="AB3578" s="58">
        <v>46107.726875</v>
      </c>
      <c r="AC3578" s="2">
        <v>0</v>
      </c>
      <c r="AD3578" s="104">
        <v>2060000</v>
      </c>
      <c r="AE3578" s="2">
        <v>46107.726875</v>
      </c>
      <c r="AG3578" s="2">
        <v>142638</v>
      </c>
    </row>
    <row r="3579" spans="1:33" ht="45" x14ac:dyDescent="0.25">
      <c r="A3579" s="2" t="s">
        <v>16240</v>
      </c>
      <c r="B3579" s="2" t="s">
        <v>16059</v>
      </c>
      <c r="C3579" s="2" t="s">
        <v>16241</v>
      </c>
      <c r="F3579" s="2" t="s">
        <v>16237</v>
      </c>
      <c r="G3579" s="2" t="s">
        <v>16238</v>
      </c>
      <c r="H3579" s="2" t="s">
        <v>16239</v>
      </c>
      <c r="I3579" s="2" t="s">
        <v>23416</v>
      </c>
      <c r="J3579" s="2" t="s">
        <v>28</v>
      </c>
      <c r="K3579" s="2" t="s">
        <v>43</v>
      </c>
      <c r="L3579" s="2" t="s">
        <v>82</v>
      </c>
      <c r="M3579" s="2" t="s">
        <v>83</v>
      </c>
      <c r="N3579" s="2" t="s">
        <v>4931</v>
      </c>
      <c r="O3579" s="2" t="s">
        <v>32</v>
      </c>
      <c r="P3579" s="24">
        <v>0</v>
      </c>
      <c r="Q3579" s="24">
        <v>1</v>
      </c>
      <c r="R3579" s="27" t="s">
        <v>1568</v>
      </c>
      <c r="S3579" s="28" t="s">
        <v>1589</v>
      </c>
      <c r="T3579" s="2" t="s">
        <v>33</v>
      </c>
      <c r="U3579" s="2">
        <v>0</v>
      </c>
      <c r="V3579" s="2" t="s">
        <v>32611</v>
      </c>
      <c r="W3579" s="2" t="s">
        <v>34</v>
      </c>
      <c r="X3579" s="58" t="s">
        <v>16062</v>
      </c>
      <c r="Z3579" s="2">
        <v>412000</v>
      </c>
      <c r="AB3579" s="58">
        <v>46107.726724537039</v>
      </c>
      <c r="AC3579" s="2">
        <v>0</v>
      </c>
      <c r="AD3579" s="104">
        <v>412000</v>
      </c>
      <c r="AE3579" s="2">
        <v>46107.726724537039</v>
      </c>
      <c r="AG3579" s="2">
        <v>142635</v>
      </c>
    </row>
    <row r="3580" spans="1:33" ht="60" x14ac:dyDescent="0.25">
      <c r="A3580" s="2" t="s">
        <v>17440</v>
      </c>
      <c r="B3580" s="2" t="s">
        <v>16059</v>
      </c>
      <c r="C3580" s="2" t="s">
        <v>17441</v>
      </c>
      <c r="F3580" s="2" t="s">
        <v>17435</v>
      </c>
      <c r="G3580" s="2" t="s">
        <v>17436</v>
      </c>
      <c r="H3580" s="2" t="s">
        <v>17437</v>
      </c>
      <c r="I3580" s="2" t="s">
        <v>22737</v>
      </c>
      <c r="J3580" s="2" t="s">
        <v>28</v>
      </c>
      <c r="K3580" s="2" t="s">
        <v>68</v>
      </c>
      <c r="L3580" s="2" t="s">
        <v>114</v>
      </c>
      <c r="M3580" s="2" t="s">
        <v>166</v>
      </c>
      <c r="N3580" s="2" t="s">
        <v>4224</v>
      </c>
      <c r="O3580" s="2" t="s">
        <v>705</v>
      </c>
      <c r="P3580" s="24">
        <v>0</v>
      </c>
      <c r="Q3580" s="24">
        <v>0</v>
      </c>
      <c r="R3580" s="27" t="s">
        <v>1578</v>
      </c>
      <c r="S3580" s="28" t="s">
        <v>1585</v>
      </c>
      <c r="T3580" s="2" t="s">
        <v>38</v>
      </c>
      <c r="U3580" s="2">
        <v>0</v>
      </c>
      <c r="V3580" s="2" t="s">
        <v>16059</v>
      </c>
      <c r="W3580" s="2" t="s">
        <v>34</v>
      </c>
      <c r="AC3580" s="2">
        <v>0</v>
      </c>
      <c r="AD3580" s="104"/>
    </row>
    <row r="3581" spans="1:33" ht="45" x14ac:dyDescent="0.25">
      <c r="A3581" s="2" t="s">
        <v>17415</v>
      </c>
      <c r="B3581" s="2" t="s">
        <v>16059</v>
      </c>
      <c r="C3581" s="2" t="s">
        <v>17416</v>
      </c>
      <c r="D3581" s="2" t="s">
        <v>18653</v>
      </c>
      <c r="E3581" s="2" t="s">
        <v>18654</v>
      </c>
      <c r="F3581" s="2" t="s">
        <v>12907</v>
      </c>
      <c r="G3581" s="2" t="s">
        <v>12908</v>
      </c>
      <c r="H3581" s="2" t="s">
        <v>12909</v>
      </c>
      <c r="I3581" s="2" t="s">
        <v>22535</v>
      </c>
      <c r="J3581" s="2" t="s">
        <v>28</v>
      </c>
      <c r="K3581" s="2" t="s">
        <v>68</v>
      </c>
      <c r="L3581" s="2" t="s">
        <v>149</v>
      </c>
      <c r="M3581" s="2" t="s">
        <v>150</v>
      </c>
      <c r="N3581" s="2" t="s">
        <v>3182</v>
      </c>
      <c r="O3581" s="2" t="s">
        <v>712</v>
      </c>
      <c r="P3581" s="24">
        <v>0</v>
      </c>
      <c r="Q3581" s="24">
        <v>0</v>
      </c>
      <c r="R3581" s="27" t="s">
        <v>1578</v>
      </c>
      <c r="S3581" s="28" t="s">
        <v>1583</v>
      </c>
      <c r="T3581" s="2" t="s">
        <v>130</v>
      </c>
      <c r="U3581" s="2">
        <v>0</v>
      </c>
      <c r="V3581" s="2" t="s">
        <v>26257</v>
      </c>
      <c r="W3581" s="2" t="s">
        <v>34</v>
      </c>
      <c r="AC3581" s="2">
        <v>0</v>
      </c>
      <c r="AD3581" s="104"/>
    </row>
    <row r="3582" spans="1:33" ht="45" x14ac:dyDescent="0.25">
      <c r="A3582" s="2" t="s">
        <v>16083</v>
      </c>
      <c r="B3582" s="2" t="s">
        <v>16059</v>
      </c>
      <c r="C3582" s="2" t="s">
        <v>16084</v>
      </c>
      <c r="F3582" s="2" t="s">
        <v>16085</v>
      </c>
      <c r="G3582" s="2" t="s">
        <v>16086</v>
      </c>
      <c r="H3582" s="2" t="s">
        <v>16087</v>
      </c>
      <c r="I3582" s="2" t="s">
        <v>23869</v>
      </c>
      <c r="J3582" s="2" t="s">
        <v>28</v>
      </c>
      <c r="K3582" s="2" t="s">
        <v>43</v>
      </c>
      <c r="L3582" s="2" t="s">
        <v>532</v>
      </c>
      <c r="M3582" s="2" t="s">
        <v>533</v>
      </c>
      <c r="N3582" s="2" t="s">
        <v>4029</v>
      </c>
      <c r="O3582" s="2" t="s">
        <v>705</v>
      </c>
      <c r="P3582" s="24">
        <v>0</v>
      </c>
      <c r="Q3582" s="24">
        <v>0</v>
      </c>
      <c r="R3582" s="27" t="s">
        <v>1578</v>
      </c>
      <c r="S3582" s="28" t="s">
        <v>1583</v>
      </c>
      <c r="T3582" s="2" t="s">
        <v>130</v>
      </c>
      <c r="U3582" s="2">
        <v>0</v>
      </c>
      <c r="V3582" s="2" t="s">
        <v>16059</v>
      </c>
      <c r="W3582" s="2" t="s">
        <v>34</v>
      </c>
      <c r="AC3582" s="2">
        <v>0</v>
      </c>
      <c r="AD3582" s="104"/>
    </row>
    <row r="3583" spans="1:33" ht="45" x14ac:dyDescent="0.25">
      <c r="A3583" s="2" t="s">
        <v>17422</v>
      </c>
      <c r="B3583" s="2" t="s">
        <v>16059</v>
      </c>
      <c r="C3583" s="2" t="s">
        <v>17423</v>
      </c>
      <c r="F3583" s="2" t="s">
        <v>9962</v>
      </c>
      <c r="G3583" s="2" t="s">
        <v>9963</v>
      </c>
      <c r="H3583" s="2" t="s">
        <v>9964</v>
      </c>
      <c r="I3583" s="2" t="s">
        <v>22271</v>
      </c>
      <c r="J3583" s="2" t="s">
        <v>28</v>
      </c>
      <c r="K3583" s="2" t="s">
        <v>68</v>
      </c>
      <c r="L3583" s="2" t="s">
        <v>149</v>
      </c>
      <c r="M3583" s="2" t="s">
        <v>150</v>
      </c>
      <c r="N3583" s="2" t="s">
        <v>3182</v>
      </c>
      <c r="O3583" s="2" t="s">
        <v>19606</v>
      </c>
      <c r="P3583" s="24">
        <v>0</v>
      </c>
      <c r="Q3583" s="24">
        <v>0</v>
      </c>
      <c r="R3583" s="27" t="s">
        <v>1578</v>
      </c>
      <c r="S3583" s="28" t="s">
        <v>1583</v>
      </c>
      <c r="T3583" s="2" t="s">
        <v>130</v>
      </c>
      <c r="U3583" s="2">
        <v>0</v>
      </c>
      <c r="V3583" s="2" t="s">
        <v>19078</v>
      </c>
      <c r="W3583" s="2" t="s">
        <v>34</v>
      </c>
      <c r="X3583" s="58" t="s">
        <v>19078</v>
      </c>
      <c r="Y3583" s="2" t="s">
        <v>87</v>
      </c>
      <c r="AA3583" s="2" t="s">
        <v>88</v>
      </c>
      <c r="AB3583" s="58">
        <v>46126.757337962961</v>
      </c>
      <c r="AC3583" s="2">
        <v>0</v>
      </c>
      <c r="AD3583" s="104"/>
      <c r="AE3583" s="2">
        <v>46126.757337962961</v>
      </c>
      <c r="AG3583" s="2">
        <v>154822</v>
      </c>
    </row>
    <row r="3584" spans="1:33" ht="45" x14ac:dyDescent="0.25">
      <c r="A3584" s="2" t="s">
        <v>17213</v>
      </c>
      <c r="B3584" s="2" t="s">
        <v>16059</v>
      </c>
      <c r="C3584" s="2" t="s">
        <v>17214</v>
      </c>
      <c r="F3584" s="2" t="s">
        <v>17215</v>
      </c>
      <c r="G3584" s="2" t="s">
        <v>17216</v>
      </c>
      <c r="H3584" s="2" t="s">
        <v>17217</v>
      </c>
      <c r="I3584" s="2" t="s">
        <v>21659</v>
      </c>
      <c r="J3584" s="2" t="s">
        <v>28</v>
      </c>
      <c r="K3584" s="2" t="s">
        <v>51</v>
      </c>
      <c r="L3584" s="2" t="s">
        <v>54</v>
      </c>
      <c r="M3584" s="2" t="s">
        <v>55</v>
      </c>
      <c r="N3584" s="2" t="s">
        <v>4807</v>
      </c>
      <c r="O3584" s="2" t="s">
        <v>706</v>
      </c>
      <c r="P3584" s="24">
        <v>0</v>
      </c>
      <c r="Q3584" s="24">
        <v>0</v>
      </c>
      <c r="R3584" s="27" t="s">
        <v>1578</v>
      </c>
      <c r="S3584" s="28" t="s">
        <v>1589</v>
      </c>
      <c r="T3584" s="2" t="s">
        <v>33</v>
      </c>
      <c r="U3584" s="2">
        <v>0</v>
      </c>
      <c r="V3584" s="2" t="s">
        <v>16062</v>
      </c>
      <c r="W3584" s="2" t="s">
        <v>34</v>
      </c>
      <c r="AC3584" s="2">
        <v>0</v>
      </c>
      <c r="AD3584" s="104"/>
    </row>
    <row r="3585" spans="1:33" ht="45" x14ac:dyDescent="0.25">
      <c r="A3585" s="2" t="s">
        <v>17417</v>
      </c>
      <c r="B3585" s="2" t="s">
        <v>16059</v>
      </c>
      <c r="C3585" s="2" t="s">
        <v>17418</v>
      </c>
      <c r="F3585" s="2" t="s">
        <v>17419</v>
      </c>
      <c r="G3585" s="2" t="s">
        <v>17420</v>
      </c>
      <c r="H3585" s="2" t="s">
        <v>17421</v>
      </c>
      <c r="I3585" s="2" t="s">
        <v>22818</v>
      </c>
      <c r="J3585" s="2" t="s">
        <v>28</v>
      </c>
      <c r="K3585" s="2" t="s">
        <v>68</v>
      </c>
      <c r="L3585" s="2" t="s">
        <v>149</v>
      </c>
      <c r="M3585" s="2" t="s">
        <v>150</v>
      </c>
      <c r="N3585" s="2" t="s">
        <v>3182</v>
      </c>
      <c r="O3585" s="2" t="s">
        <v>706</v>
      </c>
      <c r="P3585" s="24">
        <v>0</v>
      </c>
      <c r="Q3585" s="24">
        <v>0</v>
      </c>
      <c r="R3585" s="27" t="s">
        <v>1578</v>
      </c>
      <c r="S3585" s="28" t="s">
        <v>1583</v>
      </c>
      <c r="T3585" s="2" t="s">
        <v>130</v>
      </c>
      <c r="U3585" s="2">
        <v>0</v>
      </c>
      <c r="V3585" s="2" t="s">
        <v>16059</v>
      </c>
      <c r="W3585" s="2" t="s">
        <v>34</v>
      </c>
      <c r="AC3585" s="2">
        <v>0</v>
      </c>
      <c r="AD3585" s="104"/>
    </row>
    <row r="3586" spans="1:33" ht="45" x14ac:dyDescent="0.25">
      <c r="A3586" s="2" t="s">
        <v>17548</v>
      </c>
      <c r="B3586" s="2" t="s">
        <v>16059</v>
      </c>
      <c r="C3586" s="2" t="s">
        <v>17549</v>
      </c>
      <c r="F3586" s="2" t="s">
        <v>17550</v>
      </c>
      <c r="G3586" s="2" t="s">
        <v>17551</v>
      </c>
      <c r="H3586" s="2" t="s">
        <v>17552</v>
      </c>
      <c r="I3586" s="2" t="s">
        <v>23915</v>
      </c>
      <c r="J3586" s="2" t="s">
        <v>28</v>
      </c>
      <c r="K3586" s="2" t="s">
        <v>43</v>
      </c>
      <c r="L3586" s="2" t="s">
        <v>382</v>
      </c>
      <c r="M3586" s="2" t="s">
        <v>323</v>
      </c>
      <c r="N3586" s="2" t="s">
        <v>3521</v>
      </c>
      <c r="O3586" s="2" t="s">
        <v>705</v>
      </c>
      <c r="P3586" s="24">
        <v>0</v>
      </c>
      <c r="Q3586" s="24">
        <v>0</v>
      </c>
      <c r="R3586" s="27" t="s">
        <v>1578</v>
      </c>
      <c r="S3586" s="28" t="s">
        <v>1590</v>
      </c>
      <c r="T3586" s="2" t="s">
        <v>426</v>
      </c>
      <c r="U3586" s="2">
        <v>0</v>
      </c>
      <c r="V3586" s="2" t="s">
        <v>16059</v>
      </c>
      <c r="W3586" s="2" t="s">
        <v>34</v>
      </c>
      <c r="AC3586" s="2">
        <v>0</v>
      </c>
      <c r="AD3586" s="104"/>
    </row>
    <row r="3587" spans="1:33" ht="45" x14ac:dyDescent="0.25">
      <c r="A3587" s="2" t="s">
        <v>16435</v>
      </c>
      <c r="B3587" s="2" t="s">
        <v>16059</v>
      </c>
      <c r="C3587" s="2" t="s">
        <v>16436</v>
      </c>
      <c r="F3587" s="2" t="s">
        <v>8645</v>
      </c>
      <c r="G3587" s="2" t="s">
        <v>8646</v>
      </c>
      <c r="H3587" s="2" t="s">
        <v>8647</v>
      </c>
      <c r="I3587" s="2" t="s">
        <v>21110</v>
      </c>
      <c r="J3587" s="2" t="s">
        <v>28</v>
      </c>
      <c r="K3587" s="2" t="s">
        <v>78</v>
      </c>
      <c r="L3587" s="2" t="s">
        <v>200</v>
      </c>
      <c r="M3587" s="2" t="s">
        <v>201</v>
      </c>
      <c r="N3587" s="2" t="s">
        <v>4536</v>
      </c>
      <c r="O3587" s="2" t="s">
        <v>32</v>
      </c>
      <c r="P3587" s="24">
        <v>0</v>
      </c>
      <c r="Q3587" s="24">
        <v>2</v>
      </c>
      <c r="R3587" s="27" t="s">
        <v>1568</v>
      </c>
      <c r="S3587" s="28" t="s">
        <v>1589</v>
      </c>
      <c r="T3587" s="2" t="s">
        <v>33</v>
      </c>
      <c r="U3587" s="2">
        <v>0</v>
      </c>
      <c r="V3587" s="2" t="s">
        <v>32611</v>
      </c>
      <c r="W3587" s="2" t="s">
        <v>34</v>
      </c>
      <c r="X3587" s="58" t="s">
        <v>17797</v>
      </c>
      <c r="Z3587" s="2">
        <v>412000</v>
      </c>
      <c r="AB3587" s="58">
        <v>46114.37195601852</v>
      </c>
      <c r="AC3587" s="2">
        <v>0</v>
      </c>
      <c r="AD3587" s="104">
        <v>412000</v>
      </c>
      <c r="AE3587" s="2">
        <v>46114.37195601852</v>
      </c>
      <c r="AG3587" s="2">
        <v>142122</v>
      </c>
    </row>
    <row r="3588" spans="1:33" ht="45" x14ac:dyDescent="0.25">
      <c r="A3588" s="2" t="s">
        <v>16981</v>
      </c>
      <c r="B3588" s="2" t="s">
        <v>16059</v>
      </c>
      <c r="C3588" s="2" t="s">
        <v>16982</v>
      </c>
      <c r="F3588" s="2" t="s">
        <v>6028</v>
      </c>
      <c r="G3588" s="2" t="s">
        <v>6029</v>
      </c>
      <c r="H3588" s="2" t="s">
        <v>6030</v>
      </c>
      <c r="I3588" s="2" t="s">
        <v>20206</v>
      </c>
      <c r="J3588" s="2" t="s">
        <v>28</v>
      </c>
      <c r="K3588" s="2" t="s">
        <v>173</v>
      </c>
      <c r="L3588" s="2" t="s">
        <v>41</v>
      </c>
      <c r="M3588" s="2" t="s">
        <v>443</v>
      </c>
      <c r="N3588" s="2" t="s">
        <v>5998</v>
      </c>
      <c r="O3588" s="2" t="s">
        <v>32</v>
      </c>
      <c r="P3588" s="24">
        <v>0</v>
      </c>
      <c r="Q3588" s="24">
        <v>1</v>
      </c>
      <c r="R3588" s="27" t="s">
        <v>1568</v>
      </c>
      <c r="S3588" s="28" t="s">
        <v>1590</v>
      </c>
      <c r="T3588" s="2" t="s">
        <v>426</v>
      </c>
      <c r="U3588" s="2">
        <v>20600000</v>
      </c>
      <c r="V3588" s="2" t="s">
        <v>16059</v>
      </c>
      <c r="W3588" s="2" t="s">
        <v>34</v>
      </c>
      <c r="X3588" s="58" t="s">
        <v>18533</v>
      </c>
      <c r="Y3588" s="2" t="s">
        <v>39</v>
      </c>
      <c r="Z3588" s="2">
        <v>20600000</v>
      </c>
      <c r="AA3588" s="2" t="s">
        <v>40</v>
      </c>
      <c r="AB3588" s="58">
        <v>46125.431435185186</v>
      </c>
      <c r="AC3588" s="2">
        <v>0</v>
      </c>
      <c r="AD3588" s="104">
        <v>20600000</v>
      </c>
      <c r="AE3588" s="2">
        <v>46125.431435185186</v>
      </c>
      <c r="AG3588" s="2">
        <v>153676</v>
      </c>
    </row>
    <row r="3589" spans="1:33" ht="60" x14ac:dyDescent="0.25">
      <c r="A3589" s="2" t="s">
        <v>16382</v>
      </c>
      <c r="B3589" s="2" t="s">
        <v>16059</v>
      </c>
      <c r="C3589" s="2" t="s">
        <v>16383</v>
      </c>
      <c r="F3589" s="2" t="s">
        <v>12241</v>
      </c>
      <c r="G3589" s="2" t="s">
        <v>12242</v>
      </c>
      <c r="H3589" s="2" t="s">
        <v>12243</v>
      </c>
      <c r="I3589" s="2" t="s">
        <v>23569</v>
      </c>
      <c r="J3589" s="2" t="s">
        <v>28</v>
      </c>
      <c r="K3589" s="2" t="s">
        <v>43</v>
      </c>
      <c r="L3589" s="2" t="s">
        <v>240</v>
      </c>
      <c r="M3589" s="2" t="s">
        <v>241</v>
      </c>
      <c r="N3589" s="2" t="s">
        <v>3047</v>
      </c>
      <c r="O3589" s="2" t="s">
        <v>32</v>
      </c>
      <c r="P3589" s="24">
        <v>0</v>
      </c>
      <c r="Q3589" s="24">
        <v>1</v>
      </c>
      <c r="R3589" s="27" t="s">
        <v>1568</v>
      </c>
      <c r="S3589" s="28" t="s">
        <v>1585</v>
      </c>
      <c r="T3589" s="2" t="s">
        <v>38</v>
      </c>
      <c r="U3589" s="2">
        <v>0</v>
      </c>
      <c r="V3589" s="2" t="s">
        <v>30383</v>
      </c>
      <c r="W3589" s="2" t="s">
        <v>34</v>
      </c>
      <c r="X3589" s="58" t="s">
        <v>17884</v>
      </c>
      <c r="Z3589" s="2">
        <v>2060000</v>
      </c>
      <c r="AB3589" s="58">
        <v>46119.489363425928</v>
      </c>
      <c r="AC3589" s="2">
        <v>0</v>
      </c>
      <c r="AD3589" s="104">
        <v>2060000</v>
      </c>
      <c r="AE3589" s="2">
        <v>46119.489363425928</v>
      </c>
      <c r="AG3589" s="2">
        <v>146917</v>
      </c>
    </row>
    <row r="3590" spans="1:33" ht="60" x14ac:dyDescent="0.25">
      <c r="A3590" s="2" t="s">
        <v>16479</v>
      </c>
      <c r="B3590" s="2" t="s">
        <v>16059</v>
      </c>
      <c r="C3590" s="2" t="s">
        <v>16480</v>
      </c>
      <c r="F3590" s="2" t="s">
        <v>1440</v>
      </c>
      <c r="G3590" s="2" t="s">
        <v>3959</v>
      </c>
      <c r="H3590" s="2" t="s">
        <v>3960</v>
      </c>
      <c r="I3590" s="2" t="s">
        <v>21523</v>
      </c>
      <c r="J3590" s="2" t="s">
        <v>28</v>
      </c>
      <c r="K3590" s="2" t="s">
        <v>78</v>
      </c>
      <c r="L3590" s="2" t="s">
        <v>181</v>
      </c>
      <c r="M3590" s="2" t="s">
        <v>182</v>
      </c>
      <c r="N3590" s="2" t="s">
        <v>3929</v>
      </c>
      <c r="O3590" s="2" t="s">
        <v>32</v>
      </c>
      <c r="P3590" s="24">
        <v>0</v>
      </c>
      <c r="Q3590" s="24">
        <v>13</v>
      </c>
      <c r="R3590" s="27" t="s">
        <v>1568</v>
      </c>
      <c r="S3590" s="28" t="s">
        <v>1585</v>
      </c>
      <c r="T3590" s="2" t="s">
        <v>38</v>
      </c>
      <c r="U3590" s="2">
        <v>0</v>
      </c>
      <c r="V3590" s="2" t="s">
        <v>19078</v>
      </c>
      <c r="W3590" s="2" t="s">
        <v>34</v>
      </c>
      <c r="X3590" s="58" t="s">
        <v>16062</v>
      </c>
      <c r="Z3590" s="2">
        <v>2060000</v>
      </c>
      <c r="AB3590" s="58">
        <v>46107.397499999999</v>
      </c>
      <c r="AC3590" s="2">
        <v>0</v>
      </c>
      <c r="AD3590" s="104">
        <v>2060000</v>
      </c>
      <c r="AE3590" s="2">
        <v>46107.397499999999</v>
      </c>
      <c r="AG3590" s="2">
        <v>142117</v>
      </c>
    </row>
    <row r="3591" spans="1:33" ht="45" x14ac:dyDescent="0.25">
      <c r="A3591" s="2" t="s">
        <v>16921</v>
      </c>
      <c r="B3591" s="2" t="s">
        <v>16059</v>
      </c>
      <c r="C3591" s="2" t="s">
        <v>16922</v>
      </c>
      <c r="F3591" s="2" t="s">
        <v>16923</v>
      </c>
      <c r="G3591" s="2" t="s">
        <v>16924</v>
      </c>
      <c r="H3591" s="2" t="s">
        <v>11633</v>
      </c>
      <c r="I3591" s="2" t="s">
        <v>19830</v>
      </c>
      <c r="J3591" s="2" t="s">
        <v>28</v>
      </c>
      <c r="K3591" s="2" t="s">
        <v>173</v>
      </c>
      <c r="L3591" s="2" t="s">
        <v>265</v>
      </c>
      <c r="M3591" s="2" t="s">
        <v>266</v>
      </c>
      <c r="N3591" s="2" t="s">
        <v>4999</v>
      </c>
      <c r="O3591" s="2" t="s">
        <v>32</v>
      </c>
      <c r="P3591" s="24">
        <v>0</v>
      </c>
      <c r="Q3591" s="24">
        <v>2</v>
      </c>
      <c r="R3591" s="27" t="s">
        <v>1568</v>
      </c>
      <c r="S3591" s="28" t="s">
        <v>1589</v>
      </c>
      <c r="T3591" s="2" t="s">
        <v>33</v>
      </c>
      <c r="U3591" s="2">
        <v>0</v>
      </c>
      <c r="V3591" s="2" t="s">
        <v>18001</v>
      </c>
      <c r="W3591" s="2" t="s">
        <v>34</v>
      </c>
      <c r="X3591" s="58" t="s">
        <v>17582</v>
      </c>
      <c r="Z3591" s="2">
        <v>412000</v>
      </c>
      <c r="AB3591" s="58">
        <v>46111.648101851853</v>
      </c>
      <c r="AC3591" s="2">
        <v>0</v>
      </c>
      <c r="AD3591" s="104">
        <v>412000</v>
      </c>
      <c r="AE3591" s="2">
        <v>46111.648101851853</v>
      </c>
      <c r="AG3591" s="2">
        <v>144890</v>
      </c>
    </row>
    <row r="3592" spans="1:33" ht="60" x14ac:dyDescent="0.25">
      <c r="A3592" s="2" t="s">
        <v>16927</v>
      </c>
      <c r="B3592" s="2" t="s">
        <v>16059</v>
      </c>
      <c r="C3592" s="2" t="s">
        <v>16928</v>
      </c>
      <c r="F3592" s="2" t="s">
        <v>16929</v>
      </c>
      <c r="G3592" s="2" t="s">
        <v>16930</v>
      </c>
      <c r="H3592" s="2" t="s">
        <v>16931</v>
      </c>
      <c r="I3592" s="2" t="s">
        <v>19830</v>
      </c>
      <c r="J3592" s="2" t="s">
        <v>28</v>
      </c>
      <c r="K3592" s="2" t="s">
        <v>173</v>
      </c>
      <c r="L3592" s="2" t="s">
        <v>265</v>
      </c>
      <c r="M3592" s="2" t="s">
        <v>266</v>
      </c>
      <c r="N3592" s="2" t="s">
        <v>4999</v>
      </c>
      <c r="O3592" s="2" t="s">
        <v>32</v>
      </c>
      <c r="P3592" s="24">
        <v>0</v>
      </c>
      <c r="Q3592" s="24">
        <v>3</v>
      </c>
      <c r="R3592" s="27" t="s">
        <v>1568</v>
      </c>
      <c r="S3592" s="28" t="s">
        <v>1585</v>
      </c>
      <c r="T3592" s="2" t="s">
        <v>38</v>
      </c>
      <c r="U3592" s="2">
        <v>0</v>
      </c>
      <c r="V3592" s="2" t="s">
        <v>19078</v>
      </c>
      <c r="W3592" s="2" t="s">
        <v>34</v>
      </c>
      <c r="X3592" s="58" t="s">
        <v>17582</v>
      </c>
      <c r="Z3592" s="2">
        <v>2060000</v>
      </c>
      <c r="AB3592" s="58">
        <v>46111.648252314815</v>
      </c>
      <c r="AC3592" s="2">
        <v>0</v>
      </c>
      <c r="AD3592" s="104">
        <v>2060000</v>
      </c>
      <c r="AE3592" s="2">
        <v>46111.648252314815</v>
      </c>
      <c r="AG3592" s="2">
        <v>144889</v>
      </c>
    </row>
    <row r="3593" spans="1:33" ht="60" x14ac:dyDescent="0.25">
      <c r="A3593" s="2" t="s">
        <v>16378</v>
      </c>
      <c r="B3593" s="2" t="s">
        <v>16059</v>
      </c>
      <c r="C3593" s="2" t="s">
        <v>16379</v>
      </c>
      <c r="F3593" s="2" t="s">
        <v>3050</v>
      </c>
      <c r="G3593" s="2" t="s">
        <v>3051</v>
      </c>
      <c r="H3593" s="2" t="s">
        <v>3052</v>
      </c>
      <c r="I3593" s="2" t="s">
        <v>23633</v>
      </c>
      <c r="J3593" s="2" t="s">
        <v>28</v>
      </c>
      <c r="K3593" s="2" t="s">
        <v>43</v>
      </c>
      <c r="L3593" s="2" t="s">
        <v>240</v>
      </c>
      <c r="M3593" s="2" t="s">
        <v>241</v>
      </c>
      <c r="N3593" s="2" t="s">
        <v>3047</v>
      </c>
      <c r="O3593" s="2" t="s">
        <v>32</v>
      </c>
      <c r="P3593" s="24">
        <v>0</v>
      </c>
      <c r="Q3593" s="24">
        <v>3</v>
      </c>
      <c r="R3593" s="27" t="s">
        <v>1568</v>
      </c>
      <c r="S3593" s="28" t="s">
        <v>1585</v>
      </c>
      <c r="T3593" s="2" t="s">
        <v>38</v>
      </c>
      <c r="U3593" s="2">
        <v>0</v>
      </c>
      <c r="V3593" s="2" t="s">
        <v>19231</v>
      </c>
      <c r="W3593" s="2" t="s">
        <v>34</v>
      </c>
      <c r="X3593" s="58" t="s">
        <v>16059</v>
      </c>
      <c r="Z3593" s="2">
        <v>2060000</v>
      </c>
      <c r="AB3593" s="58">
        <v>46106.627905092595</v>
      </c>
      <c r="AC3593" s="2">
        <v>0</v>
      </c>
      <c r="AD3593" s="104">
        <v>2060000</v>
      </c>
      <c r="AE3593" s="2">
        <v>46106.627905092595</v>
      </c>
      <c r="AG3593" s="2">
        <v>142176</v>
      </c>
    </row>
    <row r="3594" spans="1:33" ht="75" x14ac:dyDescent="0.25">
      <c r="A3594" s="2" t="s">
        <v>16287</v>
      </c>
      <c r="B3594" s="2" t="s">
        <v>16059</v>
      </c>
      <c r="C3594" s="2" t="s">
        <v>16288</v>
      </c>
      <c r="F3594" s="2" t="s">
        <v>16264</v>
      </c>
      <c r="G3594" s="2" t="s">
        <v>16265</v>
      </c>
      <c r="H3594" s="2" t="s">
        <v>16266</v>
      </c>
      <c r="I3594" s="2" t="s">
        <v>23418</v>
      </c>
      <c r="J3594" s="2" t="s">
        <v>28</v>
      </c>
      <c r="K3594" s="2" t="s">
        <v>43</v>
      </c>
      <c r="L3594" s="2" t="s">
        <v>90</v>
      </c>
      <c r="M3594" s="2" t="s">
        <v>91</v>
      </c>
      <c r="N3594" s="2" t="s">
        <v>3668</v>
      </c>
      <c r="O3594" s="2" t="s">
        <v>705</v>
      </c>
      <c r="P3594" s="24">
        <v>0</v>
      </c>
      <c r="Q3594" s="24">
        <v>0</v>
      </c>
      <c r="R3594" s="27" t="s">
        <v>1578</v>
      </c>
      <c r="S3594" s="28" t="s">
        <v>1584</v>
      </c>
      <c r="T3594" s="2" t="s">
        <v>119</v>
      </c>
      <c r="U3594" s="2">
        <v>0</v>
      </c>
      <c r="V3594" s="2" t="s">
        <v>16059</v>
      </c>
      <c r="W3594" s="2" t="s">
        <v>34</v>
      </c>
      <c r="AC3594" s="2">
        <v>0</v>
      </c>
      <c r="AD3594" s="104"/>
    </row>
    <row r="3595" spans="1:33" ht="60" x14ac:dyDescent="0.25">
      <c r="A3595" s="2" t="s">
        <v>16885</v>
      </c>
      <c r="B3595" s="2" t="s">
        <v>16059</v>
      </c>
      <c r="C3595" s="2" t="s">
        <v>16886</v>
      </c>
      <c r="F3595" s="2" t="s">
        <v>16882</v>
      </c>
      <c r="G3595" s="2" t="s">
        <v>16883</v>
      </c>
      <c r="H3595" s="2" t="s">
        <v>16884</v>
      </c>
      <c r="I3595" s="2" t="s">
        <v>19923</v>
      </c>
      <c r="J3595" s="2" t="s">
        <v>28</v>
      </c>
      <c r="K3595" s="2" t="s">
        <v>173</v>
      </c>
      <c r="L3595" s="2" t="s">
        <v>750</v>
      </c>
      <c r="M3595" s="2" t="s">
        <v>448</v>
      </c>
      <c r="N3595" s="2" t="s">
        <v>6482</v>
      </c>
      <c r="O3595" s="2" t="s">
        <v>705</v>
      </c>
      <c r="P3595" s="24">
        <v>0</v>
      </c>
      <c r="Q3595" s="24">
        <v>0</v>
      </c>
      <c r="R3595" s="27" t="s">
        <v>1578</v>
      </c>
      <c r="S3595" s="28" t="s">
        <v>1585</v>
      </c>
      <c r="T3595" s="2" t="s">
        <v>38</v>
      </c>
      <c r="U3595" s="2">
        <v>0</v>
      </c>
      <c r="V3595" s="2" t="s">
        <v>16295</v>
      </c>
      <c r="W3595" s="2" t="s">
        <v>34</v>
      </c>
      <c r="AC3595" s="2">
        <v>0</v>
      </c>
      <c r="AD3595" s="104"/>
    </row>
    <row r="3596" spans="1:33" ht="75" x14ac:dyDescent="0.25">
      <c r="A3596" s="2" t="s">
        <v>16271</v>
      </c>
      <c r="B3596" s="2" t="s">
        <v>16059</v>
      </c>
      <c r="C3596" s="2" t="s">
        <v>16272</v>
      </c>
      <c r="F3596" s="2" t="s">
        <v>16264</v>
      </c>
      <c r="G3596" s="2" t="s">
        <v>16265</v>
      </c>
      <c r="H3596" s="2" t="s">
        <v>16266</v>
      </c>
      <c r="I3596" s="2" t="s">
        <v>23418</v>
      </c>
      <c r="J3596" s="2" t="s">
        <v>28</v>
      </c>
      <c r="K3596" s="2" t="s">
        <v>43</v>
      </c>
      <c r="L3596" s="2" t="s">
        <v>90</v>
      </c>
      <c r="M3596" s="2" t="s">
        <v>91</v>
      </c>
      <c r="N3596" s="2" t="s">
        <v>3668</v>
      </c>
      <c r="O3596" s="2" t="s">
        <v>705</v>
      </c>
      <c r="P3596" s="24">
        <v>0</v>
      </c>
      <c r="Q3596" s="24">
        <v>0</v>
      </c>
      <c r="R3596" s="27" t="s">
        <v>1578</v>
      </c>
      <c r="S3596" s="28" t="s">
        <v>1584</v>
      </c>
      <c r="T3596" s="2" t="s">
        <v>119</v>
      </c>
      <c r="U3596" s="2">
        <v>0</v>
      </c>
      <c r="V3596" s="2" t="s">
        <v>16059</v>
      </c>
      <c r="W3596" s="2" t="s">
        <v>34</v>
      </c>
      <c r="AC3596" s="2">
        <v>0</v>
      </c>
      <c r="AD3596" s="104"/>
    </row>
    <row r="3597" spans="1:33" ht="60" x14ac:dyDescent="0.25">
      <c r="A3597" s="2" t="s">
        <v>16486</v>
      </c>
      <c r="B3597" s="2" t="s">
        <v>16059</v>
      </c>
      <c r="C3597" s="2" t="s">
        <v>16487</v>
      </c>
      <c r="F3597" s="2" t="s">
        <v>2010</v>
      </c>
      <c r="G3597" s="2" t="s">
        <v>3940</v>
      </c>
      <c r="H3597" s="2" t="s">
        <v>3941</v>
      </c>
      <c r="I3597" s="2" t="s">
        <v>21524</v>
      </c>
      <c r="J3597" s="2" t="s">
        <v>28</v>
      </c>
      <c r="K3597" s="2" t="s">
        <v>78</v>
      </c>
      <c r="L3597" s="2" t="s">
        <v>181</v>
      </c>
      <c r="M3597" s="2" t="s">
        <v>182</v>
      </c>
      <c r="N3597" s="2" t="s">
        <v>3929</v>
      </c>
      <c r="O3597" s="2" t="s">
        <v>32</v>
      </c>
      <c r="P3597" s="24">
        <v>0</v>
      </c>
      <c r="Q3597" s="24">
        <v>1</v>
      </c>
      <c r="R3597" s="27" t="s">
        <v>1568</v>
      </c>
      <c r="S3597" s="28" t="s">
        <v>1585</v>
      </c>
      <c r="T3597" s="2" t="s">
        <v>38</v>
      </c>
      <c r="U3597" s="2">
        <v>0</v>
      </c>
      <c r="V3597" s="2" t="s">
        <v>18528</v>
      </c>
      <c r="W3597" s="2" t="s">
        <v>34</v>
      </c>
      <c r="X3597" s="58" t="s">
        <v>16059</v>
      </c>
      <c r="Z3597" s="2">
        <v>2060000</v>
      </c>
      <c r="AB3597" s="58">
        <v>46106.498344907406</v>
      </c>
      <c r="AC3597" s="2">
        <v>0</v>
      </c>
      <c r="AD3597" s="104">
        <v>2060000</v>
      </c>
      <c r="AE3597" s="2">
        <v>46106.498344907406</v>
      </c>
      <c r="AG3597" s="2">
        <v>142006</v>
      </c>
    </row>
    <row r="3598" spans="1:33" ht="60" x14ac:dyDescent="0.25">
      <c r="A3598" s="2" t="s">
        <v>16514</v>
      </c>
      <c r="B3598" s="2" t="s">
        <v>16059</v>
      </c>
      <c r="C3598" s="2" t="s">
        <v>16515</v>
      </c>
      <c r="F3598" s="2" t="s">
        <v>2010</v>
      </c>
      <c r="G3598" s="2" t="s">
        <v>3940</v>
      </c>
      <c r="H3598" s="2" t="s">
        <v>3941</v>
      </c>
      <c r="I3598" s="2" t="s">
        <v>21524</v>
      </c>
      <c r="J3598" s="2" t="s">
        <v>28</v>
      </c>
      <c r="K3598" s="2" t="s">
        <v>78</v>
      </c>
      <c r="L3598" s="2" t="s">
        <v>181</v>
      </c>
      <c r="M3598" s="2" t="s">
        <v>182</v>
      </c>
      <c r="N3598" s="2" t="s">
        <v>3929</v>
      </c>
      <c r="O3598" s="2" t="s">
        <v>705</v>
      </c>
      <c r="P3598" s="24">
        <v>0</v>
      </c>
      <c r="Q3598" s="24">
        <v>0</v>
      </c>
      <c r="R3598" s="27" t="s">
        <v>1578</v>
      </c>
      <c r="S3598" s="28" t="s">
        <v>1585</v>
      </c>
      <c r="T3598" s="2" t="s">
        <v>38</v>
      </c>
      <c r="U3598" s="2">
        <v>0</v>
      </c>
      <c r="V3598" s="2" t="s">
        <v>16059</v>
      </c>
      <c r="W3598" s="2" t="s">
        <v>34</v>
      </c>
      <c r="AC3598" s="2">
        <v>0</v>
      </c>
      <c r="AD3598" s="104"/>
    </row>
    <row r="3599" spans="1:33" ht="120" x14ac:dyDescent="0.25">
      <c r="A3599" s="2" t="s">
        <v>16365</v>
      </c>
      <c r="B3599" s="2" t="s">
        <v>16059</v>
      </c>
      <c r="C3599" s="2" t="s">
        <v>16366</v>
      </c>
      <c r="F3599" s="2" t="s">
        <v>1112</v>
      </c>
      <c r="G3599" s="2" t="s">
        <v>4770</v>
      </c>
      <c r="H3599" s="2" t="s">
        <v>4771</v>
      </c>
      <c r="I3599" s="2" t="s">
        <v>23536</v>
      </c>
      <c r="J3599" s="2" t="s">
        <v>28</v>
      </c>
      <c r="K3599" s="2" t="s">
        <v>43</v>
      </c>
      <c r="L3599" s="2" t="s">
        <v>298</v>
      </c>
      <c r="M3599" s="2" t="s">
        <v>299</v>
      </c>
      <c r="N3599" s="2" t="s">
        <v>4752</v>
      </c>
      <c r="O3599" s="2" t="s">
        <v>32</v>
      </c>
      <c r="P3599" s="24">
        <v>0</v>
      </c>
      <c r="Q3599" s="24">
        <v>1</v>
      </c>
      <c r="R3599" s="27" t="s">
        <v>1568</v>
      </c>
      <c r="S3599" s="28" t="s">
        <v>1591</v>
      </c>
      <c r="T3599" s="2" t="s">
        <v>1113</v>
      </c>
      <c r="U3599" s="2">
        <v>3337200</v>
      </c>
      <c r="V3599" s="2" t="s">
        <v>16051</v>
      </c>
      <c r="W3599" s="2" t="s">
        <v>34</v>
      </c>
      <c r="X3599" s="58" t="s">
        <v>16059</v>
      </c>
      <c r="Z3599" s="2">
        <v>3337200</v>
      </c>
      <c r="AB3599" s="58">
        <v>46106.454861111109</v>
      </c>
      <c r="AC3599" s="2">
        <v>0</v>
      </c>
      <c r="AD3599" s="104">
        <v>3337200</v>
      </c>
      <c r="AE3599" s="2">
        <v>46106.454861111109</v>
      </c>
      <c r="AG3599" s="2">
        <v>141934</v>
      </c>
    </row>
    <row r="3600" spans="1:33" ht="45" x14ac:dyDescent="0.25">
      <c r="A3600" s="2" t="s">
        <v>17327</v>
      </c>
      <c r="B3600" s="2" t="s">
        <v>16059</v>
      </c>
      <c r="C3600" s="2" t="s">
        <v>17328</v>
      </c>
      <c r="F3600" s="2" t="s">
        <v>17329</v>
      </c>
      <c r="G3600" s="2" t="s">
        <v>17330</v>
      </c>
      <c r="H3600" s="2" t="s">
        <v>17331</v>
      </c>
      <c r="I3600" s="2" t="s">
        <v>22168</v>
      </c>
      <c r="J3600" s="2" t="s">
        <v>28</v>
      </c>
      <c r="K3600" s="2" t="s">
        <v>68</v>
      </c>
      <c r="L3600" s="2" t="s">
        <v>110</v>
      </c>
      <c r="M3600" s="2" t="s">
        <v>111</v>
      </c>
      <c r="N3600" s="2" t="s">
        <v>3611</v>
      </c>
      <c r="O3600" s="2" t="s">
        <v>705</v>
      </c>
      <c r="P3600" s="24">
        <v>0</v>
      </c>
      <c r="Q3600" s="24">
        <v>0</v>
      </c>
      <c r="R3600" s="27" t="s">
        <v>1578</v>
      </c>
      <c r="S3600" s="28" t="s">
        <v>1589</v>
      </c>
      <c r="T3600" s="2" t="s">
        <v>33</v>
      </c>
      <c r="U3600" s="2">
        <v>0</v>
      </c>
      <c r="V3600" s="2" t="s">
        <v>16059</v>
      </c>
      <c r="W3600" s="2" t="s">
        <v>34</v>
      </c>
      <c r="AC3600" s="2">
        <v>0</v>
      </c>
      <c r="AD3600" s="104"/>
    </row>
    <row r="3601" spans="1:33" ht="45" x14ac:dyDescent="0.25">
      <c r="A3601" s="2" t="s">
        <v>17047</v>
      </c>
      <c r="B3601" s="2" t="s">
        <v>16059</v>
      </c>
      <c r="C3601" s="2" t="s">
        <v>17048</v>
      </c>
      <c r="F3601" s="2" t="s">
        <v>17049</v>
      </c>
      <c r="G3601" s="2" t="s">
        <v>17050</v>
      </c>
      <c r="H3601" s="2" t="s">
        <v>17051</v>
      </c>
      <c r="I3601" s="2" t="s">
        <v>19918</v>
      </c>
      <c r="J3601" s="2" t="s">
        <v>28</v>
      </c>
      <c r="K3601" s="2" t="s">
        <v>173</v>
      </c>
      <c r="L3601" s="2" t="s">
        <v>310</v>
      </c>
      <c r="M3601" s="2" t="s">
        <v>311</v>
      </c>
      <c r="N3601" s="2" t="s">
        <v>4954</v>
      </c>
      <c r="O3601" s="2" t="s">
        <v>706</v>
      </c>
      <c r="P3601" s="24">
        <v>0</v>
      </c>
      <c r="Q3601" s="24">
        <v>0</v>
      </c>
      <c r="R3601" s="27" t="s">
        <v>1578</v>
      </c>
      <c r="S3601" s="28" t="s">
        <v>1590</v>
      </c>
      <c r="T3601" s="2" t="s">
        <v>426</v>
      </c>
      <c r="U3601" s="2">
        <v>0</v>
      </c>
      <c r="V3601" s="2" t="s">
        <v>16062</v>
      </c>
      <c r="W3601" s="2" t="s">
        <v>34</v>
      </c>
      <c r="AC3601" s="2">
        <v>0</v>
      </c>
      <c r="AD3601" s="104"/>
    </row>
    <row r="3602" spans="1:33" ht="45" x14ac:dyDescent="0.25">
      <c r="A3602" s="2" t="s">
        <v>16058</v>
      </c>
      <c r="B3602" s="2" t="s">
        <v>16059</v>
      </c>
      <c r="C3602" s="2" t="s">
        <v>16060</v>
      </c>
      <c r="F3602" s="2" t="s">
        <v>1332</v>
      </c>
      <c r="G3602" s="2" t="s">
        <v>2470</v>
      </c>
      <c r="H3602" s="2" t="s">
        <v>2471</v>
      </c>
      <c r="I3602" s="2" t="s">
        <v>23417</v>
      </c>
      <c r="J3602" s="2" t="s">
        <v>28</v>
      </c>
      <c r="K3602" s="2" t="s">
        <v>43</v>
      </c>
      <c r="L3602" s="2" t="s">
        <v>44</v>
      </c>
      <c r="M3602" s="2" t="s">
        <v>45</v>
      </c>
      <c r="N3602" s="2" t="s">
        <v>2977</v>
      </c>
      <c r="O3602" s="2" t="s">
        <v>705</v>
      </c>
      <c r="P3602" s="24">
        <v>0</v>
      </c>
      <c r="Q3602" s="24">
        <v>0</v>
      </c>
      <c r="R3602" s="27" t="s">
        <v>1578</v>
      </c>
      <c r="S3602" s="28" t="s">
        <v>1589</v>
      </c>
      <c r="T3602" s="2" t="s">
        <v>33</v>
      </c>
      <c r="U3602" s="2">
        <v>0</v>
      </c>
      <c r="V3602" s="2" t="s">
        <v>16059</v>
      </c>
      <c r="W3602" s="2" t="s">
        <v>34</v>
      </c>
      <c r="AC3602" s="2">
        <v>0</v>
      </c>
      <c r="AD3602" s="104"/>
    </row>
    <row r="3603" spans="1:33" ht="60" x14ac:dyDescent="0.25">
      <c r="A3603" s="2" t="s">
        <v>16351</v>
      </c>
      <c r="B3603" s="2" t="s">
        <v>16059</v>
      </c>
      <c r="C3603" s="2" t="s">
        <v>16352</v>
      </c>
      <c r="F3603" s="2" t="s">
        <v>16353</v>
      </c>
      <c r="G3603" s="2" t="s">
        <v>16354</v>
      </c>
      <c r="H3603" s="2" t="s">
        <v>16355</v>
      </c>
      <c r="I3603" s="2" t="s">
        <v>23870</v>
      </c>
      <c r="J3603" s="2" t="s">
        <v>28</v>
      </c>
      <c r="K3603" s="2" t="s">
        <v>43</v>
      </c>
      <c r="L3603" s="2" t="s">
        <v>492</v>
      </c>
      <c r="M3603" s="2" t="s">
        <v>493</v>
      </c>
      <c r="N3603" s="2" t="s">
        <v>2971</v>
      </c>
      <c r="O3603" s="2" t="s">
        <v>705</v>
      </c>
      <c r="P3603" s="24">
        <v>0</v>
      </c>
      <c r="Q3603" s="24">
        <v>0</v>
      </c>
      <c r="R3603" s="27" t="s">
        <v>1578</v>
      </c>
      <c r="S3603" s="28" t="s">
        <v>1583</v>
      </c>
      <c r="T3603" s="2" t="s">
        <v>130</v>
      </c>
      <c r="U3603" s="2">
        <v>0</v>
      </c>
      <c r="V3603" s="2" t="s">
        <v>16062</v>
      </c>
      <c r="W3603" s="2" t="s">
        <v>34</v>
      </c>
      <c r="AC3603" s="2">
        <v>0</v>
      </c>
      <c r="AD3603" s="104"/>
    </row>
    <row r="3604" spans="1:33" ht="45" x14ac:dyDescent="0.25">
      <c r="A3604" s="2" t="s">
        <v>17059</v>
      </c>
      <c r="B3604" s="2" t="s">
        <v>16059</v>
      </c>
      <c r="C3604" s="2" t="s">
        <v>17060</v>
      </c>
      <c r="F3604" s="2" t="s">
        <v>17061</v>
      </c>
      <c r="G3604" s="2" t="s">
        <v>17062</v>
      </c>
      <c r="H3604" s="2" t="s">
        <v>17063</v>
      </c>
      <c r="I3604" s="2" t="s">
        <v>19918</v>
      </c>
      <c r="J3604" s="2" t="s">
        <v>28</v>
      </c>
      <c r="K3604" s="2" t="s">
        <v>173</v>
      </c>
      <c r="L3604" s="2" t="s">
        <v>310</v>
      </c>
      <c r="M3604" s="2" t="s">
        <v>311</v>
      </c>
      <c r="N3604" s="2" t="s">
        <v>4954</v>
      </c>
      <c r="O3604" s="2" t="s">
        <v>706</v>
      </c>
      <c r="P3604" s="24">
        <v>0</v>
      </c>
      <c r="Q3604" s="24">
        <v>0</v>
      </c>
      <c r="R3604" s="27" t="s">
        <v>1578</v>
      </c>
      <c r="S3604" s="28" t="s">
        <v>1589</v>
      </c>
      <c r="T3604" s="2" t="s">
        <v>33</v>
      </c>
      <c r="U3604" s="2">
        <v>0</v>
      </c>
      <c r="V3604" s="2" t="s">
        <v>16062</v>
      </c>
      <c r="W3604" s="2" t="s">
        <v>34</v>
      </c>
      <c r="AC3604" s="2">
        <v>0</v>
      </c>
      <c r="AD3604" s="104"/>
    </row>
    <row r="3605" spans="1:33" ht="60" x14ac:dyDescent="0.25">
      <c r="A3605" s="2" t="s">
        <v>16267</v>
      </c>
      <c r="B3605" s="2" t="s">
        <v>16059</v>
      </c>
      <c r="C3605" s="2" t="s">
        <v>16268</v>
      </c>
      <c r="F3605" s="2" t="s">
        <v>16264</v>
      </c>
      <c r="G3605" s="2" t="s">
        <v>16265</v>
      </c>
      <c r="H3605" s="2" t="s">
        <v>16266</v>
      </c>
      <c r="I3605" s="2" t="s">
        <v>23418</v>
      </c>
      <c r="J3605" s="2" t="s">
        <v>28</v>
      </c>
      <c r="K3605" s="2" t="s">
        <v>43</v>
      </c>
      <c r="L3605" s="2" t="s">
        <v>90</v>
      </c>
      <c r="M3605" s="2" t="s">
        <v>91</v>
      </c>
      <c r="N3605" s="2" t="s">
        <v>3668</v>
      </c>
      <c r="O3605" s="2" t="s">
        <v>32</v>
      </c>
      <c r="P3605" s="24">
        <v>0</v>
      </c>
      <c r="Q3605" s="24">
        <v>1</v>
      </c>
      <c r="R3605" s="27" t="s">
        <v>1568</v>
      </c>
      <c r="S3605" s="28" t="s">
        <v>1585</v>
      </c>
      <c r="T3605" s="2" t="s">
        <v>38</v>
      </c>
      <c r="U3605" s="2">
        <v>0</v>
      </c>
      <c r="V3605" s="2" t="s">
        <v>32960</v>
      </c>
      <c r="W3605" s="2" t="s">
        <v>34</v>
      </c>
      <c r="X3605" s="58" t="s">
        <v>16051</v>
      </c>
      <c r="Z3605" s="2">
        <v>2060000</v>
      </c>
      <c r="AB3605" s="58">
        <v>46108.400150462963</v>
      </c>
      <c r="AC3605" s="2">
        <v>0</v>
      </c>
      <c r="AD3605" s="104">
        <v>2060000</v>
      </c>
      <c r="AE3605" s="2">
        <v>46108.400150462963</v>
      </c>
      <c r="AG3605" s="2">
        <v>143286</v>
      </c>
    </row>
    <row r="3606" spans="1:33" ht="45" x14ac:dyDescent="0.25">
      <c r="A3606" s="2" t="s">
        <v>16262</v>
      </c>
      <c r="B3606" s="2" t="s">
        <v>16059</v>
      </c>
      <c r="C3606" s="2" t="s">
        <v>16263</v>
      </c>
      <c r="F3606" s="2" t="s">
        <v>16264</v>
      </c>
      <c r="G3606" s="2" t="s">
        <v>16265</v>
      </c>
      <c r="H3606" s="2" t="s">
        <v>16266</v>
      </c>
      <c r="I3606" s="2" t="s">
        <v>23418</v>
      </c>
      <c r="J3606" s="2" t="s">
        <v>28</v>
      </c>
      <c r="K3606" s="2" t="s">
        <v>43</v>
      </c>
      <c r="L3606" s="2" t="s">
        <v>90</v>
      </c>
      <c r="M3606" s="2" t="s">
        <v>91</v>
      </c>
      <c r="N3606" s="2" t="s">
        <v>3668</v>
      </c>
      <c r="O3606" s="2" t="s">
        <v>32</v>
      </c>
      <c r="P3606" s="24">
        <v>0</v>
      </c>
      <c r="Q3606" s="24">
        <v>1</v>
      </c>
      <c r="R3606" s="27" t="s">
        <v>1568</v>
      </c>
      <c r="S3606" s="28" t="s">
        <v>1589</v>
      </c>
      <c r="T3606" s="2" t="s">
        <v>33</v>
      </c>
      <c r="U3606" s="2">
        <v>0</v>
      </c>
      <c r="V3606" s="2" t="s">
        <v>19078</v>
      </c>
      <c r="W3606" s="2" t="s">
        <v>34</v>
      </c>
      <c r="X3606" s="58" t="s">
        <v>16051</v>
      </c>
      <c r="Z3606" s="2">
        <v>412000</v>
      </c>
      <c r="AB3606" s="58">
        <v>46108.400289351855</v>
      </c>
      <c r="AC3606" s="2">
        <v>0</v>
      </c>
      <c r="AD3606" s="104">
        <v>412000</v>
      </c>
      <c r="AE3606" s="2">
        <v>46108.400289351855</v>
      </c>
      <c r="AG3606" s="2">
        <v>143284</v>
      </c>
    </row>
    <row r="3607" spans="1:33" ht="60" x14ac:dyDescent="0.25">
      <c r="A3607" s="2" t="s">
        <v>16481</v>
      </c>
      <c r="B3607" s="2" t="s">
        <v>16059</v>
      </c>
      <c r="C3607" s="2" t="s">
        <v>16482</v>
      </c>
      <c r="F3607" s="2" t="s">
        <v>16483</v>
      </c>
      <c r="G3607" s="2" t="s">
        <v>16484</v>
      </c>
      <c r="H3607" s="2" t="s">
        <v>16485</v>
      </c>
      <c r="I3607" s="2" t="s">
        <v>21525</v>
      </c>
      <c r="J3607" s="2" t="s">
        <v>28</v>
      </c>
      <c r="K3607" s="2" t="s">
        <v>78</v>
      </c>
      <c r="L3607" s="2" t="s">
        <v>181</v>
      </c>
      <c r="M3607" s="2" t="s">
        <v>182</v>
      </c>
      <c r="N3607" s="2" t="s">
        <v>3929</v>
      </c>
      <c r="O3607" s="2" t="s">
        <v>32</v>
      </c>
      <c r="P3607" s="24">
        <v>0</v>
      </c>
      <c r="Q3607" s="24">
        <v>2</v>
      </c>
      <c r="R3607" s="27" t="s">
        <v>1568</v>
      </c>
      <c r="S3607" s="28" t="s">
        <v>1585</v>
      </c>
      <c r="T3607" s="2" t="s">
        <v>38</v>
      </c>
      <c r="U3607" s="2">
        <v>0</v>
      </c>
      <c r="V3607" s="2" t="s">
        <v>19078</v>
      </c>
      <c r="W3607" s="2" t="s">
        <v>34</v>
      </c>
      <c r="X3607" s="58" t="s">
        <v>16059</v>
      </c>
      <c r="Z3607" s="2">
        <v>2060000</v>
      </c>
      <c r="AB3607" s="58">
        <v>46106.453414351854</v>
      </c>
      <c r="AC3607" s="2">
        <v>0</v>
      </c>
      <c r="AD3607" s="104">
        <v>2060000</v>
      </c>
      <c r="AE3607" s="2">
        <v>46106.453414351854</v>
      </c>
      <c r="AG3607" s="2">
        <v>141924</v>
      </c>
    </row>
    <row r="3608" spans="1:33" ht="45" x14ac:dyDescent="0.25">
      <c r="A3608" s="2" t="s">
        <v>17358</v>
      </c>
      <c r="B3608" s="2" t="s">
        <v>16059</v>
      </c>
      <c r="C3608" s="2" t="s">
        <v>17359</v>
      </c>
      <c r="F3608" s="2" t="s">
        <v>11023</v>
      </c>
      <c r="G3608" s="2" t="s">
        <v>11024</v>
      </c>
      <c r="H3608" s="2" t="s">
        <v>11025</v>
      </c>
      <c r="I3608" s="2" t="s">
        <v>22578</v>
      </c>
      <c r="J3608" s="2" t="s">
        <v>28</v>
      </c>
      <c r="K3608" s="2" t="s">
        <v>68</v>
      </c>
      <c r="L3608" s="2" t="s">
        <v>238</v>
      </c>
      <c r="M3608" s="2" t="s">
        <v>446</v>
      </c>
      <c r="N3608" s="2" t="s">
        <v>3977</v>
      </c>
      <c r="O3608" s="2" t="s">
        <v>705</v>
      </c>
      <c r="P3608" s="24">
        <v>0</v>
      </c>
      <c r="Q3608" s="24">
        <v>0</v>
      </c>
      <c r="R3608" s="27" t="s">
        <v>1578</v>
      </c>
      <c r="S3608" s="28" t="s">
        <v>1590</v>
      </c>
      <c r="T3608" s="2" t="s">
        <v>426</v>
      </c>
      <c r="U3608" s="2">
        <v>0</v>
      </c>
      <c r="V3608" s="2" t="s">
        <v>16059</v>
      </c>
      <c r="W3608" s="2" t="s">
        <v>34</v>
      </c>
      <c r="AC3608" s="2">
        <v>0</v>
      </c>
      <c r="AD3608" s="104"/>
    </row>
    <row r="3609" spans="1:33" ht="60" x14ac:dyDescent="0.25">
      <c r="A3609" s="2" t="s">
        <v>17104</v>
      </c>
      <c r="B3609" s="2" t="s">
        <v>16059</v>
      </c>
      <c r="C3609" s="2" t="s">
        <v>17105</v>
      </c>
      <c r="F3609" s="2" t="s">
        <v>17106</v>
      </c>
      <c r="G3609" s="2" t="s">
        <v>17107</v>
      </c>
      <c r="H3609" s="2" t="s">
        <v>17108</v>
      </c>
      <c r="I3609" s="2" t="s">
        <v>20887</v>
      </c>
      <c r="J3609" s="2" t="s">
        <v>28</v>
      </c>
      <c r="K3609" s="2" t="s">
        <v>29</v>
      </c>
      <c r="L3609" s="2" t="s">
        <v>394</v>
      </c>
      <c r="M3609" s="2" t="s">
        <v>395</v>
      </c>
      <c r="N3609" s="2" t="s">
        <v>5043</v>
      </c>
      <c r="O3609" s="2" t="s">
        <v>32</v>
      </c>
      <c r="P3609" s="24">
        <v>0</v>
      </c>
      <c r="Q3609" s="24">
        <v>2</v>
      </c>
      <c r="R3609" s="27" t="s">
        <v>1568</v>
      </c>
      <c r="S3609" s="28" t="s">
        <v>1585</v>
      </c>
      <c r="T3609" s="2" t="s">
        <v>38</v>
      </c>
      <c r="U3609" s="2">
        <v>0</v>
      </c>
      <c r="V3609" s="2" t="s">
        <v>24754</v>
      </c>
      <c r="W3609" s="2" t="s">
        <v>34</v>
      </c>
      <c r="X3609" s="58" t="s">
        <v>16059</v>
      </c>
      <c r="Z3609" s="2">
        <v>2060000</v>
      </c>
      <c r="AB3609" s="58">
        <v>46106.458611111113</v>
      </c>
      <c r="AC3609" s="2">
        <v>0</v>
      </c>
      <c r="AD3609" s="104">
        <v>2060000</v>
      </c>
      <c r="AE3609" s="2">
        <v>46106.458611111113</v>
      </c>
      <c r="AG3609" s="2">
        <v>141932</v>
      </c>
    </row>
    <row r="3610" spans="1:33" ht="45" x14ac:dyDescent="0.25">
      <c r="A3610" s="2" t="s">
        <v>17360</v>
      </c>
      <c r="B3610" s="2" t="s">
        <v>16059</v>
      </c>
      <c r="C3610" s="2" t="s">
        <v>17361</v>
      </c>
      <c r="F3610" s="2" t="s">
        <v>17362</v>
      </c>
      <c r="G3610" s="2" t="s">
        <v>17363</v>
      </c>
      <c r="H3610" s="2" t="s">
        <v>17364</v>
      </c>
      <c r="I3610" s="2" t="s">
        <v>22978</v>
      </c>
      <c r="J3610" s="2" t="s">
        <v>28</v>
      </c>
      <c r="K3610" s="2" t="s">
        <v>68</v>
      </c>
      <c r="L3610" s="2" t="s">
        <v>238</v>
      </c>
      <c r="M3610" s="2" t="s">
        <v>446</v>
      </c>
      <c r="N3610" s="2" t="s">
        <v>3977</v>
      </c>
      <c r="O3610" s="3" t="s">
        <v>706</v>
      </c>
      <c r="P3610" s="24">
        <v>0</v>
      </c>
      <c r="Q3610" s="24">
        <v>0</v>
      </c>
      <c r="R3610" s="27" t="s">
        <v>1578</v>
      </c>
      <c r="S3610" s="28" t="s">
        <v>1590</v>
      </c>
      <c r="T3610" s="2" t="s">
        <v>426</v>
      </c>
      <c r="U3610" s="2">
        <v>0</v>
      </c>
      <c r="V3610" s="2" t="s">
        <v>17683</v>
      </c>
      <c r="W3610" s="2" t="s">
        <v>34</v>
      </c>
      <c r="AC3610" s="2">
        <v>0</v>
      </c>
      <c r="AD3610" s="104"/>
    </row>
    <row r="3611" spans="1:33" ht="60" x14ac:dyDescent="0.25">
      <c r="A3611" s="2" t="s">
        <v>16208</v>
      </c>
      <c r="B3611" s="2" t="s">
        <v>16059</v>
      </c>
      <c r="C3611" s="2" t="s">
        <v>16209</v>
      </c>
      <c r="F3611" s="2" t="s">
        <v>16210</v>
      </c>
      <c r="G3611" s="2" t="s">
        <v>16211</v>
      </c>
      <c r="H3611" s="2" t="s">
        <v>16212</v>
      </c>
      <c r="I3611" s="2" t="s">
        <v>23119</v>
      </c>
      <c r="J3611" s="2" t="s">
        <v>28</v>
      </c>
      <c r="K3611" s="2" t="s">
        <v>61</v>
      </c>
      <c r="L3611" s="2" t="s">
        <v>167</v>
      </c>
      <c r="M3611" s="2" t="s">
        <v>168</v>
      </c>
      <c r="N3611" s="2" t="s">
        <v>3224</v>
      </c>
      <c r="O3611" s="2" t="s">
        <v>32</v>
      </c>
      <c r="P3611" s="24">
        <v>0</v>
      </c>
      <c r="Q3611" s="24">
        <v>3</v>
      </c>
      <c r="R3611" s="27" t="s">
        <v>1568</v>
      </c>
      <c r="S3611" s="28" t="s">
        <v>1585</v>
      </c>
      <c r="T3611" s="2" t="s">
        <v>38</v>
      </c>
      <c r="U3611" s="2">
        <v>0</v>
      </c>
      <c r="V3611" s="2" t="s">
        <v>19078</v>
      </c>
      <c r="W3611" s="2" t="s">
        <v>34</v>
      </c>
      <c r="X3611" s="58" t="s">
        <v>16059</v>
      </c>
      <c r="Z3611" s="2">
        <v>2060000</v>
      </c>
      <c r="AB3611" s="58">
        <v>46106.498888888891</v>
      </c>
      <c r="AC3611" s="2">
        <v>0</v>
      </c>
      <c r="AD3611" s="104">
        <v>2060000</v>
      </c>
      <c r="AE3611" s="2">
        <v>46106.498888888891</v>
      </c>
      <c r="AG3611" s="2">
        <v>142014</v>
      </c>
    </row>
    <row r="3612" spans="1:33" ht="60" x14ac:dyDescent="0.25">
      <c r="A3612" s="2" t="s">
        <v>16516</v>
      </c>
      <c r="B3612" s="2" t="s">
        <v>16059</v>
      </c>
      <c r="C3612" s="2" t="s">
        <v>16517</v>
      </c>
      <c r="F3612" s="2" t="s">
        <v>16483</v>
      </c>
      <c r="G3612" s="2" t="s">
        <v>16484</v>
      </c>
      <c r="H3612" s="2" t="s">
        <v>16485</v>
      </c>
      <c r="I3612" s="2" t="s">
        <v>21525</v>
      </c>
      <c r="J3612" s="2" t="s">
        <v>28</v>
      </c>
      <c r="K3612" s="2" t="s">
        <v>78</v>
      </c>
      <c r="L3612" s="2" t="s">
        <v>181</v>
      </c>
      <c r="M3612" s="2" t="s">
        <v>182</v>
      </c>
      <c r="N3612" s="2" t="s">
        <v>3929</v>
      </c>
      <c r="O3612" s="3" t="s">
        <v>705</v>
      </c>
      <c r="P3612" s="24">
        <v>0</v>
      </c>
      <c r="Q3612" s="24">
        <v>0</v>
      </c>
      <c r="R3612" s="27" t="s">
        <v>1578</v>
      </c>
      <c r="S3612" s="28" t="s">
        <v>1585</v>
      </c>
      <c r="T3612" s="2" t="s">
        <v>38</v>
      </c>
      <c r="U3612" s="2">
        <v>0</v>
      </c>
      <c r="V3612" s="2" t="s">
        <v>16059</v>
      </c>
      <c r="W3612" s="2" t="s">
        <v>34</v>
      </c>
      <c r="AC3612" s="2">
        <v>0</v>
      </c>
      <c r="AD3612" s="104"/>
    </row>
    <row r="3613" spans="1:33" ht="60" x14ac:dyDescent="0.25">
      <c r="A3613" s="2" t="s">
        <v>16376</v>
      </c>
      <c r="B3613" s="2" t="s">
        <v>16059</v>
      </c>
      <c r="C3613" s="2" t="s">
        <v>16377</v>
      </c>
      <c r="F3613" s="2" t="s">
        <v>779</v>
      </c>
      <c r="G3613" s="2" t="s">
        <v>3078</v>
      </c>
      <c r="H3613" s="2" t="s">
        <v>3079</v>
      </c>
      <c r="I3613" s="2" t="s">
        <v>23789</v>
      </c>
      <c r="J3613" s="2" t="s">
        <v>28</v>
      </c>
      <c r="K3613" s="2" t="s">
        <v>43</v>
      </c>
      <c r="L3613" s="2" t="s">
        <v>240</v>
      </c>
      <c r="M3613" s="2" t="s">
        <v>241</v>
      </c>
      <c r="N3613" s="2" t="s">
        <v>3047</v>
      </c>
      <c r="O3613" s="2" t="s">
        <v>32</v>
      </c>
      <c r="P3613" s="24">
        <v>0</v>
      </c>
      <c r="Q3613" s="24">
        <v>1</v>
      </c>
      <c r="R3613" s="27" t="s">
        <v>1568</v>
      </c>
      <c r="S3613" s="28" t="s">
        <v>1585</v>
      </c>
      <c r="T3613" s="2" t="s">
        <v>38</v>
      </c>
      <c r="U3613" s="2">
        <v>0</v>
      </c>
      <c r="V3613" s="2" t="s">
        <v>24228</v>
      </c>
      <c r="W3613" s="2" t="s">
        <v>34</v>
      </c>
      <c r="X3613" s="58" t="s">
        <v>16059</v>
      </c>
      <c r="Z3613" s="2">
        <v>2060000</v>
      </c>
      <c r="AB3613" s="58">
        <v>46106.628148148149</v>
      </c>
      <c r="AC3613" s="2">
        <v>0</v>
      </c>
      <c r="AD3613" s="104">
        <v>2060000</v>
      </c>
      <c r="AE3613" s="2">
        <v>46106.628148148149</v>
      </c>
      <c r="AG3613" s="2">
        <v>142175</v>
      </c>
    </row>
    <row r="3614" spans="1:33" ht="45" x14ac:dyDescent="0.25">
      <c r="A3614" s="2" t="s">
        <v>16764</v>
      </c>
      <c r="B3614" s="2" t="s">
        <v>16059</v>
      </c>
      <c r="C3614" s="2" t="s">
        <v>16765</v>
      </c>
      <c r="F3614" s="2" t="s">
        <v>16766</v>
      </c>
      <c r="G3614" s="2" t="s">
        <v>16767</v>
      </c>
      <c r="H3614" s="2" t="s">
        <v>16768</v>
      </c>
      <c r="I3614" s="2" t="s">
        <v>19499</v>
      </c>
      <c r="J3614" s="2" t="s">
        <v>28</v>
      </c>
      <c r="K3614" s="2" t="s">
        <v>48</v>
      </c>
      <c r="L3614" s="2" t="s">
        <v>516</v>
      </c>
      <c r="M3614" s="2" t="s">
        <v>1636</v>
      </c>
      <c r="N3614" s="2" t="s">
        <v>4974</v>
      </c>
      <c r="O3614" s="3" t="s">
        <v>705</v>
      </c>
      <c r="P3614" s="24">
        <v>0</v>
      </c>
      <c r="Q3614" s="24">
        <v>0</v>
      </c>
      <c r="R3614" s="27" t="s">
        <v>1578</v>
      </c>
      <c r="S3614" s="28" t="s">
        <v>1589</v>
      </c>
      <c r="T3614" s="2" t="s">
        <v>33</v>
      </c>
      <c r="U3614" s="2">
        <v>0</v>
      </c>
      <c r="V3614" s="2" t="s">
        <v>16051</v>
      </c>
      <c r="W3614" s="2" t="s">
        <v>34</v>
      </c>
      <c r="AC3614" s="2">
        <v>0</v>
      </c>
      <c r="AD3614" s="104"/>
    </row>
    <row r="3615" spans="1:33" ht="60" x14ac:dyDescent="0.25">
      <c r="A3615" s="2" t="s">
        <v>17522</v>
      </c>
      <c r="B3615" s="2" t="s">
        <v>16059</v>
      </c>
      <c r="C3615" s="2" t="s">
        <v>17523</v>
      </c>
      <c r="F3615" s="2" t="s">
        <v>1260</v>
      </c>
      <c r="G3615" s="2" t="s">
        <v>4566</v>
      </c>
      <c r="H3615" s="2" t="s">
        <v>4567</v>
      </c>
      <c r="I3615" s="2" t="s">
        <v>23419</v>
      </c>
      <c r="J3615" s="2" t="s">
        <v>28</v>
      </c>
      <c r="K3615" s="2" t="s">
        <v>43</v>
      </c>
      <c r="L3615" s="2" t="s">
        <v>406</v>
      </c>
      <c r="M3615" s="2" t="s">
        <v>407</v>
      </c>
      <c r="N3615" s="2" t="s">
        <v>4568</v>
      </c>
      <c r="O3615" s="2" t="s">
        <v>32</v>
      </c>
      <c r="P3615" s="24">
        <v>0</v>
      </c>
      <c r="Q3615" s="24">
        <v>2</v>
      </c>
      <c r="R3615" s="27" t="s">
        <v>1568</v>
      </c>
      <c r="S3615" s="28" t="s">
        <v>1589</v>
      </c>
      <c r="T3615" s="2" t="s">
        <v>33</v>
      </c>
      <c r="U3615" s="2">
        <v>0</v>
      </c>
      <c r="V3615" s="2" t="s">
        <v>19601</v>
      </c>
      <c r="W3615" s="2" t="s">
        <v>34</v>
      </c>
      <c r="X3615" s="58" t="s">
        <v>16062</v>
      </c>
      <c r="Z3615" s="2">
        <v>412000</v>
      </c>
      <c r="AB3615" s="58">
        <v>46107.418634259258</v>
      </c>
      <c r="AC3615" s="2">
        <v>0</v>
      </c>
      <c r="AD3615" s="104">
        <v>412000</v>
      </c>
      <c r="AE3615" s="2">
        <v>46107.418634259258</v>
      </c>
      <c r="AG3615" s="2">
        <v>142172</v>
      </c>
    </row>
    <row r="3616" spans="1:33" ht="60" x14ac:dyDescent="0.25">
      <c r="A3616" s="2" t="s">
        <v>16737</v>
      </c>
      <c r="B3616" s="2" t="s">
        <v>16059</v>
      </c>
      <c r="C3616" s="2" t="s">
        <v>16738</v>
      </c>
      <c r="F3616" s="2" t="s">
        <v>16739</v>
      </c>
      <c r="G3616" s="2" t="s">
        <v>16740</v>
      </c>
      <c r="H3616" s="2" t="s">
        <v>16741</v>
      </c>
      <c r="I3616" s="2" t="s">
        <v>19500</v>
      </c>
      <c r="J3616" s="2" t="s">
        <v>28</v>
      </c>
      <c r="K3616" s="2" t="s">
        <v>48</v>
      </c>
      <c r="L3616" s="2" t="s">
        <v>516</v>
      </c>
      <c r="M3616" s="2" t="s">
        <v>1636</v>
      </c>
      <c r="N3616" s="2" t="s">
        <v>4974</v>
      </c>
      <c r="O3616" s="2" t="s">
        <v>32</v>
      </c>
      <c r="P3616" s="24">
        <v>0</v>
      </c>
      <c r="Q3616" s="24">
        <v>1</v>
      </c>
      <c r="R3616" s="27" t="s">
        <v>1568</v>
      </c>
      <c r="S3616" s="28" t="s">
        <v>1589</v>
      </c>
      <c r="T3616" s="2" t="s">
        <v>33</v>
      </c>
      <c r="U3616" s="2">
        <v>0</v>
      </c>
      <c r="V3616" s="2" t="s">
        <v>18001</v>
      </c>
      <c r="W3616" s="2" t="s">
        <v>34</v>
      </c>
      <c r="X3616" s="58" t="s">
        <v>16051</v>
      </c>
      <c r="Z3616" s="2">
        <v>412000</v>
      </c>
      <c r="AB3616" s="58">
        <v>46108.633657407408</v>
      </c>
      <c r="AC3616" s="2">
        <v>0</v>
      </c>
      <c r="AD3616" s="104">
        <v>412000</v>
      </c>
      <c r="AE3616" s="2">
        <v>46108.633657407408</v>
      </c>
      <c r="AG3616" s="2">
        <v>143762</v>
      </c>
    </row>
    <row r="3617" spans="1:33" ht="60" x14ac:dyDescent="0.25">
      <c r="A3617" s="2" t="s">
        <v>16702</v>
      </c>
      <c r="B3617" s="2" t="s">
        <v>16059</v>
      </c>
      <c r="C3617" s="2" t="s">
        <v>16703</v>
      </c>
      <c r="F3617" s="2" t="s">
        <v>8568</v>
      </c>
      <c r="G3617" s="2" t="s">
        <v>8569</v>
      </c>
      <c r="H3617" s="2" t="s">
        <v>8570</v>
      </c>
      <c r="I3617" s="2" t="s">
        <v>21311</v>
      </c>
      <c r="J3617" s="2" t="s">
        <v>28</v>
      </c>
      <c r="K3617" s="2" t="s">
        <v>78</v>
      </c>
      <c r="L3617" s="2" t="s">
        <v>636</v>
      </c>
      <c r="M3617" s="2" t="s">
        <v>653</v>
      </c>
      <c r="N3617" s="2" t="s">
        <v>3751</v>
      </c>
      <c r="O3617" s="2" t="s">
        <v>32</v>
      </c>
      <c r="P3617" s="24">
        <v>0</v>
      </c>
      <c r="Q3617" s="24">
        <v>1</v>
      </c>
      <c r="R3617" s="27" t="s">
        <v>1568</v>
      </c>
      <c r="S3617" s="28" t="s">
        <v>1585</v>
      </c>
      <c r="T3617" s="2" t="s">
        <v>38</v>
      </c>
      <c r="U3617" s="2">
        <v>0</v>
      </c>
      <c r="V3617" s="2" t="s">
        <v>30383</v>
      </c>
      <c r="W3617" s="2" t="s">
        <v>34</v>
      </c>
      <c r="X3617" s="58" t="s">
        <v>16059</v>
      </c>
      <c r="Z3617" s="2">
        <v>2060000</v>
      </c>
      <c r="AB3617" s="58">
        <v>46106.527407407404</v>
      </c>
      <c r="AC3617" s="2">
        <v>0</v>
      </c>
      <c r="AD3617" s="104">
        <v>2060000</v>
      </c>
      <c r="AE3617" s="2">
        <v>46106.527407407404</v>
      </c>
      <c r="AG3617" s="2">
        <v>141925</v>
      </c>
    </row>
    <row r="3618" spans="1:33" ht="60" x14ac:dyDescent="0.25">
      <c r="A3618" s="2" t="s">
        <v>16620</v>
      </c>
      <c r="B3618" s="2" t="s">
        <v>16059</v>
      </c>
      <c r="C3618" s="2" t="s">
        <v>16621</v>
      </c>
      <c r="F3618" s="2" t="s">
        <v>16617</v>
      </c>
      <c r="G3618" s="2" t="s">
        <v>16618</v>
      </c>
      <c r="H3618" s="2" t="s">
        <v>16619</v>
      </c>
      <c r="I3618" s="2" t="s">
        <v>21515</v>
      </c>
      <c r="J3618" s="2" t="s">
        <v>28</v>
      </c>
      <c r="K3618" s="2" t="s">
        <v>78</v>
      </c>
      <c r="L3618" s="2" t="s">
        <v>243</v>
      </c>
      <c r="M3618" s="2" t="s">
        <v>428</v>
      </c>
      <c r="N3618" s="2" t="s">
        <v>5375</v>
      </c>
      <c r="O3618" s="3" t="s">
        <v>705</v>
      </c>
      <c r="P3618" s="24">
        <v>0</v>
      </c>
      <c r="Q3618" s="24">
        <v>0</v>
      </c>
      <c r="R3618" s="27" t="s">
        <v>1578</v>
      </c>
      <c r="S3618" s="28" t="s">
        <v>1585</v>
      </c>
      <c r="T3618" s="2" t="s">
        <v>38</v>
      </c>
      <c r="U3618" s="2">
        <v>0</v>
      </c>
      <c r="V3618" s="2" t="s">
        <v>16051</v>
      </c>
      <c r="W3618" s="2" t="s">
        <v>34</v>
      </c>
      <c r="AC3618" s="2">
        <v>0</v>
      </c>
      <c r="AD3618" s="104"/>
    </row>
    <row r="3619" spans="1:33" ht="45" x14ac:dyDescent="0.25">
      <c r="A3619" s="2" t="s">
        <v>17567</v>
      </c>
      <c r="B3619" s="2" t="s">
        <v>16059</v>
      </c>
      <c r="C3619" s="2" t="s">
        <v>17568</v>
      </c>
      <c r="F3619" s="2" t="s">
        <v>17569</v>
      </c>
      <c r="G3619" s="2" t="s">
        <v>17570</v>
      </c>
      <c r="H3619" s="2" t="s">
        <v>17571</v>
      </c>
      <c r="I3619" s="2" t="s">
        <v>23420</v>
      </c>
      <c r="J3619" s="2" t="s">
        <v>28</v>
      </c>
      <c r="K3619" s="2" t="s">
        <v>43</v>
      </c>
      <c r="L3619" s="2" t="s">
        <v>206</v>
      </c>
      <c r="M3619" s="2" t="s">
        <v>207</v>
      </c>
      <c r="N3619" s="2" t="s">
        <v>12135</v>
      </c>
      <c r="O3619" s="2" t="s">
        <v>32</v>
      </c>
      <c r="P3619" s="24">
        <v>0</v>
      </c>
      <c r="Q3619" s="24">
        <v>2</v>
      </c>
      <c r="R3619" s="27" t="s">
        <v>1568</v>
      </c>
      <c r="S3619" s="28" t="s">
        <v>1589</v>
      </c>
      <c r="T3619" s="2" t="s">
        <v>33</v>
      </c>
      <c r="U3619" s="2">
        <v>0</v>
      </c>
      <c r="V3619" s="2" t="s">
        <v>18001</v>
      </c>
      <c r="W3619" s="2" t="s">
        <v>34</v>
      </c>
      <c r="X3619" s="58" t="s">
        <v>16062</v>
      </c>
      <c r="Z3619" s="2">
        <v>412000</v>
      </c>
      <c r="AB3619" s="58">
        <v>46107.420659722222</v>
      </c>
      <c r="AC3619" s="2">
        <v>0</v>
      </c>
      <c r="AD3619" s="104">
        <v>412000</v>
      </c>
      <c r="AE3619" s="2">
        <v>46107.420659722222</v>
      </c>
      <c r="AG3619" s="2">
        <v>142171</v>
      </c>
    </row>
    <row r="3620" spans="1:33" ht="45" x14ac:dyDescent="0.25">
      <c r="A3620" s="2" t="s">
        <v>17576</v>
      </c>
      <c r="B3620" s="2" t="s">
        <v>16059</v>
      </c>
      <c r="C3620" s="2" t="s">
        <v>17577</v>
      </c>
      <c r="F3620" s="2" t="s">
        <v>17578</v>
      </c>
      <c r="G3620" s="2" t="s">
        <v>17579</v>
      </c>
      <c r="H3620" s="2" t="s">
        <v>7151</v>
      </c>
      <c r="I3620" s="2" t="s">
        <v>23421</v>
      </c>
      <c r="J3620" s="2" t="s">
        <v>28</v>
      </c>
      <c r="K3620" s="2" t="s">
        <v>43</v>
      </c>
      <c r="L3620" s="2" t="s">
        <v>17580</v>
      </c>
      <c r="M3620" s="2" t="s">
        <v>325</v>
      </c>
      <c r="N3620" s="2" t="s">
        <v>2877</v>
      </c>
      <c r="O3620" s="3" t="s">
        <v>19606</v>
      </c>
      <c r="P3620" s="24">
        <v>0</v>
      </c>
      <c r="Q3620" s="24">
        <v>0</v>
      </c>
      <c r="R3620" s="27" t="s">
        <v>1578</v>
      </c>
      <c r="S3620" s="28" t="s">
        <v>1589</v>
      </c>
      <c r="T3620" s="2" t="s">
        <v>33</v>
      </c>
      <c r="U3620" s="2">
        <v>0</v>
      </c>
      <c r="V3620" s="2" t="s">
        <v>17582</v>
      </c>
      <c r="W3620" s="2" t="s">
        <v>34</v>
      </c>
      <c r="X3620" s="58" t="s">
        <v>17582</v>
      </c>
      <c r="Y3620" s="2" t="s">
        <v>87</v>
      </c>
      <c r="AA3620" s="2" t="s">
        <v>88</v>
      </c>
      <c r="AB3620" s="58">
        <v>46111.45925925926</v>
      </c>
      <c r="AC3620" s="2">
        <v>0</v>
      </c>
      <c r="AD3620" s="104"/>
      <c r="AE3620" s="2">
        <v>46111.45925925926</v>
      </c>
      <c r="AG3620" s="2">
        <v>142168</v>
      </c>
    </row>
    <row r="3621" spans="1:33" ht="45" x14ac:dyDescent="0.25">
      <c r="A3621" s="2" t="s">
        <v>16662</v>
      </c>
      <c r="B3621" s="2" t="s">
        <v>16219</v>
      </c>
      <c r="C3621" s="2" t="s">
        <v>16663</v>
      </c>
      <c r="F3621" s="2" t="s">
        <v>16664</v>
      </c>
      <c r="G3621" s="2" t="s">
        <v>16665</v>
      </c>
      <c r="H3621" s="2" t="s">
        <v>16666</v>
      </c>
      <c r="I3621" s="2" t="s">
        <v>21111</v>
      </c>
      <c r="J3621" s="2" t="s">
        <v>28</v>
      </c>
      <c r="K3621" s="2" t="s">
        <v>78</v>
      </c>
      <c r="L3621" s="2" t="s">
        <v>481</v>
      </c>
      <c r="M3621" s="2" t="s">
        <v>482</v>
      </c>
      <c r="N3621" s="2" t="s">
        <v>3905</v>
      </c>
      <c r="O3621" s="2" t="s">
        <v>32</v>
      </c>
      <c r="P3621" s="24">
        <v>0</v>
      </c>
      <c r="Q3621" s="24">
        <v>1</v>
      </c>
      <c r="R3621" s="27" t="s">
        <v>1568</v>
      </c>
      <c r="S3621" s="28" t="s">
        <v>1589</v>
      </c>
      <c r="T3621" s="2" t="s">
        <v>33</v>
      </c>
      <c r="U3621" s="2">
        <v>0</v>
      </c>
      <c r="V3621" s="2" t="s">
        <v>19773</v>
      </c>
      <c r="W3621" s="2" t="s">
        <v>34</v>
      </c>
      <c r="X3621" s="58" t="s">
        <v>16062</v>
      </c>
      <c r="Z3621" s="2">
        <v>412000</v>
      </c>
      <c r="AB3621" s="58">
        <v>46107.537511574075</v>
      </c>
      <c r="AC3621" s="2">
        <v>0</v>
      </c>
      <c r="AD3621" s="104">
        <v>412000</v>
      </c>
      <c r="AE3621" s="2">
        <v>46107.537511574075</v>
      </c>
      <c r="AG3621" s="2">
        <v>142116</v>
      </c>
    </row>
    <row r="3622" spans="1:33" ht="60" x14ac:dyDescent="0.25">
      <c r="A3622" s="2" t="s">
        <v>16684</v>
      </c>
      <c r="B3622" s="2" t="s">
        <v>16219</v>
      </c>
      <c r="C3622" s="2" t="s">
        <v>16685</v>
      </c>
      <c r="F3622" s="2" t="s">
        <v>16686</v>
      </c>
      <c r="G3622" s="2" t="s">
        <v>16687</v>
      </c>
      <c r="H3622" s="2" t="s">
        <v>16688</v>
      </c>
      <c r="I3622" s="2" t="s">
        <v>21109</v>
      </c>
      <c r="J3622" s="2" t="s">
        <v>28</v>
      </c>
      <c r="K3622" s="2" t="s">
        <v>78</v>
      </c>
      <c r="L3622" s="2" t="s">
        <v>481</v>
      </c>
      <c r="M3622" s="2" t="s">
        <v>482</v>
      </c>
      <c r="N3622" s="2" t="s">
        <v>3905</v>
      </c>
      <c r="O3622" s="3" t="s">
        <v>705</v>
      </c>
      <c r="P3622" s="24">
        <v>0</v>
      </c>
      <c r="Q3622" s="24">
        <v>0</v>
      </c>
      <c r="R3622" s="27" t="s">
        <v>1578</v>
      </c>
      <c r="S3622" s="28" t="s">
        <v>1585</v>
      </c>
      <c r="T3622" s="2" t="s">
        <v>38</v>
      </c>
      <c r="U3622" s="2">
        <v>0</v>
      </c>
      <c r="V3622" s="2" t="s">
        <v>16295</v>
      </c>
      <c r="W3622" s="2" t="s">
        <v>34</v>
      </c>
      <c r="AC3622" s="2">
        <v>0</v>
      </c>
      <c r="AD3622" s="104"/>
    </row>
    <row r="3623" spans="1:33" ht="45" x14ac:dyDescent="0.25">
      <c r="A3623" s="2" t="s">
        <v>17168</v>
      </c>
      <c r="B3623" s="2" t="s">
        <v>16219</v>
      </c>
      <c r="C3623" s="2" t="s">
        <v>17169</v>
      </c>
      <c r="F3623" s="2" t="s">
        <v>17170</v>
      </c>
      <c r="G3623" s="2" t="s">
        <v>17171</v>
      </c>
      <c r="H3623" s="2" t="s">
        <v>17172</v>
      </c>
      <c r="I3623" s="2" t="s">
        <v>20932</v>
      </c>
      <c r="J3623" s="2" t="s">
        <v>28</v>
      </c>
      <c r="K3623" s="2" t="s">
        <v>29</v>
      </c>
      <c r="L3623" s="2" t="s">
        <v>402</v>
      </c>
      <c r="M3623" s="2" t="s">
        <v>403</v>
      </c>
      <c r="N3623" s="2" t="s">
        <v>5067</v>
      </c>
      <c r="O3623" s="2" t="s">
        <v>705</v>
      </c>
      <c r="P3623" s="24">
        <v>0</v>
      </c>
      <c r="Q3623" s="24">
        <v>0</v>
      </c>
      <c r="R3623" s="27" t="s">
        <v>1578</v>
      </c>
      <c r="S3623" s="28" t="s">
        <v>1590</v>
      </c>
      <c r="T3623" s="2" t="s">
        <v>426</v>
      </c>
      <c r="U3623" s="2">
        <v>0</v>
      </c>
      <c r="V3623" s="2" t="s">
        <v>16219</v>
      </c>
      <c r="W3623" s="2" t="s">
        <v>34</v>
      </c>
      <c r="AC3623" s="2">
        <v>0</v>
      </c>
      <c r="AD3623" s="104"/>
    </row>
    <row r="3624" spans="1:33" ht="45" x14ac:dyDescent="0.25">
      <c r="A3624" s="2" t="s">
        <v>16718</v>
      </c>
      <c r="B3624" s="2" t="s">
        <v>16219</v>
      </c>
      <c r="C3624" s="2" t="s">
        <v>16719</v>
      </c>
      <c r="F3624" s="2" t="s">
        <v>16720</v>
      </c>
      <c r="G3624" s="2" t="s">
        <v>16721</v>
      </c>
      <c r="H3624" s="2" t="s">
        <v>13015</v>
      </c>
      <c r="I3624" s="2" t="s">
        <v>21112</v>
      </c>
      <c r="J3624" s="2" t="s">
        <v>28</v>
      </c>
      <c r="K3624" s="2" t="s">
        <v>78</v>
      </c>
      <c r="L3624" s="2" t="s">
        <v>287</v>
      </c>
      <c r="M3624" s="2" t="s">
        <v>288</v>
      </c>
      <c r="N3624" s="2" t="s">
        <v>8028</v>
      </c>
      <c r="O3624" s="2" t="s">
        <v>32</v>
      </c>
      <c r="P3624" s="24">
        <v>0</v>
      </c>
      <c r="Q3624" s="24">
        <v>1</v>
      </c>
      <c r="R3624" s="27" t="s">
        <v>1568</v>
      </c>
      <c r="S3624" s="28" t="s">
        <v>1589</v>
      </c>
      <c r="T3624" s="2" t="s">
        <v>33</v>
      </c>
      <c r="U3624" s="2">
        <v>0</v>
      </c>
      <c r="V3624" s="2" t="s">
        <v>18001</v>
      </c>
      <c r="W3624" s="2" t="s">
        <v>34</v>
      </c>
      <c r="X3624" s="58" t="s">
        <v>16059</v>
      </c>
      <c r="Z3624" s="2">
        <v>412000</v>
      </c>
      <c r="AB3624" s="58">
        <v>46106.468692129631</v>
      </c>
      <c r="AC3624" s="2">
        <v>0</v>
      </c>
      <c r="AD3624" s="104">
        <v>412000</v>
      </c>
      <c r="AE3624" s="2">
        <v>46106.468692129631</v>
      </c>
      <c r="AG3624" s="2">
        <v>141685</v>
      </c>
    </row>
    <row r="3625" spans="1:33" ht="45" x14ac:dyDescent="0.25">
      <c r="A3625" s="2" t="s">
        <v>17255</v>
      </c>
      <c r="B3625" s="2" t="s">
        <v>16219</v>
      </c>
      <c r="C3625" s="2" t="s">
        <v>17256</v>
      </c>
      <c r="F3625" s="2" t="s">
        <v>10140</v>
      </c>
      <c r="G3625" s="2" t="s">
        <v>10141</v>
      </c>
      <c r="H3625" s="2" t="s">
        <v>10142</v>
      </c>
      <c r="I3625" s="2" t="s">
        <v>22605</v>
      </c>
      <c r="J3625" s="2" t="s">
        <v>28</v>
      </c>
      <c r="K3625" s="2" t="s">
        <v>68</v>
      </c>
      <c r="L3625" s="2" t="s">
        <v>216</v>
      </c>
      <c r="M3625" s="2" t="s">
        <v>217</v>
      </c>
      <c r="N3625" s="2" t="s">
        <v>3717</v>
      </c>
      <c r="O3625" s="3" t="s">
        <v>705</v>
      </c>
      <c r="P3625" s="24">
        <v>0</v>
      </c>
      <c r="Q3625" s="24">
        <v>0</v>
      </c>
      <c r="R3625" s="27" t="s">
        <v>1578</v>
      </c>
      <c r="S3625" s="28" t="s">
        <v>1590</v>
      </c>
      <c r="T3625" s="2" t="s">
        <v>426</v>
      </c>
      <c r="U3625" s="2">
        <v>0</v>
      </c>
      <c r="V3625" s="2" t="s">
        <v>17683</v>
      </c>
      <c r="W3625" s="2" t="s">
        <v>34</v>
      </c>
      <c r="AC3625" s="2">
        <v>0</v>
      </c>
      <c r="AD3625" s="104"/>
    </row>
    <row r="3626" spans="1:33" ht="60" x14ac:dyDescent="0.25">
      <c r="A3626" s="2" t="s">
        <v>16538</v>
      </c>
      <c r="B3626" s="2" t="s">
        <v>16219</v>
      </c>
      <c r="C3626" s="2" t="s">
        <v>16539</v>
      </c>
      <c r="F3626" s="2" t="s">
        <v>16534</v>
      </c>
      <c r="G3626" s="2" t="s">
        <v>16535</v>
      </c>
      <c r="H3626" s="2" t="s">
        <v>14538</v>
      </c>
      <c r="I3626" s="2" t="s">
        <v>21113</v>
      </c>
      <c r="J3626" s="2" t="s">
        <v>28</v>
      </c>
      <c r="K3626" s="2" t="s">
        <v>78</v>
      </c>
      <c r="L3626" s="2" t="s">
        <v>614</v>
      </c>
      <c r="M3626" s="2" t="s">
        <v>512</v>
      </c>
      <c r="N3626" s="2" t="s">
        <v>5228</v>
      </c>
      <c r="O3626" s="3" t="s">
        <v>705</v>
      </c>
      <c r="P3626" s="24">
        <v>0</v>
      </c>
      <c r="Q3626" s="24">
        <v>0</v>
      </c>
      <c r="R3626" s="27" t="s">
        <v>1578</v>
      </c>
      <c r="S3626" s="28" t="s">
        <v>1585</v>
      </c>
      <c r="T3626" s="2" t="s">
        <v>38</v>
      </c>
      <c r="U3626" s="2">
        <v>0</v>
      </c>
      <c r="V3626" s="2" t="s">
        <v>16059</v>
      </c>
      <c r="W3626" s="2" t="s">
        <v>34</v>
      </c>
      <c r="AC3626" s="2">
        <v>0</v>
      </c>
      <c r="AD3626" s="104"/>
    </row>
    <row r="3627" spans="1:33" ht="45" x14ac:dyDescent="0.25">
      <c r="A3627" s="2" t="s">
        <v>16532</v>
      </c>
      <c r="B3627" s="2" t="s">
        <v>16219</v>
      </c>
      <c r="C3627" s="2" t="s">
        <v>16533</v>
      </c>
      <c r="F3627" s="2" t="s">
        <v>16534</v>
      </c>
      <c r="G3627" s="2" t="s">
        <v>16535</v>
      </c>
      <c r="H3627" s="2" t="s">
        <v>14538</v>
      </c>
      <c r="I3627" s="2" t="s">
        <v>21113</v>
      </c>
      <c r="J3627" s="2" t="s">
        <v>28</v>
      </c>
      <c r="K3627" s="2" t="s">
        <v>78</v>
      </c>
      <c r="L3627" s="2" t="s">
        <v>614</v>
      </c>
      <c r="M3627" s="2" t="s">
        <v>512</v>
      </c>
      <c r="N3627" s="2" t="s">
        <v>5228</v>
      </c>
      <c r="O3627" s="2" t="s">
        <v>32</v>
      </c>
      <c r="P3627" s="24">
        <v>0</v>
      </c>
      <c r="Q3627" s="24">
        <v>1</v>
      </c>
      <c r="R3627" s="27" t="s">
        <v>1568</v>
      </c>
      <c r="S3627" s="28" t="s">
        <v>1589</v>
      </c>
      <c r="T3627" s="2" t="s">
        <v>33</v>
      </c>
      <c r="U3627" s="2">
        <v>0</v>
      </c>
      <c r="V3627" s="2" t="s">
        <v>17905</v>
      </c>
      <c r="W3627" s="2" t="s">
        <v>34</v>
      </c>
      <c r="X3627" s="58" t="s">
        <v>16059</v>
      </c>
      <c r="Z3627" s="2">
        <v>412000</v>
      </c>
      <c r="AB3627" s="58">
        <v>46106.546550925923</v>
      </c>
      <c r="AC3627" s="2">
        <v>0</v>
      </c>
      <c r="AD3627" s="104">
        <v>412000</v>
      </c>
      <c r="AE3627" s="2">
        <v>46106.546550925923</v>
      </c>
      <c r="AG3627" s="2">
        <v>142008</v>
      </c>
    </row>
    <row r="3628" spans="1:33" ht="60" x14ac:dyDescent="0.25">
      <c r="A3628" s="2" t="s">
        <v>16952</v>
      </c>
      <c r="B3628" s="2" t="s">
        <v>16219</v>
      </c>
      <c r="C3628" s="2" t="s">
        <v>16953</v>
      </c>
      <c r="F3628" s="2" t="s">
        <v>16954</v>
      </c>
      <c r="G3628" s="2" t="s">
        <v>16955</v>
      </c>
      <c r="H3628" s="2" t="s">
        <v>16956</v>
      </c>
      <c r="I3628" s="2" t="s">
        <v>19919</v>
      </c>
      <c r="J3628" s="2" t="s">
        <v>28</v>
      </c>
      <c r="K3628" s="2" t="s">
        <v>173</v>
      </c>
      <c r="L3628" s="2" t="s">
        <v>500</v>
      </c>
      <c r="M3628" s="2" t="s">
        <v>501</v>
      </c>
      <c r="N3628" s="2" t="s">
        <v>3322</v>
      </c>
      <c r="O3628" s="2" t="s">
        <v>32</v>
      </c>
      <c r="P3628" s="24">
        <v>0</v>
      </c>
      <c r="Q3628" s="24">
        <v>4</v>
      </c>
      <c r="R3628" s="27" t="s">
        <v>1568</v>
      </c>
      <c r="S3628" s="28" t="s">
        <v>1585</v>
      </c>
      <c r="T3628" s="2" t="s">
        <v>38</v>
      </c>
      <c r="U3628" s="2">
        <v>0</v>
      </c>
      <c r="V3628" s="2" t="s">
        <v>19231</v>
      </c>
      <c r="W3628" s="2" t="s">
        <v>34</v>
      </c>
      <c r="X3628" s="58" t="s">
        <v>17683</v>
      </c>
      <c r="Z3628" s="2">
        <v>2060000</v>
      </c>
      <c r="AB3628" s="58">
        <v>46112.641122685185</v>
      </c>
      <c r="AC3628" s="2">
        <v>0</v>
      </c>
      <c r="AD3628" s="104">
        <v>2060000</v>
      </c>
      <c r="AE3628" s="2">
        <v>46112.641122685185</v>
      </c>
      <c r="AG3628" s="2">
        <v>141594</v>
      </c>
    </row>
    <row r="3629" spans="1:33" ht="60" x14ac:dyDescent="0.25">
      <c r="A3629" s="2" t="s">
        <v>16523</v>
      </c>
      <c r="B3629" s="2" t="s">
        <v>16219</v>
      </c>
      <c r="C3629" s="2" t="s">
        <v>16524</v>
      </c>
      <c r="F3629" s="2" t="s">
        <v>16525</v>
      </c>
      <c r="G3629" s="2" t="s">
        <v>16526</v>
      </c>
      <c r="H3629" s="2" t="s">
        <v>16527</v>
      </c>
      <c r="I3629" s="2" t="s">
        <v>21115</v>
      </c>
      <c r="J3629" s="2" t="s">
        <v>28</v>
      </c>
      <c r="K3629" s="2" t="s">
        <v>78</v>
      </c>
      <c r="L3629" s="2" t="s">
        <v>614</v>
      </c>
      <c r="M3629" s="2" t="s">
        <v>512</v>
      </c>
      <c r="N3629" s="2" t="s">
        <v>5228</v>
      </c>
      <c r="O3629" s="3" t="s">
        <v>37</v>
      </c>
      <c r="P3629" s="24">
        <v>0</v>
      </c>
      <c r="Q3629" s="24">
        <v>0</v>
      </c>
      <c r="R3629" s="27" t="s">
        <v>1578</v>
      </c>
      <c r="S3629" s="28" t="s">
        <v>1585</v>
      </c>
      <c r="T3629" s="2" t="s">
        <v>38</v>
      </c>
      <c r="U3629" s="2">
        <v>0</v>
      </c>
      <c r="V3629" s="2" t="s">
        <v>31234</v>
      </c>
      <c r="W3629" s="2" t="s">
        <v>34</v>
      </c>
      <c r="X3629" s="58" t="s">
        <v>16059</v>
      </c>
      <c r="Z3629" s="2">
        <v>2060000</v>
      </c>
      <c r="AB3629" s="58">
        <v>46106.581759259258</v>
      </c>
      <c r="AC3629" s="2">
        <v>0</v>
      </c>
      <c r="AD3629" s="104">
        <v>2060000</v>
      </c>
      <c r="AE3629" s="2">
        <v>46106.581759259258</v>
      </c>
      <c r="AG3629" s="2">
        <v>142007</v>
      </c>
    </row>
    <row r="3630" spans="1:33" ht="45" x14ac:dyDescent="0.25">
      <c r="A3630" s="2" t="s">
        <v>16528</v>
      </c>
      <c r="B3630" s="2" t="s">
        <v>16219</v>
      </c>
      <c r="C3630" s="2" t="s">
        <v>16529</v>
      </c>
      <c r="F3630" s="2" t="s">
        <v>16530</v>
      </c>
      <c r="G3630" s="2" t="s">
        <v>16531</v>
      </c>
      <c r="H3630" s="2" t="s">
        <v>11825</v>
      </c>
      <c r="I3630" s="2" t="s">
        <v>21114</v>
      </c>
      <c r="J3630" s="2" t="s">
        <v>28</v>
      </c>
      <c r="K3630" s="2" t="s">
        <v>78</v>
      </c>
      <c r="L3630" s="2" t="s">
        <v>614</v>
      </c>
      <c r="M3630" s="2" t="s">
        <v>512</v>
      </c>
      <c r="N3630" s="2" t="s">
        <v>5228</v>
      </c>
      <c r="O3630" s="2" t="s">
        <v>32</v>
      </c>
      <c r="P3630" s="24">
        <v>0</v>
      </c>
      <c r="Q3630" s="24">
        <v>1</v>
      </c>
      <c r="R3630" s="27" t="s">
        <v>1568</v>
      </c>
      <c r="S3630" s="28" t="s">
        <v>1589</v>
      </c>
      <c r="T3630" s="2" t="s">
        <v>33</v>
      </c>
      <c r="U3630" s="2">
        <v>0</v>
      </c>
      <c r="V3630" s="2" t="s">
        <v>19646</v>
      </c>
      <c r="W3630" s="2" t="s">
        <v>34</v>
      </c>
      <c r="X3630" s="58" t="s">
        <v>16059</v>
      </c>
      <c r="Z3630" s="2">
        <v>412000</v>
      </c>
      <c r="AB3630" s="58">
        <v>46106.514317129629</v>
      </c>
      <c r="AC3630" s="2">
        <v>0</v>
      </c>
      <c r="AD3630" s="104">
        <v>412000</v>
      </c>
      <c r="AE3630" s="2">
        <v>46106.514317129629</v>
      </c>
      <c r="AG3630" s="2">
        <v>142009</v>
      </c>
    </row>
    <row r="3631" spans="1:33" ht="45" x14ac:dyDescent="0.25">
      <c r="A3631" s="2" t="s">
        <v>16536</v>
      </c>
      <c r="B3631" s="2" t="s">
        <v>16219</v>
      </c>
      <c r="C3631" s="2" t="s">
        <v>16537</v>
      </c>
      <c r="F3631" s="2" t="s">
        <v>16525</v>
      </c>
      <c r="G3631" s="2" t="s">
        <v>16526</v>
      </c>
      <c r="H3631" s="2" t="s">
        <v>16527</v>
      </c>
      <c r="I3631" s="2" t="s">
        <v>21115</v>
      </c>
      <c r="J3631" s="2" t="s">
        <v>28</v>
      </c>
      <c r="K3631" s="2" t="s">
        <v>78</v>
      </c>
      <c r="L3631" s="2" t="s">
        <v>614</v>
      </c>
      <c r="M3631" s="2" t="s">
        <v>512</v>
      </c>
      <c r="N3631" s="2" t="s">
        <v>5228</v>
      </c>
      <c r="O3631" s="3" t="s">
        <v>37</v>
      </c>
      <c r="P3631" s="24">
        <v>0</v>
      </c>
      <c r="Q3631" s="24">
        <v>0</v>
      </c>
      <c r="R3631" s="27" t="s">
        <v>1578</v>
      </c>
      <c r="S3631" s="28" t="s">
        <v>1589</v>
      </c>
      <c r="T3631" s="2" t="s">
        <v>33</v>
      </c>
      <c r="U3631" s="2">
        <v>0</v>
      </c>
      <c r="V3631" s="2" t="s">
        <v>31234</v>
      </c>
      <c r="W3631" s="2" t="s">
        <v>34</v>
      </c>
      <c r="X3631" s="58" t="s">
        <v>16059</v>
      </c>
      <c r="Z3631" s="2">
        <v>412000</v>
      </c>
      <c r="AB3631" s="58">
        <v>46106.504143518519</v>
      </c>
      <c r="AC3631" s="2">
        <v>0</v>
      </c>
      <c r="AD3631" s="104">
        <v>412000</v>
      </c>
      <c r="AE3631" s="2">
        <v>46106.504143518519</v>
      </c>
      <c r="AG3631" s="2">
        <v>142010</v>
      </c>
    </row>
    <row r="3632" spans="1:33" ht="60" x14ac:dyDescent="0.25">
      <c r="A3632" s="2" t="s">
        <v>16509</v>
      </c>
      <c r="B3632" s="2" t="s">
        <v>16219</v>
      </c>
      <c r="C3632" s="2" t="s">
        <v>16510</v>
      </c>
      <c r="F3632" s="2" t="s">
        <v>16511</v>
      </c>
      <c r="G3632" s="2" t="s">
        <v>16512</v>
      </c>
      <c r="H3632" s="2" t="s">
        <v>16513</v>
      </c>
      <c r="I3632" s="2" t="s">
        <v>21599</v>
      </c>
      <c r="J3632" s="2" t="s">
        <v>28</v>
      </c>
      <c r="K3632" s="2" t="s">
        <v>78</v>
      </c>
      <c r="L3632" s="2" t="s">
        <v>181</v>
      </c>
      <c r="M3632" s="2" t="s">
        <v>182</v>
      </c>
      <c r="N3632" s="2" t="s">
        <v>3929</v>
      </c>
      <c r="O3632" s="3" t="s">
        <v>19606</v>
      </c>
      <c r="P3632" s="24">
        <v>0</v>
      </c>
      <c r="Q3632" s="24">
        <v>0</v>
      </c>
      <c r="R3632" s="27" t="s">
        <v>1578</v>
      </c>
      <c r="S3632" s="28" t="s">
        <v>1590</v>
      </c>
      <c r="T3632" s="2" t="s">
        <v>426</v>
      </c>
      <c r="U3632" s="2">
        <v>0</v>
      </c>
      <c r="V3632" s="2" t="s">
        <v>35286</v>
      </c>
      <c r="W3632" s="2" t="s">
        <v>34</v>
      </c>
      <c r="X3632" s="58" t="s">
        <v>35286</v>
      </c>
      <c r="Y3632" s="2" t="s">
        <v>87</v>
      </c>
      <c r="AA3632" s="2" t="s">
        <v>88</v>
      </c>
      <c r="AB3632" s="58">
        <v>46209.707037037035</v>
      </c>
      <c r="AC3632" s="2">
        <v>0</v>
      </c>
      <c r="AD3632" s="104"/>
      <c r="AE3632" s="2">
        <v>46209.707037037035</v>
      </c>
      <c r="AG3632" s="2">
        <v>1180708</v>
      </c>
    </row>
    <row r="3633" spans="1:33" ht="45" x14ac:dyDescent="0.25">
      <c r="A3633" s="2" t="s">
        <v>16957</v>
      </c>
      <c r="B3633" s="2" t="s">
        <v>16219</v>
      </c>
      <c r="C3633" s="2" t="s">
        <v>16958</v>
      </c>
      <c r="F3633" s="2" t="s">
        <v>16954</v>
      </c>
      <c r="G3633" s="2" t="s">
        <v>16955</v>
      </c>
      <c r="H3633" s="2" t="s">
        <v>16956</v>
      </c>
      <c r="I3633" s="2" t="s">
        <v>19919</v>
      </c>
      <c r="J3633" s="2" t="s">
        <v>28</v>
      </c>
      <c r="K3633" s="2" t="s">
        <v>173</v>
      </c>
      <c r="L3633" s="2" t="s">
        <v>500</v>
      </c>
      <c r="M3633" s="2" t="s">
        <v>501</v>
      </c>
      <c r="N3633" s="2" t="s">
        <v>3322</v>
      </c>
      <c r="O3633" s="3" t="s">
        <v>705</v>
      </c>
      <c r="P3633" s="24">
        <v>0</v>
      </c>
      <c r="Q3633" s="24">
        <v>0</v>
      </c>
      <c r="R3633" s="27" t="s">
        <v>1578</v>
      </c>
      <c r="S3633" s="28" t="s">
        <v>1589</v>
      </c>
      <c r="T3633" s="2" t="s">
        <v>33</v>
      </c>
      <c r="U3633" s="2">
        <v>0</v>
      </c>
      <c r="V3633" s="2" t="s">
        <v>16219</v>
      </c>
      <c r="W3633" s="2" t="s">
        <v>34</v>
      </c>
      <c r="AC3633" s="2">
        <v>0</v>
      </c>
      <c r="AD3633" s="104"/>
    </row>
    <row r="3634" spans="1:33" ht="45" x14ac:dyDescent="0.25">
      <c r="A3634" s="2" t="s">
        <v>17178</v>
      </c>
      <c r="B3634" s="2" t="s">
        <v>16219</v>
      </c>
      <c r="C3634" s="2" t="s">
        <v>17179</v>
      </c>
      <c r="F3634" s="2" t="s">
        <v>17180</v>
      </c>
      <c r="G3634" s="2" t="s">
        <v>17181</v>
      </c>
      <c r="H3634" s="2" t="s">
        <v>17182</v>
      </c>
      <c r="I3634" s="2" t="s">
        <v>20559</v>
      </c>
      <c r="J3634" s="2" t="s">
        <v>28</v>
      </c>
      <c r="K3634" s="2" t="s">
        <v>29</v>
      </c>
      <c r="L3634" s="2" t="s">
        <v>7415</v>
      </c>
      <c r="M3634" s="2" t="s">
        <v>474</v>
      </c>
      <c r="N3634" s="2" t="s">
        <v>7416</v>
      </c>
      <c r="O3634" s="2" t="s">
        <v>32</v>
      </c>
      <c r="P3634" s="24">
        <v>0</v>
      </c>
      <c r="Q3634" s="24">
        <v>1</v>
      </c>
      <c r="R3634" s="27" t="s">
        <v>1568</v>
      </c>
      <c r="S3634" s="28" t="s">
        <v>1589</v>
      </c>
      <c r="T3634" s="2" t="s">
        <v>33</v>
      </c>
      <c r="U3634" s="2">
        <v>0</v>
      </c>
      <c r="V3634" s="2" t="s">
        <v>19078</v>
      </c>
      <c r="W3634" s="2" t="s">
        <v>34</v>
      </c>
      <c r="X3634" s="58" t="s">
        <v>16059</v>
      </c>
      <c r="Z3634" s="2">
        <v>412000</v>
      </c>
      <c r="AB3634" s="58">
        <v>46106.415856481479</v>
      </c>
      <c r="AC3634" s="2">
        <v>0</v>
      </c>
      <c r="AD3634" s="104">
        <v>412000</v>
      </c>
      <c r="AE3634" s="2">
        <v>46106.415856481479</v>
      </c>
      <c r="AG3634" s="2">
        <v>141837</v>
      </c>
    </row>
    <row r="3635" spans="1:33" ht="60" x14ac:dyDescent="0.25">
      <c r="A3635" s="2" t="s">
        <v>16598</v>
      </c>
      <c r="B3635" s="2" t="s">
        <v>16219</v>
      </c>
      <c r="C3635" s="2" t="s">
        <v>16599</v>
      </c>
      <c r="F3635" s="2" t="s">
        <v>16600</v>
      </c>
      <c r="G3635" s="2" t="s">
        <v>16601</v>
      </c>
      <c r="H3635" s="2" t="s">
        <v>16602</v>
      </c>
      <c r="I3635" s="2" t="s">
        <v>21116</v>
      </c>
      <c r="J3635" s="2" t="s">
        <v>28</v>
      </c>
      <c r="K3635" s="2" t="s">
        <v>78</v>
      </c>
      <c r="L3635" s="2" t="s">
        <v>503</v>
      </c>
      <c r="M3635" s="2" t="s">
        <v>504</v>
      </c>
      <c r="N3635" s="2" t="s">
        <v>3821</v>
      </c>
      <c r="O3635" s="2" t="s">
        <v>32</v>
      </c>
      <c r="P3635" s="24">
        <v>0</v>
      </c>
      <c r="Q3635" s="24">
        <v>1</v>
      </c>
      <c r="R3635" s="27" t="s">
        <v>1568</v>
      </c>
      <c r="S3635" s="28" t="s">
        <v>1585</v>
      </c>
      <c r="T3635" s="2" t="s">
        <v>38</v>
      </c>
      <c r="U3635" s="2">
        <v>0</v>
      </c>
      <c r="V3635" s="2" t="s">
        <v>19598</v>
      </c>
      <c r="W3635" s="2" t="s">
        <v>34</v>
      </c>
      <c r="X3635" s="58" t="s">
        <v>17582</v>
      </c>
      <c r="Z3635" s="2">
        <v>2060000</v>
      </c>
      <c r="AB3635" s="58">
        <v>46111.352083333331</v>
      </c>
      <c r="AC3635" s="2">
        <v>0</v>
      </c>
      <c r="AD3635" s="104">
        <v>2060000</v>
      </c>
      <c r="AE3635" s="2">
        <v>46111.352083333331</v>
      </c>
      <c r="AG3635" s="2">
        <v>141688</v>
      </c>
    </row>
    <row r="3636" spans="1:33" ht="60" x14ac:dyDescent="0.25">
      <c r="A3636" s="2" t="s">
        <v>16603</v>
      </c>
      <c r="B3636" s="2" t="s">
        <v>16219</v>
      </c>
      <c r="C3636" s="2" t="s">
        <v>16604</v>
      </c>
      <c r="F3636" s="2" t="s">
        <v>16600</v>
      </c>
      <c r="G3636" s="2" t="s">
        <v>16601</v>
      </c>
      <c r="H3636" s="2" t="s">
        <v>16602</v>
      </c>
      <c r="I3636" s="2" t="s">
        <v>21116</v>
      </c>
      <c r="J3636" s="2" t="s">
        <v>28</v>
      </c>
      <c r="K3636" s="2" t="s">
        <v>78</v>
      </c>
      <c r="L3636" s="2" t="s">
        <v>503</v>
      </c>
      <c r="M3636" s="2" t="s">
        <v>504</v>
      </c>
      <c r="N3636" s="2" t="s">
        <v>3821</v>
      </c>
      <c r="O3636" s="2" t="s">
        <v>32</v>
      </c>
      <c r="P3636" s="24">
        <v>0</v>
      </c>
      <c r="Q3636" s="24">
        <v>1</v>
      </c>
      <c r="R3636" s="27" t="s">
        <v>1568</v>
      </c>
      <c r="S3636" s="28" t="s">
        <v>1589</v>
      </c>
      <c r="T3636" s="2" t="s">
        <v>33</v>
      </c>
      <c r="U3636" s="2">
        <v>0</v>
      </c>
      <c r="V3636" s="2" t="s">
        <v>32960</v>
      </c>
      <c r="W3636" s="2" t="s">
        <v>34</v>
      </c>
      <c r="X3636" s="58" t="s">
        <v>17582</v>
      </c>
      <c r="Z3636" s="2">
        <v>412000</v>
      </c>
      <c r="AB3636" s="58">
        <v>46111.3515625</v>
      </c>
      <c r="AC3636" s="2">
        <v>0</v>
      </c>
      <c r="AD3636" s="104">
        <v>412000</v>
      </c>
      <c r="AE3636" s="2">
        <v>46111.3515625</v>
      </c>
      <c r="AG3636" s="2">
        <v>141529</v>
      </c>
    </row>
    <row r="3637" spans="1:33" ht="45" x14ac:dyDescent="0.25">
      <c r="A3637" s="2" t="s">
        <v>17410</v>
      </c>
      <c r="B3637" s="2" t="s">
        <v>16219</v>
      </c>
      <c r="C3637" s="2" t="s">
        <v>17411</v>
      </c>
      <c r="D3637" s="2" t="s">
        <v>18567</v>
      </c>
      <c r="E3637" s="2" t="s">
        <v>18568</v>
      </c>
      <c r="F3637" s="2" t="s">
        <v>17412</v>
      </c>
      <c r="G3637" s="2" t="s">
        <v>17413</v>
      </c>
      <c r="H3637" s="2" t="s">
        <v>17414</v>
      </c>
      <c r="I3637" s="2" t="s">
        <v>22913</v>
      </c>
      <c r="J3637" s="2" t="s">
        <v>28</v>
      </c>
      <c r="K3637" s="2" t="s">
        <v>68</v>
      </c>
      <c r="L3637" s="2" t="s">
        <v>302</v>
      </c>
      <c r="M3637" s="2" t="s">
        <v>303</v>
      </c>
      <c r="N3637" s="2" t="s">
        <v>3107</v>
      </c>
      <c r="O3637" s="3" t="s">
        <v>706</v>
      </c>
      <c r="P3637" s="24">
        <v>0</v>
      </c>
      <c r="Q3637" s="24">
        <v>0</v>
      </c>
      <c r="R3637" s="27" t="s">
        <v>1578</v>
      </c>
      <c r="S3637" s="28" t="s">
        <v>1582</v>
      </c>
      <c r="T3637" s="2" t="s">
        <v>160</v>
      </c>
      <c r="U3637" s="2">
        <v>0</v>
      </c>
      <c r="V3637" s="2" t="s">
        <v>16219</v>
      </c>
      <c r="W3637" s="2" t="s">
        <v>34</v>
      </c>
      <c r="AC3637" s="2">
        <v>0</v>
      </c>
      <c r="AD3637" s="104"/>
    </row>
    <row r="3638" spans="1:33" ht="45" x14ac:dyDescent="0.25">
      <c r="A3638" s="2" t="s">
        <v>16902</v>
      </c>
      <c r="B3638" s="2" t="s">
        <v>16219</v>
      </c>
      <c r="C3638" s="2" t="s">
        <v>16903</v>
      </c>
      <c r="F3638" s="2" t="s">
        <v>16904</v>
      </c>
      <c r="G3638" s="2" t="s">
        <v>16905</v>
      </c>
      <c r="H3638" s="2" t="s">
        <v>16906</v>
      </c>
      <c r="I3638" s="2" t="s">
        <v>20429</v>
      </c>
      <c r="J3638" s="2" t="s">
        <v>28</v>
      </c>
      <c r="K3638" s="2" t="s">
        <v>173</v>
      </c>
      <c r="L3638" s="2" t="s">
        <v>998</v>
      </c>
      <c r="M3638" s="2" t="s">
        <v>999</v>
      </c>
      <c r="N3638" s="2" t="s">
        <v>4828</v>
      </c>
      <c r="O3638" s="3" t="s">
        <v>706</v>
      </c>
      <c r="P3638" s="24">
        <v>0</v>
      </c>
      <c r="Q3638" s="24">
        <v>0</v>
      </c>
      <c r="R3638" s="27" t="s">
        <v>1578</v>
      </c>
      <c r="S3638" s="28" t="s">
        <v>1582</v>
      </c>
      <c r="T3638" s="2" t="s">
        <v>160</v>
      </c>
      <c r="U3638" s="2">
        <v>0</v>
      </c>
      <c r="V3638" s="2" t="s">
        <v>16219</v>
      </c>
      <c r="W3638" s="2" t="s">
        <v>34</v>
      </c>
      <c r="AC3638" s="2">
        <v>0</v>
      </c>
      <c r="AD3638" s="104"/>
    </row>
    <row r="3639" spans="1:33" ht="45" x14ac:dyDescent="0.25">
      <c r="A3639" s="2" t="s">
        <v>16925</v>
      </c>
      <c r="B3639" s="2" t="s">
        <v>16219</v>
      </c>
      <c r="C3639" s="2" t="s">
        <v>16926</v>
      </c>
      <c r="F3639" s="2" t="s">
        <v>16918</v>
      </c>
      <c r="G3639" s="2" t="s">
        <v>16919</v>
      </c>
      <c r="H3639" s="2" t="s">
        <v>16920</v>
      </c>
      <c r="I3639" s="2" t="s">
        <v>20430</v>
      </c>
      <c r="J3639" s="2" t="s">
        <v>28</v>
      </c>
      <c r="K3639" s="2" t="s">
        <v>173</v>
      </c>
      <c r="L3639" s="2" t="s">
        <v>265</v>
      </c>
      <c r="M3639" s="2" t="s">
        <v>266</v>
      </c>
      <c r="N3639" s="2" t="s">
        <v>4999</v>
      </c>
      <c r="O3639" s="3" t="s">
        <v>712</v>
      </c>
      <c r="P3639" s="24">
        <v>0</v>
      </c>
      <c r="Q3639" s="24">
        <v>0</v>
      </c>
      <c r="R3639" s="27" t="s">
        <v>1578</v>
      </c>
      <c r="S3639" s="28" t="s">
        <v>1582</v>
      </c>
      <c r="T3639" s="2" t="s">
        <v>160</v>
      </c>
      <c r="U3639" s="2">
        <v>0</v>
      </c>
      <c r="V3639" s="2" t="s">
        <v>26427</v>
      </c>
      <c r="W3639" s="2" t="s">
        <v>34</v>
      </c>
      <c r="AC3639" s="2">
        <v>0</v>
      </c>
      <c r="AD3639" s="104"/>
    </row>
    <row r="3640" spans="1:33" ht="45" x14ac:dyDescent="0.25">
      <c r="A3640" s="2" t="s">
        <v>16647</v>
      </c>
      <c r="B3640" s="2" t="s">
        <v>16219</v>
      </c>
      <c r="C3640" s="2" t="s">
        <v>16648</v>
      </c>
      <c r="F3640" s="2" t="s">
        <v>16649</v>
      </c>
      <c r="G3640" s="2" t="s">
        <v>16650</v>
      </c>
      <c r="H3640" s="2" t="s">
        <v>16651</v>
      </c>
      <c r="I3640" s="2" t="s">
        <v>21117</v>
      </c>
      <c r="J3640" s="2" t="s">
        <v>28</v>
      </c>
      <c r="K3640" s="2" t="s">
        <v>78</v>
      </c>
      <c r="L3640" s="2" t="s">
        <v>481</v>
      </c>
      <c r="M3640" s="2" t="s">
        <v>482</v>
      </c>
      <c r="N3640" s="2" t="s">
        <v>3905</v>
      </c>
      <c r="O3640" s="2" t="s">
        <v>37</v>
      </c>
      <c r="P3640" s="24">
        <v>0</v>
      </c>
      <c r="Q3640" s="24">
        <v>0</v>
      </c>
      <c r="R3640" s="27" t="s">
        <v>1578</v>
      </c>
      <c r="S3640" s="28" t="s">
        <v>1589</v>
      </c>
      <c r="T3640" s="2" t="s">
        <v>33</v>
      </c>
      <c r="U3640" s="2">
        <v>0</v>
      </c>
      <c r="V3640" s="2" t="s">
        <v>31234</v>
      </c>
      <c r="W3640" s="2" t="s">
        <v>34</v>
      </c>
      <c r="X3640" s="58" t="s">
        <v>16062</v>
      </c>
      <c r="Z3640" s="2">
        <v>412000</v>
      </c>
      <c r="AB3640" s="58">
        <v>46107.538078703707</v>
      </c>
      <c r="AC3640" s="2">
        <v>0</v>
      </c>
      <c r="AD3640" s="104">
        <v>412000</v>
      </c>
      <c r="AE3640" s="2">
        <v>46107.538078703707</v>
      </c>
      <c r="AG3640" s="2">
        <v>141353</v>
      </c>
    </row>
    <row r="3641" spans="1:33" ht="45" x14ac:dyDescent="0.25">
      <c r="A3641" s="2" t="s">
        <v>17011</v>
      </c>
      <c r="B3641" s="2" t="s">
        <v>16219</v>
      </c>
      <c r="C3641" s="2" t="s">
        <v>17012</v>
      </c>
      <c r="F3641" s="2" t="s">
        <v>17013</v>
      </c>
      <c r="G3641" s="2" t="s">
        <v>17014</v>
      </c>
      <c r="H3641" s="2" t="s">
        <v>17015</v>
      </c>
      <c r="I3641" s="2" t="s">
        <v>19920</v>
      </c>
      <c r="J3641" s="2" t="s">
        <v>28</v>
      </c>
      <c r="K3641" s="2" t="s">
        <v>173</v>
      </c>
      <c r="L3641" s="2" t="s">
        <v>378</v>
      </c>
      <c r="M3641" s="2" t="s">
        <v>379</v>
      </c>
      <c r="N3641" s="2" t="s">
        <v>6357</v>
      </c>
      <c r="O3641" s="2" t="s">
        <v>32</v>
      </c>
      <c r="P3641" s="24">
        <v>0</v>
      </c>
      <c r="Q3641" s="24">
        <v>11</v>
      </c>
      <c r="R3641" s="27" t="s">
        <v>1568</v>
      </c>
      <c r="S3641" s="28" t="s">
        <v>1589</v>
      </c>
      <c r="T3641" s="2" t="s">
        <v>33</v>
      </c>
      <c r="U3641" s="2">
        <v>0</v>
      </c>
      <c r="V3641" s="2" t="s">
        <v>19078</v>
      </c>
      <c r="W3641" s="2" t="s">
        <v>34</v>
      </c>
      <c r="X3641" s="58" t="s">
        <v>16219</v>
      </c>
      <c r="Z3641" s="2">
        <v>412000</v>
      </c>
      <c r="AB3641" s="58">
        <v>46105.507916666669</v>
      </c>
      <c r="AC3641" s="2">
        <v>0</v>
      </c>
      <c r="AD3641" s="104">
        <v>412000</v>
      </c>
      <c r="AE3641" s="2">
        <v>46105.507916666669</v>
      </c>
      <c r="AG3641" s="2">
        <v>141274</v>
      </c>
    </row>
    <row r="3642" spans="1:33" ht="60" x14ac:dyDescent="0.25">
      <c r="A3642" s="2" t="s">
        <v>16667</v>
      </c>
      <c r="B3642" s="2" t="s">
        <v>16219</v>
      </c>
      <c r="C3642" s="2" t="s">
        <v>16668</v>
      </c>
      <c r="F3642" s="2" t="s">
        <v>16649</v>
      </c>
      <c r="G3642" s="2" t="s">
        <v>16650</v>
      </c>
      <c r="H3642" s="2" t="s">
        <v>16651</v>
      </c>
      <c r="I3642" s="2" t="s">
        <v>21117</v>
      </c>
      <c r="J3642" s="2" t="s">
        <v>28</v>
      </c>
      <c r="K3642" s="2" t="s">
        <v>78</v>
      </c>
      <c r="L3642" s="2" t="s">
        <v>481</v>
      </c>
      <c r="M3642" s="2" t="s">
        <v>482</v>
      </c>
      <c r="N3642" s="2" t="s">
        <v>3905</v>
      </c>
      <c r="O3642" s="3" t="s">
        <v>37</v>
      </c>
      <c r="P3642" s="24">
        <v>0</v>
      </c>
      <c r="Q3642" s="24">
        <v>0</v>
      </c>
      <c r="R3642" s="27" t="s">
        <v>1578</v>
      </c>
      <c r="S3642" s="28" t="s">
        <v>1585</v>
      </c>
      <c r="T3642" s="2" t="s">
        <v>38</v>
      </c>
      <c r="U3642" s="2">
        <v>0</v>
      </c>
      <c r="V3642" s="2" t="s">
        <v>31234</v>
      </c>
      <c r="W3642" s="2" t="s">
        <v>34</v>
      </c>
      <c r="X3642" s="58" t="s">
        <v>16062</v>
      </c>
      <c r="Z3642" s="2">
        <v>2060000</v>
      </c>
      <c r="AB3642" s="58">
        <v>46107.537743055553</v>
      </c>
      <c r="AC3642" s="2">
        <v>0</v>
      </c>
      <c r="AD3642" s="104">
        <v>2060000</v>
      </c>
      <c r="AE3642" s="2">
        <v>46107.537743055553</v>
      </c>
      <c r="AG3642" s="2">
        <v>141473</v>
      </c>
    </row>
    <row r="3643" spans="1:33" ht="45" x14ac:dyDescent="0.25">
      <c r="A3643" s="2" t="s">
        <v>16916</v>
      </c>
      <c r="B3643" s="2" t="s">
        <v>16219</v>
      </c>
      <c r="C3643" s="2" t="s">
        <v>16917</v>
      </c>
      <c r="F3643" s="2" t="s">
        <v>16918</v>
      </c>
      <c r="G3643" s="2" t="s">
        <v>16919</v>
      </c>
      <c r="H3643" s="2" t="s">
        <v>16920</v>
      </c>
      <c r="I3643" s="2" t="s">
        <v>20430</v>
      </c>
      <c r="J3643" s="2" t="s">
        <v>28</v>
      </c>
      <c r="K3643" s="2" t="s">
        <v>173</v>
      </c>
      <c r="L3643" s="2" t="s">
        <v>265</v>
      </c>
      <c r="M3643" s="2" t="s">
        <v>266</v>
      </c>
      <c r="N3643" s="2" t="s">
        <v>4999</v>
      </c>
      <c r="O3643" s="2" t="s">
        <v>705</v>
      </c>
      <c r="P3643" s="24">
        <v>0</v>
      </c>
      <c r="Q3643" s="24">
        <v>0</v>
      </c>
      <c r="R3643" s="27" t="s">
        <v>1578</v>
      </c>
      <c r="S3643" s="28" t="s">
        <v>1582</v>
      </c>
      <c r="T3643" s="2" t="s">
        <v>160</v>
      </c>
      <c r="U3643" s="2">
        <v>0</v>
      </c>
      <c r="V3643" s="2" t="s">
        <v>16219</v>
      </c>
      <c r="W3643" s="2" t="s">
        <v>34</v>
      </c>
      <c r="AC3643" s="2">
        <v>0</v>
      </c>
      <c r="AD3643" s="104"/>
    </row>
    <row r="3644" spans="1:33" ht="45" x14ac:dyDescent="0.25">
      <c r="A3644" s="2" t="s">
        <v>16652</v>
      </c>
      <c r="B3644" s="2" t="s">
        <v>16219</v>
      </c>
      <c r="C3644" s="2" t="s">
        <v>16653</v>
      </c>
      <c r="F3644" s="2" t="s">
        <v>16654</v>
      </c>
      <c r="G3644" s="2" t="s">
        <v>16655</v>
      </c>
      <c r="H3644" s="2" t="s">
        <v>16656</v>
      </c>
      <c r="I3644" s="2" t="s">
        <v>21118</v>
      </c>
      <c r="J3644" s="2" t="s">
        <v>28</v>
      </c>
      <c r="K3644" s="2" t="s">
        <v>78</v>
      </c>
      <c r="L3644" s="2" t="s">
        <v>481</v>
      </c>
      <c r="M3644" s="2" t="s">
        <v>482</v>
      </c>
      <c r="N3644" s="2" t="s">
        <v>3905</v>
      </c>
      <c r="O3644" s="2" t="s">
        <v>32</v>
      </c>
      <c r="P3644" s="24">
        <v>0</v>
      </c>
      <c r="Q3644" s="24">
        <v>1</v>
      </c>
      <c r="R3644" s="27" t="s">
        <v>1568</v>
      </c>
      <c r="S3644" s="28" t="s">
        <v>1589</v>
      </c>
      <c r="T3644" s="2" t="s">
        <v>33</v>
      </c>
      <c r="U3644" s="2">
        <v>0</v>
      </c>
      <c r="V3644" s="2" t="s">
        <v>18562</v>
      </c>
      <c r="W3644" s="2" t="s">
        <v>34</v>
      </c>
      <c r="X3644" s="58" t="s">
        <v>16062</v>
      </c>
      <c r="Z3644" s="2">
        <v>412000</v>
      </c>
      <c r="AB3644" s="58">
        <v>46107.537986111114</v>
      </c>
      <c r="AC3644" s="2">
        <v>0</v>
      </c>
      <c r="AD3644" s="104">
        <v>412000</v>
      </c>
      <c r="AE3644" s="2">
        <v>46107.537986111114</v>
      </c>
      <c r="AG3644" s="2">
        <v>141471</v>
      </c>
    </row>
    <row r="3645" spans="1:33" ht="45" x14ac:dyDescent="0.25">
      <c r="A3645" s="2" t="s">
        <v>16593</v>
      </c>
      <c r="B3645" s="2" t="s">
        <v>16219</v>
      </c>
      <c r="C3645" s="2" t="s">
        <v>16594</v>
      </c>
      <c r="F3645" s="2" t="s">
        <v>16595</v>
      </c>
      <c r="G3645" s="2" t="s">
        <v>16596</v>
      </c>
      <c r="H3645" s="2" t="s">
        <v>16597</v>
      </c>
      <c r="I3645" s="2" t="s">
        <v>21119</v>
      </c>
      <c r="J3645" s="2" t="s">
        <v>28</v>
      </c>
      <c r="K3645" s="2" t="s">
        <v>78</v>
      </c>
      <c r="L3645" s="2" t="s">
        <v>503</v>
      </c>
      <c r="M3645" s="2" t="s">
        <v>504</v>
      </c>
      <c r="N3645" s="2" t="s">
        <v>3821</v>
      </c>
      <c r="O3645" s="2" t="s">
        <v>32</v>
      </c>
      <c r="P3645" s="24">
        <v>0</v>
      </c>
      <c r="Q3645" s="24">
        <v>1</v>
      </c>
      <c r="R3645" s="27" t="s">
        <v>1568</v>
      </c>
      <c r="S3645" s="28" t="s">
        <v>1589</v>
      </c>
      <c r="T3645" s="2" t="s">
        <v>33</v>
      </c>
      <c r="U3645" s="2">
        <v>0</v>
      </c>
      <c r="V3645" s="2" t="s">
        <v>19231</v>
      </c>
      <c r="W3645" s="2" t="s">
        <v>34</v>
      </c>
      <c r="X3645" s="58" t="s">
        <v>17582</v>
      </c>
      <c r="Z3645" s="2">
        <v>412000</v>
      </c>
      <c r="AB3645" s="58">
        <v>46111.351817129631</v>
      </c>
      <c r="AC3645" s="2">
        <v>0</v>
      </c>
      <c r="AD3645" s="104">
        <v>412000</v>
      </c>
      <c r="AE3645" s="2">
        <v>46111.351817129631</v>
      </c>
      <c r="AG3645" s="2">
        <v>141686</v>
      </c>
    </row>
    <row r="3646" spans="1:33" ht="60" x14ac:dyDescent="0.25">
      <c r="A3646" s="2" t="s">
        <v>16218</v>
      </c>
      <c r="B3646" s="2" t="s">
        <v>16219</v>
      </c>
      <c r="C3646" s="2" t="s">
        <v>16220</v>
      </c>
      <c r="F3646" s="2" t="s">
        <v>616</v>
      </c>
      <c r="G3646" s="2" t="s">
        <v>2845</v>
      </c>
      <c r="H3646" s="2" t="s">
        <v>2846</v>
      </c>
      <c r="I3646" s="2" t="s">
        <v>23043</v>
      </c>
      <c r="J3646" s="2" t="s">
        <v>28</v>
      </c>
      <c r="K3646" s="2" t="s">
        <v>61</v>
      </c>
      <c r="L3646" s="2" t="s">
        <v>62</v>
      </c>
      <c r="M3646" s="2" t="s">
        <v>63</v>
      </c>
      <c r="N3646" s="2" t="s">
        <v>2812</v>
      </c>
      <c r="O3646" s="3" t="s">
        <v>705</v>
      </c>
      <c r="P3646" s="24">
        <v>0</v>
      </c>
      <c r="Q3646" s="24">
        <v>0</v>
      </c>
      <c r="R3646" s="27" t="s">
        <v>1578</v>
      </c>
      <c r="S3646" s="28" t="s">
        <v>1585</v>
      </c>
      <c r="T3646" s="2" t="s">
        <v>38</v>
      </c>
      <c r="U3646" s="2">
        <v>0</v>
      </c>
      <c r="V3646" s="2" t="s">
        <v>16219</v>
      </c>
      <c r="W3646" s="2" t="s">
        <v>34</v>
      </c>
      <c r="AC3646" s="2">
        <v>0</v>
      </c>
      <c r="AD3646" s="104"/>
    </row>
    <row r="3647" spans="1:33" ht="60" x14ac:dyDescent="0.25">
      <c r="A3647" s="2" t="s">
        <v>17023</v>
      </c>
      <c r="B3647" s="2" t="s">
        <v>16219</v>
      </c>
      <c r="C3647" s="2" t="s">
        <v>17024</v>
      </c>
      <c r="F3647" s="2" t="s">
        <v>17013</v>
      </c>
      <c r="G3647" s="2" t="s">
        <v>17014</v>
      </c>
      <c r="H3647" s="2" t="s">
        <v>17015</v>
      </c>
      <c r="I3647" s="2" t="s">
        <v>19920</v>
      </c>
      <c r="J3647" s="2" t="s">
        <v>28</v>
      </c>
      <c r="K3647" s="2" t="s">
        <v>173</v>
      </c>
      <c r="L3647" s="2" t="s">
        <v>378</v>
      </c>
      <c r="M3647" s="2" t="s">
        <v>379</v>
      </c>
      <c r="N3647" s="2" t="s">
        <v>6357</v>
      </c>
      <c r="O3647" s="3" t="s">
        <v>705</v>
      </c>
      <c r="P3647" s="24">
        <v>0</v>
      </c>
      <c r="Q3647" s="24">
        <v>0</v>
      </c>
      <c r="R3647" s="27" t="s">
        <v>1578</v>
      </c>
      <c r="S3647" s="28" t="s">
        <v>1585</v>
      </c>
      <c r="T3647" s="2" t="s">
        <v>38</v>
      </c>
      <c r="U3647" s="2">
        <v>0</v>
      </c>
      <c r="V3647" s="2" t="s">
        <v>16219</v>
      </c>
      <c r="W3647" s="2" t="s">
        <v>34</v>
      </c>
      <c r="AC3647" s="2">
        <v>0</v>
      </c>
      <c r="AD3647" s="104"/>
    </row>
    <row r="3648" spans="1:33" ht="60" x14ac:dyDescent="0.25">
      <c r="A3648" s="2" t="s">
        <v>16689</v>
      </c>
      <c r="B3648" s="2" t="s">
        <v>16219</v>
      </c>
      <c r="C3648" s="2" t="s">
        <v>16690</v>
      </c>
      <c r="F3648" s="2" t="s">
        <v>16654</v>
      </c>
      <c r="G3648" s="2" t="s">
        <v>16655</v>
      </c>
      <c r="H3648" s="2" t="s">
        <v>16656</v>
      </c>
      <c r="I3648" s="2" t="s">
        <v>21118</v>
      </c>
      <c r="J3648" s="2" t="s">
        <v>28</v>
      </c>
      <c r="K3648" s="2" t="s">
        <v>78</v>
      </c>
      <c r="L3648" s="2" t="s">
        <v>481</v>
      </c>
      <c r="M3648" s="2" t="s">
        <v>482</v>
      </c>
      <c r="N3648" s="2" t="s">
        <v>3905</v>
      </c>
      <c r="O3648" s="3" t="s">
        <v>705</v>
      </c>
      <c r="P3648" s="24">
        <v>0</v>
      </c>
      <c r="Q3648" s="24">
        <v>0</v>
      </c>
      <c r="R3648" s="27" t="s">
        <v>1578</v>
      </c>
      <c r="S3648" s="28" t="s">
        <v>1585</v>
      </c>
      <c r="T3648" s="2" t="s">
        <v>38</v>
      </c>
      <c r="U3648" s="2">
        <v>0</v>
      </c>
      <c r="V3648" s="2" t="s">
        <v>16219</v>
      </c>
      <c r="W3648" s="2" t="s">
        <v>34</v>
      </c>
      <c r="AC3648" s="2">
        <v>0</v>
      </c>
      <c r="AD3648" s="104"/>
    </row>
    <row r="3649" spans="1:33" ht="45" x14ac:dyDescent="0.25">
      <c r="A3649" s="2" t="s">
        <v>16413</v>
      </c>
      <c r="B3649" s="2" t="s">
        <v>16219</v>
      </c>
      <c r="C3649" s="2" t="s">
        <v>16414</v>
      </c>
      <c r="F3649" s="2" t="s">
        <v>16415</v>
      </c>
      <c r="G3649" s="2" t="s">
        <v>16416</v>
      </c>
      <c r="H3649" s="2" t="s">
        <v>16417</v>
      </c>
      <c r="I3649" s="2" t="s">
        <v>23422</v>
      </c>
      <c r="J3649" s="2" t="s">
        <v>28</v>
      </c>
      <c r="K3649" s="2" t="s">
        <v>43</v>
      </c>
      <c r="L3649" s="2" t="s">
        <v>408</v>
      </c>
      <c r="M3649" s="2" t="s">
        <v>409</v>
      </c>
      <c r="N3649" s="2" t="s">
        <v>3661</v>
      </c>
      <c r="O3649" s="2" t="s">
        <v>32</v>
      </c>
      <c r="P3649" s="24">
        <v>0</v>
      </c>
      <c r="Q3649" s="24">
        <v>1</v>
      </c>
      <c r="R3649" s="27" t="s">
        <v>1568</v>
      </c>
      <c r="S3649" s="28" t="s">
        <v>1589</v>
      </c>
      <c r="T3649" s="2" t="s">
        <v>33</v>
      </c>
      <c r="U3649" s="2">
        <v>0</v>
      </c>
      <c r="V3649" s="2" t="s">
        <v>19598</v>
      </c>
      <c r="W3649" s="2" t="s">
        <v>34</v>
      </c>
      <c r="X3649" s="58" t="s">
        <v>17582</v>
      </c>
      <c r="Z3649" s="2">
        <v>412000</v>
      </c>
      <c r="AB3649" s="58">
        <v>46111.65184027778</v>
      </c>
      <c r="AC3649" s="2">
        <v>0</v>
      </c>
      <c r="AD3649" s="104">
        <v>412000</v>
      </c>
      <c r="AE3649" s="2">
        <v>46111.65184027778</v>
      </c>
      <c r="AG3649" s="2">
        <v>142163</v>
      </c>
    </row>
    <row r="3650" spans="1:33" ht="45" x14ac:dyDescent="0.25">
      <c r="A3650" s="2" t="s">
        <v>16657</v>
      </c>
      <c r="B3650" s="2" t="s">
        <v>16219</v>
      </c>
      <c r="C3650" s="2" t="s">
        <v>16658</v>
      </c>
      <c r="F3650" s="2" t="s">
        <v>16659</v>
      </c>
      <c r="G3650" s="2" t="s">
        <v>16660</v>
      </c>
      <c r="H3650" s="2" t="s">
        <v>16661</v>
      </c>
      <c r="I3650" s="2" t="s">
        <v>21120</v>
      </c>
      <c r="J3650" s="2" t="s">
        <v>28</v>
      </c>
      <c r="K3650" s="2" t="s">
        <v>78</v>
      </c>
      <c r="L3650" s="2" t="s">
        <v>481</v>
      </c>
      <c r="M3650" s="2" t="s">
        <v>482</v>
      </c>
      <c r="N3650" s="2" t="s">
        <v>3905</v>
      </c>
      <c r="O3650" s="2" t="s">
        <v>32</v>
      </c>
      <c r="P3650" s="24">
        <v>0</v>
      </c>
      <c r="Q3650" s="24">
        <v>2</v>
      </c>
      <c r="R3650" s="27" t="s">
        <v>1568</v>
      </c>
      <c r="S3650" s="28" t="s">
        <v>1589</v>
      </c>
      <c r="T3650" s="2" t="s">
        <v>33</v>
      </c>
      <c r="U3650" s="2">
        <v>0</v>
      </c>
      <c r="V3650" s="2" t="s">
        <v>19773</v>
      </c>
      <c r="W3650" s="2" t="s">
        <v>34</v>
      </c>
      <c r="X3650" s="58" t="s">
        <v>16062</v>
      </c>
      <c r="Z3650" s="2">
        <v>412000</v>
      </c>
      <c r="AB3650" s="58">
        <v>46107.537870370368</v>
      </c>
      <c r="AC3650" s="2">
        <v>0</v>
      </c>
      <c r="AD3650" s="104">
        <v>412000</v>
      </c>
      <c r="AE3650" s="2">
        <v>46107.537870370368</v>
      </c>
      <c r="AG3650" s="2">
        <v>141472</v>
      </c>
    </row>
    <row r="3651" spans="1:33" ht="60" x14ac:dyDescent="0.25">
      <c r="A3651" s="2" t="s">
        <v>16669</v>
      </c>
      <c r="B3651" s="2" t="s">
        <v>16219</v>
      </c>
      <c r="C3651" s="2" t="s">
        <v>16670</v>
      </c>
      <c r="F3651" s="2" t="s">
        <v>16659</v>
      </c>
      <c r="G3651" s="2" t="s">
        <v>16660</v>
      </c>
      <c r="H3651" s="2" t="s">
        <v>16661</v>
      </c>
      <c r="I3651" s="2" t="s">
        <v>21120</v>
      </c>
      <c r="J3651" s="2" t="s">
        <v>28</v>
      </c>
      <c r="K3651" s="2" t="s">
        <v>78</v>
      </c>
      <c r="L3651" s="2" t="s">
        <v>481</v>
      </c>
      <c r="M3651" s="2" t="s">
        <v>482</v>
      </c>
      <c r="N3651" s="2" t="s">
        <v>3905</v>
      </c>
      <c r="O3651" s="2" t="s">
        <v>32</v>
      </c>
      <c r="P3651" s="24">
        <v>0</v>
      </c>
      <c r="Q3651" s="24">
        <v>3</v>
      </c>
      <c r="R3651" s="27" t="s">
        <v>1568</v>
      </c>
      <c r="S3651" s="28" t="s">
        <v>1585</v>
      </c>
      <c r="T3651" s="2" t="s">
        <v>38</v>
      </c>
      <c r="U3651" s="2">
        <v>0</v>
      </c>
      <c r="V3651" s="2" t="s">
        <v>25078</v>
      </c>
      <c r="W3651" s="2" t="s">
        <v>34</v>
      </c>
      <c r="X3651" s="58" t="s">
        <v>16062</v>
      </c>
      <c r="Z3651" s="2">
        <v>2060000</v>
      </c>
      <c r="AB3651" s="58">
        <v>46107.537615740737</v>
      </c>
      <c r="AC3651" s="2">
        <v>0</v>
      </c>
      <c r="AD3651" s="104">
        <v>2060000</v>
      </c>
      <c r="AE3651" s="2">
        <v>46107.537615740737</v>
      </c>
      <c r="AG3651" s="2">
        <v>141474</v>
      </c>
    </row>
    <row r="3652" spans="1:33" ht="60" x14ac:dyDescent="0.25">
      <c r="A3652" s="2" t="s">
        <v>16231</v>
      </c>
      <c r="B3652" s="2" t="s">
        <v>16219</v>
      </c>
      <c r="C3652" s="2" t="s">
        <v>16232</v>
      </c>
      <c r="F3652" s="2" t="s">
        <v>616</v>
      </c>
      <c r="G3652" s="2" t="s">
        <v>2845</v>
      </c>
      <c r="H3652" s="2" t="s">
        <v>2846</v>
      </c>
      <c r="I3652" s="2" t="s">
        <v>23043</v>
      </c>
      <c r="J3652" s="2" t="s">
        <v>28</v>
      </c>
      <c r="K3652" s="2" t="s">
        <v>61</v>
      </c>
      <c r="L3652" s="2" t="s">
        <v>62</v>
      </c>
      <c r="M3652" s="2" t="s">
        <v>63</v>
      </c>
      <c r="N3652" s="2" t="s">
        <v>2812</v>
      </c>
      <c r="O3652" s="2" t="s">
        <v>705</v>
      </c>
      <c r="P3652" s="24">
        <v>0</v>
      </c>
      <c r="Q3652" s="24">
        <v>0</v>
      </c>
      <c r="R3652" s="27" t="s">
        <v>1578</v>
      </c>
      <c r="S3652" s="28" t="s">
        <v>1585</v>
      </c>
      <c r="T3652" s="2" t="s">
        <v>38</v>
      </c>
      <c r="U3652" s="2">
        <v>0</v>
      </c>
      <c r="V3652" s="2" t="s">
        <v>16219</v>
      </c>
      <c r="W3652" s="2" t="s">
        <v>34</v>
      </c>
      <c r="AC3652" s="2">
        <v>0</v>
      </c>
      <c r="AD3652" s="104"/>
    </row>
    <row r="3653" spans="1:33" ht="45" x14ac:dyDescent="0.25">
      <c r="A3653" s="2" t="s">
        <v>16319</v>
      </c>
      <c r="B3653" s="2" t="s">
        <v>16219</v>
      </c>
      <c r="C3653" s="2" t="s">
        <v>16320</v>
      </c>
      <c r="F3653" s="2" t="s">
        <v>16321</v>
      </c>
      <c r="G3653" s="2" t="s">
        <v>16322</v>
      </c>
      <c r="H3653" s="2" t="s">
        <v>16323</v>
      </c>
      <c r="I3653" s="2" t="s">
        <v>23940</v>
      </c>
      <c r="J3653" s="2" t="s">
        <v>28</v>
      </c>
      <c r="K3653" s="2" t="s">
        <v>98</v>
      </c>
      <c r="L3653" s="2" t="s">
        <v>326</v>
      </c>
      <c r="M3653" s="2" t="s">
        <v>1022</v>
      </c>
      <c r="N3653" s="2" t="s">
        <v>5549</v>
      </c>
      <c r="O3653" s="2" t="s">
        <v>32</v>
      </c>
      <c r="P3653" s="24">
        <v>0</v>
      </c>
      <c r="Q3653" s="24">
        <v>1</v>
      </c>
      <c r="R3653" s="27" t="s">
        <v>1568</v>
      </c>
      <c r="S3653" s="28" t="s">
        <v>1589</v>
      </c>
      <c r="T3653" s="2" t="s">
        <v>33</v>
      </c>
      <c r="U3653" s="2">
        <v>0</v>
      </c>
      <c r="V3653" s="2" t="s">
        <v>19078</v>
      </c>
      <c r="W3653" s="2" t="s">
        <v>34</v>
      </c>
      <c r="X3653" s="58" t="s">
        <v>16059</v>
      </c>
      <c r="Z3653" s="2">
        <v>412000</v>
      </c>
      <c r="AB3653" s="58">
        <v>46106.610069444447</v>
      </c>
      <c r="AC3653" s="2">
        <v>0</v>
      </c>
      <c r="AD3653" s="104">
        <v>412000</v>
      </c>
      <c r="AE3653" s="2">
        <v>46106.610069444447</v>
      </c>
      <c r="AG3653" s="2">
        <v>141372</v>
      </c>
    </row>
    <row r="3654" spans="1:33" ht="45" x14ac:dyDescent="0.25">
      <c r="A3654" s="2" t="s">
        <v>17006</v>
      </c>
      <c r="B3654" s="2" t="s">
        <v>16219</v>
      </c>
      <c r="C3654" s="2" t="s">
        <v>17007</v>
      </c>
      <c r="F3654" s="2" t="s">
        <v>17008</v>
      </c>
      <c r="G3654" s="2" t="s">
        <v>17009</v>
      </c>
      <c r="H3654" s="2" t="s">
        <v>17010</v>
      </c>
      <c r="I3654" s="2" t="s">
        <v>19921</v>
      </c>
      <c r="J3654" s="2" t="s">
        <v>28</v>
      </c>
      <c r="K3654" s="2" t="s">
        <v>173</v>
      </c>
      <c r="L3654" s="2" t="s">
        <v>378</v>
      </c>
      <c r="M3654" s="2" t="s">
        <v>379</v>
      </c>
      <c r="N3654" s="2" t="s">
        <v>6357</v>
      </c>
      <c r="O3654" s="2" t="s">
        <v>32</v>
      </c>
      <c r="P3654" s="24">
        <v>0</v>
      </c>
      <c r="Q3654" s="24">
        <v>1</v>
      </c>
      <c r="R3654" s="27" t="s">
        <v>1568</v>
      </c>
      <c r="S3654" s="28" t="s">
        <v>1589</v>
      </c>
      <c r="T3654" s="2" t="s">
        <v>33</v>
      </c>
      <c r="U3654" s="2">
        <v>0</v>
      </c>
      <c r="V3654" s="2" t="s">
        <v>18001</v>
      </c>
      <c r="W3654" s="2" t="s">
        <v>34</v>
      </c>
      <c r="X3654" s="58" t="s">
        <v>16219</v>
      </c>
      <c r="Z3654" s="2">
        <v>412000</v>
      </c>
      <c r="AB3654" s="58">
        <v>46105.507037037038</v>
      </c>
      <c r="AC3654" s="2">
        <v>0</v>
      </c>
      <c r="AD3654" s="104">
        <v>412000</v>
      </c>
      <c r="AE3654" s="2">
        <v>46105.507037037038</v>
      </c>
      <c r="AG3654" s="2">
        <v>141275</v>
      </c>
    </row>
    <row r="3655" spans="1:33" ht="45" x14ac:dyDescent="0.25">
      <c r="A3655" s="2" t="s">
        <v>16493</v>
      </c>
      <c r="B3655" s="2" t="s">
        <v>16219</v>
      </c>
      <c r="C3655" s="2" t="s">
        <v>16494</v>
      </c>
      <c r="F3655" s="2" t="s">
        <v>16495</v>
      </c>
      <c r="G3655" s="2" t="s">
        <v>16496</v>
      </c>
      <c r="H3655" s="2" t="s">
        <v>16497</v>
      </c>
      <c r="I3655" s="2" t="s">
        <v>21600</v>
      </c>
      <c r="J3655" s="2" t="s">
        <v>28</v>
      </c>
      <c r="K3655" s="2" t="s">
        <v>78</v>
      </c>
      <c r="L3655" s="2" t="s">
        <v>181</v>
      </c>
      <c r="M3655" s="2" t="s">
        <v>182</v>
      </c>
      <c r="N3655" s="2" t="s">
        <v>3929</v>
      </c>
      <c r="O3655" s="3" t="s">
        <v>19606</v>
      </c>
      <c r="P3655" s="24">
        <v>0</v>
      </c>
      <c r="Q3655" s="24">
        <v>0</v>
      </c>
      <c r="R3655" s="27" t="s">
        <v>1578</v>
      </c>
      <c r="S3655" s="28" t="s">
        <v>1590</v>
      </c>
      <c r="T3655" s="2" t="s">
        <v>426</v>
      </c>
      <c r="U3655" s="2">
        <v>0</v>
      </c>
      <c r="V3655" s="2" t="s">
        <v>35286</v>
      </c>
      <c r="W3655" s="2" t="s">
        <v>34</v>
      </c>
      <c r="X3655" s="58" t="s">
        <v>35286</v>
      </c>
      <c r="Y3655" s="2" t="s">
        <v>87</v>
      </c>
      <c r="AA3655" s="2" t="s">
        <v>88</v>
      </c>
      <c r="AB3655" s="58">
        <v>46209.70685185185</v>
      </c>
      <c r="AC3655" s="2">
        <v>0</v>
      </c>
      <c r="AD3655" s="104"/>
      <c r="AE3655" s="2">
        <v>46209.70685185185</v>
      </c>
      <c r="AG3655" s="2">
        <v>1180775</v>
      </c>
    </row>
    <row r="3656" spans="1:33" ht="45" x14ac:dyDescent="0.25">
      <c r="A3656" s="2" t="s">
        <v>17099</v>
      </c>
      <c r="B3656" s="2" t="s">
        <v>16219</v>
      </c>
      <c r="C3656" s="2" t="s">
        <v>17100</v>
      </c>
      <c r="F3656" s="2" t="s">
        <v>17101</v>
      </c>
      <c r="G3656" s="2" t="s">
        <v>17102</v>
      </c>
      <c r="H3656" s="2" t="s">
        <v>17103</v>
      </c>
      <c r="I3656" s="2" t="s">
        <v>20560</v>
      </c>
      <c r="J3656" s="2" t="s">
        <v>28</v>
      </c>
      <c r="K3656" s="2" t="s">
        <v>29</v>
      </c>
      <c r="L3656" s="2" t="s">
        <v>243</v>
      </c>
      <c r="M3656" s="2" t="s">
        <v>404</v>
      </c>
      <c r="N3656" s="2" t="s">
        <v>7186</v>
      </c>
      <c r="O3656" s="3" t="s">
        <v>705</v>
      </c>
      <c r="P3656" s="24">
        <v>0</v>
      </c>
      <c r="Q3656" s="24">
        <v>0</v>
      </c>
      <c r="R3656" s="27" t="s">
        <v>1578</v>
      </c>
      <c r="S3656" s="28" t="s">
        <v>1589</v>
      </c>
      <c r="T3656" s="2" t="s">
        <v>33</v>
      </c>
      <c r="U3656" s="2">
        <v>0</v>
      </c>
      <c r="V3656" s="2" t="s">
        <v>16059</v>
      </c>
      <c r="W3656" s="2" t="s">
        <v>34</v>
      </c>
      <c r="AC3656" s="2">
        <v>0</v>
      </c>
      <c r="AD3656" s="104"/>
    </row>
    <row r="3657" spans="1:33" ht="45" x14ac:dyDescent="0.25">
      <c r="A3657" s="2" t="s">
        <v>16498</v>
      </c>
      <c r="B3657" s="2" t="s">
        <v>16219</v>
      </c>
      <c r="C3657" s="2" t="s">
        <v>16499</v>
      </c>
      <c r="F3657" s="2" t="s">
        <v>16500</v>
      </c>
      <c r="G3657" s="2" t="s">
        <v>16501</v>
      </c>
      <c r="H3657" s="2" t="s">
        <v>16502</v>
      </c>
      <c r="I3657" s="2" t="s">
        <v>21584</v>
      </c>
      <c r="J3657" s="2" t="s">
        <v>28</v>
      </c>
      <c r="K3657" s="2" t="s">
        <v>78</v>
      </c>
      <c r="L3657" s="2" t="s">
        <v>181</v>
      </c>
      <c r="M3657" s="2" t="s">
        <v>182</v>
      </c>
      <c r="N3657" s="2" t="s">
        <v>3929</v>
      </c>
      <c r="O3657" s="3" t="s">
        <v>712</v>
      </c>
      <c r="P3657" s="24">
        <v>0</v>
      </c>
      <c r="Q3657" s="24">
        <v>0</v>
      </c>
      <c r="R3657" s="27" t="s">
        <v>1578</v>
      </c>
      <c r="S3657" s="28" t="s">
        <v>1582</v>
      </c>
      <c r="T3657" s="2" t="s">
        <v>160</v>
      </c>
      <c r="U3657" s="2">
        <v>0</v>
      </c>
      <c r="V3657" s="2" t="s">
        <v>26427</v>
      </c>
      <c r="W3657" s="2" t="s">
        <v>34</v>
      </c>
      <c r="AC3657" s="2">
        <v>0</v>
      </c>
      <c r="AD3657" s="104"/>
    </row>
    <row r="3658" spans="1:33" ht="60" x14ac:dyDescent="0.25">
      <c r="A3658" s="2" t="s">
        <v>17312</v>
      </c>
      <c r="B3658" s="2" t="s">
        <v>16219</v>
      </c>
      <c r="C3658" s="2" t="s">
        <v>17313</v>
      </c>
      <c r="F3658" s="2" t="s">
        <v>17314</v>
      </c>
      <c r="G3658" s="2" t="s">
        <v>17315</v>
      </c>
      <c r="H3658" s="2" t="s">
        <v>17316</v>
      </c>
      <c r="I3658" s="2" t="s">
        <v>22109</v>
      </c>
      <c r="J3658" s="2" t="s">
        <v>28</v>
      </c>
      <c r="K3658" s="2" t="s">
        <v>68</v>
      </c>
      <c r="L3658" s="2" t="s">
        <v>65</v>
      </c>
      <c r="M3658" s="2" t="s">
        <v>161</v>
      </c>
      <c r="N3658" s="2" t="s">
        <v>4278</v>
      </c>
      <c r="O3658" s="2" t="s">
        <v>32</v>
      </c>
      <c r="P3658" s="24">
        <v>0</v>
      </c>
      <c r="Q3658" s="24">
        <v>1</v>
      </c>
      <c r="R3658" s="27" t="s">
        <v>1568</v>
      </c>
      <c r="S3658" s="28" t="s">
        <v>1585</v>
      </c>
      <c r="T3658" s="2" t="s">
        <v>38</v>
      </c>
      <c r="U3658" s="2">
        <v>0</v>
      </c>
      <c r="V3658" s="2" t="s">
        <v>32611</v>
      </c>
      <c r="W3658" s="2" t="s">
        <v>34</v>
      </c>
      <c r="X3658" s="58" t="s">
        <v>17683</v>
      </c>
      <c r="Z3658" s="2">
        <v>2060000</v>
      </c>
      <c r="AB3658" s="58">
        <v>46112.408425925925</v>
      </c>
      <c r="AC3658" s="2">
        <v>0</v>
      </c>
      <c r="AD3658" s="104">
        <v>2060000</v>
      </c>
      <c r="AE3658" s="2">
        <v>46112.408425925925</v>
      </c>
      <c r="AG3658" s="2">
        <v>144862</v>
      </c>
    </row>
    <row r="3659" spans="1:33" ht="60" x14ac:dyDescent="0.25">
      <c r="A3659" s="2" t="s">
        <v>17317</v>
      </c>
      <c r="B3659" s="2" t="s">
        <v>16219</v>
      </c>
      <c r="C3659" s="2" t="s">
        <v>17318</v>
      </c>
      <c r="F3659" s="2" t="s">
        <v>17319</v>
      </c>
      <c r="G3659" s="2" t="s">
        <v>17320</v>
      </c>
      <c r="H3659" s="2" t="s">
        <v>17321</v>
      </c>
      <c r="I3659" s="2" t="s">
        <v>22738</v>
      </c>
      <c r="J3659" s="2" t="s">
        <v>28</v>
      </c>
      <c r="K3659" s="2" t="s">
        <v>68</v>
      </c>
      <c r="L3659" s="2" t="s">
        <v>65</v>
      </c>
      <c r="M3659" s="2" t="s">
        <v>161</v>
      </c>
      <c r="N3659" s="2" t="s">
        <v>4278</v>
      </c>
      <c r="O3659" s="2" t="s">
        <v>32</v>
      </c>
      <c r="P3659" s="24">
        <v>0</v>
      </c>
      <c r="Q3659" s="24">
        <v>1</v>
      </c>
      <c r="R3659" s="27" t="s">
        <v>1568</v>
      </c>
      <c r="S3659" s="28" t="s">
        <v>1585</v>
      </c>
      <c r="T3659" s="2" t="s">
        <v>38</v>
      </c>
      <c r="U3659" s="2">
        <v>0</v>
      </c>
      <c r="V3659" s="2" t="s">
        <v>19646</v>
      </c>
      <c r="W3659" s="2" t="s">
        <v>34</v>
      </c>
      <c r="X3659" s="58" t="s">
        <v>17683</v>
      </c>
      <c r="Z3659" s="2">
        <v>2060000</v>
      </c>
      <c r="AB3659" s="58">
        <v>46112.408032407409</v>
      </c>
      <c r="AC3659" s="2">
        <v>0</v>
      </c>
      <c r="AD3659" s="104">
        <v>2060000</v>
      </c>
      <c r="AE3659" s="2">
        <v>46112.408032407409</v>
      </c>
      <c r="AG3659" s="2">
        <v>144861</v>
      </c>
    </row>
    <row r="3660" spans="1:33" ht="60" x14ac:dyDescent="0.25">
      <c r="A3660" s="2" t="s">
        <v>16349</v>
      </c>
      <c r="B3660" s="2" t="s">
        <v>16219</v>
      </c>
      <c r="C3660" s="2" t="s">
        <v>16350</v>
      </c>
      <c r="F3660" s="2" t="s">
        <v>15485</v>
      </c>
      <c r="G3660" s="2" t="s">
        <v>15486</v>
      </c>
      <c r="H3660" s="2" t="s">
        <v>15487</v>
      </c>
      <c r="I3660" s="2" t="s">
        <v>23484</v>
      </c>
      <c r="J3660" s="2" t="s">
        <v>28</v>
      </c>
      <c r="K3660" s="2" t="s">
        <v>43</v>
      </c>
      <c r="L3660" s="2" t="s">
        <v>492</v>
      </c>
      <c r="M3660" s="2" t="s">
        <v>493</v>
      </c>
      <c r="N3660" s="2" t="s">
        <v>2971</v>
      </c>
      <c r="O3660" s="3" t="s">
        <v>705</v>
      </c>
      <c r="P3660" s="24">
        <v>0</v>
      </c>
      <c r="Q3660" s="24">
        <v>0</v>
      </c>
      <c r="R3660" s="27" t="s">
        <v>1578</v>
      </c>
      <c r="S3660" s="28" t="s">
        <v>1585</v>
      </c>
      <c r="T3660" s="2" t="s">
        <v>38</v>
      </c>
      <c r="U3660" s="2">
        <v>0</v>
      </c>
      <c r="V3660" s="2" t="s">
        <v>16219</v>
      </c>
      <c r="W3660" s="2" t="s">
        <v>34</v>
      </c>
      <c r="AC3660" s="2">
        <v>0</v>
      </c>
      <c r="AD3660" s="104"/>
    </row>
    <row r="3661" spans="1:33" ht="60" x14ac:dyDescent="0.25">
      <c r="A3661" s="2" t="s">
        <v>17322</v>
      </c>
      <c r="B3661" s="2" t="s">
        <v>16219</v>
      </c>
      <c r="C3661" s="2" t="s">
        <v>17323</v>
      </c>
      <c r="F3661" s="2" t="s">
        <v>17324</v>
      </c>
      <c r="G3661" s="2" t="s">
        <v>17325</v>
      </c>
      <c r="H3661" s="2" t="s">
        <v>17326</v>
      </c>
      <c r="I3661" s="2" t="s">
        <v>22739</v>
      </c>
      <c r="J3661" s="2" t="s">
        <v>28</v>
      </c>
      <c r="K3661" s="2" t="s">
        <v>68</v>
      </c>
      <c r="L3661" s="2" t="s">
        <v>218</v>
      </c>
      <c r="M3661" s="2" t="s">
        <v>219</v>
      </c>
      <c r="N3661" s="2" t="s">
        <v>3408</v>
      </c>
      <c r="O3661" s="2" t="s">
        <v>32</v>
      </c>
      <c r="P3661" s="24">
        <v>0</v>
      </c>
      <c r="Q3661" s="24">
        <v>2</v>
      </c>
      <c r="R3661" s="27" t="s">
        <v>1568</v>
      </c>
      <c r="S3661" s="28" t="s">
        <v>1585</v>
      </c>
      <c r="T3661" s="2" t="s">
        <v>38</v>
      </c>
      <c r="U3661" s="2">
        <v>0</v>
      </c>
      <c r="V3661" s="2" t="s">
        <v>18533</v>
      </c>
      <c r="W3661" s="2" t="s">
        <v>34</v>
      </c>
      <c r="X3661" s="58" t="s">
        <v>16062</v>
      </c>
      <c r="Z3661" s="2">
        <v>2060000</v>
      </c>
      <c r="AB3661" s="58">
        <v>46107.536770833336</v>
      </c>
      <c r="AC3661" s="2">
        <v>0</v>
      </c>
      <c r="AD3661" s="104">
        <v>2060000</v>
      </c>
      <c r="AE3661" s="2">
        <v>46107.536770833336</v>
      </c>
      <c r="AG3661" s="2">
        <v>142185</v>
      </c>
    </row>
    <row r="3662" spans="1:33" ht="45" x14ac:dyDescent="0.25">
      <c r="A3662" s="2" t="s">
        <v>16518</v>
      </c>
      <c r="B3662" s="2" t="s">
        <v>16219</v>
      </c>
      <c r="C3662" s="2" t="s">
        <v>16519</v>
      </c>
      <c r="F3662" s="2" t="s">
        <v>16520</v>
      </c>
      <c r="G3662" s="2" t="s">
        <v>16521</v>
      </c>
      <c r="H3662" s="2" t="s">
        <v>16522</v>
      </c>
      <c r="I3662" s="2" t="s">
        <v>21601</v>
      </c>
      <c r="J3662" s="2" t="s">
        <v>28</v>
      </c>
      <c r="K3662" s="2" t="s">
        <v>78</v>
      </c>
      <c r="L3662" s="2" t="s">
        <v>181</v>
      </c>
      <c r="M3662" s="2" t="s">
        <v>182</v>
      </c>
      <c r="N3662" s="2" t="s">
        <v>3929</v>
      </c>
      <c r="O3662" s="3" t="s">
        <v>19606</v>
      </c>
      <c r="P3662" s="24">
        <v>0</v>
      </c>
      <c r="Q3662" s="24">
        <v>0</v>
      </c>
      <c r="R3662" s="27" t="s">
        <v>1578</v>
      </c>
      <c r="S3662" s="28" t="s">
        <v>1590</v>
      </c>
      <c r="T3662" s="2" t="s">
        <v>426</v>
      </c>
      <c r="U3662" s="2">
        <v>0</v>
      </c>
      <c r="V3662" s="2" t="s">
        <v>25672</v>
      </c>
      <c r="W3662" s="2" t="s">
        <v>34</v>
      </c>
      <c r="X3662" s="58" t="s">
        <v>25672</v>
      </c>
      <c r="Y3662" s="2" t="s">
        <v>87</v>
      </c>
      <c r="AA3662" s="2" t="s">
        <v>88</v>
      </c>
      <c r="AB3662" s="58">
        <v>46174.43409722222</v>
      </c>
      <c r="AC3662" s="2">
        <v>0</v>
      </c>
      <c r="AD3662" s="104"/>
      <c r="AE3662" s="2">
        <v>46174.43409722222</v>
      </c>
      <c r="AG3662" s="2">
        <v>147057</v>
      </c>
    </row>
    <row r="3663" spans="1:33" ht="45" x14ac:dyDescent="0.25">
      <c r="A3663" s="2" t="s">
        <v>17298</v>
      </c>
      <c r="B3663" s="2" t="s">
        <v>16219</v>
      </c>
      <c r="C3663" s="2" t="s">
        <v>17299</v>
      </c>
      <c r="F3663" s="2" t="s">
        <v>17295</v>
      </c>
      <c r="G3663" s="2" t="s">
        <v>17296</v>
      </c>
      <c r="H3663" s="2" t="s">
        <v>17297</v>
      </c>
      <c r="I3663" s="2" t="s">
        <v>22210</v>
      </c>
      <c r="J3663" s="2" t="s">
        <v>28</v>
      </c>
      <c r="K3663" s="2" t="s">
        <v>68</v>
      </c>
      <c r="L3663" s="2" t="s">
        <v>135</v>
      </c>
      <c r="M3663" s="2" t="s">
        <v>136</v>
      </c>
      <c r="N3663" s="2" t="s">
        <v>4960</v>
      </c>
      <c r="O3663" s="2" t="s">
        <v>32</v>
      </c>
      <c r="P3663" s="24">
        <v>0</v>
      </c>
      <c r="Q3663" s="24">
        <v>2</v>
      </c>
      <c r="R3663" s="27" t="s">
        <v>1568</v>
      </c>
      <c r="S3663" s="28" t="s">
        <v>1589</v>
      </c>
      <c r="T3663" s="2" t="s">
        <v>33</v>
      </c>
      <c r="U3663" s="2">
        <v>0</v>
      </c>
      <c r="V3663" s="2" t="s">
        <v>20332</v>
      </c>
      <c r="W3663" s="2" t="s">
        <v>34</v>
      </c>
      <c r="X3663" s="58" t="s">
        <v>18525</v>
      </c>
      <c r="Z3663" s="2">
        <v>412000</v>
      </c>
      <c r="AB3663" s="58">
        <v>46116.489259259259</v>
      </c>
      <c r="AC3663" s="2">
        <v>0</v>
      </c>
      <c r="AD3663" s="104">
        <v>412000</v>
      </c>
      <c r="AE3663" s="2">
        <v>46116.489259259259</v>
      </c>
      <c r="AG3663" s="2">
        <v>146727</v>
      </c>
    </row>
    <row r="3664" spans="1:33" ht="60" x14ac:dyDescent="0.25">
      <c r="A3664" s="2" t="s">
        <v>17304</v>
      </c>
      <c r="B3664" s="2" t="s">
        <v>16219</v>
      </c>
      <c r="C3664" s="2" t="s">
        <v>17305</v>
      </c>
      <c r="F3664" s="2" t="s">
        <v>17295</v>
      </c>
      <c r="G3664" s="2" t="s">
        <v>17296</v>
      </c>
      <c r="H3664" s="2" t="s">
        <v>17297</v>
      </c>
      <c r="I3664" s="2" t="s">
        <v>22210</v>
      </c>
      <c r="J3664" s="2" t="s">
        <v>28</v>
      </c>
      <c r="K3664" s="2" t="s">
        <v>68</v>
      </c>
      <c r="L3664" s="2" t="s">
        <v>135</v>
      </c>
      <c r="M3664" s="2" t="s">
        <v>136</v>
      </c>
      <c r="N3664" s="2" t="s">
        <v>4960</v>
      </c>
      <c r="O3664" s="2" t="s">
        <v>32</v>
      </c>
      <c r="P3664" s="24">
        <v>0</v>
      </c>
      <c r="Q3664" s="24">
        <v>1</v>
      </c>
      <c r="R3664" s="27" t="s">
        <v>1568</v>
      </c>
      <c r="S3664" s="28" t="s">
        <v>1585</v>
      </c>
      <c r="T3664" s="2" t="s">
        <v>38</v>
      </c>
      <c r="U3664" s="2">
        <v>0</v>
      </c>
      <c r="V3664" s="2" t="s">
        <v>19646</v>
      </c>
      <c r="W3664" s="2" t="s">
        <v>34</v>
      </c>
      <c r="X3664" s="58" t="s">
        <v>18525</v>
      </c>
      <c r="Z3664" s="2">
        <v>2060000</v>
      </c>
      <c r="AB3664" s="58">
        <v>46116.489745370367</v>
      </c>
      <c r="AC3664" s="2">
        <v>0</v>
      </c>
      <c r="AD3664" s="104">
        <v>2060000</v>
      </c>
      <c r="AE3664" s="2">
        <v>46116.489745370367</v>
      </c>
      <c r="AG3664" s="2">
        <v>146728</v>
      </c>
    </row>
    <row r="3665" spans="1:33" ht="45" x14ac:dyDescent="0.25">
      <c r="A3665" s="2" t="s">
        <v>17293</v>
      </c>
      <c r="B3665" s="2" t="s">
        <v>16219</v>
      </c>
      <c r="C3665" s="2" t="s">
        <v>17294</v>
      </c>
      <c r="F3665" s="2" t="s">
        <v>17295</v>
      </c>
      <c r="G3665" s="2" t="s">
        <v>17296</v>
      </c>
      <c r="H3665" s="2" t="s">
        <v>17297</v>
      </c>
      <c r="I3665" s="2" t="s">
        <v>22210</v>
      </c>
      <c r="J3665" s="2" t="s">
        <v>28</v>
      </c>
      <c r="K3665" s="2" t="s">
        <v>68</v>
      </c>
      <c r="L3665" s="2" t="s">
        <v>135</v>
      </c>
      <c r="M3665" s="2" t="s">
        <v>136</v>
      </c>
      <c r="N3665" s="2" t="s">
        <v>4960</v>
      </c>
      <c r="O3665" s="3" t="s">
        <v>705</v>
      </c>
      <c r="P3665" s="24">
        <v>0</v>
      </c>
      <c r="Q3665" s="24">
        <v>0</v>
      </c>
      <c r="R3665" s="27" t="s">
        <v>1578</v>
      </c>
      <c r="S3665" s="28" t="s">
        <v>1583</v>
      </c>
      <c r="T3665" s="2" t="s">
        <v>130</v>
      </c>
      <c r="U3665" s="2">
        <v>0</v>
      </c>
      <c r="V3665" s="2" t="s">
        <v>17683</v>
      </c>
      <c r="W3665" s="2" t="s">
        <v>34</v>
      </c>
      <c r="AC3665" s="2">
        <v>0</v>
      </c>
      <c r="AD3665" s="104"/>
    </row>
    <row r="3666" spans="1:33" ht="60" x14ac:dyDescent="0.25">
      <c r="A3666" s="2" t="s">
        <v>16477</v>
      </c>
      <c r="B3666" s="2" t="s">
        <v>16219</v>
      </c>
      <c r="C3666" s="2" t="s">
        <v>16478</v>
      </c>
      <c r="F3666" s="2" t="s">
        <v>1527</v>
      </c>
      <c r="G3666" s="2" t="s">
        <v>3961</v>
      </c>
      <c r="H3666" s="2" t="s">
        <v>3962</v>
      </c>
      <c r="I3666" s="2" t="s">
        <v>21526</v>
      </c>
      <c r="J3666" s="2" t="s">
        <v>28</v>
      </c>
      <c r="K3666" s="2" t="s">
        <v>78</v>
      </c>
      <c r="L3666" s="2" t="s">
        <v>181</v>
      </c>
      <c r="M3666" s="2" t="s">
        <v>182</v>
      </c>
      <c r="N3666" s="2" t="s">
        <v>3929</v>
      </c>
      <c r="O3666" s="2" t="s">
        <v>37</v>
      </c>
      <c r="P3666" s="24">
        <v>0</v>
      </c>
      <c r="Q3666" s="24">
        <v>0</v>
      </c>
      <c r="R3666" s="27" t="s">
        <v>1578</v>
      </c>
      <c r="S3666" s="28" t="s">
        <v>1585</v>
      </c>
      <c r="T3666" s="2" t="s">
        <v>38</v>
      </c>
      <c r="U3666" s="2">
        <v>0</v>
      </c>
      <c r="V3666" s="2" t="s">
        <v>16219</v>
      </c>
      <c r="W3666" s="2" t="s">
        <v>34</v>
      </c>
      <c r="X3666" s="58" t="s">
        <v>16219</v>
      </c>
      <c r="Y3666" s="2" t="s">
        <v>39</v>
      </c>
      <c r="Z3666" s="2">
        <v>2060000</v>
      </c>
      <c r="AA3666" s="2" t="s">
        <v>40</v>
      </c>
      <c r="AB3666" s="58">
        <v>46105.45480324074</v>
      </c>
      <c r="AC3666" s="2">
        <v>0</v>
      </c>
      <c r="AD3666" s="104">
        <v>2060000</v>
      </c>
      <c r="AE3666" s="2">
        <v>46105.45480324074</v>
      </c>
      <c r="AG3666" s="2">
        <v>141125</v>
      </c>
    </row>
    <row r="3667" spans="1:33" ht="45" x14ac:dyDescent="0.25">
      <c r="A3667" s="2" t="s">
        <v>17208</v>
      </c>
      <c r="B3667" s="2" t="s">
        <v>16219</v>
      </c>
      <c r="C3667" s="2" t="s">
        <v>17209</v>
      </c>
      <c r="F3667" s="2" t="s">
        <v>17210</v>
      </c>
      <c r="G3667" s="2" t="s">
        <v>17211</v>
      </c>
      <c r="H3667" s="2" t="s">
        <v>17212</v>
      </c>
      <c r="I3667" s="2" t="s">
        <v>21913</v>
      </c>
      <c r="J3667" s="2" t="s">
        <v>28</v>
      </c>
      <c r="K3667" s="2" t="s">
        <v>51</v>
      </c>
      <c r="L3667" s="2" t="s">
        <v>59</v>
      </c>
      <c r="M3667" s="2" t="s">
        <v>60</v>
      </c>
      <c r="N3667" s="2" t="s">
        <v>8751</v>
      </c>
      <c r="O3667" s="2" t="s">
        <v>712</v>
      </c>
      <c r="P3667" s="24">
        <v>0</v>
      </c>
      <c r="Q3667" s="24">
        <v>0</v>
      </c>
      <c r="R3667" s="27" t="s">
        <v>1578</v>
      </c>
      <c r="S3667" s="28" t="s">
        <v>1582</v>
      </c>
      <c r="T3667" s="2" t="s">
        <v>160</v>
      </c>
      <c r="U3667" s="2">
        <v>0</v>
      </c>
      <c r="V3667" s="2" t="s">
        <v>26427</v>
      </c>
      <c r="W3667" s="2" t="s">
        <v>34</v>
      </c>
      <c r="AC3667" s="2">
        <v>0</v>
      </c>
      <c r="AD3667" s="104"/>
    </row>
    <row r="3668" spans="1:33" ht="45" x14ac:dyDescent="0.25">
      <c r="A3668" s="2" t="s">
        <v>16825</v>
      </c>
      <c r="B3668" s="2" t="s">
        <v>16219</v>
      </c>
      <c r="C3668" s="2" t="s">
        <v>16826</v>
      </c>
      <c r="F3668" s="2" t="s">
        <v>16827</v>
      </c>
      <c r="G3668" s="2" t="s">
        <v>16828</v>
      </c>
      <c r="H3668" s="2" t="s">
        <v>16829</v>
      </c>
      <c r="I3668" s="2" t="s">
        <v>19617</v>
      </c>
      <c r="J3668" s="2" t="s">
        <v>28</v>
      </c>
      <c r="K3668" s="2" t="s">
        <v>48</v>
      </c>
      <c r="L3668" s="2" t="s">
        <v>619</v>
      </c>
      <c r="M3668" s="2" t="s">
        <v>620</v>
      </c>
      <c r="N3668" s="2" t="s">
        <v>2935</v>
      </c>
      <c r="O3668" s="3" t="s">
        <v>797</v>
      </c>
      <c r="P3668" s="24">
        <v>0</v>
      </c>
      <c r="Q3668" s="24">
        <v>0</v>
      </c>
      <c r="R3668" s="27" t="s">
        <v>1580</v>
      </c>
      <c r="S3668" s="28" t="s">
        <v>1583</v>
      </c>
      <c r="T3668" s="2" t="s">
        <v>130</v>
      </c>
      <c r="U3668" s="2">
        <v>20600000</v>
      </c>
      <c r="V3668" s="2" t="s">
        <v>33857</v>
      </c>
      <c r="W3668" s="2" t="s">
        <v>34</v>
      </c>
      <c r="AC3668" s="2">
        <v>0</v>
      </c>
      <c r="AD3668" s="104"/>
    </row>
    <row r="3669" spans="1:33" ht="45" x14ac:dyDescent="0.25">
      <c r="A3669" s="2" t="s">
        <v>17470</v>
      </c>
      <c r="B3669" s="2" t="s">
        <v>16219</v>
      </c>
      <c r="C3669" s="2" t="s">
        <v>17471</v>
      </c>
      <c r="F3669" s="2" t="s">
        <v>741</v>
      </c>
      <c r="G3669" s="2" t="s">
        <v>3494</v>
      </c>
      <c r="H3669" s="2" t="s">
        <v>3495</v>
      </c>
      <c r="I3669" s="2" t="s">
        <v>22049</v>
      </c>
      <c r="J3669" s="2" t="s">
        <v>28</v>
      </c>
      <c r="K3669" s="2" t="s">
        <v>72</v>
      </c>
      <c r="L3669" s="2" t="s">
        <v>65</v>
      </c>
      <c r="M3669" s="2" t="s">
        <v>171</v>
      </c>
      <c r="N3669" s="2" t="s">
        <v>3496</v>
      </c>
      <c r="O3669" s="2" t="s">
        <v>712</v>
      </c>
      <c r="P3669" s="24">
        <v>0</v>
      </c>
      <c r="Q3669" s="24">
        <v>0</v>
      </c>
      <c r="R3669" s="27" t="s">
        <v>1578</v>
      </c>
      <c r="S3669" s="28" t="s">
        <v>1583</v>
      </c>
      <c r="T3669" s="2" t="s">
        <v>130</v>
      </c>
      <c r="U3669" s="2">
        <v>0</v>
      </c>
      <c r="V3669" s="2" t="s">
        <v>26427</v>
      </c>
      <c r="W3669" s="2" t="s">
        <v>34</v>
      </c>
      <c r="AC3669" s="2">
        <v>0</v>
      </c>
      <c r="AD3669" s="104"/>
    </row>
    <row r="3670" spans="1:33" ht="45" x14ac:dyDescent="0.25">
      <c r="A3670" s="2" t="s">
        <v>16793</v>
      </c>
      <c r="B3670" s="2" t="s">
        <v>16219</v>
      </c>
      <c r="C3670" s="2" t="s">
        <v>16794</v>
      </c>
      <c r="F3670" s="2" t="s">
        <v>657</v>
      </c>
      <c r="G3670" s="2" t="s">
        <v>4721</v>
      </c>
      <c r="H3670" s="2" t="s">
        <v>4722</v>
      </c>
      <c r="I3670" s="2" t="s">
        <v>19551</v>
      </c>
      <c r="J3670" s="2" t="s">
        <v>28</v>
      </c>
      <c r="K3670" s="2" t="s">
        <v>48</v>
      </c>
      <c r="L3670" s="2" t="s">
        <v>49</v>
      </c>
      <c r="M3670" s="2" t="s">
        <v>50</v>
      </c>
      <c r="N3670" s="2" t="s">
        <v>4706</v>
      </c>
      <c r="O3670" s="2" t="s">
        <v>19633</v>
      </c>
      <c r="P3670" s="24">
        <v>0</v>
      </c>
      <c r="Q3670" s="24">
        <v>0</v>
      </c>
      <c r="R3670" s="27" t="s">
        <v>1580</v>
      </c>
      <c r="S3670" s="28" t="s">
        <v>1590</v>
      </c>
      <c r="T3670" s="2" t="s">
        <v>426</v>
      </c>
      <c r="U3670" s="2">
        <v>20600000</v>
      </c>
      <c r="V3670" s="2" t="s">
        <v>16295</v>
      </c>
      <c r="W3670" s="2" t="s">
        <v>34</v>
      </c>
      <c r="AC3670" s="2">
        <v>0</v>
      </c>
      <c r="AD3670" s="104"/>
      <c r="AG3670" s="2">
        <v>144588</v>
      </c>
    </row>
    <row r="3671" spans="1:33" ht="60" x14ac:dyDescent="0.25">
      <c r="A3671" s="2" t="s">
        <v>16223</v>
      </c>
      <c r="B3671" s="2" t="s">
        <v>16219</v>
      </c>
      <c r="C3671" s="2" t="s">
        <v>16224</v>
      </c>
      <c r="F3671" s="2" t="s">
        <v>616</v>
      </c>
      <c r="G3671" s="2" t="s">
        <v>2845</v>
      </c>
      <c r="H3671" s="2" t="s">
        <v>2846</v>
      </c>
      <c r="I3671" s="2" t="s">
        <v>23043</v>
      </c>
      <c r="J3671" s="2" t="s">
        <v>28</v>
      </c>
      <c r="K3671" s="2" t="s">
        <v>61</v>
      </c>
      <c r="L3671" s="2" t="s">
        <v>62</v>
      </c>
      <c r="M3671" s="2" t="s">
        <v>63</v>
      </c>
      <c r="N3671" s="2" t="s">
        <v>2812</v>
      </c>
      <c r="O3671" s="3" t="s">
        <v>705</v>
      </c>
      <c r="P3671" s="24">
        <v>0</v>
      </c>
      <c r="Q3671" s="24">
        <v>0</v>
      </c>
      <c r="R3671" s="27" t="s">
        <v>1578</v>
      </c>
      <c r="S3671" s="28" t="s">
        <v>1585</v>
      </c>
      <c r="T3671" s="2" t="s">
        <v>38</v>
      </c>
      <c r="U3671" s="2">
        <v>0</v>
      </c>
      <c r="V3671" s="2" t="s">
        <v>16219</v>
      </c>
      <c r="W3671" s="2" t="s">
        <v>34</v>
      </c>
      <c r="AC3671" s="2">
        <v>0</v>
      </c>
      <c r="AD3671" s="104"/>
    </row>
    <row r="3672" spans="1:33" ht="45" x14ac:dyDescent="0.25">
      <c r="A3672" s="2" t="s">
        <v>16759</v>
      </c>
      <c r="B3672" s="2" t="s">
        <v>16672</v>
      </c>
      <c r="C3672" s="2" t="s">
        <v>16760</v>
      </c>
      <c r="F3672" s="2" t="s">
        <v>16761</v>
      </c>
      <c r="G3672" s="2" t="s">
        <v>16762</v>
      </c>
      <c r="H3672" s="2" t="s">
        <v>16763</v>
      </c>
      <c r="I3672" s="2" t="s">
        <v>19501</v>
      </c>
      <c r="J3672" s="2" t="s">
        <v>28</v>
      </c>
      <c r="K3672" s="2" t="s">
        <v>48</v>
      </c>
      <c r="L3672" s="2" t="s">
        <v>516</v>
      </c>
      <c r="M3672" s="2" t="s">
        <v>1636</v>
      </c>
      <c r="N3672" s="2" t="s">
        <v>4974</v>
      </c>
      <c r="O3672" s="3" t="s">
        <v>705</v>
      </c>
      <c r="P3672" s="24">
        <v>0</v>
      </c>
      <c r="Q3672" s="24">
        <v>0</v>
      </c>
      <c r="R3672" s="27" t="s">
        <v>1578</v>
      </c>
      <c r="S3672" s="28" t="s">
        <v>1589</v>
      </c>
      <c r="T3672" s="2" t="s">
        <v>33</v>
      </c>
      <c r="U3672" s="2">
        <v>0</v>
      </c>
      <c r="V3672" s="2" t="s">
        <v>16051</v>
      </c>
      <c r="W3672" s="2" t="s">
        <v>34</v>
      </c>
      <c r="AC3672" s="2">
        <v>0</v>
      </c>
      <c r="AD3672" s="104"/>
    </row>
    <row r="3673" spans="1:33" ht="60" x14ac:dyDescent="0.25">
      <c r="A3673" s="2" t="s">
        <v>16671</v>
      </c>
      <c r="B3673" s="2" t="s">
        <v>16672</v>
      </c>
      <c r="C3673" s="2" t="s">
        <v>16673</v>
      </c>
      <c r="F3673" s="2" t="s">
        <v>16674</v>
      </c>
      <c r="G3673" s="2" t="s">
        <v>16675</v>
      </c>
      <c r="H3673" s="2" t="s">
        <v>16676</v>
      </c>
      <c r="I3673" s="2" t="s">
        <v>21527</v>
      </c>
      <c r="J3673" s="2" t="s">
        <v>28</v>
      </c>
      <c r="K3673" s="2" t="s">
        <v>78</v>
      </c>
      <c r="L3673" s="2" t="s">
        <v>481</v>
      </c>
      <c r="M3673" s="2" t="s">
        <v>482</v>
      </c>
      <c r="N3673" s="2" t="s">
        <v>3905</v>
      </c>
      <c r="O3673" s="2" t="s">
        <v>32</v>
      </c>
      <c r="P3673" s="24">
        <v>0</v>
      </c>
      <c r="Q3673" s="24">
        <v>17</v>
      </c>
      <c r="R3673" s="27" t="s">
        <v>1568</v>
      </c>
      <c r="S3673" s="28" t="s">
        <v>1585</v>
      </c>
      <c r="T3673" s="2" t="s">
        <v>38</v>
      </c>
      <c r="U3673" s="2">
        <v>0</v>
      </c>
      <c r="V3673" s="2" t="s">
        <v>19078</v>
      </c>
      <c r="W3673" s="2" t="s">
        <v>34</v>
      </c>
      <c r="X3673" s="58" t="s">
        <v>16062</v>
      </c>
      <c r="Z3673" s="2">
        <v>2060000</v>
      </c>
      <c r="AB3673" s="58">
        <v>46107.538182870368</v>
      </c>
      <c r="AC3673" s="2">
        <v>0</v>
      </c>
      <c r="AD3673" s="104">
        <v>2060000</v>
      </c>
      <c r="AE3673" s="2">
        <v>46107.538182870368</v>
      </c>
      <c r="AG3673" s="2">
        <v>140979</v>
      </c>
    </row>
    <row r="3674" spans="1:33" ht="60" x14ac:dyDescent="0.25">
      <c r="A3674" s="2" t="s">
        <v>17391</v>
      </c>
      <c r="B3674" s="2" t="s">
        <v>16672</v>
      </c>
      <c r="C3674" s="2" t="s">
        <v>17392</v>
      </c>
      <c r="F3674" s="2" t="s">
        <v>17393</v>
      </c>
      <c r="G3674" s="2" t="s">
        <v>17394</v>
      </c>
      <c r="H3674" s="2" t="s">
        <v>17395</v>
      </c>
      <c r="I3674" s="2" t="s">
        <v>22378</v>
      </c>
      <c r="J3674" s="2" t="s">
        <v>28</v>
      </c>
      <c r="K3674" s="2" t="s">
        <v>68</v>
      </c>
      <c r="L3674" s="2" t="s">
        <v>10824</v>
      </c>
      <c r="M3674" s="2" t="s">
        <v>10825</v>
      </c>
      <c r="N3674" s="2" t="s">
        <v>10826</v>
      </c>
      <c r="O3674" s="2" t="s">
        <v>32</v>
      </c>
      <c r="P3674" s="24">
        <v>0</v>
      </c>
      <c r="Q3674" s="24">
        <v>2</v>
      </c>
      <c r="R3674" s="27" t="s">
        <v>1568</v>
      </c>
      <c r="S3674" s="28" t="s">
        <v>1585</v>
      </c>
      <c r="T3674" s="2" t="s">
        <v>38</v>
      </c>
      <c r="U3674" s="2">
        <v>0</v>
      </c>
      <c r="V3674" s="2" t="s">
        <v>19078</v>
      </c>
      <c r="W3674" s="2" t="s">
        <v>34</v>
      </c>
      <c r="X3674" s="58" t="s">
        <v>16062</v>
      </c>
      <c r="Z3674" s="2">
        <v>2060000</v>
      </c>
      <c r="AB3674" s="58">
        <v>46107.513692129629</v>
      </c>
      <c r="AC3674" s="2">
        <v>0</v>
      </c>
      <c r="AD3674" s="104">
        <v>2060000</v>
      </c>
      <c r="AE3674" s="2">
        <v>46107.513692129629</v>
      </c>
      <c r="AG3674" s="2">
        <v>142772</v>
      </c>
    </row>
    <row r="3675" spans="1:33" ht="60" x14ac:dyDescent="0.25">
      <c r="A3675" s="2" t="s">
        <v>16711</v>
      </c>
      <c r="B3675" s="2" t="s">
        <v>16672</v>
      </c>
      <c r="C3675" s="2" t="s">
        <v>16712</v>
      </c>
      <c r="F3675" s="2" t="s">
        <v>8605</v>
      </c>
      <c r="G3675" s="2" t="s">
        <v>8606</v>
      </c>
      <c r="H3675" s="2" t="s">
        <v>8607</v>
      </c>
      <c r="I3675" s="2" t="s">
        <v>21148</v>
      </c>
      <c r="J3675" s="2" t="s">
        <v>28</v>
      </c>
      <c r="K3675" s="2" t="s">
        <v>78</v>
      </c>
      <c r="L3675" s="2" t="s">
        <v>287</v>
      </c>
      <c r="M3675" s="2" t="s">
        <v>288</v>
      </c>
      <c r="N3675" s="2" t="s">
        <v>8028</v>
      </c>
      <c r="O3675" s="2" t="s">
        <v>32</v>
      </c>
      <c r="P3675" s="24">
        <v>0</v>
      </c>
      <c r="Q3675" s="24">
        <v>2</v>
      </c>
      <c r="R3675" s="27" t="s">
        <v>1568</v>
      </c>
      <c r="S3675" s="28" t="s">
        <v>1585</v>
      </c>
      <c r="T3675" s="2" t="s">
        <v>38</v>
      </c>
      <c r="U3675" s="2">
        <v>0</v>
      </c>
      <c r="V3675" s="2" t="s">
        <v>19078</v>
      </c>
      <c r="W3675" s="2" t="s">
        <v>34</v>
      </c>
      <c r="X3675" s="58" t="s">
        <v>16219</v>
      </c>
      <c r="Z3675" s="2">
        <v>2060000</v>
      </c>
      <c r="AB3675" s="58">
        <v>46105.674976851849</v>
      </c>
      <c r="AC3675" s="2">
        <v>0</v>
      </c>
      <c r="AD3675" s="104">
        <v>2060000</v>
      </c>
      <c r="AE3675" s="2">
        <v>46105.674976851849</v>
      </c>
      <c r="AG3675" s="2">
        <v>141442</v>
      </c>
    </row>
    <row r="3676" spans="1:33" ht="45" x14ac:dyDescent="0.25">
      <c r="A3676" s="2" t="s">
        <v>17401</v>
      </c>
      <c r="B3676" s="2" t="s">
        <v>16672</v>
      </c>
      <c r="C3676" s="2" t="s">
        <v>17402</v>
      </c>
      <c r="F3676" s="2" t="s">
        <v>17388</v>
      </c>
      <c r="G3676" s="2" t="s">
        <v>17389</v>
      </c>
      <c r="H3676" s="2" t="s">
        <v>17390</v>
      </c>
      <c r="I3676" s="2" t="s">
        <v>22211</v>
      </c>
      <c r="J3676" s="2" t="s">
        <v>28</v>
      </c>
      <c r="K3676" s="2" t="s">
        <v>68</v>
      </c>
      <c r="L3676" s="2" t="s">
        <v>10824</v>
      </c>
      <c r="M3676" s="2" t="s">
        <v>10825</v>
      </c>
      <c r="N3676" s="2" t="s">
        <v>10826</v>
      </c>
      <c r="O3676" s="2" t="s">
        <v>705</v>
      </c>
      <c r="P3676" s="24">
        <v>0</v>
      </c>
      <c r="Q3676" s="24">
        <v>0</v>
      </c>
      <c r="R3676" s="27" t="s">
        <v>1578</v>
      </c>
      <c r="S3676" s="28" t="s">
        <v>1589</v>
      </c>
      <c r="T3676" s="2" t="s">
        <v>33</v>
      </c>
      <c r="U3676" s="2">
        <v>0</v>
      </c>
      <c r="V3676" s="2" t="s">
        <v>16062</v>
      </c>
      <c r="W3676" s="2" t="s">
        <v>34</v>
      </c>
      <c r="AC3676" s="2">
        <v>0</v>
      </c>
      <c r="AD3676" s="104"/>
    </row>
    <row r="3677" spans="1:33" ht="60" x14ac:dyDescent="0.25">
      <c r="A3677" s="2" t="s">
        <v>17386</v>
      </c>
      <c r="B3677" s="2" t="s">
        <v>16672</v>
      </c>
      <c r="C3677" s="2" t="s">
        <v>17387</v>
      </c>
      <c r="F3677" s="2" t="s">
        <v>17388</v>
      </c>
      <c r="G3677" s="2" t="s">
        <v>17389</v>
      </c>
      <c r="H3677" s="2" t="s">
        <v>17390</v>
      </c>
      <c r="I3677" s="2" t="s">
        <v>22211</v>
      </c>
      <c r="J3677" s="2" t="s">
        <v>28</v>
      </c>
      <c r="K3677" s="2" t="s">
        <v>68</v>
      </c>
      <c r="L3677" s="2" t="s">
        <v>10824</v>
      </c>
      <c r="M3677" s="2" t="s">
        <v>10825</v>
      </c>
      <c r="N3677" s="2" t="s">
        <v>10826</v>
      </c>
      <c r="O3677" s="2" t="s">
        <v>32</v>
      </c>
      <c r="P3677" s="24">
        <v>0</v>
      </c>
      <c r="Q3677" s="24">
        <v>2</v>
      </c>
      <c r="R3677" s="27" t="s">
        <v>1568</v>
      </c>
      <c r="S3677" s="28" t="s">
        <v>1585</v>
      </c>
      <c r="T3677" s="2" t="s">
        <v>38</v>
      </c>
      <c r="U3677" s="2">
        <v>0</v>
      </c>
      <c r="V3677" s="2" t="s">
        <v>19231</v>
      </c>
      <c r="W3677" s="2" t="s">
        <v>34</v>
      </c>
      <c r="X3677" s="58" t="s">
        <v>16062</v>
      </c>
      <c r="Z3677" s="2">
        <v>2060000</v>
      </c>
      <c r="AB3677" s="58">
        <v>46107.507986111108</v>
      </c>
      <c r="AC3677" s="2">
        <v>0</v>
      </c>
      <c r="AD3677" s="104">
        <v>2060000</v>
      </c>
      <c r="AE3677" s="2">
        <v>46107.507986111108</v>
      </c>
      <c r="AG3677" s="2">
        <v>142771</v>
      </c>
    </row>
    <row r="3678" spans="1:33" ht="60" x14ac:dyDescent="0.25">
      <c r="A3678" s="2" t="s">
        <v>17403</v>
      </c>
      <c r="B3678" s="2" t="s">
        <v>16672</v>
      </c>
      <c r="C3678" s="2" t="s">
        <v>17404</v>
      </c>
      <c r="F3678" s="2" t="s">
        <v>17405</v>
      </c>
      <c r="G3678" s="2" t="s">
        <v>17406</v>
      </c>
      <c r="H3678" s="2" t="s">
        <v>17407</v>
      </c>
      <c r="I3678" s="2" t="s">
        <v>22212</v>
      </c>
      <c r="J3678" s="2" t="s">
        <v>28</v>
      </c>
      <c r="K3678" s="2" t="s">
        <v>68</v>
      </c>
      <c r="L3678" s="2" t="s">
        <v>10824</v>
      </c>
      <c r="M3678" s="2" t="s">
        <v>10825</v>
      </c>
      <c r="N3678" s="2" t="s">
        <v>10826</v>
      </c>
      <c r="O3678" s="3" t="s">
        <v>705</v>
      </c>
      <c r="P3678" s="24">
        <v>0</v>
      </c>
      <c r="Q3678" s="24">
        <v>0</v>
      </c>
      <c r="R3678" s="27" t="s">
        <v>1578</v>
      </c>
      <c r="S3678" s="28" t="s">
        <v>1589</v>
      </c>
      <c r="T3678" s="2" t="s">
        <v>33</v>
      </c>
      <c r="U3678" s="2">
        <v>0</v>
      </c>
      <c r="V3678" s="2" t="s">
        <v>16062</v>
      </c>
      <c r="W3678" s="2" t="s">
        <v>34</v>
      </c>
      <c r="AC3678" s="2">
        <v>0</v>
      </c>
      <c r="AD3678" s="104"/>
    </row>
    <row r="3679" spans="1:33" ht="45" x14ac:dyDescent="0.25">
      <c r="A3679" s="2" t="s">
        <v>16706</v>
      </c>
      <c r="B3679" s="2" t="s">
        <v>16672</v>
      </c>
      <c r="C3679" s="2" t="s">
        <v>16707</v>
      </c>
      <c r="F3679" s="2" t="s">
        <v>16708</v>
      </c>
      <c r="G3679" s="2" t="s">
        <v>16709</v>
      </c>
      <c r="H3679" s="2" t="s">
        <v>16710</v>
      </c>
      <c r="I3679" s="2" t="s">
        <v>21121</v>
      </c>
      <c r="J3679" s="2" t="s">
        <v>28</v>
      </c>
      <c r="K3679" s="2" t="s">
        <v>78</v>
      </c>
      <c r="L3679" s="2" t="s">
        <v>287</v>
      </c>
      <c r="M3679" s="2" t="s">
        <v>288</v>
      </c>
      <c r="N3679" s="2" t="s">
        <v>8028</v>
      </c>
      <c r="O3679" s="2" t="s">
        <v>37</v>
      </c>
      <c r="P3679" s="24">
        <v>0</v>
      </c>
      <c r="Q3679" s="24">
        <v>0</v>
      </c>
      <c r="R3679" s="27" t="s">
        <v>1578</v>
      </c>
      <c r="S3679" s="28" t="s">
        <v>1589</v>
      </c>
      <c r="T3679" s="2" t="s">
        <v>33</v>
      </c>
      <c r="U3679" s="2">
        <v>0</v>
      </c>
      <c r="V3679" s="2" t="s">
        <v>31234</v>
      </c>
      <c r="W3679" s="2" t="s">
        <v>34</v>
      </c>
      <c r="X3679" s="58" t="s">
        <v>16219</v>
      </c>
      <c r="Z3679" s="2">
        <v>412000</v>
      </c>
      <c r="AB3679" s="58">
        <v>46105.648923611108</v>
      </c>
      <c r="AC3679" s="2">
        <v>0</v>
      </c>
      <c r="AD3679" s="104">
        <v>412000</v>
      </c>
      <c r="AE3679" s="2">
        <v>46105.648923611108</v>
      </c>
      <c r="AG3679" s="2">
        <v>141354</v>
      </c>
    </row>
    <row r="3680" spans="1:33" ht="60" x14ac:dyDescent="0.25">
      <c r="A3680" s="2" t="s">
        <v>16722</v>
      </c>
      <c r="B3680" s="2" t="s">
        <v>16672</v>
      </c>
      <c r="C3680" s="2" t="s">
        <v>16723</v>
      </c>
      <c r="F3680" s="2" t="s">
        <v>16715</v>
      </c>
      <c r="G3680" s="2" t="s">
        <v>16716</v>
      </c>
      <c r="H3680" s="2" t="s">
        <v>16717</v>
      </c>
      <c r="I3680" s="2" t="s">
        <v>21122</v>
      </c>
      <c r="J3680" s="2" t="s">
        <v>28</v>
      </c>
      <c r="K3680" s="2" t="s">
        <v>78</v>
      </c>
      <c r="L3680" s="2" t="s">
        <v>287</v>
      </c>
      <c r="M3680" s="2" t="s">
        <v>288</v>
      </c>
      <c r="N3680" s="2" t="s">
        <v>8028</v>
      </c>
      <c r="O3680" s="2" t="s">
        <v>32</v>
      </c>
      <c r="P3680" s="24">
        <v>0</v>
      </c>
      <c r="Q3680" s="24">
        <v>1</v>
      </c>
      <c r="R3680" s="27" t="s">
        <v>1568</v>
      </c>
      <c r="S3680" s="28" t="s">
        <v>1585</v>
      </c>
      <c r="T3680" s="2" t="s">
        <v>38</v>
      </c>
      <c r="U3680" s="2">
        <v>0</v>
      </c>
      <c r="V3680" s="2" t="s">
        <v>30036</v>
      </c>
      <c r="W3680" s="2" t="s">
        <v>34</v>
      </c>
      <c r="X3680" s="58" t="s">
        <v>16219</v>
      </c>
      <c r="Z3680" s="2">
        <v>2060000</v>
      </c>
      <c r="AB3680" s="58">
        <v>46105.646273148152</v>
      </c>
      <c r="AC3680" s="2">
        <v>0</v>
      </c>
      <c r="AD3680" s="104">
        <v>2060000</v>
      </c>
      <c r="AE3680" s="2">
        <v>46105.646273148152</v>
      </c>
      <c r="AG3680" s="2">
        <v>141126</v>
      </c>
    </row>
    <row r="3681" spans="1:33" ht="45" x14ac:dyDescent="0.25">
      <c r="A3681" s="2" t="s">
        <v>16713</v>
      </c>
      <c r="B3681" s="2" t="s">
        <v>16672</v>
      </c>
      <c r="C3681" s="2" t="s">
        <v>16714</v>
      </c>
      <c r="F3681" s="2" t="s">
        <v>16715</v>
      </c>
      <c r="G3681" s="2" t="s">
        <v>16716</v>
      </c>
      <c r="H3681" s="2" t="s">
        <v>16717</v>
      </c>
      <c r="I3681" s="2" t="s">
        <v>21122</v>
      </c>
      <c r="J3681" s="2" t="s">
        <v>28</v>
      </c>
      <c r="K3681" s="2" t="s">
        <v>78</v>
      </c>
      <c r="L3681" s="2" t="s">
        <v>287</v>
      </c>
      <c r="M3681" s="2" t="s">
        <v>288</v>
      </c>
      <c r="N3681" s="2" t="s">
        <v>8028</v>
      </c>
      <c r="O3681" s="2" t="s">
        <v>32</v>
      </c>
      <c r="P3681" s="24">
        <v>0</v>
      </c>
      <c r="Q3681" s="24">
        <v>1</v>
      </c>
      <c r="R3681" s="27" t="s">
        <v>1568</v>
      </c>
      <c r="S3681" s="28" t="s">
        <v>1589</v>
      </c>
      <c r="T3681" s="2" t="s">
        <v>33</v>
      </c>
      <c r="U3681" s="2">
        <v>0</v>
      </c>
      <c r="V3681" s="2" t="s">
        <v>19078</v>
      </c>
      <c r="W3681" s="2" t="s">
        <v>34</v>
      </c>
      <c r="X3681" s="58" t="s">
        <v>16219</v>
      </c>
      <c r="Z3681" s="2">
        <v>412000</v>
      </c>
      <c r="AB3681" s="58">
        <v>46105.643541666665</v>
      </c>
      <c r="AC3681" s="2">
        <v>0</v>
      </c>
      <c r="AD3681" s="104">
        <v>412000</v>
      </c>
      <c r="AE3681" s="2">
        <v>46105.643541666665</v>
      </c>
      <c r="AG3681" s="2">
        <v>141124</v>
      </c>
    </row>
    <row r="3682" spans="1:33" ht="60" x14ac:dyDescent="0.25">
      <c r="A3682" s="2" t="s">
        <v>16735</v>
      </c>
      <c r="B3682" s="2" t="s">
        <v>16672</v>
      </c>
      <c r="C3682" s="2" t="s">
        <v>16736</v>
      </c>
      <c r="F3682" s="2" t="s">
        <v>16726</v>
      </c>
      <c r="G3682" s="2" t="s">
        <v>16727</v>
      </c>
      <c r="H3682" s="2" t="s">
        <v>16728</v>
      </c>
      <c r="I3682" s="2" t="s">
        <v>21123</v>
      </c>
      <c r="J3682" s="2" t="s">
        <v>28</v>
      </c>
      <c r="K3682" s="2" t="s">
        <v>78</v>
      </c>
      <c r="L3682" s="2" t="s">
        <v>287</v>
      </c>
      <c r="M3682" s="2" t="s">
        <v>288</v>
      </c>
      <c r="N3682" s="2" t="s">
        <v>8028</v>
      </c>
      <c r="O3682" s="3" t="s">
        <v>705</v>
      </c>
      <c r="P3682" s="24">
        <v>0</v>
      </c>
      <c r="Q3682" s="24">
        <v>0</v>
      </c>
      <c r="R3682" s="27" t="s">
        <v>1578</v>
      </c>
      <c r="S3682" s="28" t="s">
        <v>1585</v>
      </c>
      <c r="T3682" s="2" t="s">
        <v>38</v>
      </c>
      <c r="U3682" s="2">
        <v>0</v>
      </c>
      <c r="V3682" s="2" t="s">
        <v>16672</v>
      </c>
      <c r="W3682" s="2" t="s">
        <v>34</v>
      </c>
      <c r="AC3682" s="2">
        <v>0</v>
      </c>
      <c r="AD3682" s="104"/>
    </row>
    <row r="3683" spans="1:33" ht="45" x14ac:dyDescent="0.25">
      <c r="A3683" s="2" t="s">
        <v>17233</v>
      </c>
      <c r="B3683" s="2" t="s">
        <v>16672</v>
      </c>
      <c r="C3683" s="2" t="s">
        <v>17234</v>
      </c>
      <c r="F3683" s="2" t="s">
        <v>17235</v>
      </c>
      <c r="G3683" s="2" t="s">
        <v>17236</v>
      </c>
      <c r="H3683" s="2" t="s">
        <v>17237</v>
      </c>
      <c r="I3683" s="2" t="s">
        <v>22819</v>
      </c>
      <c r="J3683" s="2" t="s">
        <v>28</v>
      </c>
      <c r="K3683" s="2" t="s">
        <v>68</v>
      </c>
      <c r="L3683" s="2" t="s">
        <v>298</v>
      </c>
      <c r="M3683" s="2" t="s">
        <v>10999</v>
      </c>
      <c r="N3683" s="2" t="s">
        <v>11000</v>
      </c>
      <c r="O3683" s="2" t="s">
        <v>705</v>
      </c>
      <c r="P3683" s="24">
        <v>0</v>
      </c>
      <c r="Q3683" s="24">
        <v>0</v>
      </c>
      <c r="R3683" s="27" t="s">
        <v>1578</v>
      </c>
      <c r="S3683" s="28" t="s">
        <v>1583</v>
      </c>
      <c r="T3683" s="2" t="s">
        <v>130</v>
      </c>
      <c r="U3683" s="2">
        <v>0</v>
      </c>
      <c r="V3683" s="2" t="s">
        <v>16219</v>
      </c>
      <c r="W3683" s="2" t="s">
        <v>34</v>
      </c>
      <c r="AC3683" s="2">
        <v>0</v>
      </c>
      <c r="AD3683" s="104"/>
    </row>
    <row r="3684" spans="1:33" ht="45" x14ac:dyDescent="0.25">
      <c r="A3684" s="2" t="s">
        <v>16724</v>
      </c>
      <c r="B3684" s="2" t="s">
        <v>16672</v>
      </c>
      <c r="C3684" s="2" t="s">
        <v>16725</v>
      </c>
      <c r="F3684" s="2" t="s">
        <v>16726</v>
      </c>
      <c r="G3684" s="2" t="s">
        <v>16727</v>
      </c>
      <c r="H3684" s="2" t="s">
        <v>16728</v>
      </c>
      <c r="I3684" s="2" t="s">
        <v>21123</v>
      </c>
      <c r="J3684" s="2" t="s">
        <v>28</v>
      </c>
      <c r="K3684" s="2" t="s">
        <v>78</v>
      </c>
      <c r="L3684" s="2" t="s">
        <v>287</v>
      </c>
      <c r="M3684" s="2" t="s">
        <v>288</v>
      </c>
      <c r="N3684" s="2" t="s">
        <v>8028</v>
      </c>
      <c r="O3684" s="2" t="s">
        <v>32</v>
      </c>
      <c r="P3684" s="24">
        <v>0</v>
      </c>
      <c r="Q3684" s="24">
        <v>1</v>
      </c>
      <c r="R3684" s="27" t="s">
        <v>1568</v>
      </c>
      <c r="S3684" s="28" t="s">
        <v>1589</v>
      </c>
      <c r="T3684" s="2" t="s">
        <v>33</v>
      </c>
      <c r="U3684" s="2">
        <v>0</v>
      </c>
      <c r="V3684" s="2" t="s">
        <v>18528</v>
      </c>
      <c r="W3684" s="2" t="s">
        <v>34</v>
      </c>
      <c r="X3684" s="58" t="s">
        <v>16219</v>
      </c>
      <c r="Z3684" s="2">
        <v>412000</v>
      </c>
      <c r="AB3684" s="58">
        <v>46105.410405092596</v>
      </c>
      <c r="AC3684" s="2">
        <v>0</v>
      </c>
      <c r="AD3684" s="104">
        <v>412000</v>
      </c>
      <c r="AE3684" s="2">
        <v>46105.410405092596</v>
      </c>
      <c r="AG3684" s="2">
        <v>140978</v>
      </c>
    </row>
    <row r="3685" spans="1:33" ht="45" x14ac:dyDescent="0.25">
      <c r="A3685" s="2" t="s">
        <v>16329</v>
      </c>
      <c r="B3685" s="2" t="s">
        <v>16330</v>
      </c>
      <c r="C3685" s="2" t="s">
        <v>16331</v>
      </c>
      <c r="F3685" s="2" t="s">
        <v>16332</v>
      </c>
      <c r="G3685" s="2" t="s">
        <v>16333</v>
      </c>
      <c r="H3685" s="2" t="s">
        <v>16334</v>
      </c>
      <c r="I3685" s="2" t="s">
        <v>23982</v>
      </c>
      <c r="J3685" s="2" t="s">
        <v>28</v>
      </c>
      <c r="K3685" s="2" t="s">
        <v>98</v>
      </c>
      <c r="L3685" s="2" t="s">
        <v>326</v>
      </c>
      <c r="M3685" s="2" t="s">
        <v>1022</v>
      </c>
      <c r="N3685" s="2" t="s">
        <v>5549</v>
      </c>
      <c r="O3685" s="2" t="s">
        <v>706</v>
      </c>
      <c r="P3685" s="24">
        <v>0</v>
      </c>
      <c r="Q3685" s="24">
        <v>0</v>
      </c>
      <c r="R3685" s="27" t="s">
        <v>1578</v>
      </c>
      <c r="S3685" s="28" t="s">
        <v>1583</v>
      </c>
      <c r="T3685" s="2" t="s">
        <v>130</v>
      </c>
      <c r="U3685" s="2">
        <v>0</v>
      </c>
      <c r="V3685" s="2" t="s">
        <v>16330</v>
      </c>
      <c r="W3685" s="2" t="s">
        <v>34</v>
      </c>
      <c r="AC3685" s="2">
        <v>0</v>
      </c>
      <c r="AD3685" s="104"/>
    </row>
    <row r="3686" spans="1:33" ht="45" x14ac:dyDescent="0.25">
      <c r="A3686" s="2" t="s">
        <v>17066</v>
      </c>
      <c r="B3686" s="2" t="s">
        <v>16054</v>
      </c>
      <c r="C3686" s="2" t="s">
        <v>17067</v>
      </c>
      <c r="F3686" s="2" t="s">
        <v>17068</v>
      </c>
      <c r="G3686" s="2" t="s">
        <v>17069</v>
      </c>
      <c r="H3686" s="2" t="s">
        <v>17070</v>
      </c>
      <c r="I3686" s="2" t="s">
        <v>19922</v>
      </c>
      <c r="J3686" s="2" t="s">
        <v>28</v>
      </c>
      <c r="K3686" s="2" t="s">
        <v>173</v>
      </c>
      <c r="L3686" s="2" t="s">
        <v>784</v>
      </c>
      <c r="M3686" s="2" t="s">
        <v>1414</v>
      </c>
      <c r="N3686" s="2" t="s">
        <v>3306</v>
      </c>
      <c r="O3686" s="2" t="s">
        <v>705</v>
      </c>
      <c r="P3686" s="24">
        <v>0</v>
      </c>
      <c r="Q3686" s="24">
        <v>0</v>
      </c>
      <c r="R3686" s="27" t="s">
        <v>1578</v>
      </c>
      <c r="S3686" s="28" t="s">
        <v>1589</v>
      </c>
      <c r="T3686" s="2" t="s">
        <v>33</v>
      </c>
      <c r="U3686" s="2">
        <v>0</v>
      </c>
      <c r="V3686" s="2" t="s">
        <v>16054</v>
      </c>
      <c r="W3686" s="2" t="s">
        <v>34</v>
      </c>
      <c r="AC3686" s="2">
        <v>0</v>
      </c>
      <c r="AD3686" s="104"/>
    </row>
    <row r="3687" spans="1:33" ht="45" x14ac:dyDescent="0.25">
      <c r="A3687" s="2" t="s">
        <v>16134</v>
      </c>
      <c r="B3687" s="2" t="s">
        <v>16054</v>
      </c>
      <c r="C3687" s="2" t="s">
        <v>16135</v>
      </c>
      <c r="F3687" s="2" t="s">
        <v>16136</v>
      </c>
      <c r="G3687" s="2" t="s">
        <v>16137</v>
      </c>
      <c r="H3687" s="2" t="s">
        <v>16138</v>
      </c>
      <c r="I3687" s="2" t="s">
        <v>23423</v>
      </c>
      <c r="J3687" s="2" t="s">
        <v>28</v>
      </c>
      <c r="K3687" s="2" t="s">
        <v>43</v>
      </c>
      <c r="L3687" s="2" t="s">
        <v>488</v>
      </c>
      <c r="M3687" s="2" t="s">
        <v>489</v>
      </c>
      <c r="N3687" s="2" t="s">
        <v>3000</v>
      </c>
      <c r="O3687" s="2" t="s">
        <v>32</v>
      </c>
      <c r="P3687" s="24">
        <v>0</v>
      </c>
      <c r="Q3687" s="24">
        <v>2</v>
      </c>
      <c r="R3687" s="27" t="s">
        <v>1568</v>
      </c>
      <c r="S3687" s="28" t="s">
        <v>1589</v>
      </c>
      <c r="T3687" s="2" t="s">
        <v>33</v>
      </c>
      <c r="U3687" s="2">
        <v>0</v>
      </c>
      <c r="V3687" s="2" t="s">
        <v>19231</v>
      </c>
      <c r="W3687" s="2" t="s">
        <v>34</v>
      </c>
      <c r="X3687" s="58" t="s">
        <v>16219</v>
      </c>
      <c r="Z3687" s="2">
        <v>412000</v>
      </c>
      <c r="AB3687" s="58">
        <v>46105.481747685182</v>
      </c>
      <c r="AC3687" s="2">
        <v>0</v>
      </c>
      <c r="AD3687" s="104">
        <v>412000</v>
      </c>
      <c r="AE3687" s="2">
        <v>46105.481747685182</v>
      </c>
      <c r="AG3687" s="2">
        <v>141162</v>
      </c>
    </row>
    <row r="3688" spans="1:33" ht="45" x14ac:dyDescent="0.25">
      <c r="A3688" s="2" t="s">
        <v>16130</v>
      </c>
      <c r="B3688" s="2" t="s">
        <v>16054</v>
      </c>
      <c r="C3688" s="2" t="s">
        <v>16131</v>
      </c>
      <c r="F3688" s="2" t="s">
        <v>16132</v>
      </c>
      <c r="G3688" s="2" t="s">
        <v>16133</v>
      </c>
      <c r="H3688" s="2" t="s">
        <v>9147</v>
      </c>
      <c r="I3688" s="2" t="s">
        <v>23424</v>
      </c>
      <c r="J3688" s="2" t="s">
        <v>28</v>
      </c>
      <c r="K3688" s="2" t="s">
        <v>43</v>
      </c>
      <c r="L3688" s="2" t="s">
        <v>488</v>
      </c>
      <c r="M3688" s="2" t="s">
        <v>489</v>
      </c>
      <c r="N3688" s="2" t="s">
        <v>3000</v>
      </c>
      <c r="O3688" s="2" t="s">
        <v>32</v>
      </c>
      <c r="P3688" s="24">
        <v>0</v>
      </c>
      <c r="Q3688" s="24">
        <v>1</v>
      </c>
      <c r="R3688" s="27" t="s">
        <v>1568</v>
      </c>
      <c r="S3688" s="28" t="s">
        <v>1589</v>
      </c>
      <c r="T3688" s="2" t="s">
        <v>33</v>
      </c>
      <c r="U3688" s="2">
        <v>0</v>
      </c>
      <c r="V3688" s="2" t="s">
        <v>32611</v>
      </c>
      <c r="W3688" s="2" t="s">
        <v>34</v>
      </c>
      <c r="X3688" s="58" t="s">
        <v>16219</v>
      </c>
      <c r="Z3688" s="2">
        <v>412000</v>
      </c>
      <c r="AB3688" s="58">
        <v>46105.479618055557</v>
      </c>
      <c r="AC3688" s="2">
        <v>0</v>
      </c>
      <c r="AD3688" s="104">
        <v>412000</v>
      </c>
      <c r="AE3688" s="2">
        <v>46105.479618055557</v>
      </c>
      <c r="AG3688" s="2">
        <v>141163</v>
      </c>
    </row>
    <row r="3689" spans="1:33" ht="45" x14ac:dyDescent="0.25">
      <c r="A3689" s="2" t="s">
        <v>16126</v>
      </c>
      <c r="B3689" s="2" t="s">
        <v>16054</v>
      </c>
      <c r="C3689" s="2" t="s">
        <v>16127</v>
      </c>
      <c r="F3689" s="2" t="s">
        <v>16128</v>
      </c>
      <c r="G3689" s="2" t="s">
        <v>16129</v>
      </c>
      <c r="H3689" s="2" t="s">
        <v>10725</v>
      </c>
      <c r="I3689" s="2" t="s">
        <v>23425</v>
      </c>
      <c r="J3689" s="2" t="s">
        <v>28</v>
      </c>
      <c r="K3689" s="2" t="s">
        <v>43</v>
      </c>
      <c r="L3689" s="2" t="s">
        <v>488</v>
      </c>
      <c r="M3689" s="2" t="s">
        <v>489</v>
      </c>
      <c r="N3689" s="2" t="s">
        <v>3000</v>
      </c>
      <c r="O3689" s="2" t="s">
        <v>32</v>
      </c>
      <c r="P3689" s="24">
        <v>0</v>
      </c>
      <c r="Q3689" s="24">
        <v>2</v>
      </c>
      <c r="R3689" s="27" t="s">
        <v>1568</v>
      </c>
      <c r="S3689" s="28" t="s">
        <v>1589</v>
      </c>
      <c r="T3689" s="2" t="s">
        <v>33</v>
      </c>
      <c r="U3689" s="2">
        <v>0</v>
      </c>
      <c r="V3689" s="2" t="s">
        <v>24823</v>
      </c>
      <c r="W3689" s="2" t="s">
        <v>34</v>
      </c>
      <c r="X3689" s="58" t="s">
        <v>16219</v>
      </c>
      <c r="Z3689" s="2">
        <v>412000</v>
      </c>
      <c r="AB3689" s="58">
        <v>46105.477465277778</v>
      </c>
      <c r="AC3689" s="2">
        <v>0</v>
      </c>
      <c r="AD3689" s="104">
        <v>412000</v>
      </c>
      <c r="AE3689" s="2">
        <v>46105.477465277778</v>
      </c>
      <c r="AG3689" s="2">
        <v>141164</v>
      </c>
    </row>
    <row r="3690" spans="1:33" ht="45" x14ac:dyDescent="0.25">
      <c r="A3690" s="2" t="s">
        <v>16615</v>
      </c>
      <c r="B3690" s="2" t="s">
        <v>16054</v>
      </c>
      <c r="C3690" s="2" t="s">
        <v>16616</v>
      </c>
      <c r="F3690" s="2" t="s">
        <v>16617</v>
      </c>
      <c r="G3690" s="2" t="s">
        <v>16618</v>
      </c>
      <c r="H3690" s="2" t="s">
        <v>16619</v>
      </c>
      <c r="I3690" s="2" t="s">
        <v>21124</v>
      </c>
      <c r="J3690" s="2" t="s">
        <v>28</v>
      </c>
      <c r="K3690" s="2" t="s">
        <v>78</v>
      </c>
      <c r="L3690" s="2" t="s">
        <v>243</v>
      </c>
      <c r="M3690" s="2" t="s">
        <v>428</v>
      </c>
      <c r="N3690" s="2" t="s">
        <v>5375</v>
      </c>
      <c r="O3690" s="2" t="s">
        <v>32</v>
      </c>
      <c r="P3690" s="24">
        <v>0</v>
      </c>
      <c r="Q3690" s="24">
        <v>1</v>
      </c>
      <c r="R3690" s="27" t="s">
        <v>1568</v>
      </c>
      <c r="S3690" s="28" t="s">
        <v>1589</v>
      </c>
      <c r="T3690" s="2" t="s">
        <v>33</v>
      </c>
      <c r="U3690" s="2">
        <v>0</v>
      </c>
      <c r="V3690" s="2" t="s">
        <v>19078</v>
      </c>
      <c r="W3690" s="2" t="s">
        <v>34</v>
      </c>
      <c r="X3690" s="58" t="s">
        <v>17683</v>
      </c>
      <c r="Z3690" s="2">
        <v>412000</v>
      </c>
      <c r="AB3690" s="58">
        <v>46112.799791666665</v>
      </c>
      <c r="AC3690" s="2">
        <v>0</v>
      </c>
      <c r="AD3690" s="104">
        <v>412000</v>
      </c>
      <c r="AE3690" s="2">
        <v>46112.799791666665</v>
      </c>
      <c r="AG3690" s="2">
        <v>143649</v>
      </c>
    </row>
    <row r="3691" spans="1:33" ht="45" x14ac:dyDescent="0.25">
      <c r="A3691" s="2" t="s">
        <v>16830</v>
      </c>
      <c r="B3691" s="2" t="s">
        <v>16054</v>
      </c>
      <c r="C3691" s="2" t="s">
        <v>16831</v>
      </c>
      <c r="F3691" s="2" t="s">
        <v>16832</v>
      </c>
      <c r="G3691" s="2" t="s">
        <v>16833</v>
      </c>
      <c r="H3691" s="2" t="s">
        <v>16834</v>
      </c>
      <c r="I3691" s="2" t="s">
        <v>19502</v>
      </c>
      <c r="J3691" s="2" t="s">
        <v>28</v>
      </c>
      <c r="K3691" s="2" t="s">
        <v>48</v>
      </c>
      <c r="L3691" s="2" t="s">
        <v>1763</v>
      </c>
      <c r="M3691" s="2" t="s">
        <v>1633</v>
      </c>
      <c r="N3691" s="2" t="s">
        <v>5429</v>
      </c>
      <c r="O3691" s="2" t="s">
        <v>32</v>
      </c>
      <c r="P3691" s="24">
        <v>0</v>
      </c>
      <c r="Q3691" s="24">
        <v>1</v>
      </c>
      <c r="R3691" s="27" t="s">
        <v>1568</v>
      </c>
      <c r="S3691" s="28" t="s">
        <v>1589</v>
      </c>
      <c r="T3691" s="2" t="s">
        <v>33</v>
      </c>
      <c r="U3691" s="2">
        <v>0</v>
      </c>
      <c r="V3691" s="2" t="s">
        <v>19078</v>
      </c>
      <c r="W3691" s="2" t="s">
        <v>34</v>
      </c>
      <c r="X3691" s="58" t="s">
        <v>16219</v>
      </c>
      <c r="Z3691" s="2">
        <v>412000</v>
      </c>
      <c r="AB3691" s="58">
        <v>46105.696851851855</v>
      </c>
      <c r="AC3691" s="2">
        <v>0</v>
      </c>
      <c r="AD3691" s="104">
        <v>412000</v>
      </c>
      <c r="AE3691" s="2">
        <v>46105.696851851855</v>
      </c>
      <c r="AG3691" s="2">
        <v>141122</v>
      </c>
    </row>
    <row r="3692" spans="1:33" ht="45" x14ac:dyDescent="0.25">
      <c r="A3692" s="2" t="s">
        <v>16911</v>
      </c>
      <c r="B3692" s="2" t="s">
        <v>16054</v>
      </c>
      <c r="C3692" s="2" t="s">
        <v>16912</v>
      </c>
      <c r="F3692" s="2" t="s">
        <v>16913</v>
      </c>
      <c r="G3692" s="2" t="s">
        <v>16914</v>
      </c>
      <c r="H3692" s="2" t="s">
        <v>16915</v>
      </c>
      <c r="I3692" s="2" t="s">
        <v>20452</v>
      </c>
      <c r="J3692" s="2" t="s">
        <v>28</v>
      </c>
      <c r="K3692" s="2" t="s">
        <v>173</v>
      </c>
      <c r="L3692" s="2" t="s">
        <v>549</v>
      </c>
      <c r="M3692" s="2" t="s">
        <v>855</v>
      </c>
      <c r="N3692" s="2" t="s">
        <v>4618</v>
      </c>
      <c r="O3692" s="3" t="s">
        <v>705</v>
      </c>
      <c r="P3692" s="24">
        <v>0</v>
      </c>
      <c r="Q3692" s="24">
        <v>0</v>
      </c>
      <c r="R3692" s="27" t="s">
        <v>1578</v>
      </c>
      <c r="S3692" s="28" t="s">
        <v>1590</v>
      </c>
      <c r="T3692" s="2" t="s">
        <v>426</v>
      </c>
      <c r="U3692" s="2">
        <v>0</v>
      </c>
      <c r="V3692" s="2" t="s">
        <v>26626</v>
      </c>
      <c r="W3692" s="2" t="s">
        <v>34</v>
      </c>
      <c r="AC3692" s="2">
        <v>0</v>
      </c>
      <c r="AD3692" s="104"/>
    </row>
    <row r="3693" spans="1:33" ht="45" x14ac:dyDescent="0.25">
      <c r="A3693" s="2" t="s">
        <v>16880</v>
      </c>
      <c r="B3693" s="2" t="s">
        <v>16054</v>
      </c>
      <c r="C3693" s="2" t="s">
        <v>16881</v>
      </c>
      <c r="F3693" s="2" t="s">
        <v>16882</v>
      </c>
      <c r="G3693" s="2" t="s">
        <v>16883</v>
      </c>
      <c r="H3693" s="2" t="s">
        <v>16884</v>
      </c>
      <c r="I3693" s="2" t="s">
        <v>19923</v>
      </c>
      <c r="J3693" s="2" t="s">
        <v>28</v>
      </c>
      <c r="K3693" s="2" t="s">
        <v>173</v>
      </c>
      <c r="L3693" s="2" t="s">
        <v>750</v>
      </c>
      <c r="M3693" s="2" t="s">
        <v>448</v>
      </c>
      <c r="N3693" s="2" t="s">
        <v>6482</v>
      </c>
      <c r="O3693" s="2" t="s">
        <v>32</v>
      </c>
      <c r="P3693" s="24">
        <v>0</v>
      </c>
      <c r="Q3693" s="24">
        <v>2</v>
      </c>
      <c r="R3693" s="27" t="s">
        <v>1568</v>
      </c>
      <c r="S3693" s="28" t="s">
        <v>1589</v>
      </c>
      <c r="T3693" s="2" t="s">
        <v>33</v>
      </c>
      <c r="U3693" s="2">
        <v>0</v>
      </c>
      <c r="V3693" s="2" t="s">
        <v>19231</v>
      </c>
      <c r="W3693" s="2" t="s">
        <v>34</v>
      </c>
      <c r="X3693" s="58" t="s">
        <v>17681</v>
      </c>
      <c r="Z3693" s="2">
        <v>412000</v>
      </c>
      <c r="AB3693" s="58">
        <v>46110.344953703701</v>
      </c>
      <c r="AC3693" s="2">
        <v>0</v>
      </c>
      <c r="AD3693" s="104">
        <v>412000</v>
      </c>
      <c r="AE3693" s="2">
        <v>46110.344953703701</v>
      </c>
      <c r="AG3693" s="2">
        <v>143743</v>
      </c>
    </row>
    <row r="3694" spans="1:33" ht="45" x14ac:dyDescent="0.25">
      <c r="A3694" s="2" t="s">
        <v>17269</v>
      </c>
      <c r="B3694" s="2" t="s">
        <v>16054</v>
      </c>
      <c r="C3694" s="2" t="s">
        <v>17270</v>
      </c>
      <c r="F3694" s="2" t="s">
        <v>17271</v>
      </c>
      <c r="G3694" s="2" t="s">
        <v>17272</v>
      </c>
      <c r="H3694" s="2" t="s">
        <v>17273</v>
      </c>
      <c r="I3694" s="2" t="s">
        <v>22213</v>
      </c>
      <c r="J3694" s="2" t="s">
        <v>28</v>
      </c>
      <c r="K3694" s="2" t="s">
        <v>68</v>
      </c>
      <c r="L3694" s="2" t="s">
        <v>698</v>
      </c>
      <c r="M3694" s="2" t="s">
        <v>10055</v>
      </c>
      <c r="N3694" s="2" t="s">
        <v>10056</v>
      </c>
      <c r="O3694" s="2" t="s">
        <v>32</v>
      </c>
      <c r="P3694" s="24">
        <v>0</v>
      </c>
      <c r="Q3694" s="24">
        <v>1</v>
      </c>
      <c r="R3694" s="27" t="s">
        <v>1568</v>
      </c>
      <c r="S3694" s="28" t="s">
        <v>1589</v>
      </c>
      <c r="T3694" s="2" t="s">
        <v>33</v>
      </c>
      <c r="U3694" s="2">
        <v>0</v>
      </c>
      <c r="V3694" s="2" t="s">
        <v>19231</v>
      </c>
      <c r="W3694" s="2" t="s">
        <v>34</v>
      </c>
      <c r="X3694" s="58" t="s">
        <v>17582</v>
      </c>
      <c r="Z3694" s="2">
        <v>412000</v>
      </c>
      <c r="AB3694" s="58">
        <v>46111.659166666665</v>
      </c>
      <c r="AC3694" s="2">
        <v>0</v>
      </c>
      <c r="AD3694" s="104">
        <v>412000</v>
      </c>
      <c r="AE3694" s="2">
        <v>46111.659166666665</v>
      </c>
      <c r="AG3694" s="2">
        <v>142907</v>
      </c>
    </row>
    <row r="3695" spans="1:33" ht="45" x14ac:dyDescent="0.25">
      <c r="A3695" s="2" t="s">
        <v>16356</v>
      </c>
      <c r="B3695" s="2" t="s">
        <v>16054</v>
      </c>
      <c r="C3695" s="2" t="s">
        <v>16357</v>
      </c>
      <c r="F3695" s="2" t="s">
        <v>16358</v>
      </c>
      <c r="G3695" s="2" t="s">
        <v>16359</v>
      </c>
      <c r="H3695" s="2" t="s">
        <v>16360</v>
      </c>
      <c r="I3695" s="2" t="s">
        <v>23941</v>
      </c>
      <c r="J3695" s="2" t="s">
        <v>28</v>
      </c>
      <c r="K3695" s="2" t="s">
        <v>98</v>
      </c>
      <c r="L3695" s="2" t="s">
        <v>99</v>
      </c>
      <c r="M3695" s="2" t="s">
        <v>100</v>
      </c>
      <c r="N3695" s="2" t="s">
        <v>3777</v>
      </c>
      <c r="O3695" s="2" t="s">
        <v>706</v>
      </c>
      <c r="P3695" s="24">
        <v>0</v>
      </c>
      <c r="Q3695" s="24">
        <v>0</v>
      </c>
      <c r="R3695" s="27" t="s">
        <v>1578</v>
      </c>
      <c r="S3695" s="28" t="s">
        <v>1589</v>
      </c>
      <c r="T3695" s="2" t="s">
        <v>33</v>
      </c>
      <c r="U3695" s="2">
        <v>0</v>
      </c>
      <c r="V3695" s="2" t="s">
        <v>17683</v>
      </c>
      <c r="W3695" s="2" t="s">
        <v>34</v>
      </c>
      <c r="AC3695" s="2">
        <v>0</v>
      </c>
      <c r="AD3695" s="104"/>
    </row>
    <row r="3696" spans="1:33" ht="45" x14ac:dyDescent="0.25">
      <c r="A3696" s="2" t="s">
        <v>17310</v>
      </c>
      <c r="B3696" s="2" t="s">
        <v>16054</v>
      </c>
      <c r="C3696" s="2" t="s">
        <v>17311</v>
      </c>
      <c r="F3696" s="2" t="s">
        <v>17308</v>
      </c>
      <c r="G3696" s="2" t="s">
        <v>17309</v>
      </c>
      <c r="H3696" s="2" t="s">
        <v>16075</v>
      </c>
      <c r="I3696" s="2" t="s">
        <v>22731</v>
      </c>
      <c r="J3696" s="2" t="s">
        <v>28</v>
      </c>
      <c r="K3696" s="2" t="s">
        <v>68</v>
      </c>
      <c r="L3696" s="2" t="s">
        <v>244</v>
      </c>
      <c r="M3696" s="2" t="s">
        <v>245</v>
      </c>
      <c r="N3696" s="2" t="s">
        <v>4459</v>
      </c>
      <c r="O3696" s="2" t="s">
        <v>706</v>
      </c>
      <c r="P3696" s="24">
        <v>0</v>
      </c>
      <c r="Q3696" s="24">
        <v>0</v>
      </c>
      <c r="R3696" s="27" t="s">
        <v>1578</v>
      </c>
      <c r="S3696" s="28" t="s">
        <v>1582</v>
      </c>
      <c r="T3696" s="2" t="s">
        <v>160</v>
      </c>
      <c r="U3696" s="2">
        <v>0</v>
      </c>
      <c r="V3696" s="2" t="s">
        <v>16054</v>
      </c>
      <c r="W3696" s="2" t="s">
        <v>34</v>
      </c>
      <c r="AC3696" s="2">
        <v>0</v>
      </c>
      <c r="AD3696" s="104"/>
    </row>
    <row r="3697" spans="1:33" ht="60" x14ac:dyDescent="0.25">
      <c r="A3697" s="2" t="s">
        <v>16347</v>
      </c>
      <c r="B3697" s="2" t="s">
        <v>16054</v>
      </c>
      <c r="C3697" s="2" t="s">
        <v>16348</v>
      </c>
      <c r="F3697" s="2" t="s">
        <v>16344</v>
      </c>
      <c r="G3697" s="2" t="s">
        <v>16345</v>
      </c>
      <c r="H3697" s="2" t="s">
        <v>16346</v>
      </c>
      <c r="I3697" s="2" t="s">
        <v>23426</v>
      </c>
      <c r="J3697" s="2" t="s">
        <v>28</v>
      </c>
      <c r="K3697" s="2" t="s">
        <v>43</v>
      </c>
      <c r="L3697" s="2" t="s">
        <v>492</v>
      </c>
      <c r="M3697" s="2" t="s">
        <v>493</v>
      </c>
      <c r="N3697" s="2" t="s">
        <v>2971</v>
      </c>
      <c r="O3697" s="2" t="s">
        <v>32</v>
      </c>
      <c r="P3697" s="24">
        <v>0</v>
      </c>
      <c r="Q3697" s="24">
        <v>3</v>
      </c>
      <c r="R3697" s="27" t="s">
        <v>1568</v>
      </c>
      <c r="S3697" s="28" t="s">
        <v>1585</v>
      </c>
      <c r="T3697" s="2" t="s">
        <v>38</v>
      </c>
      <c r="U3697" s="2">
        <v>0</v>
      </c>
      <c r="V3697" s="2" t="s">
        <v>17884</v>
      </c>
      <c r="W3697" s="2" t="s">
        <v>34</v>
      </c>
      <c r="X3697" s="58" t="s">
        <v>16219</v>
      </c>
      <c r="Z3697" s="2">
        <v>2060000</v>
      </c>
      <c r="AB3697" s="58">
        <v>46105.464004629626</v>
      </c>
      <c r="AC3697" s="2">
        <v>0</v>
      </c>
      <c r="AD3697" s="104">
        <v>2060000</v>
      </c>
      <c r="AE3697" s="2">
        <v>46105.464004629626</v>
      </c>
      <c r="AG3697" s="2">
        <v>141166</v>
      </c>
    </row>
    <row r="3698" spans="1:33" ht="45" x14ac:dyDescent="0.25">
      <c r="A3698" s="2" t="s">
        <v>16605</v>
      </c>
      <c r="B3698" s="2" t="s">
        <v>16054</v>
      </c>
      <c r="C3698" s="2" t="s">
        <v>16606</v>
      </c>
      <c r="F3698" s="2" t="s">
        <v>16607</v>
      </c>
      <c r="G3698" s="2" t="s">
        <v>16608</v>
      </c>
      <c r="H3698" s="2" t="s">
        <v>16609</v>
      </c>
      <c r="I3698" s="2" t="s">
        <v>21125</v>
      </c>
      <c r="J3698" s="2" t="s">
        <v>28</v>
      </c>
      <c r="K3698" s="2" t="s">
        <v>78</v>
      </c>
      <c r="L3698" s="2" t="s">
        <v>503</v>
      </c>
      <c r="M3698" s="2" t="s">
        <v>504</v>
      </c>
      <c r="N3698" s="2" t="s">
        <v>3821</v>
      </c>
      <c r="O3698" s="2" t="s">
        <v>705</v>
      </c>
      <c r="P3698" s="24">
        <v>0</v>
      </c>
      <c r="Q3698" s="24">
        <v>0</v>
      </c>
      <c r="R3698" s="27" t="s">
        <v>1578</v>
      </c>
      <c r="S3698" s="28" t="s">
        <v>1589</v>
      </c>
      <c r="T3698" s="2" t="s">
        <v>33</v>
      </c>
      <c r="U3698" s="2">
        <v>0</v>
      </c>
      <c r="V3698" s="2" t="s">
        <v>16219</v>
      </c>
      <c r="W3698" s="2" t="s">
        <v>34</v>
      </c>
      <c r="AC3698" s="2">
        <v>0</v>
      </c>
      <c r="AD3698" s="104"/>
    </row>
    <row r="3699" spans="1:33" ht="45" x14ac:dyDescent="0.25">
      <c r="A3699" s="2" t="s">
        <v>17088</v>
      </c>
      <c r="B3699" s="2" t="s">
        <v>16054</v>
      </c>
      <c r="C3699" s="2" t="s">
        <v>17089</v>
      </c>
      <c r="F3699" s="2" t="s">
        <v>17090</v>
      </c>
      <c r="G3699" s="2" t="s">
        <v>17091</v>
      </c>
      <c r="H3699" s="2" t="s">
        <v>16422</v>
      </c>
      <c r="I3699" s="2" t="s">
        <v>20561</v>
      </c>
      <c r="J3699" s="2" t="s">
        <v>28</v>
      </c>
      <c r="K3699" s="2" t="s">
        <v>29</v>
      </c>
      <c r="L3699" s="2" t="s">
        <v>7028</v>
      </c>
      <c r="M3699" s="2" t="s">
        <v>147</v>
      </c>
      <c r="N3699" s="2" t="s">
        <v>7029</v>
      </c>
      <c r="O3699" s="2" t="s">
        <v>32</v>
      </c>
      <c r="P3699" s="24">
        <v>0</v>
      </c>
      <c r="Q3699" s="24">
        <v>1</v>
      </c>
      <c r="R3699" s="27" t="s">
        <v>1568</v>
      </c>
      <c r="S3699" s="28" t="s">
        <v>1589</v>
      </c>
      <c r="T3699" s="2" t="s">
        <v>33</v>
      </c>
      <c r="U3699" s="2">
        <v>0</v>
      </c>
      <c r="V3699" s="2" t="s">
        <v>17683</v>
      </c>
      <c r="W3699" s="2" t="s">
        <v>34</v>
      </c>
      <c r="X3699" s="58" t="s">
        <v>16054</v>
      </c>
      <c r="Z3699" s="2">
        <v>412000</v>
      </c>
      <c r="AB3699" s="58">
        <v>46100.680150462962</v>
      </c>
      <c r="AC3699" s="2">
        <v>0</v>
      </c>
      <c r="AD3699" s="104">
        <v>412000</v>
      </c>
      <c r="AE3699" s="2">
        <v>46100.680150462962</v>
      </c>
      <c r="AG3699" s="2">
        <v>140471</v>
      </c>
    </row>
    <row r="3700" spans="1:33" ht="45" x14ac:dyDescent="0.25">
      <c r="A3700" s="2" t="s">
        <v>16972</v>
      </c>
      <c r="B3700" s="2" t="s">
        <v>16054</v>
      </c>
      <c r="C3700" s="2" t="s">
        <v>16973</v>
      </c>
      <c r="F3700" s="2" t="s">
        <v>16974</v>
      </c>
      <c r="G3700" s="2" t="s">
        <v>16975</v>
      </c>
      <c r="H3700" s="2" t="s">
        <v>5853</v>
      </c>
      <c r="I3700" s="2" t="s">
        <v>19924</v>
      </c>
      <c r="J3700" s="2" t="s">
        <v>28</v>
      </c>
      <c r="K3700" s="2" t="s">
        <v>173</v>
      </c>
      <c r="L3700" s="2" t="s">
        <v>447</v>
      </c>
      <c r="M3700" s="2" t="s">
        <v>1638</v>
      </c>
      <c r="N3700" s="2" t="s">
        <v>3401</v>
      </c>
      <c r="O3700" s="2" t="s">
        <v>32</v>
      </c>
      <c r="P3700" s="24">
        <v>0</v>
      </c>
      <c r="Q3700" s="24">
        <v>1</v>
      </c>
      <c r="R3700" s="27" t="s">
        <v>1568</v>
      </c>
      <c r="S3700" s="28" t="s">
        <v>1589</v>
      </c>
      <c r="T3700" s="2" t="s">
        <v>33</v>
      </c>
      <c r="U3700" s="2">
        <v>0</v>
      </c>
      <c r="V3700" s="2" t="s">
        <v>19719</v>
      </c>
      <c r="W3700" s="2" t="s">
        <v>34</v>
      </c>
      <c r="X3700" s="58" t="s">
        <v>16059</v>
      </c>
      <c r="Z3700" s="2">
        <v>412000</v>
      </c>
      <c r="AB3700" s="58">
        <v>46106.578460648147</v>
      </c>
      <c r="AC3700" s="2">
        <v>0</v>
      </c>
      <c r="AD3700" s="104">
        <v>412000</v>
      </c>
      <c r="AE3700" s="2">
        <v>46106.578460648147</v>
      </c>
      <c r="AG3700" s="2">
        <v>140504</v>
      </c>
    </row>
    <row r="3701" spans="1:33" ht="45" x14ac:dyDescent="0.25">
      <c r="A3701" s="2" t="s">
        <v>17306</v>
      </c>
      <c r="B3701" s="2" t="s">
        <v>16054</v>
      </c>
      <c r="C3701" s="2" t="s">
        <v>17307</v>
      </c>
      <c r="F3701" s="2" t="s">
        <v>17308</v>
      </c>
      <c r="G3701" s="2" t="s">
        <v>17309</v>
      </c>
      <c r="H3701" s="2" t="s">
        <v>16075</v>
      </c>
      <c r="I3701" s="2" t="s">
        <v>22914</v>
      </c>
      <c r="J3701" s="2" t="s">
        <v>28</v>
      </c>
      <c r="K3701" s="2" t="s">
        <v>68</v>
      </c>
      <c r="L3701" s="2" t="s">
        <v>244</v>
      </c>
      <c r="M3701" s="2" t="s">
        <v>245</v>
      </c>
      <c r="N3701" s="2" t="s">
        <v>4459</v>
      </c>
      <c r="O3701" s="2" t="s">
        <v>705</v>
      </c>
      <c r="P3701" s="24">
        <v>0</v>
      </c>
      <c r="Q3701" s="24">
        <v>0</v>
      </c>
      <c r="R3701" s="27" t="s">
        <v>1578</v>
      </c>
      <c r="S3701" s="28" t="s">
        <v>1582</v>
      </c>
      <c r="T3701" s="2" t="s">
        <v>160</v>
      </c>
      <c r="U3701" s="2">
        <v>0</v>
      </c>
      <c r="V3701" s="2" t="s">
        <v>16054</v>
      </c>
      <c r="W3701" s="2" t="s">
        <v>34</v>
      </c>
      <c r="AC3701" s="2">
        <v>0</v>
      </c>
      <c r="AD3701" s="104"/>
    </row>
    <row r="3702" spans="1:33" ht="45" x14ac:dyDescent="0.25">
      <c r="A3702" s="2" t="s">
        <v>16342</v>
      </c>
      <c r="B3702" s="2" t="s">
        <v>16054</v>
      </c>
      <c r="C3702" s="2" t="s">
        <v>16343</v>
      </c>
      <c r="F3702" s="2" t="s">
        <v>16344</v>
      </c>
      <c r="G3702" s="2" t="s">
        <v>16345</v>
      </c>
      <c r="H3702" s="2" t="s">
        <v>16346</v>
      </c>
      <c r="I3702" s="2" t="s">
        <v>23426</v>
      </c>
      <c r="J3702" s="2" t="s">
        <v>28</v>
      </c>
      <c r="K3702" s="2" t="s">
        <v>43</v>
      </c>
      <c r="L3702" s="2" t="s">
        <v>492</v>
      </c>
      <c r="M3702" s="2" t="s">
        <v>493</v>
      </c>
      <c r="N3702" s="2" t="s">
        <v>2971</v>
      </c>
      <c r="O3702" s="2" t="s">
        <v>32</v>
      </c>
      <c r="P3702" s="24">
        <v>0</v>
      </c>
      <c r="Q3702" s="24">
        <v>2</v>
      </c>
      <c r="R3702" s="27" t="s">
        <v>1568</v>
      </c>
      <c r="S3702" s="28" t="s">
        <v>1589</v>
      </c>
      <c r="T3702" s="2" t="s">
        <v>33</v>
      </c>
      <c r="U3702" s="2">
        <v>0</v>
      </c>
      <c r="V3702" s="2" t="s">
        <v>17683</v>
      </c>
      <c r="W3702" s="2" t="s">
        <v>34</v>
      </c>
      <c r="X3702" s="58" t="s">
        <v>16219</v>
      </c>
      <c r="Z3702" s="2">
        <v>412000</v>
      </c>
      <c r="AB3702" s="58">
        <v>46105.463865740741</v>
      </c>
      <c r="AC3702" s="2">
        <v>0</v>
      </c>
      <c r="AD3702" s="104">
        <v>412000</v>
      </c>
      <c r="AE3702" s="2">
        <v>46105.463865740741</v>
      </c>
      <c r="AG3702" s="2">
        <v>141165</v>
      </c>
    </row>
    <row r="3703" spans="1:33" ht="60" x14ac:dyDescent="0.25">
      <c r="A3703" s="2" t="s">
        <v>17259</v>
      </c>
      <c r="B3703" s="2" t="s">
        <v>16054</v>
      </c>
      <c r="C3703" s="2" t="s">
        <v>17260</v>
      </c>
      <c r="F3703" s="2" t="s">
        <v>17261</v>
      </c>
      <c r="G3703" s="2" t="s">
        <v>17262</v>
      </c>
      <c r="H3703" s="2" t="s">
        <v>17263</v>
      </c>
      <c r="I3703" s="2" t="s">
        <v>22260</v>
      </c>
      <c r="J3703" s="2" t="s">
        <v>28</v>
      </c>
      <c r="K3703" s="2" t="s">
        <v>68</v>
      </c>
      <c r="L3703" s="2" t="s">
        <v>372</v>
      </c>
      <c r="M3703" s="2" t="s">
        <v>610</v>
      </c>
      <c r="N3703" s="2" t="s">
        <v>4259</v>
      </c>
      <c r="O3703" s="2" t="s">
        <v>32</v>
      </c>
      <c r="P3703" s="24">
        <v>0</v>
      </c>
      <c r="Q3703" s="24">
        <v>1</v>
      </c>
      <c r="R3703" s="27" t="s">
        <v>1568</v>
      </c>
      <c r="S3703" s="28" t="s">
        <v>1585</v>
      </c>
      <c r="T3703" s="2" t="s">
        <v>38</v>
      </c>
      <c r="U3703" s="2">
        <v>0</v>
      </c>
      <c r="V3703" s="2" t="s">
        <v>19598</v>
      </c>
      <c r="W3703" s="2" t="s">
        <v>34</v>
      </c>
      <c r="X3703" s="58" t="s">
        <v>16062</v>
      </c>
      <c r="Z3703" s="2">
        <v>2060000</v>
      </c>
      <c r="AB3703" s="58">
        <v>46107.55265046296</v>
      </c>
      <c r="AC3703" s="2">
        <v>0</v>
      </c>
      <c r="AD3703" s="104">
        <v>2060000</v>
      </c>
      <c r="AE3703" s="2">
        <v>46107.55265046296</v>
      </c>
      <c r="AG3703" s="2">
        <v>140741</v>
      </c>
    </row>
    <row r="3704" spans="1:33" ht="45" x14ac:dyDescent="0.25">
      <c r="A3704" s="2" t="s">
        <v>16963</v>
      </c>
      <c r="B3704" s="2" t="s">
        <v>16054</v>
      </c>
      <c r="C3704" s="2" t="s">
        <v>16964</v>
      </c>
      <c r="F3704" s="2" t="s">
        <v>16965</v>
      </c>
      <c r="G3704" s="2" t="s">
        <v>16966</v>
      </c>
      <c r="H3704" s="2" t="s">
        <v>16967</v>
      </c>
      <c r="I3704" s="2" t="s">
        <v>19925</v>
      </c>
      <c r="J3704" s="2" t="s">
        <v>28</v>
      </c>
      <c r="K3704" s="2" t="s">
        <v>173</v>
      </c>
      <c r="L3704" s="2" t="s">
        <v>447</v>
      </c>
      <c r="M3704" s="2" t="s">
        <v>1638</v>
      </c>
      <c r="N3704" s="2" t="s">
        <v>3401</v>
      </c>
      <c r="O3704" s="2" t="s">
        <v>32</v>
      </c>
      <c r="P3704" s="24">
        <v>0</v>
      </c>
      <c r="Q3704" s="24">
        <v>1</v>
      </c>
      <c r="R3704" s="27" t="s">
        <v>1568</v>
      </c>
      <c r="S3704" s="28" t="s">
        <v>1589</v>
      </c>
      <c r="T3704" s="2" t="s">
        <v>33</v>
      </c>
      <c r="U3704" s="2">
        <v>0</v>
      </c>
      <c r="V3704" s="2" t="s">
        <v>19231</v>
      </c>
      <c r="W3704" s="2" t="s">
        <v>34</v>
      </c>
      <c r="X3704" s="58" t="s">
        <v>19066</v>
      </c>
      <c r="Z3704" s="2">
        <v>412000</v>
      </c>
      <c r="AB3704" s="58">
        <v>46102.329421296294</v>
      </c>
      <c r="AC3704" s="2">
        <v>0</v>
      </c>
      <c r="AD3704" s="104">
        <v>412000</v>
      </c>
      <c r="AE3704" s="2">
        <v>46102.329421296294</v>
      </c>
      <c r="AG3704" s="2">
        <v>140395</v>
      </c>
    </row>
    <row r="3705" spans="1:33" ht="45" x14ac:dyDescent="0.25">
      <c r="A3705" s="2" t="s">
        <v>16968</v>
      </c>
      <c r="B3705" s="2" t="s">
        <v>16054</v>
      </c>
      <c r="C3705" s="2" t="s">
        <v>16969</v>
      </c>
      <c r="F3705" s="2" t="s">
        <v>16970</v>
      </c>
      <c r="G3705" s="2" t="s">
        <v>16971</v>
      </c>
      <c r="H3705" s="2" t="s">
        <v>11878</v>
      </c>
      <c r="I3705" s="2" t="s">
        <v>19926</v>
      </c>
      <c r="J3705" s="2" t="s">
        <v>28</v>
      </c>
      <c r="K3705" s="2" t="s">
        <v>173</v>
      </c>
      <c r="L3705" s="2" t="s">
        <v>447</v>
      </c>
      <c r="M3705" s="2" t="s">
        <v>1638</v>
      </c>
      <c r="N3705" s="2" t="s">
        <v>3401</v>
      </c>
      <c r="O3705" s="2" t="s">
        <v>32</v>
      </c>
      <c r="P3705" s="24">
        <v>0</v>
      </c>
      <c r="Q3705" s="24">
        <v>2</v>
      </c>
      <c r="R3705" s="27" t="s">
        <v>1568</v>
      </c>
      <c r="S3705" s="28" t="s">
        <v>1589</v>
      </c>
      <c r="T3705" s="2" t="s">
        <v>33</v>
      </c>
      <c r="U3705" s="2">
        <v>0</v>
      </c>
      <c r="V3705" s="2" t="s">
        <v>18001</v>
      </c>
      <c r="W3705" s="2" t="s">
        <v>34</v>
      </c>
      <c r="X3705" s="58" t="s">
        <v>19066</v>
      </c>
      <c r="Z3705" s="2">
        <v>412000</v>
      </c>
      <c r="AB3705" s="58">
        <v>46102.328090277777</v>
      </c>
      <c r="AC3705" s="2">
        <v>0</v>
      </c>
      <c r="AD3705" s="104">
        <v>412000</v>
      </c>
      <c r="AE3705" s="2">
        <v>46102.328090277777</v>
      </c>
      <c r="AG3705" s="2">
        <v>140398</v>
      </c>
    </row>
    <row r="3706" spans="1:33" ht="60" x14ac:dyDescent="0.25">
      <c r="A3706" s="2" t="s">
        <v>16582</v>
      </c>
      <c r="B3706" s="2" t="s">
        <v>16054</v>
      </c>
      <c r="C3706" s="2" t="s">
        <v>16583</v>
      </c>
      <c r="F3706" s="2" t="s">
        <v>16584</v>
      </c>
      <c r="G3706" s="2" t="s">
        <v>16585</v>
      </c>
      <c r="H3706" s="2" t="s">
        <v>3538</v>
      </c>
      <c r="I3706" s="2" t="s">
        <v>21528</v>
      </c>
      <c r="J3706" s="2" t="s">
        <v>28</v>
      </c>
      <c r="K3706" s="2" t="s">
        <v>78</v>
      </c>
      <c r="L3706" s="2" t="s">
        <v>445</v>
      </c>
      <c r="M3706" s="2" t="s">
        <v>1490</v>
      </c>
      <c r="N3706" s="2" t="s">
        <v>5347</v>
      </c>
      <c r="O3706" s="2" t="s">
        <v>32</v>
      </c>
      <c r="P3706" s="24">
        <v>0</v>
      </c>
      <c r="Q3706" s="24">
        <v>1</v>
      </c>
      <c r="R3706" s="27" t="s">
        <v>1568</v>
      </c>
      <c r="S3706" s="28" t="s">
        <v>1585</v>
      </c>
      <c r="T3706" s="2" t="s">
        <v>38</v>
      </c>
      <c r="U3706" s="2">
        <v>0</v>
      </c>
      <c r="V3706" s="2" t="s">
        <v>19646</v>
      </c>
      <c r="W3706" s="2" t="s">
        <v>34</v>
      </c>
      <c r="X3706" s="58" t="s">
        <v>16054</v>
      </c>
      <c r="Z3706" s="2">
        <v>2060000</v>
      </c>
      <c r="AB3706" s="58">
        <v>46100.587719907409</v>
      </c>
      <c r="AC3706" s="2">
        <v>0</v>
      </c>
      <c r="AD3706" s="104">
        <v>2060000</v>
      </c>
      <c r="AE3706" s="2">
        <v>46100.587719907409</v>
      </c>
      <c r="AG3706" s="2">
        <v>140169</v>
      </c>
    </row>
    <row r="3707" spans="1:33" ht="45" x14ac:dyDescent="0.25">
      <c r="A3707" s="2" t="s">
        <v>17488</v>
      </c>
      <c r="B3707" s="2" t="s">
        <v>16054</v>
      </c>
      <c r="C3707" s="2" t="s">
        <v>17489</v>
      </c>
      <c r="F3707" s="2" t="s">
        <v>17490</v>
      </c>
      <c r="G3707" s="2" t="s">
        <v>17491</v>
      </c>
      <c r="H3707" s="2" t="s">
        <v>17492</v>
      </c>
      <c r="I3707" s="2" t="s">
        <v>21935</v>
      </c>
      <c r="J3707" s="2" t="s">
        <v>28</v>
      </c>
      <c r="K3707" s="2" t="s">
        <v>74</v>
      </c>
      <c r="L3707" s="2" t="s">
        <v>75</v>
      </c>
      <c r="M3707" s="2" t="s">
        <v>76</v>
      </c>
      <c r="N3707" s="2" t="s">
        <v>3849</v>
      </c>
      <c r="O3707" s="2" t="s">
        <v>32</v>
      </c>
      <c r="P3707" s="24">
        <v>0</v>
      </c>
      <c r="Q3707" s="24">
        <v>1</v>
      </c>
      <c r="R3707" s="27" t="s">
        <v>1568</v>
      </c>
      <c r="S3707" s="28" t="s">
        <v>1589</v>
      </c>
      <c r="T3707" s="2" t="s">
        <v>33</v>
      </c>
      <c r="U3707" s="2">
        <v>0</v>
      </c>
      <c r="V3707" s="2" t="s">
        <v>18001</v>
      </c>
      <c r="W3707" s="2" t="s">
        <v>34</v>
      </c>
      <c r="X3707" s="58" t="s">
        <v>16295</v>
      </c>
      <c r="Z3707" s="2">
        <v>412000</v>
      </c>
      <c r="AB3707" s="58">
        <v>46109.479201388887</v>
      </c>
      <c r="AC3707" s="2">
        <v>0</v>
      </c>
      <c r="AD3707" s="104">
        <v>412000</v>
      </c>
      <c r="AE3707" s="2">
        <v>46109.479201388887</v>
      </c>
      <c r="AG3707" s="2">
        <v>140261</v>
      </c>
    </row>
    <row r="3708" spans="1:33" ht="45" x14ac:dyDescent="0.25">
      <c r="A3708" s="2" t="s">
        <v>17526</v>
      </c>
      <c r="B3708" s="2" t="s">
        <v>16054</v>
      </c>
      <c r="C3708" s="2" t="s">
        <v>17527</v>
      </c>
      <c r="D3708" s="2" t="s">
        <v>18704</v>
      </c>
      <c r="E3708" s="2" t="s">
        <v>18705</v>
      </c>
      <c r="F3708" s="2" t="s">
        <v>17528</v>
      </c>
      <c r="G3708" s="2" t="s">
        <v>17529</v>
      </c>
      <c r="H3708" s="2" t="s">
        <v>17530</v>
      </c>
      <c r="I3708" s="2" t="s">
        <v>23916</v>
      </c>
      <c r="J3708" s="2" t="s">
        <v>28</v>
      </c>
      <c r="K3708" s="2" t="s">
        <v>43</v>
      </c>
      <c r="L3708" s="2" t="s">
        <v>406</v>
      </c>
      <c r="M3708" s="2" t="s">
        <v>407</v>
      </c>
      <c r="N3708" s="2" t="s">
        <v>4568</v>
      </c>
      <c r="O3708" s="2" t="s">
        <v>706</v>
      </c>
      <c r="P3708" s="24">
        <v>0</v>
      </c>
      <c r="Q3708" s="24">
        <v>0</v>
      </c>
      <c r="R3708" s="27" t="s">
        <v>1578</v>
      </c>
      <c r="S3708" s="28" t="s">
        <v>1590</v>
      </c>
      <c r="T3708" s="2" t="s">
        <v>426</v>
      </c>
      <c r="U3708" s="2">
        <v>0</v>
      </c>
      <c r="V3708" s="2" t="s">
        <v>16054</v>
      </c>
      <c r="W3708" s="2" t="s">
        <v>34</v>
      </c>
      <c r="AC3708" s="2">
        <v>0</v>
      </c>
      <c r="AD3708" s="104"/>
    </row>
    <row r="3709" spans="1:33" ht="45" x14ac:dyDescent="0.25">
      <c r="A3709" s="2" t="s">
        <v>17408</v>
      </c>
      <c r="B3709" s="2" t="s">
        <v>16054</v>
      </c>
      <c r="C3709" s="2" t="s">
        <v>17409</v>
      </c>
      <c r="F3709" s="2" t="s">
        <v>10638</v>
      </c>
      <c r="G3709" s="2" t="s">
        <v>10639</v>
      </c>
      <c r="H3709" s="2" t="s">
        <v>5339</v>
      </c>
      <c r="I3709" s="2" t="s">
        <v>22561</v>
      </c>
      <c r="J3709" s="2" t="s">
        <v>28</v>
      </c>
      <c r="K3709" s="2" t="s">
        <v>68</v>
      </c>
      <c r="L3709" s="2" t="s">
        <v>809</v>
      </c>
      <c r="M3709" s="2" t="s">
        <v>810</v>
      </c>
      <c r="N3709" s="2" t="s">
        <v>3168</v>
      </c>
      <c r="O3709" s="2" t="s">
        <v>712</v>
      </c>
      <c r="P3709" s="24">
        <v>0</v>
      </c>
      <c r="Q3709" s="24">
        <v>0</v>
      </c>
      <c r="R3709" s="27" t="s">
        <v>1578</v>
      </c>
      <c r="S3709" s="28" t="s">
        <v>1583</v>
      </c>
      <c r="T3709" s="2" t="s">
        <v>130</v>
      </c>
      <c r="U3709" s="2">
        <v>0</v>
      </c>
      <c r="V3709" s="2" t="s">
        <v>27143</v>
      </c>
      <c r="W3709" s="2" t="s">
        <v>34</v>
      </c>
      <c r="AC3709" s="2">
        <v>0</v>
      </c>
      <c r="AD3709" s="104"/>
    </row>
    <row r="3710" spans="1:33" ht="45" x14ac:dyDescent="0.25">
      <c r="A3710" s="2" t="s">
        <v>17472</v>
      </c>
      <c r="B3710" s="2" t="s">
        <v>16054</v>
      </c>
      <c r="C3710" s="2" t="s">
        <v>17473</v>
      </c>
      <c r="F3710" s="2" t="s">
        <v>17474</v>
      </c>
      <c r="G3710" s="2" t="s">
        <v>17475</v>
      </c>
      <c r="H3710" s="2" t="s">
        <v>17476</v>
      </c>
      <c r="I3710" s="2" t="s">
        <v>21936</v>
      </c>
      <c r="J3710" s="2" t="s">
        <v>28</v>
      </c>
      <c r="K3710" s="2" t="s">
        <v>74</v>
      </c>
      <c r="L3710" s="2" t="s">
        <v>75</v>
      </c>
      <c r="M3710" s="2" t="s">
        <v>76</v>
      </c>
      <c r="N3710" s="2" t="s">
        <v>3849</v>
      </c>
      <c r="O3710" s="2" t="s">
        <v>32</v>
      </c>
      <c r="P3710" s="24">
        <v>0</v>
      </c>
      <c r="Q3710" s="24">
        <v>1</v>
      </c>
      <c r="R3710" s="27" t="s">
        <v>1568</v>
      </c>
      <c r="S3710" s="28" t="s">
        <v>1589</v>
      </c>
      <c r="T3710" s="2" t="s">
        <v>33</v>
      </c>
      <c r="U3710" s="2">
        <v>0</v>
      </c>
      <c r="V3710" s="2" t="s">
        <v>24754</v>
      </c>
      <c r="W3710" s="2" t="s">
        <v>34</v>
      </c>
      <c r="X3710" s="58" t="s">
        <v>16295</v>
      </c>
      <c r="Z3710" s="2">
        <v>412000</v>
      </c>
      <c r="AB3710" s="58">
        <v>46109.479074074072</v>
      </c>
      <c r="AC3710" s="2">
        <v>0</v>
      </c>
      <c r="AD3710" s="104">
        <v>412000</v>
      </c>
      <c r="AE3710" s="2">
        <v>46109.479074074072</v>
      </c>
      <c r="AG3710" s="2">
        <v>140262</v>
      </c>
    </row>
    <row r="3711" spans="1:33" ht="45" x14ac:dyDescent="0.25">
      <c r="A3711" s="2" t="s">
        <v>17498</v>
      </c>
      <c r="B3711" s="2" t="s">
        <v>16054</v>
      </c>
      <c r="C3711" s="2" t="s">
        <v>17499</v>
      </c>
      <c r="F3711" s="2" t="s">
        <v>17500</v>
      </c>
      <c r="G3711" s="2" t="s">
        <v>17501</v>
      </c>
      <c r="H3711" s="2" t="s">
        <v>16346</v>
      </c>
      <c r="I3711" s="2" t="s">
        <v>21937</v>
      </c>
      <c r="J3711" s="2" t="s">
        <v>28</v>
      </c>
      <c r="K3711" s="2" t="s">
        <v>74</v>
      </c>
      <c r="L3711" s="2" t="s">
        <v>75</v>
      </c>
      <c r="M3711" s="2" t="s">
        <v>76</v>
      </c>
      <c r="N3711" s="2" t="s">
        <v>3849</v>
      </c>
      <c r="O3711" s="2" t="s">
        <v>32</v>
      </c>
      <c r="P3711" s="24">
        <v>0</v>
      </c>
      <c r="Q3711" s="24">
        <v>1</v>
      </c>
      <c r="R3711" s="27" t="s">
        <v>1568</v>
      </c>
      <c r="S3711" s="28" t="s">
        <v>1589</v>
      </c>
      <c r="T3711" s="2" t="s">
        <v>33</v>
      </c>
      <c r="U3711" s="2">
        <v>0</v>
      </c>
      <c r="V3711" s="2" t="s">
        <v>24754</v>
      </c>
      <c r="W3711" s="2" t="s">
        <v>34</v>
      </c>
      <c r="X3711" s="58" t="s">
        <v>16295</v>
      </c>
      <c r="Z3711" s="2">
        <v>412000</v>
      </c>
      <c r="AB3711" s="58">
        <v>46109.478912037041</v>
      </c>
      <c r="AC3711" s="2">
        <v>0</v>
      </c>
      <c r="AD3711" s="104">
        <v>412000</v>
      </c>
      <c r="AE3711" s="2">
        <v>46109.478912037041</v>
      </c>
      <c r="AG3711" s="2">
        <v>140263</v>
      </c>
    </row>
    <row r="3712" spans="1:33" ht="60" x14ac:dyDescent="0.25">
      <c r="A3712" s="2" t="s">
        <v>17524</v>
      </c>
      <c r="B3712" s="2" t="s">
        <v>16054</v>
      </c>
      <c r="C3712" s="2" t="s">
        <v>17525</v>
      </c>
      <c r="F3712" s="2" t="s">
        <v>17519</v>
      </c>
      <c r="G3712" s="2" t="s">
        <v>17520</v>
      </c>
      <c r="H3712" s="2" t="s">
        <v>17521</v>
      </c>
      <c r="I3712" s="2" t="s">
        <v>23440</v>
      </c>
      <c r="J3712" s="2" t="s">
        <v>28</v>
      </c>
      <c r="K3712" s="2" t="s">
        <v>43</v>
      </c>
      <c r="L3712" s="2" t="s">
        <v>406</v>
      </c>
      <c r="M3712" s="2" t="s">
        <v>407</v>
      </c>
      <c r="N3712" s="2" t="s">
        <v>4568</v>
      </c>
      <c r="O3712" s="2" t="s">
        <v>705</v>
      </c>
      <c r="P3712" s="24">
        <v>0</v>
      </c>
      <c r="Q3712" s="24">
        <v>0</v>
      </c>
      <c r="R3712" s="27" t="s">
        <v>1578</v>
      </c>
      <c r="S3712" s="28" t="s">
        <v>1585</v>
      </c>
      <c r="T3712" s="2" t="s">
        <v>38</v>
      </c>
      <c r="U3712" s="2">
        <v>0</v>
      </c>
      <c r="V3712" s="2" t="s">
        <v>16054</v>
      </c>
      <c r="W3712" s="2" t="s">
        <v>34</v>
      </c>
      <c r="AC3712" s="2">
        <v>0</v>
      </c>
      <c r="AD3712" s="104"/>
    </row>
    <row r="3713" spans="1:33" ht="60" x14ac:dyDescent="0.25">
      <c r="A3713" s="2" t="s">
        <v>17257</v>
      </c>
      <c r="B3713" s="2" t="s">
        <v>16054</v>
      </c>
      <c r="C3713" s="2" t="s">
        <v>17258</v>
      </c>
      <c r="F3713" s="2" t="s">
        <v>10072</v>
      </c>
      <c r="G3713" s="2" t="s">
        <v>10073</v>
      </c>
      <c r="H3713" s="2" t="s">
        <v>10074</v>
      </c>
      <c r="I3713" s="2" t="s">
        <v>22607</v>
      </c>
      <c r="J3713" s="2" t="s">
        <v>28</v>
      </c>
      <c r="K3713" s="2" t="s">
        <v>68</v>
      </c>
      <c r="L3713" s="2" t="s">
        <v>143</v>
      </c>
      <c r="M3713" s="2" t="s">
        <v>144</v>
      </c>
      <c r="N3713" s="2" t="s">
        <v>3093</v>
      </c>
      <c r="O3713" s="2" t="s">
        <v>32</v>
      </c>
      <c r="P3713" s="24">
        <v>0</v>
      </c>
      <c r="Q3713" s="24">
        <v>2</v>
      </c>
      <c r="R3713" s="27" t="s">
        <v>1568</v>
      </c>
      <c r="S3713" s="28" t="s">
        <v>1585</v>
      </c>
      <c r="T3713" s="2" t="s">
        <v>38</v>
      </c>
      <c r="U3713" s="2">
        <v>0</v>
      </c>
      <c r="V3713" s="2" t="s">
        <v>19211</v>
      </c>
      <c r="W3713" s="2" t="s">
        <v>34</v>
      </c>
      <c r="X3713" s="58" t="s">
        <v>17683</v>
      </c>
      <c r="Z3713" s="2">
        <v>2060000</v>
      </c>
      <c r="AB3713" s="58">
        <v>46112.393078703702</v>
      </c>
      <c r="AC3713" s="2">
        <v>0</v>
      </c>
      <c r="AD3713" s="104">
        <v>2060000</v>
      </c>
      <c r="AE3713" s="2">
        <v>46112.393078703702</v>
      </c>
      <c r="AG3713" s="2">
        <v>142186</v>
      </c>
    </row>
    <row r="3714" spans="1:33" ht="45" x14ac:dyDescent="0.25">
      <c r="A3714" s="2" t="s">
        <v>17198</v>
      </c>
      <c r="B3714" s="2" t="s">
        <v>16054</v>
      </c>
      <c r="C3714" s="2" t="s">
        <v>17199</v>
      </c>
      <c r="F3714" s="2" t="s">
        <v>17200</v>
      </c>
      <c r="G3714" s="2" t="s">
        <v>17201</v>
      </c>
      <c r="H3714" s="2" t="s">
        <v>17202</v>
      </c>
      <c r="I3714" s="2" t="s">
        <v>20562</v>
      </c>
      <c r="J3714" s="2" t="s">
        <v>28</v>
      </c>
      <c r="K3714" s="2" t="s">
        <v>29</v>
      </c>
      <c r="L3714" s="2" t="s">
        <v>274</v>
      </c>
      <c r="M3714" s="2" t="s">
        <v>275</v>
      </c>
      <c r="N3714" s="2" t="s">
        <v>4941</v>
      </c>
      <c r="O3714" s="2" t="s">
        <v>32</v>
      </c>
      <c r="P3714" s="24">
        <v>0</v>
      </c>
      <c r="Q3714" s="24">
        <v>1</v>
      </c>
      <c r="R3714" s="27" t="s">
        <v>1568</v>
      </c>
      <c r="S3714" s="28" t="s">
        <v>1589</v>
      </c>
      <c r="T3714" s="2" t="s">
        <v>33</v>
      </c>
      <c r="U3714" s="2">
        <v>0</v>
      </c>
      <c r="V3714" s="2" t="s">
        <v>24754</v>
      </c>
      <c r="W3714" s="2" t="s">
        <v>34</v>
      </c>
      <c r="X3714" s="58" t="s">
        <v>17582</v>
      </c>
      <c r="Z3714" s="2">
        <v>412000</v>
      </c>
      <c r="AB3714" s="58">
        <v>46111.665891203702</v>
      </c>
      <c r="AC3714" s="2">
        <v>0</v>
      </c>
      <c r="AD3714" s="104">
        <v>412000</v>
      </c>
      <c r="AE3714" s="2">
        <v>46111.665891203702</v>
      </c>
      <c r="AG3714" s="2">
        <v>139723</v>
      </c>
    </row>
    <row r="3715" spans="1:33" ht="45" x14ac:dyDescent="0.25">
      <c r="A3715" s="2" t="s">
        <v>16122</v>
      </c>
      <c r="B3715" s="2" t="s">
        <v>16054</v>
      </c>
      <c r="C3715" s="2" t="s">
        <v>16123</v>
      </c>
      <c r="F3715" s="2" t="s">
        <v>16124</v>
      </c>
      <c r="G3715" s="2" t="s">
        <v>16125</v>
      </c>
      <c r="H3715" s="2" t="s">
        <v>7680</v>
      </c>
      <c r="I3715" s="2" t="s">
        <v>23427</v>
      </c>
      <c r="J3715" s="2" t="s">
        <v>28</v>
      </c>
      <c r="K3715" s="2" t="s">
        <v>43</v>
      </c>
      <c r="L3715" s="2" t="s">
        <v>488</v>
      </c>
      <c r="M3715" s="2" t="s">
        <v>489</v>
      </c>
      <c r="N3715" s="2" t="s">
        <v>3000</v>
      </c>
      <c r="O3715" s="2" t="s">
        <v>32</v>
      </c>
      <c r="P3715" s="24">
        <v>0</v>
      </c>
      <c r="Q3715" s="24">
        <v>1</v>
      </c>
      <c r="R3715" s="27" t="s">
        <v>1568</v>
      </c>
      <c r="S3715" s="28" t="s">
        <v>1589</v>
      </c>
      <c r="T3715" s="2" t="s">
        <v>33</v>
      </c>
      <c r="U3715" s="2">
        <v>0</v>
      </c>
      <c r="V3715" s="2" t="s">
        <v>17884</v>
      </c>
      <c r="W3715" s="2" t="s">
        <v>34</v>
      </c>
      <c r="X3715" s="58" t="s">
        <v>16054</v>
      </c>
      <c r="Z3715" s="2">
        <v>412000</v>
      </c>
      <c r="AB3715" s="58">
        <v>46100.760057870371</v>
      </c>
      <c r="AC3715" s="2">
        <v>0</v>
      </c>
      <c r="AD3715" s="104">
        <v>412000</v>
      </c>
      <c r="AE3715" s="2">
        <v>46100.760057870371</v>
      </c>
      <c r="AG3715" s="2">
        <v>140327</v>
      </c>
    </row>
    <row r="3716" spans="1:33" ht="45" x14ac:dyDescent="0.25">
      <c r="A3716" s="2" t="s">
        <v>17145</v>
      </c>
      <c r="B3716" s="2" t="s">
        <v>16054</v>
      </c>
      <c r="C3716" s="2" t="s">
        <v>17146</v>
      </c>
      <c r="F3716" s="2" t="s">
        <v>546</v>
      </c>
      <c r="G3716" s="2" t="s">
        <v>2928</v>
      </c>
      <c r="H3716" s="2" t="s">
        <v>2929</v>
      </c>
      <c r="I3716" s="2" t="s">
        <v>20563</v>
      </c>
      <c r="J3716" s="2" t="s">
        <v>28</v>
      </c>
      <c r="K3716" s="2" t="s">
        <v>29</v>
      </c>
      <c r="L3716" s="2" t="s">
        <v>460</v>
      </c>
      <c r="M3716" s="2" t="s">
        <v>461</v>
      </c>
      <c r="N3716" s="2" t="s">
        <v>2903</v>
      </c>
      <c r="O3716" s="2" t="s">
        <v>32</v>
      </c>
      <c r="P3716" s="24">
        <v>0</v>
      </c>
      <c r="Q3716" s="24">
        <v>1</v>
      </c>
      <c r="R3716" s="27" t="s">
        <v>1568</v>
      </c>
      <c r="S3716" s="28" t="s">
        <v>1589</v>
      </c>
      <c r="T3716" s="2" t="s">
        <v>33</v>
      </c>
      <c r="U3716" s="2">
        <v>0</v>
      </c>
      <c r="V3716" s="2" t="s">
        <v>18001</v>
      </c>
      <c r="W3716" s="2" t="s">
        <v>34</v>
      </c>
      <c r="X3716" s="58" t="s">
        <v>16672</v>
      </c>
      <c r="Z3716" s="2">
        <v>412000</v>
      </c>
      <c r="AB3716" s="58">
        <v>46104.722245370373</v>
      </c>
      <c r="AC3716" s="2">
        <v>0</v>
      </c>
      <c r="AD3716" s="104">
        <v>412000</v>
      </c>
      <c r="AE3716" s="2">
        <v>46104.722245370373</v>
      </c>
      <c r="AG3716" s="2">
        <v>139724</v>
      </c>
    </row>
    <row r="3717" spans="1:33" ht="45" x14ac:dyDescent="0.25">
      <c r="A3717" s="2" t="s">
        <v>17193</v>
      </c>
      <c r="B3717" s="2" t="s">
        <v>16054</v>
      </c>
      <c r="C3717" s="2" t="s">
        <v>17194</v>
      </c>
      <c r="F3717" s="2" t="s">
        <v>17195</v>
      </c>
      <c r="G3717" s="2" t="s">
        <v>17196</v>
      </c>
      <c r="H3717" s="2" t="s">
        <v>17197</v>
      </c>
      <c r="I3717" s="2" t="s">
        <v>20564</v>
      </c>
      <c r="J3717" s="2" t="s">
        <v>28</v>
      </c>
      <c r="K3717" s="2" t="s">
        <v>29</v>
      </c>
      <c r="L3717" s="2" t="s">
        <v>213</v>
      </c>
      <c r="M3717" s="2" t="s">
        <v>214</v>
      </c>
      <c r="N3717" s="2" t="s">
        <v>3625</v>
      </c>
      <c r="O3717" s="2" t="s">
        <v>32</v>
      </c>
      <c r="P3717" s="24">
        <v>0</v>
      </c>
      <c r="Q3717" s="24">
        <v>2</v>
      </c>
      <c r="R3717" s="27" t="s">
        <v>1568</v>
      </c>
      <c r="S3717" s="28" t="s">
        <v>1589</v>
      </c>
      <c r="T3717" s="2" t="s">
        <v>33</v>
      </c>
      <c r="U3717" s="2">
        <v>0</v>
      </c>
      <c r="V3717" s="2" t="s">
        <v>18001</v>
      </c>
      <c r="W3717" s="2" t="s">
        <v>34</v>
      </c>
      <c r="X3717" s="58" t="s">
        <v>16054</v>
      </c>
      <c r="Z3717" s="2">
        <v>412000</v>
      </c>
      <c r="AB3717" s="58">
        <v>46100.453206018516</v>
      </c>
      <c r="AC3717" s="2">
        <v>0</v>
      </c>
      <c r="AD3717" s="104">
        <v>412000</v>
      </c>
      <c r="AE3717" s="2">
        <v>46100.453206018516</v>
      </c>
      <c r="AG3717" s="2">
        <v>139725</v>
      </c>
    </row>
    <row r="3718" spans="1:33" ht="45" x14ac:dyDescent="0.25">
      <c r="A3718" s="2" t="s">
        <v>16053</v>
      </c>
      <c r="B3718" s="2" t="s">
        <v>16054</v>
      </c>
      <c r="C3718" s="2" t="s">
        <v>16055</v>
      </c>
      <c r="F3718" s="2" t="s">
        <v>5745</v>
      </c>
      <c r="G3718" s="2" t="s">
        <v>5746</v>
      </c>
      <c r="H3718" s="2" t="s">
        <v>5747</v>
      </c>
      <c r="I3718" s="2" t="s">
        <v>23428</v>
      </c>
      <c r="J3718" s="2" t="s">
        <v>28</v>
      </c>
      <c r="K3718" s="2" t="s">
        <v>43</v>
      </c>
      <c r="L3718" s="2" t="s">
        <v>44</v>
      </c>
      <c r="M3718" s="2" t="s">
        <v>45</v>
      </c>
      <c r="N3718" s="2" t="s">
        <v>2977</v>
      </c>
      <c r="O3718" s="2" t="s">
        <v>705</v>
      </c>
      <c r="P3718" s="24">
        <v>0</v>
      </c>
      <c r="Q3718" s="24">
        <v>0</v>
      </c>
      <c r="R3718" s="27" t="s">
        <v>1578</v>
      </c>
      <c r="S3718" s="28" t="s">
        <v>1589</v>
      </c>
      <c r="T3718" s="2" t="s">
        <v>33</v>
      </c>
      <c r="U3718" s="2">
        <v>0</v>
      </c>
      <c r="V3718" s="2" t="s">
        <v>16054</v>
      </c>
      <c r="W3718" s="2" t="s">
        <v>34</v>
      </c>
      <c r="AC3718" s="2">
        <v>0</v>
      </c>
      <c r="AD3718" s="104"/>
    </row>
    <row r="3719" spans="1:33" ht="45" x14ac:dyDescent="0.25">
      <c r="A3719" s="2" t="s">
        <v>16820</v>
      </c>
      <c r="B3719" s="2" t="s">
        <v>16054</v>
      </c>
      <c r="C3719" s="2" t="s">
        <v>16821</v>
      </c>
      <c r="F3719" s="2" t="s">
        <v>16822</v>
      </c>
      <c r="G3719" s="2" t="s">
        <v>16823</v>
      </c>
      <c r="H3719" s="2" t="s">
        <v>16824</v>
      </c>
      <c r="I3719" s="2" t="s">
        <v>19503</v>
      </c>
      <c r="J3719" s="2" t="s">
        <v>28</v>
      </c>
      <c r="K3719" s="2" t="s">
        <v>48</v>
      </c>
      <c r="L3719" s="2" t="s">
        <v>619</v>
      </c>
      <c r="M3719" s="2" t="s">
        <v>620</v>
      </c>
      <c r="N3719" s="2" t="s">
        <v>2935</v>
      </c>
      <c r="O3719" s="2" t="s">
        <v>32</v>
      </c>
      <c r="P3719" s="24">
        <v>0</v>
      </c>
      <c r="Q3719" s="24">
        <v>1</v>
      </c>
      <c r="R3719" s="27" t="s">
        <v>1568</v>
      </c>
      <c r="S3719" s="28" t="s">
        <v>1589</v>
      </c>
      <c r="T3719" s="2" t="s">
        <v>33</v>
      </c>
      <c r="U3719" s="2">
        <v>0</v>
      </c>
      <c r="V3719" s="2" t="s">
        <v>19078</v>
      </c>
      <c r="W3719" s="2" t="s">
        <v>34</v>
      </c>
      <c r="X3719" s="58" t="s">
        <v>16054</v>
      </c>
      <c r="Z3719" s="2">
        <v>412000</v>
      </c>
      <c r="AB3719" s="58">
        <v>46100.622870370367</v>
      </c>
      <c r="AC3719" s="2">
        <v>0</v>
      </c>
      <c r="AD3719" s="104">
        <v>412000</v>
      </c>
      <c r="AE3719" s="2">
        <v>46100.622870370367</v>
      </c>
      <c r="AG3719" s="2">
        <v>139617</v>
      </c>
    </row>
    <row r="3720" spans="1:33" ht="45" x14ac:dyDescent="0.25">
      <c r="A3720" s="2" t="s">
        <v>16255</v>
      </c>
      <c r="B3720" s="2" t="s">
        <v>16054</v>
      </c>
      <c r="C3720" s="2" t="s">
        <v>16256</v>
      </c>
      <c r="F3720" s="2" t="s">
        <v>16257</v>
      </c>
      <c r="G3720" s="2" t="s">
        <v>16258</v>
      </c>
      <c r="H3720" s="2" t="s">
        <v>16259</v>
      </c>
      <c r="I3720" s="2" t="s">
        <v>23429</v>
      </c>
      <c r="J3720" s="2" t="s">
        <v>28</v>
      </c>
      <c r="K3720" s="2" t="s">
        <v>43</v>
      </c>
      <c r="L3720" s="2" t="s">
        <v>90</v>
      </c>
      <c r="M3720" s="2" t="s">
        <v>91</v>
      </c>
      <c r="N3720" s="2" t="s">
        <v>3668</v>
      </c>
      <c r="O3720" s="2" t="s">
        <v>32</v>
      </c>
      <c r="P3720" s="24">
        <v>0</v>
      </c>
      <c r="Q3720" s="24">
        <v>1</v>
      </c>
      <c r="R3720" s="27" t="s">
        <v>1568</v>
      </c>
      <c r="S3720" s="28" t="s">
        <v>1589</v>
      </c>
      <c r="T3720" s="2" t="s">
        <v>33</v>
      </c>
      <c r="U3720" s="2">
        <v>0</v>
      </c>
      <c r="V3720" s="2" t="s">
        <v>18533</v>
      </c>
      <c r="W3720" s="2" t="s">
        <v>34</v>
      </c>
      <c r="X3720" s="58" t="s">
        <v>16219</v>
      </c>
      <c r="Z3720" s="2">
        <v>412000</v>
      </c>
      <c r="AB3720" s="58">
        <v>46105.735300925924</v>
      </c>
      <c r="AC3720" s="2">
        <v>0</v>
      </c>
      <c r="AD3720" s="104">
        <v>412000</v>
      </c>
      <c r="AE3720" s="2">
        <v>46105.735300925924</v>
      </c>
      <c r="AG3720" s="2">
        <v>140326</v>
      </c>
    </row>
    <row r="3721" spans="1:33" ht="60" x14ac:dyDescent="0.25">
      <c r="A3721" s="2" t="s">
        <v>16260</v>
      </c>
      <c r="B3721" s="2" t="s">
        <v>16054</v>
      </c>
      <c r="C3721" s="2" t="s">
        <v>16261</v>
      </c>
      <c r="F3721" s="2" t="s">
        <v>16257</v>
      </c>
      <c r="G3721" s="2" t="s">
        <v>16258</v>
      </c>
      <c r="H3721" s="2" t="s">
        <v>16259</v>
      </c>
      <c r="I3721" s="2" t="s">
        <v>23429</v>
      </c>
      <c r="J3721" s="2" t="s">
        <v>28</v>
      </c>
      <c r="K3721" s="2" t="s">
        <v>43</v>
      </c>
      <c r="L3721" s="2" t="s">
        <v>90</v>
      </c>
      <c r="M3721" s="2" t="s">
        <v>91</v>
      </c>
      <c r="N3721" s="2" t="s">
        <v>3668</v>
      </c>
      <c r="O3721" s="2" t="s">
        <v>32</v>
      </c>
      <c r="P3721" s="24">
        <v>0</v>
      </c>
      <c r="Q3721" s="24">
        <v>1</v>
      </c>
      <c r="R3721" s="27" t="s">
        <v>1568</v>
      </c>
      <c r="S3721" s="28" t="s">
        <v>1585</v>
      </c>
      <c r="T3721" s="2" t="s">
        <v>38</v>
      </c>
      <c r="U3721" s="2">
        <v>0</v>
      </c>
      <c r="V3721" s="2" t="s">
        <v>32611</v>
      </c>
      <c r="W3721" s="2" t="s">
        <v>34</v>
      </c>
      <c r="X3721" s="58" t="s">
        <v>16219</v>
      </c>
      <c r="Z3721" s="2">
        <v>2060000</v>
      </c>
      <c r="AB3721" s="58">
        <v>46105.7344212963</v>
      </c>
      <c r="AC3721" s="2">
        <v>0</v>
      </c>
      <c r="AD3721" s="104">
        <v>2060000</v>
      </c>
      <c r="AE3721" s="2">
        <v>46105.7344212963</v>
      </c>
      <c r="AG3721" s="2">
        <v>140330</v>
      </c>
    </row>
    <row r="3722" spans="1:33" ht="45" x14ac:dyDescent="0.25">
      <c r="A3722" s="2" t="s">
        <v>17565</v>
      </c>
      <c r="B3722" s="2" t="s">
        <v>16054</v>
      </c>
      <c r="C3722" s="2" t="s">
        <v>17566</v>
      </c>
      <c r="F3722" s="2" t="s">
        <v>15391</v>
      </c>
      <c r="G3722" s="2" t="s">
        <v>15392</v>
      </c>
      <c r="H3722" s="2" t="s">
        <v>15393</v>
      </c>
      <c r="I3722" s="2" t="s">
        <v>23430</v>
      </c>
      <c r="J3722" s="2" t="s">
        <v>28</v>
      </c>
      <c r="K3722" s="2" t="s">
        <v>43</v>
      </c>
      <c r="L3722" s="2" t="s">
        <v>206</v>
      </c>
      <c r="M3722" s="2" t="s">
        <v>207</v>
      </c>
      <c r="N3722" s="2" t="s">
        <v>12135</v>
      </c>
      <c r="O3722" s="2" t="s">
        <v>32</v>
      </c>
      <c r="P3722" s="24">
        <v>0</v>
      </c>
      <c r="Q3722" s="24">
        <v>1</v>
      </c>
      <c r="R3722" s="27" t="s">
        <v>1568</v>
      </c>
      <c r="S3722" s="28" t="s">
        <v>1589</v>
      </c>
      <c r="T3722" s="2" t="s">
        <v>33</v>
      </c>
      <c r="U3722" s="2">
        <v>0</v>
      </c>
      <c r="V3722" s="2" t="s">
        <v>30688</v>
      </c>
      <c r="W3722" s="2" t="s">
        <v>34</v>
      </c>
      <c r="X3722" s="58" t="s">
        <v>16054</v>
      </c>
      <c r="Z3722" s="2">
        <v>412000</v>
      </c>
      <c r="AB3722" s="58">
        <v>46100.649988425925</v>
      </c>
      <c r="AC3722" s="2">
        <v>0</v>
      </c>
      <c r="AD3722" s="104">
        <v>412000</v>
      </c>
      <c r="AE3722" s="2">
        <v>46100.649988425925</v>
      </c>
      <c r="AG3722" s="2">
        <v>140325</v>
      </c>
    </row>
    <row r="3723" spans="1:33" ht="45" x14ac:dyDescent="0.25">
      <c r="A3723" s="2" t="s">
        <v>17353</v>
      </c>
      <c r="B3723" s="2" t="s">
        <v>16033</v>
      </c>
      <c r="C3723" s="2" t="s">
        <v>17354</v>
      </c>
      <c r="F3723" s="2" t="s">
        <v>17355</v>
      </c>
      <c r="G3723" s="2" t="s">
        <v>17356</v>
      </c>
      <c r="H3723" s="2" t="s">
        <v>17357</v>
      </c>
      <c r="I3723" s="2" t="s">
        <v>22812</v>
      </c>
      <c r="J3723" s="2" t="s">
        <v>28</v>
      </c>
      <c r="K3723" s="2" t="s">
        <v>68</v>
      </c>
      <c r="L3723" s="2" t="s">
        <v>238</v>
      </c>
      <c r="M3723" s="2" t="s">
        <v>446</v>
      </c>
      <c r="N3723" s="2" t="s">
        <v>3977</v>
      </c>
      <c r="O3723" s="3" t="s">
        <v>712</v>
      </c>
      <c r="P3723" s="24">
        <v>0</v>
      </c>
      <c r="Q3723" s="24">
        <v>0</v>
      </c>
      <c r="R3723" s="27" t="s">
        <v>1578</v>
      </c>
      <c r="S3723" s="28" t="s">
        <v>1583</v>
      </c>
      <c r="T3723" s="2" t="s">
        <v>130</v>
      </c>
      <c r="U3723" s="2">
        <v>0</v>
      </c>
      <c r="V3723" s="2" t="s">
        <v>27405</v>
      </c>
      <c r="W3723" s="2" t="s">
        <v>34</v>
      </c>
      <c r="AC3723" s="2">
        <v>0</v>
      </c>
      <c r="AD3723" s="104"/>
    </row>
    <row r="3724" spans="1:33" ht="45" x14ac:dyDescent="0.25">
      <c r="A3724" s="2" t="s">
        <v>17132</v>
      </c>
      <c r="B3724" s="2" t="s">
        <v>16033</v>
      </c>
      <c r="C3724" s="2" t="s">
        <v>17133</v>
      </c>
      <c r="F3724" s="2" t="s">
        <v>573</v>
      </c>
      <c r="G3724" s="2" t="s">
        <v>2924</v>
      </c>
      <c r="H3724" s="2" t="s">
        <v>2925</v>
      </c>
      <c r="I3724" s="2" t="s">
        <v>20565</v>
      </c>
      <c r="J3724" s="2" t="s">
        <v>28</v>
      </c>
      <c r="K3724" s="2" t="s">
        <v>29</v>
      </c>
      <c r="L3724" s="2" t="s">
        <v>460</v>
      </c>
      <c r="M3724" s="2" t="s">
        <v>461</v>
      </c>
      <c r="N3724" s="2" t="s">
        <v>2903</v>
      </c>
      <c r="O3724" s="2" t="s">
        <v>32</v>
      </c>
      <c r="P3724" s="24">
        <v>0</v>
      </c>
      <c r="Q3724" s="24">
        <v>1</v>
      </c>
      <c r="R3724" s="27" t="s">
        <v>1568</v>
      </c>
      <c r="S3724" s="28" t="s">
        <v>1589</v>
      </c>
      <c r="T3724" s="2" t="s">
        <v>33</v>
      </c>
      <c r="U3724" s="2">
        <v>0</v>
      </c>
      <c r="V3724" s="2" t="s">
        <v>17683</v>
      </c>
      <c r="W3724" s="2" t="s">
        <v>34</v>
      </c>
      <c r="X3724" s="58" t="s">
        <v>16054</v>
      </c>
      <c r="Z3724" s="2">
        <v>412000</v>
      </c>
      <c r="AB3724" s="58">
        <v>46100.412685185183</v>
      </c>
      <c r="AC3724" s="2">
        <v>0</v>
      </c>
      <c r="AD3724" s="104">
        <v>412000</v>
      </c>
      <c r="AE3724" s="2">
        <v>46100.412685185183</v>
      </c>
      <c r="AG3724" s="2">
        <v>139553</v>
      </c>
    </row>
    <row r="3725" spans="1:33" ht="45" x14ac:dyDescent="0.25">
      <c r="A3725" s="2" t="s">
        <v>17238</v>
      </c>
      <c r="B3725" s="2" t="s">
        <v>16033</v>
      </c>
      <c r="C3725" s="2" t="s">
        <v>17239</v>
      </c>
      <c r="F3725" s="2" t="s">
        <v>1337</v>
      </c>
      <c r="G3725" s="2" t="s">
        <v>4740</v>
      </c>
      <c r="H3725" s="2" t="s">
        <v>4741</v>
      </c>
      <c r="I3725" s="2" t="s">
        <v>22392</v>
      </c>
      <c r="J3725" s="2" t="s">
        <v>28</v>
      </c>
      <c r="K3725" s="2" t="s">
        <v>68</v>
      </c>
      <c r="L3725" s="2" t="s">
        <v>139</v>
      </c>
      <c r="M3725" s="2" t="s">
        <v>140</v>
      </c>
      <c r="N3725" s="2" t="s">
        <v>4738</v>
      </c>
      <c r="O3725" s="3" t="s">
        <v>705</v>
      </c>
      <c r="P3725" s="24">
        <v>0</v>
      </c>
      <c r="Q3725" s="24">
        <v>0</v>
      </c>
      <c r="R3725" s="27" t="s">
        <v>1578</v>
      </c>
      <c r="S3725" s="28" t="s">
        <v>1582</v>
      </c>
      <c r="T3725" s="2" t="s">
        <v>160</v>
      </c>
      <c r="U3725" s="2">
        <v>0</v>
      </c>
      <c r="V3725" s="2" t="s">
        <v>16033</v>
      </c>
      <c r="W3725" s="2" t="s">
        <v>34</v>
      </c>
      <c r="AC3725" s="2">
        <v>0</v>
      </c>
      <c r="AD3725" s="104"/>
    </row>
    <row r="3726" spans="1:33" ht="45" x14ac:dyDescent="0.25">
      <c r="A3726" s="2" t="s">
        <v>17134</v>
      </c>
      <c r="B3726" s="2" t="s">
        <v>16033</v>
      </c>
      <c r="C3726" s="2" t="s">
        <v>17135</v>
      </c>
      <c r="F3726" s="2" t="s">
        <v>17136</v>
      </c>
      <c r="G3726" s="2" t="s">
        <v>17137</v>
      </c>
      <c r="H3726" s="2" t="s">
        <v>7929</v>
      </c>
      <c r="I3726" s="2" t="s">
        <v>20566</v>
      </c>
      <c r="J3726" s="2" t="s">
        <v>28</v>
      </c>
      <c r="K3726" s="2" t="s">
        <v>29</v>
      </c>
      <c r="L3726" s="2" t="s">
        <v>460</v>
      </c>
      <c r="M3726" s="2" t="s">
        <v>461</v>
      </c>
      <c r="N3726" s="2" t="s">
        <v>2903</v>
      </c>
      <c r="O3726" s="2" t="s">
        <v>32</v>
      </c>
      <c r="P3726" s="24">
        <v>0</v>
      </c>
      <c r="Q3726" s="24">
        <v>1</v>
      </c>
      <c r="R3726" s="27" t="s">
        <v>1568</v>
      </c>
      <c r="S3726" s="28" t="s">
        <v>1589</v>
      </c>
      <c r="T3726" s="2" t="s">
        <v>33</v>
      </c>
      <c r="U3726" s="2">
        <v>0</v>
      </c>
      <c r="V3726" s="2" t="s">
        <v>32960</v>
      </c>
      <c r="W3726" s="2" t="s">
        <v>34</v>
      </c>
      <c r="X3726" s="58" t="s">
        <v>16054</v>
      </c>
      <c r="Z3726" s="2">
        <v>412000</v>
      </c>
      <c r="AB3726" s="58">
        <v>46100.413101851853</v>
      </c>
      <c r="AC3726" s="2">
        <v>0</v>
      </c>
      <c r="AD3726" s="104">
        <v>412000</v>
      </c>
      <c r="AE3726" s="2">
        <v>46100.413101851853</v>
      </c>
      <c r="AG3726" s="2">
        <v>139554</v>
      </c>
    </row>
    <row r="3727" spans="1:33" ht="60" x14ac:dyDescent="0.25">
      <c r="A3727" s="2" t="s">
        <v>17147</v>
      </c>
      <c r="B3727" s="2" t="s">
        <v>16033</v>
      </c>
      <c r="C3727" s="2" t="s">
        <v>17148</v>
      </c>
      <c r="F3727" s="2" t="s">
        <v>17136</v>
      </c>
      <c r="G3727" s="2" t="s">
        <v>17137</v>
      </c>
      <c r="H3727" s="2" t="s">
        <v>7929</v>
      </c>
      <c r="I3727" s="2" t="s">
        <v>20566</v>
      </c>
      <c r="J3727" s="2" t="s">
        <v>28</v>
      </c>
      <c r="K3727" s="2" t="s">
        <v>29</v>
      </c>
      <c r="L3727" s="2" t="s">
        <v>460</v>
      </c>
      <c r="M3727" s="2" t="s">
        <v>461</v>
      </c>
      <c r="N3727" s="2" t="s">
        <v>2903</v>
      </c>
      <c r="O3727" s="2" t="s">
        <v>32</v>
      </c>
      <c r="P3727" s="24">
        <v>0</v>
      </c>
      <c r="Q3727" s="24">
        <v>1</v>
      </c>
      <c r="R3727" s="27" t="s">
        <v>1568</v>
      </c>
      <c r="S3727" s="28" t="s">
        <v>1585</v>
      </c>
      <c r="T3727" s="2" t="s">
        <v>38</v>
      </c>
      <c r="U3727" s="2">
        <v>0</v>
      </c>
      <c r="V3727" s="2" t="s">
        <v>18001</v>
      </c>
      <c r="W3727" s="2" t="s">
        <v>34</v>
      </c>
      <c r="X3727" s="58" t="s">
        <v>16054</v>
      </c>
      <c r="Z3727" s="2">
        <v>2060000</v>
      </c>
      <c r="AB3727" s="58">
        <v>46100.414988425924</v>
      </c>
      <c r="AC3727" s="2">
        <v>0</v>
      </c>
      <c r="AD3727" s="104">
        <v>2060000</v>
      </c>
      <c r="AE3727" s="2">
        <v>46100.414988425924</v>
      </c>
      <c r="AG3727" s="2">
        <v>139558</v>
      </c>
    </row>
    <row r="3728" spans="1:33" ht="60" x14ac:dyDescent="0.25">
      <c r="A3728" s="2" t="s">
        <v>17128</v>
      </c>
      <c r="B3728" s="2" t="s">
        <v>16033</v>
      </c>
      <c r="C3728" s="2" t="s">
        <v>17129</v>
      </c>
      <c r="F3728" s="2" t="s">
        <v>17118</v>
      </c>
      <c r="G3728" s="2" t="s">
        <v>17119</v>
      </c>
      <c r="H3728" s="2" t="s">
        <v>17120</v>
      </c>
      <c r="I3728" s="2" t="s">
        <v>20888</v>
      </c>
      <c r="J3728" s="2" t="s">
        <v>28</v>
      </c>
      <c r="K3728" s="2" t="s">
        <v>29</v>
      </c>
      <c r="L3728" s="2" t="s">
        <v>460</v>
      </c>
      <c r="M3728" s="2" t="s">
        <v>461</v>
      </c>
      <c r="N3728" s="2" t="s">
        <v>2903</v>
      </c>
      <c r="O3728" s="2" t="s">
        <v>32</v>
      </c>
      <c r="P3728" s="24">
        <v>0</v>
      </c>
      <c r="Q3728" s="24">
        <v>2</v>
      </c>
      <c r="R3728" s="27" t="s">
        <v>1568</v>
      </c>
      <c r="S3728" s="28" t="s">
        <v>1585</v>
      </c>
      <c r="T3728" s="2" t="s">
        <v>38</v>
      </c>
      <c r="U3728" s="2">
        <v>0</v>
      </c>
      <c r="V3728" s="2" t="s">
        <v>18001</v>
      </c>
      <c r="W3728" s="2" t="s">
        <v>34</v>
      </c>
      <c r="X3728" s="58" t="s">
        <v>16054</v>
      </c>
      <c r="Z3728" s="2">
        <v>2060000</v>
      </c>
      <c r="AB3728" s="58">
        <v>46100.415497685186</v>
      </c>
      <c r="AC3728" s="2">
        <v>0</v>
      </c>
      <c r="AD3728" s="104">
        <v>2060000</v>
      </c>
      <c r="AE3728" s="2">
        <v>46100.415497685186</v>
      </c>
      <c r="AG3728" s="2">
        <v>139560</v>
      </c>
    </row>
    <row r="3729" spans="1:33" ht="60" x14ac:dyDescent="0.25">
      <c r="A3729" s="2" t="s">
        <v>17130</v>
      </c>
      <c r="B3729" s="2" t="s">
        <v>16033</v>
      </c>
      <c r="C3729" s="2" t="s">
        <v>17131</v>
      </c>
      <c r="F3729" s="2" t="s">
        <v>566</v>
      </c>
      <c r="G3729" s="2" t="s">
        <v>2917</v>
      </c>
      <c r="H3729" s="2" t="s">
        <v>2918</v>
      </c>
      <c r="I3729" s="2" t="s">
        <v>20889</v>
      </c>
      <c r="J3729" s="2" t="s">
        <v>28</v>
      </c>
      <c r="K3729" s="2" t="s">
        <v>29</v>
      </c>
      <c r="L3729" s="2" t="s">
        <v>460</v>
      </c>
      <c r="M3729" s="2" t="s">
        <v>461</v>
      </c>
      <c r="N3729" s="2" t="s">
        <v>2903</v>
      </c>
      <c r="O3729" s="2" t="s">
        <v>32</v>
      </c>
      <c r="P3729" s="24">
        <v>0</v>
      </c>
      <c r="Q3729" s="24">
        <v>1</v>
      </c>
      <c r="R3729" s="27" t="s">
        <v>1568</v>
      </c>
      <c r="S3729" s="28" t="s">
        <v>1585</v>
      </c>
      <c r="T3729" s="2" t="s">
        <v>38</v>
      </c>
      <c r="U3729" s="2">
        <v>0</v>
      </c>
      <c r="V3729" s="2" t="s">
        <v>19719</v>
      </c>
      <c r="W3729" s="2" t="s">
        <v>34</v>
      </c>
      <c r="X3729" s="58" t="s">
        <v>16054</v>
      </c>
      <c r="Z3729" s="2">
        <v>2060000</v>
      </c>
      <c r="AB3729" s="58">
        <v>46100.415972222225</v>
      </c>
      <c r="AC3729" s="2">
        <v>0</v>
      </c>
      <c r="AD3729" s="104">
        <v>2060000</v>
      </c>
      <c r="AE3729" s="2">
        <v>46100.415972222225</v>
      </c>
      <c r="AG3729" s="2">
        <v>139561</v>
      </c>
    </row>
    <row r="3730" spans="1:33" ht="60" x14ac:dyDescent="0.25">
      <c r="A3730" s="2" t="s">
        <v>17143</v>
      </c>
      <c r="B3730" s="2" t="s">
        <v>16033</v>
      </c>
      <c r="C3730" s="2" t="s">
        <v>17144</v>
      </c>
      <c r="F3730" s="2" t="s">
        <v>16008</v>
      </c>
      <c r="G3730" s="2" t="s">
        <v>16009</v>
      </c>
      <c r="H3730" s="2" t="s">
        <v>16010</v>
      </c>
      <c r="I3730" s="2" t="s">
        <v>20567</v>
      </c>
      <c r="J3730" s="2" t="s">
        <v>28</v>
      </c>
      <c r="K3730" s="2" t="s">
        <v>29</v>
      </c>
      <c r="L3730" s="2" t="s">
        <v>460</v>
      </c>
      <c r="M3730" s="2" t="s">
        <v>461</v>
      </c>
      <c r="N3730" s="2" t="s">
        <v>2903</v>
      </c>
      <c r="O3730" s="2" t="s">
        <v>32</v>
      </c>
      <c r="P3730" s="24">
        <v>0</v>
      </c>
      <c r="Q3730" s="24">
        <v>2</v>
      </c>
      <c r="R3730" s="27" t="s">
        <v>1568</v>
      </c>
      <c r="S3730" s="28" t="s">
        <v>1585</v>
      </c>
      <c r="T3730" s="2" t="s">
        <v>38</v>
      </c>
      <c r="U3730" s="2">
        <v>0</v>
      </c>
      <c r="V3730" s="2" t="s">
        <v>18001</v>
      </c>
      <c r="W3730" s="2" t="s">
        <v>34</v>
      </c>
      <c r="X3730" s="58" t="s">
        <v>16054</v>
      </c>
      <c r="Z3730" s="2">
        <v>2060000</v>
      </c>
      <c r="AB3730" s="58">
        <v>46100.416886574072</v>
      </c>
      <c r="AC3730" s="2">
        <v>0</v>
      </c>
      <c r="AD3730" s="104">
        <v>2060000</v>
      </c>
      <c r="AE3730" s="2">
        <v>46100.416886574072</v>
      </c>
      <c r="AG3730" s="2">
        <v>139562</v>
      </c>
    </row>
    <row r="3731" spans="1:33" ht="45" x14ac:dyDescent="0.25">
      <c r="A3731" s="2" t="s">
        <v>17121</v>
      </c>
      <c r="B3731" s="2" t="s">
        <v>16033</v>
      </c>
      <c r="C3731" s="2" t="s">
        <v>17122</v>
      </c>
      <c r="F3731" s="2" t="s">
        <v>16008</v>
      </c>
      <c r="G3731" s="2" t="s">
        <v>16009</v>
      </c>
      <c r="H3731" s="2" t="s">
        <v>16010</v>
      </c>
      <c r="I3731" s="2" t="s">
        <v>20567</v>
      </c>
      <c r="J3731" s="2" t="s">
        <v>28</v>
      </c>
      <c r="K3731" s="2" t="s">
        <v>29</v>
      </c>
      <c r="L3731" s="2" t="s">
        <v>460</v>
      </c>
      <c r="M3731" s="2" t="s">
        <v>461</v>
      </c>
      <c r="N3731" s="2" t="s">
        <v>2903</v>
      </c>
      <c r="O3731" s="2" t="s">
        <v>32</v>
      </c>
      <c r="P3731" s="24">
        <v>0</v>
      </c>
      <c r="Q3731" s="24">
        <v>1</v>
      </c>
      <c r="R3731" s="27" t="s">
        <v>1568</v>
      </c>
      <c r="S3731" s="28" t="s">
        <v>1589</v>
      </c>
      <c r="T3731" s="2" t="s">
        <v>33</v>
      </c>
      <c r="U3731" s="2">
        <v>0</v>
      </c>
      <c r="V3731" s="2" t="s">
        <v>17905</v>
      </c>
      <c r="W3731" s="2" t="s">
        <v>34</v>
      </c>
      <c r="X3731" s="58" t="s">
        <v>16054</v>
      </c>
      <c r="Z3731" s="2">
        <v>412000</v>
      </c>
      <c r="AB3731" s="58">
        <v>46100.413495370369</v>
      </c>
      <c r="AC3731" s="2">
        <v>0</v>
      </c>
      <c r="AD3731" s="104">
        <v>412000</v>
      </c>
      <c r="AE3731" s="2">
        <v>46100.413495370369</v>
      </c>
      <c r="AG3731" s="2">
        <v>139555</v>
      </c>
    </row>
    <row r="3732" spans="1:33" ht="45" x14ac:dyDescent="0.25">
      <c r="A3732" s="2" t="s">
        <v>17138</v>
      </c>
      <c r="B3732" s="2" t="s">
        <v>16033</v>
      </c>
      <c r="C3732" s="2" t="s">
        <v>17139</v>
      </c>
      <c r="F3732" s="2" t="s">
        <v>17140</v>
      </c>
      <c r="G3732" s="2" t="s">
        <v>17141</v>
      </c>
      <c r="H3732" s="2" t="s">
        <v>17142</v>
      </c>
      <c r="I3732" s="2" t="s">
        <v>20568</v>
      </c>
      <c r="J3732" s="2" t="s">
        <v>28</v>
      </c>
      <c r="K3732" s="2" t="s">
        <v>29</v>
      </c>
      <c r="L3732" s="2" t="s">
        <v>460</v>
      </c>
      <c r="M3732" s="2" t="s">
        <v>461</v>
      </c>
      <c r="N3732" s="2" t="s">
        <v>2903</v>
      </c>
      <c r="O3732" s="2" t="s">
        <v>32</v>
      </c>
      <c r="P3732" s="24">
        <v>0</v>
      </c>
      <c r="Q3732" s="24">
        <v>2</v>
      </c>
      <c r="R3732" s="27" t="s">
        <v>1568</v>
      </c>
      <c r="S3732" s="28" t="s">
        <v>1589</v>
      </c>
      <c r="T3732" s="2" t="s">
        <v>33</v>
      </c>
      <c r="U3732" s="2">
        <v>0</v>
      </c>
      <c r="V3732" s="2" t="s">
        <v>17905</v>
      </c>
      <c r="W3732" s="2" t="s">
        <v>34</v>
      </c>
      <c r="X3732" s="58" t="s">
        <v>16054</v>
      </c>
      <c r="Z3732" s="2">
        <v>412000</v>
      </c>
      <c r="AB3732" s="58">
        <v>46100.4140625</v>
      </c>
      <c r="AC3732" s="2">
        <v>0</v>
      </c>
      <c r="AD3732" s="104">
        <v>412000</v>
      </c>
      <c r="AE3732" s="2">
        <v>46100.4140625</v>
      </c>
      <c r="AG3732" s="2">
        <v>139556</v>
      </c>
    </row>
    <row r="3733" spans="1:33" ht="60" x14ac:dyDescent="0.25">
      <c r="A3733" s="2" t="s">
        <v>17123</v>
      </c>
      <c r="B3733" s="2" t="s">
        <v>16033</v>
      </c>
      <c r="C3733" s="2" t="s">
        <v>17124</v>
      </c>
      <c r="F3733" s="2" t="s">
        <v>17125</v>
      </c>
      <c r="G3733" s="2" t="s">
        <v>17126</v>
      </c>
      <c r="H3733" s="2" t="s">
        <v>17127</v>
      </c>
      <c r="I3733" s="2" t="s">
        <v>20569</v>
      </c>
      <c r="J3733" s="2" t="s">
        <v>28</v>
      </c>
      <c r="K3733" s="2" t="s">
        <v>29</v>
      </c>
      <c r="L3733" s="2" t="s">
        <v>460</v>
      </c>
      <c r="M3733" s="2" t="s">
        <v>461</v>
      </c>
      <c r="N3733" s="2" t="s">
        <v>2903</v>
      </c>
      <c r="O3733" s="2" t="s">
        <v>32</v>
      </c>
      <c r="P3733" s="24">
        <v>0</v>
      </c>
      <c r="Q3733" s="24">
        <v>1</v>
      </c>
      <c r="R3733" s="27" t="s">
        <v>1568</v>
      </c>
      <c r="S3733" s="28" t="s">
        <v>1589</v>
      </c>
      <c r="T3733" s="2" t="s">
        <v>33</v>
      </c>
      <c r="U3733" s="2">
        <v>0</v>
      </c>
      <c r="V3733" s="2" t="s">
        <v>17905</v>
      </c>
      <c r="W3733" s="2" t="s">
        <v>34</v>
      </c>
      <c r="X3733" s="58" t="s">
        <v>16054</v>
      </c>
      <c r="Z3733" s="2">
        <v>412000</v>
      </c>
      <c r="AB3733" s="58">
        <v>46100.414456018516</v>
      </c>
      <c r="AC3733" s="2">
        <v>0</v>
      </c>
      <c r="AD3733" s="104">
        <v>412000</v>
      </c>
      <c r="AE3733" s="2">
        <v>46100.414456018516</v>
      </c>
      <c r="AG3733" s="2">
        <v>139557</v>
      </c>
    </row>
    <row r="3734" spans="1:33" ht="45" x14ac:dyDescent="0.25">
      <c r="A3734" s="2" t="s">
        <v>17481</v>
      </c>
      <c r="B3734" s="2" t="s">
        <v>16033</v>
      </c>
      <c r="C3734" s="2" t="s">
        <v>17482</v>
      </c>
      <c r="F3734" s="2" t="s">
        <v>14793</v>
      </c>
      <c r="G3734" s="2" t="s">
        <v>14794</v>
      </c>
      <c r="H3734" s="2" t="s">
        <v>14795</v>
      </c>
      <c r="I3734" s="2" t="s">
        <v>21938</v>
      </c>
      <c r="J3734" s="2" t="s">
        <v>28</v>
      </c>
      <c r="K3734" s="2" t="s">
        <v>74</v>
      </c>
      <c r="L3734" s="2" t="s">
        <v>75</v>
      </c>
      <c r="M3734" s="2" t="s">
        <v>76</v>
      </c>
      <c r="N3734" s="2" t="s">
        <v>3849</v>
      </c>
      <c r="O3734" s="2" t="s">
        <v>37</v>
      </c>
      <c r="P3734" s="24">
        <v>0</v>
      </c>
      <c r="Q3734" s="24">
        <v>0</v>
      </c>
      <c r="R3734" s="27" t="s">
        <v>1578</v>
      </c>
      <c r="S3734" s="28" t="s">
        <v>1589</v>
      </c>
      <c r="T3734" s="2" t="s">
        <v>33</v>
      </c>
      <c r="U3734" s="2">
        <v>0</v>
      </c>
      <c r="V3734" s="2" t="s">
        <v>31234</v>
      </c>
      <c r="W3734" s="2" t="s">
        <v>34</v>
      </c>
      <c r="X3734" s="58" t="s">
        <v>16295</v>
      </c>
      <c r="Z3734" s="2">
        <v>412000</v>
      </c>
      <c r="AB3734" s="58">
        <v>46109.478796296295</v>
      </c>
      <c r="AC3734" s="2">
        <v>0</v>
      </c>
      <c r="AD3734" s="104">
        <v>412000</v>
      </c>
      <c r="AE3734" s="2">
        <v>46109.478796296295</v>
      </c>
      <c r="AG3734" s="2">
        <v>140264</v>
      </c>
    </row>
    <row r="3735" spans="1:33" ht="45" x14ac:dyDescent="0.25">
      <c r="A3735" s="2" t="s">
        <v>17477</v>
      </c>
      <c r="B3735" s="2" t="s">
        <v>16033</v>
      </c>
      <c r="C3735" s="2" t="s">
        <v>17478</v>
      </c>
      <c r="F3735" s="2" t="s">
        <v>17479</v>
      </c>
      <c r="G3735" s="2" t="s">
        <v>17480</v>
      </c>
      <c r="H3735" s="2" t="s">
        <v>7002</v>
      </c>
      <c r="I3735" s="2" t="s">
        <v>21938</v>
      </c>
      <c r="J3735" s="2" t="s">
        <v>28</v>
      </c>
      <c r="K3735" s="2" t="s">
        <v>74</v>
      </c>
      <c r="L3735" s="2" t="s">
        <v>75</v>
      </c>
      <c r="M3735" s="2" t="s">
        <v>76</v>
      </c>
      <c r="N3735" s="2" t="s">
        <v>3849</v>
      </c>
      <c r="O3735" s="2" t="s">
        <v>32</v>
      </c>
      <c r="P3735" s="24">
        <v>0</v>
      </c>
      <c r="Q3735" s="24">
        <v>1</v>
      </c>
      <c r="R3735" s="27" t="s">
        <v>1568</v>
      </c>
      <c r="S3735" s="28" t="s">
        <v>1589</v>
      </c>
      <c r="T3735" s="2" t="s">
        <v>33</v>
      </c>
      <c r="U3735" s="2">
        <v>0</v>
      </c>
      <c r="V3735" s="2" t="s">
        <v>24754</v>
      </c>
      <c r="W3735" s="2" t="s">
        <v>34</v>
      </c>
      <c r="X3735" s="58" t="s">
        <v>16295</v>
      </c>
      <c r="Z3735" s="2">
        <v>412000</v>
      </c>
      <c r="AB3735" s="58">
        <v>46109.478668981479</v>
      </c>
      <c r="AC3735" s="2">
        <v>0</v>
      </c>
      <c r="AD3735" s="104">
        <v>412000</v>
      </c>
      <c r="AE3735" s="2">
        <v>46109.478668981479</v>
      </c>
      <c r="AG3735" s="2">
        <v>140265</v>
      </c>
    </row>
    <row r="3736" spans="1:33" ht="45" x14ac:dyDescent="0.25">
      <c r="A3736" s="2" t="s">
        <v>17483</v>
      </c>
      <c r="B3736" s="2" t="s">
        <v>16033</v>
      </c>
      <c r="C3736" s="2" t="s">
        <v>17484</v>
      </c>
      <c r="F3736" s="2" t="s">
        <v>17485</v>
      </c>
      <c r="G3736" s="2" t="s">
        <v>17486</v>
      </c>
      <c r="H3736" s="2" t="s">
        <v>17487</v>
      </c>
      <c r="I3736" s="2" t="s">
        <v>21939</v>
      </c>
      <c r="J3736" s="2" t="s">
        <v>28</v>
      </c>
      <c r="K3736" s="2" t="s">
        <v>74</v>
      </c>
      <c r="L3736" s="2" t="s">
        <v>75</v>
      </c>
      <c r="M3736" s="2" t="s">
        <v>76</v>
      </c>
      <c r="N3736" s="2" t="s">
        <v>3849</v>
      </c>
      <c r="O3736" s="2" t="s">
        <v>32</v>
      </c>
      <c r="P3736" s="24">
        <v>0</v>
      </c>
      <c r="Q3736" s="24">
        <v>1</v>
      </c>
      <c r="R3736" s="27" t="s">
        <v>1568</v>
      </c>
      <c r="S3736" s="28" t="s">
        <v>1589</v>
      </c>
      <c r="T3736" s="2" t="s">
        <v>33</v>
      </c>
      <c r="U3736" s="2">
        <v>0</v>
      </c>
      <c r="V3736" s="2" t="s">
        <v>24754</v>
      </c>
      <c r="W3736" s="2" t="s">
        <v>34</v>
      </c>
      <c r="X3736" s="58" t="s">
        <v>16295</v>
      </c>
      <c r="Z3736" s="2">
        <v>412000</v>
      </c>
      <c r="AB3736" s="58">
        <v>46109.47855324074</v>
      </c>
      <c r="AC3736" s="2">
        <v>0</v>
      </c>
      <c r="AD3736" s="104">
        <v>412000</v>
      </c>
      <c r="AE3736" s="2">
        <v>46109.47855324074</v>
      </c>
      <c r="AG3736" s="2">
        <v>140267</v>
      </c>
    </row>
    <row r="3737" spans="1:33" ht="45" x14ac:dyDescent="0.25">
      <c r="A3737" s="2" t="s">
        <v>17493</v>
      </c>
      <c r="B3737" s="2" t="s">
        <v>16033</v>
      </c>
      <c r="C3737" s="2" t="s">
        <v>17494</v>
      </c>
      <c r="F3737" s="2" t="s">
        <v>17495</v>
      </c>
      <c r="G3737" s="2" t="s">
        <v>17496</v>
      </c>
      <c r="H3737" s="2" t="s">
        <v>17497</v>
      </c>
      <c r="I3737" s="2" t="s">
        <v>21936</v>
      </c>
      <c r="J3737" s="2" t="s">
        <v>28</v>
      </c>
      <c r="K3737" s="2" t="s">
        <v>74</v>
      </c>
      <c r="L3737" s="2" t="s">
        <v>75</v>
      </c>
      <c r="M3737" s="2" t="s">
        <v>76</v>
      </c>
      <c r="N3737" s="2" t="s">
        <v>3849</v>
      </c>
      <c r="O3737" s="2" t="s">
        <v>32</v>
      </c>
      <c r="P3737" s="24">
        <v>0</v>
      </c>
      <c r="Q3737" s="24">
        <v>1</v>
      </c>
      <c r="R3737" s="27" t="s">
        <v>1568</v>
      </c>
      <c r="S3737" s="28" t="s">
        <v>1589</v>
      </c>
      <c r="T3737" s="2" t="s">
        <v>33</v>
      </c>
      <c r="U3737" s="2">
        <v>0</v>
      </c>
      <c r="V3737" s="2" t="s">
        <v>24754</v>
      </c>
      <c r="W3737" s="2" t="s">
        <v>34</v>
      </c>
      <c r="X3737" s="58" t="s">
        <v>16295</v>
      </c>
      <c r="Z3737" s="2">
        <v>412000</v>
      </c>
      <c r="AB3737" s="58">
        <v>46109.478425925925</v>
      </c>
      <c r="AC3737" s="2">
        <v>0</v>
      </c>
      <c r="AD3737" s="104">
        <v>412000</v>
      </c>
      <c r="AE3737" s="2">
        <v>46109.478425925925</v>
      </c>
      <c r="AG3737" s="2">
        <v>140268</v>
      </c>
    </row>
    <row r="3738" spans="1:33" ht="45" x14ac:dyDescent="0.25">
      <c r="A3738" s="2" t="s">
        <v>17502</v>
      </c>
      <c r="B3738" s="2" t="s">
        <v>16033</v>
      </c>
      <c r="C3738" s="2" t="s">
        <v>17503</v>
      </c>
      <c r="F3738" s="2" t="s">
        <v>17504</v>
      </c>
      <c r="G3738" s="2" t="s">
        <v>17505</v>
      </c>
      <c r="H3738" s="2" t="s">
        <v>17506</v>
      </c>
      <c r="I3738" s="2" t="s">
        <v>21940</v>
      </c>
      <c r="J3738" s="2" t="s">
        <v>28</v>
      </c>
      <c r="K3738" s="2" t="s">
        <v>74</v>
      </c>
      <c r="L3738" s="2" t="s">
        <v>75</v>
      </c>
      <c r="M3738" s="2" t="s">
        <v>76</v>
      </c>
      <c r="N3738" s="2" t="s">
        <v>3849</v>
      </c>
      <c r="O3738" s="2" t="s">
        <v>705</v>
      </c>
      <c r="P3738" s="24">
        <v>0</v>
      </c>
      <c r="Q3738" s="24">
        <v>0</v>
      </c>
      <c r="R3738" s="27" t="s">
        <v>1578</v>
      </c>
      <c r="S3738" s="28" t="s">
        <v>1589</v>
      </c>
      <c r="T3738" s="2" t="s">
        <v>33</v>
      </c>
      <c r="U3738" s="2">
        <v>0</v>
      </c>
      <c r="V3738" s="2" t="s">
        <v>16054</v>
      </c>
      <c r="W3738" s="2" t="s">
        <v>34</v>
      </c>
      <c r="AC3738" s="2">
        <v>0</v>
      </c>
      <c r="AD3738" s="104"/>
    </row>
    <row r="3739" spans="1:33" ht="60" x14ac:dyDescent="0.25">
      <c r="A3739" s="2" t="s">
        <v>16937</v>
      </c>
      <c r="B3739" s="2" t="s">
        <v>16033</v>
      </c>
      <c r="C3739" s="2" t="s">
        <v>16938</v>
      </c>
      <c r="F3739" s="2" t="s">
        <v>16939</v>
      </c>
      <c r="G3739" s="2" t="s">
        <v>16940</v>
      </c>
      <c r="H3739" s="2" t="s">
        <v>13847</v>
      </c>
      <c r="I3739" s="2" t="s">
        <v>19927</v>
      </c>
      <c r="J3739" s="2" t="s">
        <v>28</v>
      </c>
      <c r="K3739" s="2" t="s">
        <v>173</v>
      </c>
      <c r="L3739" s="2" t="s">
        <v>110</v>
      </c>
      <c r="M3739" s="2" t="s">
        <v>410</v>
      </c>
      <c r="N3739" s="2" t="s">
        <v>3331</v>
      </c>
      <c r="O3739" s="2" t="s">
        <v>32</v>
      </c>
      <c r="P3739" s="24">
        <v>0</v>
      </c>
      <c r="Q3739" s="24">
        <v>2</v>
      </c>
      <c r="R3739" s="27" t="s">
        <v>1568</v>
      </c>
      <c r="S3739" s="28" t="s">
        <v>1585</v>
      </c>
      <c r="T3739" s="2" t="s">
        <v>38</v>
      </c>
      <c r="U3739" s="2">
        <v>0</v>
      </c>
      <c r="V3739" s="2" t="s">
        <v>24929</v>
      </c>
      <c r="W3739" s="2" t="s">
        <v>34</v>
      </c>
      <c r="X3739" s="58" t="s">
        <v>16033</v>
      </c>
      <c r="Z3739" s="2">
        <v>2060000</v>
      </c>
      <c r="AB3739" s="58">
        <v>46099.771377314813</v>
      </c>
      <c r="AC3739" s="2">
        <v>0</v>
      </c>
      <c r="AD3739" s="104">
        <v>2060000</v>
      </c>
      <c r="AE3739" s="2">
        <v>46099.771377314813</v>
      </c>
      <c r="AG3739" s="2">
        <v>139347</v>
      </c>
    </row>
    <row r="3740" spans="1:33" ht="45" x14ac:dyDescent="0.25">
      <c r="A3740" s="2" t="s">
        <v>16941</v>
      </c>
      <c r="B3740" s="2" t="s">
        <v>16033</v>
      </c>
      <c r="C3740" s="2" t="s">
        <v>16942</v>
      </c>
      <c r="F3740" s="2" t="s">
        <v>16939</v>
      </c>
      <c r="G3740" s="2" t="s">
        <v>16940</v>
      </c>
      <c r="H3740" s="2" t="s">
        <v>13847</v>
      </c>
      <c r="I3740" s="2" t="s">
        <v>19927</v>
      </c>
      <c r="J3740" s="2" t="s">
        <v>28</v>
      </c>
      <c r="K3740" s="2" t="s">
        <v>173</v>
      </c>
      <c r="L3740" s="2" t="s">
        <v>110</v>
      </c>
      <c r="M3740" s="2" t="s">
        <v>410</v>
      </c>
      <c r="N3740" s="2" t="s">
        <v>3331</v>
      </c>
      <c r="O3740" s="2" t="s">
        <v>32</v>
      </c>
      <c r="P3740" s="24">
        <v>0</v>
      </c>
      <c r="Q3740" s="24">
        <v>2</v>
      </c>
      <c r="R3740" s="27" t="s">
        <v>1568</v>
      </c>
      <c r="S3740" s="28" t="s">
        <v>1589</v>
      </c>
      <c r="T3740" s="2" t="s">
        <v>33</v>
      </c>
      <c r="U3740" s="2">
        <v>0</v>
      </c>
      <c r="V3740" s="2" t="s">
        <v>18001</v>
      </c>
      <c r="W3740" s="2" t="s">
        <v>34</v>
      </c>
      <c r="X3740" s="58" t="s">
        <v>16033</v>
      </c>
      <c r="Z3740" s="2">
        <v>412000</v>
      </c>
      <c r="AB3740" s="58">
        <v>46099.767824074072</v>
      </c>
      <c r="AC3740" s="2">
        <v>0</v>
      </c>
      <c r="AD3740" s="104">
        <v>412000</v>
      </c>
      <c r="AE3740" s="2">
        <v>46099.767824074072</v>
      </c>
      <c r="AG3740" s="2">
        <v>139343</v>
      </c>
    </row>
    <row r="3741" spans="1:33" ht="45" x14ac:dyDescent="0.25">
      <c r="A3741" s="2" t="s">
        <v>16892</v>
      </c>
      <c r="B3741" s="2" t="s">
        <v>16033</v>
      </c>
      <c r="C3741" s="2" t="s">
        <v>16893</v>
      </c>
      <c r="F3741" s="2" t="s">
        <v>16894</v>
      </c>
      <c r="G3741" s="2" t="s">
        <v>16895</v>
      </c>
      <c r="H3741" s="2" t="s">
        <v>16896</v>
      </c>
      <c r="I3741" s="2" t="s">
        <v>19928</v>
      </c>
      <c r="J3741" s="2" t="s">
        <v>28</v>
      </c>
      <c r="K3741" s="2" t="s">
        <v>173</v>
      </c>
      <c r="L3741" s="2" t="s">
        <v>351</v>
      </c>
      <c r="M3741" s="2" t="s">
        <v>352</v>
      </c>
      <c r="N3741" s="2" t="s">
        <v>4734</v>
      </c>
      <c r="O3741" s="2" t="s">
        <v>705</v>
      </c>
      <c r="P3741" s="24">
        <v>0</v>
      </c>
      <c r="Q3741" s="24">
        <v>0</v>
      </c>
      <c r="R3741" s="27" t="s">
        <v>1578</v>
      </c>
      <c r="S3741" s="28" t="s">
        <v>1589</v>
      </c>
      <c r="T3741" s="2" t="s">
        <v>33</v>
      </c>
      <c r="U3741" s="2">
        <v>0</v>
      </c>
      <c r="V3741" s="2" t="s">
        <v>16054</v>
      </c>
      <c r="W3741" s="2" t="s">
        <v>34</v>
      </c>
      <c r="AC3741" s="2">
        <v>0</v>
      </c>
      <c r="AD3741" s="104"/>
    </row>
    <row r="3742" spans="1:33" ht="60" x14ac:dyDescent="0.25">
      <c r="A3742" s="2" t="s">
        <v>16943</v>
      </c>
      <c r="B3742" s="2" t="s">
        <v>16033</v>
      </c>
      <c r="C3742" s="2" t="s">
        <v>16944</v>
      </c>
      <c r="F3742" s="2" t="s">
        <v>16945</v>
      </c>
      <c r="G3742" s="2" t="s">
        <v>16946</v>
      </c>
      <c r="H3742" s="2" t="s">
        <v>16947</v>
      </c>
      <c r="I3742" s="2" t="s">
        <v>19929</v>
      </c>
      <c r="J3742" s="2" t="s">
        <v>28</v>
      </c>
      <c r="K3742" s="2" t="s">
        <v>173</v>
      </c>
      <c r="L3742" s="2" t="s">
        <v>110</v>
      </c>
      <c r="M3742" s="2" t="s">
        <v>410</v>
      </c>
      <c r="N3742" s="2" t="s">
        <v>3331</v>
      </c>
      <c r="O3742" s="2" t="s">
        <v>32</v>
      </c>
      <c r="P3742" s="24">
        <v>0</v>
      </c>
      <c r="Q3742" s="24">
        <v>1</v>
      </c>
      <c r="R3742" s="27" t="s">
        <v>1568</v>
      </c>
      <c r="S3742" s="28" t="s">
        <v>1585</v>
      </c>
      <c r="T3742" s="2" t="s">
        <v>38</v>
      </c>
      <c r="U3742" s="2">
        <v>0</v>
      </c>
      <c r="V3742" s="2" t="s">
        <v>32960</v>
      </c>
      <c r="W3742" s="2" t="s">
        <v>34</v>
      </c>
      <c r="X3742" s="58" t="s">
        <v>16054</v>
      </c>
      <c r="Z3742" s="2">
        <v>2060000</v>
      </c>
      <c r="AB3742" s="58">
        <v>46100.363969907405</v>
      </c>
      <c r="AC3742" s="2">
        <v>0</v>
      </c>
      <c r="AD3742" s="104">
        <v>2060000</v>
      </c>
      <c r="AE3742" s="2">
        <v>46100.363969907405</v>
      </c>
      <c r="AG3742" s="2">
        <v>139330</v>
      </c>
    </row>
    <row r="3743" spans="1:33" ht="45" x14ac:dyDescent="0.25">
      <c r="A3743" s="2" t="s">
        <v>16950</v>
      </c>
      <c r="B3743" s="2" t="s">
        <v>16033</v>
      </c>
      <c r="C3743" s="2" t="s">
        <v>16951</v>
      </c>
      <c r="F3743" s="2" t="s">
        <v>16945</v>
      </c>
      <c r="G3743" s="2" t="s">
        <v>16946</v>
      </c>
      <c r="H3743" s="2" t="s">
        <v>16947</v>
      </c>
      <c r="I3743" s="2" t="s">
        <v>19929</v>
      </c>
      <c r="J3743" s="2" t="s">
        <v>28</v>
      </c>
      <c r="K3743" s="2" t="s">
        <v>173</v>
      </c>
      <c r="L3743" s="2" t="s">
        <v>110</v>
      </c>
      <c r="M3743" s="2" t="s">
        <v>410</v>
      </c>
      <c r="N3743" s="2" t="s">
        <v>3331</v>
      </c>
      <c r="O3743" s="2" t="s">
        <v>32</v>
      </c>
      <c r="P3743" s="24">
        <v>0</v>
      </c>
      <c r="Q3743" s="24">
        <v>1</v>
      </c>
      <c r="R3743" s="27" t="s">
        <v>1568</v>
      </c>
      <c r="S3743" s="28" t="s">
        <v>1589</v>
      </c>
      <c r="T3743" s="2" t="s">
        <v>33</v>
      </c>
      <c r="U3743" s="2">
        <v>0</v>
      </c>
      <c r="V3743" s="2" t="s">
        <v>18533</v>
      </c>
      <c r="W3743" s="2" t="s">
        <v>34</v>
      </c>
      <c r="X3743" s="58" t="s">
        <v>16033</v>
      </c>
      <c r="Z3743" s="2">
        <v>412000</v>
      </c>
      <c r="AB3743" s="58">
        <v>46099.768634259257</v>
      </c>
      <c r="AC3743" s="2">
        <v>0</v>
      </c>
      <c r="AD3743" s="104">
        <v>412000</v>
      </c>
      <c r="AE3743" s="2">
        <v>46099.768634259257</v>
      </c>
      <c r="AG3743" s="2">
        <v>139327</v>
      </c>
    </row>
    <row r="3744" spans="1:33" ht="60" x14ac:dyDescent="0.25">
      <c r="A3744" s="2" t="s">
        <v>16545</v>
      </c>
      <c r="B3744" s="2" t="s">
        <v>16033</v>
      </c>
      <c r="C3744" s="2" t="s">
        <v>16546</v>
      </c>
      <c r="F3744" s="2" t="s">
        <v>16547</v>
      </c>
      <c r="G3744" s="2" t="s">
        <v>16548</v>
      </c>
      <c r="H3744" s="2" t="s">
        <v>16549</v>
      </c>
      <c r="I3744" s="2" t="s">
        <v>21358</v>
      </c>
      <c r="J3744" s="2" t="s">
        <v>28</v>
      </c>
      <c r="K3744" s="2" t="s">
        <v>78</v>
      </c>
      <c r="L3744" s="2" t="s">
        <v>424</v>
      </c>
      <c r="M3744" s="2" t="s">
        <v>425</v>
      </c>
      <c r="N3744" s="2" t="s">
        <v>5097</v>
      </c>
      <c r="O3744" s="3" t="s">
        <v>705</v>
      </c>
      <c r="P3744" s="24">
        <v>0</v>
      </c>
      <c r="Q3744" s="24">
        <v>0</v>
      </c>
      <c r="R3744" s="27" t="s">
        <v>1578</v>
      </c>
      <c r="S3744" s="28" t="s">
        <v>1585</v>
      </c>
      <c r="T3744" s="2" t="s">
        <v>38</v>
      </c>
      <c r="U3744" s="2">
        <v>0</v>
      </c>
      <c r="V3744" s="2" t="s">
        <v>16062</v>
      </c>
      <c r="W3744" s="2" t="s">
        <v>34</v>
      </c>
      <c r="AC3744" s="2">
        <v>0</v>
      </c>
      <c r="AD3744" s="104"/>
    </row>
    <row r="3745" spans="1:33" ht="60" x14ac:dyDescent="0.25">
      <c r="A3745" s="2" t="s">
        <v>16837</v>
      </c>
      <c r="B3745" s="2" t="s">
        <v>16033</v>
      </c>
      <c r="C3745" s="2" t="s">
        <v>16838</v>
      </c>
      <c r="F3745" s="2" t="s">
        <v>13250</v>
      </c>
      <c r="G3745" s="2" t="s">
        <v>13251</v>
      </c>
      <c r="H3745" s="2" t="s">
        <v>13252</v>
      </c>
      <c r="I3745" s="2" t="s">
        <v>19552</v>
      </c>
      <c r="J3745" s="2" t="s">
        <v>28</v>
      </c>
      <c r="K3745" s="2" t="s">
        <v>48</v>
      </c>
      <c r="L3745" s="2" t="s">
        <v>99</v>
      </c>
      <c r="M3745" s="2" t="s">
        <v>384</v>
      </c>
      <c r="N3745" s="2" t="s">
        <v>5063</v>
      </c>
      <c r="O3745" s="3" t="s">
        <v>705</v>
      </c>
      <c r="P3745" s="24">
        <v>0</v>
      </c>
      <c r="Q3745" s="24">
        <v>0</v>
      </c>
      <c r="R3745" s="27" t="s">
        <v>1578</v>
      </c>
      <c r="S3745" s="28" t="s">
        <v>1585</v>
      </c>
      <c r="T3745" s="2" t="s">
        <v>38</v>
      </c>
      <c r="U3745" s="2">
        <v>0</v>
      </c>
      <c r="V3745" s="2" t="s">
        <v>16033</v>
      </c>
      <c r="W3745" s="2" t="s">
        <v>34</v>
      </c>
      <c r="AC3745" s="2">
        <v>0</v>
      </c>
      <c r="AD3745" s="104"/>
    </row>
    <row r="3746" spans="1:33" ht="60" x14ac:dyDescent="0.25">
      <c r="A3746" s="2" t="s">
        <v>16948</v>
      </c>
      <c r="B3746" s="2" t="s">
        <v>16033</v>
      </c>
      <c r="C3746" s="2" t="s">
        <v>16949</v>
      </c>
      <c r="F3746" s="2" t="s">
        <v>16934</v>
      </c>
      <c r="G3746" s="2" t="s">
        <v>16935</v>
      </c>
      <c r="H3746" s="2" t="s">
        <v>16936</v>
      </c>
      <c r="I3746" s="2" t="s">
        <v>19930</v>
      </c>
      <c r="J3746" s="2" t="s">
        <v>28</v>
      </c>
      <c r="K3746" s="2" t="s">
        <v>173</v>
      </c>
      <c r="L3746" s="2" t="s">
        <v>110</v>
      </c>
      <c r="M3746" s="2" t="s">
        <v>410</v>
      </c>
      <c r="N3746" s="2" t="s">
        <v>3331</v>
      </c>
      <c r="O3746" s="2" t="s">
        <v>32</v>
      </c>
      <c r="P3746" s="24">
        <v>0</v>
      </c>
      <c r="Q3746" s="24">
        <v>2</v>
      </c>
      <c r="R3746" s="27" t="s">
        <v>1568</v>
      </c>
      <c r="S3746" s="28" t="s">
        <v>1585</v>
      </c>
      <c r="T3746" s="2" t="s">
        <v>38</v>
      </c>
      <c r="U3746" s="2">
        <v>0</v>
      </c>
      <c r="V3746" s="2" t="s">
        <v>18001</v>
      </c>
      <c r="W3746" s="2" t="s">
        <v>34</v>
      </c>
      <c r="X3746" s="58" t="s">
        <v>16054</v>
      </c>
      <c r="Z3746" s="2">
        <v>2060000</v>
      </c>
      <c r="AB3746" s="58">
        <v>46100.36377314815</v>
      </c>
      <c r="AC3746" s="2">
        <v>0</v>
      </c>
      <c r="AD3746" s="104">
        <v>2060000</v>
      </c>
      <c r="AE3746" s="2">
        <v>46100.36377314815</v>
      </c>
      <c r="AG3746" s="2">
        <v>139331</v>
      </c>
    </row>
    <row r="3747" spans="1:33" ht="45" x14ac:dyDescent="0.25">
      <c r="A3747" s="2" t="s">
        <v>16932</v>
      </c>
      <c r="B3747" s="2" t="s">
        <v>16033</v>
      </c>
      <c r="C3747" s="2" t="s">
        <v>16933</v>
      </c>
      <c r="F3747" s="2" t="s">
        <v>16934</v>
      </c>
      <c r="G3747" s="2" t="s">
        <v>16935</v>
      </c>
      <c r="H3747" s="2" t="s">
        <v>16936</v>
      </c>
      <c r="I3747" s="2" t="s">
        <v>19930</v>
      </c>
      <c r="J3747" s="2" t="s">
        <v>28</v>
      </c>
      <c r="K3747" s="2" t="s">
        <v>173</v>
      </c>
      <c r="L3747" s="2" t="s">
        <v>110</v>
      </c>
      <c r="M3747" s="2" t="s">
        <v>410</v>
      </c>
      <c r="N3747" s="2" t="s">
        <v>3331</v>
      </c>
      <c r="O3747" s="2" t="s">
        <v>32</v>
      </c>
      <c r="P3747" s="24">
        <v>0</v>
      </c>
      <c r="Q3747" s="24">
        <v>1</v>
      </c>
      <c r="R3747" s="27" t="s">
        <v>1568</v>
      </c>
      <c r="S3747" s="28" t="s">
        <v>1589</v>
      </c>
      <c r="T3747" s="2" t="s">
        <v>33</v>
      </c>
      <c r="U3747" s="2">
        <v>0</v>
      </c>
      <c r="V3747" s="2" t="s">
        <v>17884</v>
      </c>
      <c r="W3747" s="2" t="s">
        <v>34</v>
      </c>
      <c r="X3747" s="58" t="s">
        <v>16033</v>
      </c>
      <c r="Z3747" s="2">
        <v>412000</v>
      </c>
      <c r="AB3747" s="58">
        <v>46099.768842592595</v>
      </c>
      <c r="AC3747" s="2">
        <v>0</v>
      </c>
      <c r="AD3747" s="104">
        <v>412000</v>
      </c>
      <c r="AE3747" s="2">
        <v>46099.768842592595</v>
      </c>
      <c r="AG3747" s="2">
        <v>139328</v>
      </c>
    </row>
    <row r="3748" spans="1:33" ht="45" x14ac:dyDescent="0.25">
      <c r="A3748" s="2" t="s">
        <v>17538</v>
      </c>
      <c r="B3748" s="2" t="s">
        <v>16033</v>
      </c>
      <c r="C3748" s="2" t="s">
        <v>17539</v>
      </c>
      <c r="F3748" s="2" t="s">
        <v>17540</v>
      </c>
      <c r="G3748" s="2" t="s">
        <v>17541</v>
      </c>
      <c r="H3748" s="2" t="s">
        <v>17542</v>
      </c>
      <c r="I3748" s="2" t="s">
        <v>23942</v>
      </c>
      <c r="J3748" s="2" t="s">
        <v>28</v>
      </c>
      <c r="K3748" s="2" t="s">
        <v>98</v>
      </c>
      <c r="L3748" s="2" t="s">
        <v>349</v>
      </c>
      <c r="M3748" s="2" t="s">
        <v>350</v>
      </c>
      <c r="N3748" s="2" t="s">
        <v>3811</v>
      </c>
      <c r="O3748" s="2" t="s">
        <v>705</v>
      </c>
      <c r="P3748" s="24">
        <v>0</v>
      </c>
      <c r="Q3748" s="24">
        <v>0</v>
      </c>
      <c r="R3748" s="27" t="s">
        <v>1578</v>
      </c>
      <c r="S3748" s="28" t="s">
        <v>1589</v>
      </c>
      <c r="T3748" s="2" t="s">
        <v>33</v>
      </c>
      <c r="U3748" s="2">
        <v>0</v>
      </c>
      <c r="V3748" s="2" t="s">
        <v>17797</v>
      </c>
      <c r="W3748" s="2" t="s">
        <v>34</v>
      </c>
      <c r="AC3748" s="2">
        <v>0</v>
      </c>
      <c r="AD3748" s="104"/>
    </row>
    <row r="3749" spans="1:33" ht="45" x14ac:dyDescent="0.25">
      <c r="A3749" s="2" t="s">
        <v>17553</v>
      </c>
      <c r="B3749" s="2" t="s">
        <v>16033</v>
      </c>
      <c r="C3749" s="2" t="s">
        <v>17554</v>
      </c>
      <c r="F3749" s="2" t="s">
        <v>17555</v>
      </c>
      <c r="G3749" s="2" t="s">
        <v>17556</v>
      </c>
      <c r="H3749" s="2" t="s">
        <v>17557</v>
      </c>
      <c r="I3749" s="2" t="s">
        <v>23431</v>
      </c>
      <c r="J3749" s="2" t="s">
        <v>28</v>
      </c>
      <c r="K3749" s="2" t="s">
        <v>43</v>
      </c>
      <c r="L3749" s="2" t="s">
        <v>206</v>
      </c>
      <c r="M3749" s="2" t="s">
        <v>207</v>
      </c>
      <c r="N3749" s="2" t="s">
        <v>12135</v>
      </c>
      <c r="O3749" s="3" t="s">
        <v>37</v>
      </c>
      <c r="P3749" s="24">
        <v>0</v>
      </c>
      <c r="Q3749" s="24">
        <v>0</v>
      </c>
      <c r="R3749" s="27" t="s">
        <v>1578</v>
      </c>
      <c r="S3749" s="28" t="s">
        <v>1589</v>
      </c>
      <c r="T3749" s="2" t="s">
        <v>33</v>
      </c>
      <c r="U3749" s="2">
        <v>0</v>
      </c>
      <c r="V3749" s="2" t="s">
        <v>16033</v>
      </c>
      <c r="W3749" s="2" t="s">
        <v>34</v>
      </c>
      <c r="X3749" s="58" t="s">
        <v>16033</v>
      </c>
      <c r="Y3749" s="2" t="s">
        <v>39</v>
      </c>
      <c r="Z3749" s="2">
        <v>412000</v>
      </c>
      <c r="AA3749" s="2" t="s">
        <v>40</v>
      </c>
      <c r="AB3749" s="58">
        <v>46099.679895833331</v>
      </c>
      <c r="AC3749" s="2">
        <v>0</v>
      </c>
      <c r="AD3749" s="104">
        <v>412000</v>
      </c>
      <c r="AE3749" s="2">
        <v>46099.679895833331</v>
      </c>
      <c r="AG3749" s="2">
        <v>139112</v>
      </c>
    </row>
    <row r="3750" spans="1:33" ht="60" x14ac:dyDescent="0.25">
      <c r="A3750" s="2" t="s">
        <v>16204</v>
      </c>
      <c r="B3750" s="2" t="s">
        <v>16033</v>
      </c>
      <c r="C3750" s="2" t="s">
        <v>16205</v>
      </c>
      <c r="F3750" s="2" t="s">
        <v>16169</v>
      </c>
      <c r="G3750" s="2" t="s">
        <v>16170</v>
      </c>
      <c r="H3750" s="2" t="s">
        <v>16171</v>
      </c>
      <c r="I3750" s="2" t="s">
        <v>23449</v>
      </c>
      <c r="J3750" s="2" t="s">
        <v>28</v>
      </c>
      <c r="K3750" s="2" t="s">
        <v>43</v>
      </c>
      <c r="L3750" s="2" t="s">
        <v>65</v>
      </c>
      <c r="M3750" s="2" t="s">
        <v>66</v>
      </c>
      <c r="N3750" s="2" t="s">
        <v>4603</v>
      </c>
      <c r="O3750" s="3" t="s">
        <v>705</v>
      </c>
      <c r="P3750" s="24">
        <v>0</v>
      </c>
      <c r="Q3750" s="24">
        <v>0</v>
      </c>
      <c r="R3750" s="27" t="s">
        <v>1578</v>
      </c>
      <c r="S3750" s="28" t="s">
        <v>1585</v>
      </c>
      <c r="T3750" s="2" t="s">
        <v>38</v>
      </c>
      <c r="U3750" s="2">
        <v>0</v>
      </c>
      <c r="V3750" s="2" t="s">
        <v>16054</v>
      </c>
      <c r="W3750" s="2" t="s">
        <v>34</v>
      </c>
      <c r="AC3750" s="2">
        <v>0</v>
      </c>
      <c r="AD3750" s="104"/>
    </row>
    <row r="3751" spans="1:33" ht="60" x14ac:dyDescent="0.25">
      <c r="A3751" s="2" t="s">
        <v>17558</v>
      </c>
      <c r="B3751" s="2" t="s">
        <v>16033</v>
      </c>
      <c r="C3751" s="2" t="s">
        <v>17559</v>
      </c>
      <c r="F3751" s="2" t="s">
        <v>12421</v>
      </c>
      <c r="G3751" s="2" t="s">
        <v>12422</v>
      </c>
      <c r="H3751" s="2" t="s">
        <v>6867</v>
      </c>
      <c r="I3751" s="2" t="s">
        <v>23593</v>
      </c>
      <c r="J3751" s="2" t="s">
        <v>28</v>
      </c>
      <c r="K3751" s="2" t="s">
        <v>43</v>
      </c>
      <c r="L3751" s="2" t="s">
        <v>206</v>
      </c>
      <c r="M3751" s="2" t="s">
        <v>207</v>
      </c>
      <c r="N3751" s="2" t="s">
        <v>12135</v>
      </c>
      <c r="O3751" s="2" t="s">
        <v>32</v>
      </c>
      <c r="P3751" s="24">
        <v>0</v>
      </c>
      <c r="Q3751" s="24">
        <v>1</v>
      </c>
      <c r="R3751" s="27" t="s">
        <v>1568</v>
      </c>
      <c r="S3751" s="28" t="s">
        <v>1585</v>
      </c>
      <c r="T3751" s="2" t="s">
        <v>38</v>
      </c>
      <c r="U3751" s="2">
        <v>0</v>
      </c>
      <c r="V3751" s="2" t="s">
        <v>17905</v>
      </c>
      <c r="W3751" s="2" t="s">
        <v>34</v>
      </c>
      <c r="X3751" s="58" t="s">
        <v>16033</v>
      </c>
      <c r="Z3751" s="2">
        <v>2060000</v>
      </c>
      <c r="AB3751" s="58">
        <v>46099.678541666668</v>
      </c>
      <c r="AC3751" s="2">
        <v>0</v>
      </c>
      <c r="AD3751" s="104">
        <v>2060000</v>
      </c>
      <c r="AE3751" s="2">
        <v>46099.678541666668</v>
      </c>
      <c r="AG3751" s="2">
        <v>139113</v>
      </c>
    </row>
    <row r="3752" spans="1:33" ht="60" x14ac:dyDescent="0.25">
      <c r="A3752" s="2" t="s">
        <v>16206</v>
      </c>
      <c r="B3752" s="2" t="s">
        <v>16033</v>
      </c>
      <c r="C3752" s="2" t="s">
        <v>16207</v>
      </c>
      <c r="F3752" s="2" t="s">
        <v>16169</v>
      </c>
      <c r="G3752" s="2" t="s">
        <v>16170</v>
      </c>
      <c r="H3752" s="2" t="s">
        <v>16171</v>
      </c>
      <c r="I3752" s="2" t="s">
        <v>23449</v>
      </c>
      <c r="J3752" s="2" t="s">
        <v>28</v>
      </c>
      <c r="K3752" s="2" t="s">
        <v>43</v>
      </c>
      <c r="L3752" s="2" t="s">
        <v>65</v>
      </c>
      <c r="M3752" s="2" t="s">
        <v>66</v>
      </c>
      <c r="N3752" s="2" t="s">
        <v>4603</v>
      </c>
      <c r="O3752" s="2" t="s">
        <v>705</v>
      </c>
      <c r="P3752" s="24">
        <v>0</v>
      </c>
      <c r="Q3752" s="24">
        <v>0</v>
      </c>
      <c r="R3752" s="27" t="s">
        <v>1578</v>
      </c>
      <c r="S3752" s="28" t="s">
        <v>1585</v>
      </c>
      <c r="T3752" s="2" t="s">
        <v>38</v>
      </c>
      <c r="U3752" s="2">
        <v>0</v>
      </c>
      <c r="V3752" s="2" t="s">
        <v>16033</v>
      </c>
      <c r="W3752" s="2" t="s">
        <v>34</v>
      </c>
      <c r="AC3752" s="2">
        <v>0</v>
      </c>
      <c r="AD3752" s="104"/>
    </row>
    <row r="3753" spans="1:33" ht="45" x14ac:dyDescent="0.25">
      <c r="A3753" s="2" t="s">
        <v>16408</v>
      </c>
      <c r="B3753" s="2" t="s">
        <v>16033</v>
      </c>
      <c r="C3753" s="2" t="s">
        <v>16409</v>
      </c>
      <c r="F3753" s="2" t="s">
        <v>16410</v>
      </c>
      <c r="G3753" s="2" t="s">
        <v>16411</v>
      </c>
      <c r="H3753" s="2" t="s">
        <v>16412</v>
      </c>
      <c r="I3753" s="2" t="s">
        <v>23432</v>
      </c>
      <c r="J3753" s="2" t="s">
        <v>28</v>
      </c>
      <c r="K3753" s="2" t="s">
        <v>43</v>
      </c>
      <c r="L3753" s="2" t="s">
        <v>408</v>
      </c>
      <c r="M3753" s="2" t="s">
        <v>409</v>
      </c>
      <c r="N3753" s="2" t="s">
        <v>3661</v>
      </c>
      <c r="O3753" s="2" t="s">
        <v>32</v>
      </c>
      <c r="P3753" s="24">
        <v>0</v>
      </c>
      <c r="Q3753" s="24">
        <v>1</v>
      </c>
      <c r="R3753" s="27" t="s">
        <v>1568</v>
      </c>
      <c r="S3753" s="28" t="s">
        <v>1589</v>
      </c>
      <c r="T3753" s="2" t="s">
        <v>33</v>
      </c>
      <c r="U3753" s="2">
        <v>0</v>
      </c>
      <c r="V3753" s="2" t="s">
        <v>17750</v>
      </c>
      <c r="W3753" s="2" t="s">
        <v>34</v>
      </c>
      <c r="X3753" s="58" t="s">
        <v>16219</v>
      </c>
      <c r="Z3753" s="2">
        <v>412000</v>
      </c>
      <c r="AB3753" s="58">
        <v>46105.559965277775</v>
      </c>
      <c r="AC3753" s="2">
        <v>0</v>
      </c>
      <c r="AD3753" s="104">
        <v>412000</v>
      </c>
      <c r="AE3753" s="2">
        <v>46105.559965277775</v>
      </c>
      <c r="AG3753" s="2">
        <v>139125</v>
      </c>
    </row>
    <row r="3754" spans="1:33" ht="60" x14ac:dyDescent="0.25">
      <c r="A3754" s="2" t="s">
        <v>16200</v>
      </c>
      <c r="B3754" s="2" t="s">
        <v>16033</v>
      </c>
      <c r="C3754" s="2" t="s">
        <v>16201</v>
      </c>
      <c r="F3754" s="2" t="s">
        <v>16169</v>
      </c>
      <c r="G3754" s="2" t="s">
        <v>16170</v>
      </c>
      <c r="H3754" s="2" t="s">
        <v>16171</v>
      </c>
      <c r="I3754" s="2" t="s">
        <v>23449</v>
      </c>
      <c r="J3754" s="2" t="s">
        <v>28</v>
      </c>
      <c r="K3754" s="2" t="s">
        <v>43</v>
      </c>
      <c r="L3754" s="2" t="s">
        <v>65</v>
      </c>
      <c r="M3754" s="2" t="s">
        <v>66</v>
      </c>
      <c r="N3754" s="2" t="s">
        <v>4603</v>
      </c>
      <c r="O3754" s="2" t="s">
        <v>705</v>
      </c>
      <c r="P3754" s="24">
        <v>0</v>
      </c>
      <c r="Q3754" s="24">
        <v>0</v>
      </c>
      <c r="R3754" s="27" t="s">
        <v>1578</v>
      </c>
      <c r="S3754" s="28" t="s">
        <v>1585</v>
      </c>
      <c r="T3754" s="2" t="s">
        <v>38</v>
      </c>
      <c r="U3754" s="2">
        <v>0</v>
      </c>
      <c r="V3754" s="2" t="s">
        <v>16033</v>
      </c>
      <c r="W3754" s="2" t="s">
        <v>34</v>
      </c>
      <c r="AC3754" s="2">
        <v>0</v>
      </c>
      <c r="AD3754" s="104"/>
    </row>
    <row r="3755" spans="1:33" ht="60" x14ac:dyDescent="0.25">
      <c r="A3755" s="2" t="s">
        <v>16038</v>
      </c>
      <c r="B3755" s="2" t="s">
        <v>16033</v>
      </c>
      <c r="C3755" s="2" t="s">
        <v>16039</v>
      </c>
      <c r="F3755" s="2" t="s">
        <v>435</v>
      </c>
      <c r="G3755" s="2" t="s">
        <v>2975</v>
      </c>
      <c r="H3755" s="2" t="s">
        <v>2976</v>
      </c>
      <c r="I3755" s="2" t="s">
        <v>23790</v>
      </c>
      <c r="J3755" s="2" t="s">
        <v>28</v>
      </c>
      <c r="K3755" s="2" t="s">
        <v>43</v>
      </c>
      <c r="L3755" s="2" t="s">
        <v>44</v>
      </c>
      <c r="M3755" s="2" t="s">
        <v>45</v>
      </c>
      <c r="N3755" s="2" t="s">
        <v>2977</v>
      </c>
      <c r="O3755" s="2" t="s">
        <v>32</v>
      </c>
      <c r="P3755" s="24">
        <v>0</v>
      </c>
      <c r="Q3755" s="24">
        <v>1</v>
      </c>
      <c r="R3755" s="27" t="s">
        <v>1568</v>
      </c>
      <c r="S3755" s="28" t="s">
        <v>1585</v>
      </c>
      <c r="T3755" s="2" t="s">
        <v>38</v>
      </c>
      <c r="U3755" s="2">
        <v>0</v>
      </c>
      <c r="V3755" s="2" t="s">
        <v>19646</v>
      </c>
      <c r="W3755" s="2" t="s">
        <v>34</v>
      </c>
      <c r="X3755" s="58" t="s">
        <v>16219</v>
      </c>
      <c r="Z3755" s="2">
        <v>2060000</v>
      </c>
      <c r="AB3755" s="58">
        <v>46105.460277777776</v>
      </c>
      <c r="AC3755" s="2">
        <v>0</v>
      </c>
      <c r="AD3755" s="104">
        <v>2060000</v>
      </c>
      <c r="AE3755" s="2">
        <v>46105.460277777776</v>
      </c>
      <c r="AG3755" s="2">
        <v>139114</v>
      </c>
    </row>
    <row r="3756" spans="1:33" ht="45" x14ac:dyDescent="0.25">
      <c r="A3756" s="2" t="s">
        <v>16442</v>
      </c>
      <c r="B3756" s="2" t="s">
        <v>16033</v>
      </c>
      <c r="C3756" s="2" t="s">
        <v>16443</v>
      </c>
      <c r="F3756" s="2" t="s">
        <v>16444</v>
      </c>
      <c r="G3756" s="2" t="s">
        <v>16445</v>
      </c>
      <c r="H3756" s="2" t="s">
        <v>16446</v>
      </c>
      <c r="I3756" s="2" t="s">
        <v>21126</v>
      </c>
      <c r="J3756" s="2" t="s">
        <v>28</v>
      </c>
      <c r="K3756" s="2" t="s">
        <v>78</v>
      </c>
      <c r="L3756" s="2" t="s">
        <v>183</v>
      </c>
      <c r="M3756" s="2" t="s">
        <v>184</v>
      </c>
      <c r="N3756" s="2" t="s">
        <v>5075</v>
      </c>
      <c r="O3756" s="2" t="s">
        <v>32</v>
      </c>
      <c r="P3756" s="24">
        <v>0</v>
      </c>
      <c r="Q3756" s="24">
        <v>1</v>
      </c>
      <c r="R3756" s="27" t="s">
        <v>1568</v>
      </c>
      <c r="S3756" s="28" t="s">
        <v>1589</v>
      </c>
      <c r="T3756" s="2" t="s">
        <v>33</v>
      </c>
      <c r="U3756" s="2">
        <v>0</v>
      </c>
      <c r="V3756" s="2" t="s">
        <v>32611</v>
      </c>
      <c r="W3756" s="2" t="s">
        <v>34</v>
      </c>
      <c r="X3756" s="58" t="s">
        <v>16054</v>
      </c>
      <c r="Z3756" s="2">
        <v>412000</v>
      </c>
      <c r="AB3756" s="58">
        <v>46100.432743055557</v>
      </c>
      <c r="AC3756" s="2">
        <v>0</v>
      </c>
      <c r="AD3756" s="104">
        <v>412000</v>
      </c>
      <c r="AE3756" s="2">
        <v>46100.432743055557</v>
      </c>
      <c r="AG3756" s="2">
        <v>139078</v>
      </c>
    </row>
    <row r="3757" spans="1:33" ht="45" x14ac:dyDescent="0.25">
      <c r="A3757" s="2" t="s">
        <v>16447</v>
      </c>
      <c r="B3757" s="2" t="s">
        <v>16033</v>
      </c>
      <c r="C3757" s="2" t="s">
        <v>16448</v>
      </c>
      <c r="F3757" s="2" t="s">
        <v>16449</v>
      </c>
      <c r="G3757" s="2" t="s">
        <v>16450</v>
      </c>
      <c r="H3757" s="2" t="s">
        <v>16451</v>
      </c>
      <c r="I3757" s="2" t="s">
        <v>21127</v>
      </c>
      <c r="J3757" s="2" t="s">
        <v>28</v>
      </c>
      <c r="K3757" s="2" t="s">
        <v>78</v>
      </c>
      <c r="L3757" s="2" t="s">
        <v>238</v>
      </c>
      <c r="M3757" s="2" t="s">
        <v>314</v>
      </c>
      <c r="N3757" s="2" t="s">
        <v>3862</v>
      </c>
      <c r="O3757" s="2" t="s">
        <v>32</v>
      </c>
      <c r="P3757" s="24">
        <v>0</v>
      </c>
      <c r="Q3757" s="24">
        <v>1</v>
      </c>
      <c r="R3757" s="27" t="s">
        <v>1568</v>
      </c>
      <c r="S3757" s="28" t="s">
        <v>1589</v>
      </c>
      <c r="T3757" s="2" t="s">
        <v>33</v>
      </c>
      <c r="U3757" s="2">
        <v>0</v>
      </c>
      <c r="V3757" s="2" t="s">
        <v>17884</v>
      </c>
      <c r="W3757" s="2" t="s">
        <v>34</v>
      </c>
      <c r="X3757" s="58" t="s">
        <v>16033</v>
      </c>
      <c r="Z3757" s="2">
        <v>412000</v>
      </c>
      <c r="AB3757" s="58">
        <v>46099.620405092595</v>
      </c>
      <c r="AC3757" s="2">
        <v>0</v>
      </c>
      <c r="AD3757" s="104">
        <v>412000</v>
      </c>
      <c r="AE3757" s="2">
        <v>46099.620405092595</v>
      </c>
      <c r="AG3757" s="2">
        <v>138936</v>
      </c>
    </row>
    <row r="3758" spans="1:33" ht="45" x14ac:dyDescent="0.25">
      <c r="A3758" s="2" t="s">
        <v>17512</v>
      </c>
      <c r="B3758" s="2" t="s">
        <v>16033</v>
      </c>
      <c r="C3758" s="2" t="s">
        <v>17513</v>
      </c>
      <c r="F3758" s="2" t="s">
        <v>17514</v>
      </c>
      <c r="G3758" s="2" t="s">
        <v>17515</v>
      </c>
      <c r="H3758" s="2" t="s">
        <v>17516</v>
      </c>
      <c r="I3758" s="2" t="s">
        <v>23433</v>
      </c>
      <c r="J3758" s="2" t="s">
        <v>28</v>
      </c>
      <c r="K3758" s="2" t="s">
        <v>43</v>
      </c>
      <c r="L3758" s="2" t="s">
        <v>94</v>
      </c>
      <c r="M3758" s="2" t="s">
        <v>530</v>
      </c>
      <c r="N3758" s="2" t="s">
        <v>15359</v>
      </c>
      <c r="O3758" s="2" t="s">
        <v>705</v>
      </c>
      <c r="P3758" s="24">
        <v>0</v>
      </c>
      <c r="Q3758" s="24">
        <v>0</v>
      </c>
      <c r="R3758" s="27" t="s">
        <v>1578</v>
      </c>
      <c r="S3758" s="28" t="s">
        <v>1589</v>
      </c>
      <c r="T3758" s="2" t="s">
        <v>33</v>
      </c>
      <c r="U3758" s="2">
        <v>0</v>
      </c>
      <c r="V3758" s="2" t="s">
        <v>16033</v>
      </c>
      <c r="W3758" s="2" t="s">
        <v>34</v>
      </c>
      <c r="AC3758" s="2">
        <v>0</v>
      </c>
      <c r="AD3758" s="104"/>
    </row>
    <row r="3759" spans="1:33" ht="45" x14ac:dyDescent="0.25">
      <c r="A3759" s="2" t="s">
        <v>17083</v>
      </c>
      <c r="B3759" s="2" t="s">
        <v>16033</v>
      </c>
      <c r="C3759" s="2" t="s">
        <v>17084</v>
      </c>
      <c r="F3759" s="2" t="s">
        <v>17085</v>
      </c>
      <c r="G3759" s="2" t="s">
        <v>17086</v>
      </c>
      <c r="H3759" s="2" t="s">
        <v>17087</v>
      </c>
      <c r="I3759" s="2" t="s">
        <v>20570</v>
      </c>
      <c r="J3759" s="2" t="s">
        <v>28</v>
      </c>
      <c r="K3759" s="2" t="s">
        <v>29</v>
      </c>
      <c r="L3759" s="2" t="s">
        <v>46</v>
      </c>
      <c r="M3759" s="2" t="s">
        <v>47</v>
      </c>
      <c r="N3759" s="2" t="s">
        <v>3339</v>
      </c>
      <c r="O3759" s="2" t="s">
        <v>705</v>
      </c>
      <c r="P3759" s="24">
        <v>0</v>
      </c>
      <c r="Q3759" s="24">
        <v>0</v>
      </c>
      <c r="R3759" s="27" t="s">
        <v>1578</v>
      </c>
      <c r="S3759" s="28" t="s">
        <v>1589</v>
      </c>
      <c r="T3759" s="2" t="s">
        <v>33</v>
      </c>
      <c r="U3759" s="2">
        <v>0</v>
      </c>
      <c r="V3759" s="2" t="s">
        <v>16033</v>
      </c>
      <c r="W3759" s="2" t="s">
        <v>34</v>
      </c>
      <c r="AC3759" s="2">
        <v>0</v>
      </c>
      <c r="AD3759" s="104"/>
    </row>
    <row r="3760" spans="1:33" ht="60" x14ac:dyDescent="0.25">
      <c r="A3760" s="2" t="s">
        <v>17560</v>
      </c>
      <c r="B3760" s="2" t="s">
        <v>16033</v>
      </c>
      <c r="C3760" s="2" t="s">
        <v>17561</v>
      </c>
      <c r="F3760" s="2" t="s">
        <v>17562</v>
      </c>
      <c r="G3760" s="2" t="s">
        <v>17563</v>
      </c>
      <c r="H3760" s="2" t="s">
        <v>17564</v>
      </c>
      <c r="I3760" s="2" t="s">
        <v>23791</v>
      </c>
      <c r="J3760" s="2" t="s">
        <v>28</v>
      </c>
      <c r="K3760" s="2" t="s">
        <v>43</v>
      </c>
      <c r="L3760" s="2" t="s">
        <v>206</v>
      </c>
      <c r="M3760" s="2" t="s">
        <v>207</v>
      </c>
      <c r="N3760" s="2" t="s">
        <v>12135</v>
      </c>
      <c r="O3760" s="2" t="s">
        <v>32</v>
      </c>
      <c r="P3760" s="24">
        <v>0</v>
      </c>
      <c r="Q3760" s="24">
        <v>3</v>
      </c>
      <c r="R3760" s="27" t="s">
        <v>1568</v>
      </c>
      <c r="S3760" s="28" t="s">
        <v>1585</v>
      </c>
      <c r="T3760" s="2" t="s">
        <v>38</v>
      </c>
      <c r="U3760" s="2">
        <v>0</v>
      </c>
      <c r="V3760" s="2" t="s">
        <v>17905</v>
      </c>
      <c r="W3760" s="2" t="s">
        <v>34</v>
      </c>
      <c r="X3760" s="58" t="s">
        <v>16033</v>
      </c>
      <c r="Z3760" s="2">
        <v>2060000</v>
      </c>
      <c r="AB3760" s="58">
        <v>46099.676041666666</v>
      </c>
      <c r="AC3760" s="2">
        <v>0</v>
      </c>
      <c r="AD3760" s="104">
        <v>2060000</v>
      </c>
      <c r="AE3760" s="2">
        <v>46099.676041666666</v>
      </c>
      <c r="AG3760" s="2">
        <v>139115</v>
      </c>
    </row>
    <row r="3761" spans="1:33" ht="45" x14ac:dyDescent="0.25">
      <c r="A3761" s="2" t="s">
        <v>16151</v>
      </c>
      <c r="B3761" s="2" t="s">
        <v>16033</v>
      </c>
      <c r="C3761" s="2" t="s">
        <v>16152</v>
      </c>
      <c r="F3761" s="2" t="s">
        <v>16153</v>
      </c>
      <c r="G3761" s="2" t="s">
        <v>16154</v>
      </c>
      <c r="H3761" s="2" t="s">
        <v>16155</v>
      </c>
      <c r="I3761" s="2" t="s">
        <v>23434</v>
      </c>
      <c r="J3761" s="2" t="s">
        <v>28</v>
      </c>
      <c r="K3761" s="2" t="s">
        <v>43</v>
      </c>
      <c r="L3761" s="2" t="s">
        <v>488</v>
      </c>
      <c r="M3761" s="2" t="s">
        <v>489</v>
      </c>
      <c r="N3761" s="2" t="s">
        <v>3000</v>
      </c>
      <c r="O3761" s="2" t="s">
        <v>706</v>
      </c>
      <c r="P3761" s="24">
        <v>0</v>
      </c>
      <c r="Q3761" s="24">
        <v>0</v>
      </c>
      <c r="R3761" s="27" t="s">
        <v>1578</v>
      </c>
      <c r="S3761" s="28" t="s">
        <v>1589</v>
      </c>
      <c r="T3761" s="2" t="s">
        <v>33</v>
      </c>
      <c r="U3761" s="2">
        <v>0</v>
      </c>
      <c r="V3761" s="2" t="s">
        <v>16033</v>
      </c>
      <c r="W3761" s="2" t="s">
        <v>34</v>
      </c>
      <c r="AC3761" s="2">
        <v>0</v>
      </c>
      <c r="AD3761" s="104"/>
    </row>
    <row r="3762" spans="1:33" ht="45" x14ac:dyDescent="0.25">
      <c r="A3762" s="2" t="s">
        <v>17076</v>
      </c>
      <c r="B3762" s="2" t="s">
        <v>16033</v>
      </c>
      <c r="C3762" s="2" t="s">
        <v>17077</v>
      </c>
      <c r="F3762" s="2" t="s">
        <v>17078</v>
      </c>
      <c r="G3762" s="2" t="s">
        <v>17079</v>
      </c>
      <c r="H3762" s="2" t="s">
        <v>17080</v>
      </c>
      <c r="I3762" s="2" t="s">
        <v>20571</v>
      </c>
      <c r="J3762" s="2" t="s">
        <v>28</v>
      </c>
      <c r="K3762" s="2" t="s">
        <v>29</v>
      </c>
      <c r="L3762" s="2" t="s">
        <v>1537</v>
      </c>
      <c r="M3762" s="2" t="s">
        <v>1538</v>
      </c>
      <c r="N3762" s="2" t="s">
        <v>3452</v>
      </c>
      <c r="O3762" s="3" t="s">
        <v>706</v>
      </c>
      <c r="P3762" s="24">
        <v>0</v>
      </c>
      <c r="Q3762" s="24">
        <v>0</v>
      </c>
      <c r="R3762" s="27" t="s">
        <v>1578</v>
      </c>
      <c r="S3762" s="28" t="s">
        <v>1589</v>
      </c>
      <c r="T3762" s="2" t="s">
        <v>33</v>
      </c>
      <c r="U3762" s="2">
        <v>0</v>
      </c>
      <c r="V3762" s="2" t="s">
        <v>16051</v>
      </c>
      <c r="W3762" s="2" t="s">
        <v>34</v>
      </c>
      <c r="AC3762" s="2">
        <v>0</v>
      </c>
      <c r="AD3762" s="104"/>
    </row>
    <row r="3763" spans="1:33" ht="60" x14ac:dyDescent="0.25">
      <c r="A3763" s="2" t="s">
        <v>17574</v>
      </c>
      <c r="B3763" s="2" t="s">
        <v>16033</v>
      </c>
      <c r="C3763" s="2" t="s">
        <v>17575</v>
      </c>
      <c r="F3763" s="2" t="s">
        <v>17562</v>
      </c>
      <c r="G3763" s="2" t="s">
        <v>17563</v>
      </c>
      <c r="H3763" s="2" t="s">
        <v>17564</v>
      </c>
      <c r="I3763" s="2" t="s">
        <v>23791</v>
      </c>
      <c r="J3763" s="2" t="s">
        <v>28</v>
      </c>
      <c r="K3763" s="2" t="s">
        <v>43</v>
      </c>
      <c r="L3763" s="2" t="s">
        <v>206</v>
      </c>
      <c r="M3763" s="2" t="s">
        <v>207</v>
      </c>
      <c r="N3763" s="2" t="s">
        <v>12135</v>
      </c>
      <c r="O3763" s="2" t="s">
        <v>705</v>
      </c>
      <c r="P3763" s="24">
        <v>0</v>
      </c>
      <c r="Q3763" s="24">
        <v>0</v>
      </c>
      <c r="R3763" s="27" t="s">
        <v>1578</v>
      </c>
      <c r="S3763" s="28" t="s">
        <v>1585</v>
      </c>
      <c r="T3763" s="2" t="s">
        <v>38</v>
      </c>
      <c r="U3763" s="2">
        <v>0</v>
      </c>
      <c r="V3763" s="2" t="s">
        <v>16033</v>
      </c>
      <c r="W3763" s="2" t="s">
        <v>34</v>
      </c>
      <c r="AC3763" s="2">
        <v>0</v>
      </c>
      <c r="AD3763" s="104"/>
    </row>
    <row r="3764" spans="1:33" ht="45" x14ac:dyDescent="0.25">
      <c r="A3764" s="2" t="s">
        <v>16976</v>
      </c>
      <c r="B3764" s="2" t="s">
        <v>16033</v>
      </c>
      <c r="C3764" s="2" t="s">
        <v>16977</v>
      </c>
      <c r="F3764" s="2" t="s">
        <v>16978</v>
      </c>
      <c r="G3764" s="2" t="s">
        <v>16979</v>
      </c>
      <c r="H3764" s="2" t="s">
        <v>16980</v>
      </c>
      <c r="I3764" s="2" t="s">
        <v>20409</v>
      </c>
      <c r="J3764" s="2" t="s">
        <v>28</v>
      </c>
      <c r="K3764" s="2" t="s">
        <v>173</v>
      </c>
      <c r="L3764" s="2" t="s">
        <v>913</v>
      </c>
      <c r="M3764" s="2" t="s">
        <v>1209</v>
      </c>
      <c r="N3764" s="2" t="s">
        <v>4641</v>
      </c>
      <c r="O3764" s="2" t="s">
        <v>712</v>
      </c>
      <c r="P3764" s="24">
        <v>0</v>
      </c>
      <c r="Q3764" s="24">
        <v>0</v>
      </c>
      <c r="R3764" s="27" t="s">
        <v>1578</v>
      </c>
      <c r="S3764" s="28" t="s">
        <v>1583</v>
      </c>
      <c r="T3764" s="2" t="s">
        <v>130</v>
      </c>
      <c r="U3764" s="2">
        <v>0</v>
      </c>
      <c r="V3764" s="2" t="s">
        <v>27405</v>
      </c>
      <c r="W3764" s="2" t="s">
        <v>34</v>
      </c>
      <c r="AC3764" s="2">
        <v>0</v>
      </c>
      <c r="AD3764" s="104"/>
    </row>
    <row r="3765" spans="1:33" ht="60" x14ac:dyDescent="0.25">
      <c r="A3765" s="2" t="s">
        <v>17572</v>
      </c>
      <c r="B3765" s="2" t="s">
        <v>16033</v>
      </c>
      <c r="C3765" s="2" t="s">
        <v>17573</v>
      </c>
      <c r="F3765" s="2" t="s">
        <v>17562</v>
      </c>
      <c r="G3765" s="2" t="s">
        <v>17563</v>
      </c>
      <c r="H3765" s="2" t="s">
        <v>17564</v>
      </c>
      <c r="I3765" s="2" t="s">
        <v>23791</v>
      </c>
      <c r="J3765" s="2" t="s">
        <v>28</v>
      </c>
      <c r="K3765" s="2" t="s">
        <v>43</v>
      </c>
      <c r="L3765" s="2" t="s">
        <v>206</v>
      </c>
      <c r="M3765" s="2" t="s">
        <v>207</v>
      </c>
      <c r="N3765" s="2" t="s">
        <v>12135</v>
      </c>
      <c r="O3765" s="3" t="s">
        <v>705</v>
      </c>
      <c r="P3765" s="24">
        <v>0</v>
      </c>
      <c r="Q3765" s="24">
        <v>0</v>
      </c>
      <c r="R3765" s="27" t="s">
        <v>1578</v>
      </c>
      <c r="S3765" s="28" t="s">
        <v>1585</v>
      </c>
      <c r="T3765" s="2" t="s">
        <v>38</v>
      </c>
      <c r="U3765" s="2">
        <v>0</v>
      </c>
      <c r="V3765" s="2" t="s">
        <v>16033</v>
      </c>
      <c r="W3765" s="2" t="s">
        <v>34</v>
      </c>
      <c r="AC3765" s="2">
        <v>0</v>
      </c>
      <c r="AD3765" s="104"/>
    </row>
    <row r="3766" spans="1:33" ht="60" x14ac:dyDescent="0.25">
      <c r="A3766" s="2" t="s">
        <v>16591</v>
      </c>
      <c r="B3766" s="2" t="s">
        <v>16033</v>
      </c>
      <c r="C3766" s="2" t="s">
        <v>16592</v>
      </c>
      <c r="F3766" s="2" t="s">
        <v>5712</v>
      </c>
      <c r="G3766" s="2" t="s">
        <v>5713</v>
      </c>
      <c r="H3766" s="2" t="s">
        <v>5714</v>
      </c>
      <c r="I3766" s="2" t="s">
        <v>21529</v>
      </c>
      <c r="J3766" s="2" t="s">
        <v>28</v>
      </c>
      <c r="K3766" s="2" t="s">
        <v>78</v>
      </c>
      <c r="L3766" s="2" t="s">
        <v>503</v>
      </c>
      <c r="M3766" s="2" t="s">
        <v>504</v>
      </c>
      <c r="N3766" s="2" t="s">
        <v>3821</v>
      </c>
      <c r="O3766" s="2" t="s">
        <v>32</v>
      </c>
      <c r="P3766" s="24">
        <v>0</v>
      </c>
      <c r="Q3766" s="24">
        <v>2</v>
      </c>
      <c r="R3766" s="27" t="s">
        <v>1568</v>
      </c>
      <c r="S3766" s="28" t="s">
        <v>1585</v>
      </c>
      <c r="T3766" s="2" t="s">
        <v>38</v>
      </c>
      <c r="U3766" s="2">
        <v>0</v>
      </c>
      <c r="V3766" s="2" t="s">
        <v>19211</v>
      </c>
      <c r="W3766" s="2" t="s">
        <v>34</v>
      </c>
      <c r="X3766" s="58" t="s">
        <v>17582</v>
      </c>
      <c r="Z3766" s="2">
        <v>2060000</v>
      </c>
      <c r="AB3766" s="58">
        <v>46111.351273148146</v>
      </c>
      <c r="AC3766" s="2">
        <v>0</v>
      </c>
      <c r="AD3766" s="104">
        <v>2060000</v>
      </c>
      <c r="AE3766" s="2">
        <v>46111.351273148146</v>
      </c>
      <c r="AG3766" s="2">
        <v>138921</v>
      </c>
    </row>
    <row r="3767" spans="1:33" ht="60" x14ac:dyDescent="0.25">
      <c r="A3767" s="2" t="s">
        <v>17153</v>
      </c>
      <c r="B3767" s="2" t="s">
        <v>16033</v>
      </c>
      <c r="C3767" s="2" t="s">
        <v>17154</v>
      </c>
      <c r="F3767" s="2" t="s">
        <v>17155</v>
      </c>
      <c r="G3767" s="2" t="s">
        <v>17156</v>
      </c>
      <c r="H3767" s="2" t="s">
        <v>17157</v>
      </c>
      <c r="I3767" s="2" t="s">
        <v>20890</v>
      </c>
      <c r="J3767" s="2" t="s">
        <v>28</v>
      </c>
      <c r="K3767" s="2" t="s">
        <v>29</v>
      </c>
      <c r="L3767" s="2" t="s">
        <v>6969</v>
      </c>
      <c r="M3767" s="2" t="s">
        <v>319</v>
      </c>
      <c r="N3767" s="2" t="s">
        <v>6970</v>
      </c>
      <c r="O3767" s="2" t="s">
        <v>32</v>
      </c>
      <c r="P3767" s="24">
        <v>0</v>
      </c>
      <c r="Q3767" s="24">
        <v>1</v>
      </c>
      <c r="R3767" s="27" t="s">
        <v>1568</v>
      </c>
      <c r="S3767" s="28" t="s">
        <v>1585</v>
      </c>
      <c r="T3767" s="2" t="s">
        <v>38</v>
      </c>
      <c r="U3767" s="2">
        <v>0</v>
      </c>
      <c r="V3767" s="2" t="s">
        <v>32960</v>
      </c>
      <c r="W3767" s="2" t="s">
        <v>34</v>
      </c>
      <c r="X3767" s="58" t="s">
        <v>16054</v>
      </c>
      <c r="Z3767" s="2">
        <v>2060000</v>
      </c>
      <c r="AB3767" s="58">
        <v>46100.450902777775</v>
      </c>
      <c r="AC3767" s="2">
        <v>0</v>
      </c>
      <c r="AD3767" s="104">
        <v>2060000</v>
      </c>
      <c r="AE3767" s="2">
        <v>46100.450902777775</v>
      </c>
      <c r="AG3767" s="2">
        <v>139024</v>
      </c>
    </row>
    <row r="3768" spans="1:33" ht="60" x14ac:dyDescent="0.25">
      <c r="A3768" s="2" t="s">
        <v>17531</v>
      </c>
      <c r="B3768" s="2" t="s">
        <v>16033</v>
      </c>
      <c r="C3768" s="2" t="s">
        <v>17532</v>
      </c>
      <c r="F3768" s="2" t="s">
        <v>1840</v>
      </c>
      <c r="G3768" s="2" t="s">
        <v>4586</v>
      </c>
      <c r="H3768" s="2" t="s">
        <v>4587</v>
      </c>
      <c r="I3768" s="2" t="s">
        <v>23280</v>
      </c>
      <c r="J3768" s="2" t="s">
        <v>28</v>
      </c>
      <c r="K3768" s="2" t="s">
        <v>43</v>
      </c>
      <c r="L3768" s="2" t="s">
        <v>386</v>
      </c>
      <c r="M3768" s="2" t="s">
        <v>5564</v>
      </c>
      <c r="N3768" s="2" t="s">
        <v>5565</v>
      </c>
      <c r="O3768" s="2" t="s">
        <v>32</v>
      </c>
      <c r="P3768" s="24">
        <v>0</v>
      </c>
      <c r="Q3768" s="24">
        <v>1</v>
      </c>
      <c r="R3768" s="27" t="s">
        <v>1568</v>
      </c>
      <c r="S3768" s="28" t="s">
        <v>1585</v>
      </c>
      <c r="T3768" s="2" t="s">
        <v>38</v>
      </c>
      <c r="U3768" s="2">
        <v>0</v>
      </c>
      <c r="V3768" s="2" t="s">
        <v>19231</v>
      </c>
      <c r="W3768" s="2" t="s">
        <v>34</v>
      </c>
      <c r="X3768" s="58" t="s">
        <v>16059</v>
      </c>
      <c r="Z3768" s="2">
        <v>2060000</v>
      </c>
      <c r="AB3768" s="58">
        <v>46106.608796296299</v>
      </c>
      <c r="AC3768" s="2">
        <v>0</v>
      </c>
      <c r="AD3768" s="104">
        <v>2060000</v>
      </c>
      <c r="AE3768" s="2">
        <v>46106.608796296299</v>
      </c>
      <c r="AG3768" s="2">
        <v>139116</v>
      </c>
    </row>
    <row r="3769" spans="1:33" ht="60" x14ac:dyDescent="0.25">
      <c r="A3769" s="2" t="s">
        <v>16560</v>
      </c>
      <c r="B3769" s="2" t="s">
        <v>16033</v>
      </c>
      <c r="C3769" s="2" t="s">
        <v>16561</v>
      </c>
      <c r="F3769" s="2" t="s">
        <v>16562</v>
      </c>
      <c r="G3769" s="2" t="s">
        <v>16563</v>
      </c>
      <c r="H3769" s="2" t="s">
        <v>16564</v>
      </c>
      <c r="I3769" s="2" t="s">
        <v>21128</v>
      </c>
      <c r="J3769" s="2" t="s">
        <v>28</v>
      </c>
      <c r="K3769" s="2" t="s">
        <v>78</v>
      </c>
      <c r="L3769" s="2" t="s">
        <v>445</v>
      </c>
      <c r="M3769" s="2" t="s">
        <v>1490</v>
      </c>
      <c r="N3769" s="2" t="s">
        <v>5347</v>
      </c>
      <c r="O3769" s="2" t="s">
        <v>32</v>
      </c>
      <c r="P3769" s="24">
        <v>0</v>
      </c>
      <c r="Q3769" s="24">
        <v>1</v>
      </c>
      <c r="R3769" s="27" t="s">
        <v>1568</v>
      </c>
      <c r="S3769" s="28" t="s">
        <v>1589</v>
      </c>
      <c r="T3769" s="2" t="s">
        <v>33</v>
      </c>
      <c r="U3769" s="2">
        <v>0</v>
      </c>
      <c r="V3769" s="2" t="s">
        <v>19598</v>
      </c>
      <c r="W3769" s="2" t="s">
        <v>34</v>
      </c>
      <c r="X3769" s="58" t="s">
        <v>16033</v>
      </c>
      <c r="Z3769" s="2">
        <v>412000</v>
      </c>
      <c r="AB3769" s="58">
        <v>46099.676747685182</v>
      </c>
      <c r="AC3769" s="2">
        <v>0</v>
      </c>
      <c r="AD3769" s="104">
        <v>412000</v>
      </c>
      <c r="AE3769" s="2">
        <v>46099.676747685182</v>
      </c>
      <c r="AG3769" s="2">
        <v>138918</v>
      </c>
    </row>
    <row r="3770" spans="1:33" ht="60" x14ac:dyDescent="0.25">
      <c r="A3770" s="2" t="s">
        <v>16575</v>
      </c>
      <c r="B3770" s="2" t="s">
        <v>16033</v>
      </c>
      <c r="C3770" s="2" t="s">
        <v>16576</v>
      </c>
      <c r="F3770" s="2" t="s">
        <v>16577</v>
      </c>
      <c r="G3770" s="2" t="s">
        <v>16578</v>
      </c>
      <c r="H3770" s="2" t="s">
        <v>16579</v>
      </c>
      <c r="I3770" s="2" t="s">
        <v>21530</v>
      </c>
      <c r="J3770" s="2" t="s">
        <v>28</v>
      </c>
      <c r="K3770" s="2" t="s">
        <v>78</v>
      </c>
      <c r="L3770" s="2" t="s">
        <v>445</v>
      </c>
      <c r="M3770" s="2" t="s">
        <v>1490</v>
      </c>
      <c r="N3770" s="2" t="s">
        <v>5347</v>
      </c>
      <c r="O3770" s="2" t="s">
        <v>32</v>
      </c>
      <c r="P3770" s="24">
        <v>0</v>
      </c>
      <c r="Q3770" s="24">
        <v>1</v>
      </c>
      <c r="R3770" s="27" t="s">
        <v>1568</v>
      </c>
      <c r="S3770" s="28" t="s">
        <v>1585</v>
      </c>
      <c r="T3770" s="2" t="s">
        <v>38</v>
      </c>
      <c r="U3770" s="2">
        <v>0</v>
      </c>
      <c r="V3770" s="2" t="s">
        <v>19719</v>
      </c>
      <c r="W3770" s="2" t="s">
        <v>34</v>
      </c>
      <c r="X3770" s="58" t="s">
        <v>16054</v>
      </c>
      <c r="Z3770" s="2">
        <v>2060000</v>
      </c>
      <c r="AB3770" s="58">
        <v>46100.547662037039</v>
      </c>
      <c r="AC3770" s="2">
        <v>0</v>
      </c>
      <c r="AD3770" s="104">
        <v>2060000</v>
      </c>
      <c r="AE3770" s="2">
        <v>46100.547662037039</v>
      </c>
      <c r="AG3770" s="2">
        <v>139679</v>
      </c>
    </row>
    <row r="3771" spans="1:33" ht="45" x14ac:dyDescent="0.25">
      <c r="A3771" s="2" t="s">
        <v>16112</v>
      </c>
      <c r="B3771" s="2" t="s">
        <v>16033</v>
      </c>
      <c r="C3771" s="2" t="s">
        <v>16113</v>
      </c>
      <c r="F3771" s="2" t="s">
        <v>16114</v>
      </c>
      <c r="G3771" s="2" t="s">
        <v>16115</v>
      </c>
      <c r="H3771" s="2" t="s">
        <v>16116</v>
      </c>
      <c r="I3771" s="2" t="s">
        <v>23435</v>
      </c>
      <c r="J3771" s="2" t="s">
        <v>28</v>
      </c>
      <c r="K3771" s="2" t="s">
        <v>43</v>
      </c>
      <c r="L3771" s="2" t="s">
        <v>488</v>
      </c>
      <c r="M3771" s="2" t="s">
        <v>489</v>
      </c>
      <c r="N3771" s="2" t="s">
        <v>3000</v>
      </c>
      <c r="O3771" s="2" t="s">
        <v>32</v>
      </c>
      <c r="P3771" s="24">
        <v>0</v>
      </c>
      <c r="Q3771" s="24">
        <v>2</v>
      </c>
      <c r="R3771" s="27" t="s">
        <v>1568</v>
      </c>
      <c r="S3771" s="28" t="s">
        <v>1589</v>
      </c>
      <c r="T3771" s="2" t="s">
        <v>33</v>
      </c>
      <c r="U3771" s="2">
        <v>0</v>
      </c>
      <c r="V3771" s="2" t="s">
        <v>19078</v>
      </c>
      <c r="W3771" s="2" t="s">
        <v>34</v>
      </c>
      <c r="X3771" s="58" t="s">
        <v>16054</v>
      </c>
      <c r="Z3771" s="2">
        <v>412000</v>
      </c>
      <c r="AB3771" s="58">
        <v>46100.619479166664</v>
      </c>
      <c r="AC3771" s="2">
        <v>0</v>
      </c>
      <c r="AD3771" s="104">
        <v>412000</v>
      </c>
      <c r="AE3771" s="2">
        <v>46100.619479166664</v>
      </c>
      <c r="AG3771" s="2">
        <v>139124</v>
      </c>
    </row>
    <row r="3772" spans="1:33" ht="60" x14ac:dyDescent="0.25">
      <c r="A3772" s="2" t="s">
        <v>16580</v>
      </c>
      <c r="B3772" s="2" t="s">
        <v>16033</v>
      </c>
      <c r="C3772" s="2" t="s">
        <v>16581</v>
      </c>
      <c r="F3772" s="2" t="s">
        <v>16567</v>
      </c>
      <c r="G3772" s="2" t="s">
        <v>16568</v>
      </c>
      <c r="H3772" s="2" t="s">
        <v>16569</v>
      </c>
      <c r="I3772" s="2" t="s">
        <v>21130</v>
      </c>
      <c r="J3772" s="2" t="s">
        <v>28</v>
      </c>
      <c r="K3772" s="2" t="s">
        <v>78</v>
      </c>
      <c r="L3772" s="2" t="s">
        <v>445</v>
      </c>
      <c r="M3772" s="2" t="s">
        <v>1490</v>
      </c>
      <c r="N3772" s="2" t="s">
        <v>5347</v>
      </c>
      <c r="O3772" s="2" t="s">
        <v>32</v>
      </c>
      <c r="P3772" s="24">
        <v>0</v>
      </c>
      <c r="Q3772" s="24">
        <v>2</v>
      </c>
      <c r="R3772" s="27" t="s">
        <v>1568</v>
      </c>
      <c r="S3772" s="28" t="s">
        <v>1585</v>
      </c>
      <c r="T3772" s="2" t="s">
        <v>38</v>
      </c>
      <c r="U3772" s="2">
        <v>0</v>
      </c>
      <c r="V3772" s="2" t="s">
        <v>19719</v>
      </c>
      <c r="W3772" s="2" t="s">
        <v>34</v>
      </c>
      <c r="X3772" s="58" t="s">
        <v>16054</v>
      </c>
      <c r="Z3772" s="2">
        <v>2060000</v>
      </c>
      <c r="AB3772" s="58">
        <v>46100.545405092591</v>
      </c>
      <c r="AC3772" s="2">
        <v>0</v>
      </c>
      <c r="AD3772" s="104">
        <v>2060000</v>
      </c>
      <c r="AE3772" s="2">
        <v>46100.545405092591</v>
      </c>
      <c r="AG3772" s="2">
        <v>139680</v>
      </c>
    </row>
    <row r="3773" spans="1:33" ht="45" x14ac:dyDescent="0.25">
      <c r="A3773" s="2" t="s">
        <v>16466</v>
      </c>
      <c r="B3773" s="2" t="s">
        <v>16033</v>
      </c>
      <c r="C3773" s="2" t="s">
        <v>16467</v>
      </c>
      <c r="F3773" s="2" t="s">
        <v>16468</v>
      </c>
      <c r="G3773" s="2" t="s">
        <v>16469</v>
      </c>
      <c r="H3773" s="2" t="s">
        <v>16470</v>
      </c>
      <c r="I3773" s="2" t="s">
        <v>21129</v>
      </c>
      <c r="J3773" s="2" t="s">
        <v>28</v>
      </c>
      <c r="K3773" s="2" t="s">
        <v>78</v>
      </c>
      <c r="L3773" s="2" t="s">
        <v>181</v>
      </c>
      <c r="M3773" s="2" t="s">
        <v>182</v>
      </c>
      <c r="N3773" s="2" t="s">
        <v>3929</v>
      </c>
      <c r="O3773" s="2" t="s">
        <v>32</v>
      </c>
      <c r="P3773" s="24">
        <v>0</v>
      </c>
      <c r="Q3773" s="24">
        <v>1</v>
      </c>
      <c r="R3773" s="27" t="s">
        <v>1568</v>
      </c>
      <c r="S3773" s="28" t="s">
        <v>1589</v>
      </c>
      <c r="T3773" s="2" t="s">
        <v>33</v>
      </c>
      <c r="U3773" s="2">
        <v>0</v>
      </c>
      <c r="V3773" s="2" t="s">
        <v>17750</v>
      </c>
      <c r="W3773" s="2" t="s">
        <v>34</v>
      </c>
      <c r="X3773" s="58" t="s">
        <v>16219</v>
      </c>
      <c r="Z3773" s="2">
        <v>412000</v>
      </c>
      <c r="AB3773" s="58">
        <v>46105.40929398148</v>
      </c>
      <c r="AC3773" s="2">
        <v>0</v>
      </c>
      <c r="AD3773" s="104">
        <v>412000</v>
      </c>
      <c r="AE3773" s="2">
        <v>46105.40929398148</v>
      </c>
      <c r="AG3773" s="2">
        <v>139079</v>
      </c>
    </row>
    <row r="3774" spans="1:33" ht="60" x14ac:dyDescent="0.25">
      <c r="A3774" s="2" t="s">
        <v>16565</v>
      </c>
      <c r="B3774" s="2" t="s">
        <v>16033</v>
      </c>
      <c r="C3774" s="2" t="s">
        <v>16566</v>
      </c>
      <c r="F3774" s="2" t="s">
        <v>16567</v>
      </c>
      <c r="G3774" s="2" t="s">
        <v>16568</v>
      </c>
      <c r="H3774" s="2" t="s">
        <v>16569</v>
      </c>
      <c r="I3774" s="2" t="s">
        <v>21130</v>
      </c>
      <c r="J3774" s="2" t="s">
        <v>28</v>
      </c>
      <c r="K3774" s="2" t="s">
        <v>78</v>
      </c>
      <c r="L3774" s="2" t="s">
        <v>445</v>
      </c>
      <c r="M3774" s="2" t="s">
        <v>1490</v>
      </c>
      <c r="N3774" s="2" t="s">
        <v>5347</v>
      </c>
      <c r="O3774" s="2" t="s">
        <v>32</v>
      </c>
      <c r="P3774" s="24">
        <v>0</v>
      </c>
      <c r="Q3774" s="24">
        <v>1</v>
      </c>
      <c r="R3774" s="27" t="s">
        <v>1568</v>
      </c>
      <c r="S3774" s="28" t="s">
        <v>1589</v>
      </c>
      <c r="T3774" s="2" t="s">
        <v>33</v>
      </c>
      <c r="U3774" s="2">
        <v>0</v>
      </c>
      <c r="V3774" s="2" t="s">
        <v>19598</v>
      </c>
      <c r="W3774" s="2" t="s">
        <v>34</v>
      </c>
      <c r="X3774" s="58" t="s">
        <v>16033</v>
      </c>
      <c r="Z3774" s="2">
        <v>412000</v>
      </c>
      <c r="AB3774" s="58">
        <v>46099.675358796296</v>
      </c>
      <c r="AC3774" s="2">
        <v>0</v>
      </c>
      <c r="AD3774" s="104">
        <v>412000</v>
      </c>
      <c r="AE3774" s="2">
        <v>46099.675358796296</v>
      </c>
      <c r="AG3774" s="2">
        <v>138919</v>
      </c>
    </row>
    <row r="3775" spans="1:33" ht="60" x14ac:dyDescent="0.25">
      <c r="A3775" s="2" t="s">
        <v>16570</v>
      </c>
      <c r="B3775" s="2" t="s">
        <v>16033</v>
      </c>
      <c r="C3775" s="2" t="s">
        <v>16571</v>
      </c>
      <c r="F3775" s="2" t="s">
        <v>16572</v>
      </c>
      <c r="G3775" s="2" t="s">
        <v>16573</v>
      </c>
      <c r="H3775" s="2" t="s">
        <v>16574</v>
      </c>
      <c r="I3775" s="2" t="s">
        <v>21131</v>
      </c>
      <c r="J3775" s="2" t="s">
        <v>28</v>
      </c>
      <c r="K3775" s="2" t="s">
        <v>78</v>
      </c>
      <c r="L3775" s="2" t="s">
        <v>445</v>
      </c>
      <c r="M3775" s="2" t="s">
        <v>1490</v>
      </c>
      <c r="N3775" s="2" t="s">
        <v>5347</v>
      </c>
      <c r="O3775" s="2" t="s">
        <v>32</v>
      </c>
      <c r="P3775" s="24">
        <v>0</v>
      </c>
      <c r="Q3775" s="24">
        <v>1</v>
      </c>
      <c r="R3775" s="27" t="s">
        <v>1568</v>
      </c>
      <c r="S3775" s="28" t="s">
        <v>1589</v>
      </c>
      <c r="T3775" s="2" t="s">
        <v>33</v>
      </c>
      <c r="U3775" s="2">
        <v>0</v>
      </c>
      <c r="V3775" s="2" t="s">
        <v>19598</v>
      </c>
      <c r="W3775" s="2" t="s">
        <v>34</v>
      </c>
      <c r="X3775" s="58" t="s">
        <v>16033</v>
      </c>
      <c r="Z3775" s="2">
        <v>412000</v>
      </c>
      <c r="AB3775" s="58">
        <v>46099.673275462963</v>
      </c>
      <c r="AC3775" s="2">
        <v>0</v>
      </c>
      <c r="AD3775" s="104">
        <v>412000</v>
      </c>
      <c r="AE3775" s="2">
        <v>46099.673275462963</v>
      </c>
      <c r="AG3775" s="2">
        <v>138920</v>
      </c>
    </row>
    <row r="3776" spans="1:33" ht="60" x14ac:dyDescent="0.25">
      <c r="A3776" s="2" t="s">
        <v>16586</v>
      </c>
      <c r="B3776" s="2" t="s">
        <v>16033</v>
      </c>
      <c r="C3776" s="2" t="s">
        <v>16587</v>
      </c>
      <c r="F3776" s="2" t="s">
        <v>16588</v>
      </c>
      <c r="G3776" s="2" t="s">
        <v>16589</v>
      </c>
      <c r="H3776" s="2" t="s">
        <v>16590</v>
      </c>
      <c r="I3776" s="2" t="s">
        <v>21132</v>
      </c>
      <c r="J3776" s="2" t="s">
        <v>28</v>
      </c>
      <c r="K3776" s="2" t="s">
        <v>78</v>
      </c>
      <c r="L3776" s="2" t="s">
        <v>445</v>
      </c>
      <c r="M3776" s="2" t="s">
        <v>1490</v>
      </c>
      <c r="N3776" s="2" t="s">
        <v>5347</v>
      </c>
      <c r="O3776" s="2" t="s">
        <v>705</v>
      </c>
      <c r="P3776" s="24">
        <v>0</v>
      </c>
      <c r="Q3776" s="24">
        <v>0</v>
      </c>
      <c r="R3776" s="27" t="s">
        <v>1578</v>
      </c>
      <c r="S3776" s="28" t="s">
        <v>1589</v>
      </c>
      <c r="T3776" s="2" t="s">
        <v>33</v>
      </c>
      <c r="U3776" s="2">
        <v>0</v>
      </c>
      <c r="V3776" s="2" t="s">
        <v>16033</v>
      </c>
      <c r="W3776" s="2" t="s">
        <v>34</v>
      </c>
      <c r="AC3776" s="2">
        <v>0</v>
      </c>
      <c r="AD3776" s="104"/>
    </row>
    <row r="3777" spans="1:33" ht="45" x14ac:dyDescent="0.25">
      <c r="A3777" s="2" t="s">
        <v>16117</v>
      </c>
      <c r="B3777" s="2" t="s">
        <v>16033</v>
      </c>
      <c r="C3777" s="2" t="s">
        <v>16118</v>
      </c>
      <c r="F3777" s="2" t="s">
        <v>16119</v>
      </c>
      <c r="G3777" s="2" t="s">
        <v>16120</v>
      </c>
      <c r="H3777" s="2" t="s">
        <v>16121</v>
      </c>
      <c r="I3777" s="2" t="s">
        <v>23436</v>
      </c>
      <c r="J3777" s="2" t="s">
        <v>28</v>
      </c>
      <c r="K3777" s="2" t="s">
        <v>43</v>
      </c>
      <c r="L3777" s="2" t="s">
        <v>488</v>
      </c>
      <c r="M3777" s="2" t="s">
        <v>489</v>
      </c>
      <c r="N3777" s="2" t="s">
        <v>3000</v>
      </c>
      <c r="O3777" s="2" t="s">
        <v>32</v>
      </c>
      <c r="P3777" s="24">
        <v>0</v>
      </c>
      <c r="Q3777" s="24">
        <v>1</v>
      </c>
      <c r="R3777" s="27" t="s">
        <v>1568</v>
      </c>
      <c r="S3777" s="28" t="s">
        <v>1589</v>
      </c>
      <c r="T3777" s="2" t="s">
        <v>33</v>
      </c>
      <c r="U3777" s="2">
        <v>0</v>
      </c>
      <c r="V3777" s="2" t="s">
        <v>17905</v>
      </c>
      <c r="W3777" s="2" t="s">
        <v>34</v>
      </c>
      <c r="X3777" s="58" t="s">
        <v>16054</v>
      </c>
      <c r="Z3777" s="2">
        <v>412000</v>
      </c>
      <c r="AB3777" s="58">
        <v>46100.619618055556</v>
      </c>
      <c r="AC3777" s="2">
        <v>0</v>
      </c>
      <c r="AD3777" s="104">
        <v>412000</v>
      </c>
      <c r="AE3777" s="2">
        <v>46100.619618055556</v>
      </c>
      <c r="AG3777" s="2">
        <v>139123</v>
      </c>
    </row>
    <row r="3778" spans="1:33" ht="60" x14ac:dyDescent="0.25">
      <c r="A3778" s="2" t="s">
        <v>17097</v>
      </c>
      <c r="B3778" s="2" t="s">
        <v>16033</v>
      </c>
      <c r="C3778" s="2" t="s">
        <v>17098</v>
      </c>
      <c r="F3778" s="2" t="s">
        <v>7189</v>
      </c>
      <c r="G3778" s="2" t="s">
        <v>7190</v>
      </c>
      <c r="H3778" s="2" t="s">
        <v>7191</v>
      </c>
      <c r="I3778" s="2" t="s">
        <v>20891</v>
      </c>
      <c r="J3778" s="2" t="s">
        <v>28</v>
      </c>
      <c r="K3778" s="2" t="s">
        <v>29</v>
      </c>
      <c r="L3778" s="2" t="s">
        <v>243</v>
      </c>
      <c r="M3778" s="2" t="s">
        <v>404</v>
      </c>
      <c r="N3778" s="2" t="s">
        <v>7186</v>
      </c>
      <c r="O3778" s="3" t="s">
        <v>705</v>
      </c>
      <c r="P3778" s="24">
        <v>0</v>
      </c>
      <c r="Q3778" s="24">
        <v>0</v>
      </c>
      <c r="R3778" s="27" t="s">
        <v>1578</v>
      </c>
      <c r="S3778" s="28" t="s">
        <v>1585</v>
      </c>
      <c r="T3778" s="2" t="s">
        <v>38</v>
      </c>
      <c r="U3778" s="2">
        <v>0</v>
      </c>
      <c r="V3778" s="2" t="s">
        <v>16033</v>
      </c>
      <c r="W3778" s="2" t="s">
        <v>34</v>
      </c>
      <c r="AC3778" s="2">
        <v>0</v>
      </c>
      <c r="AD3778" s="104"/>
    </row>
    <row r="3779" spans="1:33" ht="45" x14ac:dyDescent="0.25">
      <c r="A3779" s="2" t="s">
        <v>16437</v>
      </c>
      <c r="B3779" s="2" t="s">
        <v>16033</v>
      </c>
      <c r="C3779" s="2" t="s">
        <v>16438</v>
      </c>
      <c r="F3779" s="2" t="s">
        <v>16439</v>
      </c>
      <c r="G3779" s="2" t="s">
        <v>16440</v>
      </c>
      <c r="H3779" s="2" t="s">
        <v>16441</v>
      </c>
      <c r="I3779" s="2" t="s">
        <v>21133</v>
      </c>
      <c r="J3779" s="2" t="s">
        <v>28</v>
      </c>
      <c r="K3779" s="2" t="s">
        <v>78</v>
      </c>
      <c r="L3779" s="2" t="s">
        <v>183</v>
      </c>
      <c r="M3779" s="2" t="s">
        <v>184</v>
      </c>
      <c r="N3779" s="2" t="s">
        <v>5075</v>
      </c>
      <c r="O3779" s="2" t="s">
        <v>32</v>
      </c>
      <c r="P3779" s="24">
        <v>0</v>
      </c>
      <c r="Q3779" s="24">
        <v>1</v>
      </c>
      <c r="R3779" s="27" t="s">
        <v>1568</v>
      </c>
      <c r="S3779" s="28" t="s">
        <v>1589</v>
      </c>
      <c r="T3779" s="2" t="s">
        <v>33</v>
      </c>
      <c r="U3779" s="2">
        <v>0</v>
      </c>
      <c r="V3779" s="2" t="s">
        <v>20332</v>
      </c>
      <c r="W3779" s="2" t="s">
        <v>34</v>
      </c>
      <c r="X3779" s="58" t="s">
        <v>16054</v>
      </c>
      <c r="Z3779" s="2">
        <v>412000</v>
      </c>
      <c r="AB3779" s="58">
        <v>46100.43246527778</v>
      </c>
      <c r="AC3779" s="2">
        <v>0</v>
      </c>
      <c r="AD3779" s="104">
        <v>412000</v>
      </c>
      <c r="AE3779" s="2">
        <v>46100.43246527778</v>
      </c>
      <c r="AG3779" s="2">
        <v>138917</v>
      </c>
    </row>
    <row r="3780" spans="1:33" ht="45" x14ac:dyDescent="0.25">
      <c r="A3780" s="2" t="s">
        <v>16081</v>
      </c>
      <c r="B3780" s="2" t="s">
        <v>16033</v>
      </c>
      <c r="C3780" s="2" t="s">
        <v>16082</v>
      </c>
      <c r="F3780" s="2" t="s">
        <v>4026</v>
      </c>
      <c r="G3780" s="2" t="s">
        <v>4027</v>
      </c>
      <c r="H3780" s="2" t="s">
        <v>4028</v>
      </c>
      <c r="I3780" s="2" t="s">
        <v>23437</v>
      </c>
      <c r="J3780" s="2" t="s">
        <v>28</v>
      </c>
      <c r="K3780" s="2" t="s">
        <v>43</v>
      </c>
      <c r="L3780" s="2" t="s">
        <v>532</v>
      </c>
      <c r="M3780" s="2" t="s">
        <v>533</v>
      </c>
      <c r="N3780" s="2" t="s">
        <v>4029</v>
      </c>
      <c r="O3780" s="2" t="s">
        <v>705</v>
      </c>
      <c r="P3780" s="24">
        <v>0</v>
      </c>
      <c r="Q3780" s="24">
        <v>0</v>
      </c>
      <c r="R3780" s="27" t="s">
        <v>1578</v>
      </c>
      <c r="S3780" s="28" t="s">
        <v>1589</v>
      </c>
      <c r="T3780" s="2" t="s">
        <v>33</v>
      </c>
      <c r="U3780" s="2">
        <v>0</v>
      </c>
      <c r="V3780" s="2" t="s">
        <v>16033</v>
      </c>
      <c r="W3780" s="2" t="s">
        <v>34</v>
      </c>
      <c r="AC3780" s="2">
        <v>0</v>
      </c>
      <c r="AD3780" s="104"/>
    </row>
    <row r="3781" spans="1:33" ht="45" x14ac:dyDescent="0.25">
      <c r="A3781" s="2" t="s">
        <v>16069</v>
      </c>
      <c r="B3781" s="2" t="s">
        <v>16033</v>
      </c>
      <c r="C3781" s="2" t="s">
        <v>16070</v>
      </c>
      <c r="F3781" s="2" t="s">
        <v>12430</v>
      </c>
      <c r="G3781" s="2" t="s">
        <v>12431</v>
      </c>
      <c r="H3781" s="2" t="s">
        <v>12432</v>
      </c>
      <c r="I3781" s="2" t="s">
        <v>23438</v>
      </c>
      <c r="J3781" s="2" t="s">
        <v>28</v>
      </c>
      <c r="K3781" s="2" t="s">
        <v>43</v>
      </c>
      <c r="L3781" s="2" t="s">
        <v>532</v>
      </c>
      <c r="M3781" s="2" t="s">
        <v>533</v>
      </c>
      <c r="N3781" s="2" t="s">
        <v>4029</v>
      </c>
      <c r="O3781" s="2" t="s">
        <v>32</v>
      </c>
      <c r="P3781" s="24">
        <v>0</v>
      </c>
      <c r="Q3781" s="24">
        <v>1</v>
      </c>
      <c r="R3781" s="27" t="s">
        <v>1568</v>
      </c>
      <c r="S3781" s="28" t="s">
        <v>1589</v>
      </c>
      <c r="T3781" s="2" t="s">
        <v>33</v>
      </c>
      <c r="U3781" s="2">
        <v>0</v>
      </c>
      <c r="V3781" s="2" t="s">
        <v>19211</v>
      </c>
      <c r="W3781" s="2" t="s">
        <v>34</v>
      </c>
      <c r="X3781" s="58" t="s">
        <v>16062</v>
      </c>
      <c r="Z3781" s="2">
        <v>412000</v>
      </c>
      <c r="AB3781" s="58">
        <v>46107.644212962965</v>
      </c>
      <c r="AC3781" s="2">
        <v>0</v>
      </c>
      <c r="AD3781" s="104">
        <v>412000</v>
      </c>
      <c r="AE3781" s="2">
        <v>46107.644212962965</v>
      </c>
      <c r="AG3781" s="2">
        <v>139122</v>
      </c>
    </row>
    <row r="3782" spans="1:33" ht="45" x14ac:dyDescent="0.25">
      <c r="A3782" s="2" t="s">
        <v>16071</v>
      </c>
      <c r="B3782" s="2" t="s">
        <v>16033</v>
      </c>
      <c r="C3782" s="2" t="s">
        <v>16072</v>
      </c>
      <c r="F3782" s="2" t="s">
        <v>16073</v>
      </c>
      <c r="G3782" s="2" t="s">
        <v>16074</v>
      </c>
      <c r="H3782" s="2" t="s">
        <v>16075</v>
      </c>
      <c r="I3782" s="2" t="s">
        <v>23439</v>
      </c>
      <c r="J3782" s="2" t="s">
        <v>28</v>
      </c>
      <c r="K3782" s="2" t="s">
        <v>43</v>
      </c>
      <c r="L3782" s="2" t="s">
        <v>532</v>
      </c>
      <c r="M3782" s="2" t="s">
        <v>533</v>
      </c>
      <c r="N3782" s="2" t="s">
        <v>4029</v>
      </c>
      <c r="O3782" s="2" t="s">
        <v>32</v>
      </c>
      <c r="P3782" s="24">
        <v>0</v>
      </c>
      <c r="Q3782" s="24">
        <v>1</v>
      </c>
      <c r="R3782" s="27" t="s">
        <v>1568</v>
      </c>
      <c r="S3782" s="28" t="s">
        <v>1589</v>
      </c>
      <c r="T3782" s="2" t="s">
        <v>33</v>
      </c>
      <c r="U3782" s="2">
        <v>0</v>
      </c>
      <c r="V3782" s="2" t="s">
        <v>19211</v>
      </c>
      <c r="W3782" s="2" t="s">
        <v>34</v>
      </c>
      <c r="X3782" s="58" t="s">
        <v>16062</v>
      </c>
      <c r="Z3782" s="2">
        <v>412000</v>
      </c>
      <c r="AB3782" s="58">
        <v>46107.642002314817</v>
      </c>
      <c r="AC3782" s="2">
        <v>0</v>
      </c>
      <c r="AD3782" s="104">
        <v>412000</v>
      </c>
      <c r="AE3782" s="2">
        <v>46107.642002314817</v>
      </c>
      <c r="AG3782" s="2">
        <v>139121</v>
      </c>
    </row>
    <row r="3783" spans="1:33" ht="45" x14ac:dyDescent="0.25">
      <c r="A3783" s="2" t="s">
        <v>17517</v>
      </c>
      <c r="B3783" s="2" t="s">
        <v>16033</v>
      </c>
      <c r="C3783" s="2" t="s">
        <v>17518</v>
      </c>
      <c r="F3783" s="2" t="s">
        <v>17519</v>
      </c>
      <c r="G3783" s="2" t="s">
        <v>17520</v>
      </c>
      <c r="H3783" s="2" t="s">
        <v>17521</v>
      </c>
      <c r="I3783" s="2" t="s">
        <v>23440</v>
      </c>
      <c r="J3783" s="2" t="s">
        <v>28</v>
      </c>
      <c r="K3783" s="2" t="s">
        <v>43</v>
      </c>
      <c r="L3783" s="2" t="s">
        <v>406</v>
      </c>
      <c r="M3783" s="2" t="s">
        <v>407</v>
      </c>
      <c r="N3783" s="2" t="s">
        <v>4568</v>
      </c>
      <c r="O3783" s="2" t="s">
        <v>32</v>
      </c>
      <c r="P3783" s="24">
        <v>0</v>
      </c>
      <c r="Q3783" s="24">
        <v>1</v>
      </c>
      <c r="R3783" s="27" t="s">
        <v>1568</v>
      </c>
      <c r="S3783" s="28" t="s">
        <v>1589</v>
      </c>
      <c r="T3783" s="2" t="s">
        <v>33</v>
      </c>
      <c r="U3783" s="2">
        <v>0</v>
      </c>
      <c r="V3783" s="2" t="s">
        <v>24004</v>
      </c>
      <c r="W3783" s="2" t="s">
        <v>34</v>
      </c>
      <c r="X3783" s="58" t="s">
        <v>16054</v>
      </c>
      <c r="Z3783" s="2">
        <v>412000</v>
      </c>
      <c r="AB3783" s="58">
        <v>46100.398680555554</v>
      </c>
      <c r="AC3783" s="2">
        <v>0</v>
      </c>
      <c r="AD3783" s="104">
        <v>412000</v>
      </c>
      <c r="AE3783" s="2">
        <v>46100.398680555554</v>
      </c>
      <c r="AG3783" s="2">
        <v>139120</v>
      </c>
    </row>
    <row r="3784" spans="1:33" ht="45" x14ac:dyDescent="0.25">
      <c r="A3784" s="2" t="s">
        <v>17173</v>
      </c>
      <c r="B3784" s="2" t="s">
        <v>16033</v>
      </c>
      <c r="C3784" s="2" t="s">
        <v>17174</v>
      </c>
      <c r="F3784" s="2" t="s">
        <v>17175</v>
      </c>
      <c r="G3784" s="2" t="s">
        <v>17176</v>
      </c>
      <c r="H3784" s="2" t="s">
        <v>17177</v>
      </c>
      <c r="I3784" s="2" t="s">
        <v>20572</v>
      </c>
      <c r="J3784" s="2" t="s">
        <v>28</v>
      </c>
      <c r="K3784" s="2" t="s">
        <v>29</v>
      </c>
      <c r="L3784" s="2" t="s">
        <v>7415</v>
      </c>
      <c r="M3784" s="2" t="s">
        <v>474</v>
      </c>
      <c r="N3784" s="2" t="s">
        <v>7416</v>
      </c>
      <c r="O3784" s="2" t="s">
        <v>32</v>
      </c>
      <c r="P3784" s="24">
        <v>0</v>
      </c>
      <c r="Q3784" s="24">
        <v>1</v>
      </c>
      <c r="R3784" s="27" t="s">
        <v>1568</v>
      </c>
      <c r="S3784" s="28" t="s">
        <v>1589</v>
      </c>
      <c r="T3784" s="2" t="s">
        <v>33</v>
      </c>
      <c r="U3784" s="2">
        <v>0</v>
      </c>
      <c r="V3784" s="2" t="s">
        <v>17683</v>
      </c>
      <c r="W3784" s="2" t="s">
        <v>34</v>
      </c>
      <c r="X3784" s="58" t="s">
        <v>16054</v>
      </c>
      <c r="Z3784" s="2">
        <v>412000</v>
      </c>
      <c r="AB3784" s="58">
        <v>46100.426481481481</v>
      </c>
      <c r="AC3784" s="2">
        <v>0</v>
      </c>
      <c r="AD3784" s="104">
        <v>412000</v>
      </c>
      <c r="AE3784" s="2">
        <v>46100.426481481481</v>
      </c>
      <c r="AG3784" s="2">
        <v>139639</v>
      </c>
    </row>
    <row r="3785" spans="1:33" ht="60" x14ac:dyDescent="0.25">
      <c r="A3785" s="2" t="s">
        <v>16032</v>
      </c>
      <c r="B3785" s="2" t="s">
        <v>16033</v>
      </c>
      <c r="C3785" s="2" t="s">
        <v>16034</v>
      </c>
      <c r="F3785" s="2" t="s">
        <v>16035</v>
      </c>
      <c r="G3785" s="2" t="s">
        <v>16036</v>
      </c>
      <c r="H3785" s="2" t="s">
        <v>16037</v>
      </c>
      <c r="I3785" s="2" t="s">
        <v>23792</v>
      </c>
      <c r="J3785" s="2" t="s">
        <v>28</v>
      </c>
      <c r="K3785" s="2" t="s">
        <v>43</v>
      </c>
      <c r="L3785" s="2" t="s">
        <v>44</v>
      </c>
      <c r="M3785" s="2" t="s">
        <v>45</v>
      </c>
      <c r="N3785" s="2" t="s">
        <v>2977</v>
      </c>
      <c r="O3785" s="2" t="s">
        <v>32</v>
      </c>
      <c r="P3785" s="24">
        <v>0</v>
      </c>
      <c r="Q3785" s="24">
        <v>2</v>
      </c>
      <c r="R3785" s="27" t="s">
        <v>1568</v>
      </c>
      <c r="S3785" s="28" t="s">
        <v>1585</v>
      </c>
      <c r="T3785" s="2" t="s">
        <v>38</v>
      </c>
      <c r="U3785" s="2">
        <v>0</v>
      </c>
      <c r="V3785" s="2" t="s">
        <v>19078</v>
      </c>
      <c r="W3785" s="2" t="s">
        <v>34</v>
      </c>
      <c r="X3785" s="58" t="s">
        <v>16219</v>
      </c>
      <c r="Z3785" s="2">
        <v>2060000</v>
      </c>
      <c r="AB3785" s="58">
        <v>46105.461759259262</v>
      </c>
      <c r="AC3785" s="2">
        <v>0</v>
      </c>
      <c r="AD3785" s="104">
        <v>2060000</v>
      </c>
      <c r="AE3785" s="2">
        <v>46105.461759259262</v>
      </c>
      <c r="AG3785" s="2">
        <v>139117</v>
      </c>
    </row>
    <row r="3786" spans="1:33" ht="45" x14ac:dyDescent="0.25">
      <c r="A3786" s="2" t="s">
        <v>16040</v>
      </c>
      <c r="B3786" s="2" t="s">
        <v>16033</v>
      </c>
      <c r="C3786" s="2" t="s">
        <v>16041</v>
      </c>
      <c r="F3786" s="2" t="s">
        <v>16042</v>
      </c>
      <c r="G3786" s="2" t="s">
        <v>16043</v>
      </c>
      <c r="H3786" s="2" t="s">
        <v>16044</v>
      </c>
      <c r="I3786" s="2" t="s">
        <v>23441</v>
      </c>
      <c r="J3786" s="2" t="s">
        <v>28</v>
      </c>
      <c r="K3786" s="2" t="s">
        <v>43</v>
      </c>
      <c r="L3786" s="2" t="s">
        <v>44</v>
      </c>
      <c r="M3786" s="2" t="s">
        <v>45</v>
      </c>
      <c r="N3786" s="2" t="s">
        <v>2977</v>
      </c>
      <c r="O3786" s="2" t="s">
        <v>32</v>
      </c>
      <c r="P3786" s="24">
        <v>0</v>
      </c>
      <c r="Q3786" s="24">
        <v>2</v>
      </c>
      <c r="R3786" s="27" t="s">
        <v>1568</v>
      </c>
      <c r="S3786" s="28" t="s">
        <v>1589</v>
      </c>
      <c r="T3786" s="2" t="s">
        <v>33</v>
      </c>
      <c r="U3786" s="2">
        <v>0</v>
      </c>
      <c r="V3786" s="2" t="s">
        <v>24929</v>
      </c>
      <c r="W3786" s="2" t="s">
        <v>34</v>
      </c>
      <c r="X3786" s="58" t="s">
        <v>16219</v>
      </c>
      <c r="Z3786" s="2">
        <v>412000</v>
      </c>
      <c r="AB3786" s="58">
        <v>46105.459317129629</v>
      </c>
      <c r="AC3786" s="2">
        <v>0</v>
      </c>
      <c r="AD3786" s="104">
        <v>412000</v>
      </c>
      <c r="AE3786" s="2">
        <v>46105.459317129629</v>
      </c>
      <c r="AG3786" s="2">
        <v>139111</v>
      </c>
    </row>
    <row r="3787" spans="1:33" ht="45" x14ac:dyDescent="0.25">
      <c r="A3787" s="2" t="s">
        <v>16269</v>
      </c>
      <c r="B3787" s="2" t="s">
        <v>16033</v>
      </c>
      <c r="C3787" s="2" t="s">
        <v>16270</v>
      </c>
      <c r="F3787" s="2" t="s">
        <v>2301</v>
      </c>
      <c r="G3787" s="2" t="s">
        <v>3671</v>
      </c>
      <c r="H3787" s="2" t="s">
        <v>3672</v>
      </c>
      <c r="I3787" s="2" t="s">
        <v>23331</v>
      </c>
      <c r="J3787" s="2" t="s">
        <v>28</v>
      </c>
      <c r="K3787" s="2" t="s">
        <v>43</v>
      </c>
      <c r="L3787" s="2" t="s">
        <v>90</v>
      </c>
      <c r="M3787" s="2" t="s">
        <v>91</v>
      </c>
      <c r="N3787" s="2" t="s">
        <v>3668</v>
      </c>
      <c r="O3787" s="2" t="s">
        <v>705</v>
      </c>
      <c r="P3787" s="24">
        <v>0</v>
      </c>
      <c r="Q3787" s="24">
        <v>0</v>
      </c>
      <c r="R3787" s="27" t="s">
        <v>1578</v>
      </c>
      <c r="S3787" s="28" t="s">
        <v>1589</v>
      </c>
      <c r="T3787" s="2" t="s">
        <v>33</v>
      </c>
      <c r="U3787" s="2">
        <v>0</v>
      </c>
      <c r="V3787" s="2" t="s">
        <v>16033</v>
      </c>
      <c r="W3787" s="2" t="s">
        <v>34</v>
      </c>
      <c r="AC3787" s="2">
        <v>0</v>
      </c>
      <c r="AD3787" s="104"/>
    </row>
    <row r="3788" spans="1:33" ht="45" x14ac:dyDescent="0.25">
      <c r="A3788" s="2" t="s">
        <v>16452</v>
      </c>
      <c r="B3788" s="2" t="s">
        <v>16033</v>
      </c>
      <c r="C3788" s="2" t="s">
        <v>16453</v>
      </c>
      <c r="F3788" s="2" t="s">
        <v>16454</v>
      </c>
      <c r="G3788" s="2" t="s">
        <v>16455</v>
      </c>
      <c r="H3788" s="2" t="s">
        <v>16456</v>
      </c>
      <c r="I3788" s="2" t="s">
        <v>21134</v>
      </c>
      <c r="J3788" s="2" t="s">
        <v>28</v>
      </c>
      <c r="K3788" s="2" t="s">
        <v>78</v>
      </c>
      <c r="L3788" s="2" t="s">
        <v>238</v>
      </c>
      <c r="M3788" s="2" t="s">
        <v>314</v>
      </c>
      <c r="N3788" s="2" t="s">
        <v>3862</v>
      </c>
      <c r="O3788" s="2" t="s">
        <v>32</v>
      </c>
      <c r="P3788" s="24">
        <v>0</v>
      </c>
      <c r="Q3788" s="24">
        <v>1</v>
      </c>
      <c r="R3788" s="27" t="s">
        <v>1568</v>
      </c>
      <c r="S3788" s="28" t="s">
        <v>1589</v>
      </c>
      <c r="T3788" s="2" t="s">
        <v>33</v>
      </c>
      <c r="U3788" s="2">
        <v>0</v>
      </c>
      <c r="V3788" s="2" t="s">
        <v>17683</v>
      </c>
      <c r="W3788" s="2" t="s">
        <v>34</v>
      </c>
      <c r="X3788" s="58" t="s">
        <v>16033</v>
      </c>
      <c r="Z3788" s="2">
        <v>412000</v>
      </c>
      <c r="AB3788" s="58">
        <v>46099.435243055559</v>
      </c>
      <c r="AC3788" s="2">
        <v>0</v>
      </c>
      <c r="AD3788" s="104">
        <v>412000</v>
      </c>
      <c r="AE3788" s="2">
        <v>46099.435243055559</v>
      </c>
      <c r="AG3788" s="2">
        <v>138415</v>
      </c>
    </row>
    <row r="3789" spans="1:33" ht="60" x14ac:dyDescent="0.25">
      <c r="A3789" s="2" t="s">
        <v>17533</v>
      </c>
      <c r="B3789" s="2" t="s">
        <v>16033</v>
      </c>
      <c r="C3789" s="2" t="s">
        <v>17534</v>
      </c>
      <c r="F3789" s="2" t="s">
        <v>17535</v>
      </c>
      <c r="G3789" s="2" t="s">
        <v>17536</v>
      </c>
      <c r="H3789" s="2" t="s">
        <v>17537</v>
      </c>
      <c r="I3789" s="2" t="s">
        <v>23793</v>
      </c>
      <c r="J3789" s="2" t="s">
        <v>28</v>
      </c>
      <c r="K3789" s="2" t="s">
        <v>43</v>
      </c>
      <c r="L3789" s="2" t="s">
        <v>386</v>
      </c>
      <c r="M3789" s="2" t="s">
        <v>5564</v>
      </c>
      <c r="N3789" s="2" t="s">
        <v>5565</v>
      </c>
      <c r="O3789" s="2" t="s">
        <v>32</v>
      </c>
      <c r="P3789" s="24">
        <v>0</v>
      </c>
      <c r="Q3789" s="24">
        <v>4</v>
      </c>
      <c r="R3789" s="27" t="s">
        <v>1568</v>
      </c>
      <c r="S3789" s="28" t="s">
        <v>1585</v>
      </c>
      <c r="T3789" s="2" t="s">
        <v>38</v>
      </c>
      <c r="U3789" s="2">
        <v>0</v>
      </c>
      <c r="V3789" s="2" t="s">
        <v>19773</v>
      </c>
      <c r="W3789" s="2" t="s">
        <v>34</v>
      </c>
      <c r="X3789" s="58" t="s">
        <v>16062</v>
      </c>
      <c r="Z3789" s="2">
        <v>2060000</v>
      </c>
      <c r="AB3789" s="58">
        <v>46107.481550925928</v>
      </c>
      <c r="AC3789" s="2">
        <v>0</v>
      </c>
      <c r="AD3789" s="104">
        <v>2060000</v>
      </c>
      <c r="AE3789" s="2">
        <v>46107.481550925928</v>
      </c>
      <c r="AG3789" s="2">
        <v>142173</v>
      </c>
    </row>
    <row r="3790" spans="1:33" ht="60" x14ac:dyDescent="0.25">
      <c r="A3790" s="2" t="s">
        <v>16056</v>
      </c>
      <c r="B3790" s="2" t="s">
        <v>16033</v>
      </c>
      <c r="C3790" s="2" t="s">
        <v>16057</v>
      </c>
      <c r="F3790" s="2" t="s">
        <v>435</v>
      </c>
      <c r="G3790" s="2" t="s">
        <v>2975</v>
      </c>
      <c r="H3790" s="2" t="s">
        <v>2976</v>
      </c>
      <c r="I3790" s="2" t="s">
        <v>23790</v>
      </c>
      <c r="J3790" s="2" t="s">
        <v>28</v>
      </c>
      <c r="K3790" s="2" t="s">
        <v>43</v>
      </c>
      <c r="L3790" s="2" t="s">
        <v>44</v>
      </c>
      <c r="M3790" s="2" t="s">
        <v>45</v>
      </c>
      <c r="N3790" s="2" t="s">
        <v>2977</v>
      </c>
      <c r="O3790" s="2" t="s">
        <v>705</v>
      </c>
      <c r="P3790" s="24">
        <v>0</v>
      </c>
      <c r="Q3790" s="24">
        <v>0</v>
      </c>
      <c r="R3790" s="27" t="s">
        <v>1578</v>
      </c>
      <c r="S3790" s="28" t="s">
        <v>1585</v>
      </c>
      <c r="T3790" s="2" t="s">
        <v>38</v>
      </c>
      <c r="U3790" s="2">
        <v>0</v>
      </c>
      <c r="V3790" s="2" t="s">
        <v>16033</v>
      </c>
      <c r="W3790" s="2" t="s">
        <v>34</v>
      </c>
      <c r="AC3790" s="2">
        <v>0</v>
      </c>
      <c r="AD3790" s="104"/>
    </row>
    <row r="3791" spans="1:33" ht="60" x14ac:dyDescent="0.25">
      <c r="A3791" s="2" t="s">
        <v>16340</v>
      </c>
      <c r="B3791" s="2" t="s">
        <v>16033</v>
      </c>
      <c r="C3791" s="2" t="s">
        <v>16341</v>
      </c>
      <c r="F3791" s="2" t="s">
        <v>12527</v>
      </c>
      <c r="G3791" s="2" t="s">
        <v>12528</v>
      </c>
      <c r="H3791" s="2" t="s">
        <v>6461</v>
      </c>
      <c r="I3791" s="2" t="s">
        <v>23480</v>
      </c>
      <c r="J3791" s="2" t="s">
        <v>28</v>
      </c>
      <c r="K3791" s="2" t="s">
        <v>43</v>
      </c>
      <c r="L3791" s="2" t="s">
        <v>492</v>
      </c>
      <c r="M3791" s="2" t="s">
        <v>493</v>
      </c>
      <c r="N3791" s="2" t="s">
        <v>2971</v>
      </c>
      <c r="O3791" s="2" t="s">
        <v>32</v>
      </c>
      <c r="P3791" s="24">
        <v>0</v>
      </c>
      <c r="Q3791" s="24">
        <v>1</v>
      </c>
      <c r="R3791" s="27" t="s">
        <v>1568</v>
      </c>
      <c r="S3791" s="28" t="s">
        <v>1585</v>
      </c>
      <c r="T3791" s="2" t="s">
        <v>38</v>
      </c>
      <c r="U3791" s="2">
        <v>0</v>
      </c>
      <c r="V3791" s="2" t="s">
        <v>19211</v>
      </c>
      <c r="W3791" s="2" t="s">
        <v>34</v>
      </c>
      <c r="X3791" s="58" t="s">
        <v>16054</v>
      </c>
      <c r="Z3791" s="2">
        <v>2060000</v>
      </c>
      <c r="AB3791" s="58">
        <v>46100.370428240742</v>
      </c>
      <c r="AC3791" s="2">
        <v>0</v>
      </c>
      <c r="AD3791" s="104">
        <v>2060000</v>
      </c>
      <c r="AE3791" s="2">
        <v>46100.370428240742</v>
      </c>
      <c r="AG3791" s="2">
        <v>139118</v>
      </c>
    </row>
    <row r="3792" spans="1:33" ht="60" x14ac:dyDescent="0.25">
      <c r="A3792" s="2" t="s">
        <v>16795</v>
      </c>
      <c r="B3792" s="2" t="s">
        <v>16027</v>
      </c>
      <c r="C3792" s="2" t="s">
        <v>16796</v>
      </c>
      <c r="F3792" s="2" t="s">
        <v>278</v>
      </c>
      <c r="G3792" s="2" t="s">
        <v>5317</v>
      </c>
      <c r="H3792" s="2" t="s">
        <v>5318</v>
      </c>
      <c r="I3792" s="2" t="s">
        <v>19607</v>
      </c>
      <c r="J3792" s="2" t="s">
        <v>28</v>
      </c>
      <c r="K3792" s="2" t="s">
        <v>48</v>
      </c>
      <c r="L3792" s="2" t="s">
        <v>108</v>
      </c>
      <c r="M3792" s="2" t="s">
        <v>255</v>
      </c>
      <c r="N3792" s="2" t="s">
        <v>5319</v>
      </c>
      <c r="O3792" s="2" t="s">
        <v>32</v>
      </c>
      <c r="P3792" s="24">
        <v>0</v>
      </c>
      <c r="Q3792" s="24">
        <v>1</v>
      </c>
      <c r="R3792" s="27" t="s">
        <v>1568</v>
      </c>
      <c r="S3792" s="28" t="s">
        <v>1585</v>
      </c>
      <c r="T3792" s="2" t="s">
        <v>38</v>
      </c>
      <c r="U3792" s="2">
        <v>0</v>
      </c>
      <c r="V3792" s="2" t="s">
        <v>17905</v>
      </c>
      <c r="W3792" s="2" t="s">
        <v>34</v>
      </c>
      <c r="X3792" s="58" t="s">
        <v>16054</v>
      </c>
      <c r="Z3792" s="2">
        <v>2060000</v>
      </c>
      <c r="AB3792" s="58">
        <v>46100.6953125</v>
      </c>
      <c r="AC3792" s="2">
        <v>0</v>
      </c>
      <c r="AD3792" s="104">
        <v>2060000</v>
      </c>
      <c r="AE3792" s="2">
        <v>46100.6953125</v>
      </c>
      <c r="AG3792" s="2">
        <v>138099</v>
      </c>
    </row>
    <row r="3793" spans="1:33" ht="45" x14ac:dyDescent="0.25">
      <c r="A3793" s="2" t="s">
        <v>16797</v>
      </c>
      <c r="B3793" s="2" t="s">
        <v>16027</v>
      </c>
      <c r="C3793" s="2" t="s">
        <v>16798</v>
      </c>
      <c r="F3793" s="2" t="s">
        <v>12941</v>
      </c>
      <c r="G3793" s="2" t="s">
        <v>12942</v>
      </c>
      <c r="H3793" s="2" t="s">
        <v>12943</v>
      </c>
      <c r="I3793" s="2" t="s">
        <v>19634</v>
      </c>
      <c r="J3793" s="2" t="s">
        <v>28</v>
      </c>
      <c r="K3793" s="2" t="s">
        <v>48</v>
      </c>
      <c r="L3793" s="2" t="s">
        <v>108</v>
      </c>
      <c r="M3793" s="2" t="s">
        <v>255</v>
      </c>
      <c r="N3793" s="2" t="s">
        <v>5319</v>
      </c>
      <c r="O3793" s="3" t="s">
        <v>19633</v>
      </c>
      <c r="P3793" s="24">
        <v>0</v>
      </c>
      <c r="Q3793" s="24">
        <v>0</v>
      </c>
      <c r="R3793" s="27" t="s">
        <v>1580</v>
      </c>
      <c r="S3793" s="28" t="s">
        <v>1590</v>
      </c>
      <c r="T3793" s="2" t="s">
        <v>426</v>
      </c>
      <c r="U3793" s="2">
        <v>20600000</v>
      </c>
      <c r="V3793" s="2" t="s">
        <v>16027</v>
      </c>
      <c r="W3793" s="2" t="s">
        <v>34</v>
      </c>
      <c r="AC3793" s="2">
        <v>0</v>
      </c>
      <c r="AD3793" s="104"/>
      <c r="AG3793" s="2">
        <v>140319</v>
      </c>
    </row>
    <row r="3794" spans="1:33" ht="45" x14ac:dyDescent="0.25">
      <c r="A3794" s="2" t="s">
        <v>16799</v>
      </c>
      <c r="B3794" s="2" t="s">
        <v>16027</v>
      </c>
      <c r="C3794" s="2" t="s">
        <v>16800</v>
      </c>
      <c r="F3794" s="2" t="s">
        <v>12941</v>
      </c>
      <c r="G3794" s="2" t="s">
        <v>12942</v>
      </c>
      <c r="H3794" s="2" t="s">
        <v>12943</v>
      </c>
      <c r="I3794" s="2" t="s">
        <v>19634</v>
      </c>
      <c r="J3794" s="2" t="s">
        <v>28</v>
      </c>
      <c r="K3794" s="2" t="s">
        <v>48</v>
      </c>
      <c r="L3794" s="2" t="s">
        <v>108</v>
      </c>
      <c r="M3794" s="2" t="s">
        <v>255</v>
      </c>
      <c r="N3794" s="2" t="s">
        <v>5319</v>
      </c>
      <c r="O3794" s="2" t="s">
        <v>705</v>
      </c>
      <c r="P3794" s="24">
        <v>0</v>
      </c>
      <c r="Q3794" s="24">
        <v>0</v>
      </c>
      <c r="R3794" s="27" t="s">
        <v>1578</v>
      </c>
      <c r="S3794" s="28" t="s">
        <v>1590</v>
      </c>
      <c r="T3794" s="2" t="s">
        <v>426</v>
      </c>
      <c r="U3794" s="2">
        <v>0</v>
      </c>
      <c r="V3794" s="2" t="s">
        <v>16027</v>
      </c>
      <c r="W3794" s="2" t="s">
        <v>34</v>
      </c>
      <c r="AC3794" s="2">
        <v>0</v>
      </c>
      <c r="AD3794" s="104"/>
    </row>
    <row r="3795" spans="1:33" ht="60" x14ac:dyDescent="0.25">
      <c r="A3795" s="2" t="s">
        <v>17459</v>
      </c>
      <c r="B3795" s="2" t="s">
        <v>16027</v>
      </c>
      <c r="C3795" s="2" t="s">
        <v>17460</v>
      </c>
      <c r="F3795" s="2" t="s">
        <v>17461</v>
      </c>
      <c r="G3795" s="2" t="s">
        <v>17462</v>
      </c>
      <c r="H3795" s="2" t="s">
        <v>17463</v>
      </c>
      <c r="I3795" s="2" t="s">
        <v>21995</v>
      </c>
      <c r="J3795" s="2" t="s">
        <v>28</v>
      </c>
      <c r="K3795" s="2" t="s">
        <v>72</v>
      </c>
      <c r="L3795" s="2" t="s">
        <v>9846</v>
      </c>
      <c r="M3795" s="2" t="s">
        <v>9830</v>
      </c>
      <c r="N3795" s="2" t="s">
        <v>9831</v>
      </c>
      <c r="O3795" s="2" t="s">
        <v>32</v>
      </c>
      <c r="P3795" s="24">
        <v>0</v>
      </c>
      <c r="Q3795" s="24">
        <v>1</v>
      </c>
      <c r="R3795" s="27" t="s">
        <v>1568</v>
      </c>
      <c r="S3795" s="28" t="s">
        <v>1589</v>
      </c>
      <c r="T3795" s="2" t="s">
        <v>33</v>
      </c>
      <c r="U3795" s="2">
        <v>0</v>
      </c>
      <c r="V3795" s="2" t="s">
        <v>30036</v>
      </c>
      <c r="W3795" s="2" t="s">
        <v>34</v>
      </c>
      <c r="X3795" s="58" t="s">
        <v>19231</v>
      </c>
      <c r="Z3795" s="2">
        <v>412000</v>
      </c>
      <c r="AB3795" s="58">
        <v>46127.663946759261</v>
      </c>
      <c r="AC3795" s="2">
        <v>0</v>
      </c>
      <c r="AD3795" s="104">
        <v>412000</v>
      </c>
      <c r="AE3795" s="2">
        <v>46127.663946759261</v>
      </c>
      <c r="AG3795" s="2">
        <v>138084</v>
      </c>
    </row>
    <row r="3796" spans="1:33" ht="60" x14ac:dyDescent="0.25">
      <c r="A3796" s="2" t="s">
        <v>17454</v>
      </c>
      <c r="B3796" s="2" t="s">
        <v>16027</v>
      </c>
      <c r="C3796" s="2" t="s">
        <v>17455</v>
      </c>
      <c r="F3796" s="2" t="s">
        <v>17456</v>
      </c>
      <c r="G3796" s="2" t="s">
        <v>17457</v>
      </c>
      <c r="H3796" s="2" t="s">
        <v>17458</v>
      </c>
      <c r="I3796" s="2" t="s">
        <v>21995</v>
      </c>
      <c r="J3796" s="2" t="s">
        <v>28</v>
      </c>
      <c r="K3796" s="2" t="s">
        <v>72</v>
      </c>
      <c r="L3796" s="2" t="s">
        <v>9846</v>
      </c>
      <c r="M3796" s="2" t="s">
        <v>9830</v>
      </c>
      <c r="N3796" s="2" t="s">
        <v>9831</v>
      </c>
      <c r="O3796" s="2" t="s">
        <v>32</v>
      </c>
      <c r="P3796" s="24">
        <v>0</v>
      </c>
      <c r="Q3796" s="24">
        <v>1</v>
      </c>
      <c r="R3796" s="27" t="s">
        <v>1568</v>
      </c>
      <c r="S3796" s="28" t="s">
        <v>1589</v>
      </c>
      <c r="T3796" s="2" t="s">
        <v>33</v>
      </c>
      <c r="U3796" s="2">
        <v>0</v>
      </c>
      <c r="V3796" s="2" t="s">
        <v>19646</v>
      </c>
      <c r="W3796" s="2" t="s">
        <v>34</v>
      </c>
      <c r="X3796" s="58" t="s">
        <v>19231</v>
      </c>
      <c r="Z3796" s="2">
        <v>412000</v>
      </c>
      <c r="AB3796" s="58">
        <v>46127.662916666668</v>
      </c>
      <c r="AC3796" s="2">
        <v>0</v>
      </c>
      <c r="AD3796" s="104">
        <v>412000</v>
      </c>
      <c r="AE3796" s="2">
        <v>46127.662916666668</v>
      </c>
      <c r="AG3796" s="2">
        <v>138085</v>
      </c>
    </row>
    <row r="3797" spans="1:33" ht="60" x14ac:dyDescent="0.25">
      <c r="A3797" s="2" t="s">
        <v>17464</v>
      </c>
      <c r="B3797" s="2" t="s">
        <v>16027</v>
      </c>
      <c r="C3797" s="2" t="s">
        <v>17465</v>
      </c>
      <c r="F3797" s="2" t="s">
        <v>17466</v>
      </c>
      <c r="G3797" s="2" t="s">
        <v>17467</v>
      </c>
      <c r="H3797" s="2" t="s">
        <v>5583</v>
      </c>
      <c r="I3797" s="2" t="s">
        <v>21995</v>
      </c>
      <c r="J3797" s="2" t="s">
        <v>28</v>
      </c>
      <c r="K3797" s="2" t="s">
        <v>72</v>
      </c>
      <c r="L3797" s="2" t="s">
        <v>9846</v>
      </c>
      <c r="M3797" s="2" t="s">
        <v>9830</v>
      </c>
      <c r="N3797" s="2" t="s">
        <v>9831</v>
      </c>
      <c r="O3797" s="2" t="s">
        <v>32</v>
      </c>
      <c r="P3797" s="24">
        <v>0</v>
      </c>
      <c r="Q3797" s="24">
        <v>1</v>
      </c>
      <c r="R3797" s="27" t="s">
        <v>1568</v>
      </c>
      <c r="S3797" s="28" t="s">
        <v>1589</v>
      </c>
      <c r="T3797" s="2" t="s">
        <v>33</v>
      </c>
      <c r="U3797" s="2">
        <v>0</v>
      </c>
      <c r="V3797" s="2" t="s">
        <v>19646</v>
      </c>
      <c r="W3797" s="2" t="s">
        <v>34</v>
      </c>
      <c r="X3797" s="58" t="s">
        <v>19231</v>
      </c>
      <c r="Z3797" s="2">
        <v>412000</v>
      </c>
      <c r="AB3797" s="58">
        <v>46127.664259259262</v>
      </c>
      <c r="AC3797" s="2">
        <v>0</v>
      </c>
      <c r="AD3797" s="104">
        <v>412000</v>
      </c>
      <c r="AE3797" s="2">
        <v>46127.664259259262</v>
      </c>
      <c r="AG3797" s="2">
        <v>138077</v>
      </c>
    </row>
    <row r="3798" spans="1:33" ht="45" x14ac:dyDescent="0.25">
      <c r="A3798" s="2" t="s">
        <v>16473</v>
      </c>
      <c r="B3798" s="2" t="s">
        <v>16027</v>
      </c>
      <c r="C3798" s="2" t="s">
        <v>16474</v>
      </c>
      <c r="F3798" s="2" t="s">
        <v>16475</v>
      </c>
      <c r="G3798" s="2" t="s">
        <v>16476</v>
      </c>
      <c r="H3798" s="2" t="s">
        <v>5457</v>
      </c>
      <c r="I3798" s="2" t="s">
        <v>21095</v>
      </c>
      <c r="J3798" s="2" t="s">
        <v>28</v>
      </c>
      <c r="K3798" s="2" t="s">
        <v>78</v>
      </c>
      <c r="L3798" s="2" t="s">
        <v>181</v>
      </c>
      <c r="M3798" s="2" t="s">
        <v>182</v>
      </c>
      <c r="N3798" s="2" t="s">
        <v>3929</v>
      </c>
      <c r="O3798" s="2" t="s">
        <v>37</v>
      </c>
      <c r="P3798" s="24">
        <v>0</v>
      </c>
      <c r="Q3798" s="24">
        <v>0</v>
      </c>
      <c r="R3798" s="27" t="s">
        <v>1578</v>
      </c>
      <c r="S3798" s="28" t="s">
        <v>1589</v>
      </c>
      <c r="T3798" s="2" t="s">
        <v>33</v>
      </c>
      <c r="U3798" s="2">
        <v>0</v>
      </c>
      <c r="V3798" s="2" t="s">
        <v>27143</v>
      </c>
      <c r="W3798" s="2" t="s">
        <v>34</v>
      </c>
      <c r="X3798" s="58" t="s">
        <v>16033</v>
      </c>
      <c r="Z3798" s="2">
        <v>412000</v>
      </c>
      <c r="AB3798" s="58">
        <v>46099.628680555557</v>
      </c>
      <c r="AC3798" s="2">
        <v>0</v>
      </c>
      <c r="AD3798" s="104">
        <v>412000</v>
      </c>
      <c r="AE3798" s="2">
        <v>46099.628680555557</v>
      </c>
      <c r="AG3798" s="2">
        <v>137980</v>
      </c>
    </row>
    <row r="3799" spans="1:33" ht="45" x14ac:dyDescent="0.25">
      <c r="A3799" s="2" t="s">
        <v>16156</v>
      </c>
      <c r="B3799" s="2" t="s">
        <v>16027</v>
      </c>
      <c r="C3799" s="2" t="s">
        <v>16157</v>
      </c>
      <c r="F3799" s="2" t="s">
        <v>16158</v>
      </c>
      <c r="G3799" s="2" t="s">
        <v>16159</v>
      </c>
      <c r="H3799" s="2" t="s">
        <v>4977</v>
      </c>
      <c r="I3799" s="2" t="s">
        <v>23442</v>
      </c>
      <c r="J3799" s="2" t="s">
        <v>28</v>
      </c>
      <c r="K3799" s="2" t="s">
        <v>43</v>
      </c>
      <c r="L3799" s="2" t="s">
        <v>488</v>
      </c>
      <c r="M3799" s="2" t="s">
        <v>489</v>
      </c>
      <c r="N3799" s="2" t="s">
        <v>3000</v>
      </c>
      <c r="O3799" s="2" t="s">
        <v>706</v>
      </c>
      <c r="P3799" s="24">
        <v>0</v>
      </c>
      <c r="Q3799" s="24">
        <v>0</v>
      </c>
      <c r="R3799" s="27" t="s">
        <v>1578</v>
      </c>
      <c r="S3799" s="28" t="s">
        <v>1589</v>
      </c>
      <c r="T3799" s="2" t="s">
        <v>33</v>
      </c>
      <c r="U3799" s="2">
        <v>0</v>
      </c>
      <c r="V3799" s="2" t="s">
        <v>16027</v>
      </c>
      <c r="W3799" s="2" t="s">
        <v>34</v>
      </c>
      <c r="AC3799" s="2">
        <v>0</v>
      </c>
      <c r="AD3799" s="104"/>
    </row>
    <row r="3800" spans="1:33" ht="45" x14ac:dyDescent="0.25">
      <c r="A3800" s="2" t="s">
        <v>17468</v>
      </c>
      <c r="B3800" s="2" t="s">
        <v>16027</v>
      </c>
      <c r="C3800" s="2" t="s">
        <v>17469</v>
      </c>
      <c r="F3800" s="2" t="s">
        <v>9909</v>
      </c>
      <c r="G3800" s="2" t="s">
        <v>9910</v>
      </c>
      <c r="H3800" s="2" t="s">
        <v>9911</v>
      </c>
      <c r="I3800" s="2" t="s">
        <v>21996</v>
      </c>
      <c r="J3800" s="2" t="s">
        <v>28</v>
      </c>
      <c r="K3800" s="2" t="s">
        <v>72</v>
      </c>
      <c r="L3800" s="2" t="s">
        <v>9866</v>
      </c>
      <c r="M3800" s="2" t="s">
        <v>848</v>
      </c>
      <c r="N3800" s="2" t="s">
        <v>9867</v>
      </c>
      <c r="O3800" s="2" t="s">
        <v>32</v>
      </c>
      <c r="P3800" s="24">
        <v>0</v>
      </c>
      <c r="Q3800" s="24">
        <v>2</v>
      </c>
      <c r="R3800" s="27" t="s">
        <v>1568</v>
      </c>
      <c r="S3800" s="28" t="s">
        <v>1589</v>
      </c>
      <c r="T3800" s="2" t="s">
        <v>33</v>
      </c>
      <c r="U3800" s="2">
        <v>0</v>
      </c>
      <c r="V3800" s="2" t="s">
        <v>19719</v>
      </c>
      <c r="W3800" s="2" t="s">
        <v>34</v>
      </c>
      <c r="X3800" s="58" t="s">
        <v>16027</v>
      </c>
      <c r="Z3800" s="2">
        <v>412000</v>
      </c>
      <c r="AB3800" s="58">
        <v>46098.756851851853</v>
      </c>
      <c r="AC3800" s="2">
        <v>0</v>
      </c>
      <c r="AD3800" s="104">
        <v>412000</v>
      </c>
      <c r="AE3800" s="2">
        <v>46098.756851851853</v>
      </c>
      <c r="AG3800" s="2">
        <v>137763</v>
      </c>
    </row>
    <row r="3801" spans="1:33" ht="45" x14ac:dyDescent="0.25">
      <c r="A3801" s="2" t="s">
        <v>16859</v>
      </c>
      <c r="B3801" s="2" t="s">
        <v>16027</v>
      </c>
      <c r="C3801" s="2" t="s">
        <v>16860</v>
      </c>
      <c r="F3801" s="2" t="s">
        <v>16861</v>
      </c>
      <c r="G3801" s="2" t="s">
        <v>16862</v>
      </c>
      <c r="H3801" s="2" t="s">
        <v>16863</v>
      </c>
      <c r="I3801" s="2" t="s">
        <v>19504</v>
      </c>
      <c r="J3801" s="2" t="s">
        <v>28</v>
      </c>
      <c r="K3801" s="2" t="s">
        <v>48</v>
      </c>
      <c r="L3801" s="2" t="s">
        <v>16843</v>
      </c>
      <c r="M3801" s="2" t="s">
        <v>293</v>
      </c>
      <c r="N3801" s="2" t="s">
        <v>5785</v>
      </c>
      <c r="O3801" s="2" t="s">
        <v>32</v>
      </c>
      <c r="P3801" s="24">
        <v>0</v>
      </c>
      <c r="Q3801" s="24">
        <v>1</v>
      </c>
      <c r="R3801" s="27" t="s">
        <v>1568</v>
      </c>
      <c r="S3801" s="28" t="s">
        <v>1589</v>
      </c>
      <c r="T3801" s="2" t="s">
        <v>33</v>
      </c>
      <c r="U3801" s="2">
        <v>0</v>
      </c>
      <c r="V3801" s="2" t="s">
        <v>17905</v>
      </c>
      <c r="W3801" s="2" t="s">
        <v>34</v>
      </c>
      <c r="X3801" s="58" t="s">
        <v>16219</v>
      </c>
      <c r="Z3801" s="2">
        <v>412000</v>
      </c>
      <c r="AB3801" s="58">
        <v>46105.63590277778</v>
      </c>
      <c r="AC3801" s="2">
        <v>0</v>
      </c>
      <c r="AD3801" s="104">
        <v>412000</v>
      </c>
      <c r="AE3801" s="2">
        <v>46105.63590277778</v>
      </c>
      <c r="AG3801" s="2">
        <v>137935</v>
      </c>
    </row>
    <row r="3802" spans="1:33" ht="45" x14ac:dyDescent="0.25">
      <c r="A3802" s="2" t="s">
        <v>16461</v>
      </c>
      <c r="B3802" s="2" t="s">
        <v>16027</v>
      </c>
      <c r="C3802" s="2" t="s">
        <v>16462</v>
      </c>
      <c r="F3802" s="2" t="s">
        <v>16463</v>
      </c>
      <c r="G3802" s="2" t="s">
        <v>16464</v>
      </c>
      <c r="H3802" s="2" t="s">
        <v>16465</v>
      </c>
      <c r="I3802" s="2" t="s">
        <v>21135</v>
      </c>
      <c r="J3802" s="2" t="s">
        <v>28</v>
      </c>
      <c r="K3802" s="2" t="s">
        <v>78</v>
      </c>
      <c r="L3802" s="2" t="s">
        <v>181</v>
      </c>
      <c r="M3802" s="2" t="s">
        <v>182</v>
      </c>
      <c r="N3802" s="2" t="s">
        <v>3929</v>
      </c>
      <c r="O3802" s="2" t="s">
        <v>32</v>
      </c>
      <c r="P3802" s="24">
        <v>0</v>
      </c>
      <c r="Q3802" s="24">
        <v>1</v>
      </c>
      <c r="R3802" s="27" t="s">
        <v>1568</v>
      </c>
      <c r="S3802" s="28" t="s">
        <v>1589</v>
      </c>
      <c r="T3802" s="2" t="s">
        <v>33</v>
      </c>
      <c r="U3802" s="2">
        <v>0</v>
      </c>
      <c r="V3802" s="2" t="s">
        <v>24823</v>
      </c>
      <c r="W3802" s="2" t="s">
        <v>34</v>
      </c>
      <c r="X3802" s="58" t="s">
        <v>16033</v>
      </c>
      <c r="Z3802" s="2">
        <v>412000</v>
      </c>
      <c r="AB3802" s="58">
        <v>46099.631874999999</v>
      </c>
      <c r="AC3802" s="2">
        <v>0</v>
      </c>
      <c r="AD3802" s="104">
        <v>412000</v>
      </c>
      <c r="AE3802" s="2">
        <v>46099.631874999999</v>
      </c>
      <c r="AG3802" s="2">
        <v>137924</v>
      </c>
    </row>
    <row r="3803" spans="1:33" ht="45" x14ac:dyDescent="0.25">
      <c r="A3803" s="2" t="s">
        <v>16839</v>
      </c>
      <c r="B3803" s="2" t="s">
        <v>16027</v>
      </c>
      <c r="C3803" s="2" t="s">
        <v>16840</v>
      </c>
      <c r="F3803" s="2" t="s">
        <v>16841</v>
      </c>
      <c r="G3803" s="2" t="s">
        <v>16842</v>
      </c>
      <c r="H3803" s="2" t="s">
        <v>7002</v>
      </c>
      <c r="I3803" s="2" t="s">
        <v>19505</v>
      </c>
      <c r="J3803" s="2" t="s">
        <v>28</v>
      </c>
      <c r="K3803" s="2" t="s">
        <v>48</v>
      </c>
      <c r="L3803" s="2" t="s">
        <v>16843</v>
      </c>
      <c r="M3803" s="2" t="s">
        <v>293</v>
      </c>
      <c r="N3803" s="2" t="s">
        <v>5785</v>
      </c>
      <c r="O3803" s="2" t="s">
        <v>32</v>
      </c>
      <c r="P3803" s="24">
        <v>0</v>
      </c>
      <c r="Q3803" s="24">
        <v>1</v>
      </c>
      <c r="R3803" s="27" t="s">
        <v>1568</v>
      </c>
      <c r="S3803" s="28" t="s">
        <v>1589</v>
      </c>
      <c r="T3803" s="2" t="s">
        <v>33</v>
      </c>
      <c r="U3803" s="2">
        <v>0</v>
      </c>
      <c r="V3803" s="2" t="s">
        <v>19078</v>
      </c>
      <c r="W3803" s="2" t="s">
        <v>34</v>
      </c>
      <c r="X3803" s="58" t="s">
        <v>16219</v>
      </c>
      <c r="Z3803" s="2">
        <v>412000</v>
      </c>
      <c r="AB3803" s="58">
        <v>46105.636261574073</v>
      </c>
      <c r="AC3803" s="2">
        <v>0</v>
      </c>
      <c r="AD3803" s="104">
        <v>412000</v>
      </c>
      <c r="AE3803" s="2">
        <v>46105.636261574073</v>
      </c>
      <c r="AG3803" s="2">
        <v>137934</v>
      </c>
    </row>
    <row r="3804" spans="1:33" ht="45" x14ac:dyDescent="0.25">
      <c r="A3804" s="2" t="s">
        <v>16550</v>
      </c>
      <c r="B3804" s="2" t="s">
        <v>16027</v>
      </c>
      <c r="C3804" s="2" t="s">
        <v>16551</v>
      </c>
      <c r="F3804" s="2" t="s">
        <v>16552</v>
      </c>
      <c r="G3804" s="2" t="s">
        <v>16553</v>
      </c>
      <c r="H3804" s="2" t="s">
        <v>16554</v>
      </c>
      <c r="I3804" s="2" t="s">
        <v>21136</v>
      </c>
      <c r="J3804" s="2" t="s">
        <v>28</v>
      </c>
      <c r="K3804" s="2" t="s">
        <v>78</v>
      </c>
      <c r="L3804" s="2" t="s">
        <v>145</v>
      </c>
      <c r="M3804" s="2" t="s">
        <v>231</v>
      </c>
      <c r="N3804" s="2" t="s">
        <v>4837</v>
      </c>
      <c r="O3804" s="2" t="s">
        <v>32</v>
      </c>
      <c r="P3804" s="24">
        <v>0</v>
      </c>
      <c r="Q3804" s="24">
        <v>1</v>
      </c>
      <c r="R3804" s="27" t="s">
        <v>1568</v>
      </c>
      <c r="S3804" s="28" t="s">
        <v>1589</v>
      </c>
      <c r="T3804" s="2" t="s">
        <v>33</v>
      </c>
      <c r="U3804" s="2">
        <v>0</v>
      </c>
      <c r="V3804" s="2" t="s">
        <v>19078</v>
      </c>
      <c r="W3804" s="2" t="s">
        <v>34</v>
      </c>
      <c r="X3804" s="58" t="s">
        <v>17683</v>
      </c>
      <c r="Z3804" s="2">
        <v>412000</v>
      </c>
      <c r="AB3804" s="58">
        <v>46112.795081018521</v>
      </c>
      <c r="AC3804" s="2">
        <v>0</v>
      </c>
      <c r="AD3804" s="104">
        <v>412000</v>
      </c>
      <c r="AE3804" s="2">
        <v>46112.795081018521</v>
      </c>
      <c r="AG3804" s="2">
        <v>145376</v>
      </c>
    </row>
    <row r="3805" spans="1:33" ht="45" x14ac:dyDescent="0.25">
      <c r="A3805" s="2" t="s">
        <v>16854</v>
      </c>
      <c r="B3805" s="2" t="s">
        <v>16027</v>
      </c>
      <c r="C3805" s="2" t="s">
        <v>16855</v>
      </c>
      <c r="F3805" s="2" t="s">
        <v>16856</v>
      </c>
      <c r="G3805" s="2" t="s">
        <v>16857</v>
      </c>
      <c r="H3805" s="2" t="s">
        <v>16858</v>
      </c>
      <c r="I3805" s="2" t="s">
        <v>19506</v>
      </c>
      <c r="J3805" s="2" t="s">
        <v>28</v>
      </c>
      <c r="K3805" s="2" t="s">
        <v>48</v>
      </c>
      <c r="L3805" s="2" t="s">
        <v>16843</v>
      </c>
      <c r="M3805" s="2" t="s">
        <v>293</v>
      </c>
      <c r="N3805" s="2" t="s">
        <v>5785</v>
      </c>
      <c r="O3805" s="2" t="s">
        <v>32</v>
      </c>
      <c r="P3805" s="24">
        <v>0</v>
      </c>
      <c r="Q3805" s="24">
        <v>1</v>
      </c>
      <c r="R3805" s="27" t="s">
        <v>1568</v>
      </c>
      <c r="S3805" s="28" t="s">
        <v>1589</v>
      </c>
      <c r="T3805" s="2" t="s">
        <v>33</v>
      </c>
      <c r="U3805" s="2">
        <v>0</v>
      </c>
      <c r="V3805" s="2" t="s">
        <v>17884</v>
      </c>
      <c r="W3805" s="2" t="s">
        <v>34</v>
      </c>
      <c r="X3805" s="58" t="s">
        <v>16219</v>
      </c>
      <c r="Z3805" s="2">
        <v>412000</v>
      </c>
      <c r="AB3805" s="58">
        <v>46105.636597222219</v>
      </c>
      <c r="AC3805" s="2">
        <v>0</v>
      </c>
      <c r="AD3805" s="104">
        <v>412000</v>
      </c>
      <c r="AE3805" s="2">
        <v>46105.636597222219</v>
      </c>
      <c r="AG3805" s="2">
        <v>137933</v>
      </c>
    </row>
    <row r="3806" spans="1:33" ht="45" x14ac:dyDescent="0.25">
      <c r="A3806" s="2" t="s">
        <v>16849</v>
      </c>
      <c r="B3806" s="2" t="s">
        <v>16027</v>
      </c>
      <c r="C3806" s="2" t="s">
        <v>16850</v>
      </c>
      <c r="F3806" s="2" t="s">
        <v>16851</v>
      </c>
      <c r="G3806" s="2" t="s">
        <v>16852</v>
      </c>
      <c r="H3806" s="2" t="s">
        <v>16853</v>
      </c>
      <c r="I3806" s="2" t="s">
        <v>19506</v>
      </c>
      <c r="J3806" s="2" t="s">
        <v>28</v>
      </c>
      <c r="K3806" s="2" t="s">
        <v>48</v>
      </c>
      <c r="L3806" s="2" t="s">
        <v>16843</v>
      </c>
      <c r="M3806" s="2" t="s">
        <v>293</v>
      </c>
      <c r="N3806" s="2" t="s">
        <v>5785</v>
      </c>
      <c r="O3806" s="2" t="s">
        <v>32</v>
      </c>
      <c r="P3806" s="24">
        <v>0</v>
      </c>
      <c r="Q3806" s="24">
        <v>1</v>
      </c>
      <c r="R3806" s="27" t="s">
        <v>1568</v>
      </c>
      <c r="S3806" s="28" t="s">
        <v>1589</v>
      </c>
      <c r="T3806" s="2" t="s">
        <v>33</v>
      </c>
      <c r="U3806" s="2">
        <v>0</v>
      </c>
      <c r="V3806" s="2" t="s">
        <v>19078</v>
      </c>
      <c r="W3806" s="2" t="s">
        <v>34</v>
      </c>
      <c r="X3806" s="58" t="s">
        <v>16219</v>
      </c>
      <c r="Z3806" s="2">
        <v>412000</v>
      </c>
      <c r="AB3806" s="58">
        <v>46105.63689814815</v>
      </c>
      <c r="AC3806" s="2">
        <v>0</v>
      </c>
      <c r="AD3806" s="104">
        <v>412000</v>
      </c>
      <c r="AE3806" s="2">
        <v>46105.63689814815</v>
      </c>
      <c r="AG3806" s="2">
        <v>137932</v>
      </c>
    </row>
    <row r="3807" spans="1:33" ht="60" x14ac:dyDescent="0.25">
      <c r="A3807" s="2" t="s">
        <v>16844</v>
      </c>
      <c r="B3807" s="2" t="s">
        <v>16027</v>
      </c>
      <c r="C3807" s="2" t="s">
        <v>16845</v>
      </c>
      <c r="F3807" s="2" t="s">
        <v>16846</v>
      </c>
      <c r="G3807" s="2" t="s">
        <v>16847</v>
      </c>
      <c r="H3807" s="2" t="s">
        <v>16848</v>
      </c>
      <c r="I3807" s="2" t="s">
        <v>19507</v>
      </c>
      <c r="J3807" s="2" t="s">
        <v>28</v>
      </c>
      <c r="K3807" s="2" t="s">
        <v>48</v>
      </c>
      <c r="L3807" s="2" t="s">
        <v>16843</v>
      </c>
      <c r="M3807" s="2" t="s">
        <v>293</v>
      </c>
      <c r="N3807" s="2" t="s">
        <v>5785</v>
      </c>
      <c r="O3807" s="2" t="s">
        <v>32</v>
      </c>
      <c r="P3807" s="24">
        <v>0</v>
      </c>
      <c r="Q3807" s="24">
        <v>1</v>
      </c>
      <c r="R3807" s="27" t="s">
        <v>1568</v>
      </c>
      <c r="S3807" s="28" t="s">
        <v>1589</v>
      </c>
      <c r="T3807" s="2" t="s">
        <v>33</v>
      </c>
      <c r="U3807" s="2">
        <v>0</v>
      </c>
      <c r="V3807" s="2" t="s">
        <v>17905</v>
      </c>
      <c r="W3807" s="2" t="s">
        <v>34</v>
      </c>
      <c r="X3807" s="58" t="s">
        <v>16219</v>
      </c>
      <c r="Z3807" s="2">
        <v>412000</v>
      </c>
      <c r="AB3807" s="58">
        <v>46105.637245370373</v>
      </c>
      <c r="AC3807" s="2">
        <v>0</v>
      </c>
      <c r="AD3807" s="104">
        <v>412000</v>
      </c>
      <c r="AE3807" s="2">
        <v>46105.637245370373</v>
      </c>
      <c r="AG3807" s="2">
        <v>137930</v>
      </c>
    </row>
    <row r="3808" spans="1:33" ht="45" x14ac:dyDescent="0.25">
      <c r="A3808" s="2" t="s">
        <v>17543</v>
      </c>
      <c r="B3808" s="2" t="s">
        <v>16027</v>
      </c>
      <c r="C3808" s="2" t="s">
        <v>17544</v>
      </c>
      <c r="F3808" s="2" t="s">
        <v>17545</v>
      </c>
      <c r="G3808" s="2" t="s">
        <v>17546</v>
      </c>
      <c r="H3808" s="2" t="s">
        <v>17547</v>
      </c>
      <c r="I3808" s="2" t="s">
        <v>23443</v>
      </c>
      <c r="J3808" s="2" t="s">
        <v>28</v>
      </c>
      <c r="K3808" s="2" t="s">
        <v>43</v>
      </c>
      <c r="L3808" s="2" t="s">
        <v>12323</v>
      </c>
      <c r="M3808" s="2" t="s">
        <v>462</v>
      </c>
      <c r="N3808" s="2" t="s">
        <v>12324</v>
      </c>
      <c r="O3808" s="2" t="s">
        <v>705</v>
      </c>
      <c r="P3808" s="24">
        <v>0</v>
      </c>
      <c r="Q3808" s="24">
        <v>0</v>
      </c>
      <c r="R3808" s="27" t="s">
        <v>1578</v>
      </c>
      <c r="S3808" s="28" t="s">
        <v>1589</v>
      </c>
      <c r="T3808" s="2" t="s">
        <v>33</v>
      </c>
      <c r="U3808" s="2">
        <v>0</v>
      </c>
      <c r="V3808" s="2" t="s">
        <v>17895</v>
      </c>
      <c r="W3808" s="2" t="s">
        <v>34</v>
      </c>
      <c r="AC3808" s="2">
        <v>0</v>
      </c>
      <c r="AD3808" s="104"/>
    </row>
    <row r="3809" spans="1:33" ht="60" x14ac:dyDescent="0.25">
      <c r="A3809" s="2" t="s">
        <v>16026</v>
      </c>
      <c r="B3809" s="2" t="s">
        <v>16027</v>
      </c>
      <c r="C3809" s="2" t="s">
        <v>16028</v>
      </c>
      <c r="F3809" s="2" t="s">
        <v>16029</v>
      </c>
      <c r="G3809" s="2" t="s">
        <v>16030</v>
      </c>
      <c r="H3809" s="2" t="s">
        <v>16031</v>
      </c>
      <c r="I3809" s="2" t="s">
        <v>23787</v>
      </c>
      <c r="J3809" s="2" t="s">
        <v>28</v>
      </c>
      <c r="K3809" s="2" t="s">
        <v>43</v>
      </c>
      <c r="L3809" s="2" t="s">
        <v>44</v>
      </c>
      <c r="M3809" s="2" t="s">
        <v>45</v>
      </c>
      <c r="N3809" s="2" t="s">
        <v>2977</v>
      </c>
      <c r="O3809" s="2" t="s">
        <v>32</v>
      </c>
      <c r="P3809" s="24">
        <v>0</v>
      </c>
      <c r="Q3809" s="24">
        <v>1</v>
      </c>
      <c r="R3809" s="27" t="s">
        <v>1568</v>
      </c>
      <c r="S3809" s="28" t="s">
        <v>1585</v>
      </c>
      <c r="T3809" s="2" t="s">
        <v>38</v>
      </c>
      <c r="U3809" s="2">
        <v>0</v>
      </c>
      <c r="V3809" s="2" t="s">
        <v>19211</v>
      </c>
      <c r="W3809" s="2" t="s">
        <v>34</v>
      </c>
      <c r="X3809" s="58" t="s">
        <v>16219</v>
      </c>
      <c r="Z3809" s="2">
        <v>2060000</v>
      </c>
      <c r="AB3809" s="58">
        <v>46105.462523148148</v>
      </c>
      <c r="AC3809" s="2">
        <v>0</v>
      </c>
      <c r="AD3809" s="104">
        <v>2060000</v>
      </c>
      <c r="AE3809" s="2">
        <v>46105.462523148148</v>
      </c>
      <c r="AG3809" s="2">
        <v>139119</v>
      </c>
    </row>
    <row r="3810" spans="1:33" ht="45" x14ac:dyDescent="0.25">
      <c r="A3810" s="2" t="s">
        <v>16503</v>
      </c>
      <c r="B3810" s="2" t="s">
        <v>16027</v>
      </c>
      <c r="C3810" s="2" t="s">
        <v>16504</v>
      </c>
      <c r="F3810" s="2" t="s">
        <v>5581</v>
      </c>
      <c r="G3810" s="2" t="s">
        <v>5582</v>
      </c>
      <c r="H3810" s="2" t="s">
        <v>5583</v>
      </c>
      <c r="I3810" s="2" t="s">
        <v>21585</v>
      </c>
      <c r="J3810" s="2" t="s">
        <v>28</v>
      </c>
      <c r="K3810" s="2" t="s">
        <v>78</v>
      </c>
      <c r="L3810" s="2" t="s">
        <v>181</v>
      </c>
      <c r="M3810" s="2" t="s">
        <v>182</v>
      </c>
      <c r="N3810" s="2" t="s">
        <v>3929</v>
      </c>
      <c r="O3810" s="2" t="s">
        <v>712</v>
      </c>
      <c r="P3810" s="24">
        <v>0</v>
      </c>
      <c r="Q3810" s="24">
        <v>0</v>
      </c>
      <c r="R3810" s="27" t="s">
        <v>1578</v>
      </c>
      <c r="S3810" s="28" t="s">
        <v>1582</v>
      </c>
      <c r="T3810" s="2" t="s">
        <v>160</v>
      </c>
      <c r="U3810" s="2">
        <v>0</v>
      </c>
      <c r="V3810" s="2" t="s">
        <v>29673</v>
      </c>
      <c r="W3810" s="2" t="s">
        <v>34</v>
      </c>
      <c r="AC3810" s="2">
        <v>0</v>
      </c>
      <c r="AD3810" s="104"/>
    </row>
    <row r="3811" spans="1:33" ht="45" x14ac:dyDescent="0.25">
      <c r="A3811" s="2" t="s">
        <v>17507</v>
      </c>
      <c r="B3811" s="2" t="s">
        <v>16027</v>
      </c>
      <c r="C3811" s="2" t="s">
        <v>17508</v>
      </c>
      <c r="F3811" s="2" t="s">
        <v>17509</v>
      </c>
      <c r="G3811" s="2" t="s">
        <v>17510</v>
      </c>
      <c r="H3811" s="2" t="s">
        <v>17511</v>
      </c>
      <c r="I3811" s="2" t="s">
        <v>23917</v>
      </c>
      <c r="J3811" s="2" t="s">
        <v>28</v>
      </c>
      <c r="K3811" s="2" t="s">
        <v>43</v>
      </c>
      <c r="L3811" s="2" t="s">
        <v>94</v>
      </c>
      <c r="M3811" s="2" t="s">
        <v>530</v>
      </c>
      <c r="N3811" s="2" t="s">
        <v>15359</v>
      </c>
      <c r="O3811" s="2" t="s">
        <v>706</v>
      </c>
      <c r="P3811" s="24">
        <v>0</v>
      </c>
      <c r="Q3811" s="24">
        <v>0</v>
      </c>
      <c r="R3811" s="27" t="s">
        <v>1578</v>
      </c>
      <c r="S3811" s="28" t="s">
        <v>1590</v>
      </c>
      <c r="T3811" s="2" t="s">
        <v>426</v>
      </c>
      <c r="U3811" s="2">
        <v>0</v>
      </c>
      <c r="V3811" s="2" t="s">
        <v>16027</v>
      </c>
      <c r="W3811" s="2" t="s">
        <v>34</v>
      </c>
      <c r="AC3811" s="2">
        <v>0</v>
      </c>
      <c r="AD3811" s="104"/>
    </row>
    <row r="3812" spans="1:33" ht="45" x14ac:dyDescent="0.25">
      <c r="A3812" s="2" t="s">
        <v>16402</v>
      </c>
      <c r="B3812" s="2" t="s">
        <v>16027</v>
      </c>
      <c r="C3812" s="2" t="s">
        <v>16403</v>
      </c>
      <c r="F3812" s="2" t="s">
        <v>16404</v>
      </c>
      <c r="G3812" s="2" t="s">
        <v>16405</v>
      </c>
      <c r="H3812" s="2" t="s">
        <v>6384</v>
      </c>
      <c r="I3812" s="2" t="s">
        <v>23444</v>
      </c>
      <c r="J3812" s="2" t="s">
        <v>28</v>
      </c>
      <c r="K3812" s="2" t="s">
        <v>43</v>
      </c>
      <c r="L3812" s="2" t="s">
        <v>57</v>
      </c>
      <c r="M3812" s="2" t="s">
        <v>58</v>
      </c>
      <c r="N3812" s="2" t="s">
        <v>4686</v>
      </c>
      <c r="O3812" s="2" t="s">
        <v>32</v>
      </c>
      <c r="P3812" s="24">
        <v>0</v>
      </c>
      <c r="Q3812" s="24">
        <v>1</v>
      </c>
      <c r="R3812" s="27" t="s">
        <v>1568</v>
      </c>
      <c r="S3812" s="28" t="s">
        <v>1589</v>
      </c>
      <c r="T3812" s="2" t="s">
        <v>33</v>
      </c>
      <c r="U3812" s="2">
        <v>0</v>
      </c>
      <c r="V3812" s="2" t="s">
        <v>19211</v>
      </c>
      <c r="W3812" s="2" t="s">
        <v>34</v>
      </c>
      <c r="X3812" s="58" t="s">
        <v>16672</v>
      </c>
      <c r="Z3812" s="2">
        <v>412000</v>
      </c>
      <c r="AB3812" s="58">
        <v>46104.428923611114</v>
      </c>
      <c r="AC3812" s="2">
        <v>0</v>
      </c>
      <c r="AD3812" s="104">
        <v>412000</v>
      </c>
      <c r="AE3812" s="2">
        <v>46104.428923611114</v>
      </c>
      <c r="AG3812" s="2">
        <v>139109</v>
      </c>
    </row>
    <row r="3813" spans="1:33" ht="45" x14ac:dyDescent="0.25">
      <c r="A3813" s="2" t="s">
        <v>16869</v>
      </c>
      <c r="B3813" s="2" t="s">
        <v>16027</v>
      </c>
      <c r="C3813" s="2" t="s">
        <v>16870</v>
      </c>
      <c r="F3813" s="2" t="s">
        <v>16866</v>
      </c>
      <c r="G3813" s="2" t="s">
        <v>16867</v>
      </c>
      <c r="H3813" s="2" t="s">
        <v>16868</v>
      </c>
      <c r="I3813" s="2" t="s">
        <v>19622</v>
      </c>
      <c r="J3813" s="2" t="s">
        <v>28</v>
      </c>
      <c r="K3813" s="2" t="s">
        <v>48</v>
      </c>
      <c r="L3813" s="2" t="s">
        <v>12989</v>
      </c>
      <c r="M3813" s="2" t="s">
        <v>242</v>
      </c>
      <c r="N3813" s="2" t="s">
        <v>12990</v>
      </c>
      <c r="O3813" s="2" t="s">
        <v>706</v>
      </c>
      <c r="P3813" s="24">
        <v>0</v>
      </c>
      <c r="Q3813" s="24">
        <v>0</v>
      </c>
      <c r="R3813" s="27" t="s">
        <v>1578</v>
      </c>
      <c r="S3813" s="28" t="s">
        <v>1582</v>
      </c>
      <c r="T3813" s="2" t="s">
        <v>160</v>
      </c>
      <c r="U3813" s="2">
        <v>0</v>
      </c>
      <c r="V3813" s="2" t="s">
        <v>16027</v>
      </c>
      <c r="W3813" s="2" t="s">
        <v>34</v>
      </c>
      <c r="AC3813" s="2">
        <v>0</v>
      </c>
      <c r="AD3813" s="104"/>
    </row>
    <row r="3814" spans="1:33" ht="45" x14ac:dyDescent="0.25">
      <c r="A3814" s="2" t="s">
        <v>17229</v>
      </c>
      <c r="B3814" s="2" t="s">
        <v>16027</v>
      </c>
      <c r="C3814" s="2" t="s">
        <v>17230</v>
      </c>
      <c r="F3814" s="2" t="s">
        <v>35284</v>
      </c>
      <c r="G3814" s="2" t="s">
        <v>17231</v>
      </c>
      <c r="H3814" s="2" t="s">
        <v>17232</v>
      </c>
      <c r="I3814" s="2" t="s">
        <v>22422</v>
      </c>
      <c r="J3814" s="2" t="s">
        <v>28</v>
      </c>
      <c r="K3814" s="2" t="s">
        <v>68</v>
      </c>
      <c r="L3814" s="2" t="s">
        <v>152</v>
      </c>
      <c r="M3814" s="2" t="s">
        <v>153</v>
      </c>
      <c r="N3814" s="2" t="s">
        <v>3118</v>
      </c>
      <c r="O3814" s="2" t="s">
        <v>32</v>
      </c>
      <c r="P3814" s="24">
        <v>0</v>
      </c>
      <c r="Q3814" s="24">
        <v>1</v>
      </c>
      <c r="R3814" s="27" t="s">
        <v>1568</v>
      </c>
      <c r="S3814" s="28" t="s">
        <v>1582</v>
      </c>
      <c r="T3814" s="2" t="s">
        <v>160</v>
      </c>
      <c r="U3814" s="2">
        <v>4120000000</v>
      </c>
      <c r="V3814" s="2" t="s">
        <v>16027</v>
      </c>
      <c r="W3814" s="2" t="s">
        <v>34</v>
      </c>
      <c r="X3814" s="58" t="s">
        <v>18001</v>
      </c>
      <c r="Z3814" s="2">
        <v>31390949</v>
      </c>
      <c r="AB3814" s="58">
        <v>46120.404710648145</v>
      </c>
      <c r="AC3814" s="2">
        <v>0</v>
      </c>
      <c r="AD3814" s="104">
        <v>31390949</v>
      </c>
      <c r="AE3814" s="2">
        <v>46120.404710648145</v>
      </c>
      <c r="AG3814" s="2">
        <v>151174</v>
      </c>
    </row>
    <row r="3815" spans="1:33" ht="45" x14ac:dyDescent="0.25">
      <c r="A3815" s="2" t="s">
        <v>16335</v>
      </c>
      <c r="B3815" s="2" t="s">
        <v>16027</v>
      </c>
      <c r="C3815" s="2" t="s">
        <v>16336</v>
      </c>
      <c r="F3815" s="2" t="s">
        <v>16337</v>
      </c>
      <c r="G3815" s="2" t="s">
        <v>16338</v>
      </c>
      <c r="H3815" s="2" t="s">
        <v>16339</v>
      </c>
      <c r="I3815" s="2" t="s">
        <v>23445</v>
      </c>
      <c r="J3815" s="2" t="s">
        <v>28</v>
      </c>
      <c r="K3815" s="2" t="s">
        <v>43</v>
      </c>
      <c r="L3815" s="2" t="s">
        <v>492</v>
      </c>
      <c r="M3815" s="2" t="s">
        <v>493</v>
      </c>
      <c r="N3815" s="2" t="s">
        <v>2971</v>
      </c>
      <c r="O3815" s="2" t="s">
        <v>32</v>
      </c>
      <c r="P3815" s="24">
        <v>0</v>
      </c>
      <c r="Q3815" s="24">
        <v>3</v>
      </c>
      <c r="R3815" s="27" t="s">
        <v>1568</v>
      </c>
      <c r="S3815" s="28" t="s">
        <v>1589</v>
      </c>
      <c r="T3815" s="2" t="s">
        <v>33</v>
      </c>
      <c r="U3815" s="2">
        <v>0</v>
      </c>
      <c r="V3815" s="2" t="s">
        <v>17582</v>
      </c>
      <c r="W3815" s="2" t="s">
        <v>34</v>
      </c>
      <c r="X3815" s="58" t="s">
        <v>16054</v>
      </c>
      <c r="Z3815" s="2">
        <v>412000</v>
      </c>
      <c r="AB3815" s="58">
        <v>46100.369652777779</v>
      </c>
      <c r="AC3815" s="2">
        <v>0</v>
      </c>
      <c r="AD3815" s="104">
        <v>412000</v>
      </c>
      <c r="AE3815" s="2">
        <v>46100.369652777779</v>
      </c>
      <c r="AG3815" s="2">
        <v>139107</v>
      </c>
    </row>
    <row r="3816" spans="1:33" ht="45" x14ac:dyDescent="0.25">
      <c r="A3816" s="2" t="s">
        <v>16815</v>
      </c>
      <c r="B3816" s="2" t="s">
        <v>16027</v>
      </c>
      <c r="C3816" s="2" t="s">
        <v>16816</v>
      </c>
      <c r="F3816" s="2" t="s">
        <v>16817</v>
      </c>
      <c r="G3816" s="2" t="s">
        <v>16818</v>
      </c>
      <c r="H3816" s="2" t="s">
        <v>16819</v>
      </c>
      <c r="I3816" s="2" t="s">
        <v>19508</v>
      </c>
      <c r="J3816" s="2" t="s">
        <v>28</v>
      </c>
      <c r="K3816" s="2" t="s">
        <v>48</v>
      </c>
      <c r="L3816" s="2" t="s">
        <v>619</v>
      </c>
      <c r="M3816" s="2" t="s">
        <v>620</v>
      </c>
      <c r="N3816" s="2" t="s">
        <v>2935</v>
      </c>
      <c r="O3816" s="2" t="s">
        <v>32</v>
      </c>
      <c r="P3816" s="24">
        <v>0</v>
      </c>
      <c r="Q3816" s="24">
        <v>4</v>
      </c>
      <c r="R3816" s="27" t="s">
        <v>1568</v>
      </c>
      <c r="S3816" s="28" t="s">
        <v>1589</v>
      </c>
      <c r="T3816" s="2" t="s">
        <v>33</v>
      </c>
      <c r="U3816" s="2">
        <v>0</v>
      </c>
      <c r="V3816" s="2" t="s">
        <v>17750</v>
      </c>
      <c r="W3816" s="2" t="s">
        <v>34</v>
      </c>
      <c r="X3816" s="58" t="s">
        <v>16054</v>
      </c>
      <c r="Z3816" s="2">
        <v>412000</v>
      </c>
      <c r="AB3816" s="58">
        <v>46100.622314814813</v>
      </c>
      <c r="AC3816" s="2">
        <v>0</v>
      </c>
      <c r="AD3816" s="104">
        <v>412000</v>
      </c>
      <c r="AE3816" s="2">
        <v>46100.622314814813</v>
      </c>
      <c r="AG3816" s="2">
        <v>137928</v>
      </c>
    </row>
    <row r="3817" spans="1:33" ht="60" x14ac:dyDescent="0.25">
      <c r="A3817" s="2" t="s">
        <v>16457</v>
      </c>
      <c r="B3817" s="2" t="s">
        <v>16027</v>
      </c>
      <c r="C3817" s="2" t="s">
        <v>16458</v>
      </c>
      <c r="F3817" s="2" t="s">
        <v>8271</v>
      </c>
      <c r="G3817" s="2" t="s">
        <v>8272</v>
      </c>
      <c r="H3817" s="2" t="s">
        <v>8273</v>
      </c>
      <c r="I3817" s="2" t="s">
        <v>21531</v>
      </c>
      <c r="J3817" s="2" t="s">
        <v>28</v>
      </c>
      <c r="K3817" s="2" t="s">
        <v>78</v>
      </c>
      <c r="L3817" s="2" t="s">
        <v>181</v>
      </c>
      <c r="M3817" s="2" t="s">
        <v>182</v>
      </c>
      <c r="N3817" s="2" t="s">
        <v>3929</v>
      </c>
      <c r="O3817" s="2" t="s">
        <v>32</v>
      </c>
      <c r="P3817" s="24">
        <v>0</v>
      </c>
      <c r="Q3817" s="24">
        <v>2</v>
      </c>
      <c r="R3817" s="27" t="s">
        <v>1568</v>
      </c>
      <c r="S3817" s="28" t="s">
        <v>1585</v>
      </c>
      <c r="T3817" s="2" t="s">
        <v>38</v>
      </c>
      <c r="U3817" s="2">
        <v>0</v>
      </c>
      <c r="V3817" s="2" t="s">
        <v>17905</v>
      </c>
      <c r="W3817" s="2" t="s">
        <v>34</v>
      </c>
      <c r="X3817" s="58" t="s">
        <v>16027</v>
      </c>
      <c r="Z3817" s="2">
        <v>2060000</v>
      </c>
      <c r="AB3817" s="58">
        <v>46098.500289351854</v>
      </c>
      <c r="AC3817" s="2">
        <v>0</v>
      </c>
      <c r="AD3817" s="104">
        <v>2060000</v>
      </c>
      <c r="AE3817" s="2">
        <v>46098.500289351854</v>
      </c>
      <c r="AG3817" s="2">
        <v>137601</v>
      </c>
    </row>
    <row r="3818" spans="1:33" ht="45" x14ac:dyDescent="0.25">
      <c r="A3818" s="2" t="s">
        <v>16144</v>
      </c>
      <c r="B3818" s="2" t="s">
        <v>16027</v>
      </c>
      <c r="C3818" s="2" t="s">
        <v>16145</v>
      </c>
      <c r="F3818" s="2" t="s">
        <v>16146</v>
      </c>
      <c r="G3818" s="2" t="s">
        <v>16147</v>
      </c>
      <c r="H3818" s="2" t="s">
        <v>16148</v>
      </c>
      <c r="I3818" s="2" t="s">
        <v>23871</v>
      </c>
      <c r="J3818" s="2" t="s">
        <v>28</v>
      </c>
      <c r="K3818" s="2" t="s">
        <v>43</v>
      </c>
      <c r="L3818" s="2" t="s">
        <v>488</v>
      </c>
      <c r="M3818" s="2" t="s">
        <v>489</v>
      </c>
      <c r="N3818" s="2" t="s">
        <v>3000</v>
      </c>
      <c r="O3818" s="2" t="s">
        <v>705</v>
      </c>
      <c r="P3818" s="24">
        <v>0</v>
      </c>
      <c r="Q3818" s="24">
        <v>0</v>
      </c>
      <c r="R3818" s="27" t="s">
        <v>1578</v>
      </c>
      <c r="S3818" s="28" t="s">
        <v>1583</v>
      </c>
      <c r="T3818" s="2" t="s">
        <v>130</v>
      </c>
      <c r="U3818" s="2">
        <v>0</v>
      </c>
      <c r="V3818" s="2" t="s">
        <v>16027</v>
      </c>
      <c r="W3818" s="2" t="s">
        <v>34</v>
      </c>
      <c r="AC3818" s="2">
        <v>0</v>
      </c>
      <c r="AD3818" s="104"/>
    </row>
    <row r="3819" spans="1:33" ht="60" x14ac:dyDescent="0.25">
      <c r="A3819" s="2" t="s">
        <v>16645</v>
      </c>
      <c r="B3819" s="2" t="s">
        <v>16027</v>
      </c>
      <c r="C3819" s="2" t="s">
        <v>16646</v>
      </c>
      <c r="F3819" s="2" t="s">
        <v>805</v>
      </c>
      <c r="G3819" s="2" t="s">
        <v>5192</v>
      </c>
      <c r="H3819" s="2" t="s">
        <v>5193</v>
      </c>
      <c r="I3819" s="2" t="s">
        <v>21532</v>
      </c>
      <c r="J3819" s="2" t="s">
        <v>28</v>
      </c>
      <c r="K3819" s="2" t="s">
        <v>78</v>
      </c>
      <c r="L3819" s="2" t="s">
        <v>523</v>
      </c>
      <c r="M3819" s="2" t="s">
        <v>524</v>
      </c>
      <c r="N3819" s="2" t="s">
        <v>5179</v>
      </c>
      <c r="O3819" s="2" t="s">
        <v>32</v>
      </c>
      <c r="P3819" s="24">
        <v>0</v>
      </c>
      <c r="Q3819" s="24">
        <v>2</v>
      </c>
      <c r="R3819" s="27" t="s">
        <v>1568</v>
      </c>
      <c r="S3819" s="28" t="s">
        <v>1585</v>
      </c>
      <c r="T3819" s="2" t="s">
        <v>38</v>
      </c>
      <c r="U3819" s="2">
        <v>0</v>
      </c>
      <c r="V3819" s="2" t="s">
        <v>19646</v>
      </c>
      <c r="W3819" s="2" t="s">
        <v>34</v>
      </c>
      <c r="X3819" s="58" t="s">
        <v>16027</v>
      </c>
      <c r="Z3819" s="2">
        <v>2060000</v>
      </c>
      <c r="AB3819" s="58">
        <v>46098.501319444447</v>
      </c>
      <c r="AC3819" s="2">
        <v>0</v>
      </c>
      <c r="AD3819" s="104">
        <v>2060000</v>
      </c>
      <c r="AE3819" s="2">
        <v>46098.501319444447</v>
      </c>
      <c r="AG3819" s="2">
        <v>137602</v>
      </c>
    </row>
    <row r="3820" spans="1:33" ht="45" x14ac:dyDescent="0.25">
      <c r="A3820" s="2" t="s">
        <v>17274</v>
      </c>
      <c r="B3820" s="2" t="s">
        <v>16027</v>
      </c>
      <c r="C3820" s="2" t="s">
        <v>17275</v>
      </c>
      <c r="F3820" s="2" t="s">
        <v>17276</v>
      </c>
      <c r="G3820" s="2" t="s">
        <v>17277</v>
      </c>
      <c r="H3820" s="2" t="s">
        <v>17278</v>
      </c>
      <c r="I3820" s="2" t="s">
        <v>22214</v>
      </c>
      <c r="J3820" s="2" t="s">
        <v>28</v>
      </c>
      <c r="K3820" s="2" t="s">
        <v>68</v>
      </c>
      <c r="L3820" s="2" t="s">
        <v>9952</v>
      </c>
      <c r="M3820" s="2" t="s">
        <v>9953</v>
      </c>
      <c r="N3820" s="2" t="s">
        <v>9954</v>
      </c>
      <c r="O3820" s="2" t="s">
        <v>19606</v>
      </c>
      <c r="P3820" s="24">
        <v>0</v>
      </c>
      <c r="Q3820" s="24">
        <v>0</v>
      </c>
      <c r="R3820" s="27" t="s">
        <v>1578</v>
      </c>
      <c r="S3820" s="28" t="s">
        <v>1590</v>
      </c>
      <c r="T3820" s="2" t="s">
        <v>426</v>
      </c>
      <c r="U3820" s="2">
        <v>0</v>
      </c>
      <c r="V3820" s="2" t="s">
        <v>16027</v>
      </c>
      <c r="W3820" s="2" t="s">
        <v>34</v>
      </c>
      <c r="X3820" s="58" t="s">
        <v>16027</v>
      </c>
      <c r="Y3820" s="2" t="s">
        <v>87</v>
      </c>
      <c r="AA3820" s="2" t="s">
        <v>88</v>
      </c>
      <c r="AB3820" s="58">
        <v>46098.534201388888</v>
      </c>
      <c r="AC3820" s="2">
        <v>0</v>
      </c>
      <c r="AD3820" s="104"/>
      <c r="AE3820" s="2">
        <v>46098.534201388888</v>
      </c>
      <c r="AG3820" s="2">
        <v>137753</v>
      </c>
    </row>
    <row r="3821" spans="1:33" ht="45" x14ac:dyDescent="0.25">
      <c r="A3821" s="2" t="s">
        <v>17279</v>
      </c>
      <c r="B3821" s="2" t="s">
        <v>16027</v>
      </c>
      <c r="C3821" s="2" t="s">
        <v>17280</v>
      </c>
      <c r="F3821" s="2" t="s">
        <v>9949</v>
      </c>
      <c r="G3821" s="2" t="s">
        <v>9950</v>
      </c>
      <c r="H3821" s="2" t="s">
        <v>9951</v>
      </c>
      <c r="I3821" s="2" t="s">
        <v>22214</v>
      </c>
      <c r="J3821" s="2" t="s">
        <v>28</v>
      </c>
      <c r="K3821" s="2" t="s">
        <v>68</v>
      </c>
      <c r="L3821" s="2" t="s">
        <v>9952</v>
      </c>
      <c r="M3821" s="2" t="s">
        <v>9953</v>
      </c>
      <c r="N3821" s="2" t="s">
        <v>9954</v>
      </c>
      <c r="O3821" s="2" t="s">
        <v>32</v>
      </c>
      <c r="P3821" s="24">
        <v>0</v>
      </c>
      <c r="Q3821" s="24">
        <v>1</v>
      </c>
      <c r="R3821" s="27" t="s">
        <v>1568</v>
      </c>
      <c r="S3821" s="28" t="s">
        <v>1589</v>
      </c>
      <c r="T3821" s="2" t="s">
        <v>33</v>
      </c>
      <c r="U3821" s="2">
        <v>0</v>
      </c>
      <c r="V3821" s="2" t="s">
        <v>17884</v>
      </c>
      <c r="W3821" s="2" t="s">
        <v>34</v>
      </c>
      <c r="X3821" s="58" t="s">
        <v>16054</v>
      </c>
      <c r="Z3821" s="2">
        <v>412000</v>
      </c>
      <c r="AB3821" s="58">
        <v>46100.371967592589</v>
      </c>
      <c r="AC3821" s="2">
        <v>0</v>
      </c>
      <c r="AD3821" s="104">
        <v>412000</v>
      </c>
      <c r="AE3821" s="2">
        <v>46100.371967592589</v>
      </c>
      <c r="AG3821" s="2">
        <v>137760</v>
      </c>
    </row>
    <row r="3822" spans="1:33" ht="45" x14ac:dyDescent="0.25">
      <c r="A3822" s="2" t="s">
        <v>16374</v>
      </c>
      <c r="B3822" s="2" t="s">
        <v>16027</v>
      </c>
      <c r="C3822" s="2" t="s">
        <v>16375</v>
      </c>
      <c r="F3822" s="2" t="s">
        <v>16371</v>
      </c>
      <c r="G3822" s="2" t="s">
        <v>16372</v>
      </c>
      <c r="H3822" s="2" t="s">
        <v>16373</v>
      </c>
      <c r="I3822" s="2" t="s">
        <v>23446</v>
      </c>
      <c r="J3822" s="2" t="s">
        <v>28</v>
      </c>
      <c r="K3822" s="2" t="s">
        <v>43</v>
      </c>
      <c r="L3822" s="2" t="s">
        <v>240</v>
      </c>
      <c r="M3822" s="2" t="s">
        <v>241</v>
      </c>
      <c r="N3822" s="2" t="s">
        <v>3047</v>
      </c>
      <c r="O3822" s="2" t="s">
        <v>32</v>
      </c>
      <c r="P3822" s="24">
        <v>0</v>
      </c>
      <c r="Q3822" s="24">
        <v>3</v>
      </c>
      <c r="R3822" s="27" t="s">
        <v>1568</v>
      </c>
      <c r="S3822" s="28" t="s">
        <v>1589</v>
      </c>
      <c r="T3822" s="2" t="s">
        <v>33</v>
      </c>
      <c r="U3822" s="2">
        <v>0</v>
      </c>
      <c r="V3822" s="2" t="s">
        <v>17797</v>
      </c>
      <c r="W3822" s="2" t="s">
        <v>34</v>
      </c>
      <c r="X3822" s="58" t="s">
        <v>16027</v>
      </c>
      <c r="Z3822" s="2">
        <v>412000</v>
      </c>
      <c r="AB3822" s="58">
        <v>46098.515416666669</v>
      </c>
      <c r="AC3822" s="2">
        <v>0</v>
      </c>
      <c r="AD3822" s="104">
        <v>412000</v>
      </c>
      <c r="AE3822" s="2">
        <v>46098.515416666669</v>
      </c>
      <c r="AG3822" s="2">
        <v>137600</v>
      </c>
    </row>
    <row r="3823" spans="1:33" ht="45" x14ac:dyDescent="0.25">
      <c r="A3823" s="2" t="s">
        <v>16380</v>
      </c>
      <c r="B3823" s="2" t="s">
        <v>16027</v>
      </c>
      <c r="C3823" s="2" t="s">
        <v>16381</v>
      </c>
      <c r="F3823" s="2" t="s">
        <v>16371</v>
      </c>
      <c r="G3823" s="2" t="s">
        <v>16372</v>
      </c>
      <c r="H3823" s="2" t="s">
        <v>16373</v>
      </c>
      <c r="I3823" s="2" t="s">
        <v>23446</v>
      </c>
      <c r="J3823" s="2" t="s">
        <v>28</v>
      </c>
      <c r="K3823" s="2" t="s">
        <v>43</v>
      </c>
      <c r="L3823" s="2" t="s">
        <v>240</v>
      </c>
      <c r="M3823" s="2" t="s">
        <v>241</v>
      </c>
      <c r="N3823" s="2" t="s">
        <v>3047</v>
      </c>
      <c r="O3823" s="2" t="s">
        <v>705</v>
      </c>
      <c r="P3823" s="24">
        <v>0</v>
      </c>
      <c r="Q3823" s="24">
        <v>0</v>
      </c>
      <c r="R3823" s="27" t="s">
        <v>1578</v>
      </c>
      <c r="S3823" s="28" t="s">
        <v>1589</v>
      </c>
      <c r="T3823" s="2" t="s">
        <v>33</v>
      </c>
      <c r="U3823" s="2">
        <v>0</v>
      </c>
      <c r="V3823" s="2" t="s">
        <v>16027</v>
      </c>
      <c r="W3823" s="2" t="s">
        <v>34</v>
      </c>
      <c r="AC3823" s="2">
        <v>0</v>
      </c>
      <c r="AD3823" s="104"/>
    </row>
    <row r="3824" spans="1:33" ht="45" x14ac:dyDescent="0.25">
      <c r="A3824" s="2" t="s">
        <v>16088</v>
      </c>
      <c r="B3824" s="2" t="s">
        <v>16027</v>
      </c>
      <c r="C3824" s="2" t="s">
        <v>16089</v>
      </c>
      <c r="F3824" s="2" t="s">
        <v>16090</v>
      </c>
      <c r="G3824" s="2" t="s">
        <v>16091</v>
      </c>
      <c r="H3824" s="2" t="s">
        <v>16092</v>
      </c>
      <c r="I3824" s="2" t="s">
        <v>23872</v>
      </c>
      <c r="J3824" s="2" t="s">
        <v>28</v>
      </c>
      <c r="K3824" s="2" t="s">
        <v>43</v>
      </c>
      <c r="L3824" s="2" t="s">
        <v>532</v>
      </c>
      <c r="M3824" s="2" t="s">
        <v>533</v>
      </c>
      <c r="N3824" s="2" t="s">
        <v>4029</v>
      </c>
      <c r="O3824" s="2" t="s">
        <v>706</v>
      </c>
      <c r="P3824" s="24">
        <v>0</v>
      </c>
      <c r="Q3824" s="24">
        <v>0</v>
      </c>
      <c r="R3824" s="27" t="s">
        <v>1578</v>
      </c>
      <c r="S3824" s="28" t="s">
        <v>1583</v>
      </c>
      <c r="T3824" s="2" t="s">
        <v>130</v>
      </c>
      <c r="U3824" s="2">
        <v>0</v>
      </c>
      <c r="V3824" s="2" t="s">
        <v>16027</v>
      </c>
      <c r="W3824" s="2" t="s">
        <v>34</v>
      </c>
      <c r="AC3824" s="2">
        <v>0</v>
      </c>
      <c r="AD3824" s="104"/>
    </row>
    <row r="3825" spans="1:33" ht="45" x14ac:dyDescent="0.25">
      <c r="A3825" s="2" t="s">
        <v>16610</v>
      </c>
      <c r="B3825" s="2" t="s">
        <v>16027</v>
      </c>
      <c r="C3825" s="2" t="s">
        <v>16611</v>
      </c>
      <c r="F3825" s="2" t="s">
        <v>16612</v>
      </c>
      <c r="G3825" s="2" t="s">
        <v>16613</v>
      </c>
      <c r="H3825" s="2" t="s">
        <v>16614</v>
      </c>
      <c r="I3825" s="2" t="s">
        <v>21586</v>
      </c>
      <c r="J3825" s="2" t="s">
        <v>28</v>
      </c>
      <c r="K3825" s="2" t="s">
        <v>78</v>
      </c>
      <c r="L3825" s="2" t="s">
        <v>57</v>
      </c>
      <c r="M3825" s="2" t="s">
        <v>358</v>
      </c>
      <c r="N3825" s="2" t="s">
        <v>3894</v>
      </c>
      <c r="O3825" s="2" t="s">
        <v>19490</v>
      </c>
      <c r="P3825" s="24">
        <v>0</v>
      </c>
      <c r="Q3825" s="24">
        <v>0</v>
      </c>
      <c r="R3825" s="27" t="s">
        <v>1579</v>
      </c>
      <c r="S3825" s="28" t="s">
        <v>1582</v>
      </c>
      <c r="T3825" s="2" t="s">
        <v>160</v>
      </c>
      <c r="U3825" s="2">
        <v>4120000000</v>
      </c>
      <c r="V3825" s="2" t="s">
        <v>16027</v>
      </c>
      <c r="W3825" s="2" t="s">
        <v>34</v>
      </c>
      <c r="X3825" s="58" t="s">
        <v>34561</v>
      </c>
      <c r="Y3825" s="2" t="s">
        <v>39</v>
      </c>
      <c r="Z3825" s="2">
        <v>1000000</v>
      </c>
      <c r="AA3825" s="2" t="s">
        <v>40</v>
      </c>
      <c r="AB3825" s="58">
        <v>46212.426122685189</v>
      </c>
      <c r="AC3825" s="2">
        <v>0</v>
      </c>
      <c r="AD3825" s="104">
        <v>1000000</v>
      </c>
      <c r="AE3825" s="2">
        <v>46212.426122685189</v>
      </c>
      <c r="AG3825" s="2">
        <v>144342</v>
      </c>
    </row>
    <row r="3826" spans="1:33" ht="45" x14ac:dyDescent="0.25">
      <c r="A3826" s="2" t="s">
        <v>17281</v>
      </c>
      <c r="B3826" s="2" t="s">
        <v>16027</v>
      </c>
      <c r="C3826" s="2" t="s">
        <v>17282</v>
      </c>
      <c r="F3826" s="2" t="s">
        <v>17276</v>
      </c>
      <c r="G3826" s="2" t="s">
        <v>17277</v>
      </c>
      <c r="H3826" s="2" t="s">
        <v>17278</v>
      </c>
      <c r="I3826" s="2" t="s">
        <v>22214</v>
      </c>
      <c r="J3826" s="2" t="s">
        <v>28</v>
      </c>
      <c r="K3826" s="2" t="s">
        <v>68</v>
      </c>
      <c r="L3826" s="2" t="s">
        <v>9952</v>
      </c>
      <c r="M3826" s="2" t="s">
        <v>9953</v>
      </c>
      <c r="N3826" s="2" t="s">
        <v>9954</v>
      </c>
      <c r="O3826" s="2" t="s">
        <v>705</v>
      </c>
      <c r="P3826" s="24">
        <v>0</v>
      </c>
      <c r="Q3826" s="24">
        <v>0</v>
      </c>
      <c r="R3826" s="27" t="s">
        <v>1578</v>
      </c>
      <c r="S3826" s="28" t="s">
        <v>1590</v>
      </c>
      <c r="T3826" s="2" t="s">
        <v>426</v>
      </c>
      <c r="U3826" s="2">
        <v>0</v>
      </c>
      <c r="V3826" s="2" t="s">
        <v>16027</v>
      </c>
      <c r="W3826" s="2" t="s">
        <v>34</v>
      </c>
      <c r="AC3826" s="2">
        <v>0</v>
      </c>
      <c r="AD3826" s="104"/>
    </row>
    <row r="3827" spans="1:33" ht="60" x14ac:dyDescent="0.25">
      <c r="A3827" s="2" t="s">
        <v>16369</v>
      </c>
      <c r="B3827" s="2" t="s">
        <v>16027</v>
      </c>
      <c r="C3827" s="2" t="s">
        <v>16370</v>
      </c>
      <c r="F3827" s="2" t="s">
        <v>16371</v>
      </c>
      <c r="G3827" s="2" t="s">
        <v>16372</v>
      </c>
      <c r="H3827" s="2" t="s">
        <v>16373</v>
      </c>
      <c r="I3827" s="2" t="s">
        <v>23446</v>
      </c>
      <c r="J3827" s="2" t="s">
        <v>28</v>
      </c>
      <c r="K3827" s="2" t="s">
        <v>43</v>
      </c>
      <c r="L3827" s="2" t="s">
        <v>240</v>
      </c>
      <c r="M3827" s="2" t="s">
        <v>241</v>
      </c>
      <c r="N3827" s="2" t="s">
        <v>3047</v>
      </c>
      <c r="O3827" s="2" t="s">
        <v>32</v>
      </c>
      <c r="P3827" s="24">
        <v>0</v>
      </c>
      <c r="Q3827" s="24">
        <v>3</v>
      </c>
      <c r="R3827" s="27" t="s">
        <v>1568</v>
      </c>
      <c r="S3827" s="28" t="s">
        <v>1585</v>
      </c>
      <c r="T3827" s="2" t="s">
        <v>38</v>
      </c>
      <c r="U3827" s="2">
        <v>0</v>
      </c>
      <c r="V3827" s="2" t="s">
        <v>19598</v>
      </c>
      <c r="W3827" s="2" t="s">
        <v>34</v>
      </c>
      <c r="X3827" s="58" t="s">
        <v>16027</v>
      </c>
      <c r="Z3827" s="2">
        <v>2060000</v>
      </c>
      <c r="AB3827" s="58">
        <v>46098.5155787037</v>
      </c>
      <c r="AC3827" s="2">
        <v>0</v>
      </c>
      <c r="AD3827" s="104">
        <v>2060000</v>
      </c>
      <c r="AE3827" s="2">
        <v>46098.5155787037</v>
      </c>
      <c r="AG3827" s="2">
        <v>137533</v>
      </c>
    </row>
    <row r="3828" spans="1:33" ht="45" x14ac:dyDescent="0.25">
      <c r="A3828" s="2" t="s">
        <v>16160</v>
      </c>
      <c r="B3828" s="2" t="s">
        <v>16027</v>
      </c>
      <c r="C3828" s="2" t="s">
        <v>16161</v>
      </c>
      <c r="F3828" s="2" t="s">
        <v>16162</v>
      </c>
      <c r="G3828" s="2" t="s">
        <v>16163</v>
      </c>
      <c r="H3828" s="2" t="s">
        <v>16164</v>
      </c>
      <c r="I3828" s="2" t="s">
        <v>23904</v>
      </c>
      <c r="J3828" s="2" t="s">
        <v>28</v>
      </c>
      <c r="K3828" s="2" t="s">
        <v>43</v>
      </c>
      <c r="L3828" s="2" t="s">
        <v>488</v>
      </c>
      <c r="M3828" s="2" t="s">
        <v>489</v>
      </c>
      <c r="N3828" s="2" t="s">
        <v>3000</v>
      </c>
      <c r="O3828" s="2" t="s">
        <v>705</v>
      </c>
      <c r="P3828" s="24">
        <v>0</v>
      </c>
      <c r="Q3828" s="24">
        <v>0</v>
      </c>
      <c r="R3828" s="27" t="s">
        <v>1578</v>
      </c>
      <c r="S3828" s="28" t="s">
        <v>1582</v>
      </c>
      <c r="T3828" s="2" t="s">
        <v>160</v>
      </c>
      <c r="U3828" s="2">
        <v>0</v>
      </c>
      <c r="V3828" s="2" t="s">
        <v>16027</v>
      </c>
      <c r="W3828" s="2" t="s">
        <v>34</v>
      </c>
      <c r="AC3828" s="2">
        <v>0</v>
      </c>
      <c r="AD3828" s="104"/>
    </row>
    <row r="3829" spans="1:33" ht="45" x14ac:dyDescent="0.25">
      <c r="A3829" s="2" t="s">
        <v>16505</v>
      </c>
      <c r="B3829" s="2" t="s">
        <v>16027</v>
      </c>
      <c r="C3829" s="2" t="s">
        <v>16506</v>
      </c>
      <c r="F3829" s="2" t="s">
        <v>16507</v>
      </c>
      <c r="G3829" s="2" t="s">
        <v>16508</v>
      </c>
      <c r="H3829" s="2" t="s">
        <v>9043</v>
      </c>
      <c r="I3829" s="2" t="s">
        <v>21602</v>
      </c>
      <c r="J3829" s="2" t="s">
        <v>28</v>
      </c>
      <c r="K3829" s="2" t="s">
        <v>78</v>
      </c>
      <c r="L3829" s="2" t="s">
        <v>181</v>
      </c>
      <c r="M3829" s="2" t="s">
        <v>182</v>
      </c>
      <c r="N3829" s="2" t="s">
        <v>3929</v>
      </c>
      <c r="O3829" s="2" t="s">
        <v>19606</v>
      </c>
      <c r="P3829" s="24">
        <v>0</v>
      </c>
      <c r="Q3829" s="24">
        <v>0</v>
      </c>
      <c r="R3829" s="27" t="s">
        <v>1578</v>
      </c>
      <c r="S3829" s="28" t="s">
        <v>1590</v>
      </c>
      <c r="T3829" s="2" t="s">
        <v>426</v>
      </c>
      <c r="U3829" s="2">
        <v>0</v>
      </c>
      <c r="V3829" s="2" t="s">
        <v>25672</v>
      </c>
      <c r="W3829" s="2" t="s">
        <v>34</v>
      </c>
      <c r="X3829" s="58" t="s">
        <v>25672</v>
      </c>
      <c r="Y3829" s="2" t="s">
        <v>87</v>
      </c>
      <c r="AA3829" s="2" t="s">
        <v>88</v>
      </c>
      <c r="AB3829" s="58">
        <v>46174.433032407411</v>
      </c>
      <c r="AC3829" s="2">
        <v>0</v>
      </c>
      <c r="AD3829" s="104"/>
      <c r="AE3829" s="2">
        <v>46174.433032407411</v>
      </c>
      <c r="AG3829" s="2">
        <v>147078</v>
      </c>
    </row>
    <row r="3830" spans="1:33" ht="60" x14ac:dyDescent="0.25">
      <c r="A3830" s="2" t="s">
        <v>17071</v>
      </c>
      <c r="B3830" s="2" t="s">
        <v>16027</v>
      </c>
      <c r="C3830" s="2" t="s">
        <v>17072</v>
      </c>
      <c r="F3830" s="2" t="s">
        <v>17073</v>
      </c>
      <c r="G3830" s="2" t="s">
        <v>17074</v>
      </c>
      <c r="H3830" s="2" t="s">
        <v>17075</v>
      </c>
      <c r="I3830" s="2" t="s">
        <v>20892</v>
      </c>
      <c r="J3830" s="2" t="s">
        <v>28</v>
      </c>
      <c r="K3830" s="2" t="s">
        <v>29</v>
      </c>
      <c r="L3830" s="2" t="s">
        <v>41</v>
      </c>
      <c r="M3830" s="2" t="s">
        <v>42</v>
      </c>
      <c r="N3830" s="2" t="s">
        <v>6935</v>
      </c>
      <c r="O3830" s="3" t="s">
        <v>705</v>
      </c>
      <c r="P3830" s="24">
        <v>0</v>
      </c>
      <c r="Q3830" s="24">
        <v>0</v>
      </c>
      <c r="R3830" s="27" t="s">
        <v>1578</v>
      </c>
      <c r="S3830" s="28" t="s">
        <v>1585</v>
      </c>
      <c r="T3830" s="2" t="s">
        <v>38</v>
      </c>
      <c r="U3830" s="2">
        <v>0</v>
      </c>
      <c r="V3830" s="2" t="s">
        <v>16033</v>
      </c>
      <c r="W3830" s="2" t="s">
        <v>34</v>
      </c>
      <c r="AC3830" s="2">
        <v>0</v>
      </c>
      <c r="AD3830" s="104"/>
    </row>
    <row r="3831" spans="1:33" ht="45" x14ac:dyDescent="0.25">
      <c r="A3831" s="2" t="s">
        <v>17379</v>
      </c>
      <c r="B3831" s="2" t="s">
        <v>16027</v>
      </c>
      <c r="C3831" s="2" t="s">
        <v>17380</v>
      </c>
      <c r="F3831" s="2" t="s">
        <v>10895</v>
      </c>
      <c r="G3831" s="2" t="s">
        <v>10896</v>
      </c>
      <c r="H3831" s="2" t="s">
        <v>10897</v>
      </c>
      <c r="I3831" s="2" t="s">
        <v>22982</v>
      </c>
      <c r="J3831" s="2" t="s">
        <v>28</v>
      </c>
      <c r="K3831" s="2" t="s">
        <v>68</v>
      </c>
      <c r="L3831" s="2" t="s">
        <v>10710</v>
      </c>
      <c r="M3831" s="2" t="s">
        <v>259</v>
      </c>
      <c r="N3831" s="2" t="s">
        <v>10711</v>
      </c>
      <c r="O3831" s="2" t="s">
        <v>705</v>
      </c>
      <c r="P3831" s="24">
        <v>0</v>
      </c>
      <c r="Q3831" s="24">
        <v>0</v>
      </c>
      <c r="R3831" s="27" t="s">
        <v>1578</v>
      </c>
      <c r="S3831" s="28" t="s">
        <v>1590</v>
      </c>
      <c r="T3831" s="2" t="s">
        <v>426</v>
      </c>
      <c r="U3831" s="2">
        <v>0</v>
      </c>
      <c r="V3831" s="2" t="s">
        <v>16027</v>
      </c>
      <c r="W3831" s="2" t="s">
        <v>34</v>
      </c>
      <c r="AC3831" s="2">
        <v>0</v>
      </c>
      <c r="AD3831" s="104"/>
    </row>
    <row r="3832" spans="1:33" ht="45" x14ac:dyDescent="0.25">
      <c r="A3832" s="2" t="s">
        <v>16400</v>
      </c>
      <c r="B3832" s="2" t="s">
        <v>16027</v>
      </c>
      <c r="C3832" s="2" t="s">
        <v>16401</v>
      </c>
      <c r="F3832" s="2" t="s">
        <v>1760</v>
      </c>
      <c r="G3832" s="2" t="s">
        <v>3767</v>
      </c>
      <c r="H3832" s="2" t="s">
        <v>3768</v>
      </c>
      <c r="I3832" s="2" t="s">
        <v>21395</v>
      </c>
      <c r="J3832" s="2" t="s">
        <v>28</v>
      </c>
      <c r="K3832" s="2" t="s">
        <v>43</v>
      </c>
      <c r="L3832" s="2" t="s">
        <v>57</v>
      </c>
      <c r="M3832" s="2" t="s">
        <v>58</v>
      </c>
      <c r="N3832" s="2" t="s">
        <v>4686</v>
      </c>
      <c r="O3832" s="2" t="s">
        <v>32</v>
      </c>
      <c r="P3832" s="24">
        <v>0</v>
      </c>
      <c r="Q3832" s="24">
        <v>1</v>
      </c>
      <c r="R3832" s="27" t="s">
        <v>1568</v>
      </c>
      <c r="S3832" s="28" t="s">
        <v>1589</v>
      </c>
      <c r="T3832" s="2" t="s">
        <v>33</v>
      </c>
      <c r="U3832" s="2">
        <v>0</v>
      </c>
      <c r="V3832" s="2" t="s">
        <v>17797</v>
      </c>
      <c r="W3832" s="2" t="s">
        <v>34</v>
      </c>
      <c r="X3832" s="58" t="s">
        <v>16672</v>
      </c>
      <c r="Z3832" s="2">
        <v>412000</v>
      </c>
      <c r="AB3832" s="58">
        <v>46104.429259259261</v>
      </c>
      <c r="AC3832" s="2">
        <v>0</v>
      </c>
      <c r="AD3832" s="104">
        <v>412000</v>
      </c>
      <c r="AE3832" s="2">
        <v>46104.429259259261</v>
      </c>
      <c r="AG3832" s="2">
        <v>137501</v>
      </c>
    </row>
    <row r="3833" spans="1:33" ht="45" x14ac:dyDescent="0.25">
      <c r="A3833" s="2" t="s">
        <v>17424</v>
      </c>
      <c r="B3833" s="2" t="s">
        <v>16027</v>
      </c>
      <c r="C3833" s="2" t="s">
        <v>17425</v>
      </c>
      <c r="F3833" s="2" t="s">
        <v>17426</v>
      </c>
      <c r="G3833" s="2" t="s">
        <v>17427</v>
      </c>
      <c r="H3833" s="2" t="s">
        <v>3161</v>
      </c>
      <c r="I3833" s="2" t="s">
        <v>22215</v>
      </c>
      <c r="J3833" s="2" t="s">
        <v>28</v>
      </c>
      <c r="K3833" s="2" t="s">
        <v>68</v>
      </c>
      <c r="L3833" s="2" t="s">
        <v>179</v>
      </c>
      <c r="M3833" s="2" t="s">
        <v>180</v>
      </c>
      <c r="N3833" s="2" t="s">
        <v>5303</v>
      </c>
      <c r="O3833" s="2" t="s">
        <v>32</v>
      </c>
      <c r="P3833" s="24">
        <v>0</v>
      </c>
      <c r="Q3833" s="24">
        <v>1</v>
      </c>
      <c r="R3833" s="27" t="s">
        <v>1568</v>
      </c>
      <c r="S3833" s="28" t="s">
        <v>1589</v>
      </c>
      <c r="T3833" s="2" t="s">
        <v>33</v>
      </c>
      <c r="U3833" s="2">
        <v>0</v>
      </c>
      <c r="V3833" s="2" t="s">
        <v>19646</v>
      </c>
      <c r="W3833" s="2" t="s">
        <v>34</v>
      </c>
      <c r="X3833" s="58" t="s">
        <v>16054</v>
      </c>
      <c r="Z3833" s="2">
        <v>412000</v>
      </c>
      <c r="AB3833" s="58">
        <v>46100.262673611112</v>
      </c>
      <c r="AC3833" s="2">
        <v>0</v>
      </c>
      <c r="AD3833" s="104">
        <v>412000</v>
      </c>
      <c r="AE3833" s="2">
        <v>46100.262673611112</v>
      </c>
      <c r="AG3833" s="2">
        <v>137273</v>
      </c>
    </row>
    <row r="3834" spans="1:33" ht="45" x14ac:dyDescent="0.25">
      <c r="A3834" s="2" t="s">
        <v>17428</v>
      </c>
      <c r="B3834" s="2" t="s">
        <v>16027</v>
      </c>
      <c r="C3834" s="2" t="s">
        <v>17429</v>
      </c>
      <c r="F3834" s="2" t="s">
        <v>17430</v>
      </c>
      <c r="G3834" s="2" t="s">
        <v>17431</v>
      </c>
      <c r="H3834" s="2" t="s">
        <v>17432</v>
      </c>
      <c r="I3834" s="2" t="s">
        <v>22215</v>
      </c>
      <c r="J3834" s="2" t="s">
        <v>28</v>
      </c>
      <c r="K3834" s="2" t="s">
        <v>68</v>
      </c>
      <c r="L3834" s="2" t="s">
        <v>179</v>
      </c>
      <c r="M3834" s="2" t="s">
        <v>180</v>
      </c>
      <c r="N3834" s="2" t="s">
        <v>5303</v>
      </c>
      <c r="O3834" s="3" t="s">
        <v>705</v>
      </c>
      <c r="P3834" s="24">
        <v>0</v>
      </c>
      <c r="Q3834" s="24">
        <v>0</v>
      </c>
      <c r="R3834" s="27" t="s">
        <v>1578</v>
      </c>
      <c r="S3834" s="28" t="s">
        <v>1582</v>
      </c>
      <c r="T3834" s="2" t="s">
        <v>160</v>
      </c>
      <c r="U3834" s="2">
        <v>0</v>
      </c>
      <c r="V3834" s="2" t="s">
        <v>16027</v>
      </c>
      <c r="W3834" s="2" t="s">
        <v>34</v>
      </c>
      <c r="AC3834" s="2">
        <v>0</v>
      </c>
      <c r="AD3834" s="104"/>
    </row>
    <row r="3835" spans="1:33" ht="45" x14ac:dyDescent="0.25">
      <c r="A3835" s="2" t="s">
        <v>17109</v>
      </c>
      <c r="B3835" s="2" t="s">
        <v>16022</v>
      </c>
      <c r="C3835" s="2" t="s">
        <v>17110</v>
      </c>
      <c r="F3835" s="2" t="s">
        <v>17111</v>
      </c>
      <c r="G3835" s="2" t="s">
        <v>17112</v>
      </c>
      <c r="H3835" s="2" t="s">
        <v>17113</v>
      </c>
      <c r="I3835" s="2" t="s">
        <v>20573</v>
      </c>
      <c r="J3835" s="2" t="s">
        <v>28</v>
      </c>
      <c r="K3835" s="2" t="s">
        <v>29</v>
      </c>
      <c r="L3835" s="2" t="s">
        <v>460</v>
      </c>
      <c r="M3835" s="2" t="s">
        <v>461</v>
      </c>
      <c r="N3835" s="2" t="s">
        <v>2903</v>
      </c>
      <c r="O3835" s="2" t="s">
        <v>32</v>
      </c>
      <c r="P3835" s="24">
        <v>0</v>
      </c>
      <c r="Q3835" s="24">
        <v>1</v>
      </c>
      <c r="R3835" s="27" t="s">
        <v>1568</v>
      </c>
      <c r="S3835" s="28" t="s">
        <v>1589</v>
      </c>
      <c r="T3835" s="2" t="s">
        <v>33</v>
      </c>
      <c r="U3835" s="2">
        <v>0</v>
      </c>
      <c r="V3835" s="2" t="s">
        <v>17884</v>
      </c>
      <c r="W3835" s="2" t="s">
        <v>34</v>
      </c>
      <c r="X3835" s="58" t="s">
        <v>16033</v>
      </c>
      <c r="Z3835" s="2">
        <v>412000</v>
      </c>
      <c r="AB3835" s="58">
        <v>46099.607002314813</v>
      </c>
      <c r="AC3835" s="2">
        <v>0</v>
      </c>
      <c r="AD3835" s="104">
        <v>412000</v>
      </c>
      <c r="AE3835" s="2">
        <v>46099.607002314813</v>
      </c>
      <c r="AG3835" s="2">
        <v>137241</v>
      </c>
    </row>
    <row r="3836" spans="1:33" ht="45" x14ac:dyDescent="0.25">
      <c r="A3836" s="2" t="s">
        <v>17149</v>
      </c>
      <c r="B3836" s="2" t="s">
        <v>16022</v>
      </c>
      <c r="C3836" s="2" t="s">
        <v>17150</v>
      </c>
      <c r="F3836" s="2" t="s">
        <v>17111</v>
      </c>
      <c r="G3836" s="2" t="s">
        <v>17112</v>
      </c>
      <c r="H3836" s="2" t="s">
        <v>17113</v>
      </c>
      <c r="I3836" s="2" t="s">
        <v>20573</v>
      </c>
      <c r="J3836" s="2" t="s">
        <v>28</v>
      </c>
      <c r="K3836" s="2" t="s">
        <v>29</v>
      </c>
      <c r="L3836" s="2" t="s">
        <v>460</v>
      </c>
      <c r="M3836" s="2" t="s">
        <v>461</v>
      </c>
      <c r="N3836" s="2" t="s">
        <v>2903</v>
      </c>
      <c r="O3836" s="2" t="s">
        <v>705</v>
      </c>
      <c r="P3836" s="24">
        <v>0</v>
      </c>
      <c r="Q3836" s="24">
        <v>0</v>
      </c>
      <c r="R3836" s="27" t="s">
        <v>1578</v>
      </c>
      <c r="S3836" s="28" t="s">
        <v>1589</v>
      </c>
      <c r="T3836" s="2" t="s">
        <v>33</v>
      </c>
      <c r="U3836" s="2">
        <v>0</v>
      </c>
      <c r="V3836" s="2" t="s">
        <v>16022</v>
      </c>
      <c r="W3836" s="2" t="s">
        <v>34</v>
      </c>
      <c r="AC3836" s="2">
        <v>0</v>
      </c>
      <c r="AD3836" s="104"/>
    </row>
    <row r="3837" spans="1:33" ht="45" x14ac:dyDescent="0.25">
      <c r="A3837" s="2" t="s">
        <v>17151</v>
      </c>
      <c r="B3837" s="2" t="s">
        <v>16022</v>
      </c>
      <c r="C3837" s="2" t="s">
        <v>17152</v>
      </c>
      <c r="F3837" s="2" t="s">
        <v>17111</v>
      </c>
      <c r="G3837" s="2" t="s">
        <v>17112</v>
      </c>
      <c r="H3837" s="2" t="s">
        <v>17113</v>
      </c>
      <c r="I3837" s="2" t="s">
        <v>20573</v>
      </c>
      <c r="J3837" s="2" t="s">
        <v>28</v>
      </c>
      <c r="K3837" s="2" t="s">
        <v>29</v>
      </c>
      <c r="L3837" s="2" t="s">
        <v>460</v>
      </c>
      <c r="M3837" s="2" t="s">
        <v>461</v>
      </c>
      <c r="N3837" s="2" t="s">
        <v>2903</v>
      </c>
      <c r="O3837" s="2" t="s">
        <v>705</v>
      </c>
      <c r="P3837" s="24">
        <v>0</v>
      </c>
      <c r="Q3837" s="24">
        <v>0</v>
      </c>
      <c r="R3837" s="27" t="s">
        <v>1578</v>
      </c>
      <c r="S3837" s="28" t="s">
        <v>1589</v>
      </c>
      <c r="T3837" s="2" t="s">
        <v>33</v>
      </c>
      <c r="U3837" s="2">
        <v>0</v>
      </c>
      <c r="V3837" s="2" t="s">
        <v>16022</v>
      </c>
      <c r="W3837" s="2" t="s">
        <v>34</v>
      </c>
      <c r="AC3837" s="2">
        <v>0</v>
      </c>
      <c r="AD3837" s="104"/>
    </row>
    <row r="3838" spans="1:33" ht="45" x14ac:dyDescent="0.25">
      <c r="A3838" s="2" t="s">
        <v>17114</v>
      </c>
      <c r="B3838" s="2" t="s">
        <v>16022</v>
      </c>
      <c r="C3838" s="2" t="s">
        <v>17115</v>
      </c>
      <c r="F3838" s="2" t="s">
        <v>566</v>
      </c>
      <c r="G3838" s="2" t="s">
        <v>2917</v>
      </c>
      <c r="H3838" s="2" t="s">
        <v>2918</v>
      </c>
      <c r="I3838" s="2" t="s">
        <v>20574</v>
      </c>
      <c r="J3838" s="2" t="s">
        <v>28</v>
      </c>
      <c r="K3838" s="2" t="s">
        <v>29</v>
      </c>
      <c r="L3838" s="2" t="s">
        <v>460</v>
      </c>
      <c r="M3838" s="2" t="s">
        <v>461</v>
      </c>
      <c r="N3838" s="2" t="s">
        <v>2903</v>
      </c>
      <c r="O3838" s="3" t="s">
        <v>37</v>
      </c>
      <c r="P3838" s="24">
        <v>0</v>
      </c>
      <c r="Q3838" s="24">
        <v>0</v>
      </c>
      <c r="R3838" s="27" t="s">
        <v>1578</v>
      </c>
      <c r="S3838" s="28" t="s">
        <v>1589</v>
      </c>
      <c r="T3838" s="2" t="s">
        <v>33</v>
      </c>
      <c r="U3838" s="2">
        <v>0</v>
      </c>
      <c r="V3838" s="2" t="s">
        <v>27143</v>
      </c>
      <c r="W3838" s="2" t="s">
        <v>34</v>
      </c>
      <c r="X3838" s="58" t="s">
        <v>16033</v>
      </c>
      <c r="Z3838" s="2">
        <v>412000</v>
      </c>
      <c r="AB3838" s="58">
        <v>46099.606666666667</v>
      </c>
      <c r="AC3838" s="2">
        <v>0</v>
      </c>
      <c r="AD3838" s="104">
        <v>412000</v>
      </c>
      <c r="AE3838" s="2">
        <v>46099.606666666667</v>
      </c>
      <c r="AG3838" s="2">
        <v>137242</v>
      </c>
    </row>
    <row r="3839" spans="1:33" ht="45" x14ac:dyDescent="0.25">
      <c r="A3839" s="2" t="s">
        <v>17116</v>
      </c>
      <c r="B3839" s="2" t="s">
        <v>16022</v>
      </c>
      <c r="C3839" s="2" t="s">
        <v>17117</v>
      </c>
      <c r="F3839" s="2" t="s">
        <v>17118</v>
      </c>
      <c r="G3839" s="2" t="s">
        <v>17119</v>
      </c>
      <c r="H3839" s="2" t="s">
        <v>17120</v>
      </c>
      <c r="I3839" s="2" t="s">
        <v>20575</v>
      </c>
      <c r="J3839" s="2" t="s">
        <v>28</v>
      </c>
      <c r="K3839" s="2" t="s">
        <v>29</v>
      </c>
      <c r="L3839" s="2" t="s">
        <v>460</v>
      </c>
      <c r="M3839" s="2" t="s">
        <v>461</v>
      </c>
      <c r="N3839" s="2" t="s">
        <v>2903</v>
      </c>
      <c r="O3839" s="2" t="s">
        <v>32</v>
      </c>
      <c r="P3839" s="24">
        <v>0</v>
      </c>
      <c r="Q3839" s="24">
        <v>2</v>
      </c>
      <c r="R3839" s="27" t="s">
        <v>1568</v>
      </c>
      <c r="S3839" s="28" t="s">
        <v>1589</v>
      </c>
      <c r="T3839" s="2" t="s">
        <v>33</v>
      </c>
      <c r="U3839" s="2">
        <v>0</v>
      </c>
      <c r="V3839" s="2" t="s">
        <v>17683</v>
      </c>
      <c r="W3839" s="2" t="s">
        <v>34</v>
      </c>
      <c r="X3839" s="58" t="s">
        <v>16033</v>
      </c>
      <c r="Z3839" s="2">
        <v>412000</v>
      </c>
      <c r="AB3839" s="58">
        <v>46099.605636574073</v>
      </c>
      <c r="AC3839" s="2">
        <v>0</v>
      </c>
      <c r="AD3839" s="104">
        <v>412000</v>
      </c>
      <c r="AE3839" s="2">
        <v>46099.605636574073</v>
      </c>
      <c r="AG3839" s="2">
        <v>137243</v>
      </c>
    </row>
    <row r="3840" spans="1:33" ht="60" x14ac:dyDescent="0.25">
      <c r="A3840" s="2" t="s">
        <v>16704</v>
      </c>
      <c r="B3840" s="2" t="s">
        <v>16022</v>
      </c>
      <c r="C3840" s="2" t="s">
        <v>16705</v>
      </c>
      <c r="F3840" s="2" t="s">
        <v>8025</v>
      </c>
      <c r="G3840" s="2" t="s">
        <v>8026</v>
      </c>
      <c r="H3840" s="2" t="s">
        <v>8027</v>
      </c>
      <c r="I3840" s="2" t="s">
        <v>21279</v>
      </c>
      <c r="J3840" s="2" t="s">
        <v>28</v>
      </c>
      <c r="K3840" s="2" t="s">
        <v>78</v>
      </c>
      <c r="L3840" s="2" t="s">
        <v>287</v>
      </c>
      <c r="M3840" s="2" t="s">
        <v>288</v>
      </c>
      <c r="N3840" s="2" t="s">
        <v>8028</v>
      </c>
      <c r="O3840" s="2" t="s">
        <v>32</v>
      </c>
      <c r="P3840" s="24">
        <v>0</v>
      </c>
      <c r="Q3840" s="24">
        <v>1</v>
      </c>
      <c r="R3840" s="27" t="s">
        <v>1568</v>
      </c>
      <c r="S3840" s="28" t="s">
        <v>1585</v>
      </c>
      <c r="T3840" s="2" t="s">
        <v>38</v>
      </c>
      <c r="U3840" s="2">
        <v>0</v>
      </c>
      <c r="V3840" s="2" t="s">
        <v>18001</v>
      </c>
      <c r="W3840" s="2" t="s">
        <v>34</v>
      </c>
      <c r="X3840" s="58" t="s">
        <v>16027</v>
      </c>
      <c r="Z3840" s="2">
        <v>2060000</v>
      </c>
      <c r="AB3840" s="58">
        <v>46098.365266203706</v>
      </c>
      <c r="AC3840" s="2">
        <v>0</v>
      </c>
      <c r="AD3840" s="104">
        <v>2060000</v>
      </c>
      <c r="AE3840" s="2">
        <v>46098.365266203706</v>
      </c>
      <c r="AG3840" s="2">
        <v>136959</v>
      </c>
    </row>
    <row r="3841" spans="1:33" ht="45" x14ac:dyDescent="0.25">
      <c r="A3841" s="2" t="s">
        <v>16733</v>
      </c>
      <c r="B3841" s="2" t="s">
        <v>16022</v>
      </c>
      <c r="C3841" s="2" t="s">
        <v>16734</v>
      </c>
      <c r="F3841" s="2" t="s">
        <v>16731</v>
      </c>
      <c r="G3841" s="2" t="s">
        <v>16732</v>
      </c>
      <c r="H3841" s="2" t="s">
        <v>13761</v>
      </c>
      <c r="I3841" s="2" t="s">
        <v>21568</v>
      </c>
      <c r="J3841" s="2" t="s">
        <v>28</v>
      </c>
      <c r="K3841" s="2" t="s">
        <v>78</v>
      </c>
      <c r="L3841" s="2" t="s">
        <v>287</v>
      </c>
      <c r="M3841" s="2" t="s">
        <v>288</v>
      </c>
      <c r="N3841" s="2" t="s">
        <v>8028</v>
      </c>
      <c r="O3841" s="2" t="s">
        <v>706</v>
      </c>
      <c r="P3841" s="24">
        <v>0</v>
      </c>
      <c r="Q3841" s="24">
        <v>0</v>
      </c>
      <c r="R3841" s="27" t="s">
        <v>1578</v>
      </c>
      <c r="S3841" s="28" t="s">
        <v>1583</v>
      </c>
      <c r="T3841" s="2" t="s">
        <v>130</v>
      </c>
      <c r="U3841" s="2">
        <v>0</v>
      </c>
      <c r="V3841" s="2" t="s">
        <v>16022</v>
      </c>
      <c r="W3841" s="2" t="s">
        <v>34</v>
      </c>
      <c r="AC3841" s="2">
        <v>0</v>
      </c>
      <c r="AD3841" s="104"/>
    </row>
    <row r="3842" spans="1:33" ht="45" x14ac:dyDescent="0.25">
      <c r="A3842" s="2" t="s">
        <v>16729</v>
      </c>
      <c r="B3842" s="2" t="s">
        <v>16022</v>
      </c>
      <c r="C3842" s="2" t="s">
        <v>16730</v>
      </c>
      <c r="F3842" s="2" t="s">
        <v>16731</v>
      </c>
      <c r="G3842" s="2" t="s">
        <v>16732</v>
      </c>
      <c r="H3842" s="2" t="s">
        <v>13761</v>
      </c>
      <c r="I3842" s="2" t="s">
        <v>21568</v>
      </c>
      <c r="J3842" s="2" t="s">
        <v>28</v>
      </c>
      <c r="K3842" s="2" t="s">
        <v>78</v>
      </c>
      <c r="L3842" s="2" t="s">
        <v>287</v>
      </c>
      <c r="M3842" s="2" t="s">
        <v>288</v>
      </c>
      <c r="N3842" s="2" t="s">
        <v>8028</v>
      </c>
      <c r="O3842" s="2" t="s">
        <v>705</v>
      </c>
      <c r="P3842" s="24">
        <v>0</v>
      </c>
      <c r="Q3842" s="24">
        <v>0</v>
      </c>
      <c r="R3842" s="27" t="s">
        <v>1578</v>
      </c>
      <c r="S3842" s="28" t="s">
        <v>1583</v>
      </c>
      <c r="T3842" s="2" t="s">
        <v>130</v>
      </c>
      <c r="U3842" s="2">
        <v>0</v>
      </c>
      <c r="V3842" s="2" t="s">
        <v>16022</v>
      </c>
      <c r="W3842" s="2" t="s">
        <v>34</v>
      </c>
      <c r="AC3842" s="2">
        <v>0</v>
      </c>
      <c r="AD3842" s="104"/>
    </row>
    <row r="3843" spans="1:33" ht="45" x14ac:dyDescent="0.25">
      <c r="A3843" s="2" t="s">
        <v>16076</v>
      </c>
      <c r="B3843" s="2" t="s">
        <v>16022</v>
      </c>
      <c r="C3843" s="2" t="s">
        <v>16077</v>
      </c>
      <c r="F3843" s="2" t="s">
        <v>16078</v>
      </c>
      <c r="G3843" s="2" t="s">
        <v>16079</v>
      </c>
      <c r="H3843" s="2" t="s">
        <v>16080</v>
      </c>
      <c r="I3843" s="2" t="s">
        <v>23873</v>
      </c>
      <c r="J3843" s="2" t="s">
        <v>28</v>
      </c>
      <c r="K3843" s="2" t="s">
        <v>43</v>
      </c>
      <c r="L3843" s="2" t="s">
        <v>532</v>
      </c>
      <c r="M3843" s="2" t="s">
        <v>533</v>
      </c>
      <c r="N3843" s="2" t="s">
        <v>4029</v>
      </c>
      <c r="O3843" s="2" t="s">
        <v>706</v>
      </c>
      <c r="P3843" s="24">
        <v>0</v>
      </c>
      <c r="Q3843" s="24">
        <v>0</v>
      </c>
      <c r="R3843" s="27" t="s">
        <v>1578</v>
      </c>
      <c r="S3843" s="28" t="s">
        <v>1583</v>
      </c>
      <c r="T3843" s="2" t="s">
        <v>130</v>
      </c>
      <c r="U3843" s="2">
        <v>0</v>
      </c>
      <c r="V3843" s="2" t="s">
        <v>16027</v>
      </c>
      <c r="W3843" s="2" t="s">
        <v>34</v>
      </c>
      <c r="AC3843" s="2">
        <v>0</v>
      </c>
      <c r="AD3843" s="104"/>
    </row>
    <row r="3844" spans="1:33" ht="45" x14ac:dyDescent="0.25">
      <c r="A3844" s="2" t="s">
        <v>17163</v>
      </c>
      <c r="B3844" s="2" t="s">
        <v>16022</v>
      </c>
      <c r="C3844" s="2" t="s">
        <v>17164</v>
      </c>
      <c r="F3844" s="2" t="s">
        <v>17165</v>
      </c>
      <c r="G3844" s="2" t="s">
        <v>17166</v>
      </c>
      <c r="H3844" s="2" t="s">
        <v>17167</v>
      </c>
      <c r="I3844" s="2" t="s">
        <v>20914</v>
      </c>
      <c r="J3844" s="2" t="s">
        <v>28</v>
      </c>
      <c r="K3844" s="2" t="s">
        <v>29</v>
      </c>
      <c r="L3844" s="2" t="s">
        <v>478</v>
      </c>
      <c r="M3844" s="2" t="s">
        <v>479</v>
      </c>
      <c r="N3844" s="2" t="s">
        <v>5248</v>
      </c>
      <c r="O3844" s="2" t="s">
        <v>705</v>
      </c>
      <c r="P3844" s="24">
        <v>0</v>
      </c>
      <c r="Q3844" s="24">
        <v>0</v>
      </c>
      <c r="R3844" s="27" t="s">
        <v>1578</v>
      </c>
      <c r="S3844" s="28" t="s">
        <v>1583</v>
      </c>
      <c r="T3844" s="2" t="s">
        <v>130</v>
      </c>
      <c r="U3844" s="2">
        <v>0</v>
      </c>
      <c r="V3844" s="2" t="s">
        <v>16022</v>
      </c>
      <c r="W3844" s="2" t="s">
        <v>34</v>
      </c>
      <c r="AC3844" s="2">
        <v>0</v>
      </c>
      <c r="AD3844" s="104"/>
    </row>
    <row r="3845" spans="1:33" ht="45" x14ac:dyDescent="0.25">
      <c r="A3845" s="2" t="s">
        <v>17348</v>
      </c>
      <c r="B3845" s="2" t="s">
        <v>16022</v>
      </c>
      <c r="C3845" s="2" t="s">
        <v>17349</v>
      </c>
      <c r="F3845" s="2" t="s">
        <v>17350</v>
      </c>
      <c r="G3845" s="2" t="s">
        <v>17351</v>
      </c>
      <c r="H3845" s="2" t="s">
        <v>17352</v>
      </c>
      <c r="I3845" s="2" t="s">
        <v>22915</v>
      </c>
      <c r="J3845" s="2" t="s">
        <v>28</v>
      </c>
      <c r="K3845" s="2" t="s">
        <v>68</v>
      </c>
      <c r="L3845" s="2" t="s">
        <v>398</v>
      </c>
      <c r="M3845" s="2" t="s">
        <v>399</v>
      </c>
      <c r="N3845" s="2" t="s">
        <v>3318</v>
      </c>
      <c r="O3845" s="2" t="s">
        <v>705</v>
      </c>
      <c r="P3845" s="24">
        <v>0</v>
      </c>
      <c r="Q3845" s="24">
        <v>0</v>
      </c>
      <c r="R3845" s="27" t="s">
        <v>1578</v>
      </c>
      <c r="S3845" s="28" t="s">
        <v>1582</v>
      </c>
      <c r="T3845" s="2" t="s">
        <v>160</v>
      </c>
      <c r="U3845" s="2">
        <v>0</v>
      </c>
      <c r="V3845" s="2" t="s">
        <v>16054</v>
      </c>
      <c r="W3845" s="2" t="s">
        <v>34</v>
      </c>
      <c r="AC3845" s="2">
        <v>0</v>
      </c>
      <c r="AD3845" s="104"/>
    </row>
    <row r="3846" spans="1:33" ht="45" x14ac:dyDescent="0.25">
      <c r="A3846" s="2" t="s">
        <v>17251</v>
      </c>
      <c r="B3846" s="2" t="s">
        <v>16022</v>
      </c>
      <c r="C3846" s="2" t="s">
        <v>17252</v>
      </c>
      <c r="F3846" s="2" t="s">
        <v>17253</v>
      </c>
      <c r="G3846" s="2" t="s">
        <v>17254</v>
      </c>
      <c r="H3846" s="2" t="s">
        <v>10223</v>
      </c>
      <c r="I3846" s="2" t="s">
        <v>22216</v>
      </c>
      <c r="J3846" s="2" t="s">
        <v>28</v>
      </c>
      <c r="K3846" s="2" t="s">
        <v>68</v>
      </c>
      <c r="L3846" s="2" t="s">
        <v>216</v>
      </c>
      <c r="M3846" s="2" t="s">
        <v>217</v>
      </c>
      <c r="N3846" s="2" t="s">
        <v>3717</v>
      </c>
      <c r="O3846" s="2" t="s">
        <v>706</v>
      </c>
      <c r="P3846" s="24">
        <v>0</v>
      </c>
      <c r="Q3846" s="24">
        <v>0</v>
      </c>
      <c r="R3846" s="27" t="s">
        <v>1578</v>
      </c>
      <c r="S3846" s="28" t="s">
        <v>1589</v>
      </c>
      <c r="T3846" s="2" t="s">
        <v>33</v>
      </c>
      <c r="U3846" s="2">
        <v>0</v>
      </c>
      <c r="V3846" s="2" t="s">
        <v>16022</v>
      </c>
      <c r="W3846" s="2" t="s">
        <v>34</v>
      </c>
      <c r="AC3846" s="2">
        <v>0</v>
      </c>
      <c r="AD3846" s="104"/>
    </row>
    <row r="3847" spans="1:33" ht="45" x14ac:dyDescent="0.25">
      <c r="A3847" s="2" t="s">
        <v>16172</v>
      </c>
      <c r="B3847" s="2" t="s">
        <v>16022</v>
      </c>
      <c r="C3847" s="2" t="s">
        <v>16173</v>
      </c>
      <c r="F3847" s="2" t="s">
        <v>16174</v>
      </c>
      <c r="G3847" s="2" t="s">
        <v>16175</v>
      </c>
      <c r="H3847" s="2" t="s">
        <v>16176</v>
      </c>
      <c r="I3847" s="2" t="s">
        <v>23447</v>
      </c>
      <c r="J3847" s="2" t="s">
        <v>28</v>
      </c>
      <c r="K3847" s="2" t="s">
        <v>43</v>
      </c>
      <c r="L3847" s="2" t="s">
        <v>65</v>
      </c>
      <c r="M3847" s="2" t="s">
        <v>66</v>
      </c>
      <c r="N3847" s="2" t="s">
        <v>4603</v>
      </c>
      <c r="O3847" s="2" t="s">
        <v>32</v>
      </c>
      <c r="P3847" s="24">
        <v>0</v>
      </c>
      <c r="Q3847" s="24">
        <v>2</v>
      </c>
      <c r="R3847" s="27" t="s">
        <v>1568</v>
      </c>
      <c r="S3847" s="28" t="s">
        <v>1589</v>
      </c>
      <c r="T3847" s="2" t="s">
        <v>33</v>
      </c>
      <c r="U3847" s="2">
        <v>0</v>
      </c>
      <c r="V3847" s="2" t="s">
        <v>17905</v>
      </c>
      <c r="W3847" s="2" t="s">
        <v>34</v>
      </c>
      <c r="X3847" s="58" t="s">
        <v>16672</v>
      </c>
      <c r="Z3847" s="2">
        <v>412000</v>
      </c>
      <c r="AB3847" s="58">
        <v>46104.900023148148</v>
      </c>
      <c r="AC3847" s="2">
        <v>0</v>
      </c>
      <c r="AD3847" s="104">
        <v>412000</v>
      </c>
      <c r="AE3847" s="2">
        <v>46104.900023148148</v>
      </c>
      <c r="AG3847" s="2">
        <v>139105</v>
      </c>
    </row>
    <row r="3848" spans="1:33" ht="75" x14ac:dyDescent="0.25">
      <c r="A3848" s="2" t="s">
        <v>16253</v>
      </c>
      <c r="B3848" s="2" t="s">
        <v>16022</v>
      </c>
      <c r="C3848" s="2" t="s">
        <v>16254</v>
      </c>
      <c r="F3848" s="2" t="s">
        <v>15918</v>
      </c>
      <c r="G3848" s="2" t="s">
        <v>15919</v>
      </c>
      <c r="H3848" s="2" t="s">
        <v>15920</v>
      </c>
      <c r="I3848" s="2" t="s">
        <v>23377</v>
      </c>
      <c r="J3848" s="2" t="s">
        <v>28</v>
      </c>
      <c r="K3848" s="2" t="s">
        <v>43</v>
      </c>
      <c r="L3848" s="2" t="s">
        <v>595</v>
      </c>
      <c r="M3848" s="2" t="s">
        <v>596</v>
      </c>
      <c r="N3848" s="2" t="s">
        <v>4179</v>
      </c>
      <c r="O3848" s="2" t="s">
        <v>705</v>
      </c>
      <c r="P3848" s="24">
        <v>0</v>
      </c>
      <c r="Q3848" s="24">
        <v>0</v>
      </c>
      <c r="R3848" s="27" t="s">
        <v>1578</v>
      </c>
      <c r="S3848" s="28" t="s">
        <v>1584</v>
      </c>
      <c r="T3848" s="2" t="s">
        <v>119</v>
      </c>
      <c r="U3848" s="2">
        <v>0</v>
      </c>
      <c r="V3848" s="2" t="s">
        <v>16219</v>
      </c>
      <c r="W3848" s="2" t="s">
        <v>34</v>
      </c>
      <c r="AC3848" s="2">
        <v>0</v>
      </c>
      <c r="AD3848" s="104"/>
    </row>
    <row r="3849" spans="1:33" ht="45" x14ac:dyDescent="0.25">
      <c r="A3849" s="2" t="s">
        <v>16384</v>
      </c>
      <c r="B3849" s="2" t="s">
        <v>16022</v>
      </c>
      <c r="C3849" s="2" t="s">
        <v>16385</v>
      </c>
      <c r="F3849" s="2" t="s">
        <v>1352</v>
      </c>
      <c r="G3849" s="2" t="s">
        <v>3086</v>
      </c>
      <c r="H3849" s="2" t="s">
        <v>3087</v>
      </c>
      <c r="I3849" s="2" t="s">
        <v>23905</v>
      </c>
      <c r="J3849" s="2" t="s">
        <v>28</v>
      </c>
      <c r="K3849" s="2" t="s">
        <v>43</v>
      </c>
      <c r="L3849" s="2" t="s">
        <v>1350</v>
      </c>
      <c r="M3849" s="2" t="s">
        <v>2076</v>
      </c>
      <c r="N3849" s="2" t="s">
        <v>5571</v>
      </c>
      <c r="O3849" s="2" t="s">
        <v>712</v>
      </c>
      <c r="P3849" s="24">
        <v>0</v>
      </c>
      <c r="Q3849" s="24">
        <v>0</v>
      </c>
      <c r="R3849" s="27" t="s">
        <v>1578</v>
      </c>
      <c r="S3849" s="28" t="s">
        <v>1582</v>
      </c>
      <c r="T3849" s="2" t="s">
        <v>160</v>
      </c>
      <c r="U3849" s="2">
        <v>0</v>
      </c>
      <c r="V3849" s="2" t="s">
        <v>29674</v>
      </c>
      <c r="W3849" s="2" t="s">
        <v>34</v>
      </c>
      <c r="AC3849" s="2">
        <v>0</v>
      </c>
      <c r="AD3849" s="104"/>
    </row>
    <row r="3850" spans="1:33" ht="60" x14ac:dyDescent="0.25">
      <c r="A3850" s="2" t="s">
        <v>16361</v>
      </c>
      <c r="B3850" s="2" t="s">
        <v>16022</v>
      </c>
      <c r="C3850" s="2" t="s">
        <v>16362</v>
      </c>
      <c r="F3850" s="2" t="s">
        <v>16363</v>
      </c>
      <c r="G3850" s="2" t="s">
        <v>16364</v>
      </c>
      <c r="H3850" s="2" t="s">
        <v>10959</v>
      </c>
      <c r="I3850" s="2" t="s">
        <v>23794</v>
      </c>
      <c r="J3850" s="2" t="s">
        <v>28</v>
      </c>
      <c r="K3850" s="2" t="s">
        <v>43</v>
      </c>
      <c r="L3850" s="2" t="s">
        <v>298</v>
      </c>
      <c r="M3850" s="2" t="s">
        <v>299</v>
      </c>
      <c r="N3850" s="2" t="s">
        <v>4752</v>
      </c>
      <c r="O3850" s="2" t="s">
        <v>32</v>
      </c>
      <c r="P3850" s="24">
        <v>0</v>
      </c>
      <c r="Q3850" s="24">
        <v>1</v>
      </c>
      <c r="R3850" s="27" t="s">
        <v>1568</v>
      </c>
      <c r="S3850" s="28" t="s">
        <v>1585</v>
      </c>
      <c r="T3850" s="2" t="s">
        <v>38</v>
      </c>
      <c r="U3850" s="2">
        <v>0</v>
      </c>
      <c r="V3850" s="2" t="s">
        <v>17750</v>
      </c>
      <c r="W3850" s="2" t="s">
        <v>34</v>
      </c>
      <c r="X3850" s="58" t="s">
        <v>16027</v>
      </c>
      <c r="Z3850" s="2">
        <v>2060000</v>
      </c>
      <c r="AB3850" s="58">
        <v>46098.540497685186</v>
      </c>
      <c r="AC3850" s="2">
        <v>0</v>
      </c>
      <c r="AD3850" s="104">
        <v>2060000</v>
      </c>
      <c r="AE3850" s="2">
        <v>46098.540497685186</v>
      </c>
      <c r="AG3850" s="2">
        <v>137532</v>
      </c>
    </row>
    <row r="3851" spans="1:33" ht="45" x14ac:dyDescent="0.25">
      <c r="A3851" s="2" t="s">
        <v>16632</v>
      </c>
      <c r="B3851" s="2" t="s">
        <v>16022</v>
      </c>
      <c r="C3851" s="2" t="s">
        <v>16633</v>
      </c>
      <c r="F3851" s="2" t="s">
        <v>12841</v>
      </c>
      <c r="G3851" s="2" t="s">
        <v>12842</v>
      </c>
      <c r="H3851" s="2" t="s">
        <v>12843</v>
      </c>
      <c r="I3851" s="2" t="s">
        <v>21137</v>
      </c>
      <c r="J3851" s="2" t="s">
        <v>28</v>
      </c>
      <c r="K3851" s="2" t="s">
        <v>78</v>
      </c>
      <c r="L3851" s="2" t="s">
        <v>1014</v>
      </c>
      <c r="M3851" s="2" t="s">
        <v>1015</v>
      </c>
      <c r="N3851" s="2" t="s">
        <v>3756</v>
      </c>
      <c r="O3851" s="2" t="s">
        <v>32</v>
      </c>
      <c r="P3851" s="24">
        <v>0</v>
      </c>
      <c r="Q3851" s="24">
        <v>1</v>
      </c>
      <c r="R3851" s="27" t="s">
        <v>1568</v>
      </c>
      <c r="S3851" s="28" t="s">
        <v>1589</v>
      </c>
      <c r="T3851" s="2" t="s">
        <v>33</v>
      </c>
      <c r="U3851" s="2">
        <v>0</v>
      </c>
      <c r="V3851" s="2" t="s">
        <v>20332</v>
      </c>
      <c r="W3851" s="2" t="s">
        <v>34</v>
      </c>
      <c r="X3851" s="58" t="s">
        <v>16022</v>
      </c>
      <c r="Z3851" s="2">
        <v>412000</v>
      </c>
      <c r="AB3851" s="58">
        <v>46097.740520833337</v>
      </c>
      <c r="AC3851" s="2">
        <v>0</v>
      </c>
      <c r="AD3851" s="104">
        <v>412000</v>
      </c>
      <c r="AE3851" s="2">
        <v>46097.740520833337</v>
      </c>
      <c r="AG3851" s="2">
        <v>136754</v>
      </c>
    </row>
    <row r="3852" spans="1:33" ht="45" x14ac:dyDescent="0.25">
      <c r="A3852" s="2" t="s">
        <v>16810</v>
      </c>
      <c r="B3852" s="2" t="s">
        <v>16022</v>
      </c>
      <c r="C3852" s="2" t="s">
        <v>16811</v>
      </c>
      <c r="F3852" s="2" t="s">
        <v>16812</v>
      </c>
      <c r="G3852" s="2" t="s">
        <v>16813</v>
      </c>
      <c r="H3852" s="2" t="s">
        <v>16814</v>
      </c>
      <c r="I3852" s="2" t="s">
        <v>19509</v>
      </c>
      <c r="J3852" s="2" t="s">
        <v>28</v>
      </c>
      <c r="K3852" s="2" t="s">
        <v>48</v>
      </c>
      <c r="L3852" s="2" t="s">
        <v>619</v>
      </c>
      <c r="M3852" s="2" t="s">
        <v>620</v>
      </c>
      <c r="N3852" s="2" t="s">
        <v>2935</v>
      </c>
      <c r="O3852" s="2" t="s">
        <v>32</v>
      </c>
      <c r="P3852" s="24">
        <v>0</v>
      </c>
      <c r="Q3852" s="24">
        <v>1</v>
      </c>
      <c r="R3852" s="27" t="s">
        <v>1568</v>
      </c>
      <c r="S3852" s="28" t="s">
        <v>1589</v>
      </c>
      <c r="T3852" s="2" t="s">
        <v>33</v>
      </c>
      <c r="U3852" s="2">
        <v>0</v>
      </c>
      <c r="V3852" s="2" t="s">
        <v>18001</v>
      </c>
      <c r="W3852" s="2" t="s">
        <v>34</v>
      </c>
      <c r="X3852" s="58" t="s">
        <v>16022</v>
      </c>
      <c r="Z3852" s="2">
        <v>412000</v>
      </c>
      <c r="AB3852" s="58">
        <v>46097.72452546296</v>
      </c>
      <c r="AC3852" s="2">
        <v>0</v>
      </c>
      <c r="AD3852" s="104">
        <v>412000</v>
      </c>
      <c r="AE3852" s="2">
        <v>46097.72452546296</v>
      </c>
      <c r="AG3852" s="2">
        <v>136620</v>
      </c>
    </row>
    <row r="3853" spans="1:33" ht="60" x14ac:dyDescent="0.25">
      <c r="A3853" s="2" t="s">
        <v>16045</v>
      </c>
      <c r="B3853" s="2" t="s">
        <v>16022</v>
      </c>
      <c r="C3853" s="2" t="s">
        <v>16046</v>
      </c>
      <c r="F3853" s="2" t="s">
        <v>16047</v>
      </c>
      <c r="G3853" s="2" t="s">
        <v>16048</v>
      </c>
      <c r="H3853" s="2" t="s">
        <v>16049</v>
      </c>
      <c r="I3853" s="2" t="s">
        <v>23795</v>
      </c>
      <c r="J3853" s="2" t="s">
        <v>28</v>
      </c>
      <c r="K3853" s="2" t="s">
        <v>43</v>
      </c>
      <c r="L3853" s="2" t="s">
        <v>44</v>
      </c>
      <c r="M3853" s="2" t="s">
        <v>45</v>
      </c>
      <c r="N3853" s="2" t="s">
        <v>2977</v>
      </c>
      <c r="O3853" s="2" t="s">
        <v>705</v>
      </c>
      <c r="P3853" s="24">
        <v>0</v>
      </c>
      <c r="Q3853" s="24">
        <v>0</v>
      </c>
      <c r="R3853" s="27" t="s">
        <v>1578</v>
      </c>
      <c r="S3853" s="28" t="s">
        <v>1585</v>
      </c>
      <c r="T3853" s="2" t="s">
        <v>38</v>
      </c>
      <c r="U3853" s="2">
        <v>0</v>
      </c>
      <c r="V3853" s="2" t="s">
        <v>16022</v>
      </c>
      <c r="W3853" s="2" t="s">
        <v>34</v>
      </c>
      <c r="AC3853" s="2">
        <v>0</v>
      </c>
      <c r="AD3853" s="104"/>
    </row>
    <row r="3854" spans="1:33" ht="45" x14ac:dyDescent="0.25">
      <c r="A3854" s="2" t="s">
        <v>16428</v>
      </c>
      <c r="B3854" s="2" t="s">
        <v>16022</v>
      </c>
      <c r="C3854" s="2" t="s">
        <v>16429</v>
      </c>
      <c r="F3854" s="2" t="s">
        <v>16430</v>
      </c>
      <c r="G3854" s="2" t="s">
        <v>16431</v>
      </c>
      <c r="H3854" s="2" t="s">
        <v>16432</v>
      </c>
      <c r="I3854" s="2" t="s">
        <v>23448</v>
      </c>
      <c r="J3854" s="2" t="s">
        <v>28</v>
      </c>
      <c r="K3854" s="2" t="s">
        <v>43</v>
      </c>
      <c r="L3854" s="2" t="s">
        <v>408</v>
      </c>
      <c r="M3854" s="2" t="s">
        <v>409</v>
      </c>
      <c r="N3854" s="2" t="s">
        <v>3661</v>
      </c>
      <c r="O3854" s="3" t="s">
        <v>705</v>
      </c>
      <c r="P3854" s="24">
        <v>0</v>
      </c>
      <c r="Q3854" s="24">
        <v>0</v>
      </c>
      <c r="R3854" s="27" t="s">
        <v>1578</v>
      </c>
      <c r="S3854" s="28" t="s">
        <v>1589</v>
      </c>
      <c r="T3854" s="2" t="s">
        <v>33</v>
      </c>
      <c r="U3854" s="2">
        <v>0</v>
      </c>
      <c r="V3854" s="2" t="s">
        <v>16022</v>
      </c>
      <c r="W3854" s="2" t="s">
        <v>34</v>
      </c>
      <c r="AC3854" s="2">
        <v>0</v>
      </c>
      <c r="AD3854" s="104"/>
    </row>
    <row r="3855" spans="1:33" ht="45" x14ac:dyDescent="0.25">
      <c r="A3855" s="2" t="s">
        <v>16433</v>
      </c>
      <c r="B3855" s="2" t="s">
        <v>16022</v>
      </c>
      <c r="C3855" s="2" t="s">
        <v>16434</v>
      </c>
      <c r="F3855" s="2" t="s">
        <v>16430</v>
      </c>
      <c r="G3855" s="2" t="s">
        <v>16431</v>
      </c>
      <c r="H3855" s="2" t="s">
        <v>16432</v>
      </c>
      <c r="I3855" s="2" t="s">
        <v>23448</v>
      </c>
      <c r="J3855" s="2" t="s">
        <v>28</v>
      </c>
      <c r="K3855" s="2" t="s">
        <v>43</v>
      </c>
      <c r="L3855" s="2" t="s">
        <v>408</v>
      </c>
      <c r="M3855" s="2" t="s">
        <v>409</v>
      </c>
      <c r="N3855" s="2" t="s">
        <v>3661</v>
      </c>
      <c r="O3855" s="2" t="s">
        <v>712</v>
      </c>
      <c r="P3855" s="24">
        <v>0</v>
      </c>
      <c r="Q3855" s="24">
        <v>0</v>
      </c>
      <c r="R3855" s="27" t="s">
        <v>1578</v>
      </c>
      <c r="S3855" s="28" t="s">
        <v>1583</v>
      </c>
      <c r="T3855" s="2" t="s">
        <v>130</v>
      </c>
      <c r="U3855" s="2">
        <v>0</v>
      </c>
      <c r="V3855" s="2" t="s">
        <v>29674</v>
      </c>
      <c r="W3855" s="2" t="s">
        <v>34</v>
      </c>
      <c r="AC3855" s="2">
        <v>0</v>
      </c>
      <c r="AD3855" s="104"/>
    </row>
    <row r="3856" spans="1:33" ht="45" x14ac:dyDescent="0.25">
      <c r="A3856" s="2" t="s">
        <v>16167</v>
      </c>
      <c r="B3856" s="2" t="s">
        <v>16022</v>
      </c>
      <c r="C3856" s="2" t="s">
        <v>16168</v>
      </c>
      <c r="F3856" s="2" t="s">
        <v>16169</v>
      </c>
      <c r="G3856" s="2" t="s">
        <v>16170</v>
      </c>
      <c r="H3856" s="2" t="s">
        <v>16171</v>
      </c>
      <c r="I3856" s="2" t="s">
        <v>23449</v>
      </c>
      <c r="J3856" s="2" t="s">
        <v>28</v>
      </c>
      <c r="K3856" s="2" t="s">
        <v>43</v>
      </c>
      <c r="L3856" s="2" t="s">
        <v>65</v>
      </c>
      <c r="M3856" s="2" t="s">
        <v>66</v>
      </c>
      <c r="N3856" s="2" t="s">
        <v>4603</v>
      </c>
      <c r="O3856" s="2" t="s">
        <v>32</v>
      </c>
      <c r="P3856" s="24">
        <v>0</v>
      </c>
      <c r="Q3856" s="24">
        <v>1</v>
      </c>
      <c r="R3856" s="27" t="s">
        <v>1568</v>
      </c>
      <c r="S3856" s="28" t="s">
        <v>1589</v>
      </c>
      <c r="T3856" s="2" t="s">
        <v>33</v>
      </c>
      <c r="U3856" s="2">
        <v>0</v>
      </c>
      <c r="V3856" s="2" t="s">
        <v>30383</v>
      </c>
      <c r="W3856" s="2" t="s">
        <v>34</v>
      </c>
      <c r="X3856" s="58" t="s">
        <v>16027</v>
      </c>
      <c r="Z3856" s="2">
        <v>412000</v>
      </c>
      <c r="AB3856" s="58">
        <v>46098.515428240738</v>
      </c>
      <c r="AC3856" s="2">
        <v>0</v>
      </c>
      <c r="AD3856" s="104">
        <v>412000</v>
      </c>
      <c r="AE3856" s="2">
        <v>46098.515428240738</v>
      </c>
      <c r="AG3856" s="2">
        <v>137500</v>
      </c>
    </row>
    <row r="3857" spans="1:33" ht="45" x14ac:dyDescent="0.25">
      <c r="A3857" s="2" t="s">
        <v>16021</v>
      </c>
      <c r="B3857" s="2" t="s">
        <v>16022</v>
      </c>
      <c r="C3857" s="2" t="s">
        <v>16023</v>
      </c>
      <c r="F3857" s="2" t="s">
        <v>16024</v>
      </c>
      <c r="G3857" s="2" t="s">
        <v>16025</v>
      </c>
      <c r="H3857" s="2" t="s">
        <v>7971</v>
      </c>
      <c r="I3857" s="2" t="s">
        <v>23450</v>
      </c>
      <c r="J3857" s="2" t="s">
        <v>28</v>
      </c>
      <c r="K3857" s="2" t="s">
        <v>43</v>
      </c>
      <c r="L3857" s="2" t="s">
        <v>44</v>
      </c>
      <c r="M3857" s="2" t="s">
        <v>45</v>
      </c>
      <c r="N3857" s="2" t="s">
        <v>2977</v>
      </c>
      <c r="O3857" s="2" t="s">
        <v>32</v>
      </c>
      <c r="P3857" s="24">
        <v>0</v>
      </c>
      <c r="Q3857" s="24">
        <v>1</v>
      </c>
      <c r="R3857" s="27" t="s">
        <v>1568</v>
      </c>
      <c r="S3857" s="28" t="s">
        <v>1589</v>
      </c>
      <c r="T3857" s="2" t="s">
        <v>33</v>
      </c>
      <c r="U3857" s="2">
        <v>0</v>
      </c>
      <c r="V3857" s="2" t="s">
        <v>18001</v>
      </c>
      <c r="W3857" s="2" t="s">
        <v>34</v>
      </c>
      <c r="X3857" s="58" t="s">
        <v>16033</v>
      </c>
      <c r="Z3857" s="2">
        <v>412000</v>
      </c>
      <c r="AB3857" s="58">
        <v>46099.387453703705</v>
      </c>
      <c r="AC3857" s="2">
        <v>0</v>
      </c>
      <c r="AD3857" s="104">
        <v>412000</v>
      </c>
      <c r="AE3857" s="2">
        <v>46099.387453703705</v>
      </c>
      <c r="AG3857" s="2">
        <v>137499</v>
      </c>
    </row>
    <row r="3858" spans="1:33" ht="45" x14ac:dyDescent="0.25">
      <c r="A3858" s="2" t="s">
        <v>16805</v>
      </c>
      <c r="B3858" s="2" t="s">
        <v>16022</v>
      </c>
      <c r="C3858" s="2" t="s">
        <v>16806</v>
      </c>
      <c r="F3858" s="2" t="s">
        <v>16807</v>
      </c>
      <c r="G3858" s="2" t="s">
        <v>16808</v>
      </c>
      <c r="H3858" s="2" t="s">
        <v>16809</v>
      </c>
      <c r="I3858" s="2" t="s">
        <v>19510</v>
      </c>
      <c r="J3858" s="2" t="s">
        <v>28</v>
      </c>
      <c r="K3858" s="2" t="s">
        <v>48</v>
      </c>
      <c r="L3858" s="2" t="s">
        <v>619</v>
      </c>
      <c r="M3858" s="2" t="s">
        <v>620</v>
      </c>
      <c r="N3858" s="2" t="s">
        <v>2935</v>
      </c>
      <c r="O3858" s="2" t="s">
        <v>32</v>
      </c>
      <c r="P3858" s="24">
        <v>0</v>
      </c>
      <c r="Q3858" s="24">
        <v>1</v>
      </c>
      <c r="R3858" s="27" t="s">
        <v>1568</v>
      </c>
      <c r="S3858" s="28" t="s">
        <v>1589</v>
      </c>
      <c r="T3858" s="2" t="s">
        <v>33</v>
      </c>
      <c r="U3858" s="2">
        <v>0</v>
      </c>
      <c r="V3858" s="2" t="s">
        <v>30688</v>
      </c>
      <c r="W3858" s="2" t="s">
        <v>34</v>
      </c>
      <c r="X3858" s="58" t="s">
        <v>16022</v>
      </c>
      <c r="Z3858" s="2">
        <v>412000</v>
      </c>
      <c r="AB3858" s="58">
        <v>46097.72515046296</v>
      </c>
      <c r="AC3858" s="2">
        <v>0</v>
      </c>
      <c r="AD3858" s="104">
        <v>412000</v>
      </c>
      <c r="AE3858" s="2">
        <v>46097.72515046296</v>
      </c>
      <c r="AG3858" s="2">
        <v>136586</v>
      </c>
    </row>
    <row r="3859" spans="1:33" ht="60" x14ac:dyDescent="0.25">
      <c r="A3859" s="2" t="s">
        <v>16835</v>
      </c>
      <c r="B3859" s="2" t="s">
        <v>16022</v>
      </c>
      <c r="C3859" s="2" t="s">
        <v>16836</v>
      </c>
      <c r="F3859" s="2" t="s">
        <v>13107</v>
      </c>
      <c r="G3859" s="2" t="s">
        <v>13108</v>
      </c>
      <c r="H3859" s="2" t="s">
        <v>13109</v>
      </c>
      <c r="I3859" s="2" t="s">
        <v>19533</v>
      </c>
      <c r="J3859" s="2" t="s">
        <v>28</v>
      </c>
      <c r="K3859" s="2" t="s">
        <v>48</v>
      </c>
      <c r="L3859" s="2" t="s">
        <v>257</v>
      </c>
      <c r="M3859" s="2" t="s">
        <v>258</v>
      </c>
      <c r="N3859" s="2" t="s">
        <v>4984</v>
      </c>
      <c r="O3859" s="2" t="s">
        <v>37</v>
      </c>
      <c r="P3859" s="24">
        <v>0</v>
      </c>
      <c r="Q3859" s="24">
        <v>0</v>
      </c>
      <c r="R3859" s="27" t="s">
        <v>1578</v>
      </c>
      <c r="S3859" s="28" t="s">
        <v>1585</v>
      </c>
      <c r="T3859" s="2" t="s">
        <v>38</v>
      </c>
      <c r="U3859" s="2">
        <v>0</v>
      </c>
      <c r="V3859" s="2" t="s">
        <v>29673</v>
      </c>
      <c r="W3859" s="2" t="s">
        <v>34</v>
      </c>
      <c r="X3859" s="58" t="s">
        <v>16022</v>
      </c>
      <c r="Z3859" s="2">
        <v>2060000</v>
      </c>
      <c r="AB3859" s="58">
        <v>46097.662997685184</v>
      </c>
      <c r="AC3859" s="2">
        <v>0</v>
      </c>
      <c r="AD3859" s="104">
        <v>2060000</v>
      </c>
      <c r="AE3859" s="2">
        <v>46097.662997685184</v>
      </c>
      <c r="AG3859" s="2">
        <v>136532</v>
      </c>
    </row>
    <row r="3860" spans="1:33" ht="45" x14ac:dyDescent="0.25">
      <c r="A3860" s="2" t="s">
        <v>16244</v>
      </c>
      <c r="B3860" s="2" t="s">
        <v>16022</v>
      </c>
      <c r="C3860" s="2" t="s">
        <v>16245</v>
      </c>
      <c r="F3860" s="2" t="s">
        <v>16246</v>
      </c>
      <c r="G3860" s="2" t="s">
        <v>16247</v>
      </c>
      <c r="H3860" s="2" t="s">
        <v>10959</v>
      </c>
      <c r="I3860" s="2" t="s">
        <v>23451</v>
      </c>
      <c r="J3860" s="2" t="s">
        <v>28</v>
      </c>
      <c r="K3860" s="2" t="s">
        <v>43</v>
      </c>
      <c r="L3860" s="2" t="s">
        <v>595</v>
      </c>
      <c r="M3860" s="2" t="s">
        <v>596</v>
      </c>
      <c r="N3860" s="2" t="s">
        <v>4179</v>
      </c>
      <c r="O3860" s="2" t="s">
        <v>32</v>
      </c>
      <c r="P3860" s="24">
        <v>0</v>
      </c>
      <c r="Q3860" s="24">
        <v>1</v>
      </c>
      <c r="R3860" s="27" t="s">
        <v>1568</v>
      </c>
      <c r="S3860" s="28" t="s">
        <v>1589</v>
      </c>
      <c r="T3860" s="2" t="s">
        <v>33</v>
      </c>
      <c r="U3860" s="2">
        <v>0</v>
      </c>
      <c r="V3860" s="2" t="s">
        <v>18528</v>
      </c>
      <c r="W3860" s="2" t="s">
        <v>34</v>
      </c>
      <c r="X3860" s="58" t="s">
        <v>17582</v>
      </c>
      <c r="Z3860" s="2">
        <v>412000</v>
      </c>
      <c r="AB3860" s="58">
        <v>46111.710185185184</v>
      </c>
      <c r="AC3860" s="2">
        <v>0</v>
      </c>
      <c r="AD3860" s="104">
        <v>412000</v>
      </c>
      <c r="AE3860" s="2">
        <v>46111.710185185184</v>
      </c>
      <c r="AG3860" s="2">
        <v>142160</v>
      </c>
    </row>
    <row r="3861" spans="1:33" ht="60" x14ac:dyDescent="0.25">
      <c r="A3861" s="2" t="s">
        <v>16801</v>
      </c>
      <c r="B3861" s="2" t="s">
        <v>16022</v>
      </c>
      <c r="C3861" s="2" t="s">
        <v>16802</v>
      </c>
      <c r="F3861" s="2" t="s">
        <v>278</v>
      </c>
      <c r="G3861" s="2" t="s">
        <v>5317</v>
      </c>
      <c r="H3861" s="2" t="s">
        <v>5318</v>
      </c>
      <c r="I3861" s="2" t="s">
        <v>19607</v>
      </c>
      <c r="J3861" s="2" t="s">
        <v>28</v>
      </c>
      <c r="K3861" s="2" t="s">
        <v>48</v>
      </c>
      <c r="L3861" s="2" t="s">
        <v>108</v>
      </c>
      <c r="M3861" s="2" t="s">
        <v>255</v>
      </c>
      <c r="N3861" s="2" t="s">
        <v>5319</v>
      </c>
      <c r="O3861" s="2" t="s">
        <v>705</v>
      </c>
      <c r="P3861" s="24">
        <v>0</v>
      </c>
      <c r="Q3861" s="24">
        <v>0</v>
      </c>
      <c r="R3861" s="27" t="s">
        <v>1578</v>
      </c>
      <c r="S3861" s="28" t="s">
        <v>1585</v>
      </c>
      <c r="T3861" s="2" t="s">
        <v>38</v>
      </c>
      <c r="U3861" s="2">
        <v>0</v>
      </c>
      <c r="V3861" s="2" t="s">
        <v>16022</v>
      </c>
      <c r="W3861" s="2" t="s">
        <v>34</v>
      </c>
      <c r="AC3861" s="2">
        <v>0</v>
      </c>
      <c r="AD3861" s="104"/>
    </row>
    <row r="3862" spans="1:33" ht="45" x14ac:dyDescent="0.25">
      <c r="A3862" s="2" t="s">
        <v>17158</v>
      </c>
      <c r="B3862" s="2" t="s">
        <v>16022</v>
      </c>
      <c r="C3862" s="2" t="s">
        <v>17159</v>
      </c>
      <c r="F3862" s="2" t="s">
        <v>17160</v>
      </c>
      <c r="G3862" s="2" t="s">
        <v>17161</v>
      </c>
      <c r="H3862" s="2" t="s">
        <v>17162</v>
      </c>
      <c r="I3862" s="2" t="s">
        <v>20576</v>
      </c>
      <c r="J3862" s="2" t="s">
        <v>28</v>
      </c>
      <c r="K3862" s="2" t="s">
        <v>29</v>
      </c>
      <c r="L3862" s="2" t="s">
        <v>322</v>
      </c>
      <c r="M3862" s="2" t="s">
        <v>7315</v>
      </c>
      <c r="N3862" s="2" t="s">
        <v>7316</v>
      </c>
      <c r="O3862" s="2" t="s">
        <v>32</v>
      </c>
      <c r="P3862" s="24">
        <v>0</v>
      </c>
      <c r="Q3862" s="24">
        <v>1</v>
      </c>
      <c r="R3862" s="27" t="s">
        <v>1568</v>
      </c>
      <c r="S3862" s="28" t="s">
        <v>1589</v>
      </c>
      <c r="T3862" s="2" t="s">
        <v>33</v>
      </c>
      <c r="U3862" s="2">
        <v>0</v>
      </c>
      <c r="V3862" s="2" t="s">
        <v>19078</v>
      </c>
      <c r="W3862" s="2" t="s">
        <v>34</v>
      </c>
      <c r="X3862" s="58" t="s">
        <v>16022</v>
      </c>
      <c r="Z3862" s="2">
        <v>412000</v>
      </c>
      <c r="AB3862" s="58">
        <v>46097.705659722225</v>
      </c>
      <c r="AC3862" s="2">
        <v>0</v>
      </c>
      <c r="AD3862" s="104">
        <v>412000</v>
      </c>
      <c r="AE3862" s="2">
        <v>46097.705659722225</v>
      </c>
      <c r="AG3862" s="2">
        <v>136636</v>
      </c>
    </row>
    <row r="3863" spans="1:33" ht="60" x14ac:dyDescent="0.25">
      <c r="A3863" s="2" t="s">
        <v>16639</v>
      </c>
      <c r="B3863" s="2" t="s">
        <v>16022</v>
      </c>
      <c r="C3863" s="2" t="s">
        <v>16640</v>
      </c>
      <c r="F3863" s="2" t="s">
        <v>16636</v>
      </c>
      <c r="G3863" s="2" t="s">
        <v>16637</v>
      </c>
      <c r="H3863" s="2" t="s">
        <v>16638</v>
      </c>
      <c r="I3863" s="2" t="s">
        <v>21138</v>
      </c>
      <c r="J3863" s="2" t="s">
        <v>28</v>
      </c>
      <c r="K3863" s="2" t="s">
        <v>78</v>
      </c>
      <c r="L3863" s="2" t="s">
        <v>415</v>
      </c>
      <c r="M3863" s="2" t="s">
        <v>416</v>
      </c>
      <c r="N3863" s="2" t="s">
        <v>3747</v>
      </c>
      <c r="O3863" s="3" t="s">
        <v>705</v>
      </c>
      <c r="P3863" s="24">
        <v>0</v>
      </c>
      <c r="Q3863" s="24">
        <v>0</v>
      </c>
      <c r="R3863" s="27" t="s">
        <v>1578</v>
      </c>
      <c r="S3863" s="28" t="s">
        <v>1585</v>
      </c>
      <c r="T3863" s="2" t="s">
        <v>38</v>
      </c>
      <c r="U3863" s="2">
        <v>0</v>
      </c>
      <c r="V3863" s="2" t="s">
        <v>16022</v>
      </c>
      <c r="W3863" s="2" t="s">
        <v>34</v>
      </c>
      <c r="AC3863" s="2">
        <v>0</v>
      </c>
      <c r="AD3863" s="104"/>
    </row>
    <row r="3864" spans="1:33" ht="45" x14ac:dyDescent="0.25">
      <c r="A3864" s="2" t="s">
        <v>16634</v>
      </c>
      <c r="B3864" s="2" t="s">
        <v>16022</v>
      </c>
      <c r="C3864" s="2" t="s">
        <v>16635</v>
      </c>
      <c r="F3864" s="2" t="s">
        <v>16636</v>
      </c>
      <c r="G3864" s="2" t="s">
        <v>16637</v>
      </c>
      <c r="H3864" s="2" t="s">
        <v>16638</v>
      </c>
      <c r="I3864" s="2" t="s">
        <v>21138</v>
      </c>
      <c r="J3864" s="2" t="s">
        <v>28</v>
      </c>
      <c r="K3864" s="2" t="s">
        <v>78</v>
      </c>
      <c r="L3864" s="2" t="s">
        <v>415</v>
      </c>
      <c r="M3864" s="2" t="s">
        <v>416</v>
      </c>
      <c r="N3864" s="2" t="s">
        <v>3747</v>
      </c>
      <c r="O3864" s="2" t="s">
        <v>32</v>
      </c>
      <c r="P3864" s="24">
        <v>0</v>
      </c>
      <c r="Q3864" s="24">
        <v>1</v>
      </c>
      <c r="R3864" s="27" t="s">
        <v>1568</v>
      </c>
      <c r="S3864" s="28" t="s">
        <v>1589</v>
      </c>
      <c r="T3864" s="2" t="s">
        <v>33</v>
      </c>
      <c r="U3864" s="2">
        <v>0</v>
      </c>
      <c r="V3864" s="2" t="s">
        <v>32960</v>
      </c>
      <c r="W3864" s="2" t="s">
        <v>34</v>
      </c>
      <c r="X3864" s="58" t="s">
        <v>16027</v>
      </c>
      <c r="Z3864" s="2">
        <v>412000</v>
      </c>
      <c r="AB3864" s="58">
        <v>46098.492268518516</v>
      </c>
      <c r="AC3864" s="2">
        <v>0</v>
      </c>
      <c r="AD3864" s="104">
        <v>412000</v>
      </c>
      <c r="AE3864" s="2">
        <v>46098.492268518516</v>
      </c>
      <c r="AG3864" s="2">
        <v>136523</v>
      </c>
    </row>
    <row r="3865" spans="1:33" ht="60" x14ac:dyDescent="0.25">
      <c r="A3865" s="2" t="s">
        <v>17227</v>
      </c>
      <c r="B3865" s="2" t="s">
        <v>16022</v>
      </c>
      <c r="C3865" s="2" t="s">
        <v>17228</v>
      </c>
      <c r="F3865" s="2" t="s">
        <v>2261</v>
      </c>
      <c r="G3865" s="2" t="s">
        <v>3134</v>
      </c>
      <c r="H3865" s="2" t="s">
        <v>3135</v>
      </c>
      <c r="I3865" s="2" t="s">
        <v>22217</v>
      </c>
      <c r="J3865" s="2" t="s">
        <v>28</v>
      </c>
      <c r="K3865" s="2" t="s">
        <v>68</v>
      </c>
      <c r="L3865" s="2" t="s">
        <v>152</v>
      </c>
      <c r="M3865" s="2" t="s">
        <v>153</v>
      </c>
      <c r="N3865" s="2" t="s">
        <v>3118</v>
      </c>
      <c r="O3865" s="3" t="s">
        <v>705</v>
      </c>
      <c r="P3865" s="24">
        <v>0</v>
      </c>
      <c r="Q3865" s="24">
        <v>0</v>
      </c>
      <c r="R3865" s="27" t="s">
        <v>1578</v>
      </c>
      <c r="S3865" s="28" t="s">
        <v>1585</v>
      </c>
      <c r="T3865" s="2" t="s">
        <v>38</v>
      </c>
      <c r="U3865" s="2">
        <v>0</v>
      </c>
      <c r="V3865" s="2" t="s">
        <v>16022</v>
      </c>
      <c r="W3865" s="2" t="s">
        <v>34</v>
      </c>
      <c r="AC3865" s="2">
        <v>0</v>
      </c>
      <c r="AD3865" s="104"/>
    </row>
    <row r="3866" spans="1:33" ht="45" x14ac:dyDescent="0.25">
      <c r="A3866" s="2" t="s">
        <v>17225</v>
      </c>
      <c r="B3866" s="2" t="s">
        <v>16022</v>
      </c>
      <c r="C3866" s="2" t="s">
        <v>17226</v>
      </c>
      <c r="F3866" s="2" t="s">
        <v>2261</v>
      </c>
      <c r="G3866" s="2" t="s">
        <v>3134</v>
      </c>
      <c r="H3866" s="2" t="s">
        <v>3135</v>
      </c>
      <c r="I3866" s="2" t="s">
        <v>22217</v>
      </c>
      <c r="J3866" s="2" t="s">
        <v>28</v>
      </c>
      <c r="K3866" s="2" t="s">
        <v>68</v>
      </c>
      <c r="L3866" s="2" t="s">
        <v>152</v>
      </c>
      <c r="M3866" s="2" t="s">
        <v>153</v>
      </c>
      <c r="N3866" s="2" t="s">
        <v>3118</v>
      </c>
      <c r="O3866" s="2" t="s">
        <v>32</v>
      </c>
      <c r="P3866" s="24">
        <v>0</v>
      </c>
      <c r="Q3866" s="24">
        <v>1</v>
      </c>
      <c r="R3866" s="27" t="s">
        <v>1568</v>
      </c>
      <c r="S3866" s="28" t="s">
        <v>1589</v>
      </c>
      <c r="T3866" s="2" t="s">
        <v>33</v>
      </c>
      <c r="U3866" s="2">
        <v>0</v>
      </c>
      <c r="V3866" s="2" t="s">
        <v>17797</v>
      </c>
      <c r="W3866" s="2" t="s">
        <v>34</v>
      </c>
      <c r="X3866" s="58" t="s">
        <v>16054</v>
      </c>
      <c r="Z3866" s="2">
        <v>412000</v>
      </c>
      <c r="AB3866" s="58">
        <v>46100.505416666667</v>
      </c>
      <c r="AC3866" s="2">
        <v>0</v>
      </c>
      <c r="AD3866" s="104">
        <v>412000</v>
      </c>
      <c r="AE3866" s="2">
        <v>46100.505416666667</v>
      </c>
      <c r="AG3866" s="2">
        <v>136619</v>
      </c>
    </row>
    <row r="3867" spans="1:33" ht="60" x14ac:dyDescent="0.25">
      <c r="A3867" s="2" t="s">
        <v>17438</v>
      </c>
      <c r="B3867" s="2" t="s">
        <v>16022</v>
      </c>
      <c r="C3867" s="2" t="s">
        <v>17439</v>
      </c>
      <c r="F3867" s="2" t="s">
        <v>5155</v>
      </c>
      <c r="G3867" s="2" t="s">
        <v>5156</v>
      </c>
      <c r="H3867" s="2" t="s">
        <v>5157</v>
      </c>
      <c r="I3867" s="2" t="s">
        <v>22202</v>
      </c>
      <c r="J3867" s="2" t="s">
        <v>28</v>
      </c>
      <c r="K3867" s="2" t="s">
        <v>68</v>
      </c>
      <c r="L3867" s="2" t="s">
        <v>114</v>
      </c>
      <c r="M3867" s="2" t="s">
        <v>166</v>
      </c>
      <c r="N3867" s="2" t="s">
        <v>4224</v>
      </c>
      <c r="O3867" s="2" t="s">
        <v>19490</v>
      </c>
      <c r="P3867" s="24">
        <v>0</v>
      </c>
      <c r="Q3867" s="24">
        <v>0</v>
      </c>
      <c r="R3867" s="27" t="s">
        <v>1579</v>
      </c>
      <c r="S3867" s="28" t="s">
        <v>1590</v>
      </c>
      <c r="T3867" s="2" t="s">
        <v>426</v>
      </c>
      <c r="U3867" s="2">
        <v>20600000</v>
      </c>
      <c r="V3867" s="2" t="s">
        <v>16219</v>
      </c>
      <c r="W3867" s="2" t="s">
        <v>34</v>
      </c>
      <c r="X3867" s="58" t="s">
        <v>17683</v>
      </c>
      <c r="Y3867" s="2" t="s">
        <v>39</v>
      </c>
      <c r="Z3867" s="2">
        <v>12000000</v>
      </c>
      <c r="AA3867" s="2" t="s">
        <v>40</v>
      </c>
      <c r="AB3867" s="58">
        <v>46112.388194444444</v>
      </c>
      <c r="AC3867" s="2">
        <v>0</v>
      </c>
      <c r="AD3867" s="104">
        <v>12000000</v>
      </c>
      <c r="AE3867" s="2">
        <v>46112.388194444444</v>
      </c>
      <c r="AG3867" s="2">
        <v>142897</v>
      </c>
    </row>
    <row r="3868" spans="1:33" ht="45" x14ac:dyDescent="0.25">
      <c r="A3868" s="2" t="s">
        <v>17183</v>
      </c>
      <c r="B3868" s="2" t="s">
        <v>16022</v>
      </c>
      <c r="C3868" s="2" t="s">
        <v>17184</v>
      </c>
      <c r="F3868" s="2" t="s">
        <v>17185</v>
      </c>
      <c r="G3868" s="2" t="s">
        <v>17186</v>
      </c>
      <c r="H3868" s="2" t="s">
        <v>17187</v>
      </c>
      <c r="I3868" s="2" t="s">
        <v>20577</v>
      </c>
      <c r="J3868" s="2" t="s">
        <v>28</v>
      </c>
      <c r="K3868" s="2" t="s">
        <v>29</v>
      </c>
      <c r="L3868" s="2" t="s">
        <v>137</v>
      </c>
      <c r="M3868" s="2" t="s">
        <v>138</v>
      </c>
      <c r="N3868" s="2" t="s">
        <v>4454</v>
      </c>
      <c r="O3868" s="2" t="s">
        <v>32</v>
      </c>
      <c r="P3868" s="24">
        <v>0</v>
      </c>
      <c r="Q3868" s="24">
        <v>1</v>
      </c>
      <c r="R3868" s="27" t="s">
        <v>1568</v>
      </c>
      <c r="S3868" s="28" t="s">
        <v>1589</v>
      </c>
      <c r="T3868" s="2" t="s">
        <v>33</v>
      </c>
      <c r="U3868" s="2">
        <v>0</v>
      </c>
      <c r="V3868" s="2" t="s">
        <v>30383</v>
      </c>
      <c r="W3868" s="2" t="s">
        <v>34</v>
      </c>
      <c r="X3868" s="58" t="s">
        <v>16022</v>
      </c>
      <c r="Z3868" s="2">
        <v>412000</v>
      </c>
      <c r="AB3868" s="58">
        <v>46097.756192129629</v>
      </c>
      <c r="AC3868" s="2">
        <v>0</v>
      </c>
      <c r="AD3868" s="104">
        <v>412000</v>
      </c>
      <c r="AE3868" s="2">
        <v>46097.756192129629</v>
      </c>
      <c r="AG3868" s="2">
        <v>136638</v>
      </c>
    </row>
    <row r="3869" spans="1:33" ht="45" x14ac:dyDescent="0.25">
      <c r="A3869" s="2" t="s">
        <v>16864</v>
      </c>
      <c r="B3869" s="2" t="s">
        <v>16022</v>
      </c>
      <c r="C3869" s="2" t="s">
        <v>16865</v>
      </c>
      <c r="F3869" s="2" t="s">
        <v>16866</v>
      </c>
      <c r="G3869" s="2" t="s">
        <v>16867</v>
      </c>
      <c r="H3869" s="2" t="s">
        <v>16868</v>
      </c>
      <c r="I3869" s="2" t="s">
        <v>19622</v>
      </c>
      <c r="J3869" s="2" t="s">
        <v>28</v>
      </c>
      <c r="K3869" s="2" t="s">
        <v>48</v>
      </c>
      <c r="L3869" s="2" t="s">
        <v>12989</v>
      </c>
      <c r="M3869" s="2" t="s">
        <v>242</v>
      </c>
      <c r="N3869" s="2" t="s">
        <v>12990</v>
      </c>
      <c r="O3869" s="2" t="s">
        <v>705</v>
      </c>
      <c r="P3869" s="24">
        <v>0</v>
      </c>
      <c r="Q3869" s="24">
        <v>0</v>
      </c>
      <c r="R3869" s="27" t="s">
        <v>1578</v>
      </c>
      <c r="S3869" s="28" t="s">
        <v>1582</v>
      </c>
      <c r="T3869" s="2" t="s">
        <v>160</v>
      </c>
      <c r="U3869" s="2">
        <v>0</v>
      </c>
      <c r="V3869" s="2" t="s">
        <v>16022</v>
      </c>
      <c r="W3869" s="2" t="s">
        <v>34</v>
      </c>
      <c r="AC3869" s="2">
        <v>0</v>
      </c>
      <c r="AD3869" s="104"/>
    </row>
    <row r="3870" spans="1:33" ht="45" x14ac:dyDescent="0.25">
      <c r="A3870" s="2" t="s">
        <v>16555</v>
      </c>
      <c r="B3870" s="2" t="s">
        <v>16022</v>
      </c>
      <c r="C3870" s="2" t="s">
        <v>16556</v>
      </c>
      <c r="F3870" s="2" t="s">
        <v>16557</v>
      </c>
      <c r="G3870" s="2" t="s">
        <v>16558</v>
      </c>
      <c r="H3870" s="2" t="s">
        <v>16559</v>
      </c>
      <c r="I3870" s="2" t="s">
        <v>21139</v>
      </c>
      <c r="J3870" s="2" t="s">
        <v>28</v>
      </c>
      <c r="K3870" s="2" t="s">
        <v>78</v>
      </c>
      <c r="L3870" s="2" t="s">
        <v>79</v>
      </c>
      <c r="M3870" s="2" t="s">
        <v>295</v>
      </c>
      <c r="N3870" s="2" t="s">
        <v>5384</v>
      </c>
      <c r="O3870" s="2" t="s">
        <v>32</v>
      </c>
      <c r="P3870" s="24">
        <v>0</v>
      </c>
      <c r="Q3870" s="24">
        <v>1</v>
      </c>
      <c r="R3870" s="27" t="s">
        <v>1568</v>
      </c>
      <c r="S3870" s="28" t="s">
        <v>1589</v>
      </c>
      <c r="T3870" s="2" t="s">
        <v>33</v>
      </c>
      <c r="U3870" s="2">
        <v>0</v>
      </c>
      <c r="V3870" s="2" t="s">
        <v>19078</v>
      </c>
      <c r="W3870" s="2" t="s">
        <v>34</v>
      </c>
      <c r="X3870" s="58" t="s">
        <v>16027</v>
      </c>
      <c r="Z3870" s="2">
        <v>412000</v>
      </c>
      <c r="AB3870" s="58">
        <v>46098.489537037036</v>
      </c>
      <c r="AC3870" s="2">
        <v>0</v>
      </c>
      <c r="AD3870" s="104">
        <v>412000</v>
      </c>
      <c r="AE3870" s="2">
        <v>46098.489537037036</v>
      </c>
      <c r="AG3870" s="2">
        <v>136524</v>
      </c>
    </row>
    <row r="3871" spans="1:33" ht="60" x14ac:dyDescent="0.25">
      <c r="A3871" s="2" t="s">
        <v>16278</v>
      </c>
      <c r="B3871" s="2" t="s">
        <v>16022</v>
      </c>
      <c r="C3871" s="2" t="s">
        <v>16279</v>
      </c>
      <c r="F3871" s="2" t="s">
        <v>16280</v>
      </c>
      <c r="G3871" s="2" t="s">
        <v>16281</v>
      </c>
      <c r="H3871" s="2" t="s">
        <v>16282</v>
      </c>
      <c r="I3871" s="2" t="s">
        <v>23906</v>
      </c>
      <c r="J3871" s="2" t="s">
        <v>28</v>
      </c>
      <c r="K3871" s="2" t="s">
        <v>43</v>
      </c>
      <c r="L3871" s="2" t="s">
        <v>90</v>
      </c>
      <c r="M3871" s="2" t="s">
        <v>91</v>
      </c>
      <c r="N3871" s="2" t="s">
        <v>3668</v>
      </c>
      <c r="O3871" s="2" t="s">
        <v>705</v>
      </c>
      <c r="P3871" s="24">
        <v>0</v>
      </c>
      <c r="Q3871" s="24">
        <v>0</v>
      </c>
      <c r="R3871" s="27" t="s">
        <v>1578</v>
      </c>
      <c r="S3871" s="28" t="s">
        <v>1582</v>
      </c>
      <c r="T3871" s="2" t="s">
        <v>160</v>
      </c>
      <c r="U3871" s="2">
        <v>0</v>
      </c>
      <c r="V3871" s="2" t="s">
        <v>17884</v>
      </c>
      <c r="W3871" s="2" t="s">
        <v>34</v>
      </c>
      <c r="AC3871" s="2">
        <v>0</v>
      </c>
      <c r="AD3871" s="104"/>
    </row>
    <row r="3872" spans="1:33" ht="60" x14ac:dyDescent="0.25">
      <c r="A3872" s="2" t="s">
        <v>16165</v>
      </c>
      <c r="B3872" s="2" t="s">
        <v>16022</v>
      </c>
      <c r="C3872" s="2" t="s">
        <v>16166</v>
      </c>
      <c r="F3872" s="2" t="s">
        <v>15247</v>
      </c>
      <c r="G3872" s="2" t="s">
        <v>15248</v>
      </c>
      <c r="H3872" s="2" t="s">
        <v>15249</v>
      </c>
      <c r="I3872" s="2" t="s">
        <v>23046</v>
      </c>
      <c r="J3872" s="2" t="s">
        <v>28</v>
      </c>
      <c r="K3872" s="2" t="s">
        <v>61</v>
      </c>
      <c r="L3872" s="2" t="s">
        <v>210</v>
      </c>
      <c r="M3872" s="2" t="s">
        <v>211</v>
      </c>
      <c r="N3872" s="2" t="s">
        <v>3259</v>
      </c>
      <c r="O3872" s="2" t="s">
        <v>32</v>
      </c>
      <c r="P3872" s="24">
        <v>0</v>
      </c>
      <c r="Q3872" s="24">
        <v>1</v>
      </c>
      <c r="R3872" s="27" t="s">
        <v>1568</v>
      </c>
      <c r="S3872" s="28" t="s">
        <v>1585</v>
      </c>
      <c r="T3872" s="2" t="s">
        <v>38</v>
      </c>
      <c r="U3872" s="2">
        <v>0</v>
      </c>
      <c r="V3872" s="2" t="s">
        <v>17750</v>
      </c>
      <c r="W3872" s="2" t="s">
        <v>34</v>
      </c>
      <c r="X3872" s="58" t="s">
        <v>16022</v>
      </c>
      <c r="Z3872" s="2">
        <v>2060000</v>
      </c>
      <c r="AB3872" s="58">
        <v>46097.598414351851</v>
      </c>
      <c r="AC3872" s="2">
        <v>0</v>
      </c>
      <c r="AD3872" s="104">
        <v>2060000</v>
      </c>
      <c r="AE3872" s="2">
        <v>46097.598414351851</v>
      </c>
      <c r="AG3872" s="2">
        <v>136080</v>
      </c>
    </row>
    <row r="3873" spans="1:33" ht="60" x14ac:dyDescent="0.25">
      <c r="A3873" s="2" t="s">
        <v>17081</v>
      </c>
      <c r="B3873" s="2" t="s">
        <v>16022</v>
      </c>
      <c r="C3873" s="2" t="s">
        <v>17082</v>
      </c>
      <c r="F3873" s="2" t="s">
        <v>6988</v>
      </c>
      <c r="G3873" s="2" t="s">
        <v>6989</v>
      </c>
      <c r="H3873" s="2" t="s">
        <v>6990</v>
      </c>
      <c r="I3873" s="2" t="s">
        <v>20893</v>
      </c>
      <c r="J3873" s="2" t="s">
        <v>28</v>
      </c>
      <c r="K3873" s="2" t="s">
        <v>29</v>
      </c>
      <c r="L3873" s="2" t="s">
        <v>46</v>
      </c>
      <c r="M3873" s="2" t="s">
        <v>47</v>
      </c>
      <c r="N3873" s="2" t="s">
        <v>3339</v>
      </c>
      <c r="O3873" s="2" t="s">
        <v>705</v>
      </c>
      <c r="P3873" s="24">
        <v>0</v>
      </c>
      <c r="Q3873" s="24">
        <v>0</v>
      </c>
      <c r="R3873" s="27" t="s">
        <v>1578</v>
      </c>
      <c r="S3873" s="28" t="s">
        <v>1585</v>
      </c>
      <c r="T3873" s="2" t="s">
        <v>38</v>
      </c>
      <c r="U3873" s="2">
        <v>0</v>
      </c>
      <c r="V3873" s="2" t="s">
        <v>16022</v>
      </c>
      <c r="W3873" s="2" t="s">
        <v>34</v>
      </c>
      <c r="AC3873" s="2">
        <v>0</v>
      </c>
      <c r="AD3873" s="104"/>
    </row>
    <row r="3874" spans="1:33" ht="60" x14ac:dyDescent="0.25">
      <c r="A3874" s="2" t="s">
        <v>17042</v>
      </c>
      <c r="B3874" s="2" t="s">
        <v>16022</v>
      </c>
      <c r="C3874" s="2" t="s">
        <v>17043</v>
      </c>
      <c r="F3874" s="2" t="s">
        <v>17044</v>
      </c>
      <c r="G3874" s="2" t="s">
        <v>17045</v>
      </c>
      <c r="H3874" s="2" t="s">
        <v>17046</v>
      </c>
      <c r="I3874" s="2" t="s">
        <v>19931</v>
      </c>
      <c r="J3874" s="2" t="s">
        <v>28</v>
      </c>
      <c r="K3874" s="2" t="s">
        <v>173</v>
      </c>
      <c r="L3874" s="2" t="s">
        <v>310</v>
      </c>
      <c r="M3874" s="2" t="s">
        <v>311</v>
      </c>
      <c r="N3874" s="2" t="s">
        <v>4954</v>
      </c>
      <c r="O3874" s="2" t="s">
        <v>32</v>
      </c>
      <c r="P3874" s="24">
        <v>0</v>
      </c>
      <c r="Q3874" s="24">
        <v>1</v>
      </c>
      <c r="R3874" s="27" t="s">
        <v>1568</v>
      </c>
      <c r="S3874" s="28" t="s">
        <v>1589</v>
      </c>
      <c r="T3874" s="2" t="s">
        <v>33</v>
      </c>
      <c r="U3874" s="2">
        <v>0</v>
      </c>
      <c r="V3874" s="2" t="s">
        <v>16051</v>
      </c>
      <c r="W3874" s="2" t="s">
        <v>34</v>
      </c>
      <c r="X3874" s="58" t="s">
        <v>16022</v>
      </c>
      <c r="Z3874" s="2">
        <v>412000</v>
      </c>
      <c r="AB3874" s="58">
        <v>46097.566018518519</v>
      </c>
      <c r="AC3874" s="2">
        <v>0</v>
      </c>
      <c r="AD3874" s="104">
        <v>412000</v>
      </c>
      <c r="AE3874" s="2">
        <v>46097.566018518519</v>
      </c>
      <c r="AG3874" s="2">
        <v>136194</v>
      </c>
    </row>
    <row r="3875" spans="1:33" ht="60" x14ac:dyDescent="0.25">
      <c r="A3875" s="2" t="s">
        <v>17057</v>
      </c>
      <c r="B3875" s="2" t="s">
        <v>16022</v>
      </c>
      <c r="C3875" s="2" t="s">
        <v>17058</v>
      </c>
      <c r="F3875" s="2" t="s">
        <v>17044</v>
      </c>
      <c r="G3875" s="2" t="s">
        <v>17045</v>
      </c>
      <c r="H3875" s="2" t="s">
        <v>17046</v>
      </c>
      <c r="I3875" s="2" t="s">
        <v>19931</v>
      </c>
      <c r="J3875" s="2" t="s">
        <v>28</v>
      </c>
      <c r="K3875" s="2" t="s">
        <v>173</v>
      </c>
      <c r="L3875" s="2" t="s">
        <v>310</v>
      </c>
      <c r="M3875" s="2" t="s">
        <v>311</v>
      </c>
      <c r="N3875" s="2" t="s">
        <v>4954</v>
      </c>
      <c r="O3875" s="3" t="s">
        <v>712</v>
      </c>
      <c r="P3875" s="24">
        <v>0</v>
      </c>
      <c r="Q3875" s="24">
        <v>0</v>
      </c>
      <c r="R3875" s="27" t="s">
        <v>1578</v>
      </c>
      <c r="S3875" s="28" t="s">
        <v>1582</v>
      </c>
      <c r="T3875" s="2" t="s">
        <v>160</v>
      </c>
      <c r="U3875" s="2">
        <v>0</v>
      </c>
      <c r="V3875" s="2" t="s">
        <v>29674</v>
      </c>
      <c r="W3875" s="2" t="s">
        <v>34</v>
      </c>
      <c r="AC3875" s="2">
        <v>0</v>
      </c>
      <c r="AD3875" s="104"/>
    </row>
    <row r="3876" spans="1:33" ht="60" x14ac:dyDescent="0.25">
      <c r="A3876" s="2" t="s">
        <v>16988</v>
      </c>
      <c r="B3876" s="2" t="s">
        <v>16022</v>
      </c>
      <c r="C3876" s="2" t="s">
        <v>16989</v>
      </c>
      <c r="F3876" s="2" t="s">
        <v>16990</v>
      </c>
      <c r="G3876" s="2" t="s">
        <v>16991</v>
      </c>
      <c r="H3876" s="2" t="s">
        <v>16992</v>
      </c>
      <c r="I3876" s="2" t="s">
        <v>20385</v>
      </c>
      <c r="J3876" s="2" t="s">
        <v>28</v>
      </c>
      <c r="K3876" s="2" t="s">
        <v>173</v>
      </c>
      <c r="L3876" s="2" t="s">
        <v>475</v>
      </c>
      <c r="M3876" s="2" t="s">
        <v>476</v>
      </c>
      <c r="N3876" s="2" t="s">
        <v>3440</v>
      </c>
      <c r="O3876" s="2" t="s">
        <v>32</v>
      </c>
      <c r="P3876" s="24">
        <v>0</v>
      </c>
      <c r="Q3876" s="24">
        <v>2</v>
      </c>
      <c r="R3876" s="27" t="s">
        <v>1568</v>
      </c>
      <c r="S3876" s="28" t="s">
        <v>1585</v>
      </c>
      <c r="T3876" s="2" t="s">
        <v>38</v>
      </c>
      <c r="U3876" s="2">
        <v>0</v>
      </c>
      <c r="V3876" s="2" t="s">
        <v>25078</v>
      </c>
      <c r="W3876" s="2" t="s">
        <v>34</v>
      </c>
      <c r="X3876" s="58" t="s">
        <v>16022</v>
      </c>
      <c r="Z3876" s="2">
        <v>2060000</v>
      </c>
      <c r="AB3876" s="58">
        <v>46097.725995370369</v>
      </c>
      <c r="AC3876" s="2">
        <v>0</v>
      </c>
      <c r="AD3876" s="104">
        <v>2060000</v>
      </c>
      <c r="AE3876" s="2">
        <v>46097.725995370369</v>
      </c>
      <c r="AG3876" s="2">
        <v>136755</v>
      </c>
    </row>
    <row r="3877" spans="1:33" ht="60" x14ac:dyDescent="0.25">
      <c r="A3877" s="2" t="s">
        <v>17223</v>
      </c>
      <c r="B3877" s="2" t="s">
        <v>16022</v>
      </c>
      <c r="C3877" s="2" t="s">
        <v>17224</v>
      </c>
      <c r="F3877" s="2" t="s">
        <v>4330</v>
      </c>
      <c r="G3877" s="2" t="s">
        <v>4331</v>
      </c>
      <c r="H3877" s="2" t="s">
        <v>4332</v>
      </c>
      <c r="I3877" s="2" t="s">
        <v>21892</v>
      </c>
      <c r="J3877" s="2" t="s">
        <v>28</v>
      </c>
      <c r="K3877" s="2" t="s">
        <v>51</v>
      </c>
      <c r="L3877" s="2" t="s">
        <v>234</v>
      </c>
      <c r="M3877" s="2" t="s">
        <v>235</v>
      </c>
      <c r="N3877" s="2" t="s">
        <v>4327</v>
      </c>
      <c r="O3877" s="2" t="s">
        <v>705</v>
      </c>
      <c r="P3877" s="24">
        <v>0</v>
      </c>
      <c r="Q3877" s="24">
        <v>0</v>
      </c>
      <c r="R3877" s="27" t="s">
        <v>1578</v>
      </c>
      <c r="S3877" s="28" t="s">
        <v>1585</v>
      </c>
      <c r="T3877" s="2" t="s">
        <v>38</v>
      </c>
      <c r="U3877" s="2">
        <v>0</v>
      </c>
      <c r="V3877" s="2" t="s">
        <v>25940</v>
      </c>
      <c r="W3877" s="2" t="s">
        <v>34</v>
      </c>
      <c r="AC3877" s="2">
        <v>0</v>
      </c>
      <c r="AD3877" s="104"/>
    </row>
    <row r="3878" spans="1:33" ht="60" x14ac:dyDescent="0.25">
      <c r="A3878" s="2" t="s">
        <v>17264</v>
      </c>
      <c r="B3878" s="2" t="s">
        <v>16022</v>
      </c>
      <c r="C3878" s="2" t="s">
        <v>17265</v>
      </c>
      <c r="F3878" s="2" t="s">
        <v>17266</v>
      </c>
      <c r="G3878" s="2" t="s">
        <v>17267</v>
      </c>
      <c r="H3878" s="2" t="s">
        <v>17268</v>
      </c>
      <c r="I3878" s="2" t="s">
        <v>22916</v>
      </c>
      <c r="J3878" s="2" t="s">
        <v>28</v>
      </c>
      <c r="K3878" s="2" t="s">
        <v>68</v>
      </c>
      <c r="L3878" s="2" t="s">
        <v>372</v>
      </c>
      <c r="M3878" s="2" t="s">
        <v>610</v>
      </c>
      <c r="N3878" s="2" t="s">
        <v>4259</v>
      </c>
      <c r="O3878" s="2" t="s">
        <v>706</v>
      </c>
      <c r="P3878" s="24">
        <v>0</v>
      </c>
      <c r="Q3878" s="24">
        <v>0</v>
      </c>
      <c r="R3878" s="27" t="s">
        <v>1578</v>
      </c>
      <c r="S3878" s="28" t="s">
        <v>1582</v>
      </c>
      <c r="T3878" s="2" t="s">
        <v>160</v>
      </c>
      <c r="U3878" s="2">
        <v>0</v>
      </c>
      <c r="V3878" s="2" t="s">
        <v>16022</v>
      </c>
      <c r="W3878" s="2" t="s">
        <v>34</v>
      </c>
      <c r="AC3878" s="2">
        <v>0</v>
      </c>
      <c r="AD3878" s="104"/>
    </row>
    <row r="3879" spans="1:33" ht="60" x14ac:dyDescent="0.25">
      <c r="A3879" s="2" t="s">
        <v>16643</v>
      </c>
      <c r="B3879" s="2" t="s">
        <v>16022</v>
      </c>
      <c r="C3879" s="2" t="s">
        <v>16644</v>
      </c>
      <c r="F3879" s="2" t="s">
        <v>883</v>
      </c>
      <c r="G3879" s="2" t="s">
        <v>5189</v>
      </c>
      <c r="H3879" s="2" t="s">
        <v>5190</v>
      </c>
      <c r="I3879" s="2" t="s">
        <v>21533</v>
      </c>
      <c r="J3879" s="2" t="s">
        <v>28</v>
      </c>
      <c r="K3879" s="2" t="s">
        <v>78</v>
      </c>
      <c r="L3879" s="2" t="s">
        <v>523</v>
      </c>
      <c r="M3879" s="2" t="s">
        <v>524</v>
      </c>
      <c r="N3879" s="2" t="s">
        <v>5179</v>
      </c>
      <c r="O3879" s="2" t="s">
        <v>32</v>
      </c>
      <c r="P3879" s="24">
        <v>0</v>
      </c>
      <c r="Q3879" s="24">
        <v>1</v>
      </c>
      <c r="R3879" s="27" t="s">
        <v>1568</v>
      </c>
      <c r="S3879" s="28" t="s">
        <v>1585</v>
      </c>
      <c r="T3879" s="2" t="s">
        <v>38</v>
      </c>
      <c r="U3879" s="2">
        <v>0</v>
      </c>
      <c r="V3879" s="2" t="s">
        <v>17683</v>
      </c>
      <c r="W3879" s="2" t="s">
        <v>34</v>
      </c>
      <c r="X3879" s="58" t="s">
        <v>16022</v>
      </c>
      <c r="Z3879" s="2">
        <v>2060000</v>
      </c>
      <c r="AB3879" s="58">
        <v>46097.454375000001</v>
      </c>
      <c r="AC3879" s="2">
        <v>0</v>
      </c>
      <c r="AD3879" s="104">
        <v>2060000</v>
      </c>
      <c r="AE3879" s="2">
        <v>46097.454375000001</v>
      </c>
      <c r="AG3879" s="2">
        <v>135851</v>
      </c>
    </row>
    <row r="3880" spans="1:33" ht="60" x14ac:dyDescent="0.25">
      <c r="A3880" s="2" t="s">
        <v>17374</v>
      </c>
      <c r="B3880" s="2" t="s">
        <v>16022</v>
      </c>
      <c r="C3880" s="2" t="s">
        <v>17375</v>
      </c>
      <c r="F3880" s="2" t="s">
        <v>17376</v>
      </c>
      <c r="G3880" s="2" t="s">
        <v>17377</v>
      </c>
      <c r="H3880" s="2" t="s">
        <v>17378</v>
      </c>
      <c r="I3880" s="2" t="s">
        <v>22740</v>
      </c>
      <c r="J3880" s="2" t="s">
        <v>28</v>
      </c>
      <c r="K3880" s="2" t="s">
        <v>68</v>
      </c>
      <c r="L3880" s="2" t="s">
        <v>10411</v>
      </c>
      <c r="M3880" s="2" t="s">
        <v>118</v>
      </c>
      <c r="N3880" s="2" t="s">
        <v>10412</v>
      </c>
      <c r="O3880" s="2" t="s">
        <v>705</v>
      </c>
      <c r="P3880" s="24">
        <v>0</v>
      </c>
      <c r="Q3880" s="24">
        <v>0</v>
      </c>
      <c r="R3880" s="27" t="s">
        <v>1578</v>
      </c>
      <c r="S3880" s="28" t="s">
        <v>1585</v>
      </c>
      <c r="T3880" s="2" t="s">
        <v>38</v>
      </c>
      <c r="U3880" s="2">
        <v>0</v>
      </c>
      <c r="V3880" s="2" t="s">
        <v>17797</v>
      </c>
      <c r="W3880" s="2" t="s">
        <v>34</v>
      </c>
      <c r="AC3880" s="2">
        <v>0</v>
      </c>
      <c r="AD3880" s="104"/>
    </row>
    <row r="3881" spans="1:33" ht="60" x14ac:dyDescent="0.25">
      <c r="A3881" s="2" t="s">
        <v>16471</v>
      </c>
      <c r="B3881" s="2" t="s">
        <v>16022</v>
      </c>
      <c r="C3881" s="2" t="s">
        <v>16472</v>
      </c>
      <c r="F3881" s="2" t="s">
        <v>5706</v>
      </c>
      <c r="G3881" s="2" t="s">
        <v>5707</v>
      </c>
      <c r="H3881" s="2" t="s">
        <v>4512</v>
      </c>
      <c r="I3881" s="2" t="s">
        <v>21140</v>
      </c>
      <c r="J3881" s="2" t="s">
        <v>28</v>
      </c>
      <c r="K3881" s="2" t="s">
        <v>78</v>
      </c>
      <c r="L3881" s="2" t="s">
        <v>181</v>
      </c>
      <c r="M3881" s="2" t="s">
        <v>182</v>
      </c>
      <c r="N3881" s="2" t="s">
        <v>3929</v>
      </c>
      <c r="O3881" s="2" t="s">
        <v>37</v>
      </c>
      <c r="P3881" s="24">
        <v>0</v>
      </c>
      <c r="Q3881" s="24">
        <v>0</v>
      </c>
      <c r="R3881" s="27" t="s">
        <v>1578</v>
      </c>
      <c r="S3881" s="28" t="s">
        <v>1585</v>
      </c>
      <c r="T3881" s="2" t="s">
        <v>38</v>
      </c>
      <c r="U3881" s="2">
        <v>0</v>
      </c>
      <c r="V3881" s="2" t="s">
        <v>27143</v>
      </c>
      <c r="W3881" s="2" t="s">
        <v>34</v>
      </c>
      <c r="X3881" s="58" t="s">
        <v>16033</v>
      </c>
      <c r="Z3881" s="2">
        <v>2060000</v>
      </c>
      <c r="AB3881" s="58">
        <v>46099.630335648151</v>
      </c>
      <c r="AC3881" s="2">
        <v>0</v>
      </c>
      <c r="AD3881" s="104">
        <v>2060000</v>
      </c>
      <c r="AE3881" s="2">
        <v>46099.630335648151</v>
      </c>
      <c r="AG3881" s="2">
        <v>137922</v>
      </c>
    </row>
    <row r="3882" spans="1:33" ht="45" x14ac:dyDescent="0.25">
      <c r="A3882" s="2" t="s">
        <v>16317</v>
      </c>
      <c r="B3882" s="2" t="s">
        <v>16022</v>
      </c>
      <c r="C3882" s="2" t="s">
        <v>16318</v>
      </c>
      <c r="F3882" s="2" t="s">
        <v>2128</v>
      </c>
      <c r="G3882" s="2" t="s">
        <v>5547</v>
      </c>
      <c r="H3882" s="2" t="s">
        <v>5548</v>
      </c>
      <c r="I3882" s="2" t="s">
        <v>23983</v>
      </c>
      <c r="J3882" s="2" t="s">
        <v>28</v>
      </c>
      <c r="K3882" s="2" t="s">
        <v>98</v>
      </c>
      <c r="L3882" s="2" t="s">
        <v>326</v>
      </c>
      <c r="M3882" s="2" t="s">
        <v>100</v>
      </c>
      <c r="N3882" s="2" t="s">
        <v>3777</v>
      </c>
      <c r="O3882" s="2" t="s">
        <v>706</v>
      </c>
      <c r="P3882" s="24">
        <v>0</v>
      </c>
      <c r="Q3882" s="24">
        <v>0</v>
      </c>
      <c r="R3882" s="27" t="s">
        <v>1578</v>
      </c>
      <c r="S3882" s="28" t="s">
        <v>1583</v>
      </c>
      <c r="T3882" s="2" t="s">
        <v>130</v>
      </c>
      <c r="U3882" s="2">
        <v>0</v>
      </c>
      <c r="V3882" s="2" t="s">
        <v>16022</v>
      </c>
      <c r="W3882" s="2" t="s">
        <v>34</v>
      </c>
      <c r="AC3882" s="2">
        <v>0</v>
      </c>
      <c r="AD3882" s="104"/>
    </row>
    <row r="3883" spans="1:33" ht="45" x14ac:dyDescent="0.25">
      <c r="A3883" s="2" t="s">
        <v>16459</v>
      </c>
      <c r="B3883" s="2" t="s">
        <v>16022</v>
      </c>
      <c r="C3883" s="2" t="s">
        <v>16460</v>
      </c>
      <c r="F3883" s="2" t="s">
        <v>5706</v>
      </c>
      <c r="G3883" s="2" t="s">
        <v>5707</v>
      </c>
      <c r="H3883" s="2" t="s">
        <v>4512</v>
      </c>
      <c r="I3883" s="2" t="s">
        <v>21140</v>
      </c>
      <c r="J3883" s="2" t="s">
        <v>28</v>
      </c>
      <c r="K3883" s="2" t="s">
        <v>78</v>
      </c>
      <c r="L3883" s="2" t="s">
        <v>181</v>
      </c>
      <c r="M3883" s="2" t="s">
        <v>182</v>
      </c>
      <c r="N3883" s="2" t="s">
        <v>3929</v>
      </c>
      <c r="O3883" s="2" t="s">
        <v>32</v>
      </c>
      <c r="P3883" s="24">
        <v>0</v>
      </c>
      <c r="Q3883" s="24">
        <v>1</v>
      </c>
      <c r="R3883" s="27" t="s">
        <v>1568</v>
      </c>
      <c r="S3883" s="28" t="s">
        <v>1589</v>
      </c>
      <c r="T3883" s="2" t="s">
        <v>33</v>
      </c>
      <c r="U3883" s="2">
        <v>0</v>
      </c>
      <c r="V3883" s="2" t="s">
        <v>19646</v>
      </c>
      <c r="W3883" s="2" t="s">
        <v>34</v>
      </c>
      <c r="X3883" s="58" t="s">
        <v>16027</v>
      </c>
      <c r="Z3883" s="2">
        <v>412000</v>
      </c>
      <c r="AB3883" s="58">
        <v>46098.411840277775</v>
      </c>
      <c r="AC3883" s="2">
        <v>0</v>
      </c>
      <c r="AD3883" s="104">
        <v>412000</v>
      </c>
      <c r="AE3883" s="2">
        <v>46098.411840277775</v>
      </c>
      <c r="AG3883" s="2">
        <v>135829</v>
      </c>
    </row>
    <row r="3884" spans="1:33" ht="45" x14ac:dyDescent="0.25">
      <c r="A3884" s="2" t="s">
        <v>16248</v>
      </c>
      <c r="B3884" s="2" t="s">
        <v>16022</v>
      </c>
      <c r="C3884" s="2" t="s">
        <v>16249</v>
      </c>
      <c r="F3884" s="2" t="s">
        <v>16250</v>
      </c>
      <c r="G3884" s="2" t="s">
        <v>16251</v>
      </c>
      <c r="H3884" s="2" t="s">
        <v>16252</v>
      </c>
      <c r="I3884" s="2" t="s">
        <v>23452</v>
      </c>
      <c r="J3884" s="2" t="s">
        <v>28</v>
      </c>
      <c r="K3884" s="2" t="s">
        <v>43</v>
      </c>
      <c r="L3884" s="2" t="s">
        <v>595</v>
      </c>
      <c r="M3884" s="2" t="s">
        <v>596</v>
      </c>
      <c r="N3884" s="2" t="s">
        <v>4179</v>
      </c>
      <c r="O3884" s="2" t="s">
        <v>32</v>
      </c>
      <c r="P3884" s="24">
        <v>0</v>
      </c>
      <c r="Q3884" s="24">
        <v>1</v>
      </c>
      <c r="R3884" s="27" t="s">
        <v>1568</v>
      </c>
      <c r="S3884" s="28" t="s">
        <v>1589</v>
      </c>
      <c r="T3884" s="2" t="s">
        <v>33</v>
      </c>
      <c r="U3884" s="2">
        <v>0</v>
      </c>
      <c r="V3884" s="2" t="s">
        <v>18001</v>
      </c>
      <c r="W3884" s="2" t="s">
        <v>34</v>
      </c>
      <c r="X3884" s="58" t="s">
        <v>17582</v>
      </c>
      <c r="Z3884" s="2">
        <v>412000</v>
      </c>
      <c r="AB3884" s="58">
        <v>46111.710416666669</v>
      </c>
      <c r="AC3884" s="2">
        <v>0</v>
      </c>
      <c r="AD3884" s="104">
        <v>412000</v>
      </c>
      <c r="AE3884" s="2">
        <v>46111.710416666669</v>
      </c>
      <c r="AG3884" s="2">
        <v>142634</v>
      </c>
    </row>
    <row r="3885" spans="1:33" ht="60" x14ac:dyDescent="0.25">
      <c r="A3885" s="2" t="s">
        <v>16641</v>
      </c>
      <c r="B3885" s="2" t="s">
        <v>16022</v>
      </c>
      <c r="C3885" s="2" t="s">
        <v>16642</v>
      </c>
      <c r="F3885" s="2" t="s">
        <v>8683</v>
      </c>
      <c r="G3885" s="2" t="s">
        <v>8684</v>
      </c>
      <c r="H3885" s="2" t="s">
        <v>3533</v>
      </c>
      <c r="I3885" s="2" t="s">
        <v>21534</v>
      </c>
      <c r="J3885" s="2" t="s">
        <v>28</v>
      </c>
      <c r="K3885" s="2" t="s">
        <v>78</v>
      </c>
      <c r="L3885" s="2" t="s">
        <v>523</v>
      </c>
      <c r="M3885" s="2" t="s">
        <v>524</v>
      </c>
      <c r="N3885" s="2" t="s">
        <v>5179</v>
      </c>
      <c r="O3885" s="2" t="s">
        <v>32</v>
      </c>
      <c r="P3885" s="24">
        <v>0</v>
      </c>
      <c r="Q3885" s="24">
        <v>1</v>
      </c>
      <c r="R3885" s="27" t="s">
        <v>1568</v>
      </c>
      <c r="S3885" s="28" t="s">
        <v>1585</v>
      </c>
      <c r="T3885" s="2" t="s">
        <v>38</v>
      </c>
      <c r="U3885" s="2">
        <v>0</v>
      </c>
      <c r="V3885" s="2" t="s">
        <v>17683</v>
      </c>
      <c r="W3885" s="2" t="s">
        <v>34</v>
      </c>
      <c r="X3885" s="58" t="s">
        <v>16022</v>
      </c>
      <c r="Z3885" s="2">
        <v>2060000</v>
      </c>
      <c r="AB3885" s="58">
        <v>46097.4530787037</v>
      </c>
      <c r="AC3885" s="2">
        <v>0</v>
      </c>
      <c r="AD3885" s="104">
        <v>2060000</v>
      </c>
      <c r="AE3885" s="2">
        <v>46097.4530787037</v>
      </c>
      <c r="AG3885" s="2">
        <v>135830</v>
      </c>
    </row>
    <row r="3886" spans="1:33" ht="60" x14ac:dyDescent="0.25">
      <c r="A3886" s="2" t="s">
        <v>17337</v>
      </c>
      <c r="B3886" s="2" t="s">
        <v>16022</v>
      </c>
      <c r="C3886" s="2" t="s">
        <v>17338</v>
      </c>
      <c r="F3886" s="2" t="s">
        <v>17334</v>
      </c>
      <c r="G3886" s="2" t="s">
        <v>17335</v>
      </c>
      <c r="H3886" s="2" t="s">
        <v>17336</v>
      </c>
      <c r="I3886" s="2" t="s">
        <v>22218</v>
      </c>
      <c r="J3886" s="2" t="s">
        <v>28</v>
      </c>
      <c r="K3886" s="2" t="s">
        <v>68</v>
      </c>
      <c r="L3886" s="2" t="s">
        <v>406</v>
      </c>
      <c r="M3886" s="2" t="s">
        <v>444</v>
      </c>
      <c r="N3886" s="2" t="s">
        <v>4185</v>
      </c>
      <c r="O3886" s="2" t="s">
        <v>32</v>
      </c>
      <c r="P3886" s="24">
        <v>0</v>
      </c>
      <c r="Q3886" s="24">
        <v>1</v>
      </c>
      <c r="R3886" s="27" t="s">
        <v>1568</v>
      </c>
      <c r="S3886" s="28" t="s">
        <v>1589</v>
      </c>
      <c r="T3886" s="2" t="s">
        <v>33</v>
      </c>
      <c r="U3886" s="2">
        <v>0</v>
      </c>
      <c r="V3886" s="2" t="s">
        <v>18001</v>
      </c>
      <c r="W3886" s="2" t="s">
        <v>34</v>
      </c>
      <c r="X3886" s="58" t="s">
        <v>16022</v>
      </c>
      <c r="Z3886" s="2">
        <v>412000</v>
      </c>
      <c r="AB3886" s="58">
        <v>46097.76767361111</v>
      </c>
      <c r="AC3886" s="2">
        <v>0</v>
      </c>
      <c r="AD3886" s="104">
        <v>412000</v>
      </c>
      <c r="AE3886" s="2">
        <v>46097.76767361111</v>
      </c>
      <c r="AG3886" s="2">
        <v>136618</v>
      </c>
    </row>
    <row r="3887" spans="1:33" ht="60" x14ac:dyDescent="0.25">
      <c r="A3887" s="2" t="s">
        <v>17332</v>
      </c>
      <c r="B3887" s="2" t="s">
        <v>16022</v>
      </c>
      <c r="C3887" s="2" t="s">
        <v>17333</v>
      </c>
      <c r="F3887" s="2" t="s">
        <v>17334</v>
      </c>
      <c r="G3887" s="2" t="s">
        <v>17335</v>
      </c>
      <c r="H3887" s="2" t="s">
        <v>17336</v>
      </c>
      <c r="I3887" s="2" t="s">
        <v>22218</v>
      </c>
      <c r="J3887" s="2" t="s">
        <v>28</v>
      </c>
      <c r="K3887" s="2" t="s">
        <v>68</v>
      </c>
      <c r="L3887" s="2" t="s">
        <v>406</v>
      </c>
      <c r="M3887" s="2" t="s">
        <v>444</v>
      </c>
      <c r="N3887" s="2" t="s">
        <v>4185</v>
      </c>
      <c r="O3887" s="2" t="s">
        <v>32</v>
      </c>
      <c r="P3887" s="24">
        <v>0</v>
      </c>
      <c r="Q3887" s="24">
        <v>1</v>
      </c>
      <c r="R3887" s="27" t="s">
        <v>1568</v>
      </c>
      <c r="S3887" s="28" t="s">
        <v>1585</v>
      </c>
      <c r="T3887" s="2" t="s">
        <v>38</v>
      </c>
      <c r="U3887" s="2">
        <v>0</v>
      </c>
      <c r="V3887" s="2" t="s">
        <v>19078</v>
      </c>
      <c r="W3887" s="2" t="s">
        <v>34</v>
      </c>
      <c r="X3887" s="58" t="s">
        <v>16022</v>
      </c>
      <c r="Z3887" s="2">
        <v>2060000</v>
      </c>
      <c r="AB3887" s="58">
        <v>46097.769953703704</v>
      </c>
      <c r="AC3887" s="2">
        <v>0</v>
      </c>
      <c r="AD3887" s="104">
        <v>2060000</v>
      </c>
      <c r="AE3887" s="2">
        <v>46097.769953703704</v>
      </c>
      <c r="AG3887" s="2">
        <v>136879</v>
      </c>
    </row>
    <row r="3888" spans="1:33" ht="45" x14ac:dyDescent="0.25">
      <c r="A3888" s="2" t="s">
        <v>16540</v>
      </c>
      <c r="B3888" s="2" t="s">
        <v>16022</v>
      </c>
      <c r="C3888" s="2" t="s">
        <v>16541</v>
      </c>
      <c r="F3888" s="2" t="s">
        <v>16542</v>
      </c>
      <c r="G3888" s="2" t="s">
        <v>16543</v>
      </c>
      <c r="H3888" s="2" t="s">
        <v>16544</v>
      </c>
      <c r="I3888" s="2" t="s">
        <v>21569</v>
      </c>
      <c r="J3888" s="2" t="s">
        <v>28</v>
      </c>
      <c r="K3888" s="2" t="s">
        <v>78</v>
      </c>
      <c r="L3888" s="2" t="s">
        <v>614</v>
      </c>
      <c r="M3888" s="2" t="s">
        <v>512</v>
      </c>
      <c r="N3888" s="2" t="s">
        <v>5228</v>
      </c>
      <c r="O3888" s="2" t="s">
        <v>19490</v>
      </c>
      <c r="P3888" s="24">
        <v>0</v>
      </c>
      <c r="Q3888" s="24">
        <v>0</v>
      </c>
      <c r="R3888" s="27" t="s">
        <v>1579</v>
      </c>
      <c r="S3888" s="28" t="s">
        <v>1583</v>
      </c>
      <c r="T3888" s="2" t="s">
        <v>130</v>
      </c>
      <c r="U3888" s="2">
        <v>20600000</v>
      </c>
      <c r="V3888" s="2" t="s">
        <v>16219</v>
      </c>
      <c r="W3888" s="2" t="s">
        <v>34</v>
      </c>
      <c r="X3888" s="58" t="s">
        <v>19211</v>
      </c>
      <c r="Y3888" s="2" t="s">
        <v>39</v>
      </c>
      <c r="Z3888" s="2">
        <v>9974400</v>
      </c>
      <c r="AA3888" s="2" t="s">
        <v>40</v>
      </c>
      <c r="AB3888" s="58">
        <v>46128.430127314816</v>
      </c>
      <c r="AC3888" s="2">
        <v>0</v>
      </c>
      <c r="AD3888" s="104">
        <v>9974400</v>
      </c>
      <c r="AE3888" s="2">
        <v>46128.430127314816</v>
      </c>
      <c r="AG3888" s="2">
        <v>155697</v>
      </c>
    </row>
    <row r="3889" spans="1:33" ht="60" x14ac:dyDescent="0.25">
      <c r="A3889" s="2" t="s">
        <v>17203</v>
      </c>
      <c r="B3889" s="2" t="s">
        <v>16022</v>
      </c>
      <c r="C3889" s="2" t="s">
        <v>17204</v>
      </c>
      <c r="F3889" s="2" t="s">
        <v>17205</v>
      </c>
      <c r="G3889" s="2" t="s">
        <v>17206</v>
      </c>
      <c r="H3889" s="2" t="s">
        <v>17207</v>
      </c>
      <c r="I3889" s="2" t="s">
        <v>21893</v>
      </c>
      <c r="J3889" s="2" t="s">
        <v>28</v>
      </c>
      <c r="K3889" s="2" t="s">
        <v>51</v>
      </c>
      <c r="L3889" s="2" t="s">
        <v>65</v>
      </c>
      <c r="M3889" s="2" t="s">
        <v>305</v>
      </c>
      <c r="N3889" s="2" t="s">
        <v>4041</v>
      </c>
      <c r="O3889" s="2" t="s">
        <v>32</v>
      </c>
      <c r="P3889" s="24">
        <v>0</v>
      </c>
      <c r="Q3889" s="24">
        <v>1</v>
      </c>
      <c r="R3889" s="27" t="s">
        <v>1568</v>
      </c>
      <c r="S3889" s="28" t="s">
        <v>1585</v>
      </c>
      <c r="T3889" s="2" t="s">
        <v>38</v>
      </c>
      <c r="U3889" s="2">
        <v>2060000</v>
      </c>
      <c r="V3889" s="2" t="s">
        <v>17797</v>
      </c>
      <c r="W3889" s="2" t="s">
        <v>34</v>
      </c>
      <c r="X3889" s="58" t="s">
        <v>27575</v>
      </c>
      <c r="Z3889" s="2">
        <v>2060000</v>
      </c>
      <c r="AB3889" s="58">
        <v>46157.402511574073</v>
      </c>
      <c r="AC3889" s="2">
        <v>0</v>
      </c>
      <c r="AD3889" s="104">
        <v>2060000</v>
      </c>
      <c r="AE3889" s="2">
        <v>46157.402511574073</v>
      </c>
      <c r="AG3889" s="2">
        <v>187421</v>
      </c>
    </row>
    <row r="3890" spans="1:33" ht="45" x14ac:dyDescent="0.25">
      <c r="A3890" s="2" t="s">
        <v>17188</v>
      </c>
      <c r="B3890" s="2" t="s">
        <v>16022</v>
      </c>
      <c r="C3890" s="2" t="s">
        <v>17189</v>
      </c>
      <c r="F3890" s="2" t="s">
        <v>17190</v>
      </c>
      <c r="G3890" s="2" t="s">
        <v>17191</v>
      </c>
      <c r="H3890" s="2" t="s">
        <v>17192</v>
      </c>
      <c r="I3890" s="2" t="s">
        <v>20578</v>
      </c>
      <c r="J3890" s="2" t="s">
        <v>28</v>
      </c>
      <c r="K3890" s="2" t="s">
        <v>29</v>
      </c>
      <c r="L3890" s="2" t="s">
        <v>137</v>
      </c>
      <c r="M3890" s="2" t="s">
        <v>138</v>
      </c>
      <c r="N3890" s="2" t="s">
        <v>4454</v>
      </c>
      <c r="O3890" s="2" t="s">
        <v>706</v>
      </c>
      <c r="P3890" s="24">
        <v>0</v>
      </c>
      <c r="Q3890" s="24">
        <v>0</v>
      </c>
      <c r="R3890" s="27" t="s">
        <v>1578</v>
      </c>
      <c r="S3890" s="28" t="s">
        <v>1589</v>
      </c>
      <c r="T3890" s="2" t="s">
        <v>33</v>
      </c>
      <c r="U3890" s="2">
        <v>0</v>
      </c>
      <c r="V3890" s="2" t="s">
        <v>16022</v>
      </c>
      <c r="W3890" s="2" t="s">
        <v>34</v>
      </c>
      <c r="AC3890" s="2">
        <v>0</v>
      </c>
      <c r="AD3890" s="104"/>
    </row>
    <row r="3891" spans="1:33" ht="45" x14ac:dyDescent="0.25">
      <c r="A3891" s="2" t="s">
        <v>16875</v>
      </c>
      <c r="B3891" s="2" t="s">
        <v>16876</v>
      </c>
      <c r="C3891" s="2" t="s">
        <v>16877</v>
      </c>
      <c r="F3891" s="2" t="s">
        <v>16878</v>
      </c>
      <c r="G3891" s="2" t="s">
        <v>16879</v>
      </c>
      <c r="H3891" s="2" t="s">
        <v>2693</v>
      </c>
      <c r="I3891" s="2" t="s">
        <v>19932</v>
      </c>
      <c r="J3891" s="2" t="s">
        <v>28</v>
      </c>
      <c r="K3891" s="2" t="s">
        <v>173</v>
      </c>
      <c r="L3891" s="2" t="s">
        <v>750</v>
      </c>
      <c r="M3891" s="2" t="s">
        <v>448</v>
      </c>
      <c r="N3891" s="2" t="s">
        <v>6482</v>
      </c>
      <c r="O3891" s="2" t="s">
        <v>32</v>
      </c>
      <c r="P3891" s="24">
        <v>0</v>
      </c>
      <c r="Q3891" s="24">
        <v>1</v>
      </c>
      <c r="R3891" s="27" t="s">
        <v>1568</v>
      </c>
      <c r="S3891" s="28" t="s">
        <v>1589</v>
      </c>
      <c r="T3891" s="2" t="s">
        <v>33</v>
      </c>
      <c r="U3891" s="2">
        <v>0</v>
      </c>
      <c r="V3891" s="2" t="s">
        <v>18001</v>
      </c>
      <c r="W3891" s="2" t="s">
        <v>34</v>
      </c>
      <c r="X3891" s="58" t="s">
        <v>17681</v>
      </c>
      <c r="Z3891" s="2">
        <v>412000</v>
      </c>
      <c r="AB3891" s="58">
        <v>46110.344780092593</v>
      </c>
      <c r="AC3891" s="2">
        <v>0</v>
      </c>
      <c r="AD3891" s="104">
        <v>412000</v>
      </c>
      <c r="AE3891" s="2">
        <v>46110.344780092593</v>
      </c>
      <c r="AG3891" s="2">
        <v>143745</v>
      </c>
    </row>
    <row r="3892" spans="1:33" ht="45" x14ac:dyDescent="0.25">
      <c r="A3892" s="2" t="s">
        <v>17442</v>
      </c>
      <c r="B3892" s="2" t="s">
        <v>16876</v>
      </c>
      <c r="C3892" s="2" t="s">
        <v>17443</v>
      </c>
      <c r="F3892" s="2" t="s">
        <v>10829</v>
      </c>
      <c r="G3892" s="2" t="s">
        <v>10830</v>
      </c>
      <c r="H3892" s="2" t="s">
        <v>10831</v>
      </c>
      <c r="I3892" s="2" t="s">
        <v>22219</v>
      </c>
      <c r="J3892" s="2" t="s">
        <v>28</v>
      </c>
      <c r="K3892" s="2" t="s">
        <v>68</v>
      </c>
      <c r="L3892" s="2" t="s">
        <v>251</v>
      </c>
      <c r="M3892" s="2" t="s">
        <v>252</v>
      </c>
      <c r="N3892" s="2" t="s">
        <v>4288</v>
      </c>
      <c r="O3892" s="2" t="s">
        <v>32</v>
      </c>
      <c r="P3892" s="24">
        <v>0</v>
      </c>
      <c r="Q3892" s="24">
        <v>1</v>
      </c>
      <c r="R3892" s="27" t="s">
        <v>1568</v>
      </c>
      <c r="S3892" s="28" t="s">
        <v>1589</v>
      </c>
      <c r="T3892" s="2" t="s">
        <v>33</v>
      </c>
      <c r="U3892" s="2">
        <v>0</v>
      </c>
      <c r="V3892" s="2" t="s">
        <v>19706</v>
      </c>
      <c r="W3892" s="2" t="s">
        <v>34</v>
      </c>
      <c r="X3892" s="58" t="s">
        <v>17683</v>
      </c>
      <c r="Z3892" s="2">
        <v>412000</v>
      </c>
      <c r="AB3892" s="58">
        <v>46112.586365740739</v>
      </c>
      <c r="AC3892" s="2">
        <v>0</v>
      </c>
      <c r="AD3892" s="104">
        <v>412000</v>
      </c>
      <c r="AE3892" s="2">
        <v>46112.586365740739</v>
      </c>
      <c r="AG3892" s="2">
        <v>142187</v>
      </c>
    </row>
    <row r="3893" spans="1:33" ht="45" x14ac:dyDescent="0.25">
      <c r="A3893" s="2" t="s">
        <v>17449</v>
      </c>
      <c r="B3893" s="2" t="s">
        <v>16876</v>
      </c>
      <c r="C3893" s="2" t="s">
        <v>17450</v>
      </c>
      <c r="F3893" s="2" t="s">
        <v>17451</v>
      </c>
      <c r="G3893" s="2" t="s">
        <v>17452</v>
      </c>
      <c r="H3893" s="2" t="s">
        <v>17453</v>
      </c>
      <c r="I3893" s="2" t="s">
        <v>22220</v>
      </c>
      <c r="J3893" s="2" t="s">
        <v>28</v>
      </c>
      <c r="K3893" s="2" t="s">
        <v>68</v>
      </c>
      <c r="L3893" s="2" t="s">
        <v>251</v>
      </c>
      <c r="M3893" s="2" t="s">
        <v>252</v>
      </c>
      <c r="N3893" s="2" t="s">
        <v>4288</v>
      </c>
      <c r="O3893" s="2" t="s">
        <v>705</v>
      </c>
      <c r="P3893" s="24">
        <v>0</v>
      </c>
      <c r="Q3893" s="24">
        <v>0</v>
      </c>
      <c r="R3893" s="27" t="s">
        <v>1578</v>
      </c>
      <c r="S3893" s="28" t="s">
        <v>1589</v>
      </c>
      <c r="T3893" s="2" t="s">
        <v>33</v>
      </c>
      <c r="U3893" s="2">
        <v>0</v>
      </c>
      <c r="V3893" s="2" t="s">
        <v>16022</v>
      </c>
      <c r="W3893" s="2" t="s">
        <v>34</v>
      </c>
      <c r="AC3893" s="2">
        <v>0</v>
      </c>
      <c r="AD3893" s="104"/>
    </row>
    <row r="3894" spans="1:33" ht="45" x14ac:dyDescent="0.25">
      <c r="A3894" s="2" t="s">
        <v>17444</v>
      </c>
      <c r="B3894" s="2" t="s">
        <v>16876</v>
      </c>
      <c r="C3894" s="2" t="s">
        <v>17445</v>
      </c>
      <c r="F3894" s="2" t="s">
        <v>17446</v>
      </c>
      <c r="G3894" s="2" t="s">
        <v>17447</v>
      </c>
      <c r="H3894" s="2" t="s">
        <v>17448</v>
      </c>
      <c r="I3894" s="2" t="s">
        <v>22221</v>
      </c>
      <c r="J3894" s="2" t="s">
        <v>28</v>
      </c>
      <c r="K3894" s="2" t="s">
        <v>68</v>
      </c>
      <c r="L3894" s="2" t="s">
        <v>251</v>
      </c>
      <c r="M3894" s="2" t="s">
        <v>252</v>
      </c>
      <c r="N3894" s="2" t="s">
        <v>4288</v>
      </c>
      <c r="O3894" s="2" t="s">
        <v>32</v>
      </c>
      <c r="P3894" s="24">
        <v>0</v>
      </c>
      <c r="Q3894" s="24">
        <v>1</v>
      </c>
      <c r="R3894" s="27" t="s">
        <v>1568</v>
      </c>
      <c r="S3894" s="28" t="s">
        <v>1589</v>
      </c>
      <c r="T3894" s="2" t="s">
        <v>33</v>
      </c>
      <c r="U3894" s="2">
        <v>0</v>
      </c>
      <c r="V3894" s="2" t="s">
        <v>19719</v>
      </c>
      <c r="W3894" s="2" t="s">
        <v>34</v>
      </c>
      <c r="X3894" s="58" t="s">
        <v>17683</v>
      </c>
      <c r="Z3894" s="2">
        <v>412000</v>
      </c>
      <c r="AB3894" s="58">
        <v>46112.586030092592</v>
      </c>
      <c r="AC3894" s="2">
        <v>0</v>
      </c>
      <c r="AD3894" s="104">
        <v>412000</v>
      </c>
      <c r="AE3894" s="2">
        <v>46112.586030092592</v>
      </c>
      <c r="AG3894" s="2">
        <v>142188</v>
      </c>
    </row>
    <row r="3895" spans="1:33" ht="45" x14ac:dyDescent="0.25">
      <c r="A3895" s="2" t="s">
        <v>17025</v>
      </c>
      <c r="B3895" s="2" t="s">
        <v>16876</v>
      </c>
      <c r="C3895" s="2" t="s">
        <v>17026</v>
      </c>
      <c r="F3895" s="2" t="s">
        <v>17027</v>
      </c>
      <c r="G3895" s="2" t="s">
        <v>17028</v>
      </c>
      <c r="H3895" s="2" t="s">
        <v>17029</v>
      </c>
      <c r="I3895" s="2" t="s">
        <v>19917</v>
      </c>
      <c r="J3895" s="2" t="s">
        <v>28</v>
      </c>
      <c r="K3895" s="2" t="s">
        <v>173</v>
      </c>
      <c r="L3895" s="2" t="s">
        <v>370</v>
      </c>
      <c r="M3895" s="2" t="s">
        <v>371</v>
      </c>
      <c r="N3895" s="2" t="s">
        <v>3425</v>
      </c>
      <c r="O3895" s="2" t="s">
        <v>32</v>
      </c>
      <c r="P3895" s="24">
        <v>0</v>
      </c>
      <c r="Q3895" s="24">
        <v>1</v>
      </c>
      <c r="R3895" s="27" t="s">
        <v>1568</v>
      </c>
      <c r="S3895" s="28" t="s">
        <v>1589</v>
      </c>
      <c r="T3895" s="2" t="s">
        <v>33</v>
      </c>
      <c r="U3895" s="2">
        <v>0</v>
      </c>
      <c r="V3895" s="2" t="s">
        <v>17905</v>
      </c>
      <c r="W3895" s="2" t="s">
        <v>34</v>
      </c>
      <c r="X3895" s="58" t="s">
        <v>16022</v>
      </c>
      <c r="Z3895" s="2">
        <v>412000</v>
      </c>
      <c r="AB3895" s="58">
        <v>46097.397175925929</v>
      </c>
      <c r="AC3895" s="2">
        <v>0</v>
      </c>
      <c r="AD3895" s="104">
        <v>412000</v>
      </c>
      <c r="AE3895" s="2">
        <v>46097.397175925929</v>
      </c>
      <c r="AG3895" s="2">
        <v>135258</v>
      </c>
    </row>
    <row r="3896" spans="1:33" ht="45" x14ac:dyDescent="0.25">
      <c r="A3896" s="2" t="s">
        <v>17035</v>
      </c>
      <c r="B3896" s="2" t="s">
        <v>16876</v>
      </c>
      <c r="C3896" s="2" t="s">
        <v>17036</v>
      </c>
      <c r="F3896" s="2" t="s">
        <v>13707</v>
      </c>
      <c r="G3896" s="2" t="s">
        <v>13708</v>
      </c>
      <c r="H3896" s="2" t="s">
        <v>13709</v>
      </c>
      <c r="I3896" s="2" t="s">
        <v>19917</v>
      </c>
      <c r="J3896" s="2" t="s">
        <v>28</v>
      </c>
      <c r="K3896" s="2" t="s">
        <v>173</v>
      </c>
      <c r="L3896" s="2" t="s">
        <v>370</v>
      </c>
      <c r="M3896" s="2" t="s">
        <v>371</v>
      </c>
      <c r="N3896" s="2" t="s">
        <v>3425</v>
      </c>
      <c r="O3896" s="2" t="s">
        <v>32</v>
      </c>
      <c r="P3896" s="24">
        <v>0</v>
      </c>
      <c r="Q3896" s="24">
        <v>1</v>
      </c>
      <c r="R3896" s="27" t="s">
        <v>1568</v>
      </c>
      <c r="S3896" s="28" t="s">
        <v>1589</v>
      </c>
      <c r="T3896" s="2" t="s">
        <v>33</v>
      </c>
      <c r="U3896" s="2">
        <v>0</v>
      </c>
      <c r="V3896" s="2" t="s">
        <v>17905</v>
      </c>
      <c r="W3896" s="2" t="s">
        <v>34</v>
      </c>
      <c r="X3896" s="58" t="s">
        <v>16022</v>
      </c>
      <c r="Z3896" s="2">
        <v>412000</v>
      </c>
      <c r="AB3896" s="58">
        <v>46097.396736111114</v>
      </c>
      <c r="AC3896" s="2">
        <v>0</v>
      </c>
      <c r="AD3896" s="104">
        <v>412000</v>
      </c>
      <c r="AE3896" s="2">
        <v>46097.396736111114</v>
      </c>
      <c r="AG3896" s="2">
        <v>135259</v>
      </c>
    </row>
    <row r="3897" spans="1:33" ht="45" x14ac:dyDescent="0.25">
      <c r="A3897" s="2" t="s">
        <v>17030</v>
      </c>
      <c r="B3897" s="2" t="s">
        <v>16876</v>
      </c>
      <c r="C3897" s="2" t="s">
        <v>17031</v>
      </c>
      <c r="F3897" s="2" t="s">
        <v>17032</v>
      </c>
      <c r="G3897" s="2" t="s">
        <v>17033</v>
      </c>
      <c r="H3897" s="2" t="s">
        <v>17034</v>
      </c>
      <c r="I3897" s="2" t="s">
        <v>19917</v>
      </c>
      <c r="J3897" s="2" t="s">
        <v>28</v>
      </c>
      <c r="K3897" s="2" t="s">
        <v>173</v>
      </c>
      <c r="L3897" s="2" t="s">
        <v>370</v>
      </c>
      <c r="M3897" s="2" t="s">
        <v>371</v>
      </c>
      <c r="N3897" s="2" t="s">
        <v>3425</v>
      </c>
      <c r="O3897" s="2" t="s">
        <v>32</v>
      </c>
      <c r="P3897" s="24">
        <v>0</v>
      </c>
      <c r="Q3897" s="24">
        <v>1</v>
      </c>
      <c r="R3897" s="27" t="s">
        <v>1568</v>
      </c>
      <c r="S3897" s="28" t="s">
        <v>1589</v>
      </c>
      <c r="T3897" s="2" t="s">
        <v>33</v>
      </c>
      <c r="U3897" s="2">
        <v>0</v>
      </c>
      <c r="V3897" s="2" t="s">
        <v>32960</v>
      </c>
      <c r="W3897" s="2" t="s">
        <v>34</v>
      </c>
      <c r="X3897" s="58" t="s">
        <v>16022</v>
      </c>
      <c r="Z3897" s="2">
        <v>412000</v>
      </c>
      <c r="AB3897" s="58">
        <v>46097.392604166664</v>
      </c>
      <c r="AC3897" s="2">
        <v>0</v>
      </c>
      <c r="AD3897" s="104">
        <v>412000</v>
      </c>
      <c r="AE3897" s="2">
        <v>46097.392604166664</v>
      </c>
      <c r="AG3897" s="2">
        <v>135260</v>
      </c>
    </row>
    <row r="3898" spans="1:33" ht="45" x14ac:dyDescent="0.25">
      <c r="A3898" s="2" t="s">
        <v>16803</v>
      </c>
      <c r="B3898" s="2" t="s">
        <v>15922</v>
      </c>
      <c r="C3898" s="2" t="s">
        <v>16804</v>
      </c>
      <c r="F3898" s="2" t="s">
        <v>13192</v>
      </c>
      <c r="G3898" s="2" t="s">
        <v>13193</v>
      </c>
      <c r="H3898" s="2" t="s">
        <v>13194</v>
      </c>
      <c r="I3898" s="2" t="s">
        <v>19511</v>
      </c>
      <c r="J3898" s="2" t="s">
        <v>28</v>
      </c>
      <c r="K3898" s="2" t="s">
        <v>48</v>
      </c>
      <c r="L3898" s="2" t="s">
        <v>389</v>
      </c>
      <c r="M3898" s="2" t="s">
        <v>390</v>
      </c>
      <c r="N3898" s="2" t="s">
        <v>4388</v>
      </c>
      <c r="O3898" s="2" t="s">
        <v>32</v>
      </c>
      <c r="P3898" s="24">
        <v>0</v>
      </c>
      <c r="Q3898" s="24">
        <v>1</v>
      </c>
      <c r="R3898" s="27" t="s">
        <v>1568</v>
      </c>
      <c r="S3898" s="28" t="s">
        <v>1589</v>
      </c>
      <c r="T3898" s="2" t="s">
        <v>33</v>
      </c>
      <c r="U3898" s="2">
        <v>0</v>
      </c>
      <c r="V3898" s="2" t="s">
        <v>17905</v>
      </c>
      <c r="W3898" s="2" t="s">
        <v>34</v>
      </c>
      <c r="X3898" s="58" t="s">
        <v>16876</v>
      </c>
      <c r="Z3898" s="2">
        <v>412000</v>
      </c>
      <c r="AB3898" s="58">
        <v>46096.718807870369</v>
      </c>
      <c r="AC3898" s="2">
        <v>0</v>
      </c>
      <c r="AD3898" s="104">
        <v>412000</v>
      </c>
      <c r="AE3898" s="2">
        <v>46096.718807870369</v>
      </c>
      <c r="AG3898" s="2">
        <v>135177</v>
      </c>
    </row>
    <row r="3899" spans="1:33" ht="45" x14ac:dyDescent="0.25">
      <c r="A3899" s="2" t="s">
        <v>16779</v>
      </c>
      <c r="B3899" s="2" t="s">
        <v>15922</v>
      </c>
      <c r="C3899" s="2" t="s">
        <v>16780</v>
      </c>
      <c r="F3899" s="2" t="s">
        <v>5856</v>
      </c>
      <c r="G3899" s="2" t="s">
        <v>5857</v>
      </c>
      <c r="H3899" s="2" t="s">
        <v>5858</v>
      </c>
      <c r="I3899" s="2" t="s">
        <v>19498</v>
      </c>
      <c r="J3899" s="2" t="s">
        <v>28</v>
      </c>
      <c r="K3899" s="2" t="s">
        <v>48</v>
      </c>
      <c r="L3899" s="2" t="s">
        <v>49</v>
      </c>
      <c r="M3899" s="2" t="s">
        <v>50</v>
      </c>
      <c r="N3899" s="2" t="s">
        <v>4706</v>
      </c>
      <c r="O3899" s="2" t="s">
        <v>32</v>
      </c>
      <c r="P3899" s="24">
        <v>0</v>
      </c>
      <c r="Q3899" s="24">
        <v>1</v>
      </c>
      <c r="R3899" s="27" t="s">
        <v>1568</v>
      </c>
      <c r="S3899" s="28" t="s">
        <v>1589</v>
      </c>
      <c r="T3899" s="2" t="s">
        <v>33</v>
      </c>
      <c r="U3899" s="2">
        <v>0</v>
      </c>
      <c r="V3899" s="2" t="s">
        <v>30688</v>
      </c>
      <c r="W3899" s="2" t="s">
        <v>34</v>
      </c>
      <c r="X3899" s="58" t="s">
        <v>15922</v>
      </c>
      <c r="Z3899" s="2">
        <v>412000</v>
      </c>
      <c r="AB3899" s="58">
        <v>46095.904606481483</v>
      </c>
      <c r="AC3899" s="2">
        <v>0</v>
      </c>
      <c r="AD3899" s="104">
        <v>412000</v>
      </c>
      <c r="AE3899" s="2">
        <v>46095.904606481483</v>
      </c>
      <c r="AG3899" s="2">
        <v>135127</v>
      </c>
    </row>
    <row r="3900" spans="1:33" ht="60" x14ac:dyDescent="0.25">
      <c r="A3900" s="2" t="s">
        <v>16781</v>
      </c>
      <c r="B3900" s="2" t="s">
        <v>15922</v>
      </c>
      <c r="C3900" s="2" t="s">
        <v>16782</v>
      </c>
      <c r="F3900" s="2" t="s">
        <v>16783</v>
      </c>
      <c r="G3900" s="2" t="s">
        <v>16784</v>
      </c>
      <c r="H3900" s="2" t="s">
        <v>16785</v>
      </c>
      <c r="I3900" s="2" t="s">
        <v>19498</v>
      </c>
      <c r="J3900" s="2" t="s">
        <v>28</v>
      </c>
      <c r="K3900" s="2" t="s">
        <v>48</v>
      </c>
      <c r="L3900" s="2" t="s">
        <v>49</v>
      </c>
      <c r="M3900" s="2" t="s">
        <v>50</v>
      </c>
      <c r="N3900" s="2" t="s">
        <v>4706</v>
      </c>
      <c r="O3900" s="2" t="s">
        <v>32</v>
      </c>
      <c r="P3900" s="24">
        <v>0</v>
      </c>
      <c r="Q3900" s="24">
        <v>1</v>
      </c>
      <c r="R3900" s="27" t="s">
        <v>1568</v>
      </c>
      <c r="S3900" s="28" t="s">
        <v>1589</v>
      </c>
      <c r="T3900" s="2" t="s">
        <v>33</v>
      </c>
      <c r="U3900" s="2">
        <v>0</v>
      </c>
      <c r="V3900" s="2" t="s">
        <v>30688</v>
      </c>
      <c r="W3900" s="2" t="s">
        <v>34</v>
      </c>
      <c r="X3900" s="58" t="s">
        <v>15922</v>
      </c>
      <c r="Z3900" s="2">
        <v>412000</v>
      </c>
      <c r="AB3900" s="58">
        <v>46095.90488425926</v>
      </c>
      <c r="AC3900" s="2">
        <v>0</v>
      </c>
      <c r="AD3900" s="104">
        <v>412000</v>
      </c>
      <c r="AE3900" s="2">
        <v>46095.90488425926</v>
      </c>
      <c r="AG3900" s="2">
        <v>135128</v>
      </c>
    </row>
    <row r="3901" spans="1:33" ht="60" x14ac:dyDescent="0.25">
      <c r="A3901" s="2" t="s">
        <v>16107</v>
      </c>
      <c r="B3901" s="2" t="s">
        <v>15922</v>
      </c>
      <c r="C3901" s="2" t="s">
        <v>16108</v>
      </c>
      <c r="F3901" s="2" t="s">
        <v>16109</v>
      </c>
      <c r="G3901" s="2" t="s">
        <v>16110</v>
      </c>
      <c r="H3901" s="2" t="s">
        <v>16111</v>
      </c>
      <c r="I3901" s="2" t="s">
        <v>23453</v>
      </c>
      <c r="J3901" s="2" t="s">
        <v>28</v>
      </c>
      <c r="K3901" s="2" t="s">
        <v>43</v>
      </c>
      <c r="L3901" s="2" t="s">
        <v>488</v>
      </c>
      <c r="M3901" s="2" t="s">
        <v>489</v>
      </c>
      <c r="N3901" s="2" t="s">
        <v>3000</v>
      </c>
      <c r="O3901" s="2" t="s">
        <v>32</v>
      </c>
      <c r="P3901" s="24">
        <v>0</v>
      </c>
      <c r="Q3901" s="24">
        <v>1</v>
      </c>
      <c r="R3901" s="27" t="s">
        <v>1568</v>
      </c>
      <c r="S3901" s="28" t="s">
        <v>1589</v>
      </c>
      <c r="T3901" s="2" t="s">
        <v>33</v>
      </c>
      <c r="U3901" s="2">
        <v>0</v>
      </c>
      <c r="V3901" s="2" t="s">
        <v>17905</v>
      </c>
      <c r="W3901" s="2" t="s">
        <v>34</v>
      </c>
      <c r="X3901" s="58" t="s">
        <v>16022</v>
      </c>
      <c r="Z3901" s="2">
        <v>412000</v>
      </c>
      <c r="AB3901" s="58">
        <v>46097.40834490741</v>
      </c>
      <c r="AC3901" s="2">
        <v>0</v>
      </c>
      <c r="AD3901" s="104">
        <v>412000</v>
      </c>
      <c r="AE3901" s="2">
        <v>46097.40834490741</v>
      </c>
      <c r="AG3901" s="2">
        <v>135246</v>
      </c>
    </row>
    <row r="3902" spans="1:33" ht="45" x14ac:dyDescent="0.25">
      <c r="A3902" s="2" t="s">
        <v>15997</v>
      </c>
      <c r="B3902" s="2" t="s">
        <v>15922</v>
      </c>
      <c r="C3902" s="2" t="s">
        <v>15998</v>
      </c>
      <c r="F3902" s="2" t="s">
        <v>15999</v>
      </c>
      <c r="G3902" s="2" t="s">
        <v>16000</v>
      </c>
      <c r="H3902" s="2" t="s">
        <v>16001</v>
      </c>
      <c r="I3902" s="2" t="s">
        <v>22222</v>
      </c>
      <c r="J3902" s="2" t="s">
        <v>28</v>
      </c>
      <c r="K3902" s="2" t="s">
        <v>68</v>
      </c>
      <c r="L3902" s="2" t="s">
        <v>406</v>
      </c>
      <c r="M3902" s="2" t="s">
        <v>444</v>
      </c>
      <c r="N3902" s="2" t="s">
        <v>4185</v>
      </c>
      <c r="O3902" s="2" t="s">
        <v>32</v>
      </c>
      <c r="P3902" s="24">
        <v>0</v>
      </c>
      <c r="Q3902" s="24">
        <v>1</v>
      </c>
      <c r="R3902" s="27" t="s">
        <v>1568</v>
      </c>
      <c r="S3902" s="28" t="s">
        <v>1589</v>
      </c>
      <c r="T3902" s="2" t="s">
        <v>33</v>
      </c>
      <c r="U3902" s="2">
        <v>0</v>
      </c>
      <c r="V3902" s="2" t="s">
        <v>18533</v>
      </c>
      <c r="W3902" s="2" t="s">
        <v>34</v>
      </c>
      <c r="X3902" s="58" t="s">
        <v>15922</v>
      </c>
      <c r="Z3902" s="2">
        <v>412000</v>
      </c>
      <c r="AB3902" s="58">
        <v>46095.663437499999</v>
      </c>
      <c r="AC3902" s="2">
        <v>0</v>
      </c>
      <c r="AD3902" s="104">
        <v>412000</v>
      </c>
      <c r="AE3902" s="2">
        <v>46095.663437499999</v>
      </c>
      <c r="AG3902" s="2">
        <v>134750</v>
      </c>
    </row>
    <row r="3903" spans="1:33" ht="60" x14ac:dyDescent="0.25">
      <c r="A3903" s="2" t="s">
        <v>16017</v>
      </c>
      <c r="B3903" s="2" t="s">
        <v>15922</v>
      </c>
      <c r="C3903" s="2" t="s">
        <v>16018</v>
      </c>
      <c r="F3903" s="2" t="s">
        <v>15999</v>
      </c>
      <c r="G3903" s="2" t="s">
        <v>16000</v>
      </c>
      <c r="H3903" s="2" t="s">
        <v>16001</v>
      </c>
      <c r="I3903" s="2" t="s">
        <v>22222</v>
      </c>
      <c r="J3903" s="2" t="s">
        <v>28</v>
      </c>
      <c r="K3903" s="2" t="s">
        <v>68</v>
      </c>
      <c r="L3903" s="2" t="s">
        <v>406</v>
      </c>
      <c r="M3903" s="2" t="s">
        <v>444</v>
      </c>
      <c r="N3903" s="2" t="s">
        <v>4185</v>
      </c>
      <c r="O3903" s="2" t="s">
        <v>32</v>
      </c>
      <c r="P3903" s="24">
        <v>0</v>
      </c>
      <c r="Q3903" s="24">
        <v>3</v>
      </c>
      <c r="R3903" s="27" t="s">
        <v>1568</v>
      </c>
      <c r="S3903" s="28" t="s">
        <v>1585</v>
      </c>
      <c r="T3903" s="2" t="s">
        <v>38</v>
      </c>
      <c r="U3903" s="2">
        <v>0</v>
      </c>
      <c r="V3903" s="2" t="s">
        <v>17683</v>
      </c>
      <c r="W3903" s="2" t="s">
        <v>34</v>
      </c>
      <c r="X3903" s="58" t="s">
        <v>15922</v>
      </c>
      <c r="Z3903" s="2">
        <v>2060000</v>
      </c>
      <c r="AB3903" s="58">
        <v>46095.653807870367</v>
      </c>
      <c r="AC3903" s="2">
        <v>0</v>
      </c>
      <c r="AD3903" s="104">
        <v>2060000</v>
      </c>
      <c r="AE3903" s="2">
        <v>46095.653807870367</v>
      </c>
      <c r="AG3903" s="2">
        <v>134710</v>
      </c>
    </row>
    <row r="3904" spans="1:33" ht="60" x14ac:dyDescent="0.25">
      <c r="A3904" s="2" t="s">
        <v>15980</v>
      </c>
      <c r="B3904" s="2" t="s">
        <v>15922</v>
      </c>
      <c r="C3904" s="2" t="s">
        <v>15981</v>
      </c>
      <c r="F3904" s="2" t="s">
        <v>15982</v>
      </c>
      <c r="G3904" s="2" t="s">
        <v>15983</v>
      </c>
      <c r="H3904" s="2" t="s">
        <v>13825</v>
      </c>
      <c r="I3904" s="2" t="s">
        <v>21660</v>
      </c>
      <c r="J3904" s="2" t="s">
        <v>28</v>
      </c>
      <c r="K3904" s="2" t="s">
        <v>51</v>
      </c>
      <c r="L3904" s="2" t="s">
        <v>65</v>
      </c>
      <c r="M3904" s="2" t="s">
        <v>305</v>
      </c>
      <c r="N3904" s="2" t="s">
        <v>4041</v>
      </c>
      <c r="O3904" s="2" t="s">
        <v>32</v>
      </c>
      <c r="P3904" s="24">
        <v>0</v>
      </c>
      <c r="Q3904" s="24">
        <v>2</v>
      </c>
      <c r="R3904" s="27" t="s">
        <v>1568</v>
      </c>
      <c r="S3904" s="28" t="s">
        <v>1589</v>
      </c>
      <c r="T3904" s="2" t="s">
        <v>33</v>
      </c>
      <c r="U3904" s="2">
        <v>412000</v>
      </c>
      <c r="V3904" s="2" t="s">
        <v>32059</v>
      </c>
      <c r="W3904" s="2" t="s">
        <v>34</v>
      </c>
      <c r="X3904" s="58" t="s">
        <v>31487</v>
      </c>
      <c r="Z3904" s="2">
        <v>412000</v>
      </c>
      <c r="AB3904" s="58">
        <v>46176.68340277778</v>
      </c>
      <c r="AC3904" s="2">
        <v>0</v>
      </c>
      <c r="AD3904" s="104">
        <v>412000</v>
      </c>
      <c r="AE3904" s="2">
        <v>46176.68340277778</v>
      </c>
      <c r="AG3904" s="2">
        <v>252757</v>
      </c>
    </row>
    <row r="3905" spans="1:33" ht="45" x14ac:dyDescent="0.25">
      <c r="A3905" s="2" t="s">
        <v>15965</v>
      </c>
      <c r="B3905" s="2" t="s">
        <v>15922</v>
      </c>
      <c r="C3905" s="2" t="s">
        <v>15966</v>
      </c>
      <c r="F3905" s="2" t="s">
        <v>15967</v>
      </c>
      <c r="G3905" s="2" t="s">
        <v>15968</v>
      </c>
      <c r="H3905" s="2" t="s">
        <v>15969</v>
      </c>
      <c r="I3905" s="2" t="s">
        <v>19933</v>
      </c>
      <c r="J3905" s="2" t="s">
        <v>28</v>
      </c>
      <c r="K3905" s="2" t="s">
        <v>173</v>
      </c>
      <c r="L3905" s="2" t="s">
        <v>174</v>
      </c>
      <c r="M3905" s="2" t="s">
        <v>175</v>
      </c>
      <c r="N3905" s="2" t="s">
        <v>4168</v>
      </c>
      <c r="O3905" s="2" t="s">
        <v>32</v>
      </c>
      <c r="P3905" s="24">
        <v>0</v>
      </c>
      <c r="Q3905" s="24">
        <v>1</v>
      </c>
      <c r="R3905" s="27" t="s">
        <v>1568</v>
      </c>
      <c r="S3905" s="28" t="s">
        <v>1589</v>
      </c>
      <c r="T3905" s="2" t="s">
        <v>33</v>
      </c>
      <c r="U3905" s="2">
        <v>0</v>
      </c>
      <c r="V3905" s="2" t="s">
        <v>32611</v>
      </c>
      <c r="W3905" s="2" t="s">
        <v>34</v>
      </c>
      <c r="X3905" s="58" t="s">
        <v>16022</v>
      </c>
      <c r="Z3905" s="2">
        <v>412000</v>
      </c>
      <c r="AB3905" s="58">
        <v>46097.458611111113</v>
      </c>
      <c r="AC3905" s="2">
        <v>0</v>
      </c>
      <c r="AD3905" s="104">
        <v>412000</v>
      </c>
      <c r="AE3905" s="2">
        <v>46097.458611111113</v>
      </c>
      <c r="AG3905" s="2">
        <v>135261</v>
      </c>
    </row>
    <row r="3906" spans="1:33" ht="30" x14ac:dyDescent="0.25">
      <c r="A3906" s="2" t="s">
        <v>15933</v>
      </c>
      <c r="B3906" s="2" t="s">
        <v>15922</v>
      </c>
      <c r="C3906" s="2" t="s">
        <v>15934</v>
      </c>
      <c r="F3906" s="2" t="s">
        <v>15935</v>
      </c>
      <c r="G3906" s="2" t="s">
        <v>15936</v>
      </c>
      <c r="H3906" s="2" t="s">
        <v>4780</v>
      </c>
      <c r="I3906" s="2" t="s">
        <v>20455</v>
      </c>
      <c r="J3906" s="2" t="s">
        <v>28</v>
      </c>
      <c r="K3906" s="2" t="s">
        <v>173</v>
      </c>
      <c r="L3906" s="2" t="s">
        <v>368</v>
      </c>
      <c r="M3906" s="2" t="s">
        <v>369</v>
      </c>
      <c r="N3906" s="2" t="s">
        <v>4382</v>
      </c>
      <c r="O3906" s="2" t="s">
        <v>705</v>
      </c>
      <c r="P3906" s="24">
        <v>0</v>
      </c>
      <c r="Q3906" s="24">
        <v>0</v>
      </c>
      <c r="R3906" s="27" t="s">
        <v>1578</v>
      </c>
      <c r="S3906" s="28" t="s">
        <v>1586</v>
      </c>
      <c r="T3906" s="2" t="s">
        <v>296</v>
      </c>
      <c r="U3906" s="2">
        <v>0</v>
      </c>
      <c r="V3906" s="2" t="s">
        <v>15922</v>
      </c>
      <c r="W3906" s="2" t="s">
        <v>34</v>
      </c>
      <c r="AC3906" s="2">
        <v>0</v>
      </c>
      <c r="AD3906" s="104"/>
    </row>
    <row r="3907" spans="1:33" ht="60" x14ac:dyDescent="0.25">
      <c r="A3907" s="2" t="s">
        <v>16015</v>
      </c>
      <c r="B3907" s="2" t="s">
        <v>15922</v>
      </c>
      <c r="C3907" s="2" t="s">
        <v>16016</v>
      </c>
      <c r="F3907" s="2" t="s">
        <v>8060</v>
      </c>
      <c r="G3907" s="2" t="s">
        <v>8061</v>
      </c>
      <c r="H3907" s="2" t="s">
        <v>8062</v>
      </c>
      <c r="I3907" s="2" t="s">
        <v>21282</v>
      </c>
      <c r="J3907" s="2" t="s">
        <v>28</v>
      </c>
      <c r="K3907" s="2" t="s">
        <v>78</v>
      </c>
      <c r="L3907" s="2" t="s">
        <v>287</v>
      </c>
      <c r="M3907" s="2" t="s">
        <v>288</v>
      </c>
      <c r="N3907" s="2" t="s">
        <v>8028</v>
      </c>
      <c r="O3907" s="2" t="s">
        <v>32</v>
      </c>
      <c r="P3907" s="24">
        <v>0</v>
      </c>
      <c r="Q3907" s="24">
        <v>1</v>
      </c>
      <c r="R3907" s="27" t="s">
        <v>1568</v>
      </c>
      <c r="S3907" s="28" t="s">
        <v>1585</v>
      </c>
      <c r="T3907" s="2" t="s">
        <v>38</v>
      </c>
      <c r="U3907" s="2">
        <v>0</v>
      </c>
      <c r="V3907" s="2" t="s">
        <v>17905</v>
      </c>
      <c r="W3907" s="2" t="s">
        <v>34</v>
      </c>
      <c r="X3907" s="58" t="s">
        <v>15922</v>
      </c>
      <c r="Z3907" s="2">
        <v>2060000</v>
      </c>
      <c r="AB3907" s="58">
        <v>46095.479629629626</v>
      </c>
      <c r="AC3907" s="2">
        <v>0</v>
      </c>
      <c r="AD3907" s="104">
        <v>2060000</v>
      </c>
      <c r="AE3907" s="2">
        <v>46095.479629629626</v>
      </c>
      <c r="AG3907" s="2">
        <v>133977</v>
      </c>
    </row>
    <row r="3908" spans="1:33" ht="45" x14ac:dyDescent="0.25">
      <c r="A3908" s="2" t="s">
        <v>15970</v>
      </c>
      <c r="B3908" s="2" t="s">
        <v>15922</v>
      </c>
      <c r="C3908" s="2" t="s">
        <v>15971</v>
      </c>
      <c r="F3908" s="2" t="s">
        <v>15972</v>
      </c>
      <c r="G3908" s="2" t="s">
        <v>15973</v>
      </c>
      <c r="H3908" s="2" t="s">
        <v>3404</v>
      </c>
      <c r="I3908" s="2" t="s">
        <v>20579</v>
      </c>
      <c r="J3908" s="2" t="s">
        <v>28</v>
      </c>
      <c r="K3908" s="2" t="s">
        <v>29</v>
      </c>
      <c r="L3908" s="2" t="s">
        <v>204</v>
      </c>
      <c r="M3908" s="2" t="s">
        <v>205</v>
      </c>
      <c r="N3908" s="2" t="s">
        <v>4211</v>
      </c>
      <c r="O3908" s="2" t="s">
        <v>32</v>
      </c>
      <c r="P3908" s="24">
        <v>0</v>
      </c>
      <c r="Q3908" s="24">
        <v>1</v>
      </c>
      <c r="R3908" s="27" t="s">
        <v>1568</v>
      </c>
      <c r="S3908" s="28" t="s">
        <v>1589</v>
      </c>
      <c r="T3908" s="2" t="s">
        <v>33</v>
      </c>
      <c r="U3908" s="2">
        <v>0</v>
      </c>
      <c r="V3908" s="2" t="s">
        <v>18533</v>
      </c>
      <c r="W3908" s="2" t="s">
        <v>34</v>
      </c>
      <c r="X3908" s="58" t="s">
        <v>16027</v>
      </c>
      <c r="Z3908" s="2">
        <v>412000</v>
      </c>
      <c r="AB3908" s="58">
        <v>46098.384375000001</v>
      </c>
      <c r="AC3908" s="2">
        <v>0</v>
      </c>
      <c r="AD3908" s="104">
        <v>412000</v>
      </c>
      <c r="AE3908" s="2">
        <v>46098.384375000001</v>
      </c>
      <c r="AG3908" s="2">
        <v>136640</v>
      </c>
    </row>
    <row r="3909" spans="1:33" ht="60" x14ac:dyDescent="0.25">
      <c r="A3909" s="2" t="s">
        <v>16004</v>
      </c>
      <c r="B3909" s="2" t="s">
        <v>15922</v>
      </c>
      <c r="C3909" s="2" t="s">
        <v>16005</v>
      </c>
      <c r="F3909" s="2" t="s">
        <v>15963</v>
      </c>
      <c r="G3909" s="2" t="s">
        <v>15964</v>
      </c>
      <c r="H3909" s="2" t="s">
        <v>9683</v>
      </c>
      <c r="I3909" s="2" t="s">
        <v>19934</v>
      </c>
      <c r="J3909" s="2" t="s">
        <v>28</v>
      </c>
      <c r="K3909" s="2" t="s">
        <v>173</v>
      </c>
      <c r="L3909" s="2" t="s">
        <v>750</v>
      </c>
      <c r="M3909" s="2" t="s">
        <v>448</v>
      </c>
      <c r="N3909" s="2" t="s">
        <v>6482</v>
      </c>
      <c r="O3909" s="2" t="s">
        <v>37</v>
      </c>
      <c r="P3909" s="24">
        <v>0</v>
      </c>
      <c r="Q3909" s="24">
        <v>0</v>
      </c>
      <c r="R3909" s="27" t="s">
        <v>1578</v>
      </c>
      <c r="S3909" s="28" t="s">
        <v>1585</v>
      </c>
      <c r="T3909" s="2" t="s">
        <v>38</v>
      </c>
      <c r="U3909" s="2">
        <v>0</v>
      </c>
      <c r="V3909" s="2" t="s">
        <v>31234</v>
      </c>
      <c r="W3909" s="2" t="s">
        <v>34</v>
      </c>
      <c r="X3909" s="58" t="s">
        <v>17582</v>
      </c>
      <c r="Z3909" s="2">
        <v>2060000</v>
      </c>
      <c r="AB3909" s="58">
        <v>46111.487002314818</v>
      </c>
      <c r="AC3909" s="2">
        <v>0</v>
      </c>
      <c r="AD3909" s="104">
        <v>2060000</v>
      </c>
      <c r="AE3909" s="2">
        <v>46111.487002314818</v>
      </c>
      <c r="AG3909" s="2">
        <v>144667</v>
      </c>
    </row>
    <row r="3910" spans="1:33" ht="45" x14ac:dyDescent="0.25">
      <c r="A3910" s="2" t="s">
        <v>15961</v>
      </c>
      <c r="B3910" s="2" t="s">
        <v>15922</v>
      </c>
      <c r="C3910" s="2" t="s">
        <v>15962</v>
      </c>
      <c r="F3910" s="2" t="s">
        <v>15963</v>
      </c>
      <c r="G3910" s="2" t="s">
        <v>15964</v>
      </c>
      <c r="H3910" s="2" t="s">
        <v>9683</v>
      </c>
      <c r="I3910" s="2" t="s">
        <v>19934</v>
      </c>
      <c r="J3910" s="2" t="s">
        <v>28</v>
      </c>
      <c r="K3910" s="2" t="s">
        <v>173</v>
      </c>
      <c r="L3910" s="2" t="s">
        <v>750</v>
      </c>
      <c r="M3910" s="2" t="s">
        <v>448</v>
      </c>
      <c r="N3910" s="2" t="s">
        <v>6482</v>
      </c>
      <c r="O3910" s="2" t="s">
        <v>37</v>
      </c>
      <c r="P3910" s="24">
        <v>0</v>
      </c>
      <c r="Q3910" s="24">
        <v>0</v>
      </c>
      <c r="R3910" s="27" t="s">
        <v>1578</v>
      </c>
      <c r="S3910" s="28" t="s">
        <v>1589</v>
      </c>
      <c r="T3910" s="2" t="s">
        <v>33</v>
      </c>
      <c r="U3910" s="2">
        <v>0</v>
      </c>
      <c r="V3910" s="2" t="s">
        <v>31234</v>
      </c>
      <c r="W3910" s="2" t="s">
        <v>34</v>
      </c>
      <c r="X3910" s="58" t="s">
        <v>17681</v>
      </c>
      <c r="Z3910" s="2">
        <v>412000</v>
      </c>
      <c r="AB3910" s="58">
        <v>46110.344629629632</v>
      </c>
      <c r="AC3910" s="2">
        <v>0</v>
      </c>
      <c r="AD3910" s="104">
        <v>412000</v>
      </c>
      <c r="AE3910" s="2">
        <v>46110.344629629632</v>
      </c>
      <c r="AG3910" s="2">
        <v>143746</v>
      </c>
    </row>
    <row r="3911" spans="1:33" ht="45" x14ac:dyDescent="0.25">
      <c r="A3911" s="2" t="s">
        <v>15949</v>
      </c>
      <c r="B3911" s="2" t="s">
        <v>15922</v>
      </c>
      <c r="C3911" s="2" t="s">
        <v>15950</v>
      </c>
      <c r="F3911" s="2" t="s">
        <v>437</v>
      </c>
      <c r="G3911" s="2" t="s">
        <v>4709</v>
      </c>
      <c r="H3911" s="2" t="s">
        <v>4710</v>
      </c>
      <c r="I3911" s="2" t="s">
        <v>19512</v>
      </c>
      <c r="J3911" s="2" t="s">
        <v>28</v>
      </c>
      <c r="K3911" s="2" t="s">
        <v>48</v>
      </c>
      <c r="L3911" s="2" t="s">
        <v>49</v>
      </c>
      <c r="M3911" s="2" t="s">
        <v>50</v>
      </c>
      <c r="N3911" s="2" t="s">
        <v>4706</v>
      </c>
      <c r="O3911" s="2" t="s">
        <v>32</v>
      </c>
      <c r="P3911" s="24">
        <v>0</v>
      </c>
      <c r="Q3911" s="24">
        <v>1</v>
      </c>
      <c r="R3911" s="27" t="s">
        <v>1568</v>
      </c>
      <c r="S3911" s="28" t="s">
        <v>1589</v>
      </c>
      <c r="T3911" s="2" t="s">
        <v>33</v>
      </c>
      <c r="U3911" s="2">
        <v>0</v>
      </c>
      <c r="V3911" s="2" t="s">
        <v>19598</v>
      </c>
      <c r="W3911" s="2" t="s">
        <v>34</v>
      </c>
      <c r="X3911" s="58" t="s">
        <v>15922</v>
      </c>
      <c r="Z3911" s="2">
        <v>412000</v>
      </c>
      <c r="AB3911" s="58">
        <v>46095.904270833336</v>
      </c>
      <c r="AC3911" s="2">
        <v>0</v>
      </c>
      <c r="AD3911" s="104">
        <v>412000</v>
      </c>
      <c r="AE3911" s="2">
        <v>46095.904270833336</v>
      </c>
      <c r="AG3911" s="2">
        <v>134185</v>
      </c>
    </row>
    <row r="3912" spans="1:33" ht="60" x14ac:dyDescent="0.25">
      <c r="A3912" s="2" t="s">
        <v>15956</v>
      </c>
      <c r="B3912" s="2" t="s">
        <v>15922</v>
      </c>
      <c r="C3912" s="2" t="s">
        <v>15957</v>
      </c>
      <c r="F3912" s="2" t="s">
        <v>15958</v>
      </c>
      <c r="G3912" s="2" t="s">
        <v>15959</v>
      </c>
      <c r="H3912" s="2" t="s">
        <v>15960</v>
      </c>
      <c r="I3912" s="2" t="s">
        <v>19935</v>
      </c>
      <c r="J3912" s="2" t="s">
        <v>28</v>
      </c>
      <c r="K3912" s="2" t="s">
        <v>173</v>
      </c>
      <c r="L3912" s="2" t="s">
        <v>265</v>
      </c>
      <c r="M3912" s="2" t="s">
        <v>266</v>
      </c>
      <c r="N3912" s="2" t="s">
        <v>4999</v>
      </c>
      <c r="O3912" s="2" t="s">
        <v>32</v>
      </c>
      <c r="P3912" s="24">
        <v>0</v>
      </c>
      <c r="Q3912" s="24">
        <v>1</v>
      </c>
      <c r="R3912" s="27" t="s">
        <v>1568</v>
      </c>
      <c r="S3912" s="28" t="s">
        <v>1589</v>
      </c>
      <c r="T3912" s="2" t="s">
        <v>33</v>
      </c>
      <c r="U3912" s="2">
        <v>0</v>
      </c>
      <c r="V3912" s="2" t="s">
        <v>32960</v>
      </c>
      <c r="W3912" s="2" t="s">
        <v>34</v>
      </c>
      <c r="X3912" s="58" t="s">
        <v>16022</v>
      </c>
      <c r="Z3912" s="2">
        <v>412000</v>
      </c>
      <c r="AB3912" s="58">
        <v>46097.422881944447</v>
      </c>
      <c r="AC3912" s="2">
        <v>0</v>
      </c>
      <c r="AD3912" s="104">
        <v>412000</v>
      </c>
      <c r="AE3912" s="2">
        <v>46097.422881944447</v>
      </c>
      <c r="AG3912" s="2">
        <v>133948</v>
      </c>
    </row>
    <row r="3913" spans="1:33" ht="45" x14ac:dyDescent="0.25">
      <c r="A3913" s="2" t="s">
        <v>15921</v>
      </c>
      <c r="B3913" s="2" t="s">
        <v>15922</v>
      </c>
      <c r="C3913" s="2" t="s">
        <v>15923</v>
      </c>
      <c r="F3913" s="2" t="s">
        <v>15924</v>
      </c>
      <c r="G3913" s="2" t="s">
        <v>15925</v>
      </c>
      <c r="H3913" s="2" t="s">
        <v>11385</v>
      </c>
      <c r="I3913" s="2" t="s">
        <v>20456</v>
      </c>
      <c r="J3913" s="2" t="s">
        <v>28</v>
      </c>
      <c r="K3913" s="2" t="s">
        <v>173</v>
      </c>
      <c r="L3913" s="2" t="s">
        <v>351</v>
      </c>
      <c r="M3913" s="2" t="s">
        <v>352</v>
      </c>
      <c r="N3913" s="2" t="s">
        <v>4734</v>
      </c>
      <c r="O3913" s="2" t="s">
        <v>37</v>
      </c>
      <c r="P3913" s="24">
        <v>0</v>
      </c>
      <c r="Q3913" s="24">
        <v>0</v>
      </c>
      <c r="R3913" s="27" t="s">
        <v>1578</v>
      </c>
      <c r="S3913" s="28" t="s">
        <v>1586</v>
      </c>
      <c r="T3913" s="2" t="s">
        <v>296</v>
      </c>
      <c r="U3913" s="2">
        <v>0</v>
      </c>
      <c r="V3913" s="2" t="s">
        <v>15922</v>
      </c>
      <c r="W3913" s="2" t="s">
        <v>34</v>
      </c>
      <c r="AC3913" s="2">
        <v>0</v>
      </c>
      <c r="AD3913" s="104"/>
      <c r="AG3913" s="2">
        <v>133870</v>
      </c>
    </row>
    <row r="3914" spans="1:33" ht="45" x14ac:dyDescent="0.25">
      <c r="A3914" s="2" t="s">
        <v>15926</v>
      </c>
      <c r="B3914" s="2" t="s">
        <v>15922</v>
      </c>
      <c r="C3914" s="2" t="s">
        <v>15927</v>
      </c>
      <c r="F3914" s="2" t="s">
        <v>15928</v>
      </c>
      <c r="G3914" s="2" t="s">
        <v>15929</v>
      </c>
      <c r="H3914" s="2" t="s">
        <v>15930</v>
      </c>
      <c r="I3914" s="2" t="s">
        <v>20457</v>
      </c>
      <c r="J3914" s="2" t="s">
        <v>28</v>
      </c>
      <c r="K3914" s="2" t="s">
        <v>173</v>
      </c>
      <c r="L3914" s="2" t="s">
        <v>351</v>
      </c>
      <c r="M3914" s="2" t="s">
        <v>352</v>
      </c>
      <c r="N3914" s="2" t="s">
        <v>4734</v>
      </c>
      <c r="O3914" s="3" t="s">
        <v>37</v>
      </c>
      <c r="P3914" s="24">
        <v>0</v>
      </c>
      <c r="Q3914" s="24">
        <v>0</v>
      </c>
      <c r="R3914" s="27" t="s">
        <v>1578</v>
      </c>
      <c r="S3914" s="28" t="s">
        <v>1586</v>
      </c>
      <c r="T3914" s="2" t="s">
        <v>296</v>
      </c>
      <c r="U3914" s="2">
        <v>0</v>
      </c>
      <c r="V3914" s="2" t="s">
        <v>15922</v>
      </c>
      <c r="W3914" s="2" t="s">
        <v>34</v>
      </c>
      <c r="AC3914" s="2">
        <v>0</v>
      </c>
      <c r="AD3914" s="104"/>
      <c r="AG3914" s="2">
        <v>133872</v>
      </c>
    </row>
    <row r="3915" spans="1:33" ht="45" x14ac:dyDescent="0.25">
      <c r="A3915" s="2" t="s">
        <v>15984</v>
      </c>
      <c r="B3915" s="2" t="s">
        <v>12674</v>
      </c>
      <c r="C3915" s="2" t="s">
        <v>15985</v>
      </c>
      <c r="F3915" s="2" t="s">
        <v>14872</v>
      </c>
      <c r="G3915" s="2" t="s">
        <v>14873</v>
      </c>
      <c r="H3915" s="2" t="s">
        <v>14874</v>
      </c>
      <c r="I3915" s="2" t="s">
        <v>21997</v>
      </c>
      <c r="J3915" s="2" t="s">
        <v>28</v>
      </c>
      <c r="K3915" s="2" t="s">
        <v>72</v>
      </c>
      <c r="L3915" s="2" t="s">
        <v>84</v>
      </c>
      <c r="M3915" s="2" t="s">
        <v>85</v>
      </c>
      <c r="N3915" s="2" t="s">
        <v>3446</v>
      </c>
      <c r="O3915" s="2" t="s">
        <v>32</v>
      </c>
      <c r="P3915" s="24">
        <v>0</v>
      </c>
      <c r="Q3915" s="24">
        <v>1</v>
      </c>
      <c r="R3915" s="27" t="s">
        <v>1568</v>
      </c>
      <c r="S3915" s="28" t="s">
        <v>1589</v>
      </c>
      <c r="T3915" s="2" t="s">
        <v>33</v>
      </c>
      <c r="U3915" s="2">
        <v>0</v>
      </c>
      <c r="V3915" s="2" t="s">
        <v>20332</v>
      </c>
      <c r="W3915" s="2" t="s">
        <v>34</v>
      </c>
      <c r="X3915" s="58" t="s">
        <v>15922</v>
      </c>
      <c r="Z3915" s="2">
        <v>412000</v>
      </c>
      <c r="AB3915" s="58">
        <v>46095.411921296298</v>
      </c>
      <c r="AC3915" s="2">
        <v>0</v>
      </c>
      <c r="AD3915" s="104">
        <v>412000</v>
      </c>
      <c r="AE3915" s="2">
        <v>46095.411921296298</v>
      </c>
      <c r="AG3915" s="2">
        <v>133749</v>
      </c>
    </row>
    <row r="3916" spans="1:33" ht="45" x14ac:dyDescent="0.25">
      <c r="A3916" s="2" t="s">
        <v>15986</v>
      </c>
      <c r="B3916" s="2" t="s">
        <v>12674</v>
      </c>
      <c r="C3916" s="2" t="s">
        <v>15987</v>
      </c>
      <c r="F3916" s="2" t="s">
        <v>14864</v>
      </c>
      <c r="G3916" s="2" t="s">
        <v>14865</v>
      </c>
      <c r="H3916" s="2" t="s">
        <v>7716</v>
      </c>
      <c r="I3916" s="2" t="s">
        <v>21998</v>
      </c>
      <c r="J3916" s="2" t="s">
        <v>28</v>
      </c>
      <c r="K3916" s="2" t="s">
        <v>72</v>
      </c>
      <c r="L3916" s="2" t="s">
        <v>84</v>
      </c>
      <c r="M3916" s="2" t="s">
        <v>85</v>
      </c>
      <c r="N3916" s="2" t="s">
        <v>3446</v>
      </c>
      <c r="O3916" s="2" t="s">
        <v>32</v>
      </c>
      <c r="P3916" s="24">
        <v>0</v>
      </c>
      <c r="Q3916" s="24">
        <v>1</v>
      </c>
      <c r="R3916" s="27" t="s">
        <v>1568</v>
      </c>
      <c r="S3916" s="28" t="s">
        <v>1589</v>
      </c>
      <c r="T3916" s="2" t="s">
        <v>33</v>
      </c>
      <c r="U3916" s="2">
        <v>0</v>
      </c>
      <c r="V3916" s="2" t="s">
        <v>30688</v>
      </c>
      <c r="W3916" s="2" t="s">
        <v>34</v>
      </c>
      <c r="X3916" s="58" t="s">
        <v>15922</v>
      </c>
      <c r="Z3916" s="2">
        <v>412000</v>
      </c>
      <c r="AB3916" s="58">
        <v>46095.408194444448</v>
      </c>
      <c r="AC3916" s="2">
        <v>0</v>
      </c>
      <c r="AD3916" s="104">
        <v>412000</v>
      </c>
      <c r="AE3916" s="2">
        <v>46095.408194444448</v>
      </c>
      <c r="AG3916" s="2">
        <v>133750</v>
      </c>
    </row>
    <row r="3917" spans="1:33" ht="45" x14ac:dyDescent="0.25">
      <c r="A3917" s="2" t="s">
        <v>15993</v>
      </c>
      <c r="B3917" s="2" t="s">
        <v>12674</v>
      </c>
      <c r="C3917" s="2" t="s">
        <v>15994</v>
      </c>
      <c r="F3917" s="2" t="s">
        <v>15995</v>
      </c>
      <c r="G3917" s="2" t="s">
        <v>15996</v>
      </c>
      <c r="H3917" s="2" t="s">
        <v>15974</v>
      </c>
      <c r="I3917" s="2" t="s">
        <v>21998</v>
      </c>
      <c r="J3917" s="2" t="s">
        <v>28</v>
      </c>
      <c r="K3917" s="2" t="s">
        <v>72</v>
      </c>
      <c r="L3917" s="2" t="s">
        <v>84</v>
      </c>
      <c r="M3917" s="2" t="s">
        <v>85</v>
      </c>
      <c r="N3917" s="2" t="s">
        <v>3446</v>
      </c>
      <c r="O3917" s="2" t="s">
        <v>32</v>
      </c>
      <c r="P3917" s="24">
        <v>0</v>
      </c>
      <c r="Q3917" s="24">
        <v>1</v>
      </c>
      <c r="R3917" s="27" t="s">
        <v>1568</v>
      </c>
      <c r="S3917" s="28" t="s">
        <v>1589</v>
      </c>
      <c r="T3917" s="2" t="s">
        <v>33</v>
      </c>
      <c r="U3917" s="2">
        <v>0</v>
      </c>
      <c r="V3917" s="2" t="s">
        <v>24754</v>
      </c>
      <c r="W3917" s="2" t="s">
        <v>34</v>
      </c>
      <c r="X3917" s="58" t="s">
        <v>15922</v>
      </c>
      <c r="Z3917" s="2">
        <v>412000</v>
      </c>
      <c r="AB3917" s="58">
        <v>46095.401759259257</v>
      </c>
      <c r="AC3917" s="2">
        <v>0</v>
      </c>
      <c r="AD3917" s="104">
        <v>412000</v>
      </c>
      <c r="AE3917" s="2">
        <v>46095.401759259257</v>
      </c>
      <c r="AG3917" s="2">
        <v>133751</v>
      </c>
    </row>
    <row r="3918" spans="1:33" ht="45" x14ac:dyDescent="0.25">
      <c r="A3918" s="2" t="s">
        <v>15951</v>
      </c>
      <c r="B3918" s="2" t="s">
        <v>12674</v>
      </c>
      <c r="C3918" s="2" t="s">
        <v>15952</v>
      </c>
      <c r="F3918" s="2" t="s">
        <v>15953</v>
      </c>
      <c r="G3918" s="2" t="s">
        <v>15954</v>
      </c>
      <c r="H3918" s="2" t="s">
        <v>15955</v>
      </c>
      <c r="I3918" s="2" t="s">
        <v>19513</v>
      </c>
      <c r="J3918" s="2" t="s">
        <v>28</v>
      </c>
      <c r="K3918" s="2" t="s">
        <v>48</v>
      </c>
      <c r="L3918" s="2" t="s">
        <v>516</v>
      </c>
      <c r="M3918" s="2" t="s">
        <v>1636</v>
      </c>
      <c r="N3918" s="2" t="s">
        <v>4974</v>
      </c>
      <c r="O3918" s="2" t="s">
        <v>32</v>
      </c>
      <c r="P3918" s="24">
        <v>0</v>
      </c>
      <c r="Q3918" s="24">
        <v>1</v>
      </c>
      <c r="R3918" s="27" t="s">
        <v>1568</v>
      </c>
      <c r="S3918" s="28" t="s">
        <v>1589</v>
      </c>
      <c r="T3918" s="2" t="s">
        <v>33</v>
      </c>
      <c r="U3918" s="2">
        <v>0</v>
      </c>
      <c r="V3918" s="2" t="s">
        <v>18001</v>
      </c>
      <c r="W3918" s="2" t="s">
        <v>34</v>
      </c>
      <c r="X3918" s="58" t="s">
        <v>15922</v>
      </c>
      <c r="Z3918" s="2">
        <v>412000</v>
      </c>
      <c r="AB3918" s="58">
        <v>46095.924259259256</v>
      </c>
      <c r="AC3918" s="2">
        <v>0</v>
      </c>
      <c r="AD3918" s="104">
        <v>412000</v>
      </c>
      <c r="AE3918" s="2">
        <v>46095.924259259256</v>
      </c>
      <c r="AG3918" s="2">
        <v>133812</v>
      </c>
    </row>
    <row r="3919" spans="1:33" ht="45" x14ac:dyDescent="0.25">
      <c r="A3919" s="2" t="s">
        <v>15947</v>
      </c>
      <c r="B3919" s="2" t="s">
        <v>12674</v>
      </c>
      <c r="C3919" s="2" t="s">
        <v>15948</v>
      </c>
      <c r="F3919" s="2" t="s">
        <v>15928</v>
      </c>
      <c r="G3919" s="2" t="s">
        <v>15929</v>
      </c>
      <c r="H3919" s="2" t="s">
        <v>15930</v>
      </c>
      <c r="I3919" s="2" t="s">
        <v>20457</v>
      </c>
      <c r="J3919" s="2" t="s">
        <v>28</v>
      </c>
      <c r="K3919" s="2" t="s">
        <v>173</v>
      </c>
      <c r="L3919" s="2" t="s">
        <v>351</v>
      </c>
      <c r="M3919" s="2" t="s">
        <v>352</v>
      </c>
      <c r="N3919" s="2" t="s">
        <v>4734</v>
      </c>
      <c r="O3919" s="3" t="s">
        <v>705</v>
      </c>
      <c r="P3919" s="24">
        <v>0</v>
      </c>
      <c r="Q3919" s="24">
        <v>0</v>
      </c>
      <c r="R3919" s="27" t="s">
        <v>1578</v>
      </c>
      <c r="S3919" s="28" t="s">
        <v>1586</v>
      </c>
      <c r="T3919" s="2" t="s">
        <v>296</v>
      </c>
      <c r="U3919" s="2">
        <v>0</v>
      </c>
      <c r="V3919" s="2" t="s">
        <v>15922</v>
      </c>
      <c r="W3919" s="2" t="s">
        <v>34</v>
      </c>
      <c r="AC3919" s="2">
        <v>0</v>
      </c>
      <c r="AD3919" s="104"/>
    </row>
    <row r="3920" spans="1:33" ht="45" x14ac:dyDescent="0.25">
      <c r="A3920" s="2" t="s">
        <v>15931</v>
      </c>
      <c r="B3920" s="2" t="s">
        <v>12674</v>
      </c>
      <c r="C3920" s="2" t="s">
        <v>15932</v>
      </c>
      <c r="F3920" s="2" t="s">
        <v>15924</v>
      </c>
      <c r="G3920" s="2" t="s">
        <v>15925</v>
      </c>
      <c r="H3920" s="2" t="s">
        <v>11385</v>
      </c>
      <c r="I3920" s="2" t="s">
        <v>20456</v>
      </c>
      <c r="J3920" s="2" t="s">
        <v>28</v>
      </c>
      <c r="K3920" s="2" t="s">
        <v>173</v>
      </c>
      <c r="L3920" s="2" t="s">
        <v>351</v>
      </c>
      <c r="M3920" s="2" t="s">
        <v>352</v>
      </c>
      <c r="N3920" s="2" t="s">
        <v>4734</v>
      </c>
      <c r="O3920" s="2" t="s">
        <v>705</v>
      </c>
      <c r="P3920" s="24">
        <v>0</v>
      </c>
      <c r="Q3920" s="24">
        <v>0</v>
      </c>
      <c r="R3920" s="27" t="s">
        <v>1578</v>
      </c>
      <c r="S3920" s="28" t="s">
        <v>1586</v>
      </c>
      <c r="T3920" s="2" t="s">
        <v>296</v>
      </c>
      <c r="U3920" s="2">
        <v>0</v>
      </c>
      <c r="V3920" s="2" t="s">
        <v>15922</v>
      </c>
      <c r="W3920" s="2" t="s">
        <v>34</v>
      </c>
      <c r="AC3920" s="2">
        <v>0</v>
      </c>
      <c r="AD3920" s="104"/>
    </row>
    <row r="3921" spans="1:33" ht="45" x14ac:dyDescent="0.25">
      <c r="A3921" s="2" t="s">
        <v>15942</v>
      </c>
      <c r="B3921" s="2" t="s">
        <v>12674</v>
      </c>
      <c r="C3921" s="2" t="s">
        <v>15943</v>
      </c>
      <c r="F3921" s="2" t="s">
        <v>15944</v>
      </c>
      <c r="G3921" s="2" t="s">
        <v>15945</v>
      </c>
      <c r="H3921" s="2" t="s">
        <v>15946</v>
      </c>
      <c r="I3921" s="2" t="s">
        <v>20458</v>
      </c>
      <c r="J3921" s="2" t="s">
        <v>28</v>
      </c>
      <c r="K3921" s="2" t="s">
        <v>173</v>
      </c>
      <c r="L3921" s="2" t="s">
        <v>368</v>
      </c>
      <c r="M3921" s="2" t="s">
        <v>369</v>
      </c>
      <c r="N3921" s="2" t="s">
        <v>4382</v>
      </c>
      <c r="O3921" s="2" t="s">
        <v>705</v>
      </c>
      <c r="P3921" s="24">
        <v>0</v>
      </c>
      <c r="Q3921" s="24">
        <v>0</v>
      </c>
      <c r="R3921" s="27" t="s">
        <v>1578</v>
      </c>
      <c r="S3921" s="28" t="s">
        <v>1586</v>
      </c>
      <c r="T3921" s="2" t="s">
        <v>296</v>
      </c>
      <c r="U3921" s="2">
        <v>0</v>
      </c>
      <c r="V3921" s="2" t="s">
        <v>12674</v>
      </c>
      <c r="W3921" s="2" t="s">
        <v>34</v>
      </c>
      <c r="AC3921" s="2">
        <v>0</v>
      </c>
      <c r="AD3921" s="104"/>
    </row>
    <row r="3922" spans="1:33" ht="60" x14ac:dyDescent="0.25">
      <c r="A3922" s="2" t="s">
        <v>16006</v>
      </c>
      <c r="B3922" s="2" t="s">
        <v>12674</v>
      </c>
      <c r="C3922" s="2" t="s">
        <v>16007</v>
      </c>
      <c r="F3922" s="2" t="s">
        <v>16008</v>
      </c>
      <c r="G3922" s="2" t="s">
        <v>16009</v>
      </c>
      <c r="H3922" s="2" t="s">
        <v>16010</v>
      </c>
      <c r="I3922" s="2" t="s">
        <v>20567</v>
      </c>
      <c r="J3922" s="2" t="s">
        <v>28</v>
      </c>
      <c r="K3922" s="2" t="s">
        <v>29</v>
      </c>
      <c r="L3922" s="2" t="s">
        <v>460</v>
      </c>
      <c r="M3922" s="2" t="s">
        <v>461</v>
      </c>
      <c r="N3922" s="2" t="s">
        <v>2903</v>
      </c>
      <c r="O3922" s="3" t="s">
        <v>705</v>
      </c>
      <c r="P3922" s="24">
        <v>0</v>
      </c>
      <c r="Q3922" s="24">
        <v>0</v>
      </c>
      <c r="R3922" s="27" t="s">
        <v>1578</v>
      </c>
      <c r="S3922" s="28" t="s">
        <v>1585</v>
      </c>
      <c r="T3922" s="2" t="s">
        <v>38</v>
      </c>
      <c r="U3922" s="2">
        <v>0</v>
      </c>
      <c r="V3922" s="2" t="s">
        <v>16022</v>
      </c>
      <c r="W3922" s="2" t="s">
        <v>34</v>
      </c>
      <c r="AC3922" s="2">
        <v>0</v>
      </c>
      <c r="AD3922" s="104"/>
    </row>
    <row r="3923" spans="1:33" ht="45" x14ac:dyDescent="0.25">
      <c r="A3923" s="2" t="s">
        <v>15975</v>
      </c>
      <c r="B3923" s="2" t="s">
        <v>12674</v>
      </c>
      <c r="C3923" s="2" t="s">
        <v>15976</v>
      </c>
      <c r="F3923" s="2" t="s">
        <v>15977</v>
      </c>
      <c r="G3923" s="2" t="s">
        <v>15978</v>
      </c>
      <c r="H3923" s="2" t="s">
        <v>15979</v>
      </c>
      <c r="I3923" s="2" t="s">
        <v>21141</v>
      </c>
      <c r="J3923" s="2" t="s">
        <v>28</v>
      </c>
      <c r="K3923" s="2" t="s">
        <v>78</v>
      </c>
      <c r="L3923" s="2" t="s">
        <v>79</v>
      </c>
      <c r="M3923" s="2" t="s">
        <v>295</v>
      </c>
      <c r="N3923" s="2" t="s">
        <v>5384</v>
      </c>
      <c r="O3923" s="2" t="s">
        <v>32</v>
      </c>
      <c r="P3923" s="24">
        <v>0</v>
      </c>
      <c r="Q3923" s="24">
        <v>1</v>
      </c>
      <c r="R3923" s="27" t="s">
        <v>1568</v>
      </c>
      <c r="S3923" s="28" t="s">
        <v>1589</v>
      </c>
      <c r="T3923" s="2" t="s">
        <v>33</v>
      </c>
      <c r="U3923" s="2">
        <v>0</v>
      </c>
      <c r="V3923" s="2" t="s">
        <v>19211</v>
      </c>
      <c r="W3923" s="2" t="s">
        <v>34</v>
      </c>
      <c r="X3923" s="58" t="s">
        <v>16027</v>
      </c>
      <c r="Z3923" s="2">
        <v>412000</v>
      </c>
      <c r="AB3923" s="58">
        <v>46098.49015046296</v>
      </c>
      <c r="AC3923" s="2">
        <v>0</v>
      </c>
      <c r="AD3923" s="104">
        <v>412000</v>
      </c>
      <c r="AE3923" s="2">
        <v>46098.49015046296</v>
      </c>
      <c r="AG3923" s="2">
        <v>133887</v>
      </c>
    </row>
    <row r="3924" spans="1:33" ht="60" x14ac:dyDescent="0.25">
      <c r="A3924" s="2" t="s">
        <v>16011</v>
      </c>
      <c r="B3924" s="2" t="s">
        <v>12674</v>
      </c>
      <c r="C3924" s="2" t="s">
        <v>16012</v>
      </c>
      <c r="F3924" s="2" t="s">
        <v>15977</v>
      </c>
      <c r="G3924" s="2" t="s">
        <v>15978</v>
      </c>
      <c r="H3924" s="2" t="s">
        <v>15979</v>
      </c>
      <c r="I3924" s="2" t="s">
        <v>21141</v>
      </c>
      <c r="J3924" s="2" t="s">
        <v>28</v>
      </c>
      <c r="K3924" s="2" t="s">
        <v>78</v>
      </c>
      <c r="L3924" s="2" t="s">
        <v>79</v>
      </c>
      <c r="M3924" s="2" t="s">
        <v>295</v>
      </c>
      <c r="N3924" s="2" t="s">
        <v>5384</v>
      </c>
      <c r="O3924" s="2" t="s">
        <v>32</v>
      </c>
      <c r="P3924" s="24">
        <v>0</v>
      </c>
      <c r="Q3924" s="24">
        <v>2</v>
      </c>
      <c r="R3924" s="27" t="s">
        <v>1568</v>
      </c>
      <c r="S3924" s="28" t="s">
        <v>1585</v>
      </c>
      <c r="T3924" s="2" t="s">
        <v>38</v>
      </c>
      <c r="U3924" s="2">
        <v>0</v>
      </c>
      <c r="V3924" s="2" t="s">
        <v>19078</v>
      </c>
      <c r="W3924" s="2" t="s">
        <v>34</v>
      </c>
      <c r="X3924" s="58" t="s">
        <v>16027</v>
      </c>
      <c r="Z3924" s="2">
        <v>2060000</v>
      </c>
      <c r="AB3924" s="58">
        <v>46098.489849537036</v>
      </c>
      <c r="AC3924" s="2">
        <v>0</v>
      </c>
      <c r="AD3924" s="104">
        <v>2060000</v>
      </c>
      <c r="AE3924" s="2">
        <v>46098.489849537036</v>
      </c>
      <c r="AG3924" s="2">
        <v>133889</v>
      </c>
    </row>
    <row r="3925" spans="1:33" ht="45" x14ac:dyDescent="0.25">
      <c r="A3925" s="2" t="s">
        <v>15937</v>
      </c>
      <c r="B3925" s="2" t="s">
        <v>12674</v>
      </c>
      <c r="C3925" s="2" t="s">
        <v>15938</v>
      </c>
      <c r="F3925" s="2" t="s">
        <v>15939</v>
      </c>
      <c r="G3925" s="2" t="s">
        <v>15940</v>
      </c>
      <c r="H3925" s="2" t="s">
        <v>15941</v>
      </c>
      <c r="I3925" s="2" t="s">
        <v>20459</v>
      </c>
      <c r="J3925" s="2" t="s">
        <v>28</v>
      </c>
      <c r="K3925" s="2" t="s">
        <v>173</v>
      </c>
      <c r="L3925" s="2" t="s">
        <v>218</v>
      </c>
      <c r="M3925" s="2" t="s">
        <v>641</v>
      </c>
      <c r="N3925" s="2" t="s">
        <v>4250</v>
      </c>
      <c r="O3925" s="2" t="s">
        <v>705</v>
      </c>
      <c r="P3925" s="24">
        <v>0</v>
      </c>
      <c r="Q3925" s="24">
        <v>0</v>
      </c>
      <c r="R3925" s="27" t="s">
        <v>1578</v>
      </c>
      <c r="S3925" s="28" t="s">
        <v>1586</v>
      </c>
      <c r="T3925" s="2" t="s">
        <v>296</v>
      </c>
      <c r="U3925" s="2">
        <v>0</v>
      </c>
      <c r="V3925" s="2" t="s">
        <v>16876</v>
      </c>
      <c r="W3925" s="2" t="s">
        <v>34</v>
      </c>
      <c r="AC3925" s="2">
        <v>0</v>
      </c>
      <c r="AD3925" s="104"/>
    </row>
    <row r="3926" spans="1:33" ht="60" x14ac:dyDescent="0.25">
      <c r="A3926" s="2" t="s">
        <v>16002</v>
      </c>
      <c r="B3926" s="2" t="s">
        <v>12674</v>
      </c>
      <c r="C3926" s="2" t="s">
        <v>16003</v>
      </c>
      <c r="F3926" s="2" t="s">
        <v>2313</v>
      </c>
      <c r="G3926" s="2" t="s">
        <v>4704</v>
      </c>
      <c r="H3926" s="2" t="s">
        <v>4705</v>
      </c>
      <c r="I3926" s="2" t="s">
        <v>19580</v>
      </c>
      <c r="J3926" s="2" t="s">
        <v>28</v>
      </c>
      <c r="K3926" s="2" t="s">
        <v>48</v>
      </c>
      <c r="L3926" s="2" t="s">
        <v>49</v>
      </c>
      <c r="M3926" s="2" t="s">
        <v>50</v>
      </c>
      <c r="N3926" s="2" t="s">
        <v>4706</v>
      </c>
      <c r="O3926" s="2" t="s">
        <v>32</v>
      </c>
      <c r="P3926" s="24">
        <v>0</v>
      </c>
      <c r="Q3926" s="24">
        <v>1</v>
      </c>
      <c r="R3926" s="27" t="s">
        <v>1568</v>
      </c>
      <c r="S3926" s="28" t="s">
        <v>1585</v>
      </c>
      <c r="T3926" s="2" t="s">
        <v>38</v>
      </c>
      <c r="U3926" s="2">
        <v>0</v>
      </c>
      <c r="V3926" s="2" t="s">
        <v>29679</v>
      </c>
      <c r="W3926" s="2" t="s">
        <v>34</v>
      </c>
      <c r="X3926" s="58" t="s">
        <v>15922</v>
      </c>
      <c r="Z3926" s="2">
        <v>2060000</v>
      </c>
      <c r="AB3926" s="58">
        <v>46095.903831018521</v>
      </c>
      <c r="AC3926" s="2">
        <v>0</v>
      </c>
      <c r="AD3926" s="104">
        <v>2060000</v>
      </c>
      <c r="AE3926" s="2">
        <v>46095.903831018521</v>
      </c>
      <c r="AG3926" s="2">
        <v>133389</v>
      </c>
    </row>
    <row r="3927" spans="1:33" ht="45" x14ac:dyDescent="0.25">
      <c r="A3927" s="2" t="s">
        <v>15988</v>
      </c>
      <c r="B3927" s="2" t="s">
        <v>12674</v>
      </c>
      <c r="C3927" s="2" t="s">
        <v>15989</v>
      </c>
      <c r="F3927" s="2" t="s">
        <v>15990</v>
      </c>
      <c r="G3927" s="2" t="s">
        <v>15991</v>
      </c>
      <c r="H3927" s="2" t="s">
        <v>15992</v>
      </c>
      <c r="I3927" s="2" t="s">
        <v>21999</v>
      </c>
      <c r="J3927" s="2" t="s">
        <v>28</v>
      </c>
      <c r="K3927" s="2" t="s">
        <v>72</v>
      </c>
      <c r="L3927" s="2" t="s">
        <v>65</v>
      </c>
      <c r="M3927" s="2" t="s">
        <v>171</v>
      </c>
      <c r="N3927" s="2" t="s">
        <v>3496</v>
      </c>
      <c r="O3927" s="2" t="s">
        <v>32</v>
      </c>
      <c r="P3927" s="24">
        <v>0</v>
      </c>
      <c r="Q3927" s="24">
        <v>1</v>
      </c>
      <c r="R3927" s="27" t="s">
        <v>1568</v>
      </c>
      <c r="S3927" s="28" t="s">
        <v>1589</v>
      </c>
      <c r="T3927" s="2" t="s">
        <v>33</v>
      </c>
      <c r="U3927" s="2">
        <v>0</v>
      </c>
      <c r="V3927" s="2" t="s">
        <v>17905</v>
      </c>
      <c r="W3927" s="2" t="s">
        <v>34</v>
      </c>
      <c r="X3927" s="58" t="s">
        <v>16876</v>
      </c>
      <c r="Z3927" s="2">
        <v>412000</v>
      </c>
      <c r="AB3927" s="58">
        <v>46096.633668981478</v>
      </c>
      <c r="AC3927" s="2">
        <v>0</v>
      </c>
      <c r="AD3927" s="104">
        <v>412000</v>
      </c>
      <c r="AE3927" s="2">
        <v>46096.633668981478</v>
      </c>
      <c r="AG3927" s="2">
        <v>133237</v>
      </c>
    </row>
    <row r="3928" spans="1:33" ht="60" x14ac:dyDescent="0.25">
      <c r="A3928" s="2" t="s">
        <v>16019</v>
      </c>
      <c r="B3928" s="2" t="s">
        <v>12674</v>
      </c>
      <c r="C3928" s="2" t="s">
        <v>16020</v>
      </c>
      <c r="F3928" s="2" t="s">
        <v>423</v>
      </c>
      <c r="G3928" s="2" t="s">
        <v>2989</v>
      </c>
      <c r="H3928" s="2" t="s">
        <v>2990</v>
      </c>
      <c r="I3928" s="2" t="s">
        <v>23345</v>
      </c>
      <c r="J3928" s="2" t="s">
        <v>28</v>
      </c>
      <c r="K3928" s="2" t="s">
        <v>43</v>
      </c>
      <c r="L3928" s="2" t="s">
        <v>44</v>
      </c>
      <c r="M3928" s="2" t="s">
        <v>45</v>
      </c>
      <c r="N3928" s="2" t="s">
        <v>2977</v>
      </c>
      <c r="O3928" s="2" t="s">
        <v>32</v>
      </c>
      <c r="P3928" s="24">
        <v>0</v>
      </c>
      <c r="Q3928" s="24">
        <v>1</v>
      </c>
      <c r="R3928" s="27" t="s">
        <v>1568</v>
      </c>
      <c r="S3928" s="28" t="s">
        <v>1585</v>
      </c>
      <c r="T3928" s="2" t="s">
        <v>38</v>
      </c>
      <c r="U3928" s="2">
        <v>0</v>
      </c>
      <c r="V3928" s="2" t="s">
        <v>19078</v>
      </c>
      <c r="W3928" s="2" t="s">
        <v>34</v>
      </c>
      <c r="X3928" s="58" t="s">
        <v>16033</v>
      </c>
      <c r="Z3928" s="2">
        <v>2060000</v>
      </c>
      <c r="AB3928" s="58">
        <v>46099.38857638889</v>
      </c>
      <c r="AC3928" s="2">
        <v>0</v>
      </c>
      <c r="AD3928" s="104">
        <v>2060000</v>
      </c>
      <c r="AE3928" s="2">
        <v>46099.38857638889</v>
      </c>
      <c r="AG3928" s="2">
        <v>133849</v>
      </c>
    </row>
    <row r="3929" spans="1:33" ht="60" x14ac:dyDescent="0.25">
      <c r="A3929" s="2" t="s">
        <v>16013</v>
      </c>
      <c r="B3929" s="2" t="s">
        <v>12674</v>
      </c>
      <c r="C3929" s="2" t="s">
        <v>16014</v>
      </c>
      <c r="F3929" s="2" t="s">
        <v>14428</v>
      </c>
      <c r="G3929" s="2" t="s">
        <v>14429</v>
      </c>
      <c r="H3929" s="2" t="s">
        <v>12927</v>
      </c>
      <c r="I3929" s="2" t="s">
        <v>21142</v>
      </c>
      <c r="J3929" s="2" t="s">
        <v>28</v>
      </c>
      <c r="K3929" s="2" t="s">
        <v>78</v>
      </c>
      <c r="L3929" s="2" t="s">
        <v>181</v>
      </c>
      <c r="M3929" s="2" t="s">
        <v>182</v>
      </c>
      <c r="N3929" s="2" t="s">
        <v>3929</v>
      </c>
      <c r="O3929" s="2" t="s">
        <v>32</v>
      </c>
      <c r="P3929" s="24">
        <v>0</v>
      </c>
      <c r="Q3929" s="24">
        <v>1</v>
      </c>
      <c r="R3929" s="27" t="s">
        <v>1568</v>
      </c>
      <c r="S3929" s="28" t="s">
        <v>1585</v>
      </c>
      <c r="T3929" s="2" t="s">
        <v>38</v>
      </c>
      <c r="U3929" s="2">
        <v>0</v>
      </c>
      <c r="V3929" s="2" t="s">
        <v>19231</v>
      </c>
      <c r="W3929" s="2" t="s">
        <v>34</v>
      </c>
      <c r="X3929" s="58" t="s">
        <v>15922</v>
      </c>
      <c r="Z3929" s="2">
        <v>2060000</v>
      </c>
      <c r="AB3929" s="58">
        <v>46095.821412037039</v>
      </c>
      <c r="AC3929" s="2">
        <v>0</v>
      </c>
      <c r="AD3929" s="104">
        <v>2060000</v>
      </c>
      <c r="AE3929" s="2">
        <v>46095.821412037039</v>
      </c>
      <c r="AG3929" s="2">
        <v>133890</v>
      </c>
    </row>
    <row r="3930" spans="1:33" ht="45" x14ac:dyDescent="0.25">
      <c r="A3930" s="2" t="s">
        <v>15621</v>
      </c>
      <c r="B3930" s="2" t="s">
        <v>12674</v>
      </c>
      <c r="C3930" s="2" t="s">
        <v>15622</v>
      </c>
      <c r="F3930" s="2" t="s">
        <v>15623</v>
      </c>
      <c r="G3930" s="2" t="s">
        <v>15624</v>
      </c>
      <c r="H3930" s="2" t="s">
        <v>3948</v>
      </c>
      <c r="I3930" s="2" t="s">
        <v>23454</v>
      </c>
      <c r="J3930" s="2" t="s">
        <v>28</v>
      </c>
      <c r="K3930" s="2" t="s">
        <v>43</v>
      </c>
      <c r="L3930" s="2" t="s">
        <v>324</v>
      </c>
      <c r="M3930" s="2" t="s">
        <v>325</v>
      </c>
      <c r="N3930" s="2" t="s">
        <v>2877</v>
      </c>
      <c r="O3930" s="3" t="s">
        <v>37</v>
      </c>
      <c r="P3930" s="24">
        <v>0</v>
      </c>
      <c r="Q3930" s="24">
        <v>0</v>
      </c>
      <c r="R3930" s="27" t="s">
        <v>1578</v>
      </c>
      <c r="S3930" s="28" t="s">
        <v>1589</v>
      </c>
      <c r="T3930" s="2" t="s">
        <v>33</v>
      </c>
      <c r="U3930" s="2">
        <v>0</v>
      </c>
      <c r="V3930" s="2" t="s">
        <v>31234</v>
      </c>
      <c r="W3930" s="2" t="s">
        <v>34</v>
      </c>
      <c r="X3930" s="58" t="s">
        <v>16219</v>
      </c>
      <c r="Z3930" s="2">
        <v>412000</v>
      </c>
      <c r="AB3930" s="58">
        <v>46105.421481481484</v>
      </c>
      <c r="AC3930" s="2">
        <v>0</v>
      </c>
      <c r="AD3930" s="104">
        <v>412000</v>
      </c>
      <c r="AE3930" s="2">
        <v>46105.421481481484</v>
      </c>
      <c r="AG3930" s="2">
        <v>135789</v>
      </c>
    </row>
    <row r="3931" spans="1:33" ht="45" x14ac:dyDescent="0.25">
      <c r="A3931" s="2" t="s">
        <v>14426</v>
      </c>
      <c r="B3931" s="2" t="s">
        <v>12674</v>
      </c>
      <c r="C3931" s="2" t="s">
        <v>14427</v>
      </c>
      <c r="F3931" s="2" t="s">
        <v>14428</v>
      </c>
      <c r="G3931" s="2" t="s">
        <v>14429</v>
      </c>
      <c r="H3931" s="2" t="s">
        <v>12927</v>
      </c>
      <c r="I3931" s="2" t="s">
        <v>21142</v>
      </c>
      <c r="J3931" s="2" t="s">
        <v>28</v>
      </c>
      <c r="K3931" s="2" t="s">
        <v>78</v>
      </c>
      <c r="L3931" s="2" t="s">
        <v>181</v>
      </c>
      <c r="M3931" s="2" t="s">
        <v>182</v>
      </c>
      <c r="N3931" s="2" t="s">
        <v>3929</v>
      </c>
      <c r="O3931" s="2" t="s">
        <v>32</v>
      </c>
      <c r="P3931" s="24">
        <v>0</v>
      </c>
      <c r="Q3931" s="24">
        <v>1</v>
      </c>
      <c r="R3931" s="27" t="s">
        <v>1568</v>
      </c>
      <c r="S3931" s="28" t="s">
        <v>1589</v>
      </c>
      <c r="T3931" s="2" t="s">
        <v>33</v>
      </c>
      <c r="U3931" s="2">
        <v>0</v>
      </c>
      <c r="V3931" s="2" t="s">
        <v>18533</v>
      </c>
      <c r="W3931" s="2" t="s">
        <v>34</v>
      </c>
      <c r="X3931" s="58" t="s">
        <v>15922</v>
      </c>
      <c r="Z3931" s="2">
        <v>412000</v>
      </c>
      <c r="AB3931" s="58">
        <v>46095.822708333333</v>
      </c>
      <c r="AC3931" s="2">
        <v>0</v>
      </c>
      <c r="AD3931" s="104">
        <v>412000</v>
      </c>
      <c r="AE3931" s="2">
        <v>46095.822708333333</v>
      </c>
      <c r="AG3931" s="2">
        <v>133888</v>
      </c>
    </row>
    <row r="3932" spans="1:33" ht="45" x14ac:dyDescent="0.25">
      <c r="A3932" s="2" t="s">
        <v>14075</v>
      </c>
      <c r="B3932" s="2" t="s">
        <v>12674</v>
      </c>
      <c r="C3932" s="2" t="s">
        <v>14076</v>
      </c>
      <c r="F3932" s="2" t="s">
        <v>14077</v>
      </c>
      <c r="G3932" s="2" t="s">
        <v>14078</v>
      </c>
      <c r="H3932" s="2" t="s">
        <v>14079</v>
      </c>
      <c r="I3932" s="2" t="s">
        <v>20580</v>
      </c>
      <c r="J3932" s="2" t="s">
        <v>28</v>
      </c>
      <c r="K3932" s="2" t="s">
        <v>29</v>
      </c>
      <c r="L3932" s="2" t="s">
        <v>402</v>
      </c>
      <c r="M3932" s="2" t="s">
        <v>403</v>
      </c>
      <c r="N3932" s="2" t="s">
        <v>5067</v>
      </c>
      <c r="O3932" s="2" t="s">
        <v>32</v>
      </c>
      <c r="P3932" s="24">
        <v>0</v>
      </c>
      <c r="Q3932" s="24">
        <v>1</v>
      </c>
      <c r="R3932" s="27" t="s">
        <v>1568</v>
      </c>
      <c r="S3932" s="28" t="s">
        <v>1589</v>
      </c>
      <c r="T3932" s="2" t="s">
        <v>33</v>
      </c>
      <c r="U3932" s="2">
        <v>0</v>
      </c>
      <c r="V3932" s="2" t="s">
        <v>18533</v>
      </c>
      <c r="W3932" s="2" t="s">
        <v>34</v>
      </c>
      <c r="X3932" s="58" t="s">
        <v>16876</v>
      </c>
      <c r="Z3932" s="2">
        <v>412000</v>
      </c>
      <c r="AB3932" s="58">
        <v>46096.885034722225</v>
      </c>
      <c r="AC3932" s="2">
        <v>0</v>
      </c>
      <c r="AD3932" s="104">
        <v>412000</v>
      </c>
      <c r="AE3932" s="2">
        <v>46096.885034722225</v>
      </c>
      <c r="AG3932" s="2">
        <v>133942</v>
      </c>
    </row>
    <row r="3933" spans="1:33" ht="45" x14ac:dyDescent="0.25">
      <c r="A3933" s="2" t="s">
        <v>15702</v>
      </c>
      <c r="B3933" s="2" t="s">
        <v>12674</v>
      </c>
      <c r="C3933" s="2" t="s">
        <v>15703</v>
      </c>
      <c r="F3933" s="2" t="s">
        <v>15704</v>
      </c>
      <c r="G3933" s="2" t="s">
        <v>15705</v>
      </c>
      <c r="H3933" s="2" t="s">
        <v>15706</v>
      </c>
      <c r="I3933" s="2" t="s">
        <v>23455</v>
      </c>
      <c r="J3933" s="2" t="s">
        <v>28</v>
      </c>
      <c r="K3933" s="2" t="s">
        <v>43</v>
      </c>
      <c r="L3933" s="2" t="s">
        <v>94</v>
      </c>
      <c r="M3933" s="2" t="s">
        <v>530</v>
      </c>
      <c r="N3933" s="2" t="s">
        <v>15359</v>
      </c>
      <c r="O3933" s="2" t="s">
        <v>32</v>
      </c>
      <c r="P3933" s="24">
        <v>0</v>
      </c>
      <c r="Q3933" s="24">
        <v>1</v>
      </c>
      <c r="R3933" s="27" t="s">
        <v>1568</v>
      </c>
      <c r="S3933" s="28" t="s">
        <v>1589</v>
      </c>
      <c r="T3933" s="2" t="s">
        <v>33</v>
      </c>
      <c r="U3933" s="2">
        <v>0</v>
      </c>
      <c r="V3933" s="2" t="s">
        <v>17797</v>
      </c>
      <c r="W3933" s="2" t="s">
        <v>34</v>
      </c>
      <c r="X3933" s="58" t="s">
        <v>16027</v>
      </c>
      <c r="Z3933" s="2">
        <v>412000</v>
      </c>
      <c r="AB3933" s="58">
        <v>46098.652418981481</v>
      </c>
      <c r="AC3933" s="2">
        <v>0</v>
      </c>
      <c r="AD3933" s="104">
        <v>412000</v>
      </c>
      <c r="AE3933" s="2">
        <v>46098.652418981481</v>
      </c>
      <c r="AG3933" s="2">
        <v>133847</v>
      </c>
    </row>
    <row r="3934" spans="1:33" ht="45" x14ac:dyDescent="0.25">
      <c r="A3934" s="2" t="s">
        <v>12955</v>
      </c>
      <c r="B3934" s="2" t="s">
        <v>12674</v>
      </c>
      <c r="C3934" s="2" t="s">
        <v>12956</v>
      </c>
      <c r="F3934" s="2" t="s">
        <v>12957</v>
      </c>
      <c r="G3934" s="2" t="s">
        <v>12958</v>
      </c>
      <c r="H3934" s="2" t="s">
        <v>12959</v>
      </c>
      <c r="I3934" s="2" t="s">
        <v>23918</v>
      </c>
      <c r="J3934" s="2" t="s">
        <v>28</v>
      </c>
      <c r="K3934" s="2" t="s">
        <v>43</v>
      </c>
      <c r="L3934" s="2" t="s">
        <v>82</v>
      </c>
      <c r="M3934" s="2" t="s">
        <v>83</v>
      </c>
      <c r="N3934" s="2" t="s">
        <v>4931</v>
      </c>
      <c r="O3934" s="2" t="s">
        <v>705</v>
      </c>
      <c r="P3934" s="24">
        <v>0</v>
      </c>
      <c r="Q3934" s="24">
        <v>0</v>
      </c>
      <c r="R3934" s="27" t="s">
        <v>1578</v>
      </c>
      <c r="S3934" s="28" t="s">
        <v>1590</v>
      </c>
      <c r="T3934" s="2" t="s">
        <v>426</v>
      </c>
      <c r="U3934" s="2">
        <v>0</v>
      </c>
      <c r="V3934" s="2" t="s">
        <v>12674</v>
      </c>
      <c r="W3934" s="2" t="s">
        <v>34</v>
      </c>
      <c r="AC3934" s="2">
        <v>0</v>
      </c>
      <c r="AD3934" s="104"/>
    </row>
    <row r="3935" spans="1:33" ht="45" x14ac:dyDescent="0.25">
      <c r="A3935" s="2" t="s">
        <v>15666</v>
      </c>
      <c r="B3935" s="2" t="s">
        <v>12674</v>
      </c>
      <c r="C3935" s="2" t="s">
        <v>15667</v>
      </c>
      <c r="F3935" s="2" t="s">
        <v>15668</v>
      </c>
      <c r="G3935" s="2" t="s">
        <v>15669</v>
      </c>
      <c r="H3935" s="2" t="s">
        <v>15670</v>
      </c>
      <c r="I3935" s="2" t="s">
        <v>23456</v>
      </c>
      <c r="J3935" s="2" t="s">
        <v>28</v>
      </c>
      <c r="K3935" s="2" t="s">
        <v>43</v>
      </c>
      <c r="L3935" s="2" t="s">
        <v>94</v>
      </c>
      <c r="M3935" s="2" t="s">
        <v>530</v>
      </c>
      <c r="N3935" s="2" t="s">
        <v>15359</v>
      </c>
      <c r="O3935" s="2" t="s">
        <v>32</v>
      </c>
      <c r="P3935" s="24">
        <v>0</v>
      </c>
      <c r="Q3935" s="24">
        <v>1</v>
      </c>
      <c r="R3935" s="27" t="s">
        <v>1568</v>
      </c>
      <c r="S3935" s="28" t="s">
        <v>1589</v>
      </c>
      <c r="T3935" s="2" t="s">
        <v>33</v>
      </c>
      <c r="U3935" s="2">
        <v>0</v>
      </c>
      <c r="V3935" s="2" t="s">
        <v>18001</v>
      </c>
      <c r="W3935" s="2" t="s">
        <v>34</v>
      </c>
      <c r="X3935" s="58" t="s">
        <v>16027</v>
      </c>
      <c r="Z3935" s="2">
        <v>412000</v>
      </c>
      <c r="AB3935" s="58">
        <v>46098.652094907404</v>
      </c>
      <c r="AC3935" s="2">
        <v>0</v>
      </c>
      <c r="AD3935" s="104">
        <v>412000</v>
      </c>
      <c r="AE3935" s="2">
        <v>46098.652094907404</v>
      </c>
      <c r="AG3935" s="2">
        <v>133846</v>
      </c>
    </row>
    <row r="3936" spans="1:33" ht="45" x14ac:dyDescent="0.25">
      <c r="A3936" s="2" t="s">
        <v>15697</v>
      </c>
      <c r="B3936" s="2" t="s">
        <v>12674</v>
      </c>
      <c r="C3936" s="2" t="s">
        <v>15698</v>
      </c>
      <c r="F3936" s="2" t="s">
        <v>15699</v>
      </c>
      <c r="G3936" s="2" t="s">
        <v>15700</v>
      </c>
      <c r="H3936" s="2" t="s">
        <v>15701</v>
      </c>
      <c r="I3936" s="2" t="s">
        <v>23457</v>
      </c>
      <c r="J3936" s="2" t="s">
        <v>28</v>
      </c>
      <c r="K3936" s="2" t="s">
        <v>43</v>
      </c>
      <c r="L3936" s="2" t="s">
        <v>94</v>
      </c>
      <c r="M3936" s="2" t="s">
        <v>530</v>
      </c>
      <c r="N3936" s="2" t="s">
        <v>15359</v>
      </c>
      <c r="O3936" s="2" t="s">
        <v>32</v>
      </c>
      <c r="P3936" s="24">
        <v>0</v>
      </c>
      <c r="Q3936" s="24">
        <v>1</v>
      </c>
      <c r="R3936" s="27" t="s">
        <v>1568</v>
      </c>
      <c r="S3936" s="28" t="s">
        <v>1589</v>
      </c>
      <c r="T3936" s="2" t="s">
        <v>33</v>
      </c>
      <c r="U3936" s="2">
        <v>0</v>
      </c>
      <c r="V3936" s="2" t="s">
        <v>17905</v>
      </c>
      <c r="W3936" s="2" t="s">
        <v>34</v>
      </c>
      <c r="X3936" s="58" t="s">
        <v>16027</v>
      </c>
      <c r="Z3936" s="2">
        <v>412000</v>
      </c>
      <c r="AB3936" s="58">
        <v>46098.65179398148</v>
      </c>
      <c r="AC3936" s="2">
        <v>0</v>
      </c>
      <c r="AD3936" s="104">
        <v>412000</v>
      </c>
      <c r="AE3936" s="2">
        <v>46098.65179398148</v>
      </c>
      <c r="AG3936" s="2">
        <v>133845</v>
      </c>
    </row>
    <row r="3937" spans="1:33" ht="45" x14ac:dyDescent="0.25">
      <c r="A3937" s="2" t="s">
        <v>15652</v>
      </c>
      <c r="B3937" s="2" t="s">
        <v>12674</v>
      </c>
      <c r="C3937" s="2" t="s">
        <v>15653</v>
      </c>
      <c r="F3937" s="2" t="s">
        <v>15654</v>
      </c>
      <c r="G3937" s="2" t="s">
        <v>15655</v>
      </c>
      <c r="H3937" s="2" t="s">
        <v>5667</v>
      </c>
      <c r="I3937" s="2" t="s">
        <v>23458</v>
      </c>
      <c r="J3937" s="2" t="s">
        <v>28</v>
      </c>
      <c r="K3937" s="2" t="s">
        <v>43</v>
      </c>
      <c r="L3937" s="2" t="s">
        <v>94</v>
      </c>
      <c r="M3937" s="2" t="s">
        <v>530</v>
      </c>
      <c r="N3937" s="2" t="s">
        <v>15359</v>
      </c>
      <c r="O3937" s="2" t="s">
        <v>705</v>
      </c>
      <c r="P3937" s="24">
        <v>0</v>
      </c>
      <c r="Q3937" s="24">
        <v>0</v>
      </c>
      <c r="R3937" s="27" t="s">
        <v>1578</v>
      </c>
      <c r="S3937" s="28" t="s">
        <v>1589</v>
      </c>
      <c r="T3937" s="2" t="s">
        <v>33</v>
      </c>
      <c r="U3937" s="2">
        <v>0</v>
      </c>
      <c r="V3937" s="2" t="s">
        <v>12674</v>
      </c>
      <c r="W3937" s="2" t="s">
        <v>34</v>
      </c>
      <c r="AC3937" s="2">
        <v>0</v>
      </c>
      <c r="AD3937" s="104"/>
    </row>
    <row r="3938" spans="1:33" ht="45" x14ac:dyDescent="0.25">
      <c r="A3938" s="2" t="s">
        <v>15572</v>
      </c>
      <c r="B3938" s="2" t="s">
        <v>12674</v>
      </c>
      <c r="C3938" s="2" t="s">
        <v>15573</v>
      </c>
      <c r="F3938" s="2" t="s">
        <v>2075</v>
      </c>
      <c r="G3938" s="2" t="s">
        <v>5573</v>
      </c>
      <c r="H3938" s="2" t="s">
        <v>5574</v>
      </c>
      <c r="I3938" s="2" t="s">
        <v>23459</v>
      </c>
      <c r="J3938" s="2" t="s">
        <v>28</v>
      </c>
      <c r="K3938" s="2" t="s">
        <v>43</v>
      </c>
      <c r="L3938" s="2" t="s">
        <v>1350</v>
      </c>
      <c r="M3938" s="2" t="s">
        <v>2076</v>
      </c>
      <c r="N3938" s="2" t="s">
        <v>5571</v>
      </c>
      <c r="O3938" s="2" t="s">
        <v>32</v>
      </c>
      <c r="P3938" s="24">
        <v>0</v>
      </c>
      <c r="Q3938" s="24">
        <v>1</v>
      </c>
      <c r="R3938" s="27" t="s">
        <v>1568</v>
      </c>
      <c r="S3938" s="28" t="s">
        <v>1589</v>
      </c>
      <c r="T3938" s="2" t="s">
        <v>33</v>
      </c>
      <c r="U3938" s="2">
        <v>0</v>
      </c>
      <c r="V3938" s="2" t="s">
        <v>18533</v>
      </c>
      <c r="W3938" s="2" t="s">
        <v>34</v>
      </c>
      <c r="X3938" s="58" t="s">
        <v>15922</v>
      </c>
      <c r="Z3938" s="2">
        <v>412000</v>
      </c>
      <c r="AB3938" s="58">
        <v>46095.392071759263</v>
      </c>
      <c r="AC3938" s="2">
        <v>0</v>
      </c>
      <c r="AD3938" s="104">
        <v>412000</v>
      </c>
      <c r="AE3938" s="2">
        <v>46095.392071759263</v>
      </c>
      <c r="AG3938" s="2">
        <v>132964</v>
      </c>
    </row>
    <row r="3939" spans="1:33" ht="45" x14ac:dyDescent="0.25">
      <c r="A3939" s="2" t="s">
        <v>15574</v>
      </c>
      <c r="B3939" s="2" t="s">
        <v>12674</v>
      </c>
      <c r="C3939" s="2" t="s">
        <v>15575</v>
      </c>
      <c r="F3939" s="2" t="s">
        <v>1349</v>
      </c>
      <c r="G3939" s="2" t="s">
        <v>2529</v>
      </c>
      <c r="H3939" s="2" t="s">
        <v>2530</v>
      </c>
      <c r="I3939" s="2" t="s">
        <v>23460</v>
      </c>
      <c r="J3939" s="2" t="s">
        <v>28</v>
      </c>
      <c r="K3939" s="2" t="s">
        <v>43</v>
      </c>
      <c r="L3939" s="2" t="s">
        <v>1350</v>
      </c>
      <c r="M3939" s="2" t="s">
        <v>2076</v>
      </c>
      <c r="N3939" s="2" t="s">
        <v>5571</v>
      </c>
      <c r="O3939" s="2" t="s">
        <v>32</v>
      </c>
      <c r="P3939" s="24">
        <v>0</v>
      </c>
      <c r="Q3939" s="24">
        <v>1</v>
      </c>
      <c r="R3939" s="27" t="s">
        <v>1568</v>
      </c>
      <c r="S3939" s="28" t="s">
        <v>1589</v>
      </c>
      <c r="T3939" s="2" t="s">
        <v>33</v>
      </c>
      <c r="U3939" s="2">
        <v>0</v>
      </c>
      <c r="V3939" s="2" t="s">
        <v>17884</v>
      </c>
      <c r="W3939" s="2" t="s">
        <v>34</v>
      </c>
      <c r="X3939" s="58" t="s">
        <v>15922</v>
      </c>
      <c r="Z3939" s="2">
        <v>412000</v>
      </c>
      <c r="AB3939" s="58">
        <v>46095.39472222222</v>
      </c>
      <c r="AC3939" s="2">
        <v>0</v>
      </c>
      <c r="AD3939" s="104">
        <v>412000</v>
      </c>
      <c r="AE3939" s="2">
        <v>46095.39472222222</v>
      </c>
      <c r="AG3939" s="2">
        <v>132970</v>
      </c>
    </row>
    <row r="3940" spans="1:33" ht="45" x14ac:dyDescent="0.25">
      <c r="A3940" s="2" t="s">
        <v>15576</v>
      </c>
      <c r="B3940" s="2" t="s">
        <v>12674</v>
      </c>
      <c r="C3940" s="2" t="s">
        <v>15577</v>
      </c>
      <c r="F3940" s="2" t="s">
        <v>15578</v>
      </c>
      <c r="G3940" s="2" t="s">
        <v>15579</v>
      </c>
      <c r="H3940" s="2" t="s">
        <v>15580</v>
      </c>
      <c r="I3940" s="2" t="s">
        <v>23461</v>
      </c>
      <c r="J3940" s="2" t="s">
        <v>28</v>
      </c>
      <c r="K3940" s="2" t="s">
        <v>43</v>
      </c>
      <c r="L3940" s="2" t="s">
        <v>492</v>
      </c>
      <c r="M3940" s="2" t="s">
        <v>493</v>
      </c>
      <c r="N3940" s="2" t="s">
        <v>2971</v>
      </c>
      <c r="O3940" s="2" t="s">
        <v>32</v>
      </c>
      <c r="P3940" s="24">
        <v>0</v>
      </c>
      <c r="Q3940" s="24">
        <v>1</v>
      </c>
      <c r="R3940" s="27" t="s">
        <v>1568</v>
      </c>
      <c r="S3940" s="28" t="s">
        <v>1589</v>
      </c>
      <c r="T3940" s="2" t="s">
        <v>33</v>
      </c>
      <c r="U3940" s="2">
        <v>0</v>
      </c>
      <c r="V3940" s="2" t="s">
        <v>32960</v>
      </c>
      <c r="W3940" s="2" t="s">
        <v>34</v>
      </c>
      <c r="X3940" s="58" t="s">
        <v>15922</v>
      </c>
      <c r="Z3940" s="2">
        <v>412000</v>
      </c>
      <c r="AB3940" s="58">
        <v>46095.945057870369</v>
      </c>
      <c r="AC3940" s="2">
        <v>0</v>
      </c>
      <c r="AD3940" s="104">
        <v>412000</v>
      </c>
      <c r="AE3940" s="2">
        <v>46095.945057870369</v>
      </c>
      <c r="AG3940" s="2">
        <v>132969</v>
      </c>
    </row>
    <row r="3941" spans="1:33" ht="45" x14ac:dyDescent="0.25">
      <c r="A3941" s="2" t="s">
        <v>15207</v>
      </c>
      <c r="B3941" s="2" t="s">
        <v>12674</v>
      </c>
      <c r="C3941" s="2" t="s">
        <v>15208</v>
      </c>
      <c r="F3941" s="2" t="s">
        <v>15209</v>
      </c>
      <c r="G3941" s="2" t="s">
        <v>15210</v>
      </c>
      <c r="H3941" s="2" t="s">
        <v>15211</v>
      </c>
      <c r="I3941" s="2" t="s">
        <v>22223</v>
      </c>
      <c r="J3941" s="2" t="s">
        <v>28</v>
      </c>
      <c r="K3941" s="2" t="s">
        <v>68</v>
      </c>
      <c r="L3941" s="2" t="s">
        <v>698</v>
      </c>
      <c r="M3941" s="2" t="s">
        <v>10055</v>
      </c>
      <c r="N3941" s="2" t="s">
        <v>10056</v>
      </c>
      <c r="O3941" s="2" t="s">
        <v>32</v>
      </c>
      <c r="P3941" s="24">
        <v>0</v>
      </c>
      <c r="Q3941" s="24">
        <v>1</v>
      </c>
      <c r="R3941" s="27" t="s">
        <v>1568</v>
      </c>
      <c r="S3941" s="28" t="s">
        <v>1589</v>
      </c>
      <c r="T3941" s="2" t="s">
        <v>33</v>
      </c>
      <c r="U3941" s="2">
        <v>0</v>
      </c>
      <c r="V3941" s="2" t="s">
        <v>18001</v>
      </c>
      <c r="W3941" s="2" t="s">
        <v>34</v>
      </c>
      <c r="X3941" s="58" t="s">
        <v>16033</v>
      </c>
      <c r="Z3941" s="2">
        <v>412000</v>
      </c>
      <c r="AB3941" s="58">
        <v>46099.581585648149</v>
      </c>
      <c r="AC3941" s="2">
        <v>0</v>
      </c>
      <c r="AD3941" s="104">
        <v>412000</v>
      </c>
      <c r="AE3941" s="2">
        <v>46099.581585648149</v>
      </c>
      <c r="AG3941" s="2">
        <v>134775</v>
      </c>
    </row>
    <row r="3942" spans="1:33" ht="45" x14ac:dyDescent="0.25">
      <c r="A3942" s="2" t="s">
        <v>12912</v>
      </c>
      <c r="B3942" s="2" t="s">
        <v>12674</v>
      </c>
      <c r="C3942" s="2" t="s">
        <v>12913</v>
      </c>
      <c r="F3942" s="2" t="s">
        <v>12914</v>
      </c>
      <c r="G3942" s="2" t="s">
        <v>12915</v>
      </c>
      <c r="H3942" s="2" t="s">
        <v>12916</v>
      </c>
      <c r="I3942" s="2" t="s">
        <v>22820</v>
      </c>
      <c r="J3942" s="2" t="s">
        <v>28</v>
      </c>
      <c r="K3942" s="2" t="s">
        <v>68</v>
      </c>
      <c r="L3942" s="2" t="s">
        <v>162</v>
      </c>
      <c r="M3942" s="2" t="s">
        <v>163</v>
      </c>
      <c r="N3942" s="2" t="s">
        <v>4447</v>
      </c>
      <c r="O3942" s="2" t="s">
        <v>19606</v>
      </c>
      <c r="P3942" s="24">
        <v>0</v>
      </c>
      <c r="Q3942" s="24">
        <v>0</v>
      </c>
      <c r="R3942" s="27" t="s">
        <v>1578</v>
      </c>
      <c r="S3942" s="28" t="s">
        <v>1583</v>
      </c>
      <c r="T3942" s="2" t="s">
        <v>130</v>
      </c>
      <c r="U3942" s="2">
        <v>0</v>
      </c>
      <c r="V3942" s="2" t="s">
        <v>31234</v>
      </c>
      <c r="W3942" s="2" t="s">
        <v>34</v>
      </c>
      <c r="X3942" s="58" t="s">
        <v>31234</v>
      </c>
      <c r="Y3942" s="2" t="s">
        <v>87</v>
      </c>
      <c r="AA3942" s="2" t="s">
        <v>88</v>
      </c>
      <c r="AB3942" s="58">
        <v>46177.624409722222</v>
      </c>
      <c r="AC3942" s="2">
        <v>0</v>
      </c>
      <c r="AD3942" s="104"/>
      <c r="AE3942" s="2">
        <v>46177.624409722222</v>
      </c>
      <c r="AG3942" s="2">
        <v>184319</v>
      </c>
    </row>
    <row r="3943" spans="1:33" ht="45" x14ac:dyDescent="0.25">
      <c r="A3943" s="2" t="s">
        <v>12844</v>
      </c>
      <c r="B3943" s="2" t="s">
        <v>12674</v>
      </c>
      <c r="C3943" s="2" t="s">
        <v>12845</v>
      </c>
      <c r="F3943" s="2" t="s">
        <v>12846</v>
      </c>
      <c r="G3943" s="2" t="s">
        <v>12847</v>
      </c>
      <c r="H3943" s="2" t="s">
        <v>10287</v>
      </c>
      <c r="I3943" s="2" t="s">
        <v>21607</v>
      </c>
      <c r="J3943" s="2" t="s">
        <v>28</v>
      </c>
      <c r="K3943" s="2" t="s">
        <v>78</v>
      </c>
      <c r="L3943" s="2" t="s">
        <v>472</v>
      </c>
      <c r="M3943" s="2" t="s">
        <v>473</v>
      </c>
      <c r="N3943" s="2" t="s">
        <v>5326</v>
      </c>
      <c r="O3943" s="2" t="s">
        <v>705</v>
      </c>
      <c r="P3943" s="24">
        <v>0</v>
      </c>
      <c r="Q3943" s="24">
        <v>0</v>
      </c>
      <c r="R3943" s="27" t="s">
        <v>1578</v>
      </c>
      <c r="S3943" s="28" t="s">
        <v>1586</v>
      </c>
      <c r="T3943" s="2" t="s">
        <v>296</v>
      </c>
      <c r="U3943" s="2">
        <v>0</v>
      </c>
      <c r="V3943" s="2" t="s">
        <v>12674</v>
      </c>
      <c r="W3943" s="2" t="s">
        <v>34</v>
      </c>
      <c r="AC3943" s="2">
        <v>0</v>
      </c>
      <c r="AD3943" s="104"/>
    </row>
    <row r="3944" spans="1:33" ht="45" x14ac:dyDescent="0.25">
      <c r="A3944" s="2" t="s">
        <v>15641</v>
      </c>
      <c r="B3944" s="2" t="s">
        <v>12674</v>
      </c>
      <c r="C3944" s="2" t="s">
        <v>15642</v>
      </c>
      <c r="F3944" s="2" t="s">
        <v>15643</v>
      </c>
      <c r="G3944" s="2" t="s">
        <v>15644</v>
      </c>
      <c r="H3944" s="2" t="s">
        <v>2657</v>
      </c>
      <c r="I3944" s="2" t="s">
        <v>23382</v>
      </c>
      <c r="J3944" s="2" t="s">
        <v>28</v>
      </c>
      <c r="K3944" s="2" t="s">
        <v>43</v>
      </c>
      <c r="L3944" s="2" t="s">
        <v>347</v>
      </c>
      <c r="M3944" s="2" t="s">
        <v>348</v>
      </c>
      <c r="N3944" s="2" t="s">
        <v>2892</v>
      </c>
      <c r="O3944" s="2" t="s">
        <v>706</v>
      </c>
      <c r="P3944" s="24">
        <v>0</v>
      </c>
      <c r="Q3944" s="24">
        <v>0</v>
      </c>
      <c r="R3944" s="27" t="s">
        <v>1578</v>
      </c>
      <c r="S3944" s="28" t="s">
        <v>1589</v>
      </c>
      <c r="T3944" s="2" t="s">
        <v>33</v>
      </c>
      <c r="U3944" s="2">
        <v>0</v>
      </c>
      <c r="V3944" s="2" t="s">
        <v>12674</v>
      </c>
      <c r="W3944" s="2" t="s">
        <v>34</v>
      </c>
      <c r="AC3944" s="2">
        <v>0</v>
      </c>
      <c r="AD3944" s="104"/>
    </row>
    <row r="3945" spans="1:33" ht="60" x14ac:dyDescent="0.25">
      <c r="A3945" s="2" t="s">
        <v>15899</v>
      </c>
      <c r="B3945" s="2" t="s">
        <v>12674</v>
      </c>
      <c r="C3945" s="2" t="s">
        <v>15900</v>
      </c>
      <c r="F3945" s="2" t="s">
        <v>405</v>
      </c>
      <c r="G3945" s="2" t="s">
        <v>4583</v>
      </c>
      <c r="H3945" s="2" t="s">
        <v>4584</v>
      </c>
      <c r="I3945" s="2" t="s">
        <v>23463</v>
      </c>
      <c r="J3945" s="2" t="s">
        <v>28</v>
      </c>
      <c r="K3945" s="2" t="s">
        <v>43</v>
      </c>
      <c r="L3945" s="2" t="s">
        <v>406</v>
      </c>
      <c r="M3945" s="2" t="s">
        <v>407</v>
      </c>
      <c r="N3945" s="2" t="s">
        <v>4568</v>
      </c>
      <c r="O3945" s="2" t="s">
        <v>705</v>
      </c>
      <c r="P3945" s="24">
        <v>0</v>
      </c>
      <c r="Q3945" s="24">
        <v>0</v>
      </c>
      <c r="R3945" s="27" t="s">
        <v>1578</v>
      </c>
      <c r="S3945" s="28" t="s">
        <v>1585</v>
      </c>
      <c r="T3945" s="2" t="s">
        <v>38</v>
      </c>
      <c r="U3945" s="2">
        <v>0</v>
      </c>
      <c r="V3945" s="2" t="s">
        <v>12674</v>
      </c>
      <c r="W3945" s="2" t="s">
        <v>34</v>
      </c>
      <c r="AC3945" s="2">
        <v>0</v>
      </c>
      <c r="AD3945" s="104"/>
    </row>
    <row r="3946" spans="1:33" ht="45" x14ac:dyDescent="0.25">
      <c r="A3946" s="2" t="s">
        <v>15562</v>
      </c>
      <c r="B3946" s="2" t="s">
        <v>12674</v>
      </c>
      <c r="C3946" s="2" t="s">
        <v>15563</v>
      </c>
      <c r="F3946" s="2" t="s">
        <v>15564</v>
      </c>
      <c r="G3946" s="2" t="s">
        <v>15565</v>
      </c>
      <c r="H3946" s="2" t="s">
        <v>15566</v>
      </c>
      <c r="I3946" s="2" t="s">
        <v>23462</v>
      </c>
      <c r="J3946" s="2" t="s">
        <v>28</v>
      </c>
      <c r="K3946" s="2" t="s">
        <v>43</v>
      </c>
      <c r="L3946" s="2" t="s">
        <v>82</v>
      </c>
      <c r="M3946" s="2" t="s">
        <v>83</v>
      </c>
      <c r="N3946" s="2" t="s">
        <v>4931</v>
      </c>
      <c r="O3946" s="2" t="s">
        <v>32</v>
      </c>
      <c r="P3946" s="24">
        <v>0</v>
      </c>
      <c r="Q3946" s="24">
        <v>1</v>
      </c>
      <c r="R3946" s="27" t="s">
        <v>1568</v>
      </c>
      <c r="S3946" s="28" t="s">
        <v>1589</v>
      </c>
      <c r="T3946" s="2" t="s">
        <v>33</v>
      </c>
      <c r="U3946" s="2">
        <v>0</v>
      </c>
      <c r="V3946" s="2" t="s">
        <v>19078</v>
      </c>
      <c r="W3946" s="2" t="s">
        <v>34</v>
      </c>
      <c r="X3946" s="58" t="s">
        <v>16033</v>
      </c>
      <c r="Z3946" s="2">
        <v>412000</v>
      </c>
      <c r="AB3946" s="58">
        <v>46099.593680555554</v>
      </c>
      <c r="AC3946" s="2">
        <v>0</v>
      </c>
      <c r="AD3946" s="104">
        <v>412000</v>
      </c>
      <c r="AE3946" s="2">
        <v>46099.593680555554</v>
      </c>
      <c r="AG3946" s="2">
        <v>132809</v>
      </c>
    </row>
    <row r="3947" spans="1:33" ht="45" x14ac:dyDescent="0.25">
      <c r="A3947" s="2" t="s">
        <v>12949</v>
      </c>
      <c r="B3947" s="2" t="s">
        <v>12674</v>
      </c>
      <c r="C3947" s="2" t="s">
        <v>12950</v>
      </c>
      <c r="F3947" s="2" t="s">
        <v>12951</v>
      </c>
      <c r="G3947" s="2" t="s">
        <v>12952</v>
      </c>
      <c r="H3947" s="2" t="s">
        <v>7900</v>
      </c>
      <c r="I3947" s="2" t="s">
        <v>22983</v>
      </c>
      <c r="J3947" s="2" t="s">
        <v>28</v>
      </c>
      <c r="K3947" s="2" t="s">
        <v>68</v>
      </c>
      <c r="L3947" s="2" t="s">
        <v>192</v>
      </c>
      <c r="M3947" s="2" t="s">
        <v>699</v>
      </c>
      <c r="N3947" s="2" t="s">
        <v>5478</v>
      </c>
      <c r="O3947" s="2" t="s">
        <v>19490</v>
      </c>
      <c r="P3947" s="24">
        <v>0</v>
      </c>
      <c r="Q3947" s="24">
        <v>0</v>
      </c>
      <c r="R3947" s="27" t="s">
        <v>1579</v>
      </c>
      <c r="S3947" s="28" t="s">
        <v>1590</v>
      </c>
      <c r="T3947" s="2" t="s">
        <v>426</v>
      </c>
      <c r="U3947" s="2">
        <v>20600000</v>
      </c>
      <c r="V3947" s="2" t="s">
        <v>12674</v>
      </c>
      <c r="W3947" s="2" t="s">
        <v>34</v>
      </c>
      <c r="X3947" s="58" t="s">
        <v>17683</v>
      </c>
      <c r="Y3947" s="2" t="s">
        <v>39</v>
      </c>
      <c r="Z3947" s="2">
        <v>2600000</v>
      </c>
      <c r="AA3947" s="2" t="s">
        <v>40</v>
      </c>
      <c r="AB3947" s="58">
        <v>46112.793680555558</v>
      </c>
      <c r="AC3947" s="2">
        <v>0</v>
      </c>
      <c r="AD3947" s="104">
        <v>2600000</v>
      </c>
      <c r="AE3947" s="2">
        <v>46112.793680555558</v>
      </c>
      <c r="AG3947" s="2">
        <v>142934</v>
      </c>
    </row>
    <row r="3948" spans="1:33" ht="45" x14ac:dyDescent="0.25">
      <c r="A3948" s="2" t="s">
        <v>15536</v>
      </c>
      <c r="B3948" s="2" t="s">
        <v>12674</v>
      </c>
      <c r="C3948" s="2" t="s">
        <v>15537</v>
      </c>
      <c r="F3948" s="2" t="s">
        <v>405</v>
      </c>
      <c r="G3948" s="2" t="s">
        <v>4583</v>
      </c>
      <c r="H3948" s="2" t="s">
        <v>4584</v>
      </c>
      <c r="I3948" s="2" t="s">
        <v>23463</v>
      </c>
      <c r="J3948" s="2" t="s">
        <v>28</v>
      </c>
      <c r="K3948" s="2" t="s">
        <v>43</v>
      </c>
      <c r="L3948" s="2" t="s">
        <v>406</v>
      </c>
      <c r="M3948" s="2" t="s">
        <v>407</v>
      </c>
      <c r="N3948" s="2" t="s">
        <v>4568</v>
      </c>
      <c r="O3948" s="2" t="s">
        <v>32</v>
      </c>
      <c r="P3948" s="24">
        <v>0</v>
      </c>
      <c r="Q3948" s="24">
        <v>2</v>
      </c>
      <c r="R3948" s="27" t="s">
        <v>1568</v>
      </c>
      <c r="S3948" s="28" t="s">
        <v>1589</v>
      </c>
      <c r="T3948" s="2" t="s">
        <v>33</v>
      </c>
      <c r="U3948" s="2">
        <v>0</v>
      </c>
      <c r="V3948" s="2" t="s">
        <v>17905</v>
      </c>
      <c r="W3948" s="2" t="s">
        <v>34</v>
      </c>
      <c r="X3948" s="58" t="s">
        <v>12674</v>
      </c>
      <c r="Z3948" s="2">
        <v>412000</v>
      </c>
      <c r="AB3948" s="58">
        <v>46094.671284722222</v>
      </c>
      <c r="AC3948" s="2">
        <v>0</v>
      </c>
      <c r="AD3948" s="104">
        <v>412000</v>
      </c>
      <c r="AE3948" s="2">
        <v>46094.671284722222</v>
      </c>
      <c r="AG3948" s="2">
        <v>132654</v>
      </c>
    </row>
    <row r="3949" spans="1:33" ht="60" x14ac:dyDescent="0.25">
      <c r="A3949" s="2" t="s">
        <v>12953</v>
      </c>
      <c r="B3949" s="2" t="s">
        <v>12674</v>
      </c>
      <c r="C3949" s="2" t="s">
        <v>12954</v>
      </c>
      <c r="F3949" s="2" t="s">
        <v>5155</v>
      </c>
      <c r="G3949" s="2" t="s">
        <v>5156</v>
      </c>
      <c r="H3949" s="2" t="s">
        <v>5157</v>
      </c>
      <c r="I3949" s="2" t="s">
        <v>22202</v>
      </c>
      <c r="J3949" s="2" t="s">
        <v>28</v>
      </c>
      <c r="K3949" s="2" t="s">
        <v>68</v>
      </c>
      <c r="L3949" s="2" t="s">
        <v>114</v>
      </c>
      <c r="M3949" s="2" t="s">
        <v>166</v>
      </c>
      <c r="N3949" s="2" t="s">
        <v>4224</v>
      </c>
      <c r="O3949" s="2" t="s">
        <v>705</v>
      </c>
      <c r="P3949" s="24">
        <v>0</v>
      </c>
      <c r="Q3949" s="24">
        <v>0</v>
      </c>
      <c r="R3949" s="27" t="s">
        <v>1578</v>
      </c>
      <c r="S3949" s="28" t="s">
        <v>1590</v>
      </c>
      <c r="T3949" s="2" t="s">
        <v>426</v>
      </c>
      <c r="U3949" s="2">
        <v>0</v>
      </c>
      <c r="V3949" s="2" t="s">
        <v>12674</v>
      </c>
      <c r="W3949" s="2" t="s">
        <v>34</v>
      </c>
      <c r="AC3949" s="2">
        <v>0</v>
      </c>
      <c r="AD3949" s="104"/>
    </row>
    <row r="3950" spans="1:33" ht="45" x14ac:dyDescent="0.25">
      <c r="A3950" s="2" t="s">
        <v>12921</v>
      </c>
      <c r="B3950" s="2" t="s">
        <v>12674</v>
      </c>
      <c r="C3950" s="2" t="s">
        <v>12922</v>
      </c>
      <c r="F3950" s="2" t="s">
        <v>1103</v>
      </c>
      <c r="G3950" s="2" t="s">
        <v>3488</v>
      </c>
      <c r="H3950" s="2" t="s">
        <v>3489</v>
      </c>
      <c r="I3950" s="2" t="s">
        <v>23874</v>
      </c>
      <c r="J3950" s="2" t="s">
        <v>28</v>
      </c>
      <c r="K3950" s="2" t="s">
        <v>43</v>
      </c>
      <c r="L3950" s="2" t="s">
        <v>507</v>
      </c>
      <c r="M3950" s="2" t="s">
        <v>508</v>
      </c>
      <c r="N3950" s="2" t="s">
        <v>3479</v>
      </c>
      <c r="O3950" s="2" t="s">
        <v>706</v>
      </c>
      <c r="P3950" s="24">
        <v>0</v>
      </c>
      <c r="Q3950" s="24">
        <v>0</v>
      </c>
      <c r="R3950" s="27" t="s">
        <v>1578</v>
      </c>
      <c r="S3950" s="28" t="s">
        <v>1583</v>
      </c>
      <c r="T3950" s="2" t="s">
        <v>130</v>
      </c>
      <c r="U3950" s="2">
        <v>0</v>
      </c>
      <c r="V3950" s="2" t="s">
        <v>12674</v>
      </c>
      <c r="W3950" s="2" t="s">
        <v>34</v>
      </c>
      <c r="AC3950" s="2">
        <v>0</v>
      </c>
      <c r="AD3950" s="104"/>
    </row>
    <row r="3951" spans="1:33" ht="45" x14ac:dyDescent="0.25">
      <c r="A3951" s="2" t="s">
        <v>12928</v>
      </c>
      <c r="B3951" s="2" t="s">
        <v>12674</v>
      </c>
      <c r="C3951" s="2" t="s">
        <v>12929</v>
      </c>
      <c r="F3951" s="2" t="s">
        <v>1103</v>
      </c>
      <c r="G3951" s="2" t="s">
        <v>3488</v>
      </c>
      <c r="H3951" s="2" t="s">
        <v>3489</v>
      </c>
      <c r="I3951" s="2" t="s">
        <v>23874</v>
      </c>
      <c r="J3951" s="2" t="s">
        <v>28</v>
      </c>
      <c r="K3951" s="2" t="s">
        <v>43</v>
      </c>
      <c r="L3951" s="2" t="s">
        <v>507</v>
      </c>
      <c r="M3951" s="2" t="s">
        <v>508</v>
      </c>
      <c r="N3951" s="2" t="s">
        <v>3479</v>
      </c>
      <c r="O3951" s="2" t="s">
        <v>705</v>
      </c>
      <c r="P3951" s="24">
        <v>0</v>
      </c>
      <c r="Q3951" s="24">
        <v>0</v>
      </c>
      <c r="R3951" s="27" t="s">
        <v>1578</v>
      </c>
      <c r="S3951" s="28" t="s">
        <v>1583</v>
      </c>
      <c r="T3951" s="2" t="s">
        <v>130</v>
      </c>
      <c r="U3951" s="2">
        <v>0</v>
      </c>
      <c r="V3951" s="2" t="s">
        <v>12674</v>
      </c>
      <c r="W3951" s="2" t="s">
        <v>34</v>
      </c>
      <c r="AC3951" s="2">
        <v>0</v>
      </c>
      <c r="AD3951" s="104"/>
    </row>
    <row r="3952" spans="1:33" ht="60" x14ac:dyDescent="0.25">
      <c r="A3952" s="2" t="s">
        <v>15823</v>
      </c>
      <c r="B3952" s="2" t="s">
        <v>12674</v>
      </c>
      <c r="C3952" s="2" t="s">
        <v>15824</v>
      </c>
      <c r="F3952" s="2" t="s">
        <v>14381</v>
      </c>
      <c r="G3952" s="2" t="s">
        <v>14382</v>
      </c>
      <c r="H3952" s="2" t="s">
        <v>14383</v>
      </c>
      <c r="I3952" s="2" t="s">
        <v>21535</v>
      </c>
      <c r="J3952" s="2" t="s">
        <v>28</v>
      </c>
      <c r="K3952" s="2" t="s">
        <v>78</v>
      </c>
      <c r="L3952" s="2" t="s">
        <v>236</v>
      </c>
      <c r="M3952" s="2" t="s">
        <v>237</v>
      </c>
      <c r="N3952" s="2" t="s">
        <v>5208</v>
      </c>
      <c r="O3952" s="2" t="s">
        <v>705</v>
      </c>
      <c r="P3952" s="24">
        <v>0</v>
      </c>
      <c r="Q3952" s="24">
        <v>0</v>
      </c>
      <c r="R3952" s="27" t="s">
        <v>1578</v>
      </c>
      <c r="S3952" s="28" t="s">
        <v>1585</v>
      </c>
      <c r="T3952" s="2" t="s">
        <v>38</v>
      </c>
      <c r="U3952" s="2">
        <v>0</v>
      </c>
      <c r="V3952" s="2" t="s">
        <v>12674</v>
      </c>
      <c r="W3952" s="2" t="s">
        <v>34</v>
      </c>
      <c r="AC3952" s="2">
        <v>0</v>
      </c>
      <c r="AD3952" s="104"/>
    </row>
    <row r="3953" spans="1:33" ht="45" x14ac:dyDescent="0.25">
      <c r="A3953" s="2" t="s">
        <v>12937</v>
      </c>
      <c r="B3953" s="2" t="s">
        <v>12674</v>
      </c>
      <c r="C3953" s="2" t="s">
        <v>12938</v>
      </c>
      <c r="F3953" s="2" t="s">
        <v>1103</v>
      </c>
      <c r="G3953" s="2" t="s">
        <v>3488</v>
      </c>
      <c r="H3953" s="2" t="s">
        <v>3489</v>
      </c>
      <c r="I3953" s="2" t="s">
        <v>23874</v>
      </c>
      <c r="J3953" s="2" t="s">
        <v>28</v>
      </c>
      <c r="K3953" s="2" t="s">
        <v>43</v>
      </c>
      <c r="L3953" s="2" t="s">
        <v>507</v>
      </c>
      <c r="M3953" s="2" t="s">
        <v>508</v>
      </c>
      <c r="N3953" s="2" t="s">
        <v>3479</v>
      </c>
      <c r="O3953" s="2" t="s">
        <v>705</v>
      </c>
      <c r="P3953" s="24">
        <v>0</v>
      </c>
      <c r="Q3953" s="24">
        <v>0</v>
      </c>
      <c r="R3953" s="27" t="s">
        <v>1578</v>
      </c>
      <c r="S3953" s="28" t="s">
        <v>1583</v>
      </c>
      <c r="T3953" s="2" t="s">
        <v>130</v>
      </c>
      <c r="U3953" s="2">
        <v>0</v>
      </c>
      <c r="V3953" s="2" t="s">
        <v>12674</v>
      </c>
      <c r="W3953" s="2" t="s">
        <v>34</v>
      </c>
      <c r="AC3953" s="2">
        <v>0</v>
      </c>
      <c r="AD3953" s="104"/>
    </row>
    <row r="3954" spans="1:33" ht="45" x14ac:dyDescent="0.25">
      <c r="A3954" s="2" t="s">
        <v>15538</v>
      </c>
      <c r="B3954" s="2" t="s">
        <v>12674</v>
      </c>
      <c r="C3954" s="2" t="s">
        <v>15539</v>
      </c>
      <c r="F3954" s="2" t="s">
        <v>15540</v>
      </c>
      <c r="G3954" s="2" t="s">
        <v>15541</v>
      </c>
      <c r="H3954" s="2" t="s">
        <v>14519</v>
      </c>
      <c r="I3954" s="2" t="s">
        <v>23464</v>
      </c>
      <c r="J3954" s="2" t="s">
        <v>28</v>
      </c>
      <c r="K3954" s="2" t="s">
        <v>43</v>
      </c>
      <c r="L3954" s="2" t="s">
        <v>240</v>
      </c>
      <c r="M3954" s="2" t="s">
        <v>241</v>
      </c>
      <c r="N3954" s="2" t="s">
        <v>3047</v>
      </c>
      <c r="O3954" s="2" t="s">
        <v>37</v>
      </c>
      <c r="P3954" s="24">
        <v>0</v>
      </c>
      <c r="Q3954" s="24">
        <v>0</v>
      </c>
      <c r="R3954" s="27" t="s">
        <v>1578</v>
      </c>
      <c r="S3954" s="28" t="s">
        <v>1589</v>
      </c>
      <c r="T3954" s="2" t="s">
        <v>33</v>
      </c>
      <c r="U3954" s="2">
        <v>0</v>
      </c>
      <c r="V3954" s="2" t="s">
        <v>27804</v>
      </c>
      <c r="W3954" s="2" t="s">
        <v>34</v>
      </c>
      <c r="X3954" s="58" t="s">
        <v>12674</v>
      </c>
      <c r="Z3954" s="2">
        <v>412000</v>
      </c>
      <c r="AB3954" s="58">
        <v>46094.508472222224</v>
      </c>
      <c r="AC3954" s="2">
        <v>0</v>
      </c>
      <c r="AD3954" s="104">
        <v>412000</v>
      </c>
      <c r="AE3954" s="2">
        <v>46094.508472222224</v>
      </c>
      <c r="AG3954" s="2">
        <v>132455</v>
      </c>
    </row>
    <row r="3955" spans="1:33" ht="45" x14ac:dyDescent="0.25">
      <c r="A3955" s="2" t="s">
        <v>15534</v>
      </c>
      <c r="B3955" s="2" t="s">
        <v>12674</v>
      </c>
      <c r="C3955" s="2" t="s">
        <v>15535</v>
      </c>
      <c r="F3955" s="2" t="s">
        <v>12435</v>
      </c>
      <c r="G3955" s="2" t="s">
        <v>12436</v>
      </c>
      <c r="H3955" s="2" t="s">
        <v>12437</v>
      </c>
      <c r="I3955" s="2" t="s">
        <v>23465</v>
      </c>
      <c r="J3955" s="2" t="s">
        <v>28</v>
      </c>
      <c r="K3955" s="2" t="s">
        <v>43</v>
      </c>
      <c r="L3955" s="2" t="s">
        <v>44</v>
      </c>
      <c r="M3955" s="2" t="s">
        <v>45</v>
      </c>
      <c r="N3955" s="2" t="s">
        <v>2977</v>
      </c>
      <c r="O3955" s="2" t="s">
        <v>32</v>
      </c>
      <c r="P3955" s="24">
        <v>0</v>
      </c>
      <c r="Q3955" s="24">
        <v>1</v>
      </c>
      <c r="R3955" s="27" t="s">
        <v>1568</v>
      </c>
      <c r="S3955" s="28" t="s">
        <v>1589</v>
      </c>
      <c r="T3955" s="2" t="s">
        <v>33</v>
      </c>
      <c r="U3955" s="2">
        <v>0</v>
      </c>
      <c r="V3955" s="2" t="s">
        <v>17797</v>
      </c>
      <c r="W3955" s="2" t="s">
        <v>34</v>
      </c>
      <c r="X3955" s="58" t="s">
        <v>12674</v>
      </c>
      <c r="Z3955" s="2">
        <v>412000</v>
      </c>
      <c r="AB3955" s="58">
        <v>46094.485462962963</v>
      </c>
      <c r="AC3955" s="2">
        <v>0</v>
      </c>
      <c r="AD3955" s="104">
        <v>412000</v>
      </c>
      <c r="AE3955" s="2">
        <v>46094.485462962963</v>
      </c>
      <c r="AG3955" s="2">
        <v>132281</v>
      </c>
    </row>
    <row r="3956" spans="1:33" ht="45" x14ac:dyDescent="0.25">
      <c r="A3956" s="2" t="s">
        <v>12673</v>
      </c>
      <c r="B3956" s="2" t="s">
        <v>12674</v>
      </c>
      <c r="C3956" s="2" t="s">
        <v>12675</v>
      </c>
      <c r="F3956" s="2" t="s">
        <v>12676</v>
      </c>
      <c r="G3956" s="2" t="s">
        <v>12677</v>
      </c>
      <c r="H3956" s="2" t="s">
        <v>12678</v>
      </c>
      <c r="I3956" s="2" t="s">
        <v>22917</v>
      </c>
      <c r="J3956" s="2" t="s">
        <v>28</v>
      </c>
      <c r="K3956" s="2" t="s">
        <v>68</v>
      </c>
      <c r="L3956" s="2" t="s">
        <v>1082</v>
      </c>
      <c r="M3956" s="2" t="s">
        <v>1083</v>
      </c>
      <c r="N3956" s="2" t="s">
        <v>5013</v>
      </c>
      <c r="O3956" s="2" t="s">
        <v>705</v>
      </c>
      <c r="P3956" s="24">
        <v>0</v>
      </c>
      <c r="Q3956" s="24">
        <v>0</v>
      </c>
      <c r="R3956" s="27" t="s">
        <v>1578</v>
      </c>
      <c r="S3956" s="28" t="s">
        <v>1582</v>
      </c>
      <c r="T3956" s="2" t="s">
        <v>160</v>
      </c>
      <c r="U3956" s="2">
        <v>0</v>
      </c>
      <c r="V3956" s="2" t="s">
        <v>16022</v>
      </c>
      <c r="W3956" s="2" t="s">
        <v>34</v>
      </c>
      <c r="AC3956" s="2">
        <v>0</v>
      </c>
      <c r="AD3956" s="104"/>
    </row>
    <row r="3957" spans="1:33" ht="60" x14ac:dyDescent="0.25">
      <c r="A3957" s="2" t="s">
        <v>15529</v>
      </c>
      <c r="B3957" s="2" t="s">
        <v>12674</v>
      </c>
      <c r="C3957" s="2" t="s">
        <v>15530</v>
      </c>
      <c r="F3957" s="2" t="s">
        <v>15531</v>
      </c>
      <c r="G3957" s="2" t="s">
        <v>15532</v>
      </c>
      <c r="H3957" s="2" t="s">
        <v>15533</v>
      </c>
      <c r="I3957" s="2" t="s">
        <v>23466</v>
      </c>
      <c r="J3957" s="2" t="s">
        <v>28</v>
      </c>
      <c r="K3957" s="2" t="s">
        <v>43</v>
      </c>
      <c r="L3957" s="2" t="s">
        <v>44</v>
      </c>
      <c r="M3957" s="2" t="s">
        <v>45</v>
      </c>
      <c r="N3957" s="2" t="s">
        <v>2977</v>
      </c>
      <c r="O3957" s="2" t="s">
        <v>32</v>
      </c>
      <c r="P3957" s="24">
        <v>0</v>
      </c>
      <c r="Q3957" s="24">
        <v>1</v>
      </c>
      <c r="R3957" s="27" t="s">
        <v>1568</v>
      </c>
      <c r="S3957" s="28" t="s">
        <v>1589</v>
      </c>
      <c r="T3957" s="2" t="s">
        <v>33</v>
      </c>
      <c r="U3957" s="2">
        <v>0</v>
      </c>
      <c r="V3957" s="2" t="s">
        <v>19078</v>
      </c>
      <c r="W3957" s="2" t="s">
        <v>34</v>
      </c>
      <c r="X3957" s="58" t="s">
        <v>12674</v>
      </c>
      <c r="Z3957" s="2">
        <v>412000</v>
      </c>
      <c r="AB3957" s="58">
        <v>46094.474791666667</v>
      </c>
      <c r="AC3957" s="2">
        <v>0</v>
      </c>
      <c r="AD3957" s="104">
        <v>412000</v>
      </c>
      <c r="AE3957" s="2">
        <v>46094.474791666667</v>
      </c>
      <c r="AG3957" s="2">
        <v>132040</v>
      </c>
    </row>
    <row r="3958" spans="1:33" ht="45" x14ac:dyDescent="0.25">
      <c r="A3958" s="2" t="s">
        <v>13771</v>
      </c>
      <c r="B3958" s="2" t="s">
        <v>12674</v>
      </c>
      <c r="C3958" s="2" t="s">
        <v>13772</v>
      </c>
      <c r="F3958" s="2" t="s">
        <v>13730</v>
      </c>
      <c r="G3958" s="2" t="s">
        <v>13731</v>
      </c>
      <c r="H3958" s="2" t="s">
        <v>8415</v>
      </c>
      <c r="I3958" s="2" t="s">
        <v>19936</v>
      </c>
      <c r="J3958" s="2" t="s">
        <v>28</v>
      </c>
      <c r="K3958" s="2" t="s">
        <v>173</v>
      </c>
      <c r="L3958" s="2" t="s">
        <v>447</v>
      </c>
      <c r="M3958" s="2" t="s">
        <v>1638</v>
      </c>
      <c r="N3958" s="2" t="s">
        <v>3401</v>
      </c>
      <c r="O3958" s="2" t="s">
        <v>32</v>
      </c>
      <c r="P3958" s="24">
        <v>0</v>
      </c>
      <c r="Q3958" s="24">
        <v>1</v>
      </c>
      <c r="R3958" s="27" t="s">
        <v>1568</v>
      </c>
      <c r="S3958" s="28" t="s">
        <v>1589</v>
      </c>
      <c r="T3958" s="2" t="s">
        <v>33</v>
      </c>
      <c r="U3958" s="2">
        <v>0</v>
      </c>
      <c r="V3958" s="2" t="s">
        <v>32960</v>
      </c>
      <c r="W3958" s="2" t="s">
        <v>34</v>
      </c>
      <c r="X3958" s="58" t="s">
        <v>19066</v>
      </c>
      <c r="Z3958" s="2">
        <v>412000</v>
      </c>
      <c r="AB3958" s="58">
        <v>46102.329907407409</v>
      </c>
      <c r="AC3958" s="2">
        <v>0</v>
      </c>
      <c r="AD3958" s="104">
        <v>412000</v>
      </c>
      <c r="AE3958" s="2">
        <v>46102.329907407409</v>
      </c>
      <c r="AG3958" s="2">
        <v>135262</v>
      </c>
    </row>
    <row r="3959" spans="1:33" ht="45" x14ac:dyDescent="0.25">
      <c r="A3959" s="2" t="s">
        <v>12939</v>
      </c>
      <c r="B3959" s="2" t="s">
        <v>12674</v>
      </c>
      <c r="C3959" s="2" t="s">
        <v>12940</v>
      </c>
      <c r="F3959" s="2" t="s">
        <v>12941</v>
      </c>
      <c r="G3959" s="2" t="s">
        <v>12942</v>
      </c>
      <c r="H3959" s="2" t="s">
        <v>12943</v>
      </c>
      <c r="I3959" s="2" t="s">
        <v>19634</v>
      </c>
      <c r="J3959" s="2" t="s">
        <v>28</v>
      </c>
      <c r="K3959" s="2" t="s">
        <v>48</v>
      </c>
      <c r="L3959" s="2" t="s">
        <v>108</v>
      </c>
      <c r="M3959" s="2" t="s">
        <v>255</v>
      </c>
      <c r="N3959" s="2" t="s">
        <v>5319</v>
      </c>
      <c r="O3959" s="2" t="s">
        <v>705</v>
      </c>
      <c r="P3959" s="24">
        <v>0</v>
      </c>
      <c r="Q3959" s="24">
        <v>0</v>
      </c>
      <c r="R3959" s="27" t="s">
        <v>1578</v>
      </c>
      <c r="S3959" s="28" t="s">
        <v>1590</v>
      </c>
      <c r="T3959" s="2" t="s">
        <v>426</v>
      </c>
      <c r="U3959" s="2">
        <v>0</v>
      </c>
      <c r="V3959" s="2" t="s">
        <v>12674</v>
      </c>
      <c r="W3959" s="2" t="s">
        <v>34</v>
      </c>
      <c r="AC3959" s="2">
        <v>0</v>
      </c>
      <c r="AD3959" s="104"/>
    </row>
    <row r="3960" spans="1:33" ht="45" x14ac:dyDescent="0.25">
      <c r="A3960" s="2" t="s">
        <v>14668</v>
      </c>
      <c r="B3960" s="2" t="s">
        <v>12674</v>
      </c>
      <c r="C3960" s="2" t="s">
        <v>14669</v>
      </c>
      <c r="F3960" s="2" t="s">
        <v>14670</v>
      </c>
      <c r="G3960" s="2" t="s">
        <v>14671</v>
      </c>
      <c r="H3960" s="2" t="s">
        <v>14672</v>
      </c>
      <c r="I3960" s="2" t="s">
        <v>21661</v>
      </c>
      <c r="J3960" s="2" t="s">
        <v>28</v>
      </c>
      <c r="K3960" s="2" t="s">
        <v>51</v>
      </c>
      <c r="L3960" s="2" t="s">
        <v>65</v>
      </c>
      <c r="M3960" s="2" t="s">
        <v>305</v>
      </c>
      <c r="N3960" s="2" t="s">
        <v>4041</v>
      </c>
      <c r="O3960" s="2" t="s">
        <v>32</v>
      </c>
      <c r="P3960" s="24">
        <v>0</v>
      </c>
      <c r="Q3960" s="24">
        <v>1</v>
      </c>
      <c r="R3960" s="27" t="s">
        <v>1568</v>
      </c>
      <c r="S3960" s="28" t="s">
        <v>1589</v>
      </c>
      <c r="T3960" s="2" t="s">
        <v>33</v>
      </c>
      <c r="U3960" s="2">
        <v>412000</v>
      </c>
      <c r="V3960" s="2" t="s">
        <v>12674</v>
      </c>
      <c r="W3960" s="2" t="s">
        <v>34</v>
      </c>
      <c r="X3960" s="58" t="s">
        <v>32639</v>
      </c>
      <c r="Z3960" s="2">
        <v>412000</v>
      </c>
      <c r="AB3960" s="58">
        <v>46190.887094907404</v>
      </c>
      <c r="AC3960" s="2">
        <v>0</v>
      </c>
      <c r="AD3960" s="104">
        <v>412000</v>
      </c>
      <c r="AE3960" s="2">
        <v>46190.887094907404</v>
      </c>
      <c r="AG3960" s="2">
        <v>142011</v>
      </c>
    </row>
    <row r="3961" spans="1:33" ht="45" x14ac:dyDescent="0.25">
      <c r="A3961" s="2" t="s">
        <v>14040</v>
      </c>
      <c r="B3961" s="2" t="s">
        <v>12674</v>
      </c>
      <c r="C3961" s="2" t="s">
        <v>14041</v>
      </c>
      <c r="F3961" s="2" t="s">
        <v>14042</v>
      </c>
      <c r="G3961" s="2" t="s">
        <v>14043</v>
      </c>
      <c r="H3961" s="2" t="s">
        <v>14044</v>
      </c>
      <c r="I3961" s="2" t="s">
        <v>20581</v>
      </c>
      <c r="J3961" s="2" t="s">
        <v>28</v>
      </c>
      <c r="K3961" s="2" t="s">
        <v>29</v>
      </c>
      <c r="L3961" s="2" t="s">
        <v>30</v>
      </c>
      <c r="M3961" s="2" t="s">
        <v>31</v>
      </c>
      <c r="N3961" s="2" t="s">
        <v>3632</v>
      </c>
      <c r="O3961" s="2" t="s">
        <v>32</v>
      </c>
      <c r="P3961" s="24">
        <v>0</v>
      </c>
      <c r="Q3961" s="24">
        <v>1</v>
      </c>
      <c r="R3961" s="27" t="s">
        <v>1568</v>
      </c>
      <c r="S3961" s="28" t="s">
        <v>1589</v>
      </c>
      <c r="T3961" s="2" t="s">
        <v>33</v>
      </c>
      <c r="U3961" s="2">
        <v>0</v>
      </c>
      <c r="V3961" s="2" t="s">
        <v>19078</v>
      </c>
      <c r="W3961" s="2" t="s">
        <v>34</v>
      </c>
      <c r="X3961" s="58" t="s">
        <v>12674</v>
      </c>
      <c r="Z3961" s="2">
        <v>412000</v>
      </c>
      <c r="AB3961" s="58">
        <v>46094.493645833332</v>
      </c>
      <c r="AC3961" s="2">
        <v>0</v>
      </c>
      <c r="AD3961" s="104">
        <v>412000</v>
      </c>
      <c r="AE3961" s="2">
        <v>46094.493645833332</v>
      </c>
      <c r="AG3961" s="2">
        <v>131792</v>
      </c>
    </row>
    <row r="3962" spans="1:33" ht="60" x14ac:dyDescent="0.25">
      <c r="A3962" s="2" t="s">
        <v>15744</v>
      </c>
      <c r="B3962" s="2" t="s">
        <v>12674</v>
      </c>
      <c r="C3962" s="2" t="s">
        <v>15745</v>
      </c>
      <c r="F3962" s="2" t="s">
        <v>2160</v>
      </c>
      <c r="G3962" s="2" t="s">
        <v>4986</v>
      </c>
      <c r="H3962" s="2" t="s">
        <v>4987</v>
      </c>
      <c r="I3962" s="2" t="s">
        <v>19593</v>
      </c>
      <c r="J3962" s="2" t="s">
        <v>28</v>
      </c>
      <c r="K3962" s="2" t="s">
        <v>48</v>
      </c>
      <c r="L3962" s="2" t="s">
        <v>257</v>
      </c>
      <c r="M3962" s="2" t="s">
        <v>258</v>
      </c>
      <c r="N3962" s="2" t="s">
        <v>4984</v>
      </c>
      <c r="O3962" s="2" t="s">
        <v>32</v>
      </c>
      <c r="P3962" s="24">
        <v>0</v>
      </c>
      <c r="Q3962" s="24">
        <v>1</v>
      </c>
      <c r="R3962" s="27" t="s">
        <v>1568</v>
      </c>
      <c r="S3962" s="28" t="s">
        <v>1585</v>
      </c>
      <c r="T3962" s="2" t="s">
        <v>38</v>
      </c>
      <c r="U3962" s="2">
        <v>0</v>
      </c>
      <c r="V3962" s="2" t="s">
        <v>32960</v>
      </c>
      <c r="W3962" s="2" t="s">
        <v>34</v>
      </c>
      <c r="X3962" s="58" t="s">
        <v>12674</v>
      </c>
      <c r="Z3962" s="2">
        <v>2060000</v>
      </c>
      <c r="AB3962" s="58">
        <v>46094.89335648148</v>
      </c>
      <c r="AC3962" s="2">
        <v>0</v>
      </c>
      <c r="AD3962" s="104">
        <v>2060000</v>
      </c>
      <c r="AE3962" s="2">
        <v>46094.89335648148</v>
      </c>
      <c r="AG3962" s="2">
        <v>133082</v>
      </c>
    </row>
    <row r="3963" spans="1:33" ht="45" x14ac:dyDescent="0.25">
      <c r="A3963" s="2" t="s">
        <v>14400</v>
      </c>
      <c r="B3963" s="2" t="s">
        <v>12674</v>
      </c>
      <c r="C3963" s="2" t="s">
        <v>14401</v>
      </c>
      <c r="F3963" s="2" t="s">
        <v>12850</v>
      </c>
      <c r="G3963" s="2" t="s">
        <v>12851</v>
      </c>
      <c r="H3963" s="2" t="s">
        <v>12852</v>
      </c>
      <c r="I3963" s="2" t="s">
        <v>21143</v>
      </c>
      <c r="J3963" s="2" t="s">
        <v>28</v>
      </c>
      <c r="K3963" s="2" t="s">
        <v>78</v>
      </c>
      <c r="L3963" s="2" t="s">
        <v>236</v>
      </c>
      <c r="M3963" s="2" t="s">
        <v>237</v>
      </c>
      <c r="N3963" s="2" t="s">
        <v>5208</v>
      </c>
      <c r="O3963" s="2" t="s">
        <v>32</v>
      </c>
      <c r="P3963" s="24">
        <v>0</v>
      </c>
      <c r="Q3963" s="24">
        <v>1</v>
      </c>
      <c r="R3963" s="27" t="s">
        <v>1568</v>
      </c>
      <c r="S3963" s="28" t="s">
        <v>1589</v>
      </c>
      <c r="T3963" s="2" t="s">
        <v>33</v>
      </c>
      <c r="U3963" s="2">
        <v>0</v>
      </c>
      <c r="V3963" s="2" t="s">
        <v>19078</v>
      </c>
      <c r="W3963" s="2" t="s">
        <v>34</v>
      </c>
      <c r="X3963" s="58" t="s">
        <v>12674</v>
      </c>
      <c r="Z3963" s="2">
        <v>412000</v>
      </c>
      <c r="AB3963" s="58">
        <v>46094.3984837963</v>
      </c>
      <c r="AC3963" s="2">
        <v>0</v>
      </c>
      <c r="AD3963" s="104">
        <v>412000</v>
      </c>
      <c r="AE3963" s="2">
        <v>46094.3984837963</v>
      </c>
      <c r="AG3963" s="2">
        <v>131695</v>
      </c>
    </row>
    <row r="3964" spans="1:33" ht="45" x14ac:dyDescent="0.25">
      <c r="A3964" s="2" t="s">
        <v>14045</v>
      </c>
      <c r="B3964" s="2" t="s">
        <v>12674</v>
      </c>
      <c r="C3964" s="2" t="s">
        <v>14046</v>
      </c>
      <c r="F3964" s="2" t="s">
        <v>14047</v>
      </c>
      <c r="G3964" s="2" t="s">
        <v>14048</v>
      </c>
      <c r="H3964" s="2" t="s">
        <v>14049</v>
      </c>
      <c r="I3964" s="2" t="s">
        <v>20582</v>
      </c>
      <c r="J3964" s="2" t="s">
        <v>28</v>
      </c>
      <c r="K3964" s="2" t="s">
        <v>29</v>
      </c>
      <c r="L3964" s="2" t="s">
        <v>30</v>
      </c>
      <c r="M3964" s="2" t="s">
        <v>31</v>
      </c>
      <c r="N3964" s="2" t="s">
        <v>3632</v>
      </c>
      <c r="O3964" s="2" t="s">
        <v>32</v>
      </c>
      <c r="P3964" s="24">
        <v>0</v>
      </c>
      <c r="Q3964" s="24">
        <v>1</v>
      </c>
      <c r="R3964" s="27" t="s">
        <v>1568</v>
      </c>
      <c r="S3964" s="28" t="s">
        <v>1589</v>
      </c>
      <c r="T3964" s="2" t="s">
        <v>33</v>
      </c>
      <c r="U3964" s="2">
        <v>0</v>
      </c>
      <c r="V3964" s="2" t="s">
        <v>32960</v>
      </c>
      <c r="W3964" s="2" t="s">
        <v>34</v>
      </c>
      <c r="X3964" s="58" t="s">
        <v>12674</v>
      </c>
      <c r="Z3964" s="2">
        <v>412000</v>
      </c>
      <c r="AB3964" s="58">
        <v>46094.49491898148</v>
      </c>
      <c r="AC3964" s="2">
        <v>0</v>
      </c>
      <c r="AD3964" s="104">
        <v>412000</v>
      </c>
      <c r="AE3964" s="2">
        <v>46094.49491898148</v>
      </c>
      <c r="AG3964" s="2">
        <v>131796</v>
      </c>
    </row>
    <row r="3965" spans="1:33" ht="60" x14ac:dyDescent="0.25">
      <c r="A3965" s="2" t="s">
        <v>14398</v>
      </c>
      <c r="B3965" s="2" t="s">
        <v>12674</v>
      </c>
      <c r="C3965" s="2" t="s">
        <v>14399</v>
      </c>
      <c r="F3965" s="2" t="s">
        <v>2417</v>
      </c>
      <c r="G3965" s="2" t="s">
        <v>5222</v>
      </c>
      <c r="H3965" s="2" t="s">
        <v>5223</v>
      </c>
      <c r="I3965" s="2" t="s">
        <v>21144</v>
      </c>
      <c r="J3965" s="2" t="s">
        <v>28</v>
      </c>
      <c r="K3965" s="2" t="s">
        <v>78</v>
      </c>
      <c r="L3965" s="2" t="s">
        <v>236</v>
      </c>
      <c r="M3965" s="2" t="s">
        <v>237</v>
      </c>
      <c r="N3965" s="2" t="s">
        <v>5208</v>
      </c>
      <c r="O3965" s="2" t="s">
        <v>32</v>
      </c>
      <c r="P3965" s="24">
        <v>0</v>
      </c>
      <c r="Q3965" s="24">
        <v>1</v>
      </c>
      <c r="R3965" s="27" t="s">
        <v>1568</v>
      </c>
      <c r="S3965" s="28" t="s">
        <v>1589</v>
      </c>
      <c r="T3965" s="2" t="s">
        <v>33</v>
      </c>
      <c r="U3965" s="2">
        <v>0</v>
      </c>
      <c r="V3965" s="2" t="s">
        <v>32611</v>
      </c>
      <c r="W3965" s="2" t="s">
        <v>34</v>
      </c>
      <c r="X3965" s="58" t="s">
        <v>12674</v>
      </c>
      <c r="Z3965" s="2">
        <v>412000</v>
      </c>
      <c r="AB3965" s="58">
        <v>46094.398287037038</v>
      </c>
      <c r="AC3965" s="2">
        <v>0</v>
      </c>
      <c r="AD3965" s="104">
        <v>412000</v>
      </c>
      <c r="AE3965" s="2">
        <v>46094.398287037038</v>
      </c>
      <c r="AG3965" s="2">
        <v>131697</v>
      </c>
    </row>
    <row r="3966" spans="1:33" ht="60" x14ac:dyDescent="0.25">
      <c r="A3966" s="2" t="s">
        <v>15811</v>
      </c>
      <c r="B3966" s="2" t="s">
        <v>12674</v>
      </c>
      <c r="C3966" s="2" t="s">
        <v>15812</v>
      </c>
      <c r="F3966" s="2" t="s">
        <v>2417</v>
      </c>
      <c r="G3966" s="2" t="s">
        <v>5222</v>
      </c>
      <c r="H3966" s="2" t="s">
        <v>5223</v>
      </c>
      <c r="I3966" s="2" t="s">
        <v>21143</v>
      </c>
      <c r="J3966" s="2" t="s">
        <v>28</v>
      </c>
      <c r="K3966" s="2" t="s">
        <v>78</v>
      </c>
      <c r="L3966" s="2" t="s">
        <v>236</v>
      </c>
      <c r="M3966" s="2" t="s">
        <v>237</v>
      </c>
      <c r="N3966" s="2" t="s">
        <v>5208</v>
      </c>
      <c r="O3966" s="2" t="s">
        <v>32</v>
      </c>
      <c r="P3966" s="24">
        <v>0</v>
      </c>
      <c r="Q3966" s="24">
        <v>2</v>
      </c>
      <c r="R3966" s="27" t="s">
        <v>1568</v>
      </c>
      <c r="S3966" s="28" t="s">
        <v>1585</v>
      </c>
      <c r="T3966" s="2" t="s">
        <v>38</v>
      </c>
      <c r="U3966" s="2">
        <v>0</v>
      </c>
      <c r="V3966" s="2" t="s">
        <v>19719</v>
      </c>
      <c r="W3966" s="2" t="s">
        <v>34</v>
      </c>
      <c r="X3966" s="58" t="s">
        <v>16022</v>
      </c>
      <c r="Z3966" s="2">
        <v>2060000</v>
      </c>
      <c r="AB3966" s="58">
        <v>46097.535891203705</v>
      </c>
      <c r="AC3966" s="2">
        <v>0</v>
      </c>
      <c r="AD3966" s="104">
        <v>2060000</v>
      </c>
      <c r="AE3966" s="2">
        <v>46097.535891203705</v>
      </c>
      <c r="AG3966" s="2">
        <v>133891</v>
      </c>
    </row>
    <row r="3967" spans="1:33" ht="45" x14ac:dyDescent="0.25">
      <c r="A3967" s="2" t="s">
        <v>14479</v>
      </c>
      <c r="B3967" s="2" t="s">
        <v>12680</v>
      </c>
      <c r="C3967" s="2" t="s">
        <v>14480</v>
      </c>
      <c r="F3967" s="2" t="s">
        <v>8590</v>
      </c>
      <c r="G3967" s="2" t="s">
        <v>8591</v>
      </c>
      <c r="H3967" s="2" t="s">
        <v>8592</v>
      </c>
      <c r="I3967" s="2" t="s">
        <v>21145</v>
      </c>
      <c r="J3967" s="2" t="s">
        <v>28</v>
      </c>
      <c r="K3967" s="2" t="s">
        <v>78</v>
      </c>
      <c r="L3967" s="2" t="s">
        <v>306</v>
      </c>
      <c r="M3967" s="2" t="s">
        <v>146</v>
      </c>
      <c r="N3967" s="2" t="s">
        <v>5030</v>
      </c>
      <c r="O3967" s="2" t="s">
        <v>706</v>
      </c>
      <c r="P3967" s="24">
        <v>0</v>
      </c>
      <c r="Q3967" s="24">
        <v>0</v>
      </c>
      <c r="R3967" s="27" t="s">
        <v>1578</v>
      </c>
      <c r="S3967" s="28" t="s">
        <v>1589</v>
      </c>
      <c r="T3967" s="2" t="s">
        <v>33</v>
      </c>
      <c r="U3967" s="2">
        <v>0</v>
      </c>
      <c r="V3967" s="2" t="s">
        <v>12680</v>
      </c>
      <c r="W3967" s="2" t="s">
        <v>34</v>
      </c>
      <c r="AC3967" s="2">
        <v>0</v>
      </c>
      <c r="AD3967" s="104"/>
    </row>
    <row r="3968" spans="1:33" ht="45" x14ac:dyDescent="0.25">
      <c r="A3968" s="2" t="s">
        <v>14365</v>
      </c>
      <c r="B3968" s="2" t="s">
        <v>12680</v>
      </c>
      <c r="C3968" s="2" t="s">
        <v>14366</v>
      </c>
      <c r="F3968" s="2" t="s">
        <v>14367</v>
      </c>
      <c r="G3968" s="2" t="s">
        <v>14368</v>
      </c>
      <c r="H3968" s="2" t="s">
        <v>2976</v>
      </c>
      <c r="I3968" s="2" t="s">
        <v>21146</v>
      </c>
      <c r="J3968" s="2" t="s">
        <v>28</v>
      </c>
      <c r="K3968" s="2" t="s">
        <v>78</v>
      </c>
      <c r="L3968" s="2" t="s">
        <v>108</v>
      </c>
      <c r="M3968" s="2" t="s">
        <v>109</v>
      </c>
      <c r="N3968" s="2" t="s">
        <v>3543</v>
      </c>
      <c r="O3968" s="2" t="s">
        <v>32</v>
      </c>
      <c r="P3968" s="24">
        <v>0</v>
      </c>
      <c r="Q3968" s="24">
        <v>1</v>
      </c>
      <c r="R3968" s="27" t="s">
        <v>1568</v>
      </c>
      <c r="S3968" s="28" t="s">
        <v>1589</v>
      </c>
      <c r="T3968" s="2" t="s">
        <v>33</v>
      </c>
      <c r="U3968" s="2">
        <v>0</v>
      </c>
      <c r="V3968" s="2" t="s">
        <v>19078</v>
      </c>
      <c r="W3968" s="2" t="s">
        <v>34</v>
      </c>
      <c r="X3968" s="58" t="s">
        <v>12674</v>
      </c>
      <c r="Z3968" s="2">
        <v>412000</v>
      </c>
      <c r="AB3968" s="58">
        <v>46094.517708333333</v>
      </c>
      <c r="AC3968" s="2">
        <v>0</v>
      </c>
      <c r="AD3968" s="104">
        <v>412000</v>
      </c>
      <c r="AE3968" s="2">
        <v>46094.517708333333</v>
      </c>
      <c r="AG3968" s="2">
        <v>129979</v>
      </c>
    </row>
    <row r="3969" spans="1:33" ht="45" x14ac:dyDescent="0.25">
      <c r="A3969" s="2" t="s">
        <v>13740</v>
      </c>
      <c r="B3969" s="2" t="s">
        <v>12680</v>
      </c>
      <c r="C3969" s="2" t="s">
        <v>13741</v>
      </c>
      <c r="F3969" s="2" t="s">
        <v>13742</v>
      </c>
      <c r="G3969" s="2" t="s">
        <v>13743</v>
      </c>
      <c r="H3969" s="2" t="s">
        <v>6156</v>
      </c>
      <c r="I3969" s="2" t="s">
        <v>19937</v>
      </c>
      <c r="J3969" s="2" t="s">
        <v>28</v>
      </c>
      <c r="K3969" s="2" t="s">
        <v>173</v>
      </c>
      <c r="L3969" s="2" t="s">
        <v>265</v>
      </c>
      <c r="M3969" s="2" t="s">
        <v>266</v>
      </c>
      <c r="N3969" s="2" t="s">
        <v>4999</v>
      </c>
      <c r="O3969" s="2" t="s">
        <v>19606</v>
      </c>
      <c r="P3969" s="24">
        <v>0</v>
      </c>
      <c r="Q3969" s="24">
        <v>0</v>
      </c>
      <c r="R3969" s="27" t="s">
        <v>1578</v>
      </c>
      <c r="S3969" s="28" t="s">
        <v>1589</v>
      </c>
      <c r="T3969" s="2" t="s">
        <v>33</v>
      </c>
      <c r="U3969" s="2">
        <v>0</v>
      </c>
      <c r="V3969" s="2" t="s">
        <v>16022</v>
      </c>
      <c r="W3969" s="2" t="s">
        <v>34</v>
      </c>
      <c r="X3969" s="58" t="s">
        <v>16022</v>
      </c>
      <c r="Y3969" s="2" t="s">
        <v>87</v>
      </c>
      <c r="AA3969" s="2" t="s">
        <v>88</v>
      </c>
      <c r="AB3969" s="58">
        <v>46097.480162037034</v>
      </c>
      <c r="AC3969" s="2">
        <v>0</v>
      </c>
      <c r="AD3969" s="104"/>
      <c r="AE3969" s="2">
        <v>46097.480162037034</v>
      </c>
      <c r="AG3969" s="2">
        <v>135263</v>
      </c>
    </row>
    <row r="3970" spans="1:33" ht="45" x14ac:dyDescent="0.25">
      <c r="A3970" s="2" t="s">
        <v>14325</v>
      </c>
      <c r="B3970" s="2" t="s">
        <v>12680</v>
      </c>
      <c r="C3970" s="2" t="s">
        <v>14326</v>
      </c>
      <c r="F3970" s="2" t="s">
        <v>14327</v>
      </c>
      <c r="G3970" s="2" t="s">
        <v>14328</v>
      </c>
      <c r="H3970" s="2" t="s">
        <v>14329</v>
      </c>
      <c r="I3970" s="2" t="s">
        <v>21147</v>
      </c>
      <c r="J3970" s="2" t="s">
        <v>28</v>
      </c>
      <c r="K3970" s="2" t="s">
        <v>78</v>
      </c>
      <c r="L3970" s="2" t="s">
        <v>287</v>
      </c>
      <c r="M3970" s="2" t="s">
        <v>288</v>
      </c>
      <c r="N3970" s="2" t="s">
        <v>8028</v>
      </c>
      <c r="O3970" s="2" t="s">
        <v>32</v>
      </c>
      <c r="P3970" s="24">
        <v>0</v>
      </c>
      <c r="Q3970" s="24">
        <v>1</v>
      </c>
      <c r="R3970" s="27" t="s">
        <v>1568</v>
      </c>
      <c r="S3970" s="28" t="s">
        <v>1589</v>
      </c>
      <c r="T3970" s="2" t="s">
        <v>33</v>
      </c>
      <c r="U3970" s="2">
        <v>0</v>
      </c>
      <c r="V3970" s="2" t="s">
        <v>17905</v>
      </c>
      <c r="W3970" s="2" t="s">
        <v>34</v>
      </c>
      <c r="X3970" s="58" t="s">
        <v>12680</v>
      </c>
      <c r="Z3970" s="2">
        <v>412000</v>
      </c>
      <c r="AB3970" s="58">
        <v>46093.783263888887</v>
      </c>
      <c r="AC3970" s="2">
        <v>0</v>
      </c>
      <c r="AD3970" s="104">
        <v>412000</v>
      </c>
      <c r="AE3970" s="2">
        <v>46093.783263888887</v>
      </c>
      <c r="AG3970" s="2">
        <v>129966</v>
      </c>
    </row>
    <row r="3971" spans="1:33" ht="45" x14ac:dyDescent="0.25">
      <c r="A3971" s="2" t="s">
        <v>13190</v>
      </c>
      <c r="B3971" s="2" t="s">
        <v>12680</v>
      </c>
      <c r="C3971" s="2" t="s">
        <v>13191</v>
      </c>
      <c r="F3971" s="2" t="s">
        <v>13192</v>
      </c>
      <c r="G3971" s="2" t="s">
        <v>13193</v>
      </c>
      <c r="H3971" s="2" t="s">
        <v>13194</v>
      </c>
      <c r="I3971" s="2" t="s">
        <v>19514</v>
      </c>
      <c r="J3971" s="2" t="s">
        <v>28</v>
      </c>
      <c r="K3971" s="2" t="s">
        <v>48</v>
      </c>
      <c r="L3971" s="2" t="s">
        <v>389</v>
      </c>
      <c r="M3971" s="2" t="s">
        <v>390</v>
      </c>
      <c r="N3971" s="2" t="s">
        <v>4388</v>
      </c>
      <c r="O3971" s="2" t="s">
        <v>705</v>
      </c>
      <c r="P3971" s="24">
        <v>0</v>
      </c>
      <c r="Q3971" s="24">
        <v>0</v>
      </c>
      <c r="R3971" s="27" t="s">
        <v>1578</v>
      </c>
      <c r="S3971" s="28" t="s">
        <v>1589</v>
      </c>
      <c r="T3971" s="2" t="s">
        <v>33</v>
      </c>
      <c r="U3971" s="2">
        <v>0</v>
      </c>
      <c r="V3971" s="2" t="s">
        <v>12680</v>
      </c>
      <c r="W3971" s="2" t="s">
        <v>34</v>
      </c>
      <c r="AC3971" s="2">
        <v>0</v>
      </c>
      <c r="AD3971" s="104"/>
    </row>
    <row r="3972" spans="1:33" ht="45" x14ac:dyDescent="0.25">
      <c r="A3972" s="2" t="s">
        <v>12776</v>
      </c>
      <c r="B3972" s="2" t="s">
        <v>12680</v>
      </c>
      <c r="C3972" s="2" t="s">
        <v>12777</v>
      </c>
      <c r="F3972" s="2" t="s">
        <v>12778</v>
      </c>
      <c r="G3972" s="2" t="s">
        <v>12779</v>
      </c>
      <c r="H3972" s="2" t="s">
        <v>12780</v>
      </c>
      <c r="I3972" s="2" t="s">
        <v>20460</v>
      </c>
      <c r="J3972" s="2" t="s">
        <v>28</v>
      </c>
      <c r="K3972" s="2" t="s">
        <v>173</v>
      </c>
      <c r="L3972" s="2" t="s">
        <v>468</v>
      </c>
      <c r="M3972" s="2" t="s">
        <v>469</v>
      </c>
      <c r="N3972" s="2" t="s">
        <v>3354</v>
      </c>
      <c r="O3972" s="2" t="s">
        <v>32</v>
      </c>
      <c r="P3972" s="24">
        <v>0</v>
      </c>
      <c r="Q3972" s="24">
        <v>1</v>
      </c>
      <c r="R3972" s="27" t="s">
        <v>1568</v>
      </c>
      <c r="S3972" s="28" t="s">
        <v>1586</v>
      </c>
      <c r="T3972" s="2" t="s">
        <v>296</v>
      </c>
      <c r="U3972" s="2">
        <v>412000</v>
      </c>
      <c r="V3972" s="2" t="s">
        <v>12680</v>
      </c>
      <c r="W3972" s="2" t="s">
        <v>34</v>
      </c>
      <c r="X3972" s="58" t="s">
        <v>15922</v>
      </c>
      <c r="Z3972" s="2">
        <v>412000</v>
      </c>
      <c r="AB3972" s="58">
        <v>46095.467592592591</v>
      </c>
      <c r="AC3972" s="2">
        <v>0</v>
      </c>
      <c r="AD3972" s="104">
        <v>412000</v>
      </c>
      <c r="AE3972" s="2">
        <v>46095.467592592591</v>
      </c>
      <c r="AG3972" s="2">
        <v>132021</v>
      </c>
    </row>
    <row r="3973" spans="1:33" ht="45" x14ac:dyDescent="0.25">
      <c r="A3973" s="2" t="s">
        <v>14341</v>
      </c>
      <c r="B3973" s="2" t="s">
        <v>12680</v>
      </c>
      <c r="C3973" s="2" t="s">
        <v>14342</v>
      </c>
      <c r="F3973" s="2" t="s">
        <v>8605</v>
      </c>
      <c r="G3973" s="2" t="s">
        <v>8606</v>
      </c>
      <c r="H3973" s="2" t="s">
        <v>8607</v>
      </c>
      <c r="I3973" s="2" t="s">
        <v>21148</v>
      </c>
      <c r="J3973" s="2" t="s">
        <v>28</v>
      </c>
      <c r="K3973" s="2" t="s">
        <v>78</v>
      </c>
      <c r="L3973" s="2" t="s">
        <v>287</v>
      </c>
      <c r="M3973" s="2" t="s">
        <v>288</v>
      </c>
      <c r="N3973" s="2" t="s">
        <v>8028</v>
      </c>
      <c r="O3973" s="2" t="s">
        <v>32</v>
      </c>
      <c r="P3973" s="24">
        <v>0</v>
      </c>
      <c r="Q3973" s="24">
        <v>1</v>
      </c>
      <c r="R3973" s="27" t="s">
        <v>1568</v>
      </c>
      <c r="S3973" s="28" t="s">
        <v>1589</v>
      </c>
      <c r="T3973" s="2" t="s">
        <v>33</v>
      </c>
      <c r="U3973" s="2">
        <v>0</v>
      </c>
      <c r="V3973" s="2" t="s">
        <v>17905</v>
      </c>
      <c r="W3973" s="2" t="s">
        <v>34</v>
      </c>
      <c r="X3973" s="58" t="s">
        <v>12680</v>
      </c>
      <c r="Z3973" s="2">
        <v>412000</v>
      </c>
      <c r="AB3973" s="58">
        <v>46093.767569444448</v>
      </c>
      <c r="AC3973" s="2">
        <v>0</v>
      </c>
      <c r="AD3973" s="104">
        <v>412000</v>
      </c>
      <c r="AE3973" s="2">
        <v>46093.767569444448</v>
      </c>
      <c r="AG3973" s="2">
        <v>129888</v>
      </c>
    </row>
    <row r="3974" spans="1:33" ht="60" x14ac:dyDescent="0.25">
      <c r="A3974" s="2" t="s">
        <v>15815</v>
      </c>
      <c r="B3974" s="2" t="s">
        <v>12680</v>
      </c>
      <c r="C3974" s="2" t="s">
        <v>15816</v>
      </c>
      <c r="F3974" s="2" t="s">
        <v>14454</v>
      </c>
      <c r="G3974" s="2" t="s">
        <v>14455</v>
      </c>
      <c r="H3974" s="2" t="s">
        <v>14456</v>
      </c>
      <c r="I3974" s="2" t="s">
        <v>21149</v>
      </c>
      <c r="J3974" s="2" t="s">
        <v>28</v>
      </c>
      <c r="K3974" s="2" t="s">
        <v>78</v>
      </c>
      <c r="L3974" s="2" t="s">
        <v>503</v>
      </c>
      <c r="M3974" s="2" t="s">
        <v>504</v>
      </c>
      <c r="N3974" s="2" t="s">
        <v>3821</v>
      </c>
      <c r="O3974" s="2" t="s">
        <v>32</v>
      </c>
      <c r="P3974" s="24">
        <v>0</v>
      </c>
      <c r="Q3974" s="24">
        <v>1</v>
      </c>
      <c r="R3974" s="27" t="s">
        <v>1568</v>
      </c>
      <c r="S3974" s="28" t="s">
        <v>1585</v>
      </c>
      <c r="T3974" s="2" t="s">
        <v>38</v>
      </c>
      <c r="U3974" s="2">
        <v>0</v>
      </c>
      <c r="V3974" s="2" t="s">
        <v>20332</v>
      </c>
      <c r="W3974" s="2" t="s">
        <v>34</v>
      </c>
      <c r="X3974" s="58" t="s">
        <v>15922</v>
      </c>
      <c r="Z3974" s="2">
        <v>2060000</v>
      </c>
      <c r="AB3974" s="58">
        <v>46095.553738425922</v>
      </c>
      <c r="AC3974" s="2">
        <v>0</v>
      </c>
      <c r="AD3974" s="104">
        <v>2060000</v>
      </c>
      <c r="AE3974" s="2">
        <v>46095.553738425922</v>
      </c>
      <c r="AG3974" s="2">
        <v>133892</v>
      </c>
    </row>
    <row r="3975" spans="1:33" ht="45" x14ac:dyDescent="0.25">
      <c r="A3975" s="2" t="s">
        <v>14452</v>
      </c>
      <c r="B3975" s="2" t="s">
        <v>12680</v>
      </c>
      <c r="C3975" s="2" t="s">
        <v>14453</v>
      </c>
      <c r="F3975" s="2" t="s">
        <v>14454</v>
      </c>
      <c r="G3975" s="2" t="s">
        <v>14455</v>
      </c>
      <c r="H3975" s="2" t="s">
        <v>14456</v>
      </c>
      <c r="I3975" s="2" t="s">
        <v>21149</v>
      </c>
      <c r="J3975" s="2" t="s">
        <v>28</v>
      </c>
      <c r="K3975" s="2" t="s">
        <v>78</v>
      </c>
      <c r="L3975" s="2" t="s">
        <v>503</v>
      </c>
      <c r="M3975" s="2" t="s">
        <v>504</v>
      </c>
      <c r="N3975" s="2" t="s">
        <v>3821</v>
      </c>
      <c r="O3975" s="2" t="s">
        <v>705</v>
      </c>
      <c r="P3975" s="24">
        <v>0</v>
      </c>
      <c r="Q3975" s="24">
        <v>0</v>
      </c>
      <c r="R3975" s="27" t="s">
        <v>1578</v>
      </c>
      <c r="S3975" s="28" t="s">
        <v>1589</v>
      </c>
      <c r="T3975" s="2" t="s">
        <v>33</v>
      </c>
      <c r="U3975" s="2">
        <v>0</v>
      </c>
      <c r="V3975" s="2" t="s">
        <v>12680</v>
      </c>
      <c r="W3975" s="2" t="s">
        <v>34</v>
      </c>
      <c r="AC3975" s="2">
        <v>0</v>
      </c>
      <c r="AD3975" s="104"/>
    </row>
    <row r="3976" spans="1:33" ht="45" x14ac:dyDescent="0.25">
      <c r="A3976" s="2" t="s">
        <v>14343</v>
      </c>
      <c r="B3976" s="2" t="s">
        <v>12680</v>
      </c>
      <c r="C3976" s="2" t="s">
        <v>14344</v>
      </c>
      <c r="F3976" s="2" t="s">
        <v>14345</v>
      </c>
      <c r="G3976" s="2" t="s">
        <v>14346</v>
      </c>
      <c r="H3976" s="2" t="s">
        <v>14347</v>
      </c>
      <c r="I3976" s="2" t="s">
        <v>21150</v>
      </c>
      <c r="J3976" s="2" t="s">
        <v>28</v>
      </c>
      <c r="K3976" s="2" t="s">
        <v>78</v>
      </c>
      <c r="L3976" s="2" t="s">
        <v>238</v>
      </c>
      <c r="M3976" s="2" t="s">
        <v>314</v>
      </c>
      <c r="N3976" s="2" t="s">
        <v>3862</v>
      </c>
      <c r="O3976" s="2" t="s">
        <v>32</v>
      </c>
      <c r="P3976" s="24">
        <v>0</v>
      </c>
      <c r="Q3976" s="24">
        <v>2</v>
      </c>
      <c r="R3976" s="27" t="s">
        <v>1568</v>
      </c>
      <c r="S3976" s="28" t="s">
        <v>1589</v>
      </c>
      <c r="T3976" s="2" t="s">
        <v>33</v>
      </c>
      <c r="U3976" s="2">
        <v>0</v>
      </c>
      <c r="V3976" s="2" t="s">
        <v>18001</v>
      </c>
      <c r="W3976" s="2" t="s">
        <v>34</v>
      </c>
      <c r="X3976" s="58" t="s">
        <v>12680</v>
      </c>
      <c r="Z3976" s="2">
        <v>412000</v>
      </c>
      <c r="AB3976" s="58">
        <v>46093.757997685185</v>
      </c>
      <c r="AC3976" s="2">
        <v>0</v>
      </c>
      <c r="AD3976" s="104">
        <v>412000</v>
      </c>
      <c r="AE3976" s="2">
        <v>46093.757997685185</v>
      </c>
      <c r="AG3976" s="2">
        <v>129822</v>
      </c>
    </row>
    <row r="3977" spans="1:33" ht="45" x14ac:dyDescent="0.25">
      <c r="A3977" s="2" t="s">
        <v>14353</v>
      </c>
      <c r="B3977" s="2" t="s">
        <v>12680</v>
      </c>
      <c r="C3977" s="2" t="s">
        <v>14354</v>
      </c>
      <c r="F3977" s="2" t="s">
        <v>14355</v>
      </c>
      <c r="G3977" s="2" t="s">
        <v>14356</v>
      </c>
      <c r="H3977" s="2" t="s">
        <v>14357</v>
      </c>
      <c r="I3977" s="2" t="s">
        <v>21151</v>
      </c>
      <c r="J3977" s="2" t="s">
        <v>28</v>
      </c>
      <c r="K3977" s="2" t="s">
        <v>78</v>
      </c>
      <c r="L3977" s="2" t="s">
        <v>362</v>
      </c>
      <c r="M3977" s="2" t="s">
        <v>363</v>
      </c>
      <c r="N3977" s="2" t="s">
        <v>5454</v>
      </c>
      <c r="O3977" s="2" t="s">
        <v>32</v>
      </c>
      <c r="P3977" s="24">
        <v>0</v>
      </c>
      <c r="Q3977" s="24">
        <v>1</v>
      </c>
      <c r="R3977" s="27" t="s">
        <v>1568</v>
      </c>
      <c r="S3977" s="28" t="s">
        <v>1589</v>
      </c>
      <c r="T3977" s="2" t="s">
        <v>33</v>
      </c>
      <c r="U3977" s="2">
        <v>0</v>
      </c>
      <c r="V3977" s="2" t="s">
        <v>19719</v>
      </c>
      <c r="W3977" s="2" t="s">
        <v>34</v>
      </c>
      <c r="X3977" s="58" t="s">
        <v>12680</v>
      </c>
      <c r="Z3977" s="2">
        <v>412000</v>
      </c>
      <c r="AB3977" s="58">
        <v>46093.760150462964</v>
      </c>
      <c r="AC3977" s="2">
        <v>0</v>
      </c>
      <c r="AD3977" s="104">
        <v>412000</v>
      </c>
      <c r="AE3977" s="2">
        <v>46093.760150462964</v>
      </c>
      <c r="AG3977" s="2">
        <v>129824</v>
      </c>
    </row>
    <row r="3978" spans="1:33" ht="45" x14ac:dyDescent="0.25">
      <c r="A3978" s="2" t="s">
        <v>14334</v>
      </c>
      <c r="B3978" s="2" t="s">
        <v>12680</v>
      </c>
      <c r="C3978" s="2" t="s">
        <v>14335</v>
      </c>
      <c r="F3978" s="2" t="s">
        <v>8507</v>
      </c>
      <c r="G3978" s="2" t="s">
        <v>8508</v>
      </c>
      <c r="H3978" s="2" t="s">
        <v>8509</v>
      </c>
      <c r="I3978" s="2" t="s">
        <v>21152</v>
      </c>
      <c r="J3978" s="2" t="s">
        <v>28</v>
      </c>
      <c r="K3978" s="2" t="s">
        <v>78</v>
      </c>
      <c r="L3978" s="2" t="s">
        <v>287</v>
      </c>
      <c r="M3978" s="2" t="s">
        <v>288</v>
      </c>
      <c r="N3978" s="2" t="s">
        <v>8028</v>
      </c>
      <c r="O3978" s="2" t="s">
        <v>32</v>
      </c>
      <c r="P3978" s="24">
        <v>0</v>
      </c>
      <c r="Q3978" s="24">
        <v>1</v>
      </c>
      <c r="R3978" s="27" t="s">
        <v>1568</v>
      </c>
      <c r="S3978" s="28" t="s">
        <v>1589</v>
      </c>
      <c r="T3978" s="2" t="s">
        <v>33</v>
      </c>
      <c r="U3978" s="2">
        <v>0</v>
      </c>
      <c r="V3978" s="2" t="s">
        <v>18528</v>
      </c>
      <c r="W3978" s="2" t="s">
        <v>34</v>
      </c>
      <c r="X3978" s="58" t="s">
        <v>12680</v>
      </c>
      <c r="Z3978" s="2">
        <v>412000</v>
      </c>
      <c r="AB3978" s="58">
        <v>46093.759212962963</v>
      </c>
      <c r="AC3978" s="2">
        <v>0</v>
      </c>
      <c r="AD3978" s="104">
        <v>412000</v>
      </c>
      <c r="AE3978" s="2">
        <v>46093.759212962963</v>
      </c>
      <c r="AG3978" s="2">
        <v>129788</v>
      </c>
    </row>
    <row r="3979" spans="1:33" ht="45" x14ac:dyDescent="0.25">
      <c r="A3979" s="2" t="s">
        <v>14389</v>
      </c>
      <c r="B3979" s="2" t="s">
        <v>12680</v>
      </c>
      <c r="C3979" s="2" t="s">
        <v>14390</v>
      </c>
      <c r="F3979" s="2" t="s">
        <v>14391</v>
      </c>
      <c r="G3979" s="2" t="s">
        <v>14392</v>
      </c>
      <c r="H3979" s="2" t="s">
        <v>14393</v>
      </c>
      <c r="I3979" s="2" t="s">
        <v>21153</v>
      </c>
      <c r="J3979" s="2" t="s">
        <v>28</v>
      </c>
      <c r="K3979" s="2" t="s">
        <v>78</v>
      </c>
      <c r="L3979" s="2" t="s">
        <v>503</v>
      </c>
      <c r="M3979" s="2" t="s">
        <v>504</v>
      </c>
      <c r="N3979" s="2" t="s">
        <v>3821</v>
      </c>
      <c r="O3979" s="2" t="s">
        <v>32</v>
      </c>
      <c r="P3979" s="24">
        <v>0</v>
      </c>
      <c r="Q3979" s="24">
        <v>1</v>
      </c>
      <c r="R3979" s="27" t="s">
        <v>1568</v>
      </c>
      <c r="S3979" s="28" t="s">
        <v>1589</v>
      </c>
      <c r="T3979" s="2" t="s">
        <v>33</v>
      </c>
      <c r="U3979" s="2">
        <v>0</v>
      </c>
      <c r="V3979" s="2" t="s">
        <v>19231</v>
      </c>
      <c r="W3979" s="2" t="s">
        <v>34</v>
      </c>
      <c r="X3979" s="58" t="s">
        <v>12680</v>
      </c>
      <c r="Z3979" s="2">
        <v>412000</v>
      </c>
      <c r="AB3979" s="58">
        <v>46093.771631944444</v>
      </c>
      <c r="AC3979" s="2">
        <v>0</v>
      </c>
      <c r="AD3979" s="104">
        <v>412000</v>
      </c>
      <c r="AE3979" s="2">
        <v>46093.771631944444</v>
      </c>
      <c r="AG3979" s="2">
        <v>129825</v>
      </c>
    </row>
    <row r="3980" spans="1:33" ht="45" x14ac:dyDescent="0.25">
      <c r="A3980" s="2" t="s">
        <v>13167</v>
      </c>
      <c r="B3980" s="2" t="s">
        <v>12680</v>
      </c>
      <c r="C3980" s="2" t="s">
        <v>13168</v>
      </c>
      <c r="F3980" s="2" t="s">
        <v>13169</v>
      </c>
      <c r="G3980" s="2" t="s">
        <v>13170</v>
      </c>
      <c r="H3980" s="2" t="s">
        <v>13171</v>
      </c>
      <c r="I3980" s="2" t="s">
        <v>19515</v>
      </c>
      <c r="J3980" s="2" t="s">
        <v>28</v>
      </c>
      <c r="K3980" s="2" t="s">
        <v>48</v>
      </c>
      <c r="L3980" s="2" t="s">
        <v>389</v>
      </c>
      <c r="M3980" s="2" t="s">
        <v>390</v>
      </c>
      <c r="N3980" s="2" t="s">
        <v>4388</v>
      </c>
      <c r="O3980" s="2" t="s">
        <v>32</v>
      </c>
      <c r="P3980" s="24">
        <v>0</v>
      </c>
      <c r="Q3980" s="24">
        <v>1</v>
      </c>
      <c r="R3980" s="27" t="s">
        <v>1568</v>
      </c>
      <c r="S3980" s="28" t="s">
        <v>1589</v>
      </c>
      <c r="T3980" s="2" t="s">
        <v>33</v>
      </c>
      <c r="U3980" s="2">
        <v>0</v>
      </c>
      <c r="V3980" s="2" t="s">
        <v>17905</v>
      </c>
      <c r="W3980" s="2" t="s">
        <v>34</v>
      </c>
      <c r="X3980" s="58" t="s">
        <v>12674</v>
      </c>
      <c r="Z3980" s="2">
        <v>412000</v>
      </c>
      <c r="AB3980" s="58">
        <v>46094.70045138889</v>
      </c>
      <c r="AC3980" s="2">
        <v>0</v>
      </c>
      <c r="AD3980" s="104">
        <v>412000</v>
      </c>
      <c r="AE3980" s="2">
        <v>46094.70045138889</v>
      </c>
      <c r="AG3980" s="2">
        <v>129902</v>
      </c>
    </row>
    <row r="3981" spans="1:33" ht="45" x14ac:dyDescent="0.25">
      <c r="A3981" s="2" t="s">
        <v>14369</v>
      </c>
      <c r="B3981" s="2" t="s">
        <v>12680</v>
      </c>
      <c r="C3981" s="2" t="s">
        <v>14370</v>
      </c>
      <c r="F3981" s="2" t="s">
        <v>14371</v>
      </c>
      <c r="G3981" s="2" t="s">
        <v>14372</v>
      </c>
      <c r="H3981" s="2" t="s">
        <v>14373</v>
      </c>
      <c r="I3981" s="2" t="s">
        <v>21154</v>
      </c>
      <c r="J3981" s="2" t="s">
        <v>28</v>
      </c>
      <c r="K3981" s="2" t="s">
        <v>78</v>
      </c>
      <c r="L3981" s="2" t="s">
        <v>503</v>
      </c>
      <c r="M3981" s="2" t="s">
        <v>504</v>
      </c>
      <c r="N3981" s="2" t="s">
        <v>3821</v>
      </c>
      <c r="O3981" s="2" t="s">
        <v>32</v>
      </c>
      <c r="P3981" s="24">
        <v>0</v>
      </c>
      <c r="Q3981" s="24">
        <v>1</v>
      </c>
      <c r="R3981" s="27" t="s">
        <v>1568</v>
      </c>
      <c r="S3981" s="28" t="s">
        <v>1589</v>
      </c>
      <c r="T3981" s="2" t="s">
        <v>33</v>
      </c>
      <c r="U3981" s="2">
        <v>0</v>
      </c>
      <c r="V3981" s="2" t="s">
        <v>18001</v>
      </c>
      <c r="W3981" s="2" t="s">
        <v>34</v>
      </c>
      <c r="X3981" s="58" t="s">
        <v>12680</v>
      </c>
      <c r="Z3981" s="2">
        <v>412000</v>
      </c>
      <c r="AB3981" s="58">
        <v>46093.771192129629</v>
      </c>
      <c r="AC3981" s="2">
        <v>0</v>
      </c>
      <c r="AD3981" s="104">
        <v>412000</v>
      </c>
      <c r="AE3981" s="2">
        <v>46093.771192129629</v>
      </c>
      <c r="AG3981" s="2">
        <v>129719</v>
      </c>
    </row>
    <row r="3982" spans="1:33" ht="45" x14ac:dyDescent="0.25">
      <c r="A3982" s="2" t="s">
        <v>14360</v>
      </c>
      <c r="B3982" s="2" t="s">
        <v>12680</v>
      </c>
      <c r="C3982" s="2" t="s">
        <v>14361</v>
      </c>
      <c r="F3982" s="2" t="s">
        <v>14362</v>
      </c>
      <c r="G3982" s="2" t="s">
        <v>14363</v>
      </c>
      <c r="H3982" s="2" t="s">
        <v>14364</v>
      </c>
      <c r="I3982" s="2" t="s">
        <v>21155</v>
      </c>
      <c r="J3982" s="2" t="s">
        <v>28</v>
      </c>
      <c r="K3982" s="2" t="s">
        <v>78</v>
      </c>
      <c r="L3982" s="2" t="s">
        <v>181</v>
      </c>
      <c r="M3982" s="2" t="s">
        <v>182</v>
      </c>
      <c r="N3982" s="2" t="s">
        <v>3929</v>
      </c>
      <c r="O3982" s="2" t="s">
        <v>32</v>
      </c>
      <c r="P3982" s="24">
        <v>0</v>
      </c>
      <c r="Q3982" s="24">
        <v>1</v>
      </c>
      <c r="R3982" s="27" t="s">
        <v>1568</v>
      </c>
      <c r="S3982" s="28" t="s">
        <v>1589</v>
      </c>
      <c r="T3982" s="2" t="s">
        <v>33</v>
      </c>
      <c r="U3982" s="2">
        <v>0</v>
      </c>
      <c r="V3982" s="2" t="s">
        <v>30383</v>
      </c>
      <c r="W3982" s="2" t="s">
        <v>34</v>
      </c>
      <c r="X3982" s="58" t="s">
        <v>12680</v>
      </c>
      <c r="Z3982" s="2">
        <v>412000</v>
      </c>
      <c r="AB3982" s="58">
        <v>46093.744479166664</v>
      </c>
      <c r="AC3982" s="2">
        <v>0</v>
      </c>
      <c r="AD3982" s="104">
        <v>412000</v>
      </c>
      <c r="AE3982" s="2">
        <v>46093.744479166664</v>
      </c>
      <c r="AG3982" s="2">
        <v>129646</v>
      </c>
    </row>
    <row r="3983" spans="1:33" ht="45" x14ac:dyDescent="0.25">
      <c r="A3983" s="2" t="s">
        <v>14384</v>
      </c>
      <c r="B3983" s="2" t="s">
        <v>12680</v>
      </c>
      <c r="C3983" s="2" t="s">
        <v>14385</v>
      </c>
      <c r="F3983" s="2" t="s">
        <v>14386</v>
      </c>
      <c r="G3983" s="2" t="s">
        <v>14387</v>
      </c>
      <c r="H3983" s="2" t="s">
        <v>14388</v>
      </c>
      <c r="I3983" s="2" t="s">
        <v>21106</v>
      </c>
      <c r="J3983" s="2" t="s">
        <v>28</v>
      </c>
      <c r="K3983" s="2" t="s">
        <v>78</v>
      </c>
      <c r="L3983" s="2" t="s">
        <v>108</v>
      </c>
      <c r="M3983" s="2" t="s">
        <v>109</v>
      </c>
      <c r="N3983" s="2" t="s">
        <v>3543</v>
      </c>
      <c r="O3983" s="2" t="s">
        <v>32</v>
      </c>
      <c r="P3983" s="24">
        <v>0</v>
      </c>
      <c r="Q3983" s="24">
        <v>1</v>
      </c>
      <c r="R3983" s="27" t="s">
        <v>1568</v>
      </c>
      <c r="S3983" s="28" t="s">
        <v>1589</v>
      </c>
      <c r="T3983" s="2" t="s">
        <v>33</v>
      </c>
      <c r="U3983" s="2">
        <v>0</v>
      </c>
      <c r="V3983" s="2" t="s">
        <v>19078</v>
      </c>
      <c r="W3983" s="2" t="s">
        <v>34</v>
      </c>
      <c r="X3983" s="58" t="s">
        <v>12674</v>
      </c>
      <c r="Z3983" s="2">
        <v>412000</v>
      </c>
      <c r="AB3983" s="58">
        <v>46094.522685185184</v>
      </c>
      <c r="AC3983" s="2">
        <v>0</v>
      </c>
      <c r="AD3983" s="104">
        <v>412000</v>
      </c>
      <c r="AE3983" s="2">
        <v>46094.522685185184</v>
      </c>
      <c r="AG3983" s="2">
        <v>129967</v>
      </c>
    </row>
    <row r="3984" spans="1:33" ht="60" x14ac:dyDescent="0.25">
      <c r="A3984" s="2" t="s">
        <v>13162</v>
      </c>
      <c r="B3984" s="2" t="s">
        <v>12680</v>
      </c>
      <c r="C3984" s="2" t="s">
        <v>13163</v>
      </c>
      <c r="F3984" s="2" t="s">
        <v>13164</v>
      </c>
      <c r="G3984" s="2" t="s">
        <v>13165</v>
      </c>
      <c r="H3984" s="2" t="s">
        <v>13166</v>
      </c>
      <c r="I3984" s="2" t="s">
        <v>19516</v>
      </c>
      <c r="J3984" s="2" t="s">
        <v>28</v>
      </c>
      <c r="K3984" s="2" t="s">
        <v>48</v>
      </c>
      <c r="L3984" s="2" t="s">
        <v>257</v>
      </c>
      <c r="M3984" s="2" t="s">
        <v>258</v>
      </c>
      <c r="N3984" s="2" t="s">
        <v>4984</v>
      </c>
      <c r="O3984" s="2" t="s">
        <v>32</v>
      </c>
      <c r="P3984" s="24">
        <v>0</v>
      </c>
      <c r="Q3984" s="24">
        <v>1</v>
      </c>
      <c r="R3984" s="27" t="s">
        <v>1568</v>
      </c>
      <c r="S3984" s="28" t="s">
        <v>1589</v>
      </c>
      <c r="T3984" s="2" t="s">
        <v>33</v>
      </c>
      <c r="U3984" s="2">
        <v>0</v>
      </c>
      <c r="V3984" s="2" t="s">
        <v>18533</v>
      </c>
      <c r="W3984" s="2" t="s">
        <v>34</v>
      </c>
      <c r="X3984" s="58" t="s">
        <v>12680</v>
      </c>
      <c r="Z3984" s="2">
        <v>412000</v>
      </c>
      <c r="AB3984" s="58">
        <v>46093.750011574077</v>
      </c>
      <c r="AC3984" s="2">
        <v>0</v>
      </c>
      <c r="AD3984" s="104">
        <v>412000</v>
      </c>
      <c r="AE3984" s="2">
        <v>46093.750011574077</v>
      </c>
      <c r="AG3984" s="2">
        <v>129650</v>
      </c>
    </row>
    <row r="3985" spans="1:33" ht="45" x14ac:dyDescent="0.25">
      <c r="A3985" s="2" t="s">
        <v>14374</v>
      </c>
      <c r="B3985" s="2" t="s">
        <v>12680</v>
      </c>
      <c r="C3985" s="2" t="s">
        <v>14375</v>
      </c>
      <c r="F3985" s="2" t="s">
        <v>14376</v>
      </c>
      <c r="G3985" s="2" t="s">
        <v>14377</v>
      </c>
      <c r="H3985" s="2" t="s">
        <v>14378</v>
      </c>
      <c r="I3985" s="2" t="s">
        <v>21156</v>
      </c>
      <c r="J3985" s="2" t="s">
        <v>28</v>
      </c>
      <c r="K3985" s="2" t="s">
        <v>78</v>
      </c>
      <c r="L3985" s="2" t="s">
        <v>287</v>
      </c>
      <c r="M3985" s="2" t="s">
        <v>288</v>
      </c>
      <c r="N3985" s="2" t="s">
        <v>8028</v>
      </c>
      <c r="O3985" s="2" t="s">
        <v>32</v>
      </c>
      <c r="P3985" s="24">
        <v>0</v>
      </c>
      <c r="Q3985" s="24">
        <v>1</v>
      </c>
      <c r="R3985" s="27" t="s">
        <v>1568</v>
      </c>
      <c r="S3985" s="28" t="s">
        <v>1589</v>
      </c>
      <c r="T3985" s="2" t="s">
        <v>33</v>
      </c>
      <c r="U3985" s="2">
        <v>0</v>
      </c>
      <c r="V3985" s="2" t="s">
        <v>17797</v>
      </c>
      <c r="W3985" s="2" t="s">
        <v>34</v>
      </c>
      <c r="X3985" s="58" t="s">
        <v>12680</v>
      </c>
      <c r="Z3985" s="2">
        <v>412000</v>
      </c>
      <c r="AB3985" s="58">
        <v>46093.756493055553</v>
      </c>
      <c r="AC3985" s="2">
        <v>0</v>
      </c>
      <c r="AD3985" s="104">
        <v>412000</v>
      </c>
      <c r="AE3985" s="2">
        <v>46093.756493055553</v>
      </c>
      <c r="AG3985" s="2">
        <v>129720</v>
      </c>
    </row>
    <row r="3986" spans="1:33" ht="45" x14ac:dyDescent="0.25">
      <c r="A3986" s="2" t="s">
        <v>14348</v>
      </c>
      <c r="B3986" s="2" t="s">
        <v>12680</v>
      </c>
      <c r="C3986" s="2" t="s">
        <v>14349</v>
      </c>
      <c r="F3986" s="2" t="s">
        <v>14350</v>
      </c>
      <c r="G3986" s="2" t="s">
        <v>14351</v>
      </c>
      <c r="H3986" s="2" t="s">
        <v>14352</v>
      </c>
      <c r="I3986" s="2" t="s">
        <v>21157</v>
      </c>
      <c r="J3986" s="2" t="s">
        <v>28</v>
      </c>
      <c r="K3986" s="2" t="s">
        <v>78</v>
      </c>
      <c r="L3986" s="2" t="s">
        <v>181</v>
      </c>
      <c r="M3986" s="2" t="s">
        <v>182</v>
      </c>
      <c r="N3986" s="2" t="s">
        <v>3929</v>
      </c>
      <c r="O3986" s="2" t="s">
        <v>32</v>
      </c>
      <c r="P3986" s="24">
        <v>0</v>
      </c>
      <c r="Q3986" s="24">
        <v>1</v>
      </c>
      <c r="R3986" s="27" t="s">
        <v>1568</v>
      </c>
      <c r="S3986" s="28" t="s">
        <v>1589</v>
      </c>
      <c r="T3986" s="2" t="s">
        <v>33</v>
      </c>
      <c r="U3986" s="2">
        <v>0</v>
      </c>
      <c r="V3986" s="2" t="s">
        <v>32611</v>
      </c>
      <c r="W3986" s="2" t="s">
        <v>34</v>
      </c>
      <c r="X3986" s="58" t="s">
        <v>12680</v>
      </c>
      <c r="Z3986" s="2">
        <v>412000</v>
      </c>
      <c r="AB3986" s="58">
        <v>46093.742175925923</v>
      </c>
      <c r="AC3986" s="2">
        <v>0</v>
      </c>
      <c r="AD3986" s="104">
        <v>412000</v>
      </c>
      <c r="AE3986" s="2">
        <v>46093.742175925923</v>
      </c>
      <c r="AG3986" s="2">
        <v>129625</v>
      </c>
    </row>
    <row r="3987" spans="1:33" ht="60" x14ac:dyDescent="0.25">
      <c r="A3987" s="2" t="s">
        <v>13176</v>
      </c>
      <c r="B3987" s="2" t="s">
        <v>12680</v>
      </c>
      <c r="C3987" s="2" t="s">
        <v>13177</v>
      </c>
      <c r="F3987" s="2" t="s">
        <v>13178</v>
      </c>
      <c r="G3987" s="2" t="s">
        <v>13179</v>
      </c>
      <c r="H3987" s="2" t="s">
        <v>13180</v>
      </c>
      <c r="I3987" s="2" t="s">
        <v>19517</v>
      </c>
      <c r="J3987" s="2" t="s">
        <v>28</v>
      </c>
      <c r="K3987" s="2" t="s">
        <v>48</v>
      </c>
      <c r="L3987" s="2" t="s">
        <v>257</v>
      </c>
      <c r="M3987" s="2" t="s">
        <v>258</v>
      </c>
      <c r="N3987" s="2" t="s">
        <v>4984</v>
      </c>
      <c r="O3987" s="2" t="s">
        <v>32</v>
      </c>
      <c r="P3987" s="24">
        <v>0</v>
      </c>
      <c r="Q3987" s="24">
        <v>1</v>
      </c>
      <c r="R3987" s="27" t="s">
        <v>1568</v>
      </c>
      <c r="S3987" s="28" t="s">
        <v>1589</v>
      </c>
      <c r="T3987" s="2" t="s">
        <v>33</v>
      </c>
      <c r="U3987" s="2">
        <v>0</v>
      </c>
      <c r="V3987" s="2" t="s">
        <v>18533</v>
      </c>
      <c r="W3987" s="2" t="s">
        <v>34</v>
      </c>
      <c r="X3987" s="58" t="s">
        <v>12680</v>
      </c>
      <c r="Z3987" s="2">
        <v>412000</v>
      </c>
      <c r="AB3987" s="58">
        <v>46093.749780092592</v>
      </c>
      <c r="AC3987" s="2">
        <v>0</v>
      </c>
      <c r="AD3987" s="104">
        <v>412000</v>
      </c>
      <c r="AE3987" s="2">
        <v>46093.749780092592</v>
      </c>
      <c r="AG3987" s="2">
        <v>129648</v>
      </c>
    </row>
    <row r="3988" spans="1:33" ht="60" x14ac:dyDescent="0.25">
      <c r="A3988" s="2" t="s">
        <v>15567</v>
      </c>
      <c r="B3988" s="2" t="s">
        <v>12680</v>
      </c>
      <c r="C3988" s="2" t="s">
        <v>15568</v>
      </c>
      <c r="F3988" s="2" t="s">
        <v>15569</v>
      </c>
      <c r="G3988" s="2" t="s">
        <v>15570</v>
      </c>
      <c r="H3988" s="2" t="s">
        <v>15571</v>
      </c>
      <c r="I3988" s="2" t="s">
        <v>23467</v>
      </c>
      <c r="J3988" s="2" t="s">
        <v>28</v>
      </c>
      <c r="K3988" s="2" t="s">
        <v>43</v>
      </c>
      <c r="L3988" s="2" t="s">
        <v>94</v>
      </c>
      <c r="M3988" s="2" t="s">
        <v>530</v>
      </c>
      <c r="N3988" s="2" t="s">
        <v>15359</v>
      </c>
      <c r="O3988" s="2" t="s">
        <v>32</v>
      </c>
      <c r="P3988" s="24">
        <v>0</v>
      </c>
      <c r="Q3988" s="24">
        <v>3</v>
      </c>
      <c r="R3988" s="27" t="s">
        <v>1568</v>
      </c>
      <c r="S3988" s="28" t="s">
        <v>1589</v>
      </c>
      <c r="T3988" s="2" t="s">
        <v>33</v>
      </c>
      <c r="U3988" s="2">
        <v>0</v>
      </c>
      <c r="V3988" s="2" t="s">
        <v>16051</v>
      </c>
      <c r="W3988" s="2" t="s">
        <v>34</v>
      </c>
      <c r="X3988" s="58" t="s">
        <v>16027</v>
      </c>
      <c r="Z3988" s="2">
        <v>412000</v>
      </c>
      <c r="AB3988" s="58">
        <v>46098.651400462964</v>
      </c>
      <c r="AC3988" s="2">
        <v>0</v>
      </c>
      <c r="AD3988" s="104">
        <v>412000</v>
      </c>
      <c r="AE3988" s="2">
        <v>46098.651400462964</v>
      </c>
      <c r="AG3988" s="2">
        <v>132968</v>
      </c>
    </row>
    <row r="3989" spans="1:33" ht="60" x14ac:dyDescent="0.25">
      <c r="A3989" s="2" t="s">
        <v>13157</v>
      </c>
      <c r="B3989" s="2" t="s">
        <v>12680</v>
      </c>
      <c r="C3989" s="2" t="s">
        <v>13158</v>
      </c>
      <c r="F3989" s="2" t="s">
        <v>13159</v>
      </c>
      <c r="G3989" s="2" t="s">
        <v>13160</v>
      </c>
      <c r="H3989" s="2" t="s">
        <v>13161</v>
      </c>
      <c r="I3989" s="2" t="s">
        <v>19518</v>
      </c>
      <c r="J3989" s="2" t="s">
        <v>28</v>
      </c>
      <c r="K3989" s="2" t="s">
        <v>48</v>
      </c>
      <c r="L3989" s="2" t="s">
        <v>257</v>
      </c>
      <c r="M3989" s="2" t="s">
        <v>258</v>
      </c>
      <c r="N3989" s="2" t="s">
        <v>4984</v>
      </c>
      <c r="O3989" s="2" t="s">
        <v>32</v>
      </c>
      <c r="P3989" s="24">
        <v>0</v>
      </c>
      <c r="Q3989" s="24">
        <v>1</v>
      </c>
      <c r="R3989" s="27" t="s">
        <v>1568</v>
      </c>
      <c r="S3989" s="28" t="s">
        <v>1589</v>
      </c>
      <c r="T3989" s="2" t="s">
        <v>33</v>
      </c>
      <c r="U3989" s="2">
        <v>0</v>
      </c>
      <c r="V3989" s="2" t="s">
        <v>18533</v>
      </c>
      <c r="W3989" s="2" t="s">
        <v>34</v>
      </c>
      <c r="X3989" s="58" t="s">
        <v>12680</v>
      </c>
      <c r="Z3989" s="2">
        <v>412000</v>
      </c>
      <c r="AB3989" s="58">
        <v>46093.749537037038</v>
      </c>
      <c r="AC3989" s="2">
        <v>0</v>
      </c>
      <c r="AD3989" s="104">
        <v>412000</v>
      </c>
      <c r="AE3989" s="2">
        <v>46093.749537037038</v>
      </c>
      <c r="AG3989" s="2">
        <v>129645</v>
      </c>
    </row>
    <row r="3990" spans="1:33" ht="45" x14ac:dyDescent="0.25">
      <c r="A3990" s="2" t="s">
        <v>12771</v>
      </c>
      <c r="B3990" s="2" t="s">
        <v>12680</v>
      </c>
      <c r="C3990" s="2" t="s">
        <v>12772</v>
      </c>
      <c r="F3990" s="2" t="s">
        <v>12773</v>
      </c>
      <c r="G3990" s="2" t="s">
        <v>12774</v>
      </c>
      <c r="H3990" s="2" t="s">
        <v>12775</v>
      </c>
      <c r="I3990" s="2" t="s">
        <v>20461</v>
      </c>
      <c r="J3990" s="2" t="s">
        <v>28</v>
      </c>
      <c r="K3990" s="2" t="s">
        <v>173</v>
      </c>
      <c r="L3990" s="2" t="s">
        <v>468</v>
      </c>
      <c r="M3990" s="2" t="s">
        <v>469</v>
      </c>
      <c r="N3990" s="2" t="s">
        <v>3354</v>
      </c>
      <c r="O3990" s="2" t="s">
        <v>32</v>
      </c>
      <c r="P3990" s="24">
        <v>0</v>
      </c>
      <c r="Q3990" s="24">
        <v>1</v>
      </c>
      <c r="R3990" s="27" t="s">
        <v>1568</v>
      </c>
      <c r="S3990" s="28" t="s">
        <v>1586</v>
      </c>
      <c r="T3990" s="2" t="s">
        <v>296</v>
      </c>
      <c r="U3990" s="2">
        <v>412000</v>
      </c>
      <c r="V3990" s="2" t="s">
        <v>12680</v>
      </c>
      <c r="W3990" s="2" t="s">
        <v>34</v>
      </c>
      <c r="X3990" s="58" t="s">
        <v>12680</v>
      </c>
      <c r="Z3990" s="2">
        <v>412000</v>
      </c>
      <c r="AB3990" s="58">
        <v>46093.768946759257</v>
      </c>
      <c r="AC3990" s="2">
        <v>0</v>
      </c>
      <c r="AD3990" s="104">
        <v>412000</v>
      </c>
      <c r="AE3990" s="2">
        <v>46093.768946759257</v>
      </c>
      <c r="AG3990" s="2">
        <v>129836</v>
      </c>
    </row>
    <row r="3991" spans="1:33" ht="60" x14ac:dyDescent="0.25">
      <c r="A3991" s="2" t="s">
        <v>15819</v>
      </c>
      <c r="B3991" s="2" t="s">
        <v>12680</v>
      </c>
      <c r="C3991" s="2" t="s">
        <v>15820</v>
      </c>
      <c r="F3991" s="2" t="s">
        <v>14332</v>
      </c>
      <c r="G3991" s="2" t="s">
        <v>14333</v>
      </c>
      <c r="H3991" s="2" t="s">
        <v>5752</v>
      </c>
      <c r="I3991" s="2" t="s">
        <v>21158</v>
      </c>
      <c r="J3991" s="2" t="s">
        <v>28</v>
      </c>
      <c r="K3991" s="2" t="s">
        <v>78</v>
      </c>
      <c r="L3991" s="2" t="s">
        <v>503</v>
      </c>
      <c r="M3991" s="2" t="s">
        <v>504</v>
      </c>
      <c r="N3991" s="2" t="s">
        <v>3821</v>
      </c>
      <c r="O3991" s="3" t="s">
        <v>705</v>
      </c>
      <c r="P3991" s="24">
        <v>0</v>
      </c>
      <c r="Q3991" s="24">
        <v>0</v>
      </c>
      <c r="R3991" s="27" t="s">
        <v>1578</v>
      </c>
      <c r="S3991" s="28" t="s">
        <v>1585</v>
      </c>
      <c r="T3991" s="2" t="s">
        <v>38</v>
      </c>
      <c r="U3991" s="2">
        <v>0</v>
      </c>
      <c r="V3991" s="2" t="s">
        <v>12674</v>
      </c>
      <c r="W3991" s="2" t="s">
        <v>34</v>
      </c>
      <c r="AC3991" s="2">
        <v>0</v>
      </c>
      <c r="AD3991" s="104"/>
    </row>
    <row r="3992" spans="1:33" ht="45" x14ac:dyDescent="0.25">
      <c r="A3992" s="2" t="s">
        <v>14330</v>
      </c>
      <c r="B3992" s="2" t="s">
        <v>12680</v>
      </c>
      <c r="C3992" s="2" t="s">
        <v>14331</v>
      </c>
      <c r="F3992" s="2" t="s">
        <v>14332</v>
      </c>
      <c r="G3992" s="2" t="s">
        <v>14333</v>
      </c>
      <c r="H3992" s="2" t="s">
        <v>5752</v>
      </c>
      <c r="I3992" s="2" t="s">
        <v>21158</v>
      </c>
      <c r="J3992" s="2" t="s">
        <v>28</v>
      </c>
      <c r="K3992" s="2" t="s">
        <v>78</v>
      </c>
      <c r="L3992" s="2" t="s">
        <v>503</v>
      </c>
      <c r="M3992" s="2" t="s">
        <v>504</v>
      </c>
      <c r="N3992" s="2" t="s">
        <v>3821</v>
      </c>
      <c r="O3992" s="2" t="s">
        <v>32</v>
      </c>
      <c r="P3992" s="24">
        <v>0</v>
      </c>
      <c r="Q3992" s="24">
        <v>1</v>
      </c>
      <c r="R3992" s="27" t="s">
        <v>1568</v>
      </c>
      <c r="S3992" s="28" t="s">
        <v>1589</v>
      </c>
      <c r="T3992" s="2" t="s">
        <v>33</v>
      </c>
      <c r="U3992" s="2">
        <v>0</v>
      </c>
      <c r="V3992" s="2" t="s">
        <v>19078</v>
      </c>
      <c r="W3992" s="2" t="s">
        <v>34</v>
      </c>
      <c r="X3992" s="58" t="s">
        <v>12680</v>
      </c>
      <c r="Z3992" s="2">
        <v>412000</v>
      </c>
      <c r="AB3992" s="58">
        <v>46093.771435185183</v>
      </c>
      <c r="AC3992" s="2">
        <v>0</v>
      </c>
      <c r="AD3992" s="104">
        <v>412000</v>
      </c>
      <c r="AE3992" s="2">
        <v>46093.771435185183</v>
      </c>
      <c r="AG3992" s="2">
        <v>129721</v>
      </c>
    </row>
    <row r="3993" spans="1:33" ht="60" x14ac:dyDescent="0.25">
      <c r="A3993" s="2" t="s">
        <v>14468</v>
      </c>
      <c r="B3993" s="2" t="s">
        <v>12680</v>
      </c>
      <c r="C3993" s="2" t="s">
        <v>14469</v>
      </c>
      <c r="F3993" s="2" t="s">
        <v>880</v>
      </c>
      <c r="G3993" s="2" t="s">
        <v>4069</v>
      </c>
      <c r="H3993" s="2" t="s">
        <v>4070</v>
      </c>
      <c r="I3993" s="2" t="s">
        <v>21159</v>
      </c>
      <c r="J3993" s="2" t="s">
        <v>28</v>
      </c>
      <c r="K3993" s="2" t="s">
        <v>78</v>
      </c>
      <c r="L3993" s="2" t="s">
        <v>208</v>
      </c>
      <c r="M3993" s="2" t="s">
        <v>330</v>
      </c>
      <c r="N3993" s="2" t="s">
        <v>4057</v>
      </c>
      <c r="O3993" s="3" t="s">
        <v>705</v>
      </c>
      <c r="P3993" s="24">
        <v>0</v>
      </c>
      <c r="Q3993" s="24">
        <v>0</v>
      </c>
      <c r="R3993" s="27" t="s">
        <v>1578</v>
      </c>
      <c r="S3993" s="28" t="s">
        <v>1589</v>
      </c>
      <c r="T3993" s="2" t="s">
        <v>33</v>
      </c>
      <c r="U3993" s="2">
        <v>0</v>
      </c>
      <c r="V3993" s="2" t="s">
        <v>12680</v>
      </c>
      <c r="W3993" s="2" t="s">
        <v>34</v>
      </c>
      <c r="AC3993" s="2">
        <v>0</v>
      </c>
      <c r="AD3993" s="104"/>
    </row>
    <row r="3994" spans="1:33" ht="60" x14ac:dyDescent="0.25">
      <c r="A3994" s="2" t="s">
        <v>14124</v>
      </c>
      <c r="B3994" s="2" t="s">
        <v>12680</v>
      </c>
      <c r="C3994" s="2" t="s">
        <v>14125</v>
      </c>
      <c r="F3994" s="2" t="s">
        <v>14126</v>
      </c>
      <c r="G3994" s="2" t="s">
        <v>14127</v>
      </c>
      <c r="H3994" s="2" t="s">
        <v>14128</v>
      </c>
      <c r="I3994" s="2" t="s">
        <v>20583</v>
      </c>
      <c r="J3994" s="2" t="s">
        <v>28</v>
      </c>
      <c r="K3994" s="2" t="s">
        <v>29</v>
      </c>
      <c r="L3994" s="2" t="s">
        <v>279</v>
      </c>
      <c r="M3994" s="2" t="s">
        <v>280</v>
      </c>
      <c r="N3994" s="2" t="s">
        <v>5071</v>
      </c>
      <c r="O3994" s="2" t="s">
        <v>705</v>
      </c>
      <c r="P3994" s="24">
        <v>0</v>
      </c>
      <c r="Q3994" s="24">
        <v>0</v>
      </c>
      <c r="R3994" s="27" t="s">
        <v>1578</v>
      </c>
      <c r="S3994" s="28" t="s">
        <v>1589</v>
      </c>
      <c r="T3994" s="2" t="s">
        <v>33</v>
      </c>
      <c r="U3994" s="2">
        <v>0</v>
      </c>
      <c r="V3994" s="2" t="s">
        <v>12680</v>
      </c>
      <c r="W3994" s="2" t="s">
        <v>34</v>
      </c>
      <c r="AC3994" s="2">
        <v>0</v>
      </c>
      <c r="AD3994" s="104"/>
    </row>
    <row r="3995" spans="1:33" ht="60" x14ac:dyDescent="0.25">
      <c r="A3995" s="2" t="s">
        <v>14180</v>
      </c>
      <c r="B3995" s="2" t="s">
        <v>12680</v>
      </c>
      <c r="C3995" s="2" t="s">
        <v>14181</v>
      </c>
      <c r="F3995" s="2" t="s">
        <v>14182</v>
      </c>
      <c r="G3995" s="2" t="s">
        <v>14183</v>
      </c>
      <c r="H3995" s="2" t="s">
        <v>8172</v>
      </c>
      <c r="I3995" s="2" t="s">
        <v>20584</v>
      </c>
      <c r="J3995" s="2" t="s">
        <v>28</v>
      </c>
      <c r="K3995" s="2" t="s">
        <v>29</v>
      </c>
      <c r="L3995" s="2" t="s">
        <v>279</v>
      </c>
      <c r="M3995" s="2" t="s">
        <v>280</v>
      </c>
      <c r="N3995" s="2" t="s">
        <v>5071</v>
      </c>
      <c r="O3995" s="2" t="s">
        <v>32</v>
      </c>
      <c r="P3995" s="24">
        <v>0</v>
      </c>
      <c r="Q3995" s="24">
        <v>1</v>
      </c>
      <c r="R3995" s="27" t="s">
        <v>1568</v>
      </c>
      <c r="S3995" s="28" t="s">
        <v>1589</v>
      </c>
      <c r="T3995" s="2" t="s">
        <v>33</v>
      </c>
      <c r="U3995" s="2">
        <v>0</v>
      </c>
      <c r="V3995" s="2" t="s">
        <v>18533</v>
      </c>
      <c r="W3995" s="2" t="s">
        <v>34</v>
      </c>
      <c r="X3995" s="58" t="s">
        <v>16022</v>
      </c>
      <c r="Z3995" s="2">
        <v>412000</v>
      </c>
      <c r="AB3995" s="58">
        <v>46097.640567129631</v>
      </c>
      <c r="AC3995" s="2">
        <v>0</v>
      </c>
      <c r="AD3995" s="104">
        <v>412000</v>
      </c>
      <c r="AE3995" s="2">
        <v>46097.640567129631</v>
      </c>
      <c r="AG3995" s="2">
        <v>133943</v>
      </c>
    </row>
    <row r="3996" spans="1:33" ht="45" x14ac:dyDescent="0.25">
      <c r="A3996" s="2" t="s">
        <v>12801</v>
      </c>
      <c r="B3996" s="2" t="s">
        <v>12680</v>
      </c>
      <c r="C3996" s="2" t="s">
        <v>12802</v>
      </c>
      <c r="F3996" s="2" t="s">
        <v>12803</v>
      </c>
      <c r="G3996" s="2" t="s">
        <v>12804</v>
      </c>
      <c r="H3996" s="2" t="s">
        <v>12805</v>
      </c>
      <c r="I3996" s="2" t="s">
        <v>20462</v>
      </c>
      <c r="J3996" s="2" t="s">
        <v>28</v>
      </c>
      <c r="K3996" s="2" t="s">
        <v>173</v>
      </c>
      <c r="L3996" s="2" t="s">
        <v>468</v>
      </c>
      <c r="M3996" s="2" t="s">
        <v>469</v>
      </c>
      <c r="N3996" s="2" t="s">
        <v>3354</v>
      </c>
      <c r="O3996" s="3" t="s">
        <v>705</v>
      </c>
      <c r="P3996" s="24">
        <v>0</v>
      </c>
      <c r="Q3996" s="24">
        <v>0</v>
      </c>
      <c r="R3996" s="27" t="s">
        <v>1578</v>
      </c>
      <c r="S3996" s="28" t="s">
        <v>1586</v>
      </c>
      <c r="T3996" s="2" t="s">
        <v>296</v>
      </c>
      <c r="U3996" s="2">
        <v>0</v>
      </c>
      <c r="V3996" s="2" t="s">
        <v>12680</v>
      </c>
      <c r="W3996" s="2" t="s">
        <v>34</v>
      </c>
      <c r="AC3996" s="2">
        <v>0</v>
      </c>
      <c r="AD3996" s="104"/>
    </row>
    <row r="3997" spans="1:33" ht="45" x14ac:dyDescent="0.25">
      <c r="A3997" s="2" t="s">
        <v>14379</v>
      </c>
      <c r="B3997" s="2" t="s">
        <v>12680</v>
      </c>
      <c r="C3997" s="2" t="s">
        <v>14380</v>
      </c>
      <c r="F3997" s="2" t="s">
        <v>14381</v>
      </c>
      <c r="G3997" s="2" t="s">
        <v>14382</v>
      </c>
      <c r="H3997" s="2" t="s">
        <v>14383</v>
      </c>
      <c r="I3997" s="2" t="s">
        <v>21143</v>
      </c>
      <c r="J3997" s="2" t="s">
        <v>28</v>
      </c>
      <c r="K3997" s="2" t="s">
        <v>78</v>
      </c>
      <c r="L3997" s="2" t="s">
        <v>236</v>
      </c>
      <c r="M3997" s="2" t="s">
        <v>237</v>
      </c>
      <c r="N3997" s="2" t="s">
        <v>5208</v>
      </c>
      <c r="O3997" s="2" t="s">
        <v>32</v>
      </c>
      <c r="P3997" s="24">
        <v>0</v>
      </c>
      <c r="Q3997" s="24">
        <v>1</v>
      </c>
      <c r="R3997" s="27" t="s">
        <v>1568</v>
      </c>
      <c r="S3997" s="28" t="s">
        <v>1589</v>
      </c>
      <c r="T3997" s="2" t="s">
        <v>33</v>
      </c>
      <c r="U3997" s="2">
        <v>0</v>
      </c>
      <c r="V3997" s="2" t="s">
        <v>19078</v>
      </c>
      <c r="W3997" s="2" t="s">
        <v>34</v>
      </c>
      <c r="X3997" s="58" t="s">
        <v>12680</v>
      </c>
      <c r="Z3997" s="2">
        <v>412000</v>
      </c>
      <c r="AB3997" s="58">
        <v>46093.741365740738</v>
      </c>
      <c r="AC3997" s="2">
        <v>0</v>
      </c>
      <c r="AD3997" s="104">
        <v>412000</v>
      </c>
      <c r="AE3997" s="2">
        <v>46093.741365740738</v>
      </c>
      <c r="AG3997" s="2">
        <v>129627</v>
      </c>
    </row>
    <row r="3998" spans="1:33" ht="45" x14ac:dyDescent="0.25">
      <c r="A3998" s="2" t="s">
        <v>14336</v>
      </c>
      <c r="B3998" s="2" t="s">
        <v>12680</v>
      </c>
      <c r="C3998" s="2" t="s">
        <v>14337</v>
      </c>
      <c r="F3998" s="2" t="s">
        <v>14338</v>
      </c>
      <c r="G3998" s="2" t="s">
        <v>14339</v>
      </c>
      <c r="H3998" s="2" t="s">
        <v>14340</v>
      </c>
      <c r="I3998" s="2" t="s">
        <v>21143</v>
      </c>
      <c r="J3998" s="2" t="s">
        <v>28</v>
      </c>
      <c r="K3998" s="2" t="s">
        <v>78</v>
      </c>
      <c r="L3998" s="2" t="s">
        <v>236</v>
      </c>
      <c r="M3998" s="2" t="s">
        <v>237</v>
      </c>
      <c r="N3998" s="2" t="s">
        <v>5208</v>
      </c>
      <c r="O3998" s="2" t="s">
        <v>32</v>
      </c>
      <c r="P3998" s="24">
        <v>0</v>
      </c>
      <c r="Q3998" s="24">
        <v>1</v>
      </c>
      <c r="R3998" s="27" t="s">
        <v>1568</v>
      </c>
      <c r="S3998" s="28" t="s">
        <v>1589</v>
      </c>
      <c r="T3998" s="2" t="s">
        <v>33</v>
      </c>
      <c r="U3998" s="2">
        <v>0</v>
      </c>
      <c r="V3998" s="2" t="s">
        <v>19078</v>
      </c>
      <c r="W3998" s="2" t="s">
        <v>34</v>
      </c>
      <c r="X3998" s="58" t="s">
        <v>12680</v>
      </c>
      <c r="Z3998" s="2">
        <v>412000</v>
      </c>
      <c r="AB3998" s="58">
        <v>46093.743750000001</v>
      </c>
      <c r="AC3998" s="2">
        <v>0</v>
      </c>
      <c r="AD3998" s="104">
        <v>412000</v>
      </c>
      <c r="AE3998" s="2">
        <v>46093.743750000001</v>
      </c>
      <c r="AG3998" s="2">
        <v>129647</v>
      </c>
    </row>
    <row r="3999" spans="1:33" ht="60" x14ac:dyDescent="0.25">
      <c r="A3999" s="2" t="s">
        <v>15907</v>
      </c>
      <c r="B3999" s="2" t="s">
        <v>12680</v>
      </c>
      <c r="C3999" s="2" t="s">
        <v>15908</v>
      </c>
      <c r="F3999" s="2" t="s">
        <v>2417</v>
      </c>
      <c r="G3999" s="2" t="s">
        <v>5222</v>
      </c>
      <c r="H3999" s="2" t="s">
        <v>5223</v>
      </c>
      <c r="I3999" s="2" t="s">
        <v>21143</v>
      </c>
      <c r="J3999" s="2" t="s">
        <v>28</v>
      </c>
      <c r="K3999" s="2" t="s">
        <v>78</v>
      </c>
      <c r="L3999" s="2" t="s">
        <v>236</v>
      </c>
      <c r="M3999" s="2" t="s">
        <v>237</v>
      </c>
      <c r="N3999" s="2" t="s">
        <v>5208</v>
      </c>
      <c r="O3999" s="2" t="s">
        <v>37</v>
      </c>
      <c r="P3999" s="24">
        <v>0</v>
      </c>
      <c r="Q3999" s="24">
        <v>0</v>
      </c>
      <c r="R3999" s="27" t="s">
        <v>1578</v>
      </c>
      <c r="S3999" s="28" t="s">
        <v>1587</v>
      </c>
      <c r="T3999" s="2" t="s">
        <v>359</v>
      </c>
      <c r="U3999" s="2">
        <v>0</v>
      </c>
      <c r="V3999" s="2" t="s">
        <v>16022</v>
      </c>
      <c r="W3999" s="2" t="s">
        <v>34</v>
      </c>
      <c r="AC3999" s="2">
        <v>0</v>
      </c>
      <c r="AD3999" s="104"/>
      <c r="AG3999" s="2">
        <v>136112</v>
      </c>
    </row>
    <row r="4000" spans="1:33" ht="45" x14ac:dyDescent="0.25">
      <c r="A4000" s="2" t="s">
        <v>13712</v>
      </c>
      <c r="B4000" s="2" t="s">
        <v>12680</v>
      </c>
      <c r="C4000" s="2" t="s">
        <v>13713</v>
      </c>
      <c r="F4000" s="2" t="s">
        <v>13714</v>
      </c>
      <c r="G4000" s="2" t="s">
        <v>13715</v>
      </c>
      <c r="H4000" s="2" t="s">
        <v>13716</v>
      </c>
      <c r="I4000" s="2" t="s">
        <v>19938</v>
      </c>
      <c r="J4000" s="2" t="s">
        <v>28</v>
      </c>
      <c r="K4000" s="2" t="s">
        <v>173</v>
      </c>
      <c r="L4000" s="2" t="s">
        <v>526</v>
      </c>
      <c r="M4000" s="2" t="s">
        <v>527</v>
      </c>
      <c r="N4000" s="2" t="s">
        <v>3314</v>
      </c>
      <c r="O4000" s="2" t="s">
        <v>32</v>
      </c>
      <c r="P4000" s="24">
        <v>0</v>
      </c>
      <c r="Q4000" s="24">
        <v>1</v>
      </c>
      <c r="R4000" s="27" t="s">
        <v>1568</v>
      </c>
      <c r="S4000" s="28" t="s">
        <v>1589</v>
      </c>
      <c r="T4000" s="2" t="s">
        <v>33</v>
      </c>
      <c r="U4000" s="2">
        <v>0</v>
      </c>
      <c r="V4000" s="2" t="s">
        <v>20332</v>
      </c>
      <c r="W4000" s="2" t="s">
        <v>34</v>
      </c>
      <c r="X4000" s="58" t="s">
        <v>16033</v>
      </c>
      <c r="Z4000" s="2">
        <v>412000</v>
      </c>
      <c r="AB4000" s="58">
        <v>46099.509120370371</v>
      </c>
      <c r="AC4000" s="2">
        <v>0</v>
      </c>
      <c r="AD4000" s="104">
        <v>412000</v>
      </c>
      <c r="AE4000" s="2">
        <v>46099.509120370371</v>
      </c>
      <c r="AG4000" s="2">
        <v>138566</v>
      </c>
    </row>
    <row r="4001" spans="1:33" ht="60" x14ac:dyDescent="0.25">
      <c r="A4001" s="2" t="s">
        <v>15806</v>
      </c>
      <c r="B4001" s="2" t="s">
        <v>12680</v>
      </c>
      <c r="C4001" s="2" t="s">
        <v>15807</v>
      </c>
      <c r="F4001" s="2" t="s">
        <v>15808</v>
      </c>
      <c r="G4001" s="2" t="s">
        <v>15809</v>
      </c>
      <c r="H4001" s="2" t="s">
        <v>15810</v>
      </c>
      <c r="I4001" s="2" t="s">
        <v>21536</v>
      </c>
      <c r="J4001" s="2" t="s">
        <v>28</v>
      </c>
      <c r="K4001" s="2" t="s">
        <v>78</v>
      </c>
      <c r="L4001" s="2" t="s">
        <v>306</v>
      </c>
      <c r="M4001" s="2" t="s">
        <v>146</v>
      </c>
      <c r="N4001" s="2" t="s">
        <v>5030</v>
      </c>
      <c r="O4001" s="2" t="s">
        <v>32</v>
      </c>
      <c r="P4001" s="24">
        <v>0</v>
      </c>
      <c r="Q4001" s="24">
        <v>3</v>
      </c>
      <c r="R4001" s="27" t="s">
        <v>1568</v>
      </c>
      <c r="S4001" s="28" t="s">
        <v>1585</v>
      </c>
      <c r="T4001" s="2" t="s">
        <v>38</v>
      </c>
      <c r="U4001" s="2">
        <v>0</v>
      </c>
      <c r="V4001" s="2" t="s">
        <v>17895</v>
      </c>
      <c r="W4001" s="2" t="s">
        <v>34</v>
      </c>
      <c r="X4001" s="58" t="s">
        <v>16876</v>
      </c>
      <c r="Z4001" s="2">
        <v>2060000</v>
      </c>
      <c r="AB4001" s="58">
        <v>46096.506458333337</v>
      </c>
      <c r="AC4001" s="2">
        <v>0</v>
      </c>
      <c r="AD4001" s="104">
        <v>2060000</v>
      </c>
      <c r="AE4001" s="2">
        <v>46096.506458333337</v>
      </c>
      <c r="AG4001" s="2">
        <v>131698</v>
      </c>
    </row>
    <row r="4002" spans="1:33" ht="45" x14ac:dyDescent="0.25">
      <c r="A4002" s="2" t="s">
        <v>14006</v>
      </c>
      <c r="B4002" s="2" t="s">
        <v>12680</v>
      </c>
      <c r="C4002" s="2" t="s">
        <v>14007</v>
      </c>
      <c r="F4002" s="2" t="s">
        <v>14008</v>
      </c>
      <c r="G4002" s="2" t="s">
        <v>14009</v>
      </c>
      <c r="H4002" s="2" t="s">
        <v>14010</v>
      </c>
      <c r="I4002" s="2" t="s">
        <v>20585</v>
      </c>
      <c r="J4002" s="2" t="s">
        <v>28</v>
      </c>
      <c r="K4002" s="2" t="s">
        <v>29</v>
      </c>
      <c r="L4002" s="2" t="s">
        <v>154</v>
      </c>
      <c r="M4002" s="2" t="s">
        <v>155</v>
      </c>
      <c r="N4002" s="2" t="s">
        <v>7144</v>
      </c>
      <c r="O4002" s="2" t="s">
        <v>32</v>
      </c>
      <c r="P4002" s="24">
        <v>0</v>
      </c>
      <c r="Q4002" s="24">
        <v>1</v>
      </c>
      <c r="R4002" s="27" t="s">
        <v>1568</v>
      </c>
      <c r="S4002" s="28" t="s">
        <v>1589</v>
      </c>
      <c r="T4002" s="2" t="s">
        <v>33</v>
      </c>
      <c r="U4002" s="2">
        <v>0</v>
      </c>
      <c r="V4002" s="2" t="s">
        <v>17683</v>
      </c>
      <c r="W4002" s="2" t="s">
        <v>34</v>
      </c>
      <c r="X4002" s="58" t="s">
        <v>16022</v>
      </c>
      <c r="Z4002" s="2">
        <v>412000</v>
      </c>
      <c r="AB4002" s="58">
        <v>46097.43246527778</v>
      </c>
      <c r="AC4002" s="2">
        <v>0</v>
      </c>
      <c r="AD4002" s="104">
        <v>412000</v>
      </c>
      <c r="AE4002" s="2">
        <v>46097.43246527778</v>
      </c>
      <c r="AG4002" s="2">
        <v>129495</v>
      </c>
    </row>
    <row r="4003" spans="1:33" ht="60" x14ac:dyDescent="0.25">
      <c r="A4003" s="2" t="s">
        <v>14505</v>
      </c>
      <c r="B4003" s="2" t="s">
        <v>12680</v>
      </c>
      <c r="C4003" s="2" t="s">
        <v>14506</v>
      </c>
      <c r="F4003" s="2" t="s">
        <v>2417</v>
      </c>
      <c r="G4003" s="2" t="s">
        <v>5222</v>
      </c>
      <c r="H4003" s="2" t="s">
        <v>5223</v>
      </c>
      <c r="I4003" s="2" t="s">
        <v>21160</v>
      </c>
      <c r="J4003" s="2" t="s">
        <v>28</v>
      </c>
      <c r="K4003" s="2" t="s">
        <v>78</v>
      </c>
      <c r="L4003" s="2" t="s">
        <v>236</v>
      </c>
      <c r="M4003" s="2" t="s">
        <v>237</v>
      </c>
      <c r="N4003" s="2" t="s">
        <v>5208</v>
      </c>
      <c r="O4003" s="2" t="s">
        <v>705</v>
      </c>
      <c r="P4003" s="24">
        <v>0</v>
      </c>
      <c r="Q4003" s="24">
        <v>0</v>
      </c>
      <c r="R4003" s="27" t="s">
        <v>1578</v>
      </c>
      <c r="S4003" s="28" t="s">
        <v>1589</v>
      </c>
      <c r="T4003" s="2" t="s">
        <v>33</v>
      </c>
      <c r="U4003" s="2">
        <v>0</v>
      </c>
      <c r="V4003" s="2" t="s">
        <v>12680</v>
      </c>
      <c r="W4003" s="2" t="s">
        <v>34</v>
      </c>
      <c r="AC4003" s="2">
        <v>0</v>
      </c>
      <c r="AD4003" s="104"/>
    </row>
    <row r="4004" spans="1:33" ht="45" x14ac:dyDescent="0.25">
      <c r="A4004" s="2" t="s">
        <v>14503</v>
      </c>
      <c r="B4004" s="2" t="s">
        <v>12680</v>
      </c>
      <c r="C4004" s="2" t="s">
        <v>14504</v>
      </c>
      <c r="F4004" s="2" t="s">
        <v>12841</v>
      </c>
      <c r="G4004" s="2" t="s">
        <v>12842</v>
      </c>
      <c r="H4004" s="2" t="s">
        <v>12843</v>
      </c>
      <c r="I4004" s="2" t="s">
        <v>21161</v>
      </c>
      <c r="J4004" s="2" t="s">
        <v>28</v>
      </c>
      <c r="K4004" s="2" t="s">
        <v>78</v>
      </c>
      <c r="L4004" s="2" t="s">
        <v>1014</v>
      </c>
      <c r="M4004" s="2" t="s">
        <v>1015</v>
      </c>
      <c r="N4004" s="2" t="s">
        <v>3756</v>
      </c>
      <c r="O4004" s="2" t="s">
        <v>705</v>
      </c>
      <c r="P4004" s="24">
        <v>0</v>
      </c>
      <c r="Q4004" s="24">
        <v>0</v>
      </c>
      <c r="R4004" s="27" t="s">
        <v>1578</v>
      </c>
      <c r="S4004" s="28" t="s">
        <v>1589</v>
      </c>
      <c r="T4004" s="2" t="s">
        <v>33</v>
      </c>
      <c r="U4004" s="2">
        <v>0</v>
      </c>
      <c r="V4004" s="2" t="s">
        <v>12680</v>
      </c>
      <c r="W4004" s="2" t="s">
        <v>34</v>
      </c>
      <c r="AC4004" s="2">
        <v>0</v>
      </c>
      <c r="AD4004" s="104"/>
    </row>
    <row r="4005" spans="1:33" ht="60" x14ac:dyDescent="0.25">
      <c r="A4005" s="2" t="s">
        <v>15197</v>
      </c>
      <c r="B4005" s="2" t="s">
        <v>12680</v>
      </c>
      <c r="C4005" s="2" t="s">
        <v>15198</v>
      </c>
      <c r="F4005" s="2" t="s">
        <v>10855</v>
      </c>
      <c r="G4005" s="2" t="s">
        <v>10856</v>
      </c>
      <c r="H4005" s="2" t="s">
        <v>10857</v>
      </c>
      <c r="I4005" s="2" t="s">
        <v>22224</v>
      </c>
      <c r="J4005" s="2" t="s">
        <v>28</v>
      </c>
      <c r="K4005" s="2" t="s">
        <v>68</v>
      </c>
      <c r="L4005" s="2" t="s">
        <v>485</v>
      </c>
      <c r="M4005" s="2" t="s">
        <v>486</v>
      </c>
      <c r="N4005" s="2" t="s">
        <v>5106</v>
      </c>
      <c r="O4005" s="2" t="s">
        <v>705</v>
      </c>
      <c r="P4005" s="24">
        <v>0</v>
      </c>
      <c r="Q4005" s="24">
        <v>0</v>
      </c>
      <c r="R4005" s="27" t="s">
        <v>1578</v>
      </c>
      <c r="S4005" s="28" t="s">
        <v>1589</v>
      </c>
      <c r="T4005" s="2" t="s">
        <v>33</v>
      </c>
      <c r="U4005" s="2">
        <v>0</v>
      </c>
      <c r="V4005" s="2" t="s">
        <v>12680</v>
      </c>
      <c r="W4005" s="2" t="s">
        <v>34</v>
      </c>
      <c r="AC4005" s="2">
        <v>0</v>
      </c>
      <c r="AD4005" s="104"/>
    </row>
    <row r="4006" spans="1:33" ht="45" x14ac:dyDescent="0.25">
      <c r="A4006" s="2" t="s">
        <v>15553</v>
      </c>
      <c r="B4006" s="2" t="s">
        <v>12680</v>
      </c>
      <c r="C4006" s="2" t="s">
        <v>15554</v>
      </c>
      <c r="F4006" s="2" t="s">
        <v>15555</v>
      </c>
      <c r="G4006" s="2" t="s">
        <v>15556</v>
      </c>
      <c r="H4006" s="2" t="s">
        <v>4308</v>
      </c>
      <c r="I4006" s="2" t="s">
        <v>23468</v>
      </c>
      <c r="J4006" s="2" t="s">
        <v>28</v>
      </c>
      <c r="K4006" s="2" t="s">
        <v>43</v>
      </c>
      <c r="L4006" s="2" t="s">
        <v>488</v>
      </c>
      <c r="M4006" s="2" t="s">
        <v>489</v>
      </c>
      <c r="N4006" s="2" t="s">
        <v>3000</v>
      </c>
      <c r="O4006" s="2" t="s">
        <v>32</v>
      </c>
      <c r="P4006" s="24">
        <v>0</v>
      </c>
      <c r="Q4006" s="24">
        <v>1</v>
      </c>
      <c r="R4006" s="27" t="s">
        <v>1568</v>
      </c>
      <c r="S4006" s="28" t="s">
        <v>1589</v>
      </c>
      <c r="T4006" s="2" t="s">
        <v>33</v>
      </c>
      <c r="U4006" s="2">
        <v>0</v>
      </c>
      <c r="V4006" s="2" t="s">
        <v>19231</v>
      </c>
      <c r="W4006" s="2" t="s">
        <v>34</v>
      </c>
      <c r="X4006" s="58" t="s">
        <v>12674</v>
      </c>
      <c r="Z4006" s="2">
        <v>412000</v>
      </c>
      <c r="AB4006" s="58">
        <v>46094.451099537036</v>
      </c>
      <c r="AC4006" s="2">
        <v>0</v>
      </c>
      <c r="AD4006" s="104">
        <v>412000</v>
      </c>
      <c r="AE4006" s="2">
        <v>46094.451099537036</v>
      </c>
      <c r="AG4006" s="2">
        <v>131899</v>
      </c>
    </row>
    <row r="4007" spans="1:33" ht="45" x14ac:dyDescent="0.25">
      <c r="A4007" s="2" t="s">
        <v>12837</v>
      </c>
      <c r="B4007" s="2" t="s">
        <v>12680</v>
      </c>
      <c r="C4007" s="2" t="s">
        <v>12838</v>
      </c>
      <c r="F4007" s="2" t="s">
        <v>5439</v>
      </c>
      <c r="G4007" s="2" t="s">
        <v>5440</v>
      </c>
      <c r="H4007" s="2" t="s">
        <v>5441</v>
      </c>
      <c r="I4007" s="2" t="s">
        <v>21318</v>
      </c>
      <c r="J4007" s="2" t="s">
        <v>28</v>
      </c>
      <c r="K4007" s="2" t="s">
        <v>78</v>
      </c>
      <c r="L4007" s="2" t="s">
        <v>230</v>
      </c>
      <c r="M4007" s="2" t="s">
        <v>685</v>
      </c>
      <c r="N4007" s="2" t="s">
        <v>5442</v>
      </c>
      <c r="O4007" s="2" t="s">
        <v>32</v>
      </c>
      <c r="P4007" s="24">
        <v>0</v>
      </c>
      <c r="Q4007" s="24">
        <v>1</v>
      </c>
      <c r="R4007" s="27" t="s">
        <v>1568</v>
      </c>
      <c r="S4007" s="28" t="s">
        <v>1586</v>
      </c>
      <c r="T4007" s="2" t="s">
        <v>296</v>
      </c>
      <c r="U4007" s="2">
        <v>412000</v>
      </c>
      <c r="V4007" s="2" t="s">
        <v>12674</v>
      </c>
      <c r="W4007" s="2" t="s">
        <v>34</v>
      </c>
      <c r="X4007" s="58" t="s">
        <v>12674</v>
      </c>
      <c r="Z4007" s="2">
        <v>412000</v>
      </c>
      <c r="AB4007" s="58">
        <v>46094.397638888891</v>
      </c>
      <c r="AC4007" s="2">
        <v>0</v>
      </c>
      <c r="AD4007" s="104">
        <v>412000</v>
      </c>
      <c r="AE4007" s="2">
        <v>46094.397638888891</v>
      </c>
      <c r="AG4007" s="2">
        <v>131699</v>
      </c>
    </row>
    <row r="4008" spans="1:33" ht="45" x14ac:dyDescent="0.25">
      <c r="A4008" s="2" t="s">
        <v>15551</v>
      </c>
      <c r="B4008" s="2" t="s">
        <v>12680</v>
      </c>
      <c r="C4008" s="2" t="s">
        <v>15552</v>
      </c>
      <c r="F4008" s="2" t="s">
        <v>1840</v>
      </c>
      <c r="G4008" s="2" t="s">
        <v>4586</v>
      </c>
      <c r="H4008" s="2" t="s">
        <v>4587</v>
      </c>
      <c r="I4008" s="2" t="s">
        <v>23469</v>
      </c>
      <c r="J4008" s="2" t="s">
        <v>28</v>
      </c>
      <c r="K4008" s="2" t="s">
        <v>43</v>
      </c>
      <c r="L4008" s="2" t="s">
        <v>386</v>
      </c>
      <c r="M4008" s="2" t="s">
        <v>5564</v>
      </c>
      <c r="N4008" s="2" t="s">
        <v>5565</v>
      </c>
      <c r="O4008" s="2" t="s">
        <v>37</v>
      </c>
      <c r="P4008" s="24">
        <v>0</v>
      </c>
      <c r="Q4008" s="24">
        <v>0</v>
      </c>
      <c r="R4008" s="27" t="s">
        <v>1578</v>
      </c>
      <c r="S4008" s="28" t="s">
        <v>1589</v>
      </c>
      <c r="T4008" s="2" t="s">
        <v>33</v>
      </c>
      <c r="U4008" s="2">
        <v>0</v>
      </c>
      <c r="V4008" s="2" t="s">
        <v>29673</v>
      </c>
      <c r="W4008" s="2" t="s">
        <v>34</v>
      </c>
      <c r="X4008" s="58" t="s">
        <v>16022</v>
      </c>
      <c r="Z4008" s="2">
        <v>412000</v>
      </c>
      <c r="AB4008" s="58">
        <v>46097.395960648151</v>
      </c>
      <c r="AC4008" s="2">
        <v>0</v>
      </c>
      <c r="AD4008" s="104">
        <v>412000</v>
      </c>
      <c r="AE4008" s="2">
        <v>46097.395960648151</v>
      </c>
      <c r="AG4008" s="2">
        <v>131898</v>
      </c>
    </row>
    <row r="4009" spans="1:33" ht="45" x14ac:dyDescent="0.25">
      <c r="A4009" s="2" t="s">
        <v>15557</v>
      </c>
      <c r="B4009" s="2" t="s">
        <v>12680</v>
      </c>
      <c r="C4009" s="2" t="s">
        <v>15558</v>
      </c>
      <c r="F4009" s="2" t="s">
        <v>15559</v>
      </c>
      <c r="G4009" s="2" t="s">
        <v>15560</v>
      </c>
      <c r="H4009" s="2" t="s">
        <v>15561</v>
      </c>
      <c r="I4009" s="2" t="s">
        <v>23470</v>
      </c>
      <c r="J4009" s="2" t="s">
        <v>28</v>
      </c>
      <c r="K4009" s="2" t="s">
        <v>43</v>
      </c>
      <c r="L4009" s="2" t="s">
        <v>347</v>
      </c>
      <c r="M4009" s="2" t="s">
        <v>348</v>
      </c>
      <c r="N4009" s="2" t="s">
        <v>2892</v>
      </c>
      <c r="O4009" s="2" t="s">
        <v>32</v>
      </c>
      <c r="P4009" s="24">
        <v>0</v>
      </c>
      <c r="Q4009" s="24">
        <v>2</v>
      </c>
      <c r="R4009" s="27" t="s">
        <v>1568</v>
      </c>
      <c r="S4009" s="28" t="s">
        <v>1589</v>
      </c>
      <c r="T4009" s="2" t="s">
        <v>33</v>
      </c>
      <c r="U4009" s="2">
        <v>0</v>
      </c>
      <c r="V4009" s="2" t="s">
        <v>17750</v>
      </c>
      <c r="W4009" s="2" t="s">
        <v>34</v>
      </c>
      <c r="X4009" s="58" t="s">
        <v>16027</v>
      </c>
      <c r="Z4009" s="2">
        <v>412000</v>
      </c>
      <c r="AB4009" s="58">
        <v>46098.461423611108</v>
      </c>
      <c r="AC4009" s="2">
        <v>0</v>
      </c>
      <c r="AD4009" s="104">
        <v>412000</v>
      </c>
      <c r="AE4009" s="2">
        <v>46098.461423611108</v>
      </c>
      <c r="AG4009" s="2">
        <v>132808</v>
      </c>
    </row>
    <row r="4010" spans="1:33" ht="45" x14ac:dyDescent="0.25">
      <c r="A4010" s="2" t="s">
        <v>14402</v>
      </c>
      <c r="B4010" s="2" t="s">
        <v>12680</v>
      </c>
      <c r="C4010" s="2" t="s">
        <v>14403</v>
      </c>
      <c r="F4010" s="2" t="s">
        <v>12841</v>
      </c>
      <c r="G4010" s="2" t="s">
        <v>12842</v>
      </c>
      <c r="H4010" s="2" t="s">
        <v>12843</v>
      </c>
      <c r="I4010" s="2" t="s">
        <v>21161</v>
      </c>
      <c r="J4010" s="2" t="s">
        <v>28</v>
      </c>
      <c r="K4010" s="2" t="s">
        <v>78</v>
      </c>
      <c r="L4010" s="2" t="s">
        <v>1014</v>
      </c>
      <c r="M4010" s="2" t="s">
        <v>1015</v>
      </c>
      <c r="N4010" s="2" t="s">
        <v>3756</v>
      </c>
      <c r="O4010" s="2" t="s">
        <v>705</v>
      </c>
      <c r="P4010" s="24">
        <v>0</v>
      </c>
      <c r="Q4010" s="24">
        <v>0</v>
      </c>
      <c r="R4010" s="27" t="s">
        <v>1578</v>
      </c>
      <c r="S4010" s="28" t="s">
        <v>1589</v>
      </c>
      <c r="T4010" s="2" t="s">
        <v>33</v>
      </c>
      <c r="U4010" s="2">
        <v>0</v>
      </c>
      <c r="V4010" s="2" t="s">
        <v>12680</v>
      </c>
      <c r="W4010" s="2" t="s">
        <v>34</v>
      </c>
      <c r="AC4010" s="2">
        <v>0</v>
      </c>
      <c r="AD4010" s="104"/>
    </row>
    <row r="4011" spans="1:33" ht="45" x14ac:dyDescent="0.25">
      <c r="A4011" s="2" t="s">
        <v>12839</v>
      </c>
      <c r="B4011" s="2" t="s">
        <v>12680</v>
      </c>
      <c r="C4011" s="2" t="s">
        <v>12840</v>
      </c>
      <c r="F4011" s="2" t="s">
        <v>12841</v>
      </c>
      <c r="G4011" s="2" t="s">
        <v>12842</v>
      </c>
      <c r="H4011" s="2" t="s">
        <v>12843</v>
      </c>
      <c r="I4011" s="2" t="s">
        <v>21161</v>
      </c>
      <c r="J4011" s="2" t="s">
        <v>28</v>
      </c>
      <c r="K4011" s="2" t="s">
        <v>78</v>
      </c>
      <c r="L4011" s="2" t="s">
        <v>1014</v>
      </c>
      <c r="M4011" s="2" t="s">
        <v>1015</v>
      </c>
      <c r="N4011" s="2" t="s">
        <v>3756</v>
      </c>
      <c r="O4011" s="2" t="s">
        <v>705</v>
      </c>
      <c r="P4011" s="24">
        <v>0</v>
      </c>
      <c r="Q4011" s="24">
        <v>0</v>
      </c>
      <c r="R4011" s="27" t="s">
        <v>1578</v>
      </c>
      <c r="S4011" s="28" t="s">
        <v>1586</v>
      </c>
      <c r="T4011" s="2" t="s">
        <v>296</v>
      </c>
      <c r="U4011" s="2">
        <v>0</v>
      </c>
      <c r="V4011" s="2" t="s">
        <v>15922</v>
      </c>
      <c r="W4011" s="2" t="s">
        <v>34</v>
      </c>
      <c r="AC4011" s="2">
        <v>0</v>
      </c>
      <c r="AD4011" s="104"/>
    </row>
    <row r="4012" spans="1:33" ht="45" x14ac:dyDescent="0.25">
      <c r="A4012" s="2" t="s">
        <v>12708</v>
      </c>
      <c r="B4012" s="2" t="s">
        <v>12680</v>
      </c>
      <c r="C4012" s="2" t="s">
        <v>12709</v>
      </c>
      <c r="F4012" s="2" t="s">
        <v>12710</v>
      </c>
      <c r="G4012" s="2" t="s">
        <v>12711</v>
      </c>
      <c r="H4012" s="2" t="s">
        <v>12712</v>
      </c>
      <c r="I4012" s="2" t="s">
        <v>23471</v>
      </c>
      <c r="J4012" s="2" t="s">
        <v>28</v>
      </c>
      <c r="K4012" s="2" t="s">
        <v>43</v>
      </c>
      <c r="L4012" s="2" t="s">
        <v>99</v>
      </c>
      <c r="M4012" s="2" t="s">
        <v>1452</v>
      </c>
      <c r="N4012" s="2" t="s">
        <v>4205</v>
      </c>
      <c r="O4012" s="2" t="s">
        <v>705</v>
      </c>
      <c r="P4012" s="24">
        <v>0</v>
      </c>
      <c r="Q4012" s="24">
        <v>0</v>
      </c>
      <c r="R4012" s="27" t="s">
        <v>1578</v>
      </c>
      <c r="S4012" s="28" t="s">
        <v>1582</v>
      </c>
      <c r="T4012" s="2" t="s">
        <v>160</v>
      </c>
      <c r="U4012" s="2">
        <v>0</v>
      </c>
      <c r="V4012" s="2" t="s">
        <v>12674</v>
      </c>
      <c r="W4012" s="2" t="s">
        <v>34</v>
      </c>
      <c r="AC4012" s="2">
        <v>0</v>
      </c>
      <c r="AD4012" s="104"/>
    </row>
    <row r="4013" spans="1:33" ht="45" x14ac:dyDescent="0.25">
      <c r="A4013" s="2" t="s">
        <v>14050</v>
      </c>
      <c r="B4013" s="2" t="s">
        <v>12680</v>
      </c>
      <c r="C4013" s="2" t="s">
        <v>14051</v>
      </c>
      <c r="F4013" s="2" t="s">
        <v>14052</v>
      </c>
      <c r="G4013" s="2" t="s">
        <v>14053</v>
      </c>
      <c r="H4013" s="2" t="s">
        <v>14054</v>
      </c>
      <c r="I4013" s="2" t="s">
        <v>20586</v>
      </c>
      <c r="J4013" s="2" t="s">
        <v>28</v>
      </c>
      <c r="K4013" s="2" t="s">
        <v>29</v>
      </c>
      <c r="L4013" s="2" t="s">
        <v>218</v>
      </c>
      <c r="M4013" s="2" t="s">
        <v>269</v>
      </c>
      <c r="N4013" s="2" t="s">
        <v>4410</v>
      </c>
      <c r="O4013" s="2" t="s">
        <v>32</v>
      </c>
      <c r="P4013" s="24">
        <v>0</v>
      </c>
      <c r="Q4013" s="24">
        <v>2</v>
      </c>
      <c r="R4013" s="27" t="s">
        <v>1568</v>
      </c>
      <c r="S4013" s="28" t="s">
        <v>1589</v>
      </c>
      <c r="T4013" s="2" t="s">
        <v>33</v>
      </c>
      <c r="U4013" s="2">
        <v>0</v>
      </c>
      <c r="V4013" s="2" t="s">
        <v>18001</v>
      </c>
      <c r="W4013" s="2" t="s">
        <v>34</v>
      </c>
      <c r="X4013" s="58" t="s">
        <v>16027</v>
      </c>
      <c r="Z4013" s="2">
        <v>412000</v>
      </c>
      <c r="AB4013" s="58">
        <v>46098.400243055556</v>
      </c>
      <c r="AC4013" s="2">
        <v>0</v>
      </c>
      <c r="AD4013" s="104">
        <v>412000</v>
      </c>
      <c r="AE4013" s="2">
        <v>46098.400243055556</v>
      </c>
      <c r="AG4013" s="2">
        <v>131799</v>
      </c>
    </row>
    <row r="4014" spans="1:33" ht="60" x14ac:dyDescent="0.25">
      <c r="A4014" s="2" t="s">
        <v>15829</v>
      </c>
      <c r="B4014" s="2" t="s">
        <v>12680</v>
      </c>
      <c r="C4014" s="2" t="s">
        <v>15830</v>
      </c>
      <c r="F4014" s="2" t="s">
        <v>15831</v>
      </c>
      <c r="G4014" s="2" t="s">
        <v>15832</v>
      </c>
      <c r="H4014" s="2" t="s">
        <v>15833</v>
      </c>
      <c r="I4014" s="2" t="s">
        <v>22058</v>
      </c>
      <c r="J4014" s="2" t="s">
        <v>28</v>
      </c>
      <c r="K4014" s="2" t="s">
        <v>72</v>
      </c>
      <c r="L4014" s="2" t="s">
        <v>450</v>
      </c>
      <c r="M4014" s="2" t="s">
        <v>451</v>
      </c>
      <c r="N4014" s="2" t="s">
        <v>3472</v>
      </c>
      <c r="O4014" s="2" t="s">
        <v>32</v>
      </c>
      <c r="P4014" s="24">
        <v>0</v>
      </c>
      <c r="Q4014" s="24">
        <v>1</v>
      </c>
      <c r="R4014" s="27" t="s">
        <v>1568</v>
      </c>
      <c r="S4014" s="28" t="s">
        <v>1585</v>
      </c>
      <c r="T4014" s="2" t="s">
        <v>38</v>
      </c>
      <c r="U4014" s="2">
        <v>0</v>
      </c>
      <c r="V4014" s="2" t="s">
        <v>19231</v>
      </c>
      <c r="W4014" s="2" t="s">
        <v>34</v>
      </c>
      <c r="X4014" s="58" t="s">
        <v>12680</v>
      </c>
      <c r="Z4014" s="2">
        <v>2060000</v>
      </c>
      <c r="AB4014" s="58">
        <v>46093.894062500003</v>
      </c>
      <c r="AC4014" s="2">
        <v>0</v>
      </c>
      <c r="AD4014" s="104">
        <v>2060000</v>
      </c>
      <c r="AE4014" s="2">
        <v>46093.894062500003</v>
      </c>
      <c r="AG4014" s="2">
        <v>130655</v>
      </c>
    </row>
    <row r="4015" spans="1:33" ht="75" x14ac:dyDescent="0.25">
      <c r="A4015" s="2" t="s">
        <v>15916</v>
      </c>
      <c r="B4015" s="2" t="s">
        <v>12680</v>
      </c>
      <c r="C4015" s="2" t="s">
        <v>15917</v>
      </c>
      <c r="F4015" s="2" t="s">
        <v>15918</v>
      </c>
      <c r="G4015" s="2" t="s">
        <v>15919</v>
      </c>
      <c r="H4015" s="2" t="s">
        <v>15920</v>
      </c>
      <c r="I4015" s="2" t="s">
        <v>23377</v>
      </c>
      <c r="J4015" s="2" t="s">
        <v>28</v>
      </c>
      <c r="K4015" s="2" t="s">
        <v>43</v>
      </c>
      <c r="L4015" s="2" t="s">
        <v>595</v>
      </c>
      <c r="M4015" s="2" t="s">
        <v>596</v>
      </c>
      <c r="N4015" s="2" t="s">
        <v>4179</v>
      </c>
      <c r="O4015" s="2" t="s">
        <v>705</v>
      </c>
      <c r="P4015" s="24">
        <v>0</v>
      </c>
      <c r="Q4015" s="24">
        <v>0</v>
      </c>
      <c r="R4015" s="27" t="s">
        <v>1578</v>
      </c>
      <c r="S4015" s="28" t="s">
        <v>1584</v>
      </c>
      <c r="T4015" s="2" t="s">
        <v>119</v>
      </c>
      <c r="U4015" s="2">
        <v>0</v>
      </c>
      <c r="V4015" s="2" t="s">
        <v>16022</v>
      </c>
      <c r="W4015" s="2" t="s">
        <v>34</v>
      </c>
      <c r="AC4015" s="2">
        <v>0</v>
      </c>
      <c r="AD4015" s="104"/>
    </row>
    <row r="4016" spans="1:33" ht="45" x14ac:dyDescent="0.25">
      <c r="A4016" s="2" t="s">
        <v>12713</v>
      </c>
      <c r="B4016" s="2" t="s">
        <v>12680</v>
      </c>
      <c r="C4016" s="2" t="s">
        <v>12714</v>
      </c>
      <c r="F4016" s="2" t="s">
        <v>12715</v>
      </c>
      <c r="G4016" s="2" t="s">
        <v>12716</v>
      </c>
      <c r="H4016" s="2" t="s">
        <v>12717</v>
      </c>
      <c r="I4016" s="2" t="s">
        <v>23995</v>
      </c>
      <c r="J4016" s="2" t="s">
        <v>28</v>
      </c>
      <c r="K4016" s="2" t="s">
        <v>98</v>
      </c>
      <c r="L4016" s="2" t="s">
        <v>307</v>
      </c>
      <c r="M4016" s="2" t="s">
        <v>100</v>
      </c>
      <c r="N4016" s="2" t="s">
        <v>3777</v>
      </c>
      <c r="O4016" s="2" t="s">
        <v>705</v>
      </c>
      <c r="P4016" s="24">
        <v>0</v>
      </c>
      <c r="Q4016" s="24">
        <v>0</v>
      </c>
      <c r="R4016" s="27" t="s">
        <v>1578</v>
      </c>
      <c r="S4016" s="28" t="s">
        <v>1582</v>
      </c>
      <c r="T4016" s="2" t="s">
        <v>160</v>
      </c>
      <c r="U4016" s="2">
        <v>0</v>
      </c>
      <c r="V4016" s="2" t="s">
        <v>12680</v>
      </c>
      <c r="W4016" s="2" t="s">
        <v>34</v>
      </c>
      <c r="AC4016" s="2">
        <v>0</v>
      </c>
      <c r="AD4016" s="104"/>
    </row>
    <row r="4017" spans="1:33" ht="45" x14ac:dyDescent="0.25">
      <c r="A4017" s="2" t="s">
        <v>15149</v>
      </c>
      <c r="B4017" s="2" t="s">
        <v>12680</v>
      </c>
      <c r="C4017" s="2" t="s">
        <v>15150</v>
      </c>
      <c r="F4017" s="2" t="s">
        <v>15151</v>
      </c>
      <c r="G4017" s="2" t="s">
        <v>15152</v>
      </c>
      <c r="H4017" s="2" t="s">
        <v>15153</v>
      </c>
      <c r="I4017" s="2" t="s">
        <v>22225</v>
      </c>
      <c r="J4017" s="2" t="s">
        <v>28</v>
      </c>
      <c r="K4017" s="2" t="s">
        <v>68</v>
      </c>
      <c r="L4017" s="2" t="s">
        <v>289</v>
      </c>
      <c r="M4017" s="2" t="s">
        <v>290</v>
      </c>
      <c r="N4017" s="2" t="s">
        <v>4913</v>
      </c>
      <c r="O4017" s="2" t="s">
        <v>706</v>
      </c>
      <c r="P4017" s="24">
        <v>0</v>
      </c>
      <c r="Q4017" s="24">
        <v>0</v>
      </c>
      <c r="R4017" s="27" t="s">
        <v>1578</v>
      </c>
      <c r="S4017" s="28" t="s">
        <v>1589</v>
      </c>
      <c r="T4017" s="2" t="s">
        <v>33</v>
      </c>
      <c r="U4017" s="2">
        <v>0</v>
      </c>
      <c r="V4017" s="2" t="s">
        <v>12674</v>
      </c>
      <c r="W4017" s="2" t="s">
        <v>34</v>
      </c>
      <c r="AC4017" s="2">
        <v>0</v>
      </c>
      <c r="AD4017" s="104"/>
    </row>
    <row r="4018" spans="1:33" ht="45" x14ac:dyDescent="0.25">
      <c r="A4018" s="2" t="s">
        <v>13673</v>
      </c>
      <c r="B4018" s="2" t="s">
        <v>12680</v>
      </c>
      <c r="C4018" s="2" t="s">
        <v>13674</v>
      </c>
      <c r="F4018" s="2" t="s">
        <v>13675</v>
      </c>
      <c r="G4018" s="2" t="s">
        <v>13676</v>
      </c>
      <c r="H4018" s="2" t="s">
        <v>13677</v>
      </c>
      <c r="I4018" s="2" t="s">
        <v>19917</v>
      </c>
      <c r="J4018" s="2" t="s">
        <v>28</v>
      </c>
      <c r="K4018" s="2" t="s">
        <v>173</v>
      </c>
      <c r="L4018" s="2" t="s">
        <v>370</v>
      </c>
      <c r="M4018" s="2" t="s">
        <v>371</v>
      </c>
      <c r="N4018" s="2" t="s">
        <v>3425</v>
      </c>
      <c r="O4018" s="2" t="s">
        <v>32</v>
      </c>
      <c r="P4018" s="24">
        <v>0</v>
      </c>
      <c r="Q4018" s="24">
        <v>2</v>
      </c>
      <c r="R4018" s="27" t="s">
        <v>1568</v>
      </c>
      <c r="S4018" s="28" t="s">
        <v>1589</v>
      </c>
      <c r="T4018" s="2" t="s">
        <v>33</v>
      </c>
      <c r="U4018" s="2">
        <v>0</v>
      </c>
      <c r="V4018" s="2" t="s">
        <v>17905</v>
      </c>
      <c r="W4018" s="2" t="s">
        <v>34</v>
      </c>
      <c r="X4018" s="58" t="s">
        <v>15922</v>
      </c>
      <c r="Z4018" s="2">
        <v>412000</v>
      </c>
      <c r="AB4018" s="58">
        <v>46095.453530092593</v>
      </c>
      <c r="AC4018" s="2">
        <v>0</v>
      </c>
      <c r="AD4018" s="104">
        <v>412000</v>
      </c>
      <c r="AE4018" s="2">
        <v>46095.453530092593</v>
      </c>
      <c r="AG4018" s="2">
        <v>132020</v>
      </c>
    </row>
    <row r="4019" spans="1:33" ht="45" x14ac:dyDescent="0.25">
      <c r="A4019" s="2" t="s">
        <v>15191</v>
      </c>
      <c r="B4019" s="2" t="s">
        <v>12680</v>
      </c>
      <c r="C4019" s="2" t="s">
        <v>15192</v>
      </c>
      <c r="F4019" s="2" t="s">
        <v>15193</v>
      </c>
      <c r="G4019" s="2" t="s">
        <v>15194</v>
      </c>
      <c r="H4019" s="2" t="s">
        <v>3079</v>
      </c>
      <c r="I4019" s="2" t="s">
        <v>22226</v>
      </c>
      <c r="J4019" s="2" t="s">
        <v>28</v>
      </c>
      <c r="K4019" s="2" t="s">
        <v>68</v>
      </c>
      <c r="L4019" s="2" t="s">
        <v>198</v>
      </c>
      <c r="M4019" s="2" t="s">
        <v>199</v>
      </c>
      <c r="N4019" s="2" t="s">
        <v>3285</v>
      </c>
      <c r="O4019" s="2" t="s">
        <v>705</v>
      </c>
      <c r="P4019" s="24">
        <v>0</v>
      </c>
      <c r="Q4019" s="24">
        <v>0</v>
      </c>
      <c r="R4019" s="27" t="s">
        <v>1578</v>
      </c>
      <c r="S4019" s="28" t="s">
        <v>1589</v>
      </c>
      <c r="T4019" s="2" t="s">
        <v>33</v>
      </c>
      <c r="U4019" s="2">
        <v>0</v>
      </c>
      <c r="V4019" s="2" t="s">
        <v>12680</v>
      </c>
      <c r="W4019" s="2" t="s">
        <v>34</v>
      </c>
      <c r="AC4019" s="2">
        <v>0</v>
      </c>
      <c r="AD4019" s="104"/>
    </row>
    <row r="4020" spans="1:33" ht="45" x14ac:dyDescent="0.25">
      <c r="A4020" s="2" t="s">
        <v>15671</v>
      </c>
      <c r="B4020" s="2" t="s">
        <v>12680</v>
      </c>
      <c r="C4020" s="2" t="s">
        <v>15672</v>
      </c>
      <c r="F4020" s="2" t="s">
        <v>12710</v>
      </c>
      <c r="G4020" s="2" t="s">
        <v>12711</v>
      </c>
      <c r="H4020" s="2" t="s">
        <v>12712</v>
      </c>
      <c r="I4020" s="2" t="s">
        <v>23471</v>
      </c>
      <c r="J4020" s="2" t="s">
        <v>28</v>
      </c>
      <c r="K4020" s="2" t="s">
        <v>43</v>
      </c>
      <c r="L4020" s="2" t="s">
        <v>99</v>
      </c>
      <c r="M4020" s="2" t="s">
        <v>1452</v>
      </c>
      <c r="N4020" s="2" t="s">
        <v>4205</v>
      </c>
      <c r="O4020" s="2" t="s">
        <v>705</v>
      </c>
      <c r="P4020" s="24">
        <v>0</v>
      </c>
      <c r="Q4020" s="24">
        <v>0</v>
      </c>
      <c r="R4020" s="27" t="s">
        <v>1578</v>
      </c>
      <c r="S4020" s="28" t="s">
        <v>1589</v>
      </c>
      <c r="T4020" s="2" t="s">
        <v>33</v>
      </c>
      <c r="U4020" s="2">
        <v>0</v>
      </c>
      <c r="V4020" s="2" t="s">
        <v>12674</v>
      </c>
      <c r="W4020" s="2" t="s">
        <v>34</v>
      </c>
      <c r="AC4020" s="2">
        <v>0</v>
      </c>
      <c r="AD4020" s="104"/>
    </row>
    <row r="4021" spans="1:33" ht="45" x14ac:dyDescent="0.25">
      <c r="A4021" s="2" t="s">
        <v>12932</v>
      </c>
      <c r="B4021" s="2" t="s">
        <v>12680</v>
      </c>
      <c r="C4021" s="2" t="s">
        <v>12933</v>
      </c>
      <c r="F4021" s="2" t="s">
        <v>12934</v>
      </c>
      <c r="G4021" s="2" t="s">
        <v>12935</v>
      </c>
      <c r="H4021" s="2" t="s">
        <v>12936</v>
      </c>
      <c r="I4021" s="2" t="s">
        <v>23797</v>
      </c>
      <c r="J4021" s="2" t="s">
        <v>28</v>
      </c>
      <c r="K4021" s="2" t="s">
        <v>43</v>
      </c>
      <c r="L4021" s="2" t="s">
        <v>324</v>
      </c>
      <c r="M4021" s="2" t="s">
        <v>325</v>
      </c>
      <c r="N4021" s="2" t="s">
        <v>2877</v>
      </c>
      <c r="O4021" s="2" t="s">
        <v>712</v>
      </c>
      <c r="P4021" s="24">
        <v>0</v>
      </c>
      <c r="Q4021" s="24">
        <v>0</v>
      </c>
      <c r="R4021" s="27" t="s">
        <v>1578</v>
      </c>
      <c r="S4021" s="28" t="s">
        <v>1583</v>
      </c>
      <c r="T4021" s="2" t="s">
        <v>130</v>
      </c>
      <c r="U4021" s="2">
        <v>0</v>
      </c>
      <c r="V4021" s="2" t="s">
        <v>28081</v>
      </c>
      <c r="W4021" s="2" t="s">
        <v>34</v>
      </c>
      <c r="AC4021" s="2">
        <v>0</v>
      </c>
      <c r="AD4021" s="104"/>
    </row>
    <row r="4022" spans="1:33" ht="60" x14ac:dyDescent="0.25">
      <c r="A4022" s="2" t="s">
        <v>15802</v>
      </c>
      <c r="B4022" s="2" t="s">
        <v>12680</v>
      </c>
      <c r="C4022" s="2" t="s">
        <v>15803</v>
      </c>
      <c r="F4022" s="2" t="s">
        <v>15804</v>
      </c>
      <c r="G4022" s="2" t="s">
        <v>15805</v>
      </c>
      <c r="H4022" s="2" t="s">
        <v>4885</v>
      </c>
      <c r="I4022" s="2" t="s">
        <v>21537</v>
      </c>
      <c r="J4022" s="2" t="s">
        <v>28</v>
      </c>
      <c r="K4022" s="2" t="s">
        <v>78</v>
      </c>
      <c r="L4022" s="2" t="s">
        <v>243</v>
      </c>
      <c r="M4022" s="2" t="s">
        <v>428</v>
      </c>
      <c r="N4022" s="2" t="s">
        <v>5375</v>
      </c>
      <c r="O4022" s="2" t="s">
        <v>32</v>
      </c>
      <c r="P4022" s="24">
        <v>0</v>
      </c>
      <c r="Q4022" s="24">
        <v>1</v>
      </c>
      <c r="R4022" s="27" t="s">
        <v>1568</v>
      </c>
      <c r="S4022" s="28" t="s">
        <v>1585</v>
      </c>
      <c r="T4022" s="2" t="s">
        <v>38</v>
      </c>
      <c r="U4022" s="2">
        <v>0</v>
      </c>
      <c r="V4022" s="2" t="s">
        <v>32960</v>
      </c>
      <c r="W4022" s="2" t="s">
        <v>34</v>
      </c>
      <c r="X4022" s="58" t="s">
        <v>16027</v>
      </c>
      <c r="Z4022" s="2">
        <v>2060000</v>
      </c>
      <c r="AB4022" s="58">
        <v>46098.500277777777</v>
      </c>
      <c r="AC4022" s="2">
        <v>0</v>
      </c>
      <c r="AD4022" s="104">
        <v>2060000</v>
      </c>
      <c r="AE4022" s="2">
        <v>46098.500277777777</v>
      </c>
      <c r="AG4022" s="2">
        <v>129835</v>
      </c>
    </row>
    <row r="4023" spans="1:33" ht="45" x14ac:dyDescent="0.25">
      <c r="A4023" s="2" t="s">
        <v>15546</v>
      </c>
      <c r="B4023" s="2" t="s">
        <v>12680</v>
      </c>
      <c r="C4023" s="2" t="s">
        <v>15547</v>
      </c>
      <c r="F4023" s="2" t="s">
        <v>15548</v>
      </c>
      <c r="G4023" s="2" t="s">
        <v>15549</v>
      </c>
      <c r="H4023" s="2" t="s">
        <v>15550</v>
      </c>
      <c r="I4023" s="2" t="s">
        <v>23472</v>
      </c>
      <c r="J4023" s="2" t="s">
        <v>28</v>
      </c>
      <c r="K4023" s="2" t="s">
        <v>43</v>
      </c>
      <c r="L4023" s="2" t="s">
        <v>387</v>
      </c>
      <c r="M4023" s="2" t="s">
        <v>388</v>
      </c>
      <c r="N4023" s="2" t="s">
        <v>3037</v>
      </c>
      <c r="O4023" s="2" t="s">
        <v>32</v>
      </c>
      <c r="P4023" s="24">
        <v>0</v>
      </c>
      <c r="Q4023" s="24">
        <v>1</v>
      </c>
      <c r="R4023" s="27" t="s">
        <v>1568</v>
      </c>
      <c r="S4023" s="28" t="s">
        <v>1589</v>
      </c>
      <c r="T4023" s="2" t="s">
        <v>33</v>
      </c>
      <c r="U4023" s="2">
        <v>0</v>
      </c>
      <c r="V4023" s="2" t="s">
        <v>32611</v>
      </c>
      <c r="W4023" s="2" t="s">
        <v>34</v>
      </c>
      <c r="X4023" s="58" t="s">
        <v>16022</v>
      </c>
      <c r="Z4023" s="2">
        <v>412000</v>
      </c>
      <c r="AB4023" s="58">
        <v>46097.383564814816</v>
      </c>
      <c r="AC4023" s="2">
        <v>0</v>
      </c>
      <c r="AD4023" s="104">
        <v>412000</v>
      </c>
      <c r="AE4023" s="2">
        <v>46097.383564814816</v>
      </c>
      <c r="AG4023" s="2">
        <v>131897</v>
      </c>
    </row>
    <row r="4024" spans="1:33" ht="45" x14ac:dyDescent="0.25">
      <c r="A4024" s="2" t="s">
        <v>15911</v>
      </c>
      <c r="B4024" s="2" t="s">
        <v>12680</v>
      </c>
      <c r="C4024" s="2" t="s">
        <v>15912</v>
      </c>
      <c r="F4024" s="2" t="s">
        <v>15913</v>
      </c>
      <c r="G4024" s="2" t="s">
        <v>15914</v>
      </c>
      <c r="H4024" s="2" t="s">
        <v>15915</v>
      </c>
      <c r="I4024" s="2" t="s">
        <v>23928</v>
      </c>
      <c r="J4024" s="2" t="s">
        <v>28</v>
      </c>
      <c r="K4024" s="2" t="s">
        <v>43</v>
      </c>
      <c r="L4024" s="2" t="s">
        <v>44</v>
      </c>
      <c r="M4024" s="2" t="s">
        <v>45</v>
      </c>
      <c r="N4024" s="2" t="s">
        <v>2977</v>
      </c>
      <c r="O4024" s="2" t="s">
        <v>37</v>
      </c>
      <c r="P4024" s="24">
        <v>0</v>
      </c>
      <c r="Q4024" s="24">
        <v>0</v>
      </c>
      <c r="R4024" s="27" t="s">
        <v>1578</v>
      </c>
      <c r="S4024" s="28" t="s">
        <v>1587</v>
      </c>
      <c r="T4024" s="2" t="s">
        <v>359</v>
      </c>
      <c r="U4024" s="2">
        <v>0</v>
      </c>
      <c r="V4024" s="2" t="s">
        <v>12674</v>
      </c>
      <c r="W4024" s="2" t="s">
        <v>34</v>
      </c>
      <c r="AC4024" s="2">
        <v>0</v>
      </c>
      <c r="AD4024" s="104"/>
      <c r="AG4024" s="2">
        <v>132812</v>
      </c>
    </row>
    <row r="4025" spans="1:33" ht="60" x14ac:dyDescent="0.25">
      <c r="A4025" s="2" t="s">
        <v>14358</v>
      </c>
      <c r="B4025" s="2" t="s">
        <v>12680</v>
      </c>
      <c r="C4025" s="2" t="s">
        <v>14359</v>
      </c>
      <c r="F4025" s="2" t="s">
        <v>8473</v>
      </c>
      <c r="G4025" s="2" t="s">
        <v>8474</v>
      </c>
      <c r="H4025" s="2" t="s">
        <v>5220</v>
      </c>
      <c r="I4025" s="2" t="s">
        <v>21162</v>
      </c>
      <c r="J4025" s="2" t="s">
        <v>28</v>
      </c>
      <c r="K4025" s="2" t="s">
        <v>78</v>
      </c>
      <c r="L4025" s="2" t="s">
        <v>859</v>
      </c>
      <c r="M4025" s="2" t="s">
        <v>1115</v>
      </c>
      <c r="N4025" s="2" t="s">
        <v>4378</v>
      </c>
      <c r="O4025" s="2" t="s">
        <v>32</v>
      </c>
      <c r="P4025" s="24">
        <v>0</v>
      </c>
      <c r="Q4025" s="24">
        <v>1</v>
      </c>
      <c r="R4025" s="27" t="s">
        <v>1568</v>
      </c>
      <c r="S4025" s="28" t="s">
        <v>1589</v>
      </c>
      <c r="T4025" s="2" t="s">
        <v>33</v>
      </c>
      <c r="U4025" s="2">
        <v>0</v>
      </c>
      <c r="V4025" s="2" t="s">
        <v>32611</v>
      </c>
      <c r="W4025" s="2" t="s">
        <v>34</v>
      </c>
      <c r="X4025" s="58" t="s">
        <v>12680</v>
      </c>
      <c r="Z4025" s="2">
        <v>412000</v>
      </c>
      <c r="AB4025" s="58">
        <v>46093.627488425926</v>
      </c>
      <c r="AC4025" s="2">
        <v>0</v>
      </c>
      <c r="AD4025" s="104">
        <v>412000</v>
      </c>
      <c r="AE4025" s="2">
        <v>46093.627488425926</v>
      </c>
      <c r="AG4025" s="2">
        <v>129167</v>
      </c>
    </row>
    <row r="4026" spans="1:33" ht="60" x14ac:dyDescent="0.25">
      <c r="A4026" s="2" t="s">
        <v>15630</v>
      </c>
      <c r="B4026" s="2" t="s">
        <v>12680</v>
      </c>
      <c r="C4026" s="2" t="s">
        <v>15631</v>
      </c>
      <c r="F4026" s="2" t="s">
        <v>15632</v>
      </c>
      <c r="G4026" s="2" t="s">
        <v>15633</v>
      </c>
      <c r="H4026" s="2" t="s">
        <v>15634</v>
      </c>
      <c r="I4026" s="2" t="s">
        <v>23473</v>
      </c>
      <c r="J4026" s="2" t="s">
        <v>28</v>
      </c>
      <c r="K4026" s="2" t="s">
        <v>43</v>
      </c>
      <c r="L4026" s="2" t="s">
        <v>324</v>
      </c>
      <c r="M4026" s="2" t="s">
        <v>325</v>
      </c>
      <c r="N4026" s="2" t="s">
        <v>2877</v>
      </c>
      <c r="O4026" s="2" t="s">
        <v>705</v>
      </c>
      <c r="P4026" s="24">
        <v>0</v>
      </c>
      <c r="Q4026" s="24">
        <v>0</v>
      </c>
      <c r="R4026" s="27" t="s">
        <v>1578</v>
      </c>
      <c r="S4026" s="28" t="s">
        <v>1589</v>
      </c>
      <c r="T4026" s="2" t="s">
        <v>33</v>
      </c>
      <c r="U4026" s="2">
        <v>0</v>
      </c>
      <c r="V4026" s="2" t="s">
        <v>12680</v>
      </c>
      <c r="W4026" s="2" t="s">
        <v>34</v>
      </c>
      <c r="AC4026" s="2">
        <v>0</v>
      </c>
      <c r="AD4026" s="104"/>
    </row>
    <row r="4027" spans="1:33" ht="45" x14ac:dyDescent="0.25">
      <c r="A4027" s="2" t="s">
        <v>13723</v>
      </c>
      <c r="B4027" s="2" t="s">
        <v>12680</v>
      </c>
      <c r="C4027" s="2" t="s">
        <v>13724</v>
      </c>
      <c r="F4027" s="2" t="s">
        <v>13725</v>
      </c>
      <c r="G4027" s="2" t="s">
        <v>13726</v>
      </c>
      <c r="H4027" s="2" t="s">
        <v>13727</v>
      </c>
      <c r="I4027" s="2" t="s">
        <v>19917</v>
      </c>
      <c r="J4027" s="2" t="s">
        <v>28</v>
      </c>
      <c r="K4027" s="2" t="s">
        <v>173</v>
      </c>
      <c r="L4027" s="2" t="s">
        <v>370</v>
      </c>
      <c r="M4027" s="2" t="s">
        <v>371</v>
      </c>
      <c r="N4027" s="2" t="s">
        <v>3425</v>
      </c>
      <c r="O4027" s="2" t="s">
        <v>705</v>
      </c>
      <c r="P4027" s="24">
        <v>0</v>
      </c>
      <c r="Q4027" s="24">
        <v>0</v>
      </c>
      <c r="R4027" s="27" t="s">
        <v>1578</v>
      </c>
      <c r="S4027" s="28" t="s">
        <v>1589</v>
      </c>
      <c r="T4027" s="2" t="s">
        <v>33</v>
      </c>
      <c r="U4027" s="2">
        <v>0</v>
      </c>
      <c r="V4027" s="2" t="s">
        <v>12680</v>
      </c>
      <c r="W4027" s="2" t="s">
        <v>34</v>
      </c>
      <c r="AC4027" s="2">
        <v>0</v>
      </c>
      <c r="AD4027" s="104"/>
    </row>
    <row r="4028" spans="1:33" ht="60" x14ac:dyDescent="0.25">
      <c r="A4028" s="2" t="s">
        <v>15880</v>
      </c>
      <c r="B4028" s="2" t="s">
        <v>12680</v>
      </c>
      <c r="C4028" s="2" t="s">
        <v>15881</v>
      </c>
      <c r="F4028" s="2" t="s">
        <v>15882</v>
      </c>
      <c r="G4028" s="2" t="s">
        <v>15883</v>
      </c>
      <c r="H4028" s="2" t="s">
        <v>15884</v>
      </c>
      <c r="I4028" s="2" t="s">
        <v>23796</v>
      </c>
      <c r="J4028" s="2" t="s">
        <v>28</v>
      </c>
      <c r="K4028" s="2" t="s">
        <v>43</v>
      </c>
      <c r="L4028" s="2" t="s">
        <v>382</v>
      </c>
      <c r="M4028" s="2" t="s">
        <v>323</v>
      </c>
      <c r="N4028" s="2" t="s">
        <v>3521</v>
      </c>
      <c r="O4028" s="2" t="s">
        <v>32</v>
      </c>
      <c r="P4028" s="24">
        <v>0</v>
      </c>
      <c r="Q4028" s="24">
        <v>2</v>
      </c>
      <c r="R4028" s="27" t="s">
        <v>1568</v>
      </c>
      <c r="S4028" s="28" t="s">
        <v>1585</v>
      </c>
      <c r="T4028" s="2" t="s">
        <v>38</v>
      </c>
      <c r="U4028" s="2">
        <v>0</v>
      </c>
      <c r="V4028" s="2" t="s">
        <v>19078</v>
      </c>
      <c r="W4028" s="2" t="s">
        <v>34</v>
      </c>
      <c r="X4028" s="58" t="s">
        <v>16062</v>
      </c>
      <c r="Z4028" s="2">
        <v>2060000</v>
      </c>
      <c r="AB4028" s="58">
        <v>46107.583865740744</v>
      </c>
      <c r="AC4028" s="2">
        <v>0</v>
      </c>
      <c r="AD4028" s="104">
        <v>2060000</v>
      </c>
      <c r="AE4028" s="2">
        <v>46107.583865740744</v>
      </c>
      <c r="AG4028" s="2">
        <v>132625</v>
      </c>
    </row>
    <row r="4029" spans="1:33" ht="60" x14ac:dyDescent="0.25">
      <c r="A4029" s="2" t="s">
        <v>14490</v>
      </c>
      <c r="B4029" s="2" t="s">
        <v>12680</v>
      </c>
      <c r="C4029" s="2" t="s">
        <v>14491</v>
      </c>
      <c r="F4029" s="2" t="s">
        <v>8473</v>
      </c>
      <c r="G4029" s="2" t="s">
        <v>8474</v>
      </c>
      <c r="H4029" s="2" t="s">
        <v>5220</v>
      </c>
      <c r="I4029" s="2" t="s">
        <v>21163</v>
      </c>
      <c r="J4029" s="2" t="s">
        <v>28</v>
      </c>
      <c r="K4029" s="2" t="s">
        <v>78</v>
      </c>
      <c r="L4029" s="2" t="s">
        <v>859</v>
      </c>
      <c r="M4029" s="2" t="s">
        <v>1115</v>
      </c>
      <c r="N4029" s="2" t="s">
        <v>4378</v>
      </c>
      <c r="O4029" s="2" t="s">
        <v>705</v>
      </c>
      <c r="P4029" s="24">
        <v>0</v>
      </c>
      <c r="Q4029" s="24">
        <v>0</v>
      </c>
      <c r="R4029" s="27" t="s">
        <v>1578</v>
      </c>
      <c r="S4029" s="28" t="s">
        <v>1589</v>
      </c>
      <c r="T4029" s="2" t="s">
        <v>33</v>
      </c>
      <c r="U4029" s="2">
        <v>0</v>
      </c>
      <c r="V4029" s="2" t="s">
        <v>12680</v>
      </c>
      <c r="W4029" s="2" t="s">
        <v>34</v>
      </c>
      <c r="AC4029" s="2">
        <v>0</v>
      </c>
      <c r="AD4029" s="104"/>
    </row>
    <row r="4030" spans="1:33" ht="45" x14ac:dyDescent="0.25">
      <c r="A4030" s="2" t="s">
        <v>13195</v>
      </c>
      <c r="B4030" s="2" t="s">
        <v>12680</v>
      </c>
      <c r="C4030" s="2" t="s">
        <v>13196</v>
      </c>
      <c r="F4030" s="2" t="s">
        <v>437</v>
      </c>
      <c r="G4030" s="2" t="s">
        <v>4709</v>
      </c>
      <c r="H4030" s="2" t="s">
        <v>4710</v>
      </c>
      <c r="I4030" s="2" t="s">
        <v>19512</v>
      </c>
      <c r="J4030" s="2" t="s">
        <v>28</v>
      </c>
      <c r="K4030" s="2" t="s">
        <v>48</v>
      </c>
      <c r="L4030" s="2" t="s">
        <v>49</v>
      </c>
      <c r="M4030" s="2" t="s">
        <v>50</v>
      </c>
      <c r="N4030" s="2" t="s">
        <v>4706</v>
      </c>
      <c r="O4030" s="2" t="s">
        <v>705</v>
      </c>
      <c r="P4030" s="24">
        <v>0</v>
      </c>
      <c r="Q4030" s="24">
        <v>0</v>
      </c>
      <c r="R4030" s="27" t="s">
        <v>1578</v>
      </c>
      <c r="S4030" s="28" t="s">
        <v>1589</v>
      </c>
      <c r="T4030" s="2" t="s">
        <v>33</v>
      </c>
      <c r="U4030" s="2">
        <v>0</v>
      </c>
      <c r="V4030" s="2" t="s">
        <v>12680</v>
      </c>
      <c r="W4030" s="2" t="s">
        <v>34</v>
      </c>
      <c r="AC4030" s="2">
        <v>0</v>
      </c>
      <c r="AD4030" s="104"/>
    </row>
    <row r="4031" spans="1:33" ht="45" x14ac:dyDescent="0.25">
      <c r="A4031" s="2" t="s">
        <v>13661</v>
      </c>
      <c r="B4031" s="2" t="s">
        <v>12680</v>
      </c>
      <c r="C4031" s="2" t="s">
        <v>13662</v>
      </c>
      <c r="F4031" s="2" t="s">
        <v>1542</v>
      </c>
      <c r="G4031" s="2" t="s">
        <v>3369</v>
      </c>
      <c r="H4031" s="2" t="s">
        <v>3370</v>
      </c>
      <c r="I4031" s="2" t="s">
        <v>19939</v>
      </c>
      <c r="J4031" s="2" t="s">
        <v>28</v>
      </c>
      <c r="K4031" s="2" t="s">
        <v>173</v>
      </c>
      <c r="L4031" s="2" t="s">
        <v>391</v>
      </c>
      <c r="M4031" s="2" t="s">
        <v>392</v>
      </c>
      <c r="N4031" s="2" t="s">
        <v>3367</v>
      </c>
      <c r="O4031" s="2" t="s">
        <v>32</v>
      </c>
      <c r="P4031" s="24">
        <v>0</v>
      </c>
      <c r="Q4031" s="24">
        <v>1</v>
      </c>
      <c r="R4031" s="27" t="s">
        <v>1568</v>
      </c>
      <c r="S4031" s="28" t="s">
        <v>1589</v>
      </c>
      <c r="T4031" s="2" t="s">
        <v>33</v>
      </c>
      <c r="U4031" s="2">
        <v>0</v>
      </c>
      <c r="V4031" s="2" t="s">
        <v>32611</v>
      </c>
      <c r="W4031" s="2" t="s">
        <v>34</v>
      </c>
      <c r="X4031" s="58" t="s">
        <v>17895</v>
      </c>
      <c r="Z4031" s="2">
        <v>412000</v>
      </c>
      <c r="AB4031" s="58">
        <v>46118.61409722222</v>
      </c>
      <c r="AC4031" s="2">
        <v>0</v>
      </c>
      <c r="AD4031" s="104">
        <v>412000</v>
      </c>
      <c r="AE4031" s="2">
        <v>46118.61409722222</v>
      </c>
      <c r="AG4031" s="2">
        <v>129383</v>
      </c>
    </row>
    <row r="4032" spans="1:33" ht="45" x14ac:dyDescent="0.25">
      <c r="A4032" s="2" t="s">
        <v>14055</v>
      </c>
      <c r="B4032" s="2" t="s">
        <v>12680</v>
      </c>
      <c r="C4032" s="2" t="s">
        <v>14056</v>
      </c>
      <c r="F4032" s="2" t="s">
        <v>14057</v>
      </c>
      <c r="G4032" s="2" t="s">
        <v>14058</v>
      </c>
      <c r="H4032" s="2" t="s">
        <v>14059</v>
      </c>
      <c r="I4032" s="2" t="s">
        <v>20587</v>
      </c>
      <c r="J4032" s="2" t="s">
        <v>28</v>
      </c>
      <c r="K4032" s="2" t="s">
        <v>29</v>
      </c>
      <c r="L4032" s="2" t="s">
        <v>218</v>
      </c>
      <c r="M4032" s="2" t="s">
        <v>269</v>
      </c>
      <c r="N4032" s="2" t="s">
        <v>4410</v>
      </c>
      <c r="O4032" s="2" t="s">
        <v>32</v>
      </c>
      <c r="P4032" s="24">
        <v>0</v>
      </c>
      <c r="Q4032" s="24">
        <v>3</v>
      </c>
      <c r="R4032" s="27" t="s">
        <v>1568</v>
      </c>
      <c r="S4032" s="28" t="s">
        <v>1589</v>
      </c>
      <c r="T4032" s="2" t="s">
        <v>33</v>
      </c>
      <c r="U4032" s="2">
        <v>0</v>
      </c>
      <c r="V4032" s="2" t="s">
        <v>18533</v>
      </c>
      <c r="W4032" s="2" t="s">
        <v>34</v>
      </c>
      <c r="X4032" s="58" t="s">
        <v>16027</v>
      </c>
      <c r="Z4032" s="2">
        <v>412000</v>
      </c>
      <c r="AB4032" s="58">
        <v>46098.403553240743</v>
      </c>
      <c r="AC4032" s="2">
        <v>0</v>
      </c>
      <c r="AD4032" s="104">
        <v>412000</v>
      </c>
      <c r="AE4032" s="2">
        <v>46098.403553240743</v>
      </c>
      <c r="AG4032" s="2">
        <v>131803</v>
      </c>
    </row>
    <row r="4033" spans="1:33" ht="60" x14ac:dyDescent="0.25">
      <c r="A4033" s="2" t="s">
        <v>15645</v>
      </c>
      <c r="B4033" s="2" t="s">
        <v>12680</v>
      </c>
      <c r="C4033" s="2" t="s">
        <v>15646</v>
      </c>
      <c r="F4033" s="2" t="s">
        <v>15647</v>
      </c>
      <c r="G4033" s="2" t="s">
        <v>15648</v>
      </c>
      <c r="H4033" s="2" t="s">
        <v>15649</v>
      </c>
      <c r="I4033" s="2" t="s">
        <v>23474</v>
      </c>
      <c r="J4033" s="2" t="s">
        <v>28</v>
      </c>
      <c r="K4033" s="2" t="s">
        <v>43</v>
      </c>
      <c r="L4033" s="2" t="s">
        <v>94</v>
      </c>
      <c r="M4033" s="2" t="s">
        <v>530</v>
      </c>
      <c r="N4033" s="2" t="s">
        <v>15359</v>
      </c>
      <c r="O4033" s="2" t="s">
        <v>705</v>
      </c>
      <c r="P4033" s="24">
        <v>0</v>
      </c>
      <c r="Q4033" s="24">
        <v>0</v>
      </c>
      <c r="R4033" s="27" t="s">
        <v>1578</v>
      </c>
      <c r="S4033" s="28" t="s">
        <v>1589</v>
      </c>
      <c r="T4033" s="2" t="s">
        <v>33</v>
      </c>
      <c r="U4033" s="2">
        <v>0</v>
      </c>
      <c r="V4033" s="2" t="s">
        <v>12680</v>
      </c>
      <c r="W4033" s="2" t="s">
        <v>34</v>
      </c>
      <c r="AC4033" s="2">
        <v>0</v>
      </c>
      <c r="AD4033" s="104"/>
    </row>
    <row r="4034" spans="1:33" ht="45" x14ac:dyDescent="0.25">
      <c r="A4034" s="2" t="s">
        <v>15581</v>
      </c>
      <c r="B4034" s="2" t="s">
        <v>12680</v>
      </c>
      <c r="C4034" s="2" t="s">
        <v>15582</v>
      </c>
      <c r="F4034" s="2" t="s">
        <v>15583</v>
      </c>
      <c r="G4034" s="2" t="s">
        <v>15584</v>
      </c>
      <c r="H4034" s="2" t="s">
        <v>15585</v>
      </c>
      <c r="I4034" s="2" t="s">
        <v>23475</v>
      </c>
      <c r="J4034" s="2" t="s">
        <v>28</v>
      </c>
      <c r="K4034" s="2" t="s">
        <v>43</v>
      </c>
      <c r="L4034" s="2" t="s">
        <v>94</v>
      </c>
      <c r="M4034" s="2" t="s">
        <v>530</v>
      </c>
      <c r="N4034" s="2" t="s">
        <v>15359</v>
      </c>
      <c r="O4034" s="2" t="s">
        <v>32</v>
      </c>
      <c r="P4034" s="24">
        <v>0</v>
      </c>
      <c r="Q4034" s="24">
        <v>1</v>
      </c>
      <c r="R4034" s="27" t="s">
        <v>1568</v>
      </c>
      <c r="S4034" s="28" t="s">
        <v>1589</v>
      </c>
      <c r="T4034" s="2" t="s">
        <v>33</v>
      </c>
      <c r="U4034" s="2">
        <v>0</v>
      </c>
      <c r="V4034" s="2" t="s">
        <v>17797</v>
      </c>
      <c r="W4034" s="2" t="s">
        <v>34</v>
      </c>
      <c r="X4034" s="58" t="s">
        <v>16027</v>
      </c>
      <c r="Z4034" s="2">
        <v>412000</v>
      </c>
      <c r="AB4034" s="58">
        <v>46098.651053240741</v>
      </c>
      <c r="AC4034" s="2">
        <v>0</v>
      </c>
      <c r="AD4034" s="104">
        <v>412000</v>
      </c>
      <c r="AE4034" s="2">
        <v>46098.651053240741</v>
      </c>
      <c r="AG4034" s="2">
        <v>132966</v>
      </c>
    </row>
    <row r="4035" spans="1:33" ht="45" x14ac:dyDescent="0.25">
      <c r="A4035" s="2" t="s">
        <v>15124</v>
      </c>
      <c r="B4035" s="2" t="s">
        <v>12680</v>
      </c>
      <c r="C4035" s="2" t="s">
        <v>15125</v>
      </c>
      <c r="F4035" s="2" t="s">
        <v>15126</v>
      </c>
      <c r="G4035" s="2" t="s">
        <v>15127</v>
      </c>
      <c r="H4035" s="2" t="s">
        <v>15128</v>
      </c>
      <c r="I4035" s="2" t="s">
        <v>22227</v>
      </c>
      <c r="J4035" s="2" t="s">
        <v>28</v>
      </c>
      <c r="K4035" s="2" t="s">
        <v>68</v>
      </c>
      <c r="L4035" s="2" t="s">
        <v>485</v>
      </c>
      <c r="M4035" s="2" t="s">
        <v>486</v>
      </c>
      <c r="N4035" s="2" t="s">
        <v>5106</v>
      </c>
      <c r="O4035" s="2" t="s">
        <v>32</v>
      </c>
      <c r="P4035" s="24">
        <v>0</v>
      </c>
      <c r="Q4035" s="24">
        <v>1</v>
      </c>
      <c r="R4035" s="27" t="s">
        <v>1568</v>
      </c>
      <c r="S4035" s="28" t="s">
        <v>1589</v>
      </c>
      <c r="T4035" s="2" t="s">
        <v>33</v>
      </c>
      <c r="U4035" s="2">
        <v>0</v>
      </c>
      <c r="V4035" s="2" t="s">
        <v>19078</v>
      </c>
      <c r="W4035" s="2" t="s">
        <v>34</v>
      </c>
      <c r="X4035" s="58" t="s">
        <v>12680</v>
      </c>
      <c r="Z4035" s="2">
        <v>412000</v>
      </c>
      <c r="AB4035" s="58">
        <v>46093.668993055559</v>
      </c>
      <c r="AC4035" s="2">
        <v>0</v>
      </c>
      <c r="AD4035" s="104">
        <v>412000</v>
      </c>
      <c r="AE4035" s="2">
        <v>46093.668993055559</v>
      </c>
      <c r="AG4035" s="2">
        <v>128806</v>
      </c>
    </row>
    <row r="4036" spans="1:33" ht="45" x14ac:dyDescent="0.25">
      <c r="A4036" s="2" t="s">
        <v>12766</v>
      </c>
      <c r="B4036" s="2" t="s">
        <v>12680</v>
      </c>
      <c r="C4036" s="2" t="s">
        <v>12767</v>
      </c>
      <c r="F4036" s="2" t="s">
        <v>12768</v>
      </c>
      <c r="G4036" s="2" t="s">
        <v>12769</v>
      </c>
      <c r="H4036" s="2" t="s">
        <v>12770</v>
      </c>
      <c r="I4036" s="2" t="s">
        <v>20463</v>
      </c>
      <c r="J4036" s="2" t="s">
        <v>28</v>
      </c>
      <c r="K4036" s="2" t="s">
        <v>173</v>
      </c>
      <c r="L4036" s="2" t="s">
        <v>468</v>
      </c>
      <c r="M4036" s="2" t="s">
        <v>469</v>
      </c>
      <c r="N4036" s="2" t="s">
        <v>3354</v>
      </c>
      <c r="O4036" s="2" t="s">
        <v>32</v>
      </c>
      <c r="P4036" s="24">
        <v>0</v>
      </c>
      <c r="Q4036" s="24">
        <v>1</v>
      </c>
      <c r="R4036" s="27" t="s">
        <v>1568</v>
      </c>
      <c r="S4036" s="28" t="s">
        <v>1586</v>
      </c>
      <c r="T4036" s="2" t="s">
        <v>296</v>
      </c>
      <c r="U4036" s="2">
        <v>412000</v>
      </c>
      <c r="V4036" s="2" t="s">
        <v>12680</v>
      </c>
      <c r="W4036" s="2" t="s">
        <v>34</v>
      </c>
      <c r="X4036" s="58" t="s">
        <v>12680</v>
      </c>
      <c r="Z4036" s="2">
        <v>412000</v>
      </c>
      <c r="AB4036" s="58">
        <v>46093.707881944443</v>
      </c>
      <c r="AC4036" s="2">
        <v>0</v>
      </c>
      <c r="AD4036" s="104">
        <v>412000</v>
      </c>
      <c r="AE4036" s="2">
        <v>46093.707881944443</v>
      </c>
      <c r="AG4036" s="2">
        <v>129450</v>
      </c>
    </row>
    <row r="4037" spans="1:33" ht="45" x14ac:dyDescent="0.25">
      <c r="A4037" s="2" t="s">
        <v>15493</v>
      </c>
      <c r="B4037" s="2" t="s">
        <v>12680</v>
      </c>
      <c r="C4037" s="2" t="s">
        <v>15494</v>
      </c>
      <c r="F4037" s="2" t="s">
        <v>15495</v>
      </c>
      <c r="G4037" s="2" t="s">
        <v>15496</v>
      </c>
      <c r="H4037" s="2" t="s">
        <v>15497</v>
      </c>
      <c r="I4037" s="2" t="s">
        <v>23476</v>
      </c>
      <c r="J4037" s="2" t="s">
        <v>28</v>
      </c>
      <c r="K4037" s="2" t="s">
        <v>43</v>
      </c>
      <c r="L4037" s="2" t="s">
        <v>488</v>
      </c>
      <c r="M4037" s="2" t="s">
        <v>489</v>
      </c>
      <c r="N4037" s="2" t="s">
        <v>3000</v>
      </c>
      <c r="O4037" s="2" t="s">
        <v>32</v>
      </c>
      <c r="P4037" s="24">
        <v>0</v>
      </c>
      <c r="Q4037" s="24">
        <v>1</v>
      </c>
      <c r="R4037" s="27" t="s">
        <v>1568</v>
      </c>
      <c r="S4037" s="28" t="s">
        <v>1589</v>
      </c>
      <c r="T4037" s="2" t="s">
        <v>33</v>
      </c>
      <c r="U4037" s="2">
        <v>0</v>
      </c>
      <c r="V4037" s="2" t="s">
        <v>18533</v>
      </c>
      <c r="W4037" s="2" t="s">
        <v>34</v>
      </c>
      <c r="X4037" s="58" t="s">
        <v>12680</v>
      </c>
      <c r="Z4037" s="2">
        <v>412000</v>
      </c>
      <c r="AB4037" s="58">
        <v>46093.643622685187</v>
      </c>
      <c r="AC4037" s="2">
        <v>0</v>
      </c>
      <c r="AD4037" s="104">
        <v>412000</v>
      </c>
      <c r="AE4037" s="2">
        <v>46093.643622685187</v>
      </c>
      <c r="AG4037" s="2">
        <v>128770</v>
      </c>
    </row>
    <row r="4038" spans="1:33" ht="45" x14ac:dyDescent="0.25">
      <c r="A4038" s="2" t="s">
        <v>12910</v>
      </c>
      <c r="B4038" s="2" t="s">
        <v>12680</v>
      </c>
      <c r="C4038" s="2" t="s">
        <v>12911</v>
      </c>
      <c r="F4038" s="2" t="s">
        <v>10870</v>
      </c>
      <c r="G4038" s="2" t="s">
        <v>10871</v>
      </c>
      <c r="H4038" s="2" t="s">
        <v>10872</v>
      </c>
      <c r="I4038" s="2" t="s">
        <v>22501</v>
      </c>
      <c r="J4038" s="2" t="s">
        <v>28</v>
      </c>
      <c r="K4038" s="2" t="s">
        <v>68</v>
      </c>
      <c r="L4038" s="2" t="s">
        <v>500</v>
      </c>
      <c r="M4038" s="2" t="s">
        <v>1435</v>
      </c>
      <c r="N4038" s="2" t="s">
        <v>10731</v>
      </c>
      <c r="O4038" s="2" t="s">
        <v>712</v>
      </c>
      <c r="P4038" s="24">
        <v>0</v>
      </c>
      <c r="Q4038" s="24">
        <v>0</v>
      </c>
      <c r="R4038" s="27" t="s">
        <v>1578</v>
      </c>
      <c r="S4038" s="28" t="s">
        <v>1583</v>
      </c>
      <c r="T4038" s="2" t="s">
        <v>130</v>
      </c>
      <c r="U4038" s="2">
        <v>0</v>
      </c>
      <c r="V4038" s="2" t="s">
        <v>27575</v>
      </c>
      <c r="W4038" s="2" t="s">
        <v>34</v>
      </c>
      <c r="AC4038" s="2">
        <v>0</v>
      </c>
      <c r="AD4038" s="104"/>
    </row>
    <row r="4039" spans="1:33" ht="45" x14ac:dyDescent="0.25">
      <c r="A4039" s="2" t="s">
        <v>12848</v>
      </c>
      <c r="B4039" s="2" t="s">
        <v>12680</v>
      </c>
      <c r="C4039" s="2" t="s">
        <v>12849</v>
      </c>
      <c r="F4039" s="2" t="s">
        <v>12850</v>
      </c>
      <c r="G4039" s="2" t="s">
        <v>12851</v>
      </c>
      <c r="H4039" s="2" t="s">
        <v>12852</v>
      </c>
      <c r="I4039" s="2" t="s">
        <v>21164</v>
      </c>
      <c r="J4039" s="2" t="s">
        <v>28</v>
      </c>
      <c r="K4039" s="2" t="s">
        <v>78</v>
      </c>
      <c r="L4039" s="2" t="s">
        <v>236</v>
      </c>
      <c r="M4039" s="2" t="s">
        <v>237</v>
      </c>
      <c r="N4039" s="2" t="s">
        <v>5208</v>
      </c>
      <c r="O4039" s="2" t="s">
        <v>705</v>
      </c>
      <c r="P4039" s="24">
        <v>0</v>
      </c>
      <c r="Q4039" s="24">
        <v>0</v>
      </c>
      <c r="R4039" s="27" t="s">
        <v>1578</v>
      </c>
      <c r="S4039" s="28" t="s">
        <v>1586</v>
      </c>
      <c r="T4039" s="2" t="s">
        <v>296</v>
      </c>
      <c r="U4039" s="2">
        <v>0</v>
      </c>
      <c r="V4039" s="2" t="s">
        <v>16022</v>
      </c>
      <c r="W4039" s="2" t="s">
        <v>34</v>
      </c>
      <c r="AC4039" s="2">
        <v>0</v>
      </c>
      <c r="AD4039" s="104"/>
    </row>
    <row r="4040" spans="1:33" ht="45" x14ac:dyDescent="0.25">
      <c r="A4040" s="2" t="s">
        <v>15498</v>
      </c>
      <c r="B4040" s="2" t="s">
        <v>12680</v>
      </c>
      <c r="C4040" s="2" t="s">
        <v>15499</v>
      </c>
      <c r="F4040" s="2" t="s">
        <v>15500</v>
      </c>
      <c r="G4040" s="2" t="s">
        <v>15501</v>
      </c>
      <c r="H4040" s="2" t="s">
        <v>15502</v>
      </c>
      <c r="I4040" s="2" t="s">
        <v>23477</v>
      </c>
      <c r="J4040" s="2" t="s">
        <v>28</v>
      </c>
      <c r="K4040" s="2" t="s">
        <v>43</v>
      </c>
      <c r="L4040" s="2" t="s">
        <v>488</v>
      </c>
      <c r="M4040" s="2" t="s">
        <v>489</v>
      </c>
      <c r="N4040" s="2" t="s">
        <v>3000</v>
      </c>
      <c r="O4040" s="2" t="s">
        <v>32</v>
      </c>
      <c r="P4040" s="24">
        <v>0</v>
      </c>
      <c r="Q4040" s="24">
        <v>1</v>
      </c>
      <c r="R4040" s="27" t="s">
        <v>1568</v>
      </c>
      <c r="S4040" s="28" t="s">
        <v>1589</v>
      </c>
      <c r="T4040" s="2" t="s">
        <v>33</v>
      </c>
      <c r="U4040" s="2">
        <v>0</v>
      </c>
      <c r="V4040" s="2" t="s">
        <v>18001</v>
      </c>
      <c r="W4040" s="2" t="s">
        <v>34</v>
      </c>
      <c r="X4040" s="58" t="s">
        <v>12680</v>
      </c>
      <c r="Z4040" s="2">
        <v>412000</v>
      </c>
      <c r="AB4040" s="58">
        <v>46093.644155092596</v>
      </c>
      <c r="AC4040" s="2">
        <v>0</v>
      </c>
      <c r="AD4040" s="104">
        <v>412000</v>
      </c>
      <c r="AE4040" s="2">
        <v>46093.644155092596</v>
      </c>
      <c r="AG4040" s="2">
        <v>128769</v>
      </c>
    </row>
    <row r="4041" spans="1:33" ht="45" x14ac:dyDescent="0.25">
      <c r="A4041" s="2" t="s">
        <v>14849</v>
      </c>
      <c r="B4041" s="2" t="s">
        <v>12680</v>
      </c>
      <c r="C4041" s="2" t="s">
        <v>14850</v>
      </c>
      <c r="F4041" s="2" t="s">
        <v>9900</v>
      </c>
      <c r="G4041" s="2" t="s">
        <v>9901</v>
      </c>
      <c r="H4041" s="2" t="s">
        <v>9902</v>
      </c>
      <c r="I4041" s="2" t="s">
        <v>22000</v>
      </c>
      <c r="J4041" s="2" t="s">
        <v>28</v>
      </c>
      <c r="K4041" s="2" t="s">
        <v>72</v>
      </c>
      <c r="L4041" s="2" t="s">
        <v>9814</v>
      </c>
      <c r="M4041" s="2" t="s">
        <v>344</v>
      </c>
      <c r="N4041" s="2" t="s">
        <v>4320</v>
      </c>
      <c r="O4041" s="2" t="s">
        <v>32</v>
      </c>
      <c r="P4041" s="24">
        <v>0</v>
      </c>
      <c r="Q4041" s="24">
        <v>1</v>
      </c>
      <c r="R4041" s="27" t="s">
        <v>1568</v>
      </c>
      <c r="S4041" s="28" t="s">
        <v>1589</v>
      </c>
      <c r="T4041" s="2" t="s">
        <v>33</v>
      </c>
      <c r="U4041" s="2">
        <v>0</v>
      </c>
      <c r="V4041" s="2" t="s">
        <v>17905</v>
      </c>
      <c r="W4041" s="2" t="s">
        <v>34</v>
      </c>
      <c r="X4041" s="58" t="s">
        <v>12680</v>
      </c>
      <c r="Z4041" s="2">
        <v>412000</v>
      </c>
      <c r="AB4041" s="58">
        <v>46093.834444444445</v>
      </c>
      <c r="AC4041" s="2">
        <v>0</v>
      </c>
      <c r="AD4041" s="104">
        <v>412000</v>
      </c>
      <c r="AE4041" s="2">
        <v>46093.834444444445</v>
      </c>
      <c r="AG4041" s="2">
        <v>129809</v>
      </c>
    </row>
    <row r="4042" spans="1:33" ht="45" x14ac:dyDescent="0.25">
      <c r="A4042" s="2" t="s">
        <v>15187</v>
      </c>
      <c r="B4042" s="2" t="s">
        <v>12680</v>
      </c>
      <c r="C4042" s="2" t="s">
        <v>15188</v>
      </c>
      <c r="F4042" s="2" t="s">
        <v>11056</v>
      </c>
      <c r="G4042" s="2" t="s">
        <v>11057</v>
      </c>
      <c r="H4042" s="2" t="s">
        <v>7658</v>
      </c>
      <c r="I4042" s="2" t="s">
        <v>22228</v>
      </c>
      <c r="J4042" s="2" t="s">
        <v>28</v>
      </c>
      <c r="K4042" s="2" t="s">
        <v>68</v>
      </c>
      <c r="L4042" s="2" t="s">
        <v>198</v>
      </c>
      <c r="M4042" s="2" t="s">
        <v>199</v>
      </c>
      <c r="N4042" s="2" t="s">
        <v>3285</v>
      </c>
      <c r="O4042" s="2" t="s">
        <v>705</v>
      </c>
      <c r="P4042" s="24">
        <v>0</v>
      </c>
      <c r="Q4042" s="24">
        <v>0</v>
      </c>
      <c r="R4042" s="27" t="s">
        <v>1578</v>
      </c>
      <c r="S4042" s="28" t="s">
        <v>1589</v>
      </c>
      <c r="T4042" s="2" t="s">
        <v>33</v>
      </c>
      <c r="U4042" s="2">
        <v>0</v>
      </c>
      <c r="V4042" s="2" t="s">
        <v>12680</v>
      </c>
      <c r="W4042" s="2" t="s">
        <v>34</v>
      </c>
      <c r="AC4042" s="2">
        <v>0</v>
      </c>
      <c r="AD4042" s="104"/>
    </row>
    <row r="4043" spans="1:33" ht="60" x14ac:dyDescent="0.25">
      <c r="A4043" s="2" t="s">
        <v>15145</v>
      </c>
      <c r="B4043" s="2" t="s">
        <v>12680</v>
      </c>
      <c r="C4043" s="2" t="s">
        <v>15146</v>
      </c>
      <c r="F4043" s="2" t="s">
        <v>11700</v>
      </c>
      <c r="G4043" s="2" t="s">
        <v>11701</v>
      </c>
      <c r="H4043" s="2" t="s">
        <v>11702</v>
      </c>
      <c r="I4043" s="2" t="s">
        <v>22229</v>
      </c>
      <c r="J4043" s="2" t="s">
        <v>28</v>
      </c>
      <c r="K4043" s="2" t="s">
        <v>68</v>
      </c>
      <c r="L4043" s="2" t="s">
        <v>198</v>
      </c>
      <c r="M4043" s="2" t="s">
        <v>199</v>
      </c>
      <c r="N4043" s="2" t="s">
        <v>3285</v>
      </c>
      <c r="O4043" s="2" t="s">
        <v>705</v>
      </c>
      <c r="P4043" s="24">
        <v>0</v>
      </c>
      <c r="Q4043" s="24">
        <v>0</v>
      </c>
      <c r="R4043" s="27" t="s">
        <v>1578</v>
      </c>
      <c r="S4043" s="28" t="s">
        <v>1589</v>
      </c>
      <c r="T4043" s="2" t="s">
        <v>33</v>
      </c>
      <c r="U4043" s="2">
        <v>0</v>
      </c>
      <c r="V4043" s="2" t="s">
        <v>12680</v>
      </c>
      <c r="W4043" s="2" t="s">
        <v>34</v>
      </c>
      <c r="AC4043" s="2">
        <v>0</v>
      </c>
      <c r="AD4043" s="104"/>
    </row>
    <row r="4044" spans="1:33" ht="45" x14ac:dyDescent="0.25">
      <c r="A4044" s="2" t="s">
        <v>15122</v>
      </c>
      <c r="B4044" s="2" t="s">
        <v>12680</v>
      </c>
      <c r="C4044" s="2" t="s">
        <v>15123</v>
      </c>
      <c r="F4044" s="2" t="s">
        <v>11481</v>
      </c>
      <c r="G4044" s="2" t="s">
        <v>11482</v>
      </c>
      <c r="H4044" s="2" t="s">
        <v>11483</v>
      </c>
      <c r="I4044" s="2" t="s">
        <v>22230</v>
      </c>
      <c r="J4044" s="2" t="s">
        <v>28</v>
      </c>
      <c r="K4044" s="2" t="s">
        <v>68</v>
      </c>
      <c r="L4044" s="2" t="s">
        <v>198</v>
      </c>
      <c r="M4044" s="2" t="s">
        <v>199</v>
      </c>
      <c r="N4044" s="2" t="s">
        <v>3285</v>
      </c>
      <c r="O4044" s="2" t="s">
        <v>32</v>
      </c>
      <c r="P4044" s="24">
        <v>0</v>
      </c>
      <c r="Q4044" s="24">
        <v>1</v>
      </c>
      <c r="R4044" s="27" t="s">
        <v>1568</v>
      </c>
      <c r="S4044" s="28" t="s">
        <v>1589</v>
      </c>
      <c r="T4044" s="2" t="s">
        <v>33</v>
      </c>
      <c r="U4044" s="2">
        <v>0</v>
      </c>
      <c r="V4044" s="2" t="s">
        <v>17797</v>
      </c>
      <c r="W4044" s="2" t="s">
        <v>34</v>
      </c>
      <c r="X4044" s="58" t="s">
        <v>16027</v>
      </c>
      <c r="Z4044" s="2">
        <v>412000</v>
      </c>
      <c r="AB4044" s="58">
        <v>46098.453333333331</v>
      </c>
      <c r="AC4044" s="2">
        <v>0</v>
      </c>
      <c r="AD4044" s="104">
        <v>412000</v>
      </c>
      <c r="AE4044" s="2">
        <v>46098.453333333331</v>
      </c>
      <c r="AG4044" s="2">
        <v>128805</v>
      </c>
    </row>
    <row r="4045" spans="1:33" ht="45" x14ac:dyDescent="0.25">
      <c r="A4045" s="2" t="s">
        <v>13705</v>
      </c>
      <c r="B4045" s="2" t="s">
        <v>12680</v>
      </c>
      <c r="C4045" s="2" t="s">
        <v>13706</v>
      </c>
      <c r="F4045" s="2" t="s">
        <v>13707</v>
      </c>
      <c r="G4045" s="2" t="s">
        <v>13708</v>
      </c>
      <c r="H4045" s="2" t="s">
        <v>13709</v>
      </c>
      <c r="I4045" s="2" t="s">
        <v>19940</v>
      </c>
      <c r="J4045" s="2" t="s">
        <v>28</v>
      </c>
      <c r="K4045" s="2" t="s">
        <v>173</v>
      </c>
      <c r="L4045" s="2" t="s">
        <v>370</v>
      </c>
      <c r="M4045" s="2" t="s">
        <v>371</v>
      </c>
      <c r="N4045" s="2" t="s">
        <v>3425</v>
      </c>
      <c r="O4045" s="2" t="s">
        <v>705</v>
      </c>
      <c r="P4045" s="24">
        <v>0</v>
      </c>
      <c r="Q4045" s="24">
        <v>0</v>
      </c>
      <c r="R4045" s="27" t="s">
        <v>1578</v>
      </c>
      <c r="S4045" s="28" t="s">
        <v>1589</v>
      </c>
      <c r="T4045" s="2" t="s">
        <v>33</v>
      </c>
      <c r="U4045" s="2">
        <v>0</v>
      </c>
      <c r="V4045" s="2" t="s">
        <v>12680</v>
      </c>
      <c r="W4045" s="2" t="s">
        <v>34</v>
      </c>
      <c r="AC4045" s="2">
        <v>0</v>
      </c>
      <c r="AD4045" s="104"/>
    </row>
    <row r="4046" spans="1:33" ht="45" x14ac:dyDescent="0.25">
      <c r="A4046" s="2" t="s">
        <v>15147</v>
      </c>
      <c r="B4046" s="2" t="s">
        <v>12680</v>
      </c>
      <c r="C4046" s="2" t="s">
        <v>15148</v>
      </c>
      <c r="F4046" s="2" t="s">
        <v>2261</v>
      </c>
      <c r="G4046" s="2" t="s">
        <v>3134</v>
      </c>
      <c r="H4046" s="2" t="s">
        <v>3135</v>
      </c>
      <c r="I4046" s="2" t="s">
        <v>22231</v>
      </c>
      <c r="J4046" s="2" t="s">
        <v>28</v>
      </c>
      <c r="K4046" s="2" t="s">
        <v>68</v>
      </c>
      <c r="L4046" s="2" t="s">
        <v>152</v>
      </c>
      <c r="M4046" s="2" t="s">
        <v>153</v>
      </c>
      <c r="N4046" s="2" t="s">
        <v>3118</v>
      </c>
      <c r="O4046" s="2" t="s">
        <v>705</v>
      </c>
      <c r="P4046" s="24">
        <v>0</v>
      </c>
      <c r="Q4046" s="24">
        <v>0</v>
      </c>
      <c r="R4046" s="27" t="s">
        <v>1578</v>
      </c>
      <c r="S4046" s="28" t="s">
        <v>1589</v>
      </c>
      <c r="T4046" s="2" t="s">
        <v>33</v>
      </c>
      <c r="U4046" s="2">
        <v>0</v>
      </c>
      <c r="V4046" s="2" t="s">
        <v>12680</v>
      </c>
      <c r="W4046" s="2" t="s">
        <v>34</v>
      </c>
      <c r="AC4046" s="2">
        <v>0</v>
      </c>
      <c r="AD4046" s="104"/>
    </row>
    <row r="4047" spans="1:33" ht="60" x14ac:dyDescent="0.25">
      <c r="A4047" s="2" t="s">
        <v>15113</v>
      </c>
      <c r="B4047" s="2" t="s">
        <v>12680</v>
      </c>
      <c r="C4047" s="2" t="s">
        <v>15114</v>
      </c>
      <c r="F4047" s="2" t="s">
        <v>11342</v>
      </c>
      <c r="G4047" s="2" t="s">
        <v>11343</v>
      </c>
      <c r="H4047" s="2" t="s">
        <v>11344</v>
      </c>
      <c r="I4047" s="2" t="s">
        <v>22229</v>
      </c>
      <c r="J4047" s="2" t="s">
        <v>28</v>
      </c>
      <c r="K4047" s="2" t="s">
        <v>68</v>
      </c>
      <c r="L4047" s="2" t="s">
        <v>198</v>
      </c>
      <c r="M4047" s="2" t="s">
        <v>199</v>
      </c>
      <c r="N4047" s="2" t="s">
        <v>3285</v>
      </c>
      <c r="O4047" s="2" t="s">
        <v>32</v>
      </c>
      <c r="P4047" s="24">
        <v>0</v>
      </c>
      <c r="Q4047" s="24">
        <v>1</v>
      </c>
      <c r="R4047" s="27" t="s">
        <v>1568</v>
      </c>
      <c r="S4047" s="28" t="s">
        <v>1589</v>
      </c>
      <c r="T4047" s="2" t="s">
        <v>33</v>
      </c>
      <c r="U4047" s="2">
        <v>0</v>
      </c>
      <c r="V4047" s="2" t="s">
        <v>17797</v>
      </c>
      <c r="W4047" s="2" t="s">
        <v>34</v>
      </c>
      <c r="X4047" s="58" t="s">
        <v>16027</v>
      </c>
      <c r="Z4047" s="2">
        <v>412000</v>
      </c>
      <c r="AB4047" s="58">
        <v>46098.453506944446</v>
      </c>
      <c r="AC4047" s="2">
        <v>0</v>
      </c>
      <c r="AD4047" s="104">
        <v>412000</v>
      </c>
      <c r="AE4047" s="2">
        <v>46098.453506944446</v>
      </c>
      <c r="AG4047" s="2">
        <v>128804</v>
      </c>
    </row>
    <row r="4048" spans="1:33" ht="60" x14ac:dyDescent="0.25">
      <c r="A4048" s="2" t="s">
        <v>15757</v>
      </c>
      <c r="B4048" s="2" t="s">
        <v>12680</v>
      </c>
      <c r="C4048" s="2" t="s">
        <v>15758</v>
      </c>
      <c r="F4048" s="2" t="s">
        <v>6050</v>
      </c>
      <c r="G4048" s="2" t="s">
        <v>6051</v>
      </c>
      <c r="H4048" s="2" t="s">
        <v>6052</v>
      </c>
      <c r="I4048" s="2" t="s">
        <v>20193</v>
      </c>
      <c r="J4048" s="2" t="s">
        <v>28</v>
      </c>
      <c r="K4048" s="2" t="s">
        <v>173</v>
      </c>
      <c r="L4048" s="2" t="s">
        <v>1444</v>
      </c>
      <c r="M4048" s="2" t="s">
        <v>1640</v>
      </c>
      <c r="N4048" s="2" t="s">
        <v>3386</v>
      </c>
      <c r="O4048" s="2" t="s">
        <v>32</v>
      </c>
      <c r="P4048" s="24">
        <v>0</v>
      </c>
      <c r="Q4048" s="24">
        <v>1</v>
      </c>
      <c r="R4048" s="27" t="s">
        <v>1568</v>
      </c>
      <c r="S4048" s="28" t="s">
        <v>1585</v>
      </c>
      <c r="T4048" s="2" t="s">
        <v>38</v>
      </c>
      <c r="U4048" s="2">
        <v>0</v>
      </c>
      <c r="V4048" s="2" t="s">
        <v>19211</v>
      </c>
      <c r="W4048" s="2" t="s">
        <v>34</v>
      </c>
      <c r="X4048" s="58" t="s">
        <v>15922</v>
      </c>
      <c r="Z4048" s="2">
        <v>2060000</v>
      </c>
      <c r="AB4048" s="58">
        <v>46095.459733796299</v>
      </c>
      <c r="AC4048" s="2">
        <v>0</v>
      </c>
      <c r="AD4048" s="104">
        <v>2060000</v>
      </c>
      <c r="AE4048" s="2">
        <v>46095.459733796299</v>
      </c>
      <c r="AG4048" s="2">
        <v>128422</v>
      </c>
    </row>
    <row r="4049" spans="1:33" ht="45" x14ac:dyDescent="0.25">
      <c r="A4049" s="2" t="s">
        <v>13663</v>
      </c>
      <c r="B4049" s="2" t="s">
        <v>12680</v>
      </c>
      <c r="C4049" s="2" t="s">
        <v>13664</v>
      </c>
      <c r="F4049" s="2" t="s">
        <v>13665</v>
      </c>
      <c r="G4049" s="2" t="s">
        <v>13666</v>
      </c>
      <c r="H4049" s="2" t="s">
        <v>13667</v>
      </c>
      <c r="I4049" s="2" t="s">
        <v>19941</v>
      </c>
      <c r="J4049" s="2" t="s">
        <v>28</v>
      </c>
      <c r="K4049" s="2" t="s">
        <v>173</v>
      </c>
      <c r="L4049" s="2" t="s">
        <v>370</v>
      </c>
      <c r="M4049" s="2" t="s">
        <v>371</v>
      </c>
      <c r="N4049" s="2" t="s">
        <v>3425</v>
      </c>
      <c r="O4049" s="2" t="s">
        <v>32</v>
      </c>
      <c r="P4049" s="24">
        <v>0</v>
      </c>
      <c r="Q4049" s="24">
        <v>3</v>
      </c>
      <c r="R4049" s="27" t="s">
        <v>1568</v>
      </c>
      <c r="S4049" s="28" t="s">
        <v>1589</v>
      </c>
      <c r="T4049" s="2" t="s">
        <v>33</v>
      </c>
      <c r="U4049" s="2">
        <v>0</v>
      </c>
      <c r="V4049" s="2" t="s">
        <v>17905</v>
      </c>
      <c r="W4049" s="2" t="s">
        <v>34</v>
      </c>
      <c r="X4049" s="58" t="s">
        <v>12680</v>
      </c>
      <c r="Z4049" s="2">
        <v>412000</v>
      </c>
      <c r="AB4049" s="58">
        <v>46093.603263888886</v>
      </c>
      <c r="AC4049" s="2">
        <v>0</v>
      </c>
      <c r="AD4049" s="104">
        <v>412000</v>
      </c>
      <c r="AE4049" s="2">
        <v>46093.603263888886</v>
      </c>
      <c r="AG4049" s="2">
        <v>128407</v>
      </c>
    </row>
    <row r="4050" spans="1:33" ht="60" x14ac:dyDescent="0.25">
      <c r="A4050" s="2" t="s">
        <v>13757</v>
      </c>
      <c r="B4050" s="2" t="s">
        <v>12680</v>
      </c>
      <c r="C4050" s="2" t="s">
        <v>13758</v>
      </c>
      <c r="F4050" s="2" t="s">
        <v>13759</v>
      </c>
      <c r="G4050" s="2" t="s">
        <v>13760</v>
      </c>
      <c r="H4050" s="2" t="s">
        <v>13761</v>
      </c>
      <c r="I4050" s="2" t="s">
        <v>19876</v>
      </c>
      <c r="J4050" s="2" t="s">
        <v>28</v>
      </c>
      <c r="K4050" s="2" t="s">
        <v>173</v>
      </c>
      <c r="L4050" s="2" t="s">
        <v>447</v>
      </c>
      <c r="M4050" s="2" t="s">
        <v>1638</v>
      </c>
      <c r="N4050" s="2" t="s">
        <v>3401</v>
      </c>
      <c r="O4050" s="2" t="s">
        <v>705</v>
      </c>
      <c r="P4050" s="24">
        <v>0</v>
      </c>
      <c r="Q4050" s="24">
        <v>0</v>
      </c>
      <c r="R4050" s="27" t="s">
        <v>1578</v>
      </c>
      <c r="S4050" s="28" t="s">
        <v>1589</v>
      </c>
      <c r="T4050" s="2" t="s">
        <v>33</v>
      </c>
      <c r="U4050" s="2">
        <v>0</v>
      </c>
      <c r="V4050" s="2" t="s">
        <v>12680</v>
      </c>
      <c r="W4050" s="2" t="s">
        <v>34</v>
      </c>
      <c r="AC4050" s="2">
        <v>0</v>
      </c>
      <c r="AD4050" s="104"/>
    </row>
    <row r="4051" spans="1:33" ht="45" x14ac:dyDescent="0.25">
      <c r="A4051" s="2" t="s">
        <v>14851</v>
      </c>
      <c r="B4051" s="2" t="s">
        <v>12680</v>
      </c>
      <c r="C4051" s="2" t="s">
        <v>14852</v>
      </c>
      <c r="F4051" s="2" t="s">
        <v>14853</v>
      </c>
      <c r="G4051" s="2" t="s">
        <v>14854</v>
      </c>
      <c r="H4051" s="2" t="s">
        <v>14855</v>
      </c>
      <c r="I4051" s="2" t="s">
        <v>22001</v>
      </c>
      <c r="J4051" s="2" t="s">
        <v>28</v>
      </c>
      <c r="K4051" s="2" t="s">
        <v>72</v>
      </c>
      <c r="L4051" s="2" t="s">
        <v>84</v>
      </c>
      <c r="M4051" s="2" t="s">
        <v>85</v>
      </c>
      <c r="N4051" s="2" t="s">
        <v>3446</v>
      </c>
      <c r="O4051" s="2" t="s">
        <v>706</v>
      </c>
      <c r="P4051" s="24">
        <v>0</v>
      </c>
      <c r="Q4051" s="24">
        <v>0</v>
      </c>
      <c r="R4051" s="27" t="s">
        <v>1578</v>
      </c>
      <c r="S4051" s="28" t="s">
        <v>1589</v>
      </c>
      <c r="T4051" s="2" t="s">
        <v>33</v>
      </c>
      <c r="U4051" s="2">
        <v>0</v>
      </c>
      <c r="V4051" s="2" t="s">
        <v>12680</v>
      </c>
      <c r="W4051" s="2" t="s">
        <v>34</v>
      </c>
      <c r="AC4051" s="2">
        <v>0</v>
      </c>
      <c r="AD4051" s="104"/>
    </row>
    <row r="4052" spans="1:33" ht="45" x14ac:dyDescent="0.25">
      <c r="A4052" s="2" t="s">
        <v>15519</v>
      </c>
      <c r="B4052" s="2" t="s">
        <v>12680</v>
      </c>
      <c r="C4052" s="2" t="s">
        <v>15520</v>
      </c>
      <c r="F4052" s="2" t="s">
        <v>15521</v>
      </c>
      <c r="G4052" s="2" t="s">
        <v>15522</v>
      </c>
      <c r="H4052" s="2" t="s">
        <v>15523</v>
      </c>
      <c r="I4052" s="2" t="s">
        <v>23478</v>
      </c>
      <c r="J4052" s="2" t="s">
        <v>28</v>
      </c>
      <c r="K4052" s="2" t="s">
        <v>43</v>
      </c>
      <c r="L4052" s="2" t="s">
        <v>387</v>
      </c>
      <c r="M4052" s="2" t="s">
        <v>388</v>
      </c>
      <c r="N4052" s="2" t="s">
        <v>3037</v>
      </c>
      <c r="O4052" s="2" t="s">
        <v>32</v>
      </c>
      <c r="P4052" s="24">
        <v>0</v>
      </c>
      <c r="Q4052" s="24">
        <v>1</v>
      </c>
      <c r="R4052" s="27" t="s">
        <v>1568</v>
      </c>
      <c r="S4052" s="28" t="s">
        <v>1589</v>
      </c>
      <c r="T4052" s="2" t="s">
        <v>33</v>
      </c>
      <c r="U4052" s="2">
        <v>0</v>
      </c>
      <c r="V4052" s="2" t="s">
        <v>25672</v>
      </c>
      <c r="W4052" s="2" t="s">
        <v>34</v>
      </c>
      <c r="X4052" s="58" t="s">
        <v>16022</v>
      </c>
      <c r="Z4052" s="2">
        <v>412000</v>
      </c>
      <c r="AB4052" s="58">
        <v>46097.382326388892</v>
      </c>
      <c r="AC4052" s="2">
        <v>0</v>
      </c>
      <c r="AD4052" s="104">
        <v>412000</v>
      </c>
      <c r="AE4052" s="2">
        <v>46097.382326388892</v>
      </c>
      <c r="AG4052" s="2">
        <v>129594</v>
      </c>
    </row>
    <row r="4053" spans="1:33" ht="45" x14ac:dyDescent="0.25">
      <c r="A4053" s="2" t="s">
        <v>14862</v>
      </c>
      <c r="B4053" s="2" t="s">
        <v>12680</v>
      </c>
      <c r="C4053" s="2" t="s">
        <v>14863</v>
      </c>
      <c r="F4053" s="2" t="s">
        <v>14864</v>
      </c>
      <c r="G4053" s="2" t="s">
        <v>14865</v>
      </c>
      <c r="H4053" s="2" t="s">
        <v>7716</v>
      </c>
      <c r="I4053" s="2" t="s">
        <v>22002</v>
      </c>
      <c r="J4053" s="2" t="s">
        <v>28</v>
      </c>
      <c r="K4053" s="2" t="s">
        <v>72</v>
      </c>
      <c r="L4053" s="2" t="s">
        <v>84</v>
      </c>
      <c r="M4053" s="2" t="s">
        <v>85</v>
      </c>
      <c r="N4053" s="2" t="s">
        <v>3446</v>
      </c>
      <c r="O4053" s="2" t="s">
        <v>705</v>
      </c>
      <c r="P4053" s="24">
        <v>0</v>
      </c>
      <c r="Q4053" s="24">
        <v>0</v>
      </c>
      <c r="R4053" s="27" t="s">
        <v>1578</v>
      </c>
      <c r="S4053" s="28" t="s">
        <v>1589</v>
      </c>
      <c r="T4053" s="2" t="s">
        <v>33</v>
      </c>
      <c r="U4053" s="2">
        <v>0</v>
      </c>
      <c r="V4053" s="2" t="s">
        <v>12680</v>
      </c>
      <c r="W4053" s="2" t="s">
        <v>34</v>
      </c>
      <c r="AC4053" s="2">
        <v>0</v>
      </c>
      <c r="AD4053" s="104"/>
    </row>
    <row r="4054" spans="1:33" ht="60" x14ac:dyDescent="0.25">
      <c r="A4054" s="2" t="s">
        <v>14844</v>
      </c>
      <c r="B4054" s="2" t="s">
        <v>12680</v>
      </c>
      <c r="C4054" s="2" t="s">
        <v>14845</v>
      </c>
      <c r="F4054" s="2" t="s">
        <v>14846</v>
      </c>
      <c r="G4054" s="2" t="s">
        <v>14847</v>
      </c>
      <c r="H4054" s="2" t="s">
        <v>14848</v>
      </c>
      <c r="I4054" s="2" t="s">
        <v>22003</v>
      </c>
      <c r="J4054" s="2" t="s">
        <v>28</v>
      </c>
      <c r="K4054" s="2" t="s">
        <v>72</v>
      </c>
      <c r="L4054" s="2" t="s">
        <v>84</v>
      </c>
      <c r="M4054" s="2" t="s">
        <v>85</v>
      </c>
      <c r="N4054" s="2" t="s">
        <v>3446</v>
      </c>
      <c r="O4054" s="2" t="s">
        <v>32</v>
      </c>
      <c r="P4054" s="24">
        <v>0</v>
      </c>
      <c r="Q4054" s="24">
        <v>1</v>
      </c>
      <c r="R4054" s="27" t="s">
        <v>1568</v>
      </c>
      <c r="S4054" s="28" t="s">
        <v>1589</v>
      </c>
      <c r="T4054" s="2" t="s">
        <v>33</v>
      </c>
      <c r="U4054" s="2">
        <v>0</v>
      </c>
      <c r="V4054" s="2" t="s">
        <v>20332</v>
      </c>
      <c r="W4054" s="2" t="s">
        <v>34</v>
      </c>
      <c r="X4054" s="58" t="s">
        <v>12680</v>
      </c>
      <c r="Z4054" s="2">
        <v>412000</v>
      </c>
      <c r="AB4054" s="58">
        <v>46093.551203703704</v>
      </c>
      <c r="AC4054" s="2">
        <v>0</v>
      </c>
      <c r="AD4054" s="104">
        <v>412000</v>
      </c>
      <c r="AE4054" s="2">
        <v>46093.551203703704</v>
      </c>
      <c r="AG4054" s="2">
        <v>128513</v>
      </c>
    </row>
    <row r="4055" spans="1:33" ht="60" x14ac:dyDescent="0.25">
      <c r="A4055" s="2" t="s">
        <v>15510</v>
      </c>
      <c r="B4055" s="2" t="s">
        <v>12680</v>
      </c>
      <c r="C4055" s="2" t="s">
        <v>15511</v>
      </c>
      <c r="F4055" s="2" t="s">
        <v>12475</v>
      </c>
      <c r="G4055" s="2" t="s">
        <v>12476</v>
      </c>
      <c r="H4055" s="2" t="s">
        <v>12477</v>
      </c>
      <c r="I4055" s="2" t="s">
        <v>23479</v>
      </c>
      <c r="J4055" s="2" t="s">
        <v>28</v>
      </c>
      <c r="K4055" s="2" t="s">
        <v>43</v>
      </c>
      <c r="L4055" s="2" t="s">
        <v>492</v>
      </c>
      <c r="M4055" s="2" t="s">
        <v>493</v>
      </c>
      <c r="N4055" s="2" t="s">
        <v>2971</v>
      </c>
      <c r="O4055" s="2" t="s">
        <v>32</v>
      </c>
      <c r="P4055" s="24">
        <v>0</v>
      </c>
      <c r="Q4055" s="24">
        <v>2</v>
      </c>
      <c r="R4055" s="27" t="s">
        <v>1568</v>
      </c>
      <c r="S4055" s="28" t="s">
        <v>1589</v>
      </c>
      <c r="T4055" s="2" t="s">
        <v>33</v>
      </c>
      <c r="U4055" s="2">
        <v>0</v>
      </c>
      <c r="V4055" s="2" t="s">
        <v>18533</v>
      </c>
      <c r="W4055" s="2" t="s">
        <v>34</v>
      </c>
      <c r="X4055" s="58" t="s">
        <v>12674</v>
      </c>
      <c r="Z4055" s="2">
        <v>412000</v>
      </c>
      <c r="AB4055" s="58">
        <v>46094.357071759259</v>
      </c>
      <c r="AC4055" s="2">
        <v>0</v>
      </c>
      <c r="AD4055" s="104">
        <v>412000</v>
      </c>
      <c r="AE4055" s="2">
        <v>46094.357071759259</v>
      </c>
      <c r="AG4055" s="2">
        <v>128399</v>
      </c>
    </row>
    <row r="4056" spans="1:33" ht="45" x14ac:dyDescent="0.25">
      <c r="A4056" s="2" t="s">
        <v>14870</v>
      </c>
      <c r="B4056" s="2" t="s">
        <v>12680</v>
      </c>
      <c r="C4056" s="2" t="s">
        <v>14871</v>
      </c>
      <c r="F4056" s="2" t="s">
        <v>14872</v>
      </c>
      <c r="G4056" s="2" t="s">
        <v>14873</v>
      </c>
      <c r="H4056" s="2" t="s">
        <v>14874</v>
      </c>
      <c r="I4056" s="2" t="s">
        <v>22004</v>
      </c>
      <c r="J4056" s="2" t="s">
        <v>28</v>
      </c>
      <c r="K4056" s="2" t="s">
        <v>72</v>
      </c>
      <c r="L4056" s="2" t="s">
        <v>84</v>
      </c>
      <c r="M4056" s="2" t="s">
        <v>85</v>
      </c>
      <c r="N4056" s="2" t="s">
        <v>3446</v>
      </c>
      <c r="O4056" s="2" t="s">
        <v>705</v>
      </c>
      <c r="P4056" s="24">
        <v>0</v>
      </c>
      <c r="Q4056" s="24">
        <v>0</v>
      </c>
      <c r="R4056" s="27" t="s">
        <v>1578</v>
      </c>
      <c r="S4056" s="28" t="s">
        <v>1589</v>
      </c>
      <c r="T4056" s="2" t="s">
        <v>33</v>
      </c>
      <c r="U4056" s="2">
        <v>0</v>
      </c>
      <c r="V4056" s="2" t="s">
        <v>12680</v>
      </c>
      <c r="W4056" s="2" t="s">
        <v>34</v>
      </c>
      <c r="AC4056" s="2">
        <v>0</v>
      </c>
      <c r="AD4056" s="104"/>
    </row>
    <row r="4057" spans="1:33" ht="45" x14ac:dyDescent="0.25">
      <c r="A4057" s="2" t="s">
        <v>14635</v>
      </c>
      <c r="B4057" s="2" t="s">
        <v>12680</v>
      </c>
      <c r="C4057" s="2" t="s">
        <v>14636</v>
      </c>
      <c r="F4057" s="2" t="s">
        <v>14637</v>
      </c>
      <c r="G4057" s="2" t="s">
        <v>14638</v>
      </c>
      <c r="H4057" s="2" t="s">
        <v>13527</v>
      </c>
      <c r="I4057" s="2" t="s">
        <v>21662</v>
      </c>
      <c r="J4057" s="2" t="s">
        <v>28</v>
      </c>
      <c r="K4057" s="2" t="s">
        <v>51</v>
      </c>
      <c r="L4057" s="2" t="s">
        <v>260</v>
      </c>
      <c r="M4057" s="2" t="s">
        <v>497</v>
      </c>
      <c r="N4057" s="2" t="s">
        <v>9351</v>
      </c>
      <c r="O4057" s="2" t="s">
        <v>32</v>
      </c>
      <c r="P4057" s="24">
        <v>0</v>
      </c>
      <c r="Q4057" s="24">
        <v>1</v>
      </c>
      <c r="R4057" s="27" t="s">
        <v>1568</v>
      </c>
      <c r="S4057" s="28" t="s">
        <v>1589</v>
      </c>
      <c r="T4057" s="2" t="s">
        <v>33</v>
      </c>
      <c r="U4057" s="2">
        <v>0</v>
      </c>
      <c r="V4057" s="2" t="s">
        <v>17683</v>
      </c>
      <c r="W4057" s="2" t="s">
        <v>34</v>
      </c>
      <c r="X4057" s="58" t="s">
        <v>16022</v>
      </c>
      <c r="Z4057" s="2">
        <v>412000</v>
      </c>
      <c r="AB4057" s="58">
        <v>46097.729050925926</v>
      </c>
      <c r="AC4057" s="2">
        <v>0</v>
      </c>
      <c r="AD4057" s="104">
        <v>412000</v>
      </c>
      <c r="AE4057" s="2">
        <v>46097.729050925926</v>
      </c>
      <c r="AG4057" s="2">
        <v>128254</v>
      </c>
    </row>
    <row r="4058" spans="1:33" ht="45" x14ac:dyDescent="0.25">
      <c r="A4058" s="2" t="s">
        <v>14025</v>
      </c>
      <c r="B4058" s="2" t="s">
        <v>12680</v>
      </c>
      <c r="C4058" s="2" t="s">
        <v>14026</v>
      </c>
      <c r="F4058" s="2" t="s">
        <v>14027</v>
      </c>
      <c r="G4058" s="2" t="s">
        <v>14028</v>
      </c>
      <c r="H4058" s="2" t="s">
        <v>14029</v>
      </c>
      <c r="I4058" s="2" t="s">
        <v>20588</v>
      </c>
      <c r="J4058" s="2" t="s">
        <v>28</v>
      </c>
      <c r="K4058" s="2" t="s">
        <v>29</v>
      </c>
      <c r="L4058" s="2" t="s">
        <v>44</v>
      </c>
      <c r="M4058" s="2" t="s">
        <v>318</v>
      </c>
      <c r="N4058" s="2" t="s">
        <v>4948</v>
      </c>
      <c r="O4058" s="2" t="s">
        <v>32</v>
      </c>
      <c r="P4058" s="24">
        <v>0</v>
      </c>
      <c r="Q4058" s="24">
        <v>1</v>
      </c>
      <c r="R4058" s="27" t="s">
        <v>1568</v>
      </c>
      <c r="S4058" s="28" t="s">
        <v>1589</v>
      </c>
      <c r="T4058" s="2" t="s">
        <v>33</v>
      </c>
      <c r="U4058" s="2">
        <v>0</v>
      </c>
      <c r="V4058" s="2" t="s">
        <v>17884</v>
      </c>
      <c r="W4058" s="2" t="s">
        <v>34</v>
      </c>
      <c r="X4058" s="58" t="s">
        <v>12680</v>
      </c>
      <c r="Z4058" s="2">
        <v>412000</v>
      </c>
      <c r="AB4058" s="58">
        <v>46093.68953703704</v>
      </c>
      <c r="AC4058" s="2">
        <v>0</v>
      </c>
      <c r="AD4058" s="104">
        <v>412000</v>
      </c>
      <c r="AE4058" s="2">
        <v>46093.68953703704</v>
      </c>
      <c r="AG4058" s="2">
        <v>129213</v>
      </c>
    </row>
    <row r="4059" spans="1:33" ht="60" x14ac:dyDescent="0.25">
      <c r="A4059" s="2" t="s">
        <v>15872</v>
      </c>
      <c r="B4059" s="2" t="s">
        <v>12680</v>
      </c>
      <c r="C4059" s="2" t="s">
        <v>15873</v>
      </c>
      <c r="F4059" s="2" t="s">
        <v>15490</v>
      </c>
      <c r="G4059" s="2" t="s">
        <v>15491</v>
      </c>
      <c r="H4059" s="2" t="s">
        <v>15492</v>
      </c>
      <c r="I4059" s="2" t="s">
        <v>23485</v>
      </c>
      <c r="J4059" s="2" t="s">
        <v>28</v>
      </c>
      <c r="K4059" s="2" t="s">
        <v>43</v>
      </c>
      <c r="L4059" s="2" t="s">
        <v>298</v>
      </c>
      <c r="M4059" s="2" t="s">
        <v>299</v>
      </c>
      <c r="N4059" s="2" t="s">
        <v>4752</v>
      </c>
      <c r="O4059" s="2" t="s">
        <v>32</v>
      </c>
      <c r="P4059" s="24">
        <v>0</v>
      </c>
      <c r="Q4059" s="24">
        <v>3</v>
      </c>
      <c r="R4059" s="27" t="s">
        <v>1568</v>
      </c>
      <c r="S4059" s="28" t="s">
        <v>1585</v>
      </c>
      <c r="T4059" s="2" t="s">
        <v>38</v>
      </c>
      <c r="U4059" s="2">
        <v>0</v>
      </c>
      <c r="V4059" s="2" t="s">
        <v>17582</v>
      </c>
      <c r="W4059" s="2" t="s">
        <v>34</v>
      </c>
      <c r="X4059" s="58" t="s">
        <v>12680</v>
      </c>
      <c r="Z4059" s="2">
        <v>2060000</v>
      </c>
      <c r="AB4059" s="58">
        <v>46093.629293981481</v>
      </c>
      <c r="AC4059" s="2">
        <v>0</v>
      </c>
      <c r="AD4059" s="104">
        <v>2060000</v>
      </c>
      <c r="AE4059" s="2">
        <v>46093.629293981481</v>
      </c>
      <c r="AG4059" s="2">
        <v>127940</v>
      </c>
    </row>
    <row r="4060" spans="1:33" ht="105" x14ac:dyDescent="0.25">
      <c r="A4060" s="2" t="s">
        <v>15616</v>
      </c>
      <c r="B4060" s="2" t="s">
        <v>12680</v>
      </c>
      <c r="C4060" s="2" t="s">
        <v>15617</v>
      </c>
      <c r="F4060" s="2" t="s">
        <v>12475</v>
      </c>
      <c r="G4060" s="2" t="s">
        <v>12476</v>
      </c>
      <c r="H4060" s="2" t="s">
        <v>12477</v>
      </c>
      <c r="I4060" s="2" t="s">
        <v>23479</v>
      </c>
      <c r="J4060" s="2" t="s">
        <v>28</v>
      </c>
      <c r="K4060" s="2" t="s">
        <v>43</v>
      </c>
      <c r="L4060" s="2" t="s">
        <v>15618</v>
      </c>
      <c r="M4060" s="2" t="s">
        <v>493</v>
      </c>
      <c r="N4060" s="2" t="s">
        <v>2971</v>
      </c>
      <c r="O4060" s="2" t="s">
        <v>705</v>
      </c>
      <c r="P4060" s="24">
        <v>0</v>
      </c>
      <c r="Q4060" s="24">
        <v>0</v>
      </c>
      <c r="R4060" s="27" t="s">
        <v>1578</v>
      </c>
      <c r="S4060" s="28" t="s">
        <v>1589</v>
      </c>
      <c r="T4060" s="2" t="s">
        <v>33</v>
      </c>
      <c r="U4060" s="2">
        <v>0</v>
      </c>
      <c r="V4060" s="2" t="s">
        <v>12680</v>
      </c>
      <c r="W4060" s="2" t="s">
        <v>34</v>
      </c>
      <c r="AC4060" s="2">
        <v>0</v>
      </c>
      <c r="AD4060" s="104"/>
    </row>
    <row r="4061" spans="1:33" ht="45" x14ac:dyDescent="0.25">
      <c r="A4061" s="2" t="s">
        <v>13996</v>
      </c>
      <c r="B4061" s="2" t="s">
        <v>12680</v>
      </c>
      <c r="C4061" s="2" t="s">
        <v>13997</v>
      </c>
      <c r="F4061" s="2" t="s">
        <v>13998</v>
      </c>
      <c r="G4061" s="2" t="s">
        <v>13999</v>
      </c>
      <c r="H4061" s="2" t="s">
        <v>14000</v>
      </c>
      <c r="I4061" s="2" t="s">
        <v>20589</v>
      </c>
      <c r="J4061" s="2" t="s">
        <v>28</v>
      </c>
      <c r="K4061" s="2" t="s">
        <v>29</v>
      </c>
      <c r="L4061" s="2" t="s">
        <v>44</v>
      </c>
      <c r="M4061" s="2" t="s">
        <v>318</v>
      </c>
      <c r="N4061" s="2" t="s">
        <v>4948</v>
      </c>
      <c r="O4061" s="2" t="s">
        <v>32</v>
      </c>
      <c r="P4061" s="24">
        <v>0</v>
      </c>
      <c r="Q4061" s="24">
        <v>1</v>
      </c>
      <c r="R4061" s="27" t="s">
        <v>1568</v>
      </c>
      <c r="S4061" s="28" t="s">
        <v>1589</v>
      </c>
      <c r="T4061" s="2" t="s">
        <v>33</v>
      </c>
      <c r="U4061" s="2">
        <v>0</v>
      </c>
      <c r="V4061" s="2" t="s">
        <v>18533</v>
      </c>
      <c r="W4061" s="2" t="s">
        <v>34</v>
      </c>
      <c r="X4061" s="58" t="s">
        <v>12680</v>
      </c>
      <c r="Z4061" s="2">
        <v>412000</v>
      </c>
      <c r="AB4061" s="58">
        <v>46093.697835648149</v>
      </c>
      <c r="AC4061" s="2">
        <v>0</v>
      </c>
      <c r="AD4061" s="104">
        <v>412000</v>
      </c>
      <c r="AE4061" s="2">
        <v>46093.697835648149</v>
      </c>
      <c r="AG4061" s="2">
        <v>129215</v>
      </c>
    </row>
    <row r="4062" spans="1:33" ht="60" x14ac:dyDescent="0.25">
      <c r="A4062" s="2" t="s">
        <v>15817</v>
      </c>
      <c r="B4062" s="2" t="s">
        <v>12680</v>
      </c>
      <c r="C4062" s="2" t="s">
        <v>15818</v>
      </c>
      <c r="F4062" s="2" t="s">
        <v>12850</v>
      </c>
      <c r="G4062" s="2" t="s">
        <v>12851</v>
      </c>
      <c r="H4062" s="2" t="s">
        <v>12852</v>
      </c>
      <c r="I4062" s="2" t="s">
        <v>21538</v>
      </c>
      <c r="J4062" s="2" t="s">
        <v>28</v>
      </c>
      <c r="K4062" s="2" t="s">
        <v>78</v>
      </c>
      <c r="L4062" s="2" t="s">
        <v>236</v>
      </c>
      <c r="M4062" s="2" t="s">
        <v>237</v>
      </c>
      <c r="N4062" s="2" t="s">
        <v>5208</v>
      </c>
      <c r="O4062" s="3" t="s">
        <v>705</v>
      </c>
      <c r="P4062" s="24">
        <v>0</v>
      </c>
      <c r="Q4062" s="24">
        <v>0</v>
      </c>
      <c r="R4062" s="27" t="s">
        <v>1578</v>
      </c>
      <c r="S4062" s="28" t="s">
        <v>1585</v>
      </c>
      <c r="T4062" s="2" t="s">
        <v>38</v>
      </c>
      <c r="U4062" s="2">
        <v>0</v>
      </c>
      <c r="V4062" s="2" t="s">
        <v>12680</v>
      </c>
      <c r="W4062" s="2" t="s">
        <v>34</v>
      </c>
      <c r="AC4062" s="2">
        <v>0</v>
      </c>
      <c r="AD4062" s="104"/>
    </row>
    <row r="4063" spans="1:33" ht="60" x14ac:dyDescent="0.25">
      <c r="A4063" s="2" t="s">
        <v>15891</v>
      </c>
      <c r="B4063" s="2" t="s">
        <v>12680</v>
      </c>
      <c r="C4063" s="2" t="s">
        <v>15892</v>
      </c>
      <c r="F4063" s="2" t="s">
        <v>15424</v>
      </c>
      <c r="G4063" s="2" t="s">
        <v>15425</v>
      </c>
      <c r="H4063" s="2" t="s">
        <v>15426</v>
      </c>
      <c r="I4063" s="2" t="s">
        <v>23520</v>
      </c>
      <c r="J4063" s="2" t="s">
        <v>28</v>
      </c>
      <c r="K4063" s="2" t="s">
        <v>43</v>
      </c>
      <c r="L4063" s="2" t="s">
        <v>347</v>
      </c>
      <c r="M4063" s="2" t="s">
        <v>348</v>
      </c>
      <c r="N4063" s="2" t="s">
        <v>2892</v>
      </c>
      <c r="O4063" s="2" t="s">
        <v>705</v>
      </c>
      <c r="P4063" s="24">
        <v>0</v>
      </c>
      <c r="Q4063" s="24">
        <v>0</v>
      </c>
      <c r="R4063" s="27" t="s">
        <v>1578</v>
      </c>
      <c r="S4063" s="28" t="s">
        <v>1585</v>
      </c>
      <c r="T4063" s="2" t="s">
        <v>38</v>
      </c>
      <c r="U4063" s="2">
        <v>0</v>
      </c>
      <c r="V4063" s="2" t="s">
        <v>17750</v>
      </c>
      <c r="W4063" s="2" t="s">
        <v>34</v>
      </c>
      <c r="AC4063" s="2">
        <v>0</v>
      </c>
      <c r="AD4063" s="104"/>
    </row>
    <row r="4064" spans="1:33" ht="45" x14ac:dyDescent="0.25">
      <c r="A4064" s="2" t="s">
        <v>14796</v>
      </c>
      <c r="B4064" s="2" t="s">
        <v>12680</v>
      </c>
      <c r="C4064" s="2" t="s">
        <v>14797</v>
      </c>
      <c r="F4064" s="2" t="s">
        <v>14798</v>
      </c>
      <c r="G4064" s="2" t="s">
        <v>14799</v>
      </c>
      <c r="H4064" s="2" t="s">
        <v>14800</v>
      </c>
      <c r="I4064" s="2" t="s">
        <v>21941</v>
      </c>
      <c r="J4064" s="2" t="s">
        <v>28</v>
      </c>
      <c r="K4064" s="2" t="s">
        <v>74</v>
      </c>
      <c r="L4064" s="2" t="s">
        <v>309</v>
      </c>
      <c r="M4064" s="2" t="s">
        <v>76</v>
      </c>
      <c r="N4064" s="2" t="s">
        <v>3849</v>
      </c>
      <c r="O4064" s="3" t="s">
        <v>705</v>
      </c>
      <c r="P4064" s="24">
        <v>0</v>
      </c>
      <c r="Q4064" s="24">
        <v>0</v>
      </c>
      <c r="R4064" s="27" t="s">
        <v>1578</v>
      </c>
      <c r="S4064" s="28" t="s">
        <v>1589</v>
      </c>
      <c r="T4064" s="2" t="s">
        <v>33</v>
      </c>
      <c r="U4064" s="2">
        <v>0</v>
      </c>
      <c r="V4064" s="2" t="s">
        <v>12680</v>
      </c>
      <c r="W4064" s="2" t="s">
        <v>34</v>
      </c>
      <c r="AC4064" s="2">
        <v>0</v>
      </c>
      <c r="AD4064" s="104"/>
    </row>
    <row r="4065" spans="1:33" ht="45" x14ac:dyDescent="0.25">
      <c r="A4065" s="2" t="s">
        <v>13701</v>
      </c>
      <c r="B4065" s="2" t="s">
        <v>12680</v>
      </c>
      <c r="C4065" s="2" t="s">
        <v>13702</v>
      </c>
      <c r="F4065" s="2" t="s">
        <v>6800</v>
      </c>
      <c r="G4065" s="2" t="s">
        <v>6801</v>
      </c>
      <c r="H4065" s="2" t="s">
        <v>6802</v>
      </c>
      <c r="I4065" s="2" t="s">
        <v>19942</v>
      </c>
      <c r="J4065" s="2" t="s">
        <v>28</v>
      </c>
      <c r="K4065" s="2" t="s">
        <v>173</v>
      </c>
      <c r="L4065" s="2" t="s">
        <v>764</v>
      </c>
      <c r="M4065" s="2" t="s">
        <v>765</v>
      </c>
      <c r="N4065" s="2" t="s">
        <v>3436</v>
      </c>
      <c r="O4065" s="3" t="s">
        <v>705</v>
      </c>
      <c r="P4065" s="24">
        <v>0</v>
      </c>
      <c r="Q4065" s="24">
        <v>0</v>
      </c>
      <c r="R4065" s="27" t="s">
        <v>1578</v>
      </c>
      <c r="S4065" s="28" t="s">
        <v>1589</v>
      </c>
      <c r="T4065" s="2" t="s">
        <v>33</v>
      </c>
      <c r="U4065" s="2">
        <v>0</v>
      </c>
      <c r="V4065" s="2" t="s">
        <v>12680</v>
      </c>
      <c r="W4065" s="2" t="s">
        <v>34</v>
      </c>
      <c r="AC4065" s="2">
        <v>0</v>
      </c>
      <c r="AD4065" s="104"/>
    </row>
    <row r="4066" spans="1:33" ht="45" x14ac:dyDescent="0.25">
      <c r="A4066" s="2" t="s">
        <v>13991</v>
      </c>
      <c r="B4066" s="2" t="s">
        <v>12680</v>
      </c>
      <c r="C4066" s="2" t="s">
        <v>13992</v>
      </c>
      <c r="F4066" s="2" t="s">
        <v>13993</v>
      </c>
      <c r="G4066" s="2" t="s">
        <v>13994</v>
      </c>
      <c r="H4066" s="2" t="s">
        <v>13995</v>
      </c>
      <c r="I4066" s="2" t="s">
        <v>20590</v>
      </c>
      <c r="J4066" s="2" t="s">
        <v>28</v>
      </c>
      <c r="K4066" s="2" t="s">
        <v>29</v>
      </c>
      <c r="L4066" s="2" t="s">
        <v>7415</v>
      </c>
      <c r="M4066" s="2" t="s">
        <v>474</v>
      </c>
      <c r="N4066" s="2" t="s">
        <v>7416</v>
      </c>
      <c r="O4066" s="2" t="s">
        <v>32</v>
      </c>
      <c r="P4066" s="24">
        <v>0</v>
      </c>
      <c r="Q4066" s="24">
        <v>1</v>
      </c>
      <c r="R4066" s="27" t="s">
        <v>1568</v>
      </c>
      <c r="S4066" s="28" t="s">
        <v>1589</v>
      </c>
      <c r="T4066" s="2" t="s">
        <v>33</v>
      </c>
      <c r="U4066" s="2">
        <v>0</v>
      </c>
      <c r="V4066" s="2" t="s">
        <v>17683</v>
      </c>
      <c r="W4066" s="2" t="s">
        <v>34</v>
      </c>
      <c r="X4066" s="58" t="s">
        <v>12680</v>
      </c>
      <c r="Z4066" s="2">
        <v>412000</v>
      </c>
      <c r="AB4066" s="58">
        <v>46093.698541666665</v>
      </c>
      <c r="AC4066" s="2">
        <v>0</v>
      </c>
      <c r="AD4066" s="104">
        <v>412000</v>
      </c>
      <c r="AE4066" s="2">
        <v>46093.698541666665</v>
      </c>
      <c r="AG4066" s="2">
        <v>129216</v>
      </c>
    </row>
    <row r="4067" spans="1:33" ht="45" x14ac:dyDescent="0.25">
      <c r="A4067" s="2" t="s">
        <v>14001</v>
      </c>
      <c r="B4067" s="2" t="s">
        <v>12680</v>
      </c>
      <c r="C4067" s="2" t="s">
        <v>14002</v>
      </c>
      <c r="F4067" s="2" t="s">
        <v>14003</v>
      </c>
      <c r="G4067" s="2" t="s">
        <v>14004</v>
      </c>
      <c r="H4067" s="2" t="s">
        <v>14005</v>
      </c>
      <c r="I4067" s="2" t="s">
        <v>20591</v>
      </c>
      <c r="J4067" s="2" t="s">
        <v>28</v>
      </c>
      <c r="K4067" s="2" t="s">
        <v>29</v>
      </c>
      <c r="L4067" s="2" t="s">
        <v>44</v>
      </c>
      <c r="M4067" s="2" t="s">
        <v>318</v>
      </c>
      <c r="N4067" s="2" t="s">
        <v>4948</v>
      </c>
      <c r="O4067" s="2" t="s">
        <v>32</v>
      </c>
      <c r="P4067" s="24">
        <v>0</v>
      </c>
      <c r="Q4067" s="24">
        <v>1</v>
      </c>
      <c r="R4067" s="27" t="s">
        <v>1568</v>
      </c>
      <c r="S4067" s="28" t="s">
        <v>1589</v>
      </c>
      <c r="T4067" s="2" t="s">
        <v>33</v>
      </c>
      <c r="U4067" s="2">
        <v>0</v>
      </c>
      <c r="V4067" s="2" t="s">
        <v>19078</v>
      </c>
      <c r="W4067" s="2" t="s">
        <v>34</v>
      </c>
      <c r="X4067" s="58" t="s">
        <v>12680</v>
      </c>
      <c r="Z4067" s="2">
        <v>412000</v>
      </c>
      <c r="AB4067" s="58">
        <v>46093.693171296298</v>
      </c>
      <c r="AC4067" s="2">
        <v>0</v>
      </c>
      <c r="AD4067" s="104">
        <v>412000</v>
      </c>
      <c r="AE4067" s="2">
        <v>46093.693171296298</v>
      </c>
      <c r="AG4067" s="2">
        <v>129217</v>
      </c>
    </row>
    <row r="4068" spans="1:33" ht="60" x14ac:dyDescent="0.25">
      <c r="A4068" s="2" t="s">
        <v>12687</v>
      </c>
      <c r="B4068" s="2" t="s">
        <v>12680</v>
      </c>
      <c r="C4068" s="2" t="s">
        <v>12688</v>
      </c>
      <c r="F4068" s="2" t="s">
        <v>12670</v>
      </c>
      <c r="G4068" s="2" t="s">
        <v>12671</v>
      </c>
      <c r="H4068" s="2" t="s">
        <v>12672</v>
      </c>
      <c r="I4068" s="2" t="s">
        <v>22414</v>
      </c>
      <c r="J4068" s="2" t="s">
        <v>28</v>
      </c>
      <c r="K4068" s="2" t="s">
        <v>68</v>
      </c>
      <c r="L4068" s="2" t="s">
        <v>485</v>
      </c>
      <c r="M4068" s="2" t="s">
        <v>486</v>
      </c>
      <c r="N4068" s="2" t="s">
        <v>5106</v>
      </c>
      <c r="O4068" s="3" t="s">
        <v>712</v>
      </c>
      <c r="P4068" s="24">
        <v>0</v>
      </c>
      <c r="Q4068" s="24">
        <v>0</v>
      </c>
      <c r="R4068" s="27" t="s">
        <v>1578</v>
      </c>
      <c r="S4068" s="28" t="s">
        <v>1582</v>
      </c>
      <c r="T4068" s="2" t="s">
        <v>160</v>
      </c>
      <c r="U4068" s="2">
        <v>0</v>
      </c>
      <c r="V4068" s="2" t="s">
        <v>28201</v>
      </c>
      <c r="W4068" s="2" t="s">
        <v>34</v>
      </c>
      <c r="AC4068" s="2">
        <v>0</v>
      </c>
      <c r="AD4068" s="104"/>
    </row>
    <row r="4069" spans="1:33" ht="45" x14ac:dyDescent="0.25">
      <c r="A4069" s="2" t="s">
        <v>15508</v>
      </c>
      <c r="B4069" s="2" t="s">
        <v>12680</v>
      </c>
      <c r="C4069" s="2" t="s">
        <v>15509</v>
      </c>
      <c r="F4069" s="2" t="s">
        <v>12527</v>
      </c>
      <c r="G4069" s="2" t="s">
        <v>12528</v>
      </c>
      <c r="H4069" s="2" t="s">
        <v>6461</v>
      </c>
      <c r="I4069" s="2" t="s">
        <v>23480</v>
      </c>
      <c r="J4069" s="2" t="s">
        <v>28</v>
      </c>
      <c r="K4069" s="2" t="s">
        <v>43</v>
      </c>
      <c r="L4069" s="2" t="s">
        <v>492</v>
      </c>
      <c r="M4069" s="2" t="s">
        <v>493</v>
      </c>
      <c r="N4069" s="2" t="s">
        <v>2971</v>
      </c>
      <c r="O4069" s="2" t="s">
        <v>32</v>
      </c>
      <c r="P4069" s="24">
        <v>0</v>
      </c>
      <c r="Q4069" s="24">
        <v>3</v>
      </c>
      <c r="R4069" s="27" t="s">
        <v>1568</v>
      </c>
      <c r="S4069" s="28" t="s">
        <v>1589</v>
      </c>
      <c r="T4069" s="2" t="s">
        <v>33</v>
      </c>
      <c r="U4069" s="2">
        <v>0</v>
      </c>
      <c r="V4069" s="2" t="s">
        <v>17905</v>
      </c>
      <c r="W4069" s="2" t="s">
        <v>34</v>
      </c>
      <c r="X4069" s="58" t="s">
        <v>12674</v>
      </c>
      <c r="Z4069" s="2">
        <v>412000</v>
      </c>
      <c r="AB4069" s="58">
        <v>46094.35696759259</v>
      </c>
      <c r="AC4069" s="2">
        <v>0</v>
      </c>
      <c r="AD4069" s="104">
        <v>412000</v>
      </c>
      <c r="AE4069" s="2">
        <v>46094.35696759259</v>
      </c>
      <c r="AG4069" s="2">
        <v>127657</v>
      </c>
    </row>
    <row r="4070" spans="1:33" ht="45" x14ac:dyDescent="0.25">
      <c r="A4070" s="2" t="s">
        <v>14509</v>
      </c>
      <c r="B4070" s="2" t="s">
        <v>12680</v>
      </c>
      <c r="C4070" s="2" t="s">
        <v>14510</v>
      </c>
      <c r="F4070" s="2" t="s">
        <v>12850</v>
      </c>
      <c r="G4070" s="2" t="s">
        <v>12851</v>
      </c>
      <c r="H4070" s="2" t="s">
        <v>12852</v>
      </c>
      <c r="I4070" s="2" t="s">
        <v>21164</v>
      </c>
      <c r="J4070" s="2" t="s">
        <v>28</v>
      </c>
      <c r="K4070" s="2" t="s">
        <v>78</v>
      </c>
      <c r="L4070" s="2" t="s">
        <v>236</v>
      </c>
      <c r="M4070" s="2" t="s">
        <v>237</v>
      </c>
      <c r="N4070" s="2" t="s">
        <v>5208</v>
      </c>
      <c r="O4070" s="2" t="s">
        <v>705</v>
      </c>
      <c r="P4070" s="24">
        <v>0</v>
      </c>
      <c r="Q4070" s="24">
        <v>0</v>
      </c>
      <c r="R4070" s="27" t="s">
        <v>1578</v>
      </c>
      <c r="S4070" s="28" t="s">
        <v>1589</v>
      </c>
      <c r="T4070" s="2" t="s">
        <v>33</v>
      </c>
      <c r="U4070" s="2">
        <v>0</v>
      </c>
      <c r="V4070" s="2" t="s">
        <v>12680</v>
      </c>
      <c r="W4070" s="2" t="s">
        <v>34</v>
      </c>
      <c r="AC4070" s="2">
        <v>0</v>
      </c>
      <c r="AD4070" s="104"/>
    </row>
    <row r="4071" spans="1:33" ht="45" x14ac:dyDescent="0.25">
      <c r="A4071" s="2" t="s">
        <v>14030</v>
      </c>
      <c r="B4071" s="2" t="s">
        <v>12680</v>
      </c>
      <c r="C4071" s="2" t="s">
        <v>14031</v>
      </c>
      <c r="F4071" s="2" t="s">
        <v>7424</v>
      </c>
      <c r="G4071" s="2" t="s">
        <v>7425</v>
      </c>
      <c r="H4071" s="2" t="s">
        <v>7426</v>
      </c>
      <c r="I4071" s="2" t="s">
        <v>20592</v>
      </c>
      <c r="J4071" s="2" t="s">
        <v>28</v>
      </c>
      <c r="K4071" s="2" t="s">
        <v>29</v>
      </c>
      <c r="L4071" s="2" t="s">
        <v>1537</v>
      </c>
      <c r="M4071" s="2" t="s">
        <v>1538</v>
      </c>
      <c r="N4071" s="2" t="s">
        <v>3452</v>
      </c>
      <c r="O4071" s="2" t="s">
        <v>32</v>
      </c>
      <c r="P4071" s="24">
        <v>0</v>
      </c>
      <c r="Q4071" s="24">
        <v>1</v>
      </c>
      <c r="R4071" s="27" t="s">
        <v>1568</v>
      </c>
      <c r="S4071" s="28" t="s">
        <v>1589</v>
      </c>
      <c r="T4071" s="2" t="s">
        <v>33</v>
      </c>
      <c r="U4071" s="2">
        <v>0</v>
      </c>
      <c r="V4071" s="2" t="s">
        <v>16062</v>
      </c>
      <c r="W4071" s="2" t="s">
        <v>34</v>
      </c>
      <c r="X4071" s="58" t="s">
        <v>12680</v>
      </c>
      <c r="Z4071" s="2">
        <v>412000</v>
      </c>
      <c r="AB4071" s="58">
        <v>46093.634918981479</v>
      </c>
      <c r="AC4071" s="2">
        <v>0</v>
      </c>
      <c r="AD4071" s="104">
        <v>412000</v>
      </c>
      <c r="AE4071" s="2">
        <v>46093.634918981479</v>
      </c>
      <c r="AG4071" s="2">
        <v>129218</v>
      </c>
    </row>
    <row r="4072" spans="1:33" ht="45" x14ac:dyDescent="0.25">
      <c r="A4072" s="2" t="s">
        <v>12679</v>
      </c>
      <c r="B4072" s="2" t="s">
        <v>12680</v>
      </c>
      <c r="C4072" s="2" t="s">
        <v>12681</v>
      </c>
      <c r="F4072" s="2" t="s">
        <v>12682</v>
      </c>
      <c r="G4072" s="2" t="s">
        <v>12683</v>
      </c>
      <c r="H4072" s="2" t="s">
        <v>12684</v>
      </c>
      <c r="I4072" s="2" t="s">
        <v>22918</v>
      </c>
      <c r="J4072" s="2" t="s">
        <v>28</v>
      </c>
      <c r="K4072" s="2" t="s">
        <v>68</v>
      </c>
      <c r="L4072" s="2" t="s">
        <v>216</v>
      </c>
      <c r="M4072" s="2" t="s">
        <v>217</v>
      </c>
      <c r="N4072" s="2" t="s">
        <v>3717</v>
      </c>
      <c r="O4072" s="3" t="s">
        <v>712</v>
      </c>
      <c r="P4072" s="24">
        <v>0</v>
      </c>
      <c r="Q4072" s="24">
        <v>0</v>
      </c>
      <c r="R4072" s="27" t="s">
        <v>1578</v>
      </c>
      <c r="S4072" s="28" t="s">
        <v>1582</v>
      </c>
      <c r="T4072" s="2" t="s">
        <v>160</v>
      </c>
      <c r="U4072" s="2">
        <v>0</v>
      </c>
      <c r="V4072" s="2" t="s">
        <v>28201</v>
      </c>
      <c r="W4072" s="2" t="s">
        <v>34</v>
      </c>
      <c r="AC4072" s="2">
        <v>0</v>
      </c>
      <c r="AD4072" s="104"/>
    </row>
    <row r="4073" spans="1:33" ht="45" x14ac:dyDescent="0.25">
      <c r="A4073" s="2" t="s">
        <v>13657</v>
      </c>
      <c r="B4073" s="2" t="s">
        <v>12680</v>
      </c>
      <c r="C4073" s="2" t="s">
        <v>13658</v>
      </c>
      <c r="F4073" s="2" t="s">
        <v>13659</v>
      </c>
      <c r="G4073" s="2" t="s">
        <v>13660</v>
      </c>
      <c r="H4073" s="2" t="s">
        <v>8091</v>
      </c>
      <c r="I4073" s="2" t="s">
        <v>19943</v>
      </c>
      <c r="J4073" s="2" t="s">
        <v>28</v>
      </c>
      <c r="K4073" s="2" t="s">
        <v>173</v>
      </c>
      <c r="L4073" s="2" t="s">
        <v>265</v>
      </c>
      <c r="M4073" s="2" t="s">
        <v>266</v>
      </c>
      <c r="N4073" s="2" t="s">
        <v>4999</v>
      </c>
      <c r="O4073" s="2" t="s">
        <v>32</v>
      </c>
      <c r="P4073" s="24">
        <v>0</v>
      </c>
      <c r="Q4073" s="24">
        <v>1</v>
      </c>
      <c r="R4073" s="27" t="s">
        <v>1568</v>
      </c>
      <c r="S4073" s="28" t="s">
        <v>1589</v>
      </c>
      <c r="T4073" s="2" t="s">
        <v>33</v>
      </c>
      <c r="U4073" s="2">
        <v>0</v>
      </c>
      <c r="V4073" s="2" t="s">
        <v>18533</v>
      </c>
      <c r="W4073" s="2" t="s">
        <v>34</v>
      </c>
      <c r="X4073" s="58" t="s">
        <v>16022</v>
      </c>
      <c r="Z4073" s="2">
        <v>412000</v>
      </c>
      <c r="AB4073" s="58">
        <v>46097.42324074074</v>
      </c>
      <c r="AC4073" s="2">
        <v>0</v>
      </c>
      <c r="AD4073" s="104">
        <v>412000</v>
      </c>
      <c r="AE4073" s="2">
        <v>46097.42324074074</v>
      </c>
      <c r="AG4073" s="2">
        <v>128412</v>
      </c>
    </row>
    <row r="4074" spans="1:33" ht="60" x14ac:dyDescent="0.25">
      <c r="A4074" s="2" t="s">
        <v>15800</v>
      </c>
      <c r="B4074" s="2" t="s">
        <v>12680</v>
      </c>
      <c r="C4074" s="2" t="s">
        <v>15801</v>
      </c>
      <c r="F4074" s="2" t="s">
        <v>14421</v>
      </c>
      <c r="G4074" s="2" t="s">
        <v>14422</v>
      </c>
      <c r="H4074" s="2" t="s">
        <v>14423</v>
      </c>
      <c r="I4074" s="2" t="s">
        <v>21165</v>
      </c>
      <c r="J4074" s="2" t="s">
        <v>28</v>
      </c>
      <c r="K4074" s="2" t="s">
        <v>78</v>
      </c>
      <c r="L4074" s="2" t="s">
        <v>415</v>
      </c>
      <c r="M4074" s="2" t="s">
        <v>416</v>
      </c>
      <c r="N4074" s="2" t="s">
        <v>3747</v>
      </c>
      <c r="O4074" s="2" t="s">
        <v>32</v>
      </c>
      <c r="P4074" s="24">
        <v>0</v>
      </c>
      <c r="Q4074" s="24">
        <v>3</v>
      </c>
      <c r="R4074" s="27" t="s">
        <v>1568</v>
      </c>
      <c r="S4074" s="28" t="s">
        <v>1585</v>
      </c>
      <c r="T4074" s="2" t="s">
        <v>38</v>
      </c>
      <c r="U4074" s="2">
        <v>0</v>
      </c>
      <c r="V4074" s="2" t="s">
        <v>19646</v>
      </c>
      <c r="W4074" s="2" t="s">
        <v>34</v>
      </c>
      <c r="X4074" s="58" t="s">
        <v>16022</v>
      </c>
      <c r="Z4074" s="2">
        <v>2060000</v>
      </c>
      <c r="AB4074" s="58">
        <v>46097.361516203702</v>
      </c>
      <c r="AC4074" s="2">
        <v>0</v>
      </c>
      <c r="AD4074" s="104">
        <v>2060000</v>
      </c>
      <c r="AE4074" s="2">
        <v>46097.361516203702</v>
      </c>
      <c r="AG4074" s="2">
        <v>128882</v>
      </c>
    </row>
    <row r="4075" spans="1:33" ht="45" x14ac:dyDescent="0.25">
      <c r="A4075" s="2" t="s">
        <v>14020</v>
      </c>
      <c r="B4075" s="2" t="s">
        <v>12680</v>
      </c>
      <c r="C4075" s="2" t="s">
        <v>14021</v>
      </c>
      <c r="F4075" s="2" t="s">
        <v>14022</v>
      </c>
      <c r="G4075" s="2" t="s">
        <v>14023</v>
      </c>
      <c r="H4075" s="2" t="s">
        <v>14024</v>
      </c>
      <c r="I4075" s="2" t="s">
        <v>20593</v>
      </c>
      <c r="J4075" s="2" t="s">
        <v>28</v>
      </c>
      <c r="K4075" s="2" t="s">
        <v>29</v>
      </c>
      <c r="L4075" s="2" t="s">
        <v>44</v>
      </c>
      <c r="M4075" s="2" t="s">
        <v>318</v>
      </c>
      <c r="N4075" s="2" t="s">
        <v>4948</v>
      </c>
      <c r="O4075" s="2" t="s">
        <v>32</v>
      </c>
      <c r="P4075" s="24">
        <v>0</v>
      </c>
      <c r="Q4075" s="24">
        <v>1</v>
      </c>
      <c r="R4075" s="27" t="s">
        <v>1568</v>
      </c>
      <c r="S4075" s="28" t="s">
        <v>1589</v>
      </c>
      <c r="T4075" s="2" t="s">
        <v>33</v>
      </c>
      <c r="U4075" s="2">
        <v>0</v>
      </c>
      <c r="V4075" s="2" t="s">
        <v>18533</v>
      </c>
      <c r="W4075" s="2" t="s">
        <v>34</v>
      </c>
      <c r="X4075" s="58" t="s">
        <v>12680</v>
      </c>
      <c r="Z4075" s="2">
        <v>412000</v>
      </c>
      <c r="AB4075" s="58">
        <v>46093.690405092595</v>
      </c>
      <c r="AC4075" s="2">
        <v>0</v>
      </c>
      <c r="AD4075" s="104">
        <v>412000</v>
      </c>
      <c r="AE4075" s="2">
        <v>46093.690405092595</v>
      </c>
      <c r="AG4075" s="2">
        <v>129219</v>
      </c>
    </row>
    <row r="4076" spans="1:33" ht="45" x14ac:dyDescent="0.25">
      <c r="A4076" s="2" t="s">
        <v>14419</v>
      </c>
      <c r="B4076" s="2" t="s">
        <v>12680</v>
      </c>
      <c r="C4076" s="2" t="s">
        <v>14420</v>
      </c>
      <c r="F4076" s="2" t="s">
        <v>14421</v>
      </c>
      <c r="G4076" s="2" t="s">
        <v>14422</v>
      </c>
      <c r="H4076" s="2" t="s">
        <v>14423</v>
      </c>
      <c r="I4076" s="2" t="s">
        <v>21165</v>
      </c>
      <c r="J4076" s="2" t="s">
        <v>28</v>
      </c>
      <c r="K4076" s="2" t="s">
        <v>78</v>
      </c>
      <c r="L4076" s="2" t="s">
        <v>415</v>
      </c>
      <c r="M4076" s="2" t="s">
        <v>416</v>
      </c>
      <c r="N4076" s="2" t="s">
        <v>3747</v>
      </c>
      <c r="O4076" s="3" t="s">
        <v>705</v>
      </c>
      <c r="P4076" s="24">
        <v>0</v>
      </c>
      <c r="Q4076" s="24">
        <v>0</v>
      </c>
      <c r="R4076" s="27" t="s">
        <v>1578</v>
      </c>
      <c r="S4076" s="28" t="s">
        <v>1589</v>
      </c>
      <c r="T4076" s="2" t="s">
        <v>33</v>
      </c>
      <c r="U4076" s="2">
        <v>0</v>
      </c>
      <c r="V4076" s="2" t="s">
        <v>12680</v>
      </c>
      <c r="W4076" s="2" t="s">
        <v>34</v>
      </c>
      <c r="AC4076" s="2">
        <v>0</v>
      </c>
      <c r="AD4076" s="104"/>
    </row>
    <row r="4077" spans="1:33" ht="45" x14ac:dyDescent="0.25">
      <c r="A4077" s="2" t="s">
        <v>15517</v>
      </c>
      <c r="B4077" s="2" t="s">
        <v>12680</v>
      </c>
      <c r="C4077" s="2" t="s">
        <v>15518</v>
      </c>
      <c r="F4077" s="2" t="s">
        <v>515</v>
      </c>
      <c r="G4077" s="2" t="s">
        <v>2969</v>
      </c>
      <c r="H4077" s="2" t="s">
        <v>2970</v>
      </c>
      <c r="I4077" s="2" t="s">
        <v>23481</v>
      </c>
      <c r="J4077" s="2" t="s">
        <v>28</v>
      </c>
      <c r="K4077" s="2" t="s">
        <v>43</v>
      </c>
      <c r="L4077" s="2" t="s">
        <v>492</v>
      </c>
      <c r="M4077" s="2" t="s">
        <v>493</v>
      </c>
      <c r="N4077" s="2" t="s">
        <v>2971</v>
      </c>
      <c r="O4077" s="2" t="s">
        <v>32</v>
      </c>
      <c r="P4077" s="24">
        <v>0</v>
      </c>
      <c r="Q4077" s="24">
        <v>1</v>
      </c>
      <c r="R4077" s="27" t="s">
        <v>1568</v>
      </c>
      <c r="S4077" s="28" t="s">
        <v>1589</v>
      </c>
      <c r="T4077" s="2" t="s">
        <v>33</v>
      </c>
      <c r="U4077" s="2">
        <v>0</v>
      </c>
      <c r="V4077" s="2" t="s">
        <v>18533</v>
      </c>
      <c r="W4077" s="2" t="s">
        <v>34</v>
      </c>
      <c r="X4077" s="58" t="s">
        <v>12674</v>
      </c>
      <c r="Z4077" s="2">
        <v>412000</v>
      </c>
      <c r="AB4077" s="58">
        <v>46094.356840277775</v>
      </c>
      <c r="AC4077" s="2">
        <v>0</v>
      </c>
      <c r="AD4077" s="104">
        <v>412000</v>
      </c>
      <c r="AE4077" s="2">
        <v>46094.356840277775</v>
      </c>
      <c r="AG4077" s="2">
        <v>127656</v>
      </c>
    </row>
    <row r="4078" spans="1:33" ht="60" x14ac:dyDescent="0.25">
      <c r="A4078" s="2" t="s">
        <v>12685</v>
      </c>
      <c r="B4078" s="2" t="s">
        <v>12680</v>
      </c>
      <c r="C4078" s="2" t="s">
        <v>12686</v>
      </c>
      <c r="F4078" s="2" t="s">
        <v>12670</v>
      </c>
      <c r="G4078" s="2" t="s">
        <v>12671</v>
      </c>
      <c r="H4078" s="2" t="s">
        <v>12672</v>
      </c>
      <c r="I4078" s="2" t="s">
        <v>22414</v>
      </c>
      <c r="J4078" s="2" t="s">
        <v>28</v>
      </c>
      <c r="K4078" s="2" t="s">
        <v>68</v>
      </c>
      <c r="L4078" s="2" t="s">
        <v>485</v>
      </c>
      <c r="M4078" s="2" t="s">
        <v>486</v>
      </c>
      <c r="N4078" s="2" t="s">
        <v>5106</v>
      </c>
      <c r="O4078" s="3" t="s">
        <v>705</v>
      </c>
      <c r="P4078" s="24">
        <v>0</v>
      </c>
      <c r="Q4078" s="24">
        <v>0</v>
      </c>
      <c r="R4078" s="27" t="s">
        <v>1578</v>
      </c>
      <c r="S4078" s="28" t="s">
        <v>1582</v>
      </c>
      <c r="T4078" s="2" t="s">
        <v>160</v>
      </c>
      <c r="U4078" s="2">
        <v>0</v>
      </c>
      <c r="V4078" s="2" t="s">
        <v>12680</v>
      </c>
      <c r="W4078" s="2" t="s">
        <v>34</v>
      </c>
      <c r="AC4078" s="2">
        <v>0</v>
      </c>
      <c r="AD4078" s="104"/>
    </row>
    <row r="4079" spans="1:33" ht="45" x14ac:dyDescent="0.25">
      <c r="A4079" s="2" t="s">
        <v>12895</v>
      </c>
      <c r="B4079" s="2" t="s">
        <v>12680</v>
      </c>
      <c r="C4079" s="2" t="s">
        <v>12896</v>
      </c>
      <c r="D4079" s="2" t="s">
        <v>18655</v>
      </c>
      <c r="E4079" s="2" t="s">
        <v>18656</v>
      </c>
      <c r="F4079" s="2" t="s">
        <v>12897</v>
      </c>
      <c r="G4079" s="2" t="s">
        <v>12898</v>
      </c>
      <c r="H4079" s="2" t="s">
        <v>12899</v>
      </c>
      <c r="I4079" s="2" t="s">
        <v>22821</v>
      </c>
      <c r="J4079" s="2" t="s">
        <v>28</v>
      </c>
      <c r="K4079" s="2" t="s">
        <v>68</v>
      </c>
      <c r="L4079" s="2" t="s">
        <v>227</v>
      </c>
      <c r="M4079" s="2" t="s">
        <v>810</v>
      </c>
      <c r="N4079" s="2" t="s">
        <v>3168</v>
      </c>
      <c r="O4079" s="2" t="s">
        <v>712</v>
      </c>
      <c r="P4079" s="24">
        <v>0</v>
      </c>
      <c r="Q4079" s="24">
        <v>0</v>
      </c>
      <c r="R4079" s="27" t="s">
        <v>1578</v>
      </c>
      <c r="S4079" s="28" t="s">
        <v>1583</v>
      </c>
      <c r="T4079" s="2" t="s">
        <v>130</v>
      </c>
      <c r="U4079" s="2">
        <v>0</v>
      </c>
      <c r="V4079" s="2" t="s">
        <v>28201</v>
      </c>
      <c r="W4079" s="2" t="s">
        <v>34</v>
      </c>
      <c r="AC4079" s="2">
        <v>0</v>
      </c>
      <c r="AD4079" s="104"/>
    </row>
    <row r="4080" spans="1:33" ht="60" x14ac:dyDescent="0.25">
      <c r="A4080" s="2" t="s">
        <v>15759</v>
      </c>
      <c r="B4080" s="2" t="s">
        <v>12680</v>
      </c>
      <c r="C4080" s="2" t="s">
        <v>15760</v>
      </c>
      <c r="F4080" s="2" t="s">
        <v>13649</v>
      </c>
      <c r="G4080" s="2" t="s">
        <v>13650</v>
      </c>
      <c r="H4080" s="2" t="s">
        <v>13651</v>
      </c>
      <c r="I4080" s="2" t="s">
        <v>19830</v>
      </c>
      <c r="J4080" s="2" t="s">
        <v>28</v>
      </c>
      <c r="K4080" s="2" t="s">
        <v>173</v>
      </c>
      <c r="L4080" s="2" t="s">
        <v>265</v>
      </c>
      <c r="M4080" s="2" t="s">
        <v>266</v>
      </c>
      <c r="N4080" s="2" t="s">
        <v>4999</v>
      </c>
      <c r="O4080" s="2" t="s">
        <v>32</v>
      </c>
      <c r="P4080" s="24">
        <v>0</v>
      </c>
      <c r="Q4080" s="24">
        <v>3</v>
      </c>
      <c r="R4080" s="27" t="s">
        <v>1568</v>
      </c>
      <c r="S4080" s="28" t="s">
        <v>1585</v>
      </c>
      <c r="T4080" s="2" t="s">
        <v>38</v>
      </c>
      <c r="U4080" s="2">
        <v>0</v>
      </c>
      <c r="V4080" s="2" t="s">
        <v>17905</v>
      </c>
      <c r="W4080" s="2" t="s">
        <v>34</v>
      </c>
      <c r="X4080" s="58" t="s">
        <v>16022</v>
      </c>
      <c r="Z4080" s="2">
        <v>2060000</v>
      </c>
      <c r="AB4080" s="58">
        <v>46097.433356481481</v>
      </c>
      <c r="AC4080" s="2">
        <v>0</v>
      </c>
      <c r="AD4080" s="104">
        <v>2060000</v>
      </c>
      <c r="AE4080" s="2">
        <v>46097.433356481481</v>
      </c>
      <c r="AG4080" s="2">
        <v>128445</v>
      </c>
    </row>
    <row r="4081" spans="1:33" ht="45" x14ac:dyDescent="0.25">
      <c r="A4081" s="2" t="s">
        <v>13647</v>
      </c>
      <c r="B4081" s="2" t="s">
        <v>12680</v>
      </c>
      <c r="C4081" s="2" t="s">
        <v>13648</v>
      </c>
      <c r="F4081" s="2" t="s">
        <v>13649</v>
      </c>
      <c r="G4081" s="2" t="s">
        <v>13650</v>
      </c>
      <c r="H4081" s="2" t="s">
        <v>13651</v>
      </c>
      <c r="I4081" s="2" t="s">
        <v>19830</v>
      </c>
      <c r="J4081" s="2" t="s">
        <v>28</v>
      </c>
      <c r="K4081" s="2" t="s">
        <v>173</v>
      </c>
      <c r="L4081" s="2" t="s">
        <v>265</v>
      </c>
      <c r="M4081" s="2" t="s">
        <v>266</v>
      </c>
      <c r="N4081" s="2" t="s">
        <v>4999</v>
      </c>
      <c r="O4081" s="2" t="s">
        <v>19606</v>
      </c>
      <c r="P4081" s="24">
        <v>0</v>
      </c>
      <c r="Q4081" s="24">
        <v>0</v>
      </c>
      <c r="R4081" s="27" t="s">
        <v>1578</v>
      </c>
      <c r="S4081" s="28" t="s">
        <v>1589</v>
      </c>
      <c r="T4081" s="2" t="s">
        <v>33</v>
      </c>
      <c r="U4081" s="2">
        <v>0</v>
      </c>
      <c r="V4081" s="2" t="s">
        <v>16022</v>
      </c>
      <c r="W4081" s="2" t="s">
        <v>34</v>
      </c>
      <c r="X4081" s="58" t="s">
        <v>16022</v>
      </c>
      <c r="Y4081" s="2" t="s">
        <v>87</v>
      </c>
      <c r="AA4081" s="2" t="s">
        <v>88</v>
      </c>
      <c r="AB4081" s="58">
        <v>46097.471851851849</v>
      </c>
      <c r="AC4081" s="2">
        <v>0</v>
      </c>
      <c r="AD4081" s="104"/>
      <c r="AE4081" s="2">
        <v>46097.471851851849</v>
      </c>
      <c r="AG4081" s="2">
        <v>128416</v>
      </c>
    </row>
    <row r="4082" spans="1:33" ht="45" x14ac:dyDescent="0.25">
      <c r="A4082" s="2" t="s">
        <v>14016</v>
      </c>
      <c r="B4082" s="2" t="s">
        <v>12680</v>
      </c>
      <c r="C4082" s="2" t="s">
        <v>14017</v>
      </c>
      <c r="F4082" s="2" t="s">
        <v>7446</v>
      </c>
      <c r="G4082" s="2" t="s">
        <v>7447</v>
      </c>
      <c r="H4082" s="2" t="s">
        <v>7448</v>
      </c>
      <c r="I4082" s="2" t="s">
        <v>20594</v>
      </c>
      <c r="J4082" s="2" t="s">
        <v>28</v>
      </c>
      <c r="K4082" s="2" t="s">
        <v>29</v>
      </c>
      <c r="L4082" s="2" t="s">
        <v>7415</v>
      </c>
      <c r="M4082" s="2" t="s">
        <v>474</v>
      </c>
      <c r="N4082" s="2" t="s">
        <v>7416</v>
      </c>
      <c r="O4082" s="2" t="s">
        <v>32</v>
      </c>
      <c r="P4082" s="24">
        <v>0</v>
      </c>
      <c r="Q4082" s="24">
        <v>1</v>
      </c>
      <c r="R4082" s="27" t="s">
        <v>1568</v>
      </c>
      <c r="S4082" s="28" t="s">
        <v>1589</v>
      </c>
      <c r="T4082" s="2" t="s">
        <v>33</v>
      </c>
      <c r="U4082" s="2">
        <v>0</v>
      </c>
      <c r="V4082" s="2" t="s">
        <v>19078</v>
      </c>
      <c r="W4082" s="2" t="s">
        <v>34</v>
      </c>
      <c r="X4082" s="58" t="s">
        <v>12680</v>
      </c>
      <c r="Z4082" s="2">
        <v>412000</v>
      </c>
      <c r="AB4082" s="58">
        <v>46093.698333333334</v>
      </c>
      <c r="AC4082" s="2">
        <v>0</v>
      </c>
      <c r="AD4082" s="104">
        <v>412000</v>
      </c>
      <c r="AE4082" s="2">
        <v>46093.698333333334</v>
      </c>
      <c r="AG4082" s="2">
        <v>129221</v>
      </c>
    </row>
    <row r="4083" spans="1:33" ht="45" x14ac:dyDescent="0.25">
      <c r="A4083" s="2" t="s">
        <v>12900</v>
      </c>
      <c r="B4083" s="2" t="s">
        <v>12680</v>
      </c>
      <c r="C4083" s="2" t="s">
        <v>12901</v>
      </c>
      <c r="F4083" s="2" t="s">
        <v>12902</v>
      </c>
      <c r="G4083" s="2" t="s">
        <v>12903</v>
      </c>
      <c r="H4083" s="2" t="s">
        <v>12904</v>
      </c>
      <c r="I4083" s="2" t="s">
        <v>22232</v>
      </c>
      <c r="J4083" s="2" t="s">
        <v>28</v>
      </c>
      <c r="K4083" s="2" t="s">
        <v>68</v>
      </c>
      <c r="L4083" s="2" t="s">
        <v>135</v>
      </c>
      <c r="M4083" s="2" t="s">
        <v>136</v>
      </c>
      <c r="N4083" s="2" t="s">
        <v>4960</v>
      </c>
      <c r="O4083" s="3" t="s">
        <v>712</v>
      </c>
      <c r="P4083" s="24">
        <v>0</v>
      </c>
      <c r="Q4083" s="24">
        <v>0</v>
      </c>
      <c r="R4083" s="27" t="s">
        <v>1578</v>
      </c>
      <c r="S4083" s="28" t="s">
        <v>1583</v>
      </c>
      <c r="T4083" s="2" t="s">
        <v>130</v>
      </c>
      <c r="U4083" s="2">
        <v>0</v>
      </c>
      <c r="V4083" s="2" t="s">
        <v>27804</v>
      </c>
      <c r="W4083" s="2" t="s">
        <v>34</v>
      </c>
      <c r="AC4083" s="2">
        <v>0</v>
      </c>
      <c r="AD4083" s="104"/>
    </row>
    <row r="4084" spans="1:33" ht="45" x14ac:dyDescent="0.25">
      <c r="A4084" s="2" t="s">
        <v>13668</v>
      </c>
      <c r="B4084" s="2" t="s">
        <v>12680</v>
      </c>
      <c r="C4084" s="2" t="s">
        <v>13669</v>
      </c>
      <c r="F4084" s="2" t="s">
        <v>13670</v>
      </c>
      <c r="G4084" s="2" t="s">
        <v>13671</v>
      </c>
      <c r="H4084" s="2" t="s">
        <v>13672</v>
      </c>
      <c r="I4084" s="2" t="s">
        <v>19944</v>
      </c>
      <c r="J4084" s="2" t="s">
        <v>28</v>
      </c>
      <c r="K4084" s="2" t="s">
        <v>173</v>
      </c>
      <c r="L4084" s="2" t="s">
        <v>764</v>
      </c>
      <c r="M4084" s="2" t="s">
        <v>765</v>
      </c>
      <c r="N4084" s="2" t="s">
        <v>3436</v>
      </c>
      <c r="O4084" s="2" t="s">
        <v>32</v>
      </c>
      <c r="P4084" s="24">
        <v>0</v>
      </c>
      <c r="Q4084" s="24">
        <v>1</v>
      </c>
      <c r="R4084" s="27" t="s">
        <v>1568</v>
      </c>
      <c r="S4084" s="28" t="s">
        <v>1589</v>
      </c>
      <c r="T4084" s="2" t="s">
        <v>33</v>
      </c>
      <c r="U4084" s="2">
        <v>0</v>
      </c>
      <c r="V4084" s="2" t="s">
        <v>17905</v>
      </c>
      <c r="W4084" s="2" t="s">
        <v>34</v>
      </c>
      <c r="X4084" s="58" t="s">
        <v>15922</v>
      </c>
      <c r="Z4084" s="2">
        <v>412000</v>
      </c>
      <c r="AB4084" s="58">
        <v>46095.456296296295</v>
      </c>
      <c r="AC4084" s="2">
        <v>0</v>
      </c>
      <c r="AD4084" s="104">
        <v>412000</v>
      </c>
      <c r="AE4084" s="2">
        <v>46095.456296296295</v>
      </c>
      <c r="AG4084" s="2">
        <v>127865</v>
      </c>
    </row>
    <row r="4085" spans="1:33" ht="45" x14ac:dyDescent="0.25">
      <c r="A4085" s="2" t="s">
        <v>15503</v>
      </c>
      <c r="B4085" s="2" t="s">
        <v>12680</v>
      </c>
      <c r="C4085" s="2" t="s">
        <v>15504</v>
      </c>
      <c r="F4085" s="2" t="s">
        <v>15505</v>
      </c>
      <c r="G4085" s="2" t="s">
        <v>15506</v>
      </c>
      <c r="H4085" s="2" t="s">
        <v>15507</v>
      </c>
      <c r="I4085" s="2" t="s">
        <v>23482</v>
      </c>
      <c r="J4085" s="2" t="s">
        <v>28</v>
      </c>
      <c r="K4085" s="2" t="s">
        <v>43</v>
      </c>
      <c r="L4085" s="2" t="s">
        <v>492</v>
      </c>
      <c r="M4085" s="2" t="s">
        <v>493</v>
      </c>
      <c r="N4085" s="2" t="s">
        <v>2971</v>
      </c>
      <c r="O4085" s="2" t="s">
        <v>32</v>
      </c>
      <c r="P4085" s="24">
        <v>0</v>
      </c>
      <c r="Q4085" s="24">
        <v>1</v>
      </c>
      <c r="R4085" s="27" t="s">
        <v>1568</v>
      </c>
      <c r="S4085" s="28" t="s">
        <v>1589</v>
      </c>
      <c r="T4085" s="2" t="s">
        <v>33</v>
      </c>
      <c r="U4085" s="2">
        <v>0</v>
      </c>
      <c r="V4085" s="2" t="s">
        <v>18533</v>
      </c>
      <c r="W4085" s="2" t="s">
        <v>34</v>
      </c>
      <c r="X4085" s="58" t="s">
        <v>12674</v>
      </c>
      <c r="Z4085" s="2">
        <v>412000</v>
      </c>
      <c r="AB4085" s="58">
        <v>46094.356712962966</v>
      </c>
      <c r="AC4085" s="2">
        <v>0</v>
      </c>
      <c r="AD4085" s="104">
        <v>412000</v>
      </c>
      <c r="AE4085" s="2">
        <v>46094.356712962966</v>
      </c>
      <c r="AG4085" s="2">
        <v>127654</v>
      </c>
    </row>
    <row r="4086" spans="1:33" ht="60" x14ac:dyDescent="0.25">
      <c r="A4086" s="2" t="s">
        <v>15887</v>
      </c>
      <c r="B4086" s="2" t="s">
        <v>12680</v>
      </c>
      <c r="C4086" s="2" t="s">
        <v>15888</v>
      </c>
      <c r="F4086" s="2" t="s">
        <v>15490</v>
      </c>
      <c r="G4086" s="2" t="s">
        <v>15491</v>
      </c>
      <c r="H4086" s="2" t="s">
        <v>15492</v>
      </c>
      <c r="I4086" s="2" t="s">
        <v>23485</v>
      </c>
      <c r="J4086" s="2" t="s">
        <v>28</v>
      </c>
      <c r="K4086" s="2" t="s">
        <v>43</v>
      </c>
      <c r="L4086" s="2" t="s">
        <v>298</v>
      </c>
      <c r="M4086" s="2" t="s">
        <v>299</v>
      </c>
      <c r="N4086" s="2" t="s">
        <v>4752</v>
      </c>
      <c r="O4086" s="2" t="s">
        <v>705</v>
      </c>
      <c r="P4086" s="24">
        <v>0</v>
      </c>
      <c r="Q4086" s="24">
        <v>0</v>
      </c>
      <c r="R4086" s="27" t="s">
        <v>1578</v>
      </c>
      <c r="S4086" s="28" t="s">
        <v>1585</v>
      </c>
      <c r="T4086" s="2" t="s">
        <v>38</v>
      </c>
      <c r="U4086" s="2">
        <v>0</v>
      </c>
      <c r="V4086" s="2" t="s">
        <v>12680</v>
      </c>
      <c r="W4086" s="2" t="s">
        <v>34</v>
      </c>
      <c r="AC4086" s="2">
        <v>0</v>
      </c>
      <c r="AD4086" s="104"/>
    </row>
    <row r="4087" spans="1:33" ht="45" x14ac:dyDescent="0.25">
      <c r="A4087" s="2" t="s">
        <v>12811</v>
      </c>
      <c r="B4087" s="2" t="s">
        <v>12680</v>
      </c>
      <c r="C4087" s="2" t="s">
        <v>12812</v>
      </c>
      <c r="F4087" s="2" t="s">
        <v>12813</v>
      </c>
      <c r="G4087" s="2" t="s">
        <v>12814</v>
      </c>
      <c r="H4087" s="2" t="s">
        <v>12815</v>
      </c>
      <c r="I4087" s="2" t="s">
        <v>20464</v>
      </c>
      <c r="J4087" s="2" t="s">
        <v>28</v>
      </c>
      <c r="K4087" s="2" t="s">
        <v>173</v>
      </c>
      <c r="L4087" s="2" t="s">
        <v>906</v>
      </c>
      <c r="M4087" s="2" t="s">
        <v>907</v>
      </c>
      <c r="N4087" s="2" t="s">
        <v>4008</v>
      </c>
      <c r="O4087" s="2" t="s">
        <v>705</v>
      </c>
      <c r="P4087" s="24">
        <v>0</v>
      </c>
      <c r="Q4087" s="24">
        <v>0</v>
      </c>
      <c r="R4087" s="27" t="s">
        <v>1578</v>
      </c>
      <c r="S4087" s="28" t="s">
        <v>1586</v>
      </c>
      <c r="T4087" s="2" t="s">
        <v>296</v>
      </c>
      <c r="U4087" s="2">
        <v>0</v>
      </c>
      <c r="V4087" s="2" t="s">
        <v>12680</v>
      </c>
      <c r="W4087" s="2" t="s">
        <v>34</v>
      </c>
      <c r="AC4087" s="2">
        <v>0</v>
      </c>
      <c r="AD4087" s="104"/>
    </row>
    <row r="4088" spans="1:33" ht="60" x14ac:dyDescent="0.25">
      <c r="A4088" s="2" t="s">
        <v>15763</v>
      </c>
      <c r="B4088" s="2" t="s">
        <v>12680</v>
      </c>
      <c r="C4088" s="2" t="s">
        <v>15764</v>
      </c>
      <c r="F4088" s="2" t="s">
        <v>2169</v>
      </c>
      <c r="G4088" s="2" t="s">
        <v>5004</v>
      </c>
      <c r="H4088" s="2" t="s">
        <v>5005</v>
      </c>
      <c r="I4088" s="2" t="s">
        <v>20220</v>
      </c>
      <c r="J4088" s="2" t="s">
        <v>28</v>
      </c>
      <c r="K4088" s="2" t="s">
        <v>173</v>
      </c>
      <c r="L4088" s="2" t="s">
        <v>265</v>
      </c>
      <c r="M4088" s="2" t="s">
        <v>266</v>
      </c>
      <c r="N4088" s="2" t="s">
        <v>4999</v>
      </c>
      <c r="O4088" s="2" t="s">
        <v>705</v>
      </c>
      <c r="P4088" s="24">
        <v>0</v>
      </c>
      <c r="Q4088" s="24">
        <v>0</v>
      </c>
      <c r="R4088" s="27" t="s">
        <v>1578</v>
      </c>
      <c r="S4088" s="28" t="s">
        <v>1585</v>
      </c>
      <c r="T4088" s="2" t="s">
        <v>38</v>
      </c>
      <c r="U4088" s="2">
        <v>0</v>
      </c>
      <c r="V4088" s="2" t="s">
        <v>12680</v>
      </c>
      <c r="W4088" s="2" t="s">
        <v>34</v>
      </c>
      <c r="AC4088" s="2">
        <v>0</v>
      </c>
      <c r="AD4088" s="104"/>
    </row>
    <row r="4089" spans="1:33" ht="60" x14ac:dyDescent="0.25">
      <c r="A4089" s="2" t="s">
        <v>12857</v>
      </c>
      <c r="B4089" s="2" t="s">
        <v>12680</v>
      </c>
      <c r="C4089" s="2" t="s">
        <v>12858</v>
      </c>
      <c r="F4089" s="2" t="s">
        <v>12859</v>
      </c>
      <c r="G4089" s="2" t="s">
        <v>12860</v>
      </c>
      <c r="H4089" s="2" t="s">
        <v>12861</v>
      </c>
      <c r="I4089" s="2" t="s">
        <v>22987</v>
      </c>
      <c r="J4089" s="2" t="s">
        <v>28</v>
      </c>
      <c r="K4089" s="2" t="s">
        <v>68</v>
      </c>
      <c r="L4089" s="2" t="s">
        <v>244</v>
      </c>
      <c r="M4089" s="2" t="s">
        <v>245</v>
      </c>
      <c r="N4089" s="2" t="s">
        <v>4459</v>
      </c>
      <c r="O4089" s="2" t="s">
        <v>705</v>
      </c>
      <c r="P4089" s="24">
        <v>0</v>
      </c>
      <c r="Q4089" s="24">
        <v>0</v>
      </c>
      <c r="R4089" s="27" t="s">
        <v>1578</v>
      </c>
      <c r="S4089" s="28" t="s">
        <v>1586</v>
      </c>
      <c r="T4089" s="2" t="s">
        <v>296</v>
      </c>
      <c r="U4089" s="2">
        <v>0</v>
      </c>
      <c r="V4089" s="2" t="s">
        <v>12674</v>
      </c>
      <c r="W4089" s="2" t="s">
        <v>34</v>
      </c>
      <c r="AC4089" s="2">
        <v>0</v>
      </c>
      <c r="AD4089" s="104"/>
    </row>
    <row r="4090" spans="1:33" ht="60" x14ac:dyDescent="0.25">
      <c r="A4090" s="2" t="s">
        <v>15821</v>
      </c>
      <c r="B4090" s="2" t="s">
        <v>12680</v>
      </c>
      <c r="C4090" s="2" t="s">
        <v>15822</v>
      </c>
      <c r="F4090" s="2" t="s">
        <v>8454</v>
      </c>
      <c r="G4090" s="2" t="s">
        <v>8455</v>
      </c>
      <c r="H4090" s="2" t="s">
        <v>8456</v>
      </c>
      <c r="I4090" s="2" t="s">
        <v>21144</v>
      </c>
      <c r="J4090" s="2" t="s">
        <v>28</v>
      </c>
      <c r="K4090" s="2" t="s">
        <v>78</v>
      </c>
      <c r="L4090" s="2" t="s">
        <v>236</v>
      </c>
      <c r="M4090" s="2" t="s">
        <v>237</v>
      </c>
      <c r="N4090" s="2" t="s">
        <v>5208</v>
      </c>
      <c r="O4090" s="2" t="s">
        <v>32</v>
      </c>
      <c r="P4090" s="24">
        <v>0</v>
      </c>
      <c r="Q4090" s="24">
        <v>2</v>
      </c>
      <c r="R4090" s="27" t="s">
        <v>1568</v>
      </c>
      <c r="S4090" s="28" t="s">
        <v>1585</v>
      </c>
      <c r="T4090" s="2" t="s">
        <v>38</v>
      </c>
      <c r="U4090" s="2">
        <v>0</v>
      </c>
      <c r="V4090" s="2" t="s">
        <v>25078</v>
      </c>
      <c r="W4090" s="2" t="s">
        <v>34</v>
      </c>
      <c r="X4090" s="58" t="s">
        <v>16022</v>
      </c>
      <c r="Z4090" s="2">
        <v>2060000</v>
      </c>
      <c r="AB4090" s="58">
        <v>46097.53570601852</v>
      </c>
      <c r="AC4090" s="2">
        <v>0</v>
      </c>
      <c r="AD4090" s="104">
        <v>2060000</v>
      </c>
      <c r="AE4090" s="2">
        <v>46097.53570601852</v>
      </c>
      <c r="AG4090" s="2">
        <v>133893</v>
      </c>
    </row>
    <row r="4091" spans="1:33" ht="45" x14ac:dyDescent="0.25">
      <c r="A4091" s="2" t="s">
        <v>15129</v>
      </c>
      <c r="B4091" s="2" t="s">
        <v>12680</v>
      </c>
      <c r="C4091" s="2" t="s">
        <v>15130</v>
      </c>
      <c r="F4091" s="2" t="s">
        <v>15131</v>
      </c>
      <c r="G4091" s="2" t="s">
        <v>15132</v>
      </c>
      <c r="H4091" s="2" t="s">
        <v>15133</v>
      </c>
      <c r="I4091" s="2" t="s">
        <v>22232</v>
      </c>
      <c r="J4091" s="2" t="s">
        <v>28</v>
      </c>
      <c r="K4091" s="2" t="s">
        <v>68</v>
      </c>
      <c r="L4091" s="2" t="s">
        <v>135</v>
      </c>
      <c r="M4091" s="2" t="s">
        <v>136</v>
      </c>
      <c r="N4091" s="2" t="s">
        <v>4960</v>
      </c>
      <c r="O4091" s="2" t="s">
        <v>32</v>
      </c>
      <c r="P4091" s="24">
        <v>0</v>
      </c>
      <c r="Q4091" s="24">
        <v>1</v>
      </c>
      <c r="R4091" s="27" t="s">
        <v>1568</v>
      </c>
      <c r="S4091" s="28" t="s">
        <v>1589</v>
      </c>
      <c r="T4091" s="2" t="s">
        <v>33</v>
      </c>
      <c r="U4091" s="2">
        <v>0</v>
      </c>
      <c r="V4091" s="2" t="s">
        <v>19646</v>
      </c>
      <c r="W4091" s="2" t="s">
        <v>34</v>
      </c>
      <c r="X4091" s="58" t="s">
        <v>16033</v>
      </c>
      <c r="Z4091" s="2">
        <v>412000</v>
      </c>
      <c r="AB4091" s="58">
        <v>46099.915000000001</v>
      </c>
      <c r="AC4091" s="2">
        <v>0</v>
      </c>
      <c r="AD4091" s="104">
        <v>412000</v>
      </c>
      <c r="AE4091" s="2">
        <v>46099.915000000001</v>
      </c>
      <c r="AG4091" s="2">
        <v>132985</v>
      </c>
    </row>
    <row r="4092" spans="1:33" ht="60" x14ac:dyDescent="0.25">
      <c r="A4092" s="2" t="s">
        <v>15901</v>
      </c>
      <c r="B4092" s="2" t="s">
        <v>12680</v>
      </c>
      <c r="C4092" s="2" t="s">
        <v>15902</v>
      </c>
      <c r="F4092" s="2" t="s">
        <v>15903</v>
      </c>
      <c r="G4092" s="2" t="s">
        <v>15904</v>
      </c>
      <c r="H4092" s="2" t="s">
        <v>12221</v>
      </c>
      <c r="I4092" s="2" t="s">
        <v>23968</v>
      </c>
      <c r="J4092" s="2" t="s">
        <v>28</v>
      </c>
      <c r="K4092" s="2" t="s">
        <v>98</v>
      </c>
      <c r="L4092" s="2" t="s">
        <v>349</v>
      </c>
      <c r="M4092" s="2" t="s">
        <v>350</v>
      </c>
      <c r="N4092" s="2" t="s">
        <v>3811</v>
      </c>
      <c r="O4092" s="2" t="s">
        <v>37</v>
      </c>
      <c r="P4092" s="24">
        <v>0</v>
      </c>
      <c r="Q4092" s="24">
        <v>0</v>
      </c>
      <c r="R4092" s="27" t="s">
        <v>1578</v>
      </c>
      <c r="S4092" s="28" t="s">
        <v>1585</v>
      </c>
      <c r="T4092" s="2" t="s">
        <v>38</v>
      </c>
      <c r="U4092" s="2">
        <v>0</v>
      </c>
      <c r="V4092" s="2" t="s">
        <v>31072</v>
      </c>
      <c r="W4092" s="2" t="s">
        <v>34</v>
      </c>
      <c r="X4092" s="58" t="s">
        <v>17895</v>
      </c>
      <c r="Z4092" s="2">
        <v>2060000</v>
      </c>
      <c r="AB4092" s="58">
        <v>46118.480590277781</v>
      </c>
      <c r="AC4092" s="2">
        <v>0</v>
      </c>
      <c r="AD4092" s="104">
        <v>2060000</v>
      </c>
      <c r="AE4092" s="2">
        <v>46118.480590277781</v>
      </c>
      <c r="AG4092" s="2">
        <v>134989</v>
      </c>
    </row>
    <row r="4093" spans="1:33" ht="45" x14ac:dyDescent="0.25">
      <c r="A4093" s="2" t="s">
        <v>12816</v>
      </c>
      <c r="B4093" s="2" t="s">
        <v>12680</v>
      </c>
      <c r="C4093" s="2" t="s">
        <v>12817</v>
      </c>
      <c r="F4093" s="2" t="s">
        <v>12818</v>
      </c>
      <c r="G4093" s="2" t="s">
        <v>12819</v>
      </c>
      <c r="H4093" s="2" t="s">
        <v>12820</v>
      </c>
      <c r="I4093" s="2" t="s">
        <v>20465</v>
      </c>
      <c r="J4093" s="2" t="s">
        <v>28</v>
      </c>
      <c r="K4093" s="2" t="s">
        <v>173</v>
      </c>
      <c r="L4093" s="2" t="s">
        <v>906</v>
      </c>
      <c r="M4093" s="2" t="s">
        <v>907</v>
      </c>
      <c r="N4093" s="2" t="s">
        <v>4008</v>
      </c>
      <c r="O4093" s="2" t="s">
        <v>705</v>
      </c>
      <c r="P4093" s="24">
        <v>0</v>
      </c>
      <c r="Q4093" s="24">
        <v>0</v>
      </c>
      <c r="R4093" s="27" t="s">
        <v>1578</v>
      </c>
      <c r="S4093" s="28" t="s">
        <v>1586</v>
      </c>
      <c r="T4093" s="2" t="s">
        <v>296</v>
      </c>
      <c r="U4093" s="2">
        <v>0</v>
      </c>
      <c r="V4093" s="2" t="s">
        <v>12680</v>
      </c>
      <c r="W4093" s="2" t="s">
        <v>34</v>
      </c>
      <c r="AC4093" s="2">
        <v>0</v>
      </c>
      <c r="AD4093" s="104"/>
    </row>
    <row r="4094" spans="1:33" ht="45" x14ac:dyDescent="0.25">
      <c r="A4094" s="2" t="s">
        <v>15679</v>
      </c>
      <c r="B4094" s="2" t="s">
        <v>12680</v>
      </c>
      <c r="C4094" s="2" t="s">
        <v>15680</v>
      </c>
      <c r="F4094" s="2" t="s">
        <v>15681</v>
      </c>
      <c r="G4094" s="2" t="s">
        <v>15682</v>
      </c>
      <c r="H4094" s="2" t="s">
        <v>15683</v>
      </c>
      <c r="I4094" s="2" t="s">
        <v>23483</v>
      </c>
      <c r="J4094" s="2" t="s">
        <v>28</v>
      </c>
      <c r="K4094" s="2" t="s">
        <v>43</v>
      </c>
      <c r="L4094" s="2" t="s">
        <v>94</v>
      </c>
      <c r="M4094" s="2" t="s">
        <v>530</v>
      </c>
      <c r="N4094" s="2" t="s">
        <v>15359</v>
      </c>
      <c r="O4094" s="2" t="s">
        <v>705</v>
      </c>
      <c r="P4094" s="24">
        <v>0</v>
      </c>
      <c r="Q4094" s="24">
        <v>0</v>
      </c>
      <c r="R4094" s="27" t="s">
        <v>1578</v>
      </c>
      <c r="S4094" s="28" t="s">
        <v>1589</v>
      </c>
      <c r="T4094" s="2" t="s">
        <v>33</v>
      </c>
      <c r="U4094" s="2">
        <v>0</v>
      </c>
      <c r="V4094" s="2" t="s">
        <v>12680</v>
      </c>
      <c r="W4094" s="2" t="s">
        <v>34</v>
      </c>
      <c r="AC4094" s="2">
        <v>0</v>
      </c>
      <c r="AD4094" s="104"/>
    </row>
    <row r="4095" spans="1:33" ht="60" x14ac:dyDescent="0.25">
      <c r="A4095" s="2" t="s">
        <v>14018</v>
      </c>
      <c r="B4095" s="2" t="s">
        <v>12680</v>
      </c>
      <c r="C4095" s="2" t="s">
        <v>14019</v>
      </c>
      <c r="F4095" s="2" t="s">
        <v>7465</v>
      </c>
      <c r="G4095" s="2" t="s">
        <v>7466</v>
      </c>
      <c r="H4095" s="2" t="s">
        <v>6856</v>
      </c>
      <c r="I4095" s="2" t="s">
        <v>20595</v>
      </c>
      <c r="J4095" s="2" t="s">
        <v>28</v>
      </c>
      <c r="K4095" s="2" t="s">
        <v>29</v>
      </c>
      <c r="L4095" s="2" t="s">
        <v>7415</v>
      </c>
      <c r="M4095" s="2" t="s">
        <v>474</v>
      </c>
      <c r="N4095" s="2" t="s">
        <v>7416</v>
      </c>
      <c r="O4095" s="2" t="s">
        <v>32</v>
      </c>
      <c r="P4095" s="24">
        <v>0</v>
      </c>
      <c r="Q4095" s="24">
        <v>1</v>
      </c>
      <c r="R4095" s="27" t="s">
        <v>1568</v>
      </c>
      <c r="S4095" s="28" t="s">
        <v>1589</v>
      </c>
      <c r="T4095" s="2" t="s">
        <v>33</v>
      </c>
      <c r="U4095" s="2">
        <v>0</v>
      </c>
      <c r="V4095" s="2" t="s">
        <v>19078</v>
      </c>
      <c r="W4095" s="2" t="s">
        <v>34</v>
      </c>
      <c r="X4095" s="58" t="s">
        <v>12680</v>
      </c>
      <c r="Z4095" s="2">
        <v>412000</v>
      </c>
      <c r="AB4095" s="58">
        <v>46093.698125000003</v>
      </c>
      <c r="AC4095" s="2">
        <v>0</v>
      </c>
      <c r="AD4095" s="104">
        <v>412000</v>
      </c>
      <c r="AE4095" s="2">
        <v>46093.698125000003</v>
      </c>
      <c r="AG4095" s="2">
        <v>129222</v>
      </c>
    </row>
    <row r="4096" spans="1:33" ht="45" x14ac:dyDescent="0.25">
      <c r="A4096" s="2" t="s">
        <v>15739</v>
      </c>
      <c r="B4096" s="2" t="s">
        <v>12680</v>
      </c>
      <c r="C4096" s="2" t="s">
        <v>15740</v>
      </c>
      <c r="F4096" s="2" t="s">
        <v>15741</v>
      </c>
      <c r="G4096" s="2" t="s">
        <v>15742</v>
      </c>
      <c r="H4096" s="2" t="s">
        <v>15743</v>
      </c>
      <c r="I4096" s="2" t="s">
        <v>23943</v>
      </c>
      <c r="J4096" s="2" t="s">
        <v>28</v>
      </c>
      <c r="K4096" s="2" t="s">
        <v>98</v>
      </c>
      <c r="L4096" s="2" t="s">
        <v>99</v>
      </c>
      <c r="M4096" s="2" t="s">
        <v>100</v>
      </c>
      <c r="N4096" s="2" t="s">
        <v>3777</v>
      </c>
      <c r="O4096" s="2" t="s">
        <v>706</v>
      </c>
      <c r="P4096" s="24">
        <v>0</v>
      </c>
      <c r="Q4096" s="24">
        <v>0</v>
      </c>
      <c r="R4096" s="27" t="s">
        <v>1578</v>
      </c>
      <c r="S4096" s="28" t="s">
        <v>1589</v>
      </c>
      <c r="T4096" s="2" t="s">
        <v>33</v>
      </c>
      <c r="U4096" s="2">
        <v>0</v>
      </c>
      <c r="V4096" s="2" t="s">
        <v>12680</v>
      </c>
      <c r="W4096" s="2" t="s">
        <v>34</v>
      </c>
      <c r="AC4096" s="2">
        <v>0</v>
      </c>
      <c r="AD4096" s="104"/>
    </row>
    <row r="4097" spans="1:33" ht="45" x14ac:dyDescent="0.25">
      <c r="A4097" s="2" t="s">
        <v>12689</v>
      </c>
      <c r="B4097" s="2" t="s">
        <v>12680</v>
      </c>
      <c r="C4097" s="2" t="s">
        <v>12690</v>
      </c>
      <c r="F4097" s="2" t="s">
        <v>12691</v>
      </c>
      <c r="G4097" s="2" t="s">
        <v>12692</v>
      </c>
      <c r="H4097" s="2" t="s">
        <v>12693</v>
      </c>
      <c r="I4097" s="2" t="s">
        <v>22919</v>
      </c>
      <c r="J4097" s="2" t="s">
        <v>28</v>
      </c>
      <c r="K4097" s="2" t="s">
        <v>68</v>
      </c>
      <c r="L4097" s="2" t="s">
        <v>149</v>
      </c>
      <c r="M4097" s="2" t="s">
        <v>150</v>
      </c>
      <c r="N4097" s="2" t="s">
        <v>3182</v>
      </c>
      <c r="O4097" s="2" t="s">
        <v>705</v>
      </c>
      <c r="P4097" s="24">
        <v>0</v>
      </c>
      <c r="Q4097" s="24">
        <v>0</v>
      </c>
      <c r="R4097" s="27" t="s">
        <v>1578</v>
      </c>
      <c r="S4097" s="28" t="s">
        <v>1582</v>
      </c>
      <c r="T4097" s="2" t="s">
        <v>160</v>
      </c>
      <c r="U4097" s="2">
        <v>0</v>
      </c>
      <c r="V4097" s="2" t="s">
        <v>16022</v>
      </c>
      <c r="W4097" s="2" t="s">
        <v>34</v>
      </c>
      <c r="AC4097" s="2">
        <v>0</v>
      </c>
      <c r="AD4097" s="104"/>
    </row>
    <row r="4098" spans="1:33" ht="45" x14ac:dyDescent="0.25">
      <c r="A4098" s="2" t="s">
        <v>12864</v>
      </c>
      <c r="B4098" s="2" t="s">
        <v>12680</v>
      </c>
      <c r="C4098" s="2" t="s">
        <v>12865</v>
      </c>
      <c r="F4098" s="2" t="s">
        <v>12866</v>
      </c>
      <c r="G4098" s="2" t="s">
        <v>12867</v>
      </c>
      <c r="H4098" s="2" t="s">
        <v>12868</v>
      </c>
      <c r="I4098" s="2" t="s">
        <v>23922</v>
      </c>
      <c r="J4098" s="2" t="s">
        <v>28</v>
      </c>
      <c r="K4098" s="2" t="s">
        <v>43</v>
      </c>
      <c r="L4098" s="2" t="s">
        <v>382</v>
      </c>
      <c r="M4098" s="2" t="s">
        <v>323</v>
      </c>
      <c r="N4098" s="2" t="s">
        <v>3521</v>
      </c>
      <c r="O4098" s="2" t="s">
        <v>705</v>
      </c>
      <c r="P4098" s="24">
        <v>0</v>
      </c>
      <c r="Q4098" s="24">
        <v>0</v>
      </c>
      <c r="R4098" s="27" t="s">
        <v>1578</v>
      </c>
      <c r="S4098" s="28" t="s">
        <v>1586</v>
      </c>
      <c r="T4098" s="2" t="s">
        <v>296</v>
      </c>
      <c r="U4098" s="2">
        <v>0</v>
      </c>
      <c r="V4098" s="2" t="s">
        <v>12680</v>
      </c>
      <c r="W4098" s="2" t="s">
        <v>34</v>
      </c>
      <c r="AC4098" s="2">
        <v>0</v>
      </c>
      <c r="AD4098" s="104"/>
    </row>
    <row r="4099" spans="1:33" ht="60" x14ac:dyDescent="0.25">
      <c r="A4099" s="2" t="s">
        <v>15895</v>
      </c>
      <c r="B4099" s="2" t="s">
        <v>12680</v>
      </c>
      <c r="C4099" s="2" t="s">
        <v>15896</v>
      </c>
      <c r="F4099" s="2" t="s">
        <v>361</v>
      </c>
      <c r="G4099" s="2" t="s">
        <v>2536</v>
      </c>
      <c r="H4099" s="2" t="s">
        <v>2537</v>
      </c>
      <c r="I4099" s="2" t="s">
        <v>23385</v>
      </c>
      <c r="J4099" s="2" t="s">
        <v>28</v>
      </c>
      <c r="K4099" s="2" t="s">
        <v>43</v>
      </c>
      <c r="L4099" s="2" t="s">
        <v>44</v>
      </c>
      <c r="M4099" s="2" t="s">
        <v>45</v>
      </c>
      <c r="N4099" s="2" t="s">
        <v>2977</v>
      </c>
      <c r="O4099" s="2" t="s">
        <v>32</v>
      </c>
      <c r="P4099" s="24">
        <v>0</v>
      </c>
      <c r="Q4099" s="24">
        <v>1</v>
      </c>
      <c r="R4099" s="27" t="s">
        <v>1568</v>
      </c>
      <c r="S4099" s="28" t="s">
        <v>1585</v>
      </c>
      <c r="T4099" s="2" t="s">
        <v>38</v>
      </c>
      <c r="U4099" s="2">
        <v>0</v>
      </c>
      <c r="V4099" s="2" t="s">
        <v>17905</v>
      </c>
      <c r="W4099" s="2" t="s">
        <v>34</v>
      </c>
      <c r="X4099" s="58" t="s">
        <v>16033</v>
      </c>
      <c r="Z4099" s="2">
        <v>2060000</v>
      </c>
      <c r="AB4099" s="58">
        <v>46099.385000000002</v>
      </c>
      <c r="AC4099" s="2">
        <v>0</v>
      </c>
      <c r="AD4099" s="104">
        <v>2060000</v>
      </c>
      <c r="AE4099" s="2">
        <v>46099.385000000002</v>
      </c>
      <c r="AG4099" s="2">
        <v>133848</v>
      </c>
    </row>
    <row r="4100" spans="1:33" ht="45" x14ac:dyDescent="0.25">
      <c r="A4100" s="2" t="s">
        <v>13172</v>
      </c>
      <c r="B4100" s="2" t="s">
        <v>12680</v>
      </c>
      <c r="C4100" s="2" t="s">
        <v>13173</v>
      </c>
      <c r="F4100" s="2" t="s">
        <v>13174</v>
      </c>
      <c r="G4100" s="2" t="s">
        <v>13175</v>
      </c>
      <c r="H4100" s="2" t="s">
        <v>9756</v>
      </c>
      <c r="I4100" s="2" t="s">
        <v>19498</v>
      </c>
      <c r="J4100" s="2" t="s">
        <v>28</v>
      </c>
      <c r="K4100" s="2" t="s">
        <v>48</v>
      </c>
      <c r="L4100" s="2" t="s">
        <v>49</v>
      </c>
      <c r="M4100" s="2" t="s">
        <v>50</v>
      </c>
      <c r="N4100" s="2" t="s">
        <v>4706</v>
      </c>
      <c r="O4100" s="2" t="s">
        <v>32</v>
      </c>
      <c r="P4100" s="24">
        <v>0</v>
      </c>
      <c r="Q4100" s="24">
        <v>1</v>
      </c>
      <c r="R4100" s="27" t="s">
        <v>1568</v>
      </c>
      <c r="S4100" s="28" t="s">
        <v>1589</v>
      </c>
      <c r="T4100" s="2" t="s">
        <v>33</v>
      </c>
      <c r="U4100" s="2">
        <v>0</v>
      </c>
      <c r="V4100" s="2" t="s">
        <v>19078</v>
      </c>
      <c r="W4100" s="2" t="s">
        <v>34</v>
      </c>
      <c r="X4100" s="58" t="s">
        <v>12680</v>
      </c>
      <c r="Z4100" s="2">
        <v>412000</v>
      </c>
      <c r="AB4100" s="58">
        <v>46093.747152777774</v>
      </c>
      <c r="AC4100" s="2">
        <v>0</v>
      </c>
      <c r="AD4100" s="104">
        <v>412000</v>
      </c>
      <c r="AE4100" s="2">
        <v>46093.747152777774</v>
      </c>
      <c r="AG4100" s="2">
        <v>128063</v>
      </c>
    </row>
    <row r="4101" spans="1:33" ht="45" x14ac:dyDescent="0.25">
      <c r="A4101" s="2" t="s">
        <v>12825</v>
      </c>
      <c r="B4101" s="2" t="s">
        <v>12680</v>
      </c>
      <c r="C4101" s="2" t="s">
        <v>12826</v>
      </c>
      <c r="F4101" s="2" t="s">
        <v>12827</v>
      </c>
      <c r="G4101" s="2" t="s">
        <v>12828</v>
      </c>
      <c r="H4101" s="2" t="s">
        <v>12829</v>
      </c>
      <c r="I4101" s="2" t="s">
        <v>20940</v>
      </c>
      <c r="J4101" s="2" t="s">
        <v>28</v>
      </c>
      <c r="K4101" s="2" t="s">
        <v>29</v>
      </c>
      <c r="L4101" s="2" t="s">
        <v>44</v>
      </c>
      <c r="M4101" s="2" t="s">
        <v>318</v>
      </c>
      <c r="N4101" s="2" t="s">
        <v>4948</v>
      </c>
      <c r="O4101" s="3" t="s">
        <v>705</v>
      </c>
      <c r="P4101" s="24">
        <v>0</v>
      </c>
      <c r="Q4101" s="24">
        <v>0</v>
      </c>
      <c r="R4101" s="27" t="s">
        <v>1578</v>
      </c>
      <c r="S4101" s="28" t="s">
        <v>1586</v>
      </c>
      <c r="T4101" s="2" t="s">
        <v>296</v>
      </c>
      <c r="U4101" s="2">
        <v>0</v>
      </c>
      <c r="V4101" s="2" t="s">
        <v>12680</v>
      </c>
      <c r="W4101" s="2" t="s">
        <v>34</v>
      </c>
      <c r="AC4101" s="2">
        <v>0</v>
      </c>
      <c r="AD4101" s="104"/>
    </row>
    <row r="4102" spans="1:33" ht="45" x14ac:dyDescent="0.25">
      <c r="A4102" s="2" t="s">
        <v>13629</v>
      </c>
      <c r="B4102" s="2" t="s">
        <v>12680</v>
      </c>
      <c r="C4102" s="2" t="s">
        <v>13630</v>
      </c>
      <c r="F4102" s="2" t="s">
        <v>13631</v>
      </c>
      <c r="G4102" s="2" t="s">
        <v>13632</v>
      </c>
      <c r="H4102" s="2" t="s">
        <v>7515</v>
      </c>
      <c r="I4102" s="2" t="s">
        <v>19945</v>
      </c>
      <c r="J4102" s="2" t="s">
        <v>28</v>
      </c>
      <c r="K4102" s="2" t="s">
        <v>173</v>
      </c>
      <c r="L4102" s="2" t="s">
        <v>355</v>
      </c>
      <c r="M4102" s="2" t="s">
        <v>356</v>
      </c>
      <c r="N4102" s="2" t="s">
        <v>6414</v>
      </c>
      <c r="O4102" s="2" t="s">
        <v>32</v>
      </c>
      <c r="P4102" s="24">
        <v>0</v>
      </c>
      <c r="Q4102" s="24">
        <v>1</v>
      </c>
      <c r="R4102" s="27" t="s">
        <v>1568</v>
      </c>
      <c r="S4102" s="28" t="s">
        <v>1589</v>
      </c>
      <c r="T4102" s="2" t="s">
        <v>33</v>
      </c>
      <c r="U4102" s="2">
        <v>0</v>
      </c>
      <c r="V4102" s="2" t="s">
        <v>19231</v>
      </c>
      <c r="W4102" s="2" t="s">
        <v>34</v>
      </c>
      <c r="X4102" s="58" t="s">
        <v>12680</v>
      </c>
      <c r="Z4102" s="2">
        <v>412000</v>
      </c>
      <c r="AB4102" s="58">
        <v>46093.435034722221</v>
      </c>
      <c r="AC4102" s="2">
        <v>0</v>
      </c>
      <c r="AD4102" s="104">
        <v>412000</v>
      </c>
      <c r="AE4102" s="2">
        <v>46093.435034722221</v>
      </c>
      <c r="AG4102" s="2">
        <v>126835</v>
      </c>
    </row>
    <row r="4103" spans="1:33" ht="45" x14ac:dyDescent="0.25">
      <c r="A4103" s="2" t="s">
        <v>13188</v>
      </c>
      <c r="B4103" s="2" t="s">
        <v>12680</v>
      </c>
      <c r="C4103" s="2" t="s">
        <v>13189</v>
      </c>
      <c r="F4103" s="2" t="s">
        <v>13174</v>
      </c>
      <c r="G4103" s="2" t="s">
        <v>13175</v>
      </c>
      <c r="H4103" s="2" t="s">
        <v>9756</v>
      </c>
      <c r="I4103" s="2" t="s">
        <v>19519</v>
      </c>
      <c r="J4103" s="2" t="s">
        <v>28</v>
      </c>
      <c r="K4103" s="2" t="s">
        <v>48</v>
      </c>
      <c r="L4103" s="2" t="s">
        <v>49</v>
      </c>
      <c r="M4103" s="2" t="s">
        <v>50</v>
      </c>
      <c r="N4103" s="2" t="s">
        <v>4706</v>
      </c>
      <c r="O4103" s="3" t="s">
        <v>705</v>
      </c>
      <c r="P4103" s="24">
        <v>0</v>
      </c>
      <c r="Q4103" s="24">
        <v>0</v>
      </c>
      <c r="R4103" s="27" t="s">
        <v>1578</v>
      </c>
      <c r="S4103" s="28" t="s">
        <v>1589</v>
      </c>
      <c r="T4103" s="2" t="s">
        <v>33</v>
      </c>
      <c r="U4103" s="2">
        <v>0</v>
      </c>
      <c r="V4103" s="2" t="s">
        <v>12680</v>
      </c>
      <c r="W4103" s="2" t="s">
        <v>34</v>
      </c>
      <c r="AC4103" s="2">
        <v>0</v>
      </c>
      <c r="AD4103" s="104"/>
    </row>
    <row r="4104" spans="1:33" ht="60" x14ac:dyDescent="0.25">
      <c r="A4104" s="2" t="s">
        <v>15889</v>
      </c>
      <c r="B4104" s="2" t="s">
        <v>12680</v>
      </c>
      <c r="C4104" s="2" t="s">
        <v>15890</v>
      </c>
      <c r="F4104" s="2" t="s">
        <v>12934</v>
      </c>
      <c r="G4104" s="2" t="s">
        <v>12935</v>
      </c>
      <c r="H4104" s="2" t="s">
        <v>12936</v>
      </c>
      <c r="I4104" s="2" t="s">
        <v>23797</v>
      </c>
      <c r="J4104" s="2" t="s">
        <v>28</v>
      </c>
      <c r="K4104" s="2" t="s">
        <v>43</v>
      </c>
      <c r="L4104" s="2" t="s">
        <v>324</v>
      </c>
      <c r="M4104" s="2" t="s">
        <v>325</v>
      </c>
      <c r="N4104" s="2" t="s">
        <v>2877</v>
      </c>
      <c r="O4104" s="3" t="s">
        <v>705</v>
      </c>
      <c r="P4104" s="24">
        <v>0</v>
      </c>
      <c r="Q4104" s="24">
        <v>0</v>
      </c>
      <c r="R4104" s="27" t="s">
        <v>1578</v>
      </c>
      <c r="S4104" s="28" t="s">
        <v>1585</v>
      </c>
      <c r="T4104" s="2" t="s">
        <v>38</v>
      </c>
      <c r="U4104" s="2">
        <v>0</v>
      </c>
      <c r="V4104" s="2" t="s">
        <v>12680</v>
      </c>
      <c r="W4104" s="2" t="s">
        <v>34</v>
      </c>
      <c r="AC4104" s="2">
        <v>0</v>
      </c>
      <c r="AD4104" s="104"/>
    </row>
    <row r="4105" spans="1:33" ht="45" x14ac:dyDescent="0.25">
      <c r="A4105" s="2" t="s">
        <v>15483</v>
      </c>
      <c r="B4105" s="2" t="s">
        <v>12680</v>
      </c>
      <c r="C4105" s="2" t="s">
        <v>15484</v>
      </c>
      <c r="F4105" s="2" t="s">
        <v>15485</v>
      </c>
      <c r="G4105" s="2" t="s">
        <v>15486</v>
      </c>
      <c r="H4105" s="2" t="s">
        <v>15487</v>
      </c>
      <c r="I4105" s="2" t="s">
        <v>23484</v>
      </c>
      <c r="J4105" s="2" t="s">
        <v>28</v>
      </c>
      <c r="K4105" s="2" t="s">
        <v>43</v>
      </c>
      <c r="L4105" s="2" t="s">
        <v>492</v>
      </c>
      <c r="M4105" s="2" t="s">
        <v>493</v>
      </c>
      <c r="N4105" s="2" t="s">
        <v>2971</v>
      </c>
      <c r="O4105" s="2" t="s">
        <v>32</v>
      </c>
      <c r="P4105" s="24">
        <v>0</v>
      </c>
      <c r="Q4105" s="24">
        <v>1</v>
      </c>
      <c r="R4105" s="27" t="s">
        <v>1568</v>
      </c>
      <c r="S4105" s="28" t="s">
        <v>1589</v>
      </c>
      <c r="T4105" s="2" t="s">
        <v>33</v>
      </c>
      <c r="U4105" s="2">
        <v>0</v>
      </c>
      <c r="V4105" s="2" t="s">
        <v>18533</v>
      </c>
      <c r="W4105" s="2" t="s">
        <v>34</v>
      </c>
      <c r="X4105" s="58" t="s">
        <v>12680</v>
      </c>
      <c r="Z4105" s="2">
        <v>412000</v>
      </c>
      <c r="AB4105" s="58">
        <v>46093.457430555558</v>
      </c>
      <c r="AC4105" s="2">
        <v>0</v>
      </c>
      <c r="AD4105" s="104">
        <v>412000</v>
      </c>
      <c r="AE4105" s="2">
        <v>46093.457430555558</v>
      </c>
      <c r="AG4105" s="2">
        <v>127041</v>
      </c>
    </row>
    <row r="4106" spans="1:33" ht="45" x14ac:dyDescent="0.25">
      <c r="A4106" s="2" t="s">
        <v>13762</v>
      </c>
      <c r="B4106" s="2" t="s">
        <v>12680</v>
      </c>
      <c r="C4106" s="2" t="s">
        <v>13763</v>
      </c>
      <c r="F4106" s="2" t="s">
        <v>13764</v>
      </c>
      <c r="G4106" s="2" t="s">
        <v>13765</v>
      </c>
      <c r="H4106" s="2" t="s">
        <v>13766</v>
      </c>
      <c r="I4106" s="2" t="s">
        <v>19946</v>
      </c>
      <c r="J4106" s="2" t="s">
        <v>28</v>
      </c>
      <c r="K4106" s="2" t="s">
        <v>173</v>
      </c>
      <c r="L4106" s="2" t="s">
        <v>110</v>
      </c>
      <c r="M4106" s="2" t="s">
        <v>410</v>
      </c>
      <c r="N4106" s="2" t="s">
        <v>3331</v>
      </c>
      <c r="O4106" s="3" t="s">
        <v>705</v>
      </c>
      <c r="P4106" s="24">
        <v>0</v>
      </c>
      <c r="Q4106" s="24">
        <v>0</v>
      </c>
      <c r="R4106" s="27" t="s">
        <v>1578</v>
      </c>
      <c r="S4106" s="28" t="s">
        <v>1589</v>
      </c>
      <c r="T4106" s="2" t="s">
        <v>33</v>
      </c>
      <c r="U4106" s="2">
        <v>0</v>
      </c>
      <c r="V4106" s="2" t="s">
        <v>12680</v>
      </c>
      <c r="W4106" s="2" t="s">
        <v>34</v>
      </c>
      <c r="AC4106" s="2">
        <v>0</v>
      </c>
      <c r="AD4106" s="104"/>
    </row>
    <row r="4107" spans="1:33" ht="60" x14ac:dyDescent="0.25">
      <c r="A4107" s="2" t="s">
        <v>15885</v>
      </c>
      <c r="B4107" s="2" t="s">
        <v>12680</v>
      </c>
      <c r="C4107" s="2" t="s">
        <v>15886</v>
      </c>
      <c r="F4107" s="2" t="s">
        <v>15490</v>
      </c>
      <c r="G4107" s="2" t="s">
        <v>15491</v>
      </c>
      <c r="H4107" s="2" t="s">
        <v>15492</v>
      </c>
      <c r="I4107" s="2" t="s">
        <v>23485</v>
      </c>
      <c r="J4107" s="2" t="s">
        <v>28</v>
      </c>
      <c r="K4107" s="2" t="s">
        <v>43</v>
      </c>
      <c r="L4107" s="2" t="s">
        <v>298</v>
      </c>
      <c r="M4107" s="2" t="s">
        <v>299</v>
      </c>
      <c r="N4107" s="2" t="s">
        <v>4752</v>
      </c>
      <c r="O4107" s="3" t="s">
        <v>705</v>
      </c>
      <c r="P4107" s="24">
        <v>0</v>
      </c>
      <c r="Q4107" s="24">
        <v>0</v>
      </c>
      <c r="R4107" s="27" t="s">
        <v>1578</v>
      </c>
      <c r="S4107" s="28" t="s">
        <v>1585</v>
      </c>
      <c r="T4107" s="2" t="s">
        <v>38</v>
      </c>
      <c r="U4107" s="2">
        <v>0</v>
      </c>
      <c r="V4107" s="2" t="s">
        <v>12680</v>
      </c>
      <c r="W4107" s="2" t="s">
        <v>34</v>
      </c>
      <c r="AC4107" s="2">
        <v>0</v>
      </c>
      <c r="AD4107" s="104"/>
    </row>
    <row r="4108" spans="1:33" ht="45" x14ac:dyDescent="0.25">
      <c r="A4108" s="2" t="s">
        <v>13973</v>
      </c>
      <c r="B4108" s="2" t="s">
        <v>12680</v>
      </c>
      <c r="C4108" s="2" t="s">
        <v>13974</v>
      </c>
      <c r="F4108" s="2" t="s">
        <v>3449</v>
      </c>
      <c r="G4108" s="2" t="s">
        <v>3450</v>
      </c>
      <c r="H4108" s="2" t="s">
        <v>3451</v>
      </c>
      <c r="I4108" s="2" t="s">
        <v>20596</v>
      </c>
      <c r="J4108" s="2" t="s">
        <v>28</v>
      </c>
      <c r="K4108" s="2" t="s">
        <v>29</v>
      </c>
      <c r="L4108" s="2" t="s">
        <v>1537</v>
      </c>
      <c r="M4108" s="2" t="s">
        <v>1538</v>
      </c>
      <c r="N4108" s="2" t="s">
        <v>3452</v>
      </c>
      <c r="O4108" s="2" t="s">
        <v>32</v>
      </c>
      <c r="P4108" s="24">
        <v>0</v>
      </c>
      <c r="Q4108" s="24">
        <v>1</v>
      </c>
      <c r="R4108" s="27" t="s">
        <v>1568</v>
      </c>
      <c r="S4108" s="28" t="s">
        <v>1589</v>
      </c>
      <c r="T4108" s="2" t="s">
        <v>33</v>
      </c>
      <c r="U4108" s="2">
        <v>0</v>
      </c>
      <c r="V4108" s="2" t="s">
        <v>16062</v>
      </c>
      <c r="W4108" s="2" t="s">
        <v>34</v>
      </c>
      <c r="X4108" s="58" t="s">
        <v>12680</v>
      </c>
      <c r="Z4108" s="2">
        <v>412000</v>
      </c>
      <c r="AB4108" s="58">
        <v>46093.630289351851</v>
      </c>
      <c r="AC4108" s="2">
        <v>0</v>
      </c>
      <c r="AD4108" s="104">
        <v>412000</v>
      </c>
      <c r="AE4108" s="2">
        <v>46093.630289351851</v>
      </c>
      <c r="AG4108" s="2">
        <v>126966</v>
      </c>
    </row>
    <row r="4109" spans="1:33" ht="45" x14ac:dyDescent="0.25">
      <c r="A4109" s="2" t="s">
        <v>13975</v>
      </c>
      <c r="B4109" s="2" t="s">
        <v>12680</v>
      </c>
      <c r="C4109" s="2" t="s">
        <v>13976</v>
      </c>
      <c r="F4109" s="2" t="s">
        <v>7402</v>
      </c>
      <c r="G4109" s="2" t="s">
        <v>7403</v>
      </c>
      <c r="H4109" s="2" t="s">
        <v>7404</v>
      </c>
      <c r="I4109" s="2" t="s">
        <v>20597</v>
      </c>
      <c r="J4109" s="2" t="s">
        <v>28</v>
      </c>
      <c r="K4109" s="2" t="s">
        <v>29</v>
      </c>
      <c r="L4109" s="2" t="s">
        <v>1537</v>
      </c>
      <c r="M4109" s="2" t="s">
        <v>1538</v>
      </c>
      <c r="N4109" s="2" t="s">
        <v>3452</v>
      </c>
      <c r="O4109" s="2" t="s">
        <v>32</v>
      </c>
      <c r="P4109" s="24">
        <v>0</v>
      </c>
      <c r="Q4109" s="24">
        <v>1</v>
      </c>
      <c r="R4109" s="27" t="s">
        <v>1568</v>
      </c>
      <c r="S4109" s="28" t="s">
        <v>1589</v>
      </c>
      <c r="T4109" s="2" t="s">
        <v>33</v>
      </c>
      <c r="U4109" s="2">
        <v>0</v>
      </c>
      <c r="V4109" s="2" t="s">
        <v>16062</v>
      </c>
      <c r="W4109" s="2" t="s">
        <v>34</v>
      </c>
      <c r="X4109" s="58" t="s">
        <v>12680</v>
      </c>
      <c r="Z4109" s="2">
        <v>412000</v>
      </c>
      <c r="AB4109" s="58">
        <v>46093.632060185184</v>
      </c>
      <c r="AC4109" s="2">
        <v>0</v>
      </c>
      <c r="AD4109" s="104">
        <v>412000</v>
      </c>
      <c r="AE4109" s="2">
        <v>46093.632060185184</v>
      </c>
      <c r="AG4109" s="2">
        <v>126968</v>
      </c>
    </row>
    <row r="4110" spans="1:33" ht="45" x14ac:dyDescent="0.25">
      <c r="A4110" s="2" t="s">
        <v>14641</v>
      </c>
      <c r="B4110" s="2" t="s">
        <v>12680</v>
      </c>
      <c r="C4110" s="2" t="s">
        <v>14642</v>
      </c>
      <c r="F4110" s="2" t="s">
        <v>14643</v>
      </c>
      <c r="G4110" s="2" t="s">
        <v>14644</v>
      </c>
      <c r="H4110" s="2" t="s">
        <v>3471</v>
      </c>
      <c r="I4110" s="2" t="s">
        <v>21663</v>
      </c>
      <c r="J4110" s="2" t="s">
        <v>28</v>
      </c>
      <c r="K4110" s="2" t="s">
        <v>51</v>
      </c>
      <c r="L4110" s="2" t="s">
        <v>411</v>
      </c>
      <c r="M4110" s="2" t="s">
        <v>1665</v>
      </c>
      <c r="N4110" s="2" t="s">
        <v>9392</v>
      </c>
      <c r="O4110" s="3" t="s">
        <v>713</v>
      </c>
      <c r="P4110" s="24">
        <v>0</v>
      </c>
      <c r="Q4110" s="24">
        <v>0</v>
      </c>
      <c r="R4110" s="27" t="s">
        <v>1580</v>
      </c>
      <c r="S4110" s="28" t="s">
        <v>1589</v>
      </c>
      <c r="T4110" s="2" t="s">
        <v>33</v>
      </c>
      <c r="U4110" s="2">
        <v>412000</v>
      </c>
      <c r="W4110" s="2" t="s">
        <v>34</v>
      </c>
      <c r="AC4110" s="2">
        <v>0</v>
      </c>
      <c r="AD4110" s="104"/>
    </row>
    <row r="4111" spans="1:33" ht="60" x14ac:dyDescent="0.25">
      <c r="A4111" s="2" t="s">
        <v>15787</v>
      </c>
      <c r="B4111" s="2" t="s">
        <v>12680</v>
      </c>
      <c r="C4111" s="2" t="s">
        <v>15788</v>
      </c>
      <c r="F4111" s="2" t="s">
        <v>1515</v>
      </c>
      <c r="G4111" s="2" t="s">
        <v>2803</v>
      </c>
      <c r="H4111" s="2" t="s">
        <v>2804</v>
      </c>
      <c r="I4111" s="2" t="s">
        <v>20598</v>
      </c>
      <c r="J4111" s="2" t="s">
        <v>28</v>
      </c>
      <c r="K4111" s="2" t="s">
        <v>29</v>
      </c>
      <c r="L4111" s="2" t="s">
        <v>285</v>
      </c>
      <c r="M4111" s="2" t="s">
        <v>286</v>
      </c>
      <c r="N4111" s="2" t="s">
        <v>2805</v>
      </c>
      <c r="O4111" s="3" t="s">
        <v>705</v>
      </c>
      <c r="P4111" s="24">
        <v>0</v>
      </c>
      <c r="Q4111" s="24">
        <v>0</v>
      </c>
      <c r="R4111" s="27" t="s">
        <v>1578</v>
      </c>
      <c r="S4111" s="28" t="s">
        <v>1585</v>
      </c>
      <c r="T4111" s="2" t="s">
        <v>38</v>
      </c>
      <c r="U4111" s="2">
        <v>0</v>
      </c>
      <c r="V4111" s="2" t="s">
        <v>16022</v>
      </c>
      <c r="W4111" s="2" t="s">
        <v>34</v>
      </c>
      <c r="AC4111" s="2">
        <v>0</v>
      </c>
      <c r="AD4111" s="104"/>
    </row>
    <row r="4112" spans="1:33" ht="45" x14ac:dyDescent="0.25">
      <c r="A4112" s="2" t="s">
        <v>15488</v>
      </c>
      <c r="B4112" s="2" t="s">
        <v>12680</v>
      </c>
      <c r="C4112" s="2" t="s">
        <v>15489</v>
      </c>
      <c r="F4112" s="2" t="s">
        <v>15490</v>
      </c>
      <c r="G4112" s="2" t="s">
        <v>15491</v>
      </c>
      <c r="H4112" s="2" t="s">
        <v>15492</v>
      </c>
      <c r="I4112" s="2" t="s">
        <v>23485</v>
      </c>
      <c r="J4112" s="2" t="s">
        <v>28</v>
      </c>
      <c r="K4112" s="2" t="s">
        <v>43</v>
      </c>
      <c r="L4112" s="2" t="s">
        <v>298</v>
      </c>
      <c r="M4112" s="2" t="s">
        <v>299</v>
      </c>
      <c r="N4112" s="2" t="s">
        <v>4752</v>
      </c>
      <c r="O4112" s="2" t="s">
        <v>37</v>
      </c>
      <c r="P4112" s="24">
        <v>0</v>
      </c>
      <c r="Q4112" s="24">
        <v>0</v>
      </c>
      <c r="R4112" s="27" t="s">
        <v>1578</v>
      </c>
      <c r="S4112" s="28" t="s">
        <v>1589</v>
      </c>
      <c r="T4112" s="2" t="s">
        <v>33</v>
      </c>
      <c r="U4112" s="2">
        <v>0</v>
      </c>
      <c r="V4112" s="2" t="s">
        <v>28081</v>
      </c>
      <c r="W4112" s="2" t="s">
        <v>34</v>
      </c>
      <c r="X4112" s="58" t="s">
        <v>12680</v>
      </c>
      <c r="Z4112" s="2">
        <v>412000</v>
      </c>
      <c r="AB4112" s="58">
        <v>46093.628831018519</v>
      </c>
      <c r="AC4112" s="2">
        <v>0</v>
      </c>
      <c r="AD4112" s="104">
        <v>412000</v>
      </c>
      <c r="AE4112" s="2">
        <v>46093.628831018519</v>
      </c>
      <c r="AG4112" s="2">
        <v>127039</v>
      </c>
    </row>
    <row r="4113" spans="1:33" ht="45" x14ac:dyDescent="0.25">
      <c r="A4113" s="2" t="s">
        <v>14436</v>
      </c>
      <c r="B4113" s="2" t="s">
        <v>12680</v>
      </c>
      <c r="C4113" s="2" t="s">
        <v>14437</v>
      </c>
      <c r="F4113" s="2" t="s">
        <v>14438</v>
      </c>
      <c r="G4113" s="2" t="s">
        <v>14439</v>
      </c>
      <c r="H4113" s="2" t="s">
        <v>8814</v>
      </c>
      <c r="I4113" s="2" t="s">
        <v>21143</v>
      </c>
      <c r="J4113" s="2" t="s">
        <v>28</v>
      </c>
      <c r="K4113" s="2" t="s">
        <v>78</v>
      </c>
      <c r="L4113" s="2" t="s">
        <v>236</v>
      </c>
      <c r="M4113" s="2" t="s">
        <v>237</v>
      </c>
      <c r="N4113" s="2" t="s">
        <v>5208</v>
      </c>
      <c r="O4113" s="3" t="s">
        <v>705</v>
      </c>
      <c r="P4113" s="24">
        <v>0</v>
      </c>
      <c r="Q4113" s="24">
        <v>0</v>
      </c>
      <c r="R4113" s="27" t="s">
        <v>1578</v>
      </c>
      <c r="S4113" s="28" t="s">
        <v>1589</v>
      </c>
      <c r="T4113" s="2" t="s">
        <v>33</v>
      </c>
      <c r="U4113" s="2">
        <v>0</v>
      </c>
      <c r="V4113" s="2" t="s">
        <v>12680</v>
      </c>
      <c r="W4113" s="2" t="s">
        <v>34</v>
      </c>
      <c r="AC4113" s="2">
        <v>0</v>
      </c>
      <c r="AD4113" s="104"/>
    </row>
    <row r="4114" spans="1:33" ht="45" x14ac:dyDescent="0.25">
      <c r="A4114" s="2" t="s">
        <v>13977</v>
      </c>
      <c r="B4114" s="2" t="s">
        <v>12680</v>
      </c>
      <c r="C4114" s="2" t="s">
        <v>13978</v>
      </c>
      <c r="F4114" s="2" t="s">
        <v>1515</v>
      </c>
      <c r="G4114" s="2" t="s">
        <v>2803</v>
      </c>
      <c r="H4114" s="2" t="s">
        <v>2804</v>
      </c>
      <c r="I4114" s="2" t="s">
        <v>20598</v>
      </c>
      <c r="J4114" s="2" t="s">
        <v>28</v>
      </c>
      <c r="K4114" s="2" t="s">
        <v>29</v>
      </c>
      <c r="L4114" s="2" t="s">
        <v>285</v>
      </c>
      <c r="M4114" s="2" t="s">
        <v>286</v>
      </c>
      <c r="N4114" s="2" t="s">
        <v>2805</v>
      </c>
      <c r="O4114" s="2" t="s">
        <v>32</v>
      </c>
      <c r="P4114" s="24">
        <v>0</v>
      </c>
      <c r="Q4114" s="24">
        <v>1</v>
      </c>
      <c r="R4114" s="27" t="s">
        <v>1568</v>
      </c>
      <c r="S4114" s="28" t="s">
        <v>1589</v>
      </c>
      <c r="T4114" s="2" t="s">
        <v>33</v>
      </c>
      <c r="U4114" s="2">
        <v>0</v>
      </c>
      <c r="V4114" s="2" t="s">
        <v>19646</v>
      </c>
      <c r="W4114" s="2" t="s">
        <v>34</v>
      </c>
      <c r="X4114" s="58" t="s">
        <v>18525</v>
      </c>
      <c r="Z4114" s="2">
        <v>412000</v>
      </c>
      <c r="AB4114" s="58">
        <v>46116.918171296296</v>
      </c>
      <c r="AC4114" s="2">
        <v>0</v>
      </c>
      <c r="AD4114" s="104">
        <v>412000</v>
      </c>
      <c r="AE4114" s="2">
        <v>46116.918171296296</v>
      </c>
      <c r="AG4114" s="2">
        <v>126970</v>
      </c>
    </row>
    <row r="4115" spans="1:33" ht="45" x14ac:dyDescent="0.25">
      <c r="A4115" s="2" t="s">
        <v>13243</v>
      </c>
      <c r="B4115" s="2" t="s">
        <v>12680</v>
      </c>
      <c r="C4115" s="2" t="s">
        <v>13244</v>
      </c>
      <c r="F4115" s="2" t="s">
        <v>13245</v>
      </c>
      <c r="G4115" s="2" t="s">
        <v>13246</v>
      </c>
      <c r="H4115" s="2" t="s">
        <v>13247</v>
      </c>
      <c r="I4115" s="2" t="s">
        <v>19520</v>
      </c>
      <c r="J4115" s="2" t="s">
        <v>28</v>
      </c>
      <c r="K4115" s="2" t="s">
        <v>48</v>
      </c>
      <c r="L4115" s="2" t="s">
        <v>619</v>
      </c>
      <c r="M4115" s="2" t="s">
        <v>620</v>
      </c>
      <c r="N4115" s="2" t="s">
        <v>2935</v>
      </c>
      <c r="O4115" s="2" t="s">
        <v>706</v>
      </c>
      <c r="P4115" s="24">
        <v>0</v>
      </c>
      <c r="Q4115" s="24">
        <v>0</v>
      </c>
      <c r="R4115" s="27" t="s">
        <v>1578</v>
      </c>
      <c r="S4115" s="28" t="s">
        <v>1589</v>
      </c>
      <c r="T4115" s="2" t="s">
        <v>33</v>
      </c>
      <c r="U4115" s="2">
        <v>0</v>
      </c>
      <c r="V4115" s="2" t="s">
        <v>12680</v>
      </c>
      <c r="W4115" s="2" t="s">
        <v>34</v>
      </c>
      <c r="AC4115" s="2">
        <v>0</v>
      </c>
      <c r="AD4115" s="104"/>
    </row>
    <row r="4116" spans="1:33" ht="45" x14ac:dyDescent="0.25">
      <c r="A4116" s="2" t="s">
        <v>13979</v>
      </c>
      <c r="B4116" s="2" t="s">
        <v>12680</v>
      </c>
      <c r="C4116" s="2" t="s">
        <v>13980</v>
      </c>
      <c r="F4116" s="2" t="s">
        <v>7559</v>
      </c>
      <c r="G4116" s="2" t="s">
        <v>7560</v>
      </c>
      <c r="H4116" s="2" t="s">
        <v>7561</v>
      </c>
      <c r="I4116" s="2" t="s">
        <v>20599</v>
      </c>
      <c r="J4116" s="2" t="s">
        <v>28</v>
      </c>
      <c r="K4116" s="2" t="s">
        <v>29</v>
      </c>
      <c r="L4116" s="2" t="s">
        <v>133</v>
      </c>
      <c r="M4116" s="2" t="s">
        <v>134</v>
      </c>
      <c r="N4116" s="2" t="s">
        <v>5241</v>
      </c>
      <c r="O4116" s="2" t="s">
        <v>32</v>
      </c>
      <c r="P4116" s="24">
        <v>0</v>
      </c>
      <c r="Q4116" s="24">
        <v>1</v>
      </c>
      <c r="R4116" s="27" t="s">
        <v>1568</v>
      </c>
      <c r="S4116" s="28" t="s">
        <v>1589</v>
      </c>
      <c r="T4116" s="2" t="s">
        <v>33</v>
      </c>
      <c r="U4116" s="2">
        <v>0</v>
      </c>
      <c r="V4116" s="2" t="s">
        <v>16062</v>
      </c>
      <c r="W4116" s="2" t="s">
        <v>34</v>
      </c>
      <c r="X4116" s="58" t="s">
        <v>12680</v>
      </c>
      <c r="Z4116" s="2">
        <v>412000</v>
      </c>
      <c r="AB4116" s="58">
        <v>46093.436122685183</v>
      </c>
      <c r="AC4116" s="2">
        <v>0</v>
      </c>
      <c r="AD4116" s="104">
        <v>412000</v>
      </c>
      <c r="AE4116" s="2">
        <v>46093.436122685183</v>
      </c>
      <c r="AG4116" s="2">
        <v>126972</v>
      </c>
    </row>
    <row r="4117" spans="1:33" ht="45" x14ac:dyDescent="0.25">
      <c r="A4117" s="2" t="s">
        <v>12823</v>
      </c>
      <c r="B4117" s="2" t="s">
        <v>12680</v>
      </c>
      <c r="C4117" s="2" t="s">
        <v>12824</v>
      </c>
      <c r="F4117" s="2" t="s">
        <v>12818</v>
      </c>
      <c r="G4117" s="2" t="s">
        <v>12819</v>
      </c>
      <c r="H4117" s="2" t="s">
        <v>12820</v>
      </c>
      <c r="I4117" s="2" t="s">
        <v>20465</v>
      </c>
      <c r="J4117" s="2" t="s">
        <v>28</v>
      </c>
      <c r="K4117" s="2" t="s">
        <v>173</v>
      </c>
      <c r="L4117" s="2" t="s">
        <v>906</v>
      </c>
      <c r="M4117" s="2" t="s">
        <v>907</v>
      </c>
      <c r="N4117" s="2" t="s">
        <v>4008</v>
      </c>
      <c r="O4117" s="2" t="s">
        <v>705</v>
      </c>
      <c r="P4117" s="24">
        <v>0</v>
      </c>
      <c r="Q4117" s="24">
        <v>0</v>
      </c>
      <c r="R4117" s="27" t="s">
        <v>1578</v>
      </c>
      <c r="S4117" s="28" t="s">
        <v>1586</v>
      </c>
      <c r="T4117" s="2" t="s">
        <v>296</v>
      </c>
      <c r="U4117" s="2">
        <v>0</v>
      </c>
      <c r="V4117" s="2" t="s">
        <v>12680</v>
      </c>
      <c r="W4117" s="2" t="s">
        <v>34</v>
      </c>
      <c r="AC4117" s="2">
        <v>0</v>
      </c>
      <c r="AD4117" s="104"/>
    </row>
    <row r="4118" spans="1:33" ht="45" x14ac:dyDescent="0.25">
      <c r="A4118" s="2" t="s">
        <v>14655</v>
      </c>
      <c r="B4118" s="2" t="s">
        <v>12680</v>
      </c>
      <c r="C4118" s="2" t="s">
        <v>14656</v>
      </c>
      <c r="F4118" s="2" t="s">
        <v>14657</v>
      </c>
      <c r="G4118" s="2" t="s">
        <v>14658</v>
      </c>
      <c r="H4118" s="2" t="s">
        <v>4076</v>
      </c>
      <c r="I4118" s="2" t="s">
        <v>21664</v>
      </c>
      <c r="J4118" s="2" t="s">
        <v>28</v>
      </c>
      <c r="K4118" s="2" t="s">
        <v>51</v>
      </c>
      <c r="L4118" s="2" t="s">
        <v>315</v>
      </c>
      <c r="M4118" s="2" t="s">
        <v>316</v>
      </c>
      <c r="N4118" s="2" t="s">
        <v>14533</v>
      </c>
      <c r="O4118" s="2" t="s">
        <v>705</v>
      </c>
      <c r="P4118" s="24">
        <v>0</v>
      </c>
      <c r="Q4118" s="24">
        <v>0</v>
      </c>
      <c r="R4118" s="27" t="s">
        <v>1578</v>
      </c>
      <c r="S4118" s="28" t="s">
        <v>1589</v>
      </c>
      <c r="T4118" s="2" t="s">
        <v>33</v>
      </c>
      <c r="U4118" s="2">
        <v>0</v>
      </c>
      <c r="V4118" s="2" t="s">
        <v>16022</v>
      </c>
      <c r="W4118" s="2" t="s">
        <v>34</v>
      </c>
      <c r="AC4118" s="2">
        <v>0</v>
      </c>
      <c r="AD4118" s="104"/>
    </row>
    <row r="4119" spans="1:33" ht="45" x14ac:dyDescent="0.25">
      <c r="A4119" s="2" t="s">
        <v>12930</v>
      </c>
      <c r="B4119" s="2" t="s">
        <v>12680</v>
      </c>
      <c r="C4119" s="2" t="s">
        <v>12931</v>
      </c>
      <c r="F4119" s="2" t="s">
        <v>856</v>
      </c>
      <c r="G4119" s="2" t="s">
        <v>4929</v>
      </c>
      <c r="H4119" s="2" t="s">
        <v>4930</v>
      </c>
      <c r="I4119" s="2" t="s">
        <v>23875</v>
      </c>
      <c r="J4119" s="2" t="s">
        <v>28</v>
      </c>
      <c r="K4119" s="2" t="s">
        <v>43</v>
      </c>
      <c r="L4119" s="2" t="s">
        <v>82</v>
      </c>
      <c r="M4119" s="2" t="s">
        <v>83</v>
      </c>
      <c r="N4119" s="2" t="s">
        <v>4931</v>
      </c>
      <c r="O4119" s="2" t="s">
        <v>712</v>
      </c>
      <c r="P4119" s="24">
        <v>0</v>
      </c>
      <c r="Q4119" s="24">
        <v>0</v>
      </c>
      <c r="R4119" s="27" t="s">
        <v>1578</v>
      </c>
      <c r="S4119" s="28" t="s">
        <v>1583</v>
      </c>
      <c r="T4119" s="2" t="s">
        <v>130</v>
      </c>
      <c r="U4119" s="2">
        <v>0</v>
      </c>
      <c r="V4119" s="2" t="s">
        <v>28201</v>
      </c>
      <c r="W4119" s="2" t="s">
        <v>34</v>
      </c>
      <c r="AC4119" s="2">
        <v>0</v>
      </c>
      <c r="AD4119" s="104"/>
    </row>
    <row r="4120" spans="1:33" ht="45" x14ac:dyDescent="0.25">
      <c r="A4120" s="2" t="s">
        <v>13652</v>
      </c>
      <c r="B4120" s="2" t="s">
        <v>12680</v>
      </c>
      <c r="C4120" s="2" t="s">
        <v>13653</v>
      </c>
      <c r="F4120" s="2" t="s">
        <v>13654</v>
      </c>
      <c r="G4120" s="2" t="s">
        <v>13655</v>
      </c>
      <c r="H4120" s="2" t="s">
        <v>13656</v>
      </c>
      <c r="I4120" s="2" t="s">
        <v>19947</v>
      </c>
      <c r="J4120" s="2" t="s">
        <v>28</v>
      </c>
      <c r="K4120" s="2" t="s">
        <v>173</v>
      </c>
      <c r="L4120" s="2" t="s">
        <v>906</v>
      </c>
      <c r="M4120" s="2" t="s">
        <v>907</v>
      </c>
      <c r="N4120" s="2" t="s">
        <v>4008</v>
      </c>
      <c r="O4120" s="2" t="s">
        <v>32</v>
      </c>
      <c r="P4120" s="24">
        <v>0</v>
      </c>
      <c r="Q4120" s="24">
        <v>1</v>
      </c>
      <c r="R4120" s="27" t="s">
        <v>1568</v>
      </c>
      <c r="S4120" s="28" t="s">
        <v>1589</v>
      </c>
      <c r="T4120" s="2" t="s">
        <v>33</v>
      </c>
      <c r="U4120" s="2">
        <v>0</v>
      </c>
      <c r="V4120" s="2" t="s">
        <v>32611</v>
      </c>
      <c r="W4120" s="2" t="s">
        <v>34</v>
      </c>
      <c r="X4120" s="58" t="s">
        <v>17895</v>
      </c>
      <c r="Z4120" s="2">
        <v>412000</v>
      </c>
      <c r="AB4120" s="58">
        <v>46118.745219907411</v>
      </c>
      <c r="AC4120" s="2">
        <v>0</v>
      </c>
      <c r="AD4120" s="104">
        <v>412000</v>
      </c>
      <c r="AE4120" s="2">
        <v>46118.745219907411</v>
      </c>
      <c r="AG4120" s="2">
        <v>127871</v>
      </c>
    </row>
    <row r="4121" spans="1:33" ht="45" x14ac:dyDescent="0.25">
      <c r="A4121" s="2" t="s">
        <v>15115</v>
      </c>
      <c r="B4121" s="2" t="s">
        <v>12680</v>
      </c>
      <c r="C4121" s="2" t="s">
        <v>15116</v>
      </c>
      <c r="F4121" s="2" t="s">
        <v>11028</v>
      </c>
      <c r="G4121" s="2" t="s">
        <v>11029</v>
      </c>
      <c r="H4121" s="2" t="s">
        <v>11030</v>
      </c>
      <c r="I4121" s="2" t="s">
        <v>22229</v>
      </c>
      <c r="J4121" s="2" t="s">
        <v>28</v>
      </c>
      <c r="K4121" s="2" t="s">
        <v>68</v>
      </c>
      <c r="L4121" s="2" t="s">
        <v>198</v>
      </c>
      <c r="M4121" s="2" t="s">
        <v>199</v>
      </c>
      <c r="N4121" s="2" t="s">
        <v>3285</v>
      </c>
      <c r="O4121" s="2" t="s">
        <v>32</v>
      </c>
      <c r="P4121" s="24">
        <v>0</v>
      </c>
      <c r="Q4121" s="24">
        <v>1</v>
      </c>
      <c r="R4121" s="27" t="s">
        <v>1568</v>
      </c>
      <c r="S4121" s="28" t="s">
        <v>1589</v>
      </c>
      <c r="T4121" s="2" t="s">
        <v>33</v>
      </c>
      <c r="U4121" s="2">
        <v>0</v>
      </c>
      <c r="V4121" s="2" t="s">
        <v>17797</v>
      </c>
      <c r="W4121" s="2" t="s">
        <v>34</v>
      </c>
      <c r="X4121" s="58" t="s">
        <v>16027</v>
      </c>
      <c r="Z4121" s="2">
        <v>412000</v>
      </c>
      <c r="AB4121" s="58">
        <v>46098.476701388892</v>
      </c>
      <c r="AC4121" s="2">
        <v>0</v>
      </c>
      <c r="AD4121" s="104">
        <v>412000</v>
      </c>
      <c r="AE4121" s="2">
        <v>46098.476701388892</v>
      </c>
      <c r="AG4121" s="2">
        <v>127812</v>
      </c>
    </row>
    <row r="4122" spans="1:33" ht="45" x14ac:dyDescent="0.25">
      <c r="A4122" s="2" t="s">
        <v>14659</v>
      </c>
      <c r="B4122" s="2" t="s">
        <v>12680</v>
      </c>
      <c r="C4122" s="2" t="s">
        <v>14660</v>
      </c>
      <c r="F4122" s="2" t="s">
        <v>14661</v>
      </c>
      <c r="G4122" s="2" t="s">
        <v>14662</v>
      </c>
      <c r="H4122" s="2" t="s">
        <v>14340</v>
      </c>
      <c r="I4122" s="2" t="s">
        <v>21665</v>
      </c>
      <c r="J4122" s="2" t="s">
        <v>28</v>
      </c>
      <c r="K4122" s="2" t="s">
        <v>51</v>
      </c>
      <c r="L4122" s="2" t="s">
        <v>315</v>
      </c>
      <c r="M4122" s="2" t="s">
        <v>316</v>
      </c>
      <c r="N4122" s="2" t="s">
        <v>14533</v>
      </c>
      <c r="O4122" s="3" t="s">
        <v>705</v>
      </c>
      <c r="P4122" s="24">
        <v>0</v>
      </c>
      <c r="Q4122" s="24">
        <v>0</v>
      </c>
      <c r="R4122" s="27" t="s">
        <v>1578</v>
      </c>
      <c r="S4122" s="28" t="s">
        <v>1589</v>
      </c>
      <c r="T4122" s="2" t="s">
        <v>33</v>
      </c>
      <c r="U4122" s="2">
        <v>0</v>
      </c>
      <c r="V4122" s="2" t="s">
        <v>16022</v>
      </c>
      <c r="W4122" s="2" t="s">
        <v>34</v>
      </c>
      <c r="AC4122" s="2">
        <v>0</v>
      </c>
      <c r="AD4122" s="104"/>
    </row>
    <row r="4123" spans="1:33" ht="45" x14ac:dyDescent="0.25">
      <c r="A4123" s="2" t="s">
        <v>14119</v>
      </c>
      <c r="B4123" s="2" t="s">
        <v>12680</v>
      </c>
      <c r="C4123" s="2" t="s">
        <v>14120</v>
      </c>
      <c r="F4123" s="2" t="s">
        <v>14121</v>
      </c>
      <c r="G4123" s="2" t="s">
        <v>14122</v>
      </c>
      <c r="H4123" s="2" t="s">
        <v>14123</v>
      </c>
      <c r="I4123" s="2" t="s">
        <v>20597</v>
      </c>
      <c r="J4123" s="2" t="s">
        <v>28</v>
      </c>
      <c r="K4123" s="2" t="s">
        <v>29</v>
      </c>
      <c r="L4123" s="2" t="s">
        <v>1537</v>
      </c>
      <c r="M4123" s="2" t="s">
        <v>1538</v>
      </c>
      <c r="N4123" s="2" t="s">
        <v>3452</v>
      </c>
      <c r="O4123" s="2" t="s">
        <v>706</v>
      </c>
      <c r="P4123" s="24">
        <v>0</v>
      </c>
      <c r="Q4123" s="24">
        <v>0</v>
      </c>
      <c r="R4123" s="27" t="s">
        <v>1578</v>
      </c>
      <c r="S4123" s="28" t="s">
        <v>1589</v>
      </c>
      <c r="T4123" s="2" t="s">
        <v>33</v>
      </c>
      <c r="U4123" s="2">
        <v>0</v>
      </c>
      <c r="V4123" s="2" t="s">
        <v>12680</v>
      </c>
      <c r="W4123" s="2" t="s">
        <v>34</v>
      </c>
      <c r="AC4123" s="2">
        <v>0</v>
      </c>
      <c r="AD4123" s="104"/>
    </row>
    <row r="4124" spans="1:33" ht="45" x14ac:dyDescent="0.25">
      <c r="A4124" s="2" t="s">
        <v>14394</v>
      </c>
      <c r="B4124" s="2" t="s">
        <v>12680</v>
      </c>
      <c r="C4124" s="2" t="s">
        <v>14395</v>
      </c>
      <c r="F4124" s="2" t="s">
        <v>8535</v>
      </c>
      <c r="G4124" s="2" t="s">
        <v>8536</v>
      </c>
      <c r="H4124" s="2" t="s">
        <v>8537</v>
      </c>
      <c r="I4124" s="2" t="s">
        <v>21143</v>
      </c>
      <c r="J4124" s="2" t="s">
        <v>28</v>
      </c>
      <c r="K4124" s="2" t="s">
        <v>78</v>
      </c>
      <c r="L4124" s="2" t="s">
        <v>236</v>
      </c>
      <c r="M4124" s="2" t="s">
        <v>237</v>
      </c>
      <c r="N4124" s="2" t="s">
        <v>5208</v>
      </c>
      <c r="O4124" s="2" t="s">
        <v>32</v>
      </c>
      <c r="P4124" s="24">
        <v>0</v>
      </c>
      <c r="Q4124" s="24">
        <v>1</v>
      </c>
      <c r="R4124" s="27" t="s">
        <v>1568</v>
      </c>
      <c r="S4124" s="28" t="s">
        <v>1589</v>
      </c>
      <c r="T4124" s="2" t="s">
        <v>33</v>
      </c>
      <c r="U4124" s="2">
        <v>0</v>
      </c>
      <c r="V4124" s="2" t="s">
        <v>19078</v>
      </c>
      <c r="W4124" s="2" t="s">
        <v>34</v>
      </c>
      <c r="X4124" s="58" t="s">
        <v>12680</v>
      </c>
      <c r="Z4124" s="2">
        <v>412000</v>
      </c>
      <c r="AB4124" s="58">
        <v>46093.510983796295</v>
      </c>
      <c r="AC4124" s="2">
        <v>0</v>
      </c>
      <c r="AD4124" s="104">
        <v>412000</v>
      </c>
      <c r="AE4124" s="2">
        <v>46093.510983796295</v>
      </c>
      <c r="AG4124" s="2">
        <v>127732</v>
      </c>
    </row>
    <row r="4125" spans="1:33" ht="45" x14ac:dyDescent="0.25">
      <c r="A4125" s="2" t="s">
        <v>13981</v>
      </c>
      <c r="B4125" s="2" t="s">
        <v>12680</v>
      </c>
      <c r="C4125" s="2" t="s">
        <v>13982</v>
      </c>
      <c r="F4125" s="2" t="s">
        <v>13983</v>
      </c>
      <c r="G4125" s="2" t="s">
        <v>13984</v>
      </c>
      <c r="H4125" s="2" t="s">
        <v>13985</v>
      </c>
      <c r="I4125" s="2" t="s">
        <v>20600</v>
      </c>
      <c r="J4125" s="2" t="s">
        <v>28</v>
      </c>
      <c r="K4125" s="2" t="s">
        <v>29</v>
      </c>
      <c r="L4125" s="2" t="s">
        <v>285</v>
      </c>
      <c r="M4125" s="2" t="s">
        <v>286</v>
      </c>
      <c r="N4125" s="2" t="s">
        <v>2805</v>
      </c>
      <c r="O4125" s="2" t="s">
        <v>32</v>
      </c>
      <c r="P4125" s="24">
        <v>0</v>
      </c>
      <c r="Q4125" s="24">
        <v>1</v>
      </c>
      <c r="R4125" s="27" t="s">
        <v>1568</v>
      </c>
      <c r="S4125" s="28" t="s">
        <v>1589</v>
      </c>
      <c r="T4125" s="2" t="s">
        <v>33</v>
      </c>
      <c r="U4125" s="2">
        <v>0</v>
      </c>
      <c r="V4125" s="2" t="s">
        <v>19078</v>
      </c>
      <c r="W4125" s="2" t="s">
        <v>34</v>
      </c>
      <c r="X4125" s="58" t="s">
        <v>16022</v>
      </c>
      <c r="Z4125" s="2">
        <v>412000</v>
      </c>
      <c r="AB4125" s="58">
        <v>46097.336875000001</v>
      </c>
      <c r="AC4125" s="2">
        <v>0</v>
      </c>
      <c r="AD4125" s="104">
        <v>412000</v>
      </c>
      <c r="AE4125" s="2">
        <v>46097.336875000001</v>
      </c>
      <c r="AG4125" s="2">
        <v>126973</v>
      </c>
    </row>
    <row r="4126" spans="1:33" ht="45" x14ac:dyDescent="0.25">
      <c r="A4126" s="2" t="s">
        <v>12889</v>
      </c>
      <c r="B4126" s="2" t="s">
        <v>12680</v>
      </c>
      <c r="C4126" s="2" t="s">
        <v>12890</v>
      </c>
      <c r="F4126" s="2" t="s">
        <v>10917</v>
      </c>
      <c r="G4126" s="2" t="s">
        <v>10918</v>
      </c>
      <c r="H4126" s="2" t="s">
        <v>10919</v>
      </c>
      <c r="I4126" s="2" t="s">
        <v>22539</v>
      </c>
      <c r="J4126" s="2" t="s">
        <v>28</v>
      </c>
      <c r="K4126" s="2" t="s">
        <v>68</v>
      </c>
      <c r="L4126" s="2" t="s">
        <v>398</v>
      </c>
      <c r="M4126" s="2" t="s">
        <v>399</v>
      </c>
      <c r="N4126" s="2" t="s">
        <v>3318</v>
      </c>
      <c r="O4126" s="2" t="s">
        <v>705</v>
      </c>
      <c r="P4126" s="24">
        <v>0</v>
      </c>
      <c r="Q4126" s="24">
        <v>0</v>
      </c>
      <c r="R4126" s="27" t="s">
        <v>1578</v>
      </c>
      <c r="S4126" s="28" t="s">
        <v>1583</v>
      </c>
      <c r="T4126" s="2" t="s">
        <v>130</v>
      </c>
      <c r="U4126" s="2">
        <v>0</v>
      </c>
      <c r="V4126" s="2" t="s">
        <v>15922</v>
      </c>
      <c r="W4126" s="2" t="s">
        <v>34</v>
      </c>
      <c r="AC4126" s="2">
        <v>0</v>
      </c>
      <c r="AD4126" s="104"/>
    </row>
    <row r="4127" spans="1:33" ht="45" x14ac:dyDescent="0.25">
      <c r="A4127" s="2" t="s">
        <v>15180</v>
      </c>
      <c r="B4127" s="2" t="s">
        <v>12680</v>
      </c>
      <c r="C4127" s="2" t="s">
        <v>15181</v>
      </c>
      <c r="F4127" s="2" t="s">
        <v>15182</v>
      </c>
      <c r="G4127" s="2" t="s">
        <v>15183</v>
      </c>
      <c r="H4127" s="2" t="s">
        <v>15184</v>
      </c>
      <c r="I4127" s="2" t="s">
        <v>22233</v>
      </c>
      <c r="J4127" s="2" t="s">
        <v>28</v>
      </c>
      <c r="K4127" s="2" t="s">
        <v>68</v>
      </c>
      <c r="L4127" s="2" t="s">
        <v>398</v>
      </c>
      <c r="M4127" s="2" t="s">
        <v>399</v>
      </c>
      <c r="N4127" s="2" t="s">
        <v>3318</v>
      </c>
      <c r="O4127" s="2" t="s">
        <v>706</v>
      </c>
      <c r="P4127" s="24">
        <v>0</v>
      </c>
      <c r="Q4127" s="24">
        <v>0</v>
      </c>
      <c r="R4127" s="27" t="s">
        <v>1578</v>
      </c>
      <c r="S4127" s="28" t="s">
        <v>1589</v>
      </c>
      <c r="T4127" s="2" t="s">
        <v>33</v>
      </c>
      <c r="U4127" s="2">
        <v>0</v>
      </c>
      <c r="V4127" s="2" t="s">
        <v>12680</v>
      </c>
      <c r="W4127" s="2" t="s">
        <v>34</v>
      </c>
      <c r="AC4127" s="2">
        <v>0</v>
      </c>
      <c r="AD4127" s="104"/>
    </row>
    <row r="4128" spans="1:33" ht="45" x14ac:dyDescent="0.25">
      <c r="A4128" s="2" t="s">
        <v>13963</v>
      </c>
      <c r="B4128" s="2" t="s">
        <v>12680</v>
      </c>
      <c r="C4128" s="2" t="s">
        <v>13964</v>
      </c>
      <c r="F4128" s="2" t="s">
        <v>13965</v>
      </c>
      <c r="G4128" s="2" t="s">
        <v>13966</v>
      </c>
      <c r="H4128" s="2" t="s">
        <v>13967</v>
      </c>
      <c r="I4128" s="2" t="s">
        <v>20601</v>
      </c>
      <c r="J4128" s="2" t="s">
        <v>28</v>
      </c>
      <c r="K4128" s="2" t="s">
        <v>29</v>
      </c>
      <c r="L4128" s="2" t="s">
        <v>133</v>
      </c>
      <c r="M4128" s="2" t="s">
        <v>134</v>
      </c>
      <c r="N4128" s="2" t="s">
        <v>5241</v>
      </c>
      <c r="O4128" s="2" t="s">
        <v>32</v>
      </c>
      <c r="P4128" s="24">
        <v>0</v>
      </c>
      <c r="Q4128" s="24">
        <v>1</v>
      </c>
      <c r="R4128" s="27" t="s">
        <v>1568</v>
      </c>
      <c r="S4128" s="28" t="s">
        <v>1589</v>
      </c>
      <c r="T4128" s="2" t="s">
        <v>33</v>
      </c>
      <c r="U4128" s="2">
        <v>0</v>
      </c>
      <c r="V4128" s="2" t="s">
        <v>16051</v>
      </c>
      <c r="W4128" s="2" t="s">
        <v>34</v>
      </c>
      <c r="X4128" s="58" t="s">
        <v>12680</v>
      </c>
      <c r="Z4128" s="2">
        <v>412000</v>
      </c>
      <c r="AB4128" s="58">
        <v>46093.435891203706</v>
      </c>
      <c r="AC4128" s="2">
        <v>0</v>
      </c>
      <c r="AD4128" s="104">
        <v>412000</v>
      </c>
      <c r="AE4128" s="2">
        <v>46093.435891203706</v>
      </c>
      <c r="AG4128" s="2">
        <v>126976</v>
      </c>
    </row>
    <row r="4129" spans="1:33" ht="45" x14ac:dyDescent="0.25">
      <c r="A4129" s="2" t="s">
        <v>14175</v>
      </c>
      <c r="B4129" s="2" t="s">
        <v>12680</v>
      </c>
      <c r="C4129" s="2" t="s">
        <v>14176</v>
      </c>
      <c r="F4129" s="2" t="s">
        <v>14177</v>
      </c>
      <c r="G4129" s="2" t="s">
        <v>14178</v>
      </c>
      <c r="H4129" s="2" t="s">
        <v>14179</v>
      </c>
      <c r="I4129" s="2" t="s">
        <v>20602</v>
      </c>
      <c r="J4129" s="2" t="s">
        <v>28</v>
      </c>
      <c r="K4129" s="2" t="s">
        <v>29</v>
      </c>
      <c r="L4129" s="2" t="s">
        <v>285</v>
      </c>
      <c r="M4129" s="2" t="s">
        <v>286</v>
      </c>
      <c r="N4129" s="2" t="s">
        <v>2805</v>
      </c>
      <c r="O4129" s="2" t="s">
        <v>705</v>
      </c>
      <c r="P4129" s="24">
        <v>0</v>
      </c>
      <c r="Q4129" s="24">
        <v>0</v>
      </c>
      <c r="R4129" s="27" t="s">
        <v>1578</v>
      </c>
      <c r="S4129" s="28" t="s">
        <v>1589</v>
      </c>
      <c r="T4129" s="2" t="s">
        <v>33</v>
      </c>
      <c r="U4129" s="2">
        <v>0</v>
      </c>
      <c r="V4129" s="2" t="s">
        <v>12680</v>
      </c>
      <c r="W4129" s="2" t="s">
        <v>34</v>
      </c>
      <c r="AC4129" s="2">
        <v>0</v>
      </c>
      <c r="AD4129" s="104"/>
    </row>
    <row r="4130" spans="1:33" ht="60" x14ac:dyDescent="0.25">
      <c r="A4130" s="2" t="s">
        <v>15777</v>
      </c>
      <c r="B4130" s="2" t="s">
        <v>12680</v>
      </c>
      <c r="C4130" s="2" t="s">
        <v>15778</v>
      </c>
      <c r="F4130" s="2" t="s">
        <v>15779</v>
      </c>
      <c r="G4130" s="2" t="s">
        <v>15780</v>
      </c>
      <c r="H4130" s="2" t="s">
        <v>15781</v>
      </c>
      <c r="I4130" s="2" t="s">
        <v>20602</v>
      </c>
      <c r="J4130" s="2" t="s">
        <v>28</v>
      </c>
      <c r="K4130" s="2" t="s">
        <v>29</v>
      </c>
      <c r="L4130" s="2" t="s">
        <v>285</v>
      </c>
      <c r="M4130" s="2" t="s">
        <v>286</v>
      </c>
      <c r="N4130" s="2" t="s">
        <v>2805</v>
      </c>
      <c r="O4130" s="2" t="s">
        <v>797</v>
      </c>
      <c r="P4130" s="24">
        <v>0</v>
      </c>
      <c r="Q4130" s="24">
        <v>0</v>
      </c>
      <c r="R4130" s="27" t="s">
        <v>1580</v>
      </c>
      <c r="S4130" s="28" t="s">
        <v>1585</v>
      </c>
      <c r="T4130" s="2" t="s">
        <v>38</v>
      </c>
      <c r="U4130" s="2">
        <v>2060000</v>
      </c>
      <c r="V4130" s="2" t="s">
        <v>30688</v>
      </c>
      <c r="W4130" s="2" t="s">
        <v>34</v>
      </c>
      <c r="AC4130" s="2">
        <v>0</v>
      </c>
      <c r="AD4130" s="104"/>
    </row>
    <row r="4131" spans="1:33" ht="60" x14ac:dyDescent="0.25">
      <c r="A4131" s="2" t="s">
        <v>13968</v>
      </c>
      <c r="B4131" s="2" t="s">
        <v>12680</v>
      </c>
      <c r="C4131" s="2" t="s">
        <v>13969</v>
      </c>
      <c r="F4131" s="2" t="s">
        <v>13970</v>
      </c>
      <c r="G4131" s="2" t="s">
        <v>13971</v>
      </c>
      <c r="H4131" s="2" t="s">
        <v>13972</v>
      </c>
      <c r="I4131" s="2" t="s">
        <v>20603</v>
      </c>
      <c r="J4131" s="2" t="s">
        <v>28</v>
      </c>
      <c r="K4131" s="2" t="s">
        <v>29</v>
      </c>
      <c r="L4131" s="2" t="s">
        <v>478</v>
      </c>
      <c r="M4131" s="2" t="s">
        <v>479</v>
      </c>
      <c r="N4131" s="2" t="s">
        <v>5248</v>
      </c>
      <c r="O4131" s="2" t="s">
        <v>32</v>
      </c>
      <c r="P4131" s="24">
        <v>0</v>
      </c>
      <c r="Q4131" s="24">
        <v>1</v>
      </c>
      <c r="R4131" s="27" t="s">
        <v>1568</v>
      </c>
      <c r="S4131" s="28" t="s">
        <v>1589</v>
      </c>
      <c r="T4131" s="2" t="s">
        <v>33</v>
      </c>
      <c r="U4131" s="2">
        <v>0</v>
      </c>
      <c r="V4131" s="2" t="s">
        <v>32611</v>
      </c>
      <c r="W4131" s="2" t="s">
        <v>34</v>
      </c>
      <c r="X4131" s="58" t="s">
        <v>12680</v>
      </c>
      <c r="Z4131" s="2">
        <v>412000</v>
      </c>
      <c r="AB4131" s="58">
        <v>46093.369467592594</v>
      </c>
      <c r="AC4131" s="2">
        <v>0</v>
      </c>
      <c r="AD4131" s="104">
        <v>412000</v>
      </c>
      <c r="AE4131" s="2">
        <v>46093.369467592594</v>
      </c>
      <c r="AG4131" s="2">
        <v>125931</v>
      </c>
    </row>
    <row r="4132" spans="1:33" ht="45" x14ac:dyDescent="0.25">
      <c r="A4132" s="2" t="s">
        <v>13986</v>
      </c>
      <c r="B4132" s="2" t="s">
        <v>12680</v>
      </c>
      <c r="C4132" s="2" t="s">
        <v>13987</v>
      </c>
      <c r="F4132" s="2" t="s">
        <v>13988</v>
      </c>
      <c r="G4132" s="2" t="s">
        <v>13989</v>
      </c>
      <c r="H4132" s="2" t="s">
        <v>13990</v>
      </c>
      <c r="I4132" s="2" t="s">
        <v>20604</v>
      </c>
      <c r="J4132" s="2" t="s">
        <v>28</v>
      </c>
      <c r="K4132" s="2" t="s">
        <v>29</v>
      </c>
      <c r="L4132" s="2" t="s">
        <v>35</v>
      </c>
      <c r="M4132" s="2" t="s">
        <v>36</v>
      </c>
      <c r="N4132" s="2" t="s">
        <v>3594</v>
      </c>
      <c r="O4132" s="2" t="s">
        <v>32</v>
      </c>
      <c r="P4132" s="24">
        <v>0</v>
      </c>
      <c r="Q4132" s="24">
        <v>1</v>
      </c>
      <c r="R4132" s="27" t="s">
        <v>1568</v>
      </c>
      <c r="S4132" s="28" t="s">
        <v>1589</v>
      </c>
      <c r="T4132" s="2" t="s">
        <v>33</v>
      </c>
      <c r="U4132" s="2">
        <v>0</v>
      </c>
      <c r="V4132" s="2" t="s">
        <v>19078</v>
      </c>
      <c r="W4132" s="2" t="s">
        <v>34</v>
      </c>
      <c r="X4132" s="58" t="s">
        <v>12680</v>
      </c>
      <c r="Z4132" s="2">
        <v>412000</v>
      </c>
      <c r="AB4132" s="58">
        <v>46093.35974537037</v>
      </c>
      <c r="AC4132" s="2">
        <v>0</v>
      </c>
      <c r="AD4132" s="104">
        <v>412000</v>
      </c>
      <c r="AE4132" s="2">
        <v>46093.35974537037</v>
      </c>
      <c r="AG4132" s="2">
        <v>125934</v>
      </c>
    </row>
    <row r="4133" spans="1:33" ht="45" x14ac:dyDescent="0.25">
      <c r="A4133" s="2" t="s">
        <v>13633</v>
      </c>
      <c r="B4133" s="2" t="s">
        <v>12680</v>
      </c>
      <c r="C4133" s="2" t="s">
        <v>13634</v>
      </c>
      <c r="F4133" s="2" t="s">
        <v>6404</v>
      </c>
      <c r="G4133" s="2" t="s">
        <v>6405</v>
      </c>
      <c r="H4133" s="2" t="s">
        <v>6406</v>
      </c>
      <c r="I4133" s="2" t="s">
        <v>19948</v>
      </c>
      <c r="J4133" s="2" t="s">
        <v>28</v>
      </c>
      <c r="K4133" s="2" t="s">
        <v>173</v>
      </c>
      <c r="L4133" s="2" t="s">
        <v>526</v>
      </c>
      <c r="M4133" s="2" t="s">
        <v>527</v>
      </c>
      <c r="N4133" s="2" t="s">
        <v>3314</v>
      </c>
      <c r="O4133" s="2" t="s">
        <v>37</v>
      </c>
      <c r="P4133" s="24">
        <v>0</v>
      </c>
      <c r="Q4133" s="24">
        <v>0</v>
      </c>
      <c r="R4133" s="27" t="s">
        <v>1578</v>
      </c>
      <c r="S4133" s="28" t="s">
        <v>1589</v>
      </c>
      <c r="T4133" s="2" t="s">
        <v>33</v>
      </c>
      <c r="U4133" s="2">
        <v>0</v>
      </c>
      <c r="V4133" s="2" t="s">
        <v>28081</v>
      </c>
      <c r="W4133" s="2" t="s">
        <v>34</v>
      </c>
      <c r="X4133" s="58" t="s">
        <v>12680</v>
      </c>
      <c r="Z4133" s="2">
        <v>412000</v>
      </c>
      <c r="AB4133" s="58">
        <v>46093.447939814818</v>
      </c>
      <c r="AC4133" s="2">
        <v>0</v>
      </c>
      <c r="AD4133" s="104">
        <v>412000</v>
      </c>
      <c r="AE4133" s="2">
        <v>46093.447939814818</v>
      </c>
      <c r="AG4133" s="2">
        <v>126288</v>
      </c>
    </row>
    <row r="4134" spans="1:33" ht="45" x14ac:dyDescent="0.25">
      <c r="A4134" s="2" t="s">
        <v>13640</v>
      </c>
      <c r="B4134" s="2" t="s">
        <v>12680</v>
      </c>
      <c r="C4134" s="2" t="s">
        <v>13641</v>
      </c>
      <c r="F4134" s="2" t="s">
        <v>6434</v>
      </c>
      <c r="G4134" s="2" t="s">
        <v>6435</v>
      </c>
      <c r="H4134" s="2" t="s">
        <v>6436</v>
      </c>
      <c r="I4134" s="2" t="s">
        <v>19949</v>
      </c>
      <c r="J4134" s="2" t="s">
        <v>28</v>
      </c>
      <c r="K4134" s="2" t="s">
        <v>173</v>
      </c>
      <c r="L4134" s="2" t="s">
        <v>526</v>
      </c>
      <c r="M4134" s="2" t="s">
        <v>527</v>
      </c>
      <c r="N4134" s="2" t="s">
        <v>3314</v>
      </c>
      <c r="O4134" s="2" t="s">
        <v>32</v>
      </c>
      <c r="P4134" s="24">
        <v>0</v>
      </c>
      <c r="Q4134" s="24">
        <v>1</v>
      </c>
      <c r="R4134" s="27" t="s">
        <v>1568</v>
      </c>
      <c r="S4134" s="28" t="s">
        <v>1589</v>
      </c>
      <c r="T4134" s="2" t="s">
        <v>33</v>
      </c>
      <c r="U4134" s="2">
        <v>0</v>
      </c>
      <c r="V4134" s="2" t="s">
        <v>19231</v>
      </c>
      <c r="W4134" s="2" t="s">
        <v>34</v>
      </c>
      <c r="X4134" s="58" t="s">
        <v>12680</v>
      </c>
      <c r="Z4134" s="2">
        <v>412000</v>
      </c>
      <c r="AB4134" s="58">
        <v>46093.447511574072</v>
      </c>
      <c r="AC4134" s="2">
        <v>0</v>
      </c>
      <c r="AD4134" s="104">
        <v>412000</v>
      </c>
      <c r="AE4134" s="2">
        <v>46093.447511574072</v>
      </c>
      <c r="AG4134" s="2">
        <v>126297</v>
      </c>
    </row>
    <row r="4135" spans="1:33" ht="60" x14ac:dyDescent="0.25">
      <c r="A4135" s="2" t="s">
        <v>13135</v>
      </c>
      <c r="B4135" s="2" t="s">
        <v>12666</v>
      </c>
      <c r="C4135" s="2" t="s">
        <v>13136</v>
      </c>
      <c r="F4135" s="2" t="s">
        <v>13137</v>
      </c>
      <c r="G4135" s="2" t="s">
        <v>13138</v>
      </c>
      <c r="H4135" s="2" t="s">
        <v>13139</v>
      </c>
      <c r="I4135" s="2" t="s">
        <v>19521</v>
      </c>
      <c r="J4135" s="2" t="s">
        <v>28</v>
      </c>
      <c r="K4135" s="2" t="s">
        <v>48</v>
      </c>
      <c r="L4135" s="2" t="s">
        <v>257</v>
      </c>
      <c r="M4135" s="2" t="s">
        <v>258</v>
      </c>
      <c r="N4135" s="2" t="s">
        <v>4984</v>
      </c>
      <c r="O4135" s="2" t="s">
        <v>32</v>
      </c>
      <c r="P4135" s="24">
        <v>0</v>
      </c>
      <c r="Q4135" s="24">
        <v>1</v>
      </c>
      <c r="R4135" s="27" t="s">
        <v>1568</v>
      </c>
      <c r="S4135" s="28" t="s">
        <v>1589</v>
      </c>
      <c r="T4135" s="2" t="s">
        <v>33</v>
      </c>
      <c r="U4135" s="2">
        <v>0</v>
      </c>
      <c r="V4135" s="2" t="s">
        <v>18533</v>
      </c>
      <c r="W4135" s="2" t="s">
        <v>34</v>
      </c>
      <c r="X4135" s="58" t="s">
        <v>12666</v>
      </c>
      <c r="Z4135" s="2">
        <v>412000</v>
      </c>
      <c r="AB4135" s="58">
        <v>46092.921909722223</v>
      </c>
      <c r="AC4135" s="2">
        <v>0</v>
      </c>
      <c r="AD4135" s="104">
        <v>412000</v>
      </c>
      <c r="AE4135" s="2">
        <v>46092.921909722223</v>
      </c>
      <c r="AG4135" s="2">
        <v>124031</v>
      </c>
    </row>
    <row r="4136" spans="1:33" ht="60" x14ac:dyDescent="0.25">
      <c r="A4136" s="2" t="s">
        <v>13128</v>
      </c>
      <c r="B4136" s="2" t="s">
        <v>12666</v>
      </c>
      <c r="C4136" s="2" t="s">
        <v>13129</v>
      </c>
      <c r="F4136" s="2" t="s">
        <v>1101</v>
      </c>
      <c r="G4136" s="2" t="s">
        <v>4992</v>
      </c>
      <c r="H4136" s="2" t="s">
        <v>3439</v>
      </c>
      <c r="I4136" s="2" t="s">
        <v>19522</v>
      </c>
      <c r="J4136" s="2" t="s">
        <v>28</v>
      </c>
      <c r="K4136" s="2" t="s">
        <v>48</v>
      </c>
      <c r="L4136" s="2" t="s">
        <v>257</v>
      </c>
      <c r="M4136" s="2" t="s">
        <v>258</v>
      </c>
      <c r="N4136" s="2" t="s">
        <v>4984</v>
      </c>
      <c r="O4136" s="2" t="s">
        <v>32</v>
      </c>
      <c r="P4136" s="24">
        <v>0</v>
      </c>
      <c r="Q4136" s="24">
        <v>1</v>
      </c>
      <c r="R4136" s="27" t="s">
        <v>1568</v>
      </c>
      <c r="S4136" s="28" t="s">
        <v>1589</v>
      </c>
      <c r="T4136" s="2" t="s">
        <v>33</v>
      </c>
      <c r="U4136" s="2">
        <v>0</v>
      </c>
      <c r="V4136" s="2" t="s">
        <v>18533</v>
      </c>
      <c r="W4136" s="2" t="s">
        <v>34</v>
      </c>
      <c r="X4136" s="58" t="s">
        <v>12666</v>
      </c>
      <c r="Z4136" s="2">
        <v>412000</v>
      </c>
      <c r="AB4136" s="58">
        <v>46092.922037037039</v>
      </c>
      <c r="AC4136" s="2">
        <v>0</v>
      </c>
      <c r="AD4136" s="104">
        <v>412000</v>
      </c>
      <c r="AE4136" s="2">
        <v>46092.922037037039</v>
      </c>
      <c r="AG4136" s="2">
        <v>124033</v>
      </c>
    </row>
    <row r="4137" spans="1:33" ht="60" x14ac:dyDescent="0.25">
      <c r="A4137" s="2" t="s">
        <v>13140</v>
      </c>
      <c r="B4137" s="2" t="s">
        <v>12666</v>
      </c>
      <c r="C4137" s="2" t="s">
        <v>13141</v>
      </c>
      <c r="F4137" s="2" t="s">
        <v>13142</v>
      </c>
      <c r="G4137" s="2" t="s">
        <v>13143</v>
      </c>
      <c r="H4137" s="2" t="s">
        <v>13144</v>
      </c>
      <c r="I4137" s="2" t="s">
        <v>19523</v>
      </c>
      <c r="J4137" s="2" t="s">
        <v>28</v>
      </c>
      <c r="K4137" s="2" t="s">
        <v>48</v>
      </c>
      <c r="L4137" s="2" t="s">
        <v>257</v>
      </c>
      <c r="M4137" s="2" t="s">
        <v>258</v>
      </c>
      <c r="N4137" s="2" t="s">
        <v>4984</v>
      </c>
      <c r="O4137" s="2" t="s">
        <v>32</v>
      </c>
      <c r="P4137" s="24">
        <v>0</v>
      </c>
      <c r="Q4137" s="24">
        <v>1</v>
      </c>
      <c r="R4137" s="27" t="s">
        <v>1568</v>
      </c>
      <c r="S4137" s="28" t="s">
        <v>1589</v>
      </c>
      <c r="T4137" s="2" t="s">
        <v>33</v>
      </c>
      <c r="U4137" s="2">
        <v>0</v>
      </c>
      <c r="V4137" s="2" t="s">
        <v>17884</v>
      </c>
      <c r="W4137" s="2" t="s">
        <v>34</v>
      </c>
      <c r="X4137" s="58" t="s">
        <v>12666</v>
      </c>
      <c r="Z4137" s="2">
        <v>412000</v>
      </c>
      <c r="AB4137" s="58">
        <v>46092.922164351854</v>
      </c>
      <c r="AC4137" s="2">
        <v>0</v>
      </c>
      <c r="AD4137" s="104">
        <v>412000</v>
      </c>
      <c r="AE4137" s="2">
        <v>46092.922164351854</v>
      </c>
      <c r="AG4137" s="2">
        <v>124035</v>
      </c>
    </row>
    <row r="4138" spans="1:33" ht="60" x14ac:dyDescent="0.25">
      <c r="A4138" s="2" t="s">
        <v>13145</v>
      </c>
      <c r="B4138" s="2" t="s">
        <v>12666</v>
      </c>
      <c r="C4138" s="2" t="s">
        <v>13146</v>
      </c>
      <c r="F4138" s="2" t="s">
        <v>13147</v>
      </c>
      <c r="G4138" s="2" t="s">
        <v>13148</v>
      </c>
      <c r="H4138" s="2" t="s">
        <v>13149</v>
      </c>
      <c r="I4138" s="2" t="s">
        <v>19524</v>
      </c>
      <c r="J4138" s="2" t="s">
        <v>28</v>
      </c>
      <c r="K4138" s="2" t="s">
        <v>48</v>
      </c>
      <c r="L4138" s="2" t="s">
        <v>257</v>
      </c>
      <c r="M4138" s="2" t="s">
        <v>258</v>
      </c>
      <c r="N4138" s="2" t="s">
        <v>4984</v>
      </c>
      <c r="O4138" s="2" t="s">
        <v>32</v>
      </c>
      <c r="P4138" s="24">
        <v>0</v>
      </c>
      <c r="Q4138" s="24">
        <v>1</v>
      </c>
      <c r="R4138" s="27" t="s">
        <v>1568</v>
      </c>
      <c r="S4138" s="28" t="s">
        <v>1589</v>
      </c>
      <c r="T4138" s="2" t="s">
        <v>33</v>
      </c>
      <c r="U4138" s="2">
        <v>0</v>
      </c>
      <c r="V4138" s="2" t="s">
        <v>18533</v>
      </c>
      <c r="W4138" s="2" t="s">
        <v>34</v>
      </c>
      <c r="X4138" s="58" t="s">
        <v>12666</v>
      </c>
      <c r="Z4138" s="2">
        <v>412000</v>
      </c>
      <c r="AB4138" s="58">
        <v>46092.922291666669</v>
      </c>
      <c r="AC4138" s="2">
        <v>0</v>
      </c>
      <c r="AD4138" s="104">
        <v>412000</v>
      </c>
      <c r="AE4138" s="2">
        <v>46092.922291666669</v>
      </c>
      <c r="AG4138" s="2">
        <v>124037</v>
      </c>
    </row>
    <row r="4139" spans="1:33" ht="45" x14ac:dyDescent="0.25">
      <c r="A4139" s="2" t="s">
        <v>14396</v>
      </c>
      <c r="B4139" s="2" t="s">
        <v>12666</v>
      </c>
      <c r="C4139" s="2" t="s">
        <v>14397</v>
      </c>
      <c r="F4139" s="2" t="s">
        <v>2198</v>
      </c>
      <c r="G4139" s="2" t="s">
        <v>5035</v>
      </c>
      <c r="H4139" s="2" t="s">
        <v>5036</v>
      </c>
      <c r="I4139" s="2" t="s">
        <v>21166</v>
      </c>
      <c r="J4139" s="2" t="s">
        <v>28</v>
      </c>
      <c r="K4139" s="2" t="s">
        <v>78</v>
      </c>
      <c r="L4139" s="2" t="s">
        <v>306</v>
      </c>
      <c r="M4139" s="2" t="s">
        <v>146</v>
      </c>
      <c r="N4139" s="2" t="s">
        <v>5030</v>
      </c>
      <c r="O4139" s="2" t="s">
        <v>32</v>
      </c>
      <c r="P4139" s="24">
        <v>0</v>
      </c>
      <c r="Q4139" s="24">
        <v>1</v>
      </c>
      <c r="R4139" s="27" t="s">
        <v>1568</v>
      </c>
      <c r="S4139" s="28" t="s">
        <v>1589</v>
      </c>
      <c r="T4139" s="2" t="s">
        <v>33</v>
      </c>
      <c r="U4139" s="2">
        <v>0</v>
      </c>
      <c r="V4139" s="2" t="s">
        <v>19231</v>
      </c>
      <c r="W4139" s="2" t="s">
        <v>34</v>
      </c>
      <c r="X4139" s="58" t="s">
        <v>12680</v>
      </c>
      <c r="Z4139" s="2">
        <v>412000</v>
      </c>
      <c r="AB4139" s="58">
        <v>46093.619409722225</v>
      </c>
      <c r="AC4139" s="2">
        <v>0</v>
      </c>
      <c r="AD4139" s="104">
        <v>412000</v>
      </c>
      <c r="AE4139" s="2">
        <v>46093.619409722225</v>
      </c>
      <c r="AG4139" s="2">
        <v>128880</v>
      </c>
    </row>
    <row r="4140" spans="1:33" ht="45" x14ac:dyDescent="0.25">
      <c r="A4140" s="2" t="s">
        <v>13119</v>
      </c>
      <c r="B4140" s="2" t="s">
        <v>12666</v>
      </c>
      <c r="C4140" s="2" t="s">
        <v>13120</v>
      </c>
      <c r="F4140" s="2" t="s">
        <v>13121</v>
      </c>
      <c r="G4140" s="2" t="s">
        <v>13122</v>
      </c>
      <c r="H4140" s="2" t="s">
        <v>13123</v>
      </c>
      <c r="I4140" s="2" t="s">
        <v>19525</v>
      </c>
      <c r="J4140" s="2" t="s">
        <v>28</v>
      </c>
      <c r="K4140" s="2" t="s">
        <v>48</v>
      </c>
      <c r="L4140" s="2" t="s">
        <v>12989</v>
      </c>
      <c r="M4140" s="2" t="s">
        <v>242</v>
      </c>
      <c r="N4140" s="2" t="s">
        <v>12990</v>
      </c>
      <c r="O4140" s="2" t="s">
        <v>32</v>
      </c>
      <c r="P4140" s="24">
        <v>0</v>
      </c>
      <c r="Q4140" s="24">
        <v>1</v>
      </c>
      <c r="R4140" s="27" t="s">
        <v>1568</v>
      </c>
      <c r="S4140" s="28" t="s">
        <v>1589</v>
      </c>
      <c r="T4140" s="2" t="s">
        <v>33</v>
      </c>
      <c r="U4140" s="2">
        <v>0</v>
      </c>
      <c r="V4140" s="2" t="s">
        <v>17905</v>
      </c>
      <c r="W4140" s="2" t="s">
        <v>34</v>
      </c>
      <c r="X4140" s="58" t="s">
        <v>12666</v>
      </c>
      <c r="Z4140" s="2">
        <v>412000</v>
      </c>
      <c r="AB4140" s="58">
        <v>46092.891458333332</v>
      </c>
      <c r="AC4140" s="2">
        <v>0</v>
      </c>
      <c r="AD4140" s="104">
        <v>412000</v>
      </c>
      <c r="AE4140" s="2">
        <v>46092.891458333332</v>
      </c>
      <c r="AG4140" s="2">
        <v>123521</v>
      </c>
    </row>
    <row r="4141" spans="1:33" ht="45" x14ac:dyDescent="0.25">
      <c r="A4141" s="2" t="s">
        <v>13110</v>
      </c>
      <c r="B4141" s="2" t="s">
        <v>12666</v>
      </c>
      <c r="C4141" s="2" t="s">
        <v>13111</v>
      </c>
      <c r="F4141" s="2" t="s">
        <v>13112</v>
      </c>
      <c r="G4141" s="2" t="s">
        <v>13113</v>
      </c>
      <c r="H4141" s="2" t="s">
        <v>5094</v>
      </c>
      <c r="I4141" s="2" t="s">
        <v>19526</v>
      </c>
      <c r="J4141" s="2" t="s">
        <v>28</v>
      </c>
      <c r="K4141" s="2" t="s">
        <v>48</v>
      </c>
      <c r="L4141" s="2" t="s">
        <v>12989</v>
      </c>
      <c r="M4141" s="2" t="s">
        <v>242</v>
      </c>
      <c r="N4141" s="2" t="s">
        <v>12990</v>
      </c>
      <c r="O4141" s="2" t="s">
        <v>32</v>
      </c>
      <c r="P4141" s="24">
        <v>0</v>
      </c>
      <c r="Q4141" s="24">
        <v>1</v>
      </c>
      <c r="R4141" s="27" t="s">
        <v>1568</v>
      </c>
      <c r="S4141" s="28" t="s">
        <v>1589</v>
      </c>
      <c r="T4141" s="2" t="s">
        <v>33</v>
      </c>
      <c r="U4141" s="2">
        <v>0</v>
      </c>
      <c r="V4141" s="2" t="s">
        <v>19078</v>
      </c>
      <c r="W4141" s="2" t="s">
        <v>34</v>
      </c>
      <c r="X4141" s="58" t="s">
        <v>12680</v>
      </c>
      <c r="Z4141" s="2">
        <v>412000</v>
      </c>
      <c r="AB4141" s="58">
        <v>46093.526956018519</v>
      </c>
      <c r="AC4141" s="2">
        <v>0</v>
      </c>
      <c r="AD4141" s="104">
        <v>412000</v>
      </c>
      <c r="AE4141" s="2">
        <v>46093.526956018519</v>
      </c>
      <c r="AG4141" s="2">
        <v>123340</v>
      </c>
    </row>
    <row r="4142" spans="1:33" ht="45" x14ac:dyDescent="0.25">
      <c r="A4142" s="2" t="s">
        <v>15472</v>
      </c>
      <c r="B4142" s="2" t="s">
        <v>12666</v>
      </c>
      <c r="C4142" s="2" t="s">
        <v>15473</v>
      </c>
      <c r="F4142" s="2" t="s">
        <v>12551</v>
      </c>
      <c r="G4142" s="2" t="s">
        <v>12552</v>
      </c>
      <c r="H4142" s="2" t="s">
        <v>12553</v>
      </c>
      <c r="I4142" s="2" t="s">
        <v>23486</v>
      </c>
      <c r="J4142" s="2" t="s">
        <v>28</v>
      </c>
      <c r="K4142" s="2" t="s">
        <v>43</v>
      </c>
      <c r="L4142" s="2" t="s">
        <v>386</v>
      </c>
      <c r="M4142" s="2" t="s">
        <v>5564</v>
      </c>
      <c r="N4142" s="2" t="s">
        <v>5565</v>
      </c>
      <c r="O4142" s="2" t="s">
        <v>32</v>
      </c>
      <c r="P4142" s="24">
        <v>0</v>
      </c>
      <c r="Q4142" s="24">
        <v>1</v>
      </c>
      <c r="R4142" s="27" t="s">
        <v>1568</v>
      </c>
      <c r="S4142" s="28" t="s">
        <v>1589</v>
      </c>
      <c r="T4142" s="2" t="s">
        <v>33</v>
      </c>
      <c r="U4142" s="2">
        <v>0</v>
      </c>
      <c r="V4142" s="2" t="s">
        <v>19078</v>
      </c>
      <c r="W4142" s="2" t="s">
        <v>34</v>
      </c>
      <c r="X4142" s="58" t="s">
        <v>12680</v>
      </c>
      <c r="Z4142" s="2">
        <v>412000</v>
      </c>
      <c r="AB4142" s="58">
        <v>46093.405775462961</v>
      </c>
      <c r="AC4142" s="2">
        <v>0</v>
      </c>
      <c r="AD4142" s="104">
        <v>412000</v>
      </c>
      <c r="AE4142" s="2">
        <v>46093.405775462961</v>
      </c>
      <c r="AG4142" s="2">
        <v>123806</v>
      </c>
    </row>
    <row r="4143" spans="1:33" ht="45" x14ac:dyDescent="0.25">
      <c r="A4143" s="2" t="s">
        <v>15481</v>
      </c>
      <c r="B4143" s="2" t="s">
        <v>12666</v>
      </c>
      <c r="C4143" s="2" t="s">
        <v>15482</v>
      </c>
      <c r="F4143" s="2" t="s">
        <v>12440</v>
      </c>
      <c r="G4143" s="2" t="s">
        <v>12441</v>
      </c>
      <c r="H4143" s="2" t="s">
        <v>6741</v>
      </c>
      <c r="I4143" s="2" t="s">
        <v>23486</v>
      </c>
      <c r="J4143" s="2" t="s">
        <v>28</v>
      </c>
      <c r="K4143" s="2" t="s">
        <v>43</v>
      </c>
      <c r="L4143" s="2" t="s">
        <v>386</v>
      </c>
      <c r="M4143" s="2" t="s">
        <v>5564</v>
      </c>
      <c r="N4143" s="2" t="s">
        <v>5565</v>
      </c>
      <c r="O4143" s="2" t="s">
        <v>37</v>
      </c>
      <c r="P4143" s="24">
        <v>0</v>
      </c>
      <c r="Q4143" s="24">
        <v>0</v>
      </c>
      <c r="R4143" s="27" t="s">
        <v>1578</v>
      </c>
      <c r="S4143" s="28" t="s">
        <v>1589</v>
      </c>
      <c r="T4143" s="2" t="s">
        <v>33</v>
      </c>
      <c r="U4143" s="2">
        <v>0</v>
      </c>
      <c r="V4143" s="2" t="s">
        <v>28081</v>
      </c>
      <c r="W4143" s="2" t="s">
        <v>34</v>
      </c>
      <c r="X4143" s="58" t="s">
        <v>12680</v>
      </c>
      <c r="Z4143" s="2">
        <v>412000</v>
      </c>
      <c r="AB4143" s="58">
        <v>46093.4059837963</v>
      </c>
      <c r="AC4143" s="2">
        <v>0</v>
      </c>
      <c r="AD4143" s="104">
        <v>412000</v>
      </c>
      <c r="AE4143" s="2">
        <v>46093.4059837963</v>
      </c>
      <c r="AG4143" s="2">
        <v>123176</v>
      </c>
    </row>
    <row r="4144" spans="1:33" ht="45" x14ac:dyDescent="0.25">
      <c r="A4144" s="2" t="s">
        <v>12757</v>
      </c>
      <c r="B4144" s="2" t="s">
        <v>12666</v>
      </c>
      <c r="C4144" s="2" t="s">
        <v>12758</v>
      </c>
      <c r="F4144" s="2" t="s">
        <v>12759</v>
      </c>
      <c r="G4144" s="2" t="s">
        <v>12760</v>
      </c>
      <c r="H4144" s="2" t="s">
        <v>12761</v>
      </c>
      <c r="I4144" s="2" t="s">
        <v>20466</v>
      </c>
      <c r="J4144" s="2" t="s">
        <v>28</v>
      </c>
      <c r="K4144" s="2" t="s">
        <v>173</v>
      </c>
      <c r="L4144" s="2" t="s">
        <v>998</v>
      </c>
      <c r="M4144" s="2" t="s">
        <v>999</v>
      </c>
      <c r="N4144" s="2" t="s">
        <v>4828</v>
      </c>
      <c r="O4144" s="2" t="s">
        <v>37</v>
      </c>
      <c r="P4144" s="24">
        <v>0</v>
      </c>
      <c r="Q4144" s="24">
        <v>0</v>
      </c>
      <c r="R4144" s="27" t="s">
        <v>1578</v>
      </c>
      <c r="S4144" s="28" t="s">
        <v>1586</v>
      </c>
      <c r="T4144" s="2" t="s">
        <v>296</v>
      </c>
      <c r="U4144" s="2">
        <v>0</v>
      </c>
      <c r="V4144" s="2" t="s">
        <v>12680</v>
      </c>
      <c r="W4144" s="2" t="s">
        <v>34</v>
      </c>
      <c r="AC4144" s="2">
        <v>0</v>
      </c>
      <c r="AD4144" s="104"/>
      <c r="AG4144" s="2">
        <v>126426</v>
      </c>
    </row>
    <row r="4145" spans="1:33" ht="45" x14ac:dyDescent="0.25">
      <c r="A4145" s="2" t="s">
        <v>15479</v>
      </c>
      <c r="B4145" s="2" t="s">
        <v>12666</v>
      </c>
      <c r="C4145" s="2" t="s">
        <v>15480</v>
      </c>
      <c r="F4145" s="2" t="s">
        <v>12480</v>
      </c>
      <c r="G4145" s="2" t="s">
        <v>12481</v>
      </c>
      <c r="H4145" s="2" t="s">
        <v>11097</v>
      </c>
      <c r="I4145" s="2" t="s">
        <v>23486</v>
      </c>
      <c r="J4145" s="2" t="s">
        <v>28</v>
      </c>
      <c r="K4145" s="2" t="s">
        <v>43</v>
      </c>
      <c r="L4145" s="2" t="s">
        <v>386</v>
      </c>
      <c r="M4145" s="2" t="s">
        <v>5564</v>
      </c>
      <c r="N4145" s="2" t="s">
        <v>5565</v>
      </c>
      <c r="O4145" s="2" t="s">
        <v>37</v>
      </c>
      <c r="P4145" s="24">
        <v>0</v>
      </c>
      <c r="Q4145" s="24">
        <v>0</v>
      </c>
      <c r="R4145" s="27" t="s">
        <v>1578</v>
      </c>
      <c r="S4145" s="28" t="s">
        <v>1589</v>
      </c>
      <c r="T4145" s="2" t="s">
        <v>33</v>
      </c>
      <c r="U4145" s="2">
        <v>0</v>
      </c>
      <c r="V4145" s="2" t="s">
        <v>28081</v>
      </c>
      <c r="W4145" s="2" t="s">
        <v>34</v>
      </c>
      <c r="X4145" s="58" t="s">
        <v>12680</v>
      </c>
      <c r="Z4145" s="2">
        <v>412000</v>
      </c>
      <c r="AB4145" s="58">
        <v>46093.406134259261</v>
      </c>
      <c r="AC4145" s="2">
        <v>0</v>
      </c>
      <c r="AD4145" s="104">
        <v>412000</v>
      </c>
      <c r="AE4145" s="2">
        <v>46093.406134259261</v>
      </c>
      <c r="AG4145" s="2">
        <v>123174</v>
      </c>
    </row>
    <row r="4146" spans="1:33" ht="45" x14ac:dyDescent="0.25">
      <c r="A4146" s="2" t="s">
        <v>12806</v>
      </c>
      <c r="B4146" s="2" t="s">
        <v>12666</v>
      </c>
      <c r="C4146" s="2" t="s">
        <v>12807</v>
      </c>
      <c r="F4146" s="2" t="s">
        <v>12808</v>
      </c>
      <c r="G4146" s="2" t="s">
        <v>12809</v>
      </c>
      <c r="H4146" s="2" t="s">
        <v>12810</v>
      </c>
      <c r="I4146" s="2" t="s">
        <v>20467</v>
      </c>
      <c r="J4146" s="2" t="s">
        <v>28</v>
      </c>
      <c r="K4146" s="2" t="s">
        <v>173</v>
      </c>
      <c r="L4146" s="2" t="s">
        <v>998</v>
      </c>
      <c r="M4146" s="2" t="s">
        <v>999</v>
      </c>
      <c r="N4146" s="2" t="s">
        <v>4828</v>
      </c>
      <c r="O4146" s="2" t="s">
        <v>706</v>
      </c>
      <c r="P4146" s="24">
        <v>0</v>
      </c>
      <c r="Q4146" s="24">
        <v>0</v>
      </c>
      <c r="R4146" s="27" t="s">
        <v>1578</v>
      </c>
      <c r="S4146" s="28" t="s">
        <v>1586</v>
      </c>
      <c r="T4146" s="2" t="s">
        <v>296</v>
      </c>
      <c r="U4146" s="2">
        <v>0</v>
      </c>
      <c r="V4146" s="2" t="s">
        <v>12666</v>
      </c>
      <c r="W4146" s="2" t="s">
        <v>34</v>
      </c>
      <c r="AC4146" s="2">
        <v>0</v>
      </c>
      <c r="AD4146" s="104"/>
    </row>
    <row r="4147" spans="1:33" ht="45" x14ac:dyDescent="0.25">
      <c r="A4147" s="2" t="s">
        <v>12747</v>
      </c>
      <c r="B4147" s="2" t="s">
        <v>12666</v>
      </c>
      <c r="C4147" s="2" t="s">
        <v>12748</v>
      </c>
      <c r="F4147" s="2" t="s">
        <v>12749</v>
      </c>
      <c r="G4147" s="2" t="s">
        <v>12750</v>
      </c>
      <c r="H4147" s="2" t="s">
        <v>12751</v>
      </c>
      <c r="I4147" s="2" t="s">
        <v>20468</v>
      </c>
      <c r="J4147" s="2" t="s">
        <v>28</v>
      </c>
      <c r="K4147" s="2" t="s">
        <v>173</v>
      </c>
      <c r="L4147" s="2" t="s">
        <v>998</v>
      </c>
      <c r="M4147" s="2" t="s">
        <v>999</v>
      </c>
      <c r="N4147" s="2" t="s">
        <v>4828</v>
      </c>
      <c r="O4147" s="2" t="s">
        <v>32</v>
      </c>
      <c r="P4147" s="24">
        <v>0</v>
      </c>
      <c r="Q4147" s="24">
        <v>1</v>
      </c>
      <c r="R4147" s="27" t="s">
        <v>1568</v>
      </c>
      <c r="S4147" s="28" t="s">
        <v>1586</v>
      </c>
      <c r="T4147" s="2" t="s">
        <v>296</v>
      </c>
      <c r="U4147" s="2">
        <v>412000</v>
      </c>
      <c r="V4147" s="2" t="s">
        <v>12666</v>
      </c>
      <c r="W4147" s="2" t="s">
        <v>34</v>
      </c>
      <c r="X4147" s="58" t="s">
        <v>12680</v>
      </c>
      <c r="Z4147" s="2">
        <v>412000</v>
      </c>
      <c r="AB4147" s="58">
        <v>46093.439398148148</v>
      </c>
      <c r="AC4147" s="2">
        <v>0</v>
      </c>
      <c r="AD4147" s="104">
        <v>412000</v>
      </c>
      <c r="AE4147" s="2">
        <v>46093.439398148148</v>
      </c>
      <c r="AG4147" s="2">
        <v>126445</v>
      </c>
    </row>
    <row r="4148" spans="1:33" ht="45" x14ac:dyDescent="0.25">
      <c r="A4148" s="2" t="s">
        <v>13942</v>
      </c>
      <c r="B4148" s="2" t="s">
        <v>12666</v>
      </c>
      <c r="C4148" s="2" t="s">
        <v>13943</v>
      </c>
      <c r="F4148" s="2" t="s">
        <v>13944</v>
      </c>
      <c r="G4148" s="2" t="s">
        <v>13945</v>
      </c>
      <c r="H4148" s="2" t="s">
        <v>13946</v>
      </c>
      <c r="I4148" s="2" t="s">
        <v>20605</v>
      </c>
      <c r="J4148" s="2" t="s">
        <v>28</v>
      </c>
      <c r="K4148" s="2" t="s">
        <v>29</v>
      </c>
      <c r="L4148" s="2" t="s">
        <v>274</v>
      </c>
      <c r="M4148" s="2" t="s">
        <v>275</v>
      </c>
      <c r="N4148" s="2" t="s">
        <v>4941</v>
      </c>
      <c r="O4148" s="2" t="s">
        <v>32</v>
      </c>
      <c r="P4148" s="24">
        <v>0</v>
      </c>
      <c r="Q4148" s="24">
        <v>1</v>
      </c>
      <c r="R4148" s="27" t="s">
        <v>1568</v>
      </c>
      <c r="S4148" s="28" t="s">
        <v>1589</v>
      </c>
      <c r="T4148" s="2" t="s">
        <v>33</v>
      </c>
      <c r="U4148" s="2">
        <v>0</v>
      </c>
      <c r="V4148" s="2" t="s">
        <v>18533</v>
      </c>
      <c r="W4148" s="2" t="s">
        <v>34</v>
      </c>
      <c r="X4148" s="58" t="s">
        <v>12680</v>
      </c>
      <c r="Z4148" s="2">
        <v>412000</v>
      </c>
      <c r="AB4148" s="58">
        <v>46093.367997685185</v>
      </c>
      <c r="AC4148" s="2">
        <v>0</v>
      </c>
      <c r="AD4148" s="104">
        <v>412000</v>
      </c>
      <c r="AE4148" s="2">
        <v>46093.367997685185</v>
      </c>
      <c r="AG4148" s="2">
        <v>123517</v>
      </c>
    </row>
    <row r="4149" spans="1:33" ht="45" x14ac:dyDescent="0.25">
      <c r="A4149" s="2" t="s">
        <v>12737</v>
      </c>
      <c r="B4149" s="2" t="s">
        <v>12666</v>
      </c>
      <c r="C4149" s="2" t="s">
        <v>12738</v>
      </c>
      <c r="F4149" s="2" t="s">
        <v>12739</v>
      </c>
      <c r="G4149" s="2" t="s">
        <v>12740</v>
      </c>
      <c r="H4149" s="2" t="s">
        <v>12741</v>
      </c>
      <c r="I4149" s="2" t="s">
        <v>20469</v>
      </c>
      <c r="J4149" s="2" t="s">
        <v>28</v>
      </c>
      <c r="K4149" s="2" t="s">
        <v>173</v>
      </c>
      <c r="L4149" s="2" t="s">
        <v>998</v>
      </c>
      <c r="M4149" s="2" t="s">
        <v>999</v>
      </c>
      <c r="N4149" s="2" t="s">
        <v>4828</v>
      </c>
      <c r="O4149" s="2" t="s">
        <v>32</v>
      </c>
      <c r="P4149" s="24">
        <v>0</v>
      </c>
      <c r="Q4149" s="24">
        <v>1</v>
      </c>
      <c r="R4149" s="27" t="s">
        <v>1568</v>
      </c>
      <c r="S4149" s="28" t="s">
        <v>1586</v>
      </c>
      <c r="T4149" s="2" t="s">
        <v>296</v>
      </c>
      <c r="U4149" s="2">
        <v>412000</v>
      </c>
      <c r="V4149" s="2" t="s">
        <v>12666</v>
      </c>
      <c r="W4149" s="2" t="s">
        <v>34</v>
      </c>
      <c r="X4149" s="58" t="s">
        <v>12680</v>
      </c>
      <c r="Z4149" s="2">
        <v>412000</v>
      </c>
      <c r="AB4149" s="58">
        <v>46093.441122685188</v>
      </c>
      <c r="AC4149" s="2">
        <v>0</v>
      </c>
      <c r="AD4149" s="104">
        <v>412000</v>
      </c>
      <c r="AE4149" s="2">
        <v>46093.441122685188</v>
      </c>
      <c r="AG4149" s="2">
        <v>126431</v>
      </c>
    </row>
    <row r="4150" spans="1:33" ht="60" x14ac:dyDescent="0.25">
      <c r="A4150" s="2" t="s">
        <v>15825</v>
      </c>
      <c r="B4150" s="2" t="s">
        <v>12666</v>
      </c>
      <c r="C4150" s="2" t="s">
        <v>15826</v>
      </c>
      <c r="F4150" s="2" t="s">
        <v>2331</v>
      </c>
      <c r="G4150" s="2" t="s">
        <v>3950</v>
      </c>
      <c r="H4150" s="2" t="s">
        <v>3951</v>
      </c>
      <c r="I4150" s="2" t="s">
        <v>21167</v>
      </c>
      <c r="J4150" s="2" t="s">
        <v>28</v>
      </c>
      <c r="K4150" s="2" t="s">
        <v>78</v>
      </c>
      <c r="L4150" s="2" t="s">
        <v>181</v>
      </c>
      <c r="M4150" s="2" t="s">
        <v>182</v>
      </c>
      <c r="N4150" s="2" t="s">
        <v>3929</v>
      </c>
      <c r="O4150" s="2" t="s">
        <v>705</v>
      </c>
      <c r="P4150" s="24">
        <v>0</v>
      </c>
      <c r="Q4150" s="24">
        <v>0</v>
      </c>
      <c r="R4150" s="27" t="s">
        <v>1578</v>
      </c>
      <c r="S4150" s="28" t="s">
        <v>1585</v>
      </c>
      <c r="T4150" s="2" t="s">
        <v>38</v>
      </c>
      <c r="U4150" s="2">
        <v>0</v>
      </c>
      <c r="V4150" s="2" t="s">
        <v>12666</v>
      </c>
      <c r="W4150" s="2" t="s">
        <v>34</v>
      </c>
      <c r="AC4150" s="2">
        <v>0</v>
      </c>
      <c r="AD4150" s="104"/>
    </row>
    <row r="4151" spans="1:33" ht="45" x14ac:dyDescent="0.25">
      <c r="A4151" s="2" t="s">
        <v>14313</v>
      </c>
      <c r="B4151" s="2" t="s">
        <v>12666</v>
      </c>
      <c r="C4151" s="2" t="s">
        <v>14314</v>
      </c>
      <c r="F4151" s="2" t="s">
        <v>2331</v>
      </c>
      <c r="G4151" s="2" t="s">
        <v>3950</v>
      </c>
      <c r="H4151" s="2" t="s">
        <v>3951</v>
      </c>
      <c r="I4151" s="2" t="s">
        <v>21167</v>
      </c>
      <c r="J4151" s="2" t="s">
        <v>28</v>
      </c>
      <c r="K4151" s="2" t="s">
        <v>78</v>
      </c>
      <c r="L4151" s="2" t="s">
        <v>181</v>
      </c>
      <c r="M4151" s="2" t="s">
        <v>182</v>
      </c>
      <c r="N4151" s="2" t="s">
        <v>3929</v>
      </c>
      <c r="O4151" s="2" t="s">
        <v>32</v>
      </c>
      <c r="P4151" s="24">
        <v>0</v>
      </c>
      <c r="Q4151" s="24">
        <v>1</v>
      </c>
      <c r="R4151" s="27" t="s">
        <v>1568</v>
      </c>
      <c r="S4151" s="28" t="s">
        <v>1589</v>
      </c>
      <c r="T4151" s="2" t="s">
        <v>33</v>
      </c>
      <c r="U4151" s="2">
        <v>0</v>
      </c>
      <c r="V4151" s="2" t="s">
        <v>18533</v>
      </c>
      <c r="W4151" s="2" t="s">
        <v>34</v>
      </c>
      <c r="X4151" s="58" t="s">
        <v>12666</v>
      </c>
      <c r="Z4151" s="2">
        <v>412000</v>
      </c>
      <c r="AB4151" s="58">
        <v>46092.860023148147</v>
      </c>
      <c r="AC4151" s="2">
        <v>0</v>
      </c>
      <c r="AD4151" s="104">
        <v>412000</v>
      </c>
      <c r="AE4151" s="2">
        <v>46092.860023148147</v>
      </c>
      <c r="AG4151" s="2">
        <v>123092</v>
      </c>
    </row>
    <row r="4152" spans="1:33" ht="45" x14ac:dyDescent="0.25">
      <c r="A4152" s="2" t="s">
        <v>12752</v>
      </c>
      <c r="B4152" s="2" t="s">
        <v>12666</v>
      </c>
      <c r="C4152" s="2" t="s">
        <v>12753</v>
      </c>
      <c r="F4152" s="2" t="s">
        <v>12754</v>
      </c>
      <c r="G4152" s="2" t="s">
        <v>12755</v>
      </c>
      <c r="H4152" s="2" t="s">
        <v>12756</v>
      </c>
      <c r="I4152" s="2" t="s">
        <v>20470</v>
      </c>
      <c r="J4152" s="2" t="s">
        <v>28</v>
      </c>
      <c r="K4152" s="2" t="s">
        <v>173</v>
      </c>
      <c r="L4152" s="2" t="s">
        <v>998</v>
      </c>
      <c r="M4152" s="2" t="s">
        <v>999</v>
      </c>
      <c r="N4152" s="2" t="s">
        <v>4828</v>
      </c>
      <c r="O4152" s="2" t="s">
        <v>32</v>
      </c>
      <c r="P4152" s="24">
        <v>0</v>
      </c>
      <c r="Q4152" s="24">
        <v>1</v>
      </c>
      <c r="R4152" s="27" t="s">
        <v>1568</v>
      </c>
      <c r="S4152" s="28" t="s">
        <v>1586</v>
      </c>
      <c r="T4152" s="2" t="s">
        <v>296</v>
      </c>
      <c r="U4152" s="2">
        <v>412000</v>
      </c>
      <c r="V4152" s="2" t="s">
        <v>12666</v>
      </c>
      <c r="W4152" s="2" t="s">
        <v>34</v>
      </c>
      <c r="X4152" s="58" t="s">
        <v>12680</v>
      </c>
      <c r="Z4152" s="2">
        <v>412000</v>
      </c>
      <c r="AB4152" s="58">
        <v>46093.700300925928</v>
      </c>
      <c r="AC4152" s="2">
        <v>0</v>
      </c>
      <c r="AD4152" s="104">
        <v>412000</v>
      </c>
      <c r="AE4152" s="2">
        <v>46093.700300925928</v>
      </c>
      <c r="AG4152" s="2">
        <v>126443</v>
      </c>
    </row>
    <row r="4153" spans="1:33" ht="45" x14ac:dyDescent="0.25">
      <c r="A4153" s="2" t="s">
        <v>12764</v>
      </c>
      <c r="B4153" s="2" t="s">
        <v>12666</v>
      </c>
      <c r="C4153" s="2" t="s">
        <v>12765</v>
      </c>
      <c r="F4153" s="2" t="s">
        <v>6200</v>
      </c>
      <c r="G4153" s="2" t="s">
        <v>6201</v>
      </c>
      <c r="H4153" s="2" t="s">
        <v>6202</v>
      </c>
      <c r="I4153" s="2" t="s">
        <v>20192</v>
      </c>
      <c r="J4153" s="2" t="s">
        <v>28</v>
      </c>
      <c r="K4153" s="2" t="s">
        <v>173</v>
      </c>
      <c r="L4153" s="2" t="s">
        <v>998</v>
      </c>
      <c r="M4153" s="2" t="s">
        <v>999</v>
      </c>
      <c r="N4153" s="2" t="s">
        <v>4828</v>
      </c>
      <c r="O4153" s="2" t="s">
        <v>32</v>
      </c>
      <c r="P4153" s="24">
        <v>0</v>
      </c>
      <c r="Q4153" s="24">
        <v>1</v>
      </c>
      <c r="R4153" s="27" t="s">
        <v>1568</v>
      </c>
      <c r="S4153" s="28" t="s">
        <v>1586</v>
      </c>
      <c r="T4153" s="2" t="s">
        <v>296</v>
      </c>
      <c r="U4153" s="2">
        <v>412000</v>
      </c>
      <c r="V4153" s="2" t="s">
        <v>12666</v>
      </c>
      <c r="W4153" s="2" t="s">
        <v>34</v>
      </c>
      <c r="X4153" s="58" t="s">
        <v>12680</v>
      </c>
      <c r="Z4153" s="2">
        <v>412000</v>
      </c>
      <c r="AB4153" s="58">
        <v>46093.701967592591</v>
      </c>
      <c r="AC4153" s="2">
        <v>0</v>
      </c>
      <c r="AD4153" s="104">
        <v>412000</v>
      </c>
      <c r="AE4153" s="2">
        <v>46093.701967592591</v>
      </c>
      <c r="AG4153" s="2">
        <v>126434</v>
      </c>
    </row>
    <row r="4154" spans="1:33" ht="45" x14ac:dyDescent="0.25">
      <c r="A4154" s="2" t="s">
        <v>15474</v>
      </c>
      <c r="B4154" s="2" t="s">
        <v>12666</v>
      </c>
      <c r="C4154" s="2" t="s">
        <v>15475</v>
      </c>
      <c r="F4154" s="2" t="s">
        <v>15476</v>
      </c>
      <c r="G4154" s="2" t="s">
        <v>15477</v>
      </c>
      <c r="H4154" s="2" t="s">
        <v>15478</v>
      </c>
      <c r="I4154" s="2" t="s">
        <v>23487</v>
      </c>
      <c r="J4154" s="2" t="s">
        <v>28</v>
      </c>
      <c r="K4154" s="2" t="s">
        <v>43</v>
      </c>
      <c r="L4154" s="2" t="s">
        <v>492</v>
      </c>
      <c r="M4154" s="2" t="s">
        <v>493</v>
      </c>
      <c r="N4154" s="2" t="s">
        <v>2971</v>
      </c>
      <c r="O4154" s="2" t="s">
        <v>32</v>
      </c>
      <c r="P4154" s="24">
        <v>0</v>
      </c>
      <c r="Q4154" s="24">
        <v>1</v>
      </c>
      <c r="R4154" s="27" t="s">
        <v>1568</v>
      </c>
      <c r="S4154" s="28" t="s">
        <v>1589</v>
      </c>
      <c r="T4154" s="2" t="s">
        <v>33</v>
      </c>
      <c r="U4154" s="2">
        <v>0</v>
      </c>
      <c r="V4154" s="2" t="s">
        <v>18533</v>
      </c>
      <c r="W4154" s="2" t="s">
        <v>34</v>
      </c>
      <c r="X4154" s="58" t="s">
        <v>12666</v>
      </c>
      <c r="Z4154" s="2">
        <v>412000</v>
      </c>
      <c r="AB4154" s="58">
        <v>46092.86614583333</v>
      </c>
      <c r="AC4154" s="2">
        <v>0</v>
      </c>
      <c r="AD4154" s="104">
        <v>412000</v>
      </c>
      <c r="AE4154" s="2">
        <v>46092.86614583333</v>
      </c>
      <c r="AG4154" s="2">
        <v>123172</v>
      </c>
    </row>
    <row r="4155" spans="1:33" ht="45" x14ac:dyDescent="0.25">
      <c r="A4155" s="2" t="s">
        <v>13554</v>
      </c>
      <c r="B4155" s="2" t="s">
        <v>12666</v>
      </c>
      <c r="C4155" s="2" t="s">
        <v>13555</v>
      </c>
      <c r="F4155" s="2" t="s">
        <v>6531</v>
      </c>
      <c r="G4155" s="2" t="s">
        <v>6532</v>
      </c>
      <c r="H4155" s="2" t="s">
        <v>6533</v>
      </c>
      <c r="I4155" s="2" t="s">
        <v>19950</v>
      </c>
      <c r="J4155" s="2" t="s">
        <v>28</v>
      </c>
      <c r="K4155" s="2" t="s">
        <v>173</v>
      </c>
      <c r="L4155" s="2" t="s">
        <v>998</v>
      </c>
      <c r="M4155" s="2" t="s">
        <v>999</v>
      </c>
      <c r="N4155" s="2" t="s">
        <v>4828</v>
      </c>
      <c r="O4155" s="2" t="s">
        <v>32</v>
      </c>
      <c r="P4155" s="24">
        <v>0</v>
      </c>
      <c r="Q4155" s="24">
        <v>1</v>
      </c>
      <c r="R4155" s="27" t="s">
        <v>1568</v>
      </c>
      <c r="S4155" s="28" t="s">
        <v>1589</v>
      </c>
      <c r="T4155" s="2" t="s">
        <v>33</v>
      </c>
      <c r="U4155" s="2">
        <v>0</v>
      </c>
      <c r="V4155" s="2" t="s">
        <v>18533</v>
      </c>
      <c r="W4155" s="2" t="s">
        <v>34</v>
      </c>
      <c r="X4155" s="58" t="s">
        <v>12680</v>
      </c>
      <c r="Z4155" s="2">
        <v>412000</v>
      </c>
      <c r="AB4155" s="58">
        <v>46093.378125000003</v>
      </c>
      <c r="AC4155" s="2">
        <v>0</v>
      </c>
      <c r="AD4155" s="104">
        <v>412000</v>
      </c>
      <c r="AE4155" s="2">
        <v>46093.378125000003</v>
      </c>
      <c r="AG4155" s="2">
        <v>121880</v>
      </c>
    </row>
    <row r="4156" spans="1:33" ht="45" x14ac:dyDescent="0.25">
      <c r="A4156" s="2" t="s">
        <v>14064</v>
      </c>
      <c r="B4156" s="2" t="s">
        <v>12666</v>
      </c>
      <c r="C4156" s="2" t="s">
        <v>14065</v>
      </c>
      <c r="F4156" s="2" t="s">
        <v>14066</v>
      </c>
      <c r="G4156" s="2" t="s">
        <v>14067</v>
      </c>
      <c r="H4156" s="2" t="s">
        <v>14068</v>
      </c>
      <c r="I4156" s="2" t="s">
        <v>20606</v>
      </c>
      <c r="J4156" s="2" t="s">
        <v>28</v>
      </c>
      <c r="K4156" s="2" t="s">
        <v>29</v>
      </c>
      <c r="L4156" s="2" t="s">
        <v>394</v>
      </c>
      <c r="M4156" s="2" t="s">
        <v>395</v>
      </c>
      <c r="N4156" s="2" t="s">
        <v>5043</v>
      </c>
      <c r="O4156" s="2" t="s">
        <v>705</v>
      </c>
      <c r="P4156" s="24">
        <v>0</v>
      </c>
      <c r="Q4156" s="24">
        <v>0</v>
      </c>
      <c r="R4156" s="27" t="s">
        <v>1578</v>
      </c>
      <c r="S4156" s="28" t="s">
        <v>1589</v>
      </c>
      <c r="T4156" s="2" t="s">
        <v>33</v>
      </c>
      <c r="U4156" s="2">
        <v>0</v>
      </c>
      <c r="V4156" s="2" t="s">
        <v>12666</v>
      </c>
      <c r="W4156" s="2" t="s">
        <v>34</v>
      </c>
      <c r="AC4156" s="2">
        <v>0</v>
      </c>
      <c r="AD4156" s="104"/>
    </row>
    <row r="4157" spans="1:33" ht="45" x14ac:dyDescent="0.25">
      <c r="A4157" s="2" t="s">
        <v>14069</v>
      </c>
      <c r="B4157" s="2" t="s">
        <v>12666</v>
      </c>
      <c r="C4157" s="2" t="s">
        <v>14070</v>
      </c>
      <c r="F4157" s="2" t="s">
        <v>14066</v>
      </c>
      <c r="G4157" s="2" t="s">
        <v>14067</v>
      </c>
      <c r="H4157" s="2" t="s">
        <v>14068</v>
      </c>
      <c r="I4157" s="2" t="s">
        <v>20606</v>
      </c>
      <c r="J4157" s="2" t="s">
        <v>28</v>
      </c>
      <c r="K4157" s="2" t="s">
        <v>29</v>
      </c>
      <c r="L4157" s="2" t="s">
        <v>394</v>
      </c>
      <c r="M4157" s="2" t="s">
        <v>395</v>
      </c>
      <c r="N4157" s="2" t="s">
        <v>5043</v>
      </c>
      <c r="O4157" s="2" t="s">
        <v>705</v>
      </c>
      <c r="P4157" s="24">
        <v>0</v>
      </c>
      <c r="Q4157" s="24">
        <v>0</v>
      </c>
      <c r="R4157" s="27" t="s">
        <v>1578</v>
      </c>
      <c r="S4157" s="28" t="s">
        <v>1589</v>
      </c>
      <c r="T4157" s="2" t="s">
        <v>33</v>
      </c>
      <c r="U4157" s="2">
        <v>0</v>
      </c>
      <c r="V4157" s="2" t="s">
        <v>12666</v>
      </c>
      <c r="W4157" s="2" t="s">
        <v>34</v>
      </c>
      <c r="AC4157" s="2">
        <v>0</v>
      </c>
      <c r="AD4157" s="104"/>
    </row>
    <row r="4158" spans="1:33" ht="45" x14ac:dyDescent="0.25">
      <c r="A4158" s="2" t="s">
        <v>12762</v>
      </c>
      <c r="B4158" s="2" t="s">
        <v>12666</v>
      </c>
      <c r="C4158" s="2" t="s">
        <v>12763</v>
      </c>
      <c r="F4158" s="2" t="s">
        <v>6891</v>
      </c>
      <c r="G4158" s="2" t="s">
        <v>6892</v>
      </c>
      <c r="H4158" s="2" t="s">
        <v>6893</v>
      </c>
      <c r="I4158" s="2" t="s">
        <v>20471</v>
      </c>
      <c r="J4158" s="2" t="s">
        <v>28</v>
      </c>
      <c r="K4158" s="2" t="s">
        <v>173</v>
      </c>
      <c r="L4158" s="2" t="s">
        <v>468</v>
      </c>
      <c r="M4158" s="2" t="s">
        <v>469</v>
      </c>
      <c r="N4158" s="2" t="s">
        <v>3354</v>
      </c>
      <c r="O4158" s="2" t="s">
        <v>32</v>
      </c>
      <c r="P4158" s="24">
        <v>0</v>
      </c>
      <c r="Q4158" s="24">
        <v>1</v>
      </c>
      <c r="R4158" s="27" t="s">
        <v>1568</v>
      </c>
      <c r="S4158" s="28" t="s">
        <v>1586</v>
      </c>
      <c r="T4158" s="2" t="s">
        <v>296</v>
      </c>
      <c r="U4158" s="2">
        <v>412000</v>
      </c>
      <c r="V4158" s="2" t="s">
        <v>12666</v>
      </c>
      <c r="W4158" s="2" t="s">
        <v>34</v>
      </c>
      <c r="X4158" s="58" t="s">
        <v>12680</v>
      </c>
      <c r="Z4158" s="2">
        <v>412000</v>
      </c>
      <c r="AB4158" s="58">
        <v>46093.54179398148</v>
      </c>
      <c r="AC4158" s="2">
        <v>0</v>
      </c>
      <c r="AD4158" s="104">
        <v>412000</v>
      </c>
      <c r="AE4158" s="2">
        <v>46093.54179398148</v>
      </c>
      <c r="AG4158" s="2">
        <v>126441</v>
      </c>
    </row>
    <row r="4159" spans="1:33" ht="45" x14ac:dyDescent="0.25">
      <c r="A4159" s="2" t="s">
        <v>13547</v>
      </c>
      <c r="B4159" s="2" t="s">
        <v>12666</v>
      </c>
      <c r="C4159" s="2" t="s">
        <v>13548</v>
      </c>
      <c r="F4159" s="2" t="s">
        <v>13549</v>
      </c>
      <c r="G4159" s="2" t="s">
        <v>13550</v>
      </c>
      <c r="H4159" s="2" t="s">
        <v>13551</v>
      </c>
      <c r="I4159" s="2" t="s">
        <v>19951</v>
      </c>
      <c r="J4159" s="2" t="s">
        <v>28</v>
      </c>
      <c r="K4159" s="2" t="s">
        <v>173</v>
      </c>
      <c r="L4159" s="2" t="s">
        <v>5892</v>
      </c>
      <c r="M4159" s="2" t="s">
        <v>383</v>
      </c>
      <c r="N4159" s="2" t="s">
        <v>5893</v>
      </c>
      <c r="O4159" s="2" t="s">
        <v>32</v>
      </c>
      <c r="P4159" s="24">
        <v>0</v>
      </c>
      <c r="Q4159" s="24">
        <v>1</v>
      </c>
      <c r="R4159" s="27" t="s">
        <v>1568</v>
      </c>
      <c r="S4159" s="28" t="s">
        <v>1589</v>
      </c>
      <c r="T4159" s="2" t="s">
        <v>33</v>
      </c>
      <c r="U4159" s="2">
        <v>0</v>
      </c>
      <c r="V4159" s="2" t="s">
        <v>32960</v>
      </c>
      <c r="W4159" s="2" t="s">
        <v>34</v>
      </c>
      <c r="X4159" s="58" t="s">
        <v>12666</v>
      </c>
      <c r="Z4159" s="2">
        <v>412000</v>
      </c>
      <c r="AB4159" s="58">
        <v>46092.751863425925</v>
      </c>
      <c r="AC4159" s="2">
        <v>0</v>
      </c>
      <c r="AD4159" s="104">
        <v>412000</v>
      </c>
      <c r="AE4159" s="2">
        <v>46092.751863425925</v>
      </c>
      <c r="AG4159" s="2">
        <v>121419</v>
      </c>
    </row>
    <row r="4160" spans="1:33" ht="45" x14ac:dyDescent="0.25">
      <c r="A4160" s="2" t="s">
        <v>12876</v>
      </c>
      <c r="B4160" s="2" t="s">
        <v>12666</v>
      </c>
      <c r="C4160" s="2" t="s">
        <v>12877</v>
      </c>
      <c r="F4160" s="2" t="s">
        <v>12878</v>
      </c>
      <c r="G4160" s="2" t="s">
        <v>12879</v>
      </c>
      <c r="H4160" s="2" t="s">
        <v>4705</v>
      </c>
      <c r="I4160" s="2" t="s">
        <v>20915</v>
      </c>
      <c r="J4160" s="2" t="s">
        <v>28</v>
      </c>
      <c r="K4160" s="2" t="s">
        <v>29</v>
      </c>
      <c r="L4160" s="2" t="s">
        <v>44</v>
      </c>
      <c r="M4160" s="2" t="s">
        <v>318</v>
      </c>
      <c r="N4160" s="2" t="s">
        <v>4948</v>
      </c>
      <c r="O4160" s="2" t="s">
        <v>705</v>
      </c>
      <c r="P4160" s="24">
        <v>0</v>
      </c>
      <c r="Q4160" s="24">
        <v>0</v>
      </c>
      <c r="R4160" s="27" t="s">
        <v>1578</v>
      </c>
      <c r="S4160" s="28" t="s">
        <v>1583</v>
      </c>
      <c r="T4160" s="2" t="s">
        <v>130</v>
      </c>
      <c r="U4160" s="2">
        <v>0</v>
      </c>
      <c r="V4160" s="2" t="s">
        <v>12666</v>
      </c>
      <c r="W4160" s="2" t="s">
        <v>34</v>
      </c>
      <c r="AC4160" s="2">
        <v>0</v>
      </c>
      <c r="AD4160" s="104"/>
    </row>
    <row r="4161" spans="1:33" ht="45" x14ac:dyDescent="0.25">
      <c r="A4161" s="2" t="s">
        <v>13561</v>
      </c>
      <c r="B4161" s="2" t="s">
        <v>12666</v>
      </c>
      <c r="C4161" s="2" t="s">
        <v>13562</v>
      </c>
      <c r="F4161" s="2" t="s">
        <v>13563</v>
      </c>
      <c r="G4161" s="2" t="s">
        <v>13564</v>
      </c>
      <c r="H4161" s="2" t="s">
        <v>13565</v>
      </c>
      <c r="I4161" s="2" t="s">
        <v>19952</v>
      </c>
      <c r="J4161" s="2" t="s">
        <v>28</v>
      </c>
      <c r="K4161" s="2" t="s">
        <v>173</v>
      </c>
      <c r="L4161" s="2" t="s">
        <v>5892</v>
      </c>
      <c r="M4161" s="2" t="s">
        <v>383</v>
      </c>
      <c r="N4161" s="2" t="s">
        <v>5893</v>
      </c>
      <c r="O4161" s="2" t="s">
        <v>32</v>
      </c>
      <c r="P4161" s="24">
        <v>0</v>
      </c>
      <c r="Q4161" s="24">
        <v>1</v>
      </c>
      <c r="R4161" s="27" t="s">
        <v>1568</v>
      </c>
      <c r="S4161" s="28" t="s">
        <v>1589</v>
      </c>
      <c r="T4161" s="2" t="s">
        <v>33</v>
      </c>
      <c r="U4161" s="2">
        <v>0</v>
      </c>
      <c r="V4161" s="2" t="s">
        <v>32960</v>
      </c>
      <c r="W4161" s="2" t="s">
        <v>34</v>
      </c>
      <c r="X4161" s="58" t="s">
        <v>12666</v>
      </c>
      <c r="Z4161" s="2">
        <v>412000</v>
      </c>
      <c r="AB4161" s="58">
        <v>46092.753379629627</v>
      </c>
      <c r="AC4161" s="2">
        <v>0</v>
      </c>
      <c r="AD4161" s="104">
        <v>412000</v>
      </c>
      <c r="AE4161" s="2">
        <v>46092.753379629627</v>
      </c>
      <c r="AG4161" s="2">
        <v>121427</v>
      </c>
    </row>
    <row r="4162" spans="1:33" ht="45" x14ac:dyDescent="0.25">
      <c r="A4162" s="2" t="s">
        <v>15063</v>
      </c>
      <c r="B4162" s="2" t="s">
        <v>12666</v>
      </c>
      <c r="C4162" s="2" t="s">
        <v>15064</v>
      </c>
      <c r="F4162" s="2" t="s">
        <v>11416</v>
      </c>
      <c r="G4162" s="2" t="s">
        <v>11417</v>
      </c>
      <c r="H4162" s="2" t="s">
        <v>5808</v>
      </c>
      <c r="I4162" s="2" t="s">
        <v>22234</v>
      </c>
      <c r="J4162" s="2" t="s">
        <v>28</v>
      </c>
      <c r="K4162" s="2" t="s">
        <v>68</v>
      </c>
      <c r="L4162" s="2" t="s">
        <v>195</v>
      </c>
      <c r="M4162" s="2" t="s">
        <v>196</v>
      </c>
      <c r="N4162" s="2" t="s">
        <v>5336</v>
      </c>
      <c r="O4162" s="2" t="s">
        <v>32</v>
      </c>
      <c r="P4162" s="24">
        <v>0</v>
      </c>
      <c r="Q4162" s="24">
        <v>1</v>
      </c>
      <c r="R4162" s="27" t="s">
        <v>1568</v>
      </c>
      <c r="S4162" s="28" t="s">
        <v>1589</v>
      </c>
      <c r="T4162" s="2" t="s">
        <v>33</v>
      </c>
      <c r="U4162" s="2">
        <v>0</v>
      </c>
      <c r="V4162" s="2" t="s">
        <v>19211</v>
      </c>
      <c r="W4162" s="2" t="s">
        <v>34</v>
      </c>
      <c r="X4162" s="58" t="s">
        <v>12666</v>
      </c>
      <c r="Z4162" s="2">
        <v>412000</v>
      </c>
      <c r="AB4162" s="58">
        <v>46092.748599537037</v>
      </c>
      <c r="AC4162" s="2">
        <v>0</v>
      </c>
      <c r="AD4162" s="104">
        <v>412000</v>
      </c>
      <c r="AE4162" s="2">
        <v>46092.748599537037</v>
      </c>
      <c r="AG4162" s="2">
        <v>121573</v>
      </c>
    </row>
    <row r="4163" spans="1:33" ht="45" x14ac:dyDescent="0.25">
      <c r="A4163" s="2" t="s">
        <v>15595</v>
      </c>
      <c r="B4163" s="2" t="s">
        <v>12666</v>
      </c>
      <c r="C4163" s="2" t="s">
        <v>15596</v>
      </c>
      <c r="F4163" s="2" t="s">
        <v>12494</v>
      </c>
      <c r="G4163" s="2" t="s">
        <v>12495</v>
      </c>
      <c r="H4163" s="2" t="s">
        <v>12496</v>
      </c>
      <c r="I4163" s="2" t="s">
        <v>23488</v>
      </c>
      <c r="J4163" s="2" t="s">
        <v>28</v>
      </c>
      <c r="K4163" s="2" t="s">
        <v>43</v>
      </c>
      <c r="L4163" s="2" t="s">
        <v>492</v>
      </c>
      <c r="M4163" s="2" t="s">
        <v>493</v>
      </c>
      <c r="N4163" s="2" t="s">
        <v>2971</v>
      </c>
      <c r="O4163" s="2" t="s">
        <v>705</v>
      </c>
      <c r="P4163" s="24">
        <v>0</v>
      </c>
      <c r="Q4163" s="24">
        <v>0</v>
      </c>
      <c r="R4163" s="27" t="s">
        <v>1578</v>
      </c>
      <c r="S4163" s="28" t="s">
        <v>1589</v>
      </c>
      <c r="T4163" s="2" t="s">
        <v>33</v>
      </c>
      <c r="U4163" s="2">
        <v>0</v>
      </c>
      <c r="V4163" s="2" t="s">
        <v>12666</v>
      </c>
      <c r="W4163" s="2" t="s">
        <v>34</v>
      </c>
      <c r="AC4163" s="2">
        <v>0</v>
      </c>
      <c r="AD4163" s="104"/>
    </row>
    <row r="4164" spans="1:33" ht="45" x14ac:dyDescent="0.25">
      <c r="A4164" s="2" t="s">
        <v>15611</v>
      </c>
      <c r="B4164" s="2" t="s">
        <v>12666</v>
      </c>
      <c r="C4164" s="2" t="s">
        <v>15612</v>
      </c>
      <c r="F4164" s="2" t="s">
        <v>15613</v>
      </c>
      <c r="G4164" s="2" t="s">
        <v>15614</v>
      </c>
      <c r="H4164" s="2" t="s">
        <v>15615</v>
      </c>
      <c r="I4164" s="2" t="s">
        <v>23489</v>
      </c>
      <c r="J4164" s="2" t="s">
        <v>28</v>
      </c>
      <c r="K4164" s="2" t="s">
        <v>43</v>
      </c>
      <c r="L4164" s="2" t="s">
        <v>157</v>
      </c>
      <c r="M4164" s="2" t="s">
        <v>360</v>
      </c>
      <c r="N4164" s="2" t="s">
        <v>3026</v>
      </c>
      <c r="O4164" s="2" t="s">
        <v>705</v>
      </c>
      <c r="P4164" s="24">
        <v>0</v>
      </c>
      <c r="Q4164" s="24">
        <v>0</v>
      </c>
      <c r="R4164" s="27" t="s">
        <v>1578</v>
      </c>
      <c r="S4164" s="28" t="s">
        <v>1589</v>
      </c>
      <c r="T4164" s="2" t="s">
        <v>33</v>
      </c>
      <c r="U4164" s="2">
        <v>0</v>
      </c>
      <c r="V4164" s="2" t="s">
        <v>12680</v>
      </c>
      <c r="W4164" s="2" t="s">
        <v>34</v>
      </c>
      <c r="AC4164" s="2">
        <v>0</v>
      </c>
      <c r="AD4164" s="104"/>
    </row>
    <row r="4165" spans="1:33" ht="45" x14ac:dyDescent="0.25">
      <c r="A4165" s="2" t="s">
        <v>12742</v>
      </c>
      <c r="B4165" s="2" t="s">
        <v>12666</v>
      </c>
      <c r="C4165" s="2" t="s">
        <v>12743</v>
      </c>
      <c r="F4165" s="2" t="s">
        <v>12744</v>
      </c>
      <c r="G4165" s="2" t="s">
        <v>12745</v>
      </c>
      <c r="H4165" s="2" t="s">
        <v>12746</v>
      </c>
      <c r="I4165" s="2" t="s">
        <v>20472</v>
      </c>
      <c r="J4165" s="2" t="s">
        <v>28</v>
      </c>
      <c r="K4165" s="2" t="s">
        <v>173</v>
      </c>
      <c r="L4165" s="2" t="s">
        <v>468</v>
      </c>
      <c r="M4165" s="2" t="s">
        <v>469</v>
      </c>
      <c r="N4165" s="2" t="s">
        <v>3354</v>
      </c>
      <c r="O4165" s="2" t="s">
        <v>32</v>
      </c>
      <c r="P4165" s="24">
        <v>0</v>
      </c>
      <c r="Q4165" s="24">
        <v>1</v>
      </c>
      <c r="R4165" s="27" t="s">
        <v>1568</v>
      </c>
      <c r="S4165" s="28" t="s">
        <v>1586</v>
      </c>
      <c r="T4165" s="2" t="s">
        <v>296</v>
      </c>
      <c r="U4165" s="2">
        <v>412000</v>
      </c>
      <c r="V4165" s="2" t="s">
        <v>12666</v>
      </c>
      <c r="W4165" s="2" t="s">
        <v>34</v>
      </c>
      <c r="X4165" s="58" t="s">
        <v>12680</v>
      </c>
      <c r="Z4165" s="2">
        <v>412000</v>
      </c>
      <c r="AB4165" s="58">
        <v>46093.42633101852</v>
      </c>
      <c r="AC4165" s="2">
        <v>0</v>
      </c>
      <c r="AD4165" s="104">
        <v>412000</v>
      </c>
      <c r="AE4165" s="2">
        <v>46093.42633101852</v>
      </c>
      <c r="AG4165" s="2">
        <v>126437</v>
      </c>
    </row>
    <row r="4166" spans="1:33" ht="45" x14ac:dyDescent="0.25">
      <c r="A4166" s="2" t="s">
        <v>14837</v>
      </c>
      <c r="B4166" s="2" t="s">
        <v>12666</v>
      </c>
      <c r="C4166" s="2" t="s">
        <v>14838</v>
      </c>
      <c r="F4166" s="2" t="s">
        <v>14839</v>
      </c>
      <c r="G4166" s="2" t="s">
        <v>14840</v>
      </c>
      <c r="H4166" s="2" t="s">
        <v>14841</v>
      </c>
      <c r="I4166" s="2" t="s">
        <v>22005</v>
      </c>
      <c r="J4166" s="2" t="s">
        <v>28</v>
      </c>
      <c r="K4166" s="2" t="s">
        <v>72</v>
      </c>
      <c r="L4166" s="2" t="s">
        <v>238</v>
      </c>
      <c r="M4166" s="2" t="s">
        <v>338</v>
      </c>
      <c r="N4166" s="2" t="s">
        <v>3506</v>
      </c>
      <c r="O4166" s="2" t="s">
        <v>32</v>
      </c>
      <c r="P4166" s="24">
        <v>0</v>
      </c>
      <c r="Q4166" s="24">
        <v>1</v>
      </c>
      <c r="R4166" s="27" t="s">
        <v>1568</v>
      </c>
      <c r="S4166" s="28" t="s">
        <v>1589</v>
      </c>
      <c r="T4166" s="2" t="s">
        <v>33</v>
      </c>
      <c r="U4166" s="2">
        <v>0</v>
      </c>
      <c r="V4166" s="2" t="s">
        <v>24228</v>
      </c>
      <c r="W4166" s="2" t="s">
        <v>34</v>
      </c>
      <c r="X4166" s="58" t="s">
        <v>12680</v>
      </c>
      <c r="Z4166" s="2">
        <v>412000</v>
      </c>
      <c r="AB4166" s="58">
        <v>46093.673842592594</v>
      </c>
      <c r="AC4166" s="2">
        <v>0</v>
      </c>
      <c r="AD4166" s="104">
        <v>412000</v>
      </c>
      <c r="AE4166" s="2">
        <v>46093.673842592594</v>
      </c>
      <c r="AG4166" s="2">
        <v>121898</v>
      </c>
    </row>
    <row r="4167" spans="1:33" ht="45" x14ac:dyDescent="0.25">
      <c r="A4167" s="2" t="s">
        <v>12862</v>
      </c>
      <c r="B4167" s="2" t="s">
        <v>12666</v>
      </c>
      <c r="C4167" s="2" t="s">
        <v>12863</v>
      </c>
      <c r="F4167" s="2" t="s">
        <v>2069</v>
      </c>
      <c r="G4167" s="2" t="s">
        <v>2862</v>
      </c>
      <c r="H4167" s="2" t="s">
        <v>2863</v>
      </c>
      <c r="I4167" s="2" t="s">
        <v>23631</v>
      </c>
      <c r="J4167" s="2" t="s">
        <v>28</v>
      </c>
      <c r="K4167" s="2" t="s">
        <v>43</v>
      </c>
      <c r="L4167" s="2" t="s">
        <v>505</v>
      </c>
      <c r="M4167" s="2" t="s">
        <v>506</v>
      </c>
      <c r="N4167" s="2" t="s">
        <v>2864</v>
      </c>
      <c r="O4167" s="2" t="s">
        <v>32</v>
      </c>
      <c r="P4167" s="24">
        <v>0</v>
      </c>
      <c r="Q4167" s="24">
        <v>1</v>
      </c>
      <c r="R4167" s="27" t="s">
        <v>1568</v>
      </c>
      <c r="S4167" s="28" t="s">
        <v>1586</v>
      </c>
      <c r="T4167" s="2" t="s">
        <v>296</v>
      </c>
      <c r="U4167" s="2">
        <v>412000</v>
      </c>
      <c r="V4167" s="2" t="s">
        <v>12666</v>
      </c>
      <c r="W4167" s="2" t="s">
        <v>34</v>
      </c>
      <c r="X4167" s="58" t="s">
        <v>12680</v>
      </c>
      <c r="Z4167" s="2">
        <v>412000</v>
      </c>
      <c r="AB4167" s="58">
        <v>46093.540196759262</v>
      </c>
      <c r="AC4167" s="2">
        <v>0</v>
      </c>
      <c r="AD4167" s="104">
        <v>412000</v>
      </c>
      <c r="AE4167" s="2">
        <v>46093.540196759262</v>
      </c>
      <c r="AG4167" s="2">
        <v>127318</v>
      </c>
    </row>
    <row r="4168" spans="1:33" ht="45" x14ac:dyDescent="0.25">
      <c r="A4168" s="2" t="s">
        <v>15441</v>
      </c>
      <c r="B4168" s="2" t="s">
        <v>12666</v>
      </c>
      <c r="C4168" s="2" t="s">
        <v>15442</v>
      </c>
      <c r="F4168" s="2" t="s">
        <v>15443</v>
      </c>
      <c r="G4168" s="2" t="s">
        <v>15444</v>
      </c>
      <c r="H4168" s="2" t="s">
        <v>8317</v>
      </c>
      <c r="I4168" s="2" t="s">
        <v>23490</v>
      </c>
      <c r="J4168" s="2" t="s">
        <v>28</v>
      </c>
      <c r="K4168" s="2" t="s">
        <v>43</v>
      </c>
      <c r="L4168" s="2" t="s">
        <v>492</v>
      </c>
      <c r="M4168" s="2" t="s">
        <v>493</v>
      </c>
      <c r="N4168" s="2" t="s">
        <v>2971</v>
      </c>
      <c r="O4168" s="2" t="s">
        <v>32</v>
      </c>
      <c r="P4168" s="24">
        <v>0</v>
      </c>
      <c r="Q4168" s="24">
        <v>1</v>
      </c>
      <c r="R4168" s="27" t="s">
        <v>1568</v>
      </c>
      <c r="S4168" s="28" t="s">
        <v>1589</v>
      </c>
      <c r="T4168" s="2" t="s">
        <v>33</v>
      </c>
      <c r="U4168" s="2">
        <v>0</v>
      </c>
      <c r="V4168" s="2" t="s">
        <v>18533</v>
      </c>
      <c r="W4168" s="2" t="s">
        <v>34</v>
      </c>
      <c r="X4168" s="58" t="s">
        <v>12666</v>
      </c>
      <c r="Z4168" s="2">
        <v>412000</v>
      </c>
      <c r="AB4168" s="58">
        <v>46092.751956018517</v>
      </c>
      <c r="AC4168" s="2">
        <v>0</v>
      </c>
      <c r="AD4168" s="104">
        <v>412000</v>
      </c>
      <c r="AE4168" s="2">
        <v>46092.751956018517</v>
      </c>
      <c r="AG4168" s="2">
        <v>121233</v>
      </c>
    </row>
    <row r="4169" spans="1:33" ht="60" x14ac:dyDescent="0.25">
      <c r="A4169" s="2" t="s">
        <v>13894</v>
      </c>
      <c r="B4169" s="2" t="s">
        <v>12666</v>
      </c>
      <c r="C4169" s="2" t="s">
        <v>13895</v>
      </c>
      <c r="F4169" s="2" t="s">
        <v>7523</v>
      </c>
      <c r="G4169" s="2" t="s">
        <v>7524</v>
      </c>
      <c r="H4169" s="2" t="s">
        <v>7525</v>
      </c>
      <c r="I4169" s="2" t="s">
        <v>20607</v>
      </c>
      <c r="J4169" s="2" t="s">
        <v>28</v>
      </c>
      <c r="K4169" s="2" t="s">
        <v>29</v>
      </c>
      <c r="L4169" s="2" t="s">
        <v>57</v>
      </c>
      <c r="M4169" s="2" t="s">
        <v>129</v>
      </c>
      <c r="N4169" s="2" t="s">
        <v>5117</v>
      </c>
      <c r="O4169" s="2" t="s">
        <v>32</v>
      </c>
      <c r="P4169" s="24">
        <v>0</v>
      </c>
      <c r="Q4169" s="24">
        <v>1</v>
      </c>
      <c r="R4169" s="27" t="s">
        <v>1568</v>
      </c>
      <c r="S4169" s="28" t="s">
        <v>1589</v>
      </c>
      <c r="T4169" s="2" t="s">
        <v>33</v>
      </c>
      <c r="U4169" s="2">
        <v>0</v>
      </c>
      <c r="V4169" s="2" t="s">
        <v>18533</v>
      </c>
      <c r="W4169" s="2" t="s">
        <v>34</v>
      </c>
      <c r="X4169" s="58" t="s">
        <v>16027</v>
      </c>
      <c r="Z4169" s="2">
        <v>412000</v>
      </c>
      <c r="AB4169" s="58">
        <v>46098.407256944447</v>
      </c>
      <c r="AC4169" s="2">
        <v>0</v>
      </c>
      <c r="AD4169" s="104">
        <v>412000</v>
      </c>
      <c r="AE4169" s="2">
        <v>46098.407256944447</v>
      </c>
      <c r="AG4169" s="2">
        <v>121203</v>
      </c>
    </row>
    <row r="4170" spans="1:33" ht="45" x14ac:dyDescent="0.25">
      <c r="A4170" s="2" t="s">
        <v>13609</v>
      </c>
      <c r="B4170" s="2" t="s">
        <v>12666</v>
      </c>
      <c r="C4170" s="2" t="s">
        <v>13610</v>
      </c>
      <c r="F4170" s="2" t="s">
        <v>13611</v>
      </c>
      <c r="G4170" s="2" t="s">
        <v>13612</v>
      </c>
      <c r="H4170" s="2" t="s">
        <v>13613</v>
      </c>
      <c r="I4170" s="2" t="s">
        <v>19953</v>
      </c>
      <c r="J4170" s="2" t="s">
        <v>28</v>
      </c>
      <c r="K4170" s="2" t="s">
        <v>173</v>
      </c>
      <c r="L4170" s="2" t="s">
        <v>549</v>
      </c>
      <c r="M4170" s="2" t="s">
        <v>855</v>
      </c>
      <c r="N4170" s="2" t="s">
        <v>4618</v>
      </c>
      <c r="O4170" s="2" t="s">
        <v>32</v>
      </c>
      <c r="P4170" s="24">
        <v>0</v>
      </c>
      <c r="Q4170" s="24">
        <v>1</v>
      </c>
      <c r="R4170" s="27" t="s">
        <v>1568</v>
      </c>
      <c r="S4170" s="28" t="s">
        <v>1589</v>
      </c>
      <c r="T4170" s="2" t="s">
        <v>33</v>
      </c>
      <c r="U4170" s="2">
        <v>0</v>
      </c>
      <c r="V4170" s="2" t="s">
        <v>17905</v>
      </c>
      <c r="W4170" s="2" t="s">
        <v>34</v>
      </c>
      <c r="X4170" s="58" t="s">
        <v>12666</v>
      </c>
      <c r="Z4170" s="2">
        <v>412000</v>
      </c>
      <c r="AB4170" s="58">
        <v>46092.757534722223</v>
      </c>
      <c r="AC4170" s="2">
        <v>0</v>
      </c>
      <c r="AD4170" s="104">
        <v>412000</v>
      </c>
      <c r="AE4170" s="2">
        <v>46092.757534722223</v>
      </c>
      <c r="AG4170" s="2">
        <v>121741</v>
      </c>
    </row>
    <row r="4171" spans="1:33" ht="60" x14ac:dyDescent="0.25">
      <c r="A4171" s="2" t="s">
        <v>13598</v>
      </c>
      <c r="B4171" s="2" t="s">
        <v>12666</v>
      </c>
      <c r="C4171" s="2" t="s">
        <v>13599</v>
      </c>
      <c r="F4171" s="2" t="s">
        <v>13600</v>
      </c>
      <c r="G4171" s="2" t="s">
        <v>13601</v>
      </c>
      <c r="H4171" s="2" t="s">
        <v>10393</v>
      </c>
      <c r="I4171" s="2" t="s">
        <v>19954</v>
      </c>
      <c r="J4171" s="2" t="s">
        <v>28</v>
      </c>
      <c r="K4171" s="2" t="s">
        <v>173</v>
      </c>
      <c r="L4171" s="2" t="s">
        <v>549</v>
      </c>
      <c r="M4171" s="2" t="s">
        <v>855</v>
      </c>
      <c r="N4171" s="2" t="s">
        <v>4618</v>
      </c>
      <c r="O4171" s="2" t="s">
        <v>32</v>
      </c>
      <c r="P4171" s="24">
        <v>0</v>
      </c>
      <c r="Q4171" s="24">
        <v>1</v>
      </c>
      <c r="R4171" s="27" t="s">
        <v>1568</v>
      </c>
      <c r="S4171" s="28" t="s">
        <v>1589</v>
      </c>
      <c r="T4171" s="2" t="s">
        <v>33</v>
      </c>
      <c r="U4171" s="2">
        <v>0</v>
      </c>
      <c r="V4171" s="2" t="s">
        <v>17905</v>
      </c>
      <c r="W4171" s="2" t="s">
        <v>34</v>
      </c>
      <c r="X4171" s="58" t="s">
        <v>12666</v>
      </c>
      <c r="Z4171" s="2">
        <v>412000</v>
      </c>
      <c r="AB4171" s="58">
        <v>46092.75440972222</v>
      </c>
      <c r="AC4171" s="2">
        <v>0</v>
      </c>
      <c r="AD4171" s="104">
        <v>412000</v>
      </c>
      <c r="AE4171" s="2">
        <v>46092.75440972222</v>
      </c>
      <c r="AG4171" s="2">
        <v>121743</v>
      </c>
    </row>
    <row r="4172" spans="1:33" ht="60" x14ac:dyDescent="0.25">
      <c r="A4172" s="2" t="s">
        <v>15761</v>
      </c>
      <c r="B4172" s="2" t="s">
        <v>12666</v>
      </c>
      <c r="C4172" s="2" t="s">
        <v>15762</v>
      </c>
      <c r="F4172" s="2" t="s">
        <v>13649</v>
      </c>
      <c r="G4172" s="2" t="s">
        <v>13650</v>
      </c>
      <c r="H4172" s="2" t="s">
        <v>13651</v>
      </c>
      <c r="I4172" s="2" t="s">
        <v>19955</v>
      </c>
      <c r="J4172" s="2" t="s">
        <v>28</v>
      </c>
      <c r="K4172" s="2" t="s">
        <v>173</v>
      </c>
      <c r="L4172" s="2" t="s">
        <v>265</v>
      </c>
      <c r="M4172" s="2" t="s">
        <v>266</v>
      </c>
      <c r="N4172" s="2" t="s">
        <v>4999</v>
      </c>
      <c r="O4172" s="2" t="s">
        <v>705</v>
      </c>
      <c r="P4172" s="24">
        <v>0</v>
      </c>
      <c r="Q4172" s="24">
        <v>0</v>
      </c>
      <c r="R4172" s="27" t="s">
        <v>1578</v>
      </c>
      <c r="S4172" s="28" t="s">
        <v>1585</v>
      </c>
      <c r="T4172" s="2" t="s">
        <v>38</v>
      </c>
      <c r="U4172" s="2">
        <v>0</v>
      </c>
      <c r="V4172" s="2" t="s">
        <v>12666</v>
      </c>
      <c r="W4172" s="2" t="s">
        <v>34</v>
      </c>
      <c r="AC4172" s="2">
        <v>0</v>
      </c>
      <c r="AD4172" s="104"/>
    </row>
    <row r="4173" spans="1:33" ht="45" x14ac:dyDescent="0.25">
      <c r="A4173" s="2" t="s">
        <v>13699</v>
      </c>
      <c r="B4173" s="2" t="s">
        <v>12666</v>
      </c>
      <c r="C4173" s="2" t="s">
        <v>13700</v>
      </c>
      <c r="F4173" s="2" t="s">
        <v>13649</v>
      </c>
      <c r="G4173" s="2" t="s">
        <v>13650</v>
      </c>
      <c r="H4173" s="2" t="s">
        <v>13651</v>
      </c>
      <c r="I4173" s="2" t="s">
        <v>19955</v>
      </c>
      <c r="J4173" s="2" t="s">
        <v>28</v>
      </c>
      <c r="K4173" s="2" t="s">
        <v>173</v>
      </c>
      <c r="L4173" s="2" t="s">
        <v>265</v>
      </c>
      <c r="M4173" s="2" t="s">
        <v>266</v>
      </c>
      <c r="N4173" s="2" t="s">
        <v>4999</v>
      </c>
      <c r="O4173" s="2" t="s">
        <v>705</v>
      </c>
      <c r="P4173" s="24">
        <v>0</v>
      </c>
      <c r="Q4173" s="24">
        <v>0</v>
      </c>
      <c r="R4173" s="27" t="s">
        <v>1578</v>
      </c>
      <c r="S4173" s="28" t="s">
        <v>1589</v>
      </c>
      <c r="T4173" s="2" t="s">
        <v>33</v>
      </c>
      <c r="U4173" s="2">
        <v>0</v>
      </c>
      <c r="V4173" s="2" t="s">
        <v>12666</v>
      </c>
      <c r="W4173" s="2" t="s">
        <v>34</v>
      </c>
      <c r="AC4173" s="2">
        <v>0</v>
      </c>
      <c r="AD4173" s="104"/>
    </row>
    <row r="4174" spans="1:33" ht="45" x14ac:dyDescent="0.25">
      <c r="A4174" s="2" t="s">
        <v>13581</v>
      </c>
      <c r="B4174" s="2" t="s">
        <v>12666</v>
      </c>
      <c r="C4174" s="2" t="s">
        <v>13582</v>
      </c>
      <c r="F4174" s="2" t="s">
        <v>13583</v>
      </c>
      <c r="G4174" s="2" t="s">
        <v>13584</v>
      </c>
      <c r="H4174" s="2" t="s">
        <v>13585</v>
      </c>
      <c r="I4174" s="2" t="s">
        <v>19956</v>
      </c>
      <c r="J4174" s="2" t="s">
        <v>28</v>
      </c>
      <c r="K4174" s="2" t="s">
        <v>173</v>
      </c>
      <c r="L4174" s="2" t="s">
        <v>457</v>
      </c>
      <c r="M4174" s="2" t="s">
        <v>458</v>
      </c>
      <c r="N4174" s="2" t="s">
        <v>4630</v>
      </c>
      <c r="O4174" s="2" t="s">
        <v>32</v>
      </c>
      <c r="P4174" s="24">
        <v>0</v>
      </c>
      <c r="Q4174" s="24">
        <v>1</v>
      </c>
      <c r="R4174" s="27" t="s">
        <v>1568</v>
      </c>
      <c r="S4174" s="28" t="s">
        <v>1589</v>
      </c>
      <c r="T4174" s="2" t="s">
        <v>33</v>
      </c>
      <c r="U4174" s="2">
        <v>0</v>
      </c>
      <c r="V4174" s="2" t="s">
        <v>17884</v>
      </c>
      <c r="W4174" s="2" t="s">
        <v>34</v>
      </c>
      <c r="X4174" s="58" t="s">
        <v>12674</v>
      </c>
      <c r="Z4174" s="2">
        <v>412000</v>
      </c>
      <c r="AB4174" s="58">
        <v>46094.389502314814</v>
      </c>
      <c r="AC4174" s="2">
        <v>0</v>
      </c>
      <c r="AD4174" s="104">
        <v>412000</v>
      </c>
      <c r="AE4174" s="2">
        <v>46094.389502314814</v>
      </c>
      <c r="AG4174" s="2">
        <v>120936</v>
      </c>
    </row>
    <row r="4175" spans="1:33" ht="60" x14ac:dyDescent="0.25">
      <c r="A4175" s="2" t="s">
        <v>14842</v>
      </c>
      <c r="B4175" s="2" t="s">
        <v>12666</v>
      </c>
      <c r="C4175" s="2" t="s">
        <v>14843</v>
      </c>
      <c r="F4175" s="2" t="s">
        <v>9827</v>
      </c>
      <c r="G4175" s="2" t="s">
        <v>9828</v>
      </c>
      <c r="H4175" s="2" t="s">
        <v>9829</v>
      </c>
      <c r="I4175" s="2" t="s">
        <v>22006</v>
      </c>
      <c r="J4175" s="2" t="s">
        <v>28</v>
      </c>
      <c r="K4175" s="2" t="s">
        <v>72</v>
      </c>
      <c r="L4175" s="2" t="s">
        <v>99</v>
      </c>
      <c r="M4175" s="2" t="s">
        <v>9830</v>
      </c>
      <c r="N4175" s="2" t="s">
        <v>9831</v>
      </c>
      <c r="O4175" s="3" t="s">
        <v>19606</v>
      </c>
      <c r="P4175" s="24">
        <v>0</v>
      </c>
      <c r="Q4175" s="24">
        <v>0</v>
      </c>
      <c r="R4175" s="27" t="s">
        <v>1578</v>
      </c>
      <c r="S4175" s="28" t="s">
        <v>1589</v>
      </c>
      <c r="T4175" s="2" t="s">
        <v>33</v>
      </c>
      <c r="U4175" s="2">
        <v>0</v>
      </c>
      <c r="V4175" s="2" t="s">
        <v>17582</v>
      </c>
      <c r="W4175" s="2" t="s">
        <v>34</v>
      </c>
      <c r="X4175" s="58" t="s">
        <v>17582</v>
      </c>
      <c r="Y4175" s="2" t="s">
        <v>87</v>
      </c>
      <c r="AA4175" s="2" t="s">
        <v>88</v>
      </c>
      <c r="AB4175" s="58">
        <v>46111.439363425925</v>
      </c>
      <c r="AC4175" s="2">
        <v>0</v>
      </c>
      <c r="AD4175" s="104"/>
      <c r="AE4175" s="2">
        <v>46111.439363425925</v>
      </c>
      <c r="AG4175" s="2">
        <v>120796</v>
      </c>
    </row>
    <row r="4176" spans="1:33" ht="60" x14ac:dyDescent="0.25">
      <c r="A4176" s="2" t="s">
        <v>15055</v>
      </c>
      <c r="B4176" s="2" t="s">
        <v>12666</v>
      </c>
      <c r="C4176" s="2" t="s">
        <v>15056</v>
      </c>
      <c r="F4176" s="2" t="s">
        <v>15057</v>
      </c>
      <c r="G4176" s="2" t="s">
        <v>15058</v>
      </c>
      <c r="H4176" s="2" t="s">
        <v>3239</v>
      </c>
      <c r="I4176" s="2" t="s">
        <v>22235</v>
      </c>
      <c r="J4176" s="2" t="s">
        <v>28</v>
      </c>
      <c r="K4176" s="2" t="s">
        <v>68</v>
      </c>
      <c r="L4176" s="2" t="s">
        <v>195</v>
      </c>
      <c r="M4176" s="2" t="s">
        <v>196</v>
      </c>
      <c r="N4176" s="2" t="s">
        <v>5336</v>
      </c>
      <c r="O4176" s="2" t="s">
        <v>32</v>
      </c>
      <c r="P4176" s="24">
        <v>0</v>
      </c>
      <c r="Q4176" s="24">
        <v>1</v>
      </c>
      <c r="R4176" s="27" t="s">
        <v>1568</v>
      </c>
      <c r="S4176" s="28" t="s">
        <v>1589</v>
      </c>
      <c r="T4176" s="2" t="s">
        <v>33</v>
      </c>
      <c r="U4176" s="2">
        <v>0</v>
      </c>
      <c r="V4176" s="2" t="s">
        <v>32611</v>
      </c>
      <c r="W4176" s="2" t="s">
        <v>34</v>
      </c>
      <c r="X4176" s="58" t="s">
        <v>12666</v>
      </c>
      <c r="Z4176" s="2">
        <v>412000</v>
      </c>
      <c r="AB4176" s="58">
        <v>46092.751666666663</v>
      </c>
      <c r="AC4176" s="2">
        <v>0</v>
      </c>
      <c r="AD4176" s="104">
        <v>412000</v>
      </c>
      <c r="AE4176" s="2">
        <v>46092.751666666663</v>
      </c>
      <c r="AG4176" s="2">
        <v>121576</v>
      </c>
    </row>
    <row r="4177" spans="1:33" ht="45" x14ac:dyDescent="0.25">
      <c r="A4177" s="2" t="s">
        <v>13690</v>
      </c>
      <c r="B4177" s="2" t="s">
        <v>12666</v>
      </c>
      <c r="C4177" s="2" t="s">
        <v>13691</v>
      </c>
      <c r="F4177" s="2" t="s">
        <v>13692</v>
      </c>
      <c r="G4177" s="2" t="s">
        <v>13693</v>
      </c>
      <c r="H4177" s="2" t="s">
        <v>13694</v>
      </c>
      <c r="I4177" s="2" t="s">
        <v>19957</v>
      </c>
      <c r="J4177" s="2" t="s">
        <v>28</v>
      </c>
      <c r="K4177" s="2" t="s">
        <v>173</v>
      </c>
      <c r="L4177" s="2" t="s">
        <v>764</v>
      </c>
      <c r="M4177" s="2" t="s">
        <v>765</v>
      </c>
      <c r="N4177" s="2" t="s">
        <v>3436</v>
      </c>
      <c r="O4177" s="2" t="s">
        <v>705</v>
      </c>
      <c r="P4177" s="24">
        <v>0</v>
      </c>
      <c r="Q4177" s="24">
        <v>0</v>
      </c>
      <c r="R4177" s="27" t="s">
        <v>1578</v>
      </c>
      <c r="S4177" s="28" t="s">
        <v>1589</v>
      </c>
      <c r="T4177" s="2" t="s">
        <v>33</v>
      </c>
      <c r="U4177" s="2">
        <v>0</v>
      </c>
      <c r="V4177" s="2" t="s">
        <v>12666</v>
      </c>
      <c r="W4177" s="2" t="s">
        <v>34</v>
      </c>
      <c r="AC4177" s="2">
        <v>0</v>
      </c>
      <c r="AD4177" s="104"/>
    </row>
    <row r="4178" spans="1:33" ht="45" x14ac:dyDescent="0.25">
      <c r="A4178" s="2" t="s">
        <v>15399</v>
      </c>
      <c r="B4178" s="2" t="s">
        <v>12666</v>
      </c>
      <c r="C4178" s="2" t="s">
        <v>15400</v>
      </c>
      <c r="F4178" s="2" t="s">
        <v>15401</v>
      </c>
      <c r="G4178" s="2" t="s">
        <v>15402</v>
      </c>
      <c r="H4178" s="2" t="s">
        <v>7012</v>
      </c>
      <c r="I4178" s="2" t="s">
        <v>23491</v>
      </c>
      <c r="J4178" s="2" t="s">
        <v>28</v>
      </c>
      <c r="K4178" s="2" t="s">
        <v>43</v>
      </c>
      <c r="L4178" s="2" t="s">
        <v>206</v>
      </c>
      <c r="M4178" s="2" t="s">
        <v>207</v>
      </c>
      <c r="N4178" s="2" t="s">
        <v>12135</v>
      </c>
      <c r="O4178" s="2" t="s">
        <v>32</v>
      </c>
      <c r="P4178" s="24">
        <v>0</v>
      </c>
      <c r="Q4178" s="24">
        <v>2</v>
      </c>
      <c r="R4178" s="27" t="s">
        <v>1568</v>
      </c>
      <c r="S4178" s="28" t="s">
        <v>1589</v>
      </c>
      <c r="T4178" s="2" t="s">
        <v>33</v>
      </c>
      <c r="U4178" s="2">
        <v>0</v>
      </c>
      <c r="V4178" s="2" t="s">
        <v>19231</v>
      </c>
      <c r="W4178" s="2" t="s">
        <v>34</v>
      </c>
      <c r="X4178" s="58" t="s">
        <v>12666</v>
      </c>
      <c r="Z4178" s="2">
        <v>412000</v>
      </c>
      <c r="AB4178" s="58">
        <v>46092.728773148148</v>
      </c>
      <c r="AC4178" s="2">
        <v>0</v>
      </c>
      <c r="AD4178" s="104">
        <v>412000</v>
      </c>
      <c r="AE4178" s="2">
        <v>46092.728773148148</v>
      </c>
      <c r="AG4178" s="2">
        <v>120837</v>
      </c>
    </row>
    <row r="4179" spans="1:33" ht="45" x14ac:dyDescent="0.25">
      <c r="A4179" s="2" t="s">
        <v>12733</v>
      </c>
      <c r="B4179" s="2" t="s">
        <v>12666</v>
      </c>
      <c r="C4179" s="2" t="s">
        <v>12734</v>
      </c>
      <c r="F4179" s="2" t="s">
        <v>12735</v>
      </c>
      <c r="G4179" s="2" t="s">
        <v>12736</v>
      </c>
      <c r="H4179" s="2" t="s">
        <v>9168</v>
      </c>
      <c r="I4179" s="2" t="s">
        <v>20473</v>
      </c>
      <c r="J4179" s="2" t="s">
        <v>28</v>
      </c>
      <c r="K4179" s="2" t="s">
        <v>173</v>
      </c>
      <c r="L4179" s="2" t="s">
        <v>468</v>
      </c>
      <c r="M4179" s="2" t="s">
        <v>469</v>
      </c>
      <c r="N4179" s="2" t="s">
        <v>3354</v>
      </c>
      <c r="O4179" s="2" t="s">
        <v>32</v>
      </c>
      <c r="P4179" s="24">
        <v>0</v>
      </c>
      <c r="Q4179" s="24">
        <v>1</v>
      </c>
      <c r="R4179" s="27" t="s">
        <v>1568</v>
      </c>
      <c r="S4179" s="28" t="s">
        <v>1586</v>
      </c>
      <c r="T4179" s="2" t="s">
        <v>296</v>
      </c>
      <c r="U4179" s="2">
        <v>412000</v>
      </c>
      <c r="V4179" s="2" t="s">
        <v>12666</v>
      </c>
      <c r="W4179" s="2" t="s">
        <v>34</v>
      </c>
      <c r="X4179" s="58" t="s">
        <v>12680</v>
      </c>
      <c r="Z4179" s="2">
        <v>412000</v>
      </c>
      <c r="AB4179" s="58">
        <v>46093.542708333334</v>
      </c>
      <c r="AC4179" s="2">
        <v>0</v>
      </c>
      <c r="AD4179" s="104">
        <v>412000</v>
      </c>
      <c r="AE4179" s="2">
        <v>46093.542708333334</v>
      </c>
      <c r="AG4179" s="2">
        <v>126448</v>
      </c>
    </row>
    <row r="4180" spans="1:33" ht="45" x14ac:dyDescent="0.25">
      <c r="A4180" s="2" t="s">
        <v>14169</v>
      </c>
      <c r="B4180" s="2" t="s">
        <v>12666</v>
      </c>
      <c r="C4180" s="2" t="s">
        <v>14170</v>
      </c>
      <c r="F4180" s="2" t="s">
        <v>7439</v>
      </c>
      <c r="G4180" s="2" t="s">
        <v>7440</v>
      </c>
      <c r="H4180" s="2" t="s">
        <v>7441</v>
      </c>
      <c r="I4180" s="2" t="s">
        <v>20608</v>
      </c>
      <c r="J4180" s="2" t="s">
        <v>28</v>
      </c>
      <c r="K4180" s="2" t="s">
        <v>29</v>
      </c>
      <c r="L4180" s="2" t="s">
        <v>394</v>
      </c>
      <c r="M4180" s="2" t="s">
        <v>395</v>
      </c>
      <c r="N4180" s="2" t="s">
        <v>5043</v>
      </c>
      <c r="O4180" s="2" t="s">
        <v>705</v>
      </c>
      <c r="P4180" s="24">
        <v>0</v>
      </c>
      <c r="Q4180" s="24">
        <v>0</v>
      </c>
      <c r="R4180" s="27" t="s">
        <v>1578</v>
      </c>
      <c r="S4180" s="28" t="s">
        <v>1589</v>
      </c>
      <c r="T4180" s="2" t="s">
        <v>33</v>
      </c>
      <c r="U4180" s="2">
        <v>0</v>
      </c>
      <c r="V4180" s="2" t="s">
        <v>12666</v>
      </c>
      <c r="W4180" s="2" t="s">
        <v>34</v>
      </c>
      <c r="AC4180" s="2">
        <v>0</v>
      </c>
      <c r="AD4180" s="104"/>
    </row>
    <row r="4181" spans="1:33" ht="45" x14ac:dyDescent="0.25">
      <c r="A4181" s="2" t="s">
        <v>13571</v>
      </c>
      <c r="B4181" s="2" t="s">
        <v>12666</v>
      </c>
      <c r="C4181" s="2" t="s">
        <v>13572</v>
      </c>
      <c r="F4181" s="2" t="s">
        <v>13573</v>
      </c>
      <c r="G4181" s="2" t="s">
        <v>13574</v>
      </c>
      <c r="H4181" s="2" t="s">
        <v>13575</v>
      </c>
      <c r="I4181" s="2" t="s">
        <v>19958</v>
      </c>
      <c r="J4181" s="2" t="s">
        <v>28</v>
      </c>
      <c r="K4181" s="2" t="s">
        <v>173</v>
      </c>
      <c r="L4181" s="2" t="s">
        <v>503</v>
      </c>
      <c r="M4181" s="2" t="s">
        <v>1645</v>
      </c>
      <c r="N4181" s="2" t="s">
        <v>4159</v>
      </c>
      <c r="O4181" s="2" t="s">
        <v>32</v>
      </c>
      <c r="P4181" s="24">
        <v>0</v>
      </c>
      <c r="Q4181" s="24">
        <v>1</v>
      </c>
      <c r="R4181" s="27" t="s">
        <v>1568</v>
      </c>
      <c r="S4181" s="28" t="s">
        <v>1589</v>
      </c>
      <c r="T4181" s="2" t="s">
        <v>33</v>
      </c>
      <c r="U4181" s="2">
        <v>0</v>
      </c>
      <c r="V4181" s="2" t="s">
        <v>17884</v>
      </c>
      <c r="W4181" s="2" t="s">
        <v>34</v>
      </c>
      <c r="X4181" s="58" t="s">
        <v>12666</v>
      </c>
      <c r="Z4181" s="2">
        <v>412000</v>
      </c>
      <c r="AB4181" s="58">
        <v>46092.724236111113</v>
      </c>
      <c r="AC4181" s="2">
        <v>0</v>
      </c>
      <c r="AD4181" s="104">
        <v>412000</v>
      </c>
      <c r="AE4181" s="2">
        <v>46092.724236111113</v>
      </c>
      <c r="AG4181" s="2">
        <v>120751</v>
      </c>
    </row>
    <row r="4182" spans="1:33" ht="45" x14ac:dyDescent="0.25">
      <c r="A4182" s="2" t="s">
        <v>13931</v>
      </c>
      <c r="B4182" s="2" t="s">
        <v>12666</v>
      </c>
      <c r="C4182" s="2" t="s">
        <v>13932</v>
      </c>
      <c r="F4182" s="2" t="s">
        <v>13933</v>
      </c>
      <c r="G4182" s="2" t="s">
        <v>13934</v>
      </c>
      <c r="H4182" s="2" t="s">
        <v>9481</v>
      </c>
      <c r="I4182" s="2" t="s">
        <v>20609</v>
      </c>
      <c r="J4182" s="2" t="s">
        <v>28</v>
      </c>
      <c r="K4182" s="2" t="s">
        <v>29</v>
      </c>
      <c r="L4182" s="2" t="s">
        <v>137</v>
      </c>
      <c r="M4182" s="2" t="s">
        <v>138</v>
      </c>
      <c r="N4182" s="2" t="s">
        <v>4454</v>
      </c>
      <c r="O4182" s="2" t="s">
        <v>32</v>
      </c>
      <c r="P4182" s="24">
        <v>0</v>
      </c>
      <c r="Q4182" s="24">
        <v>1</v>
      </c>
      <c r="R4182" s="27" t="s">
        <v>1568</v>
      </c>
      <c r="S4182" s="28" t="s">
        <v>1589</v>
      </c>
      <c r="T4182" s="2" t="s">
        <v>33</v>
      </c>
      <c r="U4182" s="2">
        <v>0</v>
      </c>
      <c r="V4182" s="2" t="s">
        <v>30383</v>
      </c>
      <c r="W4182" s="2" t="s">
        <v>34</v>
      </c>
      <c r="X4182" s="58" t="s">
        <v>12666</v>
      </c>
      <c r="Z4182" s="2">
        <v>412000</v>
      </c>
      <c r="AB4182" s="58">
        <v>46092.743460648147</v>
      </c>
      <c r="AC4182" s="2">
        <v>0</v>
      </c>
      <c r="AD4182" s="104">
        <v>412000</v>
      </c>
      <c r="AE4182" s="2">
        <v>46092.743460648147</v>
      </c>
      <c r="AG4182" s="2">
        <v>121205</v>
      </c>
    </row>
    <row r="4183" spans="1:33" ht="45" x14ac:dyDescent="0.25">
      <c r="A4183" s="2" t="s">
        <v>14173</v>
      </c>
      <c r="B4183" s="2" t="s">
        <v>12666</v>
      </c>
      <c r="C4183" s="2" t="s">
        <v>14174</v>
      </c>
      <c r="F4183" s="2" t="s">
        <v>7559</v>
      </c>
      <c r="G4183" s="2" t="s">
        <v>7560</v>
      </c>
      <c r="H4183" s="2" t="s">
        <v>7561</v>
      </c>
      <c r="I4183" s="2" t="s">
        <v>20599</v>
      </c>
      <c r="J4183" s="2" t="s">
        <v>28</v>
      </c>
      <c r="K4183" s="2" t="s">
        <v>29</v>
      </c>
      <c r="L4183" s="2" t="s">
        <v>133</v>
      </c>
      <c r="M4183" s="2" t="s">
        <v>134</v>
      </c>
      <c r="N4183" s="2" t="s">
        <v>5241</v>
      </c>
      <c r="O4183" s="2" t="s">
        <v>705</v>
      </c>
      <c r="P4183" s="24">
        <v>0</v>
      </c>
      <c r="Q4183" s="24">
        <v>0</v>
      </c>
      <c r="R4183" s="27" t="s">
        <v>1578</v>
      </c>
      <c r="S4183" s="28" t="s">
        <v>1589</v>
      </c>
      <c r="T4183" s="2" t="s">
        <v>33</v>
      </c>
      <c r="U4183" s="2">
        <v>0</v>
      </c>
      <c r="V4183" s="2" t="s">
        <v>12666</v>
      </c>
      <c r="W4183" s="2" t="s">
        <v>34</v>
      </c>
      <c r="AC4183" s="2">
        <v>0</v>
      </c>
      <c r="AD4183" s="104"/>
    </row>
    <row r="4184" spans="1:33" ht="60" x14ac:dyDescent="0.25">
      <c r="A4184" s="2" t="s">
        <v>15868</v>
      </c>
      <c r="B4184" s="2" t="s">
        <v>12666</v>
      </c>
      <c r="C4184" s="2" t="s">
        <v>15869</v>
      </c>
      <c r="F4184" s="2" t="s">
        <v>15429</v>
      </c>
      <c r="G4184" s="2" t="s">
        <v>15430</v>
      </c>
      <c r="H4184" s="2" t="s">
        <v>15431</v>
      </c>
      <c r="I4184" s="2" t="s">
        <v>23492</v>
      </c>
      <c r="J4184" s="2" t="s">
        <v>28</v>
      </c>
      <c r="K4184" s="2" t="s">
        <v>43</v>
      </c>
      <c r="L4184" s="2" t="s">
        <v>206</v>
      </c>
      <c r="M4184" s="2" t="s">
        <v>207</v>
      </c>
      <c r="N4184" s="2" t="s">
        <v>12135</v>
      </c>
      <c r="O4184" s="2" t="s">
        <v>32</v>
      </c>
      <c r="P4184" s="24">
        <v>0</v>
      </c>
      <c r="Q4184" s="24">
        <v>1</v>
      </c>
      <c r="R4184" s="27" t="s">
        <v>1568</v>
      </c>
      <c r="S4184" s="28" t="s">
        <v>1585</v>
      </c>
      <c r="T4184" s="2" t="s">
        <v>38</v>
      </c>
      <c r="U4184" s="2">
        <v>0</v>
      </c>
      <c r="V4184" s="2" t="s">
        <v>16051</v>
      </c>
      <c r="W4184" s="2" t="s">
        <v>34</v>
      </c>
      <c r="X4184" s="58" t="s">
        <v>12680</v>
      </c>
      <c r="Z4184" s="2">
        <v>2060000</v>
      </c>
      <c r="AB4184" s="58">
        <v>46093.40388888889</v>
      </c>
      <c r="AC4184" s="2">
        <v>0</v>
      </c>
      <c r="AD4184" s="104">
        <v>2060000</v>
      </c>
      <c r="AE4184" s="2">
        <v>46093.40388888889</v>
      </c>
      <c r="AG4184" s="2">
        <v>121237</v>
      </c>
    </row>
    <row r="4185" spans="1:33" ht="45" x14ac:dyDescent="0.25">
      <c r="A4185" s="2" t="s">
        <v>13635</v>
      </c>
      <c r="B4185" s="2" t="s">
        <v>12666</v>
      </c>
      <c r="C4185" s="2" t="s">
        <v>13636</v>
      </c>
      <c r="F4185" s="2" t="s">
        <v>13637</v>
      </c>
      <c r="G4185" s="2" t="s">
        <v>13638</v>
      </c>
      <c r="H4185" s="2" t="s">
        <v>13639</v>
      </c>
      <c r="I4185" s="2" t="s">
        <v>19959</v>
      </c>
      <c r="J4185" s="2" t="s">
        <v>28</v>
      </c>
      <c r="K4185" s="2" t="s">
        <v>173</v>
      </c>
      <c r="L4185" s="2" t="s">
        <v>764</v>
      </c>
      <c r="M4185" s="2" t="s">
        <v>765</v>
      </c>
      <c r="N4185" s="2" t="s">
        <v>3436</v>
      </c>
      <c r="O4185" s="2" t="s">
        <v>32</v>
      </c>
      <c r="P4185" s="24">
        <v>0</v>
      </c>
      <c r="Q4185" s="24">
        <v>1</v>
      </c>
      <c r="R4185" s="27" t="s">
        <v>1568</v>
      </c>
      <c r="S4185" s="28" t="s">
        <v>1589</v>
      </c>
      <c r="T4185" s="2" t="s">
        <v>33</v>
      </c>
      <c r="U4185" s="2">
        <v>0</v>
      </c>
      <c r="V4185" s="2" t="s">
        <v>17905</v>
      </c>
      <c r="W4185" s="2" t="s">
        <v>34</v>
      </c>
      <c r="X4185" s="58" t="s">
        <v>12674</v>
      </c>
      <c r="Z4185" s="2">
        <v>412000</v>
      </c>
      <c r="AB4185" s="58">
        <v>46094.708738425928</v>
      </c>
      <c r="AC4185" s="2">
        <v>0</v>
      </c>
      <c r="AD4185" s="104">
        <v>412000</v>
      </c>
      <c r="AE4185" s="2">
        <v>46094.708738425928</v>
      </c>
      <c r="AG4185" s="2">
        <v>126305</v>
      </c>
    </row>
    <row r="4186" spans="1:33" ht="45" x14ac:dyDescent="0.25">
      <c r="A4186" s="2" t="s">
        <v>13896</v>
      </c>
      <c r="B4186" s="2" t="s">
        <v>12666</v>
      </c>
      <c r="C4186" s="2" t="s">
        <v>13897</v>
      </c>
      <c r="F4186" s="2" t="s">
        <v>7606</v>
      </c>
      <c r="G4186" s="2" t="s">
        <v>7607</v>
      </c>
      <c r="H4186" s="2" t="s">
        <v>7608</v>
      </c>
      <c r="I4186" s="2" t="s">
        <v>20610</v>
      </c>
      <c r="J4186" s="2" t="s">
        <v>28</v>
      </c>
      <c r="K4186" s="2" t="s">
        <v>29</v>
      </c>
      <c r="L4186" s="2" t="s">
        <v>1537</v>
      </c>
      <c r="M4186" s="2" t="s">
        <v>1538</v>
      </c>
      <c r="N4186" s="2" t="s">
        <v>3452</v>
      </c>
      <c r="O4186" s="2" t="s">
        <v>37</v>
      </c>
      <c r="P4186" s="24">
        <v>0</v>
      </c>
      <c r="Q4186" s="24">
        <v>0</v>
      </c>
      <c r="R4186" s="27" t="s">
        <v>1578</v>
      </c>
      <c r="S4186" s="28" t="s">
        <v>1589</v>
      </c>
      <c r="T4186" s="2" t="s">
        <v>33</v>
      </c>
      <c r="U4186" s="2">
        <v>0</v>
      </c>
      <c r="V4186" s="2" t="s">
        <v>28081</v>
      </c>
      <c r="W4186" s="2" t="s">
        <v>34</v>
      </c>
      <c r="X4186" s="58" t="s">
        <v>12680</v>
      </c>
      <c r="Z4186" s="2">
        <v>412000</v>
      </c>
      <c r="AB4186" s="58">
        <v>46093.628229166665</v>
      </c>
      <c r="AC4186" s="2">
        <v>0</v>
      </c>
      <c r="AD4186" s="104">
        <v>412000</v>
      </c>
      <c r="AE4186" s="2">
        <v>46093.628229166665</v>
      </c>
      <c r="AG4186" s="2">
        <v>120720</v>
      </c>
    </row>
    <row r="4187" spans="1:33" ht="45" x14ac:dyDescent="0.25">
      <c r="A4187" s="2" t="s">
        <v>15427</v>
      </c>
      <c r="B4187" s="2" t="s">
        <v>12666</v>
      </c>
      <c r="C4187" s="2" t="s">
        <v>15428</v>
      </c>
      <c r="F4187" s="2" t="s">
        <v>15429</v>
      </c>
      <c r="G4187" s="2" t="s">
        <v>15430</v>
      </c>
      <c r="H4187" s="2" t="s">
        <v>15431</v>
      </c>
      <c r="I4187" s="2" t="s">
        <v>23492</v>
      </c>
      <c r="J4187" s="2" t="s">
        <v>28</v>
      </c>
      <c r="K4187" s="2" t="s">
        <v>43</v>
      </c>
      <c r="L4187" s="2" t="s">
        <v>206</v>
      </c>
      <c r="M4187" s="2" t="s">
        <v>207</v>
      </c>
      <c r="N4187" s="2" t="s">
        <v>12135</v>
      </c>
      <c r="O4187" s="2" t="s">
        <v>32</v>
      </c>
      <c r="P4187" s="24">
        <v>0</v>
      </c>
      <c r="Q4187" s="24">
        <v>1</v>
      </c>
      <c r="R4187" s="27" t="s">
        <v>1568</v>
      </c>
      <c r="S4187" s="28" t="s">
        <v>1589</v>
      </c>
      <c r="T4187" s="2" t="s">
        <v>33</v>
      </c>
      <c r="U4187" s="2">
        <v>0</v>
      </c>
      <c r="V4187" s="2" t="s">
        <v>16062</v>
      </c>
      <c r="W4187" s="2" t="s">
        <v>34</v>
      </c>
      <c r="X4187" s="58" t="s">
        <v>12666</v>
      </c>
      <c r="Z4187" s="2">
        <v>412000</v>
      </c>
      <c r="AB4187" s="58">
        <v>46092.716099537036</v>
      </c>
      <c r="AC4187" s="2">
        <v>0</v>
      </c>
      <c r="AD4187" s="104">
        <v>412000</v>
      </c>
      <c r="AE4187" s="2">
        <v>46092.716099537036</v>
      </c>
      <c r="AG4187" s="2">
        <v>120395</v>
      </c>
    </row>
    <row r="4188" spans="1:33" ht="45" x14ac:dyDescent="0.25">
      <c r="A4188" s="2" t="s">
        <v>13624</v>
      </c>
      <c r="B4188" s="2" t="s">
        <v>12666</v>
      </c>
      <c r="C4188" s="2" t="s">
        <v>13625</v>
      </c>
      <c r="F4188" s="2" t="s">
        <v>13626</v>
      </c>
      <c r="G4188" s="2" t="s">
        <v>13627</v>
      </c>
      <c r="H4188" s="2" t="s">
        <v>13628</v>
      </c>
      <c r="I4188" s="2" t="s">
        <v>19960</v>
      </c>
      <c r="J4188" s="2" t="s">
        <v>28</v>
      </c>
      <c r="K4188" s="2" t="s">
        <v>173</v>
      </c>
      <c r="L4188" s="2" t="s">
        <v>764</v>
      </c>
      <c r="M4188" s="2" t="s">
        <v>765</v>
      </c>
      <c r="N4188" s="2" t="s">
        <v>3436</v>
      </c>
      <c r="O4188" s="2" t="s">
        <v>32</v>
      </c>
      <c r="P4188" s="24">
        <v>0</v>
      </c>
      <c r="Q4188" s="24">
        <v>1</v>
      </c>
      <c r="R4188" s="27" t="s">
        <v>1568</v>
      </c>
      <c r="S4188" s="28" t="s">
        <v>1589</v>
      </c>
      <c r="T4188" s="2" t="s">
        <v>33</v>
      </c>
      <c r="U4188" s="2">
        <v>0</v>
      </c>
      <c r="V4188" s="2" t="s">
        <v>17905</v>
      </c>
      <c r="W4188" s="2" t="s">
        <v>34</v>
      </c>
      <c r="X4188" s="58" t="s">
        <v>12674</v>
      </c>
      <c r="Z4188" s="2">
        <v>412000</v>
      </c>
      <c r="AB4188" s="58">
        <v>46094.709062499998</v>
      </c>
      <c r="AC4188" s="2">
        <v>0</v>
      </c>
      <c r="AD4188" s="104">
        <v>412000</v>
      </c>
      <c r="AE4188" s="2">
        <v>46094.709062499998</v>
      </c>
      <c r="AG4188" s="2">
        <v>126316</v>
      </c>
    </row>
    <row r="4189" spans="1:33" ht="45" x14ac:dyDescent="0.25">
      <c r="A4189" s="2" t="s">
        <v>13588</v>
      </c>
      <c r="B4189" s="2" t="s">
        <v>12666</v>
      </c>
      <c r="C4189" s="2" t="s">
        <v>13589</v>
      </c>
      <c r="F4189" s="2" t="s">
        <v>13590</v>
      </c>
      <c r="G4189" s="2" t="s">
        <v>13591</v>
      </c>
      <c r="H4189" s="2" t="s">
        <v>13592</v>
      </c>
      <c r="I4189" s="2" t="s">
        <v>19961</v>
      </c>
      <c r="J4189" s="2" t="s">
        <v>28</v>
      </c>
      <c r="K4189" s="2" t="s">
        <v>173</v>
      </c>
      <c r="L4189" s="2" t="s">
        <v>457</v>
      </c>
      <c r="M4189" s="2" t="s">
        <v>458</v>
      </c>
      <c r="N4189" s="2" t="s">
        <v>4630</v>
      </c>
      <c r="O4189" s="2" t="s">
        <v>32</v>
      </c>
      <c r="P4189" s="24">
        <v>0</v>
      </c>
      <c r="Q4189" s="24">
        <v>1</v>
      </c>
      <c r="R4189" s="27" t="s">
        <v>1568</v>
      </c>
      <c r="S4189" s="28" t="s">
        <v>1589</v>
      </c>
      <c r="T4189" s="2" t="s">
        <v>33</v>
      </c>
      <c r="U4189" s="2">
        <v>0</v>
      </c>
      <c r="V4189" s="2" t="s">
        <v>17905</v>
      </c>
      <c r="W4189" s="2" t="s">
        <v>34</v>
      </c>
      <c r="X4189" s="58" t="s">
        <v>12674</v>
      </c>
      <c r="Z4189" s="2">
        <v>412000</v>
      </c>
      <c r="AB4189" s="58">
        <v>46094.388819444444</v>
      </c>
      <c r="AC4189" s="2">
        <v>0</v>
      </c>
      <c r="AD4189" s="104">
        <v>412000</v>
      </c>
      <c r="AE4189" s="2">
        <v>46094.388819444444</v>
      </c>
      <c r="AG4189" s="2">
        <v>120948</v>
      </c>
    </row>
    <row r="4190" spans="1:33" ht="45" x14ac:dyDescent="0.25">
      <c r="A4190" s="2" t="s">
        <v>13940</v>
      </c>
      <c r="B4190" s="2" t="s">
        <v>12666</v>
      </c>
      <c r="C4190" s="2" t="s">
        <v>13941</v>
      </c>
      <c r="F4190" s="2" t="s">
        <v>7613</v>
      </c>
      <c r="G4190" s="2" t="s">
        <v>7614</v>
      </c>
      <c r="H4190" s="2" t="s">
        <v>7615</v>
      </c>
      <c r="I4190" s="2" t="s">
        <v>20611</v>
      </c>
      <c r="J4190" s="2" t="s">
        <v>28</v>
      </c>
      <c r="K4190" s="2" t="s">
        <v>29</v>
      </c>
      <c r="L4190" s="2" t="s">
        <v>1537</v>
      </c>
      <c r="M4190" s="2" t="s">
        <v>1538</v>
      </c>
      <c r="N4190" s="2" t="s">
        <v>3452</v>
      </c>
      <c r="O4190" s="2" t="s">
        <v>32</v>
      </c>
      <c r="P4190" s="24">
        <v>0</v>
      </c>
      <c r="Q4190" s="24">
        <v>1</v>
      </c>
      <c r="R4190" s="27" t="s">
        <v>1568</v>
      </c>
      <c r="S4190" s="28" t="s">
        <v>1589</v>
      </c>
      <c r="T4190" s="2" t="s">
        <v>33</v>
      </c>
      <c r="U4190" s="2">
        <v>0</v>
      </c>
      <c r="V4190" s="2" t="s">
        <v>16062</v>
      </c>
      <c r="W4190" s="2" t="s">
        <v>34</v>
      </c>
      <c r="X4190" s="58" t="s">
        <v>12680</v>
      </c>
      <c r="Z4190" s="2">
        <v>412000</v>
      </c>
      <c r="AB4190" s="58">
        <v>46093.629560185182</v>
      </c>
      <c r="AC4190" s="2">
        <v>0</v>
      </c>
      <c r="AD4190" s="104">
        <v>412000</v>
      </c>
      <c r="AE4190" s="2">
        <v>46093.629560185182</v>
      </c>
      <c r="AG4190" s="2">
        <v>120728</v>
      </c>
    </row>
    <row r="4191" spans="1:33" ht="45" x14ac:dyDescent="0.25">
      <c r="A4191" s="2" t="s">
        <v>13576</v>
      </c>
      <c r="B4191" s="2" t="s">
        <v>12666</v>
      </c>
      <c r="C4191" s="2" t="s">
        <v>13577</v>
      </c>
      <c r="F4191" s="2" t="s">
        <v>13578</v>
      </c>
      <c r="G4191" s="2" t="s">
        <v>13579</v>
      </c>
      <c r="H4191" s="2" t="s">
        <v>13580</v>
      </c>
      <c r="I4191" s="2" t="s">
        <v>19962</v>
      </c>
      <c r="J4191" s="2" t="s">
        <v>28</v>
      </c>
      <c r="K4191" s="2" t="s">
        <v>173</v>
      </c>
      <c r="L4191" s="2" t="s">
        <v>333</v>
      </c>
      <c r="M4191" s="2" t="s">
        <v>334</v>
      </c>
      <c r="N4191" s="2" t="s">
        <v>4966</v>
      </c>
      <c r="O4191" s="2" t="s">
        <v>32</v>
      </c>
      <c r="P4191" s="24">
        <v>0</v>
      </c>
      <c r="Q4191" s="24">
        <v>1</v>
      </c>
      <c r="R4191" s="27" t="s">
        <v>1568</v>
      </c>
      <c r="S4191" s="28" t="s">
        <v>1589</v>
      </c>
      <c r="T4191" s="2" t="s">
        <v>33</v>
      </c>
      <c r="U4191" s="2">
        <v>0</v>
      </c>
      <c r="V4191" s="2" t="s">
        <v>16054</v>
      </c>
      <c r="W4191" s="2" t="s">
        <v>34</v>
      </c>
      <c r="X4191" s="58" t="s">
        <v>12666</v>
      </c>
      <c r="Z4191" s="2">
        <v>412000</v>
      </c>
      <c r="AB4191" s="58">
        <v>46092.732141203705</v>
      </c>
      <c r="AC4191" s="2">
        <v>0</v>
      </c>
      <c r="AD4191" s="104">
        <v>412000</v>
      </c>
      <c r="AE4191" s="2">
        <v>46092.732141203705</v>
      </c>
      <c r="AG4191" s="2">
        <v>120756</v>
      </c>
    </row>
    <row r="4192" spans="1:33" ht="45" x14ac:dyDescent="0.25">
      <c r="A4192" s="2" t="s">
        <v>12696</v>
      </c>
      <c r="B4192" s="2" t="s">
        <v>12666</v>
      </c>
      <c r="C4192" s="2" t="s">
        <v>12697</v>
      </c>
      <c r="F4192" s="2" t="s">
        <v>12698</v>
      </c>
      <c r="G4192" s="2" t="s">
        <v>12699</v>
      </c>
      <c r="H4192" s="2" t="s">
        <v>12700</v>
      </c>
      <c r="I4192" s="2" t="s">
        <v>23139</v>
      </c>
      <c r="J4192" s="2" t="s">
        <v>28</v>
      </c>
      <c r="K4192" s="2" t="s">
        <v>61</v>
      </c>
      <c r="L4192" s="2" t="s">
        <v>12701</v>
      </c>
      <c r="M4192" s="2" t="s">
        <v>434</v>
      </c>
      <c r="N4192" s="2" t="s">
        <v>12702</v>
      </c>
      <c r="O4192" s="2" t="s">
        <v>705</v>
      </c>
      <c r="P4192" s="24">
        <v>0</v>
      </c>
      <c r="Q4192" s="24">
        <v>0</v>
      </c>
      <c r="R4192" s="27" t="s">
        <v>1578</v>
      </c>
      <c r="S4192" s="28" t="s">
        <v>1582</v>
      </c>
      <c r="T4192" s="2" t="s">
        <v>160</v>
      </c>
      <c r="U4192" s="2">
        <v>0</v>
      </c>
      <c r="V4192" s="2" t="s">
        <v>12666</v>
      </c>
      <c r="W4192" s="2" t="s">
        <v>34</v>
      </c>
      <c r="AC4192" s="2">
        <v>0</v>
      </c>
      <c r="AD4192" s="104"/>
    </row>
    <row r="4193" spans="1:33" ht="45" x14ac:dyDescent="0.25">
      <c r="A4193" s="2" t="s">
        <v>13947</v>
      </c>
      <c r="B4193" s="2" t="s">
        <v>12666</v>
      </c>
      <c r="C4193" s="2" t="s">
        <v>13948</v>
      </c>
      <c r="F4193" s="2" t="s">
        <v>1881</v>
      </c>
      <c r="G4193" s="2" t="s">
        <v>4677</v>
      </c>
      <c r="H4193" s="2" t="s">
        <v>4678</v>
      </c>
      <c r="I4193" s="2" t="s">
        <v>20612</v>
      </c>
      <c r="J4193" s="2" t="s">
        <v>28</v>
      </c>
      <c r="K4193" s="2" t="s">
        <v>29</v>
      </c>
      <c r="L4193" s="2" t="s">
        <v>169</v>
      </c>
      <c r="M4193" s="2" t="s">
        <v>170</v>
      </c>
      <c r="N4193" s="2" t="s">
        <v>4661</v>
      </c>
      <c r="O4193" s="2" t="s">
        <v>32</v>
      </c>
      <c r="P4193" s="24">
        <v>0</v>
      </c>
      <c r="Q4193" s="24">
        <v>1</v>
      </c>
      <c r="R4193" s="27" t="s">
        <v>1568</v>
      </c>
      <c r="S4193" s="28" t="s">
        <v>1589</v>
      </c>
      <c r="T4193" s="2" t="s">
        <v>33</v>
      </c>
      <c r="U4193" s="2">
        <v>0</v>
      </c>
      <c r="V4193" s="2" t="s">
        <v>18562</v>
      </c>
      <c r="W4193" s="2" t="s">
        <v>34</v>
      </c>
      <c r="X4193" s="58" t="s">
        <v>12666</v>
      </c>
      <c r="Z4193" s="2">
        <v>412000</v>
      </c>
      <c r="AB4193" s="58">
        <v>46092.887037037035</v>
      </c>
      <c r="AC4193" s="2">
        <v>0</v>
      </c>
      <c r="AD4193" s="104">
        <v>412000</v>
      </c>
      <c r="AE4193" s="2">
        <v>46092.887037037035</v>
      </c>
      <c r="AG4193" s="2">
        <v>123518</v>
      </c>
    </row>
    <row r="4194" spans="1:33" ht="45" x14ac:dyDescent="0.25">
      <c r="A4194" s="2" t="s">
        <v>13537</v>
      </c>
      <c r="B4194" s="2" t="s">
        <v>12666</v>
      </c>
      <c r="C4194" s="2" t="s">
        <v>13538</v>
      </c>
      <c r="F4194" s="2" t="s">
        <v>13539</v>
      </c>
      <c r="G4194" s="2" t="s">
        <v>13540</v>
      </c>
      <c r="H4194" s="2" t="s">
        <v>13541</v>
      </c>
      <c r="I4194" s="2" t="s">
        <v>19963</v>
      </c>
      <c r="J4194" s="2" t="s">
        <v>28</v>
      </c>
      <c r="K4194" s="2" t="s">
        <v>173</v>
      </c>
      <c r="L4194" s="2" t="s">
        <v>457</v>
      </c>
      <c r="M4194" s="2" t="s">
        <v>458</v>
      </c>
      <c r="N4194" s="2" t="s">
        <v>4630</v>
      </c>
      <c r="O4194" s="2" t="s">
        <v>32</v>
      </c>
      <c r="P4194" s="24">
        <v>0</v>
      </c>
      <c r="Q4194" s="24">
        <v>1</v>
      </c>
      <c r="R4194" s="27" t="s">
        <v>1568</v>
      </c>
      <c r="S4194" s="28" t="s">
        <v>1589</v>
      </c>
      <c r="T4194" s="2" t="s">
        <v>33</v>
      </c>
      <c r="U4194" s="2">
        <v>0</v>
      </c>
      <c r="V4194" s="2" t="s">
        <v>17884</v>
      </c>
      <c r="W4194" s="2" t="s">
        <v>34</v>
      </c>
      <c r="X4194" s="58" t="s">
        <v>12674</v>
      </c>
      <c r="Z4194" s="2">
        <v>412000</v>
      </c>
      <c r="AB4194" s="58">
        <v>46094.388240740744</v>
      </c>
      <c r="AC4194" s="2">
        <v>0</v>
      </c>
      <c r="AD4194" s="104">
        <v>412000</v>
      </c>
      <c r="AE4194" s="2">
        <v>46094.388240740744</v>
      </c>
      <c r="AG4194" s="2">
        <v>120957</v>
      </c>
    </row>
    <row r="4195" spans="1:33" ht="45" x14ac:dyDescent="0.25">
      <c r="A4195" s="2" t="s">
        <v>13566</v>
      </c>
      <c r="B4195" s="2" t="s">
        <v>12666</v>
      </c>
      <c r="C4195" s="2" t="s">
        <v>13567</v>
      </c>
      <c r="F4195" s="2" t="s">
        <v>13568</v>
      </c>
      <c r="G4195" s="2" t="s">
        <v>13569</v>
      </c>
      <c r="H4195" s="2" t="s">
        <v>13570</v>
      </c>
      <c r="I4195" s="2" t="s">
        <v>19964</v>
      </c>
      <c r="J4195" s="2" t="s">
        <v>28</v>
      </c>
      <c r="K4195" s="2" t="s">
        <v>173</v>
      </c>
      <c r="L4195" s="2" t="s">
        <v>447</v>
      </c>
      <c r="M4195" s="2" t="s">
        <v>1638</v>
      </c>
      <c r="N4195" s="2" t="s">
        <v>3401</v>
      </c>
      <c r="O4195" s="2" t="s">
        <v>32</v>
      </c>
      <c r="P4195" s="24">
        <v>0</v>
      </c>
      <c r="Q4195" s="24">
        <v>1</v>
      </c>
      <c r="R4195" s="27" t="s">
        <v>1568</v>
      </c>
      <c r="S4195" s="28" t="s">
        <v>1589</v>
      </c>
      <c r="T4195" s="2" t="s">
        <v>33</v>
      </c>
      <c r="U4195" s="2">
        <v>0</v>
      </c>
      <c r="V4195" s="2" t="s">
        <v>17905</v>
      </c>
      <c r="W4195" s="2" t="s">
        <v>34</v>
      </c>
      <c r="X4195" s="58" t="s">
        <v>16022</v>
      </c>
      <c r="Z4195" s="2">
        <v>412000</v>
      </c>
      <c r="AB4195" s="58">
        <v>46097.655046296299</v>
      </c>
      <c r="AC4195" s="2">
        <v>0</v>
      </c>
      <c r="AD4195" s="104">
        <v>412000</v>
      </c>
      <c r="AE4195" s="2">
        <v>46097.655046296299</v>
      </c>
      <c r="AG4195" s="2">
        <v>120214</v>
      </c>
    </row>
    <row r="4196" spans="1:33" ht="45" x14ac:dyDescent="0.25">
      <c r="A4196" s="2" t="s">
        <v>13922</v>
      </c>
      <c r="B4196" s="2" t="s">
        <v>12666</v>
      </c>
      <c r="C4196" s="2" t="s">
        <v>13923</v>
      </c>
      <c r="F4196" s="2" t="s">
        <v>13924</v>
      </c>
      <c r="G4196" s="2" t="s">
        <v>13925</v>
      </c>
      <c r="H4196" s="2" t="s">
        <v>13926</v>
      </c>
      <c r="I4196" s="2" t="s">
        <v>20613</v>
      </c>
      <c r="J4196" s="2" t="s">
        <v>28</v>
      </c>
      <c r="K4196" s="2" t="s">
        <v>29</v>
      </c>
      <c r="L4196" s="2" t="s">
        <v>322</v>
      </c>
      <c r="M4196" s="2" t="s">
        <v>7315</v>
      </c>
      <c r="N4196" s="2" t="s">
        <v>7316</v>
      </c>
      <c r="O4196" s="2" t="s">
        <v>32</v>
      </c>
      <c r="P4196" s="24">
        <v>0</v>
      </c>
      <c r="Q4196" s="24">
        <v>1</v>
      </c>
      <c r="R4196" s="27" t="s">
        <v>1568</v>
      </c>
      <c r="S4196" s="28" t="s">
        <v>1589</v>
      </c>
      <c r="T4196" s="2" t="s">
        <v>33</v>
      </c>
      <c r="U4196" s="2">
        <v>0</v>
      </c>
      <c r="V4196" s="2" t="s">
        <v>17683</v>
      </c>
      <c r="W4196" s="2" t="s">
        <v>34</v>
      </c>
      <c r="X4196" s="58" t="s">
        <v>12666</v>
      </c>
      <c r="Z4196" s="2">
        <v>412000</v>
      </c>
      <c r="AB4196" s="58">
        <v>46092.713761574072</v>
      </c>
      <c r="AC4196" s="2">
        <v>0</v>
      </c>
      <c r="AD4196" s="104">
        <v>412000</v>
      </c>
      <c r="AE4196" s="2">
        <v>46092.713761574072</v>
      </c>
      <c r="AG4196" s="2">
        <v>120177</v>
      </c>
    </row>
    <row r="4197" spans="1:33" ht="45" x14ac:dyDescent="0.25">
      <c r="A4197" s="2" t="s">
        <v>13935</v>
      </c>
      <c r="B4197" s="2" t="s">
        <v>12666</v>
      </c>
      <c r="C4197" s="2" t="s">
        <v>13936</v>
      </c>
      <c r="F4197" s="2" t="s">
        <v>13937</v>
      </c>
      <c r="G4197" s="2" t="s">
        <v>13938</v>
      </c>
      <c r="H4197" s="2" t="s">
        <v>13939</v>
      </c>
      <c r="I4197" s="2" t="s">
        <v>20614</v>
      </c>
      <c r="J4197" s="2" t="s">
        <v>28</v>
      </c>
      <c r="K4197" s="2" t="s">
        <v>29</v>
      </c>
      <c r="L4197" s="2" t="s">
        <v>137</v>
      </c>
      <c r="M4197" s="2" t="s">
        <v>138</v>
      </c>
      <c r="N4197" s="2" t="s">
        <v>4454</v>
      </c>
      <c r="O4197" s="2" t="s">
        <v>32</v>
      </c>
      <c r="P4197" s="24">
        <v>0</v>
      </c>
      <c r="Q4197" s="24">
        <v>1</v>
      </c>
      <c r="R4197" s="27" t="s">
        <v>1568</v>
      </c>
      <c r="S4197" s="28" t="s">
        <v>1589</v>
      </c>
      <c r="T4197" s="2" t="s">
        <v>33</v>
      </c>
      <c r="U4197" s="2">
        <v>0</v>
      </c>
      <c r="V4197" s="2" t="s">
        <v>17683</v>
      </c>
      <c r="W4197" s="2" t="s">
        <v>34</v>
      </c>
      <c r="X4197" s="58" t="s">
        <v>12680</v>
      </c>
      <c r="Z4197" s="2">
        <v>412000</v>
      </c>
      <c r="AB4197" s="58">
        <v>46093.351053240738</v>
      </c>
      <c r="AC4197" s="2">
        <v>0</v>
      </c>
      <c r="AD4197" s="104">
        <v>412000</v>
      </c>
      <c r="AE4197" s="2">
        <v>46093.351053240738</v>
      </c>
      <c r="AG4197" s="2">
        <v>121779</v>
      </c>
    </row>
    <row r="4198" spans="1:33" ht="45" x14ac:dyDescent="0.25">
      <c r="A4198" s="2" t="s">
        <v>15470</v>
      </c>
      <c r="B4198" s="2" t="s">
        <v>12666</v>
      </c>
      <c r="C4198" s="2" t="s">
        <v>15471</v>
      </c>
      <c r="F4198" s="2" t="s">
        <v>2889</v>
      </c>
      <c r="G4198" s="2" t="s">
        <v>2890</v>
      </c>
      <c r="H4198" s="2" t="s">
        <v>2891</v>
      </c>
      <c r="I4198" s="2" t="s">
        <v>23493</v>
      </c>
      <c r="J4198" s="2" t="s">
        <v>28</v>
      </c>
      <c r="K4198" s="2" t="s">
        <v>43</v>
      </c>
      <c r="L4198" s="2" t="s">
        <v>347</v>
      </c>
      <c r="M4198" s="2" t="s">
        <v>348</v>
      </c>
      <c r="N4198" s="2" t="s">
        <v>2892</v>
      </c>
      <c r="O4198" s="2" t="s">
        <v>37</v>
      </c>
      <c r="P4198" s="24">
        <v>0</v>
      </c>
      <c r="Q4198" s="24">
        <v>0</v>
      </c>
      <c r="R4198" s="27" t="s">
        <v>1578</v>
      </c>
      <c r="S4198" s="28" t="s">
        <v>1589</v>
      </c>
      <c r="T4198" s="2" t="s">
        <v>33</v>
      </c>
      <c r="U4198" s="2">
        <v>0</v>
      </c>
      <c r="V4198" s="2" t="s">
        <v>12674</v>
      </c>
      <c r="W4198" s="2" t="s">
        <v>34</v>
      </c>
      <c r="X4198" s="58" t="s">
        <v>12674</v>
      </c>
      <c r="Y4198" s="2" t="s">
        <v>39</v>
      </c>
      <c r="Z4198" s="2">
        <v>412000</v>
      </c>
      <c r="AA4198" s="2" t="s">
        <v>40</v>
      </c>
      <c r="AB4198" s="58">
        <v>46094.574571759258</v>
      </c>
      <c r="AC4198" s="2">
        <v>0</v>
      </c>
      <c r="AD4198" s="104">
        <v>412000</v>
      </c>
      <c r="AE4198" s="2">
        <v>46094.574571759258</v>
      </c>
      <c r="AG4198" s="2">
        <v>123169</v>
      </c>
    </row>
    <row r="4199" spans="1:33" ht="45" x14ac:dyDescent="0.25">
      <c r="A4199" s="2" t="s">
        <v>13124</v>
      </c>
      <c r="B4199" s="2" t="s">
        <v>12666</v>
      </c>
      <c r="C4199" s="2" t="s">
        <v>13125</v>
      </c>
      <c r="F4199" s="2" t="s">
        <v>5821</v>
      </c>
      <c r="G4199" s="2" t="s">
        <v>5822</v>
      </c>
      <c r="H4199" s="2" t="s">
        <v>5823</v>
      </c>
      <c r="I4199" s="2" t="s">
        <v>19527</v>
      </c>
      <c r="J4199" s="2" t="s">
        <v>28</v>
      </c>
      <c r="K4199" s="2" t="s">
        <v>48</v>
      </c>
      <c r="L4199" s="2" t="s">
        <v>193</v>
      </c>
      <c r="M4199" s="2" t="s">
        <v>194</v>
      </c>
      <c r="N4199" s="2" t="s">
        <v>3019</v>
      </c>
      <c r="O4199" s="2" t="s">
        <v>32</v>
      </c>
      <c r="P4199" s="24">
        <v>0</v>
      </c>
      <c r="Q4199" s="24">
        <v>1</v>
      </c>
      <c r="R4199" s="27" t="s">
        <v>1568</v>
      </c>
      <c r="S4199" s="28" t="s">
        <v>1589</v>
      </c>
      <c r="T4199" s="2" t="s">
        <v>33</v>
      </c>
      <c r="U4199" s="2">
        <v>0</v>
      </c>
      <c r="V4199" s="2" t="s">
        <v>19078</v>
      </c>
      <c r="W4199" s="2" t="s">
        <v>34</v>
      </c>
      <c r="X4199" s="58" t="s">
        <v>12680</v>
      </c>
      <c r="Z4199" s="2">
        <v>412000</v>
      </c>
      <c r="AB4199" s="58">
        <v>46093.413229166668</v>
      </c>
      <c r="AC4199" s="2">
        <v>0</v>
      </c>
      <c r="AD4199" s="104">
        <v>412000</v>
      </c>
      <c r="AE4199" s="2">
        <v>46093.413229166668</v>
      </c>
      <c r="AG4199" s="2">
        <v>123345</v>
      </c>
    </row>
    <row r="4200" spans="1:33" ht="45" x14ac:dyDescent="0.25">
      <c r="A4200" s="2" t="s">
        <v>13155</v>
      </c>
      <c r="B4200" s="2" t="s">
        <v>12666</v>
      </c>
      <c r="C4200" s="2" t="s">
        <v>13156</v>
      </c>
      <c r="F4200" s="2" t="s">
        <v>2311</v>
      </c>
      <c r="G4200" s="2" t="s">
        <v>3017</v>
      </c>
      <c r="H4200" s="2" t="s">
        <v>3018</v>
      </c>
      <c r="I4200" s="2" t="s">
        <v>19528</v>
      </c>
      <c r="J4200" s="2" t="s">
        <v>28</v>
      </c>
      <c r="K4200" s="2" t="s">
        <v>48</v>
      </c>
      <c r="L4200" s="2" t="s">
        <v>193</v>
      </c>
      <c r="M4200" s="2" t="s">
        <v>194</v>
      </c>
      <c r="N4200" s="2" t="s">
        <v>3019</v>
      </c>
      <c r="O4200" s="2" t="s">
        <v>32</v>
      </c>
      <c r="P4200" s="24">
        <v>0</v>
      </c>
      <c r="Q4200" s="24">
        <v>1</v>
      </c>
      <c r="R4200" s="27" t="s">
        <v>1568</v>
      </c>
      <c r="S4200" s="28" t="s">
        <v>1589</v>
      </c>
      <c r="T4200" s="2" t="s">
        <v>33</v>
      </c>
      <c r="U4200" s="2">
        <v>0</v>
      </c>
      <c r="V4200" s="2" t="s">
        <v>17884</v>
      </c>
      <c r="W4200" s="2" t="s">
        <v>34</v>
      </c>
      <c r="X4200" s="58" t="s">
        <v>12680</v>
      </c>
      <c r="Z4200" s="2">
        <v>412000</v>
      </c>
      <c r="AB4200" s="58">
        <v>46093.41302083333</v>
      </c>
      <c r="AC4200" s="2">
        <v>0</v>
      </c>
      <c r="AD4200" s="104">
        <v>412000</v>
      </c>
      <c r="AE4200" s="2">
        <v>46093.41302083333</v>
      </c>
      <c r="AG4200" s="2">
        <v>123352</v>
      </c>
    </row>
    <row r="4201" spans="1:33" ht="45" x14ac:dyDescent="0.25">
      <c r="A4201" s="2" t="s">
        <v>14603</v>
      </c>
      <c r="B4201" s="2" t="s">
        <v>12666</v>
      </c>
      <c r="C4201" s="2" t="s">
        <v>14604</v>
      </c>
      <c r="F4201" s="2" t="s">
        <v>14605</v>
      </c>
      <c r="G4201" s="2" t="s">
        <v>14606</v>
      </c>
      <c r="H4201" s="2" t="s">
        <v>14607</v>
      </c>
      <c r="I4201" s="2" t="s">
        <v>21666</v>
      </c>
      <c r="J4201" s="2" t="s">
        <v>28</v>
      </c>
      <c r="K4201" s="2" t="s">
        <v>51</v>
      </c>
      <c r="L4201" s="2" t="s">
        <v>791</v>
      </c>
      <c r="M4201" s="2" t="s">
        <v>792</v>
      </c>
      <c r="N4201" s="2" t="s">
        <v>4970</v>
      </c>
      <c r="O4201" s="2" t="s">
        <v>32</v>
      </c>
      <c r="P4201" s="24">
        <v>0</v>
      </c>
      <c r="Q4201" s="24">
        <v>1</v>
      </c>
      <c r="R4201" s="27" t="s">
        <v>1568</v>
      </c>
      <c r="S4201" s="28" t="s">
        <v>1589</v>
      </c>
      <c r="T4201" s="2" t="s">
        <v>33</v>
      </c>
      <c r="U4201" s="2">
        <v>0</v>
      </c>
      <c r="V4201" s="2" t="s">
        <v>18533</v>
      </c>
      <c r="W4201" s="2" t="s">
        <v>34</v>
      </c>
      <c r="X4201" s="58" t="s">
        <v>12680</v>
      </c>
      <c r="Z4201" s="2">
        <v>412000</v>
      </c>
      <c r="AB4201" s="58">
        <v>46093.409155092595</v>
      </c>
      <c r="AC4201" s="2">
        <v>0</v>
      </c>
      <c r="AD4201" s="104">
        <v>412000</v>
      </c>
      <c r="AE4201" s="2">
        <v>46093.409155092595</v>
      </c>
      <c r="AG4201" s="2">
        <v>120208</v>
      </c>
    </row>
    <row r="4202" spans="1:33" ht="45" x14ac:dyDescent="0.25">
      <c r="A4202" s="2" t="s">
        <v>13604</v>
      </c>
      <c r="B4202" s="2" t="s">
        <v>12666</v>
      </c>
      <c r="C4202" s="2" t="s">
        <v>13605</v>
      </c>
      <c r="F4202" s="2" t="s">
        <v>13606</v>
      </c>
      <c r="G4202" s="2" t="s">
        <v>13607</v>
      </c>
      <c r="H4202" s="2" t="s">
        <v>13608</v>
      </c>
      <c r="I4202" s="2" t="s">
        <v>19965</v>
      </c>
      <c r="J4202" s="2" t="s">
        <v>28</v>
      </c>
      <c r="K4202" s="2" t="s">
        <v>173</v>
      </c>
      <c r="L4202" s="2" t="s">
        <v>447</v>
      </c>
      <c r="M4202" s="2" t="s">
        <v>1638</v>
      </c>
      <c r="N4202" s="2" t="s">
        <v>3401</v>
      </c>
      <c r="O4202" s="2" t="s">
        <v>32</v>
      </c>
      <c r="P4202" s="24">
        <v>0</v>
      </c>
      <c r="Q4202" s="24">
        <v>1</v>
      </c>
      <c r="R4202" s="27" t="s">
        <v>1568</v>
      </c>
      <c r="S4202" s="28" t="s">
        <v>1589</v>
      </c>
      <c r="T4202" s="2" t="s">
        <v>33</v>
      </c>
      <c r="U4202" s="2">
        <v>0</v>
      </c>
      <c r="V4202" s="2" t="s">
        <v>17905</v>
      </c>
      <c r="W4202" s="2" t="s">
        <v>34</v>
      </c>
      <c r="X4202" s="58" t="s">
        <v>12666</v>
      </c>
      <c r="Z4202" s="2">
        <v>412000</v>
      </c>
      <c r="AB4202" s="58">
        <v>46092.711041666669</v>
      </c>
      <c r="AC4202" s="2">
        <v>0</v>
      </c>
      <c r="AD4202" s="104">
        <v>412000</v>
      </c>
      <c r="AE4202" s="2">
        <v>46092.711041666669</v>
      </c>
      <c r="AG4202" s="2">
        <v>120060</v>
      </c>
    </row>
    <row r="4203" spans="1:33" ht="45" x14ac:dyDescent="0.25">
      <c r="A4203" s="2" t="s">
        <v>13150</v>
      </c>
      <c r="B4203" s="2" t="s">
        <v>12666</v>
      </c>
      <c r="C4203" s="2" t="s">
        <v>13151</v>
      </c>
      <c r="F4203" s="2" t="s">
        <v>13152</v>
      </c>
      <c r="G4203" s="2" t="s">
        <v>13153</v>
      </c>
      <c r="H4203" s="2" t="s">
        <v>13154</v>
      </c>
      <c r="I4203" s="2" t="s">
        <v>19529</v>
      </c>
      <c r="J4203" s="2" t="s">
        <v>28</v>
      </c>
      <c r="K4203" s="2" t="s">
        <v>48</v>
      </c>
      <c r="L4203" s="2" t="s">
        <v>389</v>
      </c>
      <c r="M4203" s="2" t="s">
        <v>390</v>
      </c>
      <c r="N4203" s="2" t="s">
        <v>4388</v>
      </c>
      <c r="O4203" s="2" t="s">
        <v>32</v>
      </c>
      <c r="P4203" s="24">
        <v>0</v>
      </c>
      <c r="Q4203" s="24">
        <v>1</v>
      </c>
      <c r="R4203" s="27" t="s">
        <v>1568</v>
      </c>
      <c r="S4203" s="28" t="s">
        <v>1589</v>
      </c>
      <c r="T4203" s="2" t="s">
        <v>33</v>
      </c>
      <c r="U4203" s="2">
        <v>0</v>
      </c>
      <c r="V4203" s="2" t="s">
        <v>17905</v>
      </c>
      <c r="W4203" s="2" t="s">
        <v>34</v>
      </c>
      <c r="X4203" s="58" t="s">
        <v>12680</v>
      </c>
      <c r="Z4203" s="2">
        <v>412000</v>
      </c>
      <c r="AB4203" s="58">
        <v>46093.545659722222</v>
      </c>
      <c r="AC4203" s="2">
        <v>0</v>
      </c>
      <c r="AD4203" s="104">
        <v>412000</v>
      </c>
      <c r="AE4203" s="2">
        <v>46093.545659722222</v>
      </c>
      <c r="AG4203" s="2">
        <v>123358</v>
      </c>
    </row>
    <row r="4204" spans="1:33" ht="45" x14ac:dyDescent="0.25">
      <c r="A4204" s="2" t="s">
        <v>13927</v>
      </c>
      <c r="B4204" s="2" t="s">
        <v>12666</v>
      </c>
      <c r="C4204" s="2" t="s">
        <v>13928</v>
      </c>
      <c r="F4204" s="2" t="s">
        <v>13929</v>
      </c>
      <c r="G4204" s="2" t="s">
        <v>13930</v>
      </c>
      <c r="H4204" s="2" t="s">
        <v>2855</v>
      </c>
      <c r="I4204" s="2" t="s">
        <v>20615</v>
      </c>
      <c r="J4204" s="2" t="s">
        <v>28</v>
      </c>
      <c r="K4204" s="2" t="s">
        <v>29</v>
      </c>
      <c r="L4204" s="2" t="s">
        <v>154</v>
      </c>
      <c r="M4204" s="2" t="s">
        <v>155</v>
      </c>
      <c r="N4204" s="2" t="s">
        <v>7144</v>
      </c>
      <c r="O4204" s="2" t="s">
        <v>32</v>
      </c>
      <c r="P4204" s="24">
        <v>0</v>
      </c>
      <c r="Q4204" s="24">
        <v>2</v>
      </c>
      <c r="R4204" s="27" t="s">
        <v>1568</v>
      </c>
      <c r="S4204" s="28" t="s">
        <v>1589</v>
      </c>
      <c r="T4204" s="2" t="s">
        <v>33</v>
      </c>
      <c r="U4204" s="2">
        <v>0</v>
      </c>
      <c r="V4204" s="2" t="s">
        <v>17683</v>
      </c>
      <c r="W4204" s="2" t="s">
        <v>34</v>
      </c>
      <c r="X4204" s="58" t="s">
        <v>12680</v>
      </c>
      <c r="Z4204" s="2">
        <v>412000</v>
      </c>
      <c r="AB4204" s="58">
        <v>46093.665960648148</v>
      </c>
      <c r="AC4204" s="2">
        <v>0</v>
      </c>
      <c r="AD4204" s="104">
        <v>412000</v>
      </c>
      <c r="AE4204" s="2">
        <v>46093.665960648148</v>
      </c>
      <c r="AG4204" s="2">
        <v>119893</v>
      </c>
    </row>
    <row r="4205" spans="1:33" ht="45" x14ac:dyDescent="0.25">
      <c r="A4205" s="2" t="s">
        <v>13898</v>
      </c>
      <c r="B4205" s="2" t="s">
        <v>12666</v>
      </c>
      <c r="C4205" s="2" t="s">
        <v>13899</v>
      </c>
      <c r="F4205" s="2" t="s">
        <v>13900</v>
      </c>
      <c r="G4205" s="2" t="s">
        <v>13901</v>
      </c>
      <c r="H4205" s="2" t="s">
        <v>13902</v>
      </c>
      <c r="I4205" s="2" t="s">
        <v>20616</v>
      </c>
      <c r="J4205" s="2" t="s">
        <v>28</v>
      </c>
      <c r="K4205" s="2" t="s">
        <v>29</v>
      </c>
      <c r="L4205" s="2" t="s">
        <v>322</v>
      </c>
      <c r="M4205" s="2" t="s">
        <v>7315</v>
      </c>
      <c r="N4205" s="2" t="s">
        <v>7316</v>
      </c>
      <c r="O4205" s="2" t="s">
        <v>32</v>
      </c>
      <c r="P4205" s="24">
        <v>0</v>
      </c>
      <c r="Q4205" s="24">
        <v>1</v>
      </c>
      <c r="R4205" s="27" t="s">
        <v>1568</v>
      </c>
      <c r="S4205" s="28" t="s">
        <v>1589</v>
      </c>
      <c r="T4205" s="2" t="s">
        <v>33</v>
      </c>
      <c r="U4205" s="2">
        <v>0</v>
      </c>
      <c r="V4205" s="2" t="s">
        <v>17683</v>
      </c>
      <c r="W4205" s="2" t="s">
        <v>34</v>
      </c>
      <c r="X4205" s="58" t="s">
        <v>12666</v>
      </c>
      <c r="Z4205" s="2">
        <v>412000</v>
      </c>
      <c r="AB4205" s="58">
        <v>46092.717361111114</v>
      </c>
      <c r="AC4205" s="2">
        <v>0</v>
      </c>
      <c r="AD4205" s="104">
        <v>412000</v>
      </c>
      <c r="AE4205" s="2">
        <v>46092.717361111114</v>
      </c>
      <c r="AG4205" s="2">
        <v>120418</v>
      </c>
    </row>
    <row r="4206" spans="1:33" ht="45" x14ac:dyDescent="0.25">
      <c r="A4206" s="2" t="s">
        <v>13614</v>
      </c>
      <c r="B4206" s="2" t="s">
        <v>12666</v>
      </c>
      <c r="C4206" s="2" t="s">
        <v>13615</v>
      </c>
      <c r="F4206" s="2" t="s">
        <v>13616</v>
      </c>
      <c r="G4206" s="2" t="s">
        <v>13617</v>
      </c>
      <c r="H4206" s="2" t="s">
        <v>13618</v>
      </c>
      <c r="I4206" s="2" t="s">
        <v>19966</v>
      </c>
      <c r="J4206" s="2" t="s">
        <v>28</v>
      </c>
      <c r="K4206" s="2" t="s">
        <v>173</v>
      </c>
      <c r="L4206" s="2" t="s">
        <v>185</v>
      </c>
      <c r="M4206" s="2" t="s">
        <v>502</v>
      </c>
      <c r="N4206" s="2" t="s">
        <v>4832</v>
      </c>
      <c r="O4206" s="2" t="s">
        <v>32</v>
      </c>
      <c r="P4206" s="24">
        <v>0</v>
      </c>
      <c r="Q4206" s="24">
        <v>1</v>
      </c>
      <c r="R4206" s="27" t="s">
        <v>1568</v>
      </c>
      <c r="S4206" s="28" t="s">
        <v>1589</v>
      </c>
      <c r="T4206" s="2" t="s">
        <v>33</v>
      </c>
      <c r="U4206" s="2">
        <v>0</v>
      </c>
      <c r="V4206" s="2" t="s">
        <v>19078</v>
      </c>
      <c r="W4206" s="2" t="s">
        <v>34</v>
      </c>
      <c r="X4206" s="58" t="s">
        <v>12666</v>
      </c>
      <c r="Z4206" s="2">
        <v>412000</v>
      </c>
      <c r="AB4206" s="58">
        <v>46092.871655092589</v>
      </c>
      <c r="AC4206" s="2">
        <v>0</v>
      </c>
      <c r="AD4206" s="104">
        <v>412000</v>
      </c>
      <c r="AE4206" s="2">
        <v>46092.871655092589</v>
      </c>
      <c r="AG4206" s="2">
        <v>119815</v>
      </c>
    </row>
    <row r="4207" spans="1:33" ht="45" x14ac:dyDescent="0.25">
      <c r="A4207" s="2" t="s">
        <v>13114</v>
      </c>
      <c r="B4207" s="2" t="s">
        <v>12666</v>
      </c>
      <c r="C4207" s="2" t="s">
        <v>13115</v>
      </c>
      <c r="F4207" s="2" t="s">
        <v>13116</v>
      </c>
      <c r="G4207" s="2" t="s">
        <v>13117</v>
      </c>
      <c r="H4207" s="2" t="s">
        <v>13118</v>
      </c>
      <c r="I4207" s="2" t="s">
        <v>19530</v>
      </c>
      <c r="J4207" s="2" t="s">
        <v>28</v>
      </c>
      <c r="K4207" s="2" t="s">
        <v>48</v>
      </c>
      <c r="L4207" s="2" t="s">
        <v>193</v>
      </c>
      <c r="M4207" s="2" t="s">
        <v>194</v>
      </c>
      <c r="N4207" s="2" t="s">
        <v>3019</v>
      </c>
      <c r="O4207" s="2" t="s">
        <v>32</v>
      </c>
      <c r="P4207" s="24">
        <v>0</v>
      </c>
      <c r="Q4207" s="24">
        <v>1</v>
      </c>
      <c r="R4207" s="27" t="s">
        <v>1568</v>
      </c>
      <c r="S4207" s="28" t="s">
        <v>1589</v>
      </c>
      <c r="T4207" s="2" t="s">
        <v>33</v>
      </c>
      <c r="U4207" s="2">
        <v>0</v>
      </c>
      <c r="V4207" s="2" t="s">
        <v>19078</v>
      </c>
      <c r="W4207" s="2" t="s">
        <v>34</v>
      </c>
      <c r="X4207" s="58" t="s">
        <v>12680</v>
      </c>
      <c r="Z4207" s="2">
        <v>412000</v>
      </c>
      <c r="AB4207" s="58">
        <v>46093.412789351853</v>
      </c>
      <c r="AC4207" s="2">
        <v>0</v>
      </c>
      <c r="AD4207" s="104">
        <v>412000</v>
      </c>
      <c r="AE4207" s="2">
        <v>46093.412789351853</v>
      </c>
      <c r="AG4207" s="2">
        <v>123368</v>
      </c>
    </row>
    <row r="4208" spans="1:33" ht="45" x14ac:dyDescent="0.25">
      <c r="A4208" s="2" t="s">
        <v>13126</v>
      </c>
      <c r="B4208" s="2" t="s">
        <v>12666</v>
      </c>
      <c r="C4208" s="2" t="s">
        <v>13127</v>
      </c>
      <c r="F4208" s="2" t="s">
        <v>5816</v>
      </c>
      <c r="G4208" s="2" t="s">
        <v>5817</v>
      </c>
      <c r="H4208" s="2" t="s">
        <v>5818</v>
      </c>
      <c r="I4208" s="2" t="s">
        <v>19531</v>
      </c>
      <c r="J4208" s="2" t="s">
        <v>28</v>
      </c>
      <c r="K4208" s="2" t="s">
        <v>48</v>
      </c>
      <c r="L4208" s="2" t="s">
        <v>389</v>
      </c>
      <c r="M4208" s="2" t="s">
        <v>390</v>
      </c>
      <c r="N4208" s="2" t="s">
        <v>4388</v>
      </c>
      <c r="O4208" s="2" t="s">
        <v>32</v>
      </c>
      <c r="P4208" s="24">
        <v>0</v>
      </c>
      <c r="Q4208" s="24">
        <v>1</v>
      </c>
      <c r="R4208" s="27" t="s">
        <v>1568</v>
      </c>
      <c r="S4208" s="28" t="s">
        <v>1589</v>
      </c>
      <c r="T4208" s="2" t="s">
        <v>33</v>
      </c>
      <c r="U4208" s="2">
        <v>0</v>
      </c>
      <c r="V4208" s="2" t="s">
        <v>17905</v>
      </c>
      <c r="W4208" s="2" t="s">
        <v>34</v>
      </c>
      <c r="X4208" s="58" t="s">
        <v>12680</v>
      </c>
      <c r="Z4208" s="2">
        <v>412000</v>
      </c>
      <c r="AB4208" s="58">
        <v>46093.534537037034</v>
      </c>
      <c r="AC4208" s="2">
        <v>0</v>
      </c>
      <c r="AD4208" s="104">
        <v>412000</v>
      </c>
      <c r="AE4208" s="2">
        <v>46093.534537037034</v>
      </c>
      <c r="AG4208" s="2">
        <v>123373</v>
      </c>
    </row>
    <row r="4209" spans="1:33" ht="45" x14ac:dyDescent="0.25">
      <c r="A4209" s="2" t="s">
        <v>13912</v>
      </c>
      <c r="B4209" s="2" t="s">
        <v>12666</v>
      </c>
      <c r="C4209" s="2" t="s">
        <v>13913</v>
      </c>
      <c r="F4209" s="2" t="s">
        <v>13914</v>
      </c>
      <c r="G4209" s="2" t="s">
        <v>13915</v>
      </c>
      <c r="H4209" s="2" t="s">
        <v>13916</v>
      </c>
      <c r="I4209" s="2" t="s">
        <v>20617</v>
      </c>
      <c r="J4209" s="2" t="s">
        <v>28</v>
      </c>
      <c r="K4209" s="2" t="s">
        <v>29</v>
      </c>
      <c r="L4209" s="2" t="s">
        <v>322</v>
      </c>
      <c r="M4209" s="2" t="s">
        <v>7315</v>
      </c>
      <c r="N4209" s="2" t="s">
        <v>7316</v>
      </c>
      <c r="O4209" s="2" t="s">
        <v>32</v>
      </c>
      <c r="P4209" s="24">
        <v>0</v>
      </c>
      <c r="Q4209" s="24">
        <v>1</v>
      </c>
      <c r="R4209" s="27" t="s">
        <v>1568</v>
      </c>
      <c r="S4209" s="28" t="s">
        <v>1589</v>
      </c>
      <c r="T4209" s="2" t="s">
        <v>33</v>
      </c>
      <c r="U4209" s="2">
        <v>0</v>
      </c>
      <c r="V4209" s="2" t="s">
        <v>18001</v>
      </c>
      <c r="W4209" s="2" t="s">
        <v>34</v>
      </c>
      <c r="X4209" s="58" t="s">
        <v>12666</v>
      </c>
      <c r="Z4209" s="2">
        <v>412000</v>
      </c>
      <c r="AB4209" s="58">
        <v>46092.715856481482</v>
      </c>
      <c r="AC4209" s="2">
        <v>0</v>
      </c>
      <c r="AD4209" s="104">
        <v>412000</v>
      </c>
      <c r="AE4209" s="2">
        <v>46092.715856481482</v>
      </c>
      <c r="AG4209" s="2">
        <v>120421</v>
      </c>
    </row>
    <row r="4210" spans="1:33" ht="45" x14ac:dyDescent="0.25">
      <c r="A4210" s="2" t="s">
        <v>12795</v>
      </c>
      <c r="B4210" s="2" t="s">
        <v>12666</v>
      </c>
      <c r="C4210" s="2" t="s">
        <v>12796</v>
      </c>
      <c r="F4210" s="2" t="s">
        <v>6099</v>
      </c>
      <c r="G4210" s="2" t="s">
        <v>6100</v>
      </c>
      <c r="H4210" s="2" t="s">
        <v>6101</v>
      </c>
      <c r="I4210" s="2" t="s">
        <v>20474</v>
      </c>
      <c r="J4210" s="2" t="s">
        <v>28</v>
      </c>
      <c r="K4210" s="2" t="s">
        <v>173</v>
      </c>
      <c r="L4210" s="2" t="s">
        <v>353</v>
      </c>
      <c r="M4210" s="2" t="s">
        <v>354</v>
      </c>
      <c r="N4210" s="2" t="s">
        <v>6102</v>
      </c>
      <c r="O4210" s="2" t="s">
        <v>37</v>
      </c>
      <c r="P4210" s="24">
        <v>0</v>
      </c>
      <c r="Q4210" s="24">
        <v>0</v>
      </c>
      <c r="R4210" s="27" t="s">
        <v>1578</v>
      </c>
      <c r="S4210" s="28" t="s">
        <v>1586</v>
      </c>
      <c r="T4210" s="2" t="s">
        <v>296</v>
      </c>
      <c r="U4210" s="2">
        <v>0</v>
      </c>
      <c r="V4210" s="2" t="s">
        <v>12674</v>
      </c>
      <c r="W4210" s="2" t="s">
        <v>34</v>
      </c>
      <c r="AC4210" s="2">
        <v>0</v>
      </c>
      <c r="AD4210" s="104"/>
      <c r="AG4210" s="2">
        <v>132908</v>
      </c>
    </row>
    <row r="4211" spans="1:33" ht="45" x14ac:dyDescent="0.25">
      <c r="A4211" s="2" t="s">
        <v>15412</v>
      </c>
      <c r="B4211" s="2" t="s">
        <v>12666</v>
      </c>
      <c r="C4211" s="2" t="s">
        <v>15413</v>
      </c>
      <c r="F4211" s="2" t="s">
        <v>15414</v>
      </c>
      <c r="G4211" s="2" t="s">
        <v>15415</v>
      </c>
      <c r="H4211" s="2" t="s">
        <v>15416</v>
      </c>
      <c r="I4211" s="2" t="s">
        <v>23494</v>
      </c>
      <c r="J4211" s="2" t="s">
        <v>28</v>
      </c>
      <c r="K4211" s="2" t="s">
        <v>43</v>
      </c>
      <c r="L4211" s="2" t="s">
        <v>96</v>
      </c>
      <c r="M4211" s="2" t="s">
        <v>1603</v>
      </c>
      <c r="N4211" s="2" t="s">
        <v>4313</v>
      </c>
      <c r="O4211" s="2" t="s">
        <v>32</v>
      </c>
      <c r="P4211" s="24">
        <v>0</v>
      </c>
      <c r="Q4211" s="24">
        <v>1</v>
      </c>
      <c r="R4211" s="27" t="s">
        <v>1568</v>
      </c>
      <c r="S4211" s="28" t="s">
        <v>1589</v>
      </c>
      <c r="T4211" s="2" t="s">
        <v>33</v>
      </c>
      <c r="U4211" s="2">
        <v>0</v>
      </c>
      <c r="V4211" s="2" t="s">
        <v>17905</v>
      </c>
      <c r="W4211" s="2" t="s">
        <v>34</v>
      </c>
      <c r="X4211" s="58" t="s">
        <v>12666</v>
      </c>
      <c r="Z4211" s="2">
        <v>412000</v>
      </c>
      <c r="AB4211" s="58">
        <v>46092.724687499998</v>
      </c>
      <c r="AC4211" s="2">
        <v>0</v>
      </c>
      <c r="AD4211" s="104">
        <v>412000</v>
      </c>
      <c r="AE4211" s="2">
        <v>46092.724687499998</v>
      </c>
      <c r="AG4211" s="2">
        <v>119598</v>
      </c>
    </row>
    <row r="4212" spans="1:33" ht="45" x14ac:dyDescent="0.25">
      <c r="A4212" s="2" t="s">
        <v>15394</v>
      </c>
      <c r="B4212" s="2" t="s">
        <v>12666</v>
      </c>
      <c r="C4212" s="2" t="s">
        <v>15395</v>
      </c>
      <c r="F4212" s="2" t="s">
        <v>15396</v>
      </c>
      <c r="G4212" s="2" t="s">
        <v>15397</v>
      </c>
      <c r="H4212" s="2" t="s">
        <v>15398</v>
      </c>
      <c r="I4212" s="2" t="s">
        <v>23495</v>
      </c>
      <c r="J4212" s="2" t="s">
        <v>28</v>
      </c>
      <c r="K4212" s="2" t="s">
        <v>43</v>
      </c>
      <c r="L4212" s="2" t="s">
        <v>372</v>
      </c>
      <c r="M4212" s="2" t="s">
        <v>373</v>
      </c>
      <c r="N4212" s="2" t="s">
        <v>4235</v>
      </c>
      <c r="O4212" s="2" t="s">
        <v>32</v>
      </c>
      <c r="P4212" s="24">
        <v>0</v>
      </c>
      <c r="Q4212" s="24">
        <v>1</v>
      </c>
      <c r="R4212" s="27" t="s">
        <v>1568</v>
      </c>
      <c r="S4212" s="28" t="s">
        <v>1589</v>
      </c>
      <c r="T4212" s="2" t="s">
        <v>33</v>
      </c>
      <c r="U4212" s="2">
        <v>0</v>
      </c>
      <c r="V4212" s="2" t="s">
        <v>17884</v>
      </c>
      <c r="W4212" s="2" t="s">
        <v>34</v>
      </c>
      <c r="X4212" s="58" t="s">
        <v>16033</v>
      </c>
      <c r="Z4212" s="2">
        <v>412000</v>
      </c>
      <c r="AB4212" s="58">
        <v>46099.644803240742</v>
      </c>
      <c r="AC4212" s="2">
        <v>0</v>
      </c>
      <c r="AD4212" s="104">
        <v>412000</v>
      </c>
      <c r="AE4212" s="2">
        <v>46099.644803240742</v>
      </c>
      <c r="AG4212" s="2">
        <v>119811</v>
      </c>
    </row>
    <row r="4213" spans="1:33" ht="60" x14ac:dyDescent="0.25">
      <c r="A4213" s="2" t="s">
        <v>15878</v>
      </c>
      <c r="B4213" s="2" t="s">
        <v>12666</v>
      </c>
      <c r="C4213" s="2" t="s">
        <v>15879</v>
      </c>
      <c r="F4213" s="2" t="s">
        <v>12197</v>
      </c>
      <c r="G4213" s="2" t="s">
        <v>12198</v>
      </c>
      <c r="H4213" s="2" t="s">
        <v>12199</v>
      </c>
      <c r="I4213" s="2" t="s">
        <v>23572</v>
      </c>
      <c r="J4213" s="2" t="s">
        <v>28</v>
      </c>
      <c r="K4213" s="2" t="s">
        <v>43</v>
      </c>
      <c r="L4213" s="2" t="s">
        <v>240</v>
      </c>
      <c r="M4213" s="2" t="s">
        <v>241</v>
      </c>
      <c r="N4213" s="2" t="s">
        <v>3047</v>
      </c>
      <c r="O4213" s="2" t="s">
        <v>32</v>
      </c>
      <c r="P4213" s="24">
        <v>0</v>
      </c>
      <c r="Q4213" s="24">
        <v>1</v>
      </c>
      <c r="R4213" s="27" t="s">
        <v>1568</v>
      </c>
      <c r="S4213" s="28" t="s">
        <v>1585</v>
      </c>
      <c r="T4213" s="2" t="s">
        <v>38</v>
      </c>
      <c r="U4213" s="2">
        <v>0</v>
      </c>
      <c r="V4213" s="2" t="s">
        <v>17582</v>
      </c>
      <c r="W4213" s="2" t="s">
        <v>34</v>
      </c>
      <c r="X4213" s="58" t="s">
        <v>12674</v>
      </c>
      <c r="Z4213" s="2">
        <v>2060000</v>
      </c>
      <c r="AB4213" s="58">
        <v>46094.510740740741</v>
      </c>
      <c r="AC4213" s="2">
        <v>0</v>
      </c>
      <c r="AD4213" s="104">
        <v>2060000</v>
      </c>
      <c r="AE4213" s="2">
        <v>46094.510740740741</v>
      </c>
      <c r="AG4213" s="2">
        <v>132460</v>
      </c>
    </row>
    <row r="4214" spans="1:33" ht="45" x14ac:dyDescent="0.25">
      <c r="A4214" s="2" t="s">
        <v>13917</v>
      </c>
      <c r="B4214" s="2" t="s">
        <v>12666</v>
      </c>
      <c r="C4214" s="2" t="s">
        <v>13918</v>
      </c>
      <c r="F4214" s="2" t="s">
        <v>13919</v>
      </c>
      <c r="G4214" s="2" t="s">
        <v>13920</v>
      </c>
      <c r="H4214" s="2" t="s">
        <v>13921</v>
      </c>
      <c r="I4214" s="2" t="s">
        <v>20618</v>
      </c>
      <c r="J4214" s="2" t="s">
        <v>28</v>
      </c>
      <c r="K4214" s="2" t="s">
        <v>29</v>
      </c>
      <c r="L4214" s="2" t="s">
        <v>243</v>
      </c>
      <c r="M4214" s="2" t="s">
        <v>404</v>
      </c>
      <c r="N4214" s="2" t="s">
        <v>7186</v>
      </c>
      <c r="O4214" s="2" t="s">
        <v>32</v>
      </c>
      <c r="P4214" s="24">
        <v>0</v>
      </c>
      <c r="Q4214" s="24">
        <v>1</v>
      </c>
      <c r="R4214" s="27" t="s">
        <v>1568</v>
      </c>
      <c r="S4214" s="28" t="s">
        <v>1589</v>
      </c>
      <c r="T4214" s="2" t="s">
        <v>33</v>
      </c>
      <c r="U4214" s="2">
        <v>0</v>
      </c>
      <c r="V4214" s="2" t="s">
        <v>18001</v>
      </c>
      <c r="W4214" s="2" t="s">
        <v>34</v>
      </c>
      <c r="X4214" s="58" t="s">
        <v>16033</v>
      </c>
      <c r="Z4214" s="2">
        <v>412000</v>
      </c>
      <c r="AB4214" s="58">
        <v>46099.470949074072</v>
      </c>
      <c r="AC4214" s="2">
        <v>0</v>
      </c>
      <c r="AD4214" s="104">
        <v>412000</v>
      </c>
      <c r="AE4214" s="2">
        <v>46099.470949074072</v>
      </c>
      <c r="AG4214" s="2">
        <v>121782</v>
      </c>
    </row>
    <row r="4215" spans="1:33" ht="60" x14ac:dyDescent="0.25">
      <c r="A4215" s="2" t="s">
        <v>13542</v>
      </c>
      <c r="B4215" s="2" t="s">
        <v>12666</v>
      </c>
      <c r="C4215" s="2" t="s">
        <v>13543</v>
      </c>
      <c r="F4215" s="2" t="s">
        <v>13544</v>
      </c>
      <c r="G4215" s="2" t="s">
        <v>13545</v>
      </c>
      <c r="H4215" s="2" t="s">
        <v>13546</v>
      </c>
      <c r="I4215" s="2" t="s">
        <v>19967</v>
      </c>
      <c r="J4215" s="2" t="s">
        <v>28</v>
      </c>
      <c r="K4215" s="2" t="s">
        <v>173</v>
      </c>
      <c r="L4215" s="2" t="s">
        <v>503</v>
      </c>
      <c r="M4215" s="2" t="s">
        <v>1645</v>
      </c>
      <c r="N4215" s="2" t="s">
        <v>4159</v>
      </c>
      <c r="O4215" s="2" t="s">
        <v>32</v>
      </c>
      <c r="P4215" s="24">
        <v>0</v>
      </c>
      <c r="Q4215" s="24">
        <v>1</v>
      </c>
      <c r="R4215" s="27" t="s">
        <v>1568</v>
      </c>
      <c r="S4215" s="28" t="s">
        <v>1589</v>
      </c>
      <c r="T4215" s="2" t="s">
        <v>33</v>
      </c>
      <c r="U4215" s="2">
        <v>0</v>
      </c>
      <c r="V4215" s="2" t="s">
        <v>17905</v>
      </c>
      <c r="W4215" s="2" t="s">
        <v>34</v>
      </c>
      <c r="X4215" s="58" t="s">
        <v>12666</v>
      </c>
      <c r="Z4215" s="2">
        <v>412000</v>
      </c>
      <c r="AB4215" s="58">
        <v>46092.689166666663</v>
      </c>
      <c r="AC4215" s="2">
        <v>0</v>
      </c>
      <c r="AD4215" s="104">
        <v>412000</v>
      </c>
      <c r="AE4215" s="2">
        <v>46092.689166666663</v>
      </c>
      <c r="AG4215" s="2">
        <v>119569</v>
      </c>
    </row>
    <row r="4216" spans="1:33" ht="45" x14ac:dyDescent="0.25">
      <c r="A4216" s="2" t="s">
        <v>15909</v>
      </c>
      <c r="B4216" s="2" t="s">
        <v>12666</v>
      </c>
      <c r="C4216" s="2" t="s">
        <v>15910</v>
      </c>
      <c r="F4216" s="2" t="s">
        <v>1079</v>
      </c>
      <c r="G4216" s="2" t="s">
        <v>2979</v>
      </c>
      <c r="H4216" s="2" t="s">
        <v>2980</v>
      </c>
      <c r="I4216" s="2" t="s">
        <v>23809</v>
      </c>
      <c r="J4216" s="2" t="s">
        <v>28</v>
      </c>
      <c r="K4216" s="2" t="s">
        <v>43</v>
      </c>
      <c r="L4216" s="2" t="s">
        <v>44</v>
      </c>
      <c r="M4216" s="2" t="s">
        <v>45</v>
      </c>
      <c r="N4216" s="2" t="s">
        <v>2977</v>
      </c>
      <c r="O4216" s="2" t="s">
        <v>32</v>
      </c>
      <c r="P4216" s="24">
        <v>0</v>
      </c>
      <c r="Q4216" s="24">
        <v>1</v>
      </c>
      <c r="R4216" s="27" t="s">
        <v>1568</v>
      </c>
      <c r="S4216" s="28" t="s">
        <v>1587</v>
      </c>
      <c r="T4216" s="2" t="s">
        <v>359</v>
      </c>
      <c r="U4216" s="2">
        <v>2060000</v>
      </c>
      <c r="V4216" s="2" t="s">
        <v>12666</v>
      </c>
      <c r="W4216" s="2" t="s">
        <v>34</v>
      </c>
      <c r="X4216" s="58" t="s">
        <v>12680</v>
      </c>
      <c r="Z4216" s="2">
        <v>763004</v>
      </c>
      <c r="AB4216" s="58">
        <v>46093.494884259257</v>
      </c>
      <c r="AC4216" s="2">
        <v>0</v>
      </c>
      <c r="AD4216" s="104">
        <v>763004</v>
      </c>
      <c r="AE4216" s="2">
        <v>46093.494884259257</v>
      </c>
      <c r="AG4216" s="2">
        <v>127326</v>
      </c>
    </row>
    <row r="4217" spans="1:33" ht="45" x14ac:dyDescent="0.25">
      <c r="A4217" s="2" t="s">
        <v>15465</v>
      </c>
      <c r="B4217" s="2" t="s">
        <v>12666</v>
      </c>
      <c r="C4217" s="2" t="s">
        <v>15466</v>
      </c>
      <c r="F4217" s="2" t="s">
        <v>15467</v>
      </c>
      <c r="G4217" s="2" t="s">
        <v>15468</v>
      </c>
      <c r="H4217" s="2" t="s">
        <v>15469</v>
      </c>
      <c r="I4217" s="2" t="s">
        <v>23496</v>
      </c>
      <c r="J4217" s="2" t="s">
        <v>28</v>
      </c>
      <c r="K4217" s="2" t="s">
        <v>43</v>
      </c>
      <c r="L4217" s="2" t="s">
        <v>267</v>
      </c>
      <c r="M4217" s="2" t="s">
        <v>1218</v>
      </c>
      <c r="N4217" s="2" t="s">
        <v>4340</v>
      </c>
      <c r="O4217" s="2" t="s">
        <v>32</v>
      </c>
      <c r="P4217" s="24">
        <v>0</v>
      </c>
      <c r="Q4217" s="24">
        <v>1</v>
      </c>
      <c r="R4217" s="27" t="s">
        <v>1568</v>
      </c>
      <c r="S4217" s="28" t="s">
        <v>1589</v>
      </c>
      <c r="T4217" s="2" t="s">
        <v>33</v>
      </c>
      <c r="U4217" s="2">
        <v>0</v>
      </c>
      <c r="V4217" s="2" t="s">
        <v>17797</v>
      </c>
      <c r="W4217" s="2" t="s">
        <v>34</v>
      </c>
      <c r="X4217" s="58" t="s">
        <v>12680</v>
      </c>
      <c r="Z4217" s="2">
        <v>412000</v>
      </c>
      <c r="AB4217" s="58">
        <v>46093.689027777778</v>
      </c>
      <c r="AC4217" s="2">
        <v>0</v>
      </c>
      <c r="AD4217" s="104">
        <v>412000</v>
      </c>
      <c r="AE4217" s="2">
        <v>46093.689027777778</v>
      </c>
      <c r="AG4217" s="2">
        <v>120326</v>
      </c>
    </row>
    <row r="4218" spans="1:33" ht="60" x14ac:dyDescent="0.25">
      <c r="A4218" s="2" t="s">
        <v>15897</v>
      </c>
      <c r="B4218" s="2" t="s">
        <v>12666</v>
      </c>
      <c r="C4218" s="2" t="s">
        <v>15898</v>
      </c>
      <c r="F4218" s="2" t="s">
        <v>15658</v>
      </c>
      <c r="G4218" s="2" t="s">
        <v>15659</v>
      </c>
      <c r="H4218" s="2" t="s">
        <v>15660</v>
      </c>
      <c r="I4218" s="2" t="s">
        <v>23798</v>
      </c>
      <c r="J4218" s="2" t="s">
        <v>28</v>
      </c>
      <c r="K4218" s="2" t="s">
        <v>43</v>
      </c>
      <c r="L4218" s="2" t="s">
        <v>520</v>
      </c>
      <c r="M4218" s="2" t="s">
        <v>521</v>
      </c>
      <c r="N4218" s="2" t="s">
        <v>4000</v>
      </c>
      <c r="O4218" s="2" t="s">
        <v>705</v>
      </c>
      <c r="P4218" s="24">
        <v>0</v>
      </c>
      <c r="Q4218" s="24">
        <v>0</v>
      </c>
      <c r="R4218" s="27" t="s">
        <v>1578</v>
      </c>
      <c r="S4218" s="28" t="s">
        <v>1585</v>
      </c>
      <c r="T4218" s="2" t="s">
        <v>38</v>
      </c>
      <c r="U4218" s="2">
        <v>0</v>
      </c>
      <c r="V4218" s="2" t="s">
        <v>12680</v>
      </c>
      <c r="W4218" s="2" t="s">
        <v>34</v>
      </c>
      <c r="AC4218" s="2">
        <v>0</v>
      </c>
      <c r="AD4218" s="104"/>
    </row>
    <row r="4219" spans="1:33" ht="45" x14ac:dyDescent="0.25">
      <c r="A4219" s="2" t="s">
        <v>12832</v>
      </c>
      <c r="B4219" s="2" t="s">
        <v>12666</v>
      </c>
      <c r="C4219" s="2" t="s">
        <v>12833</v>
      </c>
      <c r="F4219" s="2" t="s">
        <v>12834</v>
      </c>
      <c r="G4219" s="2" t="s">
        <v>12835</v>
      </c>
      <c r="H4219" s="2" t="s">
        <v>12836</v>
      </c>
      <c r="I4219" s="2" t="s">
        <v>20622</v>
      </c>
      <c r="J4219" s="2" t="s">
        <v>28</v>
      </c>
      <c r="K4219" s="2" t="s">
        <v>29</v>
      </c>
      <c r="L4219" s="2" t="s">
        <v>169</v>
      </c>
      <c r="M4219" s="2" t="s">
        <v>170</v>
      </c>
      <c r="N4219" s="2" t="s">
        <v>4661</v>
      </c>
      <c r="O4219" s="2" t="s">
        <v>705</v>
      </c>
      <c r="P4219" s="24">
        <v>0</v>
      </c>
      <c r="Q4219" s="24">
        <v>0</v>
      </c>
      <c r="R4219" s="27" t="s">
        <v>1578</v>
      </c>
      <c r="S4219" s="28" t="s">
        <v>1586</v>
      </c>
      <c r="T4219" s="2" t="s">
        <v>296</v>
      </c>
      <c r="U4219" s="2">
        <v>0</v>
      </c>
      <c r="V4219" s="2" t="s">
        <v>12666</v>
      </c>
      <c r="W4219" s="2" t="s">
        <v>34</v>
      </c>
      <c r="AC4219" s="2">
        <v>0</v>
      </c>
      <c r="AD4219" s="104"/>
    </row>
    <row r="4220" spans="1:33" ht="45" x14ac:dyDescent="0.25">
      <c r="A4220" s="2" t="s">
        <v>15656</v>
      </c>
      <c r="B4220" s="2" t="s">
        <v>12666</v>
      </c>
      <c r="C4220" s="2" t="s">
        <v>15657</v>
      </c>
      <c r="F4220" s="2" t="s">
        <v>15658</v>
      </c>
      <c r="G4220" s="2" t="s">
        <v>15659</v>
      </c>
      <c r="H4220" s="2" t="s">
        <v>15660</v>
      </c>
      <c r="I4220" s="2" t="s">
        <v>23497</v>
      </c>
      <c r="J4220" s="2" t="s">
        <v>28</v>
      </c>
      <c r="K4220" s="2" t="s">
        <v>43</v>
      </c>
      <c r="L4220" s="2" t="s">
        <v>520</v>
      </c>
      <c r="M4220" s="2" t="s">
        <v>521</v>
      </c>
      <c r="N4220" s="2" t="s">
        <v>4000</v>
      </c>
      <c r="O4220" s="2" t="s">
        <v>706</v>
      </c>
      <c r="P4220" s="24">
        <v>0</v>
      </c>
      <c r="Q4220" s="24">
        <v>0</v>
      </c>
      <c r="R4220" s="27" t="s">
        <v>1578</v>
      </c>
      <c r="S4220" s="28" t="s">
        <v>1589</v>
      </c>
      <c r="T4220" s="2" t="s">
        <v>33</v>
      </c>
      <c r="U4220" s="2">
        <v>0</v>
      </c>
      <c r="V4220" s="2" t="s">
        <v>12666</v>
      </c>
      <c r="W4220" s="2" t="s">
        <v>34</v>
      </c>
      <c r="AC4220" s="2">
        <v>0</v>
      </c>
      <c r="AD4220" s="104"/>
    </row>
    <row r="4221" spans="1:33" ht="45" x14ac:dyDescent="0.25">
      <c r="A4221" s="2" t="s">
        <v>13130</v>
      </c>
      <c r="B4221" s="2" t="s">
        <v>12666</v>
      </c>
      <c r="C4221" s="2" t="s">
        <v>13131</v>
      </c>
      <c r="F4221" s="2" t="s">
        <v>13132</v>
      </c>
      <c r="G4221" s="2" t="s">
        <v>13133</v>
      </c>
      <c r="H4221" s="2" t="s">
        <v>13134</v>
      </c>
      <c r="I4221" s="2" t="s">
        <v>19532</v>
      </c>
      <c r="J4221" s="2" t="s">
        <v>28</v>
      </c>
      <c r="K4221" s="2" t="s">
        <v>48</v>
      </c>
      <c r="L4221" s="2" t="s">
        <v>389</v>
      </c>
      <c r="M4221" s="2" t="s">
        <v>390</v>
      </c>
      <c r="N4221" s="2" t="s">
        <v>4388</v>
      </c>
      <c r="O4221" s="2" t="s">
        <v>32</v>
      </c>
      <c r="P4221" s="24">
        <v>0</v>
      </c>
      <c r="Q4221" s="24">
        <v>1</v>
      </c>
      <c r="R4221" s="27" t="s">
        <v>1568</v>
      </c>
      <c r="S4221" s="28" t="s">
        <v>1589</v>
      </c>
      <c r="T4221" s="2" t="s">
        <v>33</v>
      </c>
      <c r="U4221" s="2">
        <v>0</v>
      </c>
      <c r="V4221" s="2" t="s">
        <v>19078</v>
      </c>
      <c r="W4221" s="2" t="s">
        <v>34</v>
      </c>
      <c r="X4221" s="58" t="s">
        <v>12680</v>
      </c>
      <c r="Z4221" s="2">
        <v>412000</v>
      </c>
      <c r="AB4221" s="58">
        <v>46093.544814814813</v>
      </c>
      <c r="AC4221" s="2">
        <v>0</v>
      </c>
      <c r="AD4221" s="104">
        <v>412000</v>
      </c>
      <c r="AE4221" s="2">
        <v>46093.544814814813</v>
      </c>
      <c r="AG4221" s="2">
        <v>123364</v>
      </c>
    </row>
    <row r="4222" spans="1:33" ht="45" x14ac:dyDescent="0.25">
      <c r="A4222" s="2" t="s">
        <v>14098</v>
      </c>
      <c r="B4222" s="2" t="s">
        <v>12666</v>
      </c>
      <c r="C4222" s="2" t="s">
        <v>14099</v>
      </c>
      <c r="F4222" s="2" t="s">
        <v>7508</v>
      </c>
      <c r="G4222" s="2" t="s">
        <v>7509</v>
      </c>
      <c r="H4222" s="2" t="s">
        <v>7510</v>
      </c>
      <c r="I4222" s="2" t="s">
        <v>20619</v>
      </c>
      <c r="J4222" s="2" t="s">
        <v>28</v>
      </c>
      <c r="K4222" s="2" t="s">
        <v>29</v>
      </c>
      <c r="L4222" s="2" t="s">
        <v>394</v>
      </c>
      <c r="M4222" s="2" t="s">
        <v>395</v>
      </c>
      <c r="N4222" s="2" t="s">
        <v>5043</v>
      </c>
      <c r="O4222" s="2" t="s">
        <v>706</v>
      </c>
      <c r="P4222" s="24">
        <v>0</v>
      </c>
      <c r="Q4222" s="24">
        <v>0</v>
      </c>
      <c r="R4222" s="27" t="s">
        <v>1578</v>
      </c>
      <c r="S4222" s="28" t="s">
        <v>1589</v>
      </c>
      <c r="T4222" s="2" t="s">
        <v>33</v>
      </c>
      <c r="U4222" s="2">
        <v>0</v>
      </c>
      <c r="V4222" s="2" t="s">
        <v>12666</v>
      </c>
      <c r="W4222" s="2" t="s">
        <v>34</v>
      </c>
      <c r="AC4222" s="2">
        <v>0</v>
      </c>
      <c r="AD4222" s="104"/>
    </row>
    <row r="4223" spans="1:33" ht="45" x14ac:dyDescent="0.25">
      <c r="A4223" s="2" t="s">
        <v>14114</v>
      </c>
      <c r="B4223" s="2" t="s">
        <v>12666</v>
      </c>
      <c r="C4223" s="2" t="s">
        <v>14115</v>
      </c>
      <c r="F4223" s="2" t="s">
        <v>14116</v>
      </c>
      <c r="G4223" s="2" t="s">
        <v>14117</v>
      </c>
      <c r="H4223" s="2" t="s">
        <v>14118</v>
      </c>
      <c r="I4223" s="2" t="s">
        <v>20620</v>
      </c>
      <c r="J4223" s="2" t="s">
        <v>28</v>
      </c>
      <c r="K4223" s="2" t="s">
        <v>29</v>
      </c>
      <c r="L4223" s="2" t="s">
        <v>154</v>
      </c>
      <c r="M4223" s="2" t="s">
        <v>155</v>
      </c>
      <c r="N4223" s="2" t="s">
        <v>7144</v>
      </c>
      <c r="O4223" s="2" t="s">
        <v>706</v>
      </c>
      <c r="P4223" s="24">
        <v>0</v>
      </c>
      <c r="Q4223" s="24">
        <v>0</v>
      </c>
      <c r="R4223" s="27" t="s">
        <v>1578</v>
      </c>
      <c r="S4223" s="28" t="s">
        <v>1589</v>
      </c>
      <c r="T4223" s="2" t="s">
        <v>33</v>
      </c>
      <c r="U4223" s="2">
        <v>0</v>
      </c>
      <c r="V4223" s="2" t="s">
        <v>12666</v>
      </c>
      <c r="W4223" s="2" t="s">
        <v>34</v>
      </c>
      <c r="AC4223" s="2">
        <v>0</v>
      </c>
      <c r="AD4223" s="104"/>
    </row>
    <row r="4224" spans="1:33" ht="45" x14ac:dyDescent="0.25">
      <c r="A4224" s="2" t="s">
        <v>13876</v>
      </c>
      <c r="B4224" s="2" t="s">
        <v>12666</v>
      </c>
      <c r="C4224" s="2" t="s">
        <v>13877</v>
      </c>
      <c r="F4224" s="2" t="s">
        <v>7564</v>
      </c>
      <c r="G4224" s="2" t="s">
        <v>7565</v>
      </c>
      <c r="H4224" s="2" t="s">
        <v>7566</v>
      </c>
      <c r="I4224" s="2" t="s">
        <v>20621</v>
      </c>
      <c r="J4224" s="2" t="s">
        <v>28</v>
      </c>
      <c r="K4224" s="2" t="s">
        <v>29</v>
      </c>
      <c r="L4224" s="2" t="s">
        <v>394</v>
      </c>
      <c r="M4224" s="2" t="s">
        <v>395</v>
      </c>
      <c r="N4224" s="2" t="s">
        <v>5043</v>
      </c>
      <c r="O4224" s="2" t="s">
        <v>32</v>
      </c>
      <c r="P4224" s="24">
        <v>0</v>
      </c>
      <c r="Q4224" s="24">
        <v>1</v>
      </c>
      <c r="R4224" s="27" t="s">
        <v>1568</v>
      </c>
      <c r="S4224" s="28" t="s">
        <v>1589</v>
      </c>
      <c r="T4224" s="2" t="s">
        <v>33</v>
      </c>
      <c r="U4224" s="2">
        <v>0</v>
      </c>
      <c r="V4224" s="2" t="s">
        <v>18533</v>
      </c>
      <c r="W4224" s="2" t="s">
        <v>34</v>
      </c>
      <c r="X4224" s="58" t="s">
        <v>12666</v>
      </c>
      <c r="Z4224" s="2">
        <v>412000</v>
      </c>
      <c r="AB4224" s="58">
        <v>46092.695555555554</v>
      </c>
      <c r="AC4224" s="2">
        <v>0</v>
      </c>
      <c r="AD4224" s="104">
        <v>412000</v>
      </c>
      <c r="AE4224" s="2">
        <v>46092.695555555554</v>
      </c>
      <c r="AG4224" s="2">
        <v>119351</v>
      </c>
    </row>
    <row r="4225" spans="1:33" ht="45" x14ac:dyDescent="0.25">
      <c r="A4225" s="2" t="s">
        <v>12793</v>
      </c>
      <c r="B4225" s="2" t="s">
        <v>12666</v>
      </c>
      <c r="C4225" s="2" t="s">
        <v>12794</v>
      </c>
      <c r="F4225" s="2" t="s">
        <v>6149</v>
      </c>
      <c r="G4225" s="2" t="s">
        <v>6150</v>
      </c>
      <c r="H4225" s="2" t="s">
        <v>6151</v>
      </c>
      <c r="I4225" s="2" t="s">
        <v>20184</v>
      </c>
      <c r="J4225" s="2" t="s">
        <v>28</v>
      </c>
      <c r="K4225" s="2" t="s">
        <v>173</v>
      </c>
      <c r="L4225" s="2" t="s">
        <v>353</v>
      </c>
      <c r="M4225" s="2" t="s">
        <v>354</v>
      </c>
      <c r="N4225" s="2" t="s">
        <v>6102</v>
      </c>
      <c r="O4225" s="2" t="s">
        <v>37</v>
      </c>
      <c r="P4225" s="24">
        <v>0</v>
      </c>
      <c r="Q4225" s="24">
        <v>0</v>
      </c>
      <c r="R4225" s="27" t="s">
        <v>1578</v>
      </c>
      <c r="S4225" s="28" t="s">
        <v>1586</v>
      </c>
      <c r="T4225" s="2" t="s">
        <v>296</v>
      </c>
      <c r="U4225" s="2">
        <v>0</v>
      </c>
      <c r="V4225" s="2" t="s">
        <v>12674</v>
      </c>
      <c r="W4225" s="2" t="s">
        <v>34</v>
      </c>
      <c r="AC4225" s="2">
        <v>0</v>
      </c>
      <c r="AD4225" s="104"/>
      <c r="AG4225" s="2">
        <v>132910</v>
      </c>
    </row>
    <row r="4226" spans="1:33" ht="45" x14ac:dyDescent="0.25">
      <c r="A4226" s="2" t="s">
        <v>14159</v>
      </c>
      <c r="B4226" s="2" t="s">
        <v>12666</v>
      </c>
      <c r="C4226" s="2" t="s">
        <v>14160</v>
      </c>
      <c r="F4226" s="2" t="s">
        <v>14161</v>
      </c>
      <c r="G4226" s="2" t="s">
        <v>14162</v>
      </c>
      <c r="H4226" s="2" t="s">
        <v>14163</v>
      </c>
      <c r="I4226" s="2" t="s">
        <v>20622</v>
      </c>
      <c r="J4226" s="2" t="s">
        <v>28</v>
      </c>
      <c r="K4226" s="2" t="s">
        <v>29</v>
      </c>
      <c r="L4226" s="2" t="s">
        <v>169</v>
      </c>
      <c r="M4226" s="2" t="s">
        <v>170</v>
      </c>
      <c r="N4226" s="2" t="s">
        <v>4661</v>
      </c>
      <c r="O4226" s="2" t="s">
        <v>705</v>
      </c>
      <c r="P4226" s="24">
        <v>0</v>
      </c>
      <c r="Q4226" s="24">
        <v>0</v>
      </c>
      <c r="R4226" s="27" t="s">
        <v>1578</v>
      </c>
      <c r="S4226" s="28" t="s">
        <v>1589</v>
      </c>
      <c r="T4226" s="2" t="s">
        <v>33</v>
      </c>
      <c r="U4226" s="2">
        <v>0</v>
      </c>
      <c r="V4226" s="2" t="s">
        <v>12666</v>
      </c>
      <c r="W4226" s="2" t="s">
        <v>34</v>
      </c>
      <c r="AC4226" s="2">
        <v>0</v>
      </c>
      <c r="AD4226" s="104"/>
    </row>
    <row r="4227" spans="1:33" ht="60" x14ac:dyDescent="0.25">
      <c r="A4227" s="2" t="s">
        <v>15096</v>
      </c>
      <c r="B4227" s="2" t="s">
        <v>12666</v>
      </c>
      <c r="C4227" s="2" t="s">
        <v>15097</v>
      </c>
      <c r="F4227" s="2" t="s">
        <v>10875</v>
      </c>
      <c r="G4227" s="2" t="s">
        <v>10876</v>
      </c>
      <c r="H4227" s="2" t="s">
        <v>10877</v>
      </c>
      <c r="I4227" s="2" t="s">
        <v>22236</v>
      </c>
      <c r="J4227" s="2" t="s">
        <v>28</v>
      </c>
      <c r="K4227" s="2" t="s">
        <v>68</v>
      </c>
      <c r="L4227" s="2" t="s">
        <v>809</v>
      </c>
      <c r="M4227" s="2" t="s">
        <v>810</v>
      </c>
      <c r="N4227" s="2" t="s">
        <v>3168</v>
      </c>
      <c r="O4227" s="2" t="s">
        <v>32</v>
      </c>
      <c r="P4227" s="24">
        <v>0</v>
      </c>
      <c r="Q4227" s="24">
        <v>1</v>
      </c>
      <c r="R4227" s="27" t="s">
        <v>1568</v>
      </c>
      <c r="S4227" s="28" t="s">
        <v>1589</v>
      </c>
      <c r="T4227" s="2" t="s">
        <v>33</v>
      </c>
      <c r="U4227" s="2">
        <v>0</v>
      </c>
      <c r="V4227" s="2" t="s">
        <v>18001</v>
      </c>
      <c r="W4227" s="2" t="s">
        <v>34</v>
      </c>
      <c r="X4227" s="58" t="s">
        <v>12674</v>
      </c>
      <c r="Z4227" s="2">
        <v>412000</v>
      </c>
      <c r="AB4227" s="58">
        <v>46094.712592592594</v>
      </c>
      <c r="AC4227" s="2">
        <v>0</v>
      </c>
      <c r="AD4227" s="104">
        <v>412000</v>
      </c>
      <c r="AE4227" s="2">
        <v>46094.712592592594</v>
      </c>
      <c r="AG4227" s="2">
        <v>121513</v>
      </c>
    </row>
    <row r="4228" spans="1:33" ht="45" x14ac:dyDescent="0.25">
      <c r="A4228" s="2" t="s">
        <v>13907</v>
      </c>
      <c r="B4228" s="2" t="s">
        <v>12666</v>
      </c>
      <c r="C4228" s="2" t="s">
        <v>13908</v>
      </c>
      <c r="F4228" s="2" t="s">
        <v>13909</v>
      </c>
      <c r="G4228" s="2" t="s">
        <v>13910</v>
      </c>
      <c r="H4228" s="2" t="s">
        <v>13911</v>
      </c>
      <c r="I4228" s="2" t="s">
        <v>20623</v>
      </c>
      <c r="J4228" s="2" t="s">
        <v>28</v>
      </c>
      <c r="K4228" s="2" t="s">
        <v>29</v>
      </c>
      <c r="L4228" s="2" t="s">
        <v>243</v>
      </c>
      <c r="M4228" s="2" t="s">
        <v>404</v>
      </c>
      <c r="N4228" s="2" t="s">
        <v>7186</v>
      </c>
      <c r="O4228" s="2" t="s">
        <v>32</v>
      </c>
      <c r="P4228" s="24">
        <v>0</v>
      </c>
      <c r="Q4228" s="24">
        <v>1</v>
      </c>
      <c r="R4228" s="27" t="s">
        <v>1568</v>
      </c>
      <c r="S4228" s="28" t="s">
        <v>1589</v>
      </c>
      <c r="T4228" s="2" t="s">
        <v>33</v>
      </c>
      <c r="U4228" s="2">
        <v>0</v>
      </c>
      <c r="V4228" s="2" t="s">
        <v>19231</v>
      </c>
      <c r="W4228" s="2" t="s">
        <v>34</v>
      </c>
      <c r="X4228" s="58" t="s">
        <v>16033</v>
      </c>
      <c r="Z4228" s="2">
        <v>412000</v>
      </c>
      <c r="AB4228" s="58">
        <v>46099.470567129632</v>
      </c>
      <c r="AC4228" s="2">
        <v>0</v>
      </c>
      <c r="AD4228" s="104">
        <v>412000</v>
      </c>
      <c r="AE4228" s="2">
        <v>46099.470567129632</v>
      </c>
      <c r="AG4228" s="2">
        <v>121784</v>
      </c>
    </row>
    <row r="4229" spans="1:33" ht="60" x14ac:dyDescent="0.25">
      <c r="A4229" s="2" t="s">
        <v>13105</v>
      </c>
      <c r="B4229" s="2" t="s">
        <v>12666</v>
      </c>
      <c r="C4229" s="2" t="s">
        <v>13106</v>
      </c>
      <c r="F4229" s="2" t="s">
        <v>13107</v>
      </c>
      <c r="G4229" s="2" t="s">
        <v>13108</v>
      </c>
      <c r="H4229" s="2" t="s">
        <v>13109</v>
      </c>
      <c r="I4229" s="2" t="s">
        <v>19533</v>
      </c>
      <c r="J4229" s="2" t="s">
        <v>28</v>
      </c>
      <c r="K4229" s="2" t="s">
        <v>48</v>
      </c>
      <c r="L4229" s="2" t="s">
        <v>257</v>
      </c>
      <c r="M4229" s="2" t="s">
        <v>258</v>
      </c>
      <c r="N4229" s="2" t="s">
        <v>4984</v>
      </c>
      <c r="O4229" s="2" t="s">
        <v>32</v>
      </c>
      <c r="P4229" s="24">
        <v>0</v>
      </c>
      <c r="Q4229" s="24">
        <v>1</v>
      </c>
      <c r="R4229" s="27" t="s">
        <v>1568</v>
      </c>
      <c r="S4229" s="28" t="s">
        <v>1589</v>
      </c>
      <c r="T4229" s="2" t="s">
        <v>33</v>
      </c>
      <c r="U4229" s="2">
        <v>0</v>
      </c>
      <c r="V4229" s="2" t="s">
        <v>16062</v>
      </c>
      <c r="W4229" s="2" t="s">
        <v>34</v>
      </c>
      <c r="X4229" s="58" t="s">
        <v>12666</v>
      </c>
      <c r="Z4229" s="2">
        <v>412000</v>
      </c>
      <c r="AB4229" s="58">
        <v>46092.663206018522</v>
      </c>
      <c r="AC4229" s="2">
        <v>0</v>
      </c>
      <c r="AD4229" s="104">
        <v>412000</v>
      </c>
      <c r="AE4229" s="2">
        <v>46092.663206018522</v>
      </c>
      <c r="AG4229" s="2">
        <v>118967</v>
      </c>
    </row>
    <row r="4230" spans="1:33" ht="45" x14ac:dyDescent="0.25">
      <c r="A4230" s="2" t="s">
        <v>13871</v>
      </c>
      <c r="B4230" s="2" t="s">
        <v>12666</v>
      </c>
      <c r="C4230" s="2" t="s">
        <v>13872</v>
      </c>
      <c r="F4230" s="2" t="s">
        <v>13873</v>
      </c>
      <c r="G4230" s="2" t="s">
        <v>13874</v>
      </c>
      <c r="H4230" s="2" t="s">
        <v>13875</v>
      </c>
      <c r="I4230" s="2" t="s">
        <v>20624</v>
      </c>
      <c r="J4230" s="2" t="s">
        <v>28</v>
      </c>
      <c r="K4230" s="2" t="s">
        <v>29</v>
      </c>
      <c r="L4230" s="2" t="s">
        <v>126</v>
      </c>
      <c r="M4230" s="2" t="s">
        <v>127</v>
      </c>
      <c r="N4230" s="2" t="s">
        <v>3571</v>
      </c>
      <c r="O4230" s="2" t="s">
        <v>32</v>
      </c>
      <c r="P4230" s="24">
        <v>0</v>
      </c>
      <c r="Q4230" s="24">
        <v>1</v>
      </c>
      <c r="R4230" s="27" t="s">
        <v>1568</v>
      </c>
      <c r="S4230" s="28" t="s">
        <v>1589</v>
      </c>
      <c r="T4230" s="2" t="s">
        <v>33</v>
      </c>
      <c r="U4230" s="2">
        <v>0</v>
      </c>
      <c r="V4230" s="2" t="s">
        <v>16051</v>
      </c>
      <c r="W4230" s="2" t="s">
        <v>34</v>
      </c>
      <c r="X4230" s="58" t="s">
        <v>12666</v>
      </c>
      <c r="Z4230" s="2">
        <v>412000</v>
      </c>
      <c r="AB4230" s="58">
        <v>46092.664699074077</v>
      </c>
      <c r="AC4230" s="2">
        <v>0</v>
      </c>
      <c r="AD4230" s="104">
        <v>412000</v>
      </c>
      <c r="AE4230" s="2">
        <v>46092.664699074077</v>
      </c>
      <c r="AG4230" s="2">
        <v>119025</v>
      </c>
    </row>
    <row r="4231" spans="1:33" ht="60" x14ac:dyDescent="0.25">
      <c r="A4231" s="2" t="s">
        <v>12821</v>
      </c>
      <c r="B4231" s="2" t="s">
        <v>12666</v>
      </c>
      <c r="C4231" s="2" t="s">
        <v>12822</v>
      </c>
      <c r="F4231" s="2" t="s">
        <v>6485</v>
      </c>
      <c r="G4231" s="2" t="s">
        <v>6486</v>
      </c>
      <c r="H4231" s="2" t="s">
        <v>6487</v>
      </c>
      <c r="I4231" s="2" t="s">
        <v>20089</v>
      </c>
      <c r="J4231" s="2" t="s">
        <v>28</v>
      </c>
      <c r="K4231" s="2" t="s">
        <v>173</v>
      </c>
      <c r="L4231" s="2" t="s">
        <v>218</v>
      </c>
      <c r="M4231" s="2" t="s">
        <v>641</v>
      </c>
      <c r="N4231" s="2" t="s">
        <v>4250</v>
      </c>
      <c r="O4231" s="2" t="s">
        <v>706</v>
      </c>
      <c r="P4231" s="24">
        <v>0</v>
      </c>
      <c r="Q4231" s="24">
        <v>0</v>
      </c>
      <c r="R4231" s="27" t="s">
        <v>1578</v>
      </c>
      <c r="S4231" s="28" t="s">
        <v>1586</v>
      </c>
      <c r="T4231" s="2" t="s">
        <v>296</v>
      </c>
      <c r="U4231" s="2">
        <v>0</v>
      </c>
      <c r="V4231" s="2" t="s">
        <v>12666</v>
      </c>
      <c r="W4231" s="2" t="s">
        <v>34</v>
      </c>
      <c r="AC4231" s="2">
        <v>0</v>
      </c>
      <c r="AD4231" s="104"/>
    </row>
    <row r="4232" spans="1:33" ht="45" x14ac:dyDescent="0.25">
      <c r="A4232" s="2" t="s">
        <v>13474</v>
      </c>
      <c r="B4232" s="2" t="s">
        <v>12666</v>
      </c>
      <c r="C4232" s="2" t="s">
        <v>13475</v>
      </c>
      <c r="F4232" s="2" t="s">
        <v>6424</v>
      </c>
      <c r="G4232" s="2" t="s">
        <v>6425</v>
      </c>
      <c r="H4232" s="2" t="s">
        <v>6426</v>
      </c>
      <c r="I4232" s="2" t="s">
        <v>19968</v>
      </c>
      <c r="J4232" s="2" t="s">
        <v>28</v>
      </c>
      <c r="K4232" s="2" t="s">
        <v>173</v>
      </c>
      <c r="L4232" s="2" t="s">
        <v>452</v>
      </c>
      <c r="M4232" s="2" t="s">
        <v>453</v>
      </c>
      <c r="N4232" s="2" t="s">
        <v>4554</v>
      </c>
      <c r="O4232" s="2" t="s">
        <v>32</v>
      </c>
      <c r="P4232" s="24">
        <v>0</v>
      </c>
      <c r="Q4232" s="24">
        <v>1</v>
      </c>
      <c r="R4232" s="27" t="s">
        <v>1568</v>
      </c>
      <c r="S4232" s="28" t="s">
        <v>1589</v>
      </c>
      <c r="T4232" s="2" t="s">
        <v>33</v>
      </c>
      <c r="U4232" s="2">
        <v>0</v>
      </c>
      <c r="V4232" s="2" t="s">
        <v>17905</v>
      </c>
      <c r="W4232" s="2" t="s">
        <v>34</v>
      </c>
      <c r="X4232" s="58" t="s">
        <v>12666</v>
      </c>
      <c r="Z4232" s="2">
        <v>412000</v>
      </c>
      <c r="AB4232" s="58">
        <v>46092.701874999999</v>
      </c>
      <c r="AC4232" s="2">
        <v>0</v>
      </c>
      <c r="AD4232" s="104">
        <v>412000</v>
      </c>
      <c r="AE4232" s="2">
        <v>46092.701874999999</v>
      </c>
      <c r="AG4232" s="2">
        <v>119072</v>
      </c>
    </row>
    <row r="4233" spans="1:33" ht="45" x14ac:dyDescent="0.25">
      <c r="A4233" s="2" t="s">
        <v>13878</v>
      </c>
      <c r="B4233" s="2" t="s">
        <v>12666</v>
      </c>
      <c r="C4233" s="2" t="s">
        <v>13879</v>
      </c>
      <c r="F4233" s="2" t="s">
        <v>2182</v>
      </c>
      <c r="G4233" s="2" t="s">
        <v>5049</v>
      </c>
      <c r="H4233" s="2" t="s">
        <v>5050</v>
      </c>
      <c r="I4233" s="2" t="s">
        <v>20625</v>
      </c>
      <c r="J4233" s="2" t="s">
        <v>28</v>
      </c>
      <c r="K4233" s="2" t="s">
        <v>29</v>
      </c>
      <c r="L4233" s="2" t="s">
        <v>394</v>
      </c>
      <c r="M4233" s="2" t="s">
        <v>395</v>
      </c>
      <c r="N4233" s="2" t="s">
        <v>5043</v>
      </c>
      <c r="O4233" s="2" t="s">
        <v>32</v>
      </c>
      <c r="P4233" s="24">
        <v>0</v>
      </c>
      <c r="Q4233" s="24">
        <v>1</v>
      </c>
      <c r="R4233" s="27" t="s">
        <v>1568</v>
      </c>
      <c r="S4233" s="28" t="s">
        <v>1589</v>
      </c>
      <c r="T4233" s="2" t="s">
        <v>33</v>
      </c>
      <c r="U4233" s="2">
        <v>0</v>
      </c>
      <c r="V4233" s="2" t="s">
        <v>27405</v>
      </c>
      <c r="W4233" s="2" t="s">
        <v>34</v>
      </c>
      <c r="X4233" s="58" t="s">
        <v>12666</v>
      </c>
      <c r="Z4233" s="2">
        <v>412000</v>
      </c>
      <c r="AB4233" s="58">
        <v>46092.686620370368</v>
      </c>
      <c r="AC4233" s="2">
        <v>0</v>
      </c>
      <c r="AD4233" s="104">
        <v>412000</v>
      </c>
      <c r="AE4233" s="2">
        <v>46092.686620370368</v>
      </c>
      <c r="AG4233" s="2">
        <v>119037</v>
      </c>
    </row>
    <row r="4234" spans="1:33" ht="45" x14ac:dyDescent="0.25">
      <c r="A4234" s="2" t="s">
        <v>14164</v>
      </c>
      <c r="B4234" s="2" t="s">
        <v>12666</v>
      </c>
      <c r="C4234" s="2" t="s">
        <v>14165</v>
      </c>
      <c r="F4234" s="2" t="s">
        <v>14166</v>
      </c>
      <c r="G4234" s="2" t="s">
        <v>14167</v>
      </c>
      <c r="H4234" s="2" t="s">
        <v>14168</v>
      </c>
      <c r="I4234" s="2" t="s">
        <v>20626</v>
      </c>
      <c r="J4234" s="2" t="s">
        <v>28</v>
      </c>
      <c r="K4234" s="2" t="s">
        <v>29</v>
      </c>
      <c r="L4234" s="2" t="s">
        <v>402</v>
      </c>
      <c r="M4234" s="2" t="s">
        <v>403</v>
      </c>
      <c r="N4234" s="2" t="s">
        <v>5067</v>
      </c>
      <c r="O4234" s="2" t="s">
        <v>705</v>
      </c>
      <c r="P4234" s="24">
        <v>0</v>
      </c>
      <c r="Q4234" s="24">
        <v>0</v>
      </c>
      <c r="R4234" s="27" t="s">
        <v>1578</v>
      </c>
      <c r="S4234" s="28" t="s">
        <v>1589</v>
      </c>
      <c r="T4234" s="2" t="s">
        <v>33</v>
      </c>
      <c r="U4234" s="2">
        <v>0</v>
      </c>
      <c r="V4234" s="2" t="s">
        <v>12674</v>
      </c>
      <c r="W4234" s="2" t="s">
        <v>34</v>
      </c>
      <c r="AC4234" s="2">
        <v>0</v>
      </c>
      <c r="AD4234" s="104"/>
    </row>
    <row r="4235" spans="1:33" ht="45" x14ac:dyDescent="0.25">
      <c r="A4235" s="2" t="s">
        <v>15542</v>
      </c>
      <c r="B4235" s="2" t="s">
        <v>12666</v>
      </c>
      <c r="C4235" s="2" t="s">
        <v>15543</v>
      </c>
      <c r="F4235" s="2" t="s">
        <v>15544</v>
      </c>
      <c r="G4235" s="2" t="s">
        <v>15545</v>
      </c>
      <c r="H4235" s="2" t="s">
        <v>10079</v>
      </c>
      <c r="I4235" s="2" t="s">
        <v>23498</v>
      </c>
      <c r="J4235" s="2" t="s">
        <v>28</v>
      </c>
      <c r="K4235" s="2" t="s">
        <v>43</v>
      </c>
      <c r="L4235" s="2" t="s">
        <v>44</v>
      </c>
      <c r="M4235" s="2" t="s">
        <v>45</v>
      </c>
      <c r="N4235" s="2" t="s">
        <v>2977</v>
      </c>
      <c r="O4235" s="2" t="s">
        <v>37</v>
      </c>
      <c r="P4235" s="24">
        <v>0</v>
      </c>
      <c r="Q4235" s="24">
        <v>0</v>
      </c>
      <c r="R4235" s="27" t="s">
        <v>1578</v>
      </c>
      <c r="S4235" s="28" t="s">
        <v>1589</v>
      </c>
      <c r="T4235" s="2" t="s">
        <v>33</v>
      </c>
      <c r="U4235" s="2">
        <v>0</v>
      </c>
      <c r="V4235" s="2" t="s">
        <v>27804</v>
      </c>
      <c r="W4235" s="2" t="s">
        <v>34</v>
      </c>
      <c r="X4235" s="58" t="s">
        <v>12674</v>
      </c>
      <c r="Z4235" s="2">
        <v>412000</v>
      </c>
      <c r="AB4235" s="58">
        <v>46094.469363425924</v>
      </c>
      <c r="AC4235" s="2">
        <v>0</v>
      </c>
      <c r="AD4235" s="104">
        <v>412000</v>
      </c>
      <c r="AE4235" s="2">
        <v>46094.469363425924</v>
      </c>
      <c r="AG4235" s="2">
        <v>131896</v>
      </c>
    </row>
    <row r="4236" spans="1:33" ht="45" x14ac:dyDescent="0.25">
      <c r="A4236" s="2" t="s">
        <v>13890</v>
      </c>
      <c r="B4236" s="2" t="s">
        <v>12666</v>
      </c>
      <c r="C4236" s="2" t="s">
        <v>13891</v>
      </c>
      <c r="F4236" s="2" t="s">
        <v>7599</v>
      </c>
      <c r="G4236" s="2" t="s">
        <v>7600</v>
      </c>
      <c r="H4236" s="2" t="s">
        <v>7601</v>
      </c>
      <c r="I4236" s="2" t="s">
        <v>20627</v>
      </c>
      <c r="J4236" s="2" t="s">
        <v>28</v>
      </c>
      <c r="K4236" s="2" t="s">
        <v>29</v>
      </c>
      <c r="L4236" s="2" t="s">
        <v>204</v>
      </c>
      <c r="M4236" s="2" t="s">
        <v>205</v>
      </c>
      <c r="N4236" s="2" t="s">
        <v>4211</v>
      </c>
      <c r="O4236" s="2" t="s">
        <v>32</v>
      </c>
      <c r="P4236" s="24">
        <v>0</v>
      </c>
      <c r="Q4236" s="24">
        <v>1</v>
      </c>
      <c r="R4236" s="27" t="s">
        <v>1568</v>
      </c>
      <c r="S4236" s="28" t="s">
        <v>1589</v>
      </c>
      <c r="T4236" s="2" t="s">
        <v>33</v>
      </c>
      <c r="U4236" s="2">
        <v>0</v>
      </c>
      <c r="V4236" s="2" t="s">
        <v>18533</v>
      </c>
      <c r="W4236" s="2" t="s">
        <v>34</v>
      </c>
      <c r="X4236" s="58" t="s">
        <v>12666</v>
      </c>
      <c r="Z4236" s="2">
        <v>412000</v>
      </c>
      <c r="AB4236" s="58">
        <v>46092.659097222226</v>
      </c>
      <c r="AC4236" s="2">
        <v>0</v>
      </c>
      <c r="AD4236" s="104">
        <v>412000</v>
      </c>
      <c r="AE4236" s="2">
        <v>46092.659097222226</v>
      </c>
      <c r="AG4236" s="2">
        <v>118775</v>
      </c>
    </row>
    <row r="4237" spans="1:33" ht="60" x14ac:dyDescent="0.25">
      <c r="A4237" s="2" t="s">
        <v>15905</v>
      </c>
      <c r="B4237" s="2" t="s">
        <v>12666</v>
      </c>
      <c r="C4237" s="2" t="s">
        <v>15906</v>
      </c>
      <c r="F4237" s="2" t="s">
        <v>15903</v>
      </c>
      <c r="G4237" s="2" t="s">
        <v>15904</v>
      </c>
      <c r="H4237" s="2" t="s">
        <v>12221</v>
      </c>
      <c r="I4237" s="2" t="s">
        <v>23968</v>
      </c>
      <c r="J4237" s="2" t="s">
        <v>28</v>
      </c>
      <c r="K4237" s="2" t="s">
        <v>98</v>
      </c>
      <c r="L4237" s="2" t="s">
        <v>349</v>
      </c>
      <c r="M4237" s="2" t="s">
        <v>350</v>
      </c>
      <c r="N4237" s="2" t="s">
        <v>3811</v>
      </c>
      <c r="O4237" s="2" t="s">
        <v>705</v>
      </c>
      <c r="P4237" s="24">
        <v>0</v>
      </c>
      <c r="Q4237" s="24">
        <v>0</v>
      </c>
      <c r="R4237" s="27" t="s">
        <v>1578</v>
      </c>
      <c r="S4237" s="28" t="s">
        <v>1585</v>
      </c>
      <c r="T4237" s="2" t="s">
        <v>38</v>
      </c>
      <c r="U4237" s="2">
        <v>0</v>
      </c>
      <c r="V4237" s="2" t="s">
        <v>12680</v>
      </c>
      <c r="W4237" s="2" t="s">
        <v>34</v>
      </c>
      <c r="AC4237" s="2">
        <v>0</v>
      </c>
      <c r="AD4237" s="104"/>
    </row>
    <row r="4238" spans="1:33" ht="45" x14ac:dyDescent="0.25">
      <c r="A4238" s="2" t="s">
        <v>13880</v>
      </c>
      <c r="B4238" s="2" t="s">
        <v>12666</v>
      </c>
      <c r="C4238" s="2" t="s">
        <v>13881</v>
      </c>
      <c r="F4238" s="2" t="s">
        <v>13882</v>
      </c>
      <c r="G4238" s="2" t="s">
        <v>13883</v>
      </c>
      <c r="H4238" s="2" t="s">
        <v>13884</v>
      </c>
      <c r="I4238" s="2" t="s">
        <v>20628</v>
      </c>
      <c r="J4238" s="2" t="s">
        <v>28</v>
      </c>
      <c r="K4238" s="2" t="s">
        <v>29</v>
      </c>
      <c r="L4238" s="2" t="s">
        <v>400</v>
      </c>
      <c r="M4238" s="2" t="s">
        <v>401</v>
      </c>
      <c r="N4238" s="2" t="s">
        <v>3456</v>
      </c>
      <c r="O4238" s="2" t="s">
        <v>32</v>
      </c>
      <c r="P4238" s="24">
        <v>0</v>
      </c>
      <c r="Q4238" s="24">
        <v>1</v>
      </c>
      <c r="R4238" s="27" t="s">
        <v>1568</v>
      </c>
      <c r="S4238" s="28" t="s">
        <v>1589</v>
      </c>
      <c r="T4238" s="2" t="s">
        <v>33</v>
      </c>
      <c r="U4238" s="2">
        <v>0</v>
      </c>
      <c r="V4238" s="2" t="s">
        <v>19231</v>
      </c>
      <c r="W4238" s="2" t="s">
        <v>34</v>
      </c>
      <c r="X4238" s="58" t="s">
        <v>12666</v>
      </c>
      <c r="Z4238" s="2">
        <v>412000</v>
      </c>
      <c r="AB4238" s="58">
        <v>46092.696412037039</v>
      </c>
      <c r="AC4238" s="2">
        <v>0</v>
      </c>
      <c r="AD4238" s="104">
        <v>412000</v>
      </c>
      <c r="AE4238" s="2">
        <v>46092.696412037039</v>
      </c>
      <c r="AG4238" s="2">
        <v>118580</v>
      </c>
    </row>
    <row r="4239" spans="1:33" ht="45" x14ac:dyDescent="0.25">
      <c r="A4239" s="2" t="s">
        <v>12786</v>
      </c>
      <c r="B4239" s="2" t="s">
        <v>12666</v>
      </c>
      <c r="C4239" s="2" t="s">
        <v>12787</v>
      </c>
      <c r="F4239" s="2" t="s">
        <v>6739</v>
      </c>
      <c r="G4239" s="2" t="s">
        <v>6740</v>
      </c>
      <c r="H4239" s="2" t="s">
        <v>6741</v>
      </c>
      <c r="I4239" s="2" t="s">
        <v>20013</v>
      </c>
      <c r="J4239" s="2" t="s">
        <v>28</v>
      </c>
      <c r="K4239" s="2" t="s">
        <v>173</v>
      </c>
      <c r="L4239" s="2" t="s">
        <v>353</v>
      </c>
      <c r="M4239" s="2" t="s">
        <v>354</v>
      </c>
      <c r="N4239" s="2" t="s">
        <v>6102</v>
      </c>
      <c r="O4239" s="2" t="s">
        <v>37</v>
      </c>
      <c r="P4239" s="24">
        <v>0</v>
      </c>
      <c r="Q4239" s="24">
        <v>0</v>
      </c>
      <c r="R4239" s="27" t="s">
        <v>1578</v>
      </c>
      <c r="S4239" s="28" t="s">
        <v>1586</v>
      </c>
      <c r="T4239" s="2" t="s">
        <v>296</v>
      </c>
      <c r="U4239" s="2">
        <v>0</v>
      </c>
      <c r="V4239" s="2" t="s">
        <v>12674</v>
      </c>
      <c r="W4239" s="2" t="s">
        <v>34</v>
      </c>
      <c r="AC4239" s="2">
        <v>0</v>
      </c>
      <c r="AD4239" s="104"/>
      <c r="AG4239" s="2">
        <v>132782</v>
      </c>
    </row>
    <row r="4240" spans="1:33" ht="45" x14ac:dyDescent="0.25">
      <c r="A4240" s="2" t="s">
        <v>15365</v>
      </c>
      <c r="B4240" s="2" t="s">
        <v>12666</v>
      </c>
      <c r="C4240" s="2" t="s">
        <v>15366</v>
      </c>
      <c r="F4240" s="2" t="s">
        <v>15367</v>
      </c>
      <c r="G4240" s="2" t="s">
        <v>15368</v>
      </c>
      <c r="H4240" s="2" t="s">
        <v>15369</v>
      </c>
      <c r="I4240" s="2" t="s">
        <v>23499</v>
      </c>
      <c r="J4240" s="2" t="s">
        <v>28</v>
      </c>
      <c r="K4240" s="2" t="s">
        <v>43</v>
      </c>
      <c r="L4240" s="2" t="s">
        <v>96</v>
      </c>
      <c r="M4240" s="2" t="s">
        <v>1603</v>
      </c>
      <c r="N4240" s="2" t="s">
        <v>4313</v>
      </c>
      <c r="O4240" s="2" t="s">
        <v>32</v>
      </c>
      <c r="P4240" s="24">
        <v>0</v>
      </c>
      <c r="Q4240" s="24">
        <v>1</v>
      </c>
      <c r="R4240" s="27" t="s">
        <v>1568</v>
      </c>
      <c r="S4240" s="28" t="s">
        <v>1589</v>
      </c>
      <c r="T4240" s="2" t="s">
        <v>33</v>
      </c>
      <c r="U4240" s="2">
        <v>0</v>
      </c>
      <c r="V4240" s="2" t="s">
        <v>19078</v>
      </c>
      <c r="W4240" s="2" t="s">
        <v>34</v>
      </c>
      <c r="X4240" s="58" t="s">
        <v>12666</v>
      </c>
      <c r="Z4240" s="2">
        <v>412000</v>
      </c>
      <c r="AB4240" s="58">
        <v>46092.725868055553</v>
      </c>
      <c r="AC4240" s="2">
        <v>0</v>
      </c>
      <c r="AD4240" s="104">
        <v>412000</v>
      </c>
      <c r="AE4240" s="2">
        <v>46092.725868055553</v>
      </c>
      <c r="AG4240" s="2">
        <v>118714</v>
      </c>
    </row>
    <row r="4241" spans="1:33" ht="45" x14ac:dyDescent="0.25">
      <c r="A4241" s="2" t="s">
        <v>12781</v>
      </c>
      <c r="B4241" s="2" t="s">
        <v>12666</v>
      </c>
      <c r="C4241" s="2" t="s">
        <v>12782</v>
      </c>
      <c r="F4241" s="2" t="s">
        <v>12783</v>
      </c>
      <c r="G4241" s="2" t="s">
        <v>12784</v>
      </c>
      <c r="H4241" s="2" t="s">
        <v>12785</v>
      </c>
      <c r="I4241" s="2" t="s">
        <v>19784</v>
      </c>
      <c r="J4241" s="2" t="s">
        <v>28</v>
      </c>
      <c r="K4241" s="2" t="s">
        <v>173</v>
      </c>
      <c r="L4241" s="2" t="s">
        <v>353</v>
      </c>
      <c r="M4241" s="2" t="s">
        <v>354</v>
      </c>
      <c r="N4241" s="2" t="s">
        <v>6102</v>
      </c>
      <c r="O4241" s="2" t="s">
        <v>37</v>
      </c>
      <c r="P4241" s="24">
        <v>0</v>
      </c>
      <c r="Q4241" s="24">
        <v>0</v>
      </c>
      <c r="R4241" s="27" t="s">
        <v>1578</v>
      </c>
      <c r="S4241" s="28" t="s">
        <v>1586</v>
      </c>
      <c r="T4241" s="2" t="s">
        <v>296</v>
      </c>
      <c r="U4241" s="2">
        <v>0</v>
      </c>
      <c r="V4241" s="2" t="s">
        <v>12674</v>
      </c>
      <c r="W4241" s="2" t="s">
        <v>34</v>
      </c>
      <c r="AC4241" s="2">
        <v>0</v>
      </c>
      <c r="AD4241" s="104"/>
      <c r="AG4241" s="2">
        <v>132783</v>
      </c>
    </row>
    <row r="4242" spans="1:33" ht="45" x14ac:dyDescent="0.25">
      <c r="A4242" s="2" t="s">
        <v>13885</v>
      </c>
      <c r="B4242" s="2" t="s">
        <v>12666</v>
      </c>
      <c r="C4242" s="2" t="s">
        <v>13886</v>
      </c>
      <c r="F4242" s="2" t="s">
        <v>13887</v>
      </c>
      <c r="G4242" s="2" t="s">
        <v>13888</v>
      </c>
      <c r="H4242" s="2" t="s">
        <v>13889</v>
      </c>
      <c r="I4242" s="2" t="s">
        <v>20629</v>
      </c>
      <c r="J4242" s="2" t="s">
        <v>28</v>
      </c>
      <c r="K4242" s="2" t="s">
        <v>29</v>
      </c>
      <c r="L4242" s="2" t="s">
        <v>154</v>
      </c>
      <c r="M4242" s="2" t="s">
        <v>155</v>
      </c>
      <c r="N4242" s="2" t="s">
        <v>7144</v>
      </c>
      <c r="O4242" s="2" t="s">
        <v>32</v>
      </c>
      <c r="P4242" s="24">
        <v>0</v>
      </c>
      <c r="Q4242" s="24">
        <v>1</v>
      </c>
      <c r="R4242" s="27" t="s">
        <v>1568</v>
      </c>
      <c r="S4242" s="28" t="s">
        <v>1589</v>
      </c>
      <c r="T4242" s="2" t="s">
        <v>33</v>
      </c>
      <c r="U4242" s="2">
        <v>0</v>
      </c>
      <c r="V4242" s="2" t="s">
        <v>19078</v>
      </c>
      <c r="W4242" s="2" t="s">
        <v>34</v>
      </c>
      <c r="X4242" s="58" t="s">
        <v>12680</v>
      </c>
      <c r="Z4242" s="2">
        <v>412000</v>
      </c>
      <c r="AB4242" s="58">
        <v>46093.666319444441</v>
      </c>
      <c r="AC4242" s="2">
        <v>0</v>
      </c>
      <c r="AD4242" s="104">
        <v>412000</v>
      </c>
      <c r="AE4242" s="2">
        <v>46093.666319444441</v>
      </c>
      <c r="AG4242" s="2">
        <v>118583</v>
      </c>
    </row>
    <row r="4243" spans="1:33" ht="45" x14ac:dyDescent="0.25">
      <c r="A4243" s="2" t="s">
        <v>15417</v>
      </c>
      <c r="B4243" s="2" t="s">
        <v>12666</v>
      </c>
      <c r="C4243" s="2" t="s">
        <v>15418</v>
      </c>
      <c r="F4243" s="2" t="s">
        <v>15419</v>
      </c>
      <c r="G4243" s="2" t="s">
        <v>15420</v>
      </c>
      <c r="H4243" s="2" t="s">
        <v>15421</v>
      </c>
      <c r="I4243" s="2" t="s">
        <v>23500</v>
      </c>
      <c r="J4243" s="2" t="s">
        <v>28</v>
      </c>
      <c r="K4243" s="2" t="s">
        <v>43</v>
      </c>
      <c r="L4243" s="2" t="s">
        <v>99</v>
      </c>
      <c r="M4243" s="2" t="s">
        <v>1452</v>
      </c>
      <c r="N4243" s="2" t="s">
        <v>4205</v>
      </c>
      <c r="O4243" s="2" t="s">
        <v>32</v>
      </c>
      <c r="P4243" s="24">
        <v>0</v>
      </c>
      <c r="Q4243" s="24">
        <v>2</v>
      </c>
      <c r="R4243" s="27" t="s">
        <v>1568</v>
      </c>
      <c r="S4243" s="28" t="s">
        <v>1589</v>
      </c>
      <c r="T4243" s="2" t="s">
        <v>33</v>
      </c>
      <c r="U4243" s="2">
        <v>0</v>
      </c>
      <c r="V4243" s="2" t="s">
        <v>18001</v>
      </c>
      <c r="W4243" s="2" t="s">
        <v>34</v>
      </c>
      <c r="X4243" s="58" t="s">
        <v>17582</v>
      </c>
      <c r="Z4243" s="2">
        <v>412000</v>
      </c>
      <c r="AB4243" s="58">
        <v>46111.729525462964</v>
      </c>
      <c r="AC4243" s="2">
        <v>0</v>
      </c>
      <c r="AD4243" s="104">
        <v>412000</v>
      </c>
      <c r="AE4243" s="2">
        <v>46111.729525462964</v>
      </c>
      <c r="AG4243" s="2">
        <v>119799</v>
      </c>
    </row>
    <row r="4244" spans="1:33" ht="45" x14ac:dyDescent="0.25">
      <c r="A4244" s="2" t="s">
        <v>13892</v>
      </c>
      <c r="B4244" s="2" t="s">
        <v>12666</v>
      </c>
      <c r="C4244" s="2" t="s">
        <v>13893</v>
      </c>
      <c r="F4244" s="2" t="s">
        <v>7513</v>
      </c>
      <c r="G4244" s="2" t="s">
        <v>7514</v>
      </c>
      <c r="H4244" s="2" t="s">
        <v>7515</v>
      </c>
      <c r="I4244" s="2" t="s">
        <v>20608</v>
      </c>
      <c r="J4244" s="2" t="s">
        <v>28</v>
      </c>
      <c r="K4244" s="2" t="s">
        <v>29</v>
      </c>
      <c r="L4244" s="2" t="s">
        <v>394</v>
      </c>
      <c r="M4244" s="2" t="s">
        <v>395</v>
      </c>
      <c r="N4244" s="2" t="s">
        <v>5043</v>
      </c>
      <c r="O4244" s="2" t="s">
        <v>32</v>
      </c>
      <c r="P4244" s="24">
        <v>0</v>
      </c>
      <c r="Q4244" s="24">
        <v>1</v>
      </c>
      <c r="R4244" s="27" t="s">
        <v>1568</v>
      </c>
      <c r="S4244" s="28" t="s">
        <v>1589</v>
      </c>
      <c r="T4244" s="2" t="s">
        <v>33</v>
      </c>
      <c r="U4244" s="2">
        <v>0</v>
      </c>
      <c r="V4244" s="2" t="s">
        <v>17683</v>
      </c>
      <c r="W4244" s="2" t="s">
        <v>34</v>
      </c>
      <c r="X4244" s="58" t="s">
        <v>12666</v>
      </c>
      <c r="Z4244" s="2">
        <v>412000</v>
      </c>
      <c r="AB4244" s="58">
        <v>46092.672685185185</v>
      </c>
      <c r="AC4244" s="2">
        <v>0</v>
      </c>
      <c r="AD4244" s="104">
        <v>412000</v>
      </c>
      <c r="AE4244" s="2">
        <v>46092.672685185185</v>
      </c>
      <c r="AG4244" s="2">
        <v>119042</v>
      </c>
    </row>
    <row r="4245" spans="1:33" ht="45" x14ac:dyDescent="0.25">
      <c r="A4245" s="2" t="s">
        <v>14301</v>
      </c>
      <c r="B4245" s="2" t="s">
        <v>12666</v>
      </c>
      <c r="C4245" s="2" t="s">
        <v>14302</v>
      </c>
      <c r="F4245" s="2" t="s">
        <v>14303</v>
      </c>
      <c r="G4245" s="2" t="s">
        <v>14304</v>
      </c>
      <c r="H4245" s="2" t="s">
        <v>14305</v>
      </c>
      <c r="I4245" s="2" t="s">
        <v>21168</v>
      </c>
      <c r="J4245" s="2" t="s">
        <v>28</v>
      </c>
      <c r="K4245" s="2" t="s">
        <v>78</v>
      </c>
      <c r="L4245" s="2" t="s">
        <v>859</v>
      </c>
      <c r="M4245" s="2" t="s">
        <v>1115</v>
      </c>
      <c r="N4245" s="2" t="s">
        <v>4378</v>
      </c>
      <c r="O4245" s="2" t="s">
        <v>32</v>
      </c>
      <c r="P4245" s="24">
        <v>0</v>
      </c>
      <c r="Q4245" s="24">
        <v>1</v>
      </c>
      <c r="R4245" s="27" t="s">
        <v>1568</v>
      </c>
      <c r="S4245" s="28" t="s">
        <v>1589</v>
      </c>
      <c r="T4245" s="2" t="s">
        <v>33</v>
      </c>
      <c r="U4245" s="2">
        <v>0</v>
      </c>
      <c r="V4245" s="2" t="s">
        <v>20332</v>
      </c>
      <c r="W4245" s="2" t="s">
        <v>34</v>
      </c>
      <c r="X4245" s="58" t="s">
        <v>12680</v>
      </c>
      <c r="Z4245" s="2">
        <v>412000</v>
      </c>
      <c r="AB4245" s="58">
        <v>46093.592002314814</v>
      </c>
      <c r="AC4245" s="2">
        <v>0</v>
      </c>
      <c r="AD4245" s="104">
        <v>412000</v>
      </c>
      <c r="AE4245" s="2">
        <v>46093.592002314814</v>
      </c>
      <c r="AG4245" s="2">
        <v>121920</v>
      </c>
    </row>
    <row r="4246" spans="1:33" ht="45" x14ac:dyDescent="0.25">
      <c r="A4246" s="2" t="s">
        <v>15098</v>
      </c>
      <c r="B4246" s="2" t="s">
        <v>12666</v>
      </c>
      <c r="C4246" s="2" t="s">
        <v>15099</v>
      </c>
      <c r="F4246" s="2" t="s">
        <v>15100</v>
      </c>
      <c r="G4246" s="2" t="s">
        <v>15101</v>
      </c>
      <c r="H4246" s="2" t="s">
        <v>15102</v>
      </c>
      <c r="I4246" s="2" t="s">
        <v>22237</v>
      </c>
      <c r="J4246" s="2" t="s">
        <v>28</v>
      </c>
      <c r="K4246" s="2" t="s">
        <v>68</v>
      </c>
      <c r="L4246" s="2" t="s">
        <v>162</v>
      </c>
      <c r="M4246" s="2" t="s">
        <v>163</v>
      </c>
      <c r="N4246" s="2" t="s">
        <v>4447</v>
      </c>
      <c r="O4246" s="2" t="s">
        <v>32</v>
      </c>
      <c r="P4246" s="24">
        <v>0</v>
      </c>
      <c r="Q4246" s="24">
        <v>1</v>
      </c>
      <c r="R4246" s="27" t="s">
        <v>1568</v>
      </c>
      <c r="S4246" s="28" t="s">
        <v>1589</v>
      </c>
      <c r="T4246" s="2" t="s">
        <v>33</v>
      </c>
      <c r="U4246" s="2">
        <v>0</v>
      </c>
      <c r="V4246" s="2" t="s">
        <v>18533</v>
      </c>
      <c r="W4246" s="2" t="s">
        <v>34</v>
      </c>
      <c r="X4246" s="58" t="s">
        <v>12680</v>
      </c>
      <c r="Z4246" s="2">
        <v>412000</v>
      </c>
      <c r="AB4246" s="58">
        <v>46093.387256944443</v>
      </c>
      <c r="AC4246" s="2">
        <v>0</v>
      </c>
      <c r="AD4246" s="104">
        <v>412000</v>
      </c>
      <c r="AE4246" s="2">
        <v>46093.387256944443</v>
      </c>
      <c r="AG4246" s="2">
        <v>121577</v>
      </c>
    </row>
    <row r="4247" spans="1:33" ht="45" x14ac:dyDescent="0.25">
      <c r="A4247" s="2" t="s">
        <v>14143</v>
      </c>
      <c r="B4247" s="2" t="s">
        <v>12666</v>
      </c>
      <c r="C4247" s="2" t="s">
        <v>14144</v>
      </c>
      <c r="F4247" s="2" t="s">
        <v>7513</v>
      </c>
      <c r="G4247" s="2" t="s">
        <v>7514</v>
      </c>
      <c r="H4247" s="2" t="s">
        <v>7515</v>
      </c>
      <c r="I4247" s="2" t="s">
        <v>20608</v>
      </c>
      <c r="J4247" s="2" t="s">
        <v>28</v>
      </c>
      <c r="K4247" s="2" t="s">
        <v>29</v>
      </c>
      <c r="L4247" s="2" t="s">
        <v>394</v>
      </c>
      <c r="M4247" s="2" t="s">
        <v>395</v>
      </c>
      <c r="N4247" s="2" t="s">
        <v>5043</v>
      </c>
      <c r="O4247" s="3" t="s">
        <v>705</v>
      </c>
      <c r="P4247" s="24">
        <v>0</v>
      </c>
      <c r="Q4247" s="24">
        <v>0</v>
      </c>
      <c r="R4247" s="27" t="s">
        <v>1578</v>
      </c>
      <c r="S4247" s="28" t="s">
        <v>1589</v>
      </c>
      <c r="T4247" s="2" t="s">
        <v>33</v>
      </c>
      <c r="U4247" s="2">
        <v>0</v>
      </c>
      <c r="V4247" s="2" t="s">
        <v>12666</v>
      </c>
      <c r="W4247" s="2" t="s">
        <v>34</v>
      </c>
      <c r="AC4247" s="2">
        <v>0</v>
      </c>
      <c r="AD4247" s="104"/>
    </row>
    <row r="4248" spans="1:33" ht="45" x14ac:dyDescent="0.25">
      <c r="A4248" s="2" t="s">
        <v>15201</v>
      </c>
      <c r="B4248" s="2" t="s">
        <v>12666</v>
      </c>
      <c r="C4248" s="2" t="s">
        <v>15202</v>
      </c>
      <c r="F4248" s="2" t="s">
        <v>15100</v>
      </c>
      <c r="G4248" s="2" t="s">
        <v>15101</v>
      </c>
      <c r="H4248" s="2" t="s">
        <v>15102</v>
      </c>
      <c r="I4248" s="2" t="s">
        <v>22237</v>
      </c>
      <c r="J4248" s="2" t="s">
        <v>28</v>
      </c>
      <c r="K4248" s="2" t="s">
        <v>68</v>
      </c>
      <c r="L4248" s="2" t="s">
        <v>162</v>
      </c>
      <c r="M4248" s="2" t="s">
        <v>163</v>
      </c>
      <c r="N4248" s="2" t="s">
        <v>4447</v>
      </c>
      <c r="O4248" s="2" t="s">
        <v>19606</v>
      </c>
      <c r="P4248" s="24">
        <v>0</v>
      </c>
      <c r="Q4248" s="24">
        <v>0</v>
      </c>
      <c r="R4248" s="27" t="s">
        <v>1578</v>
      </c>
      <c r="S4248" s="28" t="s">
        <v>1589</v>
      </c>
      <c r="T4248" s="2" t="s">
        <v>33</v>
      </c>
      <c r="U4248" s="2">
        <v>0</v>
      </c>
      <c r="V4248" s="2" t="s">
        <v>16672</v>
      </c>
      <c r="W4248" s="2" t="s">
        <v>34</v>
      </c>
      <c r="X4248" s="58" t="s">
        <v>16672</v>
      </c>
      <c r="Y4248" s="2" t="s">
        <v>87</v>
      </c>
      <c r="AA4248" s="2" t="s">
        <v>88</v>
      </c>
      <c r="AB4248" s="58">
        <v>46104.410671296297</v>
      </c>
      <c r="AC4248" s="2">
        <v>0</v>
      </c>
      <c r="AD4248" s="104"/>
      <c r="AE4248" s="2">
        <v>46104.410671296297</v>
      </c>
      <c r="AG4248" s="2">
        <v>134764</v>
      </c>
    </row>
    <row r="4249" spans="1:33" ht="45" x14ac:dyDescent="0.25">
      <c r="A4249" s="2" t="s">
        <v>14100</v>
      </c>
      <c r="B4249" s="2" t="s">
        <v>12666</v>
      </c>
      <c r="C4249" s="2" t="s">
        <v>14101</v>
      </c>
      <c r="F4249" s="2" t="s">
        <v>7559</v>
      </c>
      <c r="G4249" s="2" t="s">
        <v>7560</v>
      </c>
      <c r="H4249" s="2" t="s">
        <v>7561</v>
      </c>
      <c r="I4249" s="2" t="s">
        <v>20599</v>
      </c>
      <c r="J4249" s="2" t="s">
        <v>28</v>
      </c>
      <c r="K4249" s="2" t="s">
        <v>29</v>
      </c>
      <c r="L4249" s="2" t="s">
        <v>133</v>
      </c>
      <c r="M4249" s="2" t="s">
        <v>134</v>
      </c>
      <c r="N4249" s="2" t="s">
        <v>5241</v>
      </c>
      <c r="O4249" s="2" t="s">
        <v>705</v>
      </c>
      <c r="P4249" s="24">
        <v>0</v>
      </c>
      <c r="Q4249" s="24">
        <v>0</v>
      </c>
      <c r="R4249" s="27" t="s">
        <v>1578</v>
      </c>
      <c r="S4249" s="28" t="s">
        <v>1589</v>
      </c>
      <c r="T4249" s="2" t="s">
        <v>33</v>
      </c>
      <c r="U4249" s="2">
        <v>0</v>
      </c>
      <c r="V4249" s="2" t="s">
        <v>12666</v>
      </c>
      <c r="W4249" s="2" t="s">
        <v>34</v>
      </c>
      <c r="AC4249" s="2">
        <v>0</v>
      </c>
      <c r="AD4249" s="104"/>
    </row>
    <row r="4250" spans="1:33" ht="45" x14ac:dyDescent="0.25">
      <c r="A4250" s="2" t="s">
        <v>14457</v>
      </c>
      <c r="B4250" s="2" t="s">
        <v>12666</v>
      </c>
      <c r="C4250" s="2" t="s">
        <v>14458</v>
      </c>
      <c r="F4250" s="2" t="s">
        <v>8573</v>
      </c>
      <c r="G4250" s="2" t="s">
        <v>8574</v>
      </c>
      <c r="H4250" s="2" t="s">
        <v>8575</v>
      </c>
      <c r="I4250" s="2" t="s">
        <v>21143</v>
      </c>
      <c r="J4250" s="2" t="s">
        <v>28</v>
      </c>
      <c r="K4250" s="2" t="s">
        <v>78</v>
      </c>
      <c r="L4250" s="2" t="s">
        <v>236</v>
      </c>
      <c r="M4250" s="2" t="s">
        <v>237</v>
      </c>
      <c r="N4250" s="2" t="s">
        <v>5208</v>
      </c>
      <c r="O4250" s="2" t="s">
        <v>705</v>
      </c>
      <c r="P4250" s="24">
        <v>0</v>
      </c>
      <c r="Q4250" s="24">
        <v>0</v>
      </c>
      <c r="R4250" s="27" t="s">
        <v>1578</v>
      </c>
      <c r="S4250" s="28" t="s">
        <v>1589</v>
      </c>
      <c r="T4250" s="2" t="s">
        <v>33</v>
      </c>
      <c r="U4250" s="2">
        <v>0</v>
      </c>
      <c r="V4250" s="2" t="s">
        <v>12680</v>
      </c>
      <c r="W4250" s="2" t="s">
        <v>34</v>
      </c>
      <c r="AC4250" s="2">
        <v>0</v>
      </c>
      <c r="AD4250" s="104"/>
    </row>
    <row r="4251" spans="1:33" ht="45" x14ac:dyDescent="0.25">
      <c r="A4251" s="2" t="s">
        <v>15408</v>
      </c>
      <c r="B4251" s="2" t="s">
        <v>12666</v>
      </c>
      <c r="C4251" s="2" t="s">
        <v>15409</v>
      </c>
      <c r="F4251" s="2" t="s">
        <v>15410</v>
      </c>
      <c r="G4251" s="2" t="s">
        <v>15411</v>
      </c>
      <c r="H4251" s="2" t="s">
        <v>8860</v>
      </c>
      <c r="I4251" s="2" t="s">
        <v>23501</v>
      </c>
      <c r="J4251" s="2" t="s">
        <v>28</v>
      </c>
      <c r="K4251" s="2" t="s">
        <v>43</v>
      </c>
      <c r="L4251" s="2" t="s">
        <v>267</v>
      </c>
      <c r="M4251" s="2" t="s">
        <v>1218</v>
      </c>
      <c r="N4251" s="2" t="s">
        <v>4340</v>
      </c>
      <c r="O4251" s="2" t="s">
        <v>32</v>
      </c>
      <c r="P4251" s="24">
        <v>0</v>
      </c>
      <c r="Q4251" s="24">
        <v>1</v>
      </c>
      <c r="R4251" s="27" t="s">
        <v>1568</v>
      </c>
      <c r="S4251" s="28" t="s">
        <v>1589</v>
      </c>
      <c r="T4251" s="2" t="s">
        <v>33</v>
      </c>
      <c r="U4251" s="2">
        <v>0</v>
      </c>
      <c r="V4251" s="2" t="s">
        <v>17884</v>
      </c>
      <c r="W4251" s="2" t="s">
        <v>34</v>
      </c>
      <c r="X4251" s="58" t="s">
        <v>12680</v>
      </c>
      <c r="Z4251" s="2">
        <v>412000</v>
      </c>
      <c r="AB4251" s="58">
        <v>46093.691863425927</v>
      </c>
      <c r="AC4251" s="2">
        <v>0</v>
      </c>
      <c r="AD4251" s="104">
        <v>412000</v>
      </c>
      <c r="AE4251" s="2">
        <v>46093.691863425927</v>
      </c>
      <c r="AG4251" s="2">
        <v>119597</v>
      </c>
    </row>
    <row r="4252" spans="1:33" ht="45" x14ac:dyDescent="0.25">
      <c r="A4252" s="2" t="s">
        <v>15512</v>
      </c>
      <c r="B4252" s="2" t="s">
        <v>12666</v>
      </c>
      <c r="C4252" s="2" t="s">
        <v>15513</v>
      </c>
      <c r="F4252" s="2" t="s">
        <v>15514</v>
      </c>
      <c r="G4252" s="2" t="s">
        <v>15515</v>
      </c>
      <c r="H4252" s="2" t="s">
        <v>15516</v>
      </c>
      <c r="I4252" s="2" t="s">
        <v>23502</v>
      </c>
      <c r="J4252" s="2" t="s">
        <v>28</v>
      </c>
      <c r="K4252" s="2" t="s">
        <v>43</v>
      </c>
      <c r="L4252" s="2" t="s">
        <v>65</v>
      </c>
      <c r="M4252" s="2" t="s">
        <v>66</v>
      </c>
      <c r="N4252" s="2" t="s">
        <v>4603</v>
      </c>
      <c r="O4252" s="2" t="s">
        <v>32</v>
      </c>
      <c r="P4252" s="24">
        <v>0</v>
      </c>
      <c r="Q4252" s="24">
        <v>1</v>
      </c>
      <c r="R4252" s="27" t="s">
        <v>1568</v>
      </c>
      <c r="S4252" s="28" t="s">
        <v>1589</v>
      </c>
      <c r="T4252" s="2" t="s">
        <v>33</v>
      </c>
      <c r="U4252" s="2">
        <v>0</v>
      </c>
      <c r="V4252" s="2" t="s">
        <v>19231</v>
      </c>
      <c r="W4252" s="2" t="s">
        <v>34</v>
      </c>
      <c r="X4252" s="58" t="s">
        <v>12680</v>
      </c>
      <c r="Z4252" s="2">
        <v>412000</v>
      </c>
      <c r="AB4252" s="58">
        <v>46093.52416666667</v>
      </c>
      <c r="AC4252" s="2">
        <v>0</v>
      </c>
      <c r="AD4252" s="104">
        <v>412000</v>
      </c>
      <c r="AE4252" s="2">
        <v>46093.52416666667</v>
      </c>
      <c r="AG4252" s="2">
        <v>128044</v>
      </c>
    </row>
    <row r="4253" spans="1:33" ht="60" x14ac:dyDescent="0.25">
      <c r="A4253" s="2" t="s">
        <v>15374</v>
      </c>
      <c r="B4253" s="2" t="s">
        <v>12666</v>
      </c>
      <c r="C4253" s="2" t="s">
        <v>15375</v>
      </c>
      <c r="F4253" s="2" t="s">
        <v>15376</v>
      </c>
      <c r="G4253" s="2" t="s">
        <v>15377</v>
      </c>
      <c r="H4253" s="2" t="s">
        <v>15378</v>
      </c>
      <c r="I4253" s="2" t="s">
        <v>23503</v>
      </c>
      <c r="J4253" s="2" t="s">
        <v>28</v>
      </c>
      <c r="K4253" s="2" t="s">
        <v>43</v>
      </c>
      <c r="L4253" s="2" t="s">
        <v>96</v>
      </c>
      <c r="M4253" s="2" t="s">
        <v>1603</v>
      </c>
      <c r="N4253" s="2" t="s">
        <v>4313</v>
      </c>
      <c r="O4253" s="2" t="s">
        <v>32</v>
      </c>
      <c r="P4253" s="24">
        <v>0</v>
      </c>
      <c r="Q4253" s="24">
        <v>1</v>
      </c>
      <c r="R4253" s="27" t="s">
        <v>1568</v>
      </c>
      <c r="S4253" s="28" t="s">
        <v>1589</v>
      </c>
      <c r="T4253" s="2" t="s">
        <v>33</v>
      </c>
      <c r="U4253" s="2">
        <v>0</v>
      </c>
      <c r="V4253" s="2" t="s">
        <v>18533</v>
      </c>
      <c r="W4253" s="2" t="s">
        <v>34</v>
      </c>
      <c r="X4253" s="58" t="s">
        <v>12666</v>
      </c>
      <c r="Z4253" s="2">
        <v>412000</v>
      </c>
      <c r="AB4253" s="58">
        <v>46092.726122685184</v>
      </c>
      <c r="AC4253" s="2">
        <v>0</v>
      </c>
      <c r="AD4253" s="104">
        <v>412000</v>
      </c>
      <c r="AE4253" s="2">
        <v>46092.726122685184</v>
      </c>
      <c r="AG4253" s="2">
        <v>118082</v>
      </c>
    </row>
    <row r="4254" spans="1:33" ht="45" x14ac:dyDescent="0.25">
      <c r="A4254" s="2" t="s">
        <v>13523</v>
      </c>
      <c r="B4254" s="2" t="s">
        <v>12666</v>
      </c>
      <c r="C4254" s="2" t="s">
        <v>13524</v>
      </c>
      <c r="F4254" s="2" t="s">
        <v>13525</v>
      </c>
      <c r="G4254" s="2" t="s">
        <v>13526</v>
      </c>
      <c r="H4254" s="2" t="s">
        <v>13527</v>
      </c>
      <c r="I4254" s="2" t="s">
        <v>19969</v>
      </c>
      <c r="J4254" s="2" t="s">
        <v>28</v>
      </c>
      <c r="K4254" s="2" t="s">
        <v>173</v>
      </c>
      <c r="L4254" s="2" t="s">
        <v>764</v>
      </c>
      <c r="M4254" s="2" t="s">
        <v>765</v>
      </c>
      <c r="N4254" s="2" t="s">
        <v>3436</v>
      </c>
      <c r="O4254" s="2" t="s">
        <v>32</v>
      </c>
      <c r="P4254" s="24">
        <v>0</v>
      </c>
      <c r="Q4254" s="24">
        <v>1</v>
      </c>
      <c r="R4254" s="27" t="s">
        <v>1568</v>
      </c>
      <c r="S4254" s="28" t="s">
        <v>1589</v>
      </c>
      <c r="T4254" s="2" t="s">
        <v>33</v>
      </c>
      <c r="U4254" s="2">
        <v>0</v>
      </c>
      <c r="V4254" s="2" t="s">
        <v>17905</v>
      </c>
      <c r="W4254" s="2" t="s">
        <v>34</v>
      </c>
      <c r="X4254" s="58" t="s">
        <v>12674</v>
      </c>
      <c r="Z4254" s="2">
        <v>412000</v>
      </c>
      <c r="AB4254" s="58">
        <v>46094.708240740743</v>
      </c>
      <c r="AC4254" s="2">
        <v>0</v>
      </c>
      <c r="AD4254" s="104">
        <v>412000</v>
      </c>
      <c r="AE4254" s="2">
        <v>46094.708240740743</v>
      </c>
      <c r="AG4254" s="2">
        <v>119134</v>
      </c>
    </row>
    <row r="4255" spans="1:33" ht="45" x14ac:dyDescent="0.25">
      <c r="A4255" s="2" t="s">
        <v>14094</v>
      </c>
      <c r="B4255" s="2" t="s">
        <v>12666</v>
      </c>
      <c r="C4255" s="2" t="s">
        <v>14095</v>
      </c>
      <c r="F4255" s="2" t="s">
        <v>7439</v>
      </c>
      <c r="G4255" s="2" t="s">
        <v>7440</v>
      </c>
      <c r="H4255" s="2" t="s">
        <v>7441</v>
      </c>
      <c r="I4255" s="2" t="s">
        <v>20608</v>
      </c>
      <c r="J4255" s="2" t="s">
        <v>28</v>
      </c>
      <c r="K4255" s="2" t="s">
        <v>29</v>
      </c>
      <c r="L4255" s="2" t="s">
        <v>394</v>
      </c>
      <c r="M4255" s="2" t="s">
        <v>395</v>
      </c>
      <c r="N4255" s="2" t="s">
        <v>5043</v>
      </c>
      <c r="O4255" s="2" t="s">
        <v>705</v>
      </c>
      <c r="P4255" s="24">
        <v>0</v>
      </c>
      <c r="Q4255" s="24">
        <v>0</v>
      </c>
      <c r="R4255" s="27" t="s">
        <v>1578</v>
      </c>
      <c r="S4255" s="28" t="s">
        <v>1589</v>
      </c>
      <c r="T4255" s="2" t="s">
        <v>33</v>
      </c>
      <c r="U4255" s="2">
        <v>0</v>
      </c>
      <c r="V4255" s="2" t="s">
        <v>12666</v>
      </c>
      <c r="W4255" s="2" t="s">
        <v>34</v>
      </c>
      <c r="AC4255" s="2">
        <v>0</v>
      </c>
      <c r="AD4255" s="104"/>
    </row>
    <row r="4256" spans="1:33" ht="45" x14ac:dyDescent="0.25">
      <c r="A4256" s="2" t="s">
        <v>14315</v>
      </c>
      <c r="B4256" s="2" t="s">
        <v>12666</v>
      </c>
      <c r="C4256" s="2" t="s">
        <v>14316</v>
      </c>
      <c r="F4256" s="2" t="s">
        <v>14317</v>
      </c>
      <c r="G4256" s="2" t="s">
        <v>14318</v>
      </c>
      <c r="H4256" s="2" t="s">
        <v>14319</v>
      </c>
      <c r="I4256" s="2" t="s">
        <v>21169</v>
      </c>
      <c r="J4256" s="2" t="s">
        <v>28</v>
      </c>
      <c r="K4256" s="2" t="s">
        <v>78</v>
      </c>
      <c r="L4256" s="2" t="s">
        <v>177</v>
      </c>
      <c r="M4256" s="2" t="s">
        <v>178</v>
      </c>
      <c r="N4256" s="2" t="s">
        <v>4392</v>
      </c>
      <c r="O4256" s="2" t="s">
        <v>32</v>
      </c>
      <c r="P4256" s="24">
        <v>0</v>
      </c>
      <c r="Q4256" s="24">
        <v>1</v>
      </c>
      <c r="R4256" s="27" t="s">
        <v>1568</v>
      </c>
      <c r="S4256" s="28" t="s">
        <v>1589</v>
      </c>
      <c r="T4256" s="2" t="s">
        <v>33</v>
      </c>
      <c r="U4256" s="2">
        <v>0</v>
      </c>
      <c r="V4256" s="2" t="s">
        <v>19078</v>
      </c>
      <c r="W4256" s="2" t="s">
        <v>34</v>
      </c>
      <c r="X4256" s="58" t="s">
        <v>12680</v>
      </c>
      <c r="Z4256" s="2">
        <v>412000</v>
      </c>
      <c r="AB4256" s="58">
        <v>46093.384004629632</v>
      </c>
      <c r="AC4256" s="2">
        <v>0</v>
      </c>
      <c r="AD4256" s="104">
        <v>412000</v>
      </c>
      <c r="AE4256" s="2">
        <v>46093.384004629632</v>
      </c>
      <c r="AG4256" s="2">
        <v>125979</v>
      </c>
    </row>
    <row r="4257" spans="1:33" ht="45" x14ac:dyDescent="0.25">
      <c r="A4257" s="2" t="s">
        <v>15352</v>
      </c>
      <c r="B4257" s="2" t="s">
        <v>12666</v>
      </c>
      <c r="C4257" s="2" t="s">
        <v>15353</v>
      </c>
      <c r="F4257" s="2" t="s">
        <v>12465</v>
      </c>
      <c r="G4257" s="2" t="s">
        <v>12466</v>
      </c>
      <c r="H4257" s="2" t="s">
        <v>12467</v>
      </c>
      <c r="I4257" s="2" t="s">
        <v>23504</v>
      </c>
      <c r="J4257" s="2" t="s">
        <v>28</v>
      </c>
      <c r="K4257" s="2" t="s">
        <v>43</v>
      </c>
      <c r="L4257" s="2" t="s">
        <v>387</v>
      </c>
      <c r="M4257" s="2" t="s">
        <v>388</v>
      </c>
      <c r="N4257" s="2" t="s">
        <v>3037</v>
      </c>
      <c r="O4257" s="2" t="s">
        <v>32</v>
      </c>
      <c r="P4257" s="24">
        <v>0</v>
      </c>
      <c r="Q4257" s="24">
        <v>1</v>
      </c>
      <c r="R4257" s="27" t="s">
        <v>1568</v>
      </c>
      <c r="S4257" s="28" t="s">
        <v>1589</v>
      </c>
      <c r="T4257" s="2" t="s">
        <v>33</v>
      </c>
      <c r="U4257" s="2">
        <v>0</v>
      </c>
      <c r="V4257" s="2" t="s">
        <v>30688</v>
      </c>
      <c r="W4257" s="2" t="s">
        <v>34</v>
      </c>
      <c r="X4257" s="58" t="s">
        <v>12666</v>
      </c>
      <c r="Z4257" s="2">
        <v>412000</v>
      </c>
      <c r="AB4257" s="58">
        <v>46092.678425925929</v>
      </c>
      <c r="AC4257" s="2">
        <v>0</v>
      </c>
      <c r="AD4257" s="104">
        <v>412000</v>
      </c>
      <c r="AE4257" s="2">
        <v>46092.678425925929</v>
      </c>
      <c r="AG4257" s="2">
        <v>118074</v>
      </c>
    </row>
    <row r="4258" spans="1:33" ht="60" x14ac:dyDescent="0.25">
      <c r="A4258" s="2" t="s">
        <v>15046</v>
      </c>
      <c r="B4258" s="2" t="s">
        <v>12666</v>
      </c>
      <c r="C4258" s="2" t="s">
        <v>15047</v>
      </c>
      <c r="F4258" s="2" t="s">
        <v>10875</v>
      </c>
      <c r="G4258" s="2" t="s">
        <v>10876</v>
      </c>
      <c r="H4258" s="2" t="s">
        <v>10877</v>
      </c>
      <c r="I4258" s="2" t="s">
        <v>22236</v>
      </c>
      <c r="J4258" s="2" t="s">
        <v>28</v>
      </c>
      <c r="K4258" s="2" t="s">
        <v>68</v>
      </c>
      <c r="L4258" s="2" t="s">
        <v>227</v>
      </c>
      <c r="M4258" s="2" t="s">
        <v>810</v>
      </c>
      <c r="N4258" s="2" t="s">
        <v>3168</v>
      </c>
      <c r="O4258" s="3" t="s">
        <v>19606</v>
      </c>
      <c r="P4258" s="24">
        <v>0</v>
      </c>
      <c r="Q4258" s="24">
        <v>0</v>
      </c>
      <c r="R4258" s="27" t="s">
        <v>1578</v>
      </c>
      <c r="S4258" s="28" t="s">
        <v>1589</v>
      </c>
      <c r="T4258" s="2" t="s">
        <v>33</v>
      </c>
      <c r="U4258" s="2">
        <v>0</v>
      </c>
      <c r="V4258" s="2" t="s">
        <v>12666</v>
      </c>
      <c r="W4258" s="2" t="s">
        <v>34</v>
      </c>
      <c r="X4258" s="58" t="s">
        <v>12666</v>
      </c>
      <c r="Y4258" s="2" t="s">
        <v>87</v>
      </c>
      <c r="AA4258" s="2" t="s">
        <v>88</v>
      </c>
      <c r="AB4258" s="58">
        <v>46092.655798611115</v>
      </c>
      <c r="AC4258" s="2">
        <v>0</v>
      </c>
      <c r="AD4258" s="104"/>
      <c r="AE4258" s="2">
        <v>46092.655798611115</v>
      </c>
      <c r="AG4258" s="2">
        <v>118199</v>
      </c>
    </row>
    <row r="4259" spans="1:33" ht="45" x14ac:dyDescent="0.25">
      <c r="A4259" s="2" t="s">
        <v>15732</v>
      </c>
      <c r="B4259" s="2" t="s">
        <v>12666</v>
      </c>
      <c r="C4259" s="2" t="s">
        <v>15733</v>
      </c>
      <c r="F4259" s="2" t="s">
        <v>15734</v>
      </c>
      <c r="G4259" s="2" t="s">
        <v>15735</v>
      </c>
      <c r="H4259" s="2" t="s">
        <v>15736</v>
      </c>
      <c r="I4259" s="2" t="s">
        <v>23944</v>
      </c>
      <c r="J4259" s="2" t="s">
        <v>28</v>
      </c>
      <c r="K4259" s="2" t="s">
        <v>98</v>
      </c>
      <c r="L4259" s="2" t="s">
        <v>349</v>
      </c>
      <c r="M4259" s="2" t="s">
        <v>350</v>
      </c>
      <c r="N4259" s="2" t="s">
        <v>3811</v>
      </c>
      <c r="O4259" s="2" t="s">
        <v>32</v>
      </c>
      <c r="P4259" s="24">
        <v>0</v>
      </c>
      <c r="Q4259" s="24">
        <v>1</v>
      </c>
      <c r="R4259" s="27" t="s">
        <v>1568</v>
      </c>
      <c r="S4259" s="28" t="s">
        <v>1589</v>
      </c>
      <c r="T4259" s="2" t="s">
        <v>33</v>
      </c>
      <c r="U4259" s="2">
        <v>0</v>
      </c>
      <c r="V4259" s="2" t="s">
        <v>19231</v>
      </c>
      <c r="W4259" s="2" t="s">
        <v>34</v>
      </c>
      <c r="X4259" s="58" t="s">
        <v>16027</v>
      </c>
      <c r="Z4259" s="2">
        <v>412000</v>
      </c>
      <c r="AB4259" s="58">
        <v>46098.4534375</v>
      </c>
      <c r="AC4259" s="2">
        <v>0</v>
      </c>
      <c r="AD4259" s="104">
        <v>412000</v>
      </c>
      <c r="AE4259" s="2">
        <v>46098.4534375</v>
      </c>
      <c r="AG4259" s="2">
        <v>120900</v>
      </c>
    </row>
    <row r="4260" spans="1:33" ht="60" x14ac:dyDescent="0.25">
      <c r="A4260" s="2" t="s">
        <v>13448</v>
      </c>
      <c r="B4260" s="2" t="s">
        <v>12666</v>
      </c>
      <c r="C4260" s="2" t="s">
        <v>13449</v>
      </c>
      <c r="F4260" s="2" t="s">
        <v>6790</v>
      </c>
      <c r="G4260" s="2" t="s">
        <v>6791</v>
      </c>
      <c r="H4260" s="2" t="s">
        <v>6792</v>
      </c>
      <c r="I4260" s="2" t="s">
        <v>19970</v>
      </c>
      <c r="J4260" s="2" t="s">
        <v>28</v>
      </c>
      <c r="K4260" s="2" t="s">
        <v>173</v>
      </c>
      <c r="L4260" s="2" t="s">
        <v>536</v>
      </c>
      <c r="M4260" s="2" t="s">
        <v>1520</v>
      </c>
      <c r="N4260" s="2" t="s">
        <v>5152</v>
      </c>
      <c r="O4260" s="2" t="s">
        <v>32</v>
      </c>
      <c r="P4260" s="24">
        <v>0</v>
      </c>
      <c r="Q4260" s="24">
        <v>1</v>
      </c>
      <c r="R4260" s="27" t="s">
        <v>1568</v>
      </c>
      <c r="S4260" s="28" t="s">
        <v>1589</v>
      </c>
      <c r="T4260" s="2" t="s">
        <v>33</v>
      </c>
      <c r="U4260" s="2">
        <v>0</v>
      </c>
      <c r="V4260" s="2" t="s">
        <v>18001</v>
      </c>
      <c r="W4260" s="2" t="s">
        <v>34</v>
      </c>
      <c r="X4260" s="58" t="s">
        <v>12666</v>
      </c>
      <c r="Z4260" s="2">
        <v>412000</v>
      </c>
      <c r="AB4260" s="58">
        <v>46092.639745370368</v>
      </c>
      <c r="AC4260" s="2">
        <v>0</v>
      </c>
      <c r="AD4260" s="104">
        <v>412000</v>
      </c>
      <c r="AE4260" s="2">
        <v>46092.639745370368</v>
      </c>
      <c r="AG4260" s="2">
        <v>118266</v>
      </c>
    </row>
    <row r="4261" spans="1:33" ht="60" x14ac:dyDescent="0.25">
      <c r="A4261" s="2" t="s">
        <v>14860</v>
      </c>
      <c r="B4261" s="2" t="s">
        <v>12666</v>
      </c>
      <c r="C4261" s="2" t="s">
        <v>14861</v>
      </c>
      <c r="F4261" s="2" t="s">
        <v>337</v>
      </c>
      <c r="G4261" s="2" t="s">
        <v>3511</v>
      </c>
      <c r="H4261" s="2" t="s">
        <v>3512</v>
      </c>
      <c r="I4261" s="2" t="s">
        <v>22007</v>
      </c>
      <c r="J4261" s="2" t="s">
        <v>28</v>
      </c>
      <c r="K4261" s="2" t="s">
        <v>72</v>
      </c>
      <c r="L4261" s="2" t="s">
        <v>238</v>
      </c>
      <c r="M4261" s="2" t="s">
        <v>338</v>
      </c>
      <c r="N4261" s="2" t="s">
        <v>3506</v>
      </c>
      <c r="O4261" s="2" t="s">
        <v>705</v>
      </c>
      <c r="P4261" s="24">
        <v>0</v>
      </c>
      <c r="Q4261" s="24">
        <v>0</v>
      </c>
      <c r="R4261" s="27" t="s">
        <v>1578</v>
      </c>
      <c r="S4261" s="28" t="s">
        <v>1589</v>
      </c>
      <c r="T4261" s="2" t="s">
        <v>33</v>
      </c>
      <c r="U4261" s="2">
        <v>0</v>
      </c>
      <c r="V4261" s="2" t="s">
        <v>12666</v>
      </c>
      <c r="W4261" s="2" t="s">
        <v>34</v>
      </c>
      <c r="AC4261" s="2">
        <v>0</v>
      </c>
      <c r="AD4261" s="104"/>
    </row>
    <row r="4262" spans="1:33" ht="45" x14ac:dyDescent="0.25">
      <c r="A4262" s="2" t="s">
        <v>13862</v>
      </c>
      <c r="B4262" s="2" t="s">
        <v>12666</v>
      </c>
      <c r="C4262" s="2" t="s">
        <v>13863</v>
      </c>
      <c r="F4262" s="2" t="s">
        <v>13864</v>
      </c>
      <c r="G4262" s="2" t="s">
        <v>13865</v>
      </c>
      <c r="H4262" s="2" t="s">
        <v>13866</v>
      </c>
      <c r="I4262" s="2" t="s">
        <v>20630</v>
      </c>
      <c r="J4262" s="2" t="s">
        <v>28</v>
      </c>
      <c r="K4262" s="2" t="s">
        <v>29</v>
      </c>
      <c r="L4262" s="2" t="s">
        <v>133</v>
      </c>
      <c r="M4262" s="2" t="s">
        <v>134</v>
      </c>
      <c r="N4262" s="2" t="s">
        <v>5241</v>
      </c>
      <c r="O4262" s="2" t="s">
        <v>32</v>
      </c>
      <c r="P4262" s="24">
        <v>0</v>
      </c>
      <c r="Q4262" s="24">
        <v>1</v>
      </c>
      <c r="R4262" s="27" t="s">
        <v>1568</v>
      </c>
      <c r="S4262" s="28" t="s">
        <v>1589</v>
      </c>
      <c r="T4262" s="2" t="s">
        <v>33</v>
      </c>
      <c r="U4262" s="2">
        <v>0</v>
      </c>
      <c r="V4262" s="2" t="s">
        <v>16062</v>
      </c>
      <c r="W4262" s="2" t="s">
        <v>34</v>
      </c>
      <c r="X4262" s="58" t="s">
        <v>12680</v>
      </c>
      <c r="Z4262" s="2">
        <v>412000</v>
      </c>
      <c r="AB4262" s="58">
        <v>46093.436273148145</v>
      </c>
      <c r="AC4262" s="2">
        <v>0</v>
      </c>
      <c r="AD4262" s="104">
        <v>412000</v>
      </c>
      <c r="AE4262" s="2">
        <v>46093.436273148145</v>
      </c>
      <c r="AG4262" s="2">
        <v>118203</v>
      </c>
    </row>
    <row r="4263" spans="1:33" ht="45" x14ac:dyDescent="0.25">
      <c r="A4263" s="2" t="s">
        <v>14306</v>
      </c>
      <c r="B4263" s="2" t="s">
        <v>12666</v>
      </c>
      <c r="C4263" s="2" t="s">
        <v>14307</v>
      </c>
      <c r="F4263" s="2" t="s">
        <v>2024</v>
      </c>
      <c r="G4263" s="2" t="s">
        <v>5219</v>
      </c>
      <c r="H4263" s="2" t="s">
        <v>5220</v>
      </c>
      <c r="I4263" s="2" t="s">
        <v>21143</v>
      </c>
      <c r="J4263" s="2" t="s">
        <v>28</v>
      </c>
      <c r="K4263" s="2" t="s">
        <v>78</v>
      </c>
      <c r="L4263" s="2" t="s">
        <v>236</v>
      </c>
      <c r="M4263" s="2" t="s">
        <v>237</v>
      </c>
      <c r="N4263" s="2" t="s">
        <v>5208</v>
      </c>
      <c r="O4263" s="2" t="s">
        <v>32</v>
      </c>
      <c r="P4263" s="24">
        <v>0</v>
      </c>
      <c r="Q4263" s="24">
        <v>2</v>
      </c>
      <c r="R4263" s="27" t="s">
        <v>1568</v>
      </c>
      <c r="S4263" s="28" t="s">
        <v>1589</v>
      </c>
      <c r="T4263" s="2" t="s">
        <v>33</v>
      </c>
      <c r="U4263" s="2">
        <v>0</v>
      </c>
      <c r="V4263" s="2" t="s">
        <v>19078</v>
      </c>
      <c r="W4263" s="2" t="s">
        <v>34</v>
      </c>
      <c r="X4263" s="58" t="s">
        <v>12680</v>
      </c>
      <c r="Z4263" s="2">
        <v>412000</v>
      </c>
      <c r="AB4263" s="58">
        <v>46093.510833333334</v>
      </c>
      <c r="AC4263" s="2">
        <v>0</v>
      </c>
      <c r="AD4263" s="104">
        <v>412000</v>
      </c>
      <c r="AE4263" s="2">
        <v>46093.510833333334</v>
      </c>
      <c r="AG4263" s="2">
        <v>121922</v>
      </c>
    </row>
    <row r="4264" spans="1:33" ht="45" x14ac:dyDescent="0.25">
      <c r="A4264" s="2" t="s">
        <v>13528</v>
      </c>
      <c r="B4264" s="2" t="s">
        <v>12666</v>
      </c>
      <c r="C4264" s="2" t="s">
        <v>13529</v>
      </c>
      <c r="F4264" s="2" t="s">
        <v>13530</v>
      </c>
      <c r="G4264" s="2" t="s">
        <v>13531</v>
      </c>
      <c r="H4264" s="2" t="s">
        <v>6968</v>
      </c>
      <c r="I4264" s="2" t="s">
        <v>19971</v>
      </c>
      <c r="J4264" s="2" t="s">
        <v>28</v>
      </c>
      <c r="K4264" s="2" t="s">
        <v>173</v>
      </c>
      <c r="L4264" s="2" t="s">
        <v>185</v>
      </c>
      <c r="M4264" s="2" t="s">
        <v>502</v>
      </c>
      <c r="N4264" s="2" t="s">
        <v>4832</v>
      </c>
      <c r="O4264" s="2" t="s">
        <v>32</v>
      </c>
      <c r="P4264" s="24">
        <v>0</v>
      </c>
      <c r="Q4264" s="24">
        <v>1</v>
      </c>
      <c r="R4264" s="27" t="s">
        <v>1568</v>
      </c>
      <c r="S4264" s="28" t="s">
        <v>1589</v>
      </c>
      <c r="T4264" s="2" t="s">
        <v>33</v>
      </c>
      <c r="U4264" s="2">
        <v>0</v>
      </c>
      <c r="V4264" s="2" t="s">
        <v>19773</v>
      </c>
      <c r="W4264" s="2" t="s">
        <v>34</v>
      </c>
      <c r="X4264" s="58" t="s">
        <v>12666</v>
      </c>
      <c r="Z4264" s="2">
        <v>412000</v>
      </c>
      <c r="AB4264" s="58">
        <v>46092.686481481483</v>
      </c>
      <c r="AC4264" s="2">
        <v>0</v>
      </c>
      <c r="AD4264" s="104">
        <v>412000</v>
      </c>
      <c r="AE4264" s="2">
        <v>46092.686481481483</v>
      </c>
      <c r="AG4264" s="2">
        <v>119150</v>
      </c>
    </row>
    <row r="4265" spans="1:33" ht="45" x14ac:dyDescent="0.25">
      <c r="A4265" s="2" t="s">
        <v>15403</v>
      </c>
      <c r="B4265" s="2" t="s">
        <v>12666</v>
      </c>
      <c r="C4265" s="2" t="s">
        <v>15404</v>
      </c>
      <c r="F4265" s="2" t="s">
        <v>15405</v>
      </c>
      <c r="G4265" s="2" t="s">
        <v>15406</v>
      </c>
      <c r="H4265" s="2" t="s">
        <v>15407</v>
      </c>
      <c r="I4265" s="2" t="s">
        <v>23505</v>
      </c>
      <c r="J4265" s="2" t="s">
        <v>28</v>
      </c>
      <c r="K4265" s="2" t="s">
        <v>43</v>
      </c>
      <c r="L4265" s="2" t="s">
        <v>382</v>
      </c>
      <c r="M4265" s="2" t="s">
        <v>323</v>
      </c>
      <c r="N4265" s="2" t="s">
        <v>3521</v>
      </c>
      <c r="O4265" s="2" t="s">
        <v>32</v>
      </c>
      <c r="P4265" s="24">
        <v>0</v>
      </c>
      <c r="Q4265" s="24">
        <v>1</v>
      </c>
      <c r="R4265" s="27" t="s">
        <v>1568</v>
      </c>
      <c r="S4265" s="28" t="s">
        <v>1589</v>
      </c>
      <c r="T4265" s="2" t="s">
        <v>33</v>
      </c>
      <c r="U4265" s="2">
        <v>0</v>
      </c>
      <c r="V4265" s="2" t="s">
        <v>16062</v>
      </c>
      <c r="W4265" s="2" t="s">
        <v>34</v>
      </c>
      <c r="X4265" s="58" t="s">
        <v>12666</v>
      </c>
      <c r="Z4265" s="2">
        <v>412000</v>
      </c>
      <c r="AB4265" s="58">
        <v>46092.690092592595</v>
      </c>
      <c r="AC4265" s="2">
        <v>0</v>
      </c>
      <c r="AD4265" s="104">
        <v>412000</v>
      </c>
      <c r="AE4265" s="2">
        <v>46092.690092592595</v>
      </c>
      <c r="AG4265" s="2">
        <v>119596</v>
      </c>
    </row>
    <row r="4266" spans="1:33" ht="45" x14ac:dyDescent="0.25">
      <c r="A4266" s="2" t="s">
        <v>15383</v>
      </c>
      <c r="B4266" s="2" t="s">
        <v>12666</v>
      </c>
      <c r="C4266" s="2" t="s">
        <v>15384</v>
      </c>
      <c r="F4266" s="2" t="s">
        <v>15385</v>
      </c>
      <c r="G4266" s="2" t="s">
        <v>15386</v>
      </c>
      <c r="H4266" s="2" t="s">
        <v>7351</v>
      </c>
      <c r="I4266" s="2" t="s">
        <v>23506</v>
      </c>
      <c r="J4266" s="2" t="s">
        <v>28</v>
      </c>
      <c r="K4266" s="2" t="s">
        <v>43</v>
      </c>
      <c r="L4266" s="2" t="s">
        <v>96</v>
      </c>
      <c r="M4266" s="2" t="s">
        <v>1603</v>
      </c>
      <c r="N4266" s="2" t="s">
        <v>4313</v>
      </c>
      <c r="O4266" s="2" t="s">
        <v>32</v>
      </c>
      <c r="P4266" s="24">
        <v>0</v>
      </c>
      <c r="Q4266" s="24">
        <v>1</v>
      </c>
      <c r="R4266" s="27" t="s">
        <v>1568</v>
      </c>
      <c r="S4266" s="28" t="s">
        <v>1589</v>
      </c>
      <c r="T4266" s="2" t="s">
        <v>33</v>
      </c>
      <c r="U4266" s="2">
        <v>0</v>
      </c>
      <c r="V4266" s="2" t="s">
        <v>18001</v>
      </c>
      <c r="W4266" s="2" t="s">
        <v>34</v>
      </c>
      <c r="X4266" s="58" t="s">
        <v>12666</v>
      </c>
      <c r="Z4266" s="2">
        <v>412000</v>
      </c>
      <c r="AB4266" s="58">
        <v>46092.7265162037</v>
      </c>
      <c r="AC4266" s="2">
        <v>0</v>
      </c>
      <c r="AD4266" s="104">
        <v>412000</v>
      </c>
      <c r="AE4266" s="2">
        <v>46092.7265162037</v>
      </c>
      <c r="AG4266" s="2">
        <v>118071</v>
      </c>
    </row>
    <row r="4267" spans="1:33" ht="45" x14ac:dyDescent="0.25">
      <c r="A4267" s="2" t="s">
        <v>13488</v>
      </c>
      <c r="B4267" s="2" t="s">
        <v>12666</v>
      </c>
      <c r="C4267" s="2" t="s">
        <v>13489</v>
      </c>
      <c r="F4267" s="2" t="s">
        <v>6734</v>
      </c>
      <c r="G4267" s="2" t="s">
        <v>6735</v>
      </c>
      <c r="H4267" s="2" t="s">
        <v>6736</v>
      </c>
      <c r="I4267" s="2" t="s">
        <v>19972</v>
      </c>
      <c r="J4267" s="2" t="s">
        <v>28</v>
      </c>
      <c r="K4267" s="2" t="s">
        <v>173</v>
      </c>
      <c r="L4267" s="2" t="s">
        <v>185</v>
      </c>
      <c r="M4267" s="2" t="s">
        <v>502</v>
      </c>
      <c r="N4267" s="2" t="s">
        <v>4832</v>
      </c>
      <c r="O4267" s="2" t="s">
        <v>32</v>
      </c>
      <c r="P4267" s="24">
        <v>0</v>
      </c>
      <c r="Q4267" s="24">
        <v>1</v>
      </c>
      <c r="R4267" s="27" t="s">
        <v>1568</v>
      </c>
      <c r="S4267" s="28" t="s">
        <v>1589</v>
      </c>
      <c r="T4267" s="2" t="s">
        <v>33</v>
      </c>
      <c r="U4267" s="2">
        <v>0</v>
      </c>
      <c r="V4267" s="2" t="s">
        <v>32960</v>
      </c>
      <c r="W4267" s="2" t="s">
        <v>34</v>
      </c>
      <c r="X4267" s="58" t="s">
        <v>12666</v>
      </c>
      <c r="Z4267" s="2">
        <v>412000</v>
      </c>
      <c r="AB4267" s="58">
        <v>46092.644421296296</v>
      </c>
      <c r="AC4267" s="2">
        <v>0</v>
      </c>
      <c r="AD4267" s="104">
        <v>412000</v>
      </c>
      <c r="AE4267" s="2">
        <v>46092.644421296296</v>
      </c>
      <c r="AG4267" s="2">
        <v>118264</v>
      </c>
    </row>
    <row r="4268" spans="1:33" ht="45" x14ac:dyDescent="0.25">
      <c r="A4268" s="2" t="s">
        <v>14292</v>
      </c>
      <c r="B4268" s="2" t="s">
        <v>12666</v>
      </c>
      <c r="C4268" s="2" t="s">
        <v>14293</v>
      </c>
      <c r="F4268" s="2" t="s">
        <v>8454</v>
      </c>
      <c r="G4268" s="2" t="s">
        <v>8455</v>
      </c>
      <c r="H4268" s="2" t="s">
        <v>8456</v>
      </c>
      <c r="I4268" s="2" t="s">
        <v>21143</v>
      </c>
      <c r="J4268" s="2" t="s">
        <v>28</v>
      </c>
      <c r="K4268" s="2" t="s">
        <v>78</v>
      </c>
      <c r="L4268" s="2" t="s">
        <v>236</v>
      </c>
      <c r="M4268" s="2" t="s">
        <v>237</v>
      </c>
      <c r="N4268" s="2" t="s">
        <v>5208</v>
      </c>
      <c r="O4268" s="2" t="s">
        <v>32</v>
      </c>
      <c r="P4268" s="24">
        <v>0</v>
      </c>
      <c r="Q4268" s="24">
        <v>2</v>
      </c>
      <c r="R4268" s="27" t="s">
        <v>1568</v>
      </c>
      <c r="S4268" s="28" t="s">
        <v>1589</v>
      </c>
      <c r="T4268" s="2" t="s">
        <v>33</v>
      </c>
      <c r="U4268" s="2">
        <v>0</v>
      </c>
      <c r="V4268" s="2" t="s">
        <v>19231</v>
      </c>
      <c r="W4268" s="2" t="s">
        <v>34</v>
      </c>
      <c r="X4268" s="58" t="s">
        <v>12680</v>
      </c>
      <c r="Z4268" s="2">
        <v>412000</v>
      </c>
      <c r="AB4268" s="58">
        <v>46093.510659722226</v>
      </c>
      <c r="AC4268" s="2">
        <v>0</v>
      </c>
      <c r="AD4268" s="104">
        <v>412000</v>
      </c>
      <c r="AE4268" s="2">
        <v>46093.510659722226</v>
      </c>
      <c r="AG4268" s="2">
        <v>117876</v>
      </c>
    </row>
    <row r="4269" spans="1:33" ht="45" x14ac:dyDescent="0.25">
      <c r="A4269" s="2" t="s">
        <v>14827</v>
      </c>
      <c r="B4269" s="2" t="s">
        <v>12666</v>
      </c>
      <c r="C4269" s="2" t="s">
        <v>14828</v>
      </c>
      <c r="F4269" s="2" t="s">
        <v>14829</v>
      </c>
      <c r="G4269" s="2" t="s">
        <v>14830</v>
      </c>
      <c r="H4269" s="2" t="s">
        <v>14831</v>
      </c>
      <c r="I4269" s="2" t="s">
        <v>22008</v>
      </c>
      <c r="J4269" s="2" t="s">
        <v>28</v>
      </c>
      <c r="K4269" s="2" t="s">
        <v>72</v>
      </c>
      <c r="L4269" s="2" t="s">
        <v>65</v>
      </c>
      <c r="M4269" s="2" t="s">
        <v>171</v>
      </c>
      <c r="N4269" s="2" t="s">
        <v>3496</v>
      </c>
      <c r="O4269" s="2" t="s">
        <v>32</v>
      </c>
      <c r="P4269" s="24">
        <v>0</v>
      </c>
      <c r="Q4269" s="24">
        <v>2</v>
      </c>
      <c r="R4269" s="27" t="s">
        <v>1568</v>
      </c>
      <c r="S4269" s="28" t="s">
        <v>1589</v>
      </c>
      <c r="T4269" s="2" t="s">
        <v>33</v>
      </c>
      <c r="U4269" s="2">
        <v>0</v>
      </c>
      <c r="V4269" s="2" t="s">
        <v>25078</v>
      </c>
      <c r="W4269" s="2" t="s">
        <v>34</v>
      </c>
      <c r="X4269" s="58" t="s">
        <v>12666</v>
      </c>
      <c r="Z4269" s="2">
        <v>412000</v>
      </c>
      <c r="AB4269" s="58">
        <v>46092.673194444447</v>
      </c>
      <c r="AC4269" s="2">
        <v>0</v>
      </c>
      <c r="AD4269" s="104">
        <v>412000</v>
      </c>
      <c r="AE4269" s="2">
        <v>46092.673194444447</v>
      </c>
      <c r="AG4269" s="2">
        <v>118207</v>
      </c>
    </row>
    <row r="4270" spans="1:33" ht="45" x14ac:dyDescent="0.25">
      <c r="A4270" s="2" t="s">
        <v>13492</v>
      </c>
      <c r="B4270" s="2" t="s">
        <v>12666</v>
      </c>
      <c r="C4270" s="2" t="s">
        <v>13493</v>
      </c>
      <c r="F4270" s="2" t="s">
        <v>6614</v>
      </c>
      <c r="G4270" s="2" t="s">
        <v>6615</v>
      </c>
      <c r="H4270" s="2" t="s">
        <v>6616</v>
      </c>
      <c r="I4270" s="2" t="s">
        <v>19973</v>
      </c>
      <c r="J4270" s="2" t="s">
        <v>28</v>
      </c>
      <c r="K4270" s="2" t="s">
        <v>173</v>
      </c>
      <c r="L4270" s="2" t="s">
        <v>536</v>
      </c>
      <c r="M4270" s="2" t="s">
        <v>1520</v>
      </c>
      <c r="N4270" s="2" t="s">
        <v>5152</v>
      </c>
      <c r="O4270" s="2" t="s">
        <v>32</v>
      </c>
      <c r="P4270" s="24">
        <v>0</v>
      </c>
      <c r="Q4270" s="24">
        <v>1</v>
      </c>
      <c r="R4270" s="27" t="s">
        <v>1568</v>
      </c>
      <c r="S4270" s="28" t="s">
        <v>1589</v>
      </c>
      <c r="T4270" s="2" t="s">
        <v>33</v>
      </c>
      <c r="U4270" s="2">
        <v>0</v>
      </c>
      <c r="V4270" s="2" t="s">
        <v>18001</v>
      </c>
      <c r="W4270" s="2" t="s">
        <v>34</v>
      </c>
      <c r="X4270" s="58" t="s">
        <v>12666</v>
      </c>
      <c r="Z4270" s="2">
        <v>412000</v>
      </c>
      <c r="AB4270" s="58">
        <v>46092.644305555557</v>
      </c>
      <c r="AC4270" s="2">
        <v>0</v>
      </c>
      <c r="AD4270" s="104">
        <v>412000</v>
      </c>
      <c r="AE4270" s="2">
        <v>46092.644305555557</v>
      </c>
      <c r="AG4270" s="2">
        <v>117660</v>
      </c>
    </row>
    <row r="4271" spans="1:33" ht="45" x14ac:dyDescent="0.25">
      <c r="A4271" s="2" t="s">
        <v>15105</v>
      </c>
      <c r="B4271" s="2" t="s">
        <v>12666</v>
      </c>
      <c r="C4271" s="2" t="s">
        <v>15106</v>
      </c>
      <c r="F4271" s="2" t="s">
        <v>15107</v>
      </c>
      <c r="G4271" s="2" t="s">
        <v>15108</v>
      </c>
      <c r="H4271" s="2" t="s">
        <v>6379</v>
      </c>
      <c r="I4271" s="2" t="s">
        <v>22238</v>
      </c>
      <c r="J4271" s="2" t="s">
        <v>28</v>
      </c>
      <c r="K4271" s="2" t="s">
        <v>68</v>
      </c>
      <c r="L4271" s="2" t="s">
        <v>1028</v>
      </c>
      <c r="M4271" s="2" t="s">
        <v>1029</v>
      </c>
      <c r="N4271" s="2" t="s">
        <v>3987</v>
      </c>
      <c r="O4271" s="2" t="s">
        <v>32</v>
      </c>
      <c r="P4271" s="24">
        <v>0</v>
      </c>
      <c r="Q4271" s="24">
        <v>1</v>
      </c>
      <c r="R4271" s="27" t="s">
        <v>1568</v>
      </c>
      <c r="S4271" s="28" t="s">
        <v>1589</v>
      </c>
      <c r="T4271" s="2" t="s">
        <v>33</v>
      </c>
      <c r="U4271" s="2">
        <v>0</v>
      </c>
      <c r="V4271" s="2" t="s">
        <v>24823</v>
      </c>
      <c r="W4271" s="2" t="s">
        <v>34</v>
      </c>
      <c r="X4271" s="58" t="s">
        <v>12680</v>
      </c>
      <c r="Z4271" s="2">
        <v>412000</v>
      </c>
      <c r="AB4271" s="58">
        <v>46093.386608796296</v>
      </c>
      <c r="AC4271" s="2">
        <v>0</v>
      </c>
      <c r="AD4271" s="104">
        <v>412000</v>
      </c>
      <c r="AE4271" s="2">
        <v>46093.386608796296</v>
      </c>
      <c r="AG4271" s="2">
        <v>126092</v>
      </c>
    </row>
    <row r="4272" spans="1:33" ht="45" x14ac:dyDescent="0.25">
      <c r="A4272" s="2" t="s">
        <v>14497</v>
      </c>
      <c r="B4272" s="2" t="s">
        <v>12666</v>
      </c>
      <c r="C4272" s="2" t="s">
        <v>14498</v>
      </c>
      <c r="F4272" s="2" t="s">
        <v>8616</v>
      </c>
      <c r="G4272" s="2" t="s">
        <v>8617</v>
      </c>
      <c r="H4272" s="2" t="s">
        <v>7221</v>
      </c>
      <c r="I4272" s="2" t="s">
        <v>21143</v>
      </c>
      <c r="J4272" s="2" t="s">
        <v>28</v>
      </c>
      <c r="K4272" s="2" t="s">
        <v>78</v>
      </c>
      <c r="L4272" s="2" t="s">
        <v>236</v>
      </c>
      <c r="M4272" s="2" t="s">
        <v>237</v>
      </c>
      <c r="N4272" s="2" t="s">
        <v>5208</v>
      </c>
      <c r="O4272" s="3" t="s">
        <v>706</v>
      </c>
      <c r="P4272" s="24">
        <v>0</v>
      </c>
      <c r="Q4272" s="24">
        <v>0</v>
      </c>
      <c r="R4272" s="27" t="s">
        <v>1578</v>
      </c>
      <c r="S4272" s="28" t="s">
        <v>1589</v>
      </c>
      <c r="T4272" s="2" t="s">
        <v>33</v>
      </c>
      <c r="U4272" s="2">
        <v>0</v>
      </c>
      <c r="V4272" s="2" t="s">
        <v>12666</v>
      </c>
      <c r="W4272" s="2" t="s">
        <v>34</v>
      </c>
      <c r="AC4272" s="2">
        <v>0</v>
      </c>
      <c r="AD4272" s="104"/>
    </row>
    <row r="4273" spans="1:33" ht="45" x14ac:dyDescent="0.25">
      <c r="A4273" s="2" t="s">
        <v>13486</v>
      </c>
      <c r="B4273" s="2" t="s">
        <v>12666</v>
      </c>
      <c r="C4273" s="2" t="s">
        <v>13487</v>
      </c>
      <c r="F4273" s="2" t="s">
        <v>6815</v>
      </c>
      <c r="G4273" s="2" t="s">
        <v>6816</v>
      </c>
      <c r="H4273" s="2" t="s">
        <v>6817</v>
      </c>
      <c r="I4273" s="2" t="s">
        <v>19974</v>
      </c>
      <c r="J4273" s="2" t="s">
        <v>28</v>
      </c>
      <c r="K4273" s="2" t="s">
        <v>173</v>
      </c>
      <c r="L4273" s="2" t="s">
        <v>481</v>
      </c>
      <c r="M4273" s="2" t="s">
        <v>1520</v>
      </c>
      <c r="N4273" s="2" t="s">
        <v>5152</v>
      </c>
      <c r="O4273" s="3" t="s">
        <v>19606</v>
      </c>
      <c r="P4273" s="24">
        <v>0</v>
      </c>
      <c r="Q4273" s="24">
        <v>0</v>
      </c>
      <c r="R4273" s="27" t="s">
        <v>1578</v>
      </c>
      <c r="S4273" s="28" t="s">
        <v>1589</v>
      </c>
      <c r="T4273" s="2" t="s">
        <v>33</v>
      </c>
      <c r="U4273" s="2">
        <v>0</v>
      </c>
      <c r="V4273" s="2" t="s">
        <v>12680</v>
      </c>
      <c r="W4273" s="2" t="s">
        <v>34</v>
      </c>
      <c r="X4273" s="58" t="s">
        <v>12680</v>
      </c>
      <c r="Y4273" s="2" t="s">
        <v>87</v>
      </c>
      <c r="AA4273" s="2" t="s">
        <v>88</v>
      </c>
      <c r="AB4273" s="58">
        <v>46093.700914351852</v>
      </c>
      <c r="AC4273" s="2">
        <v>0</v>
      </c>
      <c r="AD4273" s="104"/>
      <c r="AE4273" s="2">
        <v>46093.700914351852</v>
      </c>
      <c r="AG4273" s="2">
        <v>117652</v>
      </c>
    </row>
    <row r="4274" spans="1:33" ht="45" x14ac:dyDescent="0.25">
      <c r="A4274" s="2" t="s">
        <v>13867</v>
      </c>
      <c r="B4274" s="2" t="s">
        <v>12666</v>
      </c>
      <c r="C4274" s="2" t="s">
        <v>13868</v>
      </c>
      <c r="F4274" s="2" t="s">
        <v>13869</v>
      </c>
      <c r="G4274" s="2" t="s">
        <v>13870</v>
      </c>
      <c r="H4274" s="2" t="s">
        <v>10531</v>
      </c>
      <c r="I4274" s="2" t="s">
        <v>20631</v>
      </c>
      <c r="J4274" s="2" t="s">
        <v>28</v>
      </c>
      <c r="K4274" s="2" t="s">
        <v>29</v>
      </c>
      <c r="L4274" s="2" t="s">
        <v>169</v>
      </c>
      <c r="M4274" s="2" t="s">
        <v>170</v>
      </c>
      <c r="N4274" s="2" t="s">
        <v>4661</v>
      </c>
      <c r="O4274" s="3" t="s">
        <v>37</v>
      </c>
      <c r="P4274" s="24">
        <v>0</v>
      </c>
      <c r="Q4274" s="24">
        <v>0</v>
      </c>
      <c r="R4274" s="27" t="s">
        <v>1578</v>
      </c>
      <c r="S4274" s="28" t="s">
        <v>1589</v>
      </c>
      <c r="T4274" s="2" t="s">
        <v>33</v>
      </c>
      <c r="U4274" s="2">
        <v>0</v>
      </c>
      <c r="V4274" s="2" t="s">
        <v>28201</v>
      </c>
      <c r="W4274" s="2" t="s">
        <v>34</v>
      </c>
      <c r="X4274" s="58" t="s">
        <v>12666</v>
      </c>
      <c r="Z4274" s="2">
        <v>412000</v>
      </c>
      <c r="AB4274" s="58">
        <v>46092.878067129626</v>
      </c>
      <c r="AC4274" s="2">
        <v>0</v>
      </c>
      <c r="AD4274" s="104">
        <v>412000</v>
      </c>
      <c r="AE4274" s="2">
        <v>46092.878067129626</v>
      </c>
      <c r="AG4274" s="2">
        <v>118208</v>
      </c>
    </row>
    <row r="4275" spans="1:33" ht="45" x14ac:dyDescent="0.25">
      <c r="A4275" s="2" t="s">
        <v>14277</v>
      </c>
      <c r="B4275" s="2" t="s">
        <v>12666</v>
      </c>
      <c r="C4275" s="2" t="s">
        <v>14278</v>
      </c>
      <c r="F4275" s="2" t="s">
        <v>14279</v>
      </c>
      <c r="G4275" s="2" t="s">
        <v>14280</v>
      </c>
      <c r="H4275" s="2" t="s">
        <v>14281</v>
      </c>
      <c r="I4275" s="2" t="s">
        <v>21170</v>
      </c>
      <c r="J4275" s="2" t="s">
        <v>28</v>
      </c>
      <c r="K4275" s="2" t="s">
        <v>78</v>
      </c>
      <c r="L4275" s="2" t="s">
        <v>481</v>
      </c>
      <c r="M4275" s="2" t="s">
        <v>482</v>
      </c>
      <c r="N4275" s="2" t="s">
        <v>3905</v>
      </c>
      <c r="O4275" s="2" t="s">
        <v>32</v>
      </c>
      <c r="P4275" s="24">
        <v>0</v>
      </c>
      <c r="Q4275" s="24">
        <v>1</v>
      </c>
      <c r="R4275" s="27" t="s">
        <v>1568</v>
      </c>
      <c r="S4275" s="28" t="s">
        <v>1589</v>
      </c>
      <c r="T4275" s="2" t="s">
        <v>33</v>
      </c>
      <c r="U4275" s="2">
        <v>0</v>
      </c>
      <c r="V4275" s="2" t="s">
        <v>32960</v>
      </c>
      <c r="W4275" s="2" t="s">
        <v>34</v>
      </c>
      <c r="X4275" s="58" t="s">
        <v>12680</v>
      </c>
      <c r="Z4275" s="2">
        <v>412000</v>
      </c>
      <c r="AB4275" s="58">
        <v>46093.700648148151</v>
      </c>
      <c r="AC4275" s="2">
        <v>0</v>
      </c>
      <c r="AD4275" s="104">
        <v>412000</v>
      </c>
      <c r="AE4275" s="2">
        <v>46093.700648148151</v>
      </c>
      <c r="AG4275" s="2">
        <v>117881</v>
      </c>
    </row>
    <row r="4276" spans="1:33" ht="45" x14ac:dyDescent="0.25">
      <c r="A4276" s="2" t="s">
        <v>14766</v>
      </c>
      <c r="B4276" s="2" t="s">
        <v>12666</v>
      </c>
      <c r="C4276" s="2" t="s">
        <v>14767</v>
      </c>
      <c r="F4276" s="2" t="s">
        <v>14768</v>
      </c>
      <c r="G4276" s="2" t="s">
        <v>14769</v>
      </c>
      <c r="H4276" s="2" t="s">
        <v>14770</v>
      </c>
      <c r="I4276" s="2" t="s">
        <v>21942</v>
      </c>
      <c r="J4276" s="2" t="s">
        <v>28</v>
      </c>
      <c r="K4276" s="2" t="s">
        <v>74</v>
      </c>
      <c r="L4276" s="2" t="s">
        <v>380</v>
      </c>
      <c r="M4276" s="2" t="s">
        <v>381</v>
      </c>
      <c r="N4276" s="2" t="s">
        <v>3831</v>
      </c>
      <c r="O4276" s="3" t="s">
        <v>37</v>
      </c>
      <c r="P4276" s="24">
        <v>0</v>
      </c>
      <c r="Q4276" s="24">
        <v>0</v>
      </c>
      <c r="R4276" s="27" t="s">
        <v>1578</v>
      </c>
      <c r="S4276" s="28" t="s">
        <v>1589</v>
      </c>
      <c r="T4276" s="2" t="s">
        <v>33</v>
      </c>
      <c r="U4276" s="2">
        <v>0</v>
      </c>
      <c r="V4276" s="2" t="s">
        <v>12666</v>
      </c>
      <c r="W4276" s="2" t="s">
        <v>34</v>
      </c>
      <c r="X4276" s="58" t="s">
        <v>12666</v>
      </c>
      <c r="Y4276" s="2" t="s">
        <v>39</v>
      </c>
      <c r="Z4276" s="2">
        <v>412000</v>
      </c>
      <c r="AA4276" s="2" t="s">
        <v>40</v>
      </c>
      <c r="AB4276" s="58">
        <v>46092.705000000002</v>
      </c>
      <c r="AC4276" s="2">
        <v>0</v>
      </c>
      <c r="AD4276" s="104">
        <v>412000</v>
      </c>
      <c r="AE4276" s="2">
        <v>46092.705000000002</v>
      </c>
      <c r="AG4276" s="2">
        <v>117979</v>
      </c>
    </row>
    <row r="4277" spans="1:33" ht="45" x14ac:dyDescent="0.25">
      <c r="A4277" s="2" t="s">
        <v>14071</v>
      </c>
      <c r="B4277" s="2" t="s">
        <v>12666</v>
      </c>
      <c r="C4277" s="2" t="s">
        <v>14072</v>
      </c>
      <c r="F4277" s="2" t="s">
        <v>2182</v>
      </c>
      <c r="G4277" s="2" t="s">
        <v>5049</v>
      </c>
      <c r="H4277" s="2" t="s">
        <v>5050</v>
      </c>
      <c r="I4277" s="2" t="s">
        <v>20625</v>
      </c>
      <c r="J4277" s="2" t="s">
        <v>28</v>
      </c>
      <c r="K4277" s="2" t="s">
        <v>29</v>
      </c>
      <c r="L4277" s="2" t="s">
        <v>394</v>
      </c>
      <c r="M4277" s="2" t="s">
        <v>395</v>
      </c>
      <c r="N4277" s="2" t="s">
        <v>5043</v>
      </c>
      <c r="O4277" s="3" t="s">
        <v>705</v>
      </c>
      <c r="P4277" s="24">
        <v>0</v>
      </c>
      <c r="Q4277" s="24">
        <v>0</v>
      </c>
      <c r="R4277" s="27" t="s">
        <v>1578</v>
      </c>
      <c r="S4277" s="28" t="s">
        <v>1589</v>
      </c>
      <c r="T4277" s="2" t="s">
        <v>33</v>
      </c>
      <c r="U4277" s="2">
        <v>0</v>
      </c>
      <c r="V4277" s="2" t="s">
        <v>12666</v>
      </c>
      <c r="W4277" s="2" t="s">
        <v>34</v>
      </c>
      <c r="AC4277" s="2">
        <v>0</v>
      </c>
      <c r="AD4277" s="104"/>
    </row>
    <row r="4278" spans="1:33" ht="45" x14ac:dyDescent="0.25">
      <c r="A4278" s="2" t="s">
        <v>13506</v>
      </c>
      <c r="B4278" s="2" t="s">
        <v>12666</v>
      </c>
      <c r="C4278" s="2" t="s">
        <v>13507</v>
      </c>
      <c r="F4278" s="2" t="s">
        <v>13508</v>
      </c>
      <c r="G4278" s="2" t="s">
        <v>13509</v>
      </c>
      <c r="H4278" s="2" t="s">
        <v>13510</v>
      </c>
      <c r="I4278" s="2" t="s">
        <v>19975</v>
      </c>
      <c r="J4278" s="2" t="s">
        <v>28</v>
      </c>
      <c r="K4278" s="2" t="s">
        <v>173</v>
      </c>
      <c r="L4278" s="2" t="s">
        <v>5892</v>
      </c>
      <c r="M4278" s="2" t="s">
        <v>383</v>
      </c>
      <c r="N4278" s="2" t="s">
        <v>5893</v>
      </c>
      <c r="O4278" s="2" t="s">
        <v>32</v>
      </c>
      <c r="P4278" s="24">
        <v>0</v>
      </c>
      <c r="Q4278" s="24">
        <v>1</v>
      </c>
      <c r="R4278" s="27" t="s">
        <v>1568</v>
      </c>
      <c r="S4278" s="28" t="s">
        <v>1589</v>
      </c>
      <c r="T4278" s="2" t="s">
        <v>33</v>
      </c>
      <c r="U4278" s="2">
        <v>0</v>
      </c>
      <c r="V4278" s="2" t="s">
        <v>32960</v>
      </c>
      <c r="W4278" s="2" t="s">
        <v>34</v>
      </c>
      <c r="X4278" s="58" t="s">
        <v>12666</v>
      </c>
      <c r="Z4278" s="2">
        <v>412000</v>
      </c>
      <c r="AB4278" s="58">
        <v>46092.699421296296</v>
      </c>
      <c r="AC4278" s="2">
        <v>0</v>
      </c>
      <c r="AD4278" s="104">
        <v>412000</v>
      </c>
      <c r="AE4278" s="2">
        <v>46092.699421296296</v>
      </c>
      <c r="AG4278" s="2">
        <v>117667</v>
      </c>
    </row>
    <row r="4279" spans="1:33" ht="45" x14ac:dyDescent="0.25">
      <c r="A4279" s="2" t="s">
        <v>15250</v>
      </c>
      <c r="B4279" s="2" t="s">
        <v>12666</v>
      </c>
      <c r="C4279" s="2" t="s">
        <v>15251</v>
      </c>
      <c r="F4279" s="2" t="s">
        <v>209</v>
      </c>
      <c r="G4279" s="2" t="s">
        <v>3269</v>
      </c>
      <c r="H4279" s="2" t="s">
        <v>3270</v>
      </c>
      <c r="I4279" s="2" t="s">
        <v>23045</v>
      </c>
      <c r="J4279" s="2" t="s">
        <v>28</v>
      </c>
      <c r="K4279" s="2" t="s">
        <v>61</v>
      </c>
      <c r="L4279" s="2" t="s">
        <v>210</v>
      </c>
      <c r="M4279" s="2" t="s">
        <v>211</v>
      </c>
      <c r="N4279" s="2" t="s">
        <v>3259</v>
      </c>
      <c r="O4279" s="2" t="s">
        <v>32</v>
      </c>
      <c r="P4279" s="24">
        <v>0</v>
      </c>
      <c r="Q4279" s="24">
        <v>1</v>
      </c>
      <c r="R4279" s="27" t="s">
        <v>1568</v>
      </c>
      <c r="S4279" s="28" t="s">
        <v>1589</v>
      </c>
      <c r="T4279" s="2" t="s">
        <v>33</v>
      </c>
      <c r="U4279" s="2">
        <v>0</v>
      </c>
      <c r="V4279" s="2" t="s">
        <v>24228</v>
      </c>
      <c r="W4279" s="2" t="s">
        <v>34</v>
      </c>
      <c r="X4279" s="58" t="s">
        <v>12666</v>
      </c>
      <c r="Z4279" s="2">
        <v>412000</v>
      </c>
      <c r="AB4279" s="58">
        <v>46092.643738425926</v>
      </c>
      <c r="AC4279" s="2">
        <v>0</v>
      </c>
      <c r="AD4279" s="104">
        <v>412000</v>
      </c>
      <c r="AE4279" s="2">
        <v>46092.643738425926</v>
      </c>
      <c r="AG4279" s="2">
        <v>117686</v>
      </c>
    </row>
    <row r="4280" spans="1:33" ht="45" x14ac:dyDescent="0.25">
      <c r="A4280" s="2" t="s">
        <v>14287</v>
      </c>
      <c r="B4280" s="2" t="s">
        <v>12666</v>
      </c>
      <c r="C4280" s="2" t="s">
        <v>14288</v>
      </c>
      <c r="F4280" s="2" t="s">
        <v>14289</v>
      </c>
      <c r="G4280" s="2" t="s">
        <v>14290</v>
      </c>
      <c r="H4280" s="2" t="s">
        <v>14291</v>
      </c>
      <c r="I4280" s="2" t="s">
        <v>21109</v>
      </c>
      <c r="J4280" s="2" t="s">
        <v>28</v>
      </c>
      <c r="K4280" s="2" t="s">
        <v>78</v>
      </c>
      <c r="L4280" s="2" t="s">
        <v>481</v>
      </c>
      <c r="M4280" s="2" t="s">
        <v>482</v>
      </c>
      <c r="N4280" s="2" t="s">
        <v>3905</v>
      </c>
      <c r="O4280" s="2" t="s">
        <v>32</v>
      </c>
      <c r="P4280" s="24">
        <v>0</v>
      </c>
      <c r="Q4280" s="24">
        <v>1</v>
      </c>
      <c r="R4280" s="27" t="s">
        <v>1568</v>
      </c>
      <c r="S4280" s="28" t="s">
        <v>1589</v>
      </c>
      <c r="T4280" s="2" t="s">
        <v>33</v>
      </c>
      <c r="U4280" s="2">
        <v>0</v>
      </c>
      <c r="V4280" s="2" t="s">
        <v>18001</v>
      </c>
      <c r="W4280" s="2" t="s">
        <v>34</v>
      </c>
      <c r="X4280" s="58" t="s">
        <v>12680</v>
      </c>
      <c r="Z4280" s="2">
        <v>412000</v>
      </c>
      <c r="AB4280" s="58">
        <v>46093.700370370374</v>
      </c>
      <c r="AC4280" s="2">
        <v>0</v>
      </c>
      <c r="AD4280" s="104">
        <v>412000</v>
      </c>
      <c r="AE4280" s="2">
        <v>46093.700370370374</v>
      </c>
      <c r="AG4280" s="2">
        <v>117886</v>
      </c>
    </row>
    <row r="4281" spans="1:33" ht="45" x14ac:dyDescent="0.25">
      <c r="A4281" s="2" t="s">
        <v>13476</v>
      </c>
      <c r="B4281" s="2" t="s">
        <v>12666</v>
      </c>
      <c r="C4281" s="2" t="s">
        <v>13477</v>
      </c>
      <c r="F4281" s="2" t="s">
        <v>13478</v>
      </c>
      <c r="G4281" s="2" t="s">
        <v>13479</v>
      </c>
      <c r="H4281" s="2" t="s">
        <v>13480</v>
      </c>
      <c r="I4281" s="2" t="s">
        <v>19976</v>
      </c>
      <c r="J4281" s="2" t="s">
        <v>28</v>
      </c>
      <c r="K4281" s="2" t="s">
        <v>173</v>
      </c>
      <c r="L4281" s="2" t="s">
        <v>1444</v>
      </c>
      <c r="M4281" s="2" t="s">
        <v>1640</v>
      </c>
      <c r="N4281" s="2" t="s">
        <v>3386</v>
      </c>
      <c r="O4281" s="2" t="s">
        <v>32</v>
      </c>
      <c r="P4281" s="24">
        <v>0</v>
      </c>
      <c r="Q4281" s="24">
        <v>1</v>
      </c>
      <c r="R4281" s="27" t="s">
        <v>1568</v>
      </c>
      <c r="S4281" s="28" t="s">
        <v>1589</v>
      </c>
      <c r="T4281" s="2" t="s">
        <v>33</v>
      </c>
      <c r="U4281" s="2">
        <v>0</v>
      </c>
      <c r="V4281" s="2" t="s">
        <v>17884</v>
      </c>
      <c r="W4281" s="2" t="s">
        <v>34</v>
      </c>
      <c r="X4281" s="58" t="s">
        <v>12666</v>
      </c>
      <c r="Z4281" s="2">
        <v>412000</v>
      </c>
      <c r="AB4281" s="58">
        <v>46092.672719907408</v>
      </c>
      <c r="AC4281" s="2">
        <v>0</v>
      </c>
      <c r="AD4281" s="104">
        <v>412000</v>
      </c>
      <c r="AE4281" s="2">
        <v>46092.672719907408</v>
      </c>
      <c r="AG4281" s="2">
        <v>119086</v>
      </c>
    </row>
    <row r="4282" spans="1:33" ht="60" x14ac:dyDescent="0.25">
      <c r="A4282" s="2" t="s">
        <v>15851</v>
      </c>
      <c r="B4282" s="2" t="s">
        <v>12666</v>
      </c>
      <c r="C4282" s="2" t="s">
        <v>15852</v>
      </c>
      <c r="F4282" s="2" t="s">
        <v>209</v>
      </c>
      <c r="G4282" s="2" t="s">
        <v>3269</v>
      </c>
      <c r="H4282" s="2" t="s">
        <v>3270</v>
      </c>
      <c r="I4282" s="2" t="s">
        <v>23045</v>
      </c>
      <c r="J4282" s="2" t="s">
        <v>28</v>
      </c>
      <c r="K4282" s="2" t="s">
        <v>61</v>
      </c>
      <c r="L4282" s="2" t="s">
        <v>210</v>
      </c>
      <c r="M4282" s="2" t="s">
        <v>211</v>
      </c>
      <c r="N4282" s="2" t="s">
        <v>3259</v>
      </c>
      <c r="O4282" s="2" t="s">
        <v>32</v>
      </c>
      <c r="P4282" s="24">
        <v>0</v>
      </c>
      <c r="Q4282" s="24">
        <v>1</v>
      </c>
      <c r="R4282" s="27" t="s">
        <v>1568</v>
      </c>
      <c r="S4282" s="28" t="s">
        <v>1585</v>
      </c>
      <c r="T4282" s="2" t="s">
        <v>38</v>
      </c>
      <c r="U4282" s="2">
        <v>0</v>
      </c>
      <c r="V4282" s="2" t="s">
        <v>24228</v>
      </c>
      <c r="W4282" s="2" t="s">
        <v>34</v>
      </c>
      <c r="X4282" s="58" t="s">
        <v>16022</v>
      </c>
      <c r="Z4282" s="2">
        <v>2060000</v>
      </c>
      <c r="AB4282" s="58">
        <v>46097.378333333334</v>
      </c>
      <c r="AC4282" s="2">
        <v>0</v>
      </c>
      <c r="AD4282" s="104">
        <v>2060000</v>
      </c>
      <c r="AE4282" s="2">
        <v>46097.378333333334</v>
      </c>
      <c r="AG4282" s="2">
        <v>133175</v>
      </c>
    </row>
    <row r="4283" spans="1:33" ht="45" x14ac:dyDescent="0.25">
      <c r="A4283" s="2" t="s">
        <v>13769</v>
      </c>
      <c r="B4283" s="2" t="s">
        <v>12666</v>
      </c>
      <c r="C4283" s="2" t="s">
        <v>13770</v>
      </c>
      <c r="F4283" s="2" t="s">
        <v>13478</v>
      </c>
      <c r="G4283" s="2" t="s">
        <v>13479</v>
      </c>
      <c r="H4283" s="2" t="s">
        <v>13480</v>
      </c>
      <c r="I4283" s="2" t="s">
        <v>19976</v>
      </c>
      <c r="J4283" s="2" t="s">
        <v>28</v>
      </c>
      <c r="K4283" s="2" t="s">
        <v>173</v>
      </c>
      <c r="L4283" s="2" t="s">
        <v>1444</v>
      </c>
      <c r="M4283" s="2" t="s">
        <v>1640</v>
      </c>
      <c r="N4283" s="2" t="s">
        <v>3386</v>
      </c>
      <c r="O4283" s="2" t="s">
        <v>705</v>
      </c>
      <c r="P4283" s="24">
        <v>0</v>
      </c>
      <c r="Q4283" s="24">
        <v>0</v>
      </c>
      <c r="R4283" s="27" t="s">
        <v>1578</v>
      </c>
      <c r="S4283" s="28" t="s">
        <v>1589</v>
      </c>
      <c r="T4283" s="2" t="s">
        <v>33</v>
      </c>
      <c r="U4283" s="2">
        <v>0</v>
      </c>
      <c r="V4283" s="2" t="s">
        <v>12666</v>
      </c>
      <c r="W4283" s="2" t="s">
        <v>34</v>
      </c>
      <c r="AC4283" s="2">
        <v>0</v>
      </c>
      <c r="AD4283" s="104"/>
    </row>
    <row r="4284" spans="1:33" ht="45" x14ac:dyDescent="0.25">
      <c r="A4284" s="2" t="s">
        <v>12788</v>
      </c>
      <c r="B4284" s="2" t="s">
        <v>12666</v>
      </c>
      <c r="C4284" s="2" t="s">
        <v>12789</v>
      </c>
      <c r="F4284" s="2" t="s">
        <v>12790</v>
      </c>
      <c r="G4284" s="2" t="s">
        <v>12791</v>
      </c>
      <c r="H4284" s="2" t="s">
        <v>12792</v>
      </c>
      <c r="I4284" s="2" t="s">
        <v>19980</v>
      </c>
      <c r="J4284" s="2" t="s">
        <v>28</v>
      </c>
      <c r="K4284" s="2" t="s">
        <v>173</v>
      </c>
      <c r="L4284" s="2" t="s">
        <v>353</v>
      </c>
      <c r="M4284" s="2" t="s">
        <v>354</v>
      </c>
      <c r="N4284" s="2" t="s">
        <v>6102</v>
      </c>
      <c r="O4284" s="2" t="s">
        <v>37</v>
      </c>
      <c r="P4284" s="24">
        <v>0</v>
      </c>
      <c r="Q4284" s="24">
        <v>0</v>
      </c>
      <c r="R4284" s="27" t="s">
        <v>1578</v>
      </c>
      <c r="S4284" s="28" t="s">
        <v>1586</v>
      </c>
      <c r="T4284" s="2" t="s">
        <v>296</v>
      </c>
      <c r="U4284" s="2">
        <v>0</v>
      </c>
      <c r="V4284" s="2" t="s">
        <v>12674</v>
      </c>
      <c r="W4284" s="2" t="s">
        <v>34</v>
      </c>
      <c r="AC4284" s="2">
        <v>0</v>
      </c>
      <c r="AD4284" s="104"/>
      <c r="AG4284" s="2">
        <v>132784</v>
      </c>
    </row>
    <row r="4285" spans="1:33" ht="45" x14ac:dyDescent="0.25">
      <c r="A4285" s="2" t="s">
        <v>14757</v>
      </c>
      <c r="B4285" s="2" t="s">
        <v>12666</v>
      </c>
      <c r="C4285" s="2" t="s">
        <v>14758</v>
      </c>
      <c r="F4285" s="2" t="s">
        <v>14759</v>
      </c>
      <c r="G4285" s="2" t="s">
        <v>14760</v>
      </c>
      <c r="H4285" s="2" t="s">
        <v>14761</v>
      </c>
      <c r="I4285" s="2" t="s">
        <v>21943</v>
      </c>
      <c r="J4285" s="2" t="s">
        <v>28</v>
      </c>
      <c r="K4285" s="2" t="s">
        <v>74</v>
      </c>
      <c r="L4285" s="2" t="s">
        <v>380</v>
      </c>
      <c r="M4285" s="2" t="s">
        <v>381</v>
      </c>
      <c r="N4285" s="2" t="s">
        <v>3831</v>
      </c>
      <c r="O4285" s="2" t="s">
        <v>32</v>
      </c>
      <c r="P4285" s="24">
        <v>0</v>
      </c>
      <c r="Q4285" s="24">
        <v>1</v>
      </c>
      <c r="R4285" s="27" t="s">
        <v>1568</v>
      </c>
      <c r="S4285" s="28" t="s">
        <v>1589</v>
      </c>
      <c r="T4285" s="2" t="s">
        <v>33</v>
      </c>
      <c r="U4285" s="2">
        <v>0</v>
      </c>
      <c r="V4285" s="2" t="s">
        <v>18001</v>
      </c>
      <c r="W4285" s="2" t="s">
        <v>34</v>
      </c>
      <c r="X4285" s="58" t="s">
        <v>12666</v>
      </c>
      <c r="Z4285" s="2">
        <v>412000</v>
      </c>
      <c r="AB4285" s="58">
        <v>46092.704618055555</v>
      </c>
      <c r="AC4285" s="2">
        <v>0</v>
      </c>
      <c r="AD4285" s="104">
        <v>412000</v>
      </c>
      <c r="AE4285" s="2">
        <v>46092.704618055555</v>
      </c>
      <c r="AG4285" s="2">
        <v>117982</v>
      </c>
    </row>
    <row r="4286" spans="1:33" ht="45" x14ac:dyDescent="0.25">
      <c r="A4286" s="2" t="s">
        <v>14771</v>
      </c>
      <c r="B4286" s="2" t="s">
        <v>12666</v>
      </c>
      <c r="C4286" s="2" t="s">
        <v>14772</v>
      </c>
      <c r="F4286" s="2" t="s">
        <v>14773</v>
      </c>
      <c r="G4286" s="2" t="s">
        <v>14774</v>
      </c>
      <c r="H4286" s="2" t="s">
        <v>14775</v>
      </c>
      <c r="I4286" s="2" t="s">
        <v>21944</v>
      </c>
      <c r="J4286" s="2" t="s">
        <v>28</v>
      </c>
      <c r="K4286" s="2" t="s">
        <v>74</v>
      </c>
      <c r="L4286" s="2" t="s">
        <v>449</v>
      </c>
      <c r="M4286" s="2" t="s">
        <v>513</v>
      </c>
      <c r="N4286" s="2" t="s">
        <v>5522</v>
      </c>
      <c r="O4286" s="2" t="s">
        <v>32</v>
      </c>
      <c r="P4286" s="24">
        <v>0</v>
      </c>
      <c r="Q4286" s="24">
        <v>1</v>
      </c>
      <c r="R4286" s="27" t="s">
        <v>1568</v>
      </c>
      <c r="S4286" s="28" t="s">
        <v>1589</v>
      </c>
      <c r="T4286" s="2" t="s">
        <v>33</v>
      </c>
      <c r="U4286" s="2">
        <v>0</v>
      </c>
      <c r="V4286" s="2" t="s">
        <v>19078</v>
      </c>
      <c r="W4286" s="2" t="s">
        <v>34</v>
      </c>
      <c r="X4286" s="58" t="s">
        <v>12666</v>
      </c>
      <c r="Z4286" s="2">
        <v>412000</v>
      </c>
      <c r="AB4286" s="58">
        <v>46092.633888888886</v>
      </c>
      <c r="AC4286" s="2">
        <v>0</v>
      </c>
      <c r="AD4286" s="104">
        <v>412000</v>
      </c>
      <c r="AE4286" s="2">
        <v>46092.633888888886</v>
      </c>
      <c r="AG4286" s="2">
        <v>117471</v>
      </c>
    </row>
    <row r="4287" spans="1:33" ht="45" x14ac:dyDescent="0.25">
      <c r="A4287" s="2" t="s">
        <v>12728</v>
      </c>
      <c r="B4287" s="2" t="s">
        <v>12666</v>
      </c>
      <c r="C4287" s="2" t="s">
        <v>12729</v>
      </c>
      <c r="F4287" s="2" t="s">
        <v>12730</v>
      </c>
      <c r="G4287" s="2" t="s">
        <v>12731</v>
      </c>
      <c r="H4287" s="2" t="s">
        <v>12732</v>
      </c>
      <c r="I4287" s="2" t="s">
        <v>20055</v>
      </c>
      <c r="J4287" s="2" t="s">
        <v>28</v>
      </c>
      <c r="K4287" s="2" t="s">
        <v>173</v>
      </c>
      <c r="L4287" s="2" t="s">
        <v>218</v>
      </c>
      <c r="M4287" s="2" t="s">
        <v>641</v>
      </c>
      <c r="N4287" s="2" t="s">
        <v>4250</v>
      </c>
      <c r="O4287" s="2" t="s">
        <v>32</v>
      </c>
      <c r="P4287" s="24">
        <v>0</v>
      </c>
      <c r="Q4287" s="24">
        <v>1</v>
      </c>
      <c r="R4287" s="27" t="s">
        <v>1568</v>
      </c>
      <c r="S4287" s="28" t="s">
        <v>1586</v>
      </c>
      <c r="T4287" s="2" t="s">
        <v>296</v>
      </c>
      <c r="U4287" s="2">
        <v>412000</v>
      </c>
      <c r="V4287" s="2" t="s">
        <v>12666</v>
      </c>
      <c r="W4287" s="2" t="s">
        <v>34</v>
      </c>
      <c r="X4287" s="58" t="s">
        <v>15922</v>
      </c>
      <c r="Z4287" s="2">
        <v>412000</v>
      </c>
      <c r="AB4287" s="58">
        <v>46095.480520833335</v>
      </c>
      <c r="AC4287" s="2">
        <v>0</v>
      </c>
      <c r="AD4287" s="104">
        <v>412000</v>
      </c>
      <c r="AE4287" s="2">
        <v>46095.480520833335</v>
      </c>
      <c r="AG4287" s="2">
        <v>120458</v>
      </c>
    </row>
    <row r="4288" spans="1:33" ht="45" x14ac:dyDescent="0.25">
      <c r="A4288" s="2" t="s">
        <v>14781</v>
      </c>
      <c r="B4288" s="2" t="s">
        <v>12666</v>
      </c>
      <c r="C4288" s="2" t="s">
        <v>14782</v>
      </c>
      <c r="F4288" s="2" t="s">
        <v>14783</v>
      </c>
      <c r="G4288" s="2" t="s">
        <v>14784</v>
      </c>
      <c r="H4288" s="2" t="s">
        <v>14785</v>
      </c>
      <c r="I4288" s="2" t="s">
        <v>21945</v>
      </c>
      <c r="J4288" s="2" t="s">
        <v>28</v>
      </c>
      <c r="K4288" s="2" t="s">
        <v>74</v>
      </c>
      <c r="L4288" s="2" t="s">
        <v>380</v>
      </c>
      <c r="M4288" s="2" t="s">
        <v>381</v>
      </c>
      <c r="N4288" s="2" t="s">
        <v>3831</v>
      </c>
      <c r="O4288" s="2" t="s">
        <v>37</v>
      </c>
      <c r="P4288" s="24">
        <v>0</v>
      </c>
      <c r="Q4288" s="24">
        <v>0</v>
      </c>
      <c r="R4288" s="27" t="s">
        <v>1578</v>
      </c>
      <c r="S4288" s="28" t="s">
        <v>1589</v>
      </c>
      <c r="T4288" s="2" t="s">
        <v>33</v>
      </c>
      <c r="U4288" s="2">
        <v>0</v>
      </c>
      <c r="V4288" s="2" t="s">
        <v>28201</v>
      </c>
      <c r="W4288" s="2" t="s">
        <v>34</v>
      </c>
      <c r="X4288" s="58" t="s">
        <v>12666</v>
      </c>
      <c r="Z4288" s="2">
        <v>412000</v>
      </c>
      <c r="AB4288" s="58">
        <v>46092.704282407409</v>
      </c>
      <c r="AC4288" s="2">
        <v>0</v>
      </c>
      <c r="AD4288" s="104">
        <v>412000</v>
      </c>
      <c r="AE4288" s="2">
        <v>46092.704282407409</v>
      </c>
      <c r="AG4288" s="2">
        <v>117985</v>
      </c>
    </row>
    <row r="4289" spans="1:33" ht="60" x14ac:dyDescent="0.25">
      <c r="A4289" s="2" t="s">
        <v>14786</v>
      </c>
      <c r="B4289" s="2" t="s">
        <v>12666</v>
      </c>
      <c r="C4289" s="2" t="s">
        <v>14787</v>
      </c>
      <c r="F4289" s="2" t="s">
        <v>14788</v>
      </c>
      <c r="G4289" s="2" t="s">
        <v>14789</v>
      </c>
      <c r="H4289" s="2" t="s">
        <v>14790</v>
      </c>
      <c r="I4289" s="2" t="s">
        <v>21946</v>
      </c>
      <c r="J4289" s="2" t="s">
        <v>28</v>
      </c>
      <c r="K4289" s="2" t="s">
        <v>74</v>
      </c>
      <c r="L4289" s="2" t="s">
        <v>449</v>
      </c>
      <c r="M4289" s="2" t="s">
        <v>513</v>
      </c>
      <c r="N4289" s="2" t="s">
        <v>5522</v>
      </c>
      <c r="O4289" s="2" t="s">
        <v>19606</v>
      </c>
      <c r="P4289" s="24">
        <v>0</v>
      </c>
      <c r="Q4289" s="24">
        <v>0</v>
      </c>
      <c r="R4289" s="27" t="s">
        <v>1578</v>
      </c>
      <c r="S4289" s="28" t="s">
        <v>1589</v>
      </c>
      <c r="T4289" s="2" t="s">
        <v>33</v>
      </c>
      <c r="U4289" s="2">
        <v>0</v>
      </c>
      <c r="V4289" s="2" t="s">
        <v>12666</v>
      </c>
      <c r="W4289" s="2" t="s">
        <v>34</v>
      </c>
      <c r="X4289" s="58" t="s">
        <v>12666</v>
      </c>
      <c r="Y4289" s="2" t="s">
        <v>87</v>
      </c>
      <c r="AA4289" s="2" t="s">
        <v>88</v>
      </c>
      <c r="AB4289" s="58">
        <v>46092.662638888891</v>
      </c>
      <c r="AC4289" s="2">
        <v>0</v>
      </c>
      <c r="AD4289" s="104"/>
      <c r="AE4289" s="2">
        <v>46092.662638888891</v>
      </c>
      <c r="AG4289" s="2">
        <v>117388</v>
      </c>
    </row>
    <row r="4290" spans="1:33" ht="45" x14ac:dyDescent="0.25">
      <c r="A4290" s="2" t="s">
        <v>15625</v>
      </c>
      <c r="B4290" s="2" t="s">
        <v>12666</v>
      </c>
      <c r="C4290" s="2" t="s">
        <v>15626</v>
      </c>
      <c r="F4290" s="2" t="s">
        <v>15627</v>
      </c>
      <c r="G4290" s="2" t="s">
        <v>15628</v>
      </c>
      <c r="H4290" s="2" t="s">
        <v>15629</v>
      </c>
      <c r="I4290" s="2" t="s">
        <v>23507</v>
      </c>
      <c r="J4290" s="2" t="s">
        <v>28</v>
      </c>
      <c r="K4290" s="2" t="s">
        <v>43</v>
      </c>
      <c r="L4290" s="2" t="s">
        <v>99</v>
      </c>
      <c r="M4290" s="2" t="s">
        <v>1452</v>
      </c>
      <c r="N4290" s="2" t="s">
        <v>4205</v>
      </c>
      <c r="O4290" s="2" t="s">
        <v>705</v>
      </c>
      <c r="P4290" s="24">
        <v>0</v>
      </c>
      <c r="Q4290" s="24">
        <v>0</v>
      </c>
      <c r="R4290" s="27" t="s">
        <v>1578</v>
      </c>
      <c r="S4290" s="28" t="s">
        <v>1589</v>
      </c>
      <c r="T4290" s="2" t="s">
        <v>33</v>
      </c>
      <c r="U4290" s="2">
        <v>0</v>
      </c>
      <c r="V4290" s="2" t="s">
        <v>12666</v>
      </c>
      <c r="W4290" s="2" t="s">
        <v>34</v>
      </c>
      <c r="AC4290" s="2">
        <v>0</v>
      </c>
      <c r="AD4290" s="104"/>
    </row>
    <row r="4291" spans="1:33" ht="45" x14ac:dyDescent="0.25">
      <c r="A4291" s="2" t="s">
        <v>15370</v>
      </c>
      <c r="B4291" s="2" t="s">
        <v>12666</v>
      </c>
      <c r="C4291" s="2" t="s">
        <v>15371</v>
      </c>
      <c r="F4291" s="2" t="s">
        <v>15372</v>
      </c>
      <c r="G4291" s="2" t="s">
        <v>15373</v>
      </c>
      <c r="H4291" s="2" t="s">
        <v>3128</v>
      </c>
      <c r="I4291" s="2" t="s">
        <v>23508</v>
      </c>
      <c r="J4291" s="2" t="s">
        <v>28</v>
      </c>
      <c r="K4291" s="2" t="s">
        <v>43</v>
      </c>
      <c r="L4291" s="2" t="s">
        <v>505</v>
      </c>
      <c r="M4291" s="2" t="s">
        <v>506</v>
      </c>
      <c r="N4291" s="2" t="s">
        <v>2864</v>
      </c>
      <c r="O4291" s="2" t="s">
        <v>32</v>
      </c>
      <c r="P4291" s="24">
        <v>0</v>
      </c>
      <c r="Q4291" s="24">
        <v>1</v>
      </c>
      <c r="R4291" s="27" t="s">
        <v>1568</v>
      </c>
      <c r="S4291" s="28" t="s">
        <v>1589</v>
      </c>
      <c r="T4291" s="2" t="s">
        <v>33</v>
      </c>
      <c r="U4291" s="2">
        <v>0</v>
      </c>
      <c r="V4291" s="2" t="s">
        <v>17797</v>
      </c>
      <c r="W4291" s="2" t="s">
        <v>34</v>
      </c>
      <c r="X4291" s="58" t="s">
        <v>12666</v>
      </c>
      <c r="Z4291" s="2">
        <v>412000</v>
      </c>
      <c r="AB4291" s="58">
        <v>46092.691354166665</v>
      </c>
      <c r="AC4291" s="2">
        <v>0</v>
      </c>
      <c r="AD4291" s="104">
        <v>412000</v>
      </c>
      <c r="AE4291" s="2">
        <v>46092.691354166665</v>
      </c>
      <c r="AG4291" s="2">
        <v>118063</v>
      </c>
    </row>
    <row r="4292" spans="1:33" ht="45" x14ac:dyDescent="0.25">
      <c r="A4292" s="2" t="s">
        <v>14762</v>
      </c>
      <c r="B4292" s="2" t="s">
        <v>12666</v>
      </c>
      <c r="C4292" s="2" t="s">
        <v>14763</v>
      </c>
      <c r="F4292" s="2" t="s">
        <v>14764</v>
      </c>
      <c r="G4292" s="2" t="s">
        <v>14765</v>
      </c>
      <c r="H4292" s="2" t="s">
        <v>13459</v>
      </c>
      <c r="I4292" s="2" t="s">
        <v>21947</v>
      </c>
      <c r="J4292" s="2" t="s">
        <v>28</v>
      </c>
      <c r="K4292" s="2" t="s">
        <v>74</v>
      </c>
      <c r="L4292" s="2" t="s">
        <v>263</v>
      </c>
      <c r="M4292" s="2" t="s">
        <v>264</v>
      </c>
      <c r="N4292" s="2" t="s">
        <v>5018</v>
      </c>
      <c r="O4292" s="2" t="s">
        <v>32</v>
      </c>
      <c r="P4292" s="24">
        <v>0</v>
      </c>
      <c r="Q4292" s="24">
        <v>1</v>
      </c>
      <c r="R4292" s="27" t="s">
        <v>1568</v>
      </c>
      <c r="S4292" s="28" t="s">
        <v>1589</v>
      </c>
      <c r="T4292" s="2" t="s">
        <v>33</v>
      </c>
      <c r="U4292" s="2">
        <v>0</v>
      </c>
      <c r="V4292" s="2" t="s">
        <v>18533</v>
      </c>
      <c r="W4292" s="2" t="s">
        <v>34</v>
      </c>
      <c r="X4292" s="58" t="s">
        <v>12666</v>
      </c>
      <c r="Z4292" s="2">
        <v>412000</v>
      </c>
      <c r="AB4292" s="58">
        <v>46092.696840277778</v>
      </c>
      <c r="AC4292" s="2">
        <v>0</v>
      </c>
      <c r="AD4292" s="104">
        <v>412000</v>
      </c>
      <c r="AE4292" s="2">
        <v>46092.696840277778</v>
      </c>
      <c r="AG4292" s="2">
        <v>117373</v>
      </c>
    </row>
    <row r="4293" spans="1:33" ht="45" x14ac:dyDescent="0.25">
      <c r="A4293" s="2" t="s">
        <v>15103</v>
      </c>
      <c r="B4293" s="2" t="s">
        <v>12666</v>
      </c>
      <c r="C4293" s="2" t="s">
        <v>15104</v>
      </c>
      <c r="F4293" s="2" t="s">
        <v>11456</v>
      </c>
      <c r="G4293" s="2" t="s">
        <v>11457</v>
      </c>
      <c r="H4293" s="2" t="s">
        <v>11458</v>
      </c>
      <c r="I4293" s="2" t="s">
        <v>22239</v>
      </c>
      <c r="J4293" s="2" t="s">
        <v>28</v>
      </c>
      <c r="K4293" s="2" t="s">
        <v>68</v>
      </c>
      <c r="L4293" s="2" t="s">
        <v>126</v>
      </c>
      <c r="M4293" s="2" t="s">
        <v>1744</v>
      </c>
      <c r="N4293" s="2" t="s">
        <v>3647</v>
      </c>
      <c r="O4293" s="2" t="s">
        <v>32</v>
      </c>
      <c r="P4293" s="24">
        <v>0</v>
      </c>
      <c r="Q4293" s="24">
        <v>1</v>
      </c>
      <c r="R4293" s="27" t="s">
        <v>1568</v>
      </c>
      <c r="S4293" s="28" t="s">
        <v>1589</v>
      </c>
      <c r="T4293" s="2" t="s">
        <v>33</v>
      </c>
      <c r="U4293" s="2">
        <v>0</v>
      </c>
      <c r="V4293" s="2" t="s">
        <v>19231</v>
      </c>
      <c r="W4293" s="2" t="s">
        <v>34</v>
      </c>
      <c r="X4293" s="58" t="s">
        <v>12680</v>
      </c>
      <c r="Z4293" s="2">
        <v>412000</v>
      </c>
      <c r="AB4293" s="58">
        <v>46093.465474537035</v>
      </c>
      <c r="AC4293" s="2">
        <v>0</v>
      </c>
      <c r="AD4293" s="104">
        <v>412000</v>
      </c>
      <c r="AE4293" s="2">
        <v>46093.465474537035</v>
      </c>
      <c r="AG4293" s="2">
        <v>121578</v>
      </c>
    </row>
    <row r="4294" spans="1:33" ht="45" x14ac:dyDescent="0.25">
      <c r="A4294" s="2" t="s">
        <v>13499</v>
      </c>
      <c r="B4294" s="2" t="s">
        <v>12666</v>
      </c>
      <c r="C4294" s="2" t="s">
        <v>13500</v>
      </c>
      <c r="F4294" s="2" t="s">
        <v>1443</v>
      </c>
      <c r="G4294" s="2" t="s">
        <v>2552</v>
      </c>
      <c r="H4294" s="2" t="s">
        <v>2553</v>
      </c>
      <c r="I4294" s="2" t="s">
        <v>19977</v>
      </c>
      <c r="J4294" s="2" t="s">
        <v>28</v>
      </c>
      <c r="K4294" s="2" t="s">
        <v>173</v>
      </c>
      <c r="L4294" s="2" t="s">
        <v>1444</v>
      </c>
      <c r="M4294" s="2" t="s">
        <v>1640</v>
      </c>
      <c r="N4294" s="2" t="s">
        <v>3386</v>
      </c>
      <c r="O4294" s="2" t="s">
        <v>32</v>
      </c>
      <c r="P4294" s="24">
        <v>0</v>
      </c>
      <c r="Q4294" s="24">
        <v>2</v>
      </c>
      <c r="R4294" s="27" t="s">
        <v>1568</v>
      </c>
      <c r="S4294" s="28" t="s">
        <v>1589</v>
      </c>
      <c r="T4294" s="2" t="s">
        <v>33</v>
      </c>
      <c r="U4294" s="2">
        <v>0</v>
      </c>
      <c r="V4294" s="2" t="s">
        <v>17905</v>
      </c>
      <c r="W4294" s="2" t="s">
        <v>34</v>
      </c>
      <c r="X4294" s="58" t="s">
        <v>12666</v>
      </c>
      <c r="Z4294" s="2">
        <v>412000</v>
      </c>
      <c r="AB4294" s="58">
        <v>46092.649143518516</v>
      </c>
      <c r="AC4294" s="2">
        <v>0</v>
      </c>
      <c r="AD4294" s="104">
        <v>412000</v>
      </c>
      <c r="AE4294" s="2">
        <v>46092.649143518516</v>
      </c>
      <c r="AG4294" s="2">
        <v>117055</v>
      </c>
    </row>
    <row r="4295" spans="1:33" ht="45" x14ac:dyDescent="0.25">
      <c r="A4295" s="2" t="s">
        <v>13552</v>
      </c>
      <c r="B4295" s="2" t="s">
        <v>12666</v>
      </c>
      <c r="C4295" s="2" t="s">
        <v>13553</v>
      </c>
      <c r="F4295" s="2" t="s">
        <v>6464</v>
      </c>
      <c r="G4295" s="2" t="s">
        <v>6465</v>
      </c>
      <c r="H4295" s="2" t="s">
        <v>6466</v>
      </c>
      <c r="I4295" s="2" t="s">
        <v>19978</v>
      </c>
      <c r="J4295" s="2" t="s">
        <v>28</v>
      </c>
      <c r="K4295" s="2" t="s">
        <v>173</v>
      </c>
      <c r="L4295" s="2" t="s">
        <v>457</v>
      </c>
      <c r="M4295" s="2" t="s">
        <v>458</v>
      </c>
      <c r="N4295" s="2" t="s">
        <v>4630</v>
      </c>
      <c r="O4295" s="2" t="s">
        <v>32</v>
      </c>
      <c r="P4295" s="24">
        <v>0</v>
      </c>
      <c r="Q4295" s="24">
        <v>1</v>
      </c>
      <c r="R4295" s="27" t="s">
        <v>1568</v>
      </c>
      <c r="S4295" s="28" t="s">
        <v>1589</v>
      </c>
      <c r="T4295" s="2" t="s">
        <v>33</v>
      </c>
      <c r="U4295" s="2">
        <v>0</v>
      </c>
      <c r="V4295" s="2" t="s">
        <v>17905</v>
      </c>
      <c r="W4295" s="2" t="s">
        <v>34</v>
      </c>
      <c r="X4295" s="58" t="s">
        <v>12674</v>
      </c>
      <c r="Z4295" s="2">
        <v>412000</v>
      </c>
      <c r="AB4295" s="58">
        <v>46094.387604166666</v>
      </c>
      <c r="AC4295" s="2">
        <v>0</v>
      </c>
      <c r="AD4295" s="104">
        <v>412000</v>
      </c>
      <c r="AE4295" s="2">
        <v>46094.387604166666</v>
      </c>
      <c r="AG4295" s="2">
        <v>120965</v>
      </c>
    </row>
    <row r="4296" spans="1:33" ht="45" x14ac:dyDescent="0.25">
      <c r="A4296" s="2" t="s">
        <v>15065</v>
      </c>
      <c r="B4296" s="2" t="s">
        <v>12666</v>
      </c>
      <c r="C4296" s="2" t="s">
        <v>15066</v>
      </c>
      <c r="F4296" s="2" t="s">
        <v>15067</v>
      </c>
      <c r="G4296" s="2" t="s">
        <v>15068</v>
      </c>
      <c r="H4296" s="2" t="s">
        <v>13709</v>
      </c>
      <c r="I4296" s="2" t="s">
        <v>22240</v>
      </c>
      <c r="J4296" s="2" t="s">
        <v>28</v>
      </c>
      <c r="K4296" s="2" t="s">
        <v>68</v>
      </c>
      <c r="L4296" s="2" t="s">
        <v>126</v>
      </c>
      <c r="M4296" s="2" t="s">
        <v>1744</v>
      </c>
      <c r="N4296" s="2" t="s">
        <v>3647</v>
      </c>
      <c r="O4296" s="2" t="s">
        <v>32</v>
      </c>
      <c r="P4296" s="24">
        <v>0</v>
      </c>
      <c r="Q4296" s="24">
        <v>1</v>
      </c>
      <c r="R4296" s="27" t="s">
        <v>1568</v>
      </c>
      <c r="S4296" s="28" t="s">
        <v>1589</v>
      </c>
      <c r="T4296" s="2" t="s">
        <v>33</v>
      </c>
      <c r="U4296" s="2">
        <v>0</v>
      </c>
      <c r="V4296" s="2" t="s">
        <v>20332</v>
      </c>
      <c r="W4296" s="2" t="s">
        <v>34</v>
      </c>
      <c r="X4296" s="58" t="s">
        <v>12680</v>
      </c>
      <c r="Z4296" s="2">
        <v>412000</v>
      </c>
      <c r="AB4296" s="58">
        <v>46093.461469907408</v>
      </c>
      <c r="AC4296" s="2">
        <v>0</v>
      </c>
      <c r="AD4296" s="104">
        <v>412000</v>
      </c>
      <c r="AE4296" s="2">
        <v>46093.461469907408</v>
      </c>
      <c r="AG4296" s="2">
        <v>121583</v>
      </c>
    </row>
    <row r="4297" spans="1:33" ht="45" x14ac:dyDescent="0.25">
      <c r="A4297" s="2" t="s">
        <v>13602</v>
      </c>
      <c r="B4297" s="2" t="s">
        <v>12666</v>
      </c>
      <c r="C4297" s="2" t="s">
        <v>13603</v>
      </c>
      <c r="F4297" s="2" t="s">
        <v>6583</v>
      </c>
      <c r="G4297" s="2" t="s">
        <v>6584</v>
      </c>
      <c r="H4297" s="2" t="s">
        <v>6585</v>
      </c>
      <c r="I4297" s="2" t="s">
        <v>19979</v>
      </c>
      <c r="J4297" s="2" t="s">
        <v>28</v>
      </c>
      <c r="K4297" s="2" t="s">
        <v>173</v>
      </c>
      <c r="L4297" s="2" t="s">
        <v>457</v>
      </c>
      <c r="M4297" s="2" t="s">
        <v>458</v>
      </c>
      <c r="N4297" s="2" t="s">
        <v>4630</v>
      </c>
      <c r="O4297" s="2" t="s">
        <v>32</v>
      </c>
      <c r="P4297" s="24">
        <v>0</v>
      </c>
      <c r="Q4297" s="24">
        <v>1</v>
      </c>
      <c r="R4297" s="27" t="s">
        <v>1568</v>
      </c>
      <c r="S4297" s="28" t="s">
        <v>1589</v>
      </c>
      <c r="T4297" s="2" t="s">
        <v>33</v>
      </c>
      <c r="U4297" s="2">
        <v>0</v>
      </c>
      <c r="V4297" s="2" t="s">
        <v>17905</v>
      </c>
      <c r="W4297" s="2" t="s">
        <v>34</v>
      </c>
      <c r="X4297" s="58" t="s">
        <v>12674</v>
      </c>
      <c r="Z4297" s="2">
        <v>412000</v>
      </c>
      <c r="AB4297" s="58">
        <v>46094.386423611111</v>
      </c>
      <c r="AC4297" s="2">
        <v>0</v>
      </c>
      <c r="AD4297" s="104">
        <v>412000</v>
      </c>
      <c r="AE4297" s="2">
        <v>46094.386423611111</v>
      </c>
      <c r="AG4297" s="2">
        <v>120977</v>
      </c>
    </row>
    <row r="4298" spans="1:33" ht="45" x14ac:dyDescent="0.25">
      <c r="A4298" s="2" t="s">
        <v>15081</v>
      </c>
      <c r="B4298" s="2" t="s">
        <v>12666</v>
      </c>
      <c r="C4298" s="2" t="s">
        <v>15082</v>
      </c>
      <c r="F4298" s="2" t="s">
        <v>15083</v>
      </c>
      <c r="G4298" s="2" t="s">
        <v>15084</v>
      </c>
      <c r="H4298" s="2" t="s">
        <v>15085</v>
      </c>
      <c r="I4298" s="2" t="s">
        <v>22241</v>
      </c>
      <c r="J4298" s="2" t="s">
        <v>28</v>
      </c>
      <c r="K4298" s="2" t="s">
        <v>68</v>
      </c>
      <c r="L4298" s="2" t="s">
        <v>126</v>
      </c>
      <c r="M4298" s="2" t="s">
        <v>1744</v>
      </c>
      <c r="N4298" s="2" t="s">
        <v>3647</v>
      </c>
      <c r="O4298" s="2" t="s">
        <v>32</v>
      </c>
      <c r="P4298" s="24">
        <v>0</v>
      </c>
      <c r="Q4298" s="24">
        <v>1</v>
      </c>
      <c r="R4298" s="27" t="s">
        <v>1568</v>
      </c>
      <c r="S4298" s="28" t="s">
        <v>1589</v>
      </c>
      <c r="T4298" s="2" t="s">
        <v>33</v>
      </c>
      <c r="U4298" s="2">
        <v>0</v>
      </c>
      <c r="V4298" s="2" t="s">
        <v>19231</v>
      </c>
      <c r="W4298" s="2" t="s">
        <v>34</v>
      </c>
      <c r="X4298" s="58" t="s">
        <v>12680</v>
      </c>
      <c r="Z4298" s="2">
        <v>412000</v>
      </c>
      <c r="AB4298" s="58">
        <v>46093.457025462965</v>
      </c>
      <c r="AC4298" s="2">
        <v>0</v>
      </c>
      <c r="AD4298" s="104">
        <v>412000</v>
      </c>
      <c r="AE4298" s="2">
        <v>46093.457025462965</v>
      </c>
      <c r="AG4298" s="2">
        <v>121586</v>
      </c>
    </row>
    <row r="4299" spans="1:33" ht="45" x14ac:dyDescent="0.25">
      <c r="A4299" s="2" t="s">
        <v>14618</v>
      </c>
      <c r="B4299" s="2" t="s">
        <v>12666</v>
      </c>
      <c r="C4299" s="2" t="s">
        <v>14619</v>
      </c>
      <c r="F4299" s="2" t="s">
        <v>14620</v>
      </c>
      <c r="G4299" s="2" t="s">
        <v>14621</v>
      </c>
      <c r="H4299" s="2" t="s">
        <v>14622</v>
      </c>
      <c r="I4299" s="2" t="s">
        <v>21667</v>
      </c>
      <c r="J4299" s="2" t="s">
        <v>28</v>
      </c>
      <c r="K4299" s="2" t="s">
        <v>51</v>
      </c>
      <c r="L4299" s="2" t="s">
        <v>913</v>
      </c>
      <c r="M4299" s="2" t="s">
        <v>914</v>
      </c>
      <c r="N4299" s="2" t="s">
        <v>8916</v>
      </c>
      <c r="O4299" s="2" t="s">
        <v>32</v>
      </c>
      <c r="P4299" s="24">
        <v>0</v>
      </c>
      <c r="Q4299" s="24">
        <v>1</v>
      </c>
      <c r="R4299" s="27" t="s">
        <v>1568</v>
      </c>
      <c r="S4299" s="28" t="s">
        <v>1589</v>
      </c>
      <c r="T4299" s="2" t="s">
        <v>33</v>
      </c>
      <c r="U4299" s="2">
        <v>0</v>
      </c>
      <c r="V4299" s="2" t="s">
        <v>19078</v>
      </c>
      <c r="W4299" s="2" t="s">
        <v>34</v>
      </c>
      <c r="X4299" s="58" t="s">
        <v>12666</v>
      </c>
      <c r="Z4299" s="2">
        <v>412000</v>
      </c>
      <c r="AB4299" s="58">
        <v>46092.741979166669</v>
      </c>
      <c r="AC4299" s="2">
        <v>0</v>
      </c>
      <c r="AD4299" s="104">
        <v>412000</v>
      </c>
      <c r="AE4299" s="2">
        <v>46092.741979166669</v>
      </c>
      <c r="AG4299" s="2">
        <v>120210</v>
      </c>
    </row>
    <row r="4300" spans="1:33" ht="45" x14ac:dyDescent="0.25">
      <c r="A4300" s="2" t="s">
        <v>15455</v>
      </c>
      <c r="B4300" s="2" t="s">
        <v>12666</v>
      </c>
      <c r="C4300" s="2" t="s">
        <v>15456</v>
      </c>
      <c r="F4300" s="2" t="s">
        <v>15457</v>
      </c>
      <c r="G4300" s="2" t="s">
        <v>15458</v>
      </c>
      <c r="H4300" s="2" t="s">
        <v>15459</v>
      </c>
      <c r="I4300" s="2" t="s">
        <v>23509</v>
      </c>
      <c r="J4300" s="2" t="s">
        <v>28</v>
      </c>
      <c r="K4300" s="2" t="s">
        <v>43</v>
      </c>
      <c r="L4300" s="2" t="s">
        <v>520</v>
      </c>
      <c r="M4300" s="2" t="s">
        <v>521</v>
      </c>
      <c r="N4300" s="2" t="s">
        <v>4000</v>
      </c>
      <c r="O4300" s="2" t="s">
        <v>32</v>
      </c>
      <c r="P4300" s="24">
        <v>0</v>
      </c>
      <c r="Q4300" s="24">
        <v>2</v>
      </c>
      <c r="R4300" s="27" t="s">
        <v>1568</v>
      </c>
      <c r="S4300" s="28" t="s">
        <v>1589</v>
      </c>
      <c r="T4300" s="2" t="s">
        <v>33</v>
      </c>
      <c r="U4300" s="2">
        <v>0</v>
      </c>
      <c r="V4300" s="2" t="s">
        <v>17683</v>
      </c>
      <c r="W4300" s="2" t="s">
        <v>34</v>
      </c>
      <c r="X4300" s="58" t="s">
        <v>12680</v>
      </c>
      <c r="Z4300" s="2">
        <v>412000</v>
      </c>
      <c r="AB4300" s="58">
        <v>46093.48097222222</v>
      </c>
      <c r="AC4300" s="2">
        <v>0</v>
      </c>
      <c r="AD4300" s="104">
        <v>412000</v>
      </c>
      <c r="AE4300" s="2">
        <v>46093.48097222222</v>
      </c>
      <c r="AG4300" s="2">
        <v>119595</v>
      </c>
    </row>
    <row r="4301" spans="1:33" ht="45" x14ac:dyDescent="0.25">
      <c r="A4301" s="2" t="s">
        <v>15350</v>
      </c>
      <c r="B4301" s="2" t="s">
        <v>12666</v>
      </c>
      <c r="C4301" s="2" t="s">
        <v>15351</v>
      </c>
      <c r="F4301" s="2" t="s">
        <v>12510</v>
      </c>
      <c r="G4301" s="2" t="s">
        <v>12511</v>
      </c>
      <c r="H4301" s="2" t="s">
        <v>12512</v>
      </c>
      <c r="I4301" s="2" t="s">
        <v>23510</v>
      </c>
      <c r="J4301" s="2" t="s">
        <v>28</v>
      </c>
      <c r="K4301" s="2" t="s">
        <v>43</v>
      </c>
      <c r="L4301" s="2" t="s">
        <v>99</v>
      </c>
      <c r="M4301" s="2" t="s">
        <v>1452</v>
      </c>
      <c r="N4301" s="2" t="s">
        <v>4205</v>
      </c>
      <c r="O4301" s="2" t="s">
        <v>32</v>
      </c>
      <c r="P4301" s="24">
        <v>0</v>
      </c>
      <c r="Q4301" s="24">
        <v>2</v>
      </c>
      <c r="R4301" s="27" t="s">
        <v>1568</v>
      </c>
      <c r="S4301" s="28" t="s">
        <v>1589</v>
      </c>
      <c r="T4301" s="2" t="s">
        <v>33</v>
      </c>
      <c r="U4301" s="2">
        <v>0</v>
      </c>
      <c r="V4301" s="2" t="s">
        <v>32611</v>
      </c>
      <c r="W4301" s="2" t="s">
        <v>34</v>
      </c>
      <c r="X4301" s="58" t="s">
        <v>12674</v>
      </c>
      <c r="Z4301" s="2">
        <v>412000</v>
      </c>
      <c r="AB4301" s="58">
        <v>46094.462245370371</v>
      </c>
      <c r="AC4301" s="2">
        <v>0</v>
      </c>
      <c r="AD4301" s="104">
        <v>412000</v>
      </c>
      <c r="AE4301" s="2">
        <v>46094.462245370371</v>
      </c>
      <c r="AG4301" s="2">
        <v>116657</v>
      </c>
    </row>
    <row r="4302" spans="1:33" ht="45" x14ac:dyDescent="0.25">
      <c r="A4302" s="2" t="s">
        <v>14776</v>
      </c>
      <c r="B4302" s="2" t="s">
        <v>12666</v>
      </c>
      <c r="C4302" s="2" t="s">
        <v>14777</v>
      </c>
      <c r="F4302" s="2" t="s">
        <v>14778</v>
      </c>
      <c r="G4302" s="2" t="s">
        <v>14779</v>
      </c>
      <c r="H4302" s="2" t="s">
        <v>14780</v>
      </c>
      <c r="I4302" s="2" t="s">
        <v>21948</v>
      </c>
      <c r="J4302" s="2" t="s">
        <v>28</v>
      </c>
      <c r="K4302" s="2" t="s">
        <v>74</v>
      </c>
      <c r="L4302" s="2" t="s">
        <v>380</v>
      </c>
      <c r="M4302" s="2" t="s">
        <v>381</v>
      </c>
      <c r="N4302" s="2" t="s">
        <v>3831</v>
      </c>
      <c r="O4302" s="2" t="s">
        <v>32</v>
      </c>
      <c r="P4302" s="24">
        <v>0</v>
      </c>
      <c r="Q4302" s="24">
        <v>1</v>
      </c>
      <c r="R4302" s="27" t="s">
        <v>1568</v>
      </c>
      <c r="S4302" s="28" t="s">
        <v>1589</v>
      </c>
      <c r="T4302" s="2" t="s">
        <v>33</v>
      </c>
      <c r="U4302" s="2">
        <v>0</v>
      </c>
      <c r="V4302" s="2" t="s">
        <v>32611</v>
      </c>
      <c r="W4302" s="2" t="s">
        <v>34</v>
      </c>
      <c r="X4302" s="58" t="s">
        <v>12666</v>
      </c>
      <c r="Z4302" s="2">
        <v>412000</v>
      </c>
      <c r="AB4302" s="58">
        <v>46092.702835648146</v>
      </c>
      <c r="AC4302" s="2">
        <v>0</v>
      </c>
      <c r="AD4302" s="104">
        <v>412000</v>
      </c>
      <c r="AE4302" s="2">
        <v>46092.702835648146</v>
      </c>
      <c r="AG4302" s="2">
        <v>117994</v>
      </c>
    </row>
    <row r="4303" spans="1:33" ht="45" x14ac:dyDescent="0.25">
      <c r="A4303" s="2" t="s">
        <v>12944</v>
      </c>
      <c r="B4303" s="2" t="s">
        <v>12666</v>
      </c>
      <c r="C4303" s="2" t="s">
        <v>12945</v>
      </c>
      <c r="F4303" s="2" t="s">
        <v>12946</v>
      </c>
      <c r="G4303" s="2" t="s">
        <v>12947</v>
      </c>
      <c r="H4303" s="2" t="s">
        <v>12948</v>
      </c>
      <c r="I4303" s="2" t="s">
        <v>22984</v>
      </c>
      <c r="J4303" s="2" t="s">
        <v>28</v>
      </c>
      <c r="K4303" s="2" t="s">
        <v>68</v>
      </c>
      <c r="L4303" s="2" t="s">
        <v>698</v>
      </c>
      <c r="M4303" s="2" t="s">
        <v>10055</v>
      </c>
      <c r="N4303" s="2" t="s">
        <v>10056</v>
      </c>
      <c r="O4303" s="2" t="s">
        <v>19490</v>
      </c>
      <c r="P4303" s="24">
        <v>0</v>
      </c>
      <c r="Q4303" s="24">
        <v>0</v>
      </c>
      <c r="R4303" s="27" t="s">
        <v>1579</v>
      </c>
      <c r="S4303" s="28" t="s">
        <v>1590</v>
      </c>
      <c r="T4303" s="2" t="s">
        <v>426</v>
      </c>
      <c r="U4303" s="2">
        <v>20600000</v>
      </c>
      <c r="V4303" s="2" t="s">
        <v>12680</v>
      </c>
      <c r="W4303" s="2" t="s">
        <v>34</v>
      </c>
      <c r="X4303" s="58" t="s">
        <v>16062</v>
      </c>
      <c r="Y4303" s="2" t="s">
        <v>39</v>
      </c>
      <c r="Z4303" s="2">
        <v>16000000</v>
      </c>
      <c r="AA4303" s="2" t="s">
        <v>40</v>
      </c>
      <c r="AB4303" s="58">
        <v>46107.613888888889</v>
      </c>
      <c r="AC4303" s="2">
        <v>0</v>
      </c>
      <c r="AD4303" s="104">
        <v>16000000</v>
      </c>
      <c r="AE4303" s="2">
        <v>46107.613888888889</v>
      </c>
      <c r="AG4303" s="2">
        <v>140618</v>
      </c>
    </row>
    <row r="4304" spans="1:33" ht="45" x14ac:dyDescent="0.25">
      <c r="A4304" s="2" t="s">
        <v>15389</v>
      </c>
      <c r="B4304" s="2" t="s">
        <v>12666</v>
      </c>
      <c r="C4304" s="2" t="s">
        <v>15390</v>
      </c>
      <c r="F4304" s="2" t="s">
        <v>15391</v>
      </c>
      <c r="G4304" s="2" t="s">
        <v>15392</v>
      </c>
      <c r="H4304" s="2" t="s">
        <v>15393</v>
      </c>
      <c r="I4304" s="2" t="s">
        <v>23430</v>
      </c>
      <c r="J4304" s="2" t="s">
        <v>28</v>
      </c>
      <c r="K4304" s="2" t="s">
        <v>43</v>
      </c>
      <c r="L4304" s="2" t="s">
        <v>636</v>
      </c>
      <c r="M4304" s="2" t="s">
        <v>207</v>
      </c>
      <c r="N4304" s="2" t="s">
        <v>12135</v>
      </c>
      <c r="O4304" s="2" t="s">
        <v>19606</v>
      </c>
      <c r="P4304" s="24">
        <v>0</v>
      </c>
      <c r="Q4304" s="24">
        <v>0</v>
      </c>
      <c r="R4304" s="27" t="s">
        <v>1578</v>
      </c>
      <c r="S4304" s="28" t="s">
        <v>1589</v>
      </c>
      <c r="T4304" s="2" t="s">
        <v>33</v>
      </c>
      <c r="U4304" s="2">
        <v>0</v>
      </c>
      <c r="V4304" s="2" t="s">
        <v>16022</v>
      </c>
      <c r="W4304" s="2" t="s">
        <v>34</v>
      </c>
      <c r="X4304" s="58" t="s">
        <v>16022</v>
      </c>
      <c r="Y4304" s="2" t="s">
        <v>87</v>
      </c>
      <c r="AA4304" s="2" t="s">
        <v>88</v>
      </c>
      <c r="AB4304" s="58">
        <v>46097.68277777778</v>
      </c>
      <c r="AC4304" s="2">
        <v>0</v>
      </c>
      <c r="AD4304" s="104"/>
      <c r="AE4304" s="2">
        <v>46097.68277777778</v>
      </c>
      <c r="AG4304" s="2">
        <v>116575</v>
      </c>
    </row>
    <row r="4305" spans="1:33" ht="45" x14ac:dyDescent="0.25">
      <c r="A4305" s="2" t="s">
        <v>13462</v>
      </c>
      <c r="B4305" s="2" t="s">
        <v>12666</v>
      </c>
      <c r="C4305" s="2" t="s">
        <v>13463</v>
      </c>
      <c r="F4305" s="2" t="s">
        <v>12790</v>
      </c>
      <c r="G4305" s="2" t="s">
        <v>12791</v>
      </c>
      <c r="H4305" s="2" t="s">
        <v>12792</v>
      </c>
      <c r="I4305" s="2" t="s">
        <v>19980</v>
      </c>
      <c r="J4305" s="2" t="s">
        <v>28</v>
      </c>
      <c r="K4305" s="2" t="s">
        <v>173</v>
      </c>
      <c r="L4305" s="2" t="s">
        <v>353</v>
      </c>
      <c r="M4305" s="2" t="s">
        <v>354</v>
      </c>
      <c r="N4305" s="2" t="s">
        <v>6102</v>
      </c>
      <c r="O4305" s="2" t="s">
        <v>32</v>
      </c>
      <c r="P4305" s="24">
        <v>0</v>
      </c>
      <c r="Q4305" s="24">
        <v>1</v>
      </c>
      <c r="R4305" s="27" t="s">
        <v>1568</v>
      </c>
      <c r="S4305" s="28" t="s">
        <v>1589</v>
      </c>
      <c r="T4305" s="2" t="s">
        <v>33</v>
      </c>
      <c r="U4305" s="2">
        <v>0</v>
      </c>
      <c r="V4305" s="2" t="s">
        <v>18528</v>
      </c>
      <c r="W4305" s="2" t="s">
        <v>34</v>
      </c>
      <c r="X4305" s="58" t="s">
        <v>12666</v>
      </c>
      <c r="Z4305" s="2">
        <v>412000</v>
      </c>
      <c r="AB4305" s="58">
        <v>46092.590740740743</v>
      </c>
      <c r="AC4305" s="2">
        <v>0</v>
      </c>
      <c r="AD4305" s="104">
        <v>412000</v>
      </c>
      <c r="AE4305" s="2">
        <v>46092.590740740743</v>
      </c>
      <c r="AG4305" s="2">
        <v>116801</v>
      </c>
    </row>
    <row r="4306" spans="1:33" ht="60" x14ac:dyDescent="0.25">
      <c r="A4306" s="2" t="s">
        <v>14866</v>
      </c>
      <c r="B4306" s="2" t="s">
        <v>12666</v>
      </c>
      <c r="C4306" s="2" t="s">
        <v>14867</v>
      </c>
      <c r="F4306" s="2" t="s">
        <v>9843</v>
      </c>
      <c r="G4306" s="2" t="s">
        <v>9844</v>
      </c>
      <c r="H4306" s="2" t="s">
        <v>9845</v>
      </c>
      <c r="I4306" s="2" t="s">
        <v>22009</v>
      </c>
      <c r="J4306" s="2" t="s">
        <v>28</v>
      </c>
      <c r="K4306" s="2" t="s">
        <v>72</v>
      </c>
      <c r="L4306" s="2" t="s">
        <v>9846</v>
      </c>
      <c r="M4306" s="2" t="s">
        <v>9830</v>
      </c>
      <c r="N4306" s="2" t="s">
        <v>9831</v>
      </c>
      <c r="O4306" s="2" t="s">
        <v>706</v>
      </c>
      <c r="P4306" s="24">
        <v>0</v>
      </c>
      <c r="Q4306" s="24">
        <v>0</v>
      </c>
      <c r="R4306" s="27" t="s">
        <v>1578</v>
      </c>
      <c r="S4306" s="28" t="s">
        <v>1589</v>
      </c>
      <c r="T4306" s="2" t="s">
        <v>33</v>
      </c>
      <c r="U4306" s="2">
        <v>0</v>
      </c>
      <c r="V4306" s="2" t="s">
        <v>12666</v>
      </c>
      <c r="W4306" s="2" t="s">
        <v>34</v>
      </c>
      <c r="AC4306" s="2">
        <v>0</v>
      </c>
      <c r="AD4306" s="104"/>
    </row>
    <row r="4307" spans="1:33" ht="45" x14ac:dyDescent="0.25">
      <c r="A4307" s="2" t="s">
        <v>13436</v>
      </c>
      <c r="B4307" s="2" t="s">
        <v>12666</v>
      </c>
      <c r="C4307" s="2" t="s">
        <v>13437</v>
      </c>
      <c r="F4307" s="2" t="s">
        <v>13438</v>
      </c>
      <c r="G4307" s="2" t="s">
        <v>13439</v>
      </c>
      <c r="H4307" s="2" t="s">
        <v>13440</v>
      </c>
      <c r="I4307" s="2" t="s">
        <v>19981</v>
      </c>
      <c r="J4307" s="2" t="s">
        <v>28</v>
      </c>
      <c r="K4307" s="2" t="s">
        <v>173</v>
      </c>
      <c r="L4307" s="2" t="s">
        <v>351</v>
      </c>
      <c r="M4307" s="2" t="s">
        <v>352</v>
      </c>
      <c r="N4307" s="2" t="s">
        <v>4734</v>
      </c>
      <c r="O4307" s="2" t="s">
        <v>32</v>
      </c>
      <c r="P4307" s="24">
        <v>0</v>
      </c>
      <c r="Q4307" s="24">
        <v>1</v>
      </c>
      <c r="R4307" s="27" t="s">
        <v>1568</v>
      </c>
      <c r="S4307" s="28" t="s">
        <v>1589</v>
      </c>
      <c r="T4307" s="2" t="s">
        <v>33</v>
      </c>
      <c r="U4307" s="2">
        <v>0</v>
      </c>
      <c r="V4307" s="2" t="s">
        <v>17905</v>
      </c>
      <c r="W4307" s="2" t="s">
        <v>34</v>
      </c>
      <c r="X4307" s="58" t="s">
        <v>12666</v>
      </c>
      <c r="Z4307" s="2">
        <v>412000</v>
      </c>
      <c r="AB4307" s="58">
        <v>46092.581076388888</v>
      </c>
      <c r="AC4307" s="2">
        <v>0</v>
      </c>
      <c r="AD4307" s="104">
        <v>412000</v>
      </c>
      <c r="AE4307" s="2">
        <v>46092.581076388888</v>
      </c>
      <c r="AG4307" s="2">
        <v>116571</v>
      </c>
    </row>
    <row r="4308" spans="1:33" ht="45" x14ac:dyDescent="0.25">
      <c r="A4308" s="2" t="s">
        <v>13532</v>
      </c>
      <c r="B4308" s="2" t="s">
        <v>12666</v>
      </c>
      <c r="C4308" s="2" t="s">
        <v>13533</v>
      </c>
      <c r="F4308" s="2" t="s">
        <v>13534</v>
      </c>
      <c r="G4308" s="2" t="s">
        <v>13535</v>
      </c>
      <c r="H4308" s="2" t="s">
        <v>13536</v>
      </c>
      <c r="I4308" s="2" t="s">
        <v>19982</v>
      </c>
      <c r="J4308" s="2" t="s">
        <v>28</v>
      </c>
      <c r="K4308" s="2" t="s">
        <v>173</v>
      </c>
      <c r="L4308" s="2" t="s">
        <v>190</v>
      </c>
      <c r="M4308" s="2" t="s">
        <v>191</v>
      </c>
      <c r="N4308" s="2" t="s">
        <v>2793</v>
      </c>
      <c r="O4308" s="2" t="s">
        <v>32</v>
      </c>
      <c r="P4308" s="24">
        <v>0</v>
      </c>
      <c r="Q4308" s="24">
        <v>1</v>
      </c>
      <c r="R4308" s="27" t="s">
        <v>1568</v>
      </c>
      <c r="S4308" s="28" t="s">
        <v>1589</v>
      </c>
      <c r="T4308" s="2" t="s">
        <v>33</v>
      </c>
      <c r="U4308" s="2">
        <v>0</v>
      </c>
      <c r="V4308" s="2" t="s">
        <v>16051</v>
      </c>
      <c r="W4308" s="2" t="s">
        <v>34</v>
      </c>
      <c r="X4308" s="58" t="s">
        <v>12666</v>
      </c>
      <c r="Z4308" s="2">
        <v>412000</v>
      </c>
      <c r="AB4308" s="58">
        <v>46092.701550925929</v>
      </c>
      <c r="AC4308" s="2">
        <v>0</v>
      </c>
      <c r="AD4308" s="104">
        <v>412000</v>
      </c>
      <c r="AE4308" s="2">
        <v>46092.701550925929</v>
      </c>
      <c r="AG4308" s="2">
        <v>116579</v>
      </c>
    </row>
    <row r="4309" spans="1:33" ht="45" x14ac:dyDescent="0.25">
      <c r="A4309" s="2" t="s">
        <v>15445</v>
      </c>
      <c r="B4309" s="2" t="s">
        <v>12666</v>
      </c>
      <c r="C4309" s="2" t="s">
        <v>15446</v>
      </c>
      <c r="F4309" s="2" t="s">
        <v>15447</v>
      </c>
      <c r="G4309" s="2" t="s">
        <v>15448</v>
      </c>
      <c r="H4309" s="2" t="s">
        <v>15449</v>
      </c>
      <c r="I4309" s="2" t="s">
        <v>23511</v>
      </c>
      <c r="J4309" s="2" t="s">
        <v>28</v>
      </c>
      <c r="K4309" s="2" t="s">
        <v>43</v>
      </c>
      <c r="L4309" s="2" t="s">
        <v>520</v>
      </c>
      <c r="M4309" s="2" t="s">
        <v>521</v>
      </c>
      <c r="N4309" s="2" t="s">
        <v>4000</v>
      </c>
      <c r="O4309" s="2" t="s">
        <v>32</v>
      </c>
      <c r="P4309" s="24">
        <v>0</v>
      </c>
      <c r="Q4309" s="24">
        <v>1</v>
      </c>
      <c r="R4309" s="27" t="s">
        <v>1568</v>
      </c>
      <c r="S4309" s="28" t="s">
        <v>1589</v>
      </c>
      <c r="T4309" s="2" t="s">
        <v>33</v>
      </c>
      <c r="U4309" s="2">
        <v>0</v>
      </c>
      <c r="V4309" s="2" t="s">
        <v>19078</v>
      </c>
      <c r="W4309" s="2" t="s">
        <v>34</v>
      </c>
      <c r="X4309" s="58" t="s">
        <v>12680</v>
      </c>
      <c r="Z4309" s="2">
        <v>412000</v>
      </c>
      <c r="AB4309" s="58">
        <v>46093.479849537034</v>
      </c>
      <c r="AC4309" s="2">
        <v>0</v>
      </c>
      <c r="AD4309" s="104">
        <v>412000</v>
      </c>
      <c r="AE4309" s="2">
        <v>46093.479849537034</v>
      </c>
      <c r="AG4309" s="2">
        <v>119796</v>
      </c>
    </row>
    <row r="4310" spans="1:33" ht="45" x14ac:dyDescent="0.25">
      <c r="A4310" s="2" t="s">
        <v>15331</v>
      </c>
      <c r="B4310" s="2" t="s">
        <v>12666</v>
      </c>
      <c r="C4310" s="2" t="s">
        <v>15332</v>
      </c>
      <c r="F4310" s="2" t="s">
        <v>15333</v>
      </c>
      <c r="G4310" s="2" t="s">
        <v>15334</v>
      </c>
      <c r="H4310" s="2" t="s">
        <v>15335</v>
      </c>
      <c r="I4310" s="2" t="s">
        <v>23512</v>
      </c>
      <c r="J4310" s="2" t="s">
        <v>28</v>
      </c>
      <c r="K4310" s="2" t="s">
        <v>43</v>
      </c>
      <c r="L4310" s="2" t="s">
        <v>99</v>
      </c>
      <c r="M4310" s="2" t="s">
        <v>1452</v>
      </c>
      <c r="N4310" s="2" t="s">
        <v>4205</v>
      </c>
      <c r="O4310" s="2" t="s">
        <v>37</v>
      </c>
      <c r="P4310" s="24">
        <v>0</v>
      </c>
      <c r="Q4310" s="24">
        <v>0</v>
      </c>
      <c r="R4310" s="27" t="s">
        <v>1578</v>
      </c>
      <c r="S4310" s="28" t="s">
        <v>1589</v>
      </c>
      <c r="T4310" s="2" t="s">
        <v>33</v>
      </c>
      <c r="U4310" s="2">
        <v>0</v>
      </c>
      <c r="V4310" s="2" t="s">
        <v>27804</v>
      </c>
      <c r="W4310" s="2" t="s">
        <v>34</v>
      </c>
      <c r="X4310" s="58" t="s">
        <v>12674</v>
      </c>
      <c r="Z4310" s="2">
        <v>412000</v>
      </c>
      <c r="AB4310" s="58">
        <v>46094.462638888886</v>
      </c>
      <c r="AC4310" s="2">
        <v>0</v>
      </c>
      <c r="AD4310" s="104">
        <v>412000</v>
      </c>
      <c r="AE4310" s="2">
        <v>46094.462638888886</v>
      </c>
      <c r="AG4310" s="2">
        <v>116569</v>
      </c>
    </row>
    <row r="4311" spans="1:33" ht="60" x14ac:dyDescent="0.25">
      <c r="A4311" s="2" t="s">
        <v>15841</v>
      </c>
      <c r="B4311" s="2" t="s">
        <v>12666</v>
      </c>
      <c r="C4311" s="2" t="s">
        <v>15842</v>
      </c>
      <c r="F4311" s="2" t="s">
        <v>11285</v>
      </c>
      <c r="G4311" s="2" t="s">
        <v>11286</v>
      </c>
      <c r="H4311" s="2" t="s">
        <v>11287</v>
      </c>
      <c r="I4311" s="2" t="s">
        <v>22471</v>
      </c>
      <c r="J4311" s="2" t="s">
        <v>28</v>
      </c>
      <c r="K4311" s="2" t="s">
        <v>68</v>
      </c>
      <c r="L4311" s="2" t="s">
        <v>413</v>
      </c>
      <c r="M4311" s="2" t="s">
        <v>2268</v>
      </c>
      <c r="N4311" s="2" t="s">
        <v>4978</v>
      </c>
      <c r="O4311" s="2" t="s">
        <v>32</v>
      </c>
      <c r="P4311" s="24">
        <v>0</v>
      </c>
      <c r="Q4311" s="24">
        <v>1</v>
      </c>
      <c r="R4311" s="27" t="s">
        <v>1568</v>
      </c>
      <c r="S4311" s="28" t="s">
        <v>1585</v>
      </c>
      <c r="T4311" s="2" t="s">
        <v>38</v>
      </c>
      <c r="U4311" s="2">
        <v>0</v>
      </c>
      <c r="V4311" s="2" t="s">
        <v>19598</v>
      </c>
      <c r="W4311" s="2" t="s">
        <v>34</v>
      </c>
      <c r="X4311" s="58" t="s">
        <v>12680</v>
      </c>
      <c r="Z4311" s="2">
        <v>2060000</v>
      </c>
      <c r="AB4311" s="58">
        <v>46093.405300925922</v>
      </c>
      <c r="AC4311" s="2">
        <v>0</v>
      </c>
      <c r="AD4311" s="104">
        <v>2060000</v>
      </c>
      <c r="AE4311" s="2">
        <v>46093.405300925922</v>
      </c>
      <c r="AG4311" s="2">
        <v>118236</v>
      </c>
    </row>
    <row r="4312" spans="1:33" ht="45" x14ac:dyDescent="0.25">
      <c r="A4312" s="2" t="s">
        <v>14623</v>
      </c>
      <c r="B4312" s="2" t="s">
        <v>12666</v>
      </c>
      <c r="C4312" s="2" t="s">
        <v>14624</v>
      </c>
      <c r="F4312" s="2" t="s">
        <v>14625</v>
      </c>
      <c r="G4312" s="2" t="s">
        <v>14626</v>
      </c>
      <c r="H4312" s="2" t="s">
        <v>14627</v>
      </c>
      <c r="I4312" s="2" t="s">
        <v>21668</v>
      </c>
      <c r="J4312" s="2" t="s">
        <v>28</v>
      </c>
      <c r="K4312" s="2" t="s">
        <v>51</v>
      </c>
      <c r="L4312" s="2" t="s">
        <v>913</v>
      </c>
      <c r="M4312" s="2" t="s">
        <v>914</v>
      </c>
      <c r="N4312" s="2" t="s">
        <v>8916</v>
      </c>
      <c r="O4312" s="2" t="s">
        <v>32</v>
      </c>
      <c r="P4312" s="24">
        <v>0</v>
      </c>
      <c r="Q4312" s="24">
        <v>1</v>
      </c>
      <c r="R4312" s="27" t="s">
        <v>1568</v>
      </c>
      <c r="S4312" s="28" t="s">
        <v>1589</v>
      </c>
      <c r="T4312" s="2" t="s">
        <v>33</v>
      </c>
      <c r="U4312" s="2">
        <v>0</v>
      </c>
      <c r="V4312" s="2" t="s">
        <v>18533</v>
      </c>
      <c r="W4312" s="2" t="s">
        <v>34</v>
      </c>
      <c r="X4312" s="58" t="s">
        <v>12666</v>
      </c>
      <c r="Z4312" s="2">
        <v>412000</v>
      </c>
      <c r="AB4312" s="58">
        <v>46092.742303240739</v>
      </c>
      <c r="AC4312" s="2">
        <v>0</v>
      </c>
      <c r="AD4312" s="104">
        <v>412000</v>
      </c>
      <c r="AE4312" s="2">
        <v>46092.742303240739</v>
      </c>
      <c r="AG4312" s="2">
        <v>120215</v>
      </c>
    </row>
    <row r="4313" spans="1:33" ht="45" x14ac:dyDescent="0.25">
      <c r="A4313" s="2" t="s">
        <v>14262</v>
      </c>
      <c r="B4313" s="2" t="s">
        <v>12666</v>
      </c>
      <c r="C4313" s="2" t="s">
        <v>14263</v>
      </c>
      <c r="F4313" s="2" t="s">
        <v>14264</v>
      </c>
      <c r="G4313" s="2" t="s">
        <v>14265</v>
      </c>
      <c r="H4313" s="2" t="s">
        <v>14266</v>
      </c>
      <c r="I4313" s="2" t="s">
        <v>21171</v>
      </c>
      <c r="J4313" s="2" t="s">
        <v>28</v>
      </c>
      <c r="K4313" s="2" t="s">
        <v>78</v>
      </c>
      <c r="L4313" s="2" t="s">
        <v>145</v>
      </c>
      <c r="M4313" s="2" t="s">
        <v>231</v>
      </c>
      <c r="N4313" s="2" t="s">
        <v>4837</v>
      </c>
      <c r="O4313" s="2" t="s">
        <v>32</v>
      </c>
      <c r="P4313" s="24">
        <v>0</v>
      </c>
      <c r="Q4313" s="24">
        <v>1</v>
      </c>
      <c r="R4313" s="27" t="s">
        <v>1568</v>
      </c>
      <c r="S4313" s="28" t="s">
        <v>1589</v>
      </c>
      <c r="T4313" s="2" t="s">
        <v>33</v>
      </c>
      <c r="U4313" s="2">
        <v>0</v>
      </c>
      <c r="V4313" s="2" t="s">
        <v>19231</v>
      </c>
      <c r="W4313" s="2" t="s">
        <v>34</v>
      </c>
      <c r="X4313" s="58" t="s">
        <v>12666</v>
      </c>
      <c r="Z4313" s="2">
        <v>412000</v>
      </c>
      <c r="AB4313" s="58">
        <v>46092.58017361111</v>
      </c>
      <c r="AC4313" s="2">
        <v>0</v>
      </c>
      <c r="AD4313" s="104">
        <v>412000</v>
      </c>
      <c r="AE4313" s="2">
        <v>46092.58017361111</v>
      </c>
      <c r="AG4313" s="2">
        <v>116228</v>
      </c>
    </row>
    <row r="4314" spans="1:33" ht="60" x14ac:dyDescent="0.25">
      <c r="A4314" s="2" t="s">
        <v>15327</v>
      </c>
      <c r="B4314" s="2" t="s">
        <v>12666</v>
      </c>
      <c r="C4314" s="2" t="s">
        <v>15328</v>
      </c>
      <c r="F4314" s="2" t="s">
        <v>15329</v>
      </c>
      <c r="G4314" s="2" t="s">
        <v>15330</v>
      </c>
      <c r="H4314" s="2" t="s">
        <v>10262</v>
      </c>
      <c r="I4314" s="2" t="s">
        <v>23513</v>
      </c>
      <c r="J4314" s="2" t="s">
        <v>28</v>
      </c>
      <c r="K4314" s="2" t="s">
        <v>43</v>
      </c>
      <c r="L4314" s="2" t="s">
        <v>90</v>
      </c>
      <c r="M4314" s="2" t="s">
        <v>91</v>
      </c>
      <c r="N4314" s="2" t="s">
        <v>3668</v>
      </c>
      <c r="O4314" s="2" t="s">
        <v>32</v>
      </c>
      <c r="P4314" s="24">
        <v>0</v>
      </c>
      <c r="Q4314" s="24">
        <v>1</v>
      </c>
      <c r="R4314" s="27" t="s">
        <v>1568</v>
      </c>
      <c r="S4314" s="28" t="s">
        <v>1589</v>
      </c>
      <c r="T4314" s="2" t="s">
        <v>33</v>
      </c>
      <c r="U4314" s="2">
        <v>0</v>
      </c>
      <c r="V4314" s="2" t="s">
        <v>30688</v>
      </c>
      <c r="W4314" s="2" t="s">
        <v>34</v>
      </c>
      <c r="X4314" s="58" t="s">
        <v>12666</v>
      </c>
      <c r="Z4314" s="2">
        <v>412000</v>
      </c>
      <c r="AB4314" s="58">
        <v>46092.58520833333</v>
      </c>
      <c r="AC4314" s="2">
        <v>0</v>
      </c>
      <c r="AD4314" s="104">
        <v>412000</v>
      </c>
      <c r="AE4314" s="2">
        <v>46092.58520833333</v>
      </c>
      <c r="AG4314" s="2">
        <v>116564</v>
      </c>
    </row>
    <row r="4315" spans="1:33" ht="45" x14ac:dyDescent="0.25">
      <c r="A4315" s="2" t="s">
        <v>13434</v>
      </c>
      <c r="B4315" s="2" t="s">
        <v>12666</v>
      </c>
      <c r="C4315" s="2" t="s">
        <v>13435</v>
      </c>
      <c r="F4315" s="2" t="s">
        <v>6844</v>
      </c>
      <c r="G4315" s="2" t="s">
        <v>6845</v>
      </c>
      <c r="H4315" s="2" t="s">
        <v>6846</v>
      </c>
      <c r="I4315" s="2" t="s">
        <v>19983</v>
      </c>
      <c r="J4315" s="2" t="s">
        <v>28</v>
      </c>
      <c r="K4315" s="2" t="s">
        <v>173</v>
      </c>
      <c r="L4315" s="2" t="s">
        <v>351</v>
      </c>
      <c r="M4315" s="2" t="s">
        <v>352</v>
      </c>
      <c r="N4315" s="2" t="s">
        <v>4734</v>
      </c>
      <c r="O4315" s="2" t="s">
        <v>32</v>
      </c>
      <c r="P4315" s="24">
        <v>0</v>
      </c>
      <c r="Q4315" s="24">
        <v>1</v>
      </c>
      <c r="R4315" s="27" t="s">
        <v>1568</v>
      </c>
      <c r="S4315" s="28" t="s">
        <v>1589</v>
      </c>
      <c r="T4315" s="2" t="s">
        <v>33</v>
      </c>
      <c r="U4315" s="2">
        <v>0</v>
      </c>
      <c r="V4315" s="2" t="s">
        <v>19078</v>
      </c>
      <c r="W4315" s="2" t="s">
        <v>34</v>
      </c>
      <c r="X4315" s="58" t="s">
        <v>12666</v>
      </c>
      <c r="Z4315" s="2">
        <v>412000</v>
      </c>
      <c r="AB4315" s="58">
        <v>46092.578680555554</v>
      </c>
      <c r="AC4315" s="2">
        <v>0</v>
      </c>
      <c r="AD4315" s="104">
        <v>412000</v>
      </c>
      <c r="AE4315" s="2">
        <v>46092.578680555554</v>
      </c>
      <c r="AG4315" s="2">
        <v>116146</v>
      </c>
    </row>
    <row r="4316" spans="1:33" ht="45" x14ac:dyDescent="0.25">
      <c r="A4316" s="2" t="s">
        <v>15346</v>
      </c>
      <c r="B4316" s="2" t="s">
        <v>12666</v>
      </c>
      <c r="C4316" s="2" t="s">
        <v>15347</v>
      </c>
      <c r="F4316" s="2" t="s">
        <v>15348</v>
      </c>
      <c r="G4316" s="2" t="s">
        <v>15349</v>
      </c>
      <c r="H4316" s="2" t="s">
        <v>4771</v>
      </c>
      <c r="I4316" s="2" t="s">
        <v>23514</v>
      </c>
      <c r="J4316" s="2" t="s">
        <v>28</v>
      </c>
      <c r="K4316" s="2" t="s">
        <v>43</v>
      </c>
      <c r="L4316" s="2" t="s">
        <v>206</v>
      </c>
      <c r="M4316" s="2" t="s">
        <v>207</v>
      </c>
      <c r="N4316" s="2" t="s">
        <v>12135</v>
      </c>
      <c r="O4316" s="2" t="s">
        <v>32</v>
      </c>
      <c r="P4316" s="24">
        <v>0</v>
      </c>
      <c r="Q4316" s="24">
        <v>1</v>
      </c>
      <c r="R4316" s="27" t="s">
        <v>1568</v>
      </c>
      <c r="S4316" s="28" t="s">
        <v>1589</v>
      </c>
      <c r="T4316" s="2" t="s">
        <v>33</v>
      </c>
      <c r="U4316" s="2">
        <v>0</v>
      </c>
      <c r="V4316" s="2" t="s">
        <v>30688</v>
      </c>
      <c r="W4316" s="2" t="s">
        <v>34</v>
      </c>
      <c r="X4316" s="58" t="s">
        <v>12666</v>
      </c>
      <c r="Z4316" s="2">
        <v>412000</v>
      </c>
      <c r="AB4316" s="58">
        <v>46092.584548611114</v>
      </c>
      <c r="AC4316" s="2">
        <v>0</v>
      </c>
      <c r="AD4316" s="104">
        <v>412000</v>
      </c>
      <c r="AE4316" s="2">
        <v>46092.584548611114</v>
      </c>
      <c r="AG4316" s="2">
        <v>116559</v>
      </c>
    </row>
    <row r="4317" spans="1:33" ht="45" x14ac:dyDescent="0.25">
      <c r="A4317" s="2" t="s">
        <v>14608</v>
      </c>
      <c r="B4317" s="2" t="s">
        <v>12666</v>
      </c>
      <c r="C4317" s="2" t="s">
        <v>14609</v>
      </c>
      <c r="F4317" s="2" t="s">
        <v>14610</v>
      </c>
      <c r="G4317" s="2" t="s">
        <v>14611</v>
      </c>
      <c r="H4317" s="2" t="s">
        <v>14612</v>
      </c>
      <c r="I4317" s="2" t="s">
        <v>21669</v>
      </c>
      <c r="J4317" s="2" t="s">
        <v>28</v>
      </c>
      <c r="K4317" s="2" t="s">
        <v>51</v>
      </c>
      <c r="L4317" s="2" t="s">
        <v>913</v>
      </c>
      <c r="M4317" s="2" t="s">
        <v>914</v>
      </c>
      <c r="N4317" s="2" t="s">
        <v>8916</v>
      </c>
      <c r="O4317" s="2" t="s">
        <v>32</v>
      </c>
      <c r="P4317" s="24">
        <v>0</v>
      </c>
      <c r="Q4317" s="24">
        <v>1</v>
      </c>
      <c r="R4317" s="27" t="s">
        <v>1568</v>
      </c>
      <c r="S4317" s="28" t="s">
        <v>1589</v>
      </c>
      <c r="T4317" s="2" t="s">
        <v>33</v>
      </c>
      <c r="U4317" s="2">
        <v>0</v>
      </c>
      <c r="V4317" s="2" t="s">
        <v>32611</v>
      </c>
      <c r="W4317" s="2" t="s">
        <v>34</v>
      </c>
      <c r="X4317" s="58" t="s">
        <v>12666</v>
      </c>
      <c r="Z4317" s="2">
        <v>412000</v>
      </c>
      <c r="AB4317" s="58">
        <v>46092.742569444446</v>
      </c>
      <c r="AC4317" s="2">
        <v>0</v>
      </c>
      <c r="AD4317" s="104">
        <v>412000</v>
      </c>
      <c r="AE4317" s="2">
        <v>46092.742569444446</v>
      </c>
      <c r="AG4317" s="2">
        <v>120223</v>
      </c>
    </row>
    <row r="4318" spans="1:33" ht="45" x14ac:dyDescent="0.25">
      <c r="A4318" s="2" t="s">
        <v>15354</v>
      </c>
      <c r="B4318" s="2" t="s">
        <v>12666</v>
      </c>
      <c r="C4318" s="2" t="s">
        <v>15355</v>
      </c>
      <c r="F4318" s="2" t="s">
        <v>15356</v>
      </c>
      <c r="G4318" s="2" t="s">
        <v>15357</v>
      </c>
      <c r="H4318" s="2" t="s">
        <v>15358</v>
      </c>
      <c r="I4318" s="2" t="s">
        <v>23515</v>
      </c>
      <c r="J4318" s="2" t="s">
        <v>28</v>
      </c>
      <c r="K4318" s="2" t="s">
        <v>43</v>
      </c>
      <c r="L4318" s="2" t="s">
        <v>94</v>
      </c>
      <c r="M4318" s="2" t="s">
        <v>530</v>
      </c>
      <c r="N4318" s="2" t="s">
        <v>15359</v>
      </c>
      <c r="O4318" s="2" t="s">
        <v>32</v>
      </c>
      <c r="P4318" s="24">
        <v>0</v>
      </c>
      <c r="Q4318" s="24">
        <v>1</v>
      </c>
      <c r="R4318" s="27" t="s">
        <v>1568</v>
      </c>
      <c r="S4318" s="28" t="s">
        <v>1589</v>
      </c>
      <c r="T4318" s="2" t="s">
        <v>33</v>
      </c>
      <c r="U4318" s="2">
        <v>0</v>
      </c>
      <c r="V4318" s="2" t="s">
        <v>18528</v>
      </c>
      <c r="W4318" s="2" t="s">
        <v>34</v>
      </c>
      <c r="X4318" s="58" t="s">
        <v>16027</v>
      </c>
      <c r="Z4318" s="2">
        <v>412000</v>
      </c>
      <c r="AB4318" s="58">
        <v>46098.596493055556</v>
      </c>
      <c r="AC4318" s="2">
        <v>0</v>
      </c>
      <c r="AD4318" s="104">
        <v>412000</v>
      </c>
      <c r="AE4318" s="2">
        <v>46098.596493055556</v>
      </c>
      <c r="AG4318" s="2">
        <v>118713</v>
      </c>
    </row>
    <row r="4319" spans="1:33" ht="45" x14ac:dyDescent="0.25">
      <c r="A4319" s="2" t="s">
        <v>14825</v>
      </c>
      <c r="B4319" s="2" t="s">
        <v>12666</v>
      </c>
      <c r="C4319" s="2" t="s">
        <v>14826</v>
      </c>
      <c r="F4319" s="2" t="s">
        <v>9887</v>
      </c>
      <c r="G4319" s="2" t="s">
        <v>9888</v>
      </c>
      <c r="H4319" s="2" t="s">
        <v>9889</v>
      </c>
      <c r="I4319" s="2" t="s">
        <v>22010</v>
      </c>
      <c r="J4319" s="2" t="s">
        <v>28</v>
      </c>
      <c r="K4319" s="2" t="s">
        <v>72</v>
      </c>
      <c r="L4319" s="2" t="s">
        <v>238</v>
      </c>
      <c r="M4319" s="2" t="s">
        <v>338</v>
      </c>
      <c r="N4319" s="2" t="s">
        <v>3506</v>
      </c>
      <c r="O4319" s="2" t="s">
        <v>32</v>
      </c>
      <c r="P4319" s="24">
        <v>0</v>
      </c>
      <c r="Q4319" s="24">
        <v>1</v>
      </c>
      <c r="R4319" s="27" t="s">
        <v>1568</v>
      </c>
      <c r="S4319" s="28" t="s">
        <v>1589</v>
      </c>
      <c r="T4319" s="2" t="s">
        <v>33</v>
      </c>
      <c r="U4319" s="2">
        <v>0</v>
      </c>
      <c r="V4319" s="2" t="s">
        <v>24823</v>
      </c>
      <c r="W4319" s="2" t="s">
        <v>34</v>
      </c>
      <c r="X4319" s="58" t="s">
        <v>12680</v>
      </c>
      <c r="Z4319" s="2">
        <v>412000</v>
      </c>
      <c r="AB4319" s="58">
        <v>46093.674004629633</v>
      </c>
      <c r="AC4319" s="2">
        <v>0</v>
      </c>
      <c r="AD4319" s="104">
        <v>412000</v>
      </c>
      <c r="AE4319" s="2">
        <v>46093.674004629633</v>
      </c>
      <c r="AG4319" s="2">
        <v>116520</v>
      </c>
    </row>
    <row r="4320" spans="1:33" ht="45" x14ac:dyDescent="0.25">
      <c r="A4320" s="2" t="s">
        <v>13400</v>
      </c>
      <c r="B4320" s="2" t="s">
        <v>12666</v>
      </c>
      <c r="C4320" s="2" t="s">
        <v>13401</v>
      </c>
      <c r="F4320" s="2" t="s">
        <v>13402</v>
      </c>
      <c r="G4320" s="2" t="s">
        <v>13403</v>
      </c>
      <c r="H4320" s="2" t="s">
        <v>13404</v>
      </c>
      <c r="I4320" s="2" t="s">
        <v>19984</v>
      </c>
      <c r="J4320" s="2" t="s">
        <v>28</v>
      </c>
      <c r="K4320" s="2" t="s">
        <v>173</v>
      </c>
      <c r="L4320" s="2" t="s">
        <v>452</v>
      </c>
      <c r="M4320" s="2" t="s">
        <v>453</v>
      </c>
      <c r="N4320" s="2" t="s">
        <v>4554</v>
      </c>
      <c r="O4320" s="2" t="s">
        <v>32</v>
      </c>
      <c r="P4320" s="24">
        <v>0</v>
      </c>
      <c r="Q4320" s="24">
        <v>1</v>
      </c>
      <c r="R4320" s="27" t="s">
        <v>1568</v>
      </c>
      <c r="S4320" s="28" t="s">
        <v>1589</v>
      </c>
      <c r="T4320" s="2" t="s">
        <v>33</v>
      </c>
      <c r="U4320" s="2">
        <v>0</v>
      </c>
      <c r="V4320" s="2" t="s">
        <v>17905</v>
      </c>
      <c r="W4320" s="2" t="s">
        <v>34</v>
      </c>
      <c r="X4320" s="58" t="s">
        <v>12666</v>
      </c>
      <c r="Z4320" s="2">
        <v>412000</v>
      </c>
      <c r="AB4320" s="58">
        <v>46092.578113425923</v>
      </c>
      <c r="AC4320" s="2">
        <v>0</v>
      </c>
      <c r="AD4320" s="104">
        <v>412000</v>
      </c>
      <c r="AE4320" s="2">
        <v>46092.578113425923</v>
      </c>
      <c r="AG4320" s="2">
        <v>116013</v>
      </c>
    </row>
    <row r="4321" spans="1:33" ht="45" x14ac:dyDescent="0.25">
      <c r="A4321" s="2" t="s">
        <v>14613</v>
      </c>
      <c r="B4321" s="2" t="s">
        <v>12666</v>
      </c>
      <c r="C4321" s="2" t="s">
        <v>14614</v>
      </c>
      <c r="F4321" s="2" t="s">
        <v>14615</v>
      </c>
      <c r="G4321" s="2" t="s">
        <v>14616</v>
      </c>
      <c r="H4321" s="2" t="s">
        <v>14617</v>
      </c>
      <c r="I4321" s="2" t="s">
        <v>21670</v>
      </c>
      <c r="J4321" s="2" t="s">
        <v>28</v>
      </c>
      <c r="K4321" s="2" t="s">
        <v>51</v>
      </c>
      <c r="L4321" s="2" t="s">
        <v>913</v>
      </c>
      <c r="M4321" s="2" t="s">
        <v>914</v>
      </c>
      <c r="N4321" s="2" t="s">
        <v>8916</v>
      </c>
      <c r="O4321" s="2" t="s">
        <v>37</v>
      </c>
      <c r="P4321" s="24">
        <v>0</v>
      </c>
      <c r="Q4321" s="24">
        <v>0</v>
      </c>
      <c r="R4321" s="27" t="s">
        <v>1578</v>
      </c>
      <c r="S4321" s="28" t="s">
        <v>1589</v>
      </c>
      <c r="T4321" s="2" t="s">
        <v>33</v>
      </c>
      <c r="U4321" s="2">
        <v>0</v>
      </c>
      <c r="V4321" s="2" t="s">
        <v>28201</v>
      </c>
      <c r="W4321" s="2" t="s">
        <v>34</v>
      </c>
      <c r="X4321" s="58" t="s">
        <v>12666</v>
      </c>
      <c r="Z4321" s="2">
        <v>412000</v>
      </c>
      <c r="AB4321" s="58">
        <v>46092.743078703701</v>
      </c>
      <c r="AC4321" s="2">
        <v>0</v>
      </c>
      <c r="AD4321" s="104">
        <v>412000</v>
      </c>
      <c r="AE4321" s="2">
        <v>46092.743078703701</v>
      </c>
      <c r="AG4321" s="2">
        <v>120228</v>
      </c>
    </row>
    <row r="4322" spans="1:33" ht="45" x14ac:dyDescent="0.25">
      <c r="A4322" s="2" t="s">
        <v>13490</v>
      </c>
      <c r="B4322" s="2" t="s">
        <v>12666</v>
      </c>
      <c r="C4322" s="2" t="s">
        <v>13491</v>
      </c>
      <c r="F4322" s="2" t="s">
        <v>12783</v>
      </c>
      <c r="G4322" s="2" t="s">
        <v>12784</v>
      </c>
      <c r="H4322" s="2" t="s">
        <v>12785</v>
      </c>
      <c r="I4322" s="2" t="s">
        <v>19784</v>
      </c>
      <c r="J4322" s="2" t="s">
        <v>28</v>
      </c>
      <c r="K4322" s="2" t="s">
        <v>173</v>
      </c>
      <c r="L4322" s="2" t="s">
        <v>353</v>
      </c>
      <c r="M4322" s="2" t="s">
        <v>354</v>
      </c>
      <c r="N4322" s="2" t="s">
        <v>6102</v>
      </c>
      <c r="O4322" s="2" t="s">
        <v>32</v>
      </c>
      <c r="P4322" s="24">
        <v>0</v>
      </c>
      <c r="Q4322" s="24">
        <v>1</v>
      </c>
      <c r="R4322" s="27" t="s">
        <v>1568</v>
      </c>
      <c r="S4322" s="28" t="s">
        <v>1589</v>
      </c>
      <c r="T4322" s="2" t="s">
        <v>33</v>
      </c>
      <c r="U4322" s="2">
        <v>0</v>
      </c>
      <c r="V4322" s="2" t="s">
        <v>20332</v>
      </c>
      <c r="W4322" s="2" t="s">
        <v>34</v>
      </c>
      <c r="X4322" s="58" t="s">
        <v>12666</v>
      </c>
      <c r="Z4322" s="2">
        <v>412000</v>
      </c>
      <c r="AB4322" s="58">
        <v>46092.620787037034</v>
      </c>
      <c r="AC4322" s="2">
        <v>0</v>
      </c>
      <c r="AD4322" s="104">
        <v>412000</v>
      </c>
      <c r="AE4322" s="2">
        <v>46092.620787037034</v>
      </c>
      <c r="AG4322" s="2">
        <v>117638</v>
      </c>
    </row>
    <row r="4323" spans="1:33" ht="45" x14ac:dyDescent="0.25">
      <c r="A4323" s="2" t="s">
        <v>15313</v>
      </c>
      <c r="B4323" s="2" t="s">
        <v>12666</v>
      </c>
      <c r="C4323" s="2" t="s">
        <v>15314</v>
      </c>
      <c r="F4323" s="2" t="s">
        <v>12925</v>
      </c>
      <c r="G4323" s="2" t="s">
        <v>12926</v>
      </c>
      <c r="H4323" s="2" t="s">
        <v>12927</v>
      </c>
      <c r="I4323" s="2" t="s">
        <v>23516</v>
      </c>
      <c r="J4323" s="2" t="s">
        <v>28</v>
      </c>
      <c r="K4323" s="2" t="s">
        <v>43</v>
      </c>
      <c r="L4323" s="2" t="s">
        <v>90</v>
      </c>
      <c r="M4323" s="2" t="s">
        <v>91</v>
      </c>
      <c r="N4323" s="2" t="s">
        <v>3668</v>
      </c>
      <c r="O4323" s="2" t="s">
        <v>32</v>
      </c>
      <c r="P4323" s="24">
        <v>0</v>
      </c>
      <c r="Q4323" s="24">
        <v>1</v>
      </c>
      <c r="R4323" s="27" t="s">
        <v>1568</v>
      </c>
      <c r="S4323" s="28" t="s">
        <v>1589</v>
      </c>
      <c r="T4323" s="2" t="s">
        <v>33</v>
      </c>
      <c r="U4323" s="2">
        <v>0</v>
      </c>
      <c r="V4323" s="2" t="s">
        <v>19773</v>
      </c>
      <c r="W4323" s="2" t="s">
        <v>34</v>
      </c>
      <c r="X4323" s="58" t="s">
        <v>12666</v>
      </c>
      <c r="Z4323" s="2">
        <v>412000</v>
      </c>
      <c r="AB4323" s="58">
        <v>46092.5628125</v>
      </c>
      <c r="AC4323" s="2">
        <v>0</v>
      </c>
      <c r="AD4323" s="104">
        <v>412000</v>
      </c>
      <c r="AE4323" s="2">
        <v>46092.5628125</v>
      </c>
      <c r="AG4323" s="2">
        <v>115874</v>
      </c>
    </row>
    <row r="4324" spans="1:33" ht="45" x14ac:dyDescent="0.25">
      <c r="A4324" s="2" t="s">
        <v>13405</v>
      </c>
      <c r="B4324" s="2" t="s">
        <v>12666</v>
      </c>
      <c r="C4324" s="2" t="s">
        <v>13406</v>
      </c>
      <c r="F4324" s="2" t="s">
        <v>13407</v>
      </c>
      <c r="G4324" s="2" t="s">
        <v>13408</v>
      </c>
      <c r="H4324" s="2" t="s">
        <v>13409</v>
      </c>
      <c r="I4324" s="2" t="s">
        <v>19985</v>
      </c>
      <c r="J4324" s="2" t="s">
        <v>28</v>
      </c>
      <c r="K4324" s="2" t="s">
        <v>173</v>
      </c>
      <c r="L4324" s="2" t="s">
        <v>452</v>
      </c>
      <c r="M4324" s="2" t="s">
        <v>453</v>
      </c>
      <c r="N4324" s="2" t="s">
        <v>4554</v>
      </c>
      <c r="O4324" s="2" t="s">
        <v>32</v>
      </c>
      <c r="P4324" s="24">
        <v>0</v>
      </c>
      <c r="Q4324" s="24">
        <v>1</v>
      </c>
      <c r="R4324" s="27" t="s">
        <v>1568</v>
      </c>
      <c r="S4324" s="28" t="s">
        <v>1589</v>
      </c>
      <c r="T4324" s="2" t="s">
        <v>33</v>
      </c>
      <c r="U4324" s="2">
        <v>0</v>
      </c>
      <c r="V4324" s="2" t="s">
        <v>17905</v>
      </c>
      <c r="W4324" s="2" t="s">
        <v>34</v>
      </c>
      <c r="X4324" s="58" t="s">
        <v>12666</v>
      </c>
      <c r="Z4324" s="2">
        <v>412000</v>
      </c>
      <c r="AB4324" s="58">
        <v>46092.569398148145</v>
      </c>
      <c r="AC4324" s="2">
        <v>0</v>
      </c>
      <c r="AD4324" s="104">
        <v>412000</v>
      </c>
      <c r="AE4324" s="2">
        <v>46092.569398148145</v>
      </c>
      <c r="AG4324" s="2">
        <v>115880</v>
      </c>
    </row>
    <row r="4325" spans="1:33" ht="45" x14ac:dyDescent="0.25">
      <c r="A4325" s="2" t="s">
        <v>15311</v>
      </c>
      <c r="B4325" s="2" t="s">
        <v>12666</v>
      </c>
      <c r="C4325" s="2" t="s">
        <v>15312</v>
      </c>
      <c r="F4325" s="2" t="s">
        <v>2287</v>
      </c>
      <c r="G4325" s="2" t="s">
        <v>3666</v>
      </c>
      <c r="H4325" s="2" t="s">
        <v>3667</v>
      </c>
      <c r="I4325" s="2" t="s">
        <v>23517</v>
      </c>
      <c r="J4325" s="2" t="s">
        <v>28</v>
      </c>
      <c r="K4325" s="2" t="s">
        <v>43</v>
      </c>
      <c r="L4325" s="2" t="s">
        <v>90</v>
      </c>
      <c r="M4325" s="2" t="s">
        <v>91</v>
      </c>
      <c r="N4325" s="2" t="s">
        <v>3668</v>
      </c>
      <c r="O4325" s="2" t="s">
        <v>32</v>
      </c>
      <c r="P4325" s="24">
        <v>0</v>
      </c>
      <c r="Q4325" s="24">
        <v>2</v>
      </c>
      <c r="R4325" s="27" t="s">
        <v>1568</v>
      </c>
      <c r="S4325" s="28" t="s">
        <v>1589</v>
      </c>
      <c r="T4325" s="2" t="s">
        <v>33</v>
      </c>
      <c r="U4325" s="2">
        <v>0</v>
      </c>
      <c r="V4325" s="2" t="s">
        <v>16059</v>
      </c>
      <c r="W4325" s="2" t="s">
        <v>34</v>
      </c>
      <c r="X4325" s="58" t="s">
        <v>12666</v>
      </c>
      <c r="Z4325" s="2">
        <v>412000</v>
      </c>
      <c r="AB4325" s="58">
        <v>46092.562060185184</v>
      </c>
      <c r="AC4325" s="2">
        <v>0</v>
      </c>
      <c r="AD4325" s="104">
        <v>412000</v>
      </c>
      <c r="AE4325" s="2">
        <v>46092.562060185184</v>
      </c>
      <c r="AG4325" s="2">
        <v>115783</v>
      </c>
    </row>
    <row r="4326" spans="1:33" ht="45" x14ac:dyDescent="0.25">
      <c r="A4326" s="2" t="s">
        <v>15341</v>
      </c>
      <c r="B4326" s="2" t="s">
        <v>12666</v>
      </c>
      <c r="C4326" s="2" t="s">
        <v>15342</v>
      </c>
      <c r="F4326" s="2" t="s">
        <v>15343</v>
      </c>
      <c r="G4326" s="2" t="s">
        <v>15344</v>
      </c>
      <c r="H4326" s="2" t="s">
        <v>15345</v>
      </c>
      <c r="I4326" s="2" t="s">
        <v>23518</v>
      </c>
      <c r="J4326" s="2" t="s">
        <v>28</v>
      </c>
      <c r="K4326" s="2" t="s">
        <v>43</v>
      </c>
      <c r="L4326" s="2" t="s">
        <v>507</v>
      </c>
      <c r="M4326" s="2" t="s">
        <v>508</v>
      </c>
      <c r="N4326" s="2" t="s">
        <v>3479</v>
      </c>
      <c r="O4326" s="2" t="s">
        <v>32</v>
      </c>
      <c r="P4326" s="24">
        <v>0</v>
      </c>
      <c r="Q4326" s="24">
        <v>2</v>
      </c>
      <c r="R4326" s="27" t="s">
        <v>1568</v>
      </c>
      <c r="S4326" s="28" t="s">
        <v>1589</v>
      </c>
      <c r="T4326" s="2" t="s">
        <v>33</v>
      </c>
      <c r="U4326" s="2">
        <v>0</v>
      </c>
      <c r="V4326" s="2" t="s">
        <v>17905</v>
      </c>
      <c r="W4326" s="2" t="s">
        <v>34</v>
      </c>
      <c r="X4326" s="58" t="s">
        <v>12666</v>
      </c>
      <c r="Z4326" s="2">
        <v>412000</v>
      </c>
      <c r="AB4326" s="58">
        <v>46092.694814814815</v>
      </c>
      <c r="AC4326" s="2">
        <v>0</v>
      </c>
      <c r="AD4326" s="104">
        <v>412000</v>
      </c>
      <c r="AE4326" s="2">
        <v>46092.694814814815</v>
      </c>
      <c r="AG4326" s="2">
        <v>115778</v>
      </c>
    </row>
    <row r="4327" spans="1:33" ht="45" x14ac:dyDescent="0.25">
      <c r="A4327" s="2" t="s">
        <v>14832</v>
      </c>
      <c r="B4327" s="2" t="s">
        <v>12666</v>
      </c>
      <c r="C4327" s="2" t="s">
        <v>14833</v>
      </c>
      <c r="F4327" s="2" t="s">
        <v>14834</v>
      </c>
      <c r="G4327" s="2" t="s">
        <v>14835</v>
      </c>
      <c r="H4327" s="2" t="s">
        <v>14836</v>
      </c>
      <c r="I4327" s="2" t="s">
        <v>22011</v>
      </c>
      <c r="J4327" s="2" t="s">
        <v>28</v>
      </c>
      <c r="K4327" s="2" t="s">
        <v>72</v>
      </c>
      <c r="L4327" s="2" t="s">
        <v>101</v>
      </c>
      <c r="M4327" s="2" t="s">
        <v>102</v>
      </c>
      <c r="N4327" s="2" t="s">
        <v>3925</v>
      </c>
      <c r="O4327" s="2" t="s">
        <v>32</v>
      </c>
      <c r="P4327" s="24">
        <v>0</v>
      </c>
      <c r="Q4327" s="24">
        <v>1</v>
      </c>
      <c r="R4327" s="27" t="s">
        <v>1568</v>
      </c>
      <c r="S4327" s="28" t="s">
        <v>1589</v>
      </c>
      <c r="T4327" s="2" t="s">
        <v>33</v>
      </c>
      <c r="U4327" s="2">
        <v>0</v>
      </c>
      <c r="V4327" s="2" t="s">
        <v>18001</v>
      </c>
      <c r="W4327" s="2" t="s">
        <v>34</v>
      </c>
      <c r="X4327" s="58" t="s">
        <v>12666</v>
      </c>
      <c r="Z4327" s="2">
        <v>412000</v>
      </c>
      <c r="AB4327" s="58">
        <v>46092.688125000001</v>
      </c>
      <c r="AC4327" s="2">
        <v>0</v>
      </c>
      <c r="AD4327" s="104">
        <v>412000</v>
      </c>
      <c r="AE4327" s="2">
        <v>46092.688125000001</v>
      </c>
      <c r="AG4327" s="2">
        <v>118883</v>
      </c>
    </row>
    <row r="4328" spans="1:33" ht="45" x14ac:dyDescent="0.25">
      <c r="A4328" s="2" t="s">
        <v>15379</v>
      </c>
      <c r="B4328" s="2" t="s">
        <v>12666</v>
      </c>
      <c r="C4328" s="2" t="s">
        <v>15380</v>
      </c>
      <c r="F4328" s="2" t="s">
        <v>15381</v>
      </c>
      <c r="G4328" s="2" t="s">
        <v>15382</v>
      </c>
      <c r="H4328" s="2" t="s">
        <v>8229</v>
      </c>
      <c r="I4328" s="2" t="s">
        <v>23519</v>
      </c>
      <c r="J4328" s="2" t="s">
        <v>28</v>
      </c>
      <c r="K4328" s="2" t="s">
        <v>43</v>
      </c>
      <c r="L4328" s="2" t="s">
        <v>387</v>
      </c>
      <c r="M4328" s="2" t="s">
        <v>388</v>
      </c>
      <c r="N4328" s="2" t="s">
        <v>3037</v>
      </c>
      <c r="O4328" s="2" t="s">
        <v>32</v>
      </c>
      <c r="P4328" s="24">
        <v>0</v>
      </c>
      <c r="Q4328" s="24">
        <v>1</v>
      </c>
      <c r="R4328" s="27" t="s">
        <v>1568</v>
      </c>
      <c r="S4328" s="28" t="s">
        <v>1589</v>
      </c>
      <c r="T4328" s="2" t="s">
        <v>33</v>
      </c>
      <c r="U4328" s="2">
        <v>0</v>
      </c>
      <c r="V4328" s="2" t="s">
        <v>18533</v>
      </c>
      <c r="W4328" s="2" t="s">
        <v>34</v>
      </c>
      <c r="X4328" s="58" t="s">
        <v>12666</v>
      </c>
      <c r="Z4328" s="2">
        <v>412000</v>
      </c>
      <c r="AB4328" s="58">
        <v>46092.677152777775</v>
      </c>
      <c r="AC4328" s="2">
        <v>0</v>
      </c>
      <c r="AD4328" s="104">
        <v>412000</v>
      </c>
      <c r="AE4328" s="2">
        <v>46092.677152777775</v>
      </c>
      <c r="AG4328" s="2">
        <v>118058</v>
      </c>
    </row>
    <row r="4329" spans="1:33" ht="45" x14ac:dyDescent="0.25">
      <c r="A4329" s="2" t="s">
        <v>15590</v>
      </c>
      <c r="B4329" s="2" t="s">
        <v>12666</v>
      </c>
      <c r="C4329" s="2" t="s">
        <v>15591</v>
      </c>
      <c r="F4329" s="2" t="s">
        <v>15592</v>
      </c>
      <c r="G4329" s="2" t="s">
        <v>15593</v>
      </c>
      <c r="H4329" s="2" t="s">
        <v>15594</v>
      </c>
      <c r="I4329" s="2" t="s">
        <v>23471</v>
      </c>
      <c r="J4329" s="2" t="s">
        <v>28</v>
      </c>
      <c r="K4329" s="2" t="s">
        <v>43</v>
      </c>
      <c r="L4329" s="2" t="s">
        <v>99</v>
      </c>
      <c r="M4329" s="2" t="s">
        <v>1452</v>
      </c>
      <c r="N4329" s="2" t="s">
        <v>4205</v>
      </c>
      <c r="O4329" s="2" t="s">
        <v>705</v>
      </c>
      <c r="P4329" s="24">
        <v>0</v>
      </c>
      <c r="Q4329" s="24">
        <v>0</v>
      </c>
      <c r="R4329" s="27" t="s">
        <v>1578</v>
      </c>
      <c r="S4329" s="28" t="s">
        <v>1589</v>
      </c>
      <c r="T4329" s="2" t="s">
        <v>33</v>
      </c>
      <c r="U4329" s="2">
        <v>0</v>
      </c>
      <c r="V4329" s="2" t="s">
        <v>12666</v>
      </c>
      <c r="W4329" s="2" t="s">
        <v>34</v>
      </c>
      <c r="AC4329" s="2">
        <v>0</v>
      </c>
      <c r="AD4329" s="104"/>
    </row>
    <row r="4330" spans="1:33" ht="45" x14ac:dyDescent="0.25">
      <c r="A4330" s="2" t="s">
        <v>14745</v>
      </c>
      <c r="B4330" s="2" t="s">
        <v>12666</v>
      </c>
      <c r="C4330" s="2" t="s">
        <v>14746</v>
      </c>
      <c r="F4330" s="2" t="s">
        <v>14747</v>
      </c>
      <c r="G4330" s="2" t="s">
        <v>14748</v>
      </c>
      <c r="H4330" s="2" t="s">
        <v>14749</v>
      </c>
      <c r="I4330" s="2" t="s">
        <v>21949</v>
      </c>
      <c r="J4330" s="2" t="s">
        <v>28</v>
      </c>
      <c r="K4330" s="2" t="s">
        <v>74</v>
      </c>
      <c r="L4330" s="2" t="s">
        <v>380</v>
      </c>
      <c r="M4330" s="2" t="s">
        <v>381</v>
      </c>
      <c r="N4330" s="2" t="s">
        <v>3831</v>
      </c>
      <c r="O4330" s="2" t="s">
        <v>32</v>
      </c>
      <c r="P4330" s="24">
        <v>0</v>
      </c>
      <c r="Q4330" s="24">
        <v>1</v>
      </c>
      <c r="R4330" s="27" t="s">
        <v>1568</v>
      </c>
      <c r="S4330" s="28" t="s">
        <v>1589</v>
      </c>
      <c r="T4330" s="2" t="s">
        <v>33</v>
      </c>
      <c r="U4330" s="2">
        <v>0</v>
      </c>
      <c r="V4330" s="2" t="s">
        <v>17683</v>
      </c>
      <c r="W4330" s="2" t="s">
        <v>34</v>
      </c>
      <c r="X4330" s="58" t="s">
        <v>12666</v>
      </c>
      <c r="Z4330" s="2">
        <v>412000</v>
      </c>
      <c r="AB4330" s="58">
        <v>46092.705717592595</v>
      </c>
      <c r="AC4330" s="2">
        <v>0</v>
      </c>
      <c r="AD4330" s="104">
        <v>412000</v>
      </c>
      <c r="AE4330" s="2">
        <v>46092.705717592595</v>
      </c>
      <c r="AG4330" s="2">
        <v>116273</v>
      </c>
    </row>
    <row r="4331" spans="1:33" ht="45" x14ac:dyDescent="0.25">
      <c r="A4331" s="2" t="s">
        <v>15422</v>
      </c>
      <c r="B4331" s="2" t="s">
        <v>12666</v>
      </c>
      <c r="C4331" s="2" t="s">
        <v>15423</v>
      </c>
      <c r="F4331" s="2" t="s">
        <v>15424</v>
      </c>
      <c r="G4331" s="2" t="s">
        <v>15425</v>
      </c>
      <c r="H4331" s="2" t="s">
        <v>15426</v>
      </c>
      <c r="I4331" s="2" t="s">
        <v>23520</v>
      </c>
      <c r="J4331" s="2" t="s">
        <v>28</v>
      </c>
      <c r="K4331" s="2" t="s">
        <v>43</v>
      </c>
      <c r="L4331" s="2" t="s">
        <v>347</v>
      </c>
      <c r="M4331" s="2" t="s">
        <v>348</v>
      </c>
      <c r="N4331" s="2" t="s">
        <v>2892</v>
      </c>
      <c r="O4331" s="2" t="s">
        <v>32</v>
      </c>
      <c r="P4331" s="24">
        <v>0</v>
      </c>
      <c r="Q4331" s="24">
        <v>2</v>
      </c>
      <c r="R4331" s="27" t="s">
        <v>1568</v>
      </c>
      <c r="S4331" s="28" t="s">
        <v>1589</v>
      </c>
      <c r="T4331" s="2" t="s">
        <v>33</v>
      </c>
      <c r="U4331" s="2">
        <v>0</v>
      </c>
      <c r="V4331" s="2" t="s">
        <v>16062</v>
      </c>
      <c r="W4331" s="2" t="s">
        <v>34</v>
      </c>
      <c r="X4331" s="58" t="s">
        <v>12674</v>
      </c>
      <c r="Z4331" s="2">
        <v>412000</v>
      </c>
      <c r="AB4331" s="58">
        <v>46094.573761574073</v>
      </c>
      <c r="AC4331" s="2">
        <v>0</v>
      </c>
      <c r="AD4331" s="104">
        <v>412000</v>
      </c>
      <c r="AE4331" s="2">
        <v>46094.573761574073</v>
      </c>
      <c r="AG4331" s="2">
        <v>119792</v>
      </c>
    </row>
    <row r="4332" spans="1:33" ht="60" x14ac:dyDescent="0.25">
      <c r="A4332" s="2" t="s">
        <v>15755</v>
      </c>
      <c r="B4332" s="2" t="s">
        <v>12666</v>
      </c>
      <c r="C4332" s="2" t="s">
        <v>15756</v>
      </c>
      <c r="F4332" s="2" t="s">
        <v>13621</v>
      </c>
      <c r="G4332" s="2" t="s">
        <v>13622</v>
      </c>
      <c r="H4332" s="2" t="s">
        <v>13623</v>
      </c>
      <c r="I4332" s="2" t="s">
        <v>19986</v>
      </c>
      <c r="J4332" s="2" t="s">
        <v>28</v>
      </c>
      <c r="K4332" s="2" t="s">
        <v>173</v>
      </c>
      <c r="L4332" s="2" t="s">
        <v>265</v>
      </c>
      <c r="M4332" s="2" t="s">
        <v>266</v>
      </c>
      <c r="N4332" s="2" t="s">
        <v>4999</v>
      </c>
      <c r="O4332" s="2" t="s">
        <v>32</v>
      </c>
      <c r="P4332" s="24">
        <v>0</v>
      </c>
      <c r="Q4332" s="24">
        <v>2</v>
      </c>
      <c r="R4332" s="27" t="s">
        <v>1568</v>
      </c>
      <c r="S4332" s="28" t="s">
        <v>1585</v>
      </c>
      <c r="T4332" s="2" t="s">
        <v>38</v>
      </c>
      <c r="U4332" s="2">
        <v>0</v>
      </c>
      <c r="V4332" s="2" t="s">
        <v>17683</v>
      </c>
      <c r="W4332" s="2" t="s">
        <v>34</v>
      </c>
      <c r="X4332" s="58" t="s">
        <v>16022</v>
      </c>
      <c r="Z4332" s="2">
        <v>2060000</v>
      </c>
      <c r="AB4332" s="58">
        <v>46097.43141203704</v>
      </c>
      <c r="AC4332" s="2">
        <v>0</v>
      </c>
      <c r="AD4332" s="104">
        <v>2060000</v>
      </c>
      <c r="AE4332" s="2">
        <v>46097.43141203704</v>
      </c>
      <c r="AG4332" s="2">
        <v>126513</v>
      </c>
    </row>
    <row r="4333" spans="1:33" ht="45" x14ac:dyDescent="0.25">
      <c r="A4333" s="2" t="s">
        <v>13619</v>
      </c>
      <c r="B4333" s="2" t="s">
        <v>12666</v>
      </c>
      <c r="C4333" s="2" t="s">
        <v>13620</v>
      </c>
      <c r="F4333" s="2" t="s">
        <v>13621</v>
      </c>
      <c r="G4333" s="2" t="s">
        <v>13622</v>
      </c>
      <c r="H4333" s="2" t="s">
        <v>13623</v>
      </c>
      <c r="I4333" s="2" t="s">
        <v>19986</v>
      </c>
      <c r="J4333" s="2" t="s">
        <v>28</v>
      </c>
      <c r="K4333" s="2" t="s">
        <v>173</v>
      </c>
      <c r="L4333" s="2" t="s">
        <v>265</v>
      </c>
      <c r="M4333" s="2" t="s">
        <v>266</v>
      </c>
      <c r="N4333" s="2" t="s">
        <v>4999</v>
      </c>
      <c r="O4333" s="2" t="s">
        <v>32</v>
      </c>
      <c r="P4333" s="24">
        <v>0</v>
      </c>
      <c r="Q4333" s="24">
        <v>1</v>
      </c>
      <c r="R4333" s="27" t="s">
        <v>1568</v>
      </c>
      <c r="S4333" s="28" t="s">
        <v>1589</v>
      </c>
      <c r="T4333" s="2" t="s">
        <v>33</v>
      </c>
      <c r="U4333" s="2">
        <v>0</v>
      </c>
      <c r="V4333" s="2" t="s">
        <v>17905</v>
      </c>
      <c r="W4333" s="2" t="s">
        <v>34</v>
      </c>
      <c r="X4333" s="58" t="s">
        <v>16022</v>
      </c>
      <c r="Z4333" s="2">
        <v>412000</v>
      </c>
      <c r="AB4333" s="58">
        <v>46097.423668981479</v>
      </c>
      <c r="AC4333" s="2">
        <v>0</v>
      </c>
      <c r="AD4333" s="104">
        <v>412000</v>
      </c>
      <c r="AE4333" s="2">
        <v>46097.423668981479</v>
      </c>
      <c r="AG4333" s="2">
        <v>126309</v>
      </c>
    </row>
    <row r="4334" spans="1:33" ht="45" x14ac:dyDescent="0.25">
      <c r="A4334" s="2" t="s">
        <v>14743</v>
      </c>
      <c r="B4334" s="2" t="s">
        <v>12666</v>
      </c>
      <c r="C4334" s="2" t="s">
        <v>14744</v>
      </c>
      <c r="F4334" s="2" t="s">
        <v>1346</v>
      </c>
      <c r="G4334" s="2" t="s">
        <v>3844</v>
      </c>
      <c r="H4334" s="2" t="s">
        <v>3845</v>
      </c>
      <c r="I4334" s="2" t="s">
        <v>21950</v>
      </c>
      <c r="J4334" s="2" t="s">
        <v>28</v>
      </c>
      <c r="K4334" s="2" t="s">
        <v>74</v>
      </c>
      <c r="L4334" s="2" t="s">
        <v>380</v>
      </c>
      <c r="M4334" s="2" t="s">
        <v>381</v>
      </c>
      <c r="N4334" s="2" t="s">
        <v>3831</v>
      </c>
      <c r="O4334" s="2" t="s">
        <v>32</v>
      </c>
      <c r="P4334" s="24">
        <v>0</v>
      </c>
      <c r="Q4334" s="24">
        <v>1</v>
      </c>
      <c r="R4334" s="27" t="s">
        <v>1568</v>
      </c>
      <c r="S4334" s="28" t="s">
        <v>1589</v>
      </c>
      <c r="T4334" s="2" t="s">
        <v>33</v>
      </c>
      <c r="U4334" s="2">
        <v>0</v>
      </c>
      <c r="V4334" s="2" t="s">
        <v>18001</v>
      </c>
      <c r="W4334" s="2" t="s">
        <v>34</v>
      </c>
      <c r="X4334" s="58" t="s">
        <v>12666</v>
      </c>
      <c r="Z4334" s="2">
        <v>412000</v>
      </c>
      <c r="AB4334" s="58">
        <v>46092.64435185185</v>
      </c>
      <c r="AC4334" s="2">
        <v>0</v>
      </c>
      <c r="AD4334" s="104">
        <v>412000</v>
      </c>
      <c r="AE4334" s="2">
        <v>46092.64435185185</v>
      </c>
      <c r="AG4334" s="2">
        <v>116278</v>
      </c>
    </row>
    <row r="4335" spans="1:33" ht="45" x14ac:dyDescent="0.25">
      <c r="A4335" s="2" t="s">
        <v>15387</v>
      </c>
      <c r="B4335" s="2" t="s">
        <v>12666</v>
      </c>
      <c r="C4335" s="2" t="s">
        <v>15388</v>
      </c>
      <c r="F4335" s="2" t="s">
        <v>12315</v>
      </c>
      <c r="G4335" s="2" t="s">
        <v>12316</v>
      </c>
      <c r="H4335" s="2" t="s">
        <v>9003</v>
      </c>
      <c r="I4335" s="2" t="s">
        <v>23521</v>
      </c>
      <c r="J4335" s="2" t="s">
        <v>28</v>
      </c>
      <c r="K4335" s="2" t="s">
        <v>43</v>
      </c>
      <c r="L4335" s="2" t="s">
        <v>57</v>
      </c>
      <c r="M4335" s="2" t="s">
        <v>58</v>
      </c>
      <c r="N4335" s="2" t="s">
        <v>4686</v>
      </c>
      <c r="O4335" s="2" t="s">
        <v>32</v>
      </c>
      <c r="P4335" s="24">
        <v>0</v>
      </c>
      <c r="Q4335" s="24">
        <v>1</v>
      </c>
      <c r="R4335" s="27" t="s">
        <v>1568</v>
      </c>
      <c r="S4335" s="28" t="s">
        <v>1589</v>
      </c>
      <c r="T4335" s="2" t="s">
        <v>33</v>
      </c>
      <c r="U4335" s="2">
        <v>0</v>
      </c>
      <c r="V4335" s="2" t="s">
        <v>19598</v>
      </c>
      <c r="W4335" s="2" t="s">
        <v>34</v>
      </c>
      <c r="X4335" s="58" t="s">
        <v>16027</v>
      </c>
      <c r="Z4335" s="2">
        <v>412000</v>
      </c>
      <c r="AB4335" s="58">
        <v>46098.497997685183</v>
      </c>
      <c r="AC4335" s="2">
        <v>0</v>
      </c>
      <c r="AD4335" s="104">
        <v>412000</v>
      </c>
      <c r="AE4335" s="2">
        <v>46098.497997685183</v>
      </c>
      <c r="AG4335" s="2">
        <v>118711</v>
      </c>
    </row>
    <row r="4336" spans="1:33" ht="45" x14ac:dyDescent="0.25">
      <c r="A4336" s="2" t="s">
        <v>15317</v>
      </c>
      <c r="B4336" s="2" t="s">
        <v>12666</v>
      </c>
      <c r="C4336" s="2" t="s">
        <v>15318</v>
      </c>
      <c r="F4336" s="2" t="s">
        <v>15319</v>
      </c>
      <c r="G4336" s="2" t="s">
        <v>15320</v>
      </c>
      <c r="H4336" s="2" t="s">
        <v>15321</v>
      </c>
      <c r="I4336" s="2" t="s">
        <v>23522</v>
      </c>
      <c r="J4336" s="2" t="s">
        <v>28</v>
      </c>
      <c r="K4336" s="2" t="s">
        <v>43</v>
      </c>
      <c r="L4336" s="2" t="s">
        <v>206</v>
      </c>
      <c r="M4336" s="2" t="s">
        <v>207</v>
      </c>
      <c r="N4336" s="2" t="s">
        <v>12135</v>
      </c>
      <c r="O4336" s="2" t="s">
        <v>32</v>
      </c>
      <c r="P4336" s="24">
        <v>0</v>
      </c>
      <c r="Q4336" s="24">
        <v>1</v>
      </c>
      <c r="R4336" s="27" t="s">
        <v>1568</v>
      </c>
      <c r="S4336" s="28" t="s">
        <v>1589</v>
      </c>
      <c r="T4336" s="2" t="s">
        <v>33</v>
      </c>
      <c r="U4336" s="2">
        <v>0</v>
      </c>
      <c r="V4336" s="2" t="s">
        <v>16059</v>
      </c>
      <c r="W4336" s="2" t="s">
        <v>34</v>
      </c>
      <c r="X4336" s="58" t="s">
        <v>12666</v>
      </c>
      <c r="Z4336" s="2">
        <v>412000</v>
      </c>
      <c r="AB4336" s="58">
        <v>46092.542685185188</v>
      </c>
      <c r="AC4336" s="2">
        <v>0</v>
      </c>
      <c r="AD4336" s="104">
        <v>412000</v>
      </c>
      <c r="AE4336" s="2">
        <v>46092.542685185188</v>
      </c>
      <c r="AG4336" s="2">
        <v>115447</v>
      </c>
    </row>
    <row r="4337" spans="1:33" ht="45" x14ac:dyDescent="0.25">
      <c r="A4337" s="2" t="s">
        <v>15322</v>
      </c>
      <c r="B4337" s="2" t="s">
        <v>12666</v>
      </c>
      <c r="C4337" s="2" t="s">
        <v>15323</v>
      </c>
      <c r="F4337" s="2" t="s">
        <v>15324</v>
      </c>
      <c r="G4337" s="2" t="s">
        <v>15325</v>
      </c>
      <c r="H4337" s="2" t="s">
        <v>15326</v>
      </c>
      <c r="I4337" s="2" t="s">
        <v>23523</v>
      </c>
      <c r="J4337" s="2" t="s">
        <v>28</v>
      </c>
      <c r="K4337" s="2" t="s">
        <v>43</v>
      </c>
      <c r="L4337" s="2" t="s">
        <v>99</v>
      </c>
      <c r="M4337" s="2" t="s">
        <v>1452</v>
      </c>
      <c r="N4337" s="2" t="s">
        <v>4205</v>
      </c>
      <c r="O4337" s="2" t="s">
        <v>32</v>
      </c>
      <c r="P4337" s="24">
        <v>0</v>
      </c>
      <c r="Q4337" s="24">
        <v>1</v>
      </c>
      <c r="R4337" s="27" t="s">
        <v>1568</v>
      </c>
      <c r="S4337" s="28" t="s">
        <v>1589</v>
      </c>
      <c r="T4337" s="2" t="s">
        <v>33</v>
      </c>
      <c r="U4337" s="2">
        <v>0</v>
      </c>
      <c r="V4337" s="2" t="s">
        <v>19231</v>
      </c>
      <c r="W4337" s="2" t="s">
        <v>34</v>
      </c>
      <c r="X4337" s="58" t="s">
        <v>12674</v>
      </c>
      <c r="Z4337" s="2">
        <v>412000</v>
      </c>
      <c r="AB4337" s="58">
        <v>46094.462905092594</v>
      </c>
      <c r="AC4337" s="2">
        <v>0</v>
      </c>
      <c r="AD4337" s="104">
        <v>412000</v>
      </c>
      <c r="AE4337" s="2">
        <v>46094.462905092594</v>
      </c>
      <c r="AG4337" s="2">
        <v>115444</v>
      </c>
    </row>
    <row r="4338" spans="1:33" ht="45" x14ac:dyDescent="0.25">
      <c r="A4338" s="2" t="s">
        <v>13518</v>
      </c>
      <c r="B4338" s="2" t="s">
        <v>12666</v>
      </c>
      <c r="C4338" s="2" t="s">
        <v>13519</v>
      </c>
      <c r="F4338" s="2" t="s">
        <v>13520</v>
      </c>
      <c r="G4338" s="2" t="s">
        <v>13521</v>
      </c>
      <c r="H4338" s="2" t="s">
        <v>13522</v>
      </c>
      <c r="I4338" s="2" t="s">
        <v>19987</v>
      </c>
      <c r="J4338" s="2" t="s">
        <v>28</v>
      </c>
      <c r="K4338" s="2" t="s">
        <v>173</v>
      </c>
      <c r="L4338" s="2" t="s">
        <v>913</v>
      </c>
      <c r="M4338" s="2" t="s">
        <v>1209</v>
      </c>
      <c r="N4338" s="2" t="s">
        <v>4641</v>
      </c>
      <c r="O4338" s="2" t="s">
        <v>32</v>
      </c>
      <c r="P4338" s="24">
        <v>0</v>
      </c>
      <c r="Q4338" s="24">
        <v>1</v>
      </c>
      <c r="R4338" s="27" t="s">
        <v>1568</v>
      </c>
      <c r="S4338" s="28" t="s">
        <v>1589</v>
      </c>
      <c r="T4338" s="2" t="s">
        <v>33</v>
      </c>
      <c r="U4338" s="2">
        <v>0</v>
      </c>
      <c r="V4338" s="2" t="s">
        <v>32611</v>
      </c>
      <c r="W4338" s="2" t="s">
        <v>34</v>
      </c>
      <c r="X4338" s="58" t="s">
        <v>12666</v>
      </c>
      <c r="Z4338" s="2">
        <v>412000</v>
      </c>
      <c r="AB4338" s="58">
        <v>46092.730104166665</v>
      </c>
      <c r="AC4338" s="2">
        <v>0</v>
      </c>
      <c r="AD4338" s="104">
        <v>412000</v>
      </c>
      <c r="AE4338" s="2">
        <v>46092.730104166665</v>
      </c>
      <c r="AG4338" s="2">
        <v>119142</v>
      </c>
    </row>
    <row r="4339" spans="1:33" ht="45" x14ac:dyDescent="0.25">
      <c r="A4339" s="2" t="s">
        <v>14464</v>
      </c>
      <c r="B4339" s="2" t="s">
        <v>12666</v>
      </c>
      <c r="C4339" s="2" t="s">
        <v>14465</v>
      </c>
      <c r="F4339" s="2" t="s">
        <v>14345</v>
      </c>
      <c r="G4339" s="2" t="s">
        <v>14346</v>
      </c>
      <c r="H4339" s="2" t="s">
        <v>14347</v>
      </c>
      <c r="I4339" s="2" t="s">
        <v>21172</v>
      </c>
      <c r="J4339" s="2" t="s">
        <v>28</v>
      </c>
      <c r="K4339" s="2" t="s">
        <v>78</v>
      </c>
      <c r="L4339" s="2" t="s">
        <v>238</v>
      </c>
      <c r="M4339" s="2" t="s">
        <v>314</v>
      </c>
      <c r="N4339" s="2" t="s">
        <v>3862</v>
      </c>
      <c r="O4339" s="2" t="s">
        <v>705</v>
      </c>
      <c r="P4339" s="24">
        <v>0</v>
      </c>
      <c r="Q4339" s="24">
        <v>0</v>
      </c>
      <c r="R4339" s="27" t="s">
        <v>1578</v>
      </c>
      <c r="S4339" s="28" t="s">
        <v>1589</v>
      </c>
      <c r="T4339" s="2" t="s">
        <v>33</v>
      </c>
      <c r="U4339" s="2">
        <v>0</v>
      </c>
      <c r="V4339" s="2" t="s">
        <v>12680</v>
      </c>
      <c r="W4339" s="2" t="s">
        <v>34</v>
      </c>
      <c r="AC4339" s="2">
        <v>0</v>
      </c>
      <c r="AD4339" s="104"/>
    </row>
    <row r="4340" spans="1:33" ht="45" x14ac:dyDescent="0.25">
      <c r="A4340" s="2" t="s">
        <v>13481</v>
      </c>
      <c r="B4340" s="2" t="s">
        <v>12666</v>
      </c>
      <c r="C4340" s="2" t="s">
        <v>13482</v>
      </c>
      <c r="F4340" s="2" t="s">
        <v>13483</v>
      </c>
      <c r="G4340" s="2" t="s">
        <v>13484</v>
      </c>
      <c r="H4340" s="2" t="s">
        <v>13485</v>
      </c>
      <c r="I4340" s="2" t="s">
        <v>19988</v>
      </c>
      <c r="J4340" s="2" t="s">
        <v>28</v>
      </c>
      <c r="K4340" s="2" t="s">
        <v>173</v>
      </c>
      <c r="L4340" s="2" t="s">
        <v>913</v>
      </c>
      <c r="M4340" s="2" t="s">
        <v>1209</v>
      </c>
      <c r="N4340" s="2" t="s">
        <v>4641</v>
      </c>
      <c r="O4340" s="2" t="s">
        <v>32</v>
      </c>
      <c r="P4340" s="24">
        <v>0</v>
      </c>
      <c r="Q4340" s="24">
        <v>1</v>
      </c>
      <c r="R4340" s="27" t="s">
        <v>1568</v>
      </c>
      <c r="S4340" s="28" t="s">
        <v>1589</v>
      </c>
      <c r="T4340" s="2" t="s">
        <v>33</v>
      </c>
      <c r="U4340" s="2">
        <v>0</v>
      </c>
      <c r="V4340" s="2" t="s">
        <v>19078</v>
      </c>
      <c r="W4340" s="2" t="s">
        <v>34</v>
      </c>
      <c r="X4340" s="58" t="s">
        <v>12666</v>
      </c>
      <c r="Z4340" s="2">
        <v>412000</v>
      </c>
      <c r="AB4340" s="58">
        <v>46092.720381944448</v>
      </c>
      <c r="AC4340" s="2">
        <v>0</v>
      </c>
      <c r="AD4340" s="104">
        <v>412000</v>
      </c>
      <c r="AE4340" s="2">
        <v>46092.720381944448</v>
      </c>
      <c r="AG4340" s="2">
        <v>119122</v>
      </c>
    </row>
    <row r="4341" spans="1:33" ht="45" x14ac:dyDescent="0.25">
      <c r="A4341" s="2" t="s">
        <v>15306</v>
      </c>
      <c r="B4341" s="2" t="s">
        <v>12666</v>
      </c>
      <c r="C4341" s="2" t="s">
        <v>15307</v>
      </c>
      <c r="F4341" s="2" t="s">
        <v>15308</v>
      </c>
      <c r="G4341" s="2" t="s">
        <v>15309</v>
      </c>
      <c r="H4341" s="2" t="s">
        <v>15310</v>
      </c>
      <c r="I4341" s="2" t="s">
        <v>23524</v>
      </c>
      <c r="J4341" s="2" t="s">
        <v>28</v>
      </c>
      <c r="K4341" s="2" t="s">
        <v>43</v>
      </c>
      <c r="L4341" s="2" t="s">
        <v>206</v>
      </c>
      <c r="M4341" s="2" t="s">
        <v>207</v>
      </c>
      <c r="N4341" s="2" t="s">
        <v>12135</v>
      </c>
      <c r="O4341" s="2" t="s">
        <v>32</v>
      </c>
      <c r="P4341" s="24">
        <v>0</v>
      </c>
      <c r="Q4341" s="24">
        <v>1</v>
      </c>
      <c r="R4341" s="27" t="s">
        <v>1568</v>
      </c>
      <c r="S4341" s="28" t="s">
        <v>1589</v>
      </c>
      <c r="T4341" s="2" t="s">
        <v>33</v>
      </c>
      <c r="U4341" s="2">
        <v>0</v>
      </c>
      <c r="V4341" s="2" t="s">
        <v>30688</v>
      </c>
      <c r="W4341" s="2" t="s">
        <v>34</v>
      </c>
      <c r="X4341" s="58" t="s">
        <v>12666</v>
      </c>
      <c r="Z4341" s="2">
        <v>412000</v>
      </c>
      <c r="AB4341" s="58">
        <v>46092.557847222219</v>
      </c>
      <c r="AC4341" s="2">
        <v>0</v>
      </c>
      <c r="AD4341" s="104">
        <v>412000</v>
      </c>
      <c r="AE4341" s="2">
        <v>46092.557847222219</v>
      </c>
      <c r="AG4341" s="2">
        <v>115774</v>
      </c>
    </row>
    <row r="4342" spans="1:33" ht="45" x14ac:dyDescent="0.25">
      <c r="A4342" s="2" t="s">
        <v>13469</v>
      </c>
      <c r="B4342" s="2" t="s">
        <v>12666</v>
      </c>
      <c r="C4342" s="2" t="s">
        <v>13470</v>
      </c>
      <c r="F4342" s="2" t="s">
        <v>13471</v>
      </c>
      <c r="G4342" s="2" t="s">
        <v>13472</v>
      </c>
      <c r="H4342" s="2" t="s">
        <v>13473</v>
      </c>
      <c r="I4342" s="2" t="s">
        <v>19989</v>
      </c>
      <c r="J4342" s="2" t="s">
        <v>28</v>
      </c>
      <c r="K4342" s="2" t="s">
        <v>173</v>
      </c>
      <c r="L4342" s="2" t="s">
        <v>913</v>
      </c>
      <c r="M4342" s="2" t="s">
        <v>1209</v>
      </c>
      <c r="N4342" s="2" t="s">
        <v>4641</v>
      </c>
      <c r="O4342" s="2" t="s">
        <v>32</v>
      </c>
      <c r="P4342" s="24">
        <v>0</v>
      </c>
      <c r="Q4342" s="24">
        <v>1</v>
      </c>
      <c r="R4342" s="27" t="s">
        <v>1568</v>
      </c>
      <c r="S4342" s="28" t="s">
        <v>1589</v>
      </c>
      <c r="T4342" s="2" t="s">
        <v>33</v>
      </c>
      <c r="U4342" s="2">
        <v>0</v>
      </c>
      <c r="V4342" s="2" t="s">
        <v>19646</v>
      </c>
      <c r="W4342" s="2" t="s">
        <v>34</v>
      </c>
      <c r="X4342" s="58" t="s">
        <v>12666</v>
      </c>
      <c r="Z4342" s="2">
        <v>412000</v>
      </c>
      <c r="AB4342" s="58">
        <v>46092.722534722219</v>
      </c>
      <c r="AC4342" s="2">
        <v>0</v>
      </c>
      <c r="AD4342" s="104">
        <v>412000</v>
      </c>
      <c r="AE4342" s="2">
        <v>46092.722534722219</v>
      </c>
      <c r="AG4342" s="2">
        <v>119057</v>
      </c>
    </row>
    <row r="4343" spans="1:33" ht="45" x14ac:dyDescent="0.25">
      <c r="A4343" s="2" t="s">
        <v>14257</v>
      </c>
      <c r="B4343" s="2" t="s">
        <v>12666</v>
      </c>
      <c r="C4343" s="2" t="s">
        <v>14258</v>
      </c>
      <c r="F4343" s="2" t="s">
        <v>14259</v>
      </c>
      <c r="G4343" s="2" t="s">
        <v>14260</v>
      </c>
      <c r="H4343" s="2" t="s">
        <v>14261</v>
      </c>
      <c r="I4343" s="2" t="s">
        <v>21173</v>
      </c>
      <c r="J4343" s="2" t="s">
        <v>28</v>
      </c>
      <c r="K4343" s="2" t="s">
        <v>78</v>
      </c>
      <c r="L4343" s="2" t="s">
        <v>200</v>
      </c>
      <c r="M4343" s="2" t="s">
        <v>201</v>
      </c>
      <c r="N4343" s="2" t="s">
        <v>4536</v>
      </c>
      <c r="O4343" s="2" t="s">
        <v>32</v>
      </c>
      <c r="P4343" s="24">
        <v>0</v>
      </c>
      <c r="Q4343" s="24">
        <v>2</v>
      </c>
      <c r="R4343" s="27" t="s">
        <v>1568</v>
      </c>
      <c r="S4343" s="28" t="s">
        <v>1589</v>
      </c>
      <c r="T4343" s="2" t="s">
        <v>33</v>
      </c>
      <c r="U4343" s="2">
        <v>0</v>
      </c>
      <c r="V4343" s="2" t="s">
        <v>18528</v>
      </c>
      <c r="W4343" s="2" t="s">
        <v>34</v>
      </c>
      <c r="X4343" s="58" t="s">
        <v>12680</v>
      </c>
      <c r="Z4343" s="2">
        <v>412000</v>
      </c>
      <c r="AB4343" s="58">
        <v>46093.615011574075</v>
      </c>
      <c r="AC4343" s="2">
        <v>0</v>
      </c>
      <c r="AD4343" s="104">
        <v>412000</v>
      </c>
      <c r="AE4343" s="2">
        <v>46093.615011574075</v>
      </c>
      <c r="AG4343" s="2">
        <v>115711</v>
      </c>
    </row>
    <row r="4344" spans="1:33" ht="45" x14ac:dyDescent="0.25">
      <c r="A4344" s="2" t="s">
        <v>13391</v>
      </c>
      <c r="B4344" s="2" t="s">
        <v>12666</v>
      </c>
      <c r="C4344" s="2" t="s">
        <v>13392</v>
      </c>
      <c r="F4344" s="2" t="s">
        <v>13393</v>
      </c>
      <c r="G4344" s="2" t="s">
        <v>13394</v>
      </c>
      <c r="H4344" s="2" t="s">
        <v>13395</v>
      </c>
      <c r="I4344" s="2" t="s">
        <v>19990</v>
      </c>
      <c r="J4344" s="2" t="s">
        <v>28</v>
      </c>
      <c r="K4344" s="2" t="s">
        <v>173</v>
      </c>
      <c r="L4344" s="2" t="s">
        <v>310</v>
      </c>
      <c r="M4344" s="2" t="s">
        <v>311</v>
      </c>
      <c r="N4344" s="2" t="s">
        <v>4954</v>
      </c>
      <c r="O4344" s="2" t="s">
        <v>32</v>
      </c>
      <c r="P4344" s="24">
        <v>0</v>
      </c>
      <c r="Q4344" s="24">
        <v>1</v>
      </c>
      <c r="R4344" s="27" t="s">
        <v>1568</v>
      </c>
      <c r="S4344" s="28" t="s">
        <v>1589</v>
      </c>
      <c r="T4344" s="2" t="s">
        <v>33</v>
      </c>
      <c r="U4344" s="2">
        <v>0</v>
      </c>
      <c r="V4344" s="2" t="s">
        <v>16051</v>
      </c>
      <c r="W4344" s="2" t="s">
        <v>34</v>
      </c>
      <c r="X4344" s="58" t="s">
        <v>12666</v>
      </c>
      <c r="Z4344" s="2">
        <v>412000</v>
      </c>
      <c r="AB4344" s="58">
        <v>46092.57949074074</v>
      </c>
      <c r="AC4344" s="2">
        <v>0</v>
      </c>
      <c r="AD4344" s="104">
        <v>412000</v>
      </c>
      <c r="AE4344" s="2">
        <v>46092.57949074074</v>
      </c>
      <c r="AG4344" s="2">
        <v>115776</v>
      </c>
    </row>
    <row r="4345" spans="1:33" ht="45" x14ac:dyDescent="0.25">
      <c r="A4345" s="2" t="s">
        <v>14750</v>
      </c>
      <c r="B4345" s="2" t="s">
        <v>12666</v>
      </c>
      <c r="C4345" s="2" t="s">
        <v>14751</v>
      </c>
      <c r="F4345" s="2" t="s">
        <v>14752</v>
      </c>
      <c r="G4345" s="2" t="s">
        <v>14753</v>
      </c>
      <c r="H4345" s="2" t="s">
        <v>14754</v>
      </c>
      <c r="I4345" s="2" t="s">
        <v>21951</v>
      </c>
      <c r="J4345" s="2" t="s">
        <v>28</v>
      </c>
      <c r="K4345" s="2" t="s">
        <v>74</v>
      </c>
      <c r="L4345" s="2" t="s">
        <v>104</v>
      </c>
      <c r="M4345" s="2" t="s">
        <v>76</v>
      </c>
      <c r="N4345" s="2" t="s">
        <v>3849</v>
      </c>
      <c r="O4345" s="2" t="s">
        <v>32</v>
      </c>
      <c r="P4345" s="24">
        <v>0</v>
      </c>
      <c r="Q4345" s="24">
        <v>1</v>
      </c>
      <c r="R4345" s="27" t="s">
        <v>1568</v>
      </c>
      <c r="S4345" s="28" t="s">
        <v>1589</v>
      </c>
      <c r="T4345" s="2" t="s">
        <v>33</v>
      </c>
      <c r="U4345" s="2">
        <v>0</v>
      </c>
      <c r="V4345" s="2" t="s">
        <v>32960</v>
      </c>
      <c r="W4345" s="2" t="s">
        <v>34</v>
      </c>
      <c r="X4345" s="58" t="s">
        <v>12666</v>
      </c>
      <c r="Z4345" s="2">
        <v>412000</v>
      </c>
      <c r="AB4345" s="58">
        <v>46092.620104166665</v>
      </c>
      <c r="AC4345" s="2">
        <v>0</v>
      </c>
      <c r="AD4345" s="104">
        <v>412000</v>
      </c>
      <c r="AE4345" s="2">
        <v>46092.620104166665</v>
      </c>
      <c r="AG4345" s="2">
        <v>115715</v>
      </c>
    </row>
    <row r="4346" spans="1:33" ht="45" x14ac:dyDescent="0.25">
      <c r="A4346" s="2" t="s">
        <v>12874</v>
      </c>
      <c r="B4346" s="2" t="s">
        <v>12666</v>
      </c>
      <c r="C4346" s="2" t="s">
        <v>12875</v>
      </c>
      <c r="F4346" s="2" t="s">
        <v>749</v>
      </c>
      <c r="G4346" s="2" t="s">
        <v>2723</v>
      </c>
      <c r="H4346" s="2" t="s">
        <v>2724</v>
      </c>
      <c r="I4346" s="2" t="s">
        <v>20410</v>
      </c>
      <c r="J4346" s="2" t="s">
        <v>28</v>
      </c>
      <c r="K4346" s="2" t="s">
        <v>173</v>
      </c>
      <c r="L4346" s="2" t="s">
        <v>750</v>
      </c>
      <c r="M4346" s="2" t="s">
        <v>448</v>
      </c>
      <c r="N4346" s="2" t="s">
        <v>6482</v>
      </c>
      <c r="O4346" s="2" t="s">
        <v>712</v>
      </c>
      <c r="P4346" s="24">
        <v>0</v>
      </c>
      <c r="Q4346" s="24">
        <v>0</v>
      </c>
      <c r="R4346" s="27" t="s">
        <v>1578</v>
      </c>
      <c r="S4346" s="28" t="s">
        <v>1583</v>
      </c>
      <c r="T4346" s="2" t="s">
        <v>130</v>
      </c>
      <c r="U4346" s="2">
        <v>0</v>
      </c>
      <c r="V4346" s="2" t="s">
        <v>29672</v>
      </c>
      <c r="W4346" s="2" t="s">
        <v>34</v>
      </c>
      <c r="AC4346" s="2">
        <v>0</v>
      </c>
      <c r="AD4346" s="104"/>
    </row>
    <row r="4347" spans="1:33" ht="45" x14ac:dyDescent="0.25">
      <c r="A4347" s="2" t="s">
        <v>13513</v>
      </c>
      <c r="B4347" s="2" t="s">
        <v>12666</v>
      </c>
      <c r="C4347" s="2" t="s">
        <v>13514</v>
      </c>
      <c r="F4347" s="2" t="s">
        <v>13515</v>
      </c>
      <c r="G4347" s="2" t="s">
        <v>13516</v>
      </c>
      <c r="H4347" s="2" t="s">
        <v>13517</v>
      </c>
      <c r="I4347" s="2" t="s">
        <v>19991</v>
      </c>
      <c r="J4347" s="2" t="s">
        <v>28</v>
      </c>
      <c r="K4347" s="2" t="s">
        <v>173</v>
      </c>
      <c r="L4347" s="2" t="s">
        <v>913</v>
      </c>
      <c r="M4347" s="2" t="s">
        <v>1209</v>
      </c>
      <c r="N4347" s="2" t="s">
        <v>4641</v>
      </c>
      <c r="O4347" s="2" t="s">
        <v>32</v>
      </c>
      <c r="P4347" s="24">
        <v>0</v>
      </c>
      <c r="Q4347" s="24">
        <v>1</v>
      </c>
      <c r="R4347" s="27" t="s">
        <v>1568</v>
      </c>
      <c r="S4347" s="28" t="s">
        <v>1589</v>
      </c>
      <c r="T4347" s="2" t="s">
        <v>33</v>
      </c>
      <c r="U4347" s="2">
        <v>0</v>
      </c>
      <c r="V4347" s="2" t="s">
        <v>18001</v>
      </c>
      <c r="W4347" s="2" t="s">
        <v>34</v>
      </c>
      <c r="X4347" s="58" t="s">
        <v>12666</v>
      </c>
      <c r="Z4347" s="2">
        <v>412000</v>
      </c>
      <c r="AB4347" s="58">
        <v>46092.723576388889</v>
      </c>
      <c r="AC4347" s="2">
        <v>0</v>
      </c>
      <c r="AD4347" s="104">
        <v>412000</v>
      </c>
      <c r="AE4347" s="2">
        <v>46092.723576388889</v>
      </c>
      <c r="AG4347" s="2">
        <v>119041</v>
      </c>
    </row>
    <row r="4348" spans="1:33" ht="45" x14ac:dyDescent="0.25">
      <c r="A4348" s="2" t="s">
        <v>13410</v>
      </c>
      <c r="B4348" s="2" t="s">
        <v>12666</v>
      </c>
      <c r="C4348" s="2" t="s">
        <v>13411</v>
      </c>
      <c r="F4348" s="2" t="s">
        <v>13412</v>
      </c>
      <c r="G4348" s="2" t="s">
        <v>13413</v>
      </c>
      <c r="H4348" s="2" t="s">
        <v>13414</v>
      </c>
      <c r="I4348" s="2" t="s">
        <v>19992</v>
      </c>
      <c r="J4348" s="2" t="s">
        <v>28</v>
      </c>
      <c r="K4348" s="2" t="s">
        <v>173</v>
      </c>
      <c r="L4348" s="2" t="s">
        <v>218</v>
      </c>
      <c r="M4348" s="2" t="s">
        <v>641</v>
      </c>
      <c r="N4348" s="2" t="s">
        <v>4250</v>
      </c>
      <c r="O4348" s="2" t="s">
        <v>32</v>
      </c>
      <c r="P4348" s="24">
        <v>0</v>
      </c>
      <c r="Q4348" s="24">
        <v>1</v>
      </c>
      <c r="R4348" s="27" t="s">
        <v>1568</v>
      </c>
      <c r="S4348" s="28" t="s">
        <v>1589</v>
      </c>
      <c r="T4348" s="2" t="s">
        <v>33</v>
      </c>
      <c r="U4348" s="2">
        <v>0</v>
      </c>
      <c r="V4348" s="2" t="s">
        <v>19078</v>
      </c>
      <c r="W4348" s="2" t="s">
        <v>34</v>
      </c>
      <c r="X4348" s="58" t="s">
        <v>12666</v>
      </c>
      <c r="Z4348" s="2">
        <v>412000</v>
      </c>
      <c r="AB4348" s="58">
        <v>46092.616678240738</v>
      </c>
      <c r="AC4348" s="2">
        <v>0</v>
      </c>
      <c r="AD4348" s="104">
        <v>412000</v>
      </c>
      <c r="AE4348" s="2">
        <v>46092.616678240738</v>
      </c>
      <c r="AG4348" s="2">
        <v>116142</v>
      </c>
    </row>
    <row r="4349" spans="1:33" ht="45" x14ac:dyDescent="0.25">
      <c r="A4349" s="2" t="s">
        <v>12830</v>
      </c>
      <c r="B4349" s="2" t="s">
        <v>12666</v>
      </c>
      <c r="C4349" s="2" t="s">
        <v>12831</v>
      </c>
      <c r="F4349" s="2" t="s">
        <v>7263</v>
      </c>
      <c r="G4349" s="2" t="s">
        <v>7264</v>
      </c>
      <c r="H4349" s="2" t="s">
        <v>7265</v>
      </c>
      <c r="I4349" s="2" t="s">
        <v>20941</v>
      </c>
      <c r="J4349" s="2" t="s">
        <v>28</v>
      </c>
      <c r="K4349" s="2" t="s">
        <v>29</v>
      </c>
      <c r="L4349" s="2" t="s">
        <v>270</v>
      </c>
      <c r="M4349" s="2" t="s">
        <v>271</v>
      </c>
      <c r="N4349" s="2" t="s">
        <v>4351</v>
      </c>
      <c r="O4349" s="2" t="s">
        <v>37</v>
      </c>
      <c r="P4349" s="24">
        <v>0</v>
      </c>
      <c r="Q4349" s="24">
        <v>0</v>
      </c>
      <c r="R4349" s="27" t="s">
        <v>1578</v>
      </c>
      <c r="S4349" s="28" t="s">
        <v>1586</v>
      </c>
      <c r="T4349" s="2" t="s">
        <v>296</v>
      </c>
      <c r="U4349" s="2">
        <v>0</v>
      </c>
      <c r="V4349" s="2" t="s">
        <v>16054</v>
      </c>
      <c r="W4349" s="2" t="s">
        <v>34</v>
      </c>
      <c r="AC4349" s="2">
        <v>0</v>
      </c>
      <c r="AD4349" s="104"/>
      <c r="AG4349" s="2">
        <v>140432</v>
      </c>
    </row>
    <row r="4350" spans="1:33" ht="45" x14ac:dyDescent="0.25">
      <c r="A4350" s="2" t="s">
        <v>13501</v>
      </c>
      <c r="B4350" s="2" t="s">
        <v>12666</v>
      </c>
      <c r="C4350" s="2" t="s">
        <v>13502</v>
      </c>
      <c r="F4350" s="2" t="s">
        <v>13503</v>
      </c>
      <c r="G4350" s="2" t="s">
        <v>13504</v>
      </c>
      <c r="H4350" s="2" t="s">
        <v>13505</v>
      </c>
      <c r="I4350" s="2" t="s">
        <v>19993</v>
      </c>
      <c r="J4350" s="2" t="s">
        <v>28</v>
      </c>
      <c r="K4350" s="2" t="s">
        <v>173</v>
      </c>
      <c r="L4350" s="2" t="s">
        <v>112</v>
      </c>
      <c r="M4350" s="2" t="s">
        <v>510</v>
      </c>
      <c r="N4350" s="2" t="s">
        <v>3681</v>
      </c>
      <c r="O4350" s="2" t="s">
        <v>32</v>
      </c>
      <c r="P4350" s="24">
        <v>0</v>
      </c>
      <c r="Q4350" s="24">
        <v>1</v>
      </c>
      <c r="R4350" s="27" t="s">
        <v>1568</v>
      </c>
      <c r="S4350" s="28" t="s">
        <v>1589</v>
      </c>
      <c r="T4350" s="2" t="s">
        <v>33</v>
      </c>
      <c r="U4350" s="2">
        <v>0</v>
      </c>
      <c r="V4350" s="2" t="s">
        <v>18533</v>
      </c>
      <c r="W4350" s="2" t="s">
        <v>34</v>
      </c>
      <c r="X4350" s="58" t="s">
        <v>12666</v>
      </c>
      <c r="Z4350" s="2">
        <v>412000</v>
      </c>
      <c r="AB4350" s="58">
        <v>46092.624409722222</v>
      </c>
      <c r="AC4350" s="2">
        <v>0</v>
      </c>
      <c r="AD4350" s="104">
        <v>412000</v>
      </c>
      <c r="AE4350" s="2">
        <v>46092.624409722222</v>
      </c>
      <c r="AG4350" s="2">
        <v>117065</v>
      </c>
    </row>
    <row r="4351" spans="1:33" ht="45" x14ac:dyDescent="0.25">
      <c r="A4351" s="2" t="s">
        <v>15315</v>
      </c>
      <c r="B4351" s="2" t="s">
        <v>12666</v>
      </c>
      <c r="C4351" s="2" t="s">
        <v>15316</v>
      </c>
      <c r="F4351" s="2" t="s">
        <v>12515</v>
      </c>
      <c r="G4351" s="2" t="s">
        <v>12516</v>
      </c>
      <c r="H4351" s="2" t="s">
        <v>12517</v>
      </c>
      <c r="I4351" s="2" t="s">
        <v>23525</v>
      </c>
      <c r="J4351" s="2" t="s">
        <v>28</v>
      </c>
      <c r="K4351" s="2" t="s">
        <v>43</v>
      </c>
      <c r="L4351" s="2" t="s">
        <v>157</v>
      </c>
      <c r="M4351" s="2" t="s">
        <v>360</v>
      </c>
      <c r="N4351" s="2" t="s">
        <v>3026</v>
      </c>
      <c r="O4351" s="2" t="s">
        <v>32</v>
      </c>
      <c r="P4351" s="24">
        <v>0</v>
      </c>
      <c r="Q4351" s="24">
        <v>7</v>
      </c>
      <c r="R4351" s="27" t="s">
        <v>1568</v>
      </c>
      <c r="S4351" s="28" t="s">
        <v>1589</v>
      </c>
      <c r="T4351" s="2" t="s">
        <v>33</v>
      </c>
      <c r="U4351" s="2">
        <v>0</v>
      </c>
      <c r="V4351" s="2" t="s">
        <v>16062</v>
      </c>
      <c r="W4351" s="2" t="s">
        <v>34</v>
      </c>
      <c r="X4351" s="58" t="s">
        <v>12666</v>
      </c>
      <c r="Z4351" s="2">
        <v>412000</v>
      </c>
      <c r="AB4351" s="58">
        <v>46092.614814814813</v>
      </c>
      <c r="AC4351" s="2">
        <v>0</v>
      </c>
      <c r="AD4351" s="104">
        <v>412000</v>
      </c>
      <c r="AE4351" s="2">
        <v>46092.614814814813</v>
      </c>
      <c r="AG4351" s="2">
        <v>116109</v>
      </c>
    </row>
    <row r="4352" spans="1:33" ht="45" x14ac:dyDescent="0.25">
      <c r="A4352" s="2" t="s">
        <v>13556</v>
      </c>
      <c r="B4352" s="2" t="s">
        <v>12666</v>
      </c>
      <c r="C4352" s="2" t="s">
        <v>13557</v>
      </c>
      <c r="F4352" s="2" t="s">
        <v>13558</v>
      </c>
      <c r="G4352" s="2" t="s">
        <v>13559</v>
      </c>
      <c r="H4352" s="2" t="s">
        <v>13560</v>
      </c>
      <c r="I4352" s="2" t="s">
        <v>19994</v>
      </c>
      <c r="J4352" s="2" t="s">
        <v>28</v>
      </c>
      <c r="K4352" s="2" t="s">
        <v>173</v>
      </c>
      <c r="L4352" s="2" t="s">
        <v>503</v>
      </c>
      <c r="M4352" s="2" t="s">
        <v>1645</v>
      </c>
      <c r="N4352" s="2" t="s">
        <v>4159</v>
      </c>
      <c r="O4352" s="2" t="s">
        <v>32</v>
      </c>
      <c r="P4352" s="24">
        <v>0</v>
      </c>
      <c r="Q4352" s="24">
        <v>1</v>
      </c>
      <c r="R4352" s="27" t="s">
        <v>1568</v>
      </c>
      <c r="S4352" s="28" t="s">
        <v>1589</v>
      </c>
      <c r="T4352" s="2" t="s">
        <v>33</v>
      </c>
      <c r="U4352" s="2">
        <v>0</v>
      </c>
      <c r="V4352" s="2" t="s">
        <v>17884</v>
      </c>
      <c r="W4352" s="2" t="s">
        <v>34</v>
      </c>
      <c r="X4352" s="58" t="s">
        <v>12666</v>
      </c>
      <c r="Z4352" s="2">
        <v>412000</v>
      </c>
      <c r="AB4352" s="58">
        <v>46092.69494212963</v>
      </c>
      <c r="AC4352" s="2">
        <v>0</v>
      </c>
      <c r="AD4352" s="104">
        <v>412000</v>
      </c>
      <c r="AE4352" s="2">
        <v>46092.69494212963</v>
      </c>
      <c r="AG4352" s="2">
        <v>119573</v>
      </c>
    </row>
    <row r="4353" spans="1:33" ht="45" x14ac:dyDescent="0.25">
      <c r="A4353" s="2" t="s">
        <v>14320</v>
      </c>
      <c r="B4353" s="2" t="s">
        <v>12666</v>
      </c>
      <c r="C4353" s="2" t="s">
        <v>14321</v>
      </c>
      <c r="F4353" s="2" t="s">
        <v>14322</v>
      </c>
      <c r="G4353" s="2" t="s">
        <v>14323</v>
      </c>
      <c r="H4353" s="2" t="s">
        <v>14324</v>
      </c>
      <c r="I4353" s="2" t="s">
        <v>21174</v>
      </c>
      <c r="J4353" s="2" t="s">
        <v>28</v>
      </c>
      <c r="K4353" s="2" t="s">
        <v>78</v>
      </c>
      <c r="L4353" s="2" t="s">
        <v>287</v>
      </c>
      <c r="M4353" s="2" t="s">
        <v>288</v>
      </c>
      <c r="N4353" s="2" t="s">
        <v>8028</v>
      </c>
      <c r="O4353" s="2" t="s">
        <v>32</v>
      </c>
      <c r="P4353" s="24">
        <v>0</v>
      </c>
      <c r="Q4353" s="24">
        <v>1</v>
      </c>
      <c r="R4353" s="27" t="s">
        <v>1568</v>
      </c>
      <c r="S4353" s="28" t="s">
        <v>1589</v>
      </c>
      <c r="T4353" s="2" t="s">
        <v>33</v>
      </c>
      <c r="U4353" s="2">
        <v>0</v>
      </c>
      <c r="V4353" s="2" t="s">
        <v>18001</v>
      </c>
      <c r="W4353" s="2" t="s">
        <v>34</v>
      </c>
      <c r="X4353" s="58" t="s">
        <v>12680</v>
      </c>
      <c r="Z4353" s="2">
        <v>412000</v>
      </c>
      <c r="AB4353" s="58">
        <v>46093.731817129628</v>
      </c>
      <c r="AC4353" s="2">
        <v>0</v>
      </c>
      <c r="AD4353" s="104">
        <v>412000</v>
      </c>
      <c r="AE4353" s="2">
        <v>46093.731817129628</v>
      </c>
      <c r="AG4353" s="2">
        <v>129567</v>
      </c>
    </row>
    <row r="4354" spans="1:33" ht="45" x14ac:dyDescent="0.25">
      <c r="A4354" s="2" t="s">
        <v>15524</v>
      </c>
      <c r="B4354" s="2" t="s">
        <v>12666</v>
      </c>
      <c r="C4354" s="2" t="s">
        <v>15525</v>
      </c>
      <c r="F4354" s="2" t="s">
        <v>15526</v>
      </c>
      <c r="G4354" s="2" t="s">
        <v>15527</v>
      </c>
      <c r="H4354" s="2" t="s">
        <v>15528</v>
      </c>
      <c r="I4354" s="2" t="s">
        <v>23526</v>
      </c>
      <c r="J4354" s="2" t="s">
        <v>28</v>
      </c>
      <c r="K4354" s="2" t="s">
        <v>43</v>
      </c>
      <c r="L4354" s="2" t="s">
        <v>845</v>
      </c>
      <c r="M4354" s="2" t="s">
        <v>1601</v>
      </c>
      <c r="N4354" s="2" t="s">
        <v>12452</v>
      </c>
      <c r="O4354" s="2" t="s">
        <v>32</v>
      </c>
      <c r="P4354" s="24">
        <v>0</v>
      </c>
      <c r="Q4354" s="24">
        <v>1</v>
      </c>
      <c r="R4354" s="27" t="s">
        <v>1568</v>
      </c>
      <c r="S4354" s="28" t="s">
        <v>1589</v>
      </c>
      <c r="T4354" s="2" t="s">
        <v>33</v>
      </c>
      <c r="U4354" s="2">
        <v>0</v>
      </c>
      <c r="V4354" s="2" t="s">
        <v>17884</v>
      </c>
      <c r="W4354" s="2" t="s">
        <v>34</v>
      </c>
      <c r="X4354" s="58" t="s">
        <v>12680</v>
      </c>
      <c r="Z4354" s="2">
        <v>412000</v>
      </c>
      <c r="AB4354" s="58">
        <v>46093.511493055557</v>
      </c>
      <c r="AC4354" s="2">
        <v>0</v>
      </c>
      <c r="AD4354" s="104">
        <v>412000</v>
      </c>
      <c r="AE4354" s="2">
        <v>46093.511493055557</v>
      </c>
      <c r="AG4354" s="2">
        <v>127650</v>
      </c>
    </row>
    <row r="4355" spans="1:33" ht="45" x14ac:dyDescent="0.25">
      <c r="A4355" s="2" t="s">
        <v>15609</v>
      </c>
      <c r="B4355" s="2" t="s">
        <v>12666</v>
      </c>
      <c r="C4355" s="2" t="s">
        <v>15610</v>
      </c>
      <c r="F4355" s="2" t="s">
        <v>15308</v>
      </c>
      <c r="G4355" s="2" t="s">
        <v>15309</v>
      </c>
      <c r="H4355" s="2" t="s">
        <v>15310</v>
      </c>
      <c r="I4355" s="2" t="s">
        <v>23524</v>
      </c>
      <c r="J4355" s="2" t="s">
        <v>28</v>
      </c>
      <c r="K4355" s="2" t="s">
        <v>43</v>
      </c>
      <c r="L4355" s="2" t="s">
        <v>206</v>
      </c>
      <c r="M4355" s="2" t="s">
        <v>207</v>
      </c>
      <c r="N4355" s="2" t="s">
        <v>12135</v>
      </c>
      <c r="O4355" s="2" t="s">
        <v>705</v>
      </c>
      <c r="P4355" s="24">
        <v>0</v>
      </c>
      <c r="Q4355" s="24">
        <v>0</v>
      </c>
      <c r="R4355" s="27" t="s">
        <v>1578</v>
      </c>
      <c r="S4355" s="28" t="s">
        <v>1589</v>
      </c>
      <c r="T4355" s="2" t="s">
        <v>33</v>
      </c>
      <c r="U4355" s="2">
        <v>0</v>
      </c>
      <c r="V4355" s="2" t="s">
        <v>12666</v>
      </c>
      <c r="W4355" s="2" t="s">
        <v>34</v>
      </c>
      <c r="AC4355" s="2">
        <v>0</v>
      </c>
      <c r="AD4355" s="104"/>
    </row>
    <row r="4356" spans="1:33" ht="45" x14ac:dyDescent="0.25">
      <c r="A4356" s="2" t="s">
        <v>15037</v>
      </c>
      <c r="B4356" s="2" t="s">
        <v>12666</v>
      </c>
      <c r="C4356" s="2" t="s">
        <v>15038</v>
      </c>
      <c r="F4356" s="2" t="s">
        <v>11399</v>
      </c>
      <c r="G4356" s="2" t="s">
        <v>11400</v>
      </c>
      <c r="H4356" s="2" t="s">
        <v>11401</v>
      </c>
      <c r="I4356" s="2" t="s">
        <v>22242</v>
      </c>
      <c r="J4356" s="2" t="s">
        <v>28</v>
      </c>
      <c r="K4356" s="2" t="s">
        <v>68</v>
      </c>
      <c r="L4356" s="2" t="s">
        <v>227</v>
      </c>
      <c r="M4356" s="2" t="s">
        <v>228</v>
      </c>
      <c r="N4356" s="2" t="s">
        <v>3643</v>
      </c>
      <c r="O4356" s="2" t="s">
        <v>32</v>
      </c>
      <c r="P4356" s="24">
        <v>0</v>
      </c>
      <c r="Q4356" s="24">
        <v>1</v>
      </c>
      <c r="R4356" s="27" t="s">
        <v>1568</v>
      </c>
      <c r="S4356" s="28" t="s">
        <v>1589</v>
      </c>
      <c r="T4356" s="2" t="s">
        <v>33</v>
      </c>
      <c r="U4356" s="2">
        <v>0</v>
      </c>
      <c r="V4356" s="2" t="s">
        <v>19646</v>
      </c>
      <c r="W4356" s="2" t="s">
        <v>34</v>
      </c>
      <c r="X4356" s="58" t="s">
        <v>12666</v>
      </c>
      <c r="Z4356" s="2">
        <v>412000</v>
      </c>
      <c r="AB4356" s="58">
        <v>46092.638553240744</v>
      </c>
      <c r="AC4356" s="2">
        <v>0</v>
      </c>
      <c r="AD4356" s="104">
        <v>412000</v>
      </c>
      <c r="AE4356" s="2">
        <v>46092.638553240744</v>
      </c>
      <c r="AG4356" s="2">
        <v>118194</v>
      </c>
    </row>
    <row r="4357" spans="1:33" ht="45" x14ac:dyDescent="0.25">
      <c r="A4357" s="2" t="s">
        <v>13464</v>
      </c>
      <c r="B4357" s="2" t="s">
        <v>12666</v>
      </c>
      <c r="C4357" s="2" t="s">
        <v>13465</v>
      </c>
      <c r="F4357" s="2" t="s">
        <v>13466</v>
      </c>
      <c r="G4357" s="2" t="s">
        <v>13467</v>
      </c>
      <c r="H4357" s="2" t="s">
        <v>13468</v>
      </c>
      <c r="I4357" s="2" t="s">
        <v>19995</v>
      </c>
      <c r="J4357" s="2" t="s">
        <v>28</v>
      </c>
      <c r="K4357" s="2" t="s">
        <v>173</v>
      </c>
      <c r="L4357" s="2" t="s">
        <v>112</v>
      </c>
      <c r="M4357" s="2" t="s">
        <v>510</v>
      </c>
      <c r="N4357" s="2" t="s">
        <v>3681</v>
      </c>
      <c r="O4357" s="2" t="s">
        <v>32</v>
      </c>
      <c r="P4357" s="24">
        <v>0</v>
      </c>
      <c r="Q4357" s="24">
        <v>1</v>
      </c>
      <c r="R4357" s="27" t="s">
        <v>1568</v>
      </c>
      <c r="S4357" s="28" t="s">
        <v>1589</v>
      </c>
      <c r="T4357" s="2" t="s">
        <v>33</v>
      </c>
      <c r="U4357" s="2">
        <v>0</v>
      </c>
      <c r="V4357" s="2" t="s">
        <v>16059</v>
      </c>
      <c r="W4357" s="2" t="s">
        <v>34</v>
      </c>
      <c r="X4357" s="58" t="s">
        <v>12666</v>
      </c>
      <c r="Z4357" s="2">
        <v>412000</v>
      </c>
      <c r="AB4357" s="58">
        <v>46092.623738425929</v>
      </c>
      <c r="AC4357" s="2">
        <v>0</v>
      </c>
      <c r="AD4357" s="104">
        <v>412000</v>
      </c>
      <c r="AE4357" s="2">
        <v>46092.623738425929</v>
      </c>
      <c r="AG4357" s="2">
        <v>117061</v>
      </c>
    </row>
    <row r="4358" spans="1:33" ht="45" x14ac:dyDescent="0.25">
      <c r="A4358" s="2" t="s">
        <v>13446</v>
      </c>
      <c r="B4358" s="2" t="s">
        <v>12666</v>
      </c>
      <c r="C4358" s="2" t="s">
        <v>13447</v>
      </c>
      <c r="F4358" s="2" t="s">
        <v>1961</v>
      </c>
      <c r="G4358" s="2" t="s">
        <v>3352</v>
      </c>
      <c r="H4358" s="2" t="s">
        <v>3353</v>
      </c>
      <c r="I4358" s="2" t="s">
        <v>19996</v>
      </c>
      <c r="J4358" s="2" t="s">
        <v>28</v>
      </c>
      <c r="K4358" s="2" t="s">
        <v>173</v>
      </c>
      <c r="L4358" s="2" t="s">
        <v>468</v>
      </c>
      <c r="M4358" s="2" t="s">
        <v>469</v>
      </c>
      <c r="N4358" s="2" t="s">
        <v>3354</v>
      </c>
      <c r="O4358" s="2" t="s">
        <v>32</v>
      </c>
      <c r="P4358" s="24">
        <v>0</v>
      </c>
      <c r="Q4358" s="24">
        <v>1</v>
      </c>
      <c r="R4358" s="27" t="s">
        <v>1568</v>
      </c>
      <c r="S4358" s="28" t="s">
        <v>1589</v>
      </c>
      <c r="T4358" s="2" t="s">
        <v>33</v>
      </c>
      <c r="U4358" s="2">
        <v>0</v>
      </c>
      <c r="V4358" s="2" t="s">
        <v>19078</v>
      </c>
      <c r="W4358" s="2" t="s">
        <v>34</v>
      </c>
      <c r="X4358" s="58" t="s">
        <v>12666</v>
      </c>
      <c r="Z4358" s="2">
        <v>412000</v>
      </c>
      <c r="AB4358" s="58">
        <v>46092.560798611114</v>
      </c>
      <c r="AC4358" s="2">
        <v>0</v>
      </c>
      <c r="AD4358" s="104">
        <v>412000</v>
      </c>
      <c r="AE4358" s="2">
        <v>46092.560798611114</v>
      </c>
      <c r="AG4358" s="2">
        <v>115838</v>
      </c>
    </row>
    <row r="4359" spans="1:33" ht="45" x14ac:dyDescent="0.25">
      <c r="A4359" s="2" t="s">
        <v>14477</v>
      </c>
      <c r="B4359" s="2" t="s">
        <v>12666</v>
      </c>
      <c r="C4359" s="2" t="s">
        <v>14478</v>
      </c>
      <c r="F4359" s="2" t="s">
        <v>14259</v>
      </c>
      <c r="G4359" s="2" t="s">
        <v>14260</v>
      </c>
      <c r="H4359" s="2" t="s">
        <v>14261</v>
      </c>
      <c r="I4359" s="2" t="s">
        <v>21173</v>
      </c>
      <c r="J4359" s="2" t="s">
        <v>28</v>
      </c>
      <c r="K4359" s="2" t="s">
        <v>78</v>
      </c>
      <c r="L4359" s="2" t="s">
        <v>200</v>
      </c>
      <c r="M4359" s="2" t="s">
        <v>201</v>
      </c>
      <c r="N4359" s="2" t="s">
        <v>4536</v>
      </c>
      <c r="O4359" s="2" t="s">
        <v>705</v>
      </c>
      <c r="P4359" s="24">
        <v>0</v>
      </c>
      <c r="Q4359" s="24">
        <v>0</v>
      </c>
      <c r="R4359" s="27" t="s">
        <v>1578</v>
      </c>
      <c r="S4359" s="28" t="s">
        <v>1589</v>
      </c>
      <c r="T4359" s="2" t="s">
        <v>33</v>
      </c>
      <c r="U4359" s="2">
        <v>0</v>
      </c>
      <c r="V4359" s="2" t="s">
        <v>12666</v>
      </c>
      <c r="W4359" s="2" t="s">
        <v>34</v>
      </c>
      <c r="AC4359" s="2">
        <v>0</v>
      </c>
      <c r="AD4359" s="104"/>
    </row>
    <row r="4360" spans="1:33" ht="45" x14ac:dyDescent="0.25">
      <c r="A4360" s="2" t="s">
        <v>15050</v>
      </c>
      <c r="B4360" s="2" t="s">
        <v>12666</v>
      </c>
      <c r="C4360" s="2" t="s">
        <v>15051</v>
      </c>
      <c r="F4360" s="2" t="s">
        <v>15052</v>
      </c>
      <c r="G4360" s="2" t="s">
        <v>15053</v>
      </c>
      <c r="H4360" s="2" t="s">
        <v>15054</v>
      </c>
      <c r="I4360" s="2" t="s">
        <v>22243</v>
      </c>
      <c r="J4360" s="2" t="s">
        <v>28</v>
      </c>
      <c r="K4360" s="2" t="s">
        <v>68</v>
      </c>
      <c r="L4360" s="2" t="s">
        <v>406</v>
      </c>
      <c r="M4360" s="2" t="s">
        <v>444</v>
      </c>
      <c r="N4360" s="2" t="s">
        <v>4185</v>
      </c>
      <c r="O4360" s="2" t="s">
        <v>32</v>
      </c>
      <c r="P4360" s="24">
        <v>0</v>
      </c>
      <c r="Q4360" s="24">
        <v>1</v>
      </c>
      <c r="R4360" s="27" t="s">
        <v>1568</v>
      </c>
      <c r="S4360" s="28" t="s">
        <v>1589</v>
      </c>
      <c r="T4360" s="2" t="s">
        <v>33</v>
      </c>
      <c r="U4360" s="2">
        <v>0</v>
      </c>
      <c r="V4360" s="2" t="s">
        <v>18533</v>
      </c>
      <c r="W4360" s="2" t="s">
        <v>34</v>
      </c>
      <c r="X4360" s="58" t="s">
        <v>12680</v>
      </c>
      <c r="Z4360" s="2">
        <v>412000</v>
      </c>
      <c r="AB4360" s="58">
        <v>46093.519490740742</v>
      </c>
      <c r="AC4360" s="2">
        <v>0</v>
      </c>
      <c r="AD4360" s="104">
        <v>412000</v>
      </c>
      <c r="AE4360" s="2">
        <v>46093.519490740742</v>
      </c>
      <c r="AG4360" s="2">
        <v>116640</v>
      </c>
    </row>
    <row r="4361" spans="1:33" ht="45" x14ac:dyDescent="0.25">
      <c r="A4361" s="2" t="s">
        <v>15661</v>
      </c>
      <c r="B4361" s="2" t="s">
        <v>12666</v>
      </c>
      <c r="C4361" s="2" t="s">
        <v>15662</v>
      </c>
      <c r="F4361" s="2" t="s">
        <v>15663</v>
      </c>
      <c r="G4361" s="2" t="s">
        <v>15664</v>
      </c>
      <c r="H4361" s="2" t="s">
        <v>15665</v>
      </c>
      <c r="I4361" s="2" t="s">
        <v>23527</v>
      </c>
      <c r="J4361" s="2" t="s">
        <v>28</v>
      </c>
      <c r="K4361" s="2" t="s">
        <v>43</v>
      </c>
      <c r="L4361" s="2" t="s">
        <v>382</v>
      </c>
      <c r="M4361" s="2" t="s">
        <v>323</v>
      </c>
      <c r="N4361" s="2" t="s">
        <v>3521</v>
      </c>
      <c r="O4361" s="2" t="s">
        <v>705</v>
      </c>
      <c r="P4361" s="24">
        <v>0</v>
      </c>
      <c r="Q4361" s="24">
        <v>0</v>
      </c>
      <c r="R4361" s="27" t="s">
        <v>1578</v>
      </c>
      <c r="S4361" s="28" t="s">
        <v>1589</v>
      </c>
      <c r="T4361" s="2" t="s">
        <v>33</v>
      </c>
      <c r="U4361" s="2">
        <v>0</v>
      </c>
      <c r="V4361" s="2" t="s">
        <v>12666</v>
      </c>
      <c r="W4361" s="2" t="s">
        <v>34</v>
      </c>
      <c r="AC4361" s="2">
        <v>0</v>
      </c>
      <c r="AD4361" s="104"/>
    </row>
    <row r="4362" spans="1:33" ht="45" x14ac:dyDescent="0.25">
      <c r="A4362" s="2" t="s">
        <v>15048</v>
      </c>
      <c r="B4362" s="2" t="s">
        <v>12666</v>
      </c>
      <c r="C4362" s="2" t="s">
        <v>15049</v>
      </c>
      <c r="F4362" s="2" t="s">
        <v>11090</v>
      </c>
      <c r="G4362" s="2" t="s">
        <v>11091</v>
      </c>
      <c r="H4362" s="2" t="s">
        <v>11092</v>
      </c>
      <c r="I4362" s="2" t="s">
        <v>22244</v>
      </c>
      <c r="J4362" s="2" t="s">
        <v>28</v>
      </c>
      <c r="K4362" s="2" t="s">
        <v>68</v>
      </c>
      <c r="L4362" s="2" t="s">
        <v>227</v>
      </c>
      <c r="M4362" s="2" t="s">
        <v>228</v>
      </c>
      <c r="N4362" s="2" t="s">
        <v>3643</v>
      </c>
      <c r="O4362" s="2" t="s">
        <v>32</v>
      </c>
      <c r="P4362" s="24">
        <v>0</v>
      </c>
      <c r="Q4362" s="24">
        <v>1</v>
      </c>
      <c r="R4362" s="27" t="s">
        <v>1568</v>
      </c>
      <c r="S4362" s="28" t="s">
        <v>1589</v>
      </c>
      <c r="T4362" s="2" t="s">
        <v>33</v>
      </c>
      <c r="U4362" s="2">
        <v>0</v>
      </c>
      <c r="V4362" s="2" t="s">
        <v>19706</v>
      </c>
      <c r="W4362" s="2" t="s">
        <v>34</v>
      </c>
      <c r="X4362" s="58" t="s">
        <v>12666</v>
      </c>
      <c r="Z4362" s="2">
        <v>412000</v>
      </c>
      <c r="AB4362" s="58">
        <v>46092.641967592594</v>
      </c>
      <c r="AC4362" s="2">
        <v>0</v>
      </c>
      <c r="AD4362" s="104">
        <v>412000</v>
      </c>
      <c r="AE4362" s="2">
        <v>46092.641967592594</v>
      </c>
      <c r="AG4362" s="2">
        <v>118183</v>
      </c>
    </row>
    <row r="4363" spans="1:33" ht="60" x14ac:dyDescent="0.25">
      <c r="A4363" s="2" t="s">
        <v>15864</v>
      </c>
      <c r="B4363" s="2" t="s">
        <v>12666</v>
      </c>
      <c r="C4363" s="2" t="s">
        <v>15865</v>
      </c>
      <c r="F4363" s="2" t="s">
        <v>15578</v>
      </c>
      <c r="G4363" s="2" t="s">
        <v>15579</v>
      </c>
      <c r="H4363" s="2" t="s">
        <v>15580</v>
      </c>
      <c r="I4363" s="2" t="s">
        <v>23461</v>
      </c>
      <c r="J4363" s="2" t="s">
        <v>28</v>
      </c>
      <c r="K4363" s="2" t="s">
        <v>43</v>
      </c>
      <c r="L4363" s="2" t="s">
        <v>492</v>
      </c>
      <c r="M4363" s="2" t="s">
        <v>493</v>
      </c>
      <c r="N4363" s="2" t="s">
        <v>2971</v>
      </c>
      <c r="O4363" s="2" t="s">
        <v>32</v>
      </c>
      <c r="P4363" s="24">
        <v>0</v>
      </c>
      <c r="Q4363" s="24">
        <v>3</v>
      </c>
      <c r="R4363" s="27" t="s">
        <v>1568</v>
      </c>
      <c r="S4363" s="28" t="s">
        <v>1585</v>
      </c>
      <c r="T4363" s="2" t="s">
        <v>38</v>
      </c>
      <c r="U4363" s="2">
        <v>0</v>
      </c>
      <c r="V4363" s="2" t="s">
        <v>16062</v>
      </c>
      <c r="W4363" s="2" t="s">
        <v>34</v>
      </c>
      <c r="X4363" s="58" t="s">
        <v>12666</v>
      </c>
      <c r="Z4363" s="2">
        <v>2060000</v>
      </c>
      <c r="AB4363" s="58">
        <v>46092.655474537038</v>
      </c>
      <c r="AC4363" s="2">
        <v>0</v>
      </c>
      <c r="AD4363" s="104">
        <v>2060000</v>
      </c>
      <c r="AE4363" s="2">
        <v>46092.655474537038</v>
      </c>
      <c r="AG4363" s="2">
        <v>115455</v>
      </c>
    </row>
    <row r="4364" spans="1:33" ht="60" x14ac:dyDescent="0.25">
      <c r="A4364" s="2" t="s">
        <v>15782</v>
      </c>
      <c r="B4364" s="2" t="s">
        <v>12666</v>
      </c>
      <c r="C4364" s="2" t="s">
        <v>15783</v>
      </c>
      <c r="F4364" s="2" t="s">
        <v>15784</v>
      </c>
      <c r="G4364" s="2" t="s">
        <v>15785</v>
      </c>
      <c r="H4364" s="2" t="s">
        <v>15786</v>
      </c>
      <c r="I4364" s="2" t="s">
        <v>20894</v>
      </c>
      <c r="J4364" s="2" t="s">
        <v>28</v>
      </c>
      <c r="K4364" s="2" t="s">
        <v>29</v>
      </c>
      <c r="L4364" s="2" t="s">
        <v>169</v>
      </c>
      <c r="M4364" s="2" t="s">
        <v>170</v>
      </c>
      <c r="N4364" s="2" t="s">
        <v>4661</v>
      </c>
      <c r="O4364" s="2" t="s">
        <v>705</v>
      </c>
      <c r="P4364" s="24">
        <v>0</v>
      </c>
      <c r="Q4364" s="24">
        <v>0</v>
      </c>
      <c r="R4364" s="27" t="s">
        <v>1578</v>
      </c>
      <c r="S4364" s="28" t="s">
        <v>1585</v>
      </c>
      <c r="T4364" s="2" t="s">
        <v>38</v>
      </c>
      <c r="U4364" s="2">
        <v>0</v>
      </c>
      <c r="V4364" s="2" t="s">
        <v>12666</v>
      </c>
      <c r="W4364" s="2" t="s">
        <v>34</v>
      </c>
      <c r="AC4364" s="2">
        <v>0</v>
      </c>
      <c r="AD4364" s="104"/>
    </row>
    <row r="4365" spans="1:33" ht="45" x14ac:dyDescent="0.25">
      <c r="A4365" s="2" t="s">
        <v>14470</v>
      </c>
      <c r="B4365" s="2" t="s">
        <v>12666</v>
      </c>
      <c r="C4365" s="2" t="s">
        <v>14471</v>
      </c>
      <c r="F4365" s="2" t="s">
        <v>14472</v>
      </c>
      <c r="G4365" s="2" t="s">
        <v>14473</v>
      </c>
      <c r="H4365" s="2" t="s">
        <v>14474</v>
      </c>
      <c r="I4365" s="2" t="s">
        <v>21175</v>
      </c>
      <c r="J4365" s="2" t="s">
        <v>28</v>
      </c>
      <c r="K4365" s="2" t="s">
        <v>78</v>
      </c>
      <c r="L4365" s="2" t="s">
        <v>79</v>
      </c>
      <c r="M4365" s="2" t="s">
        <v>295</v>
      </c>
      <c r="N4365" s="2" t="s">
        <v>5384</v>
      </c>
      <c r="O4365" s="2" t="s">
        <v>705</v>
      </c>
      <c r="P4365" s="24">
        <v>0</v>
      </c>
      <c r="Q4365" s="24">
        <v>0</v>
      </c>
      <c r="R4365" s="27" t="s">
        <v>1578</v>
      </c>
      <c r="S4365" s="28" t="s">
        <v>1589</v>
      </c>
      <c r="T4365" s="2" t="s">
        <v>33</v>
      </c>
      <c r="U4365" s="2">
        <v>0</v>
      </c>
      <c r="V4365" s="2" t="s">
        <v>12680</v>
      </c>
      <c r="W4365" s="2" t="s">
        <v>34</v>
      </c>
      <c r="AC4365" s="2">
        <v>0</v>
      </c>
      <c r="AD4365" s="104"/>
    </row>
    <row r="4366" spans="1:33" ht="45" x14ac:dyDescent="0.25">
      <c r="A4366" s="2" t="s">
        <v>15086</v>
      </c>
      <c r="B4366" s="2" t="s">
        <v>12666</v>
      </c>
      <c r="C4366" s="2" t="s">
        <v>15087</v>
      </c>
      <c r="F4366" s="2" t="s">
        <v>15088</v>
      </c>
      <c r="G4366" s="2" t="s">
        <v>15089</v>
      </c>
      <c r="H4366" s="2" t="s">
        <v>15090</v>
      </c>
      <c r="I4366" s="2" t="s">
        <v>22245</v>
      </c>
      <c r="J4366" s="2" t="s">
        <v>28</v>
      </c>
      <c r="K4366" s="2" t="s">
        <v>68</v>
      </c>
      <c r="L4366" s="2" t="s">
        <v>289</v>
      </c>
      <c r="M4366" s="2" t="s">
        <v>290</v>
      </c>
      <c r="N4366" s="2" t="s">
        <v>4913</v>
      </c>
      <c r="O4366" s="2" t="s">
        <v>32</v>
      </c>
      <c r="P4366" s="24">
        <v>0</v>
      </c>
      <c r="Q4366" s="24">
        <v>1</v>
      </c>
      <c r="R4366" s="27" t="s">
        <v>1568</v>
      </c>
      <c r="S4366" s="28" t="s">
        <v>1589</v>
      </c>
      <c r="T4366" s="2" t="s">
        <v>33</v>
      </c>
      <c r="U4366" s="2">
        <v>0</v>
      </c>
      <c r="V4366" s="2" t="s">
        <v>19646</v>
      </c>
      <c r="W4366" s="2" t="s">
        <v>34</v>
      </c>
      <c r="X4366" s="58" t="s">
        <v>12680</v>
      </c>
      <c r="Z4366" s="2">
        <v>412000</v>
      </c>
      <c r="AB4366" s="58">
        <v>46093.569236111114</v>
      </c>
      <c r="AC4366" s="2">
        <v>0</v>
      </c>
      <c r="AD4366" s="104">
        <v>412000</v>
      </c>
      <c r="AE4366" s="2">
        <v>46093.569236111114</v>
      </c>
      <c r="AG4366" s="2">
        <v>121590</v>
      </c>
    </row>
    <row r="4367" spans="1:33" ht="45" x14ac:dyDescent="0.25">
      <c r="A4367" s="2" t="s">
        <v>15109</v>
      </c>
      <c r="B4367" s="2" t="s">
        <v>12666</v>
      </c>
      <c r="C4367" s="2" t="s">
        <v>15110</v>
      </c>
      <c r="F4367" s="2" t="s">
        <v>15111</v>
      </c>
      <c r="G4367" s="2" t="s">
        <v>15112</v>
      </c>
      <c r="H4367" s="2" t="s">
        <v>2602</v>
      </c>
      <c r="I4367" s="2" t="s">
        <v>22246</v>
      </c>
      <c r="J4367" s="2" t="s">
        <v>28</v>
      </c>
      <c r="K4367" s="2" t="s">
        <v>68</v>
      </c>
      <c r="L4367" s="2" t="s">
        <v>413</v>
      </c>
      <c r="M4367" s="2" t="s">
        <v>2268</v>
      </c>
      <c r="N4367" s="2" t="s">
        <v>4978</v>
      </c>
      <c r="O4367" s="2" t="s">
        <v>32</v>
      </c>
      <c r="P4367" s="24">
        <v>0</v>
      </c>
      <c r="Q4367" s="24">
        <v>1</v>
      </c>
      <c r="R4367" s="27" t="s">
        <v>1568</v>
      </c>
      <c r="S4367" s="28" t="s">
        <v>1589</v>
      </c>
      <c r="T4367" s="2" t="s">
        <v>33</v>
      </c>
      <c r="U4367" s="2">
        <v>0</v>
      </c>
      <c r="V4367" s="2" t="s">
        <v>19646</v>
      </c>
      <c r="W4367" s="2" t="s">
        <v>34</v>
      </c>
      <c r="X4367" s="58" t="s">
        <v>12680</v>
      </c>
      <c r="Z4367" s="2">
        <v>412000</v>
      </c>
      <c r="AB4367" s="58">
        <v>46093.767488425925</v>
      </c>
      <c r="AC4367" s="2">
        <v>0</v>
      </c>
      <c r="AD4367" s="104">
        <v>412000</v>
      </c>
      <c r="AE4367" s="2">
        <v>46093.767488425925</v>
      </c>
      <c r="AG4367" s="2">
        <v>127228</v>
      </c>
    </row>
    <row r="4368" spans="1:33" ht="45" x14ac:dyDescent="0.25">
      <c r="A4368" s="2" t="s">
        <v>15044</v>
      </c>
      <c r="B4368" s="2" t="s">
        <v>12666</v>
      </c>
      <c r="C4368" s="2" t="s">
        <v>15045</v>
      </c>
      <c r="F4368" s="2" t="s">
        <v>11318</v>
      </c>
      <c r="G4368" s="2" t="s">
        <v>11319</v>
      </c>
      <c r="H4368" s="2" t="s">
        <v>11320</v>
      </c>
      <c r="I4368" s="2" t="s">
        <v>22247</v>
      </c>
      <c r="J4368" s="2" t="s">
        <v>28</v>
      </c>
      <c r="K4368" s="2" t="s">
        <v>68</v>
      </c>
      <c r="L4368" s="2" t="s">
        <v>227</v>
      </c>
      <c r="M4368" s="2" t="s">
        <v>228</v>
      </c>
      <c r="N4368" s="2" t="s">
        <v>3643</v>
      </c>
      <c r="O4368" s="2" t="s">
        <v>32</v>
      </c>
      <c r="P4368" s="24">
        <v>0</v>
      </c>
      <c r="Q4368" s="24">
        <v>1</v>
      </c>
      <c r="R4368" s="27" t="s">
        <v>1568</v>
      </c>
      <c r="S4368" s="28" t="s">
        <v>1589</v>
      </c>
      <c r="T4368" s="2" t="s">
        <v>33</v>
      </c>
      <c r="U4368" s="2">
        <v>0</v>
      </c>
      <c r="V4368" s="2" t="s">
        <v>32960</v>
      </c>
      <c r="W4368" s="2" t="s">
        <v>34</v>
      </c>
      <c r="X4368" s="58" t="s">
        <v>12666</v>
      </c>
      <c r="Z4368" s="2">
        <v>412000</v>
      </c>
      <c r="AB4368" s="58">
        <v>46092.648819444446</v>
      </c>
      <c r="AC4368" s="2">
        <v>0</v>
      </c>
      <c r="AD4368" s="104">
        <v>412000</v>
      </c>
      <c r="AE4368" s="2">
        <v>46092.648819444446</v>
      </c>
      <c r="AG4368" s="2">
        <v>118169</v>
      </c>
    </row>
    <row r="4369" spans="1:33" ht="45" x14ac:dyDescent="0.25">
      <c r="A4369" s="2" t="s">
        <v>14134</v>
      </c>
      <c r="B4369" s="2" t="s">
        <v>12666</v>
      </c>
      <c r="C4369" s="2" t="s">
        <v>14135</v>
      </c>
      <c r="F4369" s="2" t="s">
        <v>14136</v>
      </c>
      <c r="G4369" s="2" t="s">
        <v>14137</v>
      </c>
      <c r="H4369" s="2" t="s">
        <v>14138</v>
      </c>
      <c r="I4369" s="2" t="s">
        <v>20632</v>
      </c>
      <c r="J4369" s="2" t="s">
        <v>28</v>
      </c>
      <c r="K4369" s="2" t="s">
        <v>29</v>
      </c>
      <c r="L4369" s="2" t="s">
        <v>154</v>
      </c>
      <c r="M4369" s="2" t="s">
        <v>155</v>
      </c>
      <c r="N4369" s="2" t="s">
        <v>7144</v>
      </c>
      <c r="O4369" s="2" t="s">
        <v>706</v>
      </c>
      <c r="P4369" s="24">
        <v>0</v>
      </c>
      <c r="Q4369" s="24">
        <v>0</v>
      </c>
      <c r="R4369" s="27" t="s">
        <v>1578</v>
      </c>
      <c r="S4369" s="28" t="s">
        <v>1589</v>
      </c>
      <c r="T4369" s="2" t="s">
        <v>33</v>
      </c>
      <c r="U4369" s="2">
        <v>0</v>
      </c>
      <c r="V4369" s="2" t="s">
        <v>12666</v>
      </c>
      <c r="W4369" s="2" t="s">
        <v>34</v>
      </c>
      <c r="AC4369" s="2">
        <v>0</v>
      </c>
      <c r="AD4369" s="104"/>
    </row>
    <row r="4370" spans="1:33" ht="45" x14ac:dyDescent="0.25">
      <c r="A4370" s="2" t="s">
        <v>14102</v>
      </c>
      <c r="B4370" s="2" t="s">
        <v>12666</v>
      </c>
      <c r="C4370" s="2" t="s">
        <v>14103</v>
      </c>
      <c r="F4370" s="2" t="s">
        <v>7508</v>
      </c>
      <c r="G4370" s="2" t="s">
        <v>7509</v>
      </c>
      <c r="H4370" s="2" t="s">
        <v>7510</v>
      </c>
      <c r="I4370" s="2" t="s">
        <v>20608</v>
      </c>
      <c r="J4370" s="2" t="s">
        <v>28</v>
      </c>
      <c r="K4370" s="2" t="s">
        <v>29</v>
      </c>
      <c r="L4370" s="2" t="s">
        <v>394</v>
      </c>
      <c r="M4370" s="2" t="s">
        <v>395</v>
      </c>
      <c r="N4370" s="2" t="s">
        <v>5043</v>
      </c>
      <c r="O4370" s="2" t="s">
        <v>705</v>
      </c>
      <c r="P4370" s="24">
        <v>0</v>
      </c>
      <c r="Q4370" s="24">
        <v>0</v>
      </c>
      <c r="R4370" s="27" t="s">
        <v>1578</v>
      </c>
      <c r="S4370" s="28" t="s">
        <v>1589</v>
      </c>
      <c r="T4370" s="2" t="s">
        <v>33</v>
      </c>
      <c r="U4370" s="2">
        <v>0</v>
      </c>
      <c r="V4370" s="2" t="s">
        <v>12666</v>
      </c>
      <c r="W4370" s="2" t="s">
        <v>34</v>
      </c>
      <c r="AC4370" s="2">
        <v>0</v>
      </c>
      <c r="AD4370" s="104"/>
    </row>
    <row r="4371" spans="1:33" ht="45" x14ac:dyDescent="0.25">
      <c r="A4371" s="2" t="s">
        <v>14032</v>
      </c>
      <c r="B4371" s="2" t="s">
        <v>12666</v>
      </c>
      <c r="C4371" s="2" t="s">
        <v>14033</v>
      </c>
      <c r="F4371" s="2" t="s">
        <v>14034</v>
      </c>
      <c r="G4371" s="2" t="s">
        <v>14035</v>
      </c>
      <c r="H4371" s="2" t="s">
        <v>13517</v>
      </c>
      <c r="I4371" s="2" t="s">
        <v>20633</v>
      </c>
      <c r="J4371" s="2" t="s">
        <v>28</v>
      </c>
      <c r="K4371" s="2" t="s">
        <v>29</v>
      </c>
      <c r="L4371" s="2" t="s">
        <v>30</v>
      </c>
      <c r="M4371" s="2" t="s">
        <v>31</v>
      </c>
      <c r="N4371" s="2" t="s">
        <v>3632</v>
      </c>
      <c r="O4371" s="2" t="s">
        <v>32</v>
      </c>
      <c r="P4371" s="24">
        <v>0</v>
      </c>
      <c r="Q4371" s="24">
        <v>1</v>
      </c>
      <c r="R4371" s="27" t="s">
        <v>1568</v>
      </c>
      <c r="S4371" s="28" t="s">
        <v>1589</v>
      </c>
      <c r="T4371" s="2" t="s">
        <v>33</v>
      </c>
      <c r="U4371" s="2">
        <v>0</v>
      </c>
      <c r="V4371" s="2" t="s">
        <v>17683</v>
      </c>
      <c r="W4371" s="2" t="s">
        <v>34</v>
      </c>
      <c r="X4371" s="58" t="s">
        <v>12674</v>
      </c>
      <c r="Z4371" s="2">
        <v>412000</v>
      </c>
      <c r="AB4371" s="58">
        <v>46094.486828703702</v>
      </c>
      <c r="AC4371" s="2">
        <v>0</v>
      </c>
      <c r="AD4371" s="104">
        <v>412000</v>
      </c>
      <c r="AE4371" s="2">
        <v>46094.486828703702</v>
      </c>
      <c r="AG4371" s="2">
        <v>129224</v>
      </c>
    </row>
    <row r="4372" spans="1:33" ht="45" x14ac:dyDescent="0.25">
      <c r="A4372" s="2" t="s">
        <v>14299</v>
      </c>
      <c r="B4372" s="2" t="s">
        <v>12666</v>
      </c>
      <c r="C4372" s="2" t="s">
        <v>14300</v>
      </c>
      <c r="F4372" s="2" t="s">
        <v>1447</v>
      </c>
      <c r="G4372" s="2" t="s">
        <v>5234</v>
      </c>
      <c r="H4372" s="2" t="s">
        <v>5235</v>
      </c>
      <c r="I4372" s="2" t="s">
        <v>21176</v>
      </c>
      <c r="J4372" s="2" t="s">
        <v>28</v>
      </c>
      <c r="K4372" s="2" t="s">
        <v>78</v>
      </c>
      <c r="L4372" s="2" t="s">
        <v>614</v>
      </c>
      <c r="M4372" s="2" t="s">
        <v>512</v>
      </c>
      <c r="N4372" s="2" t="s">
        <v>5228</v>
      </c>
      <c r="O4372" s="2" t="s">
        <v>32</v>
      </c>
      <c r="P4372" s="24">
        <v>0</v>
      </c>
      <c r="Q4372" s="24">
        <v>1</v>
      </c>
      <c r="R4372" s="27" t="s">
        <v>1568</v>
      </c>
      <c r="S4372" s="28" t="s">
        <v>1589</v>
      </c>
      <c r="T4372" s="2" t="s">
        <v>33</v>
      </c>
      <c r="U4372" s="2">
        <v>0</v>
      </c>
      <c r="V4372" s="2" t="s">
        <v>18533</v>
      </c>
      <c r="W4372" s="2" t="s">
        <v>34</v>
      </c>
      <c r="X4372" s="58" t="s">
        <v>12680</v>
      </c>
      <c r="Z4372" s="2">
        <v>412000</v>
      </c>
      <c r="AB4372" s="58">
        <v>46093.37835648148</v>
      </c>
      <c r="AC4372" s="2">
        <v>0</v>
      </c>
      <c r="AD4372" s="104">
        <v>412000</v>
      </c>
      <c r="AE4372" s="2">
        <v>46093.37835648148</v>
      </c>
      <c r="AG4372" s="2">
        <v>116675</v>
      </c>
    </row>
    <row r="4373" spans="1:33" ht="60" x14ac:dyDescent="0.25">
      <c r="A4373" s="2" t="s">
        <v>15772</v>
      </c>
      <c r="B4373" s="2" t="s">
        <v>12666</v>
      </c>
      <c r="C4373" s="2" t="s">
        <v>15773</v>
      </c>
      <c r="F4373" s="2" t="s">
        <v>15774</v>
      </c>
      <c r="G4373" s="2" t="s">
        <v>15775</v>
      </c>
      <c r="H4373" s="2" t="s">
        <v>15776</v>
      </c>
      <c r="I4373" s="2" t="s">
        <v>20633</v>
      </c>
      <c r="J4373" s="2" t="s">
        <v>28</v>
      </c>
      <c r="K4373" s="2" t="s">
        <v>29</v>
      </c>
      <c r="L4373" s="2" t="s">
        <v>30</v>
      </c>
      <c r="M4373" s="2" t="s">
        <v>31</v>
      </c>
      <c r="N4373" s="2" t="s">
        <v>3632</v>
      </c>
      <c r="O4373" s="2" t="s">
        <v>705</v>
      </c>
      <c r="P4373" s="24">
        <v>0</v>
      </c>
      <c r="Q4373" s="24">
        <v>0</v>
      </c>
      <c r="R4373" s="27" t="s">
        <v>1578</v>
      </c>
      <c r="S4373" s="28" t="s">
        <v>1585</v>
      </c>
      <c r="T4373" s="2" t="s">
        <v>38</v>
      </c>
      <c r="U4373" s="2">
        <v>0</v>
      </c>
      <c r="V4373" s="2" t="s">
        <v>12680</v>
      </c>
      <c r="W4373" s="2" t="s">
        <v>34</v>
      </c>
      <c r="AC4373" s="2">
        <v>0</v>
      </c>
      <c r="AD4373" s="104"/>
    </row>
    <row r="4374" spans="1:33" ht="45" x14ac:dyDescent="0.25">
      <c r="A4374" s="2" t="s">
        <v>15360</v>
      </c>
      <c r="B4374" s="2" t="s">
        <v>12666</v>
      </c>
      <c r="C4374" s="2" t="s">
        <v>15361</v>
      </c>
      <c r="F4374" s="2" t="s">
        <v>15362</v>
      </c>
      <c r="G4374" s="2" t="s">
        <v>15363</v>
      </c>
      <c r="H4374" s="2" t="s">
        <v>15364</v>
      </c>
      <c r="I4374" s="2" t="s">
        <v>23528</v>
      </c>
      <c r="J4374" s="2" t="s">
        <v>28</v>
      </c>
      <c r="K4374" s="2" t="s">
        <v>43</v>
      </c>
      <c r="L4374" s="2" t="s">
        <v>94</v>
      </c>
      <c r="M4374" s="2" t="s">
        <v>530</v>
      </c>
      <c r="N4374" s="2" t="s">
        <v>15359</v>
      </c>
      <c r="O4374" s="2" t="s">
        <v>32</v>
      </c>
      <c r="P4374" s="24">
        <v>0</v>
      </c>
      <c r="Q4374" s="24">
        <v>1</v>
      </c>
      <c r="R4374" s="27" t="s">
        <v>1568</v>
      </c>
      <c r="S4374" s="28" t="s">
        <v>1589</v>
      </c>
      <c r="T4374" s="2" t="s">
        <v>33</v>
      </c>
      <c r="U4374" s="2">
        <v>0</v>
      </c>
      <c r="V4374" s="2" t="s">
        <v>17797</v>
      </c>
      <c r="W4374" s="2" t="s">
        <v>34</v>
      </c>
      <c r="X4374" s="58" t="s">
        <v>16027</v>
      </c>
      <c r="Z4374" s="2">
        <v>412000</v>
      </c>
      <c r="AB4374" s="58">
        <v>46098.596134259256</v>
      </c>
      <c r="AC4374" s="2">
        <v>0</v>
      </c>
      <c r="AD4374" s="104">
        <v>412000</v>
      </c>
      <c r="AE4374" s="2">
        <v>46098.596134259256</v>
      </c>
      <c r="AG4374" s="2">
        <v>116666</v>
      </c>
    </row>
    <row r="4375" spans="1:33" ht="60" x14ac:dyDescent="0.25">
      <c r="A4375" s="2" t="s">
        <v>15843</v>
      </c>
      <c r="B4375" s="2" t="s">
        <v>12666</v>
      </c>
      <c r="C4375" s="2" t="s">
        <v>15844</v>
      </c>
      <c r="F4375" s="2" t="s">
        <v>15052</v>
      </c>
      <c r="G4375" s="2" t="s">
        <v>15053</v>
      </c>
      <c r="H4375" s="2" t="s">
        <v>15054</v>
      </c>
      <c r="I4375" s="2" t="s">
        <v>22243</v>
      </c>
      <c r="J4375" s="2" t="s">
        <v>28</v>
      </c>
      <c r="K4375" s="2" t="s">
        <v>68</v>
      </c>
      <c r="L4375" s="2" t="s">
        <v>406</v>
      </c>
      <c r="M4375" s="2" t="s">
        <v>444</v>
      </c>
      <c r="N4375" s="2" t="s">
        <v>4185</v>
      </c>
      <c r="O4375" s="2" t="s">
        <v>32</v>
      </c>
      <c r="P4375" s="24">
        <v>0</v>
      </c>
      <c r="Q4375" s="24">
        <v>1</v>
      </c>
      <c r="R4375" s="27" t="s">
        <v>1568</v>
      </c>
      <c r="S4375" s="28" t="s">
        <v>1585</v>
      </c>
      <c r="T4375" s="2" t="s">
        <v>38</v>
      </c>
      <c r="U4375" s="2">
        <v>0</v>
      </c>
      <c r="V4375" s="2" t="s">
        <v>17582</v>
      </c>
      <c r="W4375" s="2" t="s">
        <v>34</v>
      </c>
      <c r="X4375" s="58" t="s">
        <v>12680</v>
      </c>
      <c r="Z4375" s="2">
        <v>2060000</v>
      </c>
      <c r="AB4375" s="58">
        <v>46093.51902777778</v>
      </c>
      <c r="AC4375" s="2">
        <v>0</v>
      </c>
      <c r="AD4375" s="104">
        <v>2060000</v>
      </c>
      <c r="AE4375" s="2">
        <v>46093.51902777778</v>
      </c>
      <c r="AG4375" s="2">
        <v>118231</v>
      </c>
    </row>
    <row r="4376" spans="1:33" ht="45" x14ac:dyDescent="0.25">
      <c r="A4376" s="2" t="s">
        <v>15601</v>
      </c>
      <c r="B4376" s="2" t="s">
        <v>12666</v>
      </c>
      <c r="C4376" s="2" t="s">
        <v>15602</v>
      </c>
      <c r="F4376" s="2" t="s">
        <v>15381</v>
      </c>
      <c r="G4376" s="2" t="s">
        <v>15382</v>
      </c>
      <c r="H4376" s="2" t="s">
        <v>8229</v>
      </c>
      <c r="I4376" s="2" t="s">
        <v>23519</v>
      </c>
      <c r="J4376" s="2" t="s">
        <v>28</v>
      </c>
      <c r="K4376" s="2" t="s">
        <v>43</v>
      </c>
      <c r="L4376" s="2" t="s">
        <v>387</v>
      </c>
      <c r="M4376" s="2" t="s">
        <v>388</v>
      </c>
      <c r="N4376" s="2" t="s">
        <v>3037</v>
      </c>
      <c r="O4376" s="2" t="s">
        <v>705</v>
      </c>
      <c r="P4376" s="24">
        <v>0</v>
      </c>
      <c r="Q4376" s="24">
        <v>0</v>
      </c>
      <c r="R4376" s="27" t="s">
        <v>1578</v>
      </c>
      <c r="S4376" s="28" t="s">
        <v>1589</v>
      </c>
      <c r="T4376" s="2" t="s">
        <v>33</v>
      </c>
      <c r="U4376" s="2">
        <v>0</v>
      </c>
      <c r="V4376" s="2" t="s">
        <v>12666</v>
      </c>
      <c r="W4376" s="2" t="s">
        <v>34</v>
      </c>
      <c r="AC4376" s="2">
        <v>0</v>
      </c>
      <c r="AD4376" s="104"/>
    </row>
    <row r="4377" spans="1:33" ht="45" x14ac:dyDescent="0.25">
      <c r="A4377" s="2" t="s">
        <v>13415</v>
      </c>
      <c r="B4377" s="2" t="s">
        <v>12666</v>
      </c>
      <c r="C4377" s="2" t="s">
        <v>13416</v>
      </c>
      <c r="F4377" s="2" t="s">
        <v>13417</v>
      </c>
      <c r="G4377" s="2" t="s">
        <v>13418</v>
      </c>
      <c r="H4377" s="2" t="s">
        <v>13419</v>
      </c>
      <c r="I4377" s="2" t="s">
        <v>19997</v>
      </c>
      <c r="J4377" s="2" t="s">
        <v>28</v>
      </c>
      <c r="K4377" s="2" t="s">
        <v>173</v>
      </c>
      <c r="L4377" s="2" t="s">
        <v>475</v>
      </c>
      <c r="M4377" s="2" t="s">
        <v>476</v>
      </c>
      <c r="N4377" s="2" t="s">
        <v>3440</v>
      </c>
      <c r="O4377" s="2" t="s">
        <v>32</v>
      </c>
      <c r="P4377" s="24">
        <v>0</v>
      </c>
      <c r="Q4377" s="24">
        <v>1</v>
      </c>
      <c r="R4377" s="27" t="s">
        <v>1568</v>
      </c>
      <c r="S4377" s="28" t="s">
        <v>1589</v>
      </c>
      <c r="T4377" s="2" t="s">
        <v>33</v>
      </c>
      <c r="U4377" s="2">
        <v>0</v>
      </c>
      <c r="V4377" s="2" t="s">
        <v>17683</v>
      </c>
      <c r="W4377" s="2" t="s">
        <v>34</v>
      </c>
      <c r="X4377" s="58" t="s">
        <v>12666</v>
      </c>
      <c r="Z4377" s="2">
        <v>412000</v>
      </c>
      <c r="AB4377" s="58">
        <v>46092.675706018519</v>
      </c>
      <c r="AC4377" s="2">
        <v>0</v>
      </c>
      <c r="AD4377" s="104">
        <v>412000</v>
      </c>
      <c r="AE4377" s="2">
        <v>46092.675706018519</v>
      </c>
      <c r="AG4377" s="2">
        <v>115570</v>
      </c>
    </row>
    <row r="4378" spans="1:33" ht="45" x14ac:dyDescent="0.25">
      <c r="A4378" s="2" t="s">
        <v>14481</v>
      </c>
      <c r="B4378" s="2" t="s">
        <v>12666</v>
      </c>
      <c r="C4378" s="2" t="s">
        <v>14482</v>
      </c>
      <c r="F4378" s="2" t="s">
        <v>14327</v>
      </c>
      <c r="G4378" s="2" t="s">
        <v>14328</v>
      </c>
      <c r="H4378" s="2" t="s">
        <v>14329</v>
      </c>
      <c r="I4378" s="2" t="s">
        <v>21177</v>
      </c>
      <c r="J4378" s="2" t="s">
        <v>28</v>
      </c>
      <c r="K4378" s="2" t="s">
        <v>78</v>
      </c>
      <c r="L4378" s="2" t="s">
        <v>287</v>
      </c>
      <c r="M4378" s="2" t="s">
        <v>288</v>
      </c>
      <c r="N4378" s="2" t="s">
        <v>8028</v>
      </c>
      <c r="O4378" s="2" t="s">
        <v>705</v>
      </c>
      <c r="P4378" s="24">
        <v>0</v>
      </c>
      <c r="Q4378" s="24">
        <v>0</v>
      </c>
      <c r="R4378" s="27" t="s">
        <v>1578</v>
      </c>
      <c r="S4378" s="28" t="s">
        <v>1589</v>
      </c>
      <c r="T4378" s="2" t="s">
        <v>33</v>
      </c>
      <c r="U4378" s="2">
        <v>0</v>
      </c>
      <c r="V4378" s="2" t="s">
        <v>12666</v>
      </c>
      <c r="W4378" s="2" t="s">
        <v>34</v>
      </c>
      <c r="AC4378" s="2">
        <v>0</v>
      </c>
      <c r="AD4378" s="104"/>
    </row>
    <row r="4379" spans="1:33" ht="45" x14ac:dyDescent="0.25">
      <c r="A4379" s="2" t="s">
        <v>14492</v>
      </c>
      <c r="B4379" s="2" t="s">
        <v>12666</v>
      </c>
      <c r="C4379" s="2" t="s">
        <v>14493</v>
      </c>
      <c r="F4379" s="2" t="s">
        <v>14494</v>
      </c>
      <c r="G4379" s="2" t="s">
        <v>14495</v>
      </c>
      <c r="H4379" s="2" t="s">
        <v>14496</v>
      </c>
      <c r="I4379" s="2" t="s">
        <v>21178</v>
      </c>
      <c r="J4379" s="2" t="s">
        <v>28</v>
      </c>
      <c r="K4379" s="2" t="s">
        <v>78</v>
      </c>
      <c r="L4379" s="2" t="s">
        <v>79</v>
      </c>
      <c r="M4379" s="2" t="s">
        <v>295</v>
      </c>
      <c r="N4379" s="2" t="s">
        <v>5384</v>
      </c>
      <c r="O4379" s="2" t="s">
        <v>705</v>
      </c>
      <c r="P4379" s="24">
        <v>0</v>
      </c>
      <c r="Q4379" s="24">
        <v>0</v>
      </c>
      <c r="R4379" s="27" t="s">
        <v>1578</v>
      </c>
      <c r="S4379" s="28" t="s">
        <v>1589</v>
      </c>
      <c r="T4379" s="2" t="s">
        <v>33</v>
      </c>
      <c r="U4379" s="2">
        <v>0</v>
      </c>
      <c r="V4379" s="2" t="s">
        <v>12666</v>
      </c>
      <c r="W4379" s="2" t="s">
        <v>34</v>
      </c>
      <c r="AC4379" s="2">
        <v>0</v>
      </c>
      <c r="AD4379" s="104"/>
    </row>
    <row r="4380" spans="1:33" ht="45" x14ac:dyDescent="0.25">
      <c r="A4380" s="2" t="s">
        <v>14407</v>
      </c>
      <c r="B4380" s="2" t="s">
        <v>12666</v>
      </c>
      <c r="C4380" s="2" t="s">
        <v>14408</v>
      </c>
      <c r="F4380" s="2" t="s">
        <v>8484</v>
      </c>
      <c r="G4380" s="2" t="s">
        <v>8485</v>
      </c>
      <c r="H4380" s="2" t="s">
        <v>8486</v>
      </c>
      <c r="I4380" s="2" t="s">
        <v>21179</v>
      </c>
      <c r="J4380" s="2" t="s">
        <v>28</v>
      </c>
      <c r="K4380" s="2" t="s">
        <v>78</v>
      </c>
      <c r="L4380" s="2" t="s">
        <v>614</v>
      </c>
      <c r="M4380" s="2" t="s">
        <v>512</v>
      </c>
      <c r="N4380" s="2" t="s">
        <v>5228</v>
      </c>
      <c r="O4380" s="2" t="s">
        <v>705</v>
      </c>
      <c r="P4380" s="24">
        <v>0</v>
      </c>
      <c r="Q4380" s="24">
        <v>0</v>
      </c>
      <c r="R4380" s="27" t="s">
        <v>1578</v>
      </c>
      <c r="S4380" s="28" t="s">
        <v>1589</v>
      </c>
      <c r="T4380" s="2" t="s">
        <v>33</v>
      </c>
      <c r="U4380" s="2">
        <v>0</v>
      </c>
      <c r="V4380" s="2" t="s">
        <v>12666</v>
      </c>
      <c r="W4380" s="2" t="s">
        <v>34</v>
      </c>
      <c r="AC4380" s="2">
        <v>0</v>
      </c>
      <c r="AD4380" s="104"/>
    </row>
    <row r="4381" spans="1:33" ht="45" x14ac:dyDescent="0.25">
      <c r="A4381" s="2" t="s">
        <v>13494</v>
      </c>
      <c r="B4381" s="2" t="s">
        <v>12666</v>
      </c>
      <c r="C4381" s="2" t="s">
        <v>13495</v>
      </c>
      <c r="F4381" s="2" t="s">
        <v>13496</v>
      </c>
      <c r="G4381" s="2" t="s">
        <v>13497</v>
      </c>
      <c r="H4381" s="2" t="s">
        <v>13498</v>
      </c>
      <c r="I4381" s="2" t="s">
        <v>19998</v>
      </c>
      <c r="J4381" s="2" t="s">
        <v>28</v>
      </c>
      <c r="K4381" s="2" t="s">
        <v>173</v>
      </c>
      <c r="L4381" s="2" t="s">
        <v>112</v>
      </c>
      <c r="M4381" s="2" t="s">
        <v>510</v>
      </c>
      <c r="N4381" s="2" t="s">
        <v>3681</v>
      </c>
      <c r="O4381" s="2" t="s">
        <v>32</v>
      </c>
      <c r="P4381" s="24">
        <v>0</v>
      </c>
      <c r="Q4381" s="24">
        <v>1</v>
      </c>
      <c r="R4381" s="27" t="s">
        <v>1568</v>
      </c>
      <c r="S4381" s="28" t="s">
        <v>1589</v>
      </c>
      <c r="T4381" s="2" t="s">
        <v>33</v>
      </c>
      <c r="U4381" s="2">
        <v>0</v>
      </c>
      <c r="V4381" s="2" t="s">
        <v>16059</v>
      </c>
      <c r="W4381" s="2" t="s">
        <v>34</v>
      </c>
      <c r="X4381" s="58" t="s">
        <v>12666</v>
      </c>
      <c r="Z4381" s="2">
        <v>412000</v>
      </c>
      <c r="AB4381" s="58">
        <v>46092.622974537036</v>
      </c>
      <c r="AC4381" s="2">
        <v>0</v>
      </c>
      <c r="AD4381" s="104">
        <v>412000</v>
      </c>
      <c r="AE4381" s="2">
        <v>46092.622974537036</v>
      </c>
      <c r="AG4381" s="2">
        <v>117049</v>
      </c>
    </row>
    <row r="4382" spans="1:33" ht="45" x14ac:dyDescent="0.25">
      <c r="A4382" s="2" t="s">
        <v>13432</v>
      </c>
      <c r="B4382" s="2" t="s">
        <v>12666</v>
      </c>
      <c r="C4382" s="2" t="s">
        <v>13433</v>
      </c>
      <c r="F4382" s="2" t="s">
        <v>6545</v>
      </c>
      <c r="G4382" s="2" t="s">
        <v>6546</v>
      </c>
      <c r="H4382" s="2" t="s">
        <v>6547</v>
      </c>
      <c r="I4382" s="2" t="s">
        <v>19999</v>
      </c>
      <c r="J4382" s="2" t="s">
        <v>28</v>
      </c>
      <c r="K4382" s="2" t="s">
        <v>173</v>
      </c>
      <c r="L4382" s="2" t="s">
        <v>475</v>
      </c>
      <c r="M4382" s="2" t="s">
        <v>476</v>
      </c>
      <c r="N4382" s="2" t="s">
        <v>3440</v>
      </c>
      <c r="O4382" s="2" t="s">
        <v>32</v>
      </c>
      <c r="P4382" s="24">
        <v>0</v>
      </c>
      <c r="Q4382" s="24">
        <v>1</v>
      </c>
      <c r="R4382" s="27" t="s">
        <v>1568</v>
      </c>
      <c r="S4382" s="28" t="s">
        <v>1589</v>
      </c>
      <c r="T4382" s="2" t="s">
        <v>33</v>
      </c>
      <c r="U4382" s="2">
        <v>0</v>
      </c>
      <c r="V4382" s="2" t="s">
        <v>17905</v>
      </c>
      <c r="W4382" s="2" t="s">
        <v>34</v>
      </c>
      <c r="X4382" s="58" t="s">
        <v>12666</v>
      </c>
      <c r="Z4382" s="2">
        <v>412000</v>
      </c>
      <c r="AB4382" s="58">
        <v>46092.675185185188</v>
      </c>
      <c r="AC4382" s="2">
        <v>0</v>
      </c>
      <c r="AD4382" s="104">
        <v>412000</v>
      </c>
      <c r="AE4382" s="2">
        <v>46092.675185185188</v>
      </c>
      <c r="AG4382" s="2">
        <v>115574</v>
      </c>
    </row>
    <row r="4383" spans="1:33" ht="60" x14ac:dyDescent="0.25">
      <c r="A4383" s="2" t="s">
        <v>15767</v>
      </c>
      <c r="B4383" s="2" t="s">
        <v>12666</v>
      </c>
      <c r="C4383" s="2" t="s">
        <v>15768</v>
      </c>
      <c r="F4383" s="2" t="s">
        <v>15769</v>
      </c>
      <c r="G4383" s="2" t="s">
        <v>15770</v>
      </c>
      <c r="H4383" s="2" t="s">
        <v>15771</v>
      </c>
      <c r="I4383" s="2" t="s">
        <v>20895</v>
      </c>
      <c r="J4383" s="2" t="s">
        <v>28</v>
      </c>
      <c r="K4383" s="2" t="s">
        <v>29</v>
      </c>
      <c r="L4383" s="2" t="s">
        <v>30</v>
      </c>
      <c r="M4383" s="2" t="s">
        <v>31</v>
      </c>
      <c r="N4383" s="2" t="s">
        <v>3632</v>
      </c>
      <c r="O4383" s="2" t="s">
        <v>32</v>
      </c>
      <c r="P4383" s="24">
        <v>0</v>
      </c>
      <c r="Q4383" s="24">
        <v>1</v>
      </c>
      <c r="R4383" s="27" t="s">
        <v>1568</v>
      </c>
      <c r="S4383" s="28" t="s">
        <v>1585</v>
      </c>
      <c r="T4383" s="2" t="s">
        <v>38</v>
      </c>
      <c r="U4383" s="2">
        <v>0</v>
      </c>
      <c r="V4383" s="2" t="s">
        <v>17905</v>
      </c>
      <c r="W4383" s="2" t="s">
        <v>34</v>
      </c>
      <c r="X4383" s="58" t="s">
        <v>12674</v>
      </c>
      <c r="Z4383" s="2">
        <v>2060000</v>
      </c>
      <c r="AB4383" s="58">
        <v>46094.495740740742</v>
      </c>
      <c r="AC4383" s="2">
        <v>0</v>
      </c>
      <c r="AD4383" s="104">
        <v>2060000</v>
      </c>
      <c r="AE4383" s="2">
        <v>46094.495740740742</v>
      </c>
      <c r="AG4383" s="2">
        <v>131851</v>
      </c>
    </row>
    <row r="4384" spans="1:33" ht="45" x14ac:dyDescent="0.25">
      <c r="A4384" s="2" t="s">
        <v>15635</v>
      </c>
      <c r="B4384" s="2" t="s">
        <v>12666</v>
      </c>
      <c r="C4384" s="2" t="s">
        <v>15636</v>
      </c>
      <c r="F4384" s="2" t="s">
        <v>15405</v>
      </c>
      <c r="G4384" s="2" t="s">
        <v>15406</v>
      </c>
      <c r="H4384" s="2" t="s">
        <v>15407</v>
      </c>
      <c r="I4384" s="2" t="s">
        <v>23505</v>
      </c>
      <c r="J4384" s="2" t="s">
        <v>28</v>
      </c>
      <c r="K4384" s="2" t="s">
        <v>43</v>
      </c>
      <c r="L4384" s="2" t="s">
        <v>382</v>
      </c>
      <c r="M4384" s="2" t="s">
        <v>323</v>
      </c>
      <c r="N4384" s="2" t="s">
        <v>3521</v>
      </c>
      <c r="O4384" s="2" t="s">
        <v>705</v>
      </c>
      <c r="P4384" s="24">
        <v>0</v>
      </c>
      <c r="Q4384" s="24">
        <v>0</v>
      </c>
      <c r="R4384" s="27" t="s">
        <v>1578</v>
      </c>
      <c r="S4384" s="28" t="s">
        <v>1589</v>
      </c>
      <c r="T4384" s="2" t="s">
        <v>33</v>
      </c>
      <c r="U4384" s="2">
        <v>0</v>
      </c>
      <c r="V4384" s="2" t="s">
        <v>12666</v>
      </c>
      <c r="W4384" s="2" t="s">
        <v>34</v>
      </c>
      <c r="AC4384" s="2">
        <v>0</v>
      </c>
      <c r="AD4384" s="104"/>
    </row>
    <row r="4385" spans="1:33" ht="45" x14ac:dyDescent="0.25">
      <c r="A4385" s="2" t="s">
        <v>14445</v>
      </c>
      <c r="B4385" s="2" t="s">
        <v>12666</v>
      </c>
      <c r="C4385" s="2" t="s">
        <v>14446</v>
      </c>
      <c r="F4385" s="2" t="s">
        <v>14355</v>
      </c>
      <c r="G4385" s="2" t="s">
        <v>14356</v>
      </c>
      <c r="H4385" s="2" t="s">
        <v>14357</v>
      </c>
      <c r="I4385" s="2" t="s">
        <v>21151</v>
      </c>
      <c r="J4385" s="2" t="s">
        <v>28</v>
      </c>
      <c r="K4385" s="2" t="s">
        <v>78</v>
      </c>
      <c r="L4385" s="2" t="s">
        <v>362</v>
      </c>
      <c r="M4385" s="2" t="s">
        <v>363</v>
      </c>
      <c r="N4385" s="2" t="s">
        <v>5454</v>
      </c>
      <c r="O4385" s="2" t="s">
        <v>705</v>
      </c>
      <c r="P4385" s="24">
        <v>0</v>
      </c>
      <c r="Q4385" s="24">
        <v>0</v>
      </c>
      <c r="R4385" s="27" t="s">
        <v>1578</v>
      </c>
      <c r="S4385" s="28" t="s">
        <v>1589</v>
      </c>
      <c r="T4385" s="2" t="s">
        <v>33</v>
      </c>
      <c r="U4385" s="2">
        <v>0</v>
      </c>
      <c r="V4385" s="2" t="s">
        <v>12666</v>
      </c>
      <c r="W4385" s="2" t="s">
        <v>34</v>
      </c>
      <c r="AC4385" s="2">
        <v>0</v>
      </c>
      <c r="AD4385" s="104"/>
    </row>
    <row r="4386" spans="1:33" ht="45" x14ac:dyDescent="0.25">
      <c r="A4386" s="2" t="s">
        <v>13717</v>
      </c>
      <c r="B4386" s="2" t="s">
        <v>12666</v>
      </c>
      <c r="C4386" s="2" t="s">
        <v>13718</v>
      </c>
      <c r="F4386" s="2" t="s">
        <v>6545</v>
      </c>
      <c r="G4386" s="2" t="s">
        <v>6546</v>
      </c>
      <c r="H4386" s="2" t="s">
        <v>6547</v>
      </c>
      <c r="I4386" s="2" t="s">
        <v>19999</v>
      </c>
      <c r="J4386" s="2" t="s">
        <v>28</v>
      </c>
      <c r="K4386" s="2" t="s">
        <v>173</v>
      </c>
      <c r="L4386" s="2" t="s">
        <v>475</v>
      </c>
      <c r="M4386" s="2" t="s">
        <v>476</v>
      </c>
      <c r="N4386" s="2" t="s">
        <v>3440</v>
      </c>
      <c r="O4386" s="2" t="s">
        <v>705</v>
      </c>
      <c r="P4386" s="24">
        <v>0</v>
      </c>
      <c r="Q4386" s="24">
        <v>0</v>
      </c>
      <c r="R4386" s="27" t="s">
        <v>1578</v>
      </c>
      <c r="S4386" s="28" t="s">
        <v>1589</v>
      </c>
      <c r="T4386" s="2" t="s">
        <v>33</v>
      </c>
      <c r="U4386" s="2">
        <v>0</v>
      </c>
      <c r="V4386" s="2" t="s">
        <v>12666</v>
      </c>
      <c r="W4386" s="2" t="s">
        <v>34</v>
      </c>
      <c r="AC4386" s="2">
        <v>0</v>
      </c>
      <c r="AD4386" s="104"/>
    </row>
    <row r="4387" spans="1:33" ht="45" x14ac:dyDescent="0.25">
      <c r="A4387" s="2" t="s">
        <v>12723</v>
      </c>
      <c r="B4387" s="2" t="s">
        <v>12666</v>
      </c>
      <c r="C4387" s="2" t="s">
        <v>12724</v>
      </c>
      <c r="F4387" s="2" t="s">
        <v>12725</v>
      </c>
      <c r="G4387" s="2" t="s">
        <v>12726</v>
      </c>
      <c r="H4387" s="2" t="s">
        <v>12727</v>
      </c>
      <c r="I4387" s="2" t="s">
        <v>20001</v>
      </c>
      <c r="J4387" s="2" t="s">
        <v>28</v>
      </c>
      <c r="K4387" s="2" t="s">
        <v>173</v>
      </c>
      <c r="L4387" s="2" t="s">
        <v>190</v>
      </c>
      <c r="M4387" s="2" t="s">
        <v>191</v>
      </c>
      <c r="N4387" s="2" t="s">
        <v>2793</v>
      </c>
      <c r="O4387" s="2" t="s">
        <v>32</v>
      </c>
      <c r="P4387" s="24">
        <v>0</v>
      </c>
      <c r="Q4387" s="24">
        <v>1</v>
      </c>
      <c r="R4387" s="27" t="s">
        <v>1568</v>
      </c>
      <c r="S4387" s="28" t="s">
        <v>1586</v>
      </c>
      <c r="T4387" s="2" t="s">
        <v>296</v>
      </c>
      <c r="U4387" s="2">
        <v>412000</v>
      </c>
      <c r="V4387" s="2" t="s">
        <v>12666</v>
      </c>
      <c r="W4387" s="2" t="s">
        <v>34</v>
      </c>
      <c r="X4387" s="58" t="s">
        <v>12680</v>
      </c>
      <c r="Z4387" s="2">
        <v>412000</v>
      </c>
      <c r="AB4387" s="58">
        <v>46093.403784722221</v>
      </c>
      <c r="AC4387" s="2">
        <v>0</v>
      </c>
      <c r="AD4387" s="104">
        <v>412000</v>
      </c>
      <c r="AE4387" s="2">
        <v>46093.403784722221</v>
      </c>
      <c r="AG4387" s="2">
        <v>116019</v>
      </c>
    </row>
    <row r="4388" spans="1:33" ht="45" x14ac:dyDescent="0.25">
      <c r="A4388" s="2" t="s">
        <v>13420</v>
      </c>
      <c r="B4388" s="2" t="s">
        <v>12666</v>
      </c>
      <c r="C4388" s="2" t="s">
        <v>13421</v>
      </c>
      <c r="F4388" s="2" t="s">
        <v>13422</v>
      </c>
      <c r="G4388" s="2" t="s">
        <v>13423</v>
      </c>
      <c r="H4388" s="2" t="s">
        <v>13424</v>
      </c>
      <c r="I4388" s="2" t="s">
        <v>20000</v>
      </c>
      <c r="J4388" s="2" t="s">
        <v>28</v>
      </c>
      <c r="K4388" s="2" t="s">
        <v>173</v>
      </c>
      <c r="L4388" s="2" t="s">
        <v>310</v>
      </c>
      <c r="M4388" s="2" t="s">
        <v>311</v>
      </c>
      <c r="N4388" s="2" t="s">
        <v>4954</v>
      </c>
      <c r="O4388" s="2" t="s">
        <v>32</v>
      </c>
      <c r="P4388" s="24">
        <v>0</v>
      </c>
      <c r="Q4388" s="24">
        <v>1</v>
      </c>
      <c r="R4388" s="27" t="s">
        <v>1568</v>
      </c>
      <c r="S4388" s="28" t="s">
        <v>1589</v>
      </c>
      <c r="T4388" s="2" t="s">
        <v>33</v>
      </c>
      <c r="U4388" s="2">
        <v>0</v>
      </c>
      <c r="V4388" s="2" t="s">
        <v>16054</v>
      </c>
      <c r="W4388" s="2" t="s">
        <v>34</v>
      </c>
      <c r="X4388" s="58" t="s">
        <v>12666</v>
      </c>
      <c r="Z4388" s="2">
        <v>412000</v>
      </c>
      <c r="AB4388" s="58">
        <v>46092.578738425924</v>
      </c>
      <c r="AC4388" s="2">
        <v>0</v>
      </c>
      <c r="AD4388" s="104">
        <v>412000</v>
      </c>
      <c r="AE4388" s="2">
        <v>46092.578738425924</v>
      </c>
      <c r="AG4388" s="2">
        <v>115918</v>
      </c>
    </row>
    <row r="4389" spans="1:33" ht="45" x14ac:dyDescent="0.25">
      <c r="A4389" s="2" t="s">
        <v>12917</v>
      </c>
      <c r="B4389" s="2" t="s">
        <v>12666</v>
      </c>
      <c r="C4389" s="2" t="s">
        <v>12918</v>
      </c>
      <c r="D4389" s="2" t="s">
        <v>12925</v>
      </c>
      <c r="E4389" s="2" t="s">
        <v>12926</v>
      </c>
      <c r="F4389" s="2" t="s">
        <v>12919</v>
      </c>
      <c r="G4389" s="2" t="s">
        <v>12920</v>
      </c>
      <c r="H4389" s="2" t="s">
        <v>4900</v>
      </c>
      <c r="I4389" s="2" t="s">
        <v>23516</v>
      </c>
      <c r="J4389" s="2" t="s">
        <v>28</v>
      </c>
      <c r="K4389" s="2" t="s">
        <v>43</v>
      </c>
      <c r="L4389" s="2" t="s">
        <v>90</v>
      </c>
      <c r="M4389" s="2" t="s">
        <v>91</v>
      </c>
      <c r="N4389" s="2" t="s">
        <v>3668</v>
      </c>
      <c r="O4389" s="2" t="s">
        <v>712</v>
      </c>
      <c r="P4389" s="24">
        <v>0</v>
      </c>
      <c r="Q4389" s="24">
        <v>0</v>
      </c>
      <c r="R4389" s="27" t="s">
        <v>1578</v>
      </c>
      <c r="S4389" s="28" t="s">
        <v>1583</v>
      </c>
      <c r="T4389" s="2" t="s">
        <v>130</v>
      </c>
      <c r="U4389" s="2">
        <v>0</v>
      </c>
      <c r="V4389" s="2" t="s">
        <v>31072</v>
      </c>
      <c r="W4389" s="2" t="s">
        <v>34</v>
      </c>
      <c r="AC4389" s="2">
        <v>0</v>
      </c>
      <c r="AD4389" s="104"/>
    </row>
    <row r="4390" spans="1:33" ht="45" x14ac:dyDescent="0.25">
      <c r="A4390" s="2" t="s">
        <v>14411</v>
      </c>
      <c r="B4390" s="2" t="s">
        <v>12666</v>
      </c>
      <c r="C4390" s="2" t="s">
        <v>14412</v>
      </c>
      <c r="F4390" s="2" t="s">
        <v>5706</v>
      </c>
      <c r="G4390" s="2" t="s">
        <v>5707</v>
      </c>
      <c r="H4390" s="2" t="s">
        <v>4512</v>
      </c>
      <c r="I4390" s="2" t="s">
        <v>21180</v>
      </c>
      <c r="J4390" s="2" t="s">
        <v>28</v>
      </c>
      <c r="K4390" s="2" t="s">
        <v>78</v>
      </c>
      <c r="L4390" s="2" t="s">
        <v>181</v>
      </c>
      <c r="M4390" s="2" t="s">
        <v>182</v>
      </c>
      <c r="N4390" s="2" t="s">
        <v>3929</v>
      </c>
      <c r="O4390" s="2" t="s">
        <v>705</v>
      </c>
      <c r="P4390" s="24">
        <v>0</v>
      </c>
      <c r="Q4390" s="24">
        <v>0</v>
      </c>
      <c r="R4390" s="27" t="s">
        <v>1578</v>
      </c>
      <c r="S4390" s="28" t="s">
        <v>1589</v>
      </c>
      <c r="T4390" s="2" t="s">
        <v>33</v>
      </c>
      <c r="U4390" s="2">
        <v>0</v>
      </c>
      <c r="V4390" s="2" t="s">
        <v>12666</v>
      </c>
      <c r="W4390" s="2" t="s">
        <v>34</v>
      </c>
      <c r="AC4390" s="2">
        <v>0</v>
      </c>
      <c r="AD4390" s="104"/>
    </row>
    <row r="4391" spans="1:33" ht="45" x14ac:dyDescent="0.25">
      <c r="A4391" s="2" t="s">
        <v>14096</v>
      </c>
      <c r="B4391" s="2" t="s">
        <v>12666</v>
      </c>
      <c r="C4391" s="2" t="s">
        <v>14097</v>
      </c>
      <c r="F4391" s="2" t="s">
        <v>7564</v>
      </c>
      <c r="G4391" s="2" t="s">
        <v>7565</v>
      </c>
      <c r="H4391" s="2" t="s">
        <v>7566</v>
      </c>
      <c r="I4391" s="2" t="s">
        <v>20621</v>
      </c>
      <c r="J4391" s="2" t="s">
        <v>28</v>
      </c>
      <c r="K4391" s="2" t="s">
        <v>29</v>
      </c>
      <c r="L4391" s="2" t="s">
        <v>394</v>
      </c>
      <c r="M4391" s="2" t="s">
        <v>395</v>
      </c>
      <c r="N4391" s="2" t="s">
        <v>5043</v>
      </c>
      <c r="O4391" s="2" t="s">
        <v>705</v>
      </c>
      <c r="P4391" s="24">
        <v>0</v>
      </c>
      <c r="Q4391" s="24">
        <v>0</v>
      </c>
      <c r="R4391" s="27" t="s">
        <v>1578</v>
      </c>
      <c r="S4391" s="28" t="s">
        <v>1589</v>
      </c>
      <c r="T4391" s="2" t="s">
        <v>33</v>
      </c>
      <c r="U4391" s="2">
        <v>0</v>
      </c>
      <c r="V4391" s="2" t="s">
        <v>12666</v>
      </c>
      <c r="W4391" s="2" t="s">
        <v>34</v>
      </c>
      <c r="AC4391" s="2">
        <v>0</v>
      </c>
      <c r="AD4391" s="104"/>
    </row>
    <row r="4392" spans="1:33" ht="45" x14ac:dyDescent="0.25">
      <c r="A4392" s="2" t="s">
        <v>13744</v>
      </c>
      <c r="B4392" s="2" t="s">
        <v>12666</v>
      </c>
      <c r="C4392" s="2" t="s">
        <v>13745</v>
      </c>
      <c r="F4392" s="2" t="s">
        <v>12725</v>
      </c>
      <c r="G4392" s="2" t="s">
        <v>12726</v>
      </c>
      <c r="H4392" s="2" t="s">
        <v>12727</v>
      </c>
      <c r="I4392" s="2" t="s">
        <v>20001</v>
      </c>
      <c r="J4392" s="2" t="s">
        <v>28</v>
      </c>
      <c r="K4392" s="2" t="s">
        <v>173</v>
      </c>
      <c r="L4392" s="2" t="s">
        <v>190</v>
      </c>
      <c r="M4392" s="2" t="s">
        <v>191</v>
      </c>
      <c r="N4392" s="2" t="s">
        <v>2793</v>
      </c>
      <c r="O4392" s="2" t="s">
        <v>705</v>
      </c>
      <c r="P4392" s="24">
        <v>0</v>
      </c>
      <c r="Q4392" s="24">
        <v>0</v>
      </c>
      <c r="R4392" s="27" t="s">
        <v>1578</v>
      </c>
      <c r="S4392" s="28" t="s">
        <v>1589</v>
      </c>
      <c r="T4392" s="2" t="s">
        <v>33</v>
      </c>
      <c r="U4392" s="2">
        <v>0</v>
      </c>
      <c r="V4392" s="2" t="s">
        <v>12666</v>
      </c>
      <c r="W4392" s="2" t="s">
        <v>34</v>
      </c>
      <c r="AC4392" s="2">
        <v>0</v>
      </c>
      <c r="AD4392" s="104"/>
    </row>
    <row r="4393" spans="1:33" ht="60" x14ac:dyDescent="0.25">
      <c r="A4393" s="2" t="s">
        <v>15870</v>
      </c>
      <c r="B4393" s="2" t="s">
        <v>12666</v>
      </c>
      <c r="C4393" s="2" t="s">
        <v>15871</v>
      </c>
      <c r="F4393" s="2" t="s">
        <v>15303</v>
      </c>
      <c r="G4393" s="2" t="s">
        <v>15304</v>
      </c>
      <c r="H4393" s="2" t="s">
        <v>15305</v>
      </c>
      <c r="I4393" s="2" t="s">
        <v>23529</v>
      </c>
      <c r="J4393" s="2" t="s">
        <v>28</v>
      </c>
      <c r="K4393" s="2" t="s">
        <v>43</v>
      </c>
      <c r="L4393" s="2" t="s">
        <v>372</v>
      </c>
      <c r="M4393" s="2" t="s">
        <v>373</v>
      </c>
      <c r="N4393" s="2" t="s">
        <v>4235</v>
      </c>
      <c r="O4393" s="2" t="s">
        <v>32</v>
      </c>
      <c r="P4393" s="24">
        <v>0</v>
      </c>
      <c r="Q4393" s="24">
        <v>1</v>
      </c>
      <c r="R4393" s="27" t="s">
        <v>1568</v>
      </c>
      <c r="S4393" s="28" t="s">
        <v>1585</v>
      </c>
      <c r="T4393" s="2" t="s">
        <v>38</v>
      </c>
      <c r="U4393" s="2">
        <v>0</v>
      </c>
      <c r="V4393" s="2" t="s">
        <v>19078</v>
      </c>
      <c r="W4393" s="2" t="s">
        <v>34</v>
      </c>
      <c r="X4393" s="58" t="s">
        <v>16033</v>
      </c>
      <c r="Z4393" s="2">
        <v>2060000</v>
      </c>
      <c r="AB4393" s="58">
        <v>46099.645243055558</v>
      </c>
      <c r="AC4393" s="2">
        <v>0</v>
      </c>
      <c r="AD4393" s="104">
        <v>2060000</v>
      </c>
      <c r="AE4393" s="2">
        <v>46099.645243055558</v>
      </c>
      <c r="AG4393" s="2">
        <v>126048</v>
      </c>
    </row>
    <row r="4394" spans="1:33" ht="45" x14ac:dyDescent="0.25">
      <c r="A4394" s="2" t="s">
        <v>13734</v>
      </c>
      <c r="B4394" s="2" t="s">
        <v>12666</v>
      </c>
      <c r="C4394" s="2" t="s">
        <v>13735</v>
      </c>
      <c r="F4394" s="2" t="s">
        <v>13407</v>
      </c>
      <c r="G4394" s="2" t="s">
        <v>13408</v>
      </c>
      <c r="H4394" s="2" t="s">
        <v>13409</v>
      </c>
      <c r="I4394" s="2" t="s">
        <v>20002</v>
      </c>
      <c r="J4394" s="2" t="s">
        <v>28</v>
      </c>
      <c r="K4394" s="2" t="s">
        <v>173</v>
      </c>
      <c r="L4394" s="2" t="s">
        <v>452</v>
      </c>
      <c r="M4394" s="2" t="s">
        <v>453</v>
      </c>
      <c r="N4394" s="2" t="s">
        <v>4554</v>
      </c>
      <c r="O4394" s="2" t="s">
        <v>705</v>
      </c>
      <c r="P4394" s="24">
        <v>0</v>
      </c>
      <c r="Q4394" s="24">
        <v>0</v>
      </c>
      <c r="R4394" s="27" t="s">
        <v>1578</v>
      </c>
      <c r="S4394" s="28" t="s">
        <v>1589</v>
      </c>
      <c r="T4394" s="2" t="s">
        <v>33</v>
      </c>
      <c r="U4394" s="2">
        <v>0</v>
      </c>
      <c r="V4394" s="2" t="s">
        <v>12666</v>
      </c>
      <c r="W4394" s="2" t="s">
        <v>34</v>
      </c>
      <c r="AC4394" s="2">
        <v>0</v>
      </c>
      <c r="AD4394" s="104"/>
    </row>
    <row r="4395" spans="1:33" ht="45" x14ac:dyDescent="0.25">
      <c r="A4395" s="2" t="s">
        <v>14593</v>
      </c>
      <c r="B4395" s="2" t="s">
        <v>12666</v>
      </c>
      <c r="C4395" s="2" t="s">
        <v>14594</v>
      </c>
      <c r="F4395" s="2" t="s">
        <v>14595</v>
      </c>
      <c r="G4395" s="2" t="s">
        <v>14596</v>
      </c>
      <c r="H4395" s="2" t="s">
        <v>14597</v>
      </c>
      <c r="I4395" s="2" t="s">
        <v>21671</v>
      </c>
      <c r="J4395" s="2" t="s">
        <v>28</v>
      </c>
      <c r="K4395" s="2" t="s">
        <v>51</v>
      </c>
      <c r="L4395" s="2" t="s">
        <v>59</v>
      </c>
      <c r="M4395" s="2" t="s">
        <v>60</v>
      </c>
      <c r="N4395" s="2" t="s">
        <v>8751</v>
      </c>
      <c r="O4395" s="2" t="s">
        <v>37</v>
      </c>
      <c r="P4395" s="24">
        <v>0</v>
      </c>
      <c r="Q4395" s="24">
        <v>0</v>
      </c>
      <c r="R4395" s="27" t="s">
        <v>1578</v>
      </c>
      <c r="S4395" s="28" t="s">
        <v>1589</v>
      </c>
      <c r="T4395" s="2" t="s">
        <v>33</v>
      </c>
      <c r="U4395" s="2">
        <v>0</v>
      </c>
      <c r="V4395" s="2" t="s">
        <v>28081</v>
      </c>
      <c r="W4395" s="2" t="s">
        <v>34</v>
      </c>
      <c r="X4395" s="58" t="s">
        <v>12680</v>
      </c>
      <c r="Z4395" s="2">
        <v>412000</v>
      </c>
      <c r="AB4395" s="58">
        <v>46093.404016203705</v>
      </c>
      <c r="AC4395" s="2">
        <v>0</v>
      </c>
      <c r="AD4395" s="104">
        <v>412000</v>
      </c>
      <c r="AE4395" s="2">
        <v>46093.404016203705</v>
      </c>
      <c r="AG4395" s="2">
        <v>120233</v>
      </c>
    </row>
    <row r="4396" spans="1:33" ht="45" x14ac:dyDescent="0.25">
      <c r="A4396" s="2" t="s">
        <v>15245</v>
      </c>
      <c r="B4396" s="2" t="s">
        <v>12666</v>
      </c>
      <c r="C4396" s="2" t="s">
        <v>15246</v>
      </c>
      <c r="F4396" s="2" t="s">
        <v>15247</v>
      </c>
      <c r="G4396" s="2" t="s">
        <v>15248</v>
      </c>
      <c r="H4396" s="2" t="s">
        <v>15249</v>
      </c>
      <c r="I4396" s="2" t="s">
        <v>23046</v>
      </c>
      <c r="J4396" s="2" t="s">
        <v>28</v>
      </c>
      <c r="K4396" s="2" t="s">
        <v>61</v>
      </c>
      <c r="L4396" s="2" t="s">
        <v>210</v>
      </c>
      <c r="M4396" s="2" t="s">
        <v>211</v>
      </c>
      <c r="N4396" s="2" t="s">
        <v>3259</v>
      </c>
      <c r="O4396" s="2" t="s">
        <v>32</v>
      </c>
      <c r="P4396" s="24">
        <v>0</v>
      </c>
      <c r="Q4396" s="24">
        <v>1</v>
      </c>
      <c r="R4396" s="27" t="s">
        <v>1568</v>
      </c>
      <c r="S4396" s="28" t="s">
        <v>1589</v>
      </c>
      <c r="T4396" s="2" t="s">
        <v>33</v>
      </c>
      <c r="U4396" s="2">
        <v>0</v>
      </c>
      <c r="V4396" s="2" t="s">
        <v>18533</v>
      </c>
      <c r="W4396" s="2" t="s">
        <v>34</v>
      </c>
      <c r="X4396" s="58" t="s">
        <v>12666</v>
      </c>
      <c r="Z4396" s="2">
        <v>412000</v>
      </c>
      <c r="AB4396" s="58">
        <v>46092.643379629626</v>
      </c>
      <c r="AC4396" s="2">
        <v>0</v>
      </c>
      <c r="AD4396" s="104">
        <v>412000</v>
      </c>
      <c r="AE4396" s="2">
        <v>46092.643379629626</v>
      </c>
      <c r="AG4396" s="2">
        <v>117466</v>
      </c>
    </row>
    <row r="4397" spans="1:33" ht="45" x14ac:dyDescent="0.25">
      <c r="A4397" s="2" t="s">
        <v>13773</v>
      </c>
      <c r="B4397" s="2" t="s">
        <v>12666</v>
      </c>
      <c r="C4397" s="2" t="s">
        <v>13774</v>
      </c>
      <c r="F4397" s="2" t="s">
        <v>13417</v>
      </c>
      <c r="G4397" s="2" t="s">
        <v>13418</v>
      </c>
      <c r="H4397" s="2" t="s">
        <v>13419</v>
      </c>
      <c r="I4397" s="2" t="s">
        <v>19997</v>
      </c>
      <c r="J4397" s="2" t="s">
        <v>28</v>
      </c>
      <c r="K4397" s="2" t="s">
        <v>173</v>
      </c>
      <c r="L4397" s="2" t="s">
        <v>475</v>
      </c>
      <c r="M4397" s="2" t="s">
        <v>476</v>
      </c>
      <c r="N4397" s="2" t="s">
        <v>3440</v>
      </c>
      <c r="O4397" s="2" t="s">
        <v>705</v>
      </c>
      <c r="P4397" s="24">
        <v>0</v>
      </c>
      <c r="Q4397" s="24">
        <v>0</v>
      </c>
      <c r="R4397" s="27" t="s">
        <v>1578</v>
      </c>
      <c r="S4397" s="28" t="s">
        <v>1589</v>
      </c>
      <c r="T4397" s="2" t="s">
        <v>33</v>
      </c>
      <c r="U4397" s="2">
        <v>0</v>
      </c>
      <c r="V4397" s="2" t="s">
        <v>12666</v>
      </c>
      <c r="W4397" s="2" t="s">
        <v>34</v>
      </c>
      <c r="AC4397" s="2">
        <v>0</v>
      </c>
      <c r="AD4397" s="104"/>
    </row>
    <row r="4398" spans="1:33" ht="60" x14ac:dyDescent="0.25">
      <c r="A4398" s="2" t="s">
        <v>15301</v>
      </c>
      <c r="B4398" s="2" t="s">
        <v>12666</v>
      </c>
      <c r="C4398" s="2" t="s">
        <v>15302</v>
      </c>
      <c r="F4398" s="2" t="s">
        <v>15303</v>
      </c>
      <c r="G4398" s="2" t="s">
        <v>15304</v>
      </c>
      <c r="H4398" s="2" t="s">
        <v>15305</v>
      </c>
      <c r="I4398" s="2" t="s">
        <v>23529</v>
      </c>
      <c r="J4398" s="2" t="s">
        <v>28</v>
      </c>
      <c r="K4398" s="2" t="s">
        <v>43</v>
      </c>
      <c r="L4398" s="2" t="s">
        <v>372</v>
      </c>
      <c r="M4398" s="2" t="s">
        <v>373</v>
      </c>
      <c r="N4398" s="2" t="s">
        <v>4235</v>
      </c>
      <c r="O4398" s="2" t="s">
        <v>32</v>
      </c>
      <c r="P4398" s="24">
        <v>0</v>
      </c>
      <c r="Q4398" s="24">
        <v>1</v>
      </c>
      <c r="R4398" s="27" t="s">
        <v>1568</v>
      </c>
      <c r="S4398" s="28" t="s">
        <v>1589</v>
      </c>
      <c r="T4398" s="2" t="s">
        <v>33</v>
      </c>
      <c r="U4398" s="2">
        <v>0</v>
      </c>
      <c r="V4398" s="2" t="s">
        <v>18533</v>
      </c>
      <c r="W4398" s="2" t="s">
        <v>34</v>
      </c>
      <c r="X4398" s="58" t="s">
        <v>12666</v>
      </c>
      <c r="Z4398" s="2">
        <v>412000</v>
      </c>
      <c r="AB4398" s="58">
        <v>46092.634768518517</v>
      </c>
      <c r="AC4398" s="2">
        <v>0</v>
      </c>
      <c r="AD4398" s="104">
        <v>412000</v>
      </c>
      <c r="AE4398" s="2">
        <v>46092.634768518517</v>
      </c>
      <c r="AG4398" s="2">
        <v>115437</v>
      </c>
    </row>
    <row r="4399" spans="1:33" ht="45" x14ac:dyDescent="0.25">
      <c r="A4399" s="2" t="s">
        <v>14739</v>
      </c>
      <c r="B4399" s="2" t="s">
        <v>12666</v>
      </c>
      <c r="C4399" s="2" t="s">
        <v>14740</v>
      </c>
      <c r="F4399" s="2" t="s">
        <v>14741</v>
      </c>
      <c r="G4399" s="2" t="s">
        <v>14742</v>
      </c>
      <c r="H4399" s="2" t="s">
        <v>7834</v>
      </c>
      <c r="I4399" s="2" t="s">
        <v>21952</v>
      </c>
      <c r="J4399" s="2" t="s">
        <v>28</v>
      </c>
      <c r="K4399" s="2" t="s">
        <v>74</v>
      </c>
      <c r="L4399" s="2" t="s">
        <v>104</v>
      </c>
      <c r="M4399" s="2" t="s">
        <v>76</v>
      </c>
      <c r="N4399" s="2" t="s">
        <v>3849</v>
      </c>
      <c r="O4399" s="2" t="s">
        <v>32</v>
      </c>
      <c r="P4399" s="24">
        <v>0</v>
      </c>
      <c r="Q4399" s="24">
        <v>1</v>
      </c>
      <c r="R4399" s="27" t="s">
        <v>1568</v>
      </c>
      <c r="S4399" s="28" t="s">
        <v>1589</v>
      </c>
      <c r="T4399" s="2" t="s">
        <v>33</v>
      </c>
      <c r="U4399" s="2">
        <v>0</v>
      </c>
      <c r="V4399" s="2" t="s">
        <v>32960</v>
      </c>
      <c r="W4399" s="2" t="s">
        <v>34</v>
      </c>
      <c r="X4399" s="58" t="s">
        <v>12666</v>
      </c>
      <c r="Z4399" s="2">
        <v>412000</v>
      </c>
      <c r="AB4399" s="58">
        <v>46092.62054398148</v>
      </c>
      <c r="AC4399" s="2">
        <v>0</v>
      </c>
      <c r="AD4399" s="104">
        <v>412000</v>
      </c>
      <c r="AE4399" s="2">
        <v>46092.62054398148</v>
      </c>
      <c r="AG4399" s="2">
        <v>115719</v>
      </c>
    </row>
    <row r="4400" spans="1:33" ht="45" x14ac:dyDescent="0.25">
      <c r="A4400" s="2" t="s">
        <v>12923</v>
      </c>
      <c r="B4400" s="2" t="s">
        <v>12666</v>
      </c>
      <c r="C4400" s="2" t="s">
        <v>12924</v>
      </c>
      <c r="F4400" s="2" t="s">
        <v>12925</v>
      </c>
      <c r="G4400" s="2" t="s">
        <v>12926</v>
      </c>
      <c r="H4400" s="2" t="s">
        <v>12927</v>
      </c>
      <c r="I4400" s="2" t="s">
        <v>23516</v>
      </c>
      <c r="J4400" s="2" t="s">
        <v>28</v>
      </c>
      <c r="K4400" s="2" t="s">
        <v>43</v>
      </c>
      <c r="L4400" s="2" t="s">
        <v>90</v>
      </c>
      <c r="M4400" s="2" t="s">
        <v>91</v>
      </c>
      <c r="N4400" s="2" t="s">
        <v>3668</v>
      </c>
      <c r="O4400" s="2" t="s">
        <v>705</v>
      </c>
      <c r="P4400" s="24">
        <v>0</v>
      </c>
      <c r="Q4400" s="24">
        <v>0</v>
      </c>
      <c r="R4400" s="27" t="s">
        <v>1578</v>
      </c>
      <c r="S4400" s="28" t="s">
        <v>1583</v>
      </c>
      <c r="T4400" s="2" t="s">
        <v>130</v>
      </c>
      <c r="U4400" s="2">
        <v>0</v>
      </c>
      <c r="V4400" s="2" t="s">
        <v>12666</v>
      </c>
      <c r="W4400" s="2" t="s">
        <v>34</v>
      </c>
      <c r="AC4400" s="2">
        <v>0</v>
      </c>
      <c r="AD4400" s="104"/>
    </row>
    <row r="4401" spans="1:33" ht="60" x14ac:dyDescent="0.25">
      <c r="A4401" s="2" t="s">
        <v>13787</v>
      </c>
      <c r="B4401" s="2" t="s">
        <v>12666</v>
      </c>
      <c r="C4401" s="2" t="s">
        <v>13788</v>
      </c>
      <c r="F4401" s="2" t="s">
        <v>13544</v>
      </c>
      <c r="G4401" s="2" t="s">
        <v>13545</v>
      </c>
      <c r="H4401" s="2" t="s">
        <v>13546</v>
      </c>
      <c r="I4401" s="2" t="s">
        <v>19967</v>
      </c>
      <c r="J4401" s="2" t="s">
        <v>28</v>
      </c>
      <c r="K4401" s="2" t="s">
        <v>173</v>
      </c>
      <c r="L4401" s="2" t="s">
        <v>503</v>
      </c>
      <c r="M4401" s="2" t="s">
        <v>1645</v>
      </c>
      <c r="N4401" s="2" t="s">
        <v>4159</v>
      </c>
      <c r="O4401" s="2" t="s">
        <v>705</v>
      </c>
      <c r="P4401" s="24">
        <v>0</v>
      </c>
      <c r="Q4401" s="24">
        <v>0</v>
      </c>
      <c r="R4401" s="27" t="s">
        <v>1578</v>
      </c>
      <c r="S4401" s="28" t="s">
        <v>1589</v>
      </c>
      <c r="T4401" s="2" t="s">
        <v>33</v>
      </c>
      <c r="U4401" s="2">
        <v>0</v>
      </c>
      <c r="V4401" s="2" t="s">
        <v>12666</v>
      </c>
      <c r="W4401" s="2" t="s">
        <v>34</v>
      </c>
      <c r="AC4401" s="2">
        <v>0</v>
      </c>
      <c r="AD4401" s="104"/>
    </row>
    <row r="4402" spans="1:33" ht="45" x14ac:dyDescent="0.25">
      <c r="A4402" s="2" t="s">
        <v>13511</v>
      </c>
      <c r="B4402" s="2" t="s">
        <v>12666</v>
      </c>
      <c r="C4402" s="2" t="s">
        <v>13512</v>
      </c>
      <c r="F4402" s="2" t="s">
        <v>1756</v>
      </c>
      <c r="G4402" s="2" t="s">
        <v>3679</v>
      </c>
      <c r="H4402" s="2" t="s">
        <v>3680</v>
      </c>
      <c r="I4402" s="2" t="s">
        <v>20003</v>
      </c>
      <c r="J4402" s="2" t="s">
        <v>28</v>
      </c>
      <c r="K4402" s="2" t="s">
        <v>173</v>
      </c>
      <c r="L4402" s="2" t="s">
        <v>112</v>
      </c>
      <c r="M4402" s="2" t="s">
        <v>510</v>
      </c>
      <c r="N4402" s="2" t="s">
        <v>3681</v>
      </c>
      <c r="O4402" s="2" t="s">
        <v>32</v>
      </c>
      <c r="P4402" s="24">
        <v>0</v>
      </c>
      <c r="Q4402" s="24">
        <v>1</v>
      </c>
      <c r="R4402" s="27" t="s">
        <v>1568</v>
      </c>
      <c r="S4402" s="28" t="s">
        <v>1589</v>
      </c>
      <c r="T4402" s="2" t="s">
        <v>33</v>
      </c>
      <c r="U4402" s="2">
        <v>0</v>
      </c>
      <c r="V4402" s="2" t="s">
        <v>32960</v>
      </c>
      <c r="W4402" s="2" t="s">
        <v>34</v>
      </c>
      <c r="X4402" s="58" t="s">
        <v>12666</v>
      </c>
      <c r="Z4402" s="2">
        <v>412000</v>
      </c>
      <c r="AB4402" s="58">
        <v>46092.625671296293</v>
      </c>
      <c r="AC4402" s="2">
        <v>0</v>
      </c>
      <c r="AD4402" s="104">
        <v>412000</v>
      </c>
      <c r="AE4402" s="2">
        <v>46092.625671296293</v>
      </c>
      <c r="AG4402" s="2">
        <v>117674</v>
      </c>
    </row>
    <row r="4403" spans="1:33" ht="45" x14ac:dyDescent="0.25">
      <c r="A4403" s="2" t="s">
        <v>14735</v>
      </c>
      <c r="B4403" s="2" t="s">
        <v>12666</v>
      </c>
      <c r="C4403" s="2" t="s">
        <v>14736</v>
      </c>
      <c r="F4403" s="2" t="s">
        <v>9686</v>
      </c>
      <c r="G4403" s="2" t="s">
        <v>9687</v>
      </c>
      <c r="H4403" s="2" t="s">
        <v>9688</v>
      </c>
      <c r="I4403" s="2" t="s">
        <v>21953</v>
      </c>
      <c r="J4403" s="2" t="s">
        <v>28</v>
      </c>
      <c r="K4403" s="2" t="s">
        <v>74</v>
      </c>
      <c r="L4403" s="2" t="s">
        <v>309</v>
      </c>
      <c r="M4403" s="2" t="s">
        <v>76</v>
      </c>
      <c r="N4403" s="2" t="s">
        <v>3849</v>
      </c>
      <c r="O4403" s="2" t="s">
        <v>32</v>
      </c>
      <c r="P4403" s="24">
        <v>0</v>
      </c>
      <c r="Q4403" s="24">
        <v>1</v>
      </c>
      <c r="R4403" s="27" t="s">
        <v>1568</v>
      </c>
      <c r="S4403" s="28" t="s">
        <v>1589</v>
      </c>
      <c r="T4403" s="2" t="s">
        <v>33</v>
      </c>
      <c r="U4403" s="2">
        <v>0</v>
      </c>
      <c r="V4403" s="2" t="s">
        <v>24004</v>
      </c>
      <c r="W4403" s="2" t="s">
        <v>34</v>
      </c>
      <c r="X4403" s="58" t="s">
        <v>12666</v>
      </c>
      <c r="Z4403" s="2">
        <v>412000</v>
      </c>
      <c r="AB4403" s="58">
        <v>46092.736608796295</v>
      </c>
      <c r="AC4403" s="2">
        <v>0</v>
      </c>
      <c r="AD4403" s="104">
        <v>412000</v>
      </c>
      <c r="AE4403" s="2">
        <v>46092.736608796295</v>
      </c>
      <c r="AG4403" s="2">
        <v>115726</v>
      </c>
    </row>
    <row r="4404" spans="1:33" ht="45" x14ac:dyDescent="0.25">
      <c r="A4404" s="2" t="s">
        <v>15599</v>
      </c>
      <c r="B4404" s="2" t="s">
        <v>12666</v>
      </c>
      <c r="C4404" s="2" t="s">
        <v>15600</v>
      </c>
      <c r="F4404" s="2" t="s">
        <v>12925</v>
      </c>
      <c r="G4404" s="2" t="s">
        <v>12926</v>
      </c>
      <c r="H4404" s="2" t="s">
        <v>12927</v>
      </c>
      <c r="I4404" s="2" t="s">
        <v>23516</v>
      </c>
      <c r="J4404" s="2" t="s">
        <v>28</v>
      </c>
      <c r="K4404" s="2" t="s">
        <v>43</v>
      </c>
      <c r="L4404" s="2" t="s">
        <v>90</v>
      </c>
      <c r="M4404" s="2" t="s">
        <v>91</v>
      </c>
      <c r="N4404" s="2" t="s">
        <v>3668</v>
      </c>
      <c r="O4404" s="2" t="s">
        <v>705</v>
      </c>
      <c r="P4404" s="24">
        <v>0</v>
      </c>
      <c r="Q4404" s="24">
        <v>0</v>
      </c>
      <c r="R4404" s="27" t="s">
        <v>1578</v>
      </c>
      <c r="S4404" s="28" t="s">
        <v>1589</v>
      </c>
      <c r="T4404" s="2" t="s">
        <v>33</v>
      </c>
      <c r="U4404" s="2">
        <v>0</v>
      </c>
      <c r="V4404" s="2" t="s">
        <v>12666</v>
      </c>
      <c r="W4404" s="2" t="s">
        <v>34</v>
      </c>
      <c r="AC4404" s="2">
        <v>0</v>
      </c>
      <c r="AD4404" s="104"/>
    </row>
    <row r="4405" spans="1:33" ht="45" x14ac:dyDescent="0.25">
      <c r="A4405" s="2" t="s">
        <v>14430</v>
      </c>
      <c r="B4405" s="2" t="s">
        <v>12666</v>
      </c>
      <c r="C4405" s="2" t="s">
        <v>14431</v>
      </c>
      <c r="F4405" s="2" t="s">
        <v>8612</v>
      </c>
      <c r="G4405" s="2" t="s">
        <v>8613</v>
      </c>
      <c r="H4405" s="2" t="s">
        <v>8317</v>
      </c>
      <c r="I4405" s="2" t="s">
        <v>21181</v>
      </c>
      <c r="J4405" s="2" t="s">
        <v>28</v>
      </c>
      <c r="K4405" s="2" t="s">
        <v>78</v>
      </c>
      <c r="L4405" s="2" t="s">
        <v>200</v>
      </c>
      <c r="M4405" s="2" t="s">
        <v>201</v>
      </c>
      <c r="N4405" s="2" t="s">
        <v>4536</v>
      </c>
      <c r="O4405" s="2" t="s">
        <v>705</v>
      </c>
      <c r="P4405" s="24">
        <v>0</v>
      </c>
      <c r="Q4405" s="24">
        <v>0</v>
      </c>
      <c r="R4405" s="27" t="s">
        <v>1578</v>
      </c>
      <c r="S4405" s="28" t="s">
        <v>1589</v>
      </c>
      <c r="T4405" s="2" t="s">
        <v>33</v>
      </c>
      <c r="U4405" s="2">
        <v>0</v>
      </c>
      <c r="V4405" s="2" t="s">
        <v>12666</v>
      </c>
      <c r="W4405" s="2" t="s">
        <v>34</v>
      </c>
      <c r="AC4405" s="2">
        <v>0</v>
      </c>
      <c r="AD4405" s="104"/>
    </row>
    <row r="4406" spans="1:33" ht="45" x14ac:dyDescent="0.25">
      <c r="A4406" s="2" t="s">
        <v>14507</v>
      </c>
      <c r="B4406" s="2" t="s">
        <v>12666</v>
      </c>
      <c r="C4406" s="2" t="s">
        <v>14508</v>
      </c>
      <c r="F4406" s="2" t="s">
        <v>14355</v>
      </c>
      <c r="G4406" s="2" t="s">
        <v>14356</v>
      </c>
      <c r="H4406" s="2" t="s">
        <v>14357</v>
      </c>
      <c r="I4406" s="2" t="s">
        <v>21151</v>
      </c>
      <c r="J4406" s="2" t="s">
        <v>28</v>
      </c>
      <c r="K4406" s="2" t="s">
        <v>78</v>
      </c>
      <c r="L4406" s="2" t="s">
        <v>362</v>
      </c>
      <c r="M4406" s="2" t="s">
        <v>363</v>
      </c>
      <c r="N4406" s="2" t="s">
        <v>5454</v>
      </c>
      <c r="O4406" s="2" t="s">
        <v>705</v>
      </c>
      <c r="P4406" s="24">
        <v>0</v>
      </c>
      <c r="Q4406" s="24">
        <v>0</v>
      </c>
      <c r="R4406" s="27" t="s">
        <v>1578</v>
      </c>
      <c r="S4406" s="28" t="s">
        <v>1589</v>
      </c>
      <c r="T4406" s="2" t="s">
        <v>33</v>
      </c>
      <c r="U4406" s="2">
        <v>0</v>
      </c>
      <c r="V4406" s="2" t="s">
        <v>12666</v>
      </c>
      <c r="W4406" s="2" t="s">
        <v>34</v>
      </c>
      <c r="AC4406" s="2">
        <v>0</v>
      </c>
      <c r="AD4406" s="104"/>
    </row>
    <row r="4407" spans="1:33" ht="45" x14ac:dyDescent="0.25">
      <c r="A4407" s="2" t="s">
        <v>13719</v>
      </c>
      <c r="B4407" s="2" t="s">
        <v>12666</v>
      </c>
      <c r="C4407" s="2" t="s">
        <v>13720</v>
      </c>
      <c r="F4407" s="2" t="s">
        <v>6545</v>
      </c>
      <c r="G4407" s="2" t="s">
        <v>6546</v>
      </c>
      <c r="H4407" s="2" t="s">
        <v>6547</v>
      </c>
      <c r="I4407" s="2" t="s">
        <v>19999</v>
      </c>
      <c r="J4407" s="2" t="s">
        <v>28</v>
      </c>
      <c r="K4407" s="2" t="s">
        <v>173</v>
      </c>
      <c r="L4407" s="2" t="s">
        <v>475</v>
      </c>
      <c r="M4407" s="2" t="s">
        <v>476</v>
      </c>
      <c r="N4407" s="2" t="s">
        <v>3440</v>
      </c>
      <c r="O4407" s="2" t="s">
        <v>705</v>
      </c>
      <c r="P4407" s="24">
        <v>0</v>
      </c>
      <c r="Q4407" s="24">
        <v>0</v>
      </c>
      <c r="R4407" s="27" t="s">
        <v>1578</v>
      </c>
      <c r="S4407" s="28" t="s">
        <v>1589</v>
      </c>
      <c r="T4407" s="2" t="s">
        <v>33</v>
      </c>
      <c r="U4407" s="2">
        <v>0</v>
      </c>
      <c r="V4407" s="2" t="s">
        <v>12666</v>
      </c>
      <c r="W4407" s="2" t="s">
        <v>34</v>
      </c>
      <c r="AC4407" s="2">
        <v>0</v>
      </c>
      <c r="AD4407" s="104"/>
    </row>
    <row r="4408" spans="1:33" ht="45" x14ac:dyDescent="0.25">
      <c r="A4408" s="2" t="s">
        <v>13791</v>
      </c>
      <c r="B4408" s="2" t="s">
        <v>12666</v>
      </c>
      <c r="C4408" s="2" t="s">
        <v>13792</v>
      </c>
      <c r="F4408" s="2" t="s">
        <v>13793</v>
      </c>
      <c r="G4408" s="2" t="s">
        <v>13794</v>
      </c>
      <c r="H4408" s="2" t="s">
        <v>13795</v>
      </c>
      <c r="I4408" s="2" t="s">
        <v>20004</v>
      </c>
      <c r="J4408" s="2" t="s">
        <v>28</v>
      </c>
      <c r="K4408" s="2" t="s">
        <v>173</v>
      </c>
      <c r="L4408" s="2" t="s">
        <v>452</v>
      </c>
      <c r="M4408" s="2" t="s">
        <v>453</v>
      </c>
      <c r="N4408" s="2" t="s">
        <v>4554</v>
      </c>
      <c r="O4408" s="2" t="s">
        <v>705</v>
      </c>
      <c r="P4408" s="24">
        <v>0</v>
      </c>
      <c r="Q4408" s="24">
        <v>0</v>
      </c>
      <c r="R4408" s="27" t="s">
        <v>1578</v>
      </c>
      <c r="S4408" s="28" t="s">
        <v>1589</v>
      </c>
      <c r="T4408" s="2" t="s">
        <v>33</v>
      </c>
      <c r="U4408" s="2">
        <v>0</v>
      </c>
      <c r="V4408" s="2" t="s">
        <v>12666</v>
      </c>
      <c r="W4408" s="2" t="s">
        <v>34</v>
      </c>
      <c r="AC4408" s="2">
        <v>0</v>
      </c>
      <c r="AD4408" s="104"/>
    </row>
    <row r="4409" spans="1:33" ht="45" x14ac:dyDescent="0.25">
      <c r="A4409" s="2" t="s">
        <v>14447</v>
      </c>
      <c r="B4409" s="2" t="s">
        <v>12666</v>
      </c>
      <c r="C4409" s="2" t="s">
        <v>14448</v>
      </c>
      <c r="F4409" s="2" t="s">
        <v>14449</v>
      </c>
      <c r="G4409" s="2" t="s">
        <v>14450</v>
      </c>
      <c r="H4409" s="2" t="s">
        <v>14451</v>
      </c>
      <c r="I4409" s="2" t="s">
        <v>21182</v>
      </c>
      <c r="J4409" s="2" t="s">
        <v>28</v>
      </c>
      <c r="K4409" s="2" t="s">
        <v>78</v>
      </c>
      <c r="L4409" s="2" t="s">
        <v>79</v>
      </c>
      <c r="M4409" s="2" t="s">
        <v>295</v>
      </c>
      <c r="N4409" s="2" t="s">
        <v>5384</v>
      </c>
      <c r="O4409" s="2" t="s">
        <v>705</v>
      </c>
      <c r="P4409" s="24">
        <v>0</v>
      </c>
      <c r="Q4409" s="24">
        <v>0</v>
      </c>
      <c r="R4409" s="27" t="s">
        <v>1578</v>
      </c>
      <c r="S4409" s="28" t="s">
        <v>1589</v>
      </c>
      <c r="T4409" s="2" t="s">
        <v>33</v>
      </c>
      <c r="U4409" s="2">
        <v>0</v>
      </c>
      <c r="V4409" s="2" t="s">
        <v>12666</v>
      </c>
      <c r="W4409" s="2" t="s">
        <v>34</v>
      </c>
      <c r="AC4409" s="2">
        <v>0</v>
      </c>
      <c r="AD4409" s="104"/>
    </row>
    <row r="4410" spans="1:33" ht="60" x14ac:dyDescent="0.25">
      <c r="A4410" s="2" t="s">
        <v>15794</v>
      </c>
      <c r="B4410" s="2" t="s">
        <v>12666</v>
      </c>
      <c r="C4410" s="2" t="s">
        <v>15795</v>
      </c>
      <c r="F4410" s="2" t="s">
        <v>14355</v>
      </c>
      <c r="G4410" s="2" t="s">
        <v>14356</v>
      </c>
      <c r="H4410" s="2" t="s">
        <v>14357</v>
      </c>
      <c r="I4410" s="2" t="s">
        <v>21151</v>
      </c>
      <c r="J4410" s="2" t="s">
        <v>28</v>
      </c>
      <c r="K4410" s="2" t="s">
        <v>78</v>
      </c>
      <c r="L4410" s="2" t="s">
        <v>362</v>
      </c>
      <c r="M4410" s="2" t="s">
        <v>363</v>
      </c>
      <c r="N4410" s="2" t="s">
        <v>5454</v>
      </c>
      <c r="O4410" s="2" t="s">
        <v>32</v>
      </c>
      <c r="P4410" s="24">
        <v>0</v>
      </c>
      <c r="Q4410" s="24">
        <v>2</v>
      </c>
      <c r="R4410" s="27" t="s">
        <v>1568</v>
      </c>
      <c r="S4410" s="28" t="s">
        <v>1585</v>
      </c>
      <c r="T4410" s="2" t="s">
        <v>38</v>
      </c>
      <c r="U4410" s="2">
        <v>0</v>
      </c>
      <c r="V4410" s="2" t="s">
        <v>24004</v>
      </c>
      <c r="W4410" s="2" t="s">
        <v>34</v>
      </c>
      <c r="X4410" s="58" t="s">
        <v>12680</v>
      </c>
      <c r="Z4410" s="2">
        <v>2060000</v>
      </c>
      <c r="AB4410" s="58">
        <v>46093.757997685185</v>
      </c>
      <c r="AC4410" s="2">
        <v>0</v>
      </c>
      <c r="AD4410" s="104">
        <v>2060000</v>
      </c>
      <c r="AE4410" s="2">
        <v>46093.757997685185</v>
      </c>
      <c r="AG4410" s="2">
        <v>115201</v>
      </c>
    </row>
    <row r="4411" spans="1:33" ht="60" x14ac:dyDescent="0.25">
      <c r="A4411" s="2" t="s">
        <v>13703</v>
      </c>
      <c r="B4411" s="2" t="s">
        <v>12666</v>
      </c>
      <c r="C4411" s="2" t="s">
        <v>13704</v>
      </c>
      <c r="F4411" s="2" t="s">
        <v>13544</v>
      </c>
      <c r="G4411" s="2" t="s">
        <v>13545</v>
      </c>
      <c r="H4411" s="2" t="s">
        <v>13546</v>
      </c>
      <c r="I4411" s="2" t="s">
        <v>19967</v>
      </c>
      <c r="J4411" s="2" t="s">
        <v>28</v>
      </c>
      <c r="K4411" s="2" t="s">
        <v>173</v>
      </c>
      <c r="L4411" s="2" t="s">
        <v>503</v>
      </c>
      <c r="M4411" s="2" t="s">
        <v>1645</v>
      </c>
      <c r="N4411" s="2" t="s">
        <v>4159</v>
      </c>
      <c r="O4411" s="2" t="s">
        <v>705</v>
      </c>
      <c r="P4411" s="24">
        <v>0</v>
      </c>
      <c r="Q4411" s="24">
        <v>0</v>
      </c>
      <c r="R4411" s="27" t="s">
        <v>1578</v>
      </c>
      <c r="S4411" s="28" t="s">
        <v>1589</v>
      </c>
      <c r="T4411" s="2" t="s">
        <v>33</v>
      </c>
      <c r="U4411" s="2">
        <v>0</v>
      </c>
      <c r="V4411" s="2" t="s">
        <v>12666</v>
      </c>
      <c r="W4411" s="2" t="s">
        <v>34</v>
      </c>
      <c r="AC4411" s="2">
        <v>0</v>
      </c>
      <c r="AD4411" s="104"/>
    </row>
    <row r="4412" spans="1:33" ht="45" x14ac:dyDescent="0.25">
      <c r="A4412" s="2" t="s">
        <v>14737</v>
      </c>
      <c r="B4412" s="2" t="s">
        <v>12666</v>
      </c>
      <c r="C4412" s="2" t="s">
        <v>14738</v>
      </c>
      <c r="F4412" s="2" t="s">
        <v>9681</v>
      </c>
      <c r="G4412" s="2" t="s">
        <v>9682</v>
      </c>
      <c r="H4412" s="2" t="s">
        <v>9683</v>
      </c>
      <c r="I4412" s="2" t="s">
        <v>21954</v>
      </c>
      <c r="J4412" s="2" t="s">
        <v>28</v>
      </c>
      <c r="K4412" s="2" t="s">
        <v>74</v>
      </c>
      <c r="L4412" s="2" t="s">
        <v>104</v>
      </c>
      <c r="M4412" s="2" t="s">
        <v>76</v>
      </c>
      <c r="N4412" s="2" t="s">
        <v>3849</v>
      </c>
      <c r="O4412" s="2" t="s">
        <v>32</v>
      </c>
      <c r="P4412" s="24">
        <v>0</v>
      </c>
      <c r="Q4412" s="24">
        <v>1</v>
      </c>
      <c r="R4412" s="27" t="s">
        <v>1568</v>
      </c>
      <c r="S4412" s="28" t="s">
        <v>1589</v>
      </c>
      <c r="T4412" s="2" t="s">
        <v>33</v>
      </c>
      <c r="U4412" s="2">
        <v>0</v>
      </c>
      <c r="V4412" s="2" t="s">
        <v>32960</v>
      </c>
      <c r="W4412" s="2" t="s">
        <v>34</v>
      </c>
      <c r="X4412" s="58" t="s">
        <v>12666</v>
      </c>
      <c r="Z4412" s="2">
        <v>412000</v>
      </c>
      <c r="AB4412" s="58">
        <v>46092.621053240742</v>
      </c>
      <c r="AC4412" s="2">
        <v>0</v>
      </c>
      <c r="AD4412" s="104">
        <v>412000</v>
      </c>
      <c r="AE4412" s="2">
        <v>46092.621053240742</v>
      </c>
      <c r="AG4412" s="2">
        <v>115730</v>
      </c>
    </row>
    <row r="4413" spans="1:33" ht="45" x14ac:dyDescent="0.25">
      <c r="A4413" s="2" t="s">
        <v>14678</v>
      </c>
      <c r="B4413" s="2" t="s">
        <v>12666</v>
      </c>
      <c r="C4413" s="2" t="s">
        <v>14679</v>
      </c>
      <c r="F4413" s="2" t="s">
        <v>14595</v>
      </c>
      <c r="G4413" s="2" t="s">
        <v>14596</v>
      </c>
      <c r="H4413" s="2" t="s">
        <v>14597</v>
      </c>
      <c r="I4413" s="2" t="s">
        <v>21671</v>
      </c>
      <c r="J4413" s="2" t="s">
        <v>28</v>
      </c>
      <c r="K4413" s="2" t="s">
        <v>51</v>
      </c>
      <c r="L4413" s="2" t="s">
        <v>59</v>
      </c>
      <c r="M4413" s="2" t="s">
        <v>60</v>
      </c>
      <c r="N4413" s="2" t="s">
        <v>8751</v>
      </c>
      <c r="O4413" s="2" t="s">
        <v>705</v>
      </c>
      <c r="P4413" s="24">
        <v>0</v>
      </c>
      <c r="Q4413" s="24">
        <v>0</v>
      </c>
      <c r="R4413" s="27" t="s">
        <v>1578</v>
      </c>
      <c r="S4413" s="28" t="s">
        <v>1589</v>
      </c>
      <c r="T4413" s="2" t="s">
        <v>33</v>
      </c>
      <c r="U4413" s="2">
        <v>0</v>
      </c>
      <c r="V4413" s="2" t="s">
        <v>12666</v>
      </c>
      <c r="W4413" s="2" t="s">
        <v>34</v>
      </c>
      <c r="AC4413" s="2">
        <v>0</v>
      </c>
      <c r="AD4413" s="104"/>
    </row>
    <row r="4414" spans="1:33" ht="45" x14ac:dyDescent="0.25">
      <c r="A4414" s="2" t="s">
        <v>14409</v>
      </c>
      <c r="B4414" s="2" t="s">
        <v>12666</v>
      </c>
      <c r="C4414" s="2" t="s">
        <v>14410</v>
      </c>
      <c r="F4414" s="2" t="s">
        <v>14376</v>
      </c>
      <c r="G4414" s="2" t="s">
        <v>14377</v>
      </c>
      <c r="H4414" s="2" t="s">
        <v>14378</v>
      </c>
      <c r="I4414" s="2" t="s">
        <v>21156</v>
      </c>
      <c r="J4414" s="2" t="s">
        <v>28</v>
      </c>
      <c r="K4414" s="2" t="s">
        <v>78</v>
      </c>
      <c r="L4414" s="2" t="s">
        <v>287</v>
      </c>
      <c r="M4414" s="2" t="s">
        <v>288</v>
      </c>
      <c r="N4414" s="2" t="s">
        <v>8028</v>
      </c>
      <c r="O4414" s="2" t="s">
        <v>705</v>
      </c>
      <c r="P4414" s="24">
        <v>0</v>
      </c>
      <c r="Q4414" s="24">
        <v>0</v>
      </c>
      <c r="R4414" s="27" t="s">
        <v>1578</v>
      </c>
      <c r="S4414" s="28" t="s">
        <v>1589</v>
      </c>
      <c r="T4414" s="2" t="s">
        <v>33</v>
      </c>
      <c r="U4414" s="2">
        <v>0</v>
      </c>
      <c r="V4414" s="2" t="s">
        <v>12666</v>
      </c>
      <c r="W4414" s="2" t="s">
        <v>34</v>
      </c>
      <c r="AC4414" s="2">
        <v>0</v>
      </c>
      <c r="AD4414" s="104"/>
    </row>
    <row r="4415" spans="1:33" ht="45" x14ac:dyDescent="0.25">
      <c r="A4415" s="2" t="s">
        <v>15677</v>
      </c>
      <c r="B4415" s="2" t="s">
        <v>12666</v>
      </c>
      <c r="C4415" s="2" t="s">
        <v>15678</v>
      </c>
      <c r="F4415" s="2" t="s">
        <v>12430</v>
      </c>
      <c r="G4415" s="2" t="s">
        <v>12431</v>
      </c>
      <c r="H4415" s="2" t="s">
        <v>12432</v>
      </c>
      <c r="I4415" s="2" t="s">
        <v>23438</v>
      </c>
      <c r="J4415" s="2" t="s">
        <v>28</v>
      </c>
      <c r="K4415" s="2" t="s">
        <v>43</v>
      </c>
      <c r="L4415" s="2" t="s">
        <v>532</v>
      </c>
      <c r="M4415" s="2" t="s">
        <v>533</v>
      </c>
      <c r="N4415" s="2" t="s">
        <v>4029</v>
      </c>
      <c r="O4415" s="2" t="s">
        <v>705</v>
      </c>
      <c r="P4415" s="24">
        <v>0</v>
      </c>
      <c r="Q4415" s="24">
        <v>0</v>
      </c>
      <c r="R4415" s="27" t="s">
        <v>1578</v>
      </c>
      <c r="S4415" s="28" t="s">
        <v>1589</v>
      </c>
      <c r="T4415" s="2" t="s">
        <v>33</v>
      </c>
      <c r="U4415" s="2">
        <v>0</v>
      </c>
      <c r="V4415" s="2" t="s">
        <v>12666</v>
      </c>
      <c r="W4415" s="2" t="s">
        <v>34</v>
      </c>
      <c r="AC4415" s="2">
        <v>0</v>
      </c>
      <c r="AD4415" s="104"/>
    </row>
    <row r="4416" spans="1:33" ht="45" x14ac:dyDescent="0.25">
      <c r="A4416" s="2" t="s">
        <v>14817</v>
      </c>
      <c r="B4416" s="2" t="s">
        <v>12666</v>
      </c>
      <c r="C4416" s="2" t="s">
        <v>14818</v>
      </c>
      <c r="F4416" s="2" t="s">
        <v>9686</v>
      </c>
      <c r="G4416" s="2" t="s">
        <v>9687</v>
      </c>
      <c r="H4416" s="2" t="s">
        <v>9688</v>
      </c>
      <c r="I4416" s="2" t="s">
        <v>21953</v>
      </c>
      <c r="J4416" s="2" t="s">
        <v>28</v>
      </c>
      <c r="K4416" s="2" t="s">
        <v>74</v>
      </c>
      <c r="L4416" s="2" t="s">
        <v>309</v>
      </c>
      <c r="M4416" s="2" t="s">
        <v>76</v>
      </c>
      <c r="N4416" s="2" t="s">
        <v>3849</v>
      </c>
      <c r="O4416" s="2" t="s">
        <v>705</v>
      </c>
      <c r="P4416" s="24">
        <v>0</v>
      </c>
      <c r="Q4416" s="24">
        <v>0</v>
      </c>
      <c r="R4416" s="27" t="s">
        <v>1578</v>
      </c>
      <c r="S4416" s="28" t="s">
        <v>1589</v>
      </c>
      <c r="T4416" s="2" t="s">
        <v>33</v>
      </c>
      <c r="U4416" s="2">
        <v>0</v>
      </c>
      <c r="V4416" s="2" t="s">
        <v>12666</v>
      </c>
      <c r="W4416" s="2" t="s">
        <v>34</v>
      </c>
      <c r="AC4416" s="2">
        <v>0</v>
      </c>
      <c r="AD4416" s="104"/>
    </row>
    <row r="4417" spans="1:33" ht="45" x14ac:dyDescent="0.25">
      <c r="A4417" s="2" t="s">
        <v>14145</v>
      </c>
      <c r="B4417" s="2" t="s">
        <v>12666</v>
      </c>
      <c r="C4417" s="2" t="s">
        <v>14146</v>
      </c>
      <c r="F4417" s="2" t="s">
        <v>14147</v>
      </c>
      <c r="G4417" s="2" t="s">
        <v>14148</v>
      </c>
      <c r="H4417" s="2" t="s">
        <v>14149</v>
      </c>
      <c r="I4417" s="2" t="s">
        <v>20634</v>
      </c>
      <c r="J4417" s="2" t="s">
        <v>28</v>
      </c>
      <c r="K4417" s="2" t="s">
        <v>29</v>
      </c>
      <c r="L4417" s="2" t="s">
        <v>126</v>
      </c>
      <c r="M4417" s="2" t="s">
        <v>127</v>
      </c>
      <c r="N4417" s="2" t="s">
        <v>3571</v>
      </c>
      <c r="O4417" s="2" t="s">
        <v>705</v>
      </c>
      <c r="P4417" s="24">
        <v>0</v>
      </c>
      <c r="Q4417" s="24">
        <v>0</v>
      </c>
      <c r="R4417" s="27" t="s">
        <v>1578</v>
      </c>
      <c r="S4417" s="28" t="s">
        <v>1589</v>
      </c>
      <c r="T4417" s="2" t="s">
        <v>33</v>
      </c>
      <c r="U4417" s="2">
        <v>0</v>
      </c>
      <c r="V4417" s="2" t="s">
        <v>12666</v>
      </c>
      <c r="W4417" s="2" t="s">
        <v>34</v>
      </c>
      <c r="AC4417" s="2">
        <v>0</v>
      </c>
      <c r="AD4417" s="104"/>
    </row>
    <row r="4418" spans="1:33" ht="45" x14ac:dyDescent="0.25">
      <c r="A4418" s="2" t="s">
        <v>13593</v>
      </c>
      <c r="B4418" s="2" t="s">
        <v>12666</v>
      </c>
      <c r="C4418" s="2" t="s">
        <v>13594</v>
      </c>
      <c r="F4418" s="2" t="s">
        <v>13595</v>
      </c>
      <c r="G4418" s="2" t="s">
        <v>13596</v>
      </c>
      <c r="H4418" s="2" t="s">
        <v>13597</v>
      </c>
      <c r="I4418" s="2" t="s">
        <v>20005</v>
      </c>
      <c r="J4418" s="2" t="s">
        <v>28</v>
      </c>
      <c r="K4418" s="2" t="s">
        <v>173</v>
      </c>
      <c r="L4418" s="2" t="s">
        <v>503</v>
      </c>
      <c r="M4418" s="2" t="s">
        <v>1645</v>
      </c>
      <c r="N4418" s="2" t="s">
        <v>4159</v>
      </c>
      <c r="O4418" s="2" t="s">
        <v>37</v>
      </c>
      <c r="P4418" s="24">
        <v>0</v>
      </c>
      <c r="Q4418" s="24">
        <v>0</v>
      </c>
      <c r="R4418" s="27" t="s">
        <v>1578</v>
      </c>
      <c r="S4418" s="28" t="s">
        <v>1589</v>
      </c>
      <c r="T4418" s="2" t="s">
        <v>33</v>
      </c>
      <c r="U4418" s="2">
        <v>0</v>
      </c>
      <c r="V4418" s="2" t="s">
        <v>28201</v>
      </c>
      <c r="W4418" s="2" t="s">
        <v>34</v>
      </c>
      <c r="X4418" s="58" t="s">
        <v>12666</v>
      </c>
      <c r="Z4418" s="2">
        <v>412000</v>
      </c>
      <c r="AB4418" s="58">
        <v>46092.698437500003</v>
      </c>
      <c r="AC4418" s="2">
        <v>0</v>
      </c>
      <c r="AD4418" s="104">
        <v>412000</v>
      </c>
      <c r="AE4418" s="2">
        <v>46092.698437500003</v>
      </c>
      <c r="AG4418" s="2">
        <v>119576</v>
      </c>
    </row>
    <row r="4419" spans="1:33" ht="45" x14ac:dyDescent="0.25">
      <c r="A4419" s="2" t="s">
        <v>15460</v>
      </c>
      <c r="B4419" s="2" t="s">
        <v>12666</v>
      </c>
      <c r="C4419" s="2" t="s">
        <v>15461</v>
      </c>
      <c r="F4419" s="2" t="s">
        <v>15462</v>
      </c>
      <c r="G4419" s="2" t="s">
        <v>15463</v>
      </c>
      <c r="H4419" s="2" t="s">
        <v>15464</v>
      </c>
      <c r="I4419" s="2" t="s">
        <v>23530</v>
      </c>
      <c r="J4419" s="2" t="s">
        <v>28</v>
      </c>
      <c r="K4419" s="2" t="s">
        <v>43</v>
      </c>
      <c r="L4419" s="2" t="s">
        <v>520</v>
      </c>
      <c r="M4419" s="2" t="s">
        <v>521</v>
      </c>
      <c r="N4419" s="2" t="s">
        <v>4000</v>
      </c>
      <c r="O4419" s="2" t="s">
        <v>37</v>
      </c>
      <c r="P4419" s="24">
        <v>0</v>
      </c>
      <c r="Q4419" s="24">
        <v>0</v>
      </c>
      <c r="R4419" s="27" t="s">
        <v>1578</v>
      </c>
      <c r="S4419" s="28" t="s">
        <v>1589</v>
      </c>
      <c r="T4419" s="2" t="s">
        <v>33</v>
      </c>
      <c r="U4419" s="2">
        <v>0</v>
      </c>
      <c r="V4419" s="2" t="s">
        <v>28081</v>
      </c>
      <c r="W4419" s="2" t="s">
        <v>34</v>
      </c>
      <c r="X4419" s="58" t="s">
        <v>12680</v>
      </c>
      <c r="Z4419" s="2">
        <v>412000</v>
      </c>
      <c r="AB4419" s="58">
        <v>46093.477395833332</v>
      </c>
      <c r="AC4419" s="2">
        <v>0</v>
      </c>
      <c r="AD4419" s="104">
        <v>412000</v>
      </c>
      <c r="AE4419" s="2">
        <v>46093.477395833332</v>
      </c>
      <c r="AG4419" s="2">
        <v>120324</v>
      </c>
    </row>
    <row r="4420" spans="1:33" ht="45" x14ac:dyDescent="0.25">
      <c r="A4420" s="2" t="s">
        <v>13396</v>
      </c>
      <c r="B4420" s="2" t="s">
        <v>12666</v>
      </c>
      <c r="C4420" s="2" t="s">
        <v>13397</v>
      </c>
      <c r="F4420" s="2" t="s">
        <v>13398</v>
      </c>
      <c r="G4420" s="2" t="s">
        <v>13399</v>
      </c>
      <c r="H4420" s="2" t="s">
        <v>8427</v>
      </c>
      <c r="I4420" s="2" t="s">
        <v>20006</v>
      </c>
      <c r="J4420" s="2" t="s">
        <v>28</v>
      </c>
      <c r="K4420" s="2" t="s">
        <v>173</v>
      </c>
      <c r="L4420" s="2" t="s">
        <v>310</v>
      </c>
      <c r="M4420" s="2" t="s">
        <v>311</v>
      </c>
      <c r="N4420" s="2" t="s">
        <v>4954</v>
      </c>
      <c r="O4420" s="2" t="s">
        <v>32</v>
      </c>
      <c r="P4420" s="24">
        <v>0</v>
      </c>
      <c r="Q4420" s="24">
        <v>1</v>
      </c>
      <c r="R4420" s="27" t="s">
        <v>1568</v>
      </c>
      <c r="S4420" s="28" t="s">
        <v>1589</v>
      </c>
      <c r="T4420" s="2" t="s">
        <v>33</v>
      </c>
      <c r="U4420" s="2">
        <v>0</v>
      </c>
      <c r="V4420" s="2" t="s">
        <v>16054</v>
      </c>
      <c r="W4420" s="2" t="s">
        <v>34</v>
      </c>
      <c r="X4420" s="58" t="s">
        <v>12666</v>
      </c>
      <c r="Z4420" s="2">
        <v>412000</v>
      </c>
      <c r="AB4420" s="58">
        <v>46092.578113425923</v>
      </c>
      <c r="AC4420" s="2">
        <v>0</v>
      </c>
      <c r="AD4420" s="104">
        <v>412000</v>
      </c>
      <c r="AE4420" s="2">
        <v>46092.578113425923</v>
      </c>
      <c r="AG4420" s="2">
        <v>115966</v>
      </c>
    </row>
    <row r="4421" spans="1:33" ht="45" x14ac:dyDescent="0.25">
      <c r="A4421" s="2" t="s">
        <v>14294</v>
      </c>
      <c r="B4421" s="2" t="s">
        <v>12666</v>
      </c>
      <c r="C4421" s="2" t="s">
        <v>14295</v>
      </c>
      <c r="F4421" s="2" t="s">
        <v>14296</v>
      </c>
      <c r="G4421" s="2" t="s">
        <v>14297</v>
      </c>
      <c r="H4421" s="2" t="s">
        <v>14298</v>
      </c>
      <c r="I4421" s="2" t="s">
        <v>21183</v>
      </c>
      <c r="J4421" s="2" t="s">
        <v>28</v>
      </c>
      <c r="K4421" s="2" t="s">
        <v>78</v>
      </c>
      <c r="L4421" s="2" t="s">
        <v>472</v>
      </c>
      <c r="M4421" s="2" t="s">
        <v>473</v>
      </c>
      <c r="N4421" s="2" t="s">
        <v>5326</v>
      </c>
      <c r="O4421" s="2" t="s">
        <v>32</v>
      </c>
      <c r="P4421" s="24">
        <v>0</v>
      </c>
      <c r="Q4421" s="24">
        <v>4</v>
      </c>
      <c r="R4421" s="27" t="s">
        <v>1568</v>
      </c>
      <c r="S4421" s="28" t="s">
        <v>1589</v>
      </c>
      <c r="T4421" s="2" t="s">
        <v>33</v>
      </c>
      <c r="U4421" s="2">
        <v>0</v>
      </c>
      <c r="V4421" s="2" t="s">
        <v>16062</v>
      </c>
      <c r="W4421" s="2" t="s">
        <v>34</v>
      </c>
      <c r="X4421" s="58" t="s">
        <v>12680</v>
      </c>
      <c r="Z4421" s="2">
        <v>412000</v>
      </c>
      <c r="AB4421" s="58">
        <v>46093.603900462964</v>
      </c>
      <c r="AC4421" s="2">
        <v>0</v>
      </c>
      <c r="AD4421" s="104">
        <v>412000</v>
      </c>
      <c r="AE4421" s="2">
        <v>46093.603900462964</v>
      </c>
      <c r="AG4421" s="2">
        <v>117893</v>
      </c>
    </row>
    <row r="4422" spans="1:33" ht="45" x14ac:dyDescent="0.25">
      <c r="A4422" s="2" t="s">
        <v>14647</v>
      </c>
      <c r="B4422" s="2" t="s">
        <v>12666</v>
      </c>
      <c r="C4422" s="2" t="s">
        <v>14648</v>
      </c>
      <c r="F4422" s="2" t="s">
        <v>14595</v>
      </c>
      <c r="G4422" s="2" t="s">
        <v>14596</v>
      </c>
      <c r="H4422" s="2" t="s">
        <v>14597</v>
      </c>
      <c r="I4422" s="2" t="s">
        <v>21671</v>
      </c>
      <c r="J4422" s="2" t="s">
        <v>28</v>
      </c>
      <c r="K4422" s="2" t="s">
        <v>51</v>
      </c>
      <c r="L4422" s="2" t="s">
        <v>59</v>
      </c>
      <c r="M4422" s="2" t="s">
        <v>60</v>
      </c>
      <c r="N4422" s="2" t="s">
        <v>8751</v>
      </c>
      <c r="O4422" s="2" t="s">
        <v>705</v>
      </c>
      <c r="P4422" s="24">
        <v>0</v>
      </c>
      <c r="Q4422" s="24">
        <v>0</v>
      </c>
      <c r="R4422" s="27" t="s">
        <v>1578</v>
      </c>
      <c r="S4422" s="28" t="s">
        <v>1589</v>
      </c>
      <c r="T4422" s="2" t="s">
        <v>33</v>
      </c>
      <c r="U4422" s="2">
        <v>0</v>
      </c>
      <c r="V4422" s="2" t="s">
        <v>12666</v>
      </c>
      <c r="W4422" s="2" t="s">
        <v>34</v>
      </c>
      <c r="AC4422" s="2">
        <v>0</v>
      </c>
      <c r="AD4422" s="104"/>
    </row>
    <row r="4423" spans="1:33" ht="45" x14ac:dyDescent="0.25">
      <c r="A4423" s="2" t="s">
        <v>14413</v>
      </c>
      <c r="B4423" s="2" t="s">
        <v>12666</v>
      </c>
      <c r="C4423" s="2" t="s">
        <v>14414</v>
      </c>
      <c r="F4423" s="2" t="s">
        <v>14303</v>
      </c>
      <c r="G4423" s="2" t="s">
        <v>14304</v>
      </c>
      <c r="H4423" s="2" t="s">
        <v>14305</v>
      </c>
      <c r="I4423" s="2" t="s">
        <v>21168</v>
      </c>
      <c r="J4423" s="2" t="s">
        <v>28</v>
      </c>
      <c r="K4423" s="2" t="s">
        <v>78</v>
      </c>
      <c r="L4423" s="2" t="s">
        <v>859</v>
      </c>
      <c r="M4423" s="2" t="s">
        <v>1115</v>
      </c>
      <c r="N4423" s="2" t="s">
        <v>4378</v>
      </c>
      <c r="O4423" s="2" t="s">
        <v>705</v>
      </c>
      <c r="P4423" s="24">
        <v>0</v>
      </c>
      <c r="Q4423" s="24">
        <v>0</v>
      </c>
      <c r="R4423" s="27" t="s">
        <v>1578</v>
      </c>
      <c r="S4423" s="28" t="s">
        <v>1589</v>
      </c>
      <c r="T4423" s="2" t="s">
        <v>33</v>
      </c>
      <c r="U4423" s="2">
        <v>0</v>
      </c>
      <c r="V4423" s="2" t="s">
        <v>12666</v>
      </c>
      <c r="W4423" s="2" t="s">
        <v>34</v>
      </c>
      <c r="AC4423" s="2">
        <v>0</v>
      </c>
      <c r="AD4423" s="104"/>
    </row>
    <row r="4424" spans="1:33" ht="45" x14ac:dyDescent="0.25">
      <c r="A4424" s="2" t="s">
        <v>13425</v>
      </c>
      <c r="B4424" s="2" t="s">
        <v>12666</v>
      </c>
      <c r="C4424" s="2" t="s">
        <v>13426</v>
      </c>
      <c r="F4424" s="2" t="s">
        <v>13427</v>
      </c>
      <c r="G4424" s="2" t="s">
        <v>13428</v>
      </c>
      <c r="H4424" s="2" t="s">
        <v>13429</v>
      </c>
      <c r="I4424" s="2" t="s">
        <v>20007</v>
      </c>
      <c r="J4424" s="2" t="s">
        <v>28</v>
      </c>
      <c r="K4424" s="2" t="s">
        <v>173</v>
      </c>
      <c r="L4424" s="2" t="s">
        <v>310</v>
      </c>
      <c r="M4424" s="2" t="s">
        <v>311</v>
      </c>
      <c r="N4424" s="2" t="s">
        <v>4954</v>
      </c>
      <c r="O4424" s="2" t="s">
        <v>32</v>
      </c>
      <c r="P4424" s="24">
        <v>0</v>
      </c>
      <c r="Q4424" s="24">
        <v>1</v>
      </c>
      <c r="R4424" s="27" t="s">
        <v>1568</v>
      </c>
      <c r="S4424" s="28" t="s">
        <v>1589</v>
      </c>
      <c r="T4424" s="2" t="s">
        <v>33</v>
      </c>
      <c r="U4424" s="2">
        <v>0</v>
      </c>
      <c r="V4424" s="2" t="s">
        <v>16054</v>
      </c>
      <c r="W4424" s="2" t="s">
        <v>34</v>
      </c>
      <c r="X4424" s="58" t="s">
        <v>12666</v>
      </c>
      <c r="Z4424" s="2">
        <v>412000</v>
      </c>
      <c r="AB4424" s="58">
        <v>46092.577407407407</v>
      </c>
      <c r="AC4424" s="2">
        <v>0</v>
      </c>
      <c r="AD4424" s="104">
        <v>412000</v>
      </c>
      <c r="AE4424" s="2">
        <v>46092.577407407407</v>
      </c>
      <c r="AG4424" s="2">
        <v>116005</v>
      </c>
    </row>
    <row r="4425" spans="1:33" ht="60" x14ac:dyDescent="0.25">
      <c r="A4425" s="2" t="s">
        <v>13460</v>
      </c>
      <c r="B4425" s="2" t="s">
        <v>12666</v>
      </c>
      <c r="C4425" s="2" t="s">
        <v>13461</v>
      </c>
      <c r="F4425" s="2" t="s">
        <v>1126</v>
      </c>
      <c r="G4425" s="2" t="s">
        <v>2743</v>
      </c>
      <c r="H4425" s="2" t="s">
        <v>2744</v>
      </c>
      <c r="I4425" s="2" t="s">
        <v>20008</v>
      </c>
      <c r="J4425" s="2" t="s">
        <v>28</v>
      </c>
      <c r="K4425" s="2" t="s">
        <v>173</v>
      </c>
      <c r="L4425" s="2" t="s">
        <v>265</v>
      </c>
      <c r="M4425" s="2" t="s">
        <v>266</v>
      </c>
      <c r="N4425" s="2" t="s">
        <v>4999</v>
      </c>
      <c r="O4425" s="2" t="s">
        <v>32</v>
      </c>
      <c r="P4425" s="24">
        <v>0</v>
      </c>
      <c r="Q4425" s="24">
        <v>2</v>
      </c>
      <c r="R4425" s="27" t="s">
        <v>1568</v>
      </c>
      <c r="S4425" s="28" t="s">
        <v>1589</v>
      </c>
      <c r="T4425" s="2" t="s">
        <v>33</v>
      </c>
      <c r="U4425" s="2">
        <v>0</v>
      </c>
      <c r="V4425" s="2" t="s">
        <v>18533</v>
      </c>
      <c r="W4425" s="2" t="s">
        <v>34</v>
      </c>
      <c r="X4425" s="58" t="s">
        <v>16022</v>
      </c>
      <c r="Z4425" s="2">
        <v>412000</v>
      </c>
      <c r="AB4425" s="58">
        <v>46097.42386574074</v>
      </c>
      <c r="AC4425" s="2">
        <v>0</v>
      </c>
      <c r="AD4425" s="104">
        <v>412000</v>
      </c>
      <c r="AE4425" s="2">
        <v>46097.42386574074</v>
      </c>
      <c r="AG4425" s="2">
        <v>118520</v>
      </c>
    </row>
    <row r="4426" spans="1:33" ht="60" x14ac:dyDescent="0.25">
      <c r="A4426" s="2" t="s">
        <v>15675</v>
      </c>
      <c r="B4426" s="2" t="s">
        <v>12666</v>
      </c>
      <c r="C4426" s="2" t="s">
        <v>15676</v>
      </c>
      <c r="F4426" s="2" t="s">
        <v>15531</v>
      </c>
      <c r="G4426" s="2" t="s">
        <v>15532</v>
      </c>
      <c r="H4426" s="2" t="s">
        <v>15533</v>
      </c>
      <c r="I4426" s="2" t="s">
        <v>23466</v>
      </c>
      <c r="J4426" s="2" t="s">
        <v>28</v>
      </c>
      <c r="K4426" s="2" t="s">
        <v>43</v>
      </c>
      <c r="L4426" s="2" t="s">
        <v>44</v>
      </c>
      <c r="M4426" s="2" t="s">
        <v>45</v>
      </c>
      <c r="N4426" s="2" t="s">
        <v>2977</v>
      </c>
      <c r="O4426" s="2" t="s">
        <v>705</v>
      </c>
      <c r="P4426" s="24">
        <v>0</v>
      </c>
      <c r="Q4426" s="24">
        <v>0</v>
      </c>
      <c r="R4426" s="27" t="s">
        <v>1578</v>
      </c>
      <c r="S4426" s="28" t="s">
        <v>1589</v>
      </c>
      <c r="T4426" s="2" t="s">
        <v>33</v>
      </c>
      <c r="U4426" s="2">
        <v>0</v>
      </c>
      <c r="V4426" s="2" t="s">
        <v>12680</v>
      </c>
      <c r="W4426" s="2" t="s">
        <v>34</v>
      </c>
      <c r="AC4426" s="2">
        <v>0</v>
      </c>
      <c r="AD4426" s="104"/>
    </row>
    <row r="4427" spans="1:33" ht="45" x14ac:dyDescent="0.25">
      <c r="A4427" s="2" t="s">
        <v>13798</v>
      </c>
      <c r="B4427" s="2" t="s">
        <v>12666</v>
      </c>
      <c r="C4427" s="2" t="s">
        <v>13799</v>
      </c>
      <c r="F4427" s="2" t="s">
        <v>1416</v>
      </c>
      <c r="G4427" s="2" t="s">
        <v>4628</v>
      </c>
      <c r="H4427" s="2" t="s">
        <v>4629</v>
      </c>
      <c r="I4427" s="2" t="s">
        <v>20009</v>
      </c>
      <c r="J4427" s="2" t="s">
        <v>28</v>
      </c>
      <c r="K4427" s="2" t="s">
        <v>173</v>
      </c>
      <c r="L4427" s="2" t="s">
        <v>457</v>
      </c>
      <c r="M4427" s="2" t="s">
        <v>458</v>
      </c>
      <c r="N4427" s="2" t="s">
        <v>4630</v>
      </c>
      <c r="O4427" s="2" t="s">
        <v>706</v>
      </c>
      <c r="P4427" s="24">
        <v>0</v>
      </c>
      <c r="Q4427" s="24">
        <v>0</v>
      </c>
      <c r="R4427" s="27" t="s">
        <v>1578</v>
      </c>
      <c r="S4427" s="28" t="s">
        <v>1589</v>
      </c>
      <c r="T4427" s="2" t="s">
        <v>33</v>
      </c>
      <c r="U4427" s="2">
        <v>0</v>
      </c>
      <c r="V4427" s="2" t="s">
        <v>12666</v>
      </c>
      <c r="W4427" s="2" t="s">
        <v>34</v>
      </c>
      <c r="AC4427" s="2">
        <v>0</v>
      </c>
      <c r="AD4427" s="104"/>
    </row>
    <row r="4428" spans="1:33" ht="45" x14ac:dyDescent="0.25">
      <c r="A4428" s="2" t="s">
        <v>15686</v>
      </c>
      <c r="B4428" s="2" t="s">
        <v>12666</v>
      </c>
      <c r="C4428" s="2" t="s">
        <v>15687</v>
      </c>
      <c r="F4428" s="2" t="s">
        <v>15467</v>
      </c>
      <c r="G4428" s="2" t="s">
        <v>15468</v>
      </c>
      <c r="H4428" s="2" t="s">
        <v>15469</v>
      </c>
      <c r="I4428" s="2" t="s">
        <v>23496</v>
      </c>
      <c r="J4428" s="2" t="s">
        <v>28</v>
      </c>
      <c r="K4428" s="2" t="s">
        <v>43</v>
      </c>
      <c r="L4428" s="2" t="s">
        <v>267</v>
      </c>
      <c r="M4428" s="2" t="s">
        <v>1218</v>
      </c>
      <c r="N4428" s="2" t="s">
        <v>4340</v>
      </c>
      <c r="O4428" s="2" t="s">
        <v>705</v>
      </c>
      <c r="P4428" s="24">
        <v>0</v>
      </c>
      <c r="Q4428" s="24">
        <v>0</v>
      </c>
      <c r="R4428" s="27" t="s">
        <v>1578</v>
      </c>
      <c r="S4428" s="28" t="s">
        <v>1589</v>
      </c>
      <c r="T4428" s="2" t="s">
        <v>33</v>
      </c>
      <c r="U4428" s="2">
        <v>0</v>
      </c>
      <c r="V4428" s="2" t="s">
        <v>12666</v>
      </c>
      <c r="W4428" s="2" t="s">
        <v>34</v>
      </c>
      <c r="AC4428" s="2">
        <v>0</v>
      </c>
      <c r="AD4428" s="104"/>
    </row>
    <row r="4429" spans="1:33" ht="45" x14ac:dyDescent="0.25">
      <c r="A4429" s="2" t="s">
        <v>13775</v>
      </c>
      <c r="B4429" s="2" t="s">
        <v>12666</v>
      </c>
      <c r="C4429" s="2" t="s">
        <v>13776</v>
      </c>
      <c r="F4429" s="2" t="s">
        <v>13777</v>
      </c>
      <c r="G4429" s="2" t="s">
        <v>13778</v>
      </c>
      <c r="H4429" s="2" t="s">
        <v>13779</v>
      </c>
      <c r="I4429" s="2" t="s">
        <v>20001</v>
      </c>
      <c r="J4429" s="2" t="s">
        <v>28</v>
      </c>
      <c r="K4429" s="2" t="s">
        <v>173</v>
      </c>
      <c r="L4429" s="2" t="s">
        <v>190</v>
      </c>
      <c r="M4429" s="2" t="s">
        <v>191</v>
      </c>
      <c r="N4429" s="2" t="s">
        <v>2793</v>
      </c>
      <c r="O4429" s="2" t="s">
        <v>705</v>
      </c>
      <c r="P4429" s="24">
        <v>0</v>
      </c>
      <c r="Q4429" s="24">
        <v>0</v>
      </c>
      <c r="R4429" s="27" t="s">
        <v>1578</v>
      </c>
      <c r="S4429" s="28" t="s">
        <v>1589</v>
      </c>
      <c r="T4429" s="2" t="s">
        <v>33</v>
      </c>
      <c r="U4429" s="2">
        <v>0</v>
      </c>
      <c r="V4429" s="2" t="s">
        <v>12666</v>
      </c>
      <c r="W4429" s="2" t="s">
        <v>34</v>
      </c>
      <c r="AC4429" s="2">
        <v>0</v>
      </c>
      <c r="AD4429" s="104"/>
    </row>
    <row r="4430" spans="1:33" ht="45" x14ac:dyDescent="0.25">
      <c r="A4430" s="2" t="s">
        <v>15450</v>
      </c>
      <c r="B4430" s="2" t="s">
        <v>12666</v>
      </c>
      <c r="C4430" s="2" t="s">
        <v>15451</v>
      </c>
      <c r="F4430" s="2" t="s">
        <v>15452</v>
      </c>
      <c r="G4430" s="2" t="s">
        <v>15453</v>
      </c>
      <c r="H4430" s="2" t="s">
        <v>15454</v>
      </c>
      <c r="I4430" s="2" t="s">
        <v>23531</v>
      </c>
      <c r="J4430" s="2" t="s">
        <v>28</v>
      </c>
      <c r="K4430" s="2" t="s">
        <v>43</v>
      </c>
      <c r="L4430" s="2" t="s">
        <v>298</v>
      </c>
      <c r="M4430" s="2" t="s">
        <v>299</v>
      </c>
      <c r="N4430" s="2" t="s">
        <v>4752</v>
      </c>
      <c r="O4430" s="2" t="s">
        <v>32</v>
      </c>
      <c r="P4430" s="24">
        <v>0</v>
      </c>
      <c r="Q4430" s="24">
        <v>3</v>
      </c>
      <c r="R4430" s="27" t="s">
        <v>1568</v>
      </c>
      <c r="S4430" s="28" t="s">
        <v>1589</v>
      </c>
      <c r="T4430" s="2" t="s">
        <v>33</v>
      </c>
      <c r="U4430" s="2">
        <v>0</v>
      </c>
      <c r="V4430" s="2" t="s">
        <v>18533</v>
      </c>
      <c r="W4430" s="2" t="s">
        <v>34</v>
      </c>
      <c r="X4430" s="58" t="s">
        <v>12666</v>
      </c>
      <c r="Z4430" s="2">
        <v>412000</v>
      </c>
      <c r="AB4430" s="58">
        <v>46092.725046296298</v>
      </c>
      <c r="AC4430" s="2">
        <v>0</v>
      </c>
      <c r="AD4430" s="104">
        <v>412000</v>
      </c>
      <c r="AE4430" s="2">
        <v>46092.725046296298</v>
      </c>
      <c r="AG4430" s="2">
        <v>120643</v>
      </c>
    </row>
    <row r="4431" spans="1:33" ht="45" x14ac:dyDescent="0.25">
      <c r="A4431" s="2" t="s">
        <v>14499</v>
      </c>
      <c r="B4431" s="2" t="s">
        <v>12666</v>
      </c>
      <c r="C4431" s="2" t="s">
        <v>14500</v>
      </c>
      <c r="F4431" s="2" t="s">
        <v>14501</v>
      </c>
      <c r="G4431" s="2" t="s">
        <v>14502</v>
      </c>
      <c r="H4431" s="2" t="s">
        <v>9048</v>
      </c>
      <c r="I4431" s="2" t="s">
        <v>21184</v>
      </c>
      <c r="J4431" s="2" t="s">
        <v>28</v>
      </c>
      <c r="K4431" s="2" t="s">
        <v>78</v>
      </c>
      <c r="L4431" s="2" t="s">
        <v>859</v>
      </c>
      <c r="M4431" s="2" t="s">
        <v>1115</v>
      </c>
      <c r="N4431" s="2" t="s">
        <v>4378</v>
      </c>
      <c r="O4431" s="2" t="s">
        <v>705</v>
      </c>
      <c r="P4431" s="24">
        <v>0</v>
      </c>
      <c r="Q4431" s="24">
        <v>0</v>
      </c>
      <c r="R4431" s="27" t="s">
        <v>1578</v>
      </c>
      <c r="S4431" s="28" t="s">
        <v>1589</v>
      </c>
      <c r="T4431" s="2" t="s">
        <v>33</v>
      </c>
      <c r="U4431" s="2">
        <v>0</v>
      </c>
      <c r="V4431" s="2" t="s">
        <v>12666</v>
      </c>
      <c r="W4431" s="2" t="s">
        <v>34</v>
      </c>
      <c r="AC4431" s="2">
        <v>0</v>
      </c>
      <c r="AD4431" s="104"/>
    </row>
    <row r="4432" spans="1:33" ht="45" x14ac:dyDescent="0.25">
      <c r="A4432" s="2" t="s">
        <v>12665</v>
      </c>
      <c r="B4432" s="2" t="s">
        <v>12666</v>
      </c>
      <c r="C4432" s="2" t="s">
        <v>12667</v>
      </c>
      <c r="F4432" s="2" t="s">
        <v>5581</v>
      </c>
      <c r="G4432" s="2" t="s">
        <v>5582</v>
      </c>
      <c r="H4432" s="2" t="s">
        <v>5583</v>
      </c>
      <c r="I4432" s="2" t="s">
        <v>21585</v>
      </c>
      <c r="J4432" s="2" t="s">
        <v>28</v>
      </c>
      <c r="K4432" s="2" t="s">
        <v>78</v>
      </c>
      <c r="L4432" s="2" t="s">
        <v>181</v>
      </c>
      <c r="M4432" s="2" t="s">
        <v>182</v>
      </c>
      <c r="N4432" s="2" t="s">
        <v>3929</v>
      </c>
      <c r="O4432" s="2" t="s">
        <v>706</v>
      </c>
      <c r="P4432" s="24">
        <v>0</v>
      </c>
      <c r="Q4432" s="24">
        <v>0</v>
      </c>
      <c r="R4432" s="27" t="s">
        <v>1578</v>
      </c>
      <c r="S4432" s="28" t="s">
        <v>1582</v>
      </c>
      <c r="T4432" s="2" t="s">
        <v>160</v>
      </c>
      <c r="U4432" s="2">
        <v>0</v>
      </c>
      <c r="V4432" s="2" t="s">
        <v>12666</v>
      </c>
      <c r="W4432" s="2" t="s">
        <v>34</v>
      </c>
      <c r="AC4432" s="2">
        <v>0</v>
      </c>
      <c r="AD4432" s="104"/>
    </row>
    <row r="4433" spans="1:33" ht="60" x14ac:dyDescent="0.25">
      <c r="A4433" s="2" t="s">
        <v>14488</v>
      </c>
      <c r="B4433" s="2" t="s">
        <v>12666</v>
      </c>
      <c r="C4433" s="2" t="s">
        <v>14489</v>
      </c>
      <c r="F4433" s="2" t="s">
        <v>8554</v>
      </c>
      <c r="G4433" s="2" t="s">
        <v>8555</v>
      </c>
      <c r="H4433" s="2" t="s">
        <v>4301</v>
      </c>
      <c r="I4433" s="2" t="s">
        <v>21169</v>
      </c>
      <c r="J4433" s="2" t="s">
        <v>28</v>
      </c>
      <c r="K4433" s="2" t="s">
        <v>78</v>
      </c>
      <c r="L4433" s="2" t="s">
        <v>177</v>
      </c>
      <c r="M4433" s="2" t="s">
        <v>178</v>
      </c>
      <c r="N4433" s="2" t="s">
        <v>4392</v>
      </c>
      <c r="O4433" s="2" t="s">
        <v>705</v>
      </c>
      <c r="P4433" s="24">
        <v>0</v>
      </c>
      <c r="Q4433" s="24">
        <v>0</v>
      </c>
      <c r="R4433" s="27" t="s">
        <v>1578</v>
      </c>
      <c r="S4433" s="28" t="s">
        <v>1589</v>
      </c>
      <c r="T4433" s="2" t="s">
        <v>33</v>
      </c>
      <c r="U4433" s="2">
        <v>0</v>
      </c>
      <c r="V4433" s="2" t="s">
        <v>12666</v>
      </c>
      <c r="W4433" s="2" t="s">
        <v>34</v>
      </c>
      <c r="AC4433" s="2">
        <v>0</v>
      </c>
      <c r="AD4433" s="104"/>
    </row>
    <row r="4434" spans="1:33" ht="45" x14ac:dyDescent="0.25">
      <c r="A4434" s="2" t="s">
        <v>14868</v>
      </c>
      <c r="B4434" s="2" t="s">
        <v>12666</v>
      </c>
      <c r="C4434" s="2" t="s">
        <v>14869</v>
      </c>
      <c r="F4434" s="2" t="s">
        <v>14829</v>
      </c>
      <c r="G4434" s="2" t="s">
        <v>14830</v>
      </c>
      <c r="H4434" s="2" t="s">
        <v>14831</v>
      </c>
      <c r="I4434" s="2" t="s">
        <v>22008</v>
      </c>
      <c r="J4434" s="2" t="s">
        <v>28</v>
      </c>
      <c r="K4434" s="2" t="s">
        <v>72</v>
      </c>
      <c r="L4434" s="2" t="s">
        <v>65</v>
      </c>
      <c r="M4434" s="2" t="s">
        <v>171</v>
      </c>
      <c r="N4434" s="2" t="s">
        <v>3496</v>
      </c>
      <c r="O4434" s="2" t="s">
        <v>705</v>
      </c>
      <c r="P4434" s="24">
        <v>0</v>
      </c>
      <c r="Q4434" s="24">
        <v>0</v>
      </c>
      <c r="R4434" s="27" t="s">
        <v>1578</v>
      </c>
      <c r="S4434" s="28" t="s">
        <v>1589</v>
      </c>
      <c r="T4434" s="2" t="s">
        <v>33</v>
      </c>
      <c r="U4434" s="2">
        <v>0</v>
      </c>
      <c r="V4434" s="2" t="s">
        <v>12666</v>
      </c>
      <c r="W4434" s="2" t="s">
        <v>34</v>
      </c>
      <c r="AC4434" s="2">
        <v>0</v>
      </c>
      <c r="AD4434" s="104"/>
    </row>
    <row r="4435" spans="1:33" ht="60" x14ac:dyDescent="0.25">
      <c r="A4435" s="2" t="s">
        <v>15798</v>
      </c>
      <c r="B4435" s="2" t="s">
        <v>12666</v>
      </c>
      <c r="C4435" s="2" t="s">
        <v>15799</v>
      </c>
      <c r="F4435" s="2" t="s">
        <v>14442</v>
      </c>
      <c r="G4435" s="2" t="s">
        <v>14443</v>
      </c>
      <c r="H4435" s="2" t="s">
        <v>14444</v>
      </c>
      <c r="I4435" s="2" t="s">
        <v>21179</v>
      </c>
      <c r="J4435" s="2" t="s">
        <v>28</v>
      </c>
      <c r="K4435" s="2" t="s">
        <v>78</v>
      </c>
      <c r="L4435" s="2" t="s">
        <v>415</v>
      </c>
      <c r="M4435" s="2" t="s">
        <v>512</v>
      </c>
      <c r="N4435" s="2" t="s">
        <v>5228</v>
      </c>
      <c r="O4435" s="2" t="s">
        <v>19606</v>
      </c>
      <c r="P4435" s="24">
        <v>0</v>
      </c>
      <c r="Q4435" s="24">
        <v>0</v>
      </c>
      <c r="R4435" s="27" t="s">
        <v>1578</v>
      </c>
      <c r="S4435" s="28" t="s">
        <v>1585</v>
      </c>
      <c r="T4435" s="2" t="s">
        <v>38</v>
      </c>
      <c r="U4435" s="2">
        <v>0</v>
      </c>
      <c r="V4435" s="2" t="s">
        <v>16027</v>
      </c>
      <c r="W4435" s="2" t="s">
        <v>34</v>
      </c>
      <c r="X4435" s="58" t="s">
        <v>16027</v>
      </c>
      <c r="Y4435" s="2" t="s">
        <v>87</v>
      </c>
      <c r="AA4435" s="2" t="s">
        <v>88</v>
      </c>
      <c r="AB4435" s="58">
        <v>46098.526550925926</v>
      </c>
      <c r="AC4435" s="2">
        <v>0</v>
      </c>
      <c r="AD4435" s="104"/>
      <c r="AE4435" s="2">
        <v>46098.526550925926</v>
      </c>
      <c r="AG4435" s="2">
        <v>115202</v>
      </c>
    </row>
    <row r="4436" spans="1:33" ht="45" x14ac:dyDescent="0.25">
      <c r="A4436" s="2" t="s">
        <v>14440</v>
      </c>
      <c r="B4436" s="2" t="s">
        <v>12666</v>
      </c>
      <c r="C4436" s="2" t="s">
        <v>14441</v>
      </c>
      <c r="F4436" s="2" t="s">
        <v>14442</v>
      </c>
      <c r="G4436" s="2" t="s">
        <v>14443</v>
      </c>
      <c r="H4436" s="2" t="s">
        <v>14444</v>
      </c>
      <c r="I4436" s="2" t="s">
        <v>21179</v>
      </c>
      <c r="J4436" s="2" t="s">
        <v>28</v>
      </c>
      <c r="K4436" s="2" t="s">
        <v>78</v>
      </c>
      <c r="L4436" s="2" t="s">
        <v>614</v>
      </c>
      <c r="M4436" s="2" t="s">
        <v>512</v>
      </c>
      <c r="N4436" s="2" t="s">
        <v>5228</v>
      </c>
      <c r="O4436" s="2" t="s">
        <v>705</v>
      </c>
      <c r="P4436" s="24">
        <v>0</v>
      </c>
      <c r="Q4436" s="24">
        <v>0</v>
      </c>
      <c r="R4436" s="27" t="s">
        <v>1578</v>
      </c>
      <c r="S4436" s="28" t="s">
        <v>1589</v>
      </c>
      <c r="T4436" s="2" t="s">
        <v>33</v>
      </c>
      <c r="U4436" s="2">
        <v>0</v>
      </c>
      <c r="V4436" s="2" t="s">
        <v>12666</v>
      </c>
      <c r="W4436" s="2" t="s">
        <v>34</v>
      </c>
      <c r="AC4436" s="2">
        <v>0</v>
      </c>
      <c r="AD4436" s="104"/>
    </row>
    <row r="4437" spans="1:33" ht="45" x14ac:dyDescent="0.25">
      <c r="A4437" s="2" t="s">
        <v>13796</v>
      </c>
      <c r="B4437" s="2" t="s">
        <v>12666</v>
      </c>
      <c r="C4437" s="2" t="s">
        <v>13797</v>
      </c>
      <c r="F4437" s="2" t="s">
        <v>13563</v>
      </c>
      <c r="G4437" s="2" t="s">
        <v>13564</v>
      </c>
      <c r="H4437" s="2" t="s">
        <v>13565</v>
      </c>
      <c r="I4437" s="2" t="s">
        <v>20010</v>
      </c>
      <c r="J4437" s="2" t="s">
        <v>28</v>
      </c>
      <c r="K4437" s="2" t="s">
        <v>173</v>
      </c>
      <c r="L4437" s="2" t="s">
        <v>5892</v>
      </c>
      <c r="M4437" s="2" t="s">
        <v>383</v>
      </c>
      <c r="N4437" s="2" t="s">
        <v>5893</v>
      </c>
      <c r="O4437" s="2" t="s">
        <v>705</v>
      </c>
      <c r="P4437" s="24">
        <v>0</v>
      </c>
      <c r="Q4437" s="24">
        <v>0</v>
      </c>
      <c r="R4437" s="27" t="s">
        <v>1578</v>
      </c>
      <c r="S4437" s="28" t="s">
        <v>1589</v>
      </c>
      <c r="T4437" s="2" t="s">
        <v>33</v>
      </c>
      <c r="U4437" s="2">
        <v>0</v>
      </c>
      <c r="V4437" s="2" t="s">
        <v>12666</v>
      </c>
      <c r="W4437" s="2" t="s">
        <v>34</v>
      </c>
      <c r="AC4437" s="2">
        <v>0</v>
      </c>
      <c r="AD4437" s="104"/>
    </row>
    <row r="4438" spans="1:33" ht="45" x14ac:dyDescent="0.25">
      <c r="A4438" s="2" t="s">
        <v>15160</v>
      </c>
      <c r="B4438" s="2" t="s">
        <v>12666</v>
      </c>
      <c r="C4438" s="2" t="s">
        <v>15161</v>
      </c>
      <c r="F4438" s="2" t="s">
        <v>11416</v>
      </c>
      <c r="G4438" s="2" t="s">
        <v>11417</v>
      </c>
      <c r="H4438" s="2" t="s">
        <v>5808</v>
      </c>
      <c r="I4438" s="2" t="s">
        <v>22234</v>
      </c>
      <c r="J4438" s="2" t="s">
        <v>28</v>
      </c>
      <c r="K4438" s="2" t="s">
        <v>68</v>
      </c>
      <c r="L4438" s="2" t="s">
        <v>195</v>
      </c>
      <c r="M4438" s="2" t="s">
        <v>196</v>
      </c>
      <c r="N4438" s="2" t="s">
        <v>5336</v>
      </c>
      <c r="O4438" s="2" t="s">
        <v>705</v>
      </c>
      <c r="P4438" s="24">
        <v>0</v>
      </c>
      <c r="Q4438" s="24">
        <v>0</v>
      </c>
      <c r="R4438" s="27" t="s">
        <v>1578</v>
      </c>
      <c r="S4438" s="28" t="s">
        <v>1589</v>
      </c>
      <c r="T4438" s="2" t="s">
        <v>33</v>
      </c>
      <c r="U4438" s="2">
        <v>0</v>
      </c>
      <c r="V4438" s="2" t="s">
        <v>12666</v>
      </c>
      <c r="W4438" s="2" t="s">
        <v>34</v>
      </c>
      <c r="AC4438" s="2">
        <v>0</v>
      </c>
      <c r="AD4438" s="104"/>
    </row>
    <row r="4439" spans="1:33" ht="45" x14ac:dyDescent="0.25">
      <c r="A4439" s="2" t="s">
        <v>15639</v>
      </c>
      <c r="B4439" s="2" t="s">
        <v>12666</v>
      </c>
      <c r="C4439" s="2" t="s">
        <v>15640</v>
      </c>
      <c r="F4439" s="2" t="s">
        <v>15410</v>
      </c>
      <c r="G4439" s="2" t="s">
        <v>15411</v>
      </c>
      <c r="H4439" s="2" t="s">
        <v>8860</v>
      </c>
      <c r="I4439" s="2" t="s">
        <v>23501</v>
      </c>
      <c r="J4439" s="2" t="s">
        <v>28</v>
      </c>
      <c r="K4439" s="2" t="s">
        <v>43</v>
      </c>
      <c r="L4439" s="2" t="s">
        <v>267</v>
      </c>
      <c r="M4439" s="2" t="s">
        <v>1218</v>
      </c>
      <c r="N4439" s="2" t="s">
        <v>4340</v>
      </c>
      <c r="O4439" s="2" t="s">
        <v>705</v>
      </c>
      <c r="P4439" s="24">
        <v>0</v>
      </c>
      <c r="Q4439" s="24">
        <v>0</v>
      </c>
      <c r="R4439" s="27" t="s">
        <v>1578</v>
      </c>
      <c r="S4439" s="28" t="s">
        <v>1589</v>
      </c>
      <c r="T4439" s="2" t="s">
        <v>33</v>
      </c>
      <c r="U4439" s="2">
        <v>0</v>
      </c>
      <c r="V4439" s="2" t="s">
        <v>12666</v>
      </c>
      <c r="W4439" s="2" t="s">
        <v>34</v>
      </c>
      <c r="AC4439" s="2">
        <v>0</v>
      </c>
      <c r="AD4439" s="104"/>
    </row>
    <row r="4440" spans="1:33" ht="45" x14ac:dyDescent="0.25">
      <c r="A4440" s="2" t="s">
        <v>13751</v>
      </c>
      <c r="B4440" s="2" t="s">
        <v>12666</v>
      </c>
      <c r="C4440" s="2" t="s">
        <v>13752</v>
      </c>
      <c r="F4440" s="2" t="s">
        <v>13402</v>
      </c>
      <c r="G4440" s="2" t="s">
        <v>13403</v>
      </c>
      <c r="H4440" s="2" t="s">
        <v>13404</v>
      </c>
      <c r="I4440" s="2" t="s">
        <v>19984</v>
      </c>
      <c r="J4440" s="2" t="s">
        <v>28</v>
      </c>
      <c r="K4440" s="2" t="s">
        <v>173</v>
      </c>
      <c r="L4440" s="2" t="s">
        <v>452</v>
      </c>
      <c r="M4440" s="2" t="s">
        <v>453</v>
      </c>
      <c r="N4440" s="2" t="s">
        <v>4554</v>
      </c>
      <c r="O4440" s="2" t="s">
        <v>705</v>
      </c>
      <c r="P4440" s="24">
        <v>0</v>
      </c>
      <c r="Q4440" s="24">
        <v>0</v>
      </c>
      <c r="R4440" s="27" t="s">
        <v>1578</v>
      </c>
      <c r="S4440" s="28" t="s">
        <v>1589</v>
      </c>
      <c r="T4440" s="2" t="s">
        <v>33</v>
      </c>
      <c r="U4440" s="2">
        <v>0</v>
      </c>
      <c r="V4440" s="2" t="s">
        <v>12666</v>
      </c>
      <c r="W4440" s="2" t="s">
        <v>34</v>
      </c>
      <c r="AC4440" s="2">
        <v>0</v>
      </c>
      <c r="AD4440" s="104"/>
    </row>
    <row r="4441" spans="1:33" ht="45" x14ac:dyDescent="0.25">
      <c r="A4441" s="2" t="s">
        <v>14082</v>
      </c>
      <c r="B4441" s="2" t="s">
        <v>12666</v>
      </c>
      <c r="C4441" s="2" t="s">
        <v>14083</v>
      </c>
      <c r="F4441" s="2" t="s">
        <v>13864</v>
      </c>
      <c r="G4441" s="2" t="s">
        <v>13865</v>
      </c>
      <c r="H4441" s="2" t="s">
        <v>13866</v>
      </c>
      <c r="I4441" s="2" t="s">
        <v>20630</v>
      </c>
      <c r="J4441" s="2" t="s">
        <v>28</v>
      </c>
      <c r="K4441" s="2" t="s">
        <v>29</v>
      </c>
      <c r="L4441" s="2" t="s">
        <v>133</v>
      </c>
      <c r="M4441" s="2" t="s">
        <v>134</v>
      </c>
      <c r="N4441" s="2" t="s">
        <v>5241</v>
      </c>
      <c r="O4441" s="2" t="s">
        <v>705</v>
      </c>
      <c r="P4441" s="24">
        <v>0</v>
      </c>
      <c r="Q4441" s="24">
        <v>0</v>
      </c>
      <c r="R4441" s="27" t="s">
        <v>1578</v>
      </c>
      <c r="S4441" s="28" t="s">
        <v>1589</v>
      </c>
      <c r="T4441" s="2" t="s">
        <v>33</v>
      </c>
      <c r="U4441" s="2">
        <v>0</v>
      </c>
      <c r="V4441" s="2" t="s">
        <v>12666</v>
      </c>
      <c r="W4441" s="2" t="s">
        <v>34</v>
      </c>
      <c r="AC4441" s="2">
        <v>0</v>
      </c>
      <c r="AD4441" s="104"/>
    </row>
    <row r="4442" spans="1:33" ht="45" x14ac:dyDescent="0.25">
      <c r="A4442" s="2" t="s">
        <v>13800</v>
      </c>
      <c r="B4442" s="2" t="s">
        <v>12666</v>
      </c>
      <c r="C4442" s="2" t="s">
        <v>13801</v>
      </c>
      <c r="F4442" s="2" t="s">
        <v>13508</v>
      </c>
      <c r="G4442" s="2" t="s">
        <v>13509</v>
      </c>
      <c r="H4442" s="2" t="s">
        <v>13510</v>
      </c>
      <c r="I4442" s="2" t="s">
        <v>19975</v>
      </c>
      <c r="J4442" s="2" t="s">
        <v>28</v>
      </c>
      <c r="K4442" s="2" t="s">
        <v>173</v>
      </c>
      <c r="L4442" s="2" t="s">
        <v>5892</v>
      </c>
      <c r="M4442" s="2" t="s">
        <v>383</v>
      </c>
      <c r="N4442" s="2" t="s">
        <v>5893</v>
      </c>
      <c r="O4442" s="2" t="s">
        <v>705</v>
      </c>
      <c r="P4442" s="24">
        <v>0</v>
      </c>
      <c r="Q4442" s="24">
        <v>0</v>
      </c>
      <c r="R4442" s="27" t="s">
        <v>1578</v>
      </c>
      <c r="S4442" s="28" t="s">
        <v>1589</v>
      </c>
      <c r="T4442" s="2" t="s">
        <v>33</v>
      </c>
      <c r="U4442" s="2">
        <v>0</v>
      </c>
      <c r="V4442" s="2" t="s">
        <v>12666</v>
      </c>
      <c r="W4442" s="2" t="s">
        <v>34</v>
      </c>
      <c r="AC4442" s="2">
        <v>0</v>
      </c>
      <c r="AD4442" s="104"/>
    </row>
    <row r="4443" spans="1:33" ht="60" x14ac:dyDescent="0.25">
      <c r="A4443" s="2" t="s">
        <v>15195</v>
      </c>
      <c r="B4443" s="2" t="s">
        <v>12666</v>
      </c>
      <c r="C4443" s="2" t="s">
        <v>15196</v>
      </c>
      <c r="F4443" s="2" t="s">
        <v>15057</v>
      </c>
      <c r="G4443" s="2" t="s">
        <v>15058</v>
      </c>
      <c r="H4443" s="2" t="s">
        <v>3239</v>
      </c>
      <c r="I4443" s="2" t="s">
        <v>22235</v>
      </c>
      <c r="J4443" s="2" t="s">
        <v>28</v>
      </c>
      <c r="K4443" s="2" t="s">
        <v>68</v>
      </c>
      <c r="L4443" s="2" t="s">
        <v>195</v>
      </c>
      <c r="M4443" s="2" t="s">
        <v>196</v>
      </c>
      <c r="N4443" s="2" t="s">
        <v>5336</v>
      </c>
      <c r="O4443" s="2" t="s">
        <v>705</v>
      </c>
      <c r="P4443" s="24">
        <v>0</v>
      </c>
      <c r="Q4443" s="24">
        <v>0</v>
      </c>
      <c r="R4443" s="27" t="s">
        <v>1578</v>
      </c>
      <c r="S4443" s="28" t="s">
        <v>1589</v>
      </c>
      <c r="T4443" s="2" t="s">
        <v>33</v>
      </c>
      <c r="U4443" s="2">
        <v>0</v>
      </c>
      <c r="V4443" s="2" t="s">
        <v>12666</v>
      </c>
      <c r="W4443" s="2" t="s">
        <v>34</v>
      </c>
      <c r="AC4443" s="2">
        <v>0</v>
      </c>
      <c r="AD4443" s="104"/>
    </row>
    <row r="4444" spans="1:33" ht="45" x14ac:dyDescent="0.25">
      <c r="A4444" s="2" t="s">
        <v>14415</v>
      </c>
      <c r="B4444" s="2" t="s">
        <v>12666</v>
      </c>
      <c r="C4444" s="2" t="s">
        <v>14416</v>
      </c>
      <c r="F4444" s="2" t="s">
        <v>8605</v>
      </c>
      <c r="G4444" s="2" t="s">
        <v>8606</v>
      </c>
      <c r="H4444" s="2" t="s">
        <v>8607</v>
      </c>
      <c r="I4444" s="2" t="s">
        <v>21148</v>
      </c>
      <c r="J4444" s="2" t="s">
        <v>28</v>
      </c>
      <c r="K4444" s="2" t="s">
        <v>78</v>
      </c>
      <c r="L4444" s="2" t="s">
        <v>287</v>
      </c>
      <c r="M4444" s="2" t="s">
        <v>288</v>
      </c>
      <c r="N4444" s="2" t="s">
        <v>8028</v>
      </c>
      <c r="O4444" s="2" t="s">
        <v>705</v>
      </c>
      <c r="P4444" s="24">
        <v>0</v>
      </c>
      <c r="Q4444" s="24">
        <v>0</v>
      </c>
      <c r="R4444" s="27" t="s">
        <v>1578</v>
      </c>
      <c r="S4444" s="28" t="s">
        <v>1589</v>
      </c>
      <c r="T4444" s="2" t="s">
        <v>33</v>
      </c>
      <c r="U4444" s="2">
        <v>0</v>
      </c>
      <c r="V4444" s="2" t="s">
        <v>12666</v>
      </c>
      <c r="W4444" s="2" t="s">
        <v>34</v>
      </c>
      <c r="AC4444" s="2">
        <v>0</v>
      </c>
      <c r="AD4444" s="104"/>
    </row>
    <row r="4445" spans="1:33" ht="45" x14ac:dyDescent="0.25">
      <c r="A4445" s="2" t="s">
        <v>15673</v>
      </c>
      <c r="B4445" s="2" t="s">
        <v>12666</v>
      </c>
      <c r="C4445" s="2" t="s">
        <v>15674</v>
      </c>
      <c r="F4445" s="2" t="s">
        <v>15643</v>
      </c>
      <c r="G4445" s="2" t="s">
        <v>15644</v>
      </c>
      <c r="H4445" s="2" t="s">
        <v>2657</v>
      </c>
      <c r="I4445" s="2" t="s">
        <v>23382</v>
      </c>
      <c r="J4445" s="2" t="s">
        <v>28</v>
      </c>
      <c r="K4445" s="2" t="s">
        <v>43</v>
      </c>
      <c r="L4445" s="2" t="s">
        <v>347</v>
      </c>
      <c r="M4445" s="2" t="s">
        <v>348</v>
      </c>
      <c r="N4445" s="2" t="s">
        <v>2892</v>
      </c>
      <c r="O4445" s="2" t="s">
        <v>705</v>
      </c>
      <c r="P4445" s="24">
        <v>0</v>
      </c>
      <c r="Q4445" s="24">
        <v>0</v>
      </c>
      <c r="R4445" s="27" t="s">
        <v>1578</v>
      </c>
      <c r="S4445" s="28" t="s">
        <v>1589</v>
      </c>
      <c r="T4445" s="2" t="s">
        <v>33</v>
      </c>
      <c r="U4445" s="2">
        <v>0</v>
      </c>
      <c r="V4445" s="2" t="s">
        <v>12666</v>
      </c>
      <c r="W4445" s="2" t="s">
        <v>34</v>
      </c>
      <c r="AC4445" s="2">
        <v>0</v>
      </c>
      <c r="AD4445" s="104"/>
    </row>
    <row r="4446" spans="1:33" ht="45" x14ac:dyDescent="0.25">
      <c r="A4446" s="2" t="s">
        <v>15650</v>
      </c>
      <c r="B4446" s="2" t="s">
        <v>12666</v>
      </c>
      <c r="C4446" s="2" t="s">
        <v>15651</v>
      </c>
      <c r="F4446" s="2" t="s">
        <v>2287</v>
      </c>
      <c r="G4446" s="2" t="s">
        <v>3666</v>
      </c>
      <c r="H4446" s="2" t="s">
        <v>3667</v>
      </c>
      <c r="I4446" s="2" t="s">
        <v>23517</v>
      </c>
      <c r="J4446" s="2" t="s">
        <v>28</v>
      </c>
      <c r="K4446" s="2" t="s">
        <v>43</v>
      </c>
      <c r="L4446" s="2" t="s">
        <v>90</v>
      </c>
      <c r="M4446" s="2" t="s">
        <v>91</v>
      </c>
      <c r="N4446" s="2" t="s">
        <v>3668</v>
      </c>
      <c r="O4446" s="2" t="s">
        <v>705</v>
      </c>
      <c r="P4446" s="24">
        <v>0</v>
      </c>
      <c r="Q4446" s="24">
        <v>0</v>
      </c>
      <c r="R4446" s="27" t="s">
        <v>1578</v>
      </c>
      <c r="S4446" s="28" t="s">
        <v>1589</v>
      </c>
      <c r="T4446" s="2" t="s">
        <v>33</v>
      </c>
      <c r="U4446" s="2">
        <v>0</v>
      </c>
      <c r="V4446" s="2" t="s">
        <v>12666</v>
      </c>
      <c r="W4446" s="2" t="s">
        <v>34</v>
      </c>
      <c r="AC4446" s="2">
        <v>0</v>
      </c>
      <c r="AD4446" s="104"/>
    </row>
    <row r="4447" spans="1:33" ht="45" x14ac:dyDescent="0.25">
      <c r="A4447" s="2" t="s">
        <v>15605</v>
      </c>
      <c r="B4447" s="2" t="s">
        <v>12666</v>
      </c>
      <c r="C4447" s="2" t="s">
        <v>15606</v>
      </c>
      <c r="F4447" s="2" t="s">
        <v>15333</v>
      </c>
      <c r="G4447" s="2" t="s">
        <v>15334</v>
      </c>
      <c r="H4447" s="2" t="s">
        <v>15335</v>
      </c>
      <c r="I4447" s="2" t="s">
        <v>23512</v>
      </c>
      <c r="J4447" s="2" t="s">
        <v>28</v>
      </c>
      <c r="K4447" s="2" t="s">
        <v>43</v>
      </c>
      <c r="L4447" s="2" t="s">
        <v>99</v>
      </c>
      <c r="M4447" s="2" t="s">
        <v>1452</v>
      </c>
      <c r="N4447" s="2" t="s">
        <v>4205</v>
      </c>
      <c r="O4447" s="2" t="s">
        <v>705</v>
      </c>
      <c r="P4447" s="24">
        <v>0</v>
      </c>
      <c r="Q4447" s="24">
        <v>0</v>
      </c>
      <c r="R4447" s="27" t="s">
        <v>1578</v>
      </c>
      <c r="S4447" s="28" t="s">
        <v>1589</v>
      </c>
      <c r="T4447" s="2" t="s">
        <v>33</v>
      </c>
      <c r="U4447" s="2">
        <v>0</v>
      </c>
      <c r="V4447" s="2" t="s">
        <v>12666</v>
      </c>
      <c r="W4447" s="2" t="s">
        <v>34</v>
      </c>
      <c r="AC4447" s="2">
        <v>0</v>
      </c>
      <c r="AD4447" s="104"/>
    </row>
    <row r="4448" spans="1:33" ht="45" x14ac:dyDescent="0.25">
      <c r="A4448" s="2" t="s">
        <v>14308</v>
      </c>
      <c r="B4448" s="2" t="s">
        <v>12666</v>
      </c>
      <c r="C4448" s="2" t="s">
        <v>14309</v>
      </c>
      <c r="F4448" s="2" t="s">
        <v>14310</v>
      </c>
      <c r="G4448" s="2" t="s">
        <v>14311</v>
      </c>
      <c r="H4448" s="2" t="s">
        <v>14312</v>
      </c>
      <c r="I4448" s="2" t="s">
        <v>21185</v>
      </c>
      <c r="J4448" s="2" t="s">
        <v>28</v>
      </c>
      <c r="K4448" s="2" t="s">
        <v>78</v>
      </c>
      <c r="L4448" s="2" t="s">
        <v>185</v>
      </c>
      <c r="M4448" s="2" t="s">
        <v>186</v>
      </c>
      <c r="N4448" s="2" t="s">
        <v>4592</v>
      </c>
      <c r="O4448" s="2" t="s">
        <v>32</v>
      </c>
      <c r="P4448" s="24">
        <v>0</v>
      </c>
      <c r="Q4448" s="24">
        <v>2</v>
      </c>
      <c r="R4448" s="27" t="s">
        <v>1568</v>
      </c>
      <c r="S4448" s="28" t="s">
        <v>1589</v>
      </c>
      <c r="T4448" s="2" t="s">
        <v>33</v>
      </c>
      <c r="U4448" s="2">
        <v>0</v>
      </c>
      <c r="V4448" s="2" t="s">
        <v>32960</v>
      </c>
      <c r="W4448" s="2" t="s">
        <v>34</v>
      </c>
      <c r="X4448" s="58" t="s">
        <v>12680</v>
      </c>
      <c r="Z4448" s="2">
        <v>412000</v>
      </c>
      <c r="AB4448" s="58">
        <v>46093.379884259259</v>
      </c>
      <c r="AC4448" s="2">
        <v>0</v>
      </c>
      <c r="AD4448" s="104">
        <v>412000</v>
      </c>
      <c r="AE4448" s="2">
        <v>46093.379884259259</v>
      </c>
      <c r="AG4448" s="2">
        <v>121925</v>
      </c>
    </row>
    <row r="4449" spans="1:33" ht="60" x14ac:dyDescent="0.25">
      <c r="A4449" s="2" t="s">
        <v>15876</v>
      </c>
      <c r="B4449" s="2" t="s">
        <v>12666</v>
      </c>
      <c r="C4449" s="2" t="s">
        <v>15877</v>
      </c>
      <c r="F4449" s="2" t="s">
        <v>15439</v>
      </c>
      <c r="G4449" s="2" t="s">
        <v>15440</v>
      </c>
      <c r="H4449" s="2" t="s">
        <v>12712</v>
      </c>
      <c r="I4449" s="2" t="s">
        <v>23532</v>
      </c>
      <c r="J4449" s="2" t="s">
        <v>28</v>
      </c>
      <c r="K4449" s="2" t="s">
        <v>43</v>
      </c>
      <c r="L4449" s="2" t="s">
        <v>520</v>
      </c>
      <c r="M4449" s="2" t="s">
        <v>521</v>
      </c>
      <c r="N4449" s="2" t="s">
        <v>4000</v>
      </c>
      <c r="O4449" s="2" t="s">
        <v>32</v>
      </c>
      <c r="P4449" s="24">
        <v>0</v>
      </c>
      <c r="Q4449" s="24">
        <v>1</v>
      </c>
      <c r="R4449" s="27" t="s">
        <v>1568</v>
      </c>
      <c r="S4449" s="28" t="s">
        <v>1585</v>
      </c>
      <c r="T4449" s="2" t="s">
        <v>38</v>
      </c>
      <c r="U4449" s="2">
        <v>0</v>
      </c>
      <c r="V4449" s="2" t="s">
        <v>19231</v>
      </c>
      <c r="W4449" s="2" t="s">
        <v>34</v>
      </c>
      <c r="X4449" s="58" t="s">
        <v>16022</v>
      </c>
      <c r="Z4449" s="2">
        <v>2060000</v>
      </c>
      <c r="AB4449" s="58">
        <v>46097.727129629631</v>
      </c>
      <c r="AC4449" s="2">
        <v>0</v>
      </c>
      <c r="AD4449" s="104">
        <v>2060000</v>
      </c>
      <c r="AE4449" s="2">
        <v>46097.727129629631</v>
      </c>
      <c r="AG4449" s="2">
        <v>132297</v>
      </c>
    </row>
    <row r="4450" spans="1:33" ht="45" x14ac:dyDescent="0.25">
      <c r="A4450" s="2" t="s">
        <v>13958</v>
      </c>
      <c r="B4450" s="2" t="s">
        <v>12666</v>
      </c>
      <c r="C4450" s="2" t="s">
        <v>13959</v>
      </c>
      <c r="F4450" s="2" t="s">
        <v>13960</v>
      </c>
      <c r="G4450" s="2" t="s">
        <v>13961</v>
      </c>
      <c r="H4450" s="2" t="s">
        <v>13962</v>
      </c>
      <c r="I4450" s="2" t="s">
        <v>20635</v>
      </c>
      <c r="J4450" s="2" t="s">
        <v>28</v>
      </c>
      <c r="K4450" s="2" t="s">
        <v>29</v>
      </c>
      <c r="L4450" s="2" t="s">
        <v>120</v>
      </c>
      <c r="M4450" s="2" t="s">
        <v>121</v>
      </c>
      <c r="N4450" s="2" t="s">
        <v>6995</v>
      </c>
      <c r="O4450" s="2" t="s">
        <v>32</v>
      </c>
      <c r="P4450" s="24">
        <v>0</v>
      </c>
      <c r="Q4450" s="24">
        <v>1</v>
      </c>
      <c r="R4450" s="27" t="s">
        <v>1568</v>
      </c>
      <c r="S4450" s="28" t="s">
        <v>1589</v>
      </c>
      <c r="T4450" s="2" t="s">
        <v>33</v>
      </c>
      <c r="U4450" s="2">
        <v>0</v>
      </c>
      <c r="V4450" s="2" t="s">
        <v>16062</v>
      </c>
      <c r="W4450" s="2" t="s">
        <v>34</v>
      </c>
      <c r="X4450" s="58" t="s">
        <v>12680</v>
      </c>
      <c r="Z4450" s="2">
        <v>412000</v>
      </c>
      <c r="AB4450" s="58">
        <v>46093.413865740738</v>
      </c>
      <c r="AC4450" s="2">
        <v>0</v>
      </c>
      <c r="AD4450" s="104">
        <v>412000</v>
      </c>
      <c r="AE4450" s="2">
        <v>46093.413865740738</v>
      </c>
      <c r="AG4450" s="2">
        <v>125936</v>
      </c>
    </row>
    <row r="4451" spans="1:33" ht="45" x14ac:dyDescent="0.25">
      <c r="A4451" s="2" t="s">
        <v>15243</v>
      </c>
      <c r="B4451" s="2" t="s">
        <v>12666</v>
      </c>
      <c r="C4451" s="2" t="s">
        <v>15244</v>
      </c>
      <c r="F4451" s="2" t="s">
        <v>12073</v>
      </c>
      <c r="G4451" s="2" t="s">
        <v>12074</v>
      </c>
      <c r="H4451" s="2" t="s">
        <v>12075</v>
      </c>
      <c r="I4451" s="2" t="s">
        <v>23047</v>
      </c>
      <c r="J4451" s="2" t="s">
        <v>28</v>
      </c>
      <c r="K4451" s="2" t="s">
        <v>61</v>
      </c>
      <c r="L4451" s="2" t="s">
        <v>108</v>
      </c>
      <c r="M4451" s="2" t="s">
        <v>122</v>
      </c>
      <c r="N4451" s="2" t="s">
        <v>4096</v>
      </c>
      <c r="O4451" s="2" t="s">
        <v>32</v>
      </c>
      <c r="P4451" s="24">
        <v>0</v>
      </c>
      <c r="Q4451" s="24">
        <v>1</v>
      </c>
      <c r="R4451" s="27" t="s">
        <v>1568</v>
      </c>
      <c r="S4451" s="28" t="s">
        <v>1589</v>
      </c>
      <c r="T4451" s="2" t="s">
        <v>33</v>
      </c>
      <c r="U4451" s="2">
        <v>0</v>
      </c>
      <c r="V4451" s="2" t="s">
        <v>24754</v>
      </c>
      <c r="W4451" s="2" t="s">
        <v>34</v>
      </c>
      <c r="X4451" s="58" t="s">
        <v>12666</v>
      </c>
      <c r="Z4451" s="2">
        <v>412000</v>
      </c>
      <c r="AB4451" s="58">
        <v>46092.625428240739</v>
      </c>
      <c r="AC4451" s="2">
        <v>0</v>
      </c>
      <c r="AD4451" s="104">
        <v>412000</v>
      </c>
      <c r="AE4451" s="2">
        <v>46092.625428240739</v>
      </c>
      <c r="AG4451" s="2">
        <v>115906</v>
      </c>
    </row>
    <row r="4452" spans="1:33" ht="45" x14ac:dyDescent="0.25">
      <c r="A4452" s="2" t="s">
        <v>13455</v>
      </c>
      <c r="B4452" s="2" t="s">
        <v>12666</v>
      </c>
      <c r="C4452" s="2" t="s">
        <v>13456</v>
      </c>
      <c r="F4452" s="2" t="s">
        <v>13457</v>
      </c>
      <c r="G4452" s="2" t="s">
        <v>13458</v>
      </c>
      <c r="H4452" s="2" t="s">
        <v>13459</v>
      </c>
      <c r="I4452" s="2" t="s">
        <v>20011</v>
      </c>
      <c r="J4452" s="2" t="s">
        <v>28</v>
      </c>
      <c r="K4452" s="2" t="s">
        <v>173</v>
      </c>
      <c r="L4452" s="2" t="s">
        <v>6395</v>
      </c>
      <c r="M4452" s="2" t="s">
        <v>224</v>
      </c>
      <c r="N4452" s="2" t="s">
        <v>6396</v>
      </c>
      <c r="O4452" s="2" t="s">
        <v>37</v>
      </c>
      <c r="P4452" s="24">
        <v>0</v>
      </c>
      <c r="Q4452" s="24">
        <v>0</v>
      </c>
      <c r="R4452" s="27" t="s">
        <v>1578</v>
      </c>
      <c r="S4452" s="28" t="s">
        <v>1589</v>
      </c>
      <c r="T4452" s="2" t="s">
        <v>33</v>
      </c>
      <c r="U4452" s="2">
        <v>0</v>
      </c>
      <c r="V4452" s="2" t="s">
        <v>28201</v>
      </c>
      <c r="W4452" s="2" t="s">
        <v>34</v>
      </c>
      <c r="X4452" s="58" t="s">
        <v>12666</v>
      </c>
      <c r="Z4452" s="2">
        <v>412000</v>
      </c>
      <c r="AB4452" s="58">
        <v>46092.654895833337</v>
      </c>
      <c r="AC4452" s="2">
        <v>0</v>
      </c>
      <c r="AD4452" s="104">
        <v>412000</v>
      </c>
      <c r="AE4452" s="2">
        <v>46092.654895833337</v>
      </c>
      <c r="AG4452" s="2">
        <v>118385</v>
      </c>
    </row>
    <row r="4453" spans="1:33" ht="45" x14ac:dyDescent="0.25">
      <c r="A4453" s="2" t="s">
        <v>15039</v>
      </c>
      <c r="B4453" s="2" t="s">
        <v>12666</v>
      </c>
      <c r="C4453" s="2" t="s">
        <v>15040</v>
      </c>
      <c r="F4453" s="2" t="s">
        <v>15041</v>
      </c>
      <c r="G4453" s="2" t="s">
        <v>15042</v>
      </c>
      <c r="H4453" s="2" t="s">
        <v>15043</v>
      </c>
      <c r="I4453" s="2" t="s">
        <v>22248</v>
      </c>
      <c r="J4453" s="2" t="s">
        <v>28</v>
      </c>
      <c r="K4453" s="2" t="s">
        <v>68</v>
      </c>
      <c r="L4453" s="2" t="s">
        <v>1082</v>
      </c>
      <c r="M4453" s="2" t="s">
        <v>1083</v>
      </c>
      <c r="N4453" s="2" t="s">
        <v>5013</v>
      </c>
      <c r="O4453" s="2" t="s">
        <v>32</v>
      </c>
      <c r="P4453" s="24">
        <v>0</v>
      </c>
      <c r="Q4453" s="24">
        <v>1</v>
      </c>
      <c r="R4453" s="27" t="s">
        <v>1568</v>
      </c>
      <c r="S4453" s="28" t="s">
        <v>1589</v>
      </c>
      <c r="T4453" s="2" t="s">
        <v>33</v>
      </c>
      <c r="U4453" s="2">
        <v>0</v>
      </c>
      <c r="V4453" s="2" t="s">
        <v>19078</v>
      </c>
      <c r="W4453" s="2" t="s">
        <v>34</v>
      </c>
      <c r="X4453" s="58" t="s">
        <v>17683</v>
      </c>
      <c r="Z4453" s="2">
        <v>412000</v>
      </c>
      <c r="AB4453" s="58">
        <v>46112.671400462961</v>
      </c>
      <c r="AC4453" s="2">
        <v>0</v>
      </c>
      <c r="AD4453" s="104">
        <v>412000</v>
      </c>
      <c r="AE4453" s="2">
        <v>46112.671400462961</v>
      </c>
      <c r="AG4453" s="2">
        <v>118164</v>
      </c>
    </row>
    <row r="4454" spans="1:33" ht="45" x14ac:dyDescent="0.25">
      <c r="A4454" s="2" t="s">
        <v>15437</v>
      </c>
      <c r="B4454" s="2" t="s">
        <v>12666</v>
      </c>
      <c r="C4454" s="2" t="s">
        <v>15438</v>
      </c>
      <c r="F4454" s="2" t="s">
        <v>15439</v>
      </c>
      <c r="G4454" s="2" t="s">
        <v>15440</v>
      </c>
      <c r="H4454" s="2" t="s">
        <v>12712</v>
      </c>
      <c r="I4454" s="2" t="s">
        <v>23532</v>
      </c>
      <c r="J4454" s="2" t="s">
        <v>28</v>
      </c>
      <c r="K4454" s="2" t="s">
        <v>43</v>
      </c>
      <c r="L4454" s="2" t="s">
        <v>520</v>
      </c>
      <c r="M4454" s="2" t="s">
        <v>521</v>
      </c>
      <c r="N4454" s="2" t="s">
        <v>4000</v>
      </c>
      <c r="O4454" s="2" t="s">
        <v>32</v>
      </c>
      <c r="P4454" s="24">
        <v>0</v>
      </c>
      <c r="Q4454" s="24">
        <v>2</v>
      </c>
      <c r="R4454" s="27" t="s">
        <v>1568</v>
      </c>
      <c r="S4454" s="28" t="s">
        <v>1589</v>
      </c>
      <c r="T4454" s="2" t="s">
        <v>33</v>
      </c>
      <c r="U4454" s="2">
        <v>0</v>
      </c>
      <c r="V4454" s="2" t="s">
        <v>19078</v>
      </c>
      <c r="W4454" s="2" t="s">
        <v>34</v>
      </c>
      <c r="X4454" s="58" t="s">
        <v>12680</v>
      </c>
      <c r="Z4454" s="2">
        <v>412000</v>
      </c>
      <c r="AB4454" s="58">
        <v>46093.482083333336</v>
      </c>
      <c r="AC4454" s="2">
        <v>0</v>
      </c>
      <c r="AD4454" s="104">
        <v>412000</v>
      </c>
      <c r="AE4454" s="2">
        <v>46093.482083333336</v>
      </c>
      <c r="AG4454" s="2">
        <v>119593</v>
      </c>
    </row>
    <row r="4455" spans="1:33" ht="60" x14ac:dyDescent="0.25">
      <c r="A4455" s="2" t="s">
        <v>15765</v>
      </c>
      <c r="B4455" s="2" t="s">
        <v>12666</v>
      </c>
      <c r="C4455" s="2" t="s">
        <v>15766</v>
      </c>
      <c r="F4455" s="2" t="s">
        <v>13905</v>
      </c>
      <c r="G4455" s="2" t="s">
        <v>13906</v>
      </c>
      <c r="H4455" s="2" t="s">
        <v>2484</v>
      </c>
      <c r="I4455" s="2" t="s">
        <v>20636</v>
      </c>
      <c r="J4455" s="2" t="s">
        <v>28</v>
      </c>
      <c r="K4455" s="2" t="s">
        <v>29</v>
      </c>
      <c r="L4455" s="2" t="s">
        <v>279</v>
      </c>
      <c r="M4455" s="2" t="s">
        <v>280</v>
      </c>
      <c r="N4455" s="2" t="s">
        <v>5071</v>
      </c>
      <c r="O4455" s="2" t="s">
        <v>32</v>
      </c>
      <c r="P4455" s="24">
        <v>0</v>
      </c>
      <c r="Q4455" s="24">
        <v>1</v>
      </c>
      <c r="R4455" s="27" t="s">
        <v>1568</v>
      </c>
      <c r="S4455" s="28" t="s">
        <v>1585</v>
      </c>
      <c r="T4455" s="2" t="s">
        <v>38</v>
      </c>
      <c r="U4455" s="2">
        <v>0</v>
      </c>
      <c r="V4455" s="2" t="s">
        <v>32960</v>
      </c>
      <c r="W4455" s="2" t="s">
        <v>34</v>
      </c>
      <c r="X4455" s="58" t="s">
        <v>16022</v>
      </c>
      <c r="Z4455" s="2">
        <v>2060000</v>
      </c>
      <c r="AB4455" s="58">
        <v>46097.640416666669</v>
      </c>
      <c r="AC4455" s="2">
        <v>0</v>
      </c>
      <c r="AD4455" s="104">
        <v>2060000</v>
      </c>
      <c r="AE4455" s="2">
        <v>46097.640416666669</v>
      </c>
      <c r="AG4455" s="2">
        <v>121660</v>
      </c>
    </row>
    <row r="4456" spans="1:33" ht="60" x14ac:dyDescent="0.25">
      <c r="A4456" s="2" t="s">
        <v>15695</v>
      </c>
      <c r="B4456" s="2" t="s">
        <v>12666</v>
      </c>
      <c r="C4456" s="2" t="s">
        <v>15696</v>
      </c>
      <c r="F4456" s="2" t="s">
        <v>15376</v>
      </c>
      <c r="G4456" s="2" t="s">
        <v>15377</v>
      </c>
      <c r="H4456" s="2" t="s">
        <v>15378</v>
      </c>
      <c r="I4456" s="2" t="s">
        <v>23503</v>
      </c>
      <c r="J4456" s="2" t="s">
        <v>28</v>
      </c>
      <c r="K4456" s="2" t="s">
        <v>43</v>
      </c>
      <c r="L4456" s="2" t="s">
        <v>96</v>
      </c>
      <c r="M4456" s="2" t="s">
        <v>1603</v>
      </c>
      <c r="N4456" s="2" t="s">
        <v>4313</v>
      </c>
      <c r="O4456" s="3" t="s">
        <v>705</v>
      </c>
      <c r="P4456" s="24">
        <v>0</v>
      </c>
      <c r="Q4456" s="24">
        <v>0</v>
      </c>
      <c r="R4456" s="27" t="s">
        <v>1578</v>
      </c>
      <c r="S4456" s="28" t="s">
        <v>1589</v>
      </c>
      <c r="T4456" s="2" t="s">
        <v>33</v>
      </c>
      <c r="U4456" s="2">
        <v>0</v>
      </c>
      <c r="V4456" s="2" t="s">
        <v>12666</v>
      </c>
      <c r="W4456" s="2" t="s">
        <v>34</v>
      </c>
      <c r="AC4456" s="2">
        <v>0</v>
      </c>
      <c r="AD4456" s="104"/>
    </row>
    <row r="4457" spans="1:33" ht="45" x14ac:dyDescent="0.25">
      <c r="A4457" s="2" t="s">
        <v>13450</v>
      </c>
      <c r="B4457" s="2" t="s">
        <v>12666</v>
      </c>
      <c r="C4457" s="2" t="s">
        <v>13451</v>
      </c>
      <c r="F4457" s="2" t="s">
        <v>13452</v>
      </c>
      <c r="G4457" s="2" t="s">
        <v>13453</v>
      </c>
      <c r="H4457" s="2" t="s">
        <v>13454</v>
      </c>
      <c r="I4457" s="2" t="s">
        <v>20012</v>
      </c>
      <c r="J4457" s="2" t="s">
        <v>28</v>
      </c>
      <c r="K4457" s="2" t="s">
        <v>173</v>
      </c>
      <c r="L4457" s="2" t="s">
        <v>6395</v>
      </c>
      <c r="M4457" s="2" t="s">
        <v>224</v>
      </c>
      <c r="N4457" s="2" t="s">
        <v>6396</v>
      </c>
      <c r="O4457" s="3" t="s">
        <v>37</v>
      </c>
      <c r="P4457" s="24">
        <v>0</v>
      </c>
      <c r="Q4457" s="24">
        <v>0</v>
      </c>
      <c r="R4457" s="27" t="s">
        <v>1578</v>
      </c>
      <c r="S4457" s="28" t="s">
        <v>1589</v>
      </c>
      <c r="T4457" s="2" t="s">
        <v>33</v>
      </c>
      <c r="U4457" s="2">
        <v>0</v>
      </c>
      <c r="V4457" s="2" t="s">
        <v>28201</v>
      </c>
      <c r="W4457" s="2" t="s">
        <v>34</v>
      </c>
      <c r="X4457" s="58" t="s">
        <v>12666</v>
      </c>
      <c r="Z4457" s="2">
        <v>412000</v>
      </c>
      <c r="AB4457" s="58">
        <v>46092.652071759258</v>
      </c>
      <c r="AC4457" s="2">
        <v>0</v>
      </c>
      <c r="AD4457" s="104">
        <v>412000</v>
      </c>
      <c r="AE4457" s="2">
        <v>46092.652071759258</v>
      </c>
      <c r="AG4457" s="2">
        <v>118380</v>
      </c>
    </row>
    <row r="4458" spans="1:33" ht="60" x14ac:dyDescent="0.25">
      <c r="A4458" s="2" t="s">
        <v>13903</v>
      </c>
      <c r="B4458" s="2" t="s">
        <v>12666</v>
      </c>
      <c r="C4458" s="2" t="s">
        <v>13904</v>
      </c>
      <c r="F4458" s="2" t="s">
        <v>13905</v>
      </c>
      <c r="G4458" s="2" t="s">
        <v>13906</v>
      </c>
      <c r="H4458" s="2" t="s">
        <v>2484</v>
      </c>
      <c r="I4458" s="2" t="s">
        <v>20636</v>
      </c>
      <c r="J4458" s="2" t="s">
        <v>28</v>
      </c>
      <c r="K4458" s="2" t="s">
        <v>29</v>
      </c>
      <c r="L4458" s="2" t="s">
        <v>279</v>
      </c>
      <c r="M4458" s="2" t="s">
        <v>280</v>
      </c>
      <c r="N4458" s="2" t="s">
        <v>5071</v>
      </c>
      <c r="O4458" s="2" t="s">
        <v>32</v>
      </c>
      <c r="P4458" s="24">
        <v>0</v>
      </c>
      <c r="Q4458" s="24">
        <v>1</v>
      </c>
      <c r="R4458" s="27" t="s">
        <v>1568</v>
      </c>
      <c r="S4458" s="28" t="s">
        <v>1589</v>
      </c>
      <c r="T4458" s="2" t="s">
        <v>33</v>
      </c>
      <c r="U4458" s="2">
        <v>0</v>
      </c>
      <c r="V4458" s="2" t="s">
        <v>17683</v>
      </c>
      <c r="W4458" s="2" t="s">
        <v>34</v>
      </c>
      <c r="X4458" s="58" t="s">
        <v>16022</v>
      </c>
      <c r="Z4458" s="2">
        <v>412000</v>
      </c>
      <c r="AB4458" s="58">
        <v>46097.649641203701</v>
      </c>
      <c r="AC4458" s="2">
        <v>0</v>
      </c>
      <c r="AD4458" s="104">
        <v>412000</v>
      </c>
      <c r="AE4458" s="2">
        <v>46097.649641203701</v>
      </c>
      <c r="AG4458" s="2">
        <v>121210</v>
      </c>
    </row>
    <row r="4459" spans="1:33" ht="45" x14ac:dyDescent="0.25">
      <c r="A4459" s="2" t="s">
        <v>13389</v>
      </c>
      <c r="B4459" s="2" t="s">
        <v>12666</v>
      </c>
      <c r="C4459" s="2" t="s">
        <v>13390</v>
      </c>
      <c r="F4459" s="2" t="s">
        <v>6739</v>
      </c>
      <c r="G4459" s="2" t="s">
        <v>6740</v>
      </c>
      <c r="H4459" s="2" t="s">
        <v>6741</v>
      </c>
      <c r="I4459" s="2" t="s">
        <v>20013</v>
      </c>
      <c r="J4459" s="2" t="s">
        <v>28</v>
      </c>
      <c r="K4459" s="2" t="s">
        <v>173</v>
      </c>
      <c r="L4459" s="2" t="s">
        <v>353</v>
      </c>
      <c r="M4459" s="2" t="s">
        <v>354</v>
      </c>
      <c r="N4459" s="2" t="s">
        <v>6102</v>
      </c>
      <c r="O4459" s="2" t="s">
        <v>32</v>
      </c>
      <c r="P4459" s="24">
        <v>0</v>
      </c>
      <c r="Q4459" s="24">
        <v>1</v>
      </c>
      <c r="R4459" s="27" t="s">
        <v>1568</v>
      </c>
      <c r="S4459" s="28" t="s">
        <v>1589</v>
      </c>
      <c r="T4459" s="2" t="s">
        <v>33</v>
      </c>
      <c r="U4459" s="2">
        <v>0</v>
      </c>
      <c r="V4459" s="2" t="s">
        <v>20332</v>
      </c>
      <c r="W4459" s="2" t="s">
        <v>34</v>
      </c>
      <c r="X4459" s="58" t="s">
        <v>12666</v>
      </c>
      <c r="Z4459" s="2">
        <v>412000</v>
      </c>
      <c r="AB4459" s="58">
        <v>46092.543333333335</v>
      </c>
      <c r="AC4459" s="2">
        <v>0</v>
      </c>
      <c r="AD4459" s="104">
        <v>412000</v>
      </c>
      <c r="AE4459" s="2">
        <v>46092.543333333335</v>
      </c>
      <c r="AG4459" s="2">
        <v>115404</v>
      </c>
    </row>
    <row r="4460" spans="1:33" ht="45" x14ac:dyDescent="0.25">
      <c r="A4460" s="2" t="s">
        <v>15597</v>
      </c>
      <c r="B4460" s="2" t="s">
        <v>12666</v>
      </c>
      <c r="C4460" s="2" t="s">
        <v>15598</v>
      </c>
      <c r="F4460" s="2" t="s">
        <v>12506</v>
      </c>
      <c r="G4460" s="2" t="s">
        <v>12507</v>
      </c>
      <c r="H4460" s="2" t="s">
        <v>7394</v>
      </c>
      <c r="I4460" s="2" t="s">
        <v>23533</v>
      </c>
      <c r="J4460" s="2" t="s">
        <v>28</v>
      </c>
      <c r="K4460" s="2" t="s">
        <v>43</v>
      </c>
      <c r="L4460" s="2" t="s">
        <v>324</v>
      </c>
      <c r="M4460" s="2" t="s">
        <v>325</v>
      </c>
      <c r="N4460" s="2" t="s">
        <v>2877</v>
      </c>
      <c r="O4460" s="2" t="s">
        <v>705</v>
      </c>
      <c r="P4460" s="24">
        <v>0</v>
      </c>
      <c r="Q4460" s="24">
        <v>0</v>
      </c>
      <c r="R4460" s="27" t="s">
        <v>1578</v>
      </c>
      <c r="S4460" s="28" t="s">
        <v>1589</v>
      </c>
      <c r="T4460" s="2" t="s">
        <v>33</v>
      </c>
      <c r="U4460" s="2">
        <v>0</v>
      </c>
      <c r="V4460" s="2" t="s">
        <v>12666</v>
      </c>
      <c r="W4460" s="2" t="s">
        <v>34</v>
      </c>
      <c r="AC4460" s="2">
        <v>0</v>
      </c>
      <c r="AD4460" s="104"/>
    </row>
    <row r="4461" spans="1:33" ht="45" x14ac:dyDescent="0.25">
      <c r="A4461" s="2" t="s">
        <v>13746</v>
      </c>
      <c r="B4461" s="2" t="s">
        <v>12666</v>
      </c>
      <c r="C4461" s="2" t="s">
        <v>13747</v>
      </c>
      <c r="F4461" s="2" t="s">
        <v>13748</v>
      </c>
      <c r="G4461" s="2" t="s">
        <v>13749</v>
      </c>
      <c r="H4461" s="2" t="s">
        <v>13750</v>
      </c>
      <c r="I4461" s="2" t="s">
        <v>20014</v>
      </c>
      <c r="J4461" s="2" t="s">
        <v>28</v>
      </c>
      <c r="K4461" s="2" t="s">
        <v>173</v>
      </c>
      <c r="L4461" s="2" t="s">
        <v>452</v>
      </c>
      <c r="M4461" s="2" t="s">
        <v>453</v>
      </c>
      <c r="N4461" s="2" t="s">
        <v>4554</v>
      </c>
      <c r="O4461" s="2" t="s">
        <v>705</v>
      </c>
      <c r="P4461" s="24">
        <v>0</v>
      </c>
      <c r="Q4461" s="24">
        <v>0</v>
      </c>
      <c r="R4461" s="27" t="s">
        <v>1578</v>
      </c>
      <c r="S4461" s="28" t="s">
        <v>1589</v>
      </c>
      <c r="T4461" s="2" t="s">
        <v>33</v>
      </c>
      <c r="U4461" s="2">
        <v>0</v>
      </c>
      <c r="V4461" s="2" t="s">
        <v>12666</v>
      </c>
      <c r="W4461" s="2" t="s">
        <v>34</v>
      </c>
      <c r="AC4461" s="2">
        <v>0</v>
      </c>
      <c r="AD4461" s="104"/>
    </row>
    <row r="4462" spans="1:33" ht="45" x14ac:dyDescent="0.25">
      <c r="A4462" s="2" t="s">
        <v>13642</v>
      </c>
      <c r="B4462" s="2" t="s">
        <v>12666</v>
      </c>
      <c r="C4462" s="2" t="s">
        <v>13643</v>
      </c>
      <c r="F4462" s="2" t="s">
        <v>13644</v>
      </c>
      <c r="G4462" s="2" t="s">
        <v>13645</v>
      </c>
      <c r="H4462" s="2" t="s">
        <v>13646</v>
      </c>
      <c r="I4462" s="2" t="s">
        <v>20015</v>
      </c>
      <c r="J4462" s="2" t="s">
        <v>28</v>
      </c>
      <c r="K4462" s="2" t="s">
        <v>173</v>
      </c>
      <c r="L4462" s="2" t="s">
        <v>6395</v>
      </c>
      <c r="M4462" s="2" t="s">
        <v>224</v>
      </c>
      <c r="N4462" s="2" t="s">
        <v>6396</v>
      </c>
      <c r="O4462" s="3" t="s">
        <v>37</v>
      </c>
      <c r="P4462" s="24">
        <v>0</v>
      </c>
      <c r="Q4462" s="24">
        <v>0</v>
      </c>
      <c r="R4462" s="27" t="s">
        <v>1578</v>
      </c>
      <c r="S4462" s="28" t="s">
        <v>1589</v>
      </c>
      <c r="T4462" s="2" t="s">
        <v>33</v>
      </c>
      <c r="U4462" s="2">
        <v>0</v>
      </c>
      <c r="V4462" s="2" t="s">
        <v>29673</v>
      </c>
      <c r="W4462" s="2" t="s">
        <v>34</v>
      </c>
      <c r="X4462" s="58" t="s">
        <v>16022</v>
      </c>
      <c r="Z4462" s="2">
        <v>412000</v>
      </c>
      <c r="AB4462" s="58">
        <v>46097.468101851853</v>
      </c>
      <c r="AC4462" s="2">
        <v>0</v>
      </c>
      <c r="AD4462" s="104">
        <v>412000</v>
      </c>
      <c r="AE4462" s="2">
        <v>46097.468101851853</v>
      </c>
      <c r="AG4462" s="2">
        <v>129384</v>
      </c>
    </row>
    <row r="4463" spans="1:33" ht="45" x14ac:dyDescent="0.25">
      <c r="A4463" s="2" t="s">
        <v>15296</v>
      </c>
      <c r="B4463" s="2" t="s">
        <v>12666</v>
      </c>
      <c r="C4463" s="2" t="s">
        <v>15297</v>
      </c>
      <c r="F4463" s="2" t="s">
        <v>15298</v>
      </c>
      <c r="G4463" s="2" t="s">
        <v>15299</v>
      </c>
      <c r="H4463" s="2" t="s">
        <v>15300</v>
      </c>
      <c r="I4463" s="2" t="s">
        <v>23534</v>
      </c>
      <c r="J4463" s="2" t="s">
        <v>28</v>
      </c>
      <c r="K4463" s="2" t="s">
        <v>43</v>
      </c>
      <c r="L4463" s="2" t="s">
        <v>507</v>
      </c>
      <c r="M4463" s="2" t="s">
        <v>508</v>
      </c>
      <c r="N4463" s="2" t="s">
        <v>3479</v>
      </c>
      <c r="O4463" s="2" t="s">
        <v>32</v>
      </c>
      <c r="P4463" s="24">
        <v>0</v>
      </c>
      <c r="Q4463" s="24">
        <v>1</v>
      </c>
      <c r="R4463" s="27" t="s">
        <v>1568</v>
      </c>
      <c r="S4463" s="28" t="s">
        <v>1589</v>
      </c>
      <c r="T4463" s="2" t="s">
        <v>33</v>
      </c>
      <c r="U4463" s="2">
        <v>0</v>
      </c>
      <c r="V4463" s="2" t="s">
        <v>16062</v>
      </c>
      <c r="W4463" s="2" t="s">
        <v>34</v>
      </c>
      <c r="X4463" s="58" t="s">
        <v>12666</v>
      </c>
      <c r="Z4463" s="2">
        <v>412000</v>
      </c>
      <c r="AB4463" s="58">
        <v>46092.693703703706</v>
      </c>
      <c r="AC4463" s="2">
        <v>0</v>
      </c>
      <c r="AD4463" s="104">
        <v>412000</v>
      </c>
      <c r="AE4463" s="2">
        <v>46092.693703703706</v>
      </c>
      <c r="AG4463" s="2">
        <v>115427</v>
      </c>
    </row>
    <row r="4464" spans="1:33" ht="45" x14ac:dyDescent="0.25">
      <c r="A4464" s="2" t="s">
        <v>13738</v>
      </c>
      <c r="B4464" s="2" t="s">
        <v>12666</v>
      </c>
      <c r="C4464" s="2" t="s">
        <v>13739</v>
      </c>
      <c r="F4464" s="2" t="s">
        <v>12783</v>
      </c>
      <c r="G4464" s="2" t="s">
        <v>12784</v>
      </c>
      <c r="H4464" s="2" t="s">
        <v>12785</v>
      </c>
      <c r="I4464" s="2" t="s">
        <v>19784</v>
      </c>
      <c r="J4464" s="2" t="s">
        <v>28</v>
      </c>
      <c r="K4464" s="2" t="s">
        <v>173</v>
      </c>
      <c r="L4464" s="2" t="s">
        <v>353</v>
      </c>
      <c r="M4464" s="2" t="s">
        <v>354</v>
      </c>
      <c r="N4464" s="2" t="s">
        <v>6102</v>
      </c>
      <c r="O4464" s="3" t="s">
        <v>705</v>
      </c>
      <c r="P4464" s="24">
        <v>0</v>
      </c>
      <c r="Q4464" s="24">
        <v>0</v>
      </c>
      <c r="R4464" s="27" t="s">
        <v>1578</v>
      </c>
      <c r="S4464" s="28" t="s">
        <v>1589</v>
      </c>
      <c r="T4464" s="2" t="s">
        <v>33</v>
      </c>
      <c r="U4464" s="2">
        <v>0</v>
      </c>
      <c r="V4464" s="2" t="s">
        <v>12666</v>
      </c>
      <c r="W4464" s="2" t="s">
        <v>34</v>
      </c>
      <c r="AC4464" s="2">
        <v>0</v>
      </c>
      <c r="AD4464" s="104"/>
    </row>
    <row r="4465" spans="1:33" ht="45" x14ac:dyDescent="0.25">
      <c r="A4465" s="2" t="s">
        <v>15254</v>
      </c>
      <c r="B4465" s="2" t="s">
        <v>12666</v>
      </c>
      <c r="C4465" s="2" t="s">
        <v>15255</v>
      </c>
      <c r="F4465" s="2" t="s">
        <v>12073</v>
      </c>
      <c r="G4465" s="2" t="s">
        <v>12074</v>
      </c>
      <c r="H4465" s="2" t="s">
        <v>12075</v>
      </c>
      <c r="I4465" s="2" t="s">
        <v>23047</v>
      </c>
      <c r="J4465" s="2" t="s">
        <v>28</v>
      </c>
      <c r="K4465" s="2" t="s">
        <v>61</v>
      </c>
      <c r="L4465" s="2" t="s">
        <v>108</v>
      </c>
      <c r="M4465" s="2" t="s">
        <v>122</v>
      </c>
      <c r="N4465" s="2" t="s">
        <v>4096</v>
      </c>
      <c r="O4465" s="3" t="s">
        <v>705</v>
      </c>
      <c r="P4465" s="24">
        <v>0</v>
      </c>
      <c r="Q4465" s="24">
        <v>0</v>
      </c>
      <c r="R4465" s="27" t="s">
        <v>1578</v>
      </c>
      <c r="S4465" s="28" t="s">
        <v>1589</v>
      </c>
      <c r="T4465" s="2" t="s">
        <v>33</v>
      </c>
      <c r="U4465" s="2">
        <v>0</v>
      </c>
      <c r="V4465" s="2" t="s">
        <v>12666</v>
      </c>
      <c r="W4465" s="2" t="s">
        <v>34</v>
      </c>
      <c r="AC4465" s="2">
        <v>0</v>
      </c>
      <c r="AD4465" s="104"/>
    </row>
    <row r="4466" spans="1:33" ht="45" x14ac:dyDescent="0.25">
      <c r="A4466" s="2" t="s">
        <v>13732</v>
      </c>
      <c r="B4466" s="2" t="s">
        <v>12666</v>
      </c>
      <c r="C4466" s="2" t="s">
        <v>13733</v>
      </c>
      <c r="F4466" s="2" t="s">
        <v>6583</v>
      </c>
      <c r="G4466" s="2" t="s">
        <v>6584</v>
      </c>
      <c r="H4466" s="2" t="s">
        <v>6585</v>
      </c>
      <c r="I4466" s="2" t="s">
        <v>19979</v>
      </c>
      <c r="J4466" s="2" t="s">
        <v>28</v>
      </c>
      <c r="K4466" s="2" t="s">
        <v>173</v>
      </c>
      <c r="L4466" s="2" t="s">
        <v>457</v>
      </c>
      <c r="M4466" s="2" t="s">
        <v>458</v>
      </c>
      <c r="N4466" s="2" t="s">
        <v>4630</v>
      </c>
      <c r="O4466" s="3" t="s">
        <v>705</v>
      </c>
      <c r="P4466" s="24">
        <v>0</v>
      </c>
      <c r="Q4466" s="24">
        <v>0</v>
      </c>
      <c r="R4466" s="27" t="s">
        <v>1578</v>
      </c>
      <c r="S4466" s="28" t="s">
        <v>1589</v>
      </c>
      <c r="T4466" s="2" t="s">
        <v>33</v>
      </c>
      <c r="U4466" s="2">
        <v>0</v>
      </c>
      <c r="V4466" s="2" t="s">
        <v>12666</v>
      </c>
      <c r="W4466" s="2" t="s">
        <v>34</v>
      </c>
      <c r="AC4466" s="2">
        <v>0</v>
      </c>
      <c r="AD4466" s="104"/>
    </row>
    <row r="4467" spans="1:33" ht="45" x14ac:dyDescent="0.25">
      <c r="A4467" s="2" t="s">
        <v>14598</v>
      </c>
      <c r="B4467" s="2" t="s">
        <v>12666</v>
      </c>
      <c r="C4467" s="2" t="s">
        <v>14599</v>
      </c>
      <c r="F4467" s="2" t="s">
        <v>14600</v>
      </c>
      <c r="G4467" s="2" t="s">
        <v>14601</v>
      </c>
      <c r="H4467" s="2" t="s">
        <v>14602</v>
      </c>
      <c r="I4467" s="2" t="s">
        <v>21672</v>
      </c>
      <c r="J4467" s="2" t="s">
        <v>28</v>
      </c>
      <c r="K4467" s="2" t="s">
        <v>51</v>
      </c>
      <c r="L4467" s="2" t="s">
        <v>913</v>
      </c>
      <c r="M4467" s="2" t="s">
        <v>914</v>
      </c>
      <c r="N4467" s="2" t="s">
        <v>8916</v>
      </c>
      <c r="O4467" s="2" t="s">
        <v>32</v>
      </c>
      <c r="P4467" s="24">
        <v>0</v>
      </c>
      <c r="Q4467" s="24">
        <v>1</v>
      </c>
      <c r="R4467" s="27" t="s">
        <v>1568</v>
      </c>
      <c r="S4467" s="28" t="s">
        <v>1589</v>
      </c>
      <c r="T4467" s="2" t="s">
        <v>33</v>
      </c>
      <c r="U4467" s="2">
        <v>0</v>
      </c>
      <c r="V4467" s="2" t="s">
        <v>19078</v>
      </c>
      <c r="W4467" s="2" t="s">
        <v>34</v>
      </c>
      <c r="X4467" s="58" t="s">
        <v>12666</v>
      </c>
      <c r="Z4467" s="2">
        <v>412000</v>
      </c>
      <c r="AB4467" s="58">
        <v>46092.743414351855</v>
      </c>
      <c r="AC4467" s="2">
        <v>0</v>
      </c>
      <c r="AD4467" s="104">
        <v>412000</v>
      </c>
      <c r="AE4467" s="2">
        <v>46092.743414351855</v>
      </c>
      <c r="AG4467" s="2">
        <v>120629</v>
      </c>
    </row>
    <row r="4468" spans="1:33" ht="45" x14ac:dyDescent="0.25">
      <c r="A4468" s="2" t="s">
        <v>13586</v>
      </c>
      <c r="B4468" s="2" t="s">
        <v>12666</v>
      </c>
      <c r="C4468" s="2" t="s">
        <v>13587</v>
      </c>
      <c r="F4468" s="2" t="s">
        <v>5922</v>
      </c>
      <c r="G4468" s="2" t="s">
        <v>5923</v>
      </c>
      <c r="H4468" s="2" t="s">
        <v>5924</v>
      </c>
      <c r="I4468" s="2" t="s">
        <v>20016</v>
      </c>
      <c r="J4468" s="2" t="s">
        <v>28</v>
      </c>
      <c r="K4468" s="2" t="s">
        <v>173</v>
      </c>
      <c r="L4468" s="2" t="s">
        <v>438</v>
      </c>
      <c r="M4468" s="2" t="s">
        <v>439</v>
      </c>
      <c r="N4468" s="2" t="s">
        <v>5925</v>
      </c>
      <c r="O4468" s="2" t="s">
        <v>32</v>
      </c>
      <c r="P4468" s="24">
        <v>0</v>
      </c>
      <c r="Q4468" s="24">
        <v>1</v>
      </c>
      <c r="R4468" s="27" t="s">
        <v>1568</v>
      </c>
      <c r="S4468" s="28" t="s">
        <v>1589</v>
      </c>
      <c r="T4468" s="2" t="s">
        <v>33</v>
      </c>
      <c r="U4468" s="2">
        <v>0</v>
      </c>
      <c r="V4468" s="2" t="s">
        <v>17683</v>
      </c>
      <c r="W4468" s="2" t="s">
        <v>34</v>
      </c>
      <c r="X4468" s="58" t="s">
        <v>12666</v>
      </c>
      <c r="Z4468" s="2">
        <v>412000</v>
      </c>
      <c r="AB4468" s="58">
        <v>46092.729583333334</v>
      </c>
      <c r="AC4468" s="2">
        <v>0</v>
      </c>
      <c r="AD4468" s="104">
        <v>412000</v>
      </c>
      <c r="AE4468" s="2">
        <v>46092.729583333334</v>
      </c>
      <c r="AG4468" s="2">
        <v>120942</v>
      </c>
    </row>
    <row r="4469" spans="1:33" ht="45" x14ac:dyDescent="0.25">
      <c r="A4469" s="2" t="s">
        <v>14432</v>
      </c>
      <c r="B4469" s="2" t="s">
        <v>12666</v>
      </c>
      <c r="C4469" s="2" t="s">
        <v>14433</v>
      </c>
      <c r="F4469" s="2" t="s">
        <v>14317</v>
      </c>
      <c r="G4469" s="2" t="s">
        <v>14318</v>
      </c>
      <c r="H4469" s="2" t="s">
        <v>14319</v>
      </c>
      <c r="I4469" s="2" t="s">
        <v>21169</v>
      </c>
      <c r="J4469" s="2" t="s">
        <v>28</v>
      </c>
      <c r="K4469" s="2" t="s">
        <v>78</v>
      </c>
      <c r="L4469" s="2" t="s">
        <v>112</v>
      </c>
      <c r="M4469" s="2" t="s">
        <v>178</v>
      </c>
      <c r="N4469" s="2" t="s">
        <v>4392</v>
      </c>
      <c r="O4469" s="2" t="s">
        <v>705</v>
      </c>
      <c r="P4469" s="24">
        <v>0</v>
      </c>
      <c r="Q4469" s="24">
        <v>0</v>
      </c>
      <c r="R4469" s="27" t="s">
        <v>1578</v>
      </c>
      <c r="S4469" s="28" t="s">
        <v>1589</v>
      </c>
      <c r="T4469" s="2" t="s">
        <v>33</v>
      </c>
      <c r="U4469" s="2">
        <v>0</v>
      </c>
      <c r="V4469" s="2" t="s">
        <v>12666</v>
      </c>
      <c r="W4469" s="2" t="s">
        <v>34</v>
      </c>
      <c r="AC4469" s="2">
        <v>0</v>
      </c>
      <c r="AD4469" s="104"/>
    </row>
    <row r="4470" spans="1:33" ht="45" x14ac:dyDescent="0.25">
      <c r="A4470" s="2" t="s">
        <v>15607</v>
      </c>
      <c r="B4470" s="2" t="s">
        <v>12666</v>
      </c>
      <c r="C4470" s="2" t="s">
        <v>15608</v>
      </c>
      <c r="F4470" s="2" t="s">
        <v>15443</v>
      </c>
      <c r="G4470" s="2" t="s">
        <v>15444</v>
      </c>
      <c r="H4470" s="2" t="s">
        <v>8317</v>
      </c>
      <c r="I4470" s="2" t="s">
        <v>23490</v>
      </c>
      <c r="J4470" s="2" t="s">
        <v>28</v>
      </c>
      <c r="K4470" s="2" t="s">
        <v>43</v>
      </c>
      <c r="L4470" s="2" t="s">
        <v>492</v>
      </c>
      <c r="M4470" s="2" t="s">
        <v>493</v>
      </c>
      <c r="N4470" s="2" t="s">
        <v>2971</v>
      </c>
      <c r="O4470" s="3" t="s">
        <v>705</v>
      </c>
      <c r="P4470" s="24">
        <v>0</v>
      </c>
      <c r="Q4470" s="24">
        <v>0</v>
      </c>
      <c r="R4470" s="27" t="s">
        <v>1578</v>
      </c>
      <c r="S4470" s="28" t="s">
        <v>1589</v>
      </c>
      <c r="T4470" s="2" t="s">
        <v>33</v>
      </c>
      <c r="U4470" s="2">
        <v>0</v>
      </c>
      <c r="V4470" s="2" t="s">
        <v>12666</v>
      </c>
      <c r="W4470" s="2" t="s">
        <v>34</v>
      </c>
      <c r="AC4470" s="2">
        <v>0</v>
      </c>
      <c r="AD4470" s="104"/>
    </row>
    <row r="4471" spans="1:33" ht="45" x14ac:dyDescent="0.25">
      <c r="A4471" s="2" t="s">
        <v>15432</v>
      </c>
      <c r="B4471" s="2" t="s">
        <v>12666</v>
      </c>
      <c r="C4471" s="2" t="s">
        <v>15433</v>
      </c>
      <c r="F4471" s="2" t="s">
        <v>15434</v>
      </c>
      <c r="G4471" s="2" t="s">
        <v>15435</v>
      </c>
      <c r="H4471" s="2" t="s">
        <v>15436</v>
      </c>
      <c r="I4471" s="2" t="s">
        <v>23497</v>
      </c>
      <c r="J4471" s="2" t="s">
        <v>28</v>
      </c>
      <c r="K4471" s="2" t="s">
        <v>43</v>
      </c>
      <c r="L4471" s="2" t="s">
        <v>520</v>
      </c>
      <c r="M4471" s="2" t="s">
        <v>521</v>
      </c>
      <c r="N4471" s="2" t="s">
        <v>4000</v>
      </c>
      <c r="O4471" s="2" t="s">
        <v>32</v>
      </c>
      <c r="P4471" s="24">
        <v>0</v>
      </c>
      <c r="Q4471" s="24">
        <v>1</v>
      </c>
      <c r="R4471" s="27" t="s">
        <v>1568</v>
      </c>
      <c r="S4471" s="28" t="s">
        <v>1589</v>
      </c>
      <c r="T4471" s="2" t="s">
        <v>33</v>
      </c>
      <c r="U4471" s="2">
        <v>0</v>
      </c>
      <c r="V4471" s="2" t="s">
        <v>18528</v>
      </c>
      <c r="W4471" s="2" t="s">
        <v>34</v>
      </c>
      <c r="X4471" s="58" t="s">
        <v>12680</v>
      </c>
      <c r="Z4471" s="2">
        <v>412000</v>
      </c>
      <c r="AB4471" s="58">
        <v>46093.483055555553</v>
      </c>
      <c r="AC4471" s="2">
        <v>0</v>
      </c>
      <c r="AD4471" s="104">
        <v>412000</v>
      </c>
      <c r="AE4471" s="2">
        <v>46093.483055555553</v>
      </c>
      <c r="AG4471" s="2">
        <v>119588</v>
      </c>
    </row>
    <row r="4472" spans="1:33" ht="45" x14ac:dyDescent="0.25">
      <c r="A4472" s="2" t="s">
        <v>14154</v>
      </c>
      <c r="B4472" s="2" t="s">
        <v>12666</v>
      </c>
      <c r="C4472" s="2" t="s">
        <v>14155</v>
      </c>
      <c r="F4472" s="2" t="s">
        <v>14156</v>
      </c>
      <c r="G4472" s="2" t="s">
        <v>14157</v>
      </c>
      <c r="H4472" s="2" t="s">
        <v>14158</v>
      </c>
      <c r="I4472" s="2" t="s">
        <v>20637</v>
      </c>
      <c r="J4472" s="2" t="s">
        <v>28</v>
      </c>
      <c r="K4472" s="2" t="s">
        <v>29</v>
      </c>
      <c r="L4472" s="2" t="s">
        <v>322</v>
      </c>
      <c r="M4472" s="2" t="s">
        <v>7315</v>
      </c>
      <c r="N4472" s="2" t="s">
        <v>7316</v>
      </c>
      <c r="O4472" s="3" t="s">
        <v>705</v>
      </c>
      <c r="P4472" s="24">
        <v>0</v>
      </c>
      <c r="Q4472" s="24">
        <v>0</v>
      </c>
      <c r="R4472" s="27" t="s">
        <v>1578</v>
      </c>
      <c r="S4472" s="28" t="s">
        <v>1589</v>
      </c>
      <c r="T4472" s="2" t="s">
        <v>33</v>
      </c>
      <c r="U4472" s="2">
        <v>0</v>
      </c>
      <c r="V4472" s="2" t="s">
        <v>12666</v>
      </c>
      <c r="W4472" s="2" t="s">
        <v>34</v>
      </c>
      <c r="AC4472" s="2">
        <v>0</v>
      </c>
      <c r="AD4472" s="104"/>
    </row>
    <row r="4473" spans="1:33" ht="45" x14ac:dyDescent="0.25">
      <c r="A4473" s="2" t="s">
        <v>14583</v>
      </c>
      <c r="B4473" s="2" t="s">
        <v>12666</v>
      </c>
      <c r="C4473" s="2" t="s">
        <v>14584</v>
      </c>
      <c r="F4473" s="2" t="s">
        <v>14585</v>
      </c>
      <c r="G4473" s="2" t="s">
        <v>14586</v>
      </c>
      <c r="H4473" s="2" t="s">
        <v>14587</v>
      </c>
      <c r="I4473" s="2" t="s">
        <v>21673</v>
      </c>
      <c r="J4473" s="2" t="s">
        <v>28</v>
      </c>
      <c r="K4473" s="2" t="s">
        <v>51</v>
      </c>
      <c r="L4473" s="2" t="s">
        <v>411</v>
      </c>
      <c r="M4473" s="2" t="s">
        <v>1665</v>
      </c>
      <c r="N4473" s="2" t="s">
        <v>9392</v>
      </c>
      <c r="O4473" s="2" t="s">
        <v>32</v>
      </c>
      <c r="P4473" s="24">
        <v>0</v>
      </c>
      <c r="Q4473" s="24">
        <v>1</v>
      </c>
      <c r="R4473" s="27" t="s">
        <v>1568</v>
      </c>
      <c r="S4473" s="28" t="s">
        <v>1589</v>
      </c>
      <c r="T4473" s="2" t="s">
        <v>33</v>
      </c>
      <c r="U4473" s="2">
        <v>0</v>
      </c>
      <c r="V4473" s="2" t="s">
        <v>19719</v>
      </c>
      <c r="W4473" s="2" t="s">
        <v>34</v>
      </c>
      <c r="X4473" s="58" t="s">
        <v>12680</v>
      </c>
      <c r="Z4473" s="2">
        <v>412000</v>
      </c>
      <c r="AB4473" s="58">
        <v>46093.537962962961</v>
      </c>
      <c r="AC4473" s="2">
        <v>0</v>
      </c>
      <c r="AD4473" s="104">
        <v>412000</v>
      </c>
      <c r="AE4473" s="2">
        <v>46093.537962962961</v>
      </c>
      <c r="AG4473" s="2">
        <v>120632</v>
      </c>
    </row>
    <row r="4474" spans="1:33" ht="60" x14ac:dyDescent="0.25">
      <c r="A4474" s="2" t="s">
        <v>14663</v>
      </c>
      <c r="B4474" s="2" t="s">
        <v>12666</v>
      </c>
      <c r="C4474" s="2" t="s">
        <v>14664</v>
      </c>
      <c r="F4474" s="2" t="s">
        <v>14665</v>
      </c>
      <c r="G4474" s="2" t="s">
        <v>14666</v>
      </c>
      <c r="H4474" s="2" t="s">
        <v>14667</v>
      </c>
      <c r="I4474" s="2" t="s">
        <v>21674</v>
      </c>
      <c r="J4474" s="2" t="s">
        <v>28</v>
      </c>
      <c r="K4474" s="2" t="s">
        <v>51</v>
      </c>
      <c r="L4474" s="2" t="s">
        <v>791</v>
      </c>
      <c r="M4474" s="2" t="s">
        <v>792</v>
      </c>
      <c r="N4474" s="2" t="s">
        <v>4970</v>
      </c>
      <c r="O4474" s="3" t="s">
        <v>705</v>
      </c>
      <c r="P4474" s="24">
        <v>0</v>
      </c>
      <c r="Q4474" s="24">
        <v>0</v>
      </c>
      <c r="R4474" s="27" t="s">
        <v>1578</v>
      </c>
      <c r="S4474" s="28" t="s">
        <v>1589</v>
      </c>
      <c r="T4474" s="2" t="s">
        <v>33</v>
      </c>
      <c r="U4474" s="2">
        <v>0</v>
      </c>
      <c r="V4474" s="2" t="s">
        <v>12666</v>
      </c>
      <c r="W4474" s="2" t="s">
        <v>34</v>
      </c>
      <c r="AC4474" s="2">
        <v>0</v>
      </c>
      <c r="AD4474" s="104"/>
    </row>
    <row r="4475" spans="1:33" ht="60" x14ac:dyDescent="0.25">
      <c r="A4475" s="2" t="s">
        <v>14434</v>
      </c>
      <c r="B4475" s="2" t="s">
        <v>12666</v>
      </c>
      <c r="C4475" s="2" t="s">
        <v>14435</v>
      </c>
      <c r="F4475" s="2" t="s">
        <v>8554</v>
      </c>
      <c r="G4475" s="2" t="s">
        <v>8555</v>
      </c>
      <c r="H4475" s="2" t="s">
        <v>4301</v>
      </c>
      <c r="I4475" s="2" t="s">
        <v>21169</v>
      </c>
      <c r="J4475" s="2" t="s">
        <v>28</v>
      </c>
      <c r="K4475" s="2" t="s">
        <v>78</v>
      </c>
      <c r="L4475" s="2" t="s">
        <v>177</v>
      </c>
      <c r="M4475" s="2" t="s">
        <v>178</v>
      </c>
      <c r="N4475" s="2" t="s">
        <v>4392</v>
      </c>
      <c r="O4475" s="3" t="s">
        <v>705</v>
      </c>
      <c r="P4475" s="24">
        <v>0</v>
      </c>
      <c r="Q4475" s="24">
        <v>0</v>
      </c>
      <c r="R4475" s="27" t="s">
        <v>1578</v>
      </c>
      <c r="S4475" s="28" t="s">
        <v>1589</v>
      </c>
      <c r="T4475" s="2" t="s">
        <v>33</v>
      </c>
      <c r="U4475" s="2">
        <v>0</v>
      </c>
      <c r="V4475" s="2" t="s">
        <v>12666</v>
      </c>
      <c r="W4475" s="2" t="s">
        <v>34</v>
      </c>
      <c r="AC4475" s="2">
        <v>0</v>
      </c>
      <c r="AD4475" s="104"/>
    </row>
    <row r="4476" spans="1:33" ht="45" x14ac:dyDescent="0.25">
      <c r="A4476" s="2" t="s">
        <v>13678</v>
      </c>
      <c r="B4476" s="2" t="s">
        <v>12666</v>
      </c>
      <c r="C4476" s="2" t="s">
        <v>13679</v>
      </c>
      <c r="F4476" s="2" t="s">
        <v>6464</v>
      </c>
      <c r="G4476" s="2" t="s">
        <v>6465</v>
      </c>
      <c r="H4476" s="2" t="s">
        <v>6466</v>
      </c>
      <c r="I4476" s="2" t="s">
        <v>20017</v>
      </c>
      <c r="J4476" s="2" t="s">
        <v>28</v>
      </c>
      <c r="K4476" s="2" t="s">
        <v>173</v>
      </c>
      <c r="L4476" s="2" t="s">
        <v>457</v>
      </c>
      <c r="M4476" s="2" t="s">
        <v>458</v>
      </c>
      <c r="N4476" s="2" t="s">
        <v>4630</v>
      </c>
      <c r="O4476" s="2" t="s">
        <v>705</v>
      </c>
      <c r="P4476" s="24">
        <v>0</v>
      </c>
      <c r="Q4476" s="24">
        <v>0</v>
      </c>
      <c r="R4476" s="27" t="s">
        <v>1578</v>
      </c>
      <c r="S4476" s="28" t="s">
        <v>1589</v>
      </c>
      <c r="T4476" s="2" t="s">
        <v>33</v>
      </c>
      <c r="U4476" s="2">
        <v>0</v>
      </c>
      <c r="V4476" s="2" t="s">
        <v>12666</v>
      </c>
      <c r="W4476" s="2" t="s">
        <v>34</v>
      </c>
      <c r="AC4476" s="2">
        <v>0</v>
      </c>
      <c r="AD4476" s="104"/>
    </row>
    <row r="4477" spans="1:33" ht="45" x14ac:dyDescent="0.25">
      <c r="A4477" s="2" t="s">
        <v>14639</v>
      </c>
      <c r="B4477" s="2" t="s">
        <v>12666</v>
      </c>
      <c r="C4477" s="2" t="s">
        <v>14640</v>
      </c>
      <c r="F4477" s="2" t="s">
        <v>14605</v>
      </c>
      <c r="G4477" s="2" t="s">
        <v>14606</v>
      </c>
      <c r="H4477" s="2" t="s">
        <v>14607</v>
      </c>
      <c r="I4477" s="2" t="s">
        <v>21666</v>
      </c>
      <c r="J4477" s="2" t="s">
        <v>28</v>
      </c>
      <c r="K4477" s="2" t="s">
        <v>51</v>
      </c>
      <c r="L4477" s="2" t="s">
        <v>791</v>
      </c>
      <c r="M4477" s="2" t="s">
        <v>792</v>
      </c>
      <c r="N4477" s="2" t="s">
        <v>4970</v>
      </c>
      <c r="O4477" s="2" t="s">
        <v>705</v>
      </c>
      <c r="P4477" s="24">
        <v>0</v>
      </c>
      <c r="Q4477" s="24">
        <v>0</v>
      </c>
      <c r="R4477" s="27" t="s">
        <v>1578</v>
      </c>
      <c r="S4477" s="28" t="s">
        <v>1589</v>
      </c>
      <c r="T4477" s="2" t="s">
        <v>33</v>
      </c>
      <c r="U4477" s="2">
        <v>0</v>
      </c>
      <c r="V4477" s="2" t="s">
        <v>12666</v>
      </c>
      <c r="W4477" s="2" t="s">
        <v>34</v>
      </c>
      <c r="AC4477" s="2">
        <v>0</v>
      </c>
      <c r="AD4477" s="104"/>
    </row>
    <row r="4478" spans="1:33" ht="45" x14ac:dyDescent="0.25">
      <c r="A4478" s="2" t="s">
        <v>13755</v>
      </c>
      <c r="B4478" s="2" t="s">
        <v>12666</v>
      </c>
      <c r="C4478" s="2" t="s">
        <v>13756</v>
      </c>
      <c r="F4478" s="2" t="s">
        <v>13687</v>
      </c>
      <c r="G4478" s="2" t="s">
        <v>13688</v>
      </c>
      <c r="H4478" s="2" t="s">
        <v>13689</v>
      </c>
      <c r="I4478" s="2" t="s">
        <v>20018</v>
      </c>
      <c r="J4478" s="2" t="s">
        <v>28</v>
      </c>
      <c r="K4478" s="2" t="s">
        <v>173</v>
      </c>
      <c r="L4478" s="2" t="s">
        <v>6395</v>
      </c>
      <c r="M4478" s="2" t="s">
        <v>224</v>
      </c>
      <c r="N4478" s="2" t="s">
        <v>6396</v>
      </c>
      <c r="O4478" s="3" t="s">
        <v>705</v>
      </c>
      <c r="P4478" s="24">
        <v>0</v>
      </c>
      <c r="Q4478" s="24">
        <v>0</v>
      </c>
      <c r="R4478" s="27" t="s">
        <v>1578</v>
      </c>
      <c r="S4478" s="28" t="s">
        <v>1589</v>
      </c>
      <c r="T4478" s="2" t="s">
        <v>33</v>
      </c>
      <c r="U4478" s="2">
        <v>0</v>
      </c>
      <c r="V4478" s="2" t="s">
        <v>12666</v>
      </c>
      <c r="W4478" s="2" t="s">
        <v>34</v>
      </c>
      <c r="AC4478" s="2">
        <v>0</v>
      </c>
      <c r="AD4478" s="104"/>
    </row>
    <row r="4479" spans="1:33" ht="60" x14ac:dyDescent="0.25">
      <c r="A4479" s="2" t="s">
        <v>14475</v>
      </c>
      <c r="B4479" s="2" t="s">
        <v>12666</v>
      </c>
      <c r="C4479" s="2" t="s">
        <v>14476</v>
      </c>
      <c r="F4479" s="2" t="s">
        <v>8554</v>
      </c>
      <c r="G4479" s="2" t="s">
        <v>8555</v>
      </c>
      <c r="H4479" s="2" t="s">
        <v>4301</v>
      </c>
      <c r="I4479" s="2" t="s">
        <v>21186</v>
      </c>
      <c r="J4479" s="2" t="s">
        <v>28</v>
      </c>
      <c r="K4479" s="2" t="s">
        <v>78</v>
      </c>
      <c r="L4479" s="2" t="s">
        <v>177</v>
      </c>
      <c r="M4479" s="2" t="s">
        <v>178</v>
      </c>
      <c r="N4479" s="2" t="s">
        <v>4392</v>
      </c>
      <c r="O4479" s="2" t="s">
        <v>705</v>
      </c>
      <c r="P4479" s="24">
        <v>0</v>
      </c>
      <c r="Q4479" s="24">
        <v>0</v>
      </c>
      <c r="R4479" s="27" t="s">
        <v>1578</v>
      </c>
      <c r="S4479" s="28" t="s">
        <v>1589</v>
      </c>
      <c r="T4479" s="2" t="s">
        <v>33</v>
      </c>
      <c r="U4479" s="2">
        <v>0</v>
      </c>
      <c r="V4479" s="2" t="s">
        <v>12666</v>
      </c>
      <c r="W4479" s="2" t="s">
        <v>34</v>
      </c>
      <c r="AC4479" s="2">
        <v>0</v>
      </c>
      <c r="AD4479" s="104"/>
    </row>
    <row r="4480" spans="1:33" ht="45" x14ac:dyDescent="0.25">
      <c r="A4480" s="2" t="s">
        <v>14633</v>
      </c>
      <c r="B4480" s="2" t="s">
        <v>12666</v>
      </c>
      <c r="C4480" s="2" t="s">
        <v>14634</v>
      </c>
      <c r="F4480" s="2" t="s">
        <v>9592</v>
      </c>
      <c r="G4480" s="2" t="s">
        <v>9593</v>
      </c>
      <c r="H4480" s="2" t="s">
        <v>2706</v>
      </c>
      <c r="I4480" s="2" t="s">
        <v>21675</v>
      </c>
      <c r="J4480" s="2" t="s">
        <v>28</v>
      </c>
      <c r="K4480" s="2" t="s">
        <v>51</v>
      </c>
      <c r="L4480" s="2" t="s">
        <v>791</v>
      </c>
      <c r="M4480" s="2" t="s">
        <v>792</v>
      </c>
      <c r="N4480" s="2" t="s">
        <v>4970</v>
      </c>
      <c r="O4480" s="2" t="s">
        <v>32</v>
      </c>
      <c r="P4480" s="24">
        <v>0</v>
      </c>
      <c r="Q4480" s="24">
        <v>1</v>
      </c>
      <c r="R4480" s="27" t="s">
        <v>1568</v>
      </c>
      <c r="S4480" s="28" t="s">
        <v>1589</v>
      </c>
      <c r="T4480" s="2" t="s">
        <v>33</v>
      </c>
      <c r="U4480" s="2">
        <v>0</v>
      </c>
      <c r="V4480" s="2" t="s">
        <v>18533</v>
      </c>
      <c r="W4480" s="2" t="s">
        <v>34</v>
      </c>
      <c r="X4480" s="58" t="s">
        <v>12674</v>
      </c>
      <c r="Z4480" s="2">
        <v>412000</v>
      </c>
      <c r="AB4480" s="58">
        <v>46094.358726851853</v>
      </c>
      <c r="AC4480" s="2">
        <v>0</v>
      </c>
      <c r="AD4480" s="104">
        <v>412000</v>
      </c>
      <c r="AE4480" s="2">
        <v>46094.358726851853</v>
      </c>
      <c r="AG4480" s="2">
        <v>129586</v>
      </c>
    </row>
    <row r="4481" spans="1:33" ht="45" x14ac:dyDescent="0.25">
      <c r="A4481" s="2" t="s">
        <v>14578</v>
      </c>
      <c r="B4481" s="2" t="s">
        <v>12666</v>
      </c>
      <c r="C4481" s="2" t="s">
        <v>14579</v>
      </c>
      <c r="F4481" s="2" t="s">
        <v>14580</v>
      </c>
      <c r="G4481" s="2" t="s">
        <v>14581</v>
      </c>
      <c r="H4481" s="2" t="s">
        <v>14582</v>
      </c>
      <c r="I4481" s="2" t="s">
        <v>21676</v>
      </c>
      <c r="J4481" s="2" t="s">
        <v>28</v>
      </c>
      <c r="K4481" s="2" t="s">
        <v>51</v>
      </c>
      <c r="L4481" s="2" t="s">
        <v>411</v>
      </c>
      <c r="M4481" s="2" t="s">
        <v>1665</v>
      </c>
      <c r="N4481" s="2" t="s">
        <v>9392</v>
      </c>
      <c r="O4481" s="2" t="s">
        <v>32</v>
      </c>
      <c r="P4481" s="24">
        <v>0</v>
      </c>
      <c r="Q4481" s="24">
        <v>1</v>
      </c>
      <c r="R4481" s="27" t="s">
        <v>1568</v>
      </c>
      <c r="S4481" s="28" t="s">
        <v>1589</v>
      </c>
      <c r="T4481" s="2" t="s">
        <v>33</v>
      </c>
      <c r="U4481" s="2">
        <v>0</v>
      </c>
      <c r="V4481" s="2" t="s">
        <v>30383</v>
      </c>
      <c r="W4481" s="2" t="s">
        <v>34</v>
      </c>
      <c r="X4481" s="58" t="s">
        <v>12680</v>
      </c>
      <c r="Z4481" s="2">
        <v>412000</v>
      </c>
      <c r="AB4481" s="58">
        <v>46093.537604166668</v>
      </c>
      <c r="AC4481" s="2">
        <v>0</v>
      </c>
      <c r="AD4481" s="104">
        <v>412000</v>
      </c>
      <c r="AE4481" s="2">
        <v>46093.537604166668</v>
      </c>
      <c r="AG4481" s="2">
        <v>120669</v>
      </c>
    </row>
    <row r="4482" spans="1:33" ht="45" x14ac:dyDescent="0.25">
      <c r="A4482" s="2" t="s">
        <v>15256</v>
      </c>
      <c r="B4482" s="2" t="s">
        <v>12666</v>
      </c>
      <c r="C4482" s="2" t="s">
        <v>15257</v>
      </c>
      <c r="F4482" s="2" t="s">
        <v>209</v>
      </c>
      <c r="G4482" s="2" t="s">
        <v>3269</v>
      </c>
      <c r="H4482" s="2" t="s">
        <v>3270</v>
      </c>
      <c r="I4482" s="2" t="s">
        <v>23045</v>
      </c>
      <c r="J4482" s="2" t="s">
        <v>28</v>
      </c>
      <c r="K4482" s="2" t="s">
        <v>61</v>
      </c>
      <c r="L4482" s="2" t="s">
        <v>210</v>
      </c>
      <c r="M4482" s="2" t="s">
        <v>211</v>
      </c>
      <c r="N4482" s="2" t="s">
        <v>3259</v>
      </c>
      <c r="O4482" s="2" t="s">
        <v>705</v>
      </c>
      <c r="P4482" s="24">
        <v>0</v>
      </c>
      <c r="Q4482" s="24">
        <v>0</v>
      </c>
      <c r="R4482" s="27" t="s">
        <v>1578</v>
      </c>
      <c r="S4482" s="28" t="s">
        <v>1589</v>
      </c>
      <c r="T4482" s="2" t="s">
        <v>33</v>
      </c>
      <c r="U4482" s="2">
        <v>0</v>
      </c>
      <c r="V4482" s="2" t="s">
        <v>12666</v>
      </c>
      <c r="W4482" s="2" t="s">
        <v>34</v>
      </c>
      <c r="AC4482" s="2">
        <v>0</v>
      </c>
      <c r="AD4482" s="104"/>
    </row>
    <row r="4483" spans="1:33" ht="45" x14ac:dyDescent="0.25">
      <c r="A4483" s="2" t="s">
        <v>14588</v>
      </c>
      <c r="B4483" s="2" t="s">
        <v>12666</v>
      </c>
      <c r="C4483" s="2" t="s">
        <v>14589</v>
      </c>
      <c r="F4483" s="2" t="s">
        <v>14590</v>
      </c>
      <c r="G4483" s="2" t="s">
        <v>14591</v>
      </c>
      <c r="H4483" s="2" t="s">
        <v>14592</v>
      </c>
      <c r="I4483" s="2" t="s">
        <v>21677</v>
      </c>
      <c r="J4483" s="2" t="s">
        <v>28</v>
      </c>
      <c r="K4483" s="2" t="s">
        <v>51</v>
      </c>
      <c r="L4483" s="2" t="s">
        <v>411</v>
      </c>
      <c r="M4483" s="2" t="s">
        <v>1665</v>
      </c>
      <c r="N4483" s="2" t="s">
        <v>9392</v>
      </c>
      <c r="O4483" s="2" t="s">
        <v>37</v>
      </c>
      <c r="P4483" s="24">
        <v>0</v>
      </c>
      <c r="Q4483" s="24">
        <v>0</v>
      </c>
      <c r="R4483" s="27" t="s">
        <v>1578</v>
      </c>
      <c r="S4483" s="28" t="s">
        <v>1589</v>
      </c>
      <c r="T4483" s="2" t="s">
        <v>33</v>
      </c>
      <c r="U4483" s="2">
        <v>0</v>
      </c>
      <c r="V4483" s="2" t="s">
        <v>28081</v>
      </c>
      <c r="W4483" s="2" t="s">
        <v>34</v>
      </c>
      <c r="X4483" s="58" t="s">
        <v>12680</v>
      </c>
      <c r="Z4483" s="2">
        <v>412000</v>
      </c>
      <c r="AB4483" s="58">
        <v>46093.537210648145</v>
      </c>
      <c r="AC4483" s="2">
        <v>0</v>
      </c>
      <c r="AD4483" s="104">
        <v>412000</v>
      </c>
      <c r="AE4483" s="2">
        <v>46093.537210648145</v>
      </c>
      <c r="AG4483" s="2">
        <v>120676</v>
      </c>
    </row>
    <row r="4484" spans="1:33" ht="45" x14ac:dyDescent="0.25">
      <c r="A4484" s="2" t="s">
        <v>14628</v>
      </c>
      <c r="B4484" s="2" t="s">
        <v>12666</v>
      </c>
      <c r="C4484" s="2" t="s">
        <v>14629</v>
      </c>
      <c r="F4484" s="2" t="s">
        <v>14630</v>
      </c>
      <c r="G4484" s="2" t="s">
        <v>14631</v>
      </c>
      <c r="H4484" s="2" t="s">
        <v>14632</v>
      </c>
      <c r="I4484" s="2" t="s">
        <v>21678</v>
      </c>
      <c r="J4484" s="2" t="s">
        <v>28</v>
      </c>
      <c r="K4484" s="2" t="s">
        <v>51</v>
      </c>
      <c r="L4484" s="2" t="s">
        <v>791</v>
      </c>
      <c r="M4484" s="2" t="s">
        <v>792</v>
      </c>
      <c r="N4484" s="2" t="s">
        <v>4970</v>
      </c>
      <c r="O4484" s="2" t="s">
        <v>32</v>
      </c>
      <c r="P4484" s="24">
        <v>0</v>
      </c>
      <c r="Q4484" s="24">
        <v>2</v>
      </c>
      <c r="R4484" s="27" t="s">
        <v>1568</v>
      </c>
      <c r="S4484" s="28" t="s">
        <v>1589</v>
      </c>
      <c r="T4484" s="2" t="s">
        <v>33</v>
      </c>
      <c r="U4484" s="2">
        <v>0</v>
      </c>
      <c r="V4484" s="2" t="s">
        <v>18001</v>
      </c>
      <c r="W4484" s="2" t="s">
        <v>34</v>
      </c>
      <c r="X4484" s="58" t="s">
        <v>12674</v>
      </c>
      <c r="Z4484" s="2">
        <v>412000</v>
      </c>
      <c r="AB4484" s="58">
        <v>46094.358541666668</v>
      </c>
      <c r="AC4484" s="2">
        <v>0</v>
      </c>
      <c r="AD4484" s="104">
        <v>412000</v>
      </c>
      <c r="AE4484" s="2">
        <v>46094.358541666668</v>
      </c>
      <c r="AG4484" s="2">
        <v>129587</v>
      </c>
    </row>
    <row r="4485" spans="1:33" ht="45" x14ac:dyDescent="0.25">
      <c r="A4485" s="2" t="s">
        <v>15175</v>
      </c>
      <c r="B4485" s="2" t="s">
        <v>12666</v>
      </c>
      <c r="C4485" s="2" t="s">
        <v>15176</v>
      </c>
      <c r="F4485" s="2" t="s">
        <v>15177</v>
      </c>
      <c r="G4485" s="2" t="s">
        <v>15178</v>
      </c>
      <c r="H4485" s="2" t="s">
        <v>15179</v>
      </c>
      <c r="I4485" s="2" t="s">
        <v>22186</v>
      </c>
      <c r="J4485" s="2" t="s">
        <v>28</v>
      </c>
      <c r="K4485" s="2" t="s">
        <v>68</v>
      </c>
      <c r="L4485" s="2" t="s">
        <v>222</v>
      </c>
      <c r="M4485" s="2" t="s">
        <v>223</v>
      </c>
      <c r="N4485" s="2" t="s">
        <v>4086</v>
      </c>
      <c r="O4485" s="2" t="s">
        <v>705</v>
      </c>
      <c r="P4485" s="24">
        <v>0</v>
      </c>
      <c r="Q4485" s="24">
        <v>0</v>
      </c>
      <c r="R4485" s="27" t="s">
        <v>1578</v>
      </c>
      <c r="S4485" s="28" t="s">
        <v>1589</v>
      </c>
      <c r="T4485" s="2" t="s">
        <v>33</v>
      </c>
      <c r="U4485" s="2">
        <v>0</v>
      </c>
      <c r="V4485" s="2" t="s">
        <v>12666</v>
      </c>
      <c r="W4485" s="2" t="s">
        <v>34</v>
      </c>
      <c r="AC4485" s="2">
        <v>0</v>
      </c>
      <c r="AD4485" s="104"/>
    </row>
    <row r="4486" spans="1:33" ht="45" x14ac:dyDescent="0.25">
      <c r="A4486" s="2" t="s">
        <v>14150</v>
      </c>
      <c r="B4486" s="2" t="s">
        <v>12666</v>
      </c>
      <c r="C4486" s="2" t="s">
        <v>14151</v>
      </c>
      <c r="F4486" s="2" t="s">
        <v>14131</v>
      </c>
      <c r="G4486" s="2" t="s">
        <v>14132</v>
      </c>
      <c r="H4486" s="2" t="s">
        <v>14133</v>
      </c>
      <c r="I4486" s="2" t="s">
        <v>20638</v>
      </c>
      <c r="J4486" s="2" t="s">
        <v>28</v>
      </c>
      <c r="K4486" s="2" t="s">
        <v>29</v>
      </c>
      <c r="L4486" s="2" t="s">
        <v>204</v>
      </c>
      <c r="M4486" s="2" t="s">
        <v>205</v>
      </c>
      <c r="N4486" s="2" t="s">
        <v>4211</v>
      </c>
      <c r="O4486" s="2" t="s">
        <v>706</v>
      </c>
      <c r="P4486" s="24">
        <v>0</v>
      </c>
      <c r="Q4486" s="24">
        <v>0</v>
      </c>
      <c r="R4486" s="27" t="s">
        <v>1578</v>
      </c>
      <c r="S4486" s="28" t="s">
        <v>1589</v>
      </c>
      <c r="T4486" s="2" t="s">
        <v>33</v>
      </c>
      <c r="U4486" s="2">
        <v>0</v>
      </c>
      <c r="V4486" s="2" t="s">
        <v>16022</v>
      </c>
      <c r="W4486" s="2" t="s">
        <v>34</v>
      </c>
      <c r="AC4486" s="2">
        <v>0</v>
      </c>
      <c r="AD4486" s="104"/>
    </row>
    <row r="4487" spans="1:33" ht="45" x14ac:dyDescent="0.25">
      <c r="A4487" s="2" t="s">
        <v>15164</v>
      </c>
      <c r="B4487" s="2" t="s">
        <v>12666</v>
      </c>
      <c r="C4487" s="2" t="s">
        <v>15165</v>
      </c>
      <c r="F4487" s="2" t="s">
        <v>15166</v>
      </c>
      <c r="G4487" s="2" t="s">
        <v>15167</v>
      </c>
      <c r="H4487" s="2" t="s">
        <v>15168</v>
      </c>
      <c r="I4487" s="2" t="s">
        <v>22186</v>
      </c>
      <c r="J4487" s="2" t="s">
        <v>28</v>
      </c>
      <c r="K4487" s="2" t="s">
        <v>68</v>
      </c>
      <c r="L4487" s="2" t="s">
        <v>222</v>
      </c>
      <c r="M4487" s="2" t="s">
        <v>223</v>
      </c>
      <c r="N4487" s="2" t="s">
        <v>4086</v>
      </c>
      <c r="O4487" s="2" t="s">
        <v>705</v>
      </c>
      <c r="P4487" s="24">
        <v>0</v>
      </c>
      <c r="Q4487" s="24">
        <v>0</v>
      </c>
      <c r="R4487" s="27" t="s">
        <v>1578</v>
      </c>
      <c r="S4487" s="28" t="s">
        <v>1589</v>
      </c>
      <c r="T4487" s="2" t="s">
        <v>33</v>
      </c>
      <c r="U4487" s="2">
        <v>0</v>
      </c>
      <c r="V4487" s="2" t="s">
        <v>12666</v>
      </c>
      <c r="W4487" s="2" t="s">
        <v>34</v>
      </c>
      <c r="AC4487" s="2">
        <v>0</v>
      </c>
      <c r="AD4487" s="104"/>
    </row>
    <row r="4488" spans="1:33" ht="45" x14ac:dyDescent="0.25">
      <c r="A4488" s="2" t="s">
        <v>14129</v>
      </c>
      <c r="B4488" s="2" t="s">
        <v>12666</v>
      </c>
      <c r="C4488" s="2" t="s">
        <v>14130</v>
      </c>
      <c r="F4488" s="2" t="s">
        <v>14131</v>
      </c>
      <c r="G4488" s="2" t="s">
        <v>14132</v>
      </c>
      <c r="H4488" s="2" t="s">
        <v>14133</v>
      </c>
      <c r="I4488" s="2" t="s">
        <v>20638</v>
      </c>
      <c r="J4488" s="2" t="s">
        <v>28</v>
      </c>
      <c r="K4488" s="2" t="s">
        <v>29</v>
      </c>
      <c r="L4488" s="2" t="s">
        <v>204</v>
      </c>
      <c r="M4488" s="2" t="s">
        <v>205</v>
      </c>
      <c r="N4488" s="2" t="s">
        <v>4211</v>
      </c>
      <c r="O4488" s="3" t="s">
        <v>705</v>
      </c>
      <c r="P4488" s="24">
        <v>0</v>
      </c>
      <c r="Q4488" s="24">
        <v>0</v>
      </c>
      <c r="R4488" s="27" t="s">
        <v>1578</v>
      </c>
      <c r="S4488" s="28" t="s">
        <v>1589</v>
      </c>
      <c r="T4488" s="2" t="s">
        <v>33</v>
      </c>
      <c r="U4488" s="2">
        <v>0</v>
      </c>
      <c r="V4488" s="2" t="s">
        <v>12666</v>
      </c>
      <c r="W4488" s="2" t="s">
        <v>34</v>
      </c>
      <c r="AC4488" s="2">
        <v>0</v>
      </c>
      <c r="AD4488" s="104"/>
    </row>
    <row r="4489" spans="1:33" ht="45" x14ac:dyDescent="0.25">
      <c r="A4489" s="2" t="s">
        <v>13721</v>
      </c>
      <c r="B4489" s="2" t="s">
        <v>12666</v>
      </c>
      <c r="C4489" s="2" t="s">
        <v>13722</v>
      </c>
      <c r="F4489" s="2" t="s">
        <v>6844</v>
      </c>
      <c r="G4489" s="2" t="s">
        <v>6845</v>
      </c>
      <c r="H4489" s="2" t="s">
        <v>6846</v>
      </c>
      <c r="I4489" s="2" t="s">
        <v>19983</v>
      </c>
      <c r="J4489" s="2" t="s">
        <v>28</v>
      </c>
      <c r="K4489" s="2" t="s">
        <v>173</v>
      </c>
      <c r="L4489" s="2" t="s">
        <v>351</v>
      </c>
      <c r="M4489" s="2" t="s">
        <v>352</v>
      </c>
      <c r="N4489" s="2" t="s">
        <v>4734</v>
      </c>
      <c r="O4489" s="3" t="s">
        <v>705</v>
      </c>
      <c r="P4489" s="24">
        <v>0</v>
      </c>
      <c r="Q4489" s="24">
        <v>0</v>
      </c>
      <c r="R4489" s="27" t="s">
        <v>1578</v>
      </c>
      <c r="S4489" s="28" t="s">
        <v>1589</v>
      </c>
      <c r="T4489" s="2" t="s">
        <v>33</v>
      </c>
      <c r="U4489" s="2">
        <v>0</v>
      </c>
      <c r="V4489" s="2" t="s">
        <v>12666</v>
      </c>
      <c r="W4489" s="2" t="s">
        <v>34</v>
      </c>
      <c r="AC4489" s="2">
        <v>0</v>
      </c>
      <c r="AD4489" s="104"/>
    </row>
    <row r="4490" spans="1:33" ht="45" x14ac:dyDescent="0.25">
      <c r="A4490" s="2" t="s">
        <v>14152</v>
      </c>
      <c r="B4490" s="2" t="s">
        <v>12666</v>
      </c>
      <c r="C4490" s="2" t="s">
        <v>14153</v>
      </c>
      <c r="F4490" s="2" t="s">
        <v>14131</v>
      </c>
      <c r="G4490" s="2" t="s">
        <v>14132</v>
      </c>
      <c r="H4490" s="2" t="s">
        <v>14133</v>
      </c>
      <c r="I4490" s="2" t="s">
        <v>20638</v>
      </c>
      <c r="J4490" s="2" t="s">
        <v>28</v>
      </c>
      <c r="K4490" s="2" t="s">
        <v>29</v>
      </c>
      <c r="L4490" s="2" t="s">
        <v>204</v>
      </c>
      <c r="M4490" s="2" t="s">
        <v>205</v>
      </c>
      <c r="N4490" s="2" t="s">
        <v>4211</v>
      </c>
      <c r="O4490" s="2" t="s">
        <v>705</v>
      </c>
      <c r="P4490" s="24">
        <v>0</v>
      </c>
      <c r="Q4490" s="24">
        <v>0</v>
      </c>
      <c r="R4490" s="27" t="s">
        <v>1578</v>
      </c>
      <c r="S4490" s="28" t="s">
        <v>1589</v>
      </c>
      <c r="T4490" s="2" t="s">
        <v>33</v>
      </c>
      <c r="U4490" s="2">
        <v>0</v>
      </c>
      <c r="V4490" s="2" t="s">
        <v>12666</v>
      </c>
      <c r="W4490" s="2" t="s">
        <v>34</v>
      </c>
      <c r="AC4490" s="2">
        <v>0</v>
      </c>
      <c r="AD4490" s="104"/>
    </row>
    <row r="4491" spans="1:33" ht="45" x14ac:dyDescent="0.25">
      <c r="A4491" s="2" t="s">
        <v>13710</v>
      </c>
      <c r="B4491" s="2" t="s">
        <v>12666</v>
      </c>
      <c r="C4491" s="2" t="s">
        <v>13711</v>
      </c>
      <c r="F4491" s="2" t="s">
        <v>6844</v>
      </c>
      <c r="G4491" s="2" t="s">
        <v>6845</v>
      </c>
      <c r="H4491" s="2" t="s">
        <v>6846</v>
      </c>
      <c r="I4491" s="2" t="s">
        <v>19983</v>
      </c>
      <c r="J4491" s="2" t="s">
        <v>28</v>
      </c>
      <c r="K4491" s="2" t="s">
        <v>173</v>
      </c>
      <c r="L4491" s="2" t="s">
        <v>351</v>
      </c>
      <c r="M4491" s="2" t="s">
        <v>352</v>
      </c>
      <c r="N4491" s="2" t="s">
        <v>4734</v>
      </c>
      <c r="O4491" s="2" t="s">
        <v>705</v>
      </c>
      <c r="P4491" s="24">
        <v>0</v>
      </c>
      <c r="Q4491" s="24">
        <v>0</v>
      </c>
      <c r="R4491" s="27" t="s">
        <v>1578</v>
      </c>
      <c r="S4491" s="28" t="s">
        <v>1589</v>
      </c>
      <c r="T4491" s="2" t="s">
        <v>33</v>
      </c>
      <c r="U4491" s="2">
        <v>0</v>
      </c>
      <c r="V4491" s="2" t="s">
        <v>12666</v>
      </c>
      <c r="W4491" s="2" t="s">
        <v>34</v>
      </c>
      <c r="AC4491" s="2">
        <v>0</v>
      </c>
      <c r="AD4491" s="104"/>
    </row>
    <row r="4492" spans="1:33" ht="45" x14ac:dyDescent="0.25">
      <c r="A4492" s="2" t="s">
        <v>13789</v>
      </c>
      <c r="B4492" s="2" t="s">
        <v>12666</v>
      </c>
      <c r="C4492" s="2" t="s">
        <v>13790</v>
      </c>
      <c r="F4492" s="2" t="s">
        <v>6844</v>
      </c>
      <c r="G4492" s="2" t="s">
        <v>6845</v>
      </c>
      <c r="H4492" s="2" t="s">
        <v>6846</v>
      </c>
      <c r="I4492" s="2" t="s">
        <v>19983</v>
      </c>
      <c r="J4492" s="2" t="s">
        <v>28</v>
      </c>
      <c r="K4492" s="2" t="s">
        <v>173</v>
      </c>
      <c r="L4492" s="2" t="s">
        <v>351</v>
      </c>
      <c r="M4492" s="2" t="s">
        <v>352</v>
      </c>
      <c r="N4492" s="2" t="s">
        <v>4734</v>
      </c>
      <c r="O4492" s="2" t="s">
        <v>705</v>
      </c>
      <c r="P4492" s="24">
        <v>0</v>
      </c>
      <c r="Q4492" s="24">
        <v>0</v>
      </c>
      <c r="R4492" s="27" t="s">
        <v>1578</v>
      </c>
      <c r="S4492" s="28" t="s">
        <v>1589</v>
      </c>
      <c r="T4492" s="2" t="s">
        <v>33</v>
      </c>
      <c r="U4492" s="2">
        <v>0</v>
      </c>
      <c r="V4492" s="2" t="s">
        <v>12666</v>
      </c>
      <c r="W4492" s="2" t="s">
        <v>34</v>
      </c>
      <c r="AC4492" s="2">
        <v>0</v>
      </c>
      <c r="AD4492" s="104"/>
    </row>
    <row r="4493" spans="1:33" ht="45" x14ac:dyDescent="0.25">
      <c r="A4493" s="2" t="s">
        <v>13780</v>
      </c>
      <c r="B4493" s="2" t="s">
        <v>12666</v>
      </c>
      <c r="C4493" s="2" t="s">
        <v>13781</v>
      </c>
      <c r="F4493" s="2" t="s">
        <v>6844</v>
      </c>
      <c r="G4493" s="2" t="s">
        <v>6845</v>
      </c>
      <c r="H4493" s="2" t="s">
        <v>6846</v>
      </c>
      <c r="I4493" s="2" t="s">
        <v>19983</v>
      </c>
      <c r="J4493" s="2" t="s">
        <v>28</v>
      </c>
      <c r="K4493" s="2" t="s">
        <v>173</v>
      </c>
      <c r="L4493" s="2" t="s">
        <v>351</v>
      </c>
      <c r="M4493" s="2" t="s">
        <v>352</v>
      </c>
      <c r="N4493" s="2" t="s">
        <v>4734</v>
      </c>
      <c r="O4493" s="2" t="s">
        <v>705</v>
      </c>
      <c r="P4493" s="24">
        <v>0</v>
      </c>
      <c r="Q4493" s="24">
        <v>0</v>
      </c>
      <c r="R4493" s="27" t="s">
        <v>1578</v>
      </c>
      <c r="S4493" s="28" t="s">
        <v>1589</v>
      </c>
      <c r="T4493" s="2" t="s">
        <v>33</v>
      </c>
      <c r="U4493" s="2">
        <v>0</v>
      </c>
      <c r="V4493" s="2" t="s">
        <v>12666</v>
      </c>
      <c r="W4493" s="2" t="s">
        <v>34</v>
      </c>
      <c r="AC4493" s="2">
        <v>0</v>
      </c>
      <c r="AD4493" s="104"/>
    </row>
    <row r="4494" spans="1:33" ht="45" x14ac:dyDescent="0.25">
      <c r="A4494" s="2" t="s">
        <v>15156</v>
      </c>
      <c r="B4494" s="2" t="s">
        <v>12666</v>
      </c>
      <c r="C4494" s="2" t="s">
        <v>15157</v>
      </c>
      <c r="F4494" s="2" t="s">
        <v>15067</v>
      </c>
      <c r="G4494" s="2" t="s">
        <v>15068</v>
      </c>
      <c r="H4494" s="2" t="s">
        <v>13709</v>
      </c>
      <c r="I4494" s="2" t="s">
        <v>22241</v>
      </c>
      <c r="J4494" s="2" t="s">
        <v>28</v>
      </c>
      <c r="K4494" s="2" t="s">
        <v>68</v>
      </c>
      <c r="L4494" s="2" t="s">
        <v>126</v>
      </c>
      <c r="M4494" s="2" t="s">
        <v>1744</v>
      </c>
      <c r="N4494" s="2" t="s">
        <v>3647</v>
      </c>
      <c r="O4494" s="2" t="s">
        <v>705</v>
      </c>
      <c r="P4494" s="24">
        <v>0</v>
      </c>
      <c r="Q4494" s="24">
        <v>0</v>
      </c>
      <c r="R4494" s="27" t="s">
        <v>1578</v>
      </c>
      <c r="S4494" s="28" t="s">
        <v>1589</v>
      </c>
      <c r="T4494" s="2" t="s">
        <v>33</v>
      </c>
      <c r="U4494" s="2">
        <v>0</v>
      </c>
      <c r="V4494" s="2" t="s">
        <v>12666</v>
      </c>
      <c r="W4494" s="2" t="s">
        <v>34</v>
      </c>
      <c r="AC4494" s="2">
        <v>0</v>
      </c>
      <c r="AD4494" s="104"/>
    </row>
    <row r="4495" spans="1:33" ht="45" x14ac:dyDescent="0.25">
      <c r="A4495" s="2" t="s">
        <v>15158</v>
      </c>
      <c r="B4495" s="2" t="s">
        <v>12666</v>
      </c>
      <c r="C4495" s="2" t="s">
        <v>15159</v>
      </c>
      <c r="F4495" s="2" t="s">
        <v>15083</v>
      </c>
      <c r="G4495" s="2" t="s">
        <v>15084</v>
      </c>
      <c r="H4495" s="2" t="s">
        <v>15085</v>
      </c>
      <c r="I4495" s="2" t="s">
        <v>22239</v>
      </c>
      <c r="J4495" s="2" t="s">
        <v>28</v>
      </c>
      <c r="K4495" s="2" t="s">
        <v>68</v>
      </c>
      <c r="L4495" s="2" t="s">
        <v>126</v>
      </c>
      <c r="M4495" s="2" t="s">
        <v>1744</v>
      </c>
      <c r="N4495" s="2" t="s">
        <v>3647</v>
      </c>
      <c r="O4495" s="2" t="s">
        <v>705</v>
      </c>
      <c r="P4495" s="24">
        <v>0</v>
      </c>
      <c r="Q4495" s="24">
        <v>0</v>
      </c>
      <c r="R4495" s="27" t="s">
        <v>1578</v>
      </c>
      <c r="S4495" s="28" t="s">
        <v>1589</v>
      </c>
      <c r="T4495" s="2" t="s">
        <v>33</v>
      </c>
      <c r="U4495" s="2">
        <v>0</v>
      </c>
      <c r="V4495" s="2" t="s">
        <v>12666</v>
      </c>
      <c r="W4495" s="2" t="s">
        <v>34</v>
      </c>
      <c r="AC4495" s="2">
        <v>0</v>
      </c>
      <c r="AD4495" s="104"/>
    </row>
    <row r="4496" spans="1:33" ht="45" x14ac:dyDescent="0.25">
      <c r="A4496" s="2" t="s">
        <v>15141</v>
      </c>
      <c r="B4496" s="2" t="s">
        <v>12666</v>
      </c>
      <c r="C4496" s="2" t="s">
        <v>15142</v>
      </c>
      <c r="F4496" s="2" t="s">
        <v>15083</v>
      </c>
      <c r="G4496" s="2" t="s">
        <v>15084</v>
      </c>
      <c r="H4496" s="2" t="s">
        <v>15085</v>
      </c>
      <c r="I4496" s="2" t="s">
        <v>22239</v>
      </c>
      <c r="J4496" s="2" t="s">
        <v>28</v>
      </c>
      <c r="K4496" s="2" t="s">
        <v>68</v>
      </c>
      <c r="L4496" s="2" t="s">
        <v>126</v>
      </c>
      <c r="M4496" s="2" t="s">
        <v>1744</v>
      </c>
      <c r="N4496" s="2" t="s">
        <v>3647</v>
      </c>
      <c r="O4496" s="2" t="s">
        <v>705</v>
      </c>
      <c r="P4496" s="24">
        <v>0</v>
      </c>
      <c r="Q4496" s="24">
        <v>0</v>
      </c>
      <c r="R4496" s="27" t="s">
        <v>1578</v>
      </c>
      <c r="S4496" s="28" t="s">
        <v>1589</v>
      </c>
      <c r="T4496" s="2" t="s">
        <v>33</v>
      </c>
      <c r="U4496" s="2">
        <v>0</v>
      </c>
      <c r="V4496" s="2" t="s">
        <v>12666</v>
      </c>
      <c r="W4496" s="2" t="s">
        <v>34</v>
      </c>
      <c r="AC4496" s="2">
        <v>0</v>
      </c>
      <c r="AD4496" s="104"/>
    </row>
    <row r="4497" spans="1:33" ht="45" x14ac:dyDescent="0.25">
      <c r="A4497" s="2" t="s">
        <v>15212</v>
      </c>
      <c r="B4497" s="2" t="s">
        <v>12666</v>
      </c>
      <c r="C4497" s="2" t="s">
        <v>15213</v>
      </c>
      <c r="F4497" s="2" t="s">
        <v>15083</v>
      </c>
      <c r="G4497" s="2" t="s">
        <v>15084</v>
      </c>
      <c r="H4497" s="2" t="s">
        <v>15085</v>
      </c>
      <c r="I4497" s="2" t="s">
        <v>22239</v>
      </c>
      <c r="J4497" s="2" t="s">
        <v>28</v>
      </c>
      <c r="K4497" s="2" t="s">
        <v>68</v>
      </c>
      <c r="L4497" s="2" t="s">
        <v>126</v>
      </c>
      <c r="M4497" s="2" t="s">
        <v>1744</v>
      </c>
      <c r="N4497" s="2" t="s">
        <v>3647</v>
      </c>
      <c r="O4497" s="2" t="s">
        <v>705</v>
      </c>
      <c r="P4497" s="24">
        <v>0</v>
      </c>
      <c r="Q4497" s="24">
        <v>0</v>
      </c>
      <c r="R4497" s="27" t="s">
        <v>1578</v>
      </c>
      <c r="S4497" s="28" t="s">
        <v>1589</v>
      </c>
      <c r="T4497" s="2" t="s">
        <v>33</v>
      </c>
      <c r="U4497" s="2">
        <v>0</v>
      </c>
      <c r="V4497" s="2" t="s">
        <v>12666</v>
      </c>
      <c r="W4497" s="2" t="s">
        <v>34</v>
      </c>
      <c r="AC4497" s="2">
        <v>0</v>
      </c>
      <c r="AD4497" s="104"/>
    </row>
    <row r="4498" spans="1:33" ht="45" x14ac:dyDescent="0.25">
      <c r="A4498" s="2" t="s">
        <v>12855</v>
      </c>
      <c r="B4498" s="2" t="s">
        <v>5754</v>
      </c>
      <c r="C4498" s="2" t="s">
        <v>12856</v>
      </c>
      <c r="F4498" s="2" t="s">
        <v>8503</v>
      </c>
      <c r="G4498" s="2" t="s">
        <v>8504</v>
      </c>
      <c r="H4498" s="2" t="s">
        <v>3845</v>
      </c>
      <c r="I4498" s="2" t="s">
        <v>21244</v>
      </c>
      <c r="J4498" s="2" t="s">
        <v>28</v>
      </c>
      <c r="K4498" s="2" t="s">
        <v>78</v>
      </c>
      <c r="L4498" s="2" t="s">
        <v>362</v>
      </c>
      <c r="M4498" s="2" t="s">
        <v>363</v>
      </c>
      <c r="N4498" s="2" t="s">
        <v>5454</v>
      </c>
      <c r="O4498" s="2" t="s">
        <v>705</v>
      </c>
      <c r="P4498" s="24">
        <v>0</v>
      </c>
      <c r="Q4498" s="24">
        <v>0</v>
      </c>
      <c r="R4498" s="27" t="s">
        <v>1578</v>
      </c>
      <c r="S4498" s="28" t="s">
        <v>1586</v>
      </c>
      <c r="T4498" s="2" t="s">
        <v>296</v>
      </c>
      <c r="U4498" s="2">
        <v>0</v>
      </c>
      <c r="V4498" s="2" t="s">
        <v>12680</v>
      </c>
      <c r="W4498" s="2" t="s">
        <v>34</v>
      </c>
      <c r="AC4498" s="2">
        <v>0</v>
      </c>
      <c r="AD4498" s="104"/>
    </row>
    <row r="4499" spans="1:33" ht="45" x14ac:dyDescent="0.25">
      <c r="A4499" s="2" t="s">
        <v>12853</v>
      </c>
      <c r="B4499" s="2" t="s">
        <v>5754</v>
      </c>
      <c r="C4499" s="2" t="s">
        <v>12854</v>
      </c>
      <c r="F4499" s="2" t="s">
        <v>8192</v>
      </c>
      <c r="G4499" s="2" t="s">
        <v>8193</v>
      </c>
      <c r="H4499" s="2" t="s">
        <v>8194</v>
      </c>
      <c r="I4499" s="2" t="s">
        <v>21244</v>
      </c>
      <c r="J4499" s="2" t="s">
        <v>28</v>
      </c>
      <c r="K4499" s="2" t="s">
        <v>78</v>
      </c>
      <c r="L4499" s="2" t="s">
        <v>362</v>
      </c>
      <c r="M4499" s="2" t="s">
        <v>363</v>
      </c>
      <c r="N4499" s="2" t="s">
        <v>5454</v>
      </c>
      <c r="O4499" s="2" t="s">
        <v>705</v>
      </c>
      <c r="P4499" s="24">
        <v>0</v>
      </c>
      <c r="Q4499" s="24">
        <v>0</v>
      </c>
      <c r="R4499" s="27" t="s">
        <v>1578</v>
      </c>
      <c r="S4499" s="28" t="s">
        <v>1586</v>
      </c>
      <c r="T4499" s="2" t="s">
        <v>296</v>
      </c>
      <c r="U4499" s="2">
        <v>0</v>
      </c>
      <c r="V4499" s="2" t="s">
        <v>12680</v>
      </c>
      <c r="W4499" s="2" t="s">
        <v>34</v>
      </c>
      <c r="AC4499" s="2">
        <v>0</v>
      </c>
      <c r="AD4499" s="104"/>
    </row>
    <row r="4500" spans="1:33" ht="45" x14ac:dyDescent="0.25">
      <c r="A4500" s="2" t="s">
        <v>13680</v>
      </c>
      <c r="B4500" s="2" t="s">
        <v>5754</v>
      </c>
      <c r="C4500" s="2" t="s">
        <v>13681</v>
      </c>
      <c r="F4500" s="2" t="s">
        <v>13682</v>
      </c>
      <c r="G4500" s="2" t="s">
        <v>13683</v>
      </c>
      <c r="H4500" s="2" t="s">
        <v>13684</v>
      </c>
      <c r="I4500" s="2" t="s">
        <v>20019</v>
      </c>
      <c r="J4500" s="2" t="s">
        <v>28</v>
      </c>
      <c r="K4500" s="2" t="s">
        <v>173</v>
      </c>
      <c r="L4500" s="2" t="s">
        <v>468</v>
      </c>
      <c r="M4500" s="2" t="s">
        <v>469</v>
      </c>
      <c r="N4500" s="2" t="s">
        <v>3354</v>
      </c>
      <c r="O4500" s="2" t="s">
        <v>705</v>
      </c>
      <c r="P4500" s="24">
        <v>0</v>
      </c>
      <c r="Q4500" s="24">
        <v>0</v>
      </c>
      <c r="R4500" s="27" t="s">
        <v>1578</v>
      </c>
      <c r="S4500" s="28" t="s">
        <v>1589</v>
      </c>
      <c r="T4500" s="2" t="s">
        <v>33</v>
      </c>
      <c r="U4500" s="2">
        <v>0</v>
      </c>
      <c r="V4500" s="2" t="s">
        <v>12666</v>
      </c>
      <c r="W4500" s="2" t="s">
        <v>34</v>
      </c>
      <c r="AC4500" s="2">
        <v>0</v>
      </c>
      <c r="AD4500" s="104"/>
    </row>
    <row r="4501" spans="1:33" ht="45" x14ac:dyDescent="0.25">
      <c r="A4501" s="2" t="s">
        <v>14483</v>
      </c>
      <c r="B4501" s="2" t="s">
        <v>5754</v>
      </c>
      <c r="C4501" s="2" t="s">
        <v>14484</v>
      </c>
      <c r="F4501" s="2" t="s">
        <v>14485</v>
      </c>
      <c r="G4501" s="2" t="s">
        <v>14486</v>
      </c>
      <c r="H4501" s="2" t="s">
        <v>14487</v>
      </c>
      <c r="I4501" s="2" t="s">
        <v>21187</v>
      </c>
      <c r="J4501" s="2" t="s">
        <v>28</v>
      </c>
      <c r="K4501" s="2" t="s">
        <v>78</v>
      </c>
      <c r="L4501" s="2" t="s">
        <v>108</v>
      </c>
      <c r="M4501" s="2" t="s">
        <v>109</v>
      </c>
      <c r="N4501" s="2" t="s">
        <v>3543</v>
      </c>
      <c r="O4501" s="2" t="s">
        <v>705</v>
      </c>
      <c r="P4501" s="24">
        <v>0</v>
      </c>
      <c r="Q4501" s="24">
        <v>0</v>
      </c>
      <c r="R4501" s="27" t="s">
        <v>1578</v>
      </c>
      <c r="S4501" s="28" t="s">
        <v>1589</v>
      </c>
      <c r="T4501" s="2" t="s">
        <v>33</v>
      </c>
      <c r="U4501" s="2">
        <v>0</v>
      </c>
      <c r="V4501" s="2" t="s">
        <v>5754</v>
      </c>
      <c r="W4501" s="2" t="s">
        <v>34</v>
      </c>
      <c r="AC4501" s="2">
        <v>0</v>
      </c>
      <c r="AD4501" s="104"/>
    </row>
    <row r="4502" spans="1:33" ht="60" x14ac:dyDescent="0.25">
      <c r="A4502" s="2" t="s">
        <v>15847</v>
      </c>
      <c r="B4502" s="2" t="s">
        <v>5754</v>
      </c>
      <c r="C4502" s="2" t="s">
        <v>15848</v>
      </c>
      <c r="F4502" s="2" t="s">
        <v>14989</v>
      </c>
      <c r="G4502" s="2" t="s">
        <v>14990</v>
      </c>
      <c r="H4502" s="2" t="s">
        <v>14991</v>
      </c>
      <c r="I4502" s="2" t="s">
        <v>22251</v>
      </c>
      <c r="J4502" s="2" t="s">
        <v>28</v>
      </c>
      <c r="K4502" s="2" t="s">
        <v>68</v>
      </c>
      <c r="L4502" s="2" t="s">
        <v>149</v>
      </c>
      <c r="M4502" s="2" t="s">
        <v>150</v>
      </c>
      <c r="N4502" s="2" t="s">
        <v>3182</v>
      </c>
      <c r="O4502" s="2" t="s">
        <v>32</v>
      </c>
      <c r="P4502" s="24">
        <v>0</v>
      </c>
      <c r="Q4502" s="24">
        <v>1</v>
      </c>
      <c r="R4502" s="27" t="s">
        <v>1568</v>
      </c>
      <c r="S4502" s="28" t="s">
        <v>1585</v>
      </c>
      <c r="T4502" s="2" t="s">
        <v>38</v>
      </c>
      <c r="U4502" s="2">
        <v>0</v>
      </c>
      <c r="V4502" s="2" t="s">
        <v>24929</v>
      </c>
      <c r="W4502" s="2" t="s">
        <v>34</v>
      </c>
      <c r="X4502" s="58" t="s">
        <v>16672</v>
      </c>
      <c r="Z4502" s="2">
        <v>2060000</v>
      </c>
      <c r="AB4502" s="58">
        <v>46104.508969907409</v>
      </c>
      <c r="AC4502" s="2">
        <v>0</v>
      </c>
      <c r="AD4502" s="104">
        <v>2060000</v>
      </c>
      <c r="AE4502" s="2">
        <v>46104.508969907409</v>
      </c>
      <c r="AG4502" s="2">
        <v>134748</v>
      </c>
    </row>
    <row r="4503" spans="1:33" ht="60" x14ac:dyDescent="0.25">
      <c r="A4503" s="2" t="s">
        <v>15753</v>
      </c>
      <c r="B4503" s="2" t="s">
        <v>5754</v>
      </c>
      <c r="C4503" s="2" t="s">
        <v>15754</v>
      </c>
      <c r="F4503" s="2" t="s">
        <v>12662</v>
      </c>
      <c r="G4503" s="2" t="s">
        <v>12663</v>
      </c>
      <c r="H4503" s="2" t="s">
        <v>12664</v>
      </c>
      <c r="I4503" s="2" t="s">
        <v>20020</v>
      </c>
      <c r="J4503" s="2" t="s">
        <v>28</v>
      </c>
      <c r="K4503" s="2" t="s">
        <v>173</v>
      </c>
      <c r="L4503" s="2" t="s">
        <v>265</v>
      </c>
      <c r="M4503" s="2" t="s">
        <v>266</v>
      </c>
      <c r="N4503" s="2" t="s">
        <v>4999</v>
      </c>
      <c r="O4503" s="2" t="s">
        <v>32</v>
      </c>
      <c r="P4503" s="24">
        <v>0</v>
      </c>
      <c r="Q4503" s="24">
        <v>2</v>
      </c>
      <c r="R4503" s="27" t="s">
        <v>1568</v>
      </c>
      <c r="S4503" s="28" t="s">
        <v>1585</v>
      </c>
      <c r="T4503" s="2" t="s">
        <v>38</v>
      </c>
      <c r="U4503" s="2">
        <v>0</v>
      </c>
      <c r="V4503" s="2" t="s">
        <v>18528</v>
      </c>
      <c r="W4503" s="2" t="s">
        <v>34</v>
      </c>
      <c r="X4503" s="58" t="s">
        <v>16022</v>
      </c>
      <c r="Z4503" s="2">
        <v>2060000</v>
      </c>
      <c r="AB4503" s="58">
        <v>46097.480752314812</v>
      </c>
      <c r="AC4503" s="2">
        <v>0</v>
      </c>
      <c r="AD4503" s="104">
        <v>2060000</v>
      </c>
      <c r="AE4503" s="2">
        <v>46097.480752314812</v>
      </c>
      <c r="AG4503" s="2">
        <v>126528</v>
      </c>
    </row>
    <row r="4504" spans="1:33" ht="60" x14ac:dyDescent="0.25">
      <c r="A4504" s="2" t="s">
        <v>13767</v>
      </c>
      <c r="B4504" s="2" t="s">
        <v>5754</v>
      </c>
      <c r="C4504" s="2" t="s">
        <v>13768</v>
      </c>
      <c r="F4504" s="2" t="s">
        <v>12662</v>
      </c>
      <c r="G4504" s="2" t="s">
        <v>12663</v>
      </c>
      <c r="H4504" s="2" t="s">
        <v>12664</v>
      </c>
      <c r="I4504" s="2" t="s">
        <v>20020</v>
      </c>
      <c r="J4504" s="2" t="s">
        <v>28</v>
      </c>
      <c r="K4504" s="2" t="s">
        <v>173</v>
      </c>
      <c r="L4504" s="2" t="s">
        <v>265</v>
      </c>
      <c r="M4504" s="2" t="s">
        <v>266</v>
      </c>
      <c r="N4504" s="2" t="s">
        <v>4999</v>
      </c>
      <c r="O4504" s="2" t="s">
        <v>705</v>
      </c>
      <c r="P4504" s="24">
        <v>0</v>
      </c>
      <c r="Q4504" s="24">
        <v>0</v>
      </c>
      <c r="R4504" s="27" t="s">
        <v>1578</v>
      </c>
      <c r="S4504" s="28" t="s">
        <v>1589</v>
      </c>
      <c r="T4504" s="2" t="s">
        <v>33</v>
      </c>
      <c r="U4504" s="2">
        <v>0</v>
      </c>
      <c r="V4504" s="2" t="s">
        <v>12666</v>
      </c>
      <c r="W4504" s="2" t="s">
        <v>34</v>
      </c>
      <c r="AC4504" s="2">
        <v>0</v>
      </c>
      <c r="AD4504" s="104"/>
    </row>
    <row r="4505" spans="1:33" ht="60" x14ac:dyDescent="0.25">
      <c r="A4505" s="2" t="s">
        <v>12660</v>
      </c>
      <c r="B4505" s="2" t="s">
        <v>5754</v>
      </c>
      <c r="C4505" s="2" t="s">
        <v>12661</v>
      </c>
      <c r="F4505" s="2" t="s">
        <v>12662</v>
      </c>
      <c r="G4505" s="2" t="s">
        <v>12663</v>
      </c>
      <c r="H4505" s="2" t="s">
        <v>12664</v>
      </c>
      <c r="I4505" s="2" t="s">
        <v>20020</v>
      </c>
      <c r="J4505" s="2" t="s">
        <v>28</v>
      </c>
      <c r="K4505" s="2" t="s">
        <v>173</v>
      </c>
      <c r="L4505" s="2" t="s">
        <v>265</v>
      </c>
      <c r="M4505" s="2" t="s">
        <v>266</v>
      </c>
      <c r="N4505" s="2" t="s">
        <v>4999</v>
      </c>
      <c r="O4505" s="3" t="s">
        <v>705</v>
      </c>
      <c r="P4505" s="24">
        <v>0</v>
      </c>
      <c r="Q4505" s="24">
        <v>0</v>
      </c>
      <c r="R4505" s="27" t="s">
        <v>1578</v>
      </c>
      <c r="S4505" s="28" t="s">
        <v>1582</v>
      </c>
      <c r="T4505" s="2" t="s">
        <v>160</v>
      </c>
      <c r="U4505" s="2">
        <v>0</v>
      </c>
      <c r="V4505" s="2" t="s">
        <v>15922</v>
      </c>
      <c r="W4505" s="2" t="s">
        <v>34</v>
      </c>
      <c r="AC4505" s="2">
        <v>0</v>
      </c>
      <c r="AD4505" s="104"/>
    </row>
    <row r="4506" spans="1:33" ht="45" x14ac:dyDescent="0.25">
      <c r="A4506" s="2" t="s">
        <v>13374</v>
      </c>
      <c r="B4506" s="2" t="s">
        <v>5754</v>
      </c>
      <c r="C4506" s="2" t="s">
        <v>13375</v>
      </c>
      <c r="F4506" s="2" t="s">
        <v>13376</v>
      </c>
      <c r="G4506" s="2" t="s">
        <v>13377</v>
      </c>
      <c r="H4506" s="2" t="s">
        <v>13378</v>
      </c>
      <c r="I4506" s="2" t="s">
        <v>20021</v>
      </c>
      <c r="J4506" s="2" t="s">
        <v>28</v>
      </c>
      <c r="K4506" s="2" t="s">
        <v>173</v>
      </c>
      <c r="L4506" s="2" t="s">
        <v>468</v>
      </c>
      <c r="M4506" s="2" t="s">
        <v>469</v>
      </c>
      <c r="N4506" s="2" t="s">
        <v>3354</v>
      </c>
      <c r="O4506" s="2" t="s">
        <v>32</v>
      </c>
      <c r="P4506" s="24">
        <v>0</v>
      </c>
      <c r="Q4506" s="24">
        <v>1</v>
      </c>
      <c r="R4506" s="27" t="s">
        <v>1568</v>
      </c>
      <c r="S4506" s="28" t="s">
        <v>1589</v>
      </c>
      <c r="T4506" s="2" t="s">
        <v>33</v>
      </c>
      <c r="U4506" s="2">
        <v>0</v>
      </c>
      <c r="V4506" s="2" t="s">
        <v>17884</v>
      </c>
      <c r="W4506" s="2" t="s">
        <v>34</v>
      </c>
      <c r="X4506" s="58" t="s">
        <v>12666</v>
      </c>
      <c r="Z4506" s="2">
        <v>412000</v>
      </c>
      <c r="AB4506" s="58">
        <v>46092.39947916667</v>
      </c>
      <c r="AC4506" s="2">
        <v>0</v>
      </c>
      <c r="AD4506" s="104">
        <v>412000</v>
      </c>
      <c r="AE4506" s="2">
        <v>46092.39947916667</v>
      </c>
      <c r="AG4506" s="2">
        <v>113652</v>
      </c>
    </row>
    <row r="4507" spans="1:33" ht="45" x14ac:dyDescent="0.25">
      <c r="A4507" s="2" t="s">
        <v>13234</v>
      </c>
      <c r="B4507" s="2" t="s">
        <v>5754</v>
      </c>
      <c r="C4507" s="2" t="s">
        <v>13235</v>
      </c>
      <c r="F4507" s="2" t="s">
        <v>13236</v>
      </c>
      <c r="G4507" s="2" t="s">
        <v>13237</v>
      </c>
      <c r="H4507" s="2" t="s">
        <v>13238</v>
      </c>
      <c r="I4507" s="2" t="s">
        <v>19511</v>
      </c>
      <c r="J4507" s="2" t="s">
        <v>28</v>
      </c>
      <c r="K4507" s="2" t="s">
        <v>48</v>
      </c>
      <c r="L4507" s="2" t="s">
        <v>389</v>
      </c>
      <c r="M4507" s="2" t="s">
        <v>390</v>
      </c>
      <c r="N4507" s="2" t="s">
        <v>4388</v>
      </c>
      <c r="O4507" s="2" t="s">
        <v>705</v>
      </c>
      <c r="P4507" s="24">
        <v>0</v>
      </c>
      <c r="Q4507" s="24">
        <v>0</v>
      </c>
      <c r="R4507" s="27" t="s">
        <v>1578</v>
      </c>
      <c r="S4507" s="28" t="s">
        <v>1589</v>
      </c>
      <c r="T4507" s="2" t="s">
        <v>33</v>
      </c>
      <c r="U4507" s="2">
        <v>0</v>
      </c>
      <c r="V4507" s="2" t="s">
        <v>5754</v>
      </c>
      <c r="W4507" s="2" t="s">
        <v>34</v>
      </c>
      <c r="AC4507" s="2">
        <v>0</v>
      </c>
      <c r="AD4507" s="104"/>
    </row>
    <row r="4508" spans="1:33" ht="45" x14ac:dyDescent="0.25">
      <c r="A4508" s="2" t="s">
        <v>14466</v>
      </c>
      <c r="B4508" s="2" t="s">
        <v>5754</v>
      </c>
      <c r="C4508" s="2" t="s">
        <v>14467</v>
      </c>
      <c r="F4508" s="2" t="s">
        <v>1272</v>
      </c>
      <c r="G4508" s="2" t="s">
        <v>5453</v>
      </c>
      <c r="H4508" s="2" t="s">
        <v>4730</v>
      </c>
      <c r="I4508" s="2" t="s">
        <v>21084</v>
      </c>
      <c r="J4508" s="2" t="s">
        <v>28</v>
      </c>
      <c r="K4508" s="2" t="s">
        <v>78</v>
      </c>
      <c r="L4508" s="2" t="s">
        <v>362</v>
      </c>
      <c r="M4508" s="2" t="s">
        <v>363</v>
      </c>
      <c r="N4508" s="2" t="s">
        <v>5454</v>
      </c>
      <c r="O4508" s="2" t="s">
        <v>705</v>
      </c>
      <c r="P4508" s="24">
        <v>0</v>
      </c>
      <c r="Q4508" s="24">
        <v>0</v>
      </c>
      <c r="R4508" s="27" t="s">
        <v>1578</v>
      </c>
      <c r="S4508" s="28" t="s">
        <v>1589</v>
      </c>
      <c r="T4508" s="2" t="s">
        <v>33</v>
      </c>
      <c r="U4508" s="2">
        <v>0</v>
      </c>
      <c r="V4508" s="2" t="s">
        <v>5754</v>
      </c>
      <c r="W4508" s="2" t="s">
        <v>34</v>
      </c>
      <c r="AC4508" s="2">
        <v>0</v>
      </c>
      <c r="AD4508" s="104"/>
    </row>
    <row r="4509" spans="1:33" ht="45" x14ac:dyDescent="0.25">
      <c r="A4509" s="2" t="s">
        <v>15185</v>
      </c>
      <c r="B4509" s="2" t="s">
        <v>5754</v>
      </c>
      <c r="C4509" s="2" t="s">
        <v>15186</v>
      </c>
      <c r="F4509" s="2" t="s">
        <v>11477</v>
      </c>
      <c r="G4509" s="2" t="s">
        <v>11478</v>
      </c>
      <c r="H4509" s="2" t="s">
        <v>2458</v>
      </c>
      <c r="I4509" s="2" t="s">
        <v>22186</v>
      </c>
      <c r="J4509" s="2" t="s">
        <v>28</v>
      </c>
      <c r="K4509" s="2" t="s">
        <v>68</v>
      </c>
      <c r="L4509" s="2" t="s">
        <v>222</v>
      </c>
      <c r="M4509" s="2" t="s">
        <v>223</v>
      </c>
      <c r="N4509" s="2" t="s">
        <v>4086</v>
      </c>
      <c r="O4509" s="3" t="s">
        <v>705</v>
      </c>
      <c r="P4509" s="24">
        <v>0</v>
      </c>
      <c r="Q4509" s="24">
        <v>0</v>
      </c>
      <c r="R4509" s="27" t="s">
        <v>1578</v>
      </c>
      <c r="S4509" s="28" t="s">
        <v>1589</v>
      </c>
      <c r="T4509" s="2" t="s">
        <v>33</v>
      </c>
      <c r="U4509" s="2">
        <v>0</v>
      </c>
      <c r="V4509" s="2" t="s">
        <v>5754</v>
      </c>
      <c r="W4509" s="2" t="s">
        <v>34</v>
      </c>
      <c r="AC4509" s="2">
        <v>0</v>
      </c>
      <c r="AD4509" s="104"/>
    </row>
    <row r="4510" spans="1:33" ht="45" x14ac:dyDescent="0.25">
      <c r="A4510" s="2" t="s">
        <v>13369</v>
      </c>
      <c r="B4510" s="2" t="s">
        <v>5754</v>
      </c>
      <c r="C4510" s="2" t="s">
        <v>13370</v>
      </c>
      <c r="F4510" s="2" t="s">
        <v>13371</v>
      </c>
      <c r="G4510" s="2" t="s">
        <v>13372</v>
      </c>
      <c r="H4510" s="2" t="s">
        <v>13373</v>
      </c>
      <c r="I4510" s="2" t="s">
        <v>20022</v>
      </c>
      <c r="J4510" s="2" t="s">
        <v>28</v>
      </c>
      <c r="K4510" s="2" t="s">
        <v>173</v>
      </c>
      <c r="L4510" s="2" t="s">
        <v>355</v>
      </c>
      <c r="M4510" s="2" t="s">
        <v>356</v>
      </c>
      <c r="N4510" s="2" t="s">
        <v>6414</v>
      </c>
      <c r="O4510" s="2" t="s">
        <v>32</v>
      </c>
      <c r="P4510" s="24">
        <v>0</v>
      </c>
      <c r="Q4510" s="24">
        <v>1</v>
      </c>
      <c r="R4510" s="27" t="s">
        <v>1568</v>
      </c>
      <c r="S4510" s="28" t="s">
        <v>1589</v>
      </c>
      <c r="T4510" s="2" t="s">
        <v>33</v>
      </c>
      <c r="U4510" s="2">
        <v>0</v>
      </c>
      <c r="V4510" s="2" t="s">
        <v>17683</v>
      </c>
      <c r="W4510" s="2" t="s">
        <v>34</v>
      </c>
      <c r="X4510" s="58" t="s">
        <v>5754</v>
      </c>
      <c r="Z4510" s="2">
        <v>412000</v>
      </c>
      <c r="AB4510" s="58">
        <v>46091.992511574077</v>
      </c>
      <c r="AC4510" s="2">
        <v>0</v>
      </c>
      <c r="AD4510" s="104">
        <v>412000</v>
      </c>
      <c r="AE4510" s="2">
        <v>46091.992511574077</v>
      </c>
      <c r="AG4510" s="2">
        <v>113401</v>
      </c>
    </row>
    <row r="4511" spans="1:33" ht="45" x14ac:dyDescent="0.25">
      <c r="A4511" s="2" t="s">
        <v>14567</v>
      </c>
      <c r="B4511" s="2" t="s">
        <v>5754</v>
      </c>
      <c r="C4511" s="2" t="s">
        <v>14568</v>
      </c>
      <c r="F4511" s="2" t="s">
        <v>14569</v>
      </c>
      <c r="G4511" s="2" t="s">
        <v>14570</v>
      </c>
      <c r="H4511" s="2" t="s">
        <v>14571</v>
      </c>
      <c r="I4511" s="2" t="s">
        <v>21679</v>
      </c>
      <c r="J4511" s="2" t="s">
        <v>28</v>
      </c>
      <c r="K4511" s="2" t="s">
        <v>51</v>
      </c>
      <c r="L4511" s="2" t="s">
        <v>417</v>
      </c>
      <c r="M4511" s="2" t="s">
        <v>418</v>
      </c>
      <c r="N4511" s="2" t="s">
        <v>2785</v>
      </c>
      <c r="O4511" s="2" t="s">
        <v>32</v>
      </c>
      <c r="P4511" s="24">
        <v>0</v>
      </c>
      <c r="Q4511" s="24">
        <v>1</v>
      </c>
      <c r="R4511" s="27" t="s">
        <v>1568</v>
      </c>
      <c r="S4511" s="28" t="s">
        <v>1589</v>
      </c>
      <c r="T4511" s="2" t="s">
        <v>33</v>
      </c>
      <c r="U4511" s="2">
        <v>0</v>
      </c>
      <c r="V4511" s="2" t="s">
        <v>16062</v>
      </c>
      <c r="W4511" s="2" t="s">
        <v>34</v>
      </c>
      <c r="X4511" s="58" t="s">
        <v>5754</v>
      </c>
      <c r="Z4511" s="2">
        <v>412000</v>
      </c>
      <c r="AB4511" s="58">
        <v>46091.915555555555</v>
      </c>
      <c r="AC4511" s="2">
        <v>0</v>
      </c>
      <c r="AD4511" s="104">
        <v>412000</v>
      </c>
      <c r="AE4511" s="2">
        <v>46091.915555555555</v>
      </c>
      <c r="AG4511" s="2">
        <v>113373</v>
      </c>
    </row>
    <row r="4512" spans="1:33" ht="45" x14ac:dyDescent="0.25">
      <c r="A4512" s="2" t="s">
        <v>14992</v>
      </c>
      <c r="B4512" s="2" t="s">
        <v>5754</v>
      </c>
      <c r="C4512" s="2" t="s">
        <v>14993</v>
      </c>
      <c r="F4512" s="2" t="s">
        <v>14994</v>
      </c>
      <c r="G4512" s="2" t="s">
        <v>14995</v>
      </c>
      <c r="H4512" s="2" t="s">
        <v>7680</v>
      </c>
      <c r="I4512" s="2" t="s">
        <v>22249</v>
      </c>
      <c r="J4512" s="2" t="s">
        <v>28</v>
      </c>
      <c r="K4512" s="2" t="s">
        <v>68</v>
      </c>
      <c r="L4512" s="2" t="s">
        <v>145</v>
      </c>
      <c r="M4512" s="2" t="s">
        <v>4273</v>
      </c>
      <c r="N4512" s="2" t="s">
        <v>4274</v>
      </c>
      <c r="O4512" s="2" t="s">
        <v>32</v>
      </c>
      <c r="P4512" s="24">
        <v>0</v>
      </c>
      <c r="Q4512" s="24">
        <v>1</v>
      </c>
      <c r="R4512" s="27" t="s">
        <v>1568</v>
      </c>
      <c r="S4512" s="28" t="s">
        <v>1589</v>
      </c>
      <c r="T4512" s="2" t="s">
        <v>33</v>
      </c>
      <c r="U4512" s="2">
        <v>0</v>
      </c>
      <c r="V4512" s="2" t="s">
        <v>19601</v>
      </c>
      <c r="W4512" s="2" t="s">
        <v>34</v>
      </c>
      <c r="X4512" s="58" t="s">
        <v>5754</v>
      </c>
      <c r="Z4512" s="2">
        <v>412000</v>
      </c>
      <c r="AB4512" s="58">
        <v>46091.919814814813</v>
      </c>
      <c r="AC4512" s="2">
        <v>0</v>
      </c>
      <c r="AD4512" s="104">
        <v>412000</v>
      </c>
      <c r="AE4512" s="2">
        <v>46091.919814814813</v>
      </c>
      <c r="AG4512" s="2">
        <v>113489</v>
      </c>
    </row>
    <row r="4513" spans="1:33" ht="45" x14ac:dyDescent="0.25">
      <c r="A4513" s="2" t="s">
        <v>13341</v>
      </c>
      <c r="B4513" s="2" t="s">
        <v>5754</v>
      </c>
      <c r="C4513" s="2" t="s">
        <v>13342</v>
      </c>
      <c r="F4513" s="2" t="s">
        <v>13343</v>
      </c>
      <c r="G4513" s="2" t="s">
        <v>13344</v>
      </c>
      <c r="H4513" s="2" t="s">
        <v>13345</v>
      </c>
      <c r="I4513" s="2" t="s">
        <v>20023</v>
      </c>
      <c r="J4513" s="2" t="s">
        <v>28</v>
      </c>
      <c r="K4513" s="2" t="s">
        <v>173</v>
      </c>
      <c r="L4513" s="2" t="s">
        <v>355</v>
      </c>
      <c r="M4513" s="2" t="s">
        <v>356</v>
      </c>
      <c r="N4513" s="2" t="s">
        <v>6414</v>
      </c>
      <c r="O4513" s="2" t="s">
        <v>32</v>
      </c>
      <c r="P4513" s="24">
        <v>0</v>
      </c>
      <c r="Q4513" s="24">
        <v>2</v>
      </c>
      <c r="R4513" s="27" t="s">
        <v>1568</v>
      </c>
      <c r="S4513" s="28" t="s">
        <v>1589</v>
      </c>
      <c r="T4513" s="2" t="s">
        <v>33</v>
      </c>
      <c r="U4513" s="2">
        <v>0</v>
      </c>
      <c r="V4513" s="2" t="s">
        <v>19078</v>
      </c>
      <c r="W4513" s="2" t="s">
        <v>34</v>
      </c>
      <c r="X4513" s="58" t="s">
        <v>12666</v>
      </c>
      <c r="Z4513" s="2">
        <v>412000</v>
      </c>
      <c r="AB4513" s="58">
        <v>46092.678506944445</v>
      </c>
      <c r="AC4513" s="2">
        <v>0</v>
      </c>
      <c r="AD4513" s="104">
        <v>412000</v>
      </c>
      <c r="AE4513" s="2">
        <v>46092.678506944445</v>
      </c>
      <c r="AG4513" s="2">
        <v>113416</v>
      </c>
    </row>
    <row r="4514" spans="1:33" ht="45" x14ac:dyDescent="0.25">
      <c r="A4514" s="2" t="s">
        <v>14562</v>
      </c>
      <c r="B4514" s="2" t="s">
        <v>5754</v>
      </c>
      <c r="C4514" s="2" t="s">
        <v>14563</v>
      </c>
      <c r="F4514" s="2" t="s">
        <v>14564</v>
      </c>
      <c r="G4514" s="2" t="s">
        <v>14565</v>
      </c>
      <c r="H4514" s="2" t="s">
        <v>14566</v>
      </c>
      <c r="I4514" s="2" t="s">
        <v>21680</v>
      </c>
      <c r="J4514" s="2" t="s">
        <v>28</v>
      </c>
      <c r="K4514" s="2" t="s">
        <v>51</v>
      </c>
      <c r="L4514" s="2" t="s">
        <v>417</v>
      </c>
      <c r="M4514" s="2" t="s">
        <v>418</v>
      </c>
      <c r="N4514" s="2" t="s">
        <v>2785</v>
      </c>
      <c r="O4514" s="2" t="s">
        <v>32</v>
      </c>
      <c r="P4514" s="24">
        <v>0</v>
      </c>
      <c r="Q4514" s="24">
        <v>1</v>
      </c>
      <c r="R4514" s="27" t="s">
        <v>1568</v>
      </c>
      <c r="S4514" s="28" t="s">
        <v>1589</v>
      </c>
      <c r="T4514" s="2" t="s">
        <v>33</v>
      </c>
      <c r="U4514" s="2">
        <v>0</v>
      </c>
      <c r="V4514" s="2" t="s">
        <v>16062</v>
      </c>
      <c r="W4514" s="2" t="s">
        <v>34</v>
      </c>
      <c r="X4514" s="58" t="s">
        <v>5754</v>
      </c>
      <c r="Z4514" s="2">
        <v>412000</v>
      </c>
      <c r="AB4514" s="58">
        <v>46091.914965277778</v>
      </c>
      <c r="AC4514" s="2">
        <v>0</v>
      </c>
      <c r="AD4514" s="104">
        <v>412000</v>
      </c>
      <c r="AE4514" s="2">
        <v>46091.914965277778</v>
      </c>
      <c r="AG4514" s="2">
        <v>113376</v>
      </c>
    </row>
    <row r="4515" spans="1:33" ht="45" x14ac:dyDescent="0.25">
      <c r="A4515" s="2" t="s">
        <v>13053</v>
      </c>
      <c r="B4515" s="2" t="s">
        <v>5754</v>
      </c>
      <c r="C4515" s="2" t="s">
        <v>13054</v>
      </c>
      <c r="F4515" s="2" t="s">
        <v>13055</v>
      </c>
      <c r="G4515" s="2" t="s">
        <v>13056</v>
      </c>
      <c r="H4515" s="2" t="s">
        <v>13057</v>
      </c>
      <c r="I4515" s="2" t="s">
        <v>19534</v>
      </c>
      <c r="J4515" s="2" t="s">
        <v>28</v>
      </c>
      <c r="K4515" s="2" t="s">
        <v>48</v>
      </c>
      <c r="L4515" s="2" t="s">
        <v>12989</v>
      </c>
      <c r="M4515" s="2" t="s">
        <v>242</v>
      </c>
      <c r="N4515" s="2" t="s">
        <v>12990</v>
      </c>
      <c r="O4515" s="2" t="s">
        <v>32</v>
      </c>
      <c r="P4515" s="24">
        <v>0</v>
      </c>
      <c r="Q4515" s="24">
        <v>1</v>
      </c>
      <c r="R4515" s="27" t="s">
        <v>1568</v>
      </c>
      <c r="S4515" s="28" t="s">
        <v>1589</v>
      </c>
      <c r="T4515" s="2" t="s">
        <v>33</v>
      </c>
      <c r="U4515" s="2">
        <v>0</v>
      </c>
      <c r="V4515" s="2" t="s">
        <v>19231</v>
      </c>
      <c r="W4515" s="2" t="s">
        <v>34</v>
      </c>
      <c r="X4515" s="58" t="s">
        <v>12674</v>
      </c>
      <c r="Z4515" s="2">
        <v>412000</v>
      </c>
      <c r="AB4515" s="58">
        <v>46094.389143518521</v>
      </c>
      <c r="AC4515" s="2">
        <v>0</v>
      </c>
      <c r="AD4515" s="104">
        <v>412000</v>
      </c>
      <c r="AE4515" s="2">
        <v>46094.389143518521</v>
      </c>
      <c r="AG4515" s="2">
        <v>113266</v>
      </c>
    </row>
    <row r="4516" spans="1:33" ht="45" x14ac:dyDescent="0.25">
      <c r="A4516" s="2" t="s">
        <v>14985</v>
      </c>
      <c r="B4516" s="2" t="s">
        <v>5754</v>
      </c>
      <c r="C4516" s="2" t="s">
        <v>14986</v>
      </c>
      <c r="F4516" s="2" t="s">
        <v>11618</v>
      </c>
      <c r="G4516" s="2" t="s">
        <v>11619</v>
      </c>
      <c r="H4516" s="2" t="s">
        <v>11620</v>
      </c>
      <c r="I4516" s="2" t="s">
        <v>22186</v>
      </c>
      <c r="J4516" s="2" t="s">
        <v>28</v>
      </c>
      <c r="K4516" s="2" t="s">
        <v>68</v>
      </c>
      <c r="L4516" s="2" t="s">
        <v>222</v>
      </c>
      <c r="M4516" s="2" t="s">
        <v>223</v>
      </c>
      <c r="N4516" s="2" t="s">
        <v>4086</v>
      </c>
      <c r="O4516" s="2" t="s">
        <v>32</v>
      </c>
      <c r="P4516" s="24">
        <v>0</v>
      </c>
      <c r="Q4516" s="24">
        <v>1</v>
      </c>
      <c r="R4516" s="27" t="s">
        <v>1568</v>
      </c>
      <c r="S4516" s="28" t="s">
        <v>1589</v>
      </c>
      <c r="T4516" s="2" t="s">
        <v>33</v>
      </c>
      <c r="U4516" s="2">
        <v>0</v>
      </c>
      <c r="V4516" s="2" t="s">
        <v>17905</v>
      </c>
      <c r="W4516" s="2" t="s">
        <v>34</v>
      </c>
      <c r="X4516" s="58" t="s">
        <v>12666</v>
      </c>
      <c r="Z4516" s="2">
        <v>412000</v>
      </c>
      <c r="AB4516" s="58">
        <v>46092.234525462962</v>
      </c>
      <c r="AC4516" s="2">
        <v>0</v>
      </c>
      <c r="AD4516" s="104">
        <v>412000</v>
      </c>
      <c r="AE4516" s="2">
        <v>46092.234525462962</v>
      </c>
      <c r="AG4516" s="2">
        <v>113502</v>
      </c>
    </row>
    <row r="4517" spans="1:33" ht="45" x14ac:dyDescent="0.25">
      <c r="A4517" s="2" t="s">
        <v>13379</v>
      </c>
      <c r="B4517" s="2" t="s">
        <v>5754</v>
      </c>
      <c r="C4517" s="2" t="s">
        <v>13380</v>
      </c>
      <c r="F4517" s="2" t="s">
        <v>13381</v>
      </c>
      <c r="G4517" s="2" t="s">
        <v>13382</v>
      </c>
      <c r="H4517" s="2" t="s">
        <v>13383</v>
      </c>
      <c r="I4517" s="2" t="s">
        <v>20024</v>
      </c>
      <c r="J4517" s="2" t="s">
        <v>28</v>
      </c>
      <c r="K4517" s="2" t="s">
        <v>173</v>
      </c>
      <c r="L4517" s="2" t="s">
        <v>230</v>
      </c>
      <c r="M4517" s="2" t="s">
        <v>442</v>
      </c>
      <c r="N4517" s="2" t="s">
        <v>5079</v>
      </c>
      <c r="O4517" s="2" t="s">
        <v>32</v>
      </c>
      <c r="P4517" s="24">
        <v>0</v>
      </c>
      <c r="Q4517" s="24">
        <v>2</v>
      </c>
      <c r="R4517" s="27" t="s">
        <v>1568</v>
      </c>
      <c r="S4517" s="28" t="s">
        <v>1589</v>
      </c>
      <c r="T4517" s="2" t="s">
        <v>33</v>
      </c>
      <c r="U4517" s="2">
        <v>0</v>
      </c>
      <c r="V4517" s="2" t="s">
        <v>17582</v>
      </c>
      <c r="W4517" s="2" t="s">
        <v>34</v>
      </c>
      <c r="X4517" s="58" t="s">
        <v>12666</v>
      </c>
      <c r="Z4517" s="2">
        <v>412000</v>
      </c>
      <c r="AB4517" s="58">
        <v>46092.333287037036</v>
      </c>
      <c r="AC4517" s="2">
        <v>0</v>
      </c>
      <c r="AD4517" s="104">
        <v>412000</v>
      </c>
      <c r="AE4517" s="2">
        <v>46092.333287037036</v>
      </c>
      <c r="AG4517" s="2">
        <v>113654</v>
      </c>
    </row>
    <row r="4518" spans="1:33" ht="45" x14ac:dyDescent="0.25">
      <c r="A4518" s="2" t="s">
        <v>14996</v>
      </c>
      <c r="B4518" s="2" t="s">
        <v>5754</v>
      </c>
      <c r="C4518" s="2" t="s">
        <v>14997</v>
      </c>
      <c r="F4518" s="2" t="s">
        <v>14998</v>
      </c>
      <c r="G4518" s="2" t="s">
        <v>14999</v>
      </c>
      <c r="H4518" s="2" t="s">
        <v>15000</v>
      </c>
      <c r="I4518" s="2" t="s">
        <v>22250</v>
      </c>
      <c r="J4518" s="2" t="s">
        <v>28</v>
      </c>
      <c r="K4518" s="2" t="s">
        <v>68</v>
      </c>
      <c r="L4518" s="2" t="s">
        <v>145</v>
      </c>
      <c r="M4518" s="2" t="s">
        <v>4273</v>
      </c>
      <c r="N4518" s="2" t="s">
        <v>4274</v>
      </c>
      <c r="O4518" s="2" t="s">
        <v>32</v>
      </c>
      <c r="P4518" s="24">
        <v>0</v>
      </c>
      <c r="Q4518" s="24">
        <v>1</v>
      </c>
      <c r="R4518" s="27" t="s">
        <v>1568</v>
      </c>
      <c r="S4518" s="28" t="s">
        <v>1589</v>
      </c>
      <c r="T4518" s="2" t="s">
        <v>33</v>
      </c>
      <c r="U4518" s="2">
        <v>0</v>
      </c>
      <c r="V4518" s="2" t="s">
        <v>19601</v>
      </c>
      <c r="W4518" s="2" t="s">
        <v>34</v>
      </c>
      <c r="X4518" s="58" t="s">
        <v>5754</v>
      </c>
      <c r="Z4518" s="2">
        <v>412000</v>
      </c>
      <c r="AB4518" s="58">
        <v>46091.920601851853</v>
      </c>
      <c r="AC4518" s="2">
        <v>0</v>
      </c>
      <c r="AD4518" s="104">
        <v>412000</v>
      </c>
      <c r="AE4518" s="2">
        <v>46091.920601851853</v>
      </c>
      <c r="AG4518" s="2">
        <v>113514</v>
      </c>
    </row>
    <row r="4519" spans="1:33" ht="45" x14ac:dyDescent="0.25">
      <c r="A4519" s="2" t="s">
        <v>14557</v>
      </c>
      <c r="B4519" s="2" t="s">
        <v>5754</v>
      </c>
      <c r="C4519" s="2" t="s">
        <v>14558</v>
      </c>
      <c r="F4519" s="2" t="s">
        <v>14559</v>
      </c>
      <c r="G4519" s="2" t="s">
        <v>14560</v>
      </c>
      <c r="H4519" s="2" t="s">
        <v>14561</v>
      </c>
      <c r="I4519" s="2" t="s">
        <v>21681</v>
      </c>
      <c r="J4519" s="2" t="s">
        <v>28</v>
      </c>
      <c r="K4519" s="2" t="s">
        <v>51</v>
      </c>
      <c r="L4519" s="2" t="s">
        <v>417</v>
      </c>
      <c r="M4519" s="2" t="s">
        <v>418</v>
      </c>
      <c r="N4519" s="2" t="s">
        <v>2785</v>
      </c>
      <c r="O4519" s="2" t="s">
        <v>37</v>
      </c>
      <c r="P4519" s="24">
        <v>0</v>
      </c>
      <c r="Q4519" s="24">
        <v>0</v>
      </c>
      <c r="R4519" s="27" t="s">
        <v>1578</v>
      </c>
      <c r="S4519" s="28" t="s">
        <v>1589</v>
      </c>
      <c r="T4519" s="2" t="s">
        <v>33</v>
      </c>
      <c r="U4519" s="2">
        <v>0</v>
      </c>
      <c r="V4519" s="2" t="s">
        <v>28375</v>
      </c>
      <c r="W4519" s="2" t="s">
        <v>34</v>
      </c>
      <c r="X4519" s="58" t="s">
        <v>5754</v>
      </c>
      <c r="Z4519" s="2">
        <v>412000</v>
      </c>
      <c r="AB4519" s="58">
        <v>46091.914409722223</v>
      </c>
      <c r="AC4519" s="2">
        <v>0</v>
      </c>
      <c r="AD4519" s="104">
        <v>412000</v>
      </c>
      <c r="AE4519" s="2">
        <v>46091.914409722223</v>
      </c>
      <c r="AG4519" s="2">
        <v>113379</v>
      </c>
    </row>
    <row r="4520" spans="1:33" ht="45" x14ac:dyDescent="0.25">
      <c r="A4520" s="2" t="s">
        <v>13339</v>
      </c>
      <c r="B4520" s="2" t="s">
        <v>5754</v>
      </c>
      <c r="C4520" s="2" t="s">
        <v>13340</v>
      </c>
      <c r="F4520" s="2" t="s">
        <v>6712</v>
      </c>
      <c r="G4520" s="2" t="s">
        <v>6713</v>
      </c>
      <c r="H4520" s="2" t="s">
        <v>6714</v>
      </c>
      <c r="I4520" s="2" t="s">
        <v>20025</v>
      </c>
      <c r="J4520" s="2" t="s">
        <v>28</v>
      </c>
      <c r="K4520" s="2" t="s">
        <v>173</v>
      </c>
      <c r="L4520" s="2" t="s">
        <v>355</v>
      </c>
      <c r="M4520" s="2" t="s">
        <v>356</v>
      </c>
      <c r="N4520" s="2" t="s">
        <v>6414</v>
      </c>
      <c r="O4520" s="2" t="s">
        <v>32</v>
      </c>
      <c r="P4520" s="24">
        <v>0</v>
      </c>
      <c r="Q4520" s="24">
        <v>1</v>
      </c>
      <c r="R4520" s="27" t="s">
        <v>1568</v>
      </c>
      <c r="S4520" s="28" t="s">
        <v>1589</v>
      </c>
      <c r="T4520" s="2" t="s">
        <v>33</v>
      </c>
      <c r="U4520" s="2">
        <v>0</v>
      </c>
      <c r="V4520" s="2" t="s">
        <v>32960</v>
      </c>
      <c r="W4520" s="2" t="s">
        <v>34</v>
      </c>
      <c r="X4520" s="58" t="s">
        <v>5754</v>
      </c>
      <c r="Z4520" s="2">
        <v>412000</v>
      </c>
      <c r="AB4520" s="58">
        <v>46091.9919212963</v>
      </c>
      <c r="AC4520" s="2">
        <v>0</v>
      </c>
      <c r="AD4520" s="104">
        <v>412000</v>
      </c>
      <c r="AE4520" s="2">
        <v>46091.9919212963</v>
      </c>
      <c r="AG4520" s="2">
        <v>113215</v>
      </c>
    </row>
    <row r="4521" spans="1:33" ht="45" x14ac:dyDescent="0.25">
      <c r="A4521" s="2" t="s">
        <v>13949</v>
      </c>
      <c r="B4521" s="2" t="s">
        <v>5754</v>
      </c>
      <c r="C4521" s="2" t="s">
        <v>13950</v>
      </c>
      <c r="F4521" s="2" t="s">
        <v>13951</v>
      </c>
      <c r="G4521" s="2" t="s">
        <v>13952</v>
      </c>
      <c r="H4521" s="2" t="s">
        <v>13953</v>
      </c>
      <c r="I4521" s="2" t="s">
        <v>20639</v>
      </c>
      <c r="J4521" s="2" t="s">
        <v>28</v>
      </c>
      <c r="K4521" s="2" t="s">
        <v>29</v>
      </c>
      <c r="L4521" s="2" t="s">
        <v>285</v>
      </c>
      <c r="M4521" s="2" t="s">
        <v>286</v>
      </c>
      <c r="N4521" s="2" t="s">
        <v>2805</v>
      </c>
      <c r="O4521" s="2" t="s">
        <v>32</v>
      </c>
      <c r="P4521" s="24">
        <v>0</v>
      </c>
      <c r="Q4521" s="24">
        <v>2</v>
      </c>
      <c r="R4521" s="27" t="s">
        <v>1568</v>
      </c>
      <c r="S4521" s="28" t="s">
        <v>1589</v>
      </c>
      <c r="T4521" s="2" t="s">
        <v>33</v>
      </c>
      <c r="U4521" s="2">
        <v>0</v>
      </c>
      <c r="V4521" s="2" t="s">
        <v>24754</v>
      </c>
      <c r="W4521" s="2" t="s">
        <v>34</v>
      </c>
      <c r="X4521" s="58" t="s">
        <v>16022</v>
      </c>
      <c r="Z4521" s="2">
        <v>412000</v>
      </c>
      <c r="AB4521" s="58">
        <v>46097.389641203707</v>
      </c>
      <c r="AC4521" s="2">
        <v>0</v>
      </c>
      <c r="AD4521" s="104">
        <v>412000</v>
      </c>
      <c r="AE4521" s="2">
        <v>46097.389641203707</v>
      </c>
      <c r="AG4521" s="2">
        <v>123522</v>
      </c>
    </row>
    <row r="4522" spans="1:33" ht="45" x14ac:dyDescent="0.25">
      <c r="A4522" s="2" t="s">
        <v>14987</v>
      </c>
      <c r="B4522" s="2" t="s">
        <v>5754</v>
      </c>
      <c r="C4522" s="2" t="s">
        <v>14988</v>
      </c>
      <c r="F4522" s="2" t="s">
        <v>14989</v>
      </c>
      <c r="G4522" s="2" t="s">
        <v>14990</v>
      </c>
      <c r="H4522" s="2" t="s">
        <v>14991</v>
      </c>
      <c r="I4522" s="2" t="s">
        <v>22251</v>
      </c>
      <c r="J4522" s="2" t="s">
        <v>28</v>
      </c>
      <c r="K4522" s="2" t="s">
        <v>68</v>
      </c>
      <c r="L4522" s="2" t="s">
        <v>149</v>
      </c>
      <c r="M4522" s="2" t="s">
        <v>150</v>
      </c>
      <c r="N4522" s="2" t="s">
        <v>3182</v>
      </c>
      <c r="O4522" s="2" t="s">
        <v>32</v>
      </c>
      <c r="P4522" s="24">
        <v>0</v>
      </c>
      <c r="Q4522" s="24">
        <v>1</v>
      </c>
      <c r="R4522" s="27" t="s">
        <v>1568</v>
      </c>
      <c r="S4522" s="28" t="s">
        <v>1589</v>
      </c>
      <c r="T4522" s="2" t="s">
        <v>33</v>
      </c>
      <c r="U4522" s="2">
        <v>0</v>
      </c>
      <c r="V4522" s="2" t="s">
        <v>19646</v>
      </c>
      <c r="W4522" s="2" t="s">
        <v>34</v>
      </c>
      <c r="X4522" s="58" t="s">
        <v>12666</v>
      </c>
      <c r="Z4522" s="2">
        <v>412000</v>
      </c>
      <c r="AB4522" s="58">
        <v>46092.543124999997</v>
      </c>
      <c r="AC4522" s="2">
        <v>0</v>
      </c>
      <c r="AD4522" s="104">
        <v>412000</v>
      </c>
      <c r="AE4522" s="2">
        <v>46092.543124999997</v>
      </c>
      <c r="AG4522" s="2">
        <v>113525</v>
      </c>
    </row>
    <row r="4523" spans="1:33" ht="45" x14ac:dyDescent="0.25">
      <c r="A4523" s="2" t="s">
        <v>13782</v>
      </c>
      <c r="B4523" s="2" t="s">
        <v>5754</v>
      </c>
      <c r="C4523" s="2" t="s">
        <v>13783</v>
      </c>
      <c r="F4523" s="2" t="s">
        <v>13784</v>
      </c>
      <c r="G4523" s="2" t="s">
        <v>13785</v>
      </c>
      <c r="H4523" s="2" t="s">
        <v>13786</v>
      </c>
      <c r="I4523" s="2" t="s">
        <v>20026</v>
      </c>
      <c r="J4523" s="2" t="s">
        <v>28</v>
      </c>
      <c r="K4523" s="2" t="s">
        <v>173</v>
      </c>
      <c r="L4523" s="2" t="s">
        <v>265</v>
      </c>
      <c r="M4523" s="2" t="s">
        <v>266</v>
      </c>
      <c r="N4523" s="2" t="s">
        <v>4999</v>
      </c>
      <c r="O4523" s="2" t="s">
        <v>705</v>
      </c>
      <c r="P4523" s="24">
        <v>0</v>
      </c>
      <c r="Q4523" s="24">
        <v>0</v>
      </c>
      <c r="R4523" s="27" t="s">
        <v>1578</v>
      </c>
      <c r="S4523" s="28" t="s">
        <v>1589</v>
      </c>
      <c r="T4523" s="2" t="s">
        <v>33</v>
      </c>
      <c r="U4523" s="2">
        <v>0</v>
      </c>
      <c r="V4523" s="2" t="s">
        <v>12666</v>
      </c>
      <c r="W4523" s="2" t="s">
        <v>34</v>
      </c>
      <c r="AC4523" s="2">
        <v>0</v>
      </c>
      <c r="AD4523" s="104"/>
    </row>
    <row r="4524" spans="1:33" ht="45" x14ac:dyDescent="0.25">
      <c r="A4524" s="2" t="s">
        <v>15737</v>
      </c>
      <c r="B4524" s="2" t="s">
        <v>5754</v>
      </c>
      <c r="C4524" s="2" t="s">
        <v>15738</v>
      </c>
      <c r="F4524" s="2" t="s">
        <v>12652</v>
      </c>
      <c r="G4524" s="2" t="s">
        <v>12653</v>
      </c>
      <c r="H4524" s="2" t="s">
        <v>12654</v>
      </c>
      <c r="I4524" s="2" t="s">
        <v>23945</v>
      </c>
      <c r="J4524" s="2" t="s">
        <v>28</v>
      </c>
      <c r="K4524" s="2" t="s">
        <v>98</v>
      </c>
      <c r="L4524" s="2" t="s">
        <v>307</v>
      </c>
      <c r="M4524" s="2" t="s">
        <v>329</v>
      </c>
      <c r="N4524" s="2" t="s">
        <v>5540</v>
      </c>
      <c r="O4524" s="3" t="s">
        <v>705</v>
      </c>
      <c r="P4524" s="24">
        <v>0</v>
      </c>
      <c r="Q4524" s="24">
        <v>0</v>
      </c>
      <c r="R4524" s="27" t="s">
        <v>1578</v>
      </c>
      <c r="S4524" s="28" t="s">
        <v>1589</v>
      </c>
      <c r="T4524" s="2" t="s">
        <v>33</v>
      </c>
      <c r="U4524" s="2">
        <v>0</v>
      </c>
      <c r="V4524" s="2" t="s">
        <v>12666</v>
      </c>
      <c r="W4524" s="2" t="s">
        <v>34</v>
      </c>
      <c r="AC4524" s="2">
        <v>0</v>
      </c>
      <c r="AD4524" s="104"/>
    </row>
    <row r="4525" spans="1:33" ht="60" x14ac:dyDescent="0.25">
      <c r="A4525" s="2" t="s">
        <v>13367</v>
      </c>
      <c r="B4525" s="2" t="s">
        <v>5754</v>
      </c>
      <c r="C4525" s="2" t="s">
        <v>13368</v>
      </c>
      <c r="F4525" s="2" t="s">
        <v>6411</v>
      </c>
      <c r="G4525" s="2" t="s">
        <v>6412</v>
      </c>
      <c r="H4525" s="2" t="s">
        <v>6413</v>
      </c>
      <c r="I4525" s="2" t="s">
        <v>20027</v>
      </c>
      <c r="J4525" s="2" t="s">
        <v>28</v>
      </c>
      <c r="K4525" s="2" t="s">
        <v>173</v>
      </c>
      <c r="L4525" s="2" t="s">
        <v>355</v>
      </c>
      <c r="M4525" s="2" t="s">
        <v>356</v>
      </c>
      <c r="N4525" s="2" t="s">
        <v>6414</v>
      </c>
      <c r="O4525" s="2" t="s">
        <v>32</v>
      </c>
      <c r="P4525" s="24">
        <v>0</v>
      </c>
      <c r="Q4525" s="24">
        <v>1</v>
      </c>
      <c r="R4525" s="27" t="s">
        <v>1568</v>
      </c>
      <c r="S4525" s="28" t="s">
        <v>1589</v>
      </c>
      <c r="T4525" s="2" t="s">
        <v>33</v>
      </c>
      <c r="U4525" s="2">
        <v>0</v>
      </c>
      <c r="V4525" s="2" t="s">
        <v>19231</v>
      </c>
      <c r="W4525" s="2" t="s">
        <v>34</v>
      </c>
      <c r="X4525" s="58" t="s">
        <v>5754</v>
      </c>
      <c r="Z4525" s="2">
        <v>412000</v>
      </c>
      <c r="AB4525" s="58">
        <v>46091.991620370369</v>
      </c>
      <c r="AC4525" s="2">
        <v>0</v>
      </c>
      <c r="AD4525" s="104">
        <v>412000</v>
      </c>
      <c r="AE4525" s="2">
        <v>46091.991620370369</v>
      </c>
      <c r="AG4525" s="2">
        <v>113209</v>
      </c>
    </row>
    <row r="4526" spans="1:33" ht="60" x14ac:dyDescent="0.25">
      <c r="A4526" s="2" t="s">
        <v>15751</v>
      </c>
      <c r="B4526" s="2" t="s">
        <v>5754</v>
      </c>
      <c r="C4526" s="2" t="s">
        <v>15752</v>
      </c>
      <c r="F4526" s="2" t="s">
        <v>13784</v>
      </c>
      <c r="G4526" s="2" t="s">
        <v>13785</v>
      </c>
      <c r="H4526" s="2" t="s">
        <v>13786</v>
      </c>
      <c r="I4526" s="2" t="s">
        <v>20026</v>
      </c>
      <c r="J4526" s="2" t="s">
        <v>28</v>
      </c>
      <c r="K4526" s="2" t="s">
        <v>173</v>
      </c>
      <c r="L4526" s="2" t="s">
        <v>265</v>
      </c>
      <c r="M4526" s="2" t="s">
        <v>266</v>
      </c>
      <c r="N4526" s="2" t="s">
        <v>4999</v>
      </c>
      <c r="O4526" s="2" t="s">
        <v>32</v>
      </c>
      <c r="P4526" s="24">
        <v>0</v>
      </c>
      <c r="Q4526" s="24">
        <v>2</v>
      </c>
      <c r="R4526" s="27" t="s">
        <v>1568</v>
      </c>
      <c r="S4526" s="28" t="s">
        <v>1585</v>
      </c>
      <c r="T4526" s="2" t="s">
        <v>38</v>
      </c>
      <c r="U4526" s="2">
        <v>0</v>
      </c>
      <c r="V4526" s="2" t="s">
        <v>19078</v>
      </c>
      <c r="W4526" s="2" t="s">
        <v>34</v>
      </c>
      <c r="X4526" s="58" t="s">
        <v>16022</v>
      </c>
      <c r="Z4526" s="2">
        <v>2060000</v>
      </c>
      <c r="AB4526" s="58">
        <v>46097.481805555559</v>
      </c>
      <c r="AC4526" s="2">
        <v>0</v>
      </c>
      <c r="AD4526" s="104">
        <v>2060000</v>
      </c>
      <c r="AE4526" s="2">
        <v>46097.481805555559</v>
      </c>
      <c r="AG4526" s="2">
        <v>126519</v>
      </c>
    </row>
    <row r="4527" spans="1:33" ht="45" x14ac:dyDescent="0.25">
      <c r="A4527" s="2" t="s">
        <v>13695</v>
      </c>
      <c r="B4527" s="2" t="s">
        <v>5754</v>
      </c>
      <c r="C4527" s="2" t="s">
        <v>13696</v>
      </c>
      <c r="F4527" s="2" t="s">
        <v>13697</v>
      </c>
      <c r="G4527" s="2" t="s">
        <v>13698</v>
      </c>
      <c r="H4527" s="2" t="s">
        <v>3901</v>
      </c>
      <c r="I4527" s="2" t="s">
        <v>19922</v>
      </c>
      <c r="J4527" s="2" t="s">
        <v>28</v>
      </c>
      <c r="K4527" s="2" t="s">
        <v>173</v>
      </c>
      <c r="L4527" s="2" t="s">
        <v>784</v>
      </c>
      <c r="M4527" s="2" t="s">
        <v>1414</v>
      </c>
      <c r="N4527" s="2" t="s">
        <v>3306</v>
      </c>
      <c r="O4527" s="3" t="s">
        <v>705</v>
      </c>
      <c r="P4527" s="24">
        <v>0</v>
      </c>
      <c r="Q4527" s="24">
        <v>0</v>
      </c>
      <c r="R4527" s="27" t="s">
        <v>1578</v>
      </c>
      <c r="S4527" s="28" t="s">
        <v>1589</v>
      </c>
      <c r="T4527" s="2" t="s">
        <v>33</v>
      </c>
      <c r="U4527" s="2">
        <v>0</v>
      </c>
      <c r="V4527" s="2" t="s">
        <v>5754</v>
      </c>
      <c r="W4527" s="2" t="s">
        <v>34</v>
      </c>
      <c r="AC4527" s="2">
        <v>0</v>
      </c>
      <c r="AD4527" s="104"/>
    </row>
    <row r="4528" spans="1:33" ht="45" x14ac:dyDescent="0.25">
      <c r="A4528" s="2" t="s">
        <v>12905</v>
      </c>
      <c r="B4528" s="2" t="s">
        <v>5754</v>
      </c>
      <c r="C4528" s="2" t="s">
        <v>12906</v>
      </c>
      <c r="D4528" s="2" t="s">
        <v>18653</v>
      </c>
      <c r="E4528" s="2" t="s">
        <v>18654</v>
      </c>
      <c r="F4528" s="2" t="s">
        <v>12907</v>
      </c>
      <c r="G4528" s="2" t="s">
        <v>12908</v>
      </c>
      <c r="H4528" s="2" t="s">
        <v>12909</v>
      </c>
      <c r="I4528" s="2" t="s">
        <v>22822</v>
      </c>
      <c r="J4528" s="2" t="s">
        <v>28</v>
      </c>
      <c r="K4528" s="2" t="s">
        <v>68</v>
      </c>
      <c r="L4528" s="2" t="s">
        <v>149</v>
      </c>
      <c r="M4528" s="2" t="s">
        <v>150</v>
      </c>
      <c r="N4528" s="2" t="s">
        <v>3182</v>
      </c>
      <c r="O4528" s="3" t="s">
        <v>705</v>
      </c>
      <c r="P4528" s="24">
        <v>0</v>
      </c>
      <c r="Q4528" s="24">
        <v>0</v>
      </c>
      <c r="R4528" s="27" t="s">
        <v>1578</v>
      </c>
      <c r="S4528" s="28" t="s">
        <v>1583</v>
      </c>
      <c r="T4528" s="2" t="s">
        <v>130</v>
      </c>
      <c r="U4528" s="2">
        <v>0</v>
      </c>
      <c r="V4528" s="2" t="s">
        <v>16022</v>
      </c>
      <c r="W4528" s="2" t="s">
        <v>34</v>
      </c>
      <c r="AC4528" s="2">
        <v>0</v>
      </c>
      <c r="AD4528" s="104"/>
    </row>
    <row r="4529" spans="1:33" ht="45" x14ac:dyDescent="0.25">
      <c r="A4529" s="2" t="s">
        <v>13043</v>
      </c>
      <c r="B4529" s="2" t="s">
        <v>5754</v>
      </c>
      <c r="C4529" s="2" t="s">
        <v>13044</v>
      </c>
      <c r="F4529" s="2" t="s">
        <v>13045</v>
      </c>
      <c r="G4529" s="2" t="s">
        <v>13046</v>
      </c>
      <c r="H4529" s="2" t="s">
        <v>13047</v>
      </c>
      <c r="I4529" s="2" t="s">
        <v>19535</v>
      </c>
      <c r="J4529" s="2" t="s">
        <v>28</v>
      </c>
      <c r="K4529" s="2" t="s">
        <v>48</v>
      </c>
      <c r="L4529" s="2" t="s">
        <v>49</v>
      </c>
      <c r="M4529" s="2" t="s">
        <v>50</v>
      </c>
      <c r="N4529" s="2" t="s">
        <v>4706</v>
      </c>
      <c r="O4529" s="2" t="s">
        <v>32</v>
      </c>
      <c r="P4529" s="24">
        <v>0</v>
      </c>
      <c r="Q4529" s="24">
        <v>1</v>
      </c>
      <c r="R4529" s="27" t="s">
        <v>1568</v>
      </c>
      <c r="S4529" s="28" t="s">
        <v>1589</v>
      </c>
      <c r="T4529" s="2" t="s">
        <v>33</v>
      </c>
      <c r="U4529" s="2">
        <v>0</v>
      </c>
      <c r="V4529" s="2" t="s">
        <v>19078</v>
      </c>
      <c r="W4529" s="2" t="s">
        <v>34</v>
      </c>
      <c r="X4529" s="58" t="s">
        <v>5754</v>
      </c>
      <c r="Z4529" s="2">
        <v>412000</v>
      </c>
      <c r="AB4529" s="58">
        <v>46091.91238425926</v>
      </c>
      <c r="AC4529" s="2">
        <v>0</v>
      </c>
      <c r="AD4529" s="104">
        <v>412000</v>
      </c>
      <c r="AE4529" s="2">
        <v>46091.91238425926</v>
      </c>
      <c r="AG4529" s="2">
        <v>113064</v>
      </c>
    </row>
    <row r="4530" spans="1:33" ht="60" x14ac:dyDescent="0.25">
      <c r="A4530" s="2" t="s">
        <v>15154</v>
      </c>
      <c r="B4530" s="2" t="s">
        <v>5754</v>
      </c>
      <c r="C4530" s="2" t="s">
        <v>15155</v>
      </c>
      <c r="F4530" s="2" t="s">
        <v>15057</v>
      </c>
      <c r="G4530" s="2" t="s">
        <v>15058</v>
      </c>
      <c r="H4530" s="2" t="s">
        <v>3239</v>
      </c>
      <c r="I4530" s="2" t="s">
        <v>22235</v>
      </c>
      <c r="J4530" s="2" t="s">
        <v>28</v>
      </c>
      <c r="K4530" s="2" t="s">
        <v>68</v>
      </c>
      <c r="L4530" s="2" t="s">
        <v>195</v>
      </c>
      <c r="M4530" s="2" t="s">
        <v>196</v>
      </c>
      <c r="N4530" s="2" t="s">
        <v>5336</v>
      </c>
      <c r="O4530" s="3" t="s">
        <v>705</v>
      </c>
      <c r="P4530" s="24">
        <v>0</v>
      </c>
      <c r="Q4530" s="24">
        <v>0</v>
      </c>
      <c r="R4530" s="27" t="s">
        <v>1578</v>
      </c>
      <c r="S4530" s="28" t="s">
        <v>1589</v>
      </c>
      <c r="T4530" s="2" t="s">
        <v>33</v>
      </c>
      <c r="U4530" s="2">
        <v>0</v>
      </c>
      <c r="V4530" s="2" t="s">
        <v>12666</v>
      </c>
      <c r="W4530" s="2" t="s">
        <v>34</v>
      </c>
      <c r="AC4530" s="2">
        <v>0</v>
      </c>
      <c r="AD4530" s="104"/>
    </row>
    <row r="4531" spans="1:33" ht="60" x14ac:dyDescent="0.25">
      <c r="A4531" s="2" t="s">
        <v>13230</v>
      </c>
      <c r="B4531" s="2" t="s">
        <v>5754</v>
      </c>
      <c r="C4531" s="2" t="s">
        <v>13231</v>
      </c>
      <c r="F4531" s="2" t="s">
        <v>13107</v>
      </c>
      <c r="G4531" s="2" t="s">
        <v>13108</v>
      </c>
      <c r="H4531" s="2" t="s">
        <v>13109</v>
      </c>
      <c r="I4531" s="2" t="s">
        <v>19533</v>
      </c>
      <c r="J4531" s="2" t="s">
        <v>28</v>
      </c>
      <c r="K4531" s="2" t="s">
        <v>48</v>
      </c>
      <c r="L4531" s="2" t="s">
        <v>257</v>
      </c>
      <c r="M4531" s="2" t="s">
        <v>258</v>
      </c>
      <c r="N4531" s="2" t="s">
        <v>4984</v>
      </c>
      <c r="O4531" s="3" t="s">
        <v>705</v>
      </c>
      <c r="P4531" s="24">
        <v>0</v>
      </c>
      <c r="Q4531" s="24">
        <v>0</v>
      </c>
      <c r="R4531" s="27" t="s">
        <v>1578</v>
      </c>
      <c r="S4531" s="28" t="s">
        <v>1589</v>
      </c>
      <c r="T4531" s="2" t="s">
        <v>33</v>
      </c>
      <c r="U4531" s="2">
        <v>0</v>
      </c>
      <c r="V4531" s="2" t="s">
        <v>5754</v>
      </c>
      <c r="W4531" s="2" t="s">
        <v>34</v>
      </c>
      <c r="AC4531" s="2">
        <v>0</v>
      </c>
      <c r="AD4531" s="104"/>
    </row>
    <row r="4532" spans="1:33" ht="60" x14ac:dyDescent="0.25">
      <c r="A4532" s="2" t="s">
        <v>15746</v>
      </c>
      <c r="B4532" s="2" t="s">
        <v>5754</v>
      </c>
      <c r="C4532" s="2" t="s">
        <v>15747</v>
      </c>
      <c r="F4532" s="2" t="s">
        <v>15748</v>
      </c>
      <c r="G4532" s="2" t="s">
        <v>15749</v>
      </c>
      <c r="H4532" s="2" t="s">
        <v>15750</v>
      </c>
      <c r="I4532" s="2" t="s">
        <v>20386</v>
      </c>
      <c r="J4532" s="2" t="s">
        <v>28</v>
      </c>
      <c r="K4532" s="2" t="s">
        <v>173</v>
      </c>
      <c r="L4532" s="2" t="s">
        <v>265</v>
      </c>
      <c r="M4532" s="2" t="s">
        <v>266</v>
      </c>
      <c r="N4532" s="2" t="s">
        <v>4999</v>
      </c>
      <c r="O4532" s="2" t="s">
        <v>32</v>
      </c>
      <c r="P4532" s="24">
        <v>0</v>
      </c>
      <c r="Q4532" s="24">
        <v>1</v>
      </c>
      <c r="R4532" s="27" t="s">
        <v>1568</v>
      </c>
      <c r="S4532" s="28" t="s">
        <v>1585</v>
      </c>
      <c r="T4532" s="2" t="s">
        <v>38</v>
      </c>
      <c r="U4532" s="2">
        <v>0</v>
      </c>
      <c r="V4532" s="2" t="s">
        <v>19078</v>
      </c>
      <c r="W4532" s="2" t="s">
        <v>34</v>
      </c>
      <c r="X4532" s="58" t="s">
        <v>16022</v>
      </c>
      <c r="Z4532" s="2">
        <v>2060000</v>
      </c>
      <c r="AB4532" s="58">
        <v>46097.481469907405</v>
      </c>
      <c r="AC4532" s="2">
        <v>0</v>
      </c>
      <c r="AD4532" s="104">
        <v>2060000</v>
      </c>
      <c r="AE4532" s="2">
        <v>46097.481469907405</v>
      </c>
      <c r="AG4532" s="2">
        <v>126523</v>
      </c>
    </row>
    <row r="4533" spans="1:33" ht="45" x14ac:dyDescent="0.25">
      <c r="A4533" s="2" t="s">
        <v>13028</v>
      </c>
      <c r="B4533" s="2" t="s">
        <v>5754</v>
      </c>
      <c r="C4533" s="2" t="s">
        <v>13029</v>
      </c>
      <c r="F4533" s="2" t="s">
        <v>13030</v>
      </c>
      <c r="G4533" s="2" t="s">
        <v>13031</v>
      </c>
      <c r="H4533" s="2" t="s">
        <v>13032</v>
      </c>
      <c r="I4533" s="2" t="s">
        <v>19536</v>
      </c>
      <c r="J4533" s="2" t="s">
        <v>28</v>
      </c>
      <c r="K4533" s="2" t="s">
        <v>48</v>
      </c>
      <c r="L4533" s="2" t="s">
        <v>12989</v>
      </c>
      <c r="M4533" s="2" t="s">
        <v>242</v>
      </c>
      <c r="N4533" s="2" t="s">
        <v>12990</v>
      </c>
      <c r="O4533" s="2" t="s">
        <v>32</v>
      </c>
      <c r="P4533" s="24">
        <v>0</v>
      </c>
      <c r="Q4533" s="24">
        <v>1</v>
      </c>
      <c r="R4533" s="27" t="s">
        <v>1568</v>
      </c>
      <c r="S4533" s="28" t="s">
        <v>1589</v>
      </c>
      <c r="T4533" s="2" t="s">
        <v>33</v>
      </c>
      <c r="U4533" s="2">
        <v>0</v>
      </c>
      <c r="V4533" s="2" t="s">
        <v>19078</v>
      </c>
      <c r="W4533" s="2" t="s">
        <v>34</v>
      </c>
      <c r="X4533" s="58" t="s">
        <v>5754</v>
      </c>
      <c r="Z4533" s="2">
        <v>412000</v>
      </c>
      <c r="AB4533" s="58">
        <v>46091.899340277778</v>
      </c>
      <c r="AC4533" s="2">
        <v>0</v>
      </c>
      <c r="AD4533" s="104">
        <v>412000</v>
      </c>
      <c r="AE4533" s="2">
        <v>46091.899340277778</v>
      </c>
      <c r="AG4533" s="2">
        <v>112993</v>
      </c>
    </row>
    <row r="4534" spans="1:33" ht="45" x14ac:dyDescent="0.25">
      <c r="A4534" s="2" t="s">
        <v>12869</v>
      </c>
      <c r="B4534" s="2" t="s">
        <v>5754</v>
      </c>
      <c r="C4534" s="2" t="s">
        <v>12870</v>
      </c>
      <c r="F4534" s="2" t="s">
        <v>12871</v>
      </c>
      <c r="G4534" s="2" t="s">
        <v>12872</v>
      </c>
      <c r="H4534" s="2" t="s">
        <v>12873</v>
      </c>
      <c r="I4534" s="2" t="s">
        <v>20386</v>
      </c>
      <c r="J4534" s="2" t="s">
        <v>28</v>
      </c>
      <c r="K4534" s="2" t="s">
        <v>173</v>
      </c>
      <c r="L4534" s="2" t="s">
        <v>265</v>
      </c>
      <c r="M4534" s="2" t="s">
        <v>266</v>
      </c>
      <c r="N4534" s="2" t="s">
        <v>4999</v>
      </c>
      <c r="O4534" s="2" t="s">
        <v>705</v>
      </c>
      <c r="P4534" s="24">
        <v>0</v>
      </c>
      <c r="Q4534" s="24">
        <v>0</v>
      </c>
      <c r="R4534" s="27" t="s">
        <v>1578</v>
      </c>
      <c r="S4534" s="28" t="s">
        <v>1583</v>
      </c>
      <c r="T4534" s="2" t="s">
        <v>130</v>
      </c>
      <c r="U4534" s="2">
        <v>0</v>
      </c>
      <c r="V4534" s="2" t="s">
        <v>15922</v>
      </c>
      <c r="W4534" s="2" t="s">
        <v>34</v>
      </c>
      <c r="AC4534" s="2">
        <v>0</v>
      </c>
      <c r="AD4534" s="104"/>
    </row>
    <row r="4535" spans="1:33" ht="45" x14ac:dyDescent="0.25">
      <c r="A4535" s="2" t="s">
        <v>14459</v>
      </c>
      <c r="B4535" s="2" t="s">
        <v>5754</v>
      </c>
      <c r="C4535" s="2" t="s">
        <v>14460</v>
      </c>
      <c r="F4535" s="2" t="s">
        <v>14461</v>
      </c>
      <c r="G4535" s="2" t="s">
        <v>14462</v>
      </c>
      <c r="H4535" s="2" t="s">
        <v>14463</v>
      </c>
      <c r="I4535" s="2" t="s">
        <v>21188</v>
      </c>
      <c r="J4535" s="2" t="s">
        <v>28</v>
      </c>
      <c r="K4535" s="2" t="s">
        <v>78</v>
      </c>
      <c r="L4535" s="2" t="s">
        <v>859</v>
      </c>
      <c r="M4535" s="2" t="s">
        <v>1115</v>
      </c>
      <c r="N4535" s="2" t="s">
        <v>4378</v>
      </c>
      <c r="O4535" s="3" t="s">
        <v>705</v>
      </c>
      <c r="P4535" s="24">
        <v>0</v>
      </c>
      <c r="Q4535" s="24">
        <v>0</v>
      </c>
      <c r="R4535" s="27" t="s">
        <v>1578</v>
      </c>
      <c r="S4535" s="28" t="s">
        <v>1589</v>
      </c>
      <c r="T4535" s="2" t="s">
        <v>33</v>
      </c>
      <c r="U4535" s="2">
        <v>0</v>
      </c>
      <c r="V4535" s="2" t="s">
        <v>12666</v>
      </c>
      <c r="W4535" s="2" t="s">
        <v>34</v>
      </c>
      <c r="AC4535" s="2">
        <v>0</v>
      </c>
      <c r="AD4535" s="104"/>
    </row>
    <row r="4536" spans="1:33" ht="60" x14ac:dyDescent="0.25">
      <c r="A4536" s="2" t="s">
        <v>15789</v>
      </c>
      <c r="B4536" s="2" t="s">
        <v>5754</v>
      </c>
      <c r="C4536" s="2" t="s">
        <v>15790</v>
      </c>
      <c r="F4536" s="2" t="s">
        <v>15791</v>
      </c>
      <c r="G4536" s="2" t="s">
        <v>15792</v>
      </c>
      <c r="H4536" s="2" t="s">
        <v>15793</v>
      </c>
      <c r="I4536" s="2" t="s">
        <v>21189</v>
      </c>
      <c r="J4536" s="2" t="s">
        <v>28</v>
      </c>
      <c r="K4536" s="2" t="s">
        <v>78</v>
      </c>
      <c r="L4536" s="2" t="s">
        <v>362</v>
      </c>
      <c r="M4536" s="2" t="s">
        <v>363</v>
      </c>
      <c r="N4536" s="2" t="s">
        <v>5454</v>
      </c>
      <c r="O4536" s="2" t="s">
        <v>32</v>
      </c>
      <c r="P4536" s="24">
        <v>0</v>
      </c>
      <c r="Q4536" s="24">
        <v>5</v>
      </c>
      <c r="R4536" s="27" t="s">
        <v>1568</v>
      </c>
      <c r="S4536" s="28" t="s">
        <v>1585</v>
      </c>
      <c r="T4536" s="2" t="s">
        <v>38</v>
      </c>
      <c r="U4536" s="2">
        <v>0</v>
      </c>
      <c r="V4536" s="2" t="s">
        <v>30383</v>
      </c>
      <c r="W4536" s="2" t="s">
        <v>34</v>
      </c>
      <c r="X4536" s="58" t="s">
        <v>12666</v>
      </c>
      <c r="Z4536" s="2">
        <v>2060000</v>
      </c>
      <c r="AB4536" s="58">
        <v>46092.409351851849</v>
      </c>
      <c r="AC4536" s="2">
        <v>0</v>
      </c>
      <c r="AD4536" s="104">
        <v>2060000</v>
      </c>
      <c r="AE4536" s="2">
        <v>46092.409351851849</v>
      </c>
      <c r="AG4536" s="2">
        <v>114275</v>
      </c>
    </row>
    <row r="4537" spans="1:33" ht="30" x14ac:dyDescent="0.25">
      <c r="A4537" s="2" t="s">
        <v>12718</v>
      </c>
      <c r="B4537" s="2" t="s">
        <v>5754</v>
      </c>
      <c r="C4537" s="2" t="s">
        <v>12719</v>
      </c>
      <c r="F4537" s="2" t="s">
        <v>12720</v>
      </c>
      <c r="G4537" s="2" t="s">
        <v>12721</v>
      </c>
      <c r="H4537" s="2" t="s">
        <v>12722</v>
      </c>
      <c r="I4537" s="2" t="s">
        <v>20047</v>
      </c>
      <c r="J4537" s="2" t="s">
        <v>28</v>
      </c>
      <c r="K4537" s="2" t="s">
        <v>173</v>
      </c>
      <c r="L4537" s="2" t="s">
        <v>368</v>
      </c>
      <c r="M4537" s="2" t="s">
        <v>369</v>
      </c>
      <c r="N4537" s="2" t="s">
        <v>4382</v>
      </c>
      <c r="O4537" s="2" t="s">
        <v>32</v>
      </c>
      <c r="P4537" s="24">
        <v>0</v>
      </c>
      <c r="Q4537" s="24">
        <v>1</v>
      </c>
      <c r="R4537" s="27" t="s">
        <v>1568</v>
      </c>
      <c r="S4537" s="28" t="s">
        <v>1586</v>
      </c>
      <c r="T4537" s="2" t="s">
        <v>296</v>
      </c>
      <c r="U4537" s="2">
        <v>412000</v>
      </c>
      <c r="V4537" s="2" t="s">
        <v>5754</v>
      </c>
      <c r="W4537" s="2" t="s">
        <v>34</v>
      </c>
      <c r="X4537" s="58" t="s">
        <v>5754</v>
      </c>
      <c r="Z4537" s="2">
        <v>412000</v>
      </c>
      <c r="AB4537" s="58">
        <v>46091.911597222221</v>
      </c>
      <c r="AC4537" s="2">
        <v>0</v>
      </c>
      <c r="AD4537" s="104">
        <v>412000</v>
      </c>
      <c r="AE4537" s="2">
        <v>46091.911597222221</v>
      </c>
      <c r="AG4537" s="2">
        <v>113029</v>
      </c>
    </row>
    <row r="4538" spans="1:33" ht="45" x14ac:dyDescent="0.25">
      <c r="A4538" s="2" t="s">
        <v>14272</v>
      </c>
      <c r="B4538" s="2" t="s">
        <v>5754</v>
      </c>
      <c r="C4538" s="2" t="s">
        <v>14273</v>
      </c>
      <c r="F4538" s="2" t="s">
        <v>14274</v>
      </c>
      <c r="G4538" s="2" t="s">
        <v>14275</v>
      </c>
      <c r="H4538" s="2" t="s">
        <v>14276</v>
      </c>
      <c r="I4538" s="2" t="s">
        <v>21189</v>
      </c>
      <c r="J4538" s="2" t="s">
        <v>28</v>
      </c>
      <c r="K4538" s="2" t="s">
        <v>78</v>
      </c>
      <c r="L4538" s="2" t="s">
        <v>362</v>
      </c>
      <c r="M4538" s="2" t="s">
        <v>363</v>
      </c>
      <c r="N4538" s="2" t="s">
        <v>5454</v>
      </c>
      <c r="O4538" s="2" t="s">
        <v>32</v>
      </c>
      <c r="P4538" s="24">
        <v>0</v>
      </c>
      <c r="Q4538" s="24">
        <v>1</v>
      </c>
      <c r="R4538" s="27" t="s">
        <v>1568</v>
      </c>
      <c r="S4538" s="28" t="s">
        <v>1589</v>
      </c>
      <c r="T4538" s="2" t="s">
        <v>33</v>
      </c>
      <c r="U4538" s="2">
        <v>0</v>
      </c>
      <c r="V4538" s="2" t="s">
        <v>17884</v>
      </c>
      <c r="W4538" s="2" t="s">
        <v>34</v>
      </c>
      <c r="X4538" s="58" t="s">
        <v>12666</v>
      </c>
      <c r="Z4538" s="2">
        <v>412000</v>
      </c>
      <c r="AB4538" s="58">
        <v>46092.405162037037</v>
      </c>
      <c r="AC4538" s="2">
        <v>0</v>
      </c>
      <c r="AD4538" s="104">
        <v>412000</v>
      </c>
      <c r="AE4538" s="2">
        <v>46092.405162037037</v>
      </c>
      <c r="AG4538" s="2">
        <v>114077</v>
      </c>
    </row>
    <row r="4539" spans="1:33" ht="45" x14ac:dyDescent="0.25">
      <c r="A4539" s="2" t="s">
        <v>13197</v>
      </c>
      <c r="B4539" s="2" t="s">
        <v>5754</v>
      </c>
      <c r="C4539" s="2" t="s">
        <v>13198</v>
      </c>
      <c r="F4539" s="2" t="s">
        <v>13199</v>
      </c>
      <c r="G4539" s="2" t="s">
        <v>13200</v>
      </c>
      <c r="H4539" s="2" t="s">
        <v>13201</v>
      </c>
      <c r="I4539" s="2" t="s">
        <v>19537</v>
      </c>
      <c r="J4539" s="2" t="s">
        <v>28</v>
      </c>
      <c r="K4539" s="2" t="s">
        <v>48</v>
      </c>
      <c r="L4539" s="2" t="s">
        <v>49</v>
      </c>
      <c r="M4539" s="2" t="s">
        <v>50</v>
      </c>
      <c r="N4539" s="2" t="s">
        <v>4706</v>
      </c>
      <c r="O4539" s="2" t="s">
        <v>705</v>
      </c>
      <c r="P4539" s="24">
        <v>0</v>
      </c>
      <c r="Q4539" s="24">
        <v>0</v>
      </c>
      <c r="R4539" s="27" t="s">
        <v>1578</v>
      </c>
      <c r="S4539" s="28" t="s">
        <v>1589</v>
      </c>
      <c r="T4539" s="2" t="s">
        <v>33</v>
      </c>
      <c r="U4539" s="2">
        <v>0</v>
      </c>
      <c r="V4539" s="2" t="s">
        <v>5754</v>
      </c>
      <c r="W4539" s="2" t="s">
        <v>34</v>
      </c>
      <c r="AC4539" s="2">
        <v>0</v>
      </c>
      <c r="AD4539" s="104"/>
    </row>
    <row r="4540" spans="1:33" ht="45" x14ac:dyDescent="0.25">
      <c r="A4540" s="2" t="s">
        <v>13384</v>
      </c>
      <c r="B4540" s="2" t="s">
        <v>5754</v>
      </c>
      <c r="C4540" s="2" t="s">
        <v>13385</v>
      </c>
      <c r="F4540" s="2" t="s">
        <v>13386</v>
      </c>
      <c r="G4540" s="2" t="s">
        <v>13387</v>
      </c>
      <c r="H4540" s="2" t="s">
        <v>13388</v>
      </c>
      <c r="I4540" s="2" t="s">
        <v>20028</v>
      </c>
      <c r="J4540" s="2" t="s">
        <v>28</v>
      </c>
      <c r="K4540" s="2" t="s">
        <v>173</v>
      </c>
      <c r="L4540" s="2" t="s">
        <v>230</v>
      </c>
      <c r="M4540" s="2" t="s">
        <v>442</v>
      </c>
      <c r="N4540" s="2" t="s">
        <v>5079</v>
      </c>
      <c r="O4540" s="2" t="s">
        <v>32</v>
      </c>
      <c r="P4540" s="24">
        <v>0</v>
      </c>
      <c r="Q4540" s="24">
        <v>1</v>
      </c>
      <c r="R4540" s="27" t="s">
        <v>1568</v>
      </c>
      <c r="S4540" s="28" t="s">
        <v>1589</v>
      </c>
      <c r="T4540" s="2" t="s">
        <v>33</v>
      </c>
      <c r="U4540" s="2">
        <v>0</v>
      </c>
      <c r="V4540" s="2" t="s">
        <v>16062</v>
      </c>
      <c r="W4540" s="2" t="s">
        <v>34</v>
      </c>
      <c r="X4540" s="58" t="s">
        <v>12666</v>
      </c>
      <c r="Z4540" s="2">
        <v>412000</v>
      </c>
      <c r="AB4540" s="58">
        <v>46092.333148148151</v>
      </c>
      <c r="AC4540" s="2">
        <v>0</v>
      </c>
      <c r="AD4540" s="104">
        <v>412000</v>
      </c>
      <c r="AE4540" s="2">
        <v>46092.333148148151</v>
      </c>
      <c r="AG4540" s="2">
        <v>113657</v>
      </c>
    </row>
    <row r="4541" spans="1:33" ht="60" x14ac:dyDescent="0.25">
      <c r="A4541" s="2" t="s">
        <v>15796</v>
      </c>
      <c r="B4541" s="2" t="s">
        <v>5754</v>
      </c>
      <c r="C4541" s="2" t="s">
        <v>15797</v>
      </c>
      <c r="F4541" s="2" t="s">
        <v>14269</v>
      </c>
      <c r="G4541" s="2" t="s">
        <v>14270</v>
      </c>
      <c r="H4541" s="2" t="s">
        <v>14271</v>
      </c>
      <c r="I4541" s="2" t="s">
        <v>21190</v>
      </c>
      <c r="J4541" s="2" t="s">
        <v>28</v>
      </c>
      <c r="K4541" s="2" t="s">
        <v>78</v>
      </c>
      <c r="L4541" s="2" t="s">
        <v>362</v>
      </c>
      <c r="M4541" s="2" t="s">
        <v>363</v>
      </c>
      <c r="N4541" s="2" t="s">
        <v>5454</v>
      </c>
      <c r="O4541" s="2" t="s">
        <v>32</v>
      </c>
      <c r="P4541" s="24">
        <v>0</v>
      </c>
      <c r="Q4541" s="24">
        <v>2</v>
      </c>
      <c r="R4541" s="27" t="s">
        <v>1568</v>
      </c>
      <c r="S4541" s="28" t="s">
        <v>1585</v>
      </c>
      <c r="T4541" s="2" t="s">
        <v>38</v>
      </c>
      <c r="U4541" s="2">
        <v>0</v>
      </c>
      <c r="V4541" s="2" t="s">
        <v>19231</v>
      </c>
      <c r="W4541" s="2" t="s">
        <v>34</v>
      </c>
      <c r="X4541" s="58" t="s">
        <v>12666</v>
      </c>
      <c r="Z4541" s="2">
        <v>2060000</v>
      </c>
      <c r="AB4541" s="58">
        <v>46092.411956018521</v>
      </c>
      <c r="AC4541" s="2">
        <v>0</v>
      </c>
      <c r="AD4541" s="104">
        <v>2060000</v>
      </c>
      <c r="AE4541" s="2">
        <v>46092.411956018521</v>
      </c>
      <c r="AG4541" s="2">
        <v>114276</v>
      </c>
    </row>
    <row r="4542" spans="1:33" ht="45" x14ac:dyDescent="0.25">
      <c r="A4542" s="2" t="s">
        <v>13753</v>
      </c>
      <c r="B4542" s="2" t="s">
        <v>5754</v>
      </c>
      <c r="C4542" s="2" t="s">
        <v>13754</v>
      </c>
      <c r="F4542" s="2" t="s">
        <v>6844</v>
      </c>
      <c r="G4542" s="2" t="s">
        <v>6845</v>
      </c>
      <c r="H4542" s="2" t="s">
        <v>6846</v>
      </c>
      <c r="I4542" s="2" t="s">
        <v>19983</v>
      </c>
      <c r="J4542" s="2" t="s">
        <v>28</v>
      </c>
      <c r="K4542" s="2" t="s">
        <v>173</v>
      </c>
      <c r="L4542" s="2" t="s">
        <v>351</v>
      </c>
      <c r="M4542" s="2" t="s">
        <v>352</v>
      </c>
      <c r="N4542" s="2" t="s">
        <v>4734</v>
      </c>
      <c r="O4542" s="2" t="s">
        <v>705</v>
      </c>
      <c r="P4542" s="24">
        <v>0</v>
      </c>
      <c r="Q4542" s="24">
        <v>0</v>
      </c>
      <c r="R4542" s="27" t="s">
        <v>1578</v>
      </c>
      <c r="S4542" s="28" t="s">
        <v>1589</v>
      </c>
      <c r="T4542" s="2" t="s">
        <v>33</v>
      </c>
      <c r="U4542" s="2">
        <v>0</v>
      </c>
      <c r="V4542" s="2" t="s">
        <v>12666</v>
      </c>
      <c r="W4542" s="2" t="s">
        <v>34</v>
      </c>
      <c r="AC4542" s="2">
        <v>0</v>
      </c>
      <c r="AD4542" s="104"/>
    </row>
    <row r="4543" spans="1:33" ht="45" x14ac:dyDescent="0.25">
      <c r="A4543" s="2" t="s">
        <v>14576</v>
      </c>
      <c r="B4543" s="2" t="s">
        <v>5754</v>
      </c>
      <c r="C4543" s="2" t="s">
        <v>14577</v>
      </c>
      <c r="F4543" s="2" t="s">
        <v>427</v>
      </c>
      <c r="G4543" s="2" t="s">
        <v>2566</v>
      </c>
      <c r="H4543" s="2" t="s">
        <v>2567</v>
      </c>
      <c r="I4543" s="2" t="s">
        <v>21682</v>
      </c>
      <c r="J4543" s="2" t="s">
        <v>28</v>
      </c>
      <c r="K4543" s="2" t="s">
        <v>51</v>
      </c>
      <c r="L4543" s="2" t="s">
        <v>417</v>
      </c>
      <c r="M4543" s="2" t="s">
        <v>418</v>
      </c>
      <c r="N4543" s="2" t="s">
        <v>2785</v>
      </c>
      <c r="O4543" s="2" t="s">
        <v>32</v>
      </c>
      <c r="P4543" s="24">
        <v>0</v>
      </c>
      <c r="Q4543" s="24">
        <v>1</v>
      </c>
      <c r="R4543" s="27" t="s">
        <v>1568</v>
      </c>
      <c r="S4543" s="28" t="s">
        <v>1589</v>
      </c>
      <c r="T4543" s="2" t="s">
        <v>33</v>
      </c>
      <c r="U4543" s="2">
        <v>0</v>
      </c>
      <c r="V4543" s="2" t="s">
        <v>16062</v>
      </c>
      <c r="W4543" s="2" t="s">
        <v>34</v>
      </c>
      <c r="X4543" s="58" t="s">
        <v>5754</v>
      </c>
      <c r="Z4543" s="2">
        <v>412000</v>
      </c>
      <c r="AB4543" s="58">
        <v>46091.898182870369</v>
      </c>
      <c r="AC4543" s="2">
        <v>0</v>
      </c>
      <c r="AD4543" s="104">
        <v>412000</v>
      </c>
      <c r="AE4543" s="2">
        <v>46091.898182870369</v>
      </c>
      <c r="AG4543" s="2">
        <v>112708</v>
      </c>
    </row>
    <row r="4544" spans="1:33" ht="45" x14ac:dyDescent="0.25">
      <c r="A4544" s="2" t="s">
        <v>14267</v>
      </c>
      <c r="B4544" s="2" t="s">
        <v>5754</v>
      </c>
      <c r="C4544" s="2" t="s">
        <v>14268</v>
      </c>
      <c r="F4544" s="2" t="s">
        <v>14269</v>
      </c>
      <c r="G4544" s="2" t="s">
        <v>14270</v>
      </c>
      <c r="H4544" s="2" t="s">
        <v>14271</v>
      </c>
      <c r="I4544" s="2" t="s">
        <v>21190</v>
      </c>
      <c r="J4544" s="2" t="s">
        <v>28</v>
      </c>
      <c r="K4544" s="2" t="s">
        <v>78</v>
      </c>
      <c r="L4544" s="2" t="s">
        <v>362</v>
      </c>
      <c r="M4544" s="2" t="s">
        <v>363</v>
      </c>
      <c r="N4544" s="2" t="s">
        <v>5454</v>
      </c>
      <c r="O4544" s="2" t="s">
        <v>32</v>
      </c>
      <c r="P4544" s="24">
        <v>0</v>
      </c>
      <c r="Q4544" s="24">
        <v>2</v>
      </c>
      <c r="R4544" s="27" t="s">
        <v>1568</v>
      </c>
      <c r="S4544" s="28" t="s">
        <v>1589</v>
      </c>
      <c r="T4544" s="2" t="s">
        <v>33</v>
      </c>
      <c r="U4544" s="2">
        <v>0</v>
      </c>
      <c r="V4544" s="2" t="s">
        <v>18562</v>
      </c>
      <c r="W4544" s="2" t="s">
        <v>34</v>
      </c>
      <c r="X4544" s="58" t="s">
        <v>12666</v>
      </c>
      <c r="Z4544" s="2">
        <v>412000</v>
      </c>
      <c r="AB4544" s="58">
        <v>46092.405555555553</v>
      </c>
      <c r="AC4544" s="2">
        <v>0</v>
      </c>
      <c r="AD4544" s="104">
        <v>412000</v>
      </c>
      <c r="AE4544" s="2">
        <v>46092.405555555553</v>
      </c>
      <c r="AG4544" s="2">
        <v>114079</v>
      </c>
    </row>
    <row r="4545" spans="1:33" ht="45" x14ac:dyDescent="0.25">
      <c r="A4545" s="2" t="s">
        <v>14282</v>
      </c>
      <c r="B4545" s="2" t="s">
        <v>5754</v>
      </c>
      <c r="C4545" s="2" t="s">
        <v>14283</v>
      </c>
      <c r="F4545" s="2" t="s">
        <v>14284</v>
      </c>
      <c r="G4545" s="2" t="s">
        <v>14285</v>
      </c>
      <c r="H4545" s="2" t="s">
        <v>14286</v>
      </c>
      <c r="I4545" s="2" t="s">
        <v>21162</v>
      </c>
      <c r="J4545" s="2" t="s">
        <v>28</v>
      </c>
      <c r="K4545" s="2" t="s">
        <v>78</v>
      </c>
      <c r="L4545" s="2" t="s">
        <v>859</v>
      </c>
      <c r="M4545" s="2" t="s">
        <v>1115</v>
      </c>
      <c r="N4545" s="2" t="s">
        <v>4378</v>
      </c>
      <c r="O4545" s="2" t="s">
        <v>32</v>
      </c>
      <c r="P4545" s="24">
        <v>0</v>
      </c>
      <c r="Q4545" s="24">
        <v>1</v>
      </c>
      <c r="R4545" s="27" t="s">
        <v>1568</v>
      </c>
      <c r="S4545" s="28" t="s">
        <v>1589</v>
      </c>
      <c r="T4545" s="2" t="s">
        <v>33</v>
      </c>
      <c r="U4545" s="2">
        <v>0</v>
      </c>
      <c r="V4545" s="2" t="s">
        <v>30688</v>
      </c>
      <c r="W4545" s="2" t="s">
        <v>34</v>
      </c>
      <c r="X4545" s="58" t="s">
        <v>12680</v>
      </c>
      <c r="Z4545" s="2">
        <v>412000</v>
      </c>
      <c r="AB4545" s="58">
        <v>46093.593692129631</v>
      </c>
      <c r="AC4545" s="2">
        <v>0</v>
      </c>
      <c r="AD4545" s="104">
        <v>412000</v>
      </c>
      <c r="AE4545" s="2">
        <v>46093.593692129631</v>
      </c>
      <c r="AG4545" s="2">
        <v>117897</v>
      </c>
    </row>
    <row r="4546" spans="1:33" ht="45" x14ac:dyDescent="0.25">
      <c r="A4546" s="2" t="s">
        <v>15134</v>
      </c>
      <c r="B4546" s="2" t="s">
        <v>5754</v>
      </c>
      <c r="C4546" s="2" t="s">
        <v>15135</v>
      </c>
      <c r="F4546" s="2" t="s">
        <v>11416</v>
      </c>
      <c r="G4546" s="2" t="s">
        <v>11417</v>
      </c>
      <c r="H4546" s="2" t="s">
        <v>5808</v>
      </c>
      <c r="I4546" s="2" t="s">
        <v>22234</v>
      </c>
      <c r="J4546" s="2" t="s">
        <v>28</v>
      </c>
      <c r="K4546" s="2" t="s">
        <v>68</v>
      </c>
      <c r="L4546" s="2" t="s">
        <v>195</v>
      </c>
      <c r="M4546" s="2" t="s">
        <v>196</v>
      </c>
      <c r="N4546" s="2" t="s">
        <v>5336</v>
      </c>
      <c r="O4546" s="2" t="s">
        <v>705</v>
      </c>
      <c r="P4546" s="24">
        <v>0</v>
      </c>
      <c r="Q4546" s="24">
        <v>0</v>
      </c>
      <c r="R4546" s="27" t="s">
        <v>1578</v>
      </c>
      <c r="S4546" s="28" t="s">
        <v>1589</v>
      </c>
      <c r="T4546" s="2" t="s">
        <v>33</v>
      </c>
      <c r="U4546" s="2">
        <v>0</v>
      </c>
      <c r="V4546" s="2" t="s">
        <v>12666</v>
      </c>
      <c r="W4546" s="2" t="s">
        <v>34</v>
      </c>
      <c r="AC4546" s="2">
        <v>0</v>
      </c>
      <c r="AD4546" s="104"/>
    </row>
    <row r="4547" spans="1:33" ht="45" x14ac:dyDescent="0.25">
      <c r="A4547" s="2" t="s">
        <v>14109</v>
      </c>
      <c r="B4547" s="2" t="s">
        <v>5754</v>
      </c>
      <c r="C4547" s="2" t="s">
        <v>14110</v>
      </c>
      <c r="F4547" s="2" t="s">
        <v>14111</v>
      </c>
      <c r="G4547" s="2" t="s">
        <v>14112</v>
      </c>
      <c r="H4547" s="2" t="s">
        <v>14113</v>
      </c>
      <c r="I4547" s="2" t="s">
        <v>20640</v>
      </c>
      <c r="J4547" s="2" t="s">
        <v>28</v>
      </c>
      <c r="K4547" s="2" t="s">
        <v>29</v>
      </c>
      <c r="L4547" s="2" t="s">
        <v>285</v>
      </c>
      <c r="M4547" s="2" t="s">
        <v>286</v>
      </c>
      <c r="N4547" s="2" t="s">
        <v>2805</v>
      </c>
      <c r="O4547" s="2" t="s">
        <v>706</v>
      </c>
      <c r="P4547" s="24">
        <v>0</v>
      </c>
      <c r="Q4547" s="24">
        <v>0</v>
      </c>
      <c r="R4547" s="27" t="s">
        <v>1578</v>
      </c>
      <c r="S4547" s="28" t="s">
        <v>1589</v>
      </c>
      <c r="T4547" s="2" t="s">
        <v>33</v>
      </c>
      <c r="U4547" s="2">
        <v>0</v>
      </c>
      <c r="V4547" s="2" t="s">
        <v>12666</v>
      </c>
      <c r="W4547" s="2" t="s">
        <v>34</v>
      </c>
      <c r="AC4547" s="2">
        <v>0</v>
      </c>
      <c r="AD4547" s="104"/>
    </row>
    <row r="4548" spans="1:33" ht="45" x14ac:dyDescent="0.25">
      <c r="A4548" s="2" t="s">
        <v>13063</v>
      </c>
      <c r="B4548" s="2" t="s">
        <v>5754</v>
      </c>
      <c r="C4548" s="2" t="s">
        <v>13064</v>
      </c>
      <c r="F4548" s="2" t="s">
        <v>13065</v>
      </c>
      <c r="G4548" s="2" t="s">
        <v>13066</v>
      </c>
      <c r="H4548" s="2" t="s">
        <v>13067</v>
      </c>
      <c r="I4548" s="2" t="s">
        <v>19538</v>
      </c>
      <c r="J4548" s="2" t="s">
        <v>28</v>
      </c>
      <c r="K4548" s="2" t="s">
        <v>48</v>
      </c>
      <c r="L4548" s="2" t="s">
        <v>49</v>
      </c>
      <c r="M4548" s="2" t="s">
        <v>50</v>
      </c>
      <c r="N4548" s="2" t="s">
        <v>4706</v>
      </c>
      <c r="O4548" s="2" t="s">
        <v>32</v>
      </c>
      <c r="P4548" s="24">
        <v>0</v>
      </c>
      <c r="Q4548" s="24">
        <v>1</v>
      </c>
      <c r="R4548" s="27" t="s">
        <v>1568</v>
      </c>
      <c r="S4548" s="28" t="s">
        <v>1589</v>
      </c>
      <c r="T4548" s="2" t="s">
        <v>33</v>
      </c>
      <c r="U4548" s="2">
        <v>0</v>
      </c>
      <c r="V4548" s="2" t="s">
        <v>19601</v>
      </c>
      <c r="W4548" s="2" t="s">
        <v>34</v>
      </c>
      <c r="X4548" s="58" t="s">
        <v>5754</v>
      </c>
      <c r="Z4548" s="2">
        <v>412000</v>
      </c>
      <c r="AB4548" s="58">
        <v>46091.911724537036</v>
      </c>
      <c r="AC4548" s="2">
        <v>0</v>
      </c>
      <c r="AD4548" s="104">
        <v>412000</v>
      </c>
      <c r="AE4548" s="2">
        <v>46091.911724537036</v>
      </c>
      <c r="AG4548" s="2">
        <v>112293</v>
      </c>
    </row>
    <row r="4549" spans="1:33" ht="45" x14ac:dyDescent="0.25">
      <c r="A4549" s="2" t="s">
        <v>15035</v>
      </c>
      <c r="B4549" s="2" t="s">
        <v>5754</v>
      </c>
      <c r="C4549" s="2" t="s">
        <v>15036</v>
      </c>
      <c r="F4549" s="2" t="s">
        <v>11656</v>
      </c>
      <c r="G4549" s="2" t="s">
        <v>11657</v>
      </c>
      <c r="H4549" s="2" t="s">
        <v>11658</v>
      </c>
      <c r="I4549" s="2" t="s">
        <v>22252</v>
      </c>
      <c r="J4549" s="2" t="s">
        <v>28</v>
      </c>
      <c r="K4549" s="2" t="s">
        <v>68</v>
      </c>
      <c r="L4549" s="2" t="s">
        <v>195</v>
      </c>
      <c r="M4549" s="2" t="s">
        <v>196</v>
      </c>
      <c r="N4549" s="2" t="s">
        <v>5336</v>
      </c>
      <c r="O4549" s="2" t="s">
        <v>32</v>
      </c>
      <c r="P4549" s="24">
        <v>0</v>
      </c>
      <c r="Q4549" s="24">
        <v>1</v>
      </c>
      <c r="R4549" s="27" t="s">
        <v>1568</v>
      </c>
      <c r="S4549" s="28" t="s">
        <v>1589</v>
      </c>
      <c r="T4549" s="2" t="s">
        <v>33</v>
      </c>
      <c r="U4549" s="2">
        <v>0</v>
      </c>
      <c r="V4549" s="2" t="s">
        <v>32611</v>
      </c>
      <c r="W4549" s="2" t="s">
        <v>34</v>
      </c>
      <c r="X4549" s="58" t="s">
        <v>12666</v>
      </c>
      <c r="Z4549" s="2">
        <v>412000</v>
      </c>
      <c r="AB4549" s="58">
        <v>46092.535428240742</v>
      </c>
      <c r="AC4549" s="2">
        <v>0</v>
      </c>
      <c r="AD4549" s="104">
        <v>412000</v>
      </c>
      <c r="AE4549" s="2">
        <v>46092.535428240742</v>
      </c>
      <c r="AG4549" s="2">
        <v>114112</v>
      </c>
    </row>
    <row r="4550" spans="1:33" ht="45" x14ac:dyDescent="0.25">
      <c r="A4550" s="2" t="s">
        <v>13090</v>
      </c>
      <c r="B4550" s="2" t="s">
        <v>5754</v>
      </c>
      <c r="C4550" s="2" t="s">
        <v>13091</v>
      </c>
      <c r="F4550" s="2" t="s">
        <v>13092</v>
      </c>
      <c r="G4550" s="2" t="s">
        <v>13093</v>
      </c>
      <c r="H4550" s="2" t="s">
        <v>13094</v>
      </c>
      <c r="I4550" s="2" t="s">
        <v>19539</v>
      </c>
      <c r="J4550" s="2" t="s">
        <v>28</v>
      </c>
      <c r="K4550" s="2" t="s">
        <v>48</v>
      </c>
      <c r="L4550" s="2" t="s">
        <v>49</v>
      </c>
      <c r="M4550" s="2" t="s">
        <v>50</v>
      </c>
      <c r="N4550" s="2" t="s">
        <v>4706</v>
      </c>
      <c r="O4550" s="2" t="s">
        <v>32</v>
      </c>
      <c r="P4550" s="24">
        <v>0</v>
      </c>
      <c r="Q4550" s="24">
        <v>1</v>
      </c>
      <c r="R4550" s="27" t="s">
        <v>1568</v>
      </c>
      <c r="S4550" s="28" t="s">
        <v>1589</v>
      </c>
      <c r="T4550" s="2" t="s">
        <v>33</v>
      </c>
      <c r="U4550" s="2">
        <v>0</v>
      </c>
      <c r="V4550" s="2" t="s">
        <v>17905</v>
      </c>
      <c r="W4550" s="2" t="s">
        <v>34</v>
      </c>
      <c r="X4550" s="58" t="s">
        <v>5754</v>
      </c>
      <c r="Z4550" s="2">
        <v>412000</v>
      </c>
      <c r="AB4550" s="58">
        <v>46091.911932870367</v>
      </c>
      <c r="AC4550" s="2">
        <v>0</v>
      </c>
      <c r="AD4550" s="104">
        <v>412000</v>
      </c>
      <c r="AE4550" s="2">
        <v>46091.911932870367</v>
      </c>
      <c r="AG4550" s="2">
        <v>112296</v>
      </c>
    </row>
    <row r="4551" spans="1:33" ht="45" x14ac:dyDescent="0.25">
      <c r="A4551" s="2" t="s">
        <v>15033</v>
      </c>
      <c r="B4551" s="2" t="s">
        <v>5754</v>
      </c>
      <c r="C4551" s="2" t="s">
        <v>15034</v>
      </c>
      <c r="F4551" s="2" t="s">
        <v>11651</v>
      </c>
      <c r="G4551" s="2" t="s">
        <v>11652</v>
      </c>
      <c r="H4551" s="2" t="s">
        <v>11653</v>
      </c>
      <c r="I4551" s="2" t="s">
        <v>22253</v>
      </c>
      <c r="J4551" s="2" t="s">
        <v>28</v>
      </c>
      <c r="K4551" s="2" t="s">
        <v>68</v>
      </c>
      <c r="L4551" s="2" t="s">
        <v>195</v>
      </c>
      <c r="M4551" s="2" t="s">
        <v>196</v>
      </c>
      <c r="N4551" s="2" t="s">
        <v>5336</v>
      </c>
      <c r="O4551" s="2" t="s">
        <v>32</v>
      </c>
      <c r="P4551" s="24">
        <v>0</v>
      </c>
      <c r="Q4551" s="24">
        <v>1</v>
      </c>
      <c r="R4551" s="27" t="s">
        <v>1568</v>
      </c>
      <c r="S4551" s="28" t="s">
        <v>1589</v>
      </c>
      <c r="T4551" s="2" t="s">
        <v>33</v>
      </c>
      <c r="U4551" s="2">
        <v>0</v>
      </c>
      <c r="V4551" s="2" t="s">
        <v>32611</v>
      </c>
      <c r="W4551" s="2" t="s">
        <v>34</v>
      </c>
      <c r="X4551" s="58" t="s">
        <v>12666</v>
      </c>
      <c r="Z4551" s="2">
        <v>412000</v>
      </c>
      <c r="AB4551" s="58">
        <v>46092.532500000001</v>
      </c>
      <c r="AC4551" s="2">
        <v>0</v>
      </c>
      <c r="AD4551" s="104">
        <v>412000</v>
      </c>
      <c r="AE4551" s="2">
        <v>46092.532500000001</v>
      </c>
      <c r="AG4551" s="2">
        <v>114108</v>
      </c>
    </row>
    <row r="4552" spans="1:33" ht="45" x14ac:dyDescent="0.25">
      <c r="A4552" s="2" t="s">
        <v>14572</v>
      </c>
      <c r="B4552" s="2" t="s">
        <v>5754</v>
      </c>
      <c r="C4552" s="2" t="s">
        <v>14573</v>
      </c>
      <c r="F4552" s="2" t="s">
        <v>14574</v>
      </c>
      <c r="G4552" s="2" t="s">
        <v>14575</v>
      </c>
      <c r="H4552" s="2" t="s">
        <v>8199</v>
      </c>
      <c r="I4552" s="2" t="s">
        <v>21683</v>
      </c>
      <c r="J4552" s="2" t="s">
        <v>28</v>
      </c>
      <c r="K4552" s="2" t="s">
        <v>51</v>
      </c>
      <c r="L4552" s="2" t="s">
        <v>417</v>
      </c>
      <c r="M4552" s="2" t="s">
        <v>418</v>
      </c>
      <c r="N4552" s="2" t="s">
        <v>2785</v>
      </c>
      <c r="O4552" s="2" t="s">
        <v>32</v>
      </c>
      <c r="P4552" s="24">
        <v>0</v>
      </c>
      <c r="Q4552" s="24">
        <v>1</v>
      </c>
      <c r="R4552" s="27" t="s">
        <v>1568</v>
      </c>
      <c r="S4552" s="28" t="s">
        <v>1589</v>
      </c>
      <c r="T4552" s="2" t="s">
        <v>33</v>
      </c>
      <c r="U4552" s="2">
        <v>0</v>
      </c>
      <c r="V4552" s="2" t="s">
        <v>16062</v>
      </c>
      <c r="W4552" s="2" t="s">
        <v>34</v>
      </c>
      <c r="X4552" s="58" t="s">
        <v>5754</v>
      </c>
      <c r="Z4552" s="2">
        <v>412000</v>
      </c>
      <c r="AB4552" s="58">
        <v>46091.900671296295</v>
      </c>
      <c r="AC4552" s="2">
        <v>0</v>
      </c>
      <c r="AD4552" s="104">
        <v>412000</v>
      </c>
      <c r="AE4552" s="2">
        <v>46091.900671296295</v>
      </c>
      <c r="AG4552" s="2">
        <v>112711</v>
      </c>
    </row>
    <row r="4553" spans="1:33" ht="45" x14ac:dyDescent="0.25">
      <c r="A4553" s="2" t="s">
        <v>15013</v>
      </c>
      <c r="B4553" s="2" t="s">
        <v>5754</v>
      </c>
      <c r="C4553" s="2" t="s">
        <v>15014</v>
      </c>
      <c r="F4553" s="2" t="s">
        <v>15015</v>
      </c>
      <c r="G4553" s="2" t="s">
        <v>15016</v>
      </c>
      <c r="H4553" s="2" t="s">
        <v>15017</v>
      </c>
      <c r="I4553" s="2" t="s">
        <v>22254</v>
      </c>
      <c r="J4553" s="2" t="s">
        <v>28</v>
      </c>
      <c r="K4553" s="2" t="s">
        <v>68</v>
      </c>
      <c r="L4553" s="2" t="s">
        <v>195</v>
      </c>
      <c r="M4553" s="2" t="s">
        <v>196</v>
      </c>
      <c r="N4553" s="2" t="s">
        <v>5336</v>
      </c>
      <c r="O4553" s="2" t="s">
        <v>32</v>
      </c>
      <c r="P4553" s="24">
        <v>0</v>
      </c>
      <c r="Q4553" s="24">
        <v>1</v>
      </c>
      <c r="R4553" s="27" t="s">
        <v>1568</v>
      </c>
      <c r="S4553" s="28" t="s">
        <v>1589</v>
      </c>
      <c r="T4553" s="2" t="s">
        <v>33</v>
      </c>
      <c r="U4553" s="2">
        <v>0</v>
      </c>
      <c r="V4553" s="2" t="s">
        <v>32611</v>
      </c>
      <c r="W4553" s="2" t="s">
        <v>34</v>
      </c>
      <c r="X4553" s="58" t="s">
        <v>12666</v>
      </c>
      <c r="Z4553" s="2">
        <v>412000</v>
      </c>
      <c r="AB4553" s="58">
        <v>46092.527685185189</v>
      </c>
      <c r="AC4553" s="2">
        <v>0</v>
      </c>
      <c r="AD4553" s="104">
        <v>412000</v>
      </c>
      <c r="AE4553" s="2">
        <v>46092.527685185189</v>
      </c>
      <c r="AG4553" s="2">
        <v>114104</v>
      </c>
    </row>
    <row r="4554" spans="1:33" ht="45" x14ac:dyDescent="0.25">
      <c r="A4554" s="2" t="s">
        <v>13324</v>
      </c>
      <c r="B4554" s="2" t="s">
        <v>5754</v>
      </c>
      <c r="C4554" s="2" t="s">
        <v>13325</v>
      </c>
      <c r="F4554" s="2" t="s">
        <v>13326</v>
      </c>
      <c r="G4554" s="2" t="s">
        <v>13327</v>
      </c>
      <c r="H4554" s="2" t="s">
        <v>6018</v>
      </c>
      <c r="I4554" s="2" t="s">
        <v>20029</v>
      </c>
      <c r="J4554" s="2" t="s">
        <v>28</v>
      </c>
      <c r="K4554" s="2" t="s">
        <v>173</v>
      </c>
      <c r="L4554" s="2" t="s">
        <v>110</v>
      </c>
      <c r="M4554" s="2" t="s">
        <v>410</v>
      </c>
      <c r="N4554" s="2" t="s">
        <v>3331</v>
      </c>
      <c r="O4554" s="2" t="s">
        <v>32</v>
      </c>
      <c r="P4554" s="24">
        <v>0</v>
      </c>
      <c r="Q4554" s="24">
        <v>1</v>
      </c>
      <c r="R4554" s="27" t="s">
        <v>1568</v>
      </c>
      <c r="S4554" s="28" t="s">
        <v>1589</v>
      </c>
      <c r="T4554" s="2" t="s">
        <v>33</v>
      </c>
      <c r="U4554" s="2">
        <v>0</v>
      </c>
      <c r="V4554" s="2" t="s">
        <v>16059</v>
      </c>
      <c r="W4554" s="2" t="s">
        <v>34</v>
      </c>
      <c r="X4554" s="58" t="s">
        <v>12666</v>
      </c>
      <c r="Z4554" s="2">
        <v>412000</v>
      </c>
      <c r="AB4554" s="58">
        <v>46092.363842592589</v>
      </c>
      <c r="AC4554" s="2">
        <v>0</v>
      </c>
      <c r="AD4554" s="104">
        <v>412000</v>
      </c>
      <c r="AE4554" s="2">
        <v>46092.363842592589</v>
      </c>
      <c r="AG4554" s="2">
        <v>112949</v>
      </c>
    </row>
    <row r="4555" spans="1:33" ht="45" x14ac:dyDescent="0.25">
      <c r="A4555" s="2" t="s">
        <v>13202</v>
      </c>
      <c r="B4555" s="2" t="s">
        <v>5754</v>
      </c>
      <c r="C4555" s="2" t="s">
        <v>13203</v>
      </c>
      <c r="F4555" s="2" t="s">
        <v>437</v>
      </c>
      <c r="G4555" s="2" t="s">
        <v>4709</v>
      </c>
      <c r="H4555" s="2" t="s">
        <v>4710</v>
      </c>
      <c r="I4555" s="2" t="s">
        <v>19512</v>
      </c>
      <c r="J4555" s="2" t="s">
        <v>28</v>
      </c>
      <c r="K4555" s="2" t="s">
        <v>48</v>
      </c>
      <c r="L4555" s="2" t="s">
        <v>49</v>
      </c>
      <c r="M4555" s="2" t="s">
        <v>50</v>
      </c>
      <c r="N4555" s="2" t="s">
        <v>4706</v>
      </c>
      <c r="O4555" s="2" t="s">
        <v>705</v>
      </c>
      <c r="P4555" s="24">
        <v>0</v>
      </c>
      <c r="Q4555" s="24">
        <v>0</v>
      </c>
      <c r="R4555" s="27" t="s">
        <v>1578</v>
      </c>
      <c r="S4555" s="28" t="s">
        <v>1589</v>
      </c>
      <c r="T4555" s="2" t="s">
        <v>33</v>
      </c>
      <c r="U4555" s="2">
        <v>0</v>
      </c>
      <c r="V4555" s="2" t="s">
        <v>5754</v>
      </c>
      <c r="W4555" s="2" t="s">
        <v>34</v>
      </c>
      <c r="AC4555" s="2">
        <v>0</v>
      </c>
      <c r="AD4555" s="104"/>
    </row>
    <row r="4556" spans="1:33" ht="45" x14ac:dyDescent="0.25">
      <c r="A4556" s="2" t="s">
        <v>13365</v>
      </c>
      <c r="B4556" s="2" t="s">
        <v>5754</v>
      </c>
      <c r="C4556" s="2" t="s">
        <v>13366</v>
      </c>
      <c r="F4556" s="2" t="s">
        <v>6686</v>
      </c>
      <c r="G4556" s="2" t="s">
        <v>6687</v>
      </c>
      <c r="H4556" s="2" t="s">
        <v>6688</v>
      </c>
      <c r="I4556" s="2" t="s">
        <v>20030</v>
      </c>
      <c r="J4556" s="2" t="s">
        <v>28</v>
      </c>
      <c r="K4556" s="2" t="s">
        <v>173</v>
      </c>
      <c r="L4556" s="2" t="s">
        <v>728</v>
      </c>
      <c r="M4556" s="2" t="s">
        <v>729</v>
      </c>
      <c r="N4556" s="2" t="s">
        <v>4915</v>
      </c>
      <c r="O4556" s="2" t="s">
        <v>32</v>
      </c>
      <c r="P4556" s="24">
        <v>0</v>
      </c>
      <c r="Q4556" s="24">
        <v>1</v>
      </c>
      <c r="R4556" s="27" t="s">
        <v>1568</v>
      </c>
      <c r="S4556" s="28" t="s">
        <v>1589</v>
      </c>
      <c r="T4556" s="2" t="s">
        <v>33</v>
      </c>
      <c r="U4556" s="2">
        <v>0</v>
      </c>
      <c r="V4556" s="2" t="s">
        <v>17905</v>
      </c>
      <c r="W4556" s="2" t="s">
        <v>34</v>
      </c>
      <c r="X4556" s="58" t="s">
        <v>12666</v>
      </c>
      <c r="Z4556" s="2">
        <v>412000</v>
      </c>
      <c r="AB4556" s="58">
        <v>46092.478761574072</v>
      </c>
      <c r="AC4556" s="2">
        <v>0</v>
      </c>
      <c r="AD4556" s="104">
        <v>412000</v>
      </c>
      <c r="AE4556" s="2">
        <v>46092.478761574072</v>
      </c>
      <c r="AG4556" s="2">
        <v>112955</v>
      </c>
    </row>
    <row r="4557" spans="1:33" ht="45" x14ac:dyDescent="0.25">
      <c r="A4557" s="2" t="s">
        <v>13328</v>
      </c>
      <c r="B4557" s="2" t="s">
        <v>5754</v>
      </c>
      <c r="C4557" s="2" t="s">
        <v>13329</v>
      </c>
      <c r="F4557" s="2" t="s">
        <v>6609</v>
      </c>
      <c r="G4557" s="2" t="s">
        <v>6610</v>
      </c>
      <c r="H4557" s="2" t="s">
        <v>6611</v>
      </c>
      <c r="I4557" s="2" t="s">
        <v>20031</v>
      </c>
      <c r="J4557" s="2" t="s">
        <v>28</v>
      </c>
      <c r="K4557" s="2" t="s">
        <v>173</v>
      </c>
      <c r="L4557" s="2" t="s">
        <v>728</v>
      </c>
      <c r="M4557" s="2" t="s">
        <v>729</v>
      </c>
      <c r="N4557" s="2" t="s">
        <v>4915</v>
      </c>
      <c r="O4557" s="2" t="s">
        <v>32</v>
      </c>
      <c r="P4557" s="24">
        <v>0</v>
      </c>
      <c r="Q4557" s="24">
        <v>1</v>
      </c>
      <c r="R4557" s="27" t="s">
        <v>1568</v>
      </c>
      <c r="S4557" s="28" t="s">
        <v>1589</v>
      </c>
      <c r="T4557" s="2" t="s">
        <v>33</v>
      </c>
      <c r="U4557" s="2">
        <v>0</v>
      </c>
      <c r="V4557" s="2" t="s">
        <v>17905</v>
      </c>
      <c r="W4557" s="2" t="s">
        <v>34</v>
      </c>
      <c r="X4557" s="58" t="s">
        <v>12666</v>
      </c>
      <c r="Z4557" s="2">
        <v>412000</v>
      </c>
      <c r="AB4557" s="58">
        <v>46092.474907407406</v>
      </c>
      <c r="AC4557" s="2">
        <v>0</v>
      </c>
      <c r="AD4557" s="104">
        <v>412000</v>
      </c>
      <c r="AE4557" s="2">
        <v>46092.474907407406</v>
      </c>
      <c r="AG4557" s="2">
        <v>112977</v>
      </c>
    </row>
    <row r="4558" spans="1:33" ht="45" x14ac:dyDescent="0.25">
      <c r="A4558" s="2" t="s">
        <v>13346</v>
      </c>
      <c r="B4558" s="2" t="s">
        <v>5754</v>
      </c>
      <c r="C4558" s="2" t="s">
        <v>13347</v>
      </c>
      <c r="F4558" s="2" t="s">
        <v>6631</v>
      </c>
      <c r="G4558" s="2" t="s">
        <v>6632</v>
      </c>
      <c r="H4558" s="2" t="s">
        <v>6633</v>
      </c>
      <c r="I4558" s="2" t="s">
        <v>20032</v>
      </c>
      <c r="J4558" s="2" t="s">
        <v>28</v>
      </c>
      <c r="K4558" s="2" t="s">
        <v>173</v>
      </c>
      <c r="L4558" s="2" t="s">
        <v>728</v>
      </c>
      <c r="M4558" s="2" t="s">
        <v>729</v>
      </c>
      <c r="N4558" s="2" t="s">
        <v>4915</v>
      </c>
      <c r="O4558" s="2" t="s">
        <v>32</v>
      </c>
      <c r="P4558" s="24">
        <v>0</v>
      </c>
      <c r="Q4558" s="24">
        <v>3</v>
      </c>
      <c r="R4558" s="27" t="s">
        <v>1568</v>
      </c>
      <c r="S4558" s="28" t="s">
        <v>1589</v>
      </c>
      <c r="T4558" s="2" t="s">
        <v>33</v>
      </c>
      <c r="U4558" s="2">
        <v>0</v>
      </c>
      <c r="V4558" s="2" t="s">
        <v>16062</v>
      </c>
      <c r="W4558" s="2" t="s">
        <v>34</v>
      </c>
      <c r="X4558" s="58" t="s">
        <v>12666</v>
      </c>
      <c r="Z4558" s="2">
        <v>412000</v>
      </c>
      <c r="AB4558" s="58">
        <v>46092.467199074075</v>
      </c>
      <c r="AC4558" s="2">
        <v>0</v>
      </c>
      <c r="AD4558" s="104">
        <v>412000</v>
      </c>
      <c r="AE4558" s="2">
        <v>46092.467199074075</v>
      </c>
      <c r="AG4558" s="2">
        <v>112983</v>
      </c>
    </row>
    <row r="4559" spans="1:33" ht="45" x14ac:dyDescent="0.25">
      <c r="A4559" s="2" t="s">
        <v>13353</v>
      </c>
      <c r="B4559" s="2" t="s">
        <v>5754</v>
      </c>
      <c r="C4559" s="2" t="s">
        <v>13354</v>
      </c>
      <c r="F4559" s="2" t="s">
        <v>13355</v>
      </c>
      <c r="G4559" s="2" t="s">
        <v>13356</v>
      </c>
      <c r="H4559" s="2" t="s">
        <v>13357</v>
      </c>
      <c r="I4559" s="2" t="s">
        <v>20033</v>
      </c>
      <c r="J4559" s="2" t="s">
        <v>28</v>
      </c>
      <c r="K4559" s="2" t="s">
        <v>173</v>
      </c>
      <c r="L4559" s="2" t="s">
        <v>6373</v>
      </c>
      <c r="M4559" s="2" t="s">
        <v>509</v>
      </c>
      <c r="N4559" s="2" t="s">
        <v>6374</v>
      </c>
      <c r="O4559" s="2" t="s">
        <v>32</v>
      </c>
      <c r="P4559" s="24">
        <v>0</v>
      </c>
      <c r="Q4559" s="24">
        <v>1</v>
      </c>
      <c r="R4559" s="27" t="s">
        <v>1568</v>
      </c>
      <c r="S4559" s="28" t="s">
        <v>1589</v>
      </c>
      <c r="T4559" s="2" t="s">
        <v>33</v>
      </c>
      <c r="U4559" s="2">
        <v>0</v>
      </c>
      <c r="V4559" s="2" t="s">
        <v>19598</v>
      </c>
      <c r="W4559" s="2" t="s">
        <v>34</v>
      </c>
      <c r="X4559" s="58" t="s">
        <v>12666</v>
      </c>
      <c r="Z4559" s="2">
        <v>412000</v>
      </c>
      <c r="AB4559" s="58">
        <v>46092.361215277779</v>
      </c>
      <c r="AC4559" s="2">
        <v>0</v>
      </c>
      <c r="AD4559" s="104">
        <v>412000</v>
      </c>
      <c r="AE4559" s="2">
        <v>46092.361215277779</v>
      </c>
      <c r="AG4559" s="2">
        <v>112986</v>
      </c>
    </row>
    <row r="4560" spans="1:33" ht="45" x14ac:dyDescent="0.25">
      <c r="A4560" s="2" t="s">
        <v>14084</v>
      </c>
      <c r="B4560" s="2" t="s">
        <v>5754</v>
      </c>
      <c r="C4560" s="2" t="s">
        <v>14085</v>
      </c>
      <c r="F4560" s="2" t="s">
        <v>14086</v>
      </c>
      <c r="G4560" s="2" t="s">
        <v>14087</v>
      </c>
      <c r="H4560" s="2" t="s">
        <v>14088</v>
      </c>
      <c r="I4560" s="2" t="s">
        <v>20641</v>
      </c>
      <c r="J4560" s="2" t="s">
        <v>28</v>
      </c>
      <c r="K4560" s="2" t="s">
        <v>29</v>
      </c>
      <c r="L4560" s="2" t="s">
        <v>285</v>
      </c>
      <c r="M4560" s="2" t="s">
        <v>286</v>
      </c>
      <c r="N4560" s="2" t="s">
        <v>2805</v>
      </c>
      <c r="O4560" s="2" t="s">
        <v>705</v>
      </c>
      <c r="P4560" s="24">
        <v>0</v>
      </c>
      <c r="Q4560" s="24">
        <v>0</v>
      </c>
      <c r="R4560" s="27" t="s">
        <v>1578</v>
      </c>
      <c r="S4560" s="28" t="s">
        <v>1589</v>
      </c>
      <c r="T4560" s="2" t="s">
        <v>33</v>
      </c>
      <c r="U4560" s="2">
        <v>0</v>
      </c>
      <c r="V4560" s="2" t="s">
        <v>5754</v>
      </c>
      <c r="W4560" s="2" t="s">
        <v>34</v>
      </c>
      <c r="AC4560" s="2">
        <v>0</v>
      </c>
      <c r="AD4560" s="104"/>
    </row>
    <row r="4561" spans="1:33" ht="45" x14ac:dyDescent="0.25">
      <c r="A4561" s="2" t="s">
        <v>13330</v>
      </c>
      <c r="B4561" s="2" t="s">
        <v>5754</v>
      </c>
      <c r="C4561" s="2" t="s">
        <v>13331</v>
      </c>
      <c r="F4561" s="2" t="s">
        <v>13332</v>
      </c>
      <c r="G4561" s="2" t="s">
        <v>13333</v>
      </c>
      <c r="H4561" s="2" t="s">
        <v>13334</v>
      </c>
      <c r="I4561" s="2" t="s">
        <v>20034</v>
      </c>
      <c r="J4561" s="2" t="s">
        <v>28</v>
      </c>
      <c r="K4561" s="2" t="s">
        <v>173</v>
      </c>
      <c r="L4561" s="2" t="s">
        <v>6373</v>
      </c>
      <c r="M4561" s="2" t="s">
        <v>509</v>
      </c>
      <c r="N4561" s="2" t="s">
        <v>6374</v>
      </c>
      <c r="O4561" s="2" t="s">
        <v>32</v>
      </c>
      <c r="P4561" s="24">
        <v>0</v>
      </c>
      <c r="Q4561" s="24">
        <v>1</v>
      </c>
      <c r="R4561" s="27" t="s">
        <v>1568</v>
      </c>
      <c r="S4561" s="28" t="s">
        <v>1589</v>
      </c>
      <c r="T4561" s="2" t="s">
        <v>33</v>
      </c>
      <c r="U4561" s="2">
        <v>0</v>
      </c>
      <c r="V4561" s="2" t="s">
        <v>19598</v>
      </c>
      <c r="W4561" s="2" t="s">
        <v>34</v>
      </c>
      <c r="X4561" s="58" t="s">
        <v>12666</v>
      </c>
      <c r="Z4561" s="2">
        <v>412000</v>
      </c>
      <c r="AB4561" s="58">
        <v>46092.361006944448</v>
      </c>
      <c r="AC4561" s="2">
        <v>0</v>
      </c>
      <c r="AD4561" s="104">
        <v>412000</v>
      </c>
      <c r="AE4561" s="2">
        <v>46092.361006944448</v>
      </c>
      <c r="AG4561" s="2">
        <v>112990</v>
      </c>
    </row>
    <row r="4562" spans="1:33" ht="45" x14ac:dyDescent="0.25">
      <c r="A4562" s="2" t="s">
        <v>13358</v>
      </c>
      <c r="B4562" s="2" t="s">
        <v>5754</v>
      </c>
      <c r="C4562" s="2" t="s">
        <v>13359</v>
      </c>
      <c r="F4562" s="2" t="s">
        <v>13360</v>
      </c>
      <c r="G4562" s="2" t="s">
        <v>13361</v>
      </c>
      <c r="H4562" s="2" t="s">
        <v>13362</v>
      </c>
      <c r="I4562" s="2" t="s">
        <v>20035</v>
      </c>
      <c r="J4562" s="2" t="s">
        <v>28</v>
      </c>
      <c r="K4562" s="2" t="s">
        <v>173</v>
      </c>
      <c r="L4562" s="2" t="s">
        <v>6373</v>
      </c>
      <c r="M4562" s="2" t="s">
        <v>509</v>
      </c>
      <c r="N4562" s="2" t="s">
        <v>6374</v>
      </c>
      <c r="O4562" s="2" t="s">
        <v>37</v>
      </c>
      <c r="P4562" s="24">
        <v>0</v>
      </c>
      <c r="Q4562" s="24">
        <v>0</v>
      </c>
      <c r="R4562" s="27" t="s">
        <v>1578</v>
      </c>
      <c r="S4562" s="28" t="s">
        <v>1589</v>
      </c>
      <c r="T4562" s="2" t="s">
        <v>33</v>
      </c>
      <c r="U4562" s="2">
        <v>0</v>
      </c>
      <c r="V4562" s="2" t="s">
        <v>28201</v>
      </c>
      <c r="W4562" s="2" t="s">
        <v>34</v>
      </c>
      <c r="X4562" s="58" t="s">
        <v>12666</v>
      </c>
      <c r="Z4562" s="2">
        <v>412000</v>
      </c>
      <c r="AB4562" s="58">
        <v>46092.360752314817</v>
      </c>
      <c r="AC4562" s="2">
        <v>0</v>
      </c>
      <c r="AD4562" s="104">
        <v>412000</v>
      </c>
      <c r="AE4562" s="2">
        <v>46092.360752314817</v>
      </c>
      <c r="AG4562" s="2">
        <v>112991</v>
      </c>
    </row>
    <row r="4563" spans="1:33" ht="45" x14ac:dyDescent="0.25">
      <c r="A4563" s="2" t="s">
        <v>13954</v>
      </c>
      <c r="B4563" s="2" t="s">
        <v>5754</v>
      </c>
      <c r="C4563" s="2" t="s">
        <v>13955</v>
      </c>
      <c r="F4563" s="2" t="s">
        <v>13956</v>
      </c>
      <c r="G4563" s="2" t="s">
        <v>13957</v>
      </c>
      <c r="H4563" s="2" t="s">
        <v>4370</v>
      </c>
      <c r="I4563" s="2" t="s">
        <v>20642</v>
      </c>
      <c r="J4563" s="2" t="s">
        <v>28</v>
      </c>
      <c r="K4563" s="2" t="s">
        <v>29</v>
      </c>
      <c r="L4563" s="2" t="s">
        <v>285</v>
      </c>
      <c r="M4563" s="2" t="s">
        <v>286</v>
      </c>
      <c r="N4563" s="2" t="s">
        <v>2805</v>
      </c>
      <c r="O4563" s="2" t="s">
        <v>32</v>
      </c>
      <c r="P4563" s="24">
        <v>0</v>
      </c>
      <c r="Q4563" s="24">
        <v>1</v>
      </c>
      <c r="R4563" s="27" t="s">
        <v>1568</v>
      </c>
      <c r="S4563" s="28" t="s">
        <v>1589</v>
      </c>
      <c r="T4563" s="2" t="s">
        <v>33</v>
      </c>
      <c r="U4563" s="2">
        <v>0</v>
      </c>
      <c r="V4563" s="2" t="s">
        <v>30383</v>
      </c>
      <c r="W4563" s="2" t="s">
        <v>34</v>
      </c>
      <c r="X4563" s="58" t="s">
        <v>16022</v>
      </c>
      <c r="Z4563" s="2">
        <v>412000</v>
      </c>
      <c r="AB4563" s="58">
        <v>46097.387962962966</v>
      </c>
      <c r="AC4563" s="2">
        <v>0</v>
      </c>
      <c r="AD4563" s="104">
        <v>412000</v>
      </c>
      <c r="AE4563" s="2">
        <v>46097.387962962966</v>
      </c>
      <c r="AG4563" s="2">
        <v>123531</v>
      </c>
    </row>
    <row r="4564" spans="1:33" ht="60" x14ac:dyDescent="0.25">
      <c r="A4564" s="2" t="s">
        <v>13335</v>
      </c>
      <c r="B4564" s="2" t="s">
        <v>5754</v>
      </c>
      <c r="C4564" s="2" t="s">
        <v>13336</v>
      </c>
      <c r="F4564" s="2" t="s">
        <v>6822</v>
      </c>
      <c r="G4564" s="2" t="s">
        <v>6823</v>
      </c>
      <c r="H4564" s="2" t="s">
        <v>6824</v>
      </c>
      <c r="I4564" s="2" t="s">
        <v>20036</v>
      </c>
      <c r="J4564" s="2" t="s">
        <v>28</v>
      </c>
      <c r="K4564" s="2" t="s">
        <v>173</v>
      </c>
      <c r="L4564" s="2" t="s">
        <v>339</v>
      </c>
      <c r="M4564" s="2" t="s">
        <v>340</v>
      </c>
      <c r="N4564" s="2" t="s">
        <v>3418</v>
      </c>
      <c r="O4564" s="2" t="s">
        <v>32</v>
      </c>
      <c r="P4564" s="24">
        <v>0</v>
      </c>
      <c r="Q4564" s="24">
        <v>2</v>
      </c>
      <c r="R4564" s="27" t="s">
        <v>1568</v>
      </c>
      <c r="S4564" s="28" t="s">
        <v>1589</v>
      </c>
      <c r="T4564" s="2" t="s">
        <v>33</v>
      </c>
      <c r="U4564" s="2">
        <v>0</v>
      </c>
      <c r="V4564" s="2" t="s">
        <v>17905</v>
      </c>
      <c r="W4564" s="2" t="s">
        <v>34</v>
      </c>
      <c r="X4564" s="58" t="s">
        <v>12666</v>
      </c>
      <c r="Z4564" s="2">
        <v>412000</v>
      </c>
      <c r="AB4564" s="58">
        <v>46092.415497685186</v>
      </c>
      <c r="AC4564" s="2">
        <v>0</v>
      </c>
      <c r="AD4564" s="104">
        <v>412000</v>
      </c>
      <c r="AE4564" s="2">
        <v>46092.415497685186</v>
      </c>
      <c r="AG4564" s="2">
        <v>112994</v>
      </c>
    </row>
    <row r="4565" spans="1:33" ht="60" x14ac:dyDescent="0.25">
      <c r="A4565" s="2" t="s">
        <v>13095</v>
      </c>
      <c r="B4565" s="2" t="s">
        <v>5754</v>
      </c>
      <c r="C4565" s="2" t="s">
        <v>13096</v>
      </c>
      <c r="F4565" s="2" t="s">
        <v>13097</v>
      </c>
      <c r="G4565" s="2" t="s">
        <v>13098</v>
      </c>
      <c r="H4565" s="2" t="s">
        <v>13099</v>
      </c>
      <c r="I4565" s="2" t="s">
        <v>19540</v>
      </c>
      <c r="J4565" s="2" t="s">
        <v>28</v>
      </c>
      <c r="K4565" s="2" t="s">
        <v>48</v>
      </c>
      <c r="L4565" s="2" t="s">
        <v>49</v>
      </c>
      <c r="M4565" s="2" t="s">
        <v>50</v>
      </c>
      <c r="N4565" s="2" t="s">
        <v>4706</v>
      </c>
      <c r="O4565" s="2" t="s">
        <v>32</v>
      </c>
      <c r="P4565" s="24">
        <v>0</v>
      </c>
      <c r="Q4565" s="24">
        <v>1</v>
      </c>
      <c r="R4565" s="27" t="s">
        <v>1568</v>
      </c>
      <c r="S4565" s="28" t="s">
        <v>1589</v>
      </c>
      <c r="T4565" s="2" t="s">
        <v>33</v>
      </c>
      <c r="U4565" s="2">
        <v>0</v>
      </c>
      <c r="V4565" s="2" t="s">
        <v>19078</v>
      </c>
      <c r="W4565" s="2" t="s">
        <v>34</v>
      </c>
      <c r="X4565" s="58" t="s">
        <v>5754</v>
      </c>
      <c r="Z4565" s="2">
        <v>412000</v>
      </c>
      <c r="AB4565" s="58">
        <v>46091.912187499998</v>
      </c>
      <c r="AC4565" s="2">
        <v>0</v>
      </c>
      <c r="AD4565" s="104">
        <v>412000</v>
      </c>
      <c r="AE4565" s="2">
        <v>46091.912187499998</v>
      </c>
      <c r="AG4565" s="2">
        <v>112302</v>
      </c>
    </row>
    <row r="4566" spans="1:33" ht="45" x14ac:dyDescent="0.25">
      <c r="A4566" s="2" t="s">
        <v>13253</v>
      </c>
      <c r="B4566" s="2" t="s">
        <v>5754</v>
      </c>
      <c r="C4566" s="2" t="s">
        <v>13254</v>
      </c>
      <c r="F4566" s="2" t="s">
        <v>13255</v>
      </c>
      <c r="G4566" s="2" t="s">
        <v>13256</v>
      </c>
      <c r="H4566" s="2" t="s">
        <v>13257</v>
      </c>
      <c r="I4566" s="2" t="s">
        <v>19541</v>
      </c>
      <c r="J4566" s="2" t="s">
        <v>28</v>
      </c>
      <c r="K4566" s="2" t="s">
        <v>48</v>
      </c>
      <c r="L4566" s="2" t="s">
        <v>12989</v>
      </c>
      <c r="M4566" s="2" t="s">
        <v>242</v>
      </c>
      <c r="N4566" s="2" t="s">
        <v>12990</v>
      </c>
      <c r="O4566" s="2" t="s">
        <v>705</v>
      </c>
      <c r="P4566" s="24">
        <v>0</v>
      </c>
      <c r="Q4566" s="24">
        <v>0</v>
      </c>
      <c r="R4566" s="27" t="s">
        <v>1578</v>
      </c>
      <c r="S4566" s="28" t="s">
        <v>1589</v>
      </c>
      <c r="T4566" s="2" t="s">
        <v>33</v>
      </c>
      <c r="U4566" s="2">
        <v>0</v>
      </c>
      <c r="V4566" s="2" t="s">
        <v>5754</v>
      </c>
      <c r="W4566" s="2" t="s">
        <v>34</v>
      </c>
      <c r="AC4566" s="2">
        <v>0</v>
      </c>
      <c r="AD4566" s="104"/>
    </row>
    <row r="4567" spans="1:33" ht="45" x14ac:dyDescent="0.25">
      <c r="A4567" s="2" t="s">
        <v>13241</v>
      </c>
      <c r="B4567" s="2" t="s">
        <v>5754</v>
      </c>
      <c r="C4567" s="2" t="s">
        <v>13242</v>
      </c>
      <c r="F4567" s="2" t="s">
        <v>13112</v>
      </c>
      <c r="G4567" s="2" t="s">
        <v>13113</v>
      </c>
      <c r="H4567" s="2" t="s">
        <v>5094</v>
      </c>
      <c r="I4567" s="2" t="s">
        <v>19526</v>
      </c>
      <c r="J4567" s="2" t="s">
        <v>28</v>
      </c>
      <c r="K4567" s="2" t="s">
        <v>48</v>
      </c>
      <c r="L4567" s="2" t="s">
        <v>12989</v>
      </c>
      <c r="M4567" s="2" t="s">
        <v>242</v>
      </c>
      <c r="N4567" s="2" t="s">
        <v>12990</v>
      </c>
      <c r="O4567" s="2" t="s">
        <v>705</v>
      </c>
      <c r="P4567" s="24">
        <v>0</v>
      </c>
      <c r="Q4567" s="24">
        <v>0</v>
      </c>
      <c r="R4567" s="27" t="s">
        <v>1578</v>
      </c>
      <c r="S4567" s="28" t="s">
        <v>1589</v>
      </c>
      <c r="T4567" s="2" t="s">
        <v>33</v>
      </c>
      <c r="U4567" s="2">
        <v>0</v>
      </c>
      <c r="V4567" s="2" t="s">
        <v>5754</v>
      </c>
      <c r="W4567" s="2" t="s">
        <v>34</v>
      </c>
      <c r="AC4567" s="2">
        <v>0</v>
      </c>
      <c r="AD4567" s="104"/>
    </row>
    <row r="4568" spans="1:33" ht="45" x14ac:dyDescent="0.25">
      <c r="A4568" s="2" t="s">
        <v>13348</v>
      </c>
      <c r="B4568" s="2" t="s">
        <v>5754</v>
      </c>
      <c r="C4568" s="2" t="s">
        <v>13349</v>
      </c>
      <c r="F4568" s="2" t="s">
        <v>13350</v>
      </c>
      <c r="G4568" s="2" t="s">
        <v>13351</v>
      </c>
      <c r="H4568" s="2" t="s">
        <v>13352</v>
      </c>
      <c r="I4568" s="2" t="s">
        <v>20037</v>
      </c>
      <c r="J4568" s="2" t="s">
        <v>28</v>
      </c>
      <c r="K4568" s="2" t="s">
        <v>173</v>
      </c>
      <c r="L4568" s="2" t="s">
        <v>6373</v>
      </c>
      <c r="M4568" s="2" t="s">
        <v>509</v>
      </c>
      <c r="N4568" s="2" t="s">
        <v>6374</v>
      </c>
      <c r="O4568" s="2" t="s">
        <v>32</v>
      </c>
      <c r="P4568" s="24">
        <v>0</v>
      </c>
      <c r="Q4568" s="24">
        <v>1</v>
      </c>
      <c r="R4568" s="27" t="s">
        <v>1568</v>
      </c>
      <c r="S4568" s="28" t="s">
        <v>1589</v>
      </c>
      <c r="T4568" s="2" t="s">
        <v>33</v>
      </c>
      <c r="U4568" s="2">
        <v>0</v>
      </c>
      <c r="V4568" s="2" t="s">
        <v>24754</v>
      </c>
      <c r="W4568" s="2" t="s">
        <v>34</v>
      </c>
      <c r="X4568" s="58" t="s">
        <v>12666</v>
      </c>
      <c r="Z4568" s="2">
        <v>412000</v>
      </c>
      <c r="AB4568" s="58">
        <v>46092.36041666667</v>
      </c>
      <c r="AC4568" s="2">
        <v>0</v>
      </c>
      <c r="AD4568" s="104">
        <v>412000</v>
      </c>
      <c r="AE4568" s="2">
        <v>46092.36041666667</v>
      </c>
      <c r="AG4568" s="2">
        <v>112995</v>
      </c>
    </row>
    <row r="4569" spans="1:33" ht="60" x14ac:dyDescent="0.25">
      <c r="A4569" s="2" t="s">
        <v>13816</v>
      </c>
      <c r="B4569" s="2" t="s">
        <v>5754</v>
      </c>
      <c r="C4569" s="2" t="s">
        <v>13817</v>
      </c>
      <c r="F4569" s="2" t="s">
        <v>13818</v>
      </c>
      <c r="G4569" s="2" t="s">
        <v>13819</v>
      </c>
      <c r="H4569" s="2" t="s">
        <v>13820</v>
      </c>
      <c r="I4569" s="2" t="s">
        <v>20643</v>
      </c>
      <c r="J4569" s="2" t="s">
        <v>28</v>
      </c>
      <c r="K4569" s="2" t="s">
        <v>29</v>
      </c>
      <c r="L4569" s="2" t="s">
        <v>189</v>
      </c>
      <c r="M4569" s="2" t="s">
        <v>7461</v>
      </c>
      <c r="N4569" s="2" t="s">
        <v>7462</v>
      </c>
      <c r="O4569" s="2" t="s">
        <v>32</v>
      </c>
      <c r="P4569" s="24">
        <v>0</v>
      </c>
      <c r="Q4569" s="24">
        <v>1</v>
      </c>
      <c r="R4569" s="27" t="s">
        <v>1568</v>
      </c>
      <c r="S4569" s="28" t="s">
        <v>1589</v>
      </c>
      <c r="T4569" s="2" t="s">
        <v>33</v>
      </c>
      <c r="U4569" s="2">
        <v>0</v>
      </c>
      <c r="V4569" s="2" t="s">
        <v>17905</v>
      </c>
      <c r="W4569" s="2" t="s">
        <v>34</v>
      </c>
      <c r="X4569" s="58" t="s">
        <v>12666</v>
      </c>
      <c r="Z4569" s="2">
        <v>412000</v>
      </c>
      <c r="AB4569" s="58">
        <v>46092.6175</v>
      </c>
      <c r="AC4569" s="2">
        <v>0</v>
      </c>
      <c r="AD4569" s="104">
        <v>412000</v>
      </c>
      <c r="AE4569" s="2">
        <v>46092.6175</v>
      </c>
      <c r="AG4569" s="2">
        <v>110684</v>
      </c>
    </row>
    <row r="4570" spans="1:33" ht="45" x14ac:dyDescent="0.25">
      <c r="A4570" s="2" t="s">
        <v>14253</v>
      </c>
      <c r="B4570" s="2" t="s">
        <v>5754</v>
      </c>
      <c r="C4570" s="2" t="s">
        <v>14254</v>
      </c>
      <c r="F4570" s="2" t="s">
        <v>14255</v>
      </c>
      <c r="G4570" s="2" t="s">
        <v>14256</v>
      </c>
      <c r="H4570" s="2" t="s">
        <v>9068</v>
      </c>
      <c r="I4570" s="2" t="s">
        <v>21167</v>
      </c>
      <c r="J4570" s="2" t="s">
        <v>28</v>
      </c>
      <c r="K4570" s="2" t="s">
        <v>78</v>
      </c>
      <c r="L4570" s="2" t="s">
        <v>44</v>
      </c>
      <c r="M4570" s="2" t="s">
        <v>1622</v>
      </c>
      <c r="N4570" s="2" t="s">
        <v>3761</v>
      </c>
      <c r="O4570" s="2" t="s">
        <v>32</v>
      </c>
      <c r="P4570" s="24">
        <v>0</v>
      </c>
      <c r="Q4570" s="24">
        <v>1</v>
      </c>
      <c r="R4570" s="27" t="s">
        <v>1568</v>
      </c>
      <c r="S4570" s="28" t="s">
        <v>1589</v>
      </c>
      <c r="T4570" s="2" t="s">
        <v>33</v>
      </c>
      <c r="U4570" s="2">
        <v>0</v>
      </c>
      <c r="V4570" s="2" t="s">
        <v>19646</v>
      </c>
      <c r="W4570" s="2" t="s">
        <v>34</v>
      </c>
      <c r="X4570" s="58" t="s">
        <v>12680</v>
      </c>
      <c r="Z4570" s="2">
        <v>412000</v>
      </c>
      <c r="AB4570" s="58">
        <v>46093.5934837963</v>
      </c>
      <c r="AC4570" s="2">
        <v>0</v>
      </c>
      <c r="AD4570" s="104">
        <v>412000</v>
      </c>
      <c r="AE4570" s="2">
        <v>46093.5934837963</v>
      </c>
      <c r="AG4570" s="2">
        <v>110577</v>
      </c>
    </row>
    <row r="4571" spans="1:33" ht="45" x14ac:dyDescent="0.25">
      <c r="A4571" s="2" t="s">
        <v>14649</v>
      </c>
      <c r="B4571" s="2" t="s">
        <v>5754</v>
      </c>
      <c r="C4571" s="2" t="s">
        <v>14650</v>
      </c>
      <c r="F4571" s="2" t="s">
        <v>14651</v>
      </c>
      <c r="G4571" s="2" t="s">
        <v>14652</v>
      </c>
      <c r="H4571" s="2" t="s">
        <v>14653</v>
      </c>
      <c r="I4571" s="2" t="s">
        <v>21684</v>
      </c>
      <c r="J4571" s="2" t="s">
        <v>28</v>
      </c>
      <c r="K4571" s="2" t="s">
        <v>51</v>
      </c>
      <c r="L4571" s="2" t="s">
        <v>1456</v>
      </c>
      <c r="M4571" s="2" t="s">
        <v>1457</v>
      </c>
      <c r="N4571" s="2" t="s">
        <v>14654</v>
      </c>
      <c r="O4571" s="2" t="s">
        <v>32</v>
      </c>
      <c r="P4571" s="24">
        <v>0</v>
      </c>
      <c r="Q4571" s="24">
        <v>1</v>
      </c>
      <c r="R4571" s="27" t="s">
        <v>1568</v>
      </c>
      <c r="S4571" s="28" t="s">
        <v>1589</v>
      </c>
      <c r="T4571" s="2" t="s">
        <v>33</v>
      </c>
      <c r="U4571" s="2">
        <v>412000</v>
      </c>
      <c r="V4571" s="2" t="s">
        <v>24004</v>
      </c>
      <c r="W4571" s="2" t="s">
        <v>34</v>
      </c>
      <c r="X4571" s="58" t="s">
        <v>28201</v>
      </c>
      <c r="Z4571" s="2">
        <v>412000</v>
      </c>
      <c r="AB4571" s="58">
        <v>46154.385416666664</v>
      </c>
      <c r="AC4571" s="2">
        <v>0</v>
      </c>
      <c r="AD4571" s="104">
        <v>412000</v>
      </c>
      <c r="AE4571" s="2">
        <v>46154.385416666664</v>
      </c>
      <c r="AG4571" s="2">
        <v>187420</v>
      </c>
    </row>
    <row r="4572" spans="1:33" ht="45" x14ac:dyDescent="0.25">
      <c r="A4572" s="2" t="s">
        <v>13363</v>
      </c>
      <c r="B4572" s="2" t="s">
        <v>5754</v>
      </c>
      <c r="C4572" s="2" t="s">
        <v>13364</v>
      </c>
      <c r="F4572" s="2" t="s">
        <v>6698</v>
      </c>
      <c r="G4572" s="2" t="s">
        <v>6699</v>
      </c>
      <c r="H4572" s="2" t="s">
        <v>6700</v>
      </c>
      <c r="I4572" s="2" t="s">
        <v>20038</v>
      </c>
      <c r="J4572" s="2" t="s">
        <v>28</v>
      </c>
      <c r="K4572" s="2" t="s">
        <v>173</v>
      </c>
      <c r="L4572" s="2" t="s">
        <v>339</v>
      </c>
      <c r="M4572" s="2" t="s">
        <v>340</v>
      </c>
      <c r="N4572" s="2" t="s">
        <v>3418</v>
      </c>
      <c r="O4572" s="2" t="s">
        <v>32</v>
      </c>
      <c r="P4572" s="24">
        <v>0</v>
      </c>
      <c r="Q4572" s="24">
        <v>1</v>
      </c>
      <c r="R4572" s="27" t="s">
        <v>1568</v>
      </c>
      <c r="S4572" s="28" t="s">
        <v>1589</v>
      </c>
      <c r="T4572" s="2" t="s">
        <v>33</v>
      </c>
      <c r="U4572" s="2">
        <v>0</v>
      </c>
      <c r="V4572" s="2" t="s">
        <v>18528</v>
      </c>
      <c r="W4572" s="2" t="s">
        <v>34</v>
      </c>
      <c r="X4572" s="58" t="s">
        <v>12666</v>
      </c>
      <c r="Z4572" s="2">
        <v>412000</v>
      </c>
      <c r="AB4572" s="58">
        <v>46092.406736111108</v>
      </c>
      <c r="AC4572" s="2">
        <v>0</v>
      </c>
      <c r="AD4572" s="104">
        <v>412000</v>
      </c>
      <c r="AE4572" s="2">
        <v>46092.406736111108</v>
      </c>
      <c r="AG4572" s="2">
        <v>112997</v>
      </c>
    </row>
    <row r="4573" spans="1:33" ht="45" x14ac:dyDescent="0.25">
      <c r="A4573" s="2" t="s">
        <v>13834</v>
      </c>
      <c r="B4573" s="2" t="s">
        <v>5754</v>
      </c>
      <c r="C4573" s="2" t="s">
        <v>13835</v>
      </c>
      <c r="F4573" s="2" t="s">
        <v>13836</v>
      </c>
      <c r="G4573" s="2" t="s">
        <v>13837</v>
      </c>
      <c r="H4573" s="2" t="s">
        <v>13838</v>
      </c>
      <c r="I4573" s="2" t="s">
        <v>20644</v>
      </c>
      <c r="J4573" s="2" t="s">
        <v>28</v>
      </c>
      <c r="K4573" s="2" t="s">
        <v>29</v>
      </c>
      <c r="L4573" s="2" t="s">
        <v>189</v>
      </c>
      <c r="M4573" s="2" t="s">
        <v>7461</v>
      </c>
      <c r="N4573" s="2" t="s">
        <v>7462</v>
      </c>
      <c r="O4573" s="2" t="s">
        <v>32</v>
      </c>
      <c r="P4573" s="24">
        <v>0</v>
      </c>
      <c r="Q4573" s="24">
        <v>1</v>
      </c>
      <c r="R4573" s="27" t="s">
        <v>1568</v>
      </c>
      <c r="S4573" s="28" t="s">
        <v>1589</v>
      </c>
      <c r="T4573" s="2" t="s">
        <v>33</v>
      </c>
      <c r="U4573" s="2">
        <v>0</v>
      </c>
      <c r="V4573" s="2" t="s">
        <v>19078</v>
      </c>
      <c r="W4573" s="2" t="s">
        <v>34</v>
      </c>
      <c r="X4573" s="58" t="s">
        <v>12666</v>
      </c>
      <c r="Z4573" s="2">
        <v>412000</v>
      </c>
      <c r="AB4573" s="58">
        <v>46092.617847222224</v>
      </c>
      <c r="AC4573" s="2">
        <v>0</v>
      </c>
      <c r="AD4573" s="104">
        <v>412000</v>
      </c>
      <c r="AE4573" s="2">
        <v>46092.617847222224</v>
      </c>
      <c r="AG4573" s="2">
        <v>110598</v>
      </c>
    </row>
    <row r="4574" spans="1:33" ht="45" x14ac:dyDescent="0.25">
      <c r="A4574" s="2" t="s">
        <v>13337</v>
      </c>
      <c r="B4574" s="2" t="s">
        <v>5754</v>
      </c>
      <c r="C4574" s="2" t="s">
        <v>13338</v>
      </c>
      <c r="F4574" s="2" t="s">
        <v>6693</v>
      </c>
      <c r="G4574" s="2" t="s">
        <v>6694</v>
      </c>
      <c r="H4574" s="2" t="s">
        <v>6695</v>
      </c>
      <c r="I4574" s="2" t="s">
        <v>20039</v>
      </c>
      <c r="J4574" s="2" t="s">
        <v>28</v>
      </c>
      <c r="K4574" s="2" t="s">
        <v>173</v>
      </c>
      <c r="L4574" s="2" t="s">
        <v>339</v>
      </c>
      <c r="M4574" s="2" t="s">
        <v>340</v>
      </c>
      <c r="N4574" s="2" t="s">
        <v>3418</v>
      </c>
      <c r="O4574" s="2" t="s">
        <v>32</v>
      </c>
      <c r="P4574" s="24">
        <v>0</v>
      </c>
      <c r="Q4574" s="24">
        <v>2</v>
      </c>
      <c r="R4574" s="27" t="s">
        <v>1568</v>
      </c>
      <c r="S4574" s="28" t="s">
        <v>1589</v>
      </c>
      <c r="T4574" s="2" t="s">
        <v>33</v>
      </c>
      <c r="U4574" s="2">
        <v>0</v>
      </c>
      <c r="V4574" s="2" t="s">
        <v>17905</v>
      </c>
      <c r="W4574" s="2" t="s">
        <v>34</v>
      </c>
      <c r="X4574" s="58" t="s">
        <v>12666</v>
      </c>
      <c r="Z4574" s="2">
        <v>412000</v>
      </c>
      <c r="AB4574" s="58">
        <v>46092.398148148146</v>
      </c>
      <c r="AC4574" s="2">
        <v>0</v>
      </c>
      <c r="AD4574" s="104">
        <v>412000</v>
      </c>
      <c r="AE4574" s="2">
        <v>46092.398148148146</v>
      </c>
      <c r="AG4574" s="2">
        <v>113001</v>
      </c>
    </row>
    <row r="4575" spans="1:33" ht="45" x14ac:dyDescent="0.25">
      <c r="A4575" s="2" t="s">
        <v>14685</v>
      </c>
      <c r="B4575" s="2" t="s">
        <v>5754</v>
      </c>
      <c r="C4575" s="2" t="s">
        <v>14686</v>
      </c>
      <c r="F4575" s="2" t="s">
        <v>14687</v>
      </c>
      <c r="G4575" s="2" t="s">
        <v>14688</v>
      </c>
      <c r="H4575" s="2" t="s">
        <v>8481</v>
      </c>
      <c r="I4575" s="2" t="s">
        <v>21685</v>
      </c>
      <c r="J4575" s="2" t="s">
        <v>28</v>
      </c>
      <c r="K4575" s="2" t="s">
        <v>51</v>
      </c>
      <c r="L4575" s="2" t="s">
        <v>1456</v>
      </c>
      <c r="M4575" s="2" t="s">
        <v>1457</v>
      </c>
      <c r="N4575" s="2" t="s">
        <v>14654</v>
      </c>
      <c r="O4575" s="2" t="s">
        <v>32</v>
      </c>
      <c r="P4575" s="24">
        <v>0</v>
      </c>
      <c r="Q4575" s="24">
        <v>1</v>
      </c>
      <c r="R4575" s="27" t="s">
        <v>1568</v>
      </c>
      <c r="S4575" s="28" t="s">
        <v>1589</v>
      </c>
      <c r="T4575" s="2" t="s">
        <v>33</v>
      </c>
      <c r="U4575" s="2">
        <v>0</v>
      </c>
      <c r="V4575" s="2" t="s">
        <v>30383</v>
      </c>
      <c r="W4575" s="2" t="s">
        <v>34</v>
      </c>
      <c r="X4575" s="58" t="s">
        <v>24004</v>
      </c>
      <c r="Z4575" s="2">
        <v>412000</v>
      </c>
      <c r="AB4575" s="58">
        <v>46140.474710648145</v>
      </c>
      <c r="AC4575" s="2">
        <v>0</v>
      </c>
      <c r="AD4575" s="104">
        <v>412000</v>
      </c>
      <c r="AE4575" s="2">
        <v>46140.474710648145</v>
      </c>
      <c r="AG4575" s="2">
        <v>171309</v>
      </c>
    </row>
    <row r="4576" spans="1:33" ht="45" x14ac:dyDescent="0.25">
      <c r="A4576" s="2" t="s">
        <v>15336</v>
      </c>
      <c r="B4576" s="2" t="s">
        <v>5754</v>
      </c>
      <c r="C4576" s="2" t="s">
        <v>15337</v>
      </c>
      <c r="F4576" s="2" t="s">
        <v>15338</v>
      </c>
      <c r="G4576" s="2" t="s">
        <v>15339</v>
      </c>
      <c r="H4576" s="2" t="s">
        <v>15340</v>
      </c>
      <c r="I4576" s="2" t="s">
        <v>23535</v>
      </c>
      <c r="J4576" s="2" t="s">
        <v>28</v>
      </c>
      <c r="K4576" s="2" t="s">
        <v>43</v>
      </c>
      <c r="L4576" s="2" t="s">
        <v>492</v>
      </c>
      <c r="M4576" s="2" t="s">
        <v>493</v>
      </c>
      <c r="N4576" s="2" t="s">
        <v>2971</v>
      </c>
      <c r="O4576" s="2" t="s">
        <v>32</v>
      </c>
      <c r="P4576" s="24">
        <v>0</v>
      </c>
      <c r="Q4576" s="24">
        <v>2</v>
      </c>
      <c r="R4576" s="27" t="s">
        <v>1568</v>
      </c>
      <c r="S4576" s="28" t="s">
        <v>1589</v>
      </c>
      <c r="T4576" s="2" t="s">
        <v>33</v>
      </c>
      <c r="U4576" s="2">
        <v>0</v>
      </c>
      <c r="V4576" s="2" t="s">
        <v>17582</v>
      </c>
      <c r="W4576" s="2" t="s">
        <v>34</v>
      </c>
      <c r="X4576" s="58" t="s">
        <v>12666</v>
      </c>
      <c r="Z4576" s="2">
        <v>412000</v>
      </c>
      <c r="AB4576" s="58">
        <v>46092.388912037037</v>
      </c>
      <c r="AC4576" s="2">
        <v>0</v>
      </c>
      <c r="AD4576" s="104">
        <v>412000</v>
      </c>
      <c r="AE4576" s="2">
        <v>46092.388912037037</v>
      </c>
      <c r="AG4576" s="2">
        <v>113875</v>
      </c>
    </row>
    <row r="4577" spans="1:33" ht="45" x14ac:dyDescent="0.25">
      <c r="A4577" s="2" t="s">
        <v>15225</v>
      </c>
      <c r="B4577" s="2" t="s">
        <v>5754</v>
      </c>
      <c r="C4577" s="2" t="s">
        <v>15226</v>
      </c>
      <c r="F4577" s="2" t="s">
        <v>15227</v>
      </c>
      <c r="G4577" s="2" t="s">
        <v>15228</v>
      </c>
      <c r="H4577" s="2" t="s">
        <v>15229</v>
      </c>
      <c r="I4577" s="2" t="s">
        <v>23048</v>
      </c>
      <c r="J4577" s="2" t="s">
        <v>28</v>
      </c>
      <c r="K4577" s="2" t="s">
        <v>61</v>
      </c>
      <c r="L4577" s="2" t="s">
        <v>82</v>
      </c>
      <c r="M4577" s="2" t="s">
        <v>1611</v>
      </c>
      <c r="N4577" s="2" t="s">
        <v>11961</v>
      </c>
      <c r="O4577" s="2" t="s">
        <v>32</v>
      </c>
      <c r="P4577" s="24">
        <v>0</v>
      </c>
      <c r="Q4577" s="24">
        <v>1</v>
      </c>
      <c r="R4577" s="27" t="s">
        <v>1568</v>
      </c>
      <c r="S4577" s="28" t="s">
        <v>1589</v>
      </c>
      <c r="T4577" s="2" t="s">
        <v>33</v>
      </c>
      <c r="U4577" s="2">
        <v>0</v>
      </c>
      <c r="V4577" s="2" t="s">
        <v>19211</v>
      </c>
      <c r="W4577" s="2" t="s">
        <v>34</v>
      </c>
      <c r="X4577" s="58" t="s">
        <v>12666</v>
      </c>
      <c r="Z4577" s="2">
        <v>412000</v>
      </c>
      <c r="AB4577" s="58">
        <v>46092.39466435185</v>
      </c>
      <c r="AC4577" s="2">
        <v>0</v>
      </c>
      <c r="AD4577" s="104">
        <v>412000</v>
      </c>
      <c r="AE4577" s="2">
        <v>46092.39466435185</v>
      </c>
      <c r="AG4577" s="2">
        <v>110536</v>
      </c>
    </row>
    <row r="4578" spans="1:33" ht="45" x14ac:dyDescent="0.25">
      <c r="A4578" s="2" t="s">
        <v>13811</v>
      </c>
      <c r="B4578" s="2" t="s">
        <v>5754</v>
      </c>
      <c r="C4578" s="2" t="s">
        <v>13812</v>
      </c>
      <c r="F4578" s="2" t="s">
        <v>13813</v>
      </c>
      <c r="G4578" s="2" t="s">
        <v>13814</v>
      </c>
      <c r="H4578" s="2" t="s">
        <v>13815</v>
      </c>
      <c r="I4578" s="2" t="s">
        <v>20645</v>
      </c>
      <c r="J4578" s="2" t="s">
        <v>28</v>
      </c>
      <c r="K4578" s="2" t="s">
        <v>29</v>
      </c>
      <c r="L4578" s="2" t="s">
        <v>189</v>
      </c>
      <c r="M4578" s="2" t="s">
        <v>7461</v>
      </c>
      <c r="N4578" s="2" t="s">
        <v>7462</v>
      </c>
      <c r="O4578" s="2" t="s">
        <v>32</v>
      </c>
      <c r="P4578" s="24">
        <v>0</v>
      </c>
      <c r="Q4578" s="24">
        <v>1</v>
      </c>
      <c r="R4578" s="27" t="s">
        <v>1568</v>
      </c>
      <c r="S4578" s="28" t="s">
        <v>1589</v>
      </c>
      <c r="T4578" s="2" t="s">
        <v>33</v>
      </c>
      <c r="U4578" s="2">
        <v>0</v>
      </c>
      <c r="V4578" s="2" t="s">
        <v>17884</v>
      </c>
      <c r="W4578" s="2" t="s">
        <v>34</v>
      </c>
      <c r="X4578" s="58" t="s">
        <v>12666</v>
      </c>
      <c r="Z4578" s="2">
        <v>412000</v>
      </c>
      <c r="AB4578" s="58">
        <v>46092.618055555555</v>
      </c>
      <c r="AC4578" s="2">
        <v>0</v>
      </c>
      <c r="AD4578" s="104">
        <v>412000</v>
      </c>
      <c r="AE4578" s="2">
        <v>46092.618055555555</v>
      </c>
      <c r="AG4578" s="2">
        <v>110411</v>
      </c>
    </row>
    <row r="4579" spans="1:33" ht="45" x14ac:dyDescent="0.25">
      <c r="A4579" s="2" t="s">
        <v>14823</v>
      </c>
      <c r="B4579" s="2" t="s">
        <v>5754</v>
      </c>
      <c r="C4579" s="2" t="s">
        <v>14824</v>
      </c>
      <c r="F4579" s="2" t="s">
        <v>14741</v>
      </c>
      <c r="G4579" s="2" t="s">
        <v>14742</v>
      </c>
      <c r="H4579" s="2" t="s">
        <v>7834</v>
      </c>
      <c r="I4579" s="2" t="s">
        <v>21952</v>
      </c>
      <c r="J4579" s="2" t="s">
        <v>28</v>
      </c>
      <c r="K4579" s="2" t="s">
        <v>74</v>
      </c>
      <c r="L4579" s="2" t="s">
        <v>104</v>
      </c>
      <c r="M4579" s="2" t="s">
        <v>76</v>
      </c>
      <c r="N4579" s="2" t="s">
        <v>3849</v>
      </c>
      <c r="O4579" s="2" t="s">
        <v>705</v>
      </c>
      <c r="P4579" s="24">
        <v>0</v>
      </c>
      <c r="Q4579" s="24">
        <v>0</v>
      </c>
      <c r="R4579" s="27" t="s">
        <v>1578</v>
      </c>
      <c r="S4579" s="28" t="s">
        <v>1589</v>
      </c>
      <c r="T4579" s="2" t="s">
        <v>33</v>
      </c>
      <c r="U4579" s="2">
        <v>0</v>
      </c>
      <c r="V4579" s="2" t="s">
        <v>12666</v>
      </c>
      <c r="W4579" s="2" t="s">
        <v>34</v>
      </c>
      <c r="AC4579" s="2">
        <v>0</v>
      </c>
      <c r="AD4579" s="104"/>
    </row>
    <row r="4580" spans="1:33" ht="45" x14ac:dyDescent="0.25">
      <c r="A4580" s="2" t="s">
        <v>15280</v>
      </c>
      <c r="B4580" s="2" t="s">
        <v>5754</v>
      </c>
      <c r="C4580" s="2" t="s">
        <v>15281</v>
      </c>
      <c r="F4580" s="2" t="s">
        <v>1849</v>
      </c>
      <c r="G4580" s="2" t="s">
        <v>4756</v>
      </c>
      <c r="H4580" s="2" t="s">
        <v>4757</v>
      </c>
      <c r="I4580" s="2" t="s">
        <v>23536</v>
      </c>
      <c r="J4580" s="2" t="s">
        <v>28</v>
      </c>
      <c r="K4580" s="2" t="s">
        <v>43</v>
      </c>
      <c r="L4580" s="2" t="s">
        <v>298</v>
      </c>
      <c r="M4580" s="2" t="s">
        <v>299</v>
      </c>
      <c r="N4580" s="2" t="s">
        <v>4752</v>
      </c>
      <c r="O4580" s="2" t="s">
        <v>32</v>
      </c>
      <c r="P4580" s="24">
        <v>0</v>
      </c>
      <c r="Q4580" s="24">
        <v>2</v>
      </c>
      <c r="R4580" s="27" t="s">
        <v>1568</v>
      </c>
      <c r="S4580" s="28" t="s">
        <v>1589</v>
      </c>
      <c r="T4580" s="2" t="s">
        <v>33</v>
      </c>
      <c r="U4580" s="2">
        <v>0</v>
      </c>
      <c r="V4580" s="2" t="s">
        <v>17750</v>
      </c>
      <c r="W4580" s="2" t="s">
        <v>34</v>
      </c>
      <c r="X4580" s="58" t="s">
        <v>12666</v>
      </c>
      <c r="Z4580" s="2">
        <v>412000</v>
      </c>
      <c r="AB4580" s="58">
        <v>46092.6328587963</v>
      </c>
      <c r="AC4580" s="2">
        <v>0</v>
      </c>
      <c r="AD4580" s="104">
        <v>412000</v>
      </c>
      <c r="AE4580" s="2">
        <v>46092.6328587963</v>
      </c>
      <c r="AG4580" s="2">
        <v>110155</v>
      </c>
    </row>
    <row r="4581" spans="1:33" ht="45" x14ac:dyDescent="0.25">
      <c r="A4581" s="2" t="s">
        <v>13806</v>
      </c>
      <c r="B4581" s="2" t="s">
        <v>5754</v>
      </c>
      <c r="C4581" s="2" t="s">
        <v>13807</v>
      </c>
      <c r="F4581" s="2" t="s">
        <v>13808</v>
      </c>
      <c r="G4581" s="2" t="s">
        <v>13809</v>
      </c>
      <c r="H4581" s="2" t="s">
        <v>13810</v>
      </c>
      <c r="I4581" s="2" t="s">
        <v>20646</v>
      </c>
      <c r="J4581" s="2" t="s">
        <v>28</v>
      </c>
      <c r="K4581" s="2" t="s">
        <v>29</v>
      </c>
      <c r="L4581" s="2" t="s">
        <v>189</v>
      </c>
      <c r="M4581" s="2" t="s">
        <v>7461</v>
      </c>
      <c r="N4581" s="2" t="s">
        <v>7462</v>
      </c>
      <c r="O4581" s="2" t="s">
        <v>32</v>
      </c>
      <c r="P4581" s="24">
        <v>0</v>
      </c>
      <c r="Q4581" s="24">
        <v>1</v>
      </c>
      <c r="R4581" s="27" t="s">
        <v>1568</v>
      </c>
      <c r="S4581" s="28" t="s">
        <v>1589</v>
      </c>
      <c r="T4581" s="2" t="s">
        <v>33</v>
      </c>
      <c r="U4581" s="2">
        <v>0</v>
      </c>
      <c r="V4581" s="2" t="s">
        <v>17884</v>
      </c>
      <c r="W4581" s="2" t="s">
        <v>34</v>
      </c>
      <c r="X4581" s="58" t="s">
        <v>12666</v>
      </c>
      <c r="Z4581" s="2">
        <v>412000</v>
      </c>
      <c r="AB4581" s="58">
        <v>46092.618368055555</v>
      </c>
      <c r="AC4581" s="2">
        <v>0</v>
      </c>
      <c r="AD4581" s="104">
        <v>412000</v>
      </c>
      <c r="AE4581" s="2">
        <v>46092.618368055555</v>
      </c>
      <c r="AG4581" s="2">
        <v>110151</v>
      </c>
    </row>
    <row r="4582" spans="1:33" ht="45" x14ac:dyDescent="0.25">
      <c r="A4582" s="2" t="s">
        <v>14755</v>
      </c>
      <c r="B4582" s="2" t="s">
        <v>5754</v>
      </c>
      <c r="C4582" s="2" t="s">
        <v>14756</v>
      </c>
      <c r="F4582" s="2" t="s">
        <v>14720</v>
      </c>
      <c r="G4582" s="2" t="s">
        <v>14721</v>
      </c>
      <c r="H4582" s="2" t="s">
        <v>14722</v>
      </c>
      <c r="I4582" s="2" t="s">
        <v>21955</v>
      </c>
      <c r="J4582" s="2" t="s">
        <v>28</v>
      </c>
      <c r="K4582" s="2" t="s">
        <v>74</v>
      </c>
      <c r="L4582" s="2" t="s">
        <v>309</v>
      </c>
      <c r="M4582" s="2" t="s">
        <v>76</v>
      </c>
      <c r="N4582" s="2" t="s">
        <v>3849</v>
      </c>
      <c r="O4582" s="2" t="s">
        <v>32</v>
      </c>
      <c r="P4582" s="24">
        <v>0</v>
      </c>
      <c r="Q4582" s="24">
        <v>1</v>
      </c>
      <c r="R4582" s="27" t="s">
        <v>1568</v>
      </c>
      <c r="S4582" s="28" t="s">
        <v>1589</v>
      </c>
      <c r="T4582" s="2" t="s">
        <v>33</v>
      </c>
      <c r="U4582" s="2">
        <v>0</v>
      </c>
      <c r="V4582" s="2" t="s">
        <v>24228</v>
      </c>
      <c r="W4582" s="2" t="s">
        <v>34</v>
      </c>
      <c r="X4582" s="58" t="s">
        <v>12666</v>
      </c>
      <c r="Z4582" s="2">
        <v>412000</v>
      </c>
      <c r="AB4582" s="58">
        <v>46092.724791666667</v>
      </c>
      <c r="AC4582" s="2">
        <v>0</v>
      </c>
      <c r="AD4582" s="104">
        <v>412000</v>
      </c>
      <c r="AE4582" s="2">
        <v>46092.724791666667</v>
      </c>
      <c r="AG4582" s="2">
        <v>115735</v>
      </c>
    </row>
    <row r="4583" spans="1:33" ht="60" x14ac:dyDescent="0.25">
      <c r="A4583" s="2" t="s">
        <v>15857</v>
      </c>
      <c r="B4583" s="2" t="s">
        <v>5754</v>
      </c>
      <c r="C4583" s="2" t="s">
        <v>15858</v>
      </c>
      <c r="F4583" s="2" t="s">
        <v>4749</v>
      </c>
      <c r="G4583" s="2" t="s">
        <v>4750</v>
      </c>
      <c r="H4583" s="2" t="s">
        <v>4751</v>
      </c>
      <c r="I4583" s="2" t="s">
        <v>23799</v>
      </c>
      <c r="J4583" s="2" t="s">
        <v>28</v>
      </c>
      <c r="K4583" s="2" t="s">
        <v>43</v>
      </c>
      <c r="L4583" s="2" t="s">
        <v>298</v>
      </c>
      <c r="M4583" s="2" t="s">
        <v>299</v>
      </c>
      <c r="N4583" s="2" t="s">
        <v>4752</v>
      </c>
      <c r="O4583" s="2" t="s">
        <v>32</v>
      </c>
      <c r="P4583" s="24">
        <v>0</v>
      </c>
      <c r="Q4583" s="24">
        <v>1</v>
      </c>
      <c r="R4583" s="27" t="s">
        <v>1568</v>
      </c>
      <c r="S4583" s="28" t="s">
        <v>1585</v>
      </c>
      <c r="T4583" s="2" t="s">
        <v>38</v>
      </c>
      <c r="U4583" s="2">
        <v>0</v>
      </c>
      <c r="V4583" s="2" t="s">
        <v>19646</v>
      </c>
      <c r="W4583" s="2" t="s">
        <v>34</v>
      </c>
      <c r="X4583" s="58" t="s">
        <v>12666</v>
      </c>
      <c r="Z4583" s="2">
        <v>2060000</v>
      </c>
      <c r="AB4583" s="58">
        <v>46092.633043981485</v>
      </c>
      <c r="AC4583" s="2">
        <v>0</v>
      </c>
      <c r="AD4583" s="104">
        <v>2060000</v>
      </c>
      <c r="AE4583" s="2">
        <v>46092.633043981485</v>
      </c>
      <c r="AG4583" s="2">
        <v>110158</v>
      </c>
    </row>
    <row r="4584" spans="1:33" ht="45" x14ac:dyDescent="0.25">
      <c r="A4584" s="2" t="s">
        <v>13843</v>
      </c>
      <c r="B4584" s="2" t="s">
        <v>5754</v>
      </c>
      <c r="C4584" s="2" t="s">
        <v>13844</v>
      </c>
      <c r="F4584" s="2" t="s">
        <v>13845</v>
      </c>
      <c r="G4584" s="2" t="s">
        <v>13846</v>
      </c>
      <c r="H4584" s="2" t="s">
        <v>13847</v>
      </c>
      <c r="I4584" s="2" t="s">
        <v>20646</v>
      </c>
      <c r="J4584" s="2" t="s">
        <v>28</v>
      </c>
      <c r="K4584" s="2" t="s">
        <v>29</v>
      </c>
      <c r="L4584" s="2" t="s">
        <v>189</v>
      </c>
      <c r="M4584" s="2" t="s">
        <v>7461</v>
      </c>
      <c r="N4584" s="2" t="s">
        <v>7462</v>
      </c>
      <c r="O4584" s="2" t="s">
        <v>32</v>
      </c>
      <c r="P4584" s="24">
        <v>0</v>
      </c>
      <c r="Q4584" s="24">
        <v>1</v>
      </c>
      <c r="R4584" s="27" t="s">
        <v>1568</v>
      </c>
      <c r="S4584" s="28" t="s">
        <v>1589</v>
      </c>
      <c r="T4584" s="2" t="s">
        <v>33</v>
      </c>
      <c r="U4584" s="2">
        <v>0</v>
      </c>
      <c r="V4584" s="2" t="s">
        <v>32960</v>
      </c>
      <c r="W4584" s="2" t="s">
        <v>34</v>
      </c>
      <c r="X4584" s="58" t="s">
        <v>12666</v>
      </c>
      <c r="Z4584" s="2">
        <v>412000</v>
      </c>
      <c r="AB4584" s="58">
        <v>46092.618217592593</v>
      </c>
      <c r="AC4584" s="2">
        <v>0</v>
      </c>
      <c r="AD4584" s="104">
        <v>412000</v>
      </c>
      <c r="AE4584" s="2">
        <v>46092.618217592593</v>
      </c>
      <c r="AG4584" s="2">
        <v>110156</v>
      </c>
    </row>
    <row r="4585" spans="1:33" ht="60" x14ac:dyDescent="0.25">
      <c r="A4585" s="2" t="s">
        <v>15286</v>
      </c>
      <c r="B4585" s="2" t="s">
        <v>5754</v>
      </c>
      <c r="C4585" s="2" t="s">
        <v>15287</v>
      </c>
      <c r="F4585" s="2" t="s">
        <v>15288</v>
      </c>
      <c r="G4585" s="2" t="s">
        <v>15289</v>
      </c>
      <c r="H4585" s="2" t="s">
        <v>15290</v>
      </c>
      <c r="I4585" s="2" t="s">
        <v>23537</v>
      </c>
      <c r="J4585" s="2" t="s">
        <v>28</v>
      </c>
      <c r="K4585" s="2" t="s">
        <v>43</v>
      </c>
      <c r="L4585" s="2" t="s">
        <v>492</v>
      </c>
      <c r="M4585" s="2" t="s">
        <v>493</v>
      </c>
      <c r="N4585" s="2" t="s">
        <v>2971</v>
      </c>
      <c r="O4585" s="2" t="s">
        <v>32</v>
      </c>
      <c r="P4585" s="24">
        <v>0</v>
      </c>
      <c r="Q4585" s="24">
        <v>1</v>
      </c>
      <c r="R4585" s="27" t="s">
        <v>1568</v>
      </c>
      <c r="S4585" s="28" t="s">
        <v>1589</v>
      </c>
      <c r="T4585" s="2" t="s">
        <v>33</v>
      </c>
      <c r="U4585" s="2">
        <v>0</v>
      </c>
      <c r="V4585" s="2" t="s">
        <v>17750</v>
      </c>
      <c r="W4585" s="2" t="s">
        <v>34</v>
      </c>
      <c r="X4585" s="58" t="s">
        <v>12666</v>
      </c>
      <c r="Z4585" s="2">
        <v>412000</v>
      </c>
      <c r="AB4585" s="58">
        <v>46092.388738425929</v>
      </c>
      <c r="AC4585" s="2">
        <v>0</v>
      </c>
      <c r="AD4585" s="104">
        <v>412000</v>
      </c>
      <c r="AE4585" s="2">
        <v>46092.388738425929</v>
      </c>
      <c r="AG4585" s="2">
        <v>110152</v>
      </c>
    </row>
    <row r="4586" spans="1:33" ht="60" x14ac:dyDescent="0.25">
      <c r="A4586" s="2" t="s">
        <v>15232</v>
      </c>
      <c r="B4586" s="2" t="s">
        <v>5754</v>
      </c>
      <c r="C4586" s="2" t="s">
        <v>15233</v>
      </c>
      <c r="F4586" s="2" t="s">
        <v>12006</v>
      </c>
      <c r="G4586" s="2" t="s">
        <v>12007</v>
      </c>
      <c r="H4586" s="2" t="s">
        <v>12008</v>
      </c>
      <c r="I4586" s="2" t="s">
        <v>23049</v>
      </c>
      <c r="J4586" s="2" t="s">
        <v>28</v>
      </c>
      <c r="K4586" s="2" t="s">
        <v>61</v>
      </c>
      <c r="L4586" s="2" t="s">
        <v>167</v>
      </c>
      <c r="M4586" s="2" t="s">
        <v>168</v>
      </c>
      <c r="N4586" s="2" t="s">
        <v>3224</v>
      </c>
      <c r="O4586" s="2" t="s">
        <v>32</v>
      </c>
      <c r="P4586" s="24">
        <v>0</v>
      </c>
      <c r="Q4586" s="24">
        <v>1</v>
      </c>
      <c r="R4586" s="27" t="s">
        <v>1568</v>
      </c>
      <c r="S4586" s="28" t="s">
        <v>1589</v>
      </c>
      <c r="T4586" s="2" t="s">
        <v>33</v>
      </c>
      <c r="U4586" s="2">
        <v>0</v>
      </c>
      <c r="V4586" s="2" t="s">
        <v>17884</v>
      </c>
      <c r="W4586" s="2" t="s">
        <v>34</v>
      </c>
      <c r="X4586" s="58" t="s">
        <v>5754</v>
      </c>
      <c r="Z4586" s="2">
        <v>412000</v>
      </c>
      <c r="AB4586" s="58">
        <v>46091.766018518516</v>
      </c>
      <c r="AC4586" s="2">
        <v>0</v>
      </c>
      <c r="AD4586" s="104">
        <v>412000</v>
      </c>
      <c r="AE4586" s="2">
        <v>46091.766018518516</v>
      </c>
      <c r="AG4586" s="2">
        <v>110113</v>
      </c>
    </row>
    <row r="4587" spans="1:33" ht="45" x14ac:dyDescent="0.25">
      <c r="A4587" s="2" t="s">
        <v>14248</v>
      </c>
      <c r="B4587" s="2" t="s">
        <v>5754</v>
      </c>
      <c r="C4587" s="2" t="s">
        <v>14249</v>
      </c>
      <c r="F4587" s="2" t="s">
        <v>14250</v>
      </c>
      <c r="G4587" s="2" t="s">
        <v>14251</v>
      </c>
      <c r="H4587" s="2" t="s">
        <v>14252</v>
      </c>
      <c r="I4587" s="2" t="s">
        <v>21191</v>
      </c>
      <c r="J4587" s="2" t="s">
        <v>28</v>
      </c>
      <c r="K4587" s="2" t="s">
        <v>78</v>
      </c>
      <c r="L4587" s="2" t="s">
        <v>523</v>
      </c>
      <c r="M4587" s="2" t="s">
        <v>524</v>
      </c>
      <c r="N4587" s="2" t="s">
        <v>5179</v>
      </c>
      <c r="O4587" s="2" t="s">
        <v>32</v>
      </c>
      <c r="P4587" s="24">
        <v>0</v>
      </c>
      <c r="Q4587" s="24">
        <v>1</v>
      </c>
      <c r="R4587" s="27" t="s">
        <v>1568</v>
      </c>
      <c r="S4587" s="28" t="s">
        <v>1589</v>
      </c>
      <c r="T4587" s="2" t="s">
        <v>33</v>
      </c>
      <c r="U4587" s="2">
        <v>0</v>
      </c>
      <c r="V4587" s="2" t="s">
        <v>18001</v>
      </c>
      <c r="W4587" s="2" t="s">
        <v>34</v>
      </c>
      <c r="X4587" s="58" t="s">
        <v>12666</v>
      </c>
      <c r="Z4587" s="2">
        <v>412000</v>
      </c>
      <c r="AB4587" s="58">
        <v>46092.391527777778</v>
      </c>
      <c r="AC4587" s="2">
        <v>0</v>
      </c>
      <c r="AD4587" s="104">
        <v>412000</v>
      </c>
      <c r="AE4587" s="2">
        <v>46092.391527777778</v>
      </c>
      <c r="AG4587" s="2">
        <v>109670</v>
      </c>
    </row>
    <row r="4588" spans="1:33" ht="45" x14ac:dyDescent="0.25">
      <c r="A4588" s="2" t="s">
        <v>14241</v>
      </c>
      <c r="B4588" s="2" t="s">
        <v>5754</v>
      </c>
      <c r="C4588" s="2" t="s">
        <v>14242</v>
      </c>
      <c r="F4588" s="2" t="s">
        <v>14243</v>
      </c>
      <c r="G4588" s="2" t="s">
        <v>14244</v>
      </c>
      <c r="H4588" s="2" t="s">
        <v>14245</v>
      </c>
      <c r="I4588" s="2" t="s">
        <v>21192</v>
      </c>
      <c r="J4588" s="2" t="s">
        <v>28</v>
      </c>
      <c r="K4588" s="2" t="s">
        <v>78</v>
      </c>
      <c r="L4588" s="2" t="s">
        <v>523</v>
      </c>
      <c r="M4588" s="2" t="s">
        <v>524</v>
      </c>
      <c r="N4588" s="2" t="s">
        <v>5179</v>
      </c>
      <c r="O4588" s="2" t="s">
        <v>32</v>
      </c>
      <c r="P4588" s="24">
        <v>0</v>
      </c>
      <c r="Q4588" s="24">
        <v>1</v>
      </c>
      <c r="R4588" s="27" t="s">
        <v>1568</v>
      </c>
      <c r="S4588" s="28" t="s">
        <v>1589</v>
      </c>
      <c r="T4588" s="2" t="s">
        <v>33</v>
      </c>
      <c r="U4588" s="2">
        <v>0</v>
      </c>
      <c r="V4588" s="2" t="s">
        <v>18001</v>
      </c>
      <c r="W4588" s="2" t="s">
        <v>34</v>
      </c>
      <c r="X4588" s="58" t="s">
        <v>12666</v>
      </c>
      <c r="Z4588" s="2">
        <v>412000</v>
      </c>
      <c r="AB4588" s="58">
        <v>46092.391157407408</v>
      </c>
      <c r="AC4588" s="2">
        <v>0</v>
      </c>
      <c r="AD4588" s="104">
        <v>412000</v>
      </c>
      <c r="AE4588" s="2">
        <v>46092.391157407408</v>
      </c>
      <c r="AG4588" s="2">
        <v>109673</v>
      </c>
    </row>
    <row r="4589" spans="1:33" ht="45" x14ac:dyDescent="0.25">
      <c r="A4589" s="2" t="s">
        <v>15234</v>
      </c>
      <c r="B4589" s="2" t="s">
        <v>5754</v>
      </c>
      <c r="C4589" s="2" t="s">
        <v>15235</v>
      </c>
      <c r="F4589" s="2" t="s">
        <v>15236</v>
      </c>
      <c r="G4589" s="2" t="s">
        <v>15237</v>
      </c>
      <c r="H4589" s="2" t="s">
        <v>10228</v>
      </c>
      <c r="I4589" s="2" t="s">
        <v>23050</v>
      </c>
      <c r="J4589" s="2" t="s">
        <v>28</v>
      </c>
      <c r="K4589" s="2" t="s">
        <v>61</v>
      </c>
      <c r="L4589" s="2" t="s">
        <v>124</v>
      </c>
      <c r="M4589" s="2" t="s">
        <v>125</v>
      </c>
      <c r="N4589" s="2" t="s">
        <v>4115</v>
      </c>
      <c r="O4589" s="2" t="s">
        <v>32</v>
      </c>
      <c r="P4589" s="24">
        <v>0</v>
      </c>
      <c r="Q4589" s="24">
        <v>1</v>
      </c>
      <c r="R4589" s="27" t="s">
        <v>1568</v>
      </c>
      <c r="S4589" s="28" t="s">
        <v>1589</v>
      </c>
      <c r="T4589" s="2" t="s">
        <v>33</v>
      </c>
      <c r="U4589" s="2">
        <v>0</v>
      </c>
      <c r="V4589" s="2" t="s">
        <v>18533</v>
      </c>
      <c r="W4589" s="2" t="s">
        <v>34</v>
      </c>
      <c r="X4589" s="58" t="s">
        <v>5754</v>
      </c>
      <c r="Z4589" s="2">
        <v>412000</v>
      </c>
      <c r="AB4589" s="58">
        <v>46091.750358796293</v>
      </c>
      <c r="AC4589" s="2">
        <v>0</v>
      </c>
      <c r="AD4589" s="104">
        <v>412000</v>
      </c>
      <c r="AE4589" s="2">
        <v>46091.750358796293</v>
      </c>
      <c r="AG4589" s="2">
        <v>109715</v>
      </c>
    </row>
    <row r="4590" spans="1:33" ht="45" x14ac:dyDescent="0.25">
      <c r="A4590" s="2" t="s">
        <v>15238</v>
      </c>
      <c r="B4590" s="2" t="s">
        <v>5754</v>
      </c>
      <c r="C4590" s="2" t="s">
        <v>15239</v>
      </c>
      <c r="F4590" s="2" t="s">
        <v>15240</v>
      </c>
      <c r="G4590" s="2" t="s">
        <v>15241</v>
      </c>
      <c r="H4590" s="2" t="s">
        <v>15242</v>
      </c>
      <c r="I4590" s="2" t="s">
        <v>23051</v>
      </c>
      <c r="J4590" s="2" t="s">
        <v>28</v>
      </c>
      <c r="K4590" s="2" t="s">
        <v>61</v>
      </c>
      <c r="L4590" s="2" t="s">
        <v>210</v>
      </c>
      <c r="M4590" s="2" t="s">
        <v>211</v>
      </c>
      <c r="N4590" s="2" t="s">
        <v>3259</v>
      </c>
      <c r="O4590" s="2" t="s">
        <v>32</v>
      </c>
      <c r="P4590" s="24">
        <v>0</v>
      </c>
      <c r="Q4590" s="24">
        <v>1</v>
      </c>
      <c r="R4590" s="27" t="s">
        <v>1568</v>
      </c>
      <c r="S4590" s="28" t="s">
        <v>1589</v>
      </c>
      <c r="T4590" s="2" t="s">
        <v>33</v>
      </c>
      <c r="U4590" s="2">
        <v>0</v>
      </c>
      <c r="V4590" s="2" t="s">
        <v>17884</v>
      </c>
      <c r="W4590" s="2" t="s">
        <v>34</v>
      </c>
      <c r="X4590" s="58" t="s">
        <v>5754</v>
      </c>
      <c r="Z4590" s="2">
        <v>412000</v>
      </c>
      <c r="AB4590" s="58">
        <v>46091.733483796299</v>
      </c>
      <c r="AC4590" s="2">
        <v>0</v>
      </c>
      <c r="AD4590" s="104">
        <v>412000</v>
      </c>
      <c r="AE4590" s="2">
        <v>46091.733483796299</v>
      </c>
      <c r="AG4590" s="2">
        <v>109076</v>
      </c>
    </row>
    <row r="4591" spans="1:33" ht="45" x14ac:dyDescent="0.25">
      <c r="A4591" s="2" t="s">
        <v>14246</v>
      </c>
      <c r="B4591" s="2" t="s">
        <v>5754</v>
      </c>
      <c r="C4591" s="2" t="s">
        <v>14247</v>
      </c>
      <c r="F4591" s="2" t="s">
        <v>8445</v>
      </c>
      <c r="G4591" s="2" t="s">
        <v>8446</v>
      </c>
      <c r="H4591" s="2" t="s">
        <v>8447</v>
      </c>
      <c r="I4591" s="2" t="s">
        <v>21193</v>
      </c>
      <c r="J4591" s="2" t="s">
        <v>28</v>
      </c>
      <c r="K4591" s="2" t="s">
        <v>78</v>
      </c>
      <c r="L4591" s="2" t="s">
        <v>145</v>
      </c>
      <c r="M4591" s="2" t="s">
        <v>231</v>
      </c>
      <c r="N4591" s="2" t="s">
        <v>4837</v>
      </c>
      <c r="O4591" s="2" t="s">
        <v>32</v>
      </c>
      <c r="P4591" s="24">
        <v>0</v>
      </c>
      <c r="Q4591" s="24">
        <v>1</v>
      </c>
      <c r="R4591" s="27" t="s">
        <v>1568</v>
      </c>
      <c r="S4591" s="28" t="s">
        <v>1589</v>
      </c>
      <c r="T4591" s="2" t="s">
        <v>33</v>
      </c>
      <c r="U4591" s="2">
        <v>0</v>
      </c>
      <c r="V4591" s="2" t="s">
        <v>17905</v>
      </c>
      <c r="W4591" s="2" t="s">
        <v>34</v>
      </c>
      <c r="X4591" s="58" t="s">
        <v>12666</v>
      </c>
      <c r="Z4591" s="2">
        <v>412000</v>
      </c>
      <c r="AB4591" s="58">
        <v>46092.549803240741</v>
      </c>
      <c r="AC4591" s="2">
        <v>0</v>
      </c>
      <c r="AD4591" s="104">
        <v>412000</v>
      </c>
      <c r="AE4591" s="2">
        <v>46092.549803240741</v>
      </c>
      <c r="AG4591" s="2">
        <v>109677</v>
      </c>
    </row>
    <row r="4592" spans="1:33" ht="45" x14ac:dyDescent="0.25">
      <c r="A4592" s="2" t="s">
        <v>14529</v>
      </c>
      <c r="B4592" s="2" t="s">
        <v>5754</v>
      </c>
      <c r="C4592" s="2" t="s">
        <v>14530</v>
      </c>
      <c r="F4592" s="2" t="s">
        <v>14531</v>
      </c>
      <c r="G4592" s="2" t="s">
        <v>14532</v>
      </c>
      <c r="H4592" s="2" t="s">
        <v>13010</v>
      </c>
      <c r="I4592" s="2" t="s">
        <v>21686</v>
      </c>
      <c r="J4592" s="2" t="s">
        <v>28</v>
      </c>
      <c r="K4592" s="2" t="s">
        <v>51</v>
      </c>
      <c r="L4592" s="2" t="s">
        <v>315</v>
      </c>
      <c r="M4592" s="2" t="s">
        <v>316</v>
      </c>
      <c r="N4592" s="2" t="s">
        <v>14533</v>
      </c>
      <c r="O4592" s="2" t="s">
        <v>32</v>
      </c>
      <c r="P4592" s="24">
        <v>0</v>
      </c>
      <c r="Q4592" s="24">
        <v>1</v>
      </c>
      <c r="R4592" s="27" t="s">
        <v>1568</v>
      </c>
      <c r="S4592" s="28" t="s">
        <v>1589</v>
      </c>
      <c r="T4592" s="2" t="s">
        <v>33</v>
      </c>
      <c r="U4592" s="2">
        <v>0</v>
      </c>
      <c r="V4592" s="2" t="s">
        <v>18533</v>
      </c>
      <c r="W4592" s="2" t="s">
        <v>34</v>
      </c>
      <c r="X4592" s="58" t="s">
        <v>12680</v>
      </c>
      <c r="Z4592" s="2">
        <v>412000</v>
      </c>
      <c r="AB4592" s="58">
        <v>46093.437141203707</v>
      </c>
      <c r="AC4592" s="2">
        <v>0</v>
      </c>
      <c r="AD4592" s="104">
        <v>412000</v>
      </c>
      <c r="AE4592" s="2">
        <v>46093.437141203707</v>
      </c>
      <c r="AG4592" s="2">
        <v>109983</v>
      </c>
    </row>
    <row r="4593" spans="1:33" ht="45" x14ac:dyDescent="0.25">
      <c r="A4593" s="2" t="s">
        <v>12703</v>
      </c>
      <c r="B4593" s="2" t="s">
        <v>5754</v>
      </c>
      <c r="C4593" s="2" t="s">
        <v>12704</v>
      </c>
      <c r="F4593" s="2" t="s">
        <v>12705</v>
      </c>
      <c r="G4593" s="2" t="s">
        <v>12706</v>
      </c>
      <c r="H4593" s="2" t="s">
        <v>12707</v>
      </c>
      <c r="I4593" s="2" t="s">
        <v>23907</v>
      </c>
      <c r="J4593" s="2" t="s">
        <v>28</v>
      </c>
      <c r="K4593" s="2" t="s">
        <v>43</v>
      </c>
      <c r="L4593" s="2" t="s">
        <v>99</v>
      </c>
      <c r="M4593" s="2" t="s">
        <v>1452</v>
      </c>
      <c r="N4593" s="2" t="s">
        <v>4205</v>
      </c>
      <c r="O4593" s="2" t="s">
        <v>706</v>
      </c>
      <c r="P4593" s="24">
        <v>0</v>
      </c>
      <c r="Q4593" s="24">
        <v>0</v>
      </c>
      <c r="R4593" s="27" t="s">
        <v>1578</v>
      </c>
      <c r="S4593" s="28" t="s">
        <v>1582</v>
      </c>
      <c r="T4593" s="2" t="s">
        <v>160</v>
      </c>
      <c r="U4593" s="2">
        <v>0</v>
      </c>
      <c r="V4593" s="2" t="s">
        <v>5754</v>
      </c>
      <c r="W4593" s="2" t="s">
        <v>34</v>
      </c>
      <c r="AC4593" s="2">
        <v>0</v>
      </c>
      <c r="AD4593" s="104"/>
    </row>
    <row r="4594" spans="1:33" ht="45" x14ac:dyDescent="0.25">
      <c r="A4594" s="2" t="s">
        <v>14236</v>
      </c>
      <c r="B4594" s="2" t="s">
        <v>5754</v>
      </c>
      <c r="C4594" s="2" t="s">
        <v>14237</v>
      </c>
      <c r="F4594" s="2" t="s">
        <v>14238</v>
      </c>
      <c r="G4594" s="2" t="s">
        <v>14239</v>
      </c>
      <c r="H4594" s="2" t="s">
        <v>14240</v>
      </c>
      <c r="I4594" s="2" t="s">
        <v>21194</v>
      </c>
      <c r="J4594" s="2" t="s">
        <v>28</v>
      </c>
      <c r="K4594" s="2" t="s">
        <v>78</v>
      </c>
      <c r="L4594" s="2" t="s">
        <v>523</v>
      </c>
      <c r="M4594" s="2" t="s">
        <v>524</v>
      </c>
      <c r="N4594" s="2" t="s">
        <v>5179</v>
      </c>
      <c r="O4594" s="2" t="s">
        <v>32</v>
      </c>
      <c r="P4594" s="24">
        <v>0</v>
      </c>
      <c r="Q4594" s="24">
        <v>1</v>
      </c>
      <c r="R4594" s="27" t="s">
        <v>1568</v>
      </c>
      <c r="S4594" s="28" t="s">
        <v>1589</v>
      </c>
      <c r="T4594" s="2" t="s">
        <v>33</v>
      </c>
      <c r="U4594" s="2">
        <v>0</v>
      </c>
      <c r="V4594" s="2" t="s">
        <v>19078</v>
      </c>
      <c r="W4594" s="2" t="s">
        <v>34</v>
      </c>
      <c r="X4594" s="58" t="s">
        <v>12666</v>
      </c>
      <c r="Z4594" s="2">
        <v>412000</v>
      </c>
      <c r="AB4594" s="58">
        <v>46092.390902777777</v>
      </c>
      <c r="AC4594" s="2">
        <v>0</v>
      </c>
      <c r="AD4594" s="104">
        <v>412000</v>
      </c>
      <c r="AE4594" s="2">
        <v>46092.390902777777</v>
      </c>
      <c r="AG4594" s="2">
        <v>109681</v>
      </c>
    </row>
    <row r="4595" spans="1:33" ht="45" x14ac:dyDescent="0.25">
      <c r="A4595" s="2" t="s">
        <v>14727</v>
      </c>
      <c r="B4595" s="2" t="s">
        <v>5754</v>
      </c>
      <c r="C4595" s="2" t="s">
        <v>14728</v>
      </c>
      <c r="F4595" s="2" t="s">
        <v>14729</v>
      </c>
      <c r="G4595" s="2" t="s">
        <v>14730</v>
      </c>
      <c r="H4595" s="2" t="s">
        <v>6451</v>
      </c>
      <c r="I4595" s="2" t="s">
        <v>21956</v>
      </c>
      <c r="J4595" s="2" t="s">
        <v>28</v>
      </c>
      <c r="K4595" s="2" t="s">
        <v>74</v>
      </c>
      <c r="L4595" s="2" t="s">
        <v>131</v>
      </c>
      <c r="M4595" s="2" t="s">
        <v>264</v>
      </c>
      <c r="N4595" s="2" t="s">
        <v>5018</v>
      </c>
      <c r="O4595" s="2" t="s">
        <v>32</v>
      </c>
      <c r="P4595" s="24">
        <v>0</v>
      </c>
      <c r="Q4595" s="24">
        <v>1</v>
      </c>
      <c r="R4595" s="27" t="s">
        <v>1568</v>
      </c>
      <c r="S4595" s="28" t="s">
        <v>1589</v>
      </c>
      <c r="T4595" s="2" t="s">
        <v>33</v>
      </c>
      <c r="U4595" s="2">
        <v>0</v>
      </c>
      <c r="V4595" s="2" t="s">
        <v>19646</v>
      </c>
      <c r="W4595" s="2" t="s">
        <v>34</v>
      </c>
      <c r="X4595" s="58" t="s">
        <v>12666</v>
      </c>
      <c r="Z4595" s="2">
        <v>412000</v>
      </c>
      <c r="AB4595" s="58">
        <v>46092.467407407406</v>
      </c>
      <c r="AC4595" s="2">
        <v>0</v>
      </c>
      <c r="AD4595" s="104">
        <v>412000</v>
      </c>
      <c r="AE4595" s="2">
        <v>46092.467407407406</v>
      </c>
      <c r="AG4595" s="2">
        <v>108959</v>
      </c>
    </row>
    <row r="4596" spans="1:33" ht="45" x14ac:dyDescent="0.25">
      <c r="A4596" s="2" t="s">
        <v>15712</v>
      </c>
      <c r="B4596" s="2" t="s">
        <v>5754</v>
      </c>
      <c r="C4596" s="2" t="s">
        <v>15713</v>
      </c>
      <c r="F4596" s="2" t="s">
        <v>15714</v>
      </c>
      <c r="G4596" s="2" t="s">
        <v>15715</v>
      </c>
      <c r="H4596" s="2" t="s">
        <v>15716</v>
      </c>
      <c r="I4596" s="2" t="s">
        <v>23946</v>
      </c>
      <c r="J4596" s="2" t="s">
        <v>28</v>
      </c>
      <c r="K4596" s="2" t="s">
        <v>98</v>
      </c>
      <c r="L4596" s="2" t="s">
        <v>99</v>
      </c>
      <c r="M4596" s="2" t="s">
        <v>100</v>
      </c>
      <c r="N4596" s="2" t="s">
        <v>3777</v>
      </c>
      <c r="O4596" s="2" t="s">
        <v>32</v>
      </c>
      <c r="P4596" s="24">
        <v>0</v>
      </c>
      <c r="Q4596" s="24">
        <v>1</v>
      </c>
      <c r="R4596" s="27" t="s">
        <v>1568</v>
      </c>
      <c r="S4596" s="28" t="s">
        <v>1589</v>
      </c>
      <c r="T4596" s="2" t="s">
        <v>33</v>
      </c>
      <c r="U4596" s="2">
        <v>0</v>
      </c>
      <c r="V4596" s="2" t="s">
        <v>32960</v>
      </c>
      <c r="W4596" s="2" t="s">
        <v>34</v>
      </c>
      <c r="X4596" s="58" t="s">
        <v>5754</v>
      </c>
      <c r="Z4596" s="2">
        <v>412000</v>
      </c>
      <c r="AB4596" s="58">
        <v>46091.738611111112</v>
      </c>
      <c r="AC4596" s="2">
        <v>0</v>
      </c>
      <c r="AD4596" s="104">
        <v>412000</v>
      </c>
      <c r="AE4596" s="2">
        <v>46091.738611111112</v>
      </c>
      <c r="AG4596" s="2">
        <v>108893</v>
      </c>
    </row>
    <row r="4597" spans="1:33" ht="45" x14ac:dyDescent="0.25">
      <c r="A4597" s="2" t="s">
        <v>13081</v>
      </c>
      <c r="B4597" s="2" t="s">
        <v>5754</v>
      </c>
      <c r="C4597" s="2" t="s">
        <v>13082</v>
      </c>
      <c r="F4597" s="2" t="s">
        <v>13083</v>
      </c>
      <c r="G4597" s="2" t="s">
        <v>13084</v>
      </c>
      <c r="H4597" s="2" t="s">
        <v>4633</v>
      </c>
      <c r="I4597" s="2" t="s">
        <v>19542</v>
      </c>
      <c r="J4597" s="2" t="s">
        <v>28</v>
      </c>
      <c r="K4597" s="2" t="s">
        <v>48</v>
      </c>
      <c r="L4597" s="2" t="s">
        <v>247</v>
      </c>
      <c r="M4597" s="2" t="s">
        <v>248</v>
      </c>
      <c r="N4597" s="2" t="s">
        <v>5778</v>
      </c>
      <c r="O4597" s="2" t="s">
        <v>32</v>
      </c>
      <c r="P4597" s="24">
        <v>0</v>
      </c>
      <c r="Q4597" s="24">
        <v>1</v>
      </c>
      <c r="R4597" s="27" t="s">
        <v>1568</v>
      </c>
      <c r="S4597" s="28" t="s">
        <v>1589</v>
      </c>
      <c r="T4597" s="2" t="s">
        <v>33</v>
      </c>
      <c r="U4597" s="2">
        <v>0</v>
      </c>
      <c r="V4597" s="2" t="s">
        <v>18533</v>
      </c>
      <c r="W4597" s="2" t="s">
        <v>34</v>
      </c>
      <c r="X4597" s="58" t="s">
        <v>5754</v>
      </c>
      <c r="Z4597" s="2">
        <v>412000</v>
      </c>
      <c r="AB4597" s="58">
        <v>46091.914143518516</v>
      </c>
      <c r="AC4597" s="2">
        <v>0</v>
      </c>
      <c r="AD4597" s="104">
        <v>412000</v>
      </c>
      <c r="AE4597" s="2">
        <v>46091.914143518516</v>
      </c>
      <c r="AG4597" s="2">
        <v>112306</v>
      </c>
    </row>
    <row r="4598" spans="1:33" ht="45" x14ac:dyDescent="0.25">
      <c r="A4598" s="2" t="s">
        <v>13016</v>
      </c>
      <c r="B4598" s="2" t="s">
        <v>5754</v>
      </c>
      <c r="C4598" s="2" t="s">
        <v>13017</v>
      </c>
      <c r="F4598" s="2" t="s">
        <v>13018</v>
      </c>
      <c r="G4598" s="2" t="s">
        <v>13019</v>
      </c>
      <c r="H4598" s="2" t="s">
        <v>13020</v>
      </c>
      <c r="I4598" s="2" t="s">
        <v>19543</v>
      </c>
      <c r="J4598" s="2" t="s">
        <v>28</v>
      </c>
      <c r="K4598" s="2" t="s">
        <v>48</v>
      </c>
      <c r="L4598" s="2" t="s">
        <v>12989</v>
      </c>
      <c r="M4598" s="2" t="s">
        <v>242</v>
      </c>
      <c r="N4598" s="2" t="s">
        <v>12990</v>
      </c>
      <c r="O4598" s="2" t="s">
        <v>32</v>
      </c>
      <c r="P4598" s="24">
        <v>0</v>
      </c>
      <c r="Q4598" s="24">
        <v>1</v>
      </c>
      <c r="R4598" s="27" t="s">
        <v>1568</v>
      </c>
      <c r="S4598" s="28" t="s">
        <v>1589</v>
      </c>
      <c r="T4598" s="2" t="s">
        <v>33</v>
      </c>
      <c r="U4598" s="2">
        <v>0</v>
      </c>
      <c r="V4598" s="2" t="s">
        <v>18001</v>
      </c>
      <c r="W4598" s="2" t="s">
        <v>34</v>
      </c>
      <c r="X4598" s="58" t="s">
        <v>5754</v>
      </c>
      <c r="Z4598" s="2">
        <v>412000</v>
      </c>
      <c r="AB4598" s="58">
        <v>46091.763611111113</v>
      </c>
      <c r="AC4598" s="2">
        <v>0</v>
      </c>
      <c r="AD4598" s="104">
        <v>412000</v>
      </c>
      <c r="AE4598" s="2">
        <v>46091.763611111113</v>
      </c>
      <c r="AG4598" s="2">
        <v>109319</v>
      </c>
    </row>
    <row r="4599" spans="1:33" ht="45" x14ac:dyDescent="0.25">
      <c r="A4599" s="2" t="s">
        <v>15722</v>
      </c>
      <c r="B4599" s="2" t="s">
        <v>5754</v>
      </c>
      <c r="C4599" s="2" t="s">
        <v>15723</v>
      </c>
      <c r="F4599" s="2" t="s">
        <v>15724</v>
      </c>
      <c r="G4599" s="2" t="s">
        <v>15725</v>
      </c>
      <c r="H4599" s="2" t="s">
        <v>15726</v>
      </c>
      <c r="I4599" s="2" t="s">
        <v>23947</v>
      </c>
      <c r="J4599" s="2" t="s">
        <v>28</v>
      </c>
      <c r="K4599" s="2" t="s">
        <v>98</v>
      </c>
      <c r="L4599" s="2" t="s">
        <v>99</v>
      </c>
      <c r="M4599" s="2" t="s">
        <v>100</v>
      </c>
      <c r="N4599" s="2" t="s">
        <v>3777</v>
      </c>
      <c r="O4599" s="2" t="s">
        <v>32</v>
      </c>
      <c r="P4599" s="24">
        <v>0</v>
      </c>
      <c r="Q4599" s="24">
        <v>1</v>
      </c>
      <c r="R4599" s="27" t="s">
        <v>1568</v>
      </c>
      <c r="S4599" s="28" t="s">
        <v>1589</v>
      </c>
      <c r="T4599" s="2" t="s">
        <v>33</v>
      </c>
      <c r="U4599" s="2">
        <v>0</v>
      </c>
      <c r="V4599" s="2" t="s">
        <v>19231</v>
      </c>
      <c r="W4599" s="2" t="s">
        <v>34</v>
      </c>
      <c r="X4599" s="58" t="s">
        <v>12666</v>
      </c>
      <c r="Z4599" s="2">
        <v>412000</v>
      </c>
      <c r="AB4599" s="58">
        <v>46092.409768518519</v>
      </c>
      <c r="AC4599" s="2">
        <v>0</v>
      </c>
      <c r="AD4599" s="104">
        <v>412000</v>
      </c>
      <c r="AE4599" s="2">
        <v>46092.409768518519</v>
      </c>
      <c r="AG4599" s="2">
        <v>108897</v>
      </c>
    </row>
    <row r="4600" spans="1:33" ht="45" x14ac:dyDescent="0.25">
      <c r="A4600" s="2" t="s">
        <v>14806</v>
      </c>
      <c r="B4600" s="2" t="s">
        <v>5754</v>
      </c>
      <c r="C4600" s="2" t="s">
        <v>14807</v>
      </c>
      <c r="F4600" s="2" t="s">
        <v>14720</v>
      </c>
      <c r="G4600" s="2" t="s">
        <v>14721</v>
      </c>
      <c r="H4600" s="2" t="s">
        <v>14722</v>
      </c>
      <c r="I4600" s="2" t="s">
        <v>21955</v>
      </c>
      <c r="J4600" s="2" t="s">
        <v>28</v>
      </c>
      <c r="K4600" s="2" t="s">
        <v>74</v>
      </c>
      <c r="L4600" s="2" t="s">
        <v>309</v>
      </c>
      <c r="M4600" s="2" t="s">
        <v>76</v>
      </c>
      <c r="N4600" s="2" t="s">
        <v>3849</v>
      </c>
      <c r="O4600" s="2" t="s">
        <v>705</v>
      </c>
      <c r="P4600" s="24">
        <v>0</v>
      </c>
      <c r="Q4600" s="24">
        <v>0</v>
      </c>
      <c r="R4600" s="27" t="s">
        <v>1578</v>
      </c>
      <c r="S4600" s="28" t="s">
        <v>1589</v>
      </c>
      <c r="T4600" s="2" t="s">
        <v>33</v>
      </c>
      <c r="U4600" s="2">
        <v>0</v>
      </c>
      <c r="V4600" s="2" t="s">
        <v>5754</v>
      </c>
      <c r="W4600" s="2" t="s">
        <v>34</v>
      </c>
      <c r="AC4600" s="2">
        <v>0</v>
      </c>
      <c r="AD4600" s="104"/>
    </row>
    <row r="4601" spans="1:33" ht="45" x14ac:dyDescent="0.25">
      <c r="A4601" s="2" t="s">
        <v>15717</v>
      </c>
      <c r="B4601" s="2" t="s">
        <v>5754</v>
      </c>
      <c r="C4601" s="2" t="s">
        <v>15718</v>
      </c>
      <c r="F4601" s="2" t="s">
        <v>15719</v>
      </c>
      <c r="G4601" s="2" t="s">
        <v>15720</v>
      </c>
      <c r="H4601" s="2" t="s">
        <v>15721</v>
      </c>
      <c r="I4601" s="2" t="s">
        <v>23948</v>
      </c>
      <c r="J4601" s="2" t="s">
        <v>28</v>
      </c>
      <c r="K4601" s="2" t="s">
        <v>98</v>
      </c>
      <c r="L4601" s="2" t="s">
        <v>99</v>
      </c>
      <c r="M4601" s="2" t="s">
        <v>100</v>
      </c>
      <c r="N4601" s="2" t="s">
        <v>3777</v>
      </c>
      <c r="O4601" s="2" t="s">
        <v>32</v>
      </c>
      <c r="P4601" s="24">
        <v>0</v>
      </c>
      <c r="Q4601" s="24">
        <v>1</v>
      </c>
      <c r="R4601" s="27" t="s">
        <v>1568</v>
      </c>
      <c r="S4601" s="28" t="s">
        <v>1589</v>
      </c>
      <c r="T4601" s="2" t="s">
        <v>33</v>
      </c>
      <c r="U4601" s="2">
        <v>0</v>
      </c>
      <c r="V4601" s="2" t="s">
        <v>32960</v>
      </c>
      <c r="W4601" s="2" t="s">
        <v>34</v>
      </c>
      <c r="X4601" s="58" t="s">
        <v>12666</v>
      </c>
      <c r="Z4601" s="2">
        <v>412000</v>
      </c>
      <c r="AB4601" s="58">
        <v>46092.382627314815</v>
      </c>
      <c r="AC4601" s="2">
        <v>0</v>
      </c>
      <c r="AD4601" s="104">
        <v>412000</v>
      </c>
      <c r="AE4601" s="2">
        <v>46092.382627314815</v>
      </c>
      <c r="AG4601" s="2">
        <v>109532</v>
      </c>
    </row>
    <row r="4602" spans="1:33" ht="45" x14ac:dyDescent="0.25">
      <c r="A4602" s="2" t="s">
        <v>13304</v>
      </c>
      <c r="B4602" s="2" t="s">
        <v>5754</v>
      </c>
      <c r="C4602" s="2" t="s">
        <v>13305</v>
      </c>
      <c r="F4602" s="2" t="s">
        <v>5931</v>
      </c>
      <c r="G4602" s="2" t="s">
        <v>5932</v>
      </c>
      <c r="H4602" s="2" t="s">
        <v>5933</v>
      </c>
      <c r="I4602" s="2" t="s">
        <v>20040</v>
      </c>
      <c r="J4602" s="2" t="s">
        <v>28</v>
      </c>
      <c r="K4602" s="2" t="s">
        <v>173</v>
      </c>
      <c r="L4602" s="2" t="s">
        <v>110</v>
      </c>
      <c r="M4602" s="2" t="s">
        <v>410</v>
      </c>
      <c r="N4602" s="2" t="s">
        <v>3331</v>
      </c>
      <c r="O4602" s="2" t="s">
        <v>32</v>
      </c>
      <c r="P4602" s="24">
        <v>0</v>
      </c>
      <c r="Q4602" s="24">
        <v>2</v>
      </c>
      <c r="R4602" s="27" t="s">
        <v>1568</v>
      </c>
      <c r="S4602" s="28" t="s">
        <v>1589</v>
      </c>
      <c r="T4602" s="2" t="s">
        <v>33</v>
      </c>
      <c r="U4602" s="2">
        <v>0</v>
      </c>
      <c r="V4602" s="2" t="s">
        <v>16054</v>
      </c>
      <c r="W4602" s="2" t="s">
        <v>34</v>
      </c>
      <c r="X4602" s="58" t="s">
        <v>5754</v>
      </c>
      <c r="Z4602" s="2">
        <v>412000</v>
      </c>
      <c r="AB4602" s="58">
        <v>46091.770740740743</v>
      </c>
      <c r="AC4602" s="2">
        <v>0</v>
      </c>
      <c r="AD4602" s="104">
        <v>412000</v>
      </c>
      <c r="AE4602" s="2">
        <v>46091.770740740743</v>
      </c>
      <c r="AG4602" s="2">
        <v>109214</v>
      </c>
    </row>
    <row r="4603" spans="1:33" ht="45" x14ac:dyDescent="0.25">
      <c r="A4603" s="2" t="s">
        <v>13306</v>
      </c>
      <c r="B4603" s="2" t="s">
        <v>5754</v>
      </c>
      <c r="C4603" s="2" t="s">
        <v>13307</v>
      </c>
      <c r="F4603" s="2" t="s">
        <v>13308</v>
      </c>
      <c r="G4603" s="2" t="s">
        <v>13309</v>
      </c>
      <c r="H4603" s="2" t="s">
        <v>13310</v>
      </c>
      <c r="I4603" s="2" t="s">
        <v>20041</v>
      </c>
      <c r="J4603" s="2" t="s">
        <v>28</v>
      </c>
      <c r="K4603" s="2" t="s">
        <v>173</v>
      </c>
      <c r="L4603" s="2" t="s">
        <v>333</v>
      </c>
      <c r="M4603" s="2" t="s">
        <v>334</v>
      </c>
      <c r="N4603" s="2" t="s">
        <v>4966</v>
      </c>
      <c r="O4603" s="2" t="s">
        <v>32</v>
      </c>
      <c r="P4603" s="24">
        <v>0</v>
      </c>
      <c r="Q4603" s="24">
        <v>1</v>
      </c>
      <c r="R4603" s="27" t="s">
        <v>1568</v>
      </c>
      <c r="S4603" s="28" t="s">
        <v>1589</v>
      </c>
      <c r="T4603" s="2" t="s">
        <v>33</v>
      </c>
      <c r="U4603" s="2">
        <v>0</v>
      </c>
      <c r="V4603" s="2" t="s">
        <v>16054</v>
      </c>
      <c r="W4603" s="2" t="s">
        <v>34</v>
      </c>
      <c r="X4603" s="58" t="s">
        <v>12666</v>
      </c>
      <c r="Z4603" s="2">
        <v>412000</v>
      </c>
      <c r="AB4603" s="58">
        <v>46092.406064814815</v>
      </c>
      <c r="AC4603" s="2">
        <v>0</v>
      </c>
      <c r="AD4603" s="104">
        <v>412000</v>
      </c>
      <c r="AE4603" s="2">
        <v>46092.406064814815</v>
      </c>
      <c r="AG4603" s="2">
        <v>109217</v>
      </c>
    </row>
    <row r="4604" spans="1:33" ht="45" x14ac:dyDescent="0.25">
      <c r="A4604" s="2" t="s">
        <v>13215</v>
      </c>
      <c r="B4604" s="2" t="s">
        <v>5754</v>
      </c>
      <c r="C4604" s="2" t="s">
        <v>13216</v>
      </c>
      <c r="F4604" s="2" t="s">
        <v>13217</v>
      </c>
      <c r="G4604" s="2" t="s">
        <v>13218</v>
      </c>
      <c r="H4604" s="2" t="s">
        <v>13219</v>
      </c>
      <c r="I4604" s="2" t="s">
        <v>19544</v>
      </c>
      <c r="J4604" s="2" t="s">
        <v>28</v>
      </c>
      <c r="K4604" s="2" t="s">
        <v>48</v>
      </c>
      <c r="L4604" s="2" t="s">
        <v>99</v>
      </c>
      <c r="M4604" s="2" t="s">
        <v>384</v>
      </c>
      <c r="N4604" s="2" t="s">
        <v>5063</v>
      </c>
      <c r="O4604" s="2" t="s">
        <v>705</v>
      </c>
      <c r="P4604" s="24">
        <v>0</v>
      </c>
      <c r="Q4604" s="24">
        <v>0</v>
      </c>
      <c r="R4604" s="27" t="s">
        <v>1578</v>
      </c>
      <c r="S4604" s="28" t="s">
        <v>1589</v>
      </c>
      <c r="T4604" s="2" t="s">
        <v>33</v>
      </c>
      <c r="U4604" s="2">
        <v>0</v>
      </c>
      <c r="V4604" s="2" t="s">
        <v>5754</v>
      </c>
      <c r="W4604" s="2" t="s">
        <v>34</v>
      </c>
      <c r="AC4604" s="2">
        <v>0</v>
      </c>
      <c r="AD4604" s="104"/>
    </row>
    <row r="4605" spans="1:33" ht="45" x14ac:dyDescent="0.25">
      <c r="A4605" s="2" t="s">
        <v>13038</v>
      </c>
      <c r="B4605" s="2" t="s">
        <v>5754</v>
      </c>
      <c r="C4605" s="2" t="s">
        <v>13039</v>
      </c>
      <c r="F4605" s="2" t="s">
        <v>13040</v>
      </c>
      <c r="G4605" s="2" t="s">
        <v>13041</v>
      </c>
      <c r="H4605" s="2" t="s">
        <v>13042</v>
      </c>
      <c r="I4605" s="2" t="s">
        <v>19545</v>
      </c>
      <c r="J4605" s="2" t="s">
        <v>28</v>
      </c>
      <c r="K4605" s="2" t="s">
        <v>48</v>
      </c>
      <c r="L4605" s="2" t="s">
        <v>193</v>
      </c>
      <c r="M4605" s="2" t="s">
        <v>194</v>
      </c>
      <c r="N4605" s="2" t="s">
        <v>3019</v>
      </c>
      <c r="O4605" s="2" t="s">
        <v>37</v>
      </c>
      <c r="P4605" s="24">
        <v>0</v>
      </c>
      <c r="Q4605" s="24">
        <v>0</v>
      </c>
      <c r="R4605" s="27" t="s">
        <v>1578</v>
      </c>
      <c r="S4605" s="28" t="s">
        <v>1589</v>
      </c>
      <c r="T4605" s="2" t="s">
        <v>33</v>
      </c>
      <c r="U4605" s="2">
        <v>0</v>
      </c>
      <c r="V4605" s="2" t="s">
        <v>28375</v>
      </c>
      <c r="W4605" s="2" t="s">
        <v>34</v>
      </c>
      <c r="X4605" s="58" t="s">
        <v>5754</v>
      </c>
      <c r="Z4605" s="2">
        <v>412000</v>
      </c>
      <c r="AB4605" s="58">
        <v>46091.923368055555</v>
      </c>
      <c r="AC4605" s="2">
        <v>0</v>
      </c>
      <c r="AD4605" s="104">
        <v>412000</v>
      </c>
      <c r="AE4605" s="2">
        <v>46091.923368055555</v>
      </c>
      <c r="AG4605" s="2">
        <v>112712</v>
      </c>
    </row>
    <row r="4606" spans="1:33" ht="45" x14ac:dyDescent="0.25">
      <c r="A4606" s="2" t="s">
        <v>13313</v>
      </c>
      <c r="B4606" s="2" t="s">
        <v>5754</v>
      </c>
      <c r="C4606" s="2" t="s">
        <v>13314</v>
      </c>
      <c r="F4606" s="2" t="s">
        <v>1405</v>
      </c>
      <c r="G4606" s="2" t="s">
        <v>4562</v>
      </c>
      <c r="H4606" s="2" t="s">
        <v>4563</v>
      </c>
      <c r="I4606" s="2" t="s">
        <v>20042</v>
      </c>
      <c r="J4606" s="2" t="s">
        <v>28</v>
      </c>
      <c r="K4606" s="2" t="s">
        <v>173</v>
      </c>
      <c r="L4606" s="2" t="s">
        <v>452</v>
      </c>
      <c r="M4606" s="2" t="s">
        <v>453</v>
      </c>
      <c r="N4606" s="2" t="s">
        <v>4554</v>
      </c>
      <c r="O4606" s="2" t="s">
        <v>32</v>
      </c>
      <c r="P4606" s="24">
        <v>0</v>
      </c>
      <c r="Q4606" s="24">
        <v>1</v>
      </c>
      <c r="R4606" s="27" t="s">
        <v>1568</v>
      </c>
      <c r="S4606" s="28" t="s">
        <v>1589</v>
      </c>
      <c r="T4606" s="2" t="s">
        <v>33</v>
      </c>
      <c r="U4606" s="2">
        <v>0</v>
      </c>
      <c r="V4606" s="2" t="s">
        <v>17905</v>
      </c>
      <c r="W4606" s="2" t="s">
        <v>34</v>
      </c>
      <c r="X4606" s="58" t="s">
        <v>5754</v>
      </c>
      <c r="Z4606" s="2">
        <v>412000</v>
      </c>
      <c r="AB4606" s="58">
        <v>46091.737222222226</v>
      </c>
      <c r="AC4606" s="2">
        <v>0</v>
      </c>
      <c r="AD4606" s="104">
        <v>412000</v>
      </c>
      <c r="AE4606" s="2">
        <v>46091.737222222226</v>
      </c>
      <c r="AG4606" s="2">
        <v>109220</v>
      </c>
    </row>
    <row r="4607" spans="1:33" ht="45" x14ac:dyDescent="0.25">
      <c r="A4607" s="2" t="s">
        <v>13021</v>
      </c>
      <c r="B4607" s="2" t="s">
        <v>5754</v>
      </c>
      <c r="C4607" s="2" t="s">
        <v>13022</v>
      </c>
      <c r="F4607" s="2" t="s">
        <v>631</v>
      </c>
      <c r="G4607" s="2" t="s">
        <v>4718</v>
      </c>
      <c r="H4607" s="2" t="s">
        <v>4719</v>
      </c>
      <c r="I4607" s="2" t="s">
        <v>19546</v>
      </c>
      <c r="J4607" s="2" t="s">
        <v>28</v>
      </c>
      <c r="K4607" s="2" t="s">
        <v>48</v>
      </c>
      <c r="L4607" s="2" t="s">
        <v>49</v>
      </c>
      <c r="M4607" s="2" t="s">
        <v>50</v>
      </c>
      <c r="N4607" s="2" t="s">
        <v>4706</v>
      </c>
      <c r="O4607" s="2" t="s">
        <v>32</v>
      </c>
      <c r="P4607" s="24">
        <v>0</v>
      </c>
      <c r="Q4607" s="24">
        <v>1</v>
      </c>
      <c r="R4607" s="27" t="s">
        <v>1568</v>
      </c>
      <c r="S4607" s="28" t="s">
        <v>1589</v>
      </c>
      <c r="T4607" s="2" t="s">
        <v>33</v>
      </c>
      <c r="U4607" s="2">
        <v>0</v>
      </c>
      <c r="V4607" s="2" t="s">
        <v>16054</v>
      </c>
      <c r="W4607" s="2" t="s">
        <v>34</v>
      </c>
      <c r="X4607" s="58" t="s">
        <v>5754</v>
      </c>
      <c r="Z4607" s="2">
        <v>412000</v>
      </c>
      <c r="AB4607" s="58">
        <v>46091.802430555559</v>
      </c>
      <c r="AC4607" s="2">
        <v>0</v>
      </c>
      <c r="AD4607" s="104">
        <v>412000</v>
      </c>
      <c r="AE4607" s="2">
        <v>46091.802430555559</v>
      </c>
      <c r="AG4607" s="2">
        <v>109216</v>
      </c>
    </row>
    <row r="4608" spans="1:33" ht="45" x14ac:dyDescent="0.25">
      <c r="A4608" s="2" t="s">
        <v>15220</v>
      </c>
      <c r="B4608" s="2" t="s">
        <v>5754</v>
      </c>
      <c r="C4608" s="2" t="s">
        <v>15221</v>
      </c>
      <c r="F4608" s="2" t="s">
        <v>15222</v>
      </c>
      <c r="G4608" s="2" t="s">
        <v>15223</v>
      </c>
      <c r="H4608" s="2" t="s">
        <v>15224</v>
      </c>
      <c r="I4608" s="2" t="s">
        <v>23052</v>
      </c>
      <c r="J4608" s="2" t="s">
        <v>28</v>
      </c>
      <c r="K4608" s="2" t="s">
        <v>61</v>
      </c>
      <c r="L4608" s="2" t="s">
        <v>82</v>
      </c>
      <c r="M4608" s="2" t="s">
        <v>1611</v>
      </c>
      <c r="N4608" s="2" t="s">
        <v>11961</v>
      </c>
      <c r="O4608" s="2" t="s">
        <v>32</v>
      </c>
      <c r="P4608" s="24">
        <v>0</v>
      </c>
      <c r="Q4608" s="24">
        <v>1</v>
      </c>
      <c r="R4608" s="27" t="s">
        <v>1568</v>
      </c>
      <c r="S4608" s="28" t="s">
        <v>1589</v>
      </c>
      <c r="T4608" s="2" t="s">
        <v>33</v>
      </c>
      <c r="U4608" s="2">
        <v>0</v>
      </c>
      <c r="V4608" s="2" t="s">
        <v>19211</v>
      </c>
      <c r="W4608" s="2" t="s">
        <v>34</v>
      </c>
      <c r="X4608" s="58" t="s">
        <v>5754</v>
      </c>
      <c r="Z4608" s="2">
        <v>412000</v>
      </c>
      <c r="AB4608" s="58">
        <v>46091.705335648148</v>
      </c>
      <c r="AC4608" s="2">
        <v>0</v>
      </c>
      <c r="AD4608" s="104">
        <v>412000</v>
      </c>
      <c r="AE4608" s="2">
        <v>46091.705335648148</v>
      </c>
      <c r="AG4608" s="2">
        <v>108333</v>
      </c>
    </row>
    <row r="4609" spans="1:33" ht="45" x14ac:dyDescent="0.25">
      <c r="A4609" s="2" t="s">
        <v>15727</v>
      </c>
      <c r="B4609" s="2" t="s">
        <v>5754</v>
      </c>
      <c r="C4609" s="2" t="s">
        <v>15728</v>
      </c>
      <c r="F4609" s="2" t="s">
        <v>15729</v>
      </c>
      <c r="G4609" s="2" t="s">
        <v>15730</v>
      </c>
      <c r="H4609" s="2" t="s">
        <v>15731</v>
      </c>
      <c r="I4609" s="2" t="s">
        <v>23949</v>
      </c>
      <c r="J4609" s="2" t="s">
        <v>28</v>
      </c>
      <c r="K4609" s="2" t="s">
        <v>98</v>
      </c>
      <c r="L4609" s="2" t="s">
        <v>99</v>
      </c>
      <c r="M4609" s="2" t="s">
        <v>100</v>
      </c>
      <c r="N4609" s="2" t="s">
        <v>3777</v>
      </c>
      <c r="O4609" s="2" t="s">
        <v>32</v>
      </c>
      <c r="P4609" s="24">
        <v>0</v>
      </c>
      <c r="Q4609" s="24">
        <v>1</v>
      </c>
      <c r="R4609" s="27" t="s">
        <v>1568</v>
      </c>
      <c r="S4609" s="28" t="s">
        <v>1589</v>
      </c>
      <c r="T4609" s="2" t="s">
        <v>33</v>
      </c>
      <c r="U4609" s="2">
        <v>0</v>
      </c>
      <c r="V4609" s="2" t="s">
        <v>19078</v>
      </c>
      <c r="W4609" s="2" t="s">
        <v>34</v>
      </c>
      <c r="X4609" s="58" t="s">
        <v>5754</v>
      </c>
      <c r="Z4609" s="2">
        <v>412000</v>
      </c>
      <c r="AB4609" s="58">
        <v>46091.73097222222</v>
      </c>
      <c r="AC4609" s="2">
        <v>0</v>
      </c>
      <c r="AD4609" s="104">
        <v>412000</v>
      </c>
      <c r="AE4609" s="2">
        <v>46091.73097222222</v>
      </c>
      <c r="AG4609" s="2">
        <v>108900</v>
      </c>
    </row>
    <row r="4610" spans="1:33" ht="45" x14ac:dyDescent="0.25">
      <c r="A4610" s="2" t="s">
        <v>13077</v>
      </c>
      <c r="B4610" s="2" t="s">
        <v>5754</v>
      </c>
      <c r="C4610" s="2" t="s">
        <v>13078</v>
      </c>
      <c r="F4610" s="2" t="s">
        <v>13079</v>
      </c>
      <c r="G4610" s="2" t="s">
        <v>13080</v>
      </c>
      <c r="H4610" s="2" t="s">
        <v>10267</v>
      </c>
      <c r="I4610" s="2" t="s">
        <v>19547</v>
      </c>
      <c r="J4610" s="2" t="s">
        <v>28</v>
      </c>
      <c r="K4610" s="2" t="s">
        <v>48</v>
      </c>
      <c r="L4610" s="2" t="s">
        <v>193</v>
      </c>
      <c r="M4610" s="2" t="s">
        <v>194</v>
      </c>
      <c r="N4610" s="2" t="s">
        <v>3019</v>
      </c>
      <c r="O4610" s="2" t="s">
        <v>32</v>
      </c>
      <c r="P4610" s="24">
        <v>0</v>
      </c>
      <c r="Q4610" s="24">
        <v>1</v>
      </c>
      <c r="R4610" s="27" t="s">
        <v>1568</v>
      </c>
      <c r="S4610" s="28" t="s">
        <v>1589</v>
      </c>
      <c r="T4610" s="2" t="s">
        <v>33</v>
      </c>
      <c r="U4610" s="2">
        <v>0</v>
      </c>
      <c r="V4610" s="2" t="s">
        <v>19078</v>
      </c>
      <c r="W4610" s="2" t="s">
        <v>34</v>
      </c>
      <c r="X4610" s="58" t="s">
        <v>5754</v>
      </c>
      <c r="Z4610" s="2">
        <v>412000</v>
      </c>
      <c r="AB4610" s="58">
        <v>46091.922974537039</v>
      </c>
      <c r="AC4610" s="2">
        <v>0</v>
      </c>
      <c r="AD4610" s="104">
        <v>412000</v>
      </c>
      <c r="AE4610" s="2">
        <v>46091.922974537039</v>
      </c>
      <c r="AG4610" s="2">
        <v>112828</v>
      </c>
    </row>
    <row r="4611" spans="1:33" ht="45" x14ac:dyDescent="0.25">
      <c r="A4611" s="2" t="s">
        <v>13023</v>
      </c>
      <c r="B4611" s="2" t="s">
        <v>5754</v>
      </c>
      <c r="C4611" s="2" t="s">
        <v>13024</v>
      </c>
      <c r="F4611" s="2" t="s">
        <v>13025</v>
      </c>
      <c r="G4611" s="2" t="s">
        <v>13026</v>
      </c>
      <c r="H4611" s="2" t="s">
        <v>13027</v>
      </c>
      <c r="I4611" s="2" t="s">
        <v>19548</v>
      </c>
      <c r="J4611" s="2" t="s">
        <v>28</v>
      </c>
      <c r="K4611" s="2" t="s">
        <v>48</v>
      </c>
      <c r="L4611" s="2" t="s">
        <v>193</v>
      </c>
      <c r="M4611" s="2" t="s">
        <v>194</v>
      </c>
      <c r="N4611" s="2" t="s">
        <v>3019</v>
      </c>
      <c r="O4611" s="2" t="s">
        <v>32</v>
      </c>
      <c r="P4611" s="24">
        <v>0</v>
      </c>
      <c r="Q4611" s="24">
        <v>1</v>
      </c>
      <c r="R4611" s="27" t="s">
        <v>1568</v>
      </c>
      <c r="S4611" s="28" t="s">
        <v>1589</v>
      </c>
      <c r="T4611" s="2" t="s">
        <v>33</v>
      </c>
      <c r="U4611" s="2">
        <v>0</v>
      </c>
      <c r="V4611" s="2" t="s">
        <v>32960</v>
      </c>
      <c r="W4611" s="2" t="s">
        <v>34</v>
      </c>
      <c r="X4611" s="58" t="s">
        <v>5754</v>
      </c>
      <c r="Z4611" s="2">
        <v>412000</v>
      </c>
      <c r="AB4611" s="58">
        <v>46091.923715277779</v>
      </c>
      <c r="AC4611" s="2">
        <v>0</v>
      </c>
      <c r="AD4611" s="104">
        <v>412000</v>
      </c>
      <c r="AE4611" s="2">
        <v>46091.923715277779</v>
      </c>
      <c r="AG4611" s="2">
        <v>112601</v>
      </c>
    </row>
    <row r="4612" spans="1:33" ht="45" x14ac:dyDescent="0.25">
      <c r="A4612" s="2" t="s">
        <v>13181</v>
      </c>
      <c r="B4612" s="2" t="s">
        <v>5754</v>
      </c>
      <c r="C4612" s="2" t="s">
        <v>13182</v>
      </c>
      <c r="F4612" s="2" t="s">
        <v>13183</v>
      </c>
      <c r="G4612" s="2" t="s">
        <v>13184</v>
      </c>
      <c r="H4612" s="2" t="s">
        <v>13185</v>
      </c>
      <c r="I4612" s="2" t="s">
        <v>19549</v>
      </c>
      <c r="J4612" s="2" t="s">
        <v>28</v>
      </c>
      <c r="K4612" s="2" t="s">
        <v>48</v>
      </c>
      <c r="L4612" s="2" t="s">
        <v>99</v>
      </c>
      <c r="M4612" s="2" t="s">
        <v>384</v>
      </c>
      <c r="N4612" s="2" t="s">
        <v>5063</v>
      </c>
      <c r="O4612" s="2" t="s">
        <v>705</v>
      </c>
      <c r="P4612" s="24">
        <v>0</v>
      </c>
      <c r="Q4612" s="24">
        <v>0</v>
      </c>
      <c r="R4612" s="27" t="s">
        <v>1578</v>
      </c>
      <c r="S4612" s="28" t="s">
        <v>1589</v>
      </c>
      <c r="T4612" s="2" t="s">
        <v>33</v>
      </c>
      <c r="U4612" s="2">
        <v>0</v>
      </c>
      <c r="V4612" s="2" t="s">
        <v>5754</v>
      </c>
      <c r="W4612" s="2" t="s">
        <v>34</v>
      </c>
      <c r="AC4612" s="2">
        <v>0</v>
      </c>
      <c r="AD4612" s="104"/>
    </row>
    <row r="4613" spans="1:33" ht="60" x14ac:dyDescent="0.25">
      <c r="A4613" s="2" t="s">
        <v>14731</v>
      </c>
      <c r="B4613" s="2" t="s">
        <v>5754</v>
      </c>
      <c r="C4613" s="2" t="s">
        <v>14732</v>
      </c>
      <c r="F4613" s="2" t="s">
        <v>14733</v>
      </c>
      <c r="G4613" s="2" t="s">
        <v>14734</v>
      </c>
      <c r="H4613" s="2" t="s">
        <v>5516</v>
      </c>
      <c r="I4613" s="2" t="s">
        <v>21957</v>
      </c>
      <c r="J4613" s="2" t="s">
        <v>28</v>
      </c>
      <c r="K4613" s="2" t="s">
        <v>74</v>
      </c>
      <c r="L4613" s="2" t="s">
        <v>131</v>
      </c>
      <c r="M4613" s="2" t="s">
        <v>264</v>
      </c>
      <c r="N4613" s="2" t="s">
        <v>5018</v>
      </c>
      <c r="O4613" s="2" t="s">
        <v>32</v>
      </c>
      <c r="P4613" s="24">
        <v>0</v>
      </c>
      <c r="Q4613" s="24">
        <v>1</v>
      </c>
      <c r="R4613" s="27" t="s">
        <v>1568</v>
      </c>
      <c r="S4613" s="28" t="s">
        <v>1589</v>
      </c>
      <c r="T4613" s="2" t="s">
        <v>33</v>
      </c>
      <c r="U4613" s="2">
        <v>0</v>
      </c>
      <c r="V4613" s="2" t="s">
        <v>19598</v>
      </c>
      <c r="W4613" s="2" t="s">
        <v>34</v>
      </c>
      <c r="X4613" s="58" t="s">
        <v>5754</v>
      </c>
      <c r="Z4613" s="2">
        <v>412000</v>
      </c>
      <c r="AB4613" s="58">
        <v>46091.714571759258</v>
      </c>
      <c r="AC4613" s="2">
        <v>0</v>
      </c>
      <c r="AD4613" s="104">
        <v>412000</v>
      </c>
      <c r="AE4613" s="2">
        <v>46091.714571759258</v>
      </c>
      <c r="AG4613" s="2">
        <v>108510</v>
      </c>
    </row>
    <row r="4614" spans="1:33" ht="60" x14ac:dyDescent="0.25">
      <c r="A4614" s="2" t="s">
        <v>15827</v>
      </c>
      <c r="B4614" s="2" t="s">
        <v>5754</v>
      </c>
      <c r="C4614" s="2" t="s">
        <v>15828</v>
      </c>
      <c r="F4614" s="2" t="s">
        <v>14733</v>
      </c>
      <c r="G4614" s="2" t="s">
        <v>14734</v>
      </c>
      <c r="H4614" s="2" t="s">
        <v>5516</v>
      </c>
      <c r="I4614" s="2" t="s">
        <v>21957</v>
      </c>
      <c r="J4614" s="2" t="s">
        <v>28</v>
      </c>
      <c r="K4614" s="2" t="s">
        <v>74</v>
      </c>
      <c r="L4614" s="2" t="s">
        <v>131</v>
      </c>
      <c r="M4614" s="2" t="s">
        <v>264</v>
      </c>
      <c r="N4614" s="2" t="s">
        <v>5018</v>
      </c>
      <c r="O4614" s="2" t="s">
        <v>705</v>
      </c>
      <c r="P4614" s="24">
        <v>0</v>
      </c>
      <c r="Q4614" s="24">
        <v>0</v>
      </c>
      <c r="R4614" s="27" t="s">
        <v>1578</v>
      </c>
      <c r="S4614" s="28" t="s">
        <v>1585</v>
      </c>
      <c r="T4614" s="2" t="s">
        <v>38</v>
      </c>
      <c r="U4614" s="2">
        <v>0</v>
      </c>
      <c r="V4614" s="2" t="s">
        <v>5754</v>
      </c>
      <c r="W4614" s="2" t="s">
        <v>34</v>
      </c>
      <c r="AC4614" s="2">
        <v>0</v>
      </c>
      <c r="AD4614" s="104"/>
    </row>
    <row r="4615" spans="1:33" ht="45" x14ac:dyDescent="0.25">
      <c r="A4615" s="2" t="s">
        <v>13186</v>
      </c>
      <c r="B4615" s="2" t="s">
        <v>5754</v>
      </c>
      <c r="C4615" s="2" t="s">
        <v>13187</v>
      </c>
      <c r="F4615" s="2" t="s">
        <v>13132</v>
      </c>
      <c r="G4615" s="2" t="s">
        <v>13133</v>
      </c>
      <c r="H4615" s="2" t="s">
        <v>13134</v>
      </c>
      <c r="I4615" s="2" t="s">
        <v>19550</v>
      </c>
      <c r="J4615" s="2" t="s">
        <v>28</v>
      </c>
      <c r="K4615" s="2" t="s">
        <v>48</v>
      </c>
      <c r="L4615" s="2" t="s">
        <v>389</v>
      </c>
      <c r="M4615" s="2" t="s">
        <v>390</v>
      </c>
      <c r="N4615" s="2" t="s">
        <v>4388</v>
      </c>
      <c r="O4615" s="2" t="s">
        <v>705</v>
      </c>
      <c r="P4615" s="24">
        <v>0</v>
      </c>
      <c r="Q4615" s="24">
        <v>0</v>
      </c>
      <c r="R4615" s="27" t="s">
        <v>1578</v>
      </c>
      <c r="S4615" s="28" t="s">
        <v>1589</v>
      </c>
      <c r="T4615" s="2" t="s">
        <v>33</v>
      </c>
      <c r="U4615" s="2">
        <v>0</v>
      </c>
      <c r="V4615" s="2" t="s">
        <v>5754</v>
      </c>
      <c r="W4615" s="2" t="s">
        <v>34</v>
      </c>
      <c r="AC4615" s="2">
        <v>0</v>
      </c>
      <c r="AD4615" s="104"/>
    </row>
    <row r="4616" spans="1:33" ht="45" x14ac:dyDescent="0.25">
      <c r="A4616" s="2" t="s">
        <v>13319</v>
      </c>
      <c r="B4616" s="2" t="s">
        <v>5754</v>
      </c>
      <c r="C4616" s="2" t="s">
        <v>13320</v>
      </c>
      <c r="F4616" s="2" t="s">
        <v>13321</v>
      </c>
      <c r="G4616" s="2" t="s">
        <v>13322</v>
      </c>
      <c r="H4616" s="2" t="s">
        <v>13323</v>
      </c>
      <c r="I4616" s="2" t="s">
        <v>20043</v>
      </c>
      <c r="J4616" s="2" t="s">
        <v>28</v>
      </c>
      <c r="K4616" s="2" t="s">
        <v>173</v>
      </c>
      <c r="L4616" s="2" t="s">
        <v>333</v>
      </c>
      <c r="M4616" s="2" t="s">
        <v>334</v>
      </c>
      <c r="N4616" s="2" t="s">
        <v>4966</v>
      </c>
      <c r="O4616" s="2" t="s">
        <v>32</v>
      </c>
      <c r="P4616" s="24">
        <v>0</v>
      </c>
      <c r="Q4616" s="24">
        <v>1</v>
      </c>
      <c r="R4616" s="27" t="s">
        <v>1568</v>
      </c>
      <c r="S4616" s="28" t="s">
        <v>1589</v>
      </c>
      <c r="T4616" s="2" t="s">
        <v>33</v>
      </c>
      <c r="U4616" s="2">
        <v>0</v>
      </c>
      <c r="V4616" s="2" t="s">
        <v>16054</v>
      </c>
      <c r="W4616" s="2" t="s">
        <v>34</v>
      </c>
      <c r="X4616" s="58" t="s">
        <v>12666</v>
      </c>
      <c r="Z4616" s="2">
        <v>412000</v>
      </c>
      <c r="AB4616" s="58">
        <v>46092.388923611114</v>
      </c>
      <c r="AC4616" s="2">
        <v>0</v>
      </c>
      <c r="AD4616" s="104">
        <v>412000</v>
      </c>
      <c r="AE4616" s="2">
        <v>46092.388923611114</v>
      </c>
      <c r="AG4616" s="2">
        <v>109230</v>
      </c>
    </row>
    <row r="4617" spans="1:33" ht="45" x14ac:dyDescent="0.25">
      <c r="A4617" s="2" t="s">
        <v>12797</v>
      </c>
      <c r="B4617" s="2" t="s">
        <v>5754</v>
      </c>
      <c r="C4617" s="2" t="s">
        <v>12798</v>
      </c>
      <c r="F4617" s="2" t="s">
        <v>12799</v>
      </c>
      <c r="G4617" s="2" t="s">
        <v>12800</v>
      </c>
      <c r="H4617" s="2" t="s">
        <v>12211</v>
      </c>
      <c r="I4617" s="2" t="s">
        <v>20047</v>
      </c>
      <c r="J4617" s="2" t="s">
        <v>28</v>
      </c>
      <c r="K4617" s="2" t="s">
        <v>173</v>
      </c>
      <c r="L4617" s="2" t="s">
        <v>368</v>
      </c>
      <c r="M4617" s="2" t="s">
        <v>369</v>
      </c>
      <c r="N4617" s="2" t="s">
        <v>4382</v>
      </c>
      <c r="O4617" s="2" t="s">
        <v>705</v>
      </c>
      <c r="P4617" s="24">
        <v>0</v>
      </c>
      <c r="Q4617" s="24">
        <v>0</v>
      </c>
      <c r="R4617" s="27" t="s">
        <v>1578</v>
      </c>
      <c r="S4617" s="28" t="s">
        <v>1586</v>
      </c>
      <c r="T4617" s="2" t="s">
        <v>296</v>
      </c>
      <c r="U4617" s="2">
        <v>0</v>
      </c>
      <c r="V4617" s="2" t="s">
        <v>5754</v>
      </c>
      <c r="W4617" s="2" t="s">
        <v>34</v>
      </c>
      <c r="AC4617" s="2">
        <v>0</v>
      </c>
      <c r="AD4617" s="104"/>
    </row>
    <row r="4618" spans="1:33" ht="45" x14ac:dyDescent="0.25">
      <c r="A4618" s="2" t="s">
        <v>14234</v>
      </c>
      <c r="B4618" s="2" t="s">
        <v>5754</v>
      </c>
      <c r="C4618" s="2" t="s">
        <v>14235</v>
      </c>
      <c r="F4618" s="2" t="s">
        <v>2211</v>
      </c>
      <c r="G4618" s="2" t="s">
        <v>4390</v>
      </c>
      <c r="H4618" s="2" t="s">
        <v>4391</v>
      </c>
      <c r="I4618" s="2" t="s">
        <v>21195</v>
      </c>
      <c r="J4618" s="2" t="s">
        <v>28</v>
      </c>
      <c r="K4618" s="2" t="s">
        <v>78</v>
      </c>
      <c r="L4618" s="2" t="s">
        <v>177</v>
      </c>
      <c r="M4618" s="2" t="s">
        <v>178</v>
      </c>
      <c r="N4618" s="2" t="s">
        <v>4392</v>
      </c>
      <c r="O4618" s="2" t="s">
        <v>32</v>
      </c>
      <c r="P4618" s="24">
        <v>0</v>
      </c>
      <c r="Q4618" s="24">
        <v>1</v>
      </c>
      <c r="R4618" s="27" t="s">
        <v>1568</v>
      </c>
      <c r="S4618" s="28" t="s">
        <v>1589</v>
      </c>
      <c r="T4618" s="2" t="s">
        <v>33</v>
      </c>
      <c r="U4618" s="2">
        <v>0</v>
      </c>
      <c r="V4618" s="2" t="s">
        <v>32611</v>
      </c>
      <c r="W4618" s="2" t="s">
        <v>34</v>
      </c>
      <c r="X4618" s="58" t="s">
        <v>12666</v>
      </c>
      <c r="Z4618" s="2">
        <v>412000</v>
      </c>
      <c r="AB4618" s="58">
        <v>46092.356377314813</v>
      </c>
      <c r="AC4618" s="2">
        <v>0</v>
      </c>
      <c r="AD4618" s="104">
        <v>412000</v>
      </c>
      <c r="AE4618" s="2">
        <v>46092.356377314813</v>
      </c>
      <c r="AG4618" s="2">
        <v>109686</v>
      </c>
    </row>
    <row r="4619" spans="1:33" ht="45" x14ac:dyDescent="0.25">
      <c r="A4619" s="2" t="s">
        <v>13208</v>
      </c>
      <c r="B4619" s="2" t="s">
        <v>5754</v>
      </c>
      <c r="C4619" s="2" t="s">
        <v>13209</v>
      </c>
      <c r="F4619" s="2" t="s">
        <v>657</v>
      </c>
      <c r="G4619" s="2" t="s">
        <v>4721</v>
      </c>
      <c r="H4619" s="2" t="s">
        <v>4722</v>
      </c>
      <c r="I4619" s="2" t="s">
        <v>19551</v>
      </c>
      <c r="J4619" s="2" t="s">
        <v>28</v>
      </c>
      <c r="K4619" s="2" t="s">
        <v>48</v>
      </c>
      <c r="L4619" s="2" t="s">
        <v>49</v>
      </c>
      <c r="M4619" s="2" t="s">
        <v>50</v>
      </c>
      <c r="N4619" s="2" t="s">
        <v>4706</v>
      </c>
      <c r="O4619" s="2" t="s">
        <v>705</v>
      </c>
      <c r="P4619" s="24">
        <v>0</v>
      </c>
      <c r="Q4619" s="24">
        <v>0</v>
      </c>
      <c r="R4619" s="27" t="s">
        <v>1578</v>
      </c>
      <c r="S4619" s="28" t="s">
        <v>1589</v>
      </c>
      <c r="T4619" s="2" t="s">
        <v>33</v>
      </c>
      <c r="U4619" s="2">
        <v>0</v>
      </c>
      <c r="V4619" s="2" t="s">
        <v>5754</v>
      </c>
      <c r="W4619" s="2" t="s">
        <v>34</v>
      </c>
      <c r="AC4619" s="2">
        <v>0</v>
      </c>
      <c r="AD4619" s="104"/>
    </row>
    <row r="4620" spans="1:33" ht="45" x14ac:dyDescent="0.25">
      <c r="A4620" s="2" t="s">
        <v>13248</v>
      </c>
      <c r="B4620" s="2" t="s">
        <v>5754</v>
      </c>
      <c r="C4620" s="2" t="s">
        <v>13249</v>
      </c>
      <c r="F4620" s="2" t="s">
        <v>13250</v>
      </c>
      <c r="G4620" s="2" t="s">
        <v>13251</v>
      </c>
      <c r="H4620" s="2" t="s">
        <v>13252</v>
      </c>
      <c r="I4620" s="2" t="s">
        <v>19552</v>
      </c>
      <c r="J4620" s="2" t="s">
        <v>28</v>
      </c>
      <c r="K4620" s="2" t="s">
        <v>48</v>
      </c>
      <c r="L4620" s="2" t="s">
        <v>99</v>
      </c>
      <c r="M4620" s="2" t="s">
        <v>384</v>
      </c>
      <c r="N4620" s="2" t="s">
        <v>5063</v>
      </c>
      <c r="O4620" s="2" t="s">
        <v>705</v>
      </c>
      <c r="P4620" s="24">
        <v>0</v>
      </c>
      <c r="Q4620" s="24">
        <v>0</v>
      </c>
      <c r="R4620" s="27" t="s">
        <v>1578</v>
      </c>
      <c r="S4620" s="28" t="s">
        <v>1589</v>
      </c>
      <c r="T4620" s="2" t="s">
        <v>33</v>
      </c>
      <c r="U4620" s="2">
        <v>0</v>
      </c>
      <c r="V4620" s="2" t="s">
        <v>5754</v>
      </c>
      <c r="W4620" s="2" t="s">
        <v>34</v>
      </c>
      <c r="AC4620" s="2">
        <v>0</v>
      </c>
      <c r="AD4620" s="104"/>
    </row>
    <row r="4621" spans="1:33" ht="45" x14ac:dyDescent="0.25">
      <c r="A4621" s="2" t="s">
        <v>15136</v>
      </c>
      <c r="B4621" s="2" t="s">
        <v>5754</v>
      </c>
      <c r="C4621" s="2" t="s">
        <v>15137</v>
      </c>
      <c r="F4621" s="2" t="s">
        <v>15138</v>
      </c>
      <c r="G4621" s="2" t="s">
        <v>15139</v>
      </c>
      <c r="H4621" s="2" t="s">
        <v>15140</v>
      </c>
      <c r="I4621" s="2" t="s">
        <v>22255</v>
      </c>
      <c r="J4621" s="2" t="s">
        <v>28</v>
      </c>
      <c r="K4621" s="2" t="s">
        <v>68</v>
      </c>
      <c r="L4621" s="2" t="s">
        <v>249</v>
      </c>
      <c r="M4621" s="2" t="s">
        <v>250</v>
      </c>
      <c r="N4621" s="2" t="s">
        <v>3600</v>
      </c>
      <c r="O4621" s="2" t="s">
        <v>32</v>
      </c>
      <c r="P4621" s="24">
        <v>0</v>
      </c>
      <c r="Q4621" s="24">
        <v>1</v>
      </c>
      <c r="R4621" s="27" t="s">
        <v>1568</v>
      </c>
      <c r="S4621" s="28" t="s">
        <v>1589</v>
      </c>
      <c r="T4621" s="2" t="s">
        <v>33</v>
      </c>
      <c r="U4621" s="2">
        <v>0</v>
      </c>
      <c r="V4621" s="2" t="s">
        <v>32611</v>
      </c>
      <c r="W4621" s="2" t="s">
        <v>34</v>
      </c>
      <c r="X4621" s="58" t="s">
        <v>16672</v>
      </c>
      <c r="Z4621" s="2">
        <v>412000</v>
      </c>
      <c r="AB4621" s="58">
        <v>46104.41747685185</v>
      </c>
      <c r="AC4621" s="2">
        <v>0</v>
      </c>
      <c r="AD4621" s="104">
        <v>412000</v>
      </c>
      <c r="AE4621" s="2">
        <v>46104.41747685185</v>
      </c>
      <c r="AG4621" s="2">
        <v>134751</v>
      </c>
    </row>
    <row r="4622" spans="1:33" ht="60" x14ac:dyDescent="0.25">
      <c r="A4622" s="2" t="s">
        <v>15839</v>
      </c>
      <c r="B4622" s="2" t="s">
        <v>5754</v>
      </c>
      <c r="C4622" s="2" t="s">
        <v>15840</v>
      </c>
      <c r="F4622" s="2" t="s">
        <v>10031</v>
      </c>
      <c r="G4622" s="2" t="s">
        <v>10032</v>
      </c>
      <c r="H4622" s="2" t="s">
        <v>10033</v>
      </c>
      <c r="I4622" s="2" t="s">
        <v>22231</v>
      </c>
      <c r="J4622" s="2" t="s">
        <v>28</v>
      </c>
      <c r="K4622" s="2" t="s">
        <v>68</v>
      </c>
      <c r="L4622" s="2" t="s">
        <v>152</v>
      </c>
      <c r="M4622" s="2" t="s">
        <v>153</v>
      </c>
      <c r="N4622" s="2" t="s">
        <v>3118</v>
      </c>
      <c r="O4622" s="2" t="s">
        <v>32</v>
      </c>
      <c r="P4622" s="24">
        <v>0</v>
      </c>
      <c r="Q4622" s="24">
        <v>2</v>
      </c>
      <c r="R4622" s="27" t="s">
        <v>1568</v>
      </c>
      <c r="S4622" s="28" t="s">
        <v>1585</v>
      </c>
      <c r="T4622" s="2" t="s">
        <v>38</v>
      </c>
      <c r="U4622" s="2">
        <v>0</v>
      </c>
      <c r="V4622" s="2" t="s">
        <v>16062</v>
      </c>
      <c r="W4622" s="2" t="s">
        <v>34</v>
      </c>
      <c r="X4622" s="58" t="s">
        <v>12666</v>
      </c>
      <c r="Z4622" s="2">
        <v>2060000</v>
      </c>
      <c r="AB4622" s="58">
        <v>46092.389178240737</v>
      </c>
      <c r="AC4622" s="2">
        <v>0</v>
      </c>
      <c r="AD4622" s="104">
        <v>2060000</v>
      </c>
      <c r="AE4622" s="2">
        <v>46092.389178240737</v>
      </c>
      <c r="AG4622" s="2">
        <v>114081</v>
      </c>
    </row>
    <row r="4623" spans="1:33" ht="45" x14ac:dyDescent="0.25">
      <c r="A4623" s="2" t="s">
        <v>13058</v>
      </c>
      <c r="B4623" s="2" t="s">
        <v>5754</v>
      </c>
      <c r="C4623" s="2" t="s">
        <v>13059</v>
      </c>
      <c r="F4623" s="2" t="s">
        <v>13060</v>
      </c>
      <c r="G4623" s="2" t="s">
        <v>13061</v>
      </c>
      <c r="H4623" s="2" t="s">
        <v>13062</v>
      </c>
      <c r="I4623" s="2" t="s">
        <v>19553</v>
      </c>
      <c r="J4623" s="2" t="s">
        <v>28</v>
      </c>
      <c r="K4623" s="2" t="s">
        <v>48</v>
      </c>
      <c r="L4623" s="2" t="s">
        <v>193</v>
      </c>
      <c r="M4623" s="2" t="s">
        <v>194</v>
      </c>
      <c r="N4623" s="2" t="s">
        <v>3019</v>
      </c>
      <c r="O4623" s="2" t="s">
        <v>32</v>
      </c>
      <c r="P4623" s="24">
        <v>0</v>
      </c>
      <c r="Q4623" s="24">
        <v>1</v>
      </c>
      <c r="R4623" s="27" t="s">
        <v>1568</v>
      </c>
      <c r="S4623" s="28" t="s">
        <v>1589</v>
      </c>
      <c r="T4623" s="2" t="s">
        <v>33</v>
      </c>
      <c r="U4623" s="2">
        <v>0</v>
      </c>
      <c r="V4623" s="2" t="s">
        <v>32960</v>
      </c>
      <c r="W4623" s="2" t="s">
        <v>34</v>
      </c>
      <c r="X4623" s="58" t="s">
        <v>5754</v>
      </c>
      <c r="Z4623" s="2">
        <v>412000</v>
      </c>
      <c r="AB4623" s="58">
        <v>46091.92391203704</v>
      </c>
      <c r="AC4623" s="2">
        <v>0</v>
      </c>
      <c r="AD4623" s="104">
        <v>412000</v>
      </c>
      <c r="AE4623" s="2">
        <v>46091.92391203704</v>
      </c>
      <c r="AG4623" s="2">
        <v>112543</v>
      </c>
    </row>
    <row r="4624" spans="1:33" ht="45" x14ac:dyDescent="0.25">
      <c r="A4624" s="2" t="s">
        <v>13220</v>
      </c>
      <c r="B4624" s="2" t="s">
        <v>5754</v>
      </c>
      <c r="C4624" s="2" t="s">
        <v>13221</v>
      </c>
      <c r="F4624" s="2" t="s">
        <v>13222</v>
      </c>
      <c r="G4624" s="2" t="s">
        <v>13223</v>
      </c>
      <c r="H4624" s="2" t="s">
        <v>13224</v>
      </c>
      <c r="I4624" s="2" t="s">
        <v>19497</v>
      </c>
      <c r="J4624" s="2" t="s">
        <v>28</v>
      </c>
      <c r="K4624" s="2" t="s">
        <v>48</v>
      </c>
      <c r="L4624" s="2" t="s">
        <v>516</v>
      </c>
      <c r="M4624" s="2" t="s">
        <v>1636</v>
      </c>
      <c r="N4624" s="2" t="s">
        <v>4974</v>
      </c>
      <c r="O4624" s="2" t="s">
        <v>705</v>
      </c>
      <c r="P4624" s="24">
        <v>0</v>
      </c>
      <c r="Q4624" s="24">
        <v>0</v>
      </c>
      <c r="R4624" s="27" t="s">
        <v>1578</v>
      </c>
      <c r="S4624" s="28" t="s">
        <v>1589</v>
      </c>
      <c r="T4624" s="2" t="s">
        <v>33</v>
      </c>
      <c r="U4624" s="2">
        <v>0</v>
      </c>
      <c r="V4624" s="2" t="s">
        <v>5754</v>
      </c>
      <c r="W4624" s="2" t="s">
        <v>34</v>
      </c>
      <c r="AC4624" s="2">
        <v>0</v>
      </c>
      <c r="AD4624" s="104"/>
    </row>
    <row r="4625" spans="1:33" ht="45" x14ac:dyDescent="0.25">
      <c r="A4625" s="2" t="s">
        <v>13821</v>
      </c>
      <c r="B4625" s="2" t="s">
        <v>5754</v>
      </c>
      <c r="C4625" s="2" t="s">
        <v>13822</v>
      </c>
      <c r="F4625" s="2" t="s">
        <v>13823</v>
      </c>
      <c r="G4625" s="2" t="s">
        <v>13824</v>
      </c>
      <c r="H4625" s="2" t="s">
        <v>13825</v>
      </c>
      <c r="I4625" s="2" t="s">
        <v>20647</v>
      </c>
      <c r="J4625" s="2" t="s">
        <v>28</v>
      </c>
      <c r="K4625" s="2" t="s">
        <v>29</v>
      </c>
      <c r="L4625" s="2" t="s">
        <v>274</v>
      </c>
      <c r="M4625" s="2" t="s">
        <v>275</v>
      </c>
      <c r="N4625" s="2" t="s">
        <v>4941</v>
      </c>
      <c r="O4625" s="2" t="s">
        <v>32</v>
      </c>
      <c r="P4625" s="24">
        <v>0</v>
      </c>
      <c r="Q4625" s="24">
        <v>1</v>
      </c>
      <c r="R4625" s="27" t="s">
        <v>1568</v>
      </c>
      <c r="S4625" s="28" t="s">
        <v>1589</v>
      </c>
      <c r="T4625" s="2" t="s">
        <v>33</v>
      </c>
      <c r="U4625" s="2">
        <v>0</v>
      </c>
      <c r="V4625" s="2" t="s">
        <v>18533</v>
      </c>
      <c r="W4625" s="2" t="s">
        <v>34</v>
      </c>
      <c r="X4625" s="58" t="s">
        <v>12666</v>
      </c>
      <c r="Z4625" s="2">
        <v>412000</v>
      </c>
      <c r="AB4625" s="58">
        <v>46092.534398148149</v>
      </c>
      <c r="AC4625" s="2">
        <v>0</v>
      </c>
      <c r="AD4625" s="104">
        <v>412000</v>
      </c>
      <c r="AE4625" s="2">
        <v>46092.534398148149</v>
      </c>
      <c r="AG4625" s="2">
        <v>108711</v>
      </c>
    </row>
    <row r="4626" spans="1:33" ht="45" x14ac:dyDescent="0.25">
      <c r="A4626" s="2" t="s">
        <v>13068</v>
      </c>
      <c r="B4626" s="2" t="s">
        <v>5754</v>
      </c>
      <c r="C4626" s="2" t="s">
        <v>13069</v>
      </c>
      <c r="F4626" s="2" t="s">
        <v>13070</v>
      </c>
      <c r="G4626" s="2" t="s">
        <v>13071</v>
      </c>
      <c r="H4626" s="2" t="s">
        <v>13072</v>
      </c>
      <c r="I4626" s="2" t="s">
        <v>19554</v>
      </c>
      <c r="J4626" s="2" t="s">
        <v>28</v>
      </c>
      <c r="K4626" s="2" t="s">
        <v>48</v>
      </c>
      <c r="L4626" s="2" t="s">
        <v>193</v>
      </c>
      <c r="M4626" s="2" t="s">
        <v>194</v>
      </c>
      <c r="N4626" s="2" t="s">
        <v>3019</v>
      </c>
      <c r="O4626" s="2" t="s">
        <v>32</v>
      </c>
      <c r="P4626" s="24">
        <v>0</v>
      </c>
      <c r="Q4626" s="24">
        <v>1</v>
      </c>
      <c r="R4626" s="27" t="s">
        <v>1568</v>
      </c>
      <c r="S4626" s="28" t="s">
        <v>1589</v>
      </c>
      <c r="T4626" s="2" t="s">
        <v>33</v>
      </c>
      <c r="U4626" s="2">
        <v>0</v>
      </c>
      <c r="V4626" s="2" t="s">
        <v>19078</v>
      </c>
      <c r="W4626" s="2" t="s">
        <v>34</v>
      </c>
      <c r="X4626" s="58" t="s">
        <v>5754</v>
      </c>
      <c r="Z4626" s="2">
        <v>412000</v>
      </c>
      <c r="AB4626" s="58">
        <v>46091.923530092594</v>
      </c>
      <c r="AC4626" s="2">
        <v>0</v>
      </c>
      <c r="AD4626" s="104">
        <v>412000</v>
      </c>
      <c r="AE4626" s="2">
        <v>46091.923530092594</v>
      </c>
      <c r="AG4626" s="2">
        <v>112643</v>
      </c>
    </row>
    <row r="4627" spans="1:33" ht="45" x14ac:dyDescent="0.25">
      <c r="A4627" s="2" t="s">
        <v>13048</v>
      </c>
      <c r="B4627" s="2" t="s">
        <v>5754</v>
      </c>
      <c r="C4627" s="2" t="s">
        <v>13049</v>
      </c>
      <c r="F4627" s="2" t="s">
        <v>13050</v>
      </c>
      <c r="G4627" s="2" t="s">
        <v>13051</v>
      </c>
      <c r="H4627" s="2" t="s">
        <v>13052</v>
      </c>
      <c r="I4627" s="2" t="s">
        <v>19555</v>
      </c>
      <c r="J4627" s="2" t="s">
        <v>28</v>
      </c>
      <c r="K4627" s="2" t="s">
        <v>48</v>
      </c>
      <c r="L4627" s="2" t="s">
        <v>516</v>
      </c>
      <c r="M4627" s="2" t="s">
        <v>1636</v>
      </c>
      <c r="N4627" s="2" t="s">
        <v>4974</v>
      </c>
      <c r="O4627" s="2" t="s">
        <v>32</v>
      </c>
      <c r="P4627" s="24">
        <v>0</v>
      </c>
      <c r="Q4627" s="24">
        <v>1</v>
      </c>
      <c r="R4627" s="27" t="s">
        <v>1568</v>
      </c>
      <c r="S4627" s="28" t="s">
        <v>1589</v>
      </c>
      <c r="T4627" s="2" t="s">
        <v>33</v>
      </c>
      <c r="U4627" s="2">
        <v>0</v>
      </c>
      <c r="V4627" s="2" t="s">
        <v>18001</v>
      </c>
      <c r="W4627" s="2" t="s">
        <v>34</v>
      </c>
      <c r="X4627" s="58" t="s">
        <v>12666</v>
      </c>
      <c r="Z4627" s="2">
        <v>412000</v>
      </c>
      <c r="AB4627" s="58">
        <v>46092.448888888888</v>
      </c>
      <c r="AC4627" s="2">
        <v>0</v>
      </c>
      <c r="AD4627" s="104">
        <v>412000</v>
      </c>
      <c r="AE4627" s="2">
        <v>46092.448888888888</v>
      </c>
      <c r="AG4627" s="2">
        <v>113262</v>
      </c>
    </row>
    <row r="4628" spans="1:33" ht="45" x14ac:dyDescent="0.25">
      <c r="A4628" s="2" t="s">
        <v>15284</v>
      </c>
      <c r="B4628" s="2" t="s">
        <v>5754</v>
      </c>
      <c r="C4628" s="2" t="s">
        <v>15285</v>
      </c>
      <c r="F4628" s="2" t="s">
        <v>12363</v>
      </c>
      <c r="G4628" s="2" t="s">
        <v>12364</v>
      </c>
      <c r="H4628" s="2" t="s">
        <v>12365</v>
      </c>
      <c r="I4628" s="2" t="s">
        <v>23538</v>
      </c>
      <c r="J4628" s="2" t="s">
        <v>28</v>
      </c>
      <c r="K4628" s="2" t="s">
        <v>43</v>
      </c>
      <c r="L4628" s="2" t="s">
        <v>406</v>
      </c>
      <c r="M4628" s="2" t="s">
        <v>407</v>
      </c>
      <c r="N4628" s="2" t="s">
        <v>4568</v>
      </c>
      <c r="O4628" s="2" t="s">
        <v>32</v>
      </c>
      <c r="P4628" s="24">
        <v>0</v>
      </c>
      <c r="Q4628" s="24">
        <v>2</v>
      </c>
      <c r="R4628" s="27" t="s">
        <v>1568</v>
      </c>
      <c r="S4628" s="28" t="s">
        <v>1589</v>
      </c>
      <c r="T4628" s="2" t="s">
        <v>33</v>
      </c>
      <c r="U4628" s="2">
        <v>0</v>
      </c>
      <c r="V4628" s="2" t="s">
        <v>17884</v>
      </c>
      <c r="W4628" s="2" t="s">
        <v>34</v>
      </c>
      <c r="X4628" s="58" t="s">
        <v>12666</v>
      </c>
      <c r="Z4628" s="2">
        <v>412000</v>
      </c>
      <c r="AB4628" s="58">
        <v>46092.758784722224</v>
      </c>
      <c r="AC4628" s="2">
        <v>0</v>
      </c>
      <c r="AD4628" s="104">
        <v>412000</v>
      </c>
      <c r="AE4628" s="2">
        <v>46092.758784722224</v>
      </c>
      <c r="AG4628" s="2">
        <v>109557</v>
      </c>
    </row>
    <row r="4629" spans="1:33" ht="45" x14ac:dyDescent="0.25">
      <c r="A4629" s="2" t="s">
        <v>13239</v>
      </c>
      <c r="B4629" s="2" t="s">
        <v>5754</v>
      </c>
      <c r="C4629" s="2" t="s">
        <v>13240</v>
      </c>
      <c r="F4629" s="2" t="s">
        <v>5762</v>
      </c>
      <c r="G4629" s="2" t="s">
        <v>5763</v>
      </c>
      <c r="H4629" s="2" t="s">
        <v>5764</v>
      </c>
      <c r="I4629" s="2" t="s">
        <v>19487</v>
      </c>
      <c r="J4629" s="2" t="s">
        <v>28</v>
      </c>
      <c r="K4629" s="2" t="s">
        <v>48</v>
      </c>
      <c r="L4629" s="2" t="s">
        <v>619</v>
      </c>
      <c r="M4629" s="2" t="s">
        <v>620</v>
      </c>
      <c r="N4629" s="2" t="s">
        <v>2935</v>
      </c>
      <c r="O4629" s="2" t="s">
        <v>705</v>
      </c>
      <c r="P4629" s="24">
        <v>0</v>
      </c>
      <c r="Q4629" s="24">
        <v>0</v>
      </c>
      <c r="R4629" s="27" t="s">
        <v>1578</v>
      </c>
      <c r="S4629" s="28" t="s">
        <v>1589</v>
      </c>
      <c r="T4629" s="2" t="s">
        <v>33</v>
      </c>
      <c r="U4629" s="2">
        <v>0</v>
      </c>
      <c r="V4629" s="2" t="s">
        <v>5754</v>
      </c>
      <c r="W4629" s="2" t="s">
        <v>34</v>
      </c>
      <c r="AC4629" s="2">
        <v>0</v>
      </c>
      <c r="AD4629" s="104"/>
    </row>
    <row r="4630" spans="1:33" ht="45" x14ac:dyDescent="0.25">
      <c r="A4630" s="2" t="s">
        <v>14971</v>
      </c>
      <c r="B4630" s="2" t="s">
        <v>5754</v>
      </c>
      <c r="C4630" s="2" t="s">
        <v>14972</v>
      </c>
      <c r="F4630" s="2" t="s">
        <v>11388</v>
      </c>
      <c r="G4630" s="2" t="s">
        <v>11389</v>
      </c>
      <c r="H4630" s="2" t="s">
        <v>9188</v>
      </c>
      <c r="I4630" s="2" t="s">
        <v>22256</v>
      </c>
      <c r="J4630" s="2" t="s">
        <v>28</v>
      </c>
      <c r="K4630" s="2" t="s">
        <v>68</v>
      </c>
      <c r="L4630" s="2" t="s">
        <v>216</v>
      </c>
      <c r="M4630" s="2" t="s">
        <v>217</v>
      </c>
      <c r="N4630" s="2" t="s">
        <v>3717</v>
      </c>
      <c r="O4630" s="2" t="s">
        <v>32</v>
      </c>
      <c r="P4630" s="24">
        <v>0</v>
      </c>
      <c r="Q4630" s="24">
        <v>1</v>
      </c>
      <c r="R4630" s="27" t="s">
        <v>1568</v>
      </c>
      <c r="S4630" s="28" t="s">
        <v>1589</v>
      </c>
      <c r="T4630" s="2" t="s">
        <v>33</v>
      </c>
      <c r="U4630" s="2">
        <v>0</v>
      </c>
      <c r="V4630" s="2" t="s">
        <v>19078</v>
      </c>
      <c r="W4630" s="2" t="s">
        <v>34</v>
      </c>
      <c r="X4630" s="58" t="s">
        <v>12666</v>
      </c>
      <c r="Z4630" s="2">
        <v>412000</v>
      </c>
      <c r="AB4630" s="58">
        <v>46092.643564814818</v>
      </c>
      <c r="AC4630" s="2">
        <v>0</v>
      </c>
      <c r="AD4630" s="104">
        <v>412000</v>
      </c>
      <c r="AE4630" s="2">
        <v>46092.643564814818</v>
      </c>
      <c r="AG4630" s="2">
        <v>110609</v>
      </c>
    </row>
    <row r="4631" spans="1:33" ht="45" x14ac:dyDescent="0.25">
      <c r="A4631" s="2" t="s">
        <v>13736</v>
      </c>
      <c r="B4631" s="2" t="s">
        <v>5754</v>
      </c>
      <c r="C4631" s="2" t="s">
        <v>13737</v>
      </c>
      <c r="F4631" s="2" t="s">
        <v>13308</v>
      </c>
      <c r="G4631" s="2" t="s">
        <v>13309</v>
      </c>
      <c r="H4631" s="2" t="s">
        <v>13310</v>
      </c>
      <c r="I4631" s="2" t="s">
        <v>20041</v>
      </c>
      <c r="J4631" s="2" t="s">
        <v>28</v>
      </c>
      <c r="K4631" s="2" t="s">
        <v>173</v>
      </c>
      <c r="L4631" s="2" t="s">
        <v>333</v>
      </c>
      <c r="M4631" s="2" t="s">
        <v>334</v>
      </c>
      <c r="N4631" s="2" t="s">
        <v>4966</v>
      </c>
      <c r="O4631" s="2" t="s">
        <v>705</v>
      </c>
      <c r="P4631" s="24">
        <v>0</v>
      </c>
      <c r="Q4631" s="24">
        <v>0</v>
      </c>
      <c r="R4631" s="27" t="s">
        <v>1578</v>
      </c>
      <c r="S4631" s="28" t="s">
        <v>1589</v>
      </c>
      <c r="T4631" s="2" t="s">
        <v>33</v>
      </c>
      <c r="U4631" s="2">
        <v>0</v>
      </c>
      <c r="V4631" s="2" t="s">
        <v>5754</v>
      </c>
      <c r="W4631" s="2" t="s">
        <v>34</v>
      </c>
      <c r="AC4631" s="2">
        <v>0</v>
      </c>
      <c r="AD4631" s="104"/>
    </row>
    <row r="4632" spans="1:33" ht="45" x14ac:dyDescent="0.25">
      <c r="A4632" s="2" t="s">
        <v>14197</v>
      </c>
      <c r="B4632" s="2" t="s">
        <v>5754</v>
      </c>
      <c r="C4632" s="2" t="s">
        <v>14198</v>
      </c>
      <c r="F4632" s="2" t="s">
        <v>14199</v>
      </c>
      <c r="G4632" s="2" t="s">
        <v>14200</v>
      </c>
      <c r="H4632" s="2" t="s">
        <v>7759</v>
      </c>
      <c r="I4632" s="2" t="s">
        <v>21196</v>
      </c>
      <c r="J4632" s="2" t="s">
        <v>28</v>
      </c>
      <c r="K4632" s="2" t="s">
        <v>78</v>
      </c>
      <c r="L4632" s="2" t="s">
        <v>472</v>
      </c>
      <c r="M4632" s="2" t="s">
        <v>473</v>
      </c>
      <c r="N4632" s="2" t="s">
        <v>5326</v>
      </c>
      <c r="O4632" s="2" t="s">
        <v>32</v>
      </c>
      <c r="P4632" s="24">
        <v>0</v>
      </c>
      <c r="Q4632" s="24">
        <v>1</v>
      </c>
      <c r="R4632" s="27" t="s">
        <v>1568</v>
      </c>
      <c r="S4632" s="28" t="s">
        <v>1589</v>
      </c>
      <c r="T4632" s="2" t="s">
        <v>33</v>
      </c>
      <c r="U4632" s="2">
        <v>0</v>
      </c>
      <c r="V4632" s="2" t="s">
        <v>18001</v>
      </c>
      <c r="W4632" s="2" t="s">
        <v>34</v>
      </c>
      <c r="X4632" s="58" t="s">
        <v>12666</v>
      </c>
      <c r="Z4632" s="2">
        <v>412000</v>
      </c>
      <c r="AB4632" s="58">
        <v>46092.355023148149</v>
      </c>
      <c r="AC4632" s="2">
        <v>0</v>
      </c>
      <c r="AD4632" s="104">
        <v>412000</v>
      </c>
      <c r="AE4632" s="2">
        <v>46092.355023148149</v>
      </c>
      <c r="AG4632" s="2">
        <v>107510</v>
      </c>
    </row>
    <row r="4633" spans="1:33" ht="45" x14ac:dyDescent="0.25">
      <c r="A4633" s="2" t="s">
        <v>13085</v>
      </c>
      <c r="B4633" s="2" t="s">
        <v>5754</v>
      </c>
      <c r="C4633" s="2" t="s">
        <v>13086</v>
      </c>
      <c r="F4633" s="2" t="s">
        <v>13087</v>
      </c>
      <c r="G4633" s="2" t="s">
        <v>13088</v>
      </c>
      <c r="H4633" s="2" t="s">
        <v>13089</v>
      </c>
      <c r="I4633" s="2" t="s">
        <v>19556</v>
      </c>
      <c r="J4633" s="2" t="s">
        <v>28</v>
      </c>
      <c r="K4633" s="2" t="s">
        <v>48</v>
      </c>
      <c r="L4633" s="2" t="s">
        <v>516</v>
      </c>
      <c r="M4633" s="2" t="s">
        <v>1636</v>
      </c>
      <c r="N4633" s="2" t="s">
        <v>4974</v>
      </c>
      <c r="O4633" s="2" t="s">
        <v>32</v>
      </c>
      <c r="P4633" s="24">
        <v>0</v>
      </c>
      <c r="Q4633" s="24">
        <v>1</v>
      </c>
      <c r="R4633" s="27" t="s">
        <v>1568</v>
      </c>
      <c r="S4633" s="28" t="s">
        <v>1589</v>
      </c>
      <c r="T4633" s="2" t="s">
        <v>33</v>
      </c>
      <c r="U4633" s="2">
        <v>0</v>
      </c>
      <c r="V4633" s="2" t="s">
        <v>18001</v>
      </c>
      <c r="W4633" s="2" t="s">
        <v>34</v>
      </c>
      <c r="X4633" s="58" t="s">
        <v>12666</v>
      </c>
      <c r="Z4633" s="2">
        <v>412000</v>
      </c>
      <c r="AB4633" s="58">
        <v>46092.448217592595</v>
      </c>
      <c r="AC4633" s="2">
        <v>0</v>
      </c>
      <c r="AD4633" s="104">
        <v>412000</v>
      </c>
      <c r="AE4633" s="2">
        <v>46092.448217592595</v>
      </c>
      <c r="AG4633" s="2">
        <v>113673</v>
      </c>
    </row>
    <row r="4634" spans="1:33" ht="45" x14ac:dyDescent="0.25">
      <c r="A4634" s="2" t="s">
        <v>14966</v>
      </c>
      <c r="B4634" s="2" t="s">
        <v>5754</v>
      </c>
      <c r="C4634" s="2" t="s">
        <v>14967</v>
      </c>
      <c r="F4634" s="2" t="s">
        <v>14968</v>
      </c>
      <c r="G4634" s="2" t="s">
        <v>14969</v>
      </c>
      <c r="H4634" s="2" t="s">
        <v>14970</v>
      </c>
      <c r="I4634" s="2" t="s">
        <v>22257</v>
      </c>
      <c r="J4634" s="2" t="s">
        <v>28</v>
      </c>
      <c r="K4634" s="2" t="s">
        <v>68</v>
      </c>
      <c r="L4634" s="2" t="s">
        <v>90</v>
      </c>
      <c r="M4634" s="2" t="s">
        <v>233</v>
      </c>
      <c r="N4634" s="2" t="s">
        <v>3729</v>
      </c>
      <c r="O4634" s="2" t="s">
        <v>32</v>
      </c>
      <c r="P4634" s="24">
        <v>0</v>
      </c>
      <c r="Q4634" s="24">
        <v>1</v>
      </c>
      <c r="R4634" s="27" t="s">
        <v>1568</v>
      </c>
      <c r="S4634" s="28" t="s">
        <v>1589</v>
      </c>
      <c r="T4634" s="2" t="s">
        <v>33</v>
      </c>
      <c r="U4634" s="2">
        <v>0</v>
      </c>
      <c r="V4634" s="2" t="s">
        <v>24823</v>
      </c>
      <c r="W4634" s="2" t="s">
        <v>34</v>
      </c>
      <c r="X4634" s="58" t="s">
        <v>12680</v>
      </c>
      <c r="Z4634" s="2">
        <v>412000</v>
      </c>
      <c r="AB4634" s="58">
        <v>46093.586273148147</v>
      </c>
      <c r="AC4634" s="2">
        <v>0</v>
      </c>
      <c r="AD4634" s="104">
        <v>412000</v>
      </c>
      <c r="AE4634" s="2">
        <v>46093.586273148147</v>
      </c>
      <c r="AG4634" s="2">
        <v>110608</v>
      </c>
    </row>
    <row r="4635" spans="1:33" ht="45" x14ac:dyDescent="0.25">
      <c r="A4635" s="2" t="s">
        <v>14964</v>
      </c>
      <c r="B4635" s="2" t="s">
        <v>5754</v>
      </c>
      <c r="C4635" s="2" t="s">
        <v>14965</v>
      </c>
      <c r="F4635" s="2" t="s">
        <v>1769</v>
      </c>
      <c r="G4635" s="2" t="s">
        <v>3144</v>
      </c>
      <c r="H4635" s="2" t="s">
        <v>3145</v>
      </c>
      <c r="I4635" s="2" t="s">
        <v>22258</v>
      </c>
      <c r="J4635" s="2" t="s">
        <v>28</v>
      </c>
      <c r="K4635" s="2" t="s">
        <v>68</v>
      </c>
      <c r="L4635" s="2" t="s">
        <v>152</v>
      </c>
      <c r="M4635" s="2" t="s">
        <v>153</v>
      </c>
      <c r="N4635" s="2" t="s">
        <v>3118</v>
      </c>
      <c r="O4635" s="2" t="s">
        <v>32</v>
      </c>
      <c r="P4635" s="24">
        <v>0</v>
      </c>
      <c r="Q4635" s="24">
        <v>1</v>
      </c>
      <c r="R4635" s="27" t="s">
        <v>1568</v>
      </c>
      <c r="S4635" s="28" t="s">
        <v>1589</v>
      </c>
      <c r="T4635" s="2" t="s">
        <v>33</v>
      </c>
      <c r="U4635" s="2">
        <v>0</v>
      </c>
      <c r="V4635" s="2" t="s">
        <v>18533</v>
      </c>
      <c r="W4635" s="2" t="s">
        <v>34</v>
      </c>
      <c r="X4635" s="58" t="s">
        <v>12666</v>
      </c>
      <c r="Z4635" s="2">
        <v>412000</v>
      </c>
      <c r="AB4635" s="58">
        <v>46092.38958333333</v>
      </c>
      <c r="AC4635" s="2">
        <v>0</v>
      </c>
      <c r="AD4635" s="104">
        <v>412000</v>
      </c>
      <c r="AE4635" s="2">
        <v>46092.38958333333</v>
      </c>
      <c r="AG4635" s="2">
        <v>110607</v>
      </c>
    </row>
    <row r="4636" spans="1:33" ht="45" x14ac:dyDescent="0.25">
      <c r="A4636" s="2" t="s">
        <v>13100</v>
      </c>
      <c r="B4636" s="2" t="s">
        <v>5754</v>
      </c>
      <c r="C4636" s="2" t="s">
        <v>13101</v>
      </c>
      <c r="F4636" s="2" t="s">
        <v>13102</v>
      </c>
      <c r="G4636" s="2" t="s">
        <v>13103</v>
      </c>
      <c r="H4636" s="2" t="s">
        <v>13104</v>
      </c>
      <c r="I4636" s="2" t="s">
        <v>19557</v>
      </c>
      <c r="J4636" s="2" t="s">
        <v>28</v>
      </c>
      <c r="K4636" s="2" t="s">
        <v>48</v>
      </c>
      <c r="L4636" s="2" t="s">
        <v>516</v>
      </c>
      <c r="M4636" s="2" t="s">
        <v>1636</v>
      </c>
      <c r="N4636" s="2" t="s">
        <v>4974</v>
      </c>
      <c r="O4636" s="2" t="s">
        <v>32</v>
      </c>
      <c r="P4636" s="24">
        <v>0</v>
      </c>
      <c r="Q4636" s="24">
        <v>1</v>
      </c>
      <c r="R4636" s="27" t="s">
        <v>1568</v>
      </c>
      <c r="S4636" s="28" t="s">
        <v>1589</v>
      </c>
      <c r="T4636" s="2" t="s">
        <v>33</v>
      </c>
      <c r="U4636" s="2">
        <v>0</v>
      </c>
      <c r="V4636" s="2" t="s">
        <v>18001</v>
      </c>
      <c r="W4636" s="2" t="s">
        <v>34</v>
      </c>
      <c r="X4636" s="58" t="s">
        <v>15922</v>
      </c>
      <c r="Z4636" s="2">
        <v>412000</v>
      </c>
      <c r="AB4636" s="58">
        <v>46095.920347222222</v>
      </c>
      <c r="AC4636" s="2">
        <v>0</v>
      </c>
      <c r="AD4636" s="104">
        <v>412000</v>
      </c>
      <c r="AE4636" s="2">
        <v>46095.920347222222</v>
      </c>
      <c r="AG4636" s="2">
        <v>114491</v>
      </c>
    </row>
    <row r="4637" spans="1:33" ht="45" x14ac:dyDescent="0.25">
      <c r="A4637" s="2" t="s">
        <v>14139</v>
      </c>
      <c r="B4637" s="2" t="s">
        <v>5754</v>
      </c>
      <c r="C4637" s="2" t="s">
        <v>14140</v>
      </c>
      <c r="F4637" s="2" t="s">
        <v>13823</v>
      </c>
      <c r="G4637" s="2" t="s">
        <v>13824</v>
      </c>
      <c r="H4637" s="2" t="s">
        <v>13825</v>
      </c>
      <c r="I4637" s="2" t="s">
        <v>20647</v>
      </c>
      <c r="J4637" s="2" t="s">
        <v>28</v>
      </c>
      <c r="K4637" s="2" t="s">
        <v>29</v>
      </c>
      <c r="L4637" s="2" t="s">
        <v>274</v>
      </c>
      <c r="M4637" s="2" t="s">
        <v>275</v>
      </c>
      <c r="N4637" s="2" t="s">
        <v>4941</v>
      </c>
      <c r="O4637" s="2" t="s">
        <v>705</v>
      </c>
      <c r="P4637" s="24">
        <v>0</v>
      </c>
      <c r="Q4637" s="24">
        <v>0</v>
      </c>
      <c r="R4637" s="27" t="s">
        <v>1578</v>
      </c>
      <c r="S4637" s="28" t="s">
        <v>1589</v>
      </c>
      <c r="T4637" s="2" t="s">
        <v>33</v>
      </c>
      <c r="U4637" s="2">
        <v>0</v>
      </c>
      <c r="V4637" s="2" t="s">
        <v>5754</v>
      </c>
      <c r="W4637" s="2" t="s">
        <v>34</v>
      </c>
      <c r="AC4637" s="2">
        <v>0</v>
      </c>
      <c r="AD4637" s="104"/>
    </row>
    <row r="4638" spans="1:33" ht="45" x14ac:dyDescent="0.25">
      <c r="A4638" s="2" t="s">
        <v>13858</v>
      </c>
      <c r="B4638" s="2" t="s">
        <v>5754</v>
      </c>
      <c r="C4638" s="2" t="s">
        <v>13859</v>
      </c>
      <c r="F4638" s="2" t="s">
        <v>13860</v>
      </c>
      <c r="G4638" s="2" t="s">
        <v>13861</v>
      </c>
      <c r="H4638" s="2" t="s">
        <v>12634</v>
      </c>
      <c r="I4638" s="2" t="s">
        <v>20648</v>
      </c>
      <c r="J4638" s="2" t="s">
        <v>28</v>
      </c>
      <c r="K4638" s="2" t="s">
        <v>29</v>
      </c>
      <c r="L4638" s="2" t="s">
        <v>455</v>
      </c>
      <c r="M4638" s="2" t="s">
        <v>456</v>
      </c>
      <c r="N4638" s="2" t="s">
        <v>7258</v>
      </c>
      <c r="O4638" s="2" t="s">
        <v>32</v>
      </c>
      <c r="P4638" s="24">
        <v>0</v>
      </c>
      <c r="Q4638" s="24">
        <v>1</v>
      </c>
      <c r="R4638" s="27" t="s">
        <v>1568</v>
      </c>
      <c r="S4638" s="28" t="s">
        <v>1589</v>
      </c>
      <c r="T4638" s="2" t="s">
        <v>33</v>
      </c>
      <c r="U4638" s="2">
        <v>0</v>
      </c>
      <c r="V4638" s="2" t="s">
        <v>17683</v>
      </c>
      <c r="W4638" s="2" t="s">
        <v>34</v>
      </c>
      <c r="X4638" s="58" t="s">
        <v>12666</v>
      </c>
      <c r="Z4638" s="2">
        <v>412000</v>
      </c>
      <c r="AB4638" s="58">
        <v>46092.478738425925</v>
      </c>
      <c r="AC4638" s="2">
        <v>0</v>
      </c>
      <c r="AD4638" s="104">
        <v>412000</v>
      </c>
      <c r="AE4638" s="2">
        <v>46092.478738425925</v>
      </c>
      <c r="AG4638" s="2">
        <v>113880</v>
      </c>
    </row>
    <row r="4639" spans="1:33" ht="45" x14ac:dyDescent="0.25">
      <c r="A4639" s="2" t="s">
        <v>13839</v>
      </c>
      <c r="B4639" s="2" t="s">
        <v>5754</v>
      </c>
      <c r="C4639" s="2" t="s">
        <v>13840</v>
      </c>
      <c r="F4639" s="2" t="s">
        <v>13841</v>
      </c>
      <c r="G4639" s="2" t="s">
        <v>13842</v>
      </c>
      <c r="H4639" s="2" t="s">
        <v>2488</v>
      </c>
      <c r="I4639" s="2" t="s">
        <v>20649</v>
      </c>
      <c r="J4639" s="2" t="s">
        <v>28</v>
      </c>
      <c r="K4639" s="2" t="s">
        <v>29</v>
      </c>
      <c r="L4639" s="2" t="s">
        <v>274</v>
      </c>
      <c r="M4639" s="2" t="s">
        <v>275</v>
      </c>
      <c r="N4639" s="2" t="s">
        <v>4941</v>
      </c>
      <c r="O4639" s="2" t="s">
        <v>32</v>
      </c>
      <c r="P4639" s="24">
        <v>0</v>
      </c>
      <c r="Q4639" s="24">
        <v>1</v>
      </c>
      <c r="R4639" s="27" t="s">
        <v>1568</v>
      </c>
      <c r="S4639" s="28" t="s">
        <v>1589</v>
      </c>
      <c r="T4639" s="2" t="s">
        <v>33</v>
      </c>
      <c r="U4639" s="2">
        <v>0</v>
      </c>
      <c r="V4639" s="2" t="s">
        <v>24754</v>
      </c>
      <c r="W4639" s="2" t="s">
        <v>34</v>
      </c>
      <c r="X4639" s="58" t="s">
        <v>12666</v>
      </c>
      <c r="Z4639" s="2">
        <v>412000</v>
      </c>
      <c r="AB4639" s="58">
        <v>46092.534988425927</v>
      </c>
      <c r="AC4639" s="2">
        <v>0</v>
      </c>
      <c r="AD4639" s="104">
        <v>412000</v>
      </c>
      <c r="AE4639" s="2">
        <v>46092.534988425927</v>
      </c>
      <c r="AG4639" s="2">
        <v>108713</v>
      </c>
    </row>
    <row r="4640" spans="1:33" ht="45" x14ac:dyDescent="0.25">
      <c r="A4640" s="2" t="s">
        <v>12976</v>
      </c>
      <c r="B4640" s="2" t="s">
        <v>5754</v>
      </c>
      <c r="C4640" s="2" t="s">
        <v>12977</v>
      </c>
      <c r="F4640" s="2" t="s">
        <v>1866</v>
      </c>
      <c r="G4640" s="2" t="s">
        <v>2945</v>
      </c>
      <c r="H4640" s="2" t="s">
        <v>2946</v>
      </c>
      <c r="I4640" s="2" t="s">
        <v>19558</v>
      </c>
      <c r="J4640" s="2" t="s">
        <v>28</v>
      </c>
      <c r="K4640" s="2" t="s">
        <v>48</v>
      </c>
      <c r="L4640" s="2" t="s">
        <v>619</v>
      </c>
      <c r="M4640" s="2" t="s">
        <v>620</v>
      </c>
      <c r="N4640" s="2" t="s">
        <v>2935</v>
      </c>
      <c r="O4640" s="2" t="s">
        <v>32</v>
      </c>
      <c r="P4640" s="24">
        <v>0</v>
      </c>
      <c r="Q4640" s="24">
        <v>2</v>
      </c>
      <c r="R4640" s="27" t="s">
        <v>1568</v>
      </c>
      <c r="S4640" s="28" t="s">
        <v>1589</v>
      </c>
      <c r="T4640" s="2" t="s">
        <v>33</v>
      </c>
      <c r="U4640" s="2">
        <v>0</v>
      </c>
      <c r="V4640" s="2" t="s">
        <v>17884</v>
      </c>
      <c r="W4640" s="2" t="s">
        <v>34</v>
      </c>
      <c r="X4640" s="58" t="s">
        <v>12666</v>
      </c>
      <c r="Z4640" s="2">
        <v>412000</v>
      </c>
      <c r="AB4640" s="58">
        <v>46092.437083333331</v>
      </c>
      <c r="AC4640" s="2">
        <v>0</v>
      </c>
      <c r="AD4640" s="104">
        <v>412000</v>
      </c>
      <c r="AE4640" s="2">
        <v>46092.437083333331</v>
      </c>
      <c r="AG4640" s="2">
        <v>107127</v>
      </c>
    </row>
    <row r="4641" spans="1:33" ht="45" x14ac:dyDescent="0.25">
      <c r="A4641" s="2" t="s">
        <v>15688</v>
      </c>
      <c r="B4641" s="2" t="s">
        <v>5754</v>
      </c>
      <c r="C4641" s="2" t="s">
        <v>15689</v>
      </c>
      <c r="F4641" s="2" t="s">
        <v>1217</v>
      </c>
      <c r="G4641" s="2" t="s">
        <v>4344</v>
      </c>
      <c r="H4641" s="2" t="s">
        <v>4345</v>
      </c>
      <c r="I4641" s="2" t="s">
        <v>23539</v>
      </c>
      <c r="J4641" s="2" t="s">
        <v>28</v>
      </c>
      <c r="K4641" s="2" t="s">
        <v>43</v>
      </c>
      <c r="L4641" s="2" t="s">
        <v>267</v>
      </c>
      <c r="M4641" s="2" t="s">
        <v>1218</v>
      </c>
      <c r="N4641" s="2" t="s">
        <v>4340</v>
      </c>
      <c r="O4641" s="2" t="s">
        <v>705</v>
      </c>
      <c r="P4641" s="24">
        <v>0</v>
      </c>
      <c r="Q4641" s="24">
        <v>0</v>
      </c>
      <c r="R4641" s="27" t="s">
        <v>1578</v>
      </c>
      <c r="S4641" s="28" t="s">
        <v>1589</v>
      </c>
      <c r="T4641" s="2" t="s">
        <v>33</v>
      </c>
      <c r="U4641" s="2">
        <v>0</v>
      </c>
      <c r="V4641" s="2" t="s">
        <v>5754</v>
      </c>
      <c r="W4641" s="2" t="s">
        <v>34</v>
      </c>
      <c r="AC4641" s="2">
        <v>0</v>
      </c>
      <c r="AD4641" s="104"/>
    </row>
    <row r="4642" spans="1:33" ht="45" x14ac:dyDescent="0.25">
      <c r="A4642" s="2" t="s">
        <v>13315</v>
      </c>
      <c r="B4642" s="2" t="s">
        <v>5754</v>
      </c>
      <c r="C4642" s="2" t="s">
        <v>13316</v>
      </c>
      <c r="F4642" s="2" t="s">
        <v>13317</v>
      </c>
      <c r="G4642" s="2" t="s">
        <v>13318</v>
      </c>
      <c r="H4642" s="2" t="s">
        <v>3161</v>
      </c>
      <c r="I4642" s="2" t="s">
        <v>20044</v>
      </c>
      <c r="J4642" s="2" t="s">
        <v>28</v>
      </c>
      <c r="K4642" s="2" t="s">
        <v>173</v>
      </c>
      <c r="L4642" s="2" t="s">
        <v>110</v>
      </c>
      <c r="M4642" s="2" t="s">
        <v>410</v>
      </c>
      <c r="N4642" s="2" t="s">
        <v>3331</v>
      </c>
      <c r="O4642" s="2" t="s">
        <v>32</v>
      </c>
      <c r="P4642" s="24">
        <v>0</v>
      </c>
      <c r="Q4642" s="24">
        <v>2</v>
      </c>
      <c r="R4642" s="27" t="s">
        <v>1568</v>
      </c>
      <c r="S4642" s="28" t="s">
        <v>1589</v>
      </c>
      <c r="T4642" s="2" t="s">
        <v>33</v>
      </c>
      <c r="U4642" s="2">
        <v>0</v>
      </c>
      <c r="V4642" s="2" t="s">
        <v>16051</v>
      </c>
      <c r="W4642" s="2" t="s">
        <v>34</v>
      </c>
      <c r="X4642" s="58" t="s">
        <v>5754</v>
      </c>
      <c r="Z4642" s="2">
        <v>412000</v>
      </c>
      <c r="AB4642" s="58">
        <v>46091.76966435185</v>
      </c>
      <c r="AC4642" s="2">
        <v>0</v>
      </c>
      <c r="AD4642" s="104">
        <v>412000</v>
      </c>
      <c r="AE4642" s="2">
        <v>46091.76966435185</v>
      </c>
      <c r="AG4642" s="2">
        <v>109247</v>
      </c>
    </row>
    <row r="4643" spans="1:33" ht="45" x14ac:dyDescent="0.25">
      <c r="A4643" s="2" t="s">
        <v>13848</v>
      </c>
      <c r="B4643" s="2" t="s">
        <v>5754</v>
      </c>
      <c r="C4643" s="2" t="s">
        <v>13849</v>
      </c>
      <c r="F4643" s="2" t="s">
        <v>13850</v>
      </c>
      <c r="G4643" s="2" t="s">
        <v>13851</v>
      </c>
      <c r="H4643" s="2" t="s">
        <v>13852</v>
      </c>
      <c r="I4643" s="2" t="s">
        <v>20650</v>
      </c>
      <c r="J4643" s="2" t="s">
        <v>28</v>
      </c>
      <c r="K4643" s="2" t="s">
        <v>29</v>
      </c>
      <c r="L4643" s="2" t="s">
        <v>455</v>
      </c>
      <c r="M4643" s="2" t="s">
        <v>456</v>
      </c>
      <c r="N4643" s="2" t="s">
        <v>7258</v>
      </c>
      <c r="O4643" s="2" t="s">
        <v>32</v>
      </c>
      <c r="P4643" s="24">
        <v>0</v>
      </c>
      <c r="Q4643" s="24">
        <v>1</v>
      </c>
      <c r="R4643" s="27" t="s">
        <v>1568</v>
      </c>
      <c r="S4643" s="28" t="s">
        <v>1589</v>
      </c>
      <c r="T4643" s="2" t="s">
        <v>33</v>
      </c>
      <c r="U4643" s="2">
        <v>0</v>
      </c>
      <c r="V4643" s="2" t="s">
        <v>17683</v>
      </c>
      <c r="W4643" s="2" t="s">
        <v>34</v>
      </c>
      <c r="X4643" s="58" t="s">
        <v>5754</v>
      </c>
      <c r="Z4643" s="2">
        <v>412000</v>
      </c>
      <c r="AB4643" s="58">
        <v>46091.795972222222</v>
      </c>
      <c r="AC4643" s="2">
        <v>0</v>
      </c>
      <c r="AD4643" s="104">
        <v>412000</v>
      </c>
      <c r="AE4643" s="2">
        <v>46091.795972222222</v>
      </c>
      <c r="AG4643" s="2">
        <v>108716</v>
      </c>
    </row>
    <row r="4644" spans="1:33" ht="45" x14ac:dyDescent="0.25">
      <c r="A4644" s="2" t="s">
        <v>13263</v>
      </c>
      <c r="B4644" s="2" t="s">
        <v>5754</v>
      </c>
      <c r="C4644" s="2" t="s">
        <v>13264</v>
      </c>
      <c r="F4644" s="2" t="s">
        <v>13265</v>
      </c>
      <c r="G4644" s="2" t="s">
        <v>13266</v>
      </c>
      <c r="H4644" s="2" t="s">
        <v>13267</v>
      </c>
      <c r="I4644" s="2" t="s">
        <v>19559</v>
      </c>
      <c r="J4644" s="2" t="s">
        <v>28</v>
      </c>
      <c r="K4644" s="2" t="s">
        <v>48</v>
      </c>
      <c r="L4644" s="2" t="s">
        <v>516</v>
      </c>
      <c r="M4644" s="2" t="s">
        <v>1636</v>
      </c>
      <c r="N4644" s="2" t="s">
        <v>4974</v>
      </c>
      <c r="O4644" s="2" t="s">
        <v>705</v>
      </c>
      <c r="P4644" s="24">
        <v>0</v>
      </c>
      <c r="Q4644" s="24">
        <v>0</v>
      </c>
      <c r="R4644" s="27" t="s">
        <v>1578</v>
      </c>
      <c r="S4644" s="28" t="s">
        <v>1589</v>
      </c>
      <c r="T4644" s="2" t="s">
        <v>33</v>
      </c>
      <c r="U4644" s="2">
        <v>0</v>
      </c>
      <c r="V4644" s="2" t="s">
        <v>12666</v>
      </c>
      <c r="W4644" s="2" t="s">
        <v>34</v>
      </c>
      <c r="AC4644" s="2">
        <v>0</v>
      </c>
      <c r="AD4644" s="104"/>
    </row>
    <row r="4645" spans="1:33" ht="45" x14ac:dyDescent="0.25">
      <c r="A4645" s="2" t="s">
        <v>13853</v>
      </c>
      <c r="B4645" s="2" t="s">
        <v>5754</v>
      </c>
      <c r="C4645" s="2" t="s">
        <v>13854</v>
      </c>
      <c r="F4645" s="2" t="s">
        <v>13855</v>
      </c>
      <c r="G4645" s="2" t="s">
        <v>13856</v>
      </c>
      <c r="H4645" s="2" t="s">
        <v>13857</v>
      </c>
      <c r="I4645" s="2" t="s">
        <v>20651</v>
      </c>
      <c r="J4645" s="2" t="s">
        <v>28</v>
      </c>
      <c r="K4645" s="2" t="s">
        <v>29</v>
      </c>
      <c r="L4645" s="2" t="s">
        <v>455</v>
      </c>
      <c r="M4645" s="2" t="s">
        <v>456</v>
      </c>
      <c r="N4645" s="2" t="s">
        <v>7258</v>
      </c>
      <c r="O4645" s="2" t="s">
        <v>32</v>
      </c>
      <c r="P4645" s="24">
        <v>0</v>
      </c>
      <c r="Q4645" s="24">
        <v>1</v>
      </c>
      <c r="R4645" s="27" t="s">
        <v>1568</v>
      </c>
      <c r="S4645" s="28" t="s">
        <v>1589</v>
      </c>
      <c r="T4645" s="2" t="s">
        <v>33</v>
      </c>
      <c r="U4645" s="2">
        <v>0</v>
      </c>
      <c r="V4645" s="2" t="s">
        <v>19078</v>
      </c>
      <c r="W4645" s="2" t="s">
        <v>34</v>
      </c>
      <c r="X4645" s="58" t="s">
        <v>5754</v>
      </c>
      <c r="Z4645" s="2">
        <v>412000</v>
      </c>
      <c r="AB4645" s="58">
        <v>46091.79415509259</v>
      </c>
      <c r="AC4645" s="2">
        <v>0</v>
      </c>
      <c r="AD4645" s="104">
        <v>412000</v>
      </c>
      <c r="AE4645" s="2">
        <v>46091.79415509259</v>
      </c>
      <c r="AG4645" s="2">
        <v>108718</v>
      </c>
    </row>
    <row r="4646" spans="1:33" ht="45" x14ac:dyDescent="0.25">
      <c r="A4646" s="2" t="s">
        <v>14080</v>
      </c>
      <c r="B4646" s="2" t="s">
        <v>5754</v>
      </c>
      <c r="C4646" s="2" t="s">
        <v>14081</v>
      </c>
      <c r="F4646" s="2" t="s">
        <v>14008</v>
      </c>
      <c r="G4646" s="2" t="s">
        <v>14009</v>
      </c>
      <c r="H4646" s="2" t="s">
        <v>14010</v>
      </c>
      <c r="I4646" s="2" t="s">
        <v>20585</v>
      </c>
      <c r="J4646" s="2" t="s">
        <v>28</v>
      </c>
      <c r="K4646" s="2" t="s">
        <v>29</v>
      </c>
      <c r="L4646" s="2" t="s">
        <v>154</v>
      </c>
      <c r="M4646" s="2" t="s">
        <v>155</v>
      </c>
      <c r="N4646" s="2" t="s">
        <v>7144</v>
      </c>
      <c r="O4646" s="2" t="s">
        <v>705</v>
      </c>
      <c r="P4646" s="24">
        <v>0</v>
      </c>
      <c r="Q4646" s="24">
        <v>0</v>
      </c>
      <c r="R4646" s="27" t="s">
        <v>1578</v>
      </c>
      <c r="S4646" s="28" t="s">
        <v>1589</v>
      </c>
      <c r="T4646" s="2" t="s">
        <v>33</v>
      </c>
      <c r="U4646" s="2">
        <v>0</v>
      </c>
      <c r="V4646" s="2" t="s">
        <v>12666</v>
      </c>
      <c r="W4646" s="2" t="s">
        <v>34</v>
      </c>
      <c r="AC4646" s="2">
        <v>0</v>
      </c>
      <c r="AD4646" s="104"/>
    </row>
    <row r="4647" spans="1:33" ht="45" x14ac:dyDescent="0.25">
      <c r="A4647" s="2" t="s">
        <v>15189</v>
      </c>
      <c r="B4647" s="2" t="s">
        <v>5754</v>
      </c>
      <c r="C4647" s="2" t="s">
        <v>15190</v>
      </c>
      <c r="F4647" s="2" t="s">
        <v>14968</v>
      </c>
      <c r="G4647" s="2" t="s">
        <v>14969</v>
      </c>
      <c r="H4647" s="2" t="s">
        <v>14970</v>
      </c>
      <c r="I4647" s="2" t="s">
        <v>22257</v>
      </c>
      <c r="J4647" s="2" t="s">
        <v>28</v>
      </c>
      <c r="K4647" s="2" t="s">
        <v>68</v>
      </c>
      <c r="L4647" s="2" t="s">
        <v>90</v>
      </c>
      <c r="M4647" s="2" t="s">
        <v>233</v>
      </c>
      <c r="N4647" s="2" t="s">
        <v>3729</v>
      </c>
      <c r="O4647" s="2" t="s">
        <v>705</v>
      </c>
      <c r="P4647" s="24">
        <v>0</v>
      </c>
      <c r="Q4647" s="24">
        <v>0</v>
      </c>
      <c r="R4647" s="27" t="s">
        <v>1578</v>
      </c>
      <c r="S4647" s="28" t="s">
        <v>1589</v>
      </c>
      <c r="T4647" s="2" t="s">
        <v>33</v>
      </c>
      <c r="U4647" s="2">
        <v>0</v>
      </c>
      <c r="V4647" s="2" t="s">
        <v>5754</v>
      </c>
      <c r="W4647" s="2" t="s">
        <v>34</v>
      </c>
      <c r="AC4647" s="2">
        <v>0</v>
      </c>
      <c r="AD4647" s="104"/>
    </row>
    <row r="4648" spans="1:33" ht="45" x14ac:dyDescent="0.25">
      <c r="A4648" s="2" t="s">
        <v>13299</v>
      </c>
      <c r="B4648" s="2" t="s">
        <v>5754</v>
      </c>
      <c r="C4648" s="2" t="s">
        <v>13300</v>
      </c>
      <c r="F4648" s="2" t="s">
        <v>13301</v>
      </c>
      <c r="G4648" s="2" t="s">
        <v>13302</v>
      </c>
      <c r="H4648" s="2" t="s">
        <v>13303</v>
      </c>
      <c r="I4648" s="2" t="s">
        <v>20045</v>
      </c>
      <c r="J4648" s="2" t="s">
        <v>28</v>
      </c>
      <c r="K4648" s="2" t="s">
        <v>173</v>
      </c>
      <c r="L4648" s="2" t="s">
        <v>333</v>
      </c>
      <c r="M4648" s="2" t="s">
        <v>334</v>
      </c>
      <c r="N4648" s="2" t="s">
        <v>4966</v>
      </c>
      <c r="O4648" s="2" t="s">
        <v>32</v>
      </c>
      <c r="P4648" s="24">
        <v>0</v>
      </c>
      <c r="Q4648" s="24">
        <v>1</v>
      </c>
      <c r="R4648" s="27" t="s">
        <v>1568</v>
      </c>
      <c r="S4648" s="28" t="s">
        <v>1589</v>
      </c>
      <c r="T4648" s="2" t="s">
        <v>33</v>
      </c>
      <c r="U4648" s="2">
        <v>0</v>
      </c>
      <c r="V4648" s="2" t="s">
        <v>16054</v>
      </c>
      <c r="W4648" s="2" t="s">
        <v>34</v>
      </c>
      <c r="X4648" s="58" t="s">
        <v>12666</v>
      </c>
      <c r="Z4648" s="2">
        <v>412000</v>
      </c>
      <c r="AB4648" s="58">
        <v>46092.407002314816</v>
      </c>
      <c r="AC4648" s="2">
        <v>0</v>
      </c>
      <c r="AD4648" s="104">
        <v>412000</v>
      </c>
      <c r="AE4648" s="2">
        <v>46092.407002314816</v>
      </c>
      <c r="AG4648" s="2">
        <v>109254</v>
      </c>
    </row>
    <row r="4649" spans="1:33" ht="45" x14ac:dyDescent="0.25">
      <c r="A4649" s="2" t="s">
        <v>14801</v>
      </c>
      <c r="B4649" s="2" t="s">
        <v>5754</v>
      </c>
      <c r="C4649" s="2" t="s">
        <v>14802</v>
      </c>
      <c r="F4649" s="2" t="s">
        <v>14803</v>
      </c>
      <c r="G4649" s="2" t="s">
        <v>14804</v>
      </c>
      <c r="H4649" s="2" t="s">
        <v>14805</v>
      </c>
      <c r="I4649" s="2" t="s">
        <v>21952</v>
      </c>
      <c r="J4649" s="2" t="s">
        <v>28</v>
      </c>
      <c r="K4649" s="2" t="s">
        <v>74</v>
      </c>
      <c r="L4649" s="2" t="s">
        <v>104</v>
      </c>
      <c r="M4649" s="2" t="s">
        <v>76</v>
      </c>
      <c r="N4649" s="2" t="s">
        <v>3849</v>
      </c>
      <c r="O4649" s="2" t="s">
        <v>706</v>
      </c>
      <c r="P4649" s="24">
        <v>0</v>
      </c>
      <c r="Q4649" s="24">
        <v>0</v>
      </c>
      <c r="R4649" s="27" t="s">
        <v>1578</v>
      </c>
      <c r="S4649" s="28" t="s">
        <v>1589</v>
      </c>
      <c r="T4649" s="2" t="s">
        <v>33</v>
      </c>
      <c r="U4649" s="2">
        <v>0</v>
      </c>
      <c r="V4649" s="2" t="s">
        <v>5754</v>
      </c>
      <c r="W4649" s="2" t="s">
        <v>34</v>
      </c>
      <c r="AC4649" s="2">
        <v>0</v>
      </c>
      <c r="AD4649" s="104"/>
    </row>
    <row r="4650" spans="1:33" ht="45" x14ac:dyDescent="0.25">
      <c r="A4650" s="2" t="s">
        <v>14141</v>
      </c>
      <c r="B4650" s="2" t="s">
        <v>5754</v>
      </c>
      <c r="C4650" s="2" t="s">
        <v>14142</v>
      </c>
      <c r="F4650" s="2" t="s">
        <v>7559</v>
      </c>
      <c r="G4650" s="2" t="s">
        <v>7560</v>
      </c>
      <c r="H4650" s="2" t="s">
        <v>7561</v>
      </c>
      <c r="I4650" s="2" t="s">
        <v>20599</v>
      </c>
      <c r="J4650" s="2" t="s">
        <v>28</v>
      </c>
      <c r="K4650" s="2" t="s">
        <v>29</v>
      </c>
      <c r="L4650" s="2" t="s">
        <v>133</v>
      </c>
      <c r="M4650" s="2" t="s">
        <v>134</v>
      </c>
      <c r="N4650" s="2" t="s">
        <v>5241</v>
      </c>
      <c r="O4650" s="2" t="s">
        <v>705</v>
      </c>
      <c r="P4650" s="24">
        <v>0</v>
      </c>
      <c r="Q4650" s="24">
        <v>0</v>
      </c>
      <c r="R4650" s="27" t="s">
        <v>1578</v>
      </c>
      <c r="S4650" s="28" t="s">
        <v>1589</v>
      </c>
      <c r="T4650" s="2" t="s">
        <v>33</v>
      </c>
      <c r="U4650" s="2">
        <v>0</v>
      </c>
      <c r="V4650" s="2" t="s">
        <v>12666</v>
      </c>
      <c r="W4650" s="2" t="s">
        <v>34</v>
      </c>
      <c r="AC4650" s="2">
        <v>0</v>
      </c>
      <c r="AD4650" s="104"/>
    </row>
    <row r="4651" spans="1:33" ht="45" x14ac:dyDescent="0.25">
      <c r="A4651" s="2" t="s">
        <v>14089</v>
      </c>
      <c r="B4651" s="2" t="s">
        <v>5754</v>
      </c>
      <c r="C4651" s="2" t="s">
        <v>14090</v>
      </c>
      <c r="F4651" s="2" t="s">
        <v>14091</v>
      </c>
      <c r="G4651" s="2" t="s">
        <v>14092</v>
      </c>
      <c r="H4651" s="2" t="s">
        <v>14093</v>
      </c>
      <c r="I4651" s="2" t="s">
        <v>20652</v>
      </c>
      <c r="J4651" s="2" t="s">
        <v>28</v>
      </c>
      <c r="K4651" s="2" t="s">
        <v>29</v>
      </c>
      <c r="L4651" s="2" t="s">
        <v>402</v>
      </c>
      <c r="M4651" s="2" t="s">
        <v>403</v>
      </c>
      <c r="N4651" s="2" t="s">
        <v>5067</v>
      </c>
      <c r="O4651" s="2" t="s">
        <v>705</v>
      </c>
      <c r="P4651" s="24">
        <v>0</v>
      </c>
      <c r="Q4651" s="24">
        <v>0</v>
      </c>
      <c r="R4651" s="27" t="s">
        <v>1578</v>
      </c>
      <c r="S4651" s="28" t="s">
        <v>1589</v>
      </c>
      <c r="T4651" s="2" t="s">
        <v>33</v>
      </c>
      <c r="U4651" s="2">
        <v>0</v>
      </c>
      <c r="V4651" s="2" t="s">
        <v>5754</v>
      </c>
      <c r="W4651" s="2" t="s">
        <v>34</v>
      </c>
      <c r="AC4651" s="2">
        <v>0</v>
      </c>
      <c r="AD4651" s="104"/>
    </row>
    <row r="4652" spans="1:33" ht="45" x14ac:dyDescent="0.25">
      <c r="A4652" s="2" t="s">
        <v>13001</v>
      </c>
      <c r="B4652" s="2" t="s">
        <v>5754</v>
      </c>
      <c r="C4652" s="2" t="s">
        <v>13002</v>
      </c>
      <c r="F4652" s="2" t="s">
        <v>13003</v>
      </c>
      <c r="G4652" s="2" t="s">
        <v>13004</v>
      </c>
      <c r="H4652" s="2" t="s">
        <v>13005</v>
      </c>
      <c r="I4652" s="2" t="s">
        <v>19560</v>
      </c>
      <c r="J4652" s="2" t="s">
        <v>28</v>
      </c>
      <c r="K4652" s="2" t="s">
        <v>48</v>
      </c>
      <c r="L4652" s="2" t="s">
        <v>108</v>
      </c>
      <c r="M4652" s="2" t="s">
        <v>255</v>
      </c>
      <c r="N4652" s="2" t="s">
        <v>5319</v>
      </c>
      <c r="O4652" s="2" t="s">
        <v>32</v>
      </c>
      <c r="P4652" s="24">
        <v>0</v>
      </c>
      <c r="Q4652" s="24">
        <v>1</v>
      </c>
      <c r="R4652" s="27" t="s">
        <v>1568</v>
      </c>
      <c r="S4652" s="28" t="s">
        <v>1589</v>
      </c>
      <c r="T4652" s="2" t="s">
        <v>33</v>
      </c>
      <c r="U4652" s="2">
        <v>0</v>
      </c>
      <c r="V4652" s="2" t="s">
        <v>19078</v>
      </c>
      <c r="W4652" s="2" t="s">
        <v>34</v>
      </c>
      <c r="X4652" s="58" t="s">
        <v>5754</v>
      </c>
      <c r="Z4652" s="2">
        <v>412000</v>
      </c>
      <c r="AB4652" s="58">
        <v>46091.797465277778</v>
      </c>
      <c r="AC4652" s="2">
        <v>0</v>
      </c>
      <c r="AD4652" s="104">
        <v>412000</v>
      </c>
      <c r="AE4652" s="2">
        <v>46091.797465277778</v>
      </c>
      <c r="AG4652" s="2">
        <v>107672</v>
      </c>
    </row>
    <row r="4653" spans="1:33" ht="60" x14ac:dyDescent="0.25">
      <c r="A4653" s="2" t="s">
        <v>14955</v>
      </c>
      <c r="B4653" s="2" t="s">
        <v>5754</v>
      </c>
      <c r="C4653" s="2" t="s">
        <v>14956</v>
      </c>
      <c r="F4653" s="2" t="s">
        <v>14957</v>
      </c>
      <c r="G4653" s="2" t="s">
        <v>14958</v>
      </c>
      <c r="H4653" s="2" t="s">
        <v>14959</v>
      </c>
      <c r="I4653" s="2" t="s">
        <v>22257</v>
      </c>
      <c r="J4653" s="2" t="s">
        <v>28</v>
      </c>
      <c r="K4653" s="2" t="s">
        <v>68</v>
      </c>
      <c r="L4653" s="2" t="s">
        <v>90</v>
      </c>
      <c r="M4653" s="2" t="s">
        <v>233</v>
      </c>
      <c r="N4653" s="2" t="s">
        <v>3729</v>
      </c>
      <c r="O4653" s="2" t="s">
        <v>32</v>
      </c>
      <c r="P4653" s="24">
        <v>0</v>
      </c>
      <c r="Q4653" s="24">
        <v>1</v>
      </c>
      <c r="R4653" s="27" t="s">
        <v>1568</v>
      </c>
      <c r="S4653" s="28" t="s">
        <v>1589</v>
      </c>
      <c r="T4653" s="2" t="s">
        <v>33</v>
      </c>
      <c r="U4653" s="2">
        <v>0</v>
      </c>
      <c r="V4653" s="2" t="s">
        <v>24823</v>
      </c>
      <c r="W4653" s="2" t="s">
        <v>34</v>
      </c>
      <c r="X4653" s="58" t="s">
        <v>12680</v>
      </c>
      <c r="Z4653" s="2">
        <v>412000</v>
      </c>
      <c r="AB4653" s="58">
        <v>46093.585324074076</v>
      </c>
      <c r="AC4653" s="2">
        <v>0</v>
      </c>
      <c r="AD4653" s="104">
        <v>412000</v>
      </c>
      <c r="AE4653" s="2">
        <v>46093.585324074076</v>
      </c>
      <c r="AG4653" s="2">
        <v>110602</v>
      </c>
    </row>
    <row r="4654" spans="1:33" ht="45" x14ac:dyDescent="0.25">
      <c r="A4654" s="2" t="s">
        <v>13292</v>
      </c>
      <c r="B4654" s="2" t="s">
        <v>5754</v>
      </c>
      <c r="C4654" s="2" t="s">
        <v>13293</v>
      </c>
      <c r="F4654" s="2" t="s">
        <v>6729</v>
      </c>
      <c r="G4654" s="2" t="s">
        <v>6730</v>
      </c>
      <c r="H4654" s="2" t="s">
        <v>6731</v>
      </c>
      <c r="I4654" s="2" t="s">
        <v>20046</v>
      </c>
      <c r="J4654" s="2" t="s">
        <v>28</v>
      </c>
      <c r="K4654" s="2" t="s">
        <v>173</v>
      </c>
      <c r="L4654" s="2" t="s">
        <v>333</v>
      </c>
      <c r="M4654" s="2" t="s">
        <v>334</v>
      </c>
      <c r="N4654" s="2" t="s">
        <v>4966</v>
      </c>
      <c r="O4654" s="2" t="s">
        <v>32</v>
      </c>
      <c r="P4654" s="24">
        <v>0</v>
      </c>
      <c r="Q4654" s="24">
        <v>1</v>
      </c>
      <c r="R4654" s="27" t="s">
        <v>1568</v>
      </c>
      <c r="S4654" s="28" t="s">
        <v>1589</v>
      </c>
      <c r="T4654" s="2" t="s">
        <v>33</v>
      </c>
      <c r="U4654" s="2">
        <v>0</v>
      </c>
      <c r="V4654" s="2" t="s">
        <v>16054</v>
      </c>
      <c r="W4654" s="2" t="s">
        <v>34</v>
      </c>
      <c r="X4654" s="58" t="s">
        <v>12666</v>
      </c>
      <c r="Z4654" s="2">
        <v>412000</v>
      </c>
      <c r="AB4654" s="58">
        <v>46092.385509259257</v>
      </c>
      <c r="AC4654" s="2">
        <v>0</v>
      </c>
      <c r="AD4654" s="104">
        <v>412000</v>
      </c>
      <c r="AE4654" s="2">
        <v>46092.385509259257</v>
      </c>
      <c r="AG4654" s="2">
        <v>106838</v>
      </c>
    </row>
    <row r="4655" spans="1:33" ht="45" x14ac:dyDescent="0.25">
      <c r="A4655" s="2" t="s">
        <v>13826</v>
      </c>
      <c r="B4655" s="2" t="s">
        <v>5754</v>
      </c>
      <c r="C4655" s="2" t="s">
        <v>13827</v>
      </c>
      <c r="F4655" s="2" t="s">
        <v>13828</v>
      </c>
      <c r="G4655" s="2" t="s">
        <v>13829</v>
      </c>
      <c r="H4655" s="2" t="s">
        <v>5808</v>
      </c>
      <c r="I4655" s="2" t="s">
        <v>20653</v>
      </c>
      <c r="J4655" s="2" t="s">
        <v>28</v>
      </c>
      <c r="K4655" s="2" t="s">
        <v>29</v>
      </c>
      <c r="L4655" s="2" t="s">
        <v>402</v>
      </c>
      <c r="M4655" s="2" t="s">
        <v>403</v>
      </c>
      <c r="N4655" s="2" t="s">
        <v>5067</v>
      </c>
      <c r="O4655" s="2" t="s">
        <v>32</v>
      </c>
      <c r="P4655" s="24">
        <v>0</v>
      </c>
      <c r="Q4655" s="24">
        <v>1</v>
      </c>
      <c r="R4655" s="27" t="s">
        <v>1568</v>
      </c>
      <c r="S4655" s="28" t="s">
        <v>1589</v>
      </c>
      <c r="T4655" s="2" t="s">
        <v>33</v>
      </c>
      <c r="U4655" s="2">
        <v>0</v>
      </c>
      <c r="V4655" s="2" t="s">
        <v>18533</v>
      </c>
      <c r="W4655" s="2" t="s">
        <v>34</v>
      </c>
      <c r="X4655" s="58" t="s">
        <v>12666</v>
      </c>
      <c r="Z4655" s="2">
        <v>412000</v>
      </c>
      <c r="AB4655" s="58">
        <v>46092.620659722219</v>
      </c>
      <c r="AC4655" s="2">
        <v>0</v>
      </c>
      <c r="AD4655" s="104">
        <v>412000</v>
      </c>
      <c r="AE4655" s="2">
        <v>46092.620659722219</v>
      </c>
      <c r="AG4655" s="2">
        <v>108719</v>
      </c>
    </row>
    <row r="4656" spans="1:33" ht="45" x14ac:dyDescent="0.25">
      <c r="A4656" s="2" t="s">
        <v>13311</v>
      </c>
      <c r="B4656" s="2" t="s">
        <v>5754</v>
      </c>
      <c r="C4656" s="2" t="s">
        <v>13312</v>
      </c>
      <c r="F4656" s="2" t="s">
        <v>12799</v>
      </c>
      <c r="G4656" s="2" t="s">
        <v>12800</v>
      </c>
      <c r="H4656" s="2" t="s">
        <v>12211</v>
      </c>
      <c r="I4656" s="2" t="s">
        <v>20047</v>
      </c>
      <c r="J4656" s="2" t="s">
        <v>28</v>
      </c>
      <c r="K4656" s="2" t="s">
        <v>173</v>
      </c>
      <c r="L4656" s="2" t="s">
        <v>368</v>
      </c>
      <c r="M4656" s="2" t="s">
        <v>369</v>
      </c>
      <c r="N4656" s="2" t="s">
        <v>4382</v>
      </c>
      <c r="O4656" s="2" t="s">
        <v>32</v>
      </c>
      <c r="P4656" s="24">
        <v>0</v>
      </c>
      <c r="Q4656" s="24">
        <v>1</v>
      </c>
      <c r="R4656" s="27" t="s">
        <v>1568</v>
      </c>
      <c r="S4656" s="28" t="s">
        <v>1589</v>
      </c>
      <c r="T4656" s="2" t="s">
        <v>33</v>
      </c>
      <c r="U4656" s="2">
        <v>0</v>
      </c>
      <c r="V4656" s="2" t="s">
        <v>16059</v>
      </c>
      <c r="W4656" s="2" t="s">
        <v>34</v>
      </c>
      <c r="X4656" s="58" t="s">
        <v>5754</v>
      </c>
      <c r="Z4656" s="2">
        <v>412000</v>
      </c>
      <c r="AB4656" s="58">
        <v>46091.910879629628</v>
      </c>
      <c r="AC4656" s="2">
        <v>0</v>
      </c>
      <c r="AD4656" s="104">
        <v>412000</v>
      </c>
      <c r="AE4656" s="2">
        <v>46091.910879629628</v>
      </c>
      <c r="AG4656" s="2">
        <v>109262</v>
      </c>
    </row>
    <row r="4657" spans="1:33" ht="45" x14ac:dyDescent="0.25">
      <c r="A4657" s="2" t="s">
        <v>15291</v>
      </c>
      <c r="B4657" s="2" t="s">
        <v>5754</v>
      </c>
      <c r="C4657" s="2" t="s">
        <v>15292</v>
      </c>
      <c r="F4657" s="2" t="s">
        <v>15293</v>
      </c>
      <c r="G4657" s="2" t="s">
        <v>15294</v>
      </c>
      <c r="H4657" s="2" t="s">
        <v>15295</v>
      </c>
      <c r="I4657" s="2" t="s">
        <v>23540</v>
      </c>
      <c r="J4657" s="2" t="s">
        <v>28</v>
      </c>
      <c r="K4657" s="2" t="s">
        <v>43</v>
      </c>
      <c r="L4657" s="2" t="s">
        <v>206</v>
      </c>
      <c r="M4657" s="2" t="s">
        <v>207</v>
      </c>
      <c r="N4657" s="2" t="s">
        <v>12135</v>
      </c>
      <c r="O4657" s="2" t="s">
        <v>37</v>
      </c>
      <c r="P4657" s="24">
        <v>0</v>
      </c>
      <c r="Q4657" s="24">
        <v>0</v>
      </c>
      <c r="R4657" s="27" t="s">
        <v>1578</v>
      </c>
      <c r="S4657" s="28" t="s">
        <v>1589</v>
      </c>
      <c r="T4657" s="2" t="s">
        <v>33</v>
      </c>
      <c r="U4657" s="2">
        <v>0</v>
      </c>
      <c r="V4657" s="2" t="s">
        <v>12666</v>
      </c>
      <c r="W4657" s="2" t="s">
        <v>34</v>
      </c>
      <c r="X4657" s="58" t="s">
        <v>12666</v>
      </c>
      <c r="Y4657" s="2" t="s">
        <v>39</v>
      </c>
      <c r="Z4657" s="2">
        <v>412000</v>
      </c>
      <c r="AA4657" s="2" t="s">
        <v>40</v>
      </c>
      <c r="AB4657" s="58">
        <v>46092.406238425923</v>
      </c>
      <c r="AC4657" s="2">
        <v>0</v>
      </c>
      <c r="AD4657" s="104">
        <v>412000</v>
      </c>
      <c r="AE4657" s="2">
        <v>46092.406238425923</v>
      </c>
      <c r="AG4657" s="2">
        <v>109554</v>
      </c>
    </row>
    <row r="4658" spans="1:33" ht="45" x14ac:dyDescent="0.25">
      <c r="A4658" s="2" t="s">
        <v>12967</v>
      </c>
      <c r="B4658" s="2" t="s">
        <v>5754</v>
      </c>
      <c r="C4658" s="2" t="s">
        <v>12968</v>
      </c>
      <c r="F4658" s="2" t="s">
        <v>12969</v>
      </c>
      <c r="G4658" s="2" t="s">
        <v>12970</v>
      </c>
      <c r="H4658" s="2" t="s">
        <v>12971</v>
      </c>
      <c r="I4658" s="2" t="s">
        <v>19561</v>
      </c>
      <c r="J4658" s="2" t="s">
        <v>28</v>
      </c>
      <c r="K4658" s="2" t="s">
        <v>48</v>
      </c>
      <c r="L4658" s="2" t="s">
        <v>108</v>
      </c>
      <c r="M4658" s="2" t="s">
        <v>255</v>
      </c>
      <c r="N4658" s="2" t="s">
        <v>5319</v>
      </c>
      <c r="O4658" s="2" t="s">
        <v>32</v>
      </c>
      <c r="P4658" s="24">
        <v>0</v>
      </c>
      <c r="Q4658" s="24">
        <v>1</v>
      </c>
      <c r="R4658" s="27" t="s">
        <v>1568</v>
      </c>
      <c r="S4658" s="28" t="s">
        <v>1589</v>
      </c>
      <c r="T4658" s="2" t="s">
        <v>33</v>
      </c>
      <c r="U4658" s="2">
        <v>0</v>
      </c>
      <c r="V4658" s="2" t="s">
        <v>19078</v>
      </c>
      <c r="W4658" s="2" t="s">
        <v>34</v>
      </c>
      <c r="X4658" s="58" t="s">
        <v>5754</v>
      </c>
      <c r="Z4658" s="2">
        <v>412000</v>
      </c>
      <c r="AB4658" s="58">
        <v>46091.797337962962</v>
      </c>
      <c r="AC4658" s="2">
        <v>0</v>
      </c>
      <c r="AD4658" s="104">
        <v>412000</v>
      </c>
      <c r="AE4658" s="2">
        <v>46091.797337962962</v>
      </c>
      <c r="AG4658" s="2">
        <v>107676</v>
      </c>
    </row>
    <row r="4659" spans="1:33" ht="45" x14ac:dyDescent="0.25">
      <c r="A4659" s="2" t="s">
        <v>13830</v>
      </c>
      <c r="B4659" s="2" t="s">
        <v>5754</v>
      </c>
      <c r="C4659" s="2" t="s">
        <v>13831</v>
      </c>
      <c r="F4659" s="2" t="s">
        <v>13832</v>
      </c>
      <c r="G4659" s="2" t="s">
        <v>13833</v>
      </c>
      <c r="H4659" s="2" t="s">
        <v>3954</v>
      </c>
      <c r="I4659" s="2" t="s">
        <v>20654</v>
      </c>
      <c r="J4659" s="2" t="s">
        <v>28</v>
      </c>
      <c r="K4659" s="2" t="s">
        <v>29</v>
      </c>
      <c r="L4659" s="2" t="s">
        <v>402</v>
      </c>
      <c r="M4659" s="2" t="s">
        <v>403</v>
      </c>
      <c r="N4659" s="2" t="s">
        <v>5067</v>
      </c>
      <c r="O4659" s="2" t="s">
        <v>32</v>
      </c>
      <c r="P4659" s="24">
        <v>0</v>
      </c>
      <c r="Q4659" s="24">
        <v>1</v>
      </c>
      <c r="R4659" s="27" t="s">
        <v>1568</v>
      </c>
      <c r="S4659" s="28" t="s">
        <v>1589</v>
      </c>
      <c r="T4659" s="2" t="s">
        <v>33</v>
      </c>
      <c r="U4659" s="2">
        <v>0</v>
      </c>
      <c r="V4659" s="2" t="s">
        <v>16051</v>
      </c>
      <c r="W4659" s="2" t="s">
        <v>34</v>
      </c>
      <c r="X4659" s="58" t="s">
        <v>12666</v>
      </c>
      <c r="Z4659" s="2">
        <v>412000</v>
      </c>
      <c r="AB4659" s="58">
        <v>46092.635254629633</v>
      </c>
      <c r="AC4659" s="2">
        <v>0</v>
      </c>
      <c r="AD4659" s="104">
        <v>412000</v>
      </c>
      <c r="AE4659" s="2">
        <v>46092.635254629633</v>
      </c>
      <c r="AG4659" s="2">
        <v>110159</v>
      </c>
    </row>
    <row r="4660" spans="1:33" ht="45" x14ac:dyDescent="0.25">
      <c r="A4660" s="2" t="s">
        <v>12965</v>
      </c>
      <c r="B4660" s="2" t="s">
        <v>5754</v>
      </c>
      <c r="C4660" s="2" t="s">
        <v>12966</v>
      </c>
      <c r="F4660" s="2" t="s">
        <v>5841</v>
      </c>
      <c r="G4660" s="2" t="s">
        <v>5842</v>
      </c>
      <c r="H4660" s="2" t="s">
        <v>5843</v>
      </c>
      <c r="I4660" s="2" t="s">
        <v>19562</v>
      </c>
      <c r="J4660" s="2" t="s">
        <v>28</v>
      </c>
      <c r="K4660" s="2" t="s">
        <v>48</v>
      </c>
      <c r="L4660" s="2" t="s">
        <v>108</v>
      </c>
      <c r="M4660" s="2" t="s">
        <v>255</v>
      </c>
      <c r="N4660" s="2" t="s">
        <v>5319</v>
      </c>
      <c r="O4660" s="2" t="s">
        <v>32</v>
      </c>
      <c r="P4660" s="24">
        <v>0</v>
      </c>
      <c r="Q4660" s="24">
        <v>1</v>
      </c>
      <c r="R4660" s="27" t="s">
        <v>1568</v>
      </c>
      <c r="S4660" s="28" t="s">
        <v>1589</v>
      </c>
      <c r="T4660" s="2" t="s">
        <v>33</v>
      </c>
      <c r="U4660" s="2">
        <v>0</v>
      </c>
      <c r="V4660" s="2" t="s">
        <v>17905</v>
      </c>
      <c r="W4660" s="2" t="s">
        <v>34</v>
      </c>
      <c r="X4660" s="58" t="s">
        <v>5754</v>
      </c>
      <c r="Z4660" s="2">
        <v>412000</v>
      </c>
      <c r="AB4660" s="58">
        <v>46091.797071759262</v>
      </c>
      <c r="AC4660" s="2">
        <v>0</v>
      </c>
      <c r="AD4660" s="104">
        <v>412000</v>
      </c>
      <c r="AE4660" s="2">
        <v>46091.797071759262</v>
      </c>
      <c r="AG4660" s="2">
        <v>107687</v>
      </c>
    </row>
    <row r="4661" spans="1:33" ht="45" x14ac:dyDescent="0.25">
      <c r="A4661" s="2" t="s">
        <v>12885</v>
      </c>
      <c r="B4661" s="2" t="s">
        <v>5754</v>
      </c>
      <c r="C4661" s="2" t="s">
        <v>12886</v>
      </c>
      <c r="F4661" s="2" t="s">
        <v>12887</v>
      </c>
      <c r="G4661" s="2" t="s">
        <v>12888</v>
      </c>
      <c r="H4661" s="2" t="s">
        <v>12418</v>
      </c>
      <c r="I4661" s="2" t="s">
        <v>21988</v>
      </c>
      <c r="J4661" s="2" t="s">
        <v>28</v>
      </c>
      <c r="K4661" s="2" t="s">
        <v>74</v>
      </c>
      <c r="L4661" s="2" t="s">
        <v>380</v>
      </c>
      <c r="M4661" s="2" t="s">
        <v>381</v>
      </c>
      <c r="N4661" s="2" t="s">
        <v>3831</v>
      </c>
      <c r="O4661" s="2" t="s">
        <v>705</v>
      </c>
      <c r="P4661" s="24">
        <v>0</v>
      </c>
      <c r="Q4661" s="24">
        <v>0</v>
      </c>
      <c r="R4661" s="27" t="s">
        <v>1578</v>
      </c>
      <c r="S4661" s="28" t="s">
        <v>1583</v>
      </c>
      <c r="T4661" s="2" t="s">
        <v>130</v>
      </c>
      <c r="U4661" s="2">
        <v>0</v>
      </c>
      <c r="V4661" s="2" t="s">
        <v>12666</v>
      </c>
      <c r="W4661" s="2" t="s">
        <v>34</v>
      </c>
      <c r="AC4661" s="2">
        <v>0</v>
      </c>
      <c r="AD4661" s="104"/>
    </row>
    <row r="4662" spans="1:33" ht="45" x14ac:dyDescent="0.25">
      <c r="A4662" s="2" t="s">
        <v>14940</v>
      </c>
      <c r="B4662" s="2" t="s">
        <v>5754</v>
      </c>
      <c r="C4662" s="2" t="s">
        <v>14941</v>
      </c>
      <c r="F4662" s="2" t="s">
        <v>14942</v>
      </c>
      <c r="G4662" s="2" t="s">
        <v>14943</v>
      </c>
      <c r="H4662" s="2" t="s">
        <v>14944</v>
      </c>
      <c r="I4662" s="2" t="s">
        <v>22257</v>
      </c>
      <c r="J4662" s="2" t="s">
        <v>28</v>
      </c>
      <c r="K4662" s="2" t="s">
        <v>68</v>
      </c>
      <c r="L4662" s="2" t="s">
        <v>90</v>
      </c>
      <c r="M4662" s="2" t="s">
        <v>233</v>
      </c>
      <c r="N4662" s="2" t="s">
        <v>3729</v>
      </c>
      <c r="O4662" s="2" t="s">
        <v>32</v>
      </c>
      <c r="P4662" s="24">
        <v>0</v>
      </c>
      <c r="Q4662" s="24">
        <v>1</v>
      </c>
      <c r="R4662" s="27" t="s">
        <v>1568</v>
      </c>
      <c r="S4662" s="28" t="s">
        <v>1589</v>
      </c>
      <c r="T4662" s="2" t="s">
        <v>33</v>
      </c>
      <c r="U4662" s="2">
        <v>0</v>
      </c>
      <c r="V4662" s="2" t="s">
        <v>24823</v>
      </c>
      <c r="W4662" s="2" t="s">
        <v>34</v>
      </c>
      <c r="X4662" s="58" t="s">
        <v>12680</v>
      </c>
      <c r="Z4662" s="2">
        <v>412000</v>
      </c>
      <c r="AB4662" s="58">
        <v>46093.584305555552</v>
      </c>
      <c r="AC4662" s="2">
        <v>0</v>
      </c>
      <c r="AD4662" s="104">
        <v>412000</v>
      </c>
      <c r="AE4662" s="2">
        <v>46093.584305555552</v>
      </c>
      <c r="AG4662" s="2">
        <v>106599</v>
      </c>
    </row>
    <row r="4663" spans="1:33" ht="45" x14ac:dyDescent="0.25">
      <c r="A4663" s="2" t="s">
        <v>15003</v>
      </c>
      <c r="B4663" s="2" t="s">
        <v>5754</v>
      </c>
      <c r="C4663" s="2" t="s">
        <v>15004</v>
      </c>
      <c r="F4663" s="2" t="s">
        <v>15005</v>
      </c>
      <c r="G4663" s="2" t="s">
        <v>15006</v>
      </c>
      <c r="H4663" s="2" t="s">
        <v>15007</v>
      </c>
      <c r="I4663" s="2" t="s">
        <v>22259</v>
      </c>
      <c r="J4663" s="2" t="s">
        <v>28</v>
      </c>
      <c r="K4663" s="2" t="s">
        <v>68</v>
      </c>
      <c r="L4663" s="2" t="s">
        <v>244</v>
      </c>
      <c r="M4663" s="2" t="s">
        <v>245</v>
      </c>
      <c r="N4663" s="2" t="s">
        <v>4459</v>
      </c>
      <c r="O4663" s="2" t="s">
        <v>32</v>
      </c>
      <c r="P4663" s="24">
        <v>0</v>
      </c>
      <c r="Q4663" s="24">
        <v>1</v>
      </c>
      <c r="R4663" s="27" t="s">
        <v>1568</v>
      </c>
      <c r="S4663" s="28" t="s">
        <v>1589</v>
      </c>
      <c r="T4663" s="2" t="s">
        <v>33</v>
      </c>
      <c r="U4663" s="2">
        <v>0</v>
      </c>
      <c r="V4663" s="2" t="s">
        <v>19211</v>
      </c>
      <c r="W4663" s="2" t="s">
        <v>34</v>
      </c>
      <c r="X4663" s="58" t="s">
        <v>12680</v>
      </c>
      <c r="Z4663" s="2">
        <v>412000</v>
      </c>
      <c r="AB4663" s="58">
        <v>46093.764675925922</v>
      </c>
      <c r="AC4663" s="2">
        <v>0</v>
      </c>
      <c r="AD4663" s="104">
        <v>412000</v>
      </c>
      <c r="AE4663" s="2">
        <v>46093.764675925922</v>
      </c>
      <c r="AG4663" s="2">
        <v>114263</v>
      </c>
    </row>
    <row r="4664" spans="1:33" ht="45" x14ac:dyDescent="0.25">
      <c r="A4664" s="2" t="s">
        <v>13206</v>
      </c>
      <c r="B4664" s="2" t="s">
        <v>5754</v>
      </c>
      <c r="C4664" s="2" t="s">
        <v>13207</v>
      </c>
      <c r="F4664" s="2" t="s">
        <v>5841</v>
      </c>
      <c r="G4664" s="2" t="s">
        <v>5842</v>
      </c>
      <c r="H4664" s="2" t="s">
        <v>5843</v>
      </c>
      <c r="I4664" s="2" t="s">
        <v>19562</v>
      </c>
      <c r="J4664" s="2" t="s">
        <v>28</v>
      </c>
      <c r="K4664" s="2" t="s">
        <v>48</v>
      </c>
      <c r="L4664" s="2" t="s">
        <v>108</v>
      </c>
      <c r="M4664" s="2" t="s">
        <v>255</v>
      </c>
      <c r="N4664" s="2" t="s">
        <v>5319</v>
      </c>
      <c r="O4664" s="2" t="s">
        <v>705</v>
      </c>
      <c r="P4664" s="24">
        <v>0</v>
      </c>
      <c r="Q4664" s="24">
        <v>0</v>
      </c>
      <c r="R4664" s="27" t="s">
        <v>1578</v>
      </c>
      <c r="S4664" s="28" t="s">
        <v>1589</v>
      </c>
      <c r="T4664" s="2" t="s">
        <v>33</v>
      </c>
      <c r="U4664" s="2">
        <v>0</v>
      </c>
      <c r="V4664" s="2" t="s">
        <v>5754</v>
      </c>
      <c r="W4664" s="2" t="s">
        <v>34</v>
      </c>
      <c r="AC4664" s="2">
        <v>0</v>
      </c>
      <c r="AD4664" s="104"/>
    </row>
    <row r="4665" spans="1:33" ht="45" x14ac:dyDescent="0.25">
      <c r="A4665" s="2" t="s">
        <v>15586</v>
      </c>
      <c r="B4665" s="2" t="s">
        <v>5754</v>
      </c>
      <c r="C4665" s="2" t="s">
        <v>15587</v>
      </c>
      <c r="F4665" s="2" t="s">
        <v>15588</v>
      </c>
      <c r="G4665" s="2" t="s">
        <v>15589</v>
      </c>
      <c r="H4665" s="2" t="s">
        <v>10877</v>
      </c>
      <c r="I4665" s="2" t="s">
        <v>23541</v>
      </c>
      <c r="J4665" s="2" t="s">
        <v>28</v>
      </c>
      <c r="K4665" s="2" t="s">
        <v>43</v>
      </c>
      <c r="L4665" s="2" t="s">
        <v>57</v>
      </c>
      <c r="M4665" s="2" t="s">
        <v>58</v>
      </c>
      <c r="N4665" s="2" t="s">
        <v>4686</v>
      </c>
      <c r="O4665" s="2" t="s">
        <v>706</v>
      </c>
      <c r="P4665" s="24">
        <v>0</v>
      </c>
      <c r="Q4665" s="24">
        <v>0</v>
      </c>
      <c r="R4665" s="27" t="s">
        <v>1578</v>
      </c>
      <c r="S4665" s="28" t="s">
        <v>1589</v>
      </c>
      <c r="T4665" s="2" t="s">
        <v>33</v>
      </c>
      <c r="U4665" s="2">
        <v>0</v>
      </c>
      <c r="V4665" s="2" t="s">
        <v>5754</v>
      </c>
      <c r="W4665" s="2" t="s">
        <v>34</v>
      </c>
      <c r="AC4665" s="2">
        <v>0</v>
      </c>
      <c r="AD4665" s="104"/>
    </row>
    <row r="4666" spans="1:33" ht="45" x14ac:dyDescent="0.25">
      <c r="A4666" s="2" t="s">
        <v>15169</v>
      </c>
      <c r="B4666" s="2" t="s">
        <v>5754</v>
      </c>
      <c r="C4666" s="2" t="s">
        <v>15170</v>
      </c>
      <c r="F4666" s="2" t="s">
        <v>14942</v>
      </c>
      <c r="G4666" s="2" t="s">
        <v>14943</v>
      </c>
      <c r="H4666" s="2" t="s">
        <v>14944</v>
      </c>
      <c r="I4666" s="2" t="s">
        <v>22257</v>
      </c>
      <c r="J4666" s="2" t="s">
        <v>28</v>
      </c>
      <c r="K4666" s="2" t="s">
        <v>68</v>
      </c>
      <c r="L4666" s="2" t="s">
        <v>90</v>
      </c>
      <c r="M4666" s="2" t="s">
        <v>233</v>
      </c>
      <c r="N4666" s="2" t="s">
        <v>3729</v>
      </c>
      <c r="O4666" s="2" t="s">
        <v>705</v>
      </c>
      <c r="P4666" s="24">
        <v>0</v>
      </c>
      <c r="Q4666" s="24">
        <v>0</v>
      </c>
      <c r="R4666" s="27" t="s">
        <v>1578</v>
      </c>
      <c r="S4666" s="28" t="s">
        <v>1589</v>
      </c>
      <c r="T4666" s="2" t="s">
        <v>33</v>
      </c>
      <c r="U4666" s="2">
        <v>0</v>
      </c>
      <c r="V4666" s="2" t="s">
        <v>5754</v>
      </c>
      <c r="W4666" s="2" t="s">
        <v>34</v>
      </c>
      <c r="AC4666" s="2">
        <v>0</v>
      </c>
      <c r="AD4666" s="104"/>
    </row>
    <row r="4667" spans="1:33" ht="45" x14ac:dyDescent="0.25">
      <c r="A4667" s="2" t="s">
        <v>14693</v>
      </c>
      <c r="B4667" s="2" t="s">
        <v>5754</v>
      </c>
      <c r="C4667" s="2" t="s">
        <v>14694</v>
      </c>
      <c r="F4667" s="2" t="s">
        <v>14695</v>
      </c>
      <c r="G4667" s="2" t="s">
        <v>14696</v>
      </c>
      <c r="H4667" s="2" t="s">
        <v>14697</v>
      </c>
      <c r="I4667" s="2" t="s">
        <v>21958</v>
      </c>
      <c r="J4667" s="2" t="s">
        <v>28</v>
      </c>
      <c r="K4667" s="2" t="s">
        <v>74</v>
      </c>
      <c r="L4667" s="2" t="s">
        <v>380</v>
      </c>
      <c r="M4667" s="2" t="s">
        <v>381</v>
      </c>
      <c r="N4667" s="2" t="s">
        <v>3831</v>
      </c>
      <c r="O4667" s="2" t="s">
        <v>32</v>
      </c>
      <c r="P4667" s="24">
        <v>0</v>
      </c>
      <c r="Q4667" s="24">
        <v>1</v>
      </c>
      <c r="R4667" s="27" t="s">
        <v>1568</v>
      </c>
      <c r="S4667" s="28" t="s">
        <v>1589</v>
      </c>
      <c r="T4667" s="2" t="s">
        <v>33</v>
      </c>
      <c r="U4667" s="2">
        <v>0</v>
      </c>
      <c r="V4667" s="2" t="s">
        <v>18533</v>
      </c>
      <c r="W4667" s="2" t="s">
        <v>34</v>
      </c>
      <c r="X4667" s="58" t="s">
        <v>5754</v>
      </c>
      <c r="Z4667" s="2">
        <v>412000</v>
      </c>
      <c r="AB4667" s="58">
        <v>46091.720266203702</v>
      </c>
      <c r="AC4667" s="2">
        <v>0</v>
      </c>
      <c r="AD4667" s="104">
        <v>412000</v>
      </c>
      <c r="AE4667" s="2">
        <v>46091.720266203702</v>
      </c>
      <c r="AG4667" s="2">
        <v>107242</v>
      </c>
    </row>
    <row r="4668" spans="1:33" ht="45" x14ac:dyDescent="0.25">
      <c r="A4668" s="2" t="s">
        <v>12983</v>
      </c>
      <c r="B4668" s="2" t="s">
        <v>5754</v>
      </c>
      <c r="C4668" s="2" t="s">
        <v>12984</v>
      </c>
      <c r="F4668" s="2" t="s">
        <v>5801</v>
      </c>
      <c r="G4668" s="2" t="s">
        <v>5802</v>
      </c>
      <c r="H4668" s="2" t="s">
        <v>5803</v>
      </c>
      <c r="I4668" s="2" t="s">
        <v>19562</v>
      </c>
      <c r="J4668" s="2" t="s">
        <v>28</v>
      </c>
      <c r="K4668" s="2" t="s">
        <v>48</v>
      </c>
      <c r="L4668" s="2" t="s">
        <v>108</v>
      </c>
      <c r="M4668" s="2" t="s">
        <v>255</v>
      </c>
      <c r="N4668" s="2" t="s">
        <v>5319</v>
      </c>
      <c r="O4668" s="2" t="s">
        <v>32</v>
      </c>
      <c r="P4668" s="24">
        <v>0</v>
      </c>
      <c r="Q4668" s="24">
        <v>2</v>
      </c>
      <c r="R4668" s="27" t="s">
        <v>1568</v>
      </c>
      <c r="S4668" s="28" t="s">
        <v>1589</v>
      </c>
      <c r="T4668" s="2" t="s">
        <v>33</v>
      </c>
      <c r="U4668" s="2">
        <v>0</v>
      </c>
      <c r="V4668" s="2" t="s">
        <v>17905</v>
      </c>
      <c r="W4668" s="2" t="s">
        <v>34</v>
      </c>
      <c r="X4668" s="58" t="s">
        <v>5754</v>
      </c>
      <c r="Z4668" s="2">
        <v>412000</v>
      </c>
      <c r="AB4668" s="58">
        <v>46091.797210648147</v>
      </c>
      <c r="AC4668" s="2">
        <v>0</v>
      </c>
      <c r="AD4668" s="104">
        <v>412000</v>
      </c>
      <c r="AE4668" s="2">
        <v>46091.797210648147</v>
      </c>
      <c r="AG4668" s="2">
        <v>107684</v>
      </c>
    </row>
    <row r="4669" spans="1:33" ht="45" x14ac:dyDescent="0.25">
      <c r="A4669" s="2" t="s">
        <v>12880</v>
      </c>
      <c r="B4669" s="2" t="s">
        <v>5754</v>
      </c>
      <c r="C4669" s="2" t="s">
        <v>12881</v>
      </c>
      <c r="F4669" s="2" t="s">
        <v>12882</v>
      </c>
      <c r="G4669" s="2" t="s">
        <v>12883</v>
      </c>
      <c r="H4669" s="2" t="s">
        <v>12884</v>
      </c>
      <c r="I4669" s="2" t="s">
        <v>21960</v>
      </c>
      <c r="J4669" s="2" t="s">
        <v>28</v>
      </c>
      <c r="K4669" s="2" t="s">
        <v>74</v>
      </c>
      <c r="L4669" s="2" t="s">
        <v>380</v>
      </c>
      <c r="M4669" s="2" t="s">
        <v>381</v>
      </c>
      <c r="N4669" s="2" t="s">
        <v>3831</v>
      </c>
      <c r="O4669" s="2" t="s">
        <v>705</v>
      </c>
      <c r="P4669" s="24">
        <v>0</v>
      </c>
      <c r="Q4669" s="24">
        <v>0</v>
      </c>
      <c r="R4669" s="27" t="s">
        <v>1578</v>
      </c>
      <c r="S4669" s="28" t="s">
        <v>1583</v>
      </c>
      <c r="T4669" s="2" t="s">
        <v>130</v>
      </c>
      <c r="U4669" s="2">
        <v>0</v>
      </c>
      <c r="V4669" s="2" t="s">
        <v>12666</v>
      </c>
      <c r="W4669" s="2" t="s">
        <v>34</v>
      </c>
      <c r="AC4669" s="2">
        <v>0</v>
      </c>
      <c r="AD4669" s="104"/>
    </row>
    <row r="4670" spans="1:33" ht="45" x14ac:dyDescent="0.25">
      <c r="A4670" s="2" t="s">
        <v>14714</v>
      </c>
      <c r="B4670" s="2" t="s">
        <v>5754</v>
      </c>
      <c r="C4670" s="2" t="s">
        <v>14715</v>
      </c>
      <c r="F4670" s="2" t="s">
        <v>1281</v>
      </c>
      <c r="G4670" s="2" t="s">
        <v>5531</v>
      </c>
      <c r="H4670" s="2" t="s">
        <v>5532</v>
      </c>
      <c r="I4670" s="2" t="s">
        <v>21944</v>
      </c>
      <c r="J4670" s="2" t="s">
        <v>28</v>
      </c>
      <c r="K4670" s="2" t="s">
        <v>74</v>
      </c>
      <c r="L4670" s="2" t="s">
        <v>449</v>
      </c>
      <c r="M4670" s="2" t="s">
        <v>513</v>
      </c>
      <c r="N4670" s="2" t="s">
        <v>5522</v>
      </c>
      <c r="O4670" s="2" t="s">
        <v>32</v>
      </c>
      <c r="P4670" s="24">
        <v>0</v>
      </c>
      <c r="Q4670" s="24">
        <v>1</v>
      </c>
      <c r="R4670" s="27" t="s">
        <v>1568</v>
      </c>
      <c r="S4670" s="28" t="s">
        <v>1589</v>
      </c>
      <c r="T4670" s="2" t="s">
        <v>33</v>
      </c>
      <c r="U4670" s="2">
        <v>0</v>
      </c>
      <c r="V4670" s="2" t="s">
        <v>19078</v>
      </c>
      <c r="W4670" s="2" t="s">
        <v>34</v>
      </c>
      <c r="X4670" s="58" t="s">
        <v>5754</v>
      </c>
      <c r="Z4670" s="2">
        <v>412000</v>
      </c>
      <c r="AB4670" s="58">
        <v>46091.689363425925</v>
      </c>
      <c r="AC4670" s="2">
        <v>0</v>
      </c>
      <c r="AD4670" s="104">
        <v>412000</v>
      </c>
      <c r="AE4670" s="2">
        <v>46091.689363425925</v>
      </c>
      <c r="AG4670" s="2">
        <v>107019</v>
      </c>
    </row>
    <row r="4671" spans="1:33" ht="45" x14ac:dyDescent="0.25">
      <c r="A4671" s="2" t="s">
        <v>13287</v>
      </c>
      <c r="B4671" s="2" t="s">
        <v>5754</v>
      </c>
      <c r="C4671" s="2" t="s">
        <v>13288</v>
      </c>
      <c r="F4671" s="2" t="s">
        <v>13289</v>
      </c>
      <c r="G4671" s="2" t="s">
        <v>13290</v>
      </c>
      <c r="H4671" s="2" t="s">
        <v>13291</v>
      </c>
      <c r="I4671" s="2" t="s">
        <v>20048</v>
      </c>
      <c r="J4671" s="2" t="s">
        <v>28</v>
      </c>
      <c r="K4671" s="2" t="s">
        <v>173</v>
      </c>
      <c r="L4671" s="2" t="s">
        <v>6395</v>
      </c>
      <c r="M4671" s="2" t="s">
        <v>224</v>
      </c>
      <c r="N4671" s="2" t="s">
        <v>6396</v>
      </c>
      <c r="O4671" s="2" t="s">
        <v>37</v>
      </c>
      <c r="P4671" s="24">
        <v>0</v>
      </c>
      <c r="Q4671" s="24">
        <v>0</v>
      </c>
      <c r="R4671" s="27" t="s">
        <v>1578</v>
      </c>
      <c r="S4671" s="28" t="s">
        <v>1589</v>
      </c>
      <c r="T4671" s="2" t="s">
        <v>33</v>
      </c>
      <c r="U4671" s="2">
        <v>0</v>
      </c>
      <c r="V4671" s="2" t="s">
        <v>28201</v>
      </c>
      <c r="W4671" s="2" t="s">
        <v>34</v>
      </c>
      <c r="X4671" s="58" t="s">
        <v>12666</v>
      </c>
      <c r="Z4671" s="2">
        <v>412000</v>
      </c>
      <c r="AB4671" s="58">
        <v>46092.527731481481</v>
      </c>
      <c r="AC4671" s="2">
        <v>0</v>
      </c>
      <c r="AD4671" s="104">
        <v>412000</v>
      </c>
      <c r="AE4671" s="2">
        <v>46092.527731481481</v>
      </c>
      <c r="AG4671" s="2">
        <v>106834</v>
      </c>
    </row>
    <row r="4672" spans="1:33" ht="45" x14ac:dyDescent="0.25">
      <c r="A4672" s="2" t="s">
        <v>14691</v>
      </c>
      <c r="B4672" s="2" t="s">
        <v>5754</v>
      </c>
      <c r="C4672" s="2" t="s">
        <v>14692</v>
      </c>
      <c r="F4672" s="2" t="s">
        <v>2227</v>
      </c>
      <c r="G4672" s="2" t="s">
        <v>5524</v>
      </c>
      <c r="H4672" s="2" t="s">
        <v>5525</v>
      </c>
      <c r="I4672" s="2" t="s">
        <v>21959</v>
      </c>
      <c r="J4672" s="2" t="s">
        <v>28</v>
      </c>
      <c r="K4672" s="2" t="s">
        <v>74</v>
      </c>
      <c r="L4672" s="2" t="s">
        <v>449</v>
      </c>
      <c r="M4672" s="2" t="s">
        <v>513</v>
      </c>
      <c r="N4672" s="2" t="s">
        <v>5522</v>
      </c>
      <c r="O4672" s="2" t="s">
        <v>32</v>
      </c>
      <c r="P4672" s="24">
        <v>0</v>
      </c>
      <c r="Q4672" s="24">
        <v>1</v>
      </c>
      <c r="R4672" s="27" t="s">
        <v>1568</v>
      </c>
      <c r="S4672" s="28" t="s">
        <v>1589</v>
      </c>
      <c r="T4672" s="2" t="s">
        <v>33</v>
      </c>
      <c r="U4672" s="2">
        <v>0</v>
      </c>
      <c r="V4672" s="2" t="s">
        <v>17683</v>
      </c>
      <c r="W4672" s="2" t="s">
        <v>34</v>
      </c>
      <c r="X4672" s="58" t="s">
        <v>5754</v>
      </c>
      <c r="Z4672" s="2">
        <v>412000</v>
      </c>
      <c r="AB4672" s="58">
        <v>46091.687025462961</v>
      </c>
      <c r="AC4672" s="2">
        <v>0</v>
      </c>
      <c r="AD4672" s="104">
        <v>412000</v>
      </c>
      <c r="AE4672" s="2">
        <v>46091.687025462961</v>
      </c>
      <c r="AG4672" s="2">
        <v>107020</v>
      </c>
    </row>
    <row r="4673" spans="1:33" ht="45" x14ac:dyDescent="0.25">
      <c r="A4673" s="2" t="s">
        <v>14716</v>
      </c>
      <c r="B4673" s="2" t="s">
        <v>5754</v>
      </c>
      <c r="C4673" s="2" t="s">
        <v>14717</v>
      </c>
      <c r="F4673" s="2" t="s">
        <v>12882</v>
      </c>
      <c r="G4673" s="2" t="s">
        <v>12883</v>
      </c>
      <c r="H4673" s="2" t="s">
        <v>12884</v>
      </c>
      <c r="I4673" s="2" t="s">
        <v>21960</v>
      </c>
      <c r="J4673" s="2" t="s">
        <v>28</v>
      </c>
      <c r="K4673" s="2" t="s">
        <v>74</v>
      </c>
      <c r="L4673" s="2" t="s">
        <v>380</v>
      </c>
      <c r="M4673" s="2" t="s">
        <v>381</v>
      </c>
      <c r="N4673" s="2" t="s">
        <v>3831</v>
      </c>
      <c r="O4673" s="2" t="s">
        <v>32</v>
      </c>
      <c r="P4673" s="24">
        <v>0</v>
      </c>
      <c r="Q4673" s="24">
        <v>1</v>
      </c>
      <c r="R4673" s="27" t="s">
        <v>1568</v>
      </c>
      <c r="S4673" s="28" t="s">
        <v>1589</v>
      </c>
      <c r="T4673" s="2" t="s">
        <v>33</v>
      </c>
      <c r="U4673" s="2">
        <v>0</v>
      </c>
      <c r="V4673" s="2" t="s">
        <v>18001</v>
      </c>
      <c r="W4673" s="2" t="s">
        <v>34</v>
      </c>
      <c r="X4673" s="58" t="s">
        <v>5754</v>
      </c>
      <c r="Z4673" s="2">
        <v>412000</v>
      </c>
      <c r="AB4673" s="58">
        <v>46091.720046296294</v>
      </c>
      <c r="AC4673" s="2">
        <v>0</v>
      </c>
      <c r="AD4673" s="104">
        <v>412000</v>
      </c>
      <c r="AE4673" s="2">
        <v>46091.720046296294</v>
      </c>
      <c r="AG4673" s="2">
        <v>107253</v>
      </c>
    </row>
    <row r="4674" spans="1:33" ht="45" x14ac:dyDescent="0.25">
      <c r="A4674" s="2" t="s">
        <v>12985</v>
      </c>
      <c r="B4674" s="2" t="s">
        <v>5754</v>
      </c>
      <c r="C4674" s="2" t="s">
        <v>12986</v>
      </c>
      <c r="F4674" s="2" t="s">
        <v>12987</v>
      </c>
      <c r="G4674" s="2" t="s">
        <v>12988</v>
      </c>
      <c r="H4674" s="2" t="s">
        <v>3394</v>
      </c>
      <c r="I4674" s="2" t="s">
        <v>19563</v>
      </c>
      <c r="J4674" s="2" t="s">
        <v>28</v>
      </c>
      <c r="K4674" s="2" t="s">
        <v>48</v>
      </c>
      <c r="L4674" s="2" t="s">
        <v>12989</v>
      </c>
      <c r="M4674" s="2" t="s">
        <v>242</v>
      </c>
      <c r="N4674" s="2" t="s">
        <v>12990</v>
      </c>
      <c r="O4674" s="2" t="s">
        <v>32</v>
      </c>
      <c r="P4674" s="24">
        <v>0</v>
      </c>
      <c r="Q4674" s="24">
        <v>1</v>
      </c>
      <c r="R4674" s="27" t="s">
        <v>1568</v>
      </c>
      <c r="S4674" s="28" t="s">
        <v>1589</v>
      </c>
      <c r="T4674" s="2" t="s">
        <v>33</v>
      </c>
      <c r="U4674" s="2">
        <v>0</v>
      </c>
      <c r="V4674" s="2" t="s">
        <v>19078</v>
      </c>
      <c r="W4674" s="2" t="s">
        <v>34</v>
      </c>
      <c r="X4674" s="58" t="s">
        <v>5754</v>
      </c>
      <c r="Z4674" s="2">
        <v>412000</v>
      </c>
      <c r="AB4674" s="58">
        <v>46091.775439814817</v>
      </c>
      <c r="AC4674" s="2">
        <v>0</v>
      </c>
      <c r="AD4674" s="104">
        <v>412000</v>
      </c>
      <c r="AE4674" s="2">
        <v>46091.775439814817</v>
      </c>
      <c r="AG4674" s="2">
        <v>107693</v>
      </c>
    </row>
    <row r="4675" spans="1:33" ht="45" x14ac:dyDescent="0.25">
      <c r="A4675" s="2" t="s">
        <v>14073</v>
      </c>
      <c r="B4675" s="2" t="s">
        <v>5754</v>
      </c>
      <c r="C4675" s="2" t="s">
        <v>14074</v>
      </c>
      <c r="F4675" s="2" t="s">
        <v>14042</v>
      </c>
      <c r="G4675" s="2" t="s">
        <v>14043</v>
      </c>
      <c r="H4675" s="2" t="s">
        <v>14044</v>
      </c>
      <c r="I4675" s="2" t="s">
        <v>20581</v>
      </c>
      <c r="J4675" s="2" t="s">
        <v>28</v>
      </c>
      <c r="K4675" s="2" t="s">
        <v>29</v>
      </c>
      <c r="L4675" s="2" t="s">
        <v>30</v>
      </c>
      <c r="M4675" s="2" t="s">
        <v>31</v>
      </c>
      <c r="N4675" s="2" t="s">
        <v>3632</v>
      </c>
      <c r="O4675" s="2" t="s">
        <v>705</v>
      </c>
      <c r="P4675" s="24">
        <v>0</v>
      </c>
      <c r="Q4675" s="24">
        <v>0</v>
      </c>
      <c r="R4675" s="27" t="s">
        <v>1578</v>
      </c>
      <c r="S4675" s="28" t="s">
        <v>1589</v>
      </c>
      <c r="T4675" s="2" t="s">
        <v>33</v>
      </c>
      <c r="U4675" s="2">
        <v>0</v>
      </c>
      <c r="V4675" s="2" t="s">
        <v>12666</v>
      </c>
      <c r="W4675" s="2" t="s">
        <v>34</v>
      </c>
      <c r="AC4675" s="2">
        <v>0</v>
      </c>
      <c r="AD4675" s="104"/>
    </row>
    <row r="4676" spans="1:33" ht="45" x14ac:dyDescent="0.25">
      <c r="A4676" s="2" t="s">
        <v>14712</v>
      </c>
      <c r="B4676" s="2" t="s">
        <v>5754</v>
      </c>
      <c r="C4676" s="2" t="s">
        <v>14713</v>
      </c>
      <c r="F4676" s="2" t="s">
        <v>1463</v>
      </c>
      <c r="G4676" s="2" t="s">
        <v>3833</v>
      </c>
      <c r="H4676" s="2" t="s">
        <v>3834</v>
      </c>
      <c r="I4676" s="2" t="s">
        <v>21961</v>
      </c>
      <c r="J4676" s="2" t="s">
        <v>28</v>
      </c>
      <c r="K4676" s="2" t="s">
        <v>74</v>
      </c>
      <c r="L4676" s="2" t="s">
        <v>380</v>
      </c>
      <c r="M4676" s="2" t="s">
        <v>381</v>
      </c>
      <c r="N4676" s="2" t="s">
        <v>3831</v>
      </c>
      <c r="O4676" s="2" t="s">
        <v>32</v>
      </c>
      <c r="P4676" s="24">
        <v>0</v>
      </c>
      <c r="Q4676" s="24">
        <v>1</v>
      </c>
      <c r="R4676" s="27" t="s">
        <v>1568</v>
      </c>
      <c r="S4676" s="28" t="s">
        <v>1589</v>
      </c>
      <c r="T4676" s="2" t="s">
        <v>33</v>
      </c>
      <c r="U4676" s="2">
        <v>0</v>
      </c>
      <c r="V4676" s="2" t="s">
        <v>19078</v>
      </c>
      <c r="W4676" s="2" t="s">
        <v>34</v>
      </c>
      <c r="X4676" s="58" t="s">
        <v>5754</v>
      </c>
      <c r="Z4676" s="2">
        <v>412000</v>
      </c>
      <c r="AB4676" s="58">
        <v>46091.716481481482</v>
      </c>
      <c r="AC4676" s="2">
        <v>0</v>
      </c>
      <c r="AD4676" s="104">
        <v>412000</v>
      </c>
      <c r="AE4676" s="2">
        <v>46091.716481481482</v>
      </c>
      <c r="AG4676" s="2">
        <v>107260</v>
      </c>
    </row>
    <row r="4677" spans="1:33" ht="45" x14ac:dyDescent="0.25">
      <c r="A4677" s="2" t="s">
        <v>14718</v>
      </c>
      <c r="B4677" s="2" t="s">
        <v>5754</v>
      </c>
      <c r="C4677" s="2" t="s">
        <v>14719</v>
      </c>
      <c r="F4677" s="2" t="s">
        <v>14720</v>
      </c>
      <c r="G4677" s="2" t="s">
        <v>14721</v>
      </c>
      <c r="H4677" s="2" t="s">
        <v>14722</v>
      </c>
      <c r="I4677" s="2" t="s">
        <v>21955</v>
      </c>
      <c r="J4677" s="2" t="s">
        <v>28</v>
      </c>
      <c r="K4677" s="2" t="s">
        <v>74</v>
      </c>
      <c r="L4677" s="2" t="s">
        <v>449</v>
      </c>
      <c r="M4677" s="2" t="s">
        <v>76</v>
      </c>
      <c r="N4677" s="2" t="s">
        <v>3849</v>
      </c>
      <c r="O4677" s="2" t="s">
        <v>19606</v>
      </c>
      <c r="P4677" s="24">
        <v>0</v>
      </c>
      <c r="Q4677" s="24">
        <v>0</v>
      </c>
      <c r="R4677" s="27" t="s">
        <v>1578</v>
      </c>
      <c r="S4677" s="28" t="s">
        <v>1589</v>
      </c>
      <c r="T4677" s="2" t="s">
        <v>33</v>
      </c>
      <c r="U4677" s="2">
        <v>0</v>
      </c>
      <c r="V4677" s="2" t="s">
        <v>5754</v>
      </c>
      <c r="W4677" s="2" t="s">
        <v>34</v>
      </c>
      <c r="X4677" s="58" t="s">
        <v>5754</v>
      </c>
      <c r="Y4677" s="2" t="s">
        <v>87</v>
      </c>
      <c r="AA4677" s="2" t="s">
        <v>88</v>
      </c>
      <c r="AB4677" s="58">
        <v>46091.6877662037</v>
      </c>
      <c r="AC4677" s="2">
        <v>0</v>
      </c>
      <c r="AD4677" s="104"/>
      <c r="AE4677" s="2">
        <v>46091.6877662037</v>
      </c>
      <c r="AG4677" s="2">
        <v>106064</v>
      </c>
    </row>
    <row r="4678" spans="1:33" ht="45" x14ac:dyDescent="0.25">
      <c r="A4678" s="2" t="s">
        <v>14515</v>
      </c>
      <c r="B4678" s="2" t="s">
        <v>5754</v>
      </c>
      <c r="C4678" s="2" t="s">
        <v>14516</v>
      </c>
      <c r="F4678" s="2" t="s">
        <v>14517</v>
      </c>
      <c r="G4678" s="2" t="s">
        <v>14518</v>
      </c>
      <c r="H4678" s="2" t="s">
        <v>14519</v>
      </c>
      <c r="I4678" s="2" t="s">
        <v>21687</v>
      </c>
      <c r="J4678" s="2" t="s">
        <v>28</v>
      </c>
      <c r="K4678" s="2" t="s">
        <v>51</v>
      </c>
      <c r="L4678" s="2" t="s">
        <v>913</v>
      </c>
      <c r="M4678" s="2" t="s">
        <v>914</v>
      </c>
      <c r="N4678" s="2" t="s">
        <v>8916</v>
      </c>
      <c r="O4678" s="2" t="s">
        <v>32</v>
      </c>
      <c r="P4678" s="24">
        <v>0</v>
      </c>
      <c r="Q4678" s="24">
        <v>1</v>
      </c>
      <c r="R4678" s="27" t="s">
        <v>1568</v>
      </c>
      <c r="S4678" s="28" t="s">
        <v>1589</v>
      </c>
      <c r="T4678" s="2" t="s">
        <v>33</v>
      </c>
      <c r="U4678" s="2">
        <v>0</v>
      </c>
      <c r="V4678" s="2" t="s">
        <v>19078</v>
      </c>
      <c r="W4678" s="2" t="s">
        <v>34</v>
      </c>
      <c r="X4678" s="58" t="s">
        <v>5754</v>
      </c>
      <c r="Z4678" s="2">
        <v>412000</v>
      </c>
      <c r="AB4678" s="58">
        <v>46091.756631944445</v>
      </c>
      <c r="AC4678" s="2">
        <v>0</v>
      </c>
      <c r="AD4678" s="104">
        <v>412000</v>
      </c>
      <c r="AE4678" s="2">
        <v>46091.756631944445</v>
      </c>
      <c r="AG4678" s="2">
        <v>106097</v>
      </c>
    </row>
    <row r="4679" spans="1:33" ht="45" x14ac:dyDescent="0.25">
      <c r="A4679" s="2" t="s">
        <v>15282</v>
      </c>
      <c r="B4679" s="2" t="s">
        <v>5754</v>
      </c>
      <c r="C4679" s="2" t="s">
        <v>15283</v>
      </c>
      <c r="F4679" s="2" t="s">
        <v>12470</v>
      </c>
      <c r="G4679" s="2" t="s">
        <v>12471</v>
      </c>
      <c r="H4679" s="2" t="s">
        <v>12472</v>
      </c>
      <c r="I4679" s="2" t="s">
        <v>23542</v>
      </c>
      <c r="J4679" s="2" t="s">
        <v>28</v>
      </c>
      <c r="K4679" s="2" t="s">
        <v>43</v>
      </c>
      <c r="L4679" s="2" t="s">
        <v>57</v>
      </c>
      <c r="M4679" s="2" t="s">
        <v>58</v>
      </c>
      <c r="N4679" s="2" t="s">
        <v>4686</v>
      </c>
      <c r="O4679" s="2" t="s">
        <v>32</v>
      </c>
      <c r="P4679" s="24">
        <v>0</v>
      </c>
      <c r="Q4679" s="24">
        <v>1</v>
      </c>
      <c r="R4679" s="27" t="s">
        <v>1568</v>
      </c>
      <c r="S4679" s="28" t="s">
        <v>1589</v>
      </c>
      <c r="T4679" s="2" t="s">
        <v>33</v>
      </c>
      <c r="U4679" s="2">
        <v>0</v>
      </c>
      <c r="V4679" s="2" t="s">
        <v>24929</v>
      </c>
      <c r="W4679" s="2" t="s">
        <v>34</v>
      </c>
      <c r="X4679" s="58" t="s">
        <v>12666</v>
      </c>
      <c r="Z4679" s="2">
        <v>412000</v>
      </c>
      <c r="AB4679" s="58">
        <v>46092.406041666669</v>
      </c>
      <c r="AC4679" s="2">
        <v>0</v>
      </c>
      <c r="AD4679" s="104">
        <v>412000</v>
      </c>
      <c r="AE4679" s="2">
        <v>46092.406041666669</v>
      </c>
      <c r="AG4679" s="2">
        <v>109552</v>
      </c>
    </row>
    <row r="4680" spans="1:33" ht="45" x14ac:dyDescent="0.25">
      <c r="A4680" s="2" t="s">
        <v>15203</v>
      </c>
      <c r="B4680" s="2" t="s">
        <v>5754</v>
      </c>
      <c r="C4680" s="2" t="s">
        <v>15204</v>
      </c>
      <c r="F4680" s="2" t="s">
        <v>15052</v>
      </c>
      <c r="G4680" s="2" t="s">
        <v>15053</v>
      </c>
      <c r="H4680" s="2" t="s">
        <v>15054</v>
      </c>
      <c r="I4680" s="2" t="s">
        <v>22243</v>
      </c>
      <c r="J4680" s="2" t="s">
        <v>28</v>
      </c>
      <c r="K4680" s="2" t="s">
        <v>68</v>
      </c>
      <c r="L4680" s="2" t="s">
        <v>406</v>
      </c>
      <c r="M4680" s="2" t="s">
        <v>444</v>
      </c>
      <c r="N4680" s="2" t="s">
        <v>4185</v>
      </c>
      <c r="O4680" s="2" t="s">
        <v>705</v>
      </c>
      <c r="P4680" s="24">
        <v>0</v>
      </c>
      <c r="Q4680" s="24">
        <v>0</v>
      </c>
      <c r="R4680" s="27" t="s">
        <v>1578</v>
      </c>
      <c r="S4680" s="28" t="s">
        <v>1589</v>
      </c>
      <c r="T4680" s="2" t="s">
        <v>33</v>
      </c>
      <c r="U4680" s="2">
        <v>0</v>
      </c>
      <c r="V4680" s="2" t="s">
        <v>12666</v>
      </c>
      <c r="W4680" s="2" t="s">
        <v>34</v>
      </c>
      <c r="AC4680" s="2">
        <v>0</v>
      </c>
      <c r="AD4680" s="104"/>
    </row>
    <row r="4681" spans="1:33" ht="60" x14ac:dyDescent="0.25">
      <c r="A4681" s="2" t="s">
        <v>14534</v>
      </c>
      <c r="B4681" s="2" t="s">
        <v>5754</v>
      </c>
      <c r="C4681" s="2" t="s">
        <v>14535</v>
      </c>
      <c r="F4681" s="2" t="s">
        <v>14536</v>
      </c>
      <c r="G4681" s="2" t="s">
        <v>14537</v>
      </c>
      <c r="H4681" s="2" t="s">
        <v>14538</v>
      </c>
      <c r="I4681" s="2" t="s">
        <v>21688</v>
      </c>
      <c r="J4681" s="2" t="s">
        <v>28</v>
      </c>
      <c r="K4681" s="2" t="s">
        <v>51</v>
      </c>
      <c r="L4681" s="2" t="s">
        <v>417</v>
      </c>
      <c r="M4681" s="2" t="s">
        <v>418</v>
      </c>
      <c r="N4681" s="2" t="s">
        <v>2785</v>
      </c>
      <c r="O4681" s="2" t="s">
        <v>32</v>
      </c>
      <c r="P4681" s="24">
        <v>0</v>
      </c>
      <c r="Q4681" s="24">
        <v>1</v>
      </c>
      <c r="R4681" s="27" t="s">
        <v>1568</v>
      </c>
      <c r="S4681" s="28" t="s">
        <v>1589</v>
      </c>
      <c r="T4681" s="2" t="s">
        <v>33</v>
      </c>
      <c r="U4681" s="2">
        <v>0</v>
      </c>
      <c r="V4681" s="2" t="s">
        <v>16062</v>
      </c>
      <c r="W4681" s="2" t="s">
        <v>34</v>
      </c>
      <c r="X4681" s="58" t="s">
        <v>5754</v>
      </c>
      <c r="Z4681" s="2">
        <v>412000</v>
      </c>
      <c r="AB4681" s="58">
        <v>46091.896990740737</v>
      </c>
      <c r="AC4681" s="2">
        <v>0</v>
      </c>
      <c r="AD4681" s="104">
        <v>412000</v>
      </c>
      <c r="AE4681" s="2">
        <v>46091.896990740737</v>
      </c>
      <c r="AG4681" s="2">
        <v>110285</v>
      </c>
    </row>
    <row r="4682" spans="1:33" ht="45" x14ac:dyDescent="0.25">
      <c r="A4682" s="2" t="s">
        <v>14645</v>
      </c>
      <c r="B4682" s="2" t="s">
        <v>5754</v>
      </c>
      <c r="C4682" s="2" t="s">
        <v>14646</v>
      </c>
      <c r="F4682" s="2" t="s">
        <v>14637</v>
      </c>
      <c r="G4682" s="2" t="s">
        <v>14638</v>
      </c>
      <c r="H4682" s="2" t="s">
        <v>13527</v>
      </c>
      <c r="I4682" s="2" t="s">
        <v>21662</v>
      </c>
      <c r="J4682" s="2" t="s">
        <v>28</v>
      </c>
      <c r="K4682" s="2" t="s">
        <v>51</v>
      </c>
      <c r="L4682" s="2" t="s">
        <v>260</v>
      </c>
      <c r="M4682" s="2" t="s">
        <v>497</v>
      </c>
      <c r="N4682" s="2" t="s">
        <v>9351</v>
      </c>
      <c r="O4682" s="2" t="s">
        <v>705</v>
      </c>
      <c r="P4682" s="24">
        <v>0</v>
      </c>
      <c r="Q4682" s="24">
        <v>0</v>
      </c>
      <c r="R4682" s="27" t="s">
        <v>1578</v>
      </c>
      <c r="S4682" s="28" t="s">
        <v>1589</v>
      </c>
      <c r="T4682" s="2" t="s">
        <v>33</v>
      </c>
      <c r="U4682" s="2">
        <v>0</v>
      </c>
      <c r="V4682" s="2" t="s">
        <v>5754</v>
      </c>
      <c r="W4682" s="2" t="s">
        <v>34</v>
      </c>
      <c r="AC4682" s="2">
        <v>0</v>
      </c>
      <c r="AD4682" s="104"/>
    </row>
    <row r="4683" spans="1:33" ht="45" x14ac:dyDescent="0.25">
      <c r="A4683" s="2" t="s">
        <v>13204</v>
      </c>
      <c r="B4683" s="2" t="s">
        <v>5754</v>
      </c>
      <c r="C4683" s="2" t="s">
        <v>13205</v>
      </c>
      <c r="F4683" s="2" t="s">
        <v>13116</v>
      </c>
      <c r="G4683" s="2" t="s">
        <v>13117</v>
      </c>
      <c r="H4683" s="2" t="s">
        <v>13118</v>
      </c>
      <c r="I4683" s="2" t="s">
        <v>19564</v>
      </c>
      <c r="J4683" s="2" t="s">
        <v>28</v>
      </c>
      <c r="K4683" s="2" t="s">
        <v>48</v>
      </c>
      <c r="L4683" s="2" t="s">
        <v>193</v>
      </c>
      <c r="M4683" s="2" t="s">
        <v>194</v>
      </c>
      <c r="N4683" s="2" t="s">
        <v>3019</v>
      </c>
      <c r="O4683" s="2" t="s">
        <v>705</v>
      </c>
      <c r="P4683" s="24">
        <v>0</v>
      </c>
      <c r="Q4683" s="24">
        <v>0</v>
      </c>
      <c r="R4683" s="27" t="s">
        <v>1578</v>
      </c>
      <c r="S4683" s="28" t="s">
        <v>1589</v>
      </c>
      <c r="T4683" s="2" t="s">
        <v>33</v>
      </c>
      <c r="U4683" s="2">
        <v>0</v>
      </c>
      <c r="V4683" s="2" t="s">
        <v>5754</v>
      </c>
      <c r="W4683" s="2" t="s">
        <v>34</v>
      </c>
      <c r="AC4683" s="2">
        <v>0</v>
      </c>
      <c r="AD4683" s="104"/>
    </row>
    <row r="4684" spans="1:33" ht="45" x14ac:dyDescent="0.25">
      <c r="A4684" s="2" t="s">
        <v>13006</v>
      </c>
      <c r="B4684" s="2" t="s">
        <v>5754</v>
      </c>
      <c r="C4684" s="2" t="s">
        <v>13007</v>
      </c>
      <c r="F4684" s="2" t="s">
        <v>13008</v>
      </c>
      <c r="G4684" s="2" t="s">
        <v>13009</v>
      </c>
      <c r="H4684" s="2" t="s">
        <v>13010</v>
      </c>
      <c r="I4684" s="2" t="s">
        <v>19565</v>
      </c>
      <c r="J4684" s="2" t="s">
        <v>28</v>
      </c>
      <c r="K4684" s="2" t="s">
        <v>48</v>
      </c>
      <c r="L4684" s="2" t="s">
        <v>12989</v>
      </c>
      <c r="M4684" s="2" t="s">
        <v>242</v>
      </c>
      <c r="N4684" s="2" t="s">
        <v>12990</v>
      </c>
      <c r="O4684" s="2" t="s">
        <v>32</v>
      </c>
      <c r="P4684" s="24">
        <v>0</v>
      </c>
      <c r="Q4684" s="24">
        <v>1</v>
      </c>
      <c r="R4684" s="27" t="s">
        <v>1568</v>
      </c>
      <c r="S4684" s="28" t="s">
        <v>1589</v>
      </c>
      <c r="T4684" s="2" t="s">
        <v>33</v>
      </c>
      <c r="U4684" s="2">
        <v>0</v>
      </c>
      <c r="V4684" s="2" t="s">
        <v>19078</v>
      </c>
      <c r="W4684" s="2" t="s">
        <v>34</v>
      </c>
      <c r="X4684" s="58" t="s">
        <v>5754</v>
      </c>
      <c r="Z4684" s="2">
        <v>412000</v>
      </c>
      <c r="AB4684" s="58">
        <v>46091.770312499997</v>
      </c>
      <c r="AC4684" s="2">
        <v>0</v>
      </c>
      <c r="AD4684" s="104">
        <v>412000</v>
      </c>
      <c r="AE4684" s="2">
        <v>46091.770312499997</v>
      </c>
      <c r="AG4684" s="2">
        <v>108634</v>
      </c>
    </row>
    <row r="4685" spans="1:33" ht="45" x14ac:dyDescent="0.25">
      <c r="A4685" s="2" t="s">
        <v>14698</v>
      </c>
      <c r="B4685" s="2" t="s">
        <v>5754</v>
      </c>
      <c r="C4685" s="2" t="s">
        <v>14699</v>
      </c>
      <c r="F4685" s="2" t="s">
        <v>1046</v>
      </c>
      <c r="G4685" s="2" t="s">
        <v>3836</v>
      </c>
      <c r="H4685" s="2" t="s">
        <v>3538</v>
      </c>
      <c r="I4685" s="2" t="s">
        <v>21962</v>
      </c>
      <c r="J4685" s="2" t="s">
        <v>28</v>
      </c>
      <c r="K4685" s="2" t="s">
        <v>74</v>
      </c>
      <c r="L4685" s="2" t="s">
        <v>1047</v>
      </c>
      <c r="M4685" s="2" t="s">
        <v>381</v>
      </c>
      <c r="N4685" s="2" t="s">
        <v>3831</v>
      </c>
      <c r="O4685" s="2" t="s">
        <v>32</v>
      </c>
      <c r="P4685" s="24">
        <v>0</v>
      </c>
      <c r="Q4685" s="24">
        <v>1</v>
      </c>
      <c r="R4685" s="27" t="s">
        <v>1568</v>
      </c>
      <c r="S4685" s="28" t="s">
        <v>1589</v>
      </c>
      <c r="T4685" s="2" t="s">
        <v>33</v>
      </c>
      <c r="U4685" s="2">
        <v>0</v>
      </c>
      <c r="V4685" s="2" t="s">
        <v>30383</v>
      </c>
      <c r="W4685" s="2" t="s">
        <v>34</v>
      </c>
      <c r="X4685" s="58" t="s">
        <v>5754</v>
      </c>
      <c r="Z4685" s="2">
        <v>412000</v>
      </c>
      <c r="AB4685" s="58">
        <v>46091.686273148145</v>
      </c>
      <c r="AC4685" s="2">
        <v>0</v>
      </c>
      <c r="AD4685" s="104">
        <v>412000</v>
      </c>
      <c r="AE4685" s="2">
        <v>46091.686273148145</v>
      </c>
      <c r="AG4685" s="2">
        <v>107266</v>
      </c>
    </row>
    <row r="4686" spans="1:33" ht="45" x14ac:dyDescent="0.25">
      <c r="A4686" s="2" t="s">
        <v>14936</v>
      </c>
      <c r="B4686" s="2" t="s">
        <v>5754</v>
      </c>
      <c r="C4686" s="2" t="s">
        <v>14937</v>
      </c>
      <c r="F4686" s="2" t="s">
        <v>14938</v>
      </c>
      <c r="G4686" s="2" t="s">
        <v>14939</v>
      </c>
      <c r="H4686" s="2" t="s">
        <v>14207</v>
      </c>
      <c r="I4686" s="2" t="s">
        <v>22260</v>
      </c>
      <c r="J4686" s="2" t="s">
        <v>28</v>
      </c>
      <c r="K4686" s="2" t="s">
        <v>68</v>
      </c>
      <c r="L4686" s="2" t="s">
        <v>372</v>
      </c>
      <c r="M4686" s="2" t="s">
        <v>610</v>
      </c>
      <c r="N4686" s="2" t="s">
        <v>4259</v>
      </c>
      <c r="O4686" s="2" t="s">
        <v>32</v>
      </c>
      <c r="P4686" s="24">
        <v>0</v>
      </c>
      <c r="Q4686" s="24">
        <v>2</v>
      </c>
      <c r="R4686" s="27" t="s">
        <v>1568</v>
      </c>
      <c r="S4686" s="28" t="s">
        <v>1589</v>
      </c>
      <c r="T4686" s="2" t="s">
        <v>33</v>
      </c>
      <c r="U4686" s="2">
        <v>0</v>
      </c>
      <c r="V4686" s="2" t="s">
        <v>17683</v>
      </c>
      <c r="W4686" s="2" t="s">
        <v>34</v>
      </c>
      <c r="X4686" s="58" t="s">
        <v>12680</v>
      </c>
      <c r="Z4686" s="2">
        <v>412000</v>
      </c>
      <c r="AB4686" s="58">
        <v>46093.380879629629</v>
      </c>
      <c r="AC4686" s="2">
        <v>0</v>
      </c>
      <c r="AD4686" s="104">
        <v>412000</v>
      </c>
      <c r="AE4686" s="2">
        <v>46093.380879629629</v>
      </c>
      <c r="AG4686" s="2">
        <v>105623</v>
      </c>
    </row>
    <row r="4687" spans="1:33" ht="45" x14ac:dyDescent="0.25">
      <c r="A4687" s="2" t="s">
        <v>14548</v>
      </c>
      <c r="B4687" s="2" t="s">
        <v>5754</v>
      </c>
      <c r="C4687" s="2" t="s">
        <v>14549</v>
      </c>
      <c r="F4687" s="2" t="s">
        <v>14550</v>
      </c>
      <c r="G4687" s="2" t="s">
        <v>14551</v>
      </c>
      <c r="H4687" s="2" t="s">
        <v>14552</v>
      </c>
      <c r="I4687" s="2" t="s">
        <v>21689</v>
      </c>
      <c r="J4687" s="2" t="s">
        <v>28</v>
      </c>
      <c r="K4687" s="2" t="s">
        <v>51</v>
      </c>
      <c r="L4687" s="2" t="s">
        <v>417</v>
      </c>
      <c r="M4687" s="2" t="s">
        <v>418</v>
      </c>
      <c r="N4687" s="2" t="s">
        <v>2785</v>
      </c>
      <c r="O4687" s="2" t="s">
        <v>32</v>
      </c>
      <c r="P4687" s="24">
        <v>0</v>
      </c>
      <c r="Q4687" s="24">
        <v>1</v>
      </c>
      <c r="R4687" s="27" t="s">
        <v>1568</v>
      </c>
      <c r="S4687" s="28" t="s">
        <v>1589</v>
      </c>
      <c r="T4687" s="2" t="s">
        <v>33</v>
      </c>
      <c r="U4687" s="2">
        <v>0</v>
      </c>
      <c r="V4687" s="2" t="s">
        <v>16062</v>
      </c>
      <c r="W4687" s="2" t="s">
        <v>34</v>
      </c>
      <c r="X4687" s="58" t="s">
        <v>5754</v>
      </c>
      <c r="Z4687" s="2">
        <v>412000</v>
      </c>
      <c r="AB4687" s="58">
        <v>46091.897465277776</v>
      </c>
      <c r="AC4687" s="2">
        <v>0</v>
      </c>
      <c r="AD4687" s="104">
        <v>412000</v>
      </c>
      <c r="AE4687" s="2">
        <v>46091.897465277776</v>
      </c>
      <c r="AG4687" s="2">
        <v>110292</v>
      </c>
    </row>
    <row r="4688" spans="1:33" ht="45" x14ac:dyDescent="0.25">
      <c r="A4688" s="2" t="s">
        <v>13232</v>
      </c>
      <c r="B4688" s="2" t="s">
        <v>5754</v>
      </c>
      <c r="C4688" s="2" t="s">
        <v>13233</v>
      </c>
      <c r="F4688" s="2" t="s">
        <v>13121</v>
      </c>
      <c r="G4688" s="2" t="s">
        <v>13122</v>
      </c>
      <c r="H4688" s="2" t="s">
        <v>13123</v>
      </c>
      <c r="I4688" s="2" t="s">
        <v>19525</v>
      </c>
      <c r="J4688" s="2" t="s">
        <v>28</v>
      </c>
      <c r="K4688" s="2" t="s">
        <v>48</v>
      </c>
      <c r="L4688" s="2" t="s">
        <v>12989</v>
      </c>
      <c r="M4688" s="2" t="s">
        <v>242</v>
      </c>
      <c r="N4688" s="2" t="s">
        <v>12990</v>
      </c>
      <c r="O4688" s="2" t="s">
        <v>705</v>
      </c>
      <c r="P4688" s="24">
        <v>0</v>
      </c>
      <c r="Q4688" s="24">
        <v>0</v>
      </c>
      <c r="R4688" s="27" t="s">
        <v>1578</v>
      </c>
      <c r="S4688" s="28" t="s">
        <v>1589</v>
      </c>
      <c r="T4688" s="2" t="s">
        <v>33</v>
      </c>
      <c r="U4688" s="2">
        <v>0</v>
      </c>
      <c r="V4688" s="2" t="s">
        <v>5754</v>
      </c>
      <c r="W4688" s="2" t="s">
        <v>34</v>
      </c>
      <c r="AC4688" s="2">
        <v>0</v>
      </c>
      <c r="AD4688" s="104"/>
    </row>
    <row r="4689" spans="1:33" ht="45" x14ac:dyDescent="0.25">
      <c r="A4689" s="2" t="s">
        <v>13280</v>
      </c>
      <c r="B4689" s="2" t="s">
        <v>5754</v>
      </c>
      <c r="C4689" s="2" t="s">
        <v>13281</v>
      </c>
      <c r="F4689" s="2" t="s">
        <v>13282</v>
      </c>
      <c r="G4689" s="2" t="s">
        <v>13283</v>
      </c>
      <c r="H4689" s="2" t="s">
        <v>13284</v>
      </c>
      <c r="I4689" s="2" t="s">
        <v>20049</v>
      </c>
      <c r="J4689" s="2" t="s">
        <v>28</v>
      </c>
      <c r="K4689" s="2" t="s">
        <v>173</v>
      </c>
      <c r="L4689" s="2" t="s">
        <v>1810</v>
      </c>
      <c r="M4689" s="2" t="s">
        <v>1642</v>
      </c>
      <c r="N4689" s="2" t="s">
        <v>3274</v>
      </c>
      <c r="O4689" s="2" t="s">
        <v>32</v>
      </c>
      <c r="P4689" s="24">
        <v>0</v>
      </c>
      <c r="Q4689" s="24">
        <v>1</v>
      </c>
      <c r="R4689" s="27" t="s">
        <v>1568</v>
      </c>
      <c r="S4689" s="28" t="s">
        <v>1589</v>
      </c>
      <c r="T4689" s="2" t="s">
        <v>33</v>
      </c>
      <c r="U4689" s="2">
        <v>0</v>
      </c>
      <c r="V4689" s="2" t="s">
        <v>18001</v>
      </c>
      <c r="W4689" s="2" t="s">
        <v>34</v>
      </c>
      <c r="X4689" s="58" t="s">
        <v>5754</v>
      </c>
      <c r="Z4689" s="2">
        <v>412000</v>
      </c>
      <c r="AB4689" s="58">
        <v>46091.765729166669</v>
      </c>
      <c r="AC4689" s="2">
        <v>0</v>
      </c>
      <c r="AD4689" s="104">
        <v>412000</v>
      </c>
      <c r="AE4689" s="2">
        <v>46091.765729166669</v>
      </c>
      <c r="AG4689" s="2">
        <v>105917</v>
      </c>
    </row>
    <row r="4690" spans="1:33" ht="45" x14ac:dyDescent="0.25">
      <c r="A4690" s="2" t="s">
        <v>14705</v>
      </c>
      <c r="B4690" s="2" t="s">
        <v>5754</v>
      </c>
      <c r="C4690" s="2" t="s">
        <v>14706</v>
      </c>
      <c r="F4690" s="2" t="s">
        <v>9702</v>
      </c>
      <c r="G4690" s="2" t="s">
        <v>9703</v>
      </c>
      <c r="H4690" s="2" t="s">
        <v>9704</v>
      </c>
      <c r="I4690" s="2" t="s">
        <v>21963</v>
      </c>
      <c r="J4690" s="2" t="s">
        <v>28</v>
      </c>
      <c r="K4690" s="2" t="s">
        <v>74</v>
      </c>
      <c r="L4690" s="2" t="s">
        <v>1047</v>
      </c>
      <c r="M4690" s="2" t="s">
        <v>381</v>
      </c>
      <c r="N4690" s="2" t="s">
        <v>3831</v>
      </c>
      <c r="O4690" s="2" t="s">
        <v>32</v>
      </c>
      <c r="P4690" s="24">
        <v>0</v>
      </c>
      <c r="Q4690" s="24">
        <v>1</v>
      </c>
      <c r="R4690" s="27" t="s">
        <v>1568</v>
      </c>
      <c r="S4690" s="28" t="s">
        <v>1589</v>
      </c>
      <c r="T4690" s="2" t="s">
        <v>33</v>
      </c>
      <c r="U4690" s="2">
        <v>0</v>
      </c>
      <c r="V4690" s="2" t="s">
        <v>18001</v>
      </c>
      <c r="W4690" s="2" t="s">
        <v>34</v>
      </c>
      <c r="X4690" s="58" t="s">
        <v>5754</v>
      </c>
      <c r="Z4690" s="2">
        <v>412000</v>
      </c>
      <c r="AB4690" s="58">
        <v>46091.686076388891</v>
      </c>
      <c r="AC4690" s="2">
        <v>0</v>
      </c>
      <c r="AD4690" s="104">
        <v>412000</v>
      </c>
      <c r="AE4690" s="2">
        <v>46091.686076388891</v>
      </c>
      <c r="AG4690" s="2">
        <v>107271</v>
      </c>
    </row>
    <row r="4691" spans="1:33" ht="45" x14ac:dyDescent="0.25">
      <c r="A4691" s="2" t="s">
        <v>13804</v>
      </c>
      <c r="B4691" s="2" t="s">
        <v>5754</v>
      </c>
      <c r="C4691" s="2" t="s">
        <v>13805</v>
      </c>
      <c r="F4691" s="2" t="s">
        <v>7349</v>
      </c>
      <c r="G4691" s="2" t="s">
        <v>7350</v>
      </c>
      <c r="H4691" s="2" t="s">
        <v>7351</v>
      </c>
      <c r="I4691" s="2" t="s">
        <v>20655</v>
      </c>
      <c r="J4691" s="2" t="s">
        <v>28</v>
      </c>
      <c r="K4691" s="2" t="s">
        <v>29</v>
      </c>
      <c r="L4691" s="2" t="s">
        <v>478</v>
      </c>
      <c r="M4691" s="2" t="s">
        <v>479</v>
      </c>
      <c r="N4691" s="2" t="s">
        <v>5248</v>
      </c>
      <c r="O4691" s="2" t="s">
        <v>32</v>
      </c>
      <c r="P4691" s="24">
        <v>0</v>
      </c>
      <c r="Q4691" s="24">
        <v>1</v>
      </c>
      <c r="R4691" s="27" t="s">
        <v>1568</v>
      </c>
      <c r="S4691" s="28" t="s">
        <v>1589</v>
      </c>
      <c r="T4691" s="2" t="s">
        <v>33</v>
      </c>
      <c r="U4691" s="2">
        <v>0</v>
      </c>
      <c r="V4691" s="2" t="s">
        <v>19078</v>
      </c>
      <c r="W4691" s="2" t="s">
        <v>34</v>
      </c>
      <c r="X4691" s="58" t="s">
        <v>12680</v>
      </c>
      <c r="Z4691" s="2">
        <v>412000</v>
      </c>
      <c r="AB4691" s="58">
        <v>46093.302534722221</v>
      </c>
      <c r="AC4691" s="2">
        <v>0</v>
      </c>
      <c r="AD4691" s="104">
        <v>412000</v>
      </c>
      <c r="AE4691" s="2">
        <v>46093.302534722221</v>
      </c>
      <c r="AG4691" s="2">
        <v>106191</v>
      </c>
    </row>
    <row r="4692" spans="1:33" ht="45" x14ac:dyDescent="0.25">
      <c r="A4692" s="2" t="s">
        <v>14520</v>
      </c>
      <c r="B4692" s="2" t="s">
        <v>5754</v>
      </c>
      <c r="C4692" s="2" t="s">
        <v>14521</v>
      </c>
      <c r="F4692" s="2" t="s">
        <v>14522</v>
      </c>
      <c r="G4692" s="2" t="s">
        <v>14523</v>
      </c>
      <c r="H4692" s="2" t="s">
        <v>14524</v>
      </c>
      <c r="I4692" s="2" t="s">
        <v>21690</v>
      </c>
      <c r="J4692" s="2" t="s">
        <v>28</v>
      </c>
      <c r="K4692" s="2" t="s">
        <v>51</v>
      </c>
      <c r="L4692" s="2" t="s">
        <v>913</v>
      </c>
      <c r="M4692" s="2" t="s">
        <v>914</v>
      </c>
      <c r="N4692" s="2" t="s">
        <v>8916</v>
      </c>
      <c r="O4692" s="2" t="s">
        <v>32</v>
      </c>
      <c r="P4692" s="24">
        <v>0</v>
      </c>
      <c r="Q4692" s="24">
        <v>1</v>
      </c>
      <c r="R4692" s="27" t="s">
        <v>1568</v>
      </c>
      <c r="S4692" s="28" t="s">
        <v>1589</v>
      </c>
      <c r="T4692" s="2" t="s">
        <v>33</v>
      </c>
      <c r="U4692" s="2">
        <v>0</v>
      </c>
      <c r="V4692" s="2" t="s">
        <v>19078</v>
      </c>
      <c r="W4692" s="2" t="s">
        <v>34</v>
      </c>
      <c r="X4692" s="58" t="s">
        <v>5754</v>
      </c>
      <c r="Z4692" s="2">
        <v>412000</v>
      </c>
      <c r="AB4692" s="58">
        <v>46091.755949074075</v>
      </c>
      <c r="AC4692" s="2">
        <v>0</v>
      </c>
      <c r="AD4692" s="104">
        <v>412000</v>
      </c>
      <c r="AE4692" s="2">
        <v>46091.755949074075</v>
      </c>
      <c r="AG4692" s="2">
        <v>106100</v>
      </c>
    </row>
    <row r="4693" spans="1:33" ht="45" x14ac:dyDescent="0.25">
      <c r="A4693" s="2" t="s">
        <v>14725</v>
      </c>
      <c r="B4693" s="2" t="s">
        <v>5754</v>
      </c>
      <c r="C4693" s="2" t="s">
        <v>14726</v>
      </c>
      <c r="F4693" s="2" t="s">
        <v>103</v>
      </c>
      <c r="G4693" s="2" t="s">
        <v>3851</v>
      </c>
      <c r="H4693" s="2" t="s">
        <v>3852</v>
      </c>
      <c r="I4693" s="2" t="s">
        <v>21964</v>
      </c>
      <c r="J4693" s="2" t="s">
        <v>28</v>
      </c>
      <c r="K4693" s="2" t="s">
        <v>74</v>
      </c>
      <c r="L4693" s="2" t="s">
        <v>104</v>
      </c>
      <c r="M4693" s="2" t="s">
        <v>76</v>
      </c>
      <c r="N4693" s="2" t="s">
        <v>3849</v>
      </c>
      <c r="O4693" s="2" t="s">
        <v>32</v>
      </c>
      <c r="P4693" s="24">
        <v>0</v>
      </c>
      <c r="Q4693" s="24">
        <v>1</v>
      </c>
      <c r="R4693" s="27" t="s">
        <v>1568</v>
      </c>
      <c r="S4693" s="28" t="s">
        <v>1589</v>
      </c>
      <c r="T4693" s="2" t="s">
        <v>33</v>
      </c>
      <c r="U4693" s="2">
        <v>0</v>
      </c>
      <c r="V4693" s="2" t="s">
        <v>20332</v>
      </c>
      <c r="W4693" s="2" t="s">
        <v>34</v>
      </c>
      <c r="X4693" s="58" t="s">
        <v>5754</v>
      </c>
      <c r="Z4693" s="2">
        <v>412000</v>
      </c>
      <c r="AB4693" s="58">
        <v>46091.763969907406</v>
      </c>
      <c r="AC4693" s="2">
        <v>0</v>
      </c>
      <c r="AD4693" s="104">
        <v>412000</v>
      </c>
      <c r="AE4693" s="2">
        <v>46091.763969907406</v>
      </c>
      <c r="AG4693" s="2">
        <v>106070</v>
      </c>
    </row>
    <row r="4694" spans="1:33" ht="45" x14ac:dyDescent="0.25">
      <c r="A4694" s="2" t="s">
        <v>14949</v>
      </c>
      <c r="B4694" s="2" t="s">
        <v>5754</v>
      </c>
      <c r="C4694" s="2" t="s">
        <v>14950</v>
      </c>
      <c r="F4694" s="2" t="s">
        <v>11597</v>
      </c>
      <c r="G4694" s="2" t="s">
        <v>11598</v>
      </c>
      <c r="H4694" s="2" t="s">
        <v>11599</v>
      </c>
      <c r="I4694" s="2" t="s">
        <v>22261</v>
      </c>
      <c r="J4694" s="2" t="s">
        <v>28</v>
      </c>
      <c r="K4694" s="2" t="s">
        <v>68</v>
      </c>
      <c r="L4694" s="2" t="s">
        <v>500</v>
      </c>
      <c r="M4694" s="2" t="s">
        <v>1435</v>
      </c>
      <c r="N4694" s="2" t="s">
        <v>10731</v>
      </c>
      <c r="O4694" s="2" t="s">
        <v>32</v>
      </c>
      <c r="P4694" s="24">
        <v>0</v>
      </c>
      <c r="Q4694" s="24">
        <v>1</v>
      </c>
      <c r="R4694" s="27" t="s">
        <v>1568</v>
      </c>
      <c r="S4694" s="28" t="s">
        <v>1589</v>
      </c>
      <c r="T4694" s="2" t="s">
        <v>33</v>
      </c>
      <c r="U4694" s="2">
        <v>0</v>
      </c>
      <c r="V4694" s="2" t="s">
        <v>18001</v>
      </c>
      <c r="W4694" s="2" t="s">
        <v>34</v>
      </c>
      <c r="X4694" s="58" t="s">
        <v>5754</v>
      </c>
      <c r="Z4694" s="2">
        <v>412000</v>
      </c>
      <c r="AB4694" s="58">
        <v>46091.594293981485</v>
      </c>
      <c r="AC4694" s="2">
        <v>0</v>
      </c>
      <c r="AD4694" s="104">
        <v>412000</v>
      </c>
      <c r="AE4694" s="2">
        <v>46091.594293981485</v>
      </c>
      <c r="AG4694" s="2">
        <v>105800</v>
      </c>
    </row>
    <row r="4695" spans="1:33" ht="60" x14ac:dyDescent="0.25">
      <c r="A4695" s="2" t="s">
        <v>14856</v>
      </c>
      <c r="B4695" s="2" t="s">
        <v>5754</v>
      </c>
      <c r="C4695" s="2" t="s">
        <v>14857</v>
      </c>
      <c r="F4695" s="2" t="s">
        <v>9856</v>
      </c>
      <c r="G4695" s="2" t="s">
        <v>9857</v>
      </c>
      <c r="H4695" s="2" t="s">
        <v>9858</v>
      </c>
      <c r="I4695" s="2" t="s">
        <v>22012</v>
      </c>
      <c r="J4695" s="2" t="s">
        <v>28</v>
      </c>
      <c r="K4695" s="2" t="s">
        <v>72</v>
      </c>
      <c r="L4695" s="2" t="s">
        <v>9846</v>
      </c>
      <c r="M4695" s="2" t="s">
        <v>9830</v>
      </c>
      <c r="N4695" s="2" t="s">
        <v>9831</v>
      </c>
      <c r="O4695" s="2" t="s">
        <v>706</v>
      </c>
      <c r="P4695" s="24">
        <v>0</v>
      </c>
      <c r="Q4695" s="24">
        <v>0</v>
      </c>
      <c r="R4695" s="27" t="s">
        <v>1578</v>
      </c>
      <c r="S4695" s="28" t="s">
        <v>1589</v>
      </c>
      <c r="T4695" s="2" t="s">
        <v>33</v>
      </c>
      <c r="U4695" s="2">
        <v>0</v>
      </c>
      <c r="V4695" s="2" t="s">
        <v>5754</v>
      </c>
      <c r="W4695" s="2" t="s">
        <v>34</v>
      </c>
      <c r="AC4695" s="2">
        <v>0</v>
      </c>
      <c r="AD4695" s="104"/>
    </row>
    <row r="4696" spans="1:33" ht="45" x14ac:dyDescent="0.25">
      <c r="A4696" s="2" t="s">
        <v>14819</v>
      </c>
      <c r="B4696" s="2" t="s">
        <v>5754</v>
      </c>
      <c r="C4696" s="2" t="s">
        <v>14820</v>
      </c>
      <c r="F4696" s="2" t="s">
        <v>9686</v>
      </c>
      <c r="G4696" s="2" t="s">
        <v>9687</v>
      </c>
      <c r="H4696" s="2" t="s">
        <v>9688</v>
      </c>
      <c r="I4696" s="2" t="s">
        <v>21952</v>
      </c>
      <c r="J4696" s="2" t="s">
        <v>28</v>
      </c>
      <c r="K4696" s="2" t="s">
        <v>74</v>
      </c>
      <c r="L4696" s="2" t="s">
        <v>309</v>
      </c>
      <c r="M4696" s="2" t="s">
        <v>76</v>
      </c>
      <c r="N4696" s="2" t="s">
        <v>3849</v>
      </c>
      <c r="O4696" s="2" t="s">
        <v>705</v>
      </c>
      <c r="P4696" s="24">
        <v>0</v>
      </c>
      <c r="Q4696" s="24">
        <v>0</v>
      </c>
      <c r="R4696" s="27" t="s">
        <v>1578</v>
      </c>
      <c r="S4696" s="28" t="s">
        <v>1589</v>
      </c>
      <c r="T4696" s="2" t="s">
        <v>33</v>
      </c>
      <c r="U4696" s="2">
        <v>0</v>
      </c>
      <c r="V4696" s="2" t="s">
        <v>5754</v>
      </c>
      <c r="W4696" s="2" t="s">
        <v>34</v>
      </c>
      <c r="AC4696" s="2">
        <v>0</v>
      </c>
      <c r="AD4696" s="104"/>
    </row>
    <row r="4697" spans="1:33" ht="45" x14ac:dyDescent="0.25">
      <c r="A4697" s="2" t="s">
        <v>15171</v>
      </c>
      <c r="B4697" s="2" t="s">
        <v>5754</v>
      </c>
      <c r="C4697" s="2" t="s">
        <v>15172</v>
      </c>
      <c r="F4697" s="2" t="s">
        <v>14938</v>
      </c>
      <c r="G4697" s="2" t="s">
        <v>14939</v>
      </c>
      <c r="H4697" s="2" t="s">
        <v>14207</v>
      </c>
      <c r="I4697" s="2" t="s">
        <v>22260</v>
      </c>
      <c r="J4697" s="2" t="s">
        <v>28</v>
      </c>
      <c r="K4697" s="2" t="s">
        <v>68</v>
      </c>
      <c r="L4697" s="2" t="s">
        <v>372</v>
      </c>
      <c r="M4697" s="2" t="s">
        <v>610</v>
      </c>
      <c r="N4697" s="2" t="s">
        <v>4259</v>
      </c>
      <c r="O4697" s="2" t="s">
        <v>705</v>
      </c>
      <c r="P4697" s="24">
        <v>0</v>
      </c>
      <c r="Q4697" s="24">
        <v>0</v>
      </c>
      <c r="R4697" s="27" t="s">
        <v>1578</v>
      </c>
      <c r="S4697" s="28" t="s">
        <v>1589</v>
      </c>
      <c r="T4697" s="2" t="s">
        <v>33</v>
      </c>
      <c r="U4697" s="2">
        <v>0</v>
      </c>
      <c r="V4697" s="2" t="s">
        <v>5754</v>
      </c>
      <c r="W4697" s="2" t="s">
        <v>34</v>
      </c>
      <c r="AC4697" s="2">
        <v>0</v>
      </c>
      <c r="AD4697" s="104"/>
    </row>
    <row r="4698" spans="1:33" ht="45" x14ac:dyDescent="0.25">
      <c r="A4698" s="2" t="s">
        <v>14723</v>
      </c>
      <c r="B4698" s="2" t="s">
        <v>5754</v>
      </c>
      <c r="C4698" s="2" t="s">
        <v>14724</v>
      </c>
      <c r="F4698" s="2" t="s">
        <v>1467</v>
      </c>
      <c r="G4698" s="2" t="s">
        <v>3829</v>
      </c>
      <c r="H4698" s="2" t="s">
        <v>3830</v>
      </c>
      <c r="I4698" s="2" t="s">
        <v>21965</v>
      </c>
      <c r="J4698" s="2" t="s">
        <v>28</v>
      </c>
      <c r="K4698" s="2" t="s">
        <v>74</v>
      </c>
      <c r="L4698" s="2" t="s">
        <v>1047</v>
      </c>
      <c r="M4698" s="2" t="s">
        <v>381</v>
      </c>
      <c r="N4698" s="2" t="s">
        <v>3831</v>
      </c>
      <c r="O4698" s="2" t="s">
        <v>32</v>
      </c>
      <c r="P4698" s="24">
        <v>0</v>
      </c>
      <c r="Q4698" s="24">
        <v>1</v>
      </c>
      <c r="R4698" s="27" t="s">
        <v>1568</v>
      </c>
      <c r="S4698" s="28" t="s">
        <v>1589</v>
      </c>
      <c r="T4698" s="2" t="s">
        <v>33</v>
      </c>
      <c r="U4698" s="2">
        <v>0</v>
      </c>
      <c r="V4698" s="2" t="s">
        <v>17683</v>
      </c>
      <c r="W4698" s="2" t="s">
        <v>34</v>
      </c>
      <c r="X4698" s="58" t="s">
        <v>5754</v>
      </c>
      <c r="Z4698" s="2">
        <v>412000</v>
      </c>
      <c r="AB4698" s="58">
        <v>46091.701203703706</v>
      </c>
      <c r="AC4698" s="2">
        <v>0</v>
      </c>
      <c r="AD4698" s="104">
        <v>412000</v>
      </c>
      <c r="AE4698" s="2">
        <v>46091.701203703706</v>
      </c>
      <c r="AG4698" s="2">
        <v>107275</v>
      </c>
    </row>
    <row r="4699" spans="1:33" ht="45" x14ac:dyDescent="0.25">
      <c r="A4699" s="2" t="s">
        <v>15205</v>
      </c>
      <c r="B4699" s="2" t="s">
        <v>5754</v>
      </c>
      <c r="C4699" s="2" t="s">
        <v>15206</v>
      </c>
      <c r="F4699" s="2" t="s">
        <v>10870</v>
      </c>
      <c r="G4699" s="2" t="s">
        <v>10871</v>
      </c>
      <c r="H4699" s="2" t="s">
        <v>10872</v>
      </c>
      <c r="I4699" s="2" t="s">
        <v>22262</v>
      </c>
      <c r="J4699" s="2" t="s">
        <v>28</v>
      </c>
      <c r="K4699" s="2" t="s">
        <v>68</v>
      </c>
      <c r="L4699" s="2" t="s">
        <v>500</v>
      </c>
      <c r="M4699" s="2" t="s">
        <v>1435</v>
      </c>
      <c r="N4699" s="2" t="s">
        <v>10731</v>
      </c>
      <c r="O4699" s="2" t="s">
        <v>705</v>
      </c>
      <c r="P4699" s="24">
        <v>0</v>
      </c>
      <c r="Q4699" s="24">
        <v>0</v>
      </c>
      <c r="R4699" s="27" t="s">
        <v>1578</v>
      </c>
      <c r="S4699" s="28" t="s">
        <v>1589</v>
      </c>
      <c r="T4699" s="2" t="s">
        <v>33</v>
      </c>
      <c r="U4699" s="2">
        <v>0</v>
      </c>
      <c r="V4699" s="2" t="s">
        <v>12666</v>
      </c>
      <c r="W4699" s="2" t="s">
        <v>34</v>
      </c>
      <c r="AC4699" s="2">
        <v>0</v>
      </c>
      <c r="AD4699" s="104"/>
    </row>
    <row r="4700" spans="1:33" ht="45" x14ac:dyDescent="0.25">
      <c r="A4700" s="2" t="s">
        <v>15275</v>
      </c>
      <c r="B4700" s="2" t="s">
        <v>5754</v>
      </c>
      <c r="C4700" s="2" t="s">
        <v>15276</v>
      </c>
      <c r="F4700" s="2" t="s">
        <v>15277</v>
      </c>
      <c r="G4700" s="2" t="s">
        <v>15278</v>
      </c>
      <c r="H4700" s="2" t="s">
        <v>15279</v>
      </c>
      <c r="I4700" s="2" t="s">
        <v>23543</v>
      </c>
      <c r="J4700" s="2" t="s">
        <v>28</v>
      </c>
      <c r="K4700" s="2" t="s">
        <v>43</v>
      </c>
      <c r="L4700" s="2" t="s">
        <v>57</v>
      </c>
      <c r="M4700" s="2" t="s">
        <v>58</v>
      </c>
      <c r="N4700" s="2" t="s">
        <v>4686</v>
      </c>
      <c r="O4700" s="2" t="s">
        <v>32</v>
      </c>
      <c r="P4700" s="24">
        <v>0</v>
      </c>
      <c r="Q4700" s="24">
        <v>2</v>
      </c>
      <c r="R4700" s="27" t="s">
        <v>1568</v>
      </c>
      <c r="S4700" s="28" t="s">
        <v>1589</v>
      </c>
      <c r="T4700" s="2" t="s">
        <v>33</v>
      </c>
      <c r="U4700" s="2">
        <v>0</v>
      </c>
      <c r="V4700" s="2" t="s">
        <v>18001</v>
      </c>
      <c r="W4700" s="2" t="s">
        <v>34</v>
      </c>
      <c r="X4700" s="58" t="s">
        <v>12666</v>
      </c>
      <c r="Z4700" s="2">
        <v>412000</v>
      </c>
      <c r="AB4700" s="58">
        <v>46092.406342592592</v>
      </c>
      <c r="AC4700" s="2">
        <v>0</v>
      </c>
      <c r="AD4700" s="104">
        <v>412000</v>
      </c>
      <c r="AE4700" s="2">
        <v>46092.406342592592</v>
      </c>
      <c r="AG4700" s="2">
        <v>106062</v>
      </c>
    </row>
    <row r="4701" spans="1:33" ht="60" x14ac:dyDescent="0.25">
      <c r="A4701" s="2" t="s">
        <v>14875</v>
      </c>
      <c r="B4701" s="2" t="s">
        <v>5754</v>
      </c>
      <c r="C4701" s="2" t="s">
        <v>14876</v>
      </c>
      <c r="F4701" s="2" t="s">
        <v>9843</v>
      </c>
      <c r="G4701" s="2" t="s">
        <v>9844</v>
      </c>
      <c r="H4701" s="2" t="s">
        <v>9845</v>
      </c>
      <c r="I4701" s="2" t="s">
        <v>22009</v>
      </c>
      <c r="J4701" s="2" t="s">
        <v>28</v>
      </c>
      <c r="K4701" s="2" t="s">
        <v>72</v>
      </c>
      <c r="L4701" s="2" t="s">
        <v>9846</v>
      </c>
      <c r="M4701" s="2" t="s">
        <v>9830</v>
      </c>
      <c r="N4701" s="2" t="s">
        <v>9831</v>
      </c>
      <c r="O4701" s="2" t="s">
        <v>706</v>
      </c>
      <c r="P4701" s="24">
        <v>0</v>
      </c>
      <c r="Q4701" s="24">
        <v>0</v>
      </c>
      <c r="R4701" s="27" t="s">
        <v>1578</v>
      </c>
      <c r="S4701" s="28" t="s">
        <v>1589</v>
      </c>
      <c r="T4701" s="2" t="s">
        <v>33</v>
      </c>
      <c r="U4701" s="2">
        <v>0</v>
      </c>
      <c r="V4701" s="2" t="s">
        <v>5754</v>
      </c>
      <c r="W4701" s="2" t="s">
        <v>34</v>
      </c>
      <c r="AC4701" s="2">
        <v>0</v>
      </c>
      <c r="AD4701" s="104"/>
    </row>
    <row r="4702" spans="1:33" ht="45" x14ac:dyDescent="0.25">
      <c r="A4702" s="2" t="s">
        <v>14060</v>
      </c>
      <c r="B4702" s="2" t="s">
        <v>5754</v>
      </c>
      <c r="C4702" s="2" t="s">
        <v>14061</v>
      </c>
      <c r="F4702" s="2" t="s">
        <v>7349</v>
      </c>
      <c r="G4702" s="2" t="s">
        <v>7350</v>
      </c>
      <c r="H4702" s="2" t="s">
        <v>7351</v>
      </c>
      <c r="I4702" s="2" t="s">
        <v>20656</v>
      </c>
      <c r="J4702" s="2" t="s">
        <v>28</v>
      </c>
      <c r="K4702" s="2" t="s">
        <v>29</v>
      </c>
      <c r="L4702" s="2" t="s">
        <v>478</v>
      </c>
      <c r="M4702" s="2" t="s">
        <v>479</v>
      </c>
      <c r="N4702" s="2" t="s">
        <v>5248</v>
      </c>
      <c r="O4702" s="2" t="s">
        <v>705</v>
      </c>
      <c r="P4702" s="24">
        <v>0</v>
      </c>
      <c r="Q4702" s="24">
        <v>0</v>
      </c>
      <c r="R4702" s="27" t="s">
        <v>1578</v>
      </c>
      <c r="S4702" s="28" t="s">
        <v>1589</v>
      </c>
      <c r="T4702" s="2" t="s">
        <v>33</v>
      </c>
      <c r="U4702" s="2">
        <v>0</v>
      </c>
      <c r="V4702" s="2" t="s">
        <v>5754</v>
      </c>
      <c r="W4702" s="2" t="s">
        <v>34</v>
      </c>
      <c r="AC4702" s="2">
        <v>0</v>
      </c>
      <c r="AD4702" s="104"/>
    </row>
    <row r="4703" spans="1:33" ht="45" x14ac:dyDescent="0.25">
      <c r="A4703" s="2" t="s">
        <v>15263</v>
      </c>
      <c r="B4703" s="2" t="s">
        <v>5754</v>
      </c>
      <c r="C4703" s="2" t="s">
        <v>15264</v>
      </c>
      <c r="F4703" s="2" t="s">
        <v>15265</v>
      </c>
      <c r="G4703" s="2" t="s">
        <v>15266</v>
      </c>
      <c r="H4703" s="2" t="s">
        <v>15267</v>
      </c>
      <c r="I4703" s="2" t="s">
        <v>23544</v>
      </c>
      <c r="J4703" s="2" t="s">
        <v>28</v>
      </c>
      <c r="K4703" s="2" t="s">
        <v>43</v>
      </c>
      <c r="L4703" s="2" t="s">
        <v>82</v>
      </c>
      <c r="M4703" s="2" t="s">
        <v>83</v>
      </c>
      <c r="N4703" s="2" t="s">
        <v>4931</v>
      </c>
      <c r="O4703" s="2" t="s">
        <v>32</v>
      </c>
      <c r="P4703" s="24">
        <v>0</v>
      </c>
      <c r="Q4703" s="24">
        <v>1</v>
      </c>
      <c r="R4703" s="27" t="s">
        <v>1568</v>
      </c>
      <c r="S4703" s="28" t="s">
        <v>1589</v>
      </c>
      <c r="T4703" s="2" t="s">
        <v>33</v>
      </c>
      <c r="U4703" s="2">
        <v>0</v>
      </c>
      <c r="V4703" s="2" t="s">
        <v>17797</v>
      </c>
      <c r="W4703" s="2" t="s">
        <v>34</v>
      </c>
      <c r="X4703" s="58" t="s">
        <v>12666</v>
      </c>
      <c r="Z4703" s="2">
        <v>412000</v>
      </c>
      <c r="AB4703" s="58">
        <v>46092.665960648148</v>
      </c>
      <c r="AC4703" s="2">
        <v>0</v>
      </c>
      <c r="AD4703" s="104">
        <v>412000</v>
      </c>
      <c r="AE4703" s="2">
        <v>46092.665960648148</v>
      </c>
      <c r="AG4703" s="2">
        <v>106059</v>
      </c>
    </row>
    <row r="4704" spans="1:33" ht="45" x14ac:dyDescent="0.25">
      <c r="A4704" s="2" t="s">
        <v>14700</v>
      </c>
      <c r="B4704" s="2" t="s">
        <v>5754</v>
      </c>
      <c r="C4704" s="2" t="s">
        <v>14701</v>
      </c>
      <c r="F4704" s="2" t="s">
        <v>14702</v>
      </c>
      <c r="G4704" s="2" t="s">
        <v>14703</v>
      </c>
      <c r="H4704" s="2" t="s">
        <v>14704</v>
      </c>
      <c r="I4704" s="2" t="s">
        <v>21966</v>
      </c>
      <c r="J4704" s="2" t="s">
        <v>28</v>
      </c>
      <c r="K4704" s="2" t="s">
        <v>74</v>
      </c>
      <c r="L4704" s="2" t="s">
        <v>1047</v>
      </c>
      <c r="M4704" s="2" t="s">
        <v>381</v>
      </c>
      <c r="N4704" s="2" t="s">
        <v>3831</v>
      </c>
      <c r="O4704" s="2" t="s">
        <v>32</v>
      </c>
      <c r="P4704" s="24">
        <v>0</v>
      </c>
      <c r="Q4704" s="24">
        <v>1</v>
      </c>
      <c r="R4704" s="27" t="s">
        <v>1568</v>
      </c>
      <c r="S4704" s="28" t="s">
        <v>1589</v>
      </c>
      <c r="T4704" s="2" t="s">
        <v>33</v>
      </c>
      <c r="U4704" s="2">
        <v>0</v>
      </c>
      <c r="V4704" s="2" t="s">
        <v>19078</v>
      </c>
      <c r="W4704" s="2" t="s">
        <v>34</v>
      </c>
      <c r="X4704" s="58" t="s">
        <v>5754</v>
      </c>
      <c r="Z4704" s="2">
        <v>412000</v>
      </c>
      <c r="AB4704" s="58">
        <v>46091.685810185183</v>
      </c>
      <c r="AC4704" s="2">
        <v>0</v>
      </c>
      <c r="AD4704" s="104">
        <v>412000</v>
      </c>
      <c r="AE4704" s="2">
        <v>46091.685810185183</v>
      </c>
      <c r="AG4704" s="2">
        <v>107279</v>
      </c>
    </row>
    <row r="4705" spans="1:33" ht="45" x14ac:dyDescent="0.25">
      <c r="A4705" s="2" t="s">
        <v>13728</v>
      </c>
      <c r="B4705" s="2" t="s">
        <v>5754</v>
      </c>
      <c r="C4705" s="2" t="s">
        <v>13729</v>
      </c>
      <c r="F4705" s="2" t="s">
        <v>13730</v>
      </c>
      <c r="G4705" s="2" t="s">
        <v>13731</v>
      </c>
      <c r="H4705" s="2" t="s">
        <v>8415</v>
      </c>
      <c r="I4705" s="2" t="s">
        <v>20050</v>
      </c>
      <c r="J4705" s="2" t="s">
        <v>28</v>
      </c>
      <c r="K4705" s="2" t="s">
        <v>173</v>
      </c>
      <c r="L4705" s="2" t="s">
        <v>447</v>
      </c>
      <c r="M4705" s="2" t="s">
        <v>1638</v>
      </c>
      <c r="N4705" s="2" t="s">
        <v>3401</v>
      </c>
      <c r="O4705" s="2" t="s">
        <v>705</v>
      </c>
      <c r="P4705" s="24">
        <v>0</v>
      </c>
      <c r="Q4705" s="24">
        <v>0</v>
      </c>
      <c r="R4705" s="27" t="s">
        <v>1578</v>
      </c>
      <c r="S4705" s="28" t="s">
        <v>1589</v>
      </c>
      <c r="T4705" s="2" t="s">
        <v>33</v>
      </c>
      <c r="U4705" s="2">
        <v>0</v>
      </c>
      <c r="V4705" s="2" t="s">
        <v>5754</v>
      </c>
      <c r="W4705" s="2" t="s">
        <v>34</v>
      </c>
      <c r="AC4705" s="2">
        <v>0</v>
      </c>
      <c r="AD4705" s="104"/>
    </row>
    <row r="4706" spans="1:33" ht="45" x14ac:dyDescent="0.25">
      <c r="A4706" s="2" t="s">
        <v>14945</v>
      </c>
      <c r="B4706" s="2" t="s">
        <v>5754</v>
      </c>
      <c r="C4706" s="2" t="s">
        <v>14946</v>
      </c>
      <c r="F4706" s="2" t="s">
        <v>14947</v>
      </c>
      <c r="G4706" s="2" t="s">
        <v>14948</v>
      </c>
      <c r="H4706" s="2" t="s">
        <v>6052</v>
      </c>
      <c r="I4706" s="2" t="s">
        <v>22263</v>
      </c>
      <c r="J4706" s="2" t="s">
        <v>28</v>
      </c>
      <c r="K4706" s="2" t="s">
        <v>68</v>
      </c>
      <c r="L4706" s="2" t="s">
        <v>135</v>
      </c>
      <c r="M4706" s="2" t="s">
        <v>136</v>
      </c>
      <c r="N4706" s="2" t="s">
        <v>4960</v>
      </c>
      <c r="O4706" s="2" t="s">
        <v>32</v>
      </c>
      <c r="P4706" s="24">
        <v>0</v>
      </c>
      <c r="Q4706" s="24">
        <v>1</v>
      </c>
      <c r="R4706" s="27" t="s">
        <v>1568</v>
      </c>
      <c r="S4706" s="28" t="s">
        <v>1589</v>
      </c>
      <c r="T4706" s="2" t="s">
        <v>33</v>
      </c>
      <c r="U4706" s="2">
        <v>0</v>
      </c>
      <c r="V4706" s="2" t="s">
        <v>19231</v>
      </c>
      <c r="W4706" s="2" t="s">
        <v>34</v>
      </c>
      <c r="X4706" s="58" t="s">
        <v>5754</v>
      </c>
      <c r="Z4706" s="2">
        <v>412000</v>
      </c>
      <c r="AB4706" s="58">
        <v>46091.649409722224</v>
      </c>
      <c r="AC4706" s="2">
        <v>0</v>
      </c>
      <c r="AD4706" s="104">
        <v>412000</v>
      </c>
      <c r="AE4706" s="2">
        <v>46091.649409722224</v>
      </c>
      <c r="AG4706" s="2">
        <v>106387</v>
      </c>
    </row>
    <row r="4707" spans="1:33" ht="45" x14ac:dyDescent="0.25">
      <c r="A4707" s="2" t="s">
        <v>15619</v>
      </c>
      <c r="B4707" s="2" t="s">
        <v>5754</v>
      </c>
      <c r="C4707" s="2" t="s">
        <v>15620</v>
      </c>
      <c r="F4707" s="2" t="s">
        <v>15277</v>
      </c>
      <c r="G4707" s="2" t="s">
        <v>15278</v>
      </c>
      <c r="H4707" s="2" t="s">
        <v>15279</v>
      </c>
      <c r="I4707" s="2" t="s">
        <v>23543</v>
      </c>
      <c r="J4707" s="2" t="s">
        <v>28</v>
      </c>
      <c r="K4707" s="2" t="s">
        <v>43</v>
      </c>
      <c r="L4707" s="2" t="s">
        <v>57</v>
      </c>
      <c r="M4707" s="2" t="s">
        <v>58</v>
      </c>
      <c r="N4707" s="2" t="s">
        <v>4686</v>
      </c>
      <c r="O4707" s="2" t="s">
        <v>705</v>
      </c>
      <c r="P4707" s="24">
        <v>0</v>
      </c>
      <c r="Q4707" s="24">
        <v>0</v>
      </c>
      <c r="R4707" s="27" t="s">
        <v>1578</v>
      </c>
      <c r="S4707" s="28" t="s">
        <v>1589</v>
      </c>
      <c r="T4707" s="2" t="s">
        <v>33</v>
      </c>
      <c r="U4707" s="2">
        <v>0</v>
      </c>
      <c r="V4707" s="2" t="s">
        <v>5754</v>
      </c>
      <c r="W4707" s="2" t="s">
        <v>34</v>
      </c>
      <c r="AC4707" s="2">
        <v>0</v>
      </c>
      <c r="AD4707" s="104"/>
    </row>
    <row r="4708" spans="1:33" ht="45" x14ac:dyDescent="0.25">
      <c r="A4708" s="2" t="s">
        <v>14925</v>
      </c>
      <c r="B4708" s="2" t="s">
        <v>5754</v>
      </c>
      <c r="C4708" s="2" t="s">
        <v>14926</v>
      </c>
      <c r="F4708" s="2" t="s">
        <v>14927</v>
      </c>
      <c r="G4708" s="2" t="s">
        <v>14928</v>
      </c>
      <c r="H4708" s="2" t="s">
        <v>14929</v>
      </c>
      <c r="I4708" s="2" t="s">
        <v>22214</v>
      </c>
      <c r="J4708" s="2" t="s">
        <v>28</v>
      </c>
      <c r="K4708" s="2" t="s">
        <v>68</v>
      </c>
      <c r="L4708" s="2" t="s">
        <v>9952</v>
      </c>
      <c r="M4708" s="2" t="s">
        <v>9953</v>
      </c>
      <c r="N4708" s="2" t="s">
        <v>9954</v>
      </c>
      <c r="O4708" s="2" t="s">
        <v>32</v>
      </c>
      <c r="P4708" s="24">
        <v>0</v>
      </c>
      <c r="Q4708" s="24">
        <v>1</v>
      </c>
      <c r="R4708" s="27" t="s">
        <v>1568</v>
      </c>
      <c r="S4708" s="28" t="s">
        <v>1589</v>
      </c>
      <c r="T4708" s="2" t="s">
        <v>33</v>
      </c>
      <c r="U4708" s="2">
        <v>0</v>
      </c>
      <c r="V4708" s="2" t="s">
        <v>16062</v>
      </c>
      <c r="W4708" s="2" t="s">
        <v>34</v>
      </c>
      <c r="X4708" s="58" t="s">
        <v>12680</v>
      </c>
      <c r="Z4708" s="2">
        <v>412000</v>
      </c>
      <c r="AB4708" s="58">
        <v>46093.414988425924</v>
      </c>
      <c r="AC4708" s="2">
        <v>0</v>
      </c>
      <c r="AD4708" s="104">
        <v>412000</v>
      </c>
      <c r="AE4708" s="2">
        <v>46093.414988425924</v>
      </c>
      <c r="AG4708" s="2">
        <v>105341</v>
      </c>
    </row>
    <row r="4709" spans="1:33" ht="60" x14ac:dyDescent="0.25">
      <c r="A4709" s="2" t="s">
        <v>14858</v>
      </c>
      <c r="B4709" s="2" t="s">
        <v>5754</v>
      </c>
      <c r="C4709" s="2" t="s">
        <v>14859</v>
      </c>
      <c r="F4709" s="2" t="s">
        <v>9843</v>
      </c>
      <c r="G4709" s="2" t="s">
        <v>9844</v>
      </c>
      <c r="H4709" s="2" t="s">
        <v>9845</v>
      </c>
      <c r="I4709" s="2" t="s">
        <v>22009</v>
      </c>
      <c r="J4709" s="2" t="s">
        <v>28</v>
      </c>
      <c r="K4709" s="2" t="s">
        <v>72</v>
      </c>
      <c r="L4709" s="2" t="s">
        <v>9846</v>
      </c>
      <c r="M4709" s="2" t="s">
        <v>9830</v>
      </c>
      <c r="N4709" s="2" t="s">
        <v>9831</v>
      </c>
      <c r="O4709" s="2" t="s">
        <v>706</v>
      </c>
      <c r="P4709" s="24">
        <v>0</v>
      </c>
      <c r="Q4709" s="24">
        <v>0</v>
      </c>
      <c r="R4709" s="27" t="s">
        <v>1578</v>
      </c>
      <c r="S4709" s="28" t="s">
        <v>1589</v>
      </c>
      <c r="T4709" s="2" t="s">
        <v>33</v>
      </c>
      <c r="U4709" s="2">
        <v>0</v>
      </c>
      <c r="V4709" s="2" t="s">
        <v>5754</v>
      </c>
      <c r="W4709" s="2" t="s">
        <v>34</v>
      </c>
      <c r="AC4709" s="2">
        <v>0</v>
      </c>
      <c r="AD4709" s="104"/>
    </row>
    <row r="4710" spans="1:33" ht="45" x14ac:dyDescent="0.25">
      <c r="A4710" s="2" t="s">
        <v>13011</v>
      </c>
      <c r="B4710" s="2" t="s">
        <v>5754</v>
      </c>
      <c r="C4710" s="2" t="s">
        <v>13012</v>
      </c>
      <c r="F4710" s="2" t="s">
        <v>13013</v>
      </c>
      <c r="G4710" s="2" t="s">
        <v>13014</v>
      </c>
      <c r="H4710" s="2" t="s">
        <v>13015</v>
      </c>
      <c r="I4710" s="2" t="s">
        <v>19566</v>
      </c>
      <c r="J4710" s="2" t="s">
        <v>28</v>
      </c>
      <c r="K4710" s="2" t="s">
        <v>48</v>
      </c>
      <c r="L4710" s="2" t="s">
        <v>12989</v>
      </c>
      <c r="M4710" s="2" t="s">
        <v>242</v>
      </c>
      <c r="N4710" s="2" t="s">
        <v>12990</v>
      </c>
      <c r="O4710" s="2" t="s">
        <v>32</v>
      </c>
      <c r="P4710" s="24">
        <v>0</v>
      </c>
      <c r="Q4710" s="24">
        <v>1</v>
      </c>
      <c r="R4710" s="27" t="s">
        <v>1568</v>
      </c>
      <c r="S4710" s="28" t="s">
        <v>1589</v>
      </c>
      <c r="T4710" s="2" t="s">
        <v>33</v>
      </c>
      <c r="U4710" s="2">
        <v>0</v>
      </c>
      <c r="V4710" s="2" t="s">
        <v>17905</v>
      </c>
      <c r="W4710" s="2" t="s">
        <v>34</v>
      </c>
      <c r="X4710" s="58" t="s">
        <v>5754</v>
      </c>
      <c r="Z4710" s="2">
        <v>412000</v>
      </c>
      <c r="AB4710" s="58">
        <v>46091.767013888886</v>
      </c>
      <c r="AC4710" s="2">
        <v>0</v>
      </c>
      <c r="AD4710" s="104">
        <v>412000</v>
      </c>
      <c r="AE4710" s="2">
        <v>46091.767013888886</v>
      </c>
      <c r="AG4710" s="2">
        <v>109312</v>
      </c>
    </row>
    <row r="4711" spans="1:33" ht="45" x14ac:dyDescent="0.25">
      <c r="A4711" s="2" t="s">
        <v>14808</v>
      </c>
      <c r="B4711" s="2" t="s">
        <v>5754</v>
      </c>
      <c r="C4711" s="2" t="s">
        <v>14809</v>
      </c>
      <c r="F4711" s="2" t="s">
        <v>14810</v>
      </c>
      <c r="G4711" s="2" t="s">
        <v>14811</v>
      </c>
      <c r="H4711" s="2" t="s">
        <v>14812</v>
      </c>
      <c r="I4711" s="2" t="s">
        <v>21959</v>
      </c>
      <c r="J4711" s="2" t="s">
        <v>28</v>
      </c>
      <c r="K4711" s="2" t="s">
        <v>74</v>
      </c>
      <c r="L4711" s="2" t="s">
        <v>449</v>
      </c>
      <c r="M4711" s="2" t="s">
        <v>513</v>
      </c>
      <c r="N4711" s="2" t="s">
        <v>5522</v>
      </c>
      <c r="O4711" s="2" t="s">
        <v>705</v>
      </c>
      <c r="P4711" s="24">
        <v>0</v>
      </c>
      <c r="Q4711" s="24">
        <v>0</v>
      </c>
      <c r="R4711" s="27" t="s">
        <v>1578</v>
      </c>
      <c r="S4711" s="28" t="s">
        <v>1589</v>
      </c>
      <c r="T4711" s="2" t="s">
        <v>33</v>
      </c>
      <c r="U4711" s="2">
        <v>0</v>
      </c>
      <c r="V4711" s="2" t="s">
        <v>5754</v>
      </c>
      <c r="W4711" s="2" t="s">
        <v>34</v>
      </c>
      <c r="AC4711" s="2">
        <v>0</v>
      </c>
      <c r="AD4711" s="104"/>
    </row>
    <row r="4712" spans="1:33" ht="45" x14ac:dyDescent="0.25">
      <c r="A4712" s="2" t="s">
        <v>13278</v>
      </c>
      <c r="B4712" s="2" t="s">
        <v>5754</v>
      </c>
      <c r="C4712" s="2" t="s">
        <v>13279</v>
      </c>
      <c r="F4712" s="2" t="s">
        <v>6444</v>
      </c>
      <c r="G4712" s="2" t="s">
        <v>6445</v>
      </c>
      <c r="H4712" s="2" t="s">
        <v>6446</v>
      </c>
      <c r="I4712" s="2" t="s">
        <v>20051</v>
      </c>
      <c r="J4712" s="2" t="s">
        <v>28</v>
      </c>
      <c r="K4712" s="2" t="s">
        <v>173</v>
      </c>
      <c r="L4712" s="2" t="s">
        <v>110</v>
      </c>
      <c r="M4712" s="2" t="s">
        <v>410</v>
      </c>
      <c r="N4712" s="2" t="s">
        <v>3331</v>
      </c>
      <c r="O4712" s="2" t="s">
        <v>32</v>
      </c>
      <c r="P4712" s="24">
        <v>0</v>
      </c>
      <c r="Q4712" s="24">
        <v>2</v>
      </c>
      <c r="R4712" s="27" t="s">
        <v>1568</v>
      </c>
      <c r="S4712" s="28" t="s">
        <v>1589</v>
      </c>
      <c r="T4712" s="2" t="s">
        <v>33</v>
      </c>
      <c r="U4712" s="2">
        <v>0</v>
      </c>
      <c r="V4712" s="2" t="s">
        <v>17582</v>
      </c>
      <c r="W4712" s="2" t="s">
        <v>34</v>
      </c>
      <c r="X4712" s="58" t="s">
        <v>5754</v>
      </c>
      <c r="Z4712" s="2">
        <v>412000</v>
      </c>
      <c r="AB4712" s="58">
        <v>46091.771817129629</v>
      </c>
      <c r="AC4712" s="2">
        <v>0</v>
      </c>
      <c r="AD4712" s="104">
        <v>412000</v>
      </c>
      <c r="AE4712" s="2">
        <v>46091.771817129629</v>
      </c>
      <c r="AG4712" s="2">
        <v>104999</v>
      </c>
    </row>
    <row r="4713" spans="1:33" ht="60" x14ac:dyDescent="0.25">
      <c r="A4713" s="2" t="s">
        <v>15853</v>
      </c>
      <c r="B4713" s="2" t="s">
        <v>5754</v>
      </c>
      <c r="C4713" s="2" t="s">
        <v>15854</v>
      </c>
      <c r="F4713" s="2" t="s">
        <v>15855</v>
      </c>
      <c r="G4713" s="2" t="s">
        <v>15856</v>
      </c>
      <c r="H4713" s="2" t="s">
        <v>6621</v>
      </c>
      <c r="I4713" s="2" t="s">
        <v>23554</v>
      </c>
      <c r="J4713" s="2" t="s">
        <v>28</v>
      </c>
      <c r="K4713" s="2" t="s">
        <v>43</v>
      </c>
      <c r="L4713" s="2" t="s">
        <v>488</v>
      </c>
      <c r="M4713" s="2" t="s">
        <v>489</v>
      </c>
      <c r="N4713" s="2" t="s">
        <v>3000</v>
      </c>
      <c r="O4713" s="2" t="s">
        <v>32</v>
      </c>
      <c r="P4713" s="24">
        <v>0</v>
      </c>
      <c r="Q4713" s="24">
        <v>2</v>
      </c>
      <c r="R4713" s="27" t="s">
        <v>1568</v>
      </c>
      <c r="S4713" s="28" t="s">
        <v>1585</v>
      </c>
      <c r="T4713" s="2" t="s">
        <v>38</v>
      </c>
      <c r="U4713" s="2">
        <v>0</v>
      </c>
      <c r="V4713" s="2" t="s">
        <v>19773</v>
      </c>
      <c r="W4713" s="2" t="s">
        <v>34</v>
      </c>
      <c r="X4713" s="58" t="s">
        <v>12666</v>
      </c>
      <c r="Z4713" s="2">
        <v>2060000</v>
      </c>
      <c r="AB4713" s="58">
        <v>46092.462569444448</v>
      </c>
      <c r="AC4713" s="2">
        <v>0</v>
      </c>
      <c r="AD4713" s="104">
        <v>2060000</v>
      </c>
      <c r="AE4713" s="2">
        <v>46092.462569444448</v>
      </c>
      <c r="AG4713" s="2">
        <v>109581</v>
      </c>
    </row>
    <row r="4714" spans="1:33" ht="45" x14ac:dyDescent="0.25">
      <c r="A4714" s="2" t="s">
        <v>14791</v>
      </c>
      <c r="B4714" s="2" t="s">
        <v>5754</v>
      </c>
      <c r="C4714" s="2" t="s">
        <v>14792</v>
      </c>
      <c r="F4714" s="2" t="s">
        <v>14793</v>
      </c>
      <c r="G4714" s="2" t="s">
        <v>14794</v>
      </c>
      <c r="H4714" s="2" t="s">
        <v>14795</v>
      </c>
      <c r="I4714" s="2" t="s">
        <v>21952</v>
      </c>
      <c r="J4714" s="2" t="s">
        <v>28</v>
      </c>
      <c r="K4714" s="2" t="s">
        <v>74</v>
      </c>
      <c r="L4714" s="2" t="s">
        <v>75</v>
      </c>
      <c r="M4714" s="2" t="s">
        <v>76</v>
      </c>
      <c r="N4714" s="2" t="s">
        <v>3849</v>
      </c>
      <c r="O4714" s="2" t="s">
        <v>705</v>
      </c>
      <c r="P4714" s="24">
        <v>0</v>
      </c>
      <c r="Q4714" s="24">
        <v>0</v>
      </c>
      <c r="R4714" s="27" t="s">
        <v>1578</v>
      </c>
      <c r="S4714" s="28" t="s">
        <v>1589</v>
      </c>
      <c r="T4714" s="2" t="s">
        <v>33</v>
      </c>
      <c r="U4714" s="2">
        <v>0</v>
      </c>
      <c r="V4714" s="2" t="s">
        <v>5754</v>
      </c>
      <c r="W4714" s="2" t="s">
        <v>34</v>
      </c>
      <c r="AC4714" s="2">
        <v>0</v>
      </c>
      <c r="AD4714" s="104"/>
    </row>
    <row r="4715" spans="1:33" ht="45" x14ac:dyDescent="0.25">
      <c r="A4715" s="2" t="s">
        <v>14062</v>
      </c>
      <c r="B4715" s="2" t="s">
        <v>5754</v>
      </c>
      <c r="C4715" s="2" t="s">
        <v>14063</v>
      </c>
      <c r="F4715" s="2" t="s">
        <v>14047</v>
      </c>
      <c r="G4715" s="2" t="s">
        <v>14048</v>
      </c>
      <c r="H4715" s="2" t="s">
        <v>14049</v>
      </c>
      <c r="I4715" s="2" t="s">
        <v>20582</v>
      </c>
      <c r="J4715" s="2" t="s">
        <v>28</v>
      </c>
      <c r="K4715" s="2" t="s">
        <v>29</v>
      </c>
      <c r="L4715" s="2" t="s">
        <v>30</v>
      </c>
      <c r="M4715" s="2" t="s">
        <v>31</v>
      </c>
      <c r="N4715" s="2" t="s">
        <v>3632</v>
      </c>
      <c r="O4715" s="2" t="s">
        <v>705</v>
      </c>
      <c r="P4715" s="24">
        <v>0</v>
      </c>
      <c r="Q4715" s="24">
        <v>0</v>
      </c>
      <c r="R4715" s="27" t="s">
        <v>1578</v>
      </c>
      <c r="S4715" s="28" t="s">
        <v>1589</v>
      </c>
      <c r="T4715" s="2" t="s">
        <v>33</v>
      </c>
      <c r="U4715" s="2">
        <v>0</v>
      </c>
      <c r="V4715" s="2" t="s">
        <v>12666</v>
      </c>
      <c r="W4715" s="2" t="s">
        <v>34</v>
      </c>
      <c r="AC4715" s="2">
        <v>0</v>
      </c>
      <c r="AD4715" s="104"/>
    </row>
    <row r="4716" spans="1:33" ht="45" x14ac:dyDescent="0.25">
      <c r="A4716" s="2" t="s">
        <v>15071</v>
      </c>
      <c r="B4716" s="2" t="s">
        <v>5754</v>
      </c>
      <c r="C4716" s="2" t="s">
        <v>15072</v>
      </c>
      <c r="F4716" s="2" t="s">
        <v>15073</v>
      </c>
      <c r="G4716" s="2" t="s">
        <v>15074</v>
      </c>
      <c r="H4716" s="2" t="s">
        <v>15075</v>
      </c>
      <c r="I4716" s="2" t="s">
        <v>22264</v>
      </c>
      <c r="J4716" s="2" t="s">
        <v>28</v>
      </c>
      <c r="K4716" s="2" t="s">
        <v>68</v>
      </c>
      <c r="L4716" s="2" t="s">
        <v>135</v>
      </c>
      <c r="M4716" s="2" t="s">
        <v>136</v>
      </c>
      <c r="N4716" s="2" t="s">
        <v>4960</v>
      </c>
      <c r="O4716" s="2" t="s">
        <v>32</v>
      </c>
      <c r="P4716" s="24">
        <v>0</v>
      </c>
      <c r="Q4716" s="24">
        <v>1</v>
      </c>
      <c r="R4716" s="27" t="s">
        <v>1568</v>
      </c>
      <c r="S4716" s="28" t="s">
        <v>1589</v>
      </c>
      <c r="T4716" s="2" t="s">
        <v>33</v>
      </c>
      <c r="U4716" s="2">
        <v>0</v>
      </c>
      <c r="V4716" s="2" t="s">
        <v>19231</v>
      </c>
      <c r="W4716" s="2" t="s">
        <v>34</v>
      </c>
      <c r="X4716" s="58" t="s">
        <v>12674</v>
      </c>
      <c r="Z4716" s="2">
        <v>412000</v>
      </c>
      <c r="AB4716" s="58">
        <v>46094.680844907409</v>
      </c>
      <c r="AC4716" s="2">
        <v>0</v>
      </c>
      <c r="AD4716" s="104">
        <v>412000</v>
      </c>
      <c r="AE4716" s="2">
        <v>46094.680844907409</v>
      </c>
      <c r="AG4716" s="2">
        <v>120206</v>
      </c>
    </row>
    <row r="4717" spans="1:33" ht="45" x14ac:dyDescent="0.25">
      <c r="A4717" s="2" t="s">
        <v>13268</v>
      </c>
      <c r="B4717" s="2" t="s">
        <v>5754</v>
      </c>
      <c r="C4717" s="2" t="s">
        <v>13269</v>
      </c>
      <c r="F4717" s="2" t="s">
        <v>13270</v>
      </c>
      <c r="G4717" s="2" t="s">
        <v>13271</v>
      </c>
      <c r="H4717" s="2" t="s">
        <v>13272</v>
      </c>
      <c r="I4717" s="2" t="s">
        <v>20052</v>
      </c>
      <c r="J4717" s="2" t="s">
        <v>28</v>
      </c>
      <c r="K4717" s="2" t="s">
        <v>173</v>
      </c>
      <c r="L4717" s="2" t="s">
        <v>1810</v>
      </c>
      <c r="M4717" s="2" t="s">
        <v>1642</v>
      </c>
      <c r="N4717" s="2" t="s">
        <v>3274</v>
      </c>
      <c r="O4717" s="2" t="s">
        <v>32</v>
      </c>
      <c r="P4717" s="24">
        <v>0</v>
      </c>
      <c r="Q4717" s="24">
        <v>1</v>
      </c>
      <c r="R4717" s="27" t="s">
        <v>1568</v>
      </c>
      <c r="S4717" s="28" t="s">
        <v>1589</v>
      </c>
      <c r="T4717" s="2" t="s">
        <v>33</v>
      </c>
      <c r="U4717" s="2">
        <v>0</v>
      </c>
      <c r="V4717" s="2" t="s">
        <v>16062</v>
      </c>
      <c r="W4717" s="2" t="s">
        <v>34</v>
      </c>
      <c r="X4717" s="58" t="s">
        <v>5754</v>
      </c>
      <c r="Z4717" s="2">
        <v>412000</v>
      </c>
      <c r="AB4717" s="58">
        <v>46091.566342592596</v>
      </c>
      <c r="AC4717" s="2">
        <v>0</v>
      </c>
      <c r="AD4717" s="104">
        <v>412000</v>
      </c>
      <c r="AE4717" s="2">
        <v>46091.566342592596</v>
      </c>
      <c r="AG4717" s="2">
        <v>104980</v>
      </c>
    </row>
    <row r="4718" spans="1:33" ht="60" x14ac:dyDescent="0.25">
      <c r="A4718" s="2" t="s">
        <v>15893</v>
      </c>
      <c r="B4718" s="2" t="s">
        <v>5754</v>
      </c>
      <c r="C4718" s="2" t="s">
        <v>15894</v>
      </c>
      <c r="F4718" s="2" t="s">
        <v>15692</v>
      </c>
      <c r="G4718" s="2" t="s">
        <v>15693</v>
      </c>
      <c r="H4718" s="2" t="s">
        <v>15694</v>
      </c>
      <c r="I4718" s="2" t="s">
        <v>23545</v>
      </c>
      <c r="J4718" s="2" t="s">
        <v>28</v>
      </c>
      <c r="K4718" s="2" t="s">
        <v>43</v>
      </c>
      <c r="L4718" s="2" t="s">
        <v>82</v>
      </c>
      <c r="M4718" s="2" t="s">
        <v>83</v>
      </c>
      <c r="N4718" s="2" t="s">
        <v>4931</v>
      </c>
      <c r="O4718" s="2" t="s">
        <v>706</v>
      </c>
      <c r="P4718" s="24">
        <v>0</v>
      </c>
      <c r="Q4718" s="24">
        <v>0</v>
      </c>
      <c r="R4718" s="27" t="s">
        <v>1578</v>
      </c>
      <c r="S4718" s="28" t="s">
        <v>1585</v>
      </c>
      <c r="T4718" s="2" t="s">
        <v>38</v>
      </c>
      <c r="U4718" s="2">
        <v>0</v>
      </c>
      <c r="V4718" s="2" t="s">
        <v>12666</v>
      </c>
      <c r="W4718" s="2" t="s">
        <v>34</v>
      </c>
      <c r="AC4718" s="2">
        <v>0</v>
      </c>
      <c r="AD4718" s="104"/>
    </row>
    <row r="4719" spans="1:33" ht="45" x14ac:dyDescent="0.25">
      <c r="A4719" s="2" t="s">
        <v>13273</v>
      </c>
      <c r="B4719" s="2" t="s">
        <v>5754</v>
      </c>
      <c r="C4719" s="2" t="s">
        <v>13274</v>
      </c>
      <c r="F4719" s="2" t="s">
        <v>13275</v>
      </c>
      <c r="G4719" s="2" t="s">
        <v>13276</v>
      </c>
      <c r="H4719" s="2" t="s">
        <v>13277</v>
      </c>
      <c r="I4719" s="2" t="s">
        <v>20053</v>
      </c>
      <c r="J4719" s="2" t="s">
        <v>28</v>
      </c>
      <c r="K4719" s="2" t="s">
        <v>173</v>
      </c>
      <c r="L4719" s="2" t="s">
        <v>110</v>
      </c>
      <c r="M4719" s="2" t="s">
        <v>410</v>
      </c>
      <c r="N4719" s="2" t="s">
        <v>3331</v>
      </c>
      <c r="O4719" s="2" t="s">
        <v>32</v>
      </c>
      <c r="P4719" s="24">
        <v>0</v>
      </c>
      <c r="Q4719" s="24">
        <v>1</v>
      </c>
      <c r="R4719" s="27" t="s">
        <v>1568</v>
      </c>
      <c r="S4719" s="28" t="s">
        <v>1589</v>
      </c>
      <c r="T4719" s="2" t="s">
        <v>33</v>
      </c>
      <c r="U4719" s="2">
        <v>0</v>
      </c>
      <c r="V4719" s="2" t="s">
        <v>16054</v>
      </c>
      <c r="W4719" s="2" t="s">
        <v>34</v>
      </c>
      <c r="X4719" s="58" t="s">
        <v>5754</v>
      </c>
      <c r="Z4719" s="2">
        <v>412000</v>
      </c>
      <c r="AB4719" s="58">
        <v>46091.772349537037</v>
      </c>
      <c r="AC4719" s="2">
        <v>0</v>
      </c>
      <c r="AD4719" s="104">
        <v>412000</v>
      </c>
      <c r="AE4719" s="2">
        <v>46091.772349537037</v>
      </c>
      <c r="AG4719" s="2">
        <v>104820</v>
      </c>
    </row>
    <row r="4720" spans="1:33" ht="45" x14ac:dyDescent="0.25">
      <c r="A4720" s="2" t="s">
        <v>15690</v>
      </c>
      <c r="B4720" s="2" t="s">
        <v>5754</v>
      </c>
      <c r="C4720" s="2" t="s">
        <v>15691</v>
      </c>
      <c r="F4720" s="2" t="s">
        <v>15692</v>
      </c>
      <c r="G4720" s="2" t="s">
        <v>15693</v>
      </c>
      <c r="H4720" s="2" t="s">
        <v>15694</v>
      </c>
      <c r="I4720" s="2" t="s">
        <v>23545</v>
      </c>
      <c r="J4720" s="2" t="s">
        <v>28</v>
      </c>
      <c r="K4720" s="2" t="s">
        <v>43</v>
      </c>
      <c r="L4720" s="2" t="s">
        <v>82</v>
      </c>
      <c r="M4720" s="2" t="s">
        <v>83</v>
      </c>
      <c r="N4720" s="2" t="s">
        <v>4931</v>
      </c>
      <c r="O4720" s="2" t="s">
        <v>706</v>
      </c>
      <c r="P4720" s="24">
        <v>0</v>
      </c>
      <c r="Q4720" s="24">
        <v>0</v>
      </c>
      <c r="R4720" s="27" t="s">
        <v>1578</v>
      </c>
      <c r="S4720" s="28" t="s">
        <v>1589</v>
      </c>
      <c r="T4720" s="2" t="s">
        <v>33</v>
      </c>
      <c r="U4720" s="2">
        <v>0</v>
      </c>
      <c r="V4720" s="2" t="s">
        <v>5754</v>
      </c>
      <c r="W4720" s="2" t="s">
        <v>34</v>
      </c>
      <c r="AC4720" s="2">
        <v>0</v>
      </c>
      <c r="AD4720" s="104"/>
    </row>
    <row r="4721" spans="1:33" ht="45" x14ac:dyDescent="0.25">
      <c r="A4721" s="2" t="s">
        <v>14193</v>
      </c>
      <c r="B4721" s="2" t="s">
        <v>5754</v>
      </c>
      <c r="C4721" s="2" t="s">
        <v>14194</v>
      </c>
      <c r="F4721" s="2" t="s">
        <v>8285</v>
      </c>
      <c r="G4721" s="2" t="s">
        <v>8286</v>
      </c>
      <c r="H4721" s="2" t="s">
        <v>8287</v>
      </c>
      <c r="I4721" s="2" t="s">
        <v>21197</v>
      </c>
      <c r="J4721" s="2" t="s">
        <v>28</v>
      </c>
      <c r="K4721" s="2" t="s">
        <v>78</v>
      </c>
      <c r="L4721" s="2" t="s">
        <v>1619</v>
      </c>
      <c r="M4721" s="2" t="s">
        <v>1618</v>
      </c>
      <c r="N4721" s="2" t="s">
        <v>4526</v>
      </c>
      <c r="O4721" s="2" t="s">
        <v>32</v>
      </c>
      <c r="P4721" s="24">
        <v>0</v>
      </c>
      <c r="Q4721" s="24">
        <v>1</v>
      </c>
      <c r="R4721" s="27" t="s">
        <v>1568</v>
      </c>
      <c r="S4721" s="28" t="s">
        <v>1589</v>
      </c>
      <c r="T4721" s="2" t="s">
        <v>33</v>
      </c>
      <c r="U4721" s="2">
        <v>0</v>
      </c>
      <c r="V4721" s="2" t="s">
        <v>19078</v>
      </c>
      <c r="W4721" s="2" t="s">
        <v>34</v>
      </c>
      <c r="X4721" s="58" t="s">
        <v>5754</v>
      </c>
      <c r="Z4721" s="2">
        <v>412000</v>
      </c>
      <c r="AB4721" s="58">
        <v>46091.71980324074</v>
      </c>
      <c r="AC4721" s="2">
        <v>0</v>
      </c>
      <c r="AD4721" s="104">
        <v>412000</v>
      </c>
      <c r="AE4721" s="2">
        <v>46091.71980324074</v>
      </c>
      <c r="AG4721" s="2">
        <v>104920</v>
      </c>
    </row>
    <row r="4722" spans="1:33" ht="45" x14ac:dyDescent="0.25">
      <c r="A4722" s="2" t="s">
        <v>15069</v>
      </c>
      <c r="B4722" s="2" t="s">
        <v>5754</v>
      </c>
      <c r="C4722" s="2" t="s">
        <v>15070</v>
      </c>
      <c r="F4722" s="2" t="s">
        <v>11828</v>
      </c>
      <c r="G4722" s="2" t="s">
        <v>11829</v>
      </c>
      <c r="H4722" s="2" t="s">
        <v>11830</v>
      </c>
      <c r="I4722" s="2" t="s">
        <v>22265</v>
      </c>
      <c r="J4722" s="2" t="s">
        <v>28</v>
      </c>
      <c r="K4722" s="2" t="s">
        <v>68</v>
      </c>
      <c r="L4722" s="2" t="s">
        <v>921</v>
      </c>
      <c r="M4722" s="2" t="s">
        <v>922</v>
      </c>
      <c r="N4722" s="2" t="s">
        <v>4282</v>
      </c>
      <c r="O4722" s="2" t="s">
        <v>32</v>
      </c>
      <c r="P4722" s="24">
        <v>0</v>
      </c>
      <c r="Q4722" s="24">
        <v>1</v>
      </c>
      <c r="R4722" s="27" t="s">
        <v>1568</v>
      </c>
      <c r="S4722" s="28" t="s">
        <v>1589</v>
      </c>
      <c r="T4722" s="2" t="s">
        <v>33</v>
      </c>
      <c r="U4722" s="2">
        <v>0</v>
      </c>
      <c r="V4722" s="2" t="s">
        <v>24004</v>
      </c>
      <c r="W4722" s="2" t="s">
        <v>34</v>
      </c>
      <c r="X4722" s="58" t="s">
        <v>16027</v>
      </c>
      <c r="Z4722" s="2">
        <v>412000</v>
      </c>
      <c r="AB4722" s="58">
        <v>46098.413877314815</v>
      </c>
      <c r="AC4722" s="2">
        <v>0</v>
      </c>
      <c r="AD4722" s="104">
        <v>412000</v>
      </c>
      <c r="AE4722" s="2">
        <v>46098.413877314815</v>
      </c>
      <c r="AG4722" s="2">
        <v>120888</v>
      </c>
    </row>
    <row r="4723" spans="1:33" ht="60" x14ac:dyDescent="0.25">
      <c r="A4723" s="2" t="s">
        <v>13073</v>
      </c>
      <c r="B4723" s="2" t="s">
        <v>5754</v>
      </c>
      <c r="C4723" s="2" t="s">
        <v>13074</v>
      </c>
      <c r="F4723" s="2" t="s">
        <v>13075</v>
      </c>
      <c r="G4723" s="2" t="s">
        <v>13076</v>
      </c>
      <c r="H4723" s="2" t="s">
        <v>11154</v>
      </c>
      <c r="I4723" s="2" t="s">
        <v>19567</v>
      </c>
      <c r="J4723" s="2" t="s">
        <v>28</v>
      </c>
      <c r="K4723" s="2" t="s">
        <v>48</v>
      </c>
      <c r="L4723" s="2" t="s">
        <v>257</v>
      </c>
      <c r="M4723" s="2" t="s">
        <v>258</v>
      </c>
      <c r="N4723" s="2" t="s">
        <v>4984</v>
      </c>
      <c r="O4723" s="2" t="s">
        <v>32</v>
      </c>
      <c r="P4723" s="24">
        <v>0</v>
      </c>
      <c r="Q4723" s="24">
        <v>1</v>
      </c>
      <c r="R4723" s="27" t="s">
        <v>1568</v>
      </c>
      <c r="S4723" s="28" t="s">
        <v>1589</v>
      </c>
      <c r="T4723" s="2" t="s">
        <v>33</v>
      </c>
      <c r="U4723" s="2">
        <v>0</v>
      </c>
      <c r="V4723" s="2" t="s">
        <v>16062</v>
      </c>
      <c r="W4723" s="2" t="s">
        <v>34</v>
      </c>
      <c r="X4723" s="58" t="s">
        <v>5754</v>
      </c>
      <c r="Z4723" s="2">
        <v>412000</v>
      </c>
      <c r="AB4723" s="58">
        <v>46091.91479166667</v>
      </c>
      <c r="AC4723" s="2">
        <v>0</v>
      </c>
      <c r="AD4723" s="104">
        <v>412000</v>
      </c>
      <c r="AE4723" s="2">
        <v>46091.91479166667</v>
      </c>
      <c r="AG4723" s="2">
        <v>112716</v>
      </c>
    </row>
    <row r="4724" spans="1:33" ht="60" x14ac:dyDescent="0.25">
      <c r="A4724" s="2" t="s">
        <v>13802</v>
      </c>
      <c r="B4724" s="2" t="s">
        <v>5754</v>
      </c>
      <c r="C4724" s="2" t="s">
        <v>13803</v>
      </c>
      <c r="F4724" s="2" t="s">
        <v>7618</v>
      </c>
      <c r="G4724" s="2" t="s">
        <v>7619</v>
      </c>
      <c r="H4724" s="2" t="s">
        <v>7620</v>
      </c>
      <c r="I4724" s="2" t="s">
        <v>20657</v>
      </c>
      <c r="J4724" s="2" t="s">
        <v>28</v>
      </c>
      <c r="K4724" s="2" t="s">
        <v>29</v>
      </c>
      <c r="L4724" s="2" t="s">
        <v>478</v>
      </c>
      <c r="M4724" s="2" t="s">
        <v>479</v>
      </c>
      <c r="N4724" s="2" t="s">
        <v>5248</v>
      </c>
      <c r="O4724" s="2" t="s">
        <v>32</v>
      </c>
      <c r="P4724" s="24">
        <v>0</v>
      </c>
      <c r="Q4724" s="24">
        <v>1</v>
      </c>
      <c r="R4724" s="27" t="s">
        <v>1568</v>
      </c>
      <c r="S4724" s="28" t="s">
        <v>1589</v>
      </c>
      <c r="T4724" s="2" t="s">
        <v>33</v>
      </c>
      <c r="U4724" s="2">
        <v>0</v>
      </c>
      <c r="V4724" s="2" t="s">
        <v>17683</v>
      </c>
      <c r="W4724" s="2" t="s">
        <v>34</v>
      </c>
      <c r="X4724" s="58" t="s">
        <v>12680</v>
      </c>
      <c r="Z4724" s="2">
        <v>412000</v>
      </c>
      <c r="AB4724" s="58">
        <v>46093.302812499998</v>
      </c>
      <c r="AC4724" s="2">
        <v>0</v>
      </c>
      <c r="AD4724" s="104">
        <v>412000</v>
      </c>
      <c r="AE4724" s="2">
        <v>46093.302812499998</v>
      </c>
      <c r="AG4724" s="2">
        <v>105386</v>
      </c>
    </row>
    <row r="4725" spans="1:33" ht="45" x14ac:dyDescent="0.25">
      <c r="A4725" s="2" t="s">
        <v>13285</v>
      </c>
      <c r="B4725" s="2" t="s">
        <v>5754</v>
      </c>
      <c r="C4725" s="2" t="s">
        <v>13286</v>
      </c>
      <c r="F4725" s="2" t="s">
        <v>6646</v>
      </c>
      <c r="G4725" s="2" t="s">
        <v>6647</v>
      </c>
      <c r="H4725" s="2" t="s">
        <v>6648</v>
      </c>
      <c r="I4725" s="2" t="s">
        <v>20054</v>
      </c>
      <c r="J4725" s="2" t="s">
        <v>28</v>
      </c>
      <c r="K4725" s="2" t="s">
        <v>173</v>
      </c>
      <c r="L4725" s="2" t="s">
        <v>378</v>
      </c>
      <c r="M4725" s="2" t="s">
        <v>379</v>
      </c>
      <c r="N4725" s="2" t="s">
        <v>6357</v>
      </c>
      <c r="O4725" s="2" t="s">
        <v>32</v>
      </c>
      <c r="P4725" s="24">
        <v>0</v>
      </c>
      <c r="Q4725" s="24">
        <v>1</v>
      </c>
      <c r="R4725" s="27" t="s">
        <v>1568</v>
      </c>
      <c r="S4725" s="28" t="s">
        <v>1589</v>
      </c>
      <c r="T4725" s="2" t="s">
        <v>33</v>
      </c>
      <c r="U4725" s="2">
        <v>0</v>
      </c>
      <c r="V4725" s="2" t="s">
        <v>17683</v>
      </c>
      <c r="W4725" s="2" t="s">
        <v>34</v>
      </c>
      <c r="X4725" s="58" t="s">
        <v>12666</v>
      </c>
      <c r="Z4725" s="2">
        <v>412000</v>
      </c>
      <c r="AB4725" s="58">
        <v>46092.584837962961</v>
      </c>
      <c r="AC4725" s="2">
        <v>0</v>
      </c>
      <c r="AD4725" s="104">
        <v>412000</v>
      </c>
      <c r="AE4725" s="2">
        <v>46092.584837962961</v>
      </c>
      <c r="AG4725" s="2">
        <v>106829</v>
      </c>
    </row>
    <row r="4726" spans="1:33" ht="45" x14ac:dyDescent="0.25">
      <c r="A4726" s="2" t="s">
        <v>14821</v>
      </c>
      <c r="B4726" s="2" t="s">
        <v>5754</v>
      </c>
      <c r="C4726" s="2" t="s">
        <v>14822</v>
      </c>
      <c r="F4726" s="2" t="s">
        <v>9681</v>
      </c>
      <c r="G4726" s="2" t="s">
        <v>9682</v>
      </c>
      <c r="H4726" s="2" t="s">
        <v>9683</v>
      </c>
      <c r="I4726" s="2" t="s">
        <v>21952</v>
      </c>
      <c r="J4726" s="2" t="s">
        <v>28</v>
      </c>
      <c r="K4726" s="2" t="s">
        <v>74</v>
      </c>
      <c r="L4726" s="2" t="s">
        <v>104</v>
      </c>
      <c r="M4726" s="2" t="s">
        <v>76</v>
      </c>
      <c r="N4726" s="2" t="s">
        <v>3849</v>
      </c>
      <c r="O4726" s="2" t="s">
        <v>705</v>
      </c>
      <c r="P4726" s="24">
        <v>0</v>
      </c>
      <c r="Q4726" s="24">
        <v>0</v>
      </c>
      <c r="R4726" s="27" t="s">
        <v>1578</v>
      </c>
      <c r="S4726" s="28" t="s">
        <v>1589</v>
      </c>
      <c r="T4726" s="2" t="s">
        <v>33</v>
      </c>
      <c r="U4726" s="2">
        <v>0</v>
      </c>
      <c r="V4726" s="2" t="s">
        <v>5754</v>
      </c>
      <c r="W4726" s="2" t="s">
        <v>34</v>
      </c>
      <c r="AC4726" s="2">
        <v>0</v>
      </c>
      <c r="AD4726" s="104"/>
    </row>
    <row r="4727" spans="1:33" ht="45" x14ac:dyDescent="0.25">
      <c r="A4727" s="2" t="s">
        <v>15258</v>
      </c>
      <c r="B4727" s="2" t="s">
        <v>5754</v>
      </c>
      <c r="C4727" s="2" t="s">
        <v>15259</v>
      </c>
      <c r="F4727" s="2" t="s">
        <v>15260</v>
      </c>
      <c r="G4727" s="2" t="s">
        <v>15261</v>
      </c>
      <c r="H4727" s="2" t="s">
        <v>15262</v>
      </c>
      <c r="I4727" s="2" t="s">
        <v>23546</v>
      </c>
      <c r="J4727" s="2" t="s">
        <v>28</v>
      </c>
      <c r="K4727" s="2" t="s">
        <v>43</v>
      </c>
      <c r="L4727" s="2" t="s">
        <v>57</v>
      </c>
      <c r="M4727" s="2" t="s">
        <v>58</v>
      </c>
      <c r="N4727" s="2" t="s">
        <v>4686</v>
      </c>
      <c r="O4727" s="2" t="s">
        <v>32</v>
      </c>
      <c r="P4727" s="24">
        <v>0</v>
      </c>
      <c r="Q4727" s="24">
        <v>1</v>
      </c>
      <c r="R4727" s="27" t="s">
        <v>1568</v>
      </c>
      <c r="S4727" s="28" t="s">
        <v>1589</v>
      </c>
      <c r="T4727" s="2" t="s">
        <v>33</v>
      </c>
      <c r="U4727" s="2">
        <v>0</v>
      </c>
      <c r="V4727" s="2" t="s">
        <v>19211</v>
      </c>
      <c r="W4727" s="2" t="s">
        <v>34</v>
      </c>
      <c r="X4727" s="58" t="s">
        <v>12666</v>
      </c>
      <c r="Z4727" s="2">
        <v>412000</v>
      </c>
      <c r="AB4727" s="58">
        <v>46092.406643518516</v>
      </c>
      <c r="AC4727" s="2">
        <v>0</v>
      </c>
      <c r="AD4727" s="104">
        <v>412000</v>
      </c>
      <c r="AE4727" s="2">
        <v>46092.406643518516</v>
      </c>
      <c r="AG4727" s="2">
        <v>105013</v>
      </c>
    </row>
    <row r="4728" spans="1:33" ht="45" x14ac:dyDescent="0.25">
      <c r="A4728" s="2" t="s">
        <v>14011</v>
      </c>
      <c r="B4728" s="2" t="s">
        <v>5754</v>
      </c>
      <c r="C4728" s="2" t="s">
        <v>14012</v>
      </c>
      <c r="F4728" s="2" t="s">
        <v>14013</v>
      </c>
      <c r="G4728" s="2" t="s">
        <v>14014</v>
      </c>
      <c r="H4728" s="2" t="s">
        <v>14015</v>
      </c>
      <c r="I4728" s="2" t="s">
        <v>20658</v>
      </c>
      <c r="J4728" s="2" t="s">
        <v>28</v>
      </c>
      <c r="K4728" s="2" t="s">
        <v>29</v>
      </c>
      <c r="L4728" s="2" t="s">
        <v>30</v>
      </c>
      <c r="M4728" s="2" t="s">
        <v>31</v>
      </c>
      <c r="N4728" s="2" t="s">
        <v>3632</v>
      </c>
      <c r="O4728" s="2" t="s">
        <v>32</v>
      </c>
      <c r="P4728" s="24">
        <v>0</v>
      </c>
      <c r="Q4728" s="24">
        <v>1</v>
      </c>
      <c r="R4728" s="27" t="s">
        <v>1568</v>
      </c>
      <c r="S4728" s="28" t="s">
        <v>1589</v>
      </c>
      <c r="T4728" s="2" t="s">
        <v>33</v>
      </c>
      <c r="U4728" s="2">
        <v>0</v>
      </c>
      <c r="V4728" s="2" t="s">
        <v>17683</v>
      </c>
      <c r="W4728" s="2" t="s">
        <v>34</v>
      </c>
      <c r="X4728" s="58" t="s">
        <v>12674</v>
      </c>
      <c r="Z4728" s="2">
        <v>412000</v>
      </c>
      <c r="AB4728" s="58">
        <v>46094.488078703704</v>
      </c>
      <c r="AC4728" s="2">
        <v>0</v>
      </c>
      <c r="AD4728" s="104">
        <v>412000</v>
      </c>
      <c r="AE4728" s="2">
        <v>46094.488078703704</v>
      </c>
      <c r="AG4728" s="2">
        <v>129226</v>
      </c>
    </row>
    <row r="4729" spans="1:33" ht="45" x14ac:dyDescent="0.25">
      <c r="A4729" s="2" t="s">
        <v>15268</v>
      </c>
      <c r="B4729" s="2" t="s">
        <v>5754</v>
      </c>
      <c r="C4729" s="2" t="s">
        <v>15269</v>
      </c>
      <c r="F4729" s="2" t="s">
        <v>5750</v>
      </c>
      <c r="G4729" s="2" t="s">
        <v>5751</v>
      </c>
      <c r="H4729" s="2" t="s">
        <v>5752</v>
      </c>
      <c r="I4729" s="2" t="s">
        <v>23547</v>
      </c>
      <c r="J4729" s="2" t="s">
        <v>28</v>
      </c>
      <c r="K4729" s="2" t="s">
        <v>43</v>
      </c>
      <c r="L4729" s="2" t="s">
        <v>82</v>
      </c>
      <c r="M4729" s="2" t="s">
        <v>83</v>
      </c>
      <c r="N4729" s="2" t="s">
        <v>4931</v>
      </c>
      <c r="O4729" s="2" t="s">
        <v>32</v>
      </c>
      <c r="P4729" s="24">
        <v>0</v>
      </c>
      <c r="Q4729" s="24">
        <v>1</v>
      </c>
      <c r="R4729" s="27" t="s">
        <v>1568</v>
      </c>
      <c r="S4729" s="28" t="s">
        <v>1589</v>
      </c>
      <c r="T4729" s="2" t="s">
        <v>33</v>
      </c>
      <c r="U4729" s="2">
        <v>0</v>
      </c>
      <c r="V4729" s="2" t="s">
        <v>17905</v>
      </c>
      <c r="W4729" s="2" t="s">
        <v>34</v>
      </c>
      <c r="X4729" s="58" t="s">
        <v>12666</v>
      </c>
      <c r="Z4729" s="2">
        <v>412000</v>
      </c>
      <c r="AB4729" s="58">
        <v>46092.666122685187</v>
      </c>
      <c r="AC4729" s="2">
        <v>0</v>
      </c>
      <c r="AD4729" s="104">
        <v>412000</v>
      </c>
      <c r="AE4729" s="2">
        <v>46092.666122685187</v>
      </c>
      <c r="AG4729" s="2">
        <v>106056</v>
      </c>
    </row>
    <row r="4730" spans="1:33" ht="60" x14ac:dyDescent="0.25">
      <c r="A4730" s="2" t="s">
        <v>15859</v>
      </c>
      <c r="B4730" s="2" t="s">
        <v>5754</v>
      </c>
      <c r="C4730" s="2" t="s">
        <v>15860</v>
      </c>
      <c r="F4730" s="2" t="s">
        <v>15861</v>
      </c>
      <c r="G4730" s="2" t="s">
        <v>15862</v>
      </c>
      <c r="H4730" s="2" t="s">
        <v>15863</v>
      </c>
      <c r="I4730" s="2" t="s">
        <v>23800</v>
      </c>
      <c r="J4730" s="2" t="s">
        <v>28</v>
      </c>
      <c r="K4730" s="2" t="s">
        <v>43</v>
      </c>
      <c r="L4730" s="2" t="s">
        <v>488</v>
      </c>
      <c r="M4730" s="2" t="s">
        <v>489</v>
      </c>
      <c r="N4730" s="2" t="s">
        <v>3000</v>
      </c>
      <c r="O4730" s="2" t="s">
        <v>32</v>
      </c>
      <c r="P4730" s="24">
        <v>0</v>
      </c>
      <c r="Q4730" s="24">
        <v>1</v>
      </c>
      <c r="R4730" s="27" t="s">
        <v>1568</v>
      </c>
      <c r="S4730" s="28" t="s">
        <v>1585</v>
      </c>
      <c r="T4730" s="2" t="s">
        <v>38</v>
      </c>
      <c r="U4730" s="2">
        <v>0</v>
      </c>
      <c r="V4730" s="2" t="s">
        <v>18533</v>
      </c>
      <c r="W4730" s="2" t="s">
        <v>34</v>
      </c>
      <c r="X4730" s="58" t="s">
        <v>12680</v>
      </c>
      <c r="Z4730" s="2">
        <v>2060000</v>
      </c>
      <c r="AB4730" s="58">
        <v>46093.762303240743</v>
      </c>
      <c r="AC4730" s="2">
        <v>0</v>
      </c>
      <c r="AD4730" s="104">
        <v>2060000</v>
      </c>
      <c r="AE4730" s="2">
        <v>46093.762303240743</v>
      </c>
      <c r="AG4730" s="2">
        <v>109577</v>
      </c>
    </row>
    <row r="4731" spans="1:33" ht="45" x14ac:dyDescent="0.25">
      <c r="A4731" s="2" t="s">
        <v>14036</v>
      </c>
      <c r="B4731" s="2" t="s">
        <v>5754</v>
      </c>
      <c r="C4731" s="2" t="s">
        <v>14037</v>
      </c>
      <c r="F4731" s="2" t="s">
        <v>14038</v>
      </c>
      <c r="G4731" s="2" t="s">
        <v>14039</v>
      </c>
      <c r="H4731" s="2" t="s">
        <v>2706</v>
      </c>
      <c r="I4731" s="2" t="s">
        <v>20659</v>
      </c>
      <c r="J4731" s="2" t="s">
        <v>28</v>
      </c>
      <c r="K4731" s="2" t="s">
        <v>29</v>
      </c>
      <c r="L4731" s="2" t="s">
        <v>30</v>
      </c>
      <c r="M4731" s="2" t="s">
        <v>31</v>
      </c>
      <c r="N4731" s="2" t="s">
        <v>3632</v>
      </c>
      <c r="O4731" s="2" t="s">
        <v>32</v>
      </c>
      <c r="P4731" s="24">
        <v>0</v>
      </c>
      <c r="Q4731" s="24">
        <v>1</v>
      </c>
      <c r="R4731" s="27" t="s">
        <v>1568</v>
      </c>
      <c r="S4731" s="28" t="s">
        <v>1589</v>
      </c>
      <c r="T4731" s="2" t="s">
        <v>33</v>
      </c>
      <c r="U4731" s="2">
        <v>0</v>
      </c>
      <c r="V4731" s="2" t="s">
        <v>17683</v>
      </c>
      <c r="W4731" s="2" t="s">
        <v>34</v>
      </c>
      <c r="X4731" s="58" t="s">
        <v>12674</v>
      </c>
      <c r="Z4731" s="2">
        <v>412000</v>
      </c>
      <c r="AB4731" s="58">
        <v>46094.492592592593</v>
      </c>
      <c r="AC4731" s="2">
        <v>0</v>
      </c>
      <c r="AD4731" s="104">
        <v>412000</v>
      </c>
      <c r="AE4731" s="2">
        <v>46094.492592592593</v>
      </c>
      <c r="AG4731" s="2">
        <v>129227</v>
      </c>
    </row>
    <row r="4732" spans="1:33" ht="60" x14ac:dyDescent="0.25">
      <c r="A4732" s="2" t="s">
        <v>15845</v>
      </c>
      <c r="B4732" s="2" t="s">
        <v>5754</v>
      </c>
      <c r="C4732" s="2" t="s">
        <v>15846</v>
      </c>
      <c r="F4732" s="2" t="s">
        <v>2108</v>
      </c>
      <c r="G4732" s="2" t="s">
        <v>4304</v>
      </c>
      <c r="H4732" s="2" t="s">
        <v>4305</v>
      </c>
      <c r="I4732" s="2" t="s">
        <v>22741</v>
      </c>
      <c r="J4732" s="2" t="s">
        <v>28</v>
      </c>
      <c r="K4732" s="2" t="s">
        <v>68</v>
      </c>
      <c r="L4732" s="2" t="s">
        <v>251</v>
      </c>
      <c r="M4732" s="2" t="s">
        <v>252</v>
      </c>
      <c r="N4732" s="2" t="s">
        <v>4288</v>
      </c>
      <c r="O4732" s="2" t="s">
        <v>706</v>
      </c>
      <c r="P4732" s="24">
        <v>0</v>
      </c>
      <c r="Q4732" s="24">
        <v>0</v>
      </c>
      <c r="R4732" s="27" t="s">
        <v>1578</v>
      </c>
      <c r="S4732" s="28" t="s">
        <v>1585</v>
      </c>
      <c r="T4732" s="2" t="s">
        <v>38</v>
      </c>
      <c r="U4732" s="2">
        <v>0</v>
      </c>
      <c r="V4732" s="2" t="s">
        <v>12666</v>
      </c>
      <c r="W4732" s="2" t="s">
        <v>34</v>
      </c>
      <c r="AC4732" s="2">
        <v>0</v>
      </c>
      <c r="AD4732" s="104"/>
    </row>
    <row r="4733" spans="1:33" ht="45" x14ac:dyDescent="0.25">
      <c r="A4733" s="2" t="s">
        <v>15603</v>
      </c>
      <c r="B4733" s="2" t="s">
        <v>5754</v>
      </c>
      <c r="C4733" s="2" t="s">
        <v>15604</v>
      </c>
      <c r="F4733" s="2" t="s">
        <v>15578</v>
      </c>
      <c r="G4733" s="2" t="s">
        <v>15579</v>
      </c>
      <c r="H4733" s="2" t="s">
        <v>15580</v>
      </c>
      <c r="I4733" s="2" t="s">
        <v>23461</v>
      </c>
      <c r="J4733" s="2" t="s">
        <v>28</v>
      </c>
      <c r="K4733" s="2" t="s">
        <v>43</v>
      </c>
      <c r="L4733" s="2" t="s">
        <v>492</v>
      </c>
      <c r="M4733" s="2" t="s">
        <v>493</v>
      </c>
      <c r="N4733" s="2" t="s">
        <v>2971</v>
      </c>
      <c r="O4733" s="2" t="s">
        <v>705</v>
      </c>
      <c r="P4733" s="24">
        <v>0</v>
      </c>
      <c r="Q4733" s="24">
        <v>0</v>
      </c>
      <c r="R4733" s="27" t="s">
        <v>1578</v>
      </c>
      <c r="S4733" s="28" t="s">
        <v>1589</v>
      </c>
      <c r="T4733" s="2" t="s">
        <v>33</v>
      </c>
      <c r="U4733" s="2">
        <v>0</v>
      </c>
      <c r="V4733" s="2" t="s">
        <v>5754</v>
      </c>
      <c r="W4733" s="2" t="s">
        <v>34</v>
      </c>
      <c r="AC4733" s="2">
        <v>0</v>
      </c>
      <c r="AD4733" s="104"/>
    </row>
    <row r="4734" spans="1:33" ht="45" x14ac:dyDescent="0.25">
      <c r="A4734" s="2" t="s">
        <v>12694</v>
      </c>
      <c r="B4734" s="2" t="s">
        <v>5754</v>
      </c>
      <c r="C4734" s="2" t="s">
        <v>12695</v>
      </c>
      <c r="F4734" s="2" t="s">
        <v>2108</v>
      </c>
      <c r="G4734" s="2" t="s">
        <v>4304</v>
      </c>
      <c r="H4734" s="2" t="s">
        <v>4305</v>
      </c>
      <c r="I4734" s="2" t="s">
        <v>22741</v>
      </c>
      <c r="J4734" s="2" t="s">
        <v>28</v>
      </c>
      <c r="K4734" s="2" t="s">
        <v>68</v>
      </c>
      <c r="L4734" s="2" t="s">
        <v>251</v>
      </c>
      <c r="M4734" s="2" t="s">
        <v>252</v>
      </c>
      <c r="N4734" s="2" t="s">
        <v>4288</v>
      </c>
      <c r="O4734" s="2" t="s">
        <v>705</v>
      </c>
      <c r="P4734" s="24">
        <v>0</v>
      </c>
      <c r="Q4734" s="24">
        <v>0</v>
      </c>
      <c r="R4734" s="27" t="s">
        <v>1578</v>
      </c>
      <c r="S4734" s="28" t="s">
        <v>1582</v>
      </c>
      <c r="T4734" s="2" t="s">
        <v>160</v>
      </c>
      <c r="U4734" s="2">
        <v>0</v>
      </c>
      <c r="V4734" s="2" t="s">
        <v>15922</v>
      </c>
      <c r="W4734" s="2" t="s">
        <v>34</v>
      </c>
      <c r="AC4734" s="2">
        <v>0</v>
      </c>
      <c r="AD4734" s="104"/>
    </row>
    <row r="4735" spans="1:33" ht="60" x14ac:dyDescent="0.25">
      <c r="A4735" s="2" t="s">
        <v>13033</v>
      </c>
      <c r="B4735" s="2" t="s">
        <v>5754</v>
      </c>
      <c r="C4735" s="2" t="s">
        <v>13034</v>
      </c>
      <c r="F4735" s="2" t="s">
        <v>13035</v>
      </c>
      <c r="G4735" s="2" t="s">
        <v>13036</v>
      </c>
      <c r="H4735" s="2" t="s">
        <v>13037</v>
      </c>
      <c r="I4735" s="2" t="s">
        <v>19568</v>
      </c>
      <c r="J4735" s="2" t="s">
        <v>28</v>
      </c>
      <c r="K4735" s="2" t="s">
        <v>48</v>
      </c>
      <c r="L4735" s="2" t="s">
        <v>257</v>
      </c>
      <c r="M4735" s="2" t="s">
        <v>258</v>
      </c>
      <c r="N4735" s="2" t="s">
        <v>4984</v>
      </c>
      <c r="O4735" s="2" t="s">
        <v>32</v>
      </c>
      <c r="P4735" s="24">
        <v>0</v>
      </c>
      <c r="Q4735" s="24">
        <v>1</v>
      </c>
      <c r="R4735" s="27" t="s">
        <v>1568</v>
      </c>
      <c r="S4735" s="28" t="s">
        <v>1589</v>
      </c>
      <c r="T4735" s="2" t="s">
        <v>33</v>
      </c>
      <c r="U4735" s="2">
        <v>0</v>
      </c>
      <c r="V4735" s="2" t="s">
        <v>16062</v>
      </c>
      <c r="W4735" s="2" t="s">
        <v>34</v>
      </c>
      <c r="X4735" s="58" t="s">
        <v>5754</v>
      </c>
      <c r="Z4735" s="2">
        <v>412000</v>
      </c>
      <c r="AB4735" s="58">
        <v>46091.914953703701</v>
      </c>
      <c r="AC4735" s="2">
        <v>0</v>
      </c>
      <c r="AD4735" s="104">
        <v>412000</v>
      </c>
      <c r="AE4735" s="2">
        <v>46091.914953703701</v>
      </c>
      <c r="AG4735" s="2">
        <v>112666</v>
      </c>
    </row>
    <row r="4736" spans="1:33" ht="45" x14ac:dyDescent="0.25">
      <c r="A4736" s="2" t="s">
        <v>13430</v>
      </c>
      <c r="B4736" s="2" t="s">
        <v>5754</v>
      </c>
      <c r="C4736" s="2" t="s">
        <v>13431</v>
      </c>
      <c r="F4736" s="2" t="s">
        <v>12730</v>
      </c>
      <c r="G4736" s="2" t="s">
        <v>12731</v>
      </c>
      <c r="H4736" s="2" t="s">
        <v>12732</v>
      </c>
      <c r="I4736" s="2" t="s">
        <v>20055</v>
      </c>
      <c r="J4736" s="2" t="s">
        <v>28</v>
      </c>
      <c r="K4736" s="2" t="s">
        <v>173</v>
      </c>
      <c r="L4736" s="2" t="s">
        <v>218</v>
      </c>
      <c r="M4736" s="2" t="s">
        <v>641</v>
      </c>
      <c r="N4736" s="2" t="s">
        <v>4250</v>
      </c>
      <c r="O4736" s="2" t="s">
        <v>32</v>
      </c>
      <c r="P4736" s="24">
        <v>0</v>
      </c>
      <c r="Q4736" s="24">
        <v>1</v>
      </c>
      <c r="R4736" s="27" t="s">
        <v>1568</v>
      </c>
      <c r="S4736" s="28" t="s">
        <v>1589</v>
      </c>
      <c r="T4736" s="2" t="s">
        <v>33</v>
      </c>
      <c r="U4736" s="2">
        <v>0</v>
      </c>
      <c r="V4736" s="2" t="s">
        <v>17905</v>
      </c>
      <c r="W4736" s="2" t="s">
        <v>34</v>
      </c>
      <c r="X4736" s="58" t="s">
        <v>12666</v>
      </c>
      <c r="Z4736" s="2">
        <v>412000</v>
      </c>
      <c r="AB4736" s="58">
        <v>46092.609930555554</v>
      </c>
      <c r="AC4736" s="2">
        <v>0</v>
      </c>
      <c r="AD4736" s="104">
        <v>412000</v>
      </c>
      <c r="AE4736" s="2">
        <v>46092.609930555554</v>
      </c>
      <c r="AG4736" s="2">
        <v>115568</v>
      </c>
    </row>
    <row r="4737" spans="1:33" ht="45" x14ac:dyDescent="0.25">
      <c r="A4737" s="2" t="s">
        <v>15637</v>
      </c>
      <c r="B4737" s="2" t="s">
        <v>5754</v>
      </c>
      <c r="C4737" s="2" t="s">
        <v>15638</v>
      </c>
      <c r="F4737" s="2" t="s">
        <v>15457</v>
      </c>
      <c r="G4737" s="2" t="s">
        <v>15458</v>
      </c>
      <c r="H4737" s="2" t="s">
        <v>15459</v>
      </c>
      <c r="I4737" s="2" t="s">
        <v>23509</v>
      </c>
      <c r="J4737" s="2" t="s">
        <v>28</v>
      </c>
      <c r="K4737" s="2" t="s">
        <v>43</v>
      </c>
      <c r="L4737" s="2" t="s">
        <v>520</v>
      </c>
      <c r="M4737" s="2" t="s">
        <v>521</v>
      </c>
      <c r="N4737" s="2" t="s">
        <v>4000</v>
      </c>
      <c r="O4737" s="2" t="s">
        <v>705</v>
      </c>
      <c r="P4737" s="24">
        <v>0</v>
      </c>
      <c r="Q4737" s="24">
        <v>0</v>
      </c>
      <c r="R4737" s="27" t="s">
        <v>1578</v>
      </c>
      <c r="S4737" s="28" t="s">
        <v>1589</v>
      </c>
      <c r="T4737" s="2" t="s">
        <v>33</v>
      </c>
      <c r="U4737" s="2">
        <v>0</v>
      </c>
      <c r="V4737" s="2" t="s">
        <v>5754</v>
      </c>
      <c r="W4737" s="2" t="s">
        <v>34</v>
      </c>
      <c r="AC4737" s="2">
        <v>0</v>
      </c>
      <c r="AD4737" s="104"/>
    </row>
    <row r="4738" spans="1:33" ht="45" x14ac:dyDescent="0.25">
      <c r="A4738" s="2" t="s">
        <v>14815</v>
      </c>
      <c r="B4738" s="2" t="s">
        <v>5754</v>
      </c>
      <c r="C4738" s="2" t="s">
        <v>14816</v>
      </c>
      <c r="F4738" s="2" t="s">
        <v>9686</v>
      </c>
      <c r="G4738" s="2" t="s">
        <v>9687</v>
      </c>
      <c r="H4738" s="2" t="s">
        <v>9688</v>
      </c>
      <c r="I4738" s="2" t="s">
        <v>21952</v>
      </c>
      <c r="J4738" s="2" t="s">
        <v>28</v>
      </c>
      <c r="K4738" s="2" t="s">
        <v>74</v>
      </c>
      <c r="L4738" s="2" t="s">
        <v>309</v>
      </c>
      <c r="M4738" s="2" t="s">
        <v>76</v>
      </c>
      <c r="N4738" s="2" t="s">
        <v>3849</v>
      </c>
      <c r="O4738" s="2" t="s">
        <v>705</v>
      </c>
      <c r="P4738" s="24">
        <v>0</v>
      </c>
      <c r="Q4738" s="24">
        <v>0</v>
      </c>
      <c r="R4738" s="27" t="s">
        <v>1578</v>
      </c>
      <c r="S4738" s="28" t="s">
        <v>1589</v>
      </c>
      <c r="T4738" s="2" t="s">
        <v>33</v>
      </c>
      <c r="U4738" s="2">
        <v>0</v>
      </c>
      <c r="V4738" s="2" t="s">
        <v>5754</v>
      </c>
      <c r="W4738" s="2" t="s">
        <v>34</v>
      </c>
      <c r="AC4738" s="2">
        <v>0</v>
      </c>
      <c r="AD4738" s="104"/>
    </row>
    <row r="4739" spans="1:33" ht="60" x14ac:dyDescent="0.25">
      <c r="A4739" s="2" t="s">
        <v>15143</v>
      </c>
      <c r="B4739" s="2" t="s">
        <v>5754</v>
      </c>
      <c r="C4739" s="2" t="s">
        <v>15144</v>
      </c>
      <c r="F4739" s="2" t="s">
        <v>10912</v>
      </c>
      <c r="G4739" s="2" t="s">
        <v>10913</v>
      </c>
      <c r="H4739" s="2" t="s">
        <v>10914</v>
      </c>
      <c r="I4739" s="2" t="s">
        <v>22266</v>
      </c>
      <c r="J4739" s="2" t="s">
        <v>28</v>
      </c>
      <c r="K4739" s="2" t="s">
        <v>68</v>
      </c>
      <c r="L4739" s="2" t="s">
        <v>145</v>
      </c>
      <c r="M4739" s="2" t="s">
        <v>4273</v>
      </c>
      <c r="N4739" s="2" t="s">
        <v>4274</v>
      </c>
      <c r="O4739" s="2" t="s">
        <v>705</v>
      </c>
      <c r="P4739" s="24">
        <v>0</v>
      </c>
      <c r="Q4739" s="24">
        <v>0</v>
      </c>
      <c r="R4739" s="27" t="s">
        <v>1578</v>
      </c>
      <c r="S4739" s="28" t="s">
        <v>1589</v>
      </c>
      <c r="T4739" s="2" t="s">
        <v>33</v>
      </c>
      <c r="U4739" s="2">
        <v>0</v>
      </c>
      <c r="V4739" s="2" t="s">
        <v>5754</v>
      </c>
      <c r="W4739" s="2" t="s">
        <v>34</v>
      </c>
      <c r="AC4739" s="2">
        <v>0</v>
      </c>
      <c r="AD4739" s="104"/>
    </row>
    <row r="4740" spans="1:33" ht="45" x14ac:dyDescent="0.25">
      <c r="A4740" s="2" t="s">
        <v>15091</v>
      </c>
      <c r="B4740" s="2" t="s">
        <v>5754</v>
      </c>
      <c r="C4740" s="2" t="s">
        <v>15092</v>
      </c>
      <c r="F4740" s="2" t="s">
        <v>15093</v>
      </c>
      <c r="G4740" s="2" t="s">
        <v>15094</v>
      </c>
      <c r="H4740" s="2" t="s">
        <v>15095</v>
      </c>
      <c r="I4740" s="2" t="s">
        <v>22267</v>
      </c>
      <c r="J4740" s="2" t="s">
        <v>28</v>
      </c>
      <c r="K4740" s="2" t="s">
        <v>68</v>
      </c>
      <c r="L4740" s="2" t="s">
        <v>135</v>
      </c>
      <c r="M4740" s="2" t="s">
        <v>136</v>
      </c>
      <c r="N4740" s="2" t="s">
        <v>4960</v>
      </c>
      <c r="O4740" s="2" t="s">
        <v>32</v>
      </c>
      <c r="P4740" s="24">
        <v>0</v>
      </c>
      <c r="Q4740" s="24">
        <v>1</v>
      </c>
      <c r="R4740" s="27" t="s">
        <v>1568</v>
      </c>
      <c r="S4740" s="28" t="s">
        <v>1589</v>
      </c>
      <c r="T4740" s="2" t="s">
        <v>33</v>
      </c>
      <c r="U4740" s="2">
        <v>0</v>
      </c>
      <c r="V4740" s="2" t="s">
        <v>24228</v>
      </c>
      <c r="W4740" s="2" t="s">
        <v>34</v>
      </c>
      <c r="X4740" s="58" t="s">
        <v>12674</v>
      </c>
      <c r="Z4740" s="2">
        <v>412000</v>
      </c>
      <c r="AB4740" s="58">
        <v>46094.679768518516</v>
      </c>
      <c r="AC4740" s="2">
        <v>0</v>
      </c>
      <c r="AD4740" s="104">
        <v>412000</v>
      </c>
      <c r="AE4740" s="2">
        <v>46094.679768518516</v>
      </c>
      <c r="AG4740" s="2">
        <v>120204</v>
      </c>
    </row>
    <row r="4741" spans="1:33" ht="45" x14ac:dyDescent="0.25">
      <c r="A4741" s="2" t="s">
        <v>15214</v>
      </c>
      <c r="B4741" s="2" t="s">
        <v>5754</v>
      </c>
      <c r="C4741" s="2" t="s">
        <v>15215</v>
      </c>
      <c r="F4741" s="2" t="s">
        <v>11996</v>
      </c>
      <c r="G4741" s="2" t="s">
        <v>11997</v>
      </c>
      <c r="H4741" s="2" t="s">
        <v>11998</v>
      </c>
      <c r="I4741" s="2" t="s">
        <v>23053</v>
      </c>
      <c r="J4741" s="2" t="s">
        <v>28</v>
      </c>
      <c r="K4741" s="2" t="s">
        <v>61</v>
      </c>
      <c r="L4741" s="2" t="s">
        <v>124</v>
      </c>
      <c r="M4741" s="2" t="s">
        <v>125</v>
      </c>
      <c r="N4741" s="2" t="s">
        <v>4115</v>
      </c>
      <c r="O4741" s="2" t="s">
        <v>32</v>
      </c>
      <c r="P4741" s="24">
        <v>0</v>
      </c>
      <c r="Q4741" s="24">
        <v>1</v>
      </c>
      <c r="R4741" s="27" t="s">
        <v>1568</v>
      </c>
      <c r="S4741" s="28" t="s">
        <v>1589</v>
      </c>
      <c r="T4741" s="2" t="s">
        <v>33</v>
      </c>
      <c r="U4741" s="2">
        <v>0</v>
      </c>
      <c r="V4741" s="2" t="s">
        <v>30383</v>
      </c>
      <c r="W4741" s="2" t="s">
        <v>34</v>
      </c>
      <c r="X4741" s="58" t="s">
        <v>5754</v>
      </c>
      <c r="Z4741" s="2">
        <v>412000</v>
      </c>
      <c r="AB4741" s="58">
        <v>46091.602372685185</v>
      </c>
      <c r="AC4741" s="2">
        <v>0</v>
      </c>
      <c r="AD4741" s="104">
        <v>412000</v>
      </c>
      <c r="AE4741" s="2">
        <v>46091.602372685185</v>
      </c>
      <c r="AG4741" s="2">
        <v>105294</v>
      </c>
    </row>
    <row r="4742" spans="1:33" ht="45" x14ac:dyDescent="0.25">
      <c r="A4742" s="2" t="s">
        <v>12996</v>
      </c>
      <c r="B4742" s="2" t="s">
        <v>5754</v>
      </c>
      <c r="C4742" s="2" t="s">
        <v>12997</v>
      </c>
      <c r="F4742" s="2" t="s">
        <v>12998</v>
      </c>
      <c r="G4742" s="2" t="s">
        <v>12999</v>
      </c>
      <c r="H4742" s="2" t="s">
        <v>13000</v>
      </c>
      <c r="I4742" s="2" t="s">
        <v>19569</v>
      </c>
      <c r="J4742" s="2" t="s">
        <v>28</v>
      </c>
      <c r="K4742" s="2" t="s">
        <v>48</v>
      </c>
      <c r="L4742" s="2" t="s">
        <v>5784</v>
      </c>
      <c r="M4742" s="2" t="s">
        <v>293</v>
      </c>
      <c r="N4742" s="2" t="s">
        <v>5785</v>
      </c>
      <c r="O4742" s="2" t="s">
        <v>32</v>
      </c>
      <c r="P4742" s="24">
        <v>0</v>
      </c>
      <c r="Q4742" s="24">
        <v>1</v>
      </c>
      <c r="R4742" s="27" t="s">
        <v>1568</v>
      </c>
      <c r="S4742" s="28" t="s">
        <v>1589</v>
      </c>
      <c r="T4742" s="2" t="s">
        <v>33</v>
      </c>
      <c r="U4742" s="2">
        <v>0</v>
      </c>
      <c r="V4742" s="2" t="s">
        <v>17905</v>
      </c>
      <c r="W4742" s="2" t="s">
        <v>34</v>
      </c>
      <c r="X4742" s="58" t="s">
        <v>16027</v>
      </c>
      <c r="Z4742" s="2">
        <v>412000</v>
      </c>
      <c r="AB4742" s="58">
        <v>46098.484386574077</v>
      </c>
      <c r="AC4742" s="2">
        <v>0</v>
      </c>
      <c r="AD4742" s="104">
        <v>412000</v>
      </c>
      <c r="AE4742" s="2">
        <v>46098.484386574077</v>
      </c>
      <c r="AG4742" s="2">
        <v>105770</v>
      </c>
    </row>
    <row r="4743" spans="1:33" ht="60" x14ac:dyDescent="0.25">
      <c r="A4743" s="2" t="s">
        <v>15874</v>
      </c>
      <c r="B4743" s="2" t="s">
        <v>5754</v>
      </c>
      <c r="C4743" s="2" t="s">
        <v>15875</v>
      </c>
      <c r="F4743" s="2" t="s">
        <v>12287</v>
      </c>
      <c r="G4743" s="2" t="s">
        <v>12288</v>
      </c>
      <c r="H4743" s="2" t="s">
        <v>12289</v>
      </c>
      <c r="I4743" s="2" t="s">
        <v>23600</v>
      </c>
      <c r="J4743" s="2" t="s">
        <v>28</v>
      </c>
      <c r="K4743" s="2" t="s">
        <v>43</v>
      </c>
      <c r="L4743" s="2" t="s">
        <v>240</v>
      </c>
      <c r="M4743" s="2" t="s">
        <v>241</v>
      </c>
      <c r="N4743" s="2" t="s">
        <v>3047</v>
      </c>
      <c r="O4743" s="2" t="s">
        <v>32</v>
      </c>
      <c r="P4743" s="24">
        <v>0</v>
      </c>
      <c r="Q4743" s="24">
        <v>1</v>
      </c>
      <c r="R4743" s="27" t="s">
        <v>1568</v>
      </c>
      <c r="S4743" s="28" t="s">
        <v>1585</v>
      </c>
      <c r="T4743" s="2" t="s">
        <v>38</v>
      </c>
      <c r="U4743" s="2">
        <v>0</v>
      </c>
      <c r="V4743" s="2" t="s">
        <v>24823</v>
      </c>
      <c r="W4743" s="2" t="s">
        <v>34</v>
      </c>
      <c r="X4743" s="58" t="s">
        <v>12674</v>
      </c>
      <c r="Z4743" s="2">
        <v>2060000</v>
      </c>
      <c r="AB4743" s="58">
        <v>46094.509421296294</v>
      </c>
      <c r="AC4743" s="2">
        <v>0</v>
      </c>
      <c r="AD4743" s="104">
        <v>2060000</v>
      </c>
      <c r="AE4743" s="2">
        <v>46094.509421296294</v>
      </c>
      <c r="AG4743" s="2">
        <v>132456</v>
      </c>
    </row>
    <row r="4744" spans="1:33" ht="45" x14ac:dyDescent="0.25">
      <c r="A4744" s="2" t="s">
        <v>14224</v>
      </c>
      <c r="B4744" s="2" t="s">
        <v>5754</v>
      </c>
      <c r="C4744" s="2" t="s">
        <v>14225</v>
      </c>
      <c r="F4744" s="2" t="s">
        <v>14226</v>
      </c>
      <c r="G4744" s="2" t="s">
        <v>14227</v>
      </c>
      <c r="H4744" s="2" t="s">
        <v>14228</v>
      </c>
      <c r="I4744" s="2" t="s">
        <v>21198</v>
      </c>
      <c r="J4744" s="2" t="s">
        <v>28</v>
      </c>
      <c r="K4744" s="2" t="s">
        <v>78</v>
      </c>
      <c r="L4744" s="2" t="s">
        <v>96</v>
      </c>
      <c r="M4744" s="2" t="s">
        <v>97</v>
      </c>
      <c r="N4744" s="2" t="s">
        <v>3885</v>
      </c>
      <c r="O4744" s="2" t="s">
        <v>32</v>
      </c>
      <c r="P4744" s="24">
        <v>0</v>
      </c>
      <c r="Q4744" s="24">
        <v>1</v>
      </c>
      <c r="R4744" s="27" t="s">
        <v>1568</v>
      </c>
      <c r="S4744" s="28" t="s">
        <v>1589</v>
      </c>
      <c r="T4744" s="2" t="s">
        <v>33</v>
      </c>
      <c r="U4744" s="2">
        <v>0</v>
      </c>
      <c r="V4744" s="2" t="s">
        <v>18001</v>
      </c>
      <c r="W4744" s="2" t="s">
        <v>34</v>
      </c>
      <c r="X4744" s="58" t="s">
        <v>5754</v>
      </c>
      <c r="Z4744" s="2">
        <v>412000</v>
      </c>
      <c r="AB4744" s="58">
        <v>46091.659733796296</v>
      </c>
      <c r="AC4744" s="2">
        <v>0</v>
      </c>
      <c r="AD4744" s="104">
        <v>412000</v>
      </c>
      <c r="AE4744" s="2">
        <v>46091.659733796296</v>
      </c>
      <c r="AG4744" s="2">
        <v>106608</v>
      </c>
    </row>
    <row r="4745" spans="1:33" ht="45" x14ac:dyDescent="0.25">
      <c r="A4745" s="2" t="s">
        <v>14188</v>
      </c>
      <c r="B4745" s="2" t="s">
        <v>5754</v>
      </c>
      <c r="C4745" s="2" t="s">
        <v>14189</v>
      </c>
      <c r="F4745" s="2" t="s">
        <v>14190</v>
      </c>
      <c r="G4745" s="2" t="s">
        <v>14191</v>
      </c>
      <c r="H4745" s="2" t="s">
        <v>14192</v>
      </c>
      <c r="I4745" s="2" t="s">
        <v>21167</v>
      </c>
      <c r="J4745" s="2" t="s">
        <v>28</v>
      </c>
      <c r="K4745" s="2" t="s">
        <v>78</v>
      </c>
      <c r="L4745" s="2" t="s">
        <v>44</v>
      </c>
      <c r="M4745" s="2" t="s">
        <v>1622</v>
      </c>
      <c r="N4745" s="2" t="s">
        <v>3761</v>
      </c>
      <c r="O4745" s="2" t="s">
        <v>32</v>
      </c>
      <c r="P4745" s="24">
        <v>0</v>
      </c>
      <c r="Q4745" s="24">
        <v>1</v>
      </c>
      <c r="R4745" s="27" t="s">
        <v>1568</v>
      </c>
      <c r="S4745" s="28" t="s">
        <v>1589</v>
      </c>
      <c r="T4745" s="2" t="s">
        <v>33</v>
      </c>
      <c r="U4745" s="2">
        <v>0</v>
      </c>
      <c r="V4745" s="2" t="s">
        <v>19646</v>
      </c>
      <c r="W4745" s="2" t="s">
        <v>34</v>
      </c>
      <c r="X4745" s="58" t="s">
        <v>5754</v>
      </c>
      <c r="Z4745" s="2">
        <v>412000</v>
      </c>
      <c r="AB4745" s="58">
        <v>46091.596678240741</v>
      </c>
      <c r="AC4745" s="2">
        <v>0</v>
      </c>
      <c r="AD4745" s="104">
        <v>412000</v>
      </c>
      <c r="AE4745" s="2">
        <v>46091.596678240741</v>
      </c>
      <c r="AG4745" s="2">
        <v>105131</v>
      </c>
    </row>
    <row r="4746" spans="1:33" ht="45" x14ac:dyDescent="0.25">
      <c r="A4746" s="2" t="s">
        <v>14219</v>
      </c>
      <c r="B4746" s="2" t="s">
        <v>5754</v>
      </c>
      <c r="C4746" s="2" t="s">
        <v>14220</v>
      </c>
      <c r="F4746" s="2" t="s">
        <v>14221</v>
      </c>
      <c r="G4746" s="2" t="s">
        <v>14222</v>
      </c>
      <c r="H4746" s="2" t="s">
        <v>14223</v>
      </c>
      <c r="I4746" s="2" t="s">
        <v>21199</v>
      </c>
      <c r="J4746" s="2" t="s">
        <v>28</v>
      </c>
      <c r="K4746" s="2" t="s">
        <v>78</v>
      </c>
      <c r="L4746" s="2" t="s">
        <v>470</v>
      </c>
      <c r="M4746" s="2" t="s">
        <v>471</v>
      </c>
      <c r="N4746" s="2" t="s">
        <v>7803</v>
      </c>
      <c r="O4746" s="2" t="s">
        <v>32</v>
      </c>
      <c r="P4746" s="24">
        <v>0</v>
      </c>
      <c r="Q4746" s="24">
        <v>1</v>
      </c>
      <c r="R4746" s="27" t="s">
        <v>1568</v>
      </c>
      <c r="S4746" s="28" t="s">
        <v>1589</v>
      </c>
      <c r="T4746" s="2" t="s">
        <v>33</v>
      </c>
      <c r="U4746" s="2">
        <v>0</v>
      </c>
      <c r="V4746" s="2" t="s">
        <v>19646</v>
      </c>
      <c r="W4746" s="2" t="s">
        <v>34</v>
      </c>
      <c r="X4746" s="58" t="s">
        <v>5754</v>
      </c>
      <c r="Z4746" s="2">
        <v>412000</v>
      </c>
      <c r="AB4746" s="58">
        <v>46091.589212962965</v>
      </c>
      <c r="AC4746" s="2">
        <v>0</v>
      </c>
      <c r="AD4746" s="104">
        <v>412000</v>
      </c>
      <c r="AE4746" s="2">
        <v>46091.589212962965</v>
      </c>
      <c r="AG4746" s="2">
        <v>105535</v>
      </c>
    </row>
    <row r="4747" spans="1:33" ht="45" x14ac:dyDescent="0.25">
      <c r="A4747" s="2" t="s">
        <v>14813</v>
      </c>
      <c r="B4747" s="2" t="s">
        <v>5754</v>
      </c>
      <c r="C4747" s="2" t="s">
        <v>14814</v>
      </c>
      <c r="F4747" s="2" t="s">
        <v>9686</v>
      </c>
      <c r="G4747" s="2" t="s">
        <v>9687</v>
      </c>
      <c r="H4747" s="2" t="s">
        <v>9688</v>
      </c>
      <c r="I4747" s="2" t="s">
        <v>21952</v>
      </c>
      <c r="J4747" s="2" t="s">
        <v>28</v>
      </c>
      <c r="K4747" s="2" t="s">
        <v>74</v>
      </c>
      <c r="L4747" s="2" t="s">
        <v>309</v>
      </c>
      <c r="M4747" s="2" t="s">
        <v>76</v>
      </c>
      <c r="N4747" s="2" t="s">
        <v>3849</v>
      </c>
      <c r="O4747" s="2" t="s">
        <v>705</v>
      </c>
      <c r="P4747" s="24">
        <v>0</v>
      </c>
      <c r="Q4747" s="24">
        <v>0</v>
      </c>
      <c r="R4747" s="27" t="s">
        <v>1578</v>
      </c>
      <c r="S4747" s="28" t="s">
        <v>1589</v>
      </c>
      <c r="T4747" s="2" t="s">
        <v>33</v>
      </c>
      <c r="U4747" s="2">
        <v>0</v>
      </c>
      <c r="V4747" s="2" t="s">
        <v>5754</v>
      </c>
      <c r="W4747" s="2" t="s">
        <v>34</v>
      </c>
      <c r="AC4747" s="2">
        <v>0</v>
      </c>
      <c r="AD4747" s="104"/>
    </row>
    <row r="4748" spans="1:33" ht="45" x14ac:dyDescent="0.25">
      <c r="A4748" s="2" t="s">
        <v>13225</v>
      </c>
      <c r="B4748" s="2" t="s">
        <v>5754</v>
      </c>
      <c r="C4748" s="2" t="s">
        <v>13226</v>
      </c>
      <c r="F4748" s="2" t="s">
        <v>13227</v>
      </c>
      <c r="G4748" s="2" t="s">
        <v>13228</v>
      </c>
      <c r="H4748" s="2" t="s">
        <v>13229</v>
      </c>
      <c r="I4748" s="2" t="s">
        <v>19570</v>
      </c>
      <c r="J4748" s="2" t="s">
        <v>28</v>
      </c>
      <c r="K4748" s="2" t="s">
        <v>48</v>
      </c>
      <c r="L4748" s="2" t="s">
        <v>5784</v>
      </c>
      <c r="M4748" s="2" t="s">
        <v>293</v>
      </c>
      <c r="N4748" s="2" t="s">
        <v>5785</v>
      </c>
      <c r="O4748" s="2" t="s">
        <v>705</v>
      </c>
      <c r="P4748" s="24">
        <v>0</v>
      </c>
      <c r="Q4748" s="24">
        <v>0</v>
      </c>
      <c r="R4748" s="27" t="s">
        <v>1578</v>
      </c>
      <c r="S4748" s="28" t="s">
        <v>1589</v>
      </c>
      <c r="T4748" s="2" t="s">
        <v>33</v>
      </c>
      <c r="U4748" s="2">
        <v>0</v>
      </c>
      <c r="V4748" s="2" t="s">
        <v>5754</v>
      </c>
      <c r="W4748" s="2" t="s">
        <v>34</v>
      </c>
      <c r="AC4748" s="2">
        <v>0</v>
      </c>
      <c r="AD4748" s="104"/>
    </row>
    <row r="4749" spans="1:33" ht="45" x14ac:dyDescent="0.25">
      <c r="A4749" s="2" t="s">
        <v>14184</v>
      </c>
      <c r="B4749" s="2" t="s">
        <v>5754</v>
      </c>
      <c r="C4749" s="2" t="s">
        <v>14185</v>
      </c>
      <c r="F4749" s="2" t="s">
        <v>2213</v>
      </c>
      <c r="G4749" s="2" t="s">
        <v>3759</v>
      </c>
      <c r="H4749" s="2" t="s">
        <v>3760</v>
      </c>
      <c r="I4749" s="2" t="s">
        <v>21167</v>
      </c>
      <c r="J4749" s="2" t="s">
        <v>28</v>
      </c>
      <c r="K4749" s="2" t="s">
        <v>78</v>
      </c>
      <c r="L4749" s="2" t="s">
        <v>44</v>
      </c>
      <c r="M4749" s="2" t="s">
        <v>1622</v>
      </c>
      <c r="N4749" s="2" t="s">
        <v>3761</v>
      </c>
      <c r="O4749" s="2" t="s">
        <v>32</v>
      </c>
      <c r="P4749" s="24">
        <v>0</v>
      </c>
      <c r="Q4749" s="24">
        <v>1</v>
      </c>
      <c r="R4749" s="27" t="s">
        <v>1568</v>
      </c>
      <c r="S4749" s="28" t="s">
        <v>1589</v>
      </c>
      <c r="T4749" s="2" t="s">
        <v>33</v>
      </c>
      <c r="U4749" s="2">
        <v>0</v>
      </c>
      <c r="V4749" s="2" t="s">
        <v>19646</v>
      </c>
      <c r="W4749" s="2" t="s">
        <v>34</v>
      </c>
      <c r="X4749" s="58" t="s">
        <v>5754</v>
      </c>
      <c r="Z4749" s="2">
        <v>412000</v>
      </c>
      <c r="AB4749" s="58">
        <v>46091.539826388886</v>
      </c>
      <c r="AC4749" s="2">
        <v>0</v>
      </c>
      <c r="AD4749" s="104">
        <v>412000</v>
      </c>
      <c r="AE4749" s="2">
        <v>46091.539826388886</v>
      </c>
      <c r="AG4749" s="2">
        <v>104667</v>
      </c>
    </row>
    <row r="4750" spans="1:33" ht="45" x14ac:dyDescent="0.25">
      <c r="A4750" s="2" t="s">
        <v>14186</v>
      </c>
      <c r="B4750" s="2" t="s">
        <v>5754</v>
      </c>
      <c r="C4750" s="2" t="s">
        <v>14187</v>
      </c>
      <c r="F4750" s="2" t="s">
        <v>1760</v>
      </c>
      <c r="G4750" s="2" t="s">
        <v>3767</v>
      </c>
      <c r="H4750" s="2" t="s">
        <v>3768</v>
      </c>
      <c r="I4750" s="2" t="s">
        <v>21167</v>
      </c>
      <c r="J4750" s="2" t="s">
        <v>28</v>
      </c>
      <c r="K4750" s="2" t="s">
        <v>78</v>
      </c>
      <c r="L4750" s="2" t="s">
        <v>57</v>
      </c>
      <c r="M4750" s="2" t="s">
        <v>1622</v>
      </c>
      <c r="N4750" s="2" t="s">
        <v>3761</v>
      </c>
      <c r="O4750" s="2" t="s">
        <v>19606</v>
      </c>
      <c r="P4750" s="24">
        <v>0</v>
      </c>
      <c r="Q4750" s="24">
        <v>0</v>
      </c>
      <c r="R4750" s="27" t="s">
        <v>1578</v>
      </c>
      <c r="S4750" s="28" t="s">
        <v>1589</v>
      </c>
      <c r="T4750" s="2" t="s">
        <v>33</v>
      </c>
      <c r="U4750" s="2">
        <v>0</v>
      </c>
      <c r="V4750" s="2" t="s">
        <v>12680</v>
      </c>
      <c r="W4750" s="2" t="s">
        <v>34</v>
      </c>
      <c r="X4750" s="58" t="s">
        <v>12680</v>
      </c>
      <c r="Y4750" s="2" t="s">
        <v>87</v>
      </c>
      <c r="AA4750" s="2" t="s">
        <v>88</v>
      </c>
      <c r="AB4750" s="58">
        <v>46093.594421296293</v>
      </c>
      <c r="AC4750" s="2">
        <v>0</v>
      </c>
      <c r="AD4750" s="104"/>
      <c r="AE4750" s="2">
        <v>46093.594421296293</v>
      </c>
      <c r="AG4750" s="2">
        <v>105134</v>
      </c>
    </row>
    <row r="4751" spans="1:33" ht="45" x14ac:dyDescent="0.25">
      <c r="A4751" s="2" t="s">
        <v>13258</v>
      </c>
      <c r="B4751" s="2" t="s">
        <v>5754</v>
      </c>
      <c r="C4751" s="2" t="s">
        <v>13259</v>
      </c>
      <c r="F4751" s="2" t="s">
        <v>13260</v>
      </c>
      <c r="G4751" s="2" t="s">
        <v>13261</v>
      </c>
      <c r="H4751" s="2" t="s">
        <v>13262</v>
      </c>
      <c r="I4751" s="2" t="s">
        <v>19571</v>
      </c>
      <c r="J4751" s="2" t="s">
        <v>28</v>
      </c>
      <c r="K4751" s="2" t="s">
        <v>48</v>
      </c>
      <c r="L4751" s="2" t="s">
        <v>5784</v>
      </c>
      <c r="M4751" s="2" t="s">
        <v>293</v>
      </c>
      <c r="N4751" s="2" t="s">
        <v>5785</v>
      </c>
      <c r="O4751" s="2" t="s">
        <v>705</v>
      </c>
      <c r="P4751" s="24">
        <v>0</v>
      </c>
      <c r="Q4751" s="24">
        <v>0</v>
      </c>
      <c r="R4751" s="27" t="s">
        <v>1578</v>
      </c>
      <c r="S4751" s="28" t="s">
        <v>1589</v>
      </c>
      <c r="T4751" s="2" t="s">
        <v>33</v>
      </c>
      <c r="U4751" s="2">
        <v>0</v>
      </c>
      <c r="V4751" s="2" t="s">
        <v>5754</v>
      </c>
      <c r="W4751" s="2" t="s">
        <v>34</v>
      </c>
      <c r="AC4751" s="2">
        <v>0</v>
      </c>
      <c r="AD4751" s="104"/>
    </row>
    <row r="4752" spans="1:33" ht="60" x14ac:dyDescent="0.25">
      <c r="A4752" s="2" t="s">
        <v>15849</v>
      </c>
      <c r="B4752" s="2" t="s">
        <v>5754</v>
      </c>
      <c r="C4752" s="2" t="s">
        <v>15850</v>
      </c>
      <c r="F4752" s="2" t="s">
        <v>14922</v>
      </c>
      <c r="G4752" s="2" t="s">
        <v>14923</v>
      </c>
      <c r="H4752" s="2" t="s">
        <v>14924</v>
      </c>
      <c r="I4752" s="2" t="s">
        <v>22268</v>
      </c>
      <c r="J4752" s="2" t="s">
        <v>28</v>
      </c>
      <c r="K4752" s="2" t="s">
        <v>68</v>
      </c>
      <c r="L4752" s="2" t="s">
        <v>10710</v>
      </c>
      <c r="M4752" s="2" t="s">
        <v>259</v>
      </c>
      <c r="N4752" s="2" t="s">
        <v>10711</v>
      </c>
      <c r="O4752" s="2" t="s">
        <v>32</v>
      </c>
      <c r="P4752" s="24">
        <v>0</v>
      </c>
      <c r="Q4752" s="24">
        <v>1</v>
      </c>
      <c r="R4752" s="27" t="s">
        <v>1568</v>
      </c>
      <c r="S4752" s="28" t="s">
        <v>1585</v>
      </c>
      <c r="T4752" s="2" t="s">
        <v>38</v>
      </c>
      <c r="U4752" s="2">
        <v>0</v>
      </c>
      <c r="V4752" s="2" t="s">
        <v>19078</v>
      </c>
      <c r="W4752" s="2" t="s">
        <v>34</v>
      </c>
      <c r="X4752" s="58" t="s">
        <v>16022</v>
      </c>
      <c r="Z4752" s="2">
        <v>2060000</v>
      </c>
      <c r="AB4752" s="58">
        <v>46097.39503472222</v>
      </c>
      <c r="AC4752" s="2">
        <v>0</v>
      </c>
      <c r="AD4752" s="104">
        <v>2060000</v>
      </c>
      <c r="AE4752" s="2">
        <v>46097.39503472222</v>
      </c>
      <c r="AG4752" s="2">
        <v>134735</v>
      </c>
    </row>
    <row r="4753" spans="1:33" ht="45" x14ac:dyDescent="0.25">
      <c r="A4753" s="2" t="s">
        <v>15216</v>
      </c>
      <c r="B4753" s="2" t="s">
        <v>5754</v>
      </c>
      <c r="C4753" s="2" t="s">
        <v>15217</v>
      </c>
      <c r="F4753" s="2" t="s">
        <v>341</v>
      </c>
      <c r="G4753" s="2" t="s">
        <v>3199</v>
      </c>
      <c r="H4753" s="2" t="s">
        <v>3200</v>
      </c>
      <c r="I4753" s="2" t="s">
        <v>23054</v>
      </c>
      <c r="J4753" s="2" t="s">
        <v>28</v>
      </c>
      <c r="K4753" s="2" t="s">
        <v>61</v>
      </c>
      <c r="L4753" s="2" t="s">
        <v>112</v>
      </c>
      <c r="M4753" s="2" t="s">
        <v>342</v>
      </c>
      <c r="N4753" s="2" t="s">
        <v>3201</v>
      </c>
      <c r="O4753" s="2" t="s">
        <v>32</v>
      </c>
      <c r="P4753" s="24">
        <v>0</v>
      </c>
      <c r="Q4753" s="24">
        <v>1</v>
      </c>
      <c r="R4753" s="27" t="s">
        <v>1568</v>
      </c>
      <c r="S4753" s="28" t="s">
        <v>1589</v>
      </c>
      <c r="T4753" s="2" t="s">
        <v>33</v>
      </c>
      <c r="U4753" s="2">
        <v>0</v>
      </c>
      <c r="V4753" s="2" t="s">
        <v>16033</v>
      </c>
      <c r="W4753" s="2" t="s">
        <v>34</v>
      </c>
      <c r="X4753" s="58" t="s">
        <v>5754</v>
      </c>
      <c r="Z4753" s="2">
        <v>412000</v>
      </c>
      <c r="AB4753" s="58">
        <v>46091.696192129632</v>
      </c>
      <c r="AC4753" s="2">
        <v>0</v>
      </c>
      <c r="AD4753" s="104">
        <v>412000</v>
      </c>
      <c r="AE4753" s="2">
        <v>46091.696192129632</v>
      </c>
      <c r="AG4753" s="2">
        <v>105301</v>
      </c>
    </row>
    <row r="4754" spans="1:33" ht="45" x14ac:dyDescent="0.25">
      <c r="A4754" s="2" t="s">
        <v>14920</v>
      </c>
      <c r="B4754" s="2" t="s">
        <v>5754</v>
      </c>
      <c r="C4754" s="2" t="s">
        <v>14921</v>
      </c>
      <c r="F4754" s="2" t="s">
        <v>14922</v>
      </c>
      <c r="G4754" s="2" t="s">
        <v>14923</v>
      </c>
      <c r="H4754" s="2" t="s">
        <v>14924</v>
      </c>
      <c r="I4754" s="2" t="s">
        <v>22268</v>
      </c>
      <c r="J4754" s="2" t="s">
        <v>28</v>
      </c>
      <c r="K4754" s="2" t="s">
        <v>68</v>
      </c>
      <c r="L4754" s="2" t="s">
        <v>10710</v>
      </c>
      <c r="M4754" s="2" t="s">
        <v>259</v>
      </c>
      <c r="N4754" s="2" t="s">
        <v>10711</v>
      </c>
      <c r="O4754" s="2" t="s">
        <v>32</v>
      </c>
      <c r="P4754" s="24">
        <v>0</v>
      </c>
      <c r="Q4754" s="24">
        <v>1</v>
      </c>
      <c r="R4754" s="27" t="s">
        <v>1568</v>
      </c>
      <c r="S4754" s="28" t="s">
        <v>1589</v>
      </c>
      <c r="T4754" s="2" t="s">
        <v>33</v>
      </c>
      <c r="U4754" s="2">
        <v>0</v>
      </c>
      <c r="V4754" s="2" t="s">
        <v>17905</v>
      </c>
      <c r="W4754" s="2" t="s">
        <v>34</v>
      </c>
      <c r="X4754" s="58" t="s">
        <v>5754</v>
      </c>
      <c r="Z4754" s="2">
        <v>412000</v>
      </c>
      <c r="AB4754" s="58">
        <v>46091.570960648147</v>
      </c>
      <c r="AC4754" s="2">
        <v>0</v>
      </c>
      <c r="AD4754" s="104">
        <v>412000</v>
      </c>
      <c r="AE4754" s="2">
        <v>46091.570960648147</v>
      </c>
      <c r="AG4754" s="2">
        <v>105337</v>
      </c>
    </row>
    <row r="4755" spans="1:33" ht="45" x14ac:dyDescent="0.25">
      <c r="A4755" s="2" t="s">
        <v>15218</v>
      </c>
      <c r="B4755" s="2" t="s">
        <v>5754</v>
      </c>
      <c r="C4755" s="2" t="s">
        <v>15219</v>
      </c>
      <c r="F4755" s="2" t="s">
        <v>12028</v>
      </c>
      <c r="G4755" s="2" t="s">
        <v>12029</v>
      </c>
      <c r="H4755" s="2" t="s">
        <v>4219</v>
      </c>
      <c r="I4755" s="2" t="s">
        <v>23055</v>
      </c>
      <c r="J4755" s="2" t="s">
        <v>28</v>
      </c>
      <c r="K4755" s="2" t="s">
        <v>61</v>
      </c>
      <c r="L4755" s="2" t="s">
        <v>112</v>
      </c>
      <c r="M4755" s="2" t="s">
        <v>342</v>
      </c>
      <c r="N4755" s="2" t="s">
        <v>3201</v>
      </c>
      <c r="O4755" s="2" t="s">
        <v>32</v>
      </c>
      <c r="P4755" s="24">
        <v>0</v>
      </c>
      <c r="Q4755" s="24">
        <v>1</v>
      </c>
      <c r="R4755" s="27" t="s">
        <v>1568</v>
      </c>
      <c r="S4755" s="28" t="s">
        <v>1589</v>
      </c>
      <c r="T4755" s="2" t="s">
        <v>33</v>
      </c>
      <c r="U4755" s="2">
        <v>0</v>
      </c>
      <c r="V4755" s="2" t="s">
        <v>17750</v>
      </c>
      <c r="W4755" s="2" t="s">
        <v>34</v>
      </c>
      <c r="X4755" s="58" t="s">
        <v>5754</v>
      </c>
      <c r="Z4755" s="2">
        <v>412000</v>
      </c>
      <c r="AB4755" s="58">
        <v>46091.696458333332</v>
      </c>
      <c r="AC4755" s="2">
        <v>0</v>
      </c>
      <c r="AD4755" s="104">
        <v>412000</v>
      </c>
      <c r="AE4755" s="2">
        <v>46091.696458333332</v>
      </c>
      <c r="AG4755" s="2">
        <v>105308</v>
      </c>
    </row>
    <row r="4756" spans="1:33" ht="45" x14ac:dyDescent="0.25">
      <c r="A4756" s="2" t="s">
        <v>14553</v>
      </c>
      <c r="B4756" s="2" t="s">
        <v>5754</v>
      </c>
      <c r="C4756" s="2" t="s">
        <v>14554</v>
      </c>
      <c r="F4756" s="2" t="s">
        <v>14555</v>
      </c>
      <c r="G4756" s="2" t="s">
        <v>14556</v>
      </c>
      <c r="H4756" s="2" t="s">
        <v>6023</v>
      </c>
      <c r="I4756" s="2" t="s">
        <v>21691</v>
      </c>
      <c r="J4756" s="2" t="s">
        <v>28</v>
      </c>
      <c r="K4756" s="2" t="s">
        <v>51</v>
      </c>
      <c r="L4756" s="2" t="s">
        <v>260</v>
      </c>
      <c r="M4756" s="2" t="s">
        <v>497</v>
      </c>
      <c r="N4756" s="2" t="s">
        <v>9351</v>
      </c>
      <c r="O4756" s="2" t="s">
        <v>32</v>
      </c>
      <c r="P4756" s="24">
        <v>0</v>
      </c>
      <c r="Q4756" s="24">
        <v>1</v>
      </c>
      <c r="R4756" s="27" t="s">
        <v>1568</v>
      </c>
      <c r="S4756" s="28" t="s">
        <v>1589</v>
      </c>
      <c r="T4756" s="2" t="s">
        <v>33</v>
      </c>
      <c r="U4756" s="2">
        <v>0</v>
      </c>
      <c r="V4756" s="2" t="s">
        <v>32611</v>
      </c>
      <c r="W4756" s="2" t="s">
        <v>34</v>
      </c>
      <c r="X4756" s="58" t="s">
        <v>12680</v>
      </c>
      <c r="Z4756" s="2">
        <v>412000</v>
      </c>
      <c r="AB4756" s="58">
        <v>46093.507743055554</v>
      </c>
      <c r="AC4756" s="2">
        <v>0</v>
      </c>
      <c r="AD4756" s="104">
        <v>412000</v>
      </c>
      <c r="AE4756" s="2">
        <v>46093.507743055554</v>
      </c>
      <c r="AG4756" s="2">
        <v>110298</v>
      </c>
    </row>
    <row r="4757" spans="1:33" ht="45" x14ac:dyDescent="0.25">
      <c r="A4757" s="2" t="s">
        <v>12891</v>
      </c>
      <c r="B4757" s="2" t="s">
        <v>5754</v>
      </c>
      <c r="C4757" s="2" t="s">
        <v>12892</v>
      </c>
      <c r="F4757" s="2" t="s">
        <v>12893</v>
      </c>
      <c r="G4757" s="2" t="s">
        <v>12894</v>
      </c>
      <c r="H4757" s="2" t="s">
        <v>4395</v>
      </c>
      <c r="I4757" s="2" t="s">
        <v>22823</v>
      </c>
      <c r="J4757" s="2" t="s">
        <v>28</v>
      </c>
      <c r="K4757" s="2" t="s">
        <v>68</v>
      </c>
      <c r="L4757" s="2" t="s">
        <v>298</v>
      </c>
      <c r="M4757" s="2" t="s">
        <v>10999</v>
      </c>
      <c r="N4757" s="2" t="s">
        <v>11000</v>
      </c>
      <c r="O4757" s="2" t="s">
        <v>712</v>
      </c>
      <c r="P4757" s="24">
        <v>0</v>
      </c>
      <c r="Q4757" s="24">
        <v>0</v>
      </c>
      <c r="R4757" s="27" t="s">
        <v>1578</v>
      </c>
      <c r="S4757" s="28" t="s">
        <v>1583</v>
      </c>
      <c r="T4757" s="2" t="s">
        <v>130</v>
      </c>
      <c r="U4757" s="2">
        <v>0</v>
      </c>
      <c r="V4757" s="2" t="s">
        <v>28375</v>
      </c>
      <c r="W4757" s="2" t="s">
        <v>34</v>
      </c>
      <c r="AC4757" s="2">
        <v>0</v>
      </c>
      <c r="AD4757" s="104"/>
    </row>
    <row r="4758" spans="1:33" ht="45" x14ac:dyDescent="0.25">
      <c r="A4758" s="2" t="s">
        <v>14886</v>
      </c>
      <c r="B4758" s="2" t="s">
        <v>5754</v>
      </c>
      <c r="C4758" s="2" t="s">
        <v>14887</v>
      </c>
      <c r="F4758" s="2" t="s">
        <v>14888</v>
      </c>
      <c r="G4758" s="2" t="s">
        <v>14889</v>
      </c>
      <c r="H4758" s="2" t="s">
        <v>11653</v>
      </c>
      <c r="I4758" s="2" t="s">
        <v>22269</v>
      </c>
      <c r="J4758" s="2" t="s">
        <v>28</v>
      </c>
      <c r="K4758" s="2" t="s">
        <v>68</v>
      </c>
      <c r="L4758" s="2" t="s">
        <v>10710</v>
      </c>
      <c r="M4758" s="2" t="s">
        <v>259</v>
      </c>
      <c r="N4758" s="2" t="s">
        <v>10711</v>
      </c>
      <c r="O4758" s="2" t="s">
        <v>32</v>
      </c>
      <c r="P4758" s="24">
        <v>0</v>
      </c>
      <c r="Q4758" s="24">
        <v>1</v>
      </c>
      <c r="R4758" s="27" t="s">
        <v>1568</v>
      </c>
      <c r="S4758" s="28" t="s">
        <v>1589</v>
      </c>
      <c r="T4758" s="2" t="s">
        <v>33</v>
      </c>
      <c r="U4758" s="2">
        <v>0</v>
      </c>
      <c r="V4758" s="2" t="s">
        <v>18001</v>
      </c>
      <c r="W4758" s="2" t="s">
        <v>34</v>
      </c>
      <c r="X4758" s="58" t="s">
        <v>5754</v>
      </c>
      <c r="Z4758" s="2">
        <v>412000</v>
      </c>
      <c r="AB4758" s="58">
        <v>46091.571782407409</v>
      </c>
      <c r="AC4758" s="2">
        <v>0</v>
      </c>
      <c r="AD4758" s="104">
        <v>412000</v>
      </c>
      <c r="AE4758" s="2">
        <v>46091.571782407409</v>
      </c>
      <c r="AG4758" s="2">
        <v>105331</v>
      </c>
    </row>
    <row r="4759" spans="1:33" ht="45" x14ac:dyDescent="0.25">
      <c r="A4759" s="2" t="s">
        <v>12991</v>
      </c>
      <c r="B4759" s="2" t="s">
        <v>5754</v>
      </c>
      <c r="C4759" s="2" t="s">
        <v>12992</v>
      </c>
      <c r="F4759" s="2" t="s">
        <v>12993</v>
      </c>
      <c r="G4759" s="2" t="s">
        <v>12994</v>
      </c>
      <c r="H4759" s="2" t="s">
        <v>12995</v>
      </c>
      <c r="I4759" s="2" t="s">
        <v>19562</v>
      </c>
      <c r="J4759" s="2" t="s">
        <v>28</v>
      </c>
      <c r="K4759" s="2" t="s">
        <v>48</v>
      </c>
      <c r="L4759" s="2" t="s">
        <v>108</v>
      </c>
      <c r="M4759" s="2" t="s">
        <v>255</v>
      </c>
      <c r="N4759" s="2" t="s">
        <v>5319</v>
      </c>
      <c r="O4759" s="2" t="s">
        <v>32</v>
      </c>
      <c r="P4759" s="24">
        <v>0</v>
      </c>
      <c r="Q4759" s="24">
        <v>1</v>
      </c>
      <c r="R4759" s="27" t="s">
        <v>1568</v>
      </c>
      <c r="S4759" s="28" t="s">
        <v>1589</v>
      </c>
      <c r="T4759" s="2" t="s">
        <v>33</v>
      </c>
      <c r="U4759" s="2">
        <v>0</v>
      </c>
      <c r="V4759" s="2" t="s">
        <v>17905</v>
      </c>
      <c r="W4759" s="2" t="s">
        <v>34</v>
      </c>
      <c r="X4759" s="58" t="s">
        <v>5754</v>
      </c>
      <c r="Z4759" s="2">
        <v>412000</v>
      </c>
      <c r="AB4759" s="58">
        <v>46091.796886574077</v>
      </c>
      <c r="AC4759" s="2">
        <v>0</v>
      </c>
      <c r="AD4759" s="104">
        <v>412000</v>
      </c>
      <c r="AE4759" s="2">
        <v>46091.796886574077</v>
      </c>
      <c r="AG4759" s="2">
        <v>107716</v>
      </c>
    </row>
    <row r="4760" spans="1:33" ht="60" x14ac:dyDescent="0.25">
      <c r="A4760" s="2" t="s">
        <v>15834</v>
      </c>
      <c r="B4760" s="2" t="s">
        <v>5754</v>
      </c>
      <c r="C4760" s="2" t="s">
        <v>15835</v>
      </c>
      <c r="F4760" s="2" t="s">
        <v>15836</v>
      </c>
      <c r="G4760" s="2" t="s">
        <v>15837</v>
      </c>
      <c r="H4760" s="2" t="s">
        <v>15838</v>
      </c>
      <c r="I4760" s="2" t="s">
        <v>22742</v>
      </c>
      <c r="J4760" s="2" t="s">
        <v>28</v>
      </c>
      <c r="K4760" s="2" t="s">
        <v>68</v>
      </c>
      <c r="L4760" s="2" t="s">
        <v>149</v>
      </c>
      <c r="M4760" s="2" t="s">
        <v>150</v>
      </c>
      <c r="N4760" s="2" t="s">
        <v>3182</v>
      </c>
      <c r="O4760" s="2" t="s">
        <v>32</v>
      </c>
      <c r="P4760" s="24">
        <v>0</v>
      </c>
      <c r="Q4760" s="24">
        <v>2</v>
      </c>
      <c r="R4760" s="27" t="s">
        <v>1568</v>
      </c>
      <c r="S4760" s="28" t="s">
        <v>1585</v>
      </c>
      <c r="T4760" s="2" t="s">
        <v>38</v>
      </c>
      <c r="U4760" s="2">
        <v>0</v>
      </c>
      <c r="V4760" s="2" t="s">
        <v>17797</v>
      </c>
      <c r="W4760" s="2" t="s">
        <v>34</v>
      </c>
      <c r="X4760" s="58" t="s">
        <v>12666</v>
      </c>
      <c r="Z4760" s="2">
        <v>2060000</v>
      </c>
      <c r="AB4760" s="58">
        <v>46092.543553240743</v>
      </c>
      <c r="AC4760" s="2">
        <v>0</v>
      </c>
      <c r="AD4760" s="104">
        <v>2060000</v>
      </c>
      <c r="AE4760" s="2">
        <v>46092.543553240743</v>
      </c>
      <c r="AG4760" s="2">
        <v>114080</v>
      </c>
    </row>
    <row r="4761" spans="1:33" ht="45" x14ac:dyDescent="0.25">
      <c r="A4761" s="2" t="s">
        <v>14104</v>
      </c>
      <c r="B4761" s="2" t="s">
        <v>5754</v>
      </c>
      <c r="C4761" s="2" t="s">
        <v>14105</v>
      </c>
      <c r="F4761" s="2" t="s">
        <v>14106</v>
      </c>
      <c r="G4761" s="2" t="s">
        <v>14107</v>
      </c>
      <c r="H4761" s="2" t="s">
        <v>14108</v>
      </c>
      <c r="I4761" s="2" t="s">
        <v>20660</v>
      </c>
      <c r="J4761" s="2" t="s">
        <v>28</v>
      </c>
      <c r="K4761" s="2" t="s">
        <v>29</v>
      </c>
      <c r="L4761" s="2" t="s">
        <v>322</v>
      </c>
      <c r="M4761" s="2" t="s">
        <v>7315</v>
      </c>
      <c r="N4761" s="2" t="s">
        <v>7316</v>
      </c>
      <c r="O4761" s="2" t="s">
        <v>705</v>
      </c>
      <c r="P4761" s="24">
        <v>0</v>
      </c>
      <c r="Q4761" s="24">
        <v>0</v>
      </c>
      <c r="R4761" s="27" t="s">
        <v>1578</v>
      </c>
      <c r="S4761" s="28" t="s">
        <v>1589</v>
      </c>
      <c r="T4761" s="2" t="s">
        <v>33</v>
      </c>
      <c r="U4761" s="2">
        <v>0</v>
      </c>
      <c r="V4761" s="2" t="s">
        <v>12666</v>
      </c>
      <c r="W4761" s="2" t="s">
        <v>34</v>
      </c>
      <c r="AC4761" s="2">
        <v>0</v>
      </c>
      <c r="AD4761" s="104"/>
    </row>
    <row r="4762" spans="1:33" ht="45" x14ac:dyDescent="0.25">
      <c r="A4762" s="2" t="s">
        <v>14980</v>
      </c>
      <c r="B4762" s="2" t="s">
        <v>5754</v>
      </c>
      <c r="C4762" s="2" t="s">
        <v>14981</v>
      </c>
      <c r="F4762" s="2" t="s">
        <v>14982</v>
      </c>
      <c r="G4762" s="2" t="s">
        <v>14983</v>
      </c>
      <c r="H4762" s="2" t="s">
        <v>14984</v>
      </c>
      <c r="I4762" s="2" t="s">
        <v>22270</v>
      </c>
      <c r="J4762" s="2" t="s">
        <v>28</v>
      </c>
      <c r="K4762" s="2" t="s">
        <v>68</v>
      </c>
      <c r="L4762" s="2" t="s">
        <v>149</v>
      </c>
      <c r="M4762" s="2" t="s">
        <v>150</v>
      </c>
      <c r="N4762" s="2" t="s">
        <v>3182</v>
      </c>
      <c r="O4762" s="2" t="s">
        <v>32</v>
      </c>
      <c r="P4762" s="24">
        <v>0</v>
      </c>
      <c r="Q4762" s="24">
        <v>2</v>
      </c>
      <c r="R4762" s="27" t="s">
        <v>1568</v>
      </c>
      <c r="S4762" s="28" t="s">
        <v>1589</v>
      </c>
      <c r="T4762" s="2" t="s">
        <v>33</v>
      </c>
      <c r="U4762" s="2">
        <v>0</v>
      </c>
      <c r="V4762" s="2" t="s">
        <v>19646</v>
      </c>
      <c r="W4762" s="2" t="s">
        <v>34</v>
      </c>
      <c r="X4762" s="58" t="s">
        <v>12666</v>
      </c>
      <c r="Z4762" s="2">
        <v>412000</v>
      </c>
      <c r="AB4762" s="58">
        <v>46092.542812500003</v>
      </c>
      <c r="AC4762" s="2">
        <v>0</v>
      </c>
      <c r="AD4762" s="104">
        <v>412000</v>
      </c>
      <c r="AE4762" s="2">
        <v>46092.542812500003</v>
      </c>
      <c r="AG4762" s="2">
        <v>112764</v>
      </c>
    </row>
    <row r="4763" spans="1:33" ht="45" x14ac:dyDescent="0.25">
      <c r="A4763" s="2" t="s">
        <v>14544</v>
      </c>
      <c r="B4763" s="2" t="s">
        <v>5754</v>
      </c>
      <c r="C4763" s="2" t="s">
        <v>14545</v>
      </c>
      <c r="F4763" s="2" t="s">
        <v>14546</v>
      </c>
      <c r="G4763" s="2" t="s">
        <v>14547</v>
      </c>
      <c r="H4763" s="2" t="s">
        <v>14271</v>
      </c>
      <c r="I4763" s="2" t="s">
        <v>21692</v>
      </c>
      <c r="J4763" s="2" t="s">
        <v>28</v>
      </c>
      <c r="K4763" s="2" t="s">
        <v>51</v>
      </c>
      <c r="L4763" s="2" t="s">
        <v>260</v>
      </c>
      <c r="M4763" s="2" t="s">
        <v>497</v>
      </c>
      <c r="N4763" s="2" t="s">
        <v>9351</v>
      </c>
      <c r="O4763" s="2" t="s">
        <v>32</v>
      </c>
      <c r="P4763" s="24">
        <v>0</v>
      </c>
      <c r="Q4763" s="24">
        <v>1</v>
      </c>
      <c r="R4763" s="27" t="s">
        <v>1568</v>
      </c>
      <c r="S4763" s="28" t="s">
        <v>1589</v>
      </c>
      <c r="T4763" s="2" t="s">
        <v>33</v>
      </c>
      <c r="U4763" s="2">
        <v>0</v>
      </c>
      <c r="V4763" s="2" t="s">
        <v>30688</v>
      </c>
      <c r="W4763" s="2" t="s">
        <v>34</v>
      </c>
      <c r="X4763" s="58" t="s">
        <v>12680</v>
      </c>
      <c r="Z4763" s="2">
        <v>412000</v>
      </c>
      <c r="AB4763" s="58">
        <v>46093.507395833331</v>
      </c>
      <c r="AC4763" s="2">
        <v>0</v>
      </c>
      <c r="AD4763" s="104">
        <v>412000</v>
      </c>
      <c r="AE4763" s="2">
        <v>46093.507395833331</v>
      </c>
      <c r="AG4763" s="2">
        <v>110304</v>
      </c>
    </row>
    <row r="4764" spans="1:33" ht="60" x14ac:dyDescent="0.25">
      <c r="A4764" s="2" t="s">
        <v>15252</v>
      </c>
      <c r="B4764" s="2" t="s">
        <v>5754</v>
      </c>
      <c r="C4764" s="2" t="s">
        <v>15253</v>
      </c>
      <c r="F4764" s="2" t="s">
        <v>12006</v>
      </c>
      <c r="G4764" s="2" t="s">
        <v>12007</v>
      </c>
      <c r="H4764" s="2" t="s">
        <v>12008</v>
      </c>
      <c r="I4764" s="2" t="s">
        <v>23049</v>
      </c>
      <c r="J4764" s="2" t="s">
        <v>28</v>
      </c>
      <c r="K4764" s="2" t="s">
        <v>61</v>
      </c>
      <c r="L4764" s="2" t="s">
        <v>167</v>
      </c>
      <c r="M4764" s="2" t="s">
        <v>168</v>
      </c>
      <c r="N4764" s="2" t="s">
        <v>3224</v>
      </c>
      <c r="O4764" s="2" t="s">
        <v>705</v>
      </c>
      <c r="P4764" s="24">
        <v>0</v>
      </c>
      <c r="Q4764" s="24">
        <v>0</v>
      </c>
      <c r="R4764" s="27" t="s">
        <v>1578</v>
      </c>
      <c r="S4764" s="28" t="s">
        <v>1589</v>
      </c>
      <c r="T4764" s="2" t="s">
        <v>33</v>
      </c>
      <c r="U4764" s="2">
        <v>0</v>
      </c>
      <c r="V4764" s="2" t="s">
        <v>5754</v>
      </c>
      <c r="W4764" s="2" t="s">
        <v>34</v>
      </c>
      <c r="AC4764" s="2">
        <v>0</v>
      </c>
      <c r="AD4764" s="104"/>
    </row>
    <row r="4765" spans="1:33" ht="60" x14ac:dyDescent="0.25">
      <c r="A4765" s="2" t="s">
        <v>15866</v>
      </c>
      <c r="B4765" s="2" t="s">
        <v>5754</v>
      </c>
      <c r="C4765" s="2" t="s">
        <v>15867</v>
      </c>
      <c r="F4765" s="2" t="s">
        <v>15272</v>
      </c>
      <c r="G4765" s="2" t="s">
        <v>15273</v>
      </c>
      <c r="H4765" s="2" t="s">
        <v>15274</v>
      </c>
      <c r="I4765" s="2" t="s">
        <v>23548</v>
      </c>
      <c r="J4765" s="2" t="s">
        <v>28</v>
      </c>
      <c r="K4765" s="2" t="s">
        <v>43</v>
      </c>
      <c r="L4765" s="2" t="s">
        <v>82</v>
      </c>
      <c r="M4765" s="2" t="s">
        <v>83</v>
      </c>
      <c r="N4765" s="2" t="s">
        <v>4931</v>
      </c>
      <c r="O4765" s="2" t="s">
        <v>32</v>
      </c>
      <c r="P4765" s="24">
        <v>0</v>
      </c>
      <c r="Q4765" s="24">
        <v>1</v>
      </c>
      <c r="R4765" s="27" t="s">
        <v>1568</v>
      </c>
      <c r="S4765" s="28" t="s">
        <v>1585</v>
      </c>
      <c r="T4765" s="2" t="s">
        <v>38</v>
      </c>
      <c r="U4765" s="2">
        <v>0</v>
      </c>
      <c r="V4765" s="2" t="s">
        <v>19078</v>
      </c>
      <c r="W4765" s="2" t="s">
        <v>34</v>
      </c>
      <c r="X4765" s="58" t="s">
        <v>16033</v>
      </c>
      <c r="Z4765" s="2">
        <v>2060000</v>
      </c>
      <c r="AB4765" s="58">
        <v>46099.462164351855</v>
      </c>
      <c r="AC4765" s="2">
        <v>0</v>
      </c>
      <c r="AD4765" s="104">
        <v>2060000</v>
      </c>
      <c r="AE4765" s="2">
        <v>46099.462164351855</v>
      </c>
      <c r="AG4765" s="2">
        <v>120331</v>
      </c>
    </row>
    <row r="4766" spans="1:33" ht="45" x14ac:dyDescent="0.25">
      <c r="A4766" s="2" t="s">
        <v>14213</v>
      </c>
      <c r="B4766" s="2" t="s">
        <v>5754</v>
      </c>
      <c r="C4766" s="2" t="s">
        <v>14214</v>
      </c>
      <c r="F4766" s="2" t="s">
        <v>14215</v>
      </c>
      <c r="G4766" s="2" t="s">
        <v>14216</v>
      </c>
      <c r="H4766" s="2" t="s">
        <v>13180</v>
      </c>
      <c r="I4766" s="2" t="s">
        <v>21200</v>
      </c>
      <c r="J4766" s="2" t="s">
        <v>28</v>
      </c>
      <c r="K4766" s="2" t="s">
        <v>78</v>
      </c>
      <c r="L4766" s="2" t="s">
        <v>185</v>
      </c>
      <c r="M4766" s="2" t="s">
        <v>186</v>
      </c>
      <c r="N4766" s="2" t="s">
        <v>4592</v>
      </c>
      <c r="O4766" s="2" t="s">
        <v>32</v>
      </c>
      <c r="P4766" s="24">
        <v>0</v>
      </c>
      <c r="Q4766" s="24">
        <v>1</v>
      </c>
      <c r="R4766" s="27" t="s">
        <v>1568</v>
      </c>
      <c r="S4766" s="28" t="s">
        <v>1589</v>
      </c>
      <c r="T4766" s="2" t="s">
        <v>33</v>
      </c>
      <c r="U4766" s="2">
        <v>0</v>
      </c>
      <c r="V4766" s="2" t="s">
        <v>19231</v>
      </c>
      <c r="W4766" s="2" t="s">
        <v>34</v>
      </c>
      <c r="X4766" s="58" t="s">
        <v>5754</v>
      </c>
      <c r="Z4766" s="2">
        <v>412000</v>
      </c>
      <c r="AB4766" s="58">
        <v>46091.767175925925</v>
      </c>
      <c r="AC4766" s="2">
        <v>0</v>
      </c>
      <c r="AD4766" s="104">
        <v>412000</v>
      </c>
      <c r="AE4766" s="2">
        <v>46091.767175925925</v>
      </c>
      <c r="AG4766" s="2">
        <v>106610</v>
      </c>
    </row>
    <row r="4767" spans="1:33" ht="45" x14ac:dyDescent="0.25">
      <c r="A4767" s="2" t="s">
        <v>13210</v>
      </c>
      <c r="B4767" s="2" t="s">
        <v>5754</v>
      </c>
      <c r="C4767" s="2" t="s">
        <v>13211</v>
      </c>
      <c r="F4767" s="2" t="s">
        <v>13212</v>
      </c>
      <c r="G4767" s="2" t="s">
        <v>13213</v>
      </c>
      <c r="H4767" s="2" t="s">
        <v>13214</v>
      </c>
      <c r="I4767" s="2" t="s">
        <v>19572</v>
      </c>
      <c r="J4767" s="2" t="s">
        <v>28</v>
      </c>
      <c r="K4767" s="2" t="s">
        <v>48</v>
      </c>
      <c r="L4767" s="2" t="s">
        <v>619</v>
      </c>
      <c r="M4767" s="2" t="s">
        <v>620</v>
      </c>
      <c r="N4767" s="2" t="s">
        <v>2935</v>
      </c>
      <c r="O4767" s="2" t="s">
        <v>705</v>
      </c>
      <c r="P4767" s="24">
        <v>0</v>
      </c>
      <c r="Q4767" s="24">
        <v>0</v>
      </c>
      <c r="R4767" s="27" t="s">
        <v>1578</v>
      </c>
      <c r="S4767" s="28" t="s">
        <v>1589</v>
      </c>
      <c r="T4767" s="2" t="s">
        <v>33</v>
      </c>
      <c r="U4767" s="2">
        <v>0</v>
      </c>
      <c r="V4767" s="2" t="s">
        <v>5754</v>
      </c>
      <c r="W4767" s="2" t="s">
        <v>34</v>
      </c>
      <c r="AC4767" s="2">
        <v>0</v>
      </c>
      <c r="AD4767" s="104"/>
    </row>
    <row r="4768" spans="1:33" ht="45" x14ac:dyDescent="0.25">
      <c r="A4768" s="2" t="s">
        <v>14208</v>
      </c>
      <c r="B4768" s="2" t="s">
        <v>5754</v>
      </c>
      <c r="C4768" s="2" t="s">
        <v>14209</v>
      </c>
      <c r="F4768" s="2" t="s">
        <v>14210</v>
      </c>
      <c r="G4768" s="2" t="s">
        <v>14211</v>
      </c>
      <c r="H4768" s="2" t="s">
        <v>14212</v>
      </c>
      <c r="I4768" s="2" t="s">
        <v>21201</v>
      </c>
      <c r="J4768" s="2" t="s">
        <v>28</v>
      </c>
      <c r="K4768" s="2" t="s">
        <v>78</v>
      </c>
      <c r="L4768" s="2" t="s">
        <v>96</v>
      </c>
      <c r="M4768" s="2" t="s">
        <v>97</v>
      </c>
      <c r="N4768" s="2" t="s">
        <v>3885</v>
      </c>
      <c r="O4768" s="2" t="s">
        <v>32</v>
      </c>
      <c r="P4768" s="24">
        <v>0</v>
      </c>
      <c r="Q4768" s="24">
        <v>1</v>
      </c>
      <c r="R4768" s="27" t="s">
        <v>1568</v>
      </c>
      <c r="S4768" s="28" t="s">
        <v>1589</v>
      </c>
      <c r="T4768" s="2" t="s">
        <v>33</v>
      </c>
      <c r="U4768" s="2">
        <v>0</v>
      </c>
      <c r="V4768" s="2" t="s">
        <v>19078</v>
      </c>
      <c r="W4768" s="2" t="s">
        <v>34</v>
      </c>
      <c r="X4768" s="58" t="s">
        <v>5754</v>
      </c>
      <c r="Z4768" s="2">
        <v>412000</v>
      </c>
      <c r="AB4768" s="58">
        <v>46091.659907407404</v>
      </c>
      <c r="AC4768" s="2">
        <v>0</v>
      </c>
      <c r="AD4768" s="104">
        <v>412000</v>
      </c>
      <c r="AE4768" s="2">
        <v>46091.659907407404</v>
      </c>
      <c r="AG4768" s="2">
        <v>106612</v>
      </c>
    </row>
    <row r="4769" spans="1:33" ht="45" x14ac:dyDescent="0.25">
      <c r="A4769" s="2" t="s">
        <v>14894</v>
      </c>
      <c r="B4769" s="2" t="s">
        <v>5754</v>
      </c>
      <c r="C4769" s="2" t="s">
        <v>14895</v>
      </c>
      <c r="F4769" s="2" t="s">
        <v>14896</v>
      </c>
      <c r="G4769" s="2" t="s">
        <v>14897</v>
      </c>
      <c r="H4769" s="2" t="s">
        <v>14898</v>
      </c>
      <c r="I4769" s="2" t="s">
        <v>22260</v>
      </c>
      <c r="J4769" s="2" t="s">
        <v>28</v>
      </c>
      <c r="K4769" s="2" t="s">
        <v>68</v>
      </c>
      <c r="L4769" s="2" t="s">
        <v>372</v>
      </c>
      <c r="M4769" s="2" t="s">
        <v>610</v>
      </c>
      <c r="N4769" s="2" t="s">
        <v>4259</v>
      </c>
      <c r="O4769" s="2" t="s">
        <v>32</v>
      </c>
      <c r="P4769" s="24">
        <v>0</v>
      </c>
      <c r="Q4769" s="24">
        <v>3</v>
      </c>
      <c r="R4769" s="27" t="s">
        <v>1568</v>
      </c>
      <c r="S4769" s="28" t="s">
        <v>1589</v>
      </c>
      <c r="T4769" s="2" t="s">
        <v>33</v>
      </c>
      <c r="U4769" s="2">
        <v>0</v>
      </c>
      <c r="V4769" s="2" t="s">
        <v>17683</v>
      </c>
      <c r="W4769" s="2" t="s">
        <v>34</v>
      </c>
      <c r="X4769" s="58" t="s">
        <v>5754</v>
      </c>
      <c r="Z4769" s="2">
        <v>412000</v>
      </c>
      <c r="AB4769" s="58">
        <v>46091.576354166667</v>
      </c>
      <c r="AC4769" s="2">
        <v>0</v>
      </c>
      <c r="AD4769" s="104">
        <v>412000</v>
      </c>
      <c r="AE4769" s="2">
        <v>46091.576354166667</v>
      </c>
      <c r="AG4769" s="2">
        <v>105326</v>
      </c>
    </row>
    <row r="4770" spans="1:33" ht="45" x14ac:dyDescent="0.25">
      <c r="A4770" s="2" t="s">
        <v>15162</v>
      </c>
      <c r="B4770" s="2" t="s">
        <v>5754</v>
      </c>
      <c r="C4770" s="2" t="s">
        <v>15163</v>
      </c>
      <c r="F4770" s="2" t="s">
        <v>11472</v>
      </c>
      <c r="G4770" s="2" t="s">
        <v>11473</v>
      </c>
      <c r="H4770" s="2" t="s">
        <v>11474</v>
      </c>
      <c r="I4770" s="2" t="s">
        <v>22271</v>
      </c>
      <c r="J4770" s="2" t="s">
        <v>28</v>
      </c>
      <c r="K4770" s="2" t="s">
        <v>68</v>
      </c>
      <c r="L4770" s="2" t="s">
        <v>149</v>
      </c>
      <c r="M4770" s="2" t="s">
        <v>150</v>
      </c>
      <c r="N4770" s="2" t="s">
        <v>3182</v>
      </c>
      <c r="O4770" s="2" t="s">
        <v>705</v>
      </c>
      <c r="P4770" s="24">
        <v>0</v>
      </c>
      <c r="Q4770" s="24">
        <v>0</v>
      </c>
      <c r="R4770" s="27" t="s">
        <v>1578</v>
      </c>
      <c r="S4770" s="28" t="s">
        <v>1589</v>
      </c>
      <c r="T4770" s="2" t="s">
        <v>33</v>
      </c>
      <c r="U4770" s="2">
        <v>0</v>
      </c>
      <c r="V4770" s="2" t="s">
        <v>5754</v>
      </c>
      <c r="W4770" s="2" t="s">
        <v>34</v>
      </c>
      <c r="AC4770" s="2">
        <v>0</v>
      </c>
      <c r="AD4770" s="104"/>
    </row>
    <row r="4771" spans="1:33" ht="45" x14ac:dyDescent="0.25">
      <c r="A4771" s="2" t="s">
        <v>15270</v>
      </c>
      <c r="B4771" s="2" t="s">
        <v>5754</v>
      </c>
      <c r="C4771" s="2" t="s">
        <v>15271</v>
      </c>
      <c r="F4771" s="2" t="s">
        <v>15272</v>
      </c>
      <c r="G4771" s="2" t="s">
        <v>15273</v>
      </c>
      <c r="H4771" s="2" t="s">
        <v>15274</v>
      </c>
      <c r="I4771" s="2" t="s">
        <v>23548</v>
      </c>
      <c r="J4771" s="2" t="s">
        <v>28</v>
      </c>
      <c r="K4771" s="2" t="s">
        <v>43</v>
      </c>
      <c r="L4771" s="2" t="s">
        <v>82</v>
      </c>
      <c r="M4771" s="2" t="s">
        <v>83</v>
      </c>
      <c r="N4771" s="2" t="s">
        <v>4931</v>
      </c>
      <c r="O4771" s="2" t="s">
        <v>32</v>
      </c>
      <c r="P4771" s="24">
        <v>0</v>
      </c>
      <c r="Q4771" s="24">
        <v>1</v>
      </c>
      <c r="R4771" s="27" t="s">
        <v>1568</v>
      </c>
      <c r="S4771" s="28" t="s">
        <v>1589</v>
      </c>
      <c r="T4771" s="2" t="s">
        <v>33</v>
      </c>
      <c r="U4771" s="2">
        <v>0</v>
      </c>
      <c r="V4771" s="2" t="s">
        <v>17905</v>
      </c>
      <c r="W4771" s="2" t="s">
        <v>34</v>
      </c>
      <c r="X4771" s="58" t="s">
        <v>12666</v>
      </c>
      <c r="Z4771" s="2">
        <v>412000</v>
      </c>
      <c r="AB4771" s="58">
        <v>46092.666342592594</v>
      </c>
      <c r="AC4771" s="2">
        <v>0</v>
      </c>
      <c r="AD4771" s="104">
        <v>412000</v>
      </c>
      <c r="AE4771" s="2">
        <v>46092.666342592594</v>
      </c>
      <c r="AG4771" s="2">
        <v>106053</v>
      </c>
    </row>
    <row r="4772" spans="1:33" ht="60" x14ac:dyDescent="0.25">
      <c r="A4772" s="2" t="s">
        <v>15008</v>
      </c>
      <c r="B4772" s="2" t="s">
        <v>5754</v>
      </c>
      <c r="C4772" s="2" t="s">
        <v>15009</v>
      </c>
      <c r="F4772" s="2" t="s">
        <v>15010</v>
      </c>
      <c r="G4772" s="2" t="s">
        <v>15011</v>
      </c>
      <c r="H4772" s="2" t="s">
        <v>15012</v>
      </c>
      <c r="I4772" s="2" t="s">
        <v>22272</v>
      </c>
      <c r="J4772" s="2" t="s">
        <v>28</v>
      </c>
      <c r="K4772" s="2" t="s">
        <v>68</v>
      </c>
      <c r="L4772" s="2" t="s">
        <v>244</v>
      </c>
      <c r="M4772" s="2" t="s">
        <v>245</v>
      </c>
      <c r="N4772" s="2" t="s">
        <v>4459</v>
      </c>
      <c r="O4772" s="2" t="s">
        <v>32</v>
      </c>
      <c r="P4772" s="24">
        <v>0</v>
      </c>
      <c r="Q4772" s="24">
        <v>1</v>
      </c>
      <c r="R4772" s="27" t="s">
        <v>1568</v>
      </c>
      <c r="S4772" s="28" t="s">
        <v>1589</v>
      </c>
      <c r="T4772" s="2" t="s">
        <v>33</v>
      </c>
      <c r="U4772" s="2">
        <v>0</v>
      </c>
      <c r="V4772" s="2" t="s">
        <v>19231</v>
      </c>
      <c r="W4772" s="2" t="s">
        <v>34</v>
      </c>
      <c r="X4772" s="58" t="s">
        <v>12680</v>
      </c>
      <c r="Z4772" s="2">
        <v>412000</v>
      </c>
      <c r="AB4772" s="58">
        <v>46093.764467592591</v>
      </c>
      <c r="AC4772" s="2">
        <v>0</v>
      </c>
      <c r="AD4772" s="104">
        <v>412000</v>
      </c>
      <c r="AE4772" s="2">
        <v>46093.764467592591</v>
      </c>
      <c r="AG4772" s="2">
        <v>114262</v>
      </c>
    </row>
    <row r="4773" spans="1:33" ht="60" x14ac:dyDescent="0.25">
      <c r="A4773" s="2" t="s">
        <v>15230</v>
      </c>
      <c r="B4773" s="2" t="s">
        <v>5754</v>
      </c>
      <c r="C4773" s="2" t="s">
        <v>15231</v>
      </c>
      <c r="F4773" s="2" t="s">
        <v>12095</v>
      </c>
      <c r="G4773" s="2" t="s">
        <v>12096</v>
      </c>
      <c r="H4773" s="2" t="s">
        <v>6091</v>
      </c>
      <c r="I4773" s="2" t="s">
        <v>23056</v>
      </c>
      <c r="J4773" s="2" t="s">
        <v>28</v>
      </c>
      <c r="K4773" s="2" t="s">
        <v>61</v>
      </c>
      <c r="L4773" s="2" t="s">
        <v>167</v>
      </c>
      <c r="M4773" s="2" t="s">
        <v>168</v>
      </c>
      <c r="N4773" s="2" t="s">
        <v>3224</v>
      </c>
      <c r="O4773" s="2" t="s">
        <v>32</v>
      </c>
      <c r="P4773" s="24">
        <v>0</v>
      </c>
      <c r="Q4773" s="24">
        <v>1</v>
      </c>
      <c r="R4773" s="27" t="s">
        <v>1568</v>
      </c>
      <c r="S4773" s="28" t="s">
        <v>1589</v>
      </c>
      <c r="T4773" s="2" t="s">
        <v>33</v>
      </c>
      <c r="U4773" s="2">
        <v>0</v>
      </c>
      <c r="V4773" s="2" t="s">
        <v>32960</v>
      </c>
      <c r="W4773" s="2" t="s">
        <v>34</v>
      </c>
      <c r="X4773" s="58" t="s">
        <v>5754</v>
      </c>
      <c r="Z4773" s="2">
        <v>412000</v>
      </c>
      <c r="AB4773" s="58">
        <v>46091.75582175926</v>
      </c>
      <c r="AC4773" s="2">
        <v>0</v>
      </c>
      <c r="AD4773" s="104">
        <v>412000</v>
      </c>
      <c r="AE4773" s="2">
        <v>46091.75582175926</v>
      </c>
      <c r="AG4773" s="2">
        <v>109695</v>
      </c>
    </row>
    <row r="4774" spans="1:33" ht="45" x14ac:dyDescent="0.25">
      <c r="A4774" s="2" t="s">
        <v>14539</v>
      </c>
      <c r="B4774" s="2" t="s">
        <v>5754</v>
      </c>
      <c r="C4774" s="2" t="s">
        <v>14540</v>
      </c>
      <c r="F4774" s="2" t="s">
        <v>14541</v>
      </c>
      <c r="G4774" s="2" t="s">
        <v>14542</v>
      </c>
      <c r="H4774" s="2" t="s">
        <v>14543</v>
      </c>
      <c r="I4774" s="2" t="s">
        <v>21693</v>
      </c>
      <c r="J4774" s="2" t="s">
        <v>28</v>
      </c>
      <c r="K4774" s="2" t="s">
        <v>51</v>
      </c>
      <c r="L4774" s="2" t="s">
        <v>260</v>
      </c>
      <c r="M4774" s="2" t="s">
        <v>497</v>
      </c>
      <c r="N4774" s="2" t="s">
        <v>9351</v>
      </c>
      <c r="O4774" s="2" t="s">
        <v>32</v>
      </c>
      <c r="P4774" s="24">
        <v>0</v>
      </c>
      <c r="Q4774" s="24">
        <v>1</v>
      </c>
      <c r="R4774" s="27" t="s">
        <v>1568</v>
      </c>
      <c r="S4774" s="28" t="s">
        <v>1589</v>
      </c>
      <c r="T4774" s="2" t="s">
        <v>33</v>
      </c>
      <c r="U4774" s="2">
        <v>0</v>
      </c>
      <c r="V4774" s="2" t="s">
        <v>18533</v>
      </c>
      <c r="W4774" s="2" t="s">
        <v>34</v>
      </c>
      <c r="X4774" s="58" t="s">
        <v>12680</v>
      </c>
      <c r="Z4774" s="2">
        <v>412000</v>
      </c>
      <c r="AB4774" s="58">
        <v>46093.506782407407</v>
      </c>
      <c r="AC4774" s="2">
        <v>0</v>
      </c>
      <c r="AD4774" s="104">
        <v>412000</v>
      </c>
      <c r="AE4774" s="2">
        <v>46093.506782407407</v>
      </c>
      <c r="AG4774" s="2">
        <v>110310</v>
      </c>
    </row>
    <row r="4775" spans="1:33" ht="45" x14ac:dyDescent="0.25">
      <c r="A4775" s="2" t="s">
        <v>14217</v>
      </c>
      <c r="B4775" s="2" t="s">
        <v>5754</v>
      </c>
      <c r="C4775" s="2" t="s">
        <v>14218</v>
      </c>
      <c r="F4775" s="2" t="s">
        <v>8413</v>
      </c>
      <c r="G4775" s="2" t="s">
        <v>8414</v>
      </c>
      <c r="H4775" s="2" t="s">
        <v>8415</v>
      </c>
      <c r="I4775" s="2" t="s">
        <v>21202</v>
      </c>
      <c r="J4775" s="2" t="s">
        <v>28</v>
      </c>
      <c r="K4775" s="2" t="s">
        <v>78</v>
      </c>
      <c r="L4775" s="2" t="s">
        <v>185</v>
      </c>
      <c r="M4775" s="2" t="s">
        <v>186</v>
      </c>
      <c r="N4775" s="2" t="s">
        <v>4592</v>
      </c>
      <c r="O4775" s="2" t="s">
        <v>32</v>
      </c>
      <c r="P4775" s="24">
        <v>0</v>
      </c>
      <c r="Q4775" s="24">
        <v>2</v>
      </c>
      <c r="R4775" s="27" t="s">
        <v>1568</v>
      </c>
      <c r="S4775" s="28" t="s">
        <v>1589</v>
      </c>
      <c r="T4775" s="2" t="s">
        <v>33</v>
      </c>
      <c r="U4775" s="2">
        <v>0</v>
      </c>
      <c r="V4775" s="2" t="s">
        <v>18528</v>
      </c>
      <c r="W4775" s="2" t="s">
        <v>34</v>
      </c>
      <c r="X4775" s="58" t="s">
        <v>5754</v>
      </c>
      <c r="Z4775" s="2">
        <v>412000</v>
      </c>
      <c r="AB4775" s="58">
        <v>46091.766875000001</v>
      </c>
      <c r="AC4775" s="2">
        <v>0</v>
      </c>
      <c r="AD4775" s="104">
        <v>412000</v>
      </c>
      <c r="AE4775" s="2">
        <v>46091.766875000001</v>
      </c>
      <c r="AG4775" s="2">
        <v>106614</v>
      </c>
    </row>
    <row r="4776" spans="1:33" ht="45" x14ac:dyDescent="0.25">
      <c r="A4776" s="2" t="s">
        <v>14404</v>
      </c>
      <c r="B4776" s="2" t="s">
        <v>5754</v>
      </c>
      <c r="C4776" s="2" t="s">
        <v>14405</v>
      </c>
      <c r="F4776" s="2" t="s">
        <v>8655</v>
      </c>
      <c r="G4776" s="2" t="s">
        <v>8656</v>
      </c>
      <c r="H4776" s="2" t="s">
        <v>8657</v>
      </c>
      <c r="I4776" s="2" t="s">
        <v>21203</v>
      </c>
      <c r="J4776" s="2" t="s">
        <v>28</v>
      </c>
      <c r="K4776" s="2" t="s">
        <v>78</v>
      </c>
      <c r="L4776" s="2" t="s">
        <v>14406</v>
      </c>
      <c r="M4776" s="2" t="s">
        <v>201</v>
      </c>
      <c r="N4776" s="2" t="s">
        <v>4536</v>
      </c>
      <c r="O4776" s="2" t="s">
        <v>706</v>
      </c>
      <c r="P4776" s="24">
        <v>0</v>
      </c>
      <c r="Q4776" s="24">
        <v>0</v>
      </c>
      <c r="R4776" s="27" t="s">
        <v>1578</v>
      </c>
      <c r="S4776" s="28" t="s">
        <v>1589</v>
      </c>
      <c r="T4776" s="2" t="s">
        <v>33</v>
      </c>
      <c r="U4776" s="2">
        <v>0</v>
      </c>
      <c r="V4776" s="2" t="s">
        <v>5754</v>
      </c>
      <c r="W4776" s="2" t="s">
        <v>34</v>
      </c>
      <c r="AC4776" s="2">
        <v>0</v>
      </c>
      <c r="AD4776" s="104"/>
    </row>
    <row r="4777" spans="1:33" ht="45" x14ac:dyDescent="0.25">
      <c r="A4777" s="2" t="s">
        <v>15001</v>
      </c>
      <c r="B4777" s="2" t="s">
        <v>5754</v>
      </c>
      <c r="C4777" s="2" t="s">
        <v>15002</v>
      </c>
      <c r="F4777" s="2" t="s">
        <v>11221</v>
      </c>
      <c r="G4777" s="2" t="s">
        <v>11222</v>
      </c>
      <c r="H4777" s="2" t="s">
        <v>11223</v>
      </c>
      <c r="I4777" s="2" t="s">
        <v>22186</v>
      </c>
      <c r="J4777" s="2" t="s">
        <v>28</v>
      </c>
      <c r="K4777" s="2" t="s">
        <v>68</v>
      </c>
      <c r="L4777" s="2" t="s">
        <v>222</v>
      </c>
      <c r="M4777" s="2" t="s">
        <v>223</v>
      </c>
      <c r="N4777" s="2" t="s">
        <v>4086</v>
      </c>
      <c r="O4777" s="2" t="s">
        <v>32</v>
      </c>
      <c r="P4777" s="24">
        <v>0</v>
      </c>
      <c r="Q4777" s="24">
        <v>1</v>
      </c>
      <c r="R4777" s="27" t="s">
        <v>1568</v>
      </c>
      <c r="S4777" s="28" t="s">
        <v>1589</v>
      </c>
      <c r="T4777" s="2" t="s">
        <v>33</v>
      </c>
      <c r="U4777" s="2">
        <v>0</v>
      </c>
      <c r="V4777" s="2" t="s">
        <v>18001</v>
      </c>
      <c r="W4777" s="2" t="s">
        <v>34</v>
      </c>
      <c r="X4777" s="58" t="s">
        <v>12666</v>
      </c>
      <c r="Z4777" s="2">
        <v>412000</v>
      </c>
      <c r="AB4777" s="58">
        <v>46092.420590277776</v>
      </c>
      <c r="AC4777" s="2">
        <v>0</v>
      </c>
      <c r="AD4777" s="104">
        <v>412000</v>
      </c>
      <c r="AE4777" s="2">
        <v>46092.420590277776</v>
      </c>
      <c r="AG4777" s="2">
        <v>114101</v>
      </c>
    </row>
    <row r="4778" spans="1:33" ht="45" x14ac:dyDescent="0.25">
      <c r="A4778" s="2" t="s">
        <v>15059</v>
      </c>
      <c r="B4778" s="2" t="s">
        <v>5754</v>
      </c>
      <c r="C4778" s="2" t="s">
        <v>15060</v>
      </c>
      <c r="F4778" s="2" t="s">
        <v>15061</v>
      </c>
      <c r="G4778" s="2" t="s">
        <v>15062</v>
      </c>
      <c r="H4778" s="2" t="s">
        <v>14903</v>
      </c>
      <c r="I4778" s="2" t="s">
        <v>22273</v>
      </c>
      <c r="J4778" s="2" t="s">
        <v>28</v>
      </c>
      <c r="K4778" s="2" t="s">
        <v>68</v>
      </c>
      <c r="L4778" s="2" t="s">
        <v>298</v>
      </c>
      <c r="M4778" s="2" t="s">
        <v>10999</v>
      </c>
      <c r="N4778" s="2" t="s">
        <v>11000</v>
      </c>
      <c r="O4778" s="2" t="s">
        <v>32</v>
      </c>
      <c r="P4778" s="24">
        <v>0</v>
      </c>
      <c r="Q4778" s="24">
        <v>1</v>
      </c>
      <c r="R4778" s="27" t="s">
        <v>1568</v>
      </c>
      <c r="S4778" s="28" t="s">
        <v>1589</v>
      </c>
      <c r="T4778" s="2" t="s">
        <v>33</v>
      </c>
      <c r="U4778" s="2">
        <v>0</v>
      </c>
      <c r="V4778" s="2" t="s">
        <v>19773</v>
      </c>
      <c r="W4778" s="2" t="s">
        <v>34</v>
      </c>
      <c r="X4778" s="58" t="s">
        <v>12680</v>
      </c>
      <c r="Z4778" s="2">
        <v>412000</v>
      </c>
      <c r="AB4778" s="58">
        <v>46093.403148148151</v>
      </c>
      <c r="AC4778" s="2">
        <v>0</v>
      </c>
      <c r="AD4778" s="104">
        <v>412000</v>
      </c>
      <c r="AE4778" s="2">
        <v>46093.403148148151</v>
      </c>
      <c r="AG4778" s="2">
        <v>120877</v>
      </c>
    </row>
    <row r="4779" spans="1:33" ht="45" x14ac:dyDescent="0.25">
      <c r="A4779" s="2" t="s">
        <v>14171</v>
      </c>
      <c r="B4779" s="2" t="s">
        <v>5754</v>
      </c>
      <c r="C4779" s="2" t="s">
        <v>14172</v>
      </c>
      <c r="F4779" s="2" t="s">
        <v>1975</v>
      </c>
      <c r="G4779" s="2" t="s">
        <v>5246</v>
      </c>
      <c r="H4779" s="2" t="s">
        <v>5247</v>
      </c>
      <c r="I4779" s="2" t="s">
        <v>20661</v>
      </c>
      <c r="J4779" s="2" t="s">
        <v>28</v>
      </c>
      <c r="K4779" s="2" t="s">
        <v>29</v>
      </c>
      <c r="L4779" s="2" t="s">
        <v>478</v>
      </c>
      <c r="M4779" s="2" t="s">
        <v>479</v>
      </c>
      <c r="N4779" s="2" t="s">
        <v>5248</v>
      </c>
      <c r="O4779" s="2" t="s">
        <v>706</v>
      </c>
      <c r="P4779" s="24">
        <v>0</v>
      </c>
      <c r="Q4779" s="24">
        <v>0</v>
      </c>
      <c r="R4779" s="27" t="s">
        <v>1578</v>
      </c>
      <c r="S4779" s="28" t="s">
        <v>1589</v>
      </c>
      <c r="T4779" s="2" t="s">
        <v>33</v>
      </c>
      <c r="U4779" s="2">
        <v>0</v>
      </c>
      <c r="V4779" s="2" t="s">
        <v>5754</v>
      </c>
      <c r="W4779" s="2" t="s">
        <v>34</v>
      </c>
      <c r="AC4779" s="2">
        <v>0</v>
      </c>
      <c r="AD4779" s="104"/>
    </row>
    <row r="4780" spans="1:33" ht="45" x14ac:dyDescent="0.25">
      <c r="A4780" s="2" t="s">
        <v>12960</v>
      </c>
      <c r="B4780" s="2" t="s">
        <v>5754</v>
      </c>
      <c r="C4780" s="2" t="s">
        <v>12961</v>
      </c>
      <c r="F4780" s="2" t="s">
        <v>12962</v>
      </c>
      <c r="G4780" s="2" t="s">
        <v>12963</v>
      </c>
      <c r="H4780" s="2" t="s">
        <v>12964</v>
      </c>
      <c r="I4780" s="2" t="s">
        <v>19573</v>
      </c>
      <c r="J4780" s="2" t="s">
        <v>28</v>
      </c>
      <c r="K4780" s="2" t="s">
        <v>48</v>
      </c>
      <c r="L4780" s="2" t="s">
        <v>99</v>
      </c>
      <c r="M4780" s="2" t="s">
        <v>384</v>
      </c>
      <c r="N4780" s="2" t="s">
        <v>5063</v>
      </c>
      <c r="O4780" s="2" t="s">
        <v>32</v>
      </c>
      <c r="P4780" s="24">
        <v>0</v>
      </c>
      <c r="Q4780" s="24">
        <v>1</v>
      </c>
      <c r="R4780" s="27" t="s">
        <v>1568</v>
      </c>
      <c r="S4780" s="28" t="s">
        <v>1589</v>
      </c>
      <c r="T4780" s="2" t="s">
        <v>33</v>
      </c>
      <c r="U4780" s="2">
        <v>0</v>
      </c>
      <c r="V4780" s="2" t="s">
        <v>30688</v>
      </c>
      <c r="W4780" s="2" t="s">
        <v>34</v>
      </c>
      <c r="X4780" s="58" t="s">
        <v>5754</v>
      </c>
      <c r="Z4780" s="2">
        <v>412000</v>
      </c>
      <c r="AB4780" s="58">
        <v>46091.602650462963</v>
      </c>
      <c r="AC4780" s="2">
        <v>0</v>
      </c>
      <c r="AD4780" s="104">
        <v>412000</v>
      </c>
      <c r="AE4780" s="2">
        <v>46091.602650462963</v>
      </c>
      <c r="AG4780" s="2">
        <v>105992</v>
      </c>
    </row>
    <row r="4781" spans="1:33" ht="45" x14ac:dyDescent="0.25">
      <c r="A4781" s="2" t="s">
        <v>15173</v>
      </c>
      <c r="B4781" s="2" t="s">
        <v>5754</v>
      </c>
      <c r="C4781" s="2" t="s">
        <v>15174</v>
      </c>
      <c r="F4781" s="2" t="s">
        <v>14927</v>
      </c>
      <c r="G4781" s="2" t="s">
        <v>14928</v>
      </c>
      <c r="H4781" s="2" t="s">
        <v>14929</v>
      </c>
      <c r="I4781" s="2" t="s">
        <v>22274</v>
      </c>
      <c r="J4781" s="2" t="s">
        <v>28</v>
      </c>
      <c r="K4781" s="2" t="s">
        <v>68</v>
      </c>
      <c r="L4781" s="2" t="s">
        <v>9952</v>
      </c>
      <c r="M4781" s="2" t="s">
        <v>9953</v>
      </c>
      <c r="N4781" s="2" t="s">
        <v>9954</v>
      </c>
      <c r="O4781" s="2" t="s">
        <v>705</v>
      </c>
      <c r="P4781" s="24">
        <v>0</v>
      </c>
      <c r="Q4781" s="24">
        <v>0</v>
      </c>
      <c r="R4781" s="27" t="s">
        <v>1578</v>
      </c>
      <c r="S4781" s="28" t="s">
        <v>1589</v>
      </c>
      <c r="T4781" s="2" t="s">
        <v>33</v>
      </c>
      <c r="U4781" s="2">
        <v>0</v>
      </c>
      <c r="V4781" s="2" t="s">
        <v>5754</v>
      </c>
      <c r="W4781" s="2" t="s">
        <v>34</v>
      </c>
      <c r="AC4781" s="2">
        <v>0</v>
      </c>
      <c r="AD4781" s="104"/>
    </row>
    <row r="4782" spans="1:33" ht="45" x14ac:dyDescent="0.25">
      <c r="A4782" s="2" t="s">
        <v>15023</v>
      </c>
      <c r="B4782" s="2" t="s">
        <v>5754</v>
      </c>
      <c r="C4782" s="2" t="s">
        <v>15024</v>
      </c>
      <c r="F4782" s="2" t="s">
        <v>15025</v>
      </c>
      <c r="G4782" s="2" t="s">
        <v>15026</v>
      </c>
      <c r="H4782" s="2" t="s">
        <v>15027</v>
      </c>
      <c r="I4782" s="2" t="s">
        <v>22275</v>
      </c>
      <c r="J4782" s="2" t="s">
        <v>28</v>
      </c>
      <c r="K4782" s="2" t="s">
        <v>68</v>
      </c>
      <c r="L4782" s="2" t="s">
        <v>244</v>
      </c>
      <c r="M4782" s="2" t="s">
        <v>245</v>
      </c>
      <c r="N4782" s="2" t="s">
        <v>4459</v>
      </c>
      <c r="O4782" s="2" t="s">
        <v>32</v>
      </c>
      <c r="P4782" s="24">
        <v>0</v>
      </c>
      <c r="Q4782" s="24">
        <v>1</v>
      </c>
      <c r="R4782" s="27" t="s">
        <v>1568</v>
      </c>
      <c r="S4782" s="28" t="s">
        <v>1589</v>
      </c>
      <c r="T4782" s="2" t="s">
        <v>33</v>
      </c>
      <c r="U4782" s="2">
        <v>0</v>
      </c>
      <c r="V4782" s="2" t="s">
        <v>19231</v>
      </c>
      <c r="W4782" s="2" t="s">
        <v>34</v>
      </c>
      <c r="X4782" s="58" t="s">
        <v>12680</v>
      </c>
      <c r="Z4782" s="2">
        <v>412000</v>
      </c>
      <c r="AB4782" s="58">
        <v>46093.762835648151</v>
      </c>
      <c r="AC4782" s="2">
        <v>0</v>
      </c>
      <c r="AD4782" s="104">
        <v>412000</v>
      </c>
      <c r="AE4782" s="2">
        <v>46093.762835648151</v>
      </c>
      <c r="AG4782" s="2">
        <v>114261</v>
      </c>
    </row>
    <row r="4783" spans="1:33" ht="60" x14ac:dyDescent="0.25">
      <c r="A4783" s="2" t="s">
        <v>12668</v>
      </c>
      <c r="B4783" s="2" t="s">
        <v>5754</v>
      </c>
      <c r="C4783" s="2" t="s">
        <v>12669</v>
      </c>
      <c r="F4783" s="2" t="s">
        <v>12670</v>
      </c>
      <c r="G4783" s="2" t="s">
        <v>12671</v>
      </c>
      <c r="H4783" s="2" t="s">
        <v>12672</v>
      </c>
      <c r="I4783" s="2" t="s">
        <v>22414</v>
      </c>
      <c r="J4783" s="2" t="s">
        <v>28</v>
      </c>
      <c r="K4783" s="2" t="s">
        <v>68</v>
      </c>
      <c r="L4783" s="2" t="s">
        <v>485</v>
      </c>
      <c r="M4783" s="2" t="s">
        <v>486</v>
      </c>
      <c r="N4783" s="2" t="s">
        <v>5106</v>
      </c>
      <c r="O4783" s="2" t="s">
        <v>705</v>
      </c>
      <c r="P4783" s="24">
        <v>0</v>
      </c>
      <c r="Q4783" s="24">
        <v>0</v>
      </c>
      <c r="R4783" s="27" t="s">
        <v>1578</v>
      </c>
      <c r="S4783" s="28" t="s">
        <v>1582</v>
      </c>
      <c r="T4783" s="2" t="s">
        <v>160</v>
      </c>
      <c r="U4783" s="2">
        <v>0</v>
      </c>
      <c r="V4783" s="2" t="s">
        <v>12666</v>
      </c>
      <c r="W4783" s="2" t="s">
        <v>34</v>
      </c>
      <c r="AC4783" s="2">
        <v>0</v>
      </c>
      <c r="AD4783" s="104"/>
    </row>
    <row r="4784" spans="1:33" ht="45" x14ac:dyDescent="0.25">
      <c r="A4784" s="2" t="s">
        <v>15684</v>
      </c>
      <c r="B4784" s="2" t="s">
        <v>5754</v>
      </c>
      <c r="C4784" s="2" t="s">
        <v>15685</v>
      </c>
      <c r="F4784" s="2" t="s">
        <v>1217</v>
      </c>
      <c r="G4784" s="2" t="s">
        <v>4344</v>
      </c>
      <c r="H4784" s="2" t="s">
        <v>4345</v>
      </c>
      <c r="I4784" s="2" t="s">
        <v>23539</v>
      </c>
      <c r="J4784" s="2" t="s">
        <v>28</v>
      </c>
      <c r="K4784" s="2" t="s">
        <v>43</v>
      </c>
      <c r="L4784" s="2" t="s">
        <v>267</v>
      </c>
      <c r="M4784" s="2" t="s">
        <v>1218</v>
      </c>
      <c r="N4784" s="2" t="s">
        <v>4340</v>
      </c>
      <c r="O4784" s="2" t="s">
        <v>706</v>
      </c>
      <c r="P4784" s="24">
        <v>0</v>
      </c>
      <c r="Q4784" s="24">
        <v>0</v>
      </c>
      <c r="R4784" s="27" t="s">
        <v>1578</v>
      </c>
      <c r="S4784" s="28" t="s">
        <v>1589</v>
      </c>
      <c r="T4784" s="2" t="s">
        <v>33</v>
      </c>
      <c r="U4784" s="2">
        <v>0</v>
      </c>
      <c r="V4784" s="2" t="s">
        <v>5754</v>
      </c>
      <c r="W4784" s="2" t="s">
        <v>34</v>
      </c>
      <c r="AC4784" s="2">
        <v>0</v>
      </c>
      <c r="AD4784" s="104"/>
    </row>
    <row r="4785" spans="1:33" ht="45" x14ac:dyDescent="0.25">
      <c r="A4785" s="2" t="s">
        <v>14195</v>
      </c>
      <c r="B4785" s="2" t="s">
        <v>5754</v>
      </c>
      <c r="C4785" s="2" t="s">
        <v>14196</v>
      </c>
      <c r="F4785" s="2" t="s">
        <v>8549</v>
      </c>
      <c r="G4785" s="2" t="s">
        <v>8550</v>
      </c>
      <c r="H4785" s="2" t="s">
        <v>8551</v>
      </c>
      <c r="I4785" s="2" t="s">
        <v>21204</v>
      </c>
      <c r="J4785" s="2" t="s">
        <v>28</v>
      </c>
      <c r="K4785" s="2" t="s">
        <v>78</v>
      </c>
      <c r="L4785" s="2" t="s">
        <v>472</v>
      </c>
      <c r="M4785" s="2" t="s">
        <v>473</v>
      </c>
      <c r="N4785" s="2" t="s">
        <v>5326</v>
      </c>
      <c r="O4785" s="2" t="s">
        <v>32</v>
      </c>
      <c r="P4785" s="24">
        <v>0</v>
      </c>
      <c r="Q4785" s="24">
        <v>1</v>
      </c>
      <c r="R4785" s="27" t="s">
        <v>1568</v>
      </c>
      <c r="S4785" s="28" t="s">
        <v>1589</v>
      </c>
      <c r="T4785" s="2" t="s">
        <v>33</v>
      </c>
      <c r="U4785" s="2">
        <v>0</v>
      </c>
      <c r="V4785" s="2" t="s">
        <v>19078</v>
      </c>
      <c r="W4785" s="2" t="s">
        <v>34</v>
      </c>
      <c r="X4785" s="58" t="s">
        <v>12666</v>
      </c>
      <c r="Z4785" s="2">
        <v>412000</v>
      </c>
      <c r="AB4785" s="58">
        <v>46092.350844907407</v>
      </c>
      <c r="AC4785" s="2">
        <v>0</v>
      </c>
      <c r="AD4785" s="104">
        <v>412000</v>
      </c>
      <c r="AE4785" s="2">
        <v>46092.350844907407</v>
      </c>
      <c r="AG4785" s="2">
        <v>106618</v>
      </c>
    </row>
    <row r="4786" spans="1:33" ht="45" x14ac:dyDescent="0.25">
      <c r="A4786" s="2" t="s">
        <v>14904</v>
      </c>
      <c r="B4786" s="2" t="s">
        <v>5754</v>
      </c>
      <c r="C4786" s="2" t="s">
        <v>14905</v>
      </c>
      <c r="F4786" s="2" t="s">
        <v>14906</v>
      </c>
      <c r="G4786" s="2" t="s">
        <v>14907</v>
      </c>
      <c r="H4786" s="2" t="s">
        <v>14908</v>
      </c>
      <c r="I4786" s="2" t="s">
        <v>22214</v>
      </c>
      <c r="J4786" s="2" t="s">
        <v>28</v>
      </c>
      <c r="K4786" s="2" t="s">
        <v>68</v>
      </c>
      <c r="L4786" s="2" t="s">
        <v>9952</v>
      </c>
      <c r="M4786" s="2" t="s">
        <v>9953</v>
      </c>
      <c r="N4786" s="2" t="s">
        <v>9954</v>
      </c>
      <c r="O4786" s="2" t="s">
        <v>32</v>
      </c>
      <c r="P4786" s="24">
        <v>0</v>
      </c>
      <c r="Q4786" s="24">
        <v>1</v>
      </c>
      <c r="R4786" s="27" t="s">
        <v>1568</v>
      </c>
      <c r="S4786" s="28" t="s">
        <v>1589</v>
      </c>
      <c r="T4786" s="2" t="s">
        <v>33</v>
      </c>
      <c r="U4786" s="2">
        <v>0</v>
      </c>
      <c r="V4786" s="2" t="s">
        <v>16062</v>
      </c>
      <c r="W4786" s="2" t="s">
        <v>34</v>
      </c>
      <c r="X4786" s="58" t="s">
        <v>12680</v>
      </c>
      <c r="Z4786" s="2">
        <v>412000</v>
      </c>
      <c r="AB4786" s="58">
        <v>46093.419479166667</v>
      </c>
      <c r="AC4786" s="2">
        <v>0</v>
      </c>
      <c r="AD4786" s="104">
        <v>412000</v>
      </c>
      <c r="AE4786" s="2">
        <v>46093.419479166667</v>
      </c>
      <c r="AG4786" s="2">
        <v>105319</v>
      </c>
    </row>
    <row r="4787" spans="1:33" ht="45" x14ac:dyDescent="0.25">
      <c r="A4787" s="2" t="s">
        <v>13685</v>
      </c>
      <c r="B4787" s="2" t="s">
        <v>5754</v>
      </c>
      <c r="C4787" s="2" t="s">
        <v>13686</v>
      </c>
      <c r="F4787" s="2" t="s">
        <v>13687</v>
      </c>
      <c r="G4787" s="2" t="s">
        <v>13688</v>
      </c>
      <c r="H4787" s="2" t="s">
        <v>13689</v>
      </c>
      <c r="I4787" s="2" t="s">
        <v>20018</v>
      </c>
      <c r="J4787" s="2" t="s">
        <v>28</v>
      </c>
      <c r="K4787" s="2" t="s">
        <v>173</v>
      </c>
      <c r="L4787" s="2" t="s">
        <v>6395</v>
      </c>
      <c r="M4787" s="2" t="s">
        <v>224</v>
      </c>
      <c r="N4787" s="2" t="s">
        <v>6396</v>
      </c>
      <c r="O4787" s="2" t="s">
        <v>705</v>
      </c>
      <c r="P4787" s="24">
        <v>0</v>
      </c>
      <c r="Q4787" s="24">
        <v>0</v>
      </c>
      <c r="R4787" s="27" t="s">
        <v>1578</v>
      </c>
      <c r="S4787" s="28" t="s">
        <v>1589</v>
      </c>
      <c r="T4787" s="2" t="s">
        <v>33</v>
      </c>
      <c r="U4787" s="2">
        <v>0</v>
      </c>
      <c r="V4787" s="2" t="s">
        <v>12666</v>
      </c>
      <c r="W4787" s="2" t="s">
        <v>34</v>
      </c>
      <c r="AC4787" s="2">
        <v>0</v>
      </c>
      <c r="AD4787" s="104"/>
    </row>
    <row r="4788" spans="1:33" ht="45" x14ac:dyDescent="0.25">
      <c r="A4788" s="2" t="s">
        <v>14511</v>
      </c>
      <c r="B4788" s="2" t="s">
        <v>5754</v>
      </c>
      <c r="C4788" s="2" t="s">
        <v>14512</v>
      </c>
      <c r="F4788" s="2" t="s">
        <v>14513</v>
      </c>
      <c r="G4788" s="2" t="s">
        <v>14514</v>
      </c>
      <c r="H4788" s="2" t="s">
        <v>4973</v>
      </c>
      <c r="I4788" s="2" t="s">
        <v>21694</v>
      </c>
      <c r="J4788" s="2" t="s">
        <v>28</v>
      </c>
      <c r="K4788" s="2" t="s">
        <v>51</v>
      </c>
      <c r="L4788" s="2" t="s">
        <v>913</v>
      </c>
      <c r="M4788" s="2" t="s">
        <v>914</v>
      </c>
      <c r="N4788" s="2" t="s">
        <v>8916</v>
      </c>
      <c r="O4788" s="2" t="s">
        <v>32</v>
      </c>
      <c r="P4788" s="24">
        <v>0</v>
      </c>
      <c r="Q4788" s="24">
        <v>1</v>
      </c>
      <c r="R4788" s="27" t="s">
        <v>1568</v>
      </c>
      <c r="S4788" s="28" t="s">
        <v>1589</v>
      </c>
      <c r="T4788" s="2" t="s">
        <v>33</v>
      </c>
      <c r="U4788" s="2">
        <v>0</v>
      </c>
      <c r="V4788" s="2" t="s">
        <v>19078</v>
      </c>
      <c r="W4788" s="2" t="s">
        <v>34</v>
      </c>
      <c r="X4788" s="58" t="s">
        <v>5754</v>
      </c>
      <c r="Z4788" s="2">
        <v>412000</v>
      </c>
      <c r="AB4788" s="58">
        <v>46091.755393518521</v>
      </c>
      <c r="AC4788" s="2">
        <v>0</v>
      </c>
      <c r="AD4788" s="104">
        <v>412000</v>
      </c>
      <c r="AE4788" s="2">
        <v>46091.755393518521</v>
      </c>
      <c r="AG4788" s="2">
        <v>106102</v>
      </c>
    </row>
    <row r="4789" spans="1:33" ht="45" x14ac:dyDescent="0.25">
      <c r="A4789" s="2" t="s">
        <v>14680</v>
      </c>
      <c r="B4789" s="2" t="s">
        <v>5754</v>
      </c>
      <c r="C4789" s="2" t="s">
        <v>14681</v>
      </c>
      <c r="F4789" s="2" t="s">
        <v>14682</v>
      </c>
      <c r="G4789" s="2" t="s">
        <v>14683</v>
      </c>
      <c r="H4789" s="2" t="s">
        <v>14684</v>
      </c>
      <c r="I4789" s="2" t="s">
        <v>21695</v>
      </c>
      <c r="J4789" s="2" t="s">
        <v>28</v>
      </c>
      <c r="K4789" s="2" t="s">
        <v>51</v>
      </c>
      <c r="L4789" s="2" t="s">
        <v>260</v>
      </c>
      <c r="M4789" s="2" t="s">
        <v>497</v>
      </c>
      <c r="N4789" s="2" t="s">
        <v>9351</v>
      </c>
      <c r="O4789" s="2" t="s">
        <v>706</v>
      </c>
      <c r="P4789" s="24">
        <v>0</v>
      </c>
      <c r="Q4789" s="24">
        <v>0</v>
      </c>
      <c r="R4789" s="27" t="s">
        <v>1578</v>
      </c>
      <c r="S4789" s="28" t="s">
        <v>1589</v>
      </c>
      <c r="T4789" s="2" t="s">
        <v>33</v>
      </c>
      <c r="U4789" s="2">
        <v>0</v>
      </c>
      <c r="V4789" s="2" t="s">
        <v>5754</v>
      </c>
      <c r="W4789" s="2" t="s">
        <v>34</v>
      </c>
      <c r="AC4789" s="2">
        <v>0</v>
      </c>
      <c r="AD4789" s="104"/>
    </row>
    <row r="4790" spans="1:33" ht="45" x14ac:dyDescent="0.25">
      <c r="A4790" s="2" t="s">
        <v>14689</v>
      </c>
      <c r="B4790" s="2" t="s">
        <v>5754</v>
      </c>
      <c r="C4790" s="2" t="s">
        <v>14690</v>
      </c>
      <c r="F4790" s="2" t="s">
        <v>820</v>
      </c>
      <c r="G4790" s="2" t="s">
        <v>5520</v>
      </c>
      <c r="H4790" s="2" t="s">
        <v>5521</v>
      </c>
      <c r="I4790" s="2" t="s">
        <v>21967</v>
      </c>
      <c r="J4790" s="2" t="s">
        <v>28</v>
      </c>
      <c r="K4790" s="2" t="s">
        <v>74</v>
      </c>
      <c r="L4790" s="2" t="s">
        <v>449</v>
      </c>
      <c r="M4790" s="2" t="s">
        <v>513</v>
      </c>
      <c r="N4790" s="2" t="s">
        <v>5522</v>
      </c>
      <c r="O4790" s="2" t="s">
        <v>32</v>
      </c>
      <c r="P4790" s="24">
        <v>0</v>
      </c>
      <c r="Q4790" s="24">
        <v>2</v>
      </c>
      <c r="R4790" s="27" t="s">
        <v>1568</v>
      </c>
      <c r="S4790" s="28" t="s">
        <v>1589</v>
      </c>
      <c r="T4790" s="2" t="s">
        <v>33</v>
      </c>
      <c r="U4790" s="2">
        <v>0</v>
      </c>
      <c r="V4790" s="2" t="s">
        <v>19078</v>
      </c>
      <c r="W4790" s="2" t="s">
        <v>34</v>
      </c>
      <c r="X4790" s="58" t="s">
        <v>5754</v>
      </c>
      <c r="Z4790" s="2">
        <v>412000</v>
      </c>
      <c r="AB4790" s="58">
        <v>46091.54078703704</v>
      </c>
      <c r="AC4790" s="2">
        <v>0</v>
      </c>
      <c r="AD4790" s="104">
        <v>412000</v>
      </c>
      <c r="AE4790" s="2">
        <v>46091.54078703704</v>
      </c>
      <c r="AG4790" s="2">
        <v>104672</v>
      </c>
    </row>
    <row r="4791" spans="1:33" ht="45" x14ac:dyDescent="0.25">
      <c r="A4791" s="2" t="s">
        <v>14877</v>
      </c>
      <c r="B4791" s="2" t="s">
        <v>5754</v>
      </c>
      <c r="C4791" s="2" t="s">
        <v>14878</v>
      </c>
      <c r="F4791" s="2" t="s">
        <v>14879</v>
      </c>
      <c r="G4791" s="2" t="s">
        <v>14880</v>
      </c>
      <c r="H4791" s="2" t="s">
        <v>14538</v>
      </c>
      <c r="I4791" s="2" t="s">
        <v>22214</v>
      </c>
      <c r="J4791" s="2" t="s">
        <v>28</v>
      </c>
      <c r="K4791" s="2" t="s">
        <v>68</v>
      </c>
      <c r="L4791" s="2" t="s">
        <v>9952</v>
      </c>
      <c r="M4791" s="2" t="s">
        <v>9953</v>
      </c>
      <c r="N4791" s="2" t="s">
        <v>9954</v>
      </c>
      <c r="O4791" s="2" t="s">
        <v>32</v>
      </c>
      <c r="P4791" s="24">
        <v>0</v>
      </c>
      <c r="Q4791" s="24">
        <v>1</v>
      </c>
      <c r="R4791" s="27" t="s">
        <v>1568</v>
      </c>
      <c r="S4791" s="28" t="s">
        <v>1589</v>
      </c>
      <c r="T4791" s="2" t="s">
        <v>33</v>
      </c>
      <c r="U4791" s="2">
        <v>0</v>
      </c>
      <c r="V4791" s="2" t="s">
        <v>16062</v>
      </c>
      <c r="W4791" s="2" t="s">
        <v>34</v>
      </c>
      <c r="X4791" s="58" t="s">
        <v>12680</v>
      </c>
      <c r="Z4791" s="2">
        <v>412000</v>
      </c>
      <c r="AB4791" s="58">
        <v>46093.428854166668</v>
      </c>
      <c r="AC4791" s="2">
        <v>0</v>
      </c>
      <c r="AD4791" s="104">
        <v>412000</v>
      </c>
      <c r="AE4791" s="2">
        <v>46093.428854166668</v>
      </c>
      <c r="AG4791" s="2">
        <v>105313</v>
      </c>
    </row>
    <row r="4792" spans="1:33" ht="45" x14ac:dyDescent="0.25">
      <c r="A4792" s="2" t="s">
        <v>15028</v>
      </c>
      <c r="B4792" s="2" t="s">
        <v>5754</v>
      </c>
      <c r="C4792" s="2" t="s">
        <v>15029</v>
      </c>
      <c r="F4792" s="2" t="s">
        <v>15030</v>
      </c>
      <c r="G4792" s="2" t="s">
        <v>15031</v>
      </c>
      <c r="H4792" s="2" t="s">
        <v>15032</v>
      </c>
      <c r="I4792" s="2" t="s">
        <v>22276</v>
      </c>
      <c r="J4792" s="2" t="s">
        <v>28</v>
      </c>
      <c r="K4792" s="2" t="s">
        <v>68</v>
      </c>
      <c r="L4792" s="2" t="s">
        <v>244</v>
      </c>
      <c r="M4792" s="2" t="s">
        <v>245</v>
      </c>
      <c r="N4792" s="2" t="s">
        <v>4459</v>
      </c>
      <c r="O4792" s="2" t="s">
        <v>32</v>
      </c>
      <c r="P4792" s="24">
        <v>0</v>
      </c>
      <c r="Q4792" s="24">
        <v>1</v>
      </c>
      <c r="R4792" s="27" t="s">
        <v>1568</v>
      </c>
      <c r="S4792" s="28" t="s">
        <v>1589</v>
      </c>
      <c r="T4792" s="2" t="s">
        <v>33</v>
      </c>
      <c r="U4792" s="2">
        <v>0</v>
      </c>
      <c r="V4792" s="2" t="s">
        <v>19231</v>
      </c>
      <c r="W4792" s="2" t="s">
        <v>34</v>
      </c>
      <c r="X4792" s="58" t="s">
        <v>12680</v>
      </c>
      <c r="Z4792" s="2">
        <v>412000</v>
      </c>
      <c r="AB4792" s="58">
        <v>46093.762511574074</v>
      </c>
      <c r="AC4792" s="2">
        <v>0</v>
      </c>
      <c r="AD4792" s="104">
        <v>412000</v>
      </c>
      <c r="AE4792" s="2">
        <v>46093.762511574074</v>
      </c>
      <c r="AG4792" s="2">
        <v>114260</v>
      </c>
    </row>
    <row r="4793" spans="1:33" ht="45" x14ac:dyDescent="0.25">
      <c r="A4793" s="2" t="s">
        <v>15076</v>
      </c>
      <c r="B4793" s="2" t="s">
        <v>5754</v>
      </c>
      <c r="C4793" s="2" t="s">
        <v>15077</v>
      </c>
      <c r="F4793" s="2" t="s">
        <v>15078</v>
      </c>
      <c r="G4793" s="2" t="s">
        <v>15079</v>
      </c>
      <c r="H4793" s="2" t="s">
        <v>15080</v>
      </c>
      <c r="I4793" s="2" t="s">
        <v>22273</v>
      </c>
      <c r="J4793" s="2" t="s">
        <v>28</v>
      </c>
      <c r="K4793" s="2" t="s">
        <v>68</v>
      </c>
      <c r="L4793" s="2" t="s">
        <v>298</v>
      </c>
      <c r="M4793" s="2" t="s">
        <v>10999</v>
      </c>
      <c r="N4793" s="2" t="s">
        <v>11000</v>
      </c>
      <c r="O4793" s="2" t="s">
        <v>32</v>
      </c>
      <c r="P4793" s="24">
        <v>0</v>
      </c>
      <c r="Q4793" s="24">
        <v>1</v>
      </c>
      <c r="R4793" s="27" t="s">
        <v>1568</v>
      </c>
      <c r="S4793" s="28" t="s">
        <v>1589</v>
      </c>
      <c r="T4793" s="2" t="s">
        <v>33</v>
      </c>
      <c r="U4793" s="2">
        <v>0</v>
      </c>
      <c r="V4793" s="2" t="s">
        <v>19773</v>
      </c>
      <c r="W4793" s="2" t="s">
        <v>34</v>
      </c>
      <c r="X4793" s="58" t="s">
        <v>12680</v>
      </c>
      <c r="Z4793" s="2">
        <v>412000</v>
      </c>
      <c r="AB4793" s="58">
        <v>46093.403564814813</v>
      </c>
      <c r="AC4793" s="2">
        <v>0</v>
      </c>
      <c r="AD4793" s="104">
        <v>412000</v>
      </c>
      <c r="AE4793" s="2">
        <v>46093.403564814813</v>
      </c>
      <c r="AG4793" s="2">
        <v>120863</v>
      </c>
    </row>
    <row r="4794" spans="1:33" ht="45" x14ac:dyDescent="0.25">
      <c r="A4794" s="2" t="s">
        <v>14707</v>
      </c>
      <c r="B4794" s="2" t="s">
        <v>5754</v>
      </c>
      <c r="C4794" s="2" t="s">
        <v>14708</v>
      </c>
      <c r="F4794" s="2" t="s">
        <v>14709</v>
      </c>
      <c r="G4794" s="2" t="s">
        <v>14710</v>
      </c>
      <c r="H4794" s="2" t="s">
        <v>14711</v>
      </c>
      <c r="I4794" s="2" t="s">
        <v>21968</v>
      </c>
      <c r="J4794" s="2" t="s">
        <v>28</v>
      </c>
      <c r="K4794" s="2" t="s">
        <v>74</v>
      </c>
      <c r="L4794" s="2" t="s">
        <v>131</v>
      </c>
      <c r="M4794" s="2" t="s">
        <v>264</v>
      </c>
      <c r="N4794" s="2" t="s">
        <v>5018</v>
      </c>
      <c r="O4794" s="2" t="s">
        <v>32</v>
      </c>
      <c r="P4794" s="24">
        <v>0</v>
      </c>
      <c r="Q4794" s="24">
        <v>1</v>
      </c>
      <c r="R4794" s="27" t="s">
        <v>1568</v>
      </c>
      <c r="S4794" s="28" t="s">
        <v>1589</v>
      </c>
      <c r="T4794" s="2" t="s">
        <v>33</v>
      </c>
      <c r="U4794" s="2">
        <v>0</v>
      </c>
      <c r="V4794" s="2" t="s">
        <v>30383</v>
      </c>
      <c r="W4794" s="2" t="s">
        <v>34</v>
      </c>
      <c r="X4794" s="58" t="s">
        <v>5754</v>
      </c>
      <c r="Z4794" s="2">
        <v>412000</v>
      </c>
      <c r="AB4794" s="58">
        <v>46091.71471064815</v>
      </c>
      <c r="AC4794" s="2">
        <v>0</v>
      </c>
      <c r="AD4794" s="104">
        <v>412000</v>
      </c>
      <c r="AE4794" s="2">
        <v>46091.71471064815</v>
      </c>
      <c r="AG4794" s="2">
        <v>106075</v>
      </c>
    </row>
    <row r="4795" spans="1:33" ht="45" x14ac:dyDescent="0.25">
      <c r="A4795" s="2" t="s">
        <v>15199</v>
      </c>
      <c r="B4795" s="2" t="s">
        <v>5754</v>
      </c>
      <c r="C4795" s="2" t="s">
        <v>15200</v>
      </c>
      <c r="F4795" s="2" t="s">
        <v>11618</v>
      </c>
      <c r="G4795" s="2" t="s">
        <v>11619</v>
      </c>
      <c r="H4795" s="2" t="s">
        <v>11620</v>
      </c>
      <c r="I4795" s="2" t="s">
        <v>22186</v>
      </c>
      <c r="J4795" s="2" t="s">
        <v>28</v>
      </c>
      <c r="K4795" s="2" t="s">
        <v>68</v>
      </c>
      <c r="L4795" s="2" t="s">
        <v>222</v>
      </c>
      <c r="M4795" s="2" t="s">
        <v>223</v>
      </c>
      <c r="N4795" s="2" t="s">
        <v>4086</v>
      </c>
      <c r="O4795" s="2" t="s">
        <v>705</v>
      </c>
      <c r="P4795" s="24">
        <v>0</v>
      </c>
      <c r="Q4795" s="24">
        <v>0</v>
      </c>
      <c r="R4795" s="27" t="s">
        <v>1578</v>
      </c>
      <c r="S4795" s="28" t="s">
        <v>1589</v>
      </c>
      <c r="T4795" s="2" t="s">
        <v>33</v>
      </c>
      <c r="U4795" s="2">
        <v>0</v>
      </c>
      <c r="V4795" s="2" t="s">
        <v>5754</v>
      </c>
      <c r="W4795" s="2" t="s">
        <v>34</v>
      </c>
      <c r="AC4795" s="2">
        <v>0</v>
      </c>
      <c r="AD4795" s="104"/>
    </row>
    <row r="4796" spans="1:33" ht="45" x14ac:dyDescent="0.25">
      <c r="A4796" s="2" t="s">
        <v>14916</v>
      </c>
      <c r="B4796" s="2" t="s">
        <v>5754</v>
      </c>
      <c r="C4796" s="2" t="s">
        <v>14917</v>
      </c>
      <c r="F4796" s="2" t="s">
        <v>14918</v>
      </c>
      <c r="G4796" s="2" t="s">
        <v>14919</v>
      </c>
      <c r="H4796" s="2" t="s">
        <v>9466</v>
      </c>
      <c r="I4796" s="2" t="s">
        <v>22277</v>
      </c>
      <c r="J4796" s="2" t="s">
        <v>28</v>
      </c>
      <c r="K4796" s="2" t="s">
        <v>68</v>
      </c>
      <c r="L4796" s="2" t="s">
        <v>9952</v>
      </c>
      <c r="M4796" s="2" t="s">
        <v>9953</v>
      </c>
      <c r="N4796" s="2" t="s">
        <v>9954</v>
      </c>
      <c r="O4796" s="2" t="s">
        <v>32</v>
      </c>
      <c r="P4796" s="24">
        <v>0</v>
      </c>
      <c r="Q4796" s="24">
        <v>1</v>
      </c>
      <c r="R4796" s="27" t="s">
        <v>1568</v>
      </c>
      <c r="S4796" s="28" t="s">
        <v>1589</v>
      </c>
      <c r="T4796" s="2" t="s">
        <v>33</v>
      </c>
      <c r="U4796" s="2">
        <v>0</v>
      </c>
      <c r="V4796" s="2" t="s">
        <v>16062</v>
      </c>
      <c r="W4796" s="2" t="s">
        <v>34</v>
      </c>
      <c r="X4796" s="58" t="s">
        <v>12680</v>
      </c>
      <c r="Z4796" s="2">
        <v>412000</v>
      </c>
      <c r="AB4796" s="58">
        <v>46093.429432870369</v>
      </c>
      <c r="AC4796" s="2">
        <v>0</v>
      </c>
      <c r="AD4796" s="104">
        <v>412000</v>
      </c>
      <c r="AE4796" s="2">
        <v>46093.429432870369</v>
      </c>
      <c r="AG4796" s="2">
        <v>105305</v>
      </c>
    </row>
    <row r="4797" spans="1:33" ht="45" x14ac:dyDescent="0.25">
      <c r="A4797" s="2" t="s">
        <v>14203</v>
      </c>
      <c r="B4797" s="2" t="s">
        <v>5754</v>
      </c>
      <c r="C4797" s="2" t="s">
        <v>14204</v>
      </c>
      <c r="F4797" s="2" t="s">
        <v>14205</v>
      </c>
      <c r="G4797" s="2" t="s">
        <v>14206</v>
      </c>
      <c r="H4797" s="2" t="s">
        <v>14207</v>
      </c>
      <c r="I4797" s="2" t="s">
        <v>21201</v>
      </c>
      <c r="J4797" s="2" t="s">
        <v>28</v>
      </c>
      <c r="K4797" s="2" t="s">
        <v>78</v>
      </c>
      <c r="L4797" s="2" t="s">
        <v>96</v>
      </c>
      <c r="M4797" s="2" t="s">
        <v>97</v>
      </c>
      <c r="N4797" s="2" t="s">
        <v>3885</v>
      </c>
      <c r="O4797" s="2" t="s">
        <v>32</v>
      </c>
      <c r="P4797" s="24">
        <v>0</v>
      </c>
      <c r="Q4797" s="24">
        <v>1</v>
      </c>
      <c r="R4797" s="27" t="s">
        <v>1568</v>
      </c>
      <c r="S4797" s="28" t="s">
        <v>1589</v>
      </c>
      <c r="T4797" s="2" t="s">
        <v>33</v>
      </c>
      <c r="U4797" s="2">
        <v>0</v>
      </c>
      <c r="V4797" s="2" t="s">
        <v>18001</v>
      </c>
      <c r="W4797" s="2" t="s">
        <v>34</v>
      </c>
      <c r="X4797" s="58" t="s">
        <v>5754</v>
      </c>
      <c r="Z4797" s="2">
        <v>412000</v>
      </c>
      <c r="AB4797" s="58">
        <v>46091.660115740742</v>
      </c>
      <c r="AC4797" s="2">
        <v>0</v>
      </c>
      <c r="AD4797" s="104">
        <v>412000</v>
      </c>
      <c r="AE4797" s="2">
        <v>46091.660115740742</v>
      </c>
      <c r="AG4797" s="2">
        <v>107090</v>
      </c>
    </row>
    <row r="4798" spans="1:33" ht="45" x14ac:dyDescent="0.25">
      <c r="A4798" s="2" t="s">
        <v>13294</v>
      </c>
      <c r="B4798" s="2" t="s">
        <v>5754</v>
      </c>
      <c r="C4798" s="2" t="s">
        <v>13295</v>
      </c>
      <c r="F4798" s="2" t="s">
        <v>13296</v>
      </c>
      <c r="G4798" s="2" t="s">
        <v>13297</v>
      </c>
      <c r="H4798" s="2" t="s">
        <v>13298</v>
      </c>
      <c r="I4798" s="2" t="s">
        <v>19917</v>
      </c>
      <c r="J4798" s="2" t="s">
        <v>28</v>
      </c>
      <c r="K4798" s="2" t="s">
        <v>173</v>
      </c>
      <c r="L4798" s="2" t="s">
        <v>370</v>
      </c>
      <c r="M4798" s="2" t="s">
        <v>371</v>
      </c>
      <c r="N4798" s="2" t="s">
        <v>3425</v>
      </c>
      <c r="O4798" s="2" t="s">
        <v>32</v>
      </c>
      <c r="P4798" s="24">
        <v>0</v>
      </c>
      <c r="Q4798" s="24">
        <v>2</v>
      </c>
      <c r="R4798" s="27" t="s">
        <v>1568</v>
      </c>
      <c r="S4798" s="28" t="s">
        <v>1589</v>
      </c>
      <c r="T4798" s="2" t="s">
        <v>33</v>
      </c>
      <c r="U4798" s="2">
        <v>0</v>
      </c>
      <c r="V4798" s="2" t="s">
        <v>16054</v>
      </c>
      <c r="W4798" s="2" t="s">
        <v>34</v>
      </c>
      <c r="X4798" s="58" t="s">
        <v>12666</v>
      </c>
      <c r="Z4798" s="2">
        <v>412000</v>
      </c>
      <c r="AB4798" s="58">
        <v>46092.357557870368</v>
      </c>
      <c r="AC4798" s="2">
        <v>0</v>
      </c>
      <c r="AD4798" s="104">
        <v>412000</v>
      </c>
      <c r="AE4798" s="2">
        <v>46092.357557870368</v>
      </c>
      <c r="AG4798" s="2">
        <v>106826</v>
      </c>
    </row>
    <row r="4799" spans="1:33" ht="45" x14ac:dyDescent="0.25">
      <c r="A4799" s="2" t="s">
        <v>14417</v>
      </c>
      <c r="B4799" s="2" t="s">
        <v>5754</v>
      </c>
      <c r="C4799" s="2" t="s">
        <v>14418</v>
      </c>
      <c r="F4799" s="2" t="s">
        <v>14199</v>
      </c>
      <c r="G4799" s="2" t="s">
        <v>14200</v>
      </c>
      <c r="H4799" s="2" t="s">
        <v>7759</v>
      </c>
      <c r="I4799" s="2" t="s">
        <v>21205</v>
      </c>
      <c r="J4799" s="2" t="s">
        <v>28</v>
      </c>
      <c r="K4799" s="2" t="s">
        <v>78</v>
      </c>
      <c r="L4799" s="2" t="s">
        <v>472</v>
      </c>
      <c r="M4799" s="2" t="s">
        <v>473</v>
      </c>
      <c r="N4799" s="2" t="s">
        <v>5326</v>
      </c>
      <c r="O4799" s="2" t="s">
        <v>705</v>
      </c>
      <c r="P4799" s="24">
        <v>0</v>
      </c>
      <c r="Q4799" s="24">
        <v>0</v>
      </c>
      <c r="R4799" s="27" t="s">
        <v>1578</v>
      </c>
      <c r="S4799" s="28" t="s">
        <v>1589</v>
      </c>
      <c r="T4799" s="2" t="s">
        <v>33</v>
      </c>
      <c r="U4799" s="2">
        <v>0</v>
      </c>
      <c r="V4799" s="2" t="s">
        <v>5754</v>
      </c>
      <c r="W4799" s="2" t="s">
        <v>34</v>
      </c>
      <c r="AC4799" s="2">
        <v>0</v>
      </c>
      <c r="AD4799" s="104"/>
    </row>
    <row r="4800" spans="1:33" ht="45" x14ac:dyDescent="0.25">
      <c r="A4800" s="2" t="s">
        <v>14881</v>
      </c>
      <c r="B4800" s="2" t="s">
        <v>5754</v>
      </c>
      <c r="C4800" s="2" t="s">
        <v>14882</v>
      </c>
      <c r="F4800" s="2" t="s">
        <v>14883</v>
      </c>
      <c r="G4800" s="2" t="s">
        <v>14884</v>
      </c>
      <c r="H4800" s="2" t="s">
        <v>14885</v>
      </c>
      <c r="I4800" s="2" t="s">
        <v>22214</v>
      </c>
      <c r="J4800" s="2" t="s">
        <v>28</v>
      </c>
      <c r="K4800" s="2" t="s">
        <v>68</v>
      </c>
      <c r="L4800" s="2" t="s">
        <v>9952</v>
      </c>
      <c r="M4800" s="2" t="s">
        <v>9953</v>
      </c>
      <c r="N4800" s="2" t="s">
        <v>9954</v>
      </c>
      <c r="O4800" s="2" t="s">
        <v>32</v>
      </c>
      <c r="P4800" s="24">
        <v>0</v>
      </c>
      <c r="Q4800" s="24">
        <v>1</v>
      </c>
      <c r="R4800" s="27" t="s">
        <v>1568</v>
      </c>
      <c r="S4800" s="28" t="s">
        <v>1589</v>
      </c>
      <c r="T4800" s="2" t="s">
        <v>33</v>
      </c>
      <c r="U4800" s="2">
        <v>0</v>
      </c>
      <c r="V4800" s="2" t="s">
        <v>16062</v>
      </c>
      <c r="W4800" s="2" t="s">
        <v>34</v>
      </c>
      <c r="X4800" s="58" t="s">
        <v>12680</v>
      </c>
      <c r="Z4800" s="2">
        <v>412000</v>
      </c>
      <c r="AB4800" s="58">
        <v>46093.432650462964</v>
      </c>
      <c r="AC4800" s="2">
        <v>0</v>
      </c>
      <c r="AD4800" s="104">
        <v>412000</v>
      </c>
      <c r="AE4800" s="2">
        <v>46093.432650462964</v>
      </c>
      <c r="AG4800" s="2">
        <v>105298</v>
      </c>
    </row>
    <row r="4801" spans="1:33" ht="45" x14ac:dyDescent="0.25">
      <c r="A4801" s="2" t="s">
        <v>14424</v>
      </c>
      <c r="B4801" s="2" t="s">
        <v>5754</v>
      </c>
      <c r="C4801" s="2" t="s">
        <v>14425</v>
      </c>
      <c r="F4801" s="2" t="s">
        <v>2211</v>
      </c>
      <c r="G4801" s="2" t="s">
        <v>4390</v>
      </c>
      <c r="H4801" s="2" t="s">
        <v>4391</v>
      </c>
      <c r="I4801" s="2" t="s">
        <v>21206</v>
      </c>
      <c r="J4801" s="2" t="s">
        <v>28</v>
      </c>
      <c r="K4801" s="2" t="s">
        <v>78</v>
      </c>
      <c r="L4801" s="2" t="s">
        <v>177</v>
      </c>
      <c r="M4801" s="2" t="s">
        <v>178</v>
      </c>
      <c r="N4801" s="2" t="s">
        <v>4392</v>
      </c>
      <c r="O4801" s="2" t="s">
        <v>705</v>
      </c>
      <c r="P4801" s="24">
        <v>0</v>
      </c>
      <c r="Q4801" s="24">
        <v>0</v>
      </c>
      <c r="R4801" s="27" t="s">
        <v>1578</v>
      </c>
      <c r="S4801" s="28" t="s">
        <v>1589</v>
      </c>
      <c r="T4801" s="2" t="s">
        <v>33</v>
      </c>
      <c r="U4801" s="2">
        <v>0</v>
      </c>
      <c r="V4801" s="2" t="s">
        <v>5754</v>
      </c>
      <c r="W4801" s="2" t="s">
        <v>34</v>
      </c>
      <c r="AC4801" s="2">
        <v>0</v>
      </c>
      <c r="AD4801" s="104"/>
    </row>
    <row r="4802" spans="1:33" ht="60" x14ac:dyDescent="0.25">
      <c r="A4802" s="2" t="s">
        <v>14914</v>
      </c>
      <c r="B4802" s="2" t="s">
        <v>5754</v>
      </c>
      <c r="C4802" s="2" t="s">
        <v>14915</v>
      </c>
      <c r="F4802" s="2" t="s">
        <v>1874</v>
      </c>
      <c r="G4802" s="2" t="s">
        <v>4137</v>
      </c>
      <c r="H4802" s="2" t="s">
        <v>4138</v>
      </c>
      <c r="I4802" s="2" t="s">
        <v>22278</v>
      </c>
      <c r="J4802" s="2" t="s">
        <v>28</v>
      </c>
      <c r="K4802" s="2" t="s">
        <v>68</v>
      </c>
      <c r="L4802" s="2" t="s">
        <v>94</v>
      </c>
      <c r="M4802" s="2" t="s">
        <v>95</v>
      </c>
      <c r="N4802" s="2" t="s">
        <v>4139</v>
      </c>
      <c r="O4802" s="2" t="s">
        <v>32</v>
      </c>
      <c r="P4802" s="24">
        <v>0</v>
      </c>
      <c r="Q4802" s="24">
        <v>1</v>
      </c>
      <c r="R4802" s="27" t="s">
        <v>1568</v>
      </c>
      <c r="S4802" s="28" t="s">
        <v>1589</v>
      </c>
      <c r="T4802" s="2" t="s">
        <v>33</v>
      </c>
      <c r="U4802" s="2">
        <v>0</v>
      </c>
      <c r="V4802" s="2" t="s">
        <v>18533</v>
      </c>
      <c r="W4802" s="2" t="s">
        <v>34</v>
      </c>
      <c r="X4802" s="58" t="s">
        <v>5754</v>
      </c>
      <c r="Z4802" s="2">
        <v>412000</v>
      </c>
      <c r="AB4802" s="58">
        <v>46091.580810185187</v>
      </c>
      <c r="AC4802" s="2">
        <v>0</v>
      </c>
      <c r="AD4802" s="104">
        <v>412000</v>
      </c>
      <c r="AE4802" s="2">
        <v>46091.580810185187</v>
      </c>
      <c r="AG4802" s="2">
        <v>105293</v>
      </c>
    </row>
    <row r="4803" spans="1:33" ht="45" x14ac:dyDescent="0.25">
      <c r="A4803" s="2" t="s">
        <v>14899</v>
      </c>
      <c r="B4803" s="2" t="s">
        <v>5754</v>
      </c>
      <c r="C4803" s="2" t="s">
        <v>14900</v>
      </c>
      <c r="F4803" s="2" t="s">
        <v>14901</v>
      </c>
      <c r="G4803" s="2" t="s">
        <v>14902</v>
      </c>
      <c r="H4803" s="2" t="s">
        <v>14903</v>
      </c>
      <c r="I4803" s="2" t="s">
        <v>22214</v>
      </c>
      <c r="J4803" s="2" t="s">
        <v>28</v>
      </c>
      <c r="K4803" s="2" t="s">
        <v>68</v>
      </c>
      <c r="L4803" s="2" t="s">
        <v>9952</v>
      </c>
      <c r="M4803" s="2" t="s">
        <v>9953</v>
      </c>
      <c r="N4803" s="2" t="s">
        <v>9954</v>
      </c>
      <c r="O4803" s="2" t="s">
        <v>32</v>
      </c>
      <c r="P4803" s="24">
        <v>0</v>
      </c>
      <c r="Q4803" s="24">
        <v>1</v>
      </c>
      <c r="R4803" s="27" t="s">
        <v>1568</v>
      </c>
      <c r="S4803" s="28" t="s">
        <v>1589</v>
      </c>
      <c r="T4803" s="2" t="s">
        <v>33</v>
      </c>
      <c r="U4803" s="2">
        <v>0</v>
      </c>
      <c r="V4803" s="2" t="s">
        <v>16062</v>
      </c>
      <c r="W4803" s="2" t="s">
        <v>34</v>
      </c>
      <c r="X4803" s="58" t="s">
        <v>12680</v>
      </c>
      <c r="Z4803" s="2">
        <v>412000</v>
      </c>
      <c r="AB4803" s="58">
        <v>46093.432847222219</v>
      </c>
      <c r="AC4803" s="2">
        <v>0</v>
      </c>
      <c r="AD4803" s="104">
        <v>412000</v>
      </c>
      <c r="AE4803" s="2">
        <v>46093.432847222219</v>
      </c>
      <c r="AG4803" s="2">
        <v>105289</v>
      </c>
    </row>
    <row r="4804" spans="1:33" ht="45" x14ac:dyDescent="0.25">
      <c r="A4804" s="2" t="s">
        <v>14229</v>
      </c>
      <c r="B4804" s="2" t="s">
        <v>5754</v>
      </c>
      <c r="C4804" s="2" t="s">
        <v>14230</v>
      </c>
      <c r="F4804" s="2" t="s">
        <v>14231</v>
      </c>
      <c r="G4804" s="2" t="s">
        <v>14232</v>
      </c>
      <c r="H4804" s="2" t="s">
        <v>14233</v>
      </c>
      <c r="I4804" s="2" t="s">
        <v>21207</v>
      </c>
      <c r="J4804" s="2" t="s">
        <v>28</v>
      </c>
      <c r="K4804" s="2" t="s">
        <v>78</v>
      </c>
      <c r="L4804" s="2" t="s">
        <v>470</v>
      </c>
      <c r="M4804" s="2" t="s">
        <v>471</v>
      </c>
      <c r="N4804" s="2" t="s">
        <v>7803</v>
      </c>
      <c r="O4804" s="2" t="s">
        <v>32</v>
      </c>
      <c r="P4804" s="24">
        <v>0</v>
      </c>
      <c r="Q4804" s="24">
        <v>1</v>
      </c>
      <c r="R4804" s="27" t="s">
        <v>1568</v>
      </c>
      <c r="S4804" s="28" t="s">
        <v>1589</v>
      </c>
      <c r="T4804" s="2" t="s">
        <v>33</v>
      </c>
      <c r="U4804" s="2">
        <v>0</v>
      </c>
      <c r="V4804" s="2" t="s">
        <v>19078</v>
      </c>
      <c r="W4804" s="2" t="s">
        <v>34</v>
      </c>
      <c r="X4804" s="58" t="s">
        <v>5754</v>
      </c>
      <c r="Z4804" s="2">
        <v>412000</v>
      </c>
      <c r="AB4804" s="58">
        <v>46091.615034722221</v>
      </c>
      <c r="AC4804" s="2">
        <v>0</v>
      </c>
      <c r="AD4804" s="104">
        <v>412000</v>
      </c>
      <c r="AE4804" s="2">
        <v>46091.615034722221</v>
      </c>
      <c r="AG4804" s="2">
        <v>105538</v>
      </c>
    </row>
    <row r="4805" spans="1:33" ht="60" x14ac:dyDescent="0.25">
      <c r="A4805" s="2" t="s">
        <v>15813</v>
      </c>
      <c r="B4805" s="2" t="s">
        <v>5754</v>
      </c>
      <c r="C4805" s="2" t="s">
        <v>15814</v>
      </c>
      <c r="F4805" s="2" t="s">
        <v>8276</v>
      </c>
      <c r="G4805" s="2" t="s">
        <v>8277</v>
      </c>
      <c r="H4805" s="2" t="s">
        <v>8278</v>
      </c>
      <c r="I4805" s="2" t="s">
        <v>21324</v>
      </c>
      <c r="J4805" s="2" t="s">
        <v>28</v>
      </c>
      <c r="K4805" s="2" t="s">
        <v>78</v>
      </c>
      <c r="L4805" s="2" t="s">
        <v>57</v>
      </c>
      <c r="M4805" s="2" t="s">
        <v>358</v>
      </c>
      <c r="N4805" s="2" t="s">
        <v>3894</v>
      </c>
      <c r="O4805" s="2" t="s">
        <v>705</v>
      </c>
      <c r="P4805" s="24">
        <v>0</v>
      </c>
      <c r="Q4805" s="24">
        <v>0</v>
      </c>
      <c r="R4805" s="27" t="s">
        <v>1578</v>
      </c>
      <c r="S4805" s="28" t="s">
        <v>1585</v>
      </c>
      <c r="T4805" s="2" t="s">
        <v>38</v>
      </c>
      <c r="U4805" s="2">
        <v>0</v>
      </c>
      <c r="V4805" s="2" t="s">
        <v>12666</v>
      </c>
      <c r="W4805" s="2" t="s">
        <v>34</v>
      </c>
      <c r="AC4805" s="2">
        <v>0</v>
      </c>
      <c r="AD4805" s="104"/>
    </row>
    <row r="4806" spans="1:33" ht="45" x14ac:dyDescent="0.25">
      <c r="A4806" s="2" t="s">
        <v>14201</v>
      </c>
      <c r="B4806" s="2" t="s">
        <v>5754</v>
      </c>
      <c r="C4806" s="2" t="s">
        <v>14202</v>
      </c>
      <c r="F4806" s="2" t="s">
        <v>8632</v>
      </c>
      <c r="G4806" s="2" t="s">
        <v>8633</v>
      </c>
      <c r="H4806" s="2" t="s">
        <v>8634</v>
      </c>
      <c r="I4806" s="2" t="s">
        <v>21208</v>
      </c>
      <c r="J4806" s="2" t="s">
        <v>28</v>
      </c>
      <c r="K4806" s="2" t="s">
        <v>78</v>
      </c>
      <c r="L4806" s="2" t="s">
        <v>185</v>
      </c>
      <c r="M4806" s="2" t="s">
        <v>186</v>
      </c>
      <c r="N4806" s="2" t="s">
        <v>4592</v>
      </c>
      <c r="O4806" s="2" t="s">
        <v>32</v>
      </c>
      <c r="P4806" s="24">
        <v>0</v>
      </c>
      <c r="Q4806" s="24">
        <v>1</v>
      </c>
      <c r="R4806" s="27" t="s">
        <v>1568</v>
      </c>
      <c r="S4806" s="28" t="s">
        <v>1589</v>
      </c>
      <c r="T4806" s="2" t="s">
        <v>33</v>
      </c>
      <c r="U4806" s="2">
        <v>0</v>
      </c>
      <c r="V4806" s="2" t="s">
        <v>18528</v>
      </c>
      <c r="W4806" s="2" t="s">
        <v>34</v>
      </c>
      <c r="X4806" s="58" t="s">
        <v>5754</v>
      </c>
      <c r="Z4806" s="2">
        <v>412000</v>
      </c>
      <c r="AB4806" s="58">
        <v>46091.766608796293</v>
      </c>
      <c r="AC4806" s="2">
        <v>0</v>
      </c>
      <c r="AD4806" s="104">
        <v>412000</v>
      </c>
      <c r="AE4806" s="2">
        <v>46091.766608796293</v>
      </c>
      <c r="AG4806" s="2">
        <v>106929</v>
      </c>
    </row>
    <row r="4807" spans="1:33" ht="60" x14ac:dyDescent="0.25">
      <c r="A4807" s="2" t="s">
        <v>14890</v>
      </c>
      <c r="B4807" s="2" t="s">
        <v>5754</v>
      </c>
      <c r="C4807" s="2" t="s">
        <v>14891</v>
      </c>
      <c r="F4807" s="2" t="s">
        <v>1877</v>
      </c>
      <c r="G4807" s="2" t="s">
        <v>4150</v>
      </c>
      <c r="H4807" s="2" t="s">
        <v>4151</v>
      </c>
      <c r="I4807" s="2" t="s">
        <v>22279</v>
      </c>
      <c r="J4807" s="2" t="s">
        <v>28</v>
      </c>
      <c r="K4807" s="2" t="s">
        <v>68</v>
      </c>
      <c r="L4807" s="2" t="s">
        <v>94</v>
      </c>
      <c r="M4807" s="2" t="s">
        <v>95</v>
      </c>
      <c r="N4807" s="2" t="s">
        <v>4139</v>
      </c>
      <c r="O4807" s="2" t="s">
        <v>32</v>
      </c>
      <c r="P4807" s="24">
        <v>0</v>
      </c>
      <c r="Q4807" s="24">
        <v>1</v>
      </c>
      <c r="R4807" s="27" t="s">
        <v>1568</v>
      </c>
      <c r="S4807" s="28" t="s">
        <v>1589</v>
      </c>
      <c r="T4807" s="2" t="s">
        <v>33</v>
      </c>
      <c r="U4807" s="2">
        <v>0</v>
      </c>
      <c r="V4807" s="2" t="s">
        <v>18533</v>
      </c>
      <c r="W4807" s="2" t="s">
        <v>34</v>
      </c>
      <c r="X4807" s="58" t="s">
        <v>5754</v>
      </c>
      <c r="Z4807" s="2">
        <v>412000</v>
      </c>
      <c r="AB4807" s="58">
        <v>46091.581180555557</v>
      </c>
      <c r="AC4807" s="2">
        <v>0</v>
      </c>
      <c r="AD4807" s="104">
        <v>412000</v>
      </c>
      <c r="AE4807" s="2">
        <v>46091.581180555557</v>
      </c>
      <c r="AG4807" s="2">
        <v>105285</v>
      </c>
    </row>
    <row r="4808" spans="1:33" ht="45" x14ac:dyDescent="0.25">
      <c r="A4808" s="2" t="s">
        <v>14962</v>
      </c>
      <c r="B4808" s="2" t="s">
        <v>5754</v>
      </c>
      <c r="C4808" s="2" t="s">
        <v>14963</v>
      </c>
      <c r="F4808" s="2" t="s">
        <v>11404</v>
      </c>
      <c r="G4808" s="2" t="s">
        <v>11405</v>
      </c>
      <c r="H4808" s="2" t="s">
        <v>11406</v>
      </c>
      <c r="I4808" s="2" t="s">
        <v>22280</v>
      </c>
      <c r="J4808" s="2" t="s">
        <v>28</v>
      </c>
      <c r="K4808" s="2" t="s">
        <v>68</v>
      </c>
      <c r="L4808" s="2" t="s">
        <v>10690</v>
      </c>
      <c r="M4808" s="2" t="s">
        <v>10691</v>
      </c>
      <c r="N4808" s="2" t="s">
        <v>10692</v>
      </c>
      <c r="O4808" s="2" t="s">
        <v>32</v>
      </c>
      <c r="P4808" s="24">
        <v>0</v>
      </c>
      <c r="Q4808" s="24">
        <v>1</v>
      </c>
      <c r="R4808" s="27" t="s">
        <v>1568</v>
      </c>
      <c r="S4808" s="28" t="s">
        <v>1589</v>
      </c>
      <c r="T4808" s="2" t="s">
        <v>33</v>
      </c>
      <c r="U4808" s="2">
        <v>0</v>
      </c>
      <c r="V4808" s="2" t="s">
        <v>19078</v>
      </c>
      <c r="W4808" s="2" t="s">
        <v>34</v>
      </c>
      <c r="X4808" s="58" t="s">
        <v>12680</v>
      </c>
      <c r="Z4808" s="2">
        <v>412000</v>
      </c>
      <c r="AB4808" s="58">
        <v>46093.481944444444</v>
      </c>
      <c r="AC4808" s="2">
        <v>0</v>
      </c>
      <c r="AD4808" s="104">
        <v>412000</v>
      </c>
      <c r="AE4808" s="2">
        <v>46093.481944444444</v>
      </c>
      <c r="AG4808" s="2">
        <v>110599</v>
      </c>
    </row>
    <row r="4809" spans="1:33" ht="45" x14ac:dyDescent="0.25">
      <c r="A4809" s="2" t="s">
        <v>14973</v>
      </c>
      <c r="B4809" s="2" t="s">
        <v>5754</v>
      </c>
      <c r="C4809" s="2" t="s">
        <v>14974</v>
      </c>
      <c r="F4809" s="2" t="s">
        <v>14975</v>
      </c>
      <c r="G4809" s="2" t="s">
        <v>14976</v>
      </c>
      <c r="H4809" s="2" t="s">
        <v>14977</v>
      </c>
      <c r="I4809" s="2" t="s">
        <v>22281</v>
      </c>
      <c r="J4809" s="2" t="s">
        <v>28</v>
      </c>
      <c r="K4809" s="2" t="s">
        <v>68</v>
      </c>
      <c r="L4809" s="2" t="s">
        <v>3348</v>
      </c>
      <c r="M4809" s="2" t="s">
        <v>3349</v>
      </c>
      <c r="N4809" s="2" t="s">
        <v>3350</v>
      </c>
      <c r="O4809" s="2" t="s">
        <v>32</v>
      </c>
      <c r="P4809" s="24">
        <v>0</v>
      </c>
      <c r="Q4809" s="24">
        <v>1</v>
      </c>
      <c r="R4809" s="27" t="s">
        <v>1568</v>
      </c>
      <c r="S4809" s="28" t="s">
        <v>1589</v>
      </c>
      <c r="T4809" s="2" t="s">
        <v>33</v>
      </c>
      <c r="U4809" s="2">
        <v>0</v>
      </c>
      <c r="V4809" s="2" t="s">
        <v>19646</v>
      </c>
      <c r="W4809" s="2" t="s">
        <v>34</v>
      </c>
      <c r="X4809" s="58" t="s">
        <v>12666</v>
      </c>
      <c r="Z4809" s="2">
        <v>412000</v>
      </c>
      <c r="AB4809" s="58">
        <v>46092.670763888891</v>
      </c>
      <c r="AC4809" s="2">
        <v>0</v>
      </c>
      <c r="AD4809" s="104">
        <v>412000</v>
      </c>
      <c r="AE4809" s="2">
        <v>46092.670763888891</v>
      </c>
      <c r="AG4809" s="2">
        <v>110596</v>
      </c>
    </row>
    <row r="4810" spans="1:33" ht="45" x14ac:dyDescent="0.25">
      <c r="A4810" s="2" t="s">
        <v>12972</v>
      </c>
      <c r="B4810" s="2" t="s">
        <v>5754</v>
      </c>
      <c r="C4810" s="2" t="s">
        <v>12973</v>
      </c>
      <c r="F4810" s="2" t="s">
        <v>12974</v>
      </c>
      <c r="G4810" s="2" t="s">
        <v>12975</v>
      </c>
      <c r="H4810" s="2" t="s">
        <v>7070</v>
      </c>
      <c r="I4810" s="2" t="s">
        <v>19574</v>
      </c>
      <c r="J4810" s="2" t="s">
        <v>28</v>
      </c>
      <c r="K4810" s="2" t="s">
        <v>48</v>
      </c>
      <c r="L4810" s="2" t="s">
        <v>247</v>
      </c>
      <c r="M4810" s="2" t="s">
        <v>248</v>
      </c>
      <c r="N4810" s="2" t="s">
        <v>5778</v>
      </c>
      <c r="O4810" s="2" t="s">
        <v>32</v>
      </c>
      <c r="P4810" s="24">
        <v>0</v>
      </c>
      <c r="Q4810" s="24">
        <v>1</v>
      </c>
      <c r="R4810" s="27" t="s">
        <v>1568</v>
      </c>
      <c r="S4810" s="28" t="s">
        <v>1589</v>
      </c>
      <c r="T4810" s="2" t="s">
        <v>33</v>
      </c>
      <c r="U4810" s="2">
        <v>0</v>
      </c>
      <c r="V4810" s="2" t="s">
        <v>18533</v>
      </c>
      <c r="W4810" s="2" t="s">
        <v>34</v>
      </c>
      <c r="X4810" s="58" t="s">
        <v>5754</v>
      </c>
      <c r="Z4810" s="2">
        <v>412000</v>
      </c>
      <c r="AB4810" s="58">
        <v>46091.782268518517</v>
      </c>
      <c r="AC4810" s="2">
        <v>0</v>
      </c>
      <c r="AD4810" s="104">
        <v>412000</v>
      </c>
      <c r="AE4810" s="2">
        <v>46091.782268518517</v>
      </c>
      <c r="AG4810" s="2">
        <v>105772</v>
      </c>
    </row>
    <row r="4811" spans="1:33" ht="60" x14ac:dyDescent="0.25">
      <c r="A4811" s="2" t="s">
        <v>14953</v>
      </c>
      <c r="B4811" s="2" t="s">
        <v>5754</v>
      </c>
      <c r="C4811" s="2" t="s">
        <v>14954</v>
      </c>
      <c r="F4811" s="2" t="s">
        <v>11641</v>
      </c>
      <c r="G4811" s="2" t="s">
        <v>11642</v>
      </c>
      <c r="H4811" s="2" t="s">
        <v>11643</v>
      </c>
      <c r="I4811" s="2" t="s">
        <v>22255</v>
      </c>
      <c r="J4811" s="2" t="s">
        <v>28</v>
      </c>
      <c r="K4811" s="2" t="s">
        <v>68</v>
      </c>
      <c r="L4811" s="2" t="s">
        <v>116</v>
      </c>
      <c r="M4811" s="2" t="s">
        <v>117</v>
      </c>
      <c r="N4811" s="2" t="s">
        <v>4745</v>
      </c>
      <c r="O4811" s="2" t="s">
        <v>32</v>
      </c>
      <c r="P4811" s="24">
        <v>0</v>
      </c>
      <c r="Q4811" s="24">
        <v>1</v>
      </c>
      <c r="R4811" s="27" t="s">
        <v>1568</v>
      </c>
      <c r="S4811" s="28" t="s">
        <v>1589</v>
      </c>
      <c r="T4811" s="2" t="s">
        <v>33</v>
      </c>
      <c r="U4811" s="2">
        <v>0</v>
      </c>
      <c r="V4811" s="2" t="s">
        <v>32960</v>
      </c>
      <c r="W4811" s="2" t="s">
        <v>34</v>
      </c>
      <c r="X4811" s="58" t="s">
        <v>12666</v>
      </c>
      <c r="Z4811" s="2">
        <v>412000</v>
      </c>
      <c r="AB4811" s="58">
        <v>46092.551712962966</v>
      </c>
      <c r="AC4811" s="2">
        <v>0</v>
      </c>
      <c r="AD4811" s="104">
        <v>412000</v>
      </c>
      <c r="AE4811" s="2">
        <v>46092.551712962966</v>
      </c>
      <c r="AG4811" s="2">
        <v>110595</v>
      </c>
    </row>
    <row r="4812" spans="1:33" ht="45" x14ac:dyDescent="0.25">
      <c r="A4812" s="2" t="s">
        <v>14892</v>
      </c>
      <c r="B4812" s="2" t="s">
        <v>5754</v>
      </c>
      <c r="C4812" s="2" t="s">
        <v>14893</v>
      </c>
      <c r="F4812" s="2" t="s">
        <v>10962</v>
      </c>
      <c r="G4812" s="2" t="s">
        <v>10963</v>
      </c>
      <c r="H4812" s="2" t="s">
        <v>10964</v>
      </c>
      <c r="I4812" s="2" t="s">
        <v>22282</v>
      </c>
      <c r="J4812" s="2" t="s">
        <v>28</v>
      </c>
      <c r="K4812" s="2" t="s">
        <v>68</v>
      </c>
      <c r="L4812" s="2" t="s">
        <v>10381</v>
      </c>
      <c r="M4812" s="2" t="s">
        <v>10382</v>
      </c>
      <c r="N4812" s="2" t="s">
        <v>10383</v>
      </c>
      <c r="O4812" s="2" t="s">
        <v>32</v>
      </c>
      <c r="P4812" s="24">
        <v>0</v>
      </c>
      <c r="Q4812" s="24">
        <v>1</v>
      </c>
      <c r="R4812" s="27" t="s">
        <v>1568</v>
      </c>
      <c r="S4812" s="28" t="s">
        <v>1589</v>
      </c>
      <c r="T4812" s="2" t="s">
        <v>33</v>
      </c>
      <c r="U4812" s="2">
        <v>0</v>
      </c>
      <c r="V4812" s="2" t="s">
        <v>18533</v>
      </c>
      <c r="W4812" s="2" t="s">
        <v>34</v>
      </c>
      <c r="X4812" s="58" t="s">
        <v>12680</v>
      </c>
      <c r="Z4812" s="2">
        <v>412000</v>
      </c>
      <c r="AB4812" s="58">
        <v>46093.443518518521</v>
      </c>
      <c r="AC4812" s="2">
        <v>0</v>
      </c>
      <c r="AD4812" s="104">
        <v>412000</v>
      </c>
      <c r="AE4812" s="2">
        <v>46093.443518518521</v>
      </c>
      <c r="AG4812" s="2">
        <v>105280</v>
      </c>
    </row>
    <row r="4813" spans="1:33" ht="45" x14ac:dyDescent="0.25">
      <c r="A4813" s="2" t="s">
        <v>15707</v>
      </c>
      <c r="B4813" s="2" t="s">
        <v>5754</v>
      </c>
      <c r="C4813" s="2" t="s">
        <v>15708</v>
      </c>
      <c r="F4813" s="2" t="s">
        <v>15709</v>
      </c>
      <c r="G4813" s="2" t="s">
        <v>15710</v>
      </c>
      <c r="H4813" s="2" t="s">
        <v>15711</v>
      </c>
      <c r="I4813" s="2" t="s">
        <v>23950</v>
      </c>
      <c r="J4813" s="2" t="s">
        <v>28</v>
      </c>
      <c r="K4813" s="2" t="s">
        <v>98</v>
      </c>
      <c r="L4813" s="2" t="s">
        <v>99</v>
      </c>
      <c r="M4813" s="2" t="s">
        <v>100</v>
      </c>
      <c r="N4813" s="2" t="s">
        <v>3777</v>
      </c>
      <c r="O4813" s="2" t="s">
        <v>32</v>
      </c>
      <c r="P4813" s="24">
        <v>0</v>
      </c>
      <c r="Q4813" s="24">
        <v>1</v>
      </c>
      <c r="R4813" s="27" t="s">
        <v>1568</v>
      </c>
      <c r="S4813" s="28" t="s">
        <v>1589</v>
      </c>
      <c r="T4813" s="2" t="s">
        <v>33</v>
      </c>
      <c r="U4813" s="2">
        <v>0</v>
      </c>
      <c r="V4813" s="2" t="s">
        <v>19078</v>
      </c>
      <c r="W4813" s="2" t="s">
        <v>34</v>
      </c>
      <c r="X4813" s="58" t="s">
        <v>5754</v>
      </c>
      <c r="Z4813" s="2">
        <v>412000</v>
      </c>
      <c r="AB4813" s="58">
        <v>46091.739120370374</v>
      </c>
      <c r="AC4813" s="2">
        <v>0</v>
      </c>
      <c r="AD4813" s="104">
        <v>412000</v>
      </c>
      <c r="AE4813" s="2">
        <v>46091.739120370374</v>
      </c>
      <c r="AG4813" s="2">
        <v>108905</v>
      </c>
    </row>
    <row r="4814" spans="1:33" ht="45" x14ac:dyDescent="0.25">
      <c r="A4814" s="2" t="s">
        <v>14951</v>
      </c>
      <c r="B4814" s="2" t="s">
        <v>5754</v>
      </c>
      <c r="C4814" s="2" t="s">
        <v>14952</v>
      </c>
      <c r="F4814" s="2" t="s">
        <v>11255</v>
      </c>
      <c r="G4814" s="2" t="s">
        <v>11256</v>
      </c>
      <c r="H4814" s="2" t="s">
        <v>11257</v>
      </c>
      <c r="I4814" s="2" t="s">
        <v>22255</v>
      </c>
      <c r="J4814" s="2" t="s">
        <v>28</v>
      </c>
      <c r="K4814" s="2" t="s">
        <v>68</v>
      </c>
      <c r="L4814" s="2" t="s">
        <v>116</v>
      </c>
      <c r="M4814" s="2" t="s">
        <v>117</v>
      </c>
      <c r="N4814" s="2" t="s">
        <v>4745</v>
      </c>
      <c r="O4814" s="2" t="s">
        <v>32</v>
      </c>
      <c r="P4814" s="24">
        <v>0</v>
      </c>
      <c r="Q4814" s="24">
        <v>1</v>
      </c>
      <c r="R4814" s="27" t="s">
        <v>1568</v>
      </c>
      <c r="S4814" s="28" t="s">
        <v>1589</v>
      </c>
      <c r="T4814" s="2" t="s">
        <v>33</v>
      </c>
      <c r="U4814" s="2">
        <v>0</v>
      </c>
      <c r="V4814" s="2" t="s">
        <v>32960</v>
      </c>
      <c r="W4814" s="2" t="s">
        <v>34</v>
      </c>
      <c r="X4814" s="58" t="s">
        <v>12666</v>
      </c>
      <c r="Z4814" s="2">
        <v>412000</v>
      </c>
      <c r="AB4814" s="58">
        <v>46092.548009259262</v>
      </c>
      <c r="AC4814" s="2">
        <v>0</v>
      </c>
      <c r="AD4814" s="104">
        <v>412000</v>
      </c>
      <c r="AE4814" s="2">
        <v>46092.548009259262</v>
      </c>
      <c r="AG4814" s="2">
        <v>110590</v>
      </c>
    </row>
    <row r="4815" spans="1:33" ht="45" x14ac:dyDescent="0.25">
      <c r="A4815" s="2" t="s">
        <v>14960</v>
      </c>
      <c r="B4815" s="2" t="s">
        <v>5754</v>
      </c>
      <c r="C4815" s="2" t="s">
        <v>14961</v>
      </c>
      <c r="F4815" s="2" t="s">
        <v>11169</v>
      </c>
      <c r="G4815" s="2" t="s">
        <v>11170</v>
      </c>
      <c r="H4815" s="2" t="s">
        <v>11171</v>
      </c>
      <c r="I4815" s="2" t="s">
        <v>22283</v>
      </c>
      <c r="J4815" s="2" t="s">
        <v>28</v>
      </c>
      <c r="K4815" s="2" t="s">
        <v>68</v>
      </c>
      <c r="L4815" s="2" t="s">
        <v>10690</v>
      </c>
      <c r="M4815" s="2" t="s">
        <v>10691</v>
      </c>
      <c r="N4815" s="2" t="s">
        <v>10692</v>
      </c>
      <c r="O4815" s="2" t="s">
        <v>32</v>
      </c>
      <c r="P4815" s="24">
        <v>0</v>
      </c>
      <c r="Q4815" s="24">
        <v>1</v>
      </c>
      <c r="R4815" s="27" t="s">
        <v>1568</v>
      </c>
      <c r="S4815" s="28" t="s">
        <v>1589</v>
      </c>
      <c r="T4815" s="2" t="s">
        <v>33</v>
      </c>
      <c r="U4815" s="2">
        <v>0</v>
      </c>
      <c r="V4815" s="2" t="s">
        <v>19231</v>
      </c>
      <c r="W4815" s="2" t="s">
        <v>34</v>
      </c>
      <c r="X4815" s="58" t="s">
        <v>12680</v>
      </c>
      <c r="Z4815" s="2">
        <v>412000</v>
      </c>
      <c r="AB4815" s="58">
        <v>46093.48164351852</v>
      </c>
      <c r="AC4815" s="2">
        <v>0</v>
      </c>
      <c r="AD4815" s="104">
        <v>412000</v>
      </c>
      <c r="AE4815" s="2">
        <v>46093.48164351852</v>
      </c>
      <c r="AG4815" s="2">
        <v>110579</v>
      </c>
    </row>
    <row r="4816" spans="1:33" ht="45" x14ac:dyDescent="0.25">
      <c r="A4816" s="2" t="s">
        <v>13441</v>
      </c>
      <c r="B4816" s="2" t="s">
        <v>5754</v>
      </c>
      <c r="C4816" s="2" t="s">
        <v>13442</v>
      </c>
      <c r="F4816" s="2" t="s">
        <v>13443</v>
      </c>
      <c r="G4816" s="2" t="s">
        <v>13444</v>
      </c>
      <c r="H4816" s="2" t="s">
        <v>13445</v>
      </c>
      <c r="I4816" s="2" t="s">
        <v>20056</v>
      </c>
      <c r="J4816" s="2" t="s">
        <v>28</v>
      </c>
      <c r="K4816" s="2" t="s">
        <v>173</v>
      </c>
      <c r="L4816" s="2" t="s">
        <v>998</v>
      </c>
      <c r="M4816" s="2" t="s">
        <v>999</v>
      </c>
      <c r="N4816" s="2" t="s">
        <v>4828</v>
      </c>
      <c r="O4816" s="2" t="s">
        <v>32</v>
      </c>
      <c r="P4816" s="24">
        <v>0</v>
      </c>
      <c r="Q4816" s="24">
        <v>1</v>
      </c>
      <c r="R4816" s="27" t="s">
        <v>1568</v>
      </c>
      <c r="S4816" s="28" t="s">
        <v>1589</v>
      </c>
      <c r="T4816" s="2" t="s">
        <v>33</v>
      </c>
      <c r="U4816" s="2">
        <v>0</v>
      </c>
      <c r="V4816" s="2" t="s">
        <v>17905</v>
      </c>
      <c r="W4816" s="2" t="s">
        <v>34</v>
      </c>
      <c r="X4816" s="58" t="s">
        <v>12666</v>
      </c>
      <c r="Z4816" s="2">
        <v>412000</v>
      </c>
      <c r="AB4816" s="58">
        <v>46092.557604166665</v>
      </c>
      <c r="AC4816" s="2">
        <v>0</v>
      </c>
      <c r="AD4816" s="104">
        <v>412000</v>
      </c>
      <c r="AE4816" s="2">
        <v>46092.557604166665</v>
      </c>
      <c r="AG4816" s="2">
        <v>115834</v>
      </c>
    </row>
    <row r="4817" spans="1:33" ht="45" x14ac:dyDescent="0.25">
      <c r="A4817" s="2" t="s">
        <v>14673</v>
      </c>
      <c r="B4817" s="2" t="s">
        <v>5754</v>
      </c>
      <c r="C4817" s="2" t="s">
        <v>14674</v>
      </c>
      <c r="F4817" s="2" t="s">
        <v>14675</v>
      </c>
      <c r="G4817" s="2" t="s">
        <v>14676</v>
      </c>
      <c r="H4817" s="2" t="s">
        <v>14677</v>
      </c>
      <c r="I4817" s="2" t="s">
        <v>21696</v>
      </c>
      <c r="J4817" s="2" t="s">
        <v>28</v>
      </c>
      <c r="K4817" s="2" t="s">
        <v>51</v>
      </c>
      <c r="L4817" s="2" t="s">
        <v>913</v>
      </c>
      <c r="M4817" s="2" t="s">
        <v>914</v>
      </c>
      <c r="N4817" s="2" t="s">
        <v>8916</v>
      </c>
      <c r="O4817" s="2" t="s">
        <v>705</v>
      </c>
      <c r="P4817" s="24">
        <v>0</v>
      </c>
      <c r="Q4817" s="24">
        <v>0</v>
      </c>
      <c r="R4817" s="27" t="s">
        <v>1578</v>
      </c>
      <c r="S4817" s="28" t="s">
        <v>1589</v>
      </c>
      <c r="T4817" s="2" t="s">
        <v>33</v>
      </c>
      <c r="U4817" s="2">
        <v>0</v>
      </c>
      <c r="V4817" s="2" t="s">
        <v>5754</v>
      </c>
      <c r="W4817" s="2" t="s">
        <v>34</v>
      </c>
      <c r="AC4817" s="2">
        <v>0</v>
      </c>
      <c r="AD4817" s="104"/>
    </row>
    <row r="4818" spans="1:33" ht="45" x14ac:dyDescent="0.25">
      <c r="A4818" s="2" t="s">
        <v>14932</v>
      </c>
      <c r="B4818" s="2" t="s">
        <v>5754</v>
      </c>
      <c r="C4818" s="2" t="s">
        <v>14933</v>
      </c>
      <c r="F4818" s="2" t="s">
        <v>14934</v>
      </c>
      <c r="G4818" s="2" t="s">
        <v>14935</v>
      </c>
      <c r="H4818" s="2" t="s">
        <v>4422</v>
      </c>
      <c r="I4818" s="2" t="s">
        <v>22284</v>
      </c>
      <c r="J4818" s="2" t="s">
        <v>28</v>
      </c>
      <c r="K4818" s="2" t="s">
        <v>68</v>
      </c>
      <c r="L4818" s="2" t="s">
        <v>162</v>
      </c>
      <c r="M4818" s="2" t="s">
        <v>163</v>
      </c>
      <c r="N4818" s="2" t="s">
        <v>4447</v>
      </c>
      <c r="O4818" s="2" t="s">
        <v>37</v>
      </c>
      <c r="P4818" s="24">
        <v>0</v>
      </c>
      <c r="Q4818" s="24">
        <v>0</v>
      </c>
      <c r="R4818" s="27" t="s">
        <v>1578</v>
      </c>
      <c r="S4818" s="28" t="s">
        <v>1589</v>
      </c>
      <c r="T4818" s="2" t="s">
        <v>33</v>
      </c>
      <c r="U4818" s="2">
        <v>0</v>
      </c>
      <c r="V4818" s="2" t="s">
        <v>28375</v>
      </c>
      <c r="W4818" s="2" t="s">
        <v>34</v>
      </c>
      <c r="X4818" s="58" t="s">
        <v>5754</v>
      </c>
      <c r="Z4818" s="2">
        <v>412000</v>
      </c>
      <c r="AB4818" s="58">
        <v>46091.585509259261</v>
      </c>
      <c r="AC4818" s="2">
        <v>0</v>
      </c>
      <c r="AD4818" s="104">
        <v>412000</v>
      </c>
      <c r="AE4818" s="2">
        <v>46091.585509259261</v>
      </c>
      <c r="AG4818" s="2">
        <v>105619</v>
      </c>
    </row>
    <row r="4819" spans="1:33" ht="45" x14ac:dyDescent="0.25">
      <c r="A4819" s="2" t="s">
        <v>15018</v>
      </c>
      <c r="B4819" s="2" t="s">
        <v>5754</v>
      </c>
      <c r="C4819" s="2" t="s">
        <v>15019</v>
      </c>
      <c r="F4819" s="2" t="s">
        <v>15020</v>
      </c>
      <c r="G4819" s="2" t="s">
        <v>15021</v>
      </c>
      <c r="H4819" s="2" t="s">
        <v>15022</v>
      </c>
      <c r="I4819" s="2" t="s">
        <v>22285</v>
      </c>
      <c r="J4819" s="2" t="s">
        <v>28</v>
      </c>
      <c r="K4819" s="2" t="s">
        <v>68</v>
      </c>
      <c r="L4819" s="2" t="s">
        <v>9930</v>
      </c>
      <c r="M4819" s="2" t="s">
        <v>9931</v>
      </c>
      <c r="N4819" s="2" t="s">
        <v>9932</v>
      </c>
      <c r="O4819" s="2" t="s">
        <v>32</v>
      </c>
      <c r="P4819" s="24">
        <v>0</v>
      </c>
      <c r="Q4819" s="24">
        <v>1</v>
      </c>
      <c r="R4819" s="27" t="s">
        <v>1568</v>
      </c>
      <c r="S4819" s="28" t="s">
        <v>1589</v>
      </c>
      <c r="T4819" s="2" t="s">
        <v>33</v>
      </c>
      <c r="U4819" s="2">
        <v>0</v>
      </c>
      <c r="V4819" s="2" t="s">
        <v>19231</v>
      </c>
      <c r="W4819" s="2" t="s">
        <v>34</v>
      </c>
      <c r="X4819" s="58" t="s">
        <v>16027</v>
      </c>
      <c r="Z4819" s="2">
        <v>412000</v>
      </c>
      <c r="AB4819" s="58">
        <v>46098.858206018522</v>
      </c>
      <c r="AC4819" s="2">
        <v>0</v>
      </c>
      <c r="AD4819" s="104">
        <v>412000</v>
      </c>
      <c r="AE4819" s="2">
        <v>46098.858206018522</v>
      </c>
      <c r="AG4819" s="2">
        <v>114091</v>
      </c>
    </row>
    <row r="4820" spans="1:33" ht="45" x14ac:dyDescent="0.25">
      <c r="A4820" s="2" t="s">
        <v>14525</v>
      </c>
      <c r="B4820" s="2" t="s">
        <v>5754</v>
      </c>
      <c r="C4820" s="2" t="s">
        <v>14526</v>
      </c>
      <c r="F4820" s="2" t="s">
        <v>14527</v>
      </c>
      <c r="G4820" s="2" t="s">
        <v>14528</v>
      </c>
      <c r="H4820" s="2" t="s">
        <v>2649</v>
      </c>
      <c r="I4820" s="2" t="s">
        <v>21697</v>
      </c>
      <c r="J4820" s="2" t="s">
        <v>28</v>
      </c>
      <c r="K4820" s="2" t="s">
        <v>51</v>
      </c>
      <c r="L4820" s="2" t="s">
        <v>913</v>
      </c>
      <c r="M4820" s="2" t="s">
        <v>914</v>
      </c>
      <c r="N4820" s="2" t="s">
        <v>8916</v>
      </c>
      <c r="O4820" s="2" t="s">
        <v>37</v>
      </c>
      <c r="P4820" s="24">
        <v>0</v>
      </c>
      <c r="Q4820" s="24">
        <v>0</v>
      </c>
      <c r="R4820" s="27" t="s">
        <v>1578</v>
      </c>
      <c r="S4820" s="28" t="s">
        <v>1589</v>
      </c>
      <c r="T4820" s="2" t="s">
        <v>33</v>
      </c>
      <c r="U4820" s="2">
        <v>0</v>
      </c>
      <c r="V4820" s="2" t="s">
        <v>28375</v>
      </c>
      <c r="W4820" s="2" t="s">
        <v>34</v>
      </c>
      <c r="X4820" s="58" t="s">
        <v>5754</v>
      </c>
      <c r="Z4820" s="2">
        <v>412000</v>
      </c>
      <c r="AB4820" s="58">
        <v>46091.754733796297</v>
      </c>
      <c r="AC4820" s="2">
        <v>0</v>
      </c>
      <c r="AD4820" s="104">
        <v>412000</v>
      </c>
      <c r="AE4820" s="2">
        <v>46091.754733796297</v>
      </c>
      <c r="AG4820" s="2">
        <v>106105</v>
      </c>
    </row>
    <row r="4821" spans="1:33" ht="45" x14ac:dyDescent="0.25">
      <c r="A4821" s="2" t="s">
        <v>14930</v>
      </c>
      <c r="B4821" s="2" t="s">
        <v>5754</v>
      </c>
      <c r="C4821" s="2" t="s">
        <v>14931</v>
      </c>
      <c r="F4821" s="2" t="s">
        <v>11719</v>
      </c>
      <c r="G4821" s="2" t="s">
        <v>11720</v>
      </c>
      <c r="H4821" s="2" t="s">
        <v>11721</v>
      </c>
      <c r="I4821" s="2" t="s">
        <v>22286</v>
      </c>
      <c r="J4821" s="2" t="s">
        <v>28</v>
      </c>
      <c r="K4821" s="2" t="s">
        <v>68</v>
      </c>
      <c r="L4821" s="2" t="s">
        <v>1853</v>
      </c>
      <c r="M4821" s="2" t="s">
        <v>1725</v>
      </c>
      <c r="N4821" s="2" t="s">
        <v>3162</v>
      </c>
      <c r="O4821" s="2" t="s">
        <v>32</v>
      </c>
      <c r="P4821" s="24">
        <v>0</v>
      </c>
      <c r="Q4821" s="24">
        <v>1</v>
      </c>
      <c r="R4821" s="27" t="s">
        <v>1568</v>
      </c>
      <c r="S4821" s="28" t="s">
        <v>1589</v>
      </c>
      <c r="T4821" s="2" t="s">
        <v>33</v>
      </c>
      <c r="U4821" s="2">
        <v>0</v>
      </c>
      <c r="V4821" s="2" t="s">
        <v>18001</v>
      </c>
      <c r="W4821" s="2" t="s">
        <v>34</v>
      </c>
      <c r="X4821" s="58" t="s">
        <v>12666</v>
      </c>
      <c r="Z4821" s="2">
        <v>412000</v>
      </c>
      <c r="AB4821" s="58">
        <v>46092.426261574074</v>
      </c>
      <c r="AC4821" s="2">
        <v>0</v>
      </c>
      <c r="AD4821" s="104">
        <v>412000</v>
      </c>
      <c r="AE4821" s="2">
        <v>46092.426261574074</v>
      </c>
      <c r="AG4821" s="2">
        <v>105796</v>
      </c>
    </row>
    <row r="4822" spans="1:33" ht="45" x14ac:dyDescent="0.25">
      <c r="A4822" s="2" t="s">
        <v>14909</v>
      </c>
      <c r="B4822" s="2" t="s">
        <v>5754</v>
      </c>
      <c r="C4822" s="2" t="s">
        <v>14910</v>
      </c>
      <c r="F4822" s="2" t="s">
        <v>14911</v>
      </c>
      <c r="G4822" s="2" t="s">
        <v>14912</v>
      </c>
      <c r="H4822" s="2" t="s">
        <v>14913</v>
      </c>
      <c r="I4822" s="2" t="s">
        <v>22287</v>
      </c>
      <c r="J4822" s="2" t="s">
        <v>28</v>
      </c>
      <c r="K4822" s="2" t="s">
        <v>68</v>
      </c>
      <c r="L4822" s="2" t="s">
        <v>162</v>
      </c>
      <c r="M4822" s="2" t="s">
        <v>163</v>
      </c>
      <c r="N4822" s="2" t="s">
        <v>4447</v>
      </c>
      <c r="O4822" s="2" t="s">
        <v>32</v>
      </c>
      <c r="P4822" s="24">
        <v>0</v>
      </c>
      <c r="Q4822" s="24">
        <v>1</v>
      </c>
      <c r="R4822" s="27" t="s">
        <v>1568</v>
      </c>
      <c r="S4822" s="28" t="s">
        <v>1589</v>
      </c>
      <c r="T4822" s="2" t="s">
        <v>33</v>
      </c>
      <c r="U4822" s="2">
        <v>0</v>
      </c>
      <c r="V4822" s="2" t="s">
        <v>19231</v>
      </c>
      <c r="W4822" s="2" t="s">
        <v>34</v>
      </c>
      <c r="X4822" s="58" t="s">
        <v>5754</v>
      </c>
      <c r="Z4822" s="2">
        <v>412000</v>
      </c>
      <c r="AB4822" s="58">
        <v>46091.570694444446</v>
      </c>
      <c r="AC4822" s="2">
        <v>0</v>
      </c>
      <c r="AD4822" s="104">
        <v>412000</v>
      </c>
      <c r="AE4822" s="2">
        <v>46091.570694444446</v>
      </c>
      <c r="AG4822" s="2">
        <v>105276</v>
      </c>
    </row>
    <row r="4823" spans="1:33" ht="45" x14ac:dyDescent="0.25">
      <c r="A4823" s="2" t="s">
        <v>12978</v>
      </c>
      <c r="B4823" s="2" t="s">
        <v>5754</v>
      </c>
      <c r="C4823" s="2" t="s">
        <v>12979</v>
      </c>
      <c r="F4823" s="2" t="s">
        <v>12980</v>
      </c>
      <c r="G4823" s="2" t="s">
        <v>12981</v>
      </c>
      <c r="H4823" s="2" t="s">
        <v>12982</v>
      </c>
      <c r="I4823" s="2" t="s">
        <v>19575</v>
      </c>
      <c r="J4823" s="2" t="s">
        <v>28</v>
      </c>
      <c r="K4823" s="2" t="s">
        <v>48</v>
      </c>
      <c r="L4823" s="2" t="s">
        <v>247</v>
      </c>
      <c r="M4823" s="2" t="s">
        <v>248</v>
      </c>
      <c r="N4823" s="2" t="s">
        <v>5778</v>
      </c>
      <c r="O4823" s="2" t="s">
        <v>32</v>
      </c>
      <c r="P4823" s="24">
        <v>0</v>
      </c>
      <c r="Q4823" s="24">
        <v>1</v>
      </c>
      <c r="R4823" s="27" t="s">
        <v>1568</v>
      </c>
      <c r="S4823" s="28" t="s">
        <v>1589</v>
      </c>
      <c r="T4823" s="2" t="s">
        <v>33</v>
      </c>
      <c r="U4823" s="2">
        <v>0</v>
      </c>
      <c r="V4823" s="2" t="s">
        <v>18533</v>
      </c>
      <c r="W4823" s="2" t="s">
        <v>34</v>
      </c>
      <c r="X4823" s="58" t="s">
        <v>5754</v>
      </c>
      <c r="Z4823" s="2">
        <v>412000</v>
      </c>
      <c r="AB4823" s="58">
        <v>46091.782650462963</v>
      </c>
      <c r="AC4823" s="2">
        <v>0</v>
      </c>
      <c r="AD4823" s="104">
        <v>412000</v>
      </c>
      <c r="AE4823" s="2">
        <v>46091.782650462963</v>
      </c>
      <c r="AG4823" s="2">
        <v>105774</v>
      </c>
    </row>
    <row r="4824" spans="1:33" ht="45" x14ac:dyDescent="0.25">
      <c r="A4824" s="2" t="s">
        <v>15117</v>
      </c>
      <c r="B4824" s="2" t="s">
        <v>5754</v>
      </c>
      <c r="C4824" s="2" t="s">
        <v>15118</v>
      </c>
      <c r="F4824" s="2" t="s">
        <v>15119</v>
      </c>
      <c r="G4824" s="2" t="s">
        <v>15120</v>
      </c>
      <c r="H4824" s="2" t="s">
        <v>15121</v>
      </c>
      <c r="I4824" s="2" t="s">
        <v>22288</v>
      </c>
      <c r="J4824" s="2" t="s">
        <v>28</v>
      </c>
      <c r="K4824" s="2" t="s">
        <v>68</v>
      </c>
      <c r="L4824" s="2" t="s">
        <v>485</v>
      </c>
      <c r="M4824" s="2" t="s">
        <v>486</v>
      </c>
      <c r="N4824" s="2" t="s">
        <v>5106</v>
      </c>
      <c r="O4824" s="2" t="s">
        <v>32</v>
      </c>
      <c r="P4824" s="24">
        <v>0</v>
      </c>
      <c r="Q4824" s="24">
        <v>1</v>
      </c>
      <c r="R4824" s="27" t="s">
        <v>1568</v>
      </c>
      <c r="S4824" s="28" t="s">
        <v>1589</v>
      </c>
      <c r="T4824" s="2" t="s">
        <v>33</v>
      </c>
      <c r="U4824" s="2">
        <v>0</v>
      </c>
      <c r="V4824" s="2" t="s">
        <v>19078</v>
      </c>
      <c r="W4824" s="2" t="s">
        <v>34</v>
      </c>
      <c r="X4824" s="58" t="s">
        <v>12680</v>
      </c>
      <c r="Z4824" s="2">
        <v>412000</v>
      </c>
      <c r="AB4824" s="58">
        <v>46093.6640625</v>
      </c>
      <c r="AC4824" s="2">
        <v>0</v>
      </c>
      <c r="AD4824" s="104">
        <v>412000</v>
      </c>
      <c r="AE4824" s="2">
        <v>46093.6640625</v>
      </c>
      <c r="AG4824" s="2">
        <v>127818</v>
      </c>
    </row>
    <row r="4825" spans="1:33" ht="45" x14ac:dyDescent="0.25">
      <c r="A4825" s="2" t="s">
        <v>14978</v>
      </c>
      <c r="B4825" s="2" t="s">
        <v>5754</v>
      </c>
      <c r="C4825" s="2" t="s">
        <v>14979</v>
      </c>
      <c r="F4825" s="2" t="s">
        <v>11519</v>
      </c>
      <c r="G4825" s="2" t="s">
        <v>11520</v>
      </c>
      <c r="H4825" s="2" t="s">
        <v>11521</v>
      </c>
      <c r="I4825" s="2" t="s">
        <v>22289</v>
      </c>
      <c r="J4825" s="2" t="s">
        <v>28</v>
      </c>
      <c r="K4825" s="2" t="s">
        <v>68</v>
      </c>
      <c r="L4825" s="2" t="s">
        <v>10690</v>
      </c>
      <c r="M4825" s="2" t="s">
        <v>10691</v>
      </c>
      <c r="N4825" s="2" t="s">
        <v>10692</v>
      </c>
      <c r="O4825" s="2" t="s">
        <v>32</v>
      </c>
      <c r="P4825" s="24">
        <v>0</v>
      </c>
      <c r="Q4825" s="24">
        <v>1</v>
      </c>
      <c r="R4825" s="27" t="s">
        <v>1568</v>
      </c>
      <c r="S4825" s="28" t="s">
        <v>1589</v>
      </c>
      <c r="T4825" s="2" t="s">
        <v>33</v>
      </c>
      <c r="U4825" s="2">
        <v>0</v>
      </c>
      <c r="V4825" s="2" t="s">
        <v>19078</v>
      </c>
      <c r="W4825" s="2" t="s">
        <v>34</v>
      </c>
      <c r="X4825" s="58" t="s">
        <v>12680</v>
      </c>
      <c r="Z4825" s="2">
        <v>412000</v>
      </c>
      <c r="AB4825" s="58">
        <v>46093.482314814813</v>
      </c>
      <c r="AC4825" s="2">
        <v>0</v>
      </c>
      <c r="AD4825" s="104">
        <v>412000</v>
      </c>
      <c r="AE4825" s="2">
        <v>46093.482314814813</v>
      </c>
      <c r="AG4825" s="2">
        <v>110605</v>
      </c>
    </row>
    <row r="4826" spans="1:33" ht="45" x14ac:dyDescent="0.25">
      <c r="A4826" s="2" t="s">
        <v>6868</v>
      </c>
      <c r="B4826" s="2" t="s">
        <v>5754</v>
      </c>
      <c r="C4826" s="2" t="s">
        <v>6869</v>
      </c>
      <c r="F4826" s="2" t="s">
        <v>6870</v>
      </c>
      <c r="G4826" s="2" t="s">
        <v>6871</v>
      </c>
      <c r="H4826" s="2" t="s">
        <v>6872</v>
      </c>
      <c r="I4826" s="2" t="s">
        <v>20057</v>
      </c>
      <c r="J4826" s="2" t="s">
        <v>28</v>
      </c>
      <c r="K4826" s="2" t="s">
        <v>173</v>
      </c>
      <c r="L4826" s="2" t="s">
        <v>1810</v>
      </c>
      <c r="M4826" s="2" t="s">
        <v>1642</v>
      </c>
      <c r="N4826" s="2" t="s">
        <v>3274</v>
      </c>
      <c r="O4826" s="2" t="s">
        <v>37</v>
      </c>
      <c r="P4826" s="24">
        <v>0</v>
      </c>
      <c r="Q4826" s="24">
        <v>0</v>
      </c>
      <c r="R4826" s="27" t="s">
        <v>1578</v>
      </c>
      <c r="S4826" s="28" t="s">
        <v>1589</v>
      </c>
      <c r="T4826" s="2" t="s">
        <v>33</v>
      </c>
      <c r="U4826" s="2">
        <v>0</v>
      </c>
      <c r="V4826" s="2" t="s">
        <v>28375</v>
      </c>
      <c r="W4826" s="2" t="s">
        <v>34</v>
      </c>
      <c r="X4826" s="58" t="s">
        <v>5754</v>
      </c>
      <c r="Z4826" s="2">
        <v>412000</v>
      </c>
      <c r="AB4826" s="58">
        <v>46091.56690972222</v>
      </c>
      <c r="AC4826" s="2">
        <v>0</v>
      </c>
      <c r="AD4826" s="104">
        <v>412000</v>
      </c>
      <c r="AE4826" s="2">
        <v>46091.56690972222</v>
      </c>
      <c r="AG4826" s="2">
        <v>104815</v>
      </c>
    </row>
    <row r="4827" spans="1:33" ht="45" x14ac:dyDescent="0.25">
      <c r="A4827" s="2" t="s">
        <v>11113</v>
      </c>
      <c r="B4827" s="2" t="s">
        <v>5754</v>
      </c>
      <c r="C4827" s="2" t="s">
        <v>11114</v>
      </c>
      <c r="F4827" s="2" t="s">
        <v>11115</v>
      </c>
      <c r="G4827" s="2" t="s">
        <v>11116</v>
      </c>
      <c r="H4827" s="2" t="s">
        <v>11117</v>
      </c>
      <c r="I4827" s="2" t="s">
        <v>22290</v>
      </c>
      <c r="J4827" s="2" t="s">
        <v>28</v>
      </c>
      <c r="K4827" s="2" t="s">
        <v>68</v>
      </c>
      <c r="L4827" s="2" t="s">
        <v>10710</v>
      </c>
      <c r="M4827" s="2" t="s">
        <v>259</v>
      </c>
      <c r="N4827" s="2" t="s">
        <v>10711</v>
      </c>
      <c r="O4827" s="2" t="s">
        <v>32</v>
      </c>
      <c r="P4827" s="24">
        <v>0</v>
      </c>
      <c r="Q4827" s="24">
        <v>1</v>
      </c>
      <c r="R4827" s="27" t="s">
        <v>1568</v>
      </c>
      <c r="S4827" s="28" t="s">
        <v>1589</v>
      </c>
      <c r="T4827" s="2" t="s">
        <v>33</v>
      </c>
      <c r="U4827" s="2">
        <v>0</v>
      </c>
      <c r="V4827" s="2" t="s">
        <v>32960</v>
      </c>
      <c r="W4827" s="2" t="s">
        <v>34</v>
      </c>
      <c r="X4827" s="58" t="s">
        <v>5754</v>
      </c>
      <c r="Z4827" s="2">
        <v>412000</v>
      </c>
      <c r="AB4827" s="58">
        <v>46091.572627314818</v>
      </c>
      <c r="AC4827" s="2">
        <v>0</v>
      </c>
      <c r="AD4827" s="104">
        <v>412000</v>
      </c>
      <c r="AE4827" s="2">
        <v>46091.572627314818</v>
      </c>
      <c r="AG4827" s="2">
        <v>105272</v>
      </c>
    </row>
    <row r="4828" spans="1:33" ht="60" x14ac:dyDescent="0.25">
      <c r="A4828" s="2" t="s">
        <v>12447</v>
      </c>
      <c r="B4828" s="2" t="s">
        <v>5754</v>
      </c>
      <c r="C4828" s="2" t="s">
        <v>12448</v>
      </c>
      <c r="F4828" s="2" t="s">
        <v>12449</v>
      </c>
      <c r="G4828" s="2" t="s">
        <v>12450</v>
      </c>
      <c r="H4828" s="2" t="s">
        <v>12451</v>
      </c>
      <c r="I4828" s="2" t="s">
        <v>23549</v>
      </c>
      <c r="J4828" s="2" t="s">
        <v>28</v>
      </c>
      <c r="K4828" s="2" t="s">
        <v>43</v>
      </c>
      <c r="L4828" s="2" t="s">
        <v>845</v>
      </c>
      <c r="M4828" s="2" t="s">
        <v>1601</v>
      </c>
      <c r="N4828" s="2" t="s">
        <v>12452</v>
      </c>
      <c r="O4828" s="2" t="s">
        <v>705</v>
      </c>
      <c r="P4828" s="24">
        <v>0</v>
      </c>
      <c r="Q4828" s="24">
        <v>0</v>
      </c>
      <c r="R4828" s="27" t="s">
        <v>1578</v>
      </c>
      <c r="S4828" s="28" t="s">
        <v>1589</v>
      </c>
      <c r="T4828" s="2" t="s">
        <v>33</v>
      </c>
      <c r="U4828" s="2">
        <v>0</v>
      </c>
      <c r="V4828" s="2" t="s">
        <v>5754</v>
      </c>
      <c r="W4828" s="2" t="s">
        <v>34</v>
      </c>
      <c r="AC4828" s="2">
        <v>0</v>
      </c>
      <c r="AD4828" s="104"/>
    </row>
    <row r="4829" spans="1:33" ht="45" x14ac:dyDescent="0.25">
      <c r="A4829" s="2" t="s">
        <v>7337</v>
      </c>
      <c r="B4829" s="2" t="s">
        <v>5754</v>
      </c>
      <c r="C4829" s="2" t="s">
        <v>7338</v>
      </c>
      <c r="F4829" s="2" t="s">
        <v>7339</v>
      </c>
      <c r="G4829" s="2" t="s">
        <v>7340</v>
      </c>
      <c r="H4829" s="2" t="s">
        <v>7341</v>
      </c>
      <c r="I4829" s="2" t="s">
        <v>20662</v>
      </c>
      <c r="J4829" s="2" t="s">
        <v>28</v>
      </c>
      <c r="K4829" s="2" t="s">
        <v>29</v>
      </c>
      <c r="L4829" s="2" t="s">
        <v>57</v>
      </c>
      <c r="M4829" s="2" t="s">
        <v>129</v>
      </c>
      <c r="N4829" s="2" t="s">
        <v>5117</v>
      </c>
      <c r="O4829" s="2" t="s">
        <v>19606</v>
      </c>
      <c r="P4829" s="24">
        <v>0</v>
      </c>
      <c r="Q4829" s="24">
        <v>0</v>
      </c>
      <c r="R4829" s="27" t="s">
        <v>1578</v>
      </c>
      <c r="S4829" s="28" t="s">
        <v>1589</v>
      </c>
      <c r="T4829" s="2" t="s">
        <v>33</v>
      </c>
      <c r="U4829" s="2">
        <v>0</v>
      </c>
      <c r="V4829" s="2" t="s">
        <v>16054</v>
      </c>
      <c r="W4829" s="2" t="s">
        <v>34</v>
      </c>
      <c r="X4829" s="58" t="s">
        <v>16054</v>
      </c>
      <c r="Y4829" s="2" t="s">
        <v>87</v>
      </c>
      <c r="AA4829" s="2" t="s">
        <v>88</v>
      </c>
      <c r="AB4829" s="58">
        <v>46100.639467592591</v>
      </c>
      <c r="AC4829" s="2">
        <v>0</v>
      </c>
      <c r="AD4829" s="104"/>
      <c r="AE4829" s="2">
        <v>46100.639467592591</v>
      </c>
      <c r="AG4829" s="2">
        <v>120730</v>
      </c>
    </row>
    <row r="4830" spans="1:33" ht="45" x14ac:dyDescent="0.25">
      <c r="A4830" s="2" t="s">
        <v>6543</v>
      </c>
      <c r="B4830" s="2" t="s">
        <v>5754</v>
      </c>
      <c r="C4830" s="2" t="s">
        <v>6544</v>
      </c>
      <c r="F4830" s="2" t="s">
        <v>6545</v>
      </c>
      <c r="G4830" s="2" t="s">
        <v>6546</v>
      </c>
      <c r="H4830" s="2" t="s">
        <v>6547</v>
      </c>
      <c r="I4830" s="2" t="s">
        <v>19999</v>
      </c>
      <c r="J4830" s="2" t="s">
        <v>28</v>
      </c>
      <c r="K4830" s="2" t="s">
        <v>173</v>
      </c>
      <c r="L4830" s="2" t="s">
        <v>475</v>
      </c>
      <c r="M4830" s="2" t="s">
        <v>476</v>
      </c>
      <c r="N4830" s="2" t="s">
        <v>3440</v>
      </c>
      <c r="O4830" s="2" t="s">
        <v>705</v>
      </c>
      <c r="P4830" s="24">
        <v>0</v>
      </c>
      <c r="Q4830" s="24">
        <v>0</v>
      </c>
      <c r="R4830" s="27" t="s">
        <v>1578</v>
      </c>
      <c r="S4830" s="28" t="s">
        <v>1589</v>
      </c>
      <c r="T4830" s="2" t="s">
        <v>33</v>
      </c>
      <c r="U4830" s="2">
        <v>0</v>
      </c>
      <c r="V4830" s="2" t="s">
        <v>12666</v>
      </c>
      <c r="W4830" s="2" t="s">
        <v>34</v>
      </c>
      <c r="AC4830" s="2">
        <v>0</v>
      </c>
      <c r="AD4830" s="104"/>
    </row>
    <row r="4831" spans="1:33" ht="45" x14ac:dyDescent="0.25">
      <c r="A4831" s="2" t="s">
        <v>10936</v>
      </c>
      <c r="B4831" s="2" t="s">
        <v>5754</v>
      </c>
      <c r="C4831" s="2" t="s">
        <v>10937</v>
      </c>
      <c r="F4831" s="2" t="s">
        <v>10938</v>
      </c>
      <c r="G4831" s="2" t="s">
        <v>10939</v>
      </c>
      <c r="H4831" s="2" t="s">
        <v>10940</v>
      </c>
      <c r="I4831" s="2" t="s">
        <v>22214</v>
      </c>
      <c r="J4831" s="2" t="s">
        <v>28</v>
      </c>
      <c r="K4831" s="2" t="s">
        <v>68</v>
      </c>
      <c r="L4831" s="2" t="s">
        <v>9952</v>
      </c>
      <c r="M4831" s="2" t="s">
        <v>9953</v>
      </c>
      <c r="N4831" s="2" t="s">
        <v>9954</v>
      </c>
      <c r="O4831" s="2" t="s">
        <v>32</v>
      </c>
      <c r="P4831" s="24">
        <v>0</v>
      </c>
      <c r="Q4831" s="24">
        <v>1</v>
      </c>
      <c r="R4831" s="27" t="s">
        <v>1568</v>
      </c>
      <c r="S4831" s="28" t="s">
        <v>1589</v>
      </c>
      <c r="T4831" s="2" t="s">
        <v>33</v>
      </c>
      <c r="U4831" s="2">
        <v>0</v>
      </c>
      <c r="V4831" s="2" t="s">
        <v>16062</v>
      </c>
      <c r="W4831" s="2" t="s">
        <v>34</v>
      </c>
      <c r="X4831" s="58" t="s">
        <v>12680</v>
      </c>
      <c r="Z4831" s="2">
        <v>412000</v>
      </c>
      <c r="AB4831" s="58">
        <v>46093.419189814813</v>
      </c>
      <c r="AC4831" s="2">
        <v>0</v>
      </c>
      <c r="AD4831" s="104">
        <v>412000</v>
      </c>
      <c r="AE4831" s="2">
        <v>46093.419189814813</v>
      </c>
      <c r="AG4831" s="2">
        <v>105322</v>
      </c>
    </row>
    <row r="4832" spans="1:33" ht="45" x14ac:dyDescent="0.25">
      <c r="A4832" s="2" t="s">
        <v>8576</v>
      </c>
      <c r="B4832" s="2" t="s">
        <v>5754</v>
      </c>
      <c r="C4832" s="2" t="s">
        <v>8577</v>
      </c>
      <c r="F4832" s="2" t="s">
        <v>607</v>
      </c>
      <c r="G4832" s="2" t="s">
        <v>3745</v>
      </c>
      <c r="H4832" s="2" t="s">
        <v>3746</v>
      </c>
      <c r="I4832" s="2" t="s">
        <v>21209</v>
      </c>
      <c r="J4832" s="2" t="s">
        <v>28</v>
      </c>
      <c r="K4832" s="2" t="s">
        <v>78</v>
      </c>
      <c r="L4832" s="2" t="s">
        <v>415</v>
      </c>
      <c r="M4832" s="2" t="s">
        <v>416</v>
      </c>
      <c r="N4832" s="2" t="s">
        <v>3747</v>
      </c>
      <c r="O4832" s="2" t="s">
        <v>32</v>
      </c>
      <c r="P4832" s="24">
        <v>0</v>
      </c>
      <c r="Q4832" s="24">
        <v>1</v>
      </c>
      <c r="R4832" s="27" t="s">
        <v>1568</v>
      </c>
      <c r="S4832" s="28" t="s">
        <v>1589</v>
      </c>
      <c r="T4832" s="2" t="s">
        <v>33</v>
      </c>
      <c r="U4832" s="2">
        <v>0</v>
      </c>
      <c r="V4832" s="2" t="s">
        <v>17884</v>
      </c>
      <c r="W4832" s="2" t="s">
        <v>34</v>
      </c>
      <c r="X4832" s="58" t="s">
        <v>5754</v>
      </c>
      <c r="Z4832" s="2">
        <v>412000</v>
      </c>
      <c r="AB4832" s="58">
        <v>46091.535324074073</v>
      </c>
      <c r="AC4832" s="2">
        <v>0</v>
      </c>
      <c r="AD4832" s="104">
        <v>412000</v>
      </c>
      <c r="AE4832" s="2">
        <v>46091.535324074073</v>
      </c>
      <c r="AG4832" s="2">
        <v>104665</v>
      </c>
    </row>
    <row r="4833" spans="1:33" ht="45" x14ac:dyDescent="0.25">
      <c r="A4833" s="2" t="s">
        <v>6417</v>
      </c>
      <c r="B4833" s="2" t="s">
        <v>5754</v>
      </c>
      <c r="C4833" s="2" t="s">
        <v>6418</v>
      </c>
      <c r="F4833" s="2" t="s">
        <v>6419</v>
      </c>
      <c r="G4833" s="2" t="s">
        <v>6420</v>
      </c>
      <c r="H4833" s="2" t="s">
        <v>6421</v>
      </c>
      <c r="I4833" s="2" t="s">
        <v>20058</v>
      </c>
      <c r="J4833" s="2" t="s">
        <v>28</v>
      </c>
      <c r="K4833" s="2" t="s">
        <v>173</v>
      </c>
      <c r="L4833" s="2" t="s">
        <v>218</v>
      </c>
      <c r="M4833" s="2" t="s">
        <v>641</v>
      </c>
      <c r="N4833" s="2" t="s">
        <v>4250</v>
      </c>
      <c r="O4833" s="2" t="s">
        <v>32</v>
      </c>
      <c r="P4833" s="24">
        <v>0</v>
      </c>
      <c r="Q4833" s="24">
        <v>1</v>
      </c>
      <c r="R4833" s="27" t="s">
        <v>1568</v>
      </c>
      <c r="S4833" s="28" t="s">
        <v>1589</v>
      </c>
      <c r="T4833" s="2" t="s">
        <v>33</v>
      </c>
      <c r="U4833" s="2">
        <v>0</v>
      </c>
      <c r="V4833" s="2" t="s">
        <v>19719</v>
      </c>
      <c r="W4833" s="2" t="s">
        <v>34</v>
      </c>
      <c r="X4833" s="58" t="s">
        <v>12666</v>
      </c>
      <c r="Z4833" s="2">
        <v>412000</v>
      </c>
      <c r="AB4833" s="58">
        <v>46092.614675925928</v>
      </c>
      <c r="AC4833" s="2">
        <v>0</v>
      </c>
      <c r="AD4833" s="104">
        <v>412000</v>
      </c>
      <c r="AE4833" s="2">
        <v>46092.614675925928</v>
      </c>
      <c r="AG4833" s="2">
        <v>115780</v>
      </c>
    </row>
    <row r="4834" spans="1:33" ht="45" x14ac:dyDescent="0.25">
      <c r="A4834" s="2" t="s">
        <v>6936</v>
      </c>
      <c r="B4834" s="2" t="s">
        <v>5754</v>
      </c>
      <c r="C4834" s="2" t="s">
        <v>6937</v>
      </c>
      <c r="F4834" s="2" t="s">
        <v>6938</v>
      </c>
      <c r="G4834" s="2" t="s">
        <v>6939</v>
      </c>
      <c r="H4834" s="2" t="s">
        <v>6940</v>
      </c>
      <c r="I4834" s="2" t="s">
        <v>20690</v>
      </c>
      <c r="J4834" s="2" t="s">
        <v>28</v>
      </c>
      <c r="K4834" s="2" t="s">
        <v>29</v>
      </c>
      <c r="L4834" s="2" t="s">
        <v>478</v>
      </c>
      <c r="M4834" s="2" t="s">
        <v>479</v>
      </c>
      <c r="N4834" s="2" t="s">
        <v>5248</v>
      </c>
      <c r="O4834" s="2" t="s">
        <v>705</v>
      </c>
      <c r="P4834" s="24">
        <v>0</v>
      </c>
      <c r="Q4834" s="24">
        <v>0</v>
      </c>
      <c r="R4834" s="27" t="s">
        <v>1578</v>
      </c>
      <c r="S4834" s="28" t="s">
        <v>1583</v>
      </c>
      <c r="T4834" s="2" t="s">
        <v>130</v>
      </c>
      <c r="U4834" s="2">
        <v>0</v>
      </c>
      <c r="V4834" s="2" t="s">
        <v>16022</v>
      </c>
      <c r="W4834" s="2" t="s">
        <v>34</v>
      </c>
      <c r="AC4834" s="2">
        <v>0</v>
      </c>
      <c r="AD4834" s="104"/>
    </row>
    <row r="4835" spans="1:33" ht="45" x14ac:dyDescent="0.25">
      <c r="A4835" s="2" t="s">
        <v>5773</v>
      </c>
      <c r="B4835" s="2" t="s">
        <v>5754</v>
      </c>
      <c r="C4835" s="2" t="s">
        <v>5774</v>
      </c>
      <c r="F4835" s="2" t="s">
        <v>5775</v>
      </c>
      <c r="G4835" s="2" t="s">
        <v>5776</v>
      </c>
      <c r="H4835" s="2" t="s">
        <v>5777</v>
      </c>
      <c r="I4835" s="2" t="s">
        <v>19576</v>
      </c>
      <c r="J4835" s="2" t="s">
        <v>28</v>
      </c>
      <c r="K4835" s="2" t="s">
        <v>48</v>
      </c>
      <c r="L4835" s="2" t="s">
        <v>247</v>
      </c>
      <c r="M4835" s="2" t="s">
        <v>248</v>
      </c>
      <c r="N4835" s="2" t="s">
        <v>5778</v>
      </c>
      <c r="O4835" s="2" t="s">
        <v>32</v>
      </c>
      <c r="P4835" s="24">
        <v>0</v>
      </c>
      <c r="Q4835" s="24">
        <v>1</v>
      </c>
      <c r="R4835" s="27" t="s">
        <v>1568</v>
      </c>
      <c r="S4835" s="28" t="s">
        <v>1589</v>
      </c>
      <c r="T4835" s="2" t="s">
        <v>33</v>
      </c>
      <c r="U4835" s="2">
        <v>0</v>
      </c>
      <c r="V4835" s="2" t="s">
        <v>18533</v>
      </c>
      <c r="W4835" s="2" t="s">
        <v>34</v>
      </c>
      <c r="X4835" s="58" t="s">
        <v>15922</v>
      </c>
      <c r="Z4835" s="2">
        <v>412000</v>
      </c>
      <c r="AB4835" s="58">
        <v>46095.36314814815</v>
      </c>
      <c r="AC4835" s="2">
        <v>0</v>
      </c>
      <c r="AD4835" s="104">
        <v>412000</v>
      </c>
      <c r="AE4835" s="2">
        <v>46095.36314814815</v>
      </c>
      <c r="AG4835" s="2">
        <v>105775</v>
      </c>
    </row>
    <row r="4836" spans="1:33" ht="45" x14ac:dyDescent="0.25">
      <c r="A4836" s="2" t="s">
        <v>11732</v>
      </c>
      <c r="B4836" s="2" t="s">
        <v>5754</v>
      </c>
      <c r="C4836" s="2" t="s">
        <v>11733</v>
      </c>
      <c r="F4836" s="2" t="s">
        <v>11246</v>
      </c>
      <c r="G4836" s="2" t="s">
        <v>11247</v>
      </c>
      <c r="H4836" s="2" t="s">
        <v>9320</v>
      </c>
      <c r="I4836" s="2" t="s">
        <v>22291</v>
      </c>
      <c r="J4836" s="2" t="s">
        <v>28</v>
      </c>
      <c r="K4836" s="2" t="s">
        <v>68</v>
      </c>
      <c r="L4836" s="2" t="s">
        <v>192</v>
      </c>
      <c r="M4836" s="2" t="s">
        <v>699</v>
      </c>
      <c r="N4836" s="2" t="s">
        <v>5478</v>
      </c>
      <c r="O4836" s="2" t="s">
        <v>32</v>
      </c>
      <c r="P4836" s="24">
        <v>0</v>
      </c>
      <c r="Q4836" s="24">
        <v>2</v>
      </c>
      <c r="R4836" s="27" t="s">
        <v>1568</v>
      </c>
      <c r="S4836" s="28" t="s">
        <v>1589</v>
      </c>
      <c r="T4836" s="2" t="s">
        <v>33</v>
      </c>
      <c r="U4836" s="2">
        <v>0</v>
      </c>
      <c r="V4836" s="2" t="s">
        <v>18001</v>
      </c>
      <c r="W4836" s="2" t="s">
        <v>34</v>
      </c>
      <c r="X4836" s="58" t="s">
        <v>5754</v>
      </c>
      <c r="Z4836" s="2">
        <v>412000</v>
      </c>
      <c r="AB4836" s="58">
        <v>46091.51284722222</v>
      </c>
      <c r="AC4836" s="2">
        <v>0</v>
      </c>
      <c r="AD4836" s="104">
        <v>412000</v>
      </c>
      <c r="AE4836" s="2">
        <v>46091.51284722222</v>
      </c>
      <c r="AG4836" s="2">
        <v>104564</v>
      </c>
    </row>
    <row r="4837" spans="1:33" ht="45" x14ac:dyDescent="0.25">
      <c r="A4837" s="2" t="s">
        <v>11454</v>
      </c>
      <c r="B4837" s="2" t="s">
        <v>5754</v>
      </c>
      <c r="C4837" s="2" t="s">
        <v>11455</v>
      </c>
      <c r="F4837" s="2" t="s">
        <v>11456</v>
      </c>
      <c r="G4837" s="2" t="s">
        <v>11457</v>
      </c>
      <c r="H4837" s="2" t="s">
        <v>11458</v>
      </c>
      <c r="I4837" s="2" t="s">
        <v>22239</v>
      </c>
      <c r="J4837" s="2" t="s">
        <v>28</v>
      </c>
      <c r="K4837" s="2" t="s">
        <v>68</v>
      </c>
      <c r="L4837" s="2" t="s">
        <v>126</v>
      </c>
      <c r="M4837" s="2" t="s">
        <v>1744</v>
      </c>
      <c r="N4837" s="2" t="s">
        <v>3647</v>
      </c>
      <c r="O4837" s="2" t="s">
        <v>705</v>
      </c>
      <c r="P4837" s="24">
        <v>0</v>
      </c>
      <c r="Q4837" s="24">
        <v>0</v>
      </c>
      <c r="R4837" s="27" t="s">
        <v>1578</v>
      </c>
      <c r="S4837" s="28" t="s">
        <v>1589</v>
      </c>
      <c r="T4837" s="2" t="s">
        <v>33</v>
      </c>
      <c r="U4837" s="2">
        <v>0</v>
      </c>
      <c r="V4837" s="2" t="s">
        <v>5754</v>
      </c>
      <c r="W4837" s="2" t="s">
        <v>34</v>
      </c>
      <c r="AC4837" s="2">
        <v>0</v>
      </c>
      <c r="AD4837" s="104"/>
    </row>
    <row r="4838" spans="1:33" ht="60" x14ac:dyDescent="0.25">
      <c r="A4838" s="2" t="s">
        <v>11799</v>
      </c>
      <c r="B4838" s="2" t="s">
        <v>5754</v>
      </c>
      <c r="C4838" s="2" t="s">
        <v>11800</v>
      </c>
      <c r="F4838" s="2" t="s">
        <v>11646</v>
      </c>
      <c r="G4838" s="2" t="s">
        <v>11647</v>
      </c>
      <c r="H4838" s="2" t="s">
        <v>11648</v>
      </c>
      <c r="I4838" s="2" t="s">
        <v>22292</v>
      </c>
      <c r="J4838" s="2" t="s">
        <v>28</v>
      </c>
      <c r="K4838" s="2" t="s">
        <v>68</v>
      </c>
      <c r="L4838" s="2" t="s">
        <v>247</v>
      </c>
      <c r="M4838" s="2" t="s">
        <v>301</v>
      </c>
      <c r="N4838" s="2" t="s">
        <v>3971</v>
      </c>
      <c r="O4838" s="2" t="s">
        <v>32</v>
      </c>
      <c r="P4838" s="24">
        <v>0</v>
      </c>
      <c r="Q4838" s="24">
        <v>1</v>
      </c>
      <c r="R4838" s="27" t="s">
        <v>1568</v>
      </c>
      <c r="S4838" s="28" t="s">
        <v>1589</v>
      </c>
      <c r="T4838" s="2" t="s">
        <v>33</v>
      </c>
      <c r="U4838" s="2">
        <v>0</v>
      </c>
      <c r="V4838" s="2" t="s">
        <v>24004</v>
      </c>
      <c r="W4838" s="2" t="s">
        <v>34</v>
      </c>
      <c r="X4838" s="58" t="s">
        <v>12666</v>
      </c>
      <c r="Z4838" s="2">
        <v>412000</v>
      </c>
      <c r="AB4838" s="58">
        <v>46092.570451388892</v>
      </c>
      <c r="AC4838" s="2">
        <v>0</v>
      </c>
      <c r="AD4838" s="104">
        <v>412000</v>
      </c>
      <c r="AE4838" s="2">
        <v>46092.570451388892</v>
      </c>
      <c r="AG4838" s="2">
        <v>116135</v>
      </c>
    </row>
    <row r="4839" spans="1:33" ht="45" x14ac:dyDescent="0.25">
      <c r="A4839" s="2" t="s">
        <v>8399</v>
      </c>
      <c r="B4839" s="2" t="s">
        <v>5754</v>
      </c>
      <c r="C4839" s="2" t="s">
        <v>8400</v>
      </c>
      <c r="F4839" s="2" t="s">
        <v>8401</v>
      </c>
      <c r="G4839" s="2" t="s">
        <v>8402</v>
      </c>
      <c r="H4839" s="2" t="s">
        <v>8403</v>
      </c>
      <c r="I4839" s="2" t="s">
        <v>21210</v>
      </c>
      <c r="J4839" s="2" t="s">
        <v>28</v>
      </c>
      <c r="K4839" s="2" t="s">
        <v>78</v>
      </c>
      <c r="L4839" s="2" t="s">
        <v>472</v>
      </c>
      <c r="M4839" s="2" t="s">
        <v>473</v>
      </c>
      <c r="N4839" s="2" t="s">
        <v>5326</v>
      </c>
      <c r="O4839" s="2" t="s">
        <v>32</v>
      </c>
      <c r="P4839" s="24">
        <v>0</v>
      </c>
      <c r="Q4839" s="24">
        <v>1</v>
      </c>
      <c r="R4839" s="27" t="s">
        <v>1568</v>
      </c>
      <c r="S4839" s="28" t="s">
        <v>1589</v>
      </c>
      <c r="T4839" s="2" t="s">
        <v>33</v>
      </c>
      <c r="U4839" s="2">
        <v>0</v>
      </c>
      <c r="V4839" s="2" t="s">
        <v>19211</v>
      </c>
      <c r="W4839" s="2" t="s">
        <v>34</v>
      </c>
      <c r="X4839" s="58" t="s">
        <v>12666</v>
      </c>
      <c r="Z4839" s="2">
        <v>412000</v>
      </c>
      <c r="AB4839" s="58">
        <v>46092.353449074071</v>
      </c>
      <c r="AC4839" s="2">
        <v>0</v>
      </c>
      <c r="AD4839" s="104">
        <v>412000</v>
      </c>
      <c r="AE4839" s="2">
        <v>46092.353449074071</v>
      </c>
      <c r="AG4839" s="2">
        <v>107186</v>
      </c>
    </row>
    <row r="4840" spans="1:33" ht="45" x14ac:dyDescent="0.25">
      <c r="A4840" s="2" t="s">
        <v>5809</v>
      </c>
      <c r="B4840" s="2" t="s">
        <v>5754</v>
      </c>
      <c r="C4840" s="2" t="s">
        <v>5810</v>
      </c>
      <c r="F4840" s="2" t="s">
        <v>5811</v>
      </c>
      <c r="G4840" s="2" t="s">
        <v>5812</v>
      </c>
      <c r="H4840" s="2" t="s">
        <v>5813</v>
      </c>
      <c r="I4840" s="2" t="s">
        <v>19577</v>
      </c>
      <c r="J4840" s="2" t="s">
        <v>28</v>
      </c>
      <c r="K4840" s="2" t="s">
        <v>48</v>
      </c>
      <c r="L4840" s="2" t="s">
        <v>1763</v>
      </c>
      <c r="M4840" s="2" t="s">
        <v>1633</v>
      </c>
      <c r="N4840" s="2" t="s">
        <v>5429</v>
      </c>
      <c r="O4840" s="2" t="s">
        <v>32</v>
      </c>
      <c r="P4840" s="24">
        <v>0</v>
      </c>
      <c r="Q4840" s="24">
        <v>1</v>
      </c>
      <c r="R4840" s="27" t="s">
        <v>1568</v>
      </c>
      <c r="S4840" s="28" t="s">
        <v>1589</v>
      </c>
      <c r="T4840" s="2" t="s">
        <v>33</v>
      </c>
      <c r="U4840" s="2">
        <v>0</v>
      </c>
      <c r="V4840" s="2" t="s">
        <v>19078</v>
      </c>
      <c r="W4840" s="2" t="s">
        <v>34</v>
      </c>
      <c r="X4840" s="58" t="s">
        <v>12666</v>
      </c>
      <c r="Z4840" s="2">
        <v>412000</v>
      </c>
      <c r="AB4840" s="58">
        <v>46092.706932870373</v>
      </c>
      <c r="AC4840" s="2">
        <v>0</v>
      </c>
      <c r="AD4840" s="104">
        <v>412000</v>
      </c>
      <c r="AE4840" s="2">
        <v>46092.706932870373</v>
      </c>
      <c r="AG4840" s="2">
        <v>105779</v>
      </c>
    </row>
    <row r="4841" spans="1:33" ht="45" x14ac:dyDescent="0.25">
      <c r="A4841" s="2" t="s">
        <v>10878</v>
      </c>
      <c r="B4841" s="2" t="s">
        <v>5754</v>
      </c>
      <c r="C4841" s="2" t="s">
        <v>10879</v>
      </c>
      <c r="F4841" s="2" t="s">
        <v>10880</v>
      </c>
      <c r="G4841" s="2" t="s">
        <v>10881</v>
      </c>
      <c r="H4841" s="2" t="s">
        <v>10882</v>
      </c>
      <c r="I4841" s="2" t="s">
        <v>22293</v>
      </c>
      <c r="J4841" s="2" t="s">
        <v>28</v>
      </c>
      <c r="K4841" s="2" t="s">
        <v>68</v>
      </c>
      <c r="L4841" s="2" t="s">
        <v>921</v>
      </c>
      <c r="M4841" s="2" t="s">
        <v>922</v>
      </c>
      <c r="N4841" s="2" t="s">
        <v>4282</v>
      </c>
      <c r="O4841" s="2" t="s">
        <v>32</v>
      </c>
      <c r="P4841" s="24">
        <v>0</v>
      </c>
      <c r="Q4841" s="24">
        <v>1</v>
      </c>
      <c r="R4841" s="27" t="s">
        <v>1568</v>
      </c>
      <c r="S4841" s="28" t="s">
        <v>1589</v>
      </c>
      <c r="T4841" s="2" t="s">
        <v>33</v>
      </c>
      <c r="U4841" s="2">
        <v>0</v>
      </c>
      <c r="V4841" s="2" t="s">
        <v>19078</v>
      </c>
      <c r="W4841" s="2" t="s">
        <v>34</v>
      </c>
      <c r="X4841" s="58" t="s">
        <v>16027</v>
      </c>
      <c r="Z4841" s="2">
        <v>412000</v>
      </c>
      <c r="AB4841" s="58">
        <v>46098.413495370369</v>
      </c>
      <c r="AC4841" s="2">
        <v>0</v>
      </c>
      <c r="AD4841" s="104">
        <v>412000</v>
      </c>
      <c r="AE4841" s="2">
        <v>46098.413495370369</v>
      </c>
      <c r="AG4841" s="2">
        <v>120906</v>
      </c>
    </row>
    <row r="4842" spans="1:33" ht="45" x14ac:dyDescent="0.25">
      <c r="A4842" s="2" t="s">
        <v>8352</v>
      </c>
      <c r="B4842" s="2" t="s">
        <v>5754</v>
      </c>
      <c r="C4842" s="2" t="s">
        <v>8353</v>
      </c>
      <c r="F4842" s="2" t="s">
        <v>8354</v>
      </c>
      <c r="G4842" s="2" t="s">
        <v>8355</v>
      </c>
      <c r="H4842" s="2" t="s">
        <v>8356</v>
      </c>
      <c r="I4842" s="2" t="s">
        <v>21211</v>
      </c>
      <c r="J4842" s="2" t="s">
        <v>28</v>
      </c>
      <c r="K4842" s="2" t="s">
        <v>78</v>
      </c>
      <c r="L4842" s="2" t="s">
        <v>238</v>
      </c>
      <c r="M4842" s="2" t="s">
        <v>314</v>
      </c>
      <c r="N4842" s="2" t="s">
        <v>3862</v>
      </c>
      <c r="O4842" s="2" t="s">
        <v>32</v>
      </c>
      <c r="P4842" s="24">
        <v>0</v>
      </c>
      <c r="Q4842" s="24">
        <v>2</v>
      </c>
      <c r="R4842" s="27" t="s">
        <v>1568</v>
      </c>
      <c r="S4842" s="28" t="s">
        <v>1589</v>
      </c>
      <c r="T4842" s="2" t="s">
        <v>33</v>
      </c>
      <c r="U4842" s="2">
        <v>0</v>
      </c>
      <c r="V4842" s="2" t="s">
        <v>19646</v>
      </c>
      <c r="W4842" s="2" t="s">
        <v>34</v>
      </c>
      <c r="X4842" s="58" t="s">
        <v>5754</v>
      </c>
      <c r="Z4842" s="2">
        <v>412000</v>
      </c>
      <c r="AB4842" s="58">
        <v>46091.473611111112</v>
      </c>
      <c r="AC4842" s="2">
        <v>0</v>
      </c>
      <c r="AD4842" s="104">
        <v>412000</v>
      </c>
      <c r="AE4842" s="2">
        <v>46091.473611111112</v>
      </c>
      <c r="AG4842" s="2">
        <v>104416</v>
      </c>
    </row>
    <row r="4843" spans="1:33" ht="45" x14ac:dyDescent="0.25">
      <c r="A4843" s="2" t="s">
        <v>5849</v>
      </c>
      <c r="B4843" s="2" t="s">
        <v>5754</v>
      </c>
      <c r="C4843" s="2" t="s">
        <v>5850</v>
      </c>
      <c r="F4843" s="2" t="s">
        <v>5851</v>
      </c>
      <c r="G4843" s="2" t="s">
        <v>5852</v>
      </c>
      <c r="H4843" s="2" t="s">
        <v>5853</v>
      </c>
      <c r="I4843" s="2" t="s">
        <v>19578</v>
      </c>
      <c r="J4843" s="2" t="s">
        <v>28</v>
      </c>
      <c r="K4843" s="2" t="s">
        <v>48</v>
      </c>
      <c r="L4843" s="2" t="s">
        <v>1763</v>
      </c>
      <c r="M4843" s="2" t="s">
        <v>1633</v>
      </c>
      <c r="N4843" s="2" t="s">
        <v>5429</v>
      </c>
      <c r="O4843" s="2" t="s">
        <v>32</v>
      </c>
      <c r="P4843" s="24">
        <v>0</v>
      </c>
      <c r="Q4843" s="24">
        <v>1</v>
      </c>
      <c r="R4843" s="27" t="s">
        <v>1568</v>
      </c>
      <c r="S4843" s="28" t="s">
        <v>1589</v>
      </c>
      <c r="T4843" s="2" t="s">
        <v>33</v>
      </c>
      <c r="U4843" s="2">
        <v>0</v>
      </c>
      <c r="V4843" s="2" t="s">
        <v>19078</v>
      </c>
      <c r="W4843" s="2" t="s">
        <v>34</v>
      </c>
      <c r="X4843" s="58" t="s">
        <v>12666</v>
      </c>
      <c r="Z4843" s="2">
        <v>412000</v>
      </c>
      <c r="AB4843" s="58">
        <v>46092.706643518519</v>
      </c>
      <c r="AC4843" s="2">
        <v>0</v>
      </c>
      <c r="AD4843" s="104">
        <v>412000</v>
      </c>
      <c r="AE4843" s="2">
        <v>46092.706643518519</v>
      </c>
      <c r="AG4843" s="2">
        <v>105781</v>
      </c>
    </row>
    <row r="4844" spans="1:33" ht="45" x14ac:dyDescent="0.25">
      <c r="A4844" s="2" t="s">
        <v>8510</v>
      </c>
      <c r="B4844" s="2" t="s">
        <v>5754</v>
      </c>
      <c r="C4844" s="2" t="s">
        <v>8511</v>
      </c>
      <c r="F4844" s="2" t="s">
        <v>8512</v>
      </c>
      <c r="G4844" s="2" t="s">
        <v>8513</v>
      </c>
      <c r="H4844" s="2" t="s">
        <v>8514</v>
      </c>
      <c r="I4844" s="2" t="s">
        <v>21212</v>
      </c>
      <c r="J4844" s="2" t="s">
        <v>28</v>
      </c>
      <c r="K4844" s="2" t="s">
        <v>78</v>
      </c>
      <c r="L4844" s="2" t="s">
        <v>421</v>
      </c>
      <c r="M4844" s="2" t="s">
        <v>422</v>
      </c>
      <c r="N4844" s="2" t="s">
        <v>4130</v>
      </c>
      <c r="O4844" s="2" t="s">
        <v>32</v>
      </c>
      <c r="P4844" s="24">
        <v>0</v>
      </c>
      <c r="Q4844" s="24">
        <v>1</v>
      </c>
      <c r="R4844" s="27" t="s">
        <v>1568</v>
      </c>
      <c r="S4844" s="28" t="s">
        <v>1589</v>
      </c>
      <c r="T4844" s="2" t="s">
        <v>33</v>
      </c>
      <c r="U4844" s="2">
        <v>0</v>
      </c>
      <c r="V4844" s="2" t="s">
        <v>30383</v>
      </c>
      <c r="W4844" s="2" t="s">
        <v>34</v>
      </c>
      <c r="X4844" s="58" t="s">
        <v>5754</v>
      </c>
      <c r="Z4844" s="2">
        <v>412000</v>
      </c>
      <c r="AB4844" s="58">
        <v>46091.567048611112</v>
      </c>
      <c r="AC4844" s="2">
        <v>0</v>
      </c>
      <c r="AD4844" s="104">
        <v>412000</v>
      </c>
      <c r="AE4844" s="2">
        <v>46091.567048611112</v>
      </c>
      <c r="AG4844" s="2">
        <v>105057</v>
      </c>
    </row>
    <row r="4845" spans="1:33" ht="45" x14ac:dyDescent="0.25">
      <c r="A4845" s="2" t="s">
        <v>8614</v>
      </c>
      <c r="B4845" s="2" t="s">
        <v>5754</v>
      </c>
      <c r="C4845" s="2" t="s">
        <v>8615</v>
      </c>
      <c r="F4845" s="2" t="s">
        <v>8616</v>
      </c>
      <c r="G4845" s="2" t="s">
        <v>8617</v>
      </c>
      <c r="H4845" s="2" t="s">
        <v>7221</v>
      </c>
      <c r="I4845" s="2" t="s">
        <v>21213</v>
      </c>
      <c r="J4845" s="2" t="s">
        <v>28</v>
      </c>
      <c r="K4845" s="2" t="s">
        <v>78</v>
      </c>
      <c r="L4845" s="2" t="s">
        <v>236</v>
      </c>
      <c r="M4845" s="2" t="s">
        <v>237</v>
      </c>
      <c r="N4845" s="2" t="s">
        <v>5208</v>
      </c>
      <c r="O4845" s="2" t="s">
        <v>705</v>
      </c>
      <c r="P4845" s="24">
        <v>0</v>
      </c>
      <c r="Q4845" s="24">
        <v>0</v>
      </c>
      <c r="R4845" s="27" t="s">
        <v>1578</v>
      </c>
      <c r="S4845" s="28" t="s">
        <v>1589</v>
      </c>
      <c r="T4845" s="2" t="s">
        <v>33</v>
      </c>
      <c r="U4845" s="2">
        <v>0</v>
      </c>
      <c r="V4845" s="2" t="s">
        <v>12666</v>
      </c>
      <c r="W4845" s="2" t="s">
        <v>34</v>
      </c>
      <c r="AC4845" s="2">
        <v>0</v>
      </c>
      <c r="AD4845" s="104"/>
    </row>
    <row r="4846" spans="1:33" ht="60" x14ac:dyDescent="0.25">
      <c r="A4846" s="2" t="s">
        <v>8734</v>
      </c>
      <c r="B4846" s="2" t="s">
        <v>5754</v>
      </c>
      <c r="C4846" s="2" t="s">
        <v>8735</v>
      </c>
      <c r="F4846" s="2" t="s">
        <v>8736</v>
      </c>
      <c r="G4846" s="2" t="s">
        <v>8737</v>
      </c>
      <c r="H4846" s="2" t="s">
        <v>8738</v>
      </c>
      <c r="I4846" s="2" t="s">
        <v>21214</v>
      </c>
      <c r="J4846" s="2" t="s">
        <v>28</v>
      </c>
      <c r="K4846" s="2" t="s">
        <v>78</v>
      </c>
      <c r="L4846" s="2" t="s">
        <v>41</v>
      </c>
      <c r="M4846" s="2" t="s">
        <v>1310</v>
      </c>
      <c r="N4846" s="2" t="s">
        <v>8147</v>
      </c>
      <c r="O4846" s="2" t="s">
        <v>705</v>
      </c>
      <c r="P4846" s="24">
        <v>0</v>
      </c>
      <c r="Q4846" s="24">
        <v>0</v>
      </c>
      <c r="R4846" s="27" t="s">
        <v>1578</v>
      </c>
      <c r="S4846" s="28" t="s">
        <v>1585</v>
      </c>
      <c r="T4846" s="2" t="s">
        <v>38</v>
      </c>
      <c r="U4846" s="2">
        <v>0</v>
      </c>
      <c r="V4846" s="2" t="s">
        <v>12680</v>
      </c>
      <c r="W4846" s="2" t="s">
        <v>34</v>
      </c>
      <c r="AC4846" s="2">
        <v>0</v>
      </c>
      <c r="AD4846" s="104"/>
    </row>
    <row r="4847" spans="1:33" ht="45" x14ac:dyDescent="0.25">
      <c r="A4847" s="2" t="s">
        <v>11288</v>
      </c>
      <c r="B4847" s="2" t="s">
        <v>5754</v>
      </c>
      <c r="C4847" s="2" t="s">
        <v>11289</v>
      </c>
      <c r="F4847" s="2" t="s">
        <v>10808</v>
      </c>
      <c r="G4847" s="2" t="s">
        <v>10809</v>
      </c>
      <c r="H4847" s="2" t="s">
        <v>10810</v>
      </c>
      <c r="I4847" s="2" t="s">
        <v>22294</v>
      </c>
      <c r="J4847" s="2" t="s">
        <v>28</v>
      </c>
      <c r="K4847" s="2" t="s">
        <v>68</v>
      </c>
      <c r="L4847" s="2" t="s">
        <v>485</v>
      </c>
      <c r="M4847" s="2" t="s">
        <v>486</v>
      </c>
      <c r="N4847" s="2" t="s">
        <v>5106</v>
      </c>
      <c r="O4847" s="2" t="s">
        <v>705</v>
      </c>
      <c r="P4847" s="24">
        <v>0</v>
      </c>
      <c r="Q4847" s="24">
        <v>0</v>
      </c>
      <c r="R4847" s="27" t="s">
        <v>1578</v>
      </c>
      <c r="S4847" s="28" t="s">
        <v>1589</v>
      </c>
      <c r="T4847" s="2" t="s">
        <v>33</v>
      </c>
      <c r="U4847" s="2">
        <v>0</v>
      </c>
      <c r="V4847" s="2" t="s">
        <v>12680</v>
      </c>
      <c r="W4847" s="2" t="s">
        <v>34</v>
      </c>
      <c r="AC4847" s="2">
        <v>0</v>
      </c>
      <c r="AD4847" s="104"/>
    </row>
    <row r="4848" spans="1:33" ht="45" x14ac:dyDescent="0.25">
      <c r="A4848" s="2" t="s">
        <v>10888</v>
      </c>
      <c r="B4848" s="2" t="s">
        <v>5754</v>
      </c>
      <c r="C4848" s="2" t="s">
        <v>10889</v>
      </c>
      <c r="F4848" s="2" t="s">
        <v>10890</v>
      </c>
      <c r="G4848" s="2" t="s">
        <v>10891</v>
      </c>
      <c r="H4848" s="2" t="s">
        <v>10892</v>
      </c>
      <c r="I4848" s="2" t="s">
        <v>22295</v>
      </c>
      <c r="J4848" s="2" t="s">
        <v>28</v>
      </c>
      <c r="K4848" s="2" t="s">
        <v>68</v>
      </c>
      <c r="L4848" s="2" t="s">
        <v>267</v>
      </c>
      <c r="M4848" s="2" t="s">
        <v>268</v>
      </c>
      <c r="N4848" s="2" t="s">
        <v>3177</v>
      </c>
      <c r="O4848" s="2" t="s">
        <v>32</v>
      </c>
      <c r="P4848" s="24">
        <v>0</v>
      </c>
      <c r="Q4848" s="24">
        <v>1</v>
      </c>
      <c r="R4848" s="27" t="s">
        <v>1568</v>
      </c>
      <c r="S4848" s="28" t="s">
        <v>1589</v>
      </c>
      <c r="T4848" s="2" t="s">
        <v>33</v>
      </c>
      <c r="U4848" s="2">
        <v>0</v>
      </c>
      <c r="V4848" s="2" t="s">
        <v>19078</v>
      </c>
      <c r="W4848" s="2" t="s">
        <v>34</v>
      </c>
      <c r="X4848" s="58" t="s">
        <v>5754</v>
      </c>
      <c r="Z4848" s="2">
        <v>412000</v>
      </c>
      <c r="AB4848" s="58">
        <v>46091.577951388892</v>
      </c>
      <c r="AC4848" s="2">
        <v>0</v>
      </c>
      <c r="AD4848" s="104">
        <v>412000</v>
      </c>
      <c r="AE4848" s="2">
        <v>46091.577951388892</v>
      </c>
      <c r="AG4848" s="2">
        <v>105264</v>
      </c>
    </row>
    <row r="4849" spans="1:33" ht="45" x14ac:dyDescent="0.25">
      <c r="A4849" s="2" t="s">
        <v>8239</v>
      </c>
      <c r="B4849" s="2" t="s">
        <v>5754</v>
      </c>
      <c r="C4849" s="2" t="s">
        <v>8240</v>
      </c>
      <c r="F4849" s="2" t="s">
        <v>8241</v>
      </c>
      <c r="G4849" s="2" t="s">
        <v>8242</v>
      </c>
      <c r="H4849" s="2" t="s">
        <v>8243</v>
      </c>
      <c r="I4849" s="2" t="s">
        <v>21214</v>
      </c>
      <c r="J4849" s="2" t="s">
        <v>28</v>
      </c>
      <c r="K4849" s="2" t="s">
        <v>78</v>
      </c>
      <c r="L4849" s="2" t="s">
        <v>41</v>
      </c>
      <c r="M4849" s="2" t="s">
        <v>1310</v>
      </c>
      <c r="N4849" s="2" t="s">
        <v>8147</v>
      </c>
      <c r="O4849" s="2" t="s">
        <v>37</v>
      </c>
      <c r="P4849" s="24">
        <v>0</v>
      </c>
      <c r="Q4849" s="24">
        <v>0</v>
      </c>
      <c r="R4849" s="27" t="s">
        <v>1578</v>
      </c>
      <c r="S4849" s="28" t="s">
        <v>1589</v>
      </c>
      <c r="T4849" s="2" t="s">
        <v>33</v>
      </c>
      <c r="U4849" s="2">
        <v>0</v>
      </c>
      <c r="V4849" s="2" t="s">
        <v>28375</v>
      </c>
      <c r="W4849" s="2" t="s">
        <v>34</v>
      </c>
      <c r="X4849" s="58" t="s">
        <v>5754</v>
      </c>
      <c r="Z4849" s="2">
        <v>412000</v>
      </c>
      <c r="AB4849" s="58">
        <v>46091.494490740741</v>
      </c>
      <c r="AC4849" s="2">
        <v>0</v>
      </c>
      <c r="AD4849" s="104">
        <v>412000</v>
      </c>
      <c r="AE4849" s="2">
        <v>46091.494490740741</v>
      </c>
      <c r="AG4849" s="2">
        <v>104364</v>
      </c>
    </row>
    <row r="4850" spans="1:33" ht="45" x14ac:dyDescent="0.25">
      <c r="A4850" s="2" t="s">
        <v>8452</v>
      </c>
      <c r="B4850" s="2" t="s">
        <v>5754</v>
      </c>
      <c r="C4850" s="2" t="s">
        <v>8453</v>
      </c>
      <c r="F4850" s="2" t="s">
        <v>8454</v>
      </c>
      <c r="G4850" s="2" t="s">
        <v>8455</v>
      </c>
      <c r="H4850" s="2" t="s">
        <v>8456</v>
      </c>
      <c r="I4850" s="2" t="s">
        <v>21215</v>
      </c>
      <c r="J4850" s="2" t="s">
        <v>28</v>
      </c>
      <c r="K4850" s="2" t="s">
        <v>78</v>
      </c>
      <c r="L4850" s="2" t="s">
        <v>236</v>
      </c>
      <c r="M4850" s="2" t="s">
        <v>237</v>
      </c>
      <c r="N4850" s="2" t="s">
        <v>5208</v>
      </c>
      <c r="O4850" s="2" t="s">
        <v>705</v>
      </c>
      <c r="P4850" s="24">
        <v>0</v>
      </c>
      <c r="Q4850" s="24">
        <v>0</v>
      </c>
      <c r="R4850" s="27" t="s">
        <v>1578</v>
      </c>
      <c r="S4850" s="28" t="s">
        <v>1589</v>
      </c>
      <c r="T4850" s="2" t="s">
        <v>33</v>
      </c>
      <c r="U4850" s="2">
        <v>0</v>
      </c>
      <c r="V4850" s="2" t="s">
        <v>12666</v>
      </c>
      <c r="W4850" s="2" t="s">
        <v>34</v>
      </c>
      <c r="AC4850" s="2">
        <v>0</v>
      </c>
      <c r="AD4850" s="104"/>
    </row>
    <row r="4851" spans="1:33" ht="45" x14ac:dyDescent="0.25">
      <c r="A4851" s="2" t="s">
        <v>5804</v>
      </c>
      <c r="B4851" s="2" t="s">
        <v>5754</v>
      </c>
      <c r="C4851" s="2" t="s">
        <v>5805</v>
      </c>
      <c r="F4851" s="2" t="s">
        <v>5806</v>
      </c>
      <c r="G4851" s="2" t="s">
        <v>5807</v>
      </c>
      <c r="H4851" s="2" t="s">
        <v>5808</v>
      </c>
      <c r="I4851" s="2" t="s">
        <v>19579</v>
      </c>
      <c r="J4851" s="2" t="s">
        <v>28</v>
      </c>
      <c r="K4851" s="2" t="s">
        <v>48</v>
      </c>
      <c r="L4851" s="2" t="s">
        <v>1763</v>
      </c>
      <c r="M4851" s="2" t="s">
        <v>1633</v>
      </c>
      <c r="N4851" s="2" t="s">
        <v>5429</v>
      </c>
      <c r="O4851" s="2" t="s">
        <v>706</v>
      </c>
      <c r="P4851" s="24">
        <v>0</v>
      </c>
      <c r="Q4851" s="24">
        <v>0</v>
      </c>
      <c r="R4851" s="27" t="s">
        <v>1578</v>
      </c>
      <c r="S4851" s="28" t="s">
        <v>1589</v>
      </c>
      <c r="T4851" s="2" t="s">
        <v>33</v>
      </c>
      <c r="U4851" s="2">
        <v>0</v>
      </c>
      <c r="V4851" s="2" t="s">
        <v>5754</v>
      </c>
      <c r="W4851" s="2" t="s">
        <v>34</v>
      </c>
      <c r="AC4851" s="2">
        <v>0</v>
      </c>
      <c r="AD4851" s="104"/>
    </row>
    <row r="4852" spans="1:33" ht="60" x14ac:dyDescent="0.25">
      <c r="A4852" s="2" t="s">
        <v>11162</v>
      </c>
      <c r="B4852" s="2" t="s">
        <v>5754</v>
      </c>
      <c r="C4852" s="2" t="s">
        <v>11163</v>
      </c>
      <c r="F4852" s="2" t="s">
        <v>11164</v>
      </c>
      <c r="G4852" s="2" t="s">
        <v>11165</v>
      </c>
      <c r="H4852" s="2" t="s">
        <v>11166</v>
      </c>
      <c r="I4852" s="2" t="s">
        <v>22287</v>
      </c>
      <c r="J4852" s="2" t="s">
        <v>28</v>
      </c>
      <c r="K4852" s="2" t="s">
        <v>68</v>
      </c>
      <c r="L4852" s="2" t="s">
        <v>162</v>
      </c>
      <c r="M4852" s="2" t="s">
        <v>163</v>
      </c>
      <c r="N4852" s="2" t="s">
        <v>4447</v>
      </c>
      <c r="O4852" s="2" t="s">
        <v>32</v>
      </c>
      <c r="P4852" s="24">
        <v>0</v>
      </c>
      <c r="Q4852" s="24">
        <v>1</v>
      </c>
      <c r="R4852" s="27" t="s">
        <v>1568</v>
      </c>
      <c r="S4852" s="28" t="s">
        <v>1589</v>
      </c>
      <c r="T4852" s="2" t="s">
        <v>33</v>
      </c>
      <c r="U4852" s="2">
        <v>0</v>
      </c>
      <c r="V4852" s="2" t="s">
        <v>32611</v>
      </c>
      <c r="W4852" s="2" t="s">
        <v>34</v>
      </c>
      <c r="X4852" s="58" t="s">
        <v>5754</v>
      </c>
      <c r="Z4852" s="2">
        <v>412000</v>
      </c>
      <c r="AB4852" s="58">
        <v>46091.53565972222</v>
      </c>
      <c r="AC4852" s="2">
        <v>0</v>
      </c>
      <c r="AD4852" s="104">
        <v>412000</v>
      </c>
      <c r="AE4852" s="2">
        <v>46091.53565972222</v>
      </c>
      <c r="AG4852" s="2">
        <v>104562</v>
      </c>
    </row>
    <row r="4853" spans="1:33" ht="45" x14ac:dyDescent="0.25">
      <c r="A4853" s="2" t="s">
        <v>6567</v>
      </c>
      <c r="B4853" s="2" t="s">
        <v>5754</v>
      </c>
      <c r="C4853" s="2" t="s">
        <v>6568</v>
      </c>
      <c r="F4853" s="2" t="s">
        <v>6569</v>
      </c>
      <c r="G4853" s="2" t="s">
        <v>6570</v>
      </c>
      <c r="H4853" s="2" t="s">
        <v>3948</v>
      </c>
      <c r="I4853" s="2" t="s">
        <v>20059</v>
      </c>
      <c r="J4853" s="2" t="s">
        <v>28</v>
      </c>
      <c r="K4853" s="2" t="s">
        <v>173</v>
      </c>
      <c r="L4853" s="2" t="s">
        <v>447</v>
      </c>
      <c r="M4853" s="2" t="s">
        <v>1638</v>
      </c>
      <c r="N4853" s="2" t="s">
        <v>3401</v>
      </c>
      <c r="O4853" s="2" t="s">
        <v>705</v>
      </c>
      <c r="P4853" s="24">
        <v>0</v>
      </c>
      <c r="Q4853" s="24">
        <v>0</v>
      </c>
      <c r="R4853" s="27" t="s">
        <v>1578</v>
      </c>
      <c r="S4853" s="28" t="s">
        <v>1589</v>
      </c>
      <c r="T4853" s="2" t="s">
        <v>33</v>
      </c>
      <c r="U4853" s="2">
        <v>0</v>
      </c>
      <c r="V4853" s="2" t="s">
        <v>5754</v>
      </c>
      <c r="W4853" s="2" t="s">
        <v>34</v>
      </c>
      <c r="AC4853" s="2">
        <v>0</v>
      </c>
      <c r="AD4853" s="104"/>
    </row>
    <row r="4854" spans="1:33" ht="45" x14ac:dyDescent="0.25">
      <c r="A4854" s="2" t="s">
        <v>8392</v>
      </c>
      <c r="B4854" s="2" t="s">
        <v>5754</v>
      </c>
      <c r="C4854" s="2" t="s">
        <v>8393</v>
      </c>
      <c r="F4854" s="2" t="s">
        <v>2024</v>
      </c>
      <c r="G4854" s="2" t="s">
        <v>5219</v>
      </c>
      <c r="H4854" s="2" t="s">
        <v>5220</v>
      </c>
      <c r="I4854" s="2" t="s">
        <v>21216</v>
      </c>
      <c r="J4854" s="2" t="s">
        <v>28</v>
      </c>
      <c r="K4854" s="2" t="s">
        <v>78</v>
      </c>
      <c r="L4854" s="2" t="s">
        <v>236</v>
      </c>
      <c r="M4854" s="2" t="s">
        <v>237</v>
      </c>
      <c r="N4854" s="2" t="s">
        <v>5208</v>
      </c>
      <c r="O4854" s="2" t="s">
        <v>705</v>
      </c>
      <c r="P4854" s="24">
        <v>0</v>
      </c>
      <c r="Q4854" s="24">
        <v>0</v>
      </c>
      <c r="R4854" s="27" t="s">
        <v>1578</v>
      </c>
      <c r="S4854" s="28" t="s">
        <v>1589</v>
      </c>
      <c r="T4854" s="2" t="s">
        <v>33</v>
      </c>
      <c r="U4854" s="2">
        <v>0</v>
      </c>
      <c r="V4854" s="2" t="s">
        <v>12666</v>
      </c>
      <c r="W4854" s="2" t="s">
        <v>34</v>
      </c>
      <c r="AC4854" s="2">
        <v>0</v>
      </c>
      <c r="AD4854" s="104"/>
    </row>
    <row r="4855" spans="1:33" ht="45" x14ac:dyDescent="0.25">
      <c r="A4855" s="2" t="s">
        <v>7535</v>
      </c>
      <c r="B4855" s="2" t="s">
        <v>5754</v>
      </c>
      <c r="C4855" s="2" t="s">
        <v>7536</v>
      </c>
      <c r="F4855" s="2" t="s">
        <v>7537</v>
      </c>
      <c r="G4855" s="2" t="s">
        <v>7538</v>
      </c>
      <c r="H4855" s="2" t="s">
        <v>6018</v>
      </c>
      <c r="I4855" s="2" t="s">
        <v>20663</v>
      </c>
      <c r="J4855" s="2" t="s">
        <v>28</v>
      </c>
      <c r="K4855" s="2" t="s">
        <v>29</v>
      </c>
      <c r="L4855" s="2" t="s">
        <v>126</v>
      </c>
      <c r="M4855" s="2" t="s">
        <v>127</v>
      </c>
      <c r="N4855" s="2" t="s">
        <v>3571</v>
      </c>
      <c r="O4855" s="2" t="s">
        <v>32</v>
      </c>
      <c r="P4855" s="24">
        <v>0</v>
      </c>
      <c r="Q4855" s="24">
        <v>2</v>
      </c>
      <c r="R4855" s="27" t="s">
        <v>1568</v>
      </c>
      <c r="S4855" s="28" t="s">
        <v>1589</v>
      </c>
      <c r="T4855" s="2" t="s">
        <v>33</v>
      </c>
      <c r="U4855" s="2">
        <v>0</v>
      </c>
      <c r="V4855" s="2" t="s">
        <v>17683</v>
      </c>
      <c r="W4855" s="2" t="s">
        <v>34</v>
      </c>
      <c r="X4855" s="58" t="s">
        <v>5754</v>
      </c>
      <c r="Z4855" s="2">
        <v>412000</v>
      </c>
      <c r="AB4855" s="58">
        <v>46091.614305555559</v>
      </c>
      <c r="AC4855" s="2">
        <v>0</v>
      </c>
      <c r="AD4855" s="104">
        <v>412000</v>
      </c>
      <c r="AE4855" s="2">
        <v>46091.614305555559</v>
      </c>
      <c r="AG4855" s="2">
        <v>105381</v>
      </c>
    </row>
    <row r="4856" spans="1:33" ht="45" x14ac:dyDescent="0.25">
      <c r="A4856" s="2" t="s">
        <v>6727</v>
      </c>
      <c r="B4856" s="2" t="s">
        <v>5754</v>
      </c>
      <c r="C4856" s="2" t="s">
        <v>6728</v>
      </c>
      <c r="F4856" s="2" t="s">
        <v>6729</v>
      </c>
      <c r="G4856" s="2" t="s">
        <v>6730</v>
      </c>
      <c r="H4856" s="2" t="s">
        <v>6731</v>
      </c>
      <c r="I4856" s="2" t="s">
        <v>20046</v>
      </c>
      <c r="J4856" s="2" t="s">
        <v>28</v>
      </c>
      <c r="K4856" s="2" t="s">
        <v>173</v>
      </c>
      <c r="L4856" s="2" t="s">
        <v>333</v>
      </c>
      <c r="M4856" s="2" t="s">
        <v>334</v>
      </c>
      <c r="N4856" s="2" t="s">
        <v>4966</v>
      </c>
      <c r="O4856" s="2" t="s">
        <v>705</v>
      </c>
      <c r="P4856" s="24">
        <v>0</v>
      </c>
      <c r="Q4856" s="24">
        <v>0</v>
      </c>
      <c r="R4856" s="27" t="s">
        <v>1578</v>
      </c>
      <c r="S4856" s="28" t="s">
        <v>1589</v>
      </c>
      <c r="T4856" s="2" t="s">
        <v>33</v>
      </c>
      <c r="U4856" s="2">
        <v>0</v>
      </c>
      <c r="V4856" s="2" t="s">
        <v>5754</v>
      </c>
      <c r="W4856" s="2" t="s">
        <v>34</v>
      </c>
      <c r="AC4856" s="2">
        <v>0</v>
      </c>
      <c r="AD4856" s="104"/>
    </row>
    <row r="4857" spans="1:33" ht="45" x14ac:dyDescent="0.25">
      <c r="A4857" s="2" t="s">
        <v>8323</v>
      </c>
      <c r="B4857" s="2" t="s">
        <v>5754</v>
      </c>
      <c r="C4857" s="2" t="s">
        <v>8324</v>
      </c>
      <c r="F4857" s="2" t="s">
        <v>8325</v>
      </c>
      <c r="G4857" s="2" t="s">
        <v>8326</v>
      </c>
      <c r="H4857" s="2" t="s">
        <v>8327</v>
      </c>
      <c r="I4857" s="2" t="s">
        <v>21217</v>
      </c>
      <c r="J4857" s="2" t="s">
        <v>28</v>
      </c>
      <c r="K4857" s="2" t="s">
        <v>78</v>
      </c>
      <c r="L4857" s="2" t="s">
        <v>238</v>
      </c>
      <c r="M4857" s="2" t="s">
        <v>314</v>
      </c>
      <c r="N4857" s="2" t="s">
        <v>3862</v>
      </c>
      <c r="O4857" s="2" t="s">
        <v>32</v>
      </c>
      <c r="P4857" s="24">
        <v>0</v>
      </c>
      <c r="Q4857" s="24">
        <v>2</v>
      </c>
      <c r="R4857" s="27" t="s">
        <v>1568</v>
      </c>
      <c r="S4857" s="28" t="s">
        <v>1589</v>
      </c>
      <c r="T4857" s="2" t="s">
        <v>33</v>
      </c>
      <c r="U4857" s="2">
        <v>0</v>
      </c>
      <c r="V4857" s="2" t="s">
        <v>30688</v>
      </c>
      <c r="W4857" s="2" t="s">
        <v>34</v>
      </c>
      <c r="X4857" s="58" t="s">
        <v>5754</v>
      </c>
      <c r="Z4857" s="2">
        <v>412000</v>
      </c>
      <c r="AB4857" s="58">
        <v>46091.472037037034</v>
      </c>
      <c r="AC4857" s="2">
        <v>0</v>
      </c>
      <c r="AD4857" s="104">
        <v>412000</v>
      </c>
      <c r="AE4857" s="2">
        <v>46091.472037037034</v>
      </c>
      <c r="AG4857" s="2">
        <v>104232</v>
      </c>
    </row>
    <row r="4858" spans="1:33" ht="60" x14ac:dyDescent="0.25">
      <c r="A4858" s="2" t="s">
        <v>11184</v>
      </c>
      <c r="B4858" s="2" t="s">
        <v>5754</v>
      </c>
      <c r="C4858" s="2" t="s">
        <v>11185</v>
      </c>
      <c r="F4858" s="2" t="s">
        <v>10855</v>
      </c>
      <c r="G4858" s="2" t="s">
        <v>10856</v>
      </c>
      <c r="H4858" s="2" t="s">
        <v>10857</v>
      </c>
      <c r="I4858" s="2" t="s">
        <v>22227</v>
      </c>
      <c r="J4858" s="2" t="s">
        <v>28</v>
      </c>
      <c r="K4858" s="2" t="s">
        <v>68</v>
      </c>
      <c r="L4858" s="2" t="s">
        <v>485</v>
      </c>
      <c r="M4858" s="2" t="s">
        <v>486</v>
      </c>
      <c r="N4858" s="2" t="s">
        <v>5106</v>
      </c>
      <c r="O4858" s="2" t="s">
        <v>705</v>
      </c>
      <c r="P4858" s="24">
        <v>0</v>
      </c>
      <c r="Q4858" s="24">
        <v>0</v>
      </c>
      <c r="R4858" s="27" t="s">
        <v>1578</v>
      </c>
      <c r="S4858" s="28" t="s">
        <v>1589</v>
      </c>
      <c r="T4858" s="2" t="s">
        <v>33</v>
      </c>
      <c r="U4858" s="2">
        <v>0</v>
      </c>
      <c r="V4858" s="2" t="s">
        <v>12680</v>
      </c>
      <c r="W4858" s="2" t="s">
        <v>34</v>
      </c>
      <c r="AC4858" s="2">
        <v>0</v>
      </c>
      <c r="AD4858" s="104"/>
    </row>
    <row r="4859" spans="1:33" ht="45" x14ac:dyDescent="0.25">
      <c r="A4859" s="2" t="s">
        <v>11730</v>
      </c>
      <c r="B4859" s="2" t="s">
        <v>5754</v>
      </c>
      <c r="C4859" s="2" t="s">
        <v>11731</v>
      </c>
      <c r="F4859" s="2" t="s">
        <v>11309</v>
      </c>
      <c r="G4859" s="2" t="s">
        <v>11310</v>
      </c>
      <c r="H4859" s="2" t="s">
        <v>11311</v>
      </c>
      <c r="I4859" s="2" t="s">
        <v>22296</v>
      </c>
      <c r="J4859" s="2" t="s">
        <v>28</v>
      </c>
      <c r="K4859" s="2" t="s">
        <v>68</v>
      </c>
      <c r="L4859" s="2" t="s">
        <v>921</v>
      </c>
      <c r="M4859" s="2" t="s">
        <v>922</v>
      </c>
      <c r="N4859" s="2" t="s">
        <v>4282</v>
      </c>
      <c r="O4859" s="2" t="s">
        <v>32</v>
      </c>
      <c r="P4859" s="24">
        <v>0</v>
      </c>
      <c r="Q4859" s="24">
        <v>1</v>
      </c>
      <c r="R4859" s="27" t="s">
        <v>1568</v>
      </c>
      <c r="S4859" s="28" t="s">
        <v>1589</v>
      </c>
      <c r="T4859" s="2" t="s">
        <v>33</v>
      </c>
      <c r="U4859" s="2">
        <v>0</v>
      </c>
      <c r="V4859" s="2" t="s">
        <v>32960</v>
      </c>
      <c r="W4859" s="2" t="s">
        <v>34</v>
      </c>
      <c r="X4859" s="58" t="s">
        <v>16027</v>
      </c>
      <c r="Z4859" s="2">
        <v>412000</v>
      </c>
      <c r="AB4859" s="58">
        <v>46098.413298611114</v>
      </c>
      <c r="AC4859" s="2">
        <v>0</v>
      </c>
      <c r="AD4859" s="104">
        <v>412000</v>
      </c>
      <c r="AE4859" s="2">
        <v>46098.413298611114</v>
      </c>
      <c r="AG4859" s="2">
        <v>120927</v>
      </c>
    </row>
    <row r="4860" spans="1:33" ht="45" x14ac:dyDescent="0.25">
      <c r="A4860" s="2" t="s">
        <v>8515</v>
      </c>
      <c r="B4860" s="2" t="s">
        <v>5754</v>
      </c>
      <c r="C4860" s="2" t="s">
        <v>8516</v>
      </c>
      <c r="F4860" s="2" t="s">
        <v>8401</v>
      </c>
      <c r="G4860" s="2" t="s">
        <v>8402</v>
      </c>
      <c r="H4860" s="2" t="s">
        <v>8403</v>
      </c>
      <c r="I4860" s="2" t="s">
        <v>21218</v>
      </c>
      <c r="J4860" s="2" t="s">
        <v>28</v>
      </c>
      <c r="K4860" s="2" t="s">
        <v>78</v>
      </c>
      <c r="L4860" s="2" t="s">
        <v>472</v>
      </c>
      <c r="M4860" s="2" t="s">
        <v>473</v>
      </c>
      <c r="N4860" s="2" t="s">
        <v>5326</v>
      </c>
      <c r="O4860" s="2" t="s">
        <v>705</v>
      </c>
      <c r="P4860" s="24">
        <v>0</v>
      </c>
      <c r="Q4860" s="24">
        <v>0</v>
      </c>
      <c r="R4860" s="27" t="s">
        <v>1578</v>
      </c>
      <c r="S4860" s="28" t="s">
        <v>1589</v>
      </c>
      <c r="T4860" s="2" t="s">
        <v>33</v>
      </c>
      <c r="U4860" s="2">
        <v>0</v>
      </c>
      <c r="V4860" s="2" t="s">
        <v>5754</v>
      </c>
      <c r="W4860" s="2" t="s">
        <v>34</v>
      </c>
      <c r="AC4860" s="2">
        <v>0</v>
      </c>
      <c r="AD4860" s="104"/>
    </row>
    <row r="4861" spans="1:33" ht="45" x14ac:dyDescent="0.25">
      <c r="A4861" s="2" t="s">
        <v>7375</v>
      </c>
      <c r="B4861" s="2" t="s">
        <v>5754</v>
      </c>
      <c r="C4861" s="2" t="s">
        <v>7376</v>
      </c>
      <c r="F4861" s="2" t="s">
        <v>7377</v>
      </c>
      <c r="G4861" s="2" t="s">
        <v>7378</v>
      </c>
      <c r="H4861" s="2" t="s">
        <v>7379</v>
      </c>
      <c r="I4861" s="2" t="s">
        <v>20664</v>
      </c>
      <c r="J4861" s="2" t="s">
        <v>28</v>
      </c>
      <c r="K4861" s="2" t="s">
        <v>29</v>
      </c>
      <c r="L4861" s="2" t="s">
        <v>204</v>
      </c>
      <c r="M4861" s="2" t="s">
        <v>205</v>
      </c>
      <c r="N4861" s="2" t="s">
        <v>4211</v>
      </c>
      <c r="O4861" s="2" t="s">
        <v>32</v>
      </c>
      <c r="P4861" s="24">
        <v>0</v>
      </c>
      <c r="Q4861" s="24">
        <v>1</v>
      </c>
      <c r="R4861" s="27" t="s">
        <v>1568</v>
      </c>
      <c r="S4861" s="28" t="s">
        <v>1589</v>
      </c>
      <c r="T4861" s="2" t="s">
        <v>33</v>
      </c>
      <c r="U4861" s="2">
        <v>0</v>
      </c>
      <c r="V4861" s="2" t="s">
        <v>17884</v>
      </c>
      <c r="W4861" s="2" t="s">
        <v>34</v>
      </c>
      <c r="X4861" s="58" t="s">
        <v>12666</v>
      </c>
      <c r="Z4861" s="2">
        <v>412000</v>
      </c>
      <c r="AB4861" s="58">
        <v>46092.3825</v>
      </c>
      <c r="AC4861" s="2">
        <v>0</v>
      </c>
      <c r="AD4861" s="104">
        <v>412000</v>
      </c>
      <c r="AE4861" s="2">
        <v>46092.3825</v>
      </c>
      <c r="AG4861" s="2">
        <v>106194</v>
      </c>
    </row>
    <row r="4862" spans="1:33" ht="45" x14ac:dyDescent="0.25">
      <c r="A4862" s="2" t="s">
        <v>11459</v>
      </c>
      <c r="B4862" s="2" t="s">
        <v>5754</v>
      </c>
      <c r="C4862" s="2" t="s">
        <v>11460</v>
      </c>
      <c r="F4862" s="2" t="s">
        <v>701</v>
      </c>
      <c r="G4862" s="2" t="s">
        <v>3300</v>
      </c>
      <c r="H4862" s="2" t="s">
        <v>3301</v>
      </c>
      <c r="I4862" s="2" t="s">
        <v>22229</v>
      </c>
      <c r="J4862" s="2" t="s">
        <v>28</v>
      </c>
      <c r="K4862" s="2" t="s">
        <v>68</v>
      </c>
      <c r="L4862" s="2" t="s">
        <v>198</v>
      </c>
      <c r="M4862" s="2" t="s">
        <v>199</v>
      </c>
      <c r="N4862" s="2" t="s">
        <v>3285</v>
      </c>
      <c r="O4862" s="2" t="s">
        <v>705</v>
      </c>
      <c r="P4862" s="24">
        <v>0</v>
      </c>
      <c r="Q4862" s="24">
        <v>0</v>
      </c>
      <c r="R4862" s="27" t="s">
        <v>1578</v>
      </c>
      <c r="S4862" s="28" t="s">
        <v>1589</v>
      </c>
      <c r="T4862" s="2" t="s">
        <v>33</v>
      </c>
      <c r="U4862" s="2">
        <v>0</v>
      </c>
      <c r="V4862" s="2" t="s">
        <v>5754</v>
      </c>
      <c r="W4862" s="2" t="s">
        <v>34</v>
      </c>
      <c r="AC4862" s="2">
        <v>0</v>
      </c>
      <c r="AD4862" s="104"/>
    </row>
    <row r="4863" spans="1:33" ht="45" x14ac:dyDescent="0.25">
      <c r="A4863" s="2" t="s">
        <v>5824</v>
      </c>
      <c r="B4863" s="2" t="s">
        <v>5754</v>
      </c>
      <c r="C4863" s="2" t="s">
        <v>5825</v>
      </c>
      <c r="F4863" s="2" t="s">
        <v>5826</v>
      </c>
      <c r="G4863" s="2" t="s">
        <v>5827</v>
      </c>
      <c r="H4863" s="2" t="s">
        <v>5828</v>
      </c>
      <c r="I4863" s="2" t="s">
        <v>19579</v>
      </c>
      <c r="J4863" s="2" t="s">
        <v>28</v>
      </c>
      <c r="K4863" s="2" t="s">
        <v>48</v>
      </c>
      <c r="L4863" s="2" t="s">
        <v>1763</v>
      </c>
      <c r="M4863" s="2" t="s">
        <v>1633</v>
      </c>
      <c r="N4863" s="2" t="s">
        <v>5429</v>
      </c>
      <c r="O4863" s="2" t="s">
        <v>706</v>
      </c>
      <c r="P4863" s="24">
        <v>0</v>
      </c>
      <c r="Q4863" s="24">
        <v>0</v>
      </c>
      <c r="R4863" s="27" t="s">
        <v>1578</v>
      </c>
      <c r="S4863" s="28" t="s">
        <v>1589</v>
      </c>
      <c r="T4863" s="2" t="s">
        <v>33</v>
      </c>
      <c r="U4863" s="2">
        <v>0</v>
      </c>
      <c r="V4863" s="2" t="s">
        <v>5754</v>
      </c>
      <c r="W4863" s="2" t="s">
        <v>34</v>
      </c>
      <c r="AC4863" s="2">
        <v>0</v>
      </c>
      <c r="AD4863" s="104"/>
    </row>
    <row r="4864" spans="1:33" ht="45" x14ac:dyDescent="0.25">
      <c r="A4864" s="2" t="s">
        <v>7496</v>
      </c>
      <c r="B4864" s="2" t="s">
        <v>5754</v>
      </c>
      <c r="C4864" s="2" t="s">
        <v>7497</v>
      </c>
      <c r="F4864" s="2" t="s">
        <v>7498</v>
      </c>
      <c r="G4864" s="2" t="s">
        <v>7499</v>
      </c>
      <c r="H4864" s="2" t="s">
        <v>7500</v>
      </c>
      <c r="I4864" s="2" t="s">
        <v>20665</v>
      </c>
      <c r="J4864" s="2" t="s">
        <v>28</v>
      </c>
      <c r="K4864" s="2" t="s">
        <v>29</v>
      </c>
      <c r="L4864" s="2" t="s">
        <v>285</v>
      </c>
      <c r="M4864" s="2" t="s">
        <v>286</v>
      </c>
      <c r="N4864" s="2" t="s">
        <v>2805</v>
      </c>
      <c r="O4864" s="2" t="s">
        <v>32</v>
      </c>
      <c r="P4864" s="24">
        <v>0</v>
      </c>
      <c r="Q4864" s="24">
        <v>2</v>
      </c>
      <c r="R4864" s="27" t="s">
        <v>1568</v>
      </c>
      <c r="S4864" s="28" t="s">
        <v>1589</v>
      </c>
      <c r="T4864" s="2" t="s">
        <v>33</v>
      </c>
      <c r="U4864" s="2">
        <v>0</v>
      </c>
      <c r="V4864" s="2" t="s">
        <v>32611</v>
      </c>
      <c r="W4864" s="2" t="s">
        <v>34</v>
      </c>
      <c r="X4864" s="58" t="s">
        <v>16022</v>
      </c>
      <c r="Z4864" s="2">
        <v>412000</v>
      </c>
      <c r="AB4864" s="58">
        <v>46097.384212962963</v>
      </c>
      <c r="AC4864" s="2">
        <v>0</v>
      </c>
      <c r="AD4864" s="104">
        <v>412000</v>
      </c>
      <c r="AE4864" s="2">
        <v>46097.384212962963</v>
      </c>
      <c r="AG4864" s="2">
        <v>123542</v>
      </c>
    </row>
    <row r="4865" spans="1:33" ht="45" x14ac:dyDescent="0.25">
      <c r="A4865" s="2" t="s">
        <v>5753</v>
      </c>
      <c r="B4865" s="2" t="s">
        <v>5754</v>
      </c>
      <c r="C4865" s="2" t="s">
        <v>5755</v>
      </c>
      <c r="F4865" s="2" t="s">
        <v>5756</v>
      </c>
      <c r="G4865" s="2" t="s">
        <v>5757</v>
      </c>
      <c r="H4865" s="2" t="s">
        <v>5758</v>
      </c>
      <c r="I4865" s="2" t="s">
        <v>19579</v>
      </c>
      <c r="J4865" s="2" t="s">
        <v>28</v>
      </c>
      <c r="K4865" s="2" t="s">
        <v>48</v>
      </c>
      <c r="L4865" s="2" t="s">
        <v>1763</v>
      </c>
      <c r="M4865" s="2" t="s">
        <v>1633</v>
      </c>
      <c r="N4865" s="2" t="s">
        <v>5429</v>
      </c>
      <c r="O4865" s="2" t="s">
        <v>705</v>
      </c>
      <c r="P4865" s="24">
        <v>0</v>
      </c>
      <c r="Q4865" s="24">
        <v>0</v>
      </c>
      <c r="R4865" s="27" t="s">
        <v>1578</v>
      </c>
      <c r="S4865" s="28" t="s">
        <v>1583</v>
      </c>
      <c r="T4865" s="2" t="s">
        <v>130</v>
      </c>
      <c r="U4865" s="2">
        <v>0</v>
      </c>
      <c r="V4865" s="2" t="s">
        <v>17582</v>
      </c>
      <c r="W4865" s="2" t="s">
        <v>34</v>
      </c>
      <c r="AC4865" s="2">
        <v>0</v>
      </c>
      <c r="AD4865" s="104"/>
    </row>
    <row r="4866" spans="1:33" ht="45" x14ac:dyDescent="0.25">
      <c r="A4866" s="2" t="s">
        <v>9938</v>
      </c>
      <c r="B4866" s="2" t="s">
        <v>5754</v>
      </c>
      <c r="C4866" s="2" t="s">
        <v>9939</v>
      </c>
      <c r="F4866" s="2" t="s">
        <v>9940</v>
      </c>
      <c r="G4866" s="2" t="s">
        <v>9941</v>
      </c>
      <c r="H4866" s="2" t="s">
        <v>9942</v>
      </c>
      <c r="I4866" s="2" t="s">
        <v>22920</v>
      </c>
      <c r="J4866" s="2" t="s">
        <v>28</v>
      </c>
      <c r="K4866" s="2" t="s">
        <v>68</v>
      </c>
      <c r="L4866" s="2" t="s">
        <v>143</v>
      </c>
      <c r="M4866" s="2" t="s">
        <v>144</v>
      </c>
      <c r="N4866" s="2" t="s">
        <v>3093</v>
      </c>
      <c r="O4866" s="2" t="s">
        <v>712</v>
      </c>
      <c r="P4866" s="24">
        <v>0</v>
      </c>
      <c r="Q4866" s="24">
        <v>0</v>
      </c>
      <c r="R4866" s="27" t="s">
        <v>1578</v>
      </c>
      <c r="S4866" s="28" t="s">
        <v>1582</v>
      </c>
      <c r="T4866" s="2" t="s">
        <v>160</v>
      </c>
      <c r="U4866" s="2">
        <v>0</v>
      </c>
      <c r="V4866" s="2" t="s">
        <v>29585</v>
      </c>
      <c r="W4866" s="2" t="s">
        <v>34</v>
      </c>
      <c r="AC4866" s="2">
        <v>0</v>
      </c>
      <c r="AD4866" s="104"/>
    </row>
    <row r="4867" spans="1:33" ht="60" x14ac:dyDescent="0.25">
      <c r="A4867" s="2" t="s">
        <v>10858</v>
      </c>
      <c r="B4867" s="2" t="s">
        <v>5789</v>
      </c>
      <c r="C4867" s="2" t="s">
        <v>10859</v>
      </c>
      <c r="F4867" s="2" t="s">
        <v>10860</v>
      </c>
      <c r="G4867" s="2" t="s">
        <v>10861</v>
      </c>
      <c r="H4867" s="2" t="s">
        <v>10862</v>
      </c>
      <c r="I4867" s="2" t="s">
        <v>22297</v>
      </c>
      <c r="J4867" s="2" t="s">
        <v>28</v>
      </c>
      <c r="K4867" s="2" t="s">
        <v>68</v>
      </c>
      <c r="L4867" s="2" t="s">
        <v>270</v>
      </c>
      <c r="M4867" s="2" t="s">
        <v>464</v>
      </c>
      <c r="N4867" s="2" t="s">
        <v>10482</v>
      </c>
      <c r="O4867" s="2" t="s">
        <v>32</v>
      </c>
      <c r="P4867" s="24">
        <v>0</v>
      </c>
      <c r="Q4867" s="24">
        <v>1</v>
      </c>
      <c r="R4867" s="27" t="s">
        <v>1568</v>
      </c>
      <c r="S4867" s="28" t="s">
        <v>1589</v>
      </c>
      <c r="T4867" s="2" t="s">
        <v>33</v>
      </c>
      <c r="U4867" s="2">
        <v>0</v>
      </c>
      <c r="V4867" s="2" t="s">
        <v>19598</v>
      </c>
      <c r="W4867" s="2" t="s">
        <v>34</v>
      </c>
      <c r="X4867" s="58" t="s">
        <v>12680</v>
      </c>
      <c r="Z4867" s="2">
        <v>412000</v>
      </c>
      <c r="AB4867" s="58">
        <v>46093.37222222222</v>
      </c>
      <c r="AC4867" s="2">
        <v>0</v>
      </c>
      <c r="AD4867" s="104">
        <v>412000</v>
      </c>
      <c r="AE4867" s="2">
        <v>46093.37222222222</v>
      </c>
      <c r="AG4867" s="2">
        <v>114528</v>
      </c>
    </row>
    <row r="4868" spans="1:33" ht="45" x14ac:dyDescent="0.25">
      <c r="A4868" s="2" t="s">
        <v>10726</v>
      </c>
      <c r="B4868" s="2" t="s">
        <v>5789</v>
      </c>
      <c r="C4868" s="2" t="s">
        <v>10727</v>
      </c>
      <c r="F4868" s="2" t="s">
        <v>10728</v>
      </c>
      <c r="G4868" s="2" t="s">
        <v>10729</v>
      </c>
      <c r="H4868" s="2" t="s">
        <v>10730</v>
      </c>
      <c r="I4868" s="2" t="s">
        <v>22298</v>
      </c>
      <c r="J4868" s="2" t="s">
        <v>28</v>
      </c>
      <c r="K4868" s="2" t="s">
        <v>68</v>
      </c>
      <c r="L4868" s="2" t="s">
        <v>500</v>
      </c>
      <c r="M4868" s="2" t="s">
        <v>1435</v>
      </c>
      <c r="N4868" s="2" t="s">
        <v>10731</v>
      </c>
      <c r="O4868" s="2" t="s">
        <v>32</v>
      </c>
      <c r="P4868" s="24">
        <v>0</v>
      </c>
      <c r="Q4868" s="24">
        <v>1</v>
      </c>
      <c r="R4868" s="27" t="s">
        <v>1568</v>
      </c>
      <c r="S4868" s="28" t="s">
        <v>1589</v>
      </c>
      <c r="T4868" s="2" t="s">
        <v>33</v>
      </c>
      <c r="U4868" s="2">
        <v>0</v>
      </c>
      <c r="V4868" s="2" t="s">
        <v>18001</v>
      </c>
      <c r="W4868" s="2" t="s">
        <v>34</v>
      </c>
      <c r="X4868" s="58" t="s">
        <v>5754</v>
      </c>
      <c r="Z4868" s="2">
        <v>412000</v>
      </c>
      <c r="AB4868" s="58">
        <v>46091.529641203706</v>
      </c>
      <c r="AC4868" s="2">
        <v>0</v>
      </c>
      <c r="AD4868" s="104">
        <v>412000</v>
      </c>
      <c r="AE4868" s="2">
        <v>46091.529641203706</v>
      </c>
      <c r="AG4868" s="2">
        <v>100879</v>
      </c>
    </row>
    <row r="4869" spans="1:33" ht="45" x14ac:dyDescent="0.25">
      <c r="A4869" s="2" t="s">
        <v>11083</v>
      </c>
      <c r="B4869" s="2" t="s">
        <v>5789</v>
      </c>
      <c r="C4869" s="2" t="s">
        <v>11084</v>
      </c>
      <c r="F4869" s="2" t="s">
        <v>11085</v>
      </c>
      <c r="G4869" s="2" t="s">
        <v>11086</v>
      </c>
      <c r="H4869" s="2" t="s">
        <v>11087</v>
      </c>
      <c r="I4869" s="2" t="s">
        <v>22257</v>
      </c>
      <c r="J4869" s="2" t="s">
        <v>28</v>
      </c>
      <c r="K4869" s="2" t="s">
        <v>68</v>
      </c>
      <c r="L4869" s="2" t="s">
        <v>90</v>
      </c>
      <c r="M4869" s="2" t="s">
        <v>233</v>
      </c>
      <c r="N4869" s="2" t="s">
        <v>3729</v>
      </c>
      <c r="O4869" s="2" t="s">
        <v>32</v>
      </c>
      <c r="P4869" s="24">
        <v>0</v>
      </c>
      <c r="Q4869" s="24">
        <v>1</v>
      </c>
      <c r="R4869" s="27" t="s">
        <v>1568</v>
      </c>
      <c r="S4869" s="28" t="s">
        <v>1589</v>
      </c>
      <c r="T4869" s="2" t="s">
        <v>33</v>
      </c>
      <c r="U4869" s="2">
        <v>0</v>
      </c>
      <c r="V4869" s="2" t="s">
        <v>24823</v>
      </c>
      <c r="W4869" s="2" t="s">
        <v>34</v>
      </c>
      <c r="X4869" s="58" t="s">
        <v>12680</v>
      </c>
      <c r="Z4869" s="2">
        <v>412000</v>
      </c>
      <c r="AB4869" s="58">
        <v>46093.581875000003</v>
      </c>
      <c r="AC4869" s="2">
        <v>0</v>
      </c>
      <c r="AD4869" s="104">
        <v>412000</v>
      </c>
      <c r="AE4869" s="2">
        <v>46093.581875000003</v>
      </c>
      <c r="AG4869" s="2">
        <v>105615</v>
      </c>
    </row>
    <row r="4870" spans="1:33" ht="45" x14ac:dyDescent="0.25">
      <c r="A4870" s="2" t="s">
        <v>11068</v>
      </c>
      <c r="B4870" s="2" t="s">
        <v>5789</v>
      </c>
      <c r="C4870" s="2" t="s">
        <v>11069</v>
      </c>
      <c r="F4870" s="2" t="s">
        <v>10962</v>
      </c>
      <c r="G4870" s="2" t="s">
        <v>10963</v>
      </c>
      <c r="H4870" s="2" t="s">
        <v>10964</v>
      </c>
      <c r="I4870" s="2" t="s">
        <v>22299</v>
      </c>
      <c r="J4870" s="2" t="s">
        <v>28</v>
      </c>
      <c r="K4870" s="2" t="s">
        <v>68</v>
      </c>
      <c r="L4870" s="2" t="s">
        <v>10381</v>
      </c>
      <c r="M4870" s="2" t="s">
        <v>10382</v>
      </c>
      <c r="N4870" s="2" t="s">
        <v>10383</v>
      </c>
      <c r="O4870" s="2" t="s">
        <v>705</v>
      </c>
      <c r="P4870" s="24">
        <v>0</v>
      </c>
      <c r="Q4870" s="24">
        <v>0</v>
      </c>
      <c r="R4870" s="27" t="s">
        <v>1578</v>
      </c>
      <c r="S4870" s="28" t="s">
        <v>1589</v>
      </c>
      <c r="T4870" s="2" t="s">
        <v>33</v>
      </c>
      <c r="U4870" s="2">
        <v>0</v>
      </c>
      <c r="V4870" s="2" t="s">
        <v>5789</v>
      </c>
      <c r="W4870" s="2" t="s">
        <v>34</v>
      </c>
      <c r="AC4870" s="2">
        <v>0</v>
      </c>
      <c r="AD4870" s="104"/>
    </row>
    <row r="4871" spans="1:33" ht="45" x14ac:dyDescent="0.25">
      <c r="A4871" s="2" t="s">
        <v>6407</v>
      </c>
      <c r="B4871" s="2" t="s">
        <v>5789</v>
      </c>
      <c r="C4871" s="2" t="s">
        <v>6408</v>
      </c>
      <c r="F4871" s="2" t="s">
        <v>5941</v>
      </c>
      <c r="G4871" s="2" t="s">
        <v>5942</v>
      </c>
      <c r="H4871" s="2" t="s">
        <v>5943</v>
      </c>
      <c r="I4871" s="2" t="s">
        <v>20060</v>
      </c>
      <c r="J4871" s="2" t="s">
        <v>28</v>
      </c>
      <c r="K4871" s="2" t="s">
        <v>173</v>
      </c>
      <c r="L4871" s="2" t="s">
        <v>5918</v>
      </c>
      <c r="M4871" s="2" t="s">
        <v>463</v>
      </c>
      <c r="N4871" s="2" t="s">
        <v>5919</v>
      </c>
      <c r="O4871" s="2" t="s">
        <v>705</v>
      </c>
      <c r="P4871" s="24">
        <v>0</v>
      </c>
      <c r="Q4871" s="24">
        <v>0</v>
      </c>
      <c r="R4871" s="27" t="s">
        <v>1578</v>
      </c>
      <c r="S4871" s="28" t="s">
        <v>1589</v>
      </c>
      <c r="T4871" s="2" t="s">
        <v>33</v>
      </c>
      <c r="U4871" s="2">
        <v>0</v>
      </c>
      <c r="V4871" s="2" t="s">
        <v>12666</v>
      </c>
      <c r="W4871" s="2" t="s">
        <v>34</v>
      </c>
      <c r="AC4871" s="2">
        <v>0</v>
      </c>
      <c r="AD4871" s="104"/>
    </row>
    <row r="4872" spans="1:33" ht="45" x14ac:dyDescent="0.25">
      <c r="A4872" s="2" t="s">
        <v>6375</v>
      </c>
      <c r="B4872" s="2" t="s">
        <v>5789</v>
      </c>
      <c r="C4872" s="2" t="s">
        <v>6376</v>
      </c>
      <c r="F4872" s="2" t="s">
        <v>6377</v>
      </c>
      <c r="G4872" s="2" t="s">
        <v>6378</v>
      </c>
      <c r="H4872" s="2" t="s">
        <v>6379</v>
      </c>
      <c r="I4872" s="2" t="s">
        <v>20061</v>
      </c>
      <c r="J4872" s="2" t="s">
        <v>28</v>
      </c>
      <c r="K4872" s="2" t="s">
        <v>173</v>
      </c>
      <c r="L4872" s="2" t="s">
        <v>447</v>
      </c>
      <c r="M4872" s="2" t="s">
        <v>1638</v>
      </c>
      <c r="N4872" s="2" t="s">
        <v>3401</v>
      </c>
      <c r="O4872" s="2" t="s">
        <v>32</v>
      </c>
      <c r="P4872" s="24">
        <v>0</v>
      </c>
      <c r="Q4872" s="24">
        <v>1</v>
      </c>
      <c r="R4872" s="27" t="s">
        <v>1568</v>
      </c>
      <c r="S4872" s="28" t="s">
        <v>1589</v>
      </c>
      <c r="T4872" s="2" t="s">
        <v>33</v>
      </c>
      <c r="U4872" s="2">
        <v>0</v>
      </c>
      <c r="V4872" s="2" t="s">
        <v>17905</v>
      </c>
      <c r="W4872" s="2" t="s">
        <v>34</v>
      </c>
      <c r="X4872" s="58" t="s">
        <v>12666</v>
      </c>
      <c r="Z4872" s="2">
        <v>412000</v>
      </c>
      <c r="AB4872" s="58">
        <v>46092.681562500002</v>
      </c>
      <c r="AC4872" s="2">
        <v>0</v>
      </c>
      <c r="AD4872" s="104">
        <v>412000</v>
      </c>
      <c r="AE4872" s="2">
        <v>46092.681562500002</v>
      </c>
      <c r="AG4872" s="2">
        <v>104386</v>
      </c>
    </row>
    <row r="4873" spans="1:33" ht="45" x14ac:dyDescent="0.25">
      <c r="A4873" s="2" t="s">
        <v>6878</v>
      </c>
      <c r="B4873" s="2" t="s">
        <v>5789</v>
      </c>
      <c r="C4873" s="2" t="s">
        <v>6879</v>
      </c>
      <c r="F4873" s="2" t="s">
        <v>6729</v>
      </c>
      <c r="G4873" s="2" t="s">
        <v>6730</v>
      </c>
      <c r="H4873" s="2" t="s">
        <v>6731</v>
      </c>
      <c r="I4873" s="2" t="s">
        <v>20046</v>
      </c>
      <c r="J4873" s="2" t="s">
        <v>28</v>
      </c>
      <c r="K4873" s="2" t="s">
        <v>173</v>
      </c>
      <c r="L4873" s="2" t="s">
        <v>333</v>
      </c>
      <c r="M4873" s="2" t="s">
        <v>334</v>
      </c>
      <c r="N4873" s="2" t="s">
        <v>4966</v>
      </c>
      <c r="O4873" s="3" t="s">
        <v>705</v>
      </c>
      <c r="P4873" s="24">
        <v>0</v>
      </c>
      <c r="Q4873" s="24">
        <v>0</v>
      </c>
      <c r="R4873" s="27" t="s">
        <v>1578</v>
      </c>
      <c r="S4873" s="28" t="s">
        <v>1589</v>
      </c>
      <c r="T4873" s="2" t="s">
        <v>33</v>
      </c>
      <c r="U4873" s="2">
        <v>0</v>
      </c>
      <c r="V4873" s="2" t="s">
        <v>5754</v>
      </c>
      <c r="W4873" s="2" t="s">
        <v>34</v>
      </c>
      <c r="AC4873" s="2">
        <v>0</v>
      </c>
      <c r="AD4873" s="104"/>
    </row>
    <row r="4874" spans="1:33" ht="45" x14ac:dyDescent="0.25">
      <c r="A4874" s="2" t="s">
        <v>11001</v>
      </c>
      <c r="B4874" s="2" t="s">
        <v>5789</v>
      </c>
      <c r="C4874" s="2" t="s">
        <v>11002</v>
      </c>
      <c r="F4874" s="2" t="s">
        <v>11003</v>
      </c>
      <c r="G4874" s="2" t="s">
        <v>11004</v>
      </c>
      <c r="H4874" s="2" t="s">
        <v>11005</v>
      </c>
      <c r="I4874" s="2" t="s">
        <v>22300</v>
      </c>
      <c r="J4874" s="2" t="s">
        <v>28</v>
      </c>
      <c r="K4874" s="2" t="s">
        <v>68</v>
      </c>
      <c r="L4874" s="2" t="s">
        <v>1028</v>
      </c>
      <c r="M4874" s="2" t="s">
        <v>1029</v>
      </c>
      <c r="N4874" s="2" t="s">
        <v>3987</v>
      </c>
      <c r="O4874" s="2" t="s">
        <v>32</v>
      </c>
      <c r="P4874" s="24">
        <v>0</v>
      </c>
      <c r="Q4874" s="24">
        <v>1</v>
      </c>
      <c r="R4874" s="27" t="s">
        <v>1568</v>
      </c>
      <c r="S4874" s="28" t="s">
        <v>1589</v>
      </c>
      <c r="T4874" s="2" t="s">
        <v>33</v>
      </c>
      <c r="U4874" s="2">
        <v>0</v>
      </c>
      <c r="V4874" s="2" t="s">
        <v>19211</v>
      </c>
      <c r="W4874" s="2" t="s">
        <v>34</v>
      </c>
      <c r="X4874" s="58" t="s">
        <v>12666</v>
      </c>
      <c r="Z4874" s="2">
        <v>412000</v>
      </c>
      <c r="AB4874" s="58">
        <v>46092.653287037036</v>
      </c>
      <c r="AC4874" s="2">
        <v>0</v>
      </c>
      <c r="AD4874" s="104">
        <v>412000</v>
      </c>
      <c r="AE4874" s="2">
        <v>46092.653287037036</v>
      </c>
      <c r="AG4874" s="2">
        <v>114532</v>
      </c>
    </row>
    <row r="4875" spans="1:33" ht="45" x14ac:dyDescent="0.25">
      <c r="A4875" s="2" t="s">
        <v>9352</v>
      </c>
      <c r="B4875" s="2" t="s">
        <v>5789</v>
      </c>
      <c r="C4875" s="2" t="s">
        <v>9353</v>
      </c>
      <c r="F4875" s="2" t="s">
        <v>9354</v>
      </c>
      <c r="G4875" s="2" t="s">
        <v>9355</v>
      </c>
      <c r="H4875" s="2" t="s">
        <v>9356</v>
      </c>
      <c r="I4875" s="2" t="s">
        <v>21698</v>
      </c>
      <c r="J4875" s="2" t="s">
        <v>28</v>
      </c>
      <c r="K4875" s="2" t="s">
        <v>51</v>
      </c>
      <c r="L4875" s="2" t="s">
        <v>56</v>
      </c>
      <c r="M4875" s="2" t="s">
        <v>9089</v>
      </c>
      <c r="N4875" s="2" t="s">
        <v>9090</v>
      </c>
      <c r="O4875" s="2" t="s">
        <v>32</v>
      </c>
      <c r="P4875" s="24">
        <v>0</v>
      </c>
      <c r="Q4875" s="24">
        <v>1</v>
      </c>
      <c r="R4875" s="27" t="s">
        <v>1568</v>
      </c>
      <c r="S4875" s="28" t="s">
        <v>1589</v>
      </c>
      <c r="T4875" s="2" t="s">
        <v>33</v>
      </c>
      <c r="U4875" s="2">
        <v>0</v>
      </c>
      <c r="V4875" s="2" t="s">
        <v>18533</v>
      </c>
      <c r="W4875" s="2" t="s">
        <v>34</v>
      </c>
      <c r="X4875" s="58" t="s">
        <v>5754</v>
      </c>
      <c r="Z4875" s="2">
        <v>412000</v>
      </c>
      <c r="AB4875" s="58">
        <v>46091.402719907404</v>
      </c>
      <c r="AC4875" s="2">
        <v>0</v>
      </c>
      <c r="AD4875" s="104">
        <v>412000</v>
      </c>
      <c r="AE4875" s="2">
        <v>46091.402719907404</v>
      </c>
      <c r="AG4875" s="2">
        <v>102667</v>
      </c>
    </row>
    <row r="4876" spans="1:33" ht="60" x14ac:dyDescent="0.25">
      <c r="A4876" s="2" t="s">
        <v>10883</v>
      </c>
      <c r="B4876" s="2" t="s">
        <v>5789</v>
      </c>
      <c r="C4876" s="2" t="s">
        <v>10884</v>
      </c>
      <c r="F4876" s="2" t="s">
        <v>10885</v>
      </c>
      <c r="G4876" s="2" t="s">
        <v>10886</v>
      </c>
      <c r="H4876" s="2" t="s">
        <v>10887</v>
      </c>
      <c r="I4876" s="2" t="s">
        <v>22301</v>
      </c>
      <c r="J4876" s="2" t="s">
        <v>28</v>
      </c>
      <c r="K4876" s="2" t="s">
        <v>68</v>
      </c>
      <c r="L4876" s="2" t="s">
        <v>270</v>
      </c>
      <c r="M4876" s="2" t="s">
        <v>464</v>
      </c>
      <c r="N4876" s="2" t="s">
        <v>10482</v>
      </c>
      <c r="O4876" s="3" t="s">
        <v>706</v>
      </c>
      <c r="P4876" s="24">
        <v>0</v>
      </c>
      <c r="Q4876" s="24">
        <v>0</v>
      </c>
      <c r="R4876" s="27" t="s">
        <v>1578</v>
      </c>
      <c r="S4876" s="28" t="s">
        <v>1589</v>
      </c>
      <c r="T4876" s="2" t="s">
        <v>33</v>
      </c>
      <c r="U4876" s="2">
        <v>0</v>
      </c>
      <c r="V4876" s="2" t="s">
        <v>5789</v>
      </c>
      <c r="W4876" s="2" t="s">
        <v>34</v>
      </c>
      <c r="AC4876" s="2">
        <v>0</v>
      </c>
      <c r="AD4876" s="104"/>
    </row>
    <row r="4877" spans="1:33" ht="45" x14ac:dyDescent="0.25">
      <c r="A4877" s="2" t="s">
        <v>6840</v>
      </c>
      <c r="B4877" s="2" t="s">
        <v>5789</v>
      </c>
      <c r="C4877" s="2" t="s">
        <v>6841</v>
      </c>
      <c r="F4877" s="2" t="s">
        <v>1817</v>
      </c>
      <c r="G4877" s="2" t="s">
        <v>3276</v>
      </c>
      <c r="H4877" s="2" t="s">
        <v>3277</v>
      </c>
      <c r="I4877" s="2" t="s">
        <v>20062</v>
      </c>
      <c r="J4877" s="2" t="s">
        <v>28</v>
      </c>
      <c r="K4877" s="2" t="s">
        <v>173</v>
      </c>
      <c r="L4877" s="2" t="s">
        <v>1810</v>
      </c>
      <c r="M4877" s="2" t="s">
        <v>1642</v>
      </c>
      <c r="N4877" s="2" t="s">
        <v>3274</v>
      </c>
      <c r="O4877" s="3" t="s">
        <v>706</v>
      </c>
      <c r="P4877" s="24">
        <v>0</v>
      </c>
      <c r="Q4877" s="24">
        <v>0</v>
      </c>
      <c r="R4877" s="27" t="s">
        <v>1578</v>
      </c>
      <c r="S4877" s="28" t="s">
        <v>1589</v>
      </c>
      <c r="T4877" s="2" t="s">
        <v>33</v>
      </c>
      <c r="U4877" s="2">
        <v>0</v>
      </c>
      <c r="V4877" s="2" t="s">
        <v>5789</v>
      </c>
      <c r="W4877" s="2" t="s">
        <v>34</v>
      </c>
      <c r="AC4877" s="2">
        <v>0</v>
      </c>
      <c r="AD4877" s="104"/>
    </row>
    <row r="4878" spans="1:33" ht="45" x14ac:dyDescent="0.25">
      <c r="A4878" s="2" t="s">
        <v>6602</v>
      </c>
      <c r="B4878" s="2" t="s">
        <v>5789</v>
      </c>
      <c r="C4878" s="2" t="s">
        <v>6603</v>
      </c>
      <c r="F4878" s="2" t="s">
        <v>6604</v>
      </c>
      <c r="G4878" s="2" t="s">
        <v>6605</v>
      </c>
      <c r="H4878" s="2" t="s">
        <v>6606</v>
      </c>
      <c r="I4878" s="2" t="s">
        <v>20063</v>
      </c>
      <c r="J4878" s="2" t="s">
        <v>28</v>
      </c>
      <c r="K4878" s="2" t="s">
        <v>173</v>
      </c>
      <c r="L4878" s="2" t="s">
        <v>355</v>
      </c>
      <c r="M4878" s="2" t="s">
        <v>356</v>
      </c>
      <c r="N4878" s="2" t="s">
        <v>6414</v>
      </c>
      <c r="O4878" s="3" t="s">
        <v>705</v>
      </c>
      <c r="P4878" s="24">
        <v>0</v>
      </c>
      <c r="Q4878" s="24">
        <v>0</v>
      </c>
      <c r="R4878" s="27" t="s">
        <v>1578</v>
      </c>
      <c r="S4878" s="28" t="s">
        <v>1589</v>
      </c>
      <c r="T4878" s="2" t="s">
        <v>33</v>
      </c>
      <c r="U4878" s="2">
        <v>0</v>
      </c>
      <c r="V4878" s="2" t="s">
        <v>5789</v>
      </c>
      <c r="W4878" s="2" t="s">
        <v>34</v>
      </c>
      <c r="AC4878" s="2">
        <v>0</v>
      </c>
      <c r="AD4878" s="104"/>
    </row>
    <row r="4879" spans="1:33" ht="45" x14ac:dyDescent="0.25">
      <c r="A4879" s="2" t="s">
        <v>12080</v>
      </c>
      <c r="B4879" s="2" t="s">
        <v>5789</v>
      </c>
      <c r="C4879" s="2" t="s">
        <v>12081</v>
      </c>
      <c r="F4879" s="2" t="s">
        <v>284</v>
      </c>
      <c r="G4879" s="2" t="s">
        <v>4106</v>
      </c>
      <c r="H4879" s="2" t="s">
        <v>4107</v>
      </c>
      <c r="I4879" s="2" t="s">
        <v>23057</v>
      </c>
      <c r="J4879" s="2" t="s">
        <v>28</v>
      </c>
      <c r="K4879" s="2" t="s">
        <v>61</v>
      </c>
      <c r="L4879" s="2" t="s">
        <v>108</v>
      </c>
      <c r="M4879" s="2" t="s">
        <v>122</v>
      </c>
      <c r="N4879" s="2" t="s">
        <v>4096</v>
      </c>
      <c r="O4879" s="2" t="s">
        <v>32</v>
      </c>
      <c r="P4879" s="24">
        <v>0</v>
      </c>
      <c r="Q4879" s="24">
        <v>1</v>
      </c>
      <c r="R4879" s="27" t="s">
        <v>1568</v>
      </c>
      <c r="S4879" s="28" t="s">
        <v>1589</v>
      </c>
      <c r="T4879" s="2" t="s">
        <v>33</v>
      </c>
      <c r="U4879" s="2">
        <v>0</v>
      </c>
      <c r="V4879" s="2" t="s">
        <v>16033</v>
      </c>
      <c r="W4879" s="2" t="s">
        <v>34</v>
      </c>
      <c r="X4879" s="58" t="s">
        <v>5754</v>
      </c>
      <c r="Z4879" s="2">
        <v>412000</v>
      </c>
      <c r="AB4879" s="58">
        <v>46091.73746527778</v>
      </c>
      <c r="AC4879" s="2">
        <v>0</v>
      </c>
      <c r="AD4879" s="104">
        <v>412000</v>
      </c>
      <c r="AE4879" s="2">
        <v>46091.73746527778</v>
      </c>
      <c r="AG4879" s="2">
        <v>109098</v>
      </c>
    </row>
    <row r="4880" spans="1:33" ht="45" x14ac:dyDescent="0.25">
      <c r="A4880" s="2" t="s">
        <v>5877</v>
      </c>
      <c r="B4880" s="2" t="s">
        <v>5789</v>
      </c>
      <c r="C4880" s="2" t="s">
        <v>5878</v>
      </c>
      <c r="F4880" s="2" t="s">
        <v>5879</v>
      </c>
      <c r="G4880" s="2" t="s">
        <v>5880</v>
      </c>
      <c r="H4880" s="2" t="s">
        <v>5881</v>
      </c>
      <c r="I4880" s="2" t="s">
        <v>20431</v>
      </c>
      <c r="J4880" s="2" t="s">
        <v>28</v>
      </c>
      <c r="K4880" s="2" t="s">
        <v>173</v>
      </c>
      <c r="L4880" s="2" t="s">
        <v>57</v>
      </c>
      <c r="M4880" s="2" t="s">
        <v>346</v>
      </c>
      <c r="N4880" s="2" t="s">
        <v>4904</v>
      </c>
      <c r="O4880" s="3" t="s">
        <v>705</v>
      </c>
      <c r="P4880" s="24">
        <v>0</v>
      </c>
      <c r="Q4880" s="24">
        <v>0</v>
      </c>
      <c r="R4880" s="27" t="s">
        <v>1578</v>
      </c>
      <c r="S4880" s="28" t="s">
        <v>1582</v>
      </c>
      <c r="T4880" s="2" t="s">
        <v>160</v>
      </c>
      <c r="U4880" s="2">
        <v>0</v>
      </c>
      <c r="V4880" s="2" t="s">
        <v>5754</v>
      </c>
      <c r="W4880" s="2" t="s">
        <v>34</v>
      </c>
      <c r="AC4880" s="2">
        <v>0</v>
      </c>
      <c r="AD4880" s="104"/>
    </row>
    <row r="4881" spans="1:33" ht="45" x14ac:dyDescent="0.25">
      <c r="A4881" s="2" t="s">
        <v>6390</v>
      </c>
      <c r="B4881" s="2" t="s">
        <v>5789</v>
      </c>
      <c r="C4881" s="2" t="s">
        <v>6391</v>
      </c>
      <c r="F4881" s="2" t="s">
        <v>6392</v>
      </c>
      <c r="G4881" s="2" t="s">
        <v>6393</v>
      </c>
      <c r="H4881" s="2" t="s">
        <v>6394</v>
      </c>
      <c r="I4881" s="2" t="s">
        <v>20064</v>
      </c>
      <c r="J4881" s="2" t="s">
        <v>28</v>
      </c>
      <c r="K4881" s="2" t="s">
        <v>173</v>
      </c>
      <c r="L4881" s="2" t="s">
        <v>6395</v>
      </c>
      <c r="M4881" s="2" t="s">
        <v>224</v>
      </c>
      <c r="N4881" s="2" t="s">
        <v>6396</v>
      </c>
      <c r="O4881" s="2" t="s">
        <v>37</v>
      </c>
      <c r="P4881" s="24">
        <v>0</v>
      </c>
      <c r="Q4881" s="24">
        <v>0</v>
      </c>
      <c r="R4881" s="27" t="s">
        <v>1578</v>
      </c>
      <c r="S4881" s="28" t="s">
        <v>1589</v>
      </c>
      <c r="T4881" s="2" t="s">
        <v>33</v>
      </c>
      <c r="U4881" s="2">
        <v>0</v>
      </c>
      <c r="V4881" s="2" t="s">
        <v>28201</v>
      </c>
      <c r="W4881" s="2" t="s">
        <v>34</v>
      </c>
      <c r="X4881" s="58" t="s">
        <v>12666</v>
      </c>
      <c r="Z4881" s="2">
        <v>412000</v>
      </c>
      <c r="AB4881" s="58">
        <v>46092.522499999999</v>
      </c>
      <c r="AC4881" s="2">
        <v>0</v>
      </c>
      <c r="AD4881" s="104">
        <v>412000</v>
      </c>
      <c r="AE4881" s="2">
        <v>46092.522499999999</v>
      </c>
      <c r="AG4881" s="2">
        <v>103644</v>
      </c>
    </row>
    <row r="4882" spans="1:33" ht="45" x14ac:dyDescent="0.25">
      <c r="A4882" s="2" t="s">
        <v>6706</v>
      </c>
      <c r="B4882" s="2" t="s">
        <v>5789</v>
      </c>
      <c r="C4882" s="2" t="s">
        <v>6707</v>
      </c>
      <c r="F4882" s="2" t="s">
        <v>6708</v>
      </c>
      <c r="G4882" s="2" t="s">
        <v>6709</v>
      </c>
      <c r="H4882" s="2" t="s">
        <v>4791</v>
      </c>
      <c r="I4882" s="2" t="s">
        <v>20065</v>
      </c>
      <c r="J4882" s="2" t="s">
        <v>28</v>
      </c>
      <c r="K4882" s="2" t="s">
        <v>173</v>
      </c>
      <c r="L4882" s="2" t="s">
        <v>6395</v>
      </c>
      <c r="M4882" s="2" t="s">
        <v>224</v>
      </c>
      <c r="N4882" s="2" t="s">
        <v>6396</v>
      </c>
      <c r="O4882" s="2" t="s">
        <v>705</v>
      </c>
      <c r="P4882" s="24">
        <v>0</v>
      </c>
      <c r="Q4882" s="24">
        <v>0</v>
      </c>
      <c r="R4882" s="27" t="s">
        <v>1578</v>
      </c>
      <c r="S4882" s="28" t="s">
        <v>1589</v>
      </c>
      <c r="T4882" s="2" t="s">
        <v>33</v>
      </c>
      <c r="U4882" s="2">
        <v>0</v>
      </c>
      <c r="V4882" s="2" t="s">
        <v>5754</v>
      </c>
      <c r="W4882" s="2" t="s">
        <v>34</v>
      </c>
      <c r="AC4882" s="2">
        <v>0</v>
      </c>
      <c r="AD4882" s="104"/>
    </row>
    <row r="4883" spans="1:33" ht="45" x14ac:dyDescent="0.25">
      <c r="A4883" s="2" t="s">
        <v>10972</v>
      </c>
      <c r="B4883" s="2" t="s">
        <v>5789</v>
      </c>
      <c r="C4883" s="2" t="s">
        <v>10973</v>
      </c>
      <c r="F4883" s="2" t="s">
        <v>10974</v>
      </c>
      <c r="G4883" s="2" t="s">
        <v>10975</v>
      </c>
      <c r="H4883" s="2" t="s">
        <v>10976</v>
      </c>
      <c r="I4883" s="2" t="s">
        <v>22302</v>
      </c>
      <c r="J4883" s="2" t="s">
        <v>28</v>
      </c>
      <c r="K4883" s="2" t="s">
        <v>68</v>
      </c>
      <c r="L4883" s="2" t="s">
        <v>69</v>
      </c>
      <c r="M4883" s="2" t="s">
        <v>70</v>
      </c>
      <c r="N4883" s="2" t="s">
        <v>4355</v>
      </c>
      <c r="O4883" s="3" t="s">
        <v>705</v>
      </c>
      <c r="P4883" s="24">
        <v>0</v>
      </c>
      <c r="Q4883" s="24">
        <v>0</v>
      </c>
      <c r="R4883" s="27" t="s">
        <v>1578</v>
      </c>
      <c r="S4883" s="28" t="s">
        <v>1589</v>
      </c>
      <c r="T4883" s="2" t="s">
        <v>33</v>
      </c>
      <c r="U4883" s="2">
        <v>0</v>
      </c>
      <c r="V4883" s="2" t="s">
        <v>12659</v>
      </c>
      <c r="W4883" s="2" t="s">
        <v>34</v>
      </c>
      <c r="AC4883" s="2">
        <v>0</v>
      </c>
      <c r="AD4883" s="104"/>
    </row>
    <row r="4884" spans="1:33" ht="45" x14ac:dyDescent="0.25">
      <c r="A4884" s="2" t="s">
        <v>6368</v>
      </c>
      <c r="B4884" s="2" t="s">
        <v>5789</v>
      </c>
      <c r="C4884" s="2" t="s">
        <v>6369</v>
      </c>
      <c r="F4884" s="2" t="s">
        <v>6370</v>
      </c>
      <c r="G4884" s="2" t="s">
        <v>6371</v>
      </c>
      <c r="H4884" s="2" t="s">
        <v>6372</v>
      </c>
      <c r="I4884" s="2" t="s">
        <v>20066</v>
      </c>
      <c r="J4884" s="2" t="s">
        <v>28</v>
      </c>
      <c r="K4884" s="2" t="s">
        <v>173</v>
      </c>
      <c r="L4884" s="2" t="s">
        <v>6373</v>
      </c>
      <c r="M4884" s="2" t="s">
        <v>509</v>
      </c>
      <c r="N4884" s="2" t="s">
        <v>6374</v>
      </c>
      <c r="O4884" s="2" t="s">
        <v>32</v>
      </c>
      <c r="P4884" s="24">
        <v>0</v>
      </c>
      <c r="Q4884" s="24">
        <v>1</v>
      </c>
      <c r="R4884" s="27" t="s">
        <v>1568</v>
      </c>
      <c r="S4884" s="28" t="s">
        <v>1589</v>
      </c>
      <c r="T4884" s="2" t="s">
        <v>33</v>
      </c>
      <c r="U4884" s="2">
        <v>0</v>
      </c>
      <c r="V4884" s="2" t="s">
        <v>19773</v>
      </c>
      <c r="W4884" s="2" t="s">
        <v>34</v>
      </c>
      <c r="X4884" s="58" t="s">
        <v>12666</v>
      </c>
      <c r="Z4884" s="2">
        <v>412000</v>
      </c>
      <c r="AB4884" s="58">
        <v>46092.361400462964</v>
      </c>
      <c r="AC4884" s="2">
        <v>0</v>
      </c>
      <c r="AD4884" s="104">
        <v>412000</v>
      </c>
      <c r="AE4884" s="2">
        <v>46092.361400462964</v>
      </c>
      <c r="AG4884" s="2">
        <v>102338</v>
      </c>
    </row>
    <row r="4885" spans="1:33" ht="60" x14ac:dyDescent="0.25">
      <c r="A4885" s="2" t="s">
        <v>11644</v>
      </c>
      <c r="B4885" s="2" t="s">
        <v>5789</v>
      </c>
      <c r="C4885" s="2" t="s">
        <v>11645</v>
      </c>
      <c r="F4885" s="2" t="s">
        <v>11646</v>
      </c>
      <c r="G4885" s="2" t="s">
        <v>11647</v>
      </c>
      <c r="H4885" s="2" t="s">
        <v>11648</v>
      </c>
      <c r="I4885" s="2" t="s">
        <v>22303</v>
      </c>
      <c r="J4885" s="2" t="s">
        <v>28</v>
      </c>
      <c r="K4885" s="2" t="s">
        <v>68</v>
      </c>
      <c r="L4885" s="2" t="s">
        <v>247</v>
      </c>
      <c r="M4885" s="2" t="s">
        <v>301</v>
      </c>
      <c r="N4885" s="2" t="s">
        <v>3971</v>
      </c>
      <c r="O4885" s="2" t="s">
        <v>705</v>
      </c>
      <c r="P4885" s="24">
        <v>0</v>
      </c>
      <c r="Q4885" s="24">
        <v>0</v>
      </c>
      <c r="R4885" s="27" t="s">
        <v>1578</v>
      </c>
      <c r="S4885" s="28" t="s">
        <v>1589</v>
      </c>
      <c r="T4885" s="2" t="s">
        <v>33</v>
      </c>
      <c r="U4885" s="2">
        <v>0</v>
      </c>
      <c r="V4885" s="2" t="s">
        <v>5789</v>
      </c>
      <c r="W4885" s="2" t="s">
        <v>34</v>
      </c>
      <c r="AC4885" s="2">
        <v>0</v>
      </c>
      <c r="AD4885" s="104"/>
    </row>
    <row r="4886" spans="1:33" ht="45" x14ac:dyDescent="0.25">
      <c r="A4886" s="2" t="s">
        <v>10775</v>
      </c>
      <c r="B4886" s="2" t="s">
        <v>5789</v>
      </c>
      <c r="C4886" s="2" t="s">
        <v>10776</v>
      </c>
      <c r="F4886" s="2" t="s">
        <v>10777</v>
      </c>
      <c r="G4886" s="2" t="s">
        <v>10778</v>
      </c>
      <c r="H4886" s="2" t="s">
        <v>10779</v>
      </c>
      <c r="I4886" s="2" t="s">
        <v>22304</v>
      </c>
      <c r="J4886" s="2" t="s">
        <v>28</v>
      </c>
      <c r="K4886" s="2" t="s">
        <v>68</v>
      </c>
      <c r="L4886" s="2" t="s">
        <v>65</v>
      </c>
      <c r="M4886" s="2" t="s">
        <v>161</v>
      </c>
      <c r="N4886" s="2" t="s">
        <v>4278</v>
      </c>
      <c r="O4886" s="2" t="s">
        <v>32</v>
      </c>
      <c r="P4886" s="24">
        <v>0</v>
      </c>
      <c r="Q4886" s="24">
        <v>1</v>
      </c>
      <c r="R4886" s="27" t="s">
        <v>1568</v>
      </c>
      <c r="S4886" s="28" t="s">
        <v>1589</v>
      </c>
      <c r="T4886" s="2" t="s">
        <v>33</v>
      </c>
      <c r="U4886" s="2">
        <v>0</v>
      </c>
      <c r="V4886" s="2" t="s">
        <v>32611</v>
      </c>
      <c r="W4886" s="2" t="s">
        <v>34</v>
      </c>
      <c r="X4886" s="58" t="s">
        <v>5754</v>
      </c>
      <c r="Z4886" s="2">
        <v>412000</v>
      </c>
      <c r="AB4886" s="58">
        <v>46091.455462962964</v>
      </c>
      <c r="AC4886" s="2">
        <v>0</v>
      </c>
      <c r="AD4886" s="104">
        <v>412000</v>
      </c>
      <c r="AE4886" s="2">
        <v>46091.455462962964</v>
      </c>
      <c r="AG4886" s="2">
        <v>102309</v>
      </c>
    </row>
    <row r="4887" spans="1:33" ht="60" x14ac:dyDescent="0.25">
      <c r="A4887" s="2" t="s">
        <v>10576</v>
      </c>
      <c r="B4887" s="2" t="s">
        <v>5789</v>
      </c>
      <c r="C4887" s="2" t="s">
        <v>10577</v>
      </c>
      <c r="F4887" s="2" t="s">
        <v>10578</v>
      </c>
      <c r="G4887" s="2" t="s">
        <v>10579</v>
      </c>
      <c r="H4887" s="2" t="s">
        <v>10580</v>
      </c>
      <c r="I4887" s="2" t="s">
        <v>22305</v>
      </c>
      <c r="J4887" s="2" t="s">
        <v>28</v>
      </c>
      <c r="K4887" s="2" t="s">
        <v>68</v>
      </c>
      <c r="L4887" s="2" t="s">
        <v>220</v>
      </c>
      <c r="M4887" s="2" t="s">
        <v>221</v>
      </c>
      <c r="N4887" s="2" t="s">
        <v>4645</v>
      </c>
      <c r="O4887" s="2" t="s">
        <v>32</v>
      </c>
      <c r="P4887" s="24">
        <v>0</v>
      </c>
      <c r="Q4887" s="24">
        <v>1</v>
      </c>
      <c r="R4887" s="27" t="s">
        <v>1568</v>
      </c>
      <c r="S4887" s="28" t="s">
        <v>1589</v>
      </c>
      <c r="T4887" s="2" t="s">
        <v>33</v>
      </c>
      <c r="U4887" s="2">
        <v>0</v>
      </c>
      <c r="V4887" s="2" t="s">
        <v>19078</v>
      </c>
      <c r="W4887" s="2" t="s">
        <v>34</v>
      </c>
      <c r="X4887" s="58" t="s">
        <v>12659</v>
      </c>
      <c r="Z4887" s="2">
        <v>412000</v>
      </c>
      <c r="AB4887" s="58">
        <v>46090.47383101852</v>
      </c>
      <c r="AC4887" s="2">
        <v>0</v>
      </c>
      <c r="AD4887" s="104">
        <v>412000</v>
      </c>
      <c r="AE4887" s="2">
        <v>46090.47383101852</v>
      </c>
      <c r="AG4887" s="2">
        <v>98671</v>
      </c>
    </row>
    <row r="4888" spans="1:33" ht="45" x14ac:dyDescent="0.25">
      <c r="A4888" s="2" t="s">
        <v>6767</v>
      </c>
      <c r="B4888" s="2" t="s">
        <v>5789</v>
      </c>
      <c r="C4888" s="2" t="s">
        <v>6768</v>
      </c>
      <c r="F4888" s="2" t="s">
        <v>6769</v>
      </c>
      <c r="G4888" s="2" t="s">
        <v>6770</v>
      </c>
      <c r="H4888" s="2" t="s">
        <v>3347</v>
      </c>
      <c r="I4888" s="2" t="s">
        <v>20067</v>
      </c>
      <c r="J4888" s="2" t="s">
        <v>28</v>
      </c>
      <c r="K4888" s="2" t="s">
        <v>173</v>
      </c>
      <c r="L4888" s="2" t="s">
        <v>355</v>
      </c>
      <c r="M4888" s="2" t="s">
        <v>356</v>
      </c>
      <c r="N4888" s="2" t="s">
        <v>6414</v>
      </c>
      <c r="O4888" s="2" t="s">
        <v>32</v>
      </c>
      <c r="P4888" s="24">
        <v>0</v>
      </c>
      <c r="Q4888" s="24">
        <v>1</v>
      </c>
      <c r="R4888" s="27" t="s">
        <v>1568</v>
      </c>
      <c r="S4888" s="28" t="s">
        <v>1589</v>
      </c>
      <c r="T4888" s="2" t="s">
        <v>33</v>
      </c>
      <c r="U4888" s="2">
        <v>0</v>
      </c>
      <c r="V4888" s="2" t="s">
        <v>17905</v>
      </c>
      <c r="W4888" s="2" t="s">
        <v>34</v>
      </c>
      <c r="X4888" s="58" t="s">
        <v>5754</v>
      </c>
      <c r="Z4888" s="2">
        <v>412000</v>
      </c>
      <c r="AB4888" s="58">
        <v>46091.939097222225</v>
      </c>
      <c r="AC4888" s="2">
        <v>0</v>
      </c>
      <c r="AD4888" s="104">
        <v>412000</v>
      </c>
      <c r="AE4888" s="2">
        <v>46091.939097222225</v>
      </c>
      <c r="AG4888" s="2">
        <v>112952</v>
      </c>
    </row>
    <row r="4889" spans="1:33" ht="45" x14ac:dyDescent="0.25">
      <c r="A4889" s="2" t="s">
        <v>11560</v>
      </c>
      <c r="B4889" s="2" t="s">
        <v>5789</v>
      </c>
      <c r="C4889" s="2" t="s">
        <v>11561</v>
      </c>
      <c r="F4889" s="2" t="s">
        <v>11347</v>
      </c>
      <c r="G4889" s="2" t="s">
        <v>11348</v>
      </c>
      <c r="H4889" s="2" t="s">
        <v>11349</v>
      </c>
      <c r="I4889" s="2" t="s">
        <v>22306</v>
      </c>
      <c r="J4889" s="2" t="s">
        <v>28</v>
      </c>
      <c r="K4889" s="2" t="s">
        <v>68</v>
      </c>
      <c r="L4889" s="2" t="s">
        <v>10381</v>
      </c>
      <c r="M4889" s="2" t="s">
        <v>10382</v>
      </c>
      <c r="N4889" s="2" t="s">
        <v>10383</v>
      </c>
      <c r="O4889" s="2" t="s">
        <v>32</v>
      </c>
      <c r="P4889" s="24">
        <v>0</v>
      </c>
      <c r="Q4889" s="24">
        <v>1</v>
      </c>
      <c r="R4889" s="27" t="s">
        <v>1568</v>
      </c>
      <c r="S4889" s="28" t="s">
        <v>1589</v>
      </c>
      <c r="T4889" s="2" t="s">
        <v>33</v>
      </c>
      <c r="U4889" s="2">
        <v>0</v>
      </c>
      <c r="V4889" s="2" t="s">
        <v>16062</v>
      </c>
      <c r="W4889" s="2" t="s">
        <v>34</v>
      </c>
      <c r="X4889" s="58" t="s">
        <v>12680</v>
      </c>
      <c r="Z4889" s="2">
        <v>412000</v>
      </c>
      <c r="AB4889" s="58">
        <v>46093.442870370367</v>
      </c>
      <c r="AC4889" s="2">
        <v>0</v>
      </c>
      <c r="AD4889" s="104">
        <v>412000</v>
      </c>
      <c r="AE4889" s="2">
        <v>46093.442870370367</v>
      </c>
      <c r="AG4889" s="2">
        <v>114533</v>
      </c>
    </row>
    <row r="4890" spans="1:33" ht="45" x14ac:dyDescent="0.25">
      <c r="A4890" s="2" t="s">
        <v>6882</v>
      </c>
      <c r="B4890" s="2" t="s">
        <v>5789</v>
      </c>
      <c r="C4890" s="2" t="s">
        <v>6883</v>
      </c>
      <c r="F4890" s="2" t="s">
        <v>6884</v>
      </c>
      <c r="G4890" s="2" t="s">
        <v>6885</v>
      </c>
      <c r="H4890" s="2" t="s">
        <v>6886</v>
      </c>
      <c r="I4890" s="2" t="s">
        <v>20068</v>
      </c>
      <c r="J4890" s="2" t="s">
        <v>28</v>
      </c>
      <c r="K4890" s="2" t="s">
        <v>173</v>
      </c>
      <c r="L4890" s="2" t="s">
        <v>355</v>
      </c>
      <c r="M4890" s="2" t="s">
        <v>356</v>
      </c>
      <c r="N4890" s="2" t="s">
        <v>6414</v>
      </c>
      <c r="O4890" s="2" t="s">
        <v>32</v>
      </c>
      <c r="P4890" s="24">
        <v>0</v>
      </c>
      <c r="Q4890" s="24">
        <v>1</v>
      </c>
      <c r="R4890" s="27" t="s">
        <v>1568</v>
      </c>
      <c r="S4890" s="28" t="s">
        <v>1589</v>
      </c>
      <c r="T4890" s="2" t="s">
        <v>33</v>
      </c>
      <c r="U4890" s="2">
        <v>0</v>
      </c>
      <c r="V4890" s="2" t="s">
        <v>18001</v>
      </c>
      <c r="W4890" s="2" t="s">
        <v>34</v>
      </c>
      <c r="X4890" s="58" t="s">
        <v>5754</v>
      </c>
      <c r="Z4890" s="2">
        <v>412000</v>
      </c>
      <c r="AB4890" s="58">
        <v>46091.991388888891</v>
      </c>
      <c r="AC4890" s="2">
        <v>0</v>
      </c>
      <c r="AD4890" s="104">
        <v>412000</v>
      </c>
      <c r="AE4890" s="2">
        <v>46091.991388888891</v>
      </c>
      <c r="AG4890" s="2">
        <v>112963</v>
      </c>
    </row>
    <row r="4891" spans="1:33" ht="45" x14ac:dyDescent="0.25">
      <c r="A4891" s="2" t="s">
        <v>6558</v>
      </c>
      <c r="B4891" s="2" t="s">
        <v>5789</v>
      </c>
      <c r="C4891" s="2" t="s">
        <v>6559</v>
      </c>
      <c r="F4891" s="2" t="s">
        <v>1814</v>
      </c>
      <c r="G4891" s="2" t="s">
        <v>5195</v>
      </c>
      <c r="H4891" s="2" t="s">
        <v>4158</v>
      </c>
      <c r="I4891" s="2" t="s">
        <v>20069</v>
      </c>
      <c r="J4891" s="2" t="s">
        <v>28</v>
      </c>
      <c r="K4891" s="2" t="s">
        <v>173</v>
      </c>
      <c r="L4891" s="2" t="s">
        <v>1815</v>
      </c>
      <c r="M4891" s="2" t="s">
        <v>1646</v>
      </c>
      <c r="N4891" s="2" t="s">
        <v>5196</v>
      </c>
      <c r="O4891" s="2" t="s">
        <v>32</v>
      </c>
      <c r="P4891" s="24">
        <v>0</v>
      </c>
      <c r="Q4891" s="24">
        <v>1</v>
      </c>
      <c r="R4891" s="27" t="s">
        <v>1568</v>
      </c>
      <c r="S4891" s="28" t="s">
        <v>1589</v>
      </c>
      <c r="T4891" s="2" t="s">
        <v>33</v>
      </c>
      <c r="U4891" s="2">
        <v>0</v>
      </c>
      <c r="V4891" s="2" t="s">
        <v>16054</v>
      </c>
      <c r="W4891" s="2" t="s">
        <v>34</v>
      </c>
      <c r="X4891" s="58" t="s">
        <v>5754</v>
      </c>
      <c r="Z4891" s="2">
        <v>412000</v>
      </c>
      <c r="AB4891" s="58">
        <v>46091.915127314816</v>
      </c>
      <c r="AC4891" s="2">
        <v>0</v>
      </c>
      <c r="AD4891" s="104">
        <v>412000</v>
      </c>
      <c r="AE4891" s="2">
        <v>46091.915127314816</v>
      </c>
      <c r="AG4891" s="2">
        <v>104616</v>
      </c>
    </row>
    <row r="4892" spans="1:33" ht="45" x14ac:dyDescent="0.25">
      <c r="A4892" s="2" t="s">
        <v>6756</v>
      </c>
      <c r="B4892" s="2" t="s">
        <v>5789</v>
      </c>
      <c r="C4892" s="2" t="s">
        <v>6757</v>
      </c>
      <c r="F4892" s="2" t="s">
        <v>6758</v>
      </c>
      <c r="G4892" s="2" t="s">
        <v>6759</v>
      </c>
      <c r="H4892" s="2" t="s">
        <v>6760</v>
      </c>
      <c r="I4892" s="2" t="s">
        <v>20069</v>
      </c>
      <c r="J4892" s="2" t="s">
        <v>28</v>
      </c>
      <c r="K4892" s="2" t="s">
        <v>173</v>
      </c>
      <c r="L4892" s="2" t="s">
        <v>6761</v>
      </c>
      <c r="M4892" s="2" t="s">
        <v>1646</v>
      </c>
      <c r="N4892" s="2" t="s">
        <v>5196</v>
      </c>
      <c r="O4892" s="2" t="s">
        <v>19606</v>
      </c>
      <c r="P4892" s="24">
        <v>0</v>
      </c>
      <c r="Q4892" s="24">
        <v>0</v>
      </c>
      <c r="R4892" s="27" t="s">
        <v>1578</v>
      </c>
      <c r="S4892" s="28" t="s">
        <v>1589</v>
      </c>
      <c r="T4892" s="2" t="s">
        <v>33</v>
      </c>
      <c r="U4892" s="2">
        <v>0</v>
      </c>
      <c r="V4892" s="2" t="s">
        <v>12680</v>
      </c>
      <c r="W4892" s="2" t="s">
        <v>34</v>
      </c>
      <c r="X4892" s="58" t="s">
        <v>12680</v>
      </c>
      <c r="Y4892" s="2" t="s">
        <v>87</v>
      </c>
      <c r="AA4892" s="2" t="s">
        <v>88</v>
      </c>
      <c r="AB4892" s="58">
        <v>46093.422777777778</v>
      </c>
      <c r="AC4892" s="2">
        <v>0</v>
      </c>
      <c r="AD4892" s="104"/>
      <c r="AE4892" s="2">
        <v>46093.422777777778</v>
      </c>
      <c r="AG4892" s="2">
        <v>105938</v>
      </c>
    </row>
    <row r="4893" spans="1:33" ht="60" x14ac:dyDescent="0.25">
      <c r="A4893" s="2" t="s">
        <v>6409</v>
      </c>
      <c r="B4893" s="2" t="s">
        <v>5789</v>
      </c>
      <c r="C4893" s="2" t="s">
        <v>6410</v>
      </c>
      <c r="F4893" s="2" t="s">
        <v>6411</v>
      </c>
      <c r="G4893" s="2" t="s">
        <v>6412</v>
      </c>
      <c r="H4893" s="2" t="s">
        <v>6413</v>
      </c>
      <c r="I4893" s="2" t="s">
        <v>20027</v>
      </c>
      <c r="J4893" s="2" t="s">
        <v>28</v>
      </c>
      <c r="K4893" s="2" t="s">
        <v>173</v>
      </c>
      <c r="L4893" s="2" t="s">
        <v>355</v>
      </c>
      <c r="M4893" s="2" t="s">
        <v>356</v>
      </c>
      <c r="N4893" s="2" t="s">
        <v>6414</v>
      </c>
      <c r="O4893" s="2" t="s">
        <v>705</v>
      </c>
      <c r="P4893" s="24">
        <v>0</v>
      </c>
      <c r="Q4893" s="24">
        <v>0</v>
      </c>
      <c r="R4893" s="27" t="s">
        <v>1578</v>
      </c>
      <c r="S4893" s="28" t="s">
        <v>1589</v>
      </c>
      <c r="T4893" s="2" t="s">
        <v>33</v>
      </c>
      <c r="U4893" s="2">
        <v>0</v>
      </c>
      <c r="V4893" s="2" t="s">
        <v>5789</v>
      </c>
      <c r="W4893" s="2" t="s">
        <v>34</v>
      </c>
      <c r="AC4893" s="2">
        <v>0</v>
      </c>
      <c r="AD4893" s="104"/>
    </row>
    <row r="4894" spans="1:33" ht="45" x14ac:dyDescent="0.25">
      <c r="A4894" s="2" t="s">
        <v>6798</v>
      </c>
      <c r="B4894" s="2" t="s">
        <v>5789</v>
      </c>
      <c r="C4894" s="2" t="s">
        <v>6799</v>
      </c>
      <c r="F4894" s="2" t="s">
        <v>6800</v>
      </c>
      <c r="G4894" s="2" t="s">
        <v>6801</v>
      </c>
      <c r="H4894" s="2" t="s">
        <v>6802</v>
      </c>
      <c r="I4894" s="2" t="s">
        <v>19942</v>
      </c>
      <c r="J4894" s="2" t="s">
        <v>28</v>
      </c>
      <c r="K4894" s="2" t="s">
        <v>173</v>
      </c>
      <c r="L4894" s="2" t="s">
        <v>764</v>
      </c>
      <c r="M4894" s="2" t="s">
        <v>765</v>
      </c>
      <c r="N4894" s="2" t="s">
        <v>3436</v>
      </c>
      <c r="O4894" s="2" t="s">
        <v>705</v>
      </c>
      <c r="P4894" s="24">
        <v>0</v>
      </c>
      <c r="Q4894" s="24">
        <v>0</v>
      </c>
      <c r="R4894" s="27" t="s">
        <v>1578</v>
      </c>
      <c r="S4894" s="28" t="s">
        <v>1589</v>
      </c>
      <c r="T4894" s="2" t="s">
        <v>33</v>
      </c>
      <c r="U4894" s="2">
        <v>0</v>
      </c>
      <c r="V4894" s="2" t="s">
        <v>5789</v>
      </c>
      <c r="W4894" s="2" t="s">
        <v>34</v>
      </c>
      <c r="AC4894" s="2">
        <v>0</v>
      </c>
      <c r="AD4894" s="104"/>
    </row>
    <row r="4895" spans="1:33" ht="60" x14ac:dyDescent="0.25">
      <c r="A4895" s="2" t="s">
        <v>10698</v>
      </c>
      <c r="B4895" s="2" t="s">
        <v>5789</v>
      </c>
      <c r="C4895" s="2" t="s">
        <v>10699</v>
      </c>
      <c r="F4895" s="2" t="s">
        <v>10700</v>
      </c>
      <c r="G4895" s="2" t="s">
        <v>10701</v>
      </c>
      <c r="H4895" s="2" t="s">
        <v>10702</v>
      </c>
      <c r="I4895" s="2" t="s">
        <v>22307</v>
      </c>
      <c r="J4895" s="2" t="s">
        <v>28</v>
      </c>
      <c r="K4895" s="2" t="s">
        <v>68</v>
      </c>
      <c r="L4895" s="2" t="s">
        <v>141</v>
      </c>
      <c r="M4895" s="2" t="s">
        <v>142</v>
      </c>
      <c r="N4895" s="2" t="s">
        <v>4241</v>
      </c>
      <c r="O4895" s="2" t="s">
        <v>32</v>
      </c>
      <c r="P4895" s="24">
        <v>0</v>
      </c>
      <c r="Q4895" s="24">
        <v>1</v>
      </c>
      <c r="R4895" s="27" t="s">
        <v>1568</v>
      </c>
      <c r="S4895" s="28" t="s">
        <v>1589</v>
      </c>
      <c r="T4895" s="2" t="s">
        <v>33</v>
      </c>
      <c r="U4895" s="2">
        <v>0</v>
      </c>
      <c r="V4895" s="2" t="s">
        <v>19646</v>
      </c>
      <c r="W4895" s="2" t="s">
        <v>34</v>
      </c>
      <c r="X4895" s="58" t="s">
        <v>12680</v>
      </c>
      <c r="Z4895" s="2">
        <v>412000</v>
      </c>
      <c r="AB4895" s="58">
        <v>46093.741226851853</v>
      </c>
      <c r="AC4895" s="2">
        <v>0</v>
      </c>
      <c r="AD4895" s="104">
        <v>412000</v>
      </c>
      <c r="AE4895" s="2">
        <v>46093.741226851853</v>
      </c>
      <c r="AG4895" s="2">
        <v>102370</v>
      </c>
    </row>
    <row r="4896" spans="1:33" ht="60" x14ac:dyDescent="0.25">
      <c r="A4896" s="2" t="s">
        <v>10477</v>
      </c>
      <c r="B4896" s="2" t="s">
        <v>5789</v>
      </c>
      <c r="C4896" s="2" t="s">
        <v>10478</v>
      </c>
      <c r="F4896" s="2" t="s">
        <v>10479</v>
      </c>
      <c r="G4896" s="2" t="s">
        <v>10480</v>
      </c>
      <c r="H4896" s="2" t="s">
        <v>10481</v>
      </c>
      <c r="I4896" s="2" t="s">
        <v>22308</v>
      </c>
      <c r="J4896" s="2" t="s">
        <v>28</v>
      </c>
      <c r="K4896" s="2" t="s">
        <v>68</v>
      </c>
      <c r="L4896" s="2" t="s">
        <v>270</v>
      </c>
      <c r="M4896" s="2" t="s">
        <v>464</v>
      </c>
      <c r="N4896" s="2" t="s">
        <v>10482</v>
      </c>
      <c r="O4896" s="2" t="s">
        <v>32</v>
      </c>
      <c r="P4896" s="24">
        <v>0</v>
      </c>
      <c r="Q4896" s="24">
        <v>1</v>
      </c>
      <c r="R4896" s="27" t="s">
        <v>1568</v>
      </c>
      <c r="S4896" s="28" t="s">
        <v>1589</v>
      </c>
      <c r="T4896" s="2" t="s">
        <v>33</v>
      </c>
      <c r="U4896" s="2">
        <v>0</v>
      </c>
      <c r="V4896" s="2" t="s">
        <v>19078</v>
      </c>
      <c r="W4896" s="2" t="s">
        <v>34</v>
      </c>
      <c r="X4896" s="58" t="s">
        <v>5789</v>
      </c>
      <c r="Z4896" s="2">
        <v>412000</v>
      </c>
      <c r="AB4896" s="58">
        <v>46088.899236111109</v>
      </c>
      <c r="AC4896" s="2">
        <v>0</v>
      </c>
      <c r="AD4896" s="104">
        <v>412000</v>
      </c>
      <c r="AE4896" s="2">
        <v>46088.899236111109</v>
      </c>
      <c r="AG4896" s="2">
        <v>94188</v>
      </c>
    </row>
    <row r="4897" spans="1:33" ht="45" x14ac:dyDescent="0.25">
      <c r="A4897" s="2" t="s">
        <v>6659</v>
      </c>
      <c r="B4897" s="2" t="s">
        <v>5789</v>
      </c>
      <c r="C4897" s="2" t="s">
        <v>6660</v>
      </c>
      <c r="F4897" s="2" t="s">
        <v>6661</v>
      </c>
      <c r="G4897" s="2" t="s">
        <v>6662</v>
      </c>
      <c r="H4897" s="2" t="s">
        <v>6663</v>
      </c>
      <c r="I4897" s="2" t="s">
        <v>20070</v>
      </c>
      <c r="J4897" s="2" t="s">
        <v>28</v>
      </c>
      <c r="K4897" s="2" t="s">
        <v>173</v>
      </c>
      <c r="L4897" s="2" t="s">
        <v>764</v>
      </c>
      <c r="M4897" s="2" t="s">
        <v>765</v>
      </c>
      <c r="N4897" s="2" t="s">
        <v>3436</v>
      </c>
      <c r="O4897" s="2" t="s">
        <v>32</v>
      </c>
      <c r="P4897" s="24">
        <v>0</v>
      </c>
      <c r="Q4897" s="24">
        <v>1</v>
      </c>
      <c r="R4897" s="27" t="s">
        <v>1568</v>
      </c>
      <c r="S4897" s="28" t="s">
        <v>1589</v>
      </c>
      <c r="T4897" s="2" t="s">
        <v>33</v>
      </c>
      <c r="U4897" s="2">
        <v>0</v>
      </c>
      <c r="V4897" s="2" t="s">
        <v>17905</v>
      </c>
      <c r="W4897" s="2" t="s">
        <v>34</v>
      </c>
      <c r="X4897" s="58" t="s">
        <v>15922</v>
      </c>
      <c r="Z4897" s="2">
        <v>412000</v>
      </c>
      <c r="AB4897" s="58">
        <v>46095.455868055556</v>
      </c>
      <c r="AC4897" s="2">
        <v>0</v>
      </c>
      <c r="AD4897" s="104">
        <v>412000</v>
      </c>
      <c r="AE4897" s="2">
        <v>46095.455868055556</v>
      </c>
      <c r="AG4897" s="2">
        <v>109266</v>
      </c>
    </row>
    <row r="4898" spans="1:33" ht="60" x14ac:dyDescent="0.25">
      <c r="A4898" s="2" t="s">
        <v>11333</v>
      </c>
      <c r="B4898" s="2" t="s">
        <v>5789</v>
      </c>
      <c r="C4898" s="2" t="s">
        <v>11334</v>
      </c>
      <c r="F4898" s="2" t="s">
        <v>10885</v>
      </c>
      <c r="G4898" s="2" t="s">
        <v>10886</v>
      </c>
      <c r="H4898" s="2" t="s">
        <v>10887</v>
      </c>
      <c r="I4898" s="2" t="s">
        <v>22301</v>
      </c>
      <c r="J4898" s="2" t="s">
        <v>28</v>
      </c>
      <c r="K4898" s="2" t="s">
        <v>68</v>
      </c>
      <c r="L4898" s="2" t="s">
        <v>270</v>
      </c>
      <c r="M4898" s="2" t="s">
        <v>464</v>
      </c>
      <c r="N4898" s="2" t="s">
        <v>10482</v>
      </c>
      <c r="O4898" s="2" t="s">
        <v>705</v>
      </c>
      <c r="P4898" s="24">
        <v>0</v>
      </c>
      <c r="Q4898" s="24">
        <v>0</v>
      </c>
      <c r="R4898" s="27" t="s">
        <v>1578</v>
      </c>
      <c r="S4898" s="28" t="s">
        <v>1589</v>
      </c>
      <c r="T4898" s="2" t="s">
        <v>33</v>
      </c>
      <c r="U4898" s="2">
        <v>0</v>
      </c>
      <c r="V4898" s="2" t="s">
        <v>5789</v>
      </c>
      <c r="W4898" s="2" t="s">
        <v>34</v>
      </c>
      <c r="AC4898" s="2">
        <v>0</v>
      </c>
      <c r="AD4898" s="104"/>
    </row>
    <row r="4899" spans="1:33" ht="45" x14ac:dyDescent="0.25">
      <c r="A4899" s="2" t="s">
        <v>11070</v>
      </c>
      <c r="B4899" s="2" t="s">
        <v>5789</v>
      </c>
      <c r="C4899" s="2" t="s">
        <v>11071</v>
      </c>
      <c r="F4899" s="2" t="s">
        <v>11072</v>
      </c>
      <c r="G4899" s="2" t="s">
        <v>11073</v>
      </c>
      <c r="H4899" s="2" t="s">
        <v>11074</v>
      </c>
      <c r="I4899" s="2" t="s">
        <v>22260</v>
      </c>
      <c r="J4899" s="2" t="s">
        <v>28</v>
      </c>
      <c r="K4899" s="2" t="s">
        <v>68</v>
      </c>
      <c r="L4899" s="2" t="s">
        <v>372</v>
      </c>
      <c r="M4899" s="2" t="s">
        <v>610</v>
      </c>
      <c r="N4899" s="2" t="s">
        <v>4259</v>
      </c>
      <c r="O4899" s="2" t="s">
        <v>705</v>
      </c>
      <c r="P4899" s="24">
        <v>0</v>
      </c>
      <c r="Q4899" s="24">
        <v>0</v>
      </c>
      <c r="R4899" s="27" t="s">
        <v>1578</v>
      </c>
      <c r="S4899" s="28" t="s">
        <v>1589</v>
      </c>
      <c r="T4899" s="2" t="s">
        <v>33</v>
      </c>
      <c r="U4899" s="2">
        <v>0</v>
      </c>
      <c r="V4899" s="2" t="s">
        <v>5789</v>
      </c>
      <c r="W4899" s="2" t="s">
        <v>34</v>
      </c>
      <c r="AC4899" s="2">
        <v>0</v>
      </c>
      <c r="AD4899" s="104"/>
    </row>
    <row r="4900" spans="1:33" ht="45" x14ac:dyDescent="0.25">
      <c r="A4900" s="2" t="s">
        <v>10780</v>
      </c>
      <c r="B4900" s="2" t="s">
        <v>5789</v>
      </c>
      <c r="C4900" s="2" t="s">
        <v>10781</v>
      </c>
      <c r="F4900" s="2" t="s">
        <v>10782</v>
      </c>
      <c r="G4900" s="2" t="s">
        <v>10783</v>
      </c>
      <c r="H4900" s="2" t="s">
        <v>10784</v>
      </c>
      <c r="I4900" s="2" t="s">
        <v>22260</v>
      </c>
      <c r="J4900" s="2" t="s">
        <v>28</v>
      </c>
      <c r="K4900" s="2" t="s">
        <v>68</v>
      </c>
      <c r="L4900" s="2" t="s">
        <v>372</v>
      </c>
      <c r="M4900" s="2" t="s">
        <v>610</v>
      </c>
      <c r="N4900" s="2" t="s">
        <v>4259</v>
      </c>
      <c r="O4900" s="2" t="s">
        <v>32</v>
      </c>
      <c r="P4900" s="24">
        <v>0</v>
      </c>
      <c r="Q4900" s="24">
        <v>2</v>
      </c>
      <c r="R4900" s="27" t="s">
        <v>1568</v>
      </c>
      <c r="S4900" s="28" t="s">
        <v>1589</v>
      </c>
      <c r="T4900" s="2" t="s">
        <v>33</v>
      </c>
      <c r="U4900" s="2">
        <v>0</v>
      </c>
      <c r="V4900" s="2" t="s">
        <v>17683</v>
      </c>
      <c r="W4900" s="2" t="s">
        <v>34</v>
      </c>
      <c r="X4900" s="58" t="s">
        <v>5754</v>
      </c>
      <c r="Z4900" s="2">
        <v>412000</v>
      </c>
      <c r="AB4900" s="58">
        <v>46091.559189814812</v>
      </c>
      <c r="AC4900" s="2">
        <v>0</v>
      </c>
      <c r="AD4900" s="104">
        <v>412000</v>
      </c>
      <c r="AE4900" s="2">
        <v>46091.559189814812</v>
      </c>
      <c r="AG4900" s="2">
        <v>100398</v>
      </c>
    </row>
    <row r="4901" spans="1:33" ht="60" x14ac:dyDescent="0.25">
      <c r="A4901" s="2" t="s">
        <v>11108</v>
      </c>
      <c r="B4901" s="2" t="s">
        <v>5789</v>
      </c>
      <c r="C4901" s="2" t="s">
        <v>11109</v>
      </c>
      <c r="F4901" s="2" t="s">
        <v>11110</v>
      </c>
      <c r="G4901" s="2" t="s">
        <v>11111</v>
      </c>
      <c r="H4901" s="2" t="s">
        <v>11112</v>
      </c>
      <c r="I4901" s="2" t="s">
        <v>22309</v>
      </c>
      <c r="J4901" s="2" t="s">
        <v>28</v>
      </c>
      <c r="K4901" s="2" t="s">
        <v>68</v>
      </c>
      <c r="L4901" s="2" t="s">
        <v>270</v>
      </c>
      <c r="M4901" s="2" t="s">
        <v>464</v>
      </c>
      <c r="N4901" s="2" t="s">
        <v>10482</v>
      </c>
      <c r="O4901" s="2" t="s">
        <v>32</v>
      </c>
      <c r="P4901" s="24">
        <v>0</v>
      </c>
      <c r="Q4901" s="24">
        <v>1</v>
      </c>
      <c r="R4901" s="27" t="s">
        <v>1568</v>
      </c>
      <c r="S4901" s="28" t="s">
        <v>1589</v>
      </c>
      <c r="T4901" s="2" t="s">
        <v>33</v>
      </c>
      <c r="U4901" s="2">
        <v>0</v>
      </c>
      <c r="V4901" s="2" t="s">
        <v>19078</v>
      </c>
      <c r="W4901" s="2" t="s">
        <v>34</v>
      </c>
      <c r="X4901" s="58" t="s">
        <v>12680</v>
      </c>
      <c r="Z4901" s="2">
        <v>412000</v>
      </c>
      <c r="AB4901" s="58">
        <v>46093.371851851851</v>
      </c>
      <c r="AC4901" s="2">
        <v>0</v>
      </c>
      <c r="AD4901" s="104">
        <v>412000</v>
      </c>
      <c r="AE4901" s="2">
        <v>46093.371851851851</v>
      </c>
      <c r="AG4901" s="2">
        <v>114606</v>
      </c>
    </row>
    <row r="4902" spans="1:33" ht="45" x14ac:dyDescent="0.25">
      <c r="A4902" s="2" t="s">
        <v>7266</v>
      </c>
      <c r="B4902" s="2" t="s">
        <v>5789</v>
      </c>
      <c r="C4902" s="2" t="s">
        <v>7267</v>
      </c>
      <c r="F4902" s="2" t="s">
        <v>7268</v>
      </c>
      <c r="G4902" s="2" t="s">
        <v>7269</v>
      </c>
      <c r="H4902" s="2" t="s">
        <v>7270</v>
      </c>
      <c r="I4902" s="2" t="s">
        <v>20666</v>
      </c>
      <c r="J4902" s="2" t="s">
        <v>28</v>
      </c>
      <c r="K4902" s="2" t="s">
        <v>29</v>
      </c>
      <c r="L4902" s="2" t="s">
        <v>274</v>
      </c>
      <c r="M4902" s="2" t="s">
        <v>275</v>
      </c>
      <c r="N4902" s="2" t="s">
        <v>4941</v>
      </c>
      <c r="O4902" s="2" t="s">
        <v>32</v>
      </c>
      <c r="P4902" s="24">
        <v>0</v>
      </c>
      <c r="Q4902" s="24">
        <v>1</v>
      </c>
      <c r="R4902" s="27" t="s">
        <v>1568</v>
      </c>
      <c r="S4902" s="28" t="s">
        <v>1589</v>
      </c>
      <c r="T4902" s="2" t="s">
        <v>33</v>
      </c>
      <c r="U4902" s="2">
        <v>0</v>
      </c>
      <c r="V4902" s="2" t="s">
        <v>18533</v>
      </c>
      <c r="W4902" s="2" t="s">
        <v>34</v>
      </c>
      <c r="X4902" s="58" t="s">
        <v>5754</v>
      </c>
      <c r="Z4902" s="2">
        <v>412000</v>
      </c>
      <c r="AB4902" s="58">
        <v>46091.527997685182</v>
      </c>
      <c r="AC4902" s="2">
        <v>0</v>
      </c>
      <c r="AD4902" s="104">
        <v>412000</v>
      </c>
      <c r="AE4902" s="2">
        <v>46091.527997685182</v>
      </c>
      <c r="AG4902" s="2">
        <v>98301</v>
      </c>
    </row>
    <row r="4903" spans="1:33" ht="60" x14ac:dyDescent="0.25">
      <c r="A4903" s="2" t="s">
        <v>11312</v>
      </c>
      <c r="B4903" s="2" t="s">
        <v>5789</v>
      </c>
      <c r="C4903" s="2" t="s">
        <v>11313</v>
      </c>
      <c r="F4903" s="2" t="s">
        <v>11207</v>
      </c>
      <c r="G4903" s="2" t="s">
        <v>11208</v>
      </c>
      <c r="H4903" s="2" t="s">
        <v>11107</v>
      </c>
      <c r="I4903" s="2" t="s">
        <v>22310</v>
      </c>
      <c r="J4903" s="2" t="s">
        <v>28</v>
      </c>
      <c r="K4903" s="2" t="s">
        <v>68</v>
      </c>
      <c r="L4903" s="2" t="s">
        <v>270</v>
      </c>
      <c r="M4903" s="2" t="s">
        <v>464</v>
      </c>
      <c r="N4903" s="2" t="s">
        <v>10482</v>
      </c>
      <c r="O4903" s="2" t="s">
        <v>32</v>
      </c>
      <c r="P4903" s="24">
        <v>0</v>
      </c>
      <c r="Q4903" s="24">
        <v>1</v>
      </c>
      <c r="R4903" s="27" t="s">
        <v>1568</v>
      </c>
      <c r="S4903" s="28" t="s">
        <v>1589</v>
      </c>
      <c r="T4903" s="2" t="s">
        <v>33</v>
      </c>
      <c r="U4903" s="2">
        <v>0</v>
      </c>
      <c r="V4903" s="2" t="s">
        <v>17905</v>
      </c>
      <c r="W4903" s="2" t="s">
        <v>34</v>
      </c>
      <c r="X4903" s="58" t="s">
        <v>12680</v>
      </c>
      <c r="Z4903" s="2">
        <v>412000</v>
      </c>
      <c r="AB4903" s="58">
        <v>46093.371620370373</v>
      </c>
      <c r="AC4903" s="2">
        <v>0</v>
      </c>
      <c r="AD4903" s="104">
        <v>412000</v>
      </c>
      <c r="AE4903" s="2">
        <v>46093.371620370373</v>
      </c>
      <c r="AG4903" s="2">
        <v>114610</v>
      </c>
    </row>
    <row r="4904" spans="1:33" ht="45" x14ac:dyDescent="0.25">
      <c r="A4904" s="2" t="s">
        <v>8337</v>
      </c>
      <c r="B4904" s="2" t="s">
        <v>5789</v>
      </c>
      <c r="C4904" s="2" t="s">
        <v>8338</v>
      </c>
      <c r="F4904" s="2" t="s">
        <v>8339</v>
      </c>
      <c r="G4904" s="2" t="s">
        <v>8340</v>
      </c>
      <c r="H4904" s="2" t="s">
        <v>8341</v>
      </c>
      <c r="I4904" s="2" t="s">
        <v>21219</v>
      </c>
      <c r="J4904" s="2" t="s">
        <v>28</v>
      </c>
      <c r="K4904" s="2" t="s">
        <v>78</v>
      </c>
      <c r="L4904" s="2" t="s">
        <v>1619</v>
      </c>
      <c r="M4904" s="2" t="s">
        <v>1618</v>
      </c>
      <c r="N4904" s="2" t="s">
        <v>4526</v>
      </c>
      <c r="O4904" s="2" t="s">
        <v>32</v>
      </c>
      <c r="P4904" s="24">
        <v>0</v>
      </c>
      <c r="Q4904" s="24">
        <v>1</v>
      </c>
      <c r="R4904" s="27" t="s">
        <v>1568</v>
      </c>
      <c r="S4904" s="28" t="s">
        <v>1589</v>
      </c>
      <c r="T4904" s="2" t="s">
        <v>33</v>
      </c>
      <c r="U4904" s="2">
        <v>0</v>
      </c>
      <c r="V4904" s="2" t="s">
        <v>19719</v>
      </c>
      <c r="W4904" s="2" t="s">
        <v>34</v>
      </c>
      <c r="X4904" s="58" t="s">
        <v>5754</v>
      </c>
      <c r="Z4904" s="2">
        <v>412000</v>
      </c>
      <c r="AB4904" s="58">
        <v>46091.389374999999</v>
      </c>
      <c r="AC4904" s="2">
        <v>0</v>
      </c>
      <c r="AD4904" s="104">
        <v>412000</v>
      </c>
      <c r="AE4904" s="2">
        <v>46091.389374999999</v>
      </c>
      <c r="AG4904" s="2">
        <v>103316</v>
      </c>
    </row>
    <row r="4905" spans="1:33" ht="60" x14ac:dyDescent="0.25">
      <c r="A4905" s="2" t="s">
        <v>11512</v>
      </c>
      <c r="B4905" s="2" t="s">
        <v>5789</v>
      </c>
      <c r="C4905" s="2" t="s">
        <v>11513</v>
      </c>
      <c r="F4905" s="2" t="s">
        <v>11514</v>
      </c>
      <c r="G4905" s="2" t="s">
        <v>11515</v>
      </c>
      <c r="H4905" s="2" t="s">
        <v>11516</v>
      </c>
      <c r="I4905" s="2" t="s">
        <v>22311</v>
      </c>
      <c r="J4905" s="2" t="s">
        <v>28</v>
      </c>
      <c r="K4905" s="2" t="s">
        <v>68</v>
      </c>
      <c r="L4905" s="2" t="s">
        <v>270</v>
      </c>
      <c r="M4905" s="2" t="s">
        <v>464</v>
      </c>
      <c r="N4905" s="2" t="s">
        <v>10482</v>
      </c>
      <c r="O4905" s="2" t="s">
        <v>32</v>
      </c>
      <c r="P4905" s="24">
        <v>0</v>
      </c>
      <c r="Q4905" s="24">
        <v>1</v>
      </c>
      <c r="R4905" s="27" t="s">
        <v>1568</v>
      </c>
      <c r="S4905" s="28" t="s">
        <v>1589</v>
      </c>
      <c r="T4905" s="2" t="s">
        <v>33</v>
      </c>
      <c r="U4905" s="2">
        <v>0</v>
      </c>
      <c r="V4905" s="2" t="s">
        <v>19598</v>
      </c>
      <c r="W4905" s="2" t="s">
        <v>34</v>
      </c>
      <c r="X4905" s="58" t="s">
        <v>12680</v>
      </c>
      <c r="Z4905" s="2">
        <v>412000</v>
      </c>
      <c r="AB4905" s="58">
        <v>46093.371122685188</v>
      </c>
      <c r="AC4905" s="2">
        <v>0</v>
      </c>
      <c r="AD4905" s="104">
        <v>412000</v>
      </c>
      <c r="AE4905" s="2">
        <v>46093.371122685188</v>
      </c>
      <c r="AG4905" s="2">
        <v>114613</v>
      </c>
    </row>
    <row r="4906" spans="1:33" ht="45" x14ac:dyDescent="0.25">
      <c r="A4906" s="2" t="s">
        <v>8357</v>
      </c>
      <c r="B4906" s="2" t="s">
        <v>5789</v>
      </c>
      <c r="C4906" s="2" t="s">
        <v>8358</v>
      </c>
      <c r="F4906" s="2" t="s">
        <v>8359</v>
      </c>
      <c r="G4906" s="2" t="s">
        <v>8360</v>
      </c>
      <c r="H4906" s="2" t="s">
        <v>8361</v>
      </c>
      <c r="I4906" s="2" t="s">
        <v>21220</v>
      </c>
      <c r="J4906" s="2" t="s">
        <v>28</v>
      </c>
      <c r="K4906" s="2" t="s">
        <v>78</v>
      </c>
      <c r="L4906" s="2" t="s">
        <v>1619</v>
      </c>
      <c r="M4906" s="2" t="s">
        <v>1618</v>
      </c>
      <c r="N4906" s="2" t="s">
        <v>4526</v>
      </c>
      <c r="O4906" s="2" t="s">
        <v>32</v>
      </c>
      <c r="P4906" s="24">
        <v>0</v>
      </c>
      <c r="Q4906" s="24">
        <v>1</v>
      </c>
      <c r="R4906" s="27" t="s">
        <v>1568</v>
      </c>
      <c r="S4906" s="28" t="s">
        <v>1589</v>
      </c>
      <c r="T4906" s="2" t="s">
        <v>33</v>
      </c>
      <c r="U4906" s="2">
        <v>0</v>
      </c>
      <c r="V4906" s="2" t="s">
        <v>24754</v>
      </c>
      <c r="W4906" s="2" t="s">
        <v>34</v>
      </c>
      <c r="X4906" s="58" t="s">
        <v>5754</v>
      </c>
      <c r="Z4906" s="2">
        <v>412000</v>
      </c>
      <c r="AB4906" s="58">
        <v>46091.433969907404</v>
      </c>
      <c r="AC4906" s="2">
        <v>0</v>
      </c>
      <c r="AD4906" s="104">
        <v>412000</v>
      </c>
      <c r="AE4906" s="2">
        <v>46091.433969907404</v>
      </c>
      <c r="AG4906" s="2">
        <v>103788</v>
      </c>
    </row>
    <row r="4907" spans="1:33" ht="45" x14ac:dyDescent="0.25">
      <c r="A4907" s="2" t="s">
        <v>6617</v>
      </c>
      <c r="B4907" s="2" t="s">
        <v>5789</v>
      </c>
      <c r="C4907" s="2" t="s">
        <v>6618</v>
      </c>
      <c r="F4907" s="2" t="s">
        <v>6619</v>
      </c>
      <c r="G4907" s="2" t="s">
        <v>6620</v>
      </c>
      <c r="H4907" s="2" t="s">
        <v>6621</v>
      </c>
      <c r="I4907" s="2" t="s">
        <v>20071</v>
      </c>
      <c r="J4907" s="2" t="s">
        <v>28</v>
      </c>
      <c r="K4907" s="2" t="s">
        <v>173</v>
      </c>
      <c r="L4907" s="2" t="s">
        <v>764</v>
      </c>
      <c r="M4907" s="2" t="s">
        <v>765</v>
      </c>
      <c r="N4907" s="2" t="s">
        <v>3436</v>
      </c>
      <c r="O4907" s="2" t="s">
        <v>706</v>
      </c>
      <c r="P4907" s="24">
        <v>0</v>
      </c>
      <c r="Q4907" s="24">
        <v>0</v>
      </c>
      <c r="R4907" s="27" t="s">
        <v>1578</v>
      </c>
      <c r="S4907" s="28" t="s">
        <v>1589</v>
      </c>
      <c r="T4907" s="2" t="s">
        <v>33</v>
      </c>
      <c r="U4907" s="2">
        <v>0</v>
      </c>
      <c r="V4907" s="2" t="s">
        <v>5754</v>
      </c>
      <c r="W4907" s="2" t="s">
        <v>34</v>
      </c>
      <c r="AC4907" s="2">
        <v>0</v>
      </c>
      <c r="AD4907" s="104"/>
    </row>
    <row r="4908" spans="1:33" ht="45" x14ac:dyDescent="0.25">
      <c r="A4908" s="2" t="s">
        <v>7261</v>
      </c>
      <c r="B4908" s="2" t="s">
        <v>5789</v>
      </c>
      <c r="C4908" s="2" t="s">
        <v>7262</v>
      </c>
      <c r="F4908" s="2" t="s">
        <v>7263</v>
      </c>
      <c r="G4908" s="2" t="s">
        <v>7264</v>
      </c>
      <c r="H4908" s="2" t="s">
        <v>7265</v>
      </c>
      <c r="I4908" s="2" t="s">
        <v>20667</v>
      </c>
      <c r="J4908" s="2" t="s">
        <v>28</v>
      </c>
      <c r="K4908" s="2" t="s">
        <v>29</v>
      </c>
      <c r="L4908" s="2" t="s">
        <v>270</v>
      </c>
      <c r="M4908" s="2" t="s">
        <v>271</v>
      </c>
      <c r="N4908" s="2" t="s">
        <v>4351</v>
      </c>
      <c r="O4908" s="2" t="s">
        <v>32</v>
      </c>
      <c r="P4908" s="24">
        <v>0</v>
      </c>
      <c r="Q4908" s="24">
        <v>1</v>
      </c>
      <c r="R4908" s="27" t="s">
        <v>1568</v>
      </c>
      <c r="S4908" s="28" t="s">
        <v>1589</v>
      </c>
      <c r="T4908" s="2" t="s">
        <v>33</v>
      </c>
      <c r="U4908" s="2">
        <v>0</v>
      </c>
      <c r="V4908" s="2" t="s">
        <v>16062</v>
      </c>
      <c r="W4908" s="2" t="s">
        <v>34</v>
      </c>
      <c r="X4908" s="58" t="s">
        <v>12657</v>
      </c>
      <c r="Z4908" s="2">
        <v>412000</v>
      </c>
      <c r="AB4908" s="58">
        <v>46089.562719907408</v>
      </c>
      <c r="AC4908" s="2">
        <v>0</v>
      </c>
      <c r="AD4908" s="104">
        <v>412000</v>
      </c>
      <c r="AE4908" s="2">
        <v>46089.562719907408</v>
      </c>
      <c r="AG4908" s="2">
        <v>98302</v>
      </c>
    </row>
    <row r="4909" spans="1:33" ht="60" x14ac:dyDescent="0.25">
      <c r="A4909" s="2" t="s">
        <v>5868</v>
      </c>
      <c r="B4909" s="2" t="s">
        <v>5789</v>
      </c>
      <c r="C4909" s="2" t="s">
        <v>5869</v>
      </c>
      <c r="F4909" s="2" t="s">
        <v>2313</v>
      </c>
      <c r="G4909" s="2" t="s">
        <v>4704</v>
      </c>
      <c r="H4909" s="2" t="s">
        <v>4705</v>
      </c>
      <c r="I4909" s="2" t="s">
        <v>19580</v>
      </c>
      <c r="J4909" s="2" t="s">
        <v>28</v>
      </c>
      <c r="K4909" s="2" t="s">
        <v>48</v>
      </c>
      <c r="L4909" s="2" t="s">
        <v>49</v>
      </c>
      <c r="M4909" s="2" t="s">
        <v>50</v>
      </c>
      <c r="N4909" s="2" t="s">
        <v>4706</v>
      </c>
      <c r="O4909" s="2" t="s">
        <v>705</v>
      </c>
      <c r="P4909" s="24">
        <v>0</v>
      </c>
      <c r="Q4909" s="24">
        <v>0</v>
      </c>
      <c r="R4909" s="27" t="s">
        <v>1578</v>
      </c>
      <c r="S4909" s="28" t="s">
        <v>1585</v>
      </c>
      <c r="T4909" s="2" t="s">
        <v>38</v>
      </c>
      <c r="U4909" s="2">
        <v>0</v>
      </c>
      <c r="V4909" s="2" t="s">
        <v>12680</v>
      </c>
      <c r="W4909" s="2" t="s">
        <v>34</v>
      </c>
      <c r="AC4909" s="2">
        <v>0</v>
      </c>
      <c r="AD4909" s="104"/>
    </row>
    <row r="4910" spans="1:33" ht="45" x14ac:dyDescent="0.25">
      <c r="A4910" s="2" t="s">
        <v>10742</v>
      </c>
      <c r="B4910" s="2" t="s">
        <v>5789</v>
      </c>
      <c r="C4910" s="2" t="s">
        <v>10743</v>
      </c>
      <c r="F4910" s="2" t="s">
        <v>10744</v>
      </c>
      <c r="G4910" s="2" t="s">
        <v>10745</v>
      </c>
      <c r="H4910" s="2" t="s">
        <v>10746</v>
      </c>
      <c r="I4910" s="2" t="s">
        <v>22312</v>
      </c>
      <c r="J4910" s="2" t="s">
        <v>28</v>
      </c>
      <c r="K4910" s="2" t="s">
        <v>68</v>
      </c>
      <c r="L4910" s="2" t="s">
        <v>267</v>
      </c>
      <c r="M4910" s="2" t="s">
        <v>268</v>
      </c>
      <c r="N4910" s="2" t="s">
        <v>3177</v>
      </c>
      <c r="O4910" s="2" t="s">
        <v>32</v>
      </c>
      <c r="P4910" s="24">
        <v>0</v>
      </c>
      <c r="Q4910" s="24">
        <v>1</v>
      </c>
      <c r="R4910" s="27" t="s">
        <v>1568</v>
      </c>
      <c r="S4910" s="28" t="s">
        <v>1589</v>
      </c>
      <c r="T4910" s="2" t="s">
        <v>33</v>
      </c>
      <c r="U4910" s="2">
        <v>0</v>
      </c>
      <c r="V4910" s="2" t="s">
        <v>19231</v>
      </c>
      <c r="W4910" s="2" t="s">
        <v>34</v>
      </c>
      <c r="X4910" s="58" t="s">
        <v>12657</v>
      </c>
      <c r="Z4910" s="2">
        <v>412000</v>
      </c>
      <c r="AB4910" s="58">
        <v>46089.265138888892</v>
      </c>
      <c r="AC4910" s="2">
        <v>0</v>
      </c>
      <c r="AD4910" s="104">
        <v>412000</v>
      </c>
      <c r="AE4910" s="2">
        <v>46089.265138888892</v>
      </c>
      <c r="AG4910" s="2">
        <v>100397</v>
      </c>
    </row>
    <row r="4911" spans="1:33" ht="45" x14ac:dyDescent="0.25">
      <c r="A4911" s="2" t="s">
        <v>5788</v>
      </c>
      <c r="B4911" s="2" t="s">
        <v>5789</v>
      </c>
      <c r="C4911" s="2" t="s">
        <v>5790</v>
      </c>
      <c r="F4911" s="2" t="s">
        <v>2313</v>
      </c>
      <c r="G4911" s="2" t="s">
        <v>4704</v>
      </c>
      <c r="H4911" s="2" t="s">
        <v>4705</v>
      </c>
      <c r="I4911" s="2" t="s">
        <v>19580</v>
      </c>
      <c r="J4911" s="2" t="s">
        <v>28</v>
      </c>
      <c r="K4911" s="2" t="s">
        <v>48</v>
      </c>
      <c r="L4911" s="2" t="s">
        <v>49</v>
      </c>
      <c r="M4911" s="2" t="s">
        <v>50</v>
      </c>
      <c r="N4911" s="2" t="s">
        <v>4706</v>
      </c>
      <c r="O4911" s="2" t="s">
        <v>32</v>
      </c>
      <c r="P4911" s="24">
        <v>0</v>
      </c>
      <c r="Q4911" s="24">
        <v>1</v>
      </c>
      <c r="R4911" s="27" t="s">
        <v>1568</v>
      </c>
      <c r="S4911" s="28" t="s">
        <v>1589</v>
      </c>
      <c r="T4911" s="2" t="s">
        <v>33</v>
      </c>
      <c r="U4911" s="2">
        <v>0</v>
      </c>
      <c r="V4911" s="2" t="s">
        <v>19078</v>
      </c>
      <c r="W4911" s="2" t="s">
        <v>34</v>
      </c>
      <c r="X4911" s="58" t="s">
        <v>5754</v>
      </c>
      <c r="Z4911" s="2">
        <v>412000</v>
      </c>
      <c r="AB4911" s="58">
        <v>46091.566423611112</v>
      </c>
      <c r="AC4911" s="2">
        <v>0</v>
      </c>
      <c r="AD4911" s="104">
        <v>412000</v>
      </c>
      <c r="AE4911" s="2">
        <v>46091.566423611112</v>
      </c>
      <c r="AG4911" s="2">
        <v>104502</v>
      </c>
    </row>
    <row r="4912" spans="1:33" ht="60" x14ac:dyDescent="0.25">
      <c r="A4912" s="2" t="s">
        <v>10853</v>
      </c>
      <c r="B4912" s="2" t="s">
        <v>5789</v>
      </c>
      <c r="C4912" s="2" t="s">
        <v>10854</v>
      </c>
      <c r="F4912" s="2" t="s">
        <v>10855</v>
      </c>
      <c r="G4912" s="2" t="s">
        <v>10856</v>
      </c>
      <c r="H4912" s="2" t="s">
        <v>10857</v>
      </c>
      <c r="I4912" s="2" t="s">
        <v>22227</v>
      </c>
      <c r="J4912" s="2" t="s">
        <v>28</v>
      </c>
      <c r="K4912" s="2" t="s">
        <v>68</v>
      </c>
      <c r="L4912" s="2" t="s">
        <v>485</v>
      </c>
      <c r="M4912" s="2" t="s">
        <v>486</v>
      </c>
      <c r="N4912" s="2" t="s">
        <v>5106</v>
      </c>
      <c r="O4912" s="2" t="s">
        <v>705</v>
      </c>
      <c r="P4912" s="24">
        <v>0</v>
      </c>
      <c r="Q4912" s="24">
        <v>0</v>
      </c>
      <c r="R4912" s="27" t="s">
        <v>1578</v>
      </c>
      <c r="S4912" s="28" t="s">
        <v>1589</v>
      </c>
      <c r="T4912" s="2" t="s">
        <v>33</v>
      </c>
      <c r="U4912" s="2">
        <v>0</v>
      </c>
      <c r="V4912" s="2" t="s">
        <v>5789</v>
      </c>
      <c r="W4912" s="2" t="s">
        <v>34</v>
      </c>
      <c r="AC4912" s="2">
        <v>0</v>
      </c>
      <c r="AD4912" s="104"/>
    </row>
    <row r="4913" spans="1:33" ht="45" x14ac:dyDescent="0.25">
      <c r="A4913" s="2" t="s">
        <v>10737</v>
      </c>
      <c r="B4913" s="2" t="s">
        <v>5789</v>
      </c>
      <c r="C4913" s="2" t="s">
        <v>10738</v>
      </c>
      <c r="F4913" s="2" t="s">
        <v>10739</v>
      </c>
      <c r="G4913" s="2" t="s">
        <v>10740</v>
      </c>
      <c r="H4913" s="2" t="s">
        <v>10741</v>
      </c>
      <c r="I4913" s="2" t="s">
        <v>22313</v>
      </c>
      <c r="J4913" s="2" t="s">
        <v>28</v>
      </c>
      <c r="K4913" s="2" t="s">
        <v>68</v>
      </c>
      <c r="L4913" s="2" t="s">
        <v>267</v>
      </c>
      <c r="M4913" s="2" t="s">
        <v>268</v>
      </c>
      <c r="N4913" s="2" t="s">
        <v>3177</v>
      </c>
      <c r="O4913" s="2" t="s">
        <v>32</v>
      </c>
      <c r="P4913" s="24">
        <v>0</v>
      </c>
      <c r="Q4913" s="24">
        <v>1</v>
      </c>
      <c r="R4913" s="27" t="s">
        <v>1568</v>
      </c>
      <c r="S4913" s="28" t="s">
        <v>1589</v>
      </c>
      <c r="T4913" s="2" t="s">
        <v>33</v>
      </c>
      <c r="U4913" s="2">
        <v>0</v>
      </c>
      <c r="V4913" s="2" t="s">
        <v>18001</v>
      </c>
      <c r="W4913" s="2" t="s">
        <v>34</v>
      </c>
      <c r="X4913" s="58" t="s">
        <v>12657</v>
      </c>
      <c r="Z4913" s="2">
        <v>412000</v>
      </c>
      <c r="AB4913" s="58">
        <v>46089.265775462962</v>
      </c>
      <c r="AC4913" s="2">
        <v>0</v>
      </c>
      <c r="AD4913" s="104">
        <v>412000</v>
      </c>
      <c r="AE4913" s="2">
        <v>46089.265775462962</v>
      </c>
      <c r="AG4913" s="2">
        <v>100396</v>
      </c>
    </row>
    <row r="4914" spans="1:33" ht="45" x14ac:dyDescent="0.25">
      <c r="A4914" s="2" t="s">
        <v>7259</v>
      </c>
      <c r="B4914" s="2" t="s">
        <v>5789</v>
      </c>
      <c r="C4914" s="2" t="s">
        <v>7260</v>
      </c>
      <c r="F4914" s="2" t="s">
        <v>4348</v>
      </c>
      <c r="G4914" s="2" t="s">
        <v>4349</v>
      </c>
      <c r="H4914" s="2" t="s">
        <v>4350</v>
      </c>
      <c r="I4914" s="2" t="s">
        <v>20667</v>
      </c>
      <c r="J4914" s="2" t="s">
        <v>28</v>
      </c>
      <c r="K4914" s="2" t="s">
        <v>29</v>
      </c>
      <c r="L4914" s="2" t="s">
        <v>270</v>
      </c>
      <c r="M4914" s="2" t="s">
        <v>271</v>
      </c>
      <c r="N4914" s="2" t="s">
        <v>4351</v>
      </c>
      <c r="O4914" s="2" t="s">
        <v>32</v>
      </c>
      <c r="P4914" s="24">
        <v>0</v>
      </c>
      <c r="Q4914" s="24">
        <v>1</v>
      </c>
      <c r="R4914" s="27" t="s">
        <v>1568</v>
      </c>
      <c r="S4914" s="28" t="s">
        <v>1589</v>
      </c>
      <c r="T4914" s="2" t="s">
        <v>33</v>
      </c>
      <c r="U4914" s="2">
        <v>0</v>
      </c>
      <c r="V4914" s="2" t="s">
        <v>16062</v>
      </c>
      <c r="W4914" s="2" t="s">
        <v>34</v>
      </c>
      <c r="X4914" s="58" t="s">
        <v>5789</v>
      </c>
      <c r="Z4914" s="2">
        <v>412000</v>
      </c>
      <c r="AB4914" s="58">
        <v>46088.905798611115</v>
      </c>
      <c r="AC4914" s="2">
        <v>0</v>
      </c>
      <c r="AD4914" s="104">
        <v>412000</v>
      </c>
      <c r="AE4914" s="2">
        <v>46088.905798611115</v>
      </c>
      <c r="AG4914" s="2">
        <v>98303</v>
      </c>
    </row>
    <row r="4915" spans="1:33" ht="45" x14ac:dyDescent="0.25">
      <c r="A4915" s="2" t="s">
        <v>10670</v>
      </c>
      <c r="B4915" s="2" t="s">
        <v>5789</v>
      </c>
      <c r="C4915" s="2" t="s">
        <v>10671</v>
      </c>
      <c r="F4915" s="2" t="s">
        <v>10672</v>
      </c>
      <c r="G4915" s="2" t="s">
        <v>10673</v>
      </c>
      <c r="H4915" s="2" t="s">
        <v>10674</v>
      </c>
      <c r="I4915" s="2" t="s">
        <v>22314</v>
      </c>
      <c r="J4915" s="2" t="s">
        <v>28</v>
      </c>
      <c r="K4915" s="2" t="s">
        <v>68</v>
      </c>
      <c r="L4915" s="2" t="s">
        <v>267</v>
      </c>
      <c r="M4915" s="2" t="s">
        <v>268</v>
      </c>
      <c r="N4915" s="2" t="s">
        <v>3177</v>
      </c>
      <c r="O4915" s="2" t="s">
        <v>32</v>
      </c>
      <c r="P4915" s="24">
        <v>0</v>
      </c>
      <c r="Q4915" s="24">
        <v>1</v>
      </c>
      <c r="R4915" s="27" t="s">
        <v>1568</v>
      </c>
      <c r="S4915" s="28" t="s">
        <v>1589</v>
      </c>
      <c r="T4915" s="2" t="s">
        <v>33</v>
      </c>
      <c r="U4915" s="2">
        <v>0</v>
      </c>
      <c r="V4915" s="2" t="s">
        <v>19719</v>
      </c>
      <c r="W4915" s="2" t="s">
        <v>34</v>
      </c>
      <c r="X4915" s="58" t="s">
        <v>12657</v>
      </c>
      <c r="Z4915" s="2">
        <v>412000</v>
      </c>
      <c r="AB4915" s="58">
        <v>46089.266064814816</v>
      </c>
      <c r="AC4915" s="2">
        <v>0</v>
      </c>
      <c r="AD4915" s="104">
        <v>412000</v>
      </c>
      <c r="AE4915" s="2">
        <v>46089.266064814816</v>
      </c>
      <c r="AG4915" s="2">
        <v>100395</v>
      </c>
    </row>
    <row r="4916" spans="1:33" ht="45" x14ac:dyDescent="0.25">
      <c r="A4916" s="2" t="s">
        <v>10650</v>
      </c>
      <c r="B4916" s="2" t="s">
        <v>5789</v>
      </c>
      <c r="C4916" s="2" t="s">
        <v>10651</v>
      </c>
      <c r="F4916" s="2" t="s">
        <v>10652</v>
      </c>
      <c r="G4916" s="2" t="s">
        <v>10653</v>
      </c>
      <c r="H4916" s="2" t="s">
        <v>7097</v>
      </c>
      <c r="I4916" s="2" t="s">
        <v>22133</v>
      </c>
      <c r="J4916" s="2" t="s">
        <v>28</v>
      </c>
      <c r="K4916" s="2" t="s">
        <v>68</v>
      </c>
      <c r="L4916" s="2" t="s">
        <v>276</v>
      </c>
      <c r="M4916" s="2" t="s">
        <v>277</v>
      </c>
      <c r="N4916" s="2" t="s">
        <v>4852</v>
      </c>
      <c r="O4916" s="2" t="s">
        <v>32</v>
      </c>
      <c r="P4916" s="24">
        <v>0</v>
      </c>
      <c r="Q4916" s="24">
        <v>1</v>
      </c>
      <c r="R4916" s="27" t="s">
        <v>1568</v>
      </c>
      <c r="S4916" s="28" t="s">
        <v>1589</v>
      </c>
      <c r="T4916" s="2" t="s">
        <v>33</v>
      </c>
      <c r="U4916" s="2">
        <v>0</v>
      </c>
      <c r="V4916" s="2" t="s">
        <v>16059</v>
      </c>
      <c r="W4916" s="2" t="s">
        <v>34</v>
      </c>
      <c r="X4916" s="58" t="s">
        <v>5789</v>
      </c>
      <c r="Z4916" s="2">
        <v>412000</v>
      </c>
      <c r="AB4916" s="58">
        <v>46088.865983796299</v>
      </c>
      <c r="AC4916" s="2">
        <v>0</v>
      </c>
      <c r="AD4916" s="104">
        <v>412000</v>
      </c>
      <c r="AE4916" s="2">
        <v>46088.865983796299</v>
      </c>
      <c r="AG4916" s="2">
        <v>98050</v>
      </c>
    </row>
    <row r="4917" spans="1:33" ht="45" x14ac:dyDescent="0.25">
      <c r="A4917" s="2" t="s">
        <v>11379</v>
      </c>
      <c r="B4917" s="2" t="s">
        <v>5789</v>
      </c>
      <c r="C4917" s="2" t="s">
        <v>11380</v>
      </c>
      <c r="F4917" s="2" t="s">
        <v>11363</v>
      </c>
      <c r="G4917" s="2" t="s">
        <v>11364</v>
      </c>
      <c r="H4917" s="2" t="s">
        <v>11234</v>
      </c>
      <c r="I4917" s="2" t="s">
        <v>22186</v>
      </c>
      <c r="J4917" s="2" t="s">
        <v>28</v>
      </c>
      <c r="K4917" s="2" t="s">
        <v>68</v>
      </c>
      <c r="L4917" s="2" t="s">
        <v>222</v>
      </c>
      <c r="M4917" s="2" t="s">
        <v>223</v>
      </c>
      <c r="N4917" s="2" t="s">
        <v>4086</v>
      </c>
      <c r="O4917" s="2" t="s">
        <v>32</v>
      </c>
      <c r="P4917" s="24">
        <v>0</v>
      </c>
      <c r="Q4917" s="24">
        <v>1</v>
      </c>
      <c r="R4917" s="27" t="s">
        <v>1568</v>
      </c>
      <c r="S4917" s="28" t="s">
        <v>1589</v>
      </c>
      <c r="T4917" s="2" t="s">
        <v>33</v>
      </c>
      <c r="U4917" s="2">
        <v>0</v>
      </c>
      <c r="V4917" s="2" t="s">
        <v>17683</v>
      </c>
      <c r="W4917" s="2" t="s">
        <v>34</v>
      </c>
      <c r="X4917" s="58" t="s">
        <v>12666</v>
      </c>
      <c r="Z4917" s="2">
        <v>412000</v>
      </c>
      <c r="AB4917" s="58">
        <v>46092.73709490741</v>
      </c>
      <c r="AC4917" s="2">
        <v>0</v>
      </c>
      <c r="AD4917" s="104">
        <v>412000</v>
      </c>
      <c r="AE4917" s="2">
        <v>46092.73709490741</v>
      </c>
      <c r="AG4917" s="2">
        <v>114616</v>
      </c>
    </row>
    <row r="4918" spans="1:33" ht="45" x14ac:dyDescent="0.25">
      <c r="A4918" s="2" t="s">
        <v>10626</v>
      </c>
      <c r="B4918" s="2" t="s">
        <v>5789</v>
      </c>
      <c r="C4918" s="2" t="s">
        <v>10627</v>
      </c>
      <c r="F4918" s="2" t="s">
        <v>10628</v>
      </c>
      <c r="G4918" s="2" t="s">
        <v>10629</v>
      </c>
      <c r="H4918" s="2" t="s">
        <v>10630</v>
      </c>
      <c r="I4918" s="2" t="s">
        <v>22315</v>
      </c>
      <c r="J4918" s="2" t="s">
        <v>28</v>
      </c>
      <c r="K4918" s="2" t="s">
        <v>68</v>
      </c>
      <c r="L4918" s="2" t="s">
        <v>485</v>
      </c>
      <c r="M4918" s="2" t="s">
        <v>486</v>
      </c>
      <c r="N4918" s="2" t="s">
        <v>5106</v>
      </c>
      <c r="O4918" s="2" t="s">
        <v>37</v>
      </c>
      <c r="P4918" s="24">
        <v>0</v>
      </c>
      <c r="Q4918" s="24">
        <v>0</v>
      </c>
      <c r="R4918" s="27" t="s">
        <v>1578</v>
      </c>
      <c r="S4918" s="28" t="s">
        <v>1589</v>
      </c>
      <c r="T4918" s="2" t="s">
        <v>33</v>
      </c>
      <c r="U4918" s="2">
        <v>0</v>
      </c>
      <c r="V4918" s="2" t="s">
        <v>28375</v>
      </c>
      <c r="W4918" s="2" t="s">
        <v>34</v>
      </c>
      <c r="X4918" s="58" t="s">
        <v>5754</v>
      </c>
      <c r="Z4918" s="2">
        <v>412000</v>
      </c>
      <c r="AB4918" s="58">
        <v>46091.445868055554</v>
      </c>
      <c r="AC4918" s="2">
        <v>0</v>
      </c>
      <c r="AD4918" s="104">
        <v>412000</v>
      </c>
      <c r="AE4918" s="2">
        <v>46091.445868055554</v>
      </c>
      <c r="AG4918" s="2">
        <v>98669</v>
      </c>
    </row>
    <row r="4919" spans="1:33" ht="60" x14ac:dyDescent="0.25">
      <c r="A4919" s="2" t="s">
        <v>10799</v>
      </c>
      <c r="B4919" s="2" t="s">
        <v>5789</v>
      </c>
      <c r="C4919" s="2" t="s">
        <v>10800</v>
      </c>
      <c r="F4919" s="2" t="s">
        <v>10801</v>
      </c>
      <c r="G4919" s="2" t="s">
        <v>10802</v>
      </c>
      <c r="H4919" s="2" t="s">
        <v>10803</v>
      </c>
      <c r="I4919" s="2" t="s">
        <v>22316</v>
      </c>
      <c r="J4919" s="2" t="s">
        <v>28</v>
      </c>
      <c r="K4919" s="2" t="s">
        <v>68</v>
      </c>
      <c r="L4919" s="2" t="s">
        <v>244</v>
      </c>
      <c r="M4919" s="2" t="s">
        <v>245</v>
      </c>
      <c r="N4919" s="2" t="s">
        <v>4459</v>
      </c>
      <c r="O4919" s="2" t="s">
        <v>705</v>
      </c>
      <c r="P4919" s="24">
        <v>0</v>
      </c>
      <c r="Q4919" s="24">
        <v>0</v>
      </c>
      <c r="R4919" s="27" t="s">
        <v>1578</v>
      </c>
      <c r="S4919" s="28" t="s">
        <v>1589</v>
      </c>
      <c r="T4919" s="2" t="s">
        <v>33</v>
      </c>
      <c r="U4919" s="2">
        <v>0</v>
      </c>
      <c r="V4919" s="2" t="s">
        <v>5789</v>
      </c>
      <c r="W4919" s="2" t="s">
        <v>34</v>
      </c>
      <c r="AC4919" s="2">
        <v>0</v>
      </c>
      <c r="AD4919" s="104"/>
    </row>
    <row r="4920" spans="1:33" ht="45" x14ac:dyDescent="0.25">
      <c r="A4920" s="2" t="s">
        <v>10442</v>
      </c>
      <c r="B4920" s="2" t="s">
        <v>5789</v>
      </c>
      <c r="C4920" s="2" t="s">
        <v>10443</v>
      </c>
      <c r="F4920" s="2" t="s">
        <v>10444</v>
      </c>
      <c r="G4920" s="2" t="s">
        <v>10445</v>
      </c>
      <c r="H4920" s="2" t="s">
        <v>4272</v>
      </c>
      <c r="I4920" s="2" t="s">
        <v>22317</v>
      </c>
      <c r="J4920" s="2" t="s">
        <v>28</v>
      </c>
      <c r="K4920" s="2" t="s">
        <v>68</v>
      </c>
      <c r="L4920" s="2" t="s">
        <v>220</v>
      </c>
      <c r="M4920" s="2" t="s">
        <v>221</v>
      </c>
      <c r="N4920" s="2" t="s">
        <v>4645</v>
      </c>
      <c r="O4920" s="2" t="s">
        <v>32</v>
      </c>
      <c r="P4920" s="24">
        <v>0</v>
      </c>
      <c r="Q4920" s="24">
        <v>1</v>
      </c>
      <c r="R4920" s="27" t="s">
        <v>1568</v>
      </c>
      <c r="S4920" s="28" t="s">
        <v>1589</v>
      </c>
      <c r="T4920" s="2" t="s">
        <v>33</v>
      </c>
      <c r="U4920" s="2">
        <v>0</v>
      </c>
      <c r="V4920" s="2" t="s">
        <v>19598</v>
      </c>
      <c r="W4920" s="2" t="s">
        <v>34</v>
      </c>
      <c r="X4920" s="58" t="s">
        <v>12659</v>
      </c>
      <c r="Z4920" s="2">
        <v>412000</v>
      </c>
      <c r="AB4920" s="58">
        <v>46090.473356481481</v>
      </c>
      <c r="AC4920" s="2">
        <v>0</v>
      </c>
      <c r="AD4920" s="104">
        <v>412000</v>
      </c>
      <c r="AE4920" s="2">
        <v>46090.473356481481</v>
      </c>
      <c r="AG4920" s="2">
        <v>94408</v>
      </c>
    </row>
    <row r="4921" spans="1:33" ht="45" x14ac:dyDescent="0.25">
      <c r="A4921" s="2" t="s">
        <v>10581</v>
      </c>
      <c r="B4921" s="2" t="s">
        <v>5789</v>
      </c>
      <c r="C4921" s="2" t="s">
        <v>10582</v>
      </c>
      <c r="F4921" s="2" t="s">
        <v>10583</v>
      </c>
      <c r="G4921" s="2" t="s">
        <v>10584</v>
      </c>
      <c r="H4921" s="2" t="s">
        <v>10585</v>
      </c>
      <c r="I4921" s="2" t="s">
        <v>22318</v>
      </c>
      <c r="J4921" s="2" t="s">
        <v>28</v>
      </c>
      <c r="K4921" s="2" t="s">
        <v>68</v>
      </c>
      <c r="L4921" s="2" t="s">
        <v>10569</v>
      </c>
      <c r="M4921" s="2" t="s">
        <v>148</v>
      </c>
      <c r="N4921" s="2" t="s">
        <v>10570</v>
      </c>
      <c r="O4921" s="2" t="s">
        <v>32</v>
      </c>
      <c r="P4921" s="24">
        <v>0</v>
      </c>
      <c r="Q4921" s="24">
        <v>1</v>
      </c>
      <c r="R4921" s="27" t="s">
        <v>1568</v>
      </c>
      <c r="S4921" s="28" t="s">
        <v>1589</v>
      </c>
      <c r="T4921" s="2" t="s">
        <v>33</v>
      </c>
      <c r="U4921" s="2">
        <v>0</v>
      </c>
      <c r="V4921" s="2" t="s">
        <v>30036</v>
      </c>
      <c r="W4921" s="2" t="s">
        <v>34</v>
      </c>
      <c r="X4921" s="58" t="s">
        <v>12680</v>
      </c>
      <c r="Z4921" s="2">
        <v>412000</v>
      </c>
      <c r="AB4921" s="58">
        <v>46093.84034722222</v>
      </c>
      <c r="AC4921" s="2">
        <v>0</v>
      </c>
      <c r="AD4921" s="104">
        <v>412000</v>
      </c>
      <c r="AE4921" s="2">
        <v>46093.84034722222</v>
      </c>
      <c r="AG4921" s="2">
        <v>97435</v>
      </c>
    </row>
    <row r="4922" spans="1:33" ht="45" x14ac:dyDescent="0.25">
      <c r="A4922" s="2" t="s">
        <v>12046</v>
      </c>
      <c r="B4922" s="2" t="s">
        <v>5789</v>
      </c>
      <c r="C4922" s="2" t="s">
        <v>12047</v>
      </c>
      <c r="F4922" s="2" t="s">
        <v>12048</v>
      </c>
      <c r="G4922" s="2" t="s">
        <v>12049</v>
      </c>
      <c r="H4922" s="2" t="s">
        <v>12050</v>
      </c>
      <c r="I4922" s="2" t="s">
        <v>23058</v>
      </c>
      <c r="J4922" s="2" t="s">
        <v>28</v>
      </c>
      <c r="K4922" s="2" t="s">
        <v>61</v>
      </c>
      <c r="L4922" s="2" t="s">
        <v>62</v>
      </c>
      <c r="M4922" s="2" t="s">
        <v>63</v>
      </c>
      <c r="N4922" s="2" t="s">
        <v>2812</v>
      </c>
      <c r="O4922" s="2" t="s">
        <v>32</v>
      </c>
      <c r="P4922" s="24">
        <v>0</v>
      </c>
      <c r="Q4922" s="24">
        <v>1</v>
      </c>
      <c r="R4922" s="27" t="s">
        <v>1568</v>
      </c>
      <c r="S4922" s="28" t="s">
        <v>1589</v>
      </c>
      <c r="T4922" s="2" t="s">
        <v>33</v>
      </c>
      <c r="U4922" s="2">
        <v>0</v>
      </c>
      <c r="V4922" s="2" t="s">
        <v>24823</v>
      </c>
      <c r="W4922" s="2" t="s">
        <v>34</v>
      </c>
      <c r="X4922" s="58" t="s">
        <v>5754</v>
      </c>
      <c r="Z4922" s="2">
        <v>412000</v>
      </c>
      <c r="AB4922" s="58">
        <v>46091.604270833333</v>
      </c>
      <c r="AC4922" s="2">
        <v>0</v>
      </c>
      <c r="AD4922" s="104">
        <v>412000</v>
      </c>
      <c r="AE4922" s="2">
        <v>46091.604270833333</v>
      </c>
      <c r="AG4922" s="2">
        <v>105379</v>
      </c>
    </row>
    <row r="4923" spans="1:33" ht="45" x14ac:dyDescent="0.25">
      <c r="A4923" s="2" t="s">
        <v>9426</v>
      </c>
      <c r="B4923" s="2" t="s">
        <v>5789</v>
      </c>
      <c r="C4923" s="2" t="s">
        <v>9427</v>
      </c>
      <c r="F4923" s="2" t="s">
        <v>9428</v>
      </c>
      <c r="G4923" s="2" t="s">
        <v>9429</v>
      </c>
      <c r="H4923" s="2" t="s">
        <v>9430</v>
      </c>
      <c r="I4923" s="2" t="s">
        <v>21699</v>
      </c>
      <c r="J4923" s="2" t="s">
        <v>28</v>
      </c>
      <c r="K4923" s="2" t="s">
        <v>51</v>
      </c>
      <c r="L4923" s="2" t="s">
        <v>65</v>
      </c>
      <c r="M4923" s="2" t="s">
        <v>305</v>
      </c>
      <c r="N4923" s="2" t="s">
        <v>4041</v>
      </c>
      <c r="O4923" s="2" t="s">
        <v>32</v>
      </c>
      <c r="P4923" s="24">
        <v>0</v>
      </c>
      <c r="Q4923" s="24">
        <v>1</v>
      </c>
      <c r="R4923" s="27" t="s">
        <v>1568</v>
      </c>
      <c r="S4923" s="28" t="s">
        <v>1589</v>
      </c>
      <c r="T4923" s="2" t="s">
        <v>33</v>
      </c>
      <c r="U4923" s="2">
        <v>0</v>
      </c>
      <c r="V4923" s="2" t="s">
        <v>30383</v>
      </c>
      <c r="W4923" s="2" t="s">
        <v>34</v>
      </c>
      <c r="X4923" s="58" t="s">
        <v>12666</v>
      </c>
      <c r="Z4923" s="2">
        <v>412000</v>
      </c>
      <c r="AB4923" s="58">
        <v>46092.761493055557</v>
      </c>
      <c r="AC4923" s="2">
        <v>0</v>
      </c>
      <c r="AD4923" s="104">
        <v>412000</v>
      </c>
      <c r="AE4923" s="2">
        <v>46092.761493055557</v>
      </c>
      <c r="AG4923" s="2">
        <v>100718</v>
      </c>
    </row>
    <row r="4924" spans="1:33" ht="45" x14ac:dyDescent="0.25">
      <c r="A4924" s="2" t="s">
        <v>11386</v>
      </c>
      <c r="B4924" s="2" t="s">
        <v>5789</v>
      </c>
      <c r="C4924" s="2" t="s">
        <v>11387</v>
      </c>
      <c r="F4924" s="2" t="s">
        <v>11388</v>
      </c>
      <c r="G4924" s="2" t="s">
        <v>11389</v>
      </c>
      <c r="H4924" s="2" t="s">
        <v>9188</v>
      </c>
      <c r="I4924" s="2" t="s">
        <v>22256</v>
      </c>
      <c r="J4924" s="2" t="s">
        <v>28</v>
      </c>
      <c r="K4924" s="2" t="s">
        <v>68</v>
      </c>
      <c r="L4924" s="2" t="s">
        <v>216</v>
      </c>
      <c r="M4924" s="2" t="s">
        <v>217</v>
      </c>
      <c r="N4924" s="2" t="s">
        <v>3717</v>
      </c>
      <c r="O4924" s="3" t="s">
        <v>705</v>
      </c>
      <c r="P4924" s="24">
        <v>0</v>
      </c>
      <c r="Q4924" s="24">
        <v>0</v>
      </c>
      <c r="R4924" s="27" t="s">
        <v>1578</v>
      </c>
      <c r="S4924" s="28" t="s">
        <v>1589</v>
      </c>
      <c r="T4924" s="2" t="s">
        <v>33</v>
      </c>
      <c r="U4924" s="2">
        <v>0</v>
      </c>
      <c r="V4924" s="2" t="s">
        <v>5789</v>
      </c>
      <c r="W4924" s="2" t="s">
        <v>34</v>
      </c>
      <c r="AC4924" s="2">
        <v>0</v>
      </c>
      <c r="AD4924" s="104"/>
    </row>
    <row r="4925" spans="1:33" ht="45" x14ac:dyDescent="0.25">
      <c r="A4925" s="2" t="s">
        <v>11430</v>
      </c>
      <c r="B4925" s="2" t="s">
        <v>5789</v>
      </c>
      <c r="C4925" s="2" t="s">
        <v>11431</v>
      </c>
      <c r="F4925" s="2" t="s">
        <v>11432</v>
      </c>
      <c r="G4925" s="2" t="s">
        <v>11433</v>
      </c>
      <c r="H4925" s="2" t="s">
        <v>11434</v>
      </c>
      <c r="I4925" s="2" t="s">
        <v>22319</v>
      </c>
      <c r="J4925" s="2" t="s">
        <v>28</v>
      </c>
      <c r="K4925" s="2" t="s">
        <v>68</v>
      </c>
      <c r="L4925" s="2" t="s">
        <v>244</v>
      </c>
      <c r="M4925" s="2" t="s">
        <v>245</v>
      </c>
      <c r="N4925" s="2" t="s">
        <v>4459</v>
      </c>
      <c r="O4925" s="2" t="s">
        <v>32</v>
      </c>
      <c r="P4925" s="24">
        <v>0</v>
      </c>
      <c r="Q4925" s="24">
        <v>1</v>
      </c>
      <c r="R4925" s="27" t="s">
        <v>1568</v>
      </c>
      <c r="S4925" s="28" t="s">
        <v>1589</v>
      </c>
      <c r="T4925" s="2" t="s">
        <v>33</v>
      </c>
      <c r="U4925" s="2">
        <v>0</v>
      </c>
      <c r="V4925" s="2" t="s">
        <v>17683</v>
      </c>
      <c r="W4925" s="2" t="s">
        <v>34</v>
      </c>
      <c r="X4925" s="58" t="s">
        <v>12680</v>
      </c>
      <c r="Z4925" s="2">
        <v>412000</v>
      </c>
      <c r="AB4925" s="58">
        <v>46093.764918981484</v>
      </c>
      <c r="AC4925" s="2">
        <v>0</v>
      </c>
      <c r="AD4925" s="104">
        <v>412000</v>
      </c>
      <c r="AE4925" s="2">
        <v>46093.764918981484</v>
      </c>
      <c r="AG4925" s="2">
        <v>114657</v>
      </c>
    </row>
    <row r="4926" spans="1:33" ht="60" x14ac:dyDescent="0.25">
      <c r="A4926" s="2" t="s">
        <v>10367</v>
      </c>
      <c r="B4926" s="2" t="s">
        <v>5789</v>
      </c>
      <c r="C4926" s="2" t="s">
        <v>10368</v>
      </c>
      <c r="F4926" s="2" t="s">
        <v>10369</v>
      </c>
      <c r="G4926" s="2" t="s">
        <v>10370</v>
      </c>
      <c r="H4926" s="2" t="s">
        <v>10371</v>
      </c>
      <c r="I4926" s="2" t="s">
        <v>22320</v>
      </c>
      <c r="J4926" s="2" t="s">
        <v>28</v>
      </c>
      <c r="K4926" s="2" t="s">
        <v>68</v>
      </c>
      <c r="L4926" s="2" t="s">
        <v>3348</v>
      </c>
      <c r="M4926" s="2" t="s">
        <v>3349</v>
      </c>
      <c r="N4926" s="2" t="s">
        <v>3350</v>
      </c>
      <c r="O4926" s="2" t="s">
        <v>32</v>
      </c>
      <c r="P4926" s="24">
        <v>0</v>
      </c>
      <c r="Q4926" s="24">
        <v>1</v>
      </c>
      <c r="R4926" s="27" t="s">
        <v>1568</v>
      </c>
      <c r="S4926" s="28" t="s">
        <v>1589</v>
      </c>
      <c r="T4926" s="2" t="s">
        <v>33</v>
      </c>
      <c r="U4926" s="2">
        <v>0</v>
      </c>
      <c r="V4926" s="2" t="s">
        <v>19646</v>
      </c>
      <c r="W4926" s="2" t="s">
        <v>34</v>
      </c>
      <c r="X4926" s="58" t="s">
        <v>5754</v>
      </c>
      <c r="Z4926" s="2">
        <v>412000</v>
      </c>
      <c r="AB4926" s="58">
        <v>46091.468055555553</v>
      </c>
      <c r="AC4926" s="2">
        <v>0</v>
      </c>
      <c r="AD4926" s="104">
        <v>412000</v>
      </c>
      <c r="AE4926" s="2">
        <v>46091.468055555553</v>
      </c>
      <c r="AG4926" s="2">
        <v>94186</v>
      </c>
    </row>
    <row r="4927" spans="1:33" ht="60" x14ac:dyDescent="0.25">
      <c r="A4927" s="2" t="s">
        <v>9416</v>
      </c>
      <c r="B4927" s="2" t="s">
        <v>5789</v>
      </c>
      <c r="C4927" s="2" t="s">
        <v>9417</v>
      </c>
      <c r="F4927" s="2" t="s">
        <v>9418</v>
      </c>
      <c r="G4927" s="2" t="s">
        <v>9419</v>
      </c>
      <c r="H4927" s="2" t="s">
        <v>9420</v>
      </c>
      <c r="I4927" s="2" t="s">
        <v>21700</v>
      </c>
      <c r="J4927" s="2" t="s">
        <v>28</v>
      </c>
      <c r="K4927" s="2" t="s">
        <v>51</v>
      </c>
      <c r="L4927" s="2" t="s">
        <v>65</v>
      </c>
      <c r="M4927" s="2" t="s">
        <v>305</v>
      </c>
      <c r="N4927" s="2" t="s">
        <v>4041</v>
      </c>
      <c r="O4927" s="2" t="s">
        <v>32</v>
      </c>
      <c r="P4927" s="24">
        <v>0</v>
      </c>
      <c r="Q4927" s="24">
        <v>1</v>
      </c>
      <c r="R4927" s="27" t="s">
        <v>1568</v>
      </c>
      <c r="S4927" s="28" t="s">
        <v>1589</v>
      </c>
      <c r="T4927" s="2" t="s">
        <v>33</v>
      </c>
      <c r="U4927" s="2">
        <v>0</v>
      </c>
      <c r="V4927" s="2" t="s">
        <v>17895</v>
      </c>
      <c r="W4927" s="2" t="s">
        <v>34</v>
      </c>
      <c r="X4927" s="58" t="s">
        <v>12666</v>
      </c>
      <c r="Z4927" s="2">
        <v>412000</v>
      </c>
      <c r="AB4927" s="58">
        <v>46092.761747685188</v>
      </c>
      <c r="AC4927" s="2">
        <v>0</v>
      </c>
      <c r="AD4927" s="104">
        <v>412000</v>
      </c>
      <c r="AE4927" s="2">
        <v>46092.761747685188</v>
      </c>
      <c r="AG4927" s="2">
        <v>100719</v>
      </c>
    </row>
    <row r="4928" spans="1:33" ht="60" x14ac:dyDescent="0.25">
      <c r="A4928" s="2" t="s">
        <v>11666</v>
      </c>
      <c r="B4928" s="2" t="s">
        <v>5789</v>
      </c>
      <c r="C4928" s="2" t="s">
        <v>11667</v>
      </c>
      <c r="F4928" s="2" t="s">
        <v>11541</v>
      </c>
      <c r="G4928" s="2" t="s">
        <v>11542</v>
      </c>
      <c r="H4928" s="2" t="s">
        <v>11543</v>
      </c>
      <c r="I4928" s="2" t="s">
        <v>22321</v>
      </c>
      <c r="J4928" s="2" t="s">
        <v>28</v>
      </c>
      <c r="K4928" s="2" t="s">
        <v>68</v>
      </c>
      <c r="L4928" s="2" t="s">
        <v>244</v>
      </c>
      <c r="M4928" s="2" t="s">
        <v>245</v>
      </c>
      <c r="N4928" s="2" t="s">
        <v>4459</v>
      </c>
      <c r="O4928" s="2" t="s">
        <v>706</v>
      </c>
      <c r="P4928" s="24">
        <v>0</v>
      </c>
      <c r="Q4928" s="24">
        <v>0</v>
      </c>
      <c r="R4928" s="27" t="s">
        <v>1578</v>
      </c>
      <c r="S4928" s="28" t="s">
        <v>1589</v>
      </c>
      <c r="T4928" s="2" t="s">
        <v>33</v>
      </c>
      <c r="U4928" s="2">
        <v>0</v>
      </c>
      <c r="V4928" s="2" t="s">
        <v>5789</v>
      </c>
      <c r="W4928" s="2" t="s">
        <v>34</v>
      </c>
      <c r="AC4928" s="2">
        <v>0</v>
      </c>
      <c r="AD4928" s="104"/>
    </row>
    <row r="4929" spans="1:33" ht="45" x14ac:dyDescent="0.25">
      <c r="A4929" s="2" t="s">
        <v>11026</v>
      </c>
      <c r="B4929" s="2" t="s">
        <v>5789</v>
      </c>
      <c r="C4929" s="2" t="s">
        <v>11027</v>
      </c>
      <c r="F4929" s="2" t="s">
        <v>11028</v>
      </c>
      <c r="G4929" s="2" t="s">
        <v>11029</v>
      </c>
      <c r="H4929" s="2" t="s">
        <v>11030</v>
      </c>
      <c r="I4929" s="2" t="s">
        <v>22322</v>
      </c>
      <c r="J4929" s="2" t="s">
        <v>28</v>
      </c>
      <c r="K4929" s="2" t="s">
        <v>68</v>
      </c>
      <c r="L4929" s="2" t="s">
        <v>198</v>
      </c>
      <c r="M4929" s="2" t="s">
        <v>199</v>
      </c>
      <c r="N4929" s="2" t="s">
        <v>3285</v>
      </c>
      <c r="O4929" s="2" t="s">
        <v>705</v>
      </c>
      <c r="P4929" s="24">
        <v>0</v>
      </c>
      <c r="Q4929" s="24">
        <v>0</v>
      </c>
      <c r="R4929" s="27" t="s">
        <v>1578</v>
      </c>
      <c r="S4929" s="28" t="s">
        <v>1589</v>
      </c>
      <c r="T4929" s="2" t="s">
        <v>33</v>
      </c>
      <c r="U4929" s="2">
        <v>0</v>
      </c>
      <c r="V4929" s="2" t="s">
        <v>5789</v>
      </c>
      <c r="W4929" s="2" t="s">
        <v>34</v>
      </c>
      <c r="AC4929" s="2">
        <v>0</v>
      </c>
      <c r="AD4929" s="104"/>
    </row>
    <row r="4930" spans="1:33" ht="60" x14ac:dyDescent="0.25">
      <c r="A4930" s="2" t="s">
        <v>11381</v>
      </c>
      <c r="B4930" s="2" t="s">
        <v>5789</v>
      </c>
      <c r="C4930" s="2" t="s">
        <v>11382</v>
      </c>
      <c r="F4930" s="2" t="s">
        <v>11383</v>
      </c>
      <c r="G4930" s="2" t="s">
        <v>11384</v>
      </c>
      <c r="H4930" s="2" t="s">
        <v>11385</v>
      </c>
      <c r="I4930" s="2" t="s">
        <v>22323</v>
      </c>
      <c r="J4930" s="2" t="s">
        <v>28</v>
      </c>
      <c r="K4930" s="2" t="s">
        <v>68</v>
      </c>
      <c r="L4930" s="2" t="s">
        <v>244</v>
      </c>
      <c r="M4930" s="2" t="s">
        <v>245</v>
      </c>
      <c r="N4930" s="2" t="s">
        <v>4459</v>
      </c>
      <c r="O4930" s="3" t="s">
        <v>706</v>
      </c>
      <c r="P4930" s="24">
        <v>0</v>
      </c>
      <c r="Q4930" s="24">
        <v>0</v>
      </c>
      <c r="R4930" s="27" t="s">
        <v>1578</v>
      </c>
      <c r="S4930" s="28" t="s">
        <v>1589</v>
      </c>
      <c r="T4930" s="2" t="s">
        <v>33</v>
      </c>
      <c r="U4930" s="2">
        <v>0</v>
      </c>
      <c r="V4930" s="2" t="s">
        <v>5789</v>
      </c>
      <c r="W4930" s="2" t="s">
        <v>34</v>
      </c>
      <c r="AC4930" s="2">
        <v>0</v>
      </c>
      <c r="AD4930" s="104"/>
    </row>
    <row r="4931" spans="1:33" ht="45" x14ac:dyDescent="0.25">
      <c r="A4931" s="2" t="s">
        <v>10450</v>
      </c>
      <c r="B4931" s="2" t="s">
        <v>5789</v>
      </c>
      <c r="C4931" s="2" t="s">
        <v>10451</v>
      </c>
      <c r="F4931" s="2" t="s">
        <v>2369</v>
      </c>
      <c r="G4931" s="2" t="s">
        <v>3719</v>
      </c>
      <c r="H4931" s="2" t="s">
        <v>3720</v>
      </c>
      <c r="I4931" s="2" t="s">
        <v>22324</v>
      </c>
      <c r="J4931" s="2" t="s">
        <v>28</v>
      </c>
      <c r="K4931" s="2" t="s">
        <v>68</v>
      </c>
      <c r="L4931" s="2" t="s">
        <v>216</v>
      </c>
      <c r="M4931" s="2" t="s">
        <v>217</v>
      </c>
      <c r="N4931" s="2" t="s">
        <v>3717</v>
      </c>
      <c r="O4931" s="2" t="s">
        <v>32</v>
      </c>
      <c r="P4931" s="24">
        <v>0</v>
      </c>
      <c r="Q4931" s="24">
        <v>1</v>
      </c>
      <c r="R4931" s="27" t="s">
        <v>1568</v>
      </c>
      <c r="S4931" s="28" t="s">
        <v>1589</v>
      </c>
      <c r="T4931" s="2" t="s">
        <v>33</v>
      </c>
      <c r="U4931" s="2">
        <v>0</v>
      </c>
      <c r="V4931" s="2" t="s">
        <v>18528</v>
      </c>
      <c r="W4931" s="2" t="s">
        <v>34</v>
      </c>
      <c r="X4931" s="58" t="s">
        <v>5789</v>
      </c>
      <c r="Z4931" s="2">
        <v>412000</v>
      </c>
      <c r="AB4931" s="58">
        <v>46088.461458333331</v>
      </c>
      <c r="AC4931" s="2">
        <v>0</v>
      </c>
      <c r="AD4931" s="104">
        <v>412000</v>
      </c>
      <c r="AE4931" s="2">
        <v>46088.461458333331</v>
      </c>
      <c r="AG4931" s="2">
        <v>93565</v>
      </c>
    </row>
    <row r="4932" spans="1:33" ht="45" x14ac:dyDescent="0.25">
      <c r="A4932" s="2" t="s">
        <v>11778</v>
      </c>
      <c r="B4932" s="2" t="s">
        <v>5789</v>
      </c>
      <c r="C4932" s="2" t="s">
        <v>11779</v>
      </c>
      <c r="F4932" s="2" t="s">
        <v>11330</v>
      </c>
      <c r="G4932" s="2" t="s">
        <v>11331</v>
      </c>
      <c r="H4932" s="2" t="s">
        <v>11332</v>
      </c>
      <c r="I4932" s="2" t="s">
        <v>22325</v>
      </c>
      <c r="J4932" s="2" t="s">
        <v>28</v>
      </c>
      <c r="K4932" s="2" t="s">
        <v>68</v>
      </c>
      <c r="L4932" s="2" t="s">
        <v>244</v>
      </c>
      <c r="M4932" s="2" t="s">
        <v>245</v>
      </c>
      <c r="N4932" s="2" t="s">
        <v>4459</v>
      </c>
      <c r="O4932" s="2" t="s">
        <v>706</v>
      </c>
      <c r="P4932" s="24">
        <v>0</v>
      </c>
      <c r="Q4932" s="24">
        <v>0</v>
      </c>
      <c r="R4932" s="27" t="s">
        <v>1578</v>
      </c>
      <c r="S4932" s="28" t="s">
        <v>1589</v>
      </c>
      <c r="T4932" s="2" t="s">
        <v>33</v>
      </c>
      <c r="U4932" s="2">
        <v>0</v>
      </c>
      <c r="V4932" s="2" t="s">
        <v>5789</v>
      </c>
      <c r="W4932" s="2" t="s">
        <v>34</v>
      </c>
      <c r="AC4932" s="2">
        <v>0</v>
      </c>
      <c r="AD4932" s="104"/>
    </row>
    <row r="4933" spans="1:33" ht="45" x14ac:dyDescent="0.25">
      <c r="A4933" s="2" t="s">
        <v>10785</v>
      </c>
      <c r="B4933" s="2" t="s">
        <v>5789</v>
      </c>
      <c r="C4933" s="2" t="s">
        <v>10786</v>
      </c>
      <c r="F4933" s="2" t="s">
        <v>10787</v>
      </c>
      <c r="G4933" s="2" t="s">
        <v>10788</v>
      </c>
      <c r="H4933" s="2" t="s">
        <v>6766</v>
      </c>
      <c r="I4933" s="2" t="s">
        <v>22326</v>
      </c>
      <c r="J4933" s="2" t="s">
        <v>28</v>
      </c>
      <c r="K4933" s="2" t="s">
        <v>68</v>
      </c>
      <c r="L4933" s="2" t="s">
        <v>215</v>
      </c>
      <c r="M4933" s="2" t="s">
        <v>246</v>
      </c>
      <c r="N4933" s="2" t="s">
        <v>3966</v>
      </c>
      <c r="O4933" s="2" t="s">
        <v>32</v>
      </c>
      <c r="P4933" s="24">
        <v>0</v>
      </c>
      <c r="Q4933" s="24">
        <v>1</v>
      </c>
      <c r="R4933" s="27" t="s">
        <v>1568</v>
      </c>
      <c r="S4933" s="28" t="s">
        <v>1589</v>
      </c>
      <c r="T4933" s="2" t="s">
        <v>33</v>
      </c>
      <c r="U4933" s="2">
        <v>0</v>
      </c>
      <c r="V4933" s="2" t="s">
        <v>18001</v>
      </c>
      <c r="W4933" s="2" t="s">
        <v>34</v>
      </c>
      <c r="X4933" s="58" t="s">
        <v>12674</v>
      </c>
      <c r="Z4933" s="2">
        <v>412000</v>
      </c>
      <c r="AB4933" s="58">
        <v>46094.43540509259</v>
      </c>
      <c r="AC4933" s="2">
        <v>0</v>
      </c>
      <c r="AD4933" s="104">
        <v>412000</v>
      </c>
      <c r="AE4933" s="2">
        <v>46094.43540509259</v>
      </c>
      <c r="AG4933" s="2">
        <v>103496</v>
      </c>
    </row>
    <row r="4934" spans="1:33" ht="45" x14ac:dyDescent="0.25">
      <c r="A4934" s="2" t="s">
        <v>6925</v>
      </c>
      <c r="B4934" s="2" t="s">
        <v>5789</v>
      </c>
      <c r="C4934" s="2" t="s">
        <v>6926</v>
      </c>
      <c r="F4934" s="2" t="s">
        <v>6927</v>
      </c>
      <c r="G4934" s="2" t="s">
        <v>6928</v>
      </c>
      <c r="H4934" s="2" t="s">
        <v>6929</v>
      </c>
      <c r="I4934" s="2" t="s">
        <v>20942</v>
      </c>
      <c r="J4934" s="2" t="s">
        <v>28</v>
      </c>
      <c r="K4934" s="2" t="s">
        <v>29</v>
      </c>
      <c r="L4934" s="2" t="s">
        <v>478</v>
      </c>
      <c r="M4934" s="2" t="s">
        <v>479</v>
      </c>
      <c r="N4934" s="2" t="s">
        <v>5248</v>
      </c>
      <c r="O4934" s="2" t="s">
        <v>705</v>
      </c>
      <c r="P4934" s="24">
        <v>0</v>
      </c>
      <c r="Q4934" s="24">
        <v>0</v>
      </c>
      <c r="R4934" s="27" t="s">
        <v>1578</v>
      </c>
      <c r="S4934" s="28" t="s">
        <v>1586</v>
      </c>
      <c r="T4934" s="2" t="s">
        <v>296</v>
      </c>
      <c r="U4934" s="2">
        <v>0</v>
      </c>
      <c r="V4934" s="2" t="s">
        <v>12680</v>
      </c>
      <c r="W4934" s="2" t="s">
        <v>34</v>
      </c>
      <c r="AC4934" s="2">
        <v>0</v>
      </c>
      <c r="AD4934" s="104"/>
    </row>
    <row r="4935" spans="1:33" ht="45" x14ac:dyDescent="0.25">
      <c r="A4935" s="2" t="s">
        <v>10437</v>
      </c>
      <c r="B4935" s="2" t="s">
        <v>5789</v>
      </c>
      <c r="C4935" s="2" t="s">
        <v>10438</v>
      </c>
      <c r="F4935" s="2" t="s">
        <v>10439</v>
      </c>
      <c r="G4935" s="2" t="s">
        <v>10440</v>
      </c>
      <c r="H4935" s="2" t="s">
        <v>10441</v>
      </c>
      <c r="I4935" s="2" t="s">
        <v>22305</v>
      </c>
      <c r="J4935" s="2" t="s">
        <v>28</v>
      </c>
      <c r="K4935" s="2" t="s">
        <v>68</v>
      </c>
      <c r="L4935" s="2" t="s">
        <v>220</v>
      </c>
      <c r="M4935" s="2" t="s">
        <v>221</v>
      </c>
      <c r="N4935" s="2" t="s">
        <v>4645</v>
      </c>
      <c r="O4935" s="2" t="s">
        <v>32</v>
      </c>
      <c r="P4935" s="24">
        <v>0</v>
      </c>
      <c r="Q4935" s="24">
        <v>1</v>
      </c>
      <c r="R4935" s="27" t="s">
        <v>1568</v>
      </c>
      <c r="S4935" s="28" t="s">
        <v>1589</v>
      </c>
      <c r="T4935" s="2" t="s">
        <v>33</v>
      </c>
      <c r="U4935" s="2">
        <v>0</v>
      </c>
      <c r="V4935" s="2" t="s">
        <v>19078</v>
      </c>
      <c r="W4935" s="2" t="s">
        <v>34</v>
      </c>
      <c r="X4935" s="58" t="s">
        <v>5754</v>
      </c>
      <c r="Z4935" s="2">
        <v>412000</v>
      </c>
      <c r="AB4935" s="58">
        <v>46091.427557870367</v>
      </c>
      <c r="AC4935" s="2">
        <v>0</v>
      </c>
      <c r="AD4935" s="104">
        <v>412000</v>
      </c>
      <c r="AE4935" s="2">
        <v>46091.427557870367</v>
      </c>
      <c r="AG4935" s="2">
        <v>93564</v>
      </c>
    </row>
    <row r="4936" spans="1:33" ht="45" x14ac:dyDescent="0.25">
      <c r="A4936" s="2" t="s">
        <v>12069</v>
      </c>
      <c r="B4936" s="2" t="s">
        <v>5789</v>
      </c>
      <c r="C4936" s="2" t="s">
        <v>12070</v>
      </c>
      <c r="F4936" s="2" t="s">
        <v>1185</v>
      </c>
      <c r="G4936" s="2" t="s">
        <v>2857</v>
      </c>
      <c r="H4936" s="2" t="s">
        <v>2858</v>
      </c>
      <c r="I4936" s="2" t="s">
        <v>23059</v>
      </c>
      <c r="J4936" s="2" t="s">
        <v>28</v>
      </c>
      <c r="K4936" s="2" t="s">
        <v>61</v>
      </c>
      <c r="L4936" s="2" t="s">
        <v>62</v>
      </c>
      <c r="M4936" s="2" t="s">
        <v>63</v>
      </c>
      <c r="N4936" s="2" t="s">
        <v>2812</v>
      </c>
      <c r="O4936" s="2" t="s">
        <v>37</v>
      </c>
      <c r="P4936" s="24">
        <v>0</v>
      </c>
      <c r="Q4936" s="24">
        <v>0</v>
      </c>
      <c r="R4936" s="27" t="s">
        <v>1578</v>
      </c>
      <c r="S4936" s="28" t="s">
        <v>1589</v>
      </c>
      <c r="T4936" s="2" t="s">
        <v>33</v>
      </c>
      <c r="U4936" s="2">
        <v>0</v>
      </c>
      <c r="V4936" s="2" t="s">
        <v>28375</v>
      </c>
      <c r="W4936" s="2" t="s">
        <v>34</v>
      </c>
      <c r="X4936" s="58" t="s">
        <v>5754</v>
      </c>
      <c r="Z4936" s="2">
        <v>412000</v>
      </c>
      <c r="AB4936" s="58">
        <v>46091.663460648146</v>
      </c>
      <c r="AC4936" s="2">
        <v>0</v>
      </c>
      <c r="AD4936" s="104">
        <v>412000</v>
      </c>
      <c r="AE4936" s="2">
        <v>46091.663460648146</v>
      </c>
      <c r="AG4936" s="2">
        <v>106774</v>
      </c>
    </row>
    <row r="4937" spans="1:33" ht="45" x14ac:dyDescent="0.25">
      <c r="A4937" s="2" t="s">
        <v>10446</v>
      </c>
      <c r="B4937" s="2" t="s">
        <v>5789</v>
      </c>
      <c r="C4937" s="2" t="s">
        <v>10447</v>
      </c>
      <c r="F4937" s="2" t="s">
        <v>10448</v>
      </c>
      <c r="G4937" s="2" t="s">
        <v>10449</v>
      </c>
      <c r="H4937" s="2" t="s">
        <v>5187</v>
      </c>
      <c r="I4937" s="2" t="s">
        <v>22327</v>
      </c>
      <c r="J4937" s="2" t="s">
        <v>28</v>
      </c>
      <c r="K4937" s="2" t="s">
        <v>68</v>
      </c>
      <c r="L4937" s="2" t="s">
        <v>110</v>
      </c>
      <c r="M4937" s="2" t="s">
        <v>111</v>
      </c>
      <c r="N4937" s="2" t="s">
        <v>3611</v>
      </c>
      <c r="O4937" s="2" t="s">
        <v>32</v>
      </c>
      <c r="P4937" s="24">
        <v>0</v>
      </c>
      <c r="Q4937" s="24">
        <v>1</v>
      </c>
      <c r="R4937" s="27" t="s">
        <v>1568</v>
      </c>
      <c r="S4937" s="28" t="s">
        <v>1589</v>
      </c>
      <c r="T4937" s="2" t="s">
        <v>33</v>
      </c>
      <c r="U4937" s="2">
        <v>0</v>
      </c>
      <c r="V4937" s="2" t="s">
        <v>18001</v>
      </c>
      <c r="W4937" s="2" t="s">
        <v>34</v>
      </c>
      <c r="X4937" s="58" t="s">
        <v>5789</v>
      </c>
      <c r="Z4937" s="2">
        <v>412000</v>
      </c>
      <c r="AB4937" s="58">
        <v>46088.445856481485</v>
      </c>
      <c r="AC4937" s="2">
        <v>0</v>
      </c>
      <c r="AD4937" s="104">
        <v>412000</v>
      </c>
      <c r="AE4937" s="2">
        <v>46088.445856481485</v>
      </c>
      <c r="AG4937" s="2">
        <v>93563</v>
      </c>
    </row>
    <row r="4938" spans="1:33" ht="45" x14ac:dyDescent="0.25">
      <c r="A4938" s="2" t="s">
        <v>10851</v>
      </c>
      <c r="B4938" s="2" t="s">
        <v>5789</v>
      </c>
      <c r="C4938" s="2" t="s">
        <v>10852</v>
      </c>
      <c r="F4938" s="2" t="s">
        <v>2043</v>
      </c>
      <c r="G4938" s="2" t="s">
        <v>3609</v>
      </c>
      <c r="H4938" s="2" t="s">
        <v>3610</v>
      </c>
      <c r="I4938" s="2" t="s">
        <v>22327</v>
      </c>
      <c r="J4938" s="2" t="s">
        <v>28</v>
      </c>
      <c r="K4938" s="2" t="s">
        <v>68</v>
      </c>
      <c r="L4938" s="2" t="s">
        <v>110</v>
      </c>
      <c r="M4938" s="2" t="s">
        <v>111</v>
      </c>
      <c r="N4938" s="2" t="s">
        <v>3611</v>
      </c>
      <c r="O4938" s="2" t="s">
        <v>706</v>
      </c>
      <c r="P4938" s="24">
        <v>0</v>
      </c>
      <c r="Q4938" s="24">
        <v>0</v>
      </c>
      <c r="R4938" s="27" t="s">
        <v>1578</v>
      </c>
      <c r="S4938" s="28" t="s">
        <v>1589</v>
      </c>
      <c r="T4938" s="2" t="s">
        <v>33</v>
      </c>
      <c r="U4938" s="2">
        <v>0</v>
      </c>
      <c r="V4938" s="2" t="s">
        <v>5789</v>
      </c>
      <c r="W4938" s="2" t="s">
        <v>34</v>
      </c>
      <c r="AC4938" s="2">
        <v>0</v>
      </c>
      <c r="AD4938" s="104"/>
    </row>
    <row r="4939" spans="1:33" ht="45" x14ac:dyDescent="0.25">
      <c r="A4939" s="2" t="s">
        <v>10794</v>
      </c>
      <c r="B4939" s="2" t="s">
        <v>5789</v>
      </c>
      <c r="C4939" s="2" t="s">
        <v>10795</v>
      </c>
      <c r="F4939" s="2" t="s">
        <v>10796</v>
      </c>
      <c r="G4939" s="2" t="s">
        <v>10797</v>
      </c>
      <c r="H4939" s="2" t="s">
        <v>10798</v>
      </c>
      <c r="I4939" s="2" t="s">
        <v>22328</v>
      </c>
      <c r="J4939" s="2" t="s">
        <v>28</v>
      </c>
      <c r="K4939" s="2" t="s">
        <v>68</v>
      </c>
      <c r="L4939" s="2" t="s">
        <v>215</v>
      </c>
      <c r="M4939" s="2" t="s">
        <v>246</v>
      </c>
      <c r="N4939" s="2" t="s">
        <v>3966</v>
      </c>
      <c r="O4939" s="2" t="s">
        <v>37</v>
      </c>
      <c r="P4939" s="24">
        <v>0</v>
      </c>
      <c r="Q4939" s="24">
        <v>0</v>
      </c>
      <c r="R4939" s="27" t="s">
        <v>1578</v>
      </c>
      <c r="S4939" s="28" t="s">
        <v>1589</v>
      </c>
      <c r="T4939" s="2" t="s">
        <v>33</v>
      </c>
      <c r="U4939" s="2">
        <v>0</v>
      </c>
      <c r="V4939" s="2" t="s">
        <v>27804</v>
      </c>
      <c r="W4939" s="2" t="s">
        <v>34</v>
      </c>
      <c r="X4939" s="58" t="s">
        <v>12674</v>
      </c>
      <c r="Z4939" s="2">
        <v>412000</v>
      </c>
      <c r="AB4939" s="58">
        <v>46094.409120370372</v>
      </c>
      <c r="AC4939" s="2">
        <v>0</v>
      </c>
      <c r="AD4939" s="104">
        <v>412000</v>
      </c>
      <c r="AE4939" s="2">
        <v>46094.409120370372</v>
      </c>
      <c r="AG4939" s="2">
        <v>103536</v>
      </c>
    </row>
    <row r="4940" spans="1:33" ht="45" x14ac:dyDescent="0.25">
      <c r="A4940" s="2" t="s">
        <v>12082</v>
      </c>
      <c r="B4940" s="2" t="s">
        <v>5789</v>
      </c>
      <c r="C4940" s="2" t="s">
        <v>12083</v>
      </c>
      <c r="F4940" s="2" t="s">
        <v>12084</v>
      </c>
      <c r="G4940" s="2" t="s">
        <v>12085</v>
      </c>
      <c r="H4940" s="2" t="s">
        <v>12086</v>
      </c>
      <c r="I4940" s="2" t="s">
        <v>23060</v>
      </c>
      <c r="J4940" s="2" t="s">
        <v>28</v>
      </c>
      <c r="K4940" s="2" t="s">
        <v>61</v>
      </c>
      <c r="L4940" s="2" t="s">
        <v>62</v>
      </c>
      <c r="M4940" s="2" t="s">
        <v>63</v>
      </c>
      <c r="N4940" s="2" t="s">
        <v>2812</v>
      </c>
      <c r="O4940" s="2" t="s">
        <v>705</v>
      </c>
      <c r="P4940" s="24">
        <v>0</v>
      </c>
      <c r="Q4940" s="24">
        <v>0</v>
      </c>
      <c r="R4940" s="27" t="s">
        <v>1578</v>
      </c>
      <c r="S4940" s="28" t="s">
        <v>1589</v>
      </c>
      <c r="T4940" s="2" t="s">
        <v>33</v>
      </c>
      <c r="U4940" s="2">
        <v>0</v>
      </c>
      <c r="V4940" s="2" t="s">
        <v>5789</v>
      </c>
      <c r="W4940" s="2" t="s">
        <v>34</v>
      </c>
      <c r="AC4940" s="2">
        <v>0</v>
      </c>
      <c r="AD4940" s="104"/>
    </row>
    <row r="4941" spans="1:33" ht="45" x14ac:dyDescent="0.25">
      <c r="A4941" s="2" t="s">
        <v>10433</v>
      </c>
      <c r="B4941" s="2" t="s">
        <v>5789</v>
      </c>
      <c r="C4941" s="2" t="s">
        <v>10434</v>
      </c>
      <c r="F4941" s="2" t="s">
        <v>10435</v>
      </c>
      <c r="G4941" s="2" t="s">
        <v>10436</v>
      </c>
      <c r="H4941" s="2" t="s">
        <v>2811</v>
      </c>
      <c r="I4941" s="2" t="s">
        <v>22329</v>
      </c>
      <c r="J4941" s="2" t="s">
        <v>28</v>
      </c>
      <c r="K4941" s="2" t="s">
        <v>68</v>
      </c>
      <c r="L4941" s="2" t="s">
        <v>145</v>
      </c>
      <c r="M4941" s="2" t="s">
        <v>4273</v>
      </c>
      <c r="N4941" s="2" t="s">
        <v>4274</v>
      </c>
      <c r="O4941" s="2" t="s">
        <v>32</v>
      </c>
      <c r="P4941" s="24">
        <v>0</v>
      </c>
      <c r="Q4941" s="24">
        <v>1</v>
      </c>
      <c r="R4941" s="27" t="s">
        <v>1568</v>
      </c>
      <c r="S4941" s="28" t="s">
        <v>1589</v>
      </c>
      <c r="T4941" s="2" t="s">
        <v>33</v>
      </c>
      <c r="U4941" s="2">
        <v>0</v>
      </c>
      <c r="V4941" s="2" t="s">
        <v>19601</v>
      </c>
      <c r="W4941" s="2" t="s">
        <v>34</v>
      </c>
      <c r="X4941" s="58" t="s">
        <v>5789</v>
      </c>
      <c r="Z4941" s="2">
        <v>412000</v>
      </c>
      <c r="AB4941" s="58">
        <v>46088.410115740742</v>
      </c>
      <c r="AC4941" s="2">
        <v>0</v>
      </c>
      <c r="AD4941" s="104">
        <v>412000</v>
      </c>
      <c r="AE4941" s="2">
        <v>46088.410115740742</v>
      </c>
      <c r="AG4941" s="2">
        <v>93559</v>
      </c>
    </row>
    <row r="4942" spans="1:33" ht="45" x14ac:dyDescent="0.25">
      <c r="A4942" s="2" t="s">
        <v>7479</v>
      </c>
      <c r="B4942" s="2" t="s">
        <v>5789</v>
      </c>
      <c r="C4942" s="2" t="s">
        <v>7480</v>
      </c>
      <c r="F4942" s="2" t="s">
        <v>7481</v>
      </c>
      <c r="G4942" s="2" t="s">
        <v>7482</v>
      </c>
      <c r="H4942" s="2" t="s">
        <v>7483</v>
      </c>
      <c r="I4942" s="2" t="s">
        <v>20668</v>
      </c>
      <c r="J4942" s="2" t="s">
        <v>28</v>
      </c>
      <c r="K4942" s="2" t="s">
        <v>29</v>
      </c>
      <c r="L4942" s="2" t="s">
        <v>455</v>
      </c>
      <c r="M4942" s="2" t="s">
        <v>456</v>
      </c>
      <c r="N4942" s="2" t="s">
        <v>7258</v>
      </c>
      <c r="O4942" s="2" t="s">
        <v>32</v>
      </c>
      <c r="P4942" s="24">
        <v>0</v>
      </c>
      <c r="Q4942" s="24">
        <v>1</v>
      </c>
      <c r="R4942" s="27" t="s">
        <v>1568</v>
      </c>
      <c r="S4942" s="28" t="s">
        <v>1589</v>
      </c>
      <c r="T4942" s="2" t="s">
        <v>33</v>
      </c>
      <c r="U4942" s="2">
        <v>0</v>
      </c>
      <c r="V4942" s="2" t="s">
        <v>18533</v>
      </c>
      <c r="W4942" s="2" t="s">
        <v>34</v>
      </c>
      <c r="X4942" s="58" t="s">
        <v>12666</v>
      </c>
      <c r="Z4942" s="2">
        <v>412000</v>
      </c>
      <c r="AB4942" s="58">
        <v>46092.393229166664</v>
      </c>
      <c r="AC4942" s="2">
        <v>0</v>
      </c>
      <c r="AD4942" s="104">
        <v>412000</v>
      </c>
      <c r="AE4942" s="2">
        <v>46092.393229166664</v>
      </c>
      <c r="AG4942" s="2">
        <v>111981</v>
      </c>
    </row>
    <row r="4943" spans="1:33" ht="45" x14ac:dyDescent="0.25">
      <c r="A4943" s="2" t="s">
        <v>10771</v>
      </c>
      <c r="B4943" s="2" t="s">
        <v>5789</v>
      </c>
      <c r="C4943" s="2" t="s">
        <v>10772</v>
      </c>
      <c r="F4943" s="2" t="s">
        <v>10773</v>
      </c>
      <c r="G4943" s="2" t="s">
        <v>10774</v>
      </c>
      <c r="H4943" s="2" t="s">
        <v>2557</v>
      </c>
      <c r="I4943" s="2" t="s">
        <v>22330</v>
      </c>
      <c r="J4943" s="2" t="s">
        <v>28</v>
      </c>
      <c r="K4943" s="2" t="s">
        <v>68</v>
      </c>
      <c r="L4943" s="2" t="s">
        <v>335</v>
      </c>
      <c r="M4943" s="2" t="s">
        <v>336</v>
      </c>
      <c r="N4943" s="2" t="s">
        <v>5291</v>
      </c>
      <c r="O4943" s="2" t="s">
        <v>32</v>
      </c>
      <c r="P4943" s="24">
        <v>0</v>
      </c>
      <c r="Q4943" s="24">
        <v>1</v>
      </c>
      <c r="R4943" s="27" t="s">
        <v>1568</v>
      </c>
      <c r="S4943" s="28" t="s">
        <v>1589</v>
      </c>
      <c r="T4943" s="2" t="s">
        <v>33</v>
      </c>
      <c r="U4943" s="2">
        <v>0</v>
      </c>
      <c r="V4943" s="2" t="s">
        <v>19078</v>
      </c>
      <c r="W4943" s="2" t="s">
        <v>34</v>
      </c>
      <c r="X4943" s="58" t="s">
        <v>5754</v>
      </c>
      <c r="Z4943" s="2">
        <v>412000</v>
      </c>
      <c r="AB4943" s="58">
        <v>46091.465717592589</v>
      </c>
      <c r="AC4943" s="2">
        <v>0</v>
      </c>
      <c r="AD4943" s="104">
        <v>412000</v>
      </c>
      <c r="AE4943" s="2">
        <v>46091.465717592589</v>
      </c>
      <c r="AG4943" s="2">
        <v>102368</v>
      </c>
    </row>
    <row r="4944" spans="1:33" ht="45" x14ac:dyDescent="0.25">
      <c r="A4944" s="2" t="s">
        <v>12076</v>
      </c>
      <c r="B4944" s="2" t="s">
        <v>5789</v>
      </c>
      <c r="C4944" s="2" t="s">
        <v>12077</v>
      </c>
      <c r="F4944" s="2" t="s">
        <v>212</v>
      </c>
      <c r="G4944" s="2" t="s">
        <v>2835</v>
      </c>
      <c r="H4944" s="2" t="s">
        <v>2836</v>
      </c>
      <c r="I4944" s="2" t="s">
        <v>23061</v>
      </c>
      <c r="J4944" s="2" t="s">
        <v>28</v>
      </c>
      <c r="K4944" s="2" t="s">
        <v>61</v>
      </c>
      <c r="L4944" s="2" t="s">
        <v>62</v>
      </c>
      <c r="M4944" s="2" t="s">
        <v>63</v>
      </c>
      <c r="N4944" s="2" t="s">
        <v>2812</v>
      </c>
      <c r="O4944" s="2" t="s">
        <v>32</v>
      </c>
      <c r="P4944" s="24">
        <v>0</v>
      </c>
      <c r="Q4944" s="24">
        <v>1</v>
      </c>
      <c r="R4944" s="27" t="s">
        <v>1568</v>
      </c>
      <c r="S4944" s="28" t="s">
        <v>1589</v>
      </c>
      <c r="T4944" s="2" t="s">
        <v>33</v>
      </c>
      <c r="U4944" s="2">
        <v>0</v>
      </c>
      <c r="V4944" s="2" t="s">
        <v>30688</v>
      </c>
      <c r="W4944" s="2" t="s">
        <v>34</v>
      </c>
      <c r="X4944" s="58" t="s">
        <v>5754</v>
      </c>
      <c r="Z4944" s="2">
        <v>412000</v>
      </c>
      <c r="AB4944" s="58">
        <v>46091.591053240743</v>
      </c>
      <c r="AC4944" s="2">
        <v>0</v>
      </c>
      <c r="AD4944" s="104">
        <v>412000</v>
      </c>
      <c r="AE4944" s="2">
        <v>46091.591053240743</v>
      </c>
      <c r="AG4944" s="2">
        <v>105317</v>
      </c>
    </row>
    <row r="4945" spans="1:33" ht="45" x14ac:dyDescent="0.25">
      <c r="A4945" s="2" t="s">
        <v>10517</v>
      </c>
      <c r="B4945" s="2" t="s">
        <v>5789</v>
      </c>
      <c r="C4945" s="2" t="s">
        <v>10518</v>
      </c>
      <c r="F4945" s="2" t="s">
        <v>10519</v>
      </c>
      <c r="G4945" s="2" t="s">
        <v>10520</v>
      </c>
      <c r="H4945" s="2" t="s">
        <v>10521</v>
      </c>
      <c r="I4945" s="2" t="s">
        <v>22331</v>
      </c>
      <c r="J4945" s="2" t="s">
        <v>28</v>
      </c>
      <c r="K4945" s="2" t="s">
        <v>68</v>
      </c>
      <c r="L4945" s="2" t="s">
        <v>220</v>
      </c>
      <c r="M4945" s="2" t="s">
        <v>221</v>
      </c>
      <c r="N4945" s="2" t="s">
        <v>4645</v>
      </c>
      <c r="O4945" s="2" t="s">
        <v>32</v>
      </c>
      <c r="P4945" s="24">
        <v>0</v>
      </c>
      <c r="Q4945" s="24">
        <v>1</v>
      </c>
      <c r="R4945" s="27" t="s">
        <v>1568</v>
      </c>
      <c r="S4945" s="28" t="s">
        <v>1589</v>
      </c>
      <c r="T4945" s="2" t="s">
        <v>33</v>
      </c>
      <c r="U4945" s="2">
        <v>0</v>
      </c>
      <c r="V4945" s="2" t="s">
        <v>17905</v>
      </c>
      <c r="W4945" s="2" t="s">
        <v>34</v>
      </c>
      <c r="X4945" s="58" t="s">
        <v>12659</v>
      </c>
      <c r="Z4945" s="2">
        <v>412000</v>
      </c>
      <c r="AB4945" s="58">
        <v>46090.47210648148</v>
      </c>
      <c r="AC4945" s="2">
        <v>0</v>
      </c>
      <c r="AD4945" s="104">
        <v>412000</v>
      </c>
      <c r="AE4945" s="2">
        <v>46090.47210648148</v>
      </c>
      <c r="AG4945" s="2">
        <v>93133</v>
      </c>
    </row>
    <row r="4946" spans="1:33" ht="45" x14ac:dyDescent="0.25">
      <c r="A4946" s="2" t="s">
        <v>11390</v>
      </c>
      <c r="B4946" s="2" t="s">
        <v>5789</v>
      </c>
      <c r="C4946" s="2" t="s">
        <v>11391</v>
      </c>
      <c r="F4946" s="2" t="s">
        <v>2053</v>
      </c>
      <c r="G4946" s="2" t="s">
        <v>3613</v>
      </c>
      <c r="H4946" s="2" t="s">
        <v>3614</v>
      </c>
      <c r="I4946" s="2" t="s">
        <v>22332</v>
      </c>
      <c r="J4946" s="2" t="s">
        <v>28</v>
      </c>
      <c r="K4946" s="2" t="s">
        <v>68</v>
      </c>
      <c r="L4946" s="2" t="s">
        <v>110</v>
      </c>
      <c r="M4946" s="2" t="s">
        <v>111</v>
      </c>
      <c r="N4946" s="2" t="s">
        <v>3611</v>
      </c>
      <c r="O4946" s="2" t="s">
        <v>705</v>
      </c>
      <c r="P4946" s="24">
        <v>0</v>
      </c>
      <c r="Q4946" s="24">
        <v>0</v>
      </c>
      <c r="R4946" s="27" t="s">
        <v>1578</v>
      </c>
      <c r="S4946" s="28" t="s">
        <v>1589</v>
      </c>
      <c r="T4946" s="2" t="s">
        <v>33</v>
      </c>
      <c r="U4946" s="2">
        <v>0</v>
      </c>
      <c r="V4946" s="2" t="s">
        <v>5789</v>
      </c>
      <c r="W4946" s="2" t="s">
        <v>34</v>
      </c>
      <c r="AC4946" s="2">
        <v>0</v>
      </c>
      <c r="AD4946" s="104"/>
    </row>
    <row r="4947" spans="1:33" ht="45" x14ac:dyDescent="0.25">
      <c r="A4947" s="2" t="s">
        <v>10693</v>
      </c>
      <c r="B4947" s="2" t="s">
        <v>5789</v>
      </c>
      <c r="C4947" s="2" t="s">
        <v>10694</v>
      </c>
      <c r="F4947" s="2" t="s">
        <v>10695</v>
      </c>
      <c r="G4947" s="2" t="s">
        <v>10696</v>
      </c>
      <c r="H4947" s="2" t="s">
        <v>10697</v>
      </c>
      <c r="I4947" s="2" t="s">
        <v>22333</v>
      </c>
      <c r="J4947" s="2" t="s">
        <v>28</v>
      </c>
      <c r="K4947" s="2" t="s">
        <v>68</v>
      </c>
      <c r="L4947" s="2" t="s">
        <v>335</v>
      </c>
      <c r="M4947" s="2" t="s">
        <v>336</v>
      </c>
      <c r="N4947" s="2" t="s">
        <v>5291</v>
      </c>
      <c r="O4947" s="2" t="s">
        <v>32</v>
      </c>
      <c r="P4947" s="24">
        <v>0</v>
      </c>
      <c r="Q4947" s="24">
        <v>1</v>
      </c>
      <c r="R4947" s="27" t="s">
        <v>1568</v>
      </c>
      <c r="S4947" s="28" t="s">
        <v>1589</v>
      </c>
      <c r="T4947" s="2" t="s">
        <v>33</v>
      </c>
      <c r="U4947" s="2">
        <v>0</v>
      </c>
      <c r="V4947" s="2" t="s">
        <v>35288</v>
      </c>
      <c r="W4947" s="2" t="s">
        <v>34</v>
      </c>
      <c r="X4947" s="58" t="s">
        <v>5754</v>
      </c>
      <c r="Z4947" s="2">
        <v>412000</v>
      </c>
      <c r="AB4947" s="58">
        <v>46091.465868055559</v>
      </c>
      <c r="AC4947" s="2">
        <v>0</v>
      </c>
      <c r="AD4947" s="104">
        <v>412000</v>
      </c>
      <c r="AE4947" s="2">
        <v>46091.465868055559</v>
      </c>
      <c r="AG4947" s="2">
        <v>102367</v>
      </c>
    </row>
    <row r="4948" spans="1:33" ht="45" x14ac:dyDescent="0.25">
      <c r="A4948" s="2" t="s">
        <v>12051</v>
      </c>
      <c r="B4948" s="2" t="s">
        <v>5789</v>
      </c>
      <c r="C4948" s="2" t="s">
        <v>12052</v>
      </c>
      <c r="F4948" s="2" t="s">
        <v>12024</v>
      </c>
      <c r="G4948" s="2" t="s">
        <v>12025</v>
      </c>
      <c r="H4948" s="2" t="s">
        <v>6188</v>
      </c>
      <c r="I4948" s="2" t="s">
        <v>23062</v>
      </c>
      <c r="J4948" s="2" t="s">
        <v>28</v>
      </c>
      <c r="K4948" s="2" t="s">
        <v>61</v>
      </c>
      <c r="L4948" s="2" t="s">
        <v>62</v>
      </c>
      <c r="M4948" s="2" t="s">
        <v>63</v>
      </c>
      <c r="N4948" s="2" t="s">
        <v>2812</v>
      </c>
      <c r="O4948" s="2" t="s">
        <v>32</v>
      </c>
      <c r="P4948" s="24">
        <v>0</v>
      </c>
      <c r="Q4948" s="24">
        <v>1</v>
      </c>
      <c r="R4948" s="27" t="s">
        <v>1568</v>
      </c>
      <c r="S4948" s="28" t="s">
        <v>1589</v>
      </c>
      <c r="T4948" s="2" t="s">
        <v>33</v>
      </c>
      <c r="U4948" s="2">
        <v>0</v>
      </c>
      <c r="V4948" s="2" t="s">
        <v>19078</v>
      </c>
      <c r="W4948" s="2" t="s">
        <v>34</v>
      </c>
      <c r="X4948" s="58" t="s">
        <v>5754</v>
      </c>
      <c r="Z4948" s="2">
        <v>412000</v>
      </c>
      <c r="AB4948" s="58">
        <v>46091.649942129632</v>
      </c>
      <c r="AC4948" s="2">
        <v>0</v>
      </c>
      <c r="AD4948" s="104">
        <v>412000</v>
      </c>
      <c r="AE4948" s="2">
        <v>46091.649942129632</v>
      </c>
      <c r="AG4948" s="2">
        <v>105321</v>
      </c>
    </row>
    <row r="4949" spans="1:33" ht="45" x14ac:dyDescent="0.25">
      <c r="A4949" s="2" t="s">
        <v>12058</v>
      </c>
      <c r="B4949" s="2" t="s">
        <v>5789</v>
      </c>
      <c r="C4949" s="2" t="s">
        <v>12059</v>
      </c>
      <c r="F4949" s="2" t="s">
        <v>668</v>
      </c>
      <c r="G4949" s="2" t="s">
        <v>2839</v>
      </c>
      <c r="H4949" s="2" t="s">
        <v>2840</v>
      </c>
      <c r="I4949" s="2" t="s">
        <v>23063</v>
      </c>
      <c r="J4949" s="2" t="s">
        <v>28</v>
      </c>
      <c r="K4949" s="2" t="s">
        <v>61</v>
      </c>
      <c r="L4949" s="2" t="s">
        <v>62</v>
      </c>
      <c r="M4949" s="2" t="s">
        <v>63</v>
      </c>
      <c r="N4949" s="2" t="s">
        <v>2812</v>
      </c>
      <c r="O4949" s="2" t="s">
        <v>705</v>
      </c>
      <c r="P4949" s="24">
        <v>0</v>
      </c>
      <c r="Q4949" s="24">
        <v>0</v>
      </c>
      <c r="R4949" s="27" t="s">
        <v>1578</v>
      </c>
      <c r="S4949" s="28" t="s">
        <v>1589</v>
      </c>
      <c r="T4949" s="2" t="s">
        <v>33</v>
      </c>
      <c r="U4949" s="2">
        <v>0</v>
      </c>
      <c r="V4949" s="2" t="s">
        <v>5789</v>
      </c>
      <c r="W4949" s="2" t="s">
        <v>34</v>
      </c>
      <c r="AC4949" s="2">
        <v>0</v>
      </c>
      <c r="AD4949" s="104"/>
    </row>
    <row r="4950" spans="1:33" ht="45" x14ac:dyDescent="0.25">
      <c r="A4950" s="2" t="s">
        <v>10428</v>
      </c>
      <c r="B4950" s="2" t="s">
        <v>5789</v>
      </c>
      <c r="C4950" s="2" t="s">
        <v>10429</v>
      </c>
      <c r="F4950" s="2" t="s">
        <v>10430</v>
      </c>
      <c r="G4950" s="2" t="s">
        <v>10431</v>
      </c>
      <c r="H4950" s="2" t="s">
        <v>10432</v>
      </c>
      <c r="I4950" s="2" t="s">
        <v>22334</v>
      </c>
      <c r="J4950" s="2" t="s">
        <v>28</v>
      </c>
      <c r="K4950" s="2" t="s">
        <v>68</v>
      </c>
      <c r="L4950" s="2" t="s">
        <v>110</v>
      </c>
      <c r="M4950" s="2" t="s">
        <v>111</v>
      </c>
      <c r="N4950" s="2" t="s">
        <v>3611</v>
      </c>
      <c r="O4950" s="2" t="s">
        <v>32</v>
      </c>
      <c r="P4950" s="24">
        <v>0</v>
      </c>
      <c r="Q4950" s="24">
        <v>1</v>
      </c>
      <c r="R4950" s="27" t="s">
        <v>1568</v>
      </c>
      <c r="S4950" s="28" t="s">
        <v>1589</v>
      </c>
      <c r="T4950" s="2" t="s">
        <v>33</v>
      </c>
      <c r="U4950" s="2">
        <v>0</v>
      </c>
      <c r="V4950" s="2" t="s">
        <v>32611</v>
      </c>
      <c r="W4950" s="2" t="s">
        <v>34</v>
      </c>
      <c r="X4950" s="58" t="s">
        <v>5789</v>
      </c>
      <c r="Z4950" s="2">
        <v>412000</v>
      </c>
      <c r="AB4950" s="58">
        <v>46088.45484953704</v>
      </c>
      <c r="AC4950" s="2">
        <v>0</v>
      </c>
      <c r="AD4950" s="104">
        <v>412000</v>
      </c>
      <c r="AE4950" s="2">
        <v>46088.45484953704</v>
      </c>
      <c r="AG4950" s="2">
        <v>93132</v>
      </c>
    </row>
    <row r="4951" spans="1:33" ht="45" x14ac:dyDescent="0.25">
      <c r="A4951" s="2" t="s">
        <v>11736</v>
      </c>
      <c r="B4951" s="2" t="s">
        <v>5789</v>
      </c>
      <c r="C4951" s="2" t="s">
        <v>11737</v>
      </c>
      <c r="F4951" s="2" t="s">
        <v>11738</v>
      </c>
      <c r="G4951" s="2" t="s">
        <v>11739</v>
      </c>
      <c r="H4951" s="2" t="s">
        <v>11740</v>
      </c>
      <c r="I4951" s="2" t="s">
        <v>22335</v>
      </c>
      <c r="J4951" s="2" t="s">
        <v>28</v>
      </c>
      <c r="K4951" s="2" t="s">
        <v>68</v>
      </c>
      <c r="L4951" s="2" t="s">
        <v>335</v>
      </c>
      <c r="M4951" s="2" t="s">
        <v>336</v>
      </c>
      <c r="N4951" s="2" t="s">
        <v>5291</v>
      </c>
      <c r="O4951" s="2" t="s">
        <v>705</v>
      </c>
      <c r="P4951" s="24">
        <v>0</v>
      </c>
      <c r="Q4951" s="24">
        <v>0</v>
      </c>
      <c r="R4951" s="27" t="s">
        <v>1578</v>
      </c>
      <c r="S4951" s="28" t="s">
        <v>1589</v>
      </c>
      <c r="T4951" s="2" t="s">
        <v>33</v>
      </c>
      <c r="U4951" s="2">
        <v>0</v>
      </c>
      <c r="V4951" s="2" t="s">
        <v>12659</v>
      </c>
      <c r="W4951" s="2" t="s">
        <v>34</v>
      </c>
      <c r="AC4951" s="2">
        <v>0</v>
      </c>
      <c r="AD4951" s="104"/>
    </row>
    <row r="4952" spans="1:33" ht="45" x14ac:dyDescent="0.25">
      <c r="A4952" s="2" t="s">
        <v>11759</v>
      </c>
      <c r="B4952" s="2" t="s">
        <v>5789</v>
      </c>
      <c r="C4952" s="2" t="s">
        <v>11760</v>
      </c>
      <c r="F4952" s="2" t="s">
        <v>11761</v>
      </c>
      <c r="G4952" s="2" t="s">
        <v>11762</v>
      </c>
      <c r="H4952" s="2" t="s">
        <v>11763</v>
      </c>
      <c r="I4952" s="2" t="s">
        <v>22335</v>
      </c>
      <c r="J4952" s="2" t="s">
        <v>28</v>
      </c>
      <c r="K4952" s="2" t="s">
        <v>68</v>
      </c>
      <c r="L4952" s="2" t="s">
        <v>335</v>
      </c>
      <c r="M4952" s="2" t="s">
        <v>336</v>
      </c>
      <c r="N4952" s="2" t="s">
        <v>5291</v>
      </c>
      <c r="O4952" s="2" t="s">
        <v>706</v>
      </c>
      <c r="P4952" s="24">
        <v>0</v>
      </c>
      <c r="Q4952" s="24">
        <v>0</v>
      </c>
      <c r="R4952" s="27" t="s">
        <v>1578</v>
      </c>
      <c r="S4952" s="28" t="s">
        <v>1589</v>
      </c>
      <c r="T4952" s="2" t="s">
        <v>33</v>
      </c>
      <c r="U4952" s="2">
        <v>0</v>
      </c>
      <c r="V4952" s="2" t="s">
        <v>12659</v>
      </c>
      <c r="W4952" s="2" t="s">
        <v>34</v>
      </c>
      <c r="AC4952" s="2">
        <v>0</v>
      </c>
      <c r="AD4952" s="104"/>
    </row>
    <row r="4953" spans="1:33" ht="45" x14ac:dyDescent="0.25">
      <c r="A4953" s="2" t="s">
        <v>10789</v>
      </c>
      <c r="B4953" s="2" t="s">
        <v>5789</v>
      </c>
      <c r="C4953" s="2" t="s">
        <v>10790</v>
      </c>
      <c r="F4953" s="2" t="s">
        <v>10791</v>
      </c>
      <c r="G4953" s="2" t="s">
        <v>10792</v>
      </c>
      <c r="H4953" s="2" t="s">
        <v>10793</v>
      </c>
      <c r="I4953" s="2" t="s">
        <v>22336</v>
      </c>
      <c r="J4953" s="2" t="s">
        <v>28</v>
      </c>
      <c r="K4953" s="2" t="s">
        <v>68</v>
      </c>
      <c r="L4953" s="2" t="s">
        <v>335</v>
      </c>
      <c r="M4953" s="2" t="s">
        <v>336</v>
      </c>
      <c r="N4953" s="2" t="s">
        <v>5291</v>
      </c>
      <c r="O4953" s="2" t="s">
        <v>32</v>
      </c>
      <c r="P4953" s="24">
        <v>0</v>
      </c>
      <c r="Q4953" s="24">
        <v>1</v>
      </c>
      <c r="R4953" s="27" t="s">
        <v>1568</v>
      </c>
      <c r="S4953" s="28" t="s">
        <v>1589</v>
      </c>
      <c r="T4953" s="2" t="s">
        <v>33</v>
      </c>
      <c r="U4953" s="2">
        <v>0</v>
      </c>
      <c r="V4953" s="2" t="s">
        <v>19231</v>
      </c>
      <c r="W4953" s="2" t="s">
        <v>34</v>
      </c>
      <c r="X4953" s="58" t="s">
        <v>5754</v>
      </c>
      <c r="Z4953" s="2">
        <v>412000</v>
      </c>
      <c r="AB4953" s="58">
        <v>46091.465486111112</v>
      </c>
      <c r="AC4953" s="2">
        <v>0</v>
      </c>
      <c r="AD4953" s="104">
        <v>412000</v>
      </c>
      <c r="AE4953" s="2">
        <v>46091.465486111112</v>
      </c>
      <c r="AG4953" s="2">
        <v>103533</v>
      </c>
    </row>
    <row r="4954" spans="1:33" ht="45" x14ac:dyDescent="0.25">
      <c r="A4954" s="2" t="s">
        <v>9560</v>
      </c>
      <c r="B4954" s="2" t="s">
        <v>5789</v>
      </c>
      <c r="C4954" s="2" t="s">
        <v>9561</v>
      </c>
      <c r="F4954" s="2" t="s">
        <v>9562</v>
      </c>
      <c r="G4954" s="2" t="s">
        <v>9563</v>
      </c>
      <c r="H4954" s="2" t="s">
        <v>9564</v>
      </c>
      <c r="I4954" s="2" t="s">
        <v>21701</v>
      </c>
      <c r="J4954" s="2" t="s">
        <v>28</v>
      </c>
      <c r="K4954" s="2" t="s">
        <v>51</v>
      </c>
      <c r="L4954" s="2" t="s">
        <v>411</v>
      </c>
      <c r="M4954" s="2" t="s">
        <v>1665</v>
      </c>
      <c r="N4954" s="2" t="s">
        <v>9392</v>
      </c>
      <c r="O4954" s="2" t="s">
        <v>706</v>
      </c>
      <c r="P4954" s="24">
        <v>0</v>
      </c>
      <c r="Q4954" s="24">
        <v>0</v>
      </c>
      <c r="R4954" s="27" t="s">
        <v>1578</v>
      </c>
      <c r="S4954" s="28" t="s">
        <v>1589</v>
      </c>
      <c r="T4954" s="2" t="s">
        <v>33</v>
      </c>
      <c r="U4954" s="2">
        <v>0</v>
      </c>
      <c r="V4954" s="2" t="s">
        <v>12659</v>
      </c>
      <c r="W4954" s="2" t="s">
        <v>34</v>
      </c>
      <c r="AC4954" s="2">
        <v>0</v>
      </c>
      <c r="AD4954" s="104"/>
    </row>
    <row r="4955" spans="1:33" ht="45" x14ac:dyDescent="0.25">
      <c r="A4955" s="2" t="s">
        <v>10970</v>
      </c>
      <c r="B4955" s="2" t="s">
        <v>5789</v>
      </c>
      <c r="C4955" s="2" t="s">
        <v>10971</v>
      </c>
      <c r="F4955" s="2" t="s">
        <v>10628</v>
      </c>
      <c r="G4955" s="2" t="s">
        <v>10629</v>
      </c>
      <c r="H4955" s="2" t="s">
        <v>10630</v>
      </c>
      <c r="I4955" s="2" t="s">
        <v>22337</v>
      </c>
      <c r="J4955" s="2" t="s">
        <v>28</v>
      </c>
      <c r="K4955" s="2" t="s">
        <v>68</v>
      </c>
      <c r="L4955" s="2" t="s">
        <v>485</v>
      </c>
      <c r="M4955" s="2" t="s">
        <v>486</v>
      </c>
      <c r="N4955" s="2" t="s">
        <v>5106</v>
      </c>
      <c r="O4955" s="2" t="s">
        <v>705</v>
      </c>
      <c r="P4955" s="24">
        <v>0</v>
      </c>
      <c r="Q4955" s="24">
        <v>0</v>
      </c>
      <c r="R4955" s="27" t="s">
        <v>1578</v>
      </c>
      <c r="S4955" s="28" t="s">
        <v>1589</v>
      </c>
      <c r="T4955" s="2" t="s">
        <v>33</v>
      </c>
      <c r="U4955" s="2">
        <v>0</v>
      </c>
      <c r="V4955" s="2" t="s">
        <v>5789</v>
      </c>
      <c r="W4955" s="2" t="s">
        <v>34</v>
      </c>
      <c r="AC4955" s="2">
        <v>0</v>
      </c>
      <c r="AD4955" s="104"/>
    </row>
    <row r="4956" spans="1:33" ht="60" x14ac:dyDescent="0.25">
      <c r="A4956" s="2" t="s">
        <v>11847</v>
      </c>
      <c r="B4956" s="2" t="s">
        <v>5789</v>
      </c>
      <c r="C4956" s="2" t="s">
        <v>11848</v>
      </c>
      <c r="F4956" s="2" t="s">
        <v>10652</v>
      </c>
      <c r="G4956" s="2" t="s">
        <v>10653</v>
      </c>
      <c r="H4956" s="2" t="s">
        <v>7097</v>
      </c>
      <c r="I4956" s="2" t="s">
        <v>22133</v>
      </c>
      <c r="J4956" s="2" t="s">
        <v>28</v>
      </c>
      <c r="K4956" s="2" t="s">
        <v>68</v>
      </c>
      <c r="L4956" s="2" t="s">
        <v>276</v>
      </c>
      <c r="M4956" s="2" t="s">
        <v>277</v>
      </c>
      <c r="N4956" s="2" t="s">
        <v>4852</v>
      </c>
      <c r="O4956" s="2" t="s">
        <v>705</v>
      </c>
      <c r="P4956" s="24">
        <v>0</v>
      </c>
      <c r="Q4956" s="24">
        <v>0</v>
      </c>
      <c r="R4956" s="27" t="s">
        <v>1578</v>
      </c>
      <c r="S4956" s="28" t="s">
        <v>1585</v>
      </c>
      <c r="T4956" s="2" t="s">
        <v>38</v>
      </c>
      <c r="U4956" s="2">
        <v>0</v>
      </c>
      <c r="V4956" s="2" t="s">
        <v>5789</v>
      </c>
      <c r="W4956" s="2" t="s">
        <v>34</v>
      </c>
      <c r="AC4956" s="2">
        <v>0</v>
      </c>
      <c r="AD4956" s="104"/>
    </row>
    <row r="4957" spans="1:33" ht="45" x14ac:dyDescent="0.25">
      <c r="A4957" s="2" t="s">
        <v>11693</v>
      </c>
      <c r="B4957" s="2" t="s">
        <v>5789</v>
      </c>
      <c r="C4957" s="2" t="s">
        <v>11694</v>
      </c>
      <c r="F4957" s="2" t="s">
        <v>11695</v>
      </c>
      <c r="G4957" s="2" t="s">
        <v>11696</v>
      </c>
      <c r="H4957" s="2" t="s">
        <v>11697</v>
      </c>
      <c r="I4957" s="2" t="s">
        <v>22338</v>
      </c>
      <c r="J4957" s="2" t="s">
        <v>28</v>
      </c>
      <c r="K4957" s="2" t="s">
        <v>68</v>
      </c>
      <c r="L4957" s="2" t="s">
        <v>9930</v>
      </c>
      <c r="M4957" s="2" t="s">
        <v>9931</v>
      </c>
      <c r="N4957" s="2" t="s">
        <v>9932</v>
      </c>
      <c r="O4957" s="2" t="s">
        <v>705</v>
      </c>
      <c r="P4957" s="24">
        <v>0</v>
      </c>
      <c r="Q4957" s="24">
        <v>0</v>
      </c>
      <c r="R4957" s="27" t="s">
        <v>1578</v>
      </c>
      <c r="S4957" s="28" t="s">
        <v>1589</v>
      </c>
      <c r="T4957" s="2" t="s">
        <v>33</v>
      </c>
      <c r="U4957" s="2">
        <v>0</v>
      </c>
      <c r="V4957" s="2" t="s">
        <v>5789</v>
      </c>
      <c r="W4957" s="2" t="s">
        <v>34</v>
      </c>
      <c r="AC4957" s="2">
        <v>0</v>
      </c>
      <c r="AD4957" s="104"/>
    </row>
    <row r="4958" spans="1:33" ht="45" x14ac:dyDescent="0.25">
      <c r="A4958" s="2" t="s">
        <v>10493</v>
      </c>
      <c r="B4958" s="2" t="s">
        <v>5789</v>
      </c>
      <c r="C4958" s="2" t="s">
        <v>10494</v>
      </c>
      <c r="F4958" s="2" t="s">
        <v>10495</v>
      </c>
      <c r="G4958" s="2" t="s">
        <v>10496</v>
      </c>
      <c r="H4958" s="2" t="s">
        <v>10170</v>
      </c>
      <c r="I4958" s="2" t="s">
        <v>22339</v>
      </c>
      <c r="J4958" s="2" t="s">
        <v>28</v>
      </c>
      <c r="K4958" s="2" t="s">
        <v>68</v>
      </c>
      <c r="L4958" s="2" t="s">
        <v>9930</v>
      </c>
      <c r="M4958" s="2" t="s">
        <v>9931</v>
      </c>
      <c r="N4958" s="2" t="s">
        <v>9932</v>
      </c>
      <c r="O4958" s="2" t="s">
        <v>32</v>
      </c>
      <c r="P4958" s="24">
        <v>0</v>
      </c>
      <c r="Q4958" s="24">
        <v>1</v>
      </c>
      <c r="R4958" s="27" t="s">
        <v>1568</v>
      </c>
      <c r="S4958" s="28" t="s">
        <v>1589</v>
      </c>
      <c r="T4958" s="2" t="s">
        <v>33</v>
      </c>
      <c r="U4958" s="2">
        <v>0</v>
      </c>
      <c r="V4958" s="2" t="s">
        <v>19773</v>
      </c>
      <c r="W4958" s="2" t="s">
        <v>34</v>
      </c>
      <c r="X4958" s="58" t="s">
        <v>5789</v>
      </c>
      <c r="Z4958" s="2">
        <v>412000</v>
      </c>
      <c r="AB4958" s="58">
        <v>46088.423715277779</v>
      </c>
      <c r="AC4958" s="2">
        <v>0</v>
      </c>
      <c r="AD4958" s="104">
        <v>412000</v>
      </c>
      <c r="AE4958" s="2">
        <v>46088.423715277779</v>
      </c>
      <c r="AG4958" s="2">
        <v>92811</v>
      </c>
    </row>
    <row r="4959" spans="1:33" ht="60" x14ac:dyDescent="0.25">
      <c r="A4959" s="2" t="s">
        <v>11883</v>
      </c>
      <c r="B4959" s="2" t="s">
        <v>5789</v>
      </c>
      <c r="C4959" s="2" t="s">
        <v>11884</v>
      </c>
      <c r="F4959" s="2" t="s">
        <v>1142</v>
      </c>
      <c r="G4959" s="2" t="s">
        <v>4227</v>
      </c>
      <c r="H4959" s="2" t="s">
        <v>4228</v>
      </c>
      <c r="I4959" s="2" t="s">
        <v>22743</v>
      </c>
      <c r="J4959" s="2" t="s">
        <v>28</v>
      </c>
      <c r="K4959" s="2" t="s">
        <v>68</v>
      </c>
      <c r="L4959" s="2" t="s">
        <v>165</v>
      </c>
      <c r="M4959" s="2" t="s">
        <v>166</v>
      </c>
      <c r="N4959" s="2" t="s">
        <v>4224</v>
      </c>
      <c r="O4959" s="2" t="s">
        <v>705</v>
      </c>
      <c r="P4959" s="24">
        <v>0</v>
      </c>
      <c r="Q4959" s="24">
        <v>0</v>
      </c>
      <c r="R4959" s="27" t="s">
        <v>1578</v>
      </c>
      <c r="S4959" s="28" t="s">
        <v>1585</v>
      </c>
      <c r="T4959" s="2" t="s">
        <v>38</v>
      </c>
      <c r="U4959" s="2">
        <v>0</v>
      </c>
      <c r="V4959" s="2" t="s">
        <v>5789</v>
      </c>
      <c r="W4959" s="2" t="s">
        <v>34</v>
      </c>
      <c r="AC4959" s="2">
        <v>0</v>
      </c>
      <c r="AD4959" s="104"/>
    </row>
    <row r="4960" spans="1:33" ht="45" x14ac:dyDescent="0.25">
      <c r="A4960" s="2" t="s">
        <v>9336</v>
      </c>
      <c r="B4960" s="2" t="s">
        <v>5789</v>
      </c>
      <c r="C4960" s="2" t="s">
        <v>9337</v>
      </c>
      <c r="F4960" s="2" t="s">
        <v>9338</v>
      </c>
      <c r="G4960" s="2" t="s">
        <v>9339</v>
      </c>
      <c r="H4960" s="2" t="s">
        <v>9340</v>
      </c>
      <c r="I4960" s="2" t="s">
        <v>21702</v>
      </c>
      <c r="J4960" s="2" t="s">
        <v>28</v>
      </c>
      <c r="K4960" s="2" t="s">
        <v>51</v>
      </c>
      <c r="L4960" s="2" t="s">
        <v>419</v>
      </c>
      <c r="M4960" s="2" t="s">
        <v>420</v>
      </c>
      <c r="N4960" s="2" t="s">
        <v>5461</v>
      </c>
      <c r="O4960" s="2" t="s">
        <v>32</v>
      </c>
      <c r="P4960" s="24">
        <v>0</v>
      </c>
      <c r="Q4960" s="24">
        <v>1</v>
      </c>
      <c r="R4960" s="27" t="s">
        <v>1568</v>
      </c>
      <c r="S4960" s="28" t="s">
        <v>1589</v>
      </c>
      <c r="T4960" s="2" t="s">
        <v>33</v>
      </c>
      <c r="U4960" s="2">
        <v>0</v>
      </c>
      <c r="V4960" s="2" t="s">
        <v>17582</v>
      </c>
      <c r="W4960" s="2" t="s">
        <v>34</v>
      </c>
      <c r="X4960" s="58" t="s">
        <v>12657</v>
      </c>
      <c r="Z4960" s="2">
        <v>412000</v>
      </c>
      <c r="AB4960" s="58">
        <v>46089.020254629628</v>
      </c>
      <c r="AC4960" s="2">
        <v>0</v>
      </c>
      <c r="AD4960" s="104">
        <v>412000</v>
      </c>
      <c r="AE4960" s="2">
        <v>46089.020254629628</v>
      </c>
      <c r="AG4960" s="2">
        <v>92636</v>
      </c>
    </row>
    <row r="4961" spans="1:33" ht="45" x14ac:dyDescent="0.25">
      <c r="A4961" s="2" t="s">
        <v>9331</v>
      </c>
      <c r="B4961" s="2" t="s">
        <v>5789</v>
      </c>
      <c r="C4961" s="2" t="s">
        <v>9332</v>
      </c>
      <c r="F4961" s="2" t="s">
        <v>9333</v>
      </c>
      <c r="G4961" s="2" t="s">
        <v>9334</v>
      </c>
      <c r="H4961" s="2" t="s">
        <v>9335</v>
      </c>
      <c r="I4961" s="2" t="s">
        <v>21703</v>
      </c>
      <c r="J4961" s="2" t="s">
        <v>28</v>
      </c>
      <c r="K4961" s="2" t="s">
        <v>51</v>
      </c>
      <c r="L4961" s="2" t="s">
        <v>419</v>
      </c>
      <c r="M4961" s="2" t="s">
        <v>420</v>
      </c>
      <c r="N4961" s="2" t="s">
        <v>5461</v>
      </c>
      <c r="O4961" s="2" t="s">
        <v>32</v>
      </c>
      <c r="P4961" s="24">
        <v>0</v>
      </c>
      <c r="Q4961" s="24">
        <v>1</v>
      </c>
      <c r="R4961" s="27" t="s">
        <v>1568</v>
      </c>
      <c r="S4961" s="28" t="s">
        <v>1589</v>
      </c>
      <c r="T4961" s="2" t="s">
        <v>33</v>
      </c>
      <c r="U4961" s="2">
        <v>0</v>
      </c>
      <c r="V4961" s="2" t="s">
        <v>18533</v>
      </c>
      <c r="W4961" s="2" t="s">
        <v>34</v>
      </c>
      <c r="X4961" s="58" t="s">
        <v>5754</v>
      </c>
      <c r="Z4961" s="2">
        <v>412000</v>
      </c>
      <c r="AB4961" s="58">
        <v>46091.641724537039</v>
      </c>
      <c r="AC4961" s="2">
        <v>0</v>
      </c>
      <c r="AD4961" s="104">
        <v>412000</v>
      </c>
      <c r="AE4961" s="2">
        <v>46091.641724537039</v>
      </c>
      <c r="AG4961" s="2">
        <v>92635</v>
      </c>
    </row>
    <row r="4962" spans="1:33" ht="45" x14ac:dyDescent="0.25">
      <c r="A4962" s="2" t="s">
        <v>11172</v>
      </c>
      <c r="B4962" s="2" t="s">
        <v>5789</v>
      </c>
      <c r="C4962" s="2" t="s">
        <v>11173</v>
      </c>
      <c r="F4962" s="2" t="s">
        <v>10979</v>
      </c>
      <c r="G4962" s="2" t="s">
        <v>10980</v>
      </c>
      <c r="H4962" s="2" t="s">
        <v>10981</v>
      </c>
      <c r="I4962" s="2" t="s">
        <v>22340</v>
      </c>
      <c r="J4962" s="2" t="s">
        <v>28</v>
      </c>
      <c r="K4962" s="2" t="s">
        <v>68</v>
      </c>
      <c r="L4962" s="2" t="s">
        <v>10710</v>
      </c>
      <c r="M4962" s="2" t="s">
        <v>259</v>
      </c>
      <c r="N4962" s="2" t="s">
        <v>10711</v>
      </c>
      <c r="O4962" s="2" t="s">
        <v>705</v>
      </c>
      <c r="P4962" s="24">
        <v>0</v>
      </c>
      <c r="Q4962" s="24">
        <v>0</v>
      </c>
      <c r="R4962" s="27" t="s">
        <v>1578</v>
      </c>
      <c r="S4962" s="28" t="s">
        <v>1589</v>
      </c>
      <c r="T4962" s="2" t="s">
        <v>33</v>
      </c>
      <c r="U4962" s="2">
        <v>0</v>
      </c>
      <c r="V4962" s="2" t="s">
        <v>5789</v>
      </c>
      <c r="W4962" s="2" t="s">
        <v>34</v>
      </c>
      <c r="AC4962" s="2">
        <v>0</v>
      </c>
      <c r="AD4962" s="104"/>
    </row>
    <row r="4963" spans="1:33" ht="45" x14ac:dyDescent="0.25">
      <c r="A4963" s="2" t="s">
        <v>9960</v>
      </c>
      <c r="B4963" s="2" t="s">
        <v>5797</v>
      </c>
      <c r="C4963" s="2" t="s">
        <v>9961</v>
      </c>
      <c r="D4963" s="2" t="s">
        <v>18657</v>
      </c>
      <c r="E4963" s="2" t="s">
        <v>18658</v>
      </c>
      <c r="F4963" s="2" t="s">
        <v>9962</v>
      </c>
      <c r="G4963" s="2" t="s">
        <v>9963</v>
      </c>
      <c r="H4963" s="2" t="s">
        <v>9964</v>
      </c>
      <c r="I4963" s="2" t="s">
        <v>22801</v>
      </c>
      <c r="J4963" s="2" t="s">
        <v>28</v>
      </c>
      <c r="K4963" s="2" t="s">
        <v>68</v>
      </c>
      <c r="L4963" s="2" t="s">
        <v>149</v>
      </c>
      <c r="M4963" s="2" t="s">
        <v>150</v>
      </c>
      <c r="N4963" s="2" t="s">
        <v>3182</v>
      </c>
      <c r="O4963" s="2" t="s">
        <v>705</v>
      </c>
      <c r="P4963" s="24">
        <v>0</v>
      </c>
      <c r="Q4963" s="24">
        <v>0</v>
      </c>
      <c r="R4963" s="27" t="s">
        <v>1578</v>
      </c>
      <c r="S4963" s="28" t="s">
        <v>1583</v>
      </c>
      <c r="T4963" s="2" t="s">
        <v>130</v>
      </c>
      <c r="U4963" s="2">
        <v>0</v>
      </c>
      <c r="V4963" s="2" t="s">
        <v>16022</v>
      </c>
      <c r="W4963" s="2" t="s">
        <v>34</v>
      </c>
      <c r="AC4963" s="2">
        <v>0</v>
      </c>
      <c r="AD4963" s="104"/>
    </row>
    <row r="4964" spans="1:33" ht="45" x14ac:dyDescent="0.25">
      <c r="A4964" s="2" t="s">
        <v>10863</v>
      </c>
      <c r="B4964" s="2" t="s">
        <v>5797</v>
      </c>
      <c r="C4964" s="2" t="s">
        <v>10864</v>
      </c>
      <c r="F4964" s="2" t="s">
        <v>10865</v>
      </c>
      <c r="G4964" s="2" t="s">
        <v>10866</v>
      </c>
      <c r="H4964" s="2" t="s">
        <v>10867</v>
      </c>
      <c r="I4964" s="2" t="s">
        <v>22341</v>
      </c>
      <c r="J4964" s="2" t="s">
        <v>28</v>
      </c>
      <c r="K4964" s="2" t="s">
        <v>68</v>
      </c>
      <c r="L4964" s="2" t="s">
        <v>244</v>
      </c>
      <c r="M4964" s="2" t="s">
        <v>245</v>
      </c>
      <c r="N4964" s="2" t="s">
        <v>4459</v>
      </c>
      <c r="O4964" s="2" t="s">
        <v>705</v>
      </c>
      <c r="P4964" s="24">
        <v>0</v>
      </c>
      <c r="Q4964" s="24">
        <v>0</v>
      </c>
      <c r="R4964" s="27" t="s">
        <v>1578</v>
      </c>
      <c r="S4964" s="28" t="s">
        <v>1589</v>
      </c>
      <c r="T4964" s="2" t="s">
        <v>33</v>
      </c>
      <c r="U4964" s="2">
        <v>0</v>
      </c>
      <c r="V4964" s="2" t="s">
        <v>5789</v>
      </c>
      <c r="W4964" s="2" t="s">
        <v>34</v>
      </c>
      <c r="AC4964" s="2">
        <v>0</v>
      </c>
      <c r="AD4964" s="104"/>
    </row>
    <row r="4965" spans="1:33" ht="45" x14ac:dyDescent="0.25">
      <c r="A4965" s="2" t="s">
        <v>5844</v>
      </c>
      <c r="B4965" s="2" t="s">
        <v>5797</v>
      </c>
      <c r="C4965" s="2" t="s">
        <v>5845</v>
      </c>
      <c r="F4965" s="2" t="s">
        <v>5846</v>
      </c>
      <c r="G4965" s="2" t="s">
        <v>5847</v>
      </c>
      <c r="H4965" s="2" t="s">
        <v>5848</v>
      </c>
      <c r="I4965" s="2" t="s">
        <v>19581</v>
      </c>
      <c r="J4965" s="2" t="s">
        <v>28</v>
      </c>
      <c r="K4965" s="2" t="s">
        <v>48</v>
      </c>
      <c r="L4965" s="2" t="s">
        <v>1763</v>
      </c>
      <c r="M4965" s="2" t="s">
        <v>1633</v>
      </c>
      <c r="N4965" s="2" t="s">
        <v>5429</v>
      </c>
      <c r="O4965" s="2" t="s">
        <v>705</v>
      </c>
      <c r="P4965" s="24">
        <v>0</v>
      </c>
      <c r="Q4965" s="24">
        <v>0</v>
      </c>
      <c r="R4965" s="27" t="s">
        <v>1578</v>
      </c>
      <c r="S4965" s="28" t="s">
        <v>1589</v>
      </c>
      <c r="T4965" s="2" t="s">
        <v>33</v>
      </c>
      <c r="U4965" s="2">
        <v>0</v>
      </c>
      <c r="V4965" s="2" t="s">
        <v>5789</v>
      </c>
      <c r="W4965" s="2" t="s">
        <v>34</v>
      </c>
      <c r="AC4965" s="2">
        <v>0</v>
      </c>
      <c r="AD4965" s="104"/>
    </row>
    <row r="4966" spans="1:33" ht="45" x14ac:dyDescent="0.25">
      <c r="A4966" s="2" t="s">
        <v>10238</v>
      </c>
      <c r="B4966" s="2" t="s">
        <v>5797</v>
      </c>
      <c r="C4966" s="2" t="s">
        <v>10239</v>
      </c>
      <c r="F4966" s="2" t="s">
        <v>10240</v>
      </c>
      <c r="G4966" s="2" t="s">
        <v>10241</v>
      </c>
      <c r="H4966" s="2" t="s">
        <v>10242</v>
      </c>
      <c r="I4966" s="2" t="s">
        <v>22291</v>
      </c>
      <c r="J4966" s="2" t="s">
        <v>28</v>
      </c>
      <c r="K4966" s="2" t="s">
        <v>68</v>
      </c>
      <c r="L4966" s="2" t="s">
        <v>192</v>
      </c>
      <c r="M4966" s="2" t="s">
        <v>699</v>
      </c>
      <c r="N4966" s="2" t="s">
        <v>5478</v>
      </c>
      <c r="O4966" s="2" t="s">
        <v>32</v>
      </c>
      <c r="P4966" s="24">
        <v>0</v>
      </c>
      <c r="Q4966" s="24">
        <v>2</v>
      </c>
      <c r="R4966" s="27" t="s">
        <v>1568</v>
      </c>
      <c r="S4966" s="28" t="s">
        <v>1589</v>
      </c>
      <c r="T4966" s="2" t="s">
        <v>33</v>
      </c>
      <c r="U4966" s="2">
        <v>0</v>
      </c>
      <c r="V4966" s="2" t="s">
        <v>18001</v>
      </c>
      <c r="W4966" s="2" t="s">
        <v>34</v>
      </c>
      <c r="X4966" s="58" t="s">
        <v>5789</v>
      </c>
      <c r="Z4966" s="2">
        <v>412000</v>
      </c>
      <c r="AB4966" s="58">
        <v>46088.920555555553</v>
      </c>
      <c r="AC4966" s="2">
        <v>0</v>
      </c>
      <c r="AD4966" s="104">
        <v>412000</v>
      </c>
      <c r="AE4966" s="2">
        <v>46088.920555555553</v>
      </c>
      <c r="AG4966" s="2">
        <v>91934</v>
      </c>
    </row>
    <row r="4967" spans="1:33" ht="60" x14ac:dyDescent="0.25">
      <c r="A4967" s="2" t="s">
        <v>11849</v>
      </c>
      <c r="B4967" s="2" t="s">
        <v>5797</v>
      </c>
      <c r="C4967" s="2" t="s">
        <v>11850</v>
      </c>
      <c r="F4967" s="2" t="s">
        <v>942</v>
      </c>
      <c r="G4967" s="2" t="s">
        <v>5501</v>
      </c>
      <c r="H4967" s="2" t="s">
        <v>5502</v>
      </c>
      <c r="I4967" s="2" t="s">
        <v>22348</v>
      </c>
      <c r="J4967" s="2" t="s">
        <v>28</v>
      </c>
      <c r="K4967" s="2" t="s">
        <v>68</v>
      </c>
      <c r="L4967" s="2" t="s">
        <v>698</v>
      </c>
      <c r="M4967" s="2" t="s">
        <v>10055</v>
      </c>
      <c r="N4967" s="2" t="s">
        <v>10056</v>
      </c>
      <c r="O4967" s="2" t="s">
        <v>32</v>
      </c>
      <c r="P4967" s="24">
        <v>0</v>
      </c>
      <c r="Q4967" s="24">
        <v>2</v>
      </c>
      <c r="R4967" s="27" t="s">
        <v>1568</v>
      </c>
      <c r="S4967" s="28" t="s">
        <v>1585</v>
      </c>
      <c r="T4967" s="2" t="s">
        <v>38</v>
      </c>
      <c r="U4967" s="2">
        <v>0</v>
      </c>
      <c r="V4967" s="2" t="s">
        <v>19646</v>
      </c>
      <c r="W4967" s="2" t="s">
        <v>34</v>
      </c>
      <c r="X4967" s="58" t="s">
        <v>12680</v>
      </c>
      <c r="Z4967" s="2">
        <v>2060000</v>
      </c>
      <c r="AB4967" s="58">
        <v>46093.743518518517</v>
      </c>
      <c r="AC4967" s="2">
        <v>0</v>
      </c>
      <c r="AD4967" s="104">
        <v>2060000</v>
      </c>
      <c r="AE4967" s="2">
        <v>46093.743518518517</v>
      </c>
      <c r="AG4967" s="2">
        <v>121600</v>
      </c>
    </row>
    <row r="4968" spans="1:33" ht="60" x14ac:dyDescent="0.25">
      <c r="A4968" s="2" t="s">
        <v>10333</v>
      </c>
      <c r="B4968" s="2" t="s">
        <v>5797</v>
      </c>
      <c r="C4968" s="2" t="s">
        <v>10334</v>
      </c>
      <c r="F4968" s="2" t="s">
        <v>10335</v>
      </c>
      <c r="G4968" s="2" t="s">
        <v>10336</v>
      </c>
      <c r="H4968" s="2" t="s">
        <v>5516</v>
      </c>
      <c r="I4968" s="2" t="s">
        <v>22342</v>
      </c>
      <c r="J4968" s="2" t="s">
        <v>28</v>
      </c>
      <c r="K4968" s="2" t="s">
        <v>68</v>
      </c>
      <c r="L4968" s="2" t="s">
        <v>218</v>
      </c>
      <c r="M4968" s="2" t="s">
        <v>219</v>
      </c>
      <c r="N4968" s="2" t="s">
        <v>3408</v>
      </c>
      <c r="O4968" s="2" t="s">
        <v>32</v>
      </c>
      <c r="P4968" s="24">
        <v>0</v>
      </c>
      <c r="Q4968" s="24">
        <v>1</v>
      </c>
      <c r="R4968" s="27" t="s">
        <v>1568</v>
      </c>
      <c r="S4968" s="28" t="s">
        <v>1589</v>
      </c>
      <c r="T4968" s="2" t="s">
        <v>33</v>
      </c>
      <c r="U4968" s="2">
        <v>0</v>
      </c>
      <c r="V4968" s="2" t="s">
        <v>19231</v>
      </c>
      <c r="W4968" s="2" t="s">
        <v>34</v>
      </c>
      <c r="X4968" s="58" t="s">
        <v>5789</v>
      </c>
      <c r="Z4968" s="2">
        <v>412000</v>
      </c>
      <c r="AB4968" s="58">
        <v>46088.436273148145</v>
      </c>
      <c r="AC4968" s="2">
        <v>0</v>
      </c>
      <c r="AD4968" s="104">
        <v>412000</v>
      </c>
      <c r="AE4968" s="2">
        <v>46088.436273148145</v>
      </c>
      <c r="AG4968" s="2">
        <v>91935</v>
      </c>
    </row>
    <row r="4969" spans="1:33" ht="60" x14ac:dyDescent="0.25">
      <c r="A4969" s="2" t="s">
        <v>11889</v>
      </c>
      <c r="B4969" s="2" t="s">
        <v>5797</v>
      </c>
      <c r="C4969" s="2" t="s">
        <v>11890</v>
      </c>
      <c r="F4969" s="2" t="s">
        <v>942</v>
      </c>
      <c r="G4969" s="2" t="s">
        <v>5501</v>
      </c>
      <c r="H4969" s="2" t="s">
        <v>5502</v>
      </c>
      <c r="I4969" s="2" t="s">
        <v>22348</v>
      </c>
      <c r="J4969" s="2" t="s">
        <v>28</v>
      </c>
      <c r="K4969" s="2" t="s">
        <v>68</v>
      </c>
      <c r="L4969" s="2" t="s">
        <v>698</v>
      </c>
      <c r="M4969" s="2" t="s">
        <v>10055</v>
      </c>
      <c r="N4969" s="2" t="s">
        <v>10056</v>
      </c>
      <c r="O4969" s="2" t="s">
        <v>705</v>
      </c>
      <c r="P4969" s="24">
        <v>0</v>
      </c>
      <c r="Q4969" s="24">
        <v>0</v>
      </c>
      <c r="R4969" s="27" t="s">
        <v>1578</v>
      </c>
      <c r="S4969" s="28" t="s">
        <v>1585</v>
      </c>
      <c r="T4969" s="2" t="s">
        <v>38</v>
      </c>
      <c r="U4969" s="2">
        <v>0</v>
      </c>
      <c r="V4969" s="2" t="s">
        <v>5797</v>
      </c>
      <c r="W4969" s="2" t="s">
        <v>34</v>
      </c>
      <c r="AC4969" s="2">
        <v>0</v>
      </c>
      <c r="AD4969" s="104"/>
    </row>
    <row r="4970" spans="1:33" ht="45" x14ac:dyDescent="0.25">
      <c r="A4970" s="2" t="s">
        <v>6457</v>
      </c>
      <c r="B4970" s="2" t="s">
        <v>5797</v>
      </c>
      <c r="C4970" s="2" t="s">
        <v>6458</v>
      </c>
      <c r="F4970" s="2" t="s">
        <v>6459</v>
      </c>
      <c r="G4970" s="2" t="s">
        <v>6460</v>
      </c>
      <c r="H4970" s="2" t="s">
        <v>6461</v>
      </c>
      <c r="I4970" s="2" t="s">
        <v>20072</v>
      </c>
      <c r="J4970" s="2" t="s">
        <v>28</v>
      </c>
      <c r="K4970" s="2" t="s">
        <v>173</v>
      </c>
      <c r="L4970" s="2" t="s">
        <v>549</v>
      </c>
      <c r="M4970" s="2" t="s">
        <v>855</v>
      </c>
      <c r="N4970" s="2" t="s">
        <v>4618</v>
      </c>
      <c r="O4970" s="2" t="s">
        <v>32</v>
      </c>
      <c r="P4970" s="24">
        <v>0</v>
      </c>
      <c r="Q4970" s="24">
        <v>1</v>
      </c>
      <c r="R4970" s="27" t="s">
        <v>1568</v>
      </c>
      <c r="S4970" s="28" t="s">
        <v>1589</v>
      </c>
      <c r="T4970" s="2" t="s">
        <v>33</v>
      </c>
      <c r="U4970" s="2">
        <v>0</v>
      </c>
      <c r="V4970" s="2" t="s">
        <v>17905</v>
      </c>
      <c r="W4970" s="2" t="s">
        <v>34</v>
      </c>
      <c r="X4970" s="58" t="s">
        <v>12666</v>
      </c>
      <c r="Z4970" s="2">
        <v>412000</v>
      </c>
      <c r="AB4970" s="58">
        <v>46092.639317129629</v>
      </c>
      <c r="AC4970" s="2">
        <v>0</v>
      </c>
      <c r="AD4970" s="104">
        <v>412000</v>
      </c>
      <c r="AE4970" s="2">
        <v>46092.639317129629</v>
      </c>
      <c r="AG4970" s="2">
        <v>114470</v>
      </c>
    </row>
    <row r="4971" spans="1:33" ht="45" x14ac:dyDescent="0.25">
      <c r="A4971" s="2" t="s">
        <v>8381</v>
      </c>
      <c r="B4971" s="2" t="s">
        <v>5797</v>
      </c>
      <c r="C4971" s="2" t="s">
        <v>8382</v>
      </c>
      <c r="F4971" s="2" t="s">
        <v>8383</v>
      </c>
      <c r="G4971" s="2" t="s">
        <v>8384</v>
      </c>
      <c r="H4971" s="2" t="s">
        <v>3421</v>
      </c>
      <c r="I4971" s="2" t="s">
        <v>21221</v>
      </c>
      <c r="J4971" s="2" t="s">
        <v>28</v>
      </c>
      <c r="K4971" s="2" t="s">
        <v>78</v>
      </c>
      <c r="L4971" s="2" t="s">
        <v>41</v>
      </c>
      <c r="M4971" s="2" t="s">
        <v>1310</v>
      </c>
      <c r="N4971" s="2" t="s">
        <v>8147</v>
      </c>
      <c r="O4971" s="2" t="s">
        <v>32</v>
      </c>
      <c r="P4971" s="24">
        <v>0</v>
      </c>
      <c r="Q4971" s="24">
        <v>1</v>
      </c>
      <c r="R4971" s="27" t="s">
        <v>1568</v>
      </c>
      <c r="S4971" s="28" t="s">
        <v>1589</v>
      </c>
      <c r="T4971" s="2" t="s">
        <v>33</v>
      </c>
      <c r="U4971" s="2">
        <v>0</v>
      </c>
      <c r="V4971" s="2" t="s">
        <v>19078</v>
      </c>
      <c r="W4971" s="2" t="s">
        <v>34</v>
      </c>
      <c r="X4971" s="58" t="s">
        <v>5754</v>
      </c>
      <c r="Z4971" s="2">
        <v>412000</v>
      </c>
      <c r="AB4971" s="58">
        <v>46091.494780092595</v>
      </c>
      <c r="AC4971" s="2">
        <v>0</v>
      </c>
      <c r="AD4971" s="104">
        <v>412000</v>
      </c>
      <c r="AE4971" s="2">
        <v>46091.494780092595</v>
      </c>
      <c r="AG4971" s="2">
        <v>103829</v>
      </c>
    </row>
    <row r="4972" spans="1:33" ht="45" x14ac:dyDescent="0.25">
      <c r="A4972" s="2" t="s">
        <v>6762</v>
      </c>
      <c r="B4972" s="2" t="s">
        <v>5797</v>
      </c>
      <c r="C4972" s="2" t="s">
        <v>6763</v>
      </c>
      <c r="F4972" s="2" t="s">
        <v>6764</v>
      </c>
      <c r="G4972" s="2" t="s">
        <v>6765</v>
      </c>
      <c r="H4972" s="2" t="s">
        <v>6766</v>
      </c>
      <c r="I4972" s="2" t="s">
        <v>20073</v>
      </c>
      <c r="J4972" s="2" t="s">
        <v>28</v>
      </c>
      <c r="K4972" s="2" t="s">
        <v>173</v>
      </c>
      <c r="L4972" s="2" t="s">
        <v>549</v>
      </c>
      <c r="M4972" s="2" t="s">
        <v>855</v>
      </c>
      <c r="N4972" s="2" t="s">
        <v>4618</v>
      </c>
      <c r="O4972" s="2" t="s">
        <v>32</v>
      </c>
      <c r="P4972" s="24">
        <v>0</v>
      </c>
      <c r="Q4972" s="24">
        <v>1</v>
      </c>
      <c r="R4972" s="27" t="s">
        <v>1568</v>
      </c>
      <c r="S4972" s="28" t="s">
        <v>1589</v>
      </c>
      <c r="T4972" s="2" t="s">
        <v>33</v>
      </c>
      <c r="U4972" s="2">
        <v>0</v>
      </c>
      <c r="V4972" s="2" t="s">
        <v>17905</v>
      </c>
      <c r="W4972" s="2" t="s">
        <v>34</v>
      </c>
      <c r="X4972" s="58" t="s">
        <v>12666</v>
      </c>
      <c r="Z4972" s="2">
        <v>412000</v>
      </c>
      <c r="AB4972" s="58">
        <v>46092.633738425924</v>
      </c>
      <c r="AC4972" s="2">
        <v>0</v>
      </c>
      <c r="AD4972" s="104">
        <v>412000</v>
      </c>
      <c r="AE4972" s="2">
        <v>46092.633738425924</v>
      </c>
      <c r="AG4972" s="2">
        <v>114473</v>
      </c>
    </row>
    <row r="4973" spans="1:33" ht="45" x14ac:dyDescent="0.25">
      <c r="A4973" s="2" t="s">
        <v>7654</v>
      </c>
      <c r="B4973" s="2" t="s">
        <v>5797</v>
      </c>
      <c r="C4973" s="2" t="s">
        <v>7655</v>
      </c>
      <c r="F4973" s="2" t="s">
        <v>7656</v>
      </c>
      <c r="G4973" s="2" t="s">
        <v>7657</v>
      </c>
      <c r="H4973" s="2" t="s">
        <v>7658</v>
      </c>
      <c r="I4973" s="2" t="s">
        <v>20669</v>
      </c>
      <c r="J4973" s="2" t="s">
        <v>28</v>
      </c>
      <c r="K4973" s="2" t="s">
        <v>29</v>
      </c>
      <c r="L4973" s="2" t="s">
        <v>270</v>
      </c>
      <c r="M4973" s="2" t="s">
        <v>271</v>
      </c>
      <c r="N4973" s="2" t="s">
        <v>4351</v>
      </c>
      <c r="O4973" s="2" t="s">
        <v>32</v>
      </c>
      <c r="P4973" s="24">
        <v>0</v>
      </c>
      <c r="Q4973" s="24">
        <v>1</v>
      </c>
      <c r="R4973" s="27" t="s">
        <v>1568</v>
      </c>
      <c r="S4973" s="28" t="s">
        <v>1589</v>
      </c>
      <c r="T4973" s="2" t="s">
        <v>33</v>
      </c>
      <c r="U4973" s="2">
        <v>0</v>
      </c>
      <c r="V4973" s="2" t="s">
        <v>18001</v>
      </c>
      <c r="W4973" s="2" t="s">
        <v>34</v>
      </c>
      <c r="X4973" s="58" t="s">
        <v>12666</v>
      </c>
      <c r="Z4973" s="2">
        <v>412000</v>
      </c>
      <c r="AB4973" s="58">
        <v>46092.62295138889</v>
      </c>
      <c r="AC4973" s="2">
        <v>0</v>
      </c>
      <c r="AD4973" s="104">
        <v>412000</v>
      </c>
      <c r="AE4973" s="2">
        <v>46092.62295138889</v>
      </c>
      <c r="AG4973" s="2">
        <v>115590</v>
      </c>
    </row>
    <row r="4974" spans="1:33" ht="45" x14ac:dyDescent="0.25">
      <c r="A4974" s="2" t="s">
        <v>11806</v>
      </c>
      <c r="B4974" s="2" t="s">
        <v>5797</v>
      </c>
      <c r="C4974" s="2" t="s">
        <v>11807</v>
      </c>
      <c r="F4974" s="2" t="s">
        <v>11808</v>
      </c>
      <c r="G4974" s="2" t="s">
        <v>11809</v>
      </c>
      <c r="H4974" s="2" t="s">
        <v>11810</v>
      </c>
      <c r="I4974" s="2" t="s">
        <v>22343</v>
      </c>
      <c r="J4974" s="2" t="s">
        <v>28</v>
      </c>
      <c r="K4974" s="2" t="s">
        <v>68</v>
      </c>
      <c r="L4974" s="2" t="s">
        <v>1082</v>
      </c>
      <c r="M4974" s="2" t="s">
        <v>1083</v>
      </c>
      <c r="N4974" s="2" t="s">
        <v>5013</v>
      </c>
      <c r="O4974" s="2" t="s">
        <v>705</v>
      </c>
      <c r="P4974" s="24">
        <v>0</v>
      </c>
      <c r="Q4974" s="24">
        <v>0</v>
      </c>
      <c r="R4974" s="27" t="s">
        <v>1578</v>
      </c>
      <c r="S4974" s="28" t="s">
        <v>1589</v>
      </c>
      <c r="T4974" s="2" t="s">
        <v>33</v>
      </c>
      <c r="U4974" s="2">
        <v>0</v>
      </c>
      <c r="V4974" s="2" t="s">
        <v>5789</v>
      </c>
      <c r="W4974" s="2" t="s">
        <v>34</v>
      </c>
      <c r="AC4974" s="2">
        <v>0</v>
      </c>
      <c r="AD4974" s="104"/>
    </row>
    <row r="4975" spans="1:33" ht="45" x14ac:dyDescent="0.25">
      <c r="A4975" s="2" t="s">
        <v>9898</v>
      </c>
      <c r="B4975" s="2" t="s">
        <v>5797</v>
      </c>
      <c r="C4975" s="2" t="s">
        <v>9899</v>
      </c>
      <c r="F4975" s="2" t="s">
        <v>9900</v>
      </c>
      <c r="G4975" s="2" t="s">
        <v>9901</v>
      </c>
      <c r="H4975" s="2" t="s">
        <v>9902</v>
      </c>
      <c r="I4975" s="2" t="s">
        <v>22000</v>
      </c>
      <c r="J4975" s="2" t="s">
        <v>28</v>
      </c>
      <c r="K4975" s="2" t="s">
        <v>72</v>
      </c>
      <c r="L4975" s="2" t="s">
        <v>9814</v>
      </c>
      <c r="M4975" s="2" t="s">
        <v>344</v>
      </c>
      <c r="N4975" s="2" t="s">
        <v>4320</v>
      </c>
      <c r="O4975" s="3" t="s">
        <v>705</v>
      </c>
      <c r="P4975" s="24">
        <v>0</v>
      </c>
      <c r="Q4975" s="24">
        <v>0</v>
      </c>
      <c r="R4975" s="27" t="s">
        <v>1578</v>
      </c>
      <c r="S4975" s="28" t="s">
        <v>1589</v>
      </c>
      <c r="T4975" s="2" t="s">
        <v>33</v>
      </c>
      <c r="U4975" s="2">
        <v>0</v>
      </c>
      <c r="V4975" s="2" t="s">
        <v>5797</v>
      </c>
      <c r="W4975" s="2" t="s">
        <v>34</v>
      </c>
      <c r="AC4975" s="2">
        <v>0</v>
      </c>
      <c r="AD4975" s="104"/>
    </row>
    <row r="4976" spans="1:33" ht="45" x14ac:dyDescent="0.25">
      <c r="A4976" s="2" t="s">
        <v>9809</v>
      </c>
      <c r="B4976" s="2" t="s">
        <v>5797</v>
      </c>
      <c r="C4976" s="2" t="s">
        <v>9810</v>
      </c>
      <c r="F4976" s="2" t="s">
        <v>9811</v>
      </c>
      <c r="G4976" s="2" t="s">
        <v>9812</v>
      </c>
      <c r="H4976" s="2" t="s">
        <v>9813</v>
      </c>
      <c r="I4976" s="2" t="s">
        <v>22013</v>
      </c>
      <c r="J4976" s="2" t="s">
        <v>28</v>
      </c>
      <c r="K4976" s="2" t="s">
        <v>72</v>
      </c>
      <c r="L4976" s="2" t="s">
        <v>9814</v>
      </c>
      <c r="M4976" s="2" t="s">
        <v>344</v>
      </c>
      <c r="N4976" s="2" t="s">
        <v>4320</v>
      </c>
      <c r="O4976" s="2" t="s">
        <v>32</v>
      </c>
      <c r="P4976" s="24">
        <v>0</v>
      </c>
      <c r="Q4976" s="24">
        <v>1</v>
      </c>
      <c r="R4976" s="27" t="s">
        <v>1568</v>
      </c>
      <c r="S4976" s="28" t="s">
        <v>1589</v>
      </c>
      <c r="T4976" s="2" t="s">
        <v>33</v>
      </c>
      <c r="U4976" s="2">
        <v>0</v>
      </c>
      <c r="V4976" s="2" t="s">
        <v>19078</v>
      </c>
      <c r="W4976" s="2" t="s">
        <v>34</v>
      </c>
      <c r="X4976" s="58" t="s">
        <v>5789</v>
      </c>
      <c r="Z4976" s="2">
        <v>412000</v>
      </c>
      <c r="AB4976" s="58">
        <v>46088.2969212963</v>
      </c>
      <c r="AC4976" s="2">
        <v>0</v>
      </c>
      <c r="AD4976" s="104">
        <v>412000</v>
      </c>
      <c r="AE4976" s="2">
        <v>46088.2969212963</v>
      </c>
      <c r="AG4976" s="2">
        <v>91458</v>
      </c>
    </row>
    <row r="4977" spans="1:33" ht="45" x14ac:dyDescent="0.25">
      <c r="A4977" s="2" t="s">
        <v>8679</v>
      </c>
      <c r="B4977" s="2" t="s">
        <v>5797</v>
      </c>
      <c r="C4977" s="2" t="s">
        <v>8680</v>
      </c>
      <c r="F4977" s="2" t="s">
        <v>8425</v>
      </c>
      <c r="G4977" s="2" t="s">
        <v>8426</v>
      </c>
      <c r="H4977" s="2" t="s">
        <v>8427</v>
      </c>
      <c r="I4977" s="2" t="s">
        <v>21222</v>
      </c>
      <c r="J4977" s="2" t="s">
        <v>28</v>
      </c>
      <c r="K4977" s="2" t="s">
        <v>78</v>
      </c>
      <c r="L4977" s="2" t="s">
        <v>41</v>
      </c>
      <c r="M4977" s="2" t="s">
        <v>1310</v>
      </c>
      <c r="N4977" s="2" t="s">
        <v>8147</v>
      </c>
      <c r="O4977" s="3" t="s">
        <v>705</v>
      </c>
      <c r="P4977" s="24">
        <v>0</v>
      </c>
      <c r="Q4977" s="24">
        <v>0</v>
      </c>
      <c r="R4977" s="27" t="s">
        <v>1578</v>
      </c>
      <c r="S4977" s="28" t="s">
        <v>1589</v>
      </c>
      <c r="T4977" s="2" t="s">
        <v>33</v>
      </c>
      <c r="U4977" s="2">
        <v>0</v>
      </c>
      <c r="V4977" s="2" t="s">
        <v>5797</v>
      </c>
      <c r="W4977" s="2" t="s">
        <v>34</v>
      </c>
      <c r="AC4977" s="2">
        <v>0</v>
      </c>
      <c r="AD4977" s="104"/>
    </row>
    <row r="4978" spans="1:33" ht="60" x14ac:dyDescent="0.25">
      <c r="A4978" s="2" t="s">
        <v>7463</v>
      </c>
      <c r="B4978" s="2" t="s">
        <v>5797</v>
      </c>
      <c r="C4978" s="2" t="s">
        <v>7464</v>
      </c>
      <c r="F4978" s="2" t="s">
        <v>7465</v>
      </c>
      <c r="G4978" s="2" t="s">
        <v>7466</v>
      </c>
      <c r="H4978" s="2" t="s">
        <v>6856</v>
      </c>
      <c r="I4978" s="2" t="s">
        <v>20595</v>
      </c>
      <c r="J4978" s="2" t="s">
        <v>28</v>
      </c>
      <c r="K4978" s="2" t="s">
        <v>29</v>
      </c>
      <c r="L4978" s="2" t="s">
        <v>7415</v>
      </c>
      <c r="M4978" s="2" t="s">
        <v>474</v>
      </c>
      <c r="N4978" s="2" t="s">
        <v>7416</v>
      </c>
      <c r="O4978" s="3" t="s">
        <v>705</v>
      </c>
      <c r="P4978" s="24">
        <v>0</v>
      </c>
      <c r="Q4978" s="24">
        <v>0</v>
      </c>
      <c r="R4978" s="27" t="s">
        <v>1578</v>
      </c>
      <c r="S4978" s="28" t="s">
        <v>1589</v>
      </c>
      <c r="T4978" s="2" t="s">
        <v>33</v>
      </c>
      <c r="U4978" s="2">
        <v>0</v>
      </c>
      <c r="V4978" s="2" t="s">
        <v>12657</v>
      </c>
      <c r="W4978" s="2" t="s">
        <v>34</v>
      </c>
      <c r="AC4978" s="2">
        <v>0</v>
      </c>
      <c r="AD4978" s="104"/>
    </row>
    <row r="4979" spans="1:33" ht="45" x14ac:dyDescent="0.25">
      <c r="A4979" s="2" t="s">
        <v>9820</v>
      </c>
      <c r="B4979" s="2" t="s">
        <v>5797</v>
      </c>
      <c r="C4979" s="2" t="s">
        <v>9821</v>
      </c>
      <c r="F4979" s="2" t="s">
        <v>9822</v>
      </c>
      <c r="G4979" s="2" t="s">
        <v>9823</v>
      </c>
      <c r="H4979" s="2" t="s">
        <v>9824</v>
      </c>
      <c r="I4979" s="2" t="s">
        <v>22014</v>
      </c>
      <c r="J4979" s="2" t="s">
        <v>28</v>
      </c>
      <c r="K4979" s="2" t="s">
        <v>72</v>
      </c>
      <c r="L4979" s="2" t="s">
        <v>9814</v>
      </c>
      <c r="M4979" s="2" t="s">
        <v>344</v>
      </c>
      <c r="N4979" s="2" t="s">
        <v>4320</v>
      </c>
      <c r="O4979" s="2" t="s">
        <v>32</v>
      </c>
      <c r="P4979" s="24">
        <v>0</v>
      </c>
      <c r="Q4979" s="24">
        <v>1</v>
      </c>
      <c r="R4979" s="27" t="s">
        <v>1568</v>
      </c>
      <c r="S4979" s="28" t="s">
        <v>1589</v>
      </c>
      <c r="T4979" s="2" t="s">
        <v>33</v>
      </c>
      <c r="U4979" s="2">
        <v>0</v>
      </c>
      <c r="V4979" s="2" t="s">
        <v>17905</v>
      </c>
      <c r="W4979" s="2" t="s">
        <v>34</v>
      </c>
      <c r="X4979" s="58" t="s">
        <v>5789</v>
      </c>
      <c r="Z4979" s="2">
        <v>412000</v>
      </c>
      <c r="AB4979" s="58">
        <v>46088.298310185186</v>
      </c>
      <c r="AC4979" s="2">
        <v>0</v>
      </c>
      <c r="AD4979" s="104">
        <v>412000</v>
      </c>
      <c r="AE4979" s="2">
        <v>46088.298310185186</v>
      </c>
      <c r="AG4979" s="2">
        <v>91456</v>
      </c>
    </row>
    <row r="4980" spans="1:33" ht="60" x14ac:dyDescent="0.25">
      <c r="A4980" s="2" t="s">
        <v>12009</v>
      </c>
      <c r="B4980" s="2" t="s">
        <v>5797</v>
      </c>
      <c r="C4980" s="2" t="s">
        <v>12010</v>
      </c>
      <c r="F4980" s="2" t="s">
        <v>12006</v>
      </c>
      <c r="G4980" s="2" t="s">
        <v>12007</v>
      </c>
      <c r="H4980" s="2" t="s">
        <v>12008</v>
      </c>
      <c r="I4980" s="2" t="s">
        <v>23049</v>
      </c>
      <c r="J4980" s="2" t="s">
        <v>28</v>
      </c>
      <c r="K4980" s="2" t="s">
        <v>61</v>
      </c>
      <c r="L4980" s="2" t="s">
        <v>167</v>
      </c>
      <c r="M4980" s="2" t="s">
        <v>168</v>
      </c>
      <c r="N4980" s="2" t="s">
        <v>3224</v>
      </c>
      <c r="O4980" s="3" t="s">
        <v>705</v>
      </c>
      <c r="P4980" s="24">
        <v>0</v>
      </c>
      <c r="Q4980" s="24">
        <v>0</v>
      </c>
      <c r="R4980" s="27" t="s">
        <v>1578</v>
      </c>
      <c r="S4980" s="28" t="s">
        <v>1589</v>
      </c>
      <c r="T4980" s="2" t="s">
        <v>33</v>
      </c>
      <c r="U4980" s="2">
        <v>0</v>
      </c>
      <c r="V4980" s="2" t="s">
        <v>5789</v>
      </c>
      <c r="W4980" s="2" t="s">
        <v>34</v>
      </c>
      <c r="AC4980" s="2">
        <v>0</v>
      </c>
      <c r="AD4980" s="104"/>
    </row>
    <row r="4981" spans="1:33" ht="45" x14ac:dyDescent="0.25">
      <c r="A4981" s="2" t="s">
        <v>9815</v>
      </c>
      <c r="B4981" s="2" t="s">
        <v>5797</v>
      </c>
      <c r="C4981" s="2" t="s">
        <v>9816</v>
      </c>
      <c r="F4981" s="2" t="s">
        <v>9817</v>
      </c>
      <c r="G4981" s="2" t="s">
        <v>9818</v>
      </c>
      <c r="H4981" s="2" t="s">
        <v>9819</v>
      </c>
      <c r="I4981" s="2" t="s">
        <v>22015</v>
      </c>
      <c r="J4981" s="2" t="s">
        <v>28</v>
      </c>
      <c r="K4981" s="2" t="s">
        <v>72</v>
      </c>
      <c r="L4981" s="2" t="s">
        <v>343</v>
      </c>
      <c r="M4981" s="2" t="s">
        <v>344</v>
      </c>
      <c r="N4981" s="2" t="s">
        <v>4320</v>
      </c>
      <c r="O4981" s="2" t="s">
        <v>32</v>
      </c>
      <c r="P4981" s="24">
        <v>0</v>
      </c>
      <c r="Q4981" s="24">
        <v>1</v>
      </c>
      <c r="R4981" s="27" t="s">
        <v>1568</v>
      </c>
      <c r="S4981" s="28" t="s">
        <v>1589</v>
      </c>
      <c r="T4981" s="2" t="s">
        <v>33</v>
      </c>
      <c r="U4981" s="2">
        <v>0</v>
      </c>
      <c r="V4981" s="2" t="s">
        <v>17905</v>
      </c>
      <c r="W4981" s="2" t="s">
        <v>34</v>
      </c>
      <c r="X4981" s="58" t="s">
        <v>5789</v>
      </c>
      <c r="Z4981" s="2">
        <v>412000</v>
      </c>
      <c r="AB4981" s="58">
        <v>46088.292673611111</v>
      </c>
      <c r="AC4981" s="2">
        <v>0</v>
      </c>
      <c r="AD4981" s="104">
        <v>412000</v>
      </c>
      <c r="AE4981" s="2">
        <v>46088.292673611111</v>
      </c>
      <c r="AG4981" s="2">
        <v>91455</v>
      </c>
    </row>
    <row r="4982" spans="1:33" ht="45" x14ac:dyDescent="0.25">
      <c r="A4982" s="2" t="s">
        <v>9804</v>
      </c>
      <c r="B4982" s="2" t="s">
        <v>5797</v>
      </c>
      <c r="C4982" s="2" t="s">
        <v>9805</v>
      </c>
      <c r="F4982" s="2" t="s">
        <v>9806</v>
      </c>
      <c r="G4982" s="2" t="s">
        <v>9807</v>
      </c>
      <c r="H4982" s="2" t="s">
        <v>9808</v>
      </c>
      <c r="I4982" s="2" t="s">
        <v>22016</v>
      </c>
      <c r="J4982" s="2" t="s">
        <v>28</v>
      </c>
      <c r="K4982" s="2" t="s">
        <v>72</v>
      </c>
      <c r="L4982" s="2" t="s">
        <v>343</v>
      </c>
      <c r="M4982" s="2" t="s">
        <v>344</v>
      </c>
      <c r="N4982" s="2" t="s">
        <v>4320</v>
      </c>
      <c r="O4982" s="2" t="s">
        <v>32</v>
      </c>
      <c r="P4982" s="24">
        <v>0</v>
      </c>
      <c r="Q4982" s="24">
        <v>1</v>
      </c>
      <c r="R4982" s="27" t="s">
        <v>1568</v>
      </c>
      <c r="S4982" s="28" t="s">
        <v>1589</v>
      </c>
      <c r="T4982" s="2" t="s">
        <v>33</v>
      </c>
      <c r="U4982" s="2">
        <v>0</v>
      </c>
      <c r="V4982" s="2" t="s">
        <v>30688</v>
      </c>
      <c r="W4982" s="2" t="s">
        <v>34</v>
      </c>
      <c r="X4982" s="58" t="s">
        <v>5789</v>
      </c>
      <c r="Z4982" s="2">
        <v>412000</v>
      </c>
      <c r="AB4982" s="58">
        <v>46088.291898148149</v>
      </c>
      <c r="AC4982" s="2">
        <v>0</v>
      </c>
      <c r="AD4982" s="104">
        <v>412000</v>
      </c>
      <c r="AE4982" s="2">
        <v>46088.291898148149</v>
      </c>
      <c r="AG4982" s="2">
        <v>91440</v>
      </c>
    </row>
    <row r="4983" spans="1:33" ht="45" x14ac:dyDescent="0.25">
      <c r="A4983" s="2" t="s">
        <v>10258</v>
      </c>
      <c r="B4983" s="2" t="s">
        <v>5797</v>
      </c>
      <c r="C4983" s="2" t="s">
        <v>10259</v>
      </c>
      <c r="F4983" s="2" t="s">
        <v>10260</v>
      </c>
      <c r="G4983" s="2" t="s">
        <v>10261</v>
      </c>
      <c r="H4983" s="2" t="s">
        <v>10262</v>
      </c>
      <c r="I4983" s="2" t="s">
        <v>22344</v>
      </c>
      <c r="J4983" s="2" t="s">
        <v>28</v>
      </c>
      <c r="K4983" s="2" t="s">
        <v>68</v>
      </c>
      <c r="L4983" s="2" t="s">
        <v>698</v>
      </c>
      <c r="M4983" s="2" t="s">
        <v>10055</v>
      </c>
      <c r="N4983" s="2" t="s">
        <v>10056</v>
      </c>
      <c r="O4983" s="2" t="s">
        <v>32</v>
      </c>
      <c r="P4983" s="24">
        <v>0</v>
      </c>
      <c r="Q4983" s="24">
        <v>1</v>
      </c>
      <c r="R4983" s="27" t="s">
        <v>1568</v>
      </c>
      <c r="S4983" s="28" t="s">
        <v>1589</v>
      </c>
      <c r="T4983" s="2" t="s">
        <v>33</v>
      </c>
      <c r="U4983" s="2">
        <v>0</v>
      </c>
      <c r="V4983" s="2" t="s">
        <v>19231</v>
      </c>
      <c r="W4983" s="2" t="s">
        <v>34</v>
      </c>
      <c r="X4983" s="58" t="s">
        <v>5789</v>
      </c>
      <c r="Z4983" s="2">
        <v>412000</v>
      </c>
      <c r="AB4983" s="58">
        <v>46088.464745370373</v>
      </c>
      <c r="AC4983" s="2">
        <v>0</v>
      </c>
      <c r="AD4983" s="104">
        <v>412000</v>
      </c>
      <c r="AE4983" s="2">
        <v>46088.464745370373</v>
      </c>
      <c r="AG4983" s="2">
        <v>91936</v>
      </c>
    </row>
    <row r="4984" spans="1:33" ht="45" x14ac:dyDescent="0.25">
      <c r="A4984" s="2" t="s">
        <v>6691</v>
      </c>
      <c r="B4984" s="2" t="s">
        <v>5797</v>
      </c>
      <c r="C4984" s="2" t="s">
        <v>6692</v>
      </c>
      <c r="F4984" s="2" t="s">
        <v>6693</v>
      </c>
      <c r="G4984" s="2" t="s">
        <v>6694</v>
      </c>
      <c r="H4984" s="2" t="s">
        <v>6695</v>
      </c>
      <c r="I4984" s="2" t="s">
        <v>20039</v>
      </c>
      <c r="J4984" s="2" t="s">
        <v>28</v>
      </c>
      <c r="K4984" s="2" t="s">
        <v>173</v>
      </c>
      <c r="L4984" s="2" t="s">
        <v>339</v>
      </c>
      <c r="M4984" s="2" t="s">
        <v>340</v>
      </c>
      <c r="N4984" s="2" t="s">
        <v>3418</v>
      </c>
      <c r="O4984" s="2" t="s">
        <v>705</v>
      </c>
      <c r="P4984" s="24">
        <v>0</v>
      </c>
      <c r="Q4984" s="24">
        <v>0</v>
      </c>
      <c r="R4984" s="27" t="s">
        <v>1578</v>
      </c>
      <c r="S4984" s="28" t="s">
        <v>1589</v>
      </c>
      <c r="T4984" s="2" t="s">
        <v>33</v>
      </c>
      <c r="U4984" s="2">
        <v>0</v>
      </c>
      <c r="V4984" s="2" t="s">
        <v>5797</v>
      </c>
      <c r="W4984" s="2" t="s">
        <v>34</v>
      </c>
      <c r="AC4984" s="2">
        <v>0</v>
      </c>
      <c r="AD4984" s="104"/>
    </row>
    <row r="4985" spans="1:33" ht="45" x14ac:dyDescent="0.25">
      <c r="A4985" s="2" t="s">
        <v>11566</v>
      </c>
      <c r="B4985" s="2" t="s">
        <v>5797</v>
      </c>
      <c r="C4985" s="2" t="s">
        <v>11567</v>
      </c>
      <c r="F4985" s="2" t="s">
        <v>10829</v>
      </c>
      <c r="G4985" s="2" t="s">
        <v>10830</v>
      </c>
      <c r="H4985" s="2" t="s">
        <v>10831</v>
      </c>
      <c r="I4985" s="2" t="s">
        <v>22345</v>
      </c>
      <c r="J4985" s="2" t="s">
        <v>28</v>
      </c>
      <c r="K4985" s="2" t="s">
        <v>68</v>
      </c>
      <c r="L4985" s="2" t="s">
        <v>251</v>
      </c>
      <c r="M4985" s="2" t="s">
        <v>252</v>
      </c>
      <c r="N4985" s="2" t="s">
        <v>4288</v>
      </c>
      <c r="O4985" s="2" t="s">
        <v>705</v>
      </c>
      <c r="P4985" s="24">
        <v>0</v>
      </c>
      <c r="Q4985" s="24">
        <v>0</v>
      </c>
      <c r="R4985" s="27" t="s">
        <v>1578</v>
      </c>
      <c r="S4985" s="28" t="s">
        <v>1589</v>
      </c>
      <c r="T4985" s="2" t="s">
        <v>33</v>
      </c>
      <c r="U4985" s="2">
        <v>0</v>
      </c>
      <c r="V4985" s="2" t="s">
        <v>5789</v>
      </c>
      <c r="W4985" s="2" t="s">
        <v>34</v>
      </c>
      <c r="AC4985" s="2">
        <v>0</v>
      </c>
      <c r="AD4985" s="104"/>
    </row>
    <row r="4986" spans="1:33" ht="45" x14ac:dyDescent="0.25">
      <c r="A4986" s="2" t="s">
        <v>6385</v>
      </c>
      <c r="B4986" s="2" t="s">
        <v>5797</v>
      </c>
      <c r="C4986" s="2" t="s">
        <v>6386</v>
      </c>
      <c r="F4986" s="2" t="s">
        <v>6387</v>
      </c>
      <c r="G4986" s="2" t="s">
        <v>6388</v>
      </c>
      <c r="H4986" s="2" t="s">
        <v>6389</v>
      </c>
      <c r="I4986" s="2" t="s">
        <v>20074</v>
      </c>
      <c r="J4986" s="2" t="s">
        <v>28</v>
      </c>
      <c r="K4986" s="2" t="s">
        <v>173</v>
      </c>
      <c r="L4986" s="2" t="s">
        <v>378</v>
      </c>
      <c r="M4986" s="2" t="s">
        <v>379</v>
      </c>
      <c r="N4986" s="2" t="s">
        <v>6357</v>
      </c>
      <c r="O4986" s="2" t="s">
        <v>32</v>
      </c>
      <c r="P4986" s="24">
        <v>0</v>
      </c>
      <c r="Q4986" s="24">
        <v>1</v>
      </c>
      <c r="R4986" s="27" t="s">
        <v>1568</v>
      </c>
      <c r="S4986" s="28" t="s">
        <v>1589</v>
      </c>
      <c r="T4986" s="2" t="s">
        <v>33</v>
      </c>
      <c r="U4986" s="2">
        <v>0</v>
      </c>
      <c r="V4986" s="2" t="s">
        <v>17905</v>
      </c>
      <c r="W4986" s="2" t="s">
        <v>34</v>
      </c>
      <c r="X4986" s="58" t="s">
        <v>5754</v>
      </c>
      <c r="Z4986" s="2">
        <v>412000</v>
      </c>
      <c r="AB4986" s="58">
        <v>46091.528622685182</v>
      </c>
      <c r="AC4986" s="2">
        <v>0</v>
      </c>
      <c r="AD4986" s="104">
        <v>412000</v>
      </c>
      <c r="AE4986" s="2">
        <v>46091.528622685182</v>
      </c>
      <c r="AG4986" s="2">
        <v>104213</v>
      </c>
    </row>
    <row r="4987" spans="1:33" ht="45" x14ac:dyDescent="0.25">
      <c r="A4987" s="2" t="s">
        <v>6808</v>
      </c>
      <c r="B4987" s="2" t="s">
        <v>5797</v>
      </c>
      <c r="C4987" s="2" t="s">
        <v>6809</v>
      </c>
      <c r="F4987" s="2" t="s">
        <v>6810</v>
      </c>
      <c r="G4987" s="2" t="s">
        <v>6811</v>
      </c>
      <c r="H4987" s="2" t="s">
        <v>6812</v>
      </c>
      <c r="I4987" s="2" t="s">
        <v>20075</v>
      </c>
      <c r="J4987" s="2" t="s">
        <v>28</v>
      </c>
      <c r="K4987" s="2" t="s">
        <v>173</v>
      </c>
      <c r="L4987" s="2" t="s">
        <v>378</v>
      </c>
      <c r="M4987" s="2" t="s">
        <v>379</v>
      </c>
      <c r="N4987" s="2" t="s">
        <v>6357</v>
      </c>
      <c r="O4987" s="2" t="s">
        <v>32</v>
      </c>
      <c r="P4987" s="24">
        <v>0</v>
      </c>
      <c r="Q4987" s="24">
        <v>1</v>
      </c>
      <c r="R4987" s="27" t="s">
        <v>1568</v>
      </c>
      <c r="S4987" s="28" t="s">
        <v>1589</v>
      </c>
      <c r="T4987" s="2" t="s">
        <v>33</v>
      </c>
      <c r="U4987" s="2">
        <v>0</v>
      </c>
      <c r="V4987" s="2" t="s">
        <v>32611</v>
      </c>
      <c r="W4987" s="2" t="s">
        <v>34</v>
      </c>
      <c r="X4987" s="58" t="s">
        <v>5754</v>
      </c>
      <c r="Z4987" s="2">
        <v>412000</v>
      </c>
      <c r="AB4987" s="58">
        <v>46091.528796296298</v>
      </c>
      <c r="AC4987" s="2">
        <v>0</v>
      </c>
      <c r="AD4987" s="104">
        <v>412000</v>
      </c>
      <c r="AE4987" s="2">
        <v>46091.528796296298</v>
      </c>
      <c r="AG4987" s="2">
        <v>104550</v>
      </c>
    </row>
    <row r="4988" spans="1:33" ht="45" x14ac:dyDescent="0.25">
      <c r="A4988" s="2" t="s">
        <v>8423</v>
      </c>
      <c r="B4988" s="2" t="s">
        <v>5797</v>
      </c>
      <c r="C4988" s="2" t="s">
        <v>8424</v>
      </c>
      <c r="F4988" s="2" t="s">
        <v>8425</v>
      </c>
      <c r="G4988" s="2" t="s">
        <v>8426</v>
      </c>
      <c r="H4988" s="2" t="s">
        <v>8427</v>
      </c>
      <c r="I4988" s="2" t="s">
        <v>21221</v>
      </c>
      <c r="J4988" s="2" t="s">
        <v>28</v>
      </c>
      <c r="K4988" s="2" t="s">
        <v>78</v>
      </c>
      <c r="L4988" s="2" t="s">
        <v>41</v>
      </c>
      <c r="M4988" s="2" t="s">
        <v>1310</v>
      </c>
      <c r="N4988" s="2" t="s">
        <v>8147</v>
      </c>
      <c r="O4988" s="2" t="s">
        <v>705</v>
      </c>
      <c r="P4988" s="24">
        <v>0</v>
      </c>
      <c r="Q4988" s="24">
        <v>0</v>
      </c>
      <c r="R4988" s="27" t="s">
        <v>1578</v>
      </c>
      <c r="S4988" s="28" t="s">
        <v>1589</v>
      </c>
      <c r="T4988" s="2" t="s">
        <v>33</v>
      </c>
      <c r="U4988" s="2">
        <v>0</v>
      </c>
      <c r="V4988" s="2" t="s">
        <v>5797</v>
      </c>
      <c r="W4988" s="2" t="s">
        <v>34</v>
      </c>
      <c r="AC4988" s="2">
        <v>0</v>
      </c>
      <c r="AD4988" s="104"/>
    </row>
    <row r="4989" spans="1:33" ht="45" x14ac:dyDescent="0.25">
      <c r="A4989" s="2" t="s">
        <v>10342</v>
      </c>
      <c r="B4989" s="2" t="s">
        <v>5797</v>
      </c>
      <c r="C4989" s="2" t="s">
        <v>10343</v>
      </c>
      <c r="F4989" s="2" t="s">
        <v>10344</v>
      </c>
      <c r="G4989" s="2" t="s">
        <v>10345</v>
      </c>
      <c r="H4989" s="2" t="s">
        <v>10346</v>
      </c>
      <c r="I4989" s="2" t="s">
        <v>22346</v>
      </c>
      <c r="J4989" s="2" t="s">
        <v>28</v>
      </c>
      <c r="K4989" s="2" t="s">
        <v>68</v>
      </c>
      <c r="L4989" s="2" t="s">
        <v>698</v>
      </c>
      <c r="M4989" s="2" t="s">
        <v>10055</v>
      </c>
      <c r="N4989" s="2" t="s">
        <v>10056</v>
      </c>
      <c r="O4989" s="2" t="s">
        <v>32</v>
      </c>
      <c r="P4989" s="24">
        <v>0</v>
      </c>
      <c r="Q4989" s="24">
        <v>1</v>
      </c>
      <c r="R4989" s="27" t="s">
        <v>1568</v>
      </c>
      <c r="S4989" s="28" t="s">
        <v>1589</v>
      </c>
      <c r="T4989" s="2" t="s">
        <v>33</v>
      </c>
      <c r="U4989" s="2">
        <v>0</v>
      </c>
      <c r="V4989" s="2" t="s">
        <v>19773</v>
      </c>
      <c r="W4989" s="2" t="s">
        <v>34</v>
      </c>
      <c r="X4989" s="58" t="s">
        <v>5789</v>
      </c>
      <c r="Z4989" s="2">
        <v>412000</v>
      </c>
      <c r="AB4989" s="58">
        <v>46088.464537037034</v>
      </c>
      <c r="AC4989" s="2">
        <v>0</v>
      </c>
      <c r="AD4989" s="104">
        <v>412000</v>
      </c>
      <c r="AE4989" s="2">
        <v>46088.464537037034</v>
      </c>
      <c r="AG4989" s="2">
        <v>91937</v>
      </c>
    </row>
    <row r="4990" spans="1:33" ht="45" x14ac:dyDescent="0.25">
      <c r="A4990" s="2" t="s">
        <v>6380</v>
      </c>
      <c r="B4990" s="2" t="s">
        <v>5797</v>
      </c>
      <c r="C4990" s="2" t="s">
        <v>6381</v>
      </c>
      <c r="F4990" s="2" t="s">
        <v>6382</v>
      </c>
      <c r="G4990" s="2" t="s">
        <v>6383</v>
      </c>
      <c r="H4990" s="2" t="s">
        <v>6384</v>
      </c>
      <c r="I4990" s="2" t="s">
        <v>20075</v>
      </c>
      <c r="J4990" s="2" t="s">
        <v>28</v>
      </c>
      <c r="K4990" s="2" t="s">
        <v>173</v>
      </c>
      <c r="L4990" s="2" t="s">
        <v>378</v>
      </c>
      <c r="M4990" s="2" t="s">
        <v>379</v>
      </c>
      <c r="N4990" s="2" t="s">
        <v>6357</v>
      </c>
      <c r="O4990" s="2" t="s">
        <v>32</v>
      </c>
      <c r="P4990" s="24">
        <v>0</v>
      </c>
      <c r="Q4990" s="24">
        <v>1</v>
      </c>
      <c r="R4990" s="27" t="s">
        <v>1568</v>
      </c>
      <c r="S4990" s="28" t="s">
        <v>1589</v>
      </c>
      <c r="T4990" s="2" t="s">
        <v>33</v>
      </c>
      <c r="U4990" s="2">
        <v>0</v>
      </c>
      <c r="V4990" s="2" t="s">
        <v>17683</v>
      </c>
      <c r="W4990" s="2" t="s">
        <v>34</v>
      </c>
      <c r="X4990" s="58" t="s">
        <v>5754</v>
      </c>
      <c r="Z4990" s="2">
        <v>412000</v>
      </c>
      <c r="AB4990" s="58">
        <v>46091.528449074074</v>
      </c>
      <c r="AC4990" s="2">
        <v>0</v>
      </c>
      <c r="AD4990" s="104">
        <v>412000</v>
      </c>
      <c r="AE4990" s="2">
        <v>46091.528449074074</v>
      </c>
      <c r="AG4990" s="2">
        <v>103647</v>
      </c>
    </row>
    <row r="4991" spans="1:33" ht="60" x14ac:dyDescent="0.25">
      <c r="A4991" s="2" t="s">
        <v>11047</v>
      </c>
      <c r="B4991" s="2" t="s">
        <v>5797</v>
      </c>
      <c r="C4991" s="2" t="s">
        <v>11048</v>
      </c>
      <c r="F4991" s="2" t="s">
        <v>11049</v>
      </c>
      <c r="G4991" s="2" t="s">
        <v>11050</v>
      </c>
      <c r="H4991" s="2" t="s">
        <v>11051</v>
      </c>
      <c r="I4991" s="2" t="s">
        <v>22347</v>
      </c>
      <c r="J4991" s="2" t="s">
        <v>28</v>
      </c>
      <c r="K4991" s="2" t="s">
        <v>68</v>
      </c>
      <c r="L4991" s="2" t="s">
        <v>251</v>
      </c>
      <c r="M4991" s="2" t="s">
        <v>252</v>
      </c>
      <c r="N4991" s="2" t="s">
        <v>4288</v>
      </c>
      <c r="O4991" s="2" t="s">
        <v>705</v>
      </c>
      <c r="P4991" s="24">
        <v>0</v>
      </c>
      <c r="Q4991" s="24">
        <v>0</v>
      </c>
      <c r="R4991" s="27" t="s">
        <v>1578</v>
      </c>
      <c r="S4991" s="28" t="s">
        <v>1589</v>
      </c>
      <c r="T4991" s="2" t="s">
        <v>33</v>
      </c>
      <c r="U4991" s="2">
        <v>0</v>
      </c>
      <c r="V4991" s="2" t="s">
        <v>5789</v>
      </c>
      <c r="W4991" s="2" t="s">
        <v>34</v>
      </c>
      <c r="AC4991" s="2">
        <v>0</v>
      </c>
      <c r="AD4991" s="104"/>
    </row>
    <row r="4992" spans="1:33" ht="45" x14ac:dyDescent="0.25">
      <c r="A4992" s="2" t="s">
        <v>10224</v>
      </c>
      <c r="B4992" s="2" t="s">
        <v>5797</v>
      </c>
      <c r="C4992" s="2" t="s">
        <v>10225</v>
      </c>
      <c r="F4992" s="2" t="s">
        <v>10226</v>
      </c>
      <c r="G4992" s="2" t="s">
        <v>10227</v>
      </c>
      <c r="H4992" s="2" t="s">
        <v>10228</v>
      </c>
      <c r="I4992" s="2" t="s">
        <v>22348</v>
      </c>
      <c r="J4992" s="2" t="s">
        <v>28</v>
      </c>
      <c r="K4992" s="2" t="s">
        <v>68</v>
      </c>
      <c r="L4992" s="2" t="s">
        <v>698</v>
      </c>
      <c r="M4992" s="2" t="s">
        <v>10055</v>
      </c>
      <c r="N4992" s="2" t="s">
        <v>10056</v>
      </c>
      <c r="O4992" s="2" t="s">
        <v>32</v>
      </c>
      <c r="P4992" s="24">
        <v>0</v>
      </c>
      <c r="Q4992" s="24">
        <v>1</v>
      </c>
      <c r="R4992" s="27" t="s">
        <v>1568</v>
      </c>
      <c r="S4992" s="28" t="s">
        <v>1589</v>
      </c>
      <c r="T4992" s="2" t="s">
        <v>33</v>
      </c>
      <c r="U4992" s="2">
        <v>0</v>
      </c>
      <c r="V4992" s="2" t="s">
        <v>32611</v>
      </c>
      <c r="W4992" s="2" t="s">
        <v>34</v>
      </c>
      <c r="X4992" s="58" t="s">
        <v>5789</v>
      </c>
      <c r="Z4992" s="2">
        <v>412000</v>
      </c>
      <c r="AB4992" s="58">
        <v>46088.464131944442</v>
      </c>
      <c r="AC4992" s="2">
        <v>0</v>
      </c>
      <c r="AD4992" s="104">
        <v>412000</v>
      </c>
      <c r="AE4992" s="2">
        <v>46088.464131944442</v>
      </c>
      <c r="AG4992" s="2">
        <v>91938</v>
      </c>
    </row>
    <row r="4993" spans="1:33" ht="45" x14ac:dyDescent="0.25">
      <c r="A4993" s="2" t="s">
        <v>10732</v>
      </c>
      <c r="B4993" s="2" t="s">
        <v>5797</v>
      </c>
      <c r="C4993" s="2" t="s">
        <v>10733</v>
      </c>
      <c r="F4993" s="2" t="s">
        <v>10734</v>
      </c>
      <c r="G4993" s="2" t="s">
        <v>10735</v>
      </c>
      <c r="H4993" s="2" t="s">
        <v>10736</v>
      </c>
      <c r="I4993" s="2" t="s">
        <v>22349</v>
      </c>
      <c r="J4993" s="2" t="s">
        <v>28</v>
      </c>
      <c r="K4993" s="2" t="s">
        <v>68</v>
      </c>
      <c r="L4993" s="2" t="s">
        <v>251</v>
      </c>
      <c r="M4993" s="2" t="s">
        <v>252</v>
      </c>
      <c r="N4993" s="2" t="s">
        <v>4288</v>
      </c>
      <c r="O4993" s="2" t="s">
        <v>32</v>
      </c>
      <c r="P4993" s="24">
        <v>0</v>
      </c>
      <c r="Q4993" s="24">
        <v>1</v>
      </c>
      <c r="R4993" s="27" t="s">
        <v>1568</v>
      </c>
      <c r="S4993" s="28" t="s">
        <v>1589</v>
      </c>
      <c r="T4993" s="2" t="s">
        <v>33</v>
      </c>
      <c r="U4993" s="2">
        <v>0</v>
      </c>
      <c r="V4993" s="2" t="s">
        <v>32960</v>
      </c>
      <c r="W4993" s="2" t="s">
        <v>34</v>
      </c>
      <c r="X4993" s="58" t="s">
        <v>5754</v>
      </c>
      <c r="Z4993" s="2">
        <v>412000</v>
      </c>
      <c r="AB4993" s="58">
        <v>46091.477800925924</v>
      </c>
      <c r="AC4993" s="2">
        <v>0</v>
      </c>
      <c r="AD4993" s="104">
        <v>412000</v>
      </c>
      <c r="AE4993" s="2">
        <v>46091.477800925924</v>
      </c>
      <c r="AG4993" s="2">
        <v>100394</v>
      </c>
    </row>
    <row r="4994" spans="1:33" ht="45" x14ac:dyDescent="0.25">
      <c r="A4994" s="2" t="s">
        <v>6696</v>
      </c>
      <c r="B4994" s="2" t="s">
        <v>5797</v>
      </c>
      <c r="C4994" s="2" t="s">
        <v>6697</v>
      </c>
      <c r="F4994" s="2" t="s">
        <v>6698</v>
      </c>
      <c r="G4994" s="2" t="s">
        <v>6699</v>
      </c>
      <c r="H4994" s="2" t="s">
        <v>6700</v>
      </c>
      <c r="I4994" s="2" t="s">
        <v>20076</v>
      </c>
      <c r="J4994" s="2" t="s">
        <v>28</v>
      </c>
      <c r="K4994" s="2" t="s">
        <v>173</v>
      </c>
      <c r="L4994" s="2" t="s">
        <v>339</v>
      </c>
      <c r="M4994" s="2" t="s">
        <v>340</v>
      </c>
      <c r="N4994" s="2" t="s">
        <v>3418</v>
      </c>
      <c r="O4994" s="2" t="s">
        <v>705</v>
      </c>
      <c r="P4994" s="24">
        <v>0</v>
      </c>
      <c r="Q4994" s="24">
        <v>0</v>
      </c>
      <c r="R4994" s="27" t="s">
        <v>1578</v>
      </c>
      <c r="S4994" s="28" t="s">
        <v>1589</v>
      </c>
      <c r="T4994" s="2" t="s">
        <v>33</v>
      </c>
      <c r="U4994" s="2">
        <v>0</v>
      </c>
      <c r="V4994" s="2" t="s">
        <v>5754</v>
      </c>
      <c r="W4994" s="2" t="s">
        <v>34</v>
      </c>
      <c r="AC4994" s="2">
        <v>0</v>
      </c>
      <c r="AD4994" s="104"/>
    </row>
    <row r="4995" spans="1:33" ht="60" x14ac:dyDescent="0.25">
      <c r="A4995" s="2" t="s">
        <v>12004</v>
      </c>
      <c r="B4995" s="2" t="s">
        <v>5797</v>
      </c>
      <c r="C4995" s="2" t="s">
        <v>12005</v>
      </c>
      <c r="F4995" s="2" t="s">
        <v>12006</v>
      </c>
      <c r="G4995" s="2" t="s">
        <v>12007</v>
      </c>
      <c r="H4995" s="2" t="s">
        <v>12008</v>
      </c>
      <c r="I4995" s="2" t="s">
        <v>23049</v>
      </c>
      <c r="J4995" s="2" t="s">
        <v>28</v>
      </c>
      <c r="K4995" s="2" t="s">
        <v>61</v>
      </c>
      <c r="L4995" s="2" t="s">
        <v>167</v>
      </c>
      <c r="M4995" s="2" t="s">
        <v>168</v>
      </c>
      <c r="N4995" s="2" t="s">
        <v>3224</v>
      </c>
      <c r="O4995" s="2" t="s">
        <v>705</v>
      </c>
      <c r="P4995" s="24">
        <v>0</v>
      </c>
      <c r="Q4995" s="24">
        <v>0</v>
      </c>
      <c r="R4995" s="27" t="s">
        <v>1578</v>
      </c>
      <c r="S4995" s="28" t="s">
        <v>1589</v>
      </c>
      <c r="T4995" s="2" t="s">
        <v>33</v>
      </c>
      <c r="U4995" s="2">
        <v>0</v>
      </c>
      <c r="V4995" s="2" t="s">
        <v>5797</v>
      </c>
      <c r="W4995" s="2" t="s">
        <v>34</v>
      </c>
      <c r="AC4995" s="2">
        <v>0</v>
      </c>
      <c r="AD4995" s="104"/>
    </row>
    <row r="4996" spans="1:33" ht="45" x14ac:dyDescent="0.25">
      <c r="A4996" s="2" t="s">
        <v>9669</v>
      </c>
      <c r="B4996" s="2" t="s">
        <v>5797</v>
      </c>
      <c r="C4996" s="2" t="s">
        <v>9670</v>
      </c>
      <c r="F4996" s="2" t="s">
        <v>9671</v>
      </c>
      <c r="G4996" s="2" t="s">
        <v>9672</v>
      </c>
      <c r="H4996" s="2" t="s">
        <v>9673</v>
      </c>
      <c r="I4996" s="2" t="s">
        <v>21969</v>
      </c>
      <c r="J4996" s="2" t="s">
        <v>28</v>
      </c>
      <c r="K4996" s="2" t="s">
        <v>74</v>
      </c>
      <c r="L4996" s="2" t="s">
        <v>131</v>
      </c>
      <c r="M4996" s="2" t="s">
        <v>264</v>
      </c>
      <c r="N4996" s="2" t="s">
        <v>5018</v>
      </c>
      <c r="O4996" s="2" t="s">
        <v>37</v>
      </c>
      <c r="P4996" s="24">
        <v>0</v>
      </c>
      <c r="Q4996" s="24">
        <v>0</v>
      </c>
      <c r="R4996" s="27" t="s">
        <v>1578</v>
      </c>
      <c r="S4996" s="28" t="s">
        <v>1589</v>
      </c>
      <c r="T4996" s="2" t="s">
        <v>33</v>
      </c>
      <c r="U4996" s="2">
        <v>0</v>
      </c>
      <c r="V4996" s="2" t="s">
        <v>28201</v>
      </c>
      <c r="W4996" s="2" t="s">
        <v>34</v>
      </c>
      <c r="X4996" s="58" t="s">
        <v>12666</v>
      </c>
      <c r="Z4996" s="2">
        <v>412000</v>
      </c>
      <c r="AB4996" s="58">
        <v>46092.458229166667</v>
      </c>
      <c r="AC4996" s="2">
        <v>0</v>
      </c>
      <c r="AD4996" s="104">
        <v>412000</v>
      </c>
      <c r="AE4996" s="2">
        <v>46092.458229166667</v>
      </c>
      <c r="AG4996" s="2">
        <v>97494</v>
      </c>
    </row>
    <row r="4997" spans="1:33" ht="45" x14ac:dyDescent="0.25">
      <c r="A4997" s="2" t="s">
        <v>10376</v>
      </c>
      <c r="B4997" s="2" t="s">
        <v>5797</v>
      </c>
      <c r="C4997" s="2" t="s">
        <v>10377</v>
      </c>
      <c r="F4997" s="2" t="s">
        <v>10378</v>
      </c>
      <c r="G4997" s="2" t="s">
        <v>10379</v>
      </c>
      <c r="H4997" s="2" t="s">
        <v>10380</v>
      </c>
      <c r="I4997" s="2" t="s">
        <v>22350</v>
      </c>
      <c r="J4997" s="2" t="s">
        <v>28</v>
      </c>
      <c r="K4997" s="2" t="s">
        <v>68</v>
      </c>
      <c r="L4997" s="2" t="s">
        <v>10381</v>
      </c>
      <c r="M4997" s="2" t="s">
        <v>10382</v>
      </c>
      <c r="N4997" s="2" t="s">
        <v>10383</v>
      </c>
      <c r="O4997" s="2" t="s">
        <v>32</v>
      </c>
      <c r="P4997" s="24">
        <v>0</v>
      </c>
      <c r="Q4997" s="24">
        <v>1</v>
      </c>
      <c r="R4997" s="27" t="s">
        <v>1568</v>
      </c>
      <c r="S4997" s="28" t="s">
        <v>1589</v>
      </c>
      <c r="T4997" s="2" t="s">
        <v>33</v>
      </c>
      <c r="U4997" s="2">
        <v>0</v>
      </c>
      <c r="V4997" s="2" t="s">
        <v>19078</v>
      </c>
      <c r="W4997" s="2" t="s">
        <v>34</v>
      </c>
      <c r="X4997" s="58" t="s">
        <v>5789</v>
      </c>
      <c r="Z4997" s="2">
        <v>412000</v>
      </c>
      <c r="AB4997" s="58">
        <v>46088.443611111114</v>
      </c>
      <c r="AC4997" s="2">
        <v>0</v>
      </c>
      <c r="AD4997" s="104">
        <v>412000</v>
      </c>
      <c r="AE4997" s="2">
        <v>46088.443611111114</v>
      </c>
      <c r="AG4997" s="2">
        <v>93131</v>
      </c>
    </row>
    <row r="4998" spans="1:33" ht="45" x14ac:dyDescent="0.25">
      <c r="A4998" s="2" t="s">
        <v>6889</v>
      </c>
      <c r="B4998" s="2" t="s">
        <v>5797</v>
      </c>
      <c r="C4998" s="2" t="s">
        <v>6890</v>
      </c>
      <c r="F4998" s="2" t="s">
        <v>6891</v>
      </c>
      <c r="G4998" s="2" t="s">
        <v>6892</v>
      </c>
      <c r="H4998" s="2" t="s">
        <v>6893</v>
      </c>
      <c r="I4998" s="2" t="s">
        <v>20077</v>
      </c>
      <c r="J4998" s="2" t="s">
        <v>28</v>
      </c>
      <c r="K4998" s="2" t="s">
        <v>173</v>
      </c>
      <c r="L4998" s="2" t="s">
        <v>468</v>
      </c>
      <c r="M4998" s="2" t="s">
        <v>469</v>
      </c>
      <c r="N4998" s="2" t="s">
        <v>3354</v>
      </c>
      <c r="O4998" s="2" t="s">
        <v>32</v>
      </c>
      <c r="P4998" s="24">
        <v>0</v>
      </c>
      <c r="Q4998" s="24">
        <v>1</v>
      </c>
      <c r="R4998" s="27" t="s">
        <v>1568</v>
      </c>
      <c r="S4998" s="28" t="s">
        <v>1589</v>
      </c>
      <c r="T4998" s="2" t="s">
        <v>33</v>
      </c>
      <c r="U4998" s="2">
        <v>0</v>
      </c>
      <c r="V4998" s="2" t="s">
        <v>18001</v>
      </c>
      <c r="W4998" s="2" t="s">
        <v>34</v>
      </c>
      <c r="X4998" s="58" t="s">
        <v>12666</v>
      </c>
      <c r="Z4998" s="2">
        <v>412000</v>
      </c>
      <c r="AB4998" s="58">
        <v>46092.391979166663</v>
      </c>
      <c r="AC4998" s="2">
        <v>0</v>
      </c>
      <c r="AD4998" s="104">
        <v>412000</v>
      </c>
      <c r="AE4998" s="2">
        <v>46092.391979166663</v>
      </c>
      <c r="AG4998" s="2">
        <v>113004</v>
      </c>
    </row>
    <row r="4999" spans="1:33" ht="45" x14ac:dyDescent="0.25">
      <c r="A4999" s="2" t="s">
        <v>10328</v>
      </c>
      <c r="B4999" s="2" t="s">
        <v>5797</v>
      </c>
      <c r="C4999" s="2" t="s">
        <v>10329</v>
      </c>
      <c r="F4999" s="2" t="s">
        <v>10330</v>
      </c>
      <c r="G4999" s="2" t="s">
        <v>10331</v>
      </c>
      <c r="H4999" s="2" t="s">
        <v>10332</v>
      </c>
      <c r="I4999" s="2" t="s">
        <v>22351</v>
      </c>
      <c r="J4999" s="2" t="s">
        <v>28</v>
      </c>
      <c r="K4999" s="2" t="s">
        <v>68</v>
      </c>
      <c r="L4999" s="2" t="s">
        <v>698</v>
      </c>
      <c r="M4999" s="2" t="s">
        <v>10055</v>
      </c>
      <c r="N4999" s="2" t="s">
        <v>10056</v>
      </c>
      <c r="O4999" s="2" t="s">
        <v>32</v>
      </c>
      <c r="P4999" s="24">
        <v>0</v>
      </c>
      <c r="Q4999" s="24">
        <v>1</v>
      </c>
      <c r="R4999" s="27" t="s">
        <v>1568</v>
      </c>
      <c r="S4999" s="28" t="s">
        <v>1589</v>
      </c>
      <c r="T4999" s="2" t="s">
        <v>33</v>
      </c>
      <c r="U4999" s="2">
        <v>0</v>
      </c>
      <c r="V4999" s="2" t="s">
        <v>17884</v>
      </c>
      <c r="W4999" s="2" t="s">
        <v>34</v>
      </c>
      <c r="X4999" s="58" t="s">
        <v>5789</v>
      </c>
      <c r="Z4999" s="2">
        <v>412000</v>
      </c>
      <c r="AB4999" s="58">
        <v>46088.463900462964</v>
      </c>
      <c r="AC4999" s="2">
        <v>0</v>
      </c>
      <c r="AD4999" s="104">
        <v>412000</v>
      </c>
      <c r="AE4999" s="2">
        <v>46088.463900462964</v>
      </c>
      <c r="AG4999" s="2">
        <v>91940</v>
      </c>
    </row>
    <row r="5000" spans="1:33" ht="45" x14ac:dyDescent="0.25">
      <c r="A5000" s="2" t="s">
        <v>7456</v>
      </c>
      <c r="B5000" s="2" t="s">
        <v>5797</v>
      </c>
      <c r="C5000" s="2" t="s">
        <v>7457</v>
      </c>
      <c r="F5000" s="2" t="s">
        <v>7458</v>
      </c>
      <c r="G5000" s="2" t="s">
        <v>7459</v>
      </c>
      <c r="H5000" s="2" t="s">
        <v>7460</v>
      </c>
      <c r="I5000" s="2" t="s">
        <v>20670</v>
      </c>
      <c r="J5000" s="2" t="s">
        <v>28</v>
      </c>
      <c r="K5000" s="2" t="s">
        <v>29</v>
      </c>
      <c r="L5000" s="2" t="s">
        <v>189</v>
      </c>
      <c r="M5000" s="2" t="s">
        <v>7461</v>
      </c>
      <c r="N5000" s="2" t="s">
        <v>7462</v>
      </c>
      <c r="O5000" s="2" t="s">
        <v>705</v>
      </c>
      <c r="P5000" s="24">
        <v>0</v>
      </c>
      <c r="Q5000" s="24">
        <v>0</v>
      </c>
      <c r="R5000" s="27" t="s">
        <v>1578</v>
      </c>
      <c r="S5000" s="28" t="s">
        <v>1589</v>
      </c>
      <c r="T5000" s="2" t="s">
        <v>33</v>
      </c>
      <c r="U5000" s="2">
        <v>0</v>
      </c>
      <c r="V5000" s="2" t="s">
        <v>16022</v>
      </c>
      <c r="W5000" s="2" t="s">
        <v>34</v>
      </c>
      <c r="AC5000" s="2">
        <v>0</v>
      </c>
      <c r="AD5000" s="104"/>
    </row>
    <row r="5001" spans="1:33" ht="45" x14ac:dyDescent="0.25">
      <c r="A5001" s="2" t="s">
        <v>12018</v>
      </c>
      <c r="B5001" s="2" t="s">
        <v>5797</v>
      </c>
      <c r="C5001" s="2" t="s">
        <v>12019</v>
      </c>
      <c r="F5001" s="2" t="s">
        <v>12020</v>
      </c>
      <c r="G5001" s="2" t="s">
        <v>12021</v>
      </c>
      <c r="H5001" s="2" t="s">
        <v>8825</v>
      </c>
      <c r="I5001" s="2" t="s">
        <v>23064</v>
      </c>
      <c r="J5001" s="2" t="s">
        <v>28</v>
      </c>
      <c r="K5001" s="2" t="s">
        <v>61</v>
      </c>
      <c r="L5001" s="2" t="s">
        <v>108</v>
      </c>
      <c r="M5001" s="2" t="s">
        <v>122</v>
      </c>
      <c r="N5001" s="2" t="s">
        <v>4096</v>
      </c>
      <c r="O5001" s="2" t="s">
        <v>32</v>
      </c>
      <c r="P5001" s="24">
        <v>0</v>
      </c>
      <c r="Q5001" s="24">
        <v>1</v>
      </c>
      <c r="R5001" s="27" t="s">
        <v>1568</v>
      </c>
      <c r="S5001" s="28" t="s">
        <v>1589</v>
      </c>
      <c r="T5001" s="2" t="s">
        <v>33</v>
      </c>
      <c r="U5001" s="2">
        <v>0</v>
      </c>
      <c r="V5001" s="2" t="s">
        <v>17905</v>
      </c>
      <c r="W5001" s="2" t="s">
        <v>34</v>
      </c>
      <c r="X5001" s="58" t="s">
        <v>5754</v>
      </c>
      <c r="Z5001" s="2">
        <v>412000</v>
      </c>
      <c r="AB5001" s="58">
        <v>46091.765509259261</v>
      </c>
      <c r="AC5001" s="2">
        <v>0</v>
      </c>
      <c r="AD5001" s="104">
        <v>412000</v>
      </c>
      <c r="AE5001" s="2">
        <v>46091.765509259261</v>
      </c>
      <c r="AG5001" s="2">
        <v>108903</v>
      </c>
    </row>
    <row r="5002" spans="1:33" ht="45" x14ac:dyDescent="0.25">
      <c r="A5002" s="2" t="s">
        <v>10621</v>
      </c>
      <c r="B5002" s="2" t="s">
        <v>5797</v>
      </c>
      <c r="C5002" s="2" t="s">
        <v>10622</v>
      </c>
      <c r="F5002" s="2" t="s">
        <v>10623</v>
      </c>
      <c r="G5002" s="2" t="s">
        <v>10624</v>
      </c>
      <c r="H5002" s="2" t="s">
        <v>10625</v>
      </c>
      <c r="I5002" s="2" t="s">
        <v>22352</v>
      </c>
      <c r="J5002" s="2" t="s">
        <v>28</v>
      </c>
      <c r="K5002" s="2" t="s">
        <v>68</v>
      </c>
      <c r="L5002" s="2" t="s">
        <v>10569</v>
      </c>
      <c r="M5002" s="2" t="s">
        <v>148</v>
      </c>
      <c r="N5002" s="2" t="s">
        <v>10570</v>
      </c>
      <c r="O5002" s="2" t="s">
        <v>32</v>
      </c>
      <c r="P5002" s="24">
        <v>0</v>
      </c>
      <c r="Q5002" s="24">
        <v>1</v>
      </c>
      <c r="R5002" s="27" t="s">
        <v>1568</v>
      </c>
      <c r="S5002" s="28" t="s">
        <v>1589</v>
      </c>
      <c r="T5002" s="2" t="s">
        <v>33</v>
      </c>
      <c r="U5002" s="2">
        <v>0</v>
      </c>
      <c r="V5002" s="2" t="s">
        <v>30036</v>
      </c>
      <c r="W5002" s="2" t="s">
        <v>34</v>
      </c>
      <c r="X5002" s="58" t="s">
        <v>5754</v>
      </c>
      <c r="Z5002" s="2">
        <v>412000</v>
      </c>
      <c r="AB5002" s="58">
        <v>46091.640509259261</v>
      </c>
      <c r="AC5002" s="2">
        <v>0</v>
      </c>
      <c r="AD5002" s="104">
        <v>412000</v>
      </c>
      <c r="AE5002" s="2">
        <v>46091.640509259261</v>
      </c>
      <c r="AG5002" s="2">
        <v>97433</v>
      </c>
    </row>
    <row r="5003" spans="1:33" ht="45" x14ac:dyDescent="0.25">
      <c r="A5003" s="2" t="s">
        <v>10278</v>
      </c>
      <c r="B5003" s="2" t="s">
        <v>5797</v>
      </c>
      <c r="C5003" s="2" t="s">
        <v>10279</v>
      </c>
      <c r="F5003" s="2" t="s">
        <v>10280</v>
      </c>
      <c r="G5003" s="2" t="s">
        <v>10281</v>
      </c>
      <c r="H5003" s="2" t="s">
        <v>10282</v>
      </c>
      <c r="I5003" s="2" t="s">
        <v>22348</v>
      </c>
      <c r="J5003" s="2" t="s">
        <v>28</v>
      </c>
      <c r="K5003" s="2" t="s">
        <v>68</v>
      </c>
      <c r="L5003" s="2" t="s">
        <v>698</v>
      </c>
      <c r="M5003" s="2" t="s">
        <v>10055</v>
      </c>
      <c r="N5003" s="2" t="s">
        <v>10056</v>
      </c>
      <c r="O5003" s="2" t="s">
        <v>32</v>
      </c>
      <c r="P5003" s="24">
        <v>0</v>
      </c>
      <c r="Q5003" s="24">
        <v>1</v>
      </c>
      <c r="R5003" s="27" t="s">
        <v>1568</v>
      </c>
      <c r="S5003" s="28" t="s">
        <v>1589</v>
      </c>
      <c r="T5003" s="2" t="s">
        <v>33</v>
      </c>
      <c r="U5003" s="2">
        <v>0</v>
      </c>
      <c r="V5003" s="2" t="s">
        <v>30036</v>
      </c>
      <c r="W5003" s="2" t="s">
        <v>34</v>
      </c>
      <c r="X5003" s="58" t="s">
        <v>5789</v>
      </c>
      <c r="Z5003" s="2">
        <v>412000</v>
      </c>
      <c r="AB5003" s="58">
        <v>46088.463645833333</v>
      </c>
      <c r="AC5003" s="2">
        <v>0</v>
      </c>
      <c r="AD5003" s="104">
        <v>412000</v>
      </c>
      <c r="AE5003" s="2">
        <v>46088.463645833333</v>
      </c>
      <c r="AG5003" s="2">
        <v>91941</v>
      </c>
    </row>
    <row r="5004" spans="1:33" ht="45" x14ac:dyDescent="0.25">
      <c r="A5004" s="2" t="s">
        <v>11219</v>
      </c>
      <c r="B5004" s="2" t="s">
        <v>5797</v>
      </c>
      <c r="C5004" s="2" t="s">
        <v>11220</v>
      </c>
      <c r="F5004" s="2" t="s">
        <v>11221</v>
      </c>
      <c r="G5004" s="2" t="s">
        <v>11222</v>
      </c>
      <c r="H5004" s="2" t="s">
        <v>11223</v>
      </c>
      <c r="I5004" s="2" t="s">
        <v>22186</v>
      </c>
      <c r="J5004" s="2" t="s">
        <v>28</v>
      </c>
      <c r="K5004" s="2" t="s">
        <v>68</v>
      </c>
      <c r="L5004" s="2" t="s">
        <v>222</v>
      </c>
      <c r="M5004" s="2" t="s">
        <v>223</v>
      </c>
      <c r="N5004" s="2" t="s">
        <v>4086</v>
      </c>
      <c r="O5004" s="2" t="s">
        <v>705</v>
      </c>
      <c r="P5004" s="24">
        <v>0</v>
      </c>
      <c r="Q5004" s="24">
        <v>0</v>
      </c>
      <c r="R5004" s="27" t="s">
        <v>1578</v>
      </c>
      <c r="S5004" s="28" t="s">
        <v>1589</v>
      </c>
      <c r="T5004" s="2" t="s">
        <v>33</v>
      </c>
      <c r="U5004" s="2">
        <v>0</v>
      </c>
      <c r="V5004" s="2" t="s">
        <v>5797</v>
      </c>
      <c r="W5004" s="2" t="s">
        <v>34</v>
      </c>
      <c r="AC5004" s="2">
        <v>0</v>
      </c>
      <c r="AD5004" s="104"/>
    </row>
    <row r="5005" spans="1:33" ht="60" x14ac:dyDescent="0.25">
      <c r="A5005" s="2" t="s">
        <v>6909</v>
      </c>
      <c r="B5005" s="2" t="s">
        <v>5797</v>
      </c>
      <c r="C5005" s="2" t="s">
        <v>6910</v>
      </c>
      <c r="F5005" s="2" t="s">
        <v>6911</v>
      </c>
      <c r="G5005" s="2" t="s">
        <v>6912</v>
      </c>
      <c r="H5005" s="2" t="s">
        <v>6913</v>
      </c>
      <c r="I5005" s="2" t="s">
        <v>20387</v>
      </c>
      <c r="J5005" s="2" t="s">
        <v>28</v>
      </c>
      <c r="K5005" s="2" t="s">
        <v>173</v>
      </c>
      <c r="L5005" s="2" t="s">
        <v>447</v>
      </c>
      <c r="M5005" s="2" t="s">
        <v>1638</v>
      </c>
      <c r="N5005" s="2" t="s">
        <v>3401</v>
      </c>
      <c r="O5005" s="2" t="s">
        <v>32</v>
      </c>
      <c r="P5005" s="24">
        <v>0</v>
      </c>
      <c r="Q5005" s="24">
        <v>1</v>
      </c>
      <c r="R5005" s="27" t="s">
        <v>1568</v>
      </c>
      <c r="S5005" s="28" t="s">
        <v>1585</v>
      </c>
      <c r="T5005" s="2" t="s">
        <v>38</v>
      </c>
      <c r="U5005" s="2">
        <v>0</v>
      </c>
      <c r="V5005" s="2" t="s">
        <v>17683</v>
      </c>
      <c r="W5005" s="2" t="s">
        <v>34</v>
      </c>
      <c r="X5005" s="58" t="s">
        <v>12666</v>
      </c>
      <c r="Z5005" s="2">
        <v>2060000</v>
      </c>
      <c r="AB5005" s="58">
        <v>46092.673692129632</v>
      </c>
      <c r="AC5005" s="2">
        <v>0</v>
      </c>
      <c r="AD5005" s="104">
        <v>2060000</v>
      </c>
      <c r="AE5005" s="2">
        <v>46092.673692129632</v>
      </c>
      <c r="AG5005" s="2">
        <v>105187</v>
      </c>
    </row>
    <row r="5006" spans="1:33" ht="60" x14ac:dyDescent="0.25">
      <c r="A5006" s="2" t="s">
        <v>11861</v>
      </c>
      <c r="B5006" s="2" t="s">
        <v>5797</v>
      </c>
      <c r="C5006" s="2" t="s">
        <v>11862</v>
      </c>
      <c r="F5006" s="2" t="s">
        <v>10623</v>
      </c>
      <c r="G5006" s="2" t="s">
        <v>10624</v>
      </c>
      <c r="H5006" s="2" t="s">
        <v>10625</v>
      </c>
      <c r="I5006" s="2" t="s">
        <v>22352</v>
      </c>
      <c r="J5006" s="2" t="s">
        <v>28</v>
      </c>
      <c r="K5006" s="2" t="s">
        <v>68</v>
      </c>
      <c r="L5006" s="2" t="s">
        <v>10569</v>
      </c>
      <c r="M5006" s="2" t="s">
        <v>148</v>
      </c>
      <c r="N5006" s="2" t="s">
        <v>10570</v>
      </c>
      <c r="O5006" s="2" t="s">
        <v>705</v>
      </c>
      <c r="P5006" s="24">
        <v>0</v>
      </c>
      <c r="Q5006" s="24">
        <v>0</v>
      </c>
      <c r="R5006" s="27" t="s">
        <v>1578</v>
      </c>
      <c r="S5006" s="28" t="s">
        <v>1585</v>
      </c>
      <c r="T5006" s="2" t="s">
        <v>38</v>
      </c>
      <c r="U5006" s="2">
        <v>0</v>
      </c>
      <c r="V5006" s="2" t="s">
        <v>12680</v>
      </c>
      <c r="W5006" s="2" t="s">
        <v>34</v>
      </c>
      <c r="AC5006" s="2">
        <v>0</v>
      </c>
      <c r="AD5006" s="104"/>
    </row>
    <row r="5007" spans="1:33" ht="45" x14ac:dyDescent="0.25">
      <c r="A5007" s="2" t="s">
        <v>5796</v>
      </c>
      <c r="B5007" s="2" t="s">
        <v>5797</v>
      </c>
      <c r="C5007" s="2" t="s">
        <v>5798</v>
      </c>
      <c r="F5007" s="2" t="s">
        <v>801</v>
      </c>
      <c r="G5007" s="2" t="s">
        <v>2954</v>
      </c>
      <c r="H5007" s="2" t="s">
        <v>2955</v>
      </c>
      <c r="I5007" s="2" t="s">
        <v>19582</v>
      </c>
      <c r="J5007" s="2" t="s">
        <v>28</v>
      </c>
      <c r="K5007" s="2" t="s">
        <v>48</v>
      </c>
      <c r="L5007" s="2" t="s">
        <v>619</v>
      </c>
      <c r="M5007" s="2" t="s">
        <v>620</v>
      </c>
      <c r="N5007" s="2" t="s">
        <v>2935</v>
      </c>
      <c r="O5007" s="2" t="s">
        <v>705</v>
      </c>
      <c r="P5007" s="24">
        <v>0</v>
      </c>
      <c r="Q5007" s="24">
        <v>0</v>
      </c>
      <c r="R5007" s="27" t="s">
        <v>1578</v>
      </c>
      <c r="S5007" s="28" t="s">
        <v>1589</v>
      </c>
      <c r="T5007" s="2" t="s">
        <v>33</v>
      </c>
      <c r="U5007" s="2">
        <v>0</v>
      </c>
      <c r="V5007" s="2" t="s">
        <v>5754</v>
      </c>
      <c r="W5007" s="2" t="s">
        <v>34</v>
      </c>
      <c r="AC5007" s="2">
        <v>0</v>
      </c>
      <c r="AD5007" s="104"/>
    </row>
    <row r="5008" spans="1:33" ht="45" x14ac:dyDescent="0.25">
      <c r="A5008" s="2" t="s">
        <v>10233</v>
      </c>
      <c r="B5008" s="2" t="s">
        <v>5797</v>
      </c>
      <c r="C5008" s="2" t="s">
        <v>10234</v>
      </c>
      <c r="F5008" s="2" t="s">
        <v>10235</v>
      </c>
      <c r="G5008" s="2" t="s">
        <v>10236</v>
      </c>
      <c r="H5008" s="2" t="s">
        <v>10237</v>
      </c>
      <c r="I5008" s="2" t="s">
        <v>22353</v>
      </c>
      <c r="J5008" s="2" t="s">
        <v>28</v>
      </c>
      <c r="K5008" s="2" t="s">
        <v>68</v>
      </c>
      <c r="L5008" s="2" t="s">
        <v>216</v>
      </c>
      <c r="M5008" s="2" t="s">
        <v>217</v>
      </c>
      <c r="N5008" s="2" t="s">
        <v>3717</v>
      </c>
      <c r="O5008" s="2" t="s">
        <v>32</v>
      </c>
      <c r="P5008" s="24">
        <v>0</v>
      </c>
      <c r="Q5008" s="24">
        <v>1</v>
      </c>
      <c r="R5008" s="27" t="s">
        <v>1568</v>
      </c>
      <c r="S5008" s="28" t="s">
        <v>1589</v>
      </c>
      <c r="T5008" s="2" t="s">
        <v>33</v>
      </c>
      <c r="U5008" s="2">
        <v>0</v>
      </c>
      <c r="V5008" s="2" t="s">
        <v>19598</v>
      </c>
      <c r="W5008" s="2" t="s">
        <v>34</v>
      </c>
      <c r="X5008" s="58" t="s">
        <v>5789</v>
      </c>
      <c r="Z5008" s="2">
        <v>412000</v>
      </c>
      <c r="AB5008" s="58">
        <v>46088.371030092596</v>
      </c>
      <c r="AC5008" s="2">
        <v>0</v>
      </c>
      <c r="AD5008" s="104">
        <v>412000</v>
      </c>
      <c r="AE5008" s="2">
        <v>46088.371030092596</v>
      </c>
      <c r="AG5008" s="2">
        <v>91947</v>
      </c>
    </row>
    <row r="5009" spans="1:33" ht="60" x14ac:dyDescent="0.25">
      <c r="A5009" s="2" t="s">
        <v>11874</v>
      </c>
      <c r="B5009" s="2" t="s">
        <v>5797</v>
      </c>
      <c r="C5009" s="2" t="s">
        <v>11875</v>
      </c>
      <c r="F5009" s="2" t="s">
        <v>11876</v>
      </c>
      <c r="G5009" s="2" t="s">
        <v>11877</v>
      </c>
      <c r="H5009" s="2" t="s">
        <v>11878</v>
      </c>
      <c r="I5009" s="2" t="s">
        <v>22744</v>
      </c>
      <c r="J5009" s="2" t="s">
        <v>28</v>
      </c>
      <c r="K5009" s="2" t="s">
        <v>68</v>
      </c>
      <c r="L5009" s="2" t="s">
        <v>10569</v>
      </c>
      <c r="M5009" s="2" t="s">
        <v>148</v>
      </c>
      <c r="N5009" s="2" t="s">
        <v>10570</v>
      </c>
      <c r="O5009" s="2" t="s">
        <v>705</v>
      </c>
      <c r="P5009" s="24">
        <v>0</v>
      </c>
      <c r="Q5009" s="24">
        <v>0</v>
      </c>
      <c r="R5009" s="27" t="s">
        <v>1578</v>
      </c>
      <c r="S5009" s="28" t="s">
        <v>1585</v>
      </c>
      <c r="T5009" s="2" t="s">
        <v>38</v>
      </c>
      <c r="U5009" s="2">
        <v>0</v>
      </c>
      <c r="V5009" s="2" t="s">
        <v>12680</v>
      </c>
      <c r="W5009" s="2" t="s">
        <v>34</v>
      </c>
      <c r="AC5009" s="2">
        <v>0</v>
      </c>
      <c r="AD5009" s="104"/>
    </row>
    <row r="5010" spans="1:33" ht="45" x14ac:dyDescent="0.25">
      <c r="A5010" s="2" t="s">
        <v>12384</v>
      </c>
      <c r="B5010" s="2" t="s">
        <v>5797</v>
      </c>
      <c r="C5010" s="2" t="s">
        <v>12385</v>
      </c>
      <c r="F5010" s="2" t="s">
        <v>2075</v>
      </c>
      <c r="G5010" s="2" t="s">
        <v>5573</v>
      </c>
      <c r="H5010" s="2" t="s">
        <v>5574</v>
      </c>
      <c r="I5010" s="2" t="s">
        <v>23459</v>
      </c>
      <c r="J5010" s="2" t="s">
        <v>28</v>
      </c>
      <c r="K5010" s="2" t="s">
        <v>43</v>
      </c>
      <c r="L5010" s="2" t="s">
        <v>1350</v>
      </c>
      <c r="M5010" s="2" t="s">
        <v>2076</v>
      </c>
      <c r="N5010" s="2" t="s">
        <v>5571</v>
      </c>
      <c r="O5010" s="2" t="s">
        <v>705</v>
      </c>
      <c r="P5010" s="24">
        <v>0</v>
      </c>
      <c r="Q5010" s="24">
        <v>0</v>
      </c>
      <c r="R5010" s="27" t="s">
        <v>1578</v>
      </c>
      <c r="S5010" s="28" t="s">
        <v>1589</v>
      </c>
      <c r="T5010" s="2" t="s">
        <v>33</v>
      </c>
      <c r="U5010" s="2">
        <v>0</v>
      </c>
      <c r="V5010" s="2" t="s">
        <v>5797</v>
      </c>
      <c r="W5010" s="2" t="s">
        <v>34</v>
      </c>
      <c r="AC5010" s="2">
        <v>0</v>
      </c>
      <c r="AD5010" s="104"/>
    </row>
    <row r="5011" spans="1:33" ht="60" x14ac:dyDescent="0.25">
      <c r="A5011" s="2" t="s">
        <v>11885</v>
      </c>
      <c r="B5011" s="2" t="s">
        <v>5797</v>
      </c>
      <c r="C5011" s="2" t="s">
        <v>11886</v>
      </c>
      <c r="F5011" s="2" t="s">
        <v>10583</v>
      </c>
      <c r="G5011" s="2" t="s">
        <v>10584</v>
      </c>
      <c r="H5011" s="2" t="s">
        <v>10585</v>
      </c>
      <c r="I5011" s="2" t="s">
        <v>22745</v>
      </c>
      <c r="J5011" s="2" t="s">
        <v>28</v>
      </c>
      <c r="K5011" s="2" t="s">
        <v>68</v>
      </c>
      <c r="L5011" s="2" t="s">
        <v>10569</v>
      </c>
      <c r="M5011" s="2" t="s">
        <v>148</v>
      </c>
      <c r="N5011" s="2" t="s">
        <v>10570</v>
      </c>
      <c r="O5011" s="2" t="s">
        <v>705</v>
      </c>
      <c r="P5011" s="24">
        <v>0</v>
      </c>
      <c r="Q5011" s="24">
        <v>0</v>
      </c>
      <c r="R5011" s="27" t="s">
        <v>1578</v>
      </c>
      <c r="S5011" s="28" t="s">
        <v>1585</v>
      </c>
      <c r="T5011" s="2" t="s">
        <v>38</v>
      </c>
      <c r="U5011" s="2">
        <v>0</v>
      </c>
      <c r="V5011" s="2" t="s">
        <v>15922</v>
      </c>
      <c r="W5011" s="2" t="s">
        <v>34</v>
      </c>
      <c r="AC5011" s="2">
        <v>0</v>
      </c>
      <c r="AD5011" s="104"/>
    </row>
    <row r="5012" spans="1:33" ht="45" x14ac:dyDescent="0.25">
      <c r="A5012" s="2" t="s">
        <v>9662</v>
      </c>
      <c r="B5012" s="2" t="s">
        <v>5797</v>
      </c>
      <c r="C5012" s="2" t="s">
        <v>9663</v>
      </c>
      <c r="F5012" s="2" t="s">
        <v>9664</v>
      </c>
      <c r="G5012" s="2" t="s">
        <v>9665</v>
      </c>
      <c r="H5012" s="2" t="s">
        <v>9666</v>
      </c>
      <c r="I5012" s="2" t="s">
        <v>21704</v>
      </c>
      <c r="J5012" s="2" t="s">
        <v>28</v>
      </c>
      <c r="K5012" s="2" t="s">
        <v>51</v>
      </c>
      <c r="L5012" s="2" t="s">
        <v>913</v>
      </c>
      <c r="M5012" s="2" t="s">
        <v>914</v>
      </c>
      <c r="N5012" s="2" t="s">
        <v>8916</v>
      </c>
      <c r="O5012" s="2" t="s">
        <v>705</v>
      </c>
      <c r="P5012" s="24">
        <v>0</v>
      </c>
      <c r="Q5012" s="24">
        <v>0</v>
      </c>
      <c r="R5012" s="27" t="s">
        <v>1578</v>
      </c>
      <c r="S5012" s="28" t="s">
        <v>1589</v>
      </c>
      <c r="T5012" s="2" t="s">
        <v>33</v>
      </c>
      <c r="U5012" s="2">
        <v>0</v>
      </c>
      <c r="V5012" s="2" t="s">
        <v>5797</v>
      </c>
      <c r="W5012" s="2" t="s">
        <v>34</v>
      </c>
      <c r="AC5012" s="2">
        <v>0</v>
      </c>
      <c r="AD5012" s="104"/>
    </row>
    <row r="5013" spans="1:33" ht="45" x14ac:dyDescent="0.25">
      <c r="A5013" s="2" t="s">
        <v>7530</v>
      </c>
      <c r="B5013" s="2" t="s">
        <v>5797</v>
      </c>
      <c r="C5013" s="2" t="s">
        <v>7531</v>
      </c>
      <c r="F5013" s="2" t="s">
        <v>7532</v>
      </c>
      <c r="G5013" s="2" t="s">
        <v>7533</v>
      </c>
      <c r="H5013" s="2" t="s">
        <v>7534</v>
      </c>
      <c r="I5013" s="2" t="s">
        <v>20671</v>
      </c>
      <c r="J5013" s="2" t="s">
        <v>28</v>
      </c>
      <c r="K5013" s="2" t="s">
        <v>29</v>
      </c>
      <c r="L5013" s="2" t="s">
        <v>189</v>
      </c>
      <c r="M5013" s="2" t="s">
        <v>7461</v>
      </c>
      <c r="N5013" s="2" t="s">
        <v>7462</v>
      </c>
      <c r="O5013" s="2" t="s">
        <v>705</v>
      </c>
      <c r="P5013" s="24">
        <v>0</v>
      </c>
      <c r="Q5013" s="24">
        <v>0</v>
      </c>
      <c r="R5013" s="27" t="s">
        <v>1578</v>
      </c>
      <c r="S5013" s="28" t="s">
        <v>1589</v>
      </c>
      <c r="T5013" s="2" t="s">
        <v>33</v>
      </c>
      <c r="U5013" s="2">
        <v>0</v>
      </c>
      <c r="V5013" s="2" t="s">
        <v>12666</v>
      </c>
      <c r="W5013" s="2" t="s">
        <v>34</v>
      </c>
      <c r="AC5013" s="2">
        <v>0</v>
      </c>
      <c r="AD5013" s="104"/>
    </row>
    <row r="5014" spans="1:33" ht="45" x14ac:dyDescent="0.25">
      <c r="A5014" s="2" t="s">
        <v>7347</v>
      </c>
      <c r="B5014" s="2" t="s">
        <v>5797</v>
      </c>
      <c r="C5014" s="2" t="s">
        <v>7348</v>
      </c>
      <c r="F5014" s="2" t="s">
        <v>7349</v>
      </c>
      <c r="G5014" s="2" t="s">
        <v>7350</v>
      </c>
      <c r="H5014" s="2" t="s">
        <v>7351</v>
      </c>
      <c r="I5014" s="2" t="s">
        <v>20672</v>
      </c>
      <c r="J5014" s="2" t="s">
        <v>28</v>
      </c>
      <c r="K5014" s="2" t="s">
        <v>29</v>
      </c>
      <c r="L5014" s="2" t="s">
        <v>478</v>
      </c>
      <c r="M5014" s="2" t="s">
        <v>479</v>
      </c>
      <c r="N5014" s="2" t="s">
        <v>5248</v>
      </c>
      <c r="O5014" s="2" t="s">
        <v>705</v>
      </c>
      <c r="P5014" s="24">
        <v>0</v>
      </c>
      <c r="Q5014" s="24">
        <v>0</v>
      </c>
      <c r="R5014" s="27" t="s">
        <v>1578</v>
      </c>
      <c r="S5014" s="28" t="s">
        <v>1589</v>
      </c>
      <c r="T5014" s="2" t="s">
        <v>33</v>
      </c>
      <c r="U5014" s="2">
        <v>0</v>
      </c>
      <c r="V5014" s="2" t="s">
        <v>5797</v>
      </c>
      <c r="W5014" s="2" t="s">
        <v>34</v>
      </c>
      <c r="AC5014" s="2">
        <v>0</v>
      </c>
      <c r="AD5014" s="104"/>
    </row>
    <row r="5015" spans="1:33" ht="45" x14ac:dyDescent="0.25">
      <c r="A5015" s="2" t="s">
        <v>8697</v>
      </c>
      <c r="B5015" s="2" t="s">
        <v>5797</v>
      </c>
      <c r="C5015" s="2" t="s">
        <v>8698</v>
      </c>
      <c r="F5015" s="2" t="s">
        <v>8325</v>
      </c>
      <c r="G5015" s="2" t="s">
        <v>8326</v>
      </c>
      <c r="H5015" s="2" t="s">
        <v>8327</v>
      </c>
      <c r="I5015" s="2" t="s">
        <v>21217</v>
      </c>
      <c r="J5015" s="2" t="s">
        <v>28</v>
      </c>
      <c r="K5015" s="2" t="s">
        <v>78</v>
      </c>
      <c r="L5015" s="2" t="s">
        <v>238</v>
      </c>
      <c r="M5015" s="2" t="s">
        <v>314</v>
      </c>
      <c r="N5015" s="2" t="s">
        <v>3862</v>
      </c>
      <c r="O5015" s="2" t="s">
        <v>705</v>
      </c>
      <c r="P5015" s="24">
        <v>0</v>
      </c>
      <c r="Q5015" s="24">
        <v>0</v>
      </c>
      <c r="R5015" s="27" t="s">
        <v>1578</v>
      </c>
      <c r="S5015" s="28" t="s">
        <v>1589</v>
      </c>
      <c r="T5015" s="2" t="s">
        <v>33</v>
      </c>
      <c r="U5015" s="2">
        <v>0</v>
      </c>
      <c r="V5015" s="2" t="s">
        <v>5754</v>
      </c>
      <c r="W5015" s="2" t="s">
        <v>34</v>
      </c>
      <c r="AC5015" s="2">
        <v>0</v>
      </c>
      <c r="AD5015" s="104"/>
    </row>
    <row r="5016" spans="1:33" ht="45" x14ac:dyDescent="0.25">
      <c r="A5016" s="2" t="s">
        <v>6847</v>
      </c>
      <c r="B5016" s="2" t="s">
        <v>5797</v>
      </c>
      <c r="C5016" s="2" t="s">
        <v>6848</v>
      </c>
      <c r="F5016" s="2" t="s">
        <v>6849</v>
      </c>
      <c r="G5016" s="2" t="s">
        <v>6850</v>
      </c>
      <c r="H5016" s="2" t="s">
        <v>6851</v>
      </c>
      <c r="I5016" s="2" t="s">
        <v>20078</v>
      </c>
      <c r="J5016" s="2" t="s">
        <v>28</v>
      </c>
      <c r="K5016" s="2" t="s">
        <v>173</v>
      </c>
      <c r="L5016" s="2" t="s">
        <v>378</v>
      </c>
      <c r="M5016" s="2" t="s">
        <v>379</v>
      </c>
      <c r="N5016" s="2" t="s">
        <v>6357</v>
      </c>
      <c r="O5016" s="2" t="s">
        <v>705</v>
      </c>
      <c r="P5016" s="24">
        <v>0</v>
      </c>
      <c r="Q5016" s="24">
        <v>0</v>
      </c>
      <c r="R5016" s="27" t="s">
        <v>1578</v>
      </c>
      <c r="S5016" s="28" t="s">
        <v>1589</v>
      </c>
      <c r="T5016" s="2" t="s">
        <v>33</v>
      </c>
      <c r="U5016" s="2">
        <v>0</v>
      </c>
      <c r="V5016" s="2" t="s">
        <v>5754</v>
      </c>
      <c r="W5016" s="2" t="s">
        <v>34</v>
      </c>
      <c r="AC5016" s="2">
        <v>0</v>
      </c>
      <c r="AD5016" s="104"/>
    </row>
    <row r="5017" spans="1:33" ht="45" x14ac:dyDescent="0.25">
      <c r="A5017" s="2" t="s">
        <v>6644</v>
      </c>
      <c r="B5017" s="2" t="s">
        <v>5797</v>
      </c>
      <c r="C5017" s="2" t="s">
        <v>6645</v>
      </c>
      <c r="F5017" s="2" t="s">
        <v>6646</v>
      </c>
      <c r="G5017" s="2" t="s">
        <v>6647</v>
      </c>
      <c r="H5017" s="2" t="s">
        <v>6648</v>
      </c>
      <c r="I5017" s="2" t="s">
        <v>20054</v>
      </c>
      <c r="J5017" s="2" t="s">
        <v>28</v>
      </c>
      <c r="K5017" s="2" t="s">
        <v>173</v>
      </c>
      <c r="L5017" s="2" t="s">
        <v>378</v>
      </c>
      <c r="M5017" s="2" t="s">
        <v>379</v>
      </c>
      <c r="N5017" s="2" t="s">
        <v>6357</v>
      </c>
      <c r="O5017" s="2" t="s">
        <v>705</v>
      </c>
      <c r="P5017" s="24">
        <v>0</v>
      </c>
      <c r="Q5017" s="24">
        <v>0</v>
      </c>
      <c r="R5017" s="27" t="s">
        <v>1578</v>
      </c>
      <c r="S5017" s="28" t="s">
        <v>1589</v>
      </c>
      <c r="T5017" s="2" t="s">
        <v>33</v>
      </c>
      <c r="U5017" s="2">
        <v>0</v>
      </c>
      <c r="V5017" s="2" t="s">
        <v>5797</v>
      </c>
      <c r="W5017" s="2" t="s">
        <v>34</v>
      </c>
      <c r="AC5017" s="2">
        <v>0</v>
      </c>
      <c r="AD5017" s="104"/>
    </row>
    <row r="5018" spans="1:33" ht="45" x14ac:dyDescent="0.25">
      <c r="A5018" s="2" t="s">
        <v>6352</v>
      </c>
      <c r="B5018" s="2" t="s">
        <v>5797</v>
      </c>
      <c r="C5018" s="2" t="s">
        <v>6353</v>
      </c>
      <c r="F5018" s="2" t="s">
        <v>6354</v>
      </c>
      <c r="G5018" s="2" t="s">
        <v>6355</v>
      </c>
      <c r="H5018" s="2" t="s">
        <v>6356</v>
      </c>
      <c r="I5018" s="2" t="s">
        <v>20079</v>
      </c>
      <c r="J5018" s="2" t="s">
        <v>28</v>
      </c>
      <c r="K5018" s="2" t="s">
        <v>173</v>
      </c>
      <c r="L5018" s="2" t="s">
        <v>378</v>
      </c>
      <c r="M5018" s="2" t="s">
        <v>379</v>
      </c>
      <c r="N5018" s="2" t="s">
        <v>6357</v>
      </c>
      <c r="O5018" s="2" t="s">
        <v>32</v>
      </c>
      <c r="P5018" s="24">
        <v>0</v>
      </c>
      <c r="Q5018" s="24">
        <v>1</v>
      </c>
      <c r="R5018" s="27" t="s">
        <v>1568</v>
      </c>
      <c r="S5018" s="28" t="s">
        <v>1589</v>
      </c>
      <c r="T5018" s="2" t="s">
        <v>33</v>
      </c>
      <c r="U5018" s="2">
        <v>0</v>
      </c>
      <c r="V5018" s="2" t="s">
        <v>17905</v>
      </c>
      <c r="W5018" s="2" t="s">
        <v>34</v>
      </c>
      <c r="X5018" s="58" t="s">
        <v>5797</v>
      </c>
      <c r="Z5018" s="2">
        <v>412000</v>
      </c>
      <c r="AB5018" s="58">
        <v>46087.710960648146</v>
      </c>
      <c r="AC5018" s="2">
        <v>0</v>
      </c>
      <c r="AD5018" s="104">
        <v>412000</v>
      </c>
      <c r="AE5018" s="2">
        <v>46087.710960648146</v>
      </c>
      <c r="AG5018" s="2">
        <v>90465</v>
      </c>
    </row>
    <row r="5019" spans="1:33" ht="45" x14ac:dyDescent="0.25">
      <c r="A5019" s="2" t="s">
        <v>8660</v>
      </c>
      <c r="B5019" s="2" t="s">
        <v>5797</v>
      </c>
      <c r="C5019" s="2" t="s">
        <v>8661</v>
      </c>
      <c r="F5019" s="2" t="s">
        <v>8632</v>
      </c>
      <c r="G5019" s="2" t="s">
        <v>8633</v>
      </c>
      <c r="H5019" s="2" t="s">
        <v>8634</v>
      </c>
      <c r="I5019" s="2" t="s">
        <v>21223</v>
      </c>
      <c r="J5019" s="2" t="s">
        <v>28</v>
      </c>
      <c r="K5019" s="2" t="s">
        <v>78</v>
      </c>
      <c r="L5019" s="2" t="s">
        <v>185</v>
      </c>
      <c r="M5019" s="2" t="s">
        <v>186</v>
      </c>
      <c r="N5019" s="2" t="s">
        <v>4592</v>
      </c>
      <c r="O5019" s="2" t="s">
        <v>705</v>
      </c>
      <c r="P5019" s="24">
        <v>0</v>
      </c>
      <c r="Q5019" s="24">
        <v>0</v>
      </c>
      <c r="R5019" s="27" t="s">
        <v>1578</v>
      </c>
      <c r="S5019" s="28" t="s">
        <v>1589</v>
      </c>
      <c r="T5019" s="2" t="s">
        <v>33</v>
      </c>
      <c r="U5019" s="2">
        <v>0</v>
      </c>
      <c r="V5019" s="2" t="s">
        <v>12659</v>
      </c>
      <c r="W5019" s="2" t="s">
        <v>34</v>
      </c>
      <c r="AC5019" s="2">
        <v>0</v>
      </c>
      <c r="AD5019" s="104"/>
    </row>
    <row r="5020" spans="1:33" ht="60" x14ac:dyDescent="0.25">
      <c r="A5020" s="2" t="s">
        <v>8235</v>
      </c>
      <c r="B5020" s="2" t="s">
        <v>5797</v>
      </c>
      <c r="C5020" s="2" t="s">
        <v>8236</v>
      </c>
      <c r="F5020" s="2" t="s">
        <v>1885</v>
      </c>
      <c r="G5020" s="2" t="s">
        <v>4062</v>
      </c>
      <c r="H5020" s="2" t="s">
        <v>4063</v>
      </c>
      <c r="I5020" s="2" t="s">
        <v>21224</v>
      </c>
      <c r="J5020" s="2" t="s">
        <v>28</v>
      </c>
      <c r="K5020" s="2" t="s">
        <v>78</v>
      </c>
      <c r="L5020" s="2" t="s">
        <v>208</v>
      </c>
      <c r="M5020" s="2" t="s">
        <v>330</v>
      </c>
      <c r="N5020" s="2" t="s">
        <v>4057</v>
      </c>
      <c r="O5020" s="2" t="s">
        <v>32</v>
      </c>
      <c r="P5020" s="24">
        <v>0</v>
      </c>
      <c r="Q5020" s="24">
        <v>1</v>
      </c>
      <c r="R5020" s="27" t="s">
        <v>1568</v>
      </c>
      <c r="S5020" s="28" t="s">
        <v>1589</v>
      </c>
      <c r="T5020" s="2" t="s">
        <v>33</v>
      </c>
      <c r="U5020" s="2">
        <v>0</v>
      </c>
      <c r="V5020" s="2" t="s">
        <v>19211</v>
      </c>
      <c r="W5020" s="2" t="s">
        <v>34</v>
      </c>
      <c r="X5020" s="58" t="s">
        <v>5754</v>
      </c>
      <c r="Z5020" s="2">
        <v>412000</v>
      </c>
      <c r="AB5020" s="58">
        <v>46091.461273148147</v>
      </c>
      <c r="AC5020" s="2">
        <v>0</v>
      </c>
      <c r="AD5020" s="104">
        <v>412000</v>
      </c>
      <c r="AE5020" s="2">
        <v>46091.461273148147</v>
      </c>
      <c r="AG5020" s="2">
        <v>103789</v>
      </c>
    </row>
    <row r="5021" spans="1:33" ht="60" x14ac:dyDescent="0.25">
      <c r="A5021" s="2" t="s">
        <v>8377</v>
      </c>
      <c r="B5021" s="2" t="s">
        <v>5797</v>
      </c>
      <c r="C5021" s="2" t="s">
        <v>8378</v>
      </c>
      <c r="F5021" s="2" t="s">
        <v>8379</v>
      </c>
      <c r="G5021" s="2" t="s">
        <v>8380</v>
      </c>
      <c r="H5021" s="2" t="s">
        <v>3471</v>
      </c>
      <c r="I5021" s="2" t="s">
        <v>21225</v>
      </c>
      <c r="J5021" s="2" t="s">
        <v>28</v>
      </c>
      <c r="K5021" s="2" t="s">
        <v>78</v>
      </c>
      <c r="L5021" s="2" t="s">
        <v>421</v>
      </c>
      <c r="M5021" s="2" t="s">
        <v>422</v>
      </c>
      <c r="N5021" s="2" t="s">
        <v>4130</v>
      </c>
      <c r="O5021" s="2" t="s">
        <v>32</v>
      </c>
      <c r="P5021" s="24">
        <v>0</v>
      </c>
      <c r="Q5021" s="24">
        <v>1</v>
      </c>
      <c r="R5021" s="27" t="s">
        <v>1568</v>
      </c>
      <c r="S5021" s="28" t="s">
        <v>1589</v>
      </c>
      <c r="T5021" s="2" t="s">
        <v>33</v>
      </c>
      <c r="U5021" s="2">
        <v>0</v>
      </c>
      <c r="V5021" s="2" t="s">
        <v>19078</v>
      </c>
      <c r="W5021" s="2" t="s">
        <v>34</v>
      </c>
      <c r="X5021" s="58" t="s">
        <v>5754</v>
      </c>
      <c r="Z5021" s="2">
        <v>412000</v>
      </c>
      <c r="AB5021" s="58">
        <v>46091.37871527778</v>
      </c>
      <c r="AC5021" s="2">
        <v>0</v>
      </c>
      <c r="AD5021" s="104">
        <v>412000</v>
      </c>
      <c r="AE5021" s="2">
        <v>46091.37871527778</v>
      </c>
      <c r="AG5021" s="2">
        <v>103231</v>
      </c>
    </row>
    <row r="5022" spans="1:33" ht="45" x14ac:dyDescent="0.25">
      <c r="A5022" s="2" t="s">
        <v>10273</v>
      </c>
      <c r="B5022" s="2" t="s">
        <v>5797</v>
      </c>
      <c r="C5022" s="2" t="s">
        <v>10274</v>
      </c>
      <c r="F5022" s="2" t="s">
        <v>10275</v>
      </c>
      <c r="G5022" s="2" t="s">
        <v>10276</v>
      </c>
      <c r="H5022" s="2" t="s">
        <v>10277</v>
      </c>
      <c r="I5022" s="2" t="s">
        <v>22354</v>
      </c>
      <c r="J5022" s="2" t="s">
        <v>28</v>
      </c>
      <c r="K5022" s="2" t="s">
        <v>68</v>
      </c>
      <c r="L5022" s="2" t="s">
        <v>1853</v>
      </c>
      <c r="M5022" s="2" t="s">
        <v>1725</v>
      </c>
      <c r="N5022" s="2" t="s">
        <v>3162</v>
      </c>
      <c r="O5022" s="2" t="s">
        <v>32</v>
      </c>
      <c r="P5022" s="24">
        <v>0</v>
      </c>
      <c r="Q5022" s="24">
        <v>1</v>
      </c>
      <c r="R5022" s="27" t="s">
        <v>1568</v>
      </c>
      <c r="S5022" s="28" t="s">
        <v>1589</v>
      </c>
      <c r="T5022" s="2" t="s">
        <v>33</v>
      </c>
      <c r="U5022" s="2">
        <v>0</v>
      </c>
      <c r="V5022" s="2" t="s">
        <v>17582</v>
      </c>
      <c r="W5022" s="2" t="s">
        <v>34</v>
      </c>
      <c r="X5022" s="58" t="s">
        <v>5789</v>
      </c>
      <c r="Z5022" s="2">
        <v>412000</v>
      </c>
      <c r="AB5022" s="58">
        <v>46088.402268518519</v>
      </c>
      <c r="AC5022" s="2">
        <v>0</v>
      </c>
      <c r="AD5022" s="104">
        <v>412000</v>
      </c>
      <c r="AE5022" s="2">
        <v>46088.402268518519</v>
      </c>
      <c r="AG5022" s="2">
        <v>91970</v>
      </c>
    </row>
    <row r="5023" spans="1:33" ht="45" x14ac:dyDescent="0.25">
      <c r="A5023" s="2" t="s">
        <v>7305</v>
      </c>
      <c r="B5023" s="2" t="s">
        <v>5797</v>
      </c>
      <c r="C5023" s="2" t="s">
        <v>7306</v>
      </c>
      <c r="F5023" s="2" t="s">
        <v>7307</v>
      </c>
      <c r="G5023" s="2" t="s">
        <v>7308</v>
      </c>
      <c r="H5023" s="2" t="s">
        <v>7309</v>
      </c>
      <c r="I5023" s="2" t="s">
        <v>20673</v>
      </c>
      <c r="J5023" s="2" t="s">
        <v>28</v>
      </c>
      <c r="K5023" s="2" t="s">
        <v>29</v>
      </c>
      <c r="L5023" s="2" t="s">
        <v>7250</v>
      </c>
      <c r="M5023" s="2" t="s">
        <v>7251</v>
      </c>
      <c r="N5023" s="2" t="s">
        <v>7252</v>
      </c>
      <c r="O5023" s="2" t="s">
        <v>32</v>
      </c>
      <c r="P5023" s="24">
        <v>0</v>
      </c>
      <c r="Q5023" s="24">
        <v>1</v>
      </c>
      <c r="R5023" s="27" t="s">
        <v>1568</v>
      </c>
      <c r="S5023" s="28" t="s">
        <v>1589</v>
      </c>
      <c r="T5023" s="2" t="s">
        <v>33</v>
      </c>
      <c r="U5023" s="2">
        <v>0</v>
      </c>
      <c r="V5023" s="2" t="s">
        <v>17884</v>
      </c>
      <c r="W5023" s="2" t="s">
        <v>34</v>
      </c>
      <c r="X5023" s="58" t="s">
        <v>12674</v>
      </c>
      <c r="Z5023" s="2">
        <v>412000</v>
      </c>
      <c r="AB5023" s="58">
        <v>46094.362627314818</v>
      </c>
      <c r="AC5023" s="2">
        <v>0</v>
      </c>
      <c r="AD5023" s="104">
        <v>412000</v>
      </c>
      <c r="AE5023" s="2">
        <v>46094.362627314818</v>
      </c>
      <c r="AG5023" s="2">
        <v>100712</v>
      </c>
    </row>
    <row r="5024" spans="1:33" ht="60" x14ac:dyDescent="0.25">
      <c r="A5024" s="2" t="s">
        <v>11224</v>
      </c>
      <c r="B5024" s="2" t="s">
        <v>5797</v>
      </c>
      <c r="C5024" s="2" t="s">
        <v>11225</v>
      </c>
      <c r="F5024" s="2" t="s">
        <v>11226</v>
      </c>
      <c r="G5024" s="2" t="s">
        <v>11227</v>
      </c>
      <c r="H5024" s="2" t="s">
        <v>3154</v>
      </c>
      <c r="I5024" s="2" t="s">
        <v>22355</v>
      </c>
      <c r="J5024" s="2" t="s">
        <v>28</v>
      </c>
      <c r="K5024" s="2" t="s">
        <v>68</v>
      </c>
      <c r="L5024" s="2" t="s">
        <v>411</v>
      </c>
      <c r="M5024" s="2" t="s">
        <v>412</v>
      </c>
      <c r="N5024" s="2" t="s">
        <v>4175</v>
      </c>
      <c r="O5024" s="2" t="s">
        <v>705</v>
      </c>
      <c r="P5024" s="24">
        <v>0</v>
      </c>
      <c r="Q5024" s="24">
        <v>0</v>
      </c>
      <c r="R5024" s="27" t="s">
        <v>1578</v>
      </c>
      <c r="S5024" s="28" t="s">
        <v>1589</v>
      </c>
      <c r="T5024" s="2" t="s">
        <v>33</v>
      </c>
      <c r="U5024" s="2">
        <v>0</v>
      </c>
      <c r="V5024" s="2" t="s">
        <v>5789</v>
      </c>
      <c r="W5024" s="2" t="s">
        <v>34</v>
      </c>
      <c r="AC5024" s="2">
        <v>0</v>
      </c>
      <c r="AD5024" s="104"/>
    </row>
    <row r="5025" spans="1:33" ht="45" x14ac:dyDescent="0.25">
      <c r="A5025" s="2" t="s">
        <v>7296</v>
      </c>
      <c r="B5025" s="2" t="s">
        <v>5797</v>
      </c>
      <c r="C5025" s="2" t="s">
        <v>7297</v>
      </c>
      <c r="F5025" s="2" t="s">
        <v>7298</v>
      </c>
      <c r="G5025" s="2" t="s">
        <v>7299</v>
      </c>
      <c r="H5025" s="2" t="s">
        <v>3338</v>
      </c>
      <c r="I5025" s="2" t="s">
        <v>20674</v>
      </c>
      <c r="J5025" s="2" t="s">
        <v>28</v>
      </c>
      <c r="K5025" s="2" t="s">
        <v>29</v>
      </c>
      <c r="L5025" s="2" t="s">
        <v>7250</v>
      </c>
      <c r="M5025" s="2" t="s">
        <v>7251</v>
      </c>
      <c r="N5025" s="2" t="s">
        <v>7252</v>
      </c>
      <c r="O5025" s="2" t="s">
        <v>32</v>
      </c>
      <c r="P5025" s="24">
        <v>0</v>
      </c>
      <c r="Q5025" s="24">
        <v>1</v>
      </c>
      <c r="R5025" s="27" t="s">
        <v>1568</v>
      </c>
      <c r="S5025" s="28" t="s">
        <v>1589</v>
      </c>
      <c r="T5025" s="2" t="s">
        <v>33</v>
      </c>
      <c r="U5025" s="2">
        <v>0</v>
      </c>
      <c r="V5025" s="2" t="s">
        <v>19078</v>
      </c>
      <c r="W5025" s="2" t="s">
        <v>34</v>
      </c>
      <c r="X5025" s="58" t="s">
        <v>12674</v>
      </c>
      <c r="Z5025" s="2">
        <v>412000</v>
      </c>
      <c r="AB5025" s="58">
        <v>46094.362245370372</v>
      </c>
      <c r="AC5025" s="2">
        <v>0</v>
      </c>
      <c r="AD5025" s="104">
        <v>412000</v>
      </c>
      <c r="AE5025" s="2">
        <v>46094.362245370372</v>
      </c>
      <c r="AG5025" s="2">
        <v>100713</v>
      </c>
    </row>
    <row r="5026" spans="1:33" ht="45" x14ac:dyDescent="0.25">
      <c r="A5026" s="2" t="s">
        <v>7548</v>
      </c>
      <c r="B5026" s="2" t="s">
        <v>5797</v>
      </c>
      <c r="C5026" s="2" t="s">
        <v>7549</v>
      </c>
      <c r="F5026" s="2" t="s">
        <v>7550</v>
      </c>
      <c r="G5026" s="2" t="s">
        <v>7551</v>
      </c>
      <c r="H5026" s="2" t="s">
        <v>6867</v>
      </c>
      <c r="I5026" s="2" t="s">
        <v>20675</v>
      </c>
      <c r="J5026" s="2" t="s">
        <v>28</v>
      </c>
      <c r="K5026" s="2" t="s">
        <v>29</v>
      </c>
      <c r="L5026" s="2" t="s">
        <v>189</v>
      </c>
      <c r="M5026" s="2" t="s">
        <v>7461</v>
      </c>
      <c r="N5026" s="2" t="s">
        <v>7462</v>
      </c>
      <c r="O5026" s="2" t="s">
        <v>705</v>
      </c>
      <c r="P5026" s="24">
        <v>0</v>
      </c>
      <c r="Q5026" s="24">
        <v>0</v>
      </c>
      <c r="R5026" s="27" t="s">
        <v>1578</v>
      </c>
      <c r="S5026" s="28" t="s">
        <v>1589</v>
      </c>
      <c r="T5026" s="2" t="s">
        <v>33</v>
      </c>
      <c r="U5026" s="2">
        <v>0</v>
      </c>
      <c r="V5026" s="2" t="s">
        <v>12666</v>
      </c>
      <c r="W5026" s="2" t="s">
        <v>34</v>
      </c>
      <c r="AC5026" s="2">
        <v>0</v>
      </c>
      <c r="AD5026" s="104"/>
    </row>
    <row r="5027" spans="1:33" ht="45" x14ac:dyDescent="0.25">
      <c r="A5027" s="2" t="s">
        <v>8547</v>
      </c>
      <c r="B5027" s="2" t="s">
        <v>5797</v>
      </c>
      <c r="C5027" s="2" t="s">
        <v>8548</v>
      </c>
      <c r="F5027" s="2" t="s">
        <v>8549</v>
      </c>
      <c r="G5027" s="2" t="s">
        <v>8550</v>
      </c>
      <c r="H5027" s="2" t="s">
        <v>8551</v>
      </c>
      <c r="I5027" s="2" t="s">
        <v>21204</v>
      </c>
      <c r="J5027" s="2" t="s">
        <v>28</v>
      </c>
      <c r="K5027" s="2" t="s">
        <v>78</v>
      </c>
      <c r="L5027" s="2" t="s">
        <v>472</v>
      </c>
      <c r="M5027" s="2" t="s">
        <v>473</v>
      </c>
      <c r="N5027" s="2" t="s">
        <v>5326</v>
      </c>
      <c r="O5027" s="2" t="s">
        <v>705</v>
      </c>
      <c r="P5027" s="24">
        <v>0</v>
      </c>
      <c r="Q5027" s="24">
        <v>0</v>
      </c>
      <c r="R5027" s="27" t="s">
        <v>1578</v>
      </c>
      <c r="S5027" s="28" t="s">
        <v>1589</v>
      </c>
      <c r="T5027" s="2" t="s">
        <v>33</v>
      </c>
      <c r="U5027" s="2">
        <v>0</v>
      </c>
      <c r="V5027" s="2" t="s">
        <v>5754</v>
      </c>
      <c r="W5027" s="2" t="s">
        <v>34</v>
      </c>
      <c r="AC5027" s="2">
        <v>0</v>
      </c>
      <c r="AD5027" s="104"/>
    </row>
    <row r="5028" spans="1:33" ht="45" x14ac:dyDescent="0.25">
      <c r="A5028" s="2" t="s">
        <v>7427</v>
      </c>
      <c r="B5028" s="2" t="s">
        <v>5797</v>
      </c>
      <c r="C5028" s="2" t="s">
        <v>7428</v>
      </c>
      <c r="F5028" s="2" t="s">
        <v>7429</v>
      </c>
      <c r="G5028" s="2" t="s">
        <v>7430</v>
      </c>
      <c r="H5028" s="2" t="s">
        <v>7431</v>
      </c>
      <c r="I5028" s="2" t="s">
        <v>20676</v>
      </c>
      <c r="J5028" s="2" t="s">
        <v>28</v>
      </c>
      <c r="K5028" s="2" t="s">
        <v>29</v>
      </c>
      <c r="L5028" s="2" t="s">
        <v>7250</v>
      </c>
      <c r="M5028" s="2" t="s">
        <v>7251</v>
      </c>
      <c r="N5028" s="2" t="s">
        <v>7252</v>
      </c>
      <c r="O5028" s="2" t="s">
        <v>705</v>
      </c>
      <c r="P5028" s="24">
        <v>0</v>
      </c>
      <c r="Q5028" s="24">
        <v>0</v>
      </c>
      <c r="R5028" s="27" t="s">
        <v>1578</v>
      </c>
      <c r="S5028" s="28" t="s">
        <v>1589</v>
      </c>
      <c r="T5028" s="2" t="s">
        <v>33</v>
      </c>
      <c r="U5028" s="2">
        <v>0</v>
      </c>
      <c r="V5028" s="2" t="s">
        <v>12657</v>
      </c>
      <c r="W5028" s="2" t="s">
        <v>34</v>
      </c>
      <c r="AC5028" s="2">
        <v>0</v>
      </c>
      <c r="AD5028" s="104"/>
    </row>
    <row r="5029" spans="1:33" ht="60" x14ac:dyDescent="0.25">
      <c r="A5029" s="2" t="s">
        <v>8298</v>
      </c>
      <c r="B5029" s="2" t="s">
        <v>5797</v>
      </c>
      <c r="C5029" s="2" t="s">
        <v>8299</v>
      </c>
      <c r="F5029" s="2" t="s">
        <v>8300</v>
      </c>
      <c r="G5029" s="2" t="s">
        <v>8301</v>
      </c>
      <c r="H5029" s="2" t="s">
        <v>8302</v>
      </c>
      <c r="I5029" s="2" t="s">
        <v>21224</v>
      </c>
      <c r="J5029" s="2" t="s">
        <v>28</v>
      </c>
      <c r="K5029" s="2" t="s">
        <v>78</v>
      </c>
      <c r="L5029" s="2" t="s">
        <v>208</v>
      </c>
      <c r="M5029" s="2" t="s">
        <v>330</v>
      </c>
      <c r="N5029" s="2" t="s">
        <v>4057</v>
      </c>
      <c r="O5029" s="2" t="s">
        <v>32</v>
      </c>
      <c r="P5029" s="24">
        <v>0</v>
      </c>
      <c r="Q5029" s="24">
        <v>1</v>
      </c>
      <c r="R5029" s="27" t="s">
        <v>1568</v>
      </c>
      <c r="S5029" s="28" t="s">
        <v>1589</v>
      </c>
      <c r="T5029" s="2" t="s">
        <v>33</v>
      </c>
      <c r="U5029" s="2">
        <v>0</v>
      </c>
      <c r="V5029" s="2" t="s">
        <v>19211</v>
      </c>
      <c r="W5029" s="2" t="s">
        <v>34</v>
      </c>
      <c r="X5029" s="58" t="s">
        <v>5754</v>
      </c>
      <c r="Z5029" s="2">
        <v>412000</v>
      </c>
      <c r="AB5029" s="58">
        <v>46091.461134259262</v>
      </c>
      <c r="AC5029" s="2">
        <v>0</v>
      </c>
      <c r="AD5029" s="104">
        <v>412000</v>
      </c>
      <c r="AE5029" s="2">
        <v>46091.461134259262</v>
      </c>
      <c r="AG5029" s="2">
        <v>103790</v>
      </c>
    </row>
    <row r="5030" spans="1:33" ht="45" x14ac:dyDescent="0.25">
      <c r="A5030" s="2" t="s">
        <v>7281</v>
      </c>
      <c r="B5030" s="2" t="s">
        <v>5797</v>
      </c>
      <c r="C5030" s="2" t="s">
        <v>7282</v>
      </c>
      <c r="F5030" s="2" t="s">
        <v>7283</v>
      </c>
      <c r="G5030" s="2" t="s">
        <v>7284</v>
      </c>
      <c r="H5030" s="2" t="s">
        <v>7285</v>
      </c>
      <c r="I5030" s="2" t="s">
        <v>20677</v>
      </c>
      <c r="J5030" s="2" t="s">
        <v>28</v>
      </c>
      <c r="K5030" s="2" t="s">
        <v>29</v>
      </c>
      <c r="L5030" s="2" t="s">
        <v>7250</v>
      </c>
      <c r="M5030" s="2" t="s">
        <v>7251</v>
      </c>
      <c r="N5030" s="2" t="s">
        <v>7252</v>
      </c>
      <c r="O5030" s="2" t="s">
        <v>32</v>
      </c>
      <c r="P5030" s="24">
        <v>0</v>
      </c>
      <c r="Q5030" s="24">
        <v>1</v>
      </c>
      <c r="R5030" s="27" t="s">
        <v>1568</v>
      </c>
      <c r="S5030" s="28" t="s">
        <v>1589</v>
      </c>
      <c r="T5030" s="2" t="s">
        <v>33</v>
      </c>
      <c r="U5030" s="2">
        <v>0</v>
      </c>
      <c r="V5030" s="2" t="s">
        <v>19231</v>
      </c>
      <c r="W5030" s="2" t="s">
        <v>34</v>
      </c>
      <c r="X5030" s="58" t="s">
        <v>12674</v>
      </c>
      <c r="Z5030" s="2">
        <v>412000</v>
      </c>
      <c r="AB5030" s="58">
        <v>46094.362025462964</v>
      </c>
      <c r="AC5030" s="2">
        <v>0</v>
      </c>
      <c r="AD5030" s="104">
        <v>412000</v>
      </c>
      <c r="AE5030" s="2">
        <v>46094.362025462964</v>
      </c>
      <c r="AG5030" s="2">
        <v>100714</v>
      </c>
    </row>
    <row r="5031" spans="1:33" ht="45" x14ac:dyDescent="0.25">
      <c r="A5031" s="2" t="s">
        <v>10616</v>
      </c>
      <c r="B5031" s="2" t="s">
        <v>5797</v>
      </c>
      <c r="C5031" s="2" t="s">
        <v>10617</v>
      </c>
      <c r="F5031" s="2" t="s">
        <v>10618</v>
      </c>
      <c r="G5031" s="2" t="s">
        <v>10619</v>
      </c>
      <c r="H5031" s="2" t="s">
        <v>10620</v>
      </c>
      <c r="I5031" s="2" t="s">
        <v>22356</v>
      </c>
      <c r="J5031" s="2" t="s">
        <v>28</v>
      </c>
      <c r="K5031" s="2" t="s">
        <v>68</v>
      </c>
      <c r="L5031" s="2" t="s">
        <v>411</v>
      </c>
      <c r="M5031" s="2" t="s">
        <v>412</v>
      </c>
      <c r="N5031" s="2" t="s">
        <v>4175</v>
      </c>
      <c r="O5031" s="2" t="s">
        <v>32</v>
      </c>
      <c r="P5031" s="24">
        <v>0</v>
      </c>
      <c r="Q5031" s="24">
        <v>1</v>
      </c>
      <c r="R5031" s="27" t="s">
        <v>1568</v>
      </c>
      <c r="S5031" s="28" t="s">
        <v>1589</v>
      </c>
      <c r="T5031" s="2" t="s">
        <v>33</v>
      </c>
      <c r="U5031" s="2">
        <v>0</v>
      </c>
      <c r="V5031" s="2" t="s">
        <v>32960</v>
      </c>
      <c r="W5031" s="2" t="s">
        <v>34</v>
      </c>
      <c r="X5031" s="58" t="s">
        <v>12680</v>
      </c>
      <c r="Z5031" s="2">
        <v>412000</v>
      </c>
      <c r="AB5031" s="58">
        <v>46093.755543981482</v>
      </c>
      <c r="AC5031" s="2">
        <v>0</v>
      </c>
      <c r="AD5031" s="104">
        <v>412000</v>
      </c>
      <c r="AE5031" s="2">
        <v>46093.755543981482</v>
      </c>
      <c r="AG5031" s="2">
        <v>97430</v>
      </c>
    </row>
    <row r="5032" spans="1:33" ht="60" x14ac:dyDescent="0.25">
      <c r="A5032" s="2" t="s">
        <v>8303</v>
      </c>
      <c r="B5032" s="2" t="s">
        <v>5797</v>
      </c>
      <c r="C5032" s="2" t="s">
        <v>8304</v>
      </c>
      <c r="F5032" s="2" t="s">
        <v>8305</v>
      </c>
      <c r="G5032" s="2" t="s">
        <v>8306</v>
      </c>
      <c r="H5032" s="2" t="s">
        <v>8307</v>
      </c>
      <c r="I5032" s="2" t="s">
        <v>21224</v>
      </c>
      <c r="J5032" s="2" t="s">
        <v>28</v>
      </c>
      <c r="K5032" s="2" t="s">
        <v>78</v>
      </c>
      <c r="L5032" s="2" t="s">
        <v>208</v>
      </c>
      <c r="M5032" s="2" t="s">
        <v>330</v>
      </c>
      <c r="N5032" s="2" t="s">
        <v>4057</v>
      </c>
      <c r="O5032" s="2" t="s">
        <v>32</v>
      </c>
      <c r="P5032" s="24">
        <v>0</v>
      </c>
      <c r="Q5032" s="24">
        <v>1</v>
      </c>
      <c r="R5032" s="27" t="s">
        <v>1568</v>
      </c>
      <c r="S5032" s="28" t="s">
        <v>1589</v>
      </c>
      <c r="T5032" s="2" t="s">
        <v>33</v>
      </c>
      <c r="U5032" s="2">
        <v>0</v>
      </c>
      <c r="V5032" s="2" t="s">
        <v>19211</v>
      </c>
      <c r="W5032" s="2" t="s">
        <v>34</v>
      </c>
      <c r="X5032" s="58" t="s">
        <v>5754</v>
      </c>
      <c r="Z5032" s="2">
        <v>412000</v>
      </c>
      <c r="AB5032" s="58">
        <v>46091.460763888892</v>
      </c>
      <c r="AC5032" s="2">
        <v>0</v>
      </c>
      <c r="AD5032" s="104">
        <v>412000</v>
      </c>
      <c r="AE5032" s="2">
        <v>46091.460763888892</v>
      </c>
      <c r="AG5032" s="2">
        <v>103791</v>
      </c>
    </row>
    <row r="5033" spans="1:33" ht="45" x14ac:dyDescent="0.25">
      <c r="A5033" s="2" t="s">
        <v>9346</v>
      </c>
      <c r="B5033" s="2" t="s">
        <v>5797</v>
      </c>
      <c r="C5033" s="2" t="s">
        <v>9347</v>
      </c>
      <c r="F5033" s="2" t="s">
        <v>9348</v>
      </c>
      <c r="G5033" s="2" t="s">
        <v>9349</v>
      </c>
      <c r="H5033" s="2" t="s">
        <v>9350</v>
      </c>
      <c r="I5033" s="2" t="s">
        <v>21705</v>
      </c>
      <c r="J5033" s="2" t="s">
        <v>28</v>
      </c>
      <c r="K5033" s="2" t="s">
        <v>51</v>
      </c>
      <c r="L5033" s="2" t="s">
        <v>260</v>
      </c>
      <c r="M5033" s="2" t="s">
        <v>497</v>
      </c>
      <c r="N5033" s="2" t="s">
        <v>9351</v>
      </c>
      <c r="O5033" s="2" t="s">
        <v>32</v>
      </c>
      <c r="P5033" s="24">
        <v>0</v>
      </c>
      <c r="Q5033" s="24">
        <v>1</v>
      </c>
      <c r="R5033" s="27" t="s">
        <v>1568</v>
      </c>
      <c r="S5033" s="28" t="s">
        <v>1589</v>
      </c>
      <c r="T5033" s="2" t="s">
        <v>33</v>
      </c>
      <c r="U5033" s="2">
        <v>0</v>
      </c>
      <c r="V5033" s="2" t="s">
        <v>18533</v>
      </c>
      <c r="W5033" s="2" t="s">
        <v>34</v>
      </c>
      <c r="X5033" s="58" t="s">
        <v>12680</v>
      </c>
      <c r="Z5033" s="2">
        <v>412000</v>
      </c>
      <c r="AB5033" s="58">
        <v>46093.508009259262</v>
      </c>
      <c r="AC5033" s="2">
        <v>0</v>
      </c>
      <c r="AD5033" s="104">
        <v>412000</v>
      </c>
      <c r="AE5033" s="2">
        <v>46093.508009259262</v>
      </c>
      <c r="AG5033" s="2">
        <v>102095</v>
      </c>
    </row>
    <row r="5034" spans="1:33" ht="45" x14ac:dyDescent="0.25">
      <c r="A5034" s="2" t="s">
        <v>9403</v>
      </c>
      <c r="B5034" s="2" t="s">
        <v>5797</v>
      </c>
      <c r="C5034" s="2" t="s">
        <v>9404</v>
      </c>
      <c r="F5034" s="2" t="s">
        <v>9405</v>
      </c>
      <c r="G5034" s="2" t="s">
        <v>9406</v>
      </c>
      <c r="H5034" s="2" t="s">
        <v>9407</v>
      </c>
      <c r="I5034" s="2" t="s">
        <v>21706</v>
      </c>
      <c r="J5034" s="2" t="s">
        <v>28</v>
      </c>
      <c r="K5034" s="2" t="s">
        <v>51</v>
      </c>
      <c r="L5034" s="2" t="s">
        <v>411</v>
      </c>
      <c r="M5034" s="2" t="s">
        <v>1665</v>
      </c>
      <c r="N5034" s="2" t="s">
        <v>9392</v>
      </c>
      <c r="O5034" s="2" t="s">
        <v>32</v>
      </c>
      <c r="P5034" s="24">
        <v>0</v>
      </c>
      <c r="Q5034" s="24">
        <v>1</v>
      </c>
      <c r="R5034" s="27" t="s">
        <v>1568</v>
      </c>
      <c r="S5034" s="28" t="s">
        <v>1589</v>
      </c>
      <c r="T5034" s="2" t="s">
        <v>33</v>
      </c>
      <c r="U5034" s="2">
        <v>0</v>
      </c>
      <c r="V5034" s="2" t="s">
        <v>19646</v>
      </c>
      <c r="W5034" s="2" t="s">
        <v>34</v>
      </c>
      <c r="X5034" s="58" t="s">
        <v>12680</v>
      </c>
      <c r="Z5034" s="2">
        <v>412000</v>
      </c>
      <c r="AB5034" s="58">
        <v>46093.527199074073</v>
      </c>
      <c r="AC5034" s="2">
        <v>0</v>
      </c>
      <c r="AD5034" s="104">
        <v>412000</v>
      </c>
      <c r="AE5034" s="2">
        <v>46093.527199074073</v>
      </c>
      <c r="AG5034" s="2">
        <v>102731</v>
      </c>
    </row>
    <row r="5035" spans="1:33" ht="45" x14ac:dyDescent="0.25">
      <c r="A5035" s="2" t="s">
        <v>7286</v>
      </c>
      <c r="B5035" s="2" t="s">
        <v>5797</v>
      </c>
      <c r="C5035" s="2" t="s">
        <v>7287</v>
      </c>
      <c r="F5035" s="2" t="s">
        <v>7288</v>
      </c>
      <c r="G5035" s="2" t="s">
        <v>7289</v>
      </c>
      <c r="H5035" s="2" t="s">
        <v>7290</v>
      </c>
      <c r="I5035" s="2" t="s">
        <v>20678</v>
      </c>
      <c r="J5035" s="2" t="s">
        <v>28</v>
      </c>
      <c r="K5035" s="2" t="s">
        <v>29</v>
      </c>
      <c r="L5035" s="2" t="s">
        <v>7250</v>
      </c>
      <c r="M5035" s="2" t="s">
        <v>7251</v>
      </c>
      <c r="N5035" s="2" t="s">
        <v>7252</v>
      </c>
      <c r="O5035" s="2" t="s">
        <v>32</v>
      </c>
      <c r="P5035" s="24">
        <v>0</v>
      </c>
      <c r="Q5035" s="24">
        <v>1</v>
      </c>
      <c r="R5035" s="27" t="s">
        <v>1568</v>
      </c>
      <c r="S5035" s="28" t="s">
        <v>1589</v>
      </c>
      <c r="T5035" s="2" t="s">
        <v>33</v>
      </c>
      <c r="U5035" s="2">
        <v>0</v>
      </c>
      <c r="V5035" s="2" t="s">
        <v>19078</v>
      </c>
      <c r="W5035" s="2" t="s">
        <v>34</v>
      </c>
      <c r="X5035" s="58" t="s">
        <v>12674</v>
      </c>
      <c r="Z5035" s="2">
        <v>412000</v>
      </c>
      <c r="AB5035" s="58">
        <v>46094.361655092594</v>
      </c>
      <c r="AC5035" s="2">
        <v>0</v>
      </c>
      <c r="AD5035" s="104">
        <v>412000</v>
      </c>
      <c r="AE5035" s="2">
        <v>46094.361655092594</v>
      </c>
      <c r="AG5035" s="2">
        <v>100715</v>
      </c>
    </row>
    <row r="5036" spans="1:33" ht="45" x14ac:dyDescent="0.25">
      <c r="A5036" s="2" t="s">
        <v>8237</v>
      </c>
      <c r="B5036" s="2" t="s">
        <v>5797</v>
      </c>
      <c r="C5036" s="2" t="s">
        <v>8238</v>
      </c>
      <c r="F5036" s="2" t="s">
        <v>1527</v>
      </c>
      <c r="G5036" s="2" t="s">
        <v>3961</v>
      </c>
      <c r="H5036" s="2" t="s">
        <v>3962</v>
      </c>
      <c r="I5036" s="2" t="s">
        <v>21167</v>
      </c>
      <c r="J5036" s="2" t="s">
        <v>28</v>
      </c>
      <c r="K5036" s="2" t="s">
        <v>78</v>
      </c>
      <c r="L5036" s="2" t="s">
        <v>181</v>
      </c>
      <c r="M5036" s="2" t="s">
        <v>182</v>
      </c>
      <c r="N5036" s="2" t="s">
        <v>3929</v>
      </c>
      <c r="O5036" s="2" t="s">
        <v>32</v>
      </c>
      <c r="P5036" s="24">
        <v>0</v>
      </c>
      <c r="Q5036" s="24">
        <v>1</v>
      </c>
      <c r="R5036" s="27" t="s">
        <v>1568</v>
      </c>
      <c r="S5036" s="28" t="s">
        <v>1589</v>
      </c>
      <c r="T5036" s="2" t="s">
        <v>33</v>
      </c>
      <c r="U5036" s="2">
        <v>0</v>
      </c>
      <c r="V5036" s="2" t="s">
        <v>30383</v>
      </c>
      <c r="W5036" s="2" t="s">
        <v>34</v>
      </c>
      <c r="X5036" s="58" t="s">
        <v>5754</v>
      </c>
      <c r="Z5036" s="2">
        <v>412000</v>
      </c>
      <c r="AB5036" s="58">
        <v>46091.447453703702</v>
      </c>
      <c r="AC5036" s="2">
        <v>0</v>
      </c>
      <c r="AD5036" s="104">
        <v>412000</v>
      </c>
      <c r="AE5036" s="2">
        <v>46091.447453703702</v>
      </c>
      <c r="AG5036" s="2">
        <v>103793</v>
      </c>
    </row>
    <row r="5037" spans="1:33" ht="45" x14ac:dyDescent="0.25">
      <c r="A5037" s="2" t="s">
        <v>10532</v>
      </c>
      <c r="B5037" s="2" t="s">
        <v>5797</v>
      </c>
      <c r="C5037" s="2" t="s">
        <v>10533</v>
      </c>
      <c r="F5037" s="2" t="s">
        <v>10534</v>
      </c>
      <c r="G5037" s="2" t="s">
        <v>10535</v>
      </c>
      <c r="H5037" s="2" t="s">
        <v>10536</v>
      </c>
      <c r="I5037" s="2" t="s">
        <v>22357</v>
      </c>
      <c r="J5037" s="2" t="s">
        <v>28</v>
      </c>
      <c r="K5037" s="2" t="s">
        <v>68</v>
      </c>
      <c r="L5037" s="2" t="s">
        <v>10381</v>
      </c>
      <c r="M5037" s="2" t="s">
        <v>10382</v>
      </c>
      <c r="N5037" s="2" t="s">
        <v>10383</v>
      </c>
      <c r="O5037" s="2" t="s">
        <v>32</v>
      </c>
      <c r="P5037" s="24">
        <v>0</v>
      </c>
      <c r="Q5037" s="24">
        <v>1</v>
      </c>
      <c r="R5037" s="27" t="s">
        <v>1568</v>
      </c>
      <c r="S5037" s="28" t="s">
        <v>1589</v>
      </c>
      <c r="T5037" s="2" t="s">
        <v>33</v>
      </c>
      <c r="U5037" s="2">
        <v>0</v>
      </c>
      <c r="V5037" s="2" t="s">
        <v>18001</v>
      </c>
      <c r="W5037" s="2" t="s">
        <v>34</v>
      </c>
      <c r="X5037" s="58" t="s">
        <v>5789</v>
      </c>
      <c r="Z5037" s="2">
        <v>412000</v>
      </c>
      <c r="AB5037" s="58">
        <v>46088.443912037037</v>
      </c>
      <c r="AC5037" s="2">
        <v>0</v>
      </c>
      <c r="AD5037" s="104">
        <v>412000</v>
      </c>
      <c r="AE5037" s="2">
        <v>46088.443912037037</v>
      </c>
      <c r="AG5037" s="2">
        <v>93130</v>
      </c>
    </row>
    <row r="5038" spans="1:33" ht="45" x14ac:dyDescent="0.25">
      <c r="A5038" s="2" t="s">
        <v>7300</v>
      </c>
      <c r="B5038" s="2" t="s">
        <v>5797</v>
      </c>
      <c r="C5038" s="2" t="s">
        <v>7301</v>
      </c>
      <c r="F5038" s="2" t="s">
        <v>7302</v>
      </c>
      <c r="G5038" s="2" t="s">
        <v>7303</v>
      </c>
      <c r="H5038" s="2" t="s">
        <v>7304</v>
      </c>
      <c r="I5038" s="2" t="s">
        <v>20679</v>
      </c>
      <c r="J5038" s="2" t="s">
        <v>28</v>
      </c>
      <c r="K5038" s="2" t="s">
        <v>29</v>
      </c>
      <c r="L5038" s="2" t="s">
        <v>7250</v>
      </c>
      <c r="M5038" s="2" t="s">
        <v>7251</v>
      </c>
      <c r="N5038" s="2" t="s">
        <v>7252</v>
      </c>
      <c r="O5038" s="2" t="s">
        <v>37</v>
      </c>
      <c r="P5038" s="24">
        <v>0</v>
      </c>
      <c r="Q5038" s="24">
        <v>0</v>
      </c>
      <c r="R5038" s="27" t="s">
        <v>1578</v>
      </c>
      <c r="S5038" s="28" t="s">
        <v>1589</v>
      </c>
      <c r="T5038" s="2" t="s">
        <v>33</v>
      </c>
      <c r="U5038" s="2">
        <v>0</v>
      </c>
      <c r="V5038" s="2" t="s">
        <v>27804</v>
      </c>
      <c r="W5038" s="2" t="s">
        <v>34</v>
      </c>
      <c r="X5038" s="58" t="s">
        <v>12674</v>
      </c>
      <c r="Z5038" s="2">
        <v>412000</v>
      </c>
      <c r="AB5038" s="58">
        <v>46094.361203703702</v>
      </c>
      <c r="AC5038" s="2">
        <v>0</v>
      </c>
      <c r="AD5038" s="104">
        <v>412000</v>
      </c>
      <c r="AE5038" s="2">
        <v>46094.361203703702</v>
      </c>
      <c r="AG5038" s="2">
        <v>100716</v>
      </c>
    </row>
    <row r="5039" spans="1:33" ht="60" x14ac:dyDescent="0.25">
      <c r="A5039" s="2" t="s">
        <v>10586</v>
      </c>
      <c r="B5039" s="2" t="s">
        <v>5797</v>
      </c>
      <c r="C5039" s="2" t="s">
        <v>10587</v>
      </c>
      <c r="F5039" s="2" t="s">
        <v>10588</v>
      </c>
      <c r="G5039" s="2" t="s">
        <v>10589</v>
      </c>
      <c r="H5039" s="2" t="s">
        <v>10590</v>
      </c>
      <c r="I5039" s="2" t="s">
        <v>22358</v>
      </c>
      <c r="J5039" s="2" t="s">
        <v>28</v>
      </c>
      <c r="K5039" s="2" t="s">
        <v>68</v>
      </c>
      <c r="L5039" s="2" t="s">
        <v>411</v>
      </c>
      <c r="M5039" s="2" t="s">
        <v>412</v>
      </c>
      <c r="N5039" s="2" t="s">
        <v>4175</v>
      </c>
      <c r="O5039" s="2" t="s">
        <v>32</v>
      </c>
      <c r="P5039" s="24">
        <v>0</v>
      </c>
      <c r="Q5039" s="24">
        <v>1</v>
      </c>
      <c r="R5039" s="27" t="s">
        <v>1568</v>
      </c>
      <c r="S5039" s="28" t="s">
        <v>1589</v>
      </c>
      <c r="T5039" s="2" t="s">
        <v>33</v>
      </c>
      <c r="U5039" s="2">
        <v>0</v>
      </c>
      <c r="V5039" s="2" t="s">
        <v>30383</v>
      </c>
      <c r="W5039" s="2" t="s">
        <v>34</v>
      </c>
      <c r="X5039" s="58" t="s">
        <v>12680</v>
      </c>
      <c r="Z5039" s="2">
        <v>412000</v>
      </c>
      <c r="AB5039" s="58">
        <v>46093.755335648151</v>
      </c>
      <c r="AC5039" s="2">
        <v>0</v>
      </c>
      <c r="AD5039" s="104">
        <v>412000</v>
      </c>
      <c r="AE5039" s="2">
        <v>46093.755335648151</v>
      </c>
      <c r="AG5039" s="2">
        <v>97426</v>
      </c>
    </row>
    <row r="5040" spans="1:33" ht="45" x14ac:dyDescent="0.25">
      <c r="A5040" s="2" t="s">
        <v>8264</v>
      </c>
      <c r="B5040" s="2" t="s">
        <v>5797</v>
      </c>
      <c r="C5040" s="2" t="s">
        <v>8265</v>
      </c>
      <c r="F5040" s="2" t="s">
        <v>8266</v>
      </c>
      <c r="G5040" s="2" t="s">
        <v>8267</v>
      </c>
      <c r="H5040" s="2" t="s">
        <v>8268</v>
      </c>
      <c r="I5040" s="2" t="s">
        <v>21167</v>
      </c>
      <c r="J5040" s="2" t="s">
        <v>28</v>
      </c>
      <c r="K5040" s="2" t="s">
        <v>78</v>
      </c>
      <c r="L5040" s="2" t="s">
        <v>181</v>
      </c>
      <c r="M5040" s="2" t="s">
        <v>182</v>
      </c>
      <c r="N5040" s="2" t="s">
        <v>3929</v>
      </c>
      <c r="O5040" s="2" t="s">
        <v>32</v>
      </c>
      <c r="P5040" s="24">
        <v>0</v>
      </c>
      <c r="Q5040" s="24">
        <v>1</v>
      </c>
      <c r="R5040" s="27" t="s">
        <v>1568</v>
      </c>
      <c r="S5040" s="28" t="s">
        <v>1589</v>
      </c>
      <c r="T5040" s="2" t="s">
        <v>33</v>
      </c>
      <c r="U5040" s="2">
        <v>0</v>
      </c>
      <c r="V5040" s="2" t="s">
        <v>30383</v>
      </c>
      <c r="W5040" s="2" t="s">
        <v>34</v>
      </c>
      <c r="X5040" s="58" t="s">
        <v>5754</v>
      </c>
      <c r="Z5040" s="2">
        <v>412000</v>
      </c>
      <c r="AB5040" s="58">
        <v>46091.44153935185</v>
      </c>
      <c r="AC5040" s="2">
        <v>0</v>
      </c>
      <c r="AD5040" s="104">
        <v>412000</v>
      </c>
      <c r="AE5040" s="2">
        <v>46091.44153935185</v>
      </c>
      <c r="AG5040" s="2">
        <v>103794</v>
      </c>
    </row>
    <row r="5041" spans="1:33" ht="45" x14ac:dyDescent="0.25">
      <c r="A5041" s="2" t="s">
        <v>8385</v>
      </c>
      <c r="B5041" s="2" t="s">
        <v>5797</v>
      </c>
      <c r="C5041" s="2" t="s">
        <v>8386</v>
      </c>
      <c r="F5041" s="2" t="s">
        <v>8387</v>
      </c>
      <c r="G5041" s="2" t="s">
        <v>8388</v>
      </c>
      <c r="H5041" s="2" t="s">
        <v>8389</v>
      </c>
      <c r="I5041" s="2" t="s">
        <v>21167</v>
      </c>
      <c r="J5041" s="2" t="s">
        <v>28</v>
      </c>
      <c r="K5041" s="2" t="s">
        <v>78</v>
      </c>
      <c r="L5041" s="2" t="s">
        <v>181</v>
      </c>
      <c r="M5041" s="2" t="s">
        <v>182</v>
      </c>
      <c r="N5041" s="2" t="s">
        <v>3929</v>
      </c>
      <c r="O5041" s="2" t="s">
        <v>32</v>
      </c>
      <c r="P5041" s="24">
        <v>0</v>
      </c>
      <c r="Q5041" s="24">
        <v>1</v>
      </c>
      <c r="R5041" s="27" t="s">
        <v>1568</v>
      </c>
      <c r="S5041" s="28" t="s">
        <v>1589</v>
      </c>
      <c r="T5041" s="2" t="s">
        <v>33</v>
      </c>
      <c r="U5041" s="2">
        <v>0</v>
      </c>
      <c r="V5041" s="2" t="s">
        <v>32960</v>
      </c>
      <c r="W5041" s="2" t="s">
        <v>34</v>
      </c>
      <c r="X5041" s="58" t="s">
        <v>5754</v>
      </c>
      <c r="Z5041" s="2">
        <v>412000</v>
      </c>
      <c r="AB5041" s="58">
        <v>46091.63616898148</v>
      </c>
      <c r="AC5041" s="2">
        <v>0</v>
      </c>
      <c r="AD5041" s="104">
        <v>412000</v>
      </c>
      <c r="AE5041" s="2">
        <v>46091.63616898148</v>
      </c>
      <c r="AG5041" s="2">
        <v>104233</v>
      </c>
    </row>
    <row r="5042" spans="1:33" ht="60" x14ac:dyDescent="0.25">
      <c r="A5042" s="2" t="s">
        <v>10556</v>
      </c>
      <c r="B5042" s="2" t="s">
        <v>5797</v>
      </c>
      <c r="C5042" s="2" t="s">
        <v>10557</v>
      </c>
      <c r="F5042" s="2" t="s">
        <v>10558</v>
      </c>
      <c r="G5042" s="2" t="s">
        <v>10559</v>
      </c>
      <c r="H5042" s="2" t="s">
        <v>6018</v>
      </c>
      <c r="I5042" s="2" t="s">
        <v>22359</v>
      </c>
      <c r="J5042" s="2" t="s">
        <v>28</v>
      </c>
      <c r="K5042" s="2" t="s">
        <v>68</v>
      </c>
      <c r="L5042" s="2" t="s">
        <v>143</v>
      </c>
      <c r="M5042" s="2" t="s">
        <v>144</v>
      </c>
      <c r="N5042" s="2" t="s">
        <v>3093</v>
      </c>
      <c r="O5042" s="2" t="s">
        <v>32</v>
      </c>
      <c r="P5042" s="24">
        <v>0</v>
      </c>
      <c r="Q5042" s="24">
        <v>1</v>
      </c>
      <c r="R5042" s="27" t="s">
        <v>1568</v>
      </c>
      <c r="S5042" s="28" t="s">
        <v>1589</v>
      </c>
      <c r="T5042" s="2" t="s">
        <v>33</v>
      </c>
      <c r="U5042" s="2">
        <v>0</v>
      </c>
      <c r="V5042" s="2" t="s">
        <v>18533</v>
      </c>
      <c r="W5042" s="2" t="s">
        <v>34</v>
      </c>
      <c r="X5042" s="58" t="s">
        <v>12657</v>
      </c>
      <c r="Z5042" s="2">
        <v>412000</v>
      </c>
      <c r="AB5042" s="58">
        <v>46089.48704861111</v>
      </c>
      <c r="AC5042" s="2">
        <v>0</v>
      </c>
      <c r="AD5042" s="104">
        <v>412000</v>
      </c>
      <c r="AE5042" s="2">
        <v>46089.48704861111</v>
      </c>
      <c r="AG5042" s="2">
        <v>98592</v>
      </c>
    </row>
    <row r="5043" spans="1:33" ht="60" x14ac:dyDescent="0.25">
      <c r="A5043" s="2" t="s">
        <v>9854</v>
      </c>
      <c r="B5043" s="2" t="s">
        <v>5797</v>
      </c>
      <c r="C5043" s="2" t="s">
        <v>9855</v>
      </c>
      <c r="F5043" s="2" t="s">
        <v>9856</v>
      </c>
      <c r="G5043" s="2" t="s">
        <v>9857</v>
      </c>
      <c r="H5043" s="2" t="s">
        <v>9858</v>
      </c>
      <c r="I5043" s="2" t="s">
        <v>21995</v>
      </c>
      <c r="J5043" s="2" t="s">
        <v>28</v>
      </c>
      <c r="K5043" s="2" t="s">
        <v>72</v>
      </c>
      <c r="L5043" s="2" t="s">
        <v>9846</v>
      </c>
      <c r="M5043" s="2" t="s">
        <v>9830</v>
      </c>
      <c r="N5043" s="2" t="s">
        <v>9831</v>
      </c>
      <c r="O5043" s="2" t="s">
        <v>705</v>
      </c>
      <c r="P5043" s="24">
        <v>0</v>
      </c>
      <c r="Q5043" s="24">
        <v>0</v>
      </c>
      <c r="R5043" s="27" t="s">
        <v>1578</v>
      </c>
      <c r="S5043" s="28" t="s">
        <v>1589</v>
      </c>
      <c r="T5043" s="2" t="s">
        <v>33</v>
      </c>
      <c r="U5043" s="2">
        <v>0</v>
      </c>
      <c r="V5043" s="2" t="s">
        <v>5797</v>
      </c>
      <c r="W5043" s="2" t="s">
        <v>34</v>
      </c>
      <c r="AC5043" s="2">
        <v>0</v>
      </c>
      <c r="AD5043" s="104"/>
    </row>
    <row r="5044" spans="1:33" ht="45" x14ac:dyDescent="0.25">
      <c r="A5044" s="2" t="s">
        <v>8279</v>
      </c>
      <c r="B5044" s="2" t="s">
        <v>5797</v>
      </c>
      <c r="C5044" s="2" t="s">
        <v>8280</v>
      </c>
      <c r="F5044" s="2" t="s">
        <v>8281</v>
      </c>
      <c r="G5044" s="2" t="s">
        <v>8282</v>
      </c>
      <c r="H5044" s="2" t="s">
        <v>4422</v>
      </c>
      <c r="I5044" s="2" t="s">
        <v>21167</v>
      </c>
      <c r="J5044" s="2" t="s">
        <v>28</v>
      </c>
      <c r="K5044" s="2" t="s">
        <v>78</v>
      </c>
      <c r="L5044" s="2" t="s">
        <v>181</v>
      </c>
      <c r="M5044" s="2" t="s">
        <v>182</v>
      </c>
      <c r="N5044" s="2" t="s">
        <v>3929</v>
      </c>
      <c r="O5044" s="2" t="s">
        <v>32</v>
      </c>
      <c r="P5044" s="24">
        <v>0</v>
      </c>
      <c r="Q5044" s="24">
        <v>1</v>
      </c>
      <c r="R5044" s="27" t="s">
        <v>1568</v>
      </c>
      <c r="S5044" s="28" t="s">
        <v>1589</v>
      </c>
      <c r="T5044" s="2" t="s">
        <v>33</v>
      </c>
      <c r="U5044" s="2">
        <v>0</v>
      </c>
      <c r="V5044" s="2" t="s">
        <v>32960</v>
      </c>
      <c r="W5044" s="2" t="s">
        <v>34</v>
      </c>
      <c r="X5044" s="58" t="s">
        <v>5754</v>
      </c>
      <c r="Z5044" s="2">
        <v>412000</v>
      </c>
      <c r="AB5044" s="58">
        <v>46091.439826388887</v>
      </c>
      <c r="AC5044" s="2">
        <v>0</v>
      </c>
      <c r="AD5044" s="104">
        <v>412000</v>
      </c>
      <c r="AE5044" s="2">
        <v>46091.439826388887</v>
      </c>
      <c r="AG5044" s="2">
        <v>103796</v>
      </c>
    </row>
    <row r="5045" spans="1:33" ht="60" x14ac:dyDescent="0.25">
      <c r="A5045" s="2" t="s">
        <v>8308</v>
      </c>
      <c r="B5045" s="2" t="s">
        <v>5797</v>
      </c>
      <c r="C5045" s="2" t="s">
        <v>8309</v>
      </c>
      <c r="F5045" s="2" t="s">
        <v>8310</v>
      </c>
      <c r="G5045" s="2" t="s">
        <v>8311</v>
      </c>
      <c r="H5045" s="2" t="s">
        <v>8312</v>
      </c>
      <c r="I5045" s="2" t="s">
        <v>21167</v>
      </c>
      <c r="J5045" s="2" t="s">
        <v>28</v>
      </c>
      <c r="K5045" s="2" t="s">
        <v>78</v>
      </c>
      <c r="L5045" s="2" t="s">
        <v>181</v>
      </c>
      <c r="M5045" s="2" t="s">
        <v>182</v>
      </c>
      <c r="N5045" s="2" t="s">
        <v>3929</v>
      </c>
      <c r="O5045" s="2" t="s">
        <v>32</v>
      </c>
      <c r="P5045" s="24">
        <v>0</v>
      </c>
      <c r="Q5045" s="24">
        <v>1</v>
      </c>
      <c r="R5045" s="27" t="s">
        <v>1568</v>
      </c>
      <c r="S5045" s="28" t="s">
        <v>1589</v>
      </c>
      <c r="T5045" s="2" t="s">
        <v>33</v>
      </c>
      <c r="U5045" s="2">
        <v>0</v>
      </c>
      <c r="V5045" s="2" t="s">
        <v>32960</v>
      </c>
      <c r="W5045" s="2" t="s">
        <v>34</v>
      </c>
      <c r="X5045" s="58" t="s">
        <v>5754</v>
      </c>
      <c r="Z5045" s="2">
        <v>412000</v>
      </c>
      <c r="AB5045" s="58">
        <v>46091.438472222224</v>
      </c>
      <c r="AC5045" s="2">
        <v>0</v>
      </c>
      <c r="AD5045" s="104">
        <v>412000</v>
      </c>
      <c r="AE5045" s="2">
        <v>46091.438472222224</v>
      </c>
      <c r="AG5045" s="2">
        <v>103797</v>
      </c>
    </row>
    <row r="5046" spans="1:33" ht="60" x14ac:dyDescent="0.25">
      <c r="A5046" s="2" t="s">
        <v>9825</v>
      </c>
      <c r="B5046" s="2" t="s">
        <v>5797</v>
      </c>
      <c r="C5046" s="2" t="s">
        <v>9826</v>
      </c>
      <c r="F5046" s="2" t="s">
        <v>9827</v>
      </c>
      <c r="G5046" s="2" t="s">
        <v>9828</v>
      </c>
      <c r="H5046" s="2" t="s">
        <v>9829</v>
      </c>
      <c r="I5046" s="2" t="s">
        <v>22006</v>
      </c>
      <c r="J5046" s="2" t="s">
        <v>28</v>
      </c>
      <c r="K5046" s="2" t="s">
        <v>72</v>
      </c>
      <c r="L5046" s="2" t="s">
        <v>238</v>
      </c>
      <c r="M5046" s="2" t="s">
        <v>9830</v>
      </c>
      <c r="N5046" s="2" t="s">
        <v>9831</v>
      </c>
      <c r="O5046" s="2" t="s">
        <v>19606</v>
      </c>
      <c r="P5046" s="24">
        <v>0</v>
      </c>
      <c r="Q5046" s="24">
        <v>0</v>
      </c>
      <c r="R5046" s="27" t="s">
        <v>1578</v>
      </c>
      <c r="S5046" s="28" t="s">
        <v>1589</v>
      </c>
      <c r="T5046" s="2" t="s">
        <v>33</v>
      </c>
      <c r="U5046" s="2">
        <v>0</v>
      </c>
      <c r="V5046" s="2" t="s">
        <v>5754</v>
      </c>
      <c r="W5046" s="2" t="s">
        <v>34</v>
      </c>
      <c r="X5046" s="58" t="s">
        <v>5754</v>
      </c>
      <c r="Y5046" s="2" t="s">
        <v>87</v>
      </c>
      <c r="AA5046" s="2" t="s">
        <v>88</v>
      </c>
      <c r="AB5046" s="58">
        <v>46091.596932870372</v>
      </c>
      <c r="AC5046" s="2">
        <v>0</v>
      </c>
      <c r="AD5046" s="104"/>
      <c r="AE5046" s="2">
        <v>46091.596932870372</v>
      </c>
      <c r="AG5046" s="2">
        <v>91550</v>
      </c>
    </row>
    <row r="5047" spans="1:33" ht="45" x14ac:dyDescent="0.25">
      <c r="A5047" s="2" t="s">
        <v>8318</v>
      </c>
      <c r="B5047" s="2" t="s">
        <v>5797</v>
      </c>
      <c r="C5047" s="2" t="s">
        <v>8319</v>
      </c>
      <c r="F5047" s="2" t="s">
        <v>8320</v>
      </c>
      <c r="G5047" s="2" t="s">
        <v>8321</v>
      </c>
      <c r="H5047" s="2" t="s">
        <v>8322</v>
      </c>
      <c r="I5047" s="2" t="s">
        <v>21167</v>
      </c>
      <c r="J5047" s="2" t="s">
        <v>28</v>
      </c>
      <c r="K5047" s="2" t="s">
        <v>78</v>
      </c>
      <c r="L5047" s="2" t="s">
        <v>181</v>
      </c>
      <c r="M5047" s="2" t="s">
        <v>182</v>
      </c>
      <c r="N5047" s="2" t="s">
        <v>3929</v>
      </c>
      <c r="O5047" s="2" t="s">
        <v>32</v>
      </c>
      <c r="P5047" s="24">
        <v>0</v>
      </c>
      <c r="Q5047" s="24">
        <v>1</v>
      </c>
      <c r="R5047" s="27" t="s">
        <v>1568</v>
      </c>
      <c r="S5047" s="28" t="s">
        <v>1589</v>
      </c>
      <c r="T5047" s="2" t="s">
        <v>33</v>
      </c>
      <c r="U5047" s="2">
        <v>0</v>
      </c>
      <c r="V5047" s="2" t="s">
        <v>32960</v>
      </c>
      <c r="W5047" s="2" t="s">
        <v>34</v>
      </c>
      <c r="X5047" s="58" t="s">
        <v>5754</v>
      </c>
      <c r="Z5047" s="2">
        <v>412000</v>
      </c>
      <c r="AB5047" s="58">
        <v>46091.634444444448</v>
      </c>
      <c r="AC5047" s="2">
        <v>0</v>
      </c>
      <c r="AD5047" s="104">
        <v>412000</v>
      </c>
      <c r="AE5047" s="2">
        <v>46091.634444444448</v>
      </c>
      <c r="AG5047" s="2">
        <v>104248</v>
      </c>
    </row>
    <row r="5048" spans="1:33" ht="60" x14ac:dyDescent="0.25">
      <c r="A5048" s="2" t="s">
        <v>8725</v>
      </c>
      <c r="B5048" s="2" t="s">
        <v>5797</v>
      </c>
      <c r="C5048" s="2" t="s">
        <v>8726</v>
      </c>
      <c r="F5048" s="2" t="s">
        <v>8727</v>
      </c>
      <c r="G5048" s="2" t="s">
        <v>8728</v>
      </c>
      <c r="H5048" s="2" t="s">
        <v>8729</v>
      </c>
      <c r="I5048" s="2" t="s">
        <v>21539</v>
      </c>
      <c r="J5048" s="2" t="s">
        <v>28</v>
      </c>
      <c r="K5048" s="2" t="s">
        <v>78</v>
      </c>
      <c r="L5048" s="2" t="s">
        <v>523</v>
      </c>
      <c r="M5048" s="2" t="s">
        <v>524</v>
      </c>
      <c r="N5048" s="2" t="s">
        <v>5179</v>
      </c>
      <c r="O5048" s="2" t="s">
        <v>32</v>
      </c>
      <c r="P5048" s="24">
        <v>0</v>
      </c>
      <c r="Q5048" s="24">
        <v>3</v>
      </c>
      <c r="R5048" s="27" t="s">
        <v>1568</v>
      </c>
      <c r="S5048" s="28" t="s">
        <v>1585</v>
      </c>
      <c r="T5048" s="2" t="s">
        <v>38</v>
      </c>
      <c r="U5048" s="2">
        <v>0</v>
      </c>
      <c r="V5048" s="2" t="s">
        <v>25078</v>
      </c>
      <c r="W5048" s="2" t="s">
        <v>34</v>
      </c>
      <c r="X5048" s="58" t="s">
        <v>12666</v>
      </c>
      <c r="Z5048" s="2">
        <v>2060000</v>
      </c>
      <c r="AB5048" s="58">
        <v>46092.466238425928</v>
      </c>
      <c r="AC5048" s="2">
        <v>0</v>
      </c>
      <c r="AD5048" s="104">
        <v>2060000</v>
      </c>
      <c r="AE5048" s="2">
        <v>46092.466238425928</v>
      </c>
      <c r="AG5048" s="2">
        <v>115203</v>
      </c>
    </row>
    <row r="5049" spans="1:33" ht="45" x14ac:dyDescent="0.25">
      <c r="A5049" s="2" t="s">
        <v>12299</v>
      </c>
      <c r="B5049" s="2" t="s">
        <v>5797</v>
      </c>
      <c r="C5049" s="2" t="s">
        <v>12300</v>
      </c>
      <c r="F5049" s="2" t="s">
        <v>1352</v>
      </c>
      <c r="G5049" s="2" t="s">
        <v>3086</v>
      </c>
      <c r="H5049" s="2" t="s">
        <v>3087</v>
      </c>
      <c r="I5049" s="2" t="s">
        <v>23550</v>
      </c>
      <c r="J5049" s="2" t="s">
        <v>28</v>
      </c>
      <c r="K5049" s="2" t="s">
        <v>43</v>
      </c>
      <c r="L5049" s="2" t="s">
        <v>1350</v>
      </c>
      <c r="M5049" s="2" t="s">
        <v>2076</v>
      </c>
      <c r="N5049" s="2" t="s">
        <v>5571</v>
      </c>
      <c r="O5049" s="2" t="s">
        <v>32</v>
      </c>
      <c r="P5049" s="24">
        <v>0</v>
      </c>
      <c r="Q5049" s="24">
        <v>1</v>
      </c>
      <c r="R5049" s="27" t="s">
        <v>1568</v>
      </c>
      <c r="S5049" s="28" t="s">
        <v>1589</v>
      </c>
      <c r="T5049" s="2" t="s">
        <v>33</v>
      </c>
      <c r="U5049" s="2">
        <v>0</v>
      </c>
      <c r="V5049" s="2" t="s">
        <v>16059</v>
      </c>
      <c r="W5049" s="2" t="s">
        <v>34</v>
      </c>
      <c r="X5049" s="58" t="s">
        <v>12666</v>
      </c>
      <c r="Z5049" s="2">
        <v>412000</v>
      </c>
      <c r="AB5049" s="58">
        <v>46092.708437499998</v>
      </c>
      <c r="AC5049" s="2">
        <v>0</v>
      </c>
      <c r="AD5049" s="104">
        <v>412000</v>
      </c>
      <c r="AE5049" s="2">
        <v>46092.708437499998</v>
      </c>
      <c r="AG5049" s="2">
        <v>119586</v>
      </c>
    </row>
    <row r="5050" spans="1:33" ht="60" x14ac:dyDescent="0.25">
      <c r="A5050" s="2" t="s">
        <v>10631</v>
      </c>
      <c r="B5050" s="2" t="s">
        <v>5797</v>
      </c>
      <c r="C5050" s="2" t="s">
        <v>10632</v>
      </c>
      <c r="F5050" s="2" t="s">
        <v>10633</v>
      </c>
      <c r="G5050" s="2" t="s">
        <v>10634</v>
      </c>
      <c r="H5050" s="2" t="s">
        <v>10635</v>
      </c>
      <c r="I5050" s="2" t="s">
        <v>22360</v>
      </c>
      <c r="J5050" s="2" t="s">
        <v>28</v>
      </c>
      <c r="K5050" s="2" t="s">
        <v>68</v>
      </c>
      <c r="L5050" s="2" t="s">
        <v>411</v>
      </c>
      <c r="M5050" s="2" t="s">
        <v>412</v>
      </c>
      <c r="N5050" s="2" t="s">
        <v>4175</v>
      </c>
      <c r="O5050" s="2" t="s">
        <v>32</v>
      </c>
      <c r="P5050" s="24">
        <v>0</v>
      </c>
      <c r="Q5050" s="24">
        <v>1</v>
      </c>
      <c r="R5050" s="27" t="s">
        <v>1568</v>
      </c>
      <c r="S5050" s="28" t="s">
        <v>1589</v>
      </c>
      <c r="T5050" s="2" t="s">
        <v>33</v>
      </c>
      <c r="U5050" s="2">
        <v>0</v>
      </c>
      <c r="V5050" s="2" t="s">
        <v>19231</v>
      </c>
      <c r="W5050" s="2" t="s">
        <v>34</v>
      </c>
      <c r="X5050" s="58" t="s">
        <v>12680</v>
      </c>
      <c r="Z5050" s="2">
        <v>412000</v>
      </c>
      <c r="AB5050" s="58">
        <v>46093.755104166667</v>
      </c>
      <c r="AC5050" s="2">
        <v>0</v>
      </c>
      <c r="AD5050" s="104">
        <v>412000</v>
      </c>
      <c r="AE5050" s="2">
        <v>46093.755104166667</v>
      </c>
      <c r="AG5050" s="2">
        <v>97422</v>
      </c>
    </row>
    <row r="5051" spans="1:33" ht="45" x14ac:dyDescent="0.25">
      <c r="A5051" s="2" t="s">
        <v>9832</v>
      </c>
      <c r="B5051" s="2" t="s">
        <v>5797</v>
      </c>
      <c r="C5051" s="2" t="s">
        <v>9833</v>
      </c>
      <c r="F5051" s="2" t="s">
        <v>9834</v>
      </c>
      <c r="G5051" s="2" t="s">
        <v>9835</v>
      </c>
      <c r="H5051" s="2" t="s">
        <v>9836</v>
      </c>
      <c r="I5051" s="2" t="s">
        <v>22017</v>
      </c>
      <c r="J5051" s="2" t="s">
        <v>28</v>
      </c>
      <c r="K5051" s="2" t="s">
        <v>72</v>
      </c>
      <c r="L5051" s="2" t="s">
        <v>396</v>
      </c>
      <c r="M5051" s="2" t="s">
        <v>397</v>
      </c>
      <c r="N5051" s="2" t="s">
        <v>3553</v>
      </c>
      <c r="O5051" s="2" t="s">
        <v>32</v>
      </c>
      <c r="P5051" s="24">
        <v>0</v>
      </c>
      <c r="Q5051" s="24">
        <v>2</v>
      </c>
      <c r="R5051" s="27" t="s">
        <v>1568</v>
      </c>
      <c r="S5051" s="28" t="s">
        <v>1589</v>
      </c>
      <c r="T5051" s="2" t="s">
        <v>33</v>
      </c>
      <c r="U5051" s="2">
        <v>0</v>
      </c>
      <c r="V5051" s="2" t="s">
        <v>19773</v>
      </c>
      <c r="W5051" s="2" t="s">
        <v>34</v>
      </c>
      <c r="X5051" s="58" t="s">
        <v>5797</v>
      </c>
      <c r="Z5051" s="2">
        <v>412000</v>
      </c>
      <c r="AB5051" s="58">
        <v>46087.847256944442</v>
      </c>
      <c r="AC5051" s="2">
        <v>0</v>
      </c>
      <c r="AD5051" s="104">
        <v>412000</v>
      </c>
      <c r="AE5051" s="2">
        <v>46087.847256944442</v>
      </c>
      <c r="AG5051" s="2">
        <v>91227</v>
      </c>
    </row>
    <row r="5052" spans="1:33" ht="60" x14ac:dyDescent="0.25">
      <c r="A5052" s="2" t="s">
        <v>9841</v>
      </c>
      <c r="B5052" s="2" t="s">
        <v>5797</v>
      </c>
      <c r="C5052" s="2" t="s">
        <v>9842</v>
      </c>
      <c r="F5052" s="2" t="s">
        <v>9843</v>
      </c>
      <c r="G5052" s="2" t="s">
        <v>9844</v>
      </c>
      <c r="H5052" s="2" t="s">
        <v>9845</v>
      </c>
      <c r="I5052" s="2" t="s">
        <v>22018</v>
      </c>
      <c r="J5052" s="2" t="s">
        <v>28</v>
      </c>
      <c r="K5052" s="2" t="s">
        <v>72</v>
      </c>
      <c r="L5052" s="2" t="s">
        <v>9846</v>
      </c>
      <c r="M5052" s="2" t="s">
        <v>9830</v>
      </c>
      <c r="N5052" s="2" t="s">
        <v>9831</v>
      </c>
      <c r="O5052" s="2" t="s">
        <v>706</v>
      </c>
      <c r="P5052" s="24">
        <v>0</v>
      </c>
      <c r="Q5052" s="24">
        <v>0</v>
      </c>
      <c r="R5052" s="27" t="s">
        <v>1578</v>
      </c>
      <c r="S5052" s="28" t="s">
        <v>1589</v>
      </c>
      <c r="T5052" s="2" t="s">
        <v>33</v>
      </c>
      <c r="U5052" s="2">
        <v>0</v>
      </c>
      <c r="V5052" s="2" t="s">
        <v>5797</v>
      </c>
      <c r="W5052" s="2" t="s">
        <v>34</v>
      </c>
      <c r="AC5052" s="2">
        <v>0</v>
      </c>
      <c r="AD5052" s="104"/>
    </row>
    <row r="5053" spans="1:33" ht="45" x14ac:dyDescent="0.25">
      <c r="A5053" s="2" t="s">
        <v>8283</v>
      </c>
      <c r="B5053" s="2" t="s">
        <v>5797</v>
      </c>
      <c r="C5053" s="2" t="s">
        <v>8284</v>
      </c>
      <c r="F5053" s="2" t="s">
        <v>8285</v>
      </c>
      <c r="G5053" s="2" t="s">
        <v>8286</v>
      </c>
      <c r="H5053" s="2" t="s">
        <v>8287</v>
      </c>
      <c r="I5053" s="2" t="s">
        <v>21226</v>
      </c>
      <c r="J5053" s="2" t="s">
        <v>28</v>
      </c>
      <c r="K5053" s="2" t="s">
        <v>78</v>
      </c>
      <c r="L5053" s="2" t="s">
        <v>445</v>
      </c>
      <c r="M5053" s="2" t="s">
        <v>1618</v>
      </c>
      <c r="N5053" s="2" t="s">
        <v>4526</v>
      </c>
      <c r="O5053" s="2" t="s">
        <v>19606</v>
      </c>
      <c r="P5053" s="24">
        <v>0</v>
      </c>
      <c r="Q5053" s="24">
        <v>0</v>
      </c>
      <c r="R5053" s="27" t="s">
        <v>1578</v>
      </c>
      <c r="S5053" s="28" t="s">
        <v>1589</v>
      </c>
      <c r="T5053" s="2" t="s">
        <v>33</v>
      </c>
      <c r="U5053" s="2">
        <v>0</v>
      </c>
      <c r="V5053" s="2" t="s">
        <v>5754</v>
      </c>
      <c r="W5053" s="2" t="s">
        <v>34</v>
      </c>
      <c r="X5053" s="58" t="s">
        <v>5754</v>
      </c>
      <c r="Y5053" s="2" t="s">
        <v>87</v>
      </c>
      <c r="AA5053" s="2" t="s">
        <v>88</v>
      </c>
      <c r="AB5053" s="58">
        <v>46091.526655092595</v>
      </c>
      <c r="AC5053" s="2">
        <v>0</v>
      </c>
      <c r="AD5053" s="104"/>
      <c r="AE5053" s="2">
        <v>46091.526655092595</v>
      </c>
      <c r="AG5053" s="2">
        <v>103799</v>
      </c>
    </row>
    <row r="5054" spans="1:33" ht="60" x14ac:dyDescent="0.25">
      <c r="A5054" s="2" t="s">
        <v>8723</v>
      </c>
      <c r="B5054" s="2" t="s">
        <v>5797</v>
      </c>
      <c r="C5054" s="2" t="s">
        <v>8724</v>
      </c>
      <c r="F5054" s="2" t="s">
        <v>8251</v>
      </c>
      <c r="G5054" s="2" t="s">
        <v>8252</v>
      </c>
      <c r="H5054" s="2" t="s">
        <v>8253</v>
      </c>
      <c r="I5054" s="2" t="s">
        <v>21228</v>
      </c>
      <c r="J5054" s="2" t="s">
        <v>28</v>
      </c>
      <c r="K5054" s="2" t="s">
        <v>78</v>
      </c>
      <c r="L5054" s="2" t="s">
        <v>362</v>
      </c>
      <c r="M5054" s="2" t="s">
        <v>363</v>
      </c>
      <c r="N5054" s="2" t="s">
        <v>5454</v>
      </c>
      <c r="O5054" s="2" t="s">
        <v>32</v>
      </c>
      <c r="P5054" s="24">
        <v>0</v>
      </c>
      <c r="Q5054" s="24">
        <v>2</v>
      </c>
      <c r="R5054" s="27" t="s">
        <v>1568</v>
      </c>
      <c r="S5054" s="28" t="s">
        <v>1585</v>
      </c>
      <c r="T5054" s="2" t="s">
        <v>38</v>
      </c>
      <c r="U5054" s="2">
        <v>0</v>
      </c>
      <c r="V5054" s="2" t="s">
        <v>20332</v>
      </c>
      <c r="W5054" s="2" t="s">
        <v>34</v>
      </c>
      <c r="X5054" s="58" t="s">
        <v>5754</v>
      </c>
      <c r="Z5054" s="2">
        <v>2060000</v>
      </c>
      <c r="AB5054" s="58">
        <v>46091.529641203706</v>
      </c>
      <c r="AC5054" s="2">
        <v>0</v>
      </c>
      <c r="AD5054" s="104">
        <v>2060000</v>
      </c>
      <c r="AE5054" s="2">
        <v>46091.529641203706</v>
      </c>
      <c r="AG5054" s="2">
        <v>103241</v>
      </c>
    </row>
    <row r="5055" spans="1:33" ht="60" x14ac:dyDescent="0.25">
      <c r="A5055" s="2" t="s">
        <v>8685</v>
      </c>
      <c r="B5055" s="2" t="s">
        <v>5797</v>
      </c>
      <c r="C5055" s="2" t="s">
        <v>8686</v>
      </c>
      <c r="F5055" s="2" t="s">
        <v>1489</v>
      </c>
      <c r="G5055" s="2" t="s">
        <v>5345</v>
      </c>
      <c r="H5055" s="2" t="s">
        <v>5346</v>
      </c>
      <c r="I5055" s="2" t="s">
        <v>21227</v>
      </c>
      <c r="J5055" s="2" t="s">
        <v>28</v>
      </c>
      <c r="K5055" s="2" t="s">
        <v>78</v>
      </c>
      <c r="L5055" s="2" t="s">
        <v>445</v>
      </c>
      <c r="M5055" s="2" t="s">
        <v>1490</v>
      </c>
      <c r="N5055" s="2" t="s">
        <v>5347</v>
      </c>
      <c r="O5055" s="2" t="s">
        <v>32</v>
      </c>
      <c r="P5055" s="24">
        <v>0</v>
      </c>
      <c r="Q5055" s="24">
        <v>2</v>
      </c>
      <c r="R5055" s="27" t="s">
        <v>1568</v>
      </c>
      <c r="S5055" s="28" t="s">
        <v>1589</v>
      </c>
      <c r="T5055" s="2" t="s">
        <v>33</v>
      </c>
      <c r="U5055" s="2">
        <v>0</v>
      </c>
      <c r="V5055" s="2" t="s">
        <v>19211</v>
      </c>
      <c r="W5055" s="2" t="s">
        <v>34</v>
      </c>
      <c r="X5055" s="58" t="s">
        <v>5754</v>
      </c>
      <c r="Z5055" s="2">
        <v>412000</v>
      </c>
      <c r="AB5055" s="58">
        <v>46091.634201388886</v>
      </c>
      <c r="AC5055" s="2">
        <v>0</v>
      </c>
      <c r="AD5055" s="104">
        <v>412000</v>
      </c>
      <c r="AE5055" s="2">
        <v>46091.634201388886</v>
      </c>
      <c r="AG5055" s="2">
        <v>106420</v>
      </c>
    </row>
    <row r="5056" spans="1:33" ht="45" x14ac:dyDescent="0.25">
      <c r="A5056" s="2" t="s">
        <v>11964</v>
      </c>
      <c r="B5056" s="2" t="s">
        <v>5797</v>
      </c>
      <c r="C5056" s="2" t="s">
        <v>11965</v>
      </c>
      <c r="F5056" s="2" t="s">
        <v>11966</v>
      </c>
      <c r="G5056" s="2" t="s">
        <v>11967</v>
      </c>
      <c r="H5056" s="2" t="s">
        <v>7290</v>
      </c>
      <c r="I5056" s="2" t="s">
        <v>23065</v>
      </c>
      <c r="J5056" s="2" t="s">
        <v>28</v>
      </c>
      <c r="K5056" s="2" t="s">
        <v>61</v>
      </c>
      <c r="L5056" s="2" t="s">
        <v>11911</v>
      </c>
      <c r="M5056" s="2" t="s">
        <v>1549</v>
      </c>
      <c r="N5056" s="2" t="s">
        <v>11912</v>
      </c>
      <c r="O5056" s="2" t="s">
        <v>32</v>
      </c>
      <c r="P5056" s="24">
        <v>0</v>
      </c>
      <c r="Q5056" s="24">
        <v>1</v>
      </c>
      <c r="R5056" s="27" t="s">
        <v>1568</v>
      </c>
      <c r="S5056" s="28" t="s">
        <v>1589</v>
      </c>
      <c r="T5056" s="2" t="s">
        <v>33</v>
      </c>
      <c r="U5056" s="2">
        <v>0</v>
      </c>
      <c r="V5056" s="2" t="s">
        <v>19078</v>
      </c>
      <c r="W5056" s="2" t="s">
        <v>34</v>
      </c>
      <c r="X5056" s="58" t="s">
        <v>5754</v>
      </c>
      <c r="Z5056" s="2">
        <v>412000</v>
      </c>
      <c r="AB5056" s="58">
        <v>46091.458784722221</v>
      </c>
      <c r="AC5056" s="2">
        <v>0</v>
      </c>
      <c r="AD5056" s="104">
        <v>412000</v>
      </c>
      <c r="AE5056" s="2">
        <v>46091.458784722221</v>
      </c>
      <c r="AG5056" s="2">
        <v>92777</v>
      </c>
    </row>
    <row r="5057" spans="1:33" ht="45" x14ac:dyDescent="0.25">
      <c r="A5057" s="2" t="s">
        <v>8249</v>
      </c>
      <c r="B5057" s="2" t="s">
        <v>5797</v>
      </c>
      <c r="C5057" s="2" t="s">
        <v>8250</v>
      </c>
      <c r="F5057" s="2" t="s">
        <v>8251</v>
      </c>
      <c r="G5057" s="2" t="s">
        <v>8252</v>
      </c>
      <c r="H5057" s="2" t="s">
        <v>8253</v>
      </c>
      <c r="I5057" s="2" t="s">
        <v>21228</v>
      </c>
      <c r="J5057" s="2" t="s">
        <v>28</v>
      </c>
      <c r="K5057" s="2" t="s">
        <v>78</v>
      </c>
      <c r="L5057" s="2" t="s">
        <v>362</v>
      </c>
      <c r="M5057" s="2" t="s">
        <v>363</v>
      </c>
      <c r="N5057" s="2" t="s">
        <v>5454</v>
      </c>
      <c r="O5057" s="2" t="s">
        <v>32</v>
      </c>
      <c r="P5057" s="24">
        <v>0</v>
      </c>
      <c r="Q5057" s="24">
        <v>1</v>
      </c>
      <c r="R5057" s="27" t="s">
        <v>1568</v>
      </c>
      <c r="S5057" s="28" t="s">
        <v>1589</v>
      </c>
      <c r="T5057" s="2" t="s">
        <v>33</v>
      </c>
      <c r="U5057" s="2">
        <v>0</v>
      </c>
      <c r="V5057" s="2" t="s">
        <v>18528</v>
      </c>
      <c r="W5057" s="2" t="s">
        <v>34</v>
      </c>
      <c r="X5057" s="58" t="s">
        <v>5754</v>
      </c>
      <c r="Z5057" s="2">
        <v>412000</v>
      </c>
      <c r="AB5057" s="58">
        <v>46091.530914351853</v>
      </c>
      <c r="AC5057" s="2">
        <v>0</v>
      </c>
      <c r="AD5057" s="104">
        <v>412000</v>
      </c>
      <c r="AE5057" s="2">
        <v>46091.530914351853</v>
      </c>
      <c r="AG5057" s="2">
        <v>103232</v>
      </c>
    </row>
    <row r="5058" spans="1:33" ht="45" x14ac:dyDescent="0.25">
      <c r="A5058" s="2" t="s">
        <v>9467</v>
      </c>
      <c r="B5058" s="2" t="s">
        <v>5797</v>
      </c>
      <c r="C5058" s="2" t="s">
        <v>9468</v>
      </c>
      <c r="F5058" s="2" t="s">
        <v>9469</v>
      </c>
      <c r="G5058" s="2" t="s">
        <v>9470</v>
      </c>
      <c r="H5058" s="2" t="s">
        <v>9471</v>
      </c>
      <c r="I5058" s="2" t="s">
        <v>21707</v>
      </c>
      <c r="J5058" s="2" t="s">
        <v>28</v>
      </c>
      <c r="K5058" s="2" t="s">
        <v>51</v>
      </c>
      <c r="L5058" s="2" t="s">
        <v>8967</v>
      </c>
      <c r="M5058" s="2" t="s">
        <v>52</v>
      </c>
      <c r="N5058" s="2" t="s">
        <v>8968</v>
      </c>
      <c r="O5058" s="2" t="s">
        <v>32</v>
      </c>
      <c r="P5058" s="24">
        <v>0</v>
      </c>
      <c r="Q5058" s="24">
        <v>2</v>
      </c>
      <c r="R5058" s="27" t="s">
        <v>1568</v>
      </c>
      <c r="S5058" s="28" t="s">
        <v>1589</v>
      </c>
      <c r="T5058" s="2" t="s">
        <v>33</v>
      </c>
      <c r="U5058" s="2">
        <v>0</v>
      </c>
      <c r="V5058" s="2" t="s">
        <v>17895</v>
      </c>
      <c r="W5058" s="2" t="s">
        <v>34</v>
      </c>
      <c r="X5058" s="58" t="s">
        <v>5754</v>
      </c>
      <c r="Z5058" s="2">
        <v>412000</v>
      </c>
      <c r="AB5058" s="58">
        <v>46091.529189814813</v>
      </c>
      <c r="AC5058" s="2">
        <v>0</v>
      </c>
      <c r="AD5058" s="104">
        <v>412000</v>
      </c>
      <c r="AE5058" s="2">
        <v>46091.529189814813</v>
      </c>
      <c r="AG5058" s="2">
        <v>102788</v>
      </c>
    </row>
    <row r="5059" spans="1:33" ht="60" x14ac:dyDescent="0.25">
      <c r="A5059" s="2" t="s">
        <v>12093</v>
      </c>
      <c r="B5059" s="2" t="s">
        <v>5797</v>
      </c>
      <c r="C5059" s="2" t="s">
        <v>12094</v>
      </c>
      <c r="F5059" s="2" t="s">
        <v>12095</v>
      </c>
      <c r="G5059" s="2" t="s">
        <v>12096</v>
      </c>
      <c r="H5059" s="2" t="s">
        <v>6091</v>
      </c>
      <c r="I5059" s="2" t="s">
        <v>23056</v>
      </c>
      <c r="J5059" s="2" t="s">
        <v>28</v>
      </c>
      <c r="K5059" s="2" t="s">
        <v>61</v>
      </c>
      <c r="L5059" s="2" t="s">
        <v>167</v>
      </c>
      <c r="M5059" s="2" t="s">
        <v>168</v>
      </c>
      <c r="N5059" s="2" t="s">
        <v>3224</v>
      </c>
      <c r="O5059" s="2" t="s">
        <v>705</v>
      </c>
      <c r="P5059" s="24">
        <v>0</v>
      </c>
      <c r="Q5059" s="24">
        <v>0</v>
      </c>
      <c r="R5059" s="27" t="s">
        <v>1578</v>
      </c>
      <c r="S5059" s="28" t="s">
        <v>1589</v>
      </c>
      <c r="T5059" s="2" t="s">
        <v>33</v>
      </c>
      <c r="U5059" s="2">
        <v>0</v>
      </c>
      <c r="V5059" s="2" t="s">
        <v>5789</v>
      </c>
      <c r="W5059" s="2" t="s">
        <v>34</v>
      </c>
      <c r="AC5059" s="2">
        <v>0</v>
      </c>
      <c r="AD5059" s="104"/>
    </row>
    <row r="5060" spans="1:33" ht="60" x14ac:dyDescent="0.25">
      <c r="A5060" s="2" t="s">
        <v>8538</v>
      </c>
      <c r="B5060" s="2" t="s">
        <v>5797</v>
      </c>
      <c r="C5060" s="2" t="s">
        <v>8539</v>
      </c>
      <c r="F5060" s="2" t="s">
        <v>8540</v>
      </c>
      <c r="G5060" s="2" t="s">
        <v>8541</v>
      </c>
      <c r="H5060" s="2" t="s">
        <v>8542</v>
      </c>
      <c r="I5060" s="2" t="s">
        <v>21229</v>
      </c>
      <c r="J5060" s="2" t="s">
        <v>28</v>
      </c>
      <c r="K5060" s="2" t="s">
        <v>78</v>
      </c>
      <c r="L5060" s="2" t="s">
        <v>445</v>
      </c>
      <c r="M5060" s="2" t="s">
        <v>1490</v>
      </c>
      <c r="N5060" s="2" t="s">
        <v>5347</v>
      </c>
      <c r="O5060" s="2" t="s">
        <v>32</v>
      </c>
      <c r="P5060" s="24">
        <v>0</v>
      </c>
      <c r="Q5060" s="24">
        <v>1</v>
      </c>
      <c r="R5060" s="27" t="s">
        <v>1568</v>
      </c>
      <c r="S5060" s="28" t="s">
        <v>1589</v>
      </c>
      <c r="T5060" s="2" t="s">
        <v>33</v>
      </c>
      <c r="U5060" s="2">
        <v>0</v>
      </c>
      <c r="V5060" s="2" t="s">
        <v>19598</v>
      </c>
      <c r="W5060" s="2" t="s">
        <v>34</v>
      </c>
      <c r="X5060" s="58" t="s">
        <v>5754</v>
      </c>
      <c r="Z5060" s="2">
        <v>412000</v>
      </c>
      <c r="AB5060" s="58">
        <v>46091.630613425928</v>
      </c>
      <c r="AC5060" s="2">
        <v>0</v>
      </c>
      <c r="AD5060" s="104">
        <v>412000</v>
      </c>
      <c r="AE5060" s="2">
        <v>46091.630613425928</v>
      </c>
      <c r="AG5060" s="2">
        <v>106421</v>
      </c>
    </row>
    <row r="5061" spans="1:33" ht="45" x14ac:dyDescent="0.25">
      <c r="A5061" s="2" t="s">
        <v>11062</v>
      </c>
      <c r="B5061" s="2" t="s">
        <v>5797</v>
      </c>
      <c r="C5061" s="2" t="s">
        <v>11063</v>
      </c>
      <c r="F5061" s="2" t="s">
        <v>10240</v>
      </c>
      <c r="G5061" s="2" t="s">
        <v>10241</v>
      </c>
      <c r="H5061" s="2" t="s">
        <v>10242</v>
      </c>
      <c r="I5061" s="2" t="s">
        <v>22291</v>
      </c>
      <c r="J5061" s="2" t="s">
        <v>28</v>
      </c>
      <c r="K5061" s="2" t="s">
        <v>68</v>
      </c>
      <c r="L5061" s="2" t="s">
        <v>192</v>
      </c>
      <c r="M5061" s="2" t="s">
        <v>699</v>
      </c>
      <c r="N5061" s="2" t="s">
        <v>5478</v>
      </c>
      <c r="O5061" s="2" t="s">
        <v>705</v>
      </c>
      <c r="P5061" s="24">
        <v>0</v>
      </c>
      <c r="Q5061" s="24">
        <v>0</v>
      </c>
      <c r="R5061" s="27" t="s">
        <v>1578</v>
      </c>
      <c r="S5061" s="28" t="s">
        <v>1589</v>
      </c>
      <c r="T5061" s="2" t="s">
        <v>33</v>
      </c>
      <c r="U5061" s="2">
        <v>0</v>
      </c>
      <c r="V5061" s="2" t="s">
        <v>5797</v>
      </c>
      <c r="W5061" s="2" t="s">
        <v>34</v>
      </c>
      <c r="AC5061" s="2">
        <v>0</v>
      </c>
      <c r="AD5061" s="104"/>
    </row>
    <row r="5062" spans="1:33" ht="60" x14ac:dyDescent="0.25">
      <c r="A5062" s="2" t="s">
        <v>8593</v>
      </c>
      <c r="B5062" s="2" t="s">
        <v>5797</v>
      </c>
      <c r="C5062" s="2" t="s">
        <v>8594</v>
      </c>
      <c r="F5062" s="2" t="s">
        <v>8595</v>
      </c>
      <c r="G5062" s="2" t="s">
        <v>8596</v>
      </c>
      <c r="H5062" s="2" t="s">
        <v>8597</v>
      </c>
      <c r="I5062" s="2" t="s">
        <v>21230</v>
      </c>
      <c r="J5062" s="2" t="s">
        <v>28</v>
      </c>
      <c r="K5062" s="2" t="s">
        <v>78</v>
      </c>
      <c r="L5062" s="2" t="s">
        <v>238</v>
      </c>
      <c r="M5062" s="2" t="s">
        <v>314</v>
      </c>
      <c r="N5062" s="2" t="s">
        <v>3862</v>
      </c>
      <c r="O5062" s="2" t="s">
        <v>32</v>
      </c>
      <c r="P5062" s="24">
        <v>0</v>
      </c>
      <c r="Q5062" s="24">
        <v>1</v>
      </c>
      <c r="R5062" s="27" t="s">
        <v>1568</v>
      </c>
      <c r="S5062" s="28" t="s">
        <v>1589</v>
      </c>
      <c r="T5062" s="2" t="s">
        <v>33</v>
      </c>
      <c r="U5062" s="2">
        <v>0</v>
      </c>
      <c r="V5062" s="2" t="s">
        <v>17797</v>
      </c>
      <c r="W5062" s="2" t="s">
        <v>34</v>
      </c>
      <c r="X5062" s="58" t="s">
        <v>12680</v>
      </c>
      <c r="Z5062" s="2">
        <v>412000</v>
      </c>
      <c r="AB5062" s="58">
        <v>46093.750011574077</v>
      </c>
      <c r="AC5062" s="2">
        <v>0</v>
      </c>
      <c r="AD5062" s="104">
        <v>412000</v>
      </c>
      <c r="AE5062" s="2">
        <v>46093.750011574077</v>
      </c>
      <c r="AG5062" s="2">
        <v>129568</v>
      </c>
    </row>
    <row r="5063" spans="1:33" ht="45" x14ac:dyDescent="0.25">
      <c r="A5063" s="2" t="s">
        <v>10268</v>
      </c>
      <c r="B5063" s="2" t="s">
        <v>5797</v>
      </c>
      <c r="C5063" s="2" t="s">
        <v>10269</v>
      </c>
      <c r="F5063" s="2" t="s">
        <v>10270</v>
      </c>
      <c r="G5063" s="2" t="s">
        <v>10271</v>
      </c>
      <c r="H5063" s="2" t="s">
        <v>10272</v>
      </c>
      <c r="I5063" s="2" t="s">
        <v>22291</v>
      </c>
      <c r="J5063" s="2" t="s">
        <v>28</v>
      </c>
      <c r="K5063" s="2" t="s">
        <v>68</v>
      </c>
      <c r="L5063" s="2" t="s">
        <v>192</v>
      </c>
      <c r="M5063" s="2" t="s">
        <v>699</v>
      </c>
      <c r="N5063" s="2" t="s">
        <v>5478</v>
      </c>
      <c r="O5063" s="2" t="s">
        <v>32</v>
      </c>
      <c r="P5063" s="24">
        <v>0</v>
      </c>
      <c r="Q5063" s="24">
        <v>1</v>
      </c>
      <c r="R5063" s="27" t="s">
        <v>1568</v>
      </c>
      <c r="S5063" s="28" t="s">
        <v>1589</v>
      </c>
      <c r="T5063" s="2" t="s">
        <v>33</v>
      </c>
      <c r="U5063" s="2">
        <v>0</v>
      </c>
      <c r="V5063" s="2" t="s">
        <v>19078</v>
      </c>
      <c r="W5063" s="2" t="s">
        <v>34</v>
      </c>
      <c r="X5063" s="58" t="s">
        <v>5789</v>
      </c>
      <c r="Z5063" s="2">
        <v>412000</v>
      </c>
      <c r="AB5063" s="58">
        <v>46088.916400462964</v>
      </c>
      <c r="AC5063" s="2">
        <v>0</v>
      </c>
      <c r="AD5063" s="104">
        <v>412000</v>
      </c>
      <c r="AE5063" s="2">
        <v>46088.916400462964</v>
      </c>
      <c r="AG5063" s="2">
        <v>91969</v>
      </c>
    </row>
    <row r="5064" spans="1:33" ht="45" x14ac:dyDescent="0.25">
      <c r="A5064" s="2" t="s">
        <v>10362</v>
      </c>
      <c r="B5064" s="2" t="s">
        <v>5797</v>
      </c>
      <c r="C5064" s="2" t="s">
        <v>10363</v>
      </c>
      <c r="F5064" s="2" t="s">
        <v>10364</v>
      </c>
      <c r="G5064" s="2" t="s">
        <v>10365</v>
      </c>
      <c r="H5064" s="2" t="s">
        <v>10366</v>
      </c>
      <c r="I5064" s="2" t="s">
        <v>22361</v>
      </c>
      <c r="J5064" s="2" t="s">
        <v>28</v>
      </c>
      <c r="K5064" s="2" t="s">
        <v>68</v>
      </c>
      <c r="L5064" s="2" t="s">
        <v>320</v>
      </c>
      <c r="M5064" s="2" t="s">
        <v>321</v>
      </c>
      <c r="N5064" s="2" t="s">
        <v>4082</v>
      </c>
      <c r="O5064" s="2" t="s">
        <v>32</v>
      </c>
      <c r="P5064" s="24">
        <v>0</v>
      </c>
      <c r="Q5064" s="24">
        <v>1</v>
      </c>
      <c r="R5064" s="27" t="s">
        <v>1568</v>
      </c>
      <c r="S5064" s="28" t="s">
        <v>1589</v>
      </c>
      <c r="T5064" s="2" t="s">
        <v>33</v>
      </c>
      <c r="U5064" s="2">
        <v>0</v>
      </c>
      <c r="V5064" s="2" t="s">
        <v>19646</v>
      </c>
      <c r="W5064" s="2" t="s">
        <v>34</v>
      </c>
      <c r="X5064" s="58" t="s">
        <v>12680</v>
      </c>
      <c r="Z5064" s="2">
        <v>412000</v>
      </c>
      <c r="AB5064" s="58">
        <v>46093.67763888889</v>
      </c>
      <c r="AC5064" s="2">
        <v>0</v>
      </c>
      <c r="AD5064" s="104">
        <v>412000</v>
      </c>
      <c r="AE5064" s="2">
        <v>46093.67763888889</v>
      </c>
      <c r="AG5064" s="2">
        <v>96740</v>
      </c>
    </row>
    <row r="5065" spans="1:33" ht="45" x14ac:dyDescent="0.25">
      <c r="A5065" s="2" t="s">
        <v>8666</v>
      </c>
      <c r="B5065" s="2" t="s">
        <v>5797</v>
      </c>
      <c r="C5065" s="2" t="s">
        <v>8667</v>
      </c>
      <c r="F5065" s="2" t="s">
        <v>8359</v>
      </c>
      <c r="G5065" s="2" t="s">
        <v>8360</v>
      </c>
      <c r="H5065" s="2" t="s">
        <v>8361</v>
      </c>
      <c r="I5065" s="2" t="s">
        <v>21220</v>
      </c>
      <c r="J5065" s="2" t="s">
        <v>28</v>
      </c>
      <c r="K5065" s="2" t="s">
        <v>78</v>
      </c>
      <c r="L5065" s="2" t="s">
        <v>1619</v>
      </c>
      <c r="M5065" s="2" t="s">
        <v>1618</v>
      </c>
      <c r="N5065" s="2" t="s">
        <v>4526</v>
      </c>
      <c r="O5065" s="2" t="s">
        <v>705</v>
      </c>
      <c r="P5065" s="24">
        <v>0</v>
      </c>
      <c r="Q5065" s="24">
        <v>0</v>
      </c>
      <c r="R5065" s="27" t="s">
        <v>1578</v>
      </c>
      <c r="S5065" s="28" t="s">
        <v>1589</v>
      </c>
      <c r="T5065" s="2" t="s">
        <v>33</v>
      </c>
      <c r="U5065" s="2">
        <v>0</v>
      </c>
      <c r="V5065" s="2" t="s">
        <v>5789</v>
      </c>
      <c r="W5065" s="2" t="s">
        <v>34</v>
      </c>
      <c r="AC5065" s="2">
        <v>0</v>
      </c>
      <c r="AD5065" s="104"/>
    </row>
    <row r="5066" spans="1:33" ht="45" x14ac:dyDescent="0.25">
      <c r="A5066" s="2" t="s">
        <v>7609</v>
      </c>
      <c r="B5066" s="2" t="s">
        <v>5797</v>
      </c>
      <c r="C5066" s="2" t="s">
        <v>7610</v>
      </c>
      <c r="F5066" s="2" t="s">
        <v>7366</v>
      </c>
      <c r="G5066" s="2" t="s">
        <v>7367</v>
      </c>
      <c r="H5066" s="2" t="s">
        <v>7368</v>
      </c>
      <c r="I5066" s="2" t="s">
        <v>20680</v>
      </c>
      <c r="J5066" s="2" t="s">
        <v>28</v>
      </c>
      <c r="K5066" s="2" t="s">
        <v>29</v>
      </c>
      <c r="L5066" s="2" t="s">
        <v>272</v>
      </c>
      <c r="M5066" s="2" t="s">
        <v>273</v>
      </c>
      <c r="N5066" s="2" t="s">
        <v>7232</v>
      </c>
      <c r="O5066" s="2" t="s">
        <v>32</v>
      </c>
      <c r="P5066" s="24">
        <v>0</v>
      </c>
      <c r="Q5066" s="24">
        <v>1</v>
      </c>
      <c r="R5066" s="27" t="s">
        <v>1568</v>
      </c>
      <c r="S5066" s="28" t="s">
        <v>1589</v>
      </c>
      <c r="T5066" s="2" t="s">
        <v>33</v>
      </c>
      <c r="U5066" s="2">
        <v>0</v>
      </c>
      <c r="V5066" s="2" t="s">
        <v>19078</v>
      </c>
      <c r="W5066" s="2" t="s">
        <v>34</v>
      </c>
      <c r="X5066" s="58" t="s">
        <v>17582</v>
      </c>
      <c r="Z5066" s="2">
        <v>412000</v>
      </c>
      <c r="AB5066" s="58">
        <v>46111.751273148147</v>
      </c>
      <c r="AC5066" s="2">
        <v>0</v>
      </c>
      <c r="AD5066" s="104">
        <v>412000</v>
      </c>
      <c r="AE5066" s="2">
        <v>46111.751273148147</v>
      </c>
      <c r="AG5066" s="2">
        <v>110161</v>
      </c>
    </row>
    <row r="5067" spans="1:33" ht="45" x14ac:dyDescent="0.25">
      <c r="A5067" s="2" t="s">
        <v>12433</v>
      </c>
      <c r="B5067" s="2" t="s">
        <v>5797</v>
      </c>
      <c r="C5067" s="2" t="s">
        <v>12434</v>
      </c>
      <c r="F5067" s="2" t="s">
        <v>12435</v>
      </c>
      <c r="G5067" s="2" t="s">
        <v>12436</v>
      </c>
      <c r="H5067" s="2" t="s">
        <v>12437</v>
      </c>
      <c r="I5067" s="2" t="s">
        <v>23551</v>
      </c>
      <c r="J5067" s="2" t="s">
        <v>28</v>
      </c>
      <c r="K5067" s="2" t="s">
        <v>43</v>
      </c>
      <c r="L5067" s="2" t="s">
        <v>44</v>
      </c>
      <c r="M5067" s="2" t="s">
        <v>45</v>
      </c>
      <c r="N5067" s="2" t="s">
        <v>2977</v>
      </c>
      <c r="O5067" s="2" t="s">
        <v>705</v>
      </c>
      <c r="P5067" s="24">
        <v>0</v>
      </c>
      <c r="Q5067" s="24">
        <v>0</v>
      </c>
      <c r="R5067" s="27" t="s">
        <v>1578</v>
      </c>
      <c r="S5067" s="28" t="s">
        <v>1589</v>
      </c>
      <c r="T5067" s="2" t="s">
        <v>33</v>
      </c>
      <c r="U5067" s="2">
        <v>0</v>
      </c>
      <c r="V5067" s="2" t="s">
        <v>12666</v>
      </c>
      <c r="W5067" s="2" t="s">
        <v>34</v>
      </c>
      <c r="AC5067" s="2">
        <v>0</v>
      </c>
      <c r="AD5067" s="104"/>
    </row>
    <row r="5068" spans="1:33" ht="45" x14ac:dyDescent="0.25">
      <c r="A5068" s="2" t="s">
        <v>7625</v>
      </c>
      <c r="B5068" s="2" t="s">
        <v>5797</v>
      </c>
      <c r="C5068" s="2" t="s">
        <v>7626</v>
      </c>
      <c r="F5068" s="2" t="s">
        <v>7559</v>
      </c>
      <c r="G5068" s="2" t="s">
        <v>7560</v>
      </c>
      <c r="H5068" s="2" t="s">
        <v>7561</v>
      </c>
      <c r="I5068" s="2" t="s">
        <v>20681</v>
      </c>
      <c r="J5068" s="2" t="s">
        <v>28</v>
      </c>
      <c r="K5068" s="2" t="s">
        <v>29</v>
      </c>
      <c r="L5068" s="2" t="s">
        <v>133</v>
      </c>
      <c r="M5068" s="2" t="s">
        <v>134</v>
      </c>
      <c r="N5068" s="2" t="s">
        <v>5241</v>
      </c>
      <c r="O5068" s="2" t="s">
        <v>705</v>
      </c>
      <c r="P5068" s="24">
        <v>0</v>
      </c>
      <c r="Q5068" s="24">
        <v>0</v>
      </c>
      <c r="R5068" s="27" t="s">
        <v>1578</v>
      </c>
      <c r="S5068" s="28" t="s">
        <v>1589</v>
      </c>
      <c r="T5068" s="2" t="s">
        <v>33</v>
      </c>
      <c r="U5068" s="2">
        <v>0</v>
      </c>
      <c r="V5068" s="2" t="s">
        <v>5797</v>
      </c>
      <c r="W5068" s="2" t="s">
        <v>34</v>
      </c>
      <c r="AC5068" s="2">
        <v>0</v>
      </c>
      <c r="AD5068" s="104"/>
    </row>
    <row r="5069" spans="1:33" ht="60" x14ac:dyDescent="0.25">
      <c r="A5069" s="2" t="s">
        <v>8404</v>
      </c>
      <c r="B5069" s="2" t="s">
        <v>5797</v>
      </c>
      <c r="C5069" s="2" t="s">
        <v>8405</v>
      </c>
      <c r="F5069" s="2" t="s">
        <v>8406</v>
      </c>
      <c r="G5069" s="2" t="s">
        <v>8407</v>
      </c>
      <c r="H5069" s="2" t="s">
        <v>8408</v>
      </c>
      <c r="I5069" s="2" t="s">
        <v>21231</v>
      </c>
      <c r="J5069" s="2" t="s">
        <v>28</v>
      </c>
      <c r="K5069" s="2" t="s">
        <v>78</v>
      </c>
      <c r="L5069" s="2" t="s">
        <v>445</v>
      </c>
      <c r="M5069" s="2" t="s">
        <v>1490</v>
      </c>
      <c r="N5069" s="2" t="s">
        <v>5347</v>
      </c>
      <c r="O5069" s="2" t="s">
        <v>32</v>
      </c>
      <c r="P5069" s="24">
        <v>0</v>
      </c>
      <c r="Q5069" s="24">
        <v>1</v>
      </c>
      <c r="R5069" s="27" t="s">
        <v>1568</v>
      </c>
      <c r="S5069" s="28" t="s">
        <v>1589</v>
      </c>
      <c r="T5069" s="2" t="s">
        <v>33</v>
      </c>
      <c r="U5069" s="2">
        <v>0</v>
      </c>
      <c r="V5069" s="2" t="s">
        <v>19231</v>
      </c>
      <c r="W5069" s="2" t="s">
        <v>34</v>
      </c>
      <c r="X5069" s="58" t="s">
        <v>5754</v>
      </c>
      <c r="Z5069" s="2">
        <v>412000</v>
      </c>
      <c r="AB5069" s="58">
        <v>46091.627523148149</v>
      </c>
      <c r="AC5069" s="2">
        <v>0</v>
      </c>
      <c r="AD5069" s="104">
        <v>412000</v>
      </c>
      <c r="AE5069" s="2">
        <v>46091.627523148149</v>
      </c>
      <c r="AG5069" s="2">
        <v>106423</v>
      </c>
    </row>
    <row r="5070" spans="1:33" ht="60" x14ac:dyDescent="0.25">
      <c r="A5070" s="2" t="s">
        <v>8618</v>
      </c>
      <c r="B5070" s="2" t="s">
        <v>5797</v>
      </c>
      <c r="C5070" s="2" t="s">
        <v>8619</v>
      </c>
      <c r="F5070" s="2" t="s">
        <v>8620</v>
      </c>
      <c r="G5070" s="2" t="s">
        <v>8621</v>
      </c>
      <c r="H5070" s="2" t="s">
        <v>8622</v>
      </c>
      <c r="I5070" s="2" t="s">
        <v>21232</v>
      </c>
      <c r="J5070" s="2" t="s">
        <v>28</v>
      </c>
      <c r="K5070" s="2" t="s">
        <v>78</v>
      </c>
      <c r="L5070" s="2" t="s">
        <v>445</v>
      </c>
      <c r="M5070" s="2" t="s">
        <v>1490</v>
      </c>
      <c r="N5070" s="2" t="s">
        <v>5347</v>
      </c>
      <c r="O5070" s="2" t="s">
        <v>32</v>
      </c>
      <c r="P5070" s="24">
        <v>0</v>
      </c>
      <c r="Q5070" s="24">
        <v>1</v>
      </c>
      <c r="R5070" s="27" t="s">
        <v>1568</v>
      </c>
      <c r="S5070" s="28" t="s">
        <v>1589</v>
      </c>
      <c r="T5070" s="2" t="s">
        <v>33</v>
      </c>
      <c r="U5070" s="2">
        <v>0</v>
      </c>
      <c r="V5070" s="2" t="s">
        <v>20332</v>
      </c>
      <c r="W5070" s="2" t="s">
        <v>34</v>
      </c>
      <c r="X5070" s="58" t="s">
        <v>5754</v>
      </c>
      <c r="Z5070" s="2">
        <v>412000</v>
      </c>
      <c r="AB5070" s="58">
        <v>46091.623020833336</v>
      </c>
      <c r="AC5070" s="2">
        <v>0</v>
      </c>
      <c r="AD5070" s="104">
        <v>412000</v>
      </c>
      <c r="AE5070" s="2">
        <v>46091.623020833336</v>
      </c>
      <c r="AG5070" s="2">
        <v>106424</v>
      </c>
    </row>
    <row r="5071" spans="1:33" ht="60" x14ac:dyDescent="0.25">
      <c r="A5071" s="2" t="s">
        <v>11503</v>
      </c>
      <c r="B5071" s="2" t="s">
        <v>5797</v>
      </c>
      <c r="C5071" s="2" t="s">
        <v>11504</v>
      </c>
      <c r="F5071" s="2" t="s">
        <v>10558</v>
      </c>
      <c r="G5071" s="2" t="s">
        <v>10559</v>
      </c>
      <c r="H5071" s="2" t="s">
        <v>6018</v>
      </c>
      <c r="I5071" s="2" t="s">
        <v>22359</v>
      </c>
      <c r="J5071" s="2" t="s">
        <v>28</v>
      </c>
      <c r="K5071" s="2" t="s">
        <v>68</v>
      </c>
      <c r="L5071" s="2" t="s">
        <v>143</v>
      </c>
      <c r="M5071" s="2" t="s">
        <v>144</v>
      </c>
      <c r="N5071" s="2" t="s">
        <v>3093</v>
      </c>
      <c r="O5071" s="2" t="s">
        <v>705</v>
      </c>
      <c r="P5071" s="24">
        <v>0</v>
      </c>
      <c r="Q5071" s="24">
        <v>0</v>
      </c>
      <c r="R5071" s="27" t="s">
        <v>1578</v>
      </c>
      <c r="S5071" s="28" t="s">
        <v>1589</v>
      </c>
      <c r="T5071" s="2" t="s">
        <v>33</v>
      </c>
      <c r="U5071" s="2">
        <v>0</v>
      </c>
      <c r="V5071" s="2" t="s">
        <v>5797</v>
      </c>
      <c r="W5071" s="2" t="s">
        <v>34</v>
      </c>
      <c r="AC5071" s="2">
        <v>0</v>
      </c>
      <c r="AD5071" s="104"/>
    </row>
    <row r="5072" spans="1:33" ht="45" x14ac:dyDescent="0.25">
      <c r="A5072" s="2" t="s">
        <v>10542</v>
      </c>
      <c r="B5072" s="2" t="s">
        <v>5797</v>
      </c>
      <c r="C5072" s="2" t="s">
        <v>10543</v>
      </c>
      <c r="F5072" s="2" t="s">
        <v>10544</v>
      </c>
      <c r="G5072" s="2" t="s">
        <v>10545</v>
      </c>
      <c r="H5072" s="2" t="s">
        <v>10546</v>
      </c>
      <c r="I5072" s="2" t="s">
        <v>22362</v>
      </c>
      <c r="J5072" s="2" t="s">
        <v>28</v>
      </c>
      <c r="K5072" s="2" t="s">
        <v>68</v>
      </c>
      <c r="L5072" s="2" t="s">
        <v>320</v>
      </c>
      <c r="M5072" s="2" t="s">
        <v>321</v>
      </c>
      <c r="N5072" s="2" t="s">
        <v>4082</v>
      </c>
      <c r="O5072" s="2" t="s">
        <v>32</v>
      </c>
      <c r="P5072" s="24">
        <v>0</v>
      </c>
      <c r="Q5072" s="24">
        <v>1</v>
      </c>
      <c r="R5072" s="27" t="s">
        <v>1568</v>
      </c>
      <c r="S5072" s="28" t="s">
        <v>1589</v>
      </c>
      <c r="T5072" s="2" t="s">
        <v>33</v>
      </c>
      <c r="U5072" s="2">
        <v>0</v>
      </c>
      <c r="V5072" s="2" t="s">
        <v>35288</v>
      </c>
      <c r="W5072" s="2" t="s">
        <v>34</v>
      </c>
      <c r="X5072" s="58" t="s">
        <v>12680</v>
      </c>
      <c r="Z5072" s="2">
        <v>412000</v>
      </c>
      <c r="AB5072" s="58">
        <v>46093.677974537037</v>
      </c>
      <c r="AC5072" s="2">
        <v>0</v>
      </c>
      <c r="AD5072" s="104">
        <v>412000</v>
      </c>
      <c r="AE5072" s="2">
        <v>46093.677974537037</v>
      </c>
      <c r="AG5072" s="2">
        <v>96738</v>
      </c>
    </row>
    <row r="5073" spans="1:33" ht="45" x14ac:dyDescent="0.25">
      <c r="A5073" s="2" t="s">
        <v>12492</v>
      </c>
      <c r="B5073" s="2" t="s">
        <v>5797</v>
      </c>
      <c r="C5073" s="2" t="s">
        <v>12493</v>
      </c>
      <c r="F5073" s="2" t="s">
        <v>12494</v>
      </c>
      <c r="G5073" s="2" t="s">
        <v>12495</v>
      </c>
      <c r="H5073" s="2" t="s">
        <v>12496</v>
      </c>
      <c r="I5073" s="2" t="s">
        <v>23488</v>
      </c>
      <c r="J5073" s="2" t="s">
        <v>28</v>
      </c>
      <c r="K5073" s="2" t="s">
        <v>43</v>
      </c>
      <c r="L5073" s="2" t="s">
        <v>492</v>
      </c>
      <c r="M5073" s="2" t="s">
        <v>493</v>
      </c>
      <c r="N5073" s="2" t="s">
        <v>2971</v>
      </c>
      <c r="O5073" s="2" t="s">
        <v>705</v>
      </c>
      <c r="P5073" s="24">
        <v>0</v>
      </c>
      <c r="Q5073" s="24">
        <v>0</v>
      </c>
      <c r="R5073" s="27" t="s">
        <v>1578</v>
      </c>
      <c r="S5073" s="28" t="s">
        <v>1589</v>
      </c>
      <c r="T5073" s="2" t="s">
        <v>33</v>
      </c>
      <c r="U5073" s="2">
        <v>0</v>
      </c>
      <c r="V5073" s="2" t="s">
        <v>5797</v>
      </c>
      <c r="W5073" s="2" t="s">
        <v>34</v>
      </c>
      <c r="AC5073" s="2">
        <v>0</v>
      </c>
      <c r="AD5073" s="104"/>
    </row>
    <row r="5074" spans="1:33" ht="45" x14ac:dyDescent="0.25">
      <c r="A5074" s="2" t="s">
        <v>8254</v>
      </c>
      <c r="B5074" s="2" t="s">
        <v>5797</v>
      </c>
      <c r="C5074" s="2" t="s">
        <v>8255</v>
      </c>
      <c r="F5074" s="2" t="s">
        <v>8256</v>
      </c>
      <c r="G5074" s="2" t="s">
        <v>8257</v>
      </c>
      <c r="H5074" s="2" t="s">
        <v>8258</v>
      </c>
      <c r="I5074" s="2" t="s">
        <v>21233</v>
      </c>
      <c r="J5074" s="2" t="s">
        <v>28</v>
      </c>
      <c r="K5074" s="2" t="s">
        <v>78</v>
      </c>
      <c r="L5074" s="2" t="s">
        <v>79</v>
      </c>
      <c r="M5074" s="2" t="s">
        <v>295</v>
      </c>
      <c r="N5074" s="2" t="s">
        <v>5384</v>
      </c>
      <c r="O5074" s="2" t="s">
        <v>32</v>
      </c>
      <c r="P5074" s="24">
        <v>0</v>
      </c>
      <c r="Q5074" s="24">
        <v>1</v>
      </c>
      <c r="R5074" s="27" t="s">
        <v>1568</v>
      </c>
      <c r="S5074" s="28" t="s">
        <v>1589</v>
      </c>
      <c r="T5074" s="2" t="s">
        <v>33</v>
      </c>
      <c r="U5074" s="2">
        <v>0</v>
      </c>
      <c r="V5074" s="2" t="s">
        <v>19601</v>
      </c>
      <c r="W5074" s="2" t="s">
        <v>34</v>
      </c>
      <c r="X5074" s="58" t="s">
        <v>12680</v>
      </c>
      <c r="Z5074" s="2">
        <v>412000</v>
      </c>
      <c r="AB5074" s="58">
        <v>46093.591620370367</v>
      </c>
      <c r="AC5074" s="2">
        <v>0</v>
      </c>
      <c r="AD5074" s="104">
        <v>412000</v>
      </c>
      <c r="AE5074" s="2">
        <v>46093.591620370367</v>
      </c>
      <c r="AG5074" s="2">
        <v>103233</v>
      </c>
    </row>
    <row r="5075" spans="1:33" ht="45" x14ac:dyDescent="0.25">
      <c r="A5075" s="2" t="s">
        <v>8531</v>
      </c>
      <c r="B5075" s="2" t="s">
        <v>5797</v>
      </c>
      <c r="C5075" s="2" t="s">
        <v>8532</v>
      </c>
      <c r="F5075" s="2" t="s">
        <v>8339</v>
      </c>
      <c r="G5075" s="2" t="s">
        <v>8340</v>
      </c>
      <c r="H5075" s="2" t="s">
        <v>8341</v>
      </c>
      <c r="I5075" s="2" t="s">
        <v>21219</v>
      </c>
      <c r="J5075" s="2" t="s">
        <v>28</v>
      </c>
      <c r="K5075" s="2" t="s">
        <v>78</v>
      </c>
      <c r="L5075" s="2" t="s">
        <v>1619</v>
      </c>
      <c r="M5075" s="2" t="s">
        <v>1618</v>
      </c>
      <c r="N5075" s="2" t="s">
        <v>4526</v>
      </c>
      <c r="O5075" s="2" t="s">
        <v>705</v>
      </c>
      <c r="P5075" s="24">
        <v>0</v>
      </c>
      <c r="Q5075" s="24">
        <v>0</v>
      </c>
      <c r="R5075" s="27" t="s">
        <v>1578</v>
      </c>
      <c r="S5075" s="28" t="s">
        <v>1589</v>
      </c>
      <c r="T5075" s="2" t="s">
        <v>33</v>
      </c>
      <c r="U5075" s="2">
        <v>0</v>
      </c>
      <c r="V5075" s="2" t="s">
        <v>5789</v>
      </c>
      <c r="W5075" s="2" t="s">
        <v>34</v>
      </c>
      <c r="AC5075" s="2">
        <v>0</v>
      </c>
      <c r="AD5075" s="104"/>
    </row>
    <row r="5076" spans="1:33" ht="45" x14ac:dyDescent="0.25">
      <c r="A5076" s="2" t="s">
        <v>8701</v>
      </c>
      <c r="B5076" s="2" t="s">
        <v>5797</v>
      </c>
      <c r="C5076" s="2" t="s">
        <v>8702</v>
      </c>
      <c r="F5076" s="2" t="s">
        <v>1903</v>
      </c>
      <c r="G5076" s="2" t="s">
        <v>5392</v>
      </c>
      <c r="H5076" s="2" t="s">
        <v>3327</v>
      </c>
      <c r="I5076" s="2" t="s">
        <v>21234</v>
      </c>
      <c r="J5076" s="2" t="s">
        <v>28</v>
      </c>
      <c r="K5076" s="2" t="s">
        <v>78</v>
      </c>
      <c r="L5076" s="2" t="s">
        <v>79</v>
      </c>
      <c r="M5076" s="2" t="s">
        <v>295</v>
      </c>
      <c r="N5076" s="2" t="s">
        <v>5384</v>
      </c>
      <c r="O5076" s="2" t="s">
        <v>705</v>
      </c>
      <c r="P5076" s="24">
        <v>0</v>
      </c>
      <c r="Q5076" s="24">
        <v>0</v>
      </c>
      <c r="R5076" s="27" t="s">
        <v>1578</v>
      </c>
      <c r="S5076" s="28" t="s">
        <v>1589</v>
      </c>
      <c r="T5076" s="2" t="s">
        <v>33</v>
      </c>
      <c r="U5076" s="2">
        <v>0</v>
      </c>
      <c r="V5076" s="2" t="s">
        <v>5789</v>
      </c>
      <c r="W5076" s="2" t="s">
        <v>34</v>
      </c>
      <c r="AC5076" s="2">
        <v>0</v>
      </c>
      <c r="AD5076" s="104"/>
    </row>
    <row r="5077" spans="1:33" ht="45" x14ac:dyDescent="0.25">
      <c r="A5077" s="2" t="s">
        <v>10389</v>
      </c>
      <c r="B5077" s="2" t="s">
        <v>5797</v>
      </c>
      <c r="C5077" s="2" t="s">
        <v>10390</v>
      </c>
      <c r="F5077" s="2" t="s">
        <v>10391</v>
      </c>
      <c r="G5077" s="2" t="s">
        <v>10392</v>
      </c>
      <c r="H5077" s="2" t="s">
        <v>10393</v>
      </c>
      <c r="I5077" s="2" t="s">
        <v>22363</v>
      </c>
      <c r="J5077" s="2" t="s">
        <v>28</v>
      </c>
      <c r="K5077" s="2" t="s">
        <v>68</v>
      </c>
      <c r="L5077" s="2" t="s">
        <v>320</v>
      </c>
      <c r="M5077" s="2" t="s">
        <v>321</v>
      </c>
      <c r="N5077" s="2" t="s">
        <v>4082</v>
      </c>
      <c r="O5077" s="2" t="s">
        <v>32</v>
      </c>
      <c r="P5077" s="24">
        <v>0</v>
      </c>
      <c r="Q5077" s="24">
        <v>1</v>
      </c>
      <c r="R5077" s="27" t="s">
        <v>1568</v>
      </c>
      <c r="S5077" s="28" t="s">
        <v>1589</v>
      </c>
      <c r="T5077" s="2" t="s">
        <v>33</v>
      </c>
      <c r="U5077" s="2">
        <v>0</v>
      </c>
      <c r="V5077" s="2" t="s">
        <v>19646</v>
      </c>
      <c r="W5077" s="2" t="s">
        <v>34</v>
      </c>
      <c r="X5077" s="58" t="s">
        <v>12680</v>
      </c>
      <c r="Z5077" s="2">
        <v>412000</v>
      </c>
      <c r="AB5077" s="58">
        <v>46093.678599537037</v>
      </c>
      <c r="AC5077" s="2">
        <v>0</v>
      </c>
      <c r="AD5077" s="104">
        <v>412000</v>
      </c>
      <c r="AE5077" s="2">
        <v>46093.678599537037</v>
      </c>
      <c r="AG5077" s="2">
        <v>96734</v>
      </c>
    </row>
    <row r="5078" spans="1:33" ht="45" x14ac:dyDescent="0.25">
      <c r="A5078" s="2" t="s">
        <v>8497</v>
      </c>
      <c r="B5078" s="2" t="s">
        <v>5797</v>
      </c>
      <c r="C5078" s="2" t="s">
        <v>8498</v>
      </c>
      <c r="F5078" s="2" t="s">
        <v>8499</v>
      </c>
      <c r="G5078" s="2" t="s">
        <v>8500</v>
      </c>
      <c r="H5078" s="2" t="s">
        <v>3630</v>
      </c>
      <c r="I5078" s="2" t="s">
        <v>21080</v>
      </c>
      <c r="J5078" s="2" t="s">
        <v>28</v>
      </c>
      <c r="K5078" s="2" t="s">
        <v>78</v>
      </c>
      <c r="L5078" s="2" t="s">
        <v>79</v>
      </c>
      <c r="M5078" s="2" t="s">
        <v>295</v>
      </c>
      <c r="N5078" s="2" t="s">
        <v>5384</v>
      </c>
      <c r="O5078" s="2" t="s">
        <v>705</v>
      </c>
      <c r="P5078" s="24">
        <v>0</v>
      </c>
      <c r="Q5078" s="24">
        <v>0</v>
      </c>
      <c r="R5078" s="27" t="s">
        <v>1578</v>
      </c>
      <c r="S5078" s="28" t="s">
        <v>1589</v>
      </c>
      <c r="T5078" s="2" t="s">
        <v>33</v>
      </c>
      <c r="U5078" s="2">
        <v>0</v>
      </c>
      <c r="V5078" s="2" t="s">
        <v>5789</v>
      </c>
      <c r="W5078" s="2" t="s">
        <v>34</v>
      </c>
      <c r="AC5078" s="2">
        <v>0</v>
      </c>
      <c r="AD5078" s="104"/>
    </row>
    <row r="5079" spans="1:33" ht="45" x14ac:dyDescent="0.25">
      <c r="A5079" s="2" t="s">
        <v>11475</v>
      </c>
      <c r="B5079" s="2" t="s">
        <v>5797</v>
      </c>
      <c r="C5079" s="2" t="s">
        <v>11476</v>
      </c>
      <c r="F5079" s="2" t="s">
        <v>11477</v>
      </c>
      <c r="G5079" s="2" t="s">
        <v>11478</v>
      </c>
      <c r="H5079" s="2" t="s">
        <v>2458</v>
      </c>
      <c r="I5079" s="2" t="s">
        <v>22186</v>
      </c>
      <c r="J5079" s="2" t="s">
        <v>28</v>
      </c>
      <c r="K5079" s="2" t="s">
        <v>68</v>
      </c>
      <c r="L5079" s="2" t="s">
        <v>222</v>
      </c>
      <c r="M5079" s="2" t="s">
        <v>223</v>
      </c>
      <c r="N5079" s="2" t="s">
        <v>4086</v>
      </c>
      <c r="O5079" s="2" t="s">
        <v>705</v>
      </c>
      <c r="P5079" s="24">
        <v>0</v>
      </c>
      <c r="Q5079" s="24">
        <v>0</v>
      </c>
      <c r="R5079" s="27" t="s">
        <v>1578</v>
      </c>
      <c r="S5079" s="28" t="s">
        <v>1589</v>
      </c>
      <c r="T5079" s="2" t="s">
        <v>33</v>
      </c>
      <c r="U5079" s="2">
        <v>0</v>
      </c>
      <c r="V5079" s="2" t="s">
        <v>5789</v>
      </c>
      <c r="W5079" s="2" t="s">
        <v>34</v>
      </c>
      <c r="AC5079" s="2">
        <v>0</v>
      </c>
      <c r="AD5079" s="104"/>
    </row>
    <row r="5080" spans="1:33" ht="45" x14ac:dyDescent="0.25">
      <c r="A5080" s="2" t="s">
        <v>8288</v>
      </c>
      <c r="B5080" s="2" t="s">
        <v>5797</v>
      </c>
      <c r="C5080" s="2" t="s">
        <v>8289</v>
      </c>
      <c r="F5080" s="2" t="s">
        <v>8290</v>
      </c>
      <c r="G5080" s="2" t="s">
        <v>8291</v>
      </c>
      <c r="H5080" s="2" t="s">
        <v>8292</v>
      </c>
      <c r="I5080" s="2" t="s">
        <v>21235</v>
      </c>
      <c r="J5080" s="2" t="s">
        <v>28</v>
      </c>
      <c r="K5080" s="2" t="s">
        <v>78</v>
      </c>
      <c r="L5080" s="2" t="s">
        <v>1619</v>
      </c>
      <c r="M5080" s="2" t="s">
        <v>1618</v>
      </c>
      <c r="N5080" s="2" t="s">
        <v>4526</v>
      </c>
      <c r="O5080" s="2" t="s">
        <v>32</v>
      </c>
      <c r="P5080" s="24">
        <v>0</v>
      </c>
      <c r="Q5080" s="24">
        <v>1</v>
      </c>
      <c r="R5080" s="27" t="s">
        <v>1568</v>
      </c>
      <c r="S5080" s="28" t="s">
        <v>1589</v>
      </c>
      <c r="T5080" s="2" t="s">
        <v>33</v>
      </c>
      <c r="U5080" s="2">
        <v>0</v>
      </c>
      <c r="V5080" s="2" t="s">
        <v>24228</v>
      </c>
      <c r="W5080" s="2" t="s">
        <v>34</v>
      </c>
      <c r="X5080" s="58" t="s">
        <v>5754</v>
      </c>
      <c r="Z5080" s="2">
        <v>412000</v>
      </c>
      <c r="AB5080" s="58">
        <v>46091.42460648148</v>
      </c>
      <c r="AC5080" s="2">
        <v>0</v>
      </c>
      <c r="AD5080" s="104">
        <v>412000</v>
      </c>
      <c r="AE5080" s="2">
        <v>46091.42460648148</v>
      </c>
      <c r="AG5080" s="2">
        <v>103800</v>
      </c>
    </row>
    <row r="5081" spans="1:33" ht="45" x14ac:dyDescent="0.25">
      <c r="A5081" s="2" t="s">
        <v>12351</v>
      </c>
      <c r="B5081" s="2" t="s">
        <v>5797</v>
      </c>
      <c r="C5081" s="2" t="s">
        <v>12352</v>
      </c>
      <c r="F5081" s="2" t="s">
        <v>12353</v>
      </c>
      <c r="G5081" s="2" t="s">
        <v>12354</v>
      </c>
      <c r="H5081" s="2" t="s">
        <v>12355</v>
      </c>
      <c r="I5081" s="2" t="s">
        <v>23552</v>
      </c>
      <c r="J5081" s="2" t="s">
        <v>28</v>
      </c>
      <c r="K5081" s="2" t="s">
        <v>43</v>
      </c>
      <c r="L5081" s="2" t="s">
        <v>324</v>
      </c>
      <c r="M5081" s="2" t="s">
        <v>325</v>
      </c>
      <c r="N5081" s="2" t="s">
        <v>2877</v>
      </c>
      <c r="O5081" s="2" t="s">
        <v>705</v>
      </c>
      <c r="P5081" s="24">
        <v>0</v>
      </c>
      <c r="Q5081" s="24">
        <v>0</v>
      </c>
      <c r="R5081" s="27" t="s">
        <v>1578</v>
      </c>
      <c r="S5081" s="28" t="s">
        <v>1589</v>
      </c>
      <c r="T5081" s="2" t="s">
        <v>33</v>
      </c>
      <c r="U5081" s="2">
        <v>0</v>
      </c>
      <c r="V5081" s="2" t="s">
        <v>5754</v>
      </c>
      <c r="W5081" s="2" t="s">
        <v>34</v>
      </c>
      <c r="AC5081" s="2">
        <v>0</v>
      </c>
      <c r="AD5081" s="104"/>
    </row>
    <row r="5082" spans="1:33" ht="45" x14ac:dyDescent="0.25">
      <c r="A5082" s="2" t="s">
        <v>8347</v>
      </c>
      <c r="B5082" s="2" t="s">
        <v>5797</v>
      </c>
      <c r="C5082" s="2" t="s">
        <v>8348</v>
      </c>
      <c r="F5082" s="2" t="s">
        <v>8349</v>
      </c>
      <c r="G5082" s="2" t="s">
        <v>8350</v>
      </c>
      <c r="H5082" s="2" t="s">
        <v>8351</v>
      </c>
      <c r="I5082" s="2" t="s">
        <v>21236</v>
      </c>
      <c r="J5082" s="2" t="s">
        <v>28</v>
      </c>
      <c r="K5082" s="2" t="s">
        <v>78</v>
      </c>
      <c r="L5082" s="2" t="s">
        <v>79</v>
      </c>
      <c r="M5082" s="2" t="s">
        <v>295</v>
      </c>
      <c r="N5082" s="2" t="s">
        <v>5384</v>
      </c>
      <c r="O5082" s="2" t="s">
        <v>32</v>
      </c>
      <c r="P5082" s="24">
        <v>0</v>
      </c>
      <c r="Q5082" s="24">
        <v>1</v>
      </c>
      <c r="R5082" s="27" t="s">
        <v>1568</v>
      </c>
      <c r="S5082" s="28" t="s">
        <v>1589</v>
      </c>
      <c r="T5082" s="2" t="s">
        <v>33</v>
      </c>
      <c r="U5082" s="2">
        <v>0</v>
      </c>
      <c r="V5082" s="2" t="s">
        <v>19601</v>
      </c>
      <c r="W5082" s="2" t="s">
        <v>34</v>
      </c>
      <c r="X5082" s="58" t="s">
        <v>12680</v>
      </c>
      <c r="Z5082" s="2">
        <v>412000</v>
      </c>
      <c r="AB5082" s="58">
        <v>46093.591435185182</v>
      </c>
      <c r="AC5082" s="2">
        <v>0</v>
      </c>
      <c r="AD5082" s="104">
        <v>412000</v>
      </c>
      <c r="AE5082" s="2">
        <v>46093.591435185182</v>
      </c>
      <c r="AG5082" s="2">
        <v>103235</v>
      </c>
    </row>
    <row r="5083" spans="1:33" ht="45" x14ac:dyDescent="0.25">
      <c r="A5083" s="2" t="s">
        <v>10384</v>
      </c>
      <c r="B5083" s="2" t="s">
        <v>5797</v>
      </c>
      <c r="C5083" s="2" t="s">
        <v>10385</v>
      </c>
      <c r="F5083" s="2" t="s">
        <v>10386</v>
      </c>
      <c r="G5083" s="2" t="s">
        <v>10387</v>
      </c>
      <c r="H5083" s="2" t="s">
        <v>10388</v>
      </c>
      <c r="I5083" s="2" t="s">
        <v>22364</v>
      </c>
      <c r="J5083" s="2" t="s">
        <v>28</v>
      </c>
      <c r="K5083" s="2" t="s">
        <v>68</v>
      </c>
      <c r="L5083" s="2" t="s">
        <v>320</v>
      </c>
      <c r="M5083" s="2" t="s">
        <v>321</v>
      </c>
      <c r="N5083" s="2" t="s">
        <v>4082</v>
      </c>
      <c r="O5083" s="2" t="s">
        <v>32</v>
      </c>
      <c r="P5083" s="24">
        <v>0</v>
      </c>
      <c r="Q5083" s="24">
        <v>1</v>
      </c>
      <c r="R5083" s="27" t="s">
        <v>1568</v>
      </c>
      <c r="S5083" s="28" t="s">
        <v>1589</v>
      </c>
      <c r="T5083" s="2" t="s">
        <v>33</v>
      </c>
      <c r="U5083" s="2">
        <v>0</v>
      </c>
      <c r="V5083" s="2" t="s">
        <v>32611</v>
      </c>
      <c r="W5083" s="2" t="s">
        <v>34</v>
      </c>
      <c r="X5083" s="58" t="s">
        <v>12680</v>
      </c>
      <c r="Z5083" s="2">
        <v>412000</v>
      </c>
      <c r="AB5083" s="58">
        <v>46093.681666666664</v>
      </c>
      <c r="AC5083" s="2">
        <v>0</v>
      </c>
      <c r="AD5083" s="104">
        <v>412000</v>
      </c>
      <c r="AE5083" s="2">
        <v>46093.681666666664</v>
      </c>
      <c r="AG5083" s="2">
        <v>96731</v>
      </c>
    </row>
    <row r="5084" spans="1:33" ht="45" x14ac:dyDescent="0.25">
      <c r="A5084" s="2" t="s">
        <v>11036</v>
      </c>
      <c r="B5084" s="2" t="s">
        <v>5797</v>
      </c>
      <c r="C5084" s="2" t="s">
        <v>11037</v>
      </c>
      <c r="F5084" s="2" t="s">
        <v>10974</v>
      </c>
      <c r="G5084" s="2" t="s">
        <v>10975</v>
      </c>
      <c r="H5084" s="2" t="s">
        <v>10976</v>
      </c>
      <c r="I5084" s="2" t="s">
        <v>22365</v>
      </c>
      <c r="J5084" s="2" t="s">
        <v>28</v>
      </c>
      <c r="K5084" s="2" t="s">
        <v>68</v>
      </c>
      <c r="L5084" s="2" t="s">
        <v>69</v>
      </c>
      <c r="M5084" s="2" t="s">
        <v>70</v>
      </c>
      <c r="N5084" s="2" t="s">
        <v>4355</v>
      </c>
      <c r="O5084" s="2" t="s">
        <v>705</v>
      </c>
      <c r="P5084" s="24">
        <v>0</v>
      </c>
      <c r="Q5084" s="24">
        <v>0</v>
      </c>
      <c r="R5084" s="27" t="s">
        <v>1578</v>
      </c>
      <c r="S5084" s="28" t="s">
        <v>1589</v>
      </c>
      <c r="T5084" s="2" t="s">
        <v>33</v>
      </c>
      <c r="U5084" s="2">
        <v>0</v>
      </c>
      <c r="V5084" s="2" t="s">
        <v>5797</v>
      </c>
      <c r="W5084" s="2" t="s">
        <v>34</v>
      </c>
      <c r="AC5084" s="2">
        <v>0</v>
      </c>
      <c r="AD5084" s="104"/>
    </row>
    <row r="5085" spans="1:33" ht="60" x14ac:dyDescent="0.25">
      <c r="A5085" s="2" t="s">
        <v>11031</v>
      </c>
      <c r="B5085" s="2" t="s">
        <v>5797</v>
      </c>
      <c r="C5085" s="2" t="s">
        <v>11032</v>
      </c>
      <c r="F5085" s="2" t="s">
        <v>11033</v>
      </c>
      <c r="G5085" s="2" t="s">
        <v>11034</v>
      </c>
      <c r="H5085" s="2" t="s">
        <v>11035</v>
      </c>
      <c r="I5085" s="2" t="s">
        <v>22366</v>
      </c>
      <c r="J5085" s="2" t="s">
        <v>28</v>
      </c>
      <c r="K5085" s="2" t="s">
        <v>68</v>
      </c>
      <c r="L5085" s="2" t="s">
        <v>466</v>
      </c>
      <c r="M5085" s="2" t="s">
        <v>467</v>
      </c>
      <c r="N5085" s="2" t="s">
        <v>5436</v>
      </c>
      <c r="O5085" s="2" t="s">
        <v>32</v>
      </c>
      <c r="P5085" s="24">
        <v>0</v>
      </c>
      <c r="Q5085" s="24">
        <v>1</v>
      </c>
      <c r="R5085" s="27" t="s">
        <v>1568</v>
      </c>
      <c r="S5085" s="28" t="s">
        <v>1589</v>
      </c>
      <c r="T5085" s="2" t="s">
        <v>33</v>
      </c>
      <c r="U5085" s="2">
        <v>0</v>
      </c>
      <c r="V5085" s="2" t="s">
        <v>24004</v>
      </c>
      <c r="W5085" s="2" t="s">
        <v>34</v>
      </c>
      <c r="X5085" s="58" t="s">
        <v>12666</v>
      </c>
      <c r="Z5085" s="2">
        <v>412000</v>
      </c>
      <c r="AB5085" s="58">
        <v>46092.742407407408</v>
      </c>
      <c r="AC5085" s="2">
        <v>0</v>
      </c>
      <c r="AD5085" s="104">
        <v>412000</v>
      </c>
      <c r="AE5085" s="2">
        <v>46092.742407407408</v>
      </c>
      <c r="AG5085" s="2">
        <v>114658</v>
      </c>
    </row>
    <row r="5086" spans="1:33" ht="60" x14ac:dyDescent="0.25">
      <c r="A5086" s="2" t="s">
        <v>11127</v>
      </c>
      <c r="B5086" s="2" t="s">
        <v>5797</v>
      </c>
      <c r="C5086" s="2" t="s">
        <v>11128</v>
      </c>
      <c r="F5086" s="2" t="s">
        <v>10369</v>
      </c>
      <c r="G5086" s="2" t="s">
        <v>10370</v>
      </c>
      <c r="H5086" s="2" t="s">
        <v>10371</v>
      </c>
      <c r="I5086" s="2" t="s">
        <v>22367</v>
      </c>
      <c r="J5086" s="2" t="s">
        <v>28</v>
      </c>
      <c r="K5086" s="2" t="s">
        <v>68</v>
      </c>
      <c r="L5086" s="2" t="s">
        <v>3348</v>
      </c>
      <c r="M5086" s="2" t="s">
        <v>3349</v>
      </c>
      <c r="N5086" s="2" t="s">
        <v>3350</v>
      </c>
      <c r="O5086" s="2" t="s">
        <v>705</v>
      </c>
      <c r="P5086" s="24">
        <v>0</v>
      </c>
      <c r="Q5086" s="24">
        <v>0</v>
      </c>
      <c r="R5086" s="27" t="s">
        <v>1578</v>
      </c>
      <c r="S5086" s="28" t="s">
        <v>1589</v>
      </c>
      <c r="T5086" s="2" t="s">
        <v>33</v>
      </c>
      <c r="U5086" s="2">
        <v>0</v>
      </c>
      <c r="V5086" s="2" t="s">
        <v>5789</v>
      </c>
      <c r="W5086" s="2" t="s">
        <v>34</v>
      </c>
      <c r="AC5086" s="2">
        <v>0</v>
      </c>
      <c r="AD5086" s="104"/>
    </row>
    <row r="5087" spans="1:33" ht="45" x14ac:dyDescent="0.25">
      <c r="A5087" s="2" t="s">
        <v>8215</v>
      </c>
      <c r="B5087" s="2" t="s">
        <v>5797</v>
      </c>
      <c r="C5087" s="2" t="s">
        <v>8216</v>
      </c>
      <c r="F5087" s="2" t="s">
        <v>8217</v>
      </c>
      <c r="G5087" s="2" t="s">
        <v>8218</v>
      </c>
      <c r="H5087" s="2" t="s">
        <v>8219</v>
      </c>
      <c r="I5087" s="2" t="s">
        <v>21237</v>
      </c>
      <c r="J5087" s="2" t="s">
        <v>28</v>
      </c>
      <c r="K5087" s="2" t="s">
        <v>78</v>
      </c>
      <c r="L5087" s="2" t="s">
        <v>79</v>
      </c>
      <c r="M5087" s="2" t="s">
        <v>295</v>
      </c>
      <c r="N5087" s="2" t="s">
        <v>5384</v>
      </c>
      <c r="O5087" s="2" t="s">
        <v>32</v>
      </c>
      <c r="P5087" s="24">
        <v>0</v>
      </c>
      <c r="Q5087" s="24">
        <v>1</v>
      </c>
      <c r="R5087" s="27" t="s">
        <v>1568</v>
      </c>
      <c r="S5087" s="28" t="s">
        <v>1589</v>
      </c>
      <c r="T5087" s="2" t="s">
        <v>33</v>
      </c>
      <c r="U5087" s="2">
        <v>0</v>
      </c>
      <c r="V5087" s="2" t="s">
        <v>19773</v>
      </c>
      <c r="W5087" s="2" t="s">
        <v>34</v>
      </c>
      <c r="X5087" s="58" t="s">
        <v>12680</v>
      </c>
      <c r="Z5087" s="2">
        <v>412000</v>
      </c>
      <c r="AB5087" s="58">
        <v>46093.591238425928</v>
      </c>
      <c r="AC5087" s="2">
        <v>0</v>
      </c>
      <c r="AD5087" s="104">
        <v>412000</v>
      </c>
      <c r="AE5087" s="2">
        <v>46093.591238425928</v>
      </c>
      <c r="AG5087" s="2">
        <v>103236</v>
      </c>
    </row>
    <row r="5088" spans="1:33" ht="45" x14ac:dyDescent="0.25">
      <c r="A5088" s="2" t="s">
        <v>10537</v>
      </c>
      <c r="B5088" s="2" t="s">
        <v>5797</v>
      </c>
      <c r="C5088" s="2" t="s">
        <v>10538</v>
      </c>
      <c r="F5088" s="2" t="s">
        <v>10539</v>
      </c>
      <c r="G5088" s="2" t="s">
        <v>10540</v>
      </c>
      <c r="H5088" s="2" t="s">
        <v>10541</v>
      </c>
      <c r="I5088" s="2" t="s">
        <v>22368</v>
      </c>
      <c r="J5088" s="2" t="s">
        <v>28</v>
      </c>
      <c r="K5088" s="2" t="s">
        <v>68</v>
      </c>
      <c r="L5088" s="2" t="s">
        <v>320</v>
      </c>
      <c r="M5088" s="2" t="s">
        <v>321</v>
      </c>
      <c r="N5088" s="2" t="s">
        <v>4082</v>
      </c>
      <c r="O5088" s="2" t="s">
        <v>32</v>
      </c>
      <c r="P5088" s="24">
        <v>0</v>
      </c>
      <c r="Q5088" s="24">
        <v>2</v>
      </c>
      <c r="R5088" s="27" t="s">
        <v>1568</v>
      </c>
      <c r="S5088" s="28" t="s">
        <v>1589</v>
      </c>
      <c r="T5088" s="2" t="s">
        <v>33</v>
      </c>
      <c r="U5088" s="2">
        <v>0</v>
      </c>
      <c r="V5088" s="2" t="s">
        <v>19231</v>
      </c>
      <c r="W5088" s="2" t="s">
        <v>34</v>
      </c>
      <c r="X5088" s="58" t="s">
        <v>12680</v>
      </c>
      <c r="Z5088" s="2">
        <v>412000</v>
      </c>
      <c r="AB5088" s="58">
        <v>46093.679456018515</v>
      </c>
      <c r="AC5088" s="2">
        <v>0</v>
      </c>
      <c r="AD5088" s="104">
        <v>412000</v>
      </c>
      <c r="AE5088" s="2">
        <v>46093.679456018515</v>
      </c>
      <c r="AG5088" s="2">
        <v>96728</v>
      </c>
    </row>
    <row r="5089" spans="1:33" ht="60" x14ac:dyDescent="0.25">
      <c r="A5089" s="2" t="s">
        <v>10307</v>
      </c>
      <c r="B5089" s="2" t="s">
        <v>5797</v>
      </c>
      <c r="C5089" s="2" t="s">
        <v>10308</v>
      </c>
      <c r="F5089" s="2" t="s">
        <v>10309</v>
      </c>
      <c r="G5089" s="2" t="s">
        <v>10310</v>
      </c>
      <c r="H5089" s="2" t="s">
        <v>10311</v>
      </c>
      <c r="I5089" s="2" t="s">
        <v>22369</v>
      </c>
      <c r="J5089" s="2" t="s">
        <v>28</v>
      </c>
      <c r="K5089" s="2" t="s">
        <v>68</v>
      </c>
      <c r="L5089" s="2" t="s">
        <v>69</v>
      </c>
      <c r="M5089" s="2" t="s">
        <v>70</v>
      </c>
      <c r="N5089" s="2" t="s">
        <v>4355</v>
      </c>
      <c r="O5089" s="2" t="s">
        <v>32</v>
      </c>
      <c r="P5089" s="24">
        <v>0</v>
      </c>
      <c r="Q5089" s="24">
        <v>1</v>
      </c>
      <c r="R5089" s="27" t="s">
        <v>1568</v>
      </c>
      <c r="S5089" s="28" t="s">
        <v>1589</v>
      </c>
      <c r="T5089" s="2" t="s">
        <v>33</v>
      </c>
      <c r="U5089" s="2">
        <v>0</v>
      </c>
      <c r="V5089" s="2" t="s">
        <v>19646</v>
      </c>
      <c r="W5089" s="2" t="s">
        <v>34</v>
      </c>
      <c r="X5089" s="58" t="s">
        <v>5789</v>
      </c>
      <c r="Z5089" s="2">
        <v>412000</v>
      </c>
      <c r="AB5089" s="58">
        <v>46088.395115740743</v>
      </c>
      <c r="AC5089" s="2">
        <v>0</v>
      </c>
      <c r="AD5089" s="104">
        <v>412000</v>
      </c>
      <c r="AE5089" s="2">
        <v>46088.395115740743</v>
      </c>
      <c r="AG5089" s="2">
        <v>91968</v>
      </c>
    </row>
    <row r="5090" spans="1:33" ht="45" x14ac:dyDescent="0.25">
      <c r="A5090" s="2" t="s">
        <v>9477</v>
      </c>
      <c r="B5090" s="2" t="s">
        <v>5797</v>
      </c>
      <c r="C5090" s="2" t="s">
        <v>9478</v>
      </c>
      <c r="F5090" s="2" t="s">
        <v>9479</v>
      </c>
      <c r="G5090" s="2" t="s">
        <v>9480</v>
      </c>
      <c r="H5090" s="2" t="s">
        <v>9481</v>
      </c>
      <c r="I5090" s="2" t="s">
        <v>21708</v>
      </c>
      <c r="J5090" s="2" t="s">
        <v>28</v>
      </c>
      <c r="K5090" s="2" t="s">
        <v>51</v>
      </c>
      <c r="L5090" s="2" t="s">
        <v>791</v>
      </c>
      <c r="M5090" s="2" t="s">
        <v>792</v>
      </c>
      <c r="N5090" s="2" t="s">
        <v>4970</v>
      </c>
      <c r="O5090" s="2" t="s">
        <v>32</v>
      </c>
      <c r="P5090" s="24">
        <v>0</v>
      </c>
      <c r="Q5090" s="24">
        <v>1</v>
      </c>
      <c r="R5090" s="27" t="s">
        <v>1568</v>
      </c>
      <c r="S5090" s="28" t="s">
        <v>1589</v>
      </c>
      <c r="T5090" s="2" t="s">
        <v>33</v>
      </c>
      <c r="U5090" s="2">
        <v>0</v>
      </c>
      <c r="V5090" s="2" t="s">
        <v>17683</v>
      </c>
      <c r="W5090" s="2" t="s">
        <v>34</v>
      </c>
      <c r="X5090" s="58" t="s">
        <v>5754</v>
      </c>
      <c r="Z5090" s="2">
        <v>412000</v>
      </c>
      <c r="AB5090" s="58">
        <v>46091.480486111112</v>
      </c>
      <c r="AC5090" s="2">
        <v>0</v>
      </c>
      <c r="AD5090" s="104">
        <v>412000</v>
      </c>
      <c r="AE5090" s="2">
        <v>46091.480486111112</v>
      </c>
      <c r="AG5090" s="2">
        <v>102934</v>
      </c>
    </row>
    <row r="5091" spans="1:33" ht="45" x14ac:dyDescent="0.25">
      <c r="A5091" s="2" t="s">
        <v>12453</v>
      </c>
      <c r="B5091" s="2" t="s">
        <v>5797</v>
      </c>
      <c r="C5091" s="2" t="s">
        <v>12454</v>
      </c>
      <c r="F5091" s="2" t="s">
        <v>12455</v>
      </c>
      <c r="G5091" s="2" t="s">
        <v>12456</v>
      </c>
      <c r="H5091" s="2" t="s">
        <v>12457</v>
      </c>
      <c r="I5091" s="2" t="s">
        <v>23553</v>
      </c>
      <c r="J5091" s="2" t="s">
        <v>28</v>
      </c>
      <c r="K5091" s="2" t="s">
        <v>43</v>
      </c>
      <c r="L5091" s="2" t="s">
        <v>387</v>
      </c>
      <c r="M5091" s="2" t="s">
        <v>388</v>
      </c>
      <c r="N5091" s="2" t="s">
        <v>3037</v>
      </c>
      <c r="O5091" s="2" t="s">
        <v>705</v>
      </c>
      <c r="P5091" s="24">
        <v>0</v>
      </c>
      <c r="Q5091" s="24">
        <v>0</v>
      </c>
      <c r="R5091" s="27" t="s">
        <v>1578</v>
      </c>
      <c r="S5091" s="28" t="s">
        <v>1589</v>
      </c>
      <c r="T5091" s="2" t="s">
        <v>33</v>
      </c>
      <c r="U5091" s="2">
        <v>0</v>
      </c>
      <c r="V5091" s="2" t="s">
        <v>5797</v>
      </c>
      <c r="W5091" s="2" t="s">
        <v>34</v>
      </c>
      <c r="AC5091" s="2">
        <v>0</v>
      </c>
      <c r="AD5091" s="104"/>
    </row>
    <row r="5092" spans="1:33" ht="45" x14ac:dyDescent="0.25">
      <c r="A5092" s="2" t="s">
        <v>8362</v>
      </c>
      <c r="B5092" s="2" t="s">
        <v>5797</v>
      </c>
      <c r="C5092" s="2" t="s">
        <v>8363</v>
      </c>
      <c r="F5092" s="2" t="s">
        <v>8364</v>
      </c>
      <c r="G5092" s="2" t="s">
        <v>8365</v>
      </c>
      <c r="H5092" s="2" t="s">
        <v>8366</v>
      </c>
      <c r="I5092" s="2" t="s">
        <v>21238</v>
      </c>
      <c r="J5092" s="2" t="s">
        <v>28</v>
      </c>
      <c r="K5092" s="2" t="s">
        <v>78</v>
      </c>
      <c r="L5092" s="2" t="s">
        <v>483</v>
      </c>
      <c r="M5092" s="2" t="s">
        <v>484</v>
      </c>
      <c r="N5092" s="2" t="s">
        <v>4003</v>
      </c>
      <c r="O5092" s="2" t="s">
        <v>32</v>
      </c>
      <c r="P5092" s="24">
        <v>0</v>
      </c>
      <c r="Q5092" s="24">
        <v>1</v>
      </c>
      <c r="R5092" s="27" t="s">
        <v>1568</v>
      </c>
      <c r="S5092" s="28" t="s">
        <v>1589</v>
      </c>
      <c r="T5092" s="2" t="s">
        <v>33</v>
      </c>
      <c r="U5092" s="2">
        <v>0</v>
      </c>
      <c r="V5092" s="2" t="s">
        <v>32611</v>
      </c>
      <c r="W5092" s="2" t="s">
        <v>34</v>
      </c>
      <c r="X5092" s="58" t="s">
        <v>5754</v>
      </c>
      <c r="Z5092" s="2">
        <v>412000</v>
      </c>
      <c r="AB5092" s="58">
        <v>46091.405659722222</v>
      </c>
      <c r="AC5092" s="2">
        <v>0</v>
      </c>
      <c r="AD5092" s="104">
        <v>412000</v>
      </c>
      <c r="AE5092" s="2">
        <v>46091.405659722222</v>
      </c>
      <c r="AG5092" s="2">
        <v>103237</v>
      </c>
    </row>
    <row r="5093" spans="1:33" ht="45" x14ac:dyDescent="0.25">
      <c r="A5093" s="2" t="s">
        <v>10606</v>
      </c>
      <c r="B5093" s="2" t="s">
        <v>5797</v>
      </c>
      <c r="C5093" s="2" t="s">
        <v>10607</v>
      </c>
      <c r="F5093" s="2" t="s">
        <v>10608</v>
      </c>
      <c r="G5093" s="2" t="s">
        <v>10609</v>
      </c>
      <c r="H5093" s="2" t="s">
        <v>10610</v>
      </c>
      <c r="I5093" s="2" t="s">
        <v>22370</v>
      </c>
      <c r="J5093" s="2" t="s">
        <v>28</v>
      </c>
      <c r="K5093" s="2" t="s">
        <v>68</v>
      </c>
      <c r="L5093" s="2" t="s">
        <v>411</v>
      </c>
      <c r="M5093" s="2" t="s">
        <v>412</v>
      </c>
      <c r="N5093" s="2" t="s">
        <v>4175</v>
      </c>
      <c r="O5093" s="2" t="s">
        <v>37</v>
      </c>
      <c r="P5093" s="24">
        <v>0</v>
      </c>
      <c r="Q5093" s="24">
        <v>0</v>
      </c>
      <c r="R5093" s="27" t="s">
        <v>1578</v>
      </c>
      <c r="S5093" s="28" t="s">
        <v>1589</v>
      </c>
      <c r="T5093" s="2" t="s">
        <v>33</v>
      </c>
      <c r="U5093" s="2">
        <v>0</v>
      </c>
      <c r="V5093" s="2" t="s">
        <v>28081</v>
      </c>
      <c r="W5093" s="2" t="s">
        <v>34</v>
      </c>
      <c r="X5093" s="58" t="s">
        <v>12680</v>
      </c>
      <c r="Z5093" s="2">
        <v>412000</v>
      </c>
      <c r="AB5093" s="58">
        <v>46093.754791666666</v>
      </c>
      <c r="AC5093" s="2">
        <v>0</v>
      </c>
      <c r="AD5093" s="104">
        <v>412000</v>
      </c>
      <c r="AE5093" s="2">
        <v>46093.754791666666</v>
      </c>
      <c r="AG5093" s="2">
        <v>97420</v>
      </c>
    </row>
    <row r="5094" spans="1:33" ht="60" x14ac:dyDescent="0.25">
      <c r="A5094" s="2" t="s">
        <v>10668</v>
      </c>
      <c r="B5094" s="2" t="s">
        <v>5797</v>
      </c>
      <c r="C5094" s="2" t="s">
        <v>10669</v>
      </c>
      <c r="F5094" s="2" t="s">
        <v>164</v>
      </c>
      <c r="G5094" s="2" t="s">
        <v>4222</v>
      </c>
      <c r="H5094" s="2" t="s">
        <v>4223</v>
      </c>
      <c r="I5094" s="2" t="s">
        <v>22371</v>
      </c>
      <c r="J5094" s="2" t="s">
        <v>28</v>
      </c>
      <c r="K5094" s="2" t="s">
        <v>68</v>
      </c>
      <c r="L5094" s="2" t="s">
        <v>165</v>
      </c>
      <c r="M5094" s="2" t="s">
        <v>166</v>
      </c>
      <c r="N5094" s="2" t="s">
        <v>4224</v>
      </c>
      <c r="O5094" s="2" t="s">
        <v>32</v>
      </c>
      <c r="P5094" s="24">
        <v>0</v>
      </c>
      <c r="Q5094" s="24">
        <v>1</v>
      </c>
      <c r="R5094" s="27" t="s">
        <v>1568</v>
      </c>
      <c r="S5094" s="28" t="s">
        <v>1589</v>
      </c>
      <c r="T5094" s="2" t="s">
        <v>33</v>
      </c>
      <c r="U5094" s="2">
        <v>0</v>
      </c>
      <c r="V5094" s="2" t="s">
        <v>19231</v>
      </c>
      <c r="W5094" s="2" t="s">
        <v>34</v>
      </c>
      <c r="X5094" s="58" t="s">
        <v>5754</v>
      </c>
      <c r="Z5094" s="2">
        <v>412000</v>
      </c>
      <c r="AB5094" s="58">
        <v>46091.538495370369</v>
      </c>
      <c r="AC5094" s="2">
        <v>0</v>
      </c>
      <c r="AD5094" s="104">
        <v>412000</v>
      </c>
      <c r="AE5094" s="2">
        <v>46091.538495370369</v>
      </c>
      <c r="AG5094" s="2">
        <v>100393</v>
      </c>
    </row>
    <row r="5095" spans="1:33" ht="60" x14ac:dyDescent="0.25">
      <c r="A5095" s="2" t="s">
        <v>10654</v>
      </c>
      <c r="B5095" s="2" t="s">
        <v>5797</v>
      </c>
      <c r="C5095" s="2" t="s">
        <v>10655</v>
      </c>
      <c r="F5095" s="2" t="s">
        <v>10656</v>
      </c>
      <c r="G5095" s="2" t="s">
        <v>10657</v>
      </c>
      <c r="H5095" s="2" t="s">
        <v>10658</v>
      </c>
      <c r="I5095" s="2" t="s">
        <v>22372</v>
      </c>
      <c r="J5095" s="2" t="s">
        <v>28</v>
      </c>
      <c r="K5095" s="2" t="s">
        <v>68</v>
      </c>
      <c r="L5095" s="2" t="s">
        <v>165</v>
      </c>
      <c r="M5095" s="2" t="s">
        <v>166</v>
      </c>
      <c r="N5095" s="2" t="s">
        <v>4224</v>
      </c>
      <c r="O5095" s="2" t="s">
        <v>32</v>
      </c>
      <c r="P5095" s="24">
        <v>0</v>
      </c>
      <c r="Q5095" s="24">
        <v>1</v>
      </c>
      <c r="R5095" s="27" t="s">
        <v>1568</v>
      </c>
      <c r="S5095" s="28" t="s">
        <v>1589</v>
      </c>
      <c r="T5095" s="2" t="s">
        <v>33</v>
      </c>
      <c r="U5095" s="2">
        <v>0</v>
      </c>
      <c r="V5095" s="2" t="s">
        <v>19231</v>
      </c>
      <c r="W5095" s="2" t="s">
        <v>34</v>
      </c>
      <c r="X5095" s="58" t="s">
        <v>5754</v>
      </c>
      <c r="Z5095" s="2">
        <v>412000</v>
      </c>
      <c r="AB5095" s="58">
        <v>46091.538854166669</v>
      </c>
      <c r="AC5095" s="2">
        <v>0</v>
      </c>
      <c r="AD5095" s="104">
        <v>412000</v>
      </c>
      <c r="AE5095" s="2">
        <v>46091.538854166669</v>
      </c>
      <c r="AG5095" s="2">
        <v>100392</v>
      </c>
    </row>
    <row r="5096" spans="1:33" ht="45" x14ac:dyDescent="0.25">
      <c r="A5096" s="2" t="s">
        <v>10263</v>
      </c>
      <c r="B5096" s="2" t="s">
        <v>5797</v>
      </c>
      <c r="C5096" s="2" t="s">
        <v>10264</v>
      </c>
      <c r="F5096" s="2" t="s">
        <v>10265</v>
      </c>
      <c r="G5096" s="2" t="s">
        <v>10266</v>
      </c>
      <c r="H5096" s="2" t="s">
        <v>10267</v>
      </c>
      <c r="I5096" s="2" t="s">
        <v>22373</v>
      </c>
      <c r="J5096" s="2" t="s">
        <v>28</v>
      </c>
      <c r="K5096" s="2" t="s">
        <v>68</v>
      </c>
      <c r="L5096" s="2" t="s">
        <v>1853</v>
      </c>
      <c r="M5096" s="2" t="s">
        <v>1725</v>
      </c>
      <c r="N5096" s="2" t="s">
        <v>3162</v>
      </c>
      <c r="O5096" s="2" t="s">
        <v>32</v>
      </c>
      <c r="P5096" s="24">
        <v>0</v>
      </c>
      <c r="Q5096" s="24">
        <v>1</v>
      </c>
      <c r="R5096" s="27" t="s">
        <v>1568</v>
      </c>
      <c r="S5096" s="28" t="s">
        <v>1589</v>
      </c>
      <c r="T5096" s="2" t="s">
        <v>33</v>
      </c>
      <c r="U5096" s="2">
        <v>0</v>
      </c>
      <c r="V5096" s="2" t="s">
        <v>18533</v>
      </c>
      <c r="W5096" s="2" t="s">
        <v>34</v>
      </c>
      <c r="X5096" s="58" t="s">
        <v>5789</v>
      </c>
      <c r="Z5096" s="2">
        <v>412000</v>
      </c>
      <c r="AB5096" s="58">
        <v>46088.400740740741</v>
      </c>
      <c r="AC5096" s="2">
        <v>0</v>
      </c>
      <c r="AD5096" s="104">
        <v>412000</v>
      </c>
      <c r="AE5096" s="2">
        <v>46088.400740740741</v>
      </c>
      <c r="AG5096" s="2">
        <v>91967</v>
      </c>
    </row>
    <row r="5097" spans="1:33" ht="45" x14ac:dyDescent="0.25">
      <c r="A5097" s="2" t="s">
        <v>8643</v>
      </c>
      <c r="B5097" s="2" t="s">
        <v>5797</v>
      </c>
      <c r="C5097" s="2" t="s">
        <v>8644</v>
      </c>
      <c r="F5097" s="2" t="s">
        <v>8645</v>
      </c>
      <c r="G5097" s="2" t="s">
        <v>8646</v>
      </c>
      <c r="H5097" s="2" t="s">
        <v>8647</v>
      </c>
      <c r="I5097" s="2" t="s">
        <v>21110</v>
      </c>
      <c r="J5097" s="2" t="s">
        <v>28</v>
      </c>
      <c r="K5097" s="2" t="s">
        <v>78</v>
      </c>
      <c r="L5097" s="2" t="s">
        <v>200</v>
      </c>
      <c r="M5097" s="2" t="s">
        <v>201</v>
      </c>
      <c r="N5097" s="2" t="s">
        <v>4536</v>
      </c>
      <c r="O5097" s="2" t="s">
        <v>705</v>
      </c>
      <c r="P5097" s="24">
        <v>0</v>
      </c>
      <c r="Q5097" s="24">
        <v>0</v>
      </c>
      <c r="R5097" s="27" t="s">
        <v>1578</v>
      </c>
      <c r="S5097" s="28" t="s">
        <v>1589</v>
      </c>
      <c r="T5097" s="2" t="s">
        <v>33</v>
      </c>
      <c r="U5097" s="2">
        <v>0</v>
      </c>
      <c r="V5097" s="2" t="s">
        <v>5797</v>
      </c>
      <c r="W5097" s="2" t="s">
        <v>34</v>
      </c>
      <c r="AC5097" s="2">
        <v>0</v>
      </c>
      <c r="AD5097" s="104"/>
    </row>
    <row r="5098" spans="1:33" ht="45" x14ac:dyDescent="0.25">
      <c r="A5098" s="2" t="s">
        <v>11244</v>
      </c>
      <c r="B5098" s="2" t="s">
        <v>5797</v>
      </c>
      <c r="C5098" s="2" t="s">
        <v>11245</v>
      </c>
      <c r="F5098" s="2" t="s">
        <v>11246</v>
      </c>
      <c r="G5098" s="2" t="s">
        <v>11247</v>
      </c>
      <c r="H5098" s="2" t="s">
        <v>9320</v>
      </c>
      <c r="I5098" s="2" t="s">
        <v>22374</v>
      </c>
      <c r="J5098" s="2" t="s">
        <v>28</v>
      </c>
      <c r="K5098" s="2" t="s">
        <v>68</v>
      </c>
      <c r="L5098" s="2" t="s">
        <v>192</v>
      </c>
      <c r="M5098" s="2" t="s">
        <v>699</v>
      </c>
      <c r="N5098" s="2" t="s">
        <v>5478</v>
      </c>
      <c r="O5098" s="2" t="s">
        <v>705</v>
      </c>
      <c r="P5098" s="24">
        <v>0</v>
      </c>
      <c r="Q5098" s="24">
        <v>0</v>
      </c>
      <c r="R5098" s="27" t="s">
        <v>1578</v>
      </c>
      <c r="S5098" s="28" t="s">
        <v>1589</v>
      </c>
      <c r="T5098" s="2" t="s">
        <v>33</v>
      </c>
      <c r="U5098" s="2">
        <v>0</v>
      </c>
      <c r="V5098" s="2" t="s">
        <v>5797</v>
      </c>
      <c r="W5098" s="2" t="s">
        <v>34</v>
      </c>
      <c r="AC5098" s="2">
        <v>0</v>
      </c>
      <c r="AD5098" s="104"/>
    </row>
    <row r="5099" spans="1:33" ht="60" x14ac:dyDescent="0.25">
      <c r="A5099" s="2" t="s">
        <v>10472</v>
      </c>
      <c r="B5099" s="2" t="s">
        <v>5797</v>
      </c>
      <c r="C5099" s="2" t="s">
        <v>10473</v>
      </c>
      <c r="F5099" s="2" t="s">
        <v>10474</v>
      </c>
      <c r="G5099" s="2" t="s">
        <v>10475</v>
      </c>
      <c r="H5099" s="2" t="s">
        <v>10476</v>
      </c>
      <c r="I5099" s="2" t="s">
        <v>22375</v>
      </c>
      <c r="J5099" s="2" t="s">
        <v>28</v>
      </c>
      <c r="K5099" s="2" t="s">
        <v>68</v>
      </c>
      <c r="L5099" s="2" t="s">
        <v>94</v>
      </c>
      <c r="M5099" s="2" t="s">
        <v>95</v>
      </c>
      <c r="N5099" s="2" t="s">
        <v>4139</v>
      </c>
      <c r="O5099" s="2" t="s">
        <v>32</v>
      </c>
      <c r="P5099" s="24">
        <v>0</v>
      </c>
      <c r="Q5099" s="24">
        <v>1</v>
      </c>
      <c r="R5099" s="27" t="s">
        <v>1568</v>
      </c>
      <c r="S5099" s="28" t="s">
        <v>1589</v>
      </c>
      <c r="T5099" s="2" t="s">
        <v>33</v>
      </c>
      <c r="U5099" s="2">
        <v>0</v>
      </c>
      <c r="V5099" s="2" t="s">
        <v>18533</v>
      </c>
      <c r="W5099" s="2" t="s">
        <v>34</v>
      </c>
      <c r="X5099" s="58" t="s">
        <v>5754</v>
      </c>
      <c r="Z5099" s="2">
        <v>412000</v>
      </c>
      <c r="AB5099" s="58">
        <v>46091.406469907408</v>
      </c>
      <c r="AC5099" s="2">
        <v>0</v>
      </c>
      <c r="AD5099" s="104">
        <v>412000</v>
      </c>
      <c r="AE5099" s="2">
        <v>46091.406469907408</v>
      </c>
      <c r="AG5099" s="2">
        <v>93129</v>
      </c>
    </row>
    <row r="5100" spans="1:33" ht="60" x14ac:dyDescent="0.25">
      <c r="A5100" s="2" t="s">
        <v>11821</v>
      </c>
      <c r="B5100" s="2" t="s">
        <v>5797</v>
      </c>
      <c r="C5100" s="2" t="s">
        <v>11822</v>
      </c>
      <c r="F5100" s="2" t="s">
        <v>11823</v>
      </c>
      <c r="G5100" s="2" t="s">
        <v>11824</v>
      </c>
      <c r="H5100" s="2" t="s">
        <v>11825</v>
      </c>
      <c r="I5100" s="2" t="s">
        <v>22376</v>
      </c>
      <c r="J5100" s="2" t="s">
        <v>28</v>
      </c>
      <c r="K5100" s="2" t="s">
        <v>68</v>
      </c>
      <c r="L5100" s="2" t="s">
        <v>10824</v>
      </c>
      <c r="M5100" s="2" t="s">
        <v>10825</v>
      </c>
      <c r="N5100" s="2" t="s">
        <v>10826</v>
      </c>
      <c r="O5100" s="2" t="s">
        <v>32</v>
      </c>
      <c r="P5100" s="24">
        <v>0</v>
      </c>
      <c r="Q5100" s="24">
        <v>1</v>
      </c>
      <c r="R5100" s="27" t="s">
        <v>1568</v>
      </c>
      <c r="S5100" s="28" t="s">
        <v>1589</v>
      </c>
      <c r="T5100" s="2" t="s">
        <v>33</v>
      </c>
      <c r="U5100" s="2">
        <v>0</v>
      </c>
      <c r="V5100" s="2" t="s">
        <v>35288</v>
      </c>
      <c r="W5100" s="2" t="s">
        <v>34</v>
      </c>
      <c r="X5100" s="58" t="s">
        <v>12674</v>
      </c>
      <c r="Z5100" s="2">
        <v>412000</v>
      </c>
      <c r="AB5100" s="58">
        <v>46094.627962962964</v>
      </c>
      <c r="AC5100" s="2">
        <v>0</v>
      </c>
      <c r="AD5100" s="104">
        <v>412000</v>
      </c>
      <c r="AE5100" s="2">
        <v>46094.627962962964</v>
      </c>
      <c r="AG5100" s="2">
        <v>114661</v>
      </c>
    </row>
    <row r="5101" spans="1:33" ht="60" x14ac:dyDescent="0.25">
      <c r="A5101" s="2" t="s">
        <v>9565</v>
      </c>
      <c r="B5101" s="2" t="s">
        <v>5797</v>
      </c>
      <c r="C5101" s="2" t="s">
        <v>9566</v>
      </c>
      <c r="F5101" s="2" t="s">
        <v>9499</v>
      </c>
      <c r="G5101" s="2" t="s">
        <v>9500</v>
      </c>
      <c r="H5101" s="2" t="s">
        <v>9501</v>
      </c>
      <c r="I5101" s="2" t="s">
        <v>21709</v>
      </c>
      <c r="J5101" s="2" t="s">
        <v>28</v>
      </c>
      <c r="K5101" s="2" t="s">
        <v>51</v>
      </c>
      <c r="L5101" s="2" t="s">
        <v>54</v>
      </c>
      <c r="M5101" s="2" t="s">
        <v>55</v>
      </c>
      <c r="N5101" s="2" t="s">
        <v>4807</v>
      </c>
      <c r="O5101" s="2" t="s">
        <v>705</v>
      </c>
      <c r="P5101" s="24">
        <v>0</v>
      </c>
      <c r="Q5101" s="24">
        <v>0</v>
      </c>
      <c r="R5101" s="27" t="s">
        <v>1578</v>
      </c>
      <c r="S5101" s="28" t="s">
        <v>1589</v>
      </c>
      <c r="T5101" s="2" t="s">
        <v>33</v>
      </c>
      <c r="U5101" s="2">
        <v>0</v>
      </c>
      <c r="V5101" s="2" t="s">
        <v>12659</v>
      </c>
      <c r="W5101" s="2" t="s">
        <v>34</v>
      </c>
      <c r="AC5101" s="2">
        <v>0</v>
      </c>
      <c r="AD5101" s="104"/>
    </row>
    <row r="5102" spans="1:33" ht="45" x14ac:dyDescent="0.25">
      <c r="A5102" s="2" t="s">
        <v>7717</v>
      </c>
      <c r="B5102" s="2" t="s">
        <v>5797</v>
      </c>
      <c r="C5102" s="2" t="s">
        <v>7718</v>
      </c>
      <c r="F5102" s="2" t="s">
        <v>7719</v>
      </c>
      <c r="G5102" s="2" t="s">
        <v>7720</v>
      </c>
      <c r="H5102" s="2" t="s">
        <v>7721</v>
      </c>
      <c r="I5102" s="2" t="s">
        <v>21608</v>
      </c>
      <c r="J5102" s="2" t="s">
        <v>28</v>
      </c>
      <c r="K5102" s="2" t="s">
        <v>78</v>
      </c>
      <c r="L5102" s="2" t="s">
        <v>200</v>
      </c>
      <c r="M5102" s="2" t="s">
        <v>201</v>
      </c>
      <c r="N5102" s="2" t="s">
        <v>4536</v>
      </c>
      <c r="O5102" s="2" t="s">
        <v>37</v>
      </c>
      <c r="P5102" s="24">
        <v>0</v>
      </c>
      <c r="Q5102" s="24">
        <v>0</v>
      </c>
      <c r="R5102" s="27" t="s">
        <v>1578</v>
      </c>
      <c r="S5102" s="28" t="s">
        <v>1586</v>
      </c>
      <c r="T5102" s="2" t="s">
        <v>296</v>
      </c>
      <c r="U5102" s="2">
        <v>0</v>
      </c>
      <c r="V5102" s="2" t="s">
        <v>12666</v>
      </c>
      <c r="W5102" s="2" t="s">
        <v>34</v>
      </c>
      <c r="AC5102" s="2">
        <v>0</v>
      </c>
      <c r="AD5102" s="104"/>
      <c r="AG5102" s="2">
        <v>115162</v>
      </c>
    </row>
    <row r="5103" spans="1:33" ht="45" x14ac:dyDescent="0.25">
      <c r="A5103" s="2" t="s">
        <v>9363</v>
      </c>
      <c r="B5103" s="2" t="s">
        <v>5797</v>
      </c>
      <c r="C5103" s="2" t="s">
        <v>9364</v>
      </c>
      <c r="F5103" s="2" t="s">
        <v>9365</v>
      </c>
      <c r="G5103" s="2" t="s">
        <v>9366</v>
      </c>
      <c r="H5103" s="2" t="s">
        <v>9367</v>
      </c>
      <c r="I5103" s="2" t="s">
        <v>21710</v>
      </c>
      <c r="J5103" s="2" t="s">
        <v>28</v>
      </c>
      <c r="K5103" s="2" t="s">
        <v>51</v>
      </c>
      <c r="L5103" s="2" t="s">
        <v>54</v>
      </c>
      <c r="M5103" s="2" t="s">
        <v>55</v>
      </c>
      <c r="N5103" s="2" t="s">
        <v>4807</v>
      </c>
      <c r="O5103" s="2" t="s">
        <v>32</v>
      </c>
      <c r="P5103" s="24">
        <v>0</v>
      </c>
      <c r="Q5103" s="24">
        <v>2</v>
      </c>
      <c r="R5103" s="27" t="s">
        <v>1568</v>
      </c>
      <c r="S5103" s="28" t="s">
        <v>1589</v>
      </c>
      <c r="T5103" s="2" t="s">
        <v>33</v>
      </c>
      <c r="U5103" s="2">
        <v>0</v>
      </c>
      <c r="V5103" s="2" t="s">
        <v>18533</v>
      </c>
      <c r="W5103" s="2" t="s">
        <v>34</v>
      </c>
      <c r="X5103" s="58" t="s">
        <v>5754</v>
      </c>
      <c r="Z5103" s="2">
        <v>412000</v>
      </c>
      <c r="AB5103" s="58">
        <v>46091.749814814815</v>
      </c>
      <c r="AC5103" s="2">
        <v>0</v>
      </c>
      <c r="AD5103" s="104">
        <v>412000</v>
      </c>
      <c r="AE5103" s="2">
        <v>46091.749814814815</v>
      </c>
      <c r="AG5103" s="2">
        <v>102237</v>
      </c>
    </row>
    <row r="5104" spans="1:33" ht="45" x14ac:dyDescent="0.25">
      <c r="A5104" s="2" t="s">
        <v>11999</v>
      </c>
      <c r="B5104" s="2" t="s">
        <v>5797</v>
      </c>
      <c r="C5104" s="2" t="s">
        <v>12000</v>
      </c>
      <c r="F5104" s="2" t="s">
        <v>12001</v>
      </c>
      <c r="G5104" s="2" t="s">
        <v>12002</v>
      </c>
      <c r="H5104" s="2" t="s">
        <v>12003</v>
      </c>
      <c r="I5104" s="2" t="s">
        <v>23052</v>
      </c>
      <c r="J5104" s="2" t="s">
        <v>28</v>
      </c>
      <c r="K5104" s="2" t="s">
        <v>61</v>
      </c>
      <c r="L5104" s="2" t="s">
        <v>82</v>
      </c>
      <c r="M5104" s="2" t="s">
        <v>1611</v>
      </c>
      <c r="N5104" s="2" t="s">
        <v>11961</v>
      </c>
      <c r="O5104" s="2" t="s">
        <v>705</v>
      </c>
      <c r="P5104" s="24">
        <v>0</v>
      </c>
      <c r="Q5104" s="24">
        <v>0</v>
      </c>
      <c r="R5104" s="27" t="s">
        <v>1578</v>
      </c>
      <c r="S5104" s="28" t="s">
        <v>1589</v>
      </c>
      <c r="T5104" s="2" t="s">
        <v>33</v>
      </c>
      <c r="U5104" s="2">
        <v>0</v>
      </c>
      <c r="V5104" s="2" t="s">
        <v>5797</v>
      </c>
      <c r="W5104" s="2" t="s">
        <v>34</v>
      </c>
      <c r="AC5104" s="2">
        <v>0</v>
      </c>
      <c r="AD5104" s="104"/>
    </row>
    <row r="5105" spans="1:33" ht="45" x14ac:dyDescent="0.25">
      <c r="A5105" s="2" t="s">
        <v>8477</v>
      </c>
      <c r="B5105" s="2" t="s">
        <v>5797</v>
      </c>
      <c r="C5105" s="2" t="s">
        <v>8478</v>
      </c>
      <c r="F5105" s="2" t="s">
        <v>8479</v>
      </c>
      <c r="G5105" s="2" t="s">
        <v>8480</v>
      </c>
      <c r="H5105" s="2" t="s">
        <v>8481</v>
      </c>
      <c r="I5105" s="2" t="s">
        <v>21239</v>
      </c>
      <c r="J5105" s="2" t="s">
        <v>28</v>
      </c>
      <c r="K5105" s="2" t="s">
        <v>78</v>
      </c>
      <c r="L5105" s="2" t="s">
        <v>96</v>
      </c>
      <c r="M5105" s="2" t="s">
        <v>97</v>
      </c>
      <c r="N5105" s="2" t="s">
        <v>3885</v>
      </c>
      <c r="O5105" s="2" t="s">
        <v>705</v>
      </c>
      <c r="P5105" s="24">
        <v>0</v>
      </c>
      <c r="Q5105" s="24">
        <v>0</v>
      </c>
      <c r="R5105" s="27" t="s">
        <v>1578</v>
      </c>
      <c r="S5105" s="28" t="s">
        <v>1589</v>
      </c>
      <c r="T5105" s="2" t="s">
        <v>33</v>
      </c>
      <c r="U5105" s="2">
        <v>0</v>
      </c>
      <c r="V5105" s="2" t="s">
        <v>5797</v>
      </c>
      <c r="W5105" s="2" t="s">
        <v>34</v>
      </c>
      <c r="AC5105" s="2">
        <v>0</v>
      </c>
      <c r="AD5105" s="104"/>
    </row>
    <row r="5106" spans="1:33" ht="45" x14ac:dyDescent="0.25">
      <c r="A5106" s="2" t="s">
        <v>9368</v>
      </c>
      <c r="B5106" s="2" t="s">
        <v>5797</v>
      </c>
      <c r="C5106" s="2" t="s">
        <v>9369</v>
      </c>
      <c r="F5106" s="2" t="s">
        <v>9370</v>
      </c>
      <c r="G5106" s="2" t="s">
        <v>9371</v>
      </c>
      <c r="H5106" s="2" t="s">
        <v>9372</v>
      </c>
      <c r="I5106" s="2" t="s">
        <v>21711</v>
      </c>
      <c r="J5106" s="2" t="s">
        <v>28</v>
      </c>
      <c r="K5106" s="2" t="s">
        <v>51</v>
      </c>
      <c r="L5106" s="2" t="s">
        <v>54</v>
      </c>
      <c r="M5106" s="2" t="s">
        <v>55</v>
      </c>
      <c r="N5106" s="2" t="s">
        <v>4807</v>
      </c>
      <c r="O5106" s="2" t="s">
        <v>32</v>
      </c>
      <c r="P5106" s="24">
        <v>0</v>
      </c>
      <c r="Q5106" s="24">
        <v>2</v>
      </c>
      <c r="R5106" s="27" t="s">
        <v>1568</v>
      </c>
      <c r="S5106" s="28" t="s">
        <v>1589</v>
      </c>
      <c r="T5106" s="2" t="s">
        <v>33</v>
      </c>
      <c r="U5106" s="2">
        <v>0</v>
      </c>
      <c r="V5106" s="2" t="s">
        <v>18533</v>
      </c>
      <c r="W5106" s="2" t="s">
        <v>34</v>
      </c>
      <c r="X5106" s="58" t="s">
        <v>5754</v>
      </c>
      <c r="Z5106" s="2">
        <v>412000</v>
      </c>
      <c r="AB5106" s="58">
        <v>46091.750150462962</v>
      </c>
      <c r="AC5106" s="2">
        <v>0</v>
      </c>
      <c r="AD5106" s="104">
        <v>412000</v>
      </c>
      <c r="AE5106" s="2">
        <v>46091.750150462962</v>
      </c>
      <c r="AG5106" s="2">
        <v>102238</v>
      </c>
    </row>
    <row r="5107" spans="1:33" ht="45" x14ac:dyDescent="0.25">
      <c r="A5107" s="2" t="s">
        <v>10323</v>
      </c>
      <c r="B5107" s="2" t="s">
        <v>5797</v>
      </c>
      <c r="C5107" s="2" t="s">
        <v>10324</v>
      </c>
      <c r="F5107" s="2" t="s">
        <v>10325</v>
      </c>
      <c r="G5107" s="2" t="s">
        <v>10326</v>
      </c>
      <c r="H5107" s="2" t="s">
        <v>10327</v>
      </c>
      <c r="I5107" s="2" t="s">
        <v>22377</v>
      </c>
      <c r="J5107" s="2" t="s">
        <v>28</v>
      </c>
      <c r="K5107" s="2" t="s">
        <v>68</v>
      </c>
      <c r="L5107" s="2" t="s">
        <v>143</v>
      </c>
      <c r="M5107" s="2" t="s">
        <v>144</v>
      </c>
      <c r="N5107" s="2" t="s">
        <v>3093</v>
      </c>
      <c r="O5107" s="2" t="s">
        <v>32</v>
      </c>
      <c r="P5107" s="24">
        <v>0</v>
      </c>
      <c r="Q5107" s="24">
        <v>1</v>
      </c>
      <c r="R5107" s="27" t="s">
        <v>1568</v>
      </c>
      <c r="S5107" s="28" t="s">
        <v>1589</v>
      </c>
      <c r="T5107" s="2" t="s">
        <v>33</v>
      </c>
      <c r="U5107" s="2">
        <v>0</v>
      </c>
      <c r="V5107" s="2" t="s">
        <v>16027</v>
      </c>
      <c r="W5107" s="2" t="s">
        <v>34</v>
      </c>
      <c r="X5107" s="58" t="s">
        <v>5797</v>
      </c>
      <c r="Z5107" s="2">
        <v>412000</v>
      </c>
      <c r="AB5107" s="58">
        <v>46087.461875000001</v>
      </c>
      <c r="AC5107" s="2">
        <v>0</v>
      </c>
      <c r="AD5107" s="104">
        <v>412000</v>
      </c>
      <c r="AE5107" s="2">
        <v>46087.461875000001</v>
      </c>
      <c r="AG5107" s="2">
        <v>89935</v>
      </c>
    </row>
    <row r="5108" spans="1:33" ht="60" x14ac:dyDescent="0.25">
      <c r="A5108" s="2" t="s">
        <v>11452</v>
      </c>
      <c r="B5108" s="2" t="s">
        <v>5797</v>
      </c>
      <c r="C5108" s="2" t="s">
        <v>11453</v>
      </c>
      <c r="F5108" s="2" t="s">
        <v>10700</v>
      </c>
      <c r="G5108" s="2" t="s">
        <v>10701</v>
      </c>
      <c r="H5108" s="2" t="s">
        <v>10702</v>
      </c>
      <c r="I5108" s="2" t="s">
        <v>22307</v>
      </c>
      <c r="J5108" s="2" t="s">
        <v>28</v>
      </c>
      <c r="K5108" s="2" t="s">
        <v>68</v>
      </c>
      <c r="L5108" s="2" t="s">
        <v>141</v>
      </c>
      <c r="M5108" s="2" t="s">
        <v>142</v>
      </c>
      <c r="N5108" s="2" t="s">
        <v>4241</v>
      </c>
      <c r="O5108" s="2" t="s">
        <v>705</v>
      </c>
      <c r="P5108" s="24">
        <v>0</v>
      </c>
      <c r="Q5108" s="24">
        <v>0</v>
      </c>
      <c r="R5108" s="27" t="s">
        <v>1578</v>
      </c>
      <c r="S5108" s="28" t="s">
        <v>1589</v>
      </c>
      <c r="T5108" s="2" t="s">
        <v>33</v>
      </c>
      <c r="U5108" s="2">
        <v>0</v>
      </c>
      <c r="V5108" s="2" t="s">
        <v>5789</v>
      </c>
      <c r="W5108" s="2" t="s">
        <v>34</v>
      </c>
      <c r="AC5108" s="2">
        <v>0</v>
      </c>
      <c r="AD5108" s="104"/>
    </row>
    <row r="5109" spans="1:33" ht="45" x14ac:dyDescent="0.25">
      <c r="A5109" s="2" t="s">
        <v>11722</v>
      </c>
      <c r="B5109" s="2" t="s">
        <v>5797</v>
      </c>
      <c r="C5109" s="2" t="s">
        <v>11723</v>
      </c>
      <c r="F5109" s="2" t="s">
        <v>11724</v>
      </c>
      <c r="G5109" s="2" t="s">
        <v>11725</v>
      </c>
      <c r="H5109" s="2" t="s">
        <v>10536</v>
      </c>
      <c r="I5109" s="2" t="s">
        <v>22378</v>
      </c>
      <c r="J5109" s="2" t="s">
        <v>28</v>
      </c>
      <c r="K5109" s="2" t="s">
        <v>68</v>
      </c>
      <c r="L5109" s="2" t="s">
        <v>10824</v>
      </c>
      <c r="M5109" s="2" t="s">
        <v>10825</v>
      </c>
      <c r="N5109" s="2" t="s">
        <v>10826</v>
      </c>
      <c r="O5109" s="2" t="s">
        <v>32</v>
      </c>
      <c r="P5109" s="24">
        <v>0</v>
      </c>
      <c r="Q5109" s="24">
        <v>1</v>
      </c>
      <c r="R5109" s="27" t="s">
        <v>1568</v>
      </c>
      <c r="S5109" s="28" t="s">
        <v>1589</v>
      </c>
      <c r="T5109" s="2" t="s">
        <v>33</v>
      </c>
      <c r="U5109" s="2">
        <v>0</v>
      </c>
      <c r="V5109" s="2" t="s">
        <v>18001</v>
      </c>
      <c r="W5109" s="2" t="s">
        <v>34</v>
      </c>
      <c r="X5109" s="58" t="s">
        <v>12674</v>
      </c>
      <c r="Z5109" s="2">
        <v>412000</v>
      </c>
      <c r="AB5109" s="58">
        <v>46094.628449074073</v>
      </c>
      <c r="AC5109" s="2">
        <v>0</v>
      </c>
      <c r="AD5109" s="104">
        <v>412000</v>
      </c>
      <c r="AE5109" s="2">
        <v>46094.628449074073</v>
      </c>
      <c r="AG5109" s="2">
        <v>114663</v>
      </c>
    </row>
    <row r="5110" spans="1:33" ht="45" x14ac:dyDescent="0.25">
      <c r="A5110" s="2" t="s">
        <v>7327</v>
      </c>
      <c r="B5110" s="2" t="s">
        <v>5797</v>
      </c>
      <c r="C5110" s="2" t="s">
        <v>7328</v>
      </c>
      <c r="F5110" s="2" t="s">
        <v>7329</v>
      </c>
      <c r="G5110" s="2" t="s">
        <v>7330</v>
      </c>
      <c r="H5110" s="2" t="s">
        <v>7331</v>
      </c>
      <c r="I5110" s="2" t="s">
        <v>20682</v>
      </c>
      <c r="J5110" s="2" t="s">
        <v>28</v>
      </c>
      <c r="K5110" s="2" t="s">
        <v>29</v>
      </c>
      <c r="L5110" s="2" t="s">
        <v>133</v>
      </c>
      <c r="M5110" s="2" t="s">
        <v>134</v>
      </c>
      <c r="N5110" s="2" t="s">
        <v>5241</v>
      </c>
      <c r="O5110" s="2" t="s">
        <v>32</v>
      </c>
      <c r="P5110" s="24">
        <v>0</v>
      </c>
      <c r="Q5110" s="24">
        <v>1</v>
      </c>
      <c r="R5110" s="27" t="s">
        <v>1568</v>
      </c>
      <c r="S5110" s="28" t="s">
        <v>1589</v>
      </c>
      <c r="T5110" s="2" t="s">
        <v>33</v>
      </c>
      <c r="U5110" s="2">
        <v>0</v>
      </c>
      <c r="V5110" s="2" t="s">
        <v>16062</v>
      </c>
      <c r="W5110" s="2" t="s">
        <v>34</v>
      </c>
      <c r="X5110" s="58" t="s">
        <v>12680</v>
      </c>
      <c r="Z5110" s="2">
        <v>412000</v>
      </c>
      <c r="AB5110" s="58">
        <v>46093.436539351853</v>
      </c>
      <c r="AC5110" s="2">
        <v>0</v>
      </c>
      <c r="AD5110" s="104">
        <v>412000</v>
      </c>
      <c r="AE5110" s="2">
        <v>46093.436539351853</v>
      </c>
      <c r="AG5110" s="2">
        <v>103261</v>
      </c>
    </row>
    <row r="5111" spans="1:33" ht="45" x14ac:dyDescent="0.25">
      <c r="A5111" s="2" t="s">
        <v>11664</v>
      </c>
      <c r="B5111" s="2" t="s">
        <v>5797</v>
      </c>
      <c r="C5111" s="2" t="s">
        <v>11665</v>
      </c>
      <c r="F5111" s="2" t="s">
        <v>868</v>
      </c>
      <c r="G5111" s="2" t="s">
        <v>4449</v>
      </c>
      <c r="H5111" s="2" t="s">
        <v>4450</v>
      </c>
      <c r="I5111" s="2" t="s">
        <v>22287</v>
      </c>
      <c r="J5111" s="2" t="s">
        <v>28</v>
      </c>
      <c r="K5111" s="2" t="s">
        <v>68</v>
      </c>
      <c r="L5111" s="2" t="s">
        <v>162</v>
      </c>
      <c r="M5111" s="2" t="s">
        <v>163</v>
      </c>
      <c r="N5111" s="2" t="s">
        <v>4447</v>
      </c>
      <c r="O5111" s="2" t="s">
        <v>32</v>
      </c>
      <c r="P5111" s="24">
        <v>0</v>
      </c>
      <c r="Q5111" s="24">
        <v>1</v>
      </c>
      <c r="R5111" s="27" t="s">
        <v>1568</v>
      </c>
      <c r="S5111" s="28" t="s">
        <v>1589</v>
      </c>
      <c r="T5111" s="2" t="s">
        <v>33</v>
      </c>
      <c r="U5111" s="2">
        <v>0</v>
      </c>
      <c r="V5111" s="2" t="s">
        <v>32611</v>
      </c>
      <c r="W5111" s="2" t="s">
        <v>34</v>
      </c>
      <c r="X5111" s="58" t="s">
        <v>12680</v>
      </c>
      <c r="Z5111" s="2">
        <v>412000</v>
      </c>
      <c r="AB5111" s="58">
        <v>46093.387418981481</v>
      </c>
      <c r="AC5111" s="2">
        <v>0</v>
      </c>
      <c r="AD5111" s="104">
        <v>412000</v>
      </c>
      <c r="AE5111" s="2">
        <v>46093.387418981481</v>
      </c>
      <c r="AG5111" s="2">
        <v>114666</v>
      </c>
    </row>
    <row r="5112" spans="1:33" ht="45" x14ac:dyDescent="0.25">
      <c r="A5112" s="2" t="s">
        <v>9436</v>
      </c>
      <c r="B5112" s="2" t="s">
        <v>5797</v>
      </c>
      <c r="C5112" s="2" t="s">
        <v>9437</v>
      </c>
      <c r="F5112" s="2" t="s">
        <v>888</v>
      </c>
      <c r="G5112" s="2" t="s">
        <v>4823</v>
      </c>
      <c r="H5112" s="2" t="s">
        <v>4824</v>
      </c>
      <c r="I5112" s="2" t="s">
        <v>21712</v>
      </c>
      <c r="J5112" s="2" t="s">
        <v>28</v>
      </c>
      <c r="K5112" s="2" t="s">
        <v>51</v>
      </c>
      <c r="L5112" s="2" t="s">
        <v>54</v>
      </c>
      <c r="M5112" s="2" t="s">
        <v>55</v>
      </c>
      <c r="N5112" s="2" t="s">
        <v>4807</v>
      </c>
      <c r="O5112" s="2" t="s">
        <v>32</v>
      </c>
      <c r="P5112" s="24">
        <v>0</v>
      </c>
      <c r="Q5112" s="24">
        <v>1</v>
      </c>
      <c r="R5112" s="27" t="s">
        <v>1568</v>
      </c>
      <c r="S5112" s="28" t="s">
        <v>1589</v>
      </c>
      <c r="T5112" s="2" t="s">
        <v>33</v>
      </c>
      <c r="U5112" s="2">
        <v>0</v>
      </c>
      <c r="V5112" s="2" t="s">
        <v>18533</v>
      </c>
      <c r="W5112" s="2" t="s">
        <v>34</v>
      </c>
      <c r="X5112" s="58" t="s">
        <v>5754</v>
      </c>
      <c r="Z5112" s="2">
        <v>412000</v>
      </c>
      <c r="AB5112" s="58">
        <v>46091.648900462962</v>
      </c>
      <c r="AC5112" s="2">
        <v>0</v>
      </c>
      <c r="AD5112" s="104">
        <v>412000</v>
      </c>
      <c r="AE5112" s="2">
        <v>46091.648900462962</v>
      </c>
      <c r="AG5112" s="2">
        <v>102489</v>
      </c>
    </row>
    <row r="5113" spans="1:33" ht="45" x14ac:dyDescent="0.25">
      <c r="A5113" s="2" t="s">
        <v>8543</v>
      </c>
      <c r="B5113" s="2" t="s">
        <v>5797</v>
      </c>
      <c r="C5113" s="2" t="s">
        <v>8544</v>
      </c>
      <c r="F5113" s="2" t="s">
        <v>8325</v>
      </c>
      <c r="G5113" s="2" t="s">
        <v>8326</v>
      </c>
      <c r="H5113" s="2" t="s">
        <v>8327</v>
      </c>
      <c r="I5113" s="2" t="s">
        <v>21240</v>
      </c>
      <c r="J5113" s="2" t="s">
        <v>28</v>
      </c>
      <c r="K5113" s="2" t="s">
        <v>78</v>
      </c>
      <c r="L5113" s="2" t="s">
        <v>238</v>
      </c>
      <c r="M5113" s="2" t="s">
        <v>314</v>
      </c>
      <c r="N5113" s="2" t="s">
        <v>3862</v>
      </c>
      <c r="O5113" s="2" t="s">
        <v>705</v>
      </c>
      <c r="P5113" s="24">
        <v>0</v>
      </c>
      <c r="Q5113" s="24">
        <v>0</v>
      </c>
      <c r="R5113" s="27" t="s">
        <v>1578</v>
      </c>
      <c r="S5113" s="28" t="s">
        <v>1589</v>
      </c>
      <c r="T5113" s="2" t="s">
        <v>33</v>
      </c>
      <c r="U5113" s="2">
        <v>0</v>
      </c>
      <c r="V5113" s="2" t="s">
        <v>5797</v>
      </c>
      <c r="W5113" s="2" t="s">
        <v>34</v>
      </c>
      <c r="AC5113" s="2">
        <v>0</v>
      </c>
      <c r="AD5113" s="104"/>
    </row>
    <row r="5114" spans="1:33" ht="45" x14ac:dyDescent="0.25">
      <c r="A5114" s="2" t="s">
        <v>10820</v>
      </c>
      <c r="B5114" s="2" t="s">
        <v>5797</v>
      </c>
      <c r="C5114" s="2" t="s">
        <v>10821</v>
      </c>
      <c r="F5114" s="2" t="s">
        <v>10822</v>
      </c>
      <c r="G5114" s="2" t="s">
        <v>10823</v>
      </c>
      <c r="H5114" s="2" t="s">
        <v>2946</v>
      </c>
      <c r="I5114" s="2" t="s">
        <v>22379</v>
      </c>
      <c r="J5114" s="2" t="s">
        <v>28</v>
      </c>
      <c r="K5114" s="2" t="s">
        <v>68</v>
      </c>
      <c r="L5114" s="2" t="s">
        <v>10824</v>
      </c>
      <c r="M5114" s="2" t="s">
        <v>10825</v>
      </c>
      <c r="N5114" s="2" t="s">
        <v>10826</v>
      </c>
      <c r="O5114" s="2" t="s">
        <v>32</v>
      </c>
      <c r="P5114" s="24">
        <v>0</v>
      </c>
      <c r="Q5114" s="24">
        <v>1</v>
      </c>
      <c r="R5114" s="27" t="s">
        <v>1568</v>
      </c>
      <c r="S5114" s="28" t="s">
        <v>1589</v>
      </c>
      <c r="T5114" s="2" t="s">
        <v>33</v>
      </c>
      <c r="U5114" s="2">
        <v>0</v>
      </c>
      <c r="V5114" s="2" t="s">
        <v>35288</v>
      </c>
      <c r="W5114" s="2" t="s">
        <v>34</v>
      </c>
      <c r="X5114" s="58" t="s">
        <v>12674</v>
      </c>
      <c r="Z5114" s="2">
        <v>412000</v>
      </c>
      <c r="AB5114" s="58">
        <v>46094.629340277781</v>
      </c>
      <c r="AC5114" s="2">
        <v>0</v>
      </c>
      <c r="AD5114" s="104">
        <v>412000</v>
      </c>
      <c r="AE5114" s="2">
        <v>46094.629340277781</v>
      </c>
      <c r="AG5114" s="2">
        <v>114669</v>
      </c>
    </row>
    <row r="5115" spans="1:33" ht="45" x14ac:dyDescent="0.25">
      <c r="A5115" s="2" t="s">
        <v>8367</v>
      </c>
      <c r="B5115" s="2" t="s">
        <v>5797</v>
      </c>
      <c r="C5115" s="2" t="s">
        <v>8368</v>
      </c>
      <c r="F5115" s="2" t="s">
        <v>8369</v>
      </c>
      <c r="G5115" s="2" t="s">
        <v>8370</v>
      </c>
      <c r="H5115" s="2" t="s">
        <v>8371</v>
      </c>
      <c r="I5115" s="2" t="s">
        <v>21241</v>
      </c>
      <c r="J5115" s="2" t="s">
        <v>28</v>
      </c>
      <c r="K5115" s="2" t="s">
        <v>78</v>
      </c>
      <c r="L5115" s="2" t="s">
        <v>483</v>
      </c>
      <c r="M5115" s="2" t="s">
        <v>484</v>
      </c>
      <c r="N5115" s="2" t="s">
        <v>4003</v>
      </c>
      <c r="O5115" s="2" t="s">
        <v>32</v>
      </c>
      <c r="P5115" s="24">
        <v>0</v>
      </c>
      <c r="Q5115" s="24">
        <v>1</v>
      </c>
      <c r="R5115" s="27" t="s">
        <v>1568</v>
      </c>
      <c r="S5115" s="28" t="s">
        <v>1589</v>
      </c>
      <c r="T5115" s="2" t="s">
        <v>33</v>
      </c>
      <c r="U5115" s="2">
        <v>0</v>
      </c>
      <c r="V5115" s="2" t="s">
        <v>32611</v>
      </c>
      <c r="W5115" s="2" t="s">
        <v>34</v>
      </c>
      <c r="X5115" s="58" t="s">
        <v>5754</v>
      </c>
      <c r="Z5115" s="2">
        <v>412000</v>
      </c>
      <c r="AB5115" s="58">
        <v>46091.406342592592</v>
      </c>
      <c r="AC5115" s="2">
        <v>0</v>
      </c>
      <c r="AD5115" s="104">
        <v>412000</v>
      </c>
      <c r="AE5115" s="2">
        <v>46091.406342592592</v>
      </c>
      <c r="AG5115" s="2">
        <v>103238</v>
      </c>
    </row>
    <row r="5116" spans="1:33" ht="45" x14ac:dyDescent="0.25">
      <c r="A5116" s="2" t="s">
        <v>9943</v>
      </c>
      <c r="B5116" s="2" t="s">
        <v>5797</v>
      </c>
      <c r="C5116" s="2" t="s">
        <v>9944</v>
      </c>
      <c r="F5116" s="2" t="s">
        <v>9945</v>
      </c>
      <c r="G5116" s="2" t="s">
        <v>9946</v>
      </c>
      <c r="H5116" s="2" t="s">
        <v>7534</v>
      </c>
      <c r="I5116" s="2" t="s">
        <v>22921</v>
      </c>
      <c r="J5116" s="2" t="s">
        <v>28</v>
      </c>
      <c r="K5116" s="2" t="s">
        <v>68</v>
      </c>
      <c r="L5116" s="2" t="s">
        <v>276</v>
      </c>
      <c r="M5116" s="2" t="s">
        <v>277</v>
      </c>
      <c r="N5116" s="2" t="s">
        <v>4852</v>
      </c>
      <c r="O5116" s="2" t="s">
        <v>705</v>
      </c>
      <c r="P5116" s="24">
        <v>0</v>
      </c>
      <c r="Q5116" s="24">
        <v>0</v>
      </c>
      <c r="R5116" s="27" t="s">
        <v>1578</v>
      </c>
      <c r="S5116" s="28" t="s">
        <v>1582</v>
      </c>
      <c r="T5116" s="2" t="s">
        <v>160</v>
      </c>
      <c r="U5116" s="2">
        <v>0</v>
      </c>
      <c r="V5116" s="2" t="s">
        <v>5797</v>
      </c>
      <c r="W5116" s="2" t="s">
        <v>34</v>
      </c>
      <c r="AC5116" s="2">
        <v>0</v>
      </c>
      <c r="AD5116" s="104"/>
    </row>
    <row r="5117" spans="1:33" ht="45" x14ac:dyDescent="0.25">
      <c r="A5117" s="2" t="s">
        <v>10571</v>
      </c>
      <c r="B5117" s="2" t="s">
        <v>5797</v>
      </c>
      <c r="C5117" s="2" t="s">
        <v>10572</v>
      </c>
      <c r="F5117" s="2" t="s">
        <v>10573</v>
      </c>
      <c r="G5117" s="2" t="s">
        <v>10574</v>
      </c>
      <c r="H5117" s="2" t="s">
        <v>10575</v>
      </c>
      <c r="I5117" s="2" t="s">
        <v>22380</v>
      </c>
      <c r="J5117" s="2" t="s">
        <v>28</v>
      </c>
      <c r="K5117" s="2" t="s">
        <v>68</v>
      </c>
      <c r="L5117" s="2" t="s">
        <v>10569</v>
      </c>
      <c r="M5117" s="2" t="s">
        <v>148</v>
      </c>
      <c r="N5117" s="2" t="s">
        <v>10570</v>
      </c>
      <c r="O5117" s="2" t="s">
        <v>32</v>
      </c>
      <c r="P5117" s="24">
        <v>0</v>
      </c>
      <c r="Q5117" s="24">
        <v>1</v>
      </c>
      <c r="R5117" s="27" t="s">
        <v>1568</v>
      </c>
      <c r="S5117" s="28" t="s">
        <v>1589</v>
      </c>
      <c r="T5117" s="2" t="s">
        <v>33</v>
      </c>
      <c r="U5117" s="2">
        <v>0</v>
      </c>
      <c r="V5117" s="2" t="s">
        <v>30383</v>
      </c>
      <c r="W5117" s="2" t="s">
        <v>34</v>
      </c>
      <c r="X5117" s="58" t="s">
        <v>12680</v>
      </c>
      <c r="Z5117" s="2">
        <v>412000</v>
      </c>
      <c r="AB5117" s="58">
        <v>46093.846724537034</v>
      </c>
      <c r="AC5117" s="2">
        <v>0</v>
      </c>
      <c r="AD5117" s="104">
        <v>412000</v>
      </c>
      <c r="AE5117" s="2">
        <v>46093.846724537034</v>
      </c>
      <c r="AG5117" s="2">
        <v>97418</v>
      </c>
    </row>
    <row r="5118" spans="1:33" ht="45" x14ac:dyDescent="0.25">
      <c r="A5118" s="2" t="s">
        <v>11710</v>
      </c>
      <c r="B5118" s="2" t="s">
        <v>5797</v>
      </c>
      <c r="C5118" s="2" t="s">
        <v>11711</v>
      </c>
      <c r="F5118" s="2" t="s">
        <v>10235</v>
      </c>
      <c r="G5118" s="2" t="s">
        <v>10236</v>
      </c>
      <c r="H5118" s="2" t="s">
        <v>10237</v>
      </c>
      <c r="I5118" s="2" t="s">
        <v>22381</v>
      </c>
      <c r="J5118" s="2" t="s">
        <v>28</v>
      </c>
      <c r="K5118" s="2" t="s">
        <v>68</v>
      </c>
      <c r="L5118" s="2" t="s">
        <v>216</v>
      </c>
      <c r="M5118" s="2" t="s">
        <v>217</v>
      </c>
      <c r="N5118" s="2" t="s">
        <v>3717</v>
      </c>
      <c r="O5118" s="2" t="s">
        <v>705</v>
      </c>
      <c r="P5118" s="24">
        <v>0</v>
      </c>
      <c r="Q5118" s="24">
        <v>0</v>
      </c>
      <c r="R5118" s="27" t="s">
        <v>1578</v>
      </c>
      <c r="S5118" s="28" t="s">
        <v>1589</v>
      </c>
      <c r="T5118" s="2" t="s">
        <v>33</v>
      </c>
      <c r="U5118" s="2">
        <v>0</v>
      </c>
      <c r="V5118" s="2" t="s">
        <v>5797</v>
      </c>
      <c r="W5118" s="2" t="s">
        <v>34</v>
      </c>
      <c r="AC5118" s="2">
        <v>0</v>
      </c>
      <c r="AD5118" s="104"/>
    </row>
    <row r="5119" spans="1:33" ht="45" x14ac:dyDescent="0.25">
      <c r="A5119" s="2" t="s">
        <v>11079</v>
      </c>
      <c r="B5119" s="2" t="s">
        <v>5797</v>
      </c>
      <c r="C5119" s="2" t="s">
        <v>11080</v>
      </c>
      <c r="F5119" s="2" t="s">
        <v>11081</v>
      </c>
      <c r="G5119" s="2" t="s">
        <v>11082</v>
      </c>
      <c r="H5119" s="2" t="s">
        <v>3008</v>
      </c>
      <c r="I5119" s="2" t="s">
        <v>22382</v>
      </c>
      <c r="J5119" s="2" t="s">
        <v>28</v>
      </c>
      <c r="K5119" s="2" t="s">
        <v>68</v>
      </c>
      <c r="L5119" s="2" t="s">
        <v>10824</v>
      </c>
      <c r="M5119" s="2" t="s">
        <v>10825</v>
      </c>
      <c r="N5119" s="2" t="s">
        <v>10826</v>
      </c>
      <c r="O5119" s="2" t="s">
        <v>705</v>
      </c>
      <c r="P5119" s="24">
        <v>0</v>
      </c>
      <c r="Q5119" s="24">
        <v>0</v>
      </c>
      <c r="R5119" s="27" t="s">
        <v>1578</v>
      </c>
      <c r="S5119" s="28" t="s">
        <v>1589</v>
      </c>
      <c r="T5119" s="2" t="s">
        <v>33</v>
      </c>
      <c r="U5119" s="2">
        <v>0</v>
      </c>
      <c r="V5119" s="2" t="s">
        <v>5789</v>
      </c>
      <c r="W5119" s="2" t="s">
        <v>34</v>
      </c>
      <c r="AC5119" s="2">
        <v>0</v>
      </c>
      <c r="AD5119" s="104"/>
    </row>
    <row r="5120" spans="1:33" ht="60" x14ac:dyDescent="0.25">
      <c r="A5120" s="2" t="s">
        <v>11011</v>
      </c>
      <c r="B5120" s="2" t="s">
        <v>5797</v>
      </c>
      <c r="C5120" s="2" t="s">
        <v>11012</v>
      </c>
      <c r="F5120" s="2" t="s">
        <v>11013</v>
      </c>
      <c r="G5120" s="2" t="s">
        <v>11014</v>
      </c>
      <c r="H5120" s="2" t="s">
        <v>11015</v>
      </c>
      <c r="I5120" s="2" t="s">
        <v>22383</v>
      </c>
      <c r="J5120" s="2" t="s">
        <v>28</v>
      </c>
      <c r="K5120" s="2" t="s">
        <v>68</v>
      </c>
      <c r="L5120" s="2" t="s">
        <v>10824</v>
      </c>
      <c r="M5120" s="2" t="s">
        <v>10825</v>
      </c>
      <c r="N5120" s="2" t="s">
        <v>10826</v>
      </c>
      <c r="O5120" s="2" t="s">
        <v>32</v>
      </c>
      <c r="P5120" s="24">
        <v>0</v>
      </c>
      <c r="Q5120" s="24">
        <v>1</v>
      </c>
      <c r="R5120" s="27" t="s">
        <v>1568</v>
      </c>
      <c r="S5120" s="28" t="s">
        <v>1589</v>
      </c>
      <c r="T5120" s="2" t="s">
        <v>33</v>
      </c>
      <c r="U5120" s="2">
        <v>0</v>
      </c>
      <c r="V5120" s="2" t="s">
        <v>35288</v>
      </c>
      <c r="W5120" s="2" t="s">
        <v>34</v>
      </c>
      <c r="X5120" s="58" t="s">
        <v>12674</v>
      </c>
      <c r="Z5120" s="2">
        <v>412000</v>
      </c>
      <c r="AB5120" s="58">
        <v>46094.631006944444</v>
      </c>
      <c r="AC5120" s="2">
        <v>0</v>
      </c>
      <c r="AD5120" s="104">
        <v>412000</v>
      </c>
      <c r="AE5120" s="2">
        <v>46094.631006944444</v>
      </c>
      <c r="AG5120" s="2">
        <v>114672</v>
      </c>
    </row>
    <row r="5121" spans="1:33" ht="60" x14ac:dyDescent="0.25">
      <c r="A5121" s="2" t="s">
        <v>11887</v>
      </c>
      <c r="B5121" s="2" t="s">
        <v>5797</v>
      </c>
      <c r="C5121" s="2" t="s">
        <v>11888</v>
      </c>
      <c r="F5121" s="2" t="s">
        <v>11618</v>
      </c>
      <c r="G5121" s="2" t="s">
        <v>11619</v>
      </c>
      <c r="H5121" s="2" t="s">
        <v>11620</v>
      </c>
      <c r="I5121" s="2" t="s">
        <v>22186</v>
      </c>
      <c r="J5121" s="2" t="s">
        <v>28</v>
      </c>
      <c r="K5121" s="2" t="s">
        <v>68</v>
      </c>
      <c r="L5121" s="2" t="s">
        <v>222</v>
      </c>
      <c r="M5121" s="2" t="s">
        <v>223</v>
      </c>
      <c r="N5121" s="2" t="s">
        <v>4086</v>
      </c>
      <c r="O5121" s="2" t="s">
        <v>705</v>
      </c>
      <c r="P5121" s="24">
        <v>0</v>
      </c>
      <c r="Q5121" s="24">
        <v>0</v>
      </c>
      <c r="R5121" s="27" t="s">
        <v>1578</v>
      </c>
      <c r="S5121" s="28" t="s">
        <v>1585</v>
      </c>
      <c r="T5121" s="2" t="s">
        <v>38</v>
      </c>
      <c r="U5121" s="2">
        <v>0</v>
      </c>
      <c r="V5121" s="2" t="s">
        <v>12666</v>
      </c>
      <c r="W5121" s="2" t="s">
        <v>34</v>
      </c>
      <c r="AC5121" s="2">
        <v>0</v>
      </c>
      <c r="AD5121" s="104"/>
    </row>
    <row r="5122" spans="1:33" ht="45" x14ac:dyDescent="0.25">
      <c r="A5122" s="2" t="s">
        <v>11616</v>
      </c>
      <c r="B5122" s="2" t="s">
        <v>5797</v>
      </c>
      <c r="C5122" s="2" t="s">
        <v>11617</v>
      </c>
      <c r="F5122" s="2" t="s">
        <v>11618</v>
      </c>
      <c r="G5122" s="2" t="s">
        <v>11619</v>
      </c>
      <c r="H5122" s="2" t="s">
        <v>11620</v>
      </c>
      <c r="I5122" s="2" t="s">
        <v>22186</v>
      </c>
      <c r="J5122" s="2" t="s">
        <v>28</v>
      </c>
      <c r="K5122" s="2" t="s">
        <v>68</v>
      </c>
      <c r="L5122" s="2" t="s">
        <v>222</v>
      </c>
      <c r="M5122" s="2" t="s">
        <v>223</v>
      </c>
      <c r="N5122" s="2" t="s">
        <v>4086</v>
      </c>
      <c r="O5122" s="2" t="s">
        <v>705</v>
      </c>
      <c r="P5122" s="24">
        <v>0</v>
      </c>
      <c r="Q5122" s="24">
        <v>0</v>
      </c>
      <c r="R5122" s="27" t="s">
        <v>1578</v>
      </c>
      <c r="S5122" s="28" t="s">
        <v>1589</v>
      </c>
      <c r="T5122" s="2" t="s">
        <v>33</v>
      </c>
      <c r="U5122" s="2">
        <v>0</v>
      </c>
      <c r="V5122" s="2" t="s">
        <v>5789</v>
      </c>
      <c r="W5122" s="2" t="s">
        <v>34</v>
      </c>
      <c r="AC5122" s="2">
        <v>0</v>
      </c>
      <c r="AD5122" s="104"/>
    </row>
    <row r="5123" spans="1:33" ht="45" x14ac:dyDescent="0.25">
      <c r="A5123" s="2" t="s">
        <v>10318</v>
      </c>
      <c r="B5123" s="2" t="s">
        <v>5797</v>
      </c>
      <c r="C5123" s="2" t="s">
        <v>10319</v>
      </c>
      <c r="F5123" s="2" t="s">
        <v>10320</v>
      </c>
      <c r="G5123" s="2" t="s">
        <v>10321</v>
      </c>
      <c r="H5123" s="2" t="s">
        <v>10322</v>
      </c>
      <c r="I5123" s="2" t="s">
        <v>22291</v>
      </c>
      <c r="J5123" s="2" t="s">
        <v>28</v>
      </c>
      <c r="K5123" s="2" t="s">
        <v>68</v>
      </c>
      <c r="L5123" s="2" t="s">
        <v>192</v>
      </c>
      <c r="M5123" s="2" t="s">
        <v>699</v>
      </c>
      <c r="N5123" s="2" t="s">
        <v>5478</v>
      </c>
      <c r="O5123" s="2" t="s">
        <v>32</v>
      </c>
      <c r="P5123" s="24">
        <v>0</v>
      </c>
      <c r="Q5123" s="24">
        <v>2</v>
      </c>
      <c r="R5123" s="27" t="s">
        <v>1568</v>
      </c>
      <c r="S5123" s="28" t="s">
        <v>1589</v>
      </c>
      <c r="T5123" s="2" t="s">
        <v>33</v>
      </c>
      <c r="U5123" s="2">
        <v>0</v>
      </c>
      <c r="V5123" s="2" t="s">
        <v>17683</v>
      </c>
      <c r="W5123" s="2" t="s">
        <v>34</v>
      </c>
      <c r="X5123" s="58" t="s">
        <v>5789</v>
      </c>
      <c r="Z5123" s="2">
        <v>412000</v>
      </c>
      <c r="AB5123" s="58">
        <v>46088.917210648149</v>
      </c>
      <c r="AC5123" s="2">
        <v>0</v>
      </c>
      <c r="AD5123" s="104">
        <v>412000</v>
      </c>
      <c r="AE5123" s="2">
        <v>46088.917210648149</v>
      </c>
      <c r="AG5123" s="2">
        <v>91966</v>
      </c>
    </row>
    <row r="5124" spans="1:33" ht="45" x14ac:dyDescent="0.25">
      <c r="A5124" s="2" t="s">
        <v>12035</v>
      </c>
      <c r="B5124" s="2" t="s">
        <v>5797</v>
      </c>
      <c r="C5124" s="2" t="s">
        <v>12036</v>
      </c>
      <c r="F5124" s="2" t="s">
        <v>12037</v>
      </c>
      <c r="G5124" s="2" t="s">
        <v>12038</v>
      </c>
      <c r="H5124" s="2" t="s">
        <v>12039</v>
      </c>
      <c r="I5124" s="2" t="s">
        <v>23066</v>
      </c>
      <c r="J5124" s="2" t="s">
        <v>28</v>
      </c>
      <c r="K5124" s="2" t="s">
        <v>61</v>
      </c>
      <c r="L5124" s="2" t="s">
        <v>372</v>
      </c>
      <c r="M5124" s="2" t="s">
        <v>1612</v>
      </c>
      <c r="N5124" s="2" t="s">
        <v>3219</v>
      </c>
      <c r="O5124" s="2" t="s">
        <v>32</v>
      </c>
      <c r="P5124" s="24">
        <v>0</v>
      </c>
      <c r="Q5124" s="24">
        <v>1</v>
      </c>
      <c r="R5124" s="27" t="s">
        <v>1568</v>
      </c>
      <c r="S5124" s="28" t="s">
        <v>1589</v>
      </c>
      <c r="T5124" s="2" t="s">
        <v>33</v>
      </c>
      <c r="U5124" s="2">
        <v>0</v>
      </c>
      <c r="V5124" s="2" t="s">
        <v>20332</v>
      </c>
      <c r="W5124" s="2" t="s">
        <v>34</v>
      </c>
      <c r="X5124" s="58" t="s">
        <v>12666</v>
      </c>
      <c r="Z5124" s="2">
        <v>412000</v>
      </c>
      <c r="AB5124" s="58">
        <v>46092.719571759262</v>
      </c>
      <c r="AC5124" s="2">
        <v>0</v>
      </c>
      <c r="AD5124" s="104">
        <v>412000</v>
      </c>
      <c r="AE5124" s="2">
        <v>46092.719571759262</v>
      </c>
      <c r="AG5124" s="2">
        <v>115972</v>
      </c>
    </row>
    <row r="5125" spans="1:33" ht="45" x14ac:dyDescent="0.25">
      <c r="A5125" s="2" t="s">
        <v>10337</v>
      </c>
      <c r="B5125" s="2" t="s">
        <v>5797</v>
      </c>
      <c r="C5125" s="2" t="s">
        <v>10338</v>
      </c>
      <c r="F5125" s="2" t="s">
        <v>10339</v>
      </c>
      <c r="G5125" s="2" t="s">
        <v>10340</v>
      </c>
      <c r="H5125" s="2" t="s">
        <v>10341</v>
      </c>
      <c r="I5125" s="2" t="s">
        <v>22384</v>
      </c>
      <c r="J5125" s="2" t="s">
        <v>28</v>
      </c>
      <c r="K5125" s="2" t="s">
        <v>68</v>
      </c>
      <c r="L5125" s="2" t="s">
        <v>69</v>
      </c>
      <c r="M5125" s="2" t="s">
        <v>70</v>
      </c>
      <c r="N5125" s="2" t="s">
        <v>4355</v>
      </c>
      <c r="O5125" s="2" t="s">
        <v>32</v>
      </c>
      <c r="P5125" s="24">
        <v>0</v>
      </c>
      <c r="Q5125" s="24">
        <v>1</v>
      </c>
      <c r="R5125" s="27" t="s">
        <v>1568</v>
      </c>
      <c r="S5125" s="28" t="s">
        <v>1589</v>
      </c>
      <c r="T5125" s="2" t="s">
        <v>33</v>
      </c>
      <c r="U5125" s="2">
        <v>0</v>
      </c>
      <c r="V5125" s="2" t="s">
        <v>19231</v>
      </c>
      <c r="W5125" s="2" t="s">
        <v>34</v>
      </c>
      <c r="X5125" s="58" t="s">
        <v>5789</v>
      </c>
      <c r="Z5125" s="2">
        <v>412000</v>
      </c>
      <c r="AB5125" s="58">
        <v>46088.396284722221</v>
      </c>
      <c r="AC5125" s="2">
        <v>0</v>
      </c>
      <c r="AD5125" s="104">
        <v>412000</v>
      </c>
      <c r="AE5125" s="2">
        <v>46088.396284722221</v>
      </c>
      <c r="AG5125" s="2">
        <v>91965</v>
      </c>
    </row>
    <row r="5126" spans="1:33" ht="45" x14ac:dyDescent="0.25">
      <c r="A5126" s="2" t="s">
        <v>10302</v>
      </c>
      <c r="B5126" s="2" t="s">
        <v>5797</v>
      </c>
      <c r="C5126" s="2" t="s">
        <v>10303</v>
      </c>
      <c r="F5126" s="2" t="s">
        <v>10304</v>
      </c>
      <c r="G5126" s="2" t="s">
        <v>10305</v>
      </c>
      <c r="H5126" s="2" t="s">
        <v>10306</v>
      </c>
      <c r="I5126" s="2" t="s">
        <v>22291</v>
      </c>
      <c r="J5126" s="2" t="s">
        <v>28</v>
      </c>
      <c r="K5126" s="2" t="s">
        <v>68</v>
      </c>
      <c r="L5126" s="2" t="s">
        <v>192</v>
      </c>
      <c r="M5126" s="2" t="s">
        <v>699</v>
      </c>
      <c r="N5126" s="2" t="s">
        <v>5478</v>
      </c>
      <c r="O5126" s="2" t="s">
        <v>32</v>
      </c>
      <c r="P5126" s="24">
        <v>0</v>
      </c>
      <c r="Q5126" s="24">
        <v>2</v>
      </c>
      <c r="R5126" s="27" t="s">
        <v>1568</v>
      </c>
      <c r="S5126" s="28" t="s">
        <v>1589</v>
      </c>
      <c r="T5126" s="2" t="s">
        <v>33</v>
      </c>
      <c r="U5126" s="2">
        <v>0</v>
      </c>
      <c r="V5126" s="2" t="s">
        <v>17683</v>
      </c>
      <c r="W5126" s="2" t="s">
        <v>34</v>
      </c>
      <c r="X5126" s="58" t="s">
        <v>5789</v>
      </c>
      <c r="Z5126" s="2">
        <v>412000</v>
      </c>
      <c r="AB5126" s="58">
        <v>46088.949131944442</v>
      </c>
      <c r="AC5126" s="2">
        <v>0</v>
      </c>
      <c r="AD5126" s="104">
        <v>412000</v>
      </c>
      <c r="AE5126" s="2">
        <v>46088.949131944442</v>
      </c>
      <c r="AG5126" s="2">
        <v>91964</v>
      </c>
    </row>
    <row r="5127" spans="1:33" ht="45" x14ac:dyDescent="0.25">
      <c r="A5127" s="2" t="s">
        <v>12013</v>
      </c>
      <c r="B5127" s="2" t="s">
        <v>5797</v>
      </c>
      <c r="C5127" s="2" t="s">
        <v>12014</v>
      </c>
      <c r="F5127" s="2" t="s">
        <v>12015</v>
      </c>
      <c r="G5127" s="2" t="s">
        <v>12016</v>
      </c>
      <c r="H5127" s="2" t="s">
        <v>12017</v>
      </c>
      <c r="I5127" s="2" t="s">
        <v>23067</v>
      </c>
      <c r="J5127" s="2" t="s">
        <v>28</v>
      </c>
      <c r="K5127" s="2" t="s">
        <v>61</v>
      </c>
      <c r="L5127" s="2" t="s">
        <v>372</v>
      </c>
      <c r="M5127" s="2" t="s">
        <v>1612</v>
      </c>
      <c r="N5127" s="2" t="s">
        <v>3219</v>
      </c>
      <c r="O5127" s="2" t="s">
        <v>705</v>
      </c>
      <c r="P5127" s="24">
        <v>0</v>
      </c>
      <c r="Q5127" s="24">
        <v>0</v>
      </c>
      <c r="R5127" s="27" t="s">
        <v>1578</v>
      </c>
      <c r="S5127" s="28" t="s">
        <v>1589</v>
      </c>
      <c r="T5127" s="2" t="s">
        <v>33</v>
      </c>
      <c r="U5127" s="2">
        <v>0</v>
      </c>
      <c r="V5127" s="2" t="s">
        <v>5797</v>
      </c>
      <c r="W5127" s="2" t="s">
        <v>34</v>
      </c>
      <c r="AC5127" s="2">
        <v>0</v>
      </c>
      <c r="AD5127" s="104"/>
    </row>
    <row r="5128" spans="1:33" ht="60" x14ac:dyDescent="0.25">
      <c r="A5128" s="2" t="s">
        <v>11134</v>
      </c>
      <c r="B5128" s="2" t="s">
        <v>5797</v>
      </c>
      <c r="C5128" s="2" t="s">
        <v>11135</v>
      </c>
      <c r="F5128" s="2" t="s">
        <v>11136</v>
      </c>
      <c r="G5128" s="2" t="s">
        <v>11137</v>
      </c>
      <c r="H5128" s="2" t="s">
        <v>11138</v>
      </c>
      <c r="I5128" s="2" t="s">
        <v>22385</v>
      </c>
      <c r="J5128" s="2" t="s">
        <v>28</v>
      </c>
      <c r="K5128" s="2" t="s">
        <v>68</v>
      </c>
      <c r="L5128" s="2" t="s">
        <v>69</v>
      </c>
      <c r="M5128" s="2" t="s">
        <v>70</v>
      </c>
      <c r="N5128" s="2" t="s">
        <v>4355</v>
      </c>
      <c r="O5128" s="2" t="s">
        <v>705</v>
      </c>
      <c r="P5128" s="24">
        <v>0</v>
      </c>
      <c r="Q5128" s="24">
        <v>0</v>
      </c>
      <c r="R5128" s="27" t="s">
        <v>1578</v>
      </c>
      <c r="S5128" s="28" t="s">
        <v>1589</v>
      </c>
      <c r="T5128" s="2" t="s">
        <v>33</v>
      </c>
      <c r="U5128" s="2">
        <v>0</v>
      </c>
      <c r="V5128" s="2" t="s">
        <v>5797</v>
      </c>
      <c r="W5128" s="2" t="s">
        <v>34</v>
      </c>
      <c r="AC5128" s="2">
        <v>0</v>
      </c>
      <c r="AD5128" s="104"/>
    </row>
    <row r="5129" spans="1:33" ht="45" x14ac:dyDescent="0.25">
      <c r="A5129" s="2" t="s">
        <v>5854</v>
      </c>
      <c r="B5129" s="2" t="s">
        <v>5797</v>
      </c>
      <c r="C5129" s="2" t="s">
        <v>5855</v>
      </c>
      <c r="F5129" s="2" t="s">
        <v>5856</v>
      </c>
      <c r="G5129" s="2" t="s">
        <v>5857</v>
      </c>
      <c r="H5129" s="2" t="s">
        <v>5858</v>
      </c>
      <c r="I5129" s="2" t="s">
        <v>19583</v>
      </c>
      <c r="J5129" s="2" t="s">
        <v>28</v>
      </c>
      <c r="K5129" s="2" t="s">
        <v>48</v>
      </c>
      <c r="L5129" s="2" t="s">
        <v>49</v>
      </c>
      <c r="M5129" s="2" t="s">
        <v>50</v>
      </c>
      <c r="N5129" s="2" t="s">
        <v>4706</v>
      </c>
      <c r="O5129" s="2" t="s">
        <v>705</v>
      </c>
      <c r="P5129" s="24">
        <v>0</v>
      </c>
      <c r="Q5129" s="24">
        <v>0</v>
      </c>
      <c r="R5129" s="27" t="s">
        <v>1578</v>
      </c>
      <c r="S5129" s="28" t="s">
        <v>1589</v>
      </c>
      <c r="T5129" s="2" t="s">
        <v>33</v>
      </c>
      <c r="U5129" s="2">
        <v>0</v>
      </c>
      <c r="V5129" s="2" t="s">
        <v>5754</v>
      </c>
      <c r="W5129" s="2" t="s">
        <v>34</v>
      </c>
      <c r="AC5129" s="2">
        <v>0</v>
      </c>
      <c r="AD5129" s="104"/>
    </row>
    <row r="5130" spans="1:33" ht="60" x14ac:dyDescent="0.25">
      <c r="A5130" s="2" t="s">
        <v>11859</v>
      </c>
      <c r="B5130" s="2" t="s">
        <v>5797</v>
      </c>
      <c r="C5130" s="2" t="s">
        <v>11860</v>
      </c>
      <c r="F5130" s="2" t="s">
        <v>10753</v>
      </c>
      <c r="G5130" s="2" t="s">
        <v>10754</v>
      </c>
      <c r="H5130" s="2" t="s">
        <v>10755</v>
      </c>
      <c r="I5130" s="2" t="s">
        <v>22386</v>
      </c>
      <c r="J5130" s="2" t="s">
        <v>28</v>
      </c>
      <c r="K5130" s="2" t="s">
        <v>68</v>
      </c>
      <c r="L5130" s="2" t="s">
        <v>372</v>
      </c>
      <c r="M5130" s="2" t="s">
        <v>610</v>
      </c>
      <c r="N5130" s="2" t="s">
        <v>4259</v>
      </c>
      <c r="O5130" s="2" t="s">
        <v>705</v>
      </c>
      <c r="P5130" s="24">
        <v>0</v>
      </c>
      <c r="Q5130" s="24">
        <v>0</v>
      </c>
      <c r="R5130" s="27" t="s">
        <v>1578</v>
      </c>
      <c r="S5130" s="28" t="s">
        <v>1585</v>
      </c>
      <c r="T5130" s="2" t="s">
        <v>38</v>
      </c>
      <c r="U5130" s="2">
        <v>0</v>
      </c>
      <c r="V5130" s="2" t="s">
        <v>12680</v>
      </c>
      <c r="W5130" s="2" t="s">
        <v>34</v>
      </c>
      <c r="AC5130" s="2">
        <v>0</v>
      </c>
      <c r="AD5130" s="104"/>
    </row>
    <row r="5131" spans="1:33" ht="45" x14ac:dyDescent="0.25">
      <c r="A5131" s="2" t="s">
        <v>10751</v>
      </c>
      <c r="B5131" s="2" t="s">
        <v>5797</v>
      </c>
      <c r="C5131" s="2" t="s">
        <v>10752</v>
      </c>
      <c r="F5131" s="2" t="s">
        <v>10753</v>
      </c>
      <c r="G5131" s="2" t="s">
        <v>10754</v>
      </c>
      <c r="H5131" s="2" t="s">
        <v>10755</v>
      </c>
      <c r="I5131" s="2" t="s">
        <v>22386</v>
      </c>
      <c r="J5131" s="2" t="s">
        <v>28</v>
      </c>
      <c r="K5131" s="2" t="s">
        <v>68</v>
      </c>
      <c r="L5131" s="2" t="s">
        <v>372</v>
      </c>
      <c r="M5131" s="2" t="s">
        <v>610</v>
      </c>
      <c r="N5131" s="2" t="s">
        <v>4259</v>
      </c>
      <c r="O5131" s="2" t="s">
        <v>32</v>
      </c>
      <c r="P5131" s="24">
        <v>0</v>
      </c>
      <c r="Q5131" s="24">
        <v>1</v>
      </c>
      <c r="R5131" s="27" t="s">
        <v>1568</v>
      </c>
      <c r="S5131" s="28" t="s">
        <v>1589</v>
      </c>
      <c r="T5131" s="2" t="s">
        <v>33</v>
      </c>
      <c r="U5131" s="2">
        <v>0</v>
      </c>
      <c r="V5131" s="2" t="s">
        <v>18562</v>
      </c>
      <c r="W5131" s="2" t="s">
        <v>34</v>
      </c>
      <c r="X5131" s="58" t="s">
        <v>5754</v>
      </c>
      <c r="Z5131" s="2">
        <v>412000</v>
      </c>
      <c r="AB5131" s="58">
        <v>46091.559340277781</v>
      </c>
      <c r="AC5131" s="2">
        <v>0</v>
      </c>
      <c r="AD5131" s="104">
        <v>412000</v>
      </c>
      <c r="AE5131" s="2">
        <v>46091.559340277781</v>
      </c>
      <c r="AG5131" s="2">
        <v>100391</v>
      </c>
    </row>
    <row r="5132" spans="1:33" ht="60" x14ac:dyDescent="0.25">
      <c r="A5132" s="2" t="s">
        <v>7616</v>
      </c>
      <c r="B5132" s="2" t="s">
        <v>5797</v>
      </c>
      <c r="C5132" s="2" t="s">
        <v>7617</v>
      </c>
      <c r="F5132" s="2" t="s">
        <v>7618</v>
      </c>
      <c r="G5132" s="2" t="s">
        <v>7619</v>
      </c>
      <c r="H5132" s="2" t="s">
        <v>7620</v>
      </c>
      <c r="I5132" s="2" t="s">
        <v>20683</v>
      </c>
      <c r="J5132" s="2" t="s">
        <v>28</v>
      </c>
      <c r="K5132" s="2" t="s">
        <v>29</v>
      </c>
      <c r="L5132" s="2" t="s">
        <v>478</v>
      </c>
      <c r="M5132" s="2" t="s">
        <v>479</v>
      </c>
      <c r="N5132" s="2" t="s">
        <v>5248</v>
      </c>
      <c r="O5132" s="2" t="s">
        <v>705</v>
      </c>
      <c r="P5132" s="24">
        <v>0</v>
      </c>
      <c r="Q5132" s="24">
        <v>0</v>
      </c>
      <c r="R5132" s="27" t="s">
        <v>1578</v>
      </c>
      <c r="S5132" s="28" t="s">
        <v>1589</v>
      </c>
      <c r="T5132" s="2" t="s">
        <v>33</v>
      </c>
      <c r="U5132" s="2">
        <v>0</v>
      </c>
      <c r="V5132" s="2" t="s">
        <v>5789</v>
      </c>
      <c r="W5132" s="2" t="s">
        <v>34</v>
      </c>
      <c r="AC5132" s="2">
        <v>0</v>
      </c>
      <c r="AD5132" s="104"/>
    </row>
    <row r="5133" spans="1:33" ht="45" x14ac:dyDescent="0.25">
      <c r="A5133" s="2" t="s">
        <v>10418</v>
      </c>
      <c r="B5133" s="2" t="s">
        <v>5797</v>
      </c>
      <c r="C5133" s="2" t="s">
        <v>10419</v>
      </c>
      <c r="F5133" s="2" t="s">
        <v>10420</v>
      </c>
      <c r="G5133" s="2" t="s">
        <v>10421</v>
      </c>
      <c r="H5133" s="2" t="s">
        <v>10422</v>
      </c>
      <c r="I5133" s="2" t="s">
        <v>22387</v>
      </c>
      <c r="J5133" s="2" t="s">
        <v>28</v>
      </c>
      <c r="K5133" s="2" t="s">
        <v>68</v>
      </c>
      <c r="L5133" s="2" t="s">
        <v>9930</v>
      </c>
      <c r="M5133" s="2" t="s">
        <v>9931</v>
      </c>
      <c r="N5133" s="2" t="s">
        <v>9932</v>
      </c>
      <c r="O5133" s="2" t="s">
        <v>32</v>
      </c>
      <c r="P5133" s="24">
        <v>0</v>
      </c>
      <c r="Q5133" s="24">
        <v>1</v>
      </c>
      <c r="R5133" s="27" t="s">
        <v>1568</v>
      </c>
      <c r="S5133" s="28" t="s">
        <v>1589</v>
      </c>
      <c r="T5133" s="2" t="s">
        <v>33</v>
      </c>
      <c r="U5133" s="2">
        <v>0</v>
      </c>
      <c r="V5133" s="2" t="s">
        <v>32611</v>
      </c>
      <c r="W5133" s="2" t="s">
        <v>34</v>
      </c>
      <c r="X5133" s="58" t="s">
        <v>5789</v>
      </c>
      <c r="Z5133" s="2">
        <v>412000</v>
      </c>
      <c r="AB5133" s="58">
        <v>46088.425543981481</v>
      </c>
      <c r="AC5133" s="2">
        <v>0</v>
      </c>
      <c r="AD5133" s="104">
        <v>412000</v>
      </c>
      <c r="AE5133" s="2">
        <v>46088.425543981481</v>
      </c>
      <c r="AG5133" s="2">
        <v>92810</v>
      </c>
    </row>
    <row r="5134" spans="1:33" ht="45" x14ac:dyDescent="0.25">
      <c r="A5134" s="2" t="s">
        <v>12026</v>
      </c>
      <c r="B5134" s="2" t="s">
        <v>5797</v>
      </c>
      <c r="C5134" s="2" t="s">
        <v>12027</v>
      </c>
      <c r="F5134" s="2" t="s">
        <v>12028</v>
      </c>
      <c r="G5134" s="2" t="s">
        <v>12029</v>
      </c>
      <c r="H5134" s="2" t="s">
        <v>4219</v>
      </c>
      <c r="I5134" s="2" t="s">
        <v>23055</v>
      </c>
      <c r="J5134" s="2" t="s">
        <v>28</v>
      </c>
      <c r="K5134" s="2" t="s">
        <v>61</v>
      </c>
      <c r="L5134" s="2" t="s">
        <v>112</v>
      </c>
      <c r="M5134" s="2" t="s">
        <v>342</v>
      </c>
      <c r="N5134" s="2" t="s">
        <v>3201</v>
      </c>
      <c r="O5134" s="2" t="s">
        <v>705</v>
      </c>
      <c r="P5134" s="24">
        <v>0</v>
      </c>
      <c r="Q5134" s="24">
        <v>0</v>
      </c>
      <c r="R5134" s="27" t="s">
        <v>1578</v>
      </c>
      <c r="S5134" s="28" t="s">
        <v>1589</v>
      </c>
      <c r="T5134" s="2" t="s">
        <v>33</v>
      </c>
      <c r="U5134" s="2">
        <v>0</v>
      </c>
      <c r="V5134" s="2" t="s">
        <v>5797</v>
      </c>
      <c r="W5134" s="2" t="s">
        <v>34</v>
      </c>
      <c r="AC5134" s="2">
        <v>0</v>
      </c>
      <c r="AD5134" s="104"/>
    </row>
    <row r="5135" spans="1:33" ht="45" x14ac:dyDescent="0.25">
      <c r="A5135" s="2" t="s">
        <v>9431</v>
      </c>
      <c r="B5135" s="2" t="s">
        <v>5797</v>
      </c>
      <c r="C5135" s="2" t="s">
        <v>9432</v>
      </c>
      <c r="F5135" s="2" t="s">
        <v>9433</v>
      </c>
      <c r="G5135" s="2" t="s">
        <v>9434</v>
      </c>
      <c r="H5135" s="2" t="s">
        <v>9435</v>
      </c>
      <c r="I5135" s="2" t="s">
        <v>21713</v>
      </c>
      <c r="J5135" s="2" t="s">
        <v>28</v>
      </c>
      <c r="K5135" s="2" t="s">
        <v>51</v>
      </c>
      <c r="L5135" s="2" t="s">
        <v>417</v>
      </c>
      <c r="M5135" s="2" t="s">
        <v>418</v>
      </c>
      <c r="N5135" s="2" t="s">
        <v>2785</v>
      </c>
      <c r="O5135" s="2" t="s">
        <v>32</v>
      </c>
      <c r="P5135" s="24">
        <v>0</v>
      </c>
      <c r="Q5135" s="24">
        <v>1</v>
      </c>
      <c r="R5135" s="27" t="s">
        <v>1568</v>
      </c>
      <c r="S5135" s="28" t="s">
        <v>1589</v>
      </c>
      <c r="T5135" s="2" t="s">
        <v>33</v>
      </c>
      <c r="U5135" s="2">
        <v>0</v>
      </c>
      <c r="V5135" s="2" t="s">
        <v>16062</v>
      </c>
      <c r="W5135" s="2" t="s">
        <v>34</v>
      </c>
      <c r="X5135" s="58" t="s">
        <v>12659</v>
      </c>
      <c r="Z5135" s="2">
        <v>412000</v>
      </c>
      <c r="AB5135" s="58">
        <v>46090.562858796293</v>
      </c>
      <c r="AC5135" s="2">
        <v>0</v>
      </c>
      <c r="AD5135" s="104">
        <v>412000</v>
      </c>
      <c r="AE5135" s="2">
        <v>46090.562858796293</v>
      </c>
      <c r="AG5135" s="2">
        <v>102071</v>
      </c>
    </row>
    <row r="5136" spans="1:33" ht="45" x14ac:dyDescent="0.25">
      <c r="A5136" s="2" t="s">
        <v>7310</v>
      </c>
      <c r="B5136" s="2" t="s">
        <v>5797</v>
      </c>
      <c r="C5136" s="2" t="s">
        <v>7311</v>
      </c>
      <c r="F5136" s="2" t="s">
        <v>7312</v>
      </c>
      <c r="G5136" s="2" t="s">
        <v>7313</v>
      </c>
      <c r="H5136" s="2" t="s">
        <v>7314</v>
      </c>
      <c r="I5136" s="2" t="s">
        <v>20684</v>
      </c>
      <c r="J5136" s="2" t="s">
        <v>28</v>
      </c>
      <c r="K5136" s="2" t="s">
        <v>29</v>
      </c>
      <c r="L5136" s="2" t="s">
        <v>322</v>
      </c>
      <c r="M5136" s="2" t="s">
        <v>7315</v>
      </c>
      <c r="N5136" s="2" t="s">
        <v>7316</v>
      </c>
      <c r="O5136" s="2" t="s">
        <v>32</v>
      </c>
      <c r="P5136" s="24">
        <v>0</v>
      </c>
      <c r="Q5136" s="24">
        <v>1</v>
      </c>
      <c r="R5136" s="27" t="s">
        <v>1568</v>
      </c>
      <c r="S5136" s="28" t="s">
        <v>1589</v>
      </c>
      <c r="T5136" s="2" t="s">
        <v>33</v>
      </c>
      <c r="U5136" s="2">
        <v>0</v>
      </c>
      <c r="V5136" s="2" t="s">
        <v>17683</v>
      </c>
      <c r="W5136" s="2" t="s">
        <v>34</v>
      </c>
      <c r="X5136" s="58" t="s">
        <v>12666</v>
      </c>
      <c r="Z5136" s="2">
        <v>412000</v>
      </c>
      <c r="AB5136" s="58">
        <v>46092.385127314818</v>
      </c>
      <c r="AC5136" s="2">
        <v>0</v>
      </c>
      <c r="AD5136" s="104">
        <v>412000</v>
      </c>
      <c r="AE5136" s="2">
        <v>46092.385127314818</v>
      </c>
      <c r="AG5136" s="2">
        <v>100686</v>
      </c>
    </row>
    <row r="5137" spans="1:33" ht="45" x14ac:dyDescent="0.25">
      <c r="A5137" s="2" t="s">
        <v>9630</v>
      </c>
      <c r="B5137" s="2" t="s">
        <v>5797</v>
      </c>
      <c r="C5137" s="2" t="s">
        <v>9631</v>
      </c>
      <c r="F5137" s="2" t="s">
        <v>9592</v>
      </c>
      <c r="G5137" s="2" t="s">
        <v>9593</v>
      </c>
      <c r="H5137" s="2" t="s">
        <v>2706</v>
      </c>
      <c r="I5137" s="2" t="s">
        <v>21675</v>
      </c>
      <c r="J5137" s="2" t="s">
        <v>28</v>
      </c>
      <c r="K5137" s="2" t="s">
        <v>51</v>
      </c>
      <c r="L5137" s="2" t="s">
        <v>791</v>
      </c>
      <c r="M5137" s="2" t="s">
        <v>792</v>
      </c>
      <c r="N5137" s="2" t="s">
        <v>4970</v>
      </c>
      <c r="O5137" s="2" t="s">
        <v>705</v>
      </c>
      <c r="P5137" s="24">
        <v>0</v>
      </c>
      <c r="Q5137" s="24">
        <v>0</v>
      </c>
      <c r="R5137" s="27" t="s">
        <v>1578</v>
      </c>
      <c r="S5137" s="28" t="s">
        <v>1589</v>
      </c>
      <c r="T5137" s="2" t="s">
        <v>33</v>
      </c>
      <c r="U5137" s="2">
        <v>0</v>
      </c>
      <c r="V5137" s="2" t="s">
        <v>5797</v>
      </c>
      <c r="W5137" s="2" t="s">
        <v>34</v>
      </c>
      <c r="AC5137" s="2">
        <v>0</v>
      </c>
      <c r="AD5137" s="104"/>
    </row>
    <row r="5138" spans="1:33" ht="60" x14ac:dyDescent="0.25">
      <c r="A5138" s="2" t="s">
        <v>9462</v>
      </c>
      <c r="B5138" s="2" t="s">
        <v>5797</v>
      </c>
      <c r="C5138" s="2" t="s">
        <v>9463</v>
      </c>
      <c r="F5138" s="2" t="s">
        <v>9464</v>
      </c>
      <c r="G5138" s="2" t="s">
        <v>9465</v>
      </c>
      <c r="H5138" s="2" t="s">
        <v>9466</v>
      </c>
      <c r="I5138" s="2" t="s">
        <v>21714</v>
      </c>
      <c r="J5138" s="2" t="s">
        <v>28</v>
      </c>
      <c r="K5138" s="2" t="s">
        <v>51</v>
      </c>
      <c r="L5138" s="2" t="s">
        <v>8890</v>
      </c>
      <c r="M5138" s="2" t="s">
        <v>317</v>
      </c>
      <c r="N5138" s="2" t="s">
        <v>8891</v>
      </c>
      <c r="O5138" s="2" t="s">
        <v>32</v>
      </c>
      <c r="P5138" s="24">
        <v>0</v>
      </c>
      <c r="Q5138" s="24">
        <v>1</v>
      </c>
      <c r="R5138" s="27" t="s">
        <v>1568</v>
      </c>
      <c r="S5138" s="28" t="s">
        <v>1589</v>
      </c>
      <c r="T5138" s="2" t="s">
        <v>33</v>
      </c>
      <c r="U5138" s="2">
        <v>0</v>
      </c>
      <c r="V5138" s="2" t="s">
        <v>24754</v>
      </c>
      <c r="W5138" s="2" t="s">
        <v>34</v>
      </c>
      <c r="X5138" s="58" t="s">
        <v>12666</v>
      </c>
      <c r="Z5138" s="2">
        <v>412000</v>
      </c>
      <c r="AB5138" s="58">
        <v>46092.558472222219</v>
      </c>
      <c r="AC5138" s="2">
        <v>0</v>
      </c>
      <c r="AD5138" s="104">
        <v>412000</v>
      </c>
      <c r="AE5138" s="2">
        <v>46092.558472222219</v>
      </c>
      <c r="AG5138" s="2">
        <v>102789</v>
      </c>
    </row>
    <row r="5139" spans="1:33" ht="45" x14ac:dyDescent="0.25">
      <c r="A5139" s="2" t="s">
        <v>8517</v>
      </c>
      <c r="B5139" s="2" t="s">
        <v>5797</v>
      </c>
      <c r="C5139" s="2" t="s">
        <v>8518</v>
      </c>
      <c r="F5139" s="2" t="s">
        <v>8519</v>
      </c>
      <c r="G5139" s="2" t="s">
        <v>8520</v>
      </c>
      <c r="H5139" s="2" t="s">
        <v>8521</v>
      </c>
      <c r="I5139" s="2" t="s">
        <v>21242</v>
      </c>
      <c r="J5139" s="2" t="s">
        <v>28</v>
      </c>
      <c r="K5139" s="2" t="s">
        <v>78</v>
      </c>
      <c r="L5139" s="2" t="s">
        <v>415</v>
      </c>
      <c r="M5139" s="2" t="s">
        <v>416</v>
      </c>
      <c r="N5139" s="2" t="s">
        <v>3747</v>
      </c>
      <c r="O5139" s="2" t="s">
        <v>705</v>
      </c>
      <c r="P5139" s="24">
        <v>0</v>
      </c>
      <c r="Q5139" s="24">
        <v>0</v>
      </c>
      <c r="R5139" s="27" t="s">
        <v>1578</v>
      </c>
      <c r="S5139" s="28" t="s">
        <v>1589</v>
      </c>
      <c r="T5139" s="2" t="s">
        <v>33</v>
      </c>
      <c r="U5139" s="2">
        <v>0</v>
      </c>
      <c r="V5139" s="2" t="s">
        <v>5797</v>
      </c>
      <c r="W5139" s="2" t="s">
        <v>34</v>
      </c>
      <c r="AC5139" s="2">
        <v>0</v>
      </c>
      <c r="AD5139" s="104"/>
    </row>
    <row r="5140" spans="1:33" ht="60" x14ac:dyDescent="0.25">
      <c r="A5140" s="2" t="s">
        <v>9301</v>
      </c>
      <c r="B5140" s="2" t="s">
        <v>5797</v>
      </c>
      <c r="C5140" s="2" t="s">
        <v>9302</v>
      </c>
      <c r="F5140" s="2" t="s">
        <v>9303</v>
      </c>
      <c r="G5140" s="2" t="s">
        <v>9304</v>
      </c>
      <c r="H5140" s="2" t="s">
        <v>9305</v>
      </c>
      <c r="I5140" s="2" t="s">
        <v>21715</v>
      </c>
      <c r="J5140" s="2" t="s">
        <v>28</v>
      </c>
      <c r="K5140" s="2" t="s">
        <v>51</v>
      </c>
      <c r="L5140" s="2" t="s">
        <v>8890</v>
      </c>
      <c r="M5140" s="2" t="s">
        <v>317</v>
      </c>
      <c r="N5140" s="2" t="s">
        <v>8891</v>
      </c>
      <c r="O5140" s="2" t="s">
        <v>32</v>
      </c>
      <c r="P5140" s="24">
        <v>0</v>
      </c>
      <c r="Q5140" s="24">
        <v>1</v>
      </c>
      <c r="R5140" s="27" t="s">
        <v>1568</v>
      </c>
      <c r="S5140" s="28" t="s">
        <v>1589</v>
      </c>
      <c r="T5140" s="2" t="s">
        <v>33</v>
      </c>
      <c r="U5140" s="2">
        <v>0</v>
      </c>
      <c r="V5140" s="2" t="s">
        <v>19598</v>
      </c>
      <c r="W5140" s="2" t="s">
        <v>34</v>
      </c>
      <c r="X5140" s="58" t="s">
        <v>12666</v>
      </c>
      <c r="Z5140" s="2">
        <v>412000</v>
      </c>
      <c r="AB5140" s="58">
        <v>46092.576249999998</v>
      </c>
      <c r="AC5140" s="2">
        <v>0</v>
      </c>
      <c r="AD5140" s="104">
        <v>412000</v>
      </c>
      <c r="AE5140" s="2">
        <v>46092.576249999998</v>
      </c>
      <c r="AG5140" s="2">
        <v>89430</v>
      </c>
    </row>
    <row r="5141" spans="1:33" ht="60" x14ac:dyDescent="0.25">
      <c r="A5141" s="2" t="s">
        <v>9508</v>
      </c>
      <c r="B5141" s="2" t="s">
        <v>5797</v>
      </c>
      <c r="C5141" s="2" t="s">
        <v>9509</v>
      </c>
      <c r="F5141" s="2" t="s">
        <v>9464</v>
      </c>
      <c r="G5141" s="2" t="s">
        <v>9465</v>
      </c>
      <c r="H5141" s="2" t="s">
        <v>9466</v>
      </c>
      <c r="I5141" s="2" t="s">
        <v>21716</v>
      </c>
      <c r="J5141" s="2" t="s">
        <v>28</v>
      </c>
      <c r="K5141" s="2" t="s">
        <v>51</v>
      </c>
      <c r="L5141" s="2" t="s">
        <v>8890</v>
      </c>
      <c r="M5141" s="2" t="s">
        <v>317</v>
      </c>
      <c r="N5141" s="2" t="s">
        <v>8891</v>
      </c>
      <c r="O5141" s="2" t="s">
        <v>705</v>
      </c>
      <c r="P5141" s="24">
        <v>0</v>
      </c>
      <c r="Q5141" s="24">
        <v>0</v>
      </c>
      <c r="R5141" s="27" t="s">
        <v>1578</v>
      </c>
      <c r="S5141" s="28" t="s">
        <v>1589</v>
      </c>
      <c r="T5141" s="2" t="s">
        <v>33</v>
      </c>
      <c r="U5141" s="2">
        <v>0</v>
      </c>
      <c r="V5141" s="2" t="s">
        <v>5797</v>
      </c>
      <c r="W5141" s="2" t="s">
        <v>34</v>
      </c>
      <c r="AC5141" s="2">
        <v>0</v>
      </c>
      <c r="AD5141" s="104"/>
    </row>
    <row r="5142" spans="1:33" ht="45" x14ac:dyDescent="0.25">
      <c r="A5142" s="2" t="s">
        <v>11314</v>
      </c>
      <c r="B5142" s="2" t="s">
        <v>5797</v>
      </c>
      <c r="C5142" s="2" t="s">
        <v>11315</v>
      </c>
      <c r="F5142" s="2" t="s">
        <v>10672</v>
      </c>
      <c r="G5142" s="2" t="s">
        <v>10673</v>
      </c>
      <c r="H5142" s="2" t="s">
        <v>10674</v>
      </c>
      <c r="I5142" s="2" t="s">
        <v>22314</v>
      </c>
      <c r="J5142" s="2" t="s">
        <v>28</v>
      </c>
      <c r="K5142" s="2" t="s">
        <v>68</v>
      </c>
      <c r="L5142" s="2" t="s">
        <v>267</v>
      </c>
      <c r="M5142" s="2" t="s">
        <v>268</v>
      </c>
      <c r="N5142" s="2" t="s">
        <v>3177</v>
      </c>
      <c r="O5142" s="2" t="s">
        <v>705</v>
      </c>
      <c r="P5142" s="24">
        <v>0</v>
      </c>
      <c r="Q5142" s="24">
        <v>0</v>
      </c>
      <c r="R5142" s="27" t="s">
        <v>1578</v>
      </c>
      <c r="S5142" s="28" t="s">
        <v>1589</v>
      </c>
      <c r="T5142" s="2" t="s">
        <v>33</v>
      </c>
      <c r="U5142" s="2">
        <v>0</v>
      </c>
      <c r="V5142" s="2" t="s">
        <v>5789</v>
      </c>
      <c r="W5142" s="2" t="s">
        <v>34</v>
      </c>
      <c r="AC5142" s="2">
        <v>0</v>
      </c>
      <c r="AD5142" s="104"/>
    </row>
    <row r="5143" spans="1:33" ht="45" x14ac:dyDescent="0.25">
      <c r="A5143" s="2" t="s">
        <v>10423</v>
      </c>
      <c r="B5143" s="2" t="s">
        <v>5797</v>
      </c>
      <c r="C5143" s="2" t="s">
        <v>10424</v>
      </c>
      <c r="F5143" s="2" t="s">
        <v>10425</v>
      </c>
      <c r="G5143" s="2" t="s">
        <v>10426</v>
      </c>
      <c r="H5143" s="2" t="s">
        <v>10427</v>
      </c>
      <c r="I5143" s="2" t="s">
        <v>22388</v>
      </c>
      <c r="J5143" s="2" t="s">
        <v>28</v>
      </c>
      <c r="K5143" s="2" t="s">
        <v>68</v>
      </c>
      <c r="L5143" s="2" t="s">
        <v>267</v>
      </c>
      <c r="M5143" s="2" t="s">
        <v>268</v>
      </c>
      <c r="N5143" s="2" t="s">
        <v>3177</v>
      </c>
      <c r="O5143" s="2" t="s">
        <v>32</v>
      </c>
      <c r="P5143" s="24">
        <v>0</v>
      </c>
      <c r="Q5143" s="24">
        <v>1</v>
      </c>
      <c r="R5143" s="27" t="s">
        <v>1568</v>
      </c>
      <c r="S5143" s="28" t="s">
        <v>1589</v>
      </c>
      <c r="T5143" s="2" t="s">
        <v>33</v>
      </c>
      <c r="U5143" s="2">
        <v>0</v>
      </c>
      <c r="V5143" s="2" t="s">
        <v>32960</v>
      </c>
      <c r="W5143" s="2" t="s">
        <v>34</v>
      </c>
      <c r="X5143" s="58" t="s">
        <v>5789</v>
      </c>
      <c r="Z5143" s="2">
        <v>412000</v>
      </c>
      <c r="AB5143" s="58">
        <v>46088.400995370372</v>
      </c>
      <c r="AC5143" s="2">
        <v>0</v>
      </c>
      <c r="AD5143" s="104">
        <v>412000</v>
      </c>
      <c r="AE5143" s="2">
        <v>46088.400995370372</v>
      </c>
      <c r="AG5143" s="2">
        <v>92809</v>
      </c>
    </row>
    <row r="5144" spans="1:33" ht="45" x14ac:dyDescent="0.25">
      <c r="A5144" s="2" t="s">
        <v>10488</v>
      </c>
      <c r="B5144" s="2" t="s">
        <v>5797</v>
      </c>
      <c r="C5144" s="2" t="s">
        <v>10489</v>
      </c>
      <c r="F5144" s="2" t="s">
        <v>10490</v>
      </c>
      <c r="G5144" s="2" t="s">
        <v>10491</v>
      </c>
      <c r="H5144" s="2" t="s">
        <v>10492</v>
      </c>
      <c r="I5144" s="2" t="s">
        <v>22389</v>
      </c>
      <c r="J5144" s="2" t="s">
        <v>28</v>
      </c>
      <c r="K5144" s="2" t="s">
        <v>68</v>
      </c>
      <c r="L5144" s="2" t="s">
        <v>267</v>
      </c>
      <c r="M5144" s="2" t="s">
        <v>268</v>
      </c>
      <c r="N5144" s="2" t="s">
        <v>3177</v>
      </c>
      <c r="O5144" s="2" t="s">
        <v>32</v>
      </c>
      <c r="P5144" s="24">
        <v>0</v>
      </c>
      <c r="Q5144" s="24">
        <v>1</v>
      </c>
      <c r="R5144" s="27" t="s">
        <v>1568</v>
      </c>
      <c r="S5144" s="28" t="s">
        <v>1589</v>
      </c>
      <c r="T5144" s="2" t="s">
        <v>33</v>
      </c>
      <c r="U5144" s="2">
        <v>0</v>
      </c>
      <c r="V5144" s="2" t="s">
        <v>17797</v>
      </c>
      <c r="W5144" s="2" t="s">
        <v>34</v>
      </c>
      <c r="X5144" s="58" t="s">
        <v>5789</v>
      </c>
      <c r="Z5144" s="2">
        <v>412000</v>
      </c>
      <c r="AB5144" s="58">
        <v>46088.404236111113</v>
      </c>
      <c r="AC5144" s="2">
        <v>0</v>
      </c>
      <c r="AD5144" s="104">
        <v>412000</v>
      </c>
      <c r="AE5144" s="2">
        <v>46088.404236111113</v>
      </c>
      <c r="AG5144" s="2">
        <v>92808</v>
      </c>
    </row>
    <row r="5145" spans="1:33" ht="45" x14ac:dyDescent="0.25">
      <c r="A5145" s="2" t="s">
        <v>12089</v>
      </c>
      <c r="B5145" s="2" t="s">
        <v>5797</v>
      </c>
      <c r="C5145" s="2" t="s">
        <v>12090</v>
      </c>
      <c r="F5145" s="2" t="s">
        <v>12091</v>
      </c>
      <c r="G5145" s="2" t="s">
        <v>12092</v>
      </c>
      <c r="H5145" s="2" t="s">
        <v>7394</v>
      </c>
      <c r="I5145" s="2" t="s">
        <v>23068</v>
      </c>
      <c r="J5145" s="2" t="s">
        <v>28</v>
      </c>
      <c r="K5145" s="2" t="s">
        <v>61</v>
      </c>
      <c r="L5145" s="2" t="s">
        <v>331</v>
      </c>
      <c r="M5145" s="2" t="s">
        <v>332</v>
      </c>
      <c r="N5145" s="2" t="s">
        <v>3563</v>
      </c>
      <c r="O5145" s="2" t="s">
        <v>705</v>
      </c>
      <c r="P5145" s="24">
        <v>0</v>
      </c>
      <c r="Q5145" s="24">
        <v>0</v>
      </c>
      <c r="R5145" s="27" t="s">
        <v>1578</v>
      </c>
      <c r="S5145" s="28" t="s">
        <v>1589</v>
      </c>
      <c r="T5145" s="2" t="s">
        <v>33</v>
      </c>
      <c r="U5145" s="2">
        <v>0</v>
      </c>
      <c r="V5145" s="2" t="s">
        <v>5797</v>
      </c>
      <c r="W5145" s="2" t="s">
        <v>34</v>
      </c>
      <c r="AC5145" s="2">
        <v>0</v>
      </c>
      <c r="AD5145" s="104"/>
    </row>
    <row r="5146" spans="1:33" ht="60" x14ac:dyDescent="0.25">
      <c r="A5146" s="2" t="s">
        <v>10205</v>
      </c>
      <c r="B5146" s="2" t="s">
        <v>5797</v>
      </c>
      <c r="C5146" s="2" t="s">
        <v>10206</v>
      </c>
      <c r="F5146" s="2" t="s">
        <v>10207</v>
      </c>
      <c r="G5146" s="2" t="s">
        <v>10208</v>
      </c>
      <c r="H5146" s="2" t="s">
        <v>3505</v>
      </c>
      <c r="I5146" s="2" t="s">
        <v>22390</v>
      </c>
      <c r="J5146" s="2" t="s">
        <v>28</v>
      </c>
      <c r="K5146" s="2" t="s">
        <v>68</v>
      </c>
      <c r="L5146" s="2" t="s">
        <v>139</v>
      </c>
      <c r="M5146" s="2" t="s">
        <v>140</v>
      </c>
      <c r="N5146" s="2" t="s">
        <v>4738</v>
      </c>
      <c r="O5146" s="2" t="s">
        <v>32</v>
      </c>
      <c r="P5146" s="24">
        <v>0</v>
      </c>
      <c r="Q5146" s="24">
        <v>1</v>
      </c>
      <c r="R5146" s="27" t="s">
        <v>1568</v>
      </c>
      <c r="S5146" s="28" t="s">
        <v>1589</v>
      </c>
      <c r="T5146" s="2" t="s">
        <v>33</v>
      </c>
      <c r="U5146" s="2">
        <v>0</v>
      </c>
      <c r="V5146" s="2" t="s">
        <v>18001</v>
      </c>
      <c r="W5146" s="2" t="s">
        <v>34</v>
      </c>
      <c r="X5146" s="58" t="s">
        <v>5797</v>
      </c>
      <c r="Z5146" s="2">
        <v>412000</v>
      </c>
      <c r="AB5146" s="58">
        <v>46087.908055555556</v>
      </c>
      <c r="AC5146" s="2">
        <v>0</v>
      </c>
      <c r="AD5146" s="104">
        <v>412000</v>
      </c>
      <c r="AE5146" s="2">
        <v>46087.908055555556</v>
      </c>
      <c r="AG5146" s="2">
        <v>88733</v>
      </c>
    </row>
    <row r="5147" spans="1:33" ht="45" x14ac:dyDescent="0.25">
      <c r="A5147" s="2" t="s">
        <v>10200</v>
      </c>
      <c r="B5147" s="2" t="s">
        <v>5797</v>
      </c>
      <c r="C5147" s="2" t="s">
        <v>10201</v>
      </c>
      <c r="F5147" s="2" t="s">
        <v>10202</v>
      </c>
      <c r="G5147" s="2" t="s">
        <v>10203</v>
      </c>
      <c r="H5147" s="2" t="s">
        <v>10204</v>
      </c>
      <c r="I5147" s="2" t="s">
        <v>22391</v>
      </c>
      <c r="J5147" s="2" t="s">
        <v>28</v>
      </c>
      <c r="K5147" s="2" t="s">
        <v>68</v>
      </c>
      <c r="L5147" s="2" t="s">
        <v>139</v>
      </c>
      <c r="M5147" s="2" t="s">
        <v>140</v>
      </c>
      <c r="N5147" s="2" t="s">
        <v>4738</v>
      </c>
      <c r="O5147" s="2" t="s">
        <v>32</v>
      </c>
      <c r="P5147" s="24">
        <v>0</v>
      </c>
      <c r="Q5147" s="24">
        <v>1</v>
      </c>
      <c r="R5147" s="27" t="s">
        <v>1568</v>
      </c>
      <c r="S5147" s="28" t="s">
        <v>1589</v>
      </c>
      <c r="T5147" s="2" t="s">
        <v>33</v>
      </c>
      <c r="U5147" s="2">
        <v>0</v>
      </c>
      <c r="V5147" s="2" t="s">
        <v>18001</v>
      </c>
      <c r="W5147" s="2" t="s">
        <v>34</v>
      </c>
      <c r="X5147" s="58" t="s">
        <v>5797</v>
      </c>
      <c r="Z5147" s="2">
        <v>412000</v>
      </c>
      <c r="AB5147" s="58">
        <v>46087.908576388887</v>
      </c>
      <c r="AC5147" s="2">
        <v>0</v>
      </c>
      <c r="AD5147" s="104">
        <v>412000</v>
      </c>
      <c r="AE5147" s="2">
        <v>46087.908576388887</v>
      </c>
      <c r="AG5147" s="2">
        <v>88728</v>
      </c>
    </row>
    <row r="5148" spans="1:33" ht="45" x14ac:dyDescent="0.25">
      <c r="A5148" s="2" t="s">
        <v>10214</v>
      </c>
      <c r="B5148" s="2" t="s">
        <v>5797</v>
      </c>
      <c r="C5148" s="2" t="s">
        <v>10215</v>
      </c>
      <c r="F5148" s="2" t="s">
        <v>10216</v>
      </c>
      <c r="G5148" s="2" t="s">
        <v>10217</v>
      </c>
      <c r="H5148" s="2" t="s">
        <v>10218</v>
      </c>
      <c r="I5148" s="2" t="s">
        <v>22392</v>
      </c>
      <c r="J5148" s="2" t="s">
        <v>28</v>
      </c>
      <c r="K5148" s="2" t="s">
        <v>68</v>
      </c>
      <c r="L5148" s="2" t="s">
        <v>139</v>
      </c>
      <c r="M5148" s="2" t="s">
        <v>140</v>
      </c>
      <c r="N5148" s="2" t="s">
        <v>4738</v>
      </c>
      <c r="O5148" s="2" t="s">
        <v>32</v>
      </c>
      <c r="P5148" s="24">
        <v>0</v>
      </c>
      <c r="Q5148" s="24">
        <v>1</v>
      </c>
      <c r="R5148" s="27" t="s">
        <v>1568</v>
      </c>
      <c r="S5148" s="28" t="s">
        <v>1589</v>
      </c>
      <c r="T5148" s="2" t="s">
        <v>33</v>
      </c>
      <c r="U5148" s="2">
        <v>0</v>
      </c>
      <c r="V5148" s="2" t="s">
        <v>16027</v>
      </c>
      <c r="W5148" s="2" t="s">
        <v>34</v>
      </c>
      <c r="X5148" s="58" t="s">
        <v>5797</v>
      </c>
      <c r="Z5148" s="2">
        <v>412000</v>
      </c>
      <c r="AB5148" s="58">
        <v>46087.909317129626</v>
      </c>
      <c r="AC5148" s="2">
        <v>0</v>
      </c>
      <c r="AD5148" s="104">
        <v>412000</v>
      </c>
      <c r="AE5148" s="2">
        <v>46087.909317129626</v>
      </c>
      <c r="AG5148" s="2">
        <v>88722</v>
      </c>
    </row>
    <row r="5149" spans="1:33" ht="45" x14ac:dyDescent="0.25">
      <c r="A5149" s="2" t="s">
        <v>9311</v>
      </c>
      <c r="B5149" s="2" t="s">
        <v>5797</v>
      </c>
      <c r="C5149" s="2" t="s">
        <v>9312</v>
      </c>
      <c r="F5149" s="2" t="s">
        <v>9313</v>
      </c>
      <c r="G5149" s="2" t="s">
        <v>9314</v>
      </c>
      <c r="H5149" s="2" t="s">
        <v>9315</v>
      </c>
      <c r="I5149" s="2" t="s">
        <v>21717</v>
      </c>
      <c r="J5149" s="2" t="s">
        <v>28</v>
      </c>
      <c r="K5149" s="2" t="s">
        <v>51</v>
      </c>
      <c r="L5149" s="2" t="s">
        <v>413</v>
      </c>
      <c r="M5149" s="2" t="s">
        <v>414</v>
      </c>
      <c r="N5149" s="2" t="s">
        <v>8855</v>
      </c>
      <c r="O5149" s="2" t="s">
        <v>32</v>
      </c>
      <c r="P5149" s="24">
        <v>0</v>
      </c>
      <c r="Q5149" s="24">
        <v>3</v>
      </c>
      <c r="R5149" s="27" t="s">
        <v>1568</v>
      </c>
      <c r="S5149" s="28" t="s">
        <v>1589</v>
      </c>
      <c r="T5149" s="2" t="s">
        <v>33</v>
      </c>
      <c r="U5149" s="2">
        <v>0</v>
      </c>
      <c r="V5149" s="2" t="s">
        <v>17797</v>
      </c>
      <c r="W5149" s="2" t="s">
        <v>34</v>
      </c>
      <c r="X5149" s="58" t="s">
        <v>5797</v>
      </c>
      <c r="Z5149" s="2">
        <v>412000</v>
      </c>
      <c r="AB5149" s="58">
        <v>46087.399988425925</v>
      </c>
      <c r="AC5149" s="2">
        <v>0</v>
      </c>
      <c r="AD5149" s="104">
        <v>412000</v>
      </c>
      <c r="AE5149" s="2">
        <v>46087.399988425925</v>
      </c>
      <c r="AG5149" s="2">
        <v>88694</v>
      </c>
    </row>
    <row r="5150" spans="1:33" ht="45" x14ac:dyDescent="0.25">
      <c r="A5150" s="2" t="s">
        <v>9286</v>
      </c>
      <c r="B5150" s="2" t="s">
        <v>5797</v>
      </c>
      <c r="C5150" s="2" t="s">
        <v>9287</v>
      </c>
      <c r="F5150" s="2" t="s">
        <v>9288</v>
      </c>
      <c r="G5150" s="2" t="s">
        <v>9289</v>
      </c>
      <c r="H5150" s="2" t="s">
        <v>9290</v>
      </c>
      <c r="I5150" s="2" t="s">
        <v>21718</v>
      </c>
      <c r="J5150" s="2" t="s">
        <v>28</v>
      </c>
      <c r="K5150" s="2" t="s">
        <v>51</v>
      </c>
      <c r="L5150" s="2" t="s">
        <v>413</v>
      </c>
      <c r="M5150" s="2" t="s">
        <v>414</v>
      </c>
      <c r="N5150" s="2" t="s">
        <v>8855</v>
      </c>
      <c r="O5150" s="2" t="s">
        <v>32</v>
      </c>
      <c r="P5150" s="24">
        <v>0</v>
      </c>
      <c r="Q5150" s="24">
        <v>1</v>
      </c>
      <c r="R5150" s="27" t="s">
        <v>1568</v>
      </c>
      <c r="S5150" s="28" t="s">
        <v>1589</v>
      </c>
      <c r="T5150" s="2" t="s">
        <v>33</v>
      </c>
      <c r="U5150" s="2">
        <v>0</v>
      </c>
      <c r="V5150" s="2" t="s">
        <v>18528</v>
      </c>
      <c r="W5150" s="2" t="s">
        <v>34</v>
      </c>
      <c r="X5150" s="58" t="s">
        <v>5797</v>
      </c>
      <c r="Z5150" s="2">
        <v>412000</v>
      </c>
      <c r="AB5150" s="58">
        <v>46087.400231481479</v>
      </c>
      <c r="AC5150" s="2">
        <v>0</v>
      </c>
      <c r="AD5150" s="104">
        <v>412000</v>
      </c>
      <c r="AE5150" s="2">
        <v>46087.400231481479</v>
      </c>
      <c r="AG5150" s="2">
        <v>88697</v>
      </c>
    </row>
    <row r="5151" spans="1:33" ht="45" x14ac:dyDescent="0.25">
      <c r="A5151" s="2" t="s">
        <v>6717</v>
      </c>
      <c r="B5151" s="2" t="s">
        <v>5797</v>
      </c>
      <c r="C5151" s="2" t="s">
        <v>6718</v>
      </c>
      <c r="F5151" s="2" t="s">
        <v>6719</v>
      </c>
      <c r="G5151" s="2" t="s">
        <v>6720</v>
      </c>
      <c r="H5151" s="2" t="s">
        <v>6721</v>
      </c>
      <c r="I5151" s="2" t="s">
        <v>20080</v>
      </c>
      <c r="J5151" s="2" t="s">
        <v>28</v>
      </c>
      <c r="K5151" s="2" t="s">
        <v>173</v>
      </c>
      <c r="L5151" s="2" t="s">
        <v>784</v>
      </c>
      <c r="M5151" s="2" t="s">
        <v>1414</v>
      </c>
      <c r="N5151" s="2" t="s">
        <v>3306</v>
      </c>
      <c r="O5151" s="2" t="s">
        <v>32</v>
      </c>
      <c r="P5151" s="24">
        <v>0</v>
      </c>
      <c r="Q5151" s="24">
        <v>1</v>
      </c>
      <c r="R5151" s="27" t="s">
        <v>1568</v>
      </c>
      <c r="S5151" s="28" t="s">
        <v>1589</v>
      </c>
      <c r="T5151" s="2" t="s">
        <v>33</v>
      </c>
      <c r="U5151" s="2">
        <v>0</v>
      </c>
      <c r="V5151" s="2" t="s">
        <v>19078</v>
      </c>
      <c r="W5151" s="2" t="s">
        <v>34</v>
      </c>
      <c r="X5151" s="58" t="s">
        <v>12666</v>
      </c>
      <c r="Z5151" s="2">
        <v>412000</v>
      </c>
      <c r="AB5151" s="58">
        <v>46092.371921296297</v>
      </c>
      <c r="AC5151" s="2">
        <v>0</v>
      </c>
      <c r="AD5151" s="104">
        <v>412000</v>
      </c>
      <c r="AE5151" s="2">
        <v>46092.371921296297</v>
      </c>
      <c r="AG5151" s="2">
        <v>113381</v>
      </c>
    </row>
    <row r="5152" spans="1:33" ht="60" x14ac:dyDescent="0.25">
      <c r="A5152" s="2" t="s">
        <v>11148</v>
      </c>
      <c r="B5152" s="2" t="s">
        <v>5797</v>
      </c>
      <c r="C5152" s="2" t="s">
        <v>11149</v>
      </c>
      <c r="F5152" s="2" t="s">
        <v>10656</v>
      </c>
      <c r="G5152" s="2" t="s">
        <v>10657</v>
      </c>
      <c r="H5152" s="2" t="s">
        <v>10658</v>
      </c>
      <c r="I5152" s="2" t="s">
        <v>22372</v>
      </c>
      <c r="J5152" s="2" t="s">
        <v>28</v>
      </c>
      <c r="K5152" s="2" t="s">
        <v>68</v>
      </c>
      <c r="L5152" s="2" t="s">
        <v>165</v>
      </c>
      <c r="M5152" s="2" t="s">
        <v>166</v>
      </c>
      <c r="N5152" s="2" t="s">
        <v>4224</v>
      </c>
      <c r="O5152" s="2" t="s">
        <v>705</v>
      </c>
      <c r="P5152" s="24">
        <v>0</v>
      </c>
      <c r="Q5152" s="24">
        <v>0</v>
      </c>
      <c r="R5152" s="27" t="s">
        <v>1578</v>
      </c>
      <c r="S5152" s="28" t="s">
        <v>1589</v>
      </c>
      <c r="T5152" s="2" t="s">
        <v>33</v>
      </c>
      <c r="U5152" s="2">
        <v>0</v>
      </c>
      <c r="V5152" s="2" t="s">
        <v>5797</v>
      </c>
      <c r="W5152" s="2" t="s">
        <v>34</v>
      </c>
      <c r="AC5152" s="2">
        <v>0</v>
      </c>
      <c r="AD5152" s="104"/>
    </row>
    <row r="5153" spans="1:33" ht="60" x14ac:dyDescent="0.25">
      <c r="A5153" s="2" t="s">
        <v>11098</v>
      </c>
      <c r="B5153" s="2" t="s">
        <v>5797</v>
      </c>
      <c r="C5153" s="2" t="s">
        <v>11099</v>
      </c>
      <c r="F5153" s="2" t="s">
        <v>11100</v>
      </c>
      <c r="G5153" s="2" t="s">
        <v>11101</v>
      </c>
      <c r="H5153" s="2" t="s">
        <v>11102</v>
      </c>
      <c r="I5153" s="2" t="s">
        <v>22393</v>
      </c>
      <c r="J5153" s="2" t="s">
        <v>28</v>
      </c>
      <c r="K5153" s="2" t="s">
        <v>68</v>
      </c>
      <c r="L5153" s="2" t="s">
        <v>165</v>
      </c>
      <c r="M5153" s="2" t="s">
        <v>166</v>
      </c>
      <c r="N5153" s="2" t="s">
        <v>4224</v>
      </c>
      <c r="O5153" s="2" t="s">
        <v>705</v>
      </c>
      <c r="P5153" s="24">
        <v>0</v>
      </c>
      <c r="Q5153" s="24">
        <v>0</v>
      </c>
      <c r="R5153" s="27" t="s">
        <v>1578</v>
      </c>
      <c r="S5153" s="28" t="s">
        <v>1589</v>
      </c>
      <c r="T5153" s="2" t="s">
        <v>33</v>
      </c>
      <c r="U5153" s="2">
        <v>0</v>
      </c>
      <c r="V5153" s="2" t="s">
        <v>5789</v>
      </c>
      <c r="W5153" s="2" t="s">
        <v>34</v>
      </c>
      <c r="AC5153" s="2">
        <v>0</v>
      </c>
      <c r="AD5153" s="104"/>
    </row>
    <row r="5154" spans="1:33" ht="60" x14ac:dyDescent="0.25">
      <c r="A5154" s="2" t="s">
        <v>8721</v>
      </c>
      <c r="B5154" s="2" t="s">
        <v>5927</v>
      </c>
      <c r="C5154" s="2" t="s">
        <v>8722</v>
      </c>
      <c r="F5154" s="2" t="s">
        <v>8192</v>
      </c>
      <c r="G5154" s="2" t="s">
        <v>8193</v>
      </c>
      <c r="H5154" s="2" t="s">
        <v>8194</v>
      </c>
      <c r="I5154" s="2" t="s">
        <v>21243</v>
      </c>
      <c r="J5154" s="2" t="s">
        <v>28</v>
      </c>
      <c r="K5154" s="2" t="s">
        <v>78</v>
      </c>
      <c r="L5154" s="2" t="s">
        <v>362</v>
      </c>
      <c r="M5154" s="2" t="s">
        <v>363</v>
      </c>
      <c r="N5154" s="2" t="s">
        <v>5454</v>
      </c>
      <c r="O5154" s="2" t="s">
        <v>32</v>
      </c>
      <c r="P5154" s="24">
        <v>0</v>
      </c>
      <c r="Q5154" s="24">
        <v>1</v>
      </c>
      <c r="R5154" s="27" t="s">
        <v>1568</v>
      </c>
      <c r="S5154" s="28" t="s">
        <v>1585</v>
      </c>
      <c r="T5154" s="2" t="s">
        <v>38</v>
      </c>
      <c r="U5154" s="2">
        <v>0</v>
      </c>
      <c r="V5154" s="2" t="s">
        <v>32960</v>
      </c>
      <c r="W5154" s="2" t="s">
        <v>34</v>
      </c>
      <c r="X5154" s="58" t="s">
        <v>5797</v>
      </c>
      <c r="Z5154" s="2">
        <v>2060000</v>
      </c>
      <c r="AB5154" s="58">
        <v>46087.644131944442</v>
      </c>
      <c r="AC5154" s="2">
        <v>0</v>
      </c>
      <c r="AD5154" s="104">
        <v>2060000</v>
      </c>
      <c r="AE5154" s="2">
        <v>46087.644131944442</v>
      </c>
      <c r="AG5154" s="2">
        <v>88551</v>
      </c>
    </row>
    <row r="5155" spans="1:33" ht="45" x14ac:dyDescent="0.25">
      <c r="A5155" s="2" t="s">
        <v>8190</v>
      </c>
      <c r="B5155" s="2" t="s">
        <v>5927</v>
      </c>
      <c r="C5155" s="2" t="s">
        <v>8191</v>
      </c>
      <c r="F5155" s="2" t="s">
        <v>8192</v>
      </c>
      <c r="G5155" s="2" t="s">
        <v>8193</v>
      </c>
      <c r="H5155" s="2" t="s">
        <v>8194</v>
      </c>
      <c r="I5155" s="2" t="s">
        <v>21243</v>
      </c>
      <c r="J5155" s="2" t="s">
        <v>28</v>
      </c>
      <c r="K5155" s="2" t="s">
        <v>78</v>
      </c>
      <c r="L5155" s="2" t="s">
        <v>362</v>
      </c>
      <c r="M5155" s="2" t="s">
        <v>363</v>
      </c>
      <c r="N5155" s="2" t="s">
        <v>5454</v>
      </c>
      <c r="O5155" s="2" t="s">
        <v>32</v>
      </c>
      <c r="P5155" s="24">
        <v>0</v>
      </c>
      <c r="Q5155" s="24">
        <v>1</v>
      </c>
      <c r="R5155" s="27" t="s">
        <v>1568</v>
      </c>
      <c r="S5155" s="28" t="s">
        <v>1589</v>
      </c>
      <c r="T5155" s="2" t="s">
        <v>33</v>
      </c>
      <c r="U5155" s="2">
        <v>0</v>
      </c>
      <c r="V5155" s="2" t="s">
        <v>18001</v>
      </c>
      <c r="W5155" s="2" t="s">
        <v>34</v>
      </c>
      <c r="X5155" s="58" t="s">
        <v>5797</v>
      </c>
      <c r="Z5155" s="2">
        <v>412000</v>
      </c>
      <c r="AB5155" s="58">
        <v>46087.644861111112</v>
      </c>
      <c r="AC5155" s="2">
        <v>0</v>
      </c>
      <c r="AD5155" s="104">
        <v>412000</v>
      </c>
      <c r="AE5155" s="2">
        <v>46087.644861111112</v>
      </c>
      <c r="AG5155" s="2">
        <v>88542</v>
      </c>
    </row>
    <row r="5156" spans="1:33" ht="60" x14ac:dyDescent="0.25">
      <c r="A5156" s="2" t="s">
        <v>10703</v>
      </c>
      <c r="B5156" s="2" t="s">
        <v>5927</v>
      </c>
      <c r="C5156" s="2" t="s">
        <v>10704</v>
      </c>
      <c r="F5156" s="2" t="s">
        <v>3345</v>
      </c>
      <c r="G5156" s="2" t="s">
        <v>3346</v>
      </c>
      <c r="H5156" s="2" t="s">
        <v>3347</v>
      </c>
      <c r="I5156" s="2" t="s">
        <v>22394</v>
      </c>
      <c r="J5156" s="2" t="s">
        <v>28</v>
      </c>
      <c r="K5156" s="2" t="s">
        <v>68</v>
      </c>
      <c r="L5156" s="2" t="s">
        <v>3348</v>
      </c>
      <c r="M5156" s="2" t="s">
        <v>3349</v>
      </c>
      <c r="N5156" s="2" t="s">
        <v>3350</v>
      </c>
      <c r="O5156" s="2" t="s">
        <v>32</v>
      </c>
      <c r="P5156" s="24">
        <v>0</v>
      </c>
      <c r="Q5156" s="24">
        <v>1</v>
      </c>
      <c r="R5156" s="27" t="s">
        <v>1568</v>
      </c>
      <c r="S5156" s="28" t="s">
        <v>1589</v>
      </c>
      <c r="T5156" s="2" t="s">
        <v>33</v>
      </c>
      <c r="U5156" s="2">
        <v>0</v>
      </c>
      <c r="V5156" s="2" t="s">
        <v>19646</v>
      </c>
      <c r="W5156" s="2" t="s">
        <v>34</v>
      </c>
      <c r="X5156" s="58" t="s">
        <v>5754</v>
      </c>
      <c r="Z5156" s="2">
        <v>412000</v>
      </c>
      <c r="AB5156" s="58">
        <v>46091.467662037037</v>
      </c>
      <c r="AC5156" s="2">
        <v>0</v>
      </c>
      <c r="AD5156" s="104">
        <v>412000</v>
      </c>
      <c r="AE5156" s="2">
        <v>46091.467662037037</v>
      </c>
      <c r="AG5156" s="2">
        <v>100390</v>
      </c>
    </row>
    <row r="5157" spans="1:33" ht="60" x14ac:dyDescent="0.25">
      <c r="A5157" s="2" t="s">
        <v>11612</v>
      </c>
      <c r="B5157" s="2" t="s">
        <v>5927</v>
      </c>
      <c r="C5157" s="2" t="s">
        <v>11613</v>
      </c>
      <c r="F5157" s="2" t="s">
        <v>3345</v>
      </c>
      <c r="G5157" s="2" t="s">
        <v>3346</v>
      </c>
      <c r="H5157" s="2" t="s">
        <v>3347</v>
      </c>
      <c r="I5157" s="2" t="s">
        <v>22394</v>
      </c>
      <c r="J5157" s="2" t="s">
        <v>28</v>
      </c>
      <c r="K5157" s="2" t="s">
        <v>68</v>
      </c>
      <c r="L5157" s="2" t="s">
        <v>3348</v>
      </c>
      <c r="M5157" s="2" t="s">
        <v>3349</v>
      </c>
      <c r="N5157" s="2" t="s">
        <v>3350</v>
      </c>
      <c r="O5157" s="2" t="s">
        <v>705</v>
      </c>
      <c r="P5157" s="24">
        <v>0</v>
      </c>
      <c r="Q5157" s="24">
        <v>0</v>
      </c>
      <c r="R5157" s="27" t="s">
        <v>1578</v>
      </c>
      <c r="S5157" s="28" t="s">
        <v>1589</v>
      </c>
      <c r="T5157" s="2" t="s">
        <v>33</v>
      </c>
      <c r="U5157" s="2">
        <v>0</v>
      </c>
      <c r="V5157" s="2" t="s">
        <v>5927</v>
      </c>
      <c r="W5157" s="2" t="s">
        <v>34</v>
      </c>
      <c r="AC5157" s="2">
        <v>0</v>
      </c>
      <c r="AD5157" s="104"/>
    </row>
    <row r="5158" spans="1:33" ht="45" x14ac:dyDescent="0.25">
      <c r="A5158" s="2" t="s">
        <v>9780</v>
      </c>
      <c r="B5158" s="2" t="s">
        <v>5927</v>
      </c>
      <c r="C5158" s="2" t="s">
        <v>9781</v>
      </c>
      <c r="F5158" s="2" t="s">
        <v>9782</v>
      </c>
      <c r="G5158" s="2" t="s">
        <v>9783</v>
      </c>
      <c r="H5158" s="2" t="s">
        <v>9784</v>
      </c>
      <c r="I5158" s="2" t="s">
        <v>22019</v>
      </c>
      <c r="J5158" s="2" t="s">
        <v>28</v>
      </c>
      <c r="K5158" s="2" t="s">
        <v>72</v>
      </c>
      <c r="L5158" s="2" t="s">
        <v>9785</v>
      </c>
      <c r="M5158" s="2" t="s">
        <v>760</v>
      </c>
      <c r="N5158" s="2" t="s">
        <v>9786</v>
      </c>
      <c r="O5158" s="2" t="s">
        <v>32</v>
      </c>
      <c r="P5158" s="24">
        <v>0</v>
      </c>
      <c r="Q5158" s="24">
        <v>2</v>
      </c>
      <c r="R5158" s="27" t="s">
        <v>1568</v>
      </c>
      <c r="S5158" s="28" t="s">
        <v>1589</v>
      </c>
      <c r="T5158" s="2" t="s">
        <v>33</v>
      </c>
      <c r="U5158" s="2">
        <v>0</v>
      </c>
      <c r="V5158" s="2" t="s">
        <v>19231</v>
      </c>
      <c r="W5158" s="2" t="s">
        <v>34</v>
      </c>
      <c r="X5158" s="58" t="s">
        <v>5797</v>
      </c>
      <c r="Z5158" s="2">
        <v>412000</v>
      </c>
      <c r="AB5158" s="58">
        <v>46087.444201388891</v>
      </c>
      <c r="AC5158" s="2">
        <v>0</v>
      </c>
      <c r="AD5158" s="104">
        <v>412000</v>
      </c>
      <c r="AE5158" s="2">
        <v>46087.444201388891</v>
      </c>
      <c r="AG5158" s="2">
        <v>86304</v>
      </c>
    </row>
    <row r="5159" spans="1:33" ht="45" x14ac:dyDescent="0.25">
      <c r="A5159" s="2" t="s">
        <v>10171</v>
      </c>
      <c r="B5159" s="2" t="s">
        <v>5927</v>
      </c>
      <c r="C5159" s="2" t="s">
        <v>10172</v>
      </c>
      <c r="F5159" s="2" t="s">
        <v>10173</v>
      </c>
      <c r="G5159" s="2" t="s">
        <v>10174</v>
      </c>
      <c r="H5159" s="2" t="s">
        <v>10175</v>
      </c>
      <c r="I5159" s="2" t="s">
        <v>22395</v>
      </c>
      <c r="J5159" s="2" t="s">
        <v>28</v>
      </c>
      <c r="K5159" s="2" t="s">
        <v>68</v>
      </c>
      <c r="L5159" s="2" t="s">
        <v>3348</v>
      </c>
      <c r="M5159" s="2" t="s">
        <v>3349</v>
      </c>
      <c r="N5159" s="2" t="s">
        <v>3350</v>
      </c>
      <c r="O5159" s="2" t="s">
        <v>32</v>
      </c>
      <c r="P5159" s="24">
        <v>0</v>
      </c>
      <c r="Q5159" s="24">
        <v>1</v>
      </c>
      <c r="R5159" s="27" t="s">
        <v>1568</v>
      </c>
      <c r="S5159" s="28" t="s">
        <v>1589</v>
      </c>
      <c r="T5159" s="2" t="s">
        <v>33</v>
      </c>
      <c r="U5159" s="2">
        <v>0</v>
      </c>
      <c r="V5159" s="2" t="s">
        <v>19646</v>
      </c>
      <c r="W5159" s="2" t="s">
        <v>34</v>
      </c>
      <c r="X5159" s="58" t="s">
        <v>5754</v>
      </c>
      <c r="Z5159" s="2">
        <v>412000</v>
      </c>
      <c r="AB5159" s="58">
        <v>46091.468645833331</v>
      </c>
      <c r="AC5159" s="2">
        <v>0</v>
      </c>
      <c r="AD5159" s="104">
        <v>412000</v>
      </c>
      <c r="AE5159" s="2">
        <v>46091.468645833331</v>
      </c>
      <c r="AG5159" s="2">
        <v>88581</v>
      </c>
    </row>
    <row r="5160" spans="1:33" ht="45" x14ac:dyDescent="0.25">
      <c r="A5160" s="2" t="s">
        <v>8173</v>
      </c>
      <c r="B5160" s="2" t="s">
        <v>5927</v>
      </c>
      <c r="C5160" s="2" t="s">
        <v>8174</v>
      </c>
      <c r="F5160" s="2" t="s">
        <v>8175</v>
      </c>
      <c r="G5160" s="2" t="s">
        <v>8176</v>
      </c>
      <c r="H5160" s="2" t="s">
        <v>8177</v>
      </c>
      <c r="I5160" s="2" t="s">
        <v>21244</v>
      </c>
      <c r="J5160" s="2" t="s">
        <v>28</v>
      </c>
      <c r="K5160" s="2" t="s">
        <v>78</v>
      </c>
      <c r="L5160" s="2" t="s">
        <v>362</v>
      </c>
      <c r="M5160" s="2" t="s">
        <v>363</v>
      </c>
      <c r="N5160" s="2" t="s">
        <v>5454</v>
      </c>
      <c r="O5160" s="2" t="s">
        <v>32</v>
      </c>
      <c r="P5160" s="24">
        <v>0</v>
      </c>
      <c r="Q5160" s="24">
        <v>1</v>
      </c>
      <c r="R5160" s="27" t="s">
        <v>1568</v>
      </c>
      <c r="S5160" s="28" t="s">
        <v>1589</v>
      </c>
      <c r="T5160" s="2" t="s">
        <v>33</v>
      </c>
      <c r="U5160" s="2">
        <v>0</v>
      </c>
      <c r="V5160" s="2" t="s">
        <v>17905</v>
      </c>
      <c r="W5160" s="2" t="s">
        <v>34</v>
      </c>
      <c r="X5160" s="58" t="s">
        <v>5797</v>
      </c>
      <c r="Z5160" s="2">
        <v>412000</v>
      </c>
      <c r="AB5160" s="58">
        <v>46087.645405092589</v>
      </c>
      <c r="AC5160" s="2">
        <v>0</v>
      </c>
      <c r="AD5160" s="104">
        <v>412000</v>
      </c>
      <c r="AE5160" s="2">
        <v>46087.645405092589</v>
      </c>
      <c r="AG5160" s="2">
        <v>86387</v>
      </c>
    </row>
    <row r="5161" spans="1:33" ht="45" x14ac:dyDescent="0.25">
      <c r="A5161" s="2" t="s">
        <v>10181</v>
      </c>
      <c r="B5161" s="2" t="s">
        <v>5927</v>
      </c>
      <c r="C5161" s="2" t="s">
        <v>10182</v>
      </c>
      <c r="F5161" s="2" t="s">
        <v>10183</v>
      </c>
      <c r="G5161" s="2" t="s">
        <v>10184</v>
      </c>
      <c r="H5161" s="2" t="s">
        <v>10185</v>
      </c>
      <c r="I5161" s="2" t="s">
        <v>22396</v>
      </c>
      <c r="J5161" s="2" t="s">
        <v>28</v>
      </c>
      <c r="K5161" s="2" t="s">
        <v>68</v>
      </c>
      <c r="L5161" s="2" t="s">
        <v>3348</v>
      </c>
      <c r="M5161" s="2" t="s">
        <v>3349</v>
      </c>
      <c r="N5161" s="2" t="s">
        <v>3350</v>
      </c>
      <c r="O5161" s="2" t="s">
        <v>32</v>
      </c>
      <c r="P5161" s="24">
        <v>0</v>
      </c>
      <c r="Q5161" s="24">
        <v>1</v>
      </c>
      <c r="R5161" s="27" t="s">
        <v>1568</v>
      </c>
      <c r="S5161" s="28" t="s">
        <v>1589</v>
      </c>
      <c r="T5161" s="2" t="s">
        <v>33</v>
      </c>
      <c r="U5161" s="2">
        <v>0</v>
      </c>
      <c r="V5161" s="2" t="s">
        <v>19646</v>
      </c>
      <c r="W5161" s="2" t="s">
        <v>34</v>
      </c>
      <c r="X5161" s="58" t="s">
        <v>5754</v>
      </c>
      <c r="Z5161" s="2">
        <v>412000</v>
      </c>
      <c r="AB5161" s="58">
        <v>46091.468368055554</v>
      </c>
      <c r="AC5161" s="2">
        <v>0</v>
      </c>
      <c r="AD5161" s="104">
        <v>412000</v>
      </c>
      <c r="AE5161" s="2">
        <v>46091.468368055554</v>
      </c>
      <c r="AG5161" s="2">
        <v>88583</v>
      </c>
    </row>
    <row r="5162" spans="1:33" ht="45" x14ac:dyDescent="0.25">
      <c r="A5162" s="2" t="s">
        <v>9164</v>
      </c>
      <c r="B5162" s="2" t="s">
        <v>5927</v>
      </c>
      <c r="C5162" s="2" t="s">
        <v>9165</v>
      </c>
      <c r="F5162" s="2" t="s">
        <v>9166</v>
      </c>
      <c r="G5162" s="2" t="s">
        <v>9167</v>
      </c>
      <c r="H5162" s="2" t="s">
        <v>9168</v>
      </c>
      <c r="I5162" s="2" t="s">
        <v>21719</v>
      </c>
      <c r="J5162" s="2" t="s">
        <v>28</v>
      </c>
      <c r="K5162" s="2" t="s">
        <v>51</v>
      </c>
      <c r="L5162" s="2" t="s">
        <v>89</v>
      </c>
      <c r="M5162" s="2" t="s">
        <v>1366</v>
      </c>
      <c r="N5162" s="2" t="s">
        <v>5518</v>
      </c>
      <c r="O5162" s="2" t="s">
        <v>32</v>
      </c>
      <c r="P5162" s="24">
        <v>0</v>
      </c>
      <c r="Q5162" s="24">
        <v>1</v>
      </c>
      <c r="R5162" s="27" t="s">
        <v>1568</v>
      </c>
      <c r="S5162" s="28" t="s">
        <v>1589</v>
      </c>
      <c r="T5162" s="2" t="s">
        <v>33</v>
      </c>
      <c r="U5162" s="2">
        <v>0</v>
      </c>
      <c r="V5162" s="2" t="s">
        <v>17895</v>
      </c>
      <c r="W5162" s="2" t="s">
        <v>34</v>
      </c>
      <c r="X5162" s="58" t="s">
        <v>5927</v>
      </c>
      <c r="Z5162" s="2">
        <v>412000</v>
      </c>
      <c r="AB5162" s="58">
        <v>46086.989479166667</v>
      </c>
      <c r="AC5162" s="2">
        <v>0</v>
      </c>
      <c r="AD5162" s="104">
        <v>412000</v>
      </c>
      <c r="AE5162" s="2">
        <v>46086.989479166667</v>
      </c>
      <c r="AG5162" s="2">
        <v>86382</v>
      </c>
    </row>
    <row r="5163" spans="1:33" ht="45" x14ac:dyDescent="0.25">
      <c r="A5163" s="2" t="s">
        <v>9799</v>
      </c>
      <c r="B5163" s="2" t="s">
        <v>5927</v>
      </c>
      <c r="C5163" s="2" t="s">
        <v>9800</v>
      </c>
      <c r="F5163" s="2" t="s">
        <v>9801</v>
      </c>
      <c r="G5163" s="2" t="s">
        <v>9802</v>
      </c>
      <c r="H5163" s="2" t="s">
        <v>9803</v>
      </c>
      <c r="I5163" s="2" t="s">
        <v>22020</v>
      </c>
      <c r="J5163" s="2" t="s">
        <v>28</v>
      </c>
      <c r="K5163" s="2" t="s">
        <v>72</v>
      </c>
      <c r="L5163" s="2" t="s">
        <v>343</v>
      </c>
      <c r="M5163" s="2" t="s">
        <v>344</v>
      </c>
      <c r="N5163" s="2" t="s">
        <v>4320</v>
      </c>
      <c r="O5163" s="2" t="s">
        <v>32</v>
      </c>
      <c r="P5163" s="24">
        <v>0</v>
      </c>
      <c r="Q5163" s="24">
        <v>1</v>
      </c>
      <c r="R5163" s="27" t="s">
        <v>1568</v>
      </c>
      <c r="S5163" s="28" t="s">
        <v>1589</v>
      </c>
      <c r="T5163" s="2" t="s">
        <v>33</v>
      </c>
      <c r="U5163" s="2">
        <v>0</v>
      </c>
      <c r="V5163" s="2" t="s">
        <v>18001</v>
      </c>
      <c r="W5163" s="2" t="s">
        <v>34</v>
      </c>
      <c r="X5163" s="58" t="s">
        <v>5797</v>
      </c>
      <c r="Z5163" s="2">
        <v>412000</v>
      </c>
      <c r="AB5163" s="58">
        <v>46087.374363425923</v>
      </c>
      <c r="AC5163" s="2">
        <v>0</v>
      </c>
      <c r="AD5163" s="104">
        <v>412000</v>
      </c>
      <c r="AE5163" s="2">
        <v>46087.374363425923</v>
      </c>
      <c r="AG5163" s="2">
        <v>85862</v>
      </c>
    </row>
    <row r="5164" spans="1:33" ht="45" x14ac:dyDescent="0.25">
      <c r="A5164" s="2" t="s">
        <v>9174</v>
      </c>
      <c r="B5164" s="2" t="s">
        <v>5927</v>
      </c>
      <c r="C5164" s="2" t="s">
        <v>9175</v>
      </c>
      <c r="F5164" s="2" t="s">
        <v>9176</v>
      </c>
      <c r="G5164" s="2" t="s">
        <v>9177</v>
      </c>
      <c r="H5164" s="2" t="s">
        <v>9178</v>
      </c>
      <c r="I5164" s="2" t="s">
        <v>21720</v>
      </c>
      <c r="J5164" s="2" t="s">
        <v>28</v>
      </c>
      <c r="K5164" s="2" t="s">
        <v>51</v>
      </c>
      <c r="L5164" s="2" t="s">
        <v>89</v>
      </c>
      <c r="M5164" s="2" t="s">
        <v>1366</v>
      </c>
      <c r="N5164" s="2" t="s">
        <v>5518</v>
      </c>
      <c r="O5164" s="2" t="s">
        <v>32</v>
      </c>
      <c r="P5164" s="24">
        <v>0</v>
      </c>
      <c r="Q5164" s="24">
        <v>1</v>
      </c>
      <c r="R5164" s="27" t="s">
        <v>1568</v>
      </c>
      <c r="S5164" s="28" t="s">
        <v>1589</v>
      </c>
      <c r="T5164" s="2" t="s">
        <v>33</v>
      </c>
      <c r="U5164" s="2">
        <v>0</v>
      </c>
      <c r="V5164" s="2" t="s">
        <v>32960</v>
      </c>
      <c r="W5164" s="2" t="s">
        <v>34</v>
      </c>
      <c r="X5164" s="58" t="s">
        <v>5927</v>
      </c>
      <c r="Z5164" s="2">
        <v>412000</v>
      </c>
      <c r="AB5164" s="58">
        <v>46086.944861111115</v>
      </c>
      <c r="AC5164" s="2">
        <v>0</v>
      </c>
      <c r="AD5164" s="104">
        <v>412000</v>
      </c>
      <c r="AE5164" s="2">
        <v>46086.944861111115</v>
      </c>
      <c r="AG5164" s="2">
        <v>86017</v>
      </c>
    </row>
    <row r="5165" spans="1:33" ht="60" x14ac:dyDescent="0.25">
      <c r="A5165" s="2" t="s">
        <v>9787</v>
      </c>
      <c r="B5165" s="2" t="s">
        <v>5927</v>
      </c>
      <c r="C5165" s="2" t="s">
        <v>9788</v>
      </c>
      <c r="F5165" s="2" t="s">
        <v>3469</v>
      </c>
      <c r="G5165" s="2" t="s">
        <v>3470</v>
      </c>
      <c r="H5165" s="2" t="s">
        <v>3471</v>
      </c>
      <c r="I5165" s="2" t="s">
        <v>22021</v>
      </c>
      <c r="J5165" s="2" t="s">
        <v>28</v>
      </c>
      <c r="K5165" s="2" t="s">
        <v>72</v>
      </c>
      <c r="L5165" s="2" t="s">
        <v>450</v>
      </c>
      <c r="M5165" s="2" t="s">
        <v>451</v>
      </c>
      <c r="N5165" s="2" t="s">
        <v>3472</v>
      </c>
      <c r="O5165" s="2" t="s">
        <v>32</v>
      </c>
      <c r="P5165" s="24">
        <v>0</v>
      </c>
      <c r="Q5165" s="24">
        <v>1</v>
      </c>
      <c r="R5165" s="27" t="s">
        <v>1568</v>
      </c>
      <c r="S5165" s="28" t="s">
        <v>1589</v>
      </c>
      <c r="T5165" s="2" t="s">
        <v>33</v>
      </c>
      <c r="U5165" s="2">
        <v>0</v>
      </c>
      <c r="V5165" s="2" t="s">
        <v>16054</v>
      </c>
      <c r="W5165" s="2" t="s">
        <v>34</v>
      </c>
      <c r="X5165" s="58" t="s">
        <v>5927</v>
      </c>
      <c r="Z5165" s="2">
        <v>412000</v>
      </c>
      <c r="AB5165" s="58">
        <v>46086.914074074077</v>
      </c>
      <c r="AC5165" s="2">
        <v>0</v>
      </c>
      <c r="AD5165" s="104">
        <v>412000</v>
      </c>
      <c r="AE5165" s="2">
        <v>46086.914074074077</v>
      </c>
      <c r="AG5165" s="2">
        <v>85723</v>
      </c>
    </row>
    <row r="5166" spans="1:33" ht="45" x14ac:dyDescent="0.25">
      <c r="A5166" s="2" t="s">
        <v>9153</v>
      </c>
      <c r="B5166" s="2" t="s">
        <v>5927</v>
      </c>
      <c r="C5166" s="2" t="s">
        <v>9154</v>
      </c>
      <c r="F5166" s="2" t="s">
        <v>1365</v>
      </c>
      <c r="G5166" s="2" t="s">
        <v>4077</v>
      </c>
      <c r="H5166" s="2" t="s">
        <v>4078</v>
      </c>
      <c r="I5166" s="2" t="s">
        <v>21721</v>
      </c>
      <c r="J5166" s="2" t="s">
        <v>28</v>
      </c>
      <c r="K5166" s="2" t="s">
        <v>51</v>
      </c>
      <c r="L5166" s="2" t="s">
        <v>89</v>
      </c>
      <c r="M5166" s="2" t="s">
        <v>1366</v>
      </c>
      <c r="N5166" s="2" t="s">
        <v>5518</v>
      </c>
      <c r="O5166" s="2" t="s">
        <v>32</v>
      </c>
      <c r="P5166" s="24">
        <v>0</v>
      </c>
      <c r="Q5166" s="24">
        <v>1</v>
      </c>
      <c r="R5166" s="27" t="s">
        <v>1568</v>
      </c>
      <c r="S5166" s="28" t="s">
        <v>1589</v>
      </c>
      <c r="T5166" s="2" t="s">
        <v>33</v>
      </c>
      <c r="U5166" s="2">
        <v>0</v>
      </c>
      <c r="V5166" s="2" t="s">
        <v>17895</v>
      </c>
      <c r="W5166" s="2" t="s">
        <v>34</v>
      </c>
      <c r="X5166" s="58" t="s">
        <v>5927</v>
      </c>
      <c r="Z5166" s="2">
        <v>412000</v>
      </c>
      <c r="AB5166" s="58">
        <v>46086.944479166668</v>
      </c>
      <c r="AC5166" s="2">
        <v>0</v>
      </c>
      <c r="AD5166" s="104">
        <v>412000</v>
      </c>
      <c r="AE5166" s="2">
        <v>46086.944479166668</v>
      </c>
      <c r="AG5166" s="2">
        <v>86020</v>
      </c>
    </row>
    <row r="5167" spans="1:33" ht="60" x14ac:dyDescent="0.25">
      <c r="A5167" s="2" t="s">
        <v>9752</v>
      </c>
      <c r="B5167" s="2" t="s">
        <v>5927</v>
      </c>
      <c r="C5167" s="2" t="s">
        <v>9753</v>
      </c>
      <c r="F5167" s="2" t="s">
        <v>9754</v>
      </c>
      <c r="G5167" s="2" t="s">
        <v>9755</v>
      </c>
      <c r="H5167" s="2" t="s">
        <v>9756</v>
      </c>
      <c r="I5167" s="2" t="s">
        <v>22021</v>
      </c>
      <c r="J5167" s="2" t="s">
        <v>28</v>
      </c>
      <c r="K5167" s="2" t="s">
        <v>72</v>
      </c>
      <c r="L5167" s="2" t="s">
        <v>450</v>
      </c>
      <c r="M5167" s="2" t="s">
        <v>451</v>
      </c>
      <c r="N5167" s="2" t="s">
        <v>3472</v>
      </c>
      <c r="O5167" s="2" t="s">
        <v>32</v>
      </c>
      <c r="P5167" s="24">
        <v>0</v>
      </c>
      <c r="Q5167" s="24">
        <v>1</v>
      </c>
      <c r="R5167" s="27" t="s">
        <v>1568</v>
      </c>
      <c r="S5167" s="28" t="s">
        <v>1589</v>
      </c>
      <c r="T5167" s="2" t="s">
        <v>33</v>
      </c>
      <c r="U5167" s="2">
        <v>0</v>
      </c>
      <c r="V5167" s="2" t="s">
        <v>16054</v>
      </c>
      <c r="W5167" s="2" t="s">
        <v>34</v>
      </c>
      <c r="X5167" s="58" t="s">
        <v>5927</v>
      </c>
      <c r="Z5167" s="2">
        <v>412000</v>
      </c>
      <c r="AB5167" s="58">
        <v>46086.911990740744</v>
      </c>
      <c r="AC5167" s="2">
        <v>0</v>
      </c>
      <c r="AD5167" s="104">
        <v>412000</v>
      </c>
      <c r="AE5167" s="2">
        <v>46086.911990740744</v>
      </c>
      <c r="AG5167" s="2">
        <v>85595</v>
      </c>
    </row>
    <row r="5168" spans="1:33" ht="60" x14ac:dyDescent="0.25">
      <c r="A5168" s="2" t="s">
        <v>10176</v>
      </c>
      <c r="B5168" s="2" t="s">
        <v>5927</v>
      </c>
      <c r="C5168" s="2" t="s">
        <v>10177</v>
      </c>
      <c r="F5168" s="2" t="s">
        <v>10178</v>
      </c>
      <c r="G5168" s="2" t="s">
        <v>10179</v>
      </c>
      <c r="H5168" s="2" t="s">
        <v>10180</v>
      </c>
      <c r="I5168" s="2" t="s">
        <v>22397</v>
      </c>
      <c r="J5168" s="2" t="s">
        <v>28</v>
      </c>
      <c r="K5168" s="2" t="s">
        <v>68</v>
      </c>
      <c r="L5168" s="2" t="s">
        <v>179</v>
      </c>
      <c r="M5168" s="2" t="s">
        <v>180</v>
      </c>
      <c r="N5168" s="2" t="s">
        <v>5303</v>
      </c>
      <c r="O5168" s="2" t="s">
        <v>32</v>
      </c>
      <c r="P5168" s="24">
        <v>0</v>
      </c>
      <c r="Q5168" s="24">
        <v>1</v>
      </c>
      <c r="R5168" s="27" t="s">
        <v>1568</v>
      </c>
      <c r="S5168" s="28" t="s">
        <v>1589</v>
      </c>
      <c r="T5168" s="2" t="s">
        <v>33</v>
      </c>
      <c r="U5168" s="2">
        <v>0</v>
      </c>
      <c r="V5168" s="2" t="s">
        <v>16022</v>
      </c>
      <c r="W5168" s="2" t="s">
        <v>34</v>
      </c>
      <c r="X5168" s="58" t="s">
        <v>5797</v>
      </c>
      <c r="Z5168" s="2">
        <v>412000</v>
      </c>
      <c r="AB5168" s="58">
        <v>46087.380185185182</v>
      </c>
      <c r="AC5168" s="2">
        <v>0</v>
      </c>
      <c r="AD5168" s="104">
        <v>412000</v>
      </c>
      <c r="AE5168" s="2">
        <v>46087.380185185182</v>
      </c>
      <c r="AG5168" s="2">
        <v>88585</v>
      </c>
    </row>
    <row r="5169" spans="1:33" ht="45" x14ac:dyDescent="0.25">
      <c r="A5169" s="2" t="s">
        <v>10166</v>
      </c>
      <c r="B5169" s="2" t="s">
        <v>5927</v>
      </c>
      <c r="C5169" s="2" t="s">
        <v>10167</v>
      </c>
      <c r="F5169" s="2" t="s">
        <v>10168</v>
      </c>
      <c r="G5169" s="2" t="s">
        <v>10169</v>
      </c>
      <c r="H5169" s="2" t="s">
        <v>10170</v>
      </c>
      <c r="I5169" s="2" t="s">
        <v>22159</v>
      </c>
      <c r="J5169" s="2" t="s">
        <v>28</v>
      </c>
      <c r="K5169" s="2" t="s">
        <v>68</v>
      </c>
      <c r="L5169" s="2" t="s">
        <v>179</v>
      </c>
      <c r="M5169" s="2" t="s">
        <v>180</v>
      </c>
      <c r="N5169" s="2" t="s">
        <v>5303</v>
      </c>
      <c r="O5169" s="2" t="s">
        <v>32</v>
      </c>
      <c r="P5169" s="24">
        <v>0</v>
      </c>
      <c r="Q5169" s="24">
        <v>1</v>
      </c>
      <c r="R5169" s="27" t="s">
        <v>1568</v>
      </c>
      <c r="S5169" s="28" t="s">
        <v>1589</v>
      </c>
      <c r="T5169" s="2" t="s">
        <v>33</v>
      </c>
      <c r="U5169" s="2">
        <v>0</v>
      </c>
      <c r="V5169" s="2" t="s">
        <v>16022</v>
      </c>
      <c r="W5169" s="2" t="s">
        <v>34</v>
      </c>
      <c r="X5169" s="58" t="s">
        <v>5797</v>
      </c>
      <c r="Z5169" s="2">
        <v>412000</v>
      </c>
      <c r="AB5169" s="58">
        <v>46087.380613425928</v>
      </c>
      <c r="AC5169" s="2">
        <v>0</v>
      </c>
      <c r="AD5169" s="104">
        <v>412000</v>
      </c>
      <c r="AE5169" s="2">
        <v>46087.380613425928</v>
      </c>
      <c r="AG5169" s="2">
        <v>88588</v>
      </c>
    </row>
    <row r="5170" spans="1:33" ht="45" x14ac:dyDescent="0.25">
      <c r="A5170" s="2" t="s">
        <v>9326</v>
      </c>
      <c r="B5170" s="2" t="s">
        <v>5927</v>
      </c>
      <c r="C5170" s="2" t="s">
        <v>9327</v>
      </c>
      <c r="F5170" s="2" t="s">
        <v>9328</v>
      </c>
      <c r="G5170" s="2" t="s">
        <v>9329</v>
      </c>
      <c r="H5170" s="2" t="s">
        <v>9330</v>
      </c>
      <c r="I5170" s="2" t="s">
        <v>21722</v>
      </c>
      <c r="J5170" s="2" t="s">
        <v>28</v>
      </c>
      <c r="K5170" s="2" t="s">
        <v>51</v>
      </c>
      <c r="L5170" s="2" t="s">
        <v>419</v>
      </c>
      <c r="M5170" s="2" t="s">
        <v>420</v>
      </c>
      <c r="N5170" s="2" t="s">
        <v>5461</v>
      </c>
      <c r="O5170" s="2" t="s">
        <v>32</v>
      </c>
      <c r="P5170" s="24">
        <v>0</v>
      </c>
      <c r="Q5170" s="24">
        <v>1</v>
      </c>
      <c r="R5170" s="27" t="s">
        <v>1568</v>
      </c>
      <c r="S5170" s="28" t="s">
        <v>1589</v>
      </c>
      <c r="T5170" s="2" t="s">
        <v>33</v>
      </c>
      <c r="U5170" s="2">
        <v>0</v>
      </c>
      <c r="V5170" s="2" t="s">
        <v>32960</v>
      </c>
      <c r="W5170" s="2" t="s">
        <v>34</v>
      </c>
      <c r="X5170" s="58" t="s">
        <v>12659</v>
      </c>
      <c r="Z5170" s="2">
        <v>412000</v>
      </c>
      <c r="AB5170" s="58">
        <v>46090.355266203704</v>
      </c>
      <c r="AC5170" s="2">
        <v>0</v>
      </c>
      <c r="AD5170" s="104">
        <v>412000</v>
      </c>
      <c r="AE5170" s="2">
        <v>46090.355266203704</v>
      </c>
      <c r="AG5170" s="2">
        <v>92634</v>
      </c>
    </row>
    <row r="5171" spans="1:33" ht="45" x14ac:dyDescent="0.25">
      <c r="A5171" s="2" t="s">
        <v>9321</v>
      </c>
      <c r="B5171" s="2" t="s">
        <v>5927</v>
      </c>
      <c r="C5171" s="2" t="s">
        <v>9322</v>
      </c>
      <c r="F5171" s="2" t="s">
        <v>9323</v>
      </c>
      <c r="G5171" s="2" t="s">
        <v>9324</v>
      </c>
      <c r="H5171" s="2" t="s">
        <v>9325</v>
      </c>
      <c r="I5171" s="2" t="s">
        <v>21723</v>
      </c>
      <c r="J5171" s="2" t="s">
        <v>28</v>
      </c>
      <c r="K5171" s="2" t="s">
        <v>51</v>
      </c>
      <c r="L5171" s="2" t="s">
        <v>419</v>
      </c>
      <c r="M5171" s="2" t="s">
        <v>420</v>
      </c>
      <c r="N5171" s="2" t="s">
        <v>5461</v>
      </c>
      <c r="O5171" s="2" t="s">
        <v>32</v>
      </c>
      <c r="P5171" s="24">
        <v>0</v>
      </c>
      <c r="Q5171" s="24">
        <v>1</v>
      </c>
      <c r="R5171" s="27" t="s">
        <v>1568</v>
      </c>
      <c r="S5171" s="28" t="s">
        <v>1589</v>
      </c>
      <c r="T5171" s="2" t="s">
        <v>33</v>
      </c>
      <c r="U5171" s="2">
        <v>0</v>
      </c>
      <c r="V5171" s="2" t="s">
        <v>19078</v>
      </c>
      <c r="W5171" s="2" t="s">
        <v>34</v>
      </c>
      <c r="X5171" s="58" t="s">
        <v>12657</v>
      </c>
      <c r="Z5171" s="2">
        <v>412000</v>
      </c>
      <c r="AB5171" s="58">
        <v>46089.01662037037</v>
      </c>
      <c r="AC5171" s="2">
        <v>0</v>
      </c>
      <c r="AD5171" s="104">
        <v>412000</v>
      </c>
      <c r="AE5171" s="2">
        <v>46089.01662037037</v>
      </c>
      <c r="AG5171" s="2">
        <v>92633</v>
      </c>
    </row>
    <row r="5172" spans="1:33" ht="45" x14ac:dyDescent="0.25">
      <c r="A5172" s="2" t="s">
        <v>9341</v>
      </c>
      <c r="B5172" s="2" t="s">
        <v>5927</v>
      </c>
      <c r="C5172" s="2" t="s">
        <v>9342</v>
      </c>
      <c r="F5172" s="2" t="s">
        <v>9343</v>
      </c>
      <c r="G5172" s="2" t="s">
        <v>9344</v>
      </c>
      <c r="H5172" s="2" t="s">
        <v>9345</v>
      </c>
      <c r="I5172" s="2" t="s">
        <v>21724</v>
      </c>
      <c r="J5172" s="2" t="s">
        <v>28</v>
      </c>
      <c r="K5172" s="2" t="s">
        <v>51</v>
      </c>
      <c r="L5172" s="2" t="s">
        <v>419</v>
      </c>
      <c r="M5172" s="2" t="s">
        <v>420</v>
      </c>
      <c r="N5172" s="2" t="s">
        <v>5461</v>
      </c>
      <c r="O5172" s="2" t="s">
        <v>32</v>
      </c>
      <c r="P5172" s="24">
        <v>0</v>
      </c>
      <c r="Q5172" s="24">
        <v>1</v>
      </c>
      <c r="R5172" s="27" t="s">
        <v>1568</v>
      </c>
      <c r="S5172" s="28" t="s">
        <v>1589</v>
      </c>
      <c r="T5172" s="2" t="s">
        <v>33</v>
      </c>
      <c r="U5172" s="2">
        <v>0</v>
      </c>
      <c r="V5172" s="2" t="s">
        <v>19078</v>
      </c>
      <c r="W5172" s="2" t="s">
        <v>34</v>
      </c>
      <c r="X5172" s="58" t="s">
        <v>12657</v>
      </c>
      <c r="Z5172" s="2">
        <v>412000</v>
      </c>
      <c r="AB5172" s="58">
        <v>46089.012233796297</v>
      </c>
      <c r="AC5172" s="2">
        <v>0</v>
      </c>
      <c r="AD5172" s="104">
        <v>412000</v>
      </c>
      <c r="AE5172" s="2">
        <v>46089.012233796297</v>
      </c>
      <c r="AG5172" s="2">
        <v>92632</v>
      </c>
    </row>
    <row r="5173" spans="1:33" ht="60" x14ac:dyDescent="0.25">
      <c r="A5173" s="2" t="s">
        <v>9847</v>
      </c>
      <c r="B5173" s="2" t="s">
        <v>5927</v>
      </c>
      <c r="C5173" s="2" t="s">
        <v>9848</v>
      </c>
      <c r="F5173" s="2" t="s">
        <v>9754</v>
      </c>
      <c r="G5173" s="2" t="s">
        <v>9755</v>
      </c>
      <c r="H5173" s="2" t="s">
        <v>9756</v>
      </c>
      <c r="I5173" s="2" t="s">
        <v>22022</v>
      </c>
      <c r="J5173" s="2" t="s">
        <v>28</v>
      </c>
      <c r="K5173" s="2" t="s">
        <v>72</v>
      </c>
      <c r="L5173" s="2" t="s">
        <v>450</v>
      </c>
      <c r="M5173" s="2" t="s">
        <v>451</v>
      </c>
      <c r="N5173" s="2" t="s">
        <v>3472</v>
      </c>
      <c r="O5173" s="2" t="s">
        <v>705</v>
      </c>
      <c r="P5173" s="24">
        <v>0</v>
      </c>
      <c r="Q5173" s="24">
        <v>0</v>
      </c>
      <c r="R5173" s="27" t="s">
        <v>1578</v>
      </c>
      <c r="S5173" s="28" t="s">
        <v>1589</v>
      </c>
      <c r="T5173" s="2" t="s">
        <v>33</v>
      </c>
      <c r="U5173" s="2">
        <v>0</v>
      </c>
      <c r="V5173" s="2" t="s">
        <v>5927</v>
      </c>
      <c r="W5173" s="2" t="s">
        <v>34</v>
      </c>
      <c r="AC5173" s="2">
        <v>0</v>
      </c>
      <c r="AD5173" s="104"/>
    </row>
    <row r="5174" spans="1:33" ht="45" x14ac:dyDescent="0.25">
      <c r="A5174" s="2" t="s">
        <v>9316</v>
      </c>
      <c r="B5174" s="2" t="s">
        <v>5927</v>
      </c>
      <c r="C5174" s="2" t="s">
        <v>9317</v>
      </c>
      <c r="F5174" s="2" t="s">
        <v>9318</v>
      </c>
      <c r="G5174" s="2" t="s">
        <v>9319</v>
      </c>
      <c r="H5174" s="2" t="s">
        <v>9320</v>
      </c>
      <c r="I5174" s="2" t="s">
        <v>21725</v>
      </c>
      <c r="J5174" s="2" t="s">
        <v>28</v>
      </c>
      <c r="K5174" s="2" t="s">
        <v>51</v>
      </c>
      <c r="L5174" s="2" t="s">
        <v>419</v>
      </c>
      <c r="M5174" s="2" t="s">
        <v>420</v>
      </c>
      <c r="N5174" s="2" t="s">
        <v>5461</v>
      </c>
      <c r="O5174" s="2" t="s">
        <v>32</v>
      </c>
      <c r="P5174" s="24">
        <v>0</v>
      </c>
      <c r="Q5174" s="24">
        <v>1</v>
      </c>
      <c r="R5174" s="27" t="s">
        <v>1568</v>
      </c>
      <c r="S5174" s="28" t="s">
        <v>1589</v>
      </c>
      <c r="T5174" s="2" t="s">
        <v>33</v>
      </c>
      <c r="U5174" s="2">
        <v>0</v>
      </c>
      <c r="V5174" s="2" t="s">
        <v>17582</v>
      </c>
      <c r="W5174" s="2" t="s">
        <v>34</v>
      </c>
      <c r="X5174" s="58" t="s">
        <v>12657</v>
      </c>
      <c r="Z5174" s="2">
        <v>412000</v>
      </c>
      <c r="AB5174" s="58">
        <v>46089.007881944446</v>
      </c>
      <c r="AC5174" s="2">
        <v>0</v>
      </c>
      <c r="AD5174" s="104">
        <v>412000</v>
      </c>
      <c r="AE5174" s="2">
        <v>46089.007881944446</v>
      </c>
      <c r="AG5174" s="2">
        <v>92630</v>
      </c>
    </row>
    <row r="5175" spans="1:33" ht="45" x14ac:dyDescent="0.25">
      <c r="A5175" s="2" t="s">
        <v>7357</v>
      </c>
      <c r="B5175" s="2" t="s">
        <v>5927</v>
      </c>
      <c r="C5175" s="2" t="s">
        <v>7358</v>
      </c>
      <c r="F5175" s="2" t="s">
        <v>7359</v>
      </c>
      <c r="G5175" s="2" t="s">
        <v>7360</v>
      </c>
      <c r="H5175" s="2" t="s">
        <v>7361</v>
      </c>
      <c r="I5175" s="2" t="s">
        <v>20685</v>
      </c>
      <c r="J5175" s="2" t="s">
        <v>28</v>
      </c>
      <c r="K5175" s="2" t="s">
        <v>29</v>
      </c>
      <c r="L5175" s="2" t="s">
        <v>274</v>
      </c>
      <c r="M5175" s="2" t="s">
        <v>275</v>
      </c>
      <c r="N5175" s="2" t="s">
        <v>4941</v>
      </c>
      <c r="O5175" s="2" t="s">
        <v>705</v>
      </c>
      <c r="P5175" s="24">
        <v>0</v>
      </c>
      <c r="Q5175" s="24">
        <v>0</v>
      </c>
      <c r="R5175" s="27" t="s">
        <v>1578</v>
      </c>
      <c r="S5175" s="28" t="s">
        <v>1589</v>
      </c>
      <c r="T5175" s="2" t="s">
        <v>33</v>
      </c>
      <c r="U5175" s="2">
        <v>0</v>
      </c>
      <c r="V5175" s="2" t="s">
        <v>5927</v>
      </c>
      <c r="W5175" s="2" t="s">
        <v>34</v>
      </c>
      <c r="AC5175" s="2">
        <v>0</v>
      </c>
      <c r="AD5175" s="104"/>
    </row>
    <row r="5176" spans="1:33" ht="45" x14ac:dyDescent="0.25">
      <c r="A5176" s="2" t="s">
        <v>9624</v>
      </c>
      <c r="B5176" s="2" t="s">
        <v>5927</v>
      </c>
      <c r="C5176" s="2" t="s">
        <v>9625</v>
      </c>
      <c r="F5176" s="2" t="s">
        <v>9333</v>
      </c>
      <c r="G5176" s="2" t="s">
        <v>9334</v>
      </c>
      <c r="H5176" s="2" t="s">
        <v>9335</v>
      </c>
      <c r="I5176" s="2" t="s">
        <v>21726</v>
      </c>
      <c r="J5176" s="2" t="s">
        <v>28</v>
      </c>
      <c r="K5176" s="2" t="s">
        <v>51</v>
      </c>
      <c r="L5176" s="2" t="s">
        <v>419</v>
      </c>
      <c r="M5176" s="2" t="s">
        <v>420</v>
      </c>
      <c r="N5176" s="2" t="s">
        <v>5461</v>
      </c>
      <c r="O5176" s="2" t="s">
        <v>705</v>
      </c>
      <c r="P5176" s="24">
        <v>0</v>
      </c>
      <c r="Q5176" s="24">
        <v>0</v>
      </c>
      <c r="R5176" s="27" t="s">
        <v>1578</v>
      </c>
      <c r="S5176" s="28" t="s">
        <v>1589</v>
      </c>
      <c r="T5176" s="2" t="s">
        <v>33</v>
      </c>
      <c r="U5176" s="2">
        <v>0</v>
      </c>
      <c r="V5176" s="2" t="s">
        <v>5927</v>
      </c>
      <c r="W5176" s="2" t="s">
        <v>34</v>
      </c>
      <c r="AC5176" s="2">
        <v>0</v>
      </c>
      <c r="AD5176" s="104"/>
    </row>
    <row r="5177" spans="1:33" ht="45" x14ac:dyDescent="0.25">
      <c r="A5177" s="2" t="s">
        <v>9542</v>
      </c>
      <c r="B5177" s="2" t="s">
        <v>5927</v>
      </c>
      <c r="C5177" s="2" t="s">
        <v>9543</v>
      </c>
      <c r="F5177" s="2" t="s">
        <v>9338</v>
      </c>
      <c r="G5177" s="2" t="s">
        <v>9339</v>
      </c>
      <c r="H5177" s="2" t="s">
        <v>9340</v>
      </c>
      <c r="I5177" s="2" t="s">
        <v>21727</v>
      </c>
      <c r="J5177" s="2" t="s">
        <v>28</v>
      </c>
      <c r="K5177" s="2" t="s">
        <v>51</v>
      </c>
      <c r="L5177" s="2" t="s">
        <v>419</v>
      </c>
      <c r="M5177" s="2" t="s">
        <v>420</v>
      </c>
      <c r="N5177" s="2" t="s">
        <v>5461</v>
      </c>
      <c r="O5177" s="2" t="s">
        <v>705</v>
      </c>
      <c r="P5177" s="24">
        <v>0</v>
      </c>
      <c r="Q5177" s="24">
        <v>0</v>
      </c>
      <c r="R5177" s="27" t="s">
        <v>1578</v>
      </c>
      <c r="S5177" s="28" t="s">
        <v>1589</v>
      </c>
      <c r="T5177" s="2" t="s">
        <v>33</v>
      </c>
      <c r="U5177" s="2">
        <v>0</v>
      </c>
      <c r="V5177" s="2" t="s">
        <v>5927</v>
      </c>
      <c r="W5177" s="2" t="s">
        <v>34</v>
      </c>
      <c r="AC5177" s="2">
        <v>0</v>
      </c>
      <c r="AD5177" s="104"/>
    </row>
    <row r="5178" spans="1:33" ht="60" x14ac:dyDescent="0.25">
      <c r="A5178" s="2" t="s">
        <v>9169</v>
      </c>
      <c r="B5178" s="2" t="s">
        <v>5927</v>
      </c>
      <c r="C5178" s="2" t="s">
        <v>9170</v>
      </c>
      <c r="F5178" s="2" t="s">
        <v>9171</v>
      </c>
      <c r="G5178" s="2" t="s">
        <v>9172</v>
      </c>
      <c r="H5178" s="2" t="s">
        <v>9173</v>
      </c>
      <c r="I5178" s="2" t="s">
        <v>21728</v>
      </c>
      <c r="J5178" s="2" t="s">
        <v>28</v>
      </c>
      <c r="K5178" s="2" t="s">
        <v>51</v>
      </c>
      <c r="L5178" s="2" t="s">
        <v>419</v>
      </c>
      <c r="M5178" s="2" t="s">
        <v>420</v>
      </c>
      <c r="N5178" s="2" t="s">
        <v>5461</v>
      </c>
      <c r="O5178" s="2" t="s">
        <v>32</v>
      </c>
      <c r="P5178" s="24">
        <v>0</v>
      </c>
      <c r="Q5178" s="24">
        <v>1</v>
      </c>
      <c r="R5178" s="27" t="s">
        <v>1568</v>
      </c>
      <c r="S5178" s="28" t="s">
        <v>1589</v>
      </c>
      <c r="T5178" s="2" t="s">
        <v>33</v>
      </c>
      <c r="U5178" s="2">
        <v>0</v>
      </c>
      <c r="V5178" s="2" t="s">
        <v>18533</v>
      </c>
      <c r="W5178" s="2" t="s">
        <v>34</v>
      </c>
      <c r="X5178" s="58" t="s">
        <v>5789</v>
      </c>
      <c r="Z5178" s="2">
        <v>412000</v>
      </c>
      <c r="AB5178" s="58">
        <v>46088.742222222223</v>
      </c>
      <c r="AC5178" s="2">
        <v>0</v>
      </c>
      <c r="AD5178" s="104">
        <v>412000</v>
      </c>
      <c r="AE5178" s="2">
        <v>46088.742222222223</v>
      </c>
      <c r="AG5178" s="2">
        <v>86025</v>
      </c>
    </row>
    <row r="5179" spans="1:33" ht="60" x14ac:dyDescent="0.25">
      <c r="A5179" s="2" t="s">
        <v>9916</v>
      </c>
      <c r="B5179" s="2" t="s">
        <v>5927</v>
      </c>
      <c r="C5179" s="2" t="s">
        <v>9917</v>
      </c>
      <c r="F5179" s="2" t="s">
        <v>3469</v>
      </c>
      <c r="G5179" s="2" t="s">
        <v>3470</v>
      </c>
      <c r="H5179" s="2" t="s">
        <v>3471</v>
      </c>
      <c r="I5179" s="2" t="s">
        <v>22023</v>
      </c>
      <c r="J5179" s="2" t="s">
        <v>28</v>
      </c>
      <c r="K5179" s="2" t="s">
        <v>72</v>
      </c>
      <c r="L5179" s="2" t="s">
        <v>450</v>
      </c>
      <c r="M5179" s="2" t="s">
        <v>451</v>
      </c>
      <c r="N5179" s="2" t="s">
        <v>3472</v>
      </c>
      <c r="O5179" s="2" t="s">
        <v>705</v>
      </c>
      <c r="P5179" s="24">
        <v>0</v>
      </c>
      <c r="Q5179" s="24">
        <v>0</v>
      </c>
      <c r="R5179" s="27" t="s">
        <v>1578</v>
      </c>
      <c r="S5179" s="28" t="s">
        <v>1589</v>
      </c>
      <c r="T5179" s="2" t="s">
        <v>33</v>
      </c>
      <c r="U5179" s="2">
        <v>0</v>
      </c>
      <c r="V5179" s="2" t="s">
        <v>5927</v>
      </c>
      <c r="W5179" s="2" t="s">
        <v>34</v>
      </c>
      <c r="AC5179" s="2">
        <v>0</v>
      </c>
      <c r="AD5179" s="104"/>
    </row>
    <row r="5180" spans="1:33" ht="45" x14ac:dyDescent="0.25">
      <c r="A5180" s="2" t="s">
        <v>7442</v>
      </c>
      <c r="B5180" s="2" t="s">
        <v>5927</v>
      </c>
      <c r="C5180" s="2" t="s">
        <v>7443</v>
      </c>
      <c r="F5180" s="2" t="s">
        <v>7359</v>
      </c>
      <c r="G5180" s="2" t="s">
        <v>7360</v>
      </c>
      <c r="H5180" s="2" t="s">
        <v>7361</v>
      </c>
      <c r="I5180" s="2" t="s">
        <v>20685</v>
      </c>
      <c r="J5180" s="2" t="s">
        <v>28</v>
      </c>
      <c r="K5180" s="2" t="s">
        <v>29</v>
      </c>
      <c r="L5180" s="2" t="s">
        <v>274</v>
      </c>
      <c r="M5180" s="2" t="s">
        <v>275</v>
      </c>
      <c r="N5180" s="2" t="s">
        <v>4941</v>
      </c>
      <c r="O5180" s="2" t="s">
        <v>705</v>
      </c>
      <c r="P5180" s="24">
        <v>0</v>
      </c>
      <c r="Q5180" s="24">
        <v>0</v>
      </c>
      <c r="R5180" s="27" t="s">
        <v>1578</v>
      </c>
      <c r="S5180" s="28" t="s">
        <v>1589</v>
      </c>
      <c r="T5180" s="2" t="s">
        <v>33</v>
      </c>
      <c r="U5180" s="2">
        <v>0</v>
      </c>
      <c r="V5180" s="2" t="s">
        <v>5927</v>
      </c>
      <c r="W5180" s="2" t="s">
        <v>34</v>
      </c>
      <c r="AC5180" s="2">
        <v>0</v>
      </c>
      <c r="AD5180" s="104"/>
    </row>
    <row r="5181" spans="1:33" ht="45" x14ac:dyDescent="0.25">
      <c r="A5181" s="2" t="s">
        <v>7212</v>
      </c>
      <c r="B5181" s="2" t="s">
        <v>5927</v>
      </c>
      <c r="C5181" s="2" t="s">
        <v>7213</v>
      </c>
      <c r="F5181" s="2" t="s">
        <v>7214</v>
      </c>
      <c r="G5181" s="2" t="s">
        <v>7215</v>
      </c>
      <c r="H5181" s="2" t="s">
        <v>7216</v>
      </c>
      <c r="I5181" s="2" t="s">
        <v>20686</v>
      </c>
      <c r="J5181" s="2" t="s">
        <v>28</v>
      </c>
      <c r="K5181" s="2" t="s">
        <v>29</v>
      </c>
      <c r="L5181" s="2" t="s">
        <v>411</v>
      </c>
      <c r="M5181" s="2" t="s">
        <v>319</v>
      </c>
      <c r="N5181" s="2" t="s">
        <v>6970</v>
      </c>
      <c r="O5181" s="2" t="s">
        <v>19606</v>
      </c>
      <c r="P5181" s="24">
        <v>0</v>
      </c>
      <c r="Q5181" s="24">
        <v>0</v>
      </c>
      <c r="R5181" s="27" t="s">
        <v>1578</v>
      </c>
      <c r="S5181" s="28" t="s">
        <v>1589</v>
      </c>
      <c r="T5181" s="2" t="s">
        <v>33</v>
      </c>
      <c r="U5181" s="2">
        <v>0</v>
      </c>
      <c r="V5181" s="2" t="s">
        <v>12674</v>
      </c>
      <c r="W5181" s="2" t="s">
        <v>34</v>
      </c>
      <c r="X5181" s="58" t="s">
        <v>12674</v>
      </c>
      <c r="Y5181" s="2" t="s">
        <v>87</v>
      </c>
      <c r="AA5181" s="2" t="s">
        <v>88</v>
      </c>
      <c r="AB5181" s="58">
        <v>46094.48064814815</v>
      </c>
      <c r="AC5181" s="2">
        <v>0</v>
      </c>
      <c r="AD5181" s="104"/>
      <c r="AE5181" s="2">
        <v>46094.48064814815</v>
      </c>
      <c r="AG5181" s="2">
        <v>85768</v>
      </c>
    </row>
    <row r="5182" spans="1:33" ht="45" x14ac:dyDescent="0.25">
      <c r="A5182" s="2" t="s">
        <v>6325</v>
      </c>
      <c r="B5182" s="2" t="s">
        <v>5927</v>
      </c>
      <c r="C5182" s="2" t="s">
        <v>6326</v>
      </c>
      <c r="F5182" s="2" t="s">
        <v>6327</v>
      </c>
      <c r="G5182" s="2" t="s">
        <v>6328</v>
      </c>
      <c r="H5182" s="2" t="s">
        <v>6329</v>
      </c>
      <c r="I5182" s="2" t="s">
        <v>19810</v>
      </c>
      <c r="J5182" s="2" t="s">
        <v>28</v>
      </c>
      <c r="K5182" s="2" t="s">
        <v>173</v>
      </c>
      <c r="L5182" s="2" t="s">
        <v>310</v>
      </c>
      <c r="M5182" s="2" t="s">
        <v>311</v>
      </c>
      <c r="N5182" s="2" t="s">
        <v>4954</v>
      </c>
      <c r="O5182" s="2" t="s">
        <v>32</v>
      </c>
      <c r="P5182" s="24">
        <v>0</v>
      </c>
      <c r="Q5182" s="24">
        <v>1</v>
      </c>
      <c r="R5182" s="27" t="s">
        <v>1568</v>
      </c>
      <c r="S5182" s="28" t="s">
        <v>1589</v>
      </c>
      <c r="T5182" s="2" t="s">
        <v>33</v>
      </c>
      <c r="U5182" s="2">
        <v>0</v>
      </c>
      <c r="V5182" s="2" t="s">
        <v>16022</v>
      </c>
      <c r="W5182" s="2" t="s">
        <v>34</v>
      </c>
      <c r="X5182" s="58" t="s">
        <v>5797</v>
      </c>
      <c r="Z5182" s="2">
        <v>412000</v>
      </c>
      <c r="AB5182" s="58">
        <v>46087.483553240738</v>
      </c>
      <c r="AC5182" s="2">
        <v>0</v>
      </c>
      <c r="AD5182" s="104">
        <v>412000</v>
      </c>
      <c r="AE5182" s="2">
        <v>46087.483553240738</v>
      </c>
      <c r="AG5182" s="2">
        <v>89113</v>
      </c>
    </row>
    <row r="5183" spans="1:33" ht="45" x14ac:dyDescent="0.25">
      <c r="A5183" s="2" t="s">
        <v>6754</v>
      </c>
      <c r="B5183" s="2" t="s">
        <v>5927</v>
      </c>
      <c r="C5183" s="2" t="s">
        <v>6755</v>
      </c>
      <c r="F5183" s="2" t="s">
        <v>6327</v>
      </c>
      <c r="G5183" s="2" t="s">
        <v>6328</v>
      </c>
      <c r="H5183" s="2" t="s">
        <v>6329</v>
      </c>
      <c r="I5183" s="2" t="s">
        <v>19810</v>
      </c>
      <c r="J5183" s="2" t="s">
        <v>28</v>
      </c>
      <c r="K5183" s="2" t="s">
        <v>173</v>
      </c>
      <c r="L5183" s="2" t="s">
        <v>310</v>
      </c>
      <c r="M5183" s="2" t="s">
        <v>311</v>
      </c>
      <c r="N5183" s="2" t="s">
        <v>4954</v>
      </c>
      <c r="O5183" s="2" t="s">
        <v>705</v>
      </c>
      <c r="P5183" s="24">
        <v>0</v>
      </c>
      <c r="Q5183" s="24">
        <v>0</v>
      </c>
      <c r="R5183" s="27" t="s">
        <v>1578</v>
      </c>
      <c r="S5183" s="28" t="s">
        <v>1589</v>
      </c>
      <c r="T5183" s="2" t="s">
        <v>33</v>
      </c>
      <c r="U5183" s="2">
        <v>0</v>
      </c>
      <c r="V5183" s="2" t="s">
        <v>5927</v>
      </c>
      <c r="W5183" s="2" t="s">
        <v>34</v>
      </c>
      <c r="AC5183" s="2">
        <v>0</v>
      </c>
      <c r="AD5183" s="104"/>
    </row>
    <row r="5184" spans="1:33" ht="45" x14ac:dyDescent="0.25">
      <c r="A5184" s="2" t="s">
        <v>9281</v>
      </c>
      <c r="B5184" s="2" t="s">
        <v>5927</v>
      </c>
      <c r="C5184" s="2" t="s">
        <v>9282</v>
      </c>
      <c r="F5184" s="2" t="s">
        <v>9283</v>
      </c>
      <c r="G5184" s="2" t="s">
        <v>9284</v>
      </c>
      <c r="H5184" s="2" t="s">
        <v>9285</v>
      </c>
      <c r="I5184" s="2" t="s">
        <v>21729</v>
      </c>
      <c r="J5184" s="2" t="s">
        <v>28</v>
      </c>
      <c r="K5184" s="2" t="s">
        <v>51</v>
      </c>
      <c r="L5184" s="2" t="s">
        <v>791</v>
      </c>
      <c r="M5184" s="2" t="s">
        <v>792</v>
      </c>
      <c r="N5184" s="2" t="s">
        <v>4970</v>
      </c>
      <c r="O5184" s="2" t="s">
        <v>32</v>
      </c>
      <c r="P5184" s="24">
        <v>0</v>
      </c>
      <c r="Q5184" s="24">
        <v>1</v>
      </c>
      <c r="R5184" s="27" t="s">
        <v>1568</v>
      </c>
      <c r="S5184" s="28" t="s">
        <v>1589</v>
      </c>
      <c r="T5184" s="2" t="s">
        <v>33</v>
      </c>
      <c r="U5184" s="2">
        <v>0</v>
      </c>
      <c r="V5184" s="2" t="s">
        <v>17750</v>
      </c>
      <c r="W5184" s="2" t="s">
        <v>34</v>
      </c>
      <c r="X5184" s="58" t="s">
        <v>12659</v>
      </c>
      <c r="Z5184" s="2">
        <v>412000</v>
      </c>
      <c r="AB5184" s="58">
        <v>46090.722916666666</v>
      </c>
      <c r="AC5184" s="2">
        <v>0</v>
      </c>
      <c r="AD5184" s="104">
        <v>412000</v>
      </c>
      <c r="AE5184" s="2">
        <v>46090.722916666666</v>
      </c>
      <c r="AG5184" s="2">
        <v>84001</v>
      </c>
    </row>
    <row r="5185" spans="1:33" ht="45" x14ac:dyDescent="0.25">
      <c r="A5185" s="2" t="s">
        <v>7192</v>
      </c>
      <c r="B5185" s="2" t="s">
        <v>5927</v>
      </c>
      <c r="C5185" s="2" t="s">
        <v>7193</v>
      </c>
      <c r="F5185" s="2" t="s">
        <v>7194</v>
      </c>
      <c r="G5185" s="2" t="s">
        <v>7195</v>
      </c>
      <c r="H5185" s="2" t="s">
        <v>7196</v>
      </c>
      <c r="I5185" s="2" t="s">
        <v>20687</v>
      </c>
      <c r="J5185" s="2" t="s">
        <v>28</v>
      </c>
      <c r="K5185" s="2" t="s">
        <v>29</v>
      </c>
      <c r="L5185" s="2" t="s">
        <v>7028</v>
      </c>
      <c r="M5185" s="2" t="s">
        <v>147</v>
      </c>
      <c r="N5185" s="2" t="s">
        <v>7029</v>
      </c>
      <c r="O5185" s="2" t="s">
        <v>32</v>
      </c>
      <c r="P5185" s="24">
        <v>0</v>
      </c>
      <c r="Q5185" s="24">
        <v>1</v>
      </c>
      <c r="R5185" s="27" t="s">
        <v>1568</v>
      </c>
      <c r="S5185" s="28" t="s">
        <v>1589</v>
      </c>
      <c r="T5185" s="2" t="s">
        <v>33</v>
      </c>
      <c r="U5185" s="2">
        <v>0</v>
      </c>
      <c r="V5185" s="2" t="s">
        <v>16033</v>
      </c>
      <c r="W5185" s="2" t="s">
        <v>34</v>
      </c>
      <c r="X5185" s="58" t="s">
        <v>5797</v>
      </c>
      <c r="Z5185" s="2">
        <v>412000</v>
      </c>
      <c r="AB5185" s="58">
        <v>46087.566041666665</v>
      </c>
      <c r="AC5185" s="2">
        <v>0</v>
      </c>
      <c r="AD5185" s="104">
        <v>412000</v>
      </c>
      <c r="AE5185" s="2">
        <v>46087.566041666665</v>
      </c>
      <c r="AG5185" s="2">
        <v>82945</v>
      </c>
    </row>
    <row r="5186" spans="1:33" ht="45" x14ac:dyDescent="0.25">
      <c r="A5186" s="2" t="s">
        <v>8163</v>
      </c>
      <c r="B5186" s="2" t="s">
        <v>5927</v>
      </c>
      <c r="C5186" s="2" t="s">
        <v>8164</v>
      </c>
      <c r="F5186" s="2" t="s">
        <v>8165</v>
      </c>
      <c r="G5186" s="2" t="s">
        <v>8166</v>
      </c>
      <c r="H5186" s="2" t="s">
        <v>8167</v>
      </c>
      <c r="I5186" s="2" t="s">
        <v>21245</v>
      </c>
      <c r="J5186" s="2" t="s">
        <v>28</v>
      </c>
      <c r="K5186" s="2" t="s">
        <v>78</v>
      </c>
      <c r="L5186" s="2" t="s">
        <v>503</v>
      </c>
      <c r="M5186" s="2" t="s">
        <v>504</v>
      </c>
      <c r="N5186" s="2" t="s">
        <v>3821</v>
      </c>
      <c r="O5186" s="2" t="s">
        <v>32</v>
      </c>
      <c r="P5186" s="24">
        <v>0</v>
      </c>
      <c r="Q5186" s="24">
        <v>1</v>
      </c>
      <c r="R5186" s="27" t="s">
        <v>1568</v>
      </c>
      <c r="S5186" s="28" t="s">
        <v>1589</v>
      </c>
      <c r="T5186" s="2" t="s">
        <v>33</v>
      </c>
      <c r="U5186" s="2">
        <v>0</v>
      </c>
      <c r="V5186" s="2" t="s">
        <v>20332</v>
      </c>
      <c r="W5186" s="2" t="s">
        <v>34</v>
      </c>
      <c r="X5186" s="58" t="s">
        <v>5754</v>
      </c>
      <c r="Z5186" s="2">
        <v>412000</v>
      </c>
      <c r="AB5186" s="58">
        <v>46091.420810185184</v>
      </c>
      <c r="AC5186" s="2">
        <v>0</v>
      </c>
      <c r="AD5186" s="104">
        <v>412000</v>
      </c>
      <c r="AE5186" s="2">
        <v>46091.420810185184</v>
      </c>
      <c r="AG5186" s="2">
        <v>85476</v>
      </c>
    </row>
    <row r="5187" spans="1:33" ht="45" x14ac:dyDescent="0.25">
      <c r="A5187" s="2" t="s">
        <v>6297</v>
      </c>
      <c r="B5187" s="2" t="s">
        <v>5927</v>
      </c>
      <c r="C5187" s="2" t="s">
        <v>6298</v>
      </c>
      <c r="F5187" s="2" t="s">
        <v>6299</v>
      </c>
      <c r="G5187" s="2" t="s">
        <v>6300</v>
      </c>
      <c r="H5187" s="2" t="s">
        <v>6008</v>
      </c>
      <c r="I5187" s="2" t="s">
        <v>20081</v>
      </c>
      <c r="J5187" s="2" t="s">
        <v>28</v>
      </c>
      <c r="K5187" s="2" t="s">
        <v>173</v>
      </c>
      <c r="L5187" s="2" t="s">
        <v>310</v>
      </c>
      <c r="M5187" s="2" t="s">
        <v>311</v>
      </c>
      <c r="N5187" s="2" t="s">
        <v>4954</v>
      </c>
      <c r="O5187" s="2" t="s">
        <v>32</v>
      </c>
      <c r="P5187" s="24">
        <v>0</v>
      </c>
      <c r="Q5187" s="24">
        <v>1</v>
      </c>
      <c r="R5187" s="27" t="s">
        <v>1568</v>
      </c>
      <c r="S5187" s="28" t="s">
        <v>1589</v>
      </c>
      <c r="T5187" s="2" t="s">
        <v>33</v>
      </c>
      <c r="U5187" s="2">
        <v>0</v>
      </c>
      <c r="V5187" s="2" t="s">
        <v>19231</v>
      </c>
      <c r="W5187" s="2" t="s">
        <v>34</v>
      </c>
      <c r="X5187" s="58" t="s">
        <v>5797</v>
      </c>
      <c r="Z5187" s="2">
        <v>412000</v>
      </c>
      <c r="AB5187" s="58">
        <v>46087.47928240741</v>
      </c>
      <c r="AC5187" s="2">
        <v>0</v>
      </c>
      <c r="AD5187" s="104">
        <v>412000</v>
      </c>
      <c r="AE5187" s="2">
        <v>46087.47928240741</v>
      </c>
      <c r="AG5187" s="2">
        <v>89115</v>
      </c>
    </row>
    <row r="5188" spans="1:33" ht="45" x14ac:dyDescent="0.25">
      <c r="A5188" s="2" t="s">
        <v>8137</v>
      </c>
      <c r="B5188" s="2" t="s">
        <v>5927</v>
      </c>
      <c r="C5188" s="2" t="s">
        <v>8138</v>
      </c>
      <c r="F5188" s="2" t="s">
        <v>8139</v>
      </c>
      <c r="G5188" s="2" t="s">
        <v>8140</v>
      </c>
      <c r="H5188" s="2" t="s">
        <v>8141</v>
      </c>
      <c r="I5188" s="2" t="s">
        <v>21246</v>
      </c>
      <c r="J5188" s="2" t="s">
        <v>28</v>
      </c>
      <c r="K5188" s="2" t="s">
        <v>78</v>
      </c>
      <c r="L5188" s="2" t="s">
        <v>503</v>
      </c>
      <c r="M5188" s="2" t="s">
        <v>504</v>
      </c>
      <c r="N5188" s="2" t="s">
        <v>3821</v>
      </c>
      <c r="O5188" s="2" t="s">
        <v>32</v>
      </c>
      <c r="P5188" s="24">
        <v>0</v>
      </c>
      <c r="Q5188" s="24">
        <v>1</v>
      </c>
      <c r="R5188" s="27" t="s">
        <v>1568</v>
      </c>
      <c r="S5188" s="28" t="s">
        <v>1589</v>
      </c>
      <c r="T5188" s="2" t="s">
        <v>33</v>
      </c>
      <c r="U5188" s="2">
        <v>0</v>
      </c>
      <c r="V5188" s="2" t="s">
        <v>19231</v>
      </c>
      <c r="W5188" s="2" t="s">
        <v>34</v>
      </c>
      <c r="X5188" s="58" t="s">
        <v>5754</v>
      </c>
      <c r="Z5188" s="2">
        <v>412000</v>
      </c>
      <c r="AB5188" s="58">
        <v>46091.420706018522</v>
      </c>
      <c r="AC5188" s="2">
        <v>0</v>
      </c>
      <c r="AD5188" s="104">
        <v>412000</v>
      </c>
      <c r="AE5188" s="2">
        <v>46091.420706018522</v>
      </c>
      <c r="AG5188" s="2">
        <v>85478</v>
      </c>
    </row>
    <row r="5189" spans="1:33" ht="45" x14ac:dyDescent="0.25">
      <c r="A5189" s="2" t="s">
        <v>6306</v>
      </c>
      <c r="B5189" s="2" t="s">
        <v>5927</v>
      </c>
      <c r="C5189" s="2" t="s">
        <v>6307</v>
      </c>
      <c r="F5189" s="2" t="s">
        <v>6308</v>
      </c>
      <c r="G5189" s="2" t="s">
        <v>6309</v>
      </c>
      <c r="H5189" s="2" t="s">
        <v>6117</v>
      </c>
      <c r="I5189" s="2" t="s">
        <v>20082</v>
      </c>
      <c r="J5189" s="2" t="s">
        <v>28</v>
      </c>
      <c r="K5189" s="2" t="s">
        <v>173</v>
      </c>
      <c r="L5189" s="2" t="s">
        <v>57</v>
      </c>
      <c r="M5189" s="2" t="s">
        <v>346</v>
      </c>
      <c r="N5189" s="2" t="s">
        <v>4904</v>
      </c>
      <c r="O5189" s="2" t="s">
        <v>32</v>
      </c>
      <c r="P5189" s="24">
        <v>0</v>
      </c>
      <c r="Q5189" s="24">
        <v>1</v>
      </c>
      <c r="R5189" s="27" t="s">
        <v>1568</v>
      </c>
      <c r="S5189" s="28" t="s">
        <v>1589</v>
      </c>
      <c r="T5189" s="2" t="s">
        <v>33</v>
      </c>
      <c r="U5189" s="2">
        <v>0</v>
      </c>
      <c r="V5189" s="2" t="s">
        <v>17884</v>
      </c>
      <c r="W5189" s="2" t="s">
        <v>34</v>
      </c>
      <c r="X5189" s="58" t="s">
        <v>5789</v>
      </c>
      <c r="Z5189" s="2">
        <v>412000</v>
      </c>
      <c r="AB5189" s="58">
        <v>46088.408587962964</v>
      </c>
      <c r="AC5189" s="2">
        <v>0</v>
      </c>
      <c r="AD5189" s="104">
        <v>412000</v>
      </c>
      <c r="AE5189" s="2">
        <v>46088.408587962964</v>
      </c>
      <c r="AG5189" s="2">
        <v>89120</v>
      </c>
    </row>
    <row r="5190" spans="1:33" ht="45" x14ac:dyDescent="0.25">
      <c r="A5190" s="2" t="s">
        <v>8662</v>
      </c>
      <c r="B5190" s="2" t="s">
        <v>5927</v>
      </c>
      <c r="C5190" s="2" t="s">
        <v>8663</v>
      </c>
      <c r="F5190" s="2" t="s">
        <v>8139</v>
      </c>
      <c r="G5190" s="2" t="s">
        <v>8140</v>
      </c>
      <c r="H5190" s="2" t="s">
        <v>8141</v>
      </c>
      <c r="I5190" s="2" t="s">
        <v>21246</v>
      </c>
      <c r="J5190" s="2" t="s">
        <v>28</v>
      </c>
      <c r="K5190" s="2" t="s">
        <v>78</v>
      </c>
      <c r="L5190" s="2" t="s">
        <v>503</v>
      </c>
      <c r="M5190" s="2" t="s">
        <v>504</v>
      </c>
      <c r="N5190" s="2" t="s">
        <v>3821</v>
      </c>
      <c r="O5190" s="2" t="s">
        <v>705</v>
      </c>
      <c r="P5190" s="24">
        <v>0</v>
      </c>
      <c r="Q5190" s="24">
        <v>0</v>
      </c>
      <c r="R5190" s="27" t="s">
        <v>1578</v>
      </c>
      <c r="S5190" s="28" t="s">
        <v>1589</v>
      </c>
      <c r="T5190" s="2" t="s">
        <v>33</v>
      </c>
      <c r="U5190" s="2">
        <v>0</v>
      </c>
      <c r="V5190" s="2" t="s">
        <v>5927</v>
      </c>
      <c r="W5190" s="2" t="s">
        <v>34</v>
      </c>
      <c r="AC5190" s="2">
        <v>0</v>
      </c>
      <c r="AD5190" s="104"/>
    </row>
    <row r="5191" spans="1:33" ht="45" x14ac:dyDescent="0.25">
      <c r="A5191" s="2" t="s">
        <v>8158</v>
      </c>
      <c r="B5191" s="2" t="s">
        <v>5927</v>
      </c>
      <c r="C5191" s="2" t="s">
        <v>8159</v>
      </c>
      <c r="F5191" s="2" t="s">
        <v>8160</v>
      </c>
      <c r="G5191" s="2" t="s">
        <v>8161</v>
      </c>
      <c r="H5191" s="2" t="s">
        <v>8162</v>
      </c>
      <c r="I5191" s="2" t="s">
        <v>21247</v>
      </c>
      <c r="J5191" s="2" t="s">
        <v>28</v>
      </c>
      <c r="K5191" s="2" t="s">
        <v>78</v>
      </c>
      <c r="L5191" s="2" t="s">
        <v>503</v>
      </c>
      <c r="M5191" s="2" t="s">
        <v>504</v>
      </c>
      <c r="N5191" s="2" t="s">
        <v>3821</v>
      </c>
      <c r="O5191" s="2" t="s">
        <v>32</v>
      </c>
      <c r="P5191" s="24">
        <v>0</v>
      </c>
      <c r="Q5191" s="24">
        <v>2</v>
      </c>
      <c r="R5191" s="27" t="s">
        <v>1568</v>
      </c>
      <c r="S5191" s="28" t="s">
        <v>1589</v>
      </c>
      <c r="T5191" s="2" t="s">
        <v>33</v>
      </c>
      <c r="U5191" s="2">
        <v>0</v>
      </c>
      <c r="V5191" s="2" t="s">
        <v>32611</v>
      </c>
      <c r="W5191" s="2" t="s">
        <v>34</v>
      </c>
      <c r="X5191" s="58" t="s">
        <v>5754</v>
      </c>
      <c r="Z5191" s="2">
        <v>412000</v>
      </c>
      <c r="AB5191" s="58">
        <v>46091.420601851853</v>
      </c>
      <c r="AC5191" s="2">
        <v>0</v>
      </c>
      <c r="AD5191" s="104">
        <v>412000</v>
      </c>
      <c r="AE5191" s="2">
        <v>46091.420601851853</v>
      </c>
      <c r="AG5191" s="2">
        <v>85481</v>
      </c>
    </row>
    <row r="5192" spans="1:33" ht="45" x14ac:dyDescent="0.25">
      <c r="A5192" s="2" t="s">
        <v>6622</v>
      </c>
      <c r="B5192" s="2" t="s">
        <v>5927</v>
      </c>
      <c r="C5192" s="2" t="s">
        <v>6623</v>
      </c>
      <c r="F5192" s="2" t="s">
        <v>6308</v>
      </c>
      <c r="G5192" s="2" t="s">
        <v>6309</v>
      </c>
      <c r="H5192" s="2" t="s">
        <v>6117</v>
      </c>
      <c r="I5192" s="2" t="s">
        <v>20082</v>
      </c>
      <c r="J5192" s="2" t="s">
        <v>28</v>
      </c>
      <c r="K5192" s="2" t="s">
        <v>173</v>
      </c>
      <c r="L5192" s="2" t="s">
        <v>57</v>
      </c>
      <c r="M5192" s="2" t="s">
        <v>346</v>
      </c>
      <c r="N5192" s="2" t="s">
        <v>4904</v>
      </c>
      <c r="O5192" s="2" t="s">
        <v>705</v>
      </c>
      <c r="P5192" s="24">
        <v>0</v>
      </c>
      <c r="Q5192" s="24">
        <v>0</v>
      </c>
      <c r="R5192" s="27" t="s">
        <v>1578</v>
      </c>
      <c r="S5192" s="28" t="s">
        <v>1589</v>
      </c>
      <c r="T5192" s="2" t="s">
        <v>33</v>
      </c>
      <c r="U5192" s="2">
        <v>0</v>
      </c>
      <c r="V5192" s="2" t="s">
        <v>5927</v>
      </c>
      <c r="W5192" s="2" t="s">
        <v>34</v>
      </c>
      <c r="AC5192" s="2">
        <v>0</v>
      </c>
      <c r="AD5192" s="104"/>
    </row>
    <row r="5193" spans="1:33" ht="45" x14ac:dyDescent="0.25">
      <c r="A5193" s="2" t="s">
        <v>12356</v>
      </c>
      <c r="B5193" s="2" t="s">
        <v>5927</v>
      </c>
      <c r="C5193" s="2" t="s">
        <v>12357</v>
      </c>
      <c r="F5193" s="2" t="s">
        <v>12358</v>
      </c>
      <c r="G5193" s="2" t="s">
        <v>12359</v>
      </c>
      <c r="H5193" s="2" t="s">
        <v>12360</v>
      </c>
      <c r="I5193" s="2" t="s">
        <v>23554</v>
      </c>
      <c r="J5193" s="2" t="s">
        <v>28</v>
      </c>
      <c r="K5193" s="2" t="s">
        <v>43</v>
      </c>
      <c r="L5193" s="2" t="s">
        <v>488</v>
      </c>
      <c r="M5193" s="2" t="s">
        <v>489</v>
      </c>
      <c r="N5193" s="2" t="s">
        <v>3000</v>
      </c>
      <c r="O5193" s="2" t="s">
        <v>705</v>
      </c>
      <c r="P5193" s="24">
        <v>0</v>
      </c>
      <c r="Q5193" s="24">
        <v>0</v>
      </c>
      <c r="R5193" s="27" t="s">
        <v>1578</v>
      </c>
      <c r="S5193" s="28" t="s">
        <v>1589</v>
      </c>
      <c r="T5193" s="2" t="s">
        <v>33</v>
      </c>
      <c r="U5193" s="2">
        <v>0</v>
      </c>
      <c r="V5193" s="2" t="s">
        <v>5927</v>
      </c>
      <c r="W5193" s="2" t="s">
        <v>34</v>
      </c>
      <c r="AC5193" s="2">
        <v>0</v>
      </c>
      <c r="AD5193" s="104"/>
    </row>
    <row r="5194" spans="1:33" ht="45" x14ac:dyDescent="0.25">
      <c r="A5194" s="2" t="s">
        <v>8117</v>
      </c>
      <c r="B5194" s="2" t="s">
        <v>5927</v>
      </c>
      <c r="C5194" s="2" t="s">
        <v>8118</v>
      </c>
      <c r="F5194" s="2" t="s">
        <v>8119</v>
      </c>
      <c r="G5194" s="2" t="s">
        <v>8120</v>
      </c>
      <c r="H5194" s="2" t="s">
        <v>6367</v>
      </c>
      <c r="I5194" s="2" t="s">
        <v>21248</v>
      </c>
      <c r="J5194" s="2" t="s">
        <v>28</v>
      </c>
      <c r="K5194" s="2" t="s">
        <v>78</v>
      </c>
      <c r="L5194" s="2" t="s">
        <v>503</v>
      </c>
      <c r="M5194" s="2" t="s">
        <v>504</v>
      </c>
      <c r="N5194" s="2" t="s">
        <v>3821</v>
      </c>
      <c r="O5194" s="2" t="s">
        <v>32</v>
      </c>
      <c r="P5194" s="24">
        <v>0</v>
      </c>
      <c r="Q5194" s="24">
        <v>1</v>
      </c>
      <c r="R5194" s="27" t="s">
        <v>1568</v>
      </c>
      <c r="S5194" s="28" t="s">
        <v>1589</v>
      </c>
      <c r="T5194" s="2" t="s">
        <v>33</v>
      </c>
      <c r="U5194" s="2">
        <v>0</v>
      </c>
      <c r="V5194" s="2" t="s">
        <v>32611</v>
      </c>
      <c r="W5194" s="2" t="s">
        <v>34</v>
      </c>
      <c r="X5194" s="58" t="s">
        <v>5754</v>
      </c>
      <c r="Z5194" s="2">
        <v>412000</v>
      </c>
      <c r="AB5194" s="58">
        <v>46091.420891203707</v>
      </c>
      <c r="AC5194" s="2">
        <v>0</v>
      </c>
      <c r="AD5194" s="104">
        <v>412000</v>
      </c>
      <c r="AE5194" s="2">
        <v>46091.420891203707</v>
      </c>
      <c r="AG5194" s="2">
        <v>82315</v>
      </c>
    </row>
    <row r="5195" spans="1:33" ht="60" x14ac:dyDescent="0.25">
      <c r="A5195" s="2" t="s">
        <v>9148</v>
      </c>
      <c r="B5195" s="2" t="s">
        <v>5927</v>
      </c>
      <c r="C5195" s="2" t="s">
        <v>9149</v>
      </c>
      <c r="F5195" s="2" t="s">
        <v>9150</v>
      </c>
      <c r="G5195" s="2" t="s">
        <v>9151</v>
      </c>
      <c r="H5195" s="2" t="s">
        <v>9152</v>
      </c>
      <c r="I5195" s="2" t="s">
        <v>21730</v>
      </c>
      <c r="J5195" s="2" t="s">
        <v>28</v>
      </c>
      <c r="K5195" s="2" t="s">
        <v>51</v>
      </c>
      <c r="L5195" s="2" t="s">
        <v>267</v>
      </c>
      <c r="M5195" s="2" t="s">
        <v>1664</v>
      </c>
      <c r="N5195" s="2" t="s">
        <v>9137</v>
      </c>
      <c r="O5195" s="2" t="s">
        <v>37</v>
      </c>
      <c r="P5195" s="24">
        <v>0</v>
      </c>
      <c r="Q5195" s="24">
        <v>0</v>
      </c>
      <c r="R5195" s="27" t="s">
        <v>1578</v>
      </c>
      <c r="S5195" s="28" t="s">
        <v>1589</v>
      </c>
      <c r="T5195" s="2" t="s">
        <v>33</v>
      </c>
      <c r="U5195" s="2">
        <v>0</v>
      </c>
      <c r="V5195" s="2" t="s">
        <v>28375</v>
      </c>
      <c r="W5195" s="2" t="s">
        <v>34</v>
      </c>
      <c r="X5195" s="58" t="s">
        <v>5754</v>
      </c>
      <c r="Z5195" s="2">
        <v>412000</v>
      </c>
      <c r="AB5195" s="58">
        <v>46091.753796296296</v>
      </c>
      <c r="AC5195" s="2">
        <v>0</v>
      </c>
      <c r="AD5195" s="104">
        <v>412000</v>
      </c>
      <c r="AE5195" s="2">
        <v>46091.753796296296</v>
      </c>
      <c r="AG5195" s="2">
        <v>84006</v>
      </c>
    </row>
    <row r="5196" spans="1:33" ht="45" x14ac:dyDescent="0.25">
      <c r="A5196" s="2" t="s">
        <v>9155</v>
      </c>
      <c r="B5196" s="2" t="s">
        <v>5927</v>
      </c>
      <c r="C5196" s="2" t="s">
        <v>9156</v>
      </c>
      <c r="F5196" s="2" t="s">
        <v>9157</v>
      </c>
      <c r="G5196" s="2" t="s">
        <v>9158</v>
      </c>
      <c r="H5196" s="2" t="s">
        <v>9159</v>
      </c>
      <c r="I5196" s="2" t="s">
        <v>21731</v>
      </c>
      <c r="J5196" s="2" t="s">
        <v>28</v>
      </c>
      <c r="K5196" s="2" t="s">
        <v>51</v>
      </c>
      <c r="L5196" s="2" t="s">
        <v>158</v>
      </c>
      <c r="M5196" s="2" t="s">
        <v>159</v>
      </c>
      <c r="N5196" s="2" t="s">
        <v>4021</v>
      </c>
      <c r="O5196" s="2" t="s">
        <v>32</v>
      </c>
      <c r="P5196" s="24">
        <v>0</v>
      </c>
      <c r="Q5196" s="24">
        <v>2</v>
      </c>
      <c r="R5196" s="27" t="s">
        <v>1568</v>
      </c>
      <c r="S5196" s="28" t="s">
        <v>1589</v>
      </c>
      <c r="T5196" s="2" t="s">
        <v>33</v>
      </c>
      <c r="U5196" s="2">
        <v>0</v>
      </c>
      <c r="V5196" s="2" t="s">
        <v>17895</v>
      </c>
      <c r="W5196" s="2" t="s">
        <v>34</v>
      </c>
      <c r="X5196" s="58" t="s">
        <v>5797</v>
      </c>
      <c r="Z5196" s="2">
        <v>412000</v>
      </c>
      <c r="AB5196" s="58">
        <v>46087.4</v>
      </c>
      <c r="AC5196" s="2">
        <v>0</v>
      </c>
      <c r="AD5196" s="104">
        <v>412000</v>
      </c>
      <c r="AE5196" s="2">
        <v>46087.4</v>
      </c>
      <c r="AG5196" s="2">
        <v>84011</v>
      </c>
    </row>
    <row r="5197" spans="1:33" ht="45" x14ac:dyDescent="0.25">
      <c r="A5197" s="2" t="s">
        <v>7390</v>
      </c>
      <c r="B5197" s="2" t="s">
        <v>5927</v>
      </c>
      <c r="C5197" s="2" t="s">
        <v>7391</v>
      </c>
      <c r="F5197" s="2" t="s">
        <v>7392</v>
      </c>
      <c r="G5197" s="2" t="s">
        <v>7393</v>
      </c>
      <c r="H5197" s="2" t="s">
        <v>7394</v>
      </c>
      <c r="I5197" s="2" t="s">
        <v>20688</v>
      </c>
      <c r="J5197" s="2" t="s">
        <v>28</v>
      </c>
      <c r="K5197" s="2" t="s">
        <v>29</v>
      </c>
      <c r="L5197" s="2" t="s">
        <v>154</v>
      </c>
      <c r="M5197" s="2" t="s">
        <v>155</v>
      </c>
      <c r="N5197" s="2" t="s">
        <v>7144</v>
      </c>
      <c r="O5197" s="2" t="s">
        <v>705</v>
      </c>
      <c r="P5197" s="24">
        <v>0</v>
      </c>
      <c r="Q5197" s="24">
        <v>0</v>
      </c>
      <c r="R5197" s="27" t="s">
        <v>1578</v>
      </c>
      <c r="S5197" s="28" t="s">
        <v>1589</v>
      </c>
      <c r="T5197" s="2" t="s">
        <v>33</v>
      </c>
      <c r="U5197" s="2">
        <v>0</v>
      </c>
      <c r="V5197" s="2" t="s">
        <v>5927</v>
      </c>
      <c r="W5197" s="2" t="s">
        <v>34</v>
      </c>
      <c r="AC5197" s="2">
        <v>0</v>
      </c>
      <c r="AD5197" s="104"/>
    </row>
    <row r="5198" spans="1:33" ht="45" x14ac:dyDescent="0.25">
      <c r="A5198" s="2" t="s">
        <v>8492</v>
      </c>
      <c r="B5198" s="2" t="s">
        <v>5927</v>
      </c>
      <c r="C5198" s="2" t="s">
        <v>8493</v>
      </c>
      <c r="F5198" s="2" t="s">
        <v>8494</v>
      </c>
      <c r="G5198" s="2" t="s">
        <v>8495</v>
      </c>
      <c r="H5198" s="2" t="s">
        <v>8496</v>
      </c>
      <c r="I5198" s="2" t="s">
        <v>21249</v>
      </c>
      <c r="J5198" s="2" t="s">
        <v>28</v>
      </c>
      <c r="K5198" s="2" t="s">
        <v>78</v>
      </c>
      <c r="L5198" s="2" t="s">
        <v>503</v>
      </c>
      <c r="M5198" s="2" t="s">
        <v>504</v>
      </c>
      <c r="N5198" s="2" t="s">
        <v>3821</v>
      </c>
      <c r="O5198" s="2" t="s">
        <v>705</v>
      </c>
      <c r="P5198" s="24">
        <v>0</v>
      </c>
      <c r="Q5198" s="24">
        <v>0</v>
      </c>
      <c r="R5198" s="27" t="s">
        <v>1578</v>
      </c>
      <c r="S5198" s="28" t="s">
        <v>1589</v>
      </c>
      <c r="T5198" s="2" t="s">
        <v>33</v>
      </c>
      <c r="U5198" s="2">
        <v>0</v>
      </c>
      <c r="V5198" s="2" t="s">
        <v>5927</v>
      </c>
      <c r="W5198" s="2" t="s">
        <v>34</v>
      </c>
      <c r="AC5198" s="2">
        <v>0</v>
      </c>
      <c r="AD5198" s="104"/>
    </row>
    <row r="5199" spans="1:33" ht="45" x14ac:dyDescent="0.25">
      <c r="A5199" s="2" t="s">
        <v>8178</v>
      </c>
      <c r="B5199" s="2" t="s">
        <v>5927</v>
      </c>
      <c r="C5199" s="2" t="s">
        <v>8179</v>
      </c>
      <c r="F5199" s="2" t="s">
        <v>8180</v>
      </c>
      <c r="G5199" s="2" t="s">
        <v>8181</v>
      </c>
      <c r="H5199" s="2" t="s">
        <v>8182</v>
      </c>
      <c r="I5199" s="2" t="s">
        <v>21222</v>
      </c>
      <c r="J5199" s="2" t="s">
        <v>28</v>
      </c>
      <c r="K5199" s="2" t="s">
        <v>78</v>
      </c>
      <c r="L5199" s="2" t="s">
        <v>41</v>
      </c>
      <c r="M5199" s="2" t="s">
        <v>1310</v>
      </c>
      <c r="N5199" s="2" t="s">
        <v>8147</v>
      </c>
      <c r="O5199" s="2" t="s">
        <v>32</v>
      </c>
      <c r="P5199" s="24">
        <v>0</v>
      </c>
      <c r="Q5199" s="24">
        <v>1</v>
      </c>
      <c r="R5199" s="27" t="s">
        <v>1568</v>
      </c>
      <c r="S5199" s="28" t="s">
        <v>1589</v>
      </c>
      <c r="T5199" s="2" t="s">
        <v>33</v>
      </c>
      <c r="U5199" s="2">
        <v>0</v>
      </c>
      <c r="V5199" s="2" t="s">
        <v>18001</v>
      </c>
      <c r="W5199" s="2" t="s">
        <v>34</v>
      </c>
      <c r="X5199" s="58" t="s">
        <v>5754</v>
      </c>
      <c r="Z5199" s="2">
        <v>412000</v>
      </c>
      <c r="AB5199" s="58">
        <v>46091.688159722224</v>
      </c>
      <c r="AC5199" s="2">
        <v>0</v>
      </c>
      <c r="AD5199" s="104">
        <v>412000</v>
      </c>
      <c r="AE5199" s="2">
        <v>46091.688159722224</v>
      </c>
      <c r="AG5199" s="2">
        <v>85484</v>
      </c>
    </row>
    <row r="5200" spans="1:33" ht="60" x14ac:dyDescent="0.25">
      <c r="A5200" s="2" t="s">
        <v>8126</v>
      </c>
      <c r="B5200" s="2" t="s">
        <v>5927</v>
      </c>
      <c r="C5200" s="2" t="s">
        <v>8127</v>
      </c>
      <c r="F5200" s="2" t="s">
        <v>1438</v>
      </c>
      <c r="G5200" s="2" t="s">
        <v>3545</v>
      </c>
      <c r="H5200" s="2" t="s">
        <v>3546</v>
      </c>
      <c r="I5200" s="2" t="s">
        <v>21187</v>
      </c>
      <c r="J5200" s="2" t="s">
        <v>28</v>
      </c>
      <c r="K5200" s="2" t="s">
        <v>78</v>
      </c>
      <c r="L5200" s="2" t="s">
        <v>108</v>
      </c>
      <c r="M5200" s="2" t="s">
        <v>109</v>
      </c>
      <c r="N5200" s="2" t="s">
        <v>3543</v>
      </c>
      <c r="O5200" s="2" t="s">
        <v>32</v>
      </c>
      <c r="P5200" s="24">
        <v>0</v>
      </c>
      <c r="Q5200" s="24">
        <v>1</v>
      </c>
      <c r="R5200" s="27" t="s">
        <v>1568</v>
      </c>
      <c r="S5200" s="28" t="s">
        <v>1589</v>
      </c>
      <c r="T5200" s="2" t="s">
        <v>33</v>
      </c>
      <c r="U5200" s="2">
        <v>0</v>
      </c>
      <c r="V5200" s="2" t="s">
        <v>19078</v>
      </c>
      <c r="W5200" s="2" t="s">
        <v>34</v>
      </c>
      <c r="X5200" s="58" t="s">
        <v>5797</v>
      </c>
      <c r="Z5200" s="2">
        <v>412000</v>
      </c>
      <c r="AB5200" s="58">
        <v>46087.62908564815</v>
      </c>
      <c r="AC5200" s="2">
        <v>0</v>
      </c>
      <c r="AD5200" s="104">
        <v>412000</v>
      </c>
      <c r="AE5200" s="2">
        <v>46087.62908564815</v>
      </c>
      <c r="AG5200" s="2">
        <v>82317</v>
      </c>
    </row>
    <row r="5201" spans="1:33" ht="45" x14ac:dyDescent="0.25">
      <c r="A5201" s="2" t="s">
        <v>9577</v>
      </c>
      <c r="B5201" s="2" t="s">
        <v>5927</v>
      </c>
      <c r="C5201" s="2" t="s">
        <v>9578</v>
      </c>
      <c r="F5201" s="2" t="s">
        <v>9433</v>
      </c>
      <c r="G5201" s="2" t="s">
        <v>9434</v>
      </c>
      <c r="H5201" s="2" t="s">
        <v>9435</v>
      </c>
      <c r="I5201" s="2" t="s">
        <v>21713</v>
      </c>
      <c r="J5201" s="2" t="s">
        <v>28</v>
      </c>
      <c r="K5201" s="2" t="s">
        <v>51</v>
      </c>
      <c r="L5201" s="2" t="s">
        <v>417</v>
      </c>
      <c r="M5201" s="2" t="s">
        <v>418</v>
      </c>
      <c r="N5201" s="2" t="s">
        <v>2785</v>
      </c>
      <c r="O5201" s="2" t="s">
        <v>705</v>
      </c>
      <c r="P5201" s="24">
        <v>0</v>
      </c>
      <c r="Q5201" s="24">
        <v>0</v>
      </c>
      <c r="R5201" s="27" t="s">
        <v>1578</v>
      </c>
      <c r="S5201" s="28" t="s">
        <v>1589</v>
      </c>
      <c r="T5201" s="2" t="s">
        <v>33</v>
      </c>
      <c r="U5201" s="2">
        <v>0</v>
      </c>
      <c r="V5201" s="2" t="s">
        <v>5797</v>
      </c>
      <c r="W5201" s="2" t="s">
        <v>34</v>
      </c>
      <c r="AC5201" s="2">
        <v>0</v>
      </c>
      <c r="AD5201" s="104"/>
    </row>
    <row r="5202" spans="1:33" ht="45" x14ac:dyDescent="0.25">
      <c r="A5202" s="2" t="s">
        <v>12290</v>
      </c>
      <c r="B5202" s="2" t="s">
        <v>5927</v>
      </c>
      <c r="C5202" s="2" t="s">
        <v>12291</v>
      </c>
      <c r="F5202" s="2" t="s">
        <v>3012</v>
      </c>
      <c r="G5202" s="2" t="s">
        <v>3013</v>
      </c>
      <c r="H5202" s="2" t="s">
        <v>3014</v>
      </c>
      <c r="I5202" s="2" t="s">
        <v>23555</v>
      </c>
      <c r="J5202" s="2" t="s">
        <v>28</v>
      </c>
      <c r="K5202" s="2" t="s">
        <v>43</v>
      </c>
      <c r="L5202" s="2" t="s">
        <v>283</v>
      </c>
      <c r="M5202" s="2" t="s">
        <v>1605</v>
      </c>
      <c r="N5202" s="2" t="s">
        <v>3015</v>
      </c>
      <c r="O5202" s="2" t="s">
        <v>32</v>
      </c>
      <c r="P5202" s="24">
        <v>0</v>
      </c>
      <c r="Q5202" s="24">
        <v>1</v>
      </c>
      <c r="R5202" s="27" t="s">
        <v>1568</v>
      </c>
      <c r="S5202" s="28" t="s">
        <v>1589</v>
      </c>
      <c r="T5202" s="2" t="s">
        <v>33</v>
      </c>
      <c r="U5202" s="2">
        <v>0</v>
      </c>
      <c r="V5202" s="2" t="s">
        <v>17905</v>
      </c>
      <c r="W5202" s="2" t="s">
        <v>34</v>
      </c>
      <c r="X5202" s="58" t="s">
        <v>5754</v>
      </c>
      <c r="Z5202" s="2">
        <v>412000</v>
      </c>
      <c r="AB5202" s="58">
        <v>46091.676377314812</v>
      </c>
      <c r="AC5202" s="2">
        <v>0</v>
      </c>
      <c r="AD5202" s="104">
        <v>412000</v>
      </c>
      <c r="AE5202" s="2">
        <v>46091.676377314812</v>
      </c>
      <c r="AG5202" s="2">
        <v>87581</v>
      </c>
    </row>
    <row r="5203" spans="1:33" ht="45" x14ac:dyDescent="0.25">
      <c r="A5203" s="2" t="s">
        <v>9658</v>
      </c>
      <c r="B5203" s="2" t="s">
        <v>5927</v>
      </c>
      <c r="C5203" s="2" t="s">
        <v>9659</v>
      </c>
      <c r="F5203" s="2" t="s">
        <v>9660</v>
      </c>
      <c r="G5203" s="2" t="s">
        <v>9661</v>
      </c>
      <c r="H5203" s="2" t="s">
        <v>8278</v>
      </c>
      <c r="I5203" s="2" t="s">
        <v>21732</v>
      </c>
      <c r="J5203" s="2" t="s">
        <v>28</v>
      </c>
      <c r="K5203" s="2" t="s">
        <v>51</v>
      </c>
      <c r="L5203" s="2" t="s">
        <v>417</v>
      </c>
      <c r="M5203" s="2" t="s">
        <v>418</v>
      </c>
      <c r="N5203" s="2" t="s">
        <v>2785</v>
      </c>
      <c r="O5203" s="2" t="s">
        <v>705</v>
      </c>
      <c r="P5203" s="24">
        <v>0</v>
      </c>
      <c r="Q5203" s="24">
        <v>0</v>
      </c>
      <c r="R5203" s="27" t="s">
        <v>1578</v>
      </c>
      <c r="S5203" s="28" t="s">
        <v>1589</v>
      </c>
      <c r="T5203" s="2" t="s">
        <v>33</v>
      </c>
      <c r="U5203" s="2">
        <v>0</v>
      </c>
      <c r="V5203" s="2" t="s">
        <v>12659</v>
      </c>
      <c r="W5203" s="2" t="s">
        <v>34</v>
      </c>
      <c r="AC5203" s="2">
        <v>0</v>
      </c>
      <c r="AD5203" s="104"/>
    </row>
    <row r="5204" spans="1:33" ht="45" x14ac:dyDescent="0.25">
      <c r="A5204" s="2" t="s">
        <v>6521</v>
      </c>
      <c r="B5204" s="2" t="s">
        <v>5927</v>
      </c>
      <c r="C5204" s="2" t="s">
        <v>6522</v>
      </c>
      <c r="F5204" s="2" t="s">
        <v>6308</v>
      </c>
      <c r="G5204" s="2" t="s">
        <v>6309</v>
      </c>
      <c r="H5204" s="2" t="s">
        <v>6117</v>
      </c>
      <c r="I5204" s="2" t="s">
        <v>20082</v>
      </c>
      <c r="J5204" s="2" t="s">
        <v>28</v>
      </c>
      <c r="K5204" s="2" t="s">
        <v>173</v>
      </c>
      <c r="L5204" s="2" t="s">
        <v>57</v>
      </c>
      <c r="M5204" s="2" t="s">
        <v>346</v>
      </c>
      <c r="N5204" s="2" t="s">
        <v>4904</v>
      </c>
      <c r="O5204" s="2" t="s">
        <v>705</v>
      </c>
      <c r="P5204" s="24">
        <v>0</v>
      </c>
      <c r="Q5204" s="24">
        <v>0</v>
      </c>
      <c r="R5204" s="27" t="s">
        <v>1578</v>
      </c>
      <c r="S5204" s="28" t="s">
        <v>1589</v>
      </c>
      <c r="T5204" s="2" t="s">
        <v>33</v>
      </c>
      <c r="U5204" s="2">
        <v>0</v>
      </c>
      <c r="V5204" s="2" t="s">
        <v>5927</v>
      </c>
      <c r="W5204" s="2" t="s">
        <v>34</v>
      </c>
      <c r="AC5204" s="2">
        <v>0</v>
      </c>
      <c r="AD5204" s="104"/>
    </row>
    <row r="5205" spans="1:33" ht="45" x14ac:dyDescent="0.25">
      <c r="A5205" s="2" t="s">
        <v>8603</v>
      </c>
      <c r="B5205" s="2" t="s">
        <v>5927</v>
      </c>
      <c r="C5205" s="2" t="s">
        <v>8604</v>
      </c>
      <c r="F5205" s="2" t="s">
        <v>8605</v>
      </c>
      <c r="G5205" s="2" t="s">
        <v>8606</v>
      </c>
      <c r="H5205" s="2" t="s">
        <v>8607</v>
      </c>
      <c r="I5205" s="2" t="s">
        <v>21148</v>
      </c>
      <c r="J5205" s="2" t="s">
        <v>28</v>
      </c>
      <c r="K5205" s="2" t="s">
        <v>78</v>
      </c>
      <c r="L5205" s="2" t="s">
        <v>287</v>
      </c>
      <c r="M5205" s="2" t="s">
        <v>288</v>
      </c>
      <c r="N5205" s="2" t="s">
        <v>8028</v>
      </c>
      <c r="O5205" s="2" t="s">
        <v>705</v>
      </c>
      <c r="P5205" s="24">
        <v>0</v>
      </c>
      <c r="Q5205" s="24">
        <v>0</v>
      </c>
      <c r="R5205" s="27" t="s">
        <v>1578</v>
      </c>
      <c r="S5205" s="28" t="s">
        <v>1589</v>
      </c>
      <c r="T5205" s="2" t="s">
        <v>33</v>
      </c>
      <c r="U5205" s="2">
        <v>0</v>
      </c>
      <c r="V5205" s="2" t="s">
        <v>5927</v>
      </c>
      <c r="W5205" s="2" t="s">
        <v>34</v>
      </c>
      <c r="AC5205" s="2">
        <v>0</v>
      </c>
      <c r="AD5205" s="104"/>
    </row>
    <row r="5206" spans="1:33" ht="45" x14ac:dyDescent="0.25">
      <c r="A5206" s="2" t="s">
        <v>9117</v>
      </c>
      <c r="B5206" s="2" t="s">
        <v>5927</v>
      </c>
      <c r="C5206" s="2" t="s">
        <v>9118</v>
      </c>
      <c r="F5206" s="2" t="s">
        <v>9119</v>
      </c>
      <c r="G5206" s="2" t="s">
        <v>9120</v>
      </c>
      <c r="H5206" s="2" t="s">
        <v>9121</v>
      </c>
      <c r="I5206" s="2" t="s">
        <v>21733</v>
      </c>
      <c r="J5206" s="2" t="s">
        <v>28</v>
      </c>
      <c r="K5206" s="2" t="s">
        <v>51</v>
      </c>
      <c r="L5206" s="2" t="s">
        <v>234</v>
      </c>
      <c r="M5206" s="2" t="s">
        <v>235</v>
      </c>
      <c r="N5206" s="2" t="s">
        <v>4327</v>
      </c>
      <c r="O5206" s="2" t="s">
        <v>32</v>
      </c>
      <c r="P5206" s="24">
        <v>0</v>
      </c>
      <c r="Q5206" s="24">
        <v>2</v>
      </c>
      <c r="R5206" s="27" t="s">
        <v>1568</v>
      </c>
      <c r="S5206" s="28" t="s">
        <v>1589</v>
      </c>
      <c r="T5206" s="2" t="s">
        <v>33</v>
      </c>
      <c r="U5206" s="2">
        <v>0</v>
      </c>
      <c r="V5206" s="2" t="s">
        <v>17683</v>
      </c>
      <c r="W5206" s="2" t="s">
        <v>34</v>
      </c>
      <c r="X5206" s="58" t="s">
        <v>5927</v>
      </c>
      <c r="Z5206" s="2">
        <v>412000</v>
      </c>
      <c r="AB5206" s="58">
        <v>46086.768263888887</v>
      </c>
      <c r="AC5206" s="2">
        <v>0</v>
      </c>
      <c r="AD5206" s="104">
        <v>412000</v>
      </c>
      <c r="AE5206" s="2">
        <v>46086.768263888887</v>
      </c>
      <c r="AG5206" s="2">
        <v>82088</v>
      </c>
    </row>
    <row r="5207" spans="1:33" ht="45" x14ac:dyDescent="0.25">
      <c r="A5207" s="2" t="s">
        <v>8128</v>
      </c>
      <c r="B5207" s="2" t="s">
        <v>5927</v>
      </c>
      <c r="C5207" s="2" t="s">
        <v>8129</v>
      </c>
      <c r="F5207" s="2" t="s">
        <v>8130</v>
      </c>
      <c r="G5207" s="2" t="s">
        <v>8131</v>
      </c>
      <c r="H5207" s="2" t="s">
        <v>3357</v>
      </c>
      <c r="I5207" s="2" t="s">
        <v>21250</v>
      </c>
      <c r="J5207" s="2" t="s">
        <v>28</v>
      </c>
      <c r="K5207" s="2" t="s">
        <v>78</v>
      </c>
      <c r="L5207" s="2" t="s">
        <v>1014</v>
      </c>
      <c r="M5207" s="2" t="s">
        <v>1015</v>
      </c>
      <c r="N5207" s="2" t="s">
        <v>3756</v>
      </c>
      <c r="O5207" s="2" t="s">
        <v>32</v>
      </c>
      <c r="P5207" s="24">
        <v>0</v>
      </c>
      <c r="Q5207" s="24">
        <v>1</v>
      </c>
      <c r="R5207" s="27" t="s">
        <v>1568</v>
      </c>
      <c r="S5207" s="28" t="s">
        <v>1589</v>
      </c>
      <c r="T5207" s="2" t="s">
        <v>33</v>
      </c>
      <c r="U5207" s="2">
        <v>0</v>
      </c>
      <c r="V5207" s="2" t="s">
        <v>32960</v>
      </c>
      <c r="W5207" s="2" t="s">
        <v>34</v>
      </c>
      <c r="X5207" s="58" t="s">
        <v>5927</v>
      </c>
      <c r="Z5207" s="2">
        <v>412000</v>
      </c>
      <c r="AB5207" s="58">
        <v>46086.739224537036</v>
      </c>
      <c r="AC5207" s="2">
        <v>0</v>
      </c>
      <c r="AD5207" s="104">
        <v>412000</v>
      </c>
      <c r="AE5207" s="2">
        <v>46086.739224537036</v>
      </c>
      <c r="AG5207" s="2">
        <v>81282</v>
      </c>
    </row>
    <row r="5208" spans="1:33" ht="45" x14ac:dyDescent="0.25">
      <c r="A5208" s="2" t="s">
        <v>8608</v>
      </c>
      <c r="B5208" s="2" t="s">
        <v>5927</v>
      </c>
      <c r="C5208" s="2" t="s">
        <v>8609</v>
      </c>
      <c r="F5208" s="2" t="s">
        <v>8585</v>
      </c>
      <c r="G5208" s="2" t="s">
        <v>8586</v>
      </c>
      <c r="H5208" s="2" t="s">
        <v>8587</v>
      </c>
      <c r="I5208" s="2" t="s">
        <v>21251</v>
      </c>
      <c r="J5208" s="2" t="s">
        <v>28</v>
      </c>
      <c r="K5208" s="2" t="s">
        <v>78</v>
      </c>
      <c r="L5208" s="2" t="s">
        <v>1014</v>
      </c>
      <c r="M5208" s="2" t="s">
        <v>1015</v>
      </c>
      <c r="N5208" s="2" t="s">
        <v>3756</v>
      </c>
      <c r="O5208" s="2" t="s">
        <v>706</v>
      </c>
      <c r="P5208" s="24">
        <v>0</v>
      </c>
      <c r="Q5208" s="24">
        <v>0</v>
      </c>
      <c r="R5208" s="27" t="s">
        <v>1578</v>
      </c>
      <c r="S5208" s="28" t="s">
        <v>1589</v>
      </c>
      <c r="T5208" s="2" t="s">
        <v>33</v>
      </c>
      <c r="U5208" s="2">
        <v>0</v>
      </c>
      <c r="V5208" s="2" t="s">
        <v>5927</v>
      </c>
      <c r="W5208" s="2" t="s">
        <v>34</v>
      </c>
      <c r="AC5208" s="2">
        <v>0</v>
      </c>
      <c r="AD5208" s="104"/>
    </row>
    <row r="5209" spans="1:33" ht="45" x14ac:dyDescent="0.25">
      <c r="A5209" s="2" t="s">
        <v>12388</v>
      </c>
      <c r="B5209" s="2" t="s">
        <v>5927</v>
      </c>
      <c r="C5209" s="2" t="s">
        <v>12389</v>
      </c>
      <c r="F5209" s="2" t="s">
        <v>5750</v>
      </c>
      <c r="G5209" s="2" t="s">
        <v>5751</v>
      </c>
      <c r="H5209" s="2" t="s">
        <v>5752</v>
      </c>
      <c r="I5209" s="2" t="s">
        <v>23547</v>
      </c>
      <c r="J5209" s="2" t="s">
        <v>28</v>
      </c>
      <c r="K5209" s="2" t="s">
        <v>43</v>
      </c>
      <c r="L5209" s="2" t="s">
        <v>82</v>
      </c>
      <c r="M5209" s="2" t="s">
        <v>83</v>
      </c>
      <c r="N5209" s="2" t="s">
        <v>4931</v>
      </c>
      <c r="O5209" s="2" t="s">
        <v>705</v>
      </c>
      <c r="P5209" s="24">
        <v>0</v>
      </c>
      <c r="Q5209" s="24">
        <v>0</v>
      </c>
      <c r="R5209" s="27" t="s">
        <v>1578</v>
      </c>
      <c r="S5209" s="28" t="s">
        <v>1589</v>
      </c>
      <c r="T5209" s="2" t="s">
        <v>33</v>
      </c>
      <c r="U5209" s="2">
        <v>0</v>
      </c>
      <c r="V5209" s="2" t="s">
        <v>5927</v>
      </c>
      <c r="W5209" s="2" t="s">
        <v>34</v>
      </c>
      <c r="AC5209" s="2">
        <v>0</v>
      </c>
      <c r="AD5209" s="104"/>
    </row>
    <row r="5210" spans="1:33" ht="45" x14ac:dyDescent="0.25">
      <c r="A5210" s="2" t="s">
        <v>9034</v>
      </c>
      <c r="B5210" s="2" t="s">
        <v>5927</v>
      </c>
      <c r="C5210" s="2" t="s">
        <v>9035</v>
      </c>
      <c r="F5210" s="2" t="s">
        <v>9036</v>
      </c>
      <c r="G5210" s="2" t="s">
        <v>9037</v>
      </c>
      <c r="H5210" s="2" t="s">
        <v>9038</v>
      </c>
      <c r="I5210" s="2" t="s">
        <v>21734</v>
      </c>
      <c r="J5210" s="2" t="s">
        <v>28</v>
      </c>
      <c r="K5210" s="2" t="s">
        <v>51</v>
      </c>
      <c r="L5210" s="2" t="s">
        <v>59</v>
      </c>
      <c r="M5210" s="2" t="s">
        <v>60</v>
      </c>
      <c r="N5210" s="2" t="s">
        <v>8751</v>
      </c>
      <c r="O5210" s="2" t="s">
        <v>32</v>
      </c>
      <c r="P5210" s="24">
        <v>0</v>
      </c>
      <c r="Q5210" s="24">
        <v>1</v>
      </c>
      <c r="R5210" s="27" t="s">
        <v>1568</v>
      </c>
      <c r="S5210" s="28" t="s">
        <v>1589</v>
      </c>
      <c r="T5210" s="2" t="s">
        <v>33</v>
      </c>
      <c r="U5210" s="2">
        <v>0</v>
      </c>
      <c r="V5210" s="2" t="s">
        <v>20332</v>
      </c>
      <c r="W5210" s="2" t="s">
        <v>34</v>
      </c>
      <c r="X5210" s="58" t="s">
        <v>5927</v>
      </c>
      <c r="Z5210" s="2">
        <v>412000</v>
      </c>
      <c r="AB5210" s="58">
        <v>46086.720358796294</v>
      </c>
      <c r="AC5210" s="2">
        <v>0</v>
      </c>
      <c r="AD5210" s="104">
        <v>412000</v>
      </c>
      <c r="AE5210" s="2">
        <v>46086.720358796294</v>
      </c>
      <c r="AG5210" s="2">
        <v>80654</v>
      </c>
    </row>
    <row r="5211" spans="1:33" ht="45" x14ac:dyDescent="0.25">
      <c r="A5211" s="2" t="s">
        <v>8097</v>
      </c>
      <c r="B5211" s="2" t="s">
        <v>5927</v>
      </c>
      <c r="C5211" s="2" t="s">
        <v>8098</v>
      </c>
      <c r="F5211" s="2" t="s">
        <v>8099</v>
      </c>
      <c r="G5211" s="2" t="s">
        <v>8100</v>
      </c>
      <c r="H5211" s="2" t="s">
        <v>8101</v>
      </c>
      <c r="I5211" s="2" t="s">
        <v>21252</v>
      </c>
      <c r="J5211" s="2" t="s">
        <v>28</v>
      </c>
      <c r="K5211" s="2" t="s">
        <v>78</v>
      </c>
      <c r="L5211" s="2" t="s">
        <v>108</v>
      </c>
      <c r="M5211" s="2" t="s">
        <v>109</v>
      </c>
      <c r="N5211" s="2" t="s">
        <v>3543</v>
      </c>
      <c r="O5211" s="2" t="s">
        <v>32</v>
      </c>
      <c r="P5211" s="24">
        <v>0</v>
      </c>
      <c r="Q5211" s="24">
        <v>1</v>
      </c>
      <c r="R5211" s="27" t="s">
        <v>1568</v>
      </c>
      <c r="S5211" s="28" t="s">
        <v>1589</v>
      </c>
      <c r="T5211" s="2" t="s">
        <v>33</v>
      </c>
      <c r="U5211" s="2">
        <v>0</v>
      </c>
      <c r="V5211" s="2" t="s">
        <v>19078</v>
      </c>
      <c r="W5211" s="2" t="s">
        <v>34</v>
      </c>
      <c r="X5211" s="58" t="s">
        <v>5797</v>
      </c>
      <c r="Z5211" s="2">
        <v>412000</v>
      </c>
      <c r="AB5211" s="58">
        <v>46087.629537037035</v>
      </c>
      <c r="AC5211" s="2">
        <v>0</v>
      </c>
      <c r="AD5211" s="104">
        <v>412000</v>
      </c>
      <c r="AE5211" s="2">
        <v>46087.629537037035</v>
      </c>
      <c r="AG5211" s="2">
        <v>81297</v>
      </c>
    </row>
    <row r="5212" spans="1:33" ht="45" x14ac:dyDescent="0.25">
      <c r="A5212" s="2" t="s">
        <v>9506</v>
      </c>
      <c r="B5212" s="2" t="s">
        <v>5927</v>
      </c>
      <c r="C5212" s="2" t="s">
        <v>9507</v>
      </c>
      <c r="F5212" s="2" t="s">
        <v>9283</v>
      </c>
      <c r="G5212" s="2" t="s">
        <v>9284</v>
      </c>
      <c r="H5212" s="2" t="s">
        <v>9285</v>
      </c>
      <c r="I5212" s="2" t="s">
        <v>21729</v>
      </c>
      <c r="J5212" s="2" t="s">
        <v>28</v>
      </c>
      <c r="K5212" s="2" t="s">
        <v>51</v>
      </c>
      <c r="L5212" s="2" t="s">
        <v>791</v>
      </c>
      <c r="M5212" s="2" t="s">
        <v>792</v>
      </c>
      <c r="N5212" s="2" t="s">
        <v>4970</v>
      </c>
      <c r="O5212" s="2" t="s">
        <v>705</v>
      </c>
      <c r="P5212" s="24">
        <v>0</v>
      </c>
      <c r="Q5212" s="24">
        <v>0</v>
      </c>
      <c r="R5212" s="27" t="s">
        <v>1578</v>
      </c>
      <c r="S5212" s="28" t="s">
        <v>1589</v>
      </c>
      <c r="T5212" s="2" t="s">
        <v>33</v>
      </c>
      <c r="U5212" s="2">
        <v>0</v>
      </c>
      <c r="V5212" s="2" t="s">
        <v>5927</v>
      </c>
      <c r="W5212" s="2" t="s">
        <v>34</v>
      </c>
      <c r="AC5212" s="2">
        <v>0</v>
      </c>
      <c r="AD5212" s="104"/>
    </row>
    <row r="5213" spans="1:33" ht="45" x14ac:dyDescent="0.25">
      <c r="A5213" s="2" t="s">
        <v>11717</v>
      </c>
      <c r="B5213" s="2" t="s">
        <v>5927</v>
      </c>
      <c r="C5213" s="2" t="s">
        <v>11718</v>
      </c>
      <c r="F5213" s="2" t="s">
        <v>11719</v>
      </c>
      <c r="G5213" s="2" t="s">
        <v>11720</v>
      </c>
      <c r="H5213" s="2" t="s">
        <v>11721</v>
      </c>
      <c r="I5213" s="2" t="s">
        <v>22398</v>
      </c>
      <c r="J5213" s="2" t="s">
        <v>28</v>
      </c>
      <c r="K5213" s="2" t="s">
        <v>68</v>
      </c>
      <c r="L5213" s="2" t="s">
        <v>1853</v>
      </c>
      <c r="M5213" s="2" t="s">
        <v>1725</v>
      </c>
      <c r="N5213" s="2" t="s">
        <v>3162</v>
      </c>
      <c r="O5213" s="2" t="s">
        <v>705</v>
      </c>
      <c r="P5213" s="24">
        <v>0</v>
      </c>
      <c r="Q5213" s="24">
        <v>0</v>
      </c>
      <c r="R5213" s="27" t="s">
        <v>1578</v>
      </c>
      <c r="S5213" s="28" t="s">
        <v>1589</v>
      </c>
      <c r="T5213" s="2" t="s">
        <v>33</v>
      </c>
      <c r="U5213" s="2">
        <v>0</v>
      </c>
      <c r="V5213" s="2" t="s">
        <v>5797</v>
      </c>
      <c r="W5213" s="2" t="s">
        <v>34</v>
      </c>
      <c r="AC5213" s="2">
        <v>0</v>
      </c>
      <c r="AD5213" s="104"/>
    </row>
    <row r="5214" spans="1:33" ht="45" x14ac:dyDescent="0.25">
      <c r="A5214" s="2" t="s">
        <v>6715</v>
      </c>
      <c r="B5214" s="2" t="s">
        <v>5927</v>
      </c>
      <c r="C5214" s="2" t="s">
        <v>6716</v>
      </c>
      <c r="F5214" s="2" t="s">
        <v>6449</v>
      </c>
      <c r="G5214" s="2" t="s">
        <v>6450</v>
      </c>
      <c r="H5214" s="2" t="s">
        <v>6451</v>
      </c>
      <c r="I5214" s="2" t="s">
        <v>20083</v>
      </c>
      <c r="J5214" s="2" t="s">
        <v>28</v>
      </c>
      <c r="K5214" s="2" t="s">
        <v>173</v>
      </c>
      <c r="L5214" s="2" t="s">
        <v>475</v>
      </c>
      <c r="M5214" s="2" t="s">
        <v>476</v>
      </c>
      <c r="N5214" s="2" t="s">
        <v>3440</v>
      </c>
      <c r="O5214" s="2" t="s">
        <v>37</v>
      </c>
      <c r="P5214" s="24">
        <v>0</v>
      </c>
      <c r="Q5214" s="24">
        <v>0</v>
      </c>
      <c r="R5214" s="27" t="s">
        <v>1578</v>
      </c>
      <c r="S5214" s="28" t="s">
        <v>1589</v>
      </c>
      <c r="T5214" s="2" t="s">
        <v>33</v>
      </c>
      <c r="U5214" s="2">
        <v>0</v>
      </c>
      <c r="V5214" s="2" t="s">
        <v>28201</v>
      </c>
      <c r="W5214" s="2" t="s">
        <v>34</v>
      </c>
      <c r="X5214" s="58" t="s">
        <v>12666</v>
      </c>
      <c r="Z5214" s="2">
        <v>412000</v>
      </c>
      <c r="AB5214" s="58">
        <v>46092.67664351852</v>
      </c>
      <c r="AC5214" s="2">
        <v>0</v>
      </c>
      <c r="AD5214" s="104">
        <v>412000</v>
      </c>
      <c r="AE5214" s="2">
        <v>46092.67664351852</v>
      </c>
      <c r="AG5214" s="2">
        <v>104549</v>
      </c>
    </row>
    <row r="5215" spans="1:33" ht="45" x14ac:dyDescent="0.25">
      <c r="A5215" s="2" t="s">
        <v>9014</v>
      </c>
      <c r="B5215" s="2" t="s">
        <v>5927</v>
      </c>
      <c r="C5215" s="2" t="s">
        <v>9015</v>
      </c>
      <c r="F5215" s="2" t="s">
        <v>9016</v>
      </c>
      <c r="G5215" s="2" t="s">
        <v>9017</v>
      </c>
      <c r="H5215" s="2" t="s">
        <v>9018</v>
      </c>
      <c r="I5215" s="2" t="s">
        <v>21735</v>
      </c>
      <c r="J5215" s="2" t="s">
        <v>28</v>
      </c>
      <c r="K5215" s="2" t="s">
        <v>51</v>
      </c>
      <c r="L5215" s="2" t="s">
        <v>158</v>
      </c>
      <c r="M5215" s="2" t="s">
        <v>159</v>
      </c>
      <c r="N5215" s="2" t="s">
        <v>4021</v>
      </c>
      <c r="O5215" s="2" t="s">
        <v>32</v>
      </c>
      <c r="P5215" s="24">
        <v>0</v>
      </c>
      <c r="Q5215" s="24">
        <v>2</v>
      </c>
      <c r="R5215" s="27" t="s">
        <v>1568</v>
      </c>
      <c r="S5215" s="28" t="s">
        <v>1589</v>
      </c>
      <c r="T5215" s="2" t="s">
        <v>33</v>
      </c>
      <c r="U5215" s="2">
        <v>0</v>
      </c>
      <c r="V5215" s="2" t="s">
        <v>17797</v>
      </c>
      <c r="W5215" s="2" t="s">
        <v>34</v>
      </c>
      <c r="X5215" s="58" t="s">
        <v>5797</v>
      </c>
      <c r="Z5215" s="2">
        <v>412000</v>
      </c>
      <c r="AB5215" s="58">
        <v>46087.403287037036</v>
      </c>
      <c r="AC5215" s="2">
        <v>0</v>
      </c>
      <c r="AD5215" s="104">
        <v>412000</v>
      </c>
      <c r="AE5215" s="2">
        <v>46087.403287037036</v>
      </c>
      <c r="AG5215" s="2">
        <v>80661</v>
      </c>
    </row>
    <row r="5216" spans="1:33" ht="45" x14ac:dyDescent="0.25">
      <c r="A5216" s="2" t="s">
        <v>6571</v>
      </c>
      <c r="B5216" s="2" t="s">
        <v>5927</v>
      </c>
      <c r="C5216" s="2" t="s">
        <v>6572</v>
      </c>
      <c r="F5216" s="2" t="s">
        <v>6573</v>
      </c>
      <c r="G5216" s="2" t="s">
        <v>6574</v>
      </c>
      <c r="H5216" s="2" t="s">
        <v>6575</v>
      </c>
      <c r="I5216" s="2" t="s">
        <v>20084</v>
      </c>
      <c r="J5216" s="2" t="s">
        <v>28</v>
      </c>
      <c r="K5216" s="2" t="s">
        <v>173</v>
      </c>
      <c r="L5216" s="2" t="s">
        <v>438</v>
      </c>
      <c r="M5216" s="2" t="s">
        <v>439</v>
      </c>
      <c r="N5216" s="2" t="s">
        <v>5925</v>
      </c>
      <c r="O5216" s="2" t="s">
        <v>32</v>
      </c>
      <c r="P5216" s="24">
        <v>0</v>
      </c>
      <c r="Q5216" s="24">
        <v>1</v>
      </c>
      <c r="R5216" s="27" t="s">
        <v>1568</v>
      </c>
      <c r="S5216" s="28" t="s">
        <v>1589</v>
      </c>
      <c r="T5216" s="2" t="s">
        <v>33</v>
      </c>
      <c r="U5216" s="2">
        <v>0</v>
      </c>
      <c r="V5216" s="2" t="s">
        <v>17683</v>
      </c>
      <c r="W5216" s="2" t="s">
        <v>34</v>
      </c>
      <c r="X5216" s="58" t="s">
        <v>12666</v>
      </c>
      <c r="Z5216" s="2">
        <v>412000</v>
      </c>
      <c r="AB5216" s="58">
        <v>46092.420011574075</v>
      </c>
      <c r="AC5216" s="2">
        <v>0</v>
      </c>
      <c r="AD5216" s="104">
        <v>412000</v>
      </c>
      <c r="AE5216" s="2">
        <v>46092.420011574075</v>
      </c>
      <c r="AG5216" s="2">
        <v>104548</v>
      </c>
    </row>
    <row r="5217" spans="1:33" ht="45" x14ac:dyDescent="0.25">
      <c r="A5217" s="2" t="s">
        <v>6301</v>
      </c>
      <c r="B5217" s="2" t="s">
        <v>5927</v>
      </c>
      <c r="C5217" s="2" t="s">
        <v>6302</v>
      </c>
      <c r="F5217" s="2" t="s">
        <v>6303</v>
      </c>
      <c r="G5217" s="2" t="s">
        <v>6304</v>
      </c>
      <c r="H5217" s="2" t="s">
        <v>6305</v>
      </c>
      <c r="I5217" s="2" t="s">
        <v>20085</v>
      </c>
      <c r="J5217" s="2" t="s">
        <v>28</v>
      </c>
      <c r="K5217" s="2" t="s">
        <v>173</v>
      </c>
      <c r="L5217" s="2" t="s">
        <v>185</v>
      </c>
      <c r="M5217" s="2" t="s">
        <v>502</v>
      </c>
      <c r="N5217" s="2" t="s">
        <v>4832</v>
      </c>
      <c r="O5217" s="2" t="s">
        <v>32</v>
      </c>
      <c r="P5217" s="24">
        <v>0</v>
      </c>
      <c r="Q5217" s="24">
        <v>1</v>
      </c>
      <c r="R5217" s="27" t="s">
        <v>1568</v>
      </c>
      <c r="S5217" s="28" t="s">
        <v>1589</v>
      </c>
      <c r="T5217" s="2" t="s">
        <v>33</v>
      </c>
      <c r="U5217" s="2">
        <v>0</v>
      </c>
      <c r="V5217" s="2" t="s">
        <v>32611</v>
      </c>
      <c r="W5217" s="2" t="s">
        <v>34</v>
      </c>
      <c r="X5217" s="58" t="s">
        <v>5789</v>
      </c>
      <c r="Z5217" s="2">
        <v>412000</v>
      </c>
      <c r="AB5217" s="58">
        <v>46088.48778935185</v>
      </c>
      <c r="AC5217" s="2">
        <v>0</v>
      </c>
      <c r="AD5217" s="104">
        <v>412000</v>
      </c>
      <c r="AE5217" s="2">
        <v>46088.48778935185</v>
      </c>
      <c r="AG5217" s="2">
        <v>89124</v>
      </c>
    </row>
    <row r="5218" spans="1:33" ht="45" x14ac:dyDescent="0.25">
      <c r="A5218" s="2" t="s">
        <v>9357</v>
      </c>
      <c r="B5218" s="2" t="s">
        <v>5927</v>
      </c>
      <c r="C5218" s="2" t="s">
        <v>9358</v>
      </c>
      <c r="F5218" s="2" t="s">
        <v>9359</v>
      </c>
      <c r="G5218" s="2" t="s">
        <v>9360</v>
      </c>
      <c r="H5218" s="2" t="s">
        <v>9361</v>
      </c>
      <c r="I5218" s="2" t="s">
        <v>21736</v>
      </c>
      <c r="J5218" s="2" t="s">
        <v>28</v>
      </c>
      <c r="K5218" s="2" t="s">
        <v>51</v>
      </c>
      <c r="L5218" s="2" t="s">
        <v>959</v>
      </c>
      <c r="M5218" s="2" t="s">
        <v>1077</v>
      </c>
      <c r="N5218" s="2" t="s">
        <v>9362</v>
      </c>
      <c r="O5218" s="2" t="s">
        <v>32</v>
      </c>
      <c r="P5218" s="24">
        <v>0</v>
      </c>
      <c r="Q5218" s="24">
        <v>1</v>
      </c>
      <c r="R5218" s="27" t="s">
        <v>1568</v>
      </c>
      <c r="S5218" s="28" t="s">
        <v>1589</v>
      </c>
      <c r="T5218" s="2" t="s">
        <v>33</v>
      </c>
      <c r="U5218" s="2">
        <v>0</v>
      </c>
      <c r="V5218" s="2" t="s">
        <v>32611</v>
      </c>
      <c r="W5218" s="2" t="s">
        <v>34</v>
      </c>
      <c r="X5218" s="58" t="s">
        <v>12680</v>
      </c>
      <c r="Z5218" s="2">
        <v>412000</v>
      </c>
      <c r="AB5218" s="58">
        <v>46093.525000000001</v>
      </c>
      <c r="AC5218" s="2">
        <v>0</v>
      </c>
      <c r="AD5218" s="104">
        <v>412000</v>
      </c>
      <c r="AE5218" s="2">
        <v>46093.525000000001</v>
      </c>
      <c r="AG5218" s="2">
        <v>102669</v>
      </c>
    </row>
    <row r="5219" spans="1:33" ht="45" x14ac:dyDescent="0.25">
      <c r="A5219" s="2" t="s">
        <v>6315</v>
      </c>
      <c r="B5219" s="2" t="s">
        <v>5927</v>
      </c>
      <c r="C5219" s="2" t="s">
        <v>6316</v>
      </c>
      <c r="F5219" s="2" t="s">
        <v>6317</v>
      </c>
      <c r="G5219" s="2" t="s">
        <v>6318</v>
      </c>
      <c r="H5219" s="2" t="s">
        <v>6319</v>
      </c>
      <c r="I5219" s="2" t="s">
        <v>20086</v>
      </c>
      <c r="J5219" s="2" t="s">
        <v>28</v>
      </c>
      <c r="K5219" s="2" t="s">
        <v>173</v>
      </c>
      <c r="L5219" s="2" t="s">
        <v>998</v>
      </c>
      <c r="M5219" s="2" t="s">
        <v>999</v>
      </c>
      <c r="N5219" s="2" t="s">
        <v>4828</v>
      </c>
      <c r="O5219" s="2" t="s">
        <v>32</v>
      </c>
      <c r="P5219" s="24">
        <v>0</v>
      </c>
      <c r="Q5219" s="24">
        <v>1</v>
      </c>
      <c r="R5219" s="27" t="s">
        <v>1568</v>
      </c>
      <c r="S5219" s="28" t="s">
        <v>1589</v>
      </c>
      <c r="T5219" s="2" t="s">
        <v>33</v>
      </c>
      <c r="U5219" s="2">
        <v>0</v>
      </c>
      <c r="V5219" s="2" t="s">
        <v>17905</v>
      </c>
      <c r="W5219" s="2" t="s">
        <v>34</v>
      </c>
      <c r="X5219" s="58" t="s">
        <v>5797</v>
      </c>
      <c r="Z5219" s="2">
        <v>412000</v>
      </c>
      <c r="AB5219" s="58">
        <v>46087.522789351853</v>
      </c>
      <c r="AC5219" s="2">
        <v>0</v>
      </c>
      <c r="AD5219" s="104">
        <v>412000</v>
      </c>
      <c r="AE5219" s="2">
        <v>46087.522789351853</v>
      </c>
      <c r="AG5219" s="2">
        <v>89128</v>
      </c>
    </row>
    <row r="5220" spans="1:33" ht="60" x14ac:dyDescent="0.25">
      <c r="A5220" s="2" t="s">
        <v>9306</v>
      </c>
      <c r="B5220" s="2" t="s">
        <v>5927</v>
      </c>
      <c r="C5220" s="2" t="s">
        <v>9307</v>
      </c>
      <c r="F5220" s="2" t="s">
        <v>9308</v>
      </c>
      <c r="G5220" s="2" t="s">
        <v>9309</v>
      </c>
      <c r="H5220" s="2" t="s">
        <v>9310</v>
      </c>
      <c r="I5220" s="2" t="s">
        <v>21737</v>
      </c>
      <c r="J5220" s="2" t="s">
        <v>28</v>
      </c>
      <c r="K5220" s="2" t="s">
        <v>51</v>
      </c>
      <c r="L5220" s="2" t="s">
        <v>92</v>
      </c>
      <c r="M5220" s="2" t="s">
        <v>93</v>
      </c>
      <c r="N5220" s="2" t="s">
        <v>5054</v>
      </c>
      <c r="O5220" s="2" t="s">
        <v>32</v>
      </c>
      <c r="P5220" s="24">
        <v>0</v>
      </c>
      <c r="Q5220" s="24">
        <v>1</v>
      </c>
      <c r="R5220" s="27" t="s">
        <v>1568</v>
      </c>
      <c r="S5220" s="28" t="s">
        <v>1589</v>
      </c>
      <c r="T5220" s="2" t="s">
        <v>33</v>
      </c>
      <c r="U5220" s="2">
        <v>0</v>
      </c>
      <c r="V5220" s="2" t="s">
        <v>18533</v>
      </c>
      <c r="W5220" s="2" t="s">
        <v>34</v>
      </c>
      <c r="X5220" s="58" t="s">
        <v>5797</v>
      </c>
      <c r="Z5220" s="2">
        <v>412000</v>
      </c>
      <c r="AB5220" s="58">
        <v>46087.518553240741</v>
      </c>
      <c r="AC5220" s="2">
        <v>0</v>
      </c>
      <c r="AD5220" s="104">
        <v>412000</v>
      </c>
      <c r="AE5220" s="2">
        <v>46087.518553240741</v>
      </c>
      <c r="AG5220" s="2">
        <v>88701</v>
      </c>
    </row>
    <row r="5221" spans="1:33" ht="45" x14ac:dyDescent="0.25">
      <c r="A5221" s="2" t="s">
        <v>6345</v>
      </c>
      <c r="B5221" s="2" t="s">
        <v>5927</v>
      </c>
      <c r="C5221" s="2" t="s">
        <v>6346</v>
      </c>
      <c r="F5221" s="2" t="s">
        <v>5896</v>
      </c>
      <c r="G5221" s="2" t="s">
        <v>5897</v>
      </c>
      <c r="H5221" s="2" t="s">
        <v>5898</v>
      </c>
      <c r="I5221" s="2" t="s">
        <v>20087</v>
      </c>
      <c r="J5221" s="2" t="s">
        <v>28</v>
      </c>
      <c r="K5221" s="2" t="s">
        <v>173</v>
      </c>
      <c r="L5221" s="2" t="s">
        <v>5892</v>
      </c>
      <c r="M5221" s="2" t="s">
        <v>383</v>
      </c>
      <c r="N5221" s="2" t="s">
        <v>5893</v>
      </c>
      <c r="O5221" s="2" t="s">
        <v>32</v>
      </c>
      <c r="P5221" s="24">
        <v>0</v>
      </c>
      <c r="Q5221" s="24">
        <v>1</v>
      </c>
      <c r="R5221" s="27" t="s">
        <v>1568</v>
      </c>
      <c r="S5221" s="28" t="s">
        <v>1589</v>
      </c>
      <c r="T5221" s="2" t="s">
        <v>33</v>
      </c>
      <c r="U5221" s="2">
        <v>0</v>
      </c>
      <c r="V5221" s="2" t="s">
        <v>19078</v>
      </c>
      <c r="W5221" s="2" t="s">
        <v>34</v>
      </c>
      <c r="X5221" s="58" t="s">
        <v>5754</v>
      </c>
      <c r="Z5221" s="2">
        <v>412000</v>
      </c>
      <c r="AB5221" s="58">
        <v>46091.393518518518</v>
      </c>
      <c r="AC5221" s="2">
        <v>0</v>
      </c>
      <c r="AD5221" s="104">
        <v>412000</v>
      </c>
      <c r="AE5221" s="2">
        <v>46091.393518518518</v>
      </c>
      <c r="AG5221" s="2">
        <v>89131</v>
      </c>
    </row>
    <row r="5222" spans="1:33" ht="45" x14ac:dyDescent="0.25">
      <c r="A5222" s="2" t="s">
        <v>8132</v>
      </c>
      <c r="B5222" s="2" t="s">
        <v>5927</v>
      </c>
      <c r="C5222" s="2" t="s">
        <v>8133</v>
      </c>
      <c r="F5222" s="2" t="s">
        <v>8134</v>
      </c>
      <c r="G5222" s="2" t="s">
        <v>8135</v>
      </c>
      <c r="H5222" s="2" t="s">
        <v>8136</v>
      </c>
      <c r="I5222" s="2" t="s">
        <v>21253</v>
      </c>
      <c r="J5222" s="2" t="s">
        <v>28</v>
      </c>
      <c r="K5222" s="2" t="s">
        <v>78</v>
      </c>
      <c r="L5222" s="2" t="s">
        <v>287</v>
      </c>
      <c r="M5222" s="2" t="s">
        <v>288</v>
      </c>
      <c r="N5222" s="2" t="s">
        <v>8028</v>
      </c>
      <c r="O5222" s="2" t="s">
        <v>32</v>
      </c>
      <c r="P5222" s="24">
        <v>0</v>
      </c>
      <c r="Q5222" s="24">
        <v>1</v>
      </c>
      <c r="R5222" s="27" t="s">
        <v>1568</v>
      </c>
      <c r="S5222" s="28" t="s">
        <v>1589</v>
      </c>
      <c r="T5222" s="2" t="s">
        <v>33</v>
      </c>
      <c r="U5222" s="2">
        <v>0</v>
      </c>
      <c r="V5222" s="2" t="s">
        <v>17905</v>
      </c>
      <c r="W5222" s="2" t="s">
        <v>34</v>
      </c>
      <c r="X5222" s="58" t="s">
        <v>5927</v>
      </c>
      <c r="Z5222" s="2">
        <v>412000</v>
      </c>
      <c r="AB5222" s="58">
        <v>46086.743506944447</v>
      </c>
      <c r="AC5222" s="2">
        <v>0</v>
      </c>
      <c r="AD5222" s="104">
        <v>412000</v>
      </c>
      <c r="AE5222" s="2">
        <v>46086.743506944447</v>
      </c>
      <c r="AG5222" s="2">
        <v>81300</v>
      </c>
    </row>
    <row r="5223" spans="1:33" ht="60" x14ac:dyDescent="0.25">
      <c r="A5223" s="2" t="s">
        <v>9044</v>
      </c>
      <c r="B5223" s="2" t="s">
        <v>5927</v>
      </c>
      <c r="C5223" s="2" t="s">
        <v>9045</v>
      </c>
      <c r="F5223" s="2" t="s">
        <v>9046</v>
      </c>
      <c r="G5223" s="2" t="s">
        <v>9047</v>
      </c>
      <c r="H5223" s="2" t="s">
        <v>9048</v>
      </c>
      <c r="I5223" s="2" t="s">
        <v>21738</v>
      </c>
      <c r="J5223" s="2" t="s">
        <v>28</v>
      </c>
      <c r="K5223" s="2" t="s">
        <v>51</v>
      </c>
      <c r="L5223" s="2" t="s">
        <v>498</v>
      </c>
      <c r="M5223" s="2" t="s">
        <v>724</v>
      </c>
      <c r="N5223" s="2" t="s">
        <v>8815</v>
      </c>
      <c r="O5223" s="2" t="s">
        <v>37</v>
      </c>
      <c r="P5223" s="24">
        <v>0</v>
      </c>
      <c r="Q5223" s="24">
        <v>0</v>
      </c>
      <c r="R5223" s="27" t="s">
        <v>1578</v>
      </c>
      <c r="S5223" s="28" t="s">
        <v>1589</v>
      </c>
      <c r="T5223" s="2" t="s">
        <v>33</v>
      </c>
      <c r="U5223" s="2">
        <v>0</v>
      </c>
      <c r="V5223" s="2" t="s">
        <v>24582</v>
      </c>
      <c r="W5223" s="2" t="s">
        <v>34</v>
      </c>
      <c r="X5223" s="58" t="s">
        <v>5927</v>
      </c>
      <c r="Z5223" s="2">
        <v>412000</v>
      </c>
      <c r="AB5223" s="58">
        <v>46086.722650462965</v>
      </c>
      <c r="AC5223" s="2">
        <v>0</v>
      </c>
      <c r="AD5223" s="104">
        <v>412000</v>
      </c>
      <c r="AE5223" s="2">
        <v>46086.722650462965</v>
      </c>
      <c r="AG5223" s="2">
        <v>80762</v>
      </c>
    </row>
    <row r="5224" spans="1:33" ht="60" x14ac:dyDescent="0.25">
      <c r="A5224" s="2" t="s">
        <v>9291</v>
      </c>
      <c r="B5224" s="2" t="s">
        <v>5927</v>
      </c>
      <c r="C5224" s="2" t="s">
        <v>9292</v>
      </c>
      <c r="F5224" s="2" t="s">
        <v>9293</v>
      </c>
      <c r="G5224" s="2" t="s">
        <v>9294</v>
      </c>
      <c r="H5224" s="2" t="s">
        <v>9295</v>
      </c>
      <c r="I5224" s="2" t="s">
        <v>21739</v>
      </c>
      <c r="J5224" s="2" t="s">
        <v>28</v>
      </c>
      <c r="K5224" s="2" t="s">
        <v>51</v>
      </c>
      <c r="L5224" s="2" t="s">
        <v>92</v>
      </c>
      <c r="M5224" s="2" t="s">
        <v>93</v>
      </c>
      <c r="N5224" s="2" t="s">
        <v>5054</v>
      </c>
      <c r="O5224" s="2" t="s">
        <v>32</v>
      </c>
      <c r="P5224" s="24">
        <v>0</v>
      </c>
      <c r="Q5224" s="24">
        <v>1</v>
      </c>
      <c r="R5224" s="27" t="s">
        <v>1568</v>
      </c>
      <c r="S5224" s="28" t="s">
        <v>1589</v>
      </c>
      <c r="T5224" s="2" t="s">
        <v>33</v>
      </c>
      <c r="U5224" s="2">
        <v>0</v>
      </c>
      <c r="V5224" s="2" t="s">
        <v>17884</v>
      </c>
      <c r="W5224" s="2" t="s">
        <v>34</v>
      </c>
      <c r="X5224" s="58" t="s">
        <v>5797</v>
      </c>
      <c r="Z5224" s="2">
        <v>412000</v>
      </c>
      <c r="AB5224" s="58">
        <v>46087.518912037034</v>
      </c>
      <c r="AC5224" s="2">
        <v>0</v>
      </c>
      <c r="AD5224" s="104">
        <v>412000</v>
      </c>
      <c r="AE5224" s="2">
        <v>46087.518912037034</v>
      </c>
      <c r="AG5224" s="2">
        <v>88705</v>
      </c>
    </row>
    <row r="5225" spans="1:33" ht="60" x14ac:dyDescent="0.25">
      <c r="A5225" s="2" t="s">
        <v>9528</v>
      </c>
      <c r="B5225" s="2" t="s">
        <v>5927</v>
      </c>
      <c r="C5225" s="2" t="s">
        <v>9529</v>
      </c>
      <c r="F5225" s="2" t="s">
        <v>9464</v>
      </c>
      <c r="G5225" s="2" t="s">
        <v>9465</v>
      </c>
      <c r="H5225" s="2" t="s">
        <v>9466</v>
      </c>
      <c r="I5225" s="2" t="s">
        <v>21740</v>
      </c>
      <c r="J5225" s="2" t="s">
        <v>28</v>
      </c>
      <c r="K5225" s="2" t="s">
        <v>51</v>
      </c>
      <c r="L5225" s="2" t="s">
        <v>8890</v>
      </c>
      <c r="M5225" s="2" t="s">
        <v>317</v>
      </c>
      <c r="N5225" s="2" t="s">
        <v>8891</v>
      </c>
      <c r="O5225" s="2" t="s">
        <v>705</v>
      </c>
      <c r="P5225" s="24">
        <v>0</v>
      </c>
      <c r="Q5225" s="24">
        <v>0</v>
      </c>
      <c r="R5225" s="27" t="s">
        <v>1578</v>
      </c>
      <c r="S5225" s="28" t="s">
        <v>1589</v>
      </c>
      <c r="T5225" s="2" t="s">
        <v>33</v>
      </c>
      <c r="U5225" s="2">
        <v>0</v>
      </c>
      <c r="V5225" s="2" t="s">
        <v>5927</v>
      </c>
      <c r="W5225" s="2" t="s">
        <v>34</v>
      </c>
      <c r="AC5225" s="2">
        <v>0</v>
      </c>
      <c r="AD5225" s="104"/>
    </row>
    <row r="5226" spans="1:33" ht="45" x14ac:dyDescent="0.25">
      <c r="A5226" s="2" t="s">
        <v>9581</v>
      </c>
      <c r="B5226" s="2" t="s">
        <v>5927</v>
      </c>
      <c r="C5226" s="2" t="s">
        <v>9582</v>
      </c>
      <c r="F5226" s="2" t="s">
        <v>9583</v>
      </c>
      <c r="G5226" s="2" t="s">
        <v>9584</v>
      </c>
      <c r="H5226" s="2" t="s">
        <v>9585</v>
      </c>
      <c r="I5226" s="2" t="s">
        <v>21741</v>
      </c>
      <c r="J5226" s="2" t="s">
        <v>28</v>
      </c>
      <c r="K5226" s="2" t="s">
        <v>51</v>
      </c>
      <c r="L5226" s="2" t="s">
        <v>417</v>
      </c>
      <c r="M5226" s="2" t="s">
        <v>418</v>
      </c>
      <c r="N5226" s="2" t="s">
        <v>2785</v>
      </c>
      <c r="O5226" s="2" t="s">
        <v>705</v>
      </c>
      <c r="P5226" s="24">
        <v>0</v>
      </c>
      <c r="Q5226" s="24">
        <v>0</v>
      </c>
      <c r="R5226" s="27" t="s">
        <v>1578</v>
      </c>
      <c r="S5226" s="28" t="s">
        <v>1589</v>
      </c>
      <c r="T5226" s="2" t="s">
        <v>33</v>
      </c>
      <c r="U5226" s="2">
        <v>0</v>
      </c>
      <c r="V5226" s="2" t="s">
        <v>5927</v>
      </c>
      <c r="W5226" s="2" t="s">
        <v>34</v>
      </c>
      <c r="AC5226" s="2">
        <v>0</v>
      </c>
      <c r="AD5226" s="104"/>
    </row>
    <row r="5227" spans="1:33" ht="60" x14ac:dyDescent="0.25">
      <c r="A5227" s="2" t="s">
        <v>8225</v>
      </c>
      <c r="B5227" s="2" t="s">
        <v>5927</v>
      </c>
      <c r="C5227" s="2" t="s">
        <v>8226</v>
      </c>
      <c r="F5227" s="2" t="s">
        <v>8227</v>
      </c>
      <c r="G5227" s="2" t="s">
        <v>8228</v>
      </c>
      <c r="H5227" s="2" t="s">
        <v>8229</v>
      </c>
      <c r="I5227" s="2" t="s">
        <v>21254</v>
      </c>
      <c r="J5227" s="2" t="s">
        <v>28</v>
      </c>
      <c r="K5227" s="2" t="s">
        <v>78</v>
      </c>
      <c r="L5227" s="2" t="s">
        <v>470</v>
      </c>
      <c r="M5227" s="2" t="s">
        <v>471</v>
      </c>
      <c r="N5227" s="2" t="s">
        <v>7803</v>
      </c>
      <c r="O5227" s="2" t="s">
        <v>32</v>
      </c>
      <c r="P5227" s="24">
        <v>0</v>
      </c>
      <c r="Q5227" s="24">
        <v>2</v>
      </c>
      <c r="R5227" s="27" t="s">
        <v>1568</v>
      </c>
      <c r="S5227" s="28" t="s">
        <v>1589</v>
      </c>
      <c r="T5227" s="2" t="s">
        <v>33</v>
      </c>
      <c r="U5227" s="2">
        <v>0</v>
      </c>
      <c r="V5227" s="2" t="s">
        <v>19078</v>
      </c>
      <c r="W5227" s="2" t="s">
        <v>34</v>
      </c>
      <c r="X5227" s="58" t="s">
        <v>5754</v>
      </c>
      <c r="Z5227" s="2">
        <v>412000</v>
      </c>
      <c r="AB5227" s="58">
        <v>46091.588738425926</v>
      </c>
      <c r="AC5227" s="2">
        <v>0</v>
      </c>
      <c r="AD5227" s="104">
        <v>412000</v>
      </c>
      <c r="AE5227" s="2">
        <v>46091.588738425926</v>
      </c>
      <c r="AG5227" s="2">
        <v>104157</v>
      </c>
    </row>
    <row r="5228" spans="1:33" ht="45" x14ac:dyDescent="0.25">
      <c r="A5228" s="2" t="s">
        <v>9438</v>
      </c>
      <c r="B5228" s="2" t="s">
        <v>5927</v>
      </c>
      <c r="C5228" s="2" t="s">
        <v>9439</v>
      </c>
      <c r="F5228" s="2" t="s">
        <v>9440</v>
      </c>
      <c r="G5228" s="2" t="s">
        <v>9441</v>
      </c>
      <c r="H5228" s="2" t="s">
        <v>9442</v>
      </c>
      <c r="I5228" s="2" t="s">
        <v>21742</v>
      </c>
      <c r="J5228" s="2" t="s">
        <v>28</v>
      </c>
      <c r="K5228" s="2" t="s">
        <v>51</v>
      </c>
      <c r="L5228" s="2" t="s">
        <v>959</v>
      </c>
      <c r="M5228" s="2" t="s">
        <v>1077</v>
      </c>
      <c r="N5228" s="2" t="s">
        <v>9362</v>
      </c>
      <c r="O5228" s="2" t="s">
        <v>32</v>
      </c>
      <c r="P5228" s="24">
        <v>0</v>
      </c>
      <c r="Q5228" s="24">
        <v>1</v>
      </c>
      <c r="R5228" s="27" t="s">
        <v>1568</v>
      </c>
      <c r="S5228" s="28" t="s">
        <v>1589</v>
      </c>
      <c r="T5228" s="2" t="s">
        <v>33</v>
      </c>
      <c r="U5228" s="2">
        <v>0</v>
      </c>
      <c r="V5228" s="2" t="s">
        <v>32611</v>
      </c>
      <c r="W5228" s="2" t="s">
        <v>34</v>
      </c>
      <c r="X5228" s="58" t="s">
        <v>12680</v>
      </c>
      <c r="Z5228" s="2">
        <v>412000</v>
      </c>
      <c r="AB5228" s="58">
        <v>46093.523842592593</v>
      </c>
      <c r="AC5228" s="2">
        <v>0</v>
      </c>
      <c r="AD5228" s="104">
        <v>412000</v>
      </c>
      <c r="AE5228" s="2">
        <v>46093.523842592593</v>
      </c>
      <c r="AG5228" s="2">
        <v>102670</v>
      </c>
    </row>
    <row r="5229" spans="1:33" ht="60" x14ac:dyDescent="0.25">
      <c r="A5229" s="2" t="s">
        <v>9608</v>
      </c>
      <c r="B5229" s="2" t="s">
        <v>5927</v>
      </c>
      <c r="C5229" s="2" t="s">
        <v>9609</v>
      </c>
      <c r="F5229" s="2" t="s">
        <v>9303</v>
      </c>
      <c r="G5229" s="2" t="s">
        <v>9304</v>
      </c>
      <c r="H5229" s="2" t="s">
        <v>9305</v>
      </c>
      <c r="I5229" s="2" t="s">
        <v>21715</v>
      </c>
      <c r="J5229" s="2" t="s">
        <v>28</v>
      </c>
      <c r="K5229" s="2" t="s">
        <v>51</v>
      </c>
      <c r="L5229" s="2" t="s">
        <v>8890</v>
      </c>
      <c r="M5229" s="2" t="s">
        <v>317</v>
      </c>
      <c r="N5229" s="2" t="s">
        <v>8891</v>
      </c>
      <c r="O5229" s="2" t="s">
        <v>705</v>
      </c>
      <c r="P5229" s="24">
        <v>0</v>
      </c>
      <c r="Q5229" s="24">
        <v>0</v>
      </c>
      <c r="R5229" s="27" t="s">
        <v>1578</v>
      </c>
      <c r="S5229" s="28" t="s">
        <v>1589</v>
      </c>
      <c r="T5229" s="2" t="s">
        <v>33</v>
      </c>
      <c r="U5229" s="2">
        <v>0</v>
      </c>
      <c r="V5229" s="2" t="s">
        <v>5927</v>
      </c>
      <c r="W5229" s="2" t="s">
        <v>34</v>
      </c>
      <c r="AC5229" s="2">
        <v>0</v>
      </c>
      <c r="AD5229" s="104"/>
    </row>
    <row r="5230" spans="1:33" ht="45" x14ac:dyDescent="0.25">
      <c r="A5230" s="2" t="s">
        <v>8691</v>
      </c>
      <c r="B5230" s="2" t="s">
        <v>5927</v>
      </c>
      <c r="C5230" s="2" t="s">
        <v>8692</v>
      </c>
      <c r="F5230" s="2" t="s">
        <v>8507</v>
      </c>
      <c r="G5230" s="2" t="s">
        <v>8508</v>
      </c>
      <c r="H5230" s="2" t="s">
        <v>8509</v>
      </c>
      <c r="I5230" s="2" t="s">
        <v>21255</v>
      </c>
      <c r="J5230" s="2" t="s">
        <v>28</v>
      </c>
      <c r="K5230" s="2" t="s">
        <v>78</v>
      </c>
      <c r="L5230" s="2" t="s">
        <v>287</v>
      </c>
      <c r="M5230" s="2" t="s">
        <v>288</v>
      </c>
      <c r="N5230" s="2" t="s">
        <v>8028</v>
      </c>
      <c r="O5230" s="2" t="s">
        <v>705</v>
      </c>
      <c r="P5230" s="24">
        <v>0</v>
      </c>
      <c r="Q5230" s="24">
        <v>0</v>
      </c>
      <c r="R5230" s="27" t="s">
        <v>1578</v>
      </c>
      <c r="S5230" s="28" t="s">
        <v>1589</v>
      </c>
      <c r="T5230" s="2" t="s">
        <v>33</v>
      </c>
      <c r="U5230" s="2">
        <v>0</v>
      </c>
      <c r="V5230" s="2" t="s">
        <v>5927</v>
      </c>
      <c r="W5230" s="2" t="s">
        <v>34</v>
      </c>
      <c r="AC5230" s="2">
        <v>0</v>
      </c>
      <c r="AD5230" s="104"/>
    </row>
    <row r="5231" spans="1:33" ht="45" x14ac:dyDescent="0.25">
      <c r="A5231" s="2" t="s">
        <v>6320</v>
      </c>
      <c r="B5231" s="2" t="s">
        <v>5927</v>
      </c>
      <c r="C5231" s="2" t="s">
        <v>6321</v>
      </c>
      <c r="F5231" s="2" t="s">
        <v>6322</v>
      </c>
      <c r="G5231" s="2" t="s">
        <v>6323</v>
      </c>
      <c r="H5231" s="2" t="s">
        <v>6324</v>
      </c>
      <c r="I5231" s="2" t="s">
        <v>20088</v>
      </c>
      <c r="J5231" s="2" t="s">
        <v>28</v>
      </c>
      <c r="K5231" s="2" t="s">
        <v>173</v>
      </c>
      <c r="L5231" s="2" t="s">
        <v>310</v>
      </c>
      <c r="M5231" s="2" t="s">
        <v>311</v>
      </c>
      <c r="N5231" s="2" t="s">
        <v>4954</v>
      </c>
      <c r="O5231" s="2" t="s">
        <v>32</v>
      </c>
      <c r="P5231" s="24">
        <v>0</v>
      </c>
      <c r="Q5231" s="24">
        <v>1</v>
      </c>
      <c r="R5231" s="27" t="s">
        <v>1568</v>
      </c>
      <c r="S5231" s="28" t="s">
        <v>1589</v>
      </c>
      <c r="T5231" s="2" t="s">
        <v>33</v>
      </c>
      <c r="U5231" s="2">
        <v>0</v>
      </c>
      <c r="V5231" s="2" t="s">
        <v>16033</v>
      </c>
      <c r="W5231" s="2" t="s">
        <v>34</v>
      </c>
      <c r="X5231" s="58" t="s">
        <v>5797</v>
      </c>
      <c r="Z5231" s="2">
        <v>412000</v>
      </c>
      <c r="AB5231" s="58">
        <v>46087.478055555555</v>
      </c>
      <c r="AC5231" s="2">
        <v>0</v>
      </c>
      <c r="AD5231" s="104">
        <v>412000</v>
      </c>
      <c r="AE5231" s="2">
        <v>46087.478055555555</v>
      </c>
      <c r="AG5231" s="2">
        <v>89133</v>
      </c>
    </row>
    <row r="5232" spans="1:33" ht="45" x14ac:dyDescent="0.25">
      <c r="A5232" s="2" t="s">
        <v>11534</v>
      </c>
      <c r="B5232" s="2" t="s">
        <v>5927</v>
      </c>
      <c r="C5232" s="2" t="s">
        <v>11535</v>
      </c>
      <c r="F5232" s="2" t="s">
        <v>11536</v>
      </c>
      <c r="G5232" s="2" t="s">
        <v>11537</v>
      </c>
      <c r="H5232" s="2" t="s">
        <v>11538</v>
      </c>
      <c r="I5232" s="2" t="s">
        <v>22399</v>
      </c>
      <c r="J5232" s="2" t="s">
        <v>28</v>
      </c>
      <c r="K5232" s="2" t="s">
        <v>68</v>
      </c>
      <c r="L5232" s="2" t="s">
        <v>108</v>
      </c>
      <c r="M5232" s="2" t="s">
        <v>188</v>
      </c>
      <c r="N5232" s="2" t="s">
        <v>4781</v>
      </c>
      <c r="O5232" s="2" t="s">
        <v>32</v>
      </c>
      <c r="P5232" s="24">
        <v>0</v>
      </c>
      <c r="Q5232" s="24">
        <v>1</v>
      </c>
      <c r="R5232" s="27" t="s">
        <v>1568</v>
      </c>
      <c r="S5232" s="28" t="s">
        <v>1589</v>
      </c>
      <c r="T5232" s="2" t="s">
        <v>33</v>
      </c>
      <c r="U5232" s="2">
        <v>0</v>
      </c>
      <c r="V5232" s="2" t="s">
        <v>19646</v>
      </c>
      <c r="W5232" s="2" t="s">
        <v>34</v>
      </c>
      <c r="X5232" s="58" t="s">
        <v>12680</v>
      </c>
      <c r="Z5232" s="2">
        <v>412000</v>
      </c>
      <c r="AB5232" s="58">
        <v>46093.390543981484</v>
      </c>
      <c r="AC5232" s="2">
        <v>0</v>
      </c>
      <c r="AD5232" s="104">
        <v>412000</v>
      </c>
      <c r="AE5232" s="2">
        <v>46093.390543981484</v>
      </c>
      <c r="AG5232" s="2">
        <v>114674</v>
      </c>
    </row>
    <row r="5233" spans="1:33" ht="45" x14ac:dyDescent="0.25">
      <c r="A5233" s="2" t="s">
        <v>8092</v>
      </c>
      <c r="B5233" s="2" t="s">
        <v>5927</v>
      </c>
      <c r="C5233" s="2" t="s">
        <v>8093</v>
      </c>
      <c r="F5233" s="2" t="s">
        <v>8094</v>
      </c>
      <c r="G5233" s="2" t="s">
        <v>8095</v>
      </c>
      <c r="H5233" s="2" t="s">
        <v>8096</v>
      </c>
      <c r="I5233" s="2" t="s">
        <v>21256</v>
      </c>
      <c r="J5233" s="2" t="s">
        <v>28</v>
      </c>
      <c r="K5233" s="2" t="s">
        <v>78</v>
      </c>
      <c r="L5233" s="2" t="s">
        <v>1014</v>
      </c>
      <c r="M5233" s="2" t="s">
        <v>1015</v>
      </c>
      <c r="N5233" s="2" t="s">
        <v>3756</v>
      </c>
      <c r="O5233" s="2" t="s">
        <v>32</v>
      </c>
      <c r="P5233" s="24">
        <v>0</v>
      </c>
      <c r="Q5233" s="24">
        <v>1</v>
      </c>
      <c r="R5233" s="27" t="s">
        <v>1568</v>
      </c>
      <c r="S5233" s="28" t="s">
        <v>1589</v>
      </c>
      <c r="T5233" s="2" t="s">
        <v>33</v>
      </c>
      <c r="U5233" s="2">
        <v>0</v>
      </c>
      <c r="V5233" s="2" t="s">
        <v>32611</v>
      </c>
      <c r="W5233" s="2" t="s">
        <v>34</v>
      </c>
      <c r="X5233" s="58" t="s">
        <v>5927</v>
      </c>
      <c r="Z5233" s="2">
        <v>412000</v>
      </c>
      <c r="AB5233" s="58">
        <v>46086.716562499998</v>
      </c>
      <c r="AC5233" s="2">
        <v>0</v>
      </c>
      <c r="AD5233" s="104">
        <v>412000</v>
      </c>
      <c r="AE5233" s="2">
        <v>46086.716562499998</v>
      </c>
      <c r="AG5233" s="2">
        <v>80204</v>
      </c>
    </row>
    <row r="5234" spans="1:33" ht="45" x14ac:dyDescent="0.25">
      <c r="A5234" s="2" t="s">
        <v>8102</v>
      </c>
      <c r="B5234" s="2" t="s">
        <v>5927</v>
      </c>
      <c r="C5234" s="2" t="s">
        <v>8103</v>
      </c>
      <c r="F5234" s="2" t="s">
        <v>8104</v>
      </c>
      <c r="G5234" s="2" t="s">
        <v>8105</v>
      </c>
      <c r="H5234" s="2" t="s">
        <v>8106</v>
      </c>
      <c r="I5234" s="2" t="s">
        <v>21257</v>
      </c>
      <c r="J5234" s="2" t="s">
        <v>28</v>
      </c>
      <c r="K5234" s="2" t="s">
        <v>78</v>
      </c>
      <c r="L5234" s="2" t="s">
        <v>483</v>
      </c>
      <c r="M5234" s="2" t="s">
        <v>484</v>
      </c>
      <c r="N5234" s="2" t="s">
        <v>4003</v>
      </c>
      <c r="O5234" s="2" t="s">
        <v>32</v>
      </c>
      <c r="P5234" s="24">
        <v>0</v>
      </c>
      <c r="Q5234" s="24">
        <v>1</v>
      </c>
      <c r="R5234" s="27" t="s">
        <v>1568</v>
      </c>
      <c r="S5234" s="28" t="s">
        <v>1589</v>
      </c>
      <c r="T5234" s="2" t="s">
        <v>33</v>
      </c>
      <c r="U5234" s="2">
        <v>0</v>
      </c>
      <c r="V5234" s="2" t="s">
        <v>32611</v>
      </c>
      <c r="W5234" s="2" t="s">
        <v>34</v>
      </c>
      <c r="X5234" s="58" t="s">
        <v>5927</v>
      </c>
      <c r="Z5234" s="2">
        <v>412000</v>
      </c>
      <c r="AB5234" s="58">
        <v>46086.901458333334</v>
      </c>
      <c r="AC5234" s="2">
        <v>0</v>
      </c>
      <c r="AD5234" s="104">
        <v>412000</v>
      </c>
      <c r="AE5234" s="2">
        <v>46086.901458333334</v>
      </c>
      <c r="AG5234" s="2">
        <v>81305</v>
      </c>
    </row>
    <row r="5235" spans="1:33" ht="45" x14ac:dyDescent="0.25">
      <c r="A5235" s="2" t="s">
        <v>12534</v>
      </c>
      <c r="B5235" s="2" t="s">
        <v>5927</v>
      </c>
      <c r="C5235" s="2" t="s">
        <v>12535</v>
      </c>
      <c r="F5235" s="2" t="s">
        <v>12536</v>
      </c>
      <c r="G5235" s="2" t="s">
        <v>12537</v>
      </c>
      <c r="H5235" s="2" t="s">
        <v>12538</v>
      </c>
      <c r="I5235" s="2" t="s">
        <v>23556</v>
      </c>
      <c r="J5235" s="2" t="s">
        <v>28</v>
      </c>
      <c r="K5235" s="2" t="s">
        <v>43</v>
      </c>
      <c r="L5235" s="2" t="s">
        <v>408</v>
      </c>
      <c r="M5235" s="2" t="s">
        <v>409</v>
      </c>
      <c r="N5235" s="2" t="s">
        <v>3661</v>
      </c>
      <c r="O5235" s="2" t="s">
        <v>705</v>
      </c>
      <c r="P5235" s="24">
        <v>0</v>
      </c>
      <c r="Q5235" s="24">
        <v>0</v>
      </c>
      <c r="R5235" s="27" t="s">
        <v>1578</v>
      </c>
      <c r="S5235" s="28" t="s">
        <v>1589</v>
      </c>
      <c r="T5235" s="2" t="s">
        <v>33</v>
      </c>
      <c r="U5235" s="2">
        <v>0</v>
      </c>
      <c r="V5235" s="2" t="s">
        <v>12666</v>
      </c>
      <c r="W5235" s="2" t="s">
        <v>34</v>
      </c>
      <c r="AC5235" s="2">
        <v>0</v>
      </c>
      <c r="AD5235" s="104"/>
    </row>
    <row r="5236" spans="1:33" ht="45" x14ac:dyDescent="0.25">
      <c r="A5236" s="2" t="s">
        <v>9599</v>
      </c>
      <c r="B5236" s="2" t="s">
        <v>5927</v>
      </c>
      <c r="C5236" s="2" t="s">
        <v>9600</v>
      </c>
      <c r="F5236" s="2" t="s">
        <v>9016</v>
      </c>
      <c r="G5236" s="2" t="s">
        <v>9017</v>
      </c>
      <c r="H5236" s="2" t="s">
        <v>9018</v>
      </c>
      <c r="I5236" s="2" t="s">
        <v>21735</v>
      </c>
      <c r="J5236" s="2" t="s">
        <v>28</v>
      </c>
      <c r="K5236" s="2" t="s">
        <v>51</v>
      </c>
      <c r="L5236" s="2" t="s">
        <v>158</v>
      </c>
      <c r="M5236" s="2" t="s">
        <v>159</v>
      </c>
      <c r="N5236" s="2" t="s">
        <v>4021</v>
      </c>
      <c r="O5236" s="2" t="s">
        <v>705</v>
      </c>
      <c r="P5236" s="24">
        <v>0</v>
      </c>
      <c r="Q5236" s="24">
        <v>0</v>
      </c>
      <c r="R5236" s="27" t="s">
        <v>1578</v>
      </c>
      <c r="S5236" s="28" t="s">
        <v>1589</v>
      </c>
      <c r="T5236" s="2" t="s">
        <v>33</v>
      </c>
      <c r="U5236" s="2">
        <v>0</v>
      </c>
      <c r="V5236" s="2" t="s">
        <v>5927</v>
      </c>
      <c r="W5236" s="2" t="s">
        <v>34</v>
      </c>
      <c r="AC5236" s="2">
        <v>0</v>
      </c>
      <c r="AD5236" s="104"/>
    </row>
    <row r="5237" spans="1:33" ht="45" x14ac:dyDescent="0.25">
      <c r="A5237" s="2" t="s">
        <v>8658</v>
      </c>
      <c r="B5237" s="2" t="s">
        <v>5927</v>
      </c>
      <c r="C5237" s="2" t="s">
        <v>8659</v>
      </c>
      <c r="F5237" s="2" t="s">
        <v>8585</v>
      </c>
      <c r="G5237" s="2" t="s">
        <v>8586</v>
      </c>
      <c r="H5237" s="2" t="s">
        <v>8587</v>
      </c>
      <c r="I5237" s="2" t="s">
        <v>21251</v>
      </c>
      <c r="J5237" s="2" t="s">
        <v>28</v>
      </c>
      <c r="K5237" s="2" t="s">
        <v>78</v>
      </c>
      <c r="L5237" s="2" t="s">
        <v>1014</v>
      </c>
      <c r="M5237" s="2" t="s">
        <v>1015</v>
      </c>
      <c r="N5237" s="2" t="s">
        <v>3756</v>
      </c>
      <c r="O5237" s="2" t="s">
        <v>705</v>
      </c>
      <c r="P5237" s="24">
        <v>0</v>
      </c>
      <c r="Q5237" s="24">
        <v>0</v>
      </c>
      <c r="R5237" s="27" t="s">
        <v>1578</v>
      </c>
      <c r="S5237" s="28" t="s">
        <v>1589</v>
      </c>
      <c r="T5237" s="2" t="s">
        <v>33</v>
      </c>
      <c r="U5237" s="2">
        <v>0</v>
      </c>
      <c r="V5237" s="2" t="s">
        <v>5927</v>
      </c>
      <c r="W5237" s="2" t="s">
        <v>34</v>
      </c>
      <c r="AC5237" s="2">
        <v>0</v>
      </c>
      <c r="AD5237" s="104"/>
    </row>
    <row r="5238" spans="1:33" ht="45" x14ac:dyDescent="0.25">
      <c r="A5238" s="2" t="s">
        <v>8984</v>
      </c>
      <c r="B5238" s="2" t="s">
        <v>5927</v>
      </c>
      <c r="C5238" s="2" t="s">
        <v>8985</v>
      </c>
      <c r="F5238" s="2" t="s">
        <v>8986</v>
      </c>
      <c r="G5238" s="2" t="s">
        <v>8987</v>
      </c>
      <c r="H5238" s="2" t="s">
        <v>8988</v>
      </c>
      <c r="I5238" s="2" t="s">
        <v>21743</v>
      </c>
      <c r="J5238" s="2" t="s">
        <v>28</v>
      </c>
      <c r="K5238" s="2" t="s">
        <v>51</v>
      </c>
      <c r="L5238" s="2" t="s">
        <v>913</v>
      </c>
      <c r="M5238" s="2" t="s">
        <v>418</v>
      </c>
      <c r="N5238" s="2" t="s">
        <v>2785</v>
      </c>
      <c r="O5238" s="2" t="s">
        <v>19606</v>
      </c>
      <c r="P5238" s="24">
        <v>0</v>
      </c>
      <c r="Q5238" s="24">
        <v>0</v>
      </c>
      <c r="R5238" s="27" t="s">
        <v>1578</v>
      </c>
      <c r="S5238" s="28" t="s">
        <v>1589</v>
      </c>
      <c r="T5238" s="2" t="s">
        <v>33</v>
      </c>
      <c r="U5238" s="2">
        <v>0</v>
      </c>
      <c r="V5238" s="2" t="s">
        <v>12666</v>
      </c>
      <c r="W5238" s="2" t="s">
        <v>34</v>
      </c>
      <c r="X5238" s="58" t="s">
        <v>12666</v>
      </c>
      <c r="Y5238" s="2" t="s">
        <v>87</v>
      </c>
      <c r="AA5238" s="2" t="s">
        <v>88</v>
      </c>
      <c r="AB5238" s="58">
        <v>46092.350324074076</v>
      </c>
      <c r="AC5238" s="2">
        <v>0</v>
      </c>
      <c r="AD5238" s="104"/>
      <c r="AE5238" s="2">
        <v>46092.350324074076</v>
      </c>
      <c r="AG5238" s="2">
        <v>80111</v>
      </c>
    </row>
    <row r="5239" spans="1:33" ht="45" x14ac:dyDescent="0.25">
      <c r="A5239" s="2" t="s">
        <v>8630</v>
      </c>
      <c r="B5239" s="2" t="s">
        <v>5927</v>
      </c>
      <c r="C5239" s="2" t="s">
        <v>8631</v>
      </c>
      <c r="F5239" s="2" t="s">
        <v>8632</v>
      </c>
      <c r="G5239" s="2" t="s">
        <v>8633</v>
      </c>
      <c r="H5239" s="2" t="s">
        <v>8634</v>
      </c>
      <c r="I5239" s="2" t="s">
        <v>21208</v>
      </c>
      <c r="J5239" s="2" t="s">
        <v>28</v>
      </c>
      <c r="K5239" s="2" t="s">
        <v>78</v>
      </c>
      <c r="L5239" s="2" t="s">
        <v>185</v>
      </c>
      <c r="M5239" s="2" t="s">
        <v>186</v>
      </c>
      <c r="N5239" s="2" t="s">
        <v>4592</v>
      </c>
      <c r="O5239" s="2" t="s">
        <v>705</v>
      </c>
      <c r="P5239" s="24">
        <v>0</v>
      </c>
      <c r="Q5239" s="24">
        <v>0</v>
      </c>
      <c r="R5239" s="27" t="s">
        <v>1578</v>
      </c>
      <c r="S5239" s="28" t="s">
        <v>1589</v>
      </c>
      <c r="T5239" s="2" t="s">
        <v>33</v>
      </c>
      <c r="U5239" s="2">
        <v>0</v>
      </c>
      <c r="V5239" s="2" t="s">
        <v>5797</v>
      </c>
      <c r="W5239" s="2" t="s">
        <v>34</v>
      </c>
      <c r="AC5239" s="2">
        <v>0</v>
      </c>
      <c r="AD5239" s="104"/>
    </row>
    <row r="5240" spans="1:33" ht="45" x14ac:dyDescent="0.25">
      <c r="A5240" s="2" t="s">
        <v>8672</v>
      </c>
      <c r="B5240" s="2" t="s">
        <v>5927</v>
      </c>
      <c r="C5240" s="2" t="s">
        <v>8673</v>
      </c>
      <c r="F5240" s="2" t="s">
        <v>8674</v>
      </c>
      <c r="G5240" s="2" t="s">
        <v>8675</v>
      </c>
      <c r="H5240" s="2" t="s">
        <v>8676</v>
      </c>
      <c r="I5240" s="2" t="s">
        <v>21258</v>
      </c>
      <c r="J5240" s="2" t="s">
        <v>28</v>
      </c>
      <c r="K5240" s="2" t="s">
        <v>78</v>
      </c>
      <c r="L5240" s="2" t="s">
        <v>96</v>
      </c>
      <c r="M5240" s="2" t="s">
        <v>97</v>
      </c>
      <c r="N5240" s="2" t="s">
        <v>3885</v>
      </c>
      <c r="O5240" s="2" t="s">
        <v>706</v>
      </c>
      <c r="P5240" s="24">
        <v>0</v>
      </c>
      <c r="Q5240" s="24">
        <v>0</v>
      </c>
      <c r="R5240" s="27" t="s">
        <v>1578</v>
      </c>
      <c r="S5240" s="28" t="s">
        <v>1589</v>
      </c>
      <c r="T5240" s="2" t="s">
        <v>33</v>
      </c>
      <c r="U5240" s="2">
        <v>0</v>
      </c>
      <c r="V5240" s="2" t="s">
        <v>5754</v>
      </c>
      <c r="W5240" s="2" t="s">
        <v>34</v>
      </c>
      <c r="AC5240" s="2">
        <v>0</v>
      </c>
      <c r="AD5240" s="104"/>
    </row>
    <row r="5241" spans="1:33" ht="45" x14ac:dyDescent="0.25">
      <c r="A5241" s="2" t="s">
        <v>12308</v>
      </c>
      <c r="B5241" s="2" t="s">
        <v>5927</v>
      </c>
      <c r="C5241" s="2" t="s">
        <v>12309</v>
      </c>
      <c r="F5241" s="2" t="s">
        <v>12310</v>
      </c>
      <c r="G5241" s="2" t="s">
        <v>12311</v>
      </c>
      <c r="H5241" s="2" t="s">
        <v>12312</v>
      </c>
      <c r="I5241" s="2" t="s">
        <v>23557</v>
      </c>
      <c r="J5241" s="2" t="s">
        <v>28</v>
      </c>
      <c r="K5241" s="2" t="s">
        <v>43</v>
      </c>
      <c r="L5241" s="2" t="s">
        <v>324</v>
      </c>
      <c r="M5241" s="2" t="s">
        <v>325</v>
      </c>
      <c r="N5241" s="2" t="s">
        <v>2877</v>
      </c>
      <c r="O5241" s="2" t="s">
        <v>705</v>
      </c>
      <c r="P5241" s="24">
        <v>0</v>
      </c>
      <c r="Q5241" s="24">
        <v>0</v>
      </c>
      <c r="R5241" s="27" t="s">
        <v>1578</v>
      </c>
      <c r="S5241" s="28" t="s">
        <v>1589</v>
      </c>
      <c r="T5241" s="2" t="s">
        <v>33</v>
      </c>
      <c r="U5241" s="2">
        <v>0</v>
      </c>
      <c r="V5241" s="2" t="s">
        <v>5927</v>
      </c>
      <c r="W5241" s="2" t="s">
        <v>34</v>
      </c>
      <c r="AC5241" s="2">
        <v>0</v>
      </c>
      <c r="AD5241" s="104"/>
    </row>
    <row r="5242" spans="1:33" ht="45" x14ac:dyDescent="0.25">
      <c r="A5242" s="2" t="s">
        <v>9115</v>
      </c>
      <c r="B5242" s="2" t="s">
        <v>5927</v>
      </c>
      <c r="C5242" s="2" t="s">
        <v>9116</v>
      </c>
      <c r="F5242" s="2" t="s">
        <v>8741</v>
      </c>
      <c r="G5242" s="2" t="s">
        <v>8742</v>
      </c>
      <c r="H5242" s="2" t="s">
        <v>8743</v>
      </c>
      <c r="I5242" s="2" t="s">
        <v>21744</v>
      </c>
      <c r="J5242" s="2" t="s">
        <v>28</v>
      </c>
      <c r="K5242" s="2" t="s">
        <v>51</v>
      </c>
      <c r="L5242" s="2" t="s">
        <v>234</v>
      </c>
      <c r="M5242" s="2" t="s">
        <v>235</v>
      </c>
      <c r="N5242" s="2" t="s">
        <v>4327</v>
      </c>
      <c r="O5242" s="2" t="s">
        <v>37</v>
      </c>
      <c r="P5242" s="24">
        <v>0</v>
      </c>
      <c r="Q5242" s="24">
        <v>0</v>
      </c>
      <c r="R5242" s="27" t="s">
        <v>1578</v>
      </c>
      <c r="S5242" s="28" t="s">
        <v>1589</v>
      </c>
      <c r="T5242" s="2" t="s">
        <v>33</v>
      </c>
      <c r="U5242" s="2">
        <v>0</v>
      </c>
      <c r="V5242" s="2" t="s">
        <v>24582</v>
      </c>
      <c r="W5242" s="2" t="s">
        <v>34</v>
      </c>
      <c r="X5242" s="58" t="s">
        <v>5927</v>
      </c>
      <c r="Z5242" s="2">
        <v>412000</v>
      </c>
      <c r="AB5242" s="58">
        <v>46086.769444444442</v>
      </c>
      <c r="AC5242" s="2">
        <v>0</v>
      </c>
      <c r="AD5242" s="104">
        <v>412000</v>
      </c>
      <c r="AE5242" s="2">
        <v>46086.769444444442</v>
      </c>
      <c r="AG5242" s="2">
        <v>82095</v>
      </c>
    </row>
    <row r="5243" spans="1:33" ht="45" x14ac:dyDescent="0.25">
      <c r="A5243" s="2" t="s">
        <v>8107</v>
      </c>
      <c r="B5243" s="2" t="s">
        <v>5927</v>
      </c>
      <c r="C5243" s="2" t="s">
        <v>8108</v>
      </c>
      <c r="F5243" s="2" t="s">
        <v>8109</v>
      </c>
      <c r="G5243" s="2" t="s">
        <v>8110</v>
      </c>
      <c r="H5243" s="2" t="s">
        <v>8111</v>
      </c>
      <c r="I5243" s="2" t="s">
        <v>21259</v>
      </c>
      <c r="J5243" s="2" t="s">
        <v>28</v>
      </c>
      <c r="K5243" s="2" t="s">
        <v>78</v>
      </c>
      <c r="L5243" s="2" t="s">
        <v>1014</v>
      </c>
      <c r="M5243" s="2" t="s">
        <v>1015</v>
      </c>
      <c r="N5243" s="2" t="s">
        <v>3756</v>
      </c>
      <c r="O5243" s="2" t="s">
        <v>32</v>
      </c>
      <c r="P5243" s="24">
        <v>0</v>
      </c>
      <c r="Q5243" s="24">
        <v>1</v>
      </c>
      <c r="R5243" s="27" t="s">
        <v>1568</v>
      </c>
      <c r="S5243" s="28" t="s">
        <v>1589</v>
      </c>
      <c r="T5243" s="2" t="s">
        <v>33</v>
      </c>
      <c r="U5243" s="2">
        <v>0</v>
      </c>
      <c r="V5243" s="2" t="s">
        <v>32960</v>
      </c>
      <c r="W5243" s="2" t="s">
        <v>34</v>
      </c>
      <c r="X5243" s="58" t="s">
        <v>5797</v>
      </c>
      <c r="Z5243" s="2">
        <v>412000</v>
      </c>
      <c r="AB5243" s="58">
        <v>46087.382071759261</v>
      </c>
      <c r="AC5243" s="2">
        <v>0</v>
      </c>
      <c r="AD5243" s="104">
        <v>412000</v>
      </c>
      <c r="AE5243" s="2">
        <v>46087.382071759261</v>
      </c>
      <c r="AG5243" s="2">
        <v>81292</v>
      </c>
    </row>
    <row r="5244" spans="1:33" ht="45" x14ac:dyDescent="0.25">
      <c r="A5244" s="2" t="s">
        <v>12342</v>
      </c>
      <c r="B5244" s="2" t="s">
        <v>5927</v>
      </c>
      <c r="C5244" s="2" t="s">
        <v>12343</v>
      </c>
      <c r="F5244" s="2" t="s">
        <v>12344</v>
      </c>
      <c r="G5244" s="2" t="s">
        <v>12345</v>
      </c>
      <c r="H5244" s="2" t="s">
        <v>8809</v>
      </c>
      <c r="I5244" s="2" t="s">
        <v>23558</v>
      </c>
      <c r="J5244" s="2" t="s">
        <v>28</v>
      </c>
      <c r="K5244" s="2" t="s">
        <v>43</v>
      </c>
      <c r="L5244" s="2" t="s">
        <v>347</v>
      </c>
      <c r="M5244" s="2" t="s">
        <v>348</v>
      </c>
      <c r="N5244" s="2" t="s">
        <v>2892</v>
      </c>
      <c r="O5244" s="2" t="s">
        <v>32</v>
      </c>
      <c r="P5244" s="24">
        <v>0</v>
      </c>
      <c r="Q5244" s="24">
        <v>3</v>
      </c>
      <c r="R5244" s="27" t="s">
        <v>1568</v>
      </c>
      <c r="S5244" s="28" t="s">
        <v>1589</v>
      </c>
      <c r="T5244" s="2" t="s">
        <v>33</v>
      </c>
      <c r="U5244" s="2">
        <v>0</v>
      </c>
      <c r="V5244" s="2" t="s">
        <v>17884</v>
      </c>
      <c r="W5244" s="2" t="s">
        <v>34</v>
      </c>
      <c r="X5244" s="58" t="s">
        <v>12674</v>
      </c>
      <c r="Z5244" s="2">
        <v>412000</v>
      </c>
      <c r="AB5244" s="58">
        <v>46094.574155092596</v>
      </c>
      <c r="AC5244" s="2">
        <v>0</v>
      </c>
      <c r="AD5244" s="104">
        <v>412000</v>
      </c>
      <c r="AE5244" s="2">
        <v>46094.574155092596</v>
      </c>
      <c r="AG5244" s="2">
        <v>123163</v>
      </c>
    </row>
    <row r="5245" spans="1:33" ht="60" x14ac:dyDescent="0.25">
      <c r="A5245" s="2" t="s">
        <v>6517</v>
      </c>
      <c r="B5245" s="2" t="s">
        <v>5927</v>
      </c>
      <c r="C5245" s="2" t="s">
        <v>6518</v>
      </c>
      <c r="F5245" s="2" t="s">
        <v>6485</v>
      </c>
      <c r="G5245" s="2" t="s">
        <v>6486</v>
      </c>
      <c r="H5245" s="2" t="s">
        <v>6487</v>
      </c>
      <c r="I5245" s="2" t="s">
        <v>20089</v>
      </c>
      <c r="J5245" s="2" t="s">
        <v>28</v>
      </c>
      <c r="K5245" s="2" t="s">
        <v>173</v>
      </c>
      <c r="L5245" s="2" t="s">
        <v>218</v>
      </c>
      <c r="M5245" s="2" t="s">
        <v>641</v>
      </c>
      <c r="N5245" s="2" t="s">
        <v>4250</v>
      </c>
      <c r="O5245" s="2" t="s">
        <v>705</v>
      </c>
      <c r="P5245" s="24">
        <v>0</v>
      </c>
      <c r="Q5245" s="24">
        <v>0</v>
      </c>
      <c r="R5245" s="27" t="s">
        <v>1578</v>
      </c>
      <c r="S5245" s="28" t="s">
        <v>1589</v>
      </c>
      <c r="T5245" s="2" t="s">
        <v>33</v>
      </c>
      <c r="U5245" s="2">
        <v>0</v>
      </c>
      <c r="V5245" s="2" t="s">
        <v>5927</v>
      </c>
      <c r="W5245" s="2" t="s">
        <v>34</v>
      </c>
      <c r="AC5245" s="2">
        <v>0</v>
      </c>
      <c r="AD5245" s="104"/>
    </row>
    <row r="5246" spans="1:33" ht="45" x14ac:dyDescent="0.25">
      <c r="A5246" s="2" t="s">
        <v>9558</v>
      </c>
      <c r="B5246" s="2" t="s">
        <v>5927</v>
      </c>
      <c r="C5246" s="2" t="s">
        <v>9559</v>
      </c>
      <c r="F5246" s="2" t="s">
        <v>9036</v>
      </c>
      <c r="G5246" s="2" t="s">
        <v>9037</v>
      </c>
      <c r="H5246" s="2" t="s">
        <v>9038</v>
      </c>
      <c r="I5246" s="2" t="s">
        <v>21734</v>
      </c>
      <c r="J5246" s="2" t="s">
        <v>28</v>
      </c>
      <c r="K5246" s="2" t="s">
        <v>51</v>
      </c>
      <c r="L5246" s="2" t="s">
        <v>59</v>
      </c>
      <c r="M5246" s="2" t="s">
        <v>60</v>
      </c>
      <c r="N5246" s="2" t="s">
        <v>8751</v>
      </c>
      <c r="O5246" s="2" t="s">
        <v>705</v>
      </c>
      <c r="P5246" s="24">
        <v>0</v>
      </c>
      <c r="Q5246" s="24">
        <v>0</v>
      </c>
      <c r="R5246" s="27" t="s">
        <v>1578</v>
      </c>
      <c r="S5246" s="28" t="s">
        <v>1589</v>
      </c>
      <c r="T5246" s="2" t="s">
        <v>33</v>
      </c>
      <c r="U5246" s="2">
        <v>0</v>
      </c>
      <c r="V5246" s="2" t="s">
        <v>5927</v>
      </c>
      <c r="W5246" s="2" t="s">
        <v>34</v>
      </c>
      <c r="AC5246" s="2">
        <v>0</v>
      </c>
      <c r="AD5246" s="104"/>
    </row>
    <row r="5247" spans="1:33" ht="45" x14ac:dyDescent="0.25">
      <c r="A5247" s="2" t="s">
        <v>9586</v>
      </c>
      <c r="B5247" s="2" t="s">
        <v>5927</v>
      </c>
      <c r="C5247" s="2" t="s">
        <v>9587</v>
      </c>
      <c r="F5247" s="2" t="s">
        <v>9469</v>
      </c>
      <c r="G5247" s="2" t="s">
        <v>9470</v>
      </c>
      <c r="H5247" s="2" t="s">
        <v>9471</v>
      </c>
      <c r="I5247" s="2" t="s">
        <v>21707</v>
      </c>
      <c r="J5247" s="2" t="s">
        <v>28</v>
      </c>
      <c r="K5247" s="2" t="s">
        <v>51</v>
      </c>
      <c r="L5247" s="2" t="s">
        <v>8967</v>
      </c>
      <c r="M5247" s="2" t="s">
        <v>52</v>
      </c>
      <c r="N5247" s="2" t="s">
        <v>8968</v>
      </c>
      <c r="O5247" s="2" t="s">
        <v>705</v>
      </c>
      <c r="P5247" s="24">
        <v>0</v>
      </c>
      <c r="Q5247" s="24">
        <v>0</v>
      </c>
      <c r="R5247" s="27" t="s">
        <v>1578</v>
      </c>
      <c r="S5247" s="28" t="s">
        <v>1589</v>
      </c>
      <c r="T5247" s="2" t="s">
        <v>33</v>
      </c>
      <c r="U5247" s="2">
        <v>0</v>
      </c>
      <c r="V5247" s="2" t="s">
        <v>5797</v>
      </c>
      <c r="W5247" s="2" t="s">
        <v>34</v>
      </c>
      <c r="AC5247" s="2">
        <v>0</v>
      </c>
      <c r="AD5247" s="104"/>
    </row>
    <row r="5248" spans="1:33" ht="45" x14ac:dyDescent="0.25">
      <c r="A5248" s="2" t="s">
        <v>7432</v>
      </c>
      <c r="B5248" s="2" t="s">
        <v>5927</v>
      </c>
      <c r="C5248" s="2" t="s">
        <v>7433</v>
      </c>
      <c r="F5248" s="2" t="s">
        <v>7434</v>
      </c>
      <c r="G5248" s="2" t="s">
        <v>7435</v>
      </c>
      <c r="H5248" s="2" t="s">
        <v>7436</v>
      </c>
      <c r="I5248" s="2" t="s">
        <v>20689</v>
      </c>
      <c r="J5248" s="2" t="s">
        <v>28</v>
      </c>
      <c r="K5248" s="2" t="s">
        <v>29</v>
      </c>
      <c r="L5248" s="2" t="s">
        <v>46</v>
      </c>
      <c r="M5248" s="2" t="s">
        <v>47</v>
      </c>
      <c r="N5248" s="2" t="s">
        <v>3339</v>
      </c>
      <c r="O5248" s="2" t="s">
        <v>705</v>
      </c>
      <c r="P5248" s="24">
        <v>0</v>
      </c>
      <c r="Q5248" s="24">
        <v>0</v>
      </c>
      <c r="R5248" s="27" t="s">
        <v>1578</v>
      </c>
      <c r="S5248" s="28" t="s">
        <v>1589</v>
      </c>
      <c r="T5248" s="2" t="s">
        <v>33</v>
      </c>
      <c r="U5248" s="2">
        <v>0</v>
      </c>
      <c r="V5248" s="2" t="s">
        <v>12659</v>
      </c>
      <c r="W5248" s="2" t="s">
        <v>34</v>
      </c>
      <c r="AC5248" s="2">
        <v>0</v>
      </c>
      <c r="AD5248" s="104"/>
    </row>
    <row r="5249" spans="1:33" ht="60" x14ac:dyDescent="0.25">
      <c r="A5249" s="2" t="s">
        <v>9296</v>
      </c>
      <c r="B5249" s="2" t="s">
        <v>5927</v>
      </c>
      <c r="C5249" s="2" t="s">
        <v>9297</v>
      </c>
      <c r="F5249" s="2" t="s">
        <v>9298</v>
      </c>
      <c r="G5249" s="2" t="s">
        <v>9299</v>
      </c>
      <c r="H5249" s="2" t="s">
        <v>9300</v>
      </c>
      <c r="I5249" s="2" t="s">
        <v>21745</v>
      </c>
      <c r="J5249" s="2" t="s">
        <v>28</v>
      </c>
      <c r="K5249" s="2" t="s">
        <v>51</v>
      </c>
      <c r="L5249" s="2" t="s">
        <v>413</v>
      </c>
      <c r="M5249" s="2" t="s">
        <v>414</v>
      </c>
      <c r="N5249" s="2" t="s">
        <v>8855</v>
      </c>
      <c r="O5249" s="2" t="s">
        <v>32</v>
      </c>
      <c r="P5249" s="24">
        <v>0</v>
      </c>
      <c r="Q5249" s="24">
        <v>1</v>
      </c>
      <c r="R5249" s="27" t="s">
        <v>1568</v>
      </c>
      <c r="S5249" s="28" t="s">
        <v>1589</v>
      </c>
      <c r="T5249" s="2" t="s">
        <v>33</v>
      </c>
      <c r="U5249" s="2">
        <v>0</v>
      </c>
      <c r="V5249" s="2" t="s">
        <v>32960</v>
      </c>
      <c r="W5249" s="2" t="s">
        <v>34</v>
      </c>
      <c r="X5249" s="58" t="s">
        <v>5797</v>
      </c>
      <c r="Z5249" s="2">
        <v>412000</v>
      </c>
      <c r="AB5249" s="58">
        <v>46087.400439814817</v>
      </c>
      <c r="AC5249" s="2">
        <v>0</v>
      </c>
      <c r="AD5249" s="104">
        <v>412000</v>
      </c>
      <c r="AE5249" s="2">
        <v>46087.400439814817</v>
      </c>
      <c r="AG5249" s="2">
        <v>88708</v>
      </c>
    </row>
    <row r="5250" spans="1:33" ht="45" x14ac:dyDescent="0.25">
      <c r="A5250" s="2" t="s">
        <v>12463</v>
      </c>
      <c r="B5250" s="2" t="s">
        <v>5927</v>
      </c>
      <c r="C5250" s="2" t="s">
        <v>12464</v>
      </c>
      <c r="F5250" s="2" t="s">
        <v>12465</v>
      </c>
      <c r="G5250" s="2" t="s">
        <v>12466</v>
      </c>
      <c r="H5250" s="2" t="s">
        <v>12467</v>
      </c>
      <c r="I5250" s="2" t="s">
        <v>23504</v>
      </c>
      <c r="J5250" s="2" t="s">
        <v>28</v>
      </c>
      <c r="K5250" s="2" t="s">
        <v>43</v>
      </c>
      <c r="L5250" s="2" t="s">
        <v>387</v>
      </c>
      <c r="M5250" s="2" t="s">
        <v>388</v>
      </c>
      <c r="N5250" s="2" t="s">
        <v>3037</v>
      </c>
      <c r="O5250" s="2" t="s">
        <v>705</v>
      </c>
      <c r="P5250" s="24">
        <v>0</v>
      </c>
      <c r="Q5250" s="24">
        <v>0</v>
      </c>
      <c r="R5250" s="27" t="s">
        <v>1578</v>
      </c>
      <c r="S5250" s="28" t="s">
        <v>1589</v>
      </c>
      <c r="T5250" s="2" t="s">
        <v>33</v>
      </c>
      <c r="U5250" s="2">
        <v>0</v>
      </c>
      <c r="V5250" s="2" t="s">
        <v>5927</v>
      </c>
      <c r="W5250" s="2" t="s">
        <v>34</v>
      </c>
      <c r="AC5250" s="2">
        <v>0</v>
      </c>
      <c r="AD5250" s="104"/>
    </row>
    <row r="5251" spans="1:33" ht="45" x14ac:dyDescent="0.25">
      <c r="A5251" s="2" t="s">
        <v>6498</v>
      </c>
      <c r="B5251" s="2" t="s">
        <v>5927</v>
      </c>
      <c r="C5251" s="2" t="s">
        <v>6499</v>
      </c>
      <c r="F5251" s="2" t="s">
        <v>6500</v>
      </c>
      <c r="G5251" s="2" t="s">
        <v>6501</v>
      </c>
      <c r="H5251" s="2" t="s">
        <v>4081</v>
      </c>
      <c r="I5251" s="2" t="s">
        <v>20090</v>
      </c>
      <c r="J5251" s="2" t="s">
        <v>28</v>
      </c>
      <c r="K5251" s="2" t="s">
        <v>173</v>
      </c>
      <c r="L5251" s="2" t="s">
        <v>1444</v>
      </c>
      <c r="M5251" s="2" t="s">
        <v>1640</v>
      </c>
      <c r="N5251" s="2" t="s">
        <v>3386</v>
      </c>
      <c r="O5251" s="2" t="s">
        <v>705</v>
      </c>
      <c r="P5251" s="24">
        <v>0</v>
      </c>
      <c r="Q5251" s="24">
        <v>0</v>
      </c>
      <c r="R5251" s="27" t="s">
        <v>1578</v>
      </c>
      <c r="S5251" s="28" t="s">
        <v>1589</v>
      </c>
      <c r="T5251" s="2" t="s">
        <v>33</v>
      </c>
      <c r="U5251" s="2">
        <v>0</v>
      </c>
      <c r="V5251" s="2" t="s">
        <v>5927</v>
      </c>
      <c r="W5251" s="2" t="s">
        <v>34</v>
      </c>
      <c r="AC5251" s="2">
        <v>0</v>
      </c>
      <c r="AD5251" s="104"/>
    </row>
    <row r="5252" spans="1:33" ht="45" x14ac:dyDescent="0.25">
      <c r="A5252" s="2" t="s">
        <v>12346</v>
      </c>
      <c r="B5252" s="2" t="s">
        <v>5927</v>
      </c>
      <c r="C5252" s="2" t="s">
        <v>12347</v>
      </c>
      <c r="F5252" s="2" t="s">
        <v>12348</v>
      </c>
      <c r="G5252" s="2" t="s">
        <v>12349</v>
      </c>
      <c r="H5252" s="2" t="s">
        <v>12350</v>
      </c>
      <c r="I5252" s="2" t="s">
        <v>23559</v>
      </c>
      <c r="J5252" s="2" t="s">
        <v>28</v>
      </c>
      <c r="K5252" s="2" t="s">
        <v>43</v>
      </c>
      <c r="L5252" s="2" t="s">
        <v>57</v>
      </c>
      <c r="M5252" s="2" t="s">
        <v>58</v>
      </c>
      <c r="N5252" s="2" t="s">
        <v>4686</v>
      </c>
      <c r="O5252" s="2" t="s">
        <v>705</v>
      </c>
      <c r="P5252" s="24">
        <v>0</v>
      </c>
      <c r="Q5252" s="24">
        <v>0</v>
      </c>
      <c r="R5252" s="27" t="s">
        <v>1578</v>
      </c>
      <c r="S5252" s="28" t="s">
        <v>1589</v>
      </c>
      <c r="T5252" s="2" t="s">
        <v>33</v>
      </c>
      <c r="U5252" s="2">
        <v>0</v>
      </c>
      <c r="V5252" s="2" t="s">
        <v>5927</v>
      </c>
      <c r="W5252" s="2" t="s">
        <v>34</v>
      </c>
      <c r="AC5252" s="2">
        <v>0</v>
      </c>
      <c r="AD5252" s="104"/>
    </row>
    <row r="5253" spans="1:33" ht="45" x14ac:dyDescent="0.25">
      <c r="A5253" s="2" t="s">
        <v>9504</v>
      </c>
      <c r="B5253" s="2" t="s">
        <v>5927</v>
      </c>
      <c r="C5253" s="2" t="s">
        <v>9505</v>
      </c>
      <c r="F5253" s="2" t="s">
        <v>9288</v>
      </c>
      <c r="G5253" s="2" t="s">
        <v>9289</v>
      </c>
      <c r="H5253" s="2" t="s">
        <v>9290</v>
      </c>
      <c r="I5253" s="2" t="s">
        <v>21746</v>
      </c>
      <c r="J5253" s="2" t="s">
        <v>28</v>
      </c>
      <c r="K5253" s="2" t="s">
        <v>51</v>
      </c>
      <c r="L5253" s="2" t="s">
        <v>413</v>
      </c>
      <c r="M5253" s="2" t="s">
        <v>414</v>
      </c>
      <c r="N5253" s="2" t="s">
        <v>8855</v>
      </c>
      <c r="O5253" s="2" t="s">
        <v>705</v>
      </c>
      <c r="P5253" s="24">
        <v>0</v>
      </c>
      <c r="Q5253" s="24">
        <v>0</v>
      </c>
      <c r="R5253" s="27" t="s">
        <v>1578</v>
      </c>
      <c r="S5253" s="28" t="s">
        <v>1589</v>
      </c>
      <c r="T5253" s="2" t="s">
        <v>33</v>
      </c>
      <c r="U5253" s="2">
        <v>0</v>
      </c>
      <c r="V5253" s="2" t="s">
        <v>5927</v>
      </c>
      <c r="W5253" s="2" t="s">
        <v>34</v>
      </c>
      <c r="AC5253" s="2">
        <v>0</v>
      </c>
      <c r="AD5253" s="104"/>
    </row>
    <row r="5254" spans="1:33" ht="45" x14ac:dyDescent="0.25">
      <c r="A5254" s="2" t="s">
        <v>8450</v>
      </c>
      <c r="B5254" s="2" t="s">
        <v>5927</v>
      </c>
      <c r="C5254" s="2" t="s">
        <v>8451</v>
      </c>
      <c r="F5254" s="2" t="s">
        <v>8413</v>
      </c>
      <c r="G5254" s="2" t="s">
        <v>8414</v>
      </c>
      <c r="H5254" s="2" t="s">
        <v>8415</v>
      </c>
      <c r="I5254" s="2" t="s">
        <v>21202</v>
      </c>
      <c r="J5254" s="2" t="s">
        <v>28</v>
      </c>
      <c r="K5254" s="2" t="s">
        <v>78</v>
      </c>
      <c r="L5254" s="2" t="s">
        <v>185</v>
      </c>
      <c r="M5254" s="2" t="s">
        <v>186</v>
      </c>
      <c r="N5254" s="2" t="s">
        <v>4592</v>
      </c>
      <c r="O5254" s="2" t="s">
        <v>705</v>
      </c>
      <c r="P5254" s="24">
        <v>0</v>
      </c>
      <c r="Q5254" s="24">
        <v>0</v>
      </c>
      <c r="R5254" s="27" t="s">
        <v>1578</v>
      </c>
      <c r="S5254" s="28" t="s">
        <v>1589</v>
      </c>
      <c r="T5254" s="2" t="s">
        <v>33</v>
      </c>
      <c r="U5254" s="2">
        <v>0</v>
      </c>
      <c r="V5254" s="2" t="s">
        <v>5927</v>
      </c>
      <c r="W5254" s="2" t="s">
        <v>34</v>
      </c>
      <c r="AC5254" s="2">
        <v>0</v>
      </c>
      <c r="AD5254" s="104"/>
    </row>
    <row r="5255" spans="1:33" ht="45" x14ac:dyDescent="0.25">
      <c r="A5255" s="2" t="s">
        <v>8269</v>
      </c>
      <c r="B5255" s="2" t="s">
        <v>5927</v>
      </c>
      <c r="C5255" s="2" t="s">
        <v>8270</v>
      </c>
      <c r="F5255" s="2" t="s">
        <v>8271</v>
      </c>
      <c r="G5255" s="2" t="s">
        <v>8272</v>
      </c>
      <c r="H5255" s="2" t="s">
        <v>8273</v>
      </c>
      <c r="I5255" s="2" t="s">
        <v>21095</v>
      </c>
      <c r="J5255" s="2" t="s">
        <v>28</v>
      </c>
      <c r="K5255" s="2" t="s">
        <v>78</v>
      </c>
      <c r="L5255" s="2" t="s">
        <v>181</v>
      </c>
      <c r="M5255" s="2" t="s">
        <v>182</v>
      </c>
      <c r="N5255" s="2" t="s">
        <v>3929</v>
      </c>
      <c r="O5255" s="2" t="s">
        <v>37</v>
      </c>
      <c r="P5255" s="24">
        <v>0</v>
      </c>
      <c r="Q5255" s="24">
        <v>0</v>
      </c>
      <c r="R5255" s="27" t="s">
        <v>1578</v>
      </c>
      <c r="S5255" s="28" t="s">
        <v>1589</v>
      </c>
      <c r="T5255" s="2" t="s">
        <v>33</v>
      </c>
      <c r="U5255" s="2">
        <v>0</v>
      </c>
      <c r="V5255" s="2" t="s">
        <v>28375</v>
      </c>
      <c r="W5255" s="2" t="s">
        <v>34</v>
      </c>
      <c r="X5255" s="58" t="s">
        <v>5754</v>
      </c>
      <c r="Z5255" s="2">
        <v>412000</v>
      </c>
      <c r="AB5255" s="58">
        <v>46091.437037037038</v>
      </c>
      <c r="AC5255" s="2">
        <v>0</v>
      </c>
      <c r="AD5255" s="104">
        <v>412000</v>
      </c>
      <c r="AE5255" s="2">
        <v>46091.437037037038</v>
      </c>
      <c r="AG5255" s="2">
        <v>103801</v>
      </c>
    </row>
    <row r="5256" spans="1:33" ht="45" x14ac:dyDescent="0.25">
      <c r="A5256" s="2" t="s">
        <v>9189</v>
      </c>
      <c r="B5256" s="2" t="s">
        <v>5927</v>
      </c>
      <c r="C5256" s="2" t="s">
        <v>9190</v>
      </c>
      <c r="F5256" s="2" t="s">
        <v>9191</v>
      </c>
      <c r="G5256" s="2" t="s">
        <v>9192</v>
      </c>
      <c r="H5256" s="2" t="s">
        <v>3834</v>
      </c>
      <c r="I5256" s="2" t="s">
        <v>21747</v>
      </c>
      <c r="J5256" s="2" t="s">
        <v>28</v>
      </c>
      <c r="K5256" s="2" t="s">
        <v>51</v>
      </c>
      <c r="L5256" s="2" t="s">
        <v>64</v>
      </c>
      <c r="M5256" s="2" t="s">
        <v>1668</v>
      </c>
      <c r="N5256" s="2" t="s">
        <v>8766</v>
      </c>
      <c r="O5256" s="2" t="s">
        <v>32</v>
      </c>
      <c r="P5256" s="24">
        <v>0</v>
      </c>
      <c r="Q5256" s="24">
        <v>1</v>
      </c>
      <c r="R5256" s="27" t="s">
        <v>1568</v>
      </c>
      <c r="S5256" s="28" t="s">
        <v>1589</v>
      </c>
      <c r="T5256" s="2" t="s">
        <v>33</v>
      </c>
      <c r="U5256" s="2">
        <v>0</v>
      </c>
      <c r="V5256" s="2" t="s">
        <v>16054</v>
      </c>
      <c r="W5256" s="2" t="s">
        <v>34</v>
      </c>
      <c r="X5256" s="58" t="s">
        <v>5927</v>
      </c>
      <c r="Z5256" s="2">
        <v>412000</v>
      </c>
      <c r="AB5256" s="58">
        <v>46086.889317129629</v>
      </c>
      <c r="AC5256" s="2">
        <v>0</v>
      </c>
      <c r="AD5256" s="104">
        <v>412000</v>
      </c>
      <c r="AE5256" s="2">
        <v>46086.889317129629</v>
      </c>
      <c r="AG5256" s="2">
        <v>84022</v>
      </c>
    </row>
    <row r="5257" spans="1:33" ht="60" x14ac:dyDescent="0.25">
      <c r="A5257" s="2" t="s">
        <v>6788</v>
      </c>
      <c r="B5257" s="2" t="s">
        <v>5927</v>
      </c>
      <c r="C5257" s="2" t="s">
        <v>6789</v>
      </c>
      <c r="F5257" s="2" t="s">
        <v>6790</v>
      </c>
      <c r="G5257" s="2" t="s">
        <v>6791</v>
      </c>
      <c r="H5257" s="2" t="s">
        <v>6792</v>
      </c>
      <c r="I5257" s="2" t="s">
        <v>20091</v>
      </c>
      <c r="J5257" s="2" t="s">
        <v>28</v>
      </c>
      <c r="K5257" s="2" t="s">
        <v>173</v>
      </c>
      <c r="L5257" s="2" t="s">
        <v>536</v>
      </c>
      <c r="M5257" s="2" t="s">
        <v>1520</v>
      </c>
      <c r="N5257" s="2" t="s">
        <v>5152</v>
      </c>
      <c r="O5257" s="2" t="s">
        <v>705</v>
      </c>
      <c r="P5257" s="24">
        <v>0</v>
      </c>
      <c r="Q5257" s="24">
        <v>0</v>
      </c>
      <c r="R5257" s="27" t="s">
        <v>1578</v>
      </c>
      <c r="S5257" s="28" t="s">
        <v>1589</v>
      </c>
      <c r="T5257" s="2" t="s">
        <v>33</v>
      </c>
      <c r="U5257" s="2">
        <v>0</v>
      </c>
      <c r="V5257" s="2" t="s">
        <v>5927</v>
      </c>
      <c r="W5257" s="2" t="s">
        <v>34</v>
      </c>
      <c r="AC5257" s="2">
        <v>0</v>
      </c>
      <c r="AD5257" s="104"/>
    </row>
    <row r="5258" spans="1:33" ht="45" x14ac:dyDescent="0.25">
      <c r="A5258" s="2" t="s">
        <v>8739</v>
      </c>
      <c r="B5258" s="2" t="s">
        <v>5927</v>
      </c>
      <c r="C5258" s="2" t="s">
        <v>8740</v>
      </c>
      <c r="F5258" s="2" t="s">
        <v>8741</v>
      </c>
      <c r="G5258" s="2" t="s">
        <v>8742</v>
      </c>
      <c r="H5258" s="2" t="s">
        <v>8743</v>
      </c>
      <c r="I5258" s="2" t="s">
        <v>21757</v>
      </c>
      <c r="J5258" s="2" t="s">
        <v>28</v>
      </c>
      <c r="K5258" s="2" t="s">
        <v>51</v>
      </c>
      <c r="L5258" s="2" t="s">
        <v>234</v>
      </c>
      <c r="M5258" s="2" t="s">
        <v>235</v>
      </c>
      <c r="N5258" s="2" t="s">
        <v>4327</v>
      </c>
      <c r="O5258" s="2" t="s">
        <v>712</v>
      </c>
      <c r="P5258" s="24">
        <v>0</v>
      </c>
      <c r="Q5258" s="24">
        <v>0</v>
      </c>
      <c r="R5258" s="27" t="s">
        <v>1578</v>
      </c>
      <c r="S5258" s="28" t="s">
        <v>1583</v>
      </c>
      <c r="T5258" s="2" t="s">
        <v>130</v>
      </c>
      <c r="U5258" s="2">
        <v>0</v>
      </c>
      <c r="V5258" s="2" t="s">
        <v>29585</v>
      </c>
      <c r="W5258" s="2" t="s">
        <v>34</v>
      </c>
      <c r="AC5258" s="2">
        <v>0</v>
      </c>
      <c r="AD5258" s="104"/>
    </row>
    <row r="5259" spans="1:33" ht="45" x14ac:dyDescent="0.25">
      <c r="A5259" s="2" t="s">
        <v>6852</v>
      </c>
      <c r="B5259" s="2" t="s">
        <v>5927</v>
      </c>
      <c r="C5259" s="2" t="s">
        <v>6853</v>
      </c>
      <c r="F5259" s="2" t="s">
        <v>6854</v>
      </c>
      <c r="G5259" s="2" t="s">
        <v>6855</v>
      </c>
      <c r="H5259" s="2" t="s">
        <v>6856</v>
      </c>
      <c r="I5259" s="2" t="s">
        <v>20092</v>
      </c>
      <c r="J5259" s="2" t="s">
        <v>28</v>
      </c>
      <c r="K5259" s="2" t="s">
        <v>173</v>
      </c>
      <c r="L5259" s="2" t="s">
        <v>536</v>
      </c>
      <c r="M5259" s="2" t="s">
        <v>1520</v>
      </c>
      <c r="N5259" s="2" t="s">
        <v>5152</v>
      </c>
      <c r="O5259" s="2" t="s">
        <v>37</v>
      </c>
      <c r="P5259" s="24">
        <v>0</v>
      </c>
      <c r="Q5259" s="24">
        <v>0</v>
      </c>
      <c r="R5259" s="27" t="s">
        <v>1578</v>
      </c>
      <c r="S5259" s="28" t="s">
        <v>1589</v>
      </c>
      <c r="T5259" s="2" t="s">
        <v>33</v>
      </c>
      <c r="U5259" s="2">
        <v>0</v>
      </c>
      <c r="V5259" s="2" t="s">
        <v>28201</v>
      </c>
      <c r="W5259" s="2" t="s">
        <v>34</v>
      </c>
      <c r="X5259" s="58" t="s">
        <v>12666</v>
      </c>
      <c r="Z5259" s="2">
        <v>412000</v>
      </c>
      <c r="AB5259" s="58">
        <v>46092.643993055557</v>
      </c>
      <c r="AC5259" s="2">
        <v>0</v>
      </c>
      <c r="AD5259" s="104">
        <v>412000</v>
      </c>
      <c r="AE5259" s="2">
        <v>46092.643993055557</v>
      </c>
      <c r="AG5259" s="2">
        <v>117678</v>
      </c>
    </row>
    <row r="5260" spans="1:33" ht="45" x14ac:dyDescent="0.25">
      <c r="A5260" s="2" t="s">
        <v>8112</v>
      </c>
      <c r="B5260" s="2" t="s">
        <v>5927</v>
      </c>
      <c r="C5260" s="2" t="s">
        <v>8113</v>
      </c>
      <c r="F5260" s="2" t="s">
        <v>8114</v>
      </c>
      <c r="G5260" s="2" t="s">
        <v>8115</v>
      </c>
      <c r="H5260" s="2" t="s">
        <v>8116</v>
      </c>
      <c r="I5260" s="2" t="s">
        <v>21260</v>
      </c>
      <c r="J5260" s="2" t="s">
        <v>28</v>
      </c>
      <c r="K5260" s="2" t="s">
        <v>78</v>
      </c>
      <c r="L5260" s="2" t="s">
        <v>183</v>
      </c>
      <c r="M5260" s="2" t="s">
        <v>184</v>
      </c>
      <c r="N5260" s="2" t="s">
        <v>5075</v>
      </c>
      <c r="O5260" s="2" t="s">
        <v>32</v>
      </c>
      <c r="P5260" s="24">
        <v>0</v>
      </c>
      <c r="Q5260" s="24">
        <v>1</v>
      </c>
      <c r="R5260" s="27" t="s">
        <v>1568</v>
      </c>
      <c r="S5260" s="28" t="s">
        <v>1589</v>
      </c>
      <c r="T5260" s="2" t="s">
        <v>33</v>
      </c>
      <c r="U5260" s="2">
        <v>0</v>
      </c>
      <c r="V5260" s="2" t="s">
        <v>25078</v>
      </c>
      <c r="W5260" s="2" t="s">
        <v>34</v>
      </c>
      <c r="X5260" s="58" t="s">
        <v>5754</v>
      </c>
      <c r="Z5260" s="2">
        <v>412000</v>
      </c>
      <c r="AB5260" s="58">
        <v>46091.490439814814</v>
      </c>
      <c r="AC5260" s="2">
        <v>0</v>
      </c>
      <c r="AD5260" s="104">
        <v>412000</v>
      </c>
      <c r="AE5260" s="2">
        <v>46091.490439814814</v>
      </c>
      <c r="AG5260" s="2">
        <v>81307</v>
      </c>
    </row>
    <row r="5261" spans="1:33" ht="45" x14ac:dyDescent="0.25">
      <c r="A5261" s="2" t="s">
        <v>12207</v>
      </c>
      <c r="B5261" s="2" t="s">
        <v>5927</v>
      </c>
      <c r="C5261" s="2" t="s">
        <v>12208</v>
      </c>
      <c r="F5261" s="2" t="s">
        <v>12209</v>
      </c>
      <c r="G5261" s="2" t="s">
        <v>12210</v>
      </c>
      <c r="H5261" s="2" t="s">
        <v>12211</v>
      </c>
      <c r="I5261" s="2" t="s">
        <v>23560</v>
      </c>
      <c r="J5261" s="2" t="s">
        <v>28</v>
      </c>
      <c r="K5261" s="2" t="s">
        <v>43</v>
      </c>
      <c r="L5261" s="2" t="s">
        <v>408</v>
      </c>
      <c r="M5261" s="2" t="s">
        <v>409</v>
      </c>
      <c r="N5261" s="2" t="s">
        <v>3661</v>
      </c>
      <c r="O5261" s="2" t="s">
        <v>32</v>
      </c>
      <c r="P5261" s="24">
        <v>0</v>
      </c>
      <c r="Q5261" s="24">
        <v>1</v>
      </c>
      <c r="R5261" s="27" t="s">
        <v>1568</v>
      </c>
      <c r="S5261" s="28" t="s">
        <v>1589</v>
      </c>
      <c r="T5261" s="2" t="s">
        <v>33</v>
      </c>
      <c r="U5261" s="2">
        <v>0</v>
      </c>
      <c r="V5261" s="2" t="s">
        <v>17683</v>
      </c>
      <c r="W5261" s="2" t="s">
        <v>34</v>
      </c>
      <c r="X5261" s="58" t="s">
        <v>12666</v>
      </c>
      <c r="Z5261" s="2">
        <v>412000</v>
      </c>
      <c r="AB5261" s="58">
        <v>46092.541655092595</v>
      </c>
      <c r="AC5261" s="2">
        <v>0</v>
      </c>
      <c r="AD5261" s="104">
        <v>412000</v>
      </c>
      <c r="AE5261" s="2">
        <v>46092.541655092595</v>
      </c>
      <c r="AG5261" s="2">
        <v>79893</v>
      </c>
    </row>
    <row r="5262" spans="1:33" ht="45" x14ac:dyDescent="0.25">
      <c r="A5262" s="2" t="s">
        <v>9101</v>
      </c>
      <c r="B5262" s="2" t="s">
        <v>5927</v>
      </c>
      <c r="C5262" s="2" t="s">
        <v>9102</v>
      </c>
      <c r="F5262" s="2" t="s">
        <v>9103</v>
      </c>
      <c r="G5262" s="2" t="s">
        <v>9104</v>
      </c>
      <c r="H5262" s="2" t="s">
        <v>9105</v>
      </c>
      <c r="I5262" s="2" t="s">
        <v>21748</v>
      </c>
      <c r="J5262" s="2" t="s">
        <v>28</v>
      </c>
      <c r="K5262" s="2" t="s">
        <v>51</v>
      </c>
      <c r="L5262" s="2" t="s">
        <v>234</v>
      </c>
      <c r="M5262" s="2" t="s">
        <v>235</v>
      </c>
      <c r="N5262" s="2" t="s">
        <v>4327</v>
      </c>
      <c r="O5262" s="2" t="s">
        <v>37</v>
      </c>
      <c r="P5262" s="24">
        <v>0</v>
      </c>
      <c r="Q5262" s="24">
        <v>0</v>
      </c>
      <c r="R5262" s="27" t="s">
        <v>1578</v>
      </c>
      <c r="S5262" s="28" t="s">
        <v>1589</v>
      </c>
      <c r="T5262" s="2" t="s">
        <v>33</v>
      </c>
      <c r="U5262" s="2">
        <v>0</v>
      </c>
      <c r="V5262" s="2" t="s">
        <v>24582</v>
      </c>
      <c r="W5262" s="2" t="s">
        <v>34</v>
      </c>
      <c r="X5262" s="58" t="s">
        <v>5927</v>
      </c>
      <c r="Z5262" s="2">
        <v>412000</v>
      </c>
      <c r="AB5262" s="58">
        <v>46086.76730324074</v>
      </c>
      <c r="AC5262" s="2">
        <v>0</v>
      </c>
      <c r="AD5262" s="104">
        <v>412000</v>
      </c>
      <c r="AE5262" s="2">
        <v>46086.76730324074</v>
      </c>
      <c r="AG5262" s="2">
        <v>82103</v>
      </c>
    </row>
    <row r="5263" spans="1:33" ht="45" x14ac:dyDescent="0.25">
      <c r="A5263" s="2" t="s">
        <v>12249</v>
      </c>
      <c r="B5263" s="2" t="s">
        <v>5927</v>
      </c>
      <c r="C5263" s="2" t="s">
        <v>12250</v>
      </c>
      <c r="F5263" s="2" t="s">
        <v>12251</v>
      </c>
      <c r="G5263" s="2" t="s">
        <v>12252</v>
      </c>
      <c r="H5263" s="2" t="s">
        <v>12253</v>
      </c>
      <c r="I5263" s="2" t="s">
        <v>23561</v>
      </c>
      <c r="J5263" s="2" t="s">
        <v>28</v>
      </c>
      <c r="K5263" s="2" t="s">
        <v>43</v>
      </c>
      <c r="L5263" s="2" t="s">
        <v>57</v>
      </c>
      <c r="M5263" s="2" t="s">
        <v>58</v>
      </c>
      <c r="N5263" s="2" t="s">
        <v>4686</v>
      </c>
      <c r="O5263" s="2" t="s">
        <v>32</v>
      </c>
      <c r="P5263" s="24">
        <v>0</v>
      </c>
      <c r="Q5263" s="24">
        <v>1</v>
      </c>
      <c r="R5263" s="27" t="s">
        <v>1568</v>
      </c>
      <c r="S5263" s="28" t="s">
        <v>1589</v>
      </c>
      <c r="T5263" s="2" t="s">
        <v>33</v>
      </c>
      <c r="U5263" s="2">
        <v>0</v>
      </c>
      <c r="V5263" s="2" t="s">
        <v>18001</v>
      </c>
      <c r="W5263" s="2" t="s">
        <v>34</v>
      </c>
      <c r="X5263" s="58" t="s">
        <v>5754</v>
      </c>
      <c r="Z5263" s="2">
        <v>412000</v>
      </c>
      <c r="AB5263" s="58">
        <v>46091.488865740743</v>
      </c>
      <c r="AC5263" s="2">
        <v>0</v>
      </c>
      <c r="AD5263" s="104">
        <v>412000</v>
      </c>
      <c r="AE5263" s="2">
        <v>46091.488865740743</v>
      </c>
      <c r="AG5263" s="2">
        <v>79891</v>
      </c>
    </row>
    <row r="5264" spans="1:33" ht="45" x14ac:dyDescent="0.25">
      <c r="A5264" s="2" t="s">
        <v>6512</v>
      </c>
      <c r="B5264" s="2" t="s">
        <v>5927</v>
      </c>
      <c r="C5264" s="2" t="s">
        <v>6513</v>
      </c>
      <c r="F5264" s="2" t="s">
        <v>6514</v>
      </c>
      <c r="G5264" s="2" t="s">
        <v>6515</v>
      </c>
      <c r="H5264" s="2" t="s">
        <v>6516</v>
      </c>
      <c r="I5264" s="2" t="s">
        <v>20093</v>
      </c>
      <c r="J5264" s="2" t="s">
        <v>28</v>
      </c>
      <c r="K5264" s="2" t="s">
        <v>173</v>
      </c>
      <c r="L5264" s="2" t="s">
        <v>536</v>
      </c>
      <c r="M5264" s="2" t="s">
        <v>1520</v>
      </c>
      <c r="N5264" s="2" t="s">
        <v>5152</v>
      </c>
      <c r="O5264" s="2" t="s">
        <v>37</v>
      </c>
      <c r="P5264" s="24">
        <v>0</v>
      </c>
      <c r="Q5264" s="24">
        <v>0</v>
      </c>
      <c r="R5264" s="27" t="s">
        <v>1578</v>
      </c>
      <c r="S5264" s="28" t="s">
        <v>1589</v>
      </c>
      <c r="T5264" s="2" t="s">
        <v>33</v>
      </c>
      <c r="U5264" s="2">
        <v>0</v>
      </c>
      <c r="V5264" s="2" t="s">
        <v>28201</v>
      </c>
      <c r="W5264" s="2" t="s">
        <v>34</v>
      </c>
      <c r="X5264" s="58" t="s">
        <v>12666</v>
      </c>
      <c r="Z5264" s="2">
        <v>412000</v>
      </c>
      <c r="AB5264" s="58">
        <v>46092.643692129626</v>
      </c>
      <c r="AC5264" s="2">
        <v>0</v>
      </c>
      <c r="AD5264" s="104">
        <v>412000</v>
      </c>
      <c r="AE5264" s="2">
        <v>46092.643692129626</v>
      </c>
      <c r="AG5264" s="2">
        <v>117684</v>
      </c>
    </row>
    <row r="5265" spans="1:33" ht="45" x14ac:dyDescent="0.25">
      <c r="A5265" s="2" t="s">
        <v>6402</v>
      </c>
      <c r="B5265" s="2" t="s">
        <v>5927</v>
      </c>
      <c r="C5265" s="2" t="s">
        <v>6403</v>
      </c>
      <c r="F5265" s="2" t="s">
        <v>6404</v>
      </c>
      <c r="G5265" s="2" t="s">
        <v>6405</v>
      </c>
      <c r="H5265" s="2" t="s">
        <v>6406</v>
      </c>
      <c r="I5265" s="2" t="s">
        <v>20094</v>
      </c>
      <c r="J5265" s="2" t="s">
        <v>28</v>
      </c>
      <c r="K5265" s="2" t="s">
        <v>173</v>
      </c>
      <c r="L5265" s="2" t="s">
        <v>526</v>
      </c>
      <c r="M5265" s="2" t="s">
        <v>527</v>
      </c>
      <c r="N5265" s="2" t="s">
        <v>3314</v>
      </c>
      <c r="O5265" s="2" t="s">
        <v>705</v>
      </c>
      <c r="P5265" s="24">
        <v>0</v>
      </c>
      <c r="Q5265" s="24">
        <v>0</v>
      </c>
      <c r="R5265" s="27" t="s">
        <v>1578</v>
      </c>
      <c r="S5265" s="28" t="s">
        <v>1589</v>
      </c>
      <c r="T5265" s="2" t="s">
        <v>33</v>
      </c>
      <c r="U5265" s="2">
        <v>0</v>
      </c>
      <c r="V5265" s="2" t="s">
        <v>12657</v>
      </c>
      <c r="W5265" s="2" t="s">
        <v>34</v>
      </c>
      <c r="AC5265" s="2">
        <v>0</v>
      </c>
      <c r="AD5265" s="104"/>
    </row>
    <row r="5266" spans="1:33" ht="45" x14ac:dyDescent="0.25">
      <c r="A5266" s="2" t="s">
        <v>9064</v>
      </c>
      <c r="B5266" s="2" t="s">
        <v>5927</v>
      </c>
      <c r="C5266" s="2" t="s">
        <v>9065</v>
      </c>
      <c r="F5266" s="2" t="s">
        <v>9066</v>
      </c>
      <c r="G5266" s="2" t="s">
        <v>9067</v>
      </c>
      <c r="H5266" s="2" t="s">
        <v>9068</v>
      </c>
      <c r="I5266" s="2" t="s">
        <v>21749</v>
      </c>
      <c r="J5266" s="2" t="s">
        <v>28</v>
      </c>
      <c r="K5266" s="2" t="s">
        <v>51</v>
      </c>
      <c r="L5266" s="2" t="s">
        <v>1133</v>
      </c>
      <c r="M5266" s="2" t="s">
        <v>1134</v>
      </c>
      <c r="N5266" s="2" t="s">
        <v>3534</v>
      </c>
      <c r="O5266" s="2" t="s">
        <v>32</v>
      </c>
      <c r="P5266" s="24">
        <v>0</v>
      </c>
      <c r="Q5266" s="24">
        <v>1</v>
      </c>
      <c r="R5266" s="27" t="s">
        <v>1568</v>
      </c>
      <c r="S5266" s="28" t="s">
        <v>1589</v>
      </c>
      <c r="T5266" s="2" t="s">
        <v>33</v>
      </c>
      <c r="U5266" s="2">
        <v>0</v>
      </c>
      <c r="V5266" s="2" t="s">
        <v>17895</v>
      </c>
      <c r="W5266" s="2" t="s">
        <v>34</v>
      </c>
      <c r="X5266" s="58" t="s">
        <v>5927</v>
      </c>
      <c r="Z5266" s="2">
        <v>412000</v>
      </c>
      <c r="AB5266" s="58">
        <v>46086.690798611111</v>
      </c>
      <c r="AC5266" s="2">
        <v>0</v>
      </c>
      <c r="AD5266" s="104">
        <v>412000</v>
      </c>
      <c r="AE5266" s="2">
        <v>46086.690798611111</v>
      </c>
      <c r="AG5266" s="2">
        <v>79213</v>
      </c>
    </row>
    <row r="5267" spans="1:33" ht="45" x14ac:dyDescent="0.25">
      <c r="A5267" s="2" t="s">
        <v>9111</v>
      </c>
      <c r="B5267" s="2" t="s">
        <v>5927</v>
      </c>
      <c r="C5267" s="2" t="s">
        <v>9112</v>
      </c>
      <c r="F5267" s="2" t="s">
        <v>9113</v>
      </c>
      <c r="G5267" s="2" t="s">
        <v>9114</v>
      </c>
      <c r="H5267" s="2" t="s">
        <v>5220</v>
      </c>
      <c r="I5267" s="2" t="s">
        <v>21750</v>
      </c>
      <c r="J5267" s="2" t="s">
        <v>28</v>
      </c>
      <c r="K5267" s="2" t="s">
        <v>51</v>
      </c>
      <c r="L5267" s="2" t="s">
        <v>234</v>
      </c>
      <c r="M5267" s="2" t="s">
        <v>235</v>
      </c>
      <c r="N5267" s="2" t="s">
        <v>4327</v>
      </c>
      <c r="O5267" s="2" t="s">
        <v>32</v>
      </c>
      <c r="P5267" s="24">
        <v>0</v>
      </c>
      <c r="Q5267" s="24">
        <v>1</v>
      </c>
      <c r="R5267" s="27" t="s">
        <v>1568</v>
      </c>
      <c r="S5267" s="28" t="s">
        <v>1589</v>
      </c>
      <c r="T5267" s="2" t="s">
        <v>33</v>
      </c>
      <c r="U5267" s="2">
        <v>0</v>
      </c>
      <c r="V5267" s="2" t="s">
        <v>18533</v>
      </c>
      <c r="W5267" s="2" t="s">
        <v>34</v>
      </c>
      <c r="X5267" s="58" t="s">
        <v>5927</v>
      </c>
      <c r="Z5267" s="2">
        <v>412000</v>
      </c>
      <c r="AB5267" s="58">
        <v>46086.765833333331</v>
      </c>
      <c r="AC5267" s="2">
        <v>0</v>
      </c>
      <c r="AD5267" s="104">
        <v>412000</v>
      </c>
      <c r="AE5267" s="2">
        <v>46086.765833333331</v>
      </c>
      <c r="AG5267" s="2">
        <v>82108</v>
      </c>
    </row>
    <row r="5268" spans="1:33" ht="45" x14ac:dyDescent="0.25">
      <c r="A5268" s="2" t="s">
        <v>6612</v>
      </c>
      <c r="B5268" s="2" t="s">
        <v>5927</v>
      </c>
      <c r="C5268" s="2" t="s">
        <v>6613</v>
      </c>
      <c r="F5268" s="2" t="s">
        <v>6614</v>
      </c>
      <c r="G5268" s="2" t="s">
        <v>6615</v>
      </c>
      <c r="H5268" s="2" t="s">
        <v>6616</v>
      </c>
      <c r="I5268" s="2" t="s">
        <v>19973</v>
      </c>
      <c r="J5268" s="2" t="s">
        <v>28</v>
      </c>
      <c r="K5268" s="2" t="s">
        <v>173</v>
      </c>
      <c r="L5268" s="2" t="s">
        <v>536</v>
      </c>
      <c r="M5268" s="2" t="s">
        <v>1520</v>
      </c>
      <c r="N5268" s="2" t="s">
        <v>5152</v>
      </c>
      <c r="O5268" s="2" t="s">
        <v>705</v>
      </c>
      <c r="P5268" s="24">
        <v>0</v>
      </c>
      <c r="Q5268" s="24">
        <v>0</v>
      </c>
      <c r="R5268" s="27" t="s">
        <v>1578</v>
      </c>
      <c r="S5268" s="28" t="s">
        <v>1589</v>
      </c>
      <c r="T5268" s="2" t="s">
        <v>33</v>
      </c>
      <c r="U5268" s="2">
        <v>0</v>
      </c>
      <c r="V5268" s="2" t="s">
        <v>12666</v>
      </c>
      <c r="W5268" s="2" t="s">
        <v>34</v>
      </c>
      <c r="AC5268" s="2">
        <v>0</v>
      </c>
      <c r="AD5268" s="104"/>
    </row>
    <row r="5269" spans="1:33" ht="45" x14ac:dyDescent="0.25">
      <c r="A5269" s="2" t="s">
        <v>8077</v>
      </c>
      <c r="B5269" s="2" t="s">
        <v>5927</v>
      </c>
      <c r="C5269" s="2" t="s">
        <v>8078</v>
      </c>
      <c r="F5269" s="2" t="s">
        <v>8079</v>
      </c>
      <c r="G5269" s="2" t="s">
        <v>8080</v>
      </c>
      <c r="H5269" s="2" t="s">
        <v>8081</v>
      </c>
      <c r="I5269" s="2" t="s">
        <v>21095</v>
      </c>
      <c r="J5269" s="2" t="s">
        <v>28</v>
      </c>
      <c r="K5269" s="2" t="s">
        <v>78</v>
      </c>
      <c r="L5269" s="2" t="s">
        <v>181</v>
      </c>
      <c r="M5269" s="2" t="s">
        <v>182</v>
      </c>
      <c r="N5269" s="2" t="s">
        <v>3929</v>
      </c>
      <c r="O5269" s="2" t="s">
        <v>37</v>
      </c>
      <c r="P5269" s="24">
        <v>0</v>
      </c>
      <c r="Q5269" s="24">
        <v>0</v>
      </c>
      <c r="R5269" s="27" t="s">
        <v>1578</v>
      </c>
      <c r="S5269" s="28" t="s">
        <v>1589</v>
      </c>
      <c r="T5269" s="2" t="s">
        <v>33</v>
      </c>
      <c r="U5269" s="2">
        <v>0</v>
      </c>
      <c r="V5269" s="2" t="s">
        <v>28375</v>
      </c>
      <c r="W5269" s="2" t="s">
        <v>34</v>
      </c>
      <c r="X5269" s="58" t="s">
        <v>5754</v>
      </c>
      <c r="Z5269" s="2">
        <v>412000</v>
      </c>
      <c r="AB5269" s="58">
        <v>46091.389409722222</v>
      </c>
      <c r="AC5269" s="2">
        <v>0</v>
      </c>
      <c r="AD5269" s="104">
        <v>412000</v>
      </c>
      <c r="AE5269" s="2">
        <v>46091.389409722222</v>
      </c>
      <c r="AG5269" s="2">
        <v>79595</v>
      </c>
    </row>
    <row r="5270" spans="1:33" ht="45" x14ac:dyDescent="0.25">
      <c r="A5270" s="2" t="s">
        <v>6560</v>
      </c>
      <c r="B5270" s="2" t="s">
        <v>5927</v>
      </c>
      <c r="C5270" s="2" t="s">
        <v>6561</v>
      </c>
      <c r="F5270" s="2" t="s">
        <v>6419</v>
      </c>
      <c r="G5270" s="2" t="s">
        <v>6420</v>
      </c>
      <c r="H5270" s="2" t="s">
        <v>6421</v>
      </c>
      <c r="I5270" s="2" t="s">
        <v>20095</v>
      </c>
      <c r="J5270" s="2" t="s">
        <v>28</v>
      </c>
      <c r="K5270" s="2" t="s">
        <v>173</v>
      </c>
      <c r="L5270" s="2" t="s">
        <v>218</v>
      </c>
      <c r="M5270" s="2" t="s">
        <v>641</v>
      </c>
      <c r="N5270" s="2" t="s">
        <v>4250</v>
      </c>
      <c r="O5270" s="2" t="s">
        <v>705</v>
      </c>
      <c r="P5270" s="24">
        <v>0</v>
      </c>
      <c r="Q5270" s="24">
        <v>0</v>
      </c>
      <c r="R5270" s="27" t="s">
        <v>1578</v>
      </c>
      <c r="S5270" s="28" t="s">
        <v>1589</v>
      </c>
      <c r="T5270" s="2" t="s">
        <v>33</v>
      </c>
      <c r="U5270" s="2">
        <v>0</v>
      </c>
      <c r="V5270" s="2" t="s">
        <v>5927</v>
      </c>
      <c r="W5270" s="2" t="s">
        <v>34</v>
      </c>
      <c r="AC5270" s="2">
        <v>0</v>
      </c>
      <c r="AD5270" s="104"/>
    </row>
    <row r="5271" spans="1:33" ht="45" x14ac:dyDescent="0.25">
      <c r="A5271" s="2" t="s">
        <v>8989</v>
      </c>
      <c r="B5271" s="2" t="s">
        <v>5927</v>
      </c>
      <c r="C5271" s="2" t="s">
        <v>8990</v>
      </c>
      <c r="F5271" s="2" t="s">
        <v>8991</v>
      </c>
      <c r="G5271" s="2" t="s">
        <v>8992</v>
      </c>
      <c r="H5271" s="2" t="s">
        <v>8993</v>
      </c>
      <c r="I5271" s="2" t="s">
        <v>21751</v>
      </c>
      <c r="J5271" s="2" t="s">
        <v>28</v>
      </c>
      <c r="K5271" s="2" t="s">
        <v>51</v>
      </c>
      <c r="L5271" s="2" t="s">
        <v>1133</v>
      </c>
      <c r="M5271" s="2" t="s">
        <v>1134</v>
      </c>
      <c r="N5271" s="2" t="s">
        <v>3534</v>
      </c>
      <c r="O5271" s="2" t="s">
        <v>32</v>
      </c>
      <c r="P5271" s="24">
        <v>0</v>
      </c>
      <c r="Q5271" s="24">
        <v>1</v>
      </c>
      <c r="R5271" s="27" t="s">
        <v>1568</v>
      </c>
      <c r="S5271" s="28" t="s">
        <v>1589</v>
      </c>
      <c r="T5271" s="2" t="s">
        <v>33</v>
      </c>
      <c r="U5271" s="2">
        <v>0</v>
      </c>
      <c r="V5271" s="2" t="s">
        <v>18001</v>
      </c>
      <c r="W5271" s="2" t="s">
        <v>34</v>
      </c>
      <c r="X5271" s="58" t="s">
        <v>5927</v>
      </c>
      <c r="Z5271" s="2">
        <v>412000</v>
      </c>
      <c r="AB5271" s="58">
        <v>46086.689444444448</v>
      </c>
      <c r="AC5271" s="2">
        <v>0</v>
      </c>
      <c r="AD5271" s="104">
        <v>412000</v>
      </c>
      <c r="AE5271" s="2">
        <v>46086.689444444448</v>
      </c>
      <c r="AG5271" s="2">
        <v>79228</v>
      </c>
    </row>
    <row r="5272" spans="1:33" ht="45" x14ac:dyDescent="0.25">
      <c r="A5272" s="2" t="s">
        <v>9039</v>
      </c>
      <c r="B5272" s="2" t="s">
        <v>5927</v>
      </c>
      <c r="C5272" s="2" t="s">
        <v>9040</v>
      </c>
      <c r="F5272" s="2" t="s">
        <v>9041</v>
      </c>
      <c r="G5272" s="2" t="s">
        <v>9042</v>
      </c>
      <c r="H5272" s="2" t="s">
        <v>9043</v>
      </c>
      <c r="I5272" s="2" t="s">
        <v>21752</v>
      </c>
      <c r="J5272" s="2" t="s">
        <v>28</v>
      </c>
      <c r="K5272" s="2" t="s">
        <v>51</v>
      </c>
      <c r="L5272" s="2" t="s">
        <v>158</v>
      </c>
      <c r="M5272" s="2" t="s">
        <v>159</v>
      </c>
      <c r="N5272" s="2" t="s">
        <v>4021</v>
      </c>
      <c r="O5272" s="2" t="s">
        <v>32</v>
      </c>
      <c r="P5272" s="24">
        <v>0</v>
      </c>
      <c r="Q5272" s="24">
        <v>2</v>
      </c>
      <c r="R5272" s="27" t="s">
        <v>1568</v>
      </c>
      <c r="S5272" s="28" t="s">
        <v>1589</v>
      </c>
      <c r="T5272" s="2" t="s">
        <v>33</v>
      </c>
      <c r="U5272" s="2">
        <v>0</v>
      </c>
      <c r="V5272" s="2" t="s">
        <v>17750</v>
      </c>
      <c r="W5272" s="2" t="s">
        <v>34</v>
      </c>
      <c r="X5272" s="58" t="s">
        <v>5797</v>
      </c>
      <c r="Z5272" s="2">
        <v>412000</v>
      </c>
      <c r="AB5272" s="58">
        <v>46087.420891203707</v>
      </c>
      <c r="AC5272" s="2">
        <v>0</v>
      </c>
      <c r="AD5272" s="104">
        <v>412000</v>
      </c>
      <c r="AE5272" s="2">
        <v>46087.420891203707</v>
      </c>
      <c r="AG5272" s="2">
        <v>79404</v>
      </c>
    </row>
    <row r="5273" spans="1:33" ht="45" x14ac:dyDescent="0.25">
      <c r="A5273" s="2" t="s">
        <v>12229</v>
      </c>
      <c r="B5273" s="2" t="s">
        <v>5927</v>
      </c>
      <c r="C5273" s="2" t="s">
        <v>12230</v>
      </c>
      <c r="F5273" s="2" t="s">
        <v>12231</v>
      </c>
      <c r="G5273" s="2" t="s">
        <v>12232</v>
      </c>
      <c r="H5273" s="2" t="s">
        <v>12233</v>
      </c>
      <c r="I5273" s="2" t="s">
        <v>23562</v>
      </c>
      <c r="J5273" s="2" t="s">
        <v>28</v>
      </c>
      <c r="K5273" s="2" t="s">
        <v>43</v>
      </c>
      <c r="L5273" s="2" t="s">
        <v>387</v>
      </c>
      <c r="M5273" s="2" t="s">
        <v>388</v>
      </c>
      <c r="N5273" s="2" t="s">
        <v>3037</v>
      </c>
      <c r="O5273" s="2" t="s">
        <v>32</v>
      </c>
      <c r="P5273" s="24">
        <v>0</v>
      </c>
      <c r="Q5273" s="24">
        <v>1</v>
      </c>
      <c r="R5273" s="27" t="s">
        <v>1568</v>
      </c>
      <c r="S5273" s="28" t="s">
        <v>1589</v>
      </c>
      <c r="T5273" s="2" t="s">
        <v>33</v>
      </c>
      <c r="U5273" s="2">
        <v>0</v>
      </c>
      <c r="V5273" s="2" t="s">
        <v>30688</v>
      </c>
      <c r="W5273" s="2" t="s">
        <v>34</v>
      </c>
      <c r="X5273" s="58" t="s">
        <v>5927</v>
      </c>
      <c r="Z5273" s="2">
        <v>412000</v>
      </c>
      <c r="AB5273" s="58">
        <v>46086.732754629629</v>
      </c>
      <c r="AC5273" s="2">
        <v>0</v>
      </c>
      <c r="AD5273" s="104">
        <v>412000</v>
      </c>
      <c r="AE5273" s="2">
        <v>46086.732754629629</v>
      </c>
      <c r="AG5273" s="2">
        <v>79889</v>
      </c>
    </row>
    <row r="5274" spans="1:33" ht="45" x14ac:dyDescent="0.25">
      <c r="A5274" s="2" t="s">
        <v>10148</v>
      </c>
      <c r="B5274" s="2" t="s">
        <v>5927</v>
      </c>
      <c r="C5274" s="2" t="s">
        <v>10149</v>
      </c>
      <c r="F5274" s="2" t="s">
        <v>10150</v>
      </c>
      <c r="G5274" s="2" t="s">
        <v>10151</v>
      </c>
      <c r="H5274" s="2" t="s">
        <v>10152</v>
      </c>
      <c r="I5274" s="2" t="s">
        <v>22400</v>
      </c>
      <c r="J5274" s="2" t="s">
        <v>28</v>
      </c>
      <c r="K5274" s="2" t="s">
        <v>68</v>
      </c>
      <c r="L5274" s="2" t="s">
        <v>143</v>
      </c>
      <c r="M5274" s="2" t="s">
        <v>144</v>
      </c>
      <c r="N5274" s="2" t="s">
        <v>3093</v>
      </c>
      <c r="O5274" s="2" t="s">
        <v>32</v>
      </c>
      <c r="P5274" s="24">
        <v>0</v>
      </c>
      <c r="Q5274" s="24">
        <v>1</v>
      </c>
      <c r="R5274" s="27" t="s">
        <v>1568</v>
      </c>
      <c r="S5274" s="28" t="s">
        <v>1589</v>
      </c>
      <c r="T5274" s="2" t="s">
        <v>33</v>
      </c>
      <c r="U5274" s="2">
        <v>0</v>
      </c>
      <c r="V5274" s="2" t="s">
        <v>16022</v>
      </c>
      <c r="W5274" s="2" t="s">
        <v>34</v>
      </c>
      <c r="X5274" s="58" t="s">
        <v>5927</v>
      </c>
      <c r="Z5274" s="2">
        <v>412000</v>
      </c>
      <c r="AB5274" s="58">
        <v>46086.721990740742</v>
      </c>
      <c r="AC5274" s="2">
        <v>0</v>
      </c>
      <c r="AD5274" s="104">
        <v>412000</v>
      </c>
      <c r="AE5274" s="2">
        <v>46086.721990740742</v>
      </c>
      <c r="AG5274" s="2">
        <v>80476</v>
      </c>
    </row>
    <row r="5275" spans="1:33" ht="45" x14ac:dyDescent="0.25">
      <c r="A5275" s="2" t="s">
        <v>6813</v>
      </c>
      <c r="B5275" s="2" t="s">
        <v>5927</v>
      </c>
      <c r="C5275" s="2" t="s">
        <v>6814</v>
      </c>
      <c r="F5275" s="2" t="s">
        <v>6815</v>
      </c>
      <c r="G5275" s="2" t="s">
        <v>6816</v>
      </c>
      <c r="H5275" s="2" t="s">
        <v>6817</v>
      </c>
      <c r="I5275" s="2" t="s">
        <v>20096</v>
      </c>
      <c r="J5275" s="2" t="s">
        <v>28</v>
      </c>
      <c r="K5275" s="2" t="s">
        <v>173</v>
      </c>
      <c r="L5275" s="2" t="s">
        <v>536</v>
      </c>
      <c r="M5275" s="2" t="s">
        <v>1520</v>
      </c>
      <c r="N5275" s="2" t="s">
        <v>5152</v>
      </c>
      <c r="O5275" s="2" t="s">
        <v>705</v>
      </c>
      <c r="P5275" s="24">
        <v>0</v>
      </c>
      <c r="Q5275" s="24">
        <v>0</v>
      </c>
      <c r="R5275" s="27" t="s">
        <v>1578</v>
      </c>
      <c r="S5275" s="28" t="s">
        <v>1589</v>
      </c>
      <c r="T5275" s="2" t="s">
        <v>33</v>
      </c>
      <c r="U5275" s="2">
        <v>0</v>
      </c>
      <c r="V5275" s="2" t="s">
        <v>12666</v>
      </c>
      <c r="W5275" s="2" t="s">
        <v>34</v>
      </c>
      <c r="AC5275" s="2">
        <v>0</v>
      </c>
      <c r="AD5275" s="104"/>
    </row>
    <row r="5276" spans="1:33" ht="60" x14ac:dyDescent="0.25">
      <c r="A5276" s="2" t="s">
        <v>6335</v>
      </c>
      <c r="B5276" s="2" t="s">
        <v>5927</v>
      </c>
      <c r="C5276" s="2" t="s">
        <v>6336</v>
      </c>
      <c r="F5276" s="2" t="s">
        <v>6337</v>
      </c>
      <c r="G5276" s="2" t="s">
        <v>6338</v>
      </c>
      <c r="H5276" s="2" t="s">
        <v>6339</v>
      </c>
      <c r="I5276" s="2" t="s">
        <v>20097</v>
      </c>
      <c r="J5276" s="2" t="s">
        <v>28</v>
      </c>
      <c r="K5276" s="2" t="s">
        <v>173</v>
      </c>
      <c r="L5276" s="2" t="s">
        <v>5918</v>
      </c>
      <c r="M5276" s="2" t="s">
        <v>463</v>
      </c>
      <c r="N5276" s="2" t="s">
        <v>5919</v>
      </c>
      <c r="O5276" s="2" t="s">
        <v>32</v>
      </c>
      <c r="P5276" s="24">
        <v>0</v>
      </c>
      <c r="Q5276" s="24">
        <v>1</v>
      </c>
      <c r="R5276" s="27" t="s">
        <v>1568</v>
      </c>
      <c r="S5276" s="28" t="s">
        <v>1589</v>
      </c>
      <c r="T5276" s="2" t="s">
        <v>33</v>
      </c>
      <c r="U5276" s="2">
        <v>0</v>
      </c>
      <c r="V5276" s="2" t="s">
        <v>16051</v>
      </c>
      <c r="W5276" s="2" t="s">
        <v>34</v>
      </c>
      <c r="X5276" s="58" t="s">
        <v>12666</v>
      </c>
      <c r="Z5276" s="2">
        <v>412000</v>
      </c>
      <c r="AB5276" s="58">
        <v>46092.269375000003</v>
      </c>
      <c r="AC5276" s="2">
        <v>0</v>
      </c>
      <c r="AD5276" s="104">
        <v>412000</v>
      </c>
      <c r="AE5276" s="2">
        <v>46092.269375000003</v>
      </c>
      <c r="AG5276" s="2">
        <v>89136</v>
      </c>
    </row>
    <row r="5277" spans="1:33" ht="45" x14ac:dyDescent="0.25">
      <c r="A5277" s="2" t="s">
        <v>12375</v>
      </c>
      <c r="B5277" s="2" t="s">
        <v>5927</v>
      </c>
      <c r="C5277" s="2" t="s">
        <v>12376</v>
      </c>
      <c r="F5277" s="2" t="s">
        <v>12377</v>
      </c>
      <c r="G5277" s="2" t="s">
        <v>12378</v>
      </c>
      <c r="H5277" s="2" t="s">
        <v>12379</v>
      </c>
      <c r="I5277" s="2" t="s">
        <v>23563</v>
      </c>
      <c r="J5277" s="2" t="s">
        <v>28</v>
      </c>
      <c r="K5277" s="2" t="s">
        <v>43</v>
      </c>
      <c r="L5277" s="2" t="s">
        <v>283</v>
      </c>
      <c r="M5277" s="2" t="s">
        <v>1605</v>
      </c>
      <c r="N5277" s="2" t="s">
        <v>3015</v>
      </c>
      <c r="O5277" s="2" t="s">
        <v>705</v>
      </c>
      <c r="P5277" s="24">
        <v>0</v>
      </c>
      <c r="Q5277" s="24">
        <v>0</v>
      </c>
      <c r="R5277" s="27" t="s">
        <v>1578</v>
      </c>
      <c r="S5277" s="28" t="s">
        <v>1589</v>
      </c>
      <c r="T5277" s="2" t="s">
        <v>33</v>
      </c>
      <c r="U5277" s="2">
        <v>0</v>
      </c>
      <c r="V5277" s="2" t="s">
        <v>5927</v>
      </c>
      <c r="W5277" s="2" t="s">
        <v>34</v>
      </c>
      <c r="AC5277" s="2">
        <v>0</v>
      </c>
      <c r="AD5277" s="104"/>
    </row>
    <row r="5278" spans="1:33" ht="45" x14ac:dyDescent="0.25">
      <c r="A5278" s="2" t="s">
        <v>9024</v>
      </c>
      <c r="B5278" s="2" t="s">
        <v>5927</v>
      </c>
      <c r="C5278" s="2" t="s">
        <v>9025</v>
      </c>
      <c r="F5278" s="2" t="s">
        <v>9026</v>
      </c>
      <c r="G5278" s="2" t="s">
        <v>9027</v>
      </c>
      <c r="H5278" s="2" t="s">
        <v>9028</v>
      </c>
      <c r="I5278" s="2" t="s">
        <v>21753</v>
      </c>
      <c r="J5278" s="2" t="s">
        <v>28</v>
      </c>
      <c r="K5278" s="2" t="s">
        <v>51</v>
      </c>
      <c r="L5278" s="2" t="s">
        <v>8967</v>
      </c>
      <c r="M5278" s="2" t="s">
        <v>52</v>
      </c>
      <c r="N5278" s="2" t="s">
        <v>8968</v>
      </c>
      <c r="O5278" s="2" t="s">
        <v>32</v>
      </c>
      <c r="P5278" s="24">
        <v>0</v>
      </c>
      <c r="Q5278" s="24">
        <v>1</v>
      </c>
      <c r="R5278" s="27" t="s">
        <v>1568</v>
      </c>
      <c r="S5278" s="28" t="s">
        <v>1589</v>
      </c>
      <c r="T5278" s="2" t="s">
        <v>33</v>
      </c>
      <c r="U5278" s="2">
        <v>0</v>
      </c>
      <c r="V5278" s="2" t="s">
        <v>30383</v>
      </c>
      <c r="W5278" s="2" t="s">
        <v>34</v>
      </c>
      <c r="X5278" s="58" t="s">
        <v>5927</v>
      </c>
      <c r="Z5278" s="2">
        <v>412000</v>
      </c>
      <c r="AB5278" s="58">
        <v>46086.694421296299</v>
      </c>
      <c r="AC5278" s="2">
        <v>0</v>
      </c>
      <c r="AD5278" s="104">
        <v>412000</v>
      </c>
      <c r="AE5278" s="2">
        <v>46086.694421296299</v>
      </c>
      <c r="AG5278" s="2">
        <v>79246</v>
      </c>
    </row>
    <row r="5279" spans="1:33" ht="45" x14ac:dyDescent="0.25">
      <c r="A5279" s="2" t="s">
        <v>9106</v>
      </c>
      <c r="B5279" s="2" t="s">
        <v>5927</v>
      </c>
      <c r="C5279" s="2" t="s">
        <v>9107</v>
      </c>
      <c r="F5279" s="2" t="s">
        <v>9108</v>
      </c>
      <c r="G5279" s="2" t="s">
        <v>9109</v>
      </c>
      <c r="H5279" s="2" t="s">
        <v>9110</v>
      </c>
      <c r="I5279" s="2" t="s">
        <v>21754</v>
      </c>
      <c r="J5279" s="2" t="s">
        <v>28</v>
      </c>
      <c r="K5279" s="2" t="s">
        <v>51</v>
      </c>
      <c r="L5279" s="2" t="s">
        <v>234</v>
      </c>
      <c r="M5279" s="2" t="s">
        <v>235</v>
      </c>
      <c r="N5279" s="2" t="s">
        <v>4327</v>
      </c>
      <c r="O5279" s="2" t="s">
        <v>32</v>
      </c>
      <c r="P5279" s="24">
        <v>0</v>
      </c>
      <c r="Q5279" s="24">
        <v>1</v>
      </c>
      <c r="R5279" s="27" t="s">
        <v>1568</v>
      </c>
      <c r="S5279" s="28" t="s">
        <v>1589</v>
      </c>
      <c r="T5279" s="2" t="s">
        <v>33</v>
      </c>
      <c r="U5279" s="2">
        <v>0</v>
      </c>
      <c r="V5279" s="2" t="s">
        <v>17884</v>
      </c>
      <c r="W5279" s="2" t="s">
        <v>34</v>
      </c>
      <c r="X5279" s="58" t="s">
        <v>5927</v>
      </c>
      <c r="Z5279" s="2">
        <v>412000</v>
      </c>
      <c r="AB5279" s="58">
        <v>46086.764432870368</v>
      </c>
      <c r="AC5279" s="2">
        <v>0</v>
      </c>
      <c r="AD5279" s="104">
        <v>412000</v>
      </c>
      <c r="AE5279" s="2">
        <v>46086.764432870368</v>
      </c>
      <c r="AG5279" s="2">
        <v>82113</v>
      </c>
    </row>
    <row r="5280" spans="1:33" ht="45" x14ac:dyDescent="0.25">
      <c r="A5280" s="2" t="s">
        <v>10565</v>
      </c>
      <c r="B5280" s="2" t="s">
        <v>5927</v>
      </c>
      <c r="C5280" s="2" t="s">
        <v>10566</v>
      </c>
      <c r="F5280" s="2" t="s">
        <v>10567</v>
      </c>
      <c r="G5280" s="2" t="s">
        <v>10568</v>
      </c>
      <c r="H5280" s="2" t="s">
        <v>9751</v>
      </c>
      <c r="I5280" s="2" t="s">
        <v>22401</v>
      </c>
      <c r="J5280" s="2" t="s">
        <v>28</v>
      </c>
      <c r="K5280" s="2" t="s">
        <v>68</v>
      </c>
      <c r="L5280" s="2" t="s">
        <v>10569</v>
      </c>
      <c r="M5280" s="2" t="s">
        <v>148</v>
      </c>
      <c r="N5280" s="2" t="s">
        <v>10570</v>
      </c>
      <c r="O5280" s="2" t="s">
        <v>32</v>
      </c>
      <c r="P5280" s="24">
        <v>0</v>
      </c>
      <c r="Q5280" s="24">
        <v>1</v>
      </c>
      <c r="R5280" s="27" t="s">
        <v>1568</v>
      </c>
      <c r="S5280" s="28" t="s">
        <v>1589</v>
      </c>
      <c r="T5280" s="2" t="s">
        <v>33</v>
      </c>
      <c r="U5280" s="2">
        <v>0</v>
      </c>
      <c r="V5280" s="2" t="s">
        <v>30036</v>
      </c>
      <c r="W5280" s="2" t="s">
        <v>34</v>
      </c>
      <c r="X5280" s="58" t="s">
        <v>12680</v>
      </c>
      <c r="Z5280" s="2">
        <v>412000</v>
      </c>
      <c r="AB5280" s="58">
        <v>46093.856006944443</v>
      </c>
      <c r="AC5280" s="2">
        <v>0</v>
      </c>
      <c r="AD5280" s="104">
        <v>412000</v>
      </c>
      <c r="AE5280" s="2">
        <v>46093.856006944443</v>
      </c>
      <c r="AG5280" s="2">
        <v>97414</v>
      </c>
    </row>
    <row r="5281" spans="1:33" ht="45" x14ac:dyDescent="0.25">
      <c r="A5281" s="2" t="s">
        <v>8063</v>
      </c>
      <c r="B5281" s="2" t="s">
        <v>5927</v>
      </c>
      <c r="C5281" s="2" t="s">
        <v>8064</v>
      </c>
      <c r="F5281" s="2" t="s">
        <v>8065</v>
      </c>
      <c r="G5281" s="2" t="s">
        <v>8066</v>
      </c>
      <c r="H5281" s="2" t="s">
        <v>5290</v>
      </c>
      <c r="I5281" s="2" t="s">
        <v>21181</v>
      </c>
      <c r="J5281" s="2" t="s">
        <v>28</v>
      </c>
      <c r="K5281" s="2" t="s">
        <v>78</v>
      </c>
      <c r="L5281" s="2" t="s">
        <v>200</v>
      </c>
      <c r="M5281" s="2" t="s">
        <v>201</v>
      </c>
      <c r="N5281" s="2" t="s">
        <v>4536</v>
      </c>
      <c r="O5281" s="2" t="s">
        <v>32</v>
      </c>
      <c r="P5281" s="24">
        <v>0</v>
      </c>
      <c r="Q5281" s="24">
        <v>1</v>
      </c>
      <c r="R5281" s="27" t="s">
        <v>1568</v>
      </c>
      <c r="S5281" s="28" t="s">
        <v>1589</v>
      </c>
      <c r="T5281" s="2" t="s">
        <v>33</v>
      </c>
      <c r="U5281" s="2">
        <v>0</v>
      </c>
      <c r="V5281" s="2" t="s">
        <v>19078</v>
      </c>
      <c r="W5281" s="2" t="s">
        <v>34</v>
      </c>
      <c r="X5281" s="58" t="s">
        <v>5927</v>
      </c>
      <c r="Z5281" s="2">
        <v>412000</v>
      </c>
      <c r="AB5281" s="58">
        <v>46086.685104166667</v>
      </c>
      <c r="AC5281" s="2">
        <v>0</v>
      </c>
      <c r="AD5281" s="104">
        <v>412000</v>
      </c>
      <c r="AE5281" s="2">
        <v>46086.685104166667</v>
      </c>
      <c r="AG5281" s="2">
        <v>78811</v>
      </c>
    </row>
    <row r="5282" spans="1:33" ht="45" x14ac:dyDescent="0.25">
      <c r="A5282" s="2" t="s">
        <v>9059</v>
      </c>
      <c r="B5282" s="2" t="s">
        <v>5927</v>
      </c>
      <c r="C5282" s="2" t="s">
        <v>9060</v>
      </c>
      <c r="F5282" s="2" t="s">
        <v>9061</v>
      </c>
      <c r="G5282" s="2" t="s">
        <v>9062</v>
      </c>
      <c r="H5282" s="2" t="s">
        <v>9063</v>
      </c>
      <c r="I5282" s="2" t="s">
        <v>21755</v>
      </c>
      <c r="J5282" s="2" t="s">
        <v>28</v>
      </c>
      <c r="K5282" s="2" t="s">
        <v>51</v>
      </c>
      <c r="L5282" s="2" t="s">
        <v>59</v>
      </c>
      <c r="M5282" s="2" t="s">
        <v>60</v>
      </c>
      <c r="N5282" s="2" t="s">
        <v>8751</v>
      </c>
      <c r="O5282" s="2" t="s">
        <v>32</v>
      </c>
      <c r="P5282" s="24">
        <v>0</v>
      </c>
      <c r="Q5282" s="24">
        <v>1</v>
      </c>
      <c r="R5282" s="27" t="s">
        <v>1568</v>
      </c>
      <c r="S5282" s="28" t="s">
        <v>1589</v>
      </c>
      <c r="T5282" s="2" t="s">
        <v>33</v>
      </c>
      <c r="U5282" s="2">
        <v>0</v>
      </c>
      <c r="V5282" s="2" t="s">
        <v>18533</v>
      </c>
      <c r="W5282" s="2" t="s">
        <v>34</v>
      </c>
      <c r="X5282" s="58" t="s">
        <v>5927</v>
      </c>
      <c r="Z5282" s="2">
        <v>412000</v>
      </c>
      <c r="AB5282" s="58">
        <v>46086.722951388889</v>
      </c>
      <c r="AC5282" s="2">
        <v>0</v>
      </c>
      <c r="AD5282" s="104">
        <v>412000</v>
      </c>
      <c r="AE5282" s="2">
        <v>46086.722951388889</v>
      </c>
      <c r="AG5282" s="2">
        <v>79256</v>
      </c>
    </row>
    <row r="5283" spans="1:33" ht="45" x14ac:dyDescent="0.25">
      <c r="A5283" s="2" t="s">
        <v>9588</v>
      </c>
      <c r="B5283" s="2" t="s">
        <v>5927</v>
      </c>
      <c r="C5283" s="2" t="s">
        <v>9589</v>
      </c>
      <c r="F5283" s="2" t="s">
        <v>9119</v>
      </c>
      <c r="G5283" s="2" t="s">
        <v>9120</v>
      </c>
      <c r="H5283" s="2" t="s">
        <v>9121</v>
      </c>
      <c r="I5283" s="2" t="s">
        <v>21733</v>
      </c>
      <c r="J5283" s="2" t="s">
        <v>28</v>
      </c>
      <c r="K5283" s="2" t="s">
        <v>51</v>
      </c>
      <c r="L5283" s="2" t="s">
        <v>234</v>
      </c>
      <c r="M5283" s="2" t="s">
        <v>235</v>
      </c>
      <c r="N5283" s="2" t="s">
        <v>4327</v>
      </c>
      <c r="O5283" s="2" t="s">
        <v>705</v>
      </c>
      <c r="P5283" s="24">
        <v>0</v>
      </c>
      <c r="Q5283" s="24">
        <v>0</v>
      </c>
      <c r="R5283" s="27" t="s">
        <v>1578</v>
      </c>
      <c r="S5283" s="28" t="s">
        <v>1589</v>
      </c>
      <c r="T5283" s="2" t="s">
        <v>33</v>
      </c>
      <c r="U5283" s="2">
        <v>0</v>
      </c>
      <c r="V5283" s="2" t="s">
        <v>5927</v>
      </c>
      <c r="W5283" s="2" t="s">
        <v>34</v>
      </c>
      <c r="AC5283" s="2">
        <v>0</v>
      </c>
      <c r="AD5283" s="104"/>
    </row>
    <row r="5284" spans="1:33" ht="45" x14ac:dyDescent="0.25">
      <c r="A5284" s="2" t="s">
        <v>8962</v>
      </c>
      <c r="B5284" s="2" t="s">
        <v>5927</v>
      </c>
      <c r="C5284" s="2" t="s">
        <v>8963</v>
      </c>
      <c r="F5284" s="2" t="s">
        <v>8964</v>
      </c>
      <c r="G5284" s="2" t="s">
        <v>8965</v>
      </c>
      <c r="H5284" s="2" t="s">
        <v>8966</v>
      </c>
      <c r="I5284" s="2" t="s">
        <v>21756</v>
      </c>
      <c r="J5284" s="2" t="s">
        <v>28</v>
      </c>
      <c r="K5284" s="2" t="s">
        <v>51</v>
      </c>
      <c r="L5284" s="2" t="s">
        <v>8967</v>
      </c>
      <c r="M5284" s="2" t="s">
        <v>52</v>
      </c>
      <c r="N5284" s="2" t="s">
        <v>8968</v>
      </c>
      <c r="O5284" s="2" t="s">
        <v>37</v>
      </c>
      <c r="P5284" s="24">
        <v>0</v>
      </c>
      <c r="Q5284" s="24">
        <v>0</v>
      </c>
      <c r="R5284" s="27" t="s">
        <v>1578</v>
      </c>
      <c r="S5284" s="28" t="s">
        <v>1589</v>
      </c>
      <c r="T5284" s="2" t="s">
        <v>33</v>
      </c>
      <c r="U5284" s="2">
        <v>0</v>
      </c>
      <c r="V5284" s="2" t="s">
        <v>24582</v>
      </c>
      <c r="W5284" s="2" t="s">
        <v>34</v>
      </c>
      <c r="X5284" s="58" t="s">
        <v>5927</v>
      </c>
      <c r="Z5284" s="2">
        <v>412000</v>
      </c>
      <c r="AB5284" s="58">
        <v>46086.694201388891</v>
      </c>
      <c r="AC5284" s="2">
        <v>0</v>
      </c>
      <c r="AD5284" s="104">
        <v>412000</v>
      </c>
      <c r="AE5284" s="2">
        <v>46086.694201388891</v>
      </c>
      <c r="AG5284" s="2">
        <v>79267</v>
      </c>
    </row>
    <row r="5285" spans="1:33" ht="45" x14ac:dyDescent="0.25">
      <c r="A5285" s="2" t="s">
        <v>8668</v>
      </c>
      <c r="B5285" s="2" t="s">
        <v>5927</v>
      </c>
      <c r="C5285" s="2" t="s">
        <v>8669</v>
      </c>
      <c r="F5285" s="2" t="s">
        <v>8354</v>
      </c>
      <c r="G5285" s="2" t="s">
        <v>8355</v>
      </c>
      <c r="H5285" s="2" t="s">
        <v>8356</v>
      </c>
      <c r="I5285" s="2" t="s">
        <v>21211</v>
      </c>
      <c r="J5285" s="2" t="s">
        <v>28</v>
      </c>
      <c r="K5285" s="2" t="s">
        <v>78</v>
      </c>
      <c r="L5285" s="2" t="s">
        <v>238</v>
      </c>
      <c r="M5285" s="2" t="s">
        <v>314</v>
      </c>
      <c r="N5285" s="2" t="s">
        <v>3862</v>
      </c>
      <c r="O5285" s="2" t="s">
        <v>705</v>
      </c>
      <c r="P5285" s="24">
        <v>0</v>
      </c>
      <c r="Q5285" s="24">
        <v>0</v>
      </c>
      <c r="R5285" s="27" t="s">
        <v>1578</v>
      </c>
      <c r="S5285" s="28" t="s">
        <v>1589</v>
      </c>
      <c r="T5285" s="2" t="s">
        <v>33</v>
      </c>
      <c r="U5285" s="2">
        <v>0</v>
      </c>
      <c r="V5285" s="2" t="s">
        <v>5927</v>
      </c>
      <c r="W5285" s="2" t="s">
        <v>34</v>
      </c>
      <c r="AC5285" s="2">
        <v>0</v>
      </c>
      <c r="AD5285" s="104"/>
    </row>
    <row r="5286" spans="1:33" ht="45" x14ac:dyDescent="0.25">
      <c r="A5286" s="2" t="s">
        <v>9502</v>
      </c>
      <c r="B5286" s="2" t="s">
        <v>5927</v>
      </c>
      <c r="C5286" s="2" t="s">
        <v>9503</v>
      </c>
      <c r="F5286" s="2" t="s">
        <v>8741</v>
      </c>
      <c r="G5286" s="2" t="s">
        <v>8742</v>
      </c>
      <c r="H5286" s="2" t="s">
        <v>8743</v>
      </c>
      <c r="I5286" s="2" t="s">
        <v>21757</v>
      </c>
      <c r="J5286" s="2" t="s">
        <v>28</v>
      </c>
      <c r="K5286" s="2" t="s">
        <v>51</v>
      </c>
      <c r="L5286" s="2" t="s">
        <v>234</v>
      </c>
      <c r="M5286" s="2" t="s">
        <v>235</v>
      </c>
      <c r="N5286" s="2" t="s">
        <v>4327</v>
      </c>
      <c r="O5286" s="2" t="s">
        <v>705</v>
      </c>
      <c r="P5286" s="24">
        <v>0</v>
      </c>
      <c r="Q5286" s="24">
        <v>0</v>
      </c>
      <c r="R5286" s="27" t="s">
        <v>1578</v>
      </c>
      <c r="S5286" s="28" t="s">
        <v>1589</v>
      </c>
      <c r="T5286" s="2" t="s">
        <v>33</v>
      </c>
      <c r="U5286" s="2">
        <v>0</v>
      </c>
      <c r="V5286" s="2" t="s">
        <v>5927</v>
      </c>
      <c r="W5286" s="2" t="s">
        <v>34</v>
      </c>
      <c r="AC5286" s="2">
        <v>0</v>
      </c>
      <c r="AD5286" s="104"/>
    </row>
    <row r="5287" spans="1:33" ht="45" x14ac:dyDescent="0.25">
      <c r="A5287" s="2" t="s">
        <v>8029</v>
      </c>
      <c r="B5287" s="2" t="s">
        <v>5927</v>
      </c>
      <c r="C5287" s="2" t="s">
        <v>8030</v>
      </c>
      <c r="F5287" s="2" t="s">
        <v>8031</v>
      </c>
      <c r="G5287" s="2" t="s">
        <v>8032</v>
      </c>
      <c r="H5287" s="2" t="s">
        <v>8033</v>
      </c>
      <c r="I5287" s="2" t="s">
        <v>21261</v>
      </c>
      <c r="J5287" s="2" t="s">
        <v>28</v>
      </c>
      <c r="K5287" s="2" t="s">
        <v>78</v>
      </c>
      <c r="L5287" s="2" t="s">
        <v>183</v>
      </c>
      <c r="M5287" s="2" t="s">
        <v>184</v>
      </c>
      <c r="N5287" s="2" t="s">
        <v>5075</v>
      </c>
      <c r="O5287" s="2" t="s">
        <v>32</v>
      </c>
      <c r="P5287" s="24">
        <v>0</v>
      </c>
      <c r="Q5287" s="24">
        <v>1</v>
      </c>
      <c r="R5287" s="27" t="s">
        <v>1568</v>
      </c>
      <c r="S5287" s="28" t="s">
        <v>1589</v>
      </c>
      <c r="T5287" s="2" t="s">
        <v>33</v>
      </c>
      <c r="U5287" s="2">
        <v>0</v>
      </c>
      <c r="V5287" s="2" t="s">
        <v>20332</v>
      </c>
      <c r="W5287" s="2" t="s">
        <v>34</v>
      </c>
      <c r="X5287" s="58" t="s">
        <v>5797</v>
      </c>
      <c r="Z5287" s="2">
        <v>412000</v>
      </c>
      <c r="AB5287" s="58">
        <v>46087.363194444442</v>
      </c>
      <c r="AC5287" s="2">
        <v>0</v>
      </c>
      <c r="AD5287" s="104">
        <v>412000</v>
      </c>
      <c r="AE5287" s="2">
        <v>46087.363194444442</v>
      </c>
      <c r="AG5287" s="2">
        <v>78429</v>
      </c>
    </row>
    <row r="5288" spans="1:33" ht="45" x14ac:dyDescent="0.25">
      <c r="A5288" s="2" t="s">
        <v>8411</v>
      </c>
      <c r="B5288" s="2" t="s">
        <v>5927</v>
      </c>
      <c r="C5288" s="2" t="s">
        <v>8412</v>
      </c>
      <c r="F5288" s="2" t="s">
        <v>8413</v>
      </c>
      <c r="G5288" s="2" t="s">
        <v>8414</v>
      </c>
      <c r="H5288" s="2" t="s">
        <v>8415</v>
      </c>
      <c r="I5288" s="2" t="s">
        <v>21202</v>
      </c>
      <c r="J5288" s="2" t="s">
        <v>28</v>
      </c>
      <c r="K5288" s="2" t="s">
        <v>78</v>
      </c>
      <c r="L5288" s="2" t="s">
        <v>185</v>
      </c>
      <c r="M5288" s="2" t="s">
        <v>186</v>
      </c>
      <c r="N5288" s="2" t="s">
        <v>4592</v>
      </c>
      <c r="O5288" s="2" t="s">
        <v>705</v>
      </c>
      <c r="P5288" s="24">
        <v>0</v>
      </c>
      <c r="Q5288" s="24">
        <v>0</v>
      </c>
      <c r="R5288" s="27" t="s">
        <v>1578</v>
      </c>
      <c r="S5288" s="28" t="s">
        <v>1589</v>
      </c>
      <c r="T5288" s="2" t="s">
        <v>33</v>
      </c>
      <c r="U5288" s="2">
        <v>0</v>
      </c>
      <c r="V5288" s="2" t="s">
        <v>5927</v>
      </c>
      <c r="W5288" s="2" t="s">
        <v>34</v>
      </c>
      <c r="AC5288" s="2">
        <v>0</v>
      </c>
      <c r="AD5288" s="104"/>
    </row>
    <row r="5289" spans="1:33" ht="45" x14ac:dyDescent="0.25">
      <c r="A5289" s="2" t="s">
        <v>8038</v>
      </c>
      <c r="B5289" s="2" t="s">
        <v>5927</v>
      </c>
      <c r="C5289" s="2" t="s">
        <v>8039</v>
      </c>
      <c r="F5289" s="2" t="s">
        <v>8040</v>
      </c>
      <c r="G5289" s="2" t="s">
        <v>8041</v>
      </c>
      <c r="H5289" s="2" t="s">
        <v>8042</v>
      </c>
      <c r="I5289" s="2" t="s">
        <v>21262</v>
      </c>
      <c r="J5289" s="2" t="s">
        <v>28</v>
      </c>
      <c r="K5289" s="2" t="s">
        <v>78</v>
      </c>
      <c r="L5289" s="2" t="s">
        <v>230</v>
      </c>
      <c r="M5289" s="2" t="s">
        <v>685</v>
      </c>
      <c r="N5289" s="2" t="s">
        <v>5442</v>
      </c>
      <c r="O5289" s="2" t="s">
        <v>32</v>
      </c>
      <c r="P5289" s="24">
        <v>0</v>
      </c>
      <c r="Q5289" s="24">
        <v>3</v>
      </c>
      <c r="R5289" s="27" t="s">
        <v>1568</v>
      </c>
      <c r="S5289" s="28" t="s">
        <v>1589</v>
      </c>
      <c r="T5289" s="2" t="s">
        <v>33</v>
      </c>
      <c r="U5289" s="2">
        <v>0</v>
      </c>
      <c r="V5289" s="2" t="s">
        <v>16062</v>
      </c>
      <c r="W5289" s="2" t="s">
        <v>34</v>
      </c>
      <c r="X5289" s="58" t="s">
        <v>5927</v>
      </c>
      <c r="Z5289" s="2">
        <v>412000</v>
      </c>
      <c r="AB5289" s="58">
        <v>46086.647361111114</v>
      </c>
      <c r="AC5289" s="2">
        <v>0</v>
      </c>
      <c r="AD5289" s="104">
        <v>412000</v>
      </c>
      <c r="AE5289" s="2">
        <v>46086.647361111114</v>
      </c>
      <c r="AG5289" s="2">
        <v>78417</v>
      </c>
    </row>
    <row r="5290" spans="1:33" ht="45" x14ac:dyDescent="0.25">
      <c r="A5290" s="2" t="s">
        <v>9069</v>
      </c>
      <c r="B5290" s="2" t="s">
        <v>5927</v>
      </c>
      <c r="C5290" s="2" t="s">
        <v>9070</v>
      </c>
      <c r="F5290" s="2" t="s">
        <v>9071</v>
      </c>
      <c r="G5290" s="2" t="s">
        <v>9072</v>
      </c>
      <c r="H5290" s="2" t="s">
        <v>9073</v>
      </c>
      <c r="I5290" s="2" t="s">
        <v>21758</v>
      </c>
      <c r="J5290" s="2" t="s">
        <v>28</v>
      </c>
      <c r="K5290" s="2" t="s">
        <v>51</v>
      </c>
      <c r="L5290" s="2" t="s">
        <v>8967</v>
      </c>
      <c r="M5290" s="2" t="s">
        <v>52</v>
      </c>
      <c r="N5290" s="2" t="s">
        <v>8968</v>
      </c>
      <c r="O5290" s="2" t="s">
        <v>32</v>
      </c>
      <c r="P5290" s="24">
        <v>0</v>
      </c>
      <c r="Q5290" s="24">
        <v>2</v>
      </c>
      <c r="R5290" s="27" t="s">
        <v>1568</v>
      </c>
      <c r="S5290" s="28" t="s">
        <v>1589</v>
      </c>
      <c r="T5290" s="2" t="s">
        <v>33</v>
      </c>
      <c r="U5290" s="2">
        <v>0</v>
      </c>
      <c r="V5290" s="2" t="s">
        <v>17895</v>
      </c>
      <c r="W5290" s="2" t="s">
        <v>34</v>
      </c>
      <c r="X5290" s="58" t="s">
        <v>5927</v>
      </c>
      <c r="Z5290" s="2">
        <v>412000</v>
      </c>
      <c r="AB5290" s="58">
        <v>46086.693854166668</v>
      </c>
      <c r="AC5290" s="2">
        <v>0</v>
      </c>
      <c r="AD5290" s="104">
        <v>412000</v>
      </c>
      <c r="AE5290" s="2">
        <v>46086.693854166668</v>
      </c>
      <c r="AG5290" s="2">
        <v>79295</v>
      </c>
    </row>
    <row r="5291" spans="1:33" ht="45" x14ac:dyDescent="0.25">
      <c r="A5291" s="2" t="s">
        <v>6179</v>
      </c>
      <c r="B5291" s="2" t="s">
        <v>5927</v>
      </c>
      <c r="C5291" s="2" t="s">
        <v>6180</v>
      </c>
      <c r="F5291" s="2" t="s">
        <v>6181</v>
      </c>
      <c r="G5291" s="2" t="s">
        <v>6182</v>
      </c>
      <c r="H5291" s="2" t="s">
        <v>6183</v>
      </c>
      <c r="I5291" s="2" t="s">
        <v>20098</v>
      </c>
      <c r="J5291" s="2" t="s">
        <v>28</v>
      </c>
      <c r="K5291" s="2" t="s">
        <v>173</v>
      </c>
      <c r="L5291" s="2" t="s">
        <v>112</v>
      </c>
      <c r="M5291" s="2" t="s">
        <v>510</v>
      </c>
      <c r="N5291" s="2" t="s">
        <v>3681</v>
      </c>
      <c r="O5291" s="2" t="s">
        <v>32</v>
      </c>
      <c r="P5291" s="24">
        <v>0</v>
      </c>
      <c r="Q5291" s="24">
        <v>1</v>
      </c>
      <c r="R5291" s="27" t="s">
        <v>1568</v>
      </c>
      <c r="S5291" s="28" t="s">
        <v>1589</v>
      </c>
      <c r="T5291" s="2" t="s">
        <v>33</v>
      </c>
      <c r="U5291" s="2">
        <v>0</v>
      </c>
      <c r="V5291" s="2" t="s">
        <v>16022</v>
      </c>
      <c r="W5291" s="2" t="s">
        <v>34</v>
      </c>
      <c r="X5291" s="58" t="s">
        <v>5927</v>
      </c>
      <c r="Z5291" s="2">
        <v>412000</v>
      </c>
      <c r="AB5291" s="58">
        <v>46086.669421296298</v>
      </c>
      <c r="AC5291" s="2">
        <v>0</v>
      </c>
      <c r="AD5291" s="104">
        <v>412000</v>
      </c>
      <c r="AE5291" s="2">
        <v>46086.669421296298</v>
      </c>
      <c r="AG5291" s="2">
        <v>79320</v>
      </c>
    </row>
    <row r="5292" spans="1:33" ht="45" x14ac:dyDescent="0.25">
      <c r="A5292" s="2" t="s">
        <v>12212</v>
      </c>
      <c r="B5292" s="2" t="s">
        <v>5927</v>
      </c>
      <c r="C5292" s="2" t="s">
        <v>12213</v>
      </c>
      <c r="F5292" s="2" t="s">
        <v>12214</v>
      </c>
      <c r="G5292" s="2" t="s">
        <v>12215</v>
      </c>
      <c r="H5292" s="2" t="s">
        <v>12216</v>
      </c>
      <c r="I5292" s="2" t="s">
        <v>23564</v>
      </c>
      <c r="J5292" s="2" t="s">
        <v>28</v>
      </c>
      <c r="K5292" s="2" t="s">
        <v>43</v>
      </c>
      <c r="L5292" s="2" t="s">
        <v>240</v>
      </c>
      <c r="M5292" s="2" t="s">
        <v>241</v>
      </c>
      <c r="N5292" s="2" t="s">
        <v>3047</v>
      </c>
      <c r="O5292" s="2" t="s">
        <v>32</v>
      </c>
      <c r="P5292" s="24">
        <v>0</v>
      </c>
      <c r="Q5292" s="24">
        <v>1</v>
      </c>
      <c r="R5292" s="27" t="s">
        <v>1568</v>
      </c>
      <c r="S5292" s="28" t="s">
        <v>1589</v>
      </c>
      <c r="T5292" s="2" t="s">
        <v>33</v>
      </c>
      <c r="U5292" s="2">
        <v>0</v>
      </c>
      <c r="V5292" s="2" t="s">
        <v>16022</v>
      </c>
      <c r="W5292" s="2" t="s">
        <v>34</v>
      </c>
      <c r="X5292" s="58" t="s">
        <v>5927</v>
      </c>
      <c r="Z5292" s="2">
        <v>412000</v>
      </c>
      <c r="AB5292" s="58">
        <v>46086.721365740741</v>
      </c>
      <c r="AC5292" s="2">
        <v>0</v>
      </c>
      <c r="AD5292" s="104">
        <v>412000</v>
      </c>
      <c r="AE5292" s="2">
        <v>46086.721365740741</v>
      </c>
      <c r="AG5292" s="2">
        <v>79887</v>
      </c>
    </row>
    <row r="5293" spans="1:33" ht="45" x14ac:dyDescent="0.25">
      <c r="A5293" s="2" t="s">
        <v>8018</v>
      </c>
      <c r="B5293" s="2" t="s">
        <v>5927</v>
      </c>
      <c r="C5293" s="2" t="s">
        <v>8019</v>
      </c>
      <c r="F5293" s="2" t="s">
        <v>8020</v>
      </c>
      <c r="G5293" s="2" t="s">
        <v>8021</v>
      </c>
      <c r="H5293" s="2" t="s">
        <v>8022</v>
      </c>
      <c r="I5293" s="2" t="s">
        <v>21263</v>
      </c>
      <c r="J5293" s="2" t="s">
        <v>28</v>
      </c>
      <c r="K5293" s="2" t="s">
        <v>78</v>
      </c>
      <c r="L5293" s="2" t="s">
        <v>398</v>
      </c>
      <c r="M5293" s="2" t="s">
        <v>878</v>
      </c>
      <c r="N5293" s="2" t="s">
        <v>3215</v>
      </c>
      <c r="O5293" s="2" t="s">
        <v>32</v>
      </c>
      <c r="P5293" s="24">
        <v>0</v>
      </c>
      <c r="Q5293" s="24">
        <v>1</v>
      </c>
      <c r="R5293" s="27" t="s">
        <v>1568</v>
      </c>
      <c r="S5293" s="28" t="s">
        <v>1589</v>
      </c>
      <c r="T5293" s="2" t="s">
        <v>33</v>
      </c>
      <c r="U5293" s="2">
        <v>0</v>
      </c>
      <c r="V5293" s="2" t="s">
        <v>17683</v>
      </c>
      <c r="W5293" s="2" t="s">
        <v>34</v>
      </c>
      <c r="X5293" s="58" t="s">
        <v>5927</v>
      </c>
      <c r="Z5293" s="2">
        <v>412000</v>
      </c>
      <c r="AB5293" s="58">
        <v>46086.650173611109</v>
      </c>
      <c r="AC5293" s="2">
        <v>0</v>
      </c>
      <c r="AD5293" s="104">
        <v>412000</v>
      </c>
      <c r="AE5293" s="2">
        <v>46086.650173611109</v>
      </c>
      <c r="AG5293" s="2">
        <v>78423</v>
      </c>
    </row>
    <row r="5294" spans="1:33" ht="45" x14ac:dyDescent="0.25">
      <c r="A5294" s="2" t="s">
        <v>8598</v>
      </c>
      <c r="B5294" s="2" t="s">
        <v>5927</v>
      </c>
      <c r="C5294" s="2" t="s">
        <v>8599</v>
      </c>
      <c r="F5294" s="2" t="s">
        <v>8600</v>
      </c>
      <c r="G5294" s="2" t="s">
        <v>8601</v>
      </c>
      <c r="H5294" s="2" t="s">
        <v>8602</v>
      </c>
      <c r="I5294" s="2" t="s">
        <v>21095</v>
      </c>
      <c r="J5294" s="2" t="s">
        <v>28</v>
      </c>
      <c r="K5294" s="2" t="s">
        <v>78</v>
      </c>
      <c r="L5294" s="2" t="s">
        <v>181</v>
      </c>
      <c r="M5294" s="2" t="s">
        <v>182</v>
      </c>
      <c r="N5294" s="2" t="s">
        <v>3929</v>
      </c>
      <c r="O5294" s="2" t="s">
        <v>705</v>
      </c>
      <c r="P5294" s="24">
        <v>0</v>
      </c>
      <c r="Q5294" s="24">
        <v>0</v>
      </c>
      <c r="R5294" s="27" t="s">
        <v>1578</v>
      </c>
      <c r="S5294" s="28" t="s">
        <v>1589</v>
      </c>
      <c r="T5294" s="2" t="s">
        <v>33</v>
      </c>
      <c r="U5294" s="2">
        <v>0</v>
      </c>
      <c r="V5294" s="2" t="s">
        <v>5927</v>
      </c>
      <c r="W5294" s="2" t="s">
        <v>34</v>
      </c>
      <c r="AC5294" s="2">
        <v>0</v>
      </c>
      <c r="AD5294" s="104"/>
    </row>
    <row r="5295" spans="1:33" ht="45" x14ac:dyDescent="0.25">
      <c r="A5295" s="2" t="s">
        <v>12202</v>
      </c>
      <c r="B5295" s="2" t="s">
        <v>5927</v>
      </c>
      <c r="C5295" s="2" t="s">
        <v>12203</v>
      </c>
      <c r="F5295" s="2" t="s">
        <v>12204</v>
      </c>
      <c r="G5295" s="2" t="s">
        <v>12205</v>
      </c>
      <c r="H5295" s="2" t="s">
        <v>12206</v>
      </c>
      <c r="I5295" s="2" t="s">
        <v>23565</v>
      </c>
      <c r="J5295" s="2" t="s">
        <v>28</v>
      </c>
      <c r="K5295" s="2" t="s">
        <v>43</v>
      </c>
      <c r="L5295" s="2" t="s">
        <v>492</v>
      </c>
      <c r="M5295" s="2" t="s">
        <v>493</v>
      </c>
      <c r="N5295" s="2" t="s">
        <v>2971</v>
      </c>
      <c r="O5295" s="2" t="s">
        <v>32</v>
      </c>
      <c r="P5295" s="24">
        <v>0</v>
      </c>
      <c r="Q5295" s="24">
        <v>1</v>
      </c>
      <c r="R5295" s="27" t="s">
        <v>1568</v>
      </c>
      <c r="S5295" s="28" t="s">
        <v>1589</v>
      </c>
      <c r="T5295" s="2" t="s">
        <v>33</v>
      </c>
      <c r="U5295" s="2">
        <v>0</v>
      </c>
      <c r="V5295" s="2" t="s">
        <v>17582</v>
      </c>
      <c r="W5295" s="2" t="s">
        <v>34</v>
      </c>
      <c r="X5295" s="58" t="s">
        <v>5797</v>
      </c>
      <c r="Z5295" s="2">
        <v>412000</v>
      </c>
      <c r="AB5295" s="58">
        <v>46087.454398148147</v>
      </c>
      <c r="AC5295" s="2">
        <v>0</v>
      </c>
      <c r="AD5295" s="104">
        <v>412000</v>
      </c>
      <c r="AE5295" s="2">
        <v>46087.454398148147</v>
      </c>
      <c r="AG5295" s="2">
        <v>79884</v>
      </c>
    </row>
    <row r="5296" spans="1:33" ht="45" x14ac:dyDescent="0.25">
      <c r="A5296" s="2" t="s">
        <v>12504</v>
      </c>
      <c r="B5296" s="2" t="s">
        <v>5927</v>
      </c>
      <c r="C5296" s="2" t="s">
        <v>12505</v>
      </c>
      <c r="F5296" s="2" t="s">
        <v>12506</v>
      </c>
      <c r="G5296" s="2" t="s">
        <v>12507</v>
      </c>
      <c r="H5296" s="2" t="s">
        <v>7394</v>
      </c>
      <c r="I5296" s="2" t="s">
        <v>23533</v>
      </c>
      <c r="J5296" s="2" t="s">
        <v>28</v>
      </c>
      <c r="K5296" s="2" t="s">
        <v>43</v>
      </c>
      <c r="L5296" s="2" t="s">
        <v>324</v>
      </c>
      <c r="M5296" s="2" t="s">
        <v>325</v>
      </c>
      <c r="N5296" s="2" t="s">
        <v>2877</v>
      </c>
      <c r="O5296" s="2" t="s">
        <v>705</v>
      </c>
      <c r="P5296" s="24">
        <v>0</v>
      </c>
      <c r="Q5296" s="24">
        <v>0</v>
      </c>
      <c r="R5296" s="27" t="s">
        <v>1578</v>
      </c>
      <c r="S5296" s="28" t="s">
        <v>1589</v>
      </c>
      <c r="T5296" s="2" t="s">
        <v>33</v>
      </c>
      <c r="U5296" s="2">
        <v>0</v>
      </c>
      <c r="V5296" s="2" t="s">
        <v>5927</v>
      </c>
      <c r="W5296" s="2" t="s">
        <v>34</v>
      </c>
      <c r="AC5296" s="2">
        <v>0</v>
      </c>
      <c r="AD5296" s="104"/>
    </row>
    <row r="5297" spans="1:33" ht="45" x14ac:dyDescent="0.25">
      <c r="A5297" s="2" t="s">
        <v>9656</v>
      </c>
      <c r="B5297" s="2" t="s">
        <v>5927</v>
      </c>
      <c r="C5297" s="2" t="s">
        <v>9657</v>
      </c>
      <c r="F5297" s="2" t="s">
        <v>9061</v>
      </c>
      <c r="G5297" s="2" t="s">
        <v>9062</v>
      </c>
      <c r="H5297" s="2" t="s">
        <v>9063</v>
      </c>
      <c r="I5297" s="2" t="s">
        <v>21755</v>
      </c>
      <c r="J5297" s="2" t="s">
        <v>28</v>
      </c>
      <c r="K5297" s="2" t="s">
        <v>51</v>
      </c>
      <c r="L5297" s="2" t="s">
        <v>59</v>
      </c>
      <c r="M5297" s="2" t="s">
        <v>60</v>
      </c>
      <c r="N5297" s="2" t="s">
        <v>8751</v>
      </c>
      <c r="O5297" s="2" t="s">
        <v>705</v>
      </c>
      <c r="P5297" s="24">
        <v>0</v>
      </c>
      <c r="Q5297" s="24">
        <v>0</v>
      </c>
      <c r="R5297" s="27" t="s">
        <v>1578</v>
      </c>
      <c r="S5297" s="28" t="s">
        <v>1589</v>
      </c>
      <c r="T5297" s="2" t="s">
        <v>33</v>
      </c>
      <c r="U5297" s="2">
        <v>0</v>
      </c>
      <c r="V5297" s="2" t="s">
        <v>5927</v>
      </c>
      <c r="W5297" s="2" t="s">
        <v>34</v>
      </c>
      <c r="AC5297" s="2">
        <v>0</v>
      </c>
      <c r="AD5297" s="104"/>
    </row>
    <row r="5298" spans="1:33" ht="45" x14ac:dyDescent="0.25">
      <c r="A5298" s="2" t="s">
        <v>8664</v>
      </c>
      <c r="B5298" s="2" t="s">
        <v>5927</v>
      </c>
      <c r="C5298" s="2" t="s">
        <v>8665</v>
      </c>
      <c r="F5298" s="2" t="s">
        <v>8020</v>
      </c>
      <c r="G5298" s="2" t="s">
        <v>8021</v>
      </c>
      <c r="H5298" s="2" t="s">
        <v>8022</v>
      </c>
      <c r="I5298" s="2" t="s">
        <v>21263</v>
      </c>
      <c r="J5298" s="2" t="s">
        <v>28</v>
      </c>
      <c r="K5298" s="2" t="s">
        <v>78</v>
      </c>
      <c r="L5298" s="2" t="s">
        <v>398</v>
      </c>
      <c r="M5298" s="2" t="s">
        <v>878</v>
      </c>
      <c r="N5298" s="2" t="s">
        <v>3215</v>
      </c>
      <c r="O5298" s="2" t="s">
        <v>705</v>
      </c>
      <c r="P5298" s="24">
        <v>0</v>
      </c>
      <c r="Q5298" s="24">
        <v>0</v>
      </c>
      <c r="R5298" s="27" t="s">
        <v>1578</v>
      </c>
      <c r="S5298" s="28" t="s">
        <v>1589</v>
      </c>
      <c r="T5298" s="2" t="s">
        <v>33</v>
      </c>
      <c r="U5298" s="2">
        <v>0</v>
      </c>
      <c r="V5298" s="2" t="s">
        <v>5927</v>
      </c>
      <c r="W5298" s="2" t="s">
        <v>34</v>
      </c>
      <c r="AC5298" s="2">
        <v>0</v>
      </c>
      <c r="AD5298" s="104"/>
    </row>
    <row r="5299" spans="1:33" ht="45" x14ac:dyDescent="0.25">
      <c r="A5299" s="2" t="s">
        <v>11440</v>
      </c>
      <c r="B5299" s="2" t="s">
        <v>5927</v>
      </c>
      <c r="C5299" s="2" t="s">
        <v>11441</v>
      </c>
      <c r="F5299" s="2" t="s">
        <v>11442</v>
      </c>
      <c r="G5299" s="2" t="s">
        <v>11443</v>
      </c>
      <c r="H5299" s="2" t="s">
        <v>11444</v>
      </c>
      <c r="I5299" s="2" t="s">
        <v>22402</v>
      </c>
      <c r="J5299" s="2" t="s">
        <v>28</v>
      </c>
      <c r="K5299" s="2" t="s">
        <v>68</v>
      </c>
      <c r="L5299" s="2" t="s">
        <v>1853</v>
      </c>
      <c r="M5299" s="2" t="s">
        <v>1725</v>
      </c>
      <c r="N5299" s="2" t="s">
        <v>3162</v>
      </c>
      <c r="O5299" s="2" t="s">
        <v>705</v>
      </c>
      <c r="P5299" s="24">
        <v>0</v>
      </c>
      <c r="Q5299" s="24">
        <v>0</v>
      </c>
      <c r="R5299" s="27" t="s">
        <v>1578</v>
      </c>
      <c r="S5299" s="28" t="s">
        <v>1589</v>
      </c>
      <c r="T5299" s="2" t="s">
        <v>33</v>
      </c>
      <c r="U5299" s="2">
        <v>0</v>
      </c>
      <c r="V5299" s="2" t="s">
        <v>5927</v>
      </c>
      <c r="W5299" s="2" t="s">
        <v>34</v>
      </c>
      <c r="AC5299" s="2">
        <v>0</v>
      </c>
      <c r="AD5299" s="104"/>
    </row>
    <row r="5300" spans="1:33" ht="45" x14ac:dyDescent="0.25">
      <c r="A5300" s="2" t="s">
        <v>6916</v>
      </c>
      <c r="B5300" s="2" t="s">
        <v>5927</v>
      </c>
      <c r="C5300" s="2" t="s">
        <v>6917</v>
      </c>
      <c r="F5300" s="2" t="s">
        <v>6918</v>
      </c>
      <c r="G5300" s="2" t="s">
        <v>6919</v>
      </c>
      <c r="H5300" s="2" t="s">
        <v>3878</v>
      </c>
      <c r="I5300" s="2" t="s">
        <v>20371</v>
      </c>
      <c r="J5300" s="2" t="s">
        <v>28</v>
      </c>
      <c r="K5300" s="2" t="s">
        <v>173</v>
      </c>
      <c r="L5300" s="2" t="s">
        <v>351</v>
      </c>
      <c r="M5300" s="2" t="s">
        <v>352</v>
      </c>
      <c r="N5300" s="2" t="s">
        <v>4734</v>
      </c>
      <c r="O5300" s="2" t="s">
        <v>32</v>
      </c>
      <c r="P5300" s="24">
        <v>0</v>
      </c>
      <c r="Q5300" s="24">
        <v>1</v>
      </c>
      <c r="R5300" s="27" t="s">
        <v>1568</v>
      </c>
      <c r="S5300" s="28" t="s">
        <v>1587</v>
      </c>
      <c r="T5300" s="2" t="s">
        <v>359</v>
      </c>
      <c r="U5300" s="2">
        <v>2060000</v>
      </c>
      <c r="V5300" s="2" t="s">
        <v>12666</v>
      </c>
      <c r="W5300" s="2" t="s">
        <v>34</v>
      </c>
      <c r="X5300" s="58" t="s">
        <v>12666</v>
      </c>
      <c r="Z5300" s="2">
        <v>1398090</v>
      </c>
      <c r="AB5300" s="58">
        <v>46092.400081018517</v>
      </c>
      <c r="AC5300" s="2">
        <v>0</v>
      </c>
      <c r="AD5300" s="104">
        <v>1398090</v>
      </c>
      <c r="AE5300" s="2">
        <v>46092.400081018517</v>
      </c>
      <c r="AG5300" s="2">
        <v>113879</v>
      </c>
    </row>
    <row r="5301" spans="1:33" ht="45" x14ac:dyDescent="0.25">
      <c r="A5301" s="2" t="s">
        <v>7935</v>
      </c>
      <c r="B5301" s="2" t="s">
        <v>5927</v>
      </c>
      <c r="C5301" s="2" t="s">
        <v>7936</v>
      </c>
      <c r="F5301" s="2" t="s">
        <v>7937</v>
      </c>
      <c r="G5301" s="2" t="s">
        <v>7938</v>
      </c>
      <c r="H5301" s="2" t="s">
        <v>7939</v>
      </c>
      <c r="I5301" s="2" t="s">
        <v>21263</v>
      </c>
      <c r="J5301" s="2" t="s">
        <v>28</v>
      </c>
      <c r="K5301" s="2" t="s">
        <v>78</v>
      </c>
      <c r="L5301" s="2" t="s">
        <v>398</v>
      </c>
      <c r="M5301" s="2" t="s">
        <v>878</v>
      </c>
      <c r="N5301" s="2" t="s">
        <v>3215</v>
      </c>
      <c r="O5301" s="2" t="s">
        <v>32</v>
      </c>
      <c r="P5301" s="24">
        <v>0</v>
      </c>
      <c r="Q5301" s="24">
        <v>1</v>
      </c>
      <c r="R5301" s="27" t="s">
        <v>1568</v>
      </c>
      <c r="S5301" s="28" t="s">
        <v>1589</v>
      </c>
      <c r="T5301" s="2" t="s">
        <v>33</v>
      </c>
      <c r="U5301" s="2">
        <v>0</v>
      </c>
      <c r="V5301" s="2" t="s">
        <v>19078</v>
      </c>
      <c r="W5301" s="2" t="s">
        <v>34</v>
      </c>
      <c r="X5301" s="58" t="s">
        <v>5927</v>
      </c>
      <c r="Z5301" s="2">
        <v>412000</v>
      </c>
      <c r="AB5301" s="58">
        <v>46086.652604166666</v>
      </c>
      <c r="AC5301" s="2">
        <v>0</v>
      </c>
      <c r="AD5301" s="104">
        <v>412000</v>
      </c>
      <c r="AE5301" s="2">
        <v>46086.652604166666</v>
      </c>
      <c r="AG5301" s="2">
        <v>77799</v>
      </c>
    </row>
    <row r="5302" spans="1:33" ht="45" x14ac:dyDescent="0.25">
      <c r="A5302" s="2" t="s">
        <v>12171</v>
      </c>
      <c r="B5302" s="2" t="s">
        <v>5927</v>
      </c>
      <c r="C5302" s="2" t="s">
        <v>12172</v>
      </c>
      <c r="F5302" s="2" t="s">
        <v>3040</v>
      </c>
      <c r="G5302" s="2" t="s">
        <v>3041</v>
      </c>
      <c r="H5302" s="2" t="s">
        <v>3042</v>
      </c>
      <c r="I5302" s="2" t="s">
        <v>23566</v>
      </c>
      <c r="J5302" s="2" t="s">
        <v>28</v>
      </c>
      <c r="K5302" s="2" t="s">
        <v>43</v>
      </c>
      <c r="L5302" s="2" t="s">
        <v>387</v>
      </c>
      <c r="M5302" s="2" t="s">
        <v>388</v>
      </c>
      <c r="N5302" s="2" t="s">
        <v>3037</v>
      </c>
      <c r="O5302" s="2" t="s">
        <v>32</v>
      </c>
      <c r="P5302" s="24">
        <v>0</v>
      </c>
      <c r="Q5302" s="24">
        <v>1</v>
      </c>
      <c r="R5302" s="27" t="s">
        <v>1568</v>
      </c>
      <c r="S5302" s="28" t="s">
        <v>1589</v>
      </c>
      <c r="T5302" s="2" t="s">
        <v>33</v>
      </c>
      <c r="U5302" s="2">
        <v>0</v>
      </c>
      <c r="V5302" s="2" t="s">
        <v>16062</v>
      </c>
      <c r="W5302" s="2" t="s">
        <v>34</v>
      </c>
      <c r="X5302" s="58" t="s">
        <v>5927</v>
      </c>
      <c r="Z5302" s="2">
        <v>412000</v>
      </c>
      <c r="AB5302" s="58">
        <v>46086.731238425928</v>
      </c>
      <c r="AC5302" s="2">
        <v>0</v>
      </c>
      <c r="AD5302" s="104">
        <v>412000</v>
      </c>
      <c r="AE5302" s="2">
        <v>46086.731238425928</v>
      </c>
      <c r="AG5302" s="2">
        <v>79881</v>
      </c>
    </row>
    <row r="5303" spans="1:33" ht="45" x14ac:dyDescent="0.25">
      <c r="A5303" s="2" t="s">
        <v>6207</v>
      </c>
      <c r="B5303" s="2" t="s">
        <v>5927</v>
      </c>
      <c r="C5303" s="2" t="s">
        <v>6208</v>
      </c>
      <c r="F5303" s="2" t="s">
        <v>6209</v>
      </c>
      <c r="G5303" s="2" t="s">
        <v>6210</v>
      </c>
      <c r="H5303" s="2" t="s">
        <v>6211</v>
      </c>
      <c r="I5303" s="2" t="s">
        <v>20099</v>
      </c>
      <c r="J5303" s="2" t="s">
        <v>28</v>
      </c>
      <c r="K5303" s="2" t="s">
        <v>173</v>
      </c>
      <c r="L5303" s="2" t="s">
        <v>185</v>
      </c>
      <c r="M5303" s="2" t="s">
        <v>502</v>
      </c>
      <c r="N5303" s="2" t="s">
        <v>4832</v>
      </c>
      <c r="O5303" s="2" t="s">
        <v>32</v>
      </c>
      <c r="P5303" s="24">
        <v>0</v>
      </c>
      <c r="Q5303" s="24">
        <v>1</v>
      </c>
      <c r="R5303" s="27" t="s">
        <v>1568</v>
      </c>
      <c r="S5303" s="28" t="s">
        <v>1589</v>
      </c>
      <c r="T5303" s="2" t="s">
        <v>33</v>
      </c>
      <c r="U5303" s="2">
        <v>0</v>
      </c>
      <c r="V5303" s="2" t="s">
        <v>16054</v>
      </c>
      <c r="W5303" s="2" t="s">
        <v>34</v>
      </c>
      <c r="X5303" s="58" t="s">
        <v>5927</v>
      </c>
      <c r="Z5303" s="2">
        <v>412000</v>
      </c>
      <c r="AB5303" s="58">
        <v>46086.679872685185</v>
      </c>
      <c r="AC5303" s="2">
        <v>0</v>
      </c>
      <c r="AD5303" s="104">
        <v>412000</v>
      </c>
      <c r="AE5303" s="2">
        <v>46086.679872685185</v>
      </c>
      <c r="AG5303" s="2">
        <v>79480</v>
      </c>
    </row>
    <row r="5304" spans="1:33" ht="45" x14ac:dyDescent="0.25">
      <c r="A5304" s="2" t="s">
        <v>12270</v>
      </c>
      <c r="B5304" s="2" t="s">
        <v>5927</v>
      </c>
      <c r="C5304" s="2" t="s">
        <v>12271</v>
      </c>
      <c r="F5304" s="2" t="s">
        <v>12272</v>
      </c>
      <c r="G5304" s="2" t="s">
        <v>12273</v>
      </c>
      <c r="H5304" s="2" t="s">
        <v>12274</v>
      </c>
      <c r="I5304" s="2" t="s">
        <v>23567</v>
      </c>
      <c r="J5304" s="2" t="s">
        <v>28</v>
      </c>
      <c r="K5304" s="2" t="s">
        <v>43</v>
      </c>
      <c r="L5304" s="2" t="s">
        <v>283</v>
      </c>
      <c r="M5304" s="2" t="s">
        <v>1605</v>
      </c>
      <c r="N5304" s="2" t="s">
        <v>3015</v>
      </c>
      <c r="O5304" s="2" t="s">
        <v>32</v>
      </c>
      <c r="P5304" s="24">
        <v>0</v>
      </c>
      <c r="Q5304" s="24">
        <v>1</v>
      </c>
      <c r="R5304" s="27" t="s">
        <v>1568</v>
      </c>
      <c r="S5304" s="28" t="s">
        <v>1589</v>
      </c>
      <c r="T5304" s="2" t="s">
        <v>33</v>
      </c>
      <c r="U5304" s="2">
        <v>0</v>
      </c>
      <c r="V5304" s="2" t="s">
        <v>19078</v>
      </c>
      <c r="W5304" s="2" t="s">
        <v>34</v>
      </c>
      <c r="X5304" s="58" t="s">
        <v>5754</v>
      </c>
      <c r="Z5304" s="2">
        <v>412000</v>
      </c>
      <c r="AB5304" s="58">
        <v>46091.676840277774</v>
      </c>
      <c r="AC5304" s="2">
        <v>0</v>
      </c>
      <c r="AD5304" s="104">
        <v>412000</v>
      </c>
      <c r="AE5304" s="2">
        <v>46091.676840277774</v>
      </c>
      <c r="AG5304" s="2">
        <v>81087</v>
      </c>
    </row>
    <row r="5305" spans="1:33" ht="45" x14ac:dyDescent="0.25">
      <c r="A5305" s="2" t="s">
        <v>12217</v>
      </c>
      <c r="B5305" s="2" t="s">
        <v>5927</v>
      </c>
      <c r="C5305" s="2" t="s">
        <v>12218</v>
      </c>
      <c r="F5305" s="2" t="s">
        <v>12219</v>
      </c>
      <c r="G5305" s="2" t="s">
        <v>12220</v>
      </c>
      <c r="H5305" s="2" t="s">
        <v>12221</v>
      </c>
      <c r="I5305" s="2" t="s">
        <v>23568</v>
      </c>
      <c r="J5305" s="2" t="s">
        <v>28</v>
      </c>
      <c r="K5305" s="2" t="s">
        <v>43</v>
      </c>
      <c r="L5305" s="2" t="s">
        <v>387</v>
      </c>
      <c r="M5305" s="2" t="s">
        <v>388</v>
      </c>
      <c r="N5305" s="2" t="s">
        <v>3037</v>
      </c>
      <c r="O5305" s="2" t="s">
        <v>32</v>
      </c>
      <c r="P5305" s="24">
        <v>0</v>
      </c>
      <c r="Q5305" s="24">
        <v>2</v>
      </c>
      <c r="R5305" s="27" t="s">
        <v>1568</v>
      </c>
      <c r="S5305" s="28" t="s">
        <v>1589</v>
      </c>
      <c r="T5305" s="2" t="s">
        <v>33</v>
      </c>
      <c r="U5305" s="2">
        <v>0</v>
      </c>
      <c r="V5305" s="2" t="s">
        <v>16059</v>
      </c>
      <c r="W5305" s="2" t="s">
        <v>34</v>
      </c>
      <c r="X5305" s="58" t="s">
        <v>5927</v>
      </c>
      <c r="Z5305" s="2">
        <v>412000</v>
      </c>
      <c r="AB5305" s="58">
        <v>46086.727812500001</v>
      </c>
      <c r="AC5305" s="2">
        <v>0</v>
      </c>
      <c r="AD5305" s="104">
        <v>412000</v>
      </c>
      <c r="AE5305" s="2">
        <v>46086.727812500001</v>
      </c>
      <c r="AG5305" s="2">
        <v>79877</v>
      </c>
    </row>
    <row r="5306" spans="1:33" ht="45" x14ac:dyDescent="0.25">
      <c r="A5306" s="2" t="s">
        <v>6184</v>
      </c>
      <c r="B5306" s="2" t="s">
        <v>5927</v>
      </c>
      <c r="C5306" s="2" t="s">
        <v>6185</v>
      </c>
      <c r="F5306" s="2" t="s">
        <v>6186</v>
      </c>
      <c r="G5306" s="2" t="s">
        <v>6187</v>
      </c>
      <c r="H5306" s="2" t="s">
        <v>6188</v>
      </c>
      <c r="I5306" s="2" t="s">
        <v>20100</v>
      </c>
      <c r="J5306" s="2" t="s">
        <v>28</v>
      </c>
      <c r="K5306" s="2" t="s">
        <v>173</v>
      </c>
      <c r="L5306" s="2" t="s">
        <v>112</v>
      </c>
      <c r="M5306" s="2" t="s">
        <v>510</v>
      </c>
      <c r="N5306" s="2" t="s">
        <v>3681</v>
      </c>
      <c r="O5306" s="2" t="s">
        <v>32</v>
      </c>
      <c r="P5306" s="24">
        <v>0</v>
      </c>
      <c r="Q5306" s="24">
        <v>1</v>
      </c>
      <c r="R5306" s="27" t="s">
        <v>1568</v>
      </c>
      <c r="S5306" s="28" t="s">
        <v>1589</v>
      </c>
      <c r="T5306" s="2" t="s">
        <v>33</v>
      </c>
      <c r="U5306" s="2">
        <v>0</v>
      </c>
      <c r="V5306" s="2" t="s">
        <v>16022</v>
      </c>
      <c r="W5306" s="2" t="s">
        <v>34</v>
      </c>
      <c r="X5306" s="58" t="s">
        <v>5927</v>
      </c>
      <c r="Z5306" s="2">
        <v>412000</v>
      </c>
      <c r="AB5306" s="58">
        <v>46086.669085648151</v>
      </c>
      <c r="AC5306" s="2">
        <v>0</v>
      </c>
      <c r="AD5306" s="104">
        <v>412000</v>
      </c>
      <c r="AE5306" s="2">
        <v>46086.669085648151</v>
      </c>
      <c r="AG5306" s="2">
        <v>79341</v>
      </c>
    </row>
    <row r="5307" spans="1:33" ht="60" x14ac:dyDescent="0.25">
      <c r="A5307" s="2" t="s">
        <v>8892</v>
      </c>
      <c r="B5307" s="2" t="s">
        <v>5927</v>
      </c>
      <c r="C5307" s="2" t="s">
        <v>8893</v>
      </c>
      <c r="F5307" s="2" t="s">
        <v>8894</v>
      </c>
      <c r="G5307" s="2" t="s">
        <v>8895</v>
      </c>
      <c r="H5307" s="2" t="s">
        <v>8896</v>
      </c>
      <c r="I5307" s="2" t="s">
        <v>21759</v>
      </c>
      <c r="J5307" s="2" t="s">
        <v>28</v>
      </c>
      <c r="K5307" s="2" t="s">
        <v>51</v>
      </c>
      <c r="L5307" s="2" t="s">
        <v>59</v>
      </c>
      <c r="M5307" s="2" t="s">
        <v>60</v>
      </c>
      <c r="N5307" s="2" t="s">
        <v>8751</v>
      </c>
      <c r="O5307" s="2" t="s">
        <v>32</v>
      </c>
      <c r="P5307" s="24">
        <v>0</v>
      </c>
      <c r="Q5307" s="24">
        <v>1</v>
      </c>
      <c r="R5307" s="27" t="s">
        <v>1568</v>
      </c>
      <c r="S5307" s="28" t="s">
        <v>1589</v>
      </c>
      <c r="T5307" s="2" t="s">
        <v>33</v>
      </c>
      <c r="U5307" s="2">
        <v>0</v>
      </c>
      <c r="V5307" s="2" t="s">
        <v>20332</v>
      </c>
      <c r="W5307" s="2" t="s">
        <v>34</v>
      </c>
      <c r="X5307" s="58" t="s">
        <v>5927</v>
      </c>
      <c r="Z5307" s="2">
        <v>412000</v>
      </c>
      <c r="AB5307" s="58">
        <v>46086.728043981479</v>
      </c>
      <c r="AC5307" s="2">
        <v>0</v>
      </c>
      <c r="AD5307" s="104">
        <v>412000</v>
      </c>
      <c r="AE5307" s="2">
        <v>46086.728043981479</v>
      </c>
      <c r="AG5307" s="2">
        <v>77878</v>
      </c>
    </row>
    <row r="5308" spans="1:33" ht="45" x14ac:dyDescent="0.25">
      <c r="A5308" s="2" t="s">
        <v>12239</v>
      </c>
      <c r="B5308" s="2" t="s">
        <v>5927</v>
      </c>
      <c r="C5308" s="2" t="s">
        <v>12240</v>
      </c>
      <c r="F5308" s="2" t="s">
        <v>12241</v>
      </c>
      <c r="G5308" s="2" t="s">
        <v>12242</v>
      </c>
      <c r="H5308" s="2" t="s">
        <v>12243</v>
      </c>
      <c r="I5308" s="2" t="s">
        <v>23569</v>
      </c>
      <c r="J5308" s="2" t="s">
        <v>28</v>
      </c>
      <c r="K5308" s="2" t="s">
        <v>43</v>
      </c>
      <c r="L5308" s="2" t="s">
        <v>240</v>
      </c>
      <c r="M5308" s="2" t="s">
        <v>241</v>
      </c>
      <c r="N5308" s="2" t="s">
        <v>3047</v>
      </c>
      <c r="O5308" s="2" t="s">
        <v>32</v>
      </c>
      <c r="P5308" s="24">
        <v>0</v>
      </c>
      <c r="Q5308" s="24">
        <v>2</v>
      </c>
      <c r="R5308" s="27" t="s">
        <v>1568</v>
      </c>
      <c r="S5308" s="28" t="s">
        <v>1589</v>
      </c>
      <c r="T5308" s="2" t="s">
        <v>33</v>
      </c>
      <c r="U5308" s="2">
        <v>0</v>
      </c>
      <c r="V5308" s="2" t="s">
        <v>16033</v>
      </c>
      <c r="W5308" s="2" t="s">
        <v>34</v>
      </c>
      <c r="X5308" s="58" t="s">
        <v>5927</v>
      </c>
      <c r="Z5308" s="2">
        <v>412000</v>
      </c>
      <c r="AB5308" s="58">
        <v>46086.721585648149</v>
      </c>
      <c r="AC5308" s="2">
        <v>0</v>
      </c>
      <c r="AD5308" s="104">
        <v>412000</v>
      </c>
      <c r="AE5308" s="2">
        <v>46086.721585648149</v>
      </c>
      <c r="AG5308" s="2">
        <v>79876</v>
      </c>
    </row>
    <row r="5309" spans="1:33" ht="60" x14ac:dyDescent="0.25">
      <c r="A5309" s="2" t="s">
        <v>8856</v>
      </c>
      <c r="B5309" s="2" t="s">
        <v>5927</v>
      </c>
      <c r="C5309" s="2" t="s">
        <v>8857</v>
      </c>
      <c r="F5309" s="2" t="s">
        <v>8858</v>
      </c>
      <c r="G5309" s="2" t="s">
        <v>8859</v>
      </c>
      <c r="H5309" s="2" t="s">
        <v>8860</v>
      </c>
      <c r="I5309" s="2" t="s">
        <v>21760</v>
      </c>
      <c r="J5309" s="2" t="s">
        <v>28</v>
      </c>
      <c r="K5309" s="2" t="s">
        <v>51</v>
      </c>
      <c r="L5309" s="2" t="s">
        <v>80</v>
      </c>
      <c r="M5309" s="2" t="s">
        <v>81</v>
      </c>
      <c r="N5309" s="2" t="s">
        <v>4442</v>
      </c>
      <c r="O5309" s="2" t="s">
        <v>32</v>
      </c>
      <c r="P5309" s="24">
        <v>0</v>
      </c>
      <c r="Q5309" s="24">
        <v>2</v>
      </c>
      <c r="R5309" s="27" t="s">
        <v>1568</v>
      </c>
      <c r="S5309" s="28" t="s">
        <v>1589</v>
      </c>
      <c r="T5309" s="2" t="s">
        <v>33</v>
      </c>
      <c r="U5309" s="2">
        <v>0</v>
      </c>
      <c r="V5309" s="2" t="s">
        <v>18533</v>
      </c>
      <c r="W5309" s="2" t="s">
        <v>34</v>
      </c>
      <c r="X5309" s="58" t="s">
        <v>5927</v>
      </c>
      <c r="Z5309" s="2">
        <v>412000</v>
      </c>
      <c r="AB5309" s="58">
        <v>46086.64638888889</v>
      </c>
      <c r="AC5309" s="2">
        <v>0</v>
      </c>
      <c r="AD5309" s="104">
        <v>412000</v>
      </c>
      <c r="AE5309" s="2">
        <v>46086.64638888889</v>
      </c>
      <c r="AG5309" s="2">
        <v>77885</v>
      </c>
    </row>
    <row r="5310" spans="1:33" ht="45" x14ac:dyDescent="0.25">
      <c r="A5310" s="2" t="s">
        <v>8932</v>
      </c>
      <c r="B5310" s="2" t="s">
        <v>5927</v>
      </c>
      <c r="C5310" s="2" t="s">
        <v>8933</v>
      </c>
      <c r="F5310" s="2" t="s">
        <v>8934</v>
      </c>
      <c r="G5310" s="2" t="s">
        <v>8935</v>
      </c>
      <c r="H5310" s="2" t="s">
        <v>8936</v>
      </c>
      <c r="I5310" s="2" t="s">
        <v>21761</v>
      </c>
      <c r="J5310" s="2" t="s">
        <v>28</v>
      </c>
      <c r="K5310" s="2" t="s">
        <v>51</v>
      </c>
      <c r="L5310" s="2" t="s">
        <v>59</v>
      </c>
      <c r="M5310" s="2" t="s">
        <v>60</v>
      </c>
      <c r="N5310" s="2" t="s">
        <v>8751</v>
      </c>
      <c r="O5310" s="2" t="s">
        <v>37</v>
      </c>
      <c r="P5310" s="24">
        <v>0</v>
      </c>
      <c r="Q5310" s="24">
        <v>0</v>
      </c>
      <c r="R5310" s="27" t="s">
        <v>1578</v>
      </c>
      <c r="S5310" s="28" t="s">
        <v>1589</v>
      </c>
      <c r="T5310" s="2" t="s">
        <v>33</v>
      </c>
      <c r="U5310" s="2">
        <v>0</v>
      </c>
      <c r="V5310" s="2" t="s">
        <v>24582</v>
      </c>
      <c r="W5310" s="2" t="s">
        <v>34</v>
      </c>
      <c r="X5310" s="58" t="s">
        <v>5927</v>
      </c>
      <c r="Z5310" s="2">
        <v>412000</v>
      </c>
      <c r="AB5310" s="58">
        <v>46086.740416666667</v>
      </c>
      <c r="AC5310" s="2">
        <v>0</v>
      </c>
      <c r="AD5310" s="104">
        <v>412000</v>
      </c>
      <c r="AE5310" s="2">
        <v>46086.740416666667</v>
      </c>
      <c r="AG5310" s="2">
        <v>77211</v>
      </c>
    </row>
    <row r="5311" spans="1:33" ht="45" x14ac:dyDescent="0.25">
      <c r="A5311" s="2" t="s">
        <v>8947</v>
      </c>
      <c r="B5311" s="2" t="s">
        <v>5927</v>
      </c>
      <c r="C5311" s="2" t="s">
        <v>8948</v>
      </c>
      <c r="F5311" s="2" t="s">
        <v>8949</v>
      </c>
      <c r="G5311" s="2" t="s">
        <v>8950</v>
      </c>
      <c r="H5311" s="2" t="s">
        <v>8951</v>
      </c>
      <c r="I5311" s="2" t="s">
        <v>21762</v>
      </c>
      <c r="J5311" s="2" t="s">
        <v>28</v>
      </c>
      <c r="K5311" s="2" t="s">
        <v>51</v>
      </c>
      <c r="L5311" s="2" t="s">
        <v>234</v>
      </c>
      <c r="M5311" s="2" t="s">
        <v>235</v>
      </c>
      <c r="N5311" s="2" t="s">
        <v>4327</v>
      </c>
      <c r="O5311" s="2" t="s">
        <v>32</v>
      </c>
      <c r="P5311" s="24">
        <v>0</v>
      </c>
      <c r="Q5311" s="24">
        <v>1</v>
      </c>
      <c r="R5311" s="27" t="s">
        <v>1568</v>
      </c>
      <c r="S5311" s="28" t="s">
        <v>1589</v>
      </c>
      <c r="T5311" s="2" t="s">
        <v>33</v>
      </c>
      <c r="U5311" s="2">
        <v>0</v>
      </c>
      <c r="V5311" s="2" t="s">
        <v>32960</v>
      </c>
      <c r="W5311" s="2" t="s">
        <v>34</v>
      </c>
      <c r="X5311" s="58" t="s">
        <v>5927</v>
      </c>
      <c r="Z5311" s="2">
        <v>412000</v>
      </c>
      <c r="AB5311" s="58">
        <v>46086.737766203703</v>
      </c>
      <c r="AC5311" s="2">
        <v>0</v>
      </c>
      <c r="AD5311" s="104">
        <v>412000</v>
      </c>
      <c r="AE5311" s="2">
        <v>46086.737766203703</v>
      </c>
      <c r="AG5311" s="2">
        <v>77305</v>
      </c>
    </row>
    <row r="5312" spans="1:33" ht="45" x14ac:dyDescent="0.25">
      <c r="A5312" s="2" t="s">
        <v>7243</v>
      </c>
      <c r="B5312" s="2" t="s">
        <v>5927</v>
      </c>
      <c r="C5312" s="2" t="s">
        <v>7244</v>
      </c>
      <c r="F5312" s="2" t="s">
        <v>6927</v>
      </c>
      <c r="G5312" s="2" t="s">
        <v>6928</v>
      </c>
      <c r="H5312" s="2" t="s">
        <v>6929</v>
      </c>
      <c r="I5312" s="2" t="s">
        <v>20690</v>
      </c>
      <c r="J5312" s="2" t="s">
        <v>28</v>
      </c>
      <c r="K5312" s="2" t="s">
        <v>29</v>
      </c>
      <c r="L5312" s="2" t="s">
        <v>478</v>
      </c>
      <c r="M5312" s="2" t="s">
        <v>479</v>
      </c>
      <c r="N5312" s="2" t="s">
        <v>5248</v>
      </c>
      <c r="O5312" s="2" t="s">
        <v>32</v>
      </c>
      <c r="P5312" s="24">
        <v>0</v>
      </c>
      <c r="Q5312" s="24">
        <v>1</v>
      </c>
      <c r="R5312" s="27" t="s">
        <v>1568</v>
      </c>
      <c r="S5312" s="28" t="s">
        <v>1589</v>
      </c>
      <c r="T5312" s="2" t="s">
        <v>33</v>
      </c>
      <c r="U5312" s="2">
        <v>0</v>
      </c>
      <c r="V5312" s="2" t="s">
        <v>24004</v>
      </c>
      <c r="W5312" s="2" t="s">
        <v>34</v>
      </c>
      <c r="X5312" s="58" t="s">
        <v>5797</v>
      </c>
      <c r="Z5312" s="2">
        <v>412000</v>
      </c>
      <c r="AB5312" s="58">
        <v>46087.553124999999</v>
      </c>
      <c r="AC5312" s="2">
        <v>0</v>
      </c>
      <c r="AD5312" s="104">
        <v>412000</v>
      </c>
      <c r="AE5312" s="2">
        <v>46087.553124999999</v>
      </c>
      <c r="AG5312" s="2">
        <v>89844</v>
      </c>
    </row>
    <row r="5313" spans="1:33" ht="45" x14ac:dyDescent="0.25">
      <c r="A5313" s="2" t="s">
        <v>8681</v>
      </c>
      <c r="B5313" s="2" t="s">
        <v>5927</v>
      </c>
      <c r="C5313" s="2" t="s">
        <v>8682</v>
      </c>
      <c r="F5313" s="2" t="s">
        <v>8683</v>
      </c>
      <c r="G5313" s="2" t="s">
        <v>8684</v>
      </c>
      <c r="H5313" s="2" t="s">
        <v>3533</v>
      </c>
      <c r="I5313" s="2" t="s">
        <v>21264</v>
      </c>
      <c r="J5313" s="2" t="s">
        <v>28</v>
      </c>
      <c r="K5313" s="2" t="s">
        <v>78</v>
      </c>
      <c r="L5313" s="2" t="s">
        <v>523</v>
      </c>
      <c r="M5313" s="2" t="s">
        <v>524</v>
      </c>
      <c r="N5313" s="2" t="s">
        <v>5179</v>
      </c>
      <c r="O5313" s="2" t="s">
        <v>32</v>
      </c>
      <c r="P5313" s="24">
        <v>0</v>
      </c>
      <c r="Q5313" s="24">
        <v>1</v>
      </c>
      <c r="R5313" s="27" t="s">
        <v>1568</v>
      </c>
      <c r="S5313" s="28" t="s">
        <v>1589</v>
      </c>
      <c r="T5313" s="2" t="s">
        <v>33</v>
      </c>
      <c r="U5313" s="2">
        <v>0</v>
      </c>
      <c r="V5313" s="2" t="s">
        <v>19078</v>
      </c>
      <c r="W5313" s="2" t="s">
        <v>34</v>
      </c>
      <c r="X5313" s="58" t="s">
        <v>12666</v>
      </c>
      <c r="Z5313" s="2">
        <v>412000</v>
      </c>
      <c r="AB5313" s="58">
        <v>46092.390613425923</v>
      </c>
      <c r="AC5313" s="2">
        <v>0</v>
      </c>
      <c r="AD5313" s="104">
        <v>412000</v>
      </c>
      <c r="AE5313" s="2">
        <v>46092.390613425923</v>
      </c>
      <c r="AG5313" s="2">
        <v>109689</v>
      </c>
    </row>
    <row r="5314" spans="1:33" ht="45" x14ac:dyDescent="0.25">
      <c r="A5314" s="2" t="s">
        <v>8699</v>
      </c>
      <c r="B5314" s="2" t="s">
        <v>5927</v>
      </c>
      <c r="C5314" s="2" t="s">
        <v>8700</v>
      </c>
      <c r="F5314" s="2" t="s">
        <v>8020</v>
      </c>
      <c r="G5314" s="2" t="s">
        <v>8021</v>
      </c>
      <c r="H5314" s="2" t="s">
        <v>8022</v>
      </c>
      <c r="I5314" s="2" t="s">
        <v>21265</v>
      </c>
      <c r="J5314" s="2" t="s">
        <v>28</v>
      </c>
      <c r="K5314" s="2" t="s">
        <v>78</v>
      </c>
      <c r="L5314" s="2" t="s">
        <v>398</v>
      </c>
      <c r="M5314" s="2" t="s">
        <v>878</v>
      </c>
      <c r="N5314" s="2" t="s">
        <v>3215</v>
      </c>
      <c r="O5314" s="2" t="s">
        <v>705</v>
      </c>
      <c r="P5314" s="24">
        <v>0</v>
      </c>
      <c r="Q5314" s="24">
        <v>0</v>
      </c>
      <c r="R5314" s="27" t="s">
        <v>1578</v>
      </c>
      <c r="S5314" s="28" t="s">
        <v>1589</v>
      </c>
      <c r="T5314" s="2" t="s">
        <v>33</v>
      </c>
      <c r="U5314" s="2">
        <v>0</v>
      </c>
      <c r="V5314" s="2" t="s">
        <v>5927</v>
      </c>
      <c r="W5314" s="2" t="s">
        <v>34</v>
      </c>
      <c r="AC5314" s="2">
        <v>0</v>
      </c>
      <c r="AD5314" s="104"/>
    </row>
    <row r="5315" spans="1:33" ht="60" x14ac:dyDescent="0.25">
      <c r="A5315" s="2" t="s">
        <v>7962</v>
      </c>
      <c r="B5315" s="2" t="s">
        <v>5927</v>
      </c>
      <c r="C5315" s="2" t="s">
        <v>7963</v>
      </c>
      <c r="F5315" s="2" t="s">
        <v>7964</v>
      </c>
      <c r="G5315" s="2" t="s">
        <v>7965</v>
      </c>
      <c r="H5315" s="2" t="s">
        <v>7966</v>
      </c>
      <c r="I5315" s="2" t="s">
        <v>21266</v>
      </c>
      <c r="J5315" s="2" t="s">
        <v>28</v>
      </c>
      <c r="K5315" s="2" t="s">
        <v>78</v>
      </c>
      <c r="L5315" s="2" t="s">
        <v>398</v>
      </c>
      <c r="M5315" s="2" t="s">
        <v>878</v>
      </c>
      <c r="N5315" s="2" t="s">
        <v>3215</v>
      </c>
      <c r="O5315" s="2" t="s">
        <v>32</v>
      </c>
      <c r="P5315" s="24">
        <v>0</v>
      </c>
      <c r="Q5315" s="24">
        <v>3</v>
      </c>
      <c r="R5315" s="27" t="s">
        <v>1568</v>
      </c>
      <c r="S5315" s="28" t="s">
        <v>1589</v>
      </c>
      <c r="T5315" s="2" t="s">
        <v>33</v>
      </c>
      <c r="U5315" s="2">
        <v>0</v>
      </c>
      <c r="V5315" s="2" t="s">
        <v>16062</v>
      </c>
      <c r="W5315" s="2" t="s">
        <v>34</v>
      </c>
      <c r="X5315" s="58" t="s">
        <v>5927</v>
      </c>
      <c r="Z5315" s="2">
        <v>412000</v>
      </c>
      <c r="AB5315" s="58">
        <v>46086.655902777777</v>
      </c>
      <c r="AC5315" s="2">
        <v>0</v>
      </c>
      <c r="AD5315" s="104">
        <v>412000</v>
      </c>
      <c r="AE5315" s="2">
        <v>46086.655902777777</v>
      </c>
      <c r="AG5315" s="2">
        <v>77467</v>
      </c>
    </row>
    <row r="5316" spans="1:33" ht="45" x14ac:dyDescent="0.25">
      <c r="A5316" s="2" t="s">
        <v>10209</v>
      </c>
      <c r="B5316" s="2" t="s">
        <v>5927</v>
      </c>
      <c r="C5316" s="2" t="s">
        <v>10210</v>
      </c>
      <c r="F5316" s="2" t="s">
        <v>10211</v>
      </c>
      <c r="G5316" s="2" t="s">
        <v>10212</v>
      </c>
      <c r="H5316" s="2" t="s">
        <v>10213</v>
      </c>
      <c r="I5316" s="2" t="s">
        <v>22403</v>
      </c>
      <c r="J5316" s="2" t="s">
        <v>28</v>
      </c>
      <c r="K5316" s="2" t="s">
        <v>68</v>
      </c>
      <c r="L5316" s="2" t="s">
        <v>112</v>
      </c>
      <c r="M5316" s="2" t="s">
        <v>113</v>
      </c>
      <c r="N5316" s="2" t="s">
        <v>5262</v>
      </c>
      <c r="O5316" s="2" t="s">
        <v>32</v>
      </c>
      <c r="P5316" s="24">
        <v>0</v>
      </c>
      <c r="Q5316" s="24">
        <v>1</v>
      </c>
      <c r="R5316" s="27" t="s">
        <v>1568</v>
      </c>
      <c r="S5316" s="28" t="s">
        <v>1589</v>
      </c>
      <c r="T5316" s="2" t="s">
        <v>33</v>
      </c>
      <c r="U5316" s="2">
        <v>0</v>
      </c>
      <c r="V5316" s="2" t="s">
        <v>32611</v>
      </c>
      <c r="W5316" s="2" t="s">
        <v>34</v>
      </c>
      <c r="X5316" s="58" t="s">
        <v>5789</v>
      </c>
      <c r="Z5316" s="2">
        <v>412000</v>
      </c>
      <c r="AB5316" s="58">
        <v>46088.371863425928</v>
      </c>
      <c r="AC5316" s="2">
        <v>0</v>
      </c>
      <c r="AD5316" s="104">
        <v>412000</v>
      </c>
      <c r="AE5316" s="2">
        <v>46088.371863425928</v>
      </c>
      <c r="AG5316" s="2">
        <v>88591</v>
      </c>
    </row>
    <row r="5317" spans="1:33" ht="45" x14ac:dyDescent="0.25">
      <c r="A5317" s="2" t="s">
        <v>8790</v>
      </c>
      <c r="B5317" s="2" t="s">
        <v>5927</v>
      </c>
      <c r="C5317" s="2" t="s">
        <v>8791</v>
      </c>
      <c r="F5317" s="2" t="s">
        <v>8792</v>
      </c>
      <c r="G5317" s="2" t="s">
        <v>8793</v>
      </c>
      <c r="H5317" s="2" t="s">
        <v>8794</v>
      </c>
      <c r="I5317" s="2" t="s">
        <v>21763</v>
      </c>
      <c r="J5317" s="2" t="s">
        <v>28</v>
      </c>
      <c r="K5317" s="2" t="s">
        <v>51</v>
      </c>
      <c r="L5317" s="2" t="s">
        <v>59</v>
      </c>
      <c r="M5317" s="2" t="s">
        <v>60</v>
      </c>
      <c r="N5317" s="2" t="s">
        <v>8751</v>
      </c>
      <c r="O5317" s="2" t="s">
        <v>32</v>
      </c>
      <c r="P5317" s="24">
        <v>0</v>
      </c>
      <c r="Q5317" s="24">
        <v>2</v>
      </c>
      <c r="R5317" s="27" t="s">
        <v>1568</v>
      </c>
      <c r="S5317" s="28" t="s">
        <v>1589</v>
      </c>
      <c r="T5317" s="2" t="s">
        <v>33</v>
      </c>
      <c r="U5317" s="2">
        <v>0</v>
      </c>
      <c r="V5317" s="2" t="s">
        <v>17683</v>
      </c>
      <c r="W5317" s="2" t="s">
        <v>34</v>
      </c>
      <c r="X5317" s="58" t="s">
        <v>5927</v>
      </c>
      <c r="Z5317" s="2">
        <v>412000</v>
      </c>
      <c r="AB5317" s="58">
        <v>46086.747453703705</v>
      </c>
      <c r="AC5317" s="2">
        <v>0</v>
      </c>
      <c r="AD5317" s="104">
        <v>412000</v>
      </c>
      <c r="AE5317" s="2">
        <v>46086.747453703705</v>
      </c>
      <c r="AG5317" s="2">
        <v>77011</v>
      </c>
    </row>
    <row r="5318" spans="1:33" ht="45" x14ac:dyDescent="0.25">
      <c r="A5318" s="2" t="s">
        <v>10347</v>
      </c>
      <c r="B5318" s="2" t="s">
        <v>5927</v>
      </c>
      <c r="C5318" s="2" t="s">
        <v>10348</v>
      </c>
      <c r="F5318" s="2" t="s">
        <v>10349</v>
      </c>
      <c r="G5318" s="2" t="s">
        <v>10350</v>
      </c>
      <c r="H5318" s="2" t="s">
        <v>10351</v>
      </c>
      <c r="I5318" s="2" t="s">
        <v>22404</v>
      </c>
      <c r="J5318" s="2" t="s">
        <v>28</v>
      </c>
      <c r="K5318" s="2" t="s">
        <v>68</v>
      </c>
      <c r="L5318" s="2" t="s">
        <v>302</v>
      </c>
      <c r="M5318" s="2" t="s">
        <v>303</v>
      </c>
      <c r="N5318" s="2" t="s">
        <v>3107</v>
      </c>
      <c r="O5318" s="2" t="s">
        <v>32</v>
      </c>
      <c r="P5318" s="24">
        <v>0</v>
      </c>
      <c r="Q5318" s="24">
        <v>1</v>
      </c>
      <c r="R5318" s="27" t="s">
        <v>1568</v>
      </c>
      <c r="S5318" s="28" t="s">
        <v>1589</v>
      </c>
      <c r="T5318" s="2" t="s">
        <v>33</v>
      </c>
      <c r="U5318" s="2">
        <v>0</v>
      </c>
      <c r="V5318" s="2" t="s">
        <v>30383</v>
      </c>
      <c r="W5318" s="2" t="s">
        <v>34</v>
      </c>
      <c r="X5318" s="58" t="s">
        <v>5789</v>
      </c>
      <c r="Z5318" s="2">
        <v>412000</v>
      </c>
      <c r="AB5318" s="58">
        <v>46088.432430555556</v>
      </c>
      <c r="AC5318" s="2">
        <v>0</v>
      </c>
      <c r="AD5318" s="104">
        <v>412000</v>
      </c>
      <c r="AE5318" s="2">
        <v>46088.432430555556</v>
      </c>
      <c r="AG5318" s="2">
        <v>91963</v>
      </c>
    </row>
    <row r="5319" spans="1:33" ht="45" x14ac:dyDescent="0.25">
      <c r="A5319" s="2" t="s">
        <v>12508</v>
      </c>
      <c r="B5319" s="2" t="s">
        <v>5927</v>
      </c>
      <c r="C5319" s="2" t="s">
        <v>12509</v>
      </c>
      <c r="F5319" s="2" t="s">
        <v>12510</v>
      </c>
      <c r="G5319" s="2" t="s">
        <v>12511</v>
      </c>
      <c r="H5319" s="2" t="s">
        <v>12512</v>
      </c>
      <c r="I5319" s="2" t="s">
        <v>23471</v>
      </c>
      <c r="J5319" s="2" t="s">
        <v>28</v>
      </c>
      <c r="K5319" s="2" t="s">
        <v>43</v>
      </c>
      <c r="L5319" s="2" t="s">
        <v>99</v>
      </c>
      <c r="M5319" s="2" t="s">
        <v>1452</v>
      </c>
      <c r="N5319" s="2" t="s">
        <v>4205</v>
      </c>
      <c r="O5319" s="2" t="s">
        <v>705</v>
      </c>
      <c r="P5319" s="24">
        <v>0</v>
      </c>
      <c r="Q5319" s="24">
        <v>0</v>
      </c>
      <c r="R5319" s="27" t="s">
        <v>1578</v>
      </c>
      <c r="S5319" s="28" t="s">
        <v>1589</v>
      </c>
      <c r="T5319" s="2" t="s">
        <v>33</v>
      </c>
      <c r="U5319" s="2">
        <v>0</v>
      </c>
      <c r="V5319" s="2" t="s">
        <v>12659</v>
      </c>
      <c r="W5319" s="2" t="s">
        <v>34</v>
      </c>
      <c r="AC5319" s="2">
        <v>0</v>
      </c>
      <c r="AD5319" s="104"/>
    </row>
    <row r="5320" spans="1:33" ht="45" x14ac:dyDescent="0.25">
      <c r="A5320" s="2" t="s">
        <v>12108</v>
      </c>
      <c r="B5320" s="2" t="s">
        <v>5927</v>
      </c>
      <c r="C5320" s="2" t="s">
        <v>12109</v>
      </c>
      <c r="F5320" s="2" t="s">
        <v>12110</v>
      </c>
      <c r="G5320" s="2" t="s">
        <v>12111</v>
      </c>
      <c r="H5320" s="2" t="s">
        <v>12112</v>
      </c>
      <c r="I5320" s="2" t="s">
        <v>23919</v>
      </c>
      <c r="J5320" s="2" t="s">
        <v>28</v>
      </c>
      <c r="K5320" s="2" t="s">
        <v>43</v>
      </c>
      <c r="L5320" s="2" t="s">
        <v>406</v>
      </c>
      <c r="M5320" s="2" t="s">
        <v>407</v>
      </c>
      <c r="N5320" s="2" t="s">
        <v>4568</v>
      </c>
      <c r="O5320" s="2" t="s">
        <v>706</v>
      </c>
      <c r="P5320" s="24">
        <v>0</v>
      </c>
      <c r="Q5320" s="24">
        <v>0</v>
      </c>
      <c r="R5320" s="27" t="s">
        <v>1578</v>
      </c>
      <c r="S5320" s="28" t="s">
        <v>1590</v>
      </c>
      <c r="T5320" s="2" t="s">
        <v>426</v>
      </c>
      <c r="U5320" s="2">
        <v>0</v>
      </c>
      <c r="V5320" s="2" t="s">
        <v>5797</v>
      </c>
      <c r="W5320" s="2" t="s">
        <v>34</v>
      </c>
      <c r="AC5320" s="2">
        <v>0</v>
      </c>
      <c r="AD5320" s="104"/>
    </row>
    <row r="5321" spans="1:33" ht="45" x14ac:dyDescent="0.25">
      <c r="A5321" s="2" t="s">
        <v>12200</v>
      </c>
      <c r="B5321" s="2" t="s">
        <v>5927</v>
      </c>
      <c r="C5321" s="2" t="s">
        <v>12201</v>
      </c>
      <c r="F5321" s="2" t="s">
        <v>2423</v>
      </c>
      <c r="G5321" s="2" t="s">
        <v>2870</v>
      </c>
      <c r="H5321" s="2" t="s">
        <v>2871</v>
      </c>
      <c r="I5321" s="2" t="s">
        <v>23570</v>
      </c>
      <c r="J5321" s="2" t="s">
        <v>28</v>
      </c>
      <c r="K5321" s="2" t="s">
        <v>43</v>
      </c>
      <c r="L5321" s="2" t="s">
        <v>505</v>
      </c>
      <c r="M5321" s="2" t="s">
        <v>506</v>
      </c>
      <c r="N5321" s="2" t="s">
        <v>2864</v>
      </c>
      <c r="O5321" s="2" t="s">
        <v>32</v>
      </c>
      <c r="P5321" s="24">
        <v>0</v>
      </c>
      <c r="Q5321" s="24">
        <v>1</v>
      </c>
      <c r="R5321" s="27" t="s">
        <v>1568</v>
      </c>
      <c r="S5321" s="28" t="s">
        <v>1589</v>
      </c>
      <c r="T5321" s="2" t="s">
        <v>33</v>
      </c>
      <c r="U5321" s="2">
        <v>0</v>
      </c>
      <c r="V5321" s="2" t="s">
        <v>17797</v>
      </c>
      <c r="W5321" s="2" t="s">
        <v>34</v>
      </c>
      <c r="X5321" s="58" t="s">
        <v>5754</v>
      </c>
      <c r="Z5321" s="2">
        <v>412000</v>
      </c>
      <c r="AB5321" s="58">
        <v>46091.495185185187</v>
      </c>
      <c r="AC5321" s="2">
        <v>0</v>
      </c>
      <c r="AD5321" s="104">
        <v>412000</v>
      </c>
      <c r="AE5321" s="2">
        <v>46091.495185185187</v>
      </c>
      <c r="AG5321" s="2">
        <v>79874</v>
      </c>
    </row>
    <row r="5322" spans="1:33" ht="45" x14ac:dyDescent="0.25">
      <c r="A5322" s="2" t="s">
        <v>7405</v>
      </c>
      <c r="B5322" s="2" t="s">
        <v>5927</v>
      </c>
      <c r="C5322" s="2" t="s">
        <v>7406</v>
      </c>
      <c r="F5322" s="2" t="s">
        <v>7407</v>
      </c>
      <c r="G5322" s="2" t="s">
        <v>7408</v>
      </c>
      <c r="H5322" s="2" t="s">
        <v>7409</v>
      </c>
      <c r="I5322" s="2" t="s">
        <v>20691</v>
      </c>
      <c r="J5322" s="2" t="s">
        <v>28</v>
      </c>
      <c r="K5322" s="2" t="s">
        <v>29</v>
      </c>
      <c r="L5322" s="2" t="s">
        <v>204</v>
      </c>
      <c r="M5322" s="2" t="s">
        <v>205</v>
      </c>
      <c r="N5322" s="2" t="s">
        <v>4211</v>
      </c>
      <c r="O5322" s="2" t="s">
        <v>32</v>
      </c>
      <c r="P5322" s="24">
        <v>0</v>
      </c>
      <c r="Q5322" s="24">
        <v>1</v>
      </c>
      <c r="R5322" s="27" t="s">
        <v>1568</v>
      </c>
      <c r="S5322" s="28" t="s">
        <v>1589</v>
      </c>
      <c r="T5322" s="2" t="s">
        <v>33</v>
      </c>
      <c r="U5322" s="2">
        <v>0</v>
      </c>
      <c r="V5322" s="2" t="s">
        <v>18533</v>
      </c>
      <c r="W5322" s="2" t="s">
        <v>34</v>
      </c>
      <c r="X5322" s="58" t="s">
        <v>12666</v>
      </c>
      <c r="Z5322" s="2">
        <v>412000</v>
      </c>
      <c r="AB5322" s="58">
        <v>46092.657777777778</v>
      </c>
      <c r="AC5322" s="2">
        <v>0</v>
      </c>
      <c r="AD5322" s="104">
        <v>412000</v>
      </c>
      <c r="AE5322" s="2">
        <v>46092.657777777778</v>
      </c>
      <c r="AG5322" s="2">
        <v>115599</v>
      </c>
    </row>
    <row r="5323" spans="1:33" ht="45" x14ac:dyDescent="0.25">
      <c r="A5323" s="2" t="s">
        <v>7572</v>
      </c>
      <c r="B5323" s="2" t="s">
        <v>5927</v>
      </c>
      <c r="C5323" s="2" t="s">
        <v>7573</v>
      </c>
      <c r="F5323" s="2" t="s">
        <v>7574</v>
      </c>
      <c r="G5323" s="2" t="s">
        <v>7575</v>
      </c>
      <c r="H5323" s="2" t="s">
        <v>7576</v>
      </c>
      <c r="I5323" s="2" t="s">
        <v>20692</v>
      </c>
      <c r="J5323" s="2" t="s">
        <v>28</v>
      </c>
      <c r="K5323" s="2" t="s">
        <v>29</v>
      </c>
      <c r="L5323" s="2" t="s">
        <v>204</v>
      </c>
      <c r="M5323" s="2" t="s">
        <v>205</v>
      </c>
      <c r="N5323" s="2" t="s">
        <v>4211</v>
      </c>
      <c r="O5323" s="2" t="s">
        <v>32</v>
      </c>
      <c r="P5323" s="24">
        <v>0</v>
      </c>
      <c r="Q5323" s="24">
        <v>1</v>
      </c>
      <c r="R5323" s="27" t="s">
        <v>1568</v>
      </c>
      <c r="S5323" s="28" t="s">
        <v>1589</v>
      </c>
      <c r="T5323" s="2" t="s">
        <v>33</v>
      </c>
      <c r="U5323" s="2">
        <v>0</v>
      </c>
      <c r="V5323" s="2" t="s">
        <v>16062</v>
      </c>
      <c r="W5323" s="2" t="s">
        <v>34</v>
      </c>
      <c r="X5323" s="58" t="s">
        <v>12666</v>
      </c>
      <c r="Z5323" s="2">
        <v>412000</v>
      </c>
      <c r="AB5323" s="58">
        <v>46092.65084490741</v>
      </c>
      <c r="AC5323" s="2">
        <v>0</v>
      </c>
      <c r="AD5323" s="104">
        <v>412000</v>
      </c>
      <c r="AE5323" s="2">
        <v>46092.65084490741</v>
      </c>
      <c r="AG5323" s="2">
        <v>115605</v>
      </c>
    </row>
    <row r="5324" spans="1:33" ht="45" x14ac:dyDescent="0.25">
      <c r="A5324" s="2" t="s">
        <v>8610</v>
      </c>
      <c r="B5324" s="2" t="s">
        <v>5927</v>
      </c>
      <c r="C5324" s="2" t="s">
        <v>8611</v>
      </c>
      <c r="F5324" s="2" t="s">
        <v>8612</v>
      </c>
      <c r="G5324" s="2" t="s">
        <v>8613</v>
      </c>
      <c r="H5324" s="2" t="s">
        <v>8317</v>
      </c>
      <c r="I5324" s="2" t="s">
        <v>21267</v>
      </c>
      <c r="J5324" s="2" t="s">
        <v>28</v>
      </c>
      <c r="K5324" s="2" t="s">
        <v>78</v>
      </c>
      <c r="L5324" s="2" t="s">
        <v>200</v>
      </c>
      <c r="M5324" s="2" t="s">
        <v>201</v>
      </c>
      <c r="N5324" s="2" t="s">
        <v>4536</v>
      </c>
      <c r="O5324" s="2" t="s">
        <v>705</v>
      </c>
      <c r="P5324" s="24">
        <v>0</v>
      </c>
      <c r="Q5324" s="24">
        <v>0</v>
      </c>
      <c r="R5324" s="27" t="s">
        <v>1578</v>
      </c>
      <c r="S5324" s="28" t="s">
        <v>1589</v>
      </c>
      <c r="T5324" s="2" t="s">
        <v>33</v>
      </c>
      <c r="U5324" s="2">
        <v>0</v>
      </c>
      <c r="V5324" s="2" t="s">
        <v>5927</v>
      </c>
      <c r="W5324" s="2" t="s">
        <v>34</v>
      </c>
      <c r="AC5324" s="2">
        <v>0</v>
      </c>
      <c r="AD5324" s="104"/>
    </row>
    <row r="5325" spans="1:33" ht="45" x14ac:dyDescent="0.25">
      <c r="A5325" s="2" t="s">
        <v>8529</v>
      </c>
      <c r="B5325" s="2" t="s">
        <v>5927</v>
      </c>
      <c r="C5325" s="2" t="s">
        <v>8530</v>
      </c>
      <c r="F5325" s="2" t="s">
        <v>7937</v>
      </c>
      <c r="G5325" s="2" t="s">
        <v>7938</v>
      </c>
      <c r="H5325" s="2" t="s">
        <v>7939</v>
      </c>
      <c r="I5325" s="2" t="s">
        <v>21268</v>
      </c>
      <c r="J5325" s="2" t="s">
        <v>28</v>
      </c>
      <c r="K5325" s="2" t="s">
        <v>78</v>
      </c>
      <c r="L5325" s="2" t="s">
        <v>398</v>
      </c>
      <c r="M5325" s="2" t="s">
        <v>878</v>
      </c>
      <c r="N5325" s="2" t="s">
        <v>3215</v>
      </c>
      <c r="O5325" s="2" t="s">
        <v>705</v>
      </c>
      <c r="P5325" s="24">
        <v>0</v>
      </c>
      <c r="Q5325" s="24">
        <v>0</v>
      </c>
      <c r="R5325" s="27" t="s">
        <v>1578</v>
      </c>
      <c r="S5325" s="28" t="s">
        <v>1589</v>
      </c>
      <c r="T5325" s="2" t="s">
        <v>33</v>
      </c>
      <c r="U5325" s="2">
        <v>0</v>
      </c>
      <c r="V5325" s="2" t="s">
        <v>5927</v>
      </c>
      <c r="W5325" s="2" t="s">
        <v>34</v>
      </c>
      <c r="AC5325" s="2">
        <v>0</v>
      </c>
      <c r="AD5325" s="104"/>
    </row>
    <row r="5326" spans="1:33" ht="45" x14ac:dyDescent="0.25">
      <c r="A5326" s="2" t="s">
        <v>6548</v>
      </c>
      <c r="B5326" s="2" t="s">
        <v>5927</v>
      </c>
      <c r="C5326" s="2" t="s">
        <v>6549</v>
      </c>
      <c r="F5326" s="2" t="s">
        <v>6550</v>
      </c>
      <c r="G5326" s="2" t="s">
        <v>6551</v>
      </c>
      <c r="H5326" s="2" t="s">
        <v>6552</v>
      </c>
      <c r="I5326" s="2" t="s">
        <v>20101</v>
      </c>
      <c r="J5326" s="2" t="s">
        <v>28</v>
      </c>
      <c r="K5326" s="2" t="s">
        <v>173</v>
      </c>
      <c r="L5326" s="2" t="s">
        <v>475</v>
      </c>
      <c r="M5326" s="2" t="s">
        <v>476</v>
      </c>
      <c r="N5326" s="2" t="s">
        <v>3440</v>
      </c>
      <c r="O5326" s="2" t="s">
        <v>32</v>
      </c>
      <c r="P5326" s="24">
        <v>0</v>
      </c>
      <c r="Q5326" s="24">
        <v>1</v>
      </c>
      <c r="R5326" s="27" t="s">
        <v>1568</v>
      </c>
      <c r="S5326" s="28" t="s">
        <v>1589</v>
      </c>
      <c r="T5326" s="2" t="s">
        <v>33</v>
      </c>
      <c r="U5326" s="2">
        <v>0</v>
      </c>
      <c r="V5326" s="2" t="s">
        <v>17905</v>
      </c>
      <c r="W5326" s="2" t="s">
        <v>34</v>
      </c>
      <c r="X5326" s="58" t="s">
        <v>12666</v>
      </c>
      <c r="Z5326" s="2">
        <v>412000</v>
      </c>
      <c r="AB5326" s="58">
        <v>46092.677233796298</v>
      </c>
      <c r="AC5326" s="2">
        <v>0</v>
      </c>
      <c r="AD5326" s="104">
        <v>412000</v>
      </c>
      <c r="AE5326" s="2">
        <v>46092.677233796298</v>
      </c>
      <c r="AG5326" s="2">
        <v>104547</v>
      </c>
    </row>
    <row r="5327" spans="1:33" ht="45" x14ac:dyDescent="0.25">
      <c r="A5327" s="2" t="s">
        <v>7943</v>
      </c>
      <c r="B5327" s="2" t="s">
        <v>5927</v>
      </c>
      <c r="C5327" s="2" t="s">
        <v>7944</v>
      </c>
      <c r="F5327" s="2" t="s">
        <v>7945</v>
      </c>
      <c r="G5327" s="2" t="s">
        <v>7946</v>
      </c>
      <c r="H5327" s="2" t="s">
        <v>7947</v>
      </c>
      <c r="I5327" s="2" t="s">
        <v>21269</v>
      </c>
      <c r="J5327" s="2" t="s">
        <v>28</v>
      </c>
      <c r="K5327" s="2" t="s">
        <v>78</v>
      </c>
      <c r="L5327" s="2" t="s">
        <v>398</v>
      </c>
      <c r="M5327" s="2" t="s">
        <v>878</v>
      </c>
      <c r="N5327" s="2" t="s">
        <v>3215</v>
      </c>
      <c r="O5327" s="2" t="s">
        <v>32</v>
      </c>
      <c r="P5327" s="24">
        <v>0</v>
      </c>
      <c r="Q5327" s="24">
        <v>1</v>
      </c>
      <c r="R5327" s="27" t="s">
        <v>1568</v>
      </c>
      <c r="S5327" s="28" t="s">
        <v>1589</v>
      </c>
      <c r="T5327" s="2" t="s">
        <v>33</v>
      </c>
      <c r="U5327" s="2">
        <v>0</v>
      </c>
      <c r="V5327" s="2" t="s">
        <v>18533</v>
      </c>
      <c r="W5327" s="2" t="s">
        <v>34</v>
      </c>
      <c r="X5327" s="58" t="s">
        <v>5927</v>
      </c>
      <c r="Z5327" s="2">
        <v>412000</v>
      </c>
      <c r="AB5327" s="58">
        <v>46086.654409722221</v>
      </c>
      <c r="AC5327" s="2">
        <v>0</v>
      </c>
      <c r="AD5327" s="104">
        <v>412000</v>
      </c>
      <c r="AE5327" s="2">
        <v>46086.654409722221</v>
      </c>
      <c r="AG5327" s="2">
        <v>77468</v>
      </c>
    </row>
    <row r="5328" spans="1:33" ht="45" x14ac:dyDescent="0.25">
      <c r="A5328" s="2" t="s">
        <v>9837</v>
      </c>
      <c r="B5328" s="2" t="s">
        <v>5927</v>
      </c>
      <c r="C5328" s="2" t="s">
        <v>9838</v>
      </c>
      <c r="F5328" s="2" t="s">
        <v>2147</v>
      </c>
      <c r="G5328" s="2" t="s">
        <v>4318</v>
      </c>
      <c r="H5328" s="2" t="s">
        <v>4319</v>
      </c>
      <c r="I5328" s="2" t="s">
        <v>22024</v>
      </c>
      <c r="J5328" s="2" t="s">
        <v>28</v>
      </c>
      <c r="K5328" s="2" t="s">
        <v>72</v>
      </c>
      <c r="L5328" s="2" t="s">
        <v>343</v>
      </c>
      <c r="M5328" s="2" t="s">
        <v>344</v>
      </c>
      <c r="N5328" s="2" t="s">
        <v>4320</v>
      </c>
      <c r="O5328" s="2" t="s">
        <v>32</v>
      </c>
      <c r="P5328" s="24">
        <v>0</v>
      </c>
      <c r="Q5328" s="24">
        <v>1</v>
      </c>
      <c r="R5328" s="27" t="s">
        <v>1568</v>
      </c>
      <c r="S5328" s="28" t="s">
        <v>1589</v>
      </c>
      <c r="T5328" s="2" t="s">
        <v>33</v>
      </c>
      <c r="U5328" s="2">
        <v>0</v>
      </c>
      <c r="V5328" s="2" t="s">
        <v>18001</v>
      </c>
      <c r="W5328" s="2" t="s">
        <v>34</v>
      </c>
      <c r="X5328" s="58" t="s">
        <v>5789</v>
      </c>
      <c r="Z5328" s="2">
        <v>412000</v>
      </c>
      <c r="AB5328" s="58">
        <v>46088.29583333333</v>
      </c>
      <c r="AC5328" s="2">
        <v>0</v>
      </c>
      <c r="AD5328" s="104">
        <v>412000</v>
      </c>
      <c r="AE5328" s="2">
        <v>46088.29583333333</v>
      </c>
      <c r="AG5328" s="2">
        <v>91870</v>
      </c>
    </row>
    <row r="5329" spans="1:33" ht="45" x14ac:dyDescent="0.25">
      <c r="A5329" s="2" t="s">
        <v>12319</v>
      </c>
      <c r="B5329" s="2" t="s">
        <v>5927</v>
      </c>
      <c r="C5329" s="2" t="s">
        <v>12320</v>
      </c>
      <c r="F5329" s="2" t="s">
        <v>12321</v>
      </c>
      <c r="G5329" s="2" t="s">
        <v>12322</v>
      </c>
      <c r="H5329" s="2" t="s">
        <v>8481</v>
      </c>
      <c r="I5329" s="2" t="s">
        <v>23571</v>
      </c>
      <c r="J5329" s="2" t="s">
        <v>28</v>
      </c>
      <c r="K5329" s="2" t="s">
        <v>43</v>
      </c>
      <c r="L5329" s="2" t="s">
        <v>12323</v>
      </c>
      <c r="M5329" s="2" t="s">
        <v>462</v>
      </c>
      <c r="N5329" s="2" t="s">
        <v>12324</v>
      </c>
      <c r="O5329" s="2" t="s">
        <v>705</v>
      </c>
      <c r="P5329" s="24">
        <v>0</v>
      </c>
      <c r="Q5329" s="24">
        <v>0</v>
      </c>
      <c r="R5329" s="27" t="s">
        <v>1578</v>
      </c>
      <c r="S5329" s="28" t="s">
        <v>1589</v>
      </c>
      <c r="T5329" s="2" t="s">
        <v>33</v>
      </c>
      <c r="U5329" s="2">
        <v>0</v>
      </c>
      <c r="V5329" s="2" t="s">
        <v>5797</v>
      </c>
      <c r="W5329" s="2" t="s">
        <v>34</v>
      </c>
      <c r="AC5329" s="2">
        <v>0</v>
      </c>
      <c r="AD5329" s="104"/>
    </row>
    <row r="5330" spans="1:33" ht="45" x14ac:dyDescent="0.25">
      <c r="A5330" s="2" t="s">
        <v>6783</v>
      </c>
      <c r="B5330" s="2" t="s">
        <v>5927</v>
      </c>
      <c r="C5330" s="2" t="s">
        <v>6784</v>
      </c>
      <c r="F5330" s="2" t="s">
        <v>6785</v>
      </c>
      <c r="G5330" s="2" t="s">
        <v>6786</v>
      </c>
      <c r="H5330" s="2" t="s">
        <v>6787</v>
      </c>
      <c r="I5330" s="2" t="s">
        <v>20102</v>
      </c>
      <c r="J5330" s="2" t="s">
        <v>28</v>
      </c>
      <c r="K5330" s="2" t="s">
        <v>173</v>
      </c>
      <c r="L5330" s="2" t="s">
        <v>475</v>
      </c>
      <c r="M5330" s="2" t="s">
        <v>476</v>
      </c>
      <c r="N5330" s="2" t="s">
        <v>3440</v>
      </c>
      <c r="O5330" s="2" t="s">
        <v>32</v>
      </c>
      <c r="P5330" s="24">
        <v>0</v>
      </c>
      <c r="Q5330" s="24">
        <v>1</v>
      </c>
      <c r="R5330" s="27" t="s">
        <v>1568</v>
      </c>
      <c r="S5330" s="28" t="s">
        <v>1589</v>
      </c>
      <c r="T5330" s="2" t="s">
        <v>33</v>
      </c>
      <c r="U5330" s="2">
        <v>0</v>
      </c>
      <c r="V5330" s="2" t="s">
        <v>17683</v>
      </c>
      <c r="W5330" s="2" t="s">
        <v>34</v>
      </c>
      <c r="X5330" s="58" t="s">
        <v>12666</v>
      </c>
      <c r="Z5330" s="2">
        <v>412000</v>
      </c>
      <c r="AB5330" s="58">
        <v>46092.677499999998</v>
      </c>
      <c r="AC5330" s="2">
        <v>0</v>
      </c>
      <c r="AD5330" s="104">
        <v>412000</v>
      </c>
      <c r="AE5330" s="2">
        <v>46092.677499999998</v>
      </c>
      <c r="AG5330" s="2">
        <v>104546</v>
      </c>
    </row>
    <row r="5331" spans="1:33" ht="45" x14ac:dyDescent="0.25">
      <c r="A5331" s="2" t="s">
        <v>6818</v>
      </c>
      <c r="B5331" s="2" t="s">
        <v>5927</v>
      </c>
      <c r="C5331" s="2" t="s">
        <v>6819</v>
      </c>
      <c r="F5331" s="2" t="s">
        <v>6545</v>
      </c>
      <c r="G5331" s="2" t="s">
        <v>6546</v>
      </c>
      <c r="H5331" s="2" t="s">
        <v>6547</v>
      </c>
      <c r="I5331" s="2" t="s">
        <v>19999</v>
      </c>
      <c r="J5331" s="2" t="s">
        <v>28</v>
      </c>
      <c r="K5331" s="2" t="s">
        <v>173</v>
      </c>
      <c r="L5331" s="2" t="s">
        <v>475</v>
      </c>
      <c r="M5331" s="2" t="s">
        <v>476</v>
      </c>
      <c r="N5331" s="2" t="s">
        <v>3440</v>
      </c>
      <c r="O5331" s="2" t="s">
        <v>705</v>
      </c>
      <c r="P5331" s="24">
        <v>0</v>
      </c>
      <c r="Q5331" s="24">
        <v>0</v>
      </c>
      <c r="R5331" s="27" t="s">
        <v>1578</v>
      </c>
      <c r="S5331" s="28" t="s">
        <v>1589</v>
      </c>
      <c r="T5331" s="2" t="s">
        <v>33</v>
      </c>
      <c r="U5331" s="2">
        <v>0</v>
      </c>
      <c r="V5331" s="2" t="s">
        <v>5754</v>
      </c>
      <c r="W5331" s="2" t="s">
        <v>34</v>
      </c>
      <c r="AC5331" s="2">
        <v>0</v>
      </c>
      <c r="AD5331" s="104"/>
    </row>
    <row r="5332" spans="1:33" ht="45" x14ac:dyDescent="0.25">
      <c r="A5332" s="2" t="s">
        <v>12195</v>
      </c>
      <c r="B5332" s="2" t="s">
        <v>5927</v>
      </c>
      <c r="C5332" s="2" t="s">
        <v>12196</v>
      </c>
      <c r="F5332" s="2" t="s">
        <v>12197</v>
      </c>
      <c r="G5332" s="2" t="s">
        <v>12198</v>
      </c>
      <c r="H5332" s="2" t="s">
        <v>12199</v>
      </c>
      <c r="I5332" s="2" t="s">
        <v>23572</v>
      </c>
      <c r="J5332" s="2" t="s">
        <v>28</v>
      </c>
      <c r="K5332" s="2" t="s">
        <v>43</v>
      </c>
      <c r="L5332" s="2" t="s">
        <v>240</v>
      </c>
      <c r="M5332" s="2" t="s">
        <v>241</v>
      </c>
      <c r="N5332" s="2" t="s">
        <v>3047</v>
      </c>
      <c r="O5332" s="2" t="s">
        <v>32</v>
      </c>
      <c r="P5332" s="24">
        <v>0</v>
      </c>
      <c r="Q5332" s="24">
        <v>1</v>
      </c>
      <c r="R5332" s="27" t="s">
        <v>1568</v>
      </c>
      <c r="S5332" s="28" t="s">
        <v>1589</v>
      </c>
      <c r="T5332" s="2" t="s">
        <v>33</v>
      </c>
      <c r="U5332" s="2">
        <v>0</v>
      </c>
      <c r="V5332" s="2" t="s">
        <v>12674</v>
      </c>
      <c r="W5332" s="2" t="s">
        <v>34</v>
      </c>
      <c r="X5332" s="58" t="s">
        <v>5927</v>
      </c>
      <c r="Z5332" s="2">
        <v>412000</v>
      </c>
      <c r="AB5332" s="58">
        <v>46086.721782407411</v>
      </c>
      <c r="AC5332" s="2">
        <v>0</v>
      </c>
      <c r="AD5332" s="104">
        <v>412000</v>
      </c>
      <c r="AE5332" s="2">
        <v>46086.721782407411</v>
      </c>
      <c r="AG5332" s="2">
        <v>79873</v>
      </c>
    </row>
    <row r="5333" spans="1:33" ht="45" x14ac:dyDescent="0.25">
      <c r="A5333" s="2" t="s">
        <v>9700</v>
      </c>
      <c r="B5333" s="2" t="s">
        <v>5927</v>
      </c>
      <c r="C5333" s="2" t="s">
        <v>9701</v>
      </c>
      <c r="F5333" s="2" t="s">
        <v>9702</v>
      </c>
      <c r="G5333" s="2" t="s">
        <v>9703</v>
      </c>
      <c r="H5333" s="2" t="s">
        <v>9704</v>
      </c>
      <c r="I5333" s="2" t="s">
        <v>21963</v>
      </c>
      <c r="J5333" s="2" t="s">
        <v>28</v>
      </c>
      <c r="K5333" s="2" t="s">
        <v>74</v>
      </c>
      <c r="L5333" s="2" t="s">
        <v>1047</v>
      </c>
      <c r="M5333" s="2" t="s">
        <v>381</v>
      </c>
      <c r="N5333" s="2" t="s">
        <v>3831</v>
      </c>
      <c r="O5333" s="2" t="s">
        <v>705</v>
      </c>
      <c r="P5333" s="24">
        <v>0</v>
      </c>
      <c r="Q5333" s="24">
        <v>0</v>
      </c>
      <c r="R5333" s="27" t="s">
        <v>1578</v>
      </c>
      <c r="S5333" s="28" t="s">
        <v>1589</v>
      </c>
      <c r="T5333" s="2" t="s">
        <v>33</v>
      </c>
      <c r="U5333" s="2">
        <v>0</v>
      </c>
      <c r="V5333" s="2" t="s">
        <v>5789</v>
      </c>
      <c r="W5333" s="2" t="s">
        <v>34</v>
      </c>
      <c r="AC5333" s="2">
        <v>0</v>
      </c>
      <c r="AD5333" s="104"/>
    </row>
    <row r="5334" spans="1:33" ht="45" x14ac:dyDescent="0.25">
      <c r="A5334" s="2" t="s">
        <v>7989</v>
      </c>
      <c r="B5334" s="2" t="s">
        <v>5927</v>
      </c>
      <c r="C5334" s="2" t="s">
        <v>7990</v>
      </c>
      <c r="F5334" s="2" t="s">
        <v>7991</v>
      </c>
      <c r="G5334" s="2" t="s">
        <v>7992</v>
      </c>
      <c r="H5334" s="2" t="s">
        <v>4078</v>
      </c>
      <c r="I5334" s="2" t="s">
        <v>21270</v>
      </c>
      <c r="J5334" s="2" t="s">
        <v>28</v>
      </c>
      <c r="K5334" s="2" t="s">
        <v>78</v>
      </c>
      <c r="L5334" s="2" t="s">
        <v>183</v>
      </c>
      <c r="M5334" s="2" t="s">
        <v>184</v>
      </c>
      <c r="N5334" s="2" t="s">
        <v>5075</v>
      </c>
      <c r="O5334" s="2" t="s">
        <v>32</v>
      </c>
      <c r="P5334" s="24">
        <v>0</v>
      </c>
      <c r="Q5334" s="24">
        <v>1</v>
      </c>
      <c r="R5334" s="27" t="s">
        <v>1568</v>
      </c>
      <c r="S5334" s="28" t="s">
        <v>1589</v>
      </c>
      <c r="T5334" s="2" t="s">
        <v>33</v>
      </c>
      <c r="U5334" s="2">
        <v>0</v>
      </c>
      <c r="V5334" s="2" t="s">
        <v>32960</v>
      </c>
      <c r="W5334" s="2" t="s">
        <v>34</v>
      </c>
      <c r="X5334" s="58" t="s">
        <v>5797</v>
      </c>
      <c r="Z5334" s="2">
        <v>412000</v>
      </c>
      <c r="AB5334" s="58">
        <v>46087.362708333334</v>
      </c>
      <c r="AC5334" s="2">
        <v>0</v>
      </c>
      <c r="AD5334" s="104">
        <v>412000</v>
      </c>
      <c r="AE5334" s="2">
        <v>46087.362708333334</v>
      </c>
      <c r="AG5334" s="2">
        <v>78016</v>
      </c>
    </row>
    <row r="5335" spans="1:33" ht="45" x14ac:dyDescent="0.25">
      <c r="A5335" s="2" t="s">
        <v>9443</v>
      </c>
      <c r="B5335" s="2" t="s">
        <v>5927</v>
      </c>
      <c r="C5335" s="2" t="s">
        <v>9444</v>
      </c>
      <c r="F5335" s="2" t="s">
        <v>9445</v>
      </c>
      <c r="G5335" s="2" t="s">
        <v>9446</v>
      </c>
      <c r="H5335" s="2" t="s">
        <v>7102</v>
      </c>
      <c r="I5335" s="2" t="s">
        <v>21764</v>
      </c>
      <c r="J5335" s="2" t="s">
        <v>28</v>
      </c>
      <c r="K5335" s="2" t="s">
        <v>51</v>
      </c>
      <c r="L5335" s="2" t="s">
        <v>959</v>
      </c>
      <c r="M5335" s="2" t="s">
        <v>1077</v>
      </c>
      <c r="N5335" s="2" t="s">
        <v>9362</v>
      </c>
      <c r="O5335" s="2" t="s">
        <v>32</v>
      </c>
      <c r="P5335" s="24">
        <v>0</v>
      </c>
      <c r="Q5335" s="24">
        <v>1</v>
      </c>
      <c r="R5335" s="27" t="s">
        <v>1568</v>
      </c>
      <c r="S5335" s="28" t="s">
        <v>1589</v>
      </c>
      <c r="T5335" s="2" t="s">
        <v>33</v>
      </c>
      <c r="U5335" s="2">
        <v>0</v>
      </c>
      <c r="V5335" s="2" t="s">
        <v>32611</v>
      </c>
      <c r="W5335" s="2" t="s">
        <v>34</v>
      </c>
      <c r="X5335" s="58" t="s">
        <v>12680</v>
      </c>
      <c r="Z5335" s="2">
        <v>412000</v>
      </c>
      <c r="AB5335" s="58">
        <v>46093.523495370369</v>
      </c>
      <c r="AC5335" s="2">
        <v>0</v>
      </c>
      <c r="AD5335" s="104">
        <v>412000</v>
      </c>
      <c r="AE5335" s="2">
        <v>46093.523495370369</v>
      </c>
      <c r="AG5335" s="2">
        <v>102671</v>
      </c>
    </row>
    <row r="5336" spans="1:33" ht="45" x14ac:dyDescent="0.25">
      <c r="A5336" s="2" t="s">
        <v>9985</v>
      </c>
      <c r="B5336" s="2" t="s">
        <v>5927</v>
      </c>
      <c r="C5336" s="2" t="s">
        <v>9986</v>
      </c>
      <c r="F5336" s="2" t="s">
        <v>9987</v>
      </c>
      <c r="G5336" s="2" t="s">
        <v>9988</v>
      </c>
      <c r="H5336" s="2" t="s">
        <v>9989</v>
      </c>
      <c r="I5336" s="2" t="s">
        <v>22824</v>
      </c>
      <c r="J5336" s="2" t="s">
        <v>28</v>
      </c>
      <c r="K5336" s="2" t="s">
        <v>68</v>
      </c>
      <c r="L5336" s="2" t="s">
        <v>320</v>
      </c>
      <c r="M5336" s="2" t="s">
        <v>321</v>
      </c>
      <c r="N5336" s="2" t="s">
        <v>4082</v>
      </c>
      <c r="O5336" s="2" t="s">
        <v>706</v>
      </c>
      <c r="P5336" s="24">
        <v>0</v>
      </c>
      <c r="Q5336" s="24">
        <v>0</v>
      </c>
      <c r="R5336" s="27" t="s">
        <v>1578</v>
      </c>
      <c r="S5336" s="28" t="s">
        <v>1583</v>
      </c>
      <c r="T5336" s="2" t="s">
        <v>130</v>
      </c>
      <c r="U5336" s="2">
        <v>0</v>
      </c>
      <c r="V5336" s="2" t="s">
        <v>17750</v>
      </c>
      <c r="W5336" s="2" t="s">
        <v>34</v>
      </c>
      <c r="AC5336" s="2">
        <v>0</v>
      </c>
      <c r="AD5336" s="104"/>
    </row>
    <row r="5337" spans="1:33" ht="45" x14ac:dyDescent="0.25">
      <c r="A5337" s="2" t="s">
        <v>6261</v>
      </c>
      <c r="B5337" s="2" t="s">
        <v>5927</v>
      </c>
      <c r="C5337" s="2" t="s">
        <v>6262</v>
      </c>
      <c r="F5337" s="2" t="s">
        <v>6263</v>
      </c>
      <c r="G5337" s="2" t="s">
        <v>6264</v>
      </c>
      <c r="H5337" s="2" t="s">
        <v>3845</v>
      </c>
      <c r="I5337" s="2" t="s">
        <v>20103</v>
      </c>
      <c r="J5337" s="2" t="s">
        <v>28</v>
      </c>
      <c r="K5337" s="2" t="s">
        <v>173</v>
      </c>
      <c r="L5337" s="2" t="s">
        <v>391</v>
      </c>
      <c r="M5337" s="2" t="s">
        <v>392</v>
      </c>
      <c r="N5337" s="2" t="s">
        <v>3367</v>
      </c>
      <c r="O5337" s="2" t="s">
        <v>32</v>
      </c>
      <c r="P5337" s="24">
        <v>0</v>
      </c>
      <c r="Q5337" s="24">
        <v>1</v>
      </c>
      <c r="R5337" s="27" t="s">
        <v>1568</v>
      </c>
      <c r="S5337" s="28" t="s">
        <v>1589</v>
      </c>
      <c r="T5337" s="2" t="s">
        <v>33</v>
      </c>
      <c r="U5337" s="2">
        <v>0</v>
      </c>
      <c r="V5337" s="2" t="s">
        <v>19719</v>
      </c>
      <c r="W5337" s="2" t="s">
        <v>34</v>
      </c>
      <c r="X5337" s="58" t="s">
        <v>5754</v>
      </c>
      <c r="Z5337" s="2">
        <v>412000</v>
      </c>
      <c r="AB5337" s="58">
        <v>46091.435520833336</v>
      </c>
      <c r="AC5337" s="2">
        <v>0</v>
      </c>
      <c r="AD5337" s="104">
        <v>412000</v>
      </c>
      <c r="AE5337" s="2">
        <v>46091.435520833336</v>
      </c>
      <c r="AG5337" s="2">
        <v>81671</v>
      </c>
    </row>
    <row r="5338" spans="1:33" ht="60" x14ac:dyDescent="0.25">
      <c r="A5338" s="2" t="s">
        <v>6905</v>
      </c>
      <c r="B5338" s="2" t="s">
        <v>5927</v>
      </c>
      <c r="C5338" s="2" t="s">
        <v>6906</v>
      </c>
      <c r="F5338" s="2" t="s">
        <v>6279</v>
      </c>
      <c r="G5338" s="2" t="s">
        <v>6280</v>
      </c>
      <c r="H5338" s="2" t="s">
        <v>6281</v>
      </c>
      <c r="I5338" s="2" t="s">
        <v>20106</v>
      </c>
      <c r="J5338" s="2" t="s">
        <v>28</v>
      </c>
      <c r="K5338" s="2" t="s">
        <v>173</v>
      </c>
      <c r="L5338" s="2" t="s">
        <v>949</v>
      </c>
      <c r="M5338" s="2" t="s">
        <v>950</v>
      </c>
      <c r="N5338" s="2" t="s">
        <v>3685</v>
      </c>
      <c r="O5338" s="2" t="s">
        <v>32</v>
      </c>
      <c r="P5338" s="24">
        <v>0</v>
      </c>
      <c r="Q5338" s="24">
        <v>2</v>
      </c>
      <c r="R5338" s="27" t="s">
        <v>1568</v>
      </c>
      <c r="S5338" s="28" t="s">
        <v>1585</v>
      </c>
      <c r="T5338" s="2" t="s">
        <v>38</v>
      </c>
      <c r="U5338" s="2">
        <v>0</v>
      </c>
      <c r="V5338" s="2" t="s">
        <v>19211</v>
      </c>
      <c r="W5338" s="2" t="s">
        <v>34</v>
      </c>
      <c r="X5338" s="58" t="s">
        <v>5797</v>
      </c>
      <c r="Z5338" s="2">
        <v>2060000</v>
      </c>
      <c r="AB5338" s="58">
        <v>46087.504178240742</v>
      </c>
      <c r="AC5338" s="2">
        <v>0</v>
      </c>
      <c r="AD5338" s="104">
        <v>2060000</v>
      </c>
      <c r="AE5338" s="2">
        <v>46087.504178240742</v>
      </c>
      <c r="AG5338" s="2">
        <v>81690</v>
      </c>
    </row>
    <row r="5339" spans="1:33" ht="60" x14ac:dyDescent="0.25">
      <c r="A5339" s="2" t="s">
        <v>9647</v>
      </c>
      <c r="B5339" s="2" t="s">
        <v>5927</v>
      </c>
      <c r="C5339" s="2" t="s">
        <v>9648</v>
      </c>
      <c r="F5339" s="2" t="s">
        <v>9418</v>
      </c>
      <c r="G5339" s="2" t="s">
        <v>9419</v>
      </c>
      <c r="H5339" s="2" t="s">
        <v>9420</v>
      </c>
      <c r="I5339" s="2" t="s">
        <v>21700</v>
      </c>
      <c r="J5339" s="2" t="s">
        <v>28</v>
      </c>
      <c r="K5339" s="2" t="s">
        <v>51</v>
      </c>
      <c r="L5339" s="2" t="s">
        <v>65</v>
      </c>
      <c r="M5339" s="2" t="s">
        <v>305</v>
      </c>
      <c r="N5339" s="2" t="s">
        <v>4041</v>
      </c>
      <c r="O5339" s="2" t="s">
        <v>705</v>
      </c>
      <c r="P5339" s="24">
        <v>0</v>
      </c>
      <c r="Q5339" s="24">
        <v>0</v>
      </c>
      <c r="R5339" s="27" t="s">
        <v>1578</v>
      </c>
      <c r="S5339" s="28" t="s">
        <v>1589</v>
      </c>
      <c r="T5339" s="2" t="s">
        <v>33</v>
      </c>
      <c r="U5339" s="2">
        <v>0</v>
      </c>
      <c r="V5339" s="2" t="s">
        <v>5927</v>
      </c>
      <c r="W5339" s="2" t="s">
        <v>34</v>
      </c>
      <c r="AC5339" s="2">
        <v>0</v>
      </c>
      <c r="AD5339" s="104"/>
    </row>
    <row r="5340" spans="1:33" ht="45" x14ac:dyDescent="0.25">
      <c r="A5340" s="2" t="s">
        <v>12071</v>
      </c>
      <c r="B5340" s="2" t="s">
        <v>5927</v>
      </c>
      <c r="C5340" s="2" t="s">
        <v>12072</v>
      </c>
      <c r="F5340" s="2" t="s">
        <v>12073</v>
      </c>
      <c r="G5340" s="2" t="s">
        <v>12074</v>
      </c>
      <c r="H5340" s="2" t="s">
        <v>12075</v>
      </c>
      <c r="I5340" s="2" t="s">
        <v>23047</v>
      </c>
      <c r="J5340" s="2" t="s">
        <v>28</v>
      </c>
      <c r="K5340" s="2" t="s">
        <v>61</v>
      </c>
      <c r="L5340" s="2" t="s">
        <v>108</v>
      </c>
      <c r="M5340" s="2" t="s">
        <v>122</v>
      </c>
      <c r="N5340" s="2" t="s">
        <v>4096</v>
      </c>
      <c r="O5340" s="2" t="s">
        <v>705</v>
      </c>
      <c r="P5340" s="24">
        <v>0</v>
      </c>
      <c r="Q5340" s="24">
        <v>0</v>
      </c>
      <c r="R5340" s="27" t="s">
        <v>1578</v>
      </c>
      <c r="S5340" s="28" t="s">
        <v>1589</v>
      </c>
      <c r="T5340" s="2" t="s">
        <v>33</v>
      </c>
      <c r="U5340" s="2">
        <v>0</v>
      </c>
      <c r="V5340" s="2" t="s">
        <v>5754</v>
      </c>
      <c r="W5340" s="2" t="s">
        <v>34</v>
      </c>
      <c r="AC5340" s="2">
        <v>0</v>
      </c>
      <c r="AD5340" s="104"/>
    </row>
    <row r="5341" spans="1:33" ht="45" x14ac:dyDescent="0.25">
      <c r="A5341" s="2" t="s">
        <v>9393</v>
      </c>
      <c r="B5341" s="2" t="s">
        <v>5927</v>
      </c>
      <c r="C5341" s="2" t="s">
        <v>9394</v>
      </c>
      <c r="F5341" s="2" t="s">
        <v>9395</v>
      </c>
      <c r="G5341" s="2" t="s">
        <v>9396</v>
      </c>
      <c r="H5341" s="2" t="s">
        <v>9397</v>
      </c>
      <c r="I5341" s="2" t="s">
        <v>21765</v>
      </c>
      <c r="J5341" s="2" t="s">
        <v>28</v>
      </c>
      <c r="K5341" s="2" t="s">
        <v>51</v>
      </c>
      <c r="L5341" s="2" t="s">
        <v>959</v>
      </c>
      <c r="M5341" s="2" t="s">
        <v>1077</v>
      </c>
      <c r="N5341" s="2" t="s">
        <v>9362</v>
      </c>
      <c r="O5341" s="2" t="s">
        <v>32</v>
      </c>
      <c r="P5341" s="24">
        <v>0</v>
      </c>
      <c r="Q5341" s="24">
        <v>1</v>
      </c>
      <c r="R5341" s="27" t="s">
        <v>1568</v>
      </c>
      <c r="S5341" s="28" t="s">
        <v>1589</v>
      </c>
      <c r="T5341" s="2" t="s">
        <v>33</v>
      </c>
      <c r="U5341" s="2">
        <v>0</v>
      </c>
      <c r="V5341" s="2" t="s">
        <v>24004</v>
      </c>
      <c r="W5341" s="2" t="s">
        <v>34</v>
      </c>
      <c r="X5341" s="58" t="s">
        <v>12680</v>
      </c>
      <c r="Z5341" s="2">
        <v>412000</v>
      </c>
      <c r="AB5341" s="58">
        <v>46093.52239583333</v>
      </c>
      <c r="AC5341" s="2">
        <v>0</v>
      </c>
      <c r="AD5341" s="104">
        <v>412000</v>
      </c>
      <c r="AE5341" s="2">
        <v>46093.52239583333</v>
      </c>
      <c r="AG5341" s="2">
        <v>102672</v>
      </c>
    </row>
    <row r="5342" spans="1:33" ht="45" x14ac:dyDescent="0.25">
      <c r="A5342" s="2" t="s">
        <v>9490</v>
      </c>
      <c r="B5342" s="2" t="s">
        <v>5927</v>
      </c>
      <c r="C5342" s="2" t="s">
        <v>9491</v>
      </c>
      <c r="F5342" s="2" t="s">
        <v>9492</v>
      </c>
      <c r="G5342" s="2" t="s">
        <v>9493</v>
      </c>
      <c r="H5342" s="2" t="s">
        <v>9494</v>
      </c>
      <c r="I5342" s="2" t="s">
        <v>21766</v>
      </c>
      <c r="J5342" s="2" t="s">
        <v>28</v>
      </c>
      <c r="K5342" s="2" t="s">
        <v>51</v>
      </c>
      <c r="L5342" s="2" t="s">
        <v>267</v>
      </c>
      <c r="M5342" s="2" t="s">
        <v>1664</v>
      </c>
      <c r="N5342" s="2" t="s">
        <v>9137</v>
      </c>
      <c r="O5342" s="2" t="s">
        <v>706</v>
      </c>
      <c r="P5342" s="24">
        <v>0</v>
      </c>
      <c r="Q5342" s="24">
        <v>0</v>
      </c>
      <c r="R5342" s="27" t="s">
        <v>1578</v>
      </c>
      <c r="S5342" s="28" t="s">
        <v>1589</v>
      </c>
      <c r="T5342" s="2" t="s">
        <v>33</v>
      </c>
      <c r="U5342" s="2">
        <v>0</v>
      </c>
      <c r="V5342" s="2" t="s">
        <v>5927</v>
      </c>
      <c r="W5342" s="2" t="s">
        <v>34</v>
      </c>
      <c r="AC5342" s="2">
        <v>0</v>
      </c>
      <c r="AD5342" s="104"/>
    </row>
    <row r="5343" spans="1:33" ht="45" x14ac:dyDescent="0.25">
      <c r="A5343" s="2" t="s">
        <v>7325</v>
      </c>
      <c r="B5343" s="2" t="s">
        <v>5927</v>
      </c>
      <c r="C5343" s="2" t="s">
        <v>7326</v>
      </c>
      <c r="F5343" s="2" t="s">
        <v>2320</v>
      </c>
      <c r="G5343" s="2" t="s">
        <v>3189</v>
      </c>
      <c r="H5343" s="2" t="s">
        <v>3190</v>
      </c>
      <c r="I5343" s="2" t="s">
        <v>20693</v>
      </c>
      <c r="J5343" s="2" t="s">
        <v>28</v>
      </c>
      <c r="K5343" s="2" t="s">
        <v>29</v>
      </c>
      <c r="L5343" s="2" t="s">
        <v>322</v>
      </c>
      <c r="M5343" s="2" t="s">
        <v>7315</v>
      </c>
      <c r="N5343" s="2" t="s">
        <v>7316</v>
      </c>
      <c r="O5343" s="2" t="s">
        <v>32</v>
      </c>
      <c r="P5343" s="24">
        <v>0</v>
      </c>
      <c r="Q5343" s="24">
        <v>1</v>
      </c>
      <c r="R5343" s="27" t="s">
        <v>1568</v>
      </c>
      <c r="S5343" s="28" t="s">
        <v>1589</v>
      </c>
      <c r="T5343" s="2" t="s">
        <v>33</v>
      </c>
      <c r="U5343" s="2">
        <v>0</v>
      </c>
      <c r="V5343" s="2" t="s">
        <v>16054</v>
      </c>
      <c r="W5343" s="2" t="s">
        <v>34</v>
      </c>
      <c r="X5343" s="58" t="s">
        <v>12666</v>
      </c>
      <c r="Z5343" s="2">
        <v>412000</v>
      </c>
      <c r="AB5343" s="58">
        <v>46092.387546296297</v>
      </c>
      <c r="AC5343" s="2">
        <v>0</v>
      </c>
      <c r="AD5343" s="104">
        <v>412000</v>
      </c>
      <c r="AE5343" s="2">
        <v>46092.387546296297</v>
      </c>
      <c r="AG5343" s="2">
        <v>102282</v>
      </c>
    </row>
    <row r="5344" spans="1:33" ht="45" x14ac:dyDescent="0.25">
      <c r="A5344" s="2" t="s">
        <v>6282</v>
      </c>
      <c r="B5344" s="2" t="s">
        <v>5927</v>
      </c>
      <c r="C5344" s="2" t="s">
        <v>6283</v>
      </c>
      <c r="F5344" s="2" t="s">
        <v>6284</v>
      </c>
      <c r="G5344" s="2" t="s">
        <v>6285</v>
      </c>
      <c r="H5344" s="2" t="s">
        <v>6286</v>
      </c>
      <c r="I5344" s="2" t="s">
        <v>20104</v>
      </c>
      <c r="J5344" s="2" t="s">
        <v>28</v>
      </c>
      <c r="K5344" s="2" t="s">
        <v>173</v>
      </c>
      <c r="L5344" s="2" t="s">
        <v>949</v>
      </c>
      <c r="M5344" s="2" t="s">
        <v>950</v>
      </c>
      <c r="N5344" s="2" t="s">
        <v>3685</v>
      </c>
      <c r="O5344" s="2" t="s">
        <v>32</v>
      </c>
      <c r="P5344" s="24">
        <v>0</v>
      </c>
      <c r="Q5344" s="24">
        <v>1</v>
      </c>
      <c r="R5344" s="27" t="s">
        <v>1568</v>
      </c>
      <c r="S5344" s="28" t="s">
        <v>1589</v>
      </c>
      <c r="T5344" s="2" t="s">
        <v>33</v>
      </c>
      <c r="U5344" s="2">
        <v>0</v>
      </c>
      <c r="V5344" s="2" t="s">
        <v>16059</v>
      </c>
      <c r="W5344" s="2" t="s">
        <v>34</v>
      </c>
      <c r="X5344" s="58" t="s">
        <v>5797</v>
      </c>
      <c r="Z5344" s="2">
        <v>412000</v>
      </c>
      <c r="AB5344" s="58">
        <v>46087.507303240738</v>
      </c>
      <c r="AC5344" s="2">
        <v>0</v>
      </c>
      <c r="AD5344" s="104">
        <v>412000</v>
      </c>
      <c r="AE5344" s="2">
        <v>46087.507303240738</v>
      </c>
      <c r="AG5344" s="2">
        <v>81640</v>
      </c>
    </row>
    <row r="5345" spans="1:33" ht="45" x14ac:dyDescent="0.25">
      <c r="A5345" s="2" t="s">
        <v>8168</v>
      </c>
      <c r="B5345" s="2" t="s">
        <v>5927</v>
      </c>
      <c r="C5345" s="2" t="s">
        <v>8169</v>
      </c>
      <c r="F5345" s="2" t="s">
        <v>8170</v>
      </c>
      <c r="G5345" s="2" t="s">
        <v>8171</v>
      </c>
      <c r="H5345" s="2" t="s">
        <v>8172</v>
      </c>
      <c r="I5345" s="2" t="s">
        <v>21271</v>
      </c>
      <c r="J5345" s="2" t="s">
        <v>28</v>
      </c>
      <c r="K5345" s="2" t="s">
        <v>78</v>
      </c>
      <c r="L5345" s="2" t="s">
        <v>41</v>
      </c>
      <c r="M5345" s="2" t="s">
        <v>1310</v>
      </c>
      <c r="N5345" s="2" t="s">
        <v>8147</v>
      </c>
      <c r="O5345" s="2" t="s">
        <v>32</v>
      </c>
      <c r="P5345" s="24">
        <v>0</v>
      </c>
      <c r="Q5345" s="24">
        <v>1</v>
      </c>
      <c r="R5345" s="27" t="s">
        <v>1568</v>
      </c>
      <c r="S5345" s="28" t="s">
        <v>1589</v>
      </c>
      <c r="T5345" s="2" t="s">
        <v>33</v>
      </c>
      <c r="U5345" s="2">
        <v>0</v>
      </c>
      <c r="V5345" s="2" t="s">
        <v>19231</v>
      </c>
      <c r="W5345" s="2" t="s">
        <v>34</v>
      </c>
      <c r="X5345" s="58" t="s">
        <v>5754</v>
      </c>
      <c r="Z5345" s="2">
        <v>412000</v>
      </c>
      <c r="AB5345" s="58">
        <v>46091.682303240741</v>
      </c>
      <c r="AC5345" s="2">
        <v>0</v>
      </c>
      <c r="AD5345" s="104">
        <v>412000</v>
      </c>
      <c r="AE5345" s="2">
        <v>46091.682303240741</v>
      </c>
      <c r="AG5345" s="2">
        <v>85485</v>
      </c>
    </row>
    <row r="5346" spans="1:33" ht="45" x14ac:dyDescent="0.25">
      <c r="A5346" s="2" t="s">
        <v>7948</v>
      </c>
      <c r="B5346" s="2" t="s">
        <v>5927</v>
      </c>
      <c r="C5346" s="2" t="s">
        <v>7949</v>
      </c>
      <c r="F5346" s="2" t="s">
        <v>7950</v>
      </c>
      <c r="G5346" s="2" t="s">
        <v>7951</v>
      </c>
      <c r="H5346" s="2" t="s">
        <v>7952</v>
      </c>
      <c r="I5346" s="2" t="s">
        <v>21272</v>
      </c>
      <c r="J5346" s="2" t="s">
        <v>28</v>
      </c>
      <c r="K5346" s="2" t="s">
        <v>78</v>
      </c>
      <c r="L5346" s="2" t="s">
        <v>306</v>
      </c>
      <c r="M5346" s="2" t="s">
        <v>146</v>
      </c>
      <c r="N5346" s="2" t="s">
        <v>5030</v>
      </c>
      <c r="O5346" s="2" t="s">
        <v>32</v>
      </c>
      <c r="P5346" s="24">
        <v>0</v>
      </c>
      <c r="Q5346" s="24">
        <v>2</v>
      </c>
      <c r="R5346" s="27" t="s">
        <v>1568</v>
      </c>
      <c r="S5346" s="28" t="s">
        <v>1589</v>
      </c>
      <c r="T5346" s="2" t="s">
        <v>33</v>
      </c>
      <c r="U5346" s="2">
        <v>0</v>
      </c>
      <c r="V5346" s="2" t="s">
        <v>16054</v>
      </c>
      <c r="W5346" s="2" t="s">
        <v>34</v>
      </c>
      <c r="X5346" s="58" t="s">
        <v>5927</v>
      </c>
      <c r="Z5346" s="2">
        <v>412000</v>
      </c>
      <c r="AB5346" s="58">
        <v>46086.689872685187</v>
      </c>
      <c r="AC5346" s="2">
        <v>0</v>
      </c>
      <c r="AD5346" s="104">
        <v>412000</v>
      </c>
      <c r="AE5346" s="2">
        <v>46086.689872685187</v>
      </c>
      <c r="AG5346" s="2">
        <v>77470</v>
      </c>
    </row>
    <row r="5347" spans="1:33" ht="45" x14ac:dyDescent="0.25">
      <c r="A5347" s="2" t="s">
        <v>11505</v>
      </c>
      <c r="B5347" s="2" t="s">
        <v>5927</v>
      </c>
      <c r="C5347" s="2" t="s">
        <v>11506</v>
      </c>
      <c r="F5347" s="2" t="s">
        <v>11507</v>
      </c>
      <c r="G5347" s="2" t="s">
        <v>11508</v>
      </c>
      <c r="H5347" s="2" t="s">
        <v>11509</v>
      </c>
      <c r="I5347" s="2" t="s">
        <v>22405</v>
      </c>
      <c r="J5347" s="2" t="s">
        <v>28</v>
      </c>
      <c r="K5347" s="2" t="s">
        <v>68</v>
      </c>
      <c r="L5347" s="2" t="s">
        <v>145</v>
      </c>
      <c r="M5347" s="2" t="s">
        <v>4273</v>
      </c>
      <c r="N5347" s="2" t="s">
        <v>4274</v>
      </c>
      <c r="O5347" s="2" t="s">
        <v>705</v>
      </c>
      <c r="P5347" s="24">
        <v>0</v>
      </c>
      <c r="Q5347" s="24">
        <v>0</v>
      </c>
      <c r="R5347" s="27" t="s">
        <v>1578</v>
      </c>
      <c r="S5347" s="28" t="s">
        <v>1589</v>
      </c>
      <c r="T5347" s="2" t="s">
        <v>33</v>
      </c>
      <c r="U5347" s="2">
        <v>0</v>
      </c>
      <c r="V5347" s="2" t="s">
        <v>5789</v>
      </c>
      <c r="W5347" s="2" t="s">
        <v>34</v>
      </c>
      <c r="AC5347" s="2">
        <v>0</v>
      </c>
      <c r="AD5347" s="104"/>
    </row>
    <row r="5348" spans="1:33" ht="45" x14ac:dyDescent="0.25">
      <c r="A5348" s="2" t="s">
        <v>10591</v>
      </c>
      <c r="B5348" s="2" t="s">
        <v>5927</v>
      </c>
      <c r="C5348" s="2" t="s">
        <v>10592</v>
      </c>
      <c r="F5348" s="2" t="s">
        <v>10593</v>
      </c>
      <c r="G5348" s="2" t="s">
        <v>10594</v>
      </c>
      <c r="H5348" s="2" t="s">
        <v>10595</v>
      </c>
      <c r="I5348" s="2" t="s">
        <v>22406</v>
      </c>
      <c r="J5348" s="2" t="s">
        <v>28</v>
      </c>
      <c r="K5348" s="2" t="s">
        <v>68</v>
      </c>
      <c r="L5348" s="2" t="s">
        <v>145</v>
      </c>
      <c r="M5348" s="2" t="s">
        <v>4273</v>
      </c>
      <c r="N5348" s="2" t="s">
        <v>4274</v>
      </c>
      <c r="O5348" s="2" t="s">
        <v>32</v>
      </c>
      <c r="P5348" s="24">
        <v>0</v>
      </c>
      <c r="Q5348" s="24">
        <v>1</v>
      </c>
      <c r="R5348" s="27" t="s">
        <v>1568</v>
      </c>
      <c r="S5348" s="28" t="s">
        <v>1589</v>
      </c>
      <c r="T5348" s="2" t="s">
        <v>33</v>
      </c>
      <c r="U5348" s="2">
        <v>0</v>
      </c>
      <c r="V5348" s="2" t="s">
        <v>19211</v>
      </c>
      <c r="W5348" s="2" t="s">
        <v>34</v>
      </c>
      <c r="X5348" s="58" t="s">
        <v>5789</v>
      </c>
      <c r="Z5348" s="2">
        <v>412000</v>
      </c>
      <c r="AB5348" s="58">
        <v>46088.836712962962</v>
      </c>
      <c r="AC5348" s="2">
        <v>0</v>
      </c>
      <c r="AD5348" s="104">
        <v>412000</v>
      </c>
      <c r="AE5348" s="2">
        <v>46088.836712962962</v>
      </c>
      <c r="AG5348" s="2">
        <v>98045</v>
      </c>
    </row>
    <row r="5349" spans="1:33" ht="45" x14ac:dyDescent="0.25">
      <c r="A5349" s="2" t="s">
        <v>7979</v>
      </c>
      <c r="B5349" s="2" t="s">
        <v>5927</v>
      </c>
      <c r="C5349" s="2" t="s">
        <v>7980</v>
      </c>
      <c r="F5349" s="2" t="s">
        <v>7981</v>
      </c>
      <c r="G5349" s="2" t="s">
        <v>7982</v>
      </c>
      <c r="H5349" s="2" t="s">
        <v>7983</v>
      </c>
      <c r="I5349" s="2" t="s">
        <v>21273</v>
      </c>
      <c r="J5349" s="2" t="s">
        <v>28</v>
      </c>
      <c r="K5349" s="2" t="s">
        <v>78</v>
      </c>
      <c r="L5349" s="2" t="s">
        <v>306</v>
      </c>
      <c r="M5349" s="2" t="s">
        <v>146</v>
      </c>
      <c r="N5349" s="2" t="s">
        <v>5030</v>
      </c>
      <c r="O5349" s="2" t="s">
        <v>32</v>
      </c>
      <c r="P5349" s="24">
        <v>0</v>
      </c>
      <c r="Q5349" s="24">
        <v>1</v>
      </c>
      <c r="R5349" s="27" t="s">
        <v>1568</v>
      </c>
      <c r="S5349" s="28" t="s">
        <v>1589</v>
      </c>
      <c r="T5349" s="2" t="s">
        <v>33</v>
      </c>
      <c r="U5349" s="2">
        <v>0</v>
      </c>
      <c r="V5349" s="2" t="s">
        <v>24754</v>
      </c>
      <c r="W5349" s="2" t="s">
        <v>34</v>
      </c>
      <c r="X5349" s="58" t="s">
        <v>5927</v>
      </c>
      <c r="Z5349" s="2">
        <v>412000</v>
      </c>
      <c r="AB5349" s="58">
        <v>46086.684293981481</v>
      </c>
      <c r="AC5349" s="2">
        <v>0</v>
      </c>
      <c r="AD5349" s="104">
        <v>412000</v>
      </c>
      <c r="AE5349" s="2">
        <v>46086.684293981481</v>
      </c>
      <c r="AG5349" s="2">
        <v>77472</v>
      </c>
    </row>
    <row r="5350" spans="1:33" ht="45" x14ac:dyDescent="0.25">
      <c r="A5350" s="2" t="s">
        <v>6624</v>
      </c>
      <c r="B5350" s="2" t="s">
        <v>5927</v>
      </c>
      <c r="C5350" s="2" t="s">
        <v>6625</v>
      </c>
      <c r="F5350" s="2" t="s">
        <v>6626</v>
      </c>
      <c r="G5350" s="2" t="s">
        <v>6627</v>
      </c>
      <c r="H5350" s="2" t="s">
        <v>6628</v>
      </c>
      <c r="I5350" s="2" t="s">
        <v>20105</v>
      </c>
      <c r="J5350" s="2" t="s">
        <v>28</v>
      </c>
      <c r="K5350" s="2" t="s">
        <v>173</v>
      </c>
      <c r="L5350" s="2" t="s">
        <v>750</v>
      </c>
      <c r="M5350" s="2" t="s">
        <v>448</v>
      </c>
      <c r="N5350" s="2" t="s">
        <v>6482</v>
      </c>
      <c r="O5350" s="2" t="s">
        <v>32</v>
      </c>
      <c r="P5350" s="24">
        <v>0</v>
      </c>
      <c r="Q5350" s="24">
        <v>1</v>
      </c>
      <c r="R5350" s="27" t="s">
        <v>1568</v>
      </c>
      <c r="S5350" s="28" t="s">
        <v>1589</v>
      </c>
      <c r="T5350" s="2" t="s">
        <v>33</v>
      </c>
      <c r="U5350" s="2">
        <v>0</v>
      </c>
      <c r="V5350" s="2" t="s">
        <v>17905</v>
      </c>
      <c r="W5350" s="2" t="s">
        <v>34</v>
      </c>
      <c r="X5350" s="58" t="s">
        <v>12666</v>
      </c>
      <c r="Z5350" s="2">
        <v>412000</v>
      </c>
      <c r="AB5350" s="58">
        <v>46092.647581018522</v>
      </c>
      <c r="AC5350" s="2">
        <v>0</v>
      </c>
      <c r="AD5350" s="104">
        <v>412000</v>
      </c>
      <c r="AE5350" s="2">
        <v>46092.647581018522</v>
      </c>
      <c r="AG5350" s="2">
        <v>109269</v>
      </c>
    </row>
    <row r="5351" spans="1:33" ht="45" x14ac:dyDescent="0.25">
      <c r="A5351" s="2" t="s">
        <v>9212</v>
      </c>
      <c r="B5351" s="2" t="s">
        <v>5927</v>
      </c>
      <c r="C5351" s="2" t="s">
        <v>9213</v>
      </c>
      <c r="F5351" s="2" t="s">
        <v>9214</v>
      </c>
      <c r="G5351" s="2" t="s">
        <v>9215</v>
      </c>
      <c r="H5351" s="2" t="s">
        <v>9216</v>
      </c>
      <c r="I5351" s="2" t="s">
        <v>21767</v>
      </c>
      <c r="J5351" s="2" t="s">
        <v>28</v>
      </c>
      <c r="K5351" s="2" t="s">
        <v>51</v>
      </c>
      <c r="L5351" s="2" t="s">
        <v>267</v>
      </c>
      <c r="M5351" s="2" t="s">
        <v>1664</v>
      </c>
      <c r="N5351" s="2" t="s">
        <v>9137</v>
      </c>
      <c r="O5351" s="2" t="s">
        <v>32</v>
      </c>
      <c r="P5351" s="24">
        <v>0</v>
      </c>
      <c r="Q5351" s="24">
        <v>1</v>
      </c>
      <c r="R5351" s="27" t="s">
        <v>1568</v>
      </c>
      <c r="S5351" s="28" t="s">
        <v>1589</v>
      </c>
      <c r="T5351" s="2" t="s">
        <v>33</v>
      </c>
      <c r="U5351" s="2">
        <v>0</v>
      </c>
      <c r="V5351" s="2" t="s">
        <v>18533</v>
      </c>
      <c r="W5351" s="2" t="s">
        <v>34</v>
      </c>
      <c r="X5351" s="58" t="s">
        <v>5754</v>
      </c>
      <c r="Z5351" s="2">
        <v>412000</v>
      </c>
      <c r="AB5351" s="58">
        <v>46091.753333333334</v>
      </c>
      <c r="AC5351" s="2">
        <v>0</v>
      </c>
      <c r="AD5351" s="104">
        <v>412000</v>
      </c>
      <c r="AE5351" s="2">
        <v>46091.753333333334</v>
      </c>
      <c r="AG5351" s="2">
        <v>84032</v>
      </c>
    </row>
    <row r="5352" spans="1:33" ht="45" x14ac:dyDescent="0.25">
      <c r="A5352" s="2" t="s">
        <v>6277</v>
      </c>
      <c r="B5352" s="2" t="s">
        <v>5927</v>
      </c>
      <c r="C5352" s="2" t="s">
        <v>6278</v>
      </c>
      <c r="F5352" s="2" t="s">
        <v>6279</v>
      </c>
      <c r="G5352" s="2" t="s">
        <v>6280</v>
      </c>
      <c r="H5352" s="2" t="s">
        <v>6281</v>
      </c>
      <c r="I5352" s="2" t="s">
        <v>20106</v>
      </c>
      <c r="J5352" s="2" t="s">
        <v>28</v>
      </c>
      <c r="K5352" s="2" t="s">
        <v>173</v>
      </c>
      <c r="L5352" s="2" t="s">
        <v>949</v>
      </c>
      <c r="M5352" s="2" t="s">
        <v>950</v>
      </c>
      <c r="N5352" s="2" t="s">
        <v>3685</v>
      </c>
      <c r="O5352" s="2" t="s">
        <v>32</v>
      </c>
      <c r="P5352" s="24">
        <v>0</v>
      </c>
      <c r="Q5352" s="24">
        <v>3</v>
      </c>
      <c r="R5352" s="27" t="s">
        <v>1568</v>
      </c>
      <c r="S5352" s="28" t="s">
        <v>1589</v>
      </c>
      <c r="T5352" s="2" t="s">
        <v>33</v>
      </c>
      <c r="U5352" s="2">
        <v>0</v>
      </c>
      <c r="V5352" s="2" t="s">
        <v>17683</v>
      </c>
      <c r="W5352" s="2" t="s">
        <v>34</v>
      </c>
      <c r="X5352" s="58" t="s">
        <v>5797</v>
      </c>
      <c r="Z5352" s="2">
        <v>412000</v>
      </c>
      <c r="AB5352" s="58">
        <v>46087.506620370368</v>
      </c>
      <c r="AC5352" s="2">
        <v>0</v>
      </c>
      <c r="AD5352" s="104">
        <v>412000</v>
      </c>
      <c r="AE5352" s="2">
        <v>46087.506620370368</v>
      </c>
      <c r="AG5352" s="2">
        <v>81650</v>
      </c>
    </row>
    <row r="5353" spans="1:33" ht="60" x14ac:dyDescent="0.25">
      <c r="A5353" s="2" t="s">
        <v>10910</v>
      </c>
      <c r="B5353" s="2" t="s">
        <v>5927</v>
      </c>
      <c r="C5353" s="2" t="s">
        <v>10911</v>
      </c>
      <c r="F5353" s="2" t="s">
        <v>10912</v>
      </c>
      <c r="G5353" s="2" t="s">
        <v>10913</v>
      </c>
      <c r="H5353" s="2" t="s">
        <v>10914</v>
      </c>
      <c r="I5353" s="2" t="s">
        <v>22266</v>
      </c>
      <c r="J5353" s="2" t="s">
        <v>28</v>
      </c>
      <c r="K5353" s="2" t="s">
        <v>68</v>
      </c>
      <c r="L5353" s="2" t="s">
        <v>145</v>
      </c>
      <c r="M5353" s="2" t="s">
        <v>4273</v>
      </c>
      <c r="N5353" s="2" t="s">
        <v>4274</v>
      </c>
      <c r="O5353" s="2" t="s">
        <v>705</v>
      </c>
      <c r="P5353" s="24">
        <v>0</v>
      </c>
      <c r="Q5353" s="24">
        <v>0</v>
      </c>
      <c r="R5353" s="27" t="s">
        <v>1578</v>
      </c>
      <c r="S5353" s="28" t="s">
        <v>1589</v>
      </c>
      <c r="T5353" s="2" t="s">
        <v>33</v>
      </c>
      <c r="U5353" s="2">
        <v>0</v>
      </c>
      <c r="V5353" s="2" t="s">
        <v>5789</v>
      </c>
      <c r="W5353" s="2" t="s">
        <v>34</v>
      </c>
      <c r="AC5353" s="2">
        <v>0</v>
      </c>
      <c r="AD5353" s="104"/>
    </row>
    <row r="5354" spans="1:33" ht="45" x14ac:dyDescent="0.25">
      <c r="A5354" s="2" t="s">
        <v>9160</v>
      </c>
      <c r="B5354" s="2" t="s">
        <v>5927</v>
      </c>
      <c r="C5354" s="2" t="s">
        <v>9161</v>
      </c>
      <c r="F5354" s="2" t="s">
        <v>9162</v>
      </c>
      <c r="G5354" s="2" t="s">
        <v>9163</v>
      </c>
      <c r="H5354" s="2" t="s">
        <v>5938</v>
      </c>
      <c r="I5354" s="2" t="s">
        <v>21768</v>
      </c>
      <c r="J5354" s="2" t="s">
        <v>28</v>
      </c>
      <c r="K5354" s="2" t="s">
        <v>51</v>
      </c>
      <c r="L5354" s="2" t="s">
        <v>267</v>
      </c>
      <c r="M5354" s="2" t="s">
        <v>1664</v>
      </c>
      <c r="N5354" s="2" t="s">
        <v>9137</v>
      </c>
      <c r="O5354" s="2" t="s">
        <v>32</v>
      </c>
      <c r="P5354" s="24">
        <v>0</v>
      </c>
      <c r="Q5354" s="24">
        <v>1</v>
      </c>
      <c r="R5354" s="27" t="s">
        <v>1568</v>
      </c>
      <c r="S5354" s="28" t="s">
        <v>1589</v>
      </c>
      <c r="T5354" s="2" t="s">
        <v>33</v>
      </c>
      <c r="U5354" s="2">
        <v>0</v>
      </c>
      <c r="V5354" s="2" t="s">
        <v>17683</v>
      </c>
      <c r="W5354" s="2" t="s">
        <v>34</v>
      </c>
      <c r="X5354" s="58" t="s">
        <v>5754</v>
      </c>
      <c r="Z5354" s="2">
        <v>412000</v>
      </c>
      <c r="AB5354" s="58">
        <v>46091.752349537041</v>
      </c>
      <c r="AC5354" s="2">
        <v>0</v>
      </c>
      <c r="AD5354" s="104">
        <v>412000</v>
      </c>
      <c r="AE5354" s="2">
        <v>46091.752349537041</v>
      </c>
      <c r="AG5354" s="2">
        <v>84039</v>
      </c>
    </row>
    <row r="5355" spans="1:33" ht="45" x14ac:dyDescent="0.25">
      <c r="A5355" s="2" t="s">
        <v>9246</v>
      </c>
      <c r="B5355" s="2" t="s">
        <v>5927</v>
      </c>
      <c r="C5355" s="2" t="s">
        <v>9247</v>
      </c>
      <c r="F5355" s="2" t="s">
        <v>9248</v>
      </c>
      <c r="G5355" s="2" t="s">
        <v>9249</v>
      </c>
      <c r="H5355" s="2" t="s">
        <v>9250</v>
      </c>
      <c r="I5355" s="2" t="s">
        <v>21769</v>
      </c>
      <c r="J5355" s="2" t="s">
        <v>28</v>
      </c>
      <c r="K5355" s="2" t="s">
        <v>51</v>
      </c>
      <c r="L5355" s="2" t="s">
        <v>65</v>
      </c>
      <c r="M5355" s="2" t="s">
        <v>305</v>
      </c>
      <c r="N5355" s="2" t="s">
        <v>4041</v>
      </c>
      <c r="O5355" s="2" t="s">
        <v>37</v>
      </c>
      <c r="P5355" s="24">
        <v>0</v>
      </c>
      <c r="Q5355" s="24">
        <v>0</v>
      </c>
      <c r="R5355" s="27" t="s">
        <v>1578</v>
      </c>
      <c r="S5355" s="28" t="s">
        <v>1589</v>
      </c>
      <c r="T5355" s="2" t="s">
        <v>33</v>
      </c>
      <c r="U5355" s="2">
        <v>0</v>
      </c>
      <c r="V5355" s="2" t="s">
        <v>24463</v>
      </c>
      <c r="W5355" s="2" t="s">
        <v>34</v>
      </c>
      <c r="X5355" s="58" t="s">
        <v>5797</v>
      </c>
      <c r="Z5355" s="2">
        <v>412000</v>
      </c>
      <c r="AB5355" s="58">
        <v>46087.523194444446</v>
      </c>
      <c r="AC5355" s="2">
        <v>0</v>
      </c>
      <c r="AD5355" s="104">
        <v>412000</v>
      </c>
      <c r="AE5355" s="2">
        <v>46087.523194444446</v>
      </c>
      <c r="AG5355" s="2">
        <v>84046</v>
      </c>
    </row>
    <row r="5356" spans="1:33" ht="45" x14ac:dyDescent="0.25">
      <c r="A5356" s="2" t="s">
        <v>10253</v>
      </c>
      <c r="B5356" s="2" t="s">
        <v>5927</v>
      </c>
      <c r="C5356" s="2" t="s">
        <v>10254</v>
      </c>
      <c r="F5356" s="2" t="s">
        <v>10255</v>
      </c>
      <c r="G5356" s="2" t="s">
        <v>10256</v>
      </c>
      <c r="H5356" s="2" t="s">
        <v>10257</v>
      </c>
      <c r="I5356" s="2" t="s">
        <v>22407</v>
      </c>
      <c r="J5356" s="2" t="s">
        <v>28</v>
      </c>
      <c r="K5356" s="2" t="s">
        <v>68</v>
      </c>
      <c r="L5356" s="2" t="s">
        <v>302</v>
      </c>
      <c r="M5356" s="2" t="s">
        <v>303</v>
      </c>
      <c r="N5356" s="2" t="s">
        <v>3107</v>
      </c>
      <c r="O5356" s="2" t="s">
        <v>32</v>
      </c>
      <c r="P5356" s="24">
        <v>0</v>
      </c>
      <c r="Q5356" s="24">
        <v>1</v>
      </c>
      <c r="R5356" s="27" t="s">
        <v>1568</v>
      </c>
      <c r="S5356" s="28" t="s">
        <v>1589</v>
      </c>
      <c r="T5356" s="2" t="s">
        <v>33</v>
      </c>
      <c r="U5356" s="2">
        <v>0</v>
      </c>
      <c r="V5356" s="2" t="s">
        <v>32611</v>
      </c>
      <c r="W5356" s="2" t="s">
        <v>34</v>
      </c>
      <c r="X5356" s="58" t="s">
        <v>5789</v>
      </c>
      <c r="Z5356" s="2">
        <v>412000</v>
      </c>
      <c r="AB5356" s="58">
        <v>46088.433703703704</v>
      </c>
      <c r="AC5356" s="2">
        <v>0</v>
      </c>
      <c r="AD5356" s="104">
        <v>412000</v>
      </c>
      <c r="AE5356" s="2">
        <v>46088.433703703704</v>
      </c>
      <c r="AG5356" s="2">
        <v>91962</v>
      </c>
    </row>
    <row r="5357" spans="1:33" ht="45" x14ac:dyDescent="0.25">
      <c r="A5357" s="2" t="s">
        <v>10560</v>
      </c>
      <c r="B5357" s="2" t="s">
        <v>5927</v>
      </c>
      <c r="C5357" s="2" t="s">
        <v>10561</v>
      </c>
      <c r="F5357" s="2" t="s">
        <v>10562</v>
      </c>
      <c r="G5357" s="2" t="s">
        <v>10563</v>
      </c>
      <c r="H5357" s="2" t="s">
        <v>10564</v>
      </c>
      <c r="I5357" s="2" t="s">
        <v>22408</v>
      </c>
      <c r="J5357" s="2" t="s">
        <v>28</v>
      </c>
      <c r="K5357" s="2" t="s">
        <v>68</v>
      </c>
      <c r="L5357" s="2" t="s">
        <v>145</v>
      </c>
      <c r="M5357" s="2" t="s">
        <v>4273</v>
      </c>
      <c r="N5357" s="2" t="s">
        <v>4274</v>
      </c>
      <c r="O5357" s="2" t="s">
        <v>32</v>
      </c>
      <c r="P5357" s="24">
        <v>0</v>
      </c>
      <c r="Q5357" s="24">
        <v>1</v>
      </c>
      <c r="R5357" s="27" t="s">
        <v>1568</v>
      </c>
      <c r="S5357" s="28" t="s">
        <v>1589</v>
      </c>
      <c r="T5357" s="2" t="s">
        <v>33</v>
      </c>
      <c r="U5357" s="2">
        <v>0</v>
      </c>
      <c r="V5357" s="2" t="s">
        <v>19231</v>
      </c>
      <c r="W5357" s="2" t="s">
        <v>34</v>
      </c>
      <c r="X5357" s="58" t="s">
        <v>5789</v>
      </c>
      <c r="Z5357" s="2">
        <v>412000</v>
      </c>
      <c r="AB5357" s="58">
        <v>46088.833229166667</v>
      </c>
      <c r="AC5357" s="2">
        <v>0</v>
      </c>
      <c r="AD5357" s="104">
        <v>412000</v>
      </c>
      <c r="AE5357" s="2">
        <v>46088.833229166667</v>
      </c>
      <c r="AG5357" s="2">
        <v>97411</v>
      </c>
    </row>
    <row r="5358" spans="1:33" ht="45" x14ac:dyDescent="0.25">
      <c r="A5358" s="2" t="s">
        <v>6803</v>
      </c>
      <c r="B5358" s="2" t="s">
        <v>5927</v>
      </c>
      <c r="C5358" s="2" t="s">
        <v>6804</v>
      </c>
      <c r="F5358" s="2" t="s">
        <v>6805</v>
      </c>
      <c r="G5358" s="2" t="s">
        <v>6806</v>
      </c>
      <c r="H5358" s="2" t="s">
        <v>6807</v>
      </c>
      <c r="I5358" s="2" t="s">
        <v>20107</v>
      </c>
      <c r="J5358" s="2" t="s">
        <v>28</v>
      </c>
      <c r="K5358" s="2" t="s">
        <v>173</v>
      </c>
      <c r="L5358" s="2" t="s">
        <v>750</v>
      </c>
      <c r="M5358" s="2" t="s">
        <v>448</v>
      </c>
      <c r="N5358" s="2" t="s">
        <v>6482</v>
      </c>
      <c r="O5358" s="2" t="s">
        <v>32</v>
      </c>
      <c r="P5358" s="24">
        <v>0</v>
      </c>
      <c r="Q5358" s="24">
        <v>1</v>
      </c>
      <c r="R5358" s="27" t="s">
        <v>1568</v>
      </c>
      <c r="S5358" s="28" t="s">
        <v>1589</v>
      </c>
      <c r="T5358" s="2" t="s">
        <v>33</v>
      </c>
      <c r="U5358" s="2">
        <v>0</v>
      </c>
      <c r="V5358" s="2" t="s">
        <v>18001</v>
      </c>
      <c r="W5358" s="2" t="s">
        <v>34</v>
      </c>
      <c r="X5358" s="58" t="s">
        <v>12666</v>
      </c>
      <c r="Z5358" s="2">
        <v>412000</v>
      </c>
      <c r="AB5358" s="58">
        <v>46092.644699074073</v>
      </c>
      <c r="AC5358" s="2">
        <v>0</v>
      </c>
      <c r="AD5358" s="104">
        <v>412000</v>
      </c>
      <c r="AE5358" s="2">
        <v>46092.644699074073</v>
      </c>
      <c r="AG5358" s="2">
        <v>113425</v>
      </c>
    </row>
    <row r="5359" spans="1:33" ht="45" x14ac:dyDescent="0.25">
      <c r="A5359" s="2" t="s">
        <v>8195</v>
      </c>
      <c r="B5359" s="2" t="s">
        <v>5927</v>
      </c>
      <c r="C5359" s="2" t="s">
        <v>8196</v>
      </c>
      <c r="F5359" s="2" t="s">
        <v>8197</v>
      </c>
      <c r="G5359" s="2" t="s">
        <v>8198</v>
      </c>
      <c r="H5359" s="2" t="s">
        <v>8199</v>
      </c>
      <c r="I5359" s="2" t="s">
        <v>21274</v>
      </c>
      <c r="J5359" s="2" t="s">
        <v>28</v>
      </c>
      <c r="K5359" s="2" t="s">
        <v>78</v>
      </c>
      <c r="L5359" s="2" t="s">
        <v>415</v>
      </c>
      <c r="M5359" s="2" t="s">
        <v>416</v>
      </c>
      <c r="N5359" s="2" t="s">
        <v>3747</v>
      </c>
      <c r="O5359" s="2" t="s">
        <v>32</v>
      </c>
      <c r="P5359" s="24">
        <v>0</v>
      </c>
      <c r="Q5359" s="24">
        <v>1</v>
      </c>
      <c r="R5359" s="27" t="s">
        <v>1568</v>
      </c>
      <c r="S5359" s="28" t="s">
        <v>1589</v>
      </c>
      <c r="T5359" s="2" t="s">
        <v>33</v>
      </c>
      <c r="U5359" s="2">
        <v>0</v>
      </c>
      <c r="V5359" s="2" t="s">
        <v>19078</v>
      </c>
      <c r="W5359" s="2" t="s">
        <v>34</v>
      </c>
      <c r="X5359" s="58" t="s">
        <v>5797</v>
      </c>
      <c r="Z5359" s="2">
        <v>412000</v>
      </c>
      <c r="AB5359" s="58">
        <v>46087.370381944442</v>
      </c>
      <c r="AC5359" s="2">
        <v>0</v>
      </c>
      <c r="AD5359" s="104">
        <v>412000</v>
      </c>
      <c r="AE5359" s="2">
        <v>46087.370381944442</v>
      </c>
      <c r="AG5359" s="2">
        <v>88545</v>
      </c>
    </row>
    <row r="5360" spans="1:33" ht="45" x14ac:dyDescent="0.25">
      <c r="A5360" s="2" t="s">
        <v>6270</v>
      </c>
      <c r="B5360" s="2" t="s">
        <v>5927</v>
      </c>
      <c r="C5360" s="2" t="s">
        <v>6271</v>
      </c>
      <c r="F5360" s="2" t="s">
        <v>6272</v>
      </c>
      <c r="G5360" s="2" t="s">
        <v>6273</v>
      </c>
      <c r="H5360" s="2" t="s">
        <v>6274</v>
      </c>
      <c r="I5360" s="2" t="s">
        <v>20108</v>
      </c>
      <c r="J5360" s="2" t="s">
        <v>28</v>
      </c>
      <c r="K5360" s="2" t="s">
        <v>173</v>
      </c>
      <c r="L5360" s="2" t="s">
        <v>949</v>
      </c>
      <c r="M5360" s="2" t="s">
        <v>950</v>
      </c>
      <c r="N5360" s="2" t="s">
        <v>3685</v>
      </c>
      <c r="O5360" s="2" t="s">
        <v>32</v>
      </c>
      <c r="P5360" s="24">
        <v>0</v>
      </c>
      <c r="Q5360" s="24">
        <v>1</v>
      </c>
      <c r="R5360" s="27" t="s">
        <v>1568</v>
      </c>
      <c r="S5360" s="28" t="s">
        <v>1589</v>
      </c>
      <c r="T5360" s="2" t="s">
        <v>33</v>
      </c>
      <c r="U5360" s="2">
        <v>0</v>
      </c>
      <c r="V5360" s="2" t="s">
        <v>16059</v>
      </c>
      <c r="W5360" s="2" t="s">
        <v>34</v>
      </c>
      <c r="X5360" s="58" t="s">
        <v>5797</v>
      </c>
      <c r="Z5360" s="2">
        <v>412000</v>
      </c>
      <c r="AB5360" s="58">
        <v>46087.506111111114</v>
      </c>
      <c r="AC5360" s="2">
        <v>0</v>
      </c>
      <c r="AD5360" s="104">
        <v>412000</v>
      </c>
      <c r="AE5360" s="2">
        <v>46087.506111111114</v>
      </c>
      <c r="AG5360" s="2">
        <v>81658</v>
      </c>
    </row>
    <row r="5361" spans="1:33" ht="60" x14ac:dyDescent="0.25">
      <c r="A5361" s="2" t="s">
        <v>11855</v>
      </c>
      <c r="B5361" s="2" t="s">
        <v>5927</v>
      </c>
      <c r="C5361" s="2" t="s">
        <v>11856</v>
      </c>
      <c r="F5361" s="2" t="s">
        <v>10448</v>
      </c>
      <c r="G5361" s="2" t="s">
        <v>10449</v>
      </c>
      <c r="H5361" s="2" t="s">
        <v>5187</v>
      </c>
      <c r="I5361" s="2" t="s">
        <v>22434</v>
      </c>
      <c r="J5361" s="2" t="s">
        <v>28</v>
      </c>
      <c r="K5361" s="2" t="s">
        <v>68</v>
      </c>
      <c r="L5361" s="2" t="s">
        <v>110</v>
      </c>
      <c r="M5361" s="2" t="s">
        <v>111</v>
      </c>
      <c r="N5361" s="2" t="s">
        <v>3611</v>
      </c>
      <c r="O5361" s="2" t="s">
        <v>32</v>
      </c>
      <c r="P5361" s="24">
        <v>0</v>
      </c>
      <c r="Q5361" s="24">
        <v>1</v>
      </c>
      <c r="R5361" s="27" t="s">
        <v>1568</v>
      </c>
      <c r="S5361" s="28" t="s">
        <v>1585</v>
      </c>
      <c r="T5361" s="2" t="s">
        <v>38</v>
      </c>
      <c r="U5361" s="2">
        <v>0</v>
      </c>
      <c r="V5361" s="2" t="s">
        <v>19706</v>
      </c>
      <c r="W5361" s="2" t="s">
        <v>34</v>
      </c>
      <c r="X5361" s="58" t="s">
        <v>16672</v>
      </c>
      <c r="Z5361" s="2">
        <v>2060000</v>
      </c>
      <c r="AB5361" s="58">
        <v>46104.507650462961</v>
      </c>
      <c r="AC5361" s="2">
        <v>0</v>
      </c>
      <c r="AD5361" s="104">
        <v>2060000</v>
      </c>
      <c r="AE5361" s="2">
        <v>46104.507650462961</v>
      </c>
      <c r="AG5361" s="2">
        <v>131575</v>
      </c>
    </row>
    <row r="5362" spans="1:33" ht="45" x14ac:dyDescent="0.25">
      <c r="A5362" s="2" t="s">
        <v>9193</v>
      </c>
      <c r="B5362" s="2" t="s">
        <v>5927</v>
      </c>
      <c r="C5362" s="2" t="s">
        <v>9194</v>
      </c>
      <c r="F5362" s="2" t="s">
        <v>9195</v>
      </c>
      <c r="G5362" s="2" t="s">
        <v>9196</v>
      </c>
      <c r="H5362" s="2" t="s">
        <v>9197</v>
      </c>
      <c r="I5362" s="2" t="s">
        <v>21770</v>
      </c>
      <c r="J5362" s="2" t="s">
        <v>28</v>
      </c>
      <c r="K5362" s="2" t="s">
        <v>51</v>
      </c>
      <c r="L5362" s="2" t="s">
        <v>267</v>
      </c>
      <c r="M5362" s="2" t="s">
        <v>1664</v>
      </c>
      <c r="N5362" s="2" t="s">
        <v>9137</v>
      </c>
      <c r="O5362" s="2" t="s">
        <v>32</v>
      </c>
      <c r="P5362" s="24">
        <v>0</v>
      </c>
      <c r="Q5362" s="24">
        <v>1</v>
      </c>
      <c r="R5362" s="27" t="s">
        <v>1568</v>
      </c>
      <c r="S5362" s="28" t="s">
        <v>1589</v>
      </c>
      <c r="T5362" s="2" t="s">
        <v>33</v>
      </c>
      <c r="U5362" s="2">
        <v>0</v>
      </c>
      <c r="V5362" s="2" t="s">
        <v>30383</v>
      </c>
      <c r="W5362" s="2" t="s">
        <v>34</v>
      </c>
      <c r="X5362" s="58" t="s">
        <v>5754</v>
      </c>
      <c r="Z5362" s="2">
        <v>412000</v>
      </c>
      <c r="AB5362" s="58">
        <v>46091.751666666663</v>
      </c>
      <c r="AC5362" s="2">
        <v>0</v>
      </c>
      <c r="AD5362" s="104">
        <v>412000</v>
      </c>
      <c r="AE5362" s="2">
        <v>46091.751666666663</v>
      </c>
      <c r="AG5362" s="2">
        <v>84051</v>
      </c>
    </row>
    <row r="5363" spans="1:33" ht="45" x14ac:dyDescent="0.25">
      <c r="A5363" s="2" t="s">
        <v>8153</v>
      </c>
      <c r="B5363" s="2" t="s">
        <v>5927</v>
      </c>
      <c r="C5363" s="2" t="s">
        <v>8154</v>
      </c>
      <c r="F5363" s="2" t="s">
        <v>8155</v>
      </c>
      <c r="G5363" s="2" t="s">
        <v>8156</v>
      </c>
      <c r="H5363" s="2" t="s">
        <v>8157</v>
      </c>
      <c r="I5363" s="2" t="s">
        <v>21275</v>
      </c>
      <c r="J5363" s="2" t="s">
        <v>28</v>
      </c>
      <c r="K5363" s="2" t="s">
        <v>78</v>
      </c>
      <c r="L5363" s="2" t="s">
        <v>614</v>
      </c>
      <c r="M5363" s="2" t="s">
        <v>512</v>
      </c>
      <c r="N5363" s="2" t="s">
        <v>5228</v>
      </c>
      <c r="O5363" s="2" t="s">
        <v>32</v>
      </c>
      <c r="P5363" s="24">
        <v>0</v>
      </c>
      <c r="Q5363" s="24">
        <v>1</v>
      </c>
      <c r="R5363" s="27" t="s">
        <v>1568</v>
      </c>
      <c r="S5363" s="28" t="s">
        <v>1589</v>
      </c>
      <c r="T5363" s="2" t="s">
        <v>33</v>
      </c>
      <c r="U5363" s="2">
        <v>0</v>
      </c>
      <c r="V5363" s="2" t="s">
        <v>16022</v>
      </c>
      <c r="W5363" s="2" t="s">
        <v>34</v>
      </c>
      <c r="X5363" s="58" t="s">
        <v>5797</v>
      </c>
      <c r="Z5363" s="2">
        <v>412000</v>
      </c>
      <c r="AB5363" s="58">
        <v>46087.586423611108</v>
      </c>
      <c r="AC5363" s="2">
        <v>0</v>
      </c>
      <c r="AD5363" s="104">
        <v>412000</v>
      </c>
      <c r="AE5363" s="2">
        <v>46087.586423611108</v>
      </c>
      <c r="AG5363" s="2">
        <v>86389</v>
      </c>
    </row>
    <row r="5364" spans="1:33" ht="45" x14ac:dyDescent="0.25">
      <c r="A5364" s="2" t="s">
        <v>9398</v>
      </c>
      <c r="B5364" s="2" t="s">
        <v>5927</v>
      </c>
      <c r="C5364" s="2" t="s">
        <v>9399</v>
      </c>
      <c r="F5364" s="2" t="s">
        <v>9400</v>
      </c>
      <c r="G5364" s="2" t="s">
        <v>9401</v>
      </c>
      <c r="H5364" s="2" t="s">
        <v>9402</v>
      </c>
      <c r="I5364" s="2" t="s">
        <v>21771</v>
      </c>
      <c r="J5364" s="2" t="s">
        <v>28</v>
      </c>
      <c r="K5364" s="2" t="s">
        <v>51</v>
      </c>
      <c r="L5364" s="2" t="s">
        <v>959</v>
      </c>
      <c r="M5364" s="2" t="s">
        <v>1077</v>
      </c>
      <c r="N5364" s="2" t="s">
        <v>9362</v>
      </c>
      <c r="O5364" s="2" t="s">
        <v>32</v>
      </c>
      <c r="P5364" s="24">
        <v>0</v>
      </c>
      <c r="Q5364" s="24">
        <v>1</v>
      </c>
      <c r="R5364" s="27" t="s">
        <v>1568</v>
      </c>
      <c r="S5364" s="28" t="s">
        <v>1589</v>
      </c>
      <c r="T5364" s="2" t="s">
        <v>33</v>
      </c>
      <c r="U5364" s="2">
        <v>0</v>
      </c>
      <c r="V5364" s="2" t="s">
        <v>32960</v>
      </c>
      <c r="W5364" s="2" t="s">
        <v>34</v>
      </c>
      <c r="X5364" s="58" t="s">
        <v>12680</v>
      </c>
      <c r="Z5364" s="2">
        <v>412000</v>
      </c>
      <c r="AB5364" s="58">
        <v>46093.521562499998</v>
      </c>
      <c r="AC5364" s="2">
        <v>0</v>
      </c>
      <c r="AD5364" s="104">
        <v>412000</v>
      </c>
      <c r="AE5364" s="2">
        <v>46093.521562499998</v>
      </c>
      <c r="AG5364" s="2">
        <v>102673</v>
      </c>
    </row>
    <row r="5365" spans="1:33" ht="45" x14ac:dyDescent="0.25">
      <c r="A5365" s="2" t="s">
        <v>9691</v>
      </c>
      <c r="B5365" s="2" t="s">
        <v>5927</v>
      </c>
      <c r="C5365" s="2" t="s">
        <v>9692</v>
      </c>
      <c r="F5365" s="2" t="s">
        <v>1046</v>
      </c>
      <c r="G5365" s="2" t="s">
        <v>3836</v>
      </c>
      <c r="H5365" s="2" t="s">
        <v>3538</v>
      </c>
      <c r="I5365" s="2" t="s">
        <v>21962</v>
      </c>
      <c r="J5365" s="2" t="s">
        <v>28</v>
      </c>
      <c r="K5365" s="2" t="s">
        <v>74</v>
      </c>
      <c r="L5365" s="2" t="s">
        <v>1047</v>
      </c>
      <c r="M5365" s="2" t="s">
        <v>381</v>
      </c>
      <c r="N5365" s="2" t="s">
        <v>3831</v>
      </c>
      <c r="O5365" s="2" t="s">
        <v>705</v>
      </c>
      <c r="P5365" s="24">
        <v>0</v>
      </c>
      <c r="Q5365" s="24">
        <v>0</v>
      </c>
      <c r="R5365" s="27" t="s">
        <v>1578</v>
      </c>
      <c r="S5365" s="28" t="s">
        <v>1589</v>
      </c>
      <c r="T5365" s="2" t="s">
        <v>33</v>
      </c>
      <c r="U5365" s="2">
        <v>0</v>
      </c>
      <c r="V5365" s="2" t="s">
        <v>5789</v>
      </c>
      <c r="W5365" s="2" t="s">
        <v>34</v>
      </c>
      <c r="AC5365" s="2">
        <v>0</v>
      </c>
      <c r="AD5365" s="104"/>
    </row>
    <row r="5366" spans="1:33" ht="45" x14ac:dyDescent="0.25">
      <c r="A5366" s="2" t="s">
        <v>7930</v>
      </c>
      <c r="B5366" s="2" t="s">
        <v>5927</v>
      </c>
      <c r="C5366" s="2" t="s">
        <v>7931</v>
      </c>
      <c r="F5366" s="2" t="s">
        <v>7932</v>
      </c>
      <c r="G5366" s="2" t="s">
        <v>7933</v>
      </c>
      <c r="H5366" s="2" t="s">
        <v>7934</v>
      </c>
      <c r="I5366" s="2" t="s">
        <v>21276</v>
      </c>
      <c r="J5366" s="2" t="s">
        <v>28</v>
      </c>
      <c r="K5366" s="2" t="s">
        <v>78</v>
      </c>
      <c r="L5366" s="2" t="s">
        <v>306</v>
      </c>
      <c r="M5366" s="2" t="s">
        <v>146</v>
      </c>
      <c r="N5366" s="2" t="s">
        <v>5030</v>
      </c>
      <c r="O5366" s="2" t="s">
        <v>32</v>
      </c>
      <c r="P5366" s="24">
        <v>0</v>
      </c>
      <c r="Q5366" s="24">
        <v>1</v>
      </c>
      <c r="R5366" s="27" t="s">
        <v>1568</v>
      </c>
      <c r="S5366" s="28" t="s">
        <v>1589</v>
      </c>
      <c r="T5366" s="2" t="s">
        <v>33</v>
      </c>
      <c r="U5366" s="2">
        <v>0</v>
      </c>
      <c r="V5366" s="2" t="s">
        <v>16054</v>
      </c>
      <c r="W5366" s="2" t="s">
        <v>34</v>
      </c>
      <c r="X5366" s="58" t="s">
        <v>5927</v>
      </c>
      <c r="Z5366" s="2">
        <v>412000</v>
      </c>
      <c r="AB5366" s="58">
        <v>46086.681863425925</v>
      </c>
      <c r="AC5366" s="2">
        <v>0</v>
      </c>
      <c r="AD5366" s="104">
        <v>412000</v>
      </c>
      <c r="AE5366" s="2">
        <v>46086.681863425925</v>
      </c>
      <c r="AG5366" s="2">
        <v>77655</v>
      </c>
    </row>
    <row r="5367" spans="1:33" ht="45" x14ac:dyDescent="0.25">
      <c r="A5367" s="2" t="s">
        <v>6292</v>
      </c>
      <c r="B5367" s="2" t="s">
        <v>5927</v>
      </c>
      <c r="C5367" s="2" t="s">
        <v>6293</v>
      </c>
      <c r="F5367" s="2" t="s">
        <v>6294</v>
      </c>
      <c r="G5367" s="2" t="s">
        <v>6295</v>
      </c>
      <c r="H5367" s="2" t="s">
        <v>6296</v>
      </c>
      <c r="I5367" s="2" t="s">
        <v>20109</v>
      </c>
      <c r="J5367" s="2" t="s">
        <v>28</v>
      </c>
      <c r="K5367" s="2" t="s">
        <v>173</v>
      </c>
      <c r="L5367" s="2" t="s">
        <v>949</v>
      </c>
      <c r="M5367" s="2" t="s">
        <v>950</v>
      </c>
      <c r="N5367" s="2" t="s">
        <v>3685</v>
      </c>
      <c r="O5367" s="2" t="s">
        <v>32</v>
      </c>
      <c r="P5367" s="24">
        <v>0</v>
      </c>
      <c r="Q5367" s="24">
        <v>2</v>
      </c>
      <c r="R5367" s="27" t="s">
        <v>1568</v>
      </c>
      <c r="S5367" s="28" t="s">
        <v>1589</v>
      </c>
      <c r="T5367" s="2" t="s">
        <v>33</v>
      </c>
      <c r="U5367" s="2">
        <v>0</v>
      </c>
      <c r="V5367" s="2" t="s">
        <v>17683</v>
      </c>
      <c r="W5367" s="2" t="s">
        <v>34</v>
      </c>
      <c r="X5367" s="58" t="s">
        <v>5797</v>
      </c>
      <c r="Z5367" s="2">
        <v>412000</v>
      </c>
      <c r="AB5367" s="58">
        <v>46087.505590277775</v>
      </c>
      <c r="AC5367" s="2">
        <v>0</v>
      </c>
      <c r="AD5367" s="104">
        <v>412000</v>
      </c>
      <c r="AE5367" s="2">
        <v>46087.505590277775</v>
      </c>
      <c r="AG5367" s="2">
        <v>81664</v>
      </c>
    </row>
    <row r="5368" spans="1:33" ht="60" x14ac:dyDescent="0.25">
      <c r="A5368" s="2" t="s">
        <v>9251</v>
      </c>
      <c r="B5368" s="2" t="s">
        <v>5927</v>
      </c>
      <c r="C5368" s="2" t="s">
        <v>9252</v>
      </c>
      <c r="F5368" s="2" t="s">
        <v>9253</v>
      </c>
      <c r="G5368" s="2" t="s">
        <v>9254</v>
      </c>
      <c r="H5368" s="2" t="s">
        <v>9255</v>
      </c>
      <c r="I5368" s="2" t="s">
        <v>21772</v>
      </c>
      <c r="J5368" s="2" t="s">
        <v>28</v>
      </c>
      <c r="K5368" s="2" t="s">
        <v>51</v>
      </c>
      <c r="L5368" s="2" t="s">
        <v>267</v>
      </c>
      <c r="M5368" s="2" t="s">
        <v>1664</v>
      </c>
      <c r="N5368" s="2" t="s">
        <v>9137</v>
      </c>
      <c r="O5368" s="2" t="s">
        <v>32</v>
      </c>
      <c r="P5368" s="24">
        <v>0</v>
      </c>
      <c r="Q5368" s="24">
        <v>1</v>
      </c>
      <c r="R5368" s="27" t="s">
        <v>1568</v>
      </c>
      <c r="S5368" s="28" t="s">
        <v>1589</v>
      </c>
      <c r="T5368" s="2" t="s">
        <v>33</v>
      </c>
      <c r="U5368" s="2">
        <v>0</v>
      </c>
      <c r="V5368" s="2" t="s">
        <v>17582</v>
      </c>
      <c r="W5368" s="2" t="s">
        <v>34</v>
      </c>
      <c r="X5368" s="58" t="s">
        <v>5754</v>
      </c>
      <c r="Z5368" s="2">
        <v>412000</v>
      </c>
      <c r="AB5368" s="58">
        <v>46091.750405092593</v>
      </c>
      <c r="AC5368" s="2">
        <v>0</v>
      </c>
      <c r="AD5368" s="104">
        <v>412000</v>
      </c>
      <c r="AE5368" s="2">
        <v>46091.750405092593</v>
      </c>
      <c r="AG5368" s="2">
        <v>84059</v>
      </c>
    </row>
    <row r="5369" spans="1:33" ht="45" x14ac:dyDescent="0.25">
      <c r="A5369" s="2" t="s">
        <v>6256</v>
      </c>
      <c r="B5369" s="2" t="s">
        <v>5927</v>
      </c>
      <c r="C5369" s="2" t="s">
        <v>6257</v>
      </c>
      <c r="F5369" s="2" t="s">
        <v>6258</v>
      </c>
      <c r="G5369" s="2" t="s">
        <v>6259</v>
      </c>
      <c r="H5369" s="2" t="s">
        <v>6260</v>
      </c>
      <c r="I5369" s="2" t="s">
        <v>20110</v>
      </c>
      <c r="J5369" s="2" t="s">
        <v>28</v>
      </c>
      <c r="K5369" s="2" t="s">
        <v>173</v>
      </c>
      <c r="L5369" s="2" t="s">
        <v>1444</v>
      </c>
      <c r="M5369" s="2" t="s">
        <v>1640</v>
      </c>
      <c r="N5369" s="2" t="s">
        <v>3386</v>
      </c>
      <c r="O5369" s="2" t="s">
        <v>32</v>
      </c>
      <c r="P5369" s="24">
        <v>0</v>
      </c>
      <c r="Q5369" s="24">
        <v>1</v>
      </c>
      <c r="R5369" s="27" t="s">
        <v>1568</v>
      </c>
      <c r="S5369" s="28" t="s">
        <v>1589</v>
      </c>
      <c r="T5369" s="2" t="s">
        <v>33</v>
      </c>
      <c r="U5369" s="2">
        <v>0</v>
      </c>
      <c r="V5369" s="2" t="s">
        <v>16033</v>
      </c>
      <c r="W5369" s="2" t="s">
        <v>34</v>
      </c>
      <c r="X5369" s="58" t="s">
        <v>5927</v>
      </c>
      <c r="Z5369" s="2">
        <v>412000</v>
      </c>
      <c r="AB5369" s="58">
        <v>46086.671018518522</v>
      </c>
      <c r="AC5369" s="2">
        <v>0</v>
      </c>
      <c r="AD5369" s="104">
        <v>412000</v>
      </c>
      <c r="AE5369" s="2">
        <v>46086.671018518522</v>
      </c>
      <c r="AG5369" s="2">
        <v>79468</v>
      </c>
    </row>
    <row r="5370" spans="1:33" ht="45" x14ac:dyDescent="0.25">
      <c r="A5370" s="2" t="s">
        <v>11240</v>
      </c>
      <c r="B5370" s="2" t="s">
        <v>5927</v>
      </c>
      <c r="C5370" s="2" t="s">
        <v>11241</v>
      </c>
      <c r="F5370" s="2" t="s">
        <v>11242</v>
      </c>
      <c r="G5370" s="2" t="s">
        <v>11243</v>
      </c>
      <c r="H5370" s="2" t="s">
        <v>10663</v>
      </c>
      <c r="I5370" s="2" t="s">
        <v>22409</v>
      </c>
      <c r="J5370" s="2" t="s">
        <v>28</v>
      </c>
      <c r="K5370" s="2" t="s">
        <v>68</v>
      </c>
      <c r="L5370" s="2" t="s">
        <v>466</v>
      </c>
      <c r="M5370" s="2" t="s">
        <v>467</v>
      </c>
      <c r="N5370" s="2" t="s">
        <v>5436</v>
      </c>
      <c r="O5370" s="2" t="s">
        <v>32</v>
      </c>
      <c r="P5370" s="24">
        <v>0</v>
      </c>
      <c r="Q5370" s="24">
        <v>1</v>
      </c>
      <c r="R5370" s="27" t="s">
        <v>1568</v>
      </c>
      <c r="S5370" s="28" t="s">
        <v>1589</v>
      </c>
      <c r="T5370" s="2" t="s">
        <v>33</v>
      </c>
      <c r="U5370" s="2">
        <v>0</v>
      </c>
      <c r="V5370" s="2" t="s">
        <v>30688</v>
      </c>
      <c r="W5370" s="2" t="s">
        <v>34</v>
      </c>
      <c r="X5370" s="58" t="s">
        <v>12666</v>
      </c>
      <c r="Z5370" s="2">
        <v>412000</v>
      </c>
      <c r="AB5370" s="58">
        <v>46092.742777777778</v>
      </c>
      <c r="AC5370" s="2">
        <v>0</v>
      </c>
      <c r="AD5370" s="104">
        <v>412000</v>
      </c>
      <c r="AE5370" s="2">
        <v>46092.742777777778</v>
      </c>
      <c r="AG5370" s="2">
        <v>114677</v>
      </c>
    </row>
    <row r="5371" spans="1:33" ht="45" x14ac:dyDescent="0.25">
      <c r="A5371" s="2" t="s">
        <v>9377</v>
      </c>
      <c r="B5371" s="2" t="s">
        <v>5927</v>
      </c>
      <c r="C5371" s="2" t="s">
        <v>9378</v>
      </c>
      <c r="F5371" s="2" t="s">
        <v>9379</v>
      </c>
      <c r="G5371" s="2" t="s">
        <v>9380</v>
      </c>
      <c r="H5371" s="2" t="s">
        <v>9381</v>
      </c>
      <c r="I5371" s="2" t="s">
        <v>21773</v>
      </c>
      <c r="J5371" s="2" t="s">
        <v>28</v>
      </c>
      <c r="K5371" s="2" t="s">
        <v>51</v>
      </c>
      <c r="L5371" s="2" t="s">
        <v>959</v>
      </c>
      <c r="M5371" s="2" t="s">
        <v>1077</v>
      </c>
      <c r="N5371" s="2" t="s">
        <v>9362</v>
      </c>
      <c r="O5371" s="2" t="s">
        <v>37</v>
      </c>
      <c r="P5371" s="24">
        <v>0</v>
      </c>
      <c r="Q5371" s="24">
        <v>0</v>
      </c>
      <c r="R5371" s="27" t="s">
        <v>1578</v>
      </c>
      <c r="S5371" s="28" t="s">
        <v>1589</v>
      </c>
      <c r="T5371" s="2" t="s">
        <v>33</v>
      </c>
      <c r="U5371" s="2">
        <v>0</v>
      </c>
      <c r="V5371" s="2" t="s">
        <v>12680</v>
      </c>
      <c r="W5371" s="2" t="s">
        <v>34</v>
      </c>
      <c r="X5371" s="58" t="s">
        <v>12680</v>
      </c>
      <c r="Y5371" s="2" t="s">
        <v>39</v>
      </c>
      <c r="Z5371" s="2">
        <v>412000</v>
      </c>
      <c r="AA5371" s="2" t="s">
        <v>40</v>
      </c>
      <c r="AB5371" s="58">
        <v>46093.521261574075</v>
      </c>
      <c r="AC5371" s="2">
        <v>0</v>
      </c>
      <c r="AD5371" s="104">
        <v>412000</v>
      </c>
      <c r="AE5371" s="2">
        <v>46093.521261574075</v>
      </c>
      <c r="AG5371" s="2">
        <v>102676</v>
      </c>
    </row>
    <row r="5372" spans="1:33" ht="45" x14ac:dyDescent="0.25">
      <c r="A5372" s="2" t="s">
        <v>6275</v>
      </c>
      <c r="B5372" s="2" t="s">
        <v>5927</v>
      </c>
      <c r="C5372" s="2" t="s">
        <v>6276</v>
      </c>
      <c r="F5372" s="2" t="s">
        <v>948</v>
      </c>
      <c r="G5372" s="2" t="s">
        <v>3683</v>
      </c>
      <c r="H5372" s="2" t="s">
        <v>3684</v>
      </c>
      <c r="I5372" s="2" t="s">
        <v>19886</v>
      </c>
      <c r="J5372" s="2" t="s">
        <v>28</v>
      </c>
      <c r="K5372" s="2" t="s">
        <v>173</v>
      </c>
      <c r="L5372" s="2" t="s">
        <v>949</v>
      </c>
      <c r="M5372" s="2" t="s">
        <v>950</v>
      </c>
      <c r="N5372" s="2" t="s">
        <v>3685</v>
      </c>
      <c r="O5372" s="2" t="s">
        <v>32</v>
      </c>
      <c r="P5372" s="24">
        <v>0</v>
      </c>
      <c r="Q5372" s="24">
        <v>1</v>
      </c>
      <c r="R5372" s="27" t="s">
        <v>1568</v>
      </c>
      <c r="S5372" s="28" t="s">
        <v>1589</v>
      </c>
      <c r="T5372" s="2" t="s">
        <v>33</v>
      </c>
      <c r="U5372" s="2">
        <v>0</v>
      </c>
      <c r="V5372" s="2" t="s">
        <v>16022</v>
      </c>
      <c r="W5372" s="2" t="s">
        <v>34</v>
      </c>
      <c r="X5372" s="58" t="s">
        <v>5797</v>
      </c>
      <c r="Z5372" s="2">
        <v>412000</v>
      </c>
      <c r="AB5372" s="58">
        <v>46087.505023148151</v>
      </c>
      <c r="AC5372" s="2">
        <v>0</v>
      </c>
      <c r="AD5372" s="104">
        <v>412000</v>
      </c>
      <c r="AE5372" s="2">
        <v>46087.505023148151</v>
      </c>
      <c r="AG5372" s="2">
        <v>81678</v>
      </c>
    </row>
    <row r="5373" spans="1:33" ht="45" x14ac:dyDescent="0.25">
      <c r="A5373" s="2" t="s">
        <v>9132</v>
      </c>
      <c r="B5373" s="2" t="s">
        <v>5927</v>
      </c>
      <c r="C5373" s="2" t="s">
        <v>9133</v>
      </c>
      <c r="F5373" s="2" t="s">
        <v>9134</v>
      </c>
      <c r="G5373" s="2" t="s">
        <v>9135</v>
      </c>
      <c r="H5373" s="2" t="s">
        <v>9136</v>
      </c>
      <c r="I5373" s="2" t="s">
        <v>21774</v>
      </c>
      <c r="J5373" s="2" t="s">
        <v>28</v>
      </c>
      <c r="K5373" s="2" t="s">
        <v>51</v>
      </c>
      <c r="L5373" s="2" t="s">
        <v>267</v>
      </c>
      <c r="M5373" s="2" t="s">
        <v>1664</v>
      </c>
      <c r="N5373" s="2" t="s">
        <v>9137</v>
      </c>
      <c r="O5373" s="2" t="s">
        <v>32</v>
      </c>
      <c r="P5373" s="24">
        <v>0</v>
      </c>
      <c r="Q5373" s="24">
        <v>1</v>
      </c>
      <c r="R5373" s="27" t="s">
        <v>1568</v>
      </c>
      <c r="S5373" s="28" t="s">
        <v>1589</v>
      </c>
      <c r="T5373" s="2" t="s">
        <v>33</v>
      </c>
      <c r="U5373" s="2">
        <v>0</v>
      </c>
      <c r="V5373" s="2" t="s">
        <v>19646</v>
      </c>
      <c r="W5373" s="2" t="s">
        <v>34</v>
      </c>
      <c r="X5373" s="58" t="s">
        <v>5754</v>
      </c>
      <c r="Z5373" s="2">
        <v>412000</v>
      </c>
      <c r="AB5373" s="58">
        <v>46091.751157407409</v>
      </c>
      <c r="AC5373" s="2">
        <v>0</v>
      </c>
      <c r="AD5373" s="104">
        <v>412000</v>
      </c>
      <c r="AE5373" s="2">
        <v>46091.751157407409</v>
      </c>
      <c r="AG5373" s="2">
        <v>84054</v>
      </c>
    </row>
    <row r="5374" spans="1:33" ht="60" x14ac:dyDescent="0.25">
      <c r="A5374" s="2" t="s">
        <v>10143</v>
      </c>
      <c r="B5374" s="2" t="s">
        <v>5927</v>
      </c>
      <c r="C5374" s="2" t="s">
        <v>10144</v>
      </c>
      <c r="F5374" s="2" t="s">
        <v>10145</v>
      </c>
      <c r="G5374" s="2" t="s">
        <v>10146</v>
      </c>
      <c r="H5374" s="2" t="s">
        <v>10147</v>
      </c>
      <c r="I5374" s="2" t="s">
        <v>22410</v>
      </c>
      <c r="J5374" s="2" t="s">
        <v>28</v>
      </c>
      <c r="K5374" s="2" t="s">
        <v>68</v>
      </c>
      <c r="L5374" s="2" t="s">
        <v>141</v>
      </c>
      <c r="M5374" s="2" t="s">
        <v>142</v>
      </c>
      <c r="N5374" s="2" t="s">
        <v>4241</v>
      </c>
      <c r="O5374" s="2" t="s">
        <v>32</v>
      </c>
      <c r="P5374" s="24">
        <v>0</v>
      </c>
      <c r="Q5374" s="24">
        <v>1</v>
      </c>
      <c r="R5374" s="27" t="s">
        <v>1568</v>
      </c>
      <c r="S5374" s="28" t="s">
        <v>1589</v>
      </c>
      <c r="T5374" s="2" t="s">
        <v>33</v>
      </c>
      <c r="U5374" s="2">
        <v>0</v>
      </c>
      <c r="V5374" s="2" t="s">
        <v>19646</v>
      </c>
      <c r="W5374" s="2" t="s">
        <v>34</v>
      </c>
      <c r="X5374" s="58" t="s">
        <v>12680</v>
      </c>
      <c r="Z5374" s="2">
        <v>412000</v>
      </c>
      <c r="AB5374" s="58">
        <v>46093.739907407406</v>
      </c>
      <c r="AC5374" s="2">
        <v>0</v>
      </c>
      <c r="AD5374" s="104">
        <v>412000</v>
      </c>
      <c r="AE5374" s="2">
        <v>46093.739907407406</v>
      </c>
      <c r="AG5374" s="2">
        <v>80470</v>
      </c>
    </row>
    <row r="5375" spans="1:33" ht="45" x14ac:dyDescent="0.25">
      <c r="A5375" s="2" t="s">
        <v>5926</v>
      </c>
      <c r="B5375" s="2" t="s">
        <v>5927</v>
      </c>
      <c r="C5375" s="2" t="s">
        <v>5928</v>
      </c>
      <c r="F5375" s="2" t="s">
        <v>1949</v>
      </c>
      <c r="G5375" s="2" t="s">
        <v>3438</v>
      </c>
      <c r="H5375" s="2" t="s">
        <v>3439</v>
      </c>
      <c r="I5375" s="2" t="s">
        <v>20083</v>
      </c>
      <c r="J5375" s="2" t="s">
        <v>28</v>
      </c>
      <c r="K5375" s="2" t="s">
        <v>173</v>
      </c>
      <c r="L5375" s="2" t="s">
        <v>475</v>
      </c>
      <c r="M5375" s="2" t="s">
        <v>476</v>
      </c>
      <c r="N5375" s="2" t="s">
        <v>3440</v>
      </c>
      <c r="O5375" s="2" t="s">
        <v>705</v>
      </c>
      <c r="P5375" s="24">
        <v>0</v>
      </c>
      <c r="Q5375" s="24">
        <v>0</v>
      </c>
      <c r="R5375" s="27" t="s">
        <v>1578</v>
      </c>
      <c r="S5375" s="28" t="s">
        <v>1586</v>
      </c>
      <c r="T5375" s="2" t="s">
        <v>296</v>
      </c>
      <c r="U5375" s="2">
        <v>0</v>
      </c>
      <c r="V5375" s="2" t="s">
        <v>12666</v>
      </c>
      <c r="W5375" s="2" t="s">
        <v>34</v>
      </c>
      <c r="AC5375" s="2">
        <v>0</v>
      </c>
      <c r="AD5375" s="104"/>
    </row>
    <row r="5376" spans="1:33" ht="60" x14ac:dyDescent="0.25">
      <c r="A5376" s="2" t="s">
        <v>8183</v>
      </c>
      <c r="B5376" s="2" t="s">
        <v>5927</v>
      </c>
      <c r="C5376" s="2" t="s">
        <v>8184</v>
      </c>
      <c r="F5376" s="2" t="s">
        <v>8185</v>
      </c>
      <c r="G5376" s="2" t="s">
        <v>8186</v>
      </c>
      <c r="H5376" s="2" t="s">
        <v>8187</v>
      </c>
      <c r="I5376" s="2" t="s">
        <v>21277</v>
      </c>
      <c r="J5376" s="2" t="s">
        <v>28</v>
      </c>
      <c r="K5376" s="2" t="s">
        <v>78</v>
      </c>
      <c r="L5376" s="2" t="s">
        <v>614</v>
      </c>
      <c r="M5376" s="2" t="s">
        <v>512</v>
      </c>
      <c r="N5376" s="2" t="s">
        <v>5228</v>
      </c>
      <c r="O5376" s="2" t="s">
        <v>32</v>
      </c>
      <c r="P5376" s="24">
        <v>0</v>
      </c>
      <c r="Q5376" s="24">
        <v>1</v>
      </c>
      <c r="R5376" s="27" t="s">
        <v>1568</v>
      </c>
      <c r="S5376" s="28" t="s">
        <v>1589</v>
      </c>
      <c r="T5376" s="2" t="s">
        <v>33</v>
      </c>
      <c r="U5376" s="2">
        <v>0</v>
      </c>
      <c r="V5376" s="2" t="s">
        <v>19646</v>
      </c>
      <c r="W5376" s="2" t="s">
        <v>34</v>
      </c>
      <c r="X5376" s="58" t="s">
        <v>5797</v>
      </c>
      <c r="Z5376" s="2">
        <v>412000</v>
      </c>
      <c r="AB5376" s="58">
        <v>46087.586134259262</v>
      </c>
      <c r="AC5376" s="2">
        <v>0</v>
      </c>
      <c r="AD5376" s="104">
        <v>412000</v>
      </c>
      <c r="AE5376" s="2">
        <v>46087.586134259262</v>
      </c>
      <c r="AG5376" s="2">
        <v>86392</v>
      </c>
    </row>
    <row r="5377" spans="1:33" ht="45" x14ac:dyDescent="0.25">
      <c r="A5377" s="2" t="s">
        <v>6447</v>
      </c>
      <c r="B5377" s="2" t="s">
        <v>5927</v>
      </c>
      <c r="C5377" s="2" t="s">
        <v>6448</v>
      </c>
      <c r="F5377" s="2" t="s">
        <v>6449</v>
      </c>
      <c r="G5377" s="2" t="s">
        <v>6450</v>
      </c>
      <c r="H5377" s="2" t="s">
        <v>6451</v>
      </c>
      <c r="I5377" s="2" t="s">
        <v>20083</v>
      </c>
      <c r="J5377" s="2" t="s">
        <v>28</v>
      </c>
      <c r="K5377" s="2" t="s">
        <v>173</v>
      </c>
      <c r="L5377" s="2" t="s">
        <v>475</v>
      </c>
      <c r="M5377" s="2" t="s">
        <v>476</v>
      </c>
      <c r="N5377" s="2" t="s">
        <v>3440</v>
      </c>
      <c r="O5377" s="2" t="s">
        <v>705</v>
      </c>
      <c r="P5377" s="24">
        <v>0</v>
      </c>
      <c r="Q5377" s="24">
        <v>0</v>
      </c>
      <c r="R5377" s="27" t="s">
        <v>1578</v>
      </c>
      <c r="S5377" s="28" t="s">
        <v>1589</v>
      </c>
      <c r="T5377" s="2" t="s">
        <v>33</v>
      </c>
      <c r="U5377" s="2">
        <v>0</v>
      </c>
      <c r="V5377" s="2" t="s">
        <v>5927</v>
      </c>
      <c r="W5377" s="2" t="s">
        <v>34</v>
      </c>
      <c r="AC5377" s="2">
        <v>0</v>
      </c>
      <c r="AD5377" s="104"/>
    </row>
    <row r="5378" spans="1:33" ht="45" x14ac:dyDescent="0.25">
      <c r="A5378" s="2" t="s">
        <v>10804</v>
      </c>
      <c r="B5378" s="2" t="s">
        <v>5927</v>
      </c>
      <c r="C5378" s="2" t="s">
        <v>10805</v>
      </c>
      <c r="F5378" s="2" t="s">
        <v>868</v>
      </c>
      <c r="G5378" s="2" t="s">
        <v>4449</v>
      </c>
      <c r="H5378" s="2" t="s">
        <v>4450</v>
      </c>
      <c r="I5378" s="2" t="s">
        <v>22287</v>
      </c>
      <c r="J5378" s="2" t="s">
        <v>28</v>
      </c>
      <c r="K5378" s="2" t="s">
        <v>68</v>
      </c>
      <c r="L5378" s="2" t="s">
        <v>162</v>
      </c>
      <c r="M5378" s="2" t="s">
        <v>163</v>
      </c>
      <c r="N5378" s="2" t="s">
        <v>4447</v>
      </c>
      <c r="O5378" s="2" t="s">
        <v>705</v>
      </c>
      <c r="P5378" s="24">
        <v>0</v>
      </c>
      <c r="Q5378" s="24">
        <v>0</v>
      </c>
      <c r="R5378" s="27" t="s">
        <v>1578</v>
      </c>
      <c r="S5378" s="28" t="s">
        <v>1589</v>
      </c>
      <c r="T5378" s="2" t="s">
        <v>33</v>
      </c>
      <c r="U5378" s="2">
        <v>0</v>
      </c>
      <c r="V5378" s="2" t="s">
        <v>5797</v>
      </c>
      <c r="W5378" s="2" t="s">
        <v>34</v>
      </c>
      <c r="AC5378" s="2">
        <v>0</v>
      </c>
      <c r="AD5378" s="104"/>
    </row>
    <row r="5379" spans="1:33" ht="45" x14ac:dyDescent="0.25">
      <c r="A5379" s="2" t="s">
        <v>6649</v>
      </c>
      <c r="B5379" s="2" t="s">
        <v>5927</v>
      </c>
      <c r="C5379" s="2" t="s">
        <v>6650</v>
      </c>
      <c r="F5379" s="2" t="s">
        <v>6651</v>
      </c>
      <c r="G5379" s="2" t="s">
        <v>6652</v>
      </c>
      <c r="H5379" s="2" t="s">
        <v>6653</v>
      </c>
      <c r="I5379" s="2" t="s">
        <v>20111</v>
      </c>
      <c r="J5379" s="2" t="s">
        <v>28</v>
      </c>
      <c r="K5379" s="2" t="s">
        <v>173</v>
      </c>
      <c r="L5379" s="2" t="s">
        <v>549</v>
      </c>
      <c r="M5379" s="2" t="s">
        <v>855</v>
      </c>
      <c r="N5379" s="2" t="s">
        <v>4618</v>
      </c>
      <c r="O5379" s="2" t="s">
        <v>37</v>
      </c>
      <c r="P5379" s="24">
        <v>0</v>
      </c>
      <c r="Q5379" s="24">
        <v>0</v>
      </c>
      <c r="R5379" s="27" t="s">
        <v>1578</v>
      </c>
      <c r="S5379" s="28" t="s">
        <v>1589</v>
      </c>
      <c r="T5379" s="2" t="s">
        <v>33</v>
      </c>
      <c r="U5379" s="2">
        <v>0</v>
      </c>
      <c r="V5379" s="2" t="s">
        <v>28201</v>
      </c>
      <c r="W5379" s="2" t="s">
        <v>34</v>
      </c>
      <c r="X5379" s="58" t="s">
        <v>12666</v>
      </c>
      <c r="Z5379" s="2">
        <v>412000</v>
      </c>
      <c r="AB5379" s="58">
        <v>46092.621099537035</v>
      </c>
      <c r="AC5379" s="2">
        <v>0</v>
      </c>
      <c r="AD5379" s="104">
        <v>412000</v>
      </c>
      <c r="AE5379" s="2">
        <v>46092.621099537035</v>
      </c>
      <c r="AG5379" s="2">
        <v>114477</v>
      </c>
    </row>
    <row r="5380" spans="1:33" ht="45" x14ac:dyDescent="0.25">
      <c r="A5380" s="2" t="s">
        <v>12053</v>
      </c>
      <c r="B5380" s="2" t="s">
        <v>5927</v>
      </c>
      <c r="C5380" s="2" t="s">
        <v>12054</v>
      </c>
      <c r="F5380" s="2" t="s">
        <v>12055</v>
      </c>
      <c r="G5380" s="2" t="s">
        <v>12056</v>
      </c>
      <c r="H5380" s="2" t="s">
        <v>12057</v>
      </c>
      <c r="I5380" s="2" t="s">
        <v>23069</v>
      </c>
      <c r="J5380" s="2" t="s">
        <v>28</v>
      </c>
      <c r="K5380" s="2" t="s">
        <v>61</v>
      </c>
      <c r="L5380" s="2" t="s">
        <v>331</v>
      </c>
      <c r="M5380" s="2" t="s">
        <v>332</v>
      </c>
      <c r="N5380" s="2" t="s">
        <v>3563</v>
      </c>
      <c r="O5380" s="2" t="s">
        <v>706</v>
      </c>
      <c r="P5380" s="24">
        <v>0</v>
      </c>
      <c r="Q5380" s="24">
        <v>0</v>
      </c>
      <c r="R5380" s="27" t="s">
        <v>1578</v>
      </c>
      <c r="S5380" s="28" t="s">
        <v>1589</v>
      </c>
      <c r="T5380" s="2" t="s">
        <v>33</v>
      </c>
      <c r="U5380" s="2">
        <v>0</v>
      </c>
      <c r="V5380" s="2" t="s">
        <v>5797</v>
      </c>
      <c r="W5380" s="2" t="s">
        <v>34</v>
      </c>
      <c r="AC5380" s="2">
        <v>0</v>
      </c>
      <c r="AD5380" s="104"/>
    </row>
    <row r="5381" spans="1:33" ht="45" x14ac:dyDescent="0.25">
      <c r="A5381" s="2" t="s">
        <v>8583</v>
      </c>
      <c r="B5381" s="2" t="s">
        <v>5927</v>
      </c>
      <c r="C5381" s="2" t="s">
        <v>8584</v>
      </c>
      <c r="F5381" s="2" t="s">
        <v>8585</v>
      </c>
      <c r="G5381" s="2" t="s">
        <v>8586</v>
      </c>
      <c r="H5381" s="2" t="s">
        <v>8587</v>
      </c>
      <c r="I5381" s="2" t="s">
        <v>21251</v>
      </c>
      <c r="J5381" s="2" t="s">
        <v>28</v>
      </c>
      <c r="K5381" s="2" t="s">
        <v>78</v>
      </c>
      <c r="L5381" s="2" t="s">
        <v>1014</v>
      </c>
      <c r="M5381" s="2" t="s">
        <v>1015</v>
      </c>
      <c r="N5381" s="2" t="s">
        <v>3756</v>
      </c>
      <c r="O5381" s="2" t="s">
        <v>705</v>
      </c>
      <c r="P5381" s="24">
        <v>0</v>
      </c>
      <c r="Q5381" s="24">
        <v>0</v>
      </c>
      <c r="R5381" s="27" t="s">
        <v>1578</v>
      </c>
      <c r="S5381" s="28" t="s">
        <v>1589</v>
      </c>
      <c r="T5381" s="2" t="s">
        <v>33</v>
      </c>
      <c r="U5381" s="2">
        <v>0</v>
      </c>
      <c r="V5381" s="2" t="s">
        <v>5927</v>
      </c>
      <c r="W5381" s="2" t="s">
        <v>34</v>
      </c>
      <c r="AC5381" s="2">
        <v>0</v>
      </c>
      <c r="AD5381" s="104"/>
    </row>
    <row r="5382" spans="1:33" ht="45" x14ac:dyDescent="0.25">
      <c r="A5382" s="2" t="s">
        <v>11414</v>
      </c>
      <c r="B5382" s="2" t="s">
        <v>5927</v>
      </c>
      <c r="C5382" s="2" t="s">
        <v>11415</v>
      </c>
      <c r="F5382" s="2" t="s">
        <v>11416</v>
      </c>
      <c r="G5382" s="2" t="s">
        <v>11417</v>
      </c>
      <c r="H5382" s="2" t="s">
        <v>5808</v>
      </c>
      <c r="I5382" s="2" t="s">
        <v>22234</v>
      </c>
      <c r="J5382" s="2" t="s">
        <v>28</v>
      </c>
      <c r="K5382" s="2" t="s">
        <v>68</v>
      </c>
      <c r="L5382" s="2" t="s">
        <v>195</v>
      </c>
      <c r="M5382" s="2" t="s">
        <v>196</v>
      </c>
      <c r="N5382" s="2" t="s">
        <v>5336</v>
      </c>
      <c r="O5382" s="2" t="s">
        <v>705</v>
      </c>
      <c r="P5382" s="24">
        <v>0</v>
      </c>
      <c r="Q5382" s="24">
        <v>0</v>
      </c>
      <c r="R5382" s="27" t="s">
        <v>1578</v>
      </c>
      <c r="S5382" s="28" t="s">
        <v>1589</v>
      </c>
      <c r="T5382" s="2" t="s">
        <v>33</v>
      </c>
      <c r="U5382" s="2">
        <v>0</v>
      </c>
      <c r="V5382" s="2" t="s">
        <v>5789</v>
      </c>
      <c r="W5382" s="2" t="s">
        <v>34</v>
      </c>
      <c r="AC5382" s="2">
        <v>0</v>
      </c>
      <c r="AD5382" s="104"/>
    </row>
    <row r="5383" spans="1:33" ht="60" x14ac:dyDescent="0.25">
      <c r="A5383" s="2" t="s">
        <v>10467</v>
      </c>
      <c r="B5383" s="2" t="s">
        <v>5927</v>
      </c>
      <c r="C5383" s="2" t="s">
        <v>10468</v>
      </c>
      <c r="F5383" s="2" t="s">
        <v>10469</v>
      </c>
      <c r="G5383" s="2" t="s">
        <v>10470</v>
      </c>
      <c r="H5383" s="2" t="s">
        <v>10471</v>
      </c>
      <c r="I5383" s="2" t="s">
        <v>22411</v>
      </c>
      <c r="J5383" s="2" t="s">
        <v>28</v>
      </c>
      <c r="K5383" s="2" t="s">
        <v>68</v>
      </c>
      <c r="L5383" s="2" t="s">
        <v>94</v>
      </c>
      <c r="M5383" s="2" t="s">
        <v>95</v>
      </c>
      <c r="N5383" s="2" t="s">
        <v>4139</v>
      </c>
      <c r="O5383" s="2" t="s">
        <v>32</v>
      </c>
      <c r="P5383" s="24">
        <v>0</v>
      </c>
      <c r="Q5383" s="24">
        <v>1</v>
      </c>
      <c r="R5383" s="27" t="s">
        <v>1568</v>
      </c>
      <c r="S5383" s="28" t="s">
        <v>1589</v>
      </c>
      <c r="T5383" s="2" t="s">
        <v>33</v>
      </c>
      <c r="U5383" s="2">
        <v>0</v>
      </c>
      <c r="V5383" s="2" t="s">
        <v>17750</v>
      </c>
      <c r="W5383" s="2" t="s">
        <v>34</v>
      </c>
      <c r="X5383" s="58" t="s">
        <v>5754</v>
      </c>
      <c r="Z5383" s="2">
        <v>412000</v>
      </c>
      <c r="AB5383" s="58">
        <v>46091.407442129632</v>
      </c>
      <c r="AC5383" s="2">
        <v>0</v>
      </c>
      <c r="AD5383" s="104">
        <v>412000</v>
      </c>
      <c r="AE5383" s="2">
        <v>46091.407442129632</v>
      </c>
      <c r="AG5383" s="2">
        <v>93128</v>
      </c>
    </row>
    <row r="5384" spans="1:33" ht="60" x14ac:dyDescent="0.25">
      <c r="A5384" s="2" t="s">
        <v>8072</v>
      </c>
      <c r="B5384" s="2" t="s">
        <v>5927</v>
      </c>
      <c r="C5384" s="2" t="s">
        <v>8073</v>
      </c>
      <c r="F5384" s="2" t="s">
        <v>8074</v>
      </c>
      <c r="G5384" s="2" t="s">
        <v>8075</v>
      </c>
      <c r="H5384" s="2" t="s">
        <v>8076</v>
      </c>
      <c r="I5384" s="2" t="s">
        <v>21278</v>
      </c>
      <c r="J5384" s="2" t="s">
        <v>28</v>
      </c>
      <c r="K5384" s="2" t="s">
        <v>78</v>
      </c>
      <c r="L5384" s="2" t="s">
        <v>287</v>
      </c>
      <c r="M5384" s="2" t="s">
        <v>288</v>
      </c>
      <c r="N5384" s="2" t="s">
        <v>8028</v>
      </c>
      <c r="O5384" s="2" t="s">
        <v>32</v>
      </c>
      <c r="P5384" s="24">
        <v>0</v>
      </c>
      <c r="Q5384" s="24">
        <v>1</v>
      </c>
      <c r="R5384" s="27" t="s">
        <v>1568</v>
      </c>
      <c r="S5384" s="28" t="s">
        <v>1589</v>
      </c>
      <c r="T5384" s="2" t="s">
        <v>33</v>
      </c>
      <c r="U5384" s="2">
        <v>0</v>
      </c>
      <c r="V5384" s="2" t="s">
        <v>19078</v>
      </c>
      <c r="W5384" s="2" t="s">
        <v>34</v>
      </c>
      <c r="X5384" s="58" t="s">
        <v>5927</v>
      </c>
      <c r="Z5384" s="2">
        <v>412000</v>
      </c>
      <c r="AB5384" s="58">
        <v>46086.668310185189</v>
      </c>
      <c r="AC5384" s="2">
        <v>0</v>
      </c>
      <c r="AD5384" s="104">
        <v>412000</v>
      </c>
      <c r="AE5384" s="2">
        <v>46086.668310185189</v>
      </c>
      <c r="AG5384" s="2">
        <v>78816</v>
      </c>
    </row>
    <row r="5385" spans="1:33" ht="45" x14ac:dyDescent="0.25">
      <c r="A5385" s="2" t="s">
        <v>9975</v>
      </c>
      <c r="B5385" s="2" t="s">
        <v>5927</v>
      </c>
      <c r="C5385" s="2" t="s">
        <v>9976</v>
      </c>
      <c r="F5385" s="2" t="s">
        <v>9977</v>
      </c>
      <c r="G5385" s="2" t="s">
        <v>9978</v>
      </c>
      <c r="H5385" s="2" t="s">
        <v>9979</v>
      </c>
      <c r="I5385" s="2" t="s">
        <v>22326</v>
      </c>
      <c r="J5385" s="2" t="s">
        <v>28</v>
      </c>
      <c r="K5385" s="2" t="s">
        <v>68</v>
      </c>
      <c r="L5385" s="2" t="s">
        <v>215</v>
      </c>
      <c r="M5385" s="2" t="s">
        <v>246</v>
      </c>
      <c r="N5385" s="2" t="s">
        <v>3966</v>
      </c>
      <c r="O5385" s="2" t="s">
        <v>712</v>
      </c>
      <c r="P5385" s="24">
        <v>0</v>
      </c>
      <c r="Q5385" s="24">
        <v>0</v>
      </c>
      <c r="R5385" s="27" t="s">
        <v>1578</v>
      </c>
      <c r="S5385" s="28" t="s">
        <v>1583</v>
      </c>
      <c r="T5385" s="2" t="s">
        <v>130</v>
      </c>
      <c r="U5385" s="2">
        <v>0</v>
      </c>
      <c r="V5385" s="2" t="s">
        <v>29585</v>
      </c>
      <c r="W5385" s="2" t="s">
        <v>34</v>
      </c>
      <c r="AC5385" s="2">
        <v>0</v>
      </c>
      <c r="AD5385" s="104"/>
    </row>
    <row r="5386" spans="1:33" ht="45" x14ac:dyDescent="0.25">
      <c r="A5386" s="2" t="s">
        <v>11654</v>
      </c>
      <c r="B5386" s="2" t="s">
        <v>5927</v>
      </c>
      <c r="C5386" s="2" t="s">
        <v>11655</v>
      </c>
      <c r="F5386" s="2" t="s">
        <v>11656</v>
      </c>
      <c r="G5386" s="2" t="s">
        <v>11657</v>
      </c>
      <c r="H5386" s="2" t="s">
        <v>11658</v>
      </c>
      <c r="I5386" s="2" t="s">
        <v>22252</v>
      </c>
      <c r="J5386" s="2" t="s">
        <v>28</v>
      </c>
      <c r="K5386" s="2" t="s">
        <v>68</v>
      </c>
      <c r="L5386" s="2" t="s">
        <v>195</v>
      </c>
      <c r="M5386" s="2" t="s">
        <v>196</v>
      </c>
      <c r="N5386" s="2" t="s">
        <v>5336</v>
      </c>
      <c r="O5386" s="2" t="s">
        <v>705</v>
      </c>
      <c r="P5386" s="24">
        <v>0</v>
      </c>
      <c r="Q5386" s="24">
        <v>0</v>
      </c>
      <c r="R5386" s="27" t="s">
        <v>1578</v>
      </c>
      <c r="S5386" s="28" t="s">
        <v>1589</v>
      </c>
      <c r="T5386" s="2" t="s">
        <v>33</v>
      </c>
      <c r="U5386" s="2">
        <v>0</v>
      </c>
      <c r="V5386" s="2" t="s">
        <v>5789</v>
      </c>
      <c r="W5386" s="2" t="s">
        <v>34</v>
      </c>
      <c r="AC5386" s="2">
        <v>0</v>
      </c>
      <c r="AD5386" s="104"/>
    </row>
    <row r="5387" spans="1:33" ht="45" x14ac:dyDescent="0.25">
      <c r="A5387" s="2" t="s">
        <v>8023</v>
      </c>
      <c r="B5387" s="2" t="s">
        <v>5927</v>
      </c>
      <c r="C5387" s="2" t="s">
        <v>8024</v>
      </c>
      <c r="F5387" s="2" t="s">
        <v>8025</v>
      </c>
      <c r="G5387" s="2" t="s">
        <v>8026</v>
      </c>
      <c r="H5387" s="2" t="s">
        <v>8027</v>
      </c>
      <c r="I5387" s="2" t="s">
        <v>21279</v>
      </c>
      <c r="J5387" s="2" t="s">
        <v>28</v>
      </c>
      <c r="K5387" s="2" t="s">
        <v>78</v>
      </c>
      <c r="L5387" s="2" t="s">
        <v>287</v>
      </c>
      <c r="M5387" s="2" t="s">
        <v>288</v>
      </c>
      <c r="N5387" s="2" t="s">
        <v>8028</v>
      </c>
      <c r="O5387" s="2" t="s">
        <v>32</v>
      </c>
      <c r="P5387" s="24">
        <v>0</v>
      </c>
      <c r="Q5387" s="24">
        <v>1</v>
      </c>
      <c r="R5387" s="27" t="s">
        <v>1568</v>
      </c>
      <c r="S5387" s="28" t="s">
        <v>1589</v>
      </c>
      <c r="T5387" s="2" t="s">
        <v>33</v>
      </c>
      <c r="U5387" s="2">
        <v>0</v>
      </c>
      <c r="V5387" s="2" t="s">
        <v>17797</v>
      </c>
      <c r="W5387" s="2" t="s">
        <v>34</v>
      </c>
      <c r="X5387" s="58" t="s">
        <v>5927</v>
      </c>
      <c r="Z5387" s="2">
        <v>412000</v>
      </c>
      <c r="AB5387" s="58">
        <v>46086.663148148145</v>
      </c>
      <c r="AC5387" s="2">
        <v>0</v>
      </c>
      <c r="AD5387" s="104">
        <v>412000</v>
      </c>
      <c r="AE5387" s="2">
        <v>46086.663148148145</v>
      </c>
      <c r="AG5387" s="2">
        <v>78426</v>
      </c>
    </row>
    <row r="5388" spans="1:33" ht="45" x14ac:dyDescent="0.25">
      <c r="A5388" s="2" t="s">
        <v>11769</v>
      </c>
      <c r="B5388" s="2" t="s">
        <v>5927</v>
      </c>
      <c r="C5388" s="2" t="s">
        <v>11770</v>
      </c>
      <c r="F5388" s="2" t="s">
        <v>11771</v>
      </c>
      <c r="G5388" s="2" t="s">
        <v>11772</v>
      </c>
      <c r="H5388" s="2" t="s">
        <v>11178</v>
      </c>
      <c r="I5388" s="2" t="s">
        <v>22412</v>
      </c>
      <c r="J5388" s="2" t="s">
        <v>28</v>
      </c>
      <c r="K5388" s="2" t="s">
        <v>68</v>
      </c>
      <c r="L5388" s="2" t="s">
        <v>238</v>
      </c>
      <c r="M5388" s="2" t="s">
        <v>446</v>
      </c>
      <c r="N5388" s="2" t="s">
        <v>3977</v>
      </c>
      <c r="O5388" s="2" t="s">
        <v>32</v>
      </c>
      <c r="P5388" s="24">
        <v>0</v>
      </c>
      <c r="Q5388" s="24">
        <v>1</v>
      </c>
      <c r="R5388" s="27" t="s">
        <v>1568</v>
      </c>
      <c r="S5388" s="28" t="s">
        <v>1589</v>
      </c>
      <c r="T5388" s="2" t="s">
        <v>33</v>
      </c>
      <c r="U5388" s="2">
        <v>0</v>
      </c>
      <c r="V5388" s="2" t="s">
        <v>19231</v>
      </c>
      <c r="W5388" s="2" t="s">
        <v>34</v>
      </c>
      <c r="X5388" s="58" t="s">
        <v>12666</v>
      </c>
      <c r="Z5388" s="2">
        <v>412000</v>
      </c>
      <c r="AB5388" s="58">
        <v>46092.553287037037</v>
      </c>
      <c r="AC5388" s="2">
        <v>0</v>
      </c>
      <c r="AD5388" s="104">
        <v>412000</v>
      </c>
      <c r="AE5388" s="2">
        <v>46092.553287037037</v>
      </c>
      <c r="AG5388" s="2">
        <v>114680</v>
      </c>
    </row>
    <row r="5389" spans="1:33" ht="45" x14ac:dyDescent="0.25">
      <c r="A5389" s="2" t="s">
        <v>8048</v>
      </c>
      <c r="B5389" s="2" t="s">
        <v>5927</v>
      </c>
      <c r="C5389" s="2" t="s">
        <v>8049</v>
      </c>
      <c r="F5389" s="2" t="s">
        <v>8050</v>
      </c>
      <c r="G5389" s="2" t="s">
        <v>8051</v>
      </c>
      <c r="H5389" s="2" t="s">
        <v>8052</v>
      </c>
      <c r="I5389" s="2" t="s">
        <v>21280</v>
      </c>
      <c r="J5389" s="2" t="s">
        <v>28</v>
      </c>
      <c r="K5389" s="2" t="s">
        <v>78</v>
      </c>
      <c r="L5389" s="2" t="s">
        <v>1014</v>
      </c>
      <c r="M5389" s="2" t="s">
        <v>1015</v>
      </c>
      <c r="N5389" s="2" t="s">
        <v>3756</v>
      </c>
      <c r="O5389" s="2" t="s">
        <v>32</v>
      </c>
      <c r="P5389" s="24">
        <v>0</v>
      </c>
      <c r="Q5389" s="24">
        <v>1</v>
      </c>
      <c r="R5389" s="27" t="s">
        <v>1568</v>
      </c>
      <c r="S5389" s="28" t="s">
        <v>1589</v>
      </c>
      <c r="T5389" s="2" t="s">
        <v>33</v>
      </c>
      <c r="U5389" s="2">
        <v>0</v>
      </c>
      <c r="V5389" s="2" t="s">
        <v>32960</v>
      </c>
      <c r="W5389" s="2" t="s">
        <v>34</v>
      </c>
      <c r="X5389" s="58" t="s">
        <v>5927</v>
      </c>
      <c r="Z5389" s="2">
        <v>412000</v>
      </c>
      <c r="AB5389" s="58">
        <v>46086.68482638889</v>
      </c>
      <c r="AC5389" s="2">
        <v>0</v>
      </c>
      <c r="AD5389" s="104">
        <v>412000</v>
      </c>
      <c r="AE5389" s="2">
        <v>46086.68482638889</v>
      </c>
      <c r="AG5389" s="2">
        <v>79600</v>
      </c>
    </row>
    <row r="5390" spans="1:33" ht="45" x14ac:dyDescent="0.25">
      <c r="A5390" s="2" t="s">
        <v>9903</v>
      </c>
      <c r="B5390" s="2" t="s">
        <v>5927</v>
      </c>
      <c r="C5390" s="2" t="s">
        <v>9904</v>
      </c>
      <c r="F5390" s="2" t="s">
        <v>9782</v>
      </c>
      <c r="G5390" s="2" t="s">
        <v>9783</v>
      </c>
      <c r="H5390" s="2" t="s">
        <v>9784</v>
      </c>
      <c r="I5390" s="2" t="s">
        <v>22019</v>
      </c>
      <c r="J5390" s="2" t="s">
        <v>28</v>
      </c>
      <c r="K5390" s="2" t="s">
        <v>72</v>
      </c>
      <c r="L5390" s="2" t="s">
        <v>9785</v>
      </c>
      <c r="M5390" s="2" t="s">
        <v>760</v>
      </c>
      <c r="N5390" s="2" t="s">
        <v>9786</v>
      </c>
      <c r="O5390" s="2" t="s">
        <v>705</v>
      </c>
      <c r="P5390" s="24">
        <v>0</v>
      </c>
      <c r="Q5390" s="24">
        <v>0</v>
      </c>
      <c r="R5390" s="27" t="s">
        <v>1578</v>
      </c>
      <c r="S5390" s="28" t="s">
        <v>1589</v>
      </c>
      <c r="T5390" s="2" t="s">
        <v>33</v>
      </c>
      <c r="U5390" s="2">
        <v>0</v>
      </c>
      <c r="V5390" s="2" t="s">
        <v>5927</v>
      </c>
      <c r="W5390" s="2" t="s">
        <v>34</v>
      </c>
      <c r="AC5390" s="2">
        <v>0</v>
      </c>
      <c r="AD5390" s="104"/>
    </row>
    <row r="5391" spans="1:33" ht="45" x14ac:dyDescent="0.25">
      <c r="A5391" s="2" t="s">
        <v>9794</v>
      </c>
      <c r="B5391" s="2" t="s">
        <v>5927</v>
      </c>
      <c r="C5391" s="2" t="s">
        <v>9795</v>
      </c>
      <c r="F5391" s="2" t="s">
        <v>9796</v>
      </c>
      <c r="G5391" s="2" t="s">
        <v>9797</v>
      </c>
      <c r="H5391" s="2" t="s">
        <v>9798</v>
      </c>
      <c r="I5391" s="2" t="s">
        <v>22025</v>
      </c>
      <c r="J5391" s="2" t="s">
        <v>28</v>
      </c>
      <c r="K5391" s="2" t="s">
        <v>72</v>
      </c>
      <c r="L5391" s="2" t="s">
        <v>396</v>
      </c>
      <c r="M5391" s="2" t="s">
        <v>397</v>
      </c>
      <c r="N5391" s="2" t="s">
        <v>3553</v>
      </c>
      <c r="O5391" s="2" t="s">
        <v>32</v>
      </c>
      <c r="P5391" s="24">
        <v>0</v>
      </c>
      <c r="Q5391" s="24">
        <v>1</v>
      </c>
      <c r="R5391" s="27" t="s">
        <v>1568</v>
      </c>
      <c r="S5391" s="28" t="s">
        <v>1589</v>
      </c>
      <c r="T5391" s="2" t="s">
        <v>33</v>
      </c>
      <c r="U5391" s="2">
        <v>0</v>
      </c>
      <c r="V5391" s="2" t="s">
        <v>25078</v>
      </c>
      <c r="W5391" s="2" t="s">
        <v>34</v>
      </c>
      <c r="X5391" s="58" t="s">
        <v>5927</v>
      </c>
      <c r="Z5391" s="2">
        <v>412000</v>
      </c>
      <c r="AB5391" s="58">
        <v>46086.922893518517</v>
      </c>
      <c r="AC5391" s="2">
        <v>0</v>
      </c>
      <c r="AD5391" s="104">
        <v>412000</v>
      </c>
      <c r="AE5391" s="2">
        <v>46086.922893518517</v>
      </c>
      <c r="AG5391" s="2">
        <v>85605</v>
      </c>
    </row>
    <row r="5392" spans="1:33" ht="45" x14ac:dyDescent="0.25">
      <c r="A5392" s="2" t="s">
        <v>11321</v>
      </c>
      <c r="B5392" s="2" t="s">
        <v>5927</v>
      </c>
      <c r="C5392" s="2" t="s">
        <v>11322</v>
      </c>
      <c r="F5392" s="2" t="s">
        <v>11323</v>
      </c>
      <c r="G5392" s="2" t="s">
        <v>11324</v>
      </c>
      <c r="H5392" s="2" t="s">
        <v>11325</v>
      </c>
      <c r="I5392" s="2" t="s">
        <v>22413</v>
      </c>
      <c r="J5392" s="2" t="s">
        <v>28</v>
      </c>
      <c r="K5392" s="2" t="s">
        <v>68</v>
      </c>
      <c r="L5392" s="2" t="s">
        <v>466</v>
      </c>
      <c r="M5392" s="2" t="s">
        <v>467</v>
      </c>
      <c r="N5392" s="2" t="s">
        <v>5436</v>
      </c>
      <c r="O5392" s="2" t="s">
        <v>32</v>
      </c>
      <c r="P5392" s="24">
        <v>0</v>
      </c>
      <c r="Q5392" s="24">
        <v>1</v>
      </c>
      <c r="R5392" s="27" t="s">
        <v>1568</v>
      </c>
      <c r="S5392" s="28" t="s">
        <v>1589</v>
      </c>
      <c r="T5392" s="2" t="s">
        <v>33</v>
      </c>
      <c r="U5392" s="2">
        <v>0</v>
      </c>
      <c r="V5392" s="2" t="s">
        <v>24004</v>
      </c>
      <c r="W5392" s="2" t="s">
        <v>34</v>
      </c>
      <c r="X5392" s="58" t="s">
        <v>12666</v>
      </c>
      <c r="Z5392" s="2">
        <v>412000</v>
      </c>
      <c r="AB5392" s="58">
        <v>46092.743020833332</v>
      </c>
      <c r="AC5392" s="2">
        <v>0</v>
      </c>
      <c r="AD5392" s="104">
        <v>412000</v>
      </c>
      <c r="AE5392" s="2">
        <v>46092.743020833332</v>
      </c>
      <c r="AG5392" s="2">
        <v>114683</v>
      </c>
    </row>
    <row r="5393" spans="1:33" ht="45" x14ac:dyDescent="0.25">
      <c r="A5393" s="2" t="s">
        <v>9590</v>
      </c>
      <c r="B5393" s="2" t="s">
        <v>5927</v>
      </c>
      <c r="C5393" s="2" t="s">
        <v>9591</v>
      </c>
      <c r="F5393" s="2" t="s">
        <v>9592</v>
      </c>
      <c r="G5393" s="2" t="s">
        <v>9593</v>
      </c>
      <c r="H5393" s="2" t="s">
        <v>2706</v>
      </c>
      <c r="I5393" s="2" t="s">
        <v>21675</v>
      </c>
      <c r="J5393" s="2" t="s">
        <v>28</v>
      </c>
      <c r="K5393" s="2" t="s">
        <v>51</v>
      </c>
      <c r="L5393" s="2" t="s">
        <v>791</v>
      </c>
      <c r="M5393" s="2" t="s">
        <v>792</v>
      </c>
      <c r="N5393" s="2" t="s">
        <v>4970</v>
      </c>
      <c r="O5393" s="2" t="s">
        <v>705</v>
      </c>
      <c r="P5393" s="24">
        <v>0</v>
      </c>
      <c r="Q5393" s="24">
        <v>0</v>
      </c>
      <c r="R5393" s="27" t="s">
        <v>1578</v>
      </c>
      <c r="S5393" s="28" t="s">
        <v>1589</v>
      </c>
      <c r="T5393" s="2" t="s">
        <v>33</v>
      </c>
      <c r="U5393" s="2">
        <v>0</v>
      </c>
      <c r="V5393" s="2" t="s">
        <v>5927</v>
      </c>
      <c r="W5393" s="2" t="s">
        <v>34</v>
      </c>
      <c r="AC5393" s="2">
        <v>0</v>
      </c>
      <c r="AD5393" s="104"/>
    </row>
    <row r="5394" spans="1:33" ht="45" x14ac:dyDescent="0.25">
      <c r="A5394" s="2" t="s">
        <v>9757</v>
      </c>
      <c r="B5394" s="2" t="s">
        <v>5927</v>
      </c>
      <c r="C5394" s="2" t="s">
        <v>9758</v>
      </c>
      <c r="F5394" s="2" t="s">
        <v>2237</v>
      </c>
      <c r="G5394" s="2" t="s">
        <v>3555</v>
      </c>
      <c r="H5394" s="2" t="s">
        <v>3556</v>
      </c>
      <c r="I5394" s="2" t="s">
        <v>22026</v>
      </c>
      <c r="J5394" s="2" t="s">
        <v>28</v>
      </c>
      <c r="K5394" s="2" t="s">
        <v>72</v>
      </c>
      <c r="L5394" s="2" t="s">
        <v>396</v>
      </c>
      <c r="M5394" s="2" t="s">
        <v>397</v>
      </c>
      <c r="N5394" s="2" t="s">
        <v>3553</v>
      </c>
      <c r="O5394" s="2" t="s">
        <v>32</v>
      </c>
      <c r="P5394" s="24">
        <v>0</v>
      </c>
      <c r="Q5394" s="24">
        <v>2</v>
      </c>
      <c r="R5394" s="27" t="s">
        <v>1568</v>
      </c>
      <c r="S5394" s="28" t="s">
        <v>1589</v>
      </c>
      <c r="T5394" s="2" t="s">
        <v>33</v>
      </c>
      <c r="U5394" s="2">
        <v>0</v>
      </c>
      <c r="V5394" s="2" t="s">
        <v>16033</v>
      </c>
      <c r="W5394" s="2" t="s">
        <v>34</v>
      </c>
      <c r="X5394" s="58" t="s">
        <v>5927</v>
      </c>
      <c r="Z5394" s="2">
        <v>412000</v>
      </c>
      <c r="AB5394" s="58">
        <v>46086.91951388889</v>
      </c>
      <c r="AC5394" s="2">
        <v>0</v>
      </c>
      <c r="AD5394" s="104">
        <v>412000</v>
      </c>
      <c r="AE5394" s="2">
        <v>46086.91951388889</v>
      </c>
      <c r="AG5394" s="2">
        <v>85510</v>
      </c>
    </row>
    <row r="5395" spans="1:33" ht="60" x14ac:dyDescent="0.25">
      <c r="A5395" s="2" t="s">
        <v>8333</v>
      </c>
      <c r="B5395" s="2" t="s">
        <v>5927</v>
      </c>
      <c r="C5395" s="2" t="s">
        <v>8334</v>
      </c>
      <c r="F5395" s="2" t="s">
        <v>8335</v>
      </c>
      <c r="G5395" s="2" t="s">
        <v>8336</v>
      </c>
      <c r="H5395" s="2" t="s">
        <v>7092</v>
      </c>
      <c r="I5395" s="2" t="s">
        <v>21281</v>
      </c>
      <c r="J5395" s="2" t="s">
        <v>28</v>
      </c>
      <c r="K5395" s="2" t="s">
        <v>78</v>
      </c>
      <c r="L5395" s="2" t="s">
        <v>177</v>
      </c>
      <c r="M5395" s="2" t="s">
        <v>178</v>
      </c>
      <c r="N5395" s="2" t="s">
        <v>4392</v>
      </c>
      <c r="O5395" s="2" t="s">
        <v>32</v>
      </c>
      <c r="P5395" s="24">
        <v>0</v>
      </c>
      <c r="Q5395" s="24">
        <v>1</v>
      </c>
      <c r="R5395" s="27" t="s">
        <v>1568</v>
      </c>
      <c r="S5395" s="28" t="s">
        <v>1589</v>
      </c>
      <c r="T5395" s="2" t="s">
        <v>33</v>
      </c>
      <c r="U5395" s="2">
        <v>0</v>
      </c>
      <c r="V5395" s="2" t="s">
        <v>19598</v>
      </c>
      <c r="W5395" s="2" t="s">
        <v>34</v>
      </c>
      <c r="X5395" s="58" t="s">
        <v>5754</v>
      </c>
      <c r="Z5395" s="2">
        <v>412000</v>
      </c>
      <c r="AB5395" s="58">
        <v>46091.379687499997</v>
      </c>
      <c r="AC5395" s="2">
        <v>0</v>
      </c>
      <c r="AD5395" s="104">
        <v>412000</v>
      </c>
      <c r="AE5395" s="2">
        <v>46091.379687499997</v>
      </c>
      <c r="AG5395" s="2">
        <v>103318</v>
      </c>
    </row>
    <row r="5396" spans="1:33" ht="45" x14ac:dyDescent="0.25">
      <c r="A5396" s="2" t="s">
        <v>8058</v>
      </c>
      <c r="B5396" s="2" t="s">
        <v>5927</v>
      </c>
      <c r="C5396" s="2" t="s">
        <v>8059</v>
      </c>
      <c r="F5396" s="2" t="s">
        <v>8060</v>
      </c>
      <c r="G5396" s="2" t="s">
        <v>8061</v>
      </c>
      <c r="H5396" s="2" t="s">
        <v>8062</v>
      </c>
      <c r="I5396" s="2" t="s">
        <v>21282</v>
      </c>
      <c r="J5396" s="2" t="s">
        <v>28</v>
      </c>
      <c r="K5396" s="2" t="s">
        <v>78</v>
      </c>
      <c r="L5396" s="2" t="s">
        <v>287</v>
      </c>
      <c r="M5396" s="2" t="s">
        <v>288</v>
      </c>
      <c r="N5396" s="2" t="s">
        <v>8028</v>
      </c>
      <c r="O5396" s="2" t="s">
        <v>32</v>
      </c>
      <c r="P5396" s="24">
        <v>0</v>
      </c>
      <c r="Q5396" s="24">
        <v>1</v>
      </c>
      <c r="R5396" s="27" t="s">
        <v>1568</v>
      </c>
      <c r="S5396" s="28" t="s">
        <v>1589</v>
      </c>
      <c r="T5396" s="2" t="s">
        <v>33</v>
      </c>
      <c r="U5396" s="2">
        <v>0</v>
      </c>
      <c r="V5396" s="2" t="s">
        <v>32960</v>
      </c>
      <c r="W5396" s="2" t="s">
        <v>34</v>
      </c>
      <c r="X5396" s="58" t="s">
        <v>5927</v>
      </c>
      <c r="Z5396" s="2">
        <v>412000</v>
      </c>
      <c r="AB5396" s="58">
        <v>46086.678124999999</v>
      </c>
      <c r="AC5396" s="2">
        <v>0</v>
      </c>
      <c r="AD5396" s="104">
        <v>412000</v>
      </c>
      <c r="AE5396" s="2">
        <v>46086.678124999999</v>
      </c>
      <c r="AG5396" s="2">
        <v>79005</v>
      </c>
    </row>
    <row r="5397" spans="1:33" ht="45" x14ac:dyDescent="0.25">
      <c r="A5397" s="2" t="s">
        <v>8034</v>
      </c>
      <c r="B5397" s="2" t="s">
        <v>5927</v>
      </c>
      <c r="C5397" s="2" t="s">
        <v>8035</v>
      </c>
      <c r="F5397" s="2" t="s">
        <v>8036</v>
      </c>
      <c r="G5397" s="2" t="s">
        <v>8037</v>
      </c>
      <c r="H5397" s="2" t="s">
        <v>6406</v>
      </c>
      <c r="I5397" s="2" t="s">
        <v>21283</v>
      </c>
      <c r="J5397" s="2" t="s">
        <v>28</v>
      </c>
      <c r="K5397" s="2" t="s">
        <v>78</v>
      </c>
      <c r="L5397" s="2" t="s">
        <v>96</v>
      </c>
      <c r="M5397" s="2" t="s">
        <v>97</v>
      </c>
      <c r="N5397" s="2" t="s">
        <v>3885</v>
      </c>
      <c r="O5397" s="2" t="s">
        <v>32</v>
      </c>
      <c r="P5397" s="24">
        <v>0</v>
      </c>
      <c r="Q5397" s="24">
        <v>1</v>
      </c>
      <c r="R5397" s="27" t="s">
        <v>1568</v>
      </c>
      <c r="S5397" s="28" t="s">
        <v>1589</v>
      </c>
      <c r="T5397" s="2" t="s">
        <v>33</v>
      </c>
      <c r="U5397" s="2">
        <v>0</v>
      </c>
      <c r="V5397" s="2" t="s">
        <v>19078</v>
      </c>
      <c r="W5397" s="2" t="s">
        <v>34</v>
      </c>
      <c r="X5397" s="58" t="s">
        <v>5797</v>
      </c>
      <c r="Z5397" s="2">
        <v>412000</v>
      </c>
      <c r="AB5397" s="58">
        <v>46087.373368055552</v>
      </c>
      <c r="AC5397" s="2">
        <v>0</v>
      </c>
      <c r="AD5397" s="104">
        <v>412000</v>
      </c>
      <c r="AE5397" s="2">
        <v>46087.373368055552</v>
      </c>
      <c r="AG5397" s="2">
        <v>78433</v>
      </c>
    </row>
    <row r="5398" spans="1:33" ht="45" x14ac:dyDescent="0.25">
      <c r="A5398" s="2" t="s">
        <v>10806</v>
      </c>
      <c r="B5398" s="2" t="s">
        <v>5927</v>
      </c>
      <c r="C5398" s="2" t="s">
        <v>10807</v>
      </c>
      <c r="F5398" s="2" t="s">
        <v>10808</v>
      </c>
      <c r="G5398" s="2" t="s">
        <v>10809</v>
      </c>
      <c r="H5398" s="2" t="s">
        <v>10810</v>
      </c>
      <c r="I5398" s="2" t="s">
        <v>22414</v>
      </c>
      <c r="J5398" s="2" t="s">
        <v>28</v>
      </c>
      <c r="K5398" s="2" t="s">
        <v>68</v>
      </c>
      <c r="L5398" s="2" t="s">
        <v>485</v>
      </c>
      <c r="M5398" s="2" t="s">
        <v>486</v>
      </c>
      <c r="N5398" s="2" t="s">
        <v>5106</v>
      </c>
      <c r="O5398" s="2" t="s">
        <v>705</v>
      </c>
      <c r="P5398" s="24">
        <v>0</v>
      </c>
      <c r="Q5398" s="24">
        <v>0</v>
      </c>
      <c r="R5398" s="27" t="s">
        <v>1578</v>
      </c>
      <c r="S5398" s="28" t="s">
        <v>1589</v>
      </c>
      <c r="T5398" s="2" t="s">
        <v>33</v>
      </c>
      <c r="U5398" s="2">
        <v>0</v>
      </c>
      <c r="V5398" s="2" t="s">
        <v>5927</v>
      </c>
      <c r="W5398" s="2" t="s">
        <v>34</v>
      </c>
      <c r="AC5398" s="2">
        <v>0</v>
      </c>
      <c r="AD5398" s="104"/>
    </row>
    <row r="5399" spans="1:33" ht="45" x14ac:dyDescent="0.25">
      <c r="A5399" s="2" t="s">
        <v>11155</v>
      </c>
      <c r="B5399" s="2" t="s">
        <v>5927</v>
      </c>
      <c r="C5399" s="2" t="s">
        <v>11156</v>
      </c>
      <c r="F5399" s="2" t="s">
        <v>11157</v>
      </c>
      <c r="G5399" s="2" t="s">
        <v>11158</v>
      </c>
      <c r="H5399" s="2" t="s">
        <v>11159</v>
      </c>
      <c r="I5399" s="2" t="s">
        <v>22415</v>
      </c>
      <c r="J5399" s="2" t="s">
        <v>28</v>
      </c>
      <c r="K5399" s="2" t="s">
        <v>68</v>
      </c>
      <c r="L5399" s="2" t="s">
        <v>195</v>
      </c>
      <c r="M5399" s="2" t="s">
        <v>196</v>
      </c>
      <c r="N5399" s="2" t="s">
        <v>5336</v>
      </c>
      <c r="O5399" s="2" t="s">
        <v>705</v>
      </c>
      <c r="P5399" s="24">
        <v>0</v>
      </c>
      <c r="Q5399" s="24">
        <v>0</v>
      </c>
      <c r="R5399" s="27" t="s">
        <v>1578</v>
      </c>
      <c r="S5399" s="28" t="s">
        <v>1589</v>
      </c>
      <c r="T5399" s="2" t="s">
        <v>33</v>
      </c>
      <c r="U5399" s="2">
        <v>0</v>
      </c>
      <c r="V5399" s="2" t="s">
        <v>5789</v>
      </c>
      <c r="W5399" s="2" t="s">
        <v>34</v>
      </c>
      <c r="AC5399" s="2">
        <v>0</v>
      </c>
      <c r="AD5399" s="104"/>
    </row>
    <row r="5400" spans="1:33" ht="45" x14ac:dyDescent="0.25">
      <c r="A5400" s="2" t="s">
        <v>7582</v>
      </c>
      <c r="B5400" s="2" t="s">
        <v>5927</v>
      </c>
      <c r="C5400" s="2" t="s">
        <v>7583</v>
      </c>
      <c r="F5400" s="2" t="s">
        <v>7584</v>
      </c>
      <c r="G5400" s="2" t="s">
        <v>7585</v>
      </c>
      <c r="H5400" s="2" t="s">
        <v>7586</v>
      </c>
      <c r="I5400" s="2" t="s">
        <v>20694</v>
      </c>
      <c r="J5400" s="2" t="s">
        <v>28</v>
      </c>
      <c r="K5400" s="2" t="s">
        <v>29</v>
      </c>
      <c r="L5400" s="2" t="s">
        <v>270</v>
      </c>
      <c r="M5400" s="2" t="s">
        <v>271</v>
      </c>
      <c r="N5400" s="2" t="s">
        <v>4351</v>
      </c>
      <c r="O5400" s="2" t="s">
        <v>32</v>
      </c>
      <c r="P5400" s="24">
        <v>0</v>
      </c>
      <c r="Q5400" s="24">
        <v>1</v>
      </c>
      <c r="R5400" s="27" t="s">
        <v>1568</v>
      </c>
      <c r="S5400" s="28" t="s">
        <v>1589</v>
      </c>
      <c r="T5400" s="2" t="s">
        <v>33</v>
      </c>
      <c r="U5400" s="2">
        <v>0</v>
      </c>
      <c r="V5400" s="2" t="s">
        <v>19078</v>
      </c>
      <c r="W5400" s="2" t="s">
        <v>34</v>
      </c>
      <c r="X5400" s="58" t="s">
        <v>12666</v>
      </c>
      <c r="Z5400" s="2">
        <v>412000</v>
      </c>
      <c r="AB5400" s="58">
        <v>46092.622476851851</v>
      </c>
      <c r="AC5400" s="2">
        <v>0</v>
      </c>
      <c r="AD5400" s="104">
        <v>412000</v>
      </c>
      <c r="AE5400" s="2">
        <v>46092.622476851851</v>
      </c>
      <c r="AG5400" s="2">
        <v>115635</v>
      </c>
    </row>
    <row r="5401" spans="1:33" ht="45" x14ac:dyDescent="0.25">
      <c r="A5401" s="2" t="s">
        <v>8836</v>
      </c>
      <c r="B5401" s="2" t="s">
        <v>5927</v>
      </c>
      <c r="C5401" s="2" t="s">
        <v>8837</v>
      </c>
      <c r="F5401" s="2" t="s">
        <v>8838</v>
      </c>
      <c r="G5401" s="2" t="s">
        <v>8839</v>
      </c>
      <c r="H5401" s="2" t="s">
        <v>7270</v>
      </c>
      <c r="I5401" s="2" t="s">
        <v>21775</v>
      </c>
      <c r="J5401" s="2" t="s">
        <v>28</v>
      </c>
      <c r="K5401" s="2" t="s">
        <v>51</v>
      </c>
      <c r="L5401" s="2" t="s">
        <v>234</v>
      </c>
      <c r="M5401" s="2" t="s">
        <v>235</v>
      </c>
      <c r="N5401" s="2" t="s">
        <v>4327</v>
      </c>
      <c r="O5401" s="2" t="s">
        <v>32</v>
      </c>
      <c r="P5401" s="24">
        <v>0</v>
      </c>
      <c r="Q5401" s="24">
        <v>1</v>
      </c>
      <c r="R5401" s="27" t="s">
        <v>1568</v>
      </c>
      <c r="S5401" s="28" t="s">
        <v>1589</v>
      </c>
      <c r="T5401" s="2" t="s">
        <v>33</v>
      </c>
      <c r="U5401" s="2">
        <v>0</v>
      </c>
      <c r="V5401" s="2" t="s">
        <v>30383</v>
      </c>
      <c r="W5401" s="2" t="s">
        <v>34</v>
      </c>
      <c r="X5401" s="58" t="s">
        <v>5927</v>
      </c>
      <c r="Z5401" s="2">
        <v>412000</v>
      </c>
      <c r="AB5401" s="58">
        <v>46086.739050925928</v>
      </c>
      <c r="AC5401" s="2">
        <v>0</v>
      </c>
      <c r="AD5401" s="104">
        <v>412000</v>
      </c>
      <c r="AE5401" s="2">
        <v>46086.739050925928</v>
      </c>
      <c r="AG5401" s="2">
        <v>77268</v>
      </c>
    </row>
    <row r="5402" spans="1:33" ht="45" x14ac:dyDescent="0.25">
      <c r="A5402" s="2" t="s">
        <v>9771</v>
      </c>
      <c r="B5402" s="2" t="s">
        <v>5927</v>
      </c>
      <c r="C5402" s="2" t="s">
        <v>9772</v>
      </c>
      <c r="F5402" s="2" t="s">
        <v>9773</v>
      </c>
      <c r="G5402" s="2" t="s">
        <v>9774</v>
      </c>
      <c r="H5402" s="2" t="s">
        <v>9775</v>
      </c>
      <c r="I5402" s="2" t="s">
        <v>22027</v>
      </c>
      <c r="J5402" s="2" t="s">
        <v>28</v>
      </c>
      <c r="K5402" s="2" t="s">
        <v>72</v>
      </c>
      <c r="L5402" s="2" t="s">
        <v>450</v>
      </c>
      <c r="M5402" s="2" t="s">
        <v>451</v>
      </c>
      <c r="N5402" s="2" t="s">
        <v>3472</v>
      </c>
      <c r="O5402" s="2" t="s">
        <v>32</v>
      </c>
      <c r="P5402" s="24">
        <v>0</v>
      </c>
      <c r="Q5402" s="24">
        <v>1</v>
      </c>
      <c r="R5402" s="27" t="s">
        <v>1568</v>
      </c>
      <c r="S5402" s="28" t="s">
        <v>1589</v>
      </c>
      <c r="T5402" s="2" t="s">
        <v>33</v>
      </c>
      <c r="U5402" s="2">
        <v>0</v>
      </c>
      <c r="V5402" s="2" t="s">
        <v>16062</v>
      </c>
      <c r="W5402" s="2" t="s">
        <v>34</v>
      </c>
      <c r="X5402" s="58" t="s">
        <v>5927</v>
      </c>
      <c r="Z5402" s="2">
        <v>412000</v>
      </c>
      <c r="AB5402" s="58">
        <v>46086.874490740738</v>
      </c>
      <c r="AC5402" s="2">
        <v>0</v>
      </c>
      <c r="AD5402" s="104">
        <v>412000</v>
      </c>
      <c r="AE5402" s="2">
        <v>46086.874490740738</v>
      </c>
      <c r="AG5402" s="2">
        <v>84685</v>
      </c>
    </row>
    <row r="5403" spans="1:33" ht="45" x14ac:dyDescent="0.25">
      <c r="A5403" s="2" t="s">
        <v>9759</v>
      </c>
      <c r="B5403" s="2" t="s">
        <v>5927</v>
      </c>
      <c r="C5403" s="2" t="s">
        <v>9760</v>
      </c>
      <c r="F5403" s="2" t="s">
        <v>9761</v>
      </c>
      <c r="G5403" s="2" t="s">
        <v>9762</v>
      </c>
      <c r="H5403" s="2" t="s">
        <v>9763</v>
      </c>
      <c r="I5403" s="2" t="s">
        <v>22028</v>
      </c>
      <c r="J5403" s="2" t="s">
        <v>28</v>
      </c>
      <c r="K5403" s="2" t="s">
        <v>72</v>
      </c>
      <c r="L5403" s="2" t="s">
        <v>9764</v>
      </c>
      <c r="M5403" s="2" t="s">
        <v>253</v>
      </c>
      <c r="N5403" s="2" t="s">
        <v>9765</v>
      </c>
      <c r="O5403" s="2" t="s">
        <v>32</v>
      </c>
      <c r="P5403" s="24">
        <v>0</v>
      </c>
      <c r="Q5403" s="24">
        <v>3</v>
      </c>
      <c r="R5403" s="27" t="s">
        <v>1568</v>
      </c>
      <c r="S5403" s="28" t="s">
        <v>1589</v>
      </c>
      <c r="T5403" s="2" t="s">
        <v>33</v>
      </c>
      <c r="U5403" s="2">
        <v>0</v>
      </c>
      <c r="V5403" s="2" t="s">
        <v>19646</v>
      </c>
      <c r="W5403" s="2" t="s">
        <v>34</v>
      </c>
      <c r="X5403" s="58" t="s">
        <v>5797</v>
      </c>
      <c r="Z5403" s="2">
        <v>412000</v>
      </c>
      <c r="AB5403" s="58">
        <v>46087.371018518519</v>
      </c>
      <c r="AC5403" s="2">
        <v>0</v>
      </c>
      <c r="AD5403" s="104">
        <v>412000</v>
      </c>
      <c r="AE5403" s="2">
        <v>46087.371018518519</v>
      </c>
      <c r="AG5403" s="2">
        <v>85414</v>
      </c>
    </row>
    <row r="5404" spans="1:33" ht="45" x14ac:dyDescent="0.25">
      <c r="A5404" s="2" t="s">
        <v>9271</v>
      </c>
      <c r="B5404" s="2" t="s">
        <v>5927</v>
      </c>
      <c r="C5404" s="2" t="s">
        <v>9272</v>
      </c>
      <c r="F5404" s="2" t="s">
        <v>9273</v>
      </c>
      <c r="G5404" s="2" t="s">
        <v>9274</v>
      </c>
      <c r="H5404" s="2" t="s">
        <v>9275</v>
      </c>
      <c r="I5404" s="2" t="s">
        <v>21776</v>
      </c>
      <c r="J5404" s="2" t="s">
        <v>28</v>
      </c>
      <c r="K5404" s="2" t="s">
        <v>51</v>
      </c>
      <c r="L5404" s="2" t="s">
        <v>65</v>
      </c>
      <c r="M5404" s="2" t="s">
        <v>305</v>
      </c>
      <c r="N5404" s="2" t="s">
        <v>4041</v>
      </c>
      <c r="O5404" s="2" t="s">
        <v>32</v>
      </c>
      <c r="P5404" s="24">
        <v>0</v>
      </c>
      <c r="Q5404" s="24">
        <v>1</v>
      </c>
      <c r="R5404" s="27" t="s">
        <v>1568</v>
      </c>
      <c r="S5404" s="28" t="s">
        <v>1589</v>
      </c>
      <c r="T5404" s="2" t="s">
        <v>33</v>
      </c>
      <c r="U5404" s="2">
        <v>0</v>
      </c>
      <c r="V5404" s="2" t="s">
        <v>30383</v>
      </c>
      <c r="W5404" s="2" t="s">
        <v>34</v>
      </c>
      <c r="X5404" s="58" t="s">
        <v>5797</v>
      </c>
      <c r="Z5404" s="2">
        <v>412000</v>
      </c>
      <c r="AB5404" s="58">
        <v>46087.522418981483</v>
      </c>
      <c r="AC5404" s="2">
        <v>0</v>
      </c>
      <c r="AD5404" s="104">
        <v>412000</v>
      </c>
      <c r="AE5404" s="2">
        <v>46087.522418981483</v>
      </c>
      <c r="AG5404" s="2">
        <v>84063</v>
      </c>
    </row>
    <row r="5405" spans="1:33" ht="45" x14ac:dyDescent="0.25">
      <c r="A5405" s="2" t="s">
        <v>6946</v>
      </c>
      <c r="B5405" s="2" t="s">
        <v>5927</v>
      </c>
      <c r="C5405" s="2" t="s">
        <v>6947</v>
      </c>
      <c r="F5405" s="2" t="s">
        <v>6948</v>
      </c>
      <c r="G5405" s="2" t="s">
        <v>6949</v>
      </c>
      <c r="H5405" s="2" t="s">
        <v>6950</v>
      </c>
      <c r="I5405" s="2" t="s">
        <v>20933</v>
      </c>
      <c r="J5405" s="2" t="s">
        <v>28</v>
      </c>
      <c r="K5405" s="2" t="s">
        <v>29</v>
      </c>
      <c r="L5405" s="2" t="s">
        <v>126</v>
      </c>
      <c r="M5405" s="2" t="s">
        <v>127</v>
      </c>
      <c r="N5405" s="2" t="s">
        <v>3571</v>
      </c>
      <c r="O5405" s="2" t="s">
        <v>705</v>
      </c>
      <c r="P5405" s="24">
        <v>0</v>
      </c>
      <c r="Q5405" s="24">
        <v>0</v>
      </c>
      <c r="R5405" s="27" t="s">
        <v>1578</v>
      </c>
      <c r="S5405" s="28" t="s">
        <v>1590</v>
      </c>
      <c r="T5405" s="2" t="s">
        <v>426</v>
      </c>
      <c r="U5405" s="2">
        <v>0</v>
      </c>
      <c r="V5405" s="2" t="s">
        <v>5927</v>
      </c>
      <c r="W5405" s="2" t="s">
        <v>34</v>
      </c>
      <c r="AC5405" s="2">
        <v>0</v>
      </c>
      <c r="AD5405" s="104"/>
    </row>
    <row r="5406" spans="1:33" ht="45" x14ac:dyDescent="0.25">
      <c r="A5406" s="2" t="s">
        <v>11956</v>
      </c>
      <c r="B5406" s="2" t="s">
        <v>5927</v>
      </c>
      <c r="C5406" s="2" t="s">
        <v>11957</v>
      </c>
      <c r="F5406" s="2" t="s">
        <v>11958</v>
      </c>
      <c r="G5406" s="2" t="s">
        <v>11959</v>
      </c>
      <c r="H5406" s="2" t="s">
        <v>11960</v>
      </c>
      <c r="I5406" s="2" t="s">
        <v>23070</v>
      </c>
      <c r="J5406" s="2" t="s">
        <v>28</v>
      </c>
      <c r="K5406" s="2" t="s">
        <v>61</v>
      </c>
      <c r="L5406" s="2" t="s">
        <v>82</v>
      </c>
      <c r="M5406" s="2" t="s">
        <v>1611</v>
      </c>
      <c r="N5406" s="2" t="s">
        <v>11961</v>
      </c>
      <c r="O5406" s="2" t="s">
        <v>32</v>
      </c>
      <c r="P5406" s="24">
        <v>0</v>
      </c>
      <c r="Q5406" s="24">
        <v>1</v>
      </c>
      <c r="R5406" s="27" t="s">
        <v>1568</v>
      </c>
      <c r="S5406" s="28" t="s">
        <v>1589</v>
      </c>
      <c r="T5406" s="2" t="s">
        <v>33</v>
      </c>
      <c r="U5406" s="2">
        <v>0</v>
      </c>
      <c r="V5406" s="2" t="s">
        <v>17905</v>
      </c>
      <c r="W5406" s="2" t="s">
        <v>34</v>
      </c>
      <c r="X5406" s="58" t="s">
        <v>5927</v>
      </c>
      <c r="Z5406" s="2">
        <v>412000</v>
      </c>
      <c r="AB5406" s="58">
        <v>46086.696250000001</v>
      </c>
      <c r="AC5406" s="2">
        <v>0</v>
      </c>
      <c r="AD5406" s="104">
        <v>412000</v>
      </c>
      <c r="AE5406" s="2">
        <v>46086.696250000001</v>
      </c>
      <c r="AG5406" s="2">
        <v>79565</v>
      </c>
    </row>
    <row r="5407" spans="1:33" ht="45" x14ac:dyDescent="0.25">
      <c r="A5407" s="2" t="s">
        <v>9632</v>
      </c>
      <c r="B5407" s="2" t="s">
        <v>5927</v>
      </c>
      <c r="C5407" s="2" t="s">
        <v>9633</v>
      </c>
      <c r="F5407" s="2" t="s">
        <v>8949</v>
      </c>
      <c r="G5407" s="2" t="s">
        <v>8950</v>
      </c>
      <c r="H5407" s="2" t="s">
        <v>8951</v>
      </c>
      <c r="I5407" s="2" t="s">
        <v>21762</v>
      </c>
      <c r="J5407" s="2" t="s">
        <v>28</v>
      </c>
      <c r="K5407" s="2" t="s">
        <v>51</v>
      </c>
      <c r="L5407" s="2" t="s">
        <v>234</v>
      </c>
      <c r="M5407" s="2" t="s">
        <v>235</v>
      </c>
      <c r="N5407" s="2" t="s">
        <v>4327</v>
      </c>
      <c r="O5407" s="2" t="s">
        <v>705</v>
      </c>
      <c r="P5407" s="24">
        <v>0</v>
      </c>
      <c r="Q5407" s="24">
        <v>0</v>
      </c>
      <c r="R5407" s="27" t="s">
        <v>1578</v>
      </c>
      <c r="S5407" s="28" t="s">
        <v>1589</v>
      </c>
      <c r="T5407" s="2" t="s">
        <v>33</v>
      </c>
      <c r="U5407" s="2">
        <v>0</v>
      </c>
      <c r="V5407" s="2" t="s">
        <v>5927</v>
      </c>
      <c r="W5407" s="2" t="s">
        <v>34</v>
      </c>
      <c r="AC5407" s="2">
        <v>0</v>
      </c>
      <c r="AD5407" s="104"/>
    </row>
    <row r="5408" spans="1:33" ht="45" x14ac:dyDescent="0.25">
      <c r="A5408" s="2" t="s">
        <v>6859</v>
      </c>
      <c r="B5408" s="2" t="s">
        <v>5927</v>
      </c>
      <c r="C5408" s="2" t="s">
        <v>6860</v>
      </c>
      <c r="F5408" s="2" t="s">
        <v>6861</v>
      </c>
      <c r="G5408" s="2" t="s">
        <v>6862</v>
      </c>
      <c r="H5408" s="2" t="s">
        <v>3353</v>
      </c>
      <c r="I5408" s="2" t="s">
        <v>19900</v>
      </c>
      <c r="J5408" s="2" t="s">
        <v>28</v>
      </c>
      <c r="K5408" s="2" t="s">
        <v>173</v>
      </c>
      <c r="L5408" s="2" t="s">
        <v>339</v>
      </c>
      <c r="M5408" s="2" t="s">
        <v>340</v>
      </c>
      <c r="N5408" s="2" t="s">
        <v>3418</v>
      </c>
      <c r="O5408" s="2" t="s">
        <v>32</v>
      </c>
      <c r="P5408" s="24">
        <v>0</v>
      </c>
      <c r="Q5408" s="24">
        <v>2</v>
      </c>
      <c r="R5408" s="27" t="s">
        <v>1568</v>
      </c>
      <c r="S5408" s="28" t="s">
        <v>1589</v>
      </c>
      <c r="T5408" s="2" t="s">
        <v>33</v>
      </c>
      <c r="U5408" s="2">
        <v>0</v>
      </c>
      <c r="V5408" s="2" t="s">
        <v>17905</v>
      </c>
      <c r="W5408" s="2" t="s">
        <v>34</v>
      </c>
      <c r="X5408" s="58" t="s">
        <v>12666</v>
      </c>
      <c r="Z5408" s="2">
        <v>412000</v>
      </c>
      <c r="AB5408" s="58">
        <v>46092.420451388891</v>
      </c>
      <c r="AC5408" s="2">
        <v>0</v>
      </c>
      <c r="AD5408" s="104">
        <v>412000</v>
      </c>
      <c r="AE5408" s="2">
        <v>46092.420451388891</v>
      </c>
      <c r="AG5408" s="2">
        <v>105935</v>
      </c>
    </row>
    <row r="5409" spans="1:33" ht="45" x14ac:dyDescent="0.25">
      <c r="A5409" s="2" t="s">
        <v>6534</v>
      </c>
      <c r="B5409" s="2" t="s">
        <v>5927</v>
      </c>
      <c r="C5409" s="2" t="s">
        <v>6535</v>
      </c>
      <c r="F5409" s="2" t="s">
        <v>6536</v>
      </c>
      <c r="G5409" s="2" t="s">
        <v>6537</v>
      </c>
      <c r="H5409" s="2" t="s">
        <v>6538</v>
      </c>
      <c r="I5409" s="2" t="s">
        <v>20112</v>
      </c>
      <c r="J5409" s="2" t="s">
        <v>28</v>
      </c>
      <c r="K5409" s="2" t="s">
        <v>173</v>
      </c>
      <c r="L5409" s="2" t="s">
        <v>5918</v>
      </c>
      <c r="M5409" s="2" t="s">
        <v>463</v>
      </c>
      <c r="N5409" s="2" t="s">
        <v>5919</v>
      </c>
      <c r="O5409" s="2" t="s">
        <v>706</v>
      </c>
      <c r="P5409" s="24">
        <v>0</v>
      </c>
      <c r="Q5409" s="24">
        <v>0</v>
      </c>
      <c r="R5409" s="27" t="s">
        <v>1578</v>
      </c>
      <c r="S5409" s="28" t="s">
        <v>1589</v>
      </c>
      <c r="T5409" s="2" t="s">
        <v>33</v>
      </c>
      <c r="U5409" s="2">
        <v>0</v>
      </c>
      <c r="V5409" s="2" t="s">
        <v>5927</v>
      </c>
      <c r="W5409" s="2" t="s">
        <v>34</v>
      </c>
      <c r="AC5409" s="2">
        <v>0</v>
      </c>
      <c r="AD5409" s="104"/>
    </row>
    <row r="5410" spans="1:33" ht="45" x14ac:dyDescent="0.25">
      <c r="A5410" s="2" t="s">
        <v>8293</v>
      </c>
      <c r="B5410" s="2" t="s">
        <v>5927</v>
      </c>
      <c r="C5410" s="2" t="s">
        <v>8294</v>
      </c>
      <c r="F5410" s="2" t="s">
        <v>8295</v>
      </c>
      <c r="G5410" s="2" t="s">
        <v>8296</v>
      </c>
      <c r="H5410" s="2" t="s">
        <v>8297</v>
      </c>
      <c r="I5410" s="2" t="s">
        <v>21284</v>
      </c>
      <c r="J5410" s="2" t="s">
        <v>28</v>
      </c>
      <c r="K5410" s="2" t="s">
        <v>78</v>
      </c>
      <c r="L5410" s="2" t="s">
        <v>177</v>
      </c>
      <c r="M5410" s="2" t="s">
        <v>178</v>
      </c>
      <c r="N5410" s="2" t="s">
        <v>4392</v>
      </c>
      <c r="O5410" s="2" t="s">
        <v>32</v>
      </c>
      <c r="P5410" s="24">
        <v>0</v>
      </c>
      <c r="Q5410" s="24">
        <v>1</v>
      </c>
      <c r="R5410" s="27" t="s">
        <v>1568</v>
      </c>
      <c r="S5410" s="28" t="s">
        <v>1589</v>
      </c>
      <c r="T5410" s="2" t="s">
        <v>33</v>
      </c>
      <c r="U5410" s="2">
        <v>0</v>
      </c>
      <c r="V5410" s="2" t="s">
        <v>24004</v>
      </c>
      <c r="W5410" s="2" t="s">
        <v>34</v>
      </c>
      <c r="X5410" s="58" t="s">
        <v>5754</v>
      </c>
      <c r="Z5410" s="2">
        <v>412000</v>
      </c>
      <c r="AB5410" s="58">
        <v>46091.421736111108</v>
      </c>
      <c r="AC5410" s="2">
        <v>0</v>
      </c>
      <c r="AD5410" s="104">
        <v>412000</v>
      </c>
      <c r="AE5410" s="2">
        <v>46091.421736111108</v>
      </c>
      <c r="AG5410" s="2">
        <v>103802</v>
      </c>
    </row>
    <row r="5411" spans="1:33" ht="60" x14ac:dyDescent="0.25">
      <c r="A5411" s="2" t="s">
        <v>6553</v>
      </c>
      <c r="B5411" s="2" t="s">
        <v>5927</v>
      </c>
      <c r="C5411" s="2" t="s">
        <v>6554</v>
      </c>
      <c r="F5411" s="2" t="s">
        <v>6555</v>
      </c>
      <c r="G5411" s="2" t="s">
        <v>6556</v>
      </c>
      <c r="H5411" s="2" t="s">
        <v>6557</v>
      </c>
      <c r="I5411" s="2" t="s">
        <v>20113</v>
      </c>
      <c r="J5411" s="2" t="s">
        <v>28</v>
      </c>
      <c r="K5411" s="2" t="s">
        <v>173</v>
      </c>
      <c r="L5411" s="2" t="s">
        <v>457</v>
      </c>
      <c r="M5411" s="2" t="s">
        <v>458</v>
      </c>
      <c r="N5411" s="2" t="s">
        <v>4630</v>
      </c>
      <c r="O5411" s="2" t="s">
        <v>705</v>
      </c>
      <c r="P5411" s="24">
        <v>0</v>
      </c>
      <c r="Q5411" s="24">
        <v>0</v>
      </c>
      <c r="R5411" s="27" t="s">
        <v>1578</v>
      </c>
      <c r="S5411" s="28" t="s">
        <v>1589</v>
      </c>
      <c r="T5411" s="2" t="s">
        <v>33</v>
      </c>
      <c r="U5411" s="2">
        <v>0</v>
      </c>
      <c r="V5411" s="2" t="s">
        <v>5754</v>
      </c>
      <c r="W5411" s="2" t="s">
        <v>34</v>
      </c>
      <c r="AC5411" s="2">
        <v>0</v>
      </c>
      <c r="AD5411" s="104"/>
    </row>
    <row r="5412" spans="1:33" ht="45" x14ac:dyDescent="0.25">
      <c r="A5412" s="2" t="s">
        <v>12101</v>
      </c>
      <c r="B5412" s="2" t="s">
        <v>5927</v>
      </c>
      <c r="C5412" s="2" t="s">
        <v>12102</v>
      </c>
      <c r="F5412" s="2" t="s">
        <v>1864</v>
      </c>
      <c r="G5412" s="2" t="s">
        <v>3663</v>
      </c>
      <c r="H5412" s="2" t="s">
        <v>3664</v>
      </c>
      <c r="I5412" s="2" t="s">
        <v>23923</v>
      </c>
      <c r="J5412" s="2" t="s">
        <v>28</v>
      </c>
      <c r="K5412" s="2" t="s">
        <v>43</v>
      </c>
      <c r="L5412" s="2" t="s">
        <v>408</v>
      </c>
      <c r="M5412" s="2" t="s">
        <v>409</v>
      </c>
      <c r="N5412" s="2" t="s">
        <v>3661</v>
      </c>
      <c r="O5412" s="2" t="s">
        <v>705</v>
      </c>
      <c r="P5412" s="24">
        <v>0</v>
      </c>
      <c r="Q5412" s="24">
        <v>0</v>
      </c>
      <c r="R5412" s="27" t="s">
        <v>1578</v>
      </c>
      <c r="S5412" s="28" t="s">
        <v>1586</v>
      </c>
      <c r="T5412" s="2" t="s">
        <v>296</v>
      </c>
      <c r="U5412" s="2">
        <v>0</v>
      </c>
      <c r="V5412" s="2" t="s">
        <v>12666</v>
      </c>
      <c r="W5412" s="2" t="s">
        <v>34</v>
      </c>
      <c r="AC5412" s="2">
        <v>0</v>
      </c>
      <c r="AD5412" s="104"/>
    </row>
    <row r="5413" spans="1:33" ht="45" x14ac:dyDescent="0.25">
      <c r="A5413" s="2" t="s">
        <v>6287</v>
      </c>
      <c r="B5413" s="2" t="s">
        <v>5927</v>
      </c>
      <c r="C5413" s="2" t="s">
        <v>6288</v>
      </c>
      <c r="F5413" s="2" t="s">
        <v>6289</v>
      </c>
      <c r="G5413" s="2" t="s">
        <v>6290</v>
      </c>
      <c r="H5413" s="2" t="s">
        <v>6291</v>
      </c>
      <c r="I5413" s="2" t="s">
        <v>20114</v>
      </c>
      <c r="J5413" s="2" t="s">
        <v>28</v>
      </c>
      <c r="K5413" s="2" t="s">
        <v>173</v>
      </c>
      <c r="L5413" s="2" t="s">
        <v>57</v>
      </c>
      <c r="M5413" s="2" t="s">
        <v>346</v>
      </c>
      <c r="N5413" s="2" t="s">
        <v>4904</v>
      </c>
      <c r="O5413" s="2" t="s">
        <v>32</v>
      </c>
      <c r="P5413" s="24">
        <v>0</v>
      </c>
      <c r="Q5413" s="24">
        <v>1</v>
      </c>
      <c r="R5413" s="27" t="s">
        <v>1568</v>
      </c>
      <c r="S5413" s="28" t="s">
        <v>1589</v>
      </c>
      <c r="T5413" s="2" t="s">
        <v>33</v>
      </c>
      <c r="U5413" s="2">
        <v>0</v>
      </c>
      <c r="V5413" s="2" t="s">
        <v>16062</v>
      </c>
      <c r="W5413" s="2" t="s">
        <v>34</v>
      </c>
      <c r="X5413" s="58" t="s">
        <v>5789</v>
      </c>
      <c r="Z5413" s="2">
        <v>412000</v>
      </c>
      <c r="AB5413" s="58">
        <v>46088.422731481478</v>
      </c>
      <c r="AC5413" s="2">
        <v>0</v>
      </c>
      <c r="AD5413" s="104">
        <v>412000</v>
      </c>
      <c r="AE5413" s="2">
        <v>46088.422731481478</v>
      </c>
      <c r="AG5413" s="2">
        <v>81685</v>
      </c>
    </row>
    <row r="5414" spans="1:33" ht="45" x14ac:dyDescent="0.25">
      <c r="A5414" s="2" t="s">
        <v>8259</v>
      </c>
      <c r="B5414" s="2" t="s">
        <v>5927</v>
      </c>
      <c r="C5414" s="2" t="s">
        <v>8260</v>
      </c>
      <c r="F5414" s="2" t="s">
        <v>8261</v>
      </c>
      <c r="G5414" s="2" t="s">
        <v>8262</v>
      </c>
      <c r="H5414" s="2" t="s">
        <v>8263</v>
      </c>
      <c r="I5414" s="2" t="s">
        <v>21285</v>
      </c>
      <c r="J5414" s="2" t="s">
        <v>28</v>
      </c>
      <c r="K5414" s="2" t="s">
        <v>78</v>
      </c>
      <c r="L5414" s="2" t="s">
        <v>636</v>
      </c>
      <c r="M5414" s="2" t="s">
        <v>653</v>
      </c>
      <c r="N5414" s="2" t="s">
        <v>3751</v>
      </c>
      <c r="O5414" s="2" t="s">
        <v>32</v>
      </c>
      <c r="P5414" s="24">
        <v>0</v>
      </c>
      <c r="Q5414" s="24">
        <v>1</v>
      </c>
      <c r="R5414" s="27" t="s">
        <v>1568</v>
      </c>
      <c r="S5414" s="28" t="s">
        <v>1589</v>
      </c>
      <c r="T5414" s="2" t="s">
        <v>33</v>
      </c>
      <c r="U5414" s="2">
        <v>0</v>
      </c>
      <c r="V5414" s="2" t="s">
        <v>19231</v>
      </c>
      <c r="W5414" s="2" t="s">
        <v>34</v>
      </c>
      <c r="X5414" s="58" t="s">
        <v>5754</v>
      </c>
      <c r="Z5414" s="2">
        <v>412000</v>
      </c>
      <c r="AB5414" s="58">
        <v>46091.468530092592</v>
      </c>
      <c r="AC5414" s="2">
        <v>0</v>
      </c>
      <c r="AD5414" s="104">
        <v>412000</v>
      </c>
      <c r="AE5414" s="2">
        <v>46091.468530092592</v>
      </c>
      <c r="AG5414" s="2">
        <v>103824</v>
      </c>
    </row>
    <row r="5415" spans="1:33" ht="45" x14ac:dyDescent="0.25">
      <c r="A5415" s="2" t="s">
        <v>6581</v>
      </c>
      <c r="B5415" s="2" t="s">
        <v>5927</v>
      </c>
      <c r="C5415" s="2" t="s">
        <v>6582</v>
      </c>
      <c r="F5415" s="2" t="s">
        <v>6583</v>
      </c>
      <c r="G5415" s="2" t="s">
        <v>6584</v>
      </c>
      <c r="H5415" s="2" t="s">
        <v>6585</v>
      </c>
      <c r="I5415" s="2" t="s">
        <v>19979</v>
      </c>
      <c r="J5415" s="2" t="s">
        <v>28</v>
      </c>
      <c r="K5415" s="2" t="s">
        <v>173</v>
      </c>
      <c r="L5415" s="2" t="s">
        <v>457</v>
      </c>
      <c r="M5415" s="2" t="s">
        <v>458</v>
      </c>
      <c r="N5415" s="2" t="s">
        <v>4630</v>
      </c>
      <c r="O5415" s="2" t="s">
        <v>705</v>
      </c>
      <c r="P5415" s="24">
        <v>0</v>
      </c>
      <c r="Q5415" s="24">
        <v>0</v>
      </c>
      <c r="R5415" s="27" t="s">
        <v>1578</v>
      </c>
      <c r="S5415" s="28" t="s">
        <v>1589</v>
      </c>
      <c r="T5415" s="2" t="s">
        <v>33</v>
      </c>
      <c r="U5415" s="2">
        <v>0</v>
      </c>
      <c r="V5415" s="2" t="s">
        <v>12666</v>
      </c>
      <c r="W5415" s="2" t="s">
        <v>34</v>
      </c>
      <c r="AC5415" s="2">
        <v>0</v>
      </c>
      <c r="AD5415" s="104"/>
    </row>
    <row r="5416" spans="1:33" ht="45" x14ac:dyDescent="0.25">
      <c r="A5416" s="2" t="s">
        <v>10747</v>
      </c>
      <c r="B5416" s="2" t="s">
        <v>5927</v>
      </c>
      <c r="C5416" s="2" t="s">
        <v>10748</v>
      </c>
      <c r="F5416" s="2" t="s">
        <v>10749</v>
      </c>
      <c r="G5416" s="2" t="s">
        <v>10750</v>
      </c>
      <c r="H5416" s="2" t="s">
        <v>10341</v>
      </c>
      <c r="I5416" s="2" t="s">
        <v>22416</v>
      </c>
      <c r="J5416" s="2" t="s">
        <v>28</v>
      </c>
      <c r="K5416" s="2" t="s">
        <v>68</v>
      </c>
      <c r="L5416" s="2" t="s">
        <v>251</v>
      </c>
      <c r="M5416" s="2" t="s">
        <v>252</v>
      </c>
      <c r="N5416" s="2" t="s">
        <v>4288</v>
      </c>
      <c r="O5416" s="2" t="s">
        <v>32</v>
      </c>
      <c r="P5416" s="24">
        <v>0</v>
      </c>
      <c r="Q5416" s="24">
        <v>1</v>
      </c>
      <c r="R5416" s="27" t="s">
        <v>1568</v>
      </c>
      <c r="S5416" s="28" t="s">
        <v>1589</v>
      </c>
      <c r="T5416" s="2" t="s">
        <v>33</v>
      </c>
      <c r="U5416" s="2">
        <v>0</v>
      </c>
      <c r="V5416" s="2" t="s">
        <v>17905</v>
      </c>
      <c r="W5416" s="2" t="s">
        <v>34</v>
      </c>
      <c r="X5416" s="58" t="s">
        <v>5754</v>
      </c>
      <c r="Z5416" s="2">
        <v>412000</v>
      </c>
      <c r="AB5416" s="58">
        <v>46091.477627314816</v>
      </c>
      <c r="AC5416" s="2">
        <v>0</v>
      </c>
      <c r="AD5416" s="104">
        <v>412000</v>
      </c>
      <c r="AE5416" s="2">
        <v>46091.477627314816</v>
      </c>
      <c r="AG5416" s="2">
        <v>100389</v>
      </c>
    </row>
    <row r="5417" spans="1:33" ht="60" x14ac:dyDescent="0.25">
      <c r="A5417" s="2" t="s">
        <v>6820</v>
      </c>
      <c r="B5417" s="2" t="s">
        <v>5927</v>
      </c>
      <c r="C5417" s="2" t="s">
        <v>6821</v>
      </c>
      <c r="F5417" s="2" t="s">
        <v>6822</v>
      </c>
      <c r="G5417" s="2" t="s">
        <v>6823</v>
      </c>
      <c r="H5417" s="2" t="s">
        <v>6824</v>
      </c>
      <c r="I5417" s="2" t="s">
        <v>20115</v>
      </c>
      <c r="J5417" s="2" t="s">
        <v>28</v>
      </c>
      <c r="K5417" s="2" t="s">
        <v>173</v>
      </c>
      <c r="L5417" s="2" t="s">
        <v>339</v>
      </c>
      <c r="M5417" s="2" t="s">
        <v>340</v>
      </c>
      <c r="N5417" s="2" t="s">
        <v>3418</v>
      </c>
      <c r="O5417" s="2" t="s">
        <v>705</v>
      </c>
      <c r="P5417" s="24">
        <v>0</v>
      </c>
      <c r="Q5417" s="24">
        <v>0</v>
      </c>
      <c r="R5417" s="27" t="s">
        <v>1578</v>
      </c>
      <c r="S5417" s="28" t="s">
        <v>1589</v>
      </c>
      <c r="T5417" s="2" t="s">
        <v>33</v>
      </c>
      <c r="U5417" s="2">
        <v>0</v>
      </c>
      <c r="V5417" s="2" t="s">
        <v>5797</v>
      </c>
      <c r="W5417" s="2" t="s">
        <v>34</v>
      </c>
      <c r="AC5417" s="2">
        <v>0</v>
      </c>
      <c r="AD5417" s="104"/>
    </row>
    <row r="5418" spans="1:33" ht="45" x14ac:dyDescent="0.25">
      <c r="A5418" s="2" t="s">
        <v>9472</v>
      </c>
      <c r="B5418" s="2" t="s">
        <v>5927</v>
      </c>
      <c r="C5418" s="2" t="s">
        <v>9473</v>
      </c>
      <c r="F5418" s="2" t="s">
        <v>9474</v>
      </c>
      <c r="G5418" s="2" t="s">
        <v>9475</v>
      </c>
      <c r="H5418" s="2" t="s">
        <v>9476</v>
      </c>
      <c r="I5418" s="2" t="s">
        <v>21777</v>
      </c>
      <c r="J5418" s="2" t="s">
        <v>28</v>
      </c>
      <c r="K5418" s="2" t="s">
        <v>51</v>
      </c>
      <c r="L5418" s="2" t="s">
        <v>65</v>
      </c>
      <c r="M5418" s="2" t="s">
        <v>305</v>
      </c>
      <c r="N5418" s="2" t="s">
        <v>4041</v>
      </c>
      <c r="O5418" s="2" t="s">
        <v>32</v>
      </c>
      <c r="P5418" s="24">
        <v>0</v>
      </c>
      <c r="Q5418" s="24">
        <v>1</v>
      </c>
      <c r="R5418" s="27" t="s">
        <v>1568</v>
      </c>
      <c r="S5418" s="28" t="s">
        <v>1589</v>
      </c>
      <c r="T5418" s="2" t="s">
        <v>33</v>
      </c>
      <c r="U5418" s="2">
        <v>0</v>
      </c>
      <c r="V5418" s="2" t="s">
        <v>17884</v>
      </c>
      <c r="W5418" s="2" t="s">
        <v>34</v>
      </c>
      <c r="X5418" s="58" t="s">
        <v>12666</v>
      </c>
      <c r="Z5418" s="2">
        <v>412000</v>
      </c>
      <c r="AB5418" s="58">
        <v>46092.762013888889</v>
      </c>
      <c r="AC5418" s="2">
        <v>0</v>
      </c>
      <c r="AD5418" s="104">
        <v>412000</v>
      </c>
      <c r="AE5418" s="2">
        <v>46092.762013888889</v>
      </c>
      <c r="AG5418" s="2">
        <v>102790</v>
      </c>
    </row>
    <row r="5419" spans="1:33" ht="60" x14ac:dyDescent="0.25">
      <c r="A5419" s="2" t="s">
        <v>8552</v>
      </c>
      <c r="B5419" s="2" t="s">
        <v>5927</v>
      </c>
      <c r="C5419" s="2" t="s">
        <v>8553</v>
      </c>
      <c r="F5419" s="2" t="s">
        <v>8554</v>
      </c>
      <c r="G5419" s="2" t="s">
        <v>8555</v>
      </c>
      <c r="H5419" s="2" t="s">
        <v>4301</v>
      </c>
      <c r="I5419" s="2" t="s">
        <v>21186</v>
      </c>
      <c r="J5419" s="2" t="s">
        <v>28</v>
      </c>
      <c r="K5419" s="2" t="s">
        <v>78</v>
      </c>
      <c r="L5419" s="2" t="s">
        <v>177</v>
      </c>
      <c r="M5419" s="2" t="s">
        <v>178</v>
      </c>
      <c r="N5419" s="2" t="s">
        <v>4392</v>
      </c>
      <c r="O5419" s="2" t="s">
        <v>705</v>
      </c>
      <c r="P5419" s="24">
        <v>0</v>
      </c>
      <c r="Q5419" s="24">
        <v>0</v>
      </c>
      <c r="R5419" s="27" t="s">
        <v>1578</v>
      </c>
      <c r="S5419" s="28" t="s">
        <v>1589</v>
      </c>
      <c r="T5419" s="2" t="s">
        <v>33</v>
      </c>
      <c r="U5419" s="2">
        <v>0</v>
      </c>
      <c r="V5419" s="2" t="s">
        <v>5754</v>
      </c>
      <c r="W5419" s="2" t="s">
        <v>34</v>
      </c>
      <c r="AC5419" s="2">
        <v>0</v>
      </c>
      <c r="AD5419" s="104"/>
    </row>
    <row r="5420" spans="1:33" ht="60" x14ac:dyDescent="0.25">
      <c r="A5420" s="2" t="s">
        <v>9766</v>
      </c>
      <c r="B5420" s="2" t="s">
        <v>5927</v>
      </c>
      <c r="C5420" s="2" t="s">
        <v>9767</v>
      </c>
      <c r="F5420" s="2" t="s">
        <v>9768</v>
      </c>
      <c r="G5420" s="2" t="s">
        <v>9769</v>
      </c>
      <c r="H5420" s="2" t="s">
        <v>9770</v>
      </c>
      <c r="I5420" s="2" t="s">
        <v>22029</v>
      </c>
      <c r="J5420" s="2" t="s">
        <v>28</v>
      </c>
      <c r="K5420" s="2" t="s">
        <v>72</v>
      </c>
      <c r="L5420" s="2" t="s">
        <v>9764</v>
      </c>
      <c r="M5420" s="2" t="s">
        <v>253</v>
      </c>
      <c r="N5420" s="2" t="s">
        <v>9765</v>
      </c>
      <c r="O5420" s="2" t="s">
        <v>32</v>
      </c>
      <c r="P5420" s="24">
        <v>0</v>
      </c>
      <c r="Q5420" s="24">
        <v>2</v>
      </c>
      <c r="R5420" s="27" t="s">
        <v>1568</v>
      </c>
      <c r="S5420" s="28" t="s">
        <v>1589</v>
      </c>
      <c r="T5420" s="2" t="s">
        <v>33</v>
      </c>
      <c r="U5420" s="2">
        <v>0</v>
      </c>
      <c r="V5420" s="2" t="s">
        <v>24823</v>
      </c>
      <c r="W5420" s="2" t="s">
        <v>34</v>
      </c>
      <c r="X5420" s="58" t="s">
        <v>5797</v>
      </c>
      <c r="Z5420" s="2">
        <v>412000</v>
      </c>
      <c r="AB5420" s="58">
        <v>46087.370208333334</v>
      </c>
      <c r="AC5420" s="2">
        <v>0</v>
      </c>
      <c r="AD5420" s="104">
        <v>412000</v>
      </c>
      <c r="AE5420" s="2">
        <v>46087.370208333334</v>
      </c>
      <c r="AG5420" s="2">
        <v>85419</v>
      </c>
    </row>
    <row r="5421" spans="1:33" ht="45" x14ac:dyDescent="0.25">
      <c r="A5421" s="2" t="s">
        <v>8475</v>
      </c>
      <c r="B5421" s="2" t="s">
        <v>5927</v>
      </c>
      <c r="C5421" s="2" t="s">
        <v>8476</v>
      </c>
      <c r="F5421" s="2" t="s">
        <v>8109</v>
      </c>
      <c r="G5421" s="2" t="s">
        <v>8110</v>
      </c>
      <c r="H5421" s="2" t="s">
        <v>8111</v>
      </c>
      <c r="I5421" s="2" t="s">
        <v>21259</v>
      </c>
      <c r="J5421" s="2" t="s">
        <v>28</v>
      </c>
      <c r="K5421" s="2" t="s">
        <v>78</v>
      </c>
      <c r="L5421" s="2" t="s">
        <v>1014</v>
      </c>
      <c r="M5421" s="2" t="s">
        <v>1015</v>
      </c>
      <c r="N5421" s="2" t="s">
        <v>3756</v>
      </c>
      <c r="O5421" s="2" t="s">
        <v>705</v>
      </c>
      <c r="P5421" s="24">
        <v>0</v>
      </c>
      <c r="Q5421" s="24">
        <v>0</v>
      </c>
      <c r="R5421" s="27" t="s">
        <v>1578</v>
      </c>
      <c r="S5421" s="28" t="s">
        <v>1589</v>
      </c>
      <c r="T5421" s="2" t="s">
        <v>33</v>
      </c>
      <c r="U5421" s="2">
        <v>0</v>
      </c>
      <c r="V5421" s="2" t="s">
        <v>5927</v>
      </c>
      <c r="W5421" s="2" t="s">
        <v>34</v>
      </c>
      <c r="AC5421" s="2">
        <v>0</v>
      </c>
      <c r="AD5421" s="104"/>
    </row>
    <row r="5422" spans="1:33" ht="60" x14ac:dyDescent="0.25">
      <c r="A5422" s="2" t="s">
        <v>9519</v>
      </c>
      <c r="B5422" s="2" t="s">
        <v>5927</v>
      </c>
      <c r="C5422" s="2" t="s">
        <v>9520</v>
      </c>
      <c r="F5422" s="2" t="s">
        <v>9521</v>
      </c>
      <c r="G5422" s="2" t="s">
        <v>9522</v>
      </c>
      <c r="H5422" s="2" t="s">
        <v>9523</v>
      </c>
      <c r="I5422" s="2" t="s">
        <v>21778</v>
      </c>
      <c r="J5422" s="2" t="s">
        <v>28</v>
      </c>
      <c r="K5422" s="2" t="s">
        <v>51</v>
      </c>
      <c r="L5422" s="2" t="s">
        <v>8890</v>
      </c>
      <c r="M5422" s="2" t="s">
        <v>317</v>
      </c>
      <c r="N5422" s="2" t="s">
        <v>8891</v>
      </c>
      <c r="O5422" s="2" t="s">
        <v>705</v>
      </c>
      <c r="P5422" s="24">
        <v>0</v>
      </c>
      <c r="Q5422" s="24">
        <v>0</v>
      </c>
      <c r="R5422" s="27" t="s">
        <v>1578</v>
      </c>
      <c r="S5422" s="28" t="s">
        <v>1589</v>
      </c>
      <c r="T5422" s="2" t="s">
        <v>33</v>
      </c>
      <c r="U5422" s="2">
        <v>0</v>
      </c>
      <c r="V5422" s="2" t="s">
        <v>5927</v>
      </c>
      <c r="W5422" s="2" t="s">
        <v>34</v>
      </c>
      <c r="AC5422" s="2">
        <v>0</v>
      </c>
      <c r="AD5422" s="104"/>
    </row>
    <row r="5423" spans="1:33" ht="45" x14ac:dyDescent="0.25">
      <c r="A5423" s="2" t="s">
        <v>8313</v>
      </c>
      <c r="B5423" s="2" t="s">
        <v>5927</v>
      </c>
      <c r="C5423" s="2" t="s">
        <v>8314</v>
      </c>
      <c r="F5423" s="2" t="s">
        <v>8315</v>
      </c>
      <c r="G5423" s="2" t="s">
        <v>8316</v>
      </c>
      <c r="H5423" s="2" t="s">
        <v>8317</v>
      </c>
      <c r="I5423" s="2" t="s">
        <v>21286</v>
      </c>
      <c r="J5423" s="2" t="s">
        <v>28</v>
      </c>
      <c r="K5423" s="2" t="s">
        <v>78</v>
      </c>
      <c r="L5423" s="2" t="s">
        <v>636</v>
      </c>
      <c r="M5423" s="2" t="s">
        <v>653</v>
      </c>
      <c r="N5423" s="2" t="s">
        <v>3751</v>
      </c>
      <c r="O5423" s="2" t="s">
        <v>32</v>
      </c>
      <c r="P5423" s="24">
        <v>0</v>
      </c>
      <c r="Q5423" s="24">
        <v>1</v>
      </c>
      <c r="R5423" s="27" t="s">
        <v>1568</v>
      </c>
      <c r="S5423" s="28" t="s">
        <v>1589</v>
      </c>
      <c r="T5423" s="2" t="s">
        <v>33</v>
      </c>
      <c r="U5423" s="2">
        <v>0</v>
      </c>
      <c r="V5423" s="2" t="s">
        <v>19231</v>
      </c>
      <c r="W5423" s="2" t="s">
        <v>34</v>
      </c>
      <c r="X5423" s="58" t="s">
        <v>5754</v>
      </c>
      <c r="Z5423" s="2">
        <v>412000</v>
      </c>
      <c r="AB5423" s="58">
        <v>46091.467615740738</v>
      </c>
      <c r="AC5423" s="2">
        <v>0</v>
      </c>
      <c r="AD5423" s="104">
        <v>412000</v>
      </c>
      <c r="AE5423" s="2">
        <v>46091.467615740738</v>
      </c>
      <c r="AG5423" s="2">
        <v>103825</v>
      </c>
    </row>
    <row r="5424" spans="1:33" ht="45" x14ac:dyDescent="0.25">
      <c r="A5424" s="2" t="s">
        <v>11141</v>
      </c>
      <c r="B5424" s="2" t="s">
        <v>5927</v>
      </c>
      <c r="C5424" s="2" t="s">
        <v>11142</v>
      </c>
      <c r="F5424" s="2" t="s">
        <v>10202</v>
      </c>
      <c r="G5424" s="2" t="s">
        <v>10203</v>
      </c>
      <c r="H5424" s="2" t="s">
        <v>10204</v>
      </c>
      <c r="I5424" s="2" t="s">
        <v>22392</v>
      </c>
      <c r="J5424" s="2" t="s">
        <v>28</v>
      </c>
      <c r="K5424" s="2" t="s">
        <v>68</v>
      </c>
      <c r="L5424" s="2" t="s">
        <v>139</v>
      </c>
      <c r="M5424" s="2" t="s">
        <v>140</v>
      </c>
      <c r="N5424" s="2" t="s">
        <v>4738</v>
      </c>
      <c r="O5424" s="2" t="s">
        <v>705</v>
      </c>
      <c r="P5424" s="24">
        <v>0</v>
      </c>
      <c r="Q5424" s="24">
        <v>0</v>
      </c>
      <c r="R5424" s="27" t="s">
        <v>1578</v>
      </c>
      <c r="S5424" s="28" t="s">
        <v>1589</v>
      </c>
      <c r="T5424" s="2" t="s">
        <v>33</v>
      </c>
      <c r="U5424" s="2">
        <v>0</v>
      </c>
      <c r="V5424" s="2" t="s">
        <v>5927</v>
      </c>
      <c r="W5424" s="2" t="s">
        <v>34</v>
      </c>
      <c r="AC5424" s="2">
        <v>0</v>
      </c>
      <c r="AD5424" s="104"/>
    </row>
    <row r="5425" spans="1:33" ht="45" x14ac:dyDescent="0.25">
      <c r="A5425" s="2" t="s">
        <v>6462</v>
      </c>
      <c r="B5425" s="2" t="s">
        <v>5927</v>
      </c>
      <c r="C5425" s="2" t="s">
        <v>6463</v>
      </c>
      <c r="F5425" s="2" t="s">
        <v>6464</v>
      </c>
      <c r="G5425" s="2" t="s">
        <v>6465</v>
      </c>
      <c r="H5425" s="2" t="s">
        <v>6466</v>
      </c>
      <c r="I5425" s="2" t="s">
        <v>19978</v>
      </c>
      <c r="J5425" s="2" t="s">
        <v>28</v>
      </c>
      <c r="K5425" s="2" t="s">
        <v>173</v>
      </c>
      <c r="L5425" s="2" t="s">
        <v>457</v>
      </c>
      <c r="M5425" s="2" t="s">
        <v>458</v>
      </c>
      <c r="N5425" s="2" t="s">
        <v>4630</v>
      </c>
      <c r="O5425" s="2" t="s">
        <v>705</v>
      </c>
      <c r="P5425" s="24">
        <v>0</v>
      </c>
      <c r="Q5425" s="24">
        <v>0</v>
      </c>
      <c r="R5425" s="27" t="s">
        <v>1578</v>
      </c>
      <c r="S5425" s="28" t="s">
        <v>1589</v>
      </c>
      <c r="T5425" s="2" t="s">
        <v>33</v>
      </c>
      <c r="U5425" s="2">
        <v>0</v>
      </c>
      <c r="V5425" s="2" t="s">
        <v>12666</v>
      </c>
      <c r="W5425" s="2" t="s">
        <v>34</v>
      </c>
      <c r="AC5425" s="2">
        <v>0</v>
      </c>
      <c r="AD5425" s="104"/>
    </row>
    <row r="5426" spans="1:33" ht="60" x14ac:dyDescent="0.25">
      <c r="A5426" s="2" t="s">
        <v>9776</v>
      </c>
      <c r="B5426" s="2" t="s">
        <v>5927</v>
      </c>
      <c r="C5426" s="2" t="s">
        <v>9777</v>
      </c>
      <c r="F5426" s="2" t="s">
        <v>9778</v>
      </c>
      <c r="G5426" s="2" t="s">
        <v>9779</v>
      </c>
      <c r="H5426" s="2" t="s">
        <v>6156</v>
      </c>
      <c r="I5426" s="2" t="s">
        <v>22030</v>
      </c>
      <c r="J5426" s="2" t="s">
        <v>28</v>
      </c>
      <c r="K5426" s="2" t="s">
        <v>72</v>
      </c>
      <c r="L5426" s="2" t="s">
        <v>101</v>
      </c>
      <c r="M5426" s="2" t="s">
        <v>102</v>
      </c>
      <c r="N5426" s="2" t="s">
        <v>3925</v>
      </c>
      <c r="O5426" s="2" t="s">
        <v>32</v>
      </c>
      <c r="P5426" s="24">
        <v>0</v>
      </c>
      <c r="Q5426" s="24">
        <v>1</v>
      </c>
      <c r="R5426" s="27" t="s">
        <v>1568</v>
      </c>
      <c r="S5426" s="28" t="s">
        <v>1589</v>
      </c>
      <c r="T5426" s="2" t="s">
        <v>33</v>
      </c>
      <c r="U5426" s="2">
        <v>0</v>
      </c>
      <c r="V5426" s="2" t="s">
        <v>17905</v>
      </c>
      <c r="W5426" s="2" t="s">
        <v>34</v>
      </c>
      <c r="X5426" s="58" t="s">
        <v>5797</v>
      </c>
      <c r="Z5426" s="2">
        <v>412000</v>
      </c>
      <c r="AB5426" s="58">
        <v>46087.385740740741</v>
      </c>
      <c r="AC5426" s="2">
        <v>0</v>
      </c>
      <c r="AD5426" s="104">
        <v>412000</v>
      </c>
      <c r="AE5426" s="2">
        <v>46087.385740740741</v>
      </c>
      <c r="AG5426" s="2">
        <v>84676</v>
      </c>
    </row>
    <row r="5427" spans="1:33" ht="60" x14ac:dyDescent="0.25">
      <c r="A5427" s="2" t="s">
        <v>8372</v>
      </c>
      <c r="B5427" s="2" t="s">
        <v>5927</v>
      </c>
      <c r="C5427" s="2" t="s">
        <v>8373</v>
      </c>
      <c r="F5427" s="2" t="s">
        <v>8374</v>
      </c>
      <c r="G5427" s="2" t="s">
        <v>8375</v>
      </c>
      <c r="H5427" s="2" t="s">
        <v>8376</v>
      </c>
      <c r="I5427" s="2" t="s">
        <v>21287</v>
      </c>
      <c r="J5427" s="2" t="s">
        <v>28</v>
      </c>
      <c r="K5427" s="2" t="s">
        <v>78</v>
      </c>
      <c r="L5427" s="2" t="s">
        <v>636</v>
      </c>
      <c r="M5427" s="2" t="s">
        <v>653</v>
      </c>
      <c r="N5427" s="2" t="s">
        <v>3751</v>
      </c>
      <c r="O5427" s="2" t="s">
        <v>32</v>
      </c>
      <c r="P5427" s="24">
        <v>0</v>
      </c>
      <c r="Q5427" s="24">
        <v>1</v>
      </c>
      <c r="R5427" s="27" t="s">
        <v>1568</v>
      </c>
      <c r="S5427" s="28" t="s">
        <v>1589</v>
      </c>
      <c r="T5427" s="2" t="s">
        <v>33</v>
      </c>
      <c r="U5427" s="2">
        <v>0</v>
      </c>
      <c r="V5427" s="2" t="s">
        <v>24754</v>
      </c>
      <c r="W5427" s="2" t="s">
        <v>34</v>
      </c>
      <c r="X5427" s="58" t="s">
        <v>5754</v>
      </c>
      <c r="Z5427" s="2">
        <v>412000</v>
      </c>
      <c r="AB5427" s="58">
        <v>46091.466574074075</v>
      </c>
      <c r="AC5427" s="2">
        <v>0</v>
      </c>
      <c r="AD5427" s="104">
        <v>412000</v>
      </c>
      <c r="AE5427" s="2">
        <v>46091.466574074075</v>
      </c>
      <c r="AG5427" s="2">
        <v>103826</v>
      </c>
    </row>
    <row r="5428" spans="1:33" ht="60" x14ac:dyDescent="0.25">
      <c r="A5428" s="2" t="s">
        <v>12580</v>
      </c>
      <c r="B5428" s="2" t="s">
        <v>5927</v>
      </c>
      <c r="C5428" s="2" t="s">
        <v>12581</v>
      </c>
      <c r="F5428" s="2" t="s">
        <v>1849</v>
      </c>
      <c r="G5428" s="2" t="s">
        <v>4756</v>
      </c>
      <c r="H5428" s="2" t="s">
        <v>4757</v>
      </c>
      <c r="I5428" s="2" t="s">
        <v>23536</v>
      </c>
      <c r="J5428" s="2" t="s">
        <v>28</v>
      </c>
      <c r="K5428" s="2" t="s">
        <v>43</v>
      </c>
      <c r="L5428" s="2" t="s">
        <v>298</v>
      </c>
      <c r="M5428" s="2" t="s">
        <v>299</v>
      </c>
      <c r="N5428" s="2" t="s">
        <v>4752</v>
      </c>
      <c r="O5428" s="2" t="s">
        <v>32</v>
      </c>
      <c r="P5428" s="24">
        <v>0</v>
      </c>
      <c r="Q5428" s="24">
        <v>11</v>
      </c>
      <c r="R5428" s="27" t="s">
        <v>1568</v>
      </c>
      <c r="S5428" s="28" t="s">
        <v>1585</v>
      </c>
      <c r="T5428" s="2" t="s">
        <v>38</v>
      </c>
      <c r="U5428" s="2">
        <v>0</v>
      </c>
      <c r="V5428" s="2" t="s">
        <v>30383</v>
      </c>
      <c r="W5428" s="2" t="s">
        <v>34</v>
      </c>
      <c r="X5428" s="58" t="s">
        <v>12666</v>
      </c>
      <c r="Z5428" s="2">
        <v>2060000</v>
      </c>
      <c r="AB5428" s="58">
        <v>46092.707407407404</v>
      </c>
      <c r="AC5428" s="2">
        <v>0</v>
      </c>
      <c r="AD5428" s="104">
        <v>2060000</v>
      </c>
      <c r="AE5428" s="2">
        <v>46092.707407407404</v>
      </c>
      <c r="AG5428" s="2">
        <v>109572</v>
      </c>
    </row>
    <row r="5429" spans="1:33" ht="60" x14ac:dyDescent="0.25">
      <c r="A5429" s="2" t="s">
        <v>12193</v>
      </c>
      <c r="B5429" s="2" t="s">
        <v>5927</v>
      </c>
      <c r="C5429" s="2" t="s">
        <v>12194</v>
      </c>
      <c r="F5429" s="2" t="s">
        <v>1327</v>
      </c>
      <c r="G5429" s="2" t="s">
        <v>3071</v>
      </c>
      <c r="H5429" s="2" t="s">
        <v>3072</v>
      </c>
      <c r="I5429" s="2" t="s">
        <v>23573</v>
      </c>
      <c r="J5429" s="2" t="s">
        <v>28</v>
      </c>
      <c r="K5429" s="2" t="s">
        <v>43</v>
      </c>
      <c r="L5429" s="2" t="s">
        <v>240</v>
      </c>
      <c r="M5429" s="2" t="s">
        <v>241</v>
      </c>
      <c r="N5429" s="2" t="s">
        <v>3047</v>
      </c>
      <c r="O5429" s="2" t="s">
        <v>32</v>
      </c>
      <c r="P5429" s="24">
        <v>0</v>
      </c>
      <c r="Q5429" s="24">
        <v>1</v>
      </c>
      <c r="R5429" s="27" t="s">
        <v>1568</v>
      </c>
      <c r="S5429" s="28" t="s">
        <v>1589</v>
      </c>
      <c r="T5429" s="2" t="s">
        <v>33</v>
      </c>
      <c r="U5429" s="2">
        <v>0</v>
      </c>
      <c r="V5429" s="2" t="s">
        <v>16033</v>
      </c>
      <c r="W5429" s="2" t="s">
        <v>34</v>
      </c>
      <c r="X5429" s="58" t="s">
        <v>5927</v>
      </c>
      <c r="Z5429" s="2">
        <v>412000</v>
      </c>
      <c r="AB5429" s="58">
        <v>46086.721979166665</v>
      </c>
      <c r="AC5429" s="2">
        <v>0</v>
      </c>
      <c r="AD5429" s="104">
        <v>412000</v>
      </c>
      <c r="AE5429" s="2">
        <v>46086.721979166665</v>
      </c>
      <c r="AG5429" s="2">
        <v>79871</v>
      </c>
    </row>
    <row r="5430" spans="1:33" ht="60" x14ac:dyDescent="0.25">
      <c r="A5430" s="2" t="s">
        <v>8861</v>
      </c>
      <c r="B5430" s="2" t="s">
        <v>5927</v>
      </c>
      <c r="C5430" s="2" t="s">
        <v>8862</v>
      </c>
      <c r="F5430" s="2" t="s">
        <v>8863</v>
      </c>
      <c r="G5430" s="2" t="s">
        <v>8864</v>
      </c>
      <c r="H5430" s="2" t="s">
        <v>8865</v>
      </c>
      <c r="I5430" s="2" t="s">
        <v>21779</v>
      </c>
      <c r="J5430" s="2" t="s">
        <v>28</v>
      </c>
      <c r="K5430" s="2" t="s">
        <v>51</v>
      </c>
      <c r="L5430" s="2" t="s">
        <v>234</v>
      </c>
      <c r="M5430" s="2" t="s">
        <v>235</v>
      </c>
      <c r="N5430" s="2" t="s">
        <v>4327</v>
      </c>
      <c r="O5430" s="2" t="s">
        <v>32</v>
      </c>
      <c r="P5430" s="24">
        <v>0</v>
      </c>
      <c r="Q5430" s="24">
        <v>1</v>
      </c>
      <c r="R5430" s="27" t="s">
        <v>1568</v>
      </c>
      <c r="S5430" s="28" t="s">
        <v>1589</v>
      </c>
      <c r="T5430" s="2" t="s">
        <v>33</v>
      </c>
      <c r="U5430" s="2">
        <v>0</v>
      </c>
      <c r="V5430" s="2" t="s">
        <v>16051</v>
      </c>
      <c r="W5430" s="2" t="s">
        <v>34</v>
      </c>
      <c r="X5430" s="58" t="s">
        <v>5927</v>
      </c>
      <c r="Z5430" s="2">
        <v>412000</v>
      </c>
      <c r="AB5430" s="58">
        <v>46086.736388888887</v>
      </c>
      <c r="AC5430" s="2">
        <v>0</v>
      </c>
      <c r="AD5430" s="104">
        <v>412000</v>
      </c>
      <c r="AE5430" s="2">
        <v>46086.736388888887</v>
      </c>
      <c r="AG5430" s="2">
        <v>78031</v>
      </c>
    </row>
    <row r="5431" spans="1:33" ht="45" x14ac:dyDescent="0.25">
      <c r="A5431" s="2" t="s">
        <v>12330</v>
      </c>
      <c r="B5431" s="2" t="s">
        <v>5927</v>
      </c>
      <c r="C5431" s="2" t="s">
        <v>12331</v>
      </c>
      <c r="F5431" s="2" t="s">
        <v>12332</v>
      </c>
      <c r="G5431" s="2" t="s">
        <v>12333</v>
      </c>
      <c r="H5431" s="2" t="s">
        <v>12334</v>
      </c>
      <c r="I5431" s="2" t="s">
        <v>23574</v>
      </c>
      <c r="J5431" s="2" t="s">
        <v>28</v>
      </c>
      <c r="K5431" s="2" t="s">
        <v>43</v>
      </c>
      <c r="L5431" s="2" t="s">
        <v>12323</v>
      </c>
      <c r="M5431" s="2" t="s">
        <v>462</v>
      </c>
      <c r="N5431" s="2" t="s">
        <v>12324</v>
      </c>
      <c r="O5431" s="2" t="s">
        <v>705</v>
      </c>
      <c r="P5431" s="24">
        <v>0</v>
      </c>
      <c r="Q5431" s="24">
        <v>0</v>
      </c>
      <c r="R5431" s="27" t="s">
        <v>1578</v>
      </c>
      <c r="S5431" s="28" t="s">
        <v>1589</v>
      </c>
      <c r="T5431" s="2" t="s">
        <v>33</v>
      </c>
      <c r="U5431" s="2">
        <v>0</v>
      </c>
      <c r="V5431" s="2" t="s">
        <v>12666</v>
      </c>
      <c r="W5431" s="2" t="s">
        <v>34</v>
      </c>
      <c r="AC5431" s="2">
        <v>0</v>
      </c>
      <c r="AD5431" s="104"/>
    </row>
    <row r="5432" spans="1:33" ht="60" x14ac:dyDescent="0.25">
      <c r="A5432" s="2" t="s">
        <v>6483</v>
      </c>
      <c r="B5432" s="2" t="s">
        <v>5927</v>
      </c>
      <c r="C5432" s="2" t="s">
        <v>6484</v>
      </c>
      <c r="F5432" s="2" t="s">
        <v>6485</v>
      </c>
      <c r="G5432" s="2" t="s">
        <v>6486</v>
      </c>
      <c r="H5432" s="2" t="s">
        <v>6487</v>
      </c>
      <c r="I5432" s="2" t="s">
        <v>20089</v>
      </c>
      <c r="J5432" s="2" t="s">
        <v>28</v>
      </c>
      <c r="K5432" s="2" t="s">
        <v>173</v>
      </c>
      <c r="L5432" s="2" t="s">
        <v>218</v>
      </c>
      <c r="M5432" s="2" t="s">
        <v>641</v>
      </c>
      <c r="N5432" s="2" t="s">
        <v>4250</v>
      </c>
      <c r="O5432" s="2" t="s">
        <v>706</v>
      </c>
      <c r="P5432" s="24">
        <v>0</v>
      </c>
      <c r="Q5432" s="24">
        <v>0</v>
      </c>
      <c r="R5432" s="27" t="s">
        <v>1578</v>
      </c>
      <c r="S5432" s="28" t="s">
        <v>1589</v>
      </c>
      <c r="T5432" s="2" t="s">
        <v>33</v>
      </c>
      <c r="U5432" s="2">
        <v>0</v>
      </c>
      <c r="V5432" s="2" t="s">
        <v>5927</v>
      </c>
      <c r="W5432" s="2" t="s">
        <v>34</v>
      </c>
      <c r="AC5432" s="2">
        <v>0</v>
      </c>
      <c r="AD5432" s="104"/>
    </row>
    <row r="5433" spans="1:33" ht="45" x14ac:dyDescent="0.25">
      <c r="A5433" s="2" t="s">
        <v>8328</v>
      </c>
      <c r="B5433" s="2" t="s">
        <v>5927</v>
      </c>
      <c r="C5433" s="2" t="s">
        <v>8329</v>
      </c>
      <c r="F5433" s="2" t="s">
        <v>8330</v>
      </c>
      <c r="G5433" s="2" t="s">
        <v>8331</v>
      </c>
      <c r="H5433" s="2" t="s">
        <v>8332</v>
      </c>
      <c r="I5433" s="2" t="s">
        <v>21288</v>
      </c>
      <c r="J5433" s="2" t="s">
        <v>28</v>
      </c>
      <c r="K5433" s="2" t="s">
        <v>78</v>
      </c>
      <c r="L5433" s="2" t="s">
        <v>636</v>
      </c>
      <c r="M5433" s="2" t="s">
        <v>653</v>
      </c>
      <c r="N5433" s="2" t="s">
        <v>3751</v>
      </c>
      <c r="O5433" s="2" t="s">
        <v>32</v>
      </c>
      <c r="P5433" s="24">
        <v>0</v>
      </c>
      <c r="Q5433" s="24">
        <v>1</v>
      </c>
      <c r="R5433" s="27" t="s">
        <v>1568</v>
      </c>
      <c r="S5433" s="28" t="s">
        <v>1589</v>
      </c>
      <c r="T5433" s="2" t="s">
        <v>33</v>
      </c>
      <c r="U5433" s="2">
        <v>0</v>
      </c>
      <c r="V5433" s="2" t="s">
        <v>19598</v>
      </c>
      <c r="W5433" s="2" t="s">
        <v>34</v>
      </c>
      <c r="X5433" s="58" t="s">
        <v>5754</v>
      </c>
      <c r="Z5433" s="2">
        <v>412000</v>
      </c>
      <c r="AB5433" s="58">
        <v>46091.465439814812</v>
      </c>
      <c r="AC5433" s="2">
        <v>0</v>
      </c>
      <c r="AD5433" s="104">
        <v>412000</v>
      </c>
      <c r="AE5433" s="2">
        <v>46091.465439814812</v>
      </c>
      <c r="AG5433" s="2">
        <v>103922</v>
      </c>
    </row>
    <row r="5434" spans="1:33" ht="45" x14ac:dyDescent="0.25">
      <c r="A5434" s="2" t="s">
        <v>11160</v>
      </c>
      <c r="B5434" s="2" t="s">
        <v>5927</v>
      </c>
      <c r="C5434" s="2" t="s">
        <v>11161</v>
      </c>
      <c r="F5434" s="2" t="s">
        <v>772</v>
      </c>
      <c r="G5434" s="2" t="s">
        <v>3982</v>
      </c>
      <c r="H5434" s="2" t="s">
        <v>3983</v>
      </c>
      <c r="I5434" s="2" t="s">
        <v>22417</v>
      </c>
      <c r="J5434" s="2" t="s">
        <v>28</v>
      </c>
      <c r="K5434" s="2" t="s">
        <v>68</v>
      </c>
      <c r="L5434" s="2" t="s">
        <v>238</v>
      </c>
      <c r="M5434" s="2" t="s">
        <v>446</v>
      </c>
      <c r="N5434" s="2" t="s">
        <v>3977</v>
      </c>
      <c r="O5434" s="2" t="s">
        <v>32</v>
      </c>
      <c r="P5434" s="24">
        <v>0</v>
      </c>
      <c r="Q5434" s="24">
        <v>2</v>
      </c>
      <c r="R5434" s="27" t="s">
        <v>1568</v>
      </c>
      <c r="S5434" s="28" t="s">
        <v>1589</v>
      </c>
      <c r="T5434" s="2" t="s">
        <v>33</v>
      </c>
      <c r="U5434" s="2">
        <v>0</v>
      </c>
      <c r="V5434" s="2" t="s">
        <v>16062</v>
      </c>
      <c r="W5434" s="2" t="s">
        <v>34</v>
      </c>
      <c r="X5434" s="58" t="s">
        <v>12666</v>
      </c>
      <c r="Z5434" s="2">
        <v>412000</v>
      </c>
      <c r="AB5434" s="58">
        <v>46092.554236111115</v>
      </c>
      <c r="AC5434" s="2">
        <v>0</v>
      </c>
      <c r="AD5434" s="104">
        <v>412000</v>
      </c>
      <c r="AE5434" s="2">
        <v>46092.554236111115</v>
      </c>
      <c r="AG5434" s="2">
        <v>114685</v>
      </c>
    </row>
    <row r="5435" spans="1:33" ht="60" x14ac:dyDescent="0.25">
      <c r="A5435" s="2" t="s">
        <v>8637</v>
      </c>
      <c r="B5435" s="2" t="s">
        <v>5927</v>
      </c>
      <c r="C5435" s="2" t="s">
        <v>8638</v>
      </c>
      <c r="F5435" s="2" t="s">
        <v>8639</v>
      </c>
      <c r="G5435" s="2" t="s">
        <v>8640</v>
      </c>
      <c r="H5435" s="2" t="s">
        <v>4990</v>
      </c>
      <c r="I5435" s="2" t="s">
        <v>21289</v>
      </c>
      <c r="J5435" s="2" t="s">
        <v>28</v>
      </c>
      <c r="K5435" s="2" t="s">
        <v>78</v>
      </c>
      <c r="L5435" s="2" t="s">
        <v>145</v>
      </c>
      <c r="M5435" s="2" t="s">
        <v>231</v>
      </c>
      <c r="N5435" s="2" t="s">
        <v>4837</v>
      </c>
      <c r="O5435" s="2" t="s">
        <v>37</v>
      </c>
      <c r="P5435" s="24">
        <v>0</v>
      </c>
      <c r="Q5435" s="24">
        <v>0</v>
      </c>
      <c r="R5435" s="27" t="s">
        <v>1578</v>
      </c>
      <c r="S5435" s="28" t="s">
        <v>1589</v>
      </c>
      <c r="T5435" s="2" t="s">
        <v>33</v>
      </c>
      <c r="U5435" s="2">
        <v>0</v>
      </c>
      <c r="V5435" s="2" t="s">
        <v>28201</v>
      </c>
      <c r="W5435" s="2" t="s">
        <v>34</v>
      </c>
      <c r="X5435" s="58" t="s">
        <v>12666</v>
      </c>
      <c r="Z5435" s="2">
        <v>412000</v>
      </c>
      <c r="AB5435" s="58">
        <v>46092.549340277779</v>
      </c>
      <c r="AC5435" s="2">
        <v>0</v>
      </c>
      <c r="AD5435" s="104">
        <v>412000</v>
      </c>
      <c r="AE5435" s="2">
        <v>46092.549340277779</v>
      </c>
      <c r="AG5435" s="2">
        <v>109693</v>
      </c>
    </row>
    <row r="5436" spans="1:33" ht="45" x14ac:dyDescent="0.25">
      <c r="A5436" s="2" t="s">
        <v>6227</v>
      </c>
      <c r="B5436" s="2" t="s">
        <v>5927</v>
      </c>
      <c r="C5436" s="2" t="s">
        <v>6228</v>
      </c>
      <c r="F5436" s="2" t="s">
        <v>6229</v>
      </c>
      <c r="G5436" s="2" t="s">
        <v>6230</v>
      </c>
      <c r="H5436" s="2" t="s">
        <v>6231</v>
      </c>
      <c r="I5436" s="2" t="s">
        <v>20116</v>
      </c>
      <c r="J5436" s="2" t="s">
        <v>28</v>
      </c>
      <c r="K5436" s="2" t="s">
        <v>173</v>
      </c>
      <c r="L5436" s="2" t="s">
        <v>218</v>
      </c>
      <c r="M5436" s="2" t="s">
        <v>641</v>
      </c>
      <c r="N5436" s="2" t="s">
        <v>4250</v>
      </c>
      <c r="O5436" s="2" t="s">
        <v>32</v>
      </c>
      <c r="P5436" s="24">
        <v>0</v>
      </c>
      <c r="Q5436" s="24">
        <v>1</v>
      </c>
      <c r="R5436" s="27" t="s">
        <v>1568</v>
      </c>
      <c r="S5436" s="28" t="s">
        <v>1589</v>
      </c>
      <c r="T5436" s="2" t="s">
        <v>33</v>
      </c>
      <c r="U5436" s="2">
        <v>0</v>
      </c>
      <c r="V5436" s="2" t="s">
        <v>32960</v>
      </c>
      <c r="W5436" s="2" t="s">
        <v>34</v>
      </c>
      <c r="X5436" s="58" t="s">
        <v>5927</v>
      </c>
      <c r="Z5436" s="2">
        <v>412000</v>
      </c>
      <c r="AB5436" s="58">
        <v>46086.729710648149</v>
      </c>
      <c r="AC5436" s="2">
        <v>0</v>
      </c>
      <c r="AD5436" s="104">
        <v>412000</v>
      </c>
      <c r="AE5436" s="2">
        <v>46086.729710648149</v>
      </c>
      <c r="AG5436" s="2">
        <v>80449</v>
      </c>
    </row>
    <row r="5437" spans="1:33" ht="45" x14ac:dyDescent="0.25">
      <c r="A5437" s="2" t="s">
        <v>8067</v>
      </c>
      <c r="B5437" s="2" t="s">
        <v>5927</v>
      </c>
      <c r="C5437" s="2" t="s">
        <v>8068</v>
      </c>
      <c r="F5437" s="2" t="s">
        <v>8069</v>
      </c>
      <c r="G5437" s="2" t="s">
        <v>8070</v>
      </c>
      <c r="H5437" s="2" t="s">
        <v>8071</v>
      </c>
      <c r="I5437" s="2" t="s">
        <v>21290</v>
      </c>
      <c r="J5437" s="2" t="s">
        <v>28</v>
      </c>
      <c r="K5437" s="2" t="s">
        <v>78</v>
      </c>
      <c r="L5437" s="2" t="s">
        <v>202</v>
      </c>
      <c r="M5437" s="2" t="s">
        <v>203</v>
      </c>
      <c r="N5437" s="2" t="s">
        <v>3691</v>
      </c>
      <c r="O5437" s="2" t="s">
        <v>32</v>
      </c>
      <c r="P5437" s="24">
        <v>0</v>
      </c>
      <c r="Q5437" s="24">
        <v>1</v>
      </c>
      <c r="R5437" s="27" t="s">
        <v>1568</v>
      </c>
      <c r="S5437" s="28" t="s">
        <v>1589</v>
      </c>
      <c r="T5437" s="2" t="s">
        <v>33</v>
      </c>
      <c r="U5437" s="2">
        <v>0</v>
      </c>
      <c r="V5437" s="2" t="s">
        <v>19598</v>
      </c>
      <c r="W5437" s="2" t="s">
        <v>34</v>
      </c>
      <c r="X5437" s="58" t="s">
        <v>5797</v>
      </c>
      <c r="Z5437" s="2">
        <v>412000</v>
      </c>
      <c r="AB5437" s="58">
        <v>46087.688842592594</v>
      </c>
      <c r="AC5437" s="2">
        <v>0</v>
      </c>
      <c r="AD5437" s="104">
        <v>412000</v>
      </c>
      <c r="AE5437" s="2">
        <v>46087.688842592594</v>
      </c>
      <c r="AG5437" s="2">
        <v>78574</v>
      </c>
    </row>
    <row r="5438" spans="1:33" ht="45" x14ac:dyDescent="0.25">
      <c r="A5438" s="2" t="s">
        <v>6873</v>
      </c>
      <c r="B5438" s="2" t="s">
        <v>5927</v>
      </c>
      <c r="C5438" s="2" t="s">
        <v>6874</v>
      </c>
      <c r="F5438" s="2" t="s">
        <v>6875</v>
      </c>
      <c r="G5438" s="2" t="s">
        <v>6876</v>
      </c>
      <c r="H5438" s="2" t="s">
        <v>6877</v>
      </c>
      <c r="I5438" s="2" t="s">
        <v>20117</v>
      </c>
      <c r="J5438" s="2" t="s">
        <v>28</v>
      </c>
      <c r="K5438" s="2" t="s">
        <v>173</v>
      </c>
      <c r="L5438" s="2" t="s">
        <v>906</v>
      </c>
      <c r="M5438" s="2" t="s">
        <v>907</v>
      </c>
      <c r="N5438" s="2" t="s">
        <v>4008</v>
      </c>
      <c r="O5438" s="2" t="s">
        <v>705</v>
      </c>
      <c r="P5438" s="24">
        <v>0</v>
      </c>
      <c r="Q5438" s="24">
        <v>0</v>
      </c>
      <c r="R5438" s="27" t="s">
        <v>1578</v>
      </c>
      <c r="S5438" s="28" t="s">
        <v>1589</v>
      </c>
      <c r="T5438" s="2" t="s">
        <v>33</v>
      </c>
      <c r="U5438" s="2">
        <v>0</v>
      </c>
      <c r="V5438" s="2" t="s">
        <v>12666</v>
      </c>
      <c r="W5438" s="2" t="s">
        <v>34</v>
      </c>
      <c r="AC5438" s="2">
        <v>0</v>
      </c>
      <c r="AD5438" s="104"/>
    </row>
    <row r="5439" spans="1:33" ht="45" x14ac:dyDescent="0.25">
      <c r="A5439" s="2" t="s">
        <v>10186</v>
      </c>
      <c r="B5439" s="2" t="s">
        <v>5927</v>
      </c>
      <c r="C5439" s="2" t="s">
        <v>10187</v>
      </c>
      <c r="F5439" s="2" t="s">
        <v>10188</v>
      </c>
      <c r="G5439" s="2" t="s">
        <v>10189</v>
      </c>
      <c r="H5439" s="2" t="s">
        <v>3069</v>
      </c>
      <c r="I5439" s="2" t="s">
        <v>22418</v>
      </c>
      <c r="J5439" s="2" t="s">
        <v>28</v>
      </c>
      <c r="K5439" s="2" t="s">
        <v>68</v>
      </c>
      <c r="L5439" s="2" t="s">
        <v>139</v>
      </c>
      <c r="M5439" s="2" t="s">
        <v>140</v>
      </c>
      <c r="N5439" s="2" t="s">
        <v>4738</v>
      </c>
      <c r="O5439" s="2" t="s">
        <v>32</v>
      </c>
      <c r="P5439" s="24">
        <v>0</v>
      </c>
      <c r="Q5439" s="24">
        <v>1</v>
      </c>
      <c r="R5439" s="27" t="s">
        <v>1568</v>
      </c>
      <c r="S5439" s="28" t="s">
        <v>1589</v>
      </c>
      <c r="T5439" s="2" t="s">
        <v>33</v>
      </c>
      <c r="U5439" s="2">
        <v>0</v>
      </c>
      <c r="V5439" s="2" t="s">
        <v>16033</v>
      </c>
      <c r="W5439" s="2" t="s">
        <v>34</v>
      </c>
      <c r="X5439" s="58" t="s">
        <v>5797</v>
      </c>
      <c r="Z5439" s="2">
        <v>412000</v>
      </c>
      <c r="AB5439" s="58">
        <v>46087.909641203703</v>
      </c>
      <c r="AC5439" s="2">
        <v>0</v>
      </c>
      <c r="AD5439" s="104">
        <v>412000</v>
      </c>
      <c r="AE5439" s="2">
        <v>46087.909641203703</v>
      </c>
      <c r="AG5439" s="2">
        <v>88594</v>
      </c>
    </row>
    <row r="5440" spans="1:33" ht="45" x14ac:dyDescent="0.25">
      <c r="A5440" s="2" t="s">
        <v>8428</v>
      </c>
      <c r="B5440" s="2" t="s">
        <v>5927</v>
      </c>
      <c r="C5440" s="2" t="s">
        <v>8429</v>
      </c>
      <c r="F5440" s="2" t="s">
        <v>8430</v>
      </c>
      <c r="G5440" s="2" t="s">
        <v>8431</v>
      </c>
      <c r="H5440" s="2" t="s">
        <v>8432</v>
      </c>
      <c r="I5440" s="2" t="s">
        <v>21291</v>
      </c>
      <c r="J5440" s="2" t="s">
        <v>28</v>
      </c>
      <c r="K5440" s="2" t="s">
        <v>78</v>
      </c>
      <c r="L5440" s="2" t="s">
        <v>636</v>
      </c>
      <c r="M5440" s="2" t="s">
        <v>653</v>
      </c>
      <c r="N5440" s="2" t="s">
        <v>3751</v>
      </c>
      <c r="O5440" s="2" t="s">
        <v>706</v>
      </c>
      <c r="P5440" s="24">
        <v>0</v>
      </c>
      <c r="Q5440" s="24">
        <v>0</v>
      </c>
      <c r="R5440" s="27" t="s">
        <v>1578</v>
      </c>
      <c r="S5440" s="28" t="s">
        <v>1589</v>
      </c>
      <c r="T5440" s="2" t="s">
        <v>33</v>
      </c>
      <c r="U5440" s="2">
        <v>0</v>
      </c>
      <c r="V5440" s="2" t="s">
        <v>5754</v>
      </c>
      <c r="W5440" s="2" t="s">
        <v>34</v>
      </c>
      <c r="AC5440" s="2">
        <v>0</v>
      </c>
      <c r="AD5440" s="104"/>
    </row>
    <row r="5441" spans="1:33" ht="45" x14ac:dyDescent="0.25">
      <c r="A5441" s="2" t="s">
        <v>9638</v>
      </c>
      <c r="B5441" s="2" t="s">
        <v>5927</v>
      </c>
      <c r="C5441" s="2" t="s">
        <v>9639</v>
      </c>
      <c r="F5441" s="2" t="s">
        <v>9640</v>
      </c>
      <c r="G5441" s="2" t="s">
        <v>9641</v>
      </c>
      <c r="H5441" s="2" t="s">
        <v>8136</v>
      </c>
      <c r="I5441" s="2" t="s">
        <v>21780</v>
      </c>
      <c r="J5441" s="2" t="s">
        <v>28</v>
      </c>
      <c r="K5441" s="2" t="s">
        <v>51</v>
      </c>
      <c r="L5441" s="2" t="s">
        <v>419</v>
      </c>
      <c r="M5441" s="2" t="s">
        <v>420</v>
      </c>
      <c r="N5441" s="2" t="s">
        <v>5461</v>
      </c>
      <c r="O5441" s="2" t="s">
        <v>706</v>
      </c>
      <c r="P5441" s="24">
        <v>0</v>
      </c>
      <c r="Q5441" s="24">
        <v>0</v>
      </c>
      <c r="R5441" s="27" t="s">
        <v>1578</v>
      </c>
      <c r="S5441" s="28" t="s">
        <v>1589</v>
      </c>
      <c r="T5441" s="2" t="s">
        <v>33</v>
      </c>
      <c r="U5441" s="2">
        <v>0</v>
      </c>
      <c r="V5441" s="2" t="s">
        <v>5927</v>
      </c>
      <c r="W5441" s="2" t="s">
        <v>34</v>
      </c>
      <c r="AC5441" s="2">
        <v>0</v>
      </c>
      <c r="AD5441" s="104"/>
    </row>
    <row r="5442" spans="1:33" ht="45" x14ac:dyDescent="0.25">
      <c r="A5442" s="2" t="s">
        <v>9905</v>
      </c>
      <c r="B5442" s="2" t="s">
        <v>5927</v>
      </c>
      <c r="C5442" s="2" t="s">
        <v>9906</v>
      </c>
      <c r="F5442" s="2" t="s">
        <v>9801</v>
      </c>
      <c r="G5442" s="2" t="s">
        <v>9802</v>
      </c>
      <c r="H5442" s="2" t="s">
        <v>9803</v>
      </c>
      <c r="I5442" s="2" t="s">
        <v>22020</v>
      </c>
      <c r="J5442" s="2" t="s">
        <v>28</v>
      </c>
      <c r="K5442" s="2" t="s">
        <v>72</v>
      </c>
      <c r="L5442" s="2" t="s">
        <v>380</v>
      </c>
      <c r="M5442" s="2" t="s">
        <v>344</v>
      </c>
      <c r="N5442" s="2" t="s">
        <v>4320</v>
      </c>
      <c r="O5442" s="2" t="s">
        <v>705</v>
      </c>
      <c r="P5442" s="24">
        <v>0</v>
      </c>
      <c r="Q5442" s="24">
        <v>0</v>
      </c>
      <c r="R5442" s="27" t="s">
        <v>1578</v>
      </c>
      <c r="S5442" s="28" t="s">
        <v>1589</v>
      </c>
      <c r="T5442" s="2" t="s">
        <v>33</v>
      </c>
      <c r="U5442" s="2">
        <v>0</v>
      </c>
      <c r="V5442" s="2" t="s">
        <v>5927</v>
      </c>
      <c r="W5442" s="2" t="s">
        <v>34</v>
      </c>
      <c r="AC5442" s="2">
        <v>0</v>
      </c>
      <c r="AD5442" s="104"/>
    </row>
    <row r="5443" spans="1:33" ht="45" x14ac:dyDescent="0.25">
      <c r="A5443" s="2" t="s">
        <v>12458</v>
      </c>
      <c r="B5443" s="2" t="s">
        <v>5927</v>
      </c>
      <c r="C5443" s="2" t="s">
        <v>12459</v>
      </c>
      <c r="F5443" s="2" t="s">
        <v>12460</v>
      </c>
      <c r="G5443" s="2" t="s">
        <v>12461</v>
      </c>
      <c r="H5443" s="2" t="s">
        <v>12462</v>
      </c>
      <c r="I5443" s="2" t="s">
        <v>23575</v>
      </c>
      <c r="J5443" s="2" t="s">
        <v>28</v>
      </c>
      <c r="K5443" s="2" t="s">
        <v>43</v>
      </c>
      <c r="L5443" s="2" t="s">
        <v>240</v>
      </c>
      <c r="M5443" s="2" t="s">
        <v>241</v>
      </c>
      <c r="N5443" s="2" t="s">
        <v>3047</v>
      </c>
      <c r="O5443" s="2" t="s">
        <v>705</v>
      </c>
      <c r="P5443" s="24">
        <v>0</v>
      </c>
      <c r="Q5443" s="24">
        <v>0</v>
      </c>
      <c r="R5443" s="27" t="s">
        <v>1578</v>
      </c>
      <c r="S5443" s="28" t="s">
        <v>1589</v>
      </c>
      <c r="T5443" s="2" t="s">
        <v>33</v>
      </c>
      <c r="U5443" s="2">
        <v>0</v>
      </c>
      <c r="V5443" s="2" t="s">
        <v>5927</v>
      </c>
      <c r="W5443" s="2" t="s">
        <v>34</v>
      </c>
      <c r="AC5443" s="2">
        <v>0</v>
      </c>
      <c r="AD5443" s="104"/>
    </row>
    <row r="5444" spans="1:33" ht="45" x14ac:dyDescent="0.25">
      <c r="A5444" s="2" t="s">
        <v>6562</v>
      </c>
      <c r="B5444" s="2" t="s">
        <v>5927</v>
      </c>
      <c r="C5444" s="2" t="s">
        <v>6563</v>
      </c>
      <c r="F5444" s="2" t="s">
        <v>6564</v>
      </c>
      <c r="G5444" s="2" t="s">
        <v>6565</v>
      </c>
      <c r="H5444" s="2" t="s">
        <v>6566</v>
      </c>
      <c r="I5444" s="2" t="s">
        <v>20118</v>
      </c>
      <c r="J5444" s="2" t="s">
        <v>28</v>
      </c>
      <c r="K5444" s="2" t="s">
        <v>173</v>
      </c>
      <c r="L5444" s="2" t="s">
        <v>906</v>
      </c>
      <c r="M5444" s="2" t="s">
        <v>907</v>
      </c>
      <c r="N5444" s="2" t="s">
        <v>4008</v>
      </c>
      <c r="O5444" s="2" t="s">
        <v>32</v>
      </c>
      <c r="P5444" s="24">
        <v>0</v>
      </c>
      <c r="Q5444" s="24">
        <v>1</v>
      </c>
      <c r="R5444" s="27" t="s">
        <v>1568</v>
      </c>
      <c r="S5444" s="28" t="s">
        <v>1589</v>
      </c>
      <c r="T5444" s="2" t="s">
        <v>33</v>
      </c>
      <c r="U5444" s="2">
        <v>0</v>
      </c>
      <c r="V5444" s="2" t="s">
        <v>32611</v>
      </c>
      <c r="W5444" s="2" t="s">
        <v>34</v>
      </c>
      <c r="X5444" s="58" t="s">
        <v>12680</v>
      </c>
      <c r="Z5444" s="2">
        <v>412000</v>
      </c>
      <c r="AB5444" s="58">
        <v>46093.37909722222</v>
      </c>
      <c r="AC5444" s="2">
        <v>0</v>
      </c>
      <c r="AD5444" s="104">
        <v>412000</v>
      </c>
      <c r="AE5444" s="2">
        <v>46093.37909722222</v>
      </c>
      <c r="AG5444" s="2">
        <v>119108</v>
      </c>
    </row>
    <row r="5445" spans="1:33" ht="60" x14ac:dyDescent="0.25">
      <c r="A5445" s="2" t="s">
        <v>12473</v>
      </c>
      <c r="B5445" s="2" t="s">
        <v>5927</v>
      </c>
      <c r="C5445" s="2" t="s">
        <v>12474</v>
      </c>
      <c r="F5445" s="2" t="s">
        <v>12475</v>
      </c>
      <c r="G5445" s="2" t="s">
        <v>12476</v>
      </c>
      <c r="H5445" s="2" t="s">
        <v>12477</v>
      </c>
      <c r="I5445" s="2" t="s">
        <v>23576</v>
      </c>
      <c r="J5445" s="2" t="s">
        <v>28</v>
      </c>
      <c r="K5445" s="2" t="s">
        <v>43</v>
      </c>
      <c r="L5445" s="2" t="s">
        <v>492</v>
      </c>
      <c r="M5445" s="2" t="s">
        <v>493</v>
      </c>
      <c r="N5445" s="2" t="s">
        <v>2971</v>
      </c>
      <c r="O5445" s="2" t="s">
        <v>705</v>
      </c>
      <c r="P5445" s="24">
        <v>0</v>
      </c>
      <c r="Q5445" s="24">
        <v>0</v>
      </c>
      <c r="R5445" s="27" t="s">
        <v>1578</v>
      </c>
      <c r="S5445" s="28" t="s">
        <v>1589</v>
      </c>
      <c r="T5445" s="2" t="s">
        <v>33</v>
      </c>
      <c r="U5445" s="2">
        <v>0</v>
      </c>
      <c r="V5445" s="2" t="s">
        <v>5927</v>
      </c>
      <c r="W5445" s="2" t="s">
        <v>34</v>
      </c>
      <c r="AC5445" s="2">
        <v>0</v>
      </c>
      <c r="AD5445" s="104"/>
    </row>
    <row r="5446" spans="1:33" ht="45" x14ac:dyDescent="0.25">
      <c r="A5446" s="2" t="s">
        <v>6442</v>
      </c>
      <c r="B5446" s="2" t="s">
        <v>5927</v>
      </c>
      <c r="C5446" s="2" t="s">
        <v>6443</v>
      </c>
      <c r="F5446" s="2" t="s">
        <v>6444</v>
      </c>
      <c r="G5446" s="2" t="s">
        <v>6445</v>
      </c>
      <c r="H5446" s="2" t="s">
        <v>6446</v>
      </c>
      <c r="I5446" s="2" t="s">
        <v>20119</v>
      </c>
      <c r="J5446" s="2" t="s">
        <v>28</v>
      </c>
      <c r="K5446" s="2" t="s">
        <v>173</v>
      </c>
      <c r="L5446" s="2" t="s">
        <v>110</v>
      </c>
      <c r="M5446" s="2" t="s">
        <v>410</v>
      </c>
      <c r="N5446" s="2" t="s">
        <v>3331</v>
      </c>
      <c r="O5446" s="2" t="s">
        <v>705</v>
      </c>
      <c r="P5446" s="24">
        <v>0</v>
      </c>
      <c r="Q5446" s="24">
        <v>0</v>
      </c>
      <c r="R5446" s="27" t="s">
        <v>1578</v>
      </c>
      <c r="S5446" s="28" t="s">
        <v>1589</v>
      </c>
      <c r="T5446" s="2" t="s">
        <v>33</v>
      </c>
      <c r="U5446" s="2">
        <v>0</v>
      </c>
      <c r="V5446" s="2" t="s">
        <v>12657</v>
      </c>
      <c r="W5446" s="2" t="s">
        <v>34</v>
      </c>
      <c r="AC5446" s="2">
        <v>0</v>
      </c>
      <c r="AD5446" s="104"/>
    </row>
    <row r="5447" spans="1:33" ht="45" x14ac:dyDescent="0.25">
      <c r="A5447" s="2" t="s">
        <v>9789</v>
      </c>
      <c r="B5447" s="2" t="s">
        <v>5927</v>
      </c>
      <c r="C5447" s="2" t="s">
        <v>9790</v>
      </c>
      <c r="F5447" s="2" t="s">
        <v>9791</v>
      </c>
      <c r="G5447" s="2" t="s">
        <v>9792</v>
      </c>
      <c r="H5447" s="2" t="s">
        <v>9793</v>
      </c>
      <c r="I5447" s="2" t="s">
        <v>22031</v>
      </c>
      <c r="J5447" s="2" t="s">
        <v>28</v>
      </c>
      <c r="K5447" s="2" t="s">
        <v>72</v>
      </c>
      <c r="L5447" s="2" t="s">
        <v>101</v>
      </c>
      <c r="M5447" s="2" t="s">
        <v>102</v>
      </c>
      <c r="N5447" s="2" t="s">
        <v>3925</v>
      </c>
      <c r="O5447" s="2" t="s">
        <v>32</v>
      </c>
      <c r="P5447" s="24">
        <v>0</v>
      </c>
      <c r="Q5447" s="24">
        <v>1</v>
      </c>
      <c r="R5447" s="27" t="s">
        <v>1568</v>
      </c>
      <c r="S5447" s="28" t="s">
        <v>1589</v>
      </c>
      <c r="T5447" s="2" t="s">
        <v>33</v>
      </c>
      <c r="U5447" s="2">
        <v>0</v>
      </c>
      <c r="V5447" s="2" t="s">
        <v>17905</v>
      </c>
      <c r="W5447" s="2" t="s">
        <v>34</v>
      </c>
      <c r="X5447" s="58" t="s">
        <v>5797</v>
      </c>
      <c r="Z5447" s="2">
        <v>412000</v>
      </c>
      <c r="AB5447" s="58">
        <v>46087.385555555556</v>
      </c>
      <c r="AC5447" s="2">
        <v>0</v>
      </c>
      <c r="AD5447" s="104">
        <v>412000</v>
      </c>
      <c r="AE5447" s="2">
        <v>46087.385555555556</v>
      </c>
      <c r="AG5447" s="2">
        <v>84698</v>
      </c>
    </row>
    <row r="5448" spans="1:33" ht="60" x14ac:dyDescent="0.25">
      <c r="A5448" s="2" t="s">
        <v>10219</v>
      </c>
      <c r="B5448" s="2" t="s">
        <v>5927</v>
      </c>
      <c r="C5448" s="2" t="s">
        <v>10220</v>
      </c>
      <c r="F5448" s="2" t="s">
        <v>10221</v>
      </c>
      <c r="G5448" s="2" t="s">
        <v>10222</v>
      </c>
      <c r="H5448" s="2" t="s">
        <v>10223</v>
      </c>
      <c r="I5448" s="2" t="s">
        <v>22348</v>
      </c>
      <c r="J5448" s="2" t="s">
        <v>28</v>
      </c>
      <c r="K5448" s="2" t="s">
        <v>68</v>
      </c>
      <c r="L5448" s="2" t="s">
        <v>698</v>
      </c>
      <c r="M5448" s="2" t="s">
        <v>10055</v>
      </c>
      <c r="N5448" s="2" t="s">
        <v>10056</v>
      </c>
      <c r="O5448" s="2" t="s">
        <v>32</v>
      </c>
      <c r="P5448" s="24">
        <v>0</v>
      </c>
      <c r="Q5448" s="24">
        <v>1</v>
      </c>
      <c r="R5448" s="27" t="s">
        <v>1568</v>
      </c>
      <c r="S5448" s="28" t="s">
        <v>1589</v>
      </c>
      <c r="T5448" s="2" t="s">
        <v>33</v>
      </c>
      <c r="U5448" s="2">
        <v>0</v>
      </c>
      <c r="V5448" s="2" t="s">
        <v>18533</v>
      </c>
      <c r="W5448" s="2" t="s">
        <v>34</v>
      </c>
      <c r="X5448" s="58" t="s">
        <v>5789</v>
      </c>
      <c r="Z5448" s="2">
        <v>412000</v>
      </c>
      <c r="AB5448" s="58">
        <v>46088.464918981481</v>
      </c>
      <c r="AC5448" s="2">
        <v>0</v>
      </c>
      <c r="AD5448" s="104">
        <v>412000</v>
      </c>
      <c r="AE5448" s="2">
        <v>46088.464918981481</v>
      </c>
      <c r="AG5448" s="2">
        <v>89790</v>
      </c>
    </row>
    <row r="5449" spans="1:33" ht="45" x14ac:dyDescent="0.25">
      <c r="A5449" s="2" t="s">
        <v>6634</v>
      </c>
      <c r="B5449" s="2" t="s">
        <v>5927</v>
      </c>
      <c r="C5449" s="2" t="s">
        <v>6635</v>
      </c>
      <c r="F5449" s="2" t="s">
        <v>6636</v>
      </c>
      <c r="G5449" s="2" t="s">
        <v>6637</v>
      </c>
      <c r="H5449" s="2" t="s">
        <v>6638</v>
      </c>
      <c r="I5449" s="2" t="s">
        <v>20120</v>
      </c>
      <c r="J5449" s="2" t="s">
        <v>28</v>
      </c>
      <c r="K5449" s="2" t="s">
        <v>173</v>
      </c>
      <c r="L5449" s="2" t="s">
        <v>110</v>
      </c>
      <c r="M5449" s="2" t="s">
        <v>410</v>
      </c>
      <c r="N5449" s="2" t="s">
        <v>3331</v>
      </c>
      <c r="O5449" s="2" t="s">
        <v>706</v>
      </c>
      <c r="P5449" s="24">
        <v>0</v>
      </c>
      <c r="Q5449" s="24">
        <v>0</v>
      </c>
      <c r="R5449" s="27" t="s">
        <v>1578</v>
      </c>
      <c r="S5449" s="28" t="s">
        <v>1589</v>
      </c>
      <c r="T5449" s="2" t="s">
        <v>33</v>
      </c>
      <c r="U5449" s="2">
        <v>0</v>
      </c>
      <c r="V5449" s="2" t="s">
        <v>12680</v>
      </c>
      <c r="W5449" s="2" t="s">
        <v>34</v>
      </c>
      <c r="AC5449" s="2">
        <v>0</v>
      </c>
      <c r="AD5449" s="104"/>
    </row>
    <row r="5450" spans="1:33" ht="45" x14ac:dyDescent="0.25">
      <c r="A5450" s="2" t="s">
        <v>9256</v>
      </c>
      <c r="B5450" s="2" t="s">
        <v>5927</v>
      </c>
      <c r="C5450" s="2" t="s">
        <v>9257</v>
      </c>
      <c r="F5450" s="2" t="s">
        <v>9258</v>
      </c>
      <c r="G5450" s="2" t="s">
        <v>9259</v>
      </c>
      <c r="H5450" s="2" t="s">
        <v>9260</v>
      </c>
      <c r="I5450" s="2" t="s">
        <v>21781</v>
      </c>
      <c r="J5450" s="2" t="s">
        <v>28</v>
      </c>
      <c r="K5450" s="2" t="s">
        <v>51</v>
      </c>
      <c r="L5450" s="2" t="s">
        <v>65</v>
      </c>
      <c r="M5450" s="2" t="s">
        <v>305</v>
      </c>
      <c r="N5450" s="2" t="s">
        <v>4041</v>
      </c>
      <c r="O5450" s="2" t="s">
        <v>32</v>
      </c>
      <c r="P5450" s="24">
        <v>0</v>
      </c>
      <c r="Q5450" s="24">
        <v>1</v>
      </c>
      <c r="R5450" s="27" t="s">
        <v>1568</v>
      </c>
      <c r="S5450" s="28" t="s">
        <v>1589</v>
      </c>
      <c r="T5450" s="2" t="s">
        <v>33</v>
      </c>
      <c r="U5450" s="2">
        <v>0</v>
      </c>
      <c r="V5450" s="2" t="s">
        <v>30383</v>
      </c>
      <c r="W5450" s="2" t="s">
        <v>34</v>
      </c>
      <c r="X5450" s="58" t="s">
        <v>12666</v>
      </c>
      <c r="Z5450" s="2">
        <v>412000</v>
      </c>
      <c r="AB5450" s="58">
        <v>46092.787546296298</v>
      </c>
      <c r="AC5450" s="2">
        <v>0</v>
      </c>
      <c r="AD5450" s="104">
        <v>412000</v>
      </c>
      <c r="AE5450" s="2">
        <v>46092.787546296298</v>
      </c>
      <c r="AG5450" s="2">
        <v>84069</v>
      </c>
    </row>
    <row r="5451" spans="1:33" ht="45" x14ac:dyDescent="0.25">
      <c r="A5451" s="2" t="s">
        <v>8188</v>
      </c>
      <c r="B5451" s="2" t="s">
        <v>5927</v>
      </c>
      <c r="C5451" s="2" t="s">
        <v>8189</v>
      </c>
      <c r="F5451" s="2" t="s">
        <v>2342</v>
      </c>
      <c r="G5451" s="2" t="s">
        <v>3907</v>
      </c>
      <c r="H5451" s="2" t="s">
        <v>3908</v>
      </c>
      <c r="I5451" s="2" t="s">
        <v>21292</v>
      </c>
      <c r="J5451" s="2" t="s">
        <v>28</v>
      </c>
      <c r="K5451" s="2" t="s">
        <v>78</v>
      </c>
      <c r="L5451" s="2" t="s">
        <v>481</v>
      </c>
      <c r="M5451" s="2" t="s">
        <v>482</v>
      </c>
      <c r="N5451" s="2" t="s">
        <v>3905</v>
      </c>
      <c r="O5451" s="2" t="s">
        <v>32</v>
      </c>
      <c r="P5451" s="24">
        <v>0</v>
      </c>
      <c r="Q5451" s="24">
        <v>1</v>
      </c>
      <c r="R5451" s="27" t="s">
        <v>1568</v>
      </c>
      <c r="S5451" s="28" t="s">
        <v>1589</v>
      </c>
      <c r="T5451" s="2" t="s">
        <v>33</v>
      </c>
      <c r="U5451" s="2">
        <v>0</v>
      </c>
      <c r="V5451" s="2" t="s">
        <v>12674</v>
      </c>
      <c r="W5451" s="2" t="s">
        <v>34</v>
      </c>
      <c r="X5451" s="58" t="s">
        <v>5797</v>
      </c>
      <c r="Z5451" s="2">
        <v>412000</v>
      </c>
      <c r="AB5451" s="58">
        <v>46087.373252314814</v>
      </c>
      <c r="AC5451" s="2">
        <v>0</v>
      </c>
      <c r="AD5451" s="104">
        <v>412000</v>
      </c>
      <c r="AE5451" s="2">
        <v>46087.373252314814</v>
      </c>
      <c r="AG5451" s="2">
        <v>88547</v>
      </c>
    </row>
    <row r="5452" spans="1:33" ht="60" x14ac:dyDescent="0.25">
      <c r="A5452" s="2" t="s">
        <v>11629</v>
      </c>
      <c r="B5452" s="2" t="s">
        <v>5927</v>
      </c>
      <c r="C5452" s="2" t="s">
        <v>11630</v>
      </c>
      <c r="F5452" s="2" t="s">
        <v>11631</v>
      </c>
      <c r="G5452" s="2" t="s">
        <v>11632</v>
      </c>
      <c r="H5452" s="2" t="s">
        <v>11633</v>
      </c>
      <c r="I5452" s="2" t="s">
        <v>22419</v>
      </c>
      <c r="J5452" s="2" t="s">
        <v>28</v>
      </c>
      <c r="K5452" s="2" t="s">
        <v>68</v>
      </c>
      <c r="L5452" s="2" t="s">
        <v>698</v>
      </c>
      <c r="M5452" s="2" t="s">
        <v>10055</v>
      </c>
      <c r="N5452" s="2" t="s">
        <v>10056</v>
      </c>
      <c r="O5452" s="2" t="s">
        <v>705</v>
      </c>
      <c r="P5452" s="24">
        <v>0</v>
      </c>
      <c r="Q5452" s="24">
        <v>0</v>
      </c>
      <c r="R5452" s="27" t="s">
        <v>1578</v>
      </c>
      <c r="S5452" s="28" t="s">
        <v>1589</v>
      </c>
      <c r="T5452" s="2" t="s">
        <v>33</v>
      </c>
      <c r="U5452" s="2">
        <v>0</v>
      </c>
      <c r="V5452" s="2" t="s">
        <v>5797</v>
      </c>
      <c r="W5452" s="2" t="s">
        <v>34</v>
      </c>
      <c r="AC5452" s="2">
        <v>0</v>
      </c>
      <c r="AD5452" s="104"/>
    </row>
    <row r="5453" spans="1:33" ht="45" x14ac:dyDescent="0.25">
      <c r="A5453" s="2" t="s">
        <v>6358</v>
      </c>
      <c r="B5453" s="2" t="s">
        <v>5927</v>
      </c>
      <c r="C5453" s="2" t="s">
        <v>6359</v>
      </c>
      <c r="F5453" s="2" t="s">
        <v>6360</v>
      </c>
      <c r="G5453" s="2" t="s">
        <v>6361</v>
      </c>
      <c r="H5453" s="2" t="s">
        <v>6362</v>
      </c>
      <c r="I5453" s="2" t="s">
        <v>20121</v>
      </c>
      <c r="J5453" s="2" t="s">
        <v>28</v>
      </c>
      <c r="K5453" s="2" t="s">
        <v>173</v>
      </c>
      <c r="L5453" s="2" t="s">
        <v>339</v>
      </c>
      <c r="M5453" s="2" t="s">
        <v>340</v>
      </c>
      <c r="N5453" s="2" t="s">
        <v>3418</v>
      </c>
      <c r="O5453" s="2" t="s">
        <v>32</v>
      </c>
      <c r="P5453" s="24">
        <v>0</v>
      </c>
      <c r="Q5453" s="24">
        <v>2</v>
      </c>
      <c r="R5453" s="27" t="s">
        <v>1568</v>
      </c>
      <c r="S5453" s="28" t="s">
        <v>1589</v>
      </c>
      <c r="T5453" s="2" t="s">
        <v>33</v>
      </c>
      <c r="U5453" s="2">
        <v>0</v>
      </c>
      <c r="V5453" s="2" t="s">
        <v>17905</v>
      </c>
      <c r="W5453" s="2" t="s">
        <v>34</v>
      </c>
      <c r="X5453" s="58" t="s">
        <v>5789</v>
      </c>
      <c r="Z5453" s="2">
        <v>412000</v>
      </c>
      <c r="AB5453" s="58">
        <v>46088.521469907406</v>
      </c>
      <c r="AC5453" s="2">
        <v>0</v>
      </c>
      <c r="AD5453" s="104">
        <v>412000</v>
      </c>
      <c r="AE5453" s="2">
        <v>46088.521469907406</v>
      </c>
      <c r="AG5453" s="2">
        <v>90567</v>
      </c>
    </row>
    <row r="5454" spans="1:33" ht="60" x14ac:dyDescent="0.25">
      <c r="A5454" s="2" t="s">
        <v>7207</v>
      </c>
      <c r="B5454" s="2" t="s">
        <v>5927</v>
      </c>
      <c r="C5454" s="2" t="s">
        <v>7208</v>
      </c>
      <c r="F5454" s="2" t="s">
        <v>7209</v>
      </c>
      <c r="G5454" s="2" t="s">
        <v>7210</v>
      </c>
      <c r="H5454" s="2" t="s">
        <v>7211</v>
      </c>
      <c r="I5454" s="2" t="s">
        <v>20695</v>
      </c>
      <c r="J5454" s="2" t="s">
        <v>28</v>
      </c>
      <c r="K5454" s="2" t="s">
        <v>29</v>
      </c>
      <c r="L5454" s="2" t="s">
        <v>270</v>
      </c>
      <c r="M5454" s="2" t="s">
        <v>271</v>
      </c>
      <c r="N5454" s="2" t="s">
        <v>4351</v>
      </c>
      <c r="O5454" s="2" t="s">
        <v>32</v>
      </c>
      <c r="P5454" s="24">
        <v>0</v>
      </c>
      <c r="Q5454" s="24">
        <v>1</v>
      </c>
      <c r="R5454" s="27" t="s">
        <v>1568</v>
      </c>
      <c r="S5454" s="28" t="s">
        <v>1589</v>
      </c>
      <c r="T5454" s="2" t="s">
        <v>33</v>
      </c>
      <c r="U5454" s="2">
        <v>0</v>
      </c>
      <c r="V5454" s="2" t="s">
        <v>18533</v>
      </c>
      <c r="W5454" s="2" t="s">
        <v>34</v>
      </c>
      <c r="X5454" s="58" t="s">
        <v>5797</v>
      </c>
      <c r="Z5454" s="2">
        <v>412000</v>
      </c>
      <c r="AB5454" s="58">
        <v>46087.835787037038</v>
      </c>
      <c r="AC5454" s="2">
        <v>0</v>
      </c>
      <c r="AD5454" s="104">
        <v>412000</v>
      </c>
      <c r="AE5454" s="2">
        <v>46087.835787037038</v>
      </c>
      <c r="AG5454" s="2">
        <v>83792</v>
      </c>
    </row>
    <row r="5455" spans="1:33" ht="45" x14ac:dyDescent="0.25">
      <c r="A5455" s="2" t="s">
        <v>8200</v>
      </c>
      <c r="B5455" s="2" t="s">
        <v>5927</v>
      </c>
      <c r="C5455" s="2" t="s">
        <v>8201</v>
      </c>
      <c r="F5455" s="2" t="s">
        <v>8202</v>
      </c>
      <c r="G5455" s="2" t="s">
        <v>8203</v>
      </c>
      <c r="H5455" s="2" t="s">
        <v>8204</v>
      </c>
      <c r="I5455" s="2" t="s">
        <v>21109</v>
      </c>
      <c r="J5455" s="2" t="s">
        <v>28</v>
      </c>
      <c r="K5455" s="2" t="s">
        <v>78</v>
      </c>
      <c r="L5455" s="2" t="s">
        <v>481</v>
      </c>
      <c r="M5455" s="2" t="s">
        <v>482</v>
      </c>
      <c r="N5455" s="2" t="s">
        <v>3905</v>
      </c>
      <c r="O5455" s="2" t="s">
        <v>37</v>
      </c>
      <c r="P5455" s="24">
        <v>0</v>
      </c>
      <c r="Q5455" s="24">
        <v>0</v>
      </c>
      <c r="R5455" s="27" t="s">
        <v>1578</v>
      </c>
      <c r="S5455" s="28" t="s">
        <v>1589</v>
      </c>
      <c r="T5455" s="2" t="s">
        <v>33</v>
      </c>
      <c r="U5455" s="2">
        <v>0</v>
      </c>
      <c r="V5455" s="2" t="s">
        <v>24463</v>
      </c>
      <c r="W5455" s="2" t="s">
        <v>34</v>
      </c>
      <c r="X5455" s="58" t="s">
        <v>5797</v>
      </c>
      <c r="Z5455" s="2">
        <v>412000</v>
      </c>
      <c r="AB5455" s="58">
        <v>46087.402928240743</v>
      </c>
      <c r="AC5455" s="2">
        <v>0</v>
      </c>
      <c r="AD5455" s="104">
        <v>412000</v>
      </c>
      <c r="AE5455" s="2">
        <v>46087.402928240743</v>
      </c>
      <c r="AG5455" s="2">
        <v>89322</v>
      </c>
    </row>
    <row r="5456" spans="1:33" ht="45" x14ac:dyDescent="0.25">
      <c r="A5456" s="2" t="s">
        <v>10248</v>
      </c>
      <c r="B5456" s="2" t="s">
        <v>5927</v>
      </c>
      <c r="C5456" s="2" t="s">
        <v>10249</v>
      </c>
      <c r="F5456" s="2" t="s">
        <v>10250</v>
      </c>
      <c r="G5456" s="2" t="s">
        <v>10251</v>
      </c>
      <c r="H5456" s="2" t="s">
        <v>10252</v>
      </c>
      <c r="I5456" s="2" t="s">
        <v>22420</v>
      </c>
      <c r="J5456" s="2" t="s">
        <v>28</v>
      </c>
      <c r="K5456" s="2" t="s">
        <v>68</v>
      </c>
      <c r="L5456" s="2" t="s">
        <v>698</v>
      </c>
      <c r="M5456" s="2" t="s">
        <v>10055</v>
      </c>
      <c r="N5456" s="2" t="s">
        <v>10056</v>
      </c>
      <c r="O5456" s="2" t="s">
        <v>32</v>
      </c>
      <c r="P5456" s="24">
        <v>0</v>
      </c>
      <c r="Q5456" s="24">
        <v>1</v>
      </c>
      <c r="R5456" s="27" t="s">
        <v>1568</v>
      </c>
      <c r="S5456" s="28" t="s">
        <v>1589</v>
      </c>
      <c r="T5456" s="2" t="s">
        <v>33</v>
      </c>
      <c r="U5456" s="2">
        <v>0</v>
      </c>
      <c r="V5456" s="2" t="s">
        <v>17750</v>
      </c>
      <c r="W5456" s="2" t="s">
        <v>34</v>
      </c>
      <c r="X5456" s="58" t="s">
        <v>5789</v>
      </c>
      <c r="Z5456" s="2">
        <v>412000</v>
      </c>
      <c r="AB5456" s="58">
        <v>46088.463391203702</v>
      </c>
      <c r="AC5456" s="2">
        <v>0</v>
      </c>
      <c r="AD5456" s="104">
        <v>412000</v>
      </c>
      <c r="AE5456" s="2">
        <v>46088.463391203702</v>
      </c>
      <c r="AG5456" s="2">
        <v>91961</v>
      </c>
    </row>
    <row r="5457" spans="1:33" ht="45" x14ac:dyDescent="0.25">
      <c r="A5457" s="2" t="s">
        <v>6722</v>
      </c>
      <c r="B5457" s="2" t="s">
        <v>5927</v>
      </c>
      <c r="C5457" s="2" t="s">
        <v>6723</v>
      </c>
      <c r="F5457" s="2" t="s">
        <v>6724</v>
      </c>
      <c r="G5457" s="2" t="s">
        <v>6725</v>
      </c>
      <c r="H5457" s="2" t="s">
        <v>6726</v>
      </c>
      <c r="I5457" s="2" t="s">
        <v>19912</v>
      </c>
      <c r="J5457" s="2" t="s">
        <v>28</v>
      </c>
      <c r="K5457" s="2" t="s">
        <v>173</v>
      </c>
      <c r="L5457" s="2" t="s">
        <v>41</v>
      </c>
      <c r="M5457" s="2" t="s">
        <v>443</v>
      </c>
      <c r="N5457" s="2" t="s">
        <v>5998</v>
      </c>
      <c r="O5457" s="2" t="s">
        <v>705</v>
      </c>
      <c r="P5457" s="24">
        <v>0</v>
      </c>
      <c r="Q5457" s="24">
        <v>0</v>
      </c>
      <c r="R5457" s="27" t="s">
        <v>1578</v>
      </c>
      <c r="S5457" s="28" t="s">
        <v>1589</v>
      </c>
      <c r="T5457" s="2" t="s">
        <v>33</v>
      </c>
      <c r="U5457" s="2">
        <v>0</v>
      </c>
      <c r="V5457" s="2" t="s">
        <v>5754</v>
      </c>
      <c r="W5457" s="2" t="s">
        <v>34</v>
      </c>
      <c r="AC5457" s="2">
        <v>0</v>
      </c>
      <c r="AD5457" s="104"/>
    </row>
    <row r="5458" spans="1:33" ht="45" x14ac:dyDescent="0.25">
      <c r="A5458" s="2" t="s">
        <v>6590</v>
      </c>
      <c r="B5458" s="2" t="s">
        <v>5927</v>
      </c>
      <c r="C5458" s="2" t="s">
        <v>6591</v>
      </c>
      <c r="F5458" s="2" t="s">
        <v>6592</v>
      </c>
      <c r="G5458" s="2" t="s">
        <v>6593</v>
      </c>
      <c r="H5458" s="2" t="s">
        <v>6594</v>
      </c>
      <c r="I5458" s="2" t="s">
        <v>20122</v>
      </c>
      <c r="J5458" s="2" t="s">
        <v>28</v>
      </c>
      <c r="K5458" s="2" t="s">
        <v>173</v>
      </c>
      <c r="L5458" s="2" t="s">
        <v>185</v>
      </c>
      <c r="M5458" s="2" t="s">
        <v>502</v>
      </c>
      <c r="N5458" s="2" t="s">
        <v>4832</v>
      </c>
      <c r="O5458" s="2" t="s">
        <v>705</v>
      </c>
      <c r="P5458" s="24">
        <v>0</v>
      </c>
      <c r="Q5458" s="24">
        <v>0</v>
      </c>
      <c r="R5458" s="27" t="s">
        <v>1578</v>
      </c>
      <c r="S5458" s="28" t="s">
        <v>1589</v>
      </c>
      <c r="T5458" s="2" t="s">
        <v>33</v>
      </c>
      <c r="U5458" s="2">
        <v>0</v>
      </c>
      <c r="V5458" s="2" t="s">
        <v>5927</v>
      </c>
      <c r="W5458" s="2" t="s">
        <v>34</v>
      </c>
      <c r="AC5458" s="2">
        <v>0</v>
      </c>
      <c r="AD5458" s="104"/>
    </row>
    <row r="5459" spans="1:33" ht="60" x14ac:dyDescent="0.25">
      <c r="A5459" s="2" t="s">
        <v>11840</v>
      </c>
      <c r="B5459" s="2" t="s">
        <v>5927</v>
      </c>
      <c r="C5459" s="2" t="s">
        <v>11841</v>
      </c>
      <c r="F5459" s="2" t="s">
        <v>11842</v>
      </c>
      <c r="G5459" s="2" t="s">
        <v>11843</v>
      </c>
      <c r="H5459" s="2" t="s">
        <v>11844</v>
      </c>
      <c r="I5459" s="2" t="s">
        <v>22746</v>
      </c>
      <c r="J5459" s="2" t="s">
        <v>28</v>
      </c>
      <c r="K5459" s="2" t="s">
        <v>68</v>
      </c>
      <c r="L5459" s="2" t="s">
        <v>179</v>
      </c>
      <c r="M5459" s="2" t="s">
        <v>180</v>
      </c>
      <c r="N5459" s="2" t="s">
        <v>5303</v>
      </c>
      <c r="O5459" s="2" t="s">
        <v>32</v>
      </c>
      <c r="P5459" s="24">
        <v>0</v>
      </c>
      <c r="Q5459" s="24">
        <v>2</v>
      </c>
      <c r="R5459" s="27" t="s">
        <v>1568</v>
      </c>
      <c r="S5459" s="28" t="s">
        <v>1585</v>
      </c>
      <c r="T5459" s="2" t="s">
        <v>38</v>
      </c>
      <c r="U5459" s="2">
        <v>0</v>
      </c>
      <c r="V5459" s="2" t="s">
        <v>19598</v>
      </c>
      <c r="W5459" s="2" t="s">
        <v>34</v>
      </c>
      <c r="X5459" s="58" t="s">
        <v>5754</v>
      </c>
      <c r="Z5459" s="2">
        <v>2060000</v>
      </c>
      <c r="AB5459" s="58">
        <v>46091.40185185185</v>
      </c>
      <c r="AC5459" s="2">
        <v>0</v>
      </c>
      <c r="AD5459" s="104">
        <v>2060000</v>
      </c>
      <c r="AE5459" s="2">
        <v>46091.40185185185</v>
      </c>
      <c r="AG5459" s="2">
        <v>89936</v>
      </c>
    </row>
    <row r="5460" spans="1:33" ht="60" x14ac:dyDescent="0.25">
      <c r="A5460" s="2" t="s">
        <v>11870</v>
      </c>
      <c r="B5460" s="2" t="s">
        <v>5927</v>
      </c>
      <c r="C5460" s="2" t="s">
        <v>11871</v>
      </c>
      <c r="F5460" s="2" t="s">
        <v>151</v>
      </c>
      <c r="G5460" s="2" t="s">
        <v>3141</v>
      </c>
      <c r="H5460" s="2" t="s">
        <v>3142</v>
      </c>
      <c r="I5460" s="2" t="s">
        <v>22231</v>
      </c>
      <c r="J5460" s="2" t="s">
        <v>28</v>
      </c>
      <c r="K5460" s="2" t="s">
        <v>68</v>
      </c>
      <c r="L5460" s="2" t="s">
        <v>152</v>
      </c>
      <c r="M5460" s="2" t="s">
        <v>153</v>
      </c>
      <c r="N5460" s="2" t="s">
        <v>3118</v>
      </c>
      <c r="O5460" s="2" t="s">
        <v>705</v>
      </c>
      <c r="P5460" s="24">
        <v>0</v>
      </c>
      <c r="Q5460" s="24">
        <v>0</v>
      </c>
      <c r="R5460" s="27" t="s">
        <v>1578</v>
      </c>
      <c r="S5460" s="28" t="s">
        <v>1585</v>
      </c>
      <c r="T5460" s="2" t="s">
        <v>38</v>
      </c>
      <c r="U5460" s="2">
        <v>0</v>
      </c>
      <c r="V5460" s="2" t="s">
        <v>12680</v>
      </c>
      <c r="W5460" s="2" t="s">
        <v>34</v>
      </c>
      <c r="AC5460" s="2">
        <v>0</v>
      </c>
      <c r="AD5460" s="104"/>
    </row>
    <row r="5461" spans="1:33" ht="45" x14ac:dyDescent="0.25">
      <c r="A5461" s="2" t="s">
        <v>10664</v>
      </c>
      <c r="B5461" s="2" t="s">
        <v>5927</v>
      </c>
      <c r="C5461" s="2" t="s">
        <v>10665</v>
      </c>
      <c r="F5461" s="2" t="s">
        <v>10666</v>
      </c>
      <c r="G5461" s="2" t="s">
        <v>10667</v>
      </c>
      <c r="H5461" s="2" t="s">
        <v>9619</v>
      </c>
      <c r="I5461" s="2" t="s">
        <v>22421</v>
      </c>
      <c r="J5461" s="2" t="s">
        <v>28</v>
      </c>
      <c r="K5461" s="2" t="s">
        <v>68</v>
      </c>
      <c r="L5461" s="2" t="s">
        <v>251</v>
      </c>
      <c r="M5461" s="2" t="s">
        <v>252</v>
      </c>
      <c r="N5461" s="2" t="s">
        <v>4288</v>
      </c>
      <c r="O5461" s="2" t="s">
        <v>32</v>
      </c>
      <c r="P5461" s="24">
        <v>0</v>
      </c>
      <c r="Q5461" s="24">
        <v>1</v>
      </c>
      <c r="R5461" s="27" t="s">
        <v>1568</v>
      </c>
      <c r="S5461" s="28" t="s">
        <v>1589</v>
      </c>
      <c r="T5461" s="2" t="s">
        <v>33</v>
      </c>
      <c r="U5461" s="2">
        <v>0</v>
      </c>
      <c r="V5461" s="2" t="s">
        <v>18001</v>
      </c>
      <c r="W5461" s="2" t="s">
        <v>34</v>
      </c>
      <c r="X5461" s="58" t="s">
        <v>5754</v>
      </c>
      <c r="Z5461" s="2">
        <v>412000</v>
      </c>
      <c r="AB5461" s="58">
        <v>46091.336157407408</v>
      </c>
      <c r="AC5461" s="2">
        <v>0</v>
      </c>
      <c r="AD5461" s="104">
        <v>412000</v>
      </c>
      <c r="AE5461" s="2">
        <v>46091.336157407408</v>
      </c>
      <c r="AG5461" s="2">
        <v>100388</v>
      </c>
    </row>
    <row r="5462" spans="1:33" ht="60" x14ac:dyDescent="0.25">
      <c r="A5462" s="2" t="s">
        <v>11857</v>
      </c>
      <c r="B5462" s="2" t="s">
        <v>5927</v>
      </c>
      <c r="C5462" s="2" t="s">
        <v>11858</v>
      </c>
      <c r="F5462" s="2" t="s">
        <v>1769</v>
      </c>
      <c r="G5462" s="2" t="s">
        <v>3144</v>
      </c>
      <c r="H5462" s="2" t="s">
        <v>3145</v>
      </c>
      <c r="I5462" s="2" t="s">
        <v>22258</v>
      </c>
      <c r="J5462" s="2" t="s">
        <v>28</v>
      </c>
      <c r="K5462" s="2" t="s">
        <v>68</v>
      </c>
      <c r="L5462" s="2" t="s">
        <v>152</v>
      </c>
      <c r="M5462" s="2" t="s">
        <v>153</v>
      </c>
      <c r="N5462" s="2" t="s">
        <v>3118</v>
      </c>
      <c r="O5462" s="2" t="s">
        <v>32</v>
      </c>
      <c r="P5462" s="24">
        <v>0</v>
      </c>
      <c r="Q5462" s="24">
        <v>2</v>
      </c>
      <c r="R5462" s="27" t="s">
        <v>1568</v>
      </c>
      <c r="S5462" s="28" t="s">
        <v>1585</v>
      </c>
      <c r="T5462" s="2" t="s">
        <v>38</v>
      </c>
      <c r="U5462" s="2">
        <v>0</v>
      </c>
      <c r="V5462" s="2" t="s">
        <v>16062</v>
      </c>
      <c r="W5462" s="2" t="s">
        <v>34</v>
      </c>
      <c r="X5462" s="58" t="s">
        <v>12666</v>
      </c>
      <c r="Z5462" s="2">
        <v>2060000</v>
      </c>
      <c r="AB5462" s="58">
        <v>46092.389363425929</v>
      </c>
      <c r="AC5462" s="2">
        <v>0</v>
      </c>
      <c r="AD5462" s="104">
        <v>2060000</v>
      </c>
      <c r="AE5462" s="2">
        <v>46092.389363425929</v>
      </c>
      <c r="AG5462" s="2">
        <v>114076</v>
      </c>
    </row>
    <row r="5463" spans="1:33" ht="45" x14ac:dyDescent="0.25">
      <c r="A5463" s="2" t="s">
        <v>11551</v>
      </c>
      <c r="B5463" s="2" t="s">
        <v>5927</v>
      </c>
      <c r="C5463" s="2" t="s">
        <v>11552</v>
      </c>
      <c r="F5463" s="2" t="s">
        <v>1769</v>
      </c>
      <c r="G5463" s="2" t="s">
        <v>3144</v>
      </c>
      <c r="H5463" s="2" t="s">
        <v>3145</v>
      </c>
      <c r="I5463" s="2" t="s">
        <v>22422</v>
      </c>
      <c r="J5463" s="2" t="s">
        <v>28</v>
      </c>
      <c r="K5463" s="2" t="s">
        <v>68</v>
      </c>
      <c r="L5463" s="2" t="s">
        <v>152</v>
      </c>
      <c r="M5463" s="2" t="s">
        <v>153</v>
      </c>
      <c r="N5463" s="2" t="s">
        <v>3118</v>
      </c>
      <c r="O5463" s="2" t="s">
        <v>705</v>
      </c>
      <c r="P5463" s="24">
        <v>0</v>
      </c>
      <c r="Q5463" s="24">
        <v>0</v>
      </c>
      <c r="R5463" s="27" t="s">
        <v>1578</v>
      </c>
      <c r="S5463" s="28" t="s">
        <v>1589</v>
      </c>
      <c r="T5463" s="2" t="s">
        <v>33</v>
      </c>
      <c r="U5463" s="2">
        <v>0</v>
      </c>
      <c r="V5463" s="2" t="s">
        <v>5754</v>
      </c>
      <c r="W5463" s="2" t="s">
        <v>34</v>
      </c>
      <c r="AC5463" s="2">
        <v>0</v>
      </c>
      <c r="AD5463" s="104"/>
    </row>
    <row r="5464" spans="1:33" ht="45" x14ac:dyDescent="0.25">
      <c r="A5464" s="2" t="s">
        <v>11447</v>
      </c>
      <c r="B5464" s="2" t="s">
        <v>5927</v>
      </c>
      <c r="C5464" s="2" t="s">
        <v>11448</v>
      </c>
      <c r="F5464" s="2" t="s">
        <v>11449</v>
      </c>
      <c r="G5464" s="2" t="s">
        <v>11450</v>
      </c>
      <c r="H5464" s="2" t="s">
        <v>11451</v>
      </c>
      <c r="I5464" s="2" t="s">
        <v>22423</v>
      </c>
      <c r="J5464" s="2" t="s">
        <v>28</v>
      </c>
      <c r="K5464" s="2" t="s">
        <v>68</v>
      </c>
      <c r="L5464" s="2" t="s">
        <v>698</v>
      </c>
      <c r="M5464" s="2" t="s">
        <v>10055</v>
      </c>
      <c r="N5464" s="2" t="s">
        <v>10056</v>
      </c>
      <c r="O5464" s="2" t="s">
        <v>705</v>
      </c>
      <c r="P5464" s="24">
        <v>0</v>
      </c>
      <c r="Q5464" s="24">
        <v>0</v>
      </c>
      <c r="R5464" s="27" t="s">
        <v>1578</v>
      </c>
      <c r="S5464" s="28" t="s">
        <v>1589</v>
      </c>
      <c r="T5464" s="2" t="s">
        <v>33</v>
      </c>
      <c r="U5464" s="2">
        <v>0</v>
      </c>
      <c r="V5464" s="2" t="s">
        <v>5927</v>
      </c>
      <c r="W5464" s="2" t="s">
        <v>34</v>
      </c>
      <c r="AC5464" s="2">
        <v>0</v>
      </c>
      <c r="AD5464" s="104"/>
    </row>
    <row r="5465" spans="1:33" ht="45" x14ac:dyDescent="0.25">
      <c r="A5465" s="2" t="s">
        <v>9575</v>
      </c>
      <c r="B5465" s="2" t="s">
        <v>5927</v>
      </c>
      <c r="C5465" s="2" t="s">
        <v>9576</v>
      </c>
      <c r="F5465" s="2" t="s">
        <v>9428</v>
      </c>
      <c r="G5465" s="2" t="s">
        <v>9429</v>
      </c>
      <c r="H5465" s="2" t="s">
        <v>9430</v>
      </c>
      <c r="I5465" s="2" t="s">
        <v>21699</v>
      </c>
      <c r="J5465" s="2" t="s">
        <v>28</v>
      </c>
      <c r="K5465" s="2" t="s">
        <v>51</v>
      </c>
      <c r="L5465" s="2" t="s">
        <v>65</v>
      </c>
      <c r="M5465" s="2" t="s">
        <v>305</v>
      </c>
      <c r="N5465" s="2" t="s">
        <v>4041</v>
      </c>
      <c r="O5465" s="2" t="s">
        <v>705</v>
      </c>
      <c r="P5465" s="24">
        <v>0</v>
      </c>
      <c r="Q5465" s="24">
        <v>0</v>
      </c>
      <c r="R5465" s="27" t="s">
        <v>1578</v>
      </c>
      <c r="S5465" s="28" t="s">
        <v>1589</v>
      </c>
      <c r="T5465" s="2" t="s">
        <v>33</v>
      </c>
      <c r="U5465" s="2">
        <v>0</v>
      </c>
      <c r="V5465" s="2" t="s">
        <v>5927</v>
      </c>
      <c r="W5465" s="2" t="s">
        <v>34</v>
      </c>
      <c r="AC5465" s="2">
        <v>0</v>
      </c>
      <c r="AD5465" s="104"/>
    </row>
    <row r="5466" spans="1:33" ht="45" x14ac:dyDescent="0.25">
      <c r="A5466" s="2" t="s">
        <v>9933</v>
      </c>
      <c r="B5466" s="2" t="s">
        <v>5927</v>
      </c>
      <c r="C5466" s="2" t="s">
        <v>9934</v>
      </c>
      <c r="F5466" s="2" t="s">
        <v>9935</v>
      </c>
      <c r="G5466" s="2" t="s">
        <v>9936</v>
      </c>
      <c r="H5466" s="2" t="s">
        <v>9937</v>
      </c>
      <c r="I5466" s="2" t="s">
        <v>22922</v>
      </c>
      <c r="J5466" s="2" t="s">
        <v>28</v>
      </c>
      <c r="K5466" s="2" t="s">
        <v>68</v>
      </c>
      <c r="L5466" s="2" t="s">
        <v>222</v>
      </c>
      <c r="M5466" s="2" t="s">
        <v>223</v>
      </c>
      <c r="N5466" s="2" t="s">
        <v>4086</v>
      </c>
      <c r="O5466" s="2" t="s">
        <v>706</v>
      </c>
      <c r="P5466" s="24">
        <v>0</v>
      </c>
      <c r="Q5466" s="24">
        <v>0</v>
      </c>
      <c r="R5466" s="27" t="s">
        <v>1578</v>
      </c>
      <c r="S5466" s="28" t="s">
        <v>1582</v>
      </c>
      <c r="T5466" s="2" t="s">
        <v>160</v>
      </c>
      <c r="U5466" s="2">
        <v>0</v>
      </c>
      <c r="V5466" s="2" t="s">
        <v>5927</v>
      </c>
      <c r="W5466" s="2" t="s">
        <v>34</v>
      </c>
      <c r="AC5466" s="2">
        <v>0</v>
      </c>
      <c r="AD5466" s="104"/>
    </row>
    <row r="5467" spans="1:33" ht="45" x14ac:dyDescent="0.25">
      <c r="A5467" s="2" t="s">
        <v>10195</v>
      </c>
      <c r="B5467" s="2" t="s">
        <v>5927</v>
      </c>
      <c r="C5467" s="2" t="s">
        <v>10196</v>
      </c>
      <c r="F5467" s="2" t="s">
        <v>10197</v>
      </c>
      <c r="G5467" s="2" t="s">
        <v>10198</v>
      </c>
      <c r="H5467" s="2" t="s">
        <v>10199</v>
      </c>
      <c r="I5467" s="2" t="s">
        <v>22397</v>
      </c>
      <c r="J5467" s="2" t="s">
        <v>28</v>
      </c>
      <c r="K5467" s="2" t="s">
        <v>68</v>
      </c>
      <c r="L5467" s="2" t="s">
        <v>179</v>
      </c>
      <c r="M5467" s="2" t="s">
        <v>180</v>
      </c>
      <c r="N5467" s="2" t="s">
        <v>5303</v>
      </c>
      <c r="O5467" s="2" t="s">
        <v>32</v>
      </c>
      <c r="P5467" s="24">
        <v>0</v>
      </c>
      <c r="Q5467" s="24">
        <v>1</v>
      </c>
      <c r="R5467" s="27" t="s">
        <v>1568</v>
      </c>
      <c r="S5467" s="28" t="s">
        <v>1589</v>
      </c>
      <c r="T5467" s="2" t="s">
        <v>33</v>
      </c>
      <c r="U5467" s="2">
        <v>0</v>
      </c>
      <c r="V5467" s="2" t="s">
        <v>16022</v>
      </c>
      <c r="W5467" s="2" t="s">
        <v>34</v>
      </c>
      <c r="X5467" s="58" t="s">
        <v>5797</v>
      </c>
      <c r="Z5467" s="2">
        <v>412000</v>
      </c>
      <c r="AB5467" s="58">
        <v>46087.381030092591</v>
      </c>
      <c r="AC5467" s="2">
        <v>0</v>
      </c>
      <c r="AD5467" s="104">
        <v>412000</v>
      </c>
      <c r="AE5467" s="2">
        <v>46087.381030092591</v>
      </c>
      <c r="AG5467" s="2">
        <v>88600</v>
      </c>
    </row>
    <row r="5468" spans="1:33" ht="45" x14ac:dyDescent="0.25">
      <c r="A5468" s="2" t="s">
        <v>6781</v>
      </c>
      <c r="B5468" s="2" t="s">
        <v>5927</v>
      </c>
      <c r="C5468" s="2" t="s">
        <v>6782</v>
      </c>
      <c r="F5468" s="2" t="s">
        <v>6504</v>
      </c>
      <c r="G5468" s="2" t="s">
        <v>6505</v>
      </c>
      <c r="H5468" s="2" t="s">
        <v>6506</v>
      </c>
      <c r="I5468" s="2" t="s">
        <v>20123</v>
      </c>
      <c r="J5468" s="2" t="s">
        <v>28</v>
      </c>
      <c r="K5468" s="2" t="s">
        <v>173</v>
      </c>
      <c r="L5468" s="2" t="s">
        <v>174</v>
      </c>
      <c r="M5468" s="2" t="s">
        <v>175</v>
      </c>
      <c r="N5468" s="2" t="s">
        <v>4168</v>
      </c>
      <c r="O5468" s="2" t="s">
        <v>32</v>
      </c>
      <c r="P5468" s="24">
        <v>0</v>
      </c>
      <c r="Q5468" s="24">
        <v>1</v>
      </c>
      <c r="R5468" s="27" t="s">
        <v>1568</v>
      </c>
      <c r="S5468" s="28" t="s">
        <v>1589</v>
      </c>
      <c r="T5468" s="2" t="s">
        <v>33</v>
      </c>
      <c r="U5468" s="2">
        <v>0</v>
      </c>
      <c r="V5468" s="2" t="s">
        <v>18001</v>
      </c>
      <c r="W5468" s="2" t="s">
        <v>34</v>
      </c>
      <c r="X5468" s="58" t="s">
        <v>12666</v>
      </c>
      <c r="Z5468" s="2">
        <v>412000</v>
      </c>
      <c r="AB5468" s="58">
        <v>46092.674571759257</v>
      </c>
      <c r="AC5468" s="2">
        <v>0</v>
      </c>
      <c r="AD5468" s="104">
        <v>412000</v>
      </c>
      <c r="AE5468" s="2">
        <v>46092.674571759257</v>
      </c>
      <c r="AG5468" s="2">
        <v>109273</v>
      </c>
    </row>
    <row r="5469" spans="1:33" ht="60" x14ac:dyDescent="0.25">
      <c r="A5469" s="2" t="s">
        <v>9143</v>
      </c>
      <c r="B5469" s="2" t="s">
        <v>5927</v>
      </c>
      <c r="C5469" s="2" t="s">
        <v>9144</v>
      </c>
      <c r="F5469" s="2" t="s">
        <v>9145</v>
      </c>
      <c r="G5469" s="2" t="s">
        <v>9146</v>
      </c>
      <c r="H5469" s="2" t="s">
        <v>9147</v>
      </c>
      <c r="I5469" s="2" t="s">
        <v>21782</v>
      </c>
      <c r="J5469" s="2" t="s">
        <v>28</v>
      </c>
      <c r="K5469" s="2" t="s">
        <v>51</v>
      </c>
      <c r="L5469" s="2" t="s">
        <v>65</v>
      </c>
      <c r="M5469" s="2" t="s">
        <v>305</v>
      </c>
      <c r="N5469" s="2" t="s">
        <v>4041</v>
      </c>
      <c r="O5469" s="2" t="s">
        <v>32</v>
      </c>
      <c r="P5469" s="24">
        <v>0</v>
      </c>
      <c r="Q5469" s="24">
        <v>2</v>
      </c>
      <c r="R5469" s="27" t="s">
        <v>1568</v>
      </c>
      <c r="S5469" s="28" t="s">
        <v>1589</v>
      </c>
      <c r="T5469" s="2" t="s">
        <v>33</v>
      </c>
      <c r="U5469" s="2">
        <v>0</v>
      </c>
      <c r="V5469" s="2" t="s">
        <v>17895</v>
      </c>
      <c r="W5469" s="2" t="s">
        <v>34</v>
      </c>
      <c r="X5469" s="58" t="s">
        <v>12666</v>
      </c>
      <c r="Z5469" s="2">
        <v>412000</v>
      </c>
      <c r="AB5469" s="58">
        <v>46092.787291666667</v>
      </c>
      <c r="AC5469" s="2">
        <v>0</v>
      </c>
      <c r="AD5469" s="104">
        <v>412000</v>
      </c>
      <c r="AE5469" s="2">
        <v>46092.787291666667</v>
      </c>
      <c r="AG5469" s="2">
        <v>84073</v>
      </c>
    </row>
    <row r="5470" spans="1:33" ht="45" x14ac:dyDescent="0.25">
      <c r="A5470" s="2" t="s">
        <v>7993</v>
      </c>
      <c r="B5470" s="2" t="s">
        <v>5927</v>
      </c>
      <c r="C5470" s="2" t="s">
        <v>7994</v>
      </c>
      <c r="F5470" s="2" t="s">
        <v>7995</v>
      </c>
      <c r="G5470" s="2" t="s">
        <v>7996</v>
      </c>
      <c r="H5470" s="2" t="s">
        <v>7997</v>
      </c>
      <c r="I5470" s="2" t="s">
        <v>21293</v>
      </c>
      <c r="J5470" s="2" t="s">
        <v>28</v>
      </c>
      <c r="K5470" s="2" t="s">
        <v>78</v>
      </c>
      <c r="L5470" s="2" t="s">
        <v>238</v>
      </c>
      <c r="M5470" s="2" t="s">
        <v>314</v>
      </c>
      <c r="N5470" s="2" t="s">
        <v>3862</v>
      </c>
      <c r="O5470" s="2" t="s">
        <v>32</v>
      </c>
      <c r="P5470" s="24">
        <v>0</v>
      </c>
      <c r="Q5470" s="24">
        <v>2</v>
      </c>
      <c r="R5470" s="27" t="s">
        <v>1568</v>
      </c>
      <c r="S5470" s="28" t="s">
        <v>1589</v>
      </c>
      <c r="T5470" s="2" t="s">
        <v>33</v>
      </c>
      <c r="U5470" s="2">
        <v>0</v>
      </c>
      <c r="V5470" s="2" t="s">
        <v>16051</v>
      </c>
      <c r="W5470" s="2" t="s">
        <v>34</v>
      </c>
      <c r="X5470" s="58" t="s">
        <v>5927</v>
      </c>
      <c r="Z5470" s="2">
        <v>412000</v>
      </c>
      <c r="AB5470" s="58">
        <v>46086.636655092596</v>
      </c>
      <c r="AC5470" s="2">
        <v>0</v>
      </c>
      <c r="AD5470" s="104">
        <v>412000</v>
      </c>
      <c r="AE5470" s="2">
        <v>46086.636655092596</v>
      </c>
      <c r="AG5470" s="2">
        <v>77659</v>
      </c>
    </row>
    <row r="5471" spans="1:33" ht="60" x14ac:dyDescent="0.25">
      <c r="A5471" s="2" t="s">
        <v>9241</v>
      </c>
      <c r="B5471" s="2" t="s">
        <v>5927</v>
      </c>
      <c r="C5471" s="2" t="s">
        <v>9242</v>
      </c>
      <c r="F5471" s="2" t="s">
        <v>9243</v>
      </c>
      <c r="G5471" s="2" t="s">
        <v>9244</v>
      </c>
      <c r="H5471" s="2" t="s">
        <v>9245</v>
      </c>
      <c r="I5471" s="2" t="s">
        <v>21783</v>
      </c>
      <c r="J5471" s="2" t="s">
        <v>28</v>
      </c>
      <c r="K5471" s="2" t="s">
        <v>51</v>
      </c>
      <c r="L5471" s="2" t="s">
        <v>65</v>
      </c>
      <c r="M5471" s="2" t="s">
        <v>305</v>
      </c>
      <c r="N5471" s="2" t="s">
        <v>4041</v>
      </c>
      <c r="O5471" s="2" t="s">
        <v>32</v>
      </c>
      <c r="P5471" s="24">
        <v>0</v>
      </c>
      <c r="Q5471" s="24">
        <v>1</v>
      </c>
      <c r="R5471" s="27" t="s">
        <v>1568</v>
      </c>
      <c r="S5471" s="28" t="s">
        <v>1589</v>
      </c>
      <c r="T5471" s="2" t="s">
        <v>33</v>
      </c>
      <c r="U5471" s="2">
        <v>0</v>
      </c>
      <c r="V5471" s="2" t="s">
        <v>30383</v>
      </c>
      <c r="W5471" s="2" t="s">
        <v>34</v>
      </c>
      <c r="X5471" s="58" t="s">
        <v>5797</v>
      </c>
      <c r="Z5471" s="2">
        <v>412000</v>
      </c>
      <c r="AB5471" s="58">
        <v>46087.515451388892</v>
      </c>
      <c r="AC5471" s="2">
        <v>0</v>
      </c>
      <c r="AD5471" s="104">
        <v>412000</v>
      </c>
      <c r="AE5471" s="2">
        <v>46087.515451388892</v>
      </c>
      <c r="AG5471" s="2">
        <v>84076</v>
      </c>
    </row>
    <row r="5472" spans="1:33" ht="60" x14ac:dyDescent="0.25">
      <c r="A5472" s="2" t="s">
        <v>9198</v>
      </c>
      <c r="B5472" s="2" t="s">
        <v>5927</v>
      </c>
      <c r="C5472" s="2" t="s">
        <v>9199</v>
      </c>
      <c r="F5472" s="2" t="s">
        <v>9200</v>
      </c>
      <c r="G5472" s="2" t="s">
        <v>9201</v>
      </c>
      <c r="H5472" s="2" t="s">
        <v>7206</v>
      </c>
      <c r="I5472" s="2" t="s">
        <v>21784</v>
      </c>
      <c r="J5472" s="2" t="s">
        <v>28</v>
      </c>
      <c r="K5472" s="2" t="s">
        <v>51</v>
      </c>
      <c r="L5472" s="2" t="s">
        <v>65</v>
      </c>
      <c r="M5472" s="2" t="s">
        <v>305</v>
      </c>
      <c r="N5472" s="2" t="s">
        <v>4041</v>
      </c>
      <c r="O5472" s="2" t="s">
        <v>32</v>
      </c>
      <c r="P5472" s="24">
        <v>0</v>
      </c>
      <c r="Q5472" s="24">
        <v>1</v>
      </c>
      <c r="R5472" s="27" t="s">
        <v>1568</v>
      </c>
      <c r="S5472" s="28" t="s">
        <v>1589</v>
      </c>
      <c r="T5472" s="2" t="s">
        <v>33</v>
      </c>
      <c r="U5472" s="2">
        <v>0</v>
      </c>
      <c r="V5472" s="2" t="s">
        <v>17895</v>
      </c>
      <c r="W5472" s="2" t="s">
        <v>34</v>
      </c>
      <c r="X5472" s="58" t="s">
        <v>5797</v>
      </c>
      <c r="Z5472" s="2">
        <v>412000</v>
      </c>
      <c r="AB5472" s="58">
        <v>46087.512696759259</v>
      </c>
      <c r="AC5472" s="2">
        <v>0</v>
      </c>
      <c r="AD5472" s="104">
        <v>412000</v>
      </c>
      <c r="AE5472" s="2">
        <v>46087.512696759259</v>
      </c>
      <c r="AG5472" s="2">
        <v>84081</v>
      </c>
    </row>
    <row r="5473" spans="1:33" ht="45" x14ac:dyDescent="0.25">
      <c r="A5473" s="2" t="s">
        <v>6212</v>
      </c>
      <c r="B5473" s="2" t="s">
        <v>5927</v>
      </c>
      <c r="C5473" s="2" t="s">
        <v>6213</v>
      </c>
      <c r="F5473" s="2" t="s">
        <v>6214</v>
      </c>
      <c r="G5473" s="2" t="s">
        <v>6215</v>
      </c>
      <c r="H5473" s="2" t="s">
        <v>6216</v>
      </c>
      <c r="I5473" s="2" t="s">
        <v>20124</v>
      </c>
      <c r="J5473" s="2" t="s">
        <v>28</v>
      </c>
      <c r="K5473" s="2" t="s">
        <v>173</v>
      </c>
      <c r="L5473" s="2" t="s">
        <v>5918</v>
      </c>
      <c r="M5473" s="2" t="s">
        <v>463</v>
      </c>
      <c r="N5473" s="2" t="s">
        <v>5919</v>
      </c>
      <c r="O5473" s="2" t="s">
        <v>37</v>
      </c>
      <c r="P5473" s="24">
        <v>0</v>
      </c>
      <c r="Q5473" s="24">
        <v>0</v>
      </c>
      <c r="R5473" s="27" t="s">
        <v>1578</v>
      </c>
      <c r="S5473" s="28" t="s">
        <v>1589</v>
      </c>
      <c r="T5473" s="2" t="s">
        <v>33</v>
      </c>
      <c r="U5473" s="2">
        <v>0</v>
      </c>
      <c r="V5473" s="2" t="s">
        <v>24582</v>
      </c>
      <c r="W5473" s="2" t="s">
        <v>34</v>
      </c>
      <c r="X5473" s="58" t="s">
        <v>5927</v>
      </c>
      <c r="Z5473" s="2">
        <v>412000</v>
      </c>
      <c r="AB5473" s="58">
        <v>46086.671886574077</v>
      </c>
      <c r="AC5473" s="2">
        <v>0</v>
      </c>
      <c r="AD5473" s="104">
        <v>412000</v>
      </c>
      <c r="AE5473" s="2">
        <v>46086.671886574077</v>
      </c>
      <c r="AG5473" s="2">
        <v>79459</v>
      </c>
    </row>
    <row r="5474" spans="1:33" ht="45" x14ac:dyDescent="0.25">
      <c r="A5474" s="2" t="s">
        <v>9261</v>
      </c>
      <c r="B5474" s="2" t="s">
        <v>5927</v>
      </c>
      <c r="C5474" s="2" t="s">
        <v>9262</v>
      </c>
      <c r="F5474" s="2" t="s">
        <v>9263</v>
      </c>
      <c r="G5474" s="2" t="s">
        <v>9264</v>
      </c>
      <c r="H5474" s="2" t="s">
        <v>9265</v>
      </c>
      <c r="I5474" s="2" t="s">
        <v>21785</v>
      </c>
      <c r="J5474" s="2" t="s">
        <v>28</v>
      </c>
      <c r="K5474" s="2" t="s">
        <v>51</v>
      </c>
      <c r="L5474" s="2" t="s">
        <v>65</v>
      </c>
      <c r="M5474" s="2" t="s">
        <v>305</v>
      </c>
      <c r="N5474" s="2" t="s">
        <v>4041</v>
      </c>
      <c r="O5474" s="2" t="s">
        <v>37</v>
      </c>
      <c r="P5474" s="24">
        <v>0</v>
      </c>
      <c r="Q5474" s="24">
        <v>0</v>
      </c>
      <c r="R5474" s="27" t="s">
        <v>1578</v>
      </c>
      <c r="S5474" s="28" t="s">
        <v>1589</v>
      </c>
      <c r="T5474" s="2" t="s">
        <v>33</v>
      </c>
      <c r="U5474" s="2">
        <v>0</v>
      </c>
      <c r="V5474" s="2" t="s">
        <v>24463</v>
      </c>
      <c r="W5474" s="2" t="s">
        <v>34</v>
      </c>
      <c r="X5474" s="58" t="s">
        <v>5797</v>
      </c>
      <c r="Z5474" s="2">
        <v>412000</v>
      </c>
      <c r="AB5474" s="58">
        <v>46087.511655092596</v>
      </c>
      <c r="AC5474" s="2">
        <v>0</v>
      </c>
      <c r="AD5474" s="104">
        <v>412000</v>
      </c>
      <c r="AE5474" s="2">
        <v>46087.511655092596</v>
      </c>
      <c r="AG5474" s="2">
        <v>84088</v>
      </c>
    </row>
    <row r="5475" spans="1:33" ht="45" x14ac:dyDescent="0.25">
      <c r="A5475" s="2" t="s">
        <v>9276</v>
      </c>
      <c r="B5475" s="2" t="s">
        <v>5927</v>
      </c>
      <c r="C5475" s="2" t="s">
        <v>9277</v>
      </c>
      <c r="F5475" s="2" t="s">
        <v>9278</v>
      </c>
      <c r="G5475" s="2" t="s">
        <v>9279</v>
      </c>
      <c r="H5475" s="2" t="s">
        <v>9280</v>
      </c>
      <c r="I5475" s="2" t="s">
        <v>21786</v>
      </c>
      <c r="J5475" s="2" t="s">
        <v>28</v>
      </c>
      <c r="K5475" s="2" t="s">
        <v>51</v>
      </c>
      <c r="L5475" s="2" t="s">
        <v>65</v>
      </c>
      <c r="M5475" s="2" t="s">
        <v>305</v>
      </c>
      <c r="N5475" s="2" t="s">
        <v>4041</v>
      </c>
      <c r="O5475" s="2" t="s">
        <v>32</v>
      </c>
      <c r="P5475" s="24">
        <v>0</v>
      </c>
      <c r="Q5475" s="24">
        <v>1</v>
      </c>
      <c r="R5475" s="27" t="s">
        <v>1568</v>
      </c>
      <c r="S5475" s="28" t="s">
        <v>1589</v>
      </c>
      <c r="T5475" s="2" t="s">
        <v>33</v>
      </c>
      <c r="U5475" s="2">
        <v>0</v>
      </c>
      <c r="V5475" s="2" t="s">
        <v>17895</v>
      </c>
      <c r="W5475" s="2" t="s">
        <v>34</v>
      </c>
      <c r="X5475" s="58" t="s">
        <v>5797</v>
      </c>
      <c r="Z5475" s="2">
        <v>412000</v>
      </c>
      <c r="AB5475" s="58">
        <v>46087.50849537037</v>
      </c>
      <c r="AC5475" s="2">
        <v>0</v>
      </c>
      <c r="AD5475" s="104">
        <v>412000</v>
      </c>
      <c r="AE5475" s="2">
        <v>46087.50849537037</v>
      </c>
      <c r="AG5475" s="2">
        <v>84093</v>
      </c>
    </row>
    <row r="5476" spans="1:33" ht="45" x14ac:dyDescent="0.25">
      <c r="A5476" s="2" t="s">
        <v>9544</v>
      </c>
      <c r="B5476" s="2" t="s">
        <v>5927</v>
      </c>
      <c r="C5476" s="2" t="s">
        <v>9545</v>
      </c>
      <c r="F5476" s="2" t="s">
        <v>9546</v>
      </c>
      <c r="G5476" s="2" t="s">
        <v>9547</v>
      </c>
      <c r="H5476" s="2" t="s">
        <v>9548</v>
      </c>
      <c r="I5476" s="2" t="s">
        <v>21787</v>
      </c>
      <c r="J5476" s="2" t="s">
        <v>28</v>
      </c>
      <c r="K5476" s="2" t="s">
        <v>51</v>
      </c>
      <c r="L5476" s="2" t="s">
        <v>65</v>
      </c>
      <c r="M5476" s="2" t="s">
        <v>305</v>
      </c>
      <c r="N5476" s="2" t="s">
        <v>4041</v>
      </c>
      <c r="O5476" s="2" t="s">
        <v>706</v>
      </c>
      <c r="P5476" s="24">
        <v>0</v>
      </c>
      <c r="Q5476" s="24">
        <v>0</v>
      </c>
      <c r="R5476" s="27" t="s">
        <v>1578</v>
      </c>
      <c r="S5476" s="28" t="s">
        <v>1589</v>
      </c>
      <c r="T5476" s="2" t="s">
        <v>33</v>
      </c>
      <c r="U5476" s="2">
        <v>0</v>
      </c>
      <c r="V5476" s="2" t="s">
        <v>5927</v>
      </c>
      <c r="W5476" s="2" t="s">
        <v>34</v>
      </c>
      <c r="AC5476" s="2">
        <v>0</v>
      </c>
      <c r="AD5476" s="104"/>
    </row>
    <row r="5477" spans="1:33" ht="45" x14ac:dyDescent="0.25">
      <c r="A5477" s="2" t="s">
        <v>9096</v>
      </c>
      <c r="B5477" s="2" t="s">
        <v>5927</v>
      </c>
      <c r="C5477" s="2" t="s">
        <v>9097</v>
      </c>
      <c r="F5477" s="2" t="s">
        <v>9098</v>
      </c>
      <c r="G5477" s="2" t="s">
        <v>9099</v>
      </c>
      <c r="H5477" s="2" t="s">
        <v>9100</v>
      </c>
      <c r="I5477" s="2" t="s">
        <v>21788</v>
      </c>
      <c r="J5477" s="2" t="s">
        <v>28</v>
      </c>
      <c r="K5477" s="2" t="s">
        <v>51</v>
      </c>
      <c r="L5477" s="2" t="s">
        <v>297</v>
      </c>
      <c r="M5477" s="2" t="s">
        <v>808</v>
      </c>
      <c r="N5477" s="2" t="s">
        <v>5451</v>
      </c>
      <c r="O5477" s="2" t="s">
        <v>32</v>
      </c>
      <c r="P5477" s="24">
        <v>0</v>
      </c>
      <c r="Q5477" s="24">
        <v>2</v>
      </c>
      <c r="R5477" s="27" t="s">
        <v>1568</v>
      </c>
      <c r="S5477" s="28" t="s">
        <v>1589</v>
      </c>
      <c r="T5477" s="2" t="s">
        <v>33</v>
      </c>
      <c r="U5477" s="2">
        <v>0</v>
      </c>
      <c r="V5477" s="2" t="s">
        <v>18001</v>
      </c>
      <c r="W5477" s="2" t="s">
        <v>34</v>
      </c>
      <c r="X5477" s="58" t="s">
        <v>5927</v>
      </c>
      <c r="Z5477" s="2">
        <v>412000</v>
      </c>
      <c r="AB5477" s="58">
        <v>46086.708148148151</v>
      </c>
      <c r="AC5477" s="2">
        <v>0</v>
      </c>
      <c r="AD5477" s="104">
        <v>412000</v>
      </c>
      <c r="AE5477" s="2">
        <v>46086.708148148151</v>
      </c>
      <c r="AG5477" s="2">
        <v>79675</v>
      </c>
    </row>
    <row r="5478" spans="1:33" ht="45" x14ac:dyDescent="0.25">
      <c r="A5478" s="2" t="s">
        <v>6363</v>
      </c>
      <c r="B5478" s="2" t="s">
        <v>5927</v>
      </c>
      <c r="C5478" s="2" t="s">
        <v>6364</v>
      </c>
      <c r="F5478" s="2" t="s">
        <v>6365</v>
      </c>
      <c r="G5478" s="2" t="s">
        <v>6366</v>
      </c>
      <c r="H5478" s="2" t="s">
        <v>6367</v>
      </c>
      <c r="I5478" s="2" t="s">
        <v>20125</v>
      </c>
      <c r="J5478" s="2" t="s">
        <v>28</v>
      </c>
      <c r="K5478" s="2" t="s">
        <v>173</v>
      </c>
      <c r="L5478" s="2" t="s">
        <v>1810</v>
      </c>
      <c r="M5478" s="2" t="s">
        <v>1642</v>
      </c>
      <c r="N5478" s="2" t="s">
        <v>3274</v>
      </c>
      <c r="O5478" s="2" t="s">
        <v>32</v>
      </c>
      <c r="P5478" s="24">
        <v>0</v>
      </c>
      <c r="Q5478" s="24">
        <v>1</v>
      </c>
      <c r="R5478" s="27" t="s">
        <v>1568</v>
      </c>
      <c r="S5478" s="28" t="s">
        <v>1589</v>
      </c>
      <c r="T5478" s="2" t="s">
        <v>33</v>
      </c>
      <c r="U5478" s="2">
        <v>0</v>
      </c>
      <c r="V5478" s="2" t="s">
        <v>16062</v>
      </c>
      <c r="W5478" s="2" t="s">
        <v>34</v>
      </c>
      <c r="X5478" s="58" t="s">
        <v>5789</v>
      </c>
      <c r="Z5478" s="2">
        <v>412000</v>
      </c>
      <c r="AB5478" s="58">
        <v>46088.8512962963</v>
      </c>
      <c r="AC5478" s="2">
        <v>0</v>
      </c>
      <c r="AD5478" s="104">
        <v>412000</v>
      </c>
      <c r="AE5478" s="2">
        <v>46088.8512962963</v>
      </c>
      <c r="AG5478" s="2">
        <v>97039</v>
      </c>
    </row>
    <row r="5479" spans="1:33" ht="60" x14ac:dyDescent="0.25">
      <c r="A5479" s="2" t="s">
        <v>8885</v>
      </c>
      <c r="B5479" s="2" t="s">
        <v>5927</v>
      </c>
      <c r="C5479" s="2" t="s">
        <v>8886</v>
      </c>
      <c r="F5479" s="2" t="s">
        <v>8887</v>
      </c>
      <c r="G5479" s="2" t="s">
        <v>8888</v>
      </c>
      <c r="H5479" s="2" t="s">
        <v>8889</v>
      </c>
      <c r="I5479" s="2" t="s">
        <v>21789</v>
      </c>
      <c r="J5479" s="2" t="s">
        <v>28</v>
      </c>
      <c r="K5479" s="2" t="s">
        <v>51</v>
      </c>
      <c r="L5479" s="2" t="s">
        <v>8890</v>
      </c>
      <c r="M5479" s="2" t="s">
        <v>317</v>
      </c>
      <c r="N5479" s="2" t="s">
        <v>8891</v>
      </c>
      <c r="O5479" s="2" t="s">
        <v>37</v>
      </c>
      <c r="P5479" s="24">
        <v>0</v>
      </c>
      <c r="Q5479" s="24">
        <v>0</v>
      </c>
      <c r="R5479" s="27" t="s">
        <v>1578</v>
      </c>
      <c r="S5479" s="28" t="s">
        <v>1589</v>
      </c>
      <c r="T5479" s="2" t="s">
        <v>33</v>
      </c>
      <c r="U5479" s="2">
        <v>0</v>
      </c>
      <c r="V5479" s="2" t="s">
        <v>5927</v>
      </c>
      <c r="W5479" s="2" t="s">
        <v>34</v>
      </c>
      <c r="X5479" s="58" t="s">
        <v>5927</v>
      </c>
      <c r="Y5479" s="2" t="s">
        <v>39</v>
      </c>
      <c r="Z5479" s="2">
        <v>412000</v>
      </c>
      <c r="AA5479" s="2" t="s">
        <v>40</v>
      </c>
      <c r="AB5479" s="58">
        <v>46086.901736111111</v>
      </c>
      <c r="AC5479" s="2">
        <v>0</v>
      </c>
      <c r="AD5479" s="104">
        <v>412000</v>
      </c>
      <c r="AE5479" s="2">
        <v>46086.901736111111</v>
      </c>
      <c r="AG5479" s="2">
        <v>77017</v>
      </c>
    </row>
    <row r="5480" spans="1:33" ht="60" x14ac:dyDescent="0.25">
      <c r="A5480" s="2" t="s">
        <v>9569</v>
      </c>
      <c r="B5480" s="2" t="s">
        <v>5927</v>
      </c>
      <c r="C5480" s="2" t="s">
        <v>9570</v>
      </c>
      <c r="F5480" s="2" t="s">
        <v>9521</v>
      </c>
      <c r="G5480" s="2" t="s">
        <v>9522</v>
      </c>
      <c r="H5480" s="2" t="s">
        <v>9523</v>
      </c>
      <c r="I5480" s="2" t="s">
        <v>21778</v>
      </c>
      <c r="J5480" s="2" t="s">
        <v>28</v>
      </c>
      <c r="K5480" s="2" t="s">
        <v>51</v>
      </c>
      <c r="L5480" s="2" t="s">
        <v>8890</v>
      </c>
      <c r="M5480" s="2" t="s">
        <v>317</v>
      </c>
      <c r="N5480" s="2" t="s">
        <v>8891</v>
      </c>
      <c r="O5480" s="2" t="s">
        <v>706</v>
      </c>
      <c r="P5480" s="24">
        <v>0</v>
      </c>
      <c r="Q5480" s="24">
        <v>0</v>
      </c>
      <c r="R5480" s="27" t="s">
        <v>1578</v>
      </c>
      <c r="S5480" s="28" t="s">
        <v>1589</v>
      </c>
      <c r="T5480" s="2" t="s">
        <v>33</v>
      </c>
      <c r="U5480" s="2">
        <v>0</v>
      </c>
      <c r="V5480" s="2" t="s">
        <v>5927</v>
      </c>
      <c r="W5480" s="2" t="s">
        <v>34</v>
      </c>
      <c r="AC5480" s="2">
        <v>0</v>
      </c>
      <c r="AD5480" s="104"/>
    </row>
    <row r="5481" spans="1:33" ht="45" x14ac:dyDescent="0.25">
      <c r="A5481" s="2" t="s">
        <v>6415</v>
      </c>
      <c r="B5481" s="2" t="s">
        <v>5927</v>
      </c>
      <c r="C5481" s="2" t="s">
        <v>6416</v>
      </c>
      <c r="F5481" s="2" t="s">
        <v>6365</v>
      </c>
      <c r="G5481" s="2" t="s">
        <v>6366</v>
      </c>
      <c r="H5481" s="2" t="s">
        <v>6367</v>
      </c>
      <c r="I5481" s="2" t="s">
        <v>20125</v>
      </c>
      <c r="J5481" s="2" t="s">
        <v>28</v>
      </c>
      <c r="K5481" s="2" t="s">
        <v>173</v>
      </c>
      <c r="L5481" s="2" t="s">
        <v>1810</v>
      </c>
      <c r="M5481" s="2" t="s">
        <v>1642</v>
      </c>
      <c r="N5481" s="2" t="s">
        <v>3274</v>
      </c>
      <c r="O5481" s="2" t="s">
        <v>705</v>
      </c>
      <c r="P5481" s="24">
        <v>0</v>
      </c>
      <c r="Q5481" s="24">
        <v>0</v>
      </c>
      <c r="R5481" s="27" t="s">
        <v>1578</v>
      </c>
      <c r="S5481" s="28" t="s">
        <v>1589</v>
      </c>
      <c r="T5481" s="2" t="s">
        <v>33</v>
      </c>
      <c r="U5481" s="2">
        <v>0</v>
      </c>
      <c r="V5481" s="2" t="s">
        <v>5927</v>
      </c>
      <c r="W5481" s="2" t="s">
        <v>34</v>
      </c>
      <c r="AC5481" s="2">
        <v>0</v>
      </c>
      <c r="AD5481" s="104"/>
    </row>
    <row r="5482" spans="1:33" ht="60" x14ac:dyDescent="0.25">
      <c r="A5482" s="2" t="s">
        <v>8942</v>
      </c>
      <c r="B5482" s="2" t="s">
        <v>5927</v>
      </c>
      <c r="C5482" s="2" t="s">
        <v>8943</v>
      </c>
      <c r="F5482" s="2" t="s">
        <v>8944</v>
      </c>
      <c r="G5482" s="2" t="s">
        <v>8945</v>
      </c>
      <c r="H5482" s="2" t="s">
        <v>8946</v>
      </c>
      <c r="I5482" s="2" t="s">
        <v>21790</v>
      </c>
      <c r="J5482" s="2" t="s">
        <v>28</v>
      </c>
      <c r="K5482" s="2" t="s">
        <v>51</v>
      </c>
      <c r="L5482" s="2" t="s">
        <v>8890</v>
      </c>
      <c r="M5482" s="2" t="s">
        <v>317</v>
      </c>
      <c r="N5482" s="2" t="s">
        <v>8891</v>
      </c>
      <c r="O5482" s="2" t="s">
        <v>37</v>
      </c>
      <c r="P5482" s="24">
        <v>0</v>
      </c>
      <c r="Q5482" s="24">
        <v>0</v>
      </c>
      <c r="R5482" s="27" t="s">
        <v>1578</v>
      </c>
      <c r="S5482" s="28" t="s">
        <v>1589</v>
      </c>
      <c r="T5482" s="2" t="s">
        <v>33</v>
      </c>
      <c r="U5482" s="2">
        <v>0</v>
      </c>
      <c r="V5482" s="2" t="s">
        <v>24582</v>
      </c>
      <c r="W5482" s="2" t="s">
        <v>34</v>
      </c>
      <c r="X5482" s="58" t="s">
        <v>5927</v>
      </c>
      <c r="Z5482" s="2">
        <v>412000</v>
      </c>
      <c r="AB5482" s="58">
        <v>46086.888032407405</v>
      </c>
      <c r="AC5482" s="2">
        <v>0</v>
      </c>
      <c r="AD5482" s="104">
        <v>412000</v>
      </c>
      <c r="AE5482" s="2">
        <v>46086.888032407405</v>
      </c>
      <c r="AG5482" s="2">
        <v>77020</v>
      </c>
    </row>
    <row r="5483" spans="1:33" ht="60" x14ac:dyDescent="0.25">
      <c r="A5483" s="2" t="s">
        <v>9601</v>
      </c>
      <c r="B5483" s="2" t="s">
        <v>5927</v>
      </c>
      <c r="C5483" s="2" t="s">
        <v>9602</v>
      </c>
      <c r="F5483" s="2" t="s">
        <v>8944</v>
      </c>
      <c r="G5483" s="2" t="s">
        <v>8945</v>
      </c>
      <c r="H5483" s="2" t="s">
        <v>8946</v>
      </c>
      <c r="I5483" s="2" t="s">
        <v>21790</v>
      </c>
      <c r="J5483" s="2" t="s">
        <v>28</v>
      </c>
      <c r="K5483" s="2" t="s">
        <v>51</v>
      </c>
      <c r="L5483" s="2" t="s">
        <v>8890</v>
      </c>
      <c r="M5483" s="2" t="s">
        <v>317</v>
      </c>
      <c r="N5483" s="2" t="s">
        <v>8891</v>
      </c>
      <c r="O5483" s="2" t="s">
        <v>705</v>
      </c>
      <c r="P5483" s="24">
        <v>0</v>
      </c>
      <c r="Q5483" s="24">
        <v>0</v>
      </c>
      <c r="R5483" s="27" t="s">
        <v>1578</v>
      </c>
      <c r="S5483" s="28" t="s">
        <v>1589</v>
      </c>
      <c r="T5483" s="2" t="s">
        <v>33</v>
      </c>
      <c r="U5483" s="2">
        <v>0</v>
      </c>
      <c r="V5483" s="2" t="s">
        <v>5927</v>
      </c>
      <c r="W5483" s="2" t="s">
        <v>34</v>
      </c>
      <c r="AC5483" s="2">
        <v>0</v>
      </c>
      <c r="AD5483" s="104"/>
    </row>
    <row r="5484" spans="1:33" ht="75" x14ac:dyDescent="0.25">
      <c r="A5484" s="2" t="s">
        <v>8003</v>
      </c>
      <c r="B5484" s="2" t="s">
        <v>5927</v>
      </c>
      <c r="C5484" s="2" t="s">
        <v>8004</v>
      </c>
      <c r="F5484" s="2" t="s">
        <v>8005</v>
      </c>
      <c r="G5484" s="2" t="s">
        <v>8006</v>
      </c>
      <c r="H5484" s="2" t="s">
        <v>8007</v>
      </c>
      <c r="I5484" s="2" t="s">
        <v>21294</v>
      </c>
      <c r="J5484" s="2" t="s">
        <v>28</v>
      </c>
      <c r="K5484" s="2" t="s">
        <v>78</v>
      </c>
      <c r="L5484" s="2" t="s">
        <v>145</v>
      </c>
      <c r="M5484" s="2" t="s">
        <v>231</v>
      </c>
      <c r="N5484" s="2" t="s">
        <v>4837</v>
      </c>
      <c r="O5484" s="2" t="s">
        <v>19771</v>
      </c>
      <c r="P5484" s="24">
        <v>0</v>
      </c>
      <c r="Q5484" s="24">
        <v>0</v>
      </c>
      <c r="R5484" s="27" t="s">
        <v>1580</v>
      </c>
      <c r="S5484" s="28" t="s">
        <v>1589</v>
      </c>
      <c r="T5484" s="2" t="s">
        <v>33</v>
      </c>
      <c r="U5484" s="2">
        <v>412000</v>
      </c>
      <c r="V5484" s="2" t="s">
        <v>5927</v>
      </c>
      <c r="W5484" s="2" t="s">
        <v>34</v>
      </c>
      <c r="Y5484" s="2" t="s">
        <v>12658</v>
      </c>
      <c r="AA5484" s="2" t="s">
        <v>88</v>
      </c>
      <c r="AC5484" s="2">
        <v>0</v>
      </c>
      <c r="AD5484" s="104"/>
      <c r="AG5484" s="2">
        <v>75486</v>
      </c>
    </row>
    <row r="5485" spans="1:33" ht="45" x14ac:dyDescent="0.25">
      <c r="A5485" s="2" t="s">
        <v>10100</v>
      </c>
      <c r="B5485" s="2" t="s">
        <v>5927</v>
      </c>
      <c r="C5485" s="2" t="s">
        <v>10101</v>
      </c>
      <c r="F5485" s="2" t="s">
        <v>1376</v>
      </c>
      <c r="G5485" s="2" t="s">
        <v>4878</v>
      </c>
      <c r="H5485" s="2" t="s">
        <v>4879</v>
      </c>
      <c r="I5485" s="2" t="s">
        <v>22123</v>
      </c>
      <c r="J5485" s="2" t="s">
        <v>28</v>
      </c>
      <c r="K5485" s="2" t="s">
        <v>68</v>
      </c>
      <c r="L5485" s="2" t="s">
        <v>276</v>
      </c>
      <c r="M5485" s="2" t="s">
        <v>277</v>
      </c>
      <c r="N5485" s="2" t="s">
        <v>4852</v>
      </c>
      <c r="O5485" s="2" t="s">
        <v>32</v>
      </c>
      <c r="P5485" s="24">
        <v>0</v>
      </c>
      <c r="Q5485" s="24">
        <v>1</v>
      </c>
      <c r="R5485" s="27" t="s">
        <v>1568</v>
      </c>
      <c r="S5485" s="28" t="s">
        <v>1589</v>
      </c>
      <c r="T5485" s="2" t="s">
        <v>33</v>
      </c>
      <c r="U5485" s="2">
        <v>0</v>
      </c>
      <c r="V5485" s="2" t="s">
        <v>16059</v>
      </c>
      <c r="W5485" s="2" t="s">
        <v>34</v>
      </c>
      <c r="X5485" s="58" t="s">
        <v>5927</v>
      </c>
      <c r="Z5485" s="2">
        <v>412000</v>
      </c>
      <c r="AB5485" s="58">
        <v>46086.487766203703</v>
      </c>
      <c r="AC5485" s="2">
        <v>0</v>
      </c>
      <c r="AD5485" s="104">
        <v>412000</v>
      </c>
      <c r="AE5485" s="2">
        <v>46086.487766203703</v>
      </c>
      <c r="AG5485" s="2">
        <v>76096</v>
      </c>
    </row>
    <row r="5486" spans="1:33" ht="45" x14ac:dyDescent="0.25">
      <c r="A5486" s="2" t="s">
        <v>10122</v>
      </c>
      <c r="B5486" s="2" t="s">
        <v>5927</v>
      </c>
      <c r="C5486" s="2" t="s">
        <v>10123</v>
      </c>
      <c r="F5486" s="2" t="s">
        <v>10124</v>
      </c>
      <c r="G5486" s="2" t="s">
        <v>10125</v>
      </c>
      <c r="H5486" s="2" t="s">
        <v>10126</v>
      </c>
      <c r="I5486" s="2" t="s">
        <v>22123</v>
      </c>
      <c r="J5486" s="2" t="s">
        <v>28</v>
      </c>
      <c r="K5486" s="2" t="s">
        <v>68</v>
      </c>
      <c r="L5486" s="2" t="s">
        <v>276</v>
      </c>
      <c r="M5486" s="2" t="s">
        <v>277</v>
      </c>
      <c r="N5486" s="2" t="s">
        <v>4852</v>
      </c>
      <c r="O5486" s="2" t="s">
        <v>32</v>
      </c>
      <c r="P5486" s="24">
        <v>0</v>
      </c>
      <c r="Q5486" s="24">
        <v>1</v>
      </c>
      <c r="R5486" s="27" t="s">
        <v>1568</v>
      </c>
      <c r="S5486" s="28" t="s">
        <v>1589</v>
      </c>
      <c r="T5486" s="2" t="s">
        <v>33</v>
      </c>
      <c r="U5486" s="2">
        <v>0</v>
      </c>
      <c r="V5486" s="2" t="s">
        <v>16059</v>
      </c>
      <c r="W5486" s="2" t="s">
        <v>34</v>
      </c>
      <c r="X5486" s="58" t="s">
        <v>5927</v>
      </c>
      <c r="Z5486" s="2">
        <v>412000</v>
      </c>
      <c r="AB5486" s="58">
        <v>46086.908483796295</v>
      </c>
      <c r="AC5486" s="2">
        <v>0</v>
      </c>
      <c r="AD5486" s="104">
        <v>412000</v>
      </c>
      <c r="AE5486" s="2">
        <v>46086.908483796295</v>
      </c>
      <c r="AG5486" s="2">
        <v>76119</v>
      </c>
    </row>
    <row r="5487" spans="1:33" ht="45" x14ac:dyDescent="0.25">
      <c r="A5487" s="2" t="s">
        <v>5949</v>
      </c>
      <c r="B5487" s="2" t="s">
        <v>5927</v>
      </c>
      <c r="C5487" s="2" t="s">
        <v>5950</v>
      </c>
      <c r="F5487" s="2" t="s">
        <v>5951</v>
      </c>
      <c r="G5487" s="2" t="s">
        <v>5952</v>
      </c>
      <c r="H5487" s="2" t="s">
        <v>5953</v>
      </c>
      <c r="I5487" s="2" t="s">
        <v>20126</v>
      </c>
      <c r="J5487" s="2" t="s">
        <v>28</v>
      </c>
      <c r="K5487" s="2" t="s">
        <v>173</v>
      </c>
      <c r="L5487" s="2" t="s">
        <v>57</v>
      </c>
      <c r="M5487" s="2" t="s">
        <v>346</v>
      </c>
      <c r="N5487" s="2" t="s">
        <v>4904</v>
      </c>
      <c r="O5487" s="2" t="s">
        <v>32</v>
      </c>
      <c r="P5487" s="24">
        <v>0</v>
      </c>
      <c r="Q5487" s="24">
        <v>1</v>
      </c>
      <c r="R5487" s="27" t="s">
        <v>1568</v>
      </c>
      <c r="S5487" s="28" t="s">
        <v>1589</v>
      </c>
      <c r="T5487" s="2" t="s">
        <v>33</v>
      </c>
      <c r="U5487" s="2">
        <v>0</v>
      </c>
      <c r="V5487" s="2" t="s">
        <v>19078</v>
      </c>
      <c r="W5487" s="2" t="s">
        <v>34</v>
      </c>
      <c r="X5487" s="58" t="s">
        <v>5789</v>
      </c>
      <c r="Z5487" s="2">
        <v>412000</v>
      </c>
      <c r="AB5487" s="58">
        <v>46088.411759259259</v>
      </c>
      <c r="AC5487" s="2">
        <v>0</v>
      </c>
      <c r="AD5487" s="104">
        <v>412000</v>
      </c>
      <c r="AE5487" s="2">
        <v>46088.411759259259</v>
      </c>
      <c r="AG5487" s="2">
        <v>76880</v>
      </c>
    </row>
    <row r="5488" spans="1:33" ht="60" x14ac:dyDescent="0.25">
      <c r="A5488" s="2" t="s">
        <v>11872</v>
      </c>
      <c r="B5488" s="2" t="s">
        <v>5760</v>
      </c>
      <c r="C5488" s="2" t="s">
        <v>11873</v>
      </c>
      <c r="F5488" s="2" t="s">
        <v>1769</v>
      </c>
      <c r="G5488" s="2" t="s">
        <v>3144</v>
      </c>
      <c r="H5488" s="2" t="s">
        <v>3145</v>
      </c>
      <c r="I5488" s="2" t="s">
        <v>22422</v>
      </c>
      <c r="J5488" s="2" t="s">
        <v>28</v>
      </c>
      <c r="K5488" s="2" t="s">
        <v>68</v>
      </c>
      <c r="L5488" s="2" t="s">
        <v>152</v>
      </c>
      <c r="M5488" s="2" t="s">
        <v>153</v>
      </c>
      <c r="N5488" s="2" t="s">
        <v>3118</v>
      </c>
      <c r="O5488" s="2" t="s">
        <v>705</v>
      </c>
      <c r="P5488" s="24">
        <v>0</v>
      </c>
      <c r="Q5488" s="24">
        <v>0</v>
      </c>
      <c r="R5488" s="27" t="s">
        <v>1578</v>
      </c>
      <c r="S5488" s="28" t="s">
        <v>1585</v>
      </c>
      <c r="T5488" s="2" t="s">
        <v>38</v>
      </c>
      <c r="U5488" s="2">
        <v>0</v>
      </c>
      <c r="V5488" s="2" t="s">
        <v>5927</v>
      </c>
      <c r="W5488" s="2" t="s">
        <v>34</v>
      </c>
      <c r="AC5488" s="2">
        <v>0</v>
      </c>
      <c r="AD5488" s="104"/>
    </row>
    <row r="5489" spans="1:33" ht="45" x14ac:dyDescent="0.25">
      <c r="A5489" s="2" t="s">
        <v>5904</v>
      </c>
      <c r="B5489" s="2" t="s">
        <v>5760</v>
      </c>
      <c r="C5489" s="2" t="s">
        <v>5905</v>
      </c>
      <c r="F5489" s="2" t="s">
        <v>5906</v>
      </c>
      <c r="G5489" s="2" t="s">
        <v>5907</v>
      </c>
      <c r="H5489" s="2" t="s">
        <v>5908</v>
      </c>
      <c r="I5489" s="2" t="s">
        <v>20458</v>
      </c>
      <c r="J5489" s="2" t="s">
        <v>28</v>
      </c>
      <c r="K5489" s="2" t="s">
        <v>173</v>
      </c>
      <c r="L5489" s="2" t="s">
        <v>368</v>
      </c>
      <c r="M5489" s="2" t="s">
        <v>369</v>
      </c>
      <c r="N5489" s="2" t="s">
        <v>4382</v>
      </c>
      <c r="O5489" s="2" t="s">
        <v>32</v>
      </c>
      <c r="P5489" s="24">
        <v>0</v>
      </c>
      <c r="Q5489" s="24">
        <v>1</v>
      </c>
      <c r="R5489" s="27" t="s">
        <v>1568</v>
      </c>
      <c r="S5489" s="28" t="s">
        <v>1586</v>
      </c>
      <c r="T5489" s="2" t="s">
        <v>296</v>
      </c>
      <c r="U5489" s="2">
        <v>412000</v>
      </c>
      <c r="V5489" s="2" t="s">
        <v>5927</v>
      </c>
      <c r="W5489" s="2" t="s">
        <v>34</v>
      </c>
      <c r="X5489" s="58" t="s">
        <v>5927</v>
      </c>
      <c r="Z5489" s="2">
        <v>412000</v>
      </c>
      <c r="AB5489" s="58">
        <v>46086.72079861111</v>
      </c>
      <c r="AC5489" s="2">
        <v>0</v>
      </c>
      <c r="AD5489" s="104">
        <v>412000</v>
      </c>
      <c r="AE5489" s="2">
        <v>46086.72079861111</v>
      </c>
      <c r="AG5489" s="2">
        <v>79511</v>
      </c>
    </row>
    <row r="5490" spans="1:33" ht="45" x14ac:dyDescent="0.25">
      <c r="A5490" s="2" t="s">
        <v>7152</v>
      </c>
      <c r="B5490" s="2" t="s">
        <v>5760</v>
      </c>
      <c r="C5490" s="2" t="s">
        <v>7153</v>
      </c>
      <c r="F5490" s="2" t="s">
        <v>7154</v>
      </c>
      <c r="G5490" s="2" t="s">
        <v>7155</v>
      </c>
      <c r="H5490" s="2" t="s">
        <v>7156</v>
      </c>
      <c r="I5490" s="2" t="s">
        <v>20696</v>
      </c>
      <c r="J5490" s="2" t="s">
        <v>28</v>
      </c>
      <c r="K5490" s="2" t="s">
        <v>29</v>
      </c>
      <c r="L5490" s="2" t="s">
        <v>291</v>
      </c>
      <c r="M5490" s="2" t="s">
        <v>292</v>
      </c>
      <c r="N5490" s="2" t="s">
        <v>6958</v>
      </c>
      <c r="O5490" s="2" t="s">
        <v>32</v>
      </c>
      <c r="P5490" s="24">
        <v>0</v>
      </c>
      <c r="Q5490" s="24">
        <v>1</v>
      </c>
      <c r="R5490" s="27" t="s">
        <v>1568</v>
      </c>
      <c r="S5490" s="28" t="s">
        <v>1589</v>
      </c>
      <c r="T5490" s="2" t="s">
        <v>33</v>
      </c>
      <c r="U5490" s="2">
        <v>0</v>
      </c>
      <c r="V5490" s="2" t="s">
        <v>17582</v>
      </c>
      <c r="W5490" s="2" t="s">
        <v>34</v>
      </c>
      <c r="X5490" s="58" t="s">
        <v>5927</v>
      </c>
      <c r="Z5490" s="2">
        <v>412000</v>
      </c>
      <c r="AB5490" s="58">
        <v>46086.539456018516</v>
      </c>
      <c r="AC5490" s="2">
        <v>0</v>
      </c>
      <c r="AD5490" s="104">
        <v>412000</v>
      </c>
      <c r="AE5490" s="2">
        <v>46086.539456018516</v>
      </c>
      <c r="AG5490" s="2">
        <v>75456</v>
      </c>
    </row>
    <row r="5491" spans="1:33" ht="45" x14ac:dyDescent="0.25">
      <c r="A5491" s="2" t="s">
        <v>6677</v>
      </c>
      <c r="B5491" s="2" t="s">
        <v>5760</v>
      </c>
      <c r="C5491" s="2" t="s">
        <v>6678</v>
      </c>
      <c r="F5491" s="2" t="s">
        <v>6646</v>
      </c>
      <c r="G5491" s="2" t="s">
        <v>6647</v>
      </c>
      <c r="H5491" s="2" t="s">
        <v>6648</v>
      </c>
      <c r="I5491" s="2" t="s">
        <v>20054</v>
      </c>
      <c r="J5491" s="2" t="s">
        <v>28</v>
      </c>
      <c r="K5491" s="2" t="s">
        <v>173</v>
      </c>
      <c r="L5491" s="2" t="s">
        <v>378</v>
      </c>
      <c r="M5491" s="2" t="s">
        <v>379</v>
      </c>
      <c r="N5491" s="2" t="s">
        <v>6357</v>
      </c>
      <c r="O5491" s="2" t="s">
        <v>705</v>
      </c>
      <c r="P5491" s="24">
        <v>0</v>
      </c>
      <c r="Q5491" s="24">
        <v>0</v>
      </c>
      <c r="R5491" s="27" t="s">
        <v>1578</v>
      </c>
      <c r="S5491" s="28" t="s">
        <v>1589</v>
      </c>
      <c r="T5491" s="2" t="s">
        <v>33</v>
      </c>
      <c r="U5491" s="2">
        <v>0</v>
      </c>
      <c r="V5491" s="2" t="s">
        <v>5927</v>
      </c>
      <c r="W5491" s="2" t="s">
        <v>34</v>
      </c>
      <c r="AC5491" s="2">
        <v>0</v>
      </c>
      <c r="AD5491" s="104"/>
    </row>
    <row r="5492" spans="1:33" ht="45" x14ac:dyDescent="0.25">
      <c r="A5492" s="2" t="s">
        <v>8501</v>
      </c>
      <c r="B5492" s="2" t="s">
        <v>5760</v>
      </c>
      <c r="C5492" s="2" t="s">
        <v>8502</v>
      </c>
      <c r="F5492" s="2" t="s">
        <v>8503</v>
      </c>
      <c r="G5492" s="2" t="s">
        <v>8504</v>
      </c>
      <c r="H5492" s="2" t="s">
        <v>3845</v>
      </c>
      <c r="I5492" s="2" t="s">
        <v>21074</v>
      </c>
      <c r="J5492" s="2" t="s">
        <v>28</v>
      </c>
      <c r="K5492" s="2" t="s">
        <v>78</v>
      </c>
      <c r="L5492" s="2" t="s">
        <v>362</v>
      </c>
      <c r="M5492" s="2" t="s">
        <v>363</v>
      </c>
      <c r="N5492" s="2" t="s">
        <v>5454</v>
      </c>
      <c r="O5492" s="2" t="s">
        <v>705</v>
      </c>
      <c r="P5492" s="24">
        <v>0</v>
      </c>
      <c r="Q5492" s="24">
        <v>0</v>
      </c>
      <c r="R5492" s="27" t="s">
        <v>1578</v>
      </c>
      <c r="S5492" s="28" t="s">
        <v>1589</v>
      </c>
      <c r="T5492" s="2" t="s">
        <v>33</v>
      </c>
      <c r="U5492" s="2">
        <v>0</v>
      </c>
      <c r="V5492" s="2" t="s">
        <v>5927</v>
      </c>
      <c r="W5492" s="2" t="s">
        <v>34</v>
      </c>
      <c r="AC5492" s="2">
        <v>0</v>
      </c>
      <c r="AD5492" s="104"/>
    </row>
    <row r="5493" spans="1:33" ht="45" x14ac:dyDescent="0.25">
      <c r="A5493" s="2" t="s">
        <v>6127</v>
      </c>
      <c r="B5493" s="2" t="s">
        <v>5760</v>
      </c>
      <c r="C5493" s="2" t="s">
        <v>6128</v>
      </c>
      <c r="F5493" s="2" t="s">
        <v>6129</v>
      </c>
      <c r="G5493" s="2" t="s">
        <v>6130</v>
      </c>
      <c r="H5493" s="2" t="s">
        <v>6131</v>
      </c>
      <c r="I5493" s="2" t="s">
        <v>20127</v>
      </c>
      <c r="J5493" s="2" t="s">
        <v>28</v>
      </c>
      <c r="K5493" s="2" t="s">
        <v>173</v>
      </c>
      <c r="L5493" s="2" t="s">
        <v>784</v>
      </c>
      <c r="M5493" s="2" t="s">
        <v>1414</v>
      </c>
      <c r="N5493" s="2" t="s">
        <v>3306</v>
      </c>
      <c r="O5493" s="2" t="s">
        <v>32</v>
      </c>
      <c r="P5493" s="24">
        <v>0</v>
      </c>
      <c r="Q5493" s="24">
        <v>1</v>
      </c>
      <c r="R5493" s="27" t="s">
        <v>1568</v>
      </c>
      <c r="S5493" s="28" t="s">
        <v>1589</v>
      </c>
      <c r="T5493" s="2" t="s">
        <v>33</v>
      </c>
      <c r="U5493" s="2">
        <v>0</v>
      </c>
      <c r="V5493" s="2" t="s">
        <v>16062</v>
      </c>
      <c r="W5493" s="2" t="s">
        <v>34</v>
      </c>
      <c r="X5493" s="58" t="s">
        <v>5927</v>
      </c>
      <c r="Z5493" s="2">
        <v>412000</v>
      </c>
      <c r="AB5493" s="58">
        <v>46086.437939814816</v>
      </c>
      <c r="AC5493" s="2">
        <v>0</v>
      </c>
      <c r="AD5493" s="104">
        <v>412000</v>
      </c>
      <c r="AE5493" s="2">
        <v>46086.437939814816</v>
      </c>
      <c r="AG5493" s="2">
        <v>75485</v>
      </c>
    </row>
    <row r="5494" spans="1:33" ht="45" x14ac:dyDescent="0.25">
      <c r="A5494" s="2" t="s">
        <v>8469</v>
      </c>
      <c r="B5494" s="2" t="s">
        <v>5760</v>
      </c>
      <c r="C5494" s="2" t="s">
        <v>8470</v>
      </c>
      <c r="F5494" s="2" t="s">
        <v>8175</v>
      </c>
      <c r="G5494" s="2" t="s">
        <v>8176</v>
      </c>
      <c r="H5494" s="2" t="s">
        <v>8177</v>
      </c>
      <c r="I5494" s="2" t="s">
        <v>21295</v>
      </c>
      <c r="J5494" s="2" t="s">
        <v>28</v>
      </c>
      <c r="K5494" s="2" t="s">
        <v>78</v>
      </c>
      <c r="L5494" s="2" t="s">
        <v>362</v>
      </c>
      <c r="M5494" s="2" t="s">
        <v>363</v>
      </c>
      <c r="N5494" s="2" t="s">
        <v>5454</v>
      </c>
      <c r="O5494" s="2" t="s">
        <v>705</v>
      </c>
      <c r="P5494" s="24">
        <v>0</v>
      </c>
      <c r="Q5494" s="24">
        <v>0</v>
      </c>
      <c r="R5494" s="27" t="s">
        <v>1578</v>
      </c>
      <c r="S5494" s="28" t="s">
        <v>1589</v>
      </c>
      <c r="T5494" s="2" t="s">
        <v>33</v>
      </c>
      <c r="U5494" s="2">
        <v>0</v>
      </c>
      <c r="V5494" s="2" t="s">
        <v>5927</v>
      </c>
      <c r="W5494" s="2" t="s">
        <v>34</v>
      </c>
      <c r="AC5494" s="2">
        <v>0</v>
      </c>
      <c r="AD5494" s="104"/>
    </row>
    <row r="5495" spans="1:33" ht="60" x14ac:dyDescent="0.25">
      <c r="A5495" s="2" t="s">
        <v>8719</v>
      </c>
      <c r="B5495" s="2" t="s">
        <v>5760</v>
      </c>
      <c r="C5495" s="2" t="s">
        <v>8720</v>
      </c>
      <c r="F5495" s="2" t="s">
        <v>8175</v>
      </c>
      <c r="G5495" s="2" t="s">
        <v>8176</v>
      </c>
      <c r="H5495" s="2" t="s">
        <v>8177</v>
      </c>
      <c r="I5495" s="2" t="s">
        <v>21295</v>
      </c>
      <c r="J5495" s="2" t="s">
        <v>28</v>
      </c>
      <c r="K5495" s="2" t="s">
        <v>78</v>
      </c>
      <c r="L5495" s="2" t="s">
        <v>362</v>
      </c>
      <c r="M5495" s="2" t="s">
        <v>363</v>
      </c>
      <c r="N5495" s="2" t="s">
        <v>5454</v>
      </c>
      <c r="O5495" s="2" t="s">
        <v>32</v>
      </c>
      <c r="P5495" s="24">
        <v>0</v>
      </c>
      <c r="Q5495" s="24">
        <v>3</v>
      </c>
      <c r="R5495" s="27" t="s">
        <v>1568</v>
      </c>
      <c r="S5495" s="28" t="s">
        <v>1585</v>
      </c>
      <c r="T5495" s="2" t="s">
        <v>38</v>
      </c>
      <c r="U5495" s="2">
        <v>0</v>
      </c>
      <c r="V5495" s="2" t="s">
        <v>17884</v>
      </c>
      <c r="W5495" s="2" t="s">
        <v>34</v>
      </c>
      <c r="X5495" s="58" t="s">
        <v>5797</v>
      </c>
      <c r="Z5495" s="2">
        <v>2060000</v>
      </c>
      <c r="AB5495" s="58">
        <v>46087.646134259259</v>
      </c>
      <c r="AC5495" s="2">
        <v>0</v>
      </c>
      <c r="AD5495" s="104">
        <v>2060000</v>
      </c>
      <c r="AE5495" s="2">
        <v>46087.646134259259</v>
      </c>
      <c r="AG5495" s="2">
        <v>85489</v>
      </c>
    </row>
    <row r="5496" spans="1:33" ht="45" x14ac:dyDescent="0.25">
      <c r="A5496" s="2" t="s">
        <v>10994</v>
      </c>
      <c r="B5496" s="2" t="s">
        <v>5760</v>
      </c>
      <c r="C5496" s="2" t="s">
        <v>10995</v>
      </c>
      <c r="F5496" s="2" t="s">
        <v>10996</v>
      </c>
      <c r="G5496" s="2" t="s">
        <v>10997</v>
      </c>
      <c r="H5496" s="2" t="s">
        <v>10998</v>
      </c>
      <c r="I5496" s="2" t="s">
        <v>22273</v>
      </c>
      <c r="J5496" s="2" t="s">
        <v>28</v>
      </c>
      <c r="K5496" s="2" t="s">
        <v>68</v>
      </c>
      <c r="L5496" s="2" t="s">
        <v>298</v>
      </c>
      <c r="M5496" s="2" t="s">
        <v>10999</v>
      </c>
      <c r="N5496" s="2" t="s">
        <v>11000</v>
      </c>
      <c r="O5496" s="2" t="s">
        <v>706</v>
      </c>
      <c r="P5496" s="24">
        <v>0</v>
      </c>
      <c r="Q5496" s="24">
        <v>0</v>
      </c>
      <c r="R5496" s="27" t="s">
        <v>1578</v>
      </c>
      <c r="S5496" s="28" t="s">
        <v>1589</v>
      </c>
      <c r="T5496" s="2" t="s">
        <v>33</v>
      </c>
      <c r="U5496" s="2">
        <v>0</v>
      </c>
      <c r="V5496" s="2" t="s">
        <v>5789</v>
      </c>
      <c r="W5496" s="2" t="s">
        <v>34</v>
      </c>
      <c r="AC5496" s="2">
        <v>0</v>
      </c>
      <c r="AD5496" s="104"/>
    </row>
    <row r="5497" spans="1:33" ht="45" x14ac:dyDescent="0.25">
      <c r="A5497" s="2" t="s">
        <v>11118</v>
      </c>
      <c r="B5497" s="2" t="s">
        <v>5760</v>
      </c>
      <c r="C5497" s="2" t="s">
        <v>11119</v>
      </c>
      <c r="F5497" s="2" t="s">
        <v>11120</v>
      </c>
      <c r="G5497" s="2" t="s">
        <v>11121</v>
      </c>
      <c r="H5497" s="2" t="s">
        <v>8835</v>
      </c>
      <c r="I5497" s="2" t="s">
        <v>22424</v>
      </c>
      <c r="J5497" s="2" t="s">
        <v>28</v>
      </c>
      <c r="K5497" s="2" t="s">
        <v>68</v>
      </c>
      <c r="L5497" s="2" t="s">
        <v>298</v>
      </c>
      <c r="M5497" s="2" t="s">
        <v>10999</v>
      </c>
      <c r="N5497" s="2" t="s">
        <v>11000</v>
      </c>
      <c r="O5497" s="2" t="s">
        <v>706</v>
      </c>
      <c r="P5497" s="24">
        <v>0</v>
      </c>
      <c r="Q5497" s="24">
        <v>0</v>
      </c>
      <c r="R5497" s="27" t="s">
        <v>1578</v>
      </c>
      <c r="S5497" s="28" t="s">
        <v>1589</v>
      </c>
      <c r="T5497" s="2" t="s">
        <v>33</v>
      </c>
      <c r="U5497" s="2">
        <v>0</v>
      </c>
      <c r="V5497" s="2" t="s">
        <v>5789</v>
      </c>
      <c r="W5497" s="2" t="s">
        <v>34</v>
      </c>
      <c r="AC5497" s="2">
        <v>0</v>
      </c>
      <c r="AD5497" s="104"/>
    </row>
    <row r="5498" spans="1:33" ht="45" x14ac:dyDescent="0.25">
      <c r="A5498" s="2" t="s">
        <v>11527</v>
      </c>
      <c r="B5498" s="2" t="s">
        <v>5760</v>
      </c>
      <c r="C5498" s="2" t="s">
        <v>11528</v>
      </c>
      <c r="F5498" s="2" t="s">
        <v>11529</v>
      </c>
      <c r="G5498" s="2" t="s">
        <v>11530</v>
      </c>
      <c r="H5498" s="2" t="s">
        <v>11531</v>
      </c>
      <c r="I5498" s="2" t="s">
        <v>22425</v>
      </c>
      <c r="J5498" s="2" t="s">
        <v>28</v>
      </c>
      <c r="K5498" s="2" t="s">
        <v>68</v>
      </c>
      <c r="L5498" s="2" t="s">
        <v>298</v>
      </c>
      <c r="M5498" s="2" t="s">
        <v>10999</v>
      </c>
      <c r="N5498" s="2" t="s">
        <v>11000</v>
      </c>
      <c r="O5498" s="2" t="s">
        <v>706</v>
      </c>
      <c r="P5498" s="24">
        <v>0</v>
      </c>
      <c r="Q5498" s="24">
        <v>0</v>
      </c>
      <c r="R5498" s="27" t="s">
        <v>1578</v>
      </c>
      <c r="S5498" s="28" t="s">
        <v>1589</v>
      </c>
      <c r="T5498" s="2" t="s">
        <v>33</v>
      </c>
      <c r="U5498" s="2">
        <v>0</v>
      </c>
      <c r="V5498" s="2" t="s">
        <v>5789</v>
      </c>
      <c r="W5498" s="2" t="s">
        <v>34</v>
      </c>
      <c r="AC5498" s="2">
        <v>0</v>
      </c>
      <c r="AD5498" s="104"/>
    </row>
    <row r="5499" spans="1:33" ht="45" x14ac:dyDescent="0.25">
      <c r="A5499" s="2" t="s">
        <v>6477</v>
      </c>
      <c r="B5499" s="2" t="s">
        <v>5760</v>
      </c>
      <c r="C5499" s="2" t="s">
        <v>6478</v>
      </c>
      <c r="F5499" s="2" t="s">
        <v>6479</v>
      </c>
      <c r="G5499" s="2" t="s">
        <v>6480</v>
      </c>
      <c r="H5499" s="2" t="s">
        <v>6481</v>
      </c>
      <c r="I5499" s="2" t="s">
        <v>20128</v>
      </c>
      <c r="J5499" s="2" t="s">
        <v>28</v>
      </c>
      <c r="K5499" s="2" t="s">
        <v>173</v>
      </c>
      <c r="L5499" s="2" t="s">
        <v>750</v>
      </c>
      <c r="M5499" s="2" t="s">
        <v>448</v>
      </c>
      <c r="N5499" s="2" t="s">
        <v>6482</v>
      </c>
      <c r="O5499" s="2" t="s">
        <v>32</v>
      </c>
      <c r="P5499" s="24">
        <v>0</v>
      </c>
      <c r="Q5499" s="24">
        <v>1</v>
      </c>
      <c r="R5499" s="27" t="s">
        <v>1568</v>
      </c>
      <c r="S5499" s="28" t="s">
        <v>1589</v>
      </c>
      <c r="T5499" s="2" t="s">
        <v>33</v>
      </c>
      <c r="U5499" s="2">
        <v>0</v>
      </c>
      <c r="V5499" s="2" t="s">
        <v>17905</v>
      </c>
      <c r="W5499" s="2" t="s">
        <v>34</v>
      </c>
      <c r="X5499" s="58" t="s">
        <v>12666</v>
      </c>
      <c r="Z5499" s="2">
        <v>412000</v>
      </c>
      <c r="AB5499" s="58">
        <v>46092.64603009259</v>
      </c>
      <c r="AC5499" s="2">
        <v>0</v>
      </c>
      <c r="AD5499" s="104">
        <v>412000</v>
      </c>
      <c r="AE5499" s="2">
        <v>46092.64603009259</v>
      </c>
      <c r="AG5499" s="2">
        <v>113406</v>
      </c>
    </row>
    <row r="5500" spans="1:33" ht="45" x14ac:dyDescent="0.25">
      <c r="A5500" s="2" t="s">
        <v>9266</v>
      </c>
      <c r="B5500" s="2" t="s">
        <v>5760</v>
      </c>
      <c r="C5500" s="2" t="s">
        <v>9267</v>
      </c>
      <c r="F5500" s="2" t="s">
        <v>9268</v>
      </c>
      <c r="G5500" s="2" t="s">
        <v>9269</v>
      </c>
      <c r="H5500" s="2" t="s">
        <v>9270</v>
      </c>
      <c r="I5500" s="2" t="s">
        <v>21791</v>
      </c>
      <c r="J5500" s="2" t="s">
        <v>28</v>
      </c>
      <c r="K5500" s="2" t="s">
        <v>51</v>
      </c>
      <c r="L5500" s="2" t="s">
        <v>89</v>
      </c>
      <c r="M5500" s="2" t="s">
        <v>1366</v>
      </c>
      <c r="N5500" s="2" t="s">
        <v>5518</v>
      </c>
      <c r="O5500" s="2" t="s">
        <v>32</v>
      </c>
      <c r="P5500" s="24">
        <v>0</v>
      </c>
      <c r="Q5500" s="24">
        <v>1</v>
      </c>
      <c r="R5500" s="27" t="s">
        <v>1568</v>
      </c>
      <c r="S5500" s="28" t="s">
        <v>1589</v>
      </c>
      <c r="T5500" s="2" t="s">
        <v>33</v>
      </c>
      <c r="U5500" s="2">
        <v>0</v>
      </c>
      <c r="V5500" s="2" t="s">
        <v>17683</v>
      </c>
      <c r="W5500" s="2" t="s">
        <v>34</v>
      </c>
      <c r="X5500" s="58" t="s">
        <v>5927</v>
      </c>
      <c r="Z5500" s="2">
        <v>412000</v>
      </c>
      <c r="AB5500" s="58">
        <v>46086.864236111112</v>
      </c>
      <c r="AC5500" s="2">
        <v>0</v>
      </c>
      <c r="AD5500" s="104">
        <v>412000</v>
      </c>
      <c r="AE5500" s="2">
        <v>46086.864236111112</v>
      </c>
      <c r="AG5500" s="2">
        <v>84534</v>
      </c>
    </row>
    <row r="5501" spans="1:33" ht="45" x14ac:dyDescent="0.25">
      <c r="A5501" s="2" t="s">
        <v>6157</v>
      </c>
      <c r="B5501" s="2" t="s">
        <v>5760</v>
      </c>
      <c r="C5501" s="2" t="s">
        <v>6158</v>
      </c>
      <c r="F5501" s="2" t="s">
        <v>6159</v>
      </c>
      <c r="G5501" s="2" t="s">
        <v>6160</v>
      </c>
      <c r="H5501" s="2" t="s">
        <v>6161</v>
      </c>
      <c r="I5501" s="2" t="s">
        <v>19698</v>
      </c>
      <c r="J5501" s="2" t="s">
        <v>28</v>
      </c>
      <c r="K5501" s="2" t="s">
        <v>173</v>
      </c>
      <c r="L5501" s="2" t="s">
        <v>784</v>
      </c>
      <c r="M5501" s="2" t="s">
        <v>1414</v>
      </c>
      <c r="N5501" s="2" t="s">
        <v>3306</v>
      </c>
      <c r="O5501" s="2" t="s">
        <v>32</v>
      </c>
      <c r="P5501" s="24">
        <v>0</v>
      </c>
      <c r="Q5501" s="24">
        <v>1</v>
      </c>
      <c r="R5501" s="27" t="s">
        <v>1568</v>
      </c>
      <c r="S5501" s="28" t="s">
        <v>1589</v>
      </c>
      <c r="T5501" s="2" t="s">
        <v>33</v>
      </c>
      <c r="U5501" s="2">
        <v>0</v>
      </c>
      <c r="V5501" s="2" t="s">
        <v>16062</v>
      </c>
      <c r="W5501" s="2" t="s">
        <v>34</v>
      </c>
      <c r="X5501" s="58" t="s">
        <v>5927</v>
      </c>
      <c r="Z5501" s="2">
        <v>412000</v>
      </c>
      <c r="AB5501" s="58">
        <v>46086.434374999997</v>
      </c>
      <c r="AC5501" s="2">
        <v>0</v>
      </c>
      <c r="AD5501" s="104">
        <v>412000</v>
      </c>
      <c r="AE5501" s="2">
        <v>46086.434374999997</v>
      </c>
      <c r="AG5501" s="2">
        <v>75493</v>
      </c>
    </row>
    <row r="5502" spans="1:33" ht="45" x14ac:dyDescent="0.25">
      <c r="A5502" s="2" t="s">
        <v>6669</v>
      </c>
      <c r="B5502" s="2" t="s">
        <v>5760</v>
      </c>
      <c r="C5502" s="2" t="s">
        <v>6670</v>
      </c>
      <c r="F5502" s="2" t="s">
        <v>6671</v>
      </c>
      <c r="G5502" s="2" t="s">
        <v>6672</v>
      </c>
      <c r="H5502" s="2" t="s">
        <v>3962</v>
      </c>
      <c r="I5502" s="2" t="s">
        <v>20129</v>
      </c>
      <c r="J5502" s="2" t="s">
        <v>28</v>
      </c>
      <c r="K5502" s="2" t="s">
        <v>173</v>
      </c>
      <c r="L5502" s="2" t="s">
        <v>750</v>
      </c>
      <c r="M5502" s="2" t="s">
        <v>448</v>
      </c>
      <c r="N5502" s="2" t="s">
        <v>6482</v>
      </c>
      <c r="O5502" s="2" t="s">
        <v>32</v>
      </c>
      <c r="P5502" s="24">
        <v>0</v>
      </c>
      <c r="Q5502" s="24">
        <v>1</v>
      </c>
      <c r="R5502" s="27" t="s">
        <v>1568</v>
      </c>
      <c r="S5502" s="28" t="s">
        <v>1589</v>
      </c>
      <c r="T5502" s="2" t="s">
        <v>33</v>
      </c>
      <c r="U5502" s="2">
        <v>0</v>
      </c>
      <c r="V5502" s="2" t="s">
        <v>19078</v>
      </c>
      <c r="W5502" s="2" t="s">
        <v>34</v>
      </c>
      <c r="X5502" s="58" t="s">
        <v>12666</v>
      </c>
      <c r="Z5502" s="2">
        <v>412000</v>
      </c>
      <c r="AB5502" s="58">
        <v>46092.64702546296</v>
      </c>
      <c r="AC5502" s="2">
        <v>0</v>
      </c>
      <c r="AD5502" s="104">
        <v>412000</v>
      </c>
      <c r="AE5502" s="2">
        <v>46092.64702546296</v>
      </c>
      <c r="AG5502" s="2">
        <v>113374</v>
      </c>
    </row>
    <row r="5503" spans="1:33" ht="60" x14ac:dyDescent="0.25">
      <c r="A5503" s="2" t="s">
        <v>9227</v>
      </c>
      <c r="B5503" s="2" t="s">
        <v>5760</v>
      </c>
      <c r="C5503" s="2" t="s">
        <v>9228</v>
      </c>
      <c r="F5503" s="2" t="s">
        <v>9229</v>
      </c>
      <c r="G5503" s="2" t="s">
        <v>9230</v>
      </c>
      <c r="H5503" s="2" t="s">
        <v>9231</v>
      </c>
      <c r="I5503" s="2" t="s">
        <v>21792</v>
      </c>
      <c r="J5503" s="2" t="s">
        <v>28</v>
      </c>
      <c r="K5503" s="2" t="s">
        <v>51</v>
      </c>
      <c r="L5503" s="2" t="s">
        <v>89</v>
      </c>
      <c r="M5503" s="2" t="s">
        <v>1366</v>
      </c>
      <c r="N5503" s="2" t="s">
        <v>5518</v>
      </c>
      <c r="O5503" s="2" t="s">
        <v>32</v>
      </c>
      <c r="P5503" s="24">
        <v>0</v>
      </c>
      <c r="Q5503" s="24">
        <v>1</v>
      </c>
      <c r="R5503" s="27" t="s">
        <v>1568</v>
      </c>
      <c r="S5503" s="28" t="s">
        <v>1589</v>
      </c>
      <c r="T5503" s="2" t="s">
        <v>33</v>
      </c>
      <c r="U5503" s="2">
        <v>0</v>
      </c>
      <c r="V5503" s="2" t="s">
        <v>17895</v>
      </c>
      <c r="W5503" s="2" t="s">
        <v>34</v>
      </c>
      <c r="X5503" s="58" t="s">
        <v>5927</v>
      </c>
      <c r="Z5503" s="2">
        <v>412000</v>
      </c>
      <c r="AB5503" s="58">
        <v>46086.927048611113</v>
      </c>
      <c r="AC5503" s="2">
        <v>0</v>
      </c>
      <c r="AD5503" s="104">
        <v>412000</v>
      </c>
      <c r="AE5503" s="2">
        <v>46086.927048611113</v>
      </c>
      <c r="AG5503" s="2">
        <v>85415</v>
      </c>
    </row>
    <row r="5504" spans="1:33" ht="45" x14ac:dyDescent="0.25">
      <c r="A5504" s="2" t="s">
        <v>11214</v>
      </c>
      <c r="B5504" s="2" t="s">
        <v>5760</v>
      </c>
      <c r="C5504" s="2" t="s">
        <v>11215</v>
      </c>
      <c r="F5504" s="2" t="s">
        <v>11216</v>
      </c>
      <c r="G5504" s="2" t="s">
        <v>11217</v>
      </c>
      <c r="H5504" s="2" t="s">
        <v>11218</v>
      </c>
      <c r="I5504" s="2" t="s">
        <v>22426</v>
      </c>
      <c r="J5504" s="2" t="s">
        <v>28</v>
      </c>
      <c r="K5504" s="2" t="s">
        <v>68</v>
      </c>
      <c r="L5504" s="2" t="s">
        <v>298</v>
      </c>
      <c r="M5504" s="2" t="s">
        <v>10999</v>
      </c>
      <c r="N5504" s="2" t="s">
        <v>11000</v>
      </c>
      <c r="O5504" s="2" t="s">
        <v>706</v>
      </c>
      <c r="P5504" s="24">
        <v>0</v>
      </c>
      <c r="Q5504" s="24">
        <v>0</v>
      </c>
      <c r="R5504" s="27" t="s">
        <v>1578</v>
      </c>
      <c r="S5504" s="28" t="s">
        <v>1589</v>
      </c>
      <c r="T5504" s="2" t="s">
        <v>33</v>
      </c>
      <c r="U5504" s="2">
        <v>0</v>
      </c>
      <c r="V5504" s="2" t="s">
        <v>5789</v>
      </c>
      <c r="W5504" s="2" t="s">
        <v>34</v>
      </c>
      <c r="AC5504" s="2">
        <v>0</v>
      </c>
      <c r="AD5504" s="104"/>
    </row>
    <row r="5505" spans="1:33" ht="45" x14ac:dyDescent="0.25">
      <c r="A5505" s="2" t="s">
        <v>6251</v>
      </c>
      <c r="B5505" s="2" t="s">
        <v>5760</v>
      </c>
      <c r="C5505" s="2" t="s">
        <v>6252</v>
      </c>
      <c r="F5505" s="2" t="s">
        <v>6253</v>
      </c>
      <c r="G5505" s="2" t="s">
        <v>6254</v>
      </c>
      <c r="H5505" s="2" t="s">
        <v>6255</v>
      </c>
      <c r="I5505" s="2" t="s">
        <v>20130</v>
      </c>
      <c r="J5505" s="2" t="s">
        <v>28</v>
      </c>
      <c r="K5505" s="2" t="s">
        <v>173</v>
      </c>
      <c r="L5505" s="2" t="s">
        <v>1444</v>
      </c>
      <c r="M5505" s="2" t="s">
        <v>1640</v>
      </c>
      <c r="N5505" s="2" t="s">
        <v>3386</v>
      </c>
      <c r="O5505" s="2" t="s">
        <v>32</v>
      </c>
      <c r="P5505" s="24">
        <v>0</v>
      </c>
      <c r="Q5505" s="24">
        <v>1</v>
      </c>
      <c r="R5505" s="27" t="s">
        <v>1568</v>
      </c>
      <c r="S5505" s="28" t="s">
        <v>1589</v>
      </c>
      <c r="T5505" s="2" t="s">
        <v>33</v>
      </c>
      <c r="U5505" s="2">
        <v>0</v>
      </c>
      <c r="V5505" s="2" t="s">
        <v>16033</v>
      </c>
      <c r="W5505" s="2" t="s">
        <v>34</v>
      </c>
      <c r="X5505" s="58" t="s">
        <v>5789</v>
      </c>
      <c r="Z5505" s="2">
        <v>412000</v>
      </c>
      <c r="AB5505" s="58">
        <v>46088.500590277778</v>
      </c>
      <c r="AC5505" s="2">
        <v>0</v>
      </c>
      <c r="AD5505" s="104">
        <v>412000</v>
      </c>
      <c r="AE5505" s="2">
        <v>46088.500590277778</v>
      </c>
      <c r="AG5505" s="2">
        <v>79454</v>
      </c>
    </row>
    <row r="5506" spans="1:33" ht="45" x14ac:dyDescent="0.25">
      <c r="A5506" s="2" t="s">
        <v>11129</v>
      </c>
      <c r="B5506" s="2" t="s">
        <v>5760</v>
      </c>
      <c r="C5506" s="2" t="s">
        <v>11130</v>
      </c>
      <c r="F5506" s="2" t="s">
        <v>11131</v>
      </c>
      <c r="G5506" s="2" t="s">
        <v>11132</v>
      </c>
      <c r="H5506" s="2" t="s">
        <v>11133</v>
      </c>
      <c r="I5506" s="2" t="s">
        <v>22427</v>
      </c>
      <c r="J5506" s="2" t="s">
        <v>28</v>
      </c>
      <c r="K5506" s="2" t="s">
        <v>68</v>
      </c>
      <c r="L5506" s="2" t="s">
        <v>298</v>
      </c>
      <c r="M5506" s="2" t="s">
        <v>10999</v>
      </c>
      <c r="N5506" s="2" t="s">
        <v>11000</v>
      </c>
      <c r="O5506" s="2" t="s">
        <v>706</v>
      </c>
      <c r="P5506" s="24">
        <v>0</v>
      </c>
      <c r="Q5506" s="24">
        <v>0</v>
      </c>
      <c r="R5506" s="27" t="s">
        <v>1578</v>
      </c>
      <c r="S5506" s="28" t="s">
        <v>1589</v>
      </c>
      <c r="T5506" s="2" t="s">
        <v>33</v>
      </c>
      <c r="U5506" s="2">
        <v>0</v>
      </c>
      <c r="V5506" s="2" t="s">
        <v>5789</v>
      </c>
      <c r="W5506" s="2" t="s">
        <v>34</v>
      </c>
      <c r="AC5506" s="2">
        <v>0</v>
      </c>
      <c r="AD5506" s="104"/>
    </row>
    <row r="5507" spans="1:33" ht="45" x14ac:dyDescent="0.25">
      <c r="A5507" s="2" t="s">
        <v>9122</v>
      </c>
      <c r="B5507" s="2" t="s">
        <v>5760</v>
      </c>
      <c r="C5507" s="2" t="s">
        <v>9123</v>
      </c>
      <c r="F5507" s="2" t="s">
        <v>9124</v>
      </c>
      <c r="G5507" s="2" t="s">
        <v>9125</v>
      </c>
      <c r="H5507" s="2" t="s">
        <v>9126</v>
      </c>
      <c r="I5507" s="2" t="s">
        <v>21793</v>
      </c>
      <c r="J5507" s="2" t="s">
        <v>28</v>
      </c>
      <c r="K5507" s="2" t="s">
        <v>51</v>
      </c>
      <c r="L5507" s="2" t="s">
        <v>89</v>
      </c>
      <c r="M5507" s="2" t="s">
        <v>1366</v>
      </c>
      <c r="N5507" s="2" t="s">
        <v>5518</v>
      </c>
      <c r="O5507" s="2" t="s">
        <v>32</v>
      </c>
      <c r="P5507" s="24">
        <v>0</v>
      </c>
      <c r="Q5507" s="24">
        <v>1</v>
      </c>
      <c r="R5507" s="27" t="s">
        <v>1568</v>
      </c>
      <c r="S5507" s="28" t="s">
        <v>1589</v>
      </c>
      <c r="T5507" s="2" t="s">
        <v>33</v>
      </c>
      <c r="U5507" s="2">
        <v>0</v>
      </c>
      <c r="V5507" s="2" t="s">
        <v>17895</v>
      </c>
      <c r="W5507" s="2" t="s">
        <v>34</v>
      </c>
      <c r="X5507" s="58" t="s">
        <v>5927</v>
      </c>
      <c r="Z5507" s="2">
        <v>412000</v>
      </c>
      <c r="AB5507" s="58">
        <v>46086.944976851853</v>
      </c>
      <c r="AC5507" s="2">
        <v>0</v>
      </c>
      <c r="AD5507" s="104">
        <v>412000</v>
      </c>
      <c r="AE5507" s="2">
        <v>46086.944976851853</v>
      </c>
      <c r="AG5507" s="2">
        <v>85441</v>
      </c>
    </row>
    <row r="5508" spans="1:33" ht="45" x14ac:dyDescent="0.25">
      <c r="A5508" s="2" t="s">
        <v>6675</v>
      </c>
      <c r="B5508" s="2" t="s">
        <v>5760</v>
      </c>
      <c r="C5508" s="2" t="s">
        <v>6676</v>
      </c>
      <c r="F5508" s="2" t="s">
        <v>1413</v>
      </c>
      <c r="G5508" s="2" t="s">
        <v>3304</v>
      </c>
      <c r="H5508" s="2" t="s">
        <v>3305</v>
      </c>
      <c r="I5508" s="2" t="s">
        <v>19698</v>
      </c>
      <c r="J5508" s="2" t="s">
        <v>28</v>
      </c>
      <c r="K5508" s="2" t="s">
        <v>173</v>
      </c>
      <c r="L5508" s="2" t="s">
        <v>784</v>
      </c>
      <c r="M5508" s="2" t="s">
        <v>1414</v>
      </c>
      <c r="N5508" s="2" t="s">
        <v>3306</v>
      </c>
      <c r="O5508" s="2" t="s">
        <v>32</v>
      </c>
      <c r="P5508" s="24">
        <v>0</v>
      </c>
      <c r="Q5508" s="24">
        <v>1</v>
      </c>
      <c r="R5508" s="27" t="s">
        <v>1568</v>
      </c>
      <c r="S5508" s="28" t="s">
        <v>1589</v>
      </c>
      <c r="T5508" s="2" t="s">
        <v>33</v>
      </c>
      <c r="U5508" s="2">
        <v>0</v>
      </c>
      <c r="V5508" s="2" t="s">
        <v>18001</v>
      </c>
      <c r="W5508" s="2" t="s">
        <v>34</v>
      </c>
      <c r="X5508" s="58" t="s">
        <v>12666</v>
      </c>
      <c r="Z5508" s="2">
        <v>412000</v>
      </c>
      <c r="AB5508" s="58">
        <v>46092.365127314813</v>
      </c>
      <c r="AC5508" s="2">
        <v>0</v>
      </c>
      <c r="AD5508" s="104">
        <v>412000</v>
      </c>
      <c r="AE5508" s="2">
        <v>46092.365127314813</v>
      </c>
      <c r="AG5508" s="2">
        <v>113661</v>
      </c>
    </row>
    <row r="5509" spans="1:33" ht="45" x14ac:dyDescent="0.25">
      <c r="A5509" s="2" t="s">
        <v>6899</v>
      </c>
      <c r="B5509" s="2" t="s">
        <v>5760</v>
      </c>
      <c r="C5509" s="2" t="s">
        <v>6900</v>
      </c>
      <c r="F5509" s="2" t="s">
        <v>1952</v>
      </c>
      <c r="G5509" s="2" t="s">
        <v>3308</v>
      </c>
      <c r="H5509" s="2" t="s">
        <v>3309</v>
      </c>
      <c r="I5509" s="2" t="s">
        <v>20127</v>
      </c>
      <c r="J5509" s="2" t="s">
        <v>28</v>
      </c>
      <c r="K5509" s="2" t="s">
        <v>173</v>
      </c>
      <c r="L5509" s="2" t="s">
        <v>784</v>
      </c>
      <c r="M5509" s="2" t="s">
        <v>1414</v>
      </c>
      <c r="N5509" s="2" t="s">
        <v>3306</v>
      </c>
      <c r="O5509" s="2" t="s">
        <v>32</v>
      </c>
      <c r="P5509" s="24">
        <v>0</v>
      </c>
      <c r="Q5509" s="24">
        <v>1</v>
      </c>
      <c r="R5509" s="27" t="s">
        <v>1568</v>
      </c>
      <c r="S5509" s="28" t="s">
        <v>1589</v>
      </c>
      <c r="T5509" s="2" t="s">
        <v>33</v>
      </c>
      <c r="U5509" s="2">
        <v>0</v>
      </c>
      <c r="V5509" s="2" t="s">
        <v>18001</v>
      </c>
      <c r="W5509" s="2" t="s">
        <v>34</v>
      </c>
      <c r="X5509" s="58" t="s">
        <v>12666</v>
      </c>
      <c r="Z5509" s="2">
        <v>412000</v>
      </c>
      <c r="AB5509" s="58">
        <v>46092.366782407407</v>
      </c>
      <c r="AC5509" s="2">
        <v>0</v>
      </c>
      <c r="AD5509" s="104">
        <v>412000</v>
      </c>
      <c r="AE5509" s="2">
        <v>46092.366782407407</v>
      </c>
      <c r="AG5509" s="2">
        <v>113659</v>
      </c>
    </row>
    <row r="5510" spans="1:33" ht="45" x14ac:dyDescent="0.25">
      <c r="A5510" s="2" t="s">
        <v>9495</v>
      </c>
      <c r="B5510" s="2" t="s">
        <v>5760</v>
      </c>
      <c r="C5510" s="2" t="s">
        <v>9496</v>
      </c>
      <c r="F5510" s="2" t="s">
        <v>1365</v>
      </c>
      <c r="G5510" s="2" t="s">
        <v>4077</v>
      </c>
      <c r="H5510" s="2" t="s">
        <v>4078</v>
      </c>
      <c r="I5510" s="2" t="s">
        <v>21794</v>
      </c>
      <c r="J5510" s="2" t="s">
        <v>28</v>
      </c>
      <c r="K5510" s="2" t="s">
        <v>51</v>
      </c>
      <c r="L5510" s="2" t="s">
        <v>89</v>
      </c>
      <c r="M5510" s="2" t="s">
        <v>1366</v>
      </c>
      <c r="N5510" s="2" t="s">
        <v>5518</v>
      </c>
      <c r="O5510" s="2" t="s">
        <v>705</v>
      </c>
      <c r="P5510" s="24">
        <v>0</v>
      </c>
      <c r="Q5510" s="24">
        <v>0</v>
      </c>
      <c r="R5510" s="27" t="s">
        <v>1578</v>
      </c>
      <c r="S5510" s="28" t="s">
        <v>1589</v>
      </c>
      <c r="T5510" s="2" t="s">
        <v>33</v>
      </c>
      <c r="U5510" s="2">
        <v>0</v>
      </c>
      <c r="V5510" s="2" t="s">
        <v>5927</v>
      </c>
      <c r="W5510" s="2" t="s">
        <v>34</v>
      </c>
      <c r="AC5510" s="2">
        <v>0</v>
      </c>
      <c r="AD5510" s="104"/>
    </row>
    <row r="5511" spans="1:33" ht="45" x14ac:dyDescent="0.25">
      <c r="A5511" s="2" t="s">
        <v>9232</v>
      </c>
      <c r="B5511" s="2" t="s">
        <v>5760</v>
      </c>
      <c r="C5511" s="2" t="s">
        <v>9233</v>
      </c>
      <c r="F5511" s="2" t="s">
        <v>9234</v>
      </c>
      <c r="G5511" s="2" t="s">
        <v>9235</v>
      </c>
      <c r="H5511" s="2" t="s">
        <v>3533</v>
      </c>
      <c r="I5511" s="2" t="s">
        <v>21795</v>
      </c>
      <c r="J5511" s="2" t="s">
        <v>28</v>
      </c>
      <c r="K5511" s="2" t="s">
        <v>51</v>
      </c>
      <c r="L5511" s="2" t="s">
        <v>89</v>
      </c>
      <c r="M5511" s="2" t="s">
        <v>1366</v>
      </c>
      <c r="N5511" s="2" t="s">
        <v>5518</v>
      </c>
      <c r="O5511" s="2" t="s">
        <v>32</v>
      </c>
      <c r="P5511" s="24">
        <v>0</v>
      </c>
      <c r="Q5511" s="24">
        <v>1</v>
      </c>
      <c r="R5511" s="27" t="s">
        <v>1568</v>
      </c>
      <c r="S5511" s="28" t="s">
        <v>1589</v>
      </c>
      <c r="T5511" s="2" t="s">
        <v>33</v>
      </c>
      <c r="U5511" s="2">
        <v>0</v>
      </c>
      <c r="V5511" s="2" t="s">
        <v>17895</v>
      </c>
      <c r="W5511" s="2" t="s">
        <v>34</v>
      </c>
      <c r="X5511" s="58" t="s">
        <v>5927</v>
      </c>
      <c r="Z5511" s="2">
        <v>412000</v>
      </c>
      <c r="AB5511" s="58">
        <v>46086.930393518516</v>
      </c>
      <c r="AC5511" s="2">
        <v>0</v>
      </c>
      <c r="AD5511" s="104">
        <v>412000</v>
      </c>
      <c r="AE5511" s="2">
        <v>46086.930393518516</v>
      </c>
      <c r="AG5511" s="2">
        <v>85418</v>
      </c>
    </row>
    <row r="5512" spans="1:33" ht="45" x14ac:dyDescent="0.25">
      <c r="A5512" s="2" t="s">
        <v>9222</v>
      </c>
      <c r="B5512" s="2" t="s">
        <v>5760</v>
      </c>
      <c r="C5512" s="2" t="s">
        <v>9223</v>
      </c>
      <c r="F5512" s="2" t="s">
        <v>9224</v>
      </c>
      <c r="G5512" s="2" t="s">
        <v>9225</v>
      </c>
      <c r="H5512" s="2" t="s">
        <v>9226</v>
      </c>
      <c r="I5512" s="2" t="s">
        <v>21796</v>
      </c>
      <c r="J5512" s="2" t="s">
        <v>28</v>
      </c>
      <c r="K5512" s="2" t="s">
        <v>51</v>
      </c>
      <c r="L5512" s="2" t="s">
        <v>89</v>
      </c>
      <c r="M5512" s="2" t="s">
        <v>1366</v>
      </c>
      <c r="N5512" s="2" t="s">
        <v>5518</v>
      </c>
      <c r="O5512" s="2" t="s">
        <v>32</v>
      </c>
      <c r="P5512" s="24">
        <v>0</v>
      </c>
      <c r="Q5512" s="24">
        <v>1</v>
      </c>
      <c r="R5512" s="27" t="s">
        <v>1568</v>
      </c>
      <c r="S5512" s="28" t="s">
        <v>1589</v>
      </c>
      <c r="T5512" s="2" t="s">
        <v>33</v>
      </c>
      <c r="U5512" s="2">
        <v>0</v>
      </c>
      <c r="V5512" s="2" t="s">
        <v>17683</v>
      </c>
      <c r="W5512" s="2" t="s">
        <v>34</v>
      </c>
      <c r="X5512" s="58" t="s">
        <v>5927</v>
      </c>
      <c r="Z5512" s="2">
        <v>412000</v>
      </c>
      <c r="AB5512" s="58">
        <v>46086.944155092591</v>
      </c>
      <c r="AC5512" s="2">
        <v>0</v>
      </c>
      <c r="AD5512" s="104">
        <v>412000</v>
      </c>
      <c r="AE5512" s="2">
        <v>46086.944155092591</v>
      </c>
      <c r="AG5512" s="2">
        <v>85421</v>
      </c>
    </row>
    <row r="5513" spans="1:33" ht="45" x14ac:dyDescent="0.25">
      <c r="A5513" s="2" t="s">
        <v>9839</v>
      </c>
      <c r="B5513" s="2" t="s">
        <v>5760</v>
      </c>
      <c r="C5513" s="2" t="s">
        <v>9840</v>
      </c>
      <c r="F5513" s="2" t="s">
        <v>9801</v>
      </c>
      <c r="G5513" s="2" t="s">
        <v>9802</v>
      </c>
      <c r="H5513" s="2" t="s">
        <v>9803</v>
      </c>
      <c r="I5513" s="2" t="s">
        <v>22020</v>
      </c>
      <c r="J5513" s="2" t="s">
        <v>28</v>
      </c>
      <c r="K5513" s="2" t="s">
        <v>72</v>
      </c>
      <c r="L5513" s="2" t="s">
        <v>343</v>
      </c>
      <c r="M5513" s="2" t="s">
        <v>344</v>
      </c>
      <c r="N5513" s="2" t="s">
        <v>4320</v>
      </c>
      <c r="O5513" s="2" t="s">
        <v>705</v>
      </c>
      <c r="P5513" s="24">
        <v>0</v>
      </c>
      <c r="Q5513" s="24">
        <v>0</v>
      </c>
      <c r="R5513" s="27" t="s">
        <v>1578</v>
      </c>
      <c r="S5513" s="28" t="s">
        <v>1589</v>
      </c>
      <c r="T5513" s="2" t="s">
        <v>33</v>
      </c>
      <c r="U5513" s="2">
        <v>0</v>
      </c>
      <c r="V5513" s="2" t="s">
        <v>5760</v>
      </c>
      <c r="W5513" s="2" t="s">
        <v>34</v>
      </c>
      <c r="AC5513" s="2">
        <v>0</v>
      </c>
      <c r="AD5513" s="104"/>
    </row>
    <row r="5514" spans="1:33" ht="45" x14ac:dyDescent="0.25">
      <c r="A5514" s="2" t="s">
        <v>8757</v>
      </c>
      <c r="B5514" s="2" t="s">
        <v>5760</v>
      </c>
      <c r="C5514" s="2" t="s">
        <v>8758</v>
      </c>
      <c r="F5514" s="2" t="s">
        <v>8759</v>
      </c>
      <c r="G5514" s="2" t="s">
        <v>8760</v>
      </c>
      <c r="H5514" s="2" t="s">
        <v>5023</v>
      </c>
      <c r="I5514" s="2" t="s">
        <v>21797</v>
      </c>
      <c r="J5514" s="2" t="s">
        <v>28</v>
      </c>
      <c r="K5514" s="2" t="s">
        <v>51</v>
      </c>
      <c r="L5514" s="2" t="s">
        <v>80</v>
      </c>
      <c r="M5514" s="2" t="s">
        <v>81</v>
      </c>
      <c r="N5514" s="2" t="s">
        <v>4442</v>
      </c>
      <c r="O5514" s="2" t="s">
        <v>32</v>
      </c>
      <c r="P5514" s="24">
        <v>0</v>
      </c>
      <c r="Q5514" s="24">
        <v>1</v>
      </c>
      <c r="R5514" s="27" t="s">
        <v>1568</v>
      </c>
      <c r="S5514" s="28" t="s">
        <v>1589</v>
      </c>
      <c r="T5514" s="2" t="s">
        <v>33</v>
      </c>
      <c r="U5514" s="2">
        <v>0</v>
      </c>
      <c r="V5514" s="2" t="s">
        <v>17750</v>
      </c>
      <c r="W5514" s="2" t="s">
        <v>34</v>
      </c>
      <c r="X5514" s="58" t="s">
        <v>5760</v>
      </c>
      <c r="Z5514" s="2">
        <v>412000</v>
      </c>
      <c r="AB5514" s="58">
        <v>46085.98096064815</v>
      </c>
      <c r="AC5514" s="2">
        <v>0</v>
      </c>
      <c r="AD5514" s="104">
        <v>412000</v>
      </c>
      <c r="AE5514" s="2">
        <v>46085.98096064815</v>
      </c>
      <c r="AG5514" s="2">
        <v>73938</v>
      </c>
    </row>
    <row r="5515" spans="1:33" ht="60" x14ac:dyDescent="0.25">
      <c r="A5515" s="2" t="s">
        <v>9667</v>
      </c>
      <c r="B5515" s="2" t="s">
        <v>5760</v>
      </c>
      <c r="C5515" s="2" t="s">
        <v>9668</v>
      </c>
      <c r="F5515" s="2" t="s">
        <v>8759</v>
      </c>
      <c r="G5515" s="2" t="s">
        <v>8760</v>
      </c>
      <c r="H5515" s="2" t="s">
        <v>5023</v>
      </c>
      <c r="I5515" s="2" t="s">
        <v>21797</v>
      </c>
      <c r="J5515" s="2" t="s">
        <v>28</v>
      </c>
      <c r="K5515" s="2" t="s">
        <v>51</v>
      </c>
      <c r="L5515" s="2" t="s">
        <v>80</v>
      </c>
      <c r="M5515" s="2" t="s">
        <v>81</v>
      </c>
      <c r="N5515" s="2" t="s">
        <v>4442</v>
      </c>
      <c r="O5515" s="2" t="s">
        <v>705</v>
      </c>
      <c r="P5515" s="24">
        <v>0</v>
      </c>
      <c r="Q5515" s="24">
        <v>0</v>
      </c>
      <c r="R5515" s="27" t="s">
        <v>1578</v>
      </c>
      <c r="S5515" s="28" t="s">
        <v>1585</v>
      </c>
      <c r="T5515" s="2" t="s">
        <v>38</v>
      </c>
      <c r="U5515" s="2">
        <v>0</v>
      </c>
      <c r="V5515" s="2" t="s">
        <v>12666</v>
      </c>
      <c r="W5515" s="2" t="s">
        <v>34</v>
      </c>
      <c r="AC5515" s="2">
        <v>0</v>
      </c>
      <c r="AD5515" s="104"/>
    </row>
    <row r="5516" spans="1:33" ht="45" x14ac:dyDescent="0.25">
      <c r="A5516" s="2" t="s">
        <v>6108</v>
      </c>
      <c r="B5516" s="2" t="s">
        <v>5760</v>
      </c>
      <c r="C5516" s="2" t="s">
        <v>6109</v>
      </c>
      <c r="F5516" s="2" t="s">
        <v>6110</v>
      </c>
      <c r="G5516" s="2" t="s">
        <v>6111</v>
      </c>
      <c r="H5516" s="2" t="s">
        <v>6112</v>
      </c>
      <c r="I5516" s="2" t="s">
        <v>20131</v>
      </c>
      <c r="J5516" s="2" t="s">
        <v>28</v>
      </c>
      <c r="K5516" s="2" t="s">
        <v>173</v>
      </c>
      <c r="L5516" s="2" t="s">
        <v>391</v>
      </c>
      <c r="M5516" s="2" t="s">
        <v>392</v>
      </c>
      <c r="N5516" s="2" t="s">
        <v>3367</v>
      </c>
      <c r="O5516" s="2" t="s">
        <v>32</v>
      </c>
      <c r="P5516" s="24">
        <v>0</v>
      </c>
      <c r="Q5516" s="24">
        <v>1</v>
      </c>
      <c r="R5516" s="27" t="s">
        <v>1568</v>
      </c>
      <c r="S5516" s="28" t="s">
        <v>1589</v>
      </c>
      <c r="T5516" s="2" t="s">
        <v>33</v>
      </c>
      <c r="U5516" s="2">
        <v>0</v>
      </c>
      <c r="V5516" s="2" t="s">
        <v>32611</v>
      </c>
      <c r="W5516" s="2" t="s">
        <v>34</v>
      </c>
      <c r="X5516" s="58" t="s">
        <v>5754</v>
      </c>
      <c r="Z5516" s="2">
        <v>412000</v>
      </c>
      <c r="AB5516" s="58">
        <v>46091.434502314813</v>
      </c>
      <c r="AC5516" s="2">
        <v>0</v>
      </c>
      <c r="AD5516" s="104">
        <v>412000</v>
      </c>
      <c r="AE5516" s="2">
        <v>46091.434502314813</v>
      </c>
      <c r="AG5516" s="2">
        <v>75531</v>
      </c>
    </row>
    <row r="5517" spans="1:33" ht="45" x14ac:dyDescent="0.25">
      <c r="A5517" s="2" t="s">
        <v>6162</v>
      </c>
      <c r="B5517" s="2" t="s">
        <v>5760</v>
      </c>
      <c r="C5517" s="2" t="s">
        <v>6163</v>
      </c>
      <c r="F5517" s="2" t="s">
        <v>6164</v>
      </c>
      <c r="G5517" s="2" t="s">
        <v>6165</v>
      </c>
      <c r="H5517" s="2" t="s">
        <v>6166</v>
      </c>
      <c r="I5517" s="2" t="s">
        <v>20132</v>
      </c>
      <c r="J5517" s="2" t="s">
        <v>28</v>
      </c>
      <c r="K5517" s="2" t="s">
        <v>173</v>
      </c>
      <c r="L5517" s="2" t="s">
        <v>391</v>
      </c>
      <c r="M5517" s="2" t="s">
        <v>392</v>
      </c>
      <c r="N5517" s="2" t="s">
        <v>3367</v>
      </c>
      <c r="O5517" s="2" t="s">
        <v>32</v>
      </c>
      <c r="P5517" s="24">
        <v>0</v>
      </c>
      <c r="Q5517" s="24">
        <v>1</v>
      </c>
      <c r="R5517" s="27" t="s">
        <v>1568</v>
      </c>
      <c r="S5517" s="28" t="s">
        <v>1589</v>
      </c>
      <c r="T5517" s="2" t="s">
        <v>33</v>
      </c>
      <c r="U5517" s="2">
        <v>0</v>
      </c>
      <c r="V5517" s="2" t="s">
        <v>17884</v>
      </c>
      <c r="W5517" s="2" t="s">
        <v>34</v>
      </c>
      <c r="X5517" s="58" t="s">
        <v>5754</v>
      </c>
      <c r="Z5517" s="2">
        <v>412000</v>
      </c>
      <c r="AB5517" s="58">
        <v>46091.435289351852</v>
      </c>
      <c r="AC5517" s="2">
        <v>0</v>
      </c>
      <c r="AD5517" s="104">
        <v>412000</v>
      </c>
      <c r="AE5517" s="2">
        <v>46091.435289351852</v>
      </c>
      <c r="AG5517" s="2">
        <v>75551</v>
      </c>
    </row>
    <row r="5518" spans="1:33" ht="45" x14ac:dyDescent="0.25">
      <c r="A5518" s="2" t="s">
        <v>6123</v>
      </c>
      <c r="B5518" s="2" t="s">
        <v>5760</v>
      </c>
      <c r="C5518" s="2" t="s">
        <v>6124</v>
      </c>
      <c r="F5518" s="2" t="s">
        <v>1483</v>
      </c>
      <c r="G5518" s="2" t="s">
        <v>4170</v>
      </c>
      <c r="H5518" s="2" t="s">
        <v>4171</v>
      </c>
      <c r="I5518" s="2" t="s">
        <v>20133</v>
      </c>
      <c r="J5518" s="2" t="s">
        <v>28</v>
      </c>
      <c r="K5518" s="2" t="s">
        <v>173</v>
      </c>
      <c r="L5518" s="2" t="s">
        <v>174</v>
      </c>
      <c r="M5518" s="2" t="s">
        <v>175</v>
      </c>
      <c r="N5518" s="2" t="s">
        <v>4168</v>
      </c>
      <c r="O5518" s="2" t="s">
        <v>37</v>
      </c>
      <c r="P5518" s="24">
        <v>0</v>
      </c>
      <c r="Q5518" s="24">
        <v>0</v>
      </c>
      <c r="R5518" s="27" t="s">
        <v>1578</v>
      </c>
      <c r="S5518" s="28" t="s">
        <v>1589</v>
      </c>
      <c r="T5518" s="2" t="s">
        <v>33</v>
      </c>
      <c r="U5518" s="2">
        <v>0</v>
      </c>
      <c r="V5518" s="2" t="s">
        <v>24582</v>
      </c>
      <c r="W5518" s="2" t="s">
        <v>34</v>
      </c>
      <c r="X5518" s="58" t="s">
        <v>5927</v>
      </c>
      <c r="Z5518" s="2">
        <v>412000</v>
      </c>
      <c r="AB5518" s="58">
        <v>46086.427743055552</v>
      </c>
      <c r="AC5518" s="2">
        <v>0</v>
      </c>
      <c r="AD5518" s="104">
        <v>412000</v>
      </c>
      <c r="AE5518" s="2">
        <v>46086.427743055552</v>
      </c>
      <c r="AG5518" s="2">
        <v>76140</v>
      </c>
    </row>
    <row r="5519" spans="1:33" ht="45" x14ac:dyDescent="0.25">
      <c r="A5519" s="2" t="s">
        <v>5959</v>
      </c>
      <c r="B5519" s="2" t="s">
        <v>5760</v>
      </c>
      <c r="C5519" s="2" t="s">
        <v>5960</v>
      </c>
      <c r="F5519" s="2" t="s">
        <v>5961</v>
      </c>
      <c r="G5519" s="2" t="s">
        <v>5962</v>
      </c>
      <c r="H5519" s="2" t="s">
        <v>5963</v>
      </c>
      <c r="I5519" s="2" t="s">
        <v>20134</v>
      </c>
      <c r="J5519" s="2" t="s">
        <v>28</v>
      </c>
      <c r="K5519" s="2" t="s">
        <v>173</v>
      </c>
      <c r="L5519" s="2" t="s">
        <v>57</v>
      </c>
      <c r="M5519" s="2" t="s">
        <v>346</v>
      </c>
      <c r="N5519" s="2" t="s">
        <v>4904</v>
      </c>
      <c r="O5519" s="2" t="s">
        <v>32</v>
      </c>
      <c r="P5519" s="24">
        <v>0</v>
      </c>
      <c r="Q5519" s="24">
        <v>1</v>
      </c>
      <c r="R5519" s="27" t="s">
        <v>1568</v>
      </c>
      <c r="S5519" s="28" t="s">
        <v>1589</v>
      </c>
      <c r="T5519" s="2" t="s">
        <v>33</v>
      </c>
      <c r="U5519" s="2">
        <v>0</v>
      </c>
      <c r="V5519" s="2" t="s">
        <v>17884</v>
      </c>
      <c r="W5519" s="2" t="s">
        <v>34</v>
      </c>
      <c r="X5519" s="58" t="s">
        <v>5789</v>
      </c>
      <c r="Z5519" s="2">
        <v>412000</v>
      </c>
      <c r="AB5519" s="58">
        <v>46088.412048611113</v>
      </c>
      <c r="AC5519" s="2">
        <v>0</v>
      </c>
      <c r="AD5519" s="104">
        <v>412000</v>
      </c>
      <c r="AE5519" s="2">
        <v>46088.412048611113</v>
      </c>
      <c r="AG5519" s="2">
        <v>76891</v>
      </c>
    </row>
    <row r="5520" spans="1:33" ht="45" x14ac:dyDescent="0.25">
      <c r="A5520" s="2" t="s">
        <v>8746</v>
      </c>
      <c r="B5520" s="2" t="s">
        <v>5760</v>
      </c>
      <c r="C5520" s="2" t="s">
        <v>8747</v>
      </c>
      <c r="F5520" s="2" t="s">
        <v>8748</v>
      </c>
      <c r="G5520" s="2" t="s">
        <v>8749</v>
      </c>
      <c r="H5520" s="2" t="s">
        <v>8750</v>
      </c>
      <c r="I5520" s="2" t="s">
        <v>21798</v>
      </c>
      <c r="J5520" s="2" t="s">
        <v>28</v>
      </c>
      <c r="K5520" s="2" t="s">
        <v>51</v>
      </c>
      <c r="L5520" s="2" t="s">
        <v>59</v>
      </c>
      <c r="M5520" s="2" t="s">
        <v>60</v>
      </c>
      <c r="N5520" s="2" t="s">
        <v>8751</v>
      </c>
      <c r="O5520" s="2" t="s">
        <v>37</v>
      </c>
      <c r="P5520" s="24">
        <v>0</v>
      </c>
      <c r="Q5520" s="24">
        <v>0</v>
      </c>
      <c r="R5520" s="27" t="s">
        <v>1578</v>
      </c>
      <c r="S5520" s="28" t="s">
        <v>1589</v>
      </c>
      <c r="T5520" s="2" t="s">
        <v>33</v>
      </c>
      <c r="U5520" s="2">
        <v>0</v>
      </c>
      <c r="V5520" s="2" t="s">
        <v>24582</v>
      </c>
      <c r="W5520" s="2" t="s">
        <v>34</v>
      </c>
      <c r="X5520" s="58" t="s">
        <v>5760</v>
      </c>
      <c r="Z5520" s="2">
        <v>412000</v>
      </c>
      <c r="AB5520" s="58">
        <v>46085.757222222222</v>
      </c>
      <c r="AC5520" s="2">
        <v>0</v>
      </c>
      <c r="AD5520" s="104">
        <v>412000</v>
      </c>
      <c r="AE5520" s="2">
        <v>46085.757222222222</v>
      </c>
      <c r="AG5520" s="2">
        <v>72437</v>
      </c>
    </row>
    <row r="5521" spans="1:33" ht="45" x14ac:dyDescent="0.25">
      <c r="A5521" s="2" t="s">
        <v>11167</v>
      </c>
      <c r="B5521" s="2" t="s">
        <v>5760</v>
      </c>
      <c r="C5521" s="2" t="s">
        <v>11168</v>
      </c>
      <c r="F5521" s="2" t="s">
        <v>11169</v>
      </c>
      <c r="G5521" s="2" t="s">
        <v>11170</v>
      </c>
      <c r="H5521" s="2" t="s">
        <v>11171</v>
      </c>
      <c r="I5521" s="2" t="s">
        <v>22283</v>
      </c>
      <c r="J5521" s="2" t="s">
        <v>28</v>
      </c>
      <c r="K5521" s="2" t="s">
        <v>68</v>
      </c>
      <c r="L5521" s="2" t="s">
        <v>10690</v>
      </c>
      <c r="M5521" s="2" t="s">
        <v>10691</v>
      </c>
      <c r="N5521" s="2" t="s">
        <v>10692</v>
      </c>
      <c r="O5521" s="2" t="s">
        <v>705</v>
      </c>
      <c r="P5521" s="24">
        <v>0</v>
      </c>
      <c r="Q5521" s="24">
        <v>0</v>
      </c>
      <c r="R5521" s="27" t="s">
        <v>1578</v>
      </c>
      <c r="S5521" s="28" t="s">
        <v>1589</v>
      </c>
      <c r="T5521" s="2" t="s">
        <v>33</v>
      </c>
      <c r="U5521" s="2">
        <v>0</v>
      </c>
      <c r="V5521" s="2" t="s">
        <v>5789</v>
      </c>
      <c r="W5521" s="2" t="s">
        <v>34</v>
      </c>
      <c r="AC5521" s="2">
        <v>0</v>
      </c>
      <c r="AD5521" s="104"/>
    </row>
    <row r="5522" spans="1:33" ht="45" x14ac:dyDescent="0.25">
      <c r="A5522" s="2" t="s">
        <v>6679</v>
      </c>
      <c r="B5522" s="2" t="s">
        <v>5760</v>
      </c>
      <c r="C5522" s="2" t="s">
        <v>6680</v>
      </c>
      <c r="F5522" s="2" t="s">
        <v>6681</v>
      </c>
      <c r="G5522" s="2" t="s">
        <v>6682</v>
      </c>
      <c r="H5522" s="2" t="s">
        <v>6683</v>
      </c>
      <c r="I5522" s="2" t="s">
        <v>20135</v>
      </c>
      <c r="J5522" s="2" t="s">
        <v>28</v>
      </c>
      <c r="K5522" s="2" t="s">
        <v>173</v>
      </c>
      <c r="L5522" s="2" t="s">
        <v>327</v>
      </c>
      <c r="M5522" s="2" t="s">
        <v>328</v>
      </c>
      <c r="N5522" s="2" t="s">
        <v>4155</v>
      </c>
      <c r="O5522" s="2" t="s">
        <v>32</v>
      </c>
      <c r="P5522" s="24">
        <v>0</v>
      </c>
      <c r="Q5522" s="24">
        <v>1</v>
      </c>
      <c r="R5522" s="27" t="s">
        <v>1568</v>
      </c>
      <c r="S5522" s="28" t="s">
        <v>1589</v>
      </c>
      <c r="T5522" s="2" t="s">
        <v>33</v>
      </c>
      <c r="U5522" s="2">
        <v>0</v>
      </c>
      <c r="V5522" s="2" t="s">
        <v>24004</v>
      </c>
      <c r="W5522" s="2" t="s">
        <v>34</v>
      </c>
      <c r="X5522" s="58" t="s">
        <v>12666</v>
      </c>
      <c r="Z5522" s="2">
        <v>412000</v>
      </c>
      <c r="AB5522" s="58">
        <v>46092.419548611113</v>
      </c>
      <c r="AC5522" s="2">
        <v>0</v>
      </c>
      <c r="AD5522" s="104">
        <v>412000</v>
      </c>
      <c r="AE5522" s="2">
        <v>46092.419548611113</v>
      </c>
      <c r="AG5522" s="2">
        <v>106092</v>
      </c>
    </row>
    <row r="5523" spans="1:33" ht="45" x14ac:dyDescent="0.25">
      <c r="A5523" s="2" t="s">
        <v>9861</v>
      </c>
      <c r="B5523" s="2" t="s">
        <v>5760</v>
      </c>
      <c r="C5523" s="2" t="s">
        <v>9862</v>
      </c>
      <c r="F5523" s="2" t="s">
        <v>9863</v>
      </c>
      <c r="G5523" s="2" t="s">
        <v>9864</v>
      </c>
      <c r="H5523" s="2" t="s">
        <v>9865</v>
      </c>
      <c r="I5523" s="2" t="s">
        <v>22032</v>
      </c>
      <c r="J5523" s="2" t="s">
        <v>28</v>
      </c>
      <c r="K5523" s="2" t="s">
        <v>72</v>
      </c>
      <c r="L5523" s="2" t="s">
        <v>9866</v>
      </c>
      <c r="M5523" s="2" t="s">
        <v>848</v>
      </c>
      <c r="N5523" s="2" t="s">
        <v>9867</v>
      </c>
      <c r="O5523" s="2" t="s">
        <v>706</v>
      </c>
      <c r="P5523" s="24">
        <v>0</v>
      </c>
      <c r="Q5523" s="24">
        <v>0</v>
      </c>
      <c r="R5523" s="27" t="s">
        <v>1578</v>
      </c>
      <c r="S5523" s="28" t="s">
        <v>1589</v>
      </c>
      <c r="T5523" s="2" t="s">
        <v>33</v>
      </c>
      <c r="U5523" s="2">
        <v>0</v>
      </c>
      <c r="V5523" s="2" t="s">
        <v>5760</v>
      </c>
      <c r="W5523" s="2" t="s">
        <v>34</v>
      </c>
      <c r="AC5523" s="2">
        <v>0</v>
      </c>
      <c r="AD5523" s="104"/>
    </row>
    <row r="5524" spans="1:33" ht="45" x14ac:dyDescent="0.25">
      <c r="A5524" s="2" t="s">
        <v>12468</v>
      </c>
      <c r="B5524" s="2" t="s">
        <v>5760</v>
      </c>
      <c r="C5524" s="2" t="s">
        <v>12469</v>
      </c>
      <c r="F5524" s="2" t="s">
        <v>12470</v>
      </c>
      <c r="G5524" s="2" t="s">
        <v>12471</v>
      </c>
      <c r="H5524" s="2" t="s">
        <v>12472</v>
      </c>
      <c r="I5524" s="2" t="s">
        <v>23542</v>
      </c>
      <c r="J5524" s="2" t="s">
        <v>28</v>
      </c>
      <c r="K5524" s="2" t="s">
        <v>43</v>
      </c>
      <c r="L5524" s="2" t="s">
        <v>57</v>
      </c>
      <c r="M5524" s="2" t="s">
        <v>58</v>
      </c>
      <c r="N5524" s="2" t="s">
        <v>4686</v>
      </c>
      <c r="O5524" s="2" t="s">
        <v>705</v>
      </c>
      <c r="P5524" s="24">
        <v>0</v>
      </c>
      <c r="Q5524" s="24">
        <v>0</v>
      </c>
      <c r="R5524" s="27" t="s">
        <v>1578</v>
      </c>
      <c r="S5524" s="28" t="s">
        <v>1589</v>
      </c>
      <c r="T5524" s="2" t="s">
        <v>33</v>
      </c>
      <c r="U5524" s="2">
        <v>0</v>
      </c>
      <c r="V5524" s="2" t="s">
        <v>5927</v>
      </c>
      <c r="W5524" s="2" t="s">
        <v>34</v>
      </c>
      <c r="AC5524" s="2">
        <v>0</v>
      </c>
      <c r="AD5524" s="104"/>
    </row>
    <row r="5525" spans="1:33" ht="45" x14ac:dyDescent="0.25">
      <c r="A5525" s="2" t="s">
        <v>5977</v>
      </c>
      <c r="B5525" s="2" t="s">
        <v>5760</v>
      </c>
      <c r="C5525" s="2" t="s">
        <v>5978</v>
      </c>
      <c r="F5525" s="2" t="s">
        <v>5906</v>
      </c>
      <c r="G5525" s="2" t="s">
        <v>5907</v>
      </c>
      <c r="H5525" s="2" t="s">
        <v>5908</v>
      </c>
      <c r="I5525" s="2" t="s">
        <v>20136</v>
      </c>
      <c r="J5525" s="2" t="s">
        <v>28</v>
      </c>
      <c r="K5525" s="2" t="s">
        <v>173</v>
      </c>
      <c r="L5525" s="2" t="s">
        <v>368</v>
      </c>
      <c r="M5525" s="2" t="s">
        <v>369</v>
      </c>
      <c r="N5525" s="2" t="s">
        <v>4382</v>
      </c>
      <c r="O5525" s="2" t="s">
        <v>32</v>
      </c>
      <c r="P5525" s="24">
        <v>0</v>
      </c>
      <c r="Q5525" s="24">
        <v>1</v>
      </c>
      <c r="R5525" s="27" t="s">
        <v>1568</v>
      </c>
      <c r="S5525" s="28" t="s">
        <v>1589</v>
      </c>
      <c r="T5525" s="2" t="s">
        <v>33</v>
      </c>
      <c r="U5525" s="2">
        <v>0</v>
      </c>
      <c r="V5525" s="2" t="s">
        <v>16059</v>
      </c>
      <c r="W5525" s="2" t="s">
        <v>34</v>
      </c>
      <c r="X5525" s="58" t="s">
        <v>5760</v>
      </c>
      <c r="Z5525" s="2">
        <v>412000</v>
      </c>
      <c r="AB5525" s="58">
        <v>46085.761701388888</v>
      </c>
      <c r="AC5525" s="2">
        <v>0</v>
      </c>
      <c r="AD5525" s="104">
        <v>412000</v>
      </c>
      <c r="AE5525" s="2">
        <v>46085.761701388888</v>
      </c>
      <c r="AG5525" s="2">
        <v>72425</v>
      </c>
    </row>
    <row r="5526" spans="1:33" ht="45" x14ac:dyDescent="0.25">
      <c r="A5526" s="2" t="s">
        <v>6397</v>
      </c>
      <c r="B5526" s="2" t="s">
        <v>5760</v>
      </c>
      <c r="C5526" s="2" t="s">
        <v>6398</v>
      </c>
      <c r="F5526" s="2" t="s">
        <v>6399</v>
      </c>
      <c r="G5526" s="2" t="s">
        <v>6400</v>
      </c>
      <c r="H5526" s="2" t="s">
        <v>6401</v>
      </c>
      <c r="I5526" s="2" t="s">
        <v>20137</v>
      </c>
      <c r="J5526" s="2" t="s">
        <v>28</v>
      </c>
      <c r="K5526" s="2" t="s">
        <v>173</v>
      </c>
      <c r="L5526" s="2" t="s">
        <v>327</v>
      </c>
      <c r="M5526" s="2" t="s">
        <v>328</v>
      </c>
      <c r="N5526" s="2" t="s">
        <v>4155</v>
      </c>
      <c r="O5526" s="2" t="s">
        <v>32</v>
      </c>
      <c r="P5526" s="24">
        <v>0</v>
      </c>
      <c r="Q5526" s="24">
        <v>1</v>
      </c>
      <c r="R5526" s="27" t="s">
        <v>1568</v>
      </c>
      <c r="S5526" s="28" t="s">
        <v>1589</v>
      </c>
      <c r="T5526" s="2" t="s">
        <v>33</v>
      </c>
      <c r="U5526" s="2">
        <v>0</v>
      </c>
      <c r="V5526" s="2" t="s">
        <v>19078</v>
      </c>
      <c r="W5526" s="2" t="s">
        <v>34</v>
      </c>
      <c r="X5526" s="58" t="s">
        <v>12666</v>
      </c>
      <c r="Z5526" s="2">
        <v>412000</v>
      </c>
      <c r="AB5526" s="58">
        <v>46092.419305555559</v>
      </c>
      <c r="AC5526" s="2">
        <v>0</v>
      </c>
      <c r="AD5526" s="104">
        <v>412000</v>
      </c>
      <c r="AE5526" s="2">
        <v>46092.419305555559</v>
      </c>
      <c r="AG5526" s="2">
        <v>109278</v>
      </c>
    </row>
    <row r="5527" spans="1:33" ht="60" x14ac:dyDescent="0.25">
      <c r="A5527" s="2" t="s">
        <v>5934</v>
      </c>
      <c r="B5527" s="2" t="s">
        <v>5760</v>
      </c>
      <c r="C5527" s="2" t="s">
        <v>5935</v>
      </c>
      <c r="F5527" s="2" t="s">
        <v>5936</v>
      </c>
      <c r="G5527" s="2" t="s">
        <v>5937</v>
      </c>
      <c r="H5527" s="2" t="s">
        <v>5938</v>
      </c>
      <c r="I5527" s="2" t="s">
        <v>20138</v>
      </c>
      <c r="J5527" s="2" t="s">
        <v>28</v>
      </c>
      <c r="K5527" s="2" t="s">
        <v>173</v>
      </c>
      <c r="L5527" s="2" t="s">
        <v>110</v>
      </c>
      <c r="M5527" s="2" t="s">
        <v>410</v>
      </c>
      <c r="N5527" s="2" t="s">
        <v>3331</v>
      </c>
      <c r="O5527" s="2" t="s">
        <v>37</v>
      </c>
      <c r="P5527" s="24">
        <v>0</v>
      </c>
      <c r="Q5527" s="24">
        <v>0</v>
      </c>
      <c r="R5527" s="27" t="s">
        <v>1578</v>
      </c>
      <c r="S5527" s="28" t="s">
        <v>1586</v>
      </c>
      <c r="T5527" s="2" t="s">
        <v>296</v>
      </c>
      <c r="U5527" s="2">
        <v>0</v>
      </c>
      <c r="V5527" s="2" t="s">
        <v>16876</v>
      </c>
      <c r="W5527" s="2" t="s">
        <v>34</v>
      </c>
      <c r="AC5527" s="2">
        <v>0</v>
      </c>
      <c r="AD5527" s="104"/>
      <c r="AG5527" s="2">
        <v>135265</v>
      </c>
    </row>
    <row r="5528" spans="1:33" ht="45" x14ac:dyDescent="0.25">
      <c r="A5528" s="2" t="s">
        <v>9540</v>
      </c>
      <c r="B5528" s="2" t="s">
        <v>5760</v>
      </c>
      <c r="C5528" s="2" t="s">
        <v>9541</v>
      </c>
      <c r="F5528" s="2" t="s">
        <v>8991</v>
      </c>
      <c r="G5528" s="2" t="s">
        <v>8992</v>
      </c>
      <c r="H5528" s="2" t="s">
        <v>8993</v>
      </c>
      <c r="I5528" s="2" t="s">
        <v>21751</v>
      </c>
      <c r="J5528" s="2" t="s">
        <v>28</v>
      </c>
      <c r="K5528" s="2" t="s">
        <v>51</v>
      </c>
      <c r="L5528" s="2" t="s">
        <v>1133</v>
      </c>
      <c r="M5528" s="2" t="s">
        <v>1134</v>
      </c>
      <c r="N5528" s="2" t="s">
        <v>3534</v>
      </c>
      <c r="O5528" s="2" t="s">
        <v>705</v>
      </c>
      <c r="P5528" s="24">
        <v>0</v>
      </c>
      <c r="Q5528" s="24">
        <v>0</v>
      </c>
      <c r="R5528" s="27" t="s">
        <v>1578</v>
      </c>
      <c r="S5528" s="28" t="s">
        <v>1589</v>
      </c>
      <c r="T5528" s="2" t="s">
        <v>33</v>
      </c>
      <c r="U5528" s="2">
        <v>0</v>
      </c>
      <c r="V5528" s="2" t="s">
        <v>5927</v>
      </c>
      <c r="W5528" s="2" t="s">
        <v>34</v>
      </c>
      <c r="AC5528" s="2">
        <v>0</v>
      </c>
      <c r="AD5528" s="104"/>
    </row>
    <row r="5529" spans="1:33" ht="60" x14ac:dyDescent="0.25">
      <c r="A5529" s="2" t="s">
        <v>5969</v>
      </c>
      <c r="B5529" s="2" t="s">
        <v>5760</v>
      </c>
      <c r="C5529" s="2" t="s">
        <v>5970</v>
      </c>
      <c r="F5529" s="2" t="s">
        <v>5936</v>
      </c>
      <c r="G5529" s="2" t="s">
        <v>5937</v>
      </c>
      <c r="H5529" s="2" t="s">
        <v>5938</v>
      </c>
      <c r="I5529" s="2" t="s">
        <v>20138</v>
      </c>
      <c r="J5529" s="2" t="s">
        <v>28</v>
      </c>
      <c r="K5529" s="2" t="s">
        <v>173</v>
      </c>
      <c r="L5529" s="2" t="s">
        <v>110</v>
      </c>
      <c r="M5529" s="2" t="s">
        <v>410</v>
      </c>
      <c r="N5529" s="2" t="s">
        <v>3331</v>
      </c>
      <c r="O5529" s="2" t="s">
        <v>32</v>
      </c>
      <c r="P5529" s="24">
        <v>0</v>
      </c>
      <c r="Q5529" s="24">
        <v>1</v>
      </c>
      <c r="R5529" s="27" t="s">
        <v>1568</v>
      </c>
      <c r="S5529" s="28" t="s">
        <v>1589</v>
      </c>
      <c r="T5529" s="2" t="s">
        <v>33</v>
      </c>
      <c r="U5529" s="2">
        <v>0</v>
      </c>
      <c r="V5529" s="2" t="s">
        <v>16054</v>
      </c>
      <c r="W5529" s="2" t="s">
        <v>34</v>
      </c>
      <c r="X5529" s="58" t="s">
        <v>5927</v>
      </c>
      <c r="Z5529" s="2">
        <v>412000</v>
      </c>
      <c r="AB5529" s="58">
        <v>46086.377187500002</v>
      </c>
      <c r="AC5529" s="2">
        <v>0</v>
      </c>
      <c r="AD5529" s="104">
        <v>412000</v>
      </c>
      <c r="AE5529" s="2">
        <v>46086.377187500002</v>
      </c>
      <c r="AG5529" s="2">
        <v>72427</v>
      </c>
    </row>
    <row r="5530" spans="1:33" ht="45" x14ac:dyDescent="0.25">
      <c r="A5530" s="2" t="s">
        <v>11764</v>
      </c>
      <c r="B5530" s="2" t="s">
        <v>5760</v>
      </c>
      <c r="C5530" s="2" t="s">
        <v>11765</v>
      </c>
      <c r="F5530" s="2" t="s">
        <v>11766</v>
      </c>
      <c r="G5530" s="2" t="s">
        <v>11767</v>
      </c>
      <c r="H5530" s="2" t="s">
        <v>11768</v>
      </c>
      <c r="I5530" s="2" t="s">
        <v>22428</v>
      </c>
      <c r="J5530" s="2" t="s">
        <v>28</v>
      </c>
      <c r="K5530" s="2" t="s">
        <v>68</v>
      </c>
      <c r="L5530" s="2" t="s">
        <v>276</v>
      </c>
      <c r="M5530" s="2" t="s">
        <v>277</v>
      </c>
      <c r="N5530" s="2" t="s">
        <v>4852</v>
      </c>
      <c r="O5530" s="2" t="s">
        <v>705</v>
      </c>
      <c r="P5530" s="24">
        <v>0</v>
      </c>
      <c r="Q5530" s="24">
        <v>0</v>
      </c>
      <c r="R5530" s="27" t="s">
        <v>1578</v>
      </c>
      <c r="S5530" s="28" t="s">
        <v>1589</v>
      </c>
      <c r="T5530" s="2" t="s">
        <v>33</v>
      </c>
      <c r="U5530" s="2">
        <v>0</v>
      </c>
      <c r="V5530" s="2" t="s">
        <v>5927</v>
      </c>
      <c r="W5530" s="2" t="s">
        <v>34</v>
      </c>
      <c r="AC5530" s="2">
        <v>0</v>
      </c>
      <c r="AD5530" s="104"/>
    </row>
    <row r="5531" spans="1:33" ht="45" x14ac:dyDescent="0.25">
      <c r="A5531" s="2" t="s">
        <v>11179</v>
      </c>
      <c r="B5531" s="2" t="s">
        <v>5760</v>
      </c>
      <c r="C5531" s="2" t="s">
        <v>11180</v>
      </c>
      <c r="F5531" s="2" t="s">
        <v>11181</v>
      </c>
      <c r="G5531" s="2" t="s">
        <v>11182</v>
      </c>
      <c r="H5531" s="2" t="s">
        <v>11183</v>
      </c>
      <c r="I5531" s="2" t="s">
        <v>22429</v>
      </c>
      <c r="J5531" s="2" t="s">
        <v>28</v>
      </c>
      <c r="K5531" s="2" t="s">
        <v>68</v>
      </c>
      <c r="L5531" s="2" t="s">
        <v>244</v>
      </c>
      <c r="M5531" s="2" t="s">
        <v>245</v>
      </c>
      <c r="N5531" s="2" t="s">
        <v>4459</v>
      </c>
      <c r="O5531" s="2" t="s">
        <v>706</v>
      </c>
      <c r="P5531" s="24">
        <v>0</v>
      </c>
      <c r="Q5531" s="24">
        <v>0</v>
      </c>
      <c r="R5531" s="27" t="s">
        <v>1578</v>
      </c>
      <c r="S5531" s="28" t="s">
        <v>1589</v>
      </c>
      <c r="T5531" s="2" t="s">
        <v>33</v>
      </c>
      <c r="U5531" s="2">
        <v>0</v>
      </c>
      <c r="V5531" s="2" t="s">
        <v>5789</v>
      </c>
      <c r="W5531" s="2" t="s">
        <v>34</v>
      </c>
      <c r="AC5531" s="2">
        <v>0</v>
      </c>
      <c r="AD5531" s="104"/>
    </row>
    <row r="5532" spans="1:33" ht="45" x14ac:dyDescent="0.25">
      <c r="A5532" s="2" t="s">
        <v>12499</v>
      </c>
      <c r="B5532" s="2" t="s">
        <v>5760</v>
      </c>
      <c r="C5532" s="2" t="s">
        <v>12500</v>
      </c>
      <c r="F5532" s="2" t="s">
        <v>12501</v>
      </c>
      <c r="G5532" s="2" t="s">
        <v>12502</v>
      </c>
      <c r="H5532" s="2" t="s">
        <v>12503</v>
      </c>
      <c r="I5532" s="2" t="s">
        <v>23577</v>
      </c>
      <c r="J5532" s="2" t="s">
        <v>28</v>
      </c>
      <c r="K5532" s="2" t="s">
        <v>43</v>
      </c>
      <c r="L5532" s="2" t="s">
        <v>2156</v>
      </c>
      <c r="M5532" s="2" t="s">
        <v>1606</v>
      </c>
      <c r="N5532" s="2" t="s">
        <v>5340</v>
      </c>
      <c r="O5532" s="2" t="s">
        <v>32</v>
      </c>
      <c r="P5532" s="24">
        <v>0</v>
      </c>
      <c r="Q5532" s="24">
        <v>1</v>
      </c>
      <c r="R5532" s="27" t="s">
        <v>1568</v>
      </c>
      <c r="S5532" s="28" t="s">
        <v>1589</v>
      </c>
      <c r="T5532" s="2" t="s">
        <v>33</v>
      </c>
      <c r="U5532" s="2">
        <v>0</v>
      </c>
      <c r="V5532" s="2" t="s">
        <v>32611</v>
      </c>
      <c r="W5532" s="2" t="s">
        <v>34</v>
      </c>
      <c r="X5532" s="58" t="s">
        <v>12666</v>
      </c>
      <c r="Z5532" s="2">
        <v>412000</v>
      </c>
      <c r="AB5532" s="58">
        <v>46092.653993055559</v>
      </c>
      <c r="AC5532" s="2">
        <v>0</v>
      </c>
      <c r="AD5532" s="104">
        <v>412000</v>
      </c>
      <c r="AE5532" s="2">
        <v>46092.653993055559</v>
      </c>
      <c r="AG5532" s="2">
        <v>114816</v>
      </c>
    </row>
    <row r="5533" spans="1:33" ht="45" x14ac:dyDescent="0.25">
      <c r="A5533" s="2" t="s">
        <v>10098</v>
      </c>
      <c r="B5533" s="2" t="s">
        <v>5760</v>
      </c>
      <c r="C5533" s="2" t="s">
        <v>10099</v>
      </c>
      <c r="F5533" s="2" t="s">
        <v>916</v>
      </c>
      <c r="G5533" s="2" t="s">
        <v>4875</v>
      </c>
      <c r="H5533" s="2" t="s">
        <v>4876</v>
      </c>
      <c r="I5533" s="2" t="s">
        <v>22430</v>
      </c>
      <c r="J5533" s="2" t="s">
        <v>28</v>
      </c>
      <c r="K5533" s="2" t="s">
        <v>68</v>
      </c>
      <c r="L5533" s="2" t="s">
        <v>276</v>
      </c>
      <c r="M5533" s="2" t="s">
        <v>277</v>
      </c>
      <c r="N5533" s="2" t="s">
        <v>4852</v>
      </c>
      <c r="O5533" s="2" t="s">
        <v>32</v>
      </c>
      <c r="P5533" s="24">
        <v>0</v>
      </c>
      <c r="Q5533" s="24">
        <v>1</v>
      </c>
      <c r="R5533" s="27" t="s">
        <v>1568</v>
      </c>
      <c r="S5533" s="28" t="s">
        <v>1589</v>
      </c>
      <c r="T5533" s="2" t="s">
        <v>33</v>
      </c>
      <c r="U5533" s="2">
        <v>0</v>
      </c>
      <c r="V5533" s="2" t="s">
        <v>16059</v>
      </c>
      <c r="W5533" s="2" t="s">
        <v>34</v>
      </c>
      <c r="X5533" s="58" t="s">
        <v>5927</v>
      </c>
      <c r="Z5533" s="2">
        <v>412000</v>
      </c>
      <c r="AB5533" s="58">
        <v>46086.911226851851</v>
      </c>
      <c r="AC5533" s="2">
        <v>0</v>
      </c>
      <c r="AD5533" s="104">
        <v>412000</v>
      </c>
      <c r="AE5533" s="2">
        <v>46086.911226851851</v>
      </c>
      <c r="AG5533" s="2">
        <v>76124</v>
      </c>
    </row>
    <row r="5534" spans="1:33" ht="45" x14ac:dyDescent="0.25">
      <c r="A5534" s="2" t="s">
        <v>10138</v>
      </c>
      <c r="B5534" s="2" t="s">
        <v>5760</v>
      </c>
      <c r="C5534" s="2" t="s">
        <v>10139</v>
      </c>
      <c r="F5534" s="2" t="s">
        <v>10140</v>
      </c>
      <c r="G5534" s="2" t="s">
        <v>10141</v>
      </c>
      <c r="H5534" s="2" t="s">
        <v>10142</v>
      </c>
      <c r="I5534" s="2" t="s">
        <v>22431</v>
      </c>
      <c r="J5534" s="2" t="s">
        <v>28</v>
      </c>
      <c r="K5534" s="2" t="s">
        <v>68</v>
      </c>
      <c r="L5534" s="2" t="s">
        <v>216</v>
      </c>
      <c r="M5534" s="2" t="s">
        <v>217</v>
      </c>
      <c r="N5534" s="2" t="s">
        <v>3717</v>
      </c>
      <c r="O5534" s="2" t="s">
        <v>32</v>
      </c>
      <c r="P5534" s="24">
        <v>0</v>
      </c>
      <c r="Q5534" s="24">
        <v>3</v>
      </c>
      <c r="R5534" s="27" t="s">
        <v>1568</v>
      </c>
      <c r="S5534" s="28" t="s">
        <v>1589</v>
      </c>
      <c r="T5534" s="2" t="s">
        <v>33</v>
      </c>
      <c r="U5534" s="2">
        <v>0</v>
      </c>
      <c r="V5534" s="2" t="s">
        <v>17683</v>
      </c>
      <c r="W5534" s="2" t="s">
        <v>34</v>
      </c>
      <c r="X5534" s="58" t="s">
        <v>5797</v>
      </c>
      <c r="Z5534" s="2">
        <v>412000</v>
      </c>
      <c r="AB5534" s="58">
        <v>46087.384432870371</v>
      </c>
      <c r="AC5534" s="2">
        <v>0</v>
      </c>
      <c r="AD5534" s="104">
        <v>412000</v>
      </c>
      <c r="AE5534" s="2">
        <v>46087.384432870371</v>
      </c>
      <c r="AG5534" s="2">
        <v>80463</v>
      </c>
    </row>
    <row r="5535" spans="1:33" ht="45" x14ac:dyDescent="0.25">
      <c r="A5535" s="2" t="s">
        <v>9004</v>
      </c>
      <c r="B5535" s="2" t="s">
        <v>5760</v>
      </c>
      <c r="C5535" s="2" t="s">
        <v>9005</v>
      </c>
      <c r="F5535" s="2" t="s">
        <v>9006</v>
      </c>
      <c r="G5535" s="2" t="s">
        <v>9007</v>
      </c>
      <c r="H5535" s="2" t="s">
        <v>9008</v>
      </c>
      <c r="I5535" s="2" t="s">
        <v>21799</v>
      </c>
      <c r="J5535" s="2" t="s">
        <v>28</v>
      </c>
      <c r="K5535" s="2" t="s">
        <v>51</v>
      </c>
      <c r="L5535" s="2" t="s">
        <v>1133</v>
      </c>
      <c r="M5535" s="2" t="s">
        <v>1134</v>
      </c>
      <c r="N5535" s="2" t="s">
        <v>3534</v>
      </c>
      <c r="O5535" s="2" t="s">
        <v>32</v>
      </c>
      <c r="P5535" s="24">
        <v>0</v>
      </c>
      <c r="Q5535" s="24">
        <v>1</v>
      </c>
      <c r="R5535" s="27" t="s">
        <v>1568</v>
      </c>
      <c r="S5535" s="28" t="s">
        <v>1589</v>
      </c>
      <c r="T5535" s="2" t="s">
        <v>33</v>
      </c>
      <c r="U5535" s="2">
        <v>0</v>
      </c>
      <c r="V5535" s="2" t="s">
        <v>17797</v>
      </c>
      <c r="W5535" s="2" t="s">
        <v>34</v>
      </c>
      <c r="X5535" s="58" t="s">
        <v>5927</v>
      </c>
      <c r="Z5535" s="2">
        <v>412000</v>
      </c>
      <c r="AB5535" s="58">
        <v>46086.687615740739</v>
      </c>
      <c r="AC5535" s="2">
        <v>0</v>
      </c>
      <c r="AD5535" s="104">
        <v>412000</v>
      </c>
      <c r="AE5535" s="2">
        <v>46086.687615740739</v>
      </c>
      <c r="AG5535" s="2">
        <v>79474</v>
      </c>
    </row>
    <row r="5536" spans="1:33" ht="45" x14ac:dyDescent="0.25">
      <c r="A5536" s="2" t="s">
        <v>11794</v>
      </c>
      <c r="B5536" s="2" t="s">
        <v>5760</v>
      </c>
      <c r="C5536" s="2" t="s">
        <v>11795</v>
      </c>
      <c r="F5536" s="2" t="s">
        <v>11796</v>
      </c>
      <c r="G5536" s="2" t="s">
        <v>11797</v>
      </c>
      <c r="H5536" s="2" t="s">
        <v>11798</v>
      </c>
      <c r="I5536" s="2" t="s">
        <v>22432</v>
      </c>
      <c r="J5536" s="2" t="s">
        <v>28</v>
      </c>
      <c r="K5536" s="2" t="s">
        <v>68</v>
      </c>
      <c r="L5536" s="2" t="s">
        <v>276</v>
      </c>
      <c r="M5536" s="2" t="s">
        <v>277</v>
      </c>
      <c r="N5536" s="2" t="s">
        <v>4852</v>
      </c>
      <c r="O5536" s="2" t="s">
        <v>705</v>
      </c>
      <c r="P5536" s="24">
        <v>0</v>
      </c>
      <c r="Q5536" s="24">
        <v>0</v>
      </c>
      <c r="R5536" s="27" t="s">
        <v>1578</v>
      </c>
      <c r="S5536" s="28" t="s">
        <v>1589</v>
      </c>
      <c r="T5536" s="2" t="s">
        <v>33</v>
      </c>
      <c r="U5536" s="2">
        <v>0</v>
      </c>
      <c r="V5536" s="2" t="s">
        <v>5927</v>
      </c>
      <c r="W5536" s="2" t="s">
        <v>34</v>
      </c>
      <c r="AC5536" s="2">
        <v>0</v>
      </c>
      <c r="AD5536" s="104"/>
    </row>
    <row r="5537" spans="1:33" ht="45" x14ac:dyDescent="0.25">
      <c r="A5537" s="2" t="s">
        <v>10102</v>
      </c>
      <c r="B5537" s="2" t="s">
        <v>5760</v>
      </c>
      <c r="C5537" s="2" t="s">
        <v>10103</v>
      </c>
      <c r="F5537" s="2" t="s">
        <v>10104</v>
      </c>
      <c r="G5537" s="2" t="s">
        <v>10105</v>
      </c>
      <c r="H5537" s="2" t="s">
        <v>10106</v>
      </c>
      <c r="I5537" s="2" t="s">
        <v>22433</v>
      </c>
      <c r="J5537" s="2" t="s">
        <v>28</v>
      </c>
      <c r="K5537" s="2" t="s">
        <v>68</v>
      </c>
      <c r="L5537" s="2" t="s">
        <v>276</v>
      </c>
      <c r="M5537" s="2" t="s">
        <v>277</v>
      </c>
      <c r="N5537" s="2" t="s">
        <v>4852</v>
      </c>
      <c r="O5537" s="2" t="s">
        <v>32</v>
      </c>
      <c r="P5537" s="24">
        <v>0</v>
      </c>
      <c r="Q5537" s="24">
        <v>1</v>
      </c>
      <c r="R5537" s="27" t="s">
        <v>1568</v>
      </c>
      <c r="S5537" s="28" t="s">
        <v>1589</v>
      </c>
      <c r="T5537" s="2" t="s">
        <v>33</v>
      </c>
      <c r="U5537" s="2">
        <v>0</v>
      </c>
      <c r="V5537" s="2" t="s">
        <v>16059</v>
      </c>
      <c r="W5537" s="2" t="s">
        <v>34</v>
      </c>
      <c r="X5537" s="58" t="s">
        <v>5927</v>
      </c>
      <c r="Z5537" s="2">
        <v>412000</v>
      </c>
      <c r="AB5537" s="58">
        <v>46086.911793981482</v>
      </c>
      <c r="AC5537" s="2">
        <v>0</v>
      </c>
      <c r="AD5537" s="104">
        <v>412000</v>
      </c>
      <c r="AE5537" s="2">
        <v>46086.911793981482</v>
      </c>
      <c r="AG5537" s="2">
        <v>76132</v>
      </c>
    </row>
    <row r="5538" spans="1:33" ht="45" x14ac:dyDescent="0.25">
      <c r="A5538" s="2" t="s">
        <v>11585</v>
      </c>
      <c r="B5538" s="2" t="s">
        <v>5760</v>
      </c>
      <c r="C5538" s="2" t="s">
        <v>11586</v>
      </c>
      <c r="F5538" s="2" t="s">
        <v>11587</v>
      </c>
      <c r="G5538" s="2" t="s">
        <v>11588</v>
      </c>
      <c r="H5538" s="2" t="s">
        <v>11589</v>
      </c>
      <c r="I5538" s="2" t="s">
        <v>22186</v>
      </c>
      <c r="J5538" s="2" t="s">
        <v>28</v>
      </c>
      <c r="K5538" s="2" t="s">
        <v>68</v>
      </c>
      <c r="L5538" s="2" t="s">
        <v>222</v>
      </c>
      <c r="M5538" s="2" t="s">
        <v>223</v>
      </c>
      <c r="N5538" s="2" t="s">
        <v>4086</v>
      </c>
      <c r="O5538" s="2" t="s">
        <v>705</v>
      </c>
      <c r="P5538" s="24">
        <v>0</v>
      </c>
      <c r="Q5538" s="24">
        <v>0</v>
      </c>
      <c r="R5538" s="27" t="s">
        <v>1578</v>
      </c>
      <c r="S5538" s="28" t="s">
        <v>1589</v>
      </c>
      <c r="T5538" s="2" t="s">
        <v>33</v>
      </c>
      <c r="U5538" s="2">
        <v>0</v>
      </c>
      <c r="V5538" s="2" t="s">
        <v>5927</v>
      </c>
      <c r="W5538" s="2" t="s">
        <v>34</v>
      </c>
      <c r="AC5538" s="2">
        <v>0</v>
      </c>
      <c r="AD5538" s="104"/>
    </row>
    <row r="5539" spans="1:33" ht="60" x14ac:dyDescent="0.25">
      <c r="A5539" s="2" t="s">
        <v>11539</v>
      </c>
      <c r="B5539" s="2" t="s">
        <v>5760</v>
      </c>
      <c r="C5539" s="2" t="s">
        <v>11540</v>
      </c>
      <c r="F5539" s="2" t="s">
        <v>11541</v>
      </c>
      <c r="G5539" s="2" t="s">
        <v>11542</v>
      </c>
      <c r="H5539" s="2" t="s">
        <v>11543</v>
      </c>
      <c r="I5539" s="2" t="s">
        <v>22321</v>
      </c>
      <c r="J5539" s="2" t="s">
        <v>28</v>
      </c>
      <c r="K5539" s="2" t="s">
        <v>68</v>
      </c>
      <c r="L5539" s="2" t="s">
        <v>244</v>
      </c>
      <c r="M5539" s="2" t="s">
        <v>245</v>
      </c>
      <c r="N5539" s="2" t="s">
        <v>4459</v>
      </c>
      <c r="O5539" s="2" t="s">
        <v>706</v>
      </c>
      <c r="P5539" s="24">
        <v>0</v>
      </c>
      <c r="Q5539" s="24">
        <v>0</v>
      </c>
      <c r="R5539" s="27" t="s">
        <v>1578</v>
      </c>
      <c r="S5539" s="28" t="s">
        <v>1589</v>
      </c>
      <c r="T5539" s="2" t="s">
        <v>33</v>
      </c>
      <c r="U5539" s="2">
        <v>0</v>
      </c>
      <c r="V5539" s="2" t="s">
        <v>5789</v>
      </c>
      <c r="W5539" s="2" t="s">
        <v>34</v>
      </c>
      <c r="AC5539" s="2">
        <v>0</v>
      </c>
      <c r="AD5539" s="104"/>
    </row>
    <row r="5540" spans="1:33" ht="45" x14ac:dyDescent="0.25">
      <c r="A5540" s="2" t="s">
        <v>12306</v>
      </c>
      <c r="B5540" s="2" t="s">
        <v>5760</v>
      </c>
      <c r="C5540" s="2" t="s">
        <v>12307</v>
      </c>
      <c r="F5540" s="2" t="s">
        <v>1349</v>
      </c>
      <c r="G5540" s="2" t="s">
        <v>2529</v>
      </c>
      <c r="H5540" s="2" t="s">
        <v>2530</v>
      </c>
      <c r="I5540" s="2" t="s">
        <v>23460</v>
      </c>
      <c r="J5540" s="2" t="s">
        <v>28</v>
      </c>
      <c r="K5540" s="2" t="s">
        <v>43</v>
      </c>
      <c r="L5540" s="2" t="s">
        <v>1350</v>
      </c>
      <c r="M5540" s="2" t="s">
        <v>2076</v>
      </c>
      <c r="N5540" s="2" t="s">
        <v>5571</v>
      </c>
      <c r="O5540" s="2" t="s">
        <v>705</v>
      </c>
      <c r="P5540" s="24">
        <v>0</v>
      </c>
      <c r="Q5540" s="24">
        <v>0</v>
      </c>
      <c r="R5540" s="27" t="s">
        <v>1578</v>
      </c>
      <c r="S5540" s="28" t="s">
        <v>1589</v>
      </c>
      <c r="T5540" s="2" t="s">
        <v>33</v>
      </c>
      <c r="U5540" s="2">
        <v>0</v>
      </c>
      <c r="V5540" s="2" t="s">
        <v>12666</v>
      </c>
      <c r="W5540" s="2" t="s">
        <v>34</v>
      </c>
      <c r="AC5540" s="2">
        <v>0</v>
      </c>
      <c r="AD5540" s="104"/>
    </row>
    <row r="5541" spans="1:33" ht="45" x14ac:dyDescent="0.25">
      <c r="A5541" s="2" t="s">
        <v>7451</v>
      </c>
      <c r="B5541" s="2" t="s">
        <v>5760</v>
      </c>
      <c r="C5541" s="2" t="s">
        <v>7452</v>
      </c>
      <c r="F5541" s="2" t="s">
        <v>7453</v>
      </c>
      <c r="G5541" s="2" t="s">
        <v>7454</v>
      </c>
      <c r="H5541" s="2" t="s">
        <v>7455</v>
      </c>
      <c r="I5541" s="2" t="s">
        <v>20697</v>
      </c>
      <c r="J5541" s="2" t="s">
        <v>28</v>
      </c>
      <c r="K5541" s="2" t="s">
        <v>29</v>
      </c>
      <c r="L5541" s="2" t="s">
        <v>402</v>
      </c>
      <c r="M5541" s="2" t="s">
        <v>403</v>
      </c>
      <c r="N5541" s="2" t="s">
        <v>5067</v>
      </c>
      <c r="O5541" s="2" t="s">
        <v>706</v>
      </c>
      <c r="P5541" s="24">
        <v>0</v>
      </c>
      <c r="Q5541" s="24">
        <v>0</v>
      </c>
      <c r="R5541" s="27" t="s">
        <v>1578</v>
      </c>
      <c r="S5541" s="28" t="s">
        <v>1589</v>
      </c>
      <c r="T5541" s="2" t="s">
        <v>33</v>
      </c>
      <c r="U5541" s="2">
        <v>0</v>
      </c>
      <c r="V5541" s="2" t="s">
        <v>12659</v>
      </c>
      <c r="W5541" s="2" t="s">
        <v>34</v>
      </c>
      <c r="AC5541" s="2">
        <v>0</v>
      </c>
      <c r="AD5541" s="104"/>
    </row>
    <row r="5542" spans="1:33" ht="60" x14ac:dyDescent="0.25">
      <c r="A5542" s="2" t="s">
        <v>11627</v>
      </c>
      <c r="B5542" s="2" t="s">
        <v>5760</v>
      </c>
      <c r="C5542" s="2" t="s">
        <v>11628</v>
      </c>
      <c r="F5542" s="2" t="s">
        <v>10801</v>
      </c>
      <c r="G5542" s="2" t="s">
        <v>10802</v>
      </c>
      <c r="H5542" s="2" t="s">
        <v>10803</v>
      </c>
      <c r="I5542" s="2" t="s">
        <v>22316</v>
      </c>
      <c r="J5542" s="2" t="s">
        <v>28</v>
      </c>
      <c r="K5542" s="2" t="s">
        <v>68</v>
      </c>
      <c r="L5542" s="2" t="s">
        <v>244</v>
      </c>
      <c r="M5542" s="2" t="s">
        <v>245</v>
      </c>
      <c r="N5542" s="2" t="s">
        <v>4459</v>
      </c>
      <c r="O5542" s="2" t="s">
        <v>705</v>
      </c>
      <c r="P5542" s="24">
        <v>0</v>
      </c>
      <c r="Q5542" s="24">
        <v>0</v>
      </c>
      <c r="R5542" s="27" t="s">
        <v>1578</v>
      </c>
      <c r="S5542" s="28" t="s">
        <v>1589</v>
      </c>
      <c r="T5542" s="2" t="s">
        <v>33</v>
      </c>
      <c r="U5542" s="2">
        <v>0</v>
      </c>
      <c r="V5542" s="2" t="s">
        <v>5789</v>
      </c>
      <c r="W5542" s="2" t="s">
        <v>34</v>
      </c>
      <c r="AC5542" s="2">
        <v>0</v>
      </c>
      <c r="AD5542" s="104"/>
    </row>
    <row r="5543" spans="1:33" ht="45" x14ac:dyDescent="0.25">
      <c r="A5543" s="2" t="s">
        <v>6493</v>
      </c>
      <c r="B5543" s="2" t="s">
        <v>5760</v>
      </c>
      <c r="C5543" s="2" t="s">
        <v>6494</v>
      </c>
      <c r="F5543" s="2" t="s">
        <v>6495</v>
      </c>
      <c r="G5543" s="2" t="s">
        <v>6496</v>
      </c>
      <c r="H5543" s="2" t="s">
        <v>6497</v>
      </c>
      <c r="I5543" s="2" t="s">
        <v>20139</v>
      </c>
      <c r="J5543" s="2" t="s">
        <v>28</v>
      </c>
      <c r="K5543" s="2" t="s">
        <v>173</v>
      </c>
      <c r="L5543" s="2" t="s">
        <v>327</v>
      </c>
      <c r="M5543" s="2" t="s">
        <v>328</v>
      </c>
      <c r="N5543" s="2" t="s">
        <v>4155</v>
      </c>
      <c r="O5543" s="2" t="s">
        <v>32</v>
      </c>
      <c r="P5543" s="24">
        <v>0</v>
      </c>
      <c r="Q5543" s="24">
        <v>1</v>
      </c>
      <c r="R5543" s="27" t="s">
        <v>1568</v>
      </c>
      <c r="S5543" s="28" t="s">
        <v>1589</v>
      </c>
      <c r="T5543" s="2" t="s">
        <v>33</v>
      </c>
      <c r="U5543" s="2">
        <v>0</v>
      </c>
      <c r="V5543" s="2" t="s">
        <v>19078</v>
      </c>
      <c r="W5543" s="2" t="s">
        <v>34</v>
      </c>
      <c r="X5543" s="58" t="s">
        <v>12666</v>
      </c>
      <c r="Z5543" s="2">
        <v>412000</v>
      </c>
      <c r="AB5543" s="58">
        <v>46092.419421296298</v>
      </c>
      <c r="AC5543" s="2">
        <v>0</v>
      </c>
      <c r="AD5543" s="104">
        <v>412000</v>
      </c>
      <c r="AE5543" s="2">
        <v>46092.419421296298</v>
      </c>
      <c r="AG5543" s="2">
        <v>106149</v>
      </c>
    </row>
    <row r="5544" spans="1:33" ht="45" x14ac:dyDescent="0.25">
      <c r="A5544" s="2" t="s">
        <v>12539</v>
      </c>
      <c r="B5544" s="2" t="s">
        <v>5760</v>
      </c>
      <c r="C5544" s="2" t="s">
        <v>12540</v>
      </c>
      <c r="F5544" s="2" t="s">
        <v>12541</v>
      </c>
      <c r="G5544" s="2" t="s">
        <v>12542</v>
      </c>
      <c r="H5544" s="2" t="s">
        <v>12543</v>
      </c>
      <c r="I5544" s="2" t="s">
        <v>23578</v>
      </c>
      <c r="J5544" s="2" t="s">
        <v>28</v>
      </c>
      <c r="K5544" s="2" t="s">
        <v>43</v>
      </c>
      <c r="L5544" s="2" t="s">
        <v>324</v>
      </c>
      <c r="M5544" s="2" t="s">
        <v>1606</v>
      </c>
      <c r="N5544" s="2" t="s">
        <v>5340</v>
      </c>
      <c r="O5544" s="2" t="s">
        <v>32</v>
      </c>
      <c r="P5544" s="24">
        <v>0</v>
      </c>
      <c r="Q5544" s="24">
        <v>3</v>
      </c>
      <c r="R5544" s="27" t="s">
        <v>1568</v>
      </c>
      <c r="S5544" s="28" t="s">
        <v>1589</v>
      </c>
      <c r="T5544" s="2" t="s">
        <v>33</v>
      </c>
      <c r="U5544" s="2">
        <v>0</v>
      </c>
      <c r="V5544" s="2" t="s">
        <v>17905</v>
      </c>
      <c r="W5544" s="2" t="s">
        <v>34</v>
      </c>
      <c r="X5544" s="58" t="s">
        <v>16219</v>
      </c>
      <c r="Z5544" s="2">
        <v>412000</v>
      </c>
      <c r="AB5544" s="58">
        <v>46105.421666666669</v>
      </c>
      <c r="AC5544" s="2">
        <v>0</v>
      </c>
      <c r="AD5544" s="104">
        <v>412000</v>
      </c>
      <c r="AE5544" s="2">
        <v>46105.421666666669</v>
      </c>
      <c r="AG5544" s="2">
        <v>104614</v>
      </c>
    </row>
    <row r="5545" spans="1:33" ht="45" x14ac:dyDescent="0.25">
      <c r="A5545" s="2" t="s">
        <v>9009</v>
      </c>
      <c r="B5545" s="2" t="s">
        <v>5760</v>
      </c>
      <c r="C5545" s="2" t="s">
        <v>9010</v>
      </c>
      <c r="F5545" s="2" t="s">
        <v>9011</v>
      </c>
      <c r="G5545" s="2" t="s">
        <v>9012</v>
      </c>
      <c r="H5545" s="2" t="s">
        <v>9013</v>
      </c>
      <c r="I5545" s="2" t="s">
        <v>21800</v>
      </c>
      <c r="J5545" s="2" t="s">
        <v>28</v>
      </c>
      <c r="K5545" s="2" t="s">
        <v>51</v>
      </c>
      <c r="L5545" s="2" t="s">
        <v>1133</v>
      </c>
      <c r="M5545" s="2" t="s">
        <v>1134</v>
      </c>
      <c r="N5545" s="2" t="s">
        <v>3534</v>
      </c>
      <c r="O5545" s="2" t="s">
        <v>32</v>
      </c>
      <c r="P5545" s="24">
        <v>0</v>
      </c>
      <c r="Q5545" s="24">
        <v>1</v>
      </c>
      <c r="R5545" s="27" t="s">
        <v>1568</v>
      </c>
      <c r="S5545" s="28" t="s">
        <v>1589</v>
      </c>
      <c r="T5545" s="2" t="s">
        <v>33</v>
      </c>
      <c r="U5545" s="2">
        <v>0</v>
      </c>
      <c r="V5545" s="2" t="s">
        <v>17797</v>
      </c>
      <c r="W5545" s="2" t="s">
        <v>34</v>
      </c>
      <c r="X5545" s="58" t="s">
        <v>5927</v>
      </c>
      <c r="Z5545" s="2">
        <v>412000</v>
      </c>
      <c r="AB5545" s="58">
        <v>46086.685868055552</v>
      </c>
      <c r="AC5545" s="2">
        <v>0</v>
      </c>
      <c r="AD5545" s="104">
        <v>412000</v>
      </c>
      <c r="AE5545" s="2">
        <v>46086.685868055552</v>
      </c>
      <c r="AG5545" s="2">
        <v>79486</v>
      </c>
    </row>
    <row r="5546" spans="1:33" ht="60" x14ac:dyDescent="0.25">
      <c r="A5546" s="2" t="s">
        <v>11792</v>
      </c>
      <c r="B5546" s="2" t="s">
        <v>5760</v>
      </c>
      <c r="C5546" s="2" t="s">
        <v>11793</v>
      </c>
      <c r="F5546" s="2" t="s">
        <v>11383</v>
      </c>
      <c r="G5546" s="2" t="s">
        <v>11384</v>
      </c>
      <c r="H5546" s="2" t="s">
        <v>11385</v>
      </c>
      <c r="I5546" s="2" t="s">
        <v>22323</v>
      </c>
      <c r="J5546" s="2" t="s">
        <v>28</v>
      </c>
      <c r="K5546" s="2" t="s">
        <v>68</v>
      </c>
      <c r="L5546" s="2" t="s">
        <v>244</v>
      </c>
      <c r="M5546" s="2" t="s">
        <v>245</v>
      </c>
      <c r="N5546" s="2" t="s">
        <v>4459</v>
      </c>
      <c r="O5546" s="2" t="s">
        <v>705</v>
      </c>
      <c r="P5546" s="24">
        <v>0</v>
      </c>
      <c r="Q5546" s="24">
        <v>0</v>
      </c>
      <c r="R5546" s="27" t="s">
        <v>1578</v>
      </c>
      <c r="S5546" s="28" t="s">
        <v>1589</v>
      </c>
      <c r="T5546" s="2" t="s">
        <v>33</v>
      </c>
      <c r="U5546" s="2">
        <v>0</v>
      </c>
      <c r="V5546" s="2" t="s">
        <v>5789</v>
      </c>
      <c r="W5546" s="2" t="s">
        <v>34</v>
      </c>
      <c r="AC5546" s="2">
        <v>0</v>
      </c>
      <c r="AD5546" s="104"/>
    </row>
    <row r="5547" spans="1:33" ht="45" x14ac:dyDescent="0.25">
      <c r="A5547" s="2" t="s">
        <v>7486</v>
      </c>
      <c r="B5547" s="2" t="s">
        <v>5760</v>
      </c>
      <c r="C5547" s="2" t="s">
        <v>7487</v>
      </c>
      <c r="F5547" s="2" t="s">
        <v>7488</v>
      </c>
      <c r="G5547" s="2" t="s">
        <v>7489</v>
      </c>
      <c r="H5547" s="2" t="s">
        <v>7490</v>
      </c>
      <c r="I5547" s="2" t="s">
        <v>20698</v>
      </c>
      <c r="J5547" s="2" t="s">
        <v>28</v>
      </c>
      <c r="K5547" s="2" t="s">
        <v>29</v>
      </c>
      <c r="L5547" s="2" t="s">
        <v>402</v>
      </c>
      <c r="M5547" s="2" t="s">
        <v>403</v>
      </c>
      <c r="N5547" s="2" t="s">
        <v>5067</v>
      </c>
      <c r="O5547" s="2" t="s">
        <v>32</v>
      </c>
      <c r="P5547" s="24">
        <v>0</v>
      </c>
      <c r="Q5547" s="24">
        <v>1</v>
      </c>
      <c r="R5547" s="27" t="s">
        <v>1568</v>
      </c>
      <c r="S5547" s="28" t="s">
        <v>1589</v>
      </c>
      <c r="T5547" s="2" t="s">
        <v>33</v>
      </c>
      <c r="U5547" s="2">
        <v>0</v>
      </c>
      <c r="V5547" s="2" t="s">
        <v>18533</v>
      </c>
      <c r="W5547" s="2" t="s">
        <v>34</v>
      </c>
      <c r="X5547" s="58" t="s">
        <v>16876</v>
      </c>
      <c r="Z5547" s="2">
        <v>412000</v>
      </c>
      <c r="AB5547" s="58">
        <v>46096.886874999997</v>
      </c>
      <c r="AC5547" s="2">
        <v>0</v>
      </c>
      <c r="AD5547" s="104">
        <v>412000</v>
      </c>
      <c r="AE5547" s="2">
        <v>46096.886874999997</v>
      </c>
      <c r="AG5547" s="2">
        <v>133944</v>
      </c>
    </row>
    <row r="5548" spans="1:33" ht="45" x14ac:dyDescent="0.25">
      <c r="A5548" s="2" t="s">
        <v>11532</v>
      </c>
      <c r="B5548" s="2" t="s">
        <v>5760</v>
      </c>
      <c r="C5548" s="2" t="s">
        <v>11533</v>
      </c>
      <c r="F5548" s="2" t="s">
        <v>10448</v>
      </c>
      <c r="G5548" s="2" t="s">
        <v>10449</v>
      </c>
      <c r="H5548" s="2" t="s">
        <v>5187</v>
      </c>
      <c r="I5548" s="2" t="s">
        <v>22434</v>
      </c>
      <c r="J5548" s="2" t="s">
        <v>28</v>
      </c>
      <c r="K5548" s="2" t="s">
        <v>68</v>
      </c>
      <c r="L5548" s="2" t="s">
        <v>110</v>
      </c>
      <c r="M5548" s="2" t="s">
        <v>111</v>
      </c>
      <c r="N5548" s="2" t="s">
        <v>3611</v>
      </c>
      <c r="O5548" s="2" t="s">
        <v>705</v>
      </c>
      <c r="P5548" s="24">
        <v>0</v>
      </c>
      <c r="Q5548" s="24">
        <v>0</v>
      </c>
      <c r="R5548" s="27" t="s">
        <v>1578</v>
      </c>
      <c r="S5548" s="28" t="s">
        <v>1589</v>
      </c>
      <c r="T5548" s="2" t="s">
        <v>33</v>
      </c>
      <c r="U5548" s="2">
        <v>0</v>
      </c>
      <c r="V5548" s="2" t="s">
        <v>5789</v>
      </c>
      <c r="W5548" s="2" t="s">
        <v>34</v>
      </c>
      <c r="AC5548" s="2">
        <v>0</v>
      </c>
      <c r="AD5548" s="104"/>
    </row>
    <row r="5549" spans="1:33" ht="45" x14ac:dyDescent="0.25">
      <c r="A5549" s="2" t="s">
        <v>9049</v>
      </c>
      <c r="B5549" s="2" t="s">
        <v>5760</v>
      </c>
      <c r="C5549" s="2" t="s">
        <v>9050</v>
      </c>
      <c r="F5549" s="2" t="s">
        <v>9051</v>
      </c>
      <c r="G5549" s="2" t="s">
        <v>9052</v>
      </c>
      <c r="H5549" s="2" t="s">
        <v>9053</v>
      </c>
      <c r="I5549" s="2" t="s">
        <v>21801</v>
      </c>
      <c r="J5549" s="2" t="s">
        <v>28</v>
      </c>
      <c r="K5549" s="2" t="s">
        <v>51</v>
      </c>
      <c r="L5549" s="2" t="s">
        <v>1133</v>
      </c>
      <c r="M5549" s="2" t="s">
        <v>1134</v>
      </c>
      <c r="N5549" s="2" t="s">
        <v>3534</v>
      </c>
      <c r="O5549" s="2" t="s">
        <v>32</v>
      </c>
      <c r="P5549" s="24">
        <v>0</v>
      </c>
      <c r="Q5549" s="24">
        <v>1</v>
      </c>
      <c r="R5549" s="27" t="s">
        <v>1568</v>
      </c>
      <c r="S5549" s="28" t="s">
        <v>1589</v>
      </c>
      <c r="T5549" s="2" t="s">
        <v>33</v>
      </c>
      <c r="U5549" s="2">
        <v>0</v>
      </c>
      <c r="V5549" s="2" t="s">
        <v>19078</v>
      </c>
      <c r="W5549" s="2" t="s">
        <v>34</v>
      </c>
      <c r="X5549" s="58" t="s">
        <v>5927</v>
      </c>
      <c r="Z5549" s="2">
        <v>412000</v>
      </c>
      <c r="AB5549" s="58">
        <v>46086.680960648147</v>
      </c>
      <c r="AC5549" s="2">
        <v>0</v>
      </c>
      <c r="AD5549" s="104">
        <v>412000</v>
      </c>
      <c r="AE5549" s="2">
        <v>46086.680960648147</v>
      </c>
      <c r="AG5549" s="2">
        <v>79500</v>
      </c>
    </row>
    <row r="5550" spans="1:33" ht="60" x14ac:dyDescent="0.25">
      <c r="A5550" s="2" t="s">
        <v>7321</v>
      </c>
      <c r="B5550" s="2" t="s">
        <v>5760</v>
      </c>
      <c r="C5550" s="2" t="s">
        <v>7322</v>
      </c>
      <c r="F5550" s="2" t="s">
        <v>7323</v>
      </c>
      <c r="G5550" s="2" t="s">
        <v>7324</v>
      </c>
      <c r="H5550" s="2" t="s">
        <v>3248</v>
      </c>
      <c r="I5550" s="2" t="s">
        <v>20699</v>
      </c>
      <c r="J5550" s="2" t="s">
        <v>28</v>
      </c>
      <c r="K5550" s="2" t="s">
        <v>29</v>
      </c>
      <c r="L5550" s="2" t="s">
        <v>35</v>
      </c>
      <c r="M5550" s="2" t="s">
        <v>36</v>
      </c>
      <c r="N5550" s="2" t="s">
        <v>3594</v>
      </c>
      <c r="O5550" s="2" t="s">
        <v>32</v>
      </c>
      <c r="P5550" s="24">
        <v>0</v>
      </c>
      <c r="Q5550" s="24">
        <v>1</v>
      </c>
      <c r="R5550" s="27" t="s">
        <v>1568</v>
      </c>
      <c r="S5550" s="28" t="s">
        <v>1589</v>
      </c>
      <c r="T5550" s="2" t="s">
        <v>33</v>
      </c>
      <c r="U5550" s="2">
        <v>0</v>
      </c>
      <c r="V5550" s="2" t="s">
        <v>18001</v>
      </c>
      <c r="W5550" s="2" t="s">
        <v>34</v>
      </c>
      <c r="X5550" s="58" t="s">
        <v>12657</v>
      </c>
      <c r="Z5550" s="2">
        <v>412000</v>
      </c>
      <c r="AB5550" s="58">
        <v>46089.931689814817</v>
      </c>
      <c r="AC5550" s="2">
        <v>0</v>
      </c>
      <c r="AD5550" s="104">
        <v>412000</v>
      </c>
      <c r="AE5550" s="2">
        <v>46089.931689814817</v>
      </c>
      <c r="AG5550" s="2">
        <v>100687</v>
      </c>
    </row>
    <row r="5551" spans="1:33" ht="45" x14ac:dyDescent="0.25">
      <c r="A5551" s="2" t="s">
        <v>12518</v>
      </c>
      <c r="B5551" s="2" t="s">
        <v>5760</v>
      </c>
      <c r="C5551" s="2" t="s">
        <v>12519</v>
      </c>
      <c r="F5551" s="2" t="s">
        <v>12520</v>
      </c>
      <c r="G5551" s="2" t="s">
        <v>12521</v>
      </c>
      <c r="H5551" s="2" t="s">
        <v>12522</v>
      </c>
      <c r="I5551" s="2" t="s">
        <v>23579</v>
      </c>
      <c r="J5551" s="2" t="s">
        <v>28</v>
      </c>
      <c r="K5551" s="2" t="s">
        <v>43</v>
      </c>
      <c r="L5551" s="2" t="s">
        <v>2156</v>
      </c>
      <c r="M5551" s="2" t="s">
        <v>1606</v>
      </c>
      <c r="N5551" s="2" t="s">
        <v>5340</v>
      </c>
      <c r="O5551" s="2" t="s">
        <v>32</v>
      </c>
      <c r="P5551" s="24">
        <v>0</v>
      </c>
      <c r="Q5551" s="24">
        <v>1</v>
      </c>
      <c r="R5551" s="27" t="s">
        <v>1568</v>
      </c>
      <c r="S5551" s="28" t="s">
        <v>1589</v>
      </c>
      <c r="T5551" s="2" t="s">
        <v>33</v>
      </c>
      <c r="U5551" s="2">
        <v>0</v>
      </c>
      <c r="V5551" s="2" t="s">
        <v>19773</v>
      </c>
      <c r="W5551" s="2" t="s">
        <v>34</v>
      </c>
      <c r="X5551" s="58" t="s">
        <v>12666</v>
      </c>
      <c r="Z5551" s="2">
        <v>412000</v>
      </c>
      <c r="AB5551" s="58">
        <v>46092.641238425924</v>
      </c>
      <c r="AC5551" s="2">
        <v>0</v>
      </c>
      <c r="AD5551" s="104">
        <v>412000</v>
      </c>
      <c r="AE5551" s="2">
        <v>46092.641238425924</v>
      </c>
      <c r="AG5551" s="2">
        <v>116664</v>
      </c>
    </row>
    <row r="5552" spans="1:33" ht="45" x14ac:dyDescent="0.25">
      <c r="A5552" s="2" t="s">
        <v>6142</v>
      </c>
      <c r="B5552" s="2" t="s">
        <v>5760</v>
      </c>
      <c r="C5552" s="2" t="s">
        <v>6143</v>
      </c>
      <c r="F5552" s="2" t="s">
        <v>6144</v>
      </c>
      <c r="G5552" s="2" t="s">
        <v>6145</v>
      </c>
      <c r="H5552" s="2" t="s">
        <v>6146</v>
      </c>
      <c r="I5552" s="2" t="s">
        <v>20140</v>
      </c>
      <c r="J5552" s="2" t="s">
        <v>28</v>
      </c>
      <c r="K5552" s="2" t="s">
        <v>173</v>
      </c>
      <c r="L5552" s="2" t="s">
        <v>370</v>
      </c>
      <c r="M5552" s="2" t="s">
        <v>371</v>
      </c>
      <c r="N5552" s="2" t="s">
        <v>3425</v>
      </c>
      <c r="O5552" s="2" t="s">
        <v>32</v>
      </c>
      <c r="P5552" s="24">
        <v>0</v>
      </c>
      <c r="Q5552" s="24">
        <v>3</v>
      </c>
      <c r="R5552" s="27" t="s">
        <v>1568</v>
      </c>
      <c r="S5552" s="28" t="s">
        <v>1589</v>
      </c>
      <c r="T5552" s="2" t="s">
        <v>33</v>
      </c>
      <c r="U5552" s="2">
        <v>0</v>
      </c>
      <c r="V5552" s="2" t="s">
        <v>16054</v>
      </c>
      <c r="W5552" s="2" t="s">
        <v>34</v>
      </c>
      <c r="X5552" s="58" t="s">
        <v>5797</v>
      </c>
      <c r="Z5552" s="2">
        <v>412000</v>
      </c>
      <c r="AB5552" s="58">
        <v>46087.207696759258</v>
      </c>
      <c r="AC5552" s="2">
        <v>0</v>
      </c>
      <c r="AD5552" s="104">
        <v>412000</v>
      </c>
      <c r="AE5552" s="2">
        <v>46087.207696759258</v>
      </c>
      <c r="AG5552" s="2">
        <v>75895</v>
      </c>
    </row>
    <row r="5553" spans="1:33" ht="45" x14ac:dyDescent="0.25">
      <c r="A5553" s="2" t="s">
        <v>11328</v>
      </c>
      <c r="B5553" s="2" t="s">
        <v>5760</v>
      </c>
      <c r="C5553" s="2" t="s">
        <v>11329</v>
      </c>
      <c r="F5553" s="2" t="s">
        <v>11330</v>
      </c>
      <c r="G5553" s="2" t="s">
        <v>11331</v>
      </c>
      <c r="H5553" s="2" t="s">
        <v>11332</v>
      </c>
      <c r="I5553" s="2" t="s">
        <v>22435</v>
      </c>
      <c r="J5553" s="2" t="s">
        <v>28</v>
      </c>
      <c r="K5553" s="2" t="s">
        <v>68</v>
      </c>
      <c r="L5553" s="2" t="s">
        <v>244</v>
      </c>
      <c r="M5553" s="2" t="s">
        <v>245</v>
      </c>
      <c r="N5553" s="2" t="s">
        <v>4459</v>
      </c>
      <c r="O5553" s="2" t="s">
        <v>706</v>
      </c>
      <c r="P5553" s="24">
        <v>0</v>
      </c>
      <c r="Q5553" s="24">
        <v>0</v>
      </c>
      <c r="R5553" s="27" t="s">
        <v>1578</v>
      </c>
      <c r="S5553" s="28" t="s">
        <v>1589</v>
      </c>
      <c r="T5553" s="2" t="s">
        <v>33</v>
      </c>
      <c r="U5553" s="2">
        <v>0</v>
      </c>
      <c r="V5553" s="2" t="s">
        <v>5789</v>
      </c>
      <c r="W5553" s="2" t="s">
        <v>34</v>
      </c>
      <c r="AC5553" s="2">
        <v>0</v>
      </c>
      <c r="AD5553" s="104"/>
    </row>
    <row r="5554" spans="1:33" ht="45" x14ac:dyDescent="0.25">
      <c r="A5554" s="2" t="s">
        <v>12414</v>
      </c>
      <c r="B5554" s="2" t="s">
        <v>5760</v>
      </c>
      <c r="C5554" s="2" t="s">
        <v>12415</v>
      </c>
      <c r="F5554" s="2" t="s">
        <v>12416</v>
      </c>
      <c r="G5554" s="2" t="s">
        <v>12417</v>
      </c>
      <c r="H5554" s="2" t="s">
        <v>12418</v>
      </c>
      <c r="I5554" s="2" t="s">
        <v>23580</v>
      </c>
      <c r="J5554" s="2" t="s">
        <v>28</v>
      </c>
      <c r="K5554" s="2" t="s">
        <v>43</v>
      </c>
      <c r="L5554" s="2" t="s">
        <v>2156</v>
      </c>
      <c r="M5554" s="2" t="s">
        <v>1606</v>
      </c>
      <c r="N5554" s="2" t="s">
        <v>5340</v>
      </c>
      <c r="O5554" s="2" t="s">
        <v>705</v>
      </c>
      <c r="P5554" s="24">
        <v>0</v>
      </c>
      <c r="Q5554" s="24">
        <v>0</v>
      </c>
      <c r="R5554" s="27" t="s">
        <v>1578</v>
      </c>
      <c r="S5554" s="28" t="s">
        <v>1589</v>
      </c>
      <c r="T5554" s="2" t="s">
        <v>33</v>
      </c>
      <c r="U5554" s="2">
        <v>0</v>
      </c>
      <c r="V5554" s="2" t="s">
        <v>5789</v>
      </c>
      <c r="W5554" s="2" t="s">
        <v>34</v>
      </c>
      <c r="AC5554" s="2">
        <v>0</v>
      </c>
      <c r="AD5554" s="104"/>
    </row>
    <row r="5555" spans="1:33" ht="45" x14ac:dyDescent="0.25">
      <c r="A5555" s="2" t="s">
        <v>7380</v>
      </c>
      <c r="B5555" s="2" t="s">
        <v>5760</v>
      </c>
      <c r="C5555" s="2" t="s">
        <v>7381</v>
      </c>
      <c r="F5555" s="2" t="s">
        <v>7382</v>
      </c>
      <c r="G5555" s="2" t="s">
        <v>7383</v>
      </c>
      <c r="H5555" s="2" t="s">
        <v>7384</v>
      </c>
      <c r="I5555" s="2" t="s">
        <v>20700</v>
      </c>
      <c r="J5555" s="2" t="s">
        <v>28</v>
      </c>
      <c r="K5555" s="2" t="s">
        <v>29</v>
      </c>
      <c r="L5555" s="2" t="s">
        <v>402</v>
      </c>
      <c r="M5555" s="2" t="s">
        <v>403</v>
      </c>
      <c r="N5555" s="2" t="s">
        <v>5067</v>
      </c>
      <c r="O5555" s="2" t="s">
        <v>706</v>
      </c>
      <c r="P5555" s="24">
        <v>0</v>
      </c>
      <c r="Q5555" s="24">
        <v>0</v>
      </c>
      <c r="R5555" s="27" t="s">
        <v>1578</v>
      </c>
      <c r="S5555" s="28" t="s">
        <v>1589</v>
      </c>
      <c r="T5555" s="2" t="s">
        <v>33</v>
      </c>
      <c r="U5555" s="2">
        <v>0</v>
      </c>
      <c r="V5555" s="2" t="s">
        <v>12674</v>
      </c>
      <c r="W5555" s="2" t="s">
        <v>34</v>
      </c>
      <c r="AC5555" s="2">
        <v>0</v>
      </c>
      <c r="AD5555" s="104"/>
    </row>
    <row r="5556" spans="1:33" ht="45" x14ac:dyDescent="0.25">
      <c r="A5556" s="2" t="s">
        <v>10527</v>
      </c>
      <c r="B5556" s="2" t="s">
        <v>5760</v>
      </c>
      <c r="C5556" s="2" t="s">
        <v>10528</v>
      </c>
      <c r="F5556" s="2" t="s">
        <v>10529</v>
      </c>
      <c r="G5556" s="2" t="s">
        <v>10530</v>
      </c>
      <c r="H5556" s="2" t="s">
        <v>10531</v>
      </c>
      <c r="I5556" s="2" t="s">
        <v>22436</v>
      </c>
      <c r="J5556" s="2" t="s">
        <v>28</v>
      </c>
      <c r="K5556" s="2" t="s">
        <v>68</v>
      </c>
      <c r="L5556" s="2" t="s">
        <v>110</v>
      </c>
      <c r="M5556" s="2" t="s">
        <v>111</v>
      </c>
      <c r="N5556" s="2" t="s">
        <v>3611</v>
      </c>
      <c r="O5556" s="2" t="s">
        <v>32</v>
      </c>
      <c r="P5556" s="24">
        <v>0</v>
      </c>
      <c r="Q5556" s="24">
        <v>1</v>
      </c>
      <c r="R5556" s="27" t="s">
        <v>1568</v>
      </c>
      <c r="S5556" s="28" t="s">
        <v>1589</v>
      </c>
      <c r="T5556" s="2" t="s">
        <v>33</v>
      </c>
      <c r="U5556" s="2">
        <v>0</v>
      </c>
      <c r="V5556" s="2" t="s">
        <v>32611</v>
      </c>
      <c r="W5556" s="2" t="s">
        <v>34</v>
      </c>
      <c r="X5556" s="58" t="s">
        <v>5789</v>
      </c>
      <c r="Z5556" s="2">
        <v>412000</v>
      </c>
      <c r="AB5556" s="58">
        <v>46088.450740740744</v>
      </c>
      <c r="AC5556" s="2">
        <v>0</v>
      </c>
      <c r="AD5556" s="104">
        <v>412000</v>
      </c>
      <c r="AE5556" s="2">
        <v>46088.450740740744</v>
      </c>
      <c r="AG5556" s="2">
        <v>93127</v>
      </c>
    </row>
    <row r="5557" spans="1:33" ht="45" x14ac:dyDescent="0.25">
      <c r="A5557" s="2" t="s">
        <v>11570</v>
      </c>
      <c r="B5557" s="2" t="s">
        <v>5760</v>
      </c>
      <c r="C5557" s="2" t="s">
        <v>11571</v>
      </c>
      <c r="F5557" s="2" t="s">
        <v>11572</v>
      </c>
      <c r="G5557" s="2" t="s">
        <v>11573</v>
      </c>
      <c r="H5557" s="2" t="s">
        <v>11574</v>
      </c>
      <c r="I5557" s="2" t="s">
        <v>22437</v>
      </c>
      <c r="J5557" s="2" t="s">
        <v>28</v>
      </c>
      <c r="K5557" s="2" t="s">
        <v>68</v>
      </c>
      <c r="L5557" s="2" t="s">
        <v>466</v>
      </c>
      <c r="M5557" s="2" t="s">
        <v>467</v>
      </c>
      <c r="N5557" s="2" t="s">
        <v>5436</v>
      </c>
      <c r="O5557" s="2" t="s">
        <v>32</v>
      </c>
      <c r="P5557" s="24">
        <v>0</v>
      </c>
      <c r="Q5557" s="24">
        <v>1</v>
      </c>
      <c r="R5557" s="27" t="s">
        <v>1568</v>
      </c>
      <c r="S5557" s="28" t="s">
        <v>1589</v>
      </c>
      <c r="T5557" s="2" t="s">
        <v>33</v>
      </c>
      <c r="U5557" s="2">
        <v>0</v>
      </c>
      <c r="V5557" s="2" t="s">
        <v>24004</v>
      </c>
      <c r="W5557" s="2" t="s">
        <v>34</v>
      </c>
      <c r="X5557" s="58" t="s">
        <v>12666</v>
      </c>
      <c r="Z5557" s="2">
        <v>412000</v>
      </c>
      <c r="AB5557" s="58">
        <v>46092.743368055555</v>
      </c>
      <c r="AC5557" s="2">
        <v>0</v>
      </c>
      <c r="AD5557" s="104">
        <v>412000</v>
      </c>
      <c r="AE5557" s="2">
        <v>46092.743368055555</v>
      </c>
      <c r="AG5557" s="2">
        <v>114687</v>
      </c>
    </row>
    <row r="5558" spans="1:33" ht="45" x14ac:dyDescent="0.25">
      <c r="A5558" s="2" t="s">
        <v>5929</v>
      </c>
      <c r="B5558" s="2" t="s">
        <v>5760</v>
      </c>
      <c r="C5558" s="2" t="s">
        <v>5930</v>
      </c>
      <c r="F5558" s="2" t="s">
        <v>5931</v>
      </c>
      <c r="G5558" s="2" t="s">
        <v>5932</v>
      </c>
      <c r="H5558" s="2" t="s">
        <v>5933</v>
      </c>
      <c r="I5558" s="2" t="s">
        <v>20388</v>
      </c>
      <c r="J5558" s="2" t="s">
        <v>28</v>
      </c>
      <c r="K5558" s="2" t="s">
        <v>173</v>
      </c>
      <c r="L5558" s="2" t="s">
        <v>110</v>
      </c>
      <c r="M5558" s="2" t="s">
        <v>410</v>
      </c>
      <c r="N5558" s="2" t="s">
        <v>3331</v>
      </c>
      <c r="O5558" s="2" t="s">
        <v>37</v>
      </c>
      <c r="P5558" s="24">
        <v>0</v>
      </c>
      <c r="Q5558" s="24">
        <v>0</v>
      </c>
      <c r="R5558" s="27" t="s">
        <v>1578</v>
      </c>
      <c r="S5558" s="28" t="s">
        <v>1586</v>
      </c>
      <c r="T5558" s="2" t="s">
        <v>296</v>
      </c>
      <c r="U5558" s="2">
        <v>0</v>
      </c>
      <c r="V5558" s="2" t="s">
        <v>16876</v>
      </c>
      <c r="W5558" s="2" t="s">
        <v>34</v>
      </c>
      <c r="AC5558" s="2">
        <v>0</v>
      </c>
      <c r="AD5558" s="104"/>
      <c r="AG5558" s="2">
        <v>135266</v>
      </c>
    </row>
    <row r="5559" spans="1:33" ht="45" x14ac:dyDescent="0.25">
      <c r="A5559" s="2" t="s">
        <v>6576</v>
      </c>
      <c r="B5559" s="2" t="s">
        <v>5760</v>
      </c>
      <c r="C5559" s="2" t="s">
        <v>6577</v>
      </c>
      <c r="F5559" s="2" t="s">
        <v>6578</v>
      </c>
      <c r="G5559" s="2" t="s">
        <v>6579</v>
      </c>
      <c r="H5559" s="2" t="s">
        <v>6580</v>
      </c>
      <c r="I5559" s="2" t="s">
        <v>20141</v>
      </c>
      <c r="J5559" s="2" t="s">
        <v>28</v>
      </c>
      <c r="K5559" s="2" t="s">
        <v>173</v>
      </c>
      <c r="L5559" s="2" t="s">
        <v>549</v>
      </c>
      <c r="M5559" s="2" t="s">
        <v>855</v>
      </c>
      <c r="N5559" s="2" t="s">
        <v>4618</v>
      </c>
      <c r="O5559" s="2" t="s">
        <v>32</v>
      </c>
      <c r="P5559" s="24">
        <v>0</v>
      </c>
      <c r="Q5559" s="24">
        <v>1</v>
      </c>
      <c r="R5559" s="27" t="s">
        <v>1568</v>
      </c>
      <c r="S5559" s="28" t="s">
        <v>1589</v>
      </c>
      <c r="T5559" s="2" t="s">
        <v>33</v>
      </c>
      <c r="U5559" s="2">
        <v>0</v>
      </c>
      <c r="V5559" s="2" t="s">
        <v>17905</v>
      </c>
      <c r="W5559" s="2" t="s">
        <v>34</v>
      </c>
      <c r="X5559" s="58" t="s">
        <v>12666</v>
      </c>
      <c r="Z5559" s="2">
        <v>412000</v>
      </c>
      <c r="AB5559" s="58">
        <v>46092.619432870371</v>
      </c>
      <c r="AC5559" s="2">
        <v>0</v>
      </c>
      <c r="AD5559" s="104">
        <v>412000</v>
      </c>
      <c r="AE5559" s="2">
        <v>46092.619432870371</v>
      </c>
      <c r="AG5559" s="2">
        <v>114480</v>
      </c>
    </row>
    <row r="5560" spans="1:33" ht="45" x14ac:dyDescent="0.25">
      <c r="A5560" s="2" t="s">
        <v>10483</v>
      </c>
      <c r="B5560" s="2" t="s">
        <v>5760</v>
      </c>
      <c r="C5560" s="2" t="s">
        <v>10484</v>
      </c>
      <c r="F5560" s="2" t="s">
        <v>10485</v>
      </c>
      <c r="G5560" s="2" t="s">
        <v>10486</v>
      </c>
      <c r="H5560" s="2" t="s">
        <v>10487</v>
      </c>
      <c r="I5560" s="2" t="s">
        <v>22438</v>
      </c>
      <c r="J5560" s="2" t="s">
        <v>28</v>
      </c>
      <c r="K5560" s="2" t="s">
        <v>68</v>
      </c>
      <c r="L5560" s="2" t="s">
        <v>10411</v>
      </c>
      <c r="M5560" s="2" t="s">
        <v>118</v>
      </c>
      <c r="N5560" s="2" t="s">
        <v>10412</v>
      </c>
      <c r="O5560" s="2" t="s">
        <v>32</v>
      </c>
      <c r="P5560" s="24">
        <v>0</v>
      </c>
      <c r="Q5560" s="24">
        <v>1</v>
      </c>
      <c r="R5560" s="27" t="s">
        <v>1568</v>
      </c>
      <c r="S5560" s="28" t="s">
        <v>1589</v>
      </c>
      <c r="T5560" s="2" t="s">
        <v>33</v>
      </c>
      <c r="U5560" s="2">
        <v>0</v>
      </c>
      <c r="V5560" s="2" t="s">
        <v>19646</v>
      </c>
      <c r="W5560" s="2" t="s">
        <v>34</v>
      </c>
      <c r="X5560" s="58" t="s">
        <v>5789</v>
      </c>
      <c r="Z5560" s="2">
        <v>412000</v>
      </c>
      <c r="AB5560" s="58">
        <v>46088.888148148151</v>
      </c>
      <c r="AC5560" s="2">
        <v>0</v>
      </c>
      <c r="AD5560" s="104">
        <v>412000</v>
      </c>
      <c r="AE5560" s="2">
        <v>46088.888148148151</v>
      </c>
      <c r="AG5560" s="2">
        <v>96726</v>
      </c>
    </row>
    <row r="5561" spans="1:33" ht="45" x14ac:dyDescent="0.25">
      <c r="A5561" s="2" t="s">
        <v>6771</v>
      </c>
      <c r="B5561" s="2" t="s">
        <v>5760</v>
      </c>
      <c r="C5561" s="2" t="s">
        <v>6772</v>
      </c>
      <c r="F5561" s="2" t="s">
        <v>6773</v>
      </c>
      <c r="G5561" s="2" t="s">
        <v>6774</v>
      </c>
      <c r="H5561" s="2" t="s">
        <v>6775</v>
      </c>
      <c r="I5561" s="2" t="s">
        <v>20142</v>
      </c>
      <c r="J5561" s="2" t="s">
        <v>28</v>
      </c>
      <c r="K5561" s="2" t="s">
        <v>173</v>
      </c>
      <c r="L5561" s="2" t="s">
        <v>1815</v>
      </c>
      <c r="M5561" s="2" t="s">
        <v>1646</v>
      </c>
      <c r="N5561" s="2" t="s">
        <v>5196</v>
      </c>
      <c r="O5561" s="2" t="s">
        <v>32</v>
      </c>
      <c r="P5561" s="24">
        <v>0</v>
      </c>
      <c r="Q5561" s="24">
        <v>1</v>
      </c>
      <c r="R5561" s="27" t="s">
        <v>1568</v>
      </c>
      <c r="S5561" s="28" t="s">
        <v>1589</v>
      </c>
      <c r="T5561" s="2" t="s">
        <v>33</v>
      </c>
      <c r="U5561" s="2">
        <v>0</v>
      </c>
      <c r="V5561" s="2" t="s">
        <v>16059</v>
      </c>
      <c r="W5561" s="2" t="s">
        <v>34</v>
      </c>
      <c r="X5561" s="58" t="s">
        <v>5754</v>
      </c>
      <c r="Z5561" s="2">
        <v>412000</v>
      </c>
      <c r="AB5561" s="58">
        <v>46091.904826388891</v>
      </c>
      <c r="AC5561" s="2">
        <v>0</v>
      </c>
      <c r="AD5561" s="104">
        <v>412000</v>
      </c>
      <c r="AE5561" s="2">
        <v>46091.904826388891</v>
      </c>
      <c r="AG5561" s="2">
        <v>104670</v>
      </c>
    </row>
    <row r="5562" spans="1:33" ht="60" x14ac:dyDescent="0.25">
      <c r="A5562" s="2" t="s">
        <v>6914</v>
      </c>
      <c r="B5562" s="2" t="s">
        <v>5760</v>
      </c>
      <c r="C5562" s="2" t="s">
        <v>6915</v>
      </c>
      <c r="F5562" s="2" t="s">
        <v>5931</v>
      </c>
      <c r="G5562" s="2" t="s">
        <v>5932</v>
      </c>
      <c r="H5562" s="2" t="s">
        <v>5933</v>
      </c>
      <c r="I5562" s="2" t="s">
        <v>20388</v>
      </c>
      <c r="J5562" s="2" t="s">
        <v>28</v>
      </c>
      <c r="K5562" s="2" t="s">
        <v>173</v>
      </c>
      <c r="L5562" s="2" t="s">
        <v>110</v>
      </c>
      <c r="M5562" s="2" t="s">
        <v>410</v>
      </c>
      <c r="N5562" s="2" t="s">
        <v>3331</v>
      </c>
      <c r="O5562" s="2" t="s">
        <v>705</v>
      </c>
      <c r="P5562" s="24">
        <v>0</v>
      </c>
      <c r="Q5562" s="24">
        <v>0</v>
      </c>
      <c r="R5562" s="27" t="s">
        <v>1578</v>
      </c>
      <c r="S5562" s="28" t="s">
        <v>1585</v>
      </c>
      <c r="T5562" s="2" t="s">
        <v>38</v>
      </c>
      <c r="U5562" s="2">
        <v>0</v>
      </c>
      <c r="V5562" s="2" t="s">
        <v>5760</v>
      </c>
      <c r="W5562" s="2" t="s">
        <v>34</v>
      </c>
      <c r="AC5562" s="2">
        <v>0</v>
      </c>
      <c r="AD5562" s="104"/>
    </row>
    <row r="5563" spans="1:33" ht="45" x14ac:dyDescent="0.25">
      <c r="A5563" s="2" t="s">
        <v>8779</v>
      </c>
      <c r="B5563" s="2" t="s">
        <v>5760</v>
      </c>
      <c r="C5563" s="2" t="s">
        <v>8780</v>
      </c>
      <c r="F5563" s="2" t="s">
        <v>8781</v>
      </c>
      <c r="G5563" s="2" t="s">
        <v>8782</v>
      </c>
      <c r="H5563" s="2" t="s">
        <v>8783</v>
      </c>
      <c r="I5563" s="2" t="s">
        <v>21802</v>
      </c>
      <c r="J5563" s="2" t="s">
        <v>28</v>
      </c>
      <c r="K5563" s="2" t="s">
        <v>51</v>
      </c>
      <c r="L5563" s="2" t="s">
        <v>814</v>
      </c>
      <c r="M5563" s="2" t="s">
        <v>815</v>
      </c>
      <c r="N5563" s="2" t="s">
        <v>8784</v>
      </c>
      <c r="O5563" s="2" t="s">
        <v>32</v>
      </c>
      <c r="P5563" s="24">
        <v>0</v>
      </c>
      <c r="Q5563" s="24">
        <v>1</v>
      </c>
      <c r="R5563" s="27" t="s">
        <v>1568</v>
      </c>
      <c r="S5563" s="28" t="s">
        <v>1589</v>
      </c>
      <c r="T5563" s="2" t="s">
        <v>33</v>
      </c>
      <c r="U5563" s="2">
        <v>0</v>
      </c>
      <c r="V5563" s="2" t="s">
        <v>17884</v>
      </c>
      <c r="W5563" s="2" t="s">
        <v>34</v>
      </c>
      <c r="X5563" s="58" t="s">
        <v>5927</v>
      </c>
      <c r="Z5563" s="2">
        <v>412000</v>
      </c>
      <c r="AB5563" s="58">
        <v>46086.634432870371</v>
      </c>
      <c r="AC5563" s="2">
        <v>0</v>
      </c>
      <c r="AD5563" s="104">
        <v>412000</v>
      </c>
      <c r="AE5563" s="2">
        <v>46086.634432870371</v>
      </c>
      <c r="AG5563" s="2">
        <v>77024</v>
      </c>
    </row>
    <row r="5564" spans="1:33" ht="45" x14ac:dyDescent="0.25">
      <c r="A5564" s="2" t="s">
        <v>12234</v>
      </c>
      <c r="B5564" s="2" t="s">
        <v>5760</v>
      </c>
      <c r="C5564" s="2" t="s">
        <v>12235</v>
      </c>
      <c r="F5564" s="2" t="s">
        <v>12236</v>
      </c>
      <c r="G5564" s="2" t="s">
        <v>12237</v>
      </c>
      <c r="H5564" s="2" t="s">
        <v>12238</v>
      </c>
      <c r="I5564" s="2" t="s">
        <v>23581</v>
      </c>
      <c r="J5564" s="2" t="s">
        <v>28</v>
      </c>
      <c r="K5564" s="2" t="s">
        <v>43</v>
      </c>
      <c r="L5564" s="2" t="s">
        <v>44</v>
      </c>
      <c r="M5564" s="2" t="s">
        <v>45</v>
      </c>
      <c r="N5564" s="2" t="s">
        <v>2977</v>
      </c>
      <c r="O5564" s="2" t="s">
        <v>32</v>
      </c>
      <c r="P5564" s="24">
        <v>0</v>
      </c>
      <c r="Q5564" s="24">
        <v>1</v>
      </c>
      <c r="R5564" s="27" t="s">
        <v>1568</v>
      </c>
      <c r="S5564" s="28" t="s">
        <v>1589</v>
      </c>
      <c r="T5564" s="2" t="s">
        <v>33</v>
      </c>
      <c r="U5564" s="2">
        <v>0</v>
      </c>
      <c r="V5564" s="2" t="s">
        <v>30383</v>
      </c>
      <c r="W5564" s="2" t="s">
        <v>34</v>
      </c>
      <c r="X5564" s="58" t="s">
        <v>5797</v>
      </c>
      <c r="Z5564" s="2">
        <v>412000</v>
      </c>
      <c r="AB5564" s="58">
        <v>46087.359155092592</v>
      </c>
      <c r="AC5564" s="2">
        <v>0</v>
      </c>
      <c r="AD5564" s="104">
        <v>412000</v>
      </c>
      <c r="AE5564" s="2">
        <v>46087.359155092592</v>
      </c>
      <c r="AG5564" s="2">
        <v>79870</v>
      </c>
    </row>
    <row r="5565" spans="1:33" ht="45" x14ac:dyDescent="0.25">
      <c r="A5565" s="2" t="s">
        <v>12529</v>
      </c>
      <c r="B5565" s="2" t="s">
        <v>5760</v>
      </c>
      <c r="C5565" s="2" t="s">
        <v>12530</v>
      </c>
      <c r="F5565" s="2" t="s">
        <v>12531</v>
      </c>
      <c r="G5565" s="2" t="s">
        <v>12532</v>
      </c>
      <c r="H5565" s="2" t="s">
        <v>12533</v>
      </c>
      <c r="I5565" s="2" t="s">
        <v>23249</v>
      </c>
      <c r="J5565" s="2" t="s">
        <v>28</v>
      </c>
      <c r="K5565" s="2" t="s">
        <v>43</v>
      </c>
      <c r="L5565" s="2" t="s">
        <v>532</v>
      </c>
      <c r="M5565" s="2" t="s">
        <v>533</v>
      </c>
      <c r="N5565" s="2" t="s">
        <v>4029</v>
      </c>
      <c r="O5565" s="2" t="s">
        <v>705</v>
      </c>
      <c r="P5565" s="24">
        <v>0</v>
      </c>
      <c r="Q5565" s="24">
        <v>0</v>
      </c>
      <c r="R5565" s="27" t="s">
        <v>1578</v>
      </c>
      <c r="S5565" s="28" t="s">
        <v>1589</v>
      </c>
      <c r="T5565" s="2" t="s">
        <v>33</v>
      </c>
      <c r="U5565" s="2">
        <v>0</v>
      </c>
      <c r="V5565" s="2" t="s">
        <v>5927</v>
      </c>
      <c r="W5565" s="2" t="s">
        <v>34</v>
      </c>
      <c r="AC5565" s="2">
        <v>0</v>
      </c>
      <c r="AD5565" s="104"/>
    </row>
    <row r="5566" spans="1:33" ht="45" x14ac:dyDescent="0.25">
      <c r="A5566" s="2" t="s">
        <v>10941</v>
      </c>
      <c r="B5566" s="2" t="s">
        <v>5760</v>
      </c>
      <c r="C5566" s="2" t="s">
        <v>10942</v>
      </c>
      <c r="F5566" s="2" t="s">
        <v>10943</v>
      </c>
      <c r="G5566" s="2" t="s">
        <v>10944</v>
      </c>
      <c r="H5566" s="2" t="s">
        <v>10945</v>
      </c>
      <c r="I5566" s="2" t="s">
        <v>22439</v>
      </c>
      <c r="J5566" s="2" t="s">
        <v>28</v>
      </c>
      <c r="K5566" s="2" t="s">
        <v>68</v>
      </c>
      <c r="L5566" s="2" t="s">
        <v>110</v>
      </c>
      <c r="M5566" s="2" t="s">
        <v>111</v>
      </c>
      <c r="N5566" s="2" t="s">
        <v>3611</v>
      </c>
      <c r="O5566" s="2" t="s">
        <v>705</v>
      </c>
      <c r="P5566" s="24">
        <v>0</v>
      </c>
      <c r="Q5566" s="24">
        <v>0</v>
      </c>
      <c r="R5566" s="27" t="s">
        <v>1578</v>
      </c>
      <c r="S5566" s="28" t="s">
        <v>1589</v>
      </c>
      <c r="T5566" s="2" t="s">
        <v>33</v>
      </c>
      <c r="U5566" s="2">
        <v>0</v>
      </c>
      <c r="V5566" s="2" t="s">
        <v>5789</v>
      </c>
      <c r="W5566" s="2" t="s">
        <v>34</v>
      </c>
      <c r="AC5566" s="2">
        <v>0</v>
      </c>
      <c r="AD5566" s="104"/>
    </row>
    <row r="5567" spans="1:33" ht="45" x14ac:dyDescent="0.25">
      <c r="A5567" s="2" t="s">
        <v>6340</v>
      </c>
      <c r="B5567" s="2" t="s">
        <v>5760</v>
      </c>
      <c r="C5567" s="2" t="s">
        <v>6341</v>
      </c>
      <c r="F5567" s="2" t="s">
        <v>6342</v>
      </c>
      <c r="G5567" s="2" t="s">
        <v>6343</v>
      </c>
      <c r="H5567" s="2" t="s">
        <v>6344</v>
      </c>
      <c r="I5567" s="2" t="s">
        <v>20143</v>
      </c>
      <c r="J5567" s="2" t="s">
        <v>28</v>
      </c>
      <c r="K5567" s="2" t="s">
        <v>173</v>
      </c>
      <c r="L5567" s="2" t="s">
        <v>913</v>
      </c>
      <c r="M5567" s="2" t="s">
        <v>1209</v>
      </c>
      <c r="N5567" s="2" t="s">
        <v>4641</v>
      </c>
      <c r="O5567" s="2" t="s">
        <v>32</v>
      </c>
      <c r="P5567" s="24">
        <v>0</v>
      </c>
      <c r="Q5567" s="24">
        <v>1</v>
      </c>
      <c r="R5567" s="27" t="s">
        <v>1568</v>
      </c>
      <c r="S5567" s="28" t="s">
        <v>1589</v>
      </c>
      <c r="T5567" s="2" t="s">
        <v>33</v>
      </c>
      <c r="U5567" s="2">
        <v>0</v>
      </c>
      <c r="V5567" s="2" t="s">
        <v>16051</v>
      </c>
      <c r="W5567" s="2" t="s">
        <v>34</v>
      </c>
      <c r="X5567" s="58" t="s">
        <v>5797</v>
      </c>
      <c r="Z5567" s="2">
        <v>412000</v>
      </c>
      <c r="AB5567" s="58">
        <v>46087.68204861111</v>
      </c>
      <c r="AC5567" s="2">
        <v>0</v>
      </c>
      <c r="AD5567" s="104">
        <v>412000</v>
      </c>
      <c r="AE5567" s="2">
        <v>46087.68204861111</v>
      </c>
      <c r="AG5567" s="2">
        <v>89179</v>
      </c>
    </row>
    <row r="5568" spans="1:33" ht="45" x14ac:dyDescent="0.25">
      <c r="A5568" s="2" t="s">
        <v>8937</v>
      </c>
      <c r="B5568" s="2" t="s">
        <v>5760</v>
      </c>
      <c r="C5568" s="2" t="s">
        <v>8938</v>
      </c>
      <c r="F5568" s="2" t="s">
        <v>8939</v>
      </c>
      <c r="G5568" s="2" t="s">
        <v>8940</v>
      </c>
      <c r="H5568" s="2" t="s">
        <v>8941</v>
      </c>
      <c r="I5568" s="2" t="s">
        <v>21803</v>
      </c>
      <c r="J5568" s="2" t="s">
        <v>28</v>
      </c>
      <c r="K5568" s="2" t="s">
        <v>51</v>
      </c>
      <c r="L5568" s="2" t="s">
        <v>814</v>
      </c>
      <c r="M5568" s="2" t="s">
        <v>815</v>
      </c>
      <c r="N5568" s="2" t="s">
        <v>8784</v>
      </c>
      <c r="O5568" s="2" t="s">
        <v>32</v>
      </c>
      <c r="P5568" s="24">
        <v>0</v>
      </c>
      <c r="Q5568" s="24">
        <v>2</v>
      </c>
      <c r="R5568" s="27" t="s">
        <v>1568</v>
      </c>
      <c r="S5568" s="28" t="s">
        <v>1589</v>
      </c>
      <c r="T5568" s="2" t="s">
        <v>33</v>
      </c>
      <c r="U5568" s="2">
        <v>0</v>
      </c>
      <c r="V5568" s="2" t="s">
        <v>17582</v>
      </c>
      <c r="W5568" s="2" t="s">
        <v>34</v>
      </c>
      <c r="X5568" s="58" t="s">
        <v>5927</v>
      </c>
      <c r="Z5568" s="2">
        <v>412000</v>
      </c>
      <c r="AB5568" s="58">
        <v>46086.629976851851</v>
      </c>
      <c r="AC5568" s="2">
        <v>0</v>
      </c>
      <c r="AD5568" s="104">
        <v>412000</v>
      </c>
      <c r="AE5568" s="2">
        <v>46086.629976851851</v>
      </c>
      <c r="AG5568" s="2">
        <v>77079</v>
      </c>
    </row>
    <row r="5569" spans="1:33" ht="60" x14ac:dyDescent="0.25">
      <c r="A5569" s="2" t="s">
        <v>6887</v>
      </c>
      <c r="B5569" s="2" t="s">
        <v>5760</v>
      </c>
      <c r="C5569" s="2" t="s">
        <v>6888</v>
      </c>
      <c r="F5569" s="2" t="s">
        <v>6337</v>
      </c>
      <c r="G5569" s="2" t="s">
        <v>6338</v>
      </c>
      <c r="H5569" s="2" t="s">
        <v>6339</v>
      </c>
      <c r="I5569" s="2" t="s">
        <v>20097</v>
      </c>
      <c r="J5569" s="2" t="s">
        <v>28</v>
      </c>
      <c r="K5569" s="2" t="s">
        <v>173</v>
      </c>
      <c r="L5569" s="2" t="s">
        <v>5918</v>
      </c>
      <c r="M5569" s="2" t="s">
        <v>463</v>
      </c>
      <c r="N5569" s="2" t="s">
        <v>5919</v>
      </c>
      <c r="O5569" s="2" t="s">
        <v>705</v>
      </c>
      <c r="P5569" s="24">
        <v>0</v>
      </c>
      <c r="Q5569" s="24">
        <v>0</v>
      </c>
      <c r="R5569" s="27" t="s">
        <v>1578</v>
      </c>
      <c r="S5569" s="28" t="s">
        <v>1589</v>
      </c>
      <c r="T5569" s="2" t="s">
        <v>33</v>
      </c>
      <c r="U5569" s="2">
        <v>0</v>
      </c>
      <c r="V5569" s="2" t="s">
        <v>5927</v>
      </c>
      <c r="W5569" s="2" t="s">
        <v>34</v>
      </c>
      <c r="AC5569" s="2">
        <v>0</v>
      </c>
      <c r="AD5569" s="104"/>
    </row>
    <row r="5570" spans="1:33" ht="45" x14ac:dyDescent="0.25">
      <c r="A5570" s="2" t="s">
        <v>7317</v>
      </c>
      <c r="B5570" s="2" t="s">
        <v>5760</v>
      </c>
      <c r="C5570" s="2" t="s">
        <v>7318</v>
      </c>
      <c r="F5570" s="2" t="s">
        <v>7319</v>
      </c>
      <c r="G5570" s="2" t="s">
        <v>7320</v>
      </c>
      <c r="H5570" s="2" t="s">
        <v>2553</v>
      </c>
      <c r="I5570" s="2" t="s">
        <v>20701</v>
      </c>
      <c r="J5570" s="2" t="s">
        <v>28</v>
      </c>
      <c r="K5570" s="2" t="s">
        <v>29</v>
      </c>
      <c r="L5570" s="2" t="s">
        <v>35</v>
      </c>
      <c r="M5570" s="2" t="s">
        <v>36</v>
      </c>
      <c r="N5570" s="2" t="s">
        <v>3594</v>
      </c>
      <c r="O5570" s="2" t="s">
        <v>32</v>
      </c>
      <c r="P5570" s="24">
        <v>0</v>
      </c>
      <c r="Q5570" s="24">
        <v>1</v>
      </c>
      <c r="R5570" s="27" t="s">
        <v>1568</v>
      </c>
      <c r="S5570" s="28" t="s">
        <v>1589</v>
      </c>
      <c r="T5570" s="2" t="s">
        <v>33</v>
      </c>
      <c r="U5570" s="2">
        <v>0</v>
      </c>
      <c r="V5570" s="2" t="s">
        <v>19078</v>
      </c>
      <c r="W5570" s="2" t="s">
        <v>34</v>
      </c>
      <c r="X5570" s="58" t="s">
        <v>12657</v>
      </c>
      <c r="Z5570" s="2">
        <v>412000</v>
      </c>
      <c r="AB5570" s="58">
        <v>46089.92732638889</v>
      </c>
      <c r="AC5570" s="2">
        <v>0</v>
      </c>
      <c r="AD5570" s="104">
        <v>412000</v>
      </c>
      <c r="AE5570" s="2">
        <v>46089.92732638889</v>
      </c>
      <c r="AG5570" s="2">
        <v>100688</v>
      </c>
    </row>
    <row r="5571" spans="1:33" ht="45" x14ac:dyDescent="0.25">
      <c r="A5571" s="2" t="s">
        <v>12335</v>
      </c>
      <c r="B5571" s="2" t="s">
        <v>5760</v>
      </c>
      <c r="C5571" s="2" t="s">
        <v>12336</v>
      </c>
      <c r="F5571" s="2" t="s">
        <v>12337</v>
      </c>
      <c r="G5571" s="2" t="s">
        <v>12338</v>
      </c>
      <c r="H5571" s="2" t="s">
        <v>12339</v>
      </c>
      <c r="I5571" s="2" t="s">
        <v>23582</v>
      </c>
      <c r="J5571" s="2" t="s">
        <v>28</v>
      </c>
      <c r="K5571" s="2" t="s">
        <v>43</v>
      </c>
      <c r="L5571" s="2" t="s">
        <v>532</v>
      </c>
      <c r="M5571" s="2" t="s">
        <v>533</v>
      </c>
      <c r="N5571" s="2" t="s">
        <v>4029</v>
      </c>
      <c r="O5571" s="2" t="s">
        <v>705</v>
      </c>
      <c r="P5571" s="24">
        <v>0</v>
      </c>
      <c r="Q5571" s="24">
        <v>0</v>
      </c>
      <c r="R5571" s="27" t="s">
        <v>1578</v>
      </c>
      <c r="S5571" s="28" t="s">
        <v>1589</v>
      </c>
      <c r="T5571" s="2" t="s">
        <v>33</v>
      </c>
      <c r="U5571" s="2">
        <v>0</v>
      </c>
      <c r="V5571" s="2" t="s">
        <v>5927</v>
      </c>
      <c r="W5571" s="2" t="s">
        <v>34</v>
      </c>
      <c r="AC5571" s="2">
        <v>0</v>
      </c>
      <c r="AD5571" s="104"/>
    </row>
    <row r="5572" spans="1:33" ht="45" x14ac:dyDescent="0.25">
      <c r="A5572" s="2" t="s">
        <v>8871</v>
      </c>
      <c r="B5572" s="2" t="s">
        <v>5760</v>
      </c>
      <c r="C5572" s="2" t="s">
        <v>8872</v>
      </c>
      <c r="F5572" s="2" t="s">
        <v>8873</v>
      </c>
      <c r="G5572" s="2" t="s">
        <v>8874</v>
      </c>
      <c r="H5572" s="2" t="s">
        <v>8875</v>
      </c>
      <c r="I5572" s="2" t="s">
        <v>21804</v>
      </c>
      <c r="J5572" s="2" t="s">
        <v>28</v>
      </c>
      <c r="K5572" s="2" t="s">
        <v>51</v>
      </c>
      <c r="L5572" s="2" t="s">
        <v>814</v>
      </c>
      <c r="M5572" s="2" t="s">
        <v>815</v>
      </c>
      <c r="N5572" s="2" t="s">
        <v>8784</v>
      </c>
      <c r="O5572" s="2" t="s">
        <v>32</v>
      </c>
      <c r="P5572" s="24">
        <v>0</v>
      </c>
      <c r="Q5572" s="24">
        <v>1</v>
      </c>
      <c r="R5572" s="27" t="s">
        <v>1568</v>
      </c>
      <c r="S5572" s="28" t="s">
        <v>1589</v>
      </c>
      <c r="T5572" s="2" t="s">
        <v>33</v>
      </c>
      <c r="U5572" s="2">
        <v>0</v>
      </c>
      <c r="V5572" s="2" t="s">
        <v>17884</v>
      </c>
      <c r="W5572" s="2" t="s">
        <v>34</v>
      </c>
      <c r="X5572" s="58" t="s">
        <v>5927</v>
      </c>
      <c r="Z5572" s="2">
        <v>412000</v>
      </c>
      <c r="AB5572" s="58">
        <v>46086.633831018517</v>
      </c>
      <c r="AC5572" s="2">
        <v>0</v>
      </c>
      <c r="AD5572" s="104">
        <v>412000</v>
      </c>
      <c r="AE5572" s="2">
        <v>46086.633831018517</v>
      </c>
      <c r="AG5572" s="2">
        <v>77026</v>
      </c>
    </row>
    <row r="5573" spans="1:33" ht="45" x14ac:dyDescent="0.25">
      <c r="A5573" s="2" t="s">
        <v>10107</v>
      </c>
      <c r="B5573" s="2" t="s">
        <v>5760</v>
      </c>
      <c r="C5573" s="2" t="s">
        <v>10108</v>
      </c>
      <c r="F5573" s="2" t="s">
        <v>10109</v>
      </c>
      <c r="G5573" s="2" t="s">
        <v>10110</v>
      </c>
      <c r="H5573" s="2" t="s">
        <v>10111</v>
      </c>
      <c r="I5573" s="2" t="s">
        <v>22440</v>
      </c>
      <c r="J5573" s="2" t="s">
        <v>28</v>
      </c>
      <c r="K5573" s="2" t="s">
        <v>68</v>
      </c>
      <c r="L5573" s="2" t="s">
        <v>112</v>
      </c>
      <c r="M5573" s="2" t="s">
        <v>113</v>
      </c>
      <c r="N5573" s="2" t="s">
        <v>5262</v>
      </c>
      <c r="O5573" s="2" t="s">
        <v>32</v>
      </c>
      <c r="P5573" s="24">
        <v>0</v>
      </c>
      <c r="Q5573" s="24">
        <v>1</v>
      </c>
      <c r="R5573" s="27" t="s">
        <v>1568</v>
      </c>
      <c r="S5573" s="28" t="s">
        <v>1589</v>
      </c>
      <c r="T5573" s="2" t="s">
        <v>33</v>
      </c>
      <c r="U5573" s="2">
        <v>0</v>
      </c>
      <c r="V5573" s="2" t="s">
        <v>19646</v>
      </c>
      <c r="W5573" s="2" t="s">
        <v>34</v>
      </c>
      <c r="X5573" s="58" t="s">
        <v>5789</v>
      </c>
      <c r="Z5573" s="2">
        <v>412000</v>
      </c>
      <c r="AB5573" s="58">
        <v>46088.359618055554</v>
      </c>
      <c r="AC5573" s="2">
        <v>0</v>
      </c>
      <c r="AD5573" s="104">
        <v>412000</v>
      </c>
      <c r="AE5573" s="2">
        <v>46088.359618055554</v>
      </c>
      <c r="AG5573" s="2">
        <v>76139</v>
      </c>
    </row>
    <row r="5574" spans="1:33" ht="45" x14ac:dyDescent="0.25">
      <c r="A5574" s="2" t="s">
        <v>6894</v>
      </c>
      <c r="B5574" s="2" t="s">
        <v>5760</v>
      </c>
      <c r="C5574" s="2" t="s">
        <v>6895</v>
      </c>
      <c r="F5574" s="2" t="s">
        <v>6896</v>
      </c>
      <c r="G5574" s="2" t="s">
        <v>6897</v>
      </c>
      <c r="H5574" s="2" t="s">
        <v>6898</v>
      </c>
      <c r="I5574" s="2" t="s">
        <v>20144</v>
      </c>
      <c r="J5574" s="2" t="s">
        <v>28</v>
      </c>
      <c r="K5574" s="2" t="s">
        <v>173</v>
      </c>
      <c r="L5574" s="2" t="s">
        <v>327</v>
      </c>
      <c r="M5574" s="2" t="s">
        <v>328</v>
      </c>
      <c r="N5574" s="2" t="s">
        <v>4155</v>
      </c>
      <c r="O5574" s="2" t="s">
        <v>32</v>
      </c>
      <c r="P5574" s="24">
        <v>0</v>
      </c>
      <c r="Q5574" s="24">
        <v>1</v>
      </c>
      <c r="R5574" s="27" t="s">
        <v>1568</v>
      </c>
      <c r="S5574" s="28" t="s">
        <v>1589</v>
      </c>
      <c r="T5574" s="2" t="s">
        <v>33</v>
      </c>
      <c r="U5574" s="2">
        <v>0</v>
      </c>
      <c r="V5574" s="2" t="s">
        <v>24004</v>
      </c>
      <c r="W5574" s="2" t="s">
        <v>34</v>
      </c>
      <c r="X5574" s="58" t="s">
        <v>12666</v>
      </c>
      <c r="Z5574" s="2">
        <v>412000</v>
      </c>
      <c r="AB5574" s="58">
        <v>46092.419189814813</v>
      </c>
      <c r="AC5574" s="2">
        <v>0</v>
      </c>
      <c r="AD5574" s="104">
        <v>412000</v>
      </c>
      <c r="AE5574" s="2">
        <v>46092.419189814813</v>
      </c>
      <c r="AG5574" s="2">
        <v>109286</v>
      </c>
    </row>
    <row r="5575" spans="1:33" ht="45" x14ac:dyDescent="0.25">
      <c r="A5575" s="2" t="s">
        <v>10406</v>
      </c>
      <c r="B5575" s="2" t="s">
        <v>5760</v>
      </c>
      <c r="C5575" s="2" t="s">
        <v>10407</v>
      </c>
      <c r="F5575" s="2" t="s">
        <v>10408</v>
      </c>
      <c r="G5575" s="2" t="s">
        <v>10409</v>
      </c>
      <c r="H5575" s="2" t="s">
        <v>10410</v>
      </c>
      <c r="I5575" s="2" t="s">
        <v>22441</v>
      </c>
      <c r="J5575" s="2" t="s">
        <v>28</v>
      </c>
      <c r="K5575" s="2" t="s">
        <v>68</v>
      </c>
      <c r="L5575" s="2" t="s">
        <v>10411</v>
      </c>
      <c r="M5575" s="2" t="s">
        <v>118</v>
      </c>
      <c r="N5575" s="2" t="s">
        <v>10412</v>
      </c>
      <c r="O5575" s="2" t="s">
        <v>37</v>
      </c>
      <c r="P5575" s="24">
        <v>0</v>
      </c>
      <c r="Q5575" s="24">
        <v>0</v>
      </c>
      <c r="R5575" s="27" t="s">
        <v>1578</v>
      </c>
      <c r="S5575" s="28" t="s">
        <v>1589</v>
      </c>
      <c r="T5575" s="2" t="s">
        <v>33</v>
      </c>
      <c r="U5575" s="2">
        <v>0</v>
      </c>
      <c r="V5575" s="2" t="s">
        <v>5789</v>
      </c>
      <c r="W5575" s="2" t="s">
        <v>34</v>
      </c>
      <c r="X5575" s="58" t="s">
        <v>5789</v>
      </c>
      <c r="Y5575" s="2" t="s">
        <v>39</v>
      </c>
      <c r="Z5575" s="2">
        <v>412000</v>
      </c>
      <c r="AA5575" s="2" t="s">
        <v>40</v>
      </c>
      <c r="AB5575" s="58">
        <v>46088.893541666665</v>
      </c>
      <c r="AC5575" s="2">
        <v>0</v>
      </c>
      <c r="AD5575" s="104">
        <v>412000</v>
      </c>
      <c r="AE5575" s="2">
        <v>46088.893541666665</v>
      </c>
      <c r="AG5575" s="2">
        <v>96714</v>
      </c>
    </row>
    <row r="5576" spans="1:33" ht="45" x14ac:dyDescent="0.25">
      <c r="A5576" s="2" t="s">
        <v>5913</v>
      </c>
      <c r="B5576" s="2" t="s">
        <v>5760</v>
      </c>
      <c r="C5576" s="2" t="s">
        <v>5914</v>
      </c>
      <c r="F5576" s="2" t="s">
        <v>5915</v>
      </c>
      <c r="G5576" s="2" t="s">
        <v>5916</v>
      </c>
      <c r="H5576" s="2" t="s">
        <v>5917</v>
      </c>
      <c r="I5576" s="2" t="s">
        <v>20145</v>
      </c>
      <c r="J5576" s="2" t="s">
        <v>28</v>
      </c>
      <c r="K5576" s="2" t="s">
        <v>173</v>
      </c>
      <c r="L5576" s="2" t="s">
        <v>5918</v>
      </c>
      <c r="M5576" s="2" t="s">
        <v>463</v>
      </c>
      <c r="N5576" s="2" t="s">
        <v>5919</v>
      </c>
      <c r="O5576" s="2" t="s">
        <v>705</v>
      </c>
      <c r="P5576" s="24">
        <v>0</v>
      </c>
      <c r="Q5576" s="24">
        <v>0</v>
      </c>
      <c r="R5576" s="27" t="s">
        <v>1578</v>
      </c>
      <c r="S5576" s="28" t="s">
        <v>1586</v>
      </c>
      <c r="T5576" s="2" t="s">
        <v>296</v>
      </c>
      <c r="U5576" s="2">
        <v>0</v>
      </c>
      <c r="V5576" s="2" t="s">
        <v>5927</v>
      </c>
      <c r="W5576" s="2" t="s">
        <v>34</v>
      </c>
      <c r="AC5576" s="2">
        <v>0</v>
      </c>
      <c r="AD5576" s="104"/>
    </row>
    <row r="5577" spans="1:33" ht="45" x14ac:dyDescent="0.25">
      <c r="A5577" s="2" t="s">
        <v>6742</v>
      </c>
      <c r="B5577" s="2" t="s">
        <v>5760</v>
      </c>
      <c r="C5577" s="2" t="s">
        <v>6743</v>
      </c>
      <c r="F5577" s="2" t="s">
        <v>5915</v>
      </c>
      <c r="G5577" s="2" t="s">
        <v>5916</v>
      </c>
      <c r="H5577" s="2" t="s">
        <v>5917</v>
      </c>
      <c r="I5577" s="2" t="s">
        <v>20145</v>
      </c>
      <c r="J5577" s="2" t="s">
        <v>28</v>
      </c>
      <c r="K5577" s="2" t="s">
        <v>173</v>
      </c>
      <c r="L5577" s="2" t="s">
        <v>5918</v>
      </c>
      <c r="M5577" s="2" t="s">
        <v>463</v>
      </c>
      <c r="N5577" s="2" t="s">
        <v>5919</v>
      </c>
      <c r="O5577" s="2" t="s">
        <v>705</v>
      </c>
      <c r="P5577" s="24">
        <v>0</v>
      </c>
      <c r="Q5577" s="24">
        <v>0</v>
      </c>
      <c r="R5577" s="27" t="s">
        <v>1578</v>
      </c>
      <c r="S5577" s="28" t="s">
        <v>1589</v>
      </c>
      <c r="T5577" s="2" t="s">
        <v>33</v>
      </c>
      <c r="U5577" s="2">
        <v>0</v>
      </c>
      <c r="V5577" s="2" t="s">
        <v>5927</v>
      </c>
      <c r="W5577" s="2" t="s">
        <v>34</v>
      </c>
      <c r="AC5577" s="2">
        <v>0</v>
      </c>
      <c r="AD5577" s="104"/>
    </row>
    <row r="5578" spans="1:33" ht="45" x14ac:dyDescent="0.25">
      <c r="A5578" s="2" t="s">
        <v>12423</v>
      </c>
      <c r="B5578" s="2" t="s">
        <v>5760</v>
      </c>
      <c r="C5578" s="2" t="s">
        <v>12424</v>
      </c>
      <c r="F5578" s="2" t="s">
        <v>12425</v>
      </c>
      <c r="G5578" s="2" t="s">
        <v>12426</v>
      </c>
      <c r="H5578" s="2" t="s">
        <v>12427</v>
      </c>
      <c r="I5578" s="2" t="s">
        <v>23583</v>
      </c>
      <c r="J5578" s="2" t="s">
        <v>28</v>
      </c>
      <c r="K5578" s="2" t="s">
        <v>43</v>
      </c>
      <c r="L5578" s="2" t="s">
        <v>408</v>
      </c>
      <c r="M5578" s="2" t="s">
        <v>409</v>
      </c>
      <c r="N5578" s="2" t="s">
        <v>3661</v>
      </c>
      <c r="O5578" s="2" t="s">
        <v>705</v>
      </c>
      <c r="P5578" s="24">
        <v>0</v>
      </c>
      <c r="Q5578" s="24">
        <v>0</v>
      </c>
      <c r="R5578" s="27" t="s">
        <v>1578</v>
      </c>
      <c r="S5578" s="28" t="s">
        <v>1589</v>
      </c>
      <c r="T5578" s="2" t="s">
        <v>33</v>
      </c>
      <c r="U5578" s="2">
        <v>0</v>
      </c>
      <c r="V5578" s="2" t="s">
        <v>12666</v>
      </c>
      <c r="W5578" s="2" t="s">
        <v>34</v>
      </c>
      <c r="AC5578" s="2">
        <v>0</v>
      </c>
      <c r="AD5578" s="104"/>
    </row>
    <row r="5579" spans="1:33" ht="45" x14ac:dyDescent="0.25">
      <c r="A5579" s="2" t="s">
        <v>6422</v>
      </c>
      <c r="B5579" s="2" t="s">
        <v>5760</v>
      </c>
      <c r="C5579" s="2" t="s">
        <v>6423</v>
      </c>
      <c r="F5579" s="2" t="s">
        <v>6424</v>
      </c>
      <c r="G5579" s="2" t="s">
        <v>6425</v>
      </c>
      <c r="H5579" s="2" t="s">
        <v>6426</v>
      </c>
      <c r="I5579" s="2" t="s">
        <v>20146</v>
      </c>
      <c r="J5579" s="2" t="s">
        <v>28</v>
      </c>
      <c r="K5579" s="2" t="s">
        <v>173</v>
      </c>
      <c r="L5579" s="2" t="s">
        <v>452</v>
      </c>
      <c r="M5579" s="2" t="s">
        <v>453</v>
      </c>
      <c r="N5579" s="2" t="s">
        <v>4554</v>
      </c>
      <c r="O5579" s="2" t="s">
        <v>705</v>
      </c>
      <c r="P5579" s="24">
        <v>0</v>
      </c>
      <c r="Q5579" s="24">
        <v>0</v>
      </c>
      <c r="R5579" s="27" t="s">
        <v>1578</v>
      </c>
      <c r="S5579" s="28" t="s">
        <v>1589</v>
      </c>
      <c r="T5579" s="2" t="s">
        <v>33</v>
      </c>
      <c r="U5579" s="2">
        <v>0</v>
      </c>
      <c r="V5579" s="2" t="s">
        <v>5927</v>
      </c>
      <c r="W5579" s="2" t="s">
        <v>34</v>
      </c>
      <c r="AC5579" s="2">
        <v>0</v>
      </c>
      <c r="AD5579" s="104"/>
    </row>
    <row r="5580" spans="1:33" ht="45" x14ac:dyDescent="0.25">
      <c r="A5580" s="2" t="s">
        <v>10093</v>
      </c>
      <c r="B5580" s="2" t="s">
        <v>5760</v>
      </c>
      <c r="C5580" s="2" t="s">
        <v>10094</v>
      </c>
      <c r="F5580" s="2" t="s">
        <v>10095</v>
      </c>
      <c r="G5580" s="2" t="s">
        <v>10096</v>
      </c>
      <c r="H5580" s="2" t="s">
        <v>10097</v>
      </c>
      <c r="I5580" s="2" t="s">
        <v>22442</v>
      </c>
      <c r="J5580" s="2" t="s">
        <v>28</v>
      </c>
      <c r="K5580" s="2" t="s">
        <v>68</v>
      </c>
      <c r="L5580" s="2" t="s">
        <v>9930</v>
      </c>
      <c r="M5580" s="2" t="s">
        <v>9931</v>
      </c>
      <c r="N5580" s="2" t="s">
        <v>9932</v>
      </c>
      <c r="O5580" s="2" t="s">
        <v>32</v>
      </c>
      <c r="P5580" s="24">
        <v>0</v>
      </c>
      <c r="Q5580" s="24">
        <v>1</v>
      </c>
      <c r="R5580" s="27" t="s">
        <v>1568</v>
      </c>
      <c r="S5580" s="28" t="s">
        <v>1589</v>
      </c>
      <c r="T5580" s="2" t="s">
        <v>33</v>
      </c>
      <c r="U5580" s="2">
        <v>0</v>
      </c>
      <c r="V5580" s="2" t="s">
        <v>16062</v>
      </c>
      <c r="W5580" s="2" t="s">
        <v>34</v>
      </c>
      <c r="X5580" s="58" t="s">
        <v>5927</v>
      </c>
      <c r="Z5580" s="2">
        <v>412000</v>
      </c>
      <c r="AB5580" s="58">
        <v>46086.884571759256</v>
      </c>
      <c r="AC5580" s="2">
        <v>0</v>
      </c>
      <c r="AD5580" s="104">
        <v>412000</v>
      </c>
      <c r="AE5580" s="2">
        <v>46086.884571759256</v>
      </c>
      <c r="AG5580" s="2">
        <v>76160</v>
      </c>
    </row>
    <row r="5581" spans="1:33" ht="45" x14ac:dyDescent="0.25">
      <c r="A5581" s="2" t="s">
        <v>11753</v>
      </c>
      <c r="B5581" s="2" t="s">
        <v>5760</v>
      </c>
      <c r="C5581" s="2" t="s">
        <v>11754</v>
      </c>
      <c r="F5581" s="2" t="s">
        <v>10430</v>
      </c>
      <c r="G5581" s="2" t="s">
        <v>10431</v>
      </c>
      <c r="H5581" s="2" t="s">
        <v>10432</v>
      </c>
      <c r="I5581" s="2" t="s">
        <v>22443</v>
      </c>
      <c r="J5581" s="2" t="s">
        <v>28</v>
      </c>
      <c r="K5581" s="2" t="s">
        <v>68</v>
      </c>
      <c r="L5581" s="2" t="s">
        <v>110</v>
      </c>
      <c r="M5581" s="2" t="s">
        <v>111</v>
      </c>
      <c r="N5581" s="2" t="s">
        <v>3611</v>
      </c>
      <c r="O5581" s="2" t="s">
        <v>705</v>
      </c>
      <c r="P5581" s="24">
        <v>0</v>
      </c>
      <c r="Q5581" s="24">
        <v>0</v>
      </c>
      <c r="R5581" s="27" t="s">
        <v>1578</v>
      </c>
      <c r="S5581" s="28" t="s">
        <v>1589</v>
      </c>
      <c r="T5581" s="2" t="s">
        <v>33</v>
      </c>
      <c r="U5581" s="2">
        <v>0</v>
      </c>
      <c r="V5581" s="2" t="s">
        <v>5797</v>
      </c>
      <c r="W5581" s="2" t="s">
        <v>34</v>
      </c>
      <c r="AC5581" s="2">
        <v>0</v>
      </c>
      <c r="AD5581" s="104"/>
    </row>
    <row r="5582" spans="1:33" ht="45" x14ac:dyDescent="0.25">
      <c r="A5582" s="2" t="s">
        <v>6203</v>
      </c>
      <c r="B5582" s="2" t="s">
        <v>5760</v>
      </c>
      <c r="C5582" s="2" t="s">
        <v>6204</v>
      </c>
      <c r="F5582" s="2" t="s">
        <v>6205</v>
      </c>
      <c r="G5582" s="2" t="s">
        <v>6206</v>
      </c>
      <c r="H5582" s="2" t="s">
        <v>5148</v>
      </c>
      <c r="I5582" s="2" t="s">
        <v>20147</v>
      </c>
      <c r="J5582" s="2" t="s">
        <v>28</v>
      </c>
      <c r="K5582" s="2" t="s">
        <v>173</v>
      </c>
      <c r="L5582" s="2" t="s">
        <v>906</v>
      </c>
      <c r="M5582" s="2" t="s">
        <v>907</v>
      </c>
      <c r="N5582" s="2" t="s">
        <v>4008</v>
      </c>
      <c r="O5582" s="2" t="s">
        <v>32</v>
      </c>
      <c r="P5582" s="24">
        <v>0</v>
      </c>
      <c r="Q5582" s="24">
        <v>2</v>
      </c>
      <c r="R5582" s="27" t="s">
        <v>1568</v>
      </c>
      <c r="S5582" s="28" t="s">
        <v>1589</v>
      </c>
      <c r="T5582" s="2" t="s">
        <v>33</v>
      </c>
      <c r="U5582" s="2">
        <v>0</v>
      </c>
      <c r="V5582" s="2" t="s">
        <v>17905</v>
      </c>
      <c r="W5582" s="2" t="s">
        <v>34</v>
      </c>
      <c r="X5582" s="58" t="s">
        <v>12666</v>
      </c>
      <c r="Z5582" s="2">
        <v>412000</v>
      </c>
      <c r="AB5582" s="58">
        <v>46092.625300925924</v>
      </c>
      <c r="AC5582" s="2">
        <v>0</v>
      </c>
      <c r="AD5582" s="104">
        <v>412000</v>
      </c>
      <c r="AE5582" s="2">
        <v>46092.625300925924</v>
      </c>
      <c r="AG5582" s="2">
        <v>79446</v>
      </c>
    </row>
    <row r="5583" spans="1:33" ht="45" x14ac:dyDescent="0.25">
      <c r="A5583" s="2" t="s">
        <v>10920</v>
      </c>
      <c r="B5583" s="2" t="s">
        <v>5760</v>
      </c>
      <c r="C5583" s="2" t="s">
        <v>10921</v>
      </c>
      <c r="F5583" s="2" t="s">
        <v>10922</v>
      </c>
      <c r="G5583" s="2" t="s">
        <v>10923</v>
      </c>
      <c r="H5583" s="2" t="s">
        <v>10924</v>
      </c>
      <c r="I5583" s="2" t="s">
        <v>22444</v>
      </c>
      <c r="J5583" s="2" t="s">
        <v>28</v>
      </c>
      <c r="K5583" s="2" t="s">
        <v>68</v>
      </c>
      <c r="L5583" s="2" t="s">
        <v>195</v>
      </c>
      <c r="M5583" s="2" t="s">
        <v>196</v>
      </c>
      <c r="N5583" s="2" t="s">
        <v>5336</v>
      </c>
      <c r="O5583" s="2" t="s">
        <v>705</v>
      </c>
      <c r="P5583" s="24">
        <v>0</v>
      </c>
      <c r="Q5583" s="24">
        <v>0</v>
      </c>
      <c r="R5583" s="27" t="s">
        <v>1578</v>
      </c>
      <c r="S5583" s="28" t="s">
        <v>1589</v>
      </c>
      <c r="T5583" s="2" t="s">
        <v>33</v>
      </c>
      <c r="U5583" s="2">
        <v>0</v>
      </c>
      <c r="V5583" s="2" t="s">
        <v>5789</v>
      </c>
      <c r="W5583" s="2" t="s">
        <v>34</v>
      </c>
      <c r="AC5583" s="2">
        <v>0</v>
      </c>
      <c r="AD5583" s="104"/>
    </row>
    <row r="5584" spans="1:33" ht="45" x14ac:dyDescent="0.25">
      <c r="A5584" s="2" t="s">
        <v>6310</v>
      </c>
      <c r="B5584" s="2" t="s">
        <v>5760</v>
      </c>
      <c r="C5584" s="2" t="s">
        <v>6311</v>
      </c>
      <c r="F5584" s="2" t="s">
        <v>6312</v>
      </c>
      <c r="G5584" s="2" t="s">
        <v>6313</v>
      </c>
      <c r="H5584" s="2" t="s">
        <v>6314</v>
      </c>
      <c r="I5584" s="2" t="s">
        <v>20148</v>
      </c>
      <c r="J5584" s="2" t="s">
        <v>28</v>
      </c>
      <c r="K5584" s="2" t="s">
        <v>173</v>
      </c>
      <c r="L5584" s="2" t="s">
        <v>190</v>
      </c>
      <c r="M5584" s="2" t="s">
        <v>191</v>
      </c>
      <c r="N5584" s="2" t="s">
        <v>2793</v>
      </c>
      <c r="O5584" s="2" t="s">
        <v>32</v>
      </c>
      <c r="P5584" s="24">
        <v>0</v>
      </c>
      <c r="Q5584" s="24">
        <v>1</v>
      </c>
      <c r="R5584" s="27" t="s">
        <v>1568</v>
      </c>
      <c r="S5584" s="28" t="s">
        <v>1589</v>
      </c>
      <c r="T5584" s="2" t="s">
        <v>33</v>
      </c>
      <c r="U5584" s="2">
        <v>0</v>
      </c>
      <c r="V5584" s="2" t="s">
        <v>17582</v>
      </c>
      <c r="W5584" s="2" t="s">
        <v>34</v>
      </c>
      <c r="X5584" s="58" t="s">
        <v>5789</v>
      </c>
      <c r="Z5584" s="2">
        <v>412000</v>
      </c>
      <c r="AB5584" s="58">
        <v>46088.545057870368</v>
      </c>
      <c r="AC5584" s="2">
        <v>0</v>
      </c>
      <c r="AD5584" s="104">
        <v>412000</v>
      </c>
      <c r="AE5584" s="2">
        <v>46088.545057870368</v>
      </c>
      <c r="AG5584" s="2">
        <v>89186</v>
      </c>
    </row>
    <row r="5585" spans="1:33" ht="60" x14ac:dyDescent="0.25">
      <c r="A5585" s="2" t="s">
        <v>12554</v>
      </c>
      <c r="B5585" s="2" t="s">
        <v>5760</v>
      </c>
      <c r="C5585" s="2" t="s">
        <v>12555</v>
      </c>
      <c r="F5585" s="2" t="s">
        <v>12556</v>
      </c>
      <c r="G5585" s="2" t="s">
        <v>12557</v>
      </c>
      <c r="H5585" s="2" t="s">
        <v>3079</v>
      </c>
      <c r="I5585" s="2" t="s">
        <v>23584</v>
      </c>
      <c r="J5585" s="2" t="s">
        <v>28</v>
      </c>
      <c r="K5585" s="2" t="s">
        <v>43</v>
      </c>
      <c r="L5585" s="2" t="s">
        <v>274</v>
      </c>
      <c r="M5585" s="2" t="s">
        <v>533</v>
      </c>
      <c r="N5585" s="2" t="s">
        <v>4029</v>
      </c>
      <c r="O5585" s="2" t="s">
        <v>18539</v>
      </c>
      <c r="P5585" s="24">
        <v>0</v>
      </c>
      <c r="Q5585" s="24">
        <v>0</v>
      </c>
      <c r="R5585" s="27" t="s">
        <v>1580</v>
      </c>
      <c r="S5585" s="28" t="s">
        <v>1589</v>
      </c>
      <c r="T5585" s="2" t="s">
        <v>33</v>
      </c>
      <c r="W5585" s="2" t="s">
        <v>34</v>
      </c>
      <c r="AC5585" s="2">
        <v>0</v>
      </c>
      <c r="AD5585" s="104"/>
    </row>
    <row r="5586" spans="1:33" ht="45" x14ac:dyDescent="0.25">
      <c r="A5586" s="2" t="s">
        <v>9918</v>
      </c>
      <c r="B5586" s="2" t="s">
        <v>5760</v>
      </c>
      <c r="C5586" s="2" t="s">
        <v>9919</v>
      </c>
      <c r="F5586" s="2" t="s">
        <v>956</v>
      </c>
      <c r="G5586" s="2" t="s">
        <v>4091</v>
      </c>
      <c r="H5586" s="2" t="s">
        <v>4092</v>
      </c>
      <c r="I5586" s="2" t="s">
        <v>22923</v>
      </c>
      <c r="J5586" s="2" t="s">
        <v>28</v>
      </c>
      <c r="K5586" s="2" t="s">
        <v>68</v>
      </c>
      <c r="L5586" s="2" t="s">
        <v>222</v>
      </c>
      <c r="M5586" s="2" t="s">
        <v>223</v>
      </c>
      <c r="N5586" s="2" t="s">
        <v>4086</v>
      </c>
      <c r="O5586" s="2" t="s">
        <v>712</v>
      </c>
      <c r="P5586" s="24">
        <v>0</v>
      </c>
      <c r="Q5586" s="24">
        <v>0</v>
      </c>
      <c r="R5586" s="27" t="s">
        <v>1578</v>
      </c>
      <c r="S5586" s="28" t="s">
        <v>1582</v>
      </c>
      <c r="T5586" s="2" t="s">
        <v>160</v>
      </c>
      <c r="U5586" s="2">
        <v>0</v>
      </c>
      <c r="V5586" s="2" t="s">
        <v>24754</v>
      </c>
      <c r="W5586" s="2" t="s">
        <v>34</v>
      </c>
      <c r="AC5586" s="2">
        <v>0</v>
      </c>
      <c r="AD5586" s="104"/>
    </row>
    <row r="5587" spans="1:33" ht="45" x14ac:dyDescent="0.25">
      <c r="A5587" s="2" t="s">
        <v>12113</v>
      </c>
      <c r="B5587" s="2" t="s">
        <v>5760</v>
      </c>
      <c r="C5587" s="2" t="s">
        <v>12114</v>
      </c>
      <c r="F5587" s="2" t="s">
        <v>12115</v>
      </c>
      <c r="G5587" s="2" t="s">
        <v>12116</v>
      </c>
      <c r="H5587" s="2" t="s">
        <v>10341</v>
      </c>
      <c r="I5587" s="2" t="s">
        <v>23585</v>
      </c>
      <c r="J5587" s="2" t="s">
        <v>28</v>
      </c>
      <c r="K5587" s="2" t="s">
        <v>43</v>
      </c>
      <c r="L5587" s="2" t="s">
        <v>2156</v>
      </c>
      <c r="M5587" s="2" t="s">
        <v>1606</v>
      </c>
      <c r="N5587" s="2" t="s">
        <v>5340</v>
      </c>
      <c r="O5587" s="2" t="s">
        <v>32</v>
      </c>
      <c r="P5587" s="24">
        <v>0</v>
      </c>
      <c r="Q5587" s="24">
        <v>1</v>
      </c>
      <c r="R5587" s="27" t="s">
        <v>1568</v>
      </c>
      <c r="S5587" s="28" t="s">
        <v>1589</v>
      </c>
      <c r="T5587" s="2" t="s">
        <v>33</v>
      </c>
      <c r="U5587" s="2">
        <v>0</v>
      </c>
      <c r="V5587" s="2" t="s">
        <v>17683</v>
      </c>
      <c r="W5587" s="2" t="s">
        <v>34</v>
      </c>
      <c r="X5587" s="58" t="s">
        <v>12666</v>
      </c>
      <c r="Z5587" s="2">
        <v>412000</v>
      </c>
      <c r="AB5587" s="58">
        <v>46092.654641203706</v>
      </c>
      <c r="AC5587" s="2">
        <v>0</v>
      </c>
      <c r="AD5587" s="104">
        <v>412000</v>
      </c>
      <c r="AE5587" s="2">
        <v>46092.654641203706</v>
      </c>
      <c r="AG5587" s="2">
        <v>76843</v>
      </c>
    </row>
    <row r="5588" spans="1:33" ht="45" x14ac:dyDescent="0.25">
      <c r="A5588" s="2" t="s">
        <v>8876</v>
      </c>
      <c r="B5588" s="2" t="s">
        <v>5760</v>
      </c>
      <c r="C5588" s="2" t="s">
        <v>8877</v>
      </c>
      <c r="F5588" s="2" t="s">
        <v>8878</v>
      </c>
      <c r="G5588" s="2" t="s">
        <v>8879</v>
      </c>
      <c r="H5588" s="2" t="s">
        <v>8880</v>
      </c>
      <c r="I5588" s="2" t="s">
        <v>21805</v>
      </c>
      <c r="J5588" s="2" t="s">
        <v>28</v>
      </c>
      <c r="K5588" s="2" t="s">
        <v>51</v>
      </c>
      <c r="L5588" s="2" t="s">
        <v>814</v>
      </c>
      <c r="M5588" s="2" t="s">
        <v>815</v>
      </c>
      <c r="N5588" s="2" t="s">
        <v>8784</v>
      </c>
      <c r="O5588" s="2" t="s">
        <v>32</v>
      </c>
      <c r="P5588" s="24">
        <v>0</v>
      </c>
      <c r="Q5588" s="24">
        <v>1</v>
      </c>
      <c r="R5588" s="27" t="s">
        <v>1568</v>
      </c>
      <c r="S5588" s="28" t="s">
        <v>1589</v>
      </c>
      <c r="T5588" s="2" t="s">
        <v>33</v>
      </c>
      <c r="U5588" s="2">
        <v>0</v>
      </c>
      <c r="V5588" s="2" t="s">
        <v>18533</v>
      </c>
      <c r="W5588" s="2" t="s">
        <v>34</v>
      </c>
      <c r="X5588" s="58" t="s">
        <v>5927</v>
      </c>
      <c r="Z5588" s="2">
        <v>412000</v>
      </c>
      <c r="AB5588" s="58">
        <v>46086.633402777778</v>
      </c>
      <c r="AC5588" s="2">
        <v>0</v>
      </c>
      <c r="AD5588" s="104">
        <v>412000</v>
      </c>
      <c r="AE5588" s="2">
        <v>46086.633402777778</v>
      </c>
      <c r="AG5588" s="2">
        <v>77029</v>
      </c>
    </row>
    <row r="5589" spans="1:33" ht="45" x14ac:dyDescent="0.25">
      <c r="A5589" s="2" t="s">
        <v>11423</v>
      </c>
      <c r="B5589" s="2" t="s">
        <v>5760</v>
      </c>
      <c r="C5589" s="2" t="s">
        <v>11424</v>
      </c>
      <c r="F5589" s="2" t="s">
        <v>11425</v>
      </c>
      <c r="G5589" s="2" t="s">
        <v>11426</v>
      </c>
      <c r="H5589" s="2" t="s">
        <v>11427</v>
      </c>
      <c r="I5589" s="2" t="s">
        <v>22445</v>
      </c>
      <c r="J5589" s="2" t="s">
        <v>28</v>
      </c>
      <c r="K5589" s="2" t="s">
        <v>68</v>
      </c>
      <c r="L5589" s="2" t="s">
        <v>466</v>
      </c>
      <c r="M5589" s="2" t="s">
        <v>467</v>
      </c>
      <c r="N5589" s="2" t="s">
        <v>5436</v>
      </c>
      <c r="O5589" s="2" t="s">
        <v>705</v>
      </c>
      <c r="P5589" s="24">
        <v>0</v>
      </c>
      <c r="Q5589" s="24">
        <v>0</v>
      </c>
      <c r="R5589" s="27" t="s">
        <v>1578</v>
      </c>
      <c r="S5589" s="28" t="s">
        <v>1589</v>
      </c>
      <c r="T5589" s="2" t="s">
        <v>33</v>
      </c>
      <c r="U5589" s="2">
        <v>0</v>
      </c>
      <c r="V5589" s="2" t="s">
        <v>5789</v>
      </c>
      <c r="W5589" s="2" t="s">
        <v>34</v>
      </c>
      <c r="AC5589" s="2">
        <v>0</v>
      </c>
      <c r="AD5589" s="104"/>
    </row>
    <row r="5590" spans="1:33" ht="45" x14ac:dyDescent="0.25">
      <c r="A5590" s="2" t="s">
        <v>8826</v>
      </c>
      <c r="B5590" s="2" t="s">
        <v>5760</v>
      </c>
      <c r="C5590" s="2" t="s">
        <v>8827</v>
      </c>
      <c r="F5590" s="2" t="s">
        <v>8828</v>
      </c>
      <c r="G5590" s="2" t="s">
        <v>8829</v>
      </c>
      <c r="H5590" s="2" t="s">
        <v>8830</v>
      </c>
      <c r="I5590" s="2" t="s">
        <v>21806</v>
      </c>
      <c r="J5590" s="2" t="s">
        <v>28</v>
      </c>
      <c r="K5590" s="2" t="s">
        <v>51</v>
      </c>
      <c r="L5590" s="2" t="s">
        <v>814</v>
      </c>
      <c r="M5590" s="2" t="s">
        <v>815</v>
      </c>
      <c r="N5590" s="2" t="s">
        <v>8784</v>
      </c>
      <c r="O5590" s="2" t="s">
        <v>32</v>
      </c>
      <c r="P5590" s="24">
        <v>0</v>
      </c>
      <c r="Q5590" s="24">
        <v>1</v>
      </c>
      <c r="R5590" s="27" t="s">
        <v>1568</v>
      </c>
      <c r="S5590" s="28" t="s">
        <v>1589</v>
      </c>
      <c r="T5590" s="2" t="s">
        <v>33</v>
      </c>
      <c r="U5590" s="2">
        <v>0</v>
      </c>
      <c r="V5590" s="2" t="s">
        <v>17884</v>
      </c>
      <c r="W5590" s="2" t="s">
        <v>34</v>
      </c>
      <c r="X5590" s="58" t="s">
        <v>5927</v>
      </c>
      <c r="Z5590" s="2">
        <v>412000</v>
      </c>
      <c r="AB5590" s="58">
        <v>46086.632615740738</v>
      </c>
      <c r="AC5590" s="2">
        <v>0</v>
      </c>
      <c r="AD5590" s="104">
        <v>412000</v>
      </c>
      <c r="AE5590" s="2">
        <v>46086.632615740738</v>
      </c>
      <c r="AG5590" s="2">
        <v>77033</v>
      </c>
    </row>
    <row r="5591" spans="1:33" ht="45" x14ac:dyDescent="0.25">
      <c r="A5591" s="2" t="s">
        <v>11445</v>
      </c>
      <c r="B5591" s="2" t="s">
        <v>5760</v>
      </c>
      <c r="C5591" s="2" t="s">
        <v>11446</v>
      </c>
      <c r="F5591" s="2" t="s">
        <v>2053</v>
      </c>
      <c r="G5591" s="2" t="s">
        <v>3613</v>
      </c>
      <c r="H5591" s="2" t="s">
        <v>3614</v>
      </c>
      <c r="I5591" s="2" t="s">
        <v>22332</v>
      </c>
      <c r="J5591" s="2" t="s">
        <v>28</v>
      </c>
      <c r="K5591" s="2" t="s">
        <v>68</v>
      </c>
      <c r="L5591" s="2" t="s">
        <v>110</v>
      </c>
      <c r="M5591" s="2" t="s">
        <v>111</v>
      </c>
      <c r="N5591" s="2" t="s">
        <v>3611</v>
      </c>
      <c r="O5591" s="2" t="s">
        <v>705</v>
      </c>
      <c r="P5591" s="24">
        <v>0</v>
      </c>
      <c r="Q5591" s="24">
        <v>0</v>
      </c>
      <c r="R5591" s="27" t="s">
        <v>1578</v>
      </c>
      <c r="S5591" s="28" t="s">
        <v>1589</v>
      </c>
      <c r="T5591" s="2" t="s">
        <v>33</v>
      </c>
      <c r="U5591" s="2">
        <v>0</v>
      </c>
      <c r="V5591" s="2" t="s">
        <v>5789</v>
      </c>
      <c r="W5591" s="2" t="s">
        <v>34</v>
      </c>
      <c r="AC5591" s="2">
        <v>0</v>
      </c>
      <c r="AD5591" s="104"/>
    </row>
    <row r="5592" spans="1:33" ht="60" x14ac:dyDescent="0.25">
      <c r="A5592" s="2" t="s">
        <v>10712</v>
      </c>
      <c r="B5592" s="2" t="s">
        <v>5760</v>
      </c>
      <c r="C5592" s="2" t="s">
        <v>10713</v>
      </c>
      <c r="F5592" s="2" t="s">
        <v>10714</v>
      </c>
      <c r="G5592" s="2" t="s">
        <v>10715</v>
      </c>
      <c r="H5592" s="2" t="s">
        <v>7441</v>
      </c>
      <c r="I5592" s="2" t="s">
        <v>22446</v>
      </c>
      <c r="J5592" s="2" t="s">
        <v>28</v>
      </c>
      <c r="K5592" s="2" t="s">
        <v>68</v>
      </c>
      <c r="L5592" s="2" t="s">
        <v>10710</v>
      </c>
      <c r="M5592" s="2" t="s">
        <v>259</v>
      </c>
      <c r="N5592" s="2" t="s">
        <v>10711</v>
      </c>
      <c r="O5592" s="2" t="s">
        <v>32</v>
      </c>
      <c r="P5592" s="24">
        <v>0</v>
      </c>
      <c r="Q5592" s="24">
        <v>1</v>
      </c>
      <c r="R5592" s="27" t="s">
        <v>1568</v>
      </c>
      <c r="S5592" s="28" t="s">
        <v>1589</v>
      </c>
      <c r="T5592" s="2" t="s">
        <v>33</v>
      </c>
      <c r="U5592" s="2">
        <v>0</v>
      </c>
      <c r="V5592" s="2" t="s">
        <v>17895</v>
      </c>
      <c r="W5592" s="2" t="s">
        <v>34</v>
      </c>
      <c r="X5592" s="58" t="s">
        <v>5754</v>
      </c>
      <c r="Z5592" s="2">
        <v>412000</v>
      </c>
      <c r="AB5592" s="58">
        <v>46091.368483796294</v>
      </c>
      <c r="AC5592" s="2">
        <v>0</v>
      </c>
      <c r="AD5592" s="104">
        <v>412000</v>
      </c>
      <c r="AE5592" s="2">
        <v>46091.368483796294</v>
      </c>
      <c r="AG5592" s="2">
        <v>100878</v>
      </c>
    </row>
    <row r="5593" spans="1:33" ht="45" x14ac:dyDescent="0.25">
      <c r="A5593" s="2" t="s">
        <v>11522</v>
      </c>
      <c r="B5593" s="2" t="s">
        <v>5760</v>
      </c>
      <c r="C5593" s="2" t="s">
        <v>11523</v>
      </c>
      <c r="F5593" s="2" t="s">
        <v>11524</v>
      </c>
      <c r="G5593" s="2" t="s">
        <v>11525</v>
      </c>
      <c r="H5593" s="2" t="s">
        <v>11526</v>
      </c>
      <c r="I5593" s="2" t="s">
        <v>22447</v>
      </c>
      <c r="J5593" s="2" t="s">
        <v>28</v>
      </c>
      <c r="K5593" s="2" t="s">
        <v>68</v>
      </c>
      <c r="L5593" s="2" t="s">
        <v>108</v>
      </c>
      <c r="M5593" s="2" t="s">
        <v>188</v>
      </c>
      <c r="N5593" s="2" t="s">
        <v>4781</v>
      </c>
      <c r="O5593" s="2" t="s">
        <v>705</v>
      </c>
      <c r="P5593" s="24">
        <v>0</v>
      </c>
      <c r="Q5593" s="24">
        <v>0</v>
      </c>
      <c r="R5593" s="27" t="s">
        <v>1578</v>
      </c>
      <c r="S5593" s="28" t="s">
        <v>1589</v>
      </c>
      <c r="T5593" s="2" t="s">
        <v>33</v>
      </c>
      <c r="U5593" s="2">
        <v>0</v>
      </c>
      <c r="V5593" s="2" t="s">
        <v>5789</v>
      </c>
      <c r="W5593" s="2" t="s">
        <v>34</v>
      </c>
      <c r="AC5593" s="2">
        <v>0</v>
      </c>
      <c r="AD5593" s="104"/>
    </row>
    <row r="5594" spans="1:33" ht="45" x14ac:dyDescent="0.25">
      <c r="A5594" s="2" t="s">
        <v>8785</v>
      </c>
      <c r="B5594" s="2" t="s">
        <v>5760</v>
      </c>
      <c r="C5594" s="2" t="s">
        <v>8786</v>
      </c>
      <c r="F5594" s="2" t="s">
        <v>8787</v>
      </c>
      <c r="G5594" s="2" t="s">
        <v>8788</v>
      </c>
      <c r="H5594" s="2" t="s">
        <v>8789</v>
      </c>
      <c r="I5594" s="2" t="s">
        <v>21807</v>
      </c>
      <c r="J5594" s="2" t="s">
        <v>28</v>
      </c>
      <c r="K5594" s="2" t="s">
        <v>51</v>
      </c>
      <c r="L5594" s="2" t="s">
        <v>814</v>
      </c>
      <c r="M5594" s="2" t="s">
        <v>815</v>
      </c>
      <c r="N5594" s="2" t="s">
        <v>8784</v>
      </c>
      <c r="O5594" s="2" t="s">
        <v>32</v>
      </c>
      <c r="P5594" s="24">
        <v>0</v>
      </c>
      <c r="Q5594" s="24">
        <v>1</v>
      </c>
      <c r="R5594" s="27" t="s">
        <v>1568</v>
      </c>
      <c r="S5594" s="28" t="s">
        <v>1589</v>
      </c>
      <c r="T5594" s="2" t="s">
        <v>33</v>
      </c>
      <c r="U5594" s="2">
        <v>0</v>
      </c>
      <c r="V5594" s="2" t="s">
        <v>18533</v>
      </c>
      <c r="W5594" s="2" t="s">
        <v>34</v>
      </c>
      <c r="X5594" s="58" t="s">
        <v>5927</v>
      </c>
      <c r="Z5594" s="2">
        <v>412000</v>
      </c>
      <c r="AB5594" s="58">
        <v>46086.632222222222</v>
      </c>
      <c r="AC5594" s="2">
        <v>0</v>
      </c>
      <c r="AD5594" s="104">
        <v>412000</v>
      </c>
      <c r="AE5594" s="2">
        <v>46086.632222222222</v>
      </c>
      <c r="AG5594" s="2">
        <v>77035</v>
      </c>
    </row>
    <row r="5595" spans="1:33" ht="45" x14ac:dyDescent="0.25">
      <c r="A5595" s="2" t="s">
        <v>11621</v>
      </c>
      <c r="B5595" s="2" t="s">
        <v>5760</v>
      </c>
      <c r="C5595" s="2" t="s">
        <v>11622</v>
      </c>
      <c r="F5595" s="2" t="s">
        <v>2043</v>
      </c>
      <c r="G5595" s="2" t="s">
        <v>3609</v>
      </c>
      <c r="H5595" s="2" t="s">
        <v>3610</v>
      </c>
      <c r="I5595" s="2" t="s">
        <v>22448</v>
      </c>
      <c r="J5595" s="2" t="s">
        <v>28</v>
      </c>
      <c r="K5595" s="2" t="s">
        <v>68</v>
      </c>
      <c r="L5595" s="2" t="s">
        <v>110</v>
      </c>
      <c r="M5595" s="2" t="s">
        <v>111</v>
      </c>
      <c r="N5595" s="2" t="s">
        <v>3611</v>
      </c>
      <c r="O5595" s="2" t="s">
        <v>705</v>
      </c>
      <c r="P5595" s="24">
        <v>0</v>
      </c>
      <c r="Q5595" s="24">
        <v>0</v>
      </c>
      <c r="R5595" s="27" t="s">
        <v>1578</v>
      </c>
      <c r="S5595" s="28" t="s">
        <v>1589</v>
      </c>
      <c r="T5595" s="2" t="s">
        <v>33</v>
      </c>
      <c r="U5595" s="2">
        <v>0</v>
      </c>
      <c r="V5595" s="2" t="s">
        <v>5789</v>
      </c>
      <c r="W5595" s="2" t="s">
        <v>34</v>
      </c>
      <c r="AC5595" s="2">
        <v>0</v>
      </c>
      <c r="AD5595" s="104"/>
    </row>
    <row r="5596" spans="1:33" ht="45" x14ac:dyDescent="0.25">
      <c r="A5596" s="2" t="s">
        <v>10502</v>
      </c>
      <c r="B5596" s="2" t="s">
        <v>5760</v>
      </c>
      <c r="C5596" s="2" t="s">
        <v>10503</v>
      </c>
      <c r="F5596" s="2" t="s">
        <v>10504</v>
      </c>
      <c r="G5596" s="2" t="s">
        <v>10505</v>
      </c>
      <c r="H5596" s="2" t="s">
        <v>10506</v>
      </c>
      <c r="I5596" s="2" t="s">
        <v>22449</v>
      </c>
      <c r="J5596" s="2" t="s">
        <v>28</v>
      </c>
      <c r="K5596" s="2" t="s">
        <v>68</v>
      </c>
      <c r="L5596" s="2" t="s">
        <v>65</v>
      </c>
      <c r="M5596" s="2" t="s">
        <v>161</v>
      </c>
      <c r="N5596" s="2" t="s">
        <v>4278</v>
      </c>
      <c r="O5596" s="2" t="s">
        <v>32</v>
      </c>
      <c r="P5596" s="24">
        <v>0</v>
      </c>
      <c r="Q5596" s="24">
        <v>1</v>
      </c>
      <c r="R5596" s="27" t="s">
        <v>1568</v>
      </c>
      <c r="S5596" s="28" t="s">
        <v>1589</v>
      </c>
      <c r="T5596" s="2" t="s">
        <v>33</v>
      </c>
      <c r="U5596" s="2">
        <v>0</v>
      </c>
      <c r="V5596" s="2" t="s">
        <v>24823</v>
      </c>
      <c r="W5596" s="2" t="s">
        <v>34</v>
      </c>
      <c r="X5596" s="58" t="s">
        <v>12659</v>
      </c>
      <c r="Z5596" s="2">
        <v>412000</v>
      </c>
      <c r="AB5596" s="58">
        <v>46090.472685185188</v>
      </c>
      <c r="AC5596" s="2">
        <v>0</v>
      </c>
      <c r="AD5596" s="104">
        <v>412000</v>
      </c>
      <c r="AE5596" s="2">
        <v>46090.472685185188</v>
      </c>
      <c r="AG5596" s="2">
        <v>92871</v>
      </c>
    </row>
    <row r="5597" spans="1:33" ht="45" x14ac:dyDescent="0.25">
      <c r="A5597" s="2" t="s">
        <v>6793</v>
      </c>
      <c r="B5597" s="2" t="s">
        <v>5760</v>
      </c>
      <c r="C5597" s="2" t="s">
        <v>6794</v>
      </c>
      <c r="F5597" s="2" t="s">
        <v>6795</v>
      </c>
      <c r="G5597" s="2" t="s">
        <v>6796</v>
      </c>
      <c r="H5597" s="2" t="s">
        <v>6797</v>
      </c>
      <c r="I5597" s="2" t="s">
        <v>20149</v>
      </c>
      <c r="J5597" s="2" t="s">
        <v>28</v>
      </c>
      <c r="K5597" s="2" t="s">
        <v>173</v>
      </c>
      <c r="L5597" s="2" t="s">
        <v>503</v>
      </c>
      <c r="M5597" s="2" t="s">
        <v>1645</v>
      </c>
      <c r="N5597" s="2" t="s">
        <v>4159</v>
      </c>
      <c r="O5597" s="2" t="s">
        <v>705</v>
      </c>
      <c r="P5597" s="24">
        <v>0</v>
      </c>
      <c r="Q5597" s="24">
        <v>0</v>
      </c>
      <c r="R5597" s="27" t="s">
        <v>1578</v>
      </c>
      <c r="S5597" s="28" t="s">
        <v>1589</v>
      </c>
      <c r="T5597" s="2" t="s">
        <v>33</v>
      </c>
      <c r="U5597" s="2">
        <v>0</v>
      </c>
      <c r="V5597" s="2" t="s">
        <v>5754</v>
      </c>
      <c r="W5597" s="2" t="s">
        <v>34</v>
      </c>
      <c r="AC5597" s="2">
        <v>0</v>
      </c>
      <c r="AD5597" s="104"/>
    </row>
    <row r="5598" spans="1:33" ht="45" x14ac:dyDescent="0.25">
      <c r="A5598" s="2" t="s">
        <v>6749</v>
      </c>
      <c r="B5598" s="2" t="s">
        <v>5760</v>
      </c>
      <c r="C5598" s="2" t="s">
        <v>6750</v>
      </c>
      <c r="F5598" s="2" t="s">
        <v>6751</v>
      </c>
      <c r="G5598" s="2" t="s">
        <v>6752</v>
      </c>
      <c r="H5598" s="2" t="s">
        <v>6753</v>
      </c>
      <c r="I5598" s="2" t="s">
        <v>20142</v>
      </c>
      <c r="J5598" s="2" t="s">
        <v>28</v>
      </c>
      <c r="K5598" s="2" t="s">
        <v>173</v>
      </c>
      <c r="L5598" s="2" t="s">
        <v>1815</v>
      </c>
      <c r="M5598" s="2" t="s">
        <v>1646</v>
      </c>
      <c r="N5598" s="2" t="s">
        <v>5196</v>
      </c>
      <c r="O5598" s="2" t="s">
        <v>32</v>
      </c>
      <c r="P5598" s="24">
        <v>0</v>
      </c>
      <c r="Q5598" s="24">
        <v>1</v>
      </c>
      <c r="R5598" s="27" t="s">
        <v>1568</v>
      </c>
      <c r="S5598" s="28" t="s">
        <v>1589</v>
      </c>
      <c r="T5598" s="2" t="s">
        <v>33</v>
      </c>
      <c r="U5598" s="2">
        <v>0</v>
      </c>
      <c r="V5598" s="2" t="s">
        <v>16059</v>
      </c>
      <c r="W5598" s="2" t="s">
        <v>34</v>
      </c>
      <c r="X5598" s="58" t="s">
        <v>5754</v>
      </c>
      <c r="Z5598" s="2">
        <v>412000</v>
      </c>
      <c r="AB5598" s="58">
        <v>46091.912326388891</v>
      </c>
      <c r="AC5598" s="2">
        <v>0</v>
      </c>
      <c r="AD5598" s="104">
        <v>412000</v>
      </c>
      <c r="AE5598" s="2">
        <v>46091.912326388891</v>
      </c>
      <c r="AG5598" s="2">
        <v>104669</v>
      </c>
    </row>
    <row r="5599" spans="1:33" ht="45" x14ac:dyDescent="0.25">
      <c r="A5599" s="2" t="s">
        <v>11200</v>
      </c>
      <c r="B5599" s="2" t="s">
        <v>5760</v>
      </c>
      <c r="C5599" s="2" t="s">
        <v>11201</v>
      </c>
      <c r="F5599" s="2" t="s">
        <v>11202</v>
      </c>
      <c r="G5599" s="2" t="s">
        <v>11203</v>
      </c>
      <c r="H5599" s="2" t="s">
        <v>11204</v>
      </c>
      <c r="I5599" s="2" t="s">
        <v>22450</v>
      </c>
      <c r="J5599" s="2" t="s">
        <v>28</v>
      </c>
      <c r="K5599" s="2" t="s">
        <v>68</v>
      </c>
      <c r="L5599" s="2" t="s">
        <v>65</v>
      </c>
      <c r="M5599" s="2" t="s">
        <v>161</v>
      </c>
      <c r="N5599" s="2" t="s">
        <v>4278</v>
      </c>
      <c r="O5599" s="2" t="s">
        <v>706</v>
      </c>
      <c r="P5599" s="24">
        <v>0</v>
      </c>
      <c r="Q5599" s="24">
        <v>0</v>
      </c>
      <c r="R5599" s="27" t="s">
        <v>1578</v>
      </c>
      <c r="S5599" s="28" t="s">
        <v>1589</v>
      </c>
      <c r="T5599" s="2" t="s">
        <v>33</v>
      </c>
      <c r="U5599" s="2">
        <v>0</v>
      </c>
      <c r="V5599" s="2" t="s">
        <v>5789</v>
      </c>
      <c r="W5599" s="2" t="s">
        <v>34</v>
      </c>
      <c r="AC5599" s="2">
        <v>0</v>
      </c>
      <c r="AD5599" s="104"/>
    </row>
    <row r="5600" spans="1:33" ht="60" x14ac:dyDescent="0.25">
      <c r="A5600" s="2" t="s">
        <v>10659</v>
      </c>
      <c r="B5600" s="2" t="s">
        <v>5760</v>
      </c>
      <c r="C5600" s="2" t="s">
        <v>10660</v>
      </c>
      <c r="F5600" s="2" t="s">
        <v>10661</v>
      </c>
      <c r="G5600" s="2" t="s">
        <v>10662</v>
      </c>
      <c r="H5600" s="2" t="s">
        <v>10663</v>
      </c>
      <c r="I5600" s="2" t="s">
        <v>22451</v>
      </c>
      <c r="J5600" s="2" t="s">
        <v>28</v>
      </c>
      <c r="K5600" s="2" t="s">
        <v>68</v>
      </c>
      <c r="L5600" s="2" t="s">
        <v>165</v>
      </c>
      <c r="M5600" s="2" t="s">
        <v>166</v>
      </c>
      <c r="N5600" s="2" t="s">
        <v>4224</v>
      </c>
      <c r="O5600" s="2" t="s">
        <v>32</v>
      </c>
      <c r="P5600" s="24">
        <v>0</v>
      </c>
      <c r="Q5600" s="24">
        <v>1</v>
      </c>
      <c r="R5600" s="27" t="s">
        <v>1568</v>
      </c>
      <c r="S5600" s="28" t="s">
        <v>1589</v>
      </c>
      <c r="T5600" s="2" t="s">
        <v>33</v>
      </c>
      <c r="U5600" s="2">
        <v>0</v>
      </c>
      <c r="V5600" s="2" t="s">
        <v>17905</v>
      </c>
      <c r="W5600" s="2" t="s">
        <v>34</v>
      </c>
      <c r="X5600" s="58" t="s">
        <v>5754</v>
      </c>
      <c r="Z5600" s="2">
        <v>412000</v>
      </c>
      <c r="AB5600" s="58">
        <v>46091.539687500001</v>
      </c>
      <c r="AC5600" s="2">
        <v>0</v>
      </c>
      <c r="AD5600" s="104">
        <v>412000</v>
      </c>
      <c r="AE5600" s="2">
        <v>46091.539687500001</v>
      </c>
      <c r="AG5600" s="2">
        <v>100385</v>
      </c>
    </row>
    <row r="5601" spans="1:33" ht="45" x14ac:dyDescent="0.25">
      <c r="A5601" s="2" t="s">
        <v>8881</v>
      </c>
      <c r="B5601" s="2" t="s">
        <v>5760</v>
      </c>
      <c r="C5601" s="2" t="s">
        <v>8882</v>
      </c>
      <c r="F5601" s="2" t="s">
        <v>8883</v>
      </c>
      <c r="G5601" s="2" t="s">
        <v>8884</v>
      </c>
      <c r="H5601" s="2" t="s">
        <v>8091</v>
      </c>
      <c r="I5601" s="2" t="s">
        <v>21808</v>
      </c>
      <c r="J5601" s="2" t="s">
        <v>28</v>
      </c>
      <c r="K5601" s="2" t="s">
        <v>51</v>
      </c>
      <c r="L5601" s="2" t="s">
        <v>814</v>
      </c>
      <c r="M5601" s="2" t="s">
        <v>815</v>
      </c>
      <c r="N5601" s="2" t="s">
        <v>8784</v>
      </c>
      <c r="O5601" s="2" t="s">
        <v>32</v>
      </c>
      <c r="P5601" s="24">
        <v>0</v>
      </c>
      <c r="Q5601" s="24">
        <v>1</v>
      </c>
      <c r="R5601" s="27" t="s">
        <v>1568</v>
      </c>
      <c r="S5601" s="28" t="s">
        <v>1589</v>
      </c>
      <c r="T5601" s="2" t="s">
        <v>33</v>
      </c>
      <c r="U5601" s="2">
        <v>0</v>
      </c>
      <c r="V5601" s="2" t="s">
        <v>19078</v>
      </c>
      <c r="W5601" s="2" t="s">
        <v>34</v>
      </c>
      <c r="X5601" s="58" t="s">
        <v>5927</v>
      </c>
      <c r="Z5601" s="2">
        <v>412000</v>
      </c>
      <c r="AB5601" s="58">
        <v>46086.631747685184</v>
      </c>
      <c r="AC5601" s="2">
        <v>0</v>
      </c>
      <c r="AD5601" s="104">
        <v>412000</v>
      </c>
      <c r="AE5601" s="2">
        <v>46086.631747685184</v>
      </c>
      <c r="AG5601" s="2">
        <v>77036</v>
      </c>
    </row>
    <row r="5602" spans="1:33" ht="45" x14ac:dyDescent="0.25">
      <c r="A5602" s="2" t="s">
        <v>12497</v>
      </c>
      <c r="B5602" s="2" t="s">
        <v>5760</v>
      </c>
      <c r="C5602" s="2" t="s">
        <v>12498</v>
      </c>
      <c r="F5602" s="2" t="s">
        <v>12209</v>
      </c>
      <c r="G5602" s="2" t="s">
        <v>12210</v>
      </c>
      <c r="H5602" s="2" t="s">
        <v>12211</v>
      </c>
      <c r="I5602" s="2" t="s">
        <v>23560</v>
      </c>
      <c r="J5602" s="2" t="s">
        <v>28</v>
      </c>
      <c r="K5602" s="2" t="s">
        <v>43</v>
      </c>
      <c r="L5602" s="2" t="s">
        <v>408</v>
      </c>
      <c r="M5602" s="2" t="s">
        <v>409</v>
      </c>
      <c r="N5602" s="2" t="s">
        <v>3661</v>
      </c>
      <c r="O5602" s="2" t="s">
        <v>705</v>
      </c>
      <c r="P5602" s="24">
        <v>0</v>
      </c>
      <c r="Q5602" s="24">
        <v>0</v>
      </c>
      <c r="R5602" s="27" t="s">
        <v>1578</v>
      </c>
      <c r="S5602" s="28" t="s">
        <v>1589</v>
      </c>
      <c r="T5602" s="2" t="s">
        <v>33</v>
      </c>
      <c r="U5602" s="2">
        <v>0</v>
      </c>
      <c r="V5602" s="2" t="s">
        <v>5927</v>
      </c>
      <c r="W5602" s="2" t="s">
        <v>34</v>
      </c>
      <c r="AC5602" s="2">
        <v>0</v>
      </c>
      <c r="AD5602" s="104"/>
    </row>
    <row r="5603" spans="1:33" ht="45" x14ac:dyDescent="0.25">
      <c r="A5603" s="2" t="s">
        <v>6732</v>
      </c>
      <c r="B5603" s="2" t="s">
        <v>5760</v>
      </c>
      <c r="C5603" s="2" t="s">
        <v>6733</v>
      </c>
      <c r="F5603" s="2" t="s">
        <v>6734</v>
      </c>
      <c r="G5603" s="2" t="s">
        <v>6735</v>
      </c>
      <c r="H5603" s="2" t="s">
        <v>6736</v>
      </c>
      <c r="I5603" s="2" t="s">
        <v>19972</v>
      </c>
      <c r="J5603" s="2" t="s">
        <v>28</v>
      </c>
      <c r="K5603" s="2" t="s">
        <v>173</v>
      </c>
      <c r="L5603" s="2" t="s">
        <v>185</v>
      </c>
      <c r="M5603" s="2" t="s">
        <v>502</v>
      </c>
      <c r="N5603" s="2" t="s">
        <v>4832</v>
      </c>
      <c r="O5603" s="2" t="s">
        <v>705</v>
      </c>
      <c r="P5603" s="24">
        <v>0</v>
      </c>
      <c r="Q5603" s="24">
        <v>0</v>
      </c>
      <c r="R5603" s="27" t="s">
        <v>1578</v>
      </c>
      <c r="S5603" s="28" t="s">
        <v>1589</v>
      </c>
      <c r="T5603" s="2" t="s">
        <v>33</v>
      </c>
      <c r="U5603" s="2">
        <v>0</v>
      </c>
      <c r="V5603" s="2" t="s">
        <v>5927</v>
      </c>
      <c r="W5603" s="2" t="s">
        <v>34</v>
      </c>
      <c r="AC5603" s="2">
        <v>0</v>
      </c>
      <c r="AD5603" s="104"/>
    </row>
    <row r="5604" spans="1:33" ht="45" x14ac:dyDescent="0.25">
      <c r="A5604" s="2" t="s">
        <v>11602</v>
      </c>
      <c r="B5604" s="2" t="s">
        <v>5760</v>
      </c>
      <c r="C5604" s="2" t="s">
        <v>11603</v>
      </c>
      <c r="F5604" s="2" t="s">
        <v>11604</v>
      </c>
      <c r="G5604" s="2" t="s">
        <v>11605</v>
      </c>
      <c r="H5604" s="2" t="s">
        <v>11606</v>
      </c>
      <c r="I5604" s="2" t="s">
        <v>22452</v>
      </c>
      <c r="J5604" s="2" t="s">
        <v>28</v>
      </c>
      <c r="K5604" s="2" t="s">
        <v>68</v>
      </c>
      <c r="L5604" s="2" t="s">
        <v>247</v>
      </c>
      <c r="M5604" s="2" t="s">
        <v>301</v>
      </c>
      <c r="N5604" s="2" t="s">
        <v>3971</v>
      </c>
      <c r="O5604" s="2" t="s">
        <v>32</v>
      </c>
      <c r="P5604" s="24">
        <v>0</v>
      </c>
      <c r="Q5604" s="24">
        <v>1</v>
      </c>
      <c r="R5604" s="27" t="s">
        <v>1568</v>
      </c>
      <c r="S5604" s="28" t="s">
        <v>1589</v>
      </c>
      <c r="T5604" s="2" t="s">
        <v>33</v>
      </c>
      <c r="U5604" s="2">
        <v>0</v>
      </c>
      <c r="V5604" s="2" t="s">
        <v>25078</v>
      </c>
      <c r="W5604" s="2" t="s">
        <v>34</v>
      </c>
      <c r="X5604" s="58" t="s">
        <v>12666</v>
      </c>
      <c r="Z5604" s="2">
        <v>412000</v>
      </c>
      <c r="AB5604" s="58">
        <v>46092.556550925925</v>
      </c>
      <c r="AC5604" s="2">
        <v>0</v>
      </c>
      <c r="AD5604" s="104">
        <v>412000</v>
      </c>
      <c r="AE5604" s="2">
        <v>46092.556550925925</v>
      </c>
      <c r="AG5604" s="2">
        <v>114413</v>
      </c>
    </row>
    <row r="5605" spans="1:33" ht="45" x14ac:dyDescent="0.25">
      <c r="A5605" s="2" t="s">
        <v>6113</v>
      </c>
      <c r="B5605" s="2" t="s">
        <v>5760</v>
      </c>
      <c r="C5605" s="2" t="s">
        <v>6114</v>
      </c>
      <c r="F5605" s="2" t="s">
        <v>6115</v>
      </c>
      <c r="G5605" s="2" t="s">
        <v>6116</v>
      </c>
      <c r="H5605" s="2" t="s">
        <v>6117</v>
      </c>
      <c r="I5605" s="2" t="s">
        <v>20150</v>
      </c>
      <c r="J5605" s="2" t="s">
        <v>28</v>
      </c>
      <c r="K5605" s="2" t="s">
        <v>173</v>
      </c>
      <c r="L5605" s="2" t="s">
        <v>174</v>
      </c>
      <c r="M5605" s="2" t="s">
        <v>175</v>
      </c>
      <c r="N5605" s="2" t="s">
        <v>4168</v>
      </c>
      <c r="O5605" s="2" t="s">
        <v>32</v>
      </c>
      <c r="P5605" s="24">
        <v>0</v>
      </c>
      <c r="Q5605" s="24">
        <v>1</v>
      </c>
      <c r="R5605" s="27" t="s">
        <v>1568</v>
      </c>
      <c r="S5605" s="28" t="s">
        <v>1589</v>
      </c>
      <c r="T5605" s="2" t="s">
        <v>33</v>
      </c>
      <c r="U5605" s="2">
        <v>0</v>
      </c>
      <c r="V5605" s="2" t="s">
        <v>19078</v>
      </c>
      <c r="W5605" s="2" t="s">
        <v>34</v>
      </c>
      <c r="X5605" s="58" t="s">
        <v>5754</v>
      </c>
      <c r="Z5605" s="2">
        <v>412000</v>
      </c>
      <c r="AB5605" s="58">
        <v>46091.480451388888</v>
      </c>
      <c r="AC5605" s="2">
        <v>0</v>
      </c>
      <c r="AD5605" s="104">
        <v>412000</v>
      </c>
      <c r="AE5605" s="2">
        <v>46091.480451388888</v>
      </c>
      <c r="AG5605" s="2">
        <v>75875</v>
      </c>
    </row>
    <row r="5606" spans="1:33" ht="45" x14ac:dyDescent="0.25">
      <c r="A5606" s="2" t="s">
        <v>6232</v>
      </c>
      <c r="B5606" s="2" t="s">
        <v>5760</v>
      </c>
      <c r="C5606" s="2" t="s">
        <v>6233</v>
      </c>
      <c r="F5606" s="2" t="s">
        <v>6234</v>
      </c>
      <c r="G5606" s="2" t="s">
        <v>6235</v>
      </c>
      <c r="H5606" s="2" t="s">
        <v>3239</v>
      </c>
      <c r="I5606" s="2" t="s">
        <v>20151</v>
      </c>
      <c r="J5606" s="2" t="s">
        <v>28</v>
      </c>
      <c r="K5606" s="2" t="s">
        <v>173</v>
      </c>
      <c r="L5606" s="2" t="s">
        <v>906</v>
      </c>
      <c r="M5606" s="2" t="s">
        <v>907</v>
      </c>
      <c r="N5606" s="2" t="s">
        <v>4008</v>
      </c>
      <c r="O5606" s="2" t="s">
        <v>32</v>
      </c>
      <c r="P5606" s="24">
        <v>0</v>
      </c>
      <c r="Q5606" s="24">
        <v>2</v>
      </c>
      <c r="R5606" s="27" t="s">
        <v>1568</v>
      </c>
      <c r="S5606" s="28" t="s">
        <v>1589</v>
      </c>
      <c r="T5606" s="2" t="s">
        <v>33</v>
      </c>
      <c r="U5606" s="2">
        <v>0</v>
      </c>
      <c r="V5606" s="2" t="s">
        <v>17683</v>
      </c>
      <c r="W5606" s="2" t="s">
        <v>34</v>
      </c>
      <c r="X5606" s="58" t="s">
        <v>5927</v>
      </c>
      <c r="Z5606" s="2">
        <v>412000</v>
      </c>
      <c r="AB5606" s="58">
        <v>46086.693645833337</v>
      </c>
      <c r="AC5606" s="2">
        <v>0</v>
      </c>
      <c r="AD5606" s="104">
        <v>412000</v>
      </c>
      <c r="AE5606" s="2">
        <v>46086.693645833337</v>
      </c>
      <c r="AG5606" s="2">
        <v>79437</v>
      </c>
    </row>
    <row r="5607" spans="1:33" ht="45" x14ac:dyDescent="0.25">
      <c r="A5607" s="2" t="s">
        <v>12275</v>
      </c>
      <c r="B5607" s="2" t="s">
        <v>5760</v>
      </c>
      <c r="C5607" s="2" t="s">
        <v>12276</v>
      </c>
      <c r="F5607" s="2" t="s">
        <v>12277</v>
      </c>
      <c r="G5607" s="2" t="s">
        <v>12278</v>
      </c>
      <c r="H5607" s="2" t="s">
        <v>12279</v>
      </c>
      <c r="I5607" s="2" t="s">
        <v>23586</v>
      </c>
      <c r="J5607" s="2" t="s">
        <v>28</v>
      </c>
      <c r="K5607" s="2" t="s">
        <v>43</v>
      </c>
      <c r="L5607" s="2" t="s">
        <v>520</v>
      </c>
      <c r="M5607" s="2" t="s">
        <v>521</v>
      </c>
      <c r="N5607" s="2" t="s">
        <v>4000</v>
      </c>
      <c r="O5607" s="2" t="s">
        <v>32</v>
      </c>
      <c r="P5607" s="24">
        <v>0</v>
      </c>
      <c r="Q5607" s="24">
        <v>1</v>
      </c>
      <c r="R5607" s="27" t="s">
        <v>1568</v>
      </c>
      <c r="S5607" s="28" t="s">
        <v>1589</v>
      </c>
      <c r="T5607" s="2" t="s">
        <v>33</v>
      </c>
      <c r="U5607" s="2">
        <v>0</v>
      </c>
      <c r="V5607" s="2" t="s">
        <v>18533</v>
      </c>
      <c r="W5607" s="2" t="s">
        <v>34</v>
      </c>
      <c r="X5607" s="58" t="s">
        <v>5927</v>
      </c>
      <c r="Z5607" s="2">
        <v>412000</v>
      </c>
      <c r="AB5607" s="58">
        <v>46086.743310185186</v>
      </c>
      <c r="AC5607" s="2">
        <v>0</v>
      </c>
      <c r="AD5607" s="104">
        <v>412000</v>
      </c>
      <c r="AE5607" s="2">
        <v>46086.743310185186</v>
      </c>
      <c r="AG5607" s="2">
        <v>81081</v>
      </c>
    </row>
    <row r="5608" spans="1:33" ht="45" x14ac:dyDescent="0.25">
      <c r="A5608" s="2" t="s">
        <v>6776</v>
      </c>
      <c r="B5608" s="2" t="s">
        <v>5760</v>
      </c>
      <c r="C5608" s="2" t="s">
        <v>6777</v>
      </c>
      <c r="F5608" s="2" t="s">
        <v>6778</v>
      </c>
      <c r="G5608" s="2" t="s">
        <v>6779</v>
      </c>
      <c r="H5608" s="2" t="s">
        <v>6780</v>
      </c>
      <c r="I5608" s="2" t="s">
        <v>20069</v>
      </c>
      <c r="J5608" s="2" t="s">
        <v>28</v>
      </c>
      <c r="K5608" s="2" t="s">
        <v>173</v>
      </c>
      <c r="L5608" s="2" t="s">
        <v>1815</v>
      </c>
      <c r="M5608" s="2" t="s">
        <v>1646</v>
      </c>
      <c r="N5608" s="2" t="s">
        <v>5196</v>
      </c>
      <c r="O5608" s="2" t="s">
        <v>705</v>
      </c>
      <c r="P5608" s="24">
        <v>0</v>
      </c>
      <c r="Q5608" s="24">
        <v>0</v>
      </c>
      <c r="R5608" s="27" t="s">
        <v>1578</v>
      </c>
      <c r="S5608" s="28" t="s">
        <v>1589</v>
      </c>
      <c r="T5608" s="2" t="s">
        <v>33</v>
      </c>
      <c r="U5608" s="2">
        <v>0</v>
      </c>
      <c r="V5608" s="2" t="s">
        <v>5789</v>
      </c>
      <c r="W5608" s="2" t="s">
        <v>34</v>
      </c>
      <c r="AC5608" s="2">
        <v>0</v>
      </c>
      <c r="AD5608" s="104"/>
    </row>
    <row r="5609" spans="1:33" ht="45" x14ac:dyDescent="0.25">
      <c r="A5609" s="2" t="s">
        <v>12244</v>
      </c>
      <c r="B5609" s="2" t="s">
        <v>5760</v>
      </c>
      <c r="C5609" s="2" t="s">
        <v>12245</v>
      </c>
      <c r="F5609" s="2" t="s">
        <v>12246</v>
      </c>
      <c r="G5609" s="2" t="s">
        <v>12247</v>
      </c>
      <c r="H5609" s="2" t="s">
        <v>12248</v>
      </c>
      <c r="I5609" s="2" t="s">
        <v>23587</v>
      </c>
      <c r="J5609" s="2" t="s">
        <v>28</v>
      </c>
      <c r="K5609" s="2" t="s">
        <v>43</v>
      </c>
      <c r="L5609" s="2" t="s">
        <v>408</v>
      </c>
      <c r="M5609" s="2" t="s">
        <v>409</v>
      </c>
      <c r="N5609" s="2" t="s">
        <v>3661</v>
      </c>
      <c r="O5609" s="2" t="s">
        <v>32</v>
      </c>
      <c r="P5609" s="24">
        <v>0</v>
      </c>
      <c r="Q5609" s="24">
        <v>1</v>
      </c>
      <c r="R5609" s="27" t="s">
        <v>1568</v>
      </c>
      <c r="S5609" s="28" t="s">
        <v>1589</v>
      </c>
      <c r="T5609" s="2" t="s">
        <v>33</v>
      </c>
      <c r="U5609" s="2">
        <v>0</v>
      </c>
      <c r="V5609" s="2" t="s">
        <v>24754</v>
      </c>
      <c r="W5609" s="2" t="s">
        <v>34</v>
      </c>
      <c r="X5609" s="58" t="s">
        <v>12666</v>
      </c>
      <c r="Z5609" s="2">
        <v>412000</v>
      </c>
      <c r="AB5609" s="58">
        <v>46092.542083333334</v>
      </c>
      <c r="AC5609" s="2">
        <v>0</v>
      </c>
      <c r="AD5609" s="104">
        <v>412000</v>
      </c>
      <c r="AE5609" s="2">
        <v>46092.542083333334</v>
      </c>
      <c r="AG5609" s="2">
        <v>79868</v>
      </c>
    </row>
    <row r="5610" spans="1:33" ht="45" x14ac:dyDescent="0.25">
      <c r="A5610" s="2" t="s">
        <v>9524</v>
      </c>
      <c r="B5610" s="2" t="s">
        <v>5760</v>
      </c>
      <c r="C5610" s="2" t="s">
        <v>9525</v>
      </c>
      <c r="F5610" s="2" t="s">
        <v>888</v>
      </c>
      <c r="G5610" s="2" t="s">
        <v>4823</v>
      </c>
      <c r="H5610" s="2" t="s">
        <v>4824</v>
      </c>
      <c r="I5610" s="2" t="s">
        <v>21809</v>
      </c>
      <c r="J5610" s="2" t="s">
        <v>28</v>
      </c>
      <c r="K5610" s="2" t="s">
        <v>51</v>
      </c>
      <c r="L5610" s="2" t="s">
        <v>54</v>
      </c>
      <c r="M5610" s="2" t="s">
        <v>55</v>
      </c>
      <c r="N5610" s="2" t="s">
        <v>4807</v>
      </c>
      <c r="O5610" s="2" t="s">
        <v>705</v>
      </c>
      <c r="P5610" s="24">
        <v>0</v>
      </c>
      <c r="Q5610" s="24">
        <v>0</v>
      </c>
      <c r="R5610" s="27" t="s">
        <v>1578</v>
      </c>
      <c r="S5610" s="28" t="s">
        <v>1589</v>
      </c>
      <c r="T5610" s="2" t="s">
        <v>33</v>
      </c>
      <c r="U5610" s="2">
        <v>0</v>
      </c>
      <c r="V5610" s="2" t="s">
        <v>5927</v>
      </c>
      <c r="W5610" s="2" t="s">
        <v>34</v>
      </c>
      <c r="AC5610" s="2">
        <v>0</v>
      </c>
      <c r="AD5610" s="104"/>
    </row>
    <row r="5611" spans="1:33" ht="45" x14ac:dyDescent="0.25">
      <c r="A5611" s="2" t="s">
        <v>6835</v>
      </c>
      <c r="B5611" s="2" t="s">
        <v>5760</v>
      </c>
      <c r="C5611" s="2" t="s">
        <v>6836</v>
      </c>
      <c r="F5611" s="2" t="s">
        <v>6837</v>
      </c>
      <c r="G5611" s="2" t="s">
        <v>6838</v>
      </c>
      <c r="H5611" s="2" t="s">
        <v>6839</v>
      </c>
      <c r="I5611" s="2" t="s">
        <v>20152</v>
      </c>
      <c r="J5611" s="2" t="s">
        <v>28</v>
      </c>
      <c r="K5611" s="2" t="s">
        <v>173</v>
      </c>
      <c r="L5611" s="2" t="s">
        <v>174</v>
      </c>
      <c r="M5611" s="2" t="s">
        <v>175</v>
      </c>
      <c r="N5611" s="2" t="s">
        <v>4168</v>
      </c>
      <c r="O5611" s="2" t="s">
        <v>705</v>
      </c>
      <c r="P5611" s="24">
        <v>0</v>
      </c>
      <c r="Q5611" s="24">
        <v>0</v>
      </c>
      <c r="R5611" s="27" t="s">
        <v>1578</v>
      </c>
      <c r="S5611" s="28" t="s">
        <v>1589</v>
      </c>
      <c r="T5611" s="2" t="s">
        <v>33</v>
      </c>
      <c r="U5611" s="2">
        <v>0</v>
      </c>
      <c r="V5611" s="2" t="s">
        <v>5760</v>
      </c>
      <c r="W5611" s="2" t="s">
        <v>34</v>
      </c>
      <c r="AC5611" s="2">
        <v>0</v>
      </c>
      <c r="AD5611" s="104"/>
    </row>
    <row r="5612" spans="1:33" ht="60" x14ac:dyDescent="0.25">
      <c r="A5612" s="2" t="s">
        <v>10716</v>
      </c>
      <c r="B5612" s="2" t="s">
        <v>5760</v>
      </c>
      <c r="C5612" s="2" t="s">
        <v>10717</v>
      </c>
      <c r="F5612" s="2" t="s">
        <v>10718</v>
      </c>
      <c r="G5612" s="2" t="s">
        <v>10719</v>
      </c>
      <c r="H5612" s="2" t="s">
        <v>10720</v>
      </c>
      <c r="I5612" s="2" t="s">
        <v>22453</v>
      </c>
      <c r="J5612" s="2" t="s">
        <v>28</v>
      </c>
      <c r="K5612" s="2" t="s">
        <v>68</v>
      </c>
      <c r="L5612" s="2" t="s">
        <v>165</v>
      </c>
      <c r="M5612" s="2" t="s">
        <v>166</v>
      </c>
      <c r="N5612" s="2" t="s">
        <v>4224</v>
      </c>
      <c r="O5612" s="2" t="s">
        <v>32</v>
      </c>
      <c r="P5612" s="24">
        <v>0</v>
      </c>
      <c r="Q5612" s="24">
        <v>1</v>
      </c>
      <c r="R5612" s="27" t="s">
        <v>1568</v>
      </c>
      <c r="S5612" s="28" t="s">
        <v>1589</v>
      </c>
      <c r="T5612" s="2" t="s">
        <v>33</v>
      </c>
      <c r="U5612" s="2">
        <v>0</v>
      </c>
      <c r="V5612" s="2" t="s">
        <v>18562</v>
      </c>
      <c r="W5612" s="2" t="s">
        <v>34</v>
      </c>
      <c r="X5612" s="58" t="s">
        <v>5754</v>
      </c>
      <c r="Z5612" s="2">
        <v>412000</v>
      </c>
      <c r="AB5612" s="58">
        <v>46091.539224537039</v>
      </c>
      <c r="AC5612" s="2">
        <v>0</v>
      </c>
      <c r="AD5612" s="104">
        <v>412000</v>
      </c>
      <c r="AE5612" s="2">
        <v>46091.539224537039</v>
      </c>
      <c r="AG5612" s="2">
        <v>100386</v>
      </c>
    </row>
    <row r="5613" spans="1:33" ht="45" x14ac:dyDescent="0.25">
      <c r="A5613" s="2" t="s">
        <v>8795</v>
      </c>
      <c r="B5613" s="2" t="s">
        <v>5760</v>
      </c>
      <c r="C5613" s="2" t="s">
        <v>8796</v>
      </c>
      <c r="F5613" s="2" t="s">
        <v>8797</v>
      </c>
      <c r="G5613" s="2" t="s">
        <v>8798</v>
      </c>
      <c r="H5613" s="2" t="s">
        <v>8799</v>
      </c>
      <c r="I5613" s="2" t="s">
        <v>21810</v>
      </c>
      <c r="J5613" s="2" t="s">
        <v>28</v>
      </c>
      <c r="K5613" s="2" t="s">
        <v>51</v>
      </c>
      <c r="L5613" s="2" t="s">
        <v>814</v>
      </c>
      <c r="M5613" s="2" t="s">
        <v>815</v>
      </c>
      <c r="N5613" s="2" t="s">
        <v>8784</v>
      </c>
      <c r="O5613" s="2" t="s">
        <v>32</v>
      </c>
      <c r="P5613" s="24">
        <v>0</v>
      </c>
      <c r="Q5613" s="24">
        <v>1</v>
      </c>
      <c r="R5613" s="27" t="s">
        <v>1568</v>
      </c>
      <c r="S5613" s="28" t="s">
        <v>1589</v>
      </c>
      <c r="T5613" s="2" t="s">
        <v>33</v>
      </c>
      <c r="U5613" s="2">
        <v>0</v>
      </c>
      <c r="V5613" s="2" t="s">
        <v>18533</v>
      </c>
      <c r="W5613" s="2" t="s">
        <v>34</v>
      </c>
      <c r="X5613" s="58" t="s">
        <v>5927</v>
      </c>
      <c r="Z5613" s="2">
        <v>412000</v>
      </c>
      <c r="AB5613" s="58">
        <v>46086.630532407406</v>
      </c>
      <c r="AC5613" s="2">
        <v>0</v>
      </c>
      <c r="AD5613" s="104">
        <v>412000</v>
      </c>
      <c r="AE5613" s="2">
        <v>46086.630532407406</v>
      </c>
      <c r="AG5613" s="2">
        <v>77041</v>
      </c>
    </row>
    <row r="5614" spans="1:33" ht="45" x14ac:dyDescent="0.25">
      <c r="A5614" s="2" t="s">
        <v>6118</v>
      </c>
      <c r="B5614" s="2" t="s">
        <v>5760</v>
      </c>
      <c r="C5614" s="2" t="s">
        <v>6119</v>
      </c>
      <c r="F5614" s="2" t="s">
        <v>6120</v>
      </c>
      <c r="G5614" s="2" t="s">
        <v>6121</v>
      </c>
      <c r="H5614" s="2" t="s">
        <v>6122</v>
      </c>
      <c r="I5614" s="2" t="s">
        <v>20153</v>
      </c>
      <c r="J5614" s="2" t="s">
        <v>28</v>
      </c>
      <c r="K5614" s="2" t="s">
        <v>173</v>
      </c>
      <c r="L5614" s="2" t="s">
        <v>185</v>
      </c>
      <c r="M5614" s="2" t="s">
        <v>502</v>
      </c>
      <c r="N5614" s="2" t="s">
        <v>4832</v>
      </c>
      <c r="O5614" s="2" t="s">
        <v>32</v>
      </c>
      <c r="P5614" s="24">
        <v>0</v>
      </c>
      <c r="Q5614" s="24">
        <v>1</v>
      </c>
      <c r="R5614" s="27" t="s">
        <v>1568</v>
      </c>
      <c r="S5614" s="28" t="s">
        <v>1589</v>
      </c>
      <c r="T5614" s="2" t="s">
        <v>33</v>
      </c>
      <c r="U5614" s="2">
        <v>0</v>
      </c>
      <c r="V5614" s="2" t="s">
        <v>18562</v>
      </c>
      <c r="W5614" s="2" t="s">
        <v>34</v>
      </c>
      <c r="X5614" s="58" t="s">
        <v>5927</v>
      </c>
      <c r="Z5614" s="2">
        <v>412000</v>
      </c>
      <c r="AB5614" s="58">
        <v>46086.464085648149</v>
      </c>
      <c r="AC5614" s="2">
        <v>0</v>
      </c>
      <c r="AD5614" s="104">
        <v>412000</v>
      </c>
      <c r="AE5614" s="2">
        <v>46086.464085648149</v>
      </c>
      <c r="AG5614" s="2">
        <v>75917</v>
      </c>
    </row>
    <row r="5615" spans="1:33" ht="45" x14ac:dyDescent="0.25">
      <c r="A5615" s="2" t="s">
        <v>9412</v>
      </c>
      <c r="B5615" s="2" t="s">
        <v>5760</v>
      </c>
      <c r="C5615" s="2" t="s">
        <v>9413</v>
      </c>
      <c r="F5615" s="2" t="s">
        <v>9414</v>
      </c>
      <c r="G5615" s="2" t="s">
        <v>9415</v>
      </c>
      <c r="H5615" s="2" t="s">
        <v>5105</v>
      </c>
      <c r="I5615" s="2" t="s">
        <v>21811</v>
      </c>
      <c r="J5615" s="2" t="s">
        <v>28</v>
      </c>
      <c r="K5615" s="2" t="s">
        <v>51</v>
      </c>
      <c r="L5615" s="2" t="s">
        <v>959</v>
      </c>
      <c r="M5615" s="2" t="s">
        <v>1077</v>
      </c>
      <c r="N5615" s="2" t="s">
        <v>9362</v>
      </c>
      <c r="O5615" s="2" t="s">
        <v>32</v>
      </c>
      <c r="P5615" s="24">
        <v>0</v>
      </c>
      <c r="Q5615" s="24">
        <v>1</v>
      </c>
      <c r="R5615" s="27" t="s">
        <v>1568</v>
      </c>
      <c r="S5615" s="28" t="s">
        <v>1589</v>
      </c>
      <c r="T5615" s="2" t="s">
        <v>33</v>
      </c>
      <c r="U5615" s="2">
        <v>0</v>
      </c>
      <c r="V5615" s="2" t="s">
        <v>32611</v>
      </c>
      <c r="W5615" s="2" t="s">
        <v>34</v>
      </c>
      <c r="X5615" s="58" t="s">
        <v>12680</v>
      </c>
      <c r="Z5615" s="2">
        <v>412000</v>
      </c>
      <c r="AB5615" s="58">
        <v>46093.521006944444</v>
      </c>
      <c r="AC5615" s="2">
        <v>0</v>
      </c>
      <c r="AD5615" s="104">
        <v>412000</v>
      </c>
      <c r="AE5615" s="2">
        <v>46093.521006944444</v>
      </c>
      <c r="AG5615" s="2">
        <v>102678</v>
      </c>
    </row>
    <row r="5616" spans="1:33" ht="45" x14ac:dyDescent="0.25">
      <c r="A5616" s="2" t="s">
        <v>11668</v>
      </c>
      <c r="B5616" s="2" t="s">
        <v>5760</v>
      </c>
      <c r="C5616" s="2" t="s">
        <v>11669</v>
      </c>
      <c r="F5616" s="2" t="s">
        <v>11670</v>
      </c>
      <c r="G5616" s="2" t="s">
        <v>11671</v>
      </c>
      <c r="H5616" s="2" t="s">
        <v>11672</v>
      </c>
      <c r="I5616" s="2" t="s">
        <v>22454</v>
      </c>
      <c r="J5616" s="2" t="s">
        <v>28</v>
      </c>
      <c r="K5616" s="2" t="s">
        <v>68</v>
      </c>
      <c r="L5616" s="2" t="s">
        <v>247</v>
      </c>
      <c r="M5616" s="2" t="s">
        <v>301</v>
      </c>
      <c r="N5616" s="2" t="s">
        <v>3971</v>
      </c>
      <c r="O5616" s="2" t="s">
        <v>32</v>
      </c>
      <c r="P5616" s="24">
        <v>0</v>
      </c>
      <c r="Q5616" s="24">
        <v>1</v>
      </c>
      <c r="R5616" s="27" t="s">
        <v>1568</v>
      </c>
      <c r="S5616" s="28" t="s">
        <v>1589</v>
      </c>
      <c r="T5616" s="2" t="s">
        <v>33</v>
      </c>
      <c r="U5616" s="2">
        <v>0</v>
      </c>
      <c r="V5616" s="2" t="s">
        <v>24823</v>
      </c>
      <c r="W5616" s="2" t="s">
        <v>34</v>
      </c>
      <c r="X5616" s="58" t="s">
        <v>12666</v>
      </c>
      <c r="Z5616" s="2">
        <v>412000</v>
      </c>
      <c r="AB5616" s="58">
        <v>46092.554803240739</v>
      </c>
      <c r="AC5616" s="2">
        <v>0</v>
      </c>
      <c r="AD5616" s="104">
        <v>412000</v>
      </c>
      <c r="AE5616" s="2">
        <v>46092.554803240739</v>
      </c>
      <c r="AG5616" s="2">
        <v>114415</v>
      </c>
    </row>
    <row r="5617" spans="1:33" ht="45" x14ac:dyDescent="0.25">
      <c r="A5617" s="2" t="s">
        <v>9421</v>
      </c>
      <c r="B5617" s="2" t="s">
        <v>5760</v>
      </c>
      <c r="C5617" s="2" t="s">
        <v>9422</v>
      </c>
      <c r="F5617" s="2" t="s">
        <v>9423</v>
      </c>
      <c r="G5617" s="2" t="s">
        <v>9424</v>
      </c>
      <c r="H5617" s="2" t="s">
        <v>9425</v>
      </c>
      <c r="I5617" s="2" t="s">
        <v>21812</v>
      </c>
      <c r="J5617" s="2" t="s">
        <v>28</v>
      </c>
      <c r="K5617" s="2" t="s">
        <v>51</v>
      </c>
      <c r="L5617" s="2" t="s">
        <v>411</v>
      </c>
      <c r="M5617" s="2" t="s">
        <v>1665</v>
      </c>
      <c r="N5617" s="2" t="s">
        <v>9392</v>
      </c>
      <c r="O5617" s="2" t="s">
        <v>32</v>
      </c>
      <c r="P5617" s="24">
        <v>0</v>
      </c>
      <c r="Q5617" s="24">
        <v>1</v>
      </c>
      <c r="R5617" s="27" t="s">
        <v>1568</v>
      </c>
      <c r="S5617" s="28" t="s">
        <v>1589</v>
      </c>
      <c r="T5617" s="2" t="s">
        <v>33</v>
      </c>
      <c r="U5617" s="2">
        <v>0</v>
      </c>
      <c r="V5617" s="2" t="s">
        <v>30383</v>
      </c>
      <c r="W5617" s="2" t="s">
        <v>34</v>
      </c>
      <c r="X5617" s="58" t="s">
        <v>12680</v>
      </c>
      <c r="Z5617" s="2">
        <v>412000</v>
      </c>
      <c r="AB5617" s="58">
        <v>46093.52784722222</v>
      </c>
      <c r="AC5617" s="2">
        <v>0</v>
      </c>
      <c r="AD5617" s="104">
        <v>412000</v>
      </c>
      <c r="AE5617" s="2">
        <v>46093.52784722222</v>
      </c>
      <c r="AG5617" s="2">
        <v>102732</v>
      </c>
    </row>
    <row r="5618" spans="1:33" ht="45" x14ac:dyDescent="0.25">
      <c r="A5618" s="2" t="s">
        <v>11649</v>
      </c>
      <c r="B5618" s="2" t="s">
        <v>5760</v>
      </c>
      <c r="C5618" s="2" t="s">
        <v>11650</v>
      </c>
      <c r="F5618" s="2" t="s">
        <v>11651</v>
      </c>
      <c r="G5618" s="2" t="s">
        <v>11652</v>
      </c>
      <c r="H5618" s="2" t="s">
        <v>11653</v>
      </c>
      <c r="I5618" s="2" t="s">
        <v>22253</v>
      </c>
      <c r="J5618" s="2" t="s">
        <v>28</v>
      </c>
      <c r="K5618" s="2" t="s">
        <v>68</v>
      </c>
      <c r="L5618" s="2" t="s">
        <v>195</v>
      </c>
      <c r="M5618" s="2" t="s">
        <v>196</v>
      </c>
      <c r="N5618" s="2" t="s">
        <v>5336</v>
      </c>
      <c r="O5618" s="2" t="s">
        <v>705</v>
      </c>
      <c r="P5618" s="24">
        <v>0</v>
      </c>
      <c r="Q5618" s="24">
        <v>0</v>
      </c>
      <c r="R5618" s="27" t="s">
        <v>1578</v>
      </c>
      <c r="S5618" s="28" t="s">
        <v>1589</v>
      </c>
      <c r="T5618" s="2" t="s">
        <v>33</v>
      </c>
      <c r="U5618" s="2">
        <v>0</v>
      </c>
      <c r="V5618" s="2" t="s">
        <v>5789</v>
      </c>
      <c r="W5618" s="2" t="s">
        <v>34</v>
      </c>
      <c r="AC5618" s="2">
        <v>0</v>
      </c>
      <c r="AD5618" s="104"/>
    </row>
    <row r="5619" spans="1:33" ht="45" x14ac:dyDescent="0.25">
      <c r="A5619" s="2" t="s">
        <v>9482</v>
      </c>
      <c r="B5619" s="2" t="s">
        <v>5760</v>
      </c>
      <c r="C5619" s="2" t="s">
        <v>9483</v>
      </c>
      <c r="F5619" s="2" t="s">
        <v>9484</v>
      </c>
      <c r="G5619" s="2" t="s">
        <v>9485</v>
      </c>
      <c r="H5619" s="2" t="s">
        <v>9486</v>
      </c>
      <c r="I5619" s="2" t="s">
        <v>21813</v>
      </c>
      <c r="J5619" s="2" t="s">
        <v>28</v>
      </c>
      <c r="K5619" s="2" t="s">
        <v>51</v>
      </c>
      <c r="L5619" s="2" t="s">
        <v>1009</v>
      </c>
      <c r="M5619" s="2" t="s">
        <v>1010</v>
      </c>
      <c r="N5619" s="2" t="s">
        <v>9487</v>
      </c>
      <c r="O5619" s="2" t="s">
        <v>32</v>
      </c>
      <c r="P5619" s="24">
        <v>0</v>
      </c>
      <c r="Q5619" s="24">
        <v>1</v>
      </c>
      <c r="R5619" s="27" t="s">
        <v>1568</v>
      </c>
      <c r="S5619" s="28" t="s">
        <v>1589</v>
      </c>
      <c r="T5619" s="2" t="s">
        <v>33</v>
      </c>
      <c r="U5619" s="2">
        <v>0</v>
      </c>
      <c r="V5619" s="2" t="s">
        <v>17884</v>
      </c>
      <c r="W5619" s="2" t="s">
        <v>34</v>
      </c>
      <c r="X5619" s="58" t="s">
        <v>12680</v>
      </c>
      <c r="Z5619" s="2">
        <v>412000</v>
      </c>
      <c r="AB5619" s="58">
        <v>46093.727893518517</v>
      </c>
      <c r="AC5619" s="2">
        <v>0</v>
      </c>
      <c r="AD5619" s="104">
        <v>412000</v>
      </c>
      <c r="AE5619" s="2">
        <v>46093.727893518517</v>
      </c>
      <c r="AG5619" s="2">
        <v>102791</v>
      </c>
    </row>
    <row r="5620" spans="1:33" ht="45" x14ac:dyDescent="0.25">
      <c r="A5620" s="2" t="s">
        <v>10522</v>
      </c>
      <c r="B5620" s="2" t="s">
        <v>5760</v>
      </c>
      <c r="C5620" s="2" t="s">
        <v>10523</v>
      </c>
      <c r="F5620" s="2" t="s">
        <v>10524</v>
      </c>
      <c r="G5620" s="2" t="s">
        <v>10525</v>
      </c>
      <c r="H5620" s="2" t="s">
        <v>10526</v>
      </c>
      <c r="I5620" s="2" t="s">
        <v>22455</v>
      </c>
      <c r="J5620" s="2" t="s">
        <v>28</v>
      </c>
      <c r="K5620" s="2" t="s">
        <v>68</v>
      </c>
      <c r="L5620" s="2" t="s">
        <v>65</v>
      </c>
      <c r="M5620" s="2" t="s">
        <v>161</v>
      </c>
      <c r="N5620" s="2" t="s">
        <v>4278</v>
      </c>
      <c r="O5620" s="2" t="s">
        <v>32</v>
      </c>
      <c r="P5620" s="24">
        <v>0</v>
      </c>
      <c r="Q5620" s="24">
        <v>1</v>
      </c>
      <c r="R5620" s="27" t="s">
        <v>1568</v>
      </c>
      <c r="S5620" s="28" t="s">
        <v>1589</v>
      </c>
      <c r="T5620" s="2" t="s">
        <v>33</v>
      </c>
      <c r="U5620" s="2">
        <v>0</v>
      </c>
      <c r="V5620" s="2" t="s">
        <v>24823</v>
      </c>
      <c r="W5620" s="2" t="s">
        <v>34</v>
      </c>
      <c r="X5620" s="58" t="s">
        <v>5754</v>
      </c>
      <c r="Z5620" s="2">
        <v>412000</v>
      </c>
      <c r="AB5620" s="58">
        <v>46091.448449074072</v>
      </c>
      <c r="AC5620" s="2">
        <v>0</v>
      </c>
      <c r="AD5620" s="104">
        <v>412000</v>
      </c>
      <c r="AE5620" s="2">
        <v>46091.448449074072</v>
      </c>
      <c r="AG5620" s="2">
        <v>92870</v>
      </c>
    </row>
    <row r="5621" spans="1:33" ht="60" x14ac:dyDescent="0.25">
      <c r="A5621" s="2" t="s">
        <v>11980</v>
      </c>
      <c r="B5621" s="2" t="s">
        <v>5760</v>
      </c>
      <c r="C5621" s="2" t="s">
        <v>11981</v>
      </c>
      <c r="F5621" s="2" t="s">
        <v>11982</v>
      </c>
      <c r="G5621" s="2" t="s">
        <v>11983</v>
      </c>
      <c r="H5621" s="2" t="s">
        <v>11984</v>
      </c>
      <c r="I5621" s="2" t="s">
        <v>23071</v>
      </c>
      <c r="J5621" s="2" t="s">
        <v>28</v>
      </c>
      <c r="K5621" s="2" t="s">
        <v>61</v>
      </c>
      <c r="L5621" s="2" t="s">
        <v>62</v>
      </c>
      <c r="M5621" s="2" t="s">
        <v>63</v>
      </c>
      <c r="N5621" s="2" t="s">
        <v>2812</v>
      </c>
      <c r="O5621" s="2" t="s">
        <v>37</v>
      </c>
      <c r="P5621" s="24">
        <v>0</v>
      </c>
      <c r="Q5621" s="24">
        <v>0</v>
      </c>
      <c r="R5621" s="27" t="s">
        <v>1578</v>
      </c>
      <c r="S5621" s="28" t="s">
        <v>1589</v>
      </c>
      <c r="T5621" s="2" t="s">
        <v>33</v>
      </c>
      <c r="U5621" s="2">
        <v>0</v>
      </c>
      <c r="V5621" s="2" t="s">
        <v>28375</v>
      </c>
      <c r="W5621" s="2" t="s">
        <v>34</v>
      </c>
      <c r="X5621" s="58" t="s">
        <v>5754</v>
      </c>
      <c r="Z5621" s="2">
        <v>412000</v>
      </c>
      <c r="AB5621" s="58">
        <v>46091.454895833333</v>
      </c>
      <c r="AC5621" s="2">
        <v>0</v>
      </c>
      <c r="AD5621" s="104">
        <v>412000</v>
      </c>
      <c r="AE5621" s="2">
        <v>46091.454895833333</v>
      </c>
      <c r="AG5621" s="2">
        <v>92783</v>
      </c>
    </row>
    <row r="5622" spans="1:33" ht="60" x14ac:dyDescent="0.25">
      <c r="A5622" s="2" t="s">
        <v>11273</v>
      </c>
      <c r="B5622" s="2" t="s">
        <v>5760</v>
      </c>
      <c r="C5622" s="2" t="s">
        <v>11274</v>
      </c>
      <c r="F5622" s="2" t="s">
        <v>11275</v>
      </c>
      <c r="G5622" s="2" t="s">
        <v>11276</v>
      </c>
      <c r="H5622" s="2" t="s">
        <v>11277</v>
      </c>
      <c r="I5622" s="2" t="s">
        <v>22456</v>
      </c>
      <c r="J5622" s="2" t="s">
        <v>28</v>
      </c>
      <c r="K5622" s="2" t="s">
        <v>68</v>
      </c>
      <c r="L5622" s="2" t="s">
        <v>247</v>
      </c>
      <c r="M5622" s="2" t="s">
        <v>301</v>
      </c>
      <c r="N5622" s="2" t="s">
        <v>3971</v>
      </c>
      <c r="O5622" s="2" t="s">
        <v>32</v>
      </c>
      <c r="P5622" s="24">
        <v>0</v>
      </c>
      <c r="Q5622" s="24">
        <v>1</v>
      </c>
      <c r="R5622" s="27" t="s">
        <v>1568</v>
      </c>
      <c r="S5622" s="28" t="s">
        <v>1589</v>
      </c>
      <c r="T5622" s="2" t="s">
        <v>33</v>
      </c>
      <c r="U5622" s="2">
        <v>0</v>
      </c>
      <c r="V5622" s="2" t="s">
        <v>25078</v>
      </c>
      <c r="W5622" s="2" t="s">
        <v>34</v>
      </c>
      <c r="X5622" s="58" t="s">
        <v>12666</v>
      </c>
      <c r="Z5622" s="2">
        <v>412000</v>
      </c>
      <c r="AB5622" s="58">
        <v>46092.557453703703</v>
      </c>
      <c r="AC5622" s="2">
        <v>0</v>
      </c>
      <c r="AD5622" s="104">
        <v>412000</v>
      </c>
      <c r="AE5622" s="2">
        <v>46092.557453703703</v>
      </c>
      <c r="AG5622" s="2">
        <v>114408</v>
      </c>
    </row>
    <row r="5623" spans="1:33" ht="45" x14ac:dyDescent="0.25">
      <c r="A5623" s="2" t="s">
        <v>12188</v>
      </c>
      <c r="B5623" s="2" t="s">
        <v>5760</v>
      </c>
      <c r="C5623" s="2" t="s">
        <v>12189</v>
      </c>
      <c r="F5623" s="2" t="s">
        <v>12190</v>
      </c>
      <c r="G5623" s="2" t="s">
        <v>12191</v>
      </c>
      <c r="H5623" s="2" t="s">
        <v>12192</v>
      </c>
      <c r="I5623" s="2" t="s">
        <v>23588</v>
      </c>
      <c r="J5623" s="2" t="s">
        <v>28</v>
      </c>
      <c r="K5623" s="2" t="s">
        <v>43</v>
      </c>
      <c r="L5623" s="2" t="s">
        <v>44</v>
      </c>
      <c r="M5623" s="2" t="s">
        <v>45</v>
      </c>
      <c r="N5623" s="2" t="s">
        <v>2977</v>
      </c>
      <c r="O5623" s="2" t="s">
        <v>32</v>
      </c>
      <c r="P5623" s="24">
        <v>0</v>
      </c>
      <c r="Q5623" s="24">
        <v>1</v>
      </c>
      <c r="R5623" s="27" t="s">
        <v>1568</v>
      </c>
      <c r="S5623" s="28" t="s">
        <v>1589</v>
      </c>
      <c r="T5623" s="2" t="s">
        <v>33</v>
      </c>
      <c r="U5623" s="2">
        <v>0</v>
      </c>
      <c r="V5623" s="2" t="s">
        <v>30383</v>
      </c>
      <c r="W5623" s="2" t="s">
        <v>34</v>
      </c>
      <c r="X5623" s="58" t="s">
        <v>5797</v>
      </c>
      <c r="Z5623" s="2">
        <v>412000</v>
      </c>
      <c r="AB5623" s="58">
        <v>46087.358923611115</v>
      </c>
      <c r="AC5623" s="2">
        <v>0</v>
      </c>
      <c r="AD5623" s="104">
        <v>412000</v>
      </c>
      <c r="AE5623" s="2">
        <v>46087.358923611115</v>
      </c>
      <c r="AG5623" s="2">
        <v>79867</v>
      </c>
    </row>
    <row r="5624" spans="1:33" ht="45" x14ac:dyDescent="0.25">
      <c r="A5624" s="2" t="s">
        <v>11392</v>
      </c>
      <c r="B5624" s="2" t="s">
        <v>5760</v>
      </c>
      <c r="C5624" s="2" t="s">
        <v>11393</v>
      </c>
      <c r="F5624" s="2" t="s">
        <v>11394</v>
      </c>
      <c r="G5624" s="2" t="s">
        <v>11395</v>
      </c>
      <c r="H5624" s="2" t="s">
        <v>11396</v>
      </c>
      <c r="I5624" s="2" t="s">
        <v>22457</v>
      </c>
      <c r="J5624" s="2" t="s">
        <v>28</v>
      </c>
      <c r="K5624" s="2" t="s">
        <v>68</v>
      </c>
      <c r="L5624" s="2" t="s">
        <v>10411</v>
      </c>
      <c r="M5624" s="2" t="s">
        <v>118</v>
      </c>
      <c r="N5624" s="2" t="s">
        <v>10412</v>
      </c>
      <c r="O5624" s="2" t="s">
        <v>705</v>
      </c>
      <c r="P5624" s="24">
        <v>0</v>
      </c>
      <c r="Q5624" s="24">
        <v>0</v>
      </c>
      <c r="R5624" s="27" t="s">
        <v>1578</v>
      </c>
      <c r="S5624" s="28" t="s">
        <v>1589</v>
      </c>
      <c r="T5624" s="2" t="s">
        <v>33</v>
      </c>
      <c r="U5624" s="2">
        <v>0</v>
      </c>
      <c r="V5624" s="2" t="s">
        <v>5789</v>
      </c>
      <c r="W5624" s="2" t="s">
        <v>34</v>
      </c>
      <c r="AC5624" s="2">
        <v>0</v>
      </c>
      <c r="AD5624" s="104"/>
    </row>
    <row r="5625" spans="1:33" ht="60" x14ac:dyDescent="0.25">
      <c r="A5625" s="2" t="s">
        <v>6241</v>
      </c>
      <c r="B5625" s="2" t="s">
        <v>5760</v>
      </c>
      <c r="C5625" s="2" t="s">
        <v>6242</v>
      </c>
      <c r="F5625" s="2" t="s">
        <v>6243</v>
      </c>
      <c r="G5625" s="2" t="s">
        <v>6244</v>
      </c>
      <c r="H5625" s="2" t="s">
        <v>6245</v>
      </c>
      <c r="I5625" s="2" t="s">
        <v>20154</v>
      </c>
      <c r="J5625" s="2" t="s">
        <v>28</v>
      </c>
      <c r="K5625" s="2" t="s">
        <v>173</v>
      </c>
      <c r="L5625" s="2" t="s">
        <v>906</v>
      </c>
      <c r="M5625" s="2" t="s">
        <v>907</v>
      </c>
      <c r="N5625" s="2" t="s">
        <v>4008</v>
      </c>
      <c r="O5625" s="2" t="s">
        <v>32</v>
      </c>
      <c r="P5625" s="24">
        <v>0</v>
      </c>
      <c r="Q5625" s="24">
        <v>1</v>
      </c>
      <c r="R5625" s="27" t="s">
        <v>1568</v>
      </c>
      <c r="S5625" s="28" t="s">
        <v>1589</v>
      </c>
      <c r="T5625" s="2" t="s">
        <v>33</v>
      </c>
      <c r="U5625" s="2">
        <v>0</v>
      </c>
      <c r="V5625" s="2" t="s">
        <v>17905</v>
      </c>
      <c r="W5625" s="2" t="s">
        <v>34</v>
      </c>
      <c r="X5625" s="58" t="s">
        <v>12666</v>
      </c>
      <c r="Z5625" s="2">
        <v>412000</v>
      </c>
      <c r="AB5625" s="58">
        <v>46092.624074074076</v>
      </c>
      <c r="AC5625" s="2">
        <v>0</v>
      </c>
      <c r="AD5625" s="104">
        <v>412000</v>
      </c>
      <c r="AE5625" s="2">
        <v>46092.624074074076</v>
      </c>
      <c r="AG5625" s="2">
        <v>79430</v>
      </c>
    </row>
    <row r="5626" spans="1:33" ht="45" x14ac:dyDescent="0.25">
      <c r="A5626" s="2" t="s">
        <v>9634</v>
      </c>
      <c r="B5626" s="2" t="s">
        <v>5760</v>
      </c>
      <c r="C5626" s="2" t="s">
        <v>9635</v>
      </c>
      <c r="F5626" s="2" t="s">
        <v>9636</v>
      </c>
      <c r="G5626" s="2" t="s">
        <v>9637</v>
      </c>
      <c r="H5626" s="2" t="s">
        <v>7924</v>
      </c>
      <c r="I5626" s="2" t="s">
        <v>21814</v>
      </c>
      <c r="J5626" s="2" t="s">
        <v>28</v>
      </c>
      <c r="K5626" s="2" t="s">
        <v>51</v>
      </c>
      <c r="L5626" s="2" t="s">
        <v>814</v>
      </c>
      <c r="M5626" s="2" t="s">
        <v>815</v>
      </c>
      <c r="N5626" s="2" t="s">
        <v>8784</v>
      </c>
      <c r="O5626" s="2" t="s">
        <v>705</v>
      </c>
      <c r="P5626" s="24">
        <v>0</v>
      </c>
      <c r="Q5626" s="24">
        <v>0</v>
      </c>
      <c r="R5626" s="27" t="s">
        <v>1578</v>
      </c>
      <c r="S5626" s="28" t="s">
        <v>1589</v>
      </c>
      <c r="T5626" s="2" t="s">
        <v>33</v>
      </c>
      <c r="U5626" s="2">
        <v>0</v>
      </c>
      <c r="V5626" s="2" t="s">
        <v>5760</v>
      </c>
      <c r="W5626" s="2" t="s">
        <v>34</v>
      </c>
      <c r="AC5626" s="2">
        <v>0</v>
      </c>
      <c r="AD5626" s="104"/>
    </row>
    <row r="5627" spans="1:33" ht="45" x14ac:dyDescent="0.25">
      <c r="A5627" s="2" t="s">
        <v>8008</v>
      </c>
      <c r="B5627" s="2" t="s">
        <v>5760</v>
      </c>
      <c r="C5627" s="2" t="s">
        <v>8009</v>
      </c>
      <c r="F5627" s="2" t="s">
        <v>8010</v>
      </c>
      <c r="G5627" s="2" t="s">
        <v>8011</v>
      </c>
      <c r="H5627" s="2" t="s">
        <v>8012</v>
      </c>
      <c r="I5627" s="2" t="s">
        <v>21296</v>
      </c>
      <c r="J5627" s="2" t="s">
        <v>28</v>
      </c>
      <c r="K5627" s="2" t="s">
        <v>78</v>
      </c>
      <c r="L5627" s="2" t="s">
        <v>44</v>
      </c>
      <c r="M5627" s="2" t="s">
        <v>1622</v>
      </c>
      <c r="N5627" s="2" t="s">
        <v>3761</v>
      </c>
      <c r="O5627" s="2" t="s">
        <v>32</v>
      </c>
      <c r="P5627" s="24">
        <v>0</v>
      </c>
      <c r="Q5627" s="24">
        <v>1</v>
      </c>
      <c r="R5627" s="27" t="s">
        <v>1568</v>
      </c>
      <c r="S5627" s="28" t="s">
        <v>1589</v>
      </c>
      <c r="T5627" s="2" t="s">
        <v>33</v>
      </c>
      <c r="U5627" s="2">
        <v>0</v>
      </c>
      <c r="V5627" s="2" t="s">
        <v>17895</v>
      </c>
      <c r="W5627" s="2" t="s">
        <v>34</v>
      </c>
      <c r="X5627" s="58" t="s">
        <v>5754</v>
      </c>
      <c r="Z5627" s="2">
        <v>412000</v>
      </c>
      <c r="AB5627" s="58">
        <v>46091.509039351855</v>
      </c>
      <c r="AC5627" s="2">
        <v>0</v>
      </c>
      <c r="AD5627" s="104">
        <v>412000</v>
      </c>
      <c r="AE5627" s="2">
        <v>46091.509039351855</v>
      </c>
      <c r="AG5627" s="2">
        <v>77804</v>
      </c>
    </row>
    <row r="5628" spans="1:33" ht="45" x14ac:dyDescent="0.25">
      <c r="A5628" s="2" t="s">
        <v>10136</v>
      </c>
      <c r="B5628" s="2" t="s">
        <v>5760</v>
      </c>
      <c r="C5628" s="2" t="s">
        <v>10137</v>
      </c>
      <c r="F5628" s="2" t="s">
        <v>963</v>
      </c>
      <c r="G5628" s="2" t="s">
        <v>4360</v>
      </c>
      <c r="H5628" s="2" t="s">
        <v>4361</v>
      </c>
      <c r="I5628" s="2" t="s">
        <v>22458</v>
      </c>
      <c r="J5628" s="2" t="s">
        <v>28</v>
      </c>
      <c r="K5628" s="2" t="s">
        <v>68</v>
      </c>
      <c r="L5628" s="2" t="s">
        <v>69</v>
      </c>
      <c r="M5628" s="2" t="s">
        <v>70</v>
      </c>
      <c r="N5628" s="2" t="s">
        <v>4355</v>
      </c>
      <c r="O5628" s="2" t="s">
        <v>32</v>
      </c>
      <c r="P5628" s="24">
        <v>0</v>
      </c>
      <c r="Q5628" s="24">
        <v>1</v>
      </c>
      <c r="R5628" s="27" t="s">
        <v>1568</v>
      </c>
      <c r="S5628" s="28" t="s">
        <v>1589</v>
      </c>
      <c r="T5628" s="2" t="s">
        <v>33</v>
      </c>
      <c r="U5628" s="2">
        <v>0</v>
      </c>
      <c r="V5628" s="2" t="s">
        <v>18528</v>
      </c>
      <c r="W5628" s="2" t="s">
        <v>34</v>
      </c>
      <c r="X5628" s="58" t="s">
        <v>5789</v>
      </c>
      <c r="Z5628" s="2">
        <v>412000</v>
      </c>
      <c r="AB5628" s="58">
        <v>46088.396724537037</v>
      </c>
      <c r="AC5628" s="2">
        <v>0</v>
      </c>
      <c r="AD5628" s="104">
        <v>412000</v>
      </c>
      <c r="AE5628" s="2">
        <v>46088.396724537037</v>
      </c>
      <c r="AG5628" s="2">
        <v>80457</v>
      </c>
    </row>
    <row r="5629" spans="1:33" ht="45" x14ac:dyDescent="0.25">
      <c r="A5629" s="2" t="s">
        <v>12482</v>
      </c>
      <c r="B5629" s="2" t="s">
        <v>5760</v>
      </c>
      <c r="C5629" s="2" t="s">
        <v>12483</v>
      </c>
      <c r="F5629" s="2" t="s">
        <v>12484</v>
      </c>
      <c r="G5629" s="2" t="s">
        <v>12485</v>
      </c>
      <c r="H5629" s="2" t="s">
        <v>12486</v>
      </c>
      <c r="I5629" s="2" t="s">
        <v>23589</v>
      </c>
      <c r="J5629" s="2" t="s">
        <v>28</v>
      </c>
      <c r="K5629" s="2" t="s">
        <v>43</v>
      </c>
      <c r="L5629" s="2" t="s">
        <v>505</v>
      </c>
      <c r="M5629" s="2" t="s">
        <v>506</v>
      </c>
      <c r="N5629" s="2" t="s">
        <v>2864</v>
      </c>
      <c r="O5629" s="2" t="s">
        <v>32</v>
      </c>
      <c r="P5629" s="24">
        <v>0</v>
      </c>
      <c r="Q5629" s="24">
        <v>1</v>
      </c>
      <c r="R5629" s="27" t="s">
        <v>1568</v>
      </c>
      <c r="S5629" s="28" t="s">
        <v>1589</v>
      </c>
      <c r="T5629" s="2" t="s">
        <v>33</v>
      </c>
      <c r="U5629" s="2">
        <v>0</v>
      </c>
      <c r="V5629" s="2" t="s">
        <v>16059</v>
      </c>
      <c r="W5629" s="2" t="s">
        <v>34</v>
      </c>
      <c r="X5629" s="58" t="s">
        <v>12666</v>
      </c>
      <c r="Z5629" s="2">
        <v>412000</v>
      </c>
      <c r="AB5629" s="58">
        <v>46092.423263888886</v>
      </c>
      <c r="AC5629" s="2">
        <v>0</v>
      </c>
      <c r="AD5629" s="104">
        <v>412000</v>
      </c>
      <c r="AE5629" s="2">
        <v>46092.423263888886</v>
      </c>
      <c r="AG5629" s="2">
        <v>110150</v>
      </c>
    </row>
    <row r="5630" spans="1:33" ht="45" x14ac:dyDescent="0.25">
      <c r="A5630" s="2" t="s">
        <v>11773</v>
      </c>
      <c r="B5630" s="2" t="s">
        <v>5760</v>
      </c>
      <c r="C5630" s="2" t="s">
        <v>11774</v>
      </c>
      <c r="F5630" s="2" t="s">
        <v>11775</v>
      </c>
      <c r="G5630" s="2" t="s">
        <v>11776</v>
      </c>
      <c r="H5630" s="2" t="s">
        <v>11777</v>
      </c>
      <c r="I5630" s="2" t="s">
        <v>22459</v>
      </c>
      <c r="J5630" s="2" t="s">
        <v>28</v>
      </c>
      <c r="K5630" s="2" t="s">
        <v>68</v>
      </c>
      <c r="L5630" s="2" t="s">
        <v>1082</v>
      </c>
      <c r="M5630" s="2" t="s">
        <v>1083</v>
      </c>
      <c r="N5630" s="2" t="s">
        <v>5013</v>
      </c>
      <c r="O5630" s="2" t="s">
        <v>706</v>
      </c>
      <c r="P5630" s="24">
        <v>0</v>
      </c>
      <c r="Q5630" s="24">
        <v>0</v>
      </c>
      <c r="R5630" s="27" t="s">
        <v>1578</v>
      </c>
      <c r="S5630" s="28" t="s">
        <v>1589</v>
      </c>
      <c r="T5630" s="2" t="s">
        <v>33</v>
      </c>
      <c r="U5630" s="2">
        <v>0</v>
      </c>
      <c r="V5630" s="2" t="s">
        <v>5789</v>
      </c>
      <c r="W5630" s="2" t="s">
        <v>34</v>
      </c>
      <c r="AC5630" s="2">
        <v>0</v>
      </c>
      <c r="AD5630" s="104"/>
    </row>
    <row r="5631" spans="1:33" ht="60" x14ac:dyDescent="0.25">
      <c r="A5631" s="2" t="s">
        <v>10452</v>
      </c>
      <c r="B5631" s="2" t="s">
        <v>5760</v>
      </c>
      <c r="C5631" s="2" t="s">
        <v>10453</v>
      </c>
      <c r="F5631" s="2" t="s">
        <v>10454</v>
      </c>
      <c r="G5631" s="2" t="s">
        <v>10455</v>
      </c>
      <c r="H5631" s="2" t="s">
        <v>10456</v>
      </c>
      <c r="I5631" s="2" t="s">
        <v>22460</v>
      </c>
      <c r="J5631" s="2" t="s">
        <v>28</v>
      </c>
      <c r="K5631" s="2" t="s">
        <v>68</v>
      </c>
      <c r="L5631" s="2" t="s">
        <v>247</v>
      </c>
      <c r="M5631" s="2" t="s">
        <v>301</v>
      </c>
      <c r="N5631" s="2" t="s">
        <v>3971</v>
      </c>
      <c r="O5631" s="2" t="s">
        <v>37</v>
      </c>
      <c r="P5631" s="24">
        <v>0</v>
      </c>
      <c r="Q5631" s="24">
        <v>0</v>
      </c>
      <c r="R5631" s="27" t="s">
        <v>1578</v>
      </c>
      <c r="S5631" s="28" t="s">
        <v>1589</v>
      </c>
      <c r="T5631" s="2" t="s">
        <v>33</v>
      </c>
      <c r="U5631" s="2">
        <v>0</v>
      </c>
      <c r="V5631" s="2" t="s">
        <v>5754</v>
      </c>
      <c r="W5631" s="2" t="s">
        <v>34</v>
      </c>
      <c r="X5631" s="58" t="s">
        <v>5754</v>
      </c>
      <c r="Y5631" s="2" t="s">
        <v>39</v>
      </c>
      <c r="Z5631" s="2">
        <v>412000</v>
      </c>
      <c r="AA5631" s="2" t="s">
        <v>40</v>
      </c>
      <c r="AB5631" s="58">
        <v>46091.48364583333</v>
      </c>
      <c r="AC5631" s="2">
        <v>0</v>
      </c>
      <c r="AD5631" s="104">
        <v>412000</v>
      </c>
      <c r="AE5631" s="2">
        <v>46091.48364583333</v>
      </c>
      <c r="AG5631" s="2">
        <v>93557</v>
      </c>
    </row>
    <row r="5632" spans="1:33" ht="45" x14ac:dyDescent="0.25">
      <c r="A5632" s="2" t="s">
        <v>10010</v>
      </c>
      <c r="B5632" s="2" t="s">
        <v>5760</v>
      </c>
      <c r="C5632" s="2" t="s">
        <v>10011</v>
      </c>
      <c r="F5632" s="2" t="s">
        <v>10012</v>
      </c>
      <c r="G5632" s="2" t="s">
        <v>10013</v>
      </c>
      <c r="H5632" s="2" t="s">
        <v>10014</v>
      </c>
      <c r="I5632" s="2" t="s">
        <v>22461</v>
      </c>
      <c r="J5632" s="2" t="s">
        <v>28</v>
      </c>
      <c r="K5632" s="2" t="s">
        <v>68</v>
      </c>
      <c r="L5632" s="2" t="s">
        <v>112</v>
      </c>
      <c r="M5632" s="2" t="s">
        <v>113</v>
      </c>
      <c r="N5632" s="2" t="s">
        <v>5262</v>
      </c>
      <c r="O5632" s="2" t="s">
        <v>32</v>
      </c>
      <c r="P5632" s="24">
        <v>0</v>
      </c>
      <c r="Q5632" s="24">
        <v>1</v>
      </c>
      <c r="R5632" s="27" t="s">
        <v>1568</v>
      </c>
      <c r="S5632" s="28" t="s">
        <v>1589</v>
      </c>
      <c r="T5632" s="2" t="s">
        <v>33</v>
      </c>
      <c r="U5632" s="2">
        <v>0</v>
      </c>
      <c r="V5632" s="2" t="s">
        <v>32960</v>
      </c>
      <c r="W5632" s="2" t="s">
        <v>34</v>
      </c>
      <c r="X5632" s="58" t="s">
        <v>5789</v>
      </c>
      <c r="Z5632" s="2">
        <v>412000</v>
      </c>
      <c r="AB5632" s="58">
        <v>46088.366307870368</v>
      </c>
      <c r="AC5632" s="2">
        <v>0</v>
      </c>
      <c r="AD5632" s="104">
        <v>412000</v>
      </c>
      <c r="AE5632" s="2">
        <v>46088.366307870368</v>
      </c>
      <c r="AG5632" s="2">
        <v>76773</v>
      </c>
    </row>
    <row r="5633" spans="1:33" ht="45" x14ac:dyDescent="0.25">
      <c r="A5633" s="2" t="s">
        <v>10413</v>
      </c>
      <c r="B5633" s="2" t="s">
        <v>5760</v>
      </c>
      <c r="C5633" s="2" t="s">
        <v>10414</v>
      </c>
      <c r="F5633" s="2" t="s">
        <v>10415</v>
      </c>
      <c r="G5633" s="2" t="s">
        <v>10416</v>
      </c>
      <c r="H5633" s="2" t="s">
        <v>10417</v>
      </c>
      <c r="I5633" s="2" t="s">
        <v>22462</v>
      </c>
      <c r="J5633" s="2" t="s">
        <v>28</v>
      </c>
      <c r="K5633" s="2" t="s">
        <v>68</v>
      </c>
      <c r="L5633" s="2" t="s">
        <v>10411</v>
      </c>
      <c r="M5633" s="2" t="s">
        <v>118</v>
      </c>
      <c r="N5633" s="2" t="s">
        <v>10412</v>
      </c>
      <c r="O5633" s="2" t="s">
        <v>32</v>
      </c>
      <c r="P5633" s="24">
        <v>0</v>
      </c>
      <c r="Q5633" s="24">
        <v>1</v>
      </c>
      <c r="R5633" s="27" t="s">
        <v>1568</v>
      </c>
      <c r="S5633" s="28" t="s">
        <v>1589</v>
      </c>
      <c r="T5633" s="2" t="s">
        <v>33</v>
      </c>
      <c r="U5633" s="2">
        <v>0</v>
      </c>
      <c r="V5633" s="2" t="s">
        <v>24228</v>
      </c>
      <c r="W5633" s="2" t="s">
        <v>34</v>
      </c>
      <c r="X5633" s="58" t="s">
        <v>5754</v>
      </c>
      <c r="Z5633" s="2">
        <v>412000</v>
      </c>
      <c r="AB5633" s="58">
        <v>46091.45212962963</v>
      </c>
      <c r="AC5633" s="2">
        <v>0</v>
      </c>
      <c r="AD5633" s="104">
        <v>412000</v>
      </c>
      <c r="AE5633" s="2">
        <v>46091.45212962963</v>
      </c>
      <c r="AG5633" s="2">
        <v>96722</v>
      </c>
    </row>
    <row r="5634" spans="1:33" ht="45" x14ac:dyDescent="0.25">
      <c r="A5634" s="2" t="s">
        <v>9622</v>
      </c>
      <c r="B5634" s="2" t="s">
        <v>5760</v>
      </c>
      <c r="C5634" s="2" t="s">
        <v>9623</v>
      </c>
      <c r="F5634" s="2" t="s">
        <v>9365</v>
      </c>
      <c r="G5634" s="2" t="s">
        <v>9366</v>
      </c>
      <c r="H5634" s="2" t="s">
        <v>9367</v>
      </c>
      <c r="I5634" s="2" t="s">
        <v>21710</v>
      </c>
      <c r="J5634" s="2" t="s">
        <v>28</v>
      </c>
      <c r="K5634" s="2" t="s">
        <v>51</v>
      </c>
      <c r="L5634" s="2" t="s">
        <v>54</v>
      </c>
      <c r="M5634" s="2" t="s">
        <v>55</v>
      </c>
      <c r="N5634" s="2" t="s">
        <v>4807</v>
      </c>
      <c r="O5634" s="2" t="s">
        <v>705</v>
      </c>
      <c r="P5634" s="24">
        <v>0</v>
      </c>
      <c r="Q5634" s="24">
        <v>0</v>
      </c>
      <c r="R5634" s="27" t="s">
        <v>1578</v>
      </c>
      <c r="S5634" s="28" t="s">
        <v>1589</v>
      </c>
      <c r="T5634" s="2" t="s">
        <v>33</v>
      </c>
      <c r="U5634" s="2">
        <v>0</v>
      </c>
      <c r="V5634" s="2" t="s">
        <v>5927</v>
      </c>
      <c r="W5634" s="2" t="s">
        <v>34</v>
      </c>
      <c r="AC5634" s="2">
        <v>0</v>
      </c>
      <c r="AD5634" s="104"/>
    </row>
    <row r="5635" spans="1:33" ht="45" x14ac:dyDescent="0.25">
      <c r="A5635" s="2" t="s">
        <v>10551</v>
      </c>
      <c r="B5635" s="2" t="s">
        <v>5760</v>
      </c>
      <c r="C5635" s="2" t="s">
        <v>10552</v>
      </c>
      <c r="F5635" s="2" t="s">
        <v>10553</v>
      </c>
      <c r="G5635" s="2" t="s">
        <v>10554</v>
      </c>
      <c r="H5635" s="2" t="s">
        <v>10555</v>
      </c>
      <c r="I5635" s="2" t="s">
        <v>22463</v>
      </c>
      <c r="J5635" s="2" t="s">
        <v>28</v>
      </c>
      <c r="K5635" s="2" t="s">
        <v>68</v>
      </c>
      <c r="L5635" s="2" t="s">
        <v>65</v>
      </c>
      <c r="M5635" s="2" t="s">
        <v>161</v>
      </c>
      <c r="N5635" s="2" t="s">
        <v>4278</v>
      </c>
      <c r="O5635" s="2" t="s">
        <v>32</v>
      </c>
      <c r="P5635" s="24">
        <v>0</v>
      </c>
      <c r="Q5635" s="24">
        <v>1</v>
      </c>
      <c r="R5635" s="27" t="s">
        <v>1568</v>
      </c>
      <c r="S5635" s="28" t="s">
        <v>1589</v>
      </c>
      <c r="T5635" s="2" t="s">
        <v>33</v>
      </c>
      <c r="U5635" s="2">
        <v>0</v>
      </c>
      <c r="V5635" s="2" t="s">
        <v>18533</v>
      </c>
      <c r="W5635" s="2" t="s">
        <v>34</v>
      </c>
      <c r="X5635" s="58" t="s">
        <v>12659</v>
      </c>
      <c r="Z5635" s="2">
        <v>412000</v>
      </c>
      <c r="AB5635" s="58">
        <v>46090.471261574072</v>
      </c>
      <c r="AC5635" s="2">
        <v>0</v>
      </c>
      <c r="AD5635" s="104">
        <v>412000</v>
      </c>
      <c r="AE5635" s="2">
        <v>46090.471261574072</v>
      </c>
      <c r="AG5635" s="2">
        <v>93126</v>
      </c>
    </row>
    <row r="5636" spans="1:33" ht="60" x14ac:dyDescent="0.25">
      <c r="A5636" s="2" t="s">
        <v>10190</v>
      </c>
      <c r="B5636" s="2" t="s">
        <v>5760</v>
      </c>
      <c r="C5636" s="2" t="s">
        <v>10191</v>
      </c>
      <c r="F5636" s="2" t="s">
        <v>10192</v>
      </c>
      <c r="G5636" s="2" t="s">
        <v>10193</v>
      </c>
      <c r="H5636" s="2" t="s">
        <v>10194</v>
      </c>
      <c r="I5636" s="2" t="s">
        <v>22464</v>
      </c>
      <c r="J5636" s="2" t="s">
        <v>28</v>
      </c>
      <c r="K5636" s="2" t="s">
        <v>68</v>
      </c>
      <c r="L5636" s="2" t="s">
        <v>218</v>
      </c>
      <c r="M5636" s="2" t="s">
        <v>219</v>
      </c>
      <c r="N5636" s="2" t="s">
        <v>3408</v>
      </c>
      <c r="O5636" s="2" t="s">
        <v>32</v>
      </c>
      <c r="P5636" s="24">
        <v>0</v>
      </c>
      <c r="Q5636" s="24">
        <v>1</v>
      </c>
      <c r="R5636" s="27" t="s">
        <v>1568</v>
      </c>
      <c r="S5636" s="28" t="s">
        <v>1589</v>
      </c>
      <c r="T5636" s="2" t="s">
        <v>33</v>
      </c>
      <c r="U5636" s="2">
        <v>0</v>
      </c>
      <c r="V5636" s="2" t="s">
        <v>19706</v>
      </c>
      <c r="W5636" s="2" t="s">
        <v>34</v>
      </c>
      <c r="X5636" s="58" t="s">
        <v>5789</v>
      </c>
      <c r="Z5636" s="2">
        <v>412000</v>
      </c>
      <c r="AB5636" s="58">
        <v>46088.436493055553</v>
      </c>
      <c r="AC5636" s="2">
        <v>0</v>
      </c>
      <c r="AD5636" s="104">
        <v>412000</v>
      </c>
      <c r="AE5636" s="2">
        <v>46088.436493055553</v>
      </c>
      <c r="AG5636" s="2">
        <v>88597</v>
      </c>
    </row>
    <row r="5637" spans="1:33" ht="45" x14ac:dyDescent="0.25">
      <c r="A5637" s="2" t="s">
        <v>9567</v>
      </c>
      <c r="B5637" s="2" t="s">
        <v>5760</v>
      </c>
      <c r="C5637" s="2" t="s">
        <v>9568</v>
      </c>
      <c r="F5637" s="2" t="s">
        <v>9370</v>
      </c>
      <c r="G5637" s="2" t="s">
        <v>9371</v>
      </c>
      <c r="H5637" s="2" t="s">
        <v>9372</v>
      </c>
      <c r="I5637" s="2" t="s">
        <v>21711</v>
      </c>
      <c r="J5637" s="2" t="s">
        <v>28</v>
      </c>
      <c r="K5637" s="2" t="s">
        <v>51</v>
      </c>
      <c r="L5637" s="2" t="s">
        <v>54</v>
      </c>
      <c r="M5637" s="2" t="s">
        <v>55</v>
      </c>
      <c r="N5637" s="2" t="s">
        <v>4807</v>
      </c>
      <c r="O5637" s="2" t="s">
        <v>705</v>
      </c>
      <c r="P5637" s="24">
        <v>0</v>
      </c>
      <c r="Q5637" s="24">
        <v>0</v>
      </c>
      <c r="R5637" s="27" t="s">
        <v>1578</v>
      </c>
      <c r="S5637" s="28" t="s">
        <v>1589</v>
      </c>
      <c r="T5637" s="2" t="s">
        <v>33</v>
      </c>
      <c r="U5637" s="2">
        <v>0</v>
      </c>
      <c r="V5637" s="2" t="s">
        <v>5927</v>
      </c>
      <c r="W5637" s="2" t="s">
        <v>34</v>
      </c>
      <c r="AC5637" s="2">
        <v>0</v>
      </c>
      <c r="AD5637" s="104"/>
    </row>
    <row r="5638" spans="1:33" ht="45" x14ac:dyDescent="0.25">
      <c r="A5638" s="2" t="s">
        <v>6452</v>
      </c>
      <c r="B5638" s="2" t="s">
        <v>5760</v>
      </c>
      <c r="C5638" s="2" t="s">
        <v>6453</v>
      </c>
      <c r="F5638" s="2" t="s">
        <v>6454</v>
      </c>
      <c r="G5638" s="2" t="s">
        <v>6455</v>
      </c>
      <c r="H5638" s="2" t="s">
        <v>6456</v>
      </c>
      <c r="I5638" s="2" t="s">
        <v>20069</v>
      </c>
      <c r="J5638" s="2" t="s">
        <v>28</v>
      </c>
      <c r="K5638" s="2" t="s">
        <v>173</v>
      </c>
      <c r="L5638" s="2" t="s">
        <v>1815</v>
      </c>
      <c r="M5638" s="2" t="s">
        <v>1646</v>
      </c>
      <c r="N5638" s="2" t="s">
        <v>5196</v>
      </c>
      <c r="O5638" s="2" t="s">
        <v>32</v>
      </c>
      <c r="P5638" s="24">
        <v>0</v>
      </c>
      <c r="Q5638" s="24">
        <v>1</v>
      </c>
      <c r="R5638" s="27" t="s">
        <v>1568</v>
      </c>
      <c r="S5638" s="28" t="s">
        <v>1589</v>
      </c>
      <c r="T5638" s="2" t="s">
        <v>33</v>
      </c>
      <c r="U5638" s="2">
        <v>0</v>
      </c>
      <c r="V5638" s="2" t="s">
        <v>16054</v>
      </c>
      <c r="W5638" s="2" t="s">
        <v>34</v>
      </c>
      <c r="X5638" s="58" t="s">
        <v>5754</v>
      </c>
      <c r="Z5638" s="2">
        <v>412000</v>
      </c>
      <c r="AB5638" s="58">
        <v>46091.913854166669</v>
      </c>
      <c r="AC5638" s="2">
        <v>0</v>
      </c>
      <c r="AD5638" s="104">
        <v>412000</v>
      </c>
      <c r="AE5638" s="2">
        <v>46091.913854166669</v>
      </c>
      <c r="AG5638" s="2">
        <v>104668</v>
      </c>
    </row>
    <row r="5639" spans="1:33" ht="45" x14ac:dyDescent="0.25">
      <c r="A5639" s="2" t="s">
        <v>6901</v>
      </c>
      <c r="B5639" s="2" t="s">
        <v>5760</v>
      </c>
      <c r="C5639" s="2" t="s">
        <v>6902</v>
      </c>
      <c r="F5639" s="2" t="s">
        <v>5941</v>
      </c>
      <c r="G5639" s="2" t="s">
        <v>5942</v>
      </c>
      <c r="H5639" s="2" t="s">
        <v>5943</v>
      </c>
      <c r="I5639" s="2" t="s">
        <v>20060</v>
      </c>
      <c r="J5639" s="2" t="s">
        <v>28</v>
      </c>
      <c r="K5639" s="2" t="s">
        <v>173</v>
      </c>
      <c r="L5639" s="2" t="s">
        <v>5918</v>
      </c>
      <c r="M5639" s="2" t="s">
        <v>463</v>
      </c>
      <c r="N5639" s="2" t="s">
        <v>5919</v>
      </c>
      <c r="O5639" s="2" t="s">
        <v>705</v>
      </c>
      <c r="P5639" s="24">
        <v>0</v>
      </c>
      <c r="Q5639" s="24">
        <v>0</v>
      </c>
      <c r="R5639" s="27" t="s">
        <v>1578</v>
      </c>
      <c r="S5639" s="28" t="s">
        <v>1589</v>
      </c>
      <c r="T5639" s="2" t="s">
        <v>33</v>
      </c>
      <c r="U5639" s="2">
        <v>0</v>
      </c>
      <c r="V5639" s="2" t="s">
        <v>5927</v>
      </c>
      <c r="W5639" s="2" t="s">
        <v>34</v>
      </c>
      <c r="AC5639" s="2">
        <v>0</v>
      </c>
      <c r="AD5639" s="104"/>
    </row>
    <row r="5640" spans="1:33" ht="45" x14ac:dyDescent="0.25">
      <c r="A5640" s="2" t="s">
        <v>11705</v>
      </c>
      <c r="B5640" s="2" t="s">
        <v>5760</v>
      </c>
      <c r="C5640" s="2" t="s">
        <v>11706</v>
      </c>
      <c r="F5640" s="2" t="s">
        <v>11707</v>
      </c>
      <c r="G5640" s="2" t="s">
        <v>11708</v>
      </c>
      <c r="H5640" s="2" t="s">
        <v>11709</v>
      </c>
      <c r="I5640" s="2" t="s">
        <v>22465</v>
      </c>
      <c r="J5640" s="2" t="s">
        <v>28</v>
      </c>
      <c r="K5640" s="2" t="s">
        <v>68</v>
      </c>
      <c r="L5640" s="2" t="s">
        <v>413</v>
      </c>
      <c r="M5640" s="2" t="s">
        <v>2268</v>
      </c>
      <c r="N5640" s="2" t="s">
        <v>4978</v>
      </c>
      <c r="O5640" s="2" t="s">
        <v>705</v>
      </c>
      <c r="P5640" s="24">
        <v>0</v>
      </c>
      <c r="Q5640" s="24">
        <v>0</v>
      </c>
      <c r="R5640" s="27" t="s">
        <v>1578</v>
      </c>
      <c r="S5640" s="28" t="s">
        <v>1589</v>
      </c>
      <c r="T5640" s="2" t="s">
        <v>33</v>
      </c>
      <c r="U5640" s="2">
        <v>0</v>
      </c>
      <c r="V5640" s="2" t="s">
        <v>5789</v>
      </c>
      <c r="W5640" s="2" t="s">
        <v>34</v>
      </c>
      <c r="AC5640" s="2">
        <v>0</v>
      </c>
      <c r="AD5640" s="104"/>
    </row>
    <row r="5641" spans="1:33" ht="60" x14ac:dyDescent="0.25">
      <c r="A5641" s="2" t="s">
        <v>11755</v>
      </c>
      <c r="B5641" s="2" t="s">
        <v>5760</v>
      </c>
      <c r="C5641" s="2" t="s">
        <v>11756</v>
      </c>
      <c r="F5641" s="2" t="s">
        <v>11646</v>
      </c>
      <c r="G5641" s="2" t="s">
        <v>11647</v>
      </c>
      <c r="H5641" s="2" t="s">
        <v>11648</v>
      </c>
      <c r="I5641" s="2" t="s">
        <v>22292</v>
      </c>
      <c r="J5641" s="2" t="s">
        <v>28</v>
      </c>
      <c r="K5641" s="2" t="s">
        <v>68</v>
      </c>
      <c r="L5641" s="2" t="s">
        <v>247</v>
      </c>
      <c r="M5641" s="2" t="s">
        <v>301</v>
      </c>
      <c r="N5641" s="2" t="s">
        <v>3971</v>
      </c>
      <c r="O5641" s="2" t="s">
        <v>705</v>
      </c>
      <c r="P5641" s="24">
        <v>0</v>
      </c>
      <c r="Q5641" s="24">
        <v>0</v>
      </c>
      <c r="R5641" s="27" t="s">
        <v>1578</v>
      </c>
      <c r="S5641" s="28" t="s">
        <v>1589</v>
      </c>
      <c r="T5641" s="2" t="s">
        <v>33</v>
      </c>
      <c r="U5641" s="2">
        <v>0</v>
      </c>
      <c r="V5641" s="2" t="s">
        <v>5789</v>
      </c>
      <c r="W5641" s="2" t="s">
        <v>34</v>
      </c>
      <c r="AC5641" s="2">
        <v>0</v>
      </c>
      <c r="AD5641" s="104"/>
    </row>
    <row r="5642" spans="1:33" ht="45" x14ac:dyDescent="0.25">
      <c r="A5642" s="2" t="s">
        <v>10162</v>
      </c>
      <c r="B5642" s="2" t="s">
        <v>5760</v>
      </c>
      <c r="C5642" s="2" t="s">
        <v>10163</v>
      </c>
      <c r="F5642" s="2" t="s">
        <v>4182</v>
      </c>
      <c r="G5642" s="2" t="s">
        <v>4183</v>
      </c>
      <c r="H5642" s="2" t="s">
        <v>4184</v>
      </c>
      <c r="I5642" s="2" t="s">
        <v>22466</v>
      </c>
      <c r="J5642" s="2" t="s">
        <v>28</v>
      </c>
      <c r="K5642" s="2" t="s">
        <v>68</v>
      </c>
      <c r="L5642" s="2" t="s">
        <v>406</v>
      </c>
      <c r="M5642" s="2" t="s">
        <v>444</v>
      </c>
      <c r="N5642" s="2" t="s">
        <v>4185</v>
      </c>
      <c r="O5642" s="2" t="s">
        <v>32</v>
      </c>
      <c r="P5642" s="24">
        <v>0</v>
      </c>
      <c r="Q5642" s="24">
        <v>1</v>
      </c>
      <c r="R5642" s="27" t="s">
        <v>1568</v>
      </c>
      <c r="S5642" s="28" t="s">
        <v>1589</v>
      </c>
      <c r="T5642" s="2" t="s">
        <v>33</v>
      </c>
      <c r="U5642" s="2">
        <v>0</v>
      </c>
      <c r="V5642" s="2" t="s">
        <v>16054</v>
      </c>
      <c r="W5642" s="2" t="s">
        <v>34</v>
      </c>
      <c r="X5642" s="58" t="s">
        <v>5797</v>
      </c>
      <c r="Z5642" s="2">
        <v>412000</v>
      </c>
      <c r="AB5642" s="58">
        <v>46087.464942129627</v>
      </c>
      <c r="AC5642" s="2">
        <v>0</v>
      </c>
      <c r="AD5642" s="104">
        <v>412000</v>
      </c>
      <c r="AE5642" s="2">
        <v>46087.464942129627</v>
      </c>
      <c r="AG5642" s="2">
        <v>80451</v>
      </c>
    </row>
    <row r="5643" spans="1:33" ht="45" x14ac:dyDescent="0.25">
      <c r="A5643" s="2" t="s">
        <v>6330</v>
      </c>
      <c r="B5643" s="2" t="s">
        <v>5760</v>
      </c>
      <c r="C5643" s="2" t="s">
        <v>6331</v>
      </c>
      <c r="F5643" s="2" t="s">
        <v>6332</v>
      </c>
      <c r="G5643" s="2" t="s">
        <v>6333</v>
      </c>
      <c r="H5643" s="2" t="s">
        <v>6334</v>
      </c>
      <c r="I5643" s="2" t="s">
        <v>20155</v>
      </c>
      <c r="J5643" s="2" t="s">
        <v>28</v>
      </c>
      <c r="K5643" s="2" t="s">
        <v>173</v>
      </c>
      <c r="L5643" s="2" t="s">
        <v>468</v>
      </c>
      <c r="M5643" s="2" t="s">
        <v>469</v>
      </c>
      <c r="N5643" s="2" t="s">
        <v>3354</v>
      </c>
      <c r="O5643" s="2" t="s">
        <v>32</v>
      </c>
      <c r="P5643" s="24">
        <v>0</v>
      </c>
      <c r="Q5643" s="24">
        <v>1</v>
      </c>
      <c r="R5643" s="27" t="s">
        <v>1568</v>
      </c>
      <c r="S5643" s="28" t="s">
        <v>1589</v>
      </c>
      <c r="T5643" s="2" t="s">
        <v>33</v>
      </c>
      <c r="U5643" s="2">
        <v>0</v>
      </c>
      <c r="V5643" s="2" t="s">
        <v>18533</v>
      </c>
      <c r="W5643" s="2" t="s">
        <v>34</v>
      </c>
      <c r="X5643" s="58" t="s">
        <v>5797</v>
      </c>
      <c r="Z5643" s="2">
        <v>412000</v>
      </c>
      <c r="AB5643" s="58">
        <v>46087.660254629627</v>
      </c>
      <c r="AC5643" s="2">
        <v>0</v>
      </c>
      <c r="AD5643" s="104">
        <v>412000</v>
      </c>
      <c r="AE5643" s="2">
        <v>46087.660254629627</v>
      </c>
      <c r="AG5643" s="2">
        <v>89190</v>
      </c>
    </row>
    <row r="5644" spans="1:33" ht="45" x14ac:dyDescent="0.25">
      <c r="A5644" s="2" t="s">
        <v>9408</v>
      </c>
      <c r="B5644" s="2" t="s">
        <v>5760</v>
      </c>
      <c r="C5644" s="2" t="s">
        <v>9409</v>
      </c>
      <c r="F5644" s="2" t="s">
        <v>931</v>
      </c>
      <c r="G5644" s="2" t="s">
        <v>2511</v>
      </c>
      <c r="H5644" s="2" t="s">
        <v>2512</v>
      </c>
      <c r="I5644" s="2" t="s">
        <v>21815</v>
      </c>
      <c r="J5644" s="2" t="s">
        <v>28</v>
      </c>
      <c r="K5644" s="2" t="s">
        <v>51</v>
      </c>
      <c r="L5644" s="2" t="s">
        <v>411</v>
      </c>
      <c r="M5644" s="2" t="s">
        <v>1665</v>
      </c>
      <c r="N5644" s="2" t="s">
        <v>9392</v>
      </c>
      <c r="O5644" s="2" t="s">
        <v>32</v>
      </c>
      <c r="P5644" s="24">
        <v>0</v>
      </c>
      <c r="Q5644" s="24">
        <v>1</v>
      </c>
      <c r="R5644" s="27" t="s">
        <v>1568</v>
      </c>
      <c r="S5644" s="28" t="s">
        <v>1589</v>
      </c>
      <c r="T5644" s="2" t="s">
        <v>33</v>
      </c>
      <c r="U5644" s="2">
        <v>0</v>
      </c>
      <c r="V5644" s="2" t="s">
        <v>19646</v>
      </c>
      <c r="W5644" s="2" t="s">
        <v>34</v>
      </c>
      <c r="X5644" s="58" t="s">
        <v>12680</v>
      </c>
      <c r="Z5644" s="2">
        <v>412000</v>
      </c>
      <c r="AB5644" s="58">
        <v>46093.52815972222</v>
      </c>
      <c r="AC5644" s="2">
        <v>0</v>
      </c>
      <c r="AD5644" s="104">
        <v>412000</v>
      </c>
      <c r="AE5644" s="2">
        <v>46093.52815972222</v>
      </c>
      <c r="AG5644" s="2">
        <v>102733</v>
      </c>
    </row>
    <row r="5645" spans="1:33" ht="60" x14ac:dyDescent="0.25">
      <c r="A5645" s="2" t="s">
        <v>9497</v>
      </c>
      <c r="B5645" s="2" t="s">
        <v>5760</v>
      </c>
      <c r="C5645" s="2" t="s">
        <v>9498</v>
      </c>
      <c r="F5645" s="2" t="s">
        <v>9499</v>
      </c>
      <c r="G5645" s="2" t="s">
        <v>9500</v>
      </c>
      <c r="H5645" s="2" t="s">
        <v>9501</v>
      </c>
      <c r="I5645" s="2" t="s">
        <v>21709</v>
      </c>
      <c r="J5645" s="2" t="s">
        <v>28</v>
      </c>
      <c r="K5645" s="2" t="s">
        <v>51</v>
      </c>
      <c r="L5645" s="2" t="s">
        <v>54</v>
      </c>
      <c r="M5645" s="2" t="s">
        <v>55</v>
      </c>
      <c r="N5645" s="2" t="s">
        <v>4807</v>
      </c>
      <c r="O5645" s="2" t="s">
        <v>705</v>
      </c>
      <c r="P5645" s="24">
        <v>0</v>
      </c>
      <c r="Q5645" s="24">
        <v>0</v>
      </c>
      <c r="R5645" s="27" t="s">
        <v>1578</v>
      </c>
      <c r="S5645" s="28" t="s">
        <v>1589</v>
      </c>
      <c r="T5645" s="2" t="s">
        <v>33</v>
      </c>
      <c r="U5645" s="2">
        <v>0</v>
      </c>
      <c r="V5645" s="2" t="s">
        <v>5927</v>
      </c>
      <c r="W5645" s="2" t="s">
        <v>34</v>
      </c>
      <c r="AC5645" s="2">
        <v>0</v>
      </c>
      <c r="AD5645" s="104"/>
    </row>
    <row r="5646" spans="1:33" ht="45" x14ac:dyDescent="0.25">
      <c r="A5646" s="2" t="s">
        <v>12064</v>
      </c>
      <c r="B5646" s="2" t="s">
        <v>5760</v>
      </c>
      <c r="C5646" s="2" t="s">
        <v>12065</v>
      </c>
      <c r="F5646" s="2" t="s">
        <v>12066</v>
      </c>
      <c r="G5646" s="2" t="s">
        <v>12067</v>
      </c>
      <c r="H5646" s="2" t="s">
        <v>12068</v>
      </c>
      <c r="I5646" s="2" t="s">
        <v>23072</v>
      </c>
      <c r="J5646" s="2" t="s">
        <v>28</v>
      </c>
      <c r="K5646" s="2" t="s">
        <v>61</v>
      </c>
      <c r="L5646" s="2" t="s">
        <v>1226</v>
      </c>
      <c r="M5646" s="2" t="s">
        <v>1227</v>
      </c>
      <c r="N5646" s="2" t="s">
        <v>3253</v>
      </c>
      <c r="O5646" s="2" t="s">
        <v>32</v>
      </c>
      <c r="P5646" s="24">
        <v>0</v>
      </c>
      <c r="Q5646" s="24">
        <v>1</v>
      </c>
      <c r="R5646" s="27" t="s">
        <v>1568</v>
      </c>
      <c r="S5646" s="28" t="s">
        <v>1589</v>
      </c>
      <c r="T5646" s="2" t="s">
        <v>33</v>
      </c>
      <c r="U5646" s="2">
        <v>0</v>
      </c>
      <c r="V5646" s="2" t="s">
        <v>18533</v>
      </c>
      <c r="W5646" s="2" t="s">
        <v>34</v>
      </c>
      <c r="X5646" s="58" t="s">
        <v>5754</v>
      </c>
      <c r="Z5646" s="2">
        <v>412000</v>
      </c>
      <c r="AB5646" s="58">
        <v>46091.751273148147</v>
      </c>
      <c r="AC5646" s="2">
        <v>0</v>
      </c>
      <c r="AD5646" s="104">
        <v>412000</v>
      </c>
      <c r="AE5646" s="2">
        <v>46091.751273148147</v>
      </c>
      <c r="AG5646" s="2">
        <v>105344</v>
      </c>
    </row>
    <row r="5647" spans="1:33" ht="45" x14ac:dyDescent="0.25">
      <c r="A5647" s="2" t="s">
        <v>5939</v>
      </c>
      <c r="B5647" s="2" t="s">
        <v>5760</v>
      </c>
      <c r="C5647" s="2" t="s">
        <v>5940</v>
      </c>
      <c r="F5647" s="2" t="s">
        <v>5941</v>
      </c>
      <c r="G5647" s="2" t="s">
        <v>5942</v>
      </c>
      <c r="H5647" s="2" t="s">
        <v>5943</v>
      </c>
      <c r="I5647" s="2" t="s">
        <v>20060</v>
      </c>
      <c r="J5647" s="2" t="s">
        <v>28</v>
      </c>
      <c r="K5647" s="2" t="s">
        <v>173</v>
      </c>
      <c r="L5647" s="2" t="s">
        <v>5918</v>
      </c>
      <c r="M5647" s="2" t="s">
        <v>463</v>
      </c>
      <c r="N5647" s="2" t="s">
        <v>5919</v>
      </c>
      <c r="O5647" s="2" t="s">
        <v>705</v>
      </c>
      <c r="P5647" s="24">
        <v>0</v>
      </c>
      <c r="Q5647" s="24">
        <v>0</v>
      </c>
      <c r="R5647" s="27" t="s">
        <v>1578</v>
      </c>
      <c r="S5647" s="28" t="s">
        <v>1586</v>
      </c>
      <c r="T5647" s="2" t="s">
        <v>296</v>
      </c>
      <c r="U5647" s="2">
        <v>0</v>
      </c>
      <c r="V5647" s="2" t="s">
        <v>5797</v>
      </c>
      <c r="W5647" s="2" t="s">
        <v>34</v>
      </c>
      <c r="AC5647" s="2">
        <v>0</v>
      </c>
      <c r="AD5647" s="104"/>
    </row>
    <row r="5648" spans="1:33" ht="45" x14ac:dyDescent="0.25">
      <c r="A5648" s="2" t="s">
        <v>11994</v>
      </c>
      <c r="B5648" s="2" t="s">
        <v>5760</v>
      </c>
      <c r="C5648" s="2" t="s">
        <v>11995</v>
      </c>
      <c r="F5648" s="2" t="s">
        <v>11996</v>
      </c>
      <c r="G5648" s="2" t="s">
        <v>11997</v>
      </c>
      <c r="H5648" s="2" t="s">
        <v>11998</v>
      </c>
      <c r="I5648" s="2" t="s">
        <v>23053</v>
      </c>
      <c r="J5648" s="2" t="s">
        <v>28</v>
      </c>
      <c r="K5648" s="2" t="s">
        <v>61</v>
      </c>
      <c r="L5648" s="2" t="s">
        <v>124</v>
      </c>
      <c r="M5648" s="2" t="s">
        <v>125</v>
      </c>
      <c r="N5648" s="2" t="s">
        <v>4115</v>
      </c>
      <c r="O5648" s="2" t="s">
        <v>705</v>
      </c>
      <c r="P5648" s="24">
        <v>0</v>
      </c>
      <c r="Q5648" s="24">
        <v>0</v>
      </c>
      <c r="R5648" s="27" t="s">
        <v>1578</v>
      </c>
      <c r="S5648" s="28" t="s">
        <v>1589</v>
      </c>
      <c r="T5648" s="2" t="s">
        <v>33</v>
      </c>
      <c r="U5648" s="2">
        <v>0</v>
      </c>
      <c r="V5648" s="2" t="s">
        <v>5797</v>
      </c>
      <c r="W5648" s="2" t="s">
        <v>34</v>
      </c>
      <c r="AC5648" s="2">
        <v>0</v>
      </c>
      <c r="AD5648" s="104"/>
    </row>
    <row r="5649" spans="1:33" ht="45" x14ac:dyDescent="0.25">
      <c r="A5649" s="2" t="s">
        <v>11989</v>
      </c>
      <c r="B5649" s="2" t="s">
        <v>5760</v>
      </c>
      <c r="C5649" s="2" t="s">
        <v>11990</v>
      </c>
      <c r="F5649" s="2" t="s">
        <v>11991</v>
      </c>
      <c r="G5649" s="2" t="s">
        <v>11992</v>
      </c>
      <c r="H5649" s="2" t="s">
        <v>11993</v>
      </c>
      <c r="I5649" s="2" t="s">
        <v>23073</v>
      </c>
      <c r="J5649" s="2" t="s">
        <v>28</v>
      </c>
      <c r="K5649" s="2" t="s">
        <v>61</v>
      </c>
      <c r="L5649" s="2" t="s">
        <v>62</v>
      </c>
      <c r="M5649" s="2" t="s">
        <v>63</v>
      </c>
      <c r="N5649" s="2" t="s">
        <v>2812</v>
      </c>
      <c r="O5649" s="2" t="s">
        <v>32</v>
      </c>
      <c r="P5649" s="24">
        <v>0</v>
      </c>
      <c r="Q5649" s="24">
        <v>1</v>
      </c>
      <c r="R5649" s="27" t="s">
        <v>1568</v>
      </c>
      <c r="S5649" s="28" t="s">
        <v>1589</v>
      </c>
      <c r="T5649" s="2" t="s">
        <v>33</v>
      </c>
      <c r="U5649" s="2">
        <v>0</v>
      </c>
      <c r="V5649" s="2" t="s">
        <v>18533</v>
      </c>
      <c r="W5649" s="2" t="s">
        <v>34</v>
      </c>
      <c r="X5649" s="58" t="s">
        <v>5754</v>
      </c>
      <c r="Z5649" s="2">
        <v>412000</v>
      </c>
      <c r="AB5649" s="58">
        <v>46091.454305555555</v>
      </c>
      <c r="AC5649" s="2">
        <v>0</v>
      </c>
      <c r="AD5649" s="104">
        <v>412000</v>
      </c>
      <c r="AE5649" s="2">
        <v>46091.454305555555</v>
      </c>
      <c r="AG5649" s="2">
        <v>92865</v>
      </c>
    </row>
    <row r="5650" spans="1:33" ht="60" x14ac:dyDescent="0.25">
      <c r="A5650" s="2" t="s">
        <v>10946</v>
      </c>
      <c r="B5650" s="2" t="s">
        <v>5760</v>
      </c>
      <c r="C5650" s="2" t="s">
        <v>10947</v>
      </c>
      <c r="F5650" s="2" t="s">
        <v>10855</v>
      </c>
      <c r="G5650" s="2" t="s">
        <v>10856</v>
      </c>
      <c r="H5650" s="2" t="s">
        <v>10857</v>
      </c>
      <c r="I5650" s="2" t="s">
        <v>22227</v>
      </c>
      <c r="J5650" s="2" t="s">
        <v>28</v>
      </c>
      <c r="K5650" s="2" t="s">
        <v>68</v>
      </c>
      <c r="L5650" s="2" t="s">
        <v>485</v>
      </c>
      <c r="M5650" s="2" t="s">
        <v>486</v>
      </c>
      <c r="N5650" s="2" t="s">
        <v>5106</v>
      </c>
      <c r="O5650" s="2" t="s">
        <v>705</v>
      </c>
      <c r="P5650" s="24">
        <v>0</v>
      </c>
      <c r="Q5650" s="24">
        <v>0</v>
      </c>
      <c r="R5650" s="27" t="s">
        <v>1578</v>
      </c>
      <c r="S5650" s="28" t="s">
        <v>1589</v>
      </c>
      <c r="T5650" s="2" t="s">
        <v>33</v>
      </c>
      <c r="U5650" s="2">
        <v>0</v>
      </c>
      <c r="V5650" s="2" t="s">
        <v>5927</v>
      </c>
      <c r="W5650" s="2" t="s">
        <v>34</v>
      </c>
      <c r="AC5650" s="2">
        <v>0</v>
      </c>
      <c r="AD5650" s="104"/>
    </row>
    <row r="5651" spans="1:33" ht="45" x14ac:dyDescent="0.25">
      <c r="A5651" s="2" t="s">
        <v>10497</v>
      </c>
      <c r="B5651" s="2" t="s">
        <v>5760</v>
      </c>
      <c r="C5651" s="2" t="s">
        <v>10498</v>
      </c>
      <c r="F5651" s="2" t="s">
        <v>10499</v>
      </c>
      <c r="G5651" s="2" t="s">
        <v>10500</v>
      </c>
      <c r="H5651" s="2" t="s">
        <v>10501</v>
      </c>
      <c r="I5651" s="2" t="s">
        <v>22467</v>
      </c>
      <c r="J5651" s="2" t="s">
        <v>28</v>
      </c>
      <c r="K5651" s="2" t="s">
        <v>68</v>
      </c>
      <c r="L5651" s="2" t="s">
        <v>65</v>
      </c>
      <c r="M5651" s="2" t="s">
        <v>161</v>
      </c>
      <c r="N5651" s="2" t="s">
        <v>4278</v>
      </c>
      <c r="O5651" s="2" t="s">
        <v>37</v>
      </c>
      <c r="P5651" s="24">
        <v>0</v>
      </c>
      <c r="Q5651" s="24">
        <v>0</v>
      </c>
      <c r="R5651" s="27" t="s">
        <v>1578</v>
      </c>
      <c r="S5651" s="28" t="s">
        <v>1589</v>
      </c>
      <c r="T5651" s="2" t="s">
        <v>33</v>
      </c>
      <c r="U5651" s="2">
        <v>0</v>
      </c>
      <c r="V5651" s="2" t="s">
        <v>28375</v>
      </c>
      <c r="W5651" s="2" t="s">
        <v>34</v>
      </c>
      <c r="X5651" s="58" t="s">
        <v>5754</v>
      </c>
      <c r="Z5651" s="2">
        <v>412000</v>
      </c>
      <c r="AB5651" s="58">
        <v>46091.44872685185</v>
      </c>
      <c r="AC5651" s="2">
        <v>0</v>
      </c>
      <c r="AD5651" s="104">
        <v>412000</v>
      </c>
      <c r="AE5651" s="2">
        <v>46091.44872685185</v>
      </c>
      <c r="AG5651" s="2">
        <v>92869</v>
      </c>
    </row>
    <row r="5652" spans="1:33" ht="60" x14ac:dyDescent="0.25">
      <c r="A5652" s="2" t="s">
        <v>12408</v>
      </c>
      <c r="B5652" s="2" t="s">
        <v>5760</v>
      </c>
      <c r="C5652" s="2" t="s">
        <v>12409</v>
      </c>
      <c r="F5652" s="2" t="s">
        <v>12410</v>
      </c>
      <c r="G5652" s="2" t="s">
        <v>12411</v>
      </c>
      <c r="H5652" s="2" t="s">
        <v>8946</v>
      </c>
      <c r="I5652" s="2" t="s">
        <v>23590</v>
      </c>
      <c r="J5652" s="2" t="s">
        <v>28</v>
      </c>
      <c r="K5652" s="2" t="s">
        <v>43</v>
      </c>
      <c r="L5652" s="2" t="s">
        <v>96</v>
      </c>
      <c r="M5652" s="2" t="s">
        <v>1603</v>
      </c>
      <c r="N5652" s="2" t="s">
        <v>4313</v>
      </c>
      <c r="O5652" s="2" t="s">
        <v>705</v>
      </c>
      <c r="P5652" s="24">
        <v>0</v>
      </c>
      <c r="Q5652" s="24">
        <v>0</v>
      </c>
      <c r="R5652" s="27" t="s">
        <v>1578</v>
      </c>
      <c r="S5652" s="28" t="s">
        <v>1589</v>
      </c>
      <c r="T5652" s="2" t="s">
        <v>33</v>
      </c>
      <c r="U5652" s="2">
        <v>0</v>
      </c>
      <c r="V5652" s="2" t="s">
        <v>5927</v>
      </c>
      <c r="W5652" s="2" t="s">
        <v>34</v>
      </c>
      <c r="AC5652" s="2">
        <v>0</v>
      </c>
      <c r="AD5652" s="104"/>
    </row>
    <row r="5653" spans="1:33" ht="45" x14ac:dyDescent="0.25">
      <c r="A5653" s="2" t="s">
        <v>10841</v>
      </c>
      <c r="B5653" s="2" t="s">
        <v>5760</v>
      </c>
      <c r="C5653" s="2" t="s">
        <v>10842</v>
      </c>
      <c r="F5653" s="2" t="s">
        <v>10843</v>
      </c>
      <c r="G5653" s="2" t="s">
        <v>10844</v>
      </c>
      <c r="H5653" s="2" t="s">
        <v>10845</v>
      </c>
      <c r="I5653" s="2" t="s">
        <v>22468</v>
      </c>
      <c r="J5653" s="2" t="s">
        <v>28</v>
      </c>
      <c r="K5653" s="2" t="s">
        <v>68</v>
      </c>
      <c r="L5653" s="2" t="s">
        <v>413</v>
      </c>
      <c r="M5653" s="2" t="s">
        <v>2268</v>
      </c>
      <c r="N5653" s="2" t="s">
        <v>4978</v>
      </c>
      <c r="O5653" s="2" t="s">
        <v>32</v>
      </c>
      <c r="P5653" s="24">
        <v>0</v>
      </c>
      <c r="Q5653" s="24">
        <v>1</v>
      </c>
      <c r="R5653" s="27" t="s">
        <v>1568</v>
      </c>
      <c r="S5653" s="28" t="s">
        <v>1589</v>
      </c>
      <c r="T5653" s="2" t="s">
        <v>33</v>
      </c>
      <c r="U5653" s="2">
        <v>0</v>
      </c>
      <c r="V5653" s="2" t="s">
        <v>32960</v>
      </c>
      <c r="W5653" s="2" t="s">
        <v>34</v>
      </c>
      <c r="X5653" s="58" t="s">
        <v>12666</v>
      </c>
      <c r="Z5653" s="2">
        <v>412000</v>
      </c>
      <c r="AB5653" s="58">
        <v>46092.553703703707</v>
      </c>
      <c r="AC5653" s="2">
        <v>0</v>
      </c>
      <c r="AD5653" s="104">
        <v>412000</v>
      </c>
      <c r="AE5653" s="2">
        <v>46092.553703703707</v>
      </c>
      <c r="AG5653" s="2">
        <v>114427</v>
      </c>
    </row>
    <row r="5654" spans="1:33" ht="45" x14ac:dyDescent="0.25">
      <c r="A5654" s="2" t="s">
        <v>10357</v>
      </c>
      <c r="B5654" s="2" t="s">
        <v>5760</v>
      </c>
      <c r="C5654" s="2" t="s">
        <v>10358</v>
      </c>
      <c r="F5654" s="2" t="s">
        <v>10359</v>
      </c>
      <c r="G5654" s="2" t="s">
        <v>10360</v>
      </c>
      <c r="H5654" s="2" t="s">
        <v>10361</v>
      </c>
      <c r="I5654" s="2" t="s">
        <v>22469</v>
      </c>
      <c r="J5654" s="2" t="s">
        <v>28</v>
      </c>
      <c r="K5654" s="2" t="s">
        <v>68</v>
      </c>
      <c r="L5654" s="2" t="s">
        <v>1082</v>
      </c>
      <c r="M5654" s="2" t="s">
        <v>1083</v>
      </c>
      <c r="N5654" s="2" t="s">
        <v>5013</v>
      </c>
      <c r="O5654" s="2" t="s">
        <v>32</v>
      </c>
      <c r="P5654" s="24">
        <v>0</v>
      </c>
      <c r="Q5654" s="24">
        <v>1</v>
      </c>
      <c r="R5654" s="27" t="s">
        <v>1568</v>
      </c>
      <c r="S5654" s="28" t="s">
        <v>1589</v>
      </c>
      <c r="T5654" s="2" t="s">
        <v>33</v>
      </c>
      <c r="U5654" s="2">
        <v>0</v>
      </c>
      <c r="V5654" s="2" t="s">
        <v>19646</v>
      </c>
      <c r="W5654" s="2" t="s">
        <v>34</v>
      </c>
      <c r="X5654" s="58" t="s">
        <v>5754</v>
      </c>
      <c r="Z5654" s="2">
        <v>412000</v>
      </c>
      <c r="AB5654" s="58">
        <v>46091.624386574076</v>
      </c>
      <c r="AC5654" s="2">
        <v>0</v>
      </c>
      <c r="AD5654" s="104">
        <v>412000</v>
      </c>
      <c r="AE5654" s="2">
        <v>46091.624386574076</v>
      </c>
      <c r="AG5654" s="2">
        <v>93556</v>
      </c>
    </row>
    <row r="5655" spans="1:33" ht="45" x14ac:dyDescent="0.25">
      <c r="A5655" s="2" t="s">
        <v>9452</v>
      </c>
      <c r="B5655" s="2" t="s">
        <v>5760</v>
      </c>
      <c r="C5655" s="2" t="s">
        <v>9453</v>
      </c>
      <c r="F5655" s="2" t="s">
        <v>9454</v>
      </c>
      <c r="G5655" s="2" t="s">
        <v>9455</v>
      </c>
      <c r="H5655" s="2" t="s">
        <v>9456</v>
      </c>
      <c r="I5655" s="2" t="s">
        <v>21816</v>
      </c>
      <c r="J5655" s="2" t="s">
        <v>28</v>
      </c>
      <c r="K5655" s="2" t="s">
        <v>51</v>
      </c>
      <c r="L5655" s="2" t="s">
        <v>54</v>
      </c>
      <c r="M5655" s="2" t="s">
        <v>55</v>
      </c>
      <c r="N5655" s="2" t="s">
        <v>4807</v>
      </c>
      <c r="O5655" s="2" t="s">
        <v>32</v>
      </c>
      <c r="P5655" s="24">
        <v>0</v>
      </c>
      <c r="Q5655" s="24">
        <v>2</v>
      </c>
      <c r="R5655" s="27" t="s">
        <v>1568</v>
      </c>
      <c r="S5655" s="28" t="s">
        <v>1589</v>
      </c>
      <c r="T5655" s="2" t="s">
        <v>33</v>
      </c>
      <c r="U5655" s="2">
        <v>0</v>
      </c>
      <c r="V5655" s="2" t="s">
        <v>18533</v>
      </c>
      <c r="W5655" s="2" t="s">
        <v>34</v>
      </c>
      <c r="X5655" s="58" t="s">
        <v>5754</v>
      </c>
      <c r="Z5655" s="2">
        <v>412000</v>
      </c>
      <c r="AB5655" s="58">
        <v>46091.648495370369</v>
      </c>
      <c r="AC5655" s="2">
        <v>0</v>
      </c>
      <c r="AD5655" s="104">
        <v>412000</v>
      </c>
      <c r="AE5655" s="2">
        <v>46091.648495370369</v>
      </c>
      <c r="AG5655" s="2">
        <v>102493</v>
      </c>
    </row>
    <row r="5656" spans="1:33" ht="60" x14ac:dyDescent="0.25">
      <c r="A5656" s="2" t="s">
        <v>10283</v>
      </c>
      <c r="B5656" s="2" t="s">
        <v>5760</v>
      </c>
      <c r="C5656" s="2" t="s">
        <v>10284</v>
      </c>
      <c r="F5656" s="2" t="s">
        <v>10285</v>
      </c>
      <c r="G5656" s="2" t="s">
        <v>10286</v>
      </c>
      <c r="H5656" s="2" t="s">
        <v>10287</v>
      </c>
      <c r="I5656" s="2" t="s">
        <v>22470</v>
      </c>
      <c r="J5656" s="2" t="s">
        <v>28</v>
      </c>
      <c r="K5656" s="2" t="s">
        <v>68</v>
      </c>
      <c r="L5656" s="2" t="s">
        <v>218</v>
      </c>
      <c r="M5656" s="2" t="s">
        <v>219</v>
      </c>
      <c r="N5656" s="2" t="s">
        <v>3408</v>
      </c>
      <c r="O5656" s="2" t="s">
        <v>32</v>
      </c>
      <c r="P5656" s="24">
        <v>0</v>
      </c>
      <c r="Q5656" s="24">
        <v>1</v>
      </c>
      <c r="R5656" s="27" t="s">
        <v>1568</v>
      </c>
      <c r="S5656" s="28" t="s">
        <v>1589</v>
      </c>
      <c r="T5656" s="2" t="s">
        <v>33</v>
      </c>
      <c r="U5656" s="2">
        <v>0</v>
      </c>
      <c r="V5656" s="2" t="s">
        <v>19719</v>
      </c>
      <c r="W5656" s="2" t="s">
        <v>34</v>
      </c>
      <c r="X5656" s="58" t="s">
        <v>5789</v>
      </c>
      <c r="Z5656" s="2">
        <v>412000</v>
      </c>
      <c r="AB5656" s="58">
        <v>46088.434467592589</v>
      </c>
      <c r="AC5656" s="2">
        <v>0</v>
      </c>
      <c r="AD5656" s="104">
        <v>412000</v>
      </c>
      <c r="AE5656" s="2">
        <v>46088.434467592589</v>
      </c>
      <c r="AG5656" s="2">
        <v>91960</v>
      </c>
    </row>
    <row r="5657" spans="1:33" ht="45" x14ac:dyDescent="0.25">
      <c r="A5657" s="2" t="s">
        <v>11975</v>
      </c>
      <c r="B5657" s="2" t="s">
        <v>5760</v>
      </c>
      <c r="C5657" s="2" t="s">
        <v>11976</v>
      </c>
      <c r="F5657" s="2" t="s">
        <v>11977</v>
      </c>
      <c r="G5657" s="2" t="s">
        <v>11978</v>
      </c>
      <c r="H5657" s="2" t="s">
        <v>11979</v>
      </c>
      <c r="I5657" s="2" t="s">
        <v>23074</v>
      </c>
      <c r="J5657" s="2" t="s">
        <v>28</v>
      </c>
      <c r="K5657" s="2" t="s">
        <v>61</v>
      </c>
      <c r="L5657" s="2" t="s">
        <v>62</v>
      </c>
      <c r="M5657" s="2" t="s">
        <v>63</v>
      </c>
      <c r="N5657" s="2" t="s">
        <v>2812</v>
      </c>
      <c r="O5657" s="2" t="s">
        <v>32</v>
      </c>
      <c r="P5657" s="24">
        <v>0</v>
      </c>
      <c r="Q5657" s="24">
        <v>1</v>
      </c>
      <c r="R5657" s="27" t="s">
        <v>1568</v>
      </c>
      <c r="S5657" s="28" t="s">
        <v>1589</v>
      </c>
      <c r="T5657" s="2" t="s">
        <v>33</v>
      </c>
      <c r="U5657" s="2">
        <v>0</v>
      </c>
      <c r="V5657" s="2" t="s">
        <v>18533</v>
      </c>
      <c r="W5657" s="2" t="s">
        <v>34</v>
      </c>
      <c r="X5657" s="58" t="s">
        <v>5789</v>
      </c>
      <c r="Z5657" s="2">
        <v>412000</v>
      </c>
      <c r="AB5657" s="58">
        <v>46088.796180555553</v>
      </c>
      <c r="AC5657" s="2">
        <v>0</v>
      </c>
      <c r="AD5657" s="104">
        <v>412000</v>
      </c>
      <c r="AE5657" s="2">
        <v>46088.796180555553</v>
      </c>
      <c r="AG5657" s="2">
        <v>93027</v>
      </c>
    </row>
    <row r="5658" spans="1:33" ht="60" x14ac:dyDescent="0.25">
      <c r="A5658" s="2" t="s">
        <v>11836</v>
      </c>
      <c r="B5658" s="2" t="s">
        <v>5760</v>
      </c>
      <c r="C5658" s="2" t="s">
        <v>11837</v>
      </c>
      <c r="F5658" s="2" t="s">
        <v>9997</v>
      </c>
      <c r="G5658" s="2" t="s">
        <v>9998</v>
      </c>
      <c r="H5658" s="2" t="s">
        <v>9999</v>
      </c>
      <c r="I5658" s="2" t="s">
        <v>22258</v>
      </c>
      <c r="J5658" s="2" t="s">
        <v>28</v>
      </c>
      <c r="K5658" s="2" t="s">
        <v>68</v>
      </c>
      <c r="L5658" s="2" t="s">
        <v>152</v>
      </c>
      <c r="M5658" s="2" t="s">
        <v>153</v>
      </c>
      <c r="N5658" s="2" t="s">
        <v>3118</v>
      </c>
      <c r="O5658" s="2" t="s">
        <v>32</v>
      </c>
      <c r="P5658" s="24">
        <v>0</v>
      </c>
      <c r="Q5658" s="24">
        <v>2</v>
      </c>
      <c r="R5658" s="27" t="s">
        <v>1568</v>
      </c>
      <c r="S5658" s="28" t="s">
        <v>1585</v>
      </c>
      <c r="T5658" s="2" t="s">
        <v>38</v>
      </c>
      <c r="U5658" s="2">
        <v>0</v>
      </c>
      <c r="V5658" s="2" t="s">
        <v>16062</v>
      </c>
      <c r="W5658" s="2" t="s">
        <v>34</v>
      </c>
      <c r="X5658" s="58" t="s">
        <v>5927</v>
      </c>
      <c r="Z5658" s="2">
        <v>2060000</v>
      </c>
      <c r="AB5658" s="58">
        <v>46086.68540509259</v>
      </c>
      <c r="AC5658" s="2">
        <v>0</v>
      </c>
      <c r="AD5658" s="104">
        <v>2060000</v>
      </c>
      <c r="AE5658" s="2">
        <v>46086.68540509259</v>
      </c>
      <c r="AG5658" s="2">
        <v>76831</v>
      </c>
    </row>
    <row r="5659" spans="1:33" ht="45" x14ac:dyDescent="0.25">
      <c r="A5659" s="2" t="s">
        <v>5814</v>
      </c>
      <c r="B5659" s="2" t="s">
        <v>5760</v>
      </c>
      <c r="C5659" s="2" t="s">
        <v>5815</v>
      </c>
      <c r="F5659" s="2" t="s">
        <v>5816</v>
      </c>
      <c r="G5659" s="2" t="s">
        <v>5817</v>
      </c>
      <c r="H5659" s="2" t="s">
        <v>5818</v>
      </c>
      <c r="I5659" s="2" t="s">
        <v>19531</v>
      </c>
      <c r="J5659" s="2" t="s">
        <v>28</v>
      </c>
      <c r="K5659" s="2" t="s">
        <v>48</v>
      </c>
      <c r="L5659" s="2" t="s">
        <v>389</v>
      </c>
      <c r="M5659" s="2" t="s">
        <v>390</v>
      </c>
      <c r="N5659" s="2" t="s">
        <v>4388</v>
      </c>
      <c r="O5659" s="2" t="s">
        <v>705</v>
      </c>
      <c r="P5659" s="24">
        <v>0</v>
      </c>
      <c r="Q5659" s="24">
        <v>0</v>
      </c>
      <c r="R5659" s="27" t="s">
        <v>1578</v>
      </c>
      <c r="S5659" s="28" t="s">
        <v>1589</v>
      </c>
      <c r="T5659" s="2" t="s">
        <v>33</v>
      </c>
      <c r="U5659" s="2">
        <v>0</v>
      </c>
      <c r="V5659" s="2" t="s">
        <v>5754</v>
      </c>
      <c r="W5659" s="2" t="s">
        <v>34</v>
      </c>
      <c r="AC5659" s="2">
        <v>0</v>
      </c>
      <c r="AD5659" s="104"/>
    </row>
    <row r="5660" spans="1:33" ht="45" x14ac:dyDescent="0.25">
      <c r="A5660" s="2" t="s">
        <v>9179</v>
      </c>
      <c r="B5660" s="2" t="s">
        <v>5760</v>
      </c>
      <c r="C5660" s="2" t="s">
        <v>9180</v>
      </c>
      <c r="F5660" s="2" t="s">
        <v>9181</v>
      </c>
      <c r="G5660" s="2" t="s">
        <v>9182</v>
      </c>
      <c r="H5660" s="2" t="s">
        <v>9183</v>
      </c>
      <c r="I5660" s="2" t="s">
        <v>21817</v>
      </c>
      <c r="J5660" s="2" t="s">
        <v>28</v>
      </c>
      <c r="K5660" s="2" t="s">
        <v>51</v>
      </c>
      <c r="L5660" s="2" t="s">
        <v>56</v>
      </c>
      <c r="M5660" s="2" t="s">
        <v>9089</v>
      </c>
      <c r="N5660" s="2" t="s">
        <v>9090</v>
      </c>
      <c r="O5660" s="2" t="s">
        <v>32</v>
      </c>
      <c r="P5660" s="24">
        <v>0</v>
      </c>
      <c r="Q5660" s="24">
        <v>1</v>
      </c>
      <c r="R5660" s="27" t="s">
        <v>1568</v>
      </c>
      <c r="S5660" s="28" t="s">
        <v>1589</v>
      </c>
      <c r="T5660" s="2" t="s">
        <v>33</v>
      </c>
      <c r="U5660" s="2">
        <v>0</v>
      </c>
      <c r="V5660" s="2" t="s">
        <v>18533</v>
      </c>
      <c r="W5660" s="2" t="s">
        <v>34</v>
      </c>
      <c r="X5660" s="58" t="s">
        <v>5797</v>
      </c>
      <c r="Z5660" s="2">
        <v>412000</v>
      </c>
      <c r="AB5660" s="58">
        <v>46087.527465277781</v>
      </c>
      <c r="AC5660" s="2">
        <v>0</v>
      </c>
      <c r="AD5660" s="104">
        <v>412000</v>
      </c>
      <c r="AE5660" s="2">
        <v>46087.527465277781</v>
      </c>
      <c r="AG5660" s="2">
        <v>84102</v>
      </c>
    </row>
    <row r="5661" spans="1:33" ht="45" x14ac:dyDescent="0.25">
      <c r="A5661" s="2" t="s">
        <v>9373</v>
      </c>
      <c r="B5661" s="2" t="s">
        <v>5760</v>
      </c>
      <c r="C5661" s="2" t="s">
        <v>9374</v>
      </c>
      <c r="F5661" s="2" t="s">
        <v>9375</v>
      </c>
      <c r="G5661" s="2" t="s">
        <v>9376</v>
      </c>
      <c r="H5661" s="2" t="s">
        <v>5601</v>
      </c>
      <c r="I5661" s="2" t="s">
        <v>21818</v>
      </c>
      <c r="J5661" s="2" t="s">
        <v>28</v>
      </c>
      <c r="K5661" s="2" t="s">
        <v>51</v>
      </c>
      <c r="L5661" s="2" t="s">
        <v>54</v>
      </c>
      <c r="M5661" s="2" t="s">
        <v>55</v>
      </c>
      <c r="N5661" s="2" t="s">
        <v>4807</v>
      </c>
      <c r="O5661" s="2" t="s">
        <v>32</v>
      </c>
      <c r="P5661" s="24">
        <v>0</v>
      </c>
      <c r="Q5661" s="24">
        <v>1</v>
      </c>
      <c r="R5661" s="27" t="s">
        <v>1568</v>
      </c>
      <c r="S5661" s="28" t="s">
        <v>1589</v>
      </c>
      <c r="T5661" s="2" t="s">
        <v>33</v>
      </c>
      <c r="U5661" s="2">
        <v>0</v>
      </c>
      <c r="V5661" s="2" t="s">
        <v>18533</v>
      </c>
      <c r="W5661" s="2" t="s">
        <v>34</v>
      </c>
      <c r="X5661" s="58" t="s">
        <v>5754</v>
      </c>
      <c r="Z5661" s="2">
        <v>412000</v>
      </c>
      <c r="AB5661" s="58">
        <v>46091.646354166667</v>
      </c>
      <c r="AC5661" s="2">
        <v>0</v>
      </c>
      <c r="AD5661" s="104">
        <v>412000</v>
      </c>
      <c r="AE5661" s="2">
        <v>46091.646354166667</v>
      </c>
      <c r="AG5661" s="2">
        <v>102496</v>
      </c>
    </row>
    <row r="5662" spans="1:33" ht="45" x14ac:dyDescent="0.25">
      <c r="A5662" s="2" t="s">
        <v>10905</v>
      </c>
      <c r="B5662" s="2" t="s">
        <v>5760</v>
      </c>
      <c r="C5662" s="2" t="s">
        <v>10906</v>
      </c>
      <c r="F5662" s="2" t="s">
        <v>10907</v>
      </c>
      <c r="G5662" s="2" t="s">
        <v>10908</v>
      </c>
      <c r="H5662" s="2" t="s">
        <v>10909</v>
      </c>
      <c r="I5662" s="2" t="s">
        <v>22471</v>
      </c>
      <c r="J5662" s="2" t="s">
        <v>28</v>
      </c>
      <c r="K5662" s="2" t="s">
        <v>68</v>
      </c>
      <c r="L5662" s="2" t="s">
        <v>413</v>
      </c>
      <c r="M5662" s="2" t="s">
        <v>2268</v>
      </c>
      <c r="N5662" s="2" t="s">
        <v>4978</v>
      </c>
      <c r="O5662" s="2" t="s">
        <v>32</v>
      </c>
      <c r="P5662" s="24">
        <v>0</v>
      </c>
      <c r="Q5662" s="24">
        <v>1</v>
      </c>
      <c r="R5662" s="27" t="s">
        <v>1568</v>
      </c>
      <c r="S5662" s="28" t="s">
        <v>1589</v>
      </c>
      <c r="T5662" s="2" t="s">
        <v>33</v>
      </c>
      <c r="U5662" s="2">
        <v>0</v>
      </c>
      <c r="V5662" s="2" t="s">
        <v>19231</v>
      </c>
      <c r="W5662" s="2" t="s">
        <v>34</v>
      </c>
      <c r="X5662" s="58" t="s">
        <v>12666</v>
      </c>
      <c r="Z5662" s="2">
        <v>412000</v>
      </c>
      <c r="AB5662" s="58">
        <v>46092.553425925929</v>
      </c>
      <c r="AC5662" s="2">
        <v>0</v>
      </c>
      <c r="AD5662" s="104">
        <v>412000</v>
      </c>
      <c r="AE5662" s="2">
        <v>46092.553425925929</v>
      </c>
      <c r="AG5662" s="2">
        <v>114432</v>
      </c>
    </row>
    <row r="5663" spans="1:33" ht="45" x14ac:dyDescent="0.25">
      <c r="A5663" s="2" t="s">
        <v>12183</v>
      </c>
      <c r="B5663" s="2" t="s">
        <v>5760</v>
      </c>
      <c r="C5663" s="2" t="s">
        <v>12184</v>
      </c>
      <c r="F5663" s="2" t="s">
        <v>12185</v>
      </c>
      <c r="G5663" s="2" t="s">
        <v>12186</v>
      </c>
      <c r="H5663" s="2" t="s">
        <v>12187</v>
      </c>
      <c r="I5663" s="2" t="s">
        <v>23591</v>
      </c>
      <c r="J5663" s="2" t="s">
        <v>28</v>
      </c>
      <c r="K5663" s="2" t="s">
        <v>43</v>
      </c>
      <c r="L5663" s="2" t="s">
        <v>408</v>
      </c>
      <c r="M5663" s="2" t="s">
        <v>409</v>
      </c>
      <c r="N5663" s="2" t="s">
        <v>3661</v>
      </c>
      <c r="O5663" s="2" t="s">
        <v>32</v>
      </c>
      <c r="P5663" s="24">
        <v>0</v>
      </c>
      <c r="Q5663" s="24">
        <v>1</v>
      </c>
      <c r="R5663" s="27" t="s">
        <v>1568</v>
      </c>
      <c r="S5663" s="28" t="s">
        <v>1589</v>
      </c>
      <c r="T5663" s="2" t="s">
        <v>33</v>
      </c>
      <c r="U5663" s="2">
        <v>0</v>
      </c>
      <c r="V5663" s="2" t="s">
        <v>17750</v>
      </c>
      <c r="W5663" s="2" t="s">
        <v>34</v>
      </c>
      <c r="X5663" s="58" t="s">
        <v>12666</v>
      </c>
      <c r="Z5663" s="2">
        <v>412000</v>
      </c>
      <c r="AB5663" s="58">
        <v>46092.542581018519</v>
      </c>
      <c r="AC5663" s="2">
        <v>0</v>
      </c>
      <c r="AD5663" s="104">
        <v>412000</v>
      </c>
      <c r="AE5663" s="2">
        <v>46092.542581018519</v>
      </c>
      <c r="AG5663" s="2">
        <v>79866</v>
      </c>
    </row>
    <row r="5664" spans="1:33" ht="45" x14ac:dyDescent="0.25">
      <c r="A5664" s="2" t="s">
        <v>10312</v>
      </c>
      <c r="B5664" s="2" t="s">
        <v>5760</v>
      </c>
      <c r="C5664" s="2" t="s">
        <v>10313</v>
      </c>
      <c r="F5664" s="2" t="s">
        <v>1203</v>
      </c>
      <c r="G5664" s="2" t="s">
        <v>4190</v>
      </c>
      <c r="H5664" s="2" t="s">
        <v>4191</v>
      </c>
      <c r="I5664" s="2" t="s">
        <v>22472</v>
      </c>
      <c r="J5664" s="2" t="s">
        <v>28</v>
      </c>
      <c r="K5664" s="2" t="s">
        <v>68</v>
      </c>
      <c r="L5664" s="2" t="s">
        <v>406</v>
      </c>
      <c r="M5664" s="2" t="s">
        <v>444</v>
      </c>
      <c r="N5664" s="2" t="s">
        <v>4185</v>
      </c>
      <c r="O5664" s="2" t="s">
        <v>32</v>
      </c>
      <c r="P5664" s="24">
        <v>0</v>
      </c>
      <c r="Q5664" s="24">
        <v>1</v>
      </c>
      <c r="R5664" s="27" t="s">
        <v>1568</v>
      </c>
      <c r="S5664" s="28" t="s">
        <v>1589</v>
      </c>
      <c r="T5664" s="2" t="s">
        <v>33</v>
      </c>
      <c r="U5664" s="2">
        <v>0</v>
      </c>
      <c r="V5664" s="2" t="s">
        <v>16054</v>
      </c>
      <c r="W5664" s="2" t="s">
        <v>34</v>
      </c>
      <c r="X5664" s="58" t="s">
        <v>5754</v>
      </c>
      <c r="Z5664" s="2">
        <v>412000</v>
      </c>
      <c r="AB5664" s="58">
        <v>46091.371261574073</v>
      </c>
      <c r="AC5664" s="2">
        <v>0</v>
      </c>
      <c r="AD5664" s="104">
        <v>412000</v>
      </c>
      <c r="AE5664" s="2">
        <v>46091.371261574073</v>
      </c>
      <c r="AG5664" s="2">
        <v>91958</v>
      </c>
    </row>
    <row r="5665" spans="1:33" ht="60" x14ac:dyDescent="0.25">
      <c r="A5665" s="2" t="s">
        <v>10298</v>
      </c>
      <c r="B5665" s="2" t="s">
        <v>5760</v>
      </c>
      <c r="C5665" s="2" t="s">
        <v>10299</v>
      </c>
      <c r="F5665" s="2" t="s">
        <v>10300</v>
      </c>
      <c r="G5665" s="2" t="s">
        <v>10301</v>
      </c>
      <c r="H5665" s="2" t="s">
        <v>8765</v>
      </c>
      <c r="I5665" s="2" t="s">
        <v>22473</v>
      </c>
      <c r="J5665" s="2" t="s">
        <v>28</v>
      </c>
      <c r="K5665" s="2" t="s">
        <v>68</v>
      </c>
      <c r="L5665" s="2" t="s">
        <v>218</v>
      </c>
      <c r="M5665" s="2" t="s">
        <v>219</v>
      </c>
      <c r="N5665" s="2" t="s">
        <v>3408</v>
      </c>
      <c r="O5665" s="2" t="s">
        <v>32</v>
      </c>
      <c r="P5665" s="24">
        <v>0</v>
      </c>
      <c r="Q5665" s="24">
        <v>1</v>
      </c>
      <c r="R5665" s="27" t="s">
        <v>1568</v>
      </c>
      <c r="S5665" s="28" t="s">
        <v>1589</v>
      </c>
      <c r="T5665" s="2" t="s">
        <v>33</v>
      </c>
      <c r="U5665" s="2">
        <v>0</v>
      </c>
      <c r="V5665" s="2" t="s">
        <v>19231</v>
      </c>
      <c r="W5665" s="2" t="s">
        <v>34</v>
      </c>
      <c r="X5665" s="58" t="s">
        <v>5789</v>
      </c>
      <c r="Z5665" s="2">
        <v>412000</v>
      </c>
      <c r="AB5665" s="58">
        <v>46088.435185185182</v>
      </c>
      <c r="AC5665" s="2">
        <v>0</v>
      </c>
      <c r="AD5665" s="104">
        <v>412000</v>
      </c>
      <c r="AE5665" s="2">
        <v>46088.435185185182</v>
      </c>
      <c r="AG5665" s="2">
        <v>91955</v>
      </c>
    </row>
    <row r="5666" spans="1:33" ht="45" x14ac:dyDescent="0.25">
      <c r="A5666" s="2" t="s">
        <v>12030</v>
      </c>
      <c r="B5666" s="2" t="s">
        <v>5760</v>
      </c>
      <c r="C5666" s="2" t="s">
        <v>12031</v>
      </c>
      <c r="F5666" s="2" t="s">
        <v>12032</v>
      </c>
      <c r="G5666" s="2" t="s">
        <v>12033</v>
      </c>
      <c r="H5666" s="2" t="s">
        <v>12034</v>
      </c>
      <c r="I5666" s="2" t="s">
        <v>23075</v>
      </c>
      <c r="J5666" s="2" t="s">
        <v>28</v>
      </c>
      <c r="K5666" s="2" t="s">
        <v>61</v>
      </c>
      <c r="L5666" s="2" t="s">
        <v>1226</v>
      </c>
      <c r="M5666" s="2" t="s">
        <v>1227</v>
      </c>
      <c r="N5666" s="2" t="s">
        <v>3253</v>
      </c>
      <c r="O5666" s="2" t="s">
        <v>32</v>
      </c>
      <c r="P5666" s="24">
        <v>0</v>
      </c>
      <c r="Q5666" s="24">
        <v>2</v>
      </c>
      <c r="R5666" s="27" t="s">
        <v>1568</v>
      </c>
      <c r="S5666" s="28" t="s">
        <v>1589</v>
      </c>
      <c r="T5666" s="2" t="s">
        <v>33</v>
      </c>
      <c r="U5666" s="2">
        <v>0</v>
      </c>
      <c r="V5666" s="2" t="s">
        <v>18533</v>
      </c>
      <c r="W5666" s="2" t="s">
        <v>34</v>
      </c>
      <c r="X5666" s="58" t="s">
        <v>5754</v>
      </c>
      <c r="Z5666" s="2">
        <v>412000</v>
      </c>
      <c r="AB5666" s="58">
        <v>46091.748356481483</v>
      </c>
      <c r="AC5666" s="2">
        <v>0</v>
      </c>
      <c r="AD5666" s="104">
        <v>412000</v>
      </c>
      <c r="AE5666" s="2">
        <v>46091.748356481483</v>
      </c>
      <c r="AG5666" s="2">
        <v>105333</v>
      </c>
    </row>
    <row r="5667" spans="1:33" ht="45" x14ac:dyDescent="0.25">
      <c r="A5667" s="2" t="s">
        <v>9410</v>
      </c>
      <c r="B5667" s="2" t="s">
        <v>5760</v>
      </c>
      <c r="C5667" s="2" t="s">
        <v>9411</v>
      </c>
      <c r="F5667" s="2" t="s">
        <v>1870</v>
      </c>
      <c r="G5667" s="2" t="s">
        <v>4818</v>
      </c>
      <c r="H5667" s="2" t="s">
        <v>4443</v>
      </c>
      <c r="I5667" s="2" t="s">
        <v>21819</v>
      </c>
      <c r="J5667" s="2" t="s">
        <v>28</v>
      </c>
      <c r="K5667" s="2" t="s">
        <v>51</v>
      </c>
      <c r="L5667" s="2" t="s">
        <v>54</v>
      </c>
      <c r="M5667" s="2" t="s">
        <v>55</v>
      </c>
      <c r="N5667" s="2" t="s">
        <v>4807</v>
      </c>
      <c r="O5667" s="2" t="s">
        <v>37</v>
      </c>
      <c r="P5667" s="24">
        <v>0</v>
      </c>
      <c r="Q5667" s="24">
        <v>0</v>
      </c>
      <c r="R5667" s="27" t="s">
        <v>1578</v>
      </c>
      <c r="S5667" s="28" t="s">
        <v>1589</v>
      </c>
      <c r="T5667" s="2" t="s">
        <v>33</v>
      </c>
      <c r="U5667" s="2">
        <v>0</v>
      </c>
      <c r="V5667" s="2" t="s">
        <v>28375</v>
      </c>
      <c r="W5667" s="2" t="s">
        <v>34</v>
      </c>
      <c r="X5667" s="58" t="s">
        <v>5754</v>
      </c>
      <c r="Z5667" s="2">
        <v>412000</v>
      </c>
      <c r="AB5667" s="58">
        <v>46091.750347222223</v>
      </c>
      <c r="AC5667" s="2">
        <v>0</v>
      </c>
      <c r="AD5667" s="104">
        <v>412000</v>
      </c>
      <c r="AE5667" s="2">
        <v>46091.750347222223</v>
      </c>
      <c r="AG5667" s="2">
        <v>102498</v>
      </c>
    </row>
    <row r="5668" spans="1:33" ht="60" x14ac:dyDescent="0.25">
      <c r="A5668" s="2" t="s">
        <v>9573</v>
      </c>
      <c r="B5668" s="2" t="s">
        <v>5760</v>
      </c>
      <c r="C5668" s="2" t="s">
        <v>9574</v>
      </c>
      <c r="F5668" s="2" t="s">
        <v>9298</v>
      </c>
      <c r="G5668" s="2" t="s">
        <v>9299</v>
      </c>
      <c r="H5668" s="2" t="s">
        <v>9300</v>
      </c>
      <c r="I5668" s="2" t="s">
        <v>21820</v>
      </c>
      <c r="J5668" s="2" t="s">
        <v>28</v>
      </c>
      <c r="K5668" s="2" t="s">
        <v>51</v>
      </c>
      <c r="L5668" s="2" t="s">
        <v>413</v>
      </c>
      <c r="M5668" s="2" t="s">
        <v>414</v>
      </c>
      <c r="N5668" s="2" t="s">
        <v>8855</v>
      </c>
      <c r="O5668" s="2" t="s">
        <v>705</v>
      </c>
      <c r="P5668" s="24">
        <v>0</v>
      </c>
      <c r="Q5668" s="24">
        <v>0</v>
      </c>
      <c r="R5668" s="27" t="s">
        <v>1578</v>
      </c>
      <c r="S5668" s="28" t="s">
        <v>1589</v>
      </c>
      <c r="T5668" s="2" t="s">
        <v>33</v>
      </c>
      <c r="U5668" s="2">
        <v>0</v>
      </c>
      <c r="V5668" s="2" t="s">
        <v>5927</v>
      </c>
      <c r="W5668" s="2" t="s">
        <v>34</v>
      </c>
      <c r="AC5668" s="2">
        <v>0</v>
      </c>
      <c r="AD5668" s="104"/>
    </row>
    <row r="5669" spans="1:33" ht="45" x14ac:dyDescent="0.25">
      <c r="A5669" s="2" t="s">
        <v>11901</v>
      </c>
      <c r="B5669" s="2" t="s">
        <v>5760</v>
      </c>
      <c r="C5669" s="2" t="s">
        <v>11902</v>
      </c>
      <c r="F5669" s="2" t="s">
        <v>11903</v>
      </c>
      <c r="G5669" s="2" t="s">
        <v>11904</v>
      </c>
      <c r="H5669" s="2" t="s">
        <v>11905</v>
      </c>
      <c r="I5669" s="2" t="s">
        <v>23130</v>
      </c>
      <c r="J5669" s="2" t="s">
        <v>28</v>
      </c>
      <c r="K5669" s="2" t="s">
        <v>61</v>
      </c>
      <c r="L5669" s="2" t="s">
        <v>108</v>
      </c>
      <c r="M5669" s="2" t="s">
        <v>122</v>
      </c>
      <c r="N5669" s="2" t="s">
        <v>4096</v>
      </c>
      <c r="O5669" s="2" t="s">
        <v>712</v>
      </c>
      <c r="P5669" s="24">
        <v>0</v>
      </c>
      <c r="Q5669" s="24">
        <v>0</v>
      </c>
      <c r="R5669" s="27" t="s">
        <v>1578</v>
      </c>
      <c r="S5669" s="28" t="s">
        <v>1583</v>
      </c>
      <c r="T5669" s="2" t="s">
        <v>130</v>
      </c>
      <c r="U5669" s="2">
        <v>0</v>
      </c>
      <c r="V5669" s="2" t="s">
        <v>28375</v>
      </c>
      <c r="W5669" s="2" t="s">
        <v>34</v>
      </c>
      <c r="AC5669" s="2">
        <v>0</v>
      </c>
      <c r="AD5669" s="104"/>
    </row>
    <row r="5670" spans="1:33" ht="45" x14ac:dyDescent="0.25">
      <c r="A5670" s="2" t="s">
        <v>6172</v>
      </c>
      <c r="B5670" s="2" t="s">
        <v>5760</v>
      </c>
      <c r="C5670" s="2" t="s">
        <v>6173</v>
      </c>
      <c r="F5670" s="2" t="s">
        <v>6174</v>
      </c>
      <c r="G5670" s="2" t="s">
        <v>6175</v>
      </c>
      <c r="H5670" s="2" t="s">
        <v>6176</v>
      </c>
      <c r="I5670" s="2" t="s">
        <v>20156</v>
      </c>
      <c r="J5670" s="2" t="s">
        <v>28</v>
      </c>
      <c r="K5670" s="2" t="s">
        <v>173</v>
      </c>
      <c r="L5670" s="2" t="s">
        <v>185</v>
      </c>
      <c r="M5670" s="2" t="s">
        <v>502</v>
      </c>
      <c r="N5670" s="2" t="s">
        <v>4832</v>
      </c>
      <c r="O5670" s="2" t="s">
        <v>32</v>
      </c>
      <c r="P5670" s="24">
        <v>0</v>
      </c>
      <c r="Q5670" s="24">
        <v>1</v>
      </c>
      <c r="R5670" s="27" t="s">
        <v>1568</v>
      </c>
      <c r="S5670" s="28" t="s">
        <v>1589</v>
      </c>
      <c r="T5670" s="2" t="s">
        <v>33</v>
      </c>
      <c r="U5670" s="2">
        <v>0</v>
      </c>
      <c r="V5670" s="2" t="s">
        <v>19773</v>
      </c>
      <c r="W5670" s="2" t="s">
        <v>34</v>
      </c>
      <c r="X5670" s="58" t="s">
        <v>5927</v>
      </c>
      <c r="Z5670" s="2">
        <v>412000</v>
      </c>
      <c r="AB5670" s="58">
        <v>46086.439988425926</v>
      </c>
      <c r="AC5670" s="2">
        <v>0</v>
      </c>
      <c r="AD5670" s="104">
        <v>412000</v>
      </c>
      <c r="AE5670" s="2">
        <v>46086.439988425926</v>
      </c>
      <c r="AG5670" s="2">
        <v>75931</v>
      </c>
    </row>
    <row r="5671" spans="1:33" ht="45" x14ac:dyDescent="0.25">
      <c r="A5671" s="2" t="s">
        <v>9382</v>
      </c>
      <c r="B5671" s="2" t="s">
        <v>5760</v>
      </c>
      <c r="C5671" s="2" t="s">
        <v>9383</v>
      </c>
      <c r="F5671" s="2" t="s">
        <v>9384</v>
      </c>
      <c r="G5671" s="2" t="s">
        <v>9385</v>
      </c>
      <c r="H5671" s="2" t="s">
        <v>9386</v>
      </c>
      <c r="I5671" s="2" t="s">
        <v>21821</v>
      </c>
      <c r="J5671" s="2" t="s">
        <v>28</v>
      </c>
      <c r="K5671" s="2" t="s">
        <v>51</v>
      </c>
      <c r="L5671" s="2" t="s">
        <v>54</v>
      </c>
      <c r="M5671" s="2" t="s">
        <v>55</v>
      </c>
      <c r="N5671" s="2" t="s">
        <v>4807</v>
      </c>
      <c r="O5671" s="2" t="s">
        <v>32</v>
      </c>
      <c r="P5671" s="24">
        <v>0</v>
      </c>
      <c r="Q5671" s="24">
        <v>1</v>
      </c>
      <c r="R5671" s="27" t="s">
        <v>1568</v>
      </c>
      <c r="S5671" s="28" t="s">
        <v>1589</v>
      </c>
      <c r="T5671" s="2" t="s">
        <v>33</v>
      </c>
      <c r="U5671" s="2">
        <v>0</v>
      </c>
      <c r="V5671" s="2" t="s">
        <v>18533</v>
      </c>
      <c r="W5671" s="2" t="s">
        <v>34</v>
      </c>
      <c r="X5671" s="58" t="s">
        <v>5754</v>
      </c>
      <c r="Z5671" s="2">
        <v>412000</v>
      </c>
      <c r="AB5671" s="58">
        <v>46091.645497685182</v>
      </c>
      <c r="AC5671" s="2">
        <v>0</v>
      </c>
      <c r="AD5671" s="104">
        <v>412000</v>
      </c>
      <c r="AE5671" s="2">
        <v>46091.645497685182</v>
      </c>
      <c r="AG5671" s="2">
        <v>102499</v>
      </c>
    </row>
    <row r="5672" spans="1:33" ht="45" x14ac:dyDescent="0.25">
      <c r="A5672" s="2" t="s">
        <v>8394</v>
      </c>
      <c r="B5672" s="2" t="s">
        <v>5760</v>
      </c>
      <c r="C5672" s="2" t="s">
        <v>8395</v>
      </c>
      <c r="F5672" s="2" t="s">
        <v>8396</v>
      </c>
      <c r="G5672" s="2" t="s">
        <v>8397</v>
      </c>
      <c r="H5672" s="2" t="s">
        <v>8398</v>
      </c>
      <c r="I5672" s="2" t="s">
        <v>21108</v>
      </c>
      <c r="J5672" s="2" t="s">
        <v>28</v>
      </c>
      <c r="K5672" s="2" t="s">
        <v>78</v>
      </c>
      <c r="L5672" s="2" t="s">
        <v>202</v>
      </c>
      <c r="M5672" s="2" t="s">
        <v>203</v>
      </c>
      <c r="N5672" s="2" t="s">
        <v>3691</v>
      </c>
      <c r="O5672" s="2" t="s">
        <v>705</v>
      </c>
      <c r="P5672" s="24">
        <v>0</v>
      </c>
      <c r="Q5672" s="24">
        <v>0</v>
      </c>
      <c r="R5672" s="27" t="s">
        <v>1578</v>
      </c>
      <c r="S5672" s="28" t="s">
        <v>1589</v>
      </c>
      <c r="T5672" s="2" t="s">
        <v>33</v>
      </c>
      <c r="U5672" s="2">
        <v>0</v>
      </c>
      <c r="V5672" s="2" t="s">
        <v>5927</v>
      </c>
      <c r="W5672" s="2" t="s">
        <v>34</v>
      </c>
      <c r="AC5672" s="2">
        <v>0</v>
      </c>
      <c r="AD5672" s="104"/>
    </row>
    <row r="5673" spans="1:33" ht="45" x14ac:dyDescent="0.25">
      <c r="A5673" s="2" t="s">
        <v>10512</v>
      </c>
      <c r="B5673" s="2" t="s">
        <v>5760</v>
      </c>
      <c r="C5673" s="2" t="s">
        <v>10513</v>
      </c>
      <c r="F5673" s="2" t="s">
        <v>10514</v>
      </c>
      <c r="G5673" s="2" t="s">
        <v>10515</v>
      </c>
      <c r="H5673" s="2" t="s">
        <v>10516</v>
      </c>
      <c r="I5673" s="2" t="s">
        <v>22474</v>
      </c>
      <c r="J5673" s="2" t="s">
        <v>28</v>
      </c>
      <c r="K5673" s="2" t="s">
        <v>68</v>
      </c>
      <c r="L5673" s="2" t="s">
        <v>1082</v>
      </c>
      <c r="M5673" s="2" t="s">
        <v>1083</v>
      </c>
      <c r="N5673" s="2" t="s">
        <v>5013</v>
      </c>
      <c r="O5673" s="2" t="s">
        <v>32</v>
      </c>
      <c r="P5673" s="24">
        <v>0</v>
      </c>
      <c r="Q5673" s="24">
        <v>1</v>
      </c>
      <c r="R5673" s="27" t="s">
        <v>1568</v>
      </c>
      <c r="S5673" s="28" t="s">
        <v>1589</v>
      </c>
      <c r="T5673" s="2" t="s">
        <v>33</v>
      </c>
      <c r="U5673" s="2">
        <v>0</v>
      </c>
      <c r="V5673" s="2" t="s">
        <v>19078</v>
      </c>
      <c r="W5673" s="2" t="s">
        <v>34</v>
      </c>
      <c r="X5673" s="58" t="s">
        <v>5754</v>
      </c>
      <c r="Z5673" s="2">
        <v>412000</v>
      </c>
      <c r="AB5673" s="58">
        <v>46091.624930555554</v>
      </c>
      <c r="AC5673" s="2">
        <v>0</v>
      </c>
      <c r="AD5673" s="104">
        <v>412000</v>
      </c>
      <c r="AE5673" s="2">
        <v>46091.624930555554</v>
      </c>
      <c r="AG5673" s="2">
        <v>93125</v>
      </c>
    </row>
    <row r="5674" spans="1:33" ht="45" x14ac:dyDescent="0.25">
      <c r="A5674" s="2" t="s">
        <v>5920</v>
      </c>
      <c r="B5674" s="2" t="s">
        <v>5760</v>
      </c>
      <c r="C5674" s="2" t="s">
        <v>5921</v>
      </c>
      <c r="F5674" s="2" t="s">
        <v>5922</v>
      </c>
      <c r="G5674" s="2" t="s">
        <v>5923</v>
      </c>
      <c r="H5674" s="2" t="s">
        <v>5924</v>
      </c>
      <c r="I5674" s="2" t="s">
        <v>20475</v>
      </c>
      <c r="J5674" s="2" t="s">
        <v>28</v>
      </c>
      <c r="K5674" s="2" t="s">
        <v>173</v>
      </c>
      <c r="L5674" s="2" t="s">
        <v>438</v>
      </c>
      <c r="M5674" s="2" t="s">
        <v>439</v>
      </c>
      <c r="N5674" s="2" t="s">
        <v>5925</v>
      </c>
      <c r="O5674" s="2" t="s">
        <v>37</v>
      </c>
      <c r="P5674" s="24">
        <v>0</v>
      </c>
      <c r="Q5674" s="24">
        <v>0</v>
      </c>
      <c r="R5674" s="27" t="s">
        <v>1578</v>
      </c>
      <c r="S5674" s="28" t="s">
        <v>1586</v>
      </c>
      <c r="T5674" s="2" t="s">
        <v>296</v>
      </c>
      <c r="U5674" s="2">
        <v>0</v>
      </c>
      <c r="V5674" s="2" t="s">
        <v>16876</v>
      </c>
      <c r="W5674" s="2" t="s">
        <v>34</v>
      </c>
      <c r="AC5674" s="2">
        <v>0</v>
      </c>
      <c r="AD5674" s="104"/>
      <c r="AG5674" s="2">
        <v>135275</v>
      </c>
    </row>
    <row r="5675" spans="1:33" ht="45" x14ac:dyDescent="0.25">
      <c r="A5675" s="2" t="s">
        <v>10314</v>
      </c>
      <c r="B5675" s="2" t="s">
        <v>5760</v>
      </c>
      <c r="C5675" s="2" t="s">
        <v>10315</v>
      </c>
      <c r="F5675" s="2" t="s">
        <v>10316</v>
      </c>
      <c r="G5675" s="2" t="s">
        <v>10317</v>
      </c>
      <c r="H5675" s="2" t="s">
        <v>4316</v>
      </c>
      <c r="I5675" s="2" t="s">
        <v>22475</v>
      </c>
      <c r="J5675" s="2" t="s">
        <v>28</v>
      </c>
      <c r="K5675" s="2" t="s">
        <v>68</v>
      </c>
      <c r="L5675" s="2" t="s">
        <v>406</v>
      </c>
      <c r="M5675" s="2" t="s">
        <v>444</v>
      </c>
      <c r="N5675" s="2" t="s">
        <v>4185</v>
      </c>
      <c r="O5675" s="2" t="s">
        <v>32</v>
      </c>
      <c r="P5675" s="24">
        <v>0</v>
      </c>
      <c r="Q5675" s="24">
        <v>1</v>
      </c>
      <c r="R5675" s="27" t="s">
        <v>1568</v>
      </c>
      <c r="S5675" s="28" t="s">
        <v>1589</v>
      </c>
      <c r="T5675" s="2" t="s">
        <v>33</v>
      </c>
      <c r="U5675" s="2">
        <v>0</v>
      </c>
      <c r="V5675" s="2" t="s">
        <v>19646</v>
      </c>
      <c r="W5675" s="2" t="s">
        <v>34</v>
      </c>
      <c r="X5675" s="58" t="s">
        <v>5754</v>
      </c>
      <c r="Z5675" s="2">
        <v>412000</v>
      </c>
      <c r="AB5675" s="58">
        <v>46091.371828703705</v>
      </c>
      <c r="AC5675" s="2">
        <v>0</v>
      </c>
      <c r="AD5675" s="104">
        <v>412000</v>
      </c>
      <c r="AE5675" s="2">
        <v>46091.371828703705</v>
      </c>
      <c r="AG5675" s="2">
        <v>91953</v>
      </c>
    </row>
    <row r="5676" spans="1:33" ht="45" x14ac:dyDescent="0.25">
      <c r="A5676" s="2" t="s">
        <v>10868</v>
      </c>
      <c r="B5676" s="2" t="s">
        <v>5760</v>
      </c>
      <c r="C5676" s="2" t="s">
        <v>10869</v>
      </c>
      <c r="F5676" s="2" t="s">
        <v>10870</v>
      </c>
      <c r="G5676" s="2" t="s">
        <v>10871</v>
      </c>
      <c r="H5676" s="2" t="s">
        <v>10872</v>
      </c>
      <c r="I5676" s="2" t="s">
        <v>22476</v>
      </c>
      <c r="J5676" s="2" t="s">
        <v>28</v>
      </c>
      <c r="K5676" s="2" t="s">
        <v>68</v>
      </c>
      <c r="L5676" s="2" t="s">
        <v>500</v>
      </c>
      <c r="M5676" s="2" t="s">
        <v>1435</v>
      </c>
      <c r="N5676" s="2" t="s">
        <v>10731</v>
      </c>
      <c r="O5676" s="2" t="s">
        <v>705</v>
      </c>
      <c r="P5676" s="24">
        <v>0</v>
      </c>
      <c r="Q5676" s="24">
        <v>0</v>
      </c>
      <c r="R5676" s="27" t="s">
        <v>1578</v>
      </c>
      <c r="S5676" s="28" t="s">
        <v>1589</v>
      </c>
      <c r="T5676" s="2" t="s">
        <v>33</v>
      </c>
      <c r="U5676" s="2">
        <v>0</v>
      </c>
      <c r="V5676" s="2" t="s">
        <v>5927</v>
      </c>
      <c r="W5676" s="2" t="s">
        <v>34</v>
      </c>
      <c r="AC5676" s="2">
        <v>0</v>
      </c>
      <c r="AD5676" s="104"/>
    </row>
    <row r="5677" spans="1:33" ht="45" x14ac:dyDescent="0.25">
      <c r="A5677" s="2" t="s">
        <v>9387</v>
      </c>
      <c r="B5677" s="2" t="s">
        <v>5760</v>
      </c>
      <c r="C5677" s="2" t="s">
        <v>9388</v>
      </c>
      <c r="F5677" s="2" t="s">
        <v>9389</v>
      </c>
      <c r="G5677" s="2" t="s">
        <v>9390</v>
      </c>
      <c r="H5677" s="2" t="s">
        <v>9391</v>
      </c>
      <c r="I5677" s="2" t="s">
        <v>21822</v>
      </c>
      <c r="J5677" s="2" t="s">
        <v>28</v>
      </c>
      <c r="K5677" s="2" t="s">
        <v>51</v>
      </c>
      <c r="L5677" s="2" t="s">
        <v>411</v>
      </c>
      <c r="M5677" s="2" t="s">
        <v>1665</v>
      </c>
      <c r="N5677" s="2" t="s">
        <v>9392</v>
      </c>
      <c r="O5677" s="2" t="s">
        <v>32</v>
      </c>
      <c r="P5677" s="24">
        <v>0</v>
      </c>
      <c r="Q5677" s="24">
        <v>1</v>
      </c>
      <c r="R5677" s="27" t="s">
        <v>1568</v>
      </c>
      <c r="S5677" s="28" t="s">
        <v>1589</v>
      </c>
      <c r="T5677" s="2" t="s">
        <v>33</v>
      </c>
      <c r="U5677" s="2">
        <v>0</v>
      </c>
      <c r="V5677" s="2" t="s">
        <v>19646</v>
      </c>
      <c r="W5677" s="2" t="s">
        <v>34</v>
      </c>
      <c r="X5677" s="58" t="s">
        <v>12680</v>
      </c>
      <c r="Z5677" s="2">
        <v>412000</v>
      </c>
      <c r="AB5677" s="58">
        <v>46093.528506944444</v>
      </c>
      <c r="AC5677" s="2">
        <v>0</v>
      </c>
      <c r="AD5677" s="104">
        <v>412000</v>
      </c>
      <c r="AE5677" s="2">
        <v>46093.528506944444</v>
      </c>
      <c r="AG5677" s="2">
        <v>102734</v>
      </c>
    </row>
    <row r="5678" spans="1:33" ht="45" x14ac:dyDescent="0.25">
      <c r="A5678" s="2" t="s">
        <v>11058</v>
      </c>
      <c r="B5678" s="2" t="s">
        <v>5760</v>
      </c>
      <c r="C5678" s="2" t="s">
        <v>11059</v>
      </c>
      <c r="F5678" s="2" t="s">
        <v>11060</v>
      </c>
      <c r="G5678" s="2" t="s">
        <v>11061</v>
      </c>
      <c r="H5678" s="2" t="s">
        <v>3284</v>
      </c>
      <c r="I5678" s="2" t="s">
        <v>22477</v>
      </c>
      <c r="J5678" s="2" t="s">
        <v>28</v>
      </c>
      <c r="K5678" s="2" t="s">
        <v>68</v>
      </c>
      <c r="L5678" s="2" t="s">
        <v>260</v>
      </c>
      <c r="M5678" s="2" t="s">
        <v>261</v>
      </c>
      <c r="N5678" s="2" t="s">
        <v>4637</v>
      </c>
      <c r="O5678" s="2" t="s">
        <v>32</v>
      </c>
      <c r="P5678" s="24">
        <v>0</v>
      </c>
      <c r="Q5678" s="24">
        <v>1</v>
      </c>
      <c r="R5678" s="27" t="s">
        <v>1568</v>
      </c>
      <c r="S5678" s="28" t="s">
        <v>1589</v>
      </c>
      <c r="T5678" s="2" t="s">
        <v>33</v>
      </c>
      <c r="U5678" s="2">
        <v>0</v>
      </c>
      <c r="V5678" s="2" t="s">
        <v>30383</v>
      </c>
      <c r="W5678" s="2" t="s">
        <v>34</v>
      </c>
      <c r="X5678" s="58" t="s">
        <v>12680</v>
      </c>
      <c r="Z5678" s="2">
        <v>412000</v>
      </c>
      <c r="AB5678" s="58">
        <v>46093.767372685186</v>
      </c>
      <c r="AC5678" s="2">
        <v>0</v>
      </c>
      <c r="AD5678" s="104">
        <v>412000</v>
      </c>
      <c r="AE5678" s="2">
        <v>46093.767372685186</v>
      </c>
      <c r="AG5678" s="2">
        <v>114449</v>
      </c>
    </row>
    <row r="5679" spans="1:33" ht="45" x14ac:dyDescent="0.25">
      <c r="A5679" s="2" t="s">
        <v>6600</v>
      </c>
      <c r="B5679" s="2" t="s">
        <v>5760</v>
      </c>
      <c r="C5679" s="2" t="s">
        <v>6601</v>
      </c>
      <c r="F5679" s="2" t="s">
        <v>6354</v>
      </c>
      <c r="G5679" s="2" t="s">
        <v>6355</v>
      </c>
      <c r="H5679" s="2" t="s">
        <v>6356</v>
      </c>
      <c r="I5679" s="2" t="s">
        <v>20079</v>
      </c>
      <c r="J5679" s="2" t="s">
        <v>28</v>
      </c>
      <c r="K5679" s="2" t="s">
        <v>173</v>
      </c>
      <c r="L5679" s="2" t="s">
        <v>378</v>
      </c>
      <c r="M5679" s="2" t="s">
        <v>379</v>
      </c>
      <c r="N5679" s="2" t="s">
        <v>6357</v>
      </c>
      <c r="O5679" s="2" t="s">
        <v>705</v>
      </c>
      <c r="P5679" s="24">
        <v>0</v>
      </c>
      <c r="Q5679" s="24">
        <v>0</v>
      </c>
      <c r="R5679" s="27" t="s">
        <v>1578</v>
      </c>
      <c r="S5679" s="28" t="s">
        <v>1589</v>
      </c>
      <c r="T5679" s="2" t="s">
        <v>33</v>
      </c>
      <c r="U5679" s="2">
        <v>0</v>
      </c>
      <c r="V5679" s="2" t="s">
        <v>5927</v>
      </c>
      <c r="W5679" s="2" t="s">
        <v>34</v>
      </c>
      <c r="AC5679" s="2">
        <v>0</v>
      </c>
      <c r="AD5679" s="104"/>
    </row>
    <row r="5680" spans="1:33" ht="45" x14ac:dyDescent="0.25">
      <c r="A5680" s="2" t="s">
        <v>11782</v>
      </c>
      <c r="B5680" s="2" t="s">
        <v>5760</v>
      </c>
      <c r="C5680" s="2" t="s">
        <v>11783</v>
      </c>
      <c r="F5680" s="2" t="s">
        <v>11784</v>
      </c>
      <c r="G5680" s="2" t="s">
        <v>11785</v>
      </c>
      <c r="H5680" s="2" t="s">
        <v>11786</v>
      </c>
      <c r="I5680" s="2" t="s">
        <v>22478</v>
      </c>
      <c r="J5680" s="2" t="s">
        <v>28</v>
      </c>
      <c r="K5680" s="2" t="s">
        <v>68</v>
      </c>
      <c r="L5680" s="2" t="s">
        <v>413</v>
      </c>
      <c r="M5680" s="2" t="s">
        <v>2268</v>
      </c>
      <c r="N5680" s="2" t="s">
        <v>4978</v>
      </c>
      <c r="O5680" s="2" t="s">
        <v>32</v>
      </c>
      <c r="P5680" s="24">
        <v>0</v>
      </c>
      <c r="Q5680" s="24">
        <v>1</v>
      </c>
      <c r="R5680" s="27" t="s">
        <v>1568</v>
      </c>
      <c r="S5680" s="28" t="s">
        <v>1589</v>
      </c>
      <c r="T5680" s="2" t="s">
        <v>33</v>
      </c>
      <c r="U5680" s="2">
        <v>0</v>
      </c>
      <c r="V5680" s="2" t="s">
        <v>19646</v>
      </c>
      <c r="W5680" s="2" t="s">
        <v>34</v>
      </c>
      <c r="X5680" s="58" t="s">
        <v>12666</v>
      </c>
      <c r="Z5680" s="2">
        <v>412000</v>
      </c>
      <c r="AB5680" s="58">
        <v>46092.553148148145</v>
      </c>
      <c r="AC5680" s="2">
        <v>0</v>
      </c>
      <c r="AD5680" s="104">
        <v>412000</v>
      </c>
      <c r="AE5680" s="2">
        <v>46092.553148148145</v>
      </c>
      <c r="AG5680" s="2">
        <v>114445</v>
      </c>
    </row>
    <row r="5681" spans="1:33" ht="45" x14ac:dyDescent="0.25">
      <c r="A5681" s="2" t="s">
        <v>9579</v>
      </c>
      <c r="B5681" s="2" t="s">
        <v>5760</v>
      </c>
      <c r="C5681" s="2" t="s">
        <v>9580</v>
      </c>
      <c r="F5681" s="2" t="s">
        <v>9098</v>
      </c>
      <c r="G5681" s="2" t="s">
        <v>9099</v>
      </c>
      <c r="H5681" s="2" t="s">
        <v>9100</v>
      </c>
      <c r="I5681" s="2" t="s">
        <v>21788</v>
      </c>
      <c r="J5681" s="2" t="s">
        <v>28</v>
      </c>
      <c r="K5681" s="2" t="s">
        <v>51</v>
      </c>
      <c r="L5681" s="2" t="s">
        <v>297</v>
      </c>
      <c r="M5681" s="2" t="s">
        <v>808</v>
      </c>
      <c r="N5681" s="2" t="s">
        <v>5451</v>
      </c>
      <c r="O5681" s="2" t="s">
        <v>705</v>
      </c>
      <c r="P5681" s="24">
        <v>0</v>
      </c>
      <c r="Q5681" s="24">
        <v>0</v>
      </c>
      <c r="R5681" s="27" t="s">
        <v>1578</v>
      </c>
      <c r="S5681" s="28" t="s">
        <v>1589</v>
      </c>
      <c r="T5681" s="2" t="s">
        <v>33</v>
      </c>
      <c r="U5681" s="2">
        <v>0</v>
      </c>
      <c r="V5681" s="2" t="s">
        <v>5927</v>
      </c>
      <c r="W5681" s="2" t="s">
        <v>34</v>
      </c>
      <c r="AC5681" s="2">
        <v>0</v>
      </c>
      <c r="AD5681" s="104"/>
    </row>
    <row r="5682" spans="1:33" ht="45" x14ac:dyDescent="0.25">
      <c r="A5682" s="2" t="s">
        <v>8994</v>
      </c>
      <c r="B5682" s="2" t="s">
        <v>5760</v>
      </c>
      <c r="C5682" s="2" t="s">
        <v>8995</v>
      </c>
      <c r="F5682" s="2" t="s">
        <v>8996</v>
      </c>
      <c r="G5682" s="2" t="s">
        <v>8997</v>
      </c>
      <c r="H5682" s="2" t="s">
        <v>8998</v>
      </c>
      <c r="I5682" s="2" t="s">
        <v>21823</v>
      </c>
      <c r="J5682" s="2" t="s">
        <v>28</v>
      </c>
      <c r="K5682" s="2" t="s">
        <v>51</v>
      </c>
      <c r="L5682" s="2" t="s">
        <v>1133</v>
      </c>
      <c r="M5682" s="2" t="s">
        <v>1134</v>
      </c>
      <c r="N5682" s="2" t="s">
        <v>3534</v>
      </c>
      <c r="O5682" s="2" t="s">
        <v>32</v>
      </c>
      <c r="P5682" s="24">
        <v>0</v>
      </c>
      <c r="Q5682" s="24">
        <v>1</v>
      </c>
      <c r="R5682" s="27" t="s">
        <v>1568</v>
      </c>
      <c r="S5682" s="28" t="s">
        <v>1589</v>
      </c>
      <c r="T5682" s="2" t="s">
        <v>33</v>
      </c>
      <c r="U5682" s="2">
        <v>0</v>
      </c>
      <c r="V5682" s="2" t="s">
        <v>19078</v>
      </c>
      <c r="W5682" s="2" t="s">
        <v>34</v>
      </c>
      <c r="X5682" s="58" t="s">
        <v>5927</v>
      </c>
      <c r="Z5682" s="2">
        <v>412000</v>
      </c>
      <c r="AB5682" s="58">
        <v>46086.67759259259</v>
      </c>
      <c r="AC5682" s="2">
        <v>0</v>
      </c>
      <c r="AD5682" s="104">
        <v>412000</v>
      </c>
      <c r="AE5682" s="2">
        <v>46086.67759259259</v>
      </c>
      <c r="AG5682" s="2">
        <v>79523</v>
      </c>
    </row>
    <row r="5683" spans="1:33" ht="45" x14ac:dyDescent="0.25">
      <c r="A5683" s="2" t="s">
        <v>9651</v>
      </c>
      <c r="B5683" s="2" t="s">
        <v>5760</v>
      </c>
      <c r="C5683" s="2" t="s">
        <v>9652</v>
      </c>
      <c r="F5683" s="2" t="s">
        <v>9653</v>
      </c>
      <c r="G5683" s="2" t="s">
        <v>9654</v>
      </c>
      <c r="H5683" s="2" t="s">
        <v>9655</v>
      </c>
      <c r="I5683" s="2" t="s">
        <v>21824</v>
      </c>
      <c r="J5683" s="2" t="s">
        <v>28</v>
      </c>
      <c r="K5683" s="2" t="s">
        <v>51</v>
      </c>
      <c r="L5683" s="2" t="s">
        <v>498</v>
      </c>
      <c r="M5683" s="2" t="s">
        <v>724</v>
      </c>
      <c r="N5683" s="2" t="s">
        <v>8815</v>
      </c>
      <c r="O5683" s="2" t="s">
        <v>706</v>
      </c>
      <c r="P5683" s="24">
        <v>0</v>
      </c>
      <c r="Q5683" s="24">
        <v>0</v>
      </c>
      <c r="R5683" s="27" t="s">
        <v>1578</v>
      </c>
      <c r="S5683" s="28" t="s">
        <v>1589</v>
      </c>
      <c r="T5683" s="2" t="s">
        <v>33</v>
      </c>
      <c r="U5683" s="2">
        <v>0</v>
      </c>
      <c r="V5683" s="2" t="s">
        <v>5760</v>
      </c>
      <c r="W5683" s="2" t="s">
        <v>34</v>
      </c>
      <c r="AC5683" s="2">
        <v>0</v>
      </c>
      <c r="AD5683" s="104"/>
    </row>
    <row r="5684" spans="1:33" ht="45" x14ac:dyDescent="0.25">
      <c r="A5684" s="2" t="s">
        <v>5984</v>
      </c>
      <c r="B5684" s="2" t="s">
        <v>5760</v>
      </c>
      <c r="C5684" s="2" t="s">
        <v>5985</v>
      </c>
      <c r="F5684" s="2" t="s">
        <v>5986</v>
      </c>
      <c r="G5684" s="2" t="s">
        <v>5987</v>
      </c>
      <c r="H5684" s="2" t="s">
        <v>5057</v>
      </c>
      <c r="I5684" s="2" t="s">
        <v>20157</v>
      </c>
      <c r="J5684" s="2" t="s">
        <v>28</v>
      </c>
      <c r="K5684" s="2" t="s">
        <v>173</v>
      </c>
      <c r="L5684" s="2" t="s">
        <v>500</v>
      </c>
      <c r="M5684" s="2" t="s">
        <v>501</v>
      </c>
      <c r="N5684" s="2" t="s">
        <v>3322</v>
      </c>
      <c r="O5684" s="2" t="s">
        <v>32</v>
      </c>
      <c r="P5684" s="24">
        <v>0</v>
      </c>
      <c r="Q5684" s="24">
        <v>1</v>
      </c>
      <c r="R5684" s="27" t="s">
        <v>1568</v>
      </c>
      <c r="S5684" s="28" t="s">
        <v>1589</v>
      </c>
      <c r="T5684" s="2" t="s">
        <v>33</v>
      </c>
      <c r="U5684" s="2">
        <v>0</v>
      </c>
      <c r="V5684" s="2" t="s">
        <v>16051</v>
      </c>
      <c r="W5684" s="2" t="s">
        <v>34</v>
      </c>
      <c r="X5684" s="58" t="s">
        <v>5789</v>
      </c>
      <c r="Z5684" s="2">
        <v>412000</v>
      </c>
      <c r="AB5684" s="58">
        <v>46088.521979166668</v>
      </c>
      <c r="AC5684" s="2">
        <v>0</v>
      </c>
      <c r="AD5684" s="104">
        <v>412000</v>
      </c>
      <c r="AE5684" s="2">
        <v>46088.521979166668</v>
      </c>
      <c r="AG5684" s="2">
        <v>72433</v>
      </c>
    </row>
    <row r="5685" spans="1:33" ht="60" x14ac:dyDescent="0.25">
      <c r="A5685" s="2" t="s">
        <v>6488</v>
      </c>
      <c r="B5685" s="2" t="s">
        <v>5760</v>
      </c>
      <c r="C5685" s="2" t="s">
        <v>6489</v>
      </c>
      <c r="F5685" s="2" t="s">
        <v>6490</v>
      </c>
      <c r="G5685" s="2" t="s">
        <v>6491</v>
      </c>
      <c r="H5685" s="2" t="s">
        <v>6492</v>
      </c>
      <c r="I5685" s="2" t="s">
        <v>20158</v>
      </c>
      <c r="J5685" s="2" t="s">
        <v>28</v>
      </c>
      <c r="K5685" s="2" t="s">
        <v>173</v>
      </c>
      <c r="L5685" s="2" t="s">
        <v>549</v>
      </c>
      <c r="M5685" s="2" t="s">
        <v>855</v>
      </c>
      <c r="N5685" s="2" t="s">
        <v>4618</v>
      </c>
      <c r="O5685" s="2" t="s">
        <v>32</v>
      </c>
      <c r="P5685" s="24">
        <v>0</v>
      </c>
      <c r="Q5685" s="24">
        <v>1</v>
      </c>
      <c r="R5685" s="27" t="s">
        <v>1568</v>
      </c>
      <c r="S5685" s="28" t="s">
        <v>1589</v>
      </c>
      <c r="T5685" s="2" t="s">
        <v>33</v>
      </c>
      <c r="U5685" s="2">
        <v>0</v>
      </c>
      <c r="V5685" s="2" t="s">
        <v>17905</v>
      </c>
      <c r="W5685" s="2" t="s">
        <v>34</v>
      </c>
      <c r="X5685" s="58" t="s">
        <v>12666</v>
      </c>
      <c r="Z5685" s="2">
        <v>412000</v>
      </c>
      <c r="AB5685" s="58">
        <v>46092.53365740741</v>
      </c>
      <c r="AC5685" s="2">
        <v>0</v>
      </c>
      <c r="AD5685" s="104">
        <v>412000</v>
      </c>
      <c r="AE5685" s="2">
        <v>46092.53365740741</v>
      </c>
      <c r="AG5685" s="2">
        <v>114483</v>
      </c>
    </row>
    <row r="5686" spans="1:33" ht="45" x14ac:dyDescent="0.25">
      <c r="A5686" s="2" t="s">
        <v>10977</v>
      </c>
      <c r="B5686" s="2" t="s">
        <v>5760</v>
      </c>
      <c r="C5686" s="2" t="s">
        <v>10978</v>
      </c>
      <c r="F5686" s="2" t="s">
        <v>10979</v>
      </c>
      <c r="G5686" s="2" t="s">
        <v>10980</v>
      </c>
      <c r="H5686" s="2" t="s">
        <v>10981</v>
      </c>
      <c r="I5686" s="2" t="s">
        <v>22340</v>
      </c>
      <c r="J5686" s="2" t="s">
        <v>28</v>
      </c>
      <c r="K5686" s="2" t="s">
        <v>68</v>
      </c>
      <c r="L5686" s="2" t="s">
        <v>10710</v>
      </c>
      <c r="M5686" s="2" t="s">
        <v>259</v>
      </c>
      <c r="N5686" s="2" t="s">
        <v>10711</v>
      </c>
      <c r="O5686" s="2" t="s">
        <v>705</v>
      </c>
      <c r="P5686" s="24">
        <v>0</v>
      </c>
      <c r="Q5686" s="24">
        <v>0</v>
      </c>
      <c r="R5686" s="27" t="s">
        <v>1578</v>
      </c>
      <c r="S5686" s="28" t="s">
        <v>1589</v>
      </c>
      <c r="T5686" s="2" t="s">
        <v>33</v>
      </c>
      <c r="U5686" s="2">
        <v>0</v>
      </c>
      <c r="V5686" s="2" t="s">
        <v>5789</v>
      </c>
      <c r="W5686" s="2" t="s">
        <v>34</v>
      </c>
      <c r="AC5686" s="2">
        <v>0</v>
      </c>
      <c r="AD5686" s="104"/>
    </row>
    <row r="5687" spans="1:33" ht="45" x14ac:dyDescent="0.25">
      <c r="A5687" s="2" t="s">
        <v>6629</v>
      </c>
      <c r="B5687" s="2" t="s">
        <v>5760</v>
      </c>
      <c r="C5687" s="2" t="s">
        <v>6630</v>
      </c>
      <c r="F5687" s="2" t="s">
        <v>6631</v>
      </c>
      <c r="G5687" s="2" t="s">
        <v>6632</v>
      </c>
      <c r="H5687" s="2" t="s">
        <v>6633</v>
      </c>
      <c r="I5687" s="2" t="s">
        <v>20159</v>
      </c>
      <c r="J5687" s="2" t="s">
        <v>28</v>
      </c>
      <c r="K5687" s="2" t="s">
        <v>173</v>
      </c>
      <c r="L5687" s="2" t="s">
        <v>728</v>
      </c>
      <c r="M5687" s="2" t="s">
        <v>729</v>
      </c>
      <c r="N5687" s="2" t="s">
        <v>4915</v>
      </c>
      <c r="O5687" s="2" t="s">
        <v>705</v>
      </c>
      <c r="P5687" s="24">
        <v>0</v>
      </c>
      <c r="Q5687" s="24">
        <v>0</v>
      </c>
      <c r="R5687" s="27" t="s">
        <v>1578</v>
      </c>
      <c r="S5687" s="28" t="s">
        <v>1589</v>
      </c>
      <c r="T5687" s="2" t="s">
        <v>33</v>
      </c>
      <c r="U5687" s="2">
        <v>0</v>
      </c>
      <c r="V5687" s="2" t="s">
        <v>5754</v>
      </c>
      <c r="W5687" s="2" t="s">
        <v>34</v>
      </c>
      <c r="AC5687" s="2">
        <v>0</v>
      </c>
      <c r="AD5687" s="104"/>
    </row>
    <row r="5688" spans="1:33" ht="45" x14ac:dyDescent="0.25">
      <c r="A5688" s="2" t="s">
        <v>10948</v>
      </c>
      <c r="B5688" s="2" t="s">
        <v>5760</v>
      </c>
      <c r="C5688" s="2" t="s">
        <v>10949</v>
      </c>
      <c r="F5688" s="2" t="s">
        <v>10777</v>
      </c>
      <c r="G5688" s="2" t="s">
        <v>10778</v>
      </c>
      <c r="H5688" s="2" t="s">
        <v>10779</v>
      </c>
      <c r="I5688" s="2" t="s">
        <v>22479</v>
      </c>
      <c r="J5688" s="2" t="s">
        <v>28</v>
      </c>
      <c r="K5688" s="2" t="s">
        <v>68</v>
      </c>
      <c r="L5688" s="2" t="s">
        <v>65</v>
      </c>
      <c r="M5688" s="2" t="s">
        <v>161</v>
      </c>
      <c r="N5688" s="2" t="s">
        <v>4278</v>
      </c>
      <c r="O5688" s="2" t="s">
        <v>705</v>
      </c>
      <c r="P5688" s="24">
        <v>0</v>
      </c>
      <c r="Q5688" s="24">
        <v>0</v>
      </c>
      <c r="R5688" s="27" t="s">
        <v>1578</v>
      </c>
      <c r="S5688" s="28" t="s">
        <v>1589</v>
      </c>
      <c r="T5688" s="2" t="s">
        <v>33</v>
      </c>
      <c r="U5688" s="2">
        <v>0</v>
      </c>
      <c r="V5688" s="2" t="s">
        <v>5789</v>
      </c>
      <c r="W5688" s="2" t="s">
        <v>34</v>
      </c>
      <c r="AC5688" s="2">
        <v>0</v>
      </c>
      <c r="AD5688" s="104"/>
    </row>
    <row r="5689" spans="1:33" ht="45" x14ac:dyDescent="0.25">
      <c r="A5689" s="2" t="s">
        <v>10893</v>
      </c>
      <c r="B5689" s="2" t="s">
        <v>5760</v>
      </c>
      <c r="C5689" s="2" t="s">
        <v>10894</v>
      </c>
      <c r="F5689" s="2" t="s">
        <v>10895</v>
      </c>
      <c r="G5689" s="2" t="s">
        <v>10896</v>
      </c>
      <c r="H5689" s="2" t="s">
        <v>10897</v>
      </c>
      <c r="I5689" s="2" t="s">
        <v>22340</v>
      </c>
      <c r="J5689" s="2" t="s">
        <v>28</v>
      </c>
      <c r="K5689" s="2" t="s">
        <v>68</v>
      </c>
      <c r="L5689" s="2" t="s">
        <v>10710</v>
      </c>
      <c r="M5689" s="2" t="s">
        <v>259</v>
      </c>
      <c r="N5689" s="2" t="s">
        <v>10711</v>
      </c>
      <c r="O5689" s="2" t="s">
        <v>705</v>
      </c>
      <c r="P5689" s="24">
        <v>0</v>
      </c>
      <c r="Q5689" s="24">
        <v>0</v>
      </c>
      <c r="R5689" s="27" t="s">
        <v>1578</v>
      </c>
      <c r="S5689" s="28" t="s">
        <v>1589</v>
      </c>
      <c r="T5689" s="2" t="s">
        <v>33</v>
      </c>
      <c r="U5689" s="2">
        <v>0</v>
      </c>
      <c r="V5689" s="2" t="s">
        <v>5789</v>
      </c>
      <c r="W5689" s="2" t="s">
        <v>34</v>
      </c>
      <c r="AC5689" s="2">
        <v>0</v>
      </c>
      <c r="AD5689" s="104"/>
    </row>
    <row r="5690" spans="1:33" ht="45" x14ac:dyDescent="0.25">
      <c r="A5690" s="2" t="s">
        <v>11283</v>
      </c>
      <c r="B5690" s="2" t="s">
        <v>5760</v>
      </c>
      <c r="C5690" s="2" t="s">
        <v>11284</v>
      </c>
      <c r="F5690" s="2" t="s">
        <v>11285</v>
      </c>
      <c r="G5690" s="2" t="s">
        <v>11286</v>
      </c>
      <c r="H5690" s="2" t="s">
        <v>11287</v>
      </c>
      <c r="I5690" s="2" t="s">
        <v>22246</v>
      </c>
      <c r="J5690" s="2" t="s">
        <v>28</v>
      </c>
      <c r="K5690" s="2" t="s">
        <v>68</v>
      </c>
      <c r="L5690" s="2" t="s">
        <v>413</v>
      </c>
      <c r="M5690" s="2" t="s">
        <v>2268</v>
      </c>
      <c r="N5690" s="2" t="s">
        <v>4978</v>
      </c>
      <c r="O5690" s="2" t="s">
        <v>32</v>
      </c>
      <c r="P5690" s="24">
        <v>0</v>
      </c>
      <c r="Q5690" s="24">
        <v>1</v>
      </c>
      <c r="R5690" s="27" t="s">
        <v>1568</v>
      </c>
      <c r="S5690" s="28" t="s">
        <v>1589</v>
      </c>
      <c r="T5690" s="2" t="s">
        <v>33</v>
      </c>
      <c r="U5690" s="2">
        <v>0</v>
      </c>
      <c r="V5690" s="2" t="s">
        <v>19646</v>
      </c>
      <c r="W5690" s="2" t="s">
        <v>34</v>
      </c>
      <c r="X5690" s="58" t="s">
        <v>12666</v>
      </c>
      <c r="Z5690" s="2">
        <v>412000</v>
      </c>
      <c r="AB5690" s="58">
        <v>46092.552777777775</v>
      </c>
      <c r="AC5690" s="2">
        <v>0</v>
      </c>
      <c r="AD5690" s="104">
        <v>412000</v>
      </c>
      <c r="AE5690" s="2">
        <v>46092.552777777775</v>
      </c>
      <c r="AG5690" s="2">
        <v>114454</v>
      </c>
    </row>
    <row r="5691" spans="1:33" ht="60" x14ac:dyDescent="0.25">
      <c r="A5691" s="2" t="s">
        <v>10836</v>
      </c>
      <c r="B5691" s="2" t="s">
        <v>5760</v>
      </c>
      <c r="C5691" s="2" t="s">
        <v>10837</v>
      </c>
      <c r="F5691" s="2" t="s">
        <v>10838</v>
      </c>
      <c r="G5691" s="2" t="s">
        <v>10839</v>
      </c>
      <c r="H5691" s="2" t="s">
        <v>10840</v>
      </c>
      <c r="I5691" s="2" t="s">
        <v>22265</v>
      </c>
      <c r="J5691" s="2" t="s">
        <v>28</v>
      </c>
      <c r="K5691" s="2" t="s">
        <v>68</v>
      </c>
      <c r="L5691" s="2" t="s">
        <v>921</v>
      </c>
      <c r="M5691" s="2" t="s">
        <v>922</v>
      </c>
      <c r="N5691" s="2" t="s">
        <v>4282</v>
      </c>
      <c r="O5691" s="2" t="s">
        <v>32</v>
      </c>
      <c r="P5691" s="24">
        <v>0</v>
      </c>
      <c r="Q5691" s="24">
        <v>1</v>
      </c>
      <c r="R5691" s="27" t="s">
        <v>1568</v>
      </c>
      <c r="S5691" s="28" t="s">
        <v>1589</v>
      </c>
      <c r="T5691" s="2" t="s">
        <v>33</v>
      </c>
      <c r="U5691" s="2">
        <v>0</v>
      </c>
      <c r="V5691" s="2" t="s">
        <v>24004</v>
      </c>
      <c r="W5691" s="2" t="s">
        <v>34</v>
      </c>
      <c r="X5691" s="58" t="s">
        <v>16027</v>
      </c>
      <c r="Z5691" s="2">
        <v>412000</v>
      </c>
      <c r="AB5691" s="58">
        <v>46098.412928240738</v>
      </c>
      <c r="AC5691" s="2">
        <v>0</v>
      </c>
      <c r="AD5691" s="104">
        <v>412000</v>
      </c>
      <c r="AE5691" s="2">
        <v>46098.412928240738</v>
      </c>
      <c r="AG5691" s="2">
        <v>114457</v>
      </c>
    </row>
    <row r="5692" spans="1:33" ht="45" x14ac:dyDescent="0.25">
      <c r="A5692" s="2" t="s">
        <v>11297</v>
      </c>
      <c r="B5692" s="2" t="s">
        <v>5760</v>
      </c>
      <c r="C5692" s="2" t="s">
        <v>11298</v>
      </c>
      <c r="F5692" s="2" t="s">
        <v>11299</v>
      </c>
      <c r="G5692" s="2" t="s">
        <v>11300</v>
      </c>
      <c r="H5692" s="2" t="s">
        <v>11301</v>
      </c>
      <c r="I5692" s="2" t="s">
        <v>22480</v>
      </c>
      <c r="J5692" s="2" t="s">
        <v>28</v>
      </c>
      <c r="K5692" s="2" t="s">
        <v>68</v>
      </c>
      <c r="L5692" s="2" t="s">
        <v>260</v>
      </c>
      <c r="M5692" s="2" t="s">
        <v>261</v>
      </c>
      <c r="N5692" s="2" t="s">
        <v>4637</v>
      </c>
      <c r="O5692" s="2" t="s">
        <v>37</v>
      </c>
      <c r="P5692" s="24">
        <v>0</v>
      </c>
      <c r="Q5692" s="24">
        <v>0</v>
      </c>
      <c r="R5692" s="27" t="s">
        <v>1578</v>
      </c>
      <c r="S5692" s="28" t="s">
        <v>1589</v>
      </c>
      <c r="T5692" s="2" t="s">
        <v>33</v>
      </c>
      <c r="U5692" s="2">
        <v>0</v>
      </c>
      <c r="V5692" s="2" t="s">
        <v>28081</v>
      </c>
      <c r="W5692" s="2" t="s">
        <v>34</v>
      </c>
      <c r="X5692" s="58" t="s">
        <v>12680</v>
      </c>
      <c r="Z5692" s="2">
        <v>412000</v>
      </c>
      <c r="AB5692" s="58">
        <v>46093.767569444448</v>
      </c>
      <c r="AC5692" s="2">
        <v>0</v>
      </c>
      <c r="AD5692" s="104">
        <v>412000</v>
      </c>
      <c r="AE5692" s="2">
        <v>46093.767569444448</v>
      </c>
      <c r="AG5692" s="2">
        <v>114461</v>
      </c>
    </row>
    <row r="5693" spans="1:33" ht="45" x14ac:dyDescent="0.25">
      <c r="A5693" s="2" t="s">
        <v>8816</v>
      </c>
      <c r="B5693" s="2" t="s">
        <v>5760</v>
      </c>
      <c r="C5693" s="2" t="s">
        <v>8817</v>
      </c>
      <c r="F5693" s="2" t="s">
        <v>8818</v>
      </c>
      <c r="G5693" s="2" t="s">
        <v>8819</v>
      </c>
      <c r="H5693" s="2" t="s">
        <v>8820</v>
      </c>
      <c r="I5693" s="2" t="s">
        <v>21825</v>
      </c>
      <c r="J5693" s="2" t="s">
        <v>28</v>
      </c>
      <c r="K5693" s="2" t="s">
        <v>51</v>
      </c>
      <c r="L5693" s="2" t="s">
        <v>1133</v>
      </c>
      <c r="M5693" s="2" t="s">
        <v>1134</v>
      </c>
      <c r="N5693" s="2" t="s">
        <v>3534</v>
      </c>
      <c r="O5693" s="2" t="s">
        <v>32</v>
      </c>
      <c r="P5693" s="24">
        <v>0</v>
      </c>
      <c r="Q5693" s="24">
        <v>1</v>
      </c>
      <c r="R5693" s="27" t="s">
        <v>1568</v>
      </c>
      <c r="S5693" s="28" t="s">
        <v>1589</v>
      </c>
      <c r="T5693" s="2" t="s">
        <v>33</v>
      </c>
      <c r="U5693" s="2">
        <v>0</v>
      </c>
      <c r="V5693" s="2" t="s">
        <v>18001</v>
      </c>
      <c r="W5693" s="2" t="s">
        <v>34</v>
      </c>
      <c r="X5693" s="58" t="s">
        <v>5927</v>
      </c>
      <c r="Z5693" s="2">
        <v>412000</v>
      </c>
      <c r="AB5693" s="58">
        <v>46086.69427083333</v>
      </c>
      <c r="AC5693" s="2">
        <v>0</v>
      </c>
      <c r="AD5693" s="104">
        <v>412000</v>
      </c>
      <c r="AE5693" s="2">
        <v>46086.69427083333</v>
      </c>
      <c r="AG5693" s="2">
        <v>78053</v>
      </c>
    </row>
    <row r="5694" spans="1:33" ht="45" x14ac:dyDescent="0.25">
      <c r="A5694" s="2" t="s">
        <v>11985</v>
      </c>
      <c r="B5694" s="2" t="s">
        <v>5760</v>
      </c>
      <c r="C5694" s="2" t="s">
        <v>11986</v>
      </c>
      <c r="F5694" s="2" t="s">
        <v>11987</v>
      </c>
      <c r="G5694" s="2" t="s">
        <v>11988</v>
      </c>
      <c r="H5694" s="2" t="s">
        <v>10218</v>
      </c>
      <c r="I5694" s="2" t="s">
        <v>23076</v>
      </c>
      <c r="J5694" s="2" t="s">
        <v>28</v>
      </c>
      <c r="K5694" s="2" t="s">
        <v>61</v>
      </c>
      <c r="L5694" s="2" t="s">
        <v>11911</v>
      </c>
      <c r="M5694" s="2" t="s">
        <v>1549</v>
      </c>
      <c r="N5694" s="2" t="s">
        <v>11912</v>
      </c>
      <c r="O5694" s="2" t="s">
        <v>32</v>
      </c>
      <c r="P5694" s="24">
        <v>0</v>
      </c>
      <c r="Q5694" s="24">
        <v>1</v>
      </c>
      <c r="R5694" s="27" t="s">
        <v>1568</v>
      </c>
      <c r="S5694" s="28" t="s">
        <v>1589</v>
      </c>
      <c r="T5694" s="2" t="s">
        <v>33</v>
      </c>
      <c r="U5694" s="2">
        <v>0</v>
      </c>
      <c r="V5694" s="2" t="s">
        <v>17884</v>
      </c>
      <c r="W5694" s="2" t="s">
        <v>34</v>
      </c>
      <c r="X5694" s="58" t="s">
        <v>5754</v>
      </c>
      <c r="Z5694" s="2">
        <v>412000</v>
      </c>
      <c r="AB5694" s="58">
        <v>46091.458958333336</v>
      </c>
      <c r="AC5694" s="2">
        <v>0</v>
      </c>
      <c r="AD5694" s="104">
        <v>412000</v>
      </c>
      <c r="AE5694" s="2">
        <v>46091.458958333336</v>
      </c>
      <c r="AG5694" s="2">
        <v>92767</v>
      </c>
    </row>
    <row r="5695" spans="1:33" ht="45" x14ac:dyDescent="0.25">
      <c r="A5695" s="2" t="s">
        <v>8695</v>
      </c>
      <c r="B5695" s="2" t="s">
        <v>5760</v>
      </c>
      <c r="C5695" s="2" t="s">
        <v>8696</v>
      </c>
      <c r="F5695" s="2" t="s">
        <v>8494</v>
      </c>
      <c r="G5695" s="2" t="s">
        <v>8495</v>
      </c>
      <c r="H5695" s="2" t="s">
        <v>8496</v>
      </c>
      <c r="I5695" s="2" t="s">
        <v>21249</v>
      </c>
      <c r="J5695" s="2" t="s">
        <v>28</v>
      </c>
      <c r="K5695" s="2" t="s">
        <v>78</v>
      </c>
      <c r="L5695" s="2" t="s">
        <v>503</v>
      </c>
      <c r="M5695" s="2" t="s">
        <v>504</v>
      </c>
      <c r="N5695" s="2" t="s">
        <v>3821</v>
      </c>
      <c r="O5695" s="2" t="s">
        <v>705</v>
      </c>
      <c r="P5695" s="24">
        <v>0</v>
      </c>
      <c r="Q5695" s="24">
        <v>0</v>
      </c>
      <c r="R5695" s="27" t="s">
        <v>1578</v>
      </c>
      <c r="S5695" s="28" t="s">
        <v>1589</v>
      </c>
      <c r="T5695" s="2" t="s">
        <v>33</v>
      </c>
      <c r="U5695" s="2">
        <v>0</v>
      </c>
      <c r="V5695" s="2" t="s">
        <v>5927</v>
      </c>
      <c r="W5695" s="2" t="s">
        <v>34</v>
      </c>
      <c r="AC5695" s="2">
        <v>0</v>
      </c>
      <c r="AD5695" s="104"/>
    </row>
    <row r="5696" spans="1:33" ht="45" x14ac:dyDescent="0.25">
      <c r="A5696" s="2" t="s">
        <v>6880</v>
      </c>
      <c r="B5696" s="2" t="s">
        <v>5760</v>
      </c>
      <c r="C5696" s="2" t="s">
        <v>6881</v>
      </c>
      <c r="F5696" s="2" t="s">
        <v>6186</v>
      </c>
      <c r="G5696" s="2" t="s">
        <v>6187</v>
      </c>
      <c r="H5696" s="2" t="s">
        <v>6188</v>
      </c>
      <c r="I5696" s="2" t="s">
        <v>20100</v>
      </c>
      <c r="J5696" s="2" t="s">
        <v>28</v>
      </c>
      <c r="K5696" s="2" t="s">
        <v>173</v>
      </c>
      <c r="L5696" s="2" t="s">
        <v>112</v>
      </c>
      <c r="M5696" s="2" t="s">
        <v>510</v>
      </c>
      <c r="N5696" s="2" t="s">
        <v>3681</v>
      </c>
      <c r="O5696" s="2" t="s">
        <v>705</v>
      </c>
      <c r="P5696" s="24">
        <v>0</v>
      </c>
      <c r="Q5696" s="24">
        <v>0</v>
      </c>
      <c r="R5696" s="27" t="s">
        <v>1578</v>
      </c>
      <c r="S5696" s="28" t="s">
        <v>1589</v>
      </c>
      <c r="T5696" s="2" t="s">
        <v>33</v>
      </c>
      <c r="U5696" s="2">
        <v>0</v>
      </c>
      <c r="V5696" s="2" t="s">
        <v>5927</v>
      </c>
      <c r="W5696" s="2" t="s">
        <v>34</v>
      </c>
      <c r="AC5696" s="2">
        <v>0</v>
      </c>
      <c r="AD5696" s="104"/>
    </row>
    <row r="5697" spans="1:33" ht="45" x14ac:dyDescent="0.25">
      <c r="A5697" s="2" t="s">
        <v>5979</v>
      </c>
      <c r="B5697" s="2" t="s">
        <v>5760</v>
      </c>
      <c r="C5697" s="2" t="s">
        <v>5980</v>
      </c>
      <c r="F5697" s="2" t="s">
        <v>5981</v>
      </c>
      <c r="G5697" s="2" t="s">
        <v>5982</v>
      </c>
      <c r="H5697" s="2" t="s">
        <v>5983</v>
      </c>
      <c r="I5697" s="2" t="s">
        <v>20160</v>
      </c>
      <c r="J5697" s="2" t="s">
        <v>28</v>
      </c>
      <c r="K5697" s="2" t="s">
        <v>173</v>
      </c>
      <c r="L5697" s="2" t="s">
        <v>500</v>
      </c>
      <c r="M5697" s="2" t="s">
        <v>501</v>
      </c>
      <c r="N5697" s="2" t="s">
        <v>3322</v>
      </c>
      <c r="O5697" s="2" t="s">
        <v>32</v>
      </c>
      <c r="P5697" s="24">
        <v>0</v>
      </c>
      <c r="Q5697" s="24">
        <v>1</v>
      </c>
      <c r="R5697" s="27" t="s">
        <v>1568</v>
      </c>
      <c r="S5697" s="28" t="s">
        <v>1589</v>
      </c>
      <c r="T5697" s="2" t="s">
        <v>33</v>
      </c>
      <c r="U5697" s="2">
        <v>0</v>
      </c>
      <c r="V5697" s="2" t="s">
        <v>30688</v>
      </c>
      <c r="W5697" s="2" t="s">
        <v>34</v>
      </c>
      <c r="X5697" s="58" t="s">
        <v>12666</v>
      </c>
      <c r="Z5697" s="2">
        <v>412000</v>
      </c>
      <c r="AB5697" s="58">
        <v>46092.666168981479</v>
      </c>
      <c r="AC5697" s="2">
        <v>0</v>
      </c>
      <c r="AD5697" s="104">
        <v>412000</v>
      </c>
      <c r="AE5697" s="2">
        <v>46092.666168981479</v>
      </c>
      <c r="AG5697" s="2">
        <v>72431</v>
      </c>
    </row>
    <row r="5698" spans="1:33" ht="45" x14ac:dyDescent="0.25">
      <c r="A5698" s="2" t="s">
        <v>8840</v>
      </c>
      <c r="B5698" s="2" t="s">
        <v>5760</v>
      </c>
      <c r="C5698" s="2" t="s">
        <v>8841</v>
      </c>
      <c r="F5698" s="2" t="s">
        <v>8842</v>
      </c>
      <c r="G5698" s="2" t="s">
        <v>8843</v>
      </c>
      <c r="H5698" s="2" t="s">
        <v>8844</v>
      </c>
      <c r="I5698" s="2" t="s">
        <v>21826</v>
      </c>
      <c r="J5698" s="2" t="s">
        <v>28</v>
      </c>
      <c r="K5698" s="2" t="s">
        <v>51</v>
      </c>
      <c r="L5698" s="2" t="s">
        <v>158</v>
      </c>
      <c r="M5698" s="2" t="s">
        <v>159</v>
      </c>
      <c r="N5698" s="2" t="s">
        <v>4021</v>
      </c>
      <c r="O5698" s="2" t="s">
        <v>32</v>
      </c>
      <c r="P5698" s="24">
        <v>0</v>
      </c>
      <c r="Q5698" s="24">
        <v>2</v>
      </c>
      <c r="R5698" s="27" t="s">
        <v>1568</v>
      </c>
      <c r="S5698" s="28" t="s">
        <v>1589</v>
      </c>
      <c r="T5698" s="2" t="s">
        <v>33</v>
      </c>
      <c r="U5698" s="2">
        <v>0</v>
      </c>
      <c r="V5698" s="2" t="s">
        <v>17884</v>
      </c>
      <c r="W5698" s="2" t="s">
        <v>34</v>
      </c>
      <c r="X5698" s="58" t="s">
        <v>5927</v>
      </c>
      <c r="Z5698" s="2">
        <v>412000</v>
      </c>
      <c r="AB5698" s="58">
        <v>46086.878194444442</v>
      </c>
      <c r="AC5698" s="2">
        <v>0</v>
      </c>
      <c r="AD5698" s="104">
        <v>412000</v>
      </c>
      <c r="AE5698" s="2">
        <v>46086.878194444442</v>
      </c>
      <c r="AG5698" s="2">
        <v>78065</v>
      </c>
    </row>
    <row r="5699" spans="1:33" ht="45" x14ac:dyDescent="0.25">
      <c r="A5699" s="2" t="s">
        <v>7373</v>
      </c>
      <c r="B5699" s="2" t="s">
        <v>5760</v>
      </c>
      <c r="C5699" s="2" t="s">
        <v>7374</v>
      </c>
      <c r="F5699" s="2" t="s">
        <v>7268</v>
      </c>
      <c r="G5699" s="2" t="s">
        <v>7269</v>
      </c>
      <c r="H5699" s="2" t="s">
        <v>7270</v>
      </c>
      <c r="I5699" s="2" t="s">
        <v>20666</v>
      </c>
      <c r="J5699" s="2" t="s">
        <v>28</v>
      </c>
      <c r="K5699" s="2" t="s">
        <v>29</v>
      </c>
      <c r="L5699" s="2" t="s">
        <v>274</v>
      </c>
      <c r="M5699" s="2" t="s">
        <v>275</v>
      </c>
      <c r="N5699" s="2" t="s">
        <v>4941</v>
      </c>
      <c r="O5699" s="2" t="s">
        <v>705</v>
      </c>
      <c r="P5699" s="24">
        <v>0</v>
      </c>
      <c r="Q5699" s="24">
        <v>0</v>
      </c>
      <c r="R5699" s="27" t="s">
        <v>1578</v>
      </c>
      <c r="S5699" s="28" t="s">
        <v>1589</v>
      </c>
      <c r="T5699" s="2" t="s">
        <v>33</v>
      </c>
      <c r="U5699" s="2">
        <v>0</v>
      </c>
      <c r="V5699" s="2" t="s">
        <v>5927</v>
      </c>
      <c r="W5699" s="2" t="s">
        <v>34</v>
      </c>
      <c r="AC5699" s="2">
        <v>0</v>
      </c>
      <c r="AD5699" s="104"/>
    </row>
    <row r="5700" spans="1:33" ht="45" x14ac:dyDescent="0.25">
      <c r="A5700" s="2" t="s">
        <v>12386</v>
      </c>
      <c r="B5700" s="2" t="s">
        <v>5760</v>
      </c>
      <c r="C5700" s="2" t="s">
        <v>12387</v>
      </c>
      <c r="F5700" s="2" t="s">
        <v>4026</v>
      </c>
      <c r="G5700" s="2" t="s">
        <v>4027</v>
      </c>
      <c r="H5700" s="2" t="s">
        <v>4028</v>
      </c>
      <c r="I5700" s="2" t="s">
        <v>23437</v>
      </c>
      <c r="J5700" s="2" t="s">
        <v>28</v>
      </c>
      <c r="K5700" s="2" t="s">
        <v>43</v>
      </c>
      <c r="L5700" s="2" t="s">
        <v>532</v>
      </c>
      <c r="M5700" s="2" t="s">
        <v>533</v>
      </c>
      <c r="N5700" s="2" t="s">
        <v>4029</v>
      </c>
      <c r="O5700" s="2" t="s">
        <v>705</v>
      </c>
      <c r="P5700" s="24">
        <v>0</v>
      </c>
      <c r="Q5700" s="24">
        <v>0</v>
      </c>
      <c r="R5700" s="27" t="s">
        <v>1578</v>
      </c>
      <c r="S5700" s="28" t="s">
        <v>1589</v>
      </c>
      <c r="T5700" s="2" t="s">
        <v>33</v>
      </c>
      <c r="U5700" s="2">
        <v>0</v>
      </c>
      <c r="V5700" s="2" t="s">
        <v>5927</v>
      </c>
      <c r="W5700" s="2" t="s">
        <v>34</v>
      </c>
      <c r="AC5700" s="2">
        <v>0</v>
      </c>
      <c r="AD5700" s="104"/>
    </row>
    <row r="5701" spans="1:33" ht="45" x14ac:dyDescent="0.25">
      <c r="A5701" s="2" t="s">
        <v>11367</v>
      </c>
      <c r="B5701" s="2" t="s">
        <v>5760</v>
      </c>
      <c r="C5701" s="2" t="s">
        <v>11368</v>
      </c>
      <c r="F5701" s="2" t="s">
        <v>1027</v>
      </c>
      <c r="G5701" s="2" t="s">
        <v>3985</v>
      </c>
      <c r="H5701" s="2" t="s">
        <v>3986</v>
      </c>
      <c r="I5701" s="2" t="s">
        <v>22481</v>
      </c>
      <c r="J5701" s="2" t="s">
        <v>28</v>
      </c>
      <c r="K5701" s="2" t="s">
        <v>68</v>
      </c>
      <c r="L5701" s="2" t="s">
        <v>1028</v>
      </c>
      <c r="M5701" s="2" t="s">
        <v>1029</v>
      </c>
      <c r="N5701" s="2" t="s">
        <v>3987</v>
      </c>
      <c r="O5701" s="2" t="s">
        <v>32</v>
      </c>
      <c r="P5701" s="24">
        <v>0</v>
      </c>
      <c r="Q5701" s="24">
        <v>1</v>
      </c>
      <c r="R5701" s="27" t="s">
        <v>1568</v>
      </c>
      <c r="S5701" s="28" t="s">
        <v>1589</v>
      </c>
      <c r="T5701" s="2" t="s">
        <v>33</v>
      </c>
      <c r="U5701" s="2">
        <v>0</v>
      </c>
      <c r="V5701" s="2" t="s">
        <v>19773</v>
      </c>
      <c r="W5701" s="2" t="s">
        <v>34</v>
      </c>
      <c r="X5701" s="58" t="s">
        <v>12666</v>
      </c>
      <c r="Z5701" s="2">
        <v>412000</v>
      </c>
      <c r="AB5701" s="58">
        <v>46092.717141203706</v>
      </c>
      <c r="AC5701" s="2">
        <v>0</v>
      </c>
      <c r="AD5701" s="104">
        <v>412000</v>
      </c>
      <c r="AE5701" s="2">
        <v>46092.717141203706</v>
      </c>
      <c r="AG5701" s="2">
        <v>114465</v>
      </c>
    </row>
    <row r="5702" spans="1:33" ht="45" x14ac:dyDescent="0.25">
      <c r="A5702" s="2" t="s">
        <v>8897</v>
      </c>
      <c r="B5702" s="2" t="s">
        <v>5760</v>
      </c>
      <c r="C5702" s="2" t="s">
        <v>8898</v>
      </c>
      <c r="F5702" s="2" t="s">
        <v>8899</v>
      </c>
      <c r="G5702" s="2" t="s">
        <v>8900</v>
      </c>
      <c r="H5702" s="2" t="s">
        <v>8901</v>
      </c>
      <c r="I5702" s="2" t="s">
        <v>21827</v>
      </c>
      <c r="J5702" s="2" t="s">
        <v>28</v>
      </c>
      <c r="K5702" s="2" t="s">
        <v>51</v>
      </c>
      <c r="L5702" s="2" t="s">
        <v>498</v>
      </c>
      <c r="M5702" s="2" t="s">
        <v>724</v>
      </c>
      <c r="N5702" s="2" t="s">
        <v>8815</v>
      </c>
      <c r="O5702" s="2" t="s">
        <v>32</v>
      </c>
      <c r="P5702" s="24">
        <v>0</v>
      </c>
      <c r="Q5702" s="24">
        <v>1</v>
      </c>
      <c r="R5702" s="27" t="s">
        <v>1568</v>
      </c>
      <c r="S5702" s="28" t="s">
        <v>1589</v>
      </c>
      <c r="T5702" s="2" t="s">
        <v>33</v>
      </c>
      <c r="U5702" s="2">
        <v>0</v>
      </c>
      <c r="V5702" s="2" t="s">
        <v>17683</v>
      </c>
      <c r="W5702" s="2" t="s">
        <v>34</v>
      </c>
      <c r="X5702" s="58" t="s">
        <v>5927</v>
      </c>
      <c r="Z5702" s="2">
        <v>412000</v>
      </c>
      <c r="AB5702" s="58">
        <v>46086.672326388885</v>
      </c>
      <c r="AC5702" s="2">
        <v>0</v>
      </c>
      <c r="AD5702" s="104">
        <v>412000</v>
      </c>
      <c r="AE5702" s="2">
        <v>46086.672326388885</v>
      </c>
      <c r="AG5702" s="2">
        <v>78095</v>
      </c>
    </row>
    <row r="5703" spans="1:33" ht="45" x14ac:dyDescent="0.25">
      <c r="A5703" s="2" t="s">
        <v>7577</v>
      </c>
      <c r="B5703" s="2" t="s">
        <v>5760</v>
      </c>
      <c r="C5703" s="2" t="s">
        <v>7578</v>
      </c>
      <c r="F5703" s="2" t="s">
        <v>7579</v>
      </c>
      <c r="G5703" s="2" t="s">
        <v>7580</v>
      </c>
      <c r="H5703" s="2" t="s">
        <v>7581</v>
      </c>
      <c r="I5703" s="2" t="s">
        <v>20702</v>
      </c>
      <c r="J5703" s="2" t="s">
        <v>28</v>
      </c>
      <c r="K5703" s="2" t="s">
        <v>29</v>
      </c>
      <c r="L5703" s="2" t="s">
        <v>44</v>
      </c>
      <c r="M5703" s="2" t="s">
        <v>318</v>
      </c>
      <c r="N5703" s="2" t="s">
        <v>4948</v>
      </c>
      <c r="O5703" s="2" t="s">
        <v>32</v>
      </c>
      <c r="P5703" s="24">
        <v>0</v>
      </c>
      <c r="Q5703" s="24">
        <v>1</v>
      </c>
      <c r="R5703" s="27" t="s">
        <v>1568</v>
      </c>
      <c r="S5703" s="28" t="s">
        <v>1589</v>
      </c>
      <c r="T5703" s="2" t="s">
        <v>33</v>
      </c>
      <c r="U5703" s="2">
        <v>0</v>
      </c>
      <c r="V5703" s="2" t="s">
        <v>32960</v>
      </c>
      <c r="W5703" s="2" t="s">
        <v>34</v>
      </c>
      <c r="X5703" s="58" t="s">
        <v>12680</v>
      </c>
      <c r="Z5703" s="2">
        <v>412000</v>
      </c>
      <c r="AB5703" s="58">
        <v>46093.688483796293</v>
      </c>
      <c r="AC5703" s="2">
        <v>0</v>
      </c>
      <c r="AD5703" s="104">
        <v>412000</v>
      </c>
      <c r="AE5703" s="2">
        <v>46093.688483796293</v>
      </c>
      <c r="AG5703" s="2">
        <v>115596</v>
      </c>
    </row>
    <row r="5704" spans="1:33" ht="45" x14ac:dyDescent="0.25">
      <c r="A5704" s="2" t="s">
        <v>6595</v>
      </c>
      <c r="B5704" s="2" t="s">
        <v>5760</v>
      </c>
      <c r="C5704" s="2" t="s">
        <v>6596</v>
      </c>
      <c r="F5704" s="2" t="s">
        <v>6597</v>
      </c>
      <c r="G5704" s="2" t="s">
        <v>6598</v>
      </c>
      <c r="H5704" s="2" t="s">
        <v>6599</v>
      </c>
      <c r="I5704" s="2" t="s">
        <v>20069</v>
      </c>
      <c r="J5704" s="2" t="s">
        <v>28</v>
      </c>
      <c r="K5704" s="2" t="s">
        <v>173</v>
      </c>
      <c r="L5704" s="2" t="s">
        <v>1815</v>
      </c>
      <c r="M5704" s="2" t="s">
        <v>1646</v>
      </c>
      <c r="N5704" s="2" t="s">
        <v>5196</v>
      </c>
      <c r="O5704" s="2" t="s">
        <v>32</v>
      </c>
      <c r="P5704" s="24">
        <v>0</v>
      </c>
      <c r="Q5704" s="24">
        <v>1</v>
      </c>
      <c r="R5704" s="27" t="s">
        <v>1568</v>
      </c>
      <c r="S5704" s="28" t="s">
        <v>1589</v>
      </c>
      <c r="T5704" s="2" t="s">
        <v>33</v>
      </c>
      <c r="U5704" s="2">
        <v>0</v>
      </c>
      <c r="V5704" s="2" t="s">
        <v>16054</v>
      </c>
      <c r="W5704" s="2" t="s">
        <v>34</v>
      </c>
      <c r="X5704" s="58" t="s">
        <v>5754</v>
      </c>
      <c r="Z5704" s="2">
        <v>412000</v>
      </c>
      <c r="AB5704" s="58">
        <v>46091.917928240742</v>
      </c>
      <c r="AC5704" s="2">
        <v>0</v>
      </c>
      <c r="AD5704" s="104">
        <v>412000</v>
      </c>
      <c r="AE5704" s="2">
        <v>46091.917928240742</v>
      </c>
      <c r="AG5704" s="2">
        <v>104615</v>
      </c>
    </row>
    <row r="5705" spans="1:33" ht="45" x14ac:dyDescent="0.25">
      <c r="A5705" s="2" t="s">
        <v>8957</v>
      </c>
      <c r="B5705" s="2" t="s">
        <v>5760</v>
      </c>
      <c r="C5705" s="2" t="s">
        <v>8958</v>
      </c>
      <c r="F5705" s="2" t="s">
        <v>8959</v>
      </c>
      <c r="G5705" s="2" t="s">
        <v>8960</v>
      </c>
      <c r="H5705" s="2" t="s">
        <v>8961</v>
      </c>
      <c r="I5705" s="2" t="s">
        <v>21828</v>
      </c>
      <c r="J5705" s="2" t="s">
        <v>28</v>
      </c>
      <c r="K5705" s="2" t="s">
        <v>51</v>
      </c>
      <c r="L5705" s="2" t="s">
        <v>1133</v>
      </c>
      <c r="M5705" s="2" t="s">
        <v>1134</v>
      </c>
      <c r="N5705" s="2" t="s">
        <v>3534</v>
      </c>
      <c r="O5705" s="2" t="s">
        <v>32</v>
      </c>
      <c r="P5705" s="24">
        <v>0</v>
      </c>
      <c r="Q5705" s="24">
        <v>1</v>
      </c>
      <c r="R5705" s="27" t="s">
        <v>1568</v>
      </c>
      <c r="S5705" s="28" t="s">
        <v>1589</v>
      </c>
      <c r="T5705" s="2" t="s">
        <v>33</v>
      </c>
      <c r="U5705" s="2">
        <v>0</v>
      </c>
      <c r="V5705" s="2" t="s">
        <v>17797</v>
      </c>
      <c r="W5705" s="2" t="s">
        <v>34</v>
      </c>
      <c r="X5705" s="58" t="s">
        <v>5927</v>
      </c>
      <c r="Z5705" s="2">
        <v>412000</v>
      </c>
      <c r="AB5705" s="58">
        <v>46086.682986111111</v>
      </c>
      <c r="AC5705" s="2">
        <v>0</v>
      </c>
      <c r="AD5705" s="104">
        <v>412000</v>
      </c>
      <c r="AE5705" s="2">
        <v>46086.682986111111</v>
      </c>
      <c r="AG5705" s="2">
        <v>78109</v>
      </c>
    </row>
    <row r="5706" spans="1:33" ht="45" x14ac:dyDescent="0.25">
      <c r="A5706" s="2" t="s">
        <v>11683</v>
      </c>
      <c r="B5706" s="2" t="s">
        <v>5760</v>
      </c>
      <c r="C5706" s="2" t="s">
        <v>11684</v>
      </c>
      <c r="F5706" s="2" t="s">
        <v>11685</v>
      </c>
      <c r="G5706" s="2" t="s">
        <v>11686</v>
      </c>
      <c r="H5706" s="2" t="s">
        <v>11687</v>
      </c>
      <c r="I5706" s="2" t="s">
        <v>22340</v>
      </c>
      <c r="J5706" s="2" t="s">
        <v>28</v>
      </c>
      <c r="K5706" s="2" t="s">
        <v>68</v>
      </c>
      <c r="L5706" s="2" t="s">
        <v>10710</v>
      </c>
      <c r="M5706" s="2" t="s">
        <v>259</v>
      </c>
      <c r="N5706" s="2" t="s">
        <v>10711</v>
      </c>
      <c r="O5706" s="2" t="s">
        <v>705</v>
      </c>
      <c r="P5706" s="24">
        <v>0</v>
      </c>
      <c r="Q5706" s="24">
        <v>0</v>
      </c>
      <c r="R5706" s="27" t="s">
        <v>1578</v>
      </c>
      <c r="S5706" s="28" t="s">
        <v>1589</v>
      </c>
      <c r="T5706" s="2" t="s">
        <v>33</v>
      </c>
      <c r="U5706" s="2">
        <v>0</v>
      </c>
      <c r="V5706" s="2" t="s">
        <v>5797</v>
      </c>
      <c r="W5706" s="2" t="s">
        <v>34</v>
      </c>
      <c r="AC5706" s="2">
        <v>0</v>
      </c>
      <c r="AD5706" s="104"/>
    </row>
    <row r="5707" spans="1:33" ht="45" x14ac:dyDescent="0.25">
      <c r="A5707" s="2" t="s">
        <v>10457</v>
      </c>
      <c r="B5707" s="2" t="s">
        <v>5760</v>
      </c>
      <c r="C5707" s="2" t="s">
        <v>10458</v>
      </c>
      <c r="F5707" s="2" t="s">
        <v>10459</v>
      </c>
      <c r="G5707" s="2" t="s">
        <v>10460</v>
      </c>
      <c r="H5707" s="2" t="s">
        <v>10461</v>
      </c>
      <c r="I5707" s="2" t="s">
        <v>22482</v>
      </c>
      <c r="J5707" s="2" t="s">
        <v>28</v>
      </c>
      <c r="K5707" s="2" t="s">
        <v>68</v>
      </c>
      <c r="L5707" s="2" t="s">
        <v>65</v>
      </c>
      <c r="M5707" s="2" t="s">
        <v>161</v>
      </c>
      <c r="N5707" s="2" t="s">
        <v>4278</v>
      </c>
      <c r="O5707" s="2" t="s">
        <v>32</v>
      </c>
      <c r="P5707" s="24">
        <v>0</v>
      </c>
      <c r="Q5707" s="24">
        <v>1</v>
      </c>
      <c r="R5707" s="27" t="s">
        <v>1568</v>
      </c>
      <c r="S5707" s="28" t="s">
        <v>1589</v>
      </c>
      <c r="T5707" s="2" t="s">
        <v>33</v>
      </c>
      <c r="U5707" s="2">
        <v>0</v>
      </c>
      <c r="V5707" s="2" t="s">
        <v>30036</v>
      </c>
      <c r="W5707" s="2" t="s">
        <v>34</v>
      </c>
      <c r="X5707" s="58" t="s">
        <v>5754</v>
      </c>
      <c r="Z5707" s="2">
        <v>412000</v>
      </c>
      <c r="AB5707" s="58">
        <v>46091.448958333334</v>
      </c>
      <c r="AC5707" s="2">
        <v>0</v>
      </c>
      <c r="AD5707" s="104">
        <v>412000</v>
      </c>
      <c r="AE5707" s="2">
        <v>46091.448958333334</v>
      </c>
      <c r="AG5707" s="2">
        <v>92823</v>
      </c>
    </row>
    <row r="5708" spans="1:33" ht="45" x14ac:dyDescent="0.25">
      <c r="A5708" s="2" t="s">
        <v>9019</v>
      </c>
      <c r="B5708" s="2" t="s">
        <v>5760</v>
      </c>
      <c r="C5708" s="2" t="s">
        <v>9020</v>
      </c>
      <c r="F5708" s="2" t="s">
        <v>9021</v>
      </c>
      <c r="G5708" s="2" t="s">
        <v>9022</v>
      </c>
      <c r="H5708" s="2" t="s">
        <v>9023</v>
      </c>
      <c r="I5708" s="2" t="s">
        <v>21829</v>
      </c>
      <c r="J5708" s="2" t="s">
        <v>28</v>
      </c>
      <c r="K5708" s="2" t="s">
        <v>51</v>
      </c>
      <c r="L5708" s="2" t="s">
        <v>297</v>
      </c>
      <c r="M5708" s="2" t="s">
        <v>808</v>
      </c>
      <c r="N5708" s="2" t="s">
        <v>5451</v>
      </c>
      <c r="O5708" s="2" t="s">
        <v>32</v>
      </c>
      <c r="P5708" s="24">
        <v>0</v>
      </c>
      <c r="Q5708" s="24">
        <v>1</v>
      </c>
      <c r="R5708" s="27" t="s">
        <v>1568</v>
      </c>
      <c r="S5708" s="28" t="s">
        <v>1589</v>
      </c>
      <c r="T5708" s="2" t="s">
        <v>33</v>
      </c>
      <c r="U5708" s="2">
        <v>0</v>
      </c>
      <c r="V5708" s="2" t="s">
        <v>18533</v>
      </c>
      <c r="W5708" s="2" t="s">
        <v>34</v>
      </c>
      <c r="X5708" s="58" t="s">
        <v>5927</v>
      </c>
      <c r="Z5708" s="2">
        <v>412000</v>
      </c>
      <c r="AB5708" s="58">
        <v>46086.714490740742</v>
      </c>
      <c r="AC5708" s="2">
        <v>0</v>
      </c>
      <c r="AD5708" s="104">
        <v>412000</v>
      </c>
      <c r="AE5708" s="2">
        <v>46086.714490740742</v>
      </c>
      <c r="AG5708" s="2">
        <v>79535</v>
      </c>
    </row>
    <row r="5709" spans="1:33" ht="45" x14ac:dyDescent="0.25">
      <c r="A5709" s="2" t="s">
        <v>9447</v>
      </c>
      <c r="B5709" s="2" t="s">
        <v>5760</v>
      </c>
      <c r="C5709" s="2" t="s">
        <v>9448</v>
      </c>
      <c r="F5709" s="2" t="s">
        <v>9449</v>
      </c>
      <c r="G5709" s="2" t="s">
        <v>9450</v>
      </c>
      <c r="H5709" s="2" t="s">
        <v>9451</v>
      </c>
      <c r="I5709" s="2" t="s">
        <v>21830</v>
      </c>
      <c r="J5709" s="2" t="s">
        <v>28</v>
      </c>
      <c r="K5709" s="2" t="s">
        <v>51</v>
      </c>
      <c r="L5709" s="2" t="s">
        <v>959</v>
      </c>
      <c r="M5709" s="2" t="s">
        <v>1077</v>
      </c>
      <c r="N5709" s="2" t="s">
        <v>9362</v>
      </c>
      <c r="O5709" s="2" t="s">
        <v>37</v>
      </c>
      <c r="P5709" s="24">
        <v>0</v>
      </c>
      <c r="Q5709" s="24">
        <v>0</v>
      </c>
      <c r="R5709" s="27" t="s">
        <v>1578</v>
      </c>
      <c r="S5709" s="28" t="s">
        <v>1589</v>
      </c>
      <c r="T5709" s="2" t="s">
        <v>33</v>
      </c>
      <c r="U5709" s="2">
        <v>0</v>
      </c>
      <c r="V5709" s="2" t="s">
        <v>28081</v>
      </c>
      <c r="W5709" s="2" t="s">
        <v>34</v>
      </c>
      <c r="X5709" s="58" t="s">
        <v>12680</v>
      </c>
      <c r="Z5709" s="2">
        <v>412000</v>
      </c>
      <c r="AB5709" s="58">
        <v>46093.520729166667</v>
      </c>
      <c r="AC5709" s="2">
        <v>0</v>
      </c>
      <c r="AD5709" s="104">
        <v>412000</v>
      </c>
      <c r="AE5709" s="2">
        <v>46093.520729166667</v>
      </c>
      <c r="AG5709" s="2">
        <v>102680</v>
      </c>
    </row>
    <row r="5710" spans="1:33" ht="45" x14ac:dyDescent="0.25">
      <c r="A5710" s="2" t="s">
        <v>11006</v>
      </c>
      <c r="B5710" s="2" t="s">
        <v>5760</v>
      </c>
      <c r="C5710" s="2" t="s">
        <v>11007</v>
      </c>
      <c r="F5710" s="2" t="s">
        <v>11008</v>
      </c>
      <c r="G5710" s="2" t="s">
        <v>11009</v>
      </c>
      <c r="H5710" s="2" t="s">
        <v>11010</v>
      </c>
      <c r="I5710" s="2" t="s">
        <v>22483</v>
      </c>
      <c r="J5710" s="2" t="s">
        <v>28</v>
      </c>
      <c r="K5710" s="2" t="s">
        <v>68</v>
      </c>
      <c r="L5710" s="2" t="s">
        <v>260</v>
      </c>
      <c r="M5710" s="2" t="s">
        <v>261</v>
      </c>
      <c r="N5710" s="2" t="s">
        <v>4637</v>
      </c>
      <c r="O5710" s="2" t="s">
        <v>19490</v>
      </c>
      <c r="P5710" s="24">
        <v>0</v>
      </c>
      <c r="Q5710" s="24">
        <v>0</v>
      </c>
      <c r="R5710" s="27" t="s">
        <v>1579</v>
      </c>
      <c r="S5710" s="28" t="s">
        <v>1589</v>
      </c>
      <c r="T5710" s="2" t="s">
        <v>33</v>
      </c>
      <c r="U5710" s="2">
        <v>412000</v>
      </c>
      <c r="V5710" s="2" t="s">
        <v>5789</v>
      </c>
      <c r="W5710" s="2" t="s">
        <v>34</v>
      </c>
      <c r="X5710" s="58" t="s">
        <v>32611</v>
      </c>
      <c r="Y5710" s="2" t="s">
        <v>39</v>
      </c>
      <c r="Z5710" s="2">
        <v>412000</v>
      </c>
      <c r="AA5710" s="2" t="s">
        <v>40</v>
      </c>
      <c r="AB5710" s="58">
        <v>46185.496550925927</v>
      </c>
      <c r="AC5710" s="2">
        <v>0</v>
      </c>
      <c r="AD5710" s="104">
        <v>412000</v>
      </c>
      <c r="AE5710" s="2">
        <v>46185.496550925927</v>
      </c>
      <c r="AG5710" s="2">
        <v>114471</v>
      </c>
    </row>
    <row r="5711" spans="1:33" ht="60" x14ac:dyDescent="0.25">
      <c r="A5711" s="2" t="s">
        <v>6189</v>
      </c>
      <c r="B5711" s="2" t="s">
        <v>5760</v>
      </c>
      <c r="C5711" s="2" t="s">
        <v>6190</v>
      </c>
      <c r="F5711" s="2" t="s">
        <v>6191</v>
      </c>
      <c r="G5711" s="2" t="s">
        <v>6192</v>
      </c>
      <c r="H5711" s="2" t="s">
        <v>6193</v>
      </c>
      <c r="I5711" s="2" t="s">
        <v>20161</v>
      </c>
      <c r="J5711" s="2" t="s">
        <v>28</v>
      </c>
      <c r="K5711" s="2" t="s">
        <v>173</v>
      </c>
      <c r="L5711" s="2" t="s">
        <v>438</v>
      </c>
      <c r="M5711" s="2" t="s">
        <v>439</v>
      </c>
      <c r="N5711" s="2" t="s">
        <v>5925</v>
      </c>
      <c r="O5711" s="2" t="s">
        <v>32</v>
      </c>
      <c r="P5711" s="24">
        <v>0</v>
      </c>
      <c r="Q5711" s="24">
        <v>1</v>
      </c>
      <c r="R5711" s="27" t="s">
        <v>1568</v>
      </c>
      <c r="S5711" s="28" t="s">
        <v>1589</v>
      </c>
      <c r="T5711" s="2" t="s">
        <v>33</v>
      </c>
      <c r="U5711" s="2">
        <v>0</v>
      </c>
      <c r="V5711" s="2" t="s">
        <v>30383</v>
      </c>
      <c r="W5711" s="2" t="s">
        <v>34</v>
      </c>
      <c r="X5711" s="58" t="s">
        <v>5789</v>
      </c>
      <c r="Z5711" s="2">
        <v>412000</v>
      </c>
      <c r="AB5711" s="58">
        <v>46088.537442129629</v>
      </c>
      <c r="AC5711" s="2">
        <v>0</v>
      </c>
      <c r="AD5711" s="104">
        <v>412000</v>
      </c>
      <c r="AE5711" s="2">
        <v>46088.537442129629</v>
      </c>
      <c r="AG5711" s="2">
        <v>80456</v>
      </c>
    </row>
    <row r="5712" spans="1:33" ht="45" x14ac:dyDescent="0.25">
      <c r="A5712" s="2" t="s">
        <v>6527</v>
      </c>
      <c r="B5712" s="2" t="s">
        <v>5760</v>
      </c>
      <c r="C5712" s="2" t="s">
        <v>6528</v>
      </c>
      <c r="F5712" s="2" t="s">
        <v>5901</v>
      </c>
      <c r="G5712" s="2" t="s">
        <v>5902</v>
      </c>
      <c r="H5712" s="2" t="s">
        <v>5903</v>
      </c>
      <c r="I5712" s="2" t="s">
        <v>20162</v>
      </c>
      <c r="J5712" s="2" t="s">
        <v>28</v>
      </c>
      <c r="K5712" s="2" t="s">
        <v>173</v>
      </c>
      <c r="L5712" s="2" t="s">
        <v>468</v>
      </c>
      <c r="M5712" s="2" t="s">
        <v>469</v>
      </c>
      <c r="N5712" s="2" t="s">
        <v>3354</v>
      </c>
      <c r="O5712" s="2" t="s">
        <v>32</v>
      </c>
      <c r="P5712" s="24">
        <v>0</v>
      </c>
      <c r="Q5712" s="24">
        <v>1</v>
      </c>
      <c r="R5712" s="27" t="s">
        <v>1568</v>
      </c>
      <c r="S5712" s="28" t="s">
        <v>1589</v>
      </c>
      <c r="T5712" s="2" t="s">
        <v>33</v>
      </c>
      <c r="U5712" s="2">
        <v>0</v>
      </c>
      <c r="V5712" s="2" t="s">
        <v>19078</v>
      </c>
      <c r="W5712" s="2" t="s">
        <v>34</v>
      </c>
      <c r="X5712" s="58" t="s">
        <v>12666</v>
      </c>
      <c r="Z5712" s="2">
        <v>412000</v>
      </c>
      <c r="AB5712" s="58">
        <v>46092.396863425929</v>
      </c>
      <c r="AC5712" s="2">
        <v>0</v>
      </c>
      <c r="AD5712" s="104">
        <v>412000</v>
      </c>
      <c r="AE5712" s="2">
        <v>46092.396863425929</v>
      </c>
      <c r="AG5712" s="2">
        <v>113006</v>
      </c>
    </row>
    <row r="5713" spans="1:33" ht="60" x14ac:dyDescent="0.25">
      <c r="A5713" s="2" t="s">
        <v>8448</v>
      </c>
      <c r="B5713" s="2" t="s">
        <v>5760</v>
      </c>
      <c r="C5713" s="2" t="s">
        <v>8449</v>
      </c>
      <c r="F5713" s="2" t="s">
        <v>8305</v>
      </c>
      <c r="G5713" s="2" t="s">
        <v>8306</v>
      </c>
      <c r="H5713" s="2" t="s">
        <v>8307</v>
      </c>
      <c r="I5713" s="2" t="s">
        <v>21224</v>
      </c>
      <c r="J5713" s="2" t="s">
        <v>28</v>
      </c>
      <c r="K5713" s="2" t="s">
        <v>78</v>
      </c>
      <c r="L5713" s="2" t="s">
        <v>208</v>
      </c>
      <c r="M5713" s="2" t="s">
        <v>330</v>
      </c>
      <c r="N5713" s="2" t="s">
        <v>4057</v>
      </c>
      <c r="O5713" s="2" t="s">
        <v>705</v>
      </c>
      <c r="P5713" s="24">
        <v>0</v>
      </c>
      <c r="Q5713" s="24">
        <v>0</v>
      </c>
      <c r="R5713" s="27" t="s">
        <v>1578</v>
      </c>
      <c r="S5713" s="28" t="s">
        <v>1589</v>
      </c>
      <c r="T5713" s="2" t="s">
        <v>33</v>
      </c>
      <c r="U5713" s="2">
        <v>0</v>
      </c>
      <c r="V5713" s="2" t="s">
        <v>5927</v>
      </c>
      <c r="W5713" s="2" t="s">
        <v>34</v>
      </c>
      <c r="AC5713" s="2">
        <v>0</v>
      </c>
      <c r="AD5713" s="104"/>
    </row>
    <row r="5714" spans="1:33" ht="45" x14ac:dyDescent="0.25">
      <c r="A5714" s="2" t="s">
        <v>9207</v>
      </c>
      <c r="B5714" s="2" t="s">
        <v>5760</v>
      </c>
      <c r="C5714" s="2" t="s">
        <v>9208</v>
      </c>
      <c r="F5714" s="2" t="s">
        <v>9209</v>
      </c>
      <c r="G5714" s="2" t="s">
        <v>9210</v>
      </c>
      <c r="H5714" s="2" t="s">
        <v>9211</v>
      </c>
      <c r="I5714" s="2" t="s">
        <v>21831</v>
      </c>
      <c r="J5714" s="2" t="s">
        <v>28</v>
      </c>
      <c r="K5714" s="2" t="s">
        <v>51</v>
      </c>
      <c r="L5714" s="2" t="s">
        <v>89</v>
      </c>
      <c r="M5714" s="2" t="s">
        <v>1366</v>
      </c>
      <c r="N5714" s="2" t="s">
        <v>5518</v>
      </c>
      <c r="O5714" s="2" t="s">
        <v>32</v>
      </c>
      <c r="P5714" s="24">
        <v>0</v>
      </c>
      <c r="Q5714" s="24">
        <v>1</v>
      </c>
      <c r="R5714" s="27" t="s">
        <v>1568</v>
      </c>
      <c r="S5714" s="28" t="s">
        <v>1589</v>
      </c>
      <c r="T5714" s="2" t="s">
        <v>33</v>
      </c>
      <c r="U5714" s="2">
        <v>0</v>
      </c>
      <c r="V5714" s="2" t="s">
        <v>32960</v>
      </c>
      <c r="W5714" s="2" t="s">
        <v>34</v>
      </c>
      <c r="X5714" s="58" t="s">
        <v>5927</v>
      </c>
      <c r="Z5714" s="2">
        <v>412000</v>
      </c>
      <c r="AB5714" s="58">
        <v>46086.945092592592</v>
      </c>
      <c r="AC5714" s="2">
        <v>0</v>
      </c>
      <c r="AD5714" s="104">
        <v>412000</v>
      </c>
      <c r="AE5714" s="2">
        <v>46086.945092592592</v>
      </c>
      <c r="AG5714" s="2">
        <v>85424</v>
      </c>
    </row>
    <row r="5715" spans="1:33" ht="45" x14ac:dyDescent="0.25">
      <c r="A5715" s="2" t="s">
        <v>11590</v>
      </c>
      <c r="B5715" s="2" t="s">
        <v>5760</v>
      </c>
      <c r="C5715" s="2" t="s">
        <v>11591</v>
      </c>
      <c r="F5715" s="2" t="s">
        <v>11592</v>
      </c>
      <c r="G5715" s="2" t="s">
        <v>11593</v>
      </c>
      <c r="H5715" s="2" t="s">
        <v>11594</v>
      </c>
      <c r="I5715" s="2" t="s">
        <v>22484</v>
      </c>
      <c r="J5715" s="2" t="s">
        <v>28</v>
      </c>
      <c r="K5715" s="2" t="s">
        <v>68</v>
      </c>
      <c r="L5715" s="2" t="s">
        <v>238</v>
      </c>
      <c r="M5715" s="2" t="s">
        <v>446</v>
      </c>
      <c r="N5715" s="2" t="s">
        <v>3977</v>
      </c>
      <c r="O5715" s="2" t="s">
        <v>32</v>
      </c>
      <c r="P5715" s="24">
        <v>0</v>
      </c>
      <c r="Q5715" s="24">
        <v>1</v>
      </c>
      <c r="R5715" s="27" t="s">
        <v>1568</v>
      </c>
      <c r="S5715" s="28" t="s">
        <v>1589</v>
      </c>
      <c r="T5715" s="2" t="s">
        <v>33</v>
      </c>
      <c r="U5715" s="2">
        <v>0</v>
      </c>
      <c r="V5715" s="2" t="s">
        <v>19231</v>
      </c>
      <c r="W5715" s="2" t="s">
        <v>34</v>
      </c>
      <c r="X5715" s="58" t="s">
        <v>12666</v>
      </c>
      <c r="Z5715" s="2">
        <v>412000</v>
      </c>
      <c r="AB5715" s="58">
        <v>46092.55263888889</v>
      </c>
      <c r="AC5715" s="2">
        <v>0</v>
      </c>
      <c r="AD5715" s="104">
        <v>412000</v>
      </c>
      <c r="AE5715" s="2">
        <v>46092.55263888889</v>
      </c>
      <c r="AG5715" s="2">
        <v>114475</v>
      </c>
    </row>
    <row r="5716" spans="1:33" ht="45" x14ac:dyDescent="0.25">
      <c r="A5716" s="2" t="s">
        <v>9920</v>
      </c>
      <c r="B5716" s="2" t="s">
        <v>5760</v>
      </c>
      <c r="C5716" s="2" t="s">
        <v>9921</v>
      </c>
      <c r="F5716" s="2" t="s">
        <v>9922</v>
      </c>
      <c r="G5716" s="2" t="s">
        <v>9923</v>
      </c>
      <c r="H5716" s="2" t="s">
        <v>9924</v>
      </c>
      <c r="I5716" s="2" t="s">
        <v>22490</v>
      </c>
      <c r="J5716" s="2" t="s">
        <v>28</v>
      </c>
      <c r="K5716" s="2" t="s">
        <v>68</v>
      </c>
      <c r="L5716" s="2" t="s">
        <v>1082</v>
      </c>
      <c r="M5716" s="2" t="s">
        <v>1083</v>
      </c>
      <c r="N5716" s="2" t="s">
        <v>5013</v>
      </c>
      <c r="O5716" s="2" t="s">
        <v>705</v>
      </c>
      <c r="P5716" s="24">
        <v>0</v>
      </c>
      <c r="Q5716" s="24">
        <v>0</v>
      </c>
      <c r="R5716" s="27" t="s">
        <v>1578</v>
      </c>
      <c r="S5716" s="28" t="s">
        <v>1582</v>
      </c>
      <c r="T5716" s="2" t="s">
        <v>160</v>
      </c>
      <c r="U5716" s="2">
        <v>0</v>
      </c>
      <c r="V5716" s="2" t="s">
        <v>12666</v>
      </c>
      <c r="W5716" s="2" t="s">
        <v>34</v>
      </c>
      <c r="AC5716" s="2">
        <v>0</v>
      </c>
      <c r="AD5716" s="104"/>
    </row>
    <row r="5717" spans="1:33" ht="45" x14ac:dyDescent="0.25">
      <c r="A5717" s="2" t="s">
        <v>5799</v>
      </c>
      <c r="B5717" s="2" t="s">
        <v>5760</v>
      </c>
      <c r="C5717" s="2" t="s">
        <v>5800</v>
      </c>
      <c r="F5717" s="2" t="s">
        <v>5801</v>
      </c>
      <c r="G5717" s="2" t="s">
        <v>5802</v>
      </c>
      <c r="H5717" s="2" t="s">
        <v>5803</v>
      </c>
      <c r="I5717" s="2" t="s">
        <v>19584</v>
      </c>
      <c r="J5717" s="2" t="s">
        <v>28</v>
      </c>
      <c r="K5717" s="2" t="s">
        <v>48</v>
      </c>
      <c r="L5717" s="2" t="s">
        <v>108</v>
      </c>
      <c r="M5717" s="2" t="s">
        <v>255</v>
      </c>
      <c r="N5717" s="2" t="s">
        <v>5319</v>
      </c>
      <c r="O5717" s="2" t="s">
        <v>705</v>
      </c>
      <c r="P5717" s="24">
        <v>0</v>
      </c>
      <c r="Q5717" s="24">
        <v>0</v>
      </c>
      <c r="R5717" s="27" t="s">
        <v>1578</v>
      </c>
      <c r="S5717" s="28" t="s">
        <v>1589</v>
      </c>
      <c r="T5717" s="2" t="s">
        <v>33</v>
      </c>
      <c r="U5717" s="2">
        <v>0</v>
      </c>
      <c r="V5717" s="2" t="s">
        <v>5797</v>
      </c>
      <c r="W5717" s="2" t="s">
        <v>34</v>
      </c>
      <c r="AC5717" s="2">
        <v>0</v>
      </c>
      <c r="AD5717" s="104"/>
    </row>
    <row r="5718" spans="1:33" ht="60" x14ac:dyDescent="0.25">
      <c r="A5718" s="2" t="s">
        <v>11780</v>
      </c>
      <c r="B5718" s="2" t="s">
        <v>5760</v>
      </c>
      <c r="C5718" s="2" t="s">
        <v>11781</v>
      </c>
      <c r="F5718" s="2" t="s">
        <v>11514</v>
      </c>
      <c r="G5718" s="2" t="s">
        <v>11515</v>
      </c>
      <c r="H5718" s="2" t="s">
        <v>11516</v>
      </c>
      <c r="I5718" s="2" t="s">
        <v>22485</v>
      </c>
      <c r="J5718" s="2" t="s">
        <v>28</v>
      </c>
      <c r="K5718" s="2" t="s">
        <v>68</v>
      </c>
      <c r="L5718" s="2" t="s">
        <v>270</v>
      </c>
      <c r="M5718" s="2" t="s">
        <v>464</v>
      </c>
      <c r="N5718" s="2" t="s">
        <v>10482</v>
      </c>
      <c r="O5718" s="2" t="s">
        <v>705</v>
      </c>
      <c r="P5718" s="24">
        <v>0</v>
      </c>
      <c r="Q5718" s="24">
        <v>0</v>
      </c>
      <c r="R5718" s="27" t="s">
        <v>1578</v>
      </c>
      <c r="S5718" s="28" t="s">
        <v>1589</v>
      </c>
      <c r="T5718" s="2" t="s">
        <v>33</v>
      </c>
      <c r="U5718" s="2">
        <v>0</v>
      </c>
      <c r="V5718" s="2" t="s">
        <v>5789</v>
      </c>
      <c r="W5718" s="2" t="s">
        <v>34</v>
      </c>
      <c r="AC5718" s="2">
        <v>0</v>
      </c>
      <c r="AD5718" s="104"/>
    </row>
    <row r="5719" spans="1:33" ht="45" x14ac:dyDescent="0.25">
      <c r="A5719" s="2" t="s">
        <v>10955</v>
      </c>
      <c r="B5719" s="2" t="s">
        <v>5760</v>
      </c>
      <c r="C5719" s="2" t="s">
        <v>10956</v>
      </c>
      <c r="F5719" s="2" t="s">
        <v>10957</v>
      </c>
      <c r="G5719" s="2" t="s">
        <v>10958</v>
      </c>
      <c r="H5719" s="2" t="s">
        <v>10959</v>
      </c>
      <c r="I5719" s="2" t="s">
        <v>22486</v>
      </c>
      <c r="J5719" s="2" t="s">
        <v>28</v>
      </c>
      <c r="K5719" s="2" t="s">
        <v>68</v>
      </c>
      <c r="L5719" s="2" t="s">
        <v>260</v>
      </c>
      <c r="M5719" s="2" t="s">
        <v>261</v>
      </c>
      <c r="N5719" s="2" t="s">
        <v>4637</v>
      </c>
      <c r="O5719" s="2" t="s">
        <v>32</v>
      </c>
      <c r="P5719" s="24">
        <v>0</v>
      </c>
      <c r="Q5719" s="24">
        <v>1</v>
      </c>
      <c r="R5719" s="27" t="s">
        <v>1568</v>
      </c>
      <c r="S5719" s="28" t="s">
        <v>1589</v>
      </c>
      <c r="T5719" s="2" t="s">
        <v>33</v>
      </c>
      <c r="U5719" s="2">
        <v>0</v>
      </c>
      <c r="V5719" s="2" t="s">
        <v>24823</v>
      </c>
      <c r="W5719" s="2" t="s">
        <v>34</v>
      </c>
      <c r="X5719" s="58" t="s">
        <v>12680</v>
      </c>
      <c r="Z5719" s="2">
        <v>412000</v>
      </c>
      <c r="AB5719" s="58">
        <v>46093.76829861111</v>
      </c>
      <c r="AC5719" s="2">
        <v>0</v>
      </c>
      <c r="AD5719" s="104">
        <v>412000</v>
      </c>
      <c r="AE5719" s="2">
        <v>46093.76829861111</v>
      </c>
      <c r="AG5719" s="2">
        <v>114484</v>
      </c>
    </row>
    <row r="5720" spans="1:33" ht="45" x14ac:dyDescent="0.25">
      <c r="A5720" s="2" t="s">
        <v>11052</v>
      </c>
      <c r="B5720" s="2" t="s">
        <v>5760</v>
      </c>
      <c r="C5720" s="2" t="s">
        <v>11053</v>
      </c>
      <c r="F5720" s="2" t="s">
        <v>11003</v>
      </c>
      <c r="G5720" s="2" t="s">
        <v>11004</v>
      </c>
      <c r="H5720" s="2" t="s">
        <v>11005</v>
      </c>
      <c r="I5720" s="2" t="s">
        <v>22487</v>
      </c>
      <c r="J5720" s="2" t="s">
        <v>28</v>
      </c>
      <c r="K5720" s="2" t="s">
        <v>68</v>
      </c>
      <c r="L5720" s="2" t="s">
        <v>1028</v>
      </c>
      <c r="M5720" s="2" t="s">
        <v>1029</v>
      </c>
      <c r="N5720" s="2" t="s">
        <v>3987</v>
      </c>
      <c r="O5720" s="2" t="s">
        <v>705</v>
      </c>
      <c r="P5720" s="24">
        <v>0</v>
      </c>
      <c r="Q5720" s="24">
        <v>0</v>
      </c>
      <c r="R5720" s="27" t="s">
        <v>1578</v>
      </c>
      <c r="S5720" s="28" t="s">
        <v>1589</v>
      </c>
      <c r="T5720" s="2" t="s">
        <v>33</v>
      </c>
      <c r="U5720" s="2">
        <v>0</v>
      </c>
      <c r="V5720" s="2" t="s">
        <v>5789</v>
      </c>
      <c r="W5720" s="2" t="s">
        <v>34</v>
      </c>
      <c r="AC5720" s="2">
        <v>0</v>
      </c>
      <c r="AD5720" s="104"/>
    </row>
    <row r="5721" spans="1:33" ht="45" x14ac:dyDescent="0.25">
      <c r="A5721" s="2" t="s">
        <v>6194</v>
      </c>
      <c r="B5721" s="2" t="s">
        <v>5760</v>
      </c>
      <c r="C5721" s="2" t="s">
        <v>6195</v>
      </c>
      <c r="F5721" s="2" t="s">
        <v>6196</v>
      </c>
      <c r="G5721" s="2" t="s">
        <v>6197</v>
      </c>
      <c r="H5721" s="2" t="s">
        <v>2557</v>
      </c>
      <c r="I5721" s="2" t="s">
        <v>20163</v>
      </c>
      <c r="J5721" s="2" t="s">
        <v>28</v>
      </c>
      <c r="K5721" s="2" t="s">
        <v>173</v>
      </c>
      <c r="L5721" s="2" t="s">
        <v>283</v>
      </c>
      <c r="M5721" s="2" t="s">
        <v>491</v>
      </c>
      <c r="N5721" s="2" t="s">
        <v>5402</v>
      </c>
      <c r="O5721" s="2" t="s">
        <v>32</v>
      </c>
      <c r="P5721" s="24">
        <v>0</v>
      </c>
      <c r="Q5721" s="24">
        <v>1</v>
      </c>
      <c r="R5721" s="27" t="s">
        <v>1568</v>
      </c>
      <c r="S5721" s="28" t="s">
        <v>1589</v>
      </c>
      <c r="T5721" s="2" t="s">
        <v>33</v>
      </c>
      <c r="U5721" s="2">
        <v>0</v>
      </c>
      <c r="V5721" s="2" t="s">
        <v>18533</v>
      </c>
      <c r="W5721" s="2" t="s">
        <v>34</v>
      </c>
      <c r="X5721" s="58" t="s">
        <v>5797</v>
      </c>
      <c r="Z5721" s="2">
        <v>412000</v>
      </c>
      <c r="AB5721" s="58">
        <v>46087.679039351853</v>
      </c>
      <c r="AC5721" s="2">
        <v>0</v>
      </c>
      <c r="AD5721" s="104">
        <v>412000</v>
      </c>
      <c r="AE5721" s="2">
        <v>46087.679039351853</v>
      </c>
      <c r="AG5721" s="2">
        <v>79423</v>
      </c>
    </row>
    <row r="5722" spans="1:33" ht="45" x14ac:dyDescent="0.25">
      <c r="A5722" s="2" t="s">
        <v>12078</v>
      </c>
      <c r="B5722" s="2" t="s">
        <v>5760</v>
      </c>
      <c r="C5722" s="2" t="s">
        <v>12079</v>
      </c>
      <c r="F5722" s="2" t="s">
        <v>11966</v>
      </c>
      <c r="G5722" s="2" t="s">
        <v>11967</v>
      </c>
      <c r="H5722" s="2" t="s">
        <v>7290</v>
      </c>
      <c r="I5722" s="2" t="s">
        <v>23065</v>
      </c>
      <c r="J5722" s="2" t="s">
        <v>28</v>
      </c>
      <c r="K5722" s="2" t="s">
        <v>61</v>
      </c>
      <c r="L5722" s="2" t="s">
        <v>11911</v>
      </c>
      <c r="M5722" s="2" t="s">
        <v>1549</v>
      </c>
      <c r="N5722" s="2" t="s">
        <v>11912</v>
      </c>
      <c r="O5722" s="2" t="s">
        <v>705</v>
      </c>
      <c r="P5722" s="24">
        <v>0</v>
      </c>
      <c r="Q5722" s="24">
        <v>0</v>
      </c>
      <c r="R5722" s="27" t="s">
        <v>1578</v>
      </c>
      <c r="S5722" s="28" t="s">
        <v>1589</v>
      </c>
      <c r="T5722" s="2" t="s">
        <v>33</v>
      </c>
      <c r="U5722" s="2">
        <v>0</v>
      </c>
      <c r="V5722" s="2" t="s">
        <v>5797</v>
      </c>
      <c r="W5722" s="2" t="s">
        <v>34</v>
      </c>
      <c r="AC5722" s="2">
        <v>0</v>
      </c>
      <c r="AD5722" s="104"/>
    </row>
    <row r="5723" spans="1:33" ht="45" x14ac:dyDescent="0.25">
      <c r="A5723" s="2" t="s">
        <v>10846</v>
      </c>
      <c r="B5723" s="2" t="s">
        <v>5760</v>
      </c>
      <c r="C5723" s="2" t="s">
        <v>10847</v>
      </c>
      <c r="F5723" s="2" t="s">
        <v>10848</v>
      </c>
      <c r="G5723" s="2" t="s">
        <v>10849</v>
      </c>
      <c r="H5723" s="2" t="s">
        <v>10850</v>
      </c>
      <c r="I5723" s="2" t="s">
        <v>22488</v>
      </c>
      <c r="J5723" s="2" t="s">
        <v>28</v>
      </c>
      <c r="K5723" s="2" t="s">
        <v>68</v>
      </c>
      <c r="L5723" s="2" t="s">
        <v>135</v>
      </c>
      <c r="M5723" s="2" t="s">
        <v>136</v>
      </c>
      <c r="N5723" s="2" t="s">
        <v>4960</v>
      </c>
      <c r="O5723" s="2" t="s">
        <v>706</v>
      </c>
      <c r="P5723" s="24">
        <v>0</v>
      </c>
      <c r="Q5723" s="24">
        <v>0</v>
      </c>
      <c r="R5723" s="27" t="s">
        <v>1578</v>
      </c>
      <c r="S5723" s="28" t="s">
        <v>1589</v>
      </c>
      <c r="T5723" s="2" t="s">
        <v>33</v>
      </c>
      <c r="U5723" s="2">
        <v>0</v>
      </c>
      <c r="V5723" s="2" t="s">
        <v>5789</v>
      </c>
      <c r="W5723" s="2" t="s">
        <v>34</v>
      </c>
      <c r="AC5723" s="2">
        <v>0</v>
      </c>
      <c r="AD5723" s="104"/>
    </row>
    <row r="5724" spans="1:33" ht="45" x14ac:dyDescent="0.25">
      <c r="A5724" s="2" t="s">
        <v>6432</v>
      </c>
      <c r="B5724" s="2" t="s">
        <v>5760</v>
      </c>
      <c r="C5724" s="2" t="s">
        <v>6433</v>
      </c>
      <c r="F5724" s="2" t="s">
        <v>6434</v>
      </c>
      <c r="G5724" s="2" t="s">
        <v>6435</v>
      </c>
      <c r="H5724" s="2" t="s">
        <v>6436</v>
      </c>
      <c r="I5724" s="2" t="s">
        <v>20164</v>
      </c>
      <c r="J5724" s="2" t="s">
        <v>28</v>
      </c>
      <c r="K5724" s="2" t="s">
        <v>173</v>
      </c>
      <c r="L5724" s="2" t="s">
        <v>526</v>
      </c>
      <c r="M5724" s="2" t="s">
        <v>527</v>
      </c>
      <c r="N5724" s="2" t="s">
        <v>3314</v>
      </c>
      <c r="O5724" s="2" t="s">
        <v>705</v>
      </c>
      <c r="P5724" s="24">
        <v>0</v>
      </c>
      <c r="Q5724" s="24">
        <v>0</v>
      </c>
      <c r="R5724" s="27" t="s">
        <v>1578</v>
      </c>
      <c r="S5724" s="28" t="s">
        <v>1589</v>
      </c>
      <c r="T5724" s="2" t="s">
        <v>33</v>
      </c>
      <c r="U5724" s="2">
        <v>0</v>
      </c>
      <c r="V5724" s="2" t="s">
        <v>12680</v>
      </c>
      <c r="W5724" s="2" t="s">
        <v>34</v>
      </c>
      <c r="AC5724" s="2">
        <v>0</v>
      </c>
      <c r="AD5724" s="104"/>
    </row>
    <row r="5725" spans="1:33" ht="45" x14ac:dyDescent="0.25">
      <c r="A5725" s="2" t="s">
        <v>6246</v>
      </c>
      <c r="B5725" s="2" t="s">
        <v>5760</v>
      </c>
      <c r="C5725" s="2" t="s">
        <v>6247</v>
      </c>
      <c r="F5725" s="2" t="s">
        <v>6248</v>
      </c>
      <c r="G5725" s="2" t="s">
        <v>6249</v>
      </c>
      <c r="H5725" s="2" t="s">
        <v>6250</v>
      </c>
      <c r="I5725" s="2" t="s">
        <v>20165</v>
      </c>
      <c r="J5725" s="2" t="s">
        <v>28</v>
      </c>
      <c r="K5725" s="2" t="s">
        <v>173</v>
      </c>
      <c r="L5725" s="2" t="s">
        <v>283</v>
      </c>
      <c r="M5725" s="2" t="s">
        <v>491</v>
      </c>
      <c r="N5725" s="2" t="s">
        <v>5402</v>
      </c>
      <c r="O5725" s="2" t="s">
        <v>32</v>
      </c>
      <c r="P5725" s="24">
        <v>0</v>
      </c>
      <c r="Q5725" s="24">
        <v>2</v>
      </c>
      <c r="R5725" s="27" t="s">
        <v>1568</v>
      </c>
      <c r="S5725" s="28" t="s">
        <v>1589</v>
      </c>
      <c r="T5725" s="2" t="s">
        <v>33</v>
      </c>
      <c r="U5725" s="2">
        <v>0</v>
      </c>
      <c r="V5725" s="2" t="s">
        <v>16033</v>
      </c>
      <c r="W5725" s="2" t="s">
        <v>34</v>
      </c>
      <c r="X5725" s="58" t="s">
        <v>5797</v>
      </c>
      <c r="Z5725" s="2">
        <v>412000</v>
      </c>
      <c r="AB5725" s="58">
        <v>46087.678055555552</v>
      </c>
      <c r="AC5725" s="2">
        <v>0</v>
      </c>
      <c r="AD5725" s="104">
        <v>412000</v>
      </c>
      <c r="AE5725" s="2">
        <v>46087.678055555552</v>
      </c>
      <c r="AG5725" s="2">
        <v>79412</v>
      </c>
    </row>
    <row r="5726" spans="1:33" ht="45" x14ac:dyDescent="0.25">
      <c r="A5726" s="2" t="s">
        <v>11555</v>
      </c>
      <c r="B5726" s="2" t="s">
        <v>5760</v>
      </c>
      <c r="C5726" s="2" t="s">
        <v>11556</v>
      </c>
      <c r="F5726" s="2" t="s">
        <v>11557</v>
      </c>
      <c r="G5726" s="2" t="s">
        <v>11558</v>
      </c>
      <c r="H5726" s="2" t="s">
        <v>11559</v>
      </c>
      <c r="I5726" s="2" t="s">
        <v>22489</v>
      </c>
      <c r="J5726" s="2" t="s">
        <v>28</v>
      </c>
      <c r="K5726" s="2" t="s">
        <v>68</v>
      </c>
      <c r="L5726" s="2" t="s">
        <v>238</v>
      </c>
      <c r="M5726" s="2" t="s">
        <v>446</v>
      </c>
      <c r="N5726" s="2" t="s">
        <v>3977</v>
      </c>
      <c r="O5726" s="2" t="s">
        <v>32</v>
      </c>
      <c r="P5726" s="24">
        <v>0</v>
      </c>
      <c r="Q5726" s="24">
        <v>1</v>
      </c>
      <c r="R5726" s="27" t="s">
        <v>1568</v>
      </c>
      <c r="S5726" s="28" t="s">
        <v>1589</v>
      </c>
      <c r="T5726" s="2" t="s">
        <v>33</v>
      </c>
      <c r="U5726" s="2">
        <v>0</v>
      </c>
      <c r="V5726" s="2" t="s">
        <v>19231</v>
      </c>
      <c r="W5726" s="2" t="s">
        <v>34</v>
      </c>
      <c r="X5726" s="58" t="s">
        <v>12666</v>
      </c>
      <c r="Z5726" s="2">
        <v>412000</v>
      </c>
      <c r="AB5726" s="58">
        <v>46092.552881944444</v>
      </c>
      <c r="AC5726" s="2">
        <v>0</v>
      </c>
      <c r="AD5726" s="104">
        <v>412000</v>
      </c>
      <c r="AE5726" s="2">
        <v>46092.552881944444</v>
      </c>
      <c r="AG5726" s="2">
        <v>114493</v>
      </c>
    </row>
    <row r="5727" spans="1:33" ht="45" x14ac:dyDescent="0.25">
      <c r="A5727" s="2" t="s">
        <v>7179</v>
      </c>
      <c r="B5727" s="2" t="s">
        <v>5760</v>
      </c>
      <c r="C5727" s="2" t="s">
        <v>7180</v>
      </c>
      <c r="F5727" s="2" t="s">
        <v>1982</v>
      </c>
      <c r="G5727" s="2" t="s">
        <v>4939</v>
      </c>
      <c r="H5727" s="2" t="s">
        <v>4940</v>
      </c>
      <c r="I5727" s="2" t="s">
        <v>20703</v>
      </c>
      <c r="J5727" s="2" t="s">
        <v>28</v>
      </c>
      <c r="K5727" s="2" t="s">
        <v>29</v>
      </c>
      <c r="L5727" s="2" t="s">
        <v>274</v>
      </c>
      <c r="M5727" s="2" t="s">
        <v>275</v>
      </c>
      <c r="N5727" s="2" t="s">
        <v>4941</v>
      </c>
      <c r="O5727" s="2" t="s">
        <v>32</v>
      </c>
      <c r="P5727" s="24">
        <v>0</v>
      </c>
      <c r="Q5727" s="24">
        <v>1</v>
      </c>
      <c r="R5727" s="27" t="s">
        <v>1568</v>
      </c>
      <c r="S5727" s="28" t="s">
        <v>1589</v>
      </c>
      <c r="T5727" s="2" t="s">
        <v>33</v>
      </c>
      <c r="U5727" s="2">
        <v>0</v>
      </c>
      <c r="V5727" s="2" t="s">
        <v>17884</v>
      </c>
      <c r="W5727" s="2" t="s">
        <v>34</v>
      </c>
      <c r="X5727" s="58" t="s">
        <v>5754</v>
      </c>
      <c r="Z5727" s="2">
        <v>412000</v>
      </c>
      <c r="AB5727" s="58">
        <v>46091.528310185182</v>
      </c>
      <c r="AC5727" s="2">
        <v>0</v>
      </c>
      <c r="AD5727" s="104">
        <v>412000</v>
      </c>
      <c r="AE5727" s="2">
        <v>46091.528310185182</v>
      </c>
      <c r="AG5727" s="2">
        <v>82948</v>
      </c>
    </row>
    <row r="5728" spans="1:33" ht="45" x14ac:dyDescent="0.25">
      <c r="A5728" s="2" t="s">
        <v>8761</v>
      </c>
      <c r="B5728" s="2" t="s">
        <v>5760</v>
      </c>
      <c r="C5728" s="2" t="s">
        <v>8762</v>
      </c>
      <c r="F5728" s="2" t="s">
        <v>8763</v>
      </c>
      <c r="G5728" s="2" t="s">
        <v>8764</v>
      </c>
      <c r="H5728" s="2" t="s">
        <v>8765</v>
      </c>
      <c r="I5728" s="2" t="s">
        <v>21832</v>
      </c>
      <c r="J5728" s="2" t="s">
        <v>28</v>
      </c>
      <c r="K5728" s="2" t="s">
        <v>51</v>
      </c>
      <c r="L5728" s="2" t="s">
        <v>64</v>
      </c>
      <c r="M5728" s="2" t="s">
        <v>1668</v>
      </c>
      <c r="N5728" s="2" t="s">
        <v>8766</v>
      </c>
      <c r="O5728" s="2" t="s">
        <v>32</v>
      </c>
      <c r="P5728" s="24">
        <v>0</v>
      </c>
      <c r="Q5728" s="24">
        <v>1</v>
      </c>
      <c r="R5728" s="27" t="s">
        <v>1568</v>
      </c>
      <c r="S5728" s="28" t="s">
        <v>1589</v>
      </c>
      <c r="T5728" s="2" t="s">
        <v>33</v>
      </c>
      <c r="U5728" s="2">
        <v>0</v>
      </c>
      <c r="V5728" s="2" t="s">
        <v>16054</v>
      </c>
      <c r="W5728" s="2" t="s">
        <v>34</v>
      </c>
      <c r="X5728" s="58" t="s">
        <v>5927</v>
      </c>
      <c r="Z5728" s="2">
        <v>412000</v>
      </c>
      <c r="AB5728" s="58">
        <v>46086.64571759259</v>
      </c>
      <c r="AC5728" s="2">
        <v>0</v>
      </c>
      <c r="AD5728" s="104">
        <v>412000</v>
      </c>
      <c r="AE5728" s="2">
        <v>46086.64571759259</v>
      </c>
      <c r="AG5728" s="2">
        <v>73961</v>
      </c>
    </row>
    <row r="5729" spans="1:33" ht="45" x14ac:dyDescent="0.25">
      <c r="A5729" s="2" t="s">
        <v>6710</v>
      </c>
      <c r="B5729" s="2" t="s">
        <v>5760</v>
      </c>
      <c r="C5729" s="2" t="s">
        <v>6711</v>
      </c>
      <c r="F5729" s="2" t="s">
        <v>6712</v>
      </c>
      <c r="G5729" s="2" t="s">
        <v>6713</v>
      </c>
      <c r="H5729" s="2" t="s">
        <v>6714</v>
      </c>
      <c r="I5729" s="2" t="s">
        <v>20025</v>
      </c>
      <c r="J5729" s="2" t="s">
        <v>28</v>
      </c>
      <c r="K5729" s="2" t="s">
        <v>173</v>
      </c>
      <c r="L5729" s="2" t="s">
        <v>355</v>
      </c>
      <c r="M5729" s="2" t="s">
        <v>356</v>
      </c>
      <c r="N5729" s="2" t="s">
        <v>6414</v>
      </c>
      <c r="O5729" s="2" t="s">
        <v>705</v>
      </c>
      <c r="P5729" s="24">
        <v>0</v>
      </c>
      <c r="Q5729" s="24">
        <v>0</v>
      </c>
      <c r="R5729" s="27" t="s">
        <v>1578</v>
      </c>
      <c r="S5729" s="28" t="s">
        <v>1589</v>
      </c>
      <c r="T5729" s="2" t="s">
        <v>33</v>
      </c>
      <c r="U5729" s="2">
        <v>0</v>
      </c>
      <c r="V5729" s="2" t="s">
        <v>5927</v>
      </c>
      <c r="W5729" s="2" t="s">
        <v>34</v>
      </c>
      <c r="AC5729" s="2">
        <v>0</v>
      </c>
      <c r="AD5729" s="104"/>
    </row>
    <row r="5730" spans="1:33" ht="45" x14ac:dyDescent="0.25">
      <c r="A5730" s="2" t="s">
        <v>10394</v>
      </c>
      <c r="B5730" s="2" t="s">
        <v>5760</v>
      </c>
      <c r="C5730" s="2" t="s">
        <v>10395</v>
      </c>
      <c r="F5730" s="2" t="s">
        <v>9922</v>
      </c>
      <c r="G5730" s="2" t="s">
        <v>9923</v>
      </c>
      <c r="H5730" s="2" t="s">
        <v>9924</v>
      </c>
      <c r="I5730" s="2" t="s">
        <v>22490</v>
      </c>
      <c r="J5730" s="2" t="s">
        <v>28</v>
      </c>
      <c r="K5730" s="2" t="s">
        <v>68</v>
      </c>
      <c r="L5730" s="2" t="s">
        <v>1082</v>
      </c>
      <c r="M5730" s="2" t="s">
        <v>1083</v>
      </c>
      <c r="N5730" s="2" t="s">
        <v>5013</v>
      </c>
      <c r="O5730" s="2" t="s">
        <v>32</v>
      </c>
      <c r="P5730" s="24">
        <v>0</v>
      </c>
      <c r="Q5730" s="24">
        <v>1</v>
      </c>
      <c r="R5730" s="27" t="s">
        <v>1568</v>
      </c>
      <c r="S5730" s="28" t="s">
        <v>1589</v>
      </c>
      <c r="T5730" s="2" t="s">
        <v>33</v>
      </c>
      <c r="U5730" s="2">
        <v>0</v>
      </c>
      <c r="V5730" s="2" t="s">
        <v>19078</v>
      </c>
      <c r="W5730" s="2" t="s">
        <v>34</v>
      </c>
      <c r="X5730" s="58" t="s">
        <v>5754</v>
      </c>
      <c r="Z5730" s="2">
        <v>412000</v>
      </c>
      <c r="AB5730" s="58">
        <v>46091.625393518516</v>
      </c>
      <c r="AC5730" s="2">
        <v>0</v>
      </c>
      <c r="AD5730" s="104">
        <v>412000</v>
      </c>
      <c r="AE5730" s="2">
        <v>46091.625393518516</v>
      </c>
      <c r="AG5730" s="2">
        <v>93124</v>
      </c>
    </row>
    <row r="5731" spans="1:33" ht="45" x14ac:dyDescent="0.25">
      <c r="A5731" s="2" t="s">
        <v>8810</v>
      </c>
      <c r="B5731" s="2" t="s">
        <v>5760</v>
      </c>
      <c r="C5731" s="2" t="s">
        <v>8811</v>
      </c>
      <c r="F5731" s="2" t="s">
        <v>8812</v>
      </c>
      <c r="G5731" s="2" t="s">
        <v>8813</v>
      </c>
      <c r="H5731" s="2" t="s">
        <v>8814</v>
      </c>
      <c r="I5731" s="2" t="s">
        <v>21833</v>
      </c>
      <c r="J5731" s="2" t="s">
        <v>28</v>
      </c>
      <c r="K5731" s="2" t="s">
        <v>51</v>
      </c>
      <c r="L5731" s="2" t="s">
        <v>498</v>
      </c>
      <c r="M5731" s="2" t="s">
        <v>724</v>
      </c>
      <c r="N5731" s="2" t="s">
        <v>8815</v>
      </c>
      <c r="O5731" s="2" t="s">
        <v>32</v>
      </c>
      <c r="P5731" s="24">
        <v>0</v>
      </c>
      <c r="Q5731" s="24">
        <v>1</v>
      </c>
      <c r="R5731" s="27" t="s">
        <v>1568</v>
      </c>
      <c r="S5731" s="28" t="s">
        <v>1589</v>
      </c>
      <c r="T5731" s="2" t="s">
        <v>33</v>
      </c>
      <c r="U5731" s="2">
        <v>0</v>
      </c>
      <c r="V5731" s="2" t="s">
        <v>18533</v>
      </c>
      <c r="W5731" s="2" t="s">
        <v>34</v>
      </c>
      <c r="X5731" s="58" t="s">
        <v>5927</v>
      </c>
      <c r="Z5731" s="2">
        <v>412000</v>
      </c>
      <c r="AB5731" s="58">
        <v>46086.669189814813</v>
      </c>
      <c r="AC5731" s="2">
        <v>0</v>
      </c>
      <c r="AD5731" s="104">
        <v>412000</v>
      </c>
      <c r="AE5731" s="2">
        <v>46086.669189814813</v>
      </c>
      <c r="AG5731" s="2">
        <v>77085</v>
      </c>
    </row>
    <row r="5732" spans="1:33" ht="45" x14ac:dyDescent="0.25">
      <c r="A5732" s="2" t="s">
        <v>10132</v>
      </c>
      <c r="B5732" s="2" t="s">
        <v>5760</v>
      </c>
      <c r="C5732" s="2" t="s">
        <v>10133</v>
      </c>
      <c r="F5732" s="2" t="s">
        <v>10134</v>
      </c>
      <c r="G5732" s="2" t="s">
        <v>10135</v>
      </c>
      <c r="H5732" s="2" t="s">
        <v>9853</v>
      </c>
      <c r="I5732" s="2" t="s">
        <v>22491</v>
      </c>
      <c r="J5732" s="2" t="s">
        <v>28</v>
      </c>
      <c r="K5732" s="2" t="s">
        <v>68</v>
      </c>
      <c r="L5732" s="2" t="s">
        <v>406</v>
      </c>
      <c r="M5732" s="2" t="s">
        <v>444</v>
      </c>
      <c r="N5732" s="2" t="s">
        <v>4185</v>
      </c>
      <c r="O5732" s="2" t="s">
        <v>32</v>
      </c>
      <c r="P5732" s="24">
        <v>0</v>
      </c>
      <c r="Q5732" s="24">
        <v>1</v>
      </c>
      <c r="R5732" s="27" t="s">
        <v>1568</v>
      </c>
      <c r="S5732" s="28" t="s">
        <v>1589</v>
      </c>
      <c r="T5732" s="2" t="s">
        <v>33</v>
      </c>
      <c r="U5732" s="2">
        <v>0</v>
      </c>
      <c r="V5732" s="2" t="s">
        <v>16054</v>
      </c>
      <c r="W5732" s="2" t="s">
        <v>34</v>
      </c>
      <c r="X5732" s="58" t="s">
        <v>5797</v>
      </c>
      <c r="Z5732" s="2">
        <v>412000</v>
      </c>
      <c r="AB5732" s="58">
        <v>46087.472129629627</v>
      </c>
      <c r="AC5732" s="2">
        <v>0</v>
      </c>
      <c r="AD5732" s="104">
        <v>412000</v>
      </c>
      <c r="AE5732" s="2">
        <v>46087.472129629627</v>
      </c>
      <c r="AG5732" s="2">
        <v>80446</v>
      </c>
    </row>
    <row r="5733" spans="1:33" ht="45" x14ac:dyDescent="0.25">
      <c r="A5733" s="2" t="s">
        <v>6586</v>
      </c>
      <c r="B5733" s="2" t="s">
        <v>5760</v>
      </c>
      <c r="C5733" s="2" t="s">
        <v>6587</v>
      </c>
      <c r="F5733" s="2" t="s">
        <v>6588</v>
      </c>
      <c r="G5733" s="2" t="s">
        <v>6589</v>
      </c>
      <c r="H5733" s="2" t="s">
        <v>5383</v>
      </c>
      <c r="I5733" s="2" t="s">
        <v>20166</v>
      </c>
      <c r="J5733" s="2" t="s">
        <v>28</v>
      </c>
      <c r="K5733" s="2" t="s">
        <v>173</v>
      </c>
      <c r="L5733" s="2" t="s">
        <v>500</v>
      </c>
      <c r="M5733" s="2" t="s">
        <v>501</v>
      </c>
      <c r="N5733" s="2" t="s">
        <v>3322</v>
      </c>
      <c r="O5733" s="2" t="s">
        <v>705</v>
      </c>
      <c r="P5733" s="24">
        <v>0</v>
      </c>
      <c r="Q5733" s="24">
        <v>0</v>
      </c>
      <c r="R5733" s="27" t="s">
        <v>1578</v>
      </c>
      <c r="S5733" s="28" t="s">
        <v>1589</v>
      </c>
      <c r="T5733" s="2" t="s">
        <v>33</v>
      </c>
      <c r="U5733" s="2">
        <v>0</v>
      </c>
      <c r="V5733" s="2" t="s">
        <v>5927</v>
      </c>
      <c r="W5733" s="2" t="s">
        <v>34</v>
      </c>
      <c r="AC5733" s="2">
        <v>0</v>
      </c>
      <c r="AD5733" s="104"/>
    </row>
    <row r="5734" spans="1:33" ht="45" x14ac:dyDescent="0.25">
      <c r="A5734" s="2" t="s">
        <v>11607</v>
      </c>
      <c r="B5734" s="2" t="s">
        <v>5760</v>
      </c>
      <c r="C5734" s="2" t="s">
        <v>11608</v>
      </c>
      <c r="F5734" s="2" t="s">
        <v>11609</v>
      </c>
      <c r="G5734" s="2" t="s">
        <v>11610</v>
      </c>
      <c r="H5734" s="2" t="s">
        <v>11611</v>
      </c>
      <c r="I5734" s="2" t="s">
        <v>22492</v>
      </c>
      <c r="J5734" s="2" t="s">
        <v>28</v>
      </c>
      <c r="K5734" s="2" t="s">
        <v>68</v>
      </c>
      <c r="L5734" s="2" t="s">
        <v>260</v>
      </c>
      <c r="M5734" s="2" t="s">
        <v>261</v>
      </c>
      <c r="N5734" s="2" t="s">
        <v>4637</v>
      </c>
      <c r="O5734" s="2" t="s">
        <v>32</v>
      </c>
      <c r="P5734" s="24">
        <v>0</v>
      </c>
      <c r="Q5734" s="24">
        <v>1</v>
      </c>
      <c r="R5734" s="27" t="s">
        <v>1568</v>
      </c>
      <c r="S5734" s="28" t="s">
        <v>1589</v>
      </c>
      <c r="T5734" s="2" t="s">
        <v>33</v>
      </c>
      <c r="U5734" s="2">
        <v>0</v>
      </c>
      <c r="V5734" s="2" t="s">
        <v>24823</v>
      </c>
      <c r="W5734" s="2" t="s">
        <v>34</v>
      </c>
      <c r="X5734" s="58" t="s">
        <v>12680</v>
      </c>
      <c r="Z5734" s="2">
        <v>412000</v>
      </c>
      <c r="AB5734" s="58">
        <v>46093.767962962964</v>
      </c>
      <c r="AC5734" s="2">
        <v>0</v>
      </c>
      <c r="AD5734" s="104">
        <v>412000</v>
      </c>
      <c r="AE5734" s="2">
        <v>46093.767962962964</v>
      </c>
      <c r="AG5734" s="2">
        <v>114467</v>
      </c>
    </row>
    <row r="5735" spans="1:33" ht="60" x14ac:dyDescent="0.25">
      <c r="A5735" s="2" t="s">
        <v>8922</v>
      </c>
      <c r="B5735" s="2" t="s">
        <v>5760</v>
      </c>
      <c r="C5735" s="2" t="s">
        <v>8923</v>
      </c>
      <c r="F5735" s="2" t="s">
        <v>8924</v>
      </c>
      <c r="G5735" s="2" t="s">
        <v>8925</v>
      </c>
      <c r="H5735" s="2" t="s">
        <v>8926</v>
      </c>
      <c r="I5735" s="2" t="s">
        <v>21834</v>
      </c>
      <c r="J5735" s="2" t="s">
        <v>28</v>
      </c>
      <c r="K5735" s="2" t="s">
        <v>51</v>
      </c>
      <c r="L5735" s="2" t="s">
        <v>92</v>
      </c>
      <c r="M5735" s="2" t="s">
        <v>93</v>
      </c>
      <c r="N5735" s="2" t="s">
        <v>5054</v>
      </c>
      <c r="O5735" s="2" t="s">
        <v>32</v>
      </c>
      <c r="P5735" s="24">
        <v>0</v>
      </c>
      <c r="Q5735" s="24">
        <v>1</v>
      </c>
      <c r="R5735" s="27" t="s">
        <v>1568</v>
      </c>
      <c r="S5735" s="28" t="s">
        <v>1589</v>
      </c>
      <c r="T5735" s="2" t="s">
        <v>33</v>
      </c>
      <c r="U5735" s="2">
        <v>0</v>
      </c>
      <c r="V5735" s="2" t="s">
        <v>18533</v>
      </c>
      <c r="W5735" s="2" t="s">
        <v>34</v>
      </c>
      <c r="X5735" s="58" t="s">
        <v>5797</v>
      </c>
      <c r="Z5735" s="2">
        <v>412000</v>
      </c>
      <c r="AB5735" s="58">
        <v>46087.515138888892</v>
      </c>
      <c r="AC5735" s="2">
        <v>0</v>
      </c>
      <c r="AD5735" s="104">
        <v>412000</v>
      </c>
      <c r="AE5735" s="2">
        <v>46087.515138888892</v>
      </c>
      <c r="AG5735" s="2">
        <v>77086</v>
      </c>
    </row>
    <row r="5736" spans="1:33" ht="45" x14ac:dyDescent="0.25">
      <c r="A5736" s="2" t="s">
        <v>9510</v>
      </c>
      <c r="B5736" s="2" t="s">
        <v>5760</v>
      </c>
      <c r="C5736" s="2" t="s">
        <v>9511</v>
      </c>
      <c r="F5736" s="2" t="s">
        <v>9066</v>
      </c>
      <c r="G5736" s="2" t="s">
        <v>9067</v>
      </c>
      <c r="H5736" s="2" t="s">
        <v>9068</v>
      </c>
      <c r="I5736" s="2" t="s">
        <v>21749</v>
      </c>
      <c r="J5736" s="2" t="s">
        <v>28</v>
      </c>
      <c r="K5736" s="2" t="s">
        <v>51</v>
      </c>
      <c r="L5736" s="2" t="s">
        <v>1133</v>
      </c>
      <c r="M5736" s="2" t="s">
        <v>1134</v>
      </c>
      <c r="N5736" s="2" t="s">
        <v>3534</v>
      </c>
      <c r="O5736" s="2" t="s">
        <v>705</v>
      </c>
      <c r="P5736" s="24">
        <v>0</v>
      </c>
      <c r="Q5736" s="24">
        <v>0</v>
      </c>
      <c r="R5736" s="27" t="s">
        <v>1578</v>
      </c>
      <c r="S5736" s="28" t="s">
        <v>1589</v>
      </c>
      <c r="T5736" s="2" t="s">
        <v>33</v>
      </c>
      <c r="U5736" s="2">
        <v>0</v>
      </c>
      <c r="V5736" s="2" t="s">
        <v>5927</v>
      </c>
      <c r="W5736" s="2" t="s">
        <v>34</v>
      </c>
      <c r="AC5736" s="2">
        <v>0</v>
      </c>
      <c r="AD5736" s="104"/>
    </row>
    <row r="5737" spans="1:33" ht="45" x14ac:dyDescent="0.25">
      <c r="A5737" s="2" t="s">
        <v>12390</v>
      </c>
      <c r="B5737" s="2" t="s">
        <v>5760</v>
      </c>
      <c r="C5737" s="2" t="s">
        <v>12391</v>
      </c>
      <c r="F5737" s="2" t="s">
        <v>12392</v>
      </c>
      <c r="G5737" s="2" t="s">
        <v>12393</v>
      </c>
      <c r="H5737" s="2" t="s">
        <v>8422</v>
      </c>
      <c r="I5737" s="2" t="s">
        <v>23592</v>
      </c>
      <c r="J5737" s="2" t="s">
        <v>28</v>
      </c>
      <c r="K5737" s="2" t="s">
        <v>43</v>
      </c>
      <c r="L5737" s="2" t="s">
        <v>372</v>
      </c>
      <c r="M5737" s="2" t="s">
        <v>373</v>
      </c>
      <c r="N5737" s="2" t="s">
        <v>4235</v>
      </c>
      <c r="O5737" s="2" t="s">
        <v>32</v>
      </c>
      <c r="P5737" s="24">
        <v>0</v>
      </c>
      <c r="Q5737" s="24">
        <v>1</v>
      </c>
      <c r="R5737" s="27" t="s">
        <v>1568</v>
      </c>
      <c r="S5737" s="28" t="s">
        <v>1589</v>
      </c>
      <c r="T5737" s="2" t="s">
        <v>33</v>
      </c>
      <c r="U5737" s="2">
        <v>0</v>
      </c>
      <c r="V5737" s="2" t="s">
        <v>18533</v>
      </c>
      <c r="W5737" s="2" t="s">
        <v>34</v>
      </c>
      <c r="X5737" s="58" t="s">
        <v>12666</v>
      </c>
      <c r="Z5737" s="2">
        <v>412000</v>
      </c>
      <c r="AB5737" s="58">
        <v>46092.638356481482</v>
      </c>
      <c r="AC5737" s="2">
        <v>0</v>
      </c>
      <c r="AD5737" s="104">
        <v>412000</v>
      </c>
      <c r="AE5737" s="2">
        <v>46092.638356481482</v>
      </c>
      <c r="AG5737" s="2">
        <v>105019</v>
      </c>
    </row>
    <row r="5738" spans="1:33" ht="60" x14ac:dyDescent="0.25">
      <c r="A5738" s="2" t="s">
        <v>7685</v>
      </c>
      <c r="B5738" s="2" t="s">
        <v>5760</v>
      </c>
      <c r="C5738" s="2" t="s">
        <v>7686</v>
      </c>
      <c r="F5738" s="2" t="s">
        <v>7176</v>
      </c>
      <c r="G5738" s="2" t="s">
        <v>7177</v>
      </c>
      <c r="H5738" s="2" t="s">
        <v>7178</v>
      </c>
      <c r="I5738" s="2" t="s">
        <v>20704</v>
      </c>
      <c r="J5738" s="2" t="s">
        <v>28</v>
      </c>
      <c r="K5738" s="2" t="s">
        <v>29</v>
      </c>
      <c r="L5738" s="2" t="s">
        <v>279</v>
      </c>
      <c r="M5738" s="2" t="s">
        <v>280</v>
      </c>
      <c r="N5738" s="2" t="s">
        <v>5071</v>
      </c>
      <c r="O5738" s="2" t="s">
        <v>32</v>
      </c>
      <c r="P5738" s="24">
        <v>0</v>
      </c>
      <c r="Q5738" s="24">
        <v>1</v>
      </c>
      <c r="R5738" s="27" t="s">
        <v>1568</v>
      </c>
      <c r="S5738" s="28" t="s">
        <v>1585</v>
      </c>
      <c r="T5738" s="2" t="s">
        <v>38</v>
      </c>
      <c r="U5738" s="2">
        <v>0</v>
      </c>
      <c r="V5738" s="2" t="s">
        <v>16051</v>
      </c>
      <c r="W5738" s="2" t="s">
        <v>34</v>
      </c>
      <c r="X5738" s="58" t="s">
        <v>12666</v>
      </c>
      <c r="Z5738" s="2">
        <v>2060000</v>
      </c>
      <c r="AB5738" s="58">
        <v>46092.736875000002</v>
      </c>
      <c r="AC5738" s="2">
        <v>0</v>
      </c>
      <c r="AD5738" s="104">
        <v>2060000</v>
      </c>
      <c r="AE5738" s="2">
        <v>46092.736875000002</v>
      </c>
      <c r="AG5738" s="2">
        <v>80977</v>
      </c>
    </row>
    <row r="5739" spans="1:33" ht="45" x14ac:dyDescent="0.25">
      <c r="A5739" s="2" t="s">
        <v>10596</v>
      </c>
      <c r="B5739" s="2" t="s">
        <v>5760</v>
      </c>
      <c r="C5739" s="2" t="s">
        <v>10597</v>
      </c>
      <c r="F5739" s="2" t="s">
        <v>10598</v>
      </c>
      <c r="G5739" s="2" t="s">
        <v>10599</v>
      </c>
      <c r="H5739" s="2" t="s">
        <v>10600</v>
      </c>
      <c r="I5739" s="2" t="s">
        <v>22493</v>
      </c>
      <c r="J5739" s="2" t="s">
        <v>28</v>
      </c>
      <c r="K5739" s="2" t="s">
        <v>68</v>
      </c>
      <c r="L5739" s="2" t="s">
        <v>809</v>
      </c>
      <c r="M5739" s="2" t="s">
        <v>810</v>
      </c>
      <c r="N5739" s="2" t="s">
        <v>3168</v>
      </c>
      <c r="O5739" s="2" t="s">
        <v>32</v>
      </c>
      <c r="P5739" s="24">
        <v>0</v>
      </c>
      <c r="Q5739" s="24">
        <v>1</v>
      </c>
      <c r="R5739" s="27" t="s">
        <v>1568</v>
      </c>
      <c r="S5739" s="28" t="s">
        <v>1589</v>
      </c>
      <c r="T5739" s="2" t="s">
        <v>33</v>
      </c>
      <c r="U5739" s="2">
        <v>0</v>
      </c>
      <c r="V5739" s="2" t="s">
        <v>32611</v>
      </c>
      <c r="W5739" s="2" t="s">
        <v>34</v>
      </c>
      <c r="X5739" s="58" t="s">
        <v>5754</v>
      </c>
      <c r="Z5739" s="2">
        <v>412000</v>
      </c>
      <c r="AB5739" s="58">
        <v>46091.496481481481</v>
      </c>
      <c r="AC5739" s="2">
        <v>0</v>
      </c>
      <c r="AD5739" s="104">
        <v>412000</v>
      </c>
      <c r="AE5739" s="2">
        <v>46091.496481481481</v>
      </c>
      <c r="AG5739" s="2">
        <v>97457</v>
      </c>
    </row>
    <row r="5740" spans="1:33" ht="45" x14ac:dyDescent="0.25">
      <c r="A5740" s="2" t="s">
        <v>9091</v>
      </c>
      <c r="B5740" s="2" t="s">
        <v>5760</v>
      </c>
      <c r="C5740" s="2" t="s">
        <v>9092</v>
      </c>
      <c r="F5740" s="2" t="s">
        <v>9093</v>
      </c>
      <c r="G5740" s="2" t="s">
        <v>9094</v>
      </c>
      <c r="H5740" s="2" t="s">
        <v>9095</v>
      </c>
      <c r="I5740" s="2" t="s">
        <v>21835</v>
      </c>
      <c r="J5740" s="2" t="s">
        <v>28</v>
      </c>
      <c r="K5740" s="2" t="s">
        <v>51</v>
      </c>
      <c r="L5740" s="2" t="s">
        <v>297</v>
      </c>
      <c r="M5740" s="2" t="s">
        <v>808</v>
      </c>
      <c r="N5740" s="2" t="s">
        <v>5451</v>
      </c>
      <c r="O5740" s="2" t="s">
        <v>32</v>
      </c>
      <c r="P5740" s="24">
        <v>0</v>
      </c>
      <c r="Q5740" s="24">
        <v>1</v>
      </c>
      <c r="R5740" s="27" t="s">
        <v>1568</v>
      </c>
      <c r="S5740" s="28" t="s">
        <v>1589</v>
      </c>
      <c r="T5740" s="2" t="s">
        <v>33</v>
      </c>
      <c r="U5740" s="2">
        <v>0</v>
      </c>
      <c r="V5740" s="2" t="s">
        <v>18533</v>
      </c>
      <c r="W5740" s="2" t="s">
        <v>34</v>
      </c>
      <c r="X5740" s="58" t="s">
        <v>5927</v>
      </c>
      <c r="Z5740" s="2">
        <v>412000</v>
      </c>
      <c r="AB5740" s="58">
        <v>46086.713958333334</v>
      </c>
      <c r="AC5740" s="2">
        <v>0</v>
      </c>
      <c r="AD5740" s="104">
        <v>412000</v>
      </c>
      <c r="AE5740" s="2">
        <v>46086.713958333334</v>
      </c>
      <c r="AG5740" s="2">
        <v>79551</v>
      </c>
    </row>
    <row r="5741" spans="1:33" ht="60" x14ac:dyDescent="0.25">
      <c r="A5741" s="2" t="s">
        <v>7174</v>
      </c>
      <c r="B5741" s="2" t="s">
        <v>5760</v>
      </c>
      <c r="C5741" s="2" t="s">
        <v>7175</v>
      </c>
      <c r="F5741" s="2" t="s">
        <v>7176</v>
      </c>
      <c r="G5741" s="2" t="s">
        <v>7177</v>
      </c>
      <c r="H5741" s="2" t="s">
        <v>7178</v>
      </c>
      <c r="I5741" s="2" t="s">
        <v>20704</v>
      </c>
      <c r="J5741" s="2" t="s">
        <v>28</v>
      </c>
      <c r="K5741" s="2" t="s">
        <v>29</v>
      </c>
      <c r="L5741" s="2" t="s">
        <v>279</v>
      </c>
      <c r="M5741" s="2" t="s">
        <v>280</v>
      </c>
      <c r="N5741" s="2" t="s">
        <v>5071</v>
      </c>
      <c r="O5741" s="2" t="s">
        <v>32</v>
      </c>
      <c r="P5741" s="24">
        <v>0</v>
      </c>
      <c r="Q5741" s="24">
        <v>1</v>
      </c>
      <c r="R5741" s="27" t="s">
        <v>1568</v>
      </c>
      <c r="S5741" s="28" t="s">
        <v>1589</v>
      </c>
      <c r="T5741" s="2" t="s">
        <v>33</v>
      </c>
      <c r="U5741" s="2">
        <v>0</v>
      </c>
      <c r="V5741" s="2" t="s">
        <v>17884</v>
      </c>
      <c r="W5741" s="2" t="s">
        <v>34</v>
      </c>
      <c r="X5741" s="58" t="s">
        <v>12666</v>
      </c>
      <c r="Z5741" s="2">
        <v>412000</v>
      </c>
      <c r="AB5741" s="58">
        <v>46092.737129629626</v>
      </c>
      <c r="AC5741" s="2">
        <v>0</v>
      </c>
      <c r="AD5741" s="104">
        <v>412000</v>
      </c>
      <c r="AE5741" s="2">
        <v>46092.737129629626</v>
      </c>
      <c r="AG5741" s="2">
        <v>80916</v>
      </c>
    </row>
    <row r="5742" spans="1:33" ht="45" x14ac:dyDescent="0.25">
      <c r="A5742" s="2" t="s">
        <v>8121</v>
      </c>
      <c r="B5742" s="2" t="s">
        <v>5760</v>
      </c>
      <c r="C5742" s="2" t="s">
        <v>8122</v>
      </c>
      <c r="F5742" s="2" t="s">
        <v>8123</v>
      </c>
      <c r="G5742" s="2" t="s">
        <v>8124</v>
      </c>
      <c r="H5742" s="2" t="s">
        <v>8125</v>
      </c>
      <c r="I5742" s="2" t="s">
        <v>21297</v>
      </c>
      <c r="J5742" s="2" t="s">
        <v>28</v>
      </c>
      <c r="K5742" s="2" t="s">
        <v>78</v>
      </c>
      <c r="L5742" s="2" t="s">
        <v>503</v>
      </c>
      <c r="M5742" s="2" t="s">
        <v>504</v>
      </c>
      <c r="N5742" s="2" t="s">
        <v>3821</v>
      </c>
      <c r="O5742" s="2" t="s">
        <v>32</v>
      </c>
      <c r="P5742" s="24">
        <v>0</v>
      </c>
      <c r="Q5742" s="24">
        <v>1</v>
      </c>
      <c r="R5742" s="27" t="s">
        <v>1568</v>
      </c>
      <c r="S5742" s="28" t="s">
        <v>1589</v>
      </c>
      <c r="T5742" s="2" t="s">
        <v>33</v>
      </c>
      <c r="U5742" s="2">
        <v>0</v>
      </c>
      <c r="V5742" s="2" t="s">
        <v>18001</v>
      </c>
      <c r="W5742" s="2" t="s">
        <v>34</v>
      </c>
      <c r="X5742" s="58" t="s">
        <v>5754</v>
      </c>
      <c r="Z5742" s="2">
        <v>412000</v>
      </c>
      <c r="AB5742" s="58">
        <v>46091.463333333333</v>
      </c>
      <c r="AC5742" s="2">
        <v>0</v>
      </c>
      <c r="AD5742" s="104">
        <v>412000</v>
      </c>
      <c r="AE5742" s="2">
        <v>46091.463333333333</v>
      </c>
      <c r="AG5742" s="2">
        <v>81313</v>
      </c>
    </row>
    <row r="5743" spans="1:33" ht="45" x14ac:dyDescent="0.25">
      <c r="A5743" s="2" t="s">
        <v>8906</v>
      </c>
      <c r="B5743" s="2" t="s">
        <v>5760</v>
      </c>
      <c r="C5743" s="2" t="s">
        <v>8907</v>
      </c>
      <c r="F5743" s="2" t="s">
        <v>8908</v>
      </c>
      <c r="G5743" s="2" t="s">
        <v>8909</v>
      </c>
      <c r="H5743" s="2" t="s">
        <v>8910</v>
      </c>
      <c r="I5743" s="2" t="s">
        <v>21836</v>
      </c>
      <c r="J5743" s="2" t="s">
        <v>28</v>
      </c>
      <c r="K5743" s="2" t="s">
        <v>51</v>
      </c>
      <c r="L5743" s="2" t="s">
        <v>1133</v>
      </c>
      <c r="M5743" s="2" t="s">
        <v>1134</v>
      </c>
      <c r="N5743" s="2" t="s">
        <v>3534</v>
      </c>
      <c r="O5743" s="2" t="s">
        <v>32</v>
      </c>
      <c r="P5743" s="24">
        <v>0</v>
      </c>
      <c r="Q5743" s="24">
        <v>1</v>
      </c>
      <c r="R5743" s="27" t="s">
        <v>1568</v>
      </c>
      <c r="S5743" s="28" t="s">
        <v>1589</v>
      </c>
      <c r="T5743" s="2" t="s">
        <v>33</v>
      </c>
      <c r="U5743" s="2">
        <v>0</v>
      </c>
      <c r="V5743" s="2" t="s">
        <v>19078</v>
      </c>
      <c r="W5743" s="2" t="s">
        <v>34</v>
      </c>
      <c r="X5743" s="58" t="s">
        <v>5927</v>
      </c>
      <c r="Z5743" s="2">
        <v>412000</v>
      </c>
      <c r="AB5743" s="58">
        <v>46086.693391203706</v>
      </c>
      <c r="AC5743" s="2">
        <v>0</v>
      </c>
      <c r="AD5743" s="104">
        <v>412000</v>
      </c>
      <c r="AE5743" s="2">
        <v>46086.693391203706</v>
      </c>
      <c r="AG5743" s="2">
        <v>78102</v>
      </c>
    </row>
    <row r="5744" spans="1:33" ht="60" x14ac:dyDescent="0.25">
      <c r="A5744" s="2" t="s">
        <v>12419</v>
      </c>
      <c r="B5744" s="2" t="s">
        <v>5760</v>
      </c>
      <c r="C5744" s="2" t="s">
        <v>12420</v>
      </c>
      <c r="F5744" s="2" t="s">
        <v>12421</v>
      </c>
      <c r="G5744" s="2" t="s">
        <v>12422</v>
      </c>
      <c r="H5744" s="2" t="s">
        <v>6867</v>
      </c>
      <c r="I5744" s="2" t="s">
        <v>23593</v>
      </c>
      <c r="J5744" s="2" t="s">
        <v>28</v>
      </c>
      <c r="K5744" s="2" t="s">
        <v>43</v>
      </c>
      <c r="L5744" s="2" t="s">
        <v>206</v>
      </c>
      <c r="M5744" s="2" t="s">
        <v>207</v>
      </c>
      <c r="N5744" s="2" t="s">
        <v>12135</v>
      </c>
      <c r="O5744" s="2" t="s">
        <v>32</v>
      </c>
      <c r="P5744" s="24">
        <v>0</v>
      </c>
      <c r="Q5744" s="24">
        <v>1</v>
      </c>
      <c r="R5744" s="27" t="s">
        <v>1568</v>
      </c>
      <c r="S5744" s="28" t="s">
        <v>1589</v>
      </c>
      <c r="T5744" s="2" t="s">
        <v>33</v>
      </c>
      <c r="U5744" s="2">
        <v>0</v>
      </c>
      <c r="V5744" s="2" t="s">
        <v>16062</v>
      </c>
      <c r="W5744" s="2" t="s">
        <v>34</v>
      </c>
      <c r="X5744" s="58" t="s">
        <v>12666</v>
      </c>
      <c r="Z5744" s="2">
        <v>412000</v>
      </c>
      <c r="AB5744" s="58">
        <v>46092.409618055557</v>
      </c>
      <c r="AC5744" s="2">
        <v>0</v>
      </c>
      <c r="AD5744" s="104">
        <v>412000</v>
      </c>
      <c r="AE5744" s="2">
        <v>46092.409618055557</v>
      </c>
      <c r="AG5744" s="2">
        <v>109550</v>
      </c>
    </row>
    <row r="5745" spans="1:33" ht="45" x14ac:dyDescent="0.25">
      <c r="A5745" s="2" t="s">
        <v>6427</v>
      </c>
      <c r="B5745" s="2" t="s">
        <v>5760</v>
      </c>
      <c r="C5745" s="2" t="s">
        <v>6428</v>
      </c>
      <c r="F5745" s="2" t="s">
        <v>6429</v>
      </c>
      <c r="G5745" s="2" t="s">
        <v>6430</v>
      </c>
      <c r="H5745" s="2" t="s">
        <v>6431</v>
      </c>
      <c r="I5745" s="2" t="s">
        <v>20167</v>
      </c>
      <c r="J5745" s="2" t="s">
        <v>28</v>
      </c>
      <c r="K5745" s="2" t="s">
        <v>173</v>
      </c>
      <c r="L5745" s="2" t="s">
        <v>500</v>
      </c>
      <c r="M5745" s="2" t="s">
        <v>501</v>
      </c>
      <c r="N5745" s="2" t="s">
        <v>3322</v>
      </c>
      <c r="O5745" s="2" t="s">
        <v>705</v>
      </c>
      <c r="P5745" s="24">
        <v>0</v>
      </c>
      <c r="Q5745" s="24">
        <v>0</v>
      </c>
      <c r="R5745" s="27" t="s">
        <v>1578</v>
      </c>
      <c r="S5745" s="28" t="s">
        <v>1589</v>
      </c>
      <c r="T5745" s="2" t="s">
        <v>33</v>
      </c>
      <c r="U5745" s="2">
        <v>0</v>
      </c>
      <c r="V5745" s="2" t="s">
        <v>5927</v>
      </c>
      <c r="W5745" s="2" t="s">
        <v>34</v>
      </c>
      <c r="AC5745" s="2">
        <v>0</v>
      </c>
      <c r="AD5745" s="104"/>
    </row>
    <row r="5746" spans="1:33" ht="45" x14ac:dyDescent="0.25">
      <c r="A5746" s="2" t="s">
        <v>10950</v>
      </c>
      <c r="B5746" s="2" t="s">
        <v>5760</v>
      </c>
      <c r="C5746" s="2" t="s">
        <v>10951</v>
      </c>
      <c r="F5746" s="2" t="s">
        <v>10952</v>
      </c>
      <c r="G5746" s="2" t="s">
        <v>10953</v>
      </c>
      <c r="H5746" s="2" t="s">
        <v>10954</v>
      </c>
      <c r="I5746" s="2" t="s">
        <v>22494</v>
      </c>
      <c r="J5746" s="2" t="s">
        <v>28</v>
      </c>
      <c r="K5746" s="2" t="s">
        <v>68</v>
      </c>
      <c r="L5746" s="2" t="s">
        <v>485</v>
      </c>
      <c r="M5746" s="2" t="s">
        <v>486</v>
      </c>
      <c r="N5746" s="2" t="s">
        <v>5106</v>
      </c>
      <c r="O5746" s="2" t="s">
        <v>705</v>
      </c>
      <c r="P5746" s="24">
        <v>0</v>
      </c>
      <c r="Q5746" s="24">
        <v>0</v>
      </c>
      <c r="R5746" s="27" t="s">
        <v>1578</v>
      </c>
      <c r="S5746" s="28" t="s">
        <v>1589</v>
      </c>
      <c r="T5746" s="2" t="s">
        <v>33</v>
      </c>
      <c r="U5746" s="2">
        <v>0</v>
      </c>
      <c r="V5746" s="2" t="s">
        <v>5927</v>
      </c>
      <c r="W5746" s="2" t="s">
        <v>34</v>
      </c>
      <c r="AC5746" s="2">
        <v>0</v>
      </c>
      <c r="AD5746" s="104"/>
    </row>
    <row r="5747" spans="1:33" ht="45" x14ac:dyDescent="0.25">
      <c r="A5747" s="2" t="s">
        <v>10705</v>
      </c>
      <c r="B5747" s="2" t="s">
        <v>5760</v>
      </c>
      <c r="C5747" s="2" t="s">
        <v>10706</v>
      </c>
      <c r="F5747" s="2" t="s">
        <v>10707</v>
      </c>
      <c r="G5747" s="2" t="s">
        <v>10708</v>
      </c>
      <c r="H5747" s="2" t="s">
        <v>10709</v>
      </c>
      <c r="I5747" s="2" t="s">
        <v>22495</v>
      </c>
      <c r="J5747" s="2" t="s">
        <v>28</v>
      </c>
      <c r="K5747" s="2" t="s">
        <v>68</v>
      </c>
      <c r="L5747" s="2" t="s">
        <v>10710</v>
      </c>
      <c r="M5747" s="2" t="s">
        <v>259</v>
      </c>
      <c r="N5747" s="2" t="s">
        <v>10711</v>
      </c>
      <c r="O5747" s="2" t="s">
        <v>32</v>
      </c>
      <c r="P5747" s="24">
        <v>0</v>
      </c>
      <c r="Q5747" s="24">
        <v>1</v>
      </c>
      <c r="R5747" s="27" t="s">
        <v>1568</v>
      </c>
      <c r="S5747" s="28" t="s">
        <v>1589</v>
      </c>
      <c r="T5747" s="2" t="s">
        <v>33</v>
      </c>
      <c r="U5747" s="2">
        <v>0</v>
      </c>
      <c r="V5747" s="2" t="s">
        <v>19078</v>
      </c>
      <c r="W5747" s="2" t="s">
        <v>34</v>
      </c>
      <c r="X5747" s="58" t="s">
        <v>5754</v>
      </c>
      <c r="Z5747" s="2">
        <v>412000</v>
      </c>
      <c r="AB5747" s="58">
        <v>46091.367881944447</v>
      </c>
      <c r="AC5747" s="2">
        <v>0</v>
      </c>
      <c r="AD5747" s="104">
        <v>412000</v>
      </c>
      <c r="AE5747" s="2">
        <v>46091.367881944447</v>
      </c>
      <c r="AG5747" s="2">
        <v>100877</v>
      </c>
    </row>
    <row r="5748" spans="1:33" ht="45" x14ac:dyDescent="0.25">
      <c r="A5748" s="2" t="s">
        <v>10547</v>
      </c>
      <c r="B5748" s="2" t="s">
        <v>5760</v>
      </c>
      <c r="C5748" s="2" t="s">
        <v>10548</v>
      </c>
      <c r="F5748" s="2" t="s">
        <v>10549</v>
      </c>
      <c r="G5748" s="2" t="s">
        <v>10550</v>
      </c>
      <c r="H5748" s="2" t="s">
        <v>3197</v>
      </c>
      <c r="I5748" s="2" t="s">
        <v>22496</v>
      </c>
      <c r="J5748" s="2" t="s">
        <v>28</v>
      </c>
      <c r="K5748" s="2" t="s">
        <v>68</v>
      </c>
      <c r="L5748" s="2" t="s">
        <v>215</v>
      </c>
      <c r="M5748" s="2" t="s">
        <v>246</v>
      </c>
      <c r="N5748" s="2" t="s">
        <v>3966</v>
      </c>
      <c r="O5748" s="2" t="s">
        <v>32</v>
      </c>
      <c r="P5748" s="24">
        <v>0</v>
      </c>
      <c r="Q5748" s="24">
        <v>1</v>
      </c>
      <c r="R5748" s="27" t="s">
        <v>1568</v>
      </c>
      <c r="S5748" s="28" t="s">
        <v>1589</v>
      </c>
      <c r="T5748" s="2" t="s">
        <v>33</v>
      </c>
      <c r="U5748" s="2">
        <v>0</v>
      </c>
      <c r="V5748" s="2" t="s">
        <v>19646</v>
      </c>
      <c r="W5748" s="2" t="s">
        <v>34</v>
      </c>
      <c r="X5748" s="58" t="s">
        <v>5789</v>
      </c>
      <c r="Z5748" s="2">
        <v>412000</v>
      </c>
      <c r="AB5748" s="58">
        <v>46088.404814814814</v>
      </c>
      <c r="AC5748" s="2">
        <v>0</v>
      </c>
      <c r="AD5748" s="104">
        <v>412000</v>
      </c>
      <c r="AE5748" s="2">
        <v>46088.404814814814</v>
      </c>
      <c r="AG5748" s="2">
        <v>93123</v>
      </c>
    </row>
    <row r="5749" spans="1:33" ht="45" x14ac:dyDescent="0.25">
      <c r="A5749" s="2" t="s">
        <v>11356</v>
      </c>
      <c r="B5749" s="2" t="s">
        <v>5760</v>
      </c>
      <c r="C5749" s="2" t="s">
        <v>11357</v>
      </c>
      <c r="F5749" s="2" t="s">
        <v>11358</v>
      </c>
      <c r="G5749" s="2" t="s">
        <v>11359</v>
      </c>
      <c r="H5749" s="2" t="s">
        <v>11360</v>
      </c>
      <c r="I5749" s="2" t="s">
        <v>22497</v>
      </c>
      <c r="J5749" s="2" t="s">
        <v>28</v>
      </c>
      <c r="K5749" s="2" t="s">
        <v>68</v>
      </c>
      <c r="L5749" s="2" t="s">
        <v>135</v>
      </c>
      <c r="M5749" s="2" t="s">
        <v>136</v>
      </c>
      <c r="N5749" s="2" t="s">
        <v>4960</v>
      </c>
      <c r="O5749" s="2" t="s">
        <v>706</v>
      </c>
      <c r="P5749" s="24">
        <v>0</v>
      </c>
      <c r="Q5749" s="24">
        <v>0</v>
      </c>
      <c r="R5749" s="27" t="s">
        <v>1578</v>
      </c>
      <c r="S5749" s="28" t="s">
        <v>1589</v>
      </c>
      <c r="T5749" s="2" t="s">
        <v>33</v>
      </c>
      <c r="U5749" s="2">
        <v>0</v>
      </c>
      <c r="V5749" s="2" t="s">
        <v>5789</v>
      </c>
      <c r="W5749" s="2" t="s">
        <v>34</v>
      </c>
      <c r="AC5749" s="2">
        <v>0</v>
      </c>
      <c r="AD5749" s="104"/>
    </row>
    <row r="5750" spans="1:33" ht="60" x14ac:dyDescent="0.25">
      <c r="A5750" s="2" t="s">
        <v>8952</v>
      </c>
      <c r="B5750" s="2" t="s">
        <v>5760</v>
      </c>
      <c r="C5750" s="2" t="s">
        <v>8953</v>
      </c>
      <c r="F5750" s="2" t="s">
        <v>8954</v>
      </c>
      <c r="G5750" s="2" t="s">
        <v>8955</v>
      </c>
      <c r="H5750" s="2" t="s">
        <v>8956</v>
      </c>
      <c r="I5750" s="2" t="s">
        <v>21837</v>
      </c>
      <c r="J5750" s="2" t="s">
        <v>28</v>
      </c>
      <c r="K5750" s="2" t="s">
        <v>51</v>
      </c>
      <c r="L5750" s="2" t="s">
        <v>92</v>
      </c>
      <c r="M5750" s="2" t="s">
        <v>93</v>
      </c>
      <c r="N5750" s="2" t="s">
        <v>5054</v>
      </c>
      <c r="O5750" s="2" t="s">
        <v>32</v>
      </c>
      <c r="P5750" s="24">
        <v>0</v>
      </c>
      <c r="Q5750" s="24">
        <v>1</v>
      </c>
      <c r="R5750" s="27" t="s">
        <v>1568</v>
      </c>
      <c r="S5750" s="28" t="s">
        <v>1589</v>
      </c>
      <c r="T5750" s="2" t="s">
        <v>33</v>
      </c>
      <c r="U5750" s="2">
        <v>0</v>
      </c>
      <c r="V5750" s="2" t="s">
        <v>18533</v>
      </c>
      <c r="W5750" s="2" t="s">
        <v>34</v>
      </c>
      <c r="X5750" s="58" t="s">
        <v>5797</v>
      </c>
      <c r="Z5750" s="2">
        <v>412000</v>
      </c>
      <c r="AB5750" s="58">
        <v>46087.515914351854</v>
      </c>
      <c r="AC5750" s="2">
        <v>0</v>
      </c>
      <c r="AD5750" s="104">
        <v>412000</v>
      </c>
      <c r="AE5750" s="2">
        <v>46087.515914351854</v>
      </c>
      <c r="AG5750" s="2">
        <v>77088</v>
      </c>
    </row>
    <row r="5751" spans="1:33" ht="60" x14ac:dyDescent="0.25">
      <c r="A5751" s="2" t="s">
        <v>8457</v>
      </c>
      <c r="B5751" s="2" t="s">
        <v>5760</v>
      </c>
      <c r="C5751" s="2" t="s">
        <v>8458</v>
      </c>
      <c r="F5751" s="2" t="s">
        <v>8300</v>
      </c>
      <c r="G5751" s="2" t="s">
        <v>8301</v>
      </c>
      <c r="H5751" s="2" t="s">
        <v>8302</v>
      </c>
      <c r="I5751" s="2" t="s">
        <v>21224</v>
      </c>
      <c r="J5751" s="2" t="s">
        <v>28</v>
      </c>
      <c r="K5751" s="2" t="s">
        <v>78</v>
      </c>
      <c r="L5751" s="2" t="s">
        <v>208</v>
      </c>
      <c r="M5751" s="2" t="s">
        <v>330</v>
      </c>
      <c r="N5751" s="2" t="s">
        <v>4057</v>
      </c>
      <c r="O5751" s="2" t="s">
        <v>705</v>
      </c>
      <c r="P5751" s="24">
        <v>0</v>
      </c>
      <c r="Q5751" s="24">
        <v>0</v>
      </c>
      <c r="R5751" s="27" t="s">
        <v>1578</v>
      </c>
      <c r="S5751" s="28" t="s">
        <v>1589</v>
      </c>
      <c r="T5751" s="2" t="s">
        <v>33</v>
      </c>
      <c r="U5751" s="2">
        <v>0</v>
      </c>
      <c r="V5751" s="2" t="s">
        <v>5927</v>
      </c>
      <c r="W5751" s="2" t="s">
        <v>34</v>
      </c>
      <c r="AC5751" s="2">
        <v>0</v>
      </c>
      <c r="AD5751" s="104"/>
    </row>
    <row r="5752" spans="1:33" ht="45" x14ac:dyDescent="0.25">
      <c r="A5752" s="2" t="s">
        <v>11491</v>
      </c>
      <c r="B5752" s="2" t="s">
        <v>5760</v>
      </c>
      <c r="C5752" s="2" t="s">
        <v>11492</v>
      </c>
      <c r="F5752" s="2" t="s">
        <v>10728</v>
      </c>
      <c r="G5752" s="2" t="s">
        <v>10729</v>
      </c>
      <c r="H5752" s="2" t="s">
        <v>10730</v>
      </c>
      <c r="I5752" s="2" t="s">
        <v>22498</v>
      </c>
      <c r="J5752" s="2" t="s">
        <v>28</v>
      </c>
      <c r="K5752" s="2" t="s">
        <v>68</v>
      </c>
      <c r="L5752" s="2" t="s">
        <v>500</v>
      </c>
      <c r="M5752" s="2" t="s">
        <v>1435</v>
      </c>
      <c r="N5752" s="2" t="s">
        <v>10731</v>
      </c>
      <c r="O5752" s="2" t="s">
        <v>705</v>
      </c>
      <c r="P5752" s="24">
        <v>0</v>
      </c>
      <c r="Q5752" s="24">
        <v>0</v>
      </c>
      <c r="R5752" s="27" t="s">
        <v>1578</v>
      </c>
      <c r="S5752" s="28" t="s">
        <v>1589</v>
      </c>
      <c r="T5752" s="2" t="s">
        <v>33</v>
      </c>
      <c r="U5752" s="2">
        <v>0</v>
      </c>
      <c r="V5752" s="2" t="s">
        <v>5927</v>
      </c>
      <c r="W5752" s="2" t="s">
        <v>34</v>
      </c>
      <c r="AC5752" s="2">
        <v>0</v>
      </c>
      <c r="AD5752" s="104"/>
    </row>
    <row r="5753" spans="1:33" ht="45" x14ac:dyDescent="0.25">
      <c r="A5753" s="2" t="s">
        <v>8999</v>
      </c>
      <c r="B5753" s="2" t="s">
        <v>5760</v>
      </c>
      <c r="C5753" s="2" t="s">
        <v>9000</v>
      </c>
      <c r="F5753" s="2" t="s">
        <v>9001</v>
      </c>
      <c r="G5753" s="2" t="s">
        <v>9002</v>
      </c>
      <c r="H5753" s="2" t="s">
        <v>9003</v>
      </c>
      <c r="I5753" s="2" t="s">
        <v>21838</v>
      </c>
      <c r="J5753" s="2" t="s">
        <v>28</v>
      </c>
      <c r="K5753" s="2" t="s">
        <v>51</v>
      </c>
      <c r="L5753" s="2" t="s">
        <v>297</v>
      </c>
      <c r="M5753" s="2" t="s">
        <v>808</v>
      </c>
      <c r="N5753" s="2" t="s">
        <v>5451</v>
      </c>
      <c r="O5753" s="2" t="s">
        <v>32</v>
      </c>
      <c r="P5753" s="24">
        <v>0</v>
      </c>
      <c r="Q5753" s="24">
        <v>1</v>
      </c>
      <c r="R5753" s="27" t="s">
        <v>1568</v>
      </c>
      <c r="S5753" s="28" t="s">
        <v>1589</v>
      </c>
      <c r="T5753" s="2" t="s">
        <v>33</v>
      </c>
      <c r="U5753" s="2">
        <v>0</v>
      </c>
      <c r="V5753" s="2" t="s">
        <v>17683</v>
      </c>
      <c r="W5753" s="2" t="s">
        <v>34</v>
      </c>
      <c r="X5753" s="58" t="s">
        <v>5927</v>
      </c>
      <c r="Z5753" s="2">
        <v>412000</v>
      </c>
      <c r="AB5753" s="58">
        <v>46086.713252314818</v>
      </c>
      <c r="AC5753" s="2">
        <v>0</v>
      </c>
      <c r="AD5753" s="104">
        <v>412000</v>
      </c>
      <c r="AE5753" s="2">
        <v>46086.713252314818</v>
      </c>
      <c r="AG5753" s="2">
        <v>79559</v>
      </c>
    </row>
    <row r="5754" spans="1:33" ht="45" x14ac:dyDescent="0.25">
      <c r="A5754" s="2" t="s">
        <v>12060</v>
      </c>
      <c r="B5754" s="2" t="s">
        <v>5760</v>
      </c>
      <c r="C5754" s="2" t="s">
        <v>12061</v>
      </c>
      <c r="F5754" s="2" t="s">
        <v>12062</v>
      </c>
      <c r="G5754" s="2" t="s">
        <v>12063</v>
      </c>
      <c r="H5754" s="2" t="s">
        <v>11697</v>
      </c>
      <c r="I5754" s="2" t="s">
        <v>23077</v>
      </c>
      <c r="J5754" s="2" t="s">
        <v>28</v>
      </c>
      <c r="K5754" s="2" t="s">
        <v>61</v>
      </c>
      <c r="L5754" s="2" t="s">
        <v>108</v>
      </c>
      <c r="M5754" s="2" t="s">
        <v>122</v>
      </c>
      <c r="N5754" s="2" t="s">
        <v>4096</v>
      </c>
      <c r="O5754" s="2" t="s">
        <v>32</v>
      </c>
      <c r="P5754" s="24">
        <v>0</v>
      </c>
      <c r="Q5754" s="24">
        <v>1</v>
      </c>
      <c r="R5754" s="27" t="s">
        <v>1568</v>
      </c>
      <c r="S5754" s="28" t="s">
        <v>1589</v>
      </c>
      <c r="T5754" s="2" t="s">
        <v>33</v>
      </c>
      <c r="U5754" s="2">
        <v>0</v>
      </c>
      <c r="V5754" s="2" t="s">
        <v>19719</v>
      </c>
      <c r="W5754" s="2" t="s">
        <v>34</v>
      </c>
      <c r="X5754" s="58" t="s">
        <v>5754</v>
      </c>
      <c r="Z5754" s="2">
        <v>412000</v>
      </c>
      <c r="AB5754" s="58">
        <v>46091.772199074076</v>
      </c>
      <c r="AC5754" s="2">
        <v>0</v>
      </c>
      <c r="AD5754" s="104">
        <v>412000</v>
      </c>
      <c r="AE5754" s="2">
        <v>46091.772199074076</v>
      </c>
      <c r="AG5754" s="2">
        <v>109529</v>
      </c>
    </row>
    <row r="5755" spans="1:33" ht="45" x14ac:dyDescent="0.25">
      <c r="A5755" s="2" t="s">
        <v>8805</v>
      </c>
      <c r="B5755" s="2" t="s">
        <v>5760</v>
      </c>
      <c r="C5755" s="2" t="s">
        <v>8806</v>
      </c>
      <c r="F5755" s="2" t="s">
        <v>8807</v>
      </c>
      <c r="G5755" s="2" t="s">
        <v>8808</v>
      </c>
      <c r="H5755" s="2" t="s">
        <v>8809</v>
      </c>
      <c r="I5755" s="2" t="s">
        <v>21839</v>
      </c>
      <c r="J5755" s="2" t="s">
        <v>28</v>
      </c>
      <c r="K5755" s="2" t="s">
        <v>51</v>
      </c>
      <c r="L5755" s="2" t="s">
        <v>814</v>
      </c>
      <c r="M5755" s="2" t="s">
        <v>815</v>
      </c>
      <c r="N5755" s="2" t="s">
        <v>8784</v>
      </c>
      <c r="O5755" s="2" t="s">
        <v>32</v>
      </c>
      <c r="P5755" s="24">
        <v>0</v>
      </c>
      <c r="Q5755" s="24">
        <v>1</v>
      </c>
      <c r="R5755" s="27" t="s">
        <v>1568</v>
      </c>
      <c r="S5755" s="28" t="s">
        <v>1589</v>
      </c>
      <c r="T5755" s="2" t="s">
        <v>33</v>
      </c>
      <c r="U5755" s="2">
        <v>0</v>
      </c>
      <c r="V5755" s="2" t="s">
        <v>18533</v>
      </c>
      <c r="W5755" s="2" t="s">
        <v>34</v>
      </c>
      <c r="X5755" s="58" t="s">
        <v>5927</v>
      </c>
      <c r="Z5755" s="2">
        <v>412000</v>
      </c>
      <c r="AB5755" s="58">
        <v>46086.625972222224</v>
      </c>
      <c r="AC5755" s="2">
        <v>0</v>
      </c>
      <c r="AD5755" s="104">
        <v>412000</v>
      </c>
      <c r="AE5755" s="2">
        <v>46086.625972222224</v>
      </c>
      <c r="AG5755" s="2">
        <v>77084</v>
      </c>
    </row>
    <row r="5756" spans="1:33" ht="45" x14ac:dyDescent="0.25">
      <c r="A5756" s="2" t="s">
        <v>9184</v>
      </c>
      <c r="B5756" s="2" t="s">
        <v>5760</v>
      </c>
      <c r="C5756" s="2" t="s">
        <v>9185</v>
      </c>
      <c r="F5756" s="2" t="s">
        <v>9186</v>
      </c>
      <c r="G5756" s="2" t="s">
        <v>9187</v>
      </c>
      <c r="H5756" s="2" t="s">
        <v>9188</v>
      </c>
      <c r="I5756" s="2" t="s">
        <v>21840</v>
      </c>
      <c r="J5756" s="2" t="s">
        <v>28</v>
      </c>
      <c r="K5756" s="2" t="s">
        <v>51</v>
      </c>
      <c r="L5756" s="2" t="s">
        <v>56</v>
      </c>
      <c r="M5756" s="2" t="s">
        <v>9089</v>
      </c>
      <c r="N5756" s="2" t="s">
        <v>9090</v>
      </c>
      <c r="O5756" s="2" t="s">
        <v>32</v>
      </c>
      <c r="P5756" s="24">
        <v>0</v>
      </c>
      <c r="Q5756" s="24">
        <v>1</v>
      </c>
      <c r="R5756" s="27" t="s">
        <v>1568</v>
      </c>
      <c r="S5756" s="28" t="s">
        <v>1589</v>
      </c>
      <c r="T5756" s="2" t="s">
        <v>33</v>
      </c>
      <c r="U5756" s="2">
        <v>0</v>
      </c>
      <c r="V5756" s="2" t="s">
        <v>18533</v>
      </c>
      <c r="W5756" s="2" t="s">
        <v>34</v>
      </c>
      <c r="X5756" s="58" t="s">
        <v>5797</v>
      </c>
      <c r="Z5756" s="2">
        <v>412000</v>
      </c>
      <c r="AB5756" s="58">
        <v>46087.527245370373</v>
      </c>
      <c r="AC5756" s="2">
        <v>0</v>
      </c>
      <c r="AD5756" s="104">
        <v>412000</v>
      </c>
      <c r="AE5756" s="2">
        <v>46087.527245370373</v>
      </c>
      <c r="AG5756" s="2">
        <v>84109</v>
      </c>
    </row>
    <row r="5757" spans="1:33" ht="45" x14ac:dyDescent="0.25">
      <c r="A5757" s="2" t="s">
        <v>10640</v>
      </c>
      <c r="B5757" s="2" t="s">
        <v>5760</v>
      </c>
      <c r="C5757" s="2" t="s">
        <v>10641</v>
      </c>
      <c r="F5757" s="2" t="s">
        <v>10642</v>
      </c>
      <c r="G5757" s="2" t="s">
        <v>10643</v>
      </c>
      <c r="H5757" s="2" t="s">
        <v>10644</v>
      </c>
      <c r="I5757" s="2" t="s">
        <v>22499</v>
      </c>
      <c r="J5757" s="2" t="s">
        <v>28</v>
      </c>
      <c r="K5757" s="2" t="s">
        <v>68</v>
      </c>
      <c r="L5757" s="2" t="s">
        <v>126</v>
      </c>
      <c r="M5757" s="2" t="s">
        <v>1744</v>
      </c>
      <c r="N5757" s="2" t="s">
        <v>3647</v>
      </c>
      <c r="O5757" s="2" t="s">
        <v>32</v>
      </c>
      <c r="P5757" s="24">
        <v>0</v>
      </c>
      <c r="Q5757" s="24">
        <v>1</v>
      </c>
      <c r="R5757" s="27" t="s">
        <v>1568</v>
      </c>
      <c r="S5757" s="28" t="s">
        <v>1589</v>
      </c>
      <c r="T5757" s="2" t="s">
        <v>33</v>
      </c>
      <c r="U5757" s="2">
        <v>0</v>
      </c>
      <c r="V5757" s="2" t="s">
        <v>18001</v>
      </c>
      <c r="W5757" s="2" t="s">
        <v>34</v>
      </c>
      <c r="X5757" s="58" t="s">
        <v>12659</v>
      </c>
      <c r="Z5757" s="2">
        <v>412000</v>
      </c>
      <c r="AB5757" s="58">
        <v>46090.43482638889</v>
      </c>
      <c r="AC5757" s="2">
        <v>0</v>
      </c>
      <c r="AD5757" s="104">
        <v>412000</v>
      </c>
      <c r="AE5757" s="2">
        <v>46090.43482638889</v>
      </c>
      <c r="AG5757" s="2">
        <v>97407</v>
      </c>
    </row>
    <row r="5758" spans="1:33" ht="45" x14ac:dyDescent="0.25">
      <c r="A5758" s="2" t="s">
        <v>6472</v>
      </c>
      <c r="B5758" s="2" t="s">
        <v>5760</v>
      </c>
      <c r="C5758" s="2" t="s">
        <v>6473</v>
      </c>
      <c r="F5758" s="2" t="s">
        <v>6474</v>
      </c>
      <c r="G5758" s="2" t="s">
        <v>6475</v>
      </c>
      <c r="H5758" s="2" t="s">
        <v>6476</v>
      </c>
      <c r="I5758" s="2" t="s">
        <v>20032</v>
      </c>
      <c r="J5758" s="2" t="s">
        <v>28</v>
      </c>
      <c r="K5758" s="2" t="s">
        <v>173</v>
      </c>
      <c r="L5758" s="2" t="s">
        <v>728</v>
      </c>
      <c r="M5758" s="2" t="s">
        <v>729</v>
      </c>
      <c r="N5758" s="2" t="s">
        <v>4915</v>
      </c>
      <c r="O5758" s="2" t="s">
        <v>32</v>
      </c>
      <c r="P5758" s="24">
        <v>0</v>
      </c>
      <c r="Q5758" s="24">
        <v>2</v>
      </c>
      <c r="R5758" s="27" t="s">
        <v>1568</v>
      </c>
      <c r="S5758" s="28" t="s">
        <v>1589</v>
      </c>
      <c r="T5758" s="2" t="s">
        <v>33</v>
      </c>
      <c r="U5758" s="2">
        <v>0</v>
      </c>
      <c r="V5758" s="2" t="s">
        <v>19078</v>
      </c>
      <c r="W5758" s="2" t="s">
        <v>34</v>
      </c>
      <c r="X5758" s="58" t="s">
        <v>12666</v>
      </c>
      <c r="Z5758" s="2">
        <v>412000</v>
      </c>
      <c r="AB5758" s="58">
        <v>46092.466053240743</v>
      </c>
      <c r="AC5758" s="2">
        <v>0</v>
      </c>
      <c r="AD5758" s="104">
        <v>412000</v>
      </c>
      <c r="AE5758" s="2">
        <v>46092.466053240743</v>
      </c>
      <c r="AG5758" s="2">
        <v>113008</v>
      </c>
    </row>
    <row r="5759" spans="1:33" ht="45" x14ac:dyDescent="0.25">
      <c r="A5759" s="2" t="s">
        <v>11787</v>
      </c>
      <c r="B5759" s="2" t="s">
        <v>5760</v>
      </c>
      <c r="C5759" s="2" t="s">
        <v>11788</v>
      </c>
      <c r="F5759" s="2" t="s">
        <v>11789</v>
      </c>
      <c r="G5759" s="2" t="s">
        <v>11790</v>
      </c>
      <c r="H5759" s="2" t="s">
        <v>11791</v>
      </c>
      <c r="I5759" s="2" t="s">
        <v>22500</v>
      </c>
      <c r="J5759" s="2" t="s">
        <v>28</v>
      </c>
      <c r="K5759" s="2" t="s">
        <v>68</v>
      </c>
      <c r="L5759" s="2" t="s">
        <v>921</v>
      </c>
      <c r="M5759" s="2" t="s">
        <v>922</v>
      </c>
      <c r="N5759" s="2" t="s">
        <v>4282</v>
      </c>
      <c r="O5759" s="2" t="s">
        <v>32</v>
      </c>
      <c r="P5759" s="24">
        <v>0</v>
      </c>
      <c r="Q5759" s="24">
        <v>1</v>
      </c>
      <c r="R5759" s="27" t="s">
        <v>1568</v>
      </c>
      <c r="S5759" s="28" t="s">
        <v>1589</v>
      </c>
      <c r="T5759" s="2" t="s">
        <v>33</v>
      </c>
      <c r="U5759" s="2">
        <v>0</v>
      </c>
      <c r="V5759" s="2" t="s">
        <v>24823</v>
      </c>
      <c r="W5759" s="2" t="s">
        <v>34</v>
      </c>
      <c r="X5759" s="58" t="s">
        <v>16027</v>
      </c>
      <c r="Z5759" s="2">
        <v>412000</v>
      </c>
      <c r="AB5759" s="58">
        <v>46098.414224537039</v>
      </c>
      <c r="AC5759" s="2">
        <v>0</v>
      </c>
      <c r="AD5759" s="104">
        <v>412000</v>
      </c>
      <c r="AE5759" s="2">
        <v>46098.414224537039</v>
      </c>
      <c r="AG5759" s="2">
        <v>114499</v>
      </c>
    </row>
    <row r="5760" spans="1:33" ht="45" x14ac:dyDescent="0.25">
      <c r="A5760" s="2" t="s">
        <v>6664</v>
      </c>
      <c r="B5760" s="2" t="s">
        <v>5760</v>
      </c>
      <c r="C5760" s="2" t="s">
        <v>6665</v>
      </c>
      <c r="F5760" s="2" t="s">
        <v>6666</v>
      </c>
      <c r="G5760" s="2" t="s">
        <v>6667</v>
      </c>
      <c r="H5760" s="2" t="s">
        <v>6668</v>
      </c>
      <c r="I5760" s="2" t="s">
        <v>20168</v>
      </c>
      <c r="J5760" s="2" t="s">
        <v>28</v>
      </c>
      <c r="K5760" s="2" t="s">
        <v>173</v>
      </c>
      <c r="L5760" s="2" t="s">
        <v>728</v>
      </c>
      <c r="M5760" s="2" t="s">
        <v>729</v>
      </c>
      <c r="N5760" s="2" t="s">
        <v>4915</v>
      </c>
      <c r="O5760" s="2" t="s">
        <v>32</v>
      </c>
      <c r="P5760" s="24">
        <v>0</v>
      </c>
      <c r="Q5760" s="24">
        <v>1</v>
      </c>
      <c r="R5760" s="27" t="s">
        <v>1568</v>
      </c>
      <c r="S5760" s="28" t="s">
        <v>1589</v>
      </c>
      <c r="T5760" s="2" t="s">
        <v>33</v>
      </c>
      <c r="U5760" s="2">
        <v>0</v>
      </c>
      <c r="V5760" s="2" t="s">
        <v>17905</v>
      </c>
      <c r="W5760" s="2" t="s">
        <v>34</v>
      </c>
      <c r="X5760" s="58" t="s">
        <v>12666</v>
      </c>
      <c r="Z5760" s="2">
        <v>412000</v>
      </c>
      <c r="AB5760" s="58">
        <v>46092.458831018521</v>
      </c>
      <c r="AC5760" s="2">
        <v>0</v>
      </c>
      <c r="AD5760" s="104">
        <v>412000</v>
      </c>
      <c r="AE5760" s="2">
        <v>46092.458831018521</v>
      </c>
      <c r="AG5760" s="2">
        <v>113009</v>
      </c>
    </row>
    <row r="5761" spans="1:33" ht="45" x14ac:dyDescent="0.25">
      <c r="A5761" s="2" t="s">
        <v>8625</v>
      </c>
      <c r="B5761" s="2" t="s">
        <v>5760</v>
      </c>
      <c r="C5761" s="2" t="s">
        <v>8626</v>
      </c>
      <c r="F5761" s="2" t="s">
        <v>8627</v>
      </c>
      <c r="G5761" s="2" t="s">
        <v>8628</v>
      </c>
      <c r="H5761" s="2" t="s">
        <v>8629</v>
      </c>
      <c r="I5761" s="2" t="s">
        <v>21298</v>
      </c>
      <c r="J5761" s="2" t="s">
        <v>28</v>
      </c>
      <c r="K5761" s="2" t="s">
        <v>78</v>
      </c>
      <c r="L5761" s="2" t="s">
        <v>614</v>
      </c>
      <c r="M5761" s="2" t="s">
        <v>512</v>
      </c>
      <c r="N5761" s="2" t="s">
        <v>5228</v>
      </c>
      <c r="O5761" s="2" t="s">
        <v>32</v>
      </c>
      <c r="P5761" s="24">
        <v>0</v>
      </c>
      <c r="Q5761" s="24">
        <v>3</v>
      </c>
      <c r="R5761" s="27" t="s">
        <v>1568</v>
      </c>
      <c r="S5761" s="28" t="s">
        <v>1589</v>
      </c>
      <c r="T5761" s="2" t="s">
        <v>33</v>
      </c>
      <c r="U5761" s="2">
        <v>0</v>
      </c>
      <c r="V5761" s="2" t="s">
        <v>19078</v>
      </c>
      <c r="W5761" s="2" t="s">
        <v>34</v>
      </c>
      <c r="X5761" s="58" t="s">
        <v>5754</v>
      </c>
      <c r="Z5761" s="2">
        <v>412000</v>
      </c>
      <c r="AB5761" s="58">
        <v>46091.676932870374</v>
      </c>
      <c r="AC5761" s="2">
        <v>0</v>
      </c>
      <c r="AD5761" s="104">
        <v>412000</v>
      </c>
      <c r="AE5761" s="2">
        <v>46091.676932870374</v>
      </c>
      <c r="AG5761" s="2">
        <v>106425</v>
      </c>
    </row>
    <row r="5762" spans="1:33" ht="75" x14ac:dyDescent="0.25">
      <c r="A5762" s="2" t="s">
        <v>7940</v>
      </c>
      <c r="B5762" s="2" t="s">
        <v>5760</v>
      </c>
      <c r="C5762" s="2" t="s">
        <v>7941</v>
      </c>
      <c r="F5762" s="2" t="s">
        <v>626</v>
      </c>
      <c r="G5762" s="2" t="s">
        <v>4842</v>
      </c>
      <c r="H5762" s="2" t="s">
        <v>4843</v>
      </c>
      <c r="I5762" s="2" t="s">
        <v>21193</v>
      </c>
      <c r="J5762" s="2" t="s">
        <v>28</v>
      </c>
      <c r="K5762" s="2" t="s">
        <v>78</v>
      </c>
      <c r="L5762" s="2" t="s">
        <v>145</v>
      </c>
      <c r="M5762" s="2" t="s">
        <v>666</v>
      </c>
      <c r="N5762" s="2" t="s">
        <v>7711</v>
      </c>
      <c r="O5762" s="2" t="s">
        <v>19771</v>
      </c>
      <c r="P5762" s="24">
        <v>0</v>
      </c>
      <c r="Q5762" s="24">
        <v>0</v>
      </c>
      <c r="R5762" s="27" t="s">
        <v>1580</v>
      </c>
      <c r="S5762" s="28" t="s">
        <v>1589</v>
      </c>
      <c r="T5762" s="2" t="s">
        <v>33</v>
      </c>
      <c r="U5762" s="2">
        <v>412000</v>
      </c>
      <c r="V5762" s="2" t="s">
        <v>5927</v>
      </c>
      <c r="W5762" s="2" t="s">
        <v>34</v>
      </c>
      <c r="Y5762" s="2" t="s">
        <v>12658</v>
      </c>
      <c r="AA5762" s="2" t="s">
        <v>88</v>
      </c>
      <c r="AC5762" s="2">
        <v>0</v>
      </c>
      <c r="AD5762" s="104"/>
      <c r="AG5762" s="2">
        <v>75489</v>
      </c>
    </row>
    <row r="5763" spans="1:33" ht="45" x14ac:dyDescent="0.25">
      <c r="A5763" s="2" t="s">
        <v>10761</v>
      </c>
      <c r="B5763" s="2" t="s">
        <v>5760</v>
      </c>
      <c r="C5763" s="2" t="s">
        <v>10762</v>
      </c>
      <c r="F5763" s="2" t="s">
        <v>10763</v>
      </c>
      <c r="G5763" s="2" t="s">
        <v>10764</v>
      </c>
      <c r="H5763" s="2" t="s">
        <v>10765</v>
      </c>
      <c r="I5763" s="2" t="s">
        <v>22501</v>
      </c>
      <c r="J5763" s="2" t="s">
        <v>28</v>
      </c>
      <c r="K5763" s="2" t="s">
        <v>68</v>
      </c>
      <c r="L5763" s="2" t="s">
        <v>500</v>
      </c>
      <c r="M5763" s="2" t="s">
        <v>1435</v>
      </c>
      <c r="N5763" s="2" t="s">
        <v>10731</v>
      </c>
      <c r="O5763" s="2" t="s">
        <v>32</v>
      </c>
      <c r="P5763" s="24">
        <v>0</v>
      </c>
      <c r="Q5763" s="24">
        <v>1</v>
      </c>
      <c r="R5763" s="27" t="s">
        <v>1568</v>
      </c>
      <c r="S5763" s="28" t="s">
        <v>1589</v>
      </c>
      <c r="T5763" s="2" t="s">
        <v>33</v>
      </c>
      <c r="U5763" s="2">
        <v>0</v>
      </c>
      <c r="V5763" s="2" t="s">
        <v>18001</v>
      </c>
      <c r="W5763" s="2" t="s">
        <v>34</v>
      </c>
      <c r="X5763" s="58" t="s">
        <v>5754</v>
      </c>
      <c r="Z5763" s="2">
        <v>412000</v>
      </c>
      <c r="AB5763" s="58">
        <v>46091.555069444446</v>
      </c>
      <c r="AC5763" s="2">
        <v>0</v>
      </c>
      <c r="AD5763" s="104">
        <v>412000</v>
      </c>
      <c r="AE5763" s="2">
        <v>46091.555069444446</v>
      </c>
      <c r="AG5763" s="2">
        <v>100876</v>
      </c>
    </row>
    <row r="5764" spans="1:33" ht="45" x14ac:dyDescent="0.25">
      <c r="A5764" s="2" t="s">
        <v>11811</v>
      </c>
      <c r="B5764" s="2" t="s">
        <v>5760</v>
      </c>
      <c r="C5764" s="2" t="s">
        <v>11812</v>
      </c>
      <c r="F5764" s="2" t="s">
        <v>11813</v>
      </c>
      <c r="G5764" s="2" t="s">
        <v>11814</v>
      </c>
      <c r="H5764" s="2" t="s">
        <v>11815</v>
      </c>
      <c r="I5764" s="2" t="s">
        <v>22502</v>
      </c>
      <c r="J5764" s="2" t="s">
        <v>28</v>
      </c>
      <c r="K5764" s="2" t="s">
        <v>68</v>
      </c>
      <c r="L5764" s="2" t="s">
        <v>108</v>
      </c>
      <c r="M5764" s="2" t="s">
        <v>188</v>
      </c>
      <c r="N5764" s="2" t="s">
        <v>4781</v>
      </c>
      <c r="O5764" s="2" t="s">
        <v>32</v>
      </c>
      <c r="P5764" s="24">
        <v>0</v>
      </c>
      <c r="Q5764" s="24">
        <v>1</v>
      </c>
      <c r="R5764" s="27" t="s">
        <v>1568</v>
      </c>
      <c r="S5764" s="28" t="s">
        <v>1589</v>
      </c>
      <c r="T5764" s="2" t="s">
        <v>33</v>
      </c>
      <c r="U5764" s="2">
        <v>0</v>
      </c>
      <c r="V5764" s="2" t="s">
        <v>19646</v>
      </c>
      <c r="W5764" s="2" t="s">
        <v>34</v>
      </c>
      <c r="X5764" s="58" t="s">
        <v>12680</v>
      </c>
      <c r="Z5764" s="2">
        <v>412000</v>
      </c>
      <c r="AB5764" s="58">
        <v>46093.383449074077</v>
      </c>
      <c r="AC5764" s="2">
        <v>0</v>
      </c>
      <c r="AD5764" s="104">
        <v>412000</v>
      </c>
      <c r="AE5764" s="2">
        <v>46093.383449074077</v>
      </c>
      <c r="AG5764" s="2">
        <v>114503</v>
      </c>
    </row>
    <row r="5765" spans="1:33" ht="45" x14ac:dyDescent="0.25">
      <c r="A5765" s="2" t="s">
        <v>10832</v>
      </c>
      <c r="B5765" s="2" t="s">
        <v>5760</v>
      </c>
      <c r="C5765" s="2" t="s">
        <v>10833</v>
      </c>
      <c r="F5765" s="2" t="s">
        <v>10834</v>
      </c>
      <c r="G5765" s="2" t="s">
        <v>10835</v>
      </c>
      <c r="H5765" s="2" t="s">
        <v>9173</v>
      </c>
      <c r="I5765" s="2" t="s">
        <v>22503</v>
      </c>
      <c r="J5765" s="2" t="s">
        <v>28</v>
      </c>
      <c r="K5765" s="2" t="s">
        <v>68</v>
      </c>
      <c r="L5765" s="2" t="s">
        <v>135</v>
      </c>
      <c r="M5765" s="2" t="s">
        <v>136</v>
      </c>
      <c r="N5765" s="2" t="s">
        <v>4960</v>
      </c>
      <c r="O5765" s="2" t="s">
        <v>705</v>
      </c>
      <c r="P5765" s="24">
        <v>0</v>
      </c>
      <c r="Q5765" s="24">
        <v>0</v>
      </c>
      <c r="R5765" s="27" t="s">
        <v>1578</v>
      </c>
      <c r="S5765" s="28" t="s">
        <v>1589</v>
      </c>
      <c r="T5765" s="2" t="s">
        <v>33</v>
      </c>
      <c r="U5765" s="2">
        <v>0</v>
      </c>
      <c r="V5765" s="2" t="s">
        <v>5789</v>
      </c>
      <c r="W5765" s="2" t="s">
        <v>34</v>
      </c>
      <c r="AC5765" s="2">
        <v>0</v>
      </c>
      <c r="AD5765" s="104"/>
    </row>
    <row r="5766" spans="1:33" ht="45" x14ac:dyDescent="0.25">
      <c r="A5766" s="2" t="s">
        <v>8974</v>
      </c>
      <c r="B5766" s="2" t="s">
        <v>5760</v>
      </c>
      <c r="C5766" s="2" t="s">
        <v>8975</v>
      </c>
      <c r="F5766" s="2" t="s">
        <v>8976</v>
      </c>
      <c r="G5766" s="2" t="s">
        <v>8977</v>
      </c>
      <c r="H5766" s="2" t="s">
        <v>8978</v>
      </c>
      <c r="I5766" s="2" t="s">
        <v>21841</v>
      </c>
      <c r="J5766" s="2" t="s">
        <v>28</v>
      </c>
      <c r="K5766" s="2" t="s">
        <v>51</v>
      </c>
      <c r="L5766" s="2" t="s">
        <v>297</v>
      </c>
      <c r="M5766" s="2" t="s">
        <v>808</v>
      </c>
      <c r="N5766" s="2" t="s">
        <v>5451</v>
      </c>
      <c r="O5766" s="2" t="s">
        <v>32</v>
      </c>
      <c r="P5766" s="24">
        <v>0</v>
      </c>
      <c r="Q5766" s="24">
        <v>1</v>
      </c>
      <c r="R5766" s="27" t="s">
        <v>1568</v>
      </c>
      <c r="S5766" s="28" t="s">
        <v>1589</v>
      </c>
      <c r="T5766" s="2" t="s">
        <v>33</v>
      </c>
      <c r="U5766" s="2">
        <v>0</v>
      </c>
      <c r="V5766" s="2" t="s">
        <v>17884</v>
      </c>
      <c r="W5766" s="2" t="s">
        <v>34</v>
      </c>
      <c r="X5766" s="58" t="s">
        <v>5927</v>
      </c>
      <c r="Z5766" s="2">
        <v>412000</v>
      </c>
      <c r="AB5766" s="58">
        <v>46086.712650462963</v>
      </c>
      <c r="AC5766" s="2">
        <v>0</v>
      </c>
      <c r="AD5766" s="104">
        <v>412000</v>
      </c>
      <c r="AE5766" s="2">
        <v>46086.712650462963</v>
      </c>
      <c r="AG5766" s="2">
        <v>79567</v>
      </c>
    </row>
    <row r="5767" spans="1:33" ht="60" x14ac:dyDescent="0.25">
      <c r="A5767" s="2" t="s">
        <v>11853</v>
      </c>
      <c r="B5767" s="2" t="s">
        <v>5760</v>
      </c>
      <c r="C5767" s="2" t="s">
        <v>11854</v>
      </c>
      <c r="F5767" s="2" t="s">
        <v>1363</v>
      </c>
      <c r="G5767" s="2" t="s">
        <v>3184</v>
      </c>
      <c r="H5767" s="2" t="s">
        <v>3185</v>
      </c>
      <c r="I5767" s="2" t="s">
        <v>22747</v>
      </c>
      <c r="J5767" s="2" t="s">
        <v>28</v>
      </c>
      <c r="K5767" s="2" t="s">
        <v>68</v>
      </c>
      <c r="L5767" s="2" t="s">
        <v>149</v>
      </c>
      <c r="M5767" s="2" t="s">
        <v>150</v>
      </c>
      <c r="N5767" s="2" t="s">
        <v>3182</v>
      </c>
      <c r="O5767" s="2" t="s">
        <v>32</v>
      </c>
      <c r="P5767" s="24">
        <v>0</v>
      </c>
      <c r="Q5767" s="24">
        <v>1</v>
      </c>
      <c r="R5767" s="27" t="s">
        <v>1568</v>
      </c>
      <c r="S5767" s="28" t="s">
        <v>1585</v>
      </c>
      <c r="T5767" s="2" t="s">
        <v>38</v>
      </c>
      <c r="U5767" s="2">
        <v>0</v>
      </c>
      <c r="V5767" s="2" t="s">
        <v>19231</v>
      </c>
      <c r="W5767" s="2" t="s">
        <v>34</v>
      </c>
      <c r="X5767" s="58" t="s">
        <v>12666</v>
      </c>
      <c r="Z5767" s="2">
        <v>2060000</v>
      </c>
      <c r="AB5767" s="58">
        <v>46092.543344907404</v>
      </c>
      <c r="AC5767" s="2">
        <v>0</v>
      </c>
      <c r="AD5767" s="104">
        <v>2060000</v>
      </c>
      <c r="AE5767" s="2">
        <v>46092.543344907404</v>
      </c>
      <c r="AG5767" s="2">
        <v>114074</v>
      </c>
    </row>
    <row r="5768" spans="1:33" ht="45" x14ac:dyDescent="0.25">
      <c r="A5768" s="2" t="s">
        <v>11143</v>
      </c>
      <c r="B5768" s="2" t="s">
        <v>5760</v>
      </c>
      <c r="C5768" s="2" t="s">
        <v>11144</v>
      </c>
      <c r="F5768" s="2" t="s">
        <v>11145</v>
      </c>
      <c r="G5768" s="2" t="s">
        <v>11146</v>
      </c>
      <c r="H5768" s="2" t="s">
        <v>11147</v>
      </c>
      <c r="I5768" s="2" t="s">
        <v>22504</v>
      </c>
      <c r="J5768" s="2" t="s">
        <v>28</v>
      </c>
      <c r="K5768" s="2" t="s">
        <v>68</v>
      </c>
      <c r="L5768" s="2" t="s">
        <v>1853</v>
      </c>
      <c r="M5768" s="2" t="s">
        <v>1725</v>
      </c>
      <c r="N5768" s="2" t="s">
        <v>3162</v>
      </c>
      <c r="O5768" s="2" t="s">
        <v>705</v>
      </c>
      <c r="P5768" s="24">
        <v>0</v>
      </c>
      <c r="Q5768" s="24">
        <v>0</v>
      </c>
      <c r="R5768" s="27" t="s">
        <v>1578</v>
      </c>
      <c r="S5768" s="28" t="s">
        <v>1589</v>
      </c>
      <c r="T5768" s="2" t="s">
        <v>33</v>
      </c>
      <c r="U5768" s="2">
        <v>0</v>
      </c>
      <c r="V5768" s="2" t="s">
        <v>5927</v>
      </c>
      <c r="W5768" s="2" t="s">
        <v>34</v>
      </c>
      <c r="AC5768" s="2">
        <v>0</v>
      </c>
      <c r="AD5768" s="104"/>
    </row>
    <row r="5769" spans="1:33" ht="60" x14ac:dyDescent="0.25">
      <c r="A5769" s="2" t="s">
        <v>9127</v>
      </c>
      <c r="B5769" s="2" t="s">
        <v>5760</v>
      </c>
      <c r="C5769" s="2" t="s">
        <v>9128</v>
      </c>
      <c r="F5769" s="2" t="s">
        <v>9129</v>
      </c>
      <c r="G5769" s="2" t="s">
        <v>9130</v>
      </c>
      <c r="H5769" s="2" t="s">
        <v>9131</v>
      </c>
      <c r="I5769" s="2" t="s">
        <v>21842</v>
      </c>
      <c r="J5769" s="2" t="s">
        <v>28</v>
      </c>
      <c r="K5769" s="2" t="s">
        <v>51</v>
      </c>
      <c r="L5769" s="2" t="s">
        <v>56</v>
      </c>
      <c r="M5769" s="2" t="s">
        <v>9089</v>
      </c>
      <c r="N5769" s="2" t="s">
        <v>9090</v>
      </c>
      <c r="O5769" s="2" t="s">
        <v>32</v>
      </c>
      <c r="P5769" s="24">
        <v>0</v>
      </c>
      <c r="Q5769" s="24">
        <v>1</v>
      </c>
      <c r="R5769" s="27" t="s">
        <v>1568</v>
      </c>
      <c r="S5769" s="28" t="s">
        <v>1589</v>
      </c>
      <c r="T5769" s="2" t="s">
        <v>33</v>
      </c>
      <c r="U5769" s="2">
        <v>0</v>
      </c>
      <c r="V5769" s="2" t="s">
        <v>18533</v>
      </c>
      <c r="W5769" s="2" t="s">
        <v>34</v>
      </c>
      <c r="X5769" s="58" t="s">
        <v>5797</v>
      </c>
      <c r="Z5769" s="2">
        <v>412000</v>
      </c>
      <c r="AB5769" s="58">
        <v>46087.527083333334</v>
      </c>
      <c r="AC5769" s="2">
        <v>0</v>
      </c>
      <c r="AD5769" s="104">
        <v>412000</v>
      </c>
      <c r="AE5769" s="2">
        <v>46087.527083333334</v>
      </c>
      <c r="AG5769" s="2">
        <v>84116</v>
      </c>
    </row>
    <row r="5770" spans="1:33" ht="60" x14ac:dyDescent="0.25">
      <c r="A5770" s="2" t="s">
        <v>9535</v>
      </c>
      <c r="B5770" s="2" t="s">
        <v>5760</v>
      </c>
      <c r="C5770" s="2" t="s">
        <v>9536</v>
      </c>
      <c r="F5770" s="2" t="s">
        <v>9537</v>
      </c>
      <c r="G5770" s="2" t="s">
        <v>9538</v>
      </c>
      <c r="H5770" s="2" t="s">
        <v>9539</v>
      </c>
      <c r="I5770" s="2" t="s">
        <v>21843</v>
      </c>
      <c r="J5770" s="2" t="s">
        <v>28</v>
      </c>
      <c r="K5770" s="2" t="s">
        <v>51</v>
      </c>
      <c r="L5770" s="2" t="s">
        <v>92</v>
      </c>
      <c r="M5770" s="2" t="s">
        <v>93</v>
      </c>
      <c r="N5770" s="2" t="s">
        <v>5054</v>
      </c>
      <c r="O5770" s="2" t="s">
        <v>706</v>
      </c>
      <c r="P5770" s="24">
        <v>0</v>
      </c>
      <c r="Q5770" s="24">
        <v>0</v>
      </c>
      <c r="R5770" s="27" t="s">
        <v>1578</v>
      </c>
      <c r="S5770" s="28" t="s">
        <v>1589</v>
      </c>
      <c r="T5770" s="2" t="s">
        <v>33</v>
      </c>
      <c r="U5770" s="2">
        <v>0</v>
      </c>
      <c r="V5770" s="2" t="s">
        <v>12659</v>
      </c>
      <c r="W5770" s="2" t="s">
        <v>34</v>
      </c>
      <c r="AC5770" s="2">
        <v>0</v>
      </c>
      <c r="AD5770" s="104"/>
    </row>
    <row r="5771" spans="1:33" ht="45" x14ac:dyDescent="0.25">
      <c r="A5771" s="2" t="s">
        <v>5839</v>
      </c>
      <c r="B5771" s="2" t="s">
        <v>5760</v>
      </c>
      <c r="C5771" s="2" t="s">
        <v>5840</v>
      </c>
      <c r="F5771" s="2" t="s">
        <v>5841</v>
      </c>
      <c r="G5771" s="2" t="s">
        <v>5842</v>
      </c>
      <c r="H5771" s="2" t="s">
        <v>5843</v>
      </c>
      <c r="I5771" s="2" t="s">
        <v>19585</v>
      </c>
      <c r="J5771" s="2" t="s">
        <v>28</v>
      </c>
      <c r="K5771" s="2" t="s">
        <v>48</v>
      </c>
      <c r="L5771" s="2" t="s">
        <v>108</v>
      </c>
      <c r="M5771" s="2" t="s">
        <v>255</v>
      </c>
      <c r="N5771" s="2" t="s">
        <v>5319</v>
      </c>
      <c r="O5771" s="2" t="s">
        <v>705</v>
      </c>
      <c r="P5771" s="24">
        <v>0</v>
      </c>
      <c r="Q5771" s="24">
        <v>0</v>
      </c>
      <c r="R5771" s="27" t="s">
        <v>1578</v>
      </c>
      <c r="S5771" s="28" t="s">
        <v>1589</v>
      </c>
      <c r="T5771" s="2" t="s">
        <v>33</v>
      </c>
      <c r="U5771" s="2">
        <v>0</v>
      </c>
      <c r="V5771" s="2" t="s">
        <v>5789</v>
      </c>
      <c r="W5771" s="2" t="s">
        <v>34</v>
      </c>
      <c r="AC5771" s="2">
        <v>0</v>
      </c>
      <c r="AD5771" s="104"/>
    </row>
    <row r="5772" spans="1:33" ht="45" x14ac:dyDescent="0.25">
      <c r="A5772" s="2" t="s">
        <v>9079</v>
      </c>
      <c r="B5772" s="2" t="s">
        <v>5760</v>
      </c>
      <c r="C5772" s="2" t="s">
        <v>9080</v>
      </c>
      <c r="F5772" s="2" t="s">
        <v>9081</v>
      </c>
      <c r="G5772" s="2" t="s">
        <v>9082</v>
      </c>
      <c r="H5772" s="2" t="s">
        <v>9083</v>
      </c>
      <c r="I5772" s="2" t="s">
        <v>21844</v>
      </c>
      <c r="J5772" s="2" t="s">
        <v>28</v>
      </c>
      <c r="K5772" s="2" t="s">
        <v>51</v>
      </c>
      <c r="L5772" s="2" t="s">
        <v>297</v>
      </c>
      <c r="M5772" s="2" t="s">
        <v>808</v>
      </c>
      <c r="N5772" s="2" t="s">
        <v>5451</v>
      </c>
      <c r="O5772" s="2" t="s">
        <v>32</v>
      </c>
      <c r="P5772" s="24">
        <v>0</v>
      </c>
      <c r="Q5772" s="24">
        <v>2</v>
      </c>
      <c r="R5772" s="27" t="s">
        <v>1568</v>
      </c>
      <c r="S5772" s="28" t="s">
        <v>1589</v>
      </c>
      <c r="T5772" s="2" t="s">
        <v>33</v>
      </c>
      <c r="U5772" s="2">
        <v>0</v>
      </c>
      <c r="V5772" s="2" t="s">
        <v>17895</v>
      </c>
      <c r="W5772" s="2" t="s">
        <v>34</v>
      </c>
      <c r="X5772" s="58" t="s">
        <v>5927</v>
      </c>
      <c r="Z5772" s="2">
        <v>412000</v>
      </c>
      <c r="AB5772" s="58">
        <v>46086.71197916667</v>
      </c>
      <c r="AC5772" s="2">
        <v>0</v>
      </c>
      <c r="AD5772" s="104">
        <v>412000</v>
      </c>
      <c r="AE5772" s="2">
        <v>46086.71197916667</v>
      </c>
      <c r="AG5772" s="2">
        <v>79578</v>
      </c>
    </row>
    <row r="5773" spans="1:33" ht="60" x14ac:dyDescent="0.25">
      <c r="A5773" s="2" t="s">
        <v>11205</v>
      </c>
      <c r="B5773" s="2" t="s">
        <v>5760</v>
      </c>
      <c r="C5773" s="2" t="s">
        <v>11206</v>
      </c>
      <c r="F5773" s="2" t="s">
        <v>11207</v>
      </c>
      <c r="G5773" s="2" t="s">
        <v>11208</v>
      </c>
      <c r="H5773" s="2" t="s">
        <v>11107</v>
      </c>
      <c r="I5773" s="2" t="s">
        <v>22310</v>
      </c>
      <c r="J5773" s="2" t="s">
        <v>28</v>
      </c>
      <c r="K5773" s="2" t="s">
        <v>68</v>
      </c>
      <c r="L5773" s="2" t="s">
        <v>270</v>
      </c>
      <c r="M5773" s="2" t="s">
        <v>464</v>
      </c>
      <c r="N5773" s="2" t="s">
        <v>10482</v>
      </c>
      <c r="O5773" s="2" t="s">
        <v>705</v>
      </c>
      <c r="P5773" s="24">
        <v>0</v>
      </c>
      <c r="Q5773" s="24">
        <v>0</v>
      </c>
      <c r="R5773" s="27" t="s">
        <v>1578</v>
      </c>
      <c r="S5773" s="28" t="s">
        <v>1589</v>
      </c>
      <c r="T5773" s="2" t="s">
        <v>33</v>
      </c>
      <c r="U5773" s="2">
        <v>0</v>
      </c>
      <c r="V5773" s="2" t="s">
        <v>5789</v>
      </c>
      <c r="W5773" s="2" t="s">
        <v>34</v>
      </c>
      <c r="AC5773" s="2">
        <v>0</v>
      </c>
      <c r="AD5773" s="104"/>
    </row>
    <row r="5774" spans="1:33" ht="45" x14ac:dyDescent="0.25">
      <c r="A5774" s="2" t="s">
        <v>7724</v>
      </c>
      <c r="B5774" s="2" t="s">
        <v>5760</v>
      </c>
      <c r="C5774" s="2" t="s">
        <v>7725</v>
      </c>
      <c r="F5774" s="2" t="s">
        <v>7726</v>
      </c>
      <c r="G5774" s="2" t="s">
        <v>7727</v>
      </c>
      <c r="H5774" s="2" t="s">
        <v>7728</v>
      </c>
      <c r="I5774" s="2" t="s">
        <v>21108</v>
      </c>
      <c r="J5774" s="2" t="s">
        <v>28</v>
      </c>
      <c r="K5774" s="2" t="s">
        <v>78</v>
      </c>
      <c r="L5774" s="2" t="s">
        <v>202</v>
      </c>
      <c r="M5774" s="2" t="s">
        <v>203</v>
      </c>
      <c r="N5774" s="2" t="s">
        <v>3691</v>
      </c>
      <c r="O5774" s="2" t="s">
        <v>32</v>
      </c>
      <c r="P5774" s="24">
        <v>0</v>
      </c>
      <c r="Q5774" s="24">
        <v>1</v>
      </c>
      <c r="R5774" s="27" t="s">
        <v>1568</v>
      </c>
      <c r="S5774" s="28" t="s">
        <v>1589</v>
      </c>
      <c r="T5774" s="2" t="s">
        <v>33</v>
      </c>
      <c r="U5774" s="2">
        <v>0</v>
      </c>
      <c r="V5774" s="2" t="s">
        <v>19598</v>
      </c>
      <c r="W5774" s="2" t="s">
        <v>34</v>
      </c>
      <c r="X5774" s="58" t="s">
        <v>5927</v>
      </c>
      <c r="Z5774" s="2">
        <v>412000</v>
      </c>
      <c r="AB5774" s="58">
        <v>46086.570393518516</v>
      </c>
      <c r="AC5774" s="2">
        <v>0</v>
      </c>
      <c r="AD5774" s="104">
        <v>412000</v>
      </c>
      <c r="AE5774" s="2">
        <v>46086.570393518516</v>
      </c>
      <c r="AG5774" s="2">
        <v>72141</v>
      </c>
    </row>
    <row r="5775" spans="1:33" ht="60" x14ac:dyDescent="0.25">
      <c r="A5775" s="2" t="s">
        <v>11418</v>
      </c>
      <c r="B5775" s="2" t="s">
        <v>5760</v>
      </c>
      <c r="C5775" s="2" t="s">
        <v>11419</v>
      </c>
      <c r="F5775" s="2" t="s">
        <v>11420</v>
      </c>
      <c r="G5775" s="2" t="s">
        <v>11421</v>
      </c>
      <c r="H5775" s="2" t="s">
        <v>11422</v>
      </c>
      <c r="I5775" s="2" t="s">
        <v>22505</v>
      </c>
      <c r="J5775" s="2" t="s">
        <v>28</v>
      </c>
      <c r="K5775" s="2" t="s">
        <v>68</v>
      </c>
      <c r="L5775" s="2" t="s">
        <v>141</v>
      </c>
      <c r="M5775" s="2" t="s">
        <v>142</v>
      </c>
      <c r="N5775" s="2" t="s">
        <v>4241</v>
      </c>
      <c r="O5775" s="2" t="s">
        <v>705</v>
      </c>
      <c r="P5775" s="24">
        <v>0</v>
      </c>
      <c r="Q5775" s="24">
        <v>0</v>
      </c>
      <c r="R5775" s="27" t="s">
        <v>1578</v>
      </c>
      <c r="S5775" s="28" t="s">
        <v>1589</v>
      </c>
      <c r="T5775" s="2" t="s">
        <v>33</v>
      </c>
      <c r="U5775" s="2">
        <v>0</v>
      </c>
      <c r="V5775" s="2" t="s">
        <v>5927</v>
      </c>
      <c r="W5775" s="2" t="s">
        <v>34</v>
      </c>
      <c r="AC5775" s="2">
        <v>0</v>
      </c>
      <c r="AD5775" s="104"/>
    </row>
    <row r="5776" spans="1:33" ht="45" x14ac:dyDescent="0.25">
      <c r="A5776" s="2" t="s">
        <v>11484</v>
      </c>
      <c r="B5776" s="2" t="s">
        <v>5760</v>
      </c>
      <c r="C5776" s="2" t="s">
        <v>11485</v>
      </c>
      <c r="F5776" s="2" t="s">
        <v>10444</v>
      </c>
      <c r="G5776" s="2" t="s">
        <v>10445</v>
      </c>
      <c r="H5776" s="2" t="s">
        <v>4272</v>
      </c>
      <c r="I5776" s="2" t="s">
        <v>22506</v>
      </c>
      <c r="J5776" s="2" t="s">
        <v>28</v>
      </c>
      <c r="K5776" s="2" t="s">
        <v>68</v>
      </c>
      <c r="L5776" s="2" t="s">
        <v>220</v>
      </c>
      <c r="M5776" s="2" t="s">
        <v>221</v>
      </c>
      <c r="N5776" s="2" t="s">
        <v>4645</v>
      </c>
      <c r="O5776" s="2" t="s">
        <v>705</v>
      </c>
      <c r="P5776" s="24">
        <v>0</v>
      </c>
      <c r="Q5776" s="24">
        <v>0</v>
      </c>
      <c r="R5776" s="27" t="s">
        <v>1578</v>
      </c>
      <c r="S5776" s="28" t="s">
        <v>1589</v>
      </c>
      <c r="T5776" s="2" t="s">
        <v>33</v>
      </c>
      <c r="U5776" s="2">
        <v>0</v>
      </c>
      <c r="V5776" s="2" t="s">
        <v>5789</v>
      </c>
      <c r="W5776" s="2" t="s">
        <v>34</v>
      </c>
      <c r="AC5776" s="2">
        <v>0</v>
      </c>
      <c r="AD5776" s="104"/>
    </row>
    <row r="5777" spans="1:33" ht="45" x14ac:dyDescent="0.25">
      <c r="A5777" s="2" t="s">
        <v>10685</v>
      </c>
      <c r="B5777" s="2" t="s">
        <v>5760</v>
      </c>
      <c r="C5777" s="2" t="s">
        <v>10686</v>
      </c>
      <c r="F5777" s="2" t="s">
        <v>10687</v>
      </c>
      <c r="G5777" s="2" t="s">
        <v>10688</v>
      </c>
      <c r="H5777" s="2" t="s">
        <v>10689</v>
      </c>
      <c r="I5777" s="2" t="s">
        <v>22507</v>
      </c>
      <c r="J5777" s="2" t="s">
        <v>28</v>
      </c>
      <c r="K5777" s="2" t="s">
        <v>68</v>
      </c>
      <c r="L5777" s="2" t="s">
        <v>10690</v>
      </c>
      <c r="M5777" s="2" t="s">
        <v>10691</v>
      </c>
      <c r="N5777" s="2" t="s">
        <v>10692</v>
      </c>
      <c r="O5777" s="2" t="s">
        <v>32</v>
      </c>
      <c r="P5777" s="24">
        <v>0</v>
      </c>
      <c r="Q5777" s="24">
        <v>1</v>
      </c>
      <c r="R5777" s="27" t="s">
        <v>1568</v>
      </c>
      <c r="S5777" s="28" t="s">
        <v>1589</v>
      </c>
      <c r="T5777" s="2" t="s">
        <v>33</v>
      </c>
      <c r="U5777" s="2">
        <v>0</v>
      </c>
      <c r="V5777" s="2" t="s">
        <v>19078</v>
      </c>
      <c r="W5777" s="2" t="s">
        <v>34</v>
      </c>
      <c r="X5777" s="58" t="s">
        <v>12680</v>
      </c>
      <c r="Z5777" s="2">
        <v>412000</v>
      </c>
      <c r="AB5777" s="58">
        <v>46093.464537037034</v>
      </c>
      <c r="AC5777" s="2">
        <v>0</v>
      </c>
      <c r="AD5777" s="104">
        <v>412000</v>
      </c>
      <c r="AE5777" s="2">
        <v>46093.464537037034</v>
      </c>
      <c r="AG5777" s="2">
        <v>102366</v>
      </c>
    </row>
    <row r="5778" spans="1:33" ht="45" x14ac:dyDescent="0.25">
      <c r="A5778" s="2" t="s">
        <v>8845</v>
      </c>
      <c r="B5778" s="2" t="s">
        <v>5760</v>
      </c>
      <c r="C5778" s="2" t="s">
        <v>8846</v>
      </c>
      <c r="F5778" s="2" t="s">
        <v>8847</v>
      </c>
      <c r="G5778" s="2" t="s">
        <v>8848</v>
      </c>
      <c r="H5778" s="2" t="s">
        <v>8849</v>
      </c>
      <c r="I5778" s="2" t="s">
        <v>21845</v>
      </c>
      <c r="J5778" s="2" t="s">
        <v>28</v>
      </c>
      <c r="K5778" s="2" t="s">
        <v>51</v>
      </c>
      <c r="L5778" s="2" t="s">
        <v>158</v>
      </c>
      <c r="M5778" s="2" t="s">
        <v>159</v>
      </c>
      <c r="N5778" s="2" t="s">
        <v>4021</v>
      </c>
      <c r="O5778" s="2" t="s">
        <v>32</v>
      </c>
      <c r="P5778" s="24">
        <v>0</v>
      </c>
      <c r="Q5778" s="24">
        <v>1</v>
      </c>
      <c r="R5778" s="27" t="s">
        <v>1568</v>
      </c>
      <c r="S5778" s="28" t="s">
        <v>1589</v>
      </c>
      <c r="T5778" s="2" t="s">
        <v>33</v>
      </c>
      <c r="U5778" s="2">
        <v>0</v>
      </c>
      <c r="V5778" s="2" t="s">
        <v>18533</v>
      </c>
      <c r="W5778" s="2" t="s">
        <v>34</v>
      </c>
      <c r="X5778" s="58" t="s">
        <v>5927</v>
      </c>
      <c r="Z5778" s="2">
        <v>412000</v>
      </c>
      <c r="AB5778" s="58">
        <v>46086.877905092595</v>
      </c>
      <c r="AC5778" s="2">
        <v>0</v>
      </c>
      <c r="AD5778" s="104">
        <v>412000</v>
      </c>
      <c r="AE5778" s="2">
        <v>46086.877905092595</v>
      </c>
      <c r="AG5778" s="2">
        <v>78088</v>
      </c>
    </row>
    <row r="5779" spans="1:33" ht="45" x14ac:dyDescent="0.25">
      <c r="A5779" s="2" t="s">
        <v>10164</v>
      </c>
      <c r="B5779" s="2" t="s">
        <v>5760</v>
      </c>
      <c r="C5779" s="2" t="s">
        <v>10165</v>
      </c>
      <c r="F5779" s="2" t="s">
        <v>1858</v>
      </c>
      <c r="G5779" s="2" t="s">
        <v>3164</v>
      </c>
      <c r="H5779" s="2" t="s">
        <v>2827</v>
      </c>
      <c r="I5779" s="2" t="s">
        <v>22508</v>
      </c>
      <c r="J5779" s="2" t="s">
        <v>28</v>
      </c>
      <c r="K5779" s="2" t="s">
        <v>68</v>
      </c>
      <c r="L5779" s="2" t="s">
        <v>1853</v>
      </c>
      <c r="M5779" s="2" t="s">
        <v>1725</v>
      </c>
      <c r="N5779" s="2" t="s">
        <v>3162</v>
      </c>
      <c r="O5779" s="2" t="s">
        <v>32</v>
      </c>
      <c r="P5779" s="24">
        <v>0</v>
      </c>
      <c r="Q5779" s="24">
        <v>1</v>
      </c>
      <c r="R5779" s="27" t="s">
        <v>1568</v>
      </c>
      <c r="S5779" s="28" t="s">
        <v>1589</v>
      </c>
      <c r="T5779" s="2" t="s">
        <v>33</v>
      </c>
      <c r="U5779" s="2">
        <v>0</v>
      </c>
      <c r="V5779" s="2" t="s">
        <v>16054</v>
      </c>
      <c r="W5779" s="2" t="s">
        <v>34</v>
      </c>
      <c r="X5779" s="58" t="s">
        <v>5797</v>
      </c>
      <c r="Z5779" s="2">
        <v>412000</v>
      </c>
      <c r="AB5779" s="58">
        <v>46087.380960648145</v>
      </c>
      <c r="AC5779" s="2">
        <v>0</v>
      </c>
      <c r="AD5779" s="104">
        <v>412000</v>
      </c>
      <c r="AE5779" s="2">
        <v>46087.380960648145</v>
      </c>
      <c r="AG5779" s="2">
        <v>80437</v>
      </c>
    </row>
    <row r="5780" spans="1:33" ht="60" x14ac:dyDescent="0.25">
      <c r="A5780" s="2" t="s">
        <v>11174</v>
      </c>
      <c r="B5780" s="2" t="s">
        <v>5760</v>
      </c>
      <c r="C5780" s="2" t="s">
        <v>11175</v>
      </c>
      <c r="F5780" s="2" t="s">
        <v>11176</v>
      </c>
      <c r="G5780" s="2" t="s">
        <v>11177</v>
      </c>
      <c r="H5780" s="2" t="s">
        <v>11178</v>
      </c>
      <c r="I5780" s="2" t="s">
        <v>22509</v>
      </c>
      <c r="J5780" s="2" t="s">
        <v>28</v>
      </c>
      <c r="K5780" s="2" t="s">
        <v>68</v>
      </c>
      <c r="L5780" s="2" t="s">
        <v>135</v>
      </c>
      <c r="M5780" s="2" t="s">
        <v>136</v>
      </c>
      <c r="N5780" s="2" t="s">
        <v>4960</v>
      </c>
      <c r="O5780" s="2" t="s">
        <v>706</v>
      </c>
      <c r="P5780" s="24">
        <v>0</v>
      </c>
      <c r="Q5780" s="24">
        <v>0</v>
      </c>
      <c r="R5780" s="27" t="s">
        <v>1578</v>
      </c>
      <c r="S5780" s="28" t="s">
        <v>1589</v>
      </c>
      <c r="T5780" s="2" t="s">
        <v>33</v>
      </c>
      <c r="U5780" s="2">
        <v>0</v>
      </c>
      <c r="V5780" s="2" t="s">
        <v>5789</v>
      </c>
      <c r="W5780" s="2" t="s">
        <v>34</v>
      </c>
      <c r="AC5780" s="2">
        <v>0</v>
      </c>
      <c r="AD5780" s="104"/>
    </row>
    <row r="5781" spans="1:33" ht="45" x14ac:dyDescent="0.25">
      <c r="A5781" s="2" t="s">
        <v>11712</v>
      </c>
      <c r="B5781" s="2" t="s">
        <v>5760</v>
      </c>
      <c r="C5781" s="2" t="s">
        <v>11713</v>
      </c>
      <c r="F5781" s="2" t="s">
        <v>11714</v>
      </c>
      <c r="G5781" s="2" t="s">
        <v>11715</v>
      </c>
      <c r="H5781" s="2" t="s">
        <v>11716</v>
      </c>
      <c r="I5781" s="2" t="s">
        <v>22510</v>
      </c>
      <c r="J5781" s="2" t="s">
        <v>28</v>
      </c>
      <c r="K5781" s="2" t="s">
        <v>68</v>
      </c>
      <c r="L5781" s="2" t="s">
        <v>108</v>
      </c>
      <c r="M5781" s="2" t="s">
        <v>188</v>
      </c>
      <c r="N5781" s="2" t="s">
        <v>4781</v>
      </c>
      <c r="O5781" s="2" t="s">
        <v>32</v>
      </c>
      <c r="P5781" s="24">
        <v>0</v>
      </c>
      <c r="Q5781" s="24">
        <v>1</v>
      </c>
      <c r="R5781" s="27" t="s">
        <v>1568</v>
      </c>
      <c r="S5781" s="28" t="s">
        <v>1589</v>
      </c>
      <c r="T5781" s="2" t="s">
        <v>33</v>
      </c>
      <c r="U5781" s="2">
        <v>0</v>
      </c>
      <c r="V5781" s="2" t="s">
        <v>24823</v>
      </c>
      <c r="W5781" s="2" t="s">
        <v>34</v>
      </c>
      <c r="X5781" s="58" t="s">
        <v>12680</v>
      </c>
      <c r="Z5781" s="2">
        <v>412000</v>
      </c>
      <c r="AB5781" s="58">
        <v>46093.387013888889</v>
      </c>
      <c r="AC5781" s="2">
        <v>0</v>
      </c>
      <c r="AD5781" s="104">
        <v>412000</v>
      </c>
      <c r="AE5781" s="2">
        <v>46093.387013888889</v>
      </c>
      <c r="AG5781" s="2">
        <v>114505</v>
      </c>
    </row>
    <row r="5782" spans="1:33" ht="45" x14ac:dyDescent="0.25">
      <c r="A5782" s="2" t="s">
        <v>9571</v>
      </c>
      <c r="B5782" s="2" t="s">
        <v>5760</v>
      </c>
      <c r="C5782" s="2" t="s">
        <v>9572</v>
      </c>
      <c r="F5782" s="2" t="s">
        <v>9288</v>
      </c>
      <c r="G5782" s="2" t="s">
        <v>9289</v>
      </c>
      <c r="H5782" s="2" t="s">
        <v>9290</v>
      </c>
      <c r="I5782" s="2" t="s">
        <v>21746</v>
      </c>
      <c r="J5782" s="2" t="s">
        <v>28</v>
      </c>
      <c r="K5782" s="2" t="s">
        <v>51</v>
      </c>
      <c r="L5782" s="2" t="s">
        <v>413</v>
      </c>
      <c r="M5782" s="2" t="s">
        <v>414</v>
      </c>
      <c r="N5782" s="2" t="s">
        <v>8855</v>
      </c>
      <c r="O5782" s="2" t="s">
        <v>705</v>
      </c>
      <c r="P5782" s="24">
        <v>0</v>
      </c>
      <c r="Q5782" s="24">
        <v>0</v>
      </c>
      <c r="R5782" s="27" t="s">
        <v>1578</v>
      </c>
      <c r="S5782" s="28" t="s">
        <v>1589</v>
      </c>
      <c r="T5782" s="2" t="s">
        <v>33</v>
      </c>
      <c r="U5782" s="2">
        <v>0</v>
      </c>
      <c r="V5782" s="2" t="s">
        <v>5927</v>
      </c>
      <c r="W5782" s="2" t="s">
        <v>34</v>
      </c>
      <c r="AC5782" s="2">
        <v>0</v>
      </c>
      <c r="AD5782" s="104"/>
    </row>
    <row r="5783" spans="1:33" ht="45" x14ac:dyDescent="0.25">
      <c r="A5783" s="2" t="s">
        <v>11122</v>
      </c>
      <c r="B5783" s="2" t="s">
        <v>5760</v>
      </c>
      <c r="C5783" s="2" t="s">
        <v>11123</v>
      </c>
      <c r="F5783" s="2" t="s">
        <v>11124</v>
      </c>
      <c r="G5783" s="2" t="s">
        <v>11125</v>
      </c>
      <c r="H5783" s="2" t="s">
        <v>11126</v>
      </c>
      <c r="I5783" s="2" t="s">
        <v>22511</v>
      </c>
      <c r="J5783" s="2" t="s">
        <v>28</v>
      </c>
      <c r="K5783" s="2" t="s">
        <v>68</v>
      </c>
      <c r="L5783" s="2" t="s">
        <v>135</v>
      </c>
      <c r="M5783" s="2" t="s">
        <v>136</v>
      </c>
      <c r="N5783" s="2" t="s">
        <v>4960</v>
      </c>
      <c r="O5783" s="2" t="s">
        <v>706</v>
      </c>
      <c r="P5783" s="24">
        <v>0</v>
      </c>
      <c r="Q5783" s="24">
        <v>0</v>
      </c>
      <c r="R5783" s="27" t="s">
        <v>1578</v>
      </c>
      <c r="S5783" s="28" t="s">
        <v>1589</v>
      </c>
      <c r="T5783" s="2" t="s">
        <v>33</v>
      </c>
      <c r="U5783" s="2">
        <v>0</v>
      </c>
      <c r="V5783" s="2" t="s">
        <v>5789</v>
      </c>
      <c r="W5783" s="2" t="s">
        <v>34</v>
      </c>
      <c r="AC5783" s="2">
        <v>0</v>
      </c>
      <c r="AD5783" s="104"/>
    </row>
    <row r="5784" spans="1:33" ht="45" x14ac:dyDescent="0.25">
      <c r="A5784" s="2" t="s">
        <v>9074</v>
      </c>
      <c r="B5784" s="2" t="s">
        <v>5760</v>
      </c>
      <c r="C5784" s="2" t="s">
        <v>9075</v>
      </c>
      <c r="F5784" s="2" t="s">
        <v>9076</v>
      </c>
      <c r="G5784" s="2" t="s">
        <v>9077</v>
      </c>
      <c r="H5784" s="2" t="s">
        <v>9078</v>
      </c>
      <c r="I5784" s="2" t="s">
        <v>21846</v>
      </c>
      <c r="J5784" s="2" t="s">
        <v>28</v>
      </c>
      <c r="K5784" s="2" t="s">
        <v>51</v>
      </c>
      <c r="L5784" s="2" t="s">
        <v>297</v>
      </c>
      <c r="M5784" s="2" t="s">
        <v>808</v>
      </c>
      <c r="N5784" s="2" t="s">
        <v>5451</v>
      </c>
      <c r="O5784" s="2" t="s">
        <v>32</v>
      </c>
      <c r="P5784" s="24">
        <v>0</v>
      </c>
      <c r="Q5784" s="24">
        <v>1</v>
      </c>
      <c r="R5784" s="27" t="s">
        <v>1568</v>
      </c>
      <c r="S5784" s="28" t="s">
        <v>1589</v>
      </c>
      <c r="T5784" s="2" t="s">
        <v>33</v>
      </c>
      <c r="U5784" s="2">
        <v>0</v>
      </c>
      <c r="V5784" s="2" t="s">
        <v>18533</v>
      </c>
      <c r="W5784" s="2" t="s">
        <v>34</v>
      </c>
      <c r="X5784" s="58" t="s">
        <v>5927</v>
      </c>
      <c r="Z5784" s="2">
        <v>412000</v>
      </c>
      <c r="AB5784" s="58">
        <v>46086.711342592593</v>
      </c>
      <c r="AC5784" s="2">
        <v>0</v>
      </c>
      <c r="AD5784" s="104">
        <v>412000</v>
      </c>
      <c r="AE5784" s="2">
        <v>46086.711342592593</v>
      </c>
      <c r="AG5784" s="2">
        <v>79587</v>
      </c>
    </row>
    <row r="5785" spans="1:33" ht="60" x14ac:dyDescent="0.25">
      <c r="A5785" s="2" t="s">
        <v>7683</v>
      </c>
      <c r="B5785" s="2" t="s">
        <v>5760</v>
      </c>
      <c r="C5785" s="2" t="s">
        <v>7684</v>
      </c>
      <c r="F5785" s="2" t="s">
        <v>7541</v>
      </c>
      <c r="G5785" s="2" t="s">
        <v>7542</v>
      </c>
      <c r="H5785" s="2" t="s">
        <v>2999</v>
      </c>
      <c r="I5785" s="2" t="s">
        <v>20705</v>
      </c>
      <c r="J5785" s="2" t="s">
        <v>28</v>
      </c>
      <c r="K5785" s="2" t="s">
        <v>29</v>
      </c>
      <c r="L5785" s="2" t="s">
        <v>279</v>
      </c>
      <c r="M5785" s="2" t="s">
        <v>280</v>
      </c>
      <c r="N5785" s="2" t="s">
        <v>5071</v>
      </c>
      <c r="O5785" s="2" t="s">
        <v>32</v>
      </c>
      <c r="P5785" s="24">
        <v>0</v>
      </c>
      <c r="Q5785" s="24">
        <v>1</v>
      </c>
      <c r="R5785" s="27" t="s">
        <v>1568</v>
      </c>
      <c r="S5785" s="28" t="s">
        <v>1585</v>
      </c>
      <c r="T5785" s="2" t="s">
        <v>38</v>
      </c>
      <c r="U5785" s="2">
        <v>0</v>
      </c>
      <c r="V5785" s="2" t="s">
        <v>19211</v>
      </c>
      <c r="W5785" s="2" t="s">
        <v>34</v>
      </c>
      <c r="X5785" s="58" t="s">
        <v>12666</v>
      </c>
      <c r="Z5785" s="2">
        <v>2060000</v>
      </c>
      <c r="AB5785" s="58">
        <v>46092.736377314817</v>
      </c>
      <c r="AC5785" s="2">
        <v>0</v>
      </c>
      <c r="AD5785" s="104">
        <v>2060000</v>
      </c>
      <c r="AE5785" s="2">
        <v>46092.736377314817</v>
      </c>
      <c r="AG5785" s="2">
        <v>80991</v>
      </c>
    </row>
    <row r="5786" spans="1:33" ht="45" x14ac:dyDescent="0.25">
      <c r="A5786" s="2" t="s">
        <v>9202</v>
      </c>
      <c r="B5786" s="2" t="s">
        <v>5760</v>
      </c>
      <c r="C5786" s="2" t="s">
        <v>9203</v>
      </c>
      <c r="F5786" s="2" t="s">
        <v>9204</v>
      </c>
      <c r="G5786" s="2" t="s">
        <v>9205</v>
      </c>
      <c r="H5786" s="2" t="s">
        <v>9206</v>
      </c>
      <c r="I5786" s="2" t="s">
        <v>21847</v>
      </c>
      <c r="J5786" s="2" t="s">
        <v>28</v>
      </c>
      <c r="K5786" s="2" t="s">
        <v>51</v>
      </c>
      <c r="L5786" s="2" t="s">
        <v>56</v>
      </c>
      <c r="M5786" s="2" t="s">
        <v>9089</v>
      </c>
      <c r="N5786" s="2" t="s">
        <v>9090</v>
      </c>
      <c r="O5786" s="2" t="s">
        <v>32</v>
      </c>
      <c r="P5786" s="24">
        <v>0</v>
      </c>
      <c r="Q5786" s="24">
        <v>1</v>
      </c>
      <c r="R5786" s="27" t="s">
        <v>1568</v>
      </c>
      <c r="S5786" s="28" t="s">
        <v>1589</v>
      </c>
      <c r="T5786" s="2" t="s">
        <v>33</v>
      </c>
      <c r="U5786" s="2">
        <v>0</v>
      </c>
      <c r="V5786" s="2" t="s">
        <v>18533</v>
      </c>
      <c r="W5786" s="2" t="s">
        <v>34</v>
      </c>
      <c r="X5786" s="58" t="s">
        <v>5797</v>
      </c>
      <c r="Z5786" s="2">
        <v>412000</v>
      </c>
      <c r="AB5786" s="58">
        <v>46087.517916666664</v>
      </c>
      <c r="AC5786" s="2">
        <v>0</v>
      </c>
      <c r="AD5786" s="104">
        <v>412000</v>
      </c>
      <c r="AE5786" s="2">
        <v>46087.517916666664</v>
      </c>
      <c r="AG5786" s="2">
        <v>84121</v>
      </c>
    </row>
    <row r="5787" spans="1:33" ht="45" x14ac:dyDescent="0.25">
      <c r="A5787" s="2" t="s">
        <v>12301</v>
      </c>
      <c r="B5787" s="2" t="s">
        <v>5760</v>
      </c>
      <c r="C5787" s="2" t="s">
        <v>12302</v>
      </c>
      <c r="F5787" s="2" t="s">
        <v>12303</v>
      </c>
      <c r="G5787" s="2" t="s">
        <v>12304</v>
      </c>
      <c r="H5787" s="2" t="s">
        <v>12305</v>
      </c>
      <c r="I5787" s="2" t="s">
        <v>23594</v>
      </c>
      <c r="J5787" s="2" t="s">
        <v>28</v>
      </c>
      <c r="K5787" s="2" t="s">
        <v>43</v>
      </c>
      <c r="L5787" s="2" t="s">
        <v>240</v>
      </c>
      <c r="M5787" s="2" t="s">
        <v>241</v>
      </c>
      <c r="N5787" s="2" t="s">
        <v>3047</v>
      </c>
      <c r="O5787" s="2" t="s">
        <v>705</v>
      </c>
      <c r="P5787" s="24">
        <v>0</v>
      </c>
      <c r="Q5787" s="24">
        <v>0</v>
      </c>
      <c r="R5787" s="27" t="s">
        <v>1578</v>
      </c>
      <c r="S5787" s="28" t="s">
        <v>1589</v>
      </c>
      <c r="T5787" s="2" t="s">
        <v>33</v>
      </c>
      <c r="U5787" s="2">
        <v>0</v>
      </c>
      <c r="V5787" s="2" t="s">
        <v>12680</v>
      </c>
      <c r="W5787" s="2" t="s">
        <v>34</v>
      </c>
      <c r="AC5787" s="2">
        <v>0</v>
      </c>
      <c r="AD5787" s="104"/>
    </row>
    <row r="5788" spans="1:33" ht="60" x14ac:dyDescent="0.25">
      <c r="A5788" s="2" t="s">
        <v>9603</v>
      </c>
      <c r="B5788" s="2" t="s">
        <v>5760</v>
      </c>
      <c r="C5788" s="2" t="s">
        <v>9604</v>
      </c>
      <c r="F5788" s="2" t="s">
        <v>9605</v>
      </c>
      <c r="G5788" s="2" t="s">
        <v>9606</v>
      </c>
      <c r="H5788" s="2" t="s">
        <v>9607</v>
      </c>
      <c r="I5788" s="2" t="s">
        <v>21848</v>
      </c>
      <c r="J5788" s="2" t="s">
        <v>28</v>
      </c>
      <c r="K5788" s="2" t="s">
        <v>51</v>
      </c>
      <c r="L5788" s="2" t="s">
        <v>92</v>
      </c>
      <c r="M5788" s="2" t="s">
        <v>93</v>
      </c>
      <c r="N5788" s="2" t="s">
        <v>5054</v>
      </c>
      <c r="O5788" s="2" t="s">
        <v>706</v>
      </c>
      <c r="P5788" s="24">
        <v>0</v>
      </c>
      <c r="Q5788" s="24">
        <v>0</v>
      </c>
      <c r="R5788" s="27" t="s">
        <v>1578</v>
      </c>
      <c r="S5788" s="28" t="s">
        <v>1589</v>
      </c>
      <c r="T5788" s="2" t="s">
        <v>33</v>
      </c>
      <c r="U5788" s="2">
        <v>0</v>
      </c>
      <c r="V5788" s="2" t="s">
        <v>5927</v>
      </c>
      <c r="W5788" s="2" t="s">
        <v>34</v>
      </c>
      <c r="AC5788" s="2">
        <v>0</v>
      </c>
      <c r="AD5788" s="104"/>
    </row>
    <row r="5789" spans="1:33" ht="60" x14ac:dyDescent="0.25">
      <c r="A5789" s="2" t="s">
        <v>7539</v>
      </c>
      <c r="B5789" s="2" t="s">
        <v>5760</v>
      </c>
      <c r="C5789" s="2" t="s">
        <v>7540</v>
      </c>
      <c r="F5789" s="2" t="s">
        <v>7541</v>
      </c>
      <c r="G5789" s="2" t="s">
        <v>7542</v>
      </c>
      <c r="H5789" s="2" t="s">
        <v>2999</v>
      </c>
      <c r="I5789" s="2" t="s">
        <v>20705</v>
      </c>
      <c r="J5789" s="2" t="s">
        <v>28</v>
      </c>
      <c r="K5789" s="2" t="s">
        <v>29</v>
      </c>
      <c r="L5789" s="2" t="s">
        <v>279</v>
      </c>
      <c r="M5789" s="2" t="s">
        <v>280</v>
      </c>
      <c r="N5789" s="2" t="s">
        <v>5071</v>
      </c>
      <c r="O5789" s="2" t="s">
        <v>705</v>
      </c>
      <c r="P5789" s="24">
        <v>0</v>
      </c>
      <c r="Q5789" s="24">
        <v>0</v>
      </c>
      <c r="R5789" s="27" t="s">
        <v>1578</v>
      </c>
      <c r="S5789" s="28" t="s">
        <v>1589</v>
      </c>
      <c r="T5789" s="2" t="s">
        <v>33</v>
      </c>
      <c r="U5789" s="2">
        <v>0</v>
      </c>
      <c r="V5789" s="2" t="s">
        <v>5927</v>
      </c>
      <c r="W5789" s="2" t="s">
        <v>34</v>
      </c>
      <c r="AC5789" s="2">
        <v>0</v>
      </c>
      <c r="AD5789" s="104"/>
    </row>
    <row r="5790" spans="1:33" ht="45" x14ac:dyDescent="0.25">
      <c r="A5790" s="2" t="s">
        <v>7467</v>
      </c>
      <c r="B5790" s="2" t="s">
        <v>5760</v>
      </c>
      <c r="C5790" s="2" t="s">
        <v>7468</v>
      </c>
      <c r="F5790" s="2" t="s">
        <v>7469</v>
      </c>
      <c r="G5790" s="2" t="s">
        <v>7470</v>
      </c>
      <c r="H5790" s="2" t="s">
        <v>7471</v>
      </c>
      <c r="I5790" s="2" t="s">
        <v>20667</v>
      </c>
      <c r="J5790" s="2" t="s">
        <v>28</v>
      </c>
      <c r="K5790" s="2" t="s">
        <v>29</v>
      </c>
      <c r="L5790" s="2" t="s">
        <v>270</v>
      </c>
      <c r="M5790" s="2" t="s">
        <v>271</v>
      </c>
      <c r="N5790" s="2" t="s">
        <v>4351</v>
      </c>
      <c r="O5790" s="2" t="s">
        <v>32</v>
      </c>
      <c r="P5790" s="24">
        <v>0</v>
      </c>
      <c r="Q5790" s="24">
        <v>1</v>
      </c>
      <c r="R5790" s="27" t="s">
        <v>1568</v>
      </c>
      <c r="S5790" s="28" t="s">
        <v>1589</v>
      </c>
      <c r="T5790" s="2" t="s">
        <v>33</v>
      </c>
      <c r="U5790" s="2">
        <v>0</v>
      </c>
      <c r="V5790" s="2" t="s">
        <v>30688</v>
      </c>
      <c r="W5790" s="2" t="s">
        <v>34</v>
      </c>
      <c r="X5790" s="58" t="s">
        <v>12666</v>
      </c>
      <c r="Z5790" s="2">
        <v>412000</v>
      </c>
      <c r="AB5790" s="58">
        <v>46092.622731481482</v>
      </c>
      <c r="AC5790" s="2">
        <v>0</v>
      </c>
      <c r="AD5790" s="104">
        <v>412000</v>
      </c>
      <c r="AE5790" s="2">
        <v>46092.622731481482</v>
      </c>
      <c r="AG5790" s="2">
        <v>115622</v>
      </c>
    </row>
    <row r="5791" spans="1:33" ht="45" x14ac:dyDescent="0.25">
      <c r="A5791" s="2" t="s">
        <v>11498</v>
      </c>
      <c r="B5791" s="2" t="s">
        <v>5760</v>
      </c>
      <c r="C5791" s="2" t="s">
        <v>11499</v>
      </c>
      <c r="F5791" s="2" t="s">
        <v>11500</v>
      </c>
      <c r="G5791" s="2" t="s">
        <v>11501</v>
      </c>
      <c r="H5791" s="2" t="s">
        <v>11502</v>
      </c>
      <c r="I5791" s="2" t="s">
        <v>22512</v>
      </c>
      <c r="J5791" s="2" t="s">
        <v>28</v>
      </c>
      <c r="K5791" s="2" t="s">
        <v>68</v>
      </c>
      <c r="L5791" s="2" t="s">
        <v>227</v>
      </c>
      <c r="M5791" s="2" t="s">
        <v>228</v>
      </c>
      <c r="N5791" s="2" t="s">
        <v>3643</v>
      </c>
      <c r="O5791" s="2" t="s">
        <v>32</v>
      </c>
      <c r="P5791" s="24">
        <v>0</v>
      </c>
      <c r="Q5791" s="24">
        <v>1</v>
      </c>
      <c r="R5791" s="27" t="s">
        <v>1568</v>
      </c>
      <c r="S5791" s="28" t="s">
        <v>1589</v>
      </c>
      <c r="T5791" s="2" t="s">
        <v>33</v>
      </c>
      <c r="U5791" s="2">
        <v>0</v>
      </c>
      <c r="V5791" s="2" t="s">
        <v>32611</v>
      </c>
      <c r="W5791" s="2" t="s">
        <v>34</v>
      </c>
      <c r="X5791" s="58" t="s">
        <v>12666</v>
      </c>
      <c r="Z5791" s="2">
        <v>412000</v>
      </c>
      <c r="AB5791" s="58">
        <v>46092.443229166667</v>
      </c>
      <c r="AC5791" s="2">
        <v>0</v>
      </c>
      <c r="AD5791" s="104">
        <v>412000</v>
      </c>
      <c r="AE5791" s="2">
        <v>46092.443229166667</v>
      </c>
      <c r="AG5791" s="2">
        <v>114508</v>
      </c>
    </row>
    <row r="5792" spans="1:33" ht="45" x14ac:dyDescent="0.25">
      <c r="A5792" s="2" t="s">
        <v>6082</v>
      </c>
      <c r="B5792" s="2" t="s">
        <v>5760</v>
      </c>
      <c r="C5792" s="2" t="s">
        <v>6083</v>
      </c>
      <c r="F5792" s="2" t="s">
        <v>6084</v>
      </c>
      <c r="G5792" s="2" t="s">
        <v>6085</v>
      </c>
      <c r="H5792" s="2" t="s">
        <v>6086</v>
      </c>
      <c r="I5792" s="2" t="s">
        <v>20169</v>
      </c>
      <c r="J5792" s="2" t="s">
        <v>28</v>
      </c>
      <c r="K5792" s="2" t="s">
        <v>173</v>
      </c>
      <c r="L5792" s="2" t="s">
        <v>370</v>
      </c>
      <c r="M5792" s="2" t="s">
        <v>371</v>
      </c>
      <c r="N5792" s="2" t="s">
        <v>3425</v>
      </c>
      <c r="O5792" s="2" t="s">
        <v>32</v>
      </c>
      <c r="P5792" s="24">
        <v>0</v>
      </c>
      <c r="Q5792" s="24">
        <v>1</v>
      </c>
      <c r="R5792" s="27" t="s">
        <v>1568</v>
      </c>
      <c r="S5792" s="28" t="s">
        <v>1589</v>
      </c>
      <c r="T5792" s="2" t="s">
        <v>33</v>
      </c>
      <c r="U5792" s="2">
        <v>0</v>
      </c>
      <c r="V5792" s="2" t="s">
        <v>17905</v>
      </c>
      <c r="W5792" s="2" t="s">
        <v>34</v>
      </c>
      <c r="X5792" s="58" t="s">
        <v>5760</v>
      </c>
      <c r="Z5792" s="2">
        <v>412000</v>
      </c>
      <c r="AB5792" s="58">
        <v>46085.68577546296</v>
      </c>
      <c r="AC5792" s="2">
        <v>0</v>
      </c>
      <c r="AD5792" s="104">
        <v>412000</v>
      </c>
      <c r="AE5792" s="2">
        <v>46085.68577546296</v>
      </c>
      <c r="AG5792" s="2">
        <v>72038</v>
      </c>
    </row>
    <row r="5793" spans="1:33" ht="45" x14ac:dyDescent="0.25">
      <c r="A5793" s="2" t="s">
        <v>6217</v>
      </c>
      <c r="B5793" s="2" t="s">
        <v>5760</v>
      </c>
      <c r="C5793" s="2" t="s">
        <v>6218</v>
      </c>
      <c r="F5793" s="2" t="s">
        <v>6219</v>
      </c>
      <c r="G5793" s="2" t="s">
        <v>6220</v>
      </c>
      <c r="H5793" s="2" t="s">
        <v>6221</v>
      </c>
      <c r="I5793" s="2" t="s">
        <v>20170</v>
      </c>
      <c r="J5793" s="2" t="s">
        <v>28</v>
      </c>
      <c r="K5793" s="2" t="s">
        <v>173</v>
      </c>
      <c r="L5793" s="2" t="s">
        <v>283</v>
      </c>
      <c r="M5793" s="2" t="s">
        <v>491</v>
      </c>
      <c r="N5793" s="2" t="s">
        <v>5402</v>
      </c>
      <c r="O5793" s="2" t="s">
        <v>32</v>
      </c>
      <c r="P5793" s="24">
        <v>0</v>
      </c>
      <c r="Q5793" s="24">
        <v>1</v>
      </c>
      <c r="R5793" s="27" t="s">
        <v>1568</v>
      </c>
      <c r="S5793" s="28" t="s">
        <v>1589</v>
      </c>
      <c r="T5793" s="2" t="s">
        <v>33</v>
      </c>
      <c r="U5793" s="2">
        <v>0</v>
      </c>
      <c r="V5793" s="2" t="s">
        <v>16051</v>
      </c>
      <c r="W5793" s="2" t="s">
        <v>34</v>
      </c>
      <c r="X5793" s="58" t="s">
        <v>5797</v>
      </c>
      <c r="Z5793" s="2">
        <v>412000</v>
      </c>
      <c r="AB5793" s="58">
        <v>46087.679780092592</v>
      </c>
      <c r="AC5793" s="2">
        <v>0</v>
      </c>
      <c r="AD5793" s="104">
        <v>412000</v>
      </c>
      <c r="AE5793" s="2">
        <v>46087.679780092592</v>
      </c>
      <c r="AG5793" s="2">
        <v>79403</v>
      </c>
    </row>
    <row r="5794" spans="1:33" ht="60" x14ac:dyDescent="0.25">
      <c r="A5794" s="2" t="s">
        <v>11038</v>
      </c>
      <c r="B5794" s="2" t="s">
        <v>5760</v>
      </c>
      <c r="C5794" s="2" t="s">
        <v>11039</v>
      </c>
      <c r="F5794" s="2" t="s">
        <v>11040</v>
      </c>
      <c r="G5794" s="2" t="s">
        <v>11041</v>
      </c>
      <c r="H5794" s="2" t="s">
        <v>6216</v>
      </c>
      <c r="I5794" s="2" t="s">
        <v>22513</v>
      </c>
      <c r="J5794" s="2" t="s">
        <v>28</v>
      </c>
      <c r="K5794" s="2" t="s">
        <v>68</v>
      </c>
      <c r="L5794" s="2" t="s">
        <v>218</v>
      </c>
      <c r="M5794" s="2" t="s">
        <v>219</v>
      </c>
      <c r="N5794" s="2" t="s">
        <v>3408</v>
      </c>
      <c r="O5794" s="2" t="s">
        <v>705</v>
      </c>
      <c r="P5794" s="24">
        <v>0</v>
      </c>
      <c r="Q5794" s="24">
        <v>0</v>
      </c>
      <c r="R5794" s="27" t="s">
        <v>1578</v>
      </c>
      <c r="S5794" s="28" t="s">
        <v>1589</v>
      </c>
      <c r="T5794" s="2" t="s">
        <v>33</v>
      </c>
      <c r="U5794" s="2">
        <v>0</v>
      </c>
      <c r="V5794" s="2" t="s">
        <v>5797</v>
      </c>
      <c r="W5794" s="2" t="s">
        <v>34</v>
      </c>
      <c r="AC5794" s="2">
        <v>0</v>
      </c>
      <c r="AD5794" s="104"/>
    </row>
    <row r="5795" spans="1:33" ht="45" x14ac:dyDescent="0.25">
      <c r="A5795" s="2" t="s">
        <v>9217</v>
      </c>
      <c r="B5795" s="2" t="s">
        <v>5760</v>
      </c>
      <c r="C5795" s="2" t="s">
        <v>9218</v>
      </c>
      <c r="F5795" s="2" t="s">
        <v>9219</v>
      </c>
      <c r="G5795" s="2" t="s">
        <v>9220</v>
      </c>
      <c r="H5795" s="2" t="s">
        <v>9221</v>
      </c>
      <c r="I5795" s="2" t="s">
        <v>21849</v>
      </c>
      <c r="J5795" s="2" t="s">
        <v>28</v>
      </c>
      <c r="K5795" s="2" t="s">
        <v>51</v>
      </c>
      <c r="L5795" s="2" t="s">
        <v>89</v>
      </c>
      <c r="M5795" s="2" t="s">
        <v>1366</v>
      </c>
      <c r="N5795" s="2" t="s">
        <v>5518</v>
      </c>
      <c r="O5795" s="2" t="s">
        <v>32</v>
      </c>
      <c r="P5795" s="24">
        <v>0</v>
      </c>
      <c r="Q5795" s="24">
        <v>1</v>
      </c>
      <c r="R5795" s="27" t="s">
        <v>1568</v>
      </c>
      <c r="S5795" s="28" t="s">
        <v>1589</v>
      </c>
      <c r="T5795" s="2" t="s">
        <v>33</v>
      </c>
      <c r="U5795" s="2">
        <v>0</v>
      </c>
      <c r="V5795" s="2" t="s">
        <v>17683</v>
      </c>
      <c r="W5795" s="2" t="s">
        <v>34</v>
      </c>
      <c r="X5795" s="58" t="s">
        <v>5927</v>
      </c>
      <c r="Z5795" s="2">
        <v>412000</v>
      </c>
      <c r="AB5795" s="58">
        <v>46086.923935185187</v>
      </c>
      <c r="AC5795" s="2">
        <v>0</v>
      </c>
      <c r="AD5795" s="104">
        <v>412000</v>
      </c>
      <c r="AE5795" s="2">
        <v>46086.923935185187</v>
      </c>
      <c r="AG5795" s="2">
        <v>84923</v>
      </c>
    </row>
    <row r="5796" spans="1:33" ht="45" x14ac:dyDescent="0.25">
      <c r="A5796" s="2" t="s">
        <v>12044</v>
      </c>
      <c r="B5796" s="2" t="s">
        <v>5760</v>
      </c>
      <c r="C5796" s="2" t="s">
        <v>12045</v>
      </c>
      <c r="F5796" s="2" t="s">
        <v>156</v>
      </c>
      <c r="G5796" s="2" t="s">
        <v>3247</v>
      </c>
      <c r="H5796" s="2" t="s">
        <v>3248</v>
      </c>
      <c r="I5796" s="2" t="s">
        <v>23040</v>
      </c>
      <c r="J5796" s="2" t="s">
        <v>28</v>
      </c>
      <c r="K5796" s="2" t="s">
        <v>61</v>
      </c>
      <c r="L5796" s="2" t="s">
        <v>157</v>
      </c>
      <c r="M5796" s="2" t="s">
        <v>818</v>
      </c>
      <c r="N5796" s="2" t="s">
        <v>3229</v>
      </c>
      <c r="O5796" s="2" t="s">
        <v>705</v>
      </c>
      <c r="P5796" s="24">
        <v>0</v>
      </c>
      <c r="Q5796" s="24">
        <v>0</v>
      </c>
      <c r="R5796" s="27" t="s">
        <v>1578</v>
      </c>
      <c r="S5796" s="28" t="s">
        <v>1589</v>
      </c>
      <c r="T5796" s="2" t="s">
        <v>33</v>
      </c>
      <c r="U5796" s="2">
        <v>0</v>
      </c>
      <c r="V5796" s="2" t="s">
        <v>5927</v>
      </c>
      <c r="W5796" s="2" t="s">
        <v>34</v>
      </c>
      <c r="AC5796" s="2">
        <v>0</v>
      </c>
      <c r="AD5796" s="104"/>
    </row>
    <row r="5797" spans="1:33" ht="60" x14ac:dyDescent="0.25">
      <c r="A5797" s="2" t="s">
        <v>7521</v>
      </c>
      <c r="B5797" s="2" t="s">
        <v>5760</v>
      </c>
      <c r="C5797" s="2" t="s">
        <v>7522</v>
      </c>
      <c r="F5797" s="2" t="s">
        <v>7523</v>
      </c>
      <c r="G5797" s="2" t="s">
        <v>7524</v>
      </c>
      <c r="H5797" s="2" t="s">
        <v>7525</v>
      </c>
      <c r="I5797" s="2" t="s">
        <v>20607</v>
      </c>
      <c r="J5797" s="2" t="s">
        <v>28</v>
      </c>
      <c r="K5797" s="2" t="s">
        <v>29</v>
      </c>
      <c r="L5797" s="2" t="s">
        <v>57</v>
      </c>
      <c r="M5797" s="2" t="s">
        <v>129</v>
      </c>
      <c r="N5797" s="2" t="s">
        <v>5117</v>
      </c>
      <c r="O5797" s="2" t="s">
        <v>705</v>
      </c>
      <c r="P5797" s="24">
        <v>0</v>
      </c>
      <c r="Q5797" s="24">
        <v>0</v>
      </c>
      <c r="R5797" s="27" t="s">
        <v>1578</v>
      </c>
      <c r="S5797" s="28" t="s">
        <v>1589</v>
      </c>
      <c r="T5797" s="2" t="s">
        <v>33</v>
      </c>
      <c r="U5797" s="2">
        <v>0</v>
      </c>
      <c r="V5797" s="2" t="s">
        <v>5789</v>
      </c>
      <c r="W5797" s="2" t="s">
        <v>34</v>
      </c>
      <c r="AC5797" s="2">
        <v>0</v>
      </c>
      <c r="AD5797" s="104"/>
    </row>
    <row r="5798" spans="1:33" ht="45" x14ac:dyDescent="0.25">
      <c r="A5798" s="2" t="s">
        <v>6842</v>
      </c>
      <c r="B5798" s="2" t="s">
        <v>5760</v>
      </c>
      <c r="C5798" s="2" t="s">
        <v>6843</v>
      </c>
      <c r="F5798" s="2" t="s">
        <v>6844</v>
      </c>
      <c r="G5798" s="2" t="s">
        <v>6845</v>
      </c>
      <c r="H5798" s="2" t="s">
        <v>6846</v>
      </c>
      <c r="I5798" s="2" t="s">
        <v>19983</v>
      </c>
      <c r="J5798" s="2" t="s">
        <v>28</v>
      </c>
      <c r="K5798" s="2" t="s">
        <v>173</v>
      </c>
      <c r="L5798" s="2" t="s">
        <v>351</v>
      </c>
      <c r="M5798" s="2" t="s">
        <v>352</v>
      </c>
      <c r="N5798" s="2" t="s">
        <v>4734</v>
      </c>
      <c r="O5798" s="2" t="s">
        <v>705</v>
      </c>
      <c r="P5798" s="24">
        <v>0</v>
      </c>
      <c r="Q5798" s="24">
        <v>0</v>
      </c>
      <c r="R5798" s="27" t="s">
        <v>1578</v>
      </c>
      <c r="S5798" s="28" t="s">
        <v>1589</v>
      </c>
      <c r="T5798" s="2" t="s">
        <v>33</v>
      </c>
      <c r="U5798" s="2">
        <v>0</v>
      </c>
      <c r="V5798" s="2" t="s">
        <v>5927</v>
      </c>
      <c r="W5798" s="2" t="s">
        <v>34</v>
      </c>
      <c r="AC5798" s="2">
        <v>0</v>
      </c>
      <c r="AD5798" s="104"/>
    </row>
    <row r="5799" spans="1:33" ht="45" x14ac:dyDescent="0.25">
      <c r="A5799" s="2" t="s">
        <v>11268</v>
      </c>
      <c r="B5799" s="2" t="s">
        <v>5760</v>
      </c>
      <c r="C5799" s="2" t="s">
        <v>11269</v>
      </c>
      <c r="F5799" s="2" t="s">
        <v>11270</v>
      </c>
      <c r="G5799" s="2" t="s">
        <v>11271</v>
      </c>
      <c r="H5799" s="2" t="s">
        <v>11272</v>
      </c>
      <c r="I5799" s="2" t="s">
        <v>22514</v>
      </c>
      <c r="J5799" s="2" t="s">
        <v>28</v>
      </c>
      <c r="K5799" s="2" t="s">
        <v>68</v>
      </c>
      <c r="L5799" s="2" t="s">
        <v>108</v>
      </c>
      <c r="M5799" s="2" t="s">
        <v>188</v>
      </c>
      <c r="N5799" s="2" t="s">
        <v>4781</v>
      </c>
      <c r="O5799" s="2" t="s">
        <v>32</v>
      </c>
      <c r="P5799" s="24">
        <v>0</v>
      </c>
      <c r="Q5799" s="24">
        <v>1</v>
      </c>
      <c r="R5799" s="27" t="s">
        <v>1568</v>
      </c>
      <c r="S5799" s="28" t="s">
        <v>1589</v>
      </c>
      <c r="T5799" s="2" t="s">
        <v>33</v>
      </c>
      <c r="U5799" s="2">
        <v>0</v>
      </c>
      <c r="V5799" s="2" t="s">
        <v>24823</v>
      </c>
      <c r="W5799" s="2" t="s">
        <v>34</v>
      </c>
      <c r="X5799" s="58" t="s">
        <v>12680</v>
      </c>
      <c r="Z5799" s="2">
        <v>412000</v>
      </c>
      <c r="AB5799" s="58">
        <v>46093.389467592591</v>
      </c>
      <c r="AC5799" s="2">
        <v>0</v>
      </c>
      <c r="AD5799" s="104">
        <v>412000</v>
      </c>
      <c r="AE5799" s="2">
        <v>46093.389467592591</v>
      </c>
      <c r="AG5799" s="2">
        <v>114515</v>
      </c>
    </row>
    <row r="5800" spans="1:33" ht="45" x14ac:dyDescent="0.25">
      <c r="A5800" s="2" t="s">
        <v>11634</v>
      </c>
      <c r="B5800" s="2" t="s">
        <v>5760</v>
      </c>
      <c r="C5800" s="2" t="s">
        <v>11635</v>
      </c>
      <c r="F5800" s="2" t="s">
        <v>11636</v>
      </c>
      <c r="G5800" s="2" t="s">
        <v>11637</v>
      </c>
      <c r="H5800" s="2" t="s">
        <v>11638</v>
      </c>
      <c r="I5800" s="2" t="s">
        <v>22239</v>
      </c>
      <c r="J5800" s="2" t="s">
        <v>28</v>
      </c>
      <c r="K5800" s="2" t="s">
        <v>68</v>
      </c>
      <c r="L5800" s="2" t="s">
        <v>126</v>
      </c>
      <c r="M5800" s="2" t="s">
        <v>1744</v>
      </c>
      <c r="N5800" s="2" t="s">
        <v>3647</v>
      </c>
      <c r="O5800" s="2" t="s">
        <v>706</v>
      </c>
      <c r="P5800" s="24">
        <v>0</v>
      </c>
      <c r="Q5800" s="24">
        <v>0</v>
      </c>
      <c r="R5800" s="27" t="s">
        <v>1578</v>
      </c>
      <c r="S5800" s="28" t="s">
        <v>1589</v>
      </c>
      <c r="T5800" s="2" t="s">
        <v>33</v>
      </c>
      <c r="U5800" s="2">
        <v>0</v>
      </c>
      <c r="V5800" s="2" t="s">
        <v>5789</v>
      </c>
      <c r="W5800" s="2" t="s">
        <v>34</v>
      </c>
      <c r="AC5800" s="2">
        <v>0</v>
      </c>
      <c r="AD5800" s="104"/>
    </row>
    <row r="5801" spans="1:33" ht="45" x14ac:dyDescent="0.25">
      <c r="A5801" s="2" t="s">
        <v>12478</v>
      </c>
      <c r="B5801" s="2" t="s">
        <v>5760</v>
      </c>
      <c r="C5801" s="2" t="s">
        <v>12479</v>
      </c>
      <c r="F5801" s="2" t="s">
        <v>12480</v>
      </c>
      <c r="G5801" s="2" t="s">
        <v>12481</v>
      </c>
      <c r="H5801" s="2" t="s">
        <v>11097</v>
      </c>
      <c r="I5801" s="2" t="s">
        <v>23595</v>
      </c>
      <c r="J5801" s="2" t="s">
        <v>28</v>
      </c>
      <c r="K5801" s="2" t="s">
        <v>43</v>
      </c>
      <c r="L5801" s="2" t="s">
        <v>386</v>
      </c>
      <c r="M5801" s="2" t="s">
        <v>5564</v>
      </c>
      <c r="N5801" s="2" t="s">
        <v>5565</v>
      </c>
      <c r="O5801" s="2" t="s">
        <v>705</v>
      </c>
      <c r="P5801" s="24">
        <v>0</v>
      </c>
      <c r="Q5801" s="24">
        <v>0</v>
      </c>
      <c r="R5801" s="27" t="s">
        <v>1578</v>
      </c>
      <c r="S5801" s="28" t="s">
        <v>1589</v>
      </c>
      <c r="T5801" s="2" t="s">
        <v>33</v>
      </c>
      <c r="U5801" s="2">
        <v>0</v>
      </c>
      <c r="V5801" s="2" t="s">
        <v>12666</v>
      </c>
      <c r="W5801" s="2" t="s">
        <v>34</v>
      </c>
      <c r="AC5801" s="2">
        <v>0</v>
      </c>
      <c r="AD5801" s="104"/>
    </row>
    <row r="5802" spans="1:33" ht="60" x14ac:dyDescent="0.25">
      <c r="A5802" s="2" t="s">
        <v>11326</v>
      </c>
      <c r="B5802" s="2" t="s">
        <v>5760</v>
      </c>
      <c r="C5802" s="2" t="s">
        <v>11327</v>
      </c>
      <c r="F5802" s="2" t="s">
        <v>11110</v>
      </c>
      <c r="G5802" s="2" t="s">
        <v>11111</v>
      </c>
      <c r="H5802" s="2" t="s">
        <v>11112</v>
      </c>
      <c r="I5802" s="2" t="s">
        <v>22309</v>
      </c>
      <c r="J5802" s="2" t="s">
        <v>28</v>
      </c>
      <c r="K5802" s="2" t="s">
        <v>68</v>
      </c>
      <c r="L5802" s="2" t="s">
        <v>270</v>
      </c>
      <c r="M5802" s="2" t="s">
        <v>464</v>
      </c>
      <c r="N5802" s="2" t="s">
        <v>10482</v>
      </c>
      <c r="O5802" s="2" t="s">
        <v>705</v>
      </c>
      <c r="P5802" s="24">
        <v>0</v>
      </c>
      <c r="Q5802" s="24">
        <v>0</v>
      </c>
      <c r="R5802" s="27" t="s">
        <v>1578</v>
      </c>
      <c r="S5802" s="28" t="s">
        <v>1589</v>
      </c>
      <c r="T5802" s="2" t="s">
        <v>33</v>
      </c>
      <c r="U5802" s="2">
        <v>0</v>
      </c>
      <c r="V5802" s="2" t="s">
        <v>5789</v>
      </c>
      <c r="W5802" s="2" t="s">
        <v>34</v>
      </c>
      <c r="AC5802" s="2">
        <v>0</v>
      </c>
      <c r="AD5802" s="104"/>
    </row>
    <row r="5803" spans="1:33" ht="45" x14ac:dyDescent="0.25">
      <c r="A5803" s="2" t="s">
        <v>7157</v>
      </c>
      <c r="B5803" s="2" t="s">
        <v>5760</v>
      </c>
      <c r="C5803" s="2" t="s">
        <v>7158</v>
      </c>
      <c r="F5803" s="2" t="s">
        <v>7159</v>
      </c>
      <c r="G5803" s="2" t="s">
        <v>7160</v>
      </c>
      <c r="H5803" s="2" t="s">
        <v>7161</v>
      </c>
      <c r="I5803" s="2" t="s">
        <v>20706</v>
      </c>
      <c r="J5803" s="2" t="s">
        <v>28</v>
      </c>
      <c r="K5803" s="2" t="s">
        <v>29</v>
      </c>
      <c r="L5803" s="2" t="s">
        <v>291</v>
      </c>
      <c r="M5803" s="2" t="s">
        <v>292</v>
      </c>
      <c r="N5803" s="2" t="s">
        <v>6958</v>
      </c>
      <c r="O5803" s="2" t="s">
        <v>32</v>
      </c>
      <c r="P5803" s="24">
        <v>0</v>
      </c>
      <c r="Q5803" s="24">
        <v>1</v>
      </c>
      <c r="R5803" s="27" t="s">
        <v>1568</v>
      </c>
      <c r="S5803" s="28" t="s">
        <v>1589</v>
      </c>
      <c r="T5803" s="2" t="s">
        <v>33</v>
      </c>
      <c r="U5803" s="2">
        <v>0</v>
      </c>
      <c r="V5803" s="2" t="s">
        <v>17683</v>
      </c>
      <c r="W5803" s="2" t="s">
        <v>34</v>
      </c>
      <c r="X5803" s="58" t="s">
        <v>5927</v>
      </c>
      <c r="Z5803" s="2">
        <v>412000</v>
      </c>
      <c r="AB5803" s="58">
        <v>46086.539768518516</v>
      </c>
      <c r="AC5803" s="2">
        <v>0</v>
      </c>
      <c r="AD5803" s="104">
        <v>412000</v>
      </c>
      <c r="AE5803" s="2">
        <v>46086.539768518516</v>
      </c>
      <c r="AG5803" s="2">
        <v>75460</v>
      </c>
    </row>
    <row r="5804" spans="1:33" ht="60" x14ac:dyDescent="0.25">
      <c r="A5804" s="2" t="s">
        <v>8831</v>
      </c>
      <c r="B5804" s="2" t="s">
        <v>5760</v>
      </c>
      <c r="C5804" s="2" t="s">
        <v>8832</v>
      </c>
      <c r="F5804" s="2" t="s">
        <v>8833</v>
      </c>
      <c r="G5804" s="2" t="s">
        <v>8834</v>
      </c>
      <c r="H5804" s="2" t="s">
        <v>8835</v>
      </c>
      <c r="I5804" s="2" t="s">
        <v>21850</v>
      </c>
      <c r="J5804" s="2" t="s">
        <v>28</v>
      </c>
      <c r="K5804" s="2" t="s">
        <v>51</v>
      </c>
      <c r="L5804" s="2" t="s">
        <v>92</v>
      </c>
      <c r="M5804" s="2" t="s">
        <v>93</v>
      </c>
      <c r="N5804" s="2" t="s">
        <v>5054</v>
      </c>
      <c r="O5804" s="2" t="s">
        <v>32</v>
      </c>
      <c r="P5804" s="24">
        <v>0</v>
      </c>
      <c r="Q5804" s="24">
        <v>2</v>
      </c>
      <c r="R5804" s="27" t="s">
        <v>1568</v>
      </c>
      <c r="S5804" s="28" t="s">
        <v>1589</v>
      </c>
      <c r="T5804" s="2" t="s">
        <v>33</v>
      </c>
      <c r="U5804" s="2">
        <v>0</v>
      </c>
      <c r="V5804" s="2" t="s">
        <v>30383</v>
      </c>
      <c r="W5804" s="2" t="s">
        <v>34</v>
      </c>
      <c r="X5804" s="58" t="s">
        <v>5797</v>
      </c>
      <c r="Z5804" s="2">
        <v>412000</v>
      </c>
      <c r="AB5804" s="58">
        <v>46087.516597222224</v>
      </c>
      <c r="AC5804" s="2">
        <v>0</v>
      </c>
      <c r="AD5804" s="104">
        <v>412000</v>
      </c>
      <c r="AE5804" s="2">
        <v>46087.516597222224</v>
      </c>
      <c r="AG5804" s="2">
        <v>77092</v>
      </c>
    </row>
    <row r="5805" spans="1:33" ht="45" x14ac:dyDescent="0.25">
      <c r="A5805" s="2" t="s">
        <v>6507</v>
      </c>
      <c r="B5805" s="2" t="s">
        <v>5760</v>
      </c>
      <c r="C5805" s="2" t="s">
        <v>6508</v>
      </c>
      <c r="F5805" s="2" t="s">
        <v>6509</v>
      </c>
      <c r="G5805" s="2" t="s">
        <v>6510</v>
      </c>
      <c r="H5805" s="2" t="s">
        <v>6511</v>
      </c>
      <c r="I5805" s="2" t="s">
        <v>20171</v>
      </c>
      <c r="J5805" s="2" t="s">
        <v>28</v>
      </c>
      <c r="K5805" s="2" t="s">
        <v>173</v>
      </c>
      <c r="L5805" s="2" t="s">
        <v>391</v>
      </c>
      <c r="M5805" s="2" t="s">
        <v>392</v>
      </c>
      <c r="N5805" s="2" t="s">
        <v>3367</v>
      </c>
      <c r="O5805" s="2" t="s">
        <v>705</v>
      </c>
      <c r="P5805" s="24">
        <v>0</v>
      </c>
      <c r="Q5805" s="24">
        <v>0</v>
      </c>
      <c r="R5805" s="27" t="s">
        <v>1578</v>
      </c>
      <c r="S5805" s="28" t="s">
        <v>1589</v>
      </c>
      <c r="T5805" s="2" t="s">
        <v>33</v>
      </c>
      <c r="U5805" s="2">
        <v>0</v>
      </c>
      <c r="V5805" s="2" t="s">
        <v>5760</v>
      </c>
      <c r="W5805" s="2" t="s">
        <v>34</v>
      </c>
      <c r="AC5805" s="2">
        <v>0</v>
      </c>
      <c r="AD5805" s="104"/>
    </row>
    <row r="5806" spans="1:33" ht="45" x14ac:dyDescent="0.25">
      <c r="A5806" s="2" t="s">
        <v>11088</v>
      </c>
      <c r="B5806" s="2" t="s">
        <v>5760</v>
      </c>
      <c r="C5806" s="2" t="s">
        <v>11089</v>
      </c>
      <c r="F5806" s="2" t="s">
        <v>11090</v>
      </c>
      <c r="G5806" s="2" t="s">
        <v>11091</v>
      </c>
      <c r="H5806" s="2" t="s">
        <v>11092</v>
      </c>
      <c r="I5806" s="2" t="s">
        <v>22244</v>
      </c>
      <c r="J5806" s="2" t="s">
        <v>28</v>
      </c>
      <c r="K5806" s="2" t="s">
        <v>68</v>
      </c>
      <c r="L5806" s="2" t="s">
        <v>227</v>
      </c>
      <c r="M5806" s="2" t="s">
        <v>228</v>
      </c>
      <c r="N5806" s="2" t="s">
        <v>3643</v>
      </c>
      <c r="O5806" s="2" t="s">
        <v>705</v>
      </c>
      <c r="P5806" s="24">
        <v>0</v>
      </c>
      <c r="Q5806" s="24">
        <v>0</v>
      </c>
      <c r="R5806" s="27" t="s">
        <v>1578</v>
      </c>
      <c r="S5806" s="28" t="s">
        <v>1589</v>
      </c>
      <c r="T5806" s="2" t="s">
        <v>33</v>
      </c>
      <c r="U5806" s="2">
        <v>0</v>
      </c>
      <c r="V5806" s="2" t="s">
        <v>5789</v>
      </c>
      <c r="W5806" s="2" t="s">
        <v>34</v>
      </c>
      <c r="AC5806" s="2">
        <v>0</v>
      </c>
      <c r="AD5806" s="104"/>
    </row>
    <row r="5807" spans="1:33" ht="45" x14ac:dyDescent="0.25">
      <c r="A5807" s="2" t="s">
        <v>12022</v>
      </c>
      <c r="B5807" s="2" t="s">
        <v>5760</v>
      </c>
      <c r="C5807" s="2" t="s">
        <v>12023</v>
      </c>
      <c r="F5807" s="2" t="s">
        <v>12024</v>
      </c>
      <c r="G5807" s="2" t="s">
        <v>12025</v>
      </c>
      <c r="H5807" s="2" t="s">
        <v>6188</v>
      </c>
      <c r="I5807" s="2" t="s">
        <v>23062</v>
      </c>
      <c r="J5807" s="2" t="s">
        <v>28</v>
      </c>
      <c r="K5807" s="2" t="s">
        <v>61</v>
      </c>
      <c r="L5807" s="2" t="s">
        <v>62</v>
      </c>
      <c r="M5807" s="2" t="s">
        <v>63</v>
      </c>
      <c r="N5807" s="2" t="s">
        <v>2812</v>
      </c>
      <c r="O5807" s="2" t="s">
        <v>705</v>
      </c>
      <c r="P5807" s="24">
        <v>0</v>
      </c>
      <c r="Q5807" s="24">
        <v>0</v>
      </c>
      <c r="R5807" s="27" t="s">
        <v>1578</v>
      </c>
      <c r="S5807" s="28" t="s">
        <v>1589</v>
      </c>
      <c r="T5807" s="2" t="s">
        <v>33</v>
      </c>
      <c r="U5807" s="2">
        <v>0</v>
      </c>
      <c r="V5807" s="2" t="s">
        <v>5789</v>
      </c>
      <c r="W5807" s="2" t="s">
        <v>34</v>
      </c>
      <c r="AC5807" s="2">
        <v>0</v>
      </c>
      <c r="AD5807" s="104"/>
    </row>
    <row r="5808" spans="1:33" ht="45" x14ac:dyDescent="0.25">
      <c r="A5808" s="2" t="s">
        <v>12438</v>
      </c>
      <c r="B5808" s="2" t="s">
        <v>5760</v>
      </c>
      <c r="C5808" s="2" t="s">
        <v>12439</v>
      </c>
      <c r="F5808" s="2" t="s">
        <v>12440</v>
      </c>
      <c r="G5808" s="2" t="s">
        <v>12441</v>
      </c>
      <c r="H5808" s="2" t="s">
        <v>6741</v>
      </c>
      <c r="I5808" s="2" t="s">
        <v>23596</v>
      </c>
      <c r="J5808" s="2" t="s">
        <v>28</v>
      </c>
      <c r="K5808" s="2" t="s">
        <v>43</v>
      </c>
      <c r="L5808" s="2" t="s">
        <v>386</v>
      </c>
      <c r="M5808" s="2" t="s">
        <v>5564</v>
      </c>
      <c r="N5808" s="2" t="s">
        <v>5565</v>
      </c>
      <c r="O5808" s="2" t="s">
        <v>705</v>
      </c>
      <c r="P5808" s="24">
        <v>0</v>
      </c>
      <c r="Q5808" s="24">
        <v>0</v>
      </c>
      <c r="R5808" s="27" t="s">
        <v>1578</v>
      </c>
      <c r="S5808" s="28" t="s">
        <v>1589</v>
      </c>
      <c r="T5808" s="2" t="s">
        <v>33</v>
      </c>
      <c r="U5808" s="2">
        <v>0</v>
      </c>
      <c r="V5808" s="2" t="s">
        <v>12666</v>
      </c>
      <c r="W5808" s="2" t="s">
        <v>34</v>
      </c>
      <c r="AC5808" s="2">
        <v>0</v>
      </c>
      <c r="AD5808" s="104"/>
    </row>
    <row r="5809" spans="1:33" ht="45" x14ac:dyDescent="0.25">
      <c r="A5809" s="2" t="s">
        <v>9530</v>
      </c>
      <c r="B5809" s="2" t="s">
        <v>5760</v>
      </c>
      <c r="C5809" s="2" t="s">
        <v>9531</v>
      </c>
      <c r="F5809" s="2" t="s">
        <v>9532</v>
      </c>
      <c r="G5809" s="2" t="s">
        <v>9533</v>
      </c>
      <c r="H5809" s="2" t="s">
        <v>9534</v>
      </c>
      <c r="I5809" s="2" t="s">
        <v>21851</v>
      </c>
      <c r="J5809" s="2" t="s">
        <v>28</v>
      </c>
      <c r="K5809" s="2" t="s">
        <v>51</v>
      </c>
      <c r="L5809" s="2" t="s">
        <v>267</v>
      </c>
      <c r="M5809" s="2" t="s">
        <v>1664</v>
      </c>
      <c r="N5809" s="2" t="s">
        <v>9137</v>
      </c>
      <c r="O5809" s="2" t="s">
        <v>705</v>
      </c>
      <c r="P5809" s="24">
        <v>0</v>
      </c>
      <c r="Q5809" s="24">
        <v>0</v>
      </c>
      <c r="R5809" s="27" t="s">
        <v>1578</v>
      </c>
      <c r="S5809" s="28" t="s">
        <v>1589</v>
      </c>
      <c r="T5809" s="2" t="s">
        <v>33</v>
      </c>
      <c r="U5809" s="2">
        <v>0</v>
      </c>
      <c r="V5809" s="2" t="s">
        <v>5927</v>
      </c>
      <c r="W5809" s="2" t="s">
        <v>34</v>
      </c>
      <c r="AC5809" s="2">
        <v>0</v>
      </c>
      <c r="AD5809" s="104"/>
    </row>
    <row r="5810" spans="1:33" ht="45" x14ac:dyDescent="0.25">
      <c r="A5810" s="2" t="s">
        <v>11951</v>
      </c>
      <c r="B5810" s="2" t="s">
        <v>5760</v>
      </c>
      <c r="C5810" s="2" t="s">
        <v>11952</v>
      </c>
      <c r="F5810" s="2" t="s">
        <v>11953</v>
      </c>
      <c r="G5810" s="2" t="s">
        <v>11954</v>
      </c>
      <c r="H5810" s="2" t="s">
        <v>11955</v>
      </c>
      <c r="I5810" s="2" t="s">
        <v>23078</v>
      </c>
      <c r="J5810" s="2" t="s">
        <v>28</v>
      </c>
      <c r="K5810" s="2" t="s">
        <v>61</v>
      </c>
      <c r="L5810" s="2" t="s">
        <v>431</v>
      </c>
      <c r="M5810" s="2" t="s">
        <v>432</v>
      </c>
      <c r="N5810" s="2" t="s">
        <v>3211</v>
      </c>
      <c r="O5810" s="2" t="s">
        <v>32</v>
      </c>
      <c r="P5810" s="24">
        <v>0</v>
      </c>
      <c r="Q5810" s="24">
        <v>1</v>
      </c>
      <c r="R5810" s="27" t="s">
        <v>1568</v>
      </c>
      <c r="S5810" s="28" t="s">
        <v>1589</v>
      </c>
      <c r="T5810" s="2" t="s">
        <v>33</v>
      </c>
      <c r="U5810" s="2">
        <v>0</v>
      </c>
      <c r="V5810" s="2" t="s">
        <v>17884</v>
      </c>
      <c r="W5810" s="2" t="s">
        <v>34</v>
      </c>
      <c r="X5810" s="58" t="s">
        <v>5927</v>
      </c>
      <c r="Z5810" s="2">
        <v>412000</v>
      </c>
      <c r="AB5810" s="58">
        <v>46086.41814814815</v>
      </c>
      <c r="AC5810" s="2">
        <v>0</v>
      </c>
      <c r="AD5810" s="104">
        <v>412000</v>
      </c>
      <c r="AE5810" s="2">
        <v>46086.41814814815</v>
      </c>
      <c r="AG5810" s="2">
        <v>72513</v>
      </c>
    </row>
    <row r="5811" spans="1:33" ht="45" x14ac:dyDescent="0.25">
      <c r="A5811" s="2" t="s">
        <v>9054</v>
      </c>
      <c r="B5811" s="2" t="s">
        <v>5760</v>
      </c>
      <c r="C5811" s="2" t="s">
        <v>9055</v>
      </c>
      <c r="F5811" s="2" t="s">
        <v>9056</v>
      </c>
      <c r="G5811" s="2" t="s">
        <v>9057</v>
      </c>
      <c r="H5811" s="2" t="s">
        <v>9058</v>
      </c>
      <c r="I5811" s="2" t="s">
        <v>21852</v>
      </c>
      <c r="J5811" s="2" t="s">
        <v>28</v>
      </c>
      <c r="K5811" s="2" t="s">
        <v>51</v>
      </c>
      <c r="L5811" s="2" t="s">
        <v>413</v>
      </c>
      <c r="M5811" s="2" t="s">
        <v>414</v>
      </c>
      <c r="N5811" s="2" t="s">
        <v>8855</v>
      </c>
      <c r="O5811" s="2" t="s">
        <v>32</v>
      </c>
      <c r="P5811" s="24">
        <v>0</v>
      </c>
      <c r="Q5811" s="24">
        <v>2</v>
      </c>
      <c r="R5811" s="27" t="s">
        <v>1568</v>
      </c>
      <c r="S5811" s="28" t="s">
        <v>1589</v>
      </c>
      <c r="T5811" s="2" t="s">
        <v>33</v>
      </c>
      <c r="U5811" s="2">
        <v>0</v>
      </c>
      <c r="V5811" s="2" t="s">
        <v>17797</v>
      </c>
      <c r="W5811" s="2" t="s">
        <v>34</v>
      </c>
      <c r="X5811" s="58" t="s">
        <v>5927</v>
      </c>
      <c r="Z5811" s="2">
        <v>412000</v>
      </c>
      <c r="AB5811" s="58">
        <v>46086.76767361111</v>
      </c>
      <c r="AC5811" s="2">
        <v>0</v>
      </c>
      <c r="AD5811" s="104">
        <v>412000</v>
      </c>
      <c r="AE5811" s="2">
        <v>46086.76767361111</v>
      </c>
      <c r="AG5811" s="2">
        <v>79603</v>
      </c>
    </row>
    <row r="5812" spans="1:33" ht="45" x14ac:dyDescent="0.25">
      <c r="A5812" s="2" t="s">
        <v>9029</v>
      </c>
      <c r="B5812" s="2" t="s">
        <v>5760</v>
      </c>
      <c r="C5812" s="2" t="s">
        <v>9030</v>
      </c>
      <c r="F5812" s="2" t="s">
        <v>9031</v>
      </c>
      <c r="G5812" s="2" t="s">
        <v>9032</v>
      </c>
      <c r="H5812" s="2" t="s">
        <v>9033</v>
      </c>
      <c r="I5812" s="2" t="s">
        <v>21853</v>
      </c>
      <c r="J5812" s="2" t="s">
        <v>28</v>
      </c>
      <c r="K5812" s="2" t="s">
        <v>51</v>
      </c>
      <c r="L5812" s="2" t="s">
        <v>297</v>
      </c>
      <c r="M5812" s="2" t="s">
        <v>808</v>
      </c>
      <c r="N5812" s="2" t="s">
        <v>5451</v>
      </c>
      <c r="O5812" s="2" t="s">
        <v>32</v>
      </c>
      <c r="P5812" s="24">
        <v>0</v>
      </c>
      <c r="Q5812" s="24">
        <v>1</v>
      </c>
      <c r="R5812" s="27" t="s">
        <v>1568</v>
      </c>
      <c r="S5812" s="28" t="s">
        <v>1589</v>
      </c>
      <c r="T5812" s="2" t="s">
        <v>33</v>
      </c>
      <c r="U5812" s="2">
        <v>0</v>
      </c>
      <c r="V5812" s="2" t="s">
        <v>17683</v>
      </c>
      <c r="W5812" s="2" t="s">
        <v>34</v>
      </c>
      <c r="X5812" s="58" t="s">
        <v>5927</v>
      </c>
      <c r="Z5812" s="2">
        <v>412000</v>
      </c>
      <c r="AB5812" s="58">
        <v>46086.710694444446</v>
      </c>
      <c r="AC5812" s="2">
        <v>0</v>
      </c>
      <c r="AD5812" s="104">
        <v>412000</v>
      </c>
      <c r="AE5812" s="2">
        <v>46086.710694444446</v>
      </c>
      <c r="AG5812" s="2">
        <v>79614</v>
      </c>
    </row>
    <row r="5813" spans="1:33" ht="45" x14ac:dyDescent="0.25">
      <c r="A5813" s="2" t="s">
        <v>11973</v>
      </c>
      <c r="B5813" s="2" t="s">
        <v>5760</v>
      </c>
      <c r="C5813" s="2" t="s">
        <v>11974</v>
      </c>
      <c r="F5813" s="2" t="s">
        <v>393</v>
      </c>
      <c r="G5813" s="2" t="s">
        <v>2848</v>
      </c>
      <c r="H5813" s="2" t="s">
        <v>2849</v>
      </c>
      <c r="I5813" s="2" t="s">
        <v>23079</v>
      </c>
      <c r="J5813" s="2" t="s">
        <v>28</v>
      </c>
      <c r="K5813" s="2" t="s">
        <v>61</v>
      </c>
      <c r="L5813" s="2" t="s">
        <v>62</v>
      </c>
      <c r="M5813" s="2" t="s">
        <v>63</v>
      </c>
      <c r="N5813" s="2" t="s">
        <v>2812</v>
      </c>
      <c r="O5813" s="2" t="s">
        <v>32</v>
      </c>
      <c r="P5813" s="24">
        <v>0</v>
      </c>
      <c r="Q5813" s="24">
        <v>1</v>
      </c>
      <c r="R5813" s="27" t="s">
        <v>1568</v>
      </c>
      <c r="S5813" s="28" t="s">
        <v>1589</v>
      </c>
      <c r="T5813" s="2" t="s">
        <v>33</v>
      </c>
      <c r="U5813" s="2">
        <v>0</v>
      </c>
      <c r="V5813" s="2" t="s">
        <v>17750</v>
      </c>
      <c r="W5813" s="2" t="s">
        <v>34</v>
      </c>
      <c r="X5813" s="58" t="s">
        <v>5754</v>
      </c>
      <c r="Z5813" s="2">
        <v>412000</v>
      </c>
      <c r="AB5813" s="58">
        <v>46091.454618055555</v>
      </c>
      <c r="AC5813" s="2">
        <v>0</v>
      </c>
      <c r="AD5813" s="104">
        <v>412000</v>
      </c>
      <c r="AE5813" s="2">
        <v>46091.454618055555</v>
      </c>
      <c r="AG5813" s="2">
        <v>92794</v>
      </c>
    </row>
    <row r="5814" spans="1:33" ht="45" x14ac:dyDescent="0.25">
      <c r="A5814" s="2" t="s">
        <v>11486</v>
      </c>
      <c r="B5814" s="2" t="s">
        <v>5760</v>
      </c>
      <c r="C5814" s="2" t="s">
        <v>11487</v>
      </c>
      <c r="F5814" s="2" t="s">
        <v>11488</v>
      </c>
      <c r="G5814" s="2" t="s">
        <v>11489</v>
      </c>
      <c r="H5814" s="2" t="s">
        <v>11490</v>
      </c>
      <c r="I5814" s="2" t="s">
        <v>22515</v>
      </c>
      <c r="J5814" s="2" t="s">
        <v>28</v>
      </c>
      <c r="K5814" s="2" t="s">
        <v>68</v>
      </c>
      <c r="L5814" s="2" t="s">
        <v>281</v>
      </c>
      <c r="M5814" s="2" t="s">
        <v>304</v>
      </c>
      <c r="N5814" s="2" t="s">
        <v>4922</v>
      </c>
      <c r="O5814" s="2" t="s">
        <v>32</v>
      </c>
      <c r="P5814" s="24">
        <v>0</v>
      </c>
      <c r="Q5814" s="24">
        <v>1</v>
      </c>
      <c r="R5814" s="27" t="s">
        <v>1568</v>
      </c>
      <c r="S5814" s="28" t="s">
        <v>1589</v>
      </c>
      <c r="T5814" s="2" t="s">
        <v>33</v>
      </c>
      <c r="U5814" s="2">
        <v>0</v>
      </c>
      <c r="V5814" s="2" t="s">
        <v>17905</v>
      </c>
      <c r="W5814" s="2" t="s">
        <v>34</v>
      </c>
      <c r="X5814" s="58" t="s">
        <v>12666</v>
      </c>
      <c r="Z5814" s="2">
        <v>412000</v>
      </c>
      <c r="AB5814" s="58">
        <v>46092.730138888888</v>
      </c>
      <c r="AC5814" s="2">
        <v>0</v>
      </c>
      <c r="AD5814" s="104">
        <v>412000</v>
      </c>
      <c r="AE5814" s="2">
        <v>46092.730138888888</v>
      </c>
      <c r="AG5814" s="2">
        <v>114519</v>
      </c>
    </row>
    <row r="5815" spans="1:33" ht="45" x14ac:dyDescent="0.25">
      <c r="A5815" s="2" t="s">
        <v>10898</v>
      </c>
      <c r="B5815" s="2" t="s">
        <v>5760</v>
      </c>
      <c r="C5815" s="2" t="s">
        <v>10899</v>
      </c>
      <c r="F5815" s="2" t="s">
        <v>10900</v>
      </c>
      <c r="G5815" s="2" t="s">
        <v>10901</v>
      </c>
      <c r="H5815" s="2" t="s">
        <v>10902</v>
      </c>
      <c r="I5815" s="2" t="s">
        <v>22516</v>
      </c>
      <c r="J5815" s="2" t="s">
        <v>28</v>
      </c>
      <c r="K5815" s="2" t="s">
        <v>68</v>
      </c>
      <c r="L5815" s="2" t="s">
        <v>1028</v>
      </c>
      <c r="M5815" s="2" t="s">
        <v>1029</v>
      </c>
      <c r="N5815" s="2" t="s">
        <v>3987</v>
      </c>
      <c r="O5815" s="2" t="s">
        <v>32</v>
      </c>
      <c r="P5815" s="24">
        <v>0</v>
      </c>
      <c r="Q5815" s="24">
        <v>1</v>
      </c>
      <c r="R5815" s="27" t="s">
        <v>1568</v>
      </c>
      <c r="S5815" s="28" t="s">
        <v>1589</v>
      </c>
      <c r="T5815" s="2" t="s">
        <v>33</v>
      </c>
      <c r="U5815" s="2">
        <v>0</v>
      </c>
      <c r="V5815" s="2" t="s">
        <v>24823</v>
      </c>
      <c r="W5815" s="2" t="s">
        <v>34</v>
      </c>
      <c r="X5815" s="58" t="s">
        <v>12666</v>
      </c>
      <c r="Z5815" s="2">
        <v>412000</v>
      </c>
      <c r="AB5815" s="58">
        <v>46092.713518518518</v>
      </c>
      <c r="AC5815" s="2">
        <v>0</v>
      </c>
      <c r="AD5815" s="104">
        <v>412000</v>
      </c>
      <c r="AE5815" s="2">
        <v>46092.713518518518</v>
      </c>
      <c r="AG5815" s="2">
        <v>114524</v>
      </c>
    </row>
    <row r="5816" spans="1:33" ht="45" x14ac:dyDescent="0.25">
      <c r="A5816" s="2" t="s">
        <v>9517</v>
      </c>
      <c r="B5816" s="2" t="s">
        <v>5760</v>
      </c>
      <c r="C5816" s="2" t="s">
        <v>9518</v>
      </c>
      <c r="F5816" s="2" t="s">
        <v>9354</v>
      </c>
      <c r="G5816" s="2" t="s">
        <v>9355</v>
      </c>
      <c r="H5816" s="2" t="s">
        <v>9356</v>
      </c>
      <c r="I5816" s="2" t="s">
        <v>21698</v>
      </c>
      <c r="J5816" s="2" t="s">
        <v>28</v>
      </c>
      <c r="K5816" s="2" t="s">
        <v>51</v>
      </c>
      <c r="L5816" s="2" t="s">
        <v>56</v>
      </c>
      <c r="M5816" s="2" t="s">
        <v>9089</v>
      </c>
      <c r="N5816" s="2" t="s">
        <v>9090</v>
      </c>
      <c r="O5816" s="2" t="s">
        <v>705</v>
      </c>
      <c r="P5816" s="24">
        <v>0</v>
      </c>
      <c r="Q5816" s="24">
        <v>0</v>
      </c>
      <c r="R5816" s="27" t="s">
        <v>1578</v>
      </c>
      <c r="S5816" s="28" t="s">
        <v>1589</v>
      </c>
      <c r="T5816" s="2" t="s">
        <v>33</v>
      </c>
      <c r="U5816" s="2">
        <v>0</v>
      </c>
      <c r="V5816" s="2" t="s">
        <v>5927</v>
      </c>
      <c r="W5816" s="2" t="s">
        <v>34</v>
      </c>
      <c r="AC5816" s="2">
        <v>0</v>
      </c>
      <c r="AD5816" s="104"/>
    </row>
    <row r="5817" spans="1:33" ht="45" x14ac:dyDescent="0.25">
      <c r="A5817" s="2" t="s">
        <v>12549</v>
      </c>
      <c r="B5817" s="2" t="s">
        <v>5760</v>
      </c>
      <c r="C5817" s="2" t="s">
        <v>12550</v>
      </c>
      <c r="F5817" s="2" t="s">
        <v>12551</v>
      </c>
      <c r="G5817" s="2" t="s">
        <v>12552</v>
      </c>
      <c r="H5817" s="2" t="s">
        <v>12553</v>
      </c>
      <c r="I5817" s="2" t="s">
        <v>23597</v>
      </c>
      <c r="J5817" s="2" t="s">
        <v>28</v>
      </c>
      <c r="K5817" s="2" t="s">
        <v>43</v>
      </c>
      <c r="L5817" s="2" t="s">
        <v>386</v>
      </c>
      <c r="M5817" s="2" t="s">
        <v>5564</v>
      </c>
      <c r="N5817" s="2" t="s">
        <v>5565</v>
      </c>
      <c r="O5817" s="2" t="s">
        <v>705</v>
      </c>
      <c r="P5817" s="24">
        <v>0</v>
      </c>
      <c r="Q5817" s="24">
        <v>0</v>
      </c>
      <c r="R5817" s="27" t="s">
        <v>1578</v>
      </c>
      <c r="S5817" s="28" t="s">
        <v>1589</v>
      </c>
      <c r="T5817" s="2" t="s">
        <v>33</v>
      </c>
      <c r="U5817" s="2">
        <v>0</v>
      </c>
      <c r="V5817" s="2" t="s">
        <v>12666</v>
      </c>
      <c r="W5817" s="2" t="s">
        <v>34</v>
      </c>
      <c r="AC5817" s="2">
        <v>0</v>
      </c>
      <c r="AD5817" s="104"/>
    </row>
    <row r="5818" spans="1:33" ht="60" x14ac:dyDescent="0.25">
      <c r="A5818" s="2" t="s">
        <v>8800</v>
      </c>
      <c r="B5818" s="2" t="s">
        <v>5760</v>
      </c>
      <c r="C5818" s="2" t="s">
        <v>8801</v>
      </c>
      <c r="F5818" s="2" t="s">
        <v>8802</v>
      </c>
      <c r="G5818" s="2" t="s">
        <v>8803</v>
      </c>
      <c r="H5818" s="2" t="s">
        <v>8804</v>
      </c>
      <c r="I5818" s="2" t="s">
        <v>21854</v>
      </c>
      <c r="J5818" s="2" t="s">
        <v>28</v>
      </c>
      <c r="K5818" s="2" t="s">
        <v>51</v>
      </c>
      <c r="L5818" s="2" t="s">
        <v>92</v>
      </c>
      <c r="M5818" s="2" t="s">
        <v>93</v>
      </c>
      <c r="N5818" s="2" t="s">
        <v>5054</v>
      </c>
      <c r="O5818" s="2" t="s">
        <v>32</v>
      </c>
      <c r="P5818" s="24">
        <v>0</v>
      </c>
      <c r="Q5818" s="24">
        <v>1</v>
      </c>
      <c r="R5818" s="27" t="s">
        <v>1568</v>
      </c>
      <c r="S5818" s="28" t="s">
        <v>1589</v>
      </c>
      <c r="T5818" s="2" t="s">
        <v>33</v>
      </c>
      <c r="U5818" s="2">
        <v>0</v>
      </c>
      <c r="V5818" s="2" t="s">
        <v>18533</v>
      </c>
      <c r="W5818" s="2" t="s">
        <v>34</v>
      </c>
      <c r="X5818" s="58" t="s">
        <v>5797</v>
      </c>
      <c r="Z5818" s="2">
        <v>412000</v>
      </c>
      <c r="AB5818" s="58">
        <v>46087.517523148148</v>
      </c>
      <c r="AC5818" s="2">
        <v>0</v>
      </c>
      <c r="AD5818" s="104">
        <v>412000</v>
      </c>
      <c r="AE5818" s="2">
        <v>46087.517523148148</v>
      </c>
      <c r="AG5818" s="2">
        <v>77096</v>
      </c>
    </row>
    <row r="5819" spans="1:33" ht="45" x14ac:dyDescent="0.25">
      <c r="A5819" s="2" t="s">
        <v>10601</v>
      </c>
      <c r="B5819" s="2" t="s">
        <v>5760</v>
      </c>
      <c r="C5819" s="2" t="s">
        <v>10602</v>
      </c>
      <c r="F5819" s="2" t="s">
        <v>10603</v>
      </c>
      <c r="G5819" s="2" t="s">
        <v>10604</v>
      </c>
      <c r="H5819" s="2" t="s">
        <v>10605</v>
      </c>
      <c r="I5819" s="2" t="s">
        <v>22517</v>
      </c>
      <c r="J5819" s="2" t="s">
        <v>28</v>
      </c>
      <c r="K5819" s="2" t="s">
        <v>68</v>
      </c>
      <c r="L5819" s="2" t="s">
        <v>126</v>
      </c>
      <c r="M5819" s="2" t="s">
        <v>1744</v>
      </c>
      <c r="N5819" s="2" t="s">
        <v>3647</v>
      </c>
      <c r="O5819" s="2" t="s">
        <v>32</v>
      </c>
      <c r="P5819" s="24">
        <v>0</v>
      </c>
      <c r="Q5819" s="24">
        <v>1</v>
      </c>
      <c r="R5819" s="27" t="s">
        <v>1568</v>
      </c>
      <c r="S5819" s="28" t="s">
        <v>1589</v>
      </c>
      <c r="T5819" s="2" t="s">
        <v>33</v>
      </c>
      <c r="U5819" s="2">
        <v>0</v>
      </c>
      <c r="V5819" s="2" t="s">
        <v>18001</v>
      </c>
      <c r="W5819" s="2" t="s">
        <v>34</v>
      </c>
      <c r="X5819" s="58" t="s">
        <v>12659</v>
      </c>
      <c r="Z5819" s="2">
        <v>412000</v>
      </c>
      <c r="AB5819" s="58">
        <v>46090.436678240738</v>
      </c>
      <c r="AC5819" s="2">
        <v>0</v>
      </c>
      <c r="AD5819" s="104">
        <v>412000</v>
      </c>
      <c r="AE5819" s="2">
        <v>46090.436678240738</v>
      </c>
      <c r="AG5819" s="2">
        <v>97404</v>
      </c>
    </row>
    <row r="5820" spans="1:33" ht="60" x14ac:dyDescent="0.25">
      <c r="A5820" s="2" t="s">
        <v>10293</v>
      </c>
      <c r="B5820" s="2" t="s">
        <v>5760</v>
      </c>
      <c r="C5820" s="2" t="s">
        <v>10294</v>
      </c>
      <c r="F5820" s="2" t="s">
        <v>10295</v>
      </c>
      <c r="G5820" s="2" t="s">
        <v>10296</v>
      </c>
      <c r="H5820" s="2" t="s">
        <v>10297</v>
      </c>
      <c r="I5820" s="2" t="s">
        <v>22518</v>
      </c>
      <c r="J5820" s="2" t="s">
        <v>28</v>
      </c>
      <c r="K5820" s="2" t="s">
        <v>68</v>
      </c>
      <c r="L5820" s="2" t="s">
        <v>218</v>
      </c>
      <c r="M5820" s="2" t="s">
        <v>219</v>
      </c>
      <c r="N5820" s="2" t="s">
        <v>3408</v>
      </c>
      <c r="O5820" s="2" t="s">
        <v>32</v>
      </c>
      <c r="P5820" s="24">
        <v>0</v>
      </c>
      <c r="Q5820" s="24">
        <v>1</v>
      </c>
      <c r="R5820" s="27" t="s">
        <v>1568</v>
      </c>
      <c r="S5820" s="28" t="s">
        <v>1589</v>
      </c>
      <c r="T5820" s="2" t="s">
        <v>33</v>
      </c>
      <c r="U5820" s="2">
        <v>0</v>
      </c>
      <c r="V5820" s="2" t="s">
        <v>19719</v>
      </c>
      <c r="W5820" s="2" t="s">
        <v>34</v>
      </c>
      <c r="X5820" s="58" t="s">
        <v>5789</v>
      </c>
      <c r="Z5820" s="2">
        <v>412000</v>
      </c>
      <c r="AB5820" s="58">
        <v>46088.435497685183</v>
      </c>
      <c r="AC5820" s="2">
        <v>0</v>
      </c>
      <c r="AD5820" s="104">
        <v>412000</v>
      </c>
      <c r="AE5820" s="2">
        <v>46088.435497685183</v>
      </c>
      <c r="AG5820" s="2">
        <v>91951</v>
      </c>
    </row>
    <row r="5821" spans="1:33" ht="60" x14ac:dyDescent="0.25">
      <c r="A5821" s="2" t="s">
        <v>10680</v>
      </c>
      <c r="B5821" s="2" t="s">
        <v>5760</v>
      </c>
      <c r="C5821" s="2" t="s">
        <v>10681</v>
      </c>
      <c r="F5821" s="2" t="s">
        <v>10682</v>
      </c>
      <c r="G5821" s="2" t="s">
        <v>10683</v>
      </c>
      <c r="H5821" s="2" t="s">
        <v>10684</v>
      </c>
      <c r="I5821" s="2" t="s">
        <v>22519</v>
      </c>
      <c r="J5821" s="2" t="s">
        <v>28</v>
      </c>
      <c r="K5821" s="2" t="s">
        <v>68</v>
      </c>
      <c r="L5821" s="2" t="s">
        <v>141</v>
      </c>
      <c r="M5821" s="2" t="s">
        <v>142</v>
      </c>
      <c r="N5821" s="2" t="s">
        <v>4241</v>
      </c>
      <c r="O5821" s="2" t="s">
        <v>32</v>
      </c>
      <c r="P5821" s="24">
        <v>0</v>
      </c>
      <c r="Q5821" s="24">
        <v>1</v>
      </c>
      <c r="R5821" s="27" t="s">
        <v>1568</v>
      </c>
      <c r="S5821" s="28" t="s">
        <v>1589</v>
      </c>
      <c r="T5821" s="2" t="s">
        <v>33</v>
      </c>
      <c r="U5821" s="2">
        <v>0</v>
      </c>
      <c r="V5821" s="2" t="s">
        <v>19646</v>
      </c>
      <c r="W5821" s="2" t="s">
        <v>34</v>
      </c>
      <c r="X5821" s="58" t="s">
        <v>12680</v>
      </c>
      <c r="Z5821" s="2">
        <v>412000</v>
      </c>
      <c r="AB5821" s="58">
        <v>46093.741006944445</v>
      </c>
      <c r="AC5821" s="2">
        <v>0</v>
      </c>
      <c r="AD5821" s="104">
        <v>412000</v>
      </c>
      <c r="AE5821" s="2">
        <v>46093.741006944445</v>
      </c>
      <c r="AG5821" s="2">
        <v>102365</v>
      </c>
    </row>
    <row r="5822" spans="1:33" ht="60" x14ac:dyDescent="0.25">
      <c r="A5822" s="2" t="s">
        <v>11726</v>
      </c>
      <c r="B5822" s="2" t="s">
        <v>5760</v>
      </c>
      <c r="C5822" s="2" t="s">
        <v>11727</v>
      </c>
      <c r="F5822" s="2" t="s">
        <v>10885</v>
      </c>
      <c r="G5822" s="2" t="s">
        <v>10886</v>
      </c>
      <c r="H5822" s="2" t="s">
        <v>10887</v>
      </c>
      <c r="I5822" s="2" t="s">
        <v>22301</v>
      </c>
      <c r="J5822" s="2" t="s">
        <v>28</v>
      </c>
      <c r="K5822" s="2" t="s">
        <v>68</v>
      </c>
      <c r="L5822" s="2" t="s">
        <v>270</v>
      </c>
      <c r="M5822" s="2" t="s">
        <v>464</v>
      </c>
      <c r="N5822" s="2" t="s">
        <v>10482</v>
      </c>
      <c r="O5822" s="2" t="s">
        <v>705</v>
      </c>
      <c r="P5822" s="24">
        <v>0</v>
      </c>
      <c r="Q5822" s="24">
        <v>0</v>
      </c>
      <c r="R5822" s="27" t="s">
        <v>1578</v>
      </c>
      <c r="S5822" s="28" t="s">
        <v>1589</v>
      </c>
      <c r="T5822" s="2" t="s">
        <v>33</v>
      </c>
      <c r="U5822" s="2">
        <v>0</v>
      </c>
      <c r="V5822" s="2" t="s">
        <v>5789</v>
      </c>
      <c r="W5822" s="2" t="s">
        <v>34</v>
      </c>
      <c r="AC5822" s="2">
        <v>0</v>
      </c>
      <c r="AD5822" s="104"/>
    </row>
    <row r="5823" spans="1:33" ht="45" x14ac:dyDescent="0.25">
      <c r="A5823" s="2" t="s">
        <v>11397</v>
      </c>
      <c r="B5823" s="2" t="s">
        <v>5760</v>
      </c>
      <c r="C5823" s="2" t="s">
        <v>11398</v>
      </c>
      <c r="F5823" s="2" t="s">
        <v>11399</v>
      </c>
      <c r="G5823" s="2" t="s">
        <v>11400</v>
      </c>
      <c r="H5823" s="2" t="s">
        <v>11401</v>
      </c>
      <c r="I5823" s="2" t="s">
        <v>22520</v>
      </c>
      <c r="J5823" s="2" t="s">
        <v>28</v>
      </c>
      <c r="K5823" s="2" t="s">
        <v>68</v>
      </c>
      <c r="L5823" s="2" t="s">
        <v>227</v>
      </c>
      <c r="M5823" s="2" t="s">
        <v>228</v>
      </c>
      <c r="N5823" s="2" t="s">
        <v>3643</v>
      </c>
      <c r="O5823" s="2" t="s">
        <v>705</v>
      </c>
      <c r="P5823" s="24">
        <v>0</v>
      </c>
      <c r="Q5823" s="24">
        <v>0</v>
      </c>
      <c r="R5823" s="27" t="s">
        <v>1578</v>
      </c>
      <c r="S5823" s="28" t="s">
        <v>1589</v>
      </c>
      <c r="T5823" s="2" t="s">
        <v>33</v>
      </c>
      <c r="U5823" s="2">
        <v>0</v>
      </c>
      <c r="V5823" s="2" t="s">
        <v>5789</v>
      </c>
      <c r="W5823" s="2" t="s">
        <v>34</v>
      </c>
      <c r="AC5823" s="2">
        <v>0</v>
      </c>
      <c r="AD5823" s="104"/>
    </row>
    <row r="5824" spans="1:33" ht="45" x14ac:dyDescent="0.25">
      <c r="A5824" s="2" t="s">
        <v>7543</v>
      </c>
      <c r="B5824" s="2" t="s">
        <v>5760</v>
      </c>
      <c r="C5824" s="2" t="s">
        <v>7544</v>
      </c>
      <c r="F5824" s="2" t="s">
        <v>7545</v>
      </c>
      <c r="G5824" s="2" t="s">
        <v>7546</v>
      </c>
      <c r="H5824" s="2" t="s">
        <v>7547</v>
      </c>
      <c r="I5824" s="2" t="s">
        <v>20707</v>
      </c>
      <c r="J5824" s="2" t="s">
        <v>28</v>
      </c>
      <c r="K5824" s="2" t="s">
        <v>29</v>
      </c>
      <c r="L5824" s="2" t="s">
        <v>204</v>
      </c>
      <c r="M5824" s="2" t="s">
        <v>205</v>
      </c>
      <c r="N5824" s="2" t="s">
        <v>4211</v>
      </c>
      <c r="O5824" s="2" t="s">
        <v>32</v>
      </c>
      <c r="P5824" s="24">
        <v>0</v>
      </c>
      <c r="Q5824" s="24">
        <v>1</v>
      </c>
      <c r="R5824" s="27" t="s">
        <v>1568</v>
      </c>
      <c r="S5824" s="28" t="s">
        <v>1589</v>
      </c>
      <c r="T5824" s="2" t="s">
        <v>33</v>
      </c>
      <c r="U5824" s="2">
        <v>0</v>
      </c>
      <c r="V5824" s="2" t="s">
        <v>17884</v>
      </c>
      <c r="W5824" s="2" t="s">
        <v>34</v>
      </c>
      <c r="X5824" s="58" t="s">
        <v>12666</v>
      </c>
      <c r="Z5824" s="2">
        <v>412000</v>
      </c>
      <c r="AB5824" s="58">
        <v>46092.649398148147</v>
      </c>
      <c r="AC5824" s="2">
        <v>0</v>
      </c>
      <c r="AD5824" s="104">
        <v>412000</v>
      </c>
      <c r="AE5824" s="2">
        <v>46092.649398148147</v>
      </c>
      <c r="AG5824" s="2">
        <v>115611</v>
      </c>
    </row>
    <row r="5825" spans="1:33" ht="45" x14ac:dyDescent="0.25">
      <c r="A5825" s="2" t="s">
        <v>8821</v>
      </c>
      <c r="B5825" s="2" t="s">
        <v>5760</v>
      </c>
      <c r="C5825" s="2" t="s">
        <v>8822</v>
      </c>
      <c r="F5825" s="2" t="s">
        <v>8823</v>
      </c>
      <c r="G5825" s="2" t="s">
        <v>8824</v>
      </c>
      <c r="H5825" s="2" t="s">
        <v>8825</v>
      </c>
      <c r="I5825" s="2" t="s">
        <v>21855</v>
      </c>
      <c r="J5825" s="2" t="s">
        <v>28</v>
      </c>
      <c r="K5825" s="2" t="s">
        <v>51</v>
      </c>
      <c r="L5825" s="2" t="s">
        <v>1133</v>
      </c>
      <c r="M5825" s="2" t="s">
        <v>1134</v>
      </c>
      <c r="N5825" s="2" t="s">
        <v>3534</v>
      </c>
      <c r="O5825" s="2" t="s">
        <v>32</v>
      </c>
      <c r="P5825" s="24">
        <v>0</v>
      </c>
      <c r="Q5825" s="24">
        <v>1</v>
      </c>
      <c r="R5825" s="27" t="s">
        <v>1568</v>
      </c>
      <c r="S5825" s="28" t="s">
        <v>1589</v>
      </c>
      <c r="T5825" s="2" t="s">
        <v>33</v>
      </c>
      <c r="U5825" s="2">
        <v>0</v>
      </c>
      <c r="V5825" s="2" t="s">
        <v>19078</v>
      </c>
      <c r="W5825" s="2" t="s">
        <v>34</v>
      </c>
      <c r="X5825" s="58" t="s">
        <v>5927</v>
      </c>
      <c r="Z5825" s="2">
        <v>412000</v>
      </c>
      <c r="AB5825" s="58">
        <v>46086.692037037035</v>
      </c>
      <c r="AC5825" s="2">
        <v>0</v>
      </c>
      <c r="AD5825" s="104">
        <v>412000</v>
      </c>
      <c r="AE5825" s="2">
        <v>46086.692037037035</v>
      </c>
      <c r="AG5825" s="2">
        <v>78117</v>
      </c>
    </row>
    <row r="5826" spans="1:33" ht="45" x14ac:dyDescent="0.25">
      <c r="A5826" s="2" t="s">
        <v>9236</v>
      </c>
      <c r="B5826" s="2" t="s">
        <v>5760</v>
      </c>
      <c r="C5826" s="2" t="s">
        <v>9237</v>
      </c>
      <c r="F5826" s="2" t="s">
        <v>9238</v>
      </c>
      <c r="G5826" s="2" t="s">
        <v>9239</v>
      </c>
      <c r="H5826" s="2" t="s">
        <v>9240</v>
      </c>
      <c r="I5826" s="2" t="s">
        <v>21856</v>
      </c>
      <c r="J5826" s="2" t="s">
        <v>28</v>
      </c>
      <c r="K5826" s="2" t="s">
        <v>51</v>
      </c>
      <c r="L5826" s="2" t="s">
        <v>56</v>
      </c>
      <c r="M5826" s="2" t="s">
        <v>9089</v>
      </c>
      <c r="N5826" s="2" t="s">
        <v>9090</v>
      </c>
      <c r="O5826" s="2" t="s">
        <v>32</v>
      </c>
      <c r="P5826" s="24">
        <v>0</v>
      </c>
      <c r="Q5826" s="24">
        <v>1</v>
      </c>
      <c r="R5826" s="27" t="s">
        <v>1568</v>
      </c>
      <c r="S5826" s="28" t="s">
        <v>1589</v>
      </c>
      <c r="T5826" s="2" t="s">
        <v>33</v>
      </c>
      <c r="U5826" s="2">
        <v>0</v>
      </c>
      <c r="V5826" s="2" t="s">
        <v>30383</v>
      </c>
      <c r="W5826" s="2" t="s">
        <v>34</v>
      </c>
      <c r="X5826" s="58" t="s">
        <v>5797</v>
      </c>
      <c r="Z5826" s="2">
        <v>412000</v>
      </c>
      <c r="AB5826" s="58">
        <v>46087.516238425924</v>
      </c>
      <c r="AC5826" s="2">
        <v>0</v>
      </c>
      <c r="AD5826" s="104">
        <v>412000</v>
      </c>
      <c r="AE5826" s="2">
        <v>46087.516238425924</v>
      </c>
      <c r="AG5826" s="2">
        <v>84126</v>
      </c>
    </row>
    <row r="5827" spans="1:33" ht="45" x14ac:dyDescent="0.25">
      <c r="A5827" s="2" t="s">
        <v>7395</v>
      </c>
      <c r="B5827" s="2" t="s">
        <v>5760</v>
      </c>
      <c r="C5827" s="2" t="s">
        <v>7396</v>
      </c>
      <c r="F5827" s="2" t="s">
        <v>7397</v>
      </c>
      <c r="G5827" s="2" t="s">
        <v>7398</v>
      </c>
      <c r="H5827" s="2" t="s">
        <v>7399</v>
      </c>
      <c r="I5827" s="2" t="s">
        <v>20708</v>
      </c>
      <c r="J5827" s="2" t="s">
        <v>28</v>
      </c>
      <c r="K5827" s="2" t="s">
        <v>29</v>
      </c>
      <c r="L5827" s="2" t="s">
        <v>500</v>
      </c>
      <c r="M5827" s="2" t="s">
        <v>205</v>
      </c>
      <c r="N5827" s="2" t="s">
        <v>4211</v>
      </c>
      <c r="O5827" s="2" t="s">
        <v>705</v>
      </c>
      <c r="P5827" s="24">
        <v>0</v>
      </c>
      <c r="Q5827" s="24">
        <v>0</v>
      </c>
      <c r="R5827" s="27" t="s">
        <v>1578</v>
      </c>
      <c r="S5827" s="28" t="s">
        <v>1589</v>
      </c>
      <c r="T5827" s="2" t="s">
        <v>33</v>
      </c>
      <c r="U5827" s="2">
        <v>0</v>
      </c>
      <c r="V5827" s="2" t="s">
        <v>5927</v>
      </c>
      <c r="W5827" s="2" t="s">
        <v>34</v>
      </c>
      <c r="AC5827" s="2">
        <v>0</v>
      </c>
      <c r="AD5827" s="104"/>
    </row>
    <row r="5828" spans="1:33" ht="45" x14ac:dyDescent="0.25">
      <c r="A5828" s="2" t="s">
        <v>11461</v>
      </c>
      <c r="B5828" s="2" t="s">
        <v>5760</v>
      </c>
      <c r="C5828" s="2" t="s">
        <v>11462</v>
      </c>
      <c r="F5828" s="2" t="s">
        <v>11463</v>
      </c>
      <c r="G5828" s="2" t="s">
        <v>11464</v>
      </c>
      <c r="H5828" s="2" t="s">
        <v>11465</v>
      </c>
      <c r="I5828" s="2" t="s">
        <v>22521</v>
      </c>
      <c r="J5828" s="2" t="s">
        <v>28</v>
      </c>
      <c r="K5828" s="2" t="s">
        <v>68</v>
      </c>
      <c r="L5828" s="2" t="s">
        <v>126</v>
      </c>
      <c r="M5828" s="2" t="s">
        <v>1744</v>
      </c>
      <c r="N5828" s="2" t="s">
        <v>3647</v>
      </c>
      <c r="O5828" s="2" t="s">
        <v>706</v>
      </c>
      <c r="P5828" s="24">
        <v>0</v>
      </c>
      <c r="Q5828" s="24">
        <v>0</v>
      </c>
      <c r="R5828" s="27" t="s">
        <v>1578</v>
      </c>
      <c r="S5828" s="28" t="s">
        <v>1589</v>
      </c>
      <c r="T5828" s="2" t="s">
        <v>33</v>
      </c>
      <c r="U5828" s="2">
        <v>0</v>
      </c>
      <c r="V5828" s="2" t="s">
        <v>5789</v>
      </c>
      <c r="W5828" s="2" t="s">
        <v>34</v>
      </c>
      <c r="AC5828" s="2">
        <v>0</v>
      </c>
      <c r="AD5828" s="104"/>
    </row>
    <row r="5829" spans="1:33" ht="60" x14ac:dyDescent="0.25">
      <c r="A5829" s="2" t="s">
        <v>11412</v>
      </c>
      <c r="B5829" s="2" t="s">
        <v>5760</v>
      </c>
      <c r="C5829" s="2" t="s">
        <v>11413</v>
      </c>
      <c r="F5829" s="2" t="s">
        <v>10578</v>
      </c>
      <c r="G5829" s="2" t="s">
        <v>10579</v>
      </c>
      <c r="H5829" s="2" t="s">
        <v>10580</v>
      </c>
      <c r="I5829" s="2" t="s">
        <v>22522</v>
      </c>
      <c r="J5829" s="2" t="s">
        <v>28</v>
      </c>
      <c r="K5829" s="2" t="s">
        <v>68</v>
      </c>
      <c r="L5829" s="2" t="s">
        <v>220</v>
      </c>
      <c r="M5829" s="2" t="s">
        <v>221</v>
      </c>
      <c r="N5829" s="2" t="s">
        <v>4645</v>
      </c>
      <c r="O5829" s="2" t="s">
        <v>705</v>
      </c>
      <c r="P5829" s="24">
        <v>0</v>
      </c>
      <c r="Q5829" s="24">
        <v>0</v>
      </c>
      <c r="R5829" s="27" t="s">
        <v>1578</v>
      </c>
      <c r="S5829" s="28" t="s">
        <v>1589</v>
      </c>
      <c r="T5829" s="2" t="s">
        <v>33</v>
      </c>
      <c r="U5829" s="2">
        <v>0</v>
      </c>
      <c r="V5829" s="2" t="s">
        <v>5797</v>
      </c>
      <c r="W5829" s="2" t="s">
        <v>34</v>
      </c>
      <c r="AC5829" s="2">
        <v>0</v>
      </c>
      <c r="AD5829" s="104"/>
    </row>
    <row r="5830" spans="1:33" ht="60" x14ac:dyDescent="0.25">
      <c r="A5830" s="2" t="s">
        <v>8774</v>
      </c>
      <c r="B5830" s="2" t="s">
        <v>5760</v>
      </c>
      <c r="C5830" s="2" t="s">
        <v>8775</v>
      </c>
      <c r="F5830" s="2" t="s">
        <v>8776</v>
      </c>
      <c r="G5830" s="2" t="s">
        <v>8777</v>
      </c>
      <c r="H5830" s="2" t="s">
        <v>8778</v>
      </c>
      <c r="I5830" s="2" t="s">
        <v>21857</v>
      </c>
      <c r="J5830" s="2" t="s">
        <v>28</v>
      </c>
      <c r="K5830" s="2" t="s">
        <v>51</v>
      </c>
      <c r="L5830" s="2" t="s">
        <v>92</v>
      </c>
      <c r="M5830" s="2" t="s">
        <v>93</v>
      </c>
      <c r="N5830" s="2" t="s">
        <v>5054</v>
      </c>
      <c r="O5830" s="2" t="s">
        <v>32</v>
      </c>
      <c r="P5830" s="24">
        <v>0</v>
      </c>
      <c r="Q5830" s="24">
        <v>1</v>
      </c>
      <c r="R5830" s="27" t="s">
        <v>1568</v>
      </c>
      <c r="S5830" s="28" t="s">
        <v>1589</v>
      </c>
      <c r="T5830" s="2" t="s">
        <v>33</v>
      </c>
      <c r="U5830" s="2">
        <v>0</v>
      </c>
      <c r="V5830" s="2" t="s">
        <v>30383</v>
      </c>
      <c r="W5830" s="2" t="s">
        <v>34</v>
      </c>
      <c r="X5830" s="58" t="s">
        <v>5797</v>
      </c>
      <c r="Z5830" s="2">
        <v>412000</v>
      </c>
      <c r="AB5830" s="58">
        <v>46087.513564814813</v>
      </c>
      <c r="AC5830" s="2">
        <v>0</v>
      </c>
      <c r="AD5830" s="104">
        <v>412000</v>
      </c>
      <c r="AE5830" s="2">
        <v>46087.513564814813</v>
      </c>
      <c r="AG5830" s="2">
        <v>73940</v>
      </c>
    </row>
    <row r="5831" spans="1:33" ht="45" x14ac:dyDescent="0.25">
      <c r="A5831" s="2" t="s">
        <v>11248</v>
      </c>
      <c r="B5831" s="2" t="s">
        <v>5760</v>
      </c>
      <c r="C5831" s="2" t="s">
        <v>11249</v>
      </c>
      <c r="F5831" s="2" t="s">
        <v>11250</v>
      </c>
      <c r="G5831" s="2" t="s">
        <v>11251</v>
      </c>
      <c r="H5831" s="2" t="s">
        <v>11252</v>
      </c>
      <c r="I5831" s="2" t="s">
        <v>22523</v>
      </c>
      <c r="J5831" s="2" t="s">
        <v>28</v>
      </c>
      <c r="K5831" s="2" t="s">
        <v>68</v>
      </c>
      <c r="L5831" s="2" t="s">
        <v>227</v>
      </c>
      <c r="M5831" s="2" t="s">
        <v>228</v>
      </c>
      <c r="N5831" s="2" t="s">
        <v>3643</v>
      </c>
      <c r="O5831" s="2" t="s">
        <v>32</v>
      </c>
      <c r="P5831" s="24">
        <v>0</v>
      </c>
      <c r="Q5831" s="24">
        <v>1</v>
      </c>
      <c r="R5831" s="27" t="s">
        <v>1568</v>
      </c>
      <c r="S5831" s="28" t="s">
        <v>1589</v>
      </c>
      <c r="T5831" s="2" t="s">
        <v>33</v>
      </c>
      <c r="U5831" s="2">
        <v>0</v>
      </c>
      <c r="V5831" s="2" t="s">
        <v>19598</v>
      </c>
      <c r="W5831" s="2" t="s">
        <v>34</v>
      </c>
      <c r="X5831" s="58" t="s">
        <v>12666</v>
      </c>
      <c r="Z5831" s="2">
        <v>412000</v>
      </c>
      <c r="AB5831" s="58">
        <v>46092.440671296295</v>
      </c>
      <c r="AC5831" s="2">
        <v>0</v>
      </c>
      <c r="AD5831" s="104">
        <v>412000</v>
      </c>
      <c r="AE5831" s="2">
        <v>46092.440671296295</v>
      </c>
      <c r="AG5831" s="2">
        <v>114694</v>
      </c>
    </row>
    <row r="5832" spans="1:33" ht="45" x14ac:dyDescent="0.25">
      <c r="A5832" s="2" t="s">
        <v>6137</v>
      </c>
      <c r="B5832" s="2" t="s">
        <v>5760</v>
      </c>
      <c r="C5832" s="2" t="s">
        <v>6138</v>
      </c>
      <c r="F5832" s="2" t="s">
        <v>6139</v>
      </c>
      <c r="G5832" s="2" t="s">
        <v>6140</v>
      </c>
      <c r="H5832" s="2" t="s">
        <v>6141</v>
      </c>
      <c r="I5832" s="2" t="s">
        <v>20172</v>
      </c>
      <c r="J5832" s="2" t="s">
        <v>28</v>
      </c>
      <c r="K5832" s="2" t="s">
        <v>173</v>
      </c>
      <c r="L5832" s="2" t="s">
        <v>351</v>
      </c>
      <c r="M5832" s="2" t="s">
        <v>352</v>
      </c>
      <c r="N5832" s="2" t="s">
        <v>4734</v>
      </c>
      <c r="O5832" s="2" t="s">
        <v>32</v>
      </c>
      <c r="P5832" s="24">
        <v>0</v>
      </c>
      <c r="Q5832" s="24">
        <v>1</v>
      </c>
      <c r="R5832" s="27" t="s">
        <v>1568</v>
      </c>
      <c r="S5832" s="28" t="s">
        <v>1589</v>
      </c>
      <c r="T5832" s="2" t="s">
        <v>33</v>
      </c>
      <c r="U5832" s="2">
        <v>0</v>
      </c>
      <c r="V5832" s="2" t="s">
        <v>17895</v>
      </c>
      <c r="W5832" s="2" t="s">
        <v>34</v>
      </c>
      <c r="X5832" s="58" t="s">
        <v>5927</v>
      </c>
      <c r="Z5832" s="2">
        <v>412000</v>
      </c>
      <c r="AB5832" s="58">
        <v>46086.435127314813</v>
      </c>
      <c r="AC5832" s="2">
        <v>0</v>
      </c>
      <c r="AD5832" s="104">
        <v>412000</v>
      </c>
      <c r="AE5832" s="2">
        <v>46086.435127314813</v>
      </c>
      <c r="AG5832" s="2">
        <v>76156</v>
      </c>
    </row>
    <row r="5833" spans="1:33" ht="45" x14ac:dyDescent="0.25">
      <c r="A5833" s="2" t="s">
        <v>5759</v>
      </c>
      <c r="B5833" s="2" t="s">
        <v>5760</v>
      </c>
      <c r="C5833" s="2" t="s">
        <v>5761</v>
      </c>
      <c r="F5833" s="2" t="s">
        <v>5762</v>
      </c>
      <c r="G5833" s="2" t="s">
        <v>5763</v>
      </c>
      <c r="H5833" s="2" t="s">
        <v>5764</v>
      </c>
      <c r="I5833" s="2" t="s">
        <v>19487</v>
      </c>
      <c r="J5833" s="2" t="s">
        <v>28</v>
      </c>
      <c r="K5833" s="2" t="s">
        <v>48</v>
      </c>
      <c r="L5833" s="2" t="s">
        <v>619</v>
      </c>
      <c r="M5833" s="2" t="s">
        <v>620</v>
      </c>
      <c r="N5833" s="2" t="s">
        <v>2935</v>
      </c>
      <c r="O5833" s="2" t="s">
        <v>712</v>
      </c>
      <c r="P5833" s="24">
        <v>0</v>
      </c>
      <c r="Q5833" s="24">
        <v>0</v>
      </c>
      <c r="R5833" s="27" t="s">
        <v>1578</v>
      </c>
      <c r="S5833" s="28" t="s">
        <v>1583</v>
      </c>
      <c r="T5833" s="2" t="s">
        <v>130</v>
      </c>
      <c r="U5833" s="2">
        <v>0</v>
      </c>
      <c r="V5833" s="2" t="s">
        <v>24754</v>
      </c>
      <c r="W5833" s="2" t="s">
        <v>34</v>
      </c>
      <c r="AC5833" s="2">
        <v>0</v>
      </c>
      <c r="AD5833" s="104"/>
    </row>
    <row r="5834" spans="1:33" ht="45" x14ac:dyDescent="0.25">
      <c r="A5834" s="2" t="s">
        <v>9084</v>
      </c>
      <c r="B5834" s="2" t="s">
        <v>5760</v>
      </c>
      <c r="C5834" s="2" t="s">
        <v>9085</v>
      </c>
      <c r="F5834" s="2" t="s">
        <v>9086</v>
      </c>
      <c r="G5834" s="2" t="s">
        <v>9087</v>
      </c>
      <c r="H5834" s="2" t="s">
        <v>9088</v>
      </c>
      <c r="I5834" s="2" t="s">
        <v>21858</v>
      </c>
      <c r="J5834" s="2" t="s">
        <v>28</v>
      </c>
      <c r="K5834" s="2" t="s">
        <v>51</v>
      </c>
      <c r="L5834" s="2" t="s">
        <v>56</v>
      </c>
      <c r="M5834" s="2" t="s">
        <v>9089</v>
      </c>
      <c r="N5834" s="2" t="s">
        <v>9090</v>
      </c>
      <c r="O5834" s="2" t="s">
        <v>32</v>
      </c>
      <c r="P5834" s="24">
        <v>0</v>
      </c>
      <c r="Q5834" s="24">
        <v>1</v>
      </c>
      <c r="R5834" s="27" t="s">
        <v>1568</v>
      </c>
      <c r="S5834" s="28" t="s">
        <v>1589</v>
      </c>
      <c r="T5834" s="2" t="s">
        <v>33</v>
      </c>
      <c r="U5834" s="2">
        <v>0</v>
      </c>
      <c r="V5834" s="2" t="s">
        <v>18533</v>
      </c>
      <c r="W5834" s="2" t="s">
        <v>34</v>
      </c>
      <c r="X5834" s="58" t="s">
        <v>5797</v>
      </c>
      <c r="Z5834" s="2">
        <v>412000</v>
      </c>
      <c r="AB5834" s="58">
        <v>46087.527604166666</v>
      </c>
      <c r="AC5834" s="2">
        <v>0</v>
      </c>
      <c r="AD5834" s="104">
        <v>412000</v>
      </c>
      <c r="AE5834" s="2">
        <v>46087.527604166666</v>
      </c>
      <c r="AG5834" s="2">
        <v>79621</v>
      </c>
    </row>
    <row r="5835" spans="1:33" ht="60" x14ac:dyDescent="0.25">
      <c r="A5835" s="2" t="s">
        <v>11290</v>
      </c>
      <c r="B5835" s="2" t="s">
        <v>5760</v>
      </c>
      <c r="C5835" s="2" t="s">
        <v>11291</v>
      </c>
      <c r="F5835" s="2" t="s">
        <v>10479</v>
      </c>
      <c r="G5835" s="2" t="s">
        <v>10480</v>
      </c>
      <c r="H5835" s="2" t="s">
        <v>10481</v>
      </c>
      <c r="I5835" s="2" t="s">
        <v>22308</v>
      </c>
      <c r="J5835" s="2" t="s">
        <v>28</v>
      </c>
      <c r="K5835" s="2" t="s">
        <v>68</v>
      </c>
      <c r="L5835" s="2" t="s">
        <v>270</v>
      </c>
      <c r="M5835" s="2" t="s">
        <v>464</v>
      </c>
      <c r="N5835" s="2" t="s">
        <v>10482</v>
      </c>
      <c r="O5835" s="2" t="s">
        <v>705</v>
      </c>
      <c r="P5835" s="24">
        <v>0</v>
      </c>
      <c r="Q5835" s="24">
        <v>0</v>
      </c>
      <c r="R5835" s="27" t="s">
        <v>1578</v>
      </c>
      <c r="S5835" s="28" t="s">
        <v>1589</v>
      </c>
      <c r="T5835" s="2" t="s">
        <v>33</v>
      </c>
      <c r="U5835" s="2">
        <v>0</v>
      </c>
      <c r="V5835" s="2" t="s">
        <v>5789</v>
      </c>
      <c r="W5835" s="2" t="s">
        <v>34</v>
      </c>
      <c r="AC5835" s="2">
        <v>0</v>
      </c>
      <c r="AD5835" s="104"/>
    </row>
    <row r="5836" spans="1:33" ht="45" x14ac:dyDescent="0.25">
      <c r="A5836" s="2" t="s">
        <v>11510</v>
      </c>
      <c r="B5836" s="2" t="s">
        <v>5760</v>
      </c>
      <c r="C5836" s="2" t="s">
        <v>11511</v>
      </c>
      <c r="F5836" s="2" t="s">
        <v>10150</v>
      </c>
      <c r="G5836" s="2" t="s">
        <v>10151</v>
      </c>
      <c r="H5836" s="2" t="s">
        <v>10152</v>
      </c>
      <c r="I5836" s="2" t="s">
        <v>22524</v>
      </c>
      <c r="J5836" s="2" t="s">
        <v>28</v>
      </c>
      <c r="K5836" s="2" t="s">
        <v>68</v>
      </c>
      <c r="L5836" s="2" t="s">
        <v>143</v>
      </c>
      <c r="M5836" s="2" t="s">
        <v>144</v>
      </c>
      <c r="N5836" s="2" t="s">
        <v>3093</v>
      </c>
      <c r="O5836" s="2" t="s">
        <v>705</v>
      </c>
      <c r="P5836" s="24">
        <v>0</v>
      </c>
      <c r="Q5836" s="24">
        <v>0</v>
      </c>
      <c r="R5836" s="27" t="s">
        <v>1578</v>
      </c>
      <c r="S5836" s="28" t="s">
        <v>1589</v>
      </c>
      <c r="T5836" s="2" t="s">
        <v>33</v>
      </c>
      <c r="U5836" s="2">
        <v>0</v>
      </c>
      <c r="V5836" s="2" t="s">
        <v>5927</v>
      </c>
      <c r="W5836" s="2" t="s">
        <v>34</v>
      </c>
      <c r="AC5836" s="2">
        <v>0</v>
      </c>
      <c r="AD5836" s="104"/>
    </row>
    <row r="5837" spans="1:33" ht="60" x14ac:dyDescent="0.25">
      <c r="A5837" s="2" t="s">
        <v>5870</v>
      </c>
      <c r="B5837" s="2" t="s">
        <v>5760</v>
      </c>
      <c r="C5837" s="2" t="s">
        <v>5871</v>
      </c>
      <c r="F5837" s="2" t="s">
        <v>5872</v>
      </c>
      <c r="G5837" s="2" t="s">
        <v>5873</v>
      </c>
      <c r="H5837" s="2" t="s">
        <v>5874</v>
      </c>
      <c r="I5837" s="2" t="s">
        <v>19608</v>
      </c>
      <c r="J5837" s="2" t="s">
        <v>28</v>
      </c>
      <c r="K5837" s="2" t="s">
        <v>48</v>
      </c>
      <c r="L5837" s="2" t="s">
        <v>619</v>
      </c>
      <c r="M5837" s="2" t="s">
        <v>620</v>
      </c>
      <c r="N5837" s="2" t="s">
        <v>2935</v>
      </c>
      <c r="O5837" s="2" t="s">
        <v>32</v>
      </c>
      <c r="P5837" s="24">
        <v>0</v>
      </c>
      <c r="Q5837" s="24">
        <v>1</v>
      </c>
      <c r="R5837" s="27" t="s">
        <v>1568</v>
      </c>
      <c r="S5837" s="28" t="s">
        <v>1585</v>
      </c>
      <c r="T5837" s="2" t="s">
        <v>38</v>
      </c>
      <c r="U5837" s="2">
        <v>0</v>
      </c>
      <c r="V5837" s="2" t="s">
        <v>18533</v>
      </c>
      <c r="W5837" s="2" t="s">
        <v>34</v>
      </c>
      <c r="X5837" s="58" t="s">
        <v>12666</v>
      </c>
      <c r="Z5837" s="2">
        <v>2060000</v>
      </c>
      <c r="AB5837" s="58">
        <v>46092.436435185184</v>
      </c>
      <c r="AC5837" s="2">
        <v>0</v>
      </c>
      <c r="AD5837" s="104">
        <v>2060000</v>
      </c>
      <c r="AE5837" s="2">
        <v>46092.436435185184</v>
      </c>
      <c r="AG5837" s="2">
        <v>107130</v>
      </c>
    </row>
    <row r="5838" spans="1:33" ht="45" x14ac:dyDescent="0.25">
      <c r="A5838" s="2" t="s">
        <v>7621</v>
      </c>
      <c r="B5838" s="2" t="s">
        <v>5760</v>
      </c>
      <c r="C5838" s="2" t="s">
        <v>7622</v>
      </c>
      <c r="F5838" s="2" t="s">
        <v>7623</v>
      </c>
      <c r="G5838" s="2" t="s">
        <v>7624</v>
      </c>
      <c r="H5838" s="2" t="s">
        <v>7379</v>
      </c>
      <c r="I5838" s="2" t="s">
        <v>20709</v>
      </c>
      <c r="J5838" s="2" t="s">
        <v>28</v>
      </c>
      <c r="K5838" s="2" t="s">
        <v>29</v>
      </c>
      <c r="L5838" s="2" t="s">
        <v>44</v>
      </c>
      <c r="M5838" s="2" t="s">
        <v>318</v>
      </c>
      <c r="N5838" s="2" t="s">
        <v>4948</v>
      </c>
      <c r="O5838" s="2" t="s">
        <v>705</v>
      </c>
      <c r="P5838" s="24">
        <v>0</v>
      </c>
      <c r="Q5838" s="24">
        <v>0</v>
      </c>
      <c r="R5838" s="27" t="s">
        <v>1578</v>
      </c>
      <c r="S5838" s="28" t="s">
        <v>1589</v>
      </c>
      <c r="T5838" s="2" t="s">
        <v>33</v>
      </c>
      <c r="U5838" s="2">
        <v>0</v>
      </c>
      <c r="V5838" s="2" t="s">
        <v>5789</v>
      </c>
      <c r="W5838" s="2" t="s">
        <v>34</v>
      </c>
      <c r="AC5838" s="2">
        <v>0</v>
      </c>
      <c r="AD5838" s="104"/>
    </row>
    <row r="5839" spans="1:33" ht="45" x14ac:dyDescent="0.25">
      <c r="A5839" s="2" t="s">
        <v>11190</v>
      </c>
      <c r="B5839" s="2" t="s">
        <v>5760</v>
      </c>
      <c r="C5839" s="2" t="s">
        <v>11191</v>
      </c>
      <c r="F5839" s="2" t="s">
        <v>11192</v>
      </c>
      <c r="G5839" s="2" t="s">
        <v>11193</v>
      </c>
      <c r="H5839" s="2" t="s">
        <v>11194</v>
      </c>
      <c r="I5839" s="2" t="s">
        <v>22525</v>
      </c>
      <c r="J5839" s="2" t="s">
        <v>28</v>
      </c>
      <c r="K5839" s="2" t="s">
        <v>68</v>
      </c>
      <c r="L5839" s="2" t="s">
        <v>126</v>
      </c>
      <c r="M5839" s="2" t="s">
        <v>1744</v>
      </c>
      <c r="N5839" s="2" t="s">
        <v>3647</v>
      </c>
      <c r="O5839" s="2" t="s">
        <v>706</v>
      </c>
      <c r="P5839" s="24">
        <v>0</v>
      </c>
      <c r="Q5839" s="24">
        <v>0</v>
      </c>
      <c r="R5839" s="27" t="s">
        <v>1578</v>
      </c>
      <c r="S5839" s="28" t="s">
        <v>1589</v>
      </c>
      <c r="T5839" s="2" t="s">
        <v>33</v>
      </c>
      <c r="U5839" s="2">
        <v>0</v>
      </c>
      <c r="V5839" s="2" t="s">
        <v>5789</v>
      </c>
      <c r="W5839" s="2" t="s">
        <v>34</v>
      </c>
      <c r="AC5839" s="2">
        <v>0</v>
      </c>
      <c r="AD5839" s="104"/>
    </row>
    <row r="5840" spans="1:33" ht="45" x14ac:dyDescent="0.25">
      <c r="A5840" s="2" t="s">
        <v>6152</v>
      </c>
      <c r="B5840" s="2" t="s">
        <v>5760</v>
      </c>
      <c r="C5840" s="2" t="s">
        <v>6153</v>
      </c>
      <c r="F5840" s="2" t="s">
        <v>6154</v>
      </c>
      <c r="G5840" s="2" t="s">
        <v>6155</v>
      </c>
      <c r="H5840" s="2" t="s">
        <v>6156</v>
      </c>
      <c r="I5840" s="2" t="s">
        <v>20173</v>
      </c>
      <c r="J5840" s="2" t="s">
        <v>28</v>
      </c>
      <c r="K5840" s="2" t="s">
        <v>173</v>
      </c>
      <c r="L5840" s="2" t="s">
        <v>351</v>
      </c>
      <c r="M5840" s="2" t="s">
        <v>352</v>
      </c>
      <c r="N5840" s="2" t="s">
        <v>4734</v>
      </c>
      <c r="O5840" s="2" t="s">
        <v>32</v>
      </c>
      <c r="P5840" s="24">
        <v>0</v>
      </c>
      <c r="Q5840" s="24">
        <v>1</v>
      </c>
      <c r="R5840" s="27" t="s">
        <v>1568</v>
      </c>
      <c r="S5840" s="28" t="s">
        <v>1589</v>
      </c>
      <c r="T5840" s="2" t="s">
        <v>33</v>
      </c>
      <c r="U5840" s="2">
        <v>0</v>
      </c>
      <c r="V5840" s="2" t="s">
        <v>18001</v>
      </c>
      <c r="W5840" s="2" t="s">
        <v>34</v>
      </c>
      <c r="X5840" s="58" t="s">
        <v>5927</v>
      </c>
      <c r="Z5840" s="2">
        <v>412000</v>
      </c>
      <c r="AB5840" s="58">
        <v>46086.614791666667</v>
      </c>
      <c r="AC5840" s="2">
        <v>0</v>
      </c>
      <c r="AD5840" s="104">
        <v>412000</v>
      </c>
      <c r="AE5840" s="2">
        <v>46086.614791666667</v>
      </c>
      <c r="AG5840" s="2">
        <v>76881</v>
      </c>
    </row>
    <row r="5841" spans="1:33" ht="45" x14ac:dyDescent="0.25">
      <c r="A5841" s="2" t="s">
        <v>5786</v>
      </c>
      <c r="B5841" s="2" t="s">
        <v>5760</v>
      </c>
      <c r="C5841" s="2" t="s">
        <v>5787</v>
      </c>
      <c r="F5841" s="2" t="s">
        <v>437</v>
      </c>
      <c r="G5841" s="2" t="s">
        <v>4709</v>
      </c>
      <c r="H5841" s="2" t="s">
        <v>4710</v>
      </c>
      <c r="I5841" s="2" t="s">
        <v>19512</v>
      </c>
      <c r="J5841" s="2" t="s">
        <v>28</v>
      </c>
      <c r="K5841" s="2" t="s">
        <v>48</v>
      </c>
      <c r="L5841" s="2" t="s">
        <v>49</v>
      </c>
      <c r="M5841" s="2" t="s">
        <v>50</v>
      </c>
      <c r="N5841" s="2" t="s">
        <v>4706</v>
      </c>
      <c r="O5841" s="2" t="s">
        <v>705</v>
      </c>
      <c r="P5841" s="24">
        <v>0</v>
      </c>
      <c r="Q5841" s="24">
        <v>0</v>
      </c>
      <c r="R5841" s="27" t="s">
        <v>1578</v>
      </c>
      <c r="S5841" s="28" t="s">
        <v>1589</v>
      </c>
      <c r="T5841" s="2" t="s">
        <v>33</v>
      </c>
      <c r="U5841" s="2">
        <v>0</v>
      </c>
      <c r="V5841" s="2" t="s">
        <v>5927</v>
      </c>
      <c r="W5841" s="2" t="s">
        <v>34</v>
      </c>
      <c r="AC5841" s="2">
        <v>0</v>
      </c>
      <c r="AD5841" s="104"/>
    </row>
    <row r="5842" spans="1:33" ht="45" x14ac:dyDescent="0.25">
      <c r="A5842" s="2" t="s">
        <v>11741</v>
      </c>
      <c r="B5842" s="2" t="s">
        <v>5760</v>
      </c>
      <c r="C5842" s="2" t="s">
        <v>11742</v>
      </c>
      <c r="F5842" s="2" t="s">
        <v>11743</v>
      </c>
      <c r="G5842" s="2" t="s">
        <v>11744</v>
      </c>
      <c r="H5842" s="2" t="s">
        <v>11745</v>
      </c>
      <c r="I5842" s="2" t="s">
        <v>22515</v>
      </c>
      <c r="J5842" s="2" t="s">
        <v>28</v>
      </c>
      <c r="K5842" s="2" t="s">
        <v>68</v>
      </c>
      <c r="L5842" s="2" t="s">
        <v>281</v>
      </c>
      <c r="M5842" s="2" t="s">
        <v>304</v>
      </c>
      <c r="N5842" s="2" t="s">
        <v>4922</v>
      </c>
      <c r="O5842" s="2" t="s">
        <v>32</v>
      </c>
      <c r="P5842" s="24">
        <v>0</v>
      </c>
      <c r="Q5842" s="24">
        <v>1</v>
      </c>
      <c r="R5842" s="27" t="s">
        <v>1568</v>
      </c>
      <c r="S5842" s="28" t="s">
        <v>1589</v>
      </c>
      <c r="T5842" s="2" t="s">
        <v>33</v>
      </c>
      <c r="U5842" s="2">
        <v>0</v>
      </c>
      <c r="V5842" s="2" t="s">
        <v>17905</v>
      </c>
      <c r="W5842" s="2" t="s">
        <v>34</v>
      </c>
      <c r="X5842" s="58" t="s">
        <v>12666</v>
      </c>
      <c r="Z5842" s="2">
        <v>412000</v>
      </c>
      <c r="AB5842" s="58">
        <v>46092.728981481479</v>
      </c>
      <c r="AC5842" s="2">
        <v>0</v>
      </c>
      <c r="AD5842" s="104">
        <v>412000</v>
      </c>
      <c r="AE5842" s="2">
        <v>46092.728981481479</v>
      </c>
      <c r="AG5842" s="2">
        <v>114770</v>
      </c>
    </row>
    <row r="5843" spans="1:33" ht="60" x14ac:dyDescent="0.25">
      <c r="A5843" s="2" t="s">
        <v>10675</v>
      </c>
      <c r="B5843" s="2" t="s">
        <v>5760</v>
      </c>
      <c r="C5843" s="2" t="s">
        <v>10676</v>
      </c>
      <c r="F5843" s="2" t="s">
        <v>10677</v>
      </c>
      <c r="G5843" s="2" t="s">
        <v>10678</v>
      </c>
      <c r="H5843" s="2" t="s">
        <v>10679</v>
      </c>
      <c r="I5843" s="2" t="s">
        <v>22526</v>
      </c>
      <c r="J5843" s="2" t="s">
        <v>28</v>
      </c>
      <c r="K5843" s="2" t="s">
        <v>68</v>
      </c>
      <c r="L5843" s="2" t="s">
        <v>141</v>
      </c>
      <c r="M5843" s="2" t="s">
        <v>142</v>
      </c>
      <c r="N5843" s="2" t="s">
        <v>4241</v>
      </c>
      <c r="O5843" s="2" t="s">
        <v>32</v>
      </c>
      <c r="P5843" s="24">
        <v>0</v>
      </c>
      <c r="Q5843" s="24">
        <v>1</v>
      </c>
      <c r="R5843" s="27" t="s">
        <v>1568</v>
      </c>
      <c r="S5843" s="28" t="s">
        <v>1589</v>
      </c>
      <c r="T5843" s="2" t="s">
        <v>33</v>
      </c>
      <c r="U5843" s="2">
        <v>0</v>
      </c>
      <c r="V5843" s="2" t="s">
        <v>19646</v>
      </c>
      <c r="W5843" s="2" t="s">
        <v>34</v>
      </c>
      <c r="X5843" s="58" t="s">
        <v>12680</v>
      </c>
      <c r="Z5843" s="2">
        <v>412000</v>
      </c>
      <c r="AB5843" s="58">
        <v>46093.740451388891</v>
      </c>
      <c r="AC5843" s="2">
        <v>0</v>
      </c>
      <c r="AD5843" s="104">
        <v>412000</v>
      </c>
      <c r="AE5843" s="2">
        <v>46093.740451388891</v>
      </c>
      <c r="AG5843" s="2">
        <v>102364</v>
      </c>
    </row>
    <row r="5844" spans="1:33" ht="45" x14ac:dyDescent="0.25">
      <c r="A5844" s="2" t="s">
        <v>5882</v>
      </c>
      <c r="B5844" s="2" t="s">
        <v>5760</v>
      </c>
      <c r="C5844" s="2" t="s">
        <v>5883</v>
      </c>
      <c r="F5844" s="2" t="s">
        <v>5884</v>
      </c>
      <c r="G5844" s="2" t="s">
        <v>5885</v>
      </c>
      <c r="H5844" s="2" t="s">
        <v>5886</v>
      </c>
      <c r="I5844" s="2" t="s">
        <v>20175</v>
      </c>
      <c r="J5844" s="2" t="s">
        <v>28</v>
      </c>
      <c r="K5844" s="2" t="s">
        <v>173</v>
      </c>
      <c r="L5844" s="2" t="s">
        <v>368</v>
      </c>
      <c r="M5844" s="2" t="s">
        <v>369</v>
      </c>
      <c r="N5844" s="2" t="s">
        <v>4382</v>
      </c>
      <c r="O5844" s="2" t="s">
        <v>32</v>
      </c>
      <c r="P5844" s="24">
        <v>0</v>
      </c>
      <c r="Q5844" s="24">
        <v>1</v>
      </c>
      <c r="R5844" s="27" t="s">
        <v>1568</v>
      </c>
      <c r="S5844" s="28" t="s">
        <v>1586</v>
      </c>
      <c r="T5844" s="2" t="s">
        <v>296</v>
      </c>
      <c r="U5844" s="2">
        <v>412000</v>
      </c>
      <c r="V5844" s="2" t="s">
        <v>5760</v>
      </c>
      <c r="W5844" s="2" t="s">
        <v>34</v>
      </c>
      <c r="X5844" s="58" t="s">
        <v>5927</v>
      </c>
      <c r="Z5844" s="2">
        <v>412000</v>
      </c>
      <c r="AB5844" s="58">
        <v>46086.541481481479</v>
      </c>
      <c r="AC5844" s="2">
        <v>0</v>
      </c>
      <c r="AD5844" s="104">
        <v>412000</v>
      </c>
      <c r="AE5844" s="2">
        <v>46086.541481481479</v>
      </c>
      <c r="AG5844" s="2">
        <v>76896</v>
      </c>
    </row>
    <row r="5845" spans="1:33" ht="45" x14ac:dyDescent="0.25">
      <c r="A5845" s="2" t="s">
        <v>10048</v>
      </c>
      <c r="B5845" s="2" t="s">
        <v>5760</v>
      </c>
      <c r="C5845" s="2" t="s">
        <v>10049</v>
      </c>
      <c r="F5845" s="2" t="s">
        <v>10050</v>
      </c>
      <c r="G5845" s="2" t="s">
        <v>10051</v>
      </c>
      <c r="H5845" s="2" t="s">
        <v>10052</v>
      </c>
      <c r="I5845" s="2" t="s">
        <v>22133</v>
      </c>
      <c r="J5845" s="2" t="s">
        <v>28</v>
      </c>
      <c r="K5845" s="2" t="s">
        <v>68</v>
      </c>
      <c r="L5845" s="2" t="s">
        <v>276</v>
      </c>
      <c r="M5845" s="2" t="s">
        <v>277</v>
      </c>
      <c r="N5845" s="2" t="s">
        <v>4852</v>
      </c>
      <c r="O5845" s="2" t="s">
        <v>32</v>
      </c>
      <c r="P5845" s="24">
        <v>0</v>
      </c>
      <c r="Q5845" s="24">
        <v>1</v>
      </c>
      <c r="R5845" s="27" t="s">
        <v>1568</v>
      </c>
      <c r="S5845" s="28" t="s">
        <v>1589</v>
      </c>
      <c r="T5845" s="2" t="s">
        <v>33</v>
      </c>
      <c r="U5845" s="2">
        <v>0</v>
      </c>
      <c r="V5845" s="2" t="s">
        <v>16059</v>
      </c>
      <c r="W5845" s="2" t="s">
        <v>34</v>
      </c>
      <c r="X5845" s="58" t="s">
        <v>5927</v>
      </c>
      <c r="Z5845" s="2">
        <v>412000</v>
      </c>
      <c r="AB5845" s="58">
        <v>46086.912465277775</v>
      </c>
      <c r="AC5845" s="2">
        <v>0</v>
      </c>
      <c r="AD5845" s="104">
        <v>412000</v>
      </c>
      <c r="AE5845" s="2">
        <v>46086.912465277775</v>
      </c>
      <c r="AG5845" s="2">
        <v>76774</v>
      </c>
    </row>
    <row r="5846" spans="1:33" ht="45" x14ac:dyDescent="0.25">
      <c r="A5846" s="2" t="s">
        <v>11316</v>
      </c>
      <c r="B5846" s="2" t="s">
        <v>5760</v>
      </c>
      <c r="C5846" s="2" t="s">
        <v>11317</v>
      </c>
      <c r="F5846" s="2" t="s">
        <v>11318</v>
      </c>
      <c r="G5846" s="2" t="s">
        <v>11319</v>
      </c>
      <c r="H5846" s="2" t="s">
        <v>11320</v>
      </c>
      <c r="I5846" s="2" t="s">
        <v>22247</v>
      </c>
      <c r="J5846" s="2" t="s">
        <v>28</v>
      </c>
      <c r="K5846" s="2" t="s">
        <v>68</v>
      </c>
      <c r="L5846" s="2" t="s">
        <v>227</v>
      </c>
      <c r="M5846" s="2" t="s">
        <v>228</v>
      </c>
      <c r="N5846" s="2" t="s">
        <v>3643</v>
      </c>
      <c r="O5846" s="2" t="s">
        <v>705</v>
      </c>
      <c r="P5846" s="24">
        <v>0</v>
      </c>
      <c r="Q5846" s="24">
        <v>0</v>
      </c>
      <c r="R5846" s="27" t="s">
        <v>1578</v>
      </c>
      <c r="S5846" s="28" t="s">
        <v>1589</v>
      </c>
      <c r="T5846" s="2" t="s">
        <v>33</v>
      </c>
      <c r="U5846" s="2">
        <v>0</v>
      </c>
      <c r="V5846" s="2" t="s">
        <v>5789</v>
      </c>
      <c r="W5846" s="2" t="s">
        <v>34</v>
      </c>
      <c r="AC5846" s="2">
        <v>0</v>
      </c>
      <c r="AD5846" s="104"/>
    </row>
    <row r="5847" spans="1:33" ht="45" x14ac:dyDescent="0.25">
      <c r="A5847" s="2" t="s">
        <v>9995</v>
      </c>
      <c r="B5847" s="2" t="s">
        <v>5760</v>
      </c>
      <c r="C5847" s="2" t="s">
        <v>9996</v>
      </c>
      <c r="F5847" s="2" t="s">
        <v>9997</v>
      </c>
      <c r="G5847" s="2" t="s">
        <v>9998</v>
      </c>
      <c r="H5847" s="2" t="s">
        <v>9999</v>
      </c>
      <c r="I5847" s="2" t="s">
        <v>22258</v>
      </c>
      <c r="J5847" s="2" t="s">
        <v>28</v>
      </c>
      <c r="K5847" s="2" t="s">
        <v>68</v>
      </c>
      <c r="L5847" s="2" t="s">
        <v>152</v>
      </c>
      <c r="M5847" s="2" t="s">
        <v>153</v>
      </c>
      <c r="N5847" s="2" t="s">
        <v>3118</v>
      </c>
      <c r="O5847" s="2" t="s">
        <v>32</v>
      </c>
      <c r="P5847" s="24">
        <v>0</v>
      </c>
      <c r="Q5847" s="24">
        <v>1</v>
      </c>
      <c r="R5847" s="27" t="s">
        <v>1568</v>
      </c>
      <c r="S5847" s="28" t="s">
        <v>1589</v>
      </c>
      <c r="T5847" s="2" t="s">
        <v>33</v>
      </c>
      <c r="U5847" s="2">
        <v>0</v>
      </c>
      <c r="V5847" s="2" t="s">
        <v>16022</v>
      </c>
      <c r="W5847" s="2" t="s">
        <v>34</v>
      </c>
      <c r="X5847" s="58" t="s">
        <v>5927</v>
      </c>
      <c r="Z5847" s="2">
        <v>412000</v>
      </c>
      <c r="AB5847" s="58">
        <v>46086.686493055553</v>
      </c>
      <c r="AC5847" s="2">
        <v>0</v>
      </c>
      <c r="AD5847" s="104">
        <v>412000</v>
      </c>
      <c r="AE5847" s="2">
        <v>46086.686493055553</v>
      </c>
      <c r="AG5847" s="2">
        <v>76795</v>
      </c>
    </row>
    <row r="5848" spans="1:33" ht="45" x14ac:dyDescent="0.25">
      <c r="A5848" s="2" t="s">
        <v>8416</v>
      </c>
      <c r="B5848" s="2" t="s">
        <v>5760</v>
      </c>
      <c r="C5848" s="2" t="s">
        <v>8417</v>
      </c>
      <c r="F5848" s="2" t="s">
        <v>4533</v>
      </c>
      <c r="G5848" s="2" t="s">
        <v>4534</v>
      </c>
      <c r="H5848" s="2" t="s">
        <v>4535</v>
      </c>
      <c r="I5848" s="2" t="s">
        <v>21077</v>
      </c>
      <c r="J5848" s="2" t="s">
        <v>28</v>
      </c>
      <c r="K5848" s="2" t="s">
        <v>78</v>
      </c>
      <c r="L5848" s="2" t="s">
        <v>200</v>
      </c>
      <c r="M5848" s="2" t="s">
        <v>201</v>
      </c>
      <c r="N5848" s="2" t="s">
        <v>4536</v>
      </c>
      <c r="O5848" s="2" t="s">
        <v>705</v>
      </c>
      <c r="P5848" s="24">
        <v>0</v>
      </c>
      <c r="Q5848" s="24">
        <v>0</v>
      </c>
      <c r="R5848" s="27" t="s">
        <v>1578</v>
      </c>
      <c r="S5848" s="28" t="s">
        <v>1589</v>
      </c>
      <c r="T5848" s="2" t="s">
        <v>33</v>
      </c>
      <c r="U5848" s="2">
        <v>0</v>
      </c>
      <c r="V5848" s="2" t="s">
        <v>5760</v>
      </c>
      <c r="W5848" s="2" t="s">
        <v>34</v>
      </c>
      <c r="AC5848" s="2">
        <v>0</v>
      </c>
      <c r="AD5848" s="104"/>
    </row>
    <row r="5849" spans="1:33" ht="45" x14ac:dyDescent="0.25">
      <c r="A5849" s="2" t="s">
        <v>8082</v>
      </c>
      <c r="B5849" s="2" t="s">
        <v>5760</v>
      </c>
      <c r="C5849" s="2" t="s">
        <v>8083</v>
      </c>
      <c r="F5849" s="2" t="s">
        <v>8084</v>
      </c>
      <c r="G5849" s="2" t="s">
        <v>8085</v>
      </c>
      <c r="H5849" s="2" t="s">
        <v>8086</v>
      </c>
      <c r="I5849" s="2" t="s">
        <v>21299</v>
      </c>
      <c r="J5849" s="2" t="s">
        <v>28</v>
      </c>
      <c r="K5849" s="2" t="s">
        <v>78</v>
      </c>
      <c r="L5849" s="2" t="s">
        <v>421</v>
      </c>
      <c r="M5849" s="2" t="s">
        <v>422</v>
      </c>
      <c r="N5849" s="2" t="s">
        <v>4130</v>
      </c>
      <c r="O5849" s="2" t="s">
        <v>32</v>
      </c>
      <c r="P5849" s="24">
        <v>0</v>
      </c>
      <c r="Q5849" s="24">
        <v>1</v>
      </c>
      <c r="R5849" s="27" t="s">
        <v>1568</v>
      </c>
      <c r="S5849" s="28" t="s">
        <v>1589</v>
      </c>
      <c r="T5849" s="2" t="s">
        <v>33</v>
      </c>
      <c r="U5849" s="2">
        <v>0</v>
      </c>
      <c r="V5849" s="2" t="s">
        <v>12674</v>
      </c>
      <c r="W5849" s="2" t="s">
        <v>34</v>
      </c>
      <c r="X5849" s="58" t="s">
        <v>5927</v>
      </c>
      <c r="Z5849" s="2">
        <v>412000</v>
      </c>
      <c r="AB5849" s="58">
        <v>46086.666932870372</v>
      </c>
      <c r="AC5849" s="2">
        <v>0</v>
      </c>
      <c r="AD5849" s="104">
        <v>412000</v>
      </c>
      <c r="AE5849" s="2">
        <v>46086.666932870372</v>
      </c>
      <c r="AG5849" s="2">
        <v>79611</v>
      </c>
    </row>
    <row r="5850" spans="1:33" ht="45" x14ac:dyDescent="0.25">
      <c r="A5850" s="2" t="s">
        <v>5829</v>
      </c>
      <c r="B5850" s="2" t="s">
        <v>5760</v>
      </c>
      <c r="C5850" s="2" t="s">
        <v>5830</v>
      </c>
      <c r="F5850" s="2" t="s">
        <v>5831</v>
      </c>
      <c r="G5850" s="2" t="s">
        <v>5832</v>
      </c>
      <c r="H5850" s="2" t="s">
        <v>5833</v>
      </c>
      <c r="I5850" s="2" t="s">
        <v>19586</v>
      </c>
      <c r="J5850" s="2" t="s">
        <v>28</v>
      </c>
      <c r="K5850" s="2" t="s">
        <v>48</v>
      </c>
      <c r="L5850" s="2" t="s">
        <v>619</v>
      </c>
      <c r="M5850" s="2" t="s">
        <v>620</v>
      </c>
      <c r="N5850" s="2" t="s">
        <v>2935</v>
      </c>
      <c r="O5850" s="2" t="s">
        <v>705</v>
      </c>
      <c r="P5850" s="24">
        <v>0</v>
      </c>
      <c r="Q5850" s="24">
        <v>0</v>
      </c>
      <c r="R5850" s="27" t="s">
        <v>1578</v>
      </c>
      <c r="S5850" s="28" t="s">
        <v>1589</v>
      </c>
      <c r="T5850" s="2" t="s">
        <v>33</v>
      </c>
      <c r="U5850" s="2">
        <v>0</v>
      </c>
      <c r="V5850" s="2" t="s">
        <v>5927</v>
      </c>
      <c r="W5850" s="2" t="s">
        <v>34</v>
      </c>
      <c r="AC5850" s="2">
        <v>0</v>
      </c>
      <c r="AD5850" s="104"/>
    </row>
    <row r="5851" spans="1:33" ht="60" x14ac:dyDescent="0.25">
      <c r="A5851" s="2" t="s">
        <v>7957</v>
      </c>
      <c r="B5851" s="2" t="s">
        <v>5760</v>
      </c>
      <c r="C5851" s="2" t="s">
        <v>7958</v>
      </c>
      <c r="F5851" s="2" t="s">
        <v>7959</v>
      </c>
      <c r="G5851" s="2" t="s">
        <v>7960</v>
      </c>
      <c r="H5851" s="2" t="s">
        <v>7961</v>
      </c>
      <c r="I5851" s="2" t="s">
        <v>21300</v>
      </c>
      <c r="J5851" s="2" t="s">
        <v>28</v>
      </c>
      <c r="K5851" s="2" t="s">
        <v>78</v>
      </c>
      <c r="L5851" s="2" t="s">
        <v>415</v>
      </c>
      <c r="M5851" s="2" t="s">
        <v>416</v>
      </c>
      <c r="N5851" s="2" t="s">
        <v>3747</v>
      </c>
      <c r="O5851" s="2" t="s">
        <v>32</v>
      </c>
      <c r="P5851" s="24">
        <v>0</v>
      </c>
      <c r="Q5851" s="24">
        <v>1</v>
      </c>
      <c r="R5851" s="27" t="s">
        <v>1568</v>
      </c>
      <c r="S5851" s="28" t="s">
        <v>1589</v>
      </c>
      <c r="T5851" s="2" t="s">
        <v>33</v>
      </c>
      <c r="U5851" s="2">
        <v>0</v>
      </c>
      <c r="V5851" s="2" t="s">
        <v>19211</v>
      </c>
      <c r="W5851" s="2" t="s">
        <v>34</v>
      </c>
      <c r="X5851" s="58" t="s">
        <v>5927</v>
      </c>
      <c r="Z5851" s="2">
        <v>412000</v>
      </c>
      <c r="AB5851" s="58">
        <v>46086.467083333337</v>
      </c>
      <c r="AC5851" s="2">
        <v>0</v>
      </c>
      <c r="AD5851" s="104">
        <v>412000</v>
      </c>
      <c r="AE5851" s="2">
        <v>46086.467083333337</v>
      </c>
      <c r="AG5851" s="2">
        <v>75490</v>
      </c>
    </row>
    <row r="5852" spans="1:33" ht="45" x14ac:dyDescent="0.25">
      <c r="A5852" s="2" t="s">
        <v>10027</v>
      </c>
      <c r="B5852" s="2" t="s">
        <v>5760</v>
      </c>
      <c r="C5852" s="2" t="s">
        <v>10028</v>
      </c>
      <c r="F5852" s="2" t="s">
        <v>3123</v>
      </c>
      <c r="G5852" s="2" t="s">
        <v>3124</v>
      </c>
      <c r="H5852" s="2" t="s">
        <v>3125</v>
      </c>
      <c r="I5852" s="2" t="s">
        <v>22258</v>
      </c>
      <c r="J5852" s="2" t="s">
        <v>28</v>
      </c>
      <c r="K5852" s="2" t="s">
        <v>68</v>
      </c>
      <c r="L5852" s="2" t="s">
        <v>152</v>
      </c>
      <c r="M5852" s="2" t="s">
        <v>153</v>
      </c>
      <c r="N5852" s="2" t="s">
        <v>3118</v>
      </c>
      <c r="O5852" s="2" t="s">
        <v>32</v>
      </c>
      <c r="P5852" s="24">
        <v>0</v>
      </c>
      <c r="Q5852" s="24">
        <v>1</v>
      </c>
      <c r="R5852" s="27" t="s">
        <v>1568</v>
      </c>
      <c r="S5852" s="28" t="s">
        <v>1589</v>
      </c>
      <c r="T5852" s="2" t="s">
        <v>33</v>
      </c>
      <c r="U5852" s="2">
        <v>0</v>
      </c>
      <c r="V5852" s="2" t="s">
        <v>32960</v>
      </c>
      <c r="W5852" s="2" t="s">
        <v>34</v>
      </c>
      <c r="X5852" s="58" t="s">
        <v>5927</v>
      </c>
      <c r="Z5852" s="2">
        <v>412000</v>
      </c>
      <c r="AB5852" s="58">
        <v>46086.686249999999</v>
      </c>
      <c r="AC5852" s="2">
        <v>0</v>
      </c>
      <c r="AD5852" s="104">
        <v>412000</v>
      </c>
      <c r="AE5852" s="2">
        <v>46086.686249999999</v>
      </c>
      <c r="AG5852" s="2">
        <v>76816</v>
      </c>
    </row>
    <row r="5853" spans="1:33" ht="45" x14ac:dyDescent="0.25">
      <c r="A5853" s="2" t="s">
        <v>11374</v>
      </c>
      <c r="B5853" s="2" t="s">
        <v>5760</v>
      </c>
      <c r="C5853" s="2" t="s">
        <v>11375</v>
      </c>
      <c r="F5853" s="2" t="s">
        <v>11376</v>
      </c>
      <c r="G5853" s="2" t="s">
        <v>11377</v>
      </c>
      <c r="H5853" s="2" t="s">
        <v>11378</v>
      </c>
      <c r="I5853" s="2" t="s">
        <v>22515</v>
      </c>
      <c r="J5853" s="2" t="s">
        <v>28</v>
      </c>
      <c r="K5853" s="2" t="s">
        <v>68</v>
      </c>
      <c r="L5853" s="2" t="s">
        <v>281</v>
      </c>
      <c r="M5853" s="2" t="s">
        <v>304</v>
      </c>
      <c r="N5853" s="2" t="s">
        <v>4922</v>
      </c>
      <c r="O5853" s="2" t="s">
        <v>32</v>
      </c>
      <c r="P5853" s="24">
        <v>0</v>
      </c>
      <c r="Q5853" s="24">
        <v>1</v>
      </c>
      <c r="R5853" s="27" t="s">
        <v>1568</v>
      </c>
      <c r="S5853" s="28" t="s">
        <v>1589</v>
      </c>
      <c r="T5853" s="2" t="s">
        <v>33</v>
      </c>
      <c r="U5853" s="2">
        <v>0</v>
      </c>
      <c r="V5853" s="2" t="s">
        <v>17905</v>
      </c>
      <c r="W5853" s="2" t="s">
        <v>34</v>
      </c>
      <c r="X5853" s="58" t="s">
        <v>12666</v>
      </c>
      <c r="Z5853" s="2">
        <v>412000</v>
      </c>
      <c r="AB5853" s="58">
        <v>46092.727592592593</v>
      </c>
      <c r="AC5853" s="2">
        <v>0</v>
      </c>
      <c r="AD5853" s="104">
        <v>412000</v>
      </c>
      <c r="AE5853" s="2">
        <v>46092.727592592593</v>
      </c>
      <c r="AG5853" s="2">
        <v>114773</v>
      </c>
    </row>
    <row r="5854" spans="1:33" ht="45" x14ac:dyDescent="0.25">
      <c r="A5854" s="2" t="s">
        <v>12292</v>
      </c>
      <c r="B5854" s="2" t="s">
        <v>5760</v>
      </c>
      <c r="C5854" s="2" t="s">
        <v>12293</v>
      </c>
      <c r="F5854" s="2" t="s">
        <v>12294</v>
      </c>
      <c r="G5854" s="2" t="s">
        <v>12295</v>
      </c>
      <c r="H5854" s="2" t="s">
        <v>12296</v>
      </c>
      <c r="I5854" s="2" t="s">
        <v>23598</v>
      </c>
      <c r="J5854" s="2" t="s">
        <v>28</v>
      </c>
      <c r="K5854" s="2" t="s">
        <v>43</v>
      </c>
      <c r="L5854" s="2" t="s">
        <v>240</v>
      </c>
      <c r="M5854" s="2" t="s">
        <v>241</v>
      </c>
      <c r="N5854" s="2" t="s">
        <v>3047</v>
      </c>
      <c r="O5854" s="2" t="s">
        <v>32</v>
      </c>
      <c r="P5854" s="24">
        <v>0</v>
      </c>
      <c r="Q5854" s="24">
        <v>1</v>
      </c>
      <c r="R5854" s="27" t="s">
        <v>1568</v>
      </c>
      <c r="S5854" s="28" t="s">
        <v>1589</v>
      </c>
      <c r="T5854" s="2" t="s">
        <v>33</v>
      </c>
      <c r="U5854" s="2">
        <v>0</v>
      </c>
      <c r="V5854" s="2" t="s">
        <v>17905</v>
      </c>
      <c r="W5854" s="2" t="s">
        <v>34</v>
      </c>
      <c r="X5854" s="58" t="s">
        <v>5797</v>
      </c>
      <c r="Z5854" s="2">
        <v>412000</v>
      </c>
      <c r="AB5854" s="58">
        <v>46087.432326388887</v>
      </c>
      <c r="AC5854" s="2">
        <v>0</v>
      </c>
      <c r="AD5854" s="104">
        <v>412000</v>
      </c>
      <c r="AE5854" s="2">
        <v>46087.432326388887</v>
      </c>
      <c r="AG5854" s="2">
        <v>87580</v>
      </c>
    </row>
    <row r="5855" spans="1:33" ht="45" x14ac:dyDescent="0.25">
      <c r="A5855" s="2" t="s">
        <v>11365</v>
      </c>
      <c r="B5855" s="2" t="s">
        <v>5760</v>
      </c>
      <c r="C5855" s="2" t="s">
        <v>11366</v>
      </c>
      <c r="F5855" s="2" t="s">
        <v>1769</v>
      </c>
      <c r="G5855" s="2" t="s">
        <v>3144</v>
      </c>
      <c r="H5855" s="2" t="s">
        <v>3145</v>
      </c>
      <c r="I5855" s="2" t="s">
        <v>22258</v>
      </c>
      <c r="J5855" s="2" t="s">
        <v>28</v>
      </c>
      <c r="K5855" s="2" t="s">
        <v>68</v>
      </c>
      <c r="L5855" s="2" t="s">
        <v>152</v>
      </c>
      <c r="M5855" s="2" t="s">
        <v>153</v>
      </c>
      <c r="N5855" s="2" t="s">
        <v>3118</v>
      </c>
      <c r="O5855" s="2" t="s">
        <v>705</v>
      </c>
      <c r="P5855" s="24">
        <v>0</v>
      </c>
      <c r="Q5855" s="24">
        <v>0</v>
      </c>
      <c r="R5855" s="27" t="s">
        <v>1578</v>
      </c>
      <c r="S5855" s="28" t="s">
        <v>1589</v>
      </c>
      <c r="T5855" s="2" t="s">
        <v>33</v>
      </c>
      <c r="U5855" s="2">
        <v>0</v>
      </c>
      <c r="V5855" s="2" t="s">
        <v>5760</v>
      </c>
      <c r="W5855" s="2" t="s">
        <v>34</v>
      </c>
      <c r="AC5855" s="2">
        <v>0</v>
      </c>
      <c r="AD5855" s="104"/>
    </row>
    <row r="5856" spans="1:33" ht="45" x14ac:dyDescent="0.25">
      <c r="A5856" s="2" t="s">
        <v>10243</v>
      </c>
      <c r="B5856" s="2" t="s">
        <v>5760</v>
      </c>
      <c r="C5856" s="2" t="s">
        <v>10244</v>
      </c>
      <c r="F5856" s="2" t="s">
        <v>10245</v>
      </c>
      <c r="G5856" s="2" t="s">
        <v>10246</v>
      </c>
      <c r="H5856" s="2" t="s">
        <v>10247</v>
      </c>
      <c r="I5856" s="2" t="s">
        <v>22527</v>
      </c>
      <c r="J5856" s="2" t="s">
        <v>28</v>
      </c>
      <c r="K5856" s="2" t="s">
        <v>68</v>
      </c>
      <c r="L5856" s="2" t="s">
        <v>302</v>
      </c>
      <c r="M5856" s="2" t="s">
        <v>303</v>
      </c>
      <c r="N5856" s="2" t="s">
        <v>3107</v>
      </c>
      <c r="O5856" s="2" t="s">
        <v>32</v>
      </c>
      <c r="P5856" s="24">
        <v>0</v>
      </c>
      <c r="Q5856" s="24">
        <v>1</v>
      </c>
      <c r="R5856" s="27" t="s">
        <v>1568</v>
      </c>
      <c r="S5856" s="28" t="s">
        <v>1589</v>
      </c>
      <c r="T5856" s="2" t="s">
        <v>33</v>
      </c>
      <c r="U5856" s="2">
        <v>0</v>
      </c>
      <c r="V5856" s="2" t="s">
        <v>32611</v>
      </c>
      <c r="W5856" s="2" t="s">
        <v>34</v>
      </c>
      <c r="X5856" s="58" t="s">
        <v>5789</v>
      </c>
      <c r="Z5856" s="2">
        <v>412000</v>
      </c>
      <c r="AB5856" s="58">
        <v>46088.43472222222</v>
      </c>
      <c r="AC5856" s="2">
        <v>0</v>
      </c>
      <c r="AD5856" s="104">
        <v>412000</v>
      </c>
      <c r="AE5856" s="2">
        <v>46088.43472222222</v>
      </c>
      <c r="AG5856" s="2">
        <v>91949</v>
      </c>
    </row>
    <row r="5857" spans="1:33" ht="45" x14ac:dyDescent="0.25">
      <c r="A5857" s="2" t="s">
        <v>6125</v>
      </c>
      <c r="B5857" s="2" t="s">
        <v>5760</v>
      </c>
      <c r="C5857" s="2" t="s">
        <v>6126</v>
      </c>
      <c r="F5857" s="2" t="s">
        <v>5889</v>
      </c>
      <c r="G5857" s="2" t="s">
        <v>5890</v>
      </c>
      <c r="H5857" s="2" t="s">
        <v>5891</v>
      </c>
      <c r="I5857" s="2" t="s">
        <v>20174</v>
      </c>
      <c r="J5857" s="2" t="s">
        <v>28</v>
      </c>
      <c r="K5857" s="2" t="s">
        <v>173</v>
      </c>
      <c r="L5857" s="2" t="s">
        <v>5892</v>
      </c>
      <c r="M5857" s="2" t="s">
        <v>383</v>
      </c>
      <c r="N5857" s="2" t="s">
        <v>5893</v>
      </c>
      <c r="O5857" s="2" t="s">
        <v>32</v>
      </c>
      <c r="P5857" s="24">
        <v>0</v>
      </c>
      <c r="Q5857" s="24">
        <v>1</v>
      </c>
      <c r="R5857" s="27" t="s">
        <v>1568</v>
      </c>
      <c r="S5857" s="28" t="s">
        <v>1589</v>
      </c>
      <c r="T5857" s="2" t="s">
        <v>33</v>
      </c>
      <c r="U5857" s="2">
        <v>0</v>
      </c>
      <c r="V5857" s="2" t="s">
        <v>16062</v>
      </c>
      <c r="W5857" s="2" t="s">
        <v>34</v>
      </c>
      <c r="X5857" s="58" t="s">
        <v>5927</v>
      </c>
      <c r="Z5857" s="2">
        <v>412000</v>
      </c>
      <c r="AB5857" s="58">
        <v>46086.654629629629</v>
      </c>
      <c r="AC5857" s="2">
        <v>0</v>
      </c>
      <c r="AD5857" s="104">
        <v>412000</v>
      </c>
      <c r="AE5857" s="2">
        <v>46086.654629629629</v>
      </c>
      <c r="AG5857" s="2">
        <v>76084</v>
      </c>
    </row>
    <row r="5858" spans="1:33" ht="45" x14ac:dyDescent="0.25">
      <c r="A5858" s="2" t="s">
        <v>10005</v>
      </c>
      <c r="B5858" s="2" t="s">
        <v>5760</v>
      </c>
      <c r="C5858" s="2" t="s">
        <v>10006</v>
      </c>
      <c r="F5858" s="2" t="s">
        <v>10007</v>
      </c>
      <c r="G5858" s="2" t="s">
        <v>10008</v>
      </c>
      <c r="H5858" s="2" t="s">
        <v>10009</v>
      </c>
      <c r="I5858" s="2" t="s">
        <v>22231</v>
      </c>
      <c r="J5858" s="2" t="s">
        <v>28</v>
      </c>
      <c r="K5858" s="2" t="s">
        <v>68</v>
      </c>
      <c r="L5858" s="2" t="s">
        <v>152</v>
      </c>
      <c r="M5858" s="2" t="s">
        <v>153</v>
      </c>
      <c r="N5858" s="2" t="s">
        <v>3118</v>
      </c>
      <c r="O5858" s="2" t="s">
        <v>32</v>
      </c>
      <c r="P5858" s="24">
        <v>0</v>
      </c>
      <c r="Q5858" s="24">
        <v>1</v>
      </c>
      <c r="R5858" s="27" t="s">
        <v>1568</v>
      </c>
      <c r="S5858" s="28" t="s">
        <v>1589</v>
      </c>
      <c r="T5858" s="2" t="s">
        <v>33</v>
      </c>
      <c r="U5858" s="2">
        <v>0</v>
      </c>
      <c r="V5858" s="2" t="s">
        <v>16022</v>
      </c>
      <c r="W5858" s="2" t="s">
        <v>34</v>
      </c>
      <c r="X5858" s="58" t="s">
        <v>5927</v>
      </c>
      <c r="Z5858" s="2">
        <v>412000</v>
      </c>
      <c r="AB5858" s="58">
        <v>46086.686099537037</v>
      </c>
      <c r="AC5858" s="2">
        <v>0</v>
      </c>
      <c r="AD5858" s="104">
        <v>412000</v>
      </c>
      <c r="AE5858" s="2">
        <v>46086.686099537037</v>
      </c>
      <c r="AG5858" s="2">
        <v>76817</v>
      </c>
    </row>
    <row r="5859" spans="1:33" ht="45" x14ac:dyDescent="0.25">
      <c r="A5859" s="2" t="s">
        <v>10029</v>
      </c>
      <c r="B5859" s="2" t="s">
        <v>5760</v>
      </c>
      <c r="C5859" s="2" t="s">
        <v>10030</v>
      </c>
      <c r="F5859" s="2" t="s">
        <v>10031</v>
      </c>
      <c r="G5859" s="2" t="s">
        <v>10032</v>
      </c>
      <c r="H5859" s="2" t="s">
        <v>10033</v>
      </c>
      <c r="I5859" s="2" t="s">
        <v>22231</v>
      </c>
      <c r="J5859" s="2" t="s">
        <v>28</v>
      </c>
      <c r="K5859" s="2" t="s">
        <v>68</v>
      </c>
      <c r="L5859" s="2" t="s">
        <v>152</v>
      </c>
      <c r="M5859" s="2" t="s">
        <v>153</v>
      </c>
      <c r="N5859" s="2" t="s">
        <v>3118</v>
      </c>
      <c r="O5859" s="2" t="s">
        <v>32</v>
      </c>
      <c r="P5859" s="24">
        <v>0</v>
      </c>
      <c r="Q5859" s="24">
        <v>1</v>
      </c>
      <c r="R5859" s="27" t="s">
        <v>1568</v>
      </c>
      <c r="S5859" s="28" t="s">
        <v>1589</v>
      </c>
      <c r="T5859" s="2" t="s">
        <v>33</v>
      </c>
      <c r="U5859" s="2">
        <v>0</v>
      </c>
      <c r="V5859" s="2" t="s">
        <v>16022</v>
      </c>
      <c r="W5859" s="2" t="s">
        <v>34</v>
      </c>
      <c r="X5859" s="58" t="s">
        <v>5927</v>
      </c>
      <c r="Z5859" s="2">
        <v>412000</v>
      </c>
      <c r="AB5859" s="58">
        <v>46086.685937499999</v>
      </c>
      <c r="AC5859" s="2">
        <v>0</v>
      </c>
      <c r="AD5859" s="104">
        <v>412000</v>
      </c>
      <c r="AE5859" s="2">
        <v>46086.685937499999</v>
      </c>
      <c r="AG5859" s="2">
        <v>76818</v>
      </c>
    </row>
    <row r="5860" spans="1:33" ht="60" x14ac:dyDescent="0.25">
      <c r="A5860" s="2" t="s">
        <v>9674</v>
      </c>
      <c r="B5860" s="2" t="s">
        <v>5760</v>
      </c>
      <c r="C5860" s="2" t="s">
        <v>9675</v>
      </c>
      <c r="F5860" s="2" t="s">
        <v>9676</v>
      </c>
      <c r="G5860" s="2" t="s">
        <v>9677</v>
      </c>
      <c r="H5860" s="2" t="s">
        <v>9678</v>
      </c>
      <c r="I5860" s="2" t="s">
        <v>21970</v>
      </c>
      <c r="J5860" s="2" t="s">
        <v>28</v>
      </c>
      <c r="K5860" s="2" t="s">
        <v>74</v>
      </c>
      <c r="L5860" s="2" t="s">
        <v>263</v>
      </c>
      <c r="M5860" s="2" t="s">
        <v>264</v>
      </c>
      <c r="N5860" s="2" t="s">
        <v>5018</v>
      </c>
      <c r="O5860" s="2" t="s">
        <v>32</v>
      </c>
      <c r="P5860" s="24">
        <v>0</v>
      </c>
      <c r="Q5860" s="24">
        <v>1</v>
      </c>
      <c r="R5860" s="27" t="s">
        <v>1568</v>
      </c>
      <c r="S5860" s="28" t="s">
        <v>1589</v>
      </c>
      <c r="T5860" s="2" t="s">
        <v>33</v>
      </c>
      <c r="U5860" s="2">
        <v>0</v>
      </c>
      <c r="V5860" s="2" t="s">
        <v>19719</v>
      </c>
      <c r="W5860" s="2" t="s">
        <v>34</v>
      </c>
      <c r="X5860" s="58" t="s">
        <v>5789</v>
      </c>
      <c r="Z5860" s="2">
        <v>412000</v>
      </c>
      <c r="AB5860" s="58">
        <v>46088.789236111108</v>
      </c>
      <c r="AC5860" s="2">
        <v>0</v>
      </c>
      <c r="AD5860" s="104">
        <v>412000</v>
      </c>
      <c r="AE5860" s="2">
        <v>46088.789236111108</v>
      </c>
      <c r="AG5860" s="2">
        <v>97544</v>
      </c>
    </row>
    <row r="5861" spans="1:33" ht="45" x14ac:dyDescent="0.25">
      <c r="A5861" s="2" t="s">
        <v>8927</v>
      </c>
      <c r="B5861" s="2" t="s">
        <v>5760</v>
      </c>
      <c r="C5861" s="2" t="s">
        <v>8928</v>
      </c>
      <c r="F5861" s="2" t="s">
        <v>8929</v>
      </c>
      <c r="G5861" s="2" t="s">
        <v>8930</v>
      </c>
      <c r="H5861" s="2" t="s">
        <v>8931</v>
      </c>
      <c r="I5861" s="2" t="s">
        <v>21859</v>
      </c>
      <c r="J5861" s="2" t="s">
        <v>28</v>
      </c>
      <c r="K5861" s="2" t="s">
        <v>51</v>
      </c>
      <c r="L5861" s="2" t="s">
        <v>498</v>
      </c>
      <c r="M5861" s="2" t="s">
        <v>724</v>
      </c>
      <c r="N5861" s="2" t="s">
        <v>8815</v>
      </c>
      <c r="O5861" s="2" t="s">
        <v>32</v>
      </c>
      <c r="P5861" s="24">
        <v>0</v>
      </c>
      <c r="Q5861" s="24">
        <v>2</v>
      </c>
      <c r="R5861" s="27" t="s">
        <v>1568</v>
      </c>
      <c r="S5861" s="28" t="s">
        <v>1589</v>
      </c>
      <c r="T5861" s="2" t="s">
        <v>33</v>
      </c>
      <c r="U5861" s="2">
        <v>0</v>
      </c>
      <c r="V5861" s="2" t="s">
        <v>19646</v>
      </c>
      <c r="W5861" s="2" t="s">
        <v>34</v>
      </c>
      <c r="X5861" s="58" t="s">
        <v>5927</v>
      </c>
      <c r="Z5861" s="2">
        <v>412000</v>
      </c>
      <c r="AB5861" s="58">
        <v>46086.670300925929</v>
      </c>
      <c r="AC5861" s="2">
        <v>0</v>
      </c>
      <c r="AD5861" s="104">
        <v>412000</v>
      </c>
      <c r="AE5861" s="2">
        <v>46086.670300925929</v>
      </c>
      <c r="AG5861" s="2">
        <v>77101</v>
      </c>
    </row>
    <row r="5862" spans="1:33" ht="60" x14ac:dyDescent="0.25">
      <c r="A5862" s="2" t="s">
        <v>12578</v>
      </c>
      <c r="B5862" s="2" t="s">
        <v>5760</v>
      </c>
      <c r="C5862" s="2" t="s">
        <v>12579</v>
      </c>
      <c r="F5862" s="2" t="s">
        <v>1085</v>
      </c>
      <c r="G5862" s="2" t="s">
        <v>2998</v>
      </c>
      <c r="H5862" s="2" t="s">
        <v>2999</v>
      </c>
      <c r="I5862" s="2" t="s">
        <v>23648</v>
      </c>
      <c r="J5862" s="2" t="s">
        <v>28</v>
      </c>
      <c r="K5862" s="2" t="s">
        <v>43</v>
      </c>
      <c r="L5862" s="2" t="s">
        <v>488</v>
      </c>
      <c r="M5862" s="2" t="s">
        <v>489</v>
      </c>
      <c r="N5862" s="2" t="s">
        <v>3000</v>
      </c>
      <c r="O5862" s="2" t="s">
        <v>705</v>
      </c>
      <c r="P5862" s="24">
        <v>0</v>
      </c>
      <c r="Q5862" s="24">
        <v>0</v>
      </c>
      <c r="R5862" s="27" t="s">
        <v>1578</v>
      </c>
      <c r="S5862" s="28" t="s">
        <v>1585</v>
      </c>
      <c r="T5862" s="2" t="s">
        <v>38</v>
      </c>
      <c r="U5862" s="2">
        <v>0</v>
      </c>
      <c r="V5862" s="2" t="s">
        <v>5927</v>
      </c>
      <c r="W5862" s="2" t="s">
        <v>34</v>
      </c>
      <c r="AC5862" s="2">
        <v>0</v>
      </c>
      <c r="AD5862" s="104"/>
    </row>
    <row r="5863" spans="1:33" ht="60" x14ac:dyDescent="0.25">
      <c r="A5863" s="2" t="s">
        <v>9649</v>
      </c>
      <c r="B5863" s="2" t="s">
        <v>5760</v>
      </c>
      <c r="C5863" s="2" t="s">
        <v>9650</v>
      </c>
      <c r="F5863" s="2" t="s">
        <v>8887</v>
      </c>
      <c r="G5863" s="2" t="s">
        <v>8888</v>
      </c>
      <c r="H5863" s="2" t="s">
        <v>8889</v>
      </c>
      <c r="I5863" s="2" t="s">
        <v>21789</v>
      </c>
      <c r="J5863" s="2" t="s">
        <v>28</v>
      </c>
      <c r="K5863" s="2" t="s">
        <v>51</v>
      </c>
      <c r="L5863" s="2" t="s">
        <v>8890</v>
      </c>
      <c r="M5863" s="2" t="s">
        <v>317</v>
      </c>
      <c r="N5863" s="2" t="s">
        <v>8891</v>
      </c>
      <c r="O5863" s="2" t="s">
        <v>705</v>
      </c>
      <c r="P5863" s="24">
        <v>0</v>
      </c>
      <c r="Q5863" s="24">
        <v>0</v>
      </c>
      <c r="R5863" s="27" t="s">
        <v>1578</v>
      </c>
      <c r="S5863" s="28" t="s">
        <v>1589</v>
      </c>
      <c r="T5863" s="2" t="s">
        <v>33</v>
      </c>
      <c r="U5863" s="2">
        <v>0</v>
      </c>
      <c r="V5863" s="2" t="s">
        <v>5927</v>
      </c>
      <c r="W5863" s="2" t="s">
        <v>34</v>
      </c>
      <c r="AC5863" s="2">
        <v>0</v>
      </c>
      <c r="AD5863" s="104"/>
    </row>
    <row r="5864" spans="1:33" ht="45" x14ac:dyDescent="0.25">
      <c r="A5864" s="2" t="s">
        <v>11906</v>
      </c>
      <c r="B5864" s="2" t="s">
        <v>5760</v>
      </c>
      <c r="C5864" s="2" t="s">
        <v>11907</v>
      </c>
      <c r="F5864" s="2" t="s">
        <v>11908</v>
      </c>
      <c r="G5864" s="2" t="s">
        <v>11909</v>
      </c>
      <c r="H5864" s="2" t="s">
        <v>11910</v>
      </c>
      <c r="I5864" s="2" t="s">
        <v>23141</v>
      </c>
      <c r="J5864" s="2" t="s">
        <v>28</v>
      </c>
      <c r="K5864" s="2" t="s">
        <v>61</v>
      </c>
      <c r="L5864" s="2" t="s">
        <v>11911</v>
      </c>
      <c r="M5864" s="2" t="s">
        <v>1549</v>
      </c>
      <c r="N5864" s="2" t="s">
        <v>11912</v>
      </c>
      <c r="O5864" s="2" t="s">
        <v>706</v>
      </c>
      <c r="P5864" s="24">
        <v>0</v>
      </c>
      <c r="Q5864" s="24">
        <v>0</v>
      </c>
      <c r="R5864" s="27" t="s">
        <v>1578</v>
      </c>
      <c r="S5864" s="28" t="s">
        <v>1590</v>
      </c>
      <c r="T5864" s="2" t="s">
        <v>426</v>
      </c>
      <c r="U5864" s="2">
        <v>0</v>
      </c>
      <c r="V5864" s="2" t="s">
        <v>5789</v>
      </c>
      <c r="W5864" s="2" t="s">
        <v>34</v>
      </c>
      <c r="AC5864" s="2">
        <v>0</v>
      </c>
      <c r="AD5864" s="104"/>
    </row>
    <row r="5865" spans="1:33" ht="45" x14ac:dyDescent="0.25">
      <c r="A5865" s="2" t="s">
        <v>12523</v>
      </c>
      <c r="B5865" s="2" t="s">
        <v>5760</v>
      </c>
      <c r="C5865" s="2" t="s">
        <v>12524</v>
      </c>
      <c r="F5865" s="2" t="s">
        <v>12348</v>
      </c>
      <c r="G5865" s="2" t="s">
        <v>12349</v>
      </c>
      <c r="H5865" s="2" t="s">
        <v>12350</v>
      </c>
      <c r="I5865" s="2" t="s">
        <v>23559</v>
      </c>
      <c r="J5865" s="2" t="s">
        <v>28</v>
      </c>
      <c r="K5865" s="2" t="s">
        <v>43</v>
      </c>
      <c r="L5865" s="2" t="s">
        <v>57</v>
      </c>
      <c r="M5865" s="2" t="s">
        <v>58</v>
      </c>
      <c r="N5865" s="2" t="s">
        <v>4686</v>
      </c>
      <c r="O5865" s="2" t="s">
        <v>705</v>
      </c>
      <c r="P5865" s="24">
        <v>0</v>
      </c>
      <c r="Q5865" s="24">
        <v>0</v>
      </c>
      <c r="R5865" s="27" t="s">
        <v>1578</v>
      </c>
      <c r="S5865" s="28" t="s">
        <v>1589</v>
      </c>
      <c r="T5865" s="2" t="s">
        <v>33</v>
      </c>
      <c r="U5865" s="2">
        <v>0</v>
      </c>
      <c r="V5865" s="2" t="s">
        <v>5927</v>
      </c>
      <c r="W5865" s="2" t="s">
        <v>34</v>
      </c>
      <c r="AC5865" s="2">
        <v>0</v>
      </c>
      <c r="AD5865" s="104"/>
    </row>
    <row r="5866" spans="1:33" ht="45" x14ac:dyDescent="0.25">
      <c r="A5866" s="2" t="s">
        <v>8911</v>
      </c>
      <c r="B5866" s="2" t="s">
        <v>5760</v>
      </c>
      <c r="C5866" s="2" t="s">
        <v>8912</v>
      </c>
      <c r="F5866" s="2" t="s">
        <v>8913</v>
      </c>
      <c r="G5866" s="2" t="s">
        <v>8914</v>
      </c>
      <c r="H5866" s="2" t="s">
        <v>8915</v>
      </c>
      <c r="I5866" s="2" t="s">
        <v>21860</v>
      </c>
      <c r="J5866" s="2" t="s">
        <v>28</v>
      </c>
      <c r="K5866" s="2" t="s">
        <v>51</v>
      </c>
      <c r="L5866" s="2" t="s">
        <v>913</v>
      </c>
      <c r="M5866" s="2" t="s">
        <v>914</v>
      </c>
      <c r="N5866" s="2" t="s">
        <v>8916</v>
      </c>
      <c r="O5866" s="2" t="s">
        <v>32</v>
      </c>
      <c r="P5866" s="24">
        <v>0</v>
      </c>
      <c r="Q5866" s="24">
        <v>1</v>
      </c>
      <c r="R5866" s="27" t="s">
        <v>1568</v>
      </c>
      <c r="S5866" s="28" t="s">
        <v>1589</v>
      </c>
      <c r="T5866" s="2" t="s">
        <v>33</v>
      </c>
      <c r="U5866" s="2">
        <v>0</v>
      </c>
      <c r="V5866" s="2" t="s">
        <v>19231</v>
      </c>
      <c r="W5866" s="2" t="s">
        <v>34</v>
      </c>
      <c r="X5866" s="58" t="s">
        <v>12659</v>
      </c>
      <c r="Z5866" s="2">
        <v>412000</v>
      </c>
      <c r="AB5866" s="58">
        <v>46090.6250462963</v>
      </c>
      <c r="AC5866" s="2">
        <v>0</v>
      </c>
      <c r="AD5866" s="104">
        <v>412000</v>
      </c>
      <c r="AE5866" s="2">
        <v>46090.6250462963</v>
      </c>
      <c r="AG5866" s="2">
        <v>78124</v>
      </c>
    </row>
    <row r="5867" spans="1:33" ht="45" x14ac:dyDescent="0.25">
      <c r="A5867" s="2" t="s">
        <v>10229</v>
      </c>
      <c r="B5867" s="2" t="s">
        <v>5760</v>
      </c>
      <c r="C5867" s="2" t="s">
        <v>10230</v>
      </c>
      <c r="F5867" s="2" t="s">
        <v>10231</v>
      </c>
      <c r="G5867" s="2" t="s">
        <v>10232</v>
      </c>
      <c r="H5867" s="2" t="s">
        <v>3768</v>
      </c>
      <c r="I5867" s="2" t="s">
        <v>22528</v>
      </c>
      <c r="J5867" s="2" t="s">
        <v>28</v>
      </c>
      <c r="K5867" s="2" t="s">
        <v>68</v>
      </c>
      <c r="L5867" s="2" t="s">
        <v>302</v>
      </c>
      <c r="M5867" s="2" t="s">
        <v>303</v>
      </c>
      <c r="N5867" s="2" t="s">
        <v>3107</v>
      </c>
      <c r="O5867" s="2" t="s">
        <v>32</v>
      </c>
      <c r="P5867" s="24">
        <v>0</v>
      </c>
      <c r="Q5867" s="24">
        <v>1</v>
      </c>
      <c r="R5867" s="27" t="s">
        <v>1568</v>
      </c>
      <c r="S5867" s="28" t="s">
        <v>1589</v>
      </c>
      <c r="T5867" s="2" t="s">
        <v>33</v>
      </c>
      <c r="U5867" s="2">
        <v>0</v>
      </c>
      <c r="V5867" s="2" t="s">
        <v>18001</v>
      </c>
      <c r="W5867" s="2" t="s">
        <v>34</v>
      </c>
      <c r="X5867" s="58" t="s">
        <v>5789</v>
      </c>
      <c r="Z5867" s="2">
        <v>412000</v>
      </c>
      <c r="AB5867" s="58">
        <v>46088.435428240744</v>
      </c>
      <c r="AC5867" s="2">
        <v>0</v>
      </c>
      <c r="AD5867" s="104">
        <v>412000</v>
      </c>
      <c r="AE5867" s="2">
        <v>46088.435428240744</v>
      </c>
      <c r="AG5867" s="2">
        <v>91939</v>
      </c>
    </row>
    <row r="5868" spans="1:33" ht="45" x14ac:dyDescent="0.25">
      <c r="A5868" s="2" t="s">
        <v>10811</v>
      </c>
      <c r="B5868" s="2" t="s">
        <v>5760</v>
      </c>
      <c r="C5868" s="2" t="s">
        <v>10812</v>
      </c>
      <c r="F5868" s="2" t="s">
        <v>10813</v>
      </c>
      <c r="G5868" s="2" t="s">
        <v>10814</v>
      </c>
      <c r="H5868" s="2" t="s">
        <v>10815</v>
      </c>
      <c r="I5868" s="2" t="s">
        <v>22515</v>
      </c>
      <c r="J5868" s="2" t="s">
        <v>28</v>
      </c>
      <c r="K5868" s="2" t="s">
        <v>68</v>
      </c>
      <c r="L5868" s="2" t="s">
        <v>281</v>
      </c>
      <c r="M5868" s="2" t="s">
        <v>304</v>
      </c>
      <c r="N5868" s="2" t="s">
        <v>4922</v>
      </c>
      <c r="O5868" s="2" t="s">
        <v>32</v>
      </c>
      <c r="P5868" s="24">
        <v>0</v>
      </c>
      <c r="Q5868" s="24">
        <v>1</v>
      </c>
      <c r="R5868" s="27" t="s">
        <v>1568</v>
      </c>
      <c r="S5868" s="28" t="s">
        <v>1589</v>
      </c>
      <c r="T5868" s="2" t="s">
        <v>33</v>
      </c>
      <c r="U5868" s="2">
        <v>0</v>
      </c>
      <c r="V5868" s="2" t="s">
        <v>17905</v>
      </c>
      <c r="W5868" s="2" t="s">
        <v>34</v>
      </c>
      <c r="X5868" s="58" t="s">
        <v>12666</v>
      </c>
      <c r="Z5868" s="2">
        <v>412000</v>
      </c>
      <c r="AB5868" s="58">
        <v>46092.726226851853</v>
      </c>
      <c r="AC5868" s="2">
        <v>0</v>
      </c>
      <c r="AD5868" s="104">
        <v>412000</v>
      </c>
      <c r="AE5868" s="2">
        <v>46092.726226851853</v>
      </c>
      <c r="AG5868" s="2">
        <v>114778</v>
      </c>
    </row>
    <row r="5869" spans="1:33" ht="45" x14ac:dyDescent="0.25">
      <c r="A5869" s="2" t="s">
        <v>11075</v>
      </c>
      <c r="B5869" s="2" t="s">
        <v>5760</v>
      </c>
      <c r="C5869" s="2" t="s">
        <v>11076</v>
      </c>
      <c r="F5869" s="2" t="s">
        <v>10796</v>
      </c>
      <c r="G5869" s="2" t="s">
        <v>10797</v>
      </c>
      <c r="H5869" s="2" t="s">
        <v>10798</v>
      </c>
      <c r="I5869" s="2" t="s">
        <v>22529</v>
      </c>
      <c r="J5869" s="2" t="s">
        <v>28</v>
      </c>
      <c r="K5869" s="2" t="s">
        <v>68</v>
      </c>
      <c r="L5869" s="2" t="s">
        <v>215</v>
      </c>
      <c r="M5869" s="2" t="s">
        <v>246</v>
      </c>
      <c r="N5869" s="2" t="s">
        <v>3966</v>
      </c>
      <c r="O5869" s="2" t="s">
        <v>705</v>
      </c>
      <c r="P5869" s="24">
        <v>0</v>
      </c>
      <c r="Q5869" s="24">
        <v>0</v>
      </c>
      <c r="R5869" s="27" t="s">
        <v>1578</v>
      </c>
      <c r="S5869" s="28" t="s">
        <v>1589</v>
      </c>
      <c r="T5869" s="2" t="s">
        <v>33</v>
      </c>
      <c r="U5869" s="2">
        <v>0</v>
      </c>
      <c r="V5869" s="2" t="s">
        <v>5789</v>
      </c>
      <c r="W5869" s="2" t="s">
        <v>34</v>
      </c>
      <c r="AC5869" s="2">
        <v>0</v>
      </c>
      <c r="AD5869" s="104"/>
    </row>
    <row r="5870" spans="1:33" ht="45" x14ac:dyDescent="0.25">
      <c r="A5870" s="2" t="s">
        <v>9868</v>
      </c>
      <c r="B5870" s="2" t="s">
        <v>5760</v>
      </c>
      <c r="C5870" s="2" t="s">
        <v>9869</v>
      </c>
      <c r="F5870" s="2" t="s">
        <v>9863</v>
      </c>
      <c r="G5870" s="2" t="s">
        <v>9864</v>
      </c>
      <c r="H5870" s="2" t="s">
        <v>9865</v>
      </c>
      <c r="I5870" s="2" t="s">
        <v>22032</v>
      </c>
      <c r="J5870" s="2" t="s">
        <v>28</v>
      </c>
      <c r="K5870" s="2" t="s">
        <v>72</v>
      </c>
      <c r="L5870" s="2" t="s">
        <v>9866</v>
      </c>
      <c r="M5870" s="2" t="s">
        <v>848</v>
      </c>
      <c r="N5870" s="2" t="s">
        <v>9867</v>
      </c>
      <c r="O5870" s="2" t="s">
        <v>705</v>
      </c>
      <c r="P5870" s="24">
        <v>0</v>
      </c>
      <c r="Q5870" s="24">
        <v>0</v>
      </c>
      <c r="R5870" s="27" t="s">
        <v>1578</v>
      </c>
      <c r="S5870" s="28" t="s">
        <v>1589</v>
      </c>
      <c r="T5870" s="2" t="s">
        <v>33</v>
      </c>
      <c r="U5870" s="2">
        <v>0</v>
      </c>
      <c r="V5870" s="2" t="s">
        <v>5760</v>
      </c>
      <c r="W5870" s="2" t="s">
        <v>34</v>
      </c>
      <c r="AC5870" s="2">
        <v>0</v>
      </c>
      <c r="AD5870" s="104"/>
    </row>
    <row r="5871" spans="1:33" ht="45" x14ac:dyDescent="0.25">
      <c r="A5871" s="2" t="s">
        <v>9642</v>
      </c>
      <c r="B5871" s="2" t="s">
        <v>5760</v>
      </c>
      <c r="C5871" s="2" t="s">
        <v>9643</v>
      </c>
      <c r="F5871" s="2" t="s">
        <v>9644</v>
      </c>
      <c r="G5871" s="2" t="s">
        <v>9645</v>
      </c>
      <c r="H5871" s="2" t="s">
        <v>9646</v>
      </c>
      <c r="I5871" s="2" t="s">
        <v>21704</v>
      </c>
      <c r="J5871" s="2" t="s">
        <v>28</v>
      </c>
      <c r="K5871" s="2" t="s">
        <v>51</v>
      </c>
      <c r="L5871" s="2" t="s">
        <v>913</v>
      </c>
      <c r="M5871" s="2" t="s">
        <v>914</v>
      </c>
      <c r="N5871" s="2" t="s">
        <v>8916</v>
      </c>
      <c r="O5871" s="2" t="s">
        <v>705</v>
      </c>
      <c r="P5871" s="24">
        <v>0</v>
      </c>
      <c r="Q5871" s="24">
        <v>0</v>
      </c>
      <c r="R5871" s="27" t="s">
        <v>1578</v>
      </c>
      <c r="S5871" s="28" t="s">
        <v>1589</v>
      </c>
      <c r="T5871" s="2" t="s">
        <v>33</v>
      </c>
      <c r="U5871" s="2">
        <v>0</v>
      </c>
      <c r="V5871" s="2" t="s">
        <v>5927</v>
      </c>
      <c r="W5871" s="2" t="s">
        <v>34</v>
      </c>
      <c r="AC5871" s="2">
        <v>0</v>
      </c>
      <c r="AD5871" s="104"/>
    </row>
    <row r="5872" spans="1:33" ht="45" x14ac:dyDescent="0.25">
      <c r="A5872" s="2" t="s">
        <v>10645</v>
      </c>
      <c r="B5872" s="2" t="s">
        <v>5760</v>
      </c>
      <c r="C5872" s="2" t="s">
        <v>10646</v>
      </c>
      <c r="F5872" s="2" t="s">
        <v>10647</v>
      </c>
      <c r="G5872" s="2" t="s">
        <v>10648</v>
      </c>
      <c r="H5872" s="2" t="s">
        <v>10649</v>
      </c>
      <c r="I5872" s="2" t="s">
        <v>22530</v>
      </c>
      <c r="J5872" s="2" t="s">
        <v>28</v>
      </c>
      <c r="K5872" s="2" t="s">
        <v>68</v>
      </c>
      <c r="L5872" s="2" t="s">
        <v>809</v>
      </c>
      <c r="M5872" s="2" t="s">
        <v>810</v>
      </c>
      <c r="N5872" s="2" t="s">
        <v>3168</v>
      </c>
      <c r="O5872" s="2" t="s">
        <v>32</v>
      </c>
      <c r="P5872" s="24">
        <v>0</v>
      </c>
      <c r="Q5872" s="24">
        <v>1</v>
      </c>
      <c r="R5872" s="27" t="s">
        <v>1568</v>
      </c>
      <c r="S5872" s="28" t="s">
        <v>1589</v>
      </c>
      <c r="T5872" s="2" t="s">
        <v>33</v>
      </c>
      <c r="U5872" s="2">
        <v>0</v>
      </c>
      <c r="V5872" s="2" t="s">
        <v>32611</v>
      </c>
      <c r="W5872" s="2" t="s">
        <v>34</v>
      </c>
      <c r="X5872" s="58" t="s">
        <v>5754</v>
      </c>
      <c r="Z5872" s="2">
        <v>412000</v>
      </c>
      <c r="AB5872" s="58">
        <v>46091.487210648149</v>
      </c>
      <c r="AC5872" s="2">
        <v>0</v>
      </c>
      <c r="AD5872" s="104">
        <v>412000</v>
      </c>
      <c r="AE5872" s="2">
        <v>46091.487210648149</v>
      </c>
      <c r="AG5872" s="2">
        <v>97395</v>
      </c>
    </row>
    <row r="5873" spans="1:33" ht="45" x14ac:dyDescent="0.25">
      <c r="A5873" s="2" t="s">
        <v>11470</v>
      </c>
      <c r="B5873" s="2" t="s">
        <v>5760</v>
      </c>
      <c r="C5873" s="2" t="s">
        <v>11471</v>
      </c>
      <c r="F5873" s="2" t="s">
        <v>11472</v>
      </c>
      <c r="G5873" s="2" t="s">
        <v>11473</v>
      </c>
      <c r="H5873" s="2" t="s">
        <v>11474</v>
      </c>
      <c r="I5873" s="2" t="s">
        <v>22531</v>
      </c>
      <c r="J5873" s="2" t="s">
        <v>28</v>
      </c>
      <c r="K5873" s="2" t="s">
        <v>68</v>
      </c>
      <c r="L5873" s="2" t="s">
        <v>149</v>
      </c>
      <c r="M5873" s="2" t="s">
        <v>150</v>
      </c>
      <c r="N5873" s="2" t="s">
        <v>3182</v>
      </c>
      <c r="O5873" s="2" t="s">
        <v>705</v>
      </c>
      <c r="P5873" s="24">
        <v>0</v>
      </c>
      <c r="Q5873" s="24">
        <v>0</v>
      </c>
      <c r="R5873" s="27" t="s">
        <v>1578</v>
      </c>
      <c r="S5873" s="28" t="s">
        <v>1589</v>
      </c>
      <c r="T5873" s="2" t="s">
        <v>33</v>
      </c>
      <c r="U5873" s="2">
        <v>0</v>
      </c>
      <c r="V5873" s="2" t="s">
        <v>5789</v>
      </c>
      <c r="W5873" s="2" t="s">
        <v>34</v>
      </c>
      <c r="AC5873" s="2">
        <v>0</v>
      </c>
      <c r="AD5873" s="104"/>
    </row>
    <row r="5874" spans="1:33" ht="45" x14ac:dyDescent="0.25">
      <c r="A5874" s="2" t="s">
        <v>7227</v>
      </c>
      <c r="B5874" s="2" t="s">
        <v>5760</v>
      </c>
      <c r="C5874" s="2" t="s">
        <v>7228</v>
      </c>
      <c r="F5874" s="2" t="s">
        <v>7229</v>
      </c>
      <c r="G5874" s="2" t="s">
        <v>7230</v>
      </c>
      <c r="H5874" s="2" t="s">
        <v>7231</v>
      </c>
      <c r="I5874" s="2" t="s">
        <v>20710</v>
      </c>
      <c r="J5874" s="2" t="s">
        <v>28</v>
      </c>
      <c r="K5874" s="2" t="s">
        <v>29</v>
      </c>
      <c r="L5874" s="2" t="s">
        <v>272</v>
      </c>
      <c r="M5874" s="2" t="s">
        <v>273</v>
      </c>
      <c r="N5874" s="2" t="s">
        <v>7232</v>
      </c>
      <c r="O5874" s="2" t="s">
        <v>32</v>
      </c>
      <c r="P5874" s="24">
        <v>0</v>
      </c>
      <c r="Q5874" s="24">
        <v>1</v>
      </c>
      <c r="R5874" s="27" t="s">
        <v>1568</v>
      </c>
      <c r="S5874" s="28" t="s">
        <v>1589</v>
      </c>
      <c r="T5874" s="2" t="s">
        <v>33</v>
      </c>
      <c r="U5874" s="2">
        <v>0</v>
      </c>
      <c r="V5874" s="2" t="s">
        <v>17884</v>
      </c>
      <c r="W5874" s="2" t="s">
        <v>34</v>
      </c>
      <c r="X5874" s="58" t="s">
        <v>5797</v>
      </c>
      <c r="Z5874" s="2">
        <v>412000</v>
      </c>
      <c r="AB5874" s="58">
        <v>46087.490520833337</v>
      </c>
      <c r="AC5874" s="2">
        <v>0</v>
      </c>
      <c r="AD5874" s="104">
        <v>412000</v>
      </c>
      <c r="AE5874" s="2">
        <v>46087.490520833337</v>
      </c>
      <c r="AG5874" s="2">
        <v>86795</v>
      </c>
    </row>
    <row r="5875" spans="1:33" ht="45" x14ac:dyDescent="0.25">
      <c r="A5875" s="2" t="s">
        <v>11263</v>
      </c>
      <c r="B5875" s="2" t="s">
        <v>5760</v>
      </c>
      <c r="C5875" s="2" t="s">
        <v>11264</v>
      </c>
      <c r="F5875" s="2" t="s">
        <v>11265</v>
      </c>
      <c r="G5875" s="2" t="s">
        <v>11266</v>
      </c>
      <c r="H5875" s="2" t="s">
        <v>11267</v>
      </c>
      <c r="I5875" s="2" t="s">
        <v>22515</v>
      </c>
      <c r="J5875" s="2" t="s">
        <v>28</v>
      </c>
      <c r="K5875" s="2" t="s">
        <v>68</v>
      </c>
      <c r="L5875" s="2" t="s">
        <v>281</v>
      </c>
      <c r="M5875" s="2" t="s">
        <v>304</v>
      </c>
      <c r="N5875" s="2" t="s">
        <v>4922</v>
      </c>
      <c r="O5875" s="2" t="s">
        <v>32</v>
      </c>
      <c r="P5875" s="24">
        <v>0</v>
      </c>
      <c r="Q5875" s="24">
        <v>1</v>
      </c>
      <c r="R5875" s="27" t="s">
        <v>1568</v>
      </c>
      <c r="S5875" s="28" t="s">
        <v>1589</v>
      </c>
      <c r="T5875" s="2" t="s">
        <v>33</v>
      </c>
      <c r="U5875" s="2">
        <v>0</v>
      </c>
      <c r="V5875" s="2" t="s">
        <v>17905</v>
      </c>
      <c r="W5875" s="2" t="s">
        <v>34</v>
      </c>
      <c r="X5875" s="58" t="s">
        <v>12666</v>
      </c>
      <c r="Z5875" s="2">
        <v>412000</v>
      </c>
      <c r="AB5875" s="58">
        <v>46092.720069444447</v>
      </c>
      <c r="AC5875" s="2">
        <v>0</v>
      </c>
      <c r="AD5875" s="104">
        <v>412000</v>
      </c>
      <c r="AE5875" s="2">
        <v>46092.720069444447</v>
      </c>
      <c r="AG5875" s="2">
        <v>114791</v>
      </c>
    </row>
    <row r="5876" spans="1:33" ht="60" x14ac:dyDescent="0.25">
      <c r="A5876" s="2" t="s">
        <v>11600</v>
      </c>
      <c r="B5876" s="2" t="s">
        <v>5760</v>
      </c>
      <c r="C5876" s="2" t="s">
        <v>11601</v>
      </c>
      <c r="F5876" s="2" t="s">
        <v>1432</v>
      </c>
      <c r="G5876" s="2" t="s">
        <v>3180</v>
      </c>
      <c r="H5876" s="2" t="s">
        <v>3181</v>
      </c>
      <c r="I5876" s="2" t="s">
        <v>22512</v>
      </c>
      <c r="J5876" s="2" t="s">
        <v>28</v>
      </c>
      <c r="K5876" s="2" t="s">
        <v>68</v>
      </c>
      <c r="L5876" s="2" t="s">
        <v>149</v>
      </c>
      <c r="M5876" s="2" t="s">
        <v>150</v>
      </c>
      <c r="N5876" s="2" t="s">
        <v>3182</v>
      </c>
      <c r="O5876" s="2" t="s">
        <v>32</v>
      </c>
      <c r="P5876" s="24">
        <v>0</v>
      </c>
      <c r="Q5876" s="24">
        <v>1</v>
      </c>
      <c r="R5876" s="27" t="s">
        <v>1568</v>
      </c>
      <c r="S5876" s="28" t="s">
        <v>1589</v>
      </c>
      <c r="T5876" s="2" t="s">
        <v>33</v>
      </c>
      <c r="U5876" s="2">
        <v>0</v>
      </c>
      <c r="V5876" s="2" t="s">
        <v>32960</v>
      </c>
      <c r="W5876" s="2" t="s">
        <v>34</v>
      </c>
      <c r="X5876" s="58" t="s">
        <v>12666</v>
      </c>
      <c r="Z5876" s="2">
        <v>412000</v>
      </c>
      <c r="AB5876" s="58">
        <v>46092.543900462966</v>
      </c>
      <c r="AC5876" s="2">
        <v>0</v>
      </c>
      <c r="AD5876" s="104">
        <v>412000</v>
      </c>
      <c r="AE5876" s="2">
        <v>46092.543900462966</v>
      </c>
      <c r="AG5876" s="2">
        <v>114794</v>
      </c>
    </row>
    <row r="5877" spans="1:33" ht="45" x14ac:dyDescent="0.25">
      <c r="A5877" s="2" t="s">
        <v>5975</v>
      </c>
      <c r="B5877" s="2" t="s">
        <v>5760</v>
      </c>
      <c r="C5877" s="2" t="s">
        <v>5976</v>
      </c>
      <c r="F5877" s="2" t="s">
        <v>5884</v>
      </c>
      <c r="G5877" s="2" t="s">
        <v>5885</v>
      </c>
      <c r="H5877" s="2" t="s">
        <v>5886</v>
      </c>
      <c r="I5877" s="2" t="s">
        <v>20175</v>
      </c>
      <c r="J5877" s="2" t="s">
        <v>28</v>
      </c>
      <c r="K5877" s="2" t="s">
        <v>173</v>
      </c>
      <c r="L5877" s="2" t="s">
        <v>368</v>
      </c>
      <c r="M5877" s="2" t="s">
        <v>369</v>
      </c>
      <c r="N5877" s="2" t="s">
        <v>4382</v>
      </c>
      <c r="O5877" s="2" t="s">
        <v>32</v>
      </c>
      <c r="P5877" s="24">
        <v>0</v>
      </c>
      <c r="Q5877" s="24">
        <v>1</v>
      </c>
      <c r="R5877" s="27" t="s">
        <v>1568</v>
      </c>
      <c r="S5877" s="28" t="s">
        <v>1589</v>
      </c>
      <c r="T5877" s="2" t="s">
        <v>33</v>
      </c>
      <c r="U5877" s="2">
        <v>0</v>
      </c>
      <c r="V5877" s="2" t="s">
        <v>16059</v>
      </c>
      <c r="W5877" s="2" t="s">
        <v>34</v>
      </c>
      <c r="X5877" s="58" t="s">
        <v>5760</v>
      </c>
      <c r="Z5877" s="2">
        <v>412000</v>
      </c>
      <c r="AB5877" s="58">
        <v>46085.761504629627</v>
      </c>
      <c r="AC5877" s="2">
        <v>0</v>
      </c>
      <c r="AD5877" s="104">
        <v>412000</v>
      </c>
      <c r="AE5877" s="2">
        <v>46085.761504629627</v>
      </c>
      <c r="AG5877" s="2">
        <v>72435</v>
      </c>
    </row>
    <row r="5878" spans="1:33" ht="45" x14ac:dyDescent="0.25">
      <c r="A5878" s="2" t="s">
        <v>10000</v>
      </c>
      <c r="B5878" s="2" t="s">
        <v>5760</v>
      </c>
      <c r="C5878" s="2" t="s">
        <v>10001</v>
      </c>
      <c r="F5878" s="2" t="s">
        <v>10002</v>
      </c>
      <c r="G5878" s="2" t="s">
        <v>10003</v>
      </c>
      <c r="H5878" s="2" t="s">
        <v>10004</v>
      </c>
      <c r="I5878" s="2" t="s">
        <v>22532</v>
      </c>
      <c r="J5878" s="2" t="s">
        <v>28</v>
      </c>
      <c r="K5878" s="2" t="s">
        <v>68</v>
      </c>
      <c r="L5878" s="2" t="s">
        <v>112</v>
      </c>
      <c r="M5878" s="2" t="s">
        <v>113</v>
      </c>
      <c r="N5878" s="2" t="s">
        <v>5262</v>
      </c>
      <c r="O5878" s="2" t="s">
        <v>32</v>
      </c>
      <c r="P5878" s="24">
        <v>0</v>
      </c>
      <c r="Q5878" s="24">
        <v>1</v>
      </c>
      <c r="R5878" s="27" t="s">
        <v>1568</v>
      </c>
      <c r="S5878" s="28" t="s">
        <v>1589</v>
      </c>
      <c r="T5878" s="2" t="s">
        <v>33</v>
      </c>
      <c r="U5878" s="2">
        <v>0</v>
      </c>
      <c r="V5878" s="2" t="s">
        <v>20332</v>
      </c>
      <c r="W5878" s="2" t="s">
        <v>34</v>
      </c>
      <c r="X5878" s="58" t="s">
        <v>5789</v>
      </c>
      <c r="Z5878" s="2">
        <v>412000</v>
      </c>
      <c r="AB5878" s="58">
        <v>46088.371400462966</v>
      </c>
      <c r="AC5878" s="2">
        <v>0</v>
      </c>
      <c r="AD5878" s="104">
        <v>412000</v>
      </c>
      <c r="AE5878" s="2">
        <v>46088.371400462966</v>
      </c>
      <c r="AG5878" s="2">
        <v>76819</v>
      </c>
    </row>
    <row r="5879" spans="1:33" ht="45" x14ac:dyDescent="0.25">
      <c r="A5879" s="2" t="s">
        <v>10507</v>
      </c>
      <c r="B5879" s="2" t="s">
        <v>5760</v>
      </c>
      <c r="C5879" s="2" t="s">
        <v>10508</v>
      </c>
      <c r="F5879" s="2" t="s">
        <v>10509</v>
      </c>
      <c r="G5879" s="2" t="s">
        <v>10510</v>
      </c>
      <c r="H5879" s="2" t="s">
        <v>10511</v>
      </c>
      <c r="I5879" s="2" t="s">
        <v>22533</v>
      </c>
      <c r="J5879" s="2" t="s">
        <v>28</v>
      </c>
      <c r="K5879" s="2" t="s">
        <v>68</v>
      </c>
      <c r="L5879" s="2" t="s">
        <v>215</v>
      </c>
      <c r="M5879" s="2" t="s">
        <v>246</v>
      </c>
      <c r="N5879" s="2" t="s">
        <v>3966</v>
      </c>
      <c r="O5879" s="2" t="s">
        <v>32</v>
      </c>
      <c r="P5879" s="24">
        <v>0</v>
      </c>
      <c r="Q5879" s="24">
        <v>1</v>
      </c>
      <c r="R5879" s="27" t="s">
        <v>1568</v>
      </c>
      <c r="S5879" s="28" t="s">
        <v>1589</v>
      </c>
      <c r="T5879" s="2" t="s">
        <v>33</v>
      </c>
      <c r="U5879" s="2">
        <v>0</v>
      </c>
      <c r="V5879" s="2" t="s">
        <v>18528</v>
      </c>
      <c r="W5879" s="2" t="s">
        <v>34</v>
      </c>
      <c r="X5879" s="58" t="s">
        <v>5789</v>
      </c>
      <c r="Z5879" s="2">
        <v>412000</v>
      </c>
      <c r="AB5879" s="58">
        <v>46088.405821759261</v>
      </c>
      <c r="AC5879" s="2">
        <v>0</v>
      </c>
      <c r="AD5879" s="104">
        <v>412000</v>
      </c>
      <c r="AE5879" s="2">
        <v>46088.405821759261</v>
      </c>
      <c r="AG5879" s="2">
        <v>93122</v>
      </c>
    </row>
    <row r="5880" spans="1:33" ht="45" x14ac:dyDescent="0.25">
      <c r="A5880" s="2" t="s">
        <v>11614</v>
      </c>
      <c r="B5880" s="2" t="s">
        <v>5760</v>
      </c>
      <c r="C5880" s="2" t="s">
        <v>11615</v>
      </c>
      <c r="F5880" s="2" t="s">
        <v>10439</v>
      </c>
      <c r="G5880" s="2" t="s">
        <v>10440</v>
      </c>
      <c r="H5880" s="2" t="s">
        <v>10441</v>
      </c>
      <c r="I5880" s="2" t="s">
        <v>22534</v>
      </c>
      <c r="J5880" s="2" t="s">
        <v>28</v>
      </c>
      <c r="K5880" s="2" t="s">
        <v>68</v>
      </c>
      <c r="L5880" s="2" t="s">
        <v>220</v>
      </c>
      <c r="M5880" s="2" t="s">
        <v>221</v>
      </c>
      <c r="N5880" s="2" t="s">
        <v>4645</v>
      </c>
      <c r="O5880" s="2" t="s">
        <v>705</v>
      </c>
      <c r="P5880" s="24">
        <v>0</v>
      </c>
      <c r="Q5880" s="24">
        <v>0</v>
      </c>
      <c r="R5880" s="27" t="s">
        <v>1578</v>
      </c>
      <c r="S5880" s="28" t="s">
        <v>1589</v>
      </c>
      <c r="T5880" s="2" t="s">
        <v>33</v>
      </c>
      <c r="U5880" s="2">
        <v>0</v>
      </c>
      <c r="V5880" s="2" t="s">
        <v>5927</v>
      </c>
      <c r="W5880" s="2" t="s">
        <v>34</v>
      </c>
      <c r="AC5880" s="2">
        <v>0</v>
      </c>
      <c r="AD5880" s="104"/>
    </row>
    <row r="5881" spans="1:33" ht="45" x14ac:dyDescent="0.25">
      <c r="A5881" s="2" t="s">
        <v>11302</v>
      </c>
      <c r="B5881" s="2" t="s">
        <v>5760</v>
      </c>
      <c r="C5881" s="2" t="s">
        <v>11303</v>
      </c>
      <c r="F5881" s="2" t="s">
        <v>11304</v>
      </c>
      <c r="G5881" s="2" t="s">
        <v>11305</v>
      </c>
      <c r="H5881" s="2" t="s">
        <v>11306</v>
      </c>
      <c r="I5881" s="2" t="s">
        <v>22535</v>
      </c>
      <c r="J5881" s="2" t="s">
        <v>28</v>
      </c>
      <c r="K5881" s="2" t="s">
        <v>68</v>
      </c>
      <c r="L5881" s="2" t="s">
        <v>149</v>
      </c>
      <c r="M5881" s="2" t="s">
        <v>150</v>
      </c>
      <c r="N5881" s="2" t="s">
        <v>3182</v>
      </c>
      <c r="O5881" s="2" t="s">
        <v>32</v>
      </c>
      <c r="P5881" s="24">
        <v>0</v>
      </c>
      <c r="Q5881" s="24">
        <v>1</v>
      </c>
      <c r="R5881" s="27" t="s">
        <v>1568</v>
      </c>
      <c r="S5881" s="28" t="s">
        <v>1589</v>
      </c>
      <c r="T5881" s="2" t="s">
        <v>33</v>
      </c>
      <c r="U5881" s="2">
        <v>0</v>
      </c>
      <c r="V5881" s="2" t="s">
        <v>19719</v>
      </c>
      <c r="W5881" s="2" t="s">
        <v>34</v>
      </c>
      <c r="X5881" s="58" t="s">
        <v>12666</v>
      </c>
      <c r="Z5881" s="2">
        <v>412000</v>
      </c>
      <c r="AB5881" s="58">
        <v>46092.544363425928</v>
      </c>
      <c r="AC5881" s="2">
        <v>0</v>
      </c>
      <c r="AD5881" s="104">
        <v>412000</v>
      </c>
      <c r="AE5881" s="2">
        <v>46092.544363425928</v>
      </c>
      <c r="AG5881" s="2">
        <v>114801</v>
      </c>
    </row>
    <row r="5882" spans="1:33" ht="45" x14ac:dyDescent="0.25">
      <c r="A5882" s="2" t="s">
        <v>6092</v>
      </c>
      <c r="B5882" s="2" t="s">
        <v>5760</v>
      </c>
      <c r="C5882" s="2" t="s">
        <v>6093</v>
      </c>
      <c r="F5882" s="2" t="s">
        <v>6094</v>
      </c>
      <c r="G5882" s="2" t="s">
        <v>6095</v>
      </c>
      <c r="H5882" s="2" t="s">
        <v>6096</v>
      </c>
      <c r="I5882" s="2" t="s">
        <v>20176</v>
      </c>
      <c r="J5882" s="2" t="s">
        <v>28</v>
      </c>
      <c r="K5882" s="2" t="s">
        <v>173</v>
      </c>
      <c r="L5882" s="2" t="s">
        <v>174</v>
      </c>
      <c r="M5882" s="2" t="s">
        <v>175</v>
      </c>
      <c r="N5882" s="2" t="s">
        <v>4168</v>
      </c>
      <c r="O5882" s="2" t="s">
        <v>37</v>
      </c>
      <c r="P5882" s="24">
        <v>0</v>
      </c>
      <c r="Q5882" s="24">
        <v>0</v>
      </c>
      <c r="R5882" s="27" t="s">
        <v>1578</v>
      </c>
      <c r="S5882" s="28" t="s">
        <v>1589</v>
      </c>
      <c r="T5882" s="2" t="s">
        <v>33</v>
      </c>
      <c r="U5882" s="2">
        <v>0</v>
      </c>
      <c r="V5882" s="2" t="s">
        <v>24582</v>
      </c>
      <c r="W5882" s="2" t="s">
        <v>34</v>
      </c>
      <c r="X5882" s="58" t="s">
        <v>5927</v>
      </c>
      <c r="Z5882" s="2">
        <v>412000</v>
      </c>
      <c r="AB5882" s="58">
        <v>46086.427939814814</v>
      </c>
      <c r="AC5882" s="2">
        <v>0</v>
      </c>
      <c r="AD5882" s="104">
        <v>412000</v>
      </c>
      <c r="AE5882" s="2">
        <v>46086.427939814814</v>
      </c>
      <c r="AG5882" s="2">
        <v>75952</v>
      </c>
    </row>
    <row r="5883" spans="1:33" ht="45" x14ac:dyDescent="0.25">
      <c r="A5883" s="2" t="s">
        <v>8979</v>
      </c>
      <c r="B5883" s="2" t="s">
        <v>5760</v>
      </c>
      <c r="C5883" s="2" t="s">
        <v>8980</v>
      </c>
      <c r="F5883" s="2" t="s">
        <v>8981</v>
      </c>
      <c r="G5883" s="2" t="s">
        <v>8982</v>
      </c>
      <c r="H5883" s="2" t="s">
        <v>8983</v>
      </c>
      <c r="I5883" s="2" t="s">
        <v>21861</v>
      </c>
      <c r="J5883" s="2" t="s">
        <v>28</v>
      </c>
      <c r="K5883" s="2" t="s">
        <v>51</v>
      </c>
      <c r="L5883" s="2" t="s">
        <v>158</v>
      </c>
      <c r="M5883" s="2" t="s">
        <v>159</v>
      </c>
      <c r="N5883" s="2" t="s">
        <v>4021</v>
      </c>
      <c r="O5883" s="2" t="s">
        <v>32</v>
      </c>
      <c r="P5883" s="24">
        <v>0</v>
      </c>
      <c r="Q5883" s="24">
        <v>2</v>
      </c>
      <c r="R5883" s="27" t="s">
        <v>1568</v>
      </c>
      <c r="S5883" s="28" t="s">
        <v>1589</v>
      </c>
      <c r="T5883" s="2" t="s">
        <v>33</v>
      </c>
      <c r="U5883" s="2">
        <v>0</v>
      </c>
      <c r="V5883" s="2" t="s">
        <v>18001</v>
      </c>
      <c r="W5883" s="2" t="s">
        <v>34</v>
      </c>
      <c r="X5883" s="58" t="s">
        <v>5797</v>
      </c>
      <c r="Z5883" s="2">
        <v>412000</v>
      </c>
      <c r="AB5883" s="58">
        <v>46087.39502314815</v>
      </c>
      <c r="AC5883" s="2">
        <v>0</v>
      </c>
      <c r="AD5883" s="104">
        <v>412000</v>
      </c>
      <c r="AE5883" s="2">
        <v>46087.39502314815</v>
      </c>
      <c r="AG5883" s="2">
        <v>79636</v>
      </c>
    </row>
    <row r="5884" spans="1:33" ht="60" x14ac:dyDescent="0.25">
      <c r="A5884" s="2" t="s">
        <v>10873</v>
      </c>
      <c r="B5884" s="2" t="s">
        <v>5760</v>
      </c>
      <c r="C5884" s="2" t="s">
        <v>10874</v>
      </c>
      <c r="F5884" s="2" t="s">
        <v>10875</v>
      </c>
      <c r="G5884" s="2" t="s">
        <v>10876</v>
      </c>
      <c r="H5884" s="2" t="s">
        <v>10877</v>
      </c>
      <c r="I5884" s="2" t="s">
        <v>22536</v>
      </c>
      <c r="J5884" s="2" t="s">
        <v>28</v>
      </c>
      <c r="K5884" s="2" t="s">
        <v>68</v>
      </c>
      <c r="L5884" s="2" t="s">
        <v>809</v>
      </c>
      <c r="M5884" s="2" t="s">
        <v>810</v>
      </c>
      <c r="N5884" s="2" t="s">
        <v>3168</v>
      </c>
      <c r="O5884" s="2" t="s">
        <v>705</v>
      </c>
      <c r="P5884" s="24">
        <v>0</v>
      </c>
      <c r="Q5884" s="24">
        <v>0</v>
      </c>
      <c r="R5884" s="27" t="s">
        <v>1578</v>
      </c>
      <c r="S5884" s="28" t="s">
        <v>1589</v>
      </c>
      <c r="T5884" s="2" t="s">
        <v>33</v>
      </c>
      <c r="U5884" s="2">
        <v>0</v>
      </c>
      <c r="V5884" s="2" t="s">
        <v>5789</v>
      </c>
      <c r="W5884" s="2" t="s">
        <v>34</v>
      </c>
      <c r="AC5884" s="2">
        <v>0</v>
      </c>
      <c r="AD5884" s="104"/>
    </row>
    <row r="5885" spans="1:33" ht="45" x14ac:dyDescent="0.25">
      <c r="A5885" s="2" t="s">
        <v>6825</v>
      </c>
      <c r="B5885" s="2" t="s">
        <v>5760</v>
      </c>
      <c r="C5885" s="2" t="s">
        <v>6826</v>
      </c>
      <c r="F5885" s="2" t="s">
        <v>6827</v>
      </c>
      <c r="G5885" s="2" t="s">
        <v>6828</v>
      </c>
      <c r="H5885" s="2" t="s">
        <v>6829</v>
      </c>
      <c r="I5885" s="2" t="s">
        <v>20123</v>
      </c>
      <c r="J5885" s="2" t="s">
        <v>28</v>
      </c>
      <c r="K5885" s="2" t="s">
        <v>173</v>
      </c>
      <c r="L5885" s="2" t="s">
        <v>174</v>
      </c>
      <c r="M5885" s="2" t="s">
        <v>175</v>
      </c>
      <c r="N5885" s="2" t="s">
        <v>4168</v>
      </c>
      <c r="O5885" s="2" t="s">
        <v>705</v>
      </c>
      <c r="P5885" s="24">
        <v>0</v>
      </c>
      <c r="Q5885" s="24">
        <v>0</v>
      </c>
      <c r="R5885" s="27" t="s">
        <v>1578</v>
      </c>
      <c r="S5885" s="28" t="s">
        <v>1589</v>
      </c>
      <c r="T5885" s="2" t="s">
        <v>33</v>
      </c>
      <c r="U5885" s="2">
        <v>0</v>
      </c>
      <c r="V5885" s="2" t="s">
        <v>5760</v>
      </c>
      <c r="W5885" s="2" t="s">
        <v>34</v>
      </c>
      <c r="AC5885" s="2">
        <v>0</v>
      </c>
      <c r="AD5885" s="104"/>
    </row>
    <row r="5886" spans="1:33" ht="45" x14ac:dyDescent="0.25">
      <c r="A5886" s="2" t="s">
        <v>9728</v>
      </c>
      <c r="B5886" s="2" t="s">
        <v>5760</v>
      </c>
      <c r="C5886" s="2" t="s">
        <v>9729</v>
      </c>
      <c r="F5886" s="2" t="s">
        <v>9730</v>
      </c>
      <c r="G5886" s="2" t="s">
        <v>9731</v>
      </c>
      <c r="H5886" s="2" t="s">
        <v>9732</v>
      </c>
      <c r="I5886" s="2" t="s">
        <v>22033</v>
      </c>
      <c r="J5886" s="2" t="s">
        <v>28</v>
      </c>
      <c r="K5886" s="2" t="s">
        <v>72</v>
      </c>
      <c r="L5886" s="2" t="s">
        <v>238</v>
      </c>
      <c r="M5886" s="2" t="s">
        <v>338</v>
      </c>
      <c r="N5886" s="2" t="s">
        <v>3506</v>
      </c>
      <c r="O5886" s="2" t="s">
        <v>32</v>
      </c>
      <c r="P5886" s="24">
        <v>0</v>
      </c>
      <c r="Q5886" s="24">
        <v>2</v>
      </c>
      <c r="R5886" s="27" t="s">
        <v>1568</v>
      </c>
      <c r="S5886" s="28" t="s">
        <v>1589</v>
      </c>
      <c r="T5886" s="2" t="s">
        <v>33</v>
      </c>
      <c r="U5886" s="2">
        <v>0</v>
      </c>
      <c r="V5886" s="2" t="s">
        <v>16033</v>
      </c>
      <c r="W5886" s="2" t="s">
        <v>34</v>
      </c>
      <c r="X5886" s="58" t="s">
        <v>5760</v>
      </c>
      <c r="Z5886" s="2">
        <v>412000</v>
      </c>
      <c r="AB5886" s="58">
        <v>46085.735486111109</v>
      </c>
      <c r="AC5886" s="2">
        <v>0</v>
      </c>
      <c r="AD5886" s="104">
        <v>412000</v>
      </c>
      <c r="AE5886" s="2">
        <v>46085.735486111109</v>
      </c>
      <c r="AG5886" s="2">
        <v>71568</v>
      </c>
    </row>
    <row r="5887" spans="1:33" ht="45" x14ac:dyDescent="0.25">
      <c r="A5887" s="2" t="s">
        <v>12097</v>
      </c>
      <c r="B5887" s="2" t="s">
        <v>5760</v>
      </c>
      <c r="C5887" s="2" t="s">
        <v>12098</v>
      </c>
      <c r="F5887" s="2" t="s">
        <v>12099</v>
      </c>
      <c r="G5887" s="2" t="s">
        <v>12100</v>
      </c>
      <c r="H5887" s="2" t="s">
        <v>10371</v>
      </c>
      <c r="I5887" s="2" t="s">
        <v>23080</v>
      </c>
      <c r="J5887" s="2" t="s">
        <v>28</v>
      </c>
      <c r="K5887" s="2" t="s">
        <v>61</v>
      </c>
      <c r="L5887" s="2" t="s">
        <v>108</v>
      </c>
      <c r="M5887" s="2" t="s">
        <v>122</v>
      </c>
      <c r="N5887" s="2" t="s">
        <v>4096</v>
      </c>
      <c r="O5887" s="2" t="s">
        <v>32</v>
      </c>
      <c r="P5887" s="24">
        <v>0</v>
      </c>
      <c r="Q5887" s="24">
        <v>1</v>
      </c>
      <c r="R5887" s="27" t="s">
        <v>1568</v>
      </c>
      <c r="S5887" s="28" t="s">
        <v>1589</v>
      </c>
      <c r="T5887" s="2" t="s">
        <v>33</v>
      </c>
      <c r="U5887" s="2">
        <v>0</v>
      </c>
      <c r="V5887" s="2" t="s">
        <v>17905</v>
      </c>
      <c r="W5887" s="2" t="s">
        <v>34</v>
      </c>
      <c r="X5887" s="58" t="s">
        <v>5754</v>
      </c>
      <c r="Z5887" s="2">
        <v>412000</v>
      </c>
      <c r="AB5887" s="58">
        <v>46091.737650462965</v>
      </c>
      <c r="AC5887" s="2">
        <v>0</v>
      </c>
      <c r="AD5887" s="104">
        <v>412000</v>
      </c>
      <c r="AE5887" s="2">
        <v>46091.737650462965</v>
      </c>
      <c r="AG5887" s="2">
        <v>109025</v>
      </c>
    </row>
    <row r="5888" spans="1:33" ht="45" x14ac:dyDescent="0.25">
      <c r="A5888" s="2" t="s">
        <v>10462</v>
      </c>
      <c r="B5888" s="2" t="s">
        <v>5760</v>
      </c>
      <c r="C5888" s="2" t="s">
        <v>10463</v>
      </c>
      <c r="F5888" s="2" t="s">
        <v>10464</v>
      </c>
      <c r="G5888" s="2" t="s">
        <v>10465</v>
      </c>
      <c r="H5888" s="2" t="s">
        <v>10466</v>
      </c>
      <c r="I5888" s="2" t="s">
        <v>22537</v>
      </c>
      <c r="J5888" s="2" t="s">
        <v>28</v>
      </c>
      <c r="K5888" s="2" t="s">
        <v>68</v>
      </c>
      <c r="L5888" s="2" t="s">
        <v>215</v>
      </c>
      <c r="M5888" s="2" t="s">
        <v>246</v>
      </c>
      <c r="N5888" s="2" t="s">
        <v>3966</v>
      </c>
      <c r="O5888" s="2" t="s">
        <v>32</v>
      </c>
      <c r="P5888" s="24">
        <v>0</v>
      </c>
      <c r="Q5888" s="24">
        <v>1</v>
      </c>
      <c r="R5888" s="27" t="s">
        <v>1568</v>
      </c>
      <c r="S5888" s="28" t="s">
        <v>1589</v>
      </c>
      <c r="T5888" s="2" t="s">
        <v>33</v>
      </c>
      <c r="U5888" s="2">
        <v>0</v>
      </c>
      <c r="V5888" s="2" t="s">
        <v>19646</v>
      </c>
      <c r="W5888" s="2" t="s">
        <v>34</v>
      </c>
      <c r="X5888" s="58" t="s">
        <v>5789</v>
      </c>
      <c r="Z5888" s="2">
        <v>412000</v>
      </c>
      <c r="AB5888" s="58">
        <v>46088.406087962961</v>
      </c>
      <c r="AC5888" s="2">
        <v>0</v>
      </c>
      <c r="AD5888" s="104">
        <v>412000</v>
      </c>
      <c r="AE5888" s="2">
        <v>46088.406087962961</v>
      </c>
      <c r="AG5888" s="2">
        <v>93121</v>
      </c>
    </row>
    <row r="5889" spans="1:33" ht="45" x14ac:dyDescent="0.25">
      <c r="A5889" s="2" t="s">
        <v>10611</v>
      </c>
      <c r="B5889" s="2" t="s">
        <v>5760</v>
      </c>
      <c r="C5889" s="2" t="s">
        <v>10612</v>
      </c>
      <c r="F5889" s="2" t="s">
        <v>10613</v>
      </c>
      <c r="G5889" s="2" t="s">
        <v>10614</v>
      </c>
      <c r="H5889" s="2" t="s">
        <v>10615</v>
      </c>
      <c r="I5889" s="2" t="s">
        <v>22538</v>
      </c>
      <c r="J5889" s="2" t="s">
        <v>28</v>
      </c>
      <c r="K5889" s="2" t="s">
        <v>68</v>
      </c>
      <c r="L5889" s="2" t="s">
        <v>809</v>
      </c>
      <c r="M5889" s="2" t="s">
        <v>810</v>
      </c>
      <c r="N5889" s="2" t="s">
        <v>3168</v>
      </c>
      <c r="O5889" s="2" t="s">
        <v>32</v>
      </c>
      <c r="P5889" s="24">
        <v>0</v>
      </c>
      <c r="Q5889" s="24">
        <v>1</v>
      </c>
      <c r="R5889" s="27" t="s">
        <v>1568</v>
      </c>
      <c r="S5889" s="28" t="s">
        <v>1589</v>
      </c>
      <c r="T5889" s="2" t="s">
        <v>33</v>
      </c>
      <c r="U5889" s="2">
        <v>0</v>
      </c>
      <c r="V5889" s="2" t="s">
        <v>32611</v>
      </c>
      <c r="W5889" s="2" t="s">
        <v>34</v>
      </c>
      <c r="X5889" s="58" t="s">
        <v>5754</v>
      </c>
      <c r="Z5889" s="2">
        <v>412000</v>
      </c>
      <c r="AB5889" s="58">
        <v>46091.486273148148</v>
      </c>
      <c r="AC5889" s="2">
        <v>0</v>
      </c>
      <c r="AD5889" s="104">
        <v>412000</v>
      </c>
      <c r="AE5889" s="2">
        <v>46091.486273148148</v>
      </c>
      <c r="AG5889" s="2">
        <v>97391</v>
      </c>
    </row>
    <row r="5890" spans="1:33" ht="45" x14ac:dyDescent="0.25">
      <c r="A5890" s="2" t="s">
        <v>10015</v>
      </c>
      <c r="B5890" s="2" t="s">
        <v>5760</v>
      </c>
      <c r="C5890" s="2" t="s">
        <v>10016</v>
      </c>
      <c r="F5890" s="2" t="s">
        <v>2263</v>
      </c>
      <c r="G5890" s="2" t="s">
        <v>3127</v>
      </c>
      <c r="H5890" s="2" t="s">
        <v>3128</v>
      </c>
      <c r="I5890" s="2" t="s">
        <v>22422</v>
      </c>
      <c r="J5890" s="2" t="s">
        <v>28</v>
      </c>
      <c r="K5890" s="2" t="s">
        <v>68</v>
      </c>
      <c r="L5890" s="2" t="s">
        <v>152</v>
      </c>
      <c r="M5890" s="2" t="s">
        <v>153</v>
      </c>
      <c r="N5890" s="2" t="s">
        <v>3118</v>
      </c>
      <c r="O5890" s="2" t="s">
        <v>32</v>
      </c>
      <c r="P5890" s="24">
        <v>0</v>
      </c>
      <c r="Q5890" s="24">
        <v>1</v>
      </c>
      <c r="R5890" s="27" t="s">
        <v>1568</v>
      </c>
      <c r="S5890" s="28" t="s">
        <v>1589</v>
      </c>
      <c r="T5890" s="2" t="s">
        <v>33</v>
      </c>
      <c r="U5890" s="2">
        <v>0</v>
      </c>
      <c r="V5890" s="2" t="s">
        <v>16022</v>
      </c>
      <c r="W5890" s="2" t="s">
        <v>34</v>
      </c>
      <c r="X5890" s="58" t="s">
        <v>5927</v>
      </c>
      <c r="Z5890" s="2">
        <v>412000</v>
      </c>
      <c r="AB5890" s="58">
        <v>46086.685717592591</v>
      </c>
      <c r="AC5890" s="2">
        <v>0</v>
      </c>
      <c r="AD5890" s="104">
        <v>412000</v>
      </c>
      <c r="AE5890" s="2">
        <v>46086.685717592591</v>
      </c>
      <c r="AG5890" s="2">
        <v>76820</v>
      </c>
    </row>
    <row r="5891" spans="1:33" ht="45" x14ac:dyDescent="0.25">
      <c r="A5891" s="2" t="s">
        <v>10915</v>
      </c>
      <c r="B5891" s="2" t="s">
        <v>5760</v>
      </c>
      <c r="C5891" s="2" t="s">
        <v>10916</v>
      </c>
      <c r="F5891" s="2" t="s">
        <v>10917</v>
      </c>
      <c r="G5891" s="2" t="s">
        <v>10918</v>
      </c>
      <c r="H5891" s="2" t="s">
        <v>10919</v>
      </c>
      <c r="I5891" s="2" t="s">
        <v>22539</v>
      </c>
      <c r="J5891" s="2" t="s">
        <v>28</v>
      </c>
      <c r="K5891" s="2" t="s">
        <v>68</v>
      </c>
      <c r="L5891" s="2" t="s">
        <v>398</v>
      </c>
      <c r="M5891" s="2" t="s">
        <v>399</v>
      </c>
      <c r="N5891" s="2" t="s">
        <v>3318</v>
      </c>
      <c r="O5891" s="2" t="s">
        <v>32</v>
      </c>
      <c r="P5891" s="24">
        <v>0</v>
      </c>
      <c r="Q5891" s="24">
        <v>1</v>
      </c>
      <c r="R5891" s="27" t="s">
        <v>1568</v>
      </c>
      <c r="S5891" s="28" t="s">
        <v>1589</v>
      </c>
      <c r="T5891" s="2" t="s">
        <v>33</v>
      </c>
      <c r="U5891" s="2">
        <v>0</v>
      </c>
      <c r="V5891" s="2" t="s">
        <v>19231</v>
      </c>
      <c r="W5891" s="2" t="s">
        <v>34</v>
      </c>
      <c r="X5891" s="58" t="s">
        <v>12666</v>
      </c>
      <c r="Z5891" s="2">
        <v>412000</v>
      </c>
      <c r="AB5891" s="58">
        <v>46092.541550925926</v>
      </c>
      <c r="AC5891" s="2">
        <v>0</v>
      </c>
      <c r="AD5891" s="104">
        <v>412000</v>
      </c>
      <c r="AE5891" s="2">
        <v>46092.541550925926</v>
      </c>
      <c r="AG5891" s="2">
        <v>114804</v>
      </c>
    </row>
    <row r="5892" spans="1:33" ht="45" x14ac:dyDescent="0.25">
      <c r="A5892" s="2" t="s">
        <v>8917</v>
      </c>
      <c r="B5892" s="2" t="s">
        <v>5760</v>
      </c>
      <c r="C5892" s="2" t="s">
        <v>8918</v>
      </c>
      <c r="F5892" s="2" t="s">
        <v>8919</v>
      </c>
      <c r="G5892" s="2" t="s">
        <v>8920</v>
      </c>
      <c r="H5892" s="2" t="s">
        <v>8921</v>
      </c>
      <c r="I5892" s="2" t="s">
        <v>21748</v>
      </c>
      <c r="J5892" s="2" t="s">
        <v>28</v>
      </c>
      <c r="K5892" s="2" t="s">
        <v>51</v>
      </c>
      <c r="L5892" s="2" t="s">
        <v>234</v>
      </c>
      <c r="M5892" s="2" t="s">
        <v>235</v>
      </c>
      <c r="N5892" s="2" t="s">
        <v>4327</v>
      </c>
      <c r="O5892" s="2" t="s">
        <v>37</v>
      </c>
      <c r="P5892" s="24">
        <v>0</v>
      </c>
      <c r="Q5892" s="24">
        <v>0</v>
      </c>
      <c r="R5892" s="27" t="s">
        <v>1578</v>
      </c>
      <c r="S5892" s="28" t="s">
        <v>1589</v>
      </c>
      <c r="T5892" s="2" t="s">
        <v>33</v>
      </c>
      <c r="U5892" s="2">
        <v>0</v>
      </c>
      <c r="V5892" s="2" t="s">
        <v>5927</v>
      </c>
      <c r="W5892" s="2" t="s">
        <v>34</v>
      </c>
      <c r="X5892" s="58" t="s">
        <v>5927</v>
      </c>
      <c r="Y5892" s="2" t="s">
        <v>39</v>
      </c>
      <c r="Z5892" s="2">
        <v>412000</v>
      </c>
      <c r="AA5892" s="2" t="s">
        <v>40</v>
      </c>
      <c r="AB5892" s="58">
        <v>46086.740648148145</v>
      </c>
      <c r="AC5892" s="2">
        <v>0</v>
      </c>
      <c r="AD5892" s="104">
        <v>412000</v>
      </c>
      <c r="AE5892" s="2">
        <v>46086.740648148145</v>
      </c>
      <c r="AG5892" s="2">
        <v>77106</v>
      </c>
    </row>
    <row r="5893" spans="1:33" ht="45" x14ac:dyDescent="0.25">
      <c r="A5893" s="2" t="s">
        <v>11139</v>
      </c>
      <c r="B5893" s="2" t="s">
        <v>5760</v>
      </c>
      <c r="C5893" s="2" t="s">
        <v>11140</v>
      </c>
      <c r="F5893" s="2" t="s">
        <v>10168</v>
      </c>
      <c r="G5893" s="2" t="s">
        <v>10169</v>
      </c>
      <c r="H5893" s="2" t="s">
        <v>10170</v>
      </c>
      <c r="I5893" s="2" t="s">
        <v>22540</v>
      </c>
      <c r="J5893" s="2" t="s">
        <v>28</v>
      </c>
      <c r="K5893" s="2" t="s">
        <v>68</v>
      </c>
      <c r="L5893" s="2" t="s">
        <v>179</v>
      </c>
      <c r="M5893" s="2" t="s">
        <v>180</v>
      </c>
      <c r="N5893" s="2" t="s">
        <v>5303</v>
      </c>
      <c r="O5893" s="2" t="s">
        <v>705</v>
      </c>
      <c r="P5893" s="24">
        <v>0</v>
      </c>
      <c r="Q5893" s="24">
        <v>0</v>
      </c>
      <c r="R5893" s="27" t="s">
        <v>1578</v>
      </c>
      <c r="S5893" s="28" t="s">
        <v>1589</v>
      </c>
      <c r="T5893" s="2" t="s">
        <v>33</v>
      </c>
      <c r="U5893" s="2">
        <v>0</v>
      </c>
      <c r="V5893" s="2" t="s">
        <v>5927</v>
      </c>
      <c r="W5893" s="2" t="s">
        <v>34</v>
      </c>
      <c r="AC5893" s="2">
        <v>0</v>
      </c>
      <c r="AD5893" s="104"/>
    </row>
    <row r="5894" spans="1:33" ht="45" x14ac:dyDescent="0.25">
      <c r="A5894" s="2" t="s">
        <v>7147</v>
      </c>
      <c r="B5894" s="2" t="s">
        <v>5760</v>
      </c>
      <c r="C5894" s="2" t="s">
        <v>7148</v>
      </c>
      <c r="F5894" s="2" t="s">
        <v>7149</v>
      </c>
      <c r="G5894" s="2" t="s">
        <v>7150</v>
      </c>
      <c r="H5894" s="2" t="s">
        <v>7151</v>
      </c>
      <c r="I5894" s="2" t="s">
        <v>20711</v>
      </c>
      <c r="J5894" s="2" t="s">
        <v>28</v>
      </c>
      <c r="K5894" s="2" t="s">
        <v>29</v>
      </c>
      <c r="L5894" s="2" t="s">
        <v>41</v>
      </c>
      <c r="M5894" s="2" t="s">
        <v>42</v>
      </c>
      <c r="N5894" s="2" t="s">
        <v>6935</v>
      </c>
      <c r="O5894" s="2" t="s">
        <v>32</v>
      </c>
      <c r="P5894" s="24">
        <v>0</v>
      </c>
      <c r="Q5894" s="24">
        <v>1</v>
      </c>
      <c r="R5894" s="27" t="s">
        <v>1568</v>
      </c>
      <c r="S5894" s="28" t="s">
        <v>1589</v>
      </c>
      <c r="T5894" s="2" t="s">
        <v>33</v>
      </c>
      <c r="U5894" s="2">
        <v>0</v>
      </c>
      <c r="V5894" s="2" t="s">
        <v>12680</v>
      </c>
      <c r="W5894" s="2" t="s">
        <v>34</v>
      </c>
      <c r="X5894" s="58" t="s">
        <v>5927</v>
      </c>
      <c r="Z5894" s="2">
        <v>412000</v>
      </c>
      <c r="AB5894" s="58">
        <v>46086.360810185186</v>
      </c>
      <c r="AC5894" s="2">
        <v>0</v>
      </c>
      <c r="AD5894" s="104">
        <v>412000</v>
      </c>
      <c r="AE5894" s="2">
        <v>46086.360810185186</v>
      </c>
      <c r="AG5894" s="2">
        <v>75163</v>
      </c>
    </row>
    <row r="5895" spans="1:33" ht="45" x14ac:dyDescent="0.25">
      <c r="A5895" s="2" t="s">
        <v>8752</v>
      </c>
      <c r="B5895" s="2" t="s">
        <v>5760</v>
      </c>
      <c r="C5895" s="2" t="s">
        <v>8753</v>
      </c>
      <c r="F5895" s="2" t="s">
        <v>8754</v>
      </c>
      <c r="G5895" s="2" t="s">
        <v>8755</v>
      </c>
      <c r="H5895" s="2" t="s">
        <v>8756</v>
      </c>
      <c r="I5895" s="2" t="s">
        <v>21862</v>
      </c>
      <c r="J5895" s="2" t="s">
        <v>28</v>
      </c>
      <c r="K5895" s="2" t="s">
        <v>51</v>
      </c>
      <c r="L5895" s="2" t="s">
        <v>59</v>
      </c>
      <c r="M5895" s="2" t="s">
        <v>60</v>
      </c>
      <c r="N5895" s="2" t="s">
        <v>8751</v>
      </c>
      <c r="O5895" s="2" t="s">
        <v>32</v>
      </c>
      <c r="P5895" s="24">
        <v>0</v>
      </c>
      <c r="Q5895" s="24">
        <v>1</v>
      </c>
      <c r="R5895" s="27" t="s">
        <v>1568</v>
      </c>
      <c r="S5895" s="28" t="s">
        <v>1589</v>
      </c>
      <c r="T5895" s="2" t="s">
        <v>33</v>
      </c>
      <c r="U5895" s="2">
        <v>0</v>
      </c>
      <c r="V5895" s="2" t="s">
        <v>20332</v>
      </c>
      <c r="W5895" s="2" t="s">
        <v>34</v>
      </c>
      <c r="X5895" s="58" t="s">
        <v>5760</v>
      </c>
      <c r="Z5895" s="2">
        <v>412000</v>
      </c>
      <c r="AB5895" s="58">
        <v>46085.634479166663</v>
      </c>
      <c r="AC5895" s="2">
        <v>0</v>
      </c>
      <c r="AD5895" s="104">
        <v>412000</v>
      </c>
      <c r="AE5895" s="2">
        <v>46085.634479166663</v>
      </c>
      <c r="AG5895" s="2">
        <v>71917</v>
      </c>
    </row>
    <row r="5896" spans="1:33" ht="45" x14ac:dyDescent="0.25">
      <c r="A5896" s="2" t="s">
        <v>9526</v>
      </c>
      <c r="B5896" s="2" t="s">
        <v>5760</v>
      </c>
      <c r="C5896" s="2" t="s">
        <v>9527</v>
      </c>
      <c r="F5896" s="2" t="s">
        <v>9041</v>
      </c>
      <c r="G5896" s="2" t="s">
        <v>9042</v>
      </c>
      <c r="H5896" s="2" t="s">
        <v>9043</v>
      </c>
      <c r="I5896" s="2" t="s">
        <v>21752</v>
      </c>
      <c r="J5896" s="2" t="s">
        <v>28</v>
      </c>
      <c r="K5896" s="2" t="s">
        <v>51</v>
      </c>
      <c r="L5896" s="2" t="s">
        <v>158</v>
      </c>
      <c r="M5896" s="2" t="s">
        <v>159</v>
      </c>
      <c r="N5896" s="2" t="s">
        <v>4021</v>
      </c>
      <c r="O5896" s="2" t="s">
        <v>705</v>
      </c>
      <c r="P5896" s="24">
        <v>0</v>
      </c>
      <c r="Q5896" s="24">
        <v>0</v>
      </c>
      <c r="R5896" s="27" t="s">
        <v>1578</v>
      </c>
      <c r="S5896" s="28" t="s">
        <v>1589</v>
      </c>
      <c r="T5896" s="2" t="s">
        <v>33</v>
      </c>
      <c r="U5896" s="2">
        <v>0</v>
      </c>
      <c r="V5896" s="2" t="s">
        <v>5760</v>
      </c>
      <c r="W5896" s="2" t="s">
        <v>34</v>
      </c>
      <c r="AC5896" s="2">
        <v>0</v>
      </c>
      <c r="AD5896" s="104"/>
    </row>
    <row r="5897" spans="1:33" ht="45" x14ac:dyDescent="0.25">
      <c r="A5897" s="2" t="s">
        <v>6236</v>
      </c>
      <c r="B5897" s="2" t="s">
        <v>5760</v>
      </c>
      <c r="C5897" s="2" t="s">
        <v>6237</v>
      </c>
      <c r="F5897" s="2" t="s">
        <v>6238</v>
      </c>
      <c r="G5897" s="2" t="s">
        <v>6239</v>
      </c>
      <c r="H5897" s="2" t="s">
        <v>6240</v>
      </c>
      <c r="I5897" s="2" t="s">
        <v>20177</v>
      </c>
      <c r="J5897" s="2" t="s">
        <v>28</v>
      </c>
      <c r="K5897" s="2" t="s">
        <v>173</v>
      </c>
      <c r="L5897" s="2" t="s">
        <v>998</v>
      </c>
      <c r="M5897" s="2" t="s">
        <v>999</v>
      </c>
      <c r="N5897" s="2" t="s">
        <v>4828</v>
      </c>
      <c r="O5897" s="2" t="s">
        <v>32</v>
      </c>
      <c r="P5897" s="24">
        <v>0</v>
      </c>
      <c r="Q5897" s="24">
        <v>1</v>
      </c>
      <c r="R5897" s="27" t="s">
        <v>1568</v>
      </c>
      <c r="S5897" s="28" t="s">
        <v>1589</v>
      </c>
      <c r="T5897" s="2" t="s">
        <v>33</v>
      </c>
      <c r="U5897" s="2">
        <v>0</v>
      </c>
      <c r="V5897" s="2" t="s">
        <v>17884</v>
      </c>
      <c r="W5897" s="2" t="s">
        <v>34</v>
      </c>
      <c r="X5897" s="58" t="s">
        <v>5797</v>
      </c>
      <c r="Z5897" s="2">
        <v>412000</v>
      </c>
      <c r="AB5897" s="58">
        <v>46087.912291666667</v>
      </c>
      <c r="AC5897" s="2">
        <v>0</v>
      </c>
      <c r="AD5897" s="104">
        <v>412000</v>
      </c>
      <c r="AE5897" s="2">
        <v>46087.912291666667</v>
      </c>
      <c r="AG5897" s="2">
        <v>79399</v>
      </c>
    </row>
    <row r="5898" spans="1:33" ht="60" x14ac:dyDescent="0.25">
      <c r="A5898" s="2" t="s">
        <v>11698</v>
      </c>
      <c r="B5898" s="2" t="s">
        <v>5760</v>
      </c>
      <c r="C5898" s="2" t="s">
        <v>11699</v>
      </c>
      <c r="F5898" s="2" t="s">
        <v>11700</v>
      </c>
      <c r="G5898" s="2" t="s">
        <v>11701</v>
      </c>
      <c r="H5898" s="2" t="s">
        <v>11702</v>
      </c>
      <c r="I5898" s="2" t="s">
        <v>22229</v>
      </c>
      <c r="J5898" s="2" t="s">
        <v>28</v>
      </c>
      <c r="K5898" s="2" t="s">
        <v>68</v>
      </c>
      <c r="L5898" s="2" t="s">
        <v>198</v>
      </c>
      <c r="M5898" s="2" t="s">
        <v>199</v>
      </c>
      <c r="N5898" s="2" t="s">
        <v>3285</v>
      </c>
      <c r="O5898" s="2" t="s">
        <v>705</v>
      </c>
      <c r="P5898" s="24">
        <v>0</v>
      </c>
      <c r="Q5898" s="24">
        <v>0</v>
      </c>
      <c r="R5898" s="27" t="s">
        <v>1578</v>
      </c>
      <c r="S5898" s="28" t="s">
        <v>1589</v>
      </c>
      <c r="T5898" s="2" t="s">
        <v>33</v>
      </c>
      <c r="U5898" s="2">
        <v>0</v>
      </c>
      <c r="V5898" s="2" t="s">
        <v>5797</v>
      </c>
      <c r="W5898" s="2" t="s">
        <v>34</v>
      </c>
      <c r="AC5898" s="2">
        <v>0</v>
      </c>
      <c r="AD5898" s="104"/>
    </row>
    <row r="5899" spans="1:33" ht="45" x14ac:dyDescent="0.25">
      <c r="A5899" s="2" t="s">
        <v>8013</v>
      </c>
      <c r="B5899" s="2" t="s">
        <v>5760</v>
      </c>
      <c r="C5899" s="2" t="s">
        <v>8014</v>
      </c>
      <c r="F5899" s="2" t="s">
        <v>8015</v>
      </c>
      <c r="G5899" s="2" t="s">
        <v>8016</v>
      </c>
      <c r="H5899" s="2" t="s">
        <v>8017</v>
      </c>
      <c r="I5899" s="2" t="s">
        <v>21241</v>
      </c>
      <c r="J5899" s="2" t="s">
        <v>28</v>
      </c>
      <c r="K5899" s="2" t="s">
        <v>78</v>
      </c>
      <c r="L5899" s="2" t="s">
        <v>483</v>
      </c>
      <c r="M5899" s="2" t="s">
        <v>484</v>
      </c>
      <c r="N5899" s="2" t="s">
        <v>4003</v>
      </c>
      <c r="O5899" s="2" t="s">
        <v>32</v>
      </c>
      <c r="P5899" s="24">
        <v>0</v>
      </c>
      <c r="Q5899" s="24">
        <v>1</v>
      </c>
      <c r="R5899" s="27" t="s">
        <v>1568</v>
      </c>
      <c r="S5899" s="28" t="s">
        <v>1589</v>
      </c>
      <c r="T5899" s="2" t="s">
        <v>33</v>
      </c>
      <c r="U5899" s="2">
        <v>0</v>
      </c>
      <c r="V5899" s="2" t="s">
        <v>32960</v>
      </c>
      <c r="W5899" s="2" t="s">
        <v>34</v>
      </c>
      <c r="X5899" s="58" t="s">
        <v>5927</v>
      </c>
      <c r="Z5899" s="2">
        <v>412000</v>
      </c>
      <c r="AB5899" s="58">
        <v>46086.640636574077</v>
      </c>
      <c r="AC5899" s="2">
        <v>0</v>
      </c>
      <c r="AD5899" s="104">
        <v>412000</v>
      </c>
      <c r="AE5899" s="2">
        <v>46086.640636574077</v>
      </c>
      <c r="AG5899" s="2">
        <v>77809</v>
      </c>
    </row>
    <row r="5900" spans="1:33" ht="45" x14ac:dyDescent="0.25">
      <c r="A5900" s="2" t="s">
        <v>10816</v>
      </c>
      <c r="B5900" s="2" t="s">
        <v>5760</v>
      </c>
      <c r="C5900" s="2" t="s">
        <v>10817</v>
      </c>
      <c r="F5900" s="2" t="s">
        <v>10787</v>
      </c>
      <c r="G5900" s="2" t="s">
        <v>10788</v>
      </c>
      <c r="H5900" s="2" t="s">
        <v>6766</v>
      </c>
      <c r="I5900" s="2" t="s">
        <v>22541</v>
      </c>
      <c r="J5900" s="2" t="s">
        <v>28</v>
      </c>
      <c r="K5900" s="2" t="s">
        <v>68</v>
      </c>
      <c r="L5900" s="2" t="s">
        <v>215</v>
      </c>
      <c r="M5900" s="2" t="s">
        <v>246</v>
      </c>
      <c r="N5900" s="2" t="s">
        <v>3966</v>
      </c>
      <c r="O5900" s="2" t="s">
        <v>705</v>
      </c>
      <c r="P5900" s="24">
        <v>0</v>
      </c>
      <c r="Q5900" s="24">
        <v>0</v>
      </c>
      <c r="R5900" s="27" t="s">
        <v>1578</v>
      </c>
      <c r="S5900" s="28" t="s">
        <v>1589</v>
      </c>
      <c r="T5900" s="2" t="s">
        <v>33</v>
      </c>
      <c r="U5900" s="2">
        <v>0</v>
      </c>
      <c r="V5900" s="2" t="s">
        <v>5789</v>
      </c>
      <c r="W5900" s="2" t="s">
        <v>34</v>
      </c>
      <c r="AC5900" s="2">
        <v>0</v>
      </c>
      <c r="AD5900" s="104"/>
    </row>
    <row r="5901" spans="1:33" ht="60" x14ac:dyDescent="0.25">
      <c r="A5901" s="2" t="s">
        <v>11553</v>
      </c>
      <c r="B5901" s="2" t="s">
        <v>5760</v>
      </c>
      <c r="C5901" s="2" t="s">
        <v>11554</v>
      </c>
      <c r="F5901" s="2" t="s">
        <v>5621</v>
      </c>
      <c r="G5901" s="2" t="s">
        <v>5622</v>
      </c>
      <c r="H5901" s="2" t="s">
        <v>5623</v>
      </c>
      <c r="I5901" s="2" t="s">
        <v>22542</v>
      </c>
      <c r="J5901" s="2" t="s">
        <v>28</v>
      </c>
      <c r="K5901" s="2" t="s">
        <v>68</v>
      </c>
      <c r="L5901" s="2" t="s">
        <v>398</v>
      </c>
      <c r="M5901" s="2" t="s">
        <v>399</v>
      </c>
      <c r="N5901" s="2" t="s">
        <v>3318</v>
      </c>
      <c r="O5901" s="2" t="s">
        <v>37</v>
      </c>
      <c r="P5901" s="24">
        <v>0</v>
      </c>
      <c r="Q5901" s="24">
        <v>0</v>
      </c>
      <c r="R5901" s="27" t="s">
        <v>1578</v>
      </c>
      <c r="S5901" s="28" t="s">
        <v>1589</v>
      </c>
      <c r="T5901" s="2" t="s">
        <v>33</v>
      </c>
      <c r="U5901" s="2">
        <v>0</v>
      </c>
      <c r="V5901" s="2" t="s">
        <v>28201</v>
      </c>
      <c r="W5901" s="2" t="s">
        <v>34</v>
      </c>
      <c r="X5901" s="58" t="s">
        <v>12666</v>
      </c>
      <c r="Z5901" s="2">
        <v>412000</v>
      </c>
      <c r="AB5901" s="58">
        <v>46092.541250000002</v>
      </c>
      <c r="AC5901" s="2">
        <v>0</v>
      </c>
      <c r="AD5901" s="104">
        <v>412000</v>
      </c>
      <c r="AE5901" s="2">
        <v>46092.541250000002</v>
      </c>
      <c r="AG5901" s="2">
        <v>114807</v>
      </c>
    </row>
    <row r="5902" spans="1:33" ht="45" x14ac:dyDescent="0.25">
      <c r="A5902" s="2" t="s">
        <v>8438</v>
      </c>
      <c r="B5902" s="2" t="s">
        <v>5760</v>
      </c>
      <c r="C5902" s="2" t="s">
        <v>8439</v>
      </c>
      <c r="F5902" s="2" t="s">
        <v>8440</v>
      </c>
      <c r="G5902" s="2" t="s">
        <v>8441</v>
      </c>
      <c r="H5902" s="2" t="s">
        <v>8442</v>
      </c>
      <c r="I5902" s="2" t="s">
        <v>21193</v>
      </c>
      <c r="J5902" s="2" t="s">
        <v>28</v>
      </c>
      <c r="K5902" s="2" t="s">
        <v>78</v>
      </c>
      <c r="L5902" s="2" t="s">
        <v>145</v>
      </c>
      <c r="M5902" s="2" t="s">
        <v>231</v>
      </c>
      <c r="N5902" s="2" t="s">
        <v>4837</v>
      </c>
      <c r="O5902" s="2" t="s">
        <v>705</v>
      </c>
      <c r="P5902" s="24">
        <v>0</v>
      </c>
      <c r="Q5902" s="24">
        <v>0</v>
      </c>
      <c r="R5902" s="27" t="s">
        <v>1578</v>
      </c>
      <c r="S5902" s="28" t="s">
        <v>1589</v>
      </c>
      <c r="T5902" s="2" t="s">
        <v>33</v>
      </c>
      <c r="U5902" s="2">
        <v>0</v>
      </c>
      <c r="V5902" s="2" t="s">
        <v>5927</v>
      </c>
      <c r="W5902" s="2" t="s">
        <v>34</v>
      </c>
      <c r="AC5902" s="2">
        <v>0</v>
      </c>
      <c r="AD5902" s="104"/>
    </row>
    <row r="5903" spans="1:33" ht="45" x14ac:dyDescent="0.25">
      <c r="A5903" s="2" t="s">
        <v>11369</v>
      </c>
      <c r="B5903" s="2" t="s">
        <v>5760</v>
      </c>
      <c r="C5903" s="2" t="s">
        <v>11370</v>
      </c>
      <c r="F5903" s="2" t="s">
        <v>11371</v>
      </c>
      <c r="G5903" s="2" t="s">
        <v>11372</v>
      </c>
      <c r="H5903" s="2" t="s">
        <v>11373</v>
      </c>
      <c r="I5903" s="2" t="s">
        <v>22543</v>
      </c>
      <c r="J5903" s="2" t="s">
        <v>28</v>
      </c>
      <c r="K5903" s="2" t="s">
        <v>68</v>
      </c>
      <c r="L5903" s="2" t="s">
        <v>149</v>
      </c>
      <c r="M5903" s="2" t="s">
        <v>150</v>
      </c>
      <c r="N5903" s="2" t="s">
        <v>3182</v>
      </c>
      <c r="O5903" s="2" t="s">
        <v>705</v>
      </c>
      <c r="P5903" s="24">
        <v>0</v>
      </c>
      <c r="Q5903" s="24">
        <v>0</v>
      </c>
      <c r="R5903" s="27" t="s">
        <v>1578</v>
      </c>
      <c r="S5903" s="28" t="s">
        <v>1589</v>
      </c>
      <c r="T5903" s="2" t="s">
        <v>33</v>
      </c>
      <c r="U5903" s="2">
        <v>0</v>
      </c>
      <c r="V5903" s="2" t="s">
        <v>5789</v>
      </c>
      <c r="W5903" s="2" t="s">
        <v>34</v>
      </c>
      <c r="AC5903" s="2">
        <v>0</v>
      </c>
      <c r="AD5903" s="104"/>
    </row>
    <row r="5904" spans="1:33" ht="45" x14ac:dyDescent="0.25">
      <c r="A5904" s="2" t="s">
        <v>8769</v>
      </c>
      <c r="B5904" s="2" t="s">
        <v>5760</v>
      </c>
      <c r="C5904" s="2" t="s">
        <v>8770</v>
      </c>
      <c r="F5904" s="2" t="s">
        <v>8771</v>
      </c>
      <c r="G5904" s="2" t="s">
        <v>8772</v>
      </c>
      <c r="H5904" s="2" t="s">
        <v>8773</v>
      </c>
      <c r="I5904" s="2" t="s">
        <v>21863</v>
      </c>
      <c r="J5904" s="2" t="s">
        <v>28</v>
      </c>
      <c r="K5904" s="2" t="s">
        <v>51</v>
      </c>
      <c r="L5904" s="2" t="s">
        <v>80</v>
      </c>
      <c r="M5904" s="2" t="s">
        <v>81</v>
      </c>
      <c r="N5904" s="2" t="s">
        <v>4442</v>
      </c>
      <c r="O5904" s="2" t="s">
        <v>32</v>
      </c>
      <c r="P5904" s="24">
        <v>0</v>
      </c>
      <c r="Q5904" s="24">
        <v>1</v>
      </c>
      <c r="R5904" s="27" t="s">
        <v>1568</v>
      </c>
      <c r="S5904" s="28" t="s">
        <v>1589</v>
      </c>
      <c r="T5904" s="2" t="s">
        <v>33</v>
      </c>
      <c r="U5904" s="2">
        <v>0</v>
      </c>
      <c r="V5904" s="2" t="s">
        <v>18001</v>
      </c>
      <c r="W5904" s="2" t="s">
        <v>34</v>
      </c>
      <c r="X5904" s="58" t="s">
        <v>5760</v>
      </c>
      <c r="Z5904" s="2">
        <v>412000</v>
      </c>
      <c r="AB5904" s="58">
        <v>46085.979178240741</v>
      </c>
      <c r="AC5904" s="2">
        <v>0</v>
      </c>
      <c r="AD5904" s="104">
        <v>412000</v>
      </c>
      <c r="AE5904" s="2">
        <v>46085.979178240741</v>
      </c>
      <c r="AG5904" s="2">
        <v>73959</v>
      </c>
    </row>
    <row r="5905" spans="1:33" ht="45" x14ac:dyDescent="0.25">
      <c r="A5905" s="2" t="s">
        <v>11093</v>
      </c>
      <c r="B5905" s="2" t="s">
        <v>5760</v>
      </c>
      <c r="C5905" s="2" t="s">
        <v>11094</v>
      </c>
      <c r="F5905" s="2" t="s">
        <v>11095</v>
      </c>
      <c r="G5905" s="2" t="s">
        <v>11096</v>
      </c>
      <c r="H5905" s="2" t="s">
        <v>11097</v>
      </c>
      <c r="I5905" s="2" t="s">
        <v>22544</v>
      </c>
      <c r="J5905" s="2" t="s">
        <v>28</v>
      </c>
      <c r="K5905" s="2" t="s">
        <v>68</v>
      </c>
      <c r="L5905" s="2" t="s">
        <v>398</v>
      </c>
      <c r="M5905" s="2" t="s">
        <v>399</v>
      </c>
      <c r="N5905" s="2" t="s">
        <v>3318</v>
      </c>
      <c r="O5905" s="2" t="s">
        <v>32</v>
      </c>
      <c r="P5905" s="24">
        <v>0</v>
      </c>
      <c r="Q5905" s="24">
        <v>1</v>
      </c>
      <c r="R5905" s="27" t="s">
        <v>1568</v>
      </c>
      <c r="S5905" s="28" t="s">
        <v>1589</v>
      </c>
      <c r="T5905" s="2" t="s">
        <v>33</v>
      </c>
      <c r="U5905" s="2">
        <v>0</v>
      </c>
      <c r="V5905" s="2" t="s">
        <v>18001</v>
      </c>
      <c r="W5905" s="2" t="s">
        <v>34</v>
      </c>
      <c r="X5905" s="58" t="s">
        <v>12666</v>
      </c>
      <c r="Z5905" s="2">
        <v>412000</v>
      </c>
      <c r="AB5905" s="58">
        <v>46092.541030092594</v>
      </c>
      <c r="AC5905" s="2">
        <v>0</v>
      </c>
      <c r="AD5905" s="104">
        <v>412000</v>
      </c>
      <c r="AE5905" s="2">
        <v>46092.541030092594</v>
      </c>
      <c r="AG5905" s="2">
        <v>114810</v>
      </c>
    </row>
    <row r="5906" spans="1:33" ht="45" x14ac:dyDescent="0.25">
      <c r="A5906" s="2" t="s">
        <v>11064</v>
      </c>
      <c r="B5906" s="2" t="s">
        <v>5760</v>
      </c>
      <c r="C5906" s="2" t="s">
        <v>11065</v>
      </c>
      <c r="F5906" s="2" t="s">
        <v>10519</v>
      </c>
      <c r="G5906" s="2" t="s">
        <v>10520</v>
      </c>
      <c r="H5906" s="2" t="s">
        <v>10521</v>
      </c>
      <c r="I5906" s="2" t="s">
        <v>22545</v>
      </c>
      <c r="J5906" s="2" t="s">
        <v>28</v>
      </c>
      <c r="K5906" s="2" t="s">
        <v>68</v>
      </c>
      <c r="L5906" s="2" t="s">
        <v>220</v>
      </c>
      <c r="M5906" s="2" t="s">
        <v>221</v>
      </c>
      <c r="N5906" s="2" t="s">
        <v>4645</v>
      </c>
      <c r="O5906" s="2" t="s">
        <v>705</v>
      </c>
      <c r="P5906" s="24">
        <v>0</v>
      </c>
      <c r="Q5906" s="24">
        <v>0</v>
      </c>
      <c r="R5906" s="27" t="s">
        <v>1578</v>
      </c>
      <c r="S5906" s="28" t="s">
        <v>1589</v>
      </c>
      <c r="T5906" s="2" t="s">
        <v>33</v>
      </c>
      <c r="U5906" s="2">
        <v>0</v>
      </c>
      <c r="V5906" s="2" t="s">
        <v>5927</v>
      </c>
      <c r="W5906" s="2" t="s">
        <v>34</v>
      </c>
      <c r="AC5906" s="2">
        <v>0</v>
      </c>
      <c r="AD5906" s="104"/>
    </row>
    <row r="5907" spans="1:33" ht="45" x14ac:dyDescent="0.25">
      <c r="A5907" s="2" t="s">
        <v>9594</v>
      </c>
      <c r="B5907" s="2" t="s">
        <v>5760</v>
      </c>
      <c r="C5907" s="2" t="s">
        <v>9595</v>
      </c>
      <c r="F5907" s="2" t="s">
        <v>9596</v>
      </c>
      <c r="G5907" s="2" t="s">
        <v>9597</v>
      </c>
      <c r="H5907" s="2" t="s">
        <v>9598</v>
      </c>
      <c r="I5907" s="2" t="s">
        <v>21864</v>
      </c>
      <c r="J5907" s="2" t="s">
        <v>28</v>
      </c>
      <c r="K5907" s="2" t="s">
        <v>51</v>
      </c>
      <c r="L5907" s="2" t="s">
        <v>498</v>
      </c>
      <c r="M5907" s="2" t="s">
        <v>724</v>
      </c>
      <c r="N5907" s="2" t="s">
        <v>8815</v>
      </c>
      <c r="O5907" s="2" t="s">
        <v>706</v>
      </c>
      <c r="P5907" s="24">
        <v>0</v>
      </c>
      <c r="Q5907" s="24">
        <v>0</v>
      </c>
      <c r="R5907" s="27" t="s">
        <v>1578</v>
      </c>
      <c r="S5907" s="28" t="s">
        <v>1589</v>
      </c>
      <c r="T5907" s="2" t="s">
        <v>33</v>
      </c>
      <c r="U5907" s="2">
        <v>0</v>
      </c>
      <c r="V5907" s="2" t="s">
        <v>5760</v>
      </c>
      <c r="W5907" s="2" t="s">
        <v>34</v>
      </c>
      <c r="AC5907" s="2">
        <v>0</v>
      </c>
      <c r="AD5907" s="104"/>
    </row>
    <row r="5908" spans="1:33" ht="45" x14ac:dyDescent="0.25">
      <c r="A5908" s="2" t="s">
        <v>10965</v>
      </c>
      <c r="B5908" s="2" t="s">
        <v>5760</v>
      </c>
      <c r="C5908" s="2" t="s">
        <v>10966</v>
      </c>
      <c r="F5908" s="2" t="s">
        <v>10967</v>
      </c>
      <c r="G5908" s="2" t="s">
        <v>10968</v>
      </c>
      <c r="H5908" s="2" t="s">
        <v>10969</v>
      </c>
      <c r="I5908" s="2" t="s">
        <v>22546</v>
      </c>
      <c r="J5908" s="2" t="s">
        <v>28</v>
      </c>
      <c r="K5908" s="2" t="s">
        <v>68</v>
      </c>
      <c r="L5908" s="2" t="s">
        <v>1028</v>
      </c>
      <c r="M5908" s="2" t="s">
        <v>1029</v>
      </c>
      <c r="N5908" s="2" t="s">
        <v>3987</v>
      </c>
      <c r="O5908" s="2" t="s">
        <v>32</v>
      </c>
      <c r="P5908" s="24">
        <v>0</v>
      </c>
      <c r="Q5908" s="24">
        <v>2</v>
      </c>
      <c r="R5908" s="27" t="s">
        <v>1568</v>
      </c>
      <c r="S5908" s="28" t="s">
        <v>1589</v>
      </c>
      <c r="T5908" s="2" t="s">
        <v>33</v>
      </c>
      <c r="U5908" s="2">
        <v>0</v>
      </c>
      <c r="V5908" s="2" t="s">
        <v>19646</v>
      </c>
      <c r="W5908" s="2" t="s">
        <v>34</v>
      </c>
      <c r="X5908" s="58" t="s">
        <v>12666</v>
      </c>
      <c r="Z5908" s="2">
        <v>412000</v>
      </c>
      <c r="AB5908" s="58">
        <v>46092.650104166663</v>
      </c>
      <c r="AC5908" s="2">
        <v>0</v>
      </c>
      <c r="AD5908" s="104">
        <v>412000</v>
      </c>
      <c r="AE5908" s="2">
        <v>46092.650104166663</v>
      </c>
      <c r="AG5908" s="2">
        <v>114817</v>
      </c>
    </row>
    <row r="5909" spans="1:33" ht="60" x14ac:dyDescent="0.25">
      <c r="A5909" s="2" t="s">
        <v>11801</v>
      </c>
      <c r="B5909" s="2" t="s">
        <v>5760</v>
      </c>
      <c r="C5909" s="2" t="s">
        <v>11802</v>
      </c>
      <c r="F5909" s="2" t="s">
        <v>11803</v>
      </c>
      <c r="G5909" s="2" t="s">
        <v>11804</v>
      </c>
      <c r="H5909" s="2" t="s">
        <v>11805</v>
      </c>
      <c r="I5909" s="2" t="s">
        <v>22547</v>
      </c>
      <c r="J5909" s="2" t="s">
        <v>28</v>
      </c>
      <c r="K5909" s="2" t="s">
        <v>68</v>
      </c>
      <c r="L5909" s="2" t="s">
        <v>398</v>
      </c>
      <c r="M5909" s="2" t="s">
        <v>399</v>
      </c>
      <c r="N5909" s="2" t="s">
        <v>3318</v>
      </c>
      <c r="O5909" s="2" t="s">
        <v>32</v>
      </c>
      <c r="P5909" s="24">
        <v>0</v>
      </c>
      <c r="Q5909" s="24">
        <v>1</v>
      </c>
      <c r="R5909" s="27" t="s">
        <v>1568</v>
      </c>
      <c r="S5909" s="28" t="s">
        <v>1589</v>
      </c>
      <c r="T5909" s="2" t="s">
        <v>33</v>
      </c>
      <c r="U5909" s="2">
        <v>0</v>
      </c>
      <c r="V5909" s="2" t="s">
        <v>18001</v>
      </c>
      <c r="W5909" s="2" t="s">
        <v>34</v>
      </c>
      <c r="X5909" s="58" t="s">
        <v>12666</v>
      </c>
      <c r="Z5909" s="2">
        <v>412000</v>
      </c>
      <c r="AB5909" s="58">
        <v>46092.541817129626</v>
      </c>
      <c r="AC5909" s="2">
        <v>0</v>
      </c>
      <c r="AD5909" s="104">
        <v>412000</v>
      </c>
      <c r="AE5909" s="2">
        <v>46092.541817129626</v>
      </c>
      <c r="AG5909" s="2">
        <v>114797</v>
      </c>
    </row>
    <row r="5910" spans="1:33" ht="45" x14ac:dyDescent="0.25">
      <c r="A5910" s="2" t="s">
        <v>6077</v>
      </c>
      <c r="B5910" s="2" t="s">
        <v>5760</v>
      </c>
      <c r="C5910" s="2" t="s">
        <v>6078</v>
      </c>
      <c r="F5910" s="2" t="s">
        <v>6079</v>
      </c>
      <c r="G5910" s="2" t="s">
        <v>6080</v>
      </c>
      <c r="H5910" s="2" t="s">
        <v>6081</v>
      </c>
      <c r="I5910" s="2" t="s">
        <v>20133</v>
      </c>
      <c r="J5910" s="2" t="s">
        <v>28</v>
      </c>
      <c r="K5910" s="2" t="s">
        <v>173</v>
      </c>
      <c r="L5910" s="2" t="s">
        <v>174</v>
      </c>
      <c r="M5910" s="2" t="s">
        <v>175</v>
      </c>
      <c r="N5910" s="2" t="s">
        <v>4168</v>
      </c>
      <c r="O5910" s="2" t="s">
        <v>37</v>
      </c>
      <c r="P5910" s="24">
        <v>0</v>
      </c>
      <c r="Q5910" s="24">
        <v>0</v>
      </c>
      <c r="R5910" s="27" t="s">
        <v>1578</v>
      </c>
      <c r="S5910" s="28" t="s">
        <v>1589</v>
      </c>
      <c r="T5910" s="2" t="s">
        <v>33</v>
      </c>
      <c r="U5910" s="2">
        <v>0</v>
      </c>
      <c r="V5910" s="2" t="s">
        <v>24582</v>
      </c>
      <c r="W5910" s="2" t="s">
        <v>34</v>
      </c>
      <c r="X5910" s="58" t="s">
        <v>5927</v>
      </c>
      <c r="Z5910" s="2">
        <v>412000</v>
      </c>
      <c r="AB5910" s="58">
        <v>46086.422326388885</v>
      </c>
      <c r="AC5910" s="2">
        <v>0</v>
      </c>
      <c r="AD5910" s="104">
        <v>412000</v>
      </c>
      <c r="AE5910" s="2">
        <v>46086.422326388885</v>
      </c>
      <c r="AG5910" s="2">
        <v>71287</v>
      </c>
    </row>
    <row r="5911" spans="1:33" ht="45" x14ac:dyDescent="0.25">
      <c r="A5911" s="2" t="s">
        <v>11673</v>
      </c>
      <c r="B5911" s="2" t="s">
        <v>5760</v>
      </c>
      <c r="C5911" s="2" t="s">
        <v>11674</v>
      </c>
      <c r="F5911" s="2" t="s">
        <v>11675</v>
      </c>
      <c r="G5911" s="2" t="s">
        <v>11676</v>
      </c>
      <c r="H5911" s="2" t="s">
        <v>11677</v>
      </c>
      <c r="I5911" s="2" t="s">
        <v>22548</v>
      </c>
      <c r="J5911" s="2" t="s">
        <v>28</v>
      </c>
      <c r="K5911" s="2" t="s">
        <v>68</v>
      </c>
      <c r="L5911" s="2" t="s">
        <v>149</v>
      </c>
      <c r="M5911" s="2" t="s">
        <v>150</v>
      </c>
      <c r="N5911" s="2" t="s">
        <v>3182</v>
      </c>
      <c r="O5911" s="2" t="s">
        <v>32</v>
      </c>
      <c r="P5911" s="24">
        <v>0</v>
      </c>
      <c r="Q5911" s="24">
        <v>2</v>
      </c>
      <c r="R5911" s="27" t="s">
        <v>1568</v>
      </c>
      <c r="S5911" s="28" t="s">
        <v>1589</v>
      </c>
      <c r="T5911" s="2" t="s">
        <v>33</v>
      </c>
      <c r="U5911" s="2">
        <v>0</v>
      </c>
      <c r="V5911" s="2" t="s">
        <v>18533</v>
      </c>
      <c r="W5911" s="2" t="s">
        <v>34</v>
      </c>
      <c r="X5911" s="58" t="s">
        <v>12666</v>
      </c>
      <c r="Z5911" s="2">
        <v>412000</v>
      </c>
      <c r="AB5911" s="58">
        <v>46092.544664351852</v>
      </c>
      <c r="AC5911" s="2">
        <v>0</v>
      </c>
      <c r="AD5911" s="104">
        <v>412000</v>
      </c>
      <c r="AE5911" s="2">
        <v>46092.544664351852</v>
      </c>
      <c r="AG5911" s="2">
        <v>114819</v>
      </c>
    </row>
    <row r="5912" spans="1:33" ht="45" x14ac:dyDescent="0.25">
      <c r="A5912" s="2" t="s">
        <v>6529</v>
      </c>
      <c r="B5912" s="2" t="s">
        <v>5760</v>
      </c>
      <c r="C5912" s="2" t="s">
        <v>6530</v>
      </c>
      <c r="F5912" s="2" t="s">
        <v>6531</v>
      </c>
      <c r="G5912" s="2" t="s">
        <v>6532</v>
      </c>
      <c r="H5912" s="2" t="s">
        <v>6533</v>
      </c>
      <c r="I5912" s="2" t="s">
        <v>19950</v>
      </c>
      <c r="J5912" s="2" t="s">
        <v>28</v>
      </c>
      <c r="K5912" s="2" t="s">
        <v>173</v>
      </c>
      <c r="L5912" s="2" t="s">
        <v>998</v>
      </c>
      <c r="M5912" s="2" t="s">
        <v>999</v>
      </c>
      <c r="N5912" s="2" t="s">
        <v>4828</v>
      </c>
      <c r="O5912" s="2" t="s">
        <v>705</v>
      </c>
      <c r="P5912" s="24">
        <v>0</v>
      </c>
      <c r="Q5912" s="24">
        <v>0</v>
      </c>
      <c r="R5912" s="27" t="s">
        <v>1578</v>
      </c>
      <c r="S5912" s="28" t="s">
        <v>1589</v>
      </c>
      <c r="T5912" s="2" t="s">
        <v>33</v>
      </c>
      <c r="U5912" s="2">
        <v>0</v>
      </c>
      <c r="V5912" s="2" t="s">
        <v>5927</v>
      </c>
      <c r="W5912" s="2" t="s">
        <v>34</v>
      </c>
      <c r="AC5912" s="2">
        <v>0</v>
      </c>
      <c r="AD5912" s="104"/>
    </row>
    <row r="5913" spans="1:33" ht="45" x14ac:dyDescent="0.25">
      <c r="A5913" s="2" t="s">
        <v>10158</v>
      </c>
      <c r="B5913" s="2" t="s">
        <v>5760</v>
      </c>
      <c r="C5913" s="2" t="s">
        <v>10159</v>
      </c>
      <c r="F5913" s="2" t="s">
        <v>10160</v>
      </c>
      <c r="G5913" s="2" t="s">
        <v>10161</v>
      </c>
      <c r="H5913" s="2" t="s">
        <v>6533</v>
      </c>
      <c r="I5913" s="2" t="s">
        <v>22549</v>
      </c>
      <c r="J5913" s="2" t="s">
        <v>28</v>
      </c>
      <c r="K5913" s="2" t="s">
        <v>68</v>
      </c>
      <c r="L5913" s="2" t="s">
        <v>220</v>
      </c>
      <c r="M5913" s="2" t="s">
        <v>221</v>
      </c>
      <c r="N5913" s="2" t="s">
        <v>4645</v>
      </c>
      <c r="O5913" s="2" t="s">
        <v>32</v>
      </c>
      <c r="P5913" s="24">
        <v>0</v>
      </c>
      <c r="Q5913" s="24">
        <v>1</v>
      </c>
      <c r="R5913" s="27" t="s">
        <v>1568</v>
      </c>
      <c r="S5913" s="28" t="s">
        <v>1589</v>
      </c>
      <c r="T5913" s="2" t="s">
        <v>33</v>
      </c>
      <c r="U5913" s="2">
        <v>0</v>
      </c>
      <c r="V5913" s="2" t="s">
        <v>19078</v>
      </c>
      <c r="W5913" s="2" t="s">
        <v>34</v>
      </c>
      <c r="X5913" s="58" t="s">
        <v>5789</v>
      </c>
      <c r="Z5913" s="2">
        <v>412000</v>
      </c>
      <c r="AB5913" s="58">
        <v>46088.922326388885</v>
      </c>
      <c r="AC5913" s="2">
        <v>0</v>
      </c>
      <c r="AD5913" s="104">
        <v>412000</v>
      </c>
      <c r="AE5913" s="2">
        <v>46088.922326388885</v>
      </c>
      <c r="AG5913" s="2">
        <v>80434</v>
      </c>
    </row>
    <row r="5914" spans="1:33" ht="45" x14ac:dyDescent="0.25">
      <c r="A5914" s="2" t="s">
        <v>5971</v>
      </c>
      <c r="B5914" s="2" t="s">
        <v>5760</v>
      </c>
      <c r="C5914" s="2" t="s">
        <v>5972</v>
      </c>
      <c r="F5914" s="2" t="s">
        <v>5973</v>
      </c>
      <c r="G5914" s="2" t="s">
        <v>5974</v>
      </c>
      <c r="H5914" s="2" t="s">
        <v>3280</v>
      </c>
      <c r="I5914" s="2" t="s">
        <v>20178</v>
      </c>
      <c r="J5914" s="2" t="s">
        <v>28</v>
      </c>
      <c r="K5914" s="2" t="s">
        <v>173</v>
      </c>
      <c r="L5914" s="2" t="s">
        <v>190</v>
      </c>
      <c r="M5914" s="2" t="s">
        <v>191</v>
      </c>
      <c r="N5914" s="2" t="s">
        <v>2793</v>
      </c>
      <c r="O5914" s="2" t="s">
        <v>32</v>
      </c>
      <c r="P5914" s="24">
        <v>0</v>
      </c>
      <c r="Q5914" s="24">
        <v>1</v>
      </c>
      <c r="R5914" s="27" t="s">
        <v>1568</v>
      </c>
      <c r="S5914" s="28" t="s">
        <v>1589</v>
      </c>
      <c r="T5914" s="2" t="s">
        <v>33</v>
      </c>
      <c r="U5914" s="2">
        <v>0</v>
      </c>
      <c r="V5914" s="2" t="s">
        <v>16059</v>
      </c>
      <c r="W5914" s="2" t="s">
        <v>34</v>
      </c>
      <c r="X5914" s="58" t="s">
        <v>5760</v>
      </c>
      <c r="Z5914" s="2">
        <v>412000</v>
      </c>
      <c r="AB5914" s="58">
        <v>46085.672361111108</v>
      </c>
      <c r="AC5914" s="2">
        <v>0</v>
      </c>
      <c r="AD5914" s="104">
        <v>412000</v>
      </c>
      <c r="AE5914" s="2">
        <v>46085.672361111108</v>
      </c>
      <c r="AG5914" s="2">
        <v>72063</v>
      </c>
    </row>
    <row r="5915" spans="1:33" ht="45" x14ac:dyDescent="0.25">
      <c r="A5915" s="2" t="s">
        <v>11580</v>
      </c>
      <c r="B5915" s="2" t="s">
        <v>5760</v>
      </c>
      <c r="C5915" s="2" t="s">
        <v>11581</v>
      </c>
      <c r="F5915" s="2" t="s">
        <v>11582</v>
      </c>
      <c r="G5915" s="2" t="s">
        <v>11583</v>
      </c>
      <c r="H5915" s="2" t="s">
        <v>11584</v>
      </c>
      <c r="I5915" s="2" t="s">
        <v>22255</v>
      </c>
      <c r="J5915" s="2" t="s">
        <v>28</v>
      </c>
      <c r="K5915" s="2" t="s">
        <v>68</v>
      </c>
      <c r="L5915" s="2" t="s">
        <v>116</v>
      </c>
      <c r="M5915" s="2" t="s">
        <v>117</v>
      </c>
      <c r="N5915" s="2" t="s">
        <v>4745</v>
      </c>
      <c r="O5915" s="2" t="s">
        <v>32</v>
      </c>
      <c r="P5915" s="24">
        <v>0</v>
      </c>
      <c r="Q5915" s="24">
        <v>1</v>
      </c>
      <c r="R5915" s="27" t="s">
        <v>1568</v>
      </c>
      <c r="S5915" s="28" t="s">
        <v>1589</v>
      </c>
      <c r="T5915" s="2" t="s">
        <v>33</v>
      </c>
      <c r="U5915" s="2">
        <v>0</v>
      </c>
      <c r="V5915" s="2" t="s">
        <v>19231</v>
      </c>
      <c r="W5915" s="2" t="s">
        <v>34</v>
      </c>
      <c r="X5915" s="58" t="s">
        <v>12666</v>
      </c>
      <c r="Z5915" s="2">
        <v>412000</v>
      </c>
      <c r="AB5915" s="58">
        <v>46092.544664351852</v>
      </c>
      <c r="AC5915" s="2">
        <v>0</v>
      </c>
      <c r="AD5915" s="104">
        <v>412000</v>
      </c>
      <c r="AE5915" s="2">
        <v>46092.544664351852</v>
      </c>
      <c r="AG5915" s="2">
        <v>114821</v>
      </c>
    </row>
    <row r="5916" spans="1:33" ht="45" x14ac:dyDescent="0.25">
      <c r="A5916" s="2" t="s">
        <v>11826</v>
      </c>
      <c r="B5916" s="2" t="s">
        <v>5760</v>
      </c>
      <c r="C5916" s="2" t="s">
        <v>11827</v>
      </c>
      <c r="F5916" s="2" t="s">
        <v>11828</v>
      </c>
      <c r="G5916" s="2" t="s">
        <v>11829</v>
      </c>
      <c r="H5916" s="2" t="s">
        <v>11830</v>
      </c>
      <c r="I5916" s="2" t="s">
        <v>22550</v>
      </c>
      <c r="J5916" s="2" t="s">
        <v>28</v>
      </c>
      <c r="K5916" s="2" t="s">
        <v>68</v>
      </c>
      <c r="L5916" s="2" t="s">
        <v>921</v>
      </c>
      <c r="M5916" s="2" t="s">
        <v>922</v>
      </c>
      <c r="N5916" s="2" t="s">
        <v>4282</v>
      </c>
      <c r="O5916" s="2" t="s">
        <v>705</v>
      </c>
      <c r="P5916" s="24">
        <v>0</v>
      </c>
      <c r="Q5916" s="24">
        <v>0</v>
      </c>
      <c r="R5916" s="27" t="s">
        <v>1578</v>
      </c>
      <c r="S5916" s="28" t="s">
        <v>1589</v>
      </c>
      <c r="T5916" s="2" t="s">
        <v>33</v>
      </c>
      <c r="U5916" s="2">
        <v>0</v>
      </c>
      <c r="V5916" s="2" t="s">
        <v>5789</v>
      </c>
      <c r="W5916" s="2" t="s">
        <v>34</v>
      </c>
      <c r="AC5916" s="2">
        <v>0</v>
      </c>
      <c r="AD5916" s="104"/>
    </row>
    <row r="5917" spans="1:33" ht="60" x14ac:dyDescent="0.25">
      <c r="A5917" s="2" t="s">
        <v>11639</v>
      </c>
      <c r="B5917" s="2" t="s">
        <v>5760</v>
      </c>
      <c r="C5917" s="2" t="s">
        <v>11640</v>
      </c>
      <c r="F5917" s="2" t="s">
        <v>11641</v>
      </c>
      <c r="G5917" s="2" t="s">
        <v>11642</v>
      </c>
      <c r="H5917" s="2" t="s">
        <v>11643</v>
      </c>
      <c r="I5917" s="2" t="s">
        <v>22551</v>
      </c>
      <c r="J5917" s="2" t="s">
        <v>28</v>
      </c>
      <c r="K5917" s="2" t="s">
        <v>68</v>
      </c>
      <c r="L5917" s="2" t="s">
        <v>116</v>
      </c>
      <c r="M5917" s="2" t="s">
        <v>117</v>
      </c>
      <c r="N5917" s="2" t="s">
        <v>4745</v>
      </c>
      <c r="O5917" s="2" t="s">
        <v>705</v>
      </c>
      <c r="P5917" s="24">
        <v>0</v>
      </c>
      <c r="Q5917" s="24">
        <v>0</v>
      </c>
      <c r="R5917" s="27" t="s">
        <v>1578</v>
      </c>
      <c r="S5917" s="28" t="s">
        <v>1589</v>
      </c>
      <c r="T5917" s="2" t="s">
        <v>33</v>
      </c>
      <c r="U5917" s="2">
        <v>0</v>
      </c>
      <c r="V5917" s="2" t="s">
        <v>5789</v>
      </c>
      <c r="W5917" s="2" t="s">
        <v>34</v>
      </c>
      <c r="AC5917" s="2">
        <v>0</v>
      </c>
      <c r="AD5917" s="104"/>
    </row>
    <row r="5918" spans="1:33" ht="45" x14ac:dyDescent="0.25">
      <c r="A5918" s="2" t="s">
        <v>9556</v>
      </c>
      <c r="B5918" s="2" t="s">
        <v>5760</v>
      </c>
      <c r="C5918" s="2" t="s">
        <v>9557</v>
      </c>
      <c r="F5918" s="2" t="s">
        <v>9071</v>
      </c>
      <c r="G5918" s="2" t="s">
        <v>9072</v>
      </c>
      <c r="H5918" s="2" t="s">
        <v>9073</v>
      </c>
      <c r="I5918" s="2" t="s">
        <v>21865</v>
      </c>
      <c r="J5918" s="2" t="s">
        <v>28</v>
      </c>
      <c r="K5918" s="2" t="s">
        <v>51</v>
      </c>
      <c r="L5918" s="2" t="s">
        <v>8967</v>
      </c>
      <c r="M5918" s="2" t="s">
        <v>52</v>
      </c>
      <c r="N5918" s="2" t="s">
        <v>8968</v>
      </c>
      <c r="O5918" s="2" t="s">
        <v>705</v>
      </c>
      <c r="P5918" s="24">
        <v>0</v>
      </c>
      <c r="Q5918" s="24">
        <v>0</v>
      </c>
      <c r="R5918" s="27" t="s">
        <v>1578</v>
      </c>
      <c r="S5918" s="28" t="s">
        <v>1589</v>
      </c>
      <c r="T5918" s="2" t="s">
        <v>33</v>
      </c>
      <c r="U5918" s="2">
        <v>0</v>
      </c>
      <c r="V5918" s="2" t="s">
        <v>5927</v>
      </c>
      <c r="W5918" s="2" t="s">
        <v>34</v>
      </c>
      <c r="AC5918" s="2">
        <v>0</v>
      </c>
      <c r="AD5918" s="104"/>
    </row>
    <row r="5919" spans="1:33" ht="45" x14ac:dyDescent="0.25">
      <c r="A5919" s="2" t="s">
        <v>11230</v>
      </c>
      <c r="B5919" s="2" t="s">
        <v>5760</v>
      </c>
      <c r="C5919" s="2" t="s">
        <v>11231</v>
      </c>
      <c r="F5919" s="2" t="s">
        <v>11232</v>
      </c>
      <c r="G5919" s="2" t="s">
        <v>11233</v>
      </c>
      <c r="H5919" s="2" t="s">
        <v>11234</v>
      </c>
      <c r="I5919" s="2" t="s">
        <v>22552</v>
      </c>
      <c r="J5919" s="2" t="s">
        <v>28</v>
      </c>
      <c r="K5919" s="2" t="s">
        <v>68</v>
      </c>
      <c r="L5919" s="2" t="s">
        <v>1028</v>
      </c>
      <c r="M5919" s="2" t="s">
        <v>1029</v>
      </c>
      <c r="N5919" s="2" t="s">
        <v>3987</v>
      </c>
      <c r="O5919" s="2" t="s">
        <v>32</v>
      </c>
      <c r="P5919" s="24">
        <v>0</v>
      </c>
      <c r="Q5919" s="24">
        <v>1</v>
      </c>
      <c r="R5919" s="27" t="s">
        <v>1568</v>
      </c>
      <c r="S5919" s="28" t="s">
        <v>1589</v>
      </c>
      <c r="T5919" s="2" t="s">
        <v>33</v>
      </c>
      <c r="U5919" s="2">
        <v>0</v>
      </c>
      <c r="V5919" s="2" t="s">
        <v>30383</v>
      </c>
      <c r="W5919" s="2" t="s">
        <v>34</v>
      </c>
      <c r="X5919" s="58" t="s">
        <v>12666</v>
      </c>
      <c r="Z5919" s="2">
        <v>412000</v>
      </c>
      <c r="AB5919" s="58">
        <v>46092.644618055558</v>
      </c>
      <c r="AC5919" s="2">
        <v>0</v>
      </c>
      <c r="AD5919" s="104">
        <v>412000</v>
      </c>
      <c r="AE5919" s="2">
        <v>46092.644618055558</v>
      </c>
      <c r="AG5919" s="2">
        <v>114823</v>
      </c>
    </row>
    <row r="5920" spans="1:33" ht="45" x14ac:dyDescent="0.25">
      <c r="A5920" s="2" t="s">
        <v>11253</v>
      </c>
      <c r="B5920" s="2" t="s">
        <v>5760</v>
      </c>
      <c r="C5920" s="2" t="s">
        <v>11254</v>
      </c>
      <c r="F5920" s="2" t="s">
        <v>11255</v>
      </c>
      <c r="G5920" s="2" t="s">
        <v>11256</v>
      </c>
      <c r="H5920" s="2" t="s">
        <v>11257</v>
      </c>
      <c r="I5920" s="2" t="s">
        <v>22553</v>
      </c>
      <c r="J5920" s="2" t="s">
        <v>28</v>
      </c>
      <c r="K5920" s="2" t="s">
        <v>68</v>
      </c>
      <c r="L5920" s="2" t="s">
        <v>116</v>
      </c>
      <c r="M5920" s="2" t="s">
        <v>117</v>
      </c>
      <c r="N5920" s="2" t="s">
        <v>4745</v>
      </c>
      <c r="O5920" s="2" t="s">
        <v>705</v>
      </c>
      <c r="P5920" s="24">
        <v>0</v>
      </c>
      <c r="Q5920" s="24">
        <v>0</v>
      </c>
      <c r="R5920" s="27" t="s">
        <v>1578</v>
      </c>
      <c r="S5920" s="28" t="s">
        <v>1589</v>
      </c>
      <c r="T5920" s="2" t="s">
        <v>33</v>
      </c>
      <c r="U5920" s="2">
        <v>0</v>
      </c>
      <c r="V5920" s="2" t="s">
        <v>5789</v>
      </c>
      <c r="W5920" s="2" t="s">
        <v>34</v>
      </c>
      <c r="AC5920" s="2">
        <v>0</v>
      </c>
      <c r="AD5920" s="104"/>
    </row>
    <row r="5921" spans="1:33" ht="45" x14ac:dyDescent="0.25">
      <c r="A5921" s="2" t="s">
        <v>11016</v>
      </c>
      <c r="B5921" s="2" t="s">
        <v>5760</v>
      </c>
      <c r="C5921" s="2" t="s">
        <v>11017</v>
      </c>
      <c r="F5921" s="2" t="s">
        <v>11018</v>
      </c>
      <c r="G5921" s="2" t="s">
        <v>11019</v>
      </c>
      <c r="H5921" s="2" t="s">
        <v>11020</v>
      </c>
      <c r="I5921" s="2" t="s">
        <v>22554</v>
      </c>
      <c r="J5921" s="2" t="s">
        <v>28</v>
      </c>
      <c r="K5921" s="2" t="s">
        <v>68</v>
      </c>
      <c r="L5921" s="2" t="s">
        <v>10987</v>
      </c>
      <c r="M5921" s="2" t="s">
        <v>197</v>
      </c>
      <c r="N5921" s="2" t="s">
        <v>10988</v>
      </c>
      <c r="O5921" s="2" t="s">
        <v>37</v>
      </c>
      <c r="P5921" s="24">
        <v>0</v>
      </c>
      <c r="Q5921" s="24">
        <v>0</v>
      </c>
      <c r="R5921" s="27" t="s">
        <v>1578</v>
      </c>
      <c r="S5921" s="28" t="s">
        <v>1589</v>
      </c>
      <c r="T5921" s="2" t="s">
        <v>33</v>
      </c>
      <c r="U5921" s="2">
        <v>0</v>
      </c>
      <c r="V5921" s="2" t="s">
        <v>28201</v>
      </c>
      <c r="W5921" s="2" t="s">
        <v>34</v>
      </c>
      <c r="X5921" s="58" t="s">
        <v>12666</v>
      </c>
      <c r="Z5921" s="2">
        <v>412000</v>
      </c>
      <c r="AB5921" s="58">
        <v>46092.774814814817</v>
      </c>
      <c r="AC5921" s="2">
        <v>0</v>
      </c>
      <c r="AD5921" s="104">
        <v>412000</v>
      </c>
      <c r="AE5921" s="2">
        <v>46092.774814814817</v>
      </c>
      <c r="AG5921" s="2">
        <v>114824</v>
      </c>
    </row>
    <row r="5922" spans="1:33" ht="45" x14ac:dyDescent="0.25">
      <c r="A5922" s="2" t="s">
        <v>8767</v>
      </c>
      <c r="B5922" s="2" t="s">
        <v>5760</v>
      </c>
      <c r="C5922" s="2" t="s">
        <v>8768</v>
      </c>
      <c r="F5922" s="2" t="s">
        <v>835</v>
      </c>
      <c r="G5922" s="2" t="s">
        <v>4440</v>
      </c>
      <c r="H5922" s="2" t="s">
        <v>4441</v>
      </c>
      <c r="I5922" s="2" t="s">
        <v>21866</v>
      </c>
      <c r="J5922" s="2" t="s">
        <v>28</v>
      </c>
      <c r="K5922" s="2" t="s">
        <v>51</v>
      </c>
      <c r="L5922" s="2" t="s">
        <v>80</v>
      </c>
      <c r="M5922" s="2" t="s">
        <v>81</v>
      </c>
      <c r="N5922" s="2" t="s">
        <v>4442</v>
      </c>
      <c r="O5922" s="2" t="s">
        <v>32</v>
      </c>
      <c r="P5922" s="24">
        <v>0</v>
      </c>
      <c r="Q5922" s="24">
        <v>2</v>
      </c>
      <c r="R5922" s="27" t="s">
        <v>1568</v>
      </c>
      <c r="S5922" s="28" t="s">
        <v>1589</v>
      </c>
      <c r="T5922" s="2" t="s">
        <v>33</v>
      </c>
      <c r="U5922" s="2">
        <v>0</v>
      </c>
      <c r="V5922" s="2" t="s">
        <v>17683</v>
      </c>
      <c r="W5922" s="2" t="s">
        <v>34</v>
      </c>
      <c r="X5922" s="58" t="s">
        <v>5760</v>
      </c>
      <c r="Z5922" s="2">
        <v>412000</v>
      </c>
      <c r="AB5922" s="58">
        <v>46085.980092592596</v>
      </c>
      <c r="AC5922" s="2">
        <v>0</v>
      </c>
      <c r="AD5922" s="104">
        <v>412000</v>
      </c>
      <c r="AE5922" s="2">
        <v>46085.980092592596</v>
      </c>
      <c r="AG5922" s="2">
        <v>73956</v>
      </c>
    </row>
    <row r="5923" spans="1:33" ht="45" x14ac:dyDescent="0.25">
      <c r="A5923" s="2" t="s">
        <v>9138</v>
      </c>
      <c r="B5923" s="2" t="s">
        <v>5760</v>
      </c>
      <c r="C5923" s="2" t="s">
        <v>9139</v>
      </c>
      <c r="F5923" s="2" t="s">
        <v>9140</v>
      </c>
      <c r="G5923" s="2" t="s">
        <v>9141</v>
      </c>
      <c r="H5923" s="2" t="s">
        <v>9142</v>
      </c>
      <c r="I5923" s="2" t="s">
        <v>21867</v>
      </c>
      <c r="J5923" s="2" t="s">
        <v>28</v>
      </c>
      <c r="K5923" s="2" t="s">
        <v>51</v>
      </c>
      <c r="L5923" s="2" t="s">
        <v>56</v>
      </c>
      <c r="M5923" s="2" t="s">
        <v>9089</v>
      </c>
      <c r="N5923" s="2" t="s">
        <v>9090</v>
      </c>
      <c r="O5923" s="2" t="s">
        <v>32</v>
      </c>
      <c r="P5923" s="24">
        <v>0</v>
      </c>
      <c r="Q5923" s="24">
        <v>2</v>
      </c>
      <c r="R5923" s="27" t="s">
        <v>1568</v>
      </c>
      <c r="S5923" s="28" t="s">
        <v>1589</v>
      </c>
      <c r="T5923" s="2" t="s">
        <v>33</v>
      </c>
      <c r="U5923" s="2">
        <v>0</v>
      </c>
      <c r="V5923" s="2" t="s">
        <v>18533</v>
      </c>
      <c r="W5923" s="2" t="s">
        <v>34</v>
      </c>
      <c r="X5923" s="58" t="s">
        <v>5797</v>
      </c>
      <c r="Z5923" s="2">
        <v>412000</v>
      </c>
      <c r="AB5923" s="58">
        <v>46087.515694444446</v>
      </c>
      <c r="AC5923" s="2">
        <v>0</v>
      </c>
      <c r="AD5923" s="104">
        <v>412000</v>
      </c>
      <c r="AE5923" s="2">
        <v>46087.515694444446</v>
      </c>
      <c r="AG5923" s="2">
        <v>84136</v>
      </c>
    </row>
    <row r="5924" spans="1:33" ht="60" x14ac:dyDescent="0.25">
      <c r="A5924" s="2" t="s">
        <v>8732</v>
      </c>
      <c r="B5924" s="2" t="s">
        <v>5760</v>
      </c>
      <c r="C5924" s="2" t="s">
        <v>8733</v>
      </c>
      <c r="F5924" s="2" t="s">
        <v>8005</v>
      </c>
      <c r="G5924" s="2" t="s">
        <v>8006</v>
      </c>
      <c r="H5924" s="2" t="s">
        <v>8007</v>
      </c>
      <c r="I5924" s="2" t="s">
        <v>21193</v>
      </c>
      <c r="J5924" s="2" t="s">
        <v>28</v>
      </c>
      <c r="K5924" s="2" t="s">
        <v>78</v>
      </c>
      <c r="L5924" s="2" t="s">
        <v>145</v>
      </c>
      <c r="M5924" s="2" t="s">
        <v>231</v>
      </c>
      <c r="N5924" s="2" t="s">
        <v>4837</v>
      </c>
      <c r="O5924" s="2" t="s">
        <v>705</v>
      </c>
      <c r="P5924" s="24">
        <v>0</v>
      </c>
      <c r="Q5924" s="24">
        <v>0</v>
      </c>
      <c r="R5924" s="27" t="s">
        <v>1578</v>
      </c>
      <c r="S5924" s="28" t="s">
        <v>1585</v>
      </c>
      <c r="T5924" s="2" t="s">
        <v>38</v>
      </c>
      <c r="U5924" s="2">
        <v>0</v>
      </c>
      <c r="V5924" s="2" t="s">
        <v>12666</v>
      </c>
      <c r="W5924" s="2" t="s">
        <v>34</v>
      </c>
      <c r="AC5924" s="2">
        <v>0</v>
      </c>
      <c r="AD5924" s="104"/>
    </row>
    <row r="5925" spans="1:33" ht="45" x14ac:dyDescent="0.25">
      <c r="A5925" s="2" t="s">
        <v>11042</v>
      </c>
      <c r="B5925" s="2" t="s">
        <v>5760</v>
      </c>
      <c r="C5925" s="2" t="s">
        <v>11043</v>
      </c>
      <c r="F5925" s="2" t="s">
        <v>11044</v>
      </c>
      <c r="G5925" s="2" t="s">
        <v>11045</v>
      </c>
      <c r="H5925" s="2" t="s">
        <v>11046</v>
      </c>
      <c r="I5925" s="2" t="s">
        <v>22555</v>
      </c>
      <c r="J5925" s="2" t="s">
        <v>28</v>
      </c>
      <c r="K5925" s="2" t="s">
        <v>68</v>
      </c>
      <c r="L5925" s="2" t="s">
        <v>249</v>
      </c>
      <c r="M5925" s="2" t="s">
        <v>250</v>
      </c>
      <c r="N5925" s="2" t="s">
        <v>3600</v>
      </c>
      <c r="O5925" s="2" t="s">
        <v>705</v>
      </c>
      <c r="P5925" s="24">
        <v>0</v>
      </c>
      <c r="Q5925" s="24">
        <v>0</v>
      </c>
      <c r="R5925" s="27" t="s">
        <v>1578</v>
      </c>
      <c r="S5925" s="28" t="s">
        <v>1589</v>
      </c>
      <c r="T5925" s="2" t="s">
        <v>33</v>
      </c>
      <c r="U5925" s="2">
        <v>0</v>
      </c>
      <c r="V5925" s="2" t="s">
        <v>5760</v>
      </c>
      <c r="W5925" s="2" t="s">
        <v>34</v>
      </c>
      <c r="AC5925" s="2">
        <v>0</v>
      </c>
      <c r="AD5925" s="104"/>
    </row>
    <row r="5926" spans="1:33" ht="45" x14ac:dyDescent="0.25">
      <c r="A5926" s="2" t="s">
        <v>9512</v>
      </c>
      <c r="B5926" s="2" t="s">
        <v>5760</v>
      </c>
      <c r="C5926" s="2" t="s">
        <v>9513</v>
      </c>
      <c r="F5926" s="2" t="s">
        <v>9514</v>
      </c>
      <c r="G5926" s="2" t="s">
        <v>9515</v>
      </c>
      <c r="H5926" s="2" t="s">
        <v>9516</v>
      </c>
      <c r="I5926" s="2" t="s">
        <v>21868</v>
      </c>
      <c r="J5926" s="2" t="s">
        <v>28</v>
      </c>
      <c r="K5926" s="2" t="s">
        <v>51</v>
      </c>
      <c r="L5926" s="2" t="s">
        <v>56</v>
      </c>
      <c r="M5926" s="2" t="s">
        <v>9089</v>
      </c>
      <c r="N5926" s="2" t="s">
        <v>9090</v>
      </c>
      <c r="O5926" s="2" t="s">
        <v>706</v>
      </c>
      <c r="P5926" s="24">
        <v>0</v>
      </c>
      <c r="Q5926" s="24">
        <v>0</v>
      </c>
      <c r="R5926" s="27" t="s">
        <v>1578</v>
      </c>
      <c r="S5926" s="28" t="s">
        <v>1589</v>
      </c>
      <c r="T5926" s="2" t="s">
        <v>33</v>
      </c>
      <c r="U5926" s="2">
        <v>0</v>
      </c>
      <c r="V5926" s="2" t="s">
        <v>5927</v>
      </c>
      <c r="W5926" s="2" t="s">
        <v>34</v>
      </c>
      <c r="AC5926" s="2">
        <v>0</v>
      </c>
      <c r="AD5926" s="104"/>
    </row>
    <row r="5927" spans="1:33" ht="45" x14ac:dyDescent="0.25">
      <c r="A5927" s="2" t="s">
        <v>11103</v>
      </c>
      <c r="B5927" s="2" t="s">
        <v>5760</v>
      </c>
      <c r="C5927" s="2" t="s">
        <v>11104</v>
      </c>
      <c r="F5927" s="2" t="s">
        <v>11105</v>
      </c>
      <c r="G5927" s="2" t="s">
        <v>11106</v>
      </c>
      <c r="H5927" s="2" t="s">
        <v>11107</v>
      </c>
      <c r="I5927" s="2" t="s">
        <v>22556</v>
      </c>
      <c r="J5927" s="2" t="s">
        <v>28</v>
      </c>
      <c r="K5927" s="2" t="s">
        <v>68</v>
      </c>
      <c r="L5927" s="2" t="s">
        <v>445</v>
      </c>
      <c r="M5927" s="2" t="s">
        <v>10934</v>
      </c>
      <c r="N5927" s="2" t="s">
        <v>10935</v>
      </c>
      <c r="O5927" s="2" t="s">
        <v>32</v>
      </c>
      <c r="P5927" s="24">
        <v>0</v>
      </c>
      <c r="Q5927" s="24">
        <v>1</v>
      </c>
      <c r="R5927" s="27" t="s">
        <v>1568</v>
      </c>
      <c r="S5927" s="28" t="s">
        <v>1589</v>
      </c>
      <c r="T5927" s="2" t="s">
        <v>33</v>
      </c>
      <c r="U5927" s="2">
        <v>0</v>
      </c>
      <c r="V5927" s="2" t="s">
        <v>32960</v>
      </c>
      <c r="W5927" s="2" t="s">
        <v>34</v>
      </c>
      <c r="X5927" s="58" t="s">
        <v>16022</v>
      </c>
      <c r="Z5927" s="2">
        <v>412000</v>
      </c>
      <c r="AB5927" s="58">
        <v>46097.383159722223</v>
      </c>
      <c r="AC5927" s="2">
        <v>0</v>
      </c>
      <c r="AD5927" s="104">
        <v>412000</v>
      </c>
      <c r="AE5927" s="2">
        <v>46097.383159722223</v>
      </c>
      <c r="AG5927" s="2">
        <v>114825</v>
      </c>
    </row>
    <row r="5928" spans="1:33" ht="45" x14ac:dyDescent="0.25">
      <c r="A5928" s="2" t="s">
        <v>11278</v>
      </c>
      <c r="B5928" s="2" t="s">
        <v>5760</v>
      </c>
      <c r="C5928" s="2" t="s">
        <v>11279</v>
      </c>
      <c r="F5928" s="2" t="s">
        <v>11280</v>
      </c>
      <c r="G5928" s="2" t="s">
        <v>11281</v>
      </c>
      <c r="H5928" s="2" t="s">
        <v>11282</v>
      </c>
      <c r="I5928" s="2" t="s">
        <v>22557</v>
      </c>
      <c r="J5928" s="2" t="s">
        <v>28</v>
      </c>
      <c r="K5928" s="2" t="s">
        <v>68</v>
      </c>
      <c r="L5928" s="2" t="s">
        <v>116</v>
      </c>
      <c r="M5928" s="2" t="s">
        <v>117</v>
      </c>
      <c r="N5928" s="2" t="s">
        <v>4745</v>
      </c>
      <c r="O5928" s="2" t="s">
        <v>32</v>
      </c>
      <c r="P5928" s="24">
        <v>0</v>
      </c>
      <c r="Q5928" s="24">
        <v>1</v>
      </c>
      <c r="R5928" s="27" t="s">
        <v>1568</v>
      </c>
      <c r="S5928" s="28" t="s">
        <v>1589</v>
      </c>
      <c r="T5928" s="2" t="s">
        <v>33</v>
      </c>
      <c r="U5928" s="2">
        <v>0</v>
      </c>
      <c r="V5928" s="2" t="s">
        <v>19646</v>
      </c>
      <c r="W5928" s="2" t="s">
        <v>34</v>
      </c>
      <c r="X5928" s="58" t="s">
        <v>12666</v>
      </c>
      <c r="Z5928" s="2">
        <v>412000</v>
      </c>
      <c r="AB5928" s="58">
        <v>46092.543900462966</v>
      </c>
      <c r="AC5928" s="2">
        <v>0</v>
      </c>
      <c r="AD5928" s="104">
        <v>412000</v>
      </c>
      <c r="AE5928" s="2">
        <v>46092.543900462966</v>
      </c>
      <c r="AG5928" s="2">
        <v>114826</v>
      </c>
    </row>
    <row r="5929" spans="1:33" ht="45" x14ac:dyDescent="0.25">
      <c r="A5929" s="2" t="s">
        <v>9615</v>
      </c>
      <c r="B5929" s="2" t="s">
        <v>5760</v>
      </c>
      <c r="C5929" s="2" t="s">
        <v>9616</v>
      </c>
      <c r="F5929" s="2" t="s">
        <v>9617</v>
      </c>
      <c r="G5929" s="2" t="s">
        <v>9618</v>
      </c>
      <c r="H5929" s="2" t="s">
        <v>9619</v>
      </c>
      <c r="I5929" s="2" t="s">
        <v>21869</v>
      </c>
      <c r="J5929" s="2" t="s">
        <v>28</v>
      </c>
      <c r="K5929" s="2" t="s">
        <v>51</v>
      </c>
      <c r="L5929" s="2" t="s">
        <v>80</v>
      </c>
      <c r="M5929" s="2" t="s">
        <v>81</v>
      </c>
      <c r="N5929" s="2" t="s">
        <v>4442</v>
      </c>
      <c r="O5929" s="2" t="s">
        <v>706</v>
      </c>
      <c r="P5929" s="24">
        <v>0</v>
      </c>
      <c r="Q5929" s="24">
        <v>0</v>
      </c>
      <c r="R5929" s="27" t="s">
        <v>1578</v>
      </c>
      <c r="S5929" s="28" t="s">
        <v>1589</v>
      </c>
      <c r="T5929" s="2" t="s">
        <v>33</v>
      </c>
      <c r="U5929" s="2">
        <v>0</v>
      </c>
      <c r="V5929" s="2" t="s">
        <v>5760</v>
      </c>
      <c r="W5929" s="2" t="s">
        <v>34</v>
      </c>
      <c r="AC5929" s="2">
        <v>0</v>
      </c>
      <c r="AD5929" s="104"/>
    </row>
    <row r="5930" spans="1:33" ht="45" x14ac:dyDescent="0.25">
      <c r="A5930" s="2" t="s">
        <v>10112</v>
      </c>
      <c r="B5930" s="2" t="s">
        <v>5760</v>
      </c>
      <c r="C5930" s="2" t="s">
        <v>10113</v>
      </c>
      <c r="F5930" s="2" t="s">
        <v>10114</v>
      </c>
      <c r="G5930" s="2" t="s">
        <v>10115</v>
      </c>
      <c r="H5930" s="2" t="s">
        <v>10116</v>
      </c>
      <c r="I5930" s="2" t="s">
        <v>22558</v>
      </c>
      <c r="J5930" s="2" t="s">
        <v>28</v>
      </c>
      <c r="K5930" s="2" t="s">
        <v>68</v>
      </c>
      <c r="L5930" s="2" t="s">
        <v>249</v>
      </c>
      <c r="M5930" s="2" t="s">
        <v>250</v>
      </c>
      <c r="N5930" s="2" t="s">
        <v>3600</v>
      </c>
      <c r="O5930" s="2" t="s">
        <v>32</v>
      </c>
      <c r="P5930" s="24">
        <v>0</v>
      </c>
      <c r="Q5930" s="24">
        <v>1</v>
      </c>
      <c r="R5930" s="27" t="s">
        <v>1568</v>
      </c>
      <c r="S5930" s="28" t="s">
        <v>1589</v>
      </c>
      <c r="T5930" s="2" t="s">
        <v>33</v>
      </c>
      <c r="U5930" s="2">
        <v>0</v>
      </c>
      <c r="V5930" s="2" t="s">
        <v>18533</v>
      </c>
      <c r="W5930" s="2" t="s">
        <v>34</v>
      </c>
      <c r="X5930" s="58" t="s">
        <v>5754</v>
      </c>
      <c r="Z5930" s="2">
        <v>412000</v>
      </c>
      <c r="AB5930" s="58">
        <v>46091.332106481481</v>
      </c>
      <c r="AC5930" s="2">
        <v>0</v>
      </c>
      <c r="AD5930" s="104">
        <v>412000</v>
      </c>
      <c r="AE5930" s="2">
        <v>46091.332106481481</v>
      </c>
      <c r="AG5930" s="2">
        <v>76821</v>
      </c>
    </row>
    <row r="5931" spans="1:33" ht="45" x14ac:dyDescent="0.25">
      <c r="A5931" s="2" t="s">
        <v>8969</v>
      </c>
      <c r="B5931" s="2" t="s">
        <v>5760</v>
      </c>
      <c r="C5931" s="2" t="s">
        <v>8970</v>
      </c>
      <c r="F5931" s="2" t="s">
        <v>8971</v>
      </c>
      <c r="G5931" s="2" t="s">
        <v>8972</v>
      </c>
      <c r="H5931" s="2" t="s">
        <v>8973</v>
      </c>
      <c r="I5931" s="2" t="s">
        <v>21870</v>
      </c>
      <c r="J5931" s="2" t="s">
        <v>28</v>
      </c>
      <c r="K5931" s="2" t="s">
        <v>51</v>
      </c>
      <c r="L5931" s="2" t="s">
        <v>413</v>
      </c>
      <c r="M5931" s="2" t="s">
        <v>414</v>
      </c>
      <c r="N5931" s="2" t="s">
        <v>8855</v>
      </c>
      <c r="O5931" s="2" t="s">
        <v>32</v>
      </c>
      <c r="P5931" s="24">
        <v>0</v>
      </c>
      <c r="Q5931" s="24">
        <v>1</v>
      </c>
      <c r="R5931" s="27" t="s">
        <v>1568</v>
      </c>
      <c r="S5931" s="28" t="s">
        <v>1589</v>
      </c>
      <c r="T5931" s="2" t="s">
        <v>33</v>
      </c>
      <c r="U5931" s="2">
        <v>0</v>
      </c>
      <c r="V5931" s="2" t="s">
        <v>19719</v>
      </c>
      <c r="W5931" s="2" t="s">
        <v>34</v>
      </c>
      <c r="X5931" s="58" t="s">
        <v>5927</v>
      </c>
      <c r="Z5931" s="2">
        <v>412000</v>
      </c>
      <c r="AB5931" s="58">
        <v>46086.767847222225</v>
      </c>
      <c r="AC5931" s="2">
        <v>0</v>
      </c>
      <c r="AD5931" s="104">
        <v>412000</v>
      </c>
      <c r="AE5931" s="2">
        <v>46086.767847222225</v>
      </c>
      <c r="AG5931" s="2">
        <v>79651</v>
      </c>
    </row>
    <row r="5932" spans="1:33" ht="45" x14ac:dyDescent="0.25">
      <c r="A5932" s="2" t="s">
        <v>11678</v>
      </c>
      <c r="B5932" s="2" t="s">
        <v>5760</v>
      </c>
      <c r="C5932" s="2" t="s">
        <v>11679</v>
      </c>
      <c r="F5932" s="2" t="s">
        <v>11680</v>
      </c>
      <c r="G5932" s="2" t="s">
        <v>11681</v>
      </c>
      <c r="H5932" s="2" t="s">
        <v>11682</v>
      </c>
      <c r="I5932" s="2" t="s">
        <v>22559</v>
      </c>
      <c r="J5932" s="2" t="s">
        <v>28</v>
      </c>
      <c r="K5932" s="2" t="s">
        <v>68</v>
      </c>
      <c r="L5932" s="2" t="s">
        <v>445</v>
      </c>
      <c r="M5932" s="2" t="s">
        <v>10934</v>
      </c>
      <c r="N5932" s="2" t="s">
        <v>10935</v>
      </c>
      <c r="O5932" s="2" t="s">
        <v>32</v>
      </c>
      <c r="P5932" s="24">
        <v>0</v>
      </c>
      <c r="Q5932" s="24">
        <v>1</v>
      </c>
      <c r="R5932" s="27" t="s">
        <v>1568</v>
      </c>
      <c r="S5932" s="28" t="s">
        <v>1589</v>
      </c>
      <c r="T5932" s="2" t="s">
        <v>33</v>
      </c>
      <c r="U5932" s="2">
        <v>0</v>
      </c>
      <c r="V5932" s="2" t="s">
        <v>17683</v>
      </c>
      <c r="W5932" s="2" t="s">
        <v>34</v>
      </c>
      <c r="X5932" s="58" t="s">
        <v>12674</v>
      </c>
      <c r="Z5932" s="2">
        <v>412000</v>
      </c>
      <c r="AB5932" s="58">
        <v>46094.675694444442</v>
      </c>
      <c r="AC5932" s="2">
        <v>0</v>
      </c>
      <c r="AD5932" s="104">
        <v>412000</v>
      </c>
      <c r="AE5932" s="2">
        <v>46094.675694444442</v>
      </c>
      <c r="AG5932" s="2">
        <v>114827</v>
      </c>
    </row>
    <row r="5933" spans="1:33" ht="45" x14ac:dyDescent="0.25">
      <c r="A5933" s="2" t="s">
        <v>11816</v>
      </c>
      <c r="B5933" s="2" t="s">
        <v>5760</v>
      </c>
      <c r="C5933" s="2" t="s">
        <v>11817</v>
      </c>
      <c r="F5933" s="2" t="s">
        <v>11818</v>
      </c>
      <c r="G5933" s="2" t="s">
        <v>11819</v>
      </c>
      <c r="H5933" s="2" t="s">
        <v>11820</v>
      </c>
      <c r="I5933" s="2" t="s">
        <v>22560</v>
      </c>
      <c r="J5933" s="2" t="s">
        <v>28</v>
      </c>
      <c r="K5933" s="2" t="s">
        <v>68</v>
      </c>
      <c r="L5933" s="2" t="s">
        <v>485</v>
      </c>
      <c r="M5933" s="2" t="s">
        <v>486</v>
      </c>
      <c r="N5933" s="2" t="s">
        <v>5106</v>
      </c>
      <c r="O5933" s="2" t="s">
        <v>705</v>
      </c>
      <c r="P5933" s="24">
        <v>0</v>
      </c>
      <c r="Q5933" s="24">
        <v>0</v>
      </c>
      <c r="R5933" s="27" t="s">
        <v>1578</v>
      </c>
      <c r="S5933" s="28" t="s">
        <v>1589</v>
      </c>
      <c r="T5933" s="2" t="s">
        <v>33</v>
      </c>
      <c r="U5933" s="2">
        <v>0</v>
      </c>
      <c r="V5933" s="2" t="s">
        <v>5927</v>
      </c>
      <c r="W5933" s="2" t="s">
        <v>34</v>
      </c>
      <c r="AC5933" s="2">
        <v>0</v>
      </c>
      <c r="AD5933" s="104"/>
    </row>
    <row r="5934" spans="1:33" ht="45" x14ac:dyDescent="0.25">
      <c r="A5934" s="2" t="s">
        <v>8850</v>
      </c>
      <c r="B5934" s="2" t="s">
        <v>5760</v>
      </c>
      <c r="C5934" s="2" t="s">
        <v>8851</v>
      </c>
      <c r="F5934" s="2" t="s">
        <v>8852</v>
      </c>
      <c r="G5934" s="2" t="s">
        <v>8853</v>
      </c>
      <c r="H5934" s="2" t="s">
        <v>8854</v>
      </c>
      <c r="I5934" s="2" t="s">
        <v>21871</v>
      </c>
      <c r="J5934" s="2" t="s">
        <v>28</v>
      </c>
      <c r="K5934" s="2" t="s">
        <v>51</v>
      </c>
      <c r="L5934" s="2" t="s">
        <v>413</v>
      </c>
      <c r="M5934" s="2" t="s">
        <v>414</v>
      </c>
      <c r="N5934" s="2" t="s">
        <v>8855</v>
      </c>
      <c r="O5934" s="2" t="s">
        <v>32</v>
      </c>
      <c r="P5934" s="24">
        <v>0</v>
      </c>
      <c r="Q5934" s="24">
        <v>2</v>
      </c>
      <c r="R5934" s="27" t="s">
        <v>1568</v>
      </c>
      <c r="S5934" s="28" t="s">
        <v>1589</v>
      </c>
      <c r="T5934" s="2" t="s">
        <v>33</v>
      </c>
      <c r="U5934" s="2">
        <v>0</v>
      </c>
      <c r="V5934" s="2" t="s">
        <v>17884</v>
      </c>
      <c r="W5934" s="2" t="s">
        <v>34</v>
      </c>
      <c r="X5934" s="58" t="s">
        <v>5927</v>
      </c>
      <c r="Z5934" s="2">
        <v>412000</v>
      </c>
      <c r="AB5934" s="58">
        <v>46086.766909722224</v>
      </c>
      <c r="AC5934" s="2">
        <v>0</v>
      </c>
      <c r="AD5934" s="104">
        <v>412000</v>
      </c>
      <c r="AE5934" s="2">
        <v>46086.766909722224</v>
      </c>
      <c r="AG5934" s="2">
        <v>78136</v>
      </c>
    </row>
    <row r="5935" spans="1:33" ht="45" x14ac:dyDescent="0.25">
      <c r="A5935" s="2" t="s">
        <v>10636</v>
      </c>
      <c r="B5935" s="2" t="s">
        <v>5760</v>
      </c>
      <c r="C5935" s="2" t="s">
        <v>10637</v>
      </c>
      <c r="F5935" s="2" t="s">
        <v>10638</v>
      </c>
      <c r="G5935" s="2" t="s">
        <v>10639</v>
      </c>
      <c r="H5935" s="2" t="s">
        <v>5339</v>
      </c>
      <c r="I5935" s="2" t="s">
        <v>22561</v>
      </c>
      <c r="J5935" s="2" t="s">
        <v>28</v>
      </c>
      <c r="K5935" s="2" t="s">
        <v>68</v>
      </c>
      <c r="L5935" s="2" t="s">
        <v>809</v>
      </c>
      <c r="M5935" s="2" t="s">
        <v>810</v>
      </c>
      <c r="N5935" s="2" t="s">
        <v>3168</v>
      </c>
      <c r="O5935" s="2" t="s">
        <v>37</v>
      </c>
      <c r="P5935" s="24">
        <v>0</v>
      </c>
      <c r="Q5935" s="24">
        <v>0</v>
      </c>
      <c r="R5935" s="27" t="s">
        <v>1578</v>
      </c>
      <c r="S5935" s="28" t="s">
        <v>1589</v>
      </c>
      <c r="T5935" s="2" t="s">
        <v>33</v>
      </c>
      <c r="U5935" s="2">
        <v>0</v>
      </c>
      <c r="V5935" s="2" t="s">
        <v>28375</v>
      </c>
      <c r="W5935" s="2" t="s">
        <v>34</v>
      </c>
      <c r="X5935" s="58" t="s">
        <v>5754</v>
      </c>
      <c r="Z5935" s="2">
        <v>412000</v>
      </c>
      <c r="AB5935" s="58">
        <v>46091.487951388888</v>
      </c>
      <c r="AC5935" s="2">
        <v>0</v>
      </c>
      <c r="AD5935" s="104">
        <v>412000</v>
      </c>
      <c r="AE5935" s="2">
        <v>46091.487951388888</v>
      </c>
      <c r="AG5935" s="2">
        <v>97401</v>
      </c>
    </row>
    <row r="5936" spans="1:33" ht="45" x14ac:dyDescent="0.25">
      <c r="A5936" s="2" t="s">
        <v>11150</v>
      </c>
      <c r="B5936" s="2" t="s">
        <v>5760</v>
      </c>
      <c r="C5936" s="2" t="s">
        <v>11151</v>
      </c>
      <c r="F5936" s="2" t="s">
        <v>11152</v>
      </c>
      <c r="G5936" s="2" t="s">
        <v>11153</v>
      </c>
      <c r="H5936" s="2" t="s">
        <v>11154</v>
      </c>
      <c r="I5936" s="2" t="s">
        <v>22562</v>
      </c>
      <c r="J5936" s="2" t="s">
        <v>28</v>
      </c>
      <c r="K5936" s="2" t="s">
        <v>68</v>
      </c>
      <c r="L5936" s="2" t="s">
        <v>445</v>
      </c>
      <c r="M5936" s="2" t="s">
        <v>10934</v>
      </c>
      <c r="N5936" s="2" t="s">
        <v>10935</v>
      </c>
      <c r="O5936" s="2" t="s">
        <v>32</v>
      </c>
      <c r="P5936" s="24">
        <v>0</v>
      </c>
      <c r="Q5936" s="24">
        <v>1</v>
      </c>
      <c r="R5936" s="27" t="s">
        <v>1568</v>
      </c>
      <c r="S5936" s="28" t="s">
        <v>1589</v>
      </c>
      <c r="T5936" s="2" t="s">
        <v>33</v>
      </c>
      <c r="U5936" s="2">
        <v>0</v>
      </c>
      <c r="V5936" s="2" t="s">
        <v>17683</v>
      </c>
      <c r="W5936" s="2" t="s">
        <v>34</v>
      </c>
      <c r="X5936" s="58" t="s">
        <v>12674</v>
      </c>
      <c r="Z5936" s="2">
        <v>412000</v>
      </c>
      <c r="AB5936" s="58">
        <v>46094.675023148149</v>
      </c>
      <c r="AC5936" s="2">
        <v>0</v>
      </c>
      <c r="AD5936" s="104">
        <v>412000</v>
      </c>
      <c r="AE5936" s="2">
        <v>46094.675023148149</v>
      </c>
      <c r="AG5936" s="2">
        <v>114828</v>
      </c>
    </row>
    <row r="5937" spans="1:33" ht="45" x14ac:dyDescent="0.25">
      <c r="A5937" s="2" t="s">
        <v>9738</v>
      </c>
      <c r="B5937" s="2" t="s">
        <v>5760</v>
      </c>
      <c r="C5937" s="2" t="s">
        <v>9739</v>
      </c>
      <c r="F5937" s="2" t="s">
        <v>9740</v>
      </c>
      <c r="G5937" s="2" t="s">
        <v>9741</v>
      </c>
      <c r="H5937" s="2" t="s">
        <v>7733</v>
      </c>
      <c r="I5937" s="2" t="s">
        <v>22034</v>
      </c>
      <c r="J5937" s="2" t="s">
        <v>28</v>
      </c>
      <c r="K5937" s="2" t="s">
        <v>72</v>
      </c>
      <c r="L5937" s="2" t="s">
        <v>450</v>
      </c>
      <c r="M5937" s="2" t="s">
        <v>451</v>
      </c>
      <c r="N5937" s="2" t="s">
        <v>3472</v>
      </c>
      <c r="O5937" s="2" t="s">
        <v>32</v>
      </c>
      <c r="P5937" s="24">
        <v>0</v>
      </c>
      <c r="Q5937" s="24">
        <v>1</v>
      </c>
      <c r="R5937" s="27" t="s">
        <v>1568</v>
      </c>
      <c r="S5937" s="28" t="s">
        <v>1589</v>
      </c>
      <c r="T5937" s="2" t="s">
        <v>33</v>
      </c>
      <c r="U5937" s="2">
        <v>0</v>
      </c>
      <c r="V5937" s="2" t="s">
        <v>16054</v>
      </c>
      <c r="W5937" s="2" t="s">
        <v>34</v>
      </c>
      <c r="X5937" s="58" t="s">
        <v>5760</v>
      </c>
      <c r="Z5937" s="2">
        <v>412000</v>
      </c>
      <c r="AB5937" s="58">
        <v>46085.552094907405</v>
      </c>
      <c r="AC5937" s="2">
        <v>0</v>
      </c>
      <c r="AD5937" s="104">
        <v>412000</v>
      </c>
      <c r="AE5937" s="2">
        <v>46085.552094907405</v>
      </c>
      <c r="AG5937" s="2">
        <v>70925</v>
      </c>
    </row>
    <row r="5938" spans="1:33" ht="45" x14ac:dyDescent="0.25">
      <c r="A5938" s="2" t="s">
        <v>12040</v>
      </c>
      <c r="B5938" s="2" t="s">
        <v>5760</v>
      </c>
      <c r="C5938" s="2" t="s">
        <v>12041</v>
      </c>
      <c r="F5938" s="2" t="s">
        <v>12042</v>
      </c>
      <c r="G5938" s="2" t="s">
        <v>12043</v>
      </c>
      <c r="H5938" s="2" t="s">
        <v>9033</v>
      </c>
      <c r="I5938" s="2" t="s">
        <v>23081</v>
      </c>
      <c r="J5938" s="2" t="s">
        <v>28</v>
      </c>
      <c r="K5938" s="2" t="s">
        <v>61</v>
      </c>
      <c r="L5938" s="2" t="s">
        <v>1226</v>
      </c>
      <c r="M5938" s="2" t="s">
        <v>1227</v>
      </c>
      <c r="N5938" s="2" t="s">
        <v>3253</v>
      </c>
      <c r="O5938" s="2" t="s">
        <v>32</v>
      </c>
      <c r="P5938" s="24">
        <v>0</v>
      </c>
      <c r="Q5938" s="24">
        <v>1</v>
      </c>
      <c r="R5938" s="27" t="s">
        <v>1568</v>
      </c>
      <c r="S5938" s="28" t="s">
        <v>1589</v>
      </c>
      <c r="T5938" s="2" t="s">
        <v>33</v>
      </c>
      <c r="U5938" s="2">
        <v>0</v>
      </c>
      <c r="V5938" s="2" t="s">
        <v>19231</v>
      </c>
      <c r="W5938" s="2" t="s">
        <v>34</v>
      </c>
      <c r="X5938" s="58" t="s">
        <v>5754</v>
      </c>
      <c r="Z5938" s="2">
        <v>412000</v>
      </c>
      <c r="AB5938" s="58">
        <v>46091.746712962966</v>
      </c>
      <c r="AC5938" s="2">
        <v>0</v>
      </c>
      <c r="AD5938" s="104">
        <v>412000</v>
      </c>
      <c r="AE5938" s="2">
        <v>46091.746712962966</v>
      </c>
      <c r="AG5938" s="2">
        <v>105354</v>
      </c>
    </row>
    <row r="5939" spans="1:33" ht="60" x14ac:dyDescent="0.25">
      <c r="A5939" s="2" t="s">
        <v>8902</v>
      </c>
      <c r="B5939" s="2" t="s">
        <v>5760</v>
      </c>
      <c r="C5939" s="2" t="s">
        <v>8903</v>
      </c>
      <c r="F5939" s="2" t="s">
        <v>8904</v>
      </c>
      <c r="G5939" s="2" t="s">
        <v>8905</v>
      </c>
      <c r="H5939" s="2" t="s">
        <v>7754</v>
      </c>
      <c r="I5939" s="2" t="s">
        <v>21872</v>
      </c>
      <c r="J5939" s="2" t="s">
        <v>28</v>
      </c>
      <c r="K5939" s="2" t="s">
        <v>51</v>
      </c>
      <c r="L5939" s="2" t="s">
        <v>413</v>
      </c>
      <c r="M5939" s="2" t="s">
        <v>414</v>
      </c>
      <c r="N5939" s="2" t="s">
        <v>8855</v>
      </c>
      <c r="O5939" s="2" t="s">
        <v>37</v>
      </c>
      <c r="P5939" s="24">
        <v>0</v>
      </c>
      <c r="Q5939" s="24">
        <v>0</v>
      </c>
      <c r="R5939" s="27" t="s">
        <v>1578</v>
      </c>
      <c r="S5939" s="28" t="s">
        <v>1589</v>
      </c>
      <c r="T5939" s="2" t="s">
        <v>33</v>
      </c>
      <c r="U5939" s="2">
        <v>0</v>
      </c>
      <c r="V5939" s="2" t="s">
        <v>24582</v>
      </c>
      <c r="W5939" s="2" t="s">
        <v>34</v>
      </c>
      <c r="X5939" s="58" t="s">
        <v>5927</v>
      </c>
      <c r="Z5939" s="2">
        <v>412000</v>
      </c>
      <c r="AB5939" s="58">
        <v>46086.76730324074</v>
      </c>
      <c r="AC5939" s="2">
        <v>0</v>
      </c>
      <c r="AD5939" s="104">
        <v>412000</v>
      </c>
      <c r="AE5939" s="2">
        <v>46086.76730324074</v>
      </c>
      <c r="AG5939" s="2">
        <v>78140</v>
      </c>
    </row>
    <row r="5940" spans="1:33" ht="45" x14ac:dyDescent="0.25">
      <c r="A5940" s="2" t="s">
        <v>10017</v>
      </c>
      <c r="B5940" s="2" t="s">
        <v>5760</v>
      </c>
      <c r="C5940" s="2" t="s">
        <v>10018</v>
      </c>
      <c r="F5940" s="2" t="s">
        <v>10019</v>
      </c>
      <c r="G5940" s="2" t="s">
        <v>10020</v>
      </c>
      <c r="H5940" s="2" t="s">
        <v>10021</v>
      </c>
      <c r="I5940" s="2" t="s">
        <v>22563</v>
      </c>
      <c r="J5940" s="2" t="s">
        <v>28</v>
      </c>
      <c r="K5940" s="2" t="s">
        <v>68</v>
      </c>
      <c r="L5940" s="2" t="s">
        <v>139</v>
      </c>
      <c r="M5940" s="2" t="s">
        <v>140</v>
      </c>
      <c r="N5940" s="2" t="s">
        <v>4738</v>
      </c>
      <c r="O5940" s="2" t="s">
        <v>32</v>
      </c>
      <c r="P5940" s="24">
        <v>0</v>
      </c>
      <c r="Q5940" s="24">
        <v>1</v>
      </c>
      <c r="R5940" s="27" t="s">
        <v>1568</v>
      </c>
      <c r="S5940" s="28" t="s">
        <v>1589</v>
      </c>
      <c r="T5940" s="2" t="s">
        <v>33</v>
      </c>
      <c r="U5940" s="2">
        <v>0</v>
      </c>
      <c r="V5940" s="2" t="s">
        <v>32611</v>
      </c>
      <c r="W5940" s="2" t="s">
        <v>34</v>
      </c>
      <c r="X5940" s="58" t="s">
        <v>5797</v>
      </c>
      <c r="Z5940" s="2">
        <v>412000</v>
      </c>
      <c r="AB5940" s="58">
        <v>46087.910590277781</v>
      </c>
      <c r="AC5940" s="2">
        <v>0</v>
      </c>
      <c r="AD5940" s="104">
        <v>412000</v>
      </c>
      <c r="AE5940" s="2">
        <v>46087.910590277781</v>
      </c>
      <c r="AG5940" s="2">
        <v>76822</v>
      </c>
    </row>
    <row r="5941" spans="1:33" ht="60" x14ac:dyDescent="0.25">
      <c r="A5941" s="2" t="s">
        <v>11235</v>
      </c>
      <c r="B5941" s="2" t="s">
        <v>5760</v>
      </c>
      <c r="C5941" s="2" t="s">
        <v>11236</v>
      </c>
      <c r="F5941" s="2" t="s">
        <v>11237</v>
      </c>
      <c r="G5941" s="2" t="s">
        <v>11238</v>
      </c>
      <c r="H5941" s="2" t="s">
        <v>11239</v>
      </c>
      <c r="I5941" s="2" t="s">
        <v>22564</v>
      </c>
      <c r="J5941" s="2" t="s">
        <v>28</v>
      </c>
      <c r="K5941" s="2" t="s">
        <v>68</v>
      </c>
      <c r="L5941" s="2" t="s">
        <v>249</v>
      </c>
      <c r="M5941" s="2" t="s">
        <v>250</v>
      </c>
      <c r="N5941" s="2" t="s">
        <v>3600</v>
      </c>
      <c r="O5941" s="2" t="s">
        <v>705</v>
      </c>
      <c r="P5941" s="24">
        <v>0</v>
      </c>
      <c r="Q5941" s="24">
        <v>0</v>
      </c>
      <c r="R5941" s="27" t="s">
        <v>1578</v>
      </c>
      <c r="S5941" s="28" t="s">
        <v>1589</v>
      </c>
      <c r="T5941" s="2" t="s">
        <v>33</v>
      </c>
      <c r="U5941" s="2">
        <v>0</v>
      </c>
      <c r="V5941" s="2" t="s">
        <v>5760</v>
      </c>
      <c r="W5941" s="2" t="s">
        <v>34</v>
      </c>
      <c r="AC5941" s="2">
        <v>0</v>
      </c>
      <c r="AD5941" s="104"/>
    </row>
    <row r="5942" spans="1:33" ht="45" x14ac:dyDescent="0.25">
      <c r="A5942" s="2" t="s">
        <v>11688</v>
      </c>
      <c r="B5942" s="2" t="s">
        <v>5760</v>
      </c>
      <c r="C5942" s="2" t="s">
        <v>11689</v>
      </c>
      <c r="F5942" s="2" t="s">
        <v>11690</v>
      </c>
      <c r="G5942" s="2" t="s">
        <v>11691</v>
      </c>
      <c r="H5942" s="2" t="s">
        <v>11692</v>
      </c>
      <c r="I5942" s="2" t="s">
        <v>22565</v>
      </c>
      <c r="J5942" s="2" t="s">
        <v>28</v>
      </c>
      <c r="K5942" s="2" t="s">
        <v>68</v>
      </c>
      <c r="L5942" s="2" t="s">
        <v>485</v>
      </c>
      <c r="M5942" s="2" t="s">
        <v>486</v>
      </c>
      <c r="N5942" s="2" t="s">
        <v>5106</v>
      </c>
      <c r="O5942" s="2" t="s">
        <v>705</v>
      </c>
      <c r="P5942" s="24">
        <v>0</v>
      </c>
      <c r="Q5942" s="24">
        <v>0</v>
      </c>
      <c r="R5942" s="27" t="s">
        <v>1578</v>
      </c>
      <c r="S5942" s="28" t="s">
        <v>1589</v>
      </c>
      <c r="T5942" s="2" t="s">
        <v>33</v>
      </c>
      <c r="U5942" s="2">
        <v>0</v>
      </c>
      <c r="V5942" s="2" t="s">
        <v>5789</v>
      </c>
      <c r="W5942" s="2" t="s">
        <v>34</v>
      </c>
      <c r="AC5942" s="2">
        <v>0</v>
      </c>
      <c r="AD5942" s="104"/>
    </row>
    <row r="5943" spans="1:33" ht="45" x14ac:dyDescent="0.25">
      <c r="A5943" s="2" t="s">
        <v>11930</v>
      </c>
      <c r="B5943" s="2" t="s">
        <v>5760</v>
      </c>
      <c r="C5943" s="2" t="s">
        <v>11931</v>
      </c>
      <c r="F5943" s="2" t="s">
        <v>11932</v>
      </c>
      <c r="G5943" s="2" t="s">
        <v>11933</v>
      </c>
      <c r="H5943" s="2" t="s">
        <v>11934</v>
      </c>
      <c r="I5943" s="2" t="s">
        <v>23082</v>
      </c>
      <c r="J5943" s="2" t="s">
        <v>28</v>
      </c>
      <c r="K5943" s="2" t="s">
        <v>61</v>
      </c>
      <c r="L5943" s="2" t="s">
        <v>331</v>
      </c>
      <c r="M5943" s="2" t="s">
        <v>332</v>
      </c>
      <c r="N5943" s="2" t="s">
        <v>3563</v>
      </c>
      <c r="O5943" s="2" t="s">
        <v>32</v>
      </c>
      <c r="P5943" s="24">
        <v>0</v>
      </c>
      <c r="Q5943" s="24">
        <v>1</v>
      </c>
      <c r="R5943" s="27" t="s">
        <v>1568</v>
      </c>
      <c r="S5943" s="28" t="s">
        <v>1589</v>
      </c>
      <c r="T5943" s="2" t="s">
        <v>33</v>
      </c>
      <c r="U5943" s="2">
        <v>0</v>
      </c>
      <c r="V5943" s="2" t="s">
        <v>17683</v>
      </c>
      <c r="W5943" s="2" t="s">
        <v>34</v>
      </c>
      <c r="X5943" s="58" t="s">
        <v>5760</v>
      </c>
      <c r="Z5943" s="2">
        <v>412000</v>
      </c>
      <c r="AB5943" s="58">
        <v>46085.556134259263</v>
      </c>
      <c r="AC5943" s="2">
        <v>0</v>
      </c>
      <c r="AD5943" s="104">
        <v>412000</v>
      </c>
      <c r="AE5943" s="2">
        <v>46085.556134259263</v>
      </c>
      <c r="AG5943" s="2">
        <v>70969</v>
      </c>
    </row>
    <row r="5944" spans="1:33" ht="45" x14ac:dyDescent="0.25">
      <c r="A5944" s="2" t="s">
        <v>10930</v>
      </c>
      <c r="B5944" s="2" t="s">
        <v>5760</v>
      </c>
      <c r="C5944" s="2" t="s">
        <v>10931</v>
      </c>
      <c r="F5944" s="2" t="s">
        <v>10932</v>
      </c>
      <c r="G5944" s="2" t="s">
        <v>10933</v>
      </c>
      <c r="H5944" s="2" t="s">
        <v>10736</v>
      </c>
      <c r="I5944" s="2" t="s">
        <v>22566</v>
      </c>
      <c r="J5944" s="2" t="s">
        <v>28</v>
      </c>
      <c r="K5944" s="2" t="s">
        <v>68</v>
      </c>
      <c r="L5944" s="2" t="s">
        <v>445</v>
      </c>
      <c r="M5944" s="2" t="s">
        <v>10934</v>
      </c>
      <c r="N5944" s="2" t="s">
        <v>10935</v>
      </c>
      <c r="O5944" s="2" t="s">
        <v>32</v>
      </c>
      <c r="P5944" s="24">
        <v>0</v>
      </c>
      <c r="Q5944" s="24">
        <v>1</v>
      </c>
      <c r="R5944" s="27" t="s">
        <v>1568</v>
      </c>
      <c r="S5944" s="28" t="s">
        <v>1589</v>
      </c>
      <c r="T5944" s="2" t="s">
        <v>33</v>
      </c>
      <c r="U5944" s="2">
        <v>0</v>
      </c>
      <c r="V5944" s="2" t="s">
        <v>17683</v>
      </c>
      <c r="W5944" s="2" t="s">
        <v>34</v>
      </c>
      <c r="X5944" s="58" t="s">
        <v>12674</v>
      </c>
      <c r="Z5944" s="2">
        <v>412000</v>
      </c>
      <c r="AB5944" s="58">
        <v>46094.674004629633</v>
      </c>
      <c r="AC5944" s="2">
        <v>0</v>
      </c>
      <c r="AD5944" s="104">
        <v>412000</v>
      </c>
      <c r="AE5944" s="2">
        <v>46094.674004629633</v>
      </c>
      <c r="AG5944" s="2">
        <v>114829</v>
      </c>
    </row>
    <row r="5945" spans="1:33" ht="45" x14ac:dyDescent="0.25">
      <c r="A5945" s="2" t="s">
        <v>7896</v>
      </c>
      <c r="B5945" s="2" t="s">
        <v>5760</v>
      </c>
      <c r="C5945" s="2" t="s">
        <v>7897</v>
      </c>
      <c r="F5945" s="2" t="s">
        <v>7898</v>
      </c>
      <c r="G5945" s="2" t="s">
        <v>7899</v>
      </c>
      <c r="H5945" s="2" t="s">
        <v>7900</v>
      </c>
      <c r="I5945" s="2" t="s">
        <v>21301</v>
      </c>
      <c r="J5945" s="2" t="s">
        <v>28</v>
      </c>
      <c r="K5945" s="2" t="s">
        <v>78</v>
      </c>
      <c r="L5945" s="2" t="s">
        <v>306</v>
      </c>
      <c r="M5945" s="2" t="s">
        <v>146</v>
      </c>
      <c r="N5945" s="2" t="s">
        <v>5030</v>
      </c>
      <c r="O5945" s="2" t="s">
        <v>32</v>
      </c>
      <c r="P5945" s="24">
        <v>0</v>
      </c>
      <c r="Q5945" s="24">
        <v>1</v>
      </c>
      <c r="R5945" s="27" t="s">
        <v>1568</v>
      </c>
      <c r="S5945" s="28" t="s">
        <v>1589</v>
      </c>
      <c r="T5945" s="2" t="s">
        <v>33</v>
      </c>
      <c r="U5945" s="2">
        <v>0</v>
      </c>
      <c r="V5945" s="2" t="s">
        <v>20332</v>
      </c>
      <c r="W5945" s="2" t="s">
        <v>34</v>
      </c>
      <c r="X5945" s="58" t="s">
        <v>5760</v>
      </c>
      <c r="Z5945" s="2">
        <v>412000</v>
      </c>
      <c r="AB5945" s="58">
        <v>46085.607905092591</v>
      </c>
      <c r="AC5945" s="2">
        <v>0</v>
      </c>
      <c r="AD5945" s="104">
        <v>412000</v>
      </c>
      <c r="AE5945" s="2">
        <v>46085.607905092591</v>
      </c>
      <c r="AG5945" s="2">
        <v>71701</v>
      </c>
    </row>
    <row r="5946" spans="1:33" ht="45" x14ac:dyDescent="0.25">
      <c r="A5946" s="2" t="s">
        <v>11428</v>
      </c>
      <c r="B5946" s="2" t="s">
        <v>5760</v>
      </c>
      <c r="C5946" s="2" t="s">
        <v>11429</v>
      </c>
      <c r="F5946" s="2" t="s">
        <v>10880</v>
      </c>
      <c r="G5946" s="2" t="s">
        <v>10881</v>
      </c>
      <c r="H5946" s="2" t="s">
        <v>10882</v>
      </c>
      <c r="I5946" s="2" t="s">
        <v>22567</v>
      </c>
      <c r="J5946" s="2" t="s">
        <v>28</v>
      </c>
      <c r="K5946" s="2" t="s">
        <v>68</v>
      </c>
      <c r="L5946" s="2" t="s">
        <v>921</v>
      </c>
      <c r="M5946" s="2" t="s">
        <v>922</v>
      </c>
      <c r="N5946" s="2" t="s">
        <v>4282</v>
      </c>
      <c r="O5946" s="2" t="s">
        <v>705</v>
      </c>
      <c r="P5946" s="24">
        <v>0</v>
      </c>
      <c r="Q5946" s="24">
        <v>0</v>
      </c>
      <c r="R5946" s="27" t="s">
        <v>1578</v>
      </c>
      <c r="S5946" s="28" t="s">
        <v>1589</v>
      </c>
      <c r="T5946" s="2" t="s">
        <v>33</v>
      </c>
      <c r="U5946" s="2">
        <v>0</v>
      </c>
      <c r="V5946" s="2" t="s">
        <v>5789</v>
      </c>
      <c r="W5946" s="2" t="s">
        <v>34</v>
      </c>
      <c r="AC5946" s="2">
        <v>0</v>
      </c>
      <c r="AD5946" s="104"/>
    </row>
    <row r="5947" spans="1:33" ht="45" x14ac:dyDescent="0.25">
      <c r="A5947" s="2" t="s">
        <v>11407</v>
      </c>
      <c r="B5947" s="2" t="s">
        <v>5760</v>
      </c>
      <c r="C5947" s="2" t="s">
        <v>11408</v>
      </c>
      <c r="F5947" s="2" t="s">
        <v>11409</v>
      </c>
      <c r="G5947" s="2" t="s">
        <v>11410</v>
      </c>
      <c r="H5947" s="2" t="s">
        <v>11411</v>
      </c>
      <c r="I5947" s="2" t="s">
        <v>22551</v>
      </c>
      <c r="J5947" s="2" t="s">
        <v>28</v>
      </c>
      <c r="K5947" s="2" t="s">
        <v>68</v>
      </c>
      <c r="L5947" s="2" t="s">
        <v>116</v>
      </c>
      <c r="M5947" s="2" t="s">
        <v>117</v>
      </c>
      <c r="N5947" s="2" t="s">
        <v>4745</v>
      </c>
      <c r="O5947" s="2" t="s">
        <v>37</v>
      </c>
      <c r="P5947" s="24">
        <v>0</v>
      </c>
      <c r="Q5947" s="24">
        <v>0</v>
      </c>
      <c r="R5947" s="27" t="s">
        <v>1578</v>
      </c>
      <c r="S5947" s="28" t="s">
        <v>1589</v>
      </c>
      <c r="T5947" s="2" t="s">
        <v>33</v>
      </c>
      <c r="U5947" s="2">
        <v>0</v>
      </c>
      <c r="V5947" s="2" t="s">
        <v>28201</v>
      </c>
      <c r="W5947" s="2" t="s">
        <v>34</v>
      </c>
      <c r="X5947" s="58" t="s">
        <v>12666</v>
      </c>
      <c r="Z5947" s="2">
        <v>412000</v>
      </c>
      <c r="AB5947" s="58">
        <v>46092.541574074072</v>
      </c>
      <c r="AC5947" s="2">
        <v>0</v>
      </c>
      <c r="AD5947" s="104">
        <v>412000</v>
      </c>
      <c r="AE5947" s="2">
        <v>46092.541574074072</v>
      </c>
      <c r="AG5947" s="2">
        <v>114831</v>
      </c>
    </row>
    <row r="5948" spans="1:33" ht="45" x14ac:dyDescent="0.25">
      <c r="A5948" s="2" t="s">
        <v>11292</v>
      </c>
      <c r="B5948" s="2" t="s">
        <v>5760</v>
      </c>
      <c r="C5948" s="2" t="s">
        <v>11293</v>
      </c>
      <c r="F5948" s="2" t="s">
        <v>11294</v>
      </c>
      <c r="G5948" s="2" t="s">
        <v>11295</v>
      </c>
      <c r="H5948" s="2" t="s">
        <v>11296</v>
      </c>
      <c r="I5948" s="2" t="s">
        <v>22568</v>
      </c>
      <c r="J5948" s="2" t="s">
        <v>28</v>
      </c>
      <c r="K5948" s="2" t="s">
        <v>68</v>
      </c>
      <c r="L5948" s="2" t="s">
        <v>398</v>
      </c>
      <c r="M5948" s="2" t="s">
        <v>399</v>
      </c>
      <c r="N5948" s="2" t="s">
        <v>3318</v>
      </c>
      <c r="O5948" s="2" t="s">
        <v>32</v>
      </c>
      <c r="P5948" s="24">
        <v>0</v>
      </c>
      <c r="Q5948" s="24">
        <v>1</v>
      </c>
      <c r="R5948" s="27" t="s">
        <v>1568</v>
      </c>
      <c r="S5948" s="28" t="s">
        <v>1589</v>
      </c>
      <c r="T5948" s="2" t="s">
        <v>33</v>
      </c>
      <c r="U5948" s="2">
        <v>0</v>
      </c>
      <c r="V5948" s="2" t="s">
        <v>19231</v>
      </c>
      <c r="W5948" s="2" t="s">
        <v>34</v>
      </c>
      <c r="X5948" s="58" t="s">
        <v>12666</v>
      </c>
      <c r="Z5948" s="2">
        <v>412000</v>
      </c>
      <c r="AB5948" s="58">
        <v>46092.536435185182</v>
      </c>
      <c r="AC5948" s="2">
        <v>0</v>
      </c>
      <c r="AD5948" s="104">
        <v>412000</v>
      </c>
      <c r="AE5948" s="2">
        <v>46092.536435185182</v>
      </c>
      <c r="AG5948" s="2">
        <v>114832</v>
      </c>
    </row>
    <row r="5949" spans="1:33" ht="45" x14ac:dyDescent="0.25">
      <c r="A5949" s="2" t="s">
        <v>10818</v>
      </c>
      <c r="B5949" s="2" t="s">
        <v>5760</v>
      </c>
      <c r="C5949" s="2" t="s">
        <v>10819</v>
      </c>
      <c r="F5949" s="2" t="s">
        <v>151</v>
      </c>
      <c r="G5949" s="2" t="s">
        <v>3141</v>
      </c>
      <c r="H5949" s="2" t="s">
        <v>3142</v>
      </c>
      <c r="I5949" s="2" t="s">
        <v>22422</v>
      </c>
      <c r="J5949" s="2" t="s">
        <v>28</v>
      </c>
      <c r="K5949" s="2" t="s">
        <v>68</v>
      </c>
      <c r="L5949" s="2" t="s">
        <v>152</v>
      </c>
      <c r="M5949" s="2" t="s">
        <v>153</v>
      </c>
      <c r="N5949" s="2" t="s">
        <v>3118</v>
      </c>
      <c r="O5949" s="2" t="s">
        <v>705</v>
      </c>
      <c r="P5949" s="24">
        <v>0</v>
      </c>
      <c r="Q5949" s="24">
        <v>0</v>
      </c>
      <c r="R5949" s="27" t="s">
        <v>1578</v>
      </c>
      <c r="S5949" s="28" t="s">
        <v>1589</v>
      </c>
      <c r="T5949" s="2" t="s">
        <v>33</v>
      </c>
      <c r="U5949" s="2">
        <v>0</v>
      </c>
      <c r="V5949" s="2" t="s">
        <v>5760</v>
      </c>
      <c r="W5949" s="2" t="s">
        <v>34</v>
      </c>
      <c r="AC5949" s="2">
        <v>0</v>
      </c>
      <c r="AD5949" s="104"/>
    </row>
    <row r="5950" spans="1:33" ht="45" x14ac:dyDescent="0.25">
      <c r="A5950" s="2" t="s">
        <v>10043</v>
      </c>
      <c r="B5950" s="2" t="s">
        <v>5760</v>
      </c>
      <c r="C5950" s="2" t="s">
        <v>10044</v>
      </c>
      <c r="F5950" s="2" t="s">
        <v>10045</v>
      </c>
      <c r="G5950" s="2" t="s">
        <v>10046</v>
      </c>
      <c r="H5950" s="2" t="s">
        <v>10047</v>
      </c>
      <c r="I5950" s="2" t="s">
        <v>22569</v>
      </c>
      <c r="J5950" s="2" t="s">
        <v>28</v>
      </c>
      <c r="K5950" s="2" t="s">
        <v>68</v>
      </c>
      <c r="L5950" s="2" t="s">
        <v>249</v>
      </c>
      <c r="M5950" s="2" t="s">
        <v>250</v>
      </c>
      <c r="N5950" s="2" t="s">
        <v>3600</v>
      </c>
      <c r="O5950" s="2" t="s">
        <v>32</v>
      </c>
      <c r="P5950" s="24">
        <v>0</v>
      </c>
      <c r="Q5950" s="24">
        <v>1</v>
      </c>
      <c r="R5950" s="27" t="s">
        <v>1568</v>
      </c>
      <c r="S5950" s="28" t="s">
        <v>1589</v>
      </c>
      <c r="T5950" s="2" t="s">
        <v>33</v>
      </c>
      <c r="U5950" s="2">
        <v>0</v>
      </c>
      <c r="V5950" s="2" t="s">
        <v>18533</v>
      </c>
      <c r="W5950" s="2" t="s">
        <v>34</v>
      </c>
      <c r="X5950" s="58" t="s">
        <v>5754</v>
      </c>
      <c r="Z5950" s="2">
        <v>412000</v>
      </c>
      <c r="AB5950" s="58">
        <v>46091.448136574072</v>
      </c>
      <c r="AC5950" s="2">
        <v>0</v>
      </c>
      <c r="AD5950" s="104">
        <v>412000</v>
      </c>
      <c r="AE5950" s="2">
        <v>46091.448136574072</v>
      </c>
      <c r="AG5950" s="2">
        <v>76823</v>
      </c>
    </row>
    <row r="5951" spans="1:33" ht="45" x14ac:dyDescent="0.25">
      <c r="A5951" s="2" t="s">
        <v>7181</v>
      </c>
      <c r="B5951" s="2" t="s">
        <v>5760</v>
      </c>
      <c r="C5951" s="2" t="s">
        <v>7182</v>
      </c>
      <c r="F5951" s="2" t="s">
        <v>7183</v>
      </c>
      <c r="G5951" s="2" t="s">
        <v>7184</v>
      </c>
      <c r="H5951" s="2" t="s">
        <v>7185</v>
      </c>
      <c r="I5951" s="2" t="s">
        <v>20712</v>
      </c>
      <c r="J5951" s="2" t="s">
        <v>28</v>
      </c>
      <c r="K5951" s="2" t="s">
        <v>29</v>
      </c>
      <c r="L5951" s="2" t="s">
        <v>243</v>
      </c>
      <c r="M5951" s="2" t="s">
        <v>404</v>
      </c>
      <c r="N5951" s="2" t="s">
        <v>7186</v>
      </c>
      <c r="O5951" s="2" t="s">
        <v>32</v>
      </c>
      <c r="P5951" s="24">
        <v>0</v>
      </c>
      <c r="Q5951" s="24">
        <v>1</v>
      </c>
      <c r="R5951" s="27" t="s">
        <v>1568</v>
      </c>
      <c r="S5951" s="28" t="s">
        <v>1589</v>
      </c>
      <c r="T5951" s="2" t="s">
        <v>33</v>
      </c>
      <c r="U5951" s="2">
        <v>0</v>
      </c>
      <c r="V5951" s="2" t="s">
        <v>17884</v>
      </c>
      <c r="W5951" s="2" t="s">
        <v>34</v>
      </c>
      <c r="X5951" s="58" t="s">
        <v>12657</v>
      </c>
      <c r="Z5951" s="2">
        <v>412000</v>
      </c>
      <c r="AB5951" s="58">
        <v>46089.959699074076</v>
      </c>
      <c r="AC5951" s="2">
        <v>0</v>
      </c>
      <c r="AD5951" s="104">
        <v>412000</v>
      </c>
      <c r="AE5951" s="2">
        <v>46089.959699074076</v>
      </c>
      <c r="AG5951" s="2">
        <v>81984</v>
      </c>
    </row>
    <row r="5952" spans="1:33" ht="45" x14ac:dyDescent="0.25">
      <c r="A5952" s="2" t="s">
        <v>9549</v>
      </c>
      <c r="B5952" s="2" t="s">
        <v>5760</v>
      </c>
      <c r="C5952" s="2" t="s">
        <v>9550</v>
      </c>
      <c r="F5952" s="2" t="s">
        <v>9551</v>
      </c>
      <c r="G5952" s="2" t="s">
        <v>9552</v>
      </c>
      <c r="H5952" s="2" t="s">
        <v>9553</v>
      </c>
      <c r="I5952" s="2" t="s">
        <v>21873</v>
      </c>
      <c r="J5952" s="2" t="s">
        <v>28</v>
      </c>
      <c r="K5952" s="2" t="s">
        <v>51</v>
      </c>
      <c r="L5952" s="2" t="s">
        <v>498</v>
      </c>
      <c r="M5952" s="2" t="s">
        <v>724</v>
      </c>
      <c r="N5952" s="2" t="s">
        <v>8815</v>
      </c>
      <c r="O5952" s="2" t="s">
        <v>706</v>
      </c>
      <c r="P5952" s="24">
        <v>0</v>
      </c>
      <c r="Q5952" s="24">
        <v>0</v>
      </c>
      <c r="R5952" s="27" t="s">
        <v>1578</v>
      </c>
      <c r="S5952" s="28" t="s">
        <v>1589</v>
      </c>
      <c r="T5952" s="2" t="s">
        <v>33</v>
      </c>
      <c r="U5952" s="2">
        <v>0</v>
      </c>
      <c r="V5952" s="2" t="s">
        <v>5760</v>
      </c>
      <c r="W5952" s="2" t="s">
        <v>34</v>
      </c>
      <c r="AC5952" s="2">
        <v>0</v>
      </c>
      <c r="AD5952" s="104"/>
    </row>
    <row r="5953" spans="1:33" ht="45" x14ac:dyDescent="0.25">
      <c r="A5953" s="2" t="s">
        <v>8578</v>
      </c>
      <c r="B5953" s="2" t="s">
        <v>5760</v>
      </c>
      <c r="C5953" s="2" t="s">
        <v>8579</v>
      </c>
      <c r="F5953" s="2" t="s">
        <v>8580</v>
      </c>
      <c r="G5953" s="2" t="s">
        <v>8581</v>
      </c>
      <c r="H5953" s="2" t="s">
        <v>8582</v>
      </c>
      <c r="I5953" s="2" t="s">
        <v>21302</v>
      </c>
      <c r="J5953" s="2" t="s">
        <v>28</v>
      </c>
      <c r="K5953" s="2" t="s">
        <v>78</v>
      </c>
      <c r="L5953" s="2" t="s">
        <v>306</v>
      </c>
      <c r="M5953" s="2" t="s">
        <v>146</v>
      </c>
      <c r="N5953" s="2" t="s">
        <v>5030</v>
      </c>
      <c r="O5953" s="2" t="s">
        <v>705</v>
      </c>
      <c r="P5953" s="24">
        <v>0</v>
      </c>
      <c r="Q5953" s="24">
        <v>0</v>
      </c>
      <c r="R5953" s="27" t="s">
        <v>1578</v>
      </c>
      <c r="S5953" s="28" t="s">
        <v>1589</v>
      </c>
      <c r="T5953" s="2" t="s">
        <v>33</v>
      </c>
      <c r="U5953" s="2">
        <v>0</v>
      </c>
      <c r="V5953" s="2" t="s">
        <v>5760</v>
      </c>
      <c r="W5953" s="2" t="s">
        <v>34</v>
      </c>
      <c r="AC5953" s="2">
        <v>0</v>
      </c>
      <c r="AD5953" s="104"/>
    </row>
    <row r="5954" spans="1:33" ht="45" x14ac:dyDescent="0.25">
      <c r="A5954" s="2" t="s">
        <v>11435</v>
      </c>
      <c r="B5954" s="2" t="s">
        <v>5760</v>
      </c>
      <c r="C5954" s="2" t="s">
        <v>11436</v>
      </c>
      <c r="F5954" s="2" t="s">
        <v>11437</v>
      </c>
      <c r="G5954" s="2" t="s">
        <v>11438</v>
      </c>
      <c r="H5954" s="2" t="s">
        <v>11439</v>
      </c>
      <c r="I5954" s="2" t="s">
        <v>22570</v>
      </c>
      <c r="J5954" s="2" t="s">
        <v>28</v>
      </c>
      <c r="K5954" s="2" t="s">
        <v>68</v>
      </c>
      <c r="L5954" s="2" t="s">
        <v>445</v>
      </c>
      <c r="M5954" s="2" t="s">
        <v>10934</v>
      </c>
      <c r="N5954" s="2" t="s">
        <v>10935</v>
      </c>
      <c r="O5954" s="2" t="s">
        <v>32</v>
      </c>
      <c r="P5954" s="24">
        <v>0</v>
      </c>
      <c r="Q5954" s="24">
        <v>1</v>
      </c>
      <c r="R5954" s="27" t="s">
        <v>1568</v>
      </c>
      <c r="S5954" s="28" t="s">
        <v>1589</v>
      </c>
      <c r="T5954" s="2" t="s">
        <v>33</v>
      </c>
      <c r="U5954" s="2">
        <v>0</v>
      </c>
      <c r="V5954" s="2" t="s">
        <v>19646</v>
      </c>
      <c r="W5954" s="2" t="s">
        <v>34</v>
      </c>
      <c r="X5954" s="58" t="s">
        <v>12674</v>
      </c>
      <c r="Z5954" s="2">
        <v>412000</v>
      </c>
      <c r="AB5954" s="58">
        <v>46094.673206018517</v>
      </c>
      <c r="AC5954" s="2">
        <v>0</v>
      </c>
      <c r="AD5954" s="104">
        <v>412000</v>
      </c>
      <c r="AE5954" s="2">
        <v>46094.673206018517</v>
      </c>
      <c r="AG5954" s="2">
        <v>114893</v>
      </c>
    </row>
    <row r="5955" spans="1:33" ht="45" x14ac:dyDescent="0.25">
      <c r="A5955" s="2" t="s">
        <v>11831</v>
      </c>
      <c r="B5955" s="2" t="s">
        <v>5760</v>
      </c>
      <c r="C5955" s="2" t="s">
        <v>11832</v>
      </c>
      <c r="F5955" s="2" t="s">
        <v>11833</v>
      </c>
      <c r="G5955" s="2" t="s">
        <v>11834</v>
      </c>
      <c r="H5955" s="2" t="s">
        <v>11835</v>
      </c>
      <c r="I5955" s="2" t="s">
        <v>22571</v>
      </c>
      <c r="J5955" s="2" t="s">
        <v>28</v>
      </c>
      <c r="K5955" s="2" t="s">
        <v>68</v>
      </c>
      <c r="L5955" s="2" t="s">
        <v>485</v>
      </c>
      <c r="M5955" s="2" t="s">
        <v>486</v>
      </c>
      <c r="N5955" s="2" t="s">
        <v>5106</v>
      </c>
      <c r="O5955" s="2" t="s">
        <v>706</v>
      </c>
      <c r="P5955" s="24">
        <v>0</v>
      </c>
      <c r="Q5955" s="24">
        <v>0</v>
      </c>
      <c r="R5955" s="27" t="s">
        <v>1578</v>
      </c>
      <c r="S5955" s="28" t="s">
        <v>1589</v>
      </c>
      <c r="T5955" s="2" t="s">
        <v>33</v>
      </c>
      <c r="U5955" s="2">
        <v>0</v>
      </c>
      <c r="V5955" s="2" t="s">
        <v>5789</v>
      </c>
      <c r="W5955" s="2" t="s">
        <v>34</v>
      </c>
      <c r="AC5955" s="2">
        <v>0</v>
      </c>
      <c r="AD5955" s="104"/>
    </row>
    <row r="5956" spans="1:33" ht="45" x14ac:dyDescent="0.25">
      <c r="A5956" s="2" t="s">
        <v>7187</v>
      </c>
      <c r="B5956" s="2" t="s">
        <v>5760</v>
      </c>
      <c r="C5956" s="2" t="s">
        <v>7188</v>
      </c>
      <c r="F5956" s="2" t="s">
        <v>7189</v>
      </c>
      <c r="G5956" s="2" t="s">
        <v>7190</v>
      </c>
      <c r="H5956" s="2" t="s">
        <v>7191</v>
      </c>
      <c r="I5956" s="2" t="s">
        <v>20713</v>
      </c>
      <c r="J5956" s="2" t="s">
        <v>28</v>
      </c>
      <c r="K5956" s="2" t="s">
        <v>29</v>
      </c>
      <c r="L5956" s="2" t="s">
        <v>243</v>
      </c>
      <c r="M5956" s="2" t="s">
        <v>404</v>
      </c>
      <c r="N5956" s="2" t="s">
        <v>7186</v>
      </c>
      <c r="O5956" s="2" t="s">
        <v>32</v>
      </c>
      <c r="P5956" s="24">
        <v>0</v>
      </c>
      <c r="Q5956" s="24">
        <v>1</v>
      </c>
      <c r="R5956" s="27" t="s">
        <v>1568</v>
      </c>
      <c r="S5956" s="28" t="s">
        <v>1589</v>
      </c>
      <c r="T5956" s="2" t="s">
        <v>33</v>
      </c>
      <c r="U5956" s="2">
        <v>0</v>
      </c>
      <c r="V5956" s="2" t="s">
        <v>17797</v>
      </c>
      <c r="W5956" s="2" t="s">
        <v>34</v>
      </c>
      <c r="X5956" s="58" t="s">
        <v>5754</v>
      </c>
      <c r="Z5956" s="2">
        <v>412000</v>
      </c>
      <c r="AB5956" s="58">
        <v>46091.603564814817</v>
      </c>
      <c r="AC5956" s="2">
        <v>0</v>
      </c>
      <c r="AD5956" s="104">
        <v>412000</v>
      </c>
      <c r="AE5956" s="2">
        <v>46091.603564814817</v>
      </c>
      <c r="AG5956" s="2">
        <v>81989</v>
      </c>
    </row>
    <row r="5957" spans="1:33" ht="45" x14ac:dyDescent="0.25">
      <c r="A5957" s="2" t="s">
        <v>10925</v>
      </c>
      <c r="B5957" s="2" t="s">
        <v>5760</v>
      </c>
      <c r="C5957" s="2" t="s">
        <v>10926</v>
      </c>
      <c r="F5957" s="2" t="s">
        <v>10927</v>
      </c>
      <c r="G5957" s="2" t="s">
        <v>10928</v>
      </c>
      <c r="H5957" s="2" t="s">
        <v>10929</v>
      </c>
      <c r="I5957" s="2" t="s">
        <v>22572</v>
      </c>
      <c r="J5957" s="2" t="s">
        <v>28</v>
      </c>
      <c r="K5957" s="2" t="s">
        <v>68</v>
      </c>
      <c r="L5957" s="2" t="s">
        <v>238</v>
      </c>
      <c r="M5957" s="2" t="s">
        <v>446</v>
      </c>
      <c r="N5957" s="2" t="s">
        <v>3977</v>
      </c>
      <c r="O5957" s="2" t="s">
        <v>32</v>
      </c>
      <c r="P5957" s="24">
        <v>0</v>
      </c>
      <c r="Q5957" s="24">
        <v>1</v>
      </c>
      <c r="R5957" s="27" t="s">
        <v>1568</v>
      </c>
      <c r="S5957" s="28" t="s">
        <v>1589</v>
      </c>
      <c r="T5957" s="2" t="s">
        <v>33</v>
      </c>
      <c r="U5957" s="2">
        <v>0</v>
      </c>
      <c r="V5957" s="2" t="s">
        <v>32611</v>
      </c>
      <c r="W5957" s="2" t="s">
        <v>34</v>
      </c>
      <c r="X5957" s="58" t="s">
        <v>12666</v>
      </c>
      <c r="Z5957" s="2">
        <v>412000</v>
      </c>
      <c r="AB5957" s="58">
        <v>46092.553993055553</v>
      </c>
      <c r="AC5957" s="2">
        <v>0</v>
      </c>
      <c r="AD5957" s="104">
        <v>412000</v>
      </c>
      <c r="AE5957" s="2">
        <v>46092.553993055553</v>
      </c>
      <c r="AG5957" s="2">
        <v>114895</v>
      </c>
    </row>
    <row r="5958" spans="1:33" ht="45" x14ac:dyDescent="0.25">
      <c r="A5958" s="2" t="s">
        <v>7998</v>
      </c>
      <c r="B5958" s="2" t="s">
        <v>5760</v>
      </c>
      <c r="C5958" s="2" t="s">
        <v>7999</v>
      </c>
      <c r="F5958" s="2" t="s">
        <v>8000</v>
      </c>
      <c r="G5958" s="2" t="s">
        <v>8001</v>
      </c>
      <c r="H5958" s="2" t="s">
        <v>8002</v>
      </c>
      <c r="I5958" s="2" t="s">
        <v>21303</v>
      </c>
      <c r="J5958" s="2" t="s">
        <v>28</v>
      </c>
      <c r="K5958" s="2" t="s">
        <v>78</v>
      </c>
      <c r="L5958" s="2" t="s">
        <v>306</v>
      </c>
      <c r="M5958" s="2" t="s">
        <v>146</v>
      </c>
      <c r="N5958" s="2" t="s">
        <v>5030</v>
      </c>
      <c r="O5958" s="2" t="s">
        <v>32</v>
      </c>
      <c r="P5958" s="24">
        <v>0</v>
      </c>
      <c r="Q5958" s="24">
        <v>1</v>
      </c>
      <c r="R5958" s="27" t="s">
        <v>1568</v>
      </c>
      <c r="S5958" s="28" t="s">
        <v>1589</v>
      </c>
      <c r="T5958" s="2" t="s">
        <v>33</v>
      </c>
      <c r="U5958" s="2">
        <v>0</v>
      </c>
      <c r="V5958" s="2" t="s">
        <v>16054</v>
      </c>
      <c r="W5958" s="2" t="s">
        <v>34</v>
      </c>
      <c r="X5958" s="58" t="s">
        <v>5927</v>
      </c>
      <c r="Z5958" s="2">
        <v>412000</v>
      </c>
      <c r="AB5958" s="58">
        <v>46086.440752314818</v>
      </c>
      <c r="AC5958" s="2">
        <v>0</v>
      </c>
      <c r="AD5958" s="104">
        <v>412000</v>
      </c>
      <c r="AE5958" s="2">
        <v>46086.440752314818</v>
      </c>
      <c r="AG5958" s="2">
        <v>75494</v>
      </c>
    </row>
    <row r="5959" spans="1:33" ht="45" x14ac:dyDescent="0.25">
      <c r="A5959" s="2" t="s">
        <v>10127</v>
      </c>
      <c r="B5959" s="2" t="s">
        <v>5760</v>
      </c>
      <c r="C5959" s="2" t="s">
        <v>10128</v>
      </c>
      <c r="F5959" s="2" t="s">
        <v>10129</v>
      </c>
      <c r="G5959" s="2" t="s">
        <v>10130</v>
      </c>
      <c r="H5959" s="2" t="s">
        <v>10131</v>
      </c>
      <c r="I5959" s="2" t="s">
        <v>22573</v>
      </c>
      <c r="J5959" s="2" t="s">
        <v>28</v>
      </c>
      <c r="K5959" s="2" t="s">
        <v>68</v>
      </c>
      <c r="L5959" s="2" t="s">
        <v>406</v>
      </c>
      <c r="M5959" s="2" t="s">
        <v>444</v>
      </c>
      <c r="N5959" s="2" t="s">
        <v>4185</v>
      </c>
      <c r="O5959" s="2" t="s">
        <v>32</v>
      </c>
      <c r="P5959" s="24">
        <v>0</v>
      </c>
      <c r="Q5959" s="24">
        <v>1</v>
      </c>
      <c r="R5959" s="27" t="s">
        <v>1568</v>
      </c>
      <c r="S5959" s="28" t="s">
        <v>1589</v>
      </c>
      <c r="T5959" s="2" t="s">
        <v>33</v>
      </c>
      <c r="U5959" s="2">
        <v>0</v>
      </c>
      <c r="V5959" s="2" t="s">
        <v>18001</v>
      </c>
      <c r="W5959" s="2" t="s">
        <v>34</v>
      </c>
      <c r="X5959" s="58" t="s">
        <v>5797</v>
      </c>
      <c r="Z5959" s="2">
        <v>412000</v>
      </c>
      <c r="AB5959" s="58">
        <v>46087.459513888891</v>
      </c>
      <c r="AC5959" s="2">
        <v>0</v>
      </c>
      <c r="AD5959" s="104">
        <v>412000</v>
      </c>
      <c r="AE5959" s="2">
        <v>46087.459513888891</v>
      </c>
      <c r="AG5959" s="2">
        <v>80430</v>
      </c>
    </row>
    <row r="5960" spans="1:33" ht="45" x14ac:dyDescent="0.25">
      <c r="A5960" s="2" t="s">
        <v>10117</v>
      </c>
      <c r="B5960" s="2" t="s">
        <v>5760</v>
      </c>
      <c r="C5960" s="2" t="s">
        <v>10118</v>
      </c>
      <c r="F5960" s="2" t="s">
        <v>10119</v>
      </c>
      <c r="G5960" s="2" t="s">
        <v>10120</v>
      </c>
      <c r="H5960" s="2" t="s">
        <v>10121</v>
      </c>
      <c r="I5960" s="2" t="s">
        <v>22574</v>
      </c>
      <c r="J5960" s="2" t="s">
        <v>28</v>
      </c>
      <c r="K5960" s="2" t="s">
        <v>68</v>
      </c>
      <c r="L5960" s="2" t="s">
        <v>139</v>
      </c>
      <c r="M5960" s="2" t="s">
        <v>140</v>
      </c>
      <c r="N5960" s="2" t="s">
        <v>4738</v>
      </c>
      <c r="O5960" s="2" t="s">
        <v>32</v>
      </c>
      <c r="P5960" s="24">
        <v>0</v>
      </c>
      <c r="Q5960" s="24">
        <v>1</v>
      </c>
      <c r="R5960" s="27" t="s">
        <v>1568</v>
      </c>
      <c r="S5960" s="28" t="s">
        <v>1589</v>
      </c>
      <c r="T5960" s="2" t="s">
        <v>33</v>
      </c>
      <c r="U5960" s="2">
        <v>0</v>
      </c>
      <c r="V5960" s="2" t="s">
        <v>16027</v>
      </c>
      <c r="W5960" s="2" t="s">
        <v>34</v>
      </c>
      <c r="X5960" s="58" t="s">
        <v>5797</v>
      </c>
      <c r="Z5960" s="2">
        <v>412000</v>
      </c>
      <c r="AB5960" s="58">
        <v>46087.910277777781</v>
      </c>
      <c r="AC5960" s="2">
        <v>0</v>
      </c>
      <c r="AD5960" s="104">
        <v>412000</v>
      </c>
      <c r="AE5960" s="2">
        <v>46087.910277777781</v>
      </c>
      <c r="AG5960" s="2">
        <v>76824</v>
      </c>
    </row>
    <row r="5961" spans="1:33" ht="45" x14ac:dyDescent="0.25">
      <c r="A5961" s="2" t="s">
        <v>8866</v>
      </c>
      <c r="B5961" s="2" t="s">
        <v>5760</v>
      </c>
      <c r="C5961" s="2" t="s">
        <v>8867</v>
      </c>
      <c r="F5961" s="2" t="s">
        <v>8868</v>
      </c>
      <c r="G5961" s="2" t="s">
        <v>8869</v>
      </c>
      <c r="H5961" s="2" t="s">
        <v>8870</v>
      </c>
      <c r="I5961" s="2" t="s">
        <v>21874</v>
      </c>
      <c r="J5961" s="2" t="s">
        <v>28</v>
      </c>
      <c r="K5961" s="2" t="s">
        <v>51</v>
      </c>
      <c r="L5961" s="2" t="s">
        <v>413</v>
      </c>
      <c r="M5961" s="2" t="s">
        <v>414</v>
      </c>
      <c r="N5961" s="2" t="s">
        <v>8855</v>
      </c>
      <c r="O5961" s="2" t="s">
        <v>32</v>
      </c>
      <c r="P5961" s="24">
        <v>0</v>
      </c>
      <c r="Q5961" s="24">
        <v>1</v>
      </c>
      <c r="R5961" s="27" t="s">
        <v>1568</v>
      </c>
      <c r="S5961" s="28" t="s">
        <v>1589</v>
      </c>
      <c r="T5961" s="2" t="s">
        <v>33</v>
      </c>
      <c r="U5961" s="2">
        <v>0</v>
      </c>
      <c r="V5961" s="2" t="s">
        <v>18528</v>
      </c>
      <c r="W5961" s="2" t="s">
        <v>34</v>
      </c>
      <c r="X5961" s="58" t="s">
        <v>5927</v>
      </c>
      <c r="Z5961" s="2">
        <v>412000</v>
      </c>
      <c r="AB5961" s="58">
        <v>46086.767500000002</v>
      </c>
      <c r="AC5961" s="2">
        <v>0</v>
      </c>
      <c r="AD5961" s="104">
        <v>412000</v>
      </c>
      <c r="AE5961" s="2">
        <v>46086.767500000002</v>
      </c>
      <c r="AG5961" s="2">
        <v>78146</v>
      </c>
    </row>
    <row r="5962" spans="1:33" ht="45" x14ac:dyDescent="0.25">
      <c r="A5962" s="2" t="s">
        <v>9554</v>
      </c>
      <c r="B5962" s="2" t="s">
        <v>5760</v>
      </c>
      <c r="C5962" s="2" t="s">
        <v>9555</v>
      </c>
      <c r="F5962" s="2" t="s">
        <v>8759</v>
      </c>
      <c r="G5962" s="2" t="s">
        <v>8760</v>
      </c>
      <c r="H5962" s="2" t="s">
        <v>5023</v>
      </c>
      <c r="I5962" s="2" t="s">
        <v>21797</v>
      </c>
      <c r="J5962" s="2" t="s">
        <v>28</v>
      </c>
      <c r="K5962" s="2" t="s">
        <v>51</v>
      </c>
      <c r="L5962" s="2" t="s">
        <v>80</v>
      </c>
      <c r="M5962" s="2" t="s">
        <v>81</v>
      </c>
      <c r="N5962" s="2" t="s">
        <v>4442</v>
      </c>
      <c r="O5962" s="2" t="s">
        <v>705</v>
      </c>
      <c r="P5962" s="24">
        <v>0</v>
      </c>
      <c r="Q5962" s="24">
        <v>0</v>
      </c>
      <c r="R5962" s="27" t="s">
        <v>1578</v>
      </c>
      <c r="S5962" s="28" t="s">
        <v>1589</v>
      </c>
      <c r="T5962" s="2" t="s">
        <v>33</v>
      </c>
      <c r="U5962" s="2">
        <v>0</v>
      </c>
      <c r="V5962" s="2" t="s">
        <v>5760</v>
      </c>
      <c r="W5962" s="2" t="s">
        <v>34</v>
      </c>
      <c r="AC5962" s="2">
        <v>0</v>
      </c>
      <c r="AD5962" s="104"/>
    </row>
    <row r="5963" spans="1:33" ht="45" x14ac:dyDescent="0.25">
      <c r="A5963" s="2" t="s">
        <v>6043</v>
      </c>
      <c r="B5963" s="2" t="s">
        <v>5760</v>
      </c>
      <c r="C5963" s="2" t="s">
        <v>6044</v>
      </c>
      <c r="F5963" s="2" t="s">
        <v>6045</v>
      </c>
      <c r="G5963" s="2" t="s">
        <v>6046</v>
      </c>
      <c r="H5963" s="2" t="s">
        <v>6047</v>
      </c>
      <c r="I5963" s="2" t="s">
        <v>20161</v>
      </c>
      <c r="J5963" s="2" t="s">
        <v>28</v>
      </c>
      <c r="K5963" s="2" t="s">
        <v>173</v>
      </c>
      <c r="L5963" s="2" t="s">
        <v>438</v>
      </c>
      <c r="M5963" s="2" t="s">
        <v>439</v>
      </c>
      <c r="N5963" s="2" t="s">
        <v>5925</v>
      </c>
      <c r="O5963" s="2" t="s">
        <v>32</v>
      </c>
      <c r="P5963" s="24">
        <v>0</v>
      </c>
      <c r="Q5963" s="24">
        <v>1</v>
      </c>
      <c r="R5963" s="27" t="s">
        <v>1568</v>
      </c>
      <c r="S5963" s="28" t="s">
        <v>1589</v>
      </c>
      <c r="T5963" s="2" t="s">
        <v>33</v>
      </c>
      <c r="U5963" s="2">
        <v>0</v>
      </c>
      <c r="V5963" s="2" t="s">
        <v>17683</v>
      </c>
      <c r="W5963" s="2" t="s">
        <v>34</v>
      </c>
      <c r="X5963" s="58" t="s">
        <v>5927</v>
      </c>
      <c r="Z5963" s="2">
        <v>412000</v>
      </c>
      <c r="AB5963" s="58">
        <v>46086.430046296293</v>
      </c>
      <c r="AC5963" s="2">
        <v>0</v>
      </c>
      <c r="AD5963" s="104">
        <v>412000</v>
      </c>
      <c r="AE5963" s="2">
        <v>46086.430046296293</v>
      </c>
      <c r="AG5963" s="2">
        <v>71296</v>
      </c>
    </row>
    <row r="5964" spans="1:33" ht="45" x14ac:dyDescent="0.25">
      <c r="A5964" s="2" t="s">
        <v>7865</v>
      </c>
      <c r="B5964" s="2" t="s">
        <v>5760</v>
      </c>
      <c r="C5964" s="2" t="s">
        <v>7866</v>
      </c>
      <c r="F5964" s="2" t="s">
        <v>7867</v>
      </c>
      <c r="G5964" s="2" t="s">
        <v>7868</v>
      </c>
      <c r="H5964" s="2" t="s">
        <v>7869</v>
      </c>
      <c r="I5964" s="2" t="s">
        <v>21304</v>
      </c>
      <c r="J5964" s="2" t="s">
        <v>28</v>
      </c>
      <c r="K5964" s="2" t="s">
        <v>78</v>
      </c>
      <c r="L5964" s="2" t="s">
        <v>183</v>
      </c>
      <c r="M5964" s="2" t="s">
        <v>184</v>
      </c>
      <c r="N5964" s="2" t="s">
        <v>5075</v>
      </c>
      <c r="O5964" s="2" t="s">
        <v>32</v>
      </c>
      <c r="P5964" s="24">
        <v>0</v>
      </c>
      <c r="Q5964" s="24">
        <v>1</v>
      </c>
      <c r="R5964" s="27" t="s">
        <v>1568</v>
      </c>
      <c r="S5964" s="28" t="s">
        <v>1589</v>
      </c>
      <c r="T5964" s="2" t="s">
        <v>33</v>
      </c>
      <c r="U5964" s="2">
        <v>0</v>
      </c>
      <c r="V5964" s="2" t="s">
        <v>32611</v>
      </c>
      <c r="W5964" s="2" t="s">
        <v>34</v>
      </c>
      <c r="X5964" s="58" t="s">
        <v>5760</v>
      </c>
      <c r="Z5964" s="2">
        <v>412000</v>
      </c>
      <c r="AB5964" s="58">
        <v>46085.663587962961</v>
      </c>
      <c r="AC5964" s="2">
        <v>0</v>
      </c>
      <c r="AD5964" s="104">
        <v>412000</v>
      </c>
      <c r="AE5964" s="2">
        <v>46085.663587962961</v>
      </c>
      <c r="AG5964" s="2">
        <v>71702</v>
      </c>
    </row>
    <row r="5965" spans="1:33" ht="45" x14ac:dyDescent="0.25">
      <c r="A5965" s="2" t="s">
        <v>5954</v>
      </c>
      <c r="B5965" s="2" t="s">
        <v>5760</v>
      </c>
      <c r="C5965" s="2" t="s">
        <v>5955</v>
      </c>
      <c r="F5965" s="2" t="s">
        <v>5956</v>
      </c>
      <c r="G5965" s="2" t="s">
        <v>5957</v>
      </c>
      <c r="H5965" s="2" t="s">
        <v>5958</v>
      </c>
      <c r="I5965" s="2" t="s">
        <v>20179</v>
      </c>
      <c r="J5965" s="2" t="s">
        <v>28</v>
      </c>
      <c r="K5965" s="2" t="s">
        <v>173</v>
      </c>
      <c r="L5965" s="2" t="s">
        <v>351</v>
      </c>
      <c r="M5965" s="2" t="s">
        <v>352</v>
      </c>
      <c r="N5965" s="2" t="s">
        <v>4734</v>
      </c>
      <c r="O5965" s="2" t="s">
        <v>32</v>
      </c>
      <c r="P5965" s="24">
        <v>0</v>
      </c>
      <c r="Q5965" s="24">
        <v>1</v>
      </c>
      <c r="R5965" s="27" t="s">
        <v>1568</v>
      </c>
      <c r="S5965" s="28" t="s">
        <v>1589</v>
      </c>
      <c r="T5965" s="2" t="s">
        <v>33</v>
      </c>
      <c r="U5965" s="2">
        <v>0</v>
      </c>
      <c r="V5965" s="2" t="s">
        <v>16033</v>
      </c>
      <c r="W5965" s="2" t="s">
        <v>34</v>
      </c>
      <c r="X5965" s="58" t="s">
        <v>5927</v>
      </c>
      <c r="Z5965" s="2">
        <v>412000</v>
      </c>
      <c r="AB5965" s="58">
        <v>46086.6090625</v>
      </c>
      <c r="AC5965" s="2">
        <v>0</v>
      </c>
      <c r="AD5965" s="104">
        <v>412000</v>
      </c>
      <c r="AE5965" s="2">
        <v>46086.6090625</v>
      </c>
      <c r="AG5965" s="2">
        <v>76889</v>
      </c>
    </row>
    <row r="5966" spans="1:33" ht="45" x14ac:dyDescent="0.25">
      <c r="A5966" s="2" t="s">
        <v>7202</v>
      </c>
      <c r="B5966" s="2" t="s">
        <v>5760</v>
      </c>
      <c r="C5966" s="2" t="s">
        <v>7203</v>
      </c>
      <c r="F5966" s="2" t="s">
        <v>7204</v>
      </c>
      <c r="G5966" s="2" t="s">
        <v>7205</v>
      </c>
      <c r="H5966" s="2" t="s">
        <v>7206</v>
      </c>
      <c r="I5966" s="2" t="s">
        <v>20714</v>
      </c>
      <c r="J5966" s="2" t="s">
        <v>28</v>
      </c>
      <c r="K5966" s="2" t="s">
        <v>29</v>
      </c>
      <c r="L5966" s="2" t="s">
        <v>243</v>
      </c>
      <c r="M5966" s="2" t="s">
        <v>404</v>
      </c>
      <c r="N5966" s="2" t="s">
        <v>7186</v>
      </c>
      <c r="O5966" s="2" t="s">
        <v>37</v>
      </c>
      <c r="P5966" s="24">
        <v>0</v>
      </c>
      <c r="Q5966" s="24">
        <v>0</v>
      </c>
      <c r="R5966" s="27" t="s">
        <v>1578</v>
      </c>
      <c r="S5966" s="28" t="s">
        <v>1589</v>
      </c>
      <c r="T5966" s="2" t="s">
        <v>33</v>
      </c>
      <c r="U5966" s="2">
        <v>0</v>
      </c>
      <c r="V5966" s="2" t="s">
        <v>28375</v>
      </c>
      <c r="W5966" s="2" t="s">
        <v>34</v>
      </c>
      <c r="X5966" s="58" t="s">
        <v>12657</v>
      </c>
      <c r="Z5966" s="2">
        <v>412000</v>
      </c>
      <c r="AB5966" s="58">
        <v>46089.958981481483</v>
      </c>
      <c r="AC5966" s="2">
        <v>0</v>
      </c>
      <c r="AD5966" s="104">
        <v>412000</v>
      </c>
      <c r="AE5966" s="2">
        <v>46089.958981481483</v>
      </c>
      <c r="AG5966" s="2">
        <v>81994</v>
      </c>
    </row>
    <row r="5967" spans="1:33" ht="60" x14ac:dyDescent="0.25">
      <c r="A5967" s="2" t="s">
        <v>11546</v>
      </c>
      <c r="B5967" s="2" t="s">
        <v>5760</v>
      </c>
      <c r="C5967" s="2" t="s">
        <v>11547</v>
      </c>
      <c r="F5967" s="2" t="s">
        <v>11548</v>
      </c>
      <c r="G5967" s="2" t="s">
        <v>11549</v>
      </c>
      <c r="H5967" s="2" t="s">
        <v>11550</v>
      </c>
      <c r="I5967" s="2" t="s">
        <v>22575</v>
      </c>
      <c r="J5967" s="2" t="s">
        <v>28</v>
      </c>
      <c r="K5967" s="2" t="s">
        <v>68</v>
      </c>
      <c r="L5967" s="2" t="s">
        <v>94</v>
      </c>
      <c r="M5967" s="2" t="s">
        <v>95</v>
      </c>
      <c r="N5967" s="2" t="s">
        <v>4139</v>
      </c>
      <c r="O5967" s="2" t="s">
        <v>32</v>
      </c>
      <c r="P5967" s="24">
        <v>0</v>
      </c>
      <c r="Q5967" s="24">
        <v>2</v>
      </c>
      <c r="R5967" s="27" t="s">
        <v>1568</v>
      </c>
      <c r="S5967" s="28" t="s">
        <v>1589</v>
      </c>
      <c r="T5967" s="2" t="s">
        <v>33</v>
      </c>
      <c r="U5967" s="2">
        <v>0</v>
      </c>
      <c r="V5967" s="2" t="s">
        <v>19231</v>
      </c>
      <c r="W5967" s="2" t="s">
        <v>34</v>
      </c>
      <c r="X5967" s="58" t="s">
        <v>12666</v>
      </c>
      <c r="Z5967" s="2">
        <v>412000</v>
      </c>
      <c r="AB5967" s="58">
        <v>46092.736805555556</v>
      </c>
      <c r="AC5967" s="2">
        <v>0</v>
      </c>
      <c r="AD5967" s="104">
        <v>412000</v>
      </c>
      <c r="AE5967" s="2">
        <v>46092.736805555556</v>
      </c>
      <c r="AG5967" s="2">
        <v>114898</v>
      </c>
    </row>
    <row r="5968" spans="1:33" ht="45" x14ac:dyDescent="0.25">
      <c r="A5968" s="2" t="s">
        <v>11350</v>
      </c>
      <c r="B5968" s="2" t="s">
        <v>5760</v>
      </c>
      <c r="C5968" s="2" t="s">
        <v>11351</v>
      </c>
      <c r="F5968" s="2" t="s">
        <v>10739</v>
      </c>
      <c r="G5968" s="2" t="s">
        <v>10740</v>
      </c>
      <c r="H5968" s="2" t="s">
        <v>10741</v>
      </c>
      <c r="I5968" s="2" t="s">
        <v>22313</v>
      </c>
      <c r="J5968" s="2" t="s">
        <v>28</v>
      </c>
      <c r="K5968" s="2" t="s">
        <v>68</v>
      </c>
      <c r="L5968" s="2" t="s">
        <v>267</v>
      </c>
      <c r="M5968" s="2" t="s">
        <v>268</v>
      </c>
      <c r="N5968" s="2" t="s">
        <v>3177</v>
      </c>
      <c r="O5968" s="2" t="s">
        <v>705</v>
      </c>
      <c r="P5968" s="24">
        <v>0</v>
      </c>
      <c r="Q5968" s="24">
        <v>0</v>
      </c>
      <c r="R5968" s="27" t="s">
        <v>1578</v>
      </c>
      <c r="S5968" s="28" t="s">
        <v>1589</v>
      </c>
      <c r="T5968" s="2" t="s">
        <v>33</v>
      </c>
      <c r="U5968" s="2">
        <v>0</v>
      </c>
      <c r="V5968" s="2" t="s">
        <v>5789</v>
      </c>
      <c r="W5968" s="2" t="s">
        <v>34</v>
      </c>
      <c r="AC5968" s="2">
        <v>0</v>
      </c>
      <c r="AD5968" s="104"/>
    </row>
    <row r="5969" spans="1:33" ht="45" x14ac:dyDescent="0.25">
      <c r="A5969" s="2" t="s">
        <v>9990</v>
      </c>
      <c r="B5969" s="2" t="s">
        <v>5760</v>
      </c>
      <c r="C5969" s="2" t="s">
        <v>9991</v>
      </c>
      <c r="F5969" s="2" t="s">
        <v>9992</v>
      </c>
      <c r="G5969" s="2" t="s">
        <v>9993</v>
      </c>
      <c r="H5969" s="2" t="s">
        <v>9994</v>
      </c>
      <c r="I5969" s="2" t="s">
        <v>22576</v>
      </c>
      <c r="J5969" s="2" t="s">
        <v>28</v>
      </c>
      <c r="K5969" s="2" t="s">
        <v>68</v>
      </c>
      <c r="L5969" s="2" t="s">
        <v>249</v>
      </c>
      <c r="M5969" s="2" t="s">
        <v>250</v>
      </c>
      <c r="N5969" s="2" t="s">
        <v>3600</v>
      </c>
      <c r="O5969" s="2" t="s">
        <v>32</v>
      </c>
      <c r="P5969" s="24">
        <v>0</v>
      </c>
      <c r="Q5969" s="24">
        <v>2</v>
      </c>
      <c r="R5969" s="27" t="s">
        <v>1568</v>
      </c>
      <c r="S5969" s="28" t="s">
        <v>1589</v>
      </c>
      <c r="T5969" s="2" t="s">
        <v>33</v>
      </c>
      <c r="U5969" s="2">
        <v>0</v>
      </c>
      <c r="V5969" s="2" t="s">
        <v>18533</v>
      </c>
      <c r="W5969" s="2" t="s">
        <v>34</v>
      </c>
      <c r="X5969" s="58" t="s">
        <v>5754</v>
      </c>
      <c r="Z5969" s="2">
        <v>412000</v>
      </c>
      <c r="AB5969" s="58">
        <v>46091.447962962964</v>
      </c>
      <c r="AC5969" s="2">
        <v>0</v>
      </c>
      <c r="AD5969" s="104">
        <v>412000</v>
      </c>
      <c r="AE5969" s="2">
        <v>46091.447962962964</v>
      </c>
      <c r="AG5969" s="2">
        <v>76825</v>
      </c>
    </row>
    <row r="5970" spans="1:33" ht="60" x14ac:dyDescent="0.25">
      <c r="A5970" s="2" t="s">
        <v>11734</v>
      </c>
      <c r="B5970" s="2" t="s">
        <v>5760</v>
      </c>
      <c r="C5970" s="2" t="s">
        <v>11735</v>
      </c>
      <c r="F5970" s="2" t="s">
        <v>10207</v>
      </c>
      <c r="G5970" s="2" t="s">
        <v>10208</v>
      </c>
      <c r="H5970" s="2" t="s">
        <v>3505</v>
      </c>
      <c r="I5970" s="2" t="s">
        <v>22390</v>
      </c>
      <c r="J5970" s="2" t="s">
        <v>28</v>
      </c>
      <c r="K5970" s="2" t="s">
        <v>68</v>
      </c>
      <c r="L5970" s="2" t="s">
        <v>139</v>
      </c>
      <c r="M5970" s="2" t="s">
        <v>140</v>
      </c>
      <c r="N5970" s="2" t="s">
        <v>4738</v>
      </c>
      <c r="O5970" s="2" t="s">
        <v>705</v>
      </c>
      <c r="P5970" s="24">
        <v>0</v>
      </c>
      <c r="Q5970" s="24">
        <v>0</v>
      </c>
      <c r="R5970" s="27" t="s">
        <v>1578</v>
      </c>
      <c r="S5970" s="28" t="s">
        <v>1589</v>
      </c>
      <c r="T5970" s="2" t="s">
        <v>33</v>
      </c>
      <c r="U5970" s="2">
        <v>0</v>
      </c>
      <c r="V5970" s="2" t="s">
        <v>5927</v>
      </c>
      <c r="W5970" s="2" t="s">
        <v>34</v>
      </c>
      <c r="AC5970" s="2">
        <v>0</v>
      </c>
      <c r="AD5970" s="104"/>
    </row>
    <row r="5971" spans="1:33" ht="45" x14ac:dyDescent="0.25">
      <c r="A5971" s="2" t="s">
        <v>12011</v>
      </c>
      <c r="B5971" s="2" t="s">
        <v>5760</v>
      </c>
      <c r="C5971" s="2" t="s">
        <v>12012</v>
      </c>
      <c r="F5971" s="2" t="s">
        <v>284</v>
      </c>
      <c r="G5971" s="2" t="s">
        <v>4106</v>
      </c>
      <c r="H5971" s="2" t="s">
        <v>4107</v>
      </c>
      <c r="I5971" s="2" t="s">
        <v>23057</v>
      </c>
      <c r="J5971" s="2" t="s">
        <v>28</v>
      </c>
      <c r="K5971" s="2" t="s">
        <v>61</v>
      </c>
      <c r="L5971" s="2" t="s">
        <v>108</v>
      </c>
      <c r="M5971" s="2" t="s">
        <v>122</v>
      </c>
      <c r="N5971" s="2" t="s">
        <v>4096</v>
      </c>
      <c r="O5971" s="2" t="s">
        <v>705</v>
      </c>
      <c r="P5971" s="24">
        <v>0</v>
      </c>
      <c r="Q5971" s="24">
        <v>0</v>
      </c>
      <c r="R5971" s="27" t="s">
        <v>1578</v>
      </c>
      <c r="S5971" s="28" t="s">
        <v>1589</v>
      </c>
      <c r="T5971" s="2" t="s">
        <v>33</v>
      </c>
      <c r="U5971" s="2">
        <v>0</v>
      </c>
      <c r="V5971" s="2" t="s">
        <v>5760</v>
      </c>
      <c r="W5971" s="2" t="s">
        <v>34</v>
      </c>
      <c r="AC5971" s="2">
        <v>0</v>
      </c>
      <c r="AD5971" s="104"/>
    </row>
    <row r="5972" spans="1:33" ht="45" x14ac:dyDescent="0.25">
      <c r="A5972" s="2" t="s">
        <v>11402</v>
      </c>
      <c r="B5972" s="2" t="s">
        <v>5760</v>
      </c>
      <c r="C5972" s="2" t="s">
        <v>11403</v>
      </c>
      <c r="F5972" s="2" t="s">
        <v>11404</v>
      </c>
      <c r="G5972" s="2" t="s">
        <v>11405</v>
      </c>
      <c r="H5972" s="2" t="s">
        <v>11406</v>
      </c>
      <c r="I5972" s="2" t="s">
        <v>22280</v>
      </c>
      <c r="J5972" s="2" t="s">
        <v>28</v>
      </c>
      <c r="K5972" s="2" t="s">
        <v>68</v>
      </c>
      <c r="L5972" s="2" t="s">
        <v>10690</v>
      </c>
      <c r="M5972" s="2" t="s">
        <v>10691</v>
      </c>
      <c r="N5972" s="2" t="s">
        <v>10692</v>
      </c>
      <c r="O5972" s="2" t="s">
        <v>705</v>
      </c>
      <c r="P5972" s="24">
        <v>0</v>
      </c>
      <c r="Q5972" s="24">
        <v>0</v>
      </c>
      <c r="R5972" s="27" t="s">
        <v>1578</v>
      </c>
      <c r="S5972" s="28" t="s">
        <v>1589</v>
      </c>
      <c r="T5972" s="2" t="s">
        <v>33</v>
      </c>
      <c r="U5972" s="2">
        <v>0</v>
      </c>
      <c r="V5972" s="2" t="s">
        <v>5789</v>
      </c>
      <c r="W5972" s="2" t="s">
        <v>34</v>
      </c>
      <c r="AC5972" s="2">
        <v>0</v>
      </c>
      <c r="AD5972" s="104"/>
    </row>
    <row r="5973" spans="1:33" ht="45" x14ac:dyDescent="0.25">
      <c r="A5973" s="2" t="s">
        <v>9713</v>
      </c>
      <c r="B5973" s="2" t="s">
        <v>5760</v>
      </c>
      <c r="C5973" s="2" t="s">
        <v>9714</v>
      </c>
      <c r="F5973" s="2" t="s">
        <v>9715</v>
      </c>
      <c r="G5973" s="2" t="s">
        <v>9716</v>
      </c>
      <c r="H5973" s="2" t="s">
        <v>9717</v>
      </c>
      <c r="I5973" s="2" t="s">
        <v>22035</v>
      </c>
      <c r="J5973" s="2" t="s">
        <v>28</v>
      </c>
      <c r="K5973" s="2" t="s">
        <v>72</v>
      </c>
      <c r="L5973" s="2" t="s">
        <v>101</v>
      </c>
      <c r="M5973" s="2" t="s">
        <v>102</v>
      </c>
      <c r="N5973" s="2" t="s">
        <v>3925</v>
      </c>
      <c r="O5973" s="2" t="s">
        <v>32</v>
      </c>
      <c r="P5973" s="24">
        <v>0</v>
      </c>
      <c r="Q5973" s="24">
        <v>1</v>
      </c>
      <c r="R5973" s="27" t="s">
        <v>1568</v>
      </c>
      <c r="S5973" s="28" t="s">
        <v>1589</v>
      </c>
      <c r="T5973" s="2" t="s">
        <v>33</v>
      </c>
      <c r="U5973" s="2">
        <v>0</v>
      </c>
      <c r="V5973" s="2" t="s">
        <v>17905</v>
      </c>
      <c r="W5973" s="2" t="s">
        <v>34</v>
      </c>
      <c r="X5973" s="58" t="s">
        <v>5760</v>
      </c>
      <c r="Z5973" s="2">
        <v>412000</v>
      </c>
      <c r="AB5973" s="58">
        <v>46085.728067129632</v>
      </c>
      <c r="AC5973" s="2">
        <v>0</v>
      </c>
      <c r="AD5973" s="104">
        <v>412000</v>
      </c>
      <c r="AE5973" s="2">
        <v>46085.728067129632</v>
      </c>
      <c r="AG5973" s="2">
        <v>70984</v>
      </c>
    </row>
    <row r="5974" spans="1:33" ht="45" x14ac:dyDescent="0.25">
      <c r="A5974" s="2" t="s">
        <v>6607</v>
      </c>
      <c r="B5974" s="2" t="s">
        <v>5760</v>
      </c>
      <c r="C5974" s="2" t="s">
        <v>6608</v>
      </c>
      <c r="F5974" s="2" t="s">
        <v>6609</v>
      </c>
      <c r="G5974" s="2" t="s">
        <v>6610</v>
      </c>
      <c r="H5974" s="2" t="s">
        <v>6611</v>
      </c>
      <c r="I5974" s="2" t="s">
        <v>20180</v>
      </c>
      <c r="J5974" s="2" t="s">
        <v>28</v>
      </c>
      <c r="K5974" s="2" t="s">
        <v>173</v>
      </c>
      <c r="L5974" s="2" t="s">
        <v>728</v>
      </c>
      <c r="M5974" s="2" t="s">
        <v>729</v>
      </c>
      <c r="N5974" s="2" t="s">
        <v>4915</v>
      </c>
      <c r="O5974" s="2" t="s">
        <v>705</v>
      </c>
      <c r="P5974" s="24">
        <v>0</v>
      </c>
      <c r="Q5974" s="24">
        <v>0</v>
      </c>
      <c r="R5974" s="27" t="s">
        <v>1578</v>
      </c>
      <c r="S5974" s="28" t="s">
        <v>1589</v>
      </c>
      <c r="T5974" s="2" t="s">
        <v>33</v>
      </c>
      <c r="U5974" s="2">
        <v>0</v>
      </c>
      <c r="V5974" s="2" t="s">
        <v>5760</v>
      </c>
      <c r="W5974" s="2" t="s">
        <v>34</v>
      </c>
      <c r="AC5974" s="2">
        <v>0</v>
      </c>
      <c r="AD5974" s="104"/>
    </row>
    <row r="5975" spans="1:33" ht="60" x14ac:dyDescent="0.25">
      <c r="A5975" s="2" t="s">
        <v>9626</v>
      </c>
      <c r="B5975" s="2" t="s">
        <v>5760</v>
      </c>
      <c r="C5975" s="2" t="s">
        <v>9627</v>
      </c>
      <c r="F5975" s="2" t="s">
        <v>9521</v>
      </c>
      <c r="G5975" s="2" t="s">
        <v>9522</v>
      </c>
      <c r="H5975" s="2" t="s">
        <v>9523</v>
      </c>
      <c r="I5975" s="2" t="s">
        <v>21778</v>
      </c>
      <c r="J5975" s="2" t="s">
        <v>28</v>
      </c>
      <c r="K5975" s="2" t="s">
        <v>51</v>
      </c>
      <c r="L5975" s="2" t="s">
        <v>8890</v>
      </c>
      <c r="M5975" s="2" t="s">
        <v>317</v>
      </c>
      <c r="N5975" s="2" t="s">
        <v>8891</v>
      </c>
      <c r="O5975" s="2" t="s">
        <v>705</v>
      </c>
      <c r="P5975" s="24">
        <v>0</v>
      </c>
      <c r="Q5975" s="24">
        <v>0</v>
      </c>
      <c r="R5975" s="27" t="s">
        <v>1578</v>
      </c>
      <c r="S5975" s="28" t="s">
        <v>1589</v>
      </c>
      <c r="T5975" s="2" t="s">
        <v>33</v>
      </c>
      <c r="U5975" s="2">
        <v>0</v>
      </c>
      <c r="V5975" s="2" t="s">
        <v>5927</v>
      </c>
      <c r="W5975" s="2" t="s">
        <v>34</v>
      </c>
      <c r="AC5975" s="2">
        <v>0</v>
      </c>
      <c r="AD5975" s="104"/>
    </row>
    <row r="5976" spans="1:33" ht="60" x14ac:dyDescent="0.25">
      <c r="A5976" s="2" t="s">
        <v>6467</v>
      </c>
      <c r="B5976" s="2" t="s">
        <v>5760</v>
      </c>
      <c r="C5976" s="2" t="s">
        <v>6468</v>
      </c>
      <c r="F5976" s="2" t="s">
        <v>6469</v>
      </c>
      <c r="G5976" s="2" t="s">
        <v>6470</v>
      </c>
      <c r="H5976" s="2" t="s">
        <v>6471</v>
      </c>
      <c r="I5976" s="2" t="s">
        <v>20181</v>
      </c>
      <c r="J5976" s="2" t="s">
        <v>28</v>
      </c>
      <c r="K5976" s="2" t="s">
        <v>173</v>
      </c>
      <c r="L5976" s="2" t="s">
        <v>468</v>
      </c>
      <c r="M5976" s="2" t="s">
        <v>469</v>
      </c>
      <c r="N5976" s="2" t="s">
        <v>3354</v>
      </c>
      <c r="O5976" s="2" t="s">
        <v>705</v>
      </c>
      <c r="P5976" s="24">
        <v>0</v>
      </c>
      <c r="Q5976" s="24">
        <v>0</v>
      </c>
      <c r="R5976" s="27" t="s">
        <v>1578</v>
      </c>
      <c r="S5976" s="28" t="s">
        <v>1589</v>
      </c>
      <c r="T5976" s="2" t="s">
        <v>33</v>
      </c>
      <c r="U5976" s="2">
        <v>0</v>
      </c>
      <c r="V5976" s="2" t="s">
        <v>5927</v>
      </c>
      <c r="W5976" s="2" t="s">
        <v>34</v>
      </c>
      <c r="AC5976" s="2">
        <v>0</v>
      </c>
      <c r="AD5976" s="104"/>
    </row>
    <row r="5977" spans="1:33" ht="45" x14ac:dyDescent="0.25">
      <c r="A5977" s="2" t="s">
        <v>10827</v>
      </c>
      <c r="B5977" s="2" t="s">
        <v>5760</v>
      </c>
      <c r="C5977" s="2" t="s">
        <v>10828</v>
      </c>
      <c r="F5977" s="2" t="s">
        <v>10829</v>
      </c>
      <c r="G5977" s="2" t="s">
        <v>10830</v>
      </c>
      <c r="H5977" s="2" t="s">
        <v>10831</v>
      </c>
      <c r="I5977" s="2" t="s">
        <v>22219</v>
      </c>
      <c r="J5977" s="2" t="s">
        <v>28</v>
      </c>
      <c r="K5977" s="2" t="s">
        <v>68</v>
      </c>
      <c r="L5977" s="2" t="s">
        <v>251</v>
      </c>
      <c r="M5977" s="2" t="s">
        <v>252</v>
      </c>
      <c r="N5977" s="2" t="s">
        <v>4288</v>
      </c>
      <c r="O5977" s="2" t="s">
        <v>705</v>
      </c>
      <c r="P5977" s="24">
        <v>0</v>
      </c>
      <c r="Q5977" s="24">
        <v>0</v>
      </c>
      <c r="R5977" s="27" t="s">
        <v>1578</v>
      </c>
      <c r="S5977" s="28" t="s">
        <v>1589</v>
      </c>
      <c r="T5977" s="2" t="s">
        <v>33</v>
      </c>
      <c r="U5977" s="2">
        <v>0</v>
      </c>
      <c r="V5977" s="2" t="s">
        <v>5927</v>
      </c>
      <c r="W5977" s="2" t="s">
        <v>34</v>
      </c>
      <c r="AC5977" s="2">
        <v>0</v>
      </c>
      <c r="AD5977" s="104"/>
    </row>
    <row r="5978" spans="1:33" ht="45" x14ac:dyDescent="0.25">
      <c r="A5978" s="2" t="s">
        <v>6684</v>
      </c>
      <c r="B5978" s="2" t="s">
        <v>5760</v>
      </c>
      <c r="C5978" s="2" t="s">
        <v>6685</v>
      </c>
      <c r="F5978" s="2" t="s">
        <v>6686</v>
      </c>
      <c r="G5978" s="2" t="s">
        <v>6687</v>
      </c>
      <c r="H5978" s="2" t="s">
        <v>6688</v>
      </c>
      <c r="I5978" s="2" t="s">
        <v>20182</v>
      </c>
      <c r="J5978" s="2" t="s">
        <v>28</v>
      </c>
      <c r="K5978" s="2" t="s">
        <v>173</v>
      </c>
      <c r="L5978" s="2" t="s">
        <v>728</v>
      </c>
      <c r="M5978" s="2" t="s">
        <v>729</v>
      </c>
      <c r="N5978" s="2" t="s">
        <v>4915</v>
      </c>
      <c r="O5978" s="2" t="s">
        <v>705</v>
      </c>
      <c r="P5978" s="24">
        <v>0</v>
      </c>
      <c r="Q5978" s="24">
        <v>0</v>
      </c>
      <c r="R5978" s="27" t="s">
        <v>1578</v>
      </c>
      <c r="S5978" s="28" t="s">
        <v>1589</v>
      </c>
      <c r="T5978" s="2" t="s">
        <v>33</v>
      </c>
      <c r="U5978" s="2">
        <v>0</v>
      </c>
      <c r="V5978" s="2" t="s">
        <v>5760</v>
      </c>
      <c r="W5978" s="2" t="s">
        <v>34</v>
      </c>
      <c r="AC5978" s="2">
        <v>0</v>
      </c>
      <c r="AD5978" s="104"/>
    </row>
    <row r="5979" spans="1:33" ht="45" x14ac:dyDescent="0.25">
      <c r="A5979" s="2" t="s">
        <v>6920</v>
      </c>
      <c r="B5979" s="2" t="s">
        <v>5760</v>
      </c>
      <c r="C5979" s="2" t="s">
        <v>6921</v>
      </c>
      <c r="F5979" s="2" t="s">
        <v>6922</v>
      </c>
      <c r="G5979" s="2" t="s">
        <v>6923</v>
      </c>
      <c r="H5979" s="2" t="s">
        <v>6924</v>
      </c>
      <c r="I5979" s="2" t="s">
        <v>20770</v>
      </c>
      <c r="J5979" s="2" t="s">
        <v>28</v>
      </c>
      <c r="K5979" s="2" t="s">
        <v>29</v>
      </c>
      <c r="L5979" s="2" t="s">
        <v>400</v>
      </c>
      <c r="M5979" s="2" t="s">
        <v>401</v>
      </c>
      <c r="N5979" s="2" t="s">
        <v>3456</v>
      </c>
      <c r="O5979" s="2" t="s">
        <v>32</v>
      </c>
      <c r="P5979" s="24">
        <v>0</v>
      </c>
      <c r="Q5979" s="24">
        <v>1</v>
      </c>
      <c r="R5979" s="27" t="s">
        <v>1568</v>
      </c>
      <c r="S5979" s="28" t="s">
        <v>1586</v>
      </c>
      <c r="T5979" s="2" t="s">
        <v>296</v>
      </c>
      <c r="U5979" s="2">
        <v>412000</v>
      </c>
      <c r="V5979" s="2" t="s">
        <v>5760</v>
      </c>
      <c r="W5979" s="2" t="s">
        <v>34</v>
      </c>
      <c r="X5979" s="58" t="s">
        <v>5797</v>
      </c>
      <c r="Z5979" s="2">
        <v>400000</v>
      </c>
      <c r="AB5979" s="58">
        <v>46087.370879629627</v>
      </c>
      <c r="AC5979" s="2">
        <v>0</v>
      </c>
      <c r="AD5979" s="104">
        <v>400000</v>
      </c>
      <c r="AE5979" s="2">
        <v>46087.370879629627</v>
      </c>
      <c r="AG5979" s="2">
        <v>82954</v>
      </c>
    </row>
    <row r="5980" spans="1:33" ht="45" x14ac:dyDescent="0.25">
      <c r="A5980" s="2" t="s">
        <v>6737</v>
      </c>
      <c r="B5980" s="2" t="s">
        <v>5760</v>
      </c>
      <c r="C5980" s="2" t="s">
        <v>6738</v>
      </c>
      <c r="F5980" s="2" t="s">
        <v>6739</v>
      </c>
      <c r="G5980" s="2" t="s">
        <v>6740</v>
      </c>
      <c r="H5980" s="2" t="s">
        <v>6741</v>
      </c>
      <c r="I5980" s="2" t="s">
        <v>20183</v>
      </c>
      <c r="J5980" s="2" t="s">
        <v>28</v>
      </c>
      <c r="K5980" s="2" t="s">
        <v>173</v>
      </c>
      <c r="L5980" s="2" t="s">
        <v>353</v>
      </c>
      <c r="M5980" s="2" t="s">
        <v>354</v>
      </c>
      <c r="N5980" s="2" t="s">
        <v>6102</v>
      </c>
      <c r="O5980" s="2" t="s">
        <v>705</v>
      </c>
      <c r="P5980" s="24">
        <v>0</v>
      </c>
      <c r="Q5980" s="24">
        <v>0</v>
      </c>
      <c r="R5980" s="27" t="s">
        <v>1578</v>
      </c>
      <c r="S5980" s="28" t="s">
        <v>1589</v>
      </c>
      <c r="T5980" s="2" t="s">
        <v>33</v>
      </c>
      <c r="U5980" s="2">
        <v>0</v>
      </c>
      <c r="V5980" s="2" t="s">
        <v>5927</v>
      </c>
      <c r="W5980" s="2" t="s">
        <v>34</v>
      </c>
      <c r="AC5980" s="2">
        <v>0</v>
      </c>
      <c r="AD5980" s="104"/>
    </row>
    <row r="5981" spans="1:33" ht="45" x14ac:dyDescent="0.25">
      <c r="A5981" s="2" t="s">
        <v>5791</v>
      </c>
      <c r="B5981" s="2" t="s">
        <v>5760</v>
      </c>
      <c r="C5981" s="2" t="s">
        <v>5792</v>
      </c>
      <c r="F5981" s="2" t="s">
        <v>5793</v>
      </c>
      <c r="G5981" s="2" t="s">
        <v>5794</v>
      </c>
      <c r="H5981" s="2" t="s">
        <v>5795</v>
      </c>
      <c r="I5981" s="2" t="s">
        <v>19587</v>
      </c>
      <c r="J5981" s="2" t="s">
        <v>28</v>
      </c>
      <c r="K5981" s="2" t="s">
        <v>48</v>
      </c>
      <c r="L5981" s="2" t="s">
        <v>247</v>
      </c>
      <c r="M5981" s="2" t="s">
        <v>248</v>
      </c>
      <c r="N5981" s="2" t="s">
        <v>5778</v>
      </c>
      <c r="O5981" s="2" t="s">
        <v>32</v>
      </c>
      <c r="P5981" s="24">
        <v>0</v>
      </c>
      <c r="Q5981" s="24">
        <v>1</v>
      </c>
      <c r="R5981" s="27" t="s">
        <v>1568</v>
      </c>
      <c r="S5981" s="28" t="s">
        <v>1589</v>
      </c>
      <c r="T5981" s="2" t="s">
        <v>33</v>
      </c>
      <c r="U5981" s="2">
        <v>0</v>
      </c>
      <c r="V5981" s="2" t="s">
        <v>18533</v>
      </c>
      <c r="W5981" s="2" t="s">
        <v>34</v>
      </c>
      <c r="X5981" s="58" t="s">
        <v>5754</v>
      </c>
      <c r="Z5981" s="2">
        <v>412000</v>
      </c>
      <c r="AB5981" s="58">
        <v>46091.781840277778</v>
      </c>
      <c r="AC5981" s="2">
        <v>0</v>
      </c>
      <c r="AD5981" s="104">
        <v>412000</v>
      </c>
      <c r="AE5981" s="2">
        <v>46091.781840277778</v>
      </c>
      <c r="AG5981" s="2">
        <v>104504</v>
      </c>
    </row>
    <row r="5982" spans="1:33" ht="60" x14ac:dyDescent="0.25">
      <c r="A5982" s="2" t="s">
        <v>9488</v>
      </c>
      <c r="B5982" s="2" t="s">
        <v>5760</v>
      </c>
      <c r="C5982" s="2" t="s">
        <v>9489</v>
      </c>
      <c r="F5982" s="2" t="s">
        <v>8944</v>
      </c>
      <c r="G5982" s="2" t="s">
        <v>8945</v>
      </c>
      <c r="H5982" s="2" t="s">
        <v>8946</v>
      </c>
      <c r="I5982" s="2" t="s">
        <v>21790</v>
      </c>
      <c r="J5982" s="2" t="s">
        <v>28</v>
      </c>
      <c r="K5982" s="2" t="s">
        <v>51</v>
      </c>
      <c r="L5982" s="2" t="s">
        <v>8890</v>
      </c>
      <c r="M5982" s="2" t="s">
        <v>317</v>
      </c>
      <c r="N5982" s="2" t="s">
        <v>8891</v>
      </c>
      <c r="O5982" s="2" t="s">
        <v>705</v>
      </c>
      <c r="P5982" s="24">
        <v>0</v>
      </c>
      <c r="Q5982" s="24">
        <v>0</v>
      </c>
      <c r="R5982" s="27" t="s">
        <v>1578</v>
      </c>
      <c r="S5982" s="28" t="s">
        <v>1589</v>
      </c>
      <c r="T5982" s="2" t="s">
        <v>33</v>
      </c>
      <c r="U5982" s="2">
        <v>0</v>
      </c>
      <c r="V5982" s="2" t="s">
        <v>5927</v>
      </c>
      <c r="W5982" s="2" t="s">
        <v>34</v>
      </c>
      <c r="AC5982" s="2">
        <v>0</v>
      </c>
      <c r="AD5982" s="104"/>
    </row>
    <row r="5983" spans="1:33" ht="45" x14ac:dyDescent="0.25">
      <c r="A5983" s="2" t="s">
        <v>12087</v>
      </c>
      <c r="B5983" s="2" t="s">
        <v>5760</v>
      </c>
      <c r="C5983" s="2" t="s">
        <v>12088</v>
      </c>
      <c r="F5983" s="2" t="s">
        <v>668</v>
      </c>
      <c r="G5983" s="2" t="s">
        <v>2839</v>
      </c>
      <c r="H5983" s="2" t="s">
        <v>2840</v>
      </c>
      <c r="I5983" s="2" t="s">
        <v>23008</v>
      </c>
      <c r="J5983" s="2" t="s">
        <v>28</v>
      </c>
      <c r="K5983" s="2" t="s">
        <v>61</v>
      </c>
      <c r="L5983" s="2" t="s">
        <v>62</v>
      </c>
      <c r="M5983" s="2" t="s">
        <v>63</v>
      </c>
      <c r="N5983" s="2" t="s">
        <v>2812</v>
      </c>
      <c r="O5983" s="2" t="s">
        <v>706</v>
      </c>
      <c r="P5983" s="24">
        <v>0</v>
      </c>
      <c r="Q5983" s="24">
        <v>0</v>
      </c>
      <c r="R5983" s="27" t="s">
        <v>1578</v>
      </c>
      <c r="S5983" s="28" t="s">
        <v>1589</v>
      </c>
      <c r="T5983" s="2" t="s">
        <v>33</v>
      </c>
      <c r="U5983" s="2">
        <v>0</v>
      </c>
      <c r="V5983" s="2" t="s">
        <v>5789</v>
      </c>
      <c r="W5983" s="2" t="s">
        <v>34</v>
      </c>
      <c r="AC5983" s="2">
        <v>0</v>
      </c>
      <c r="AD5983" s="104"/>
    </row>
    <row r="5984" spans="1:33" ht="45" x14ac:dyDescent="0.25">
      <c r="A5984" s="2" t="s">
        <v>10288</v>
      </c>
      <c r="B5984" s="2" t="s">
        <v>5760</v>
      </c>
      <c r="C5984" s="2" t="s">
        <v>10289</v>
      </c>
      <c r="F5984" s="2" t="s">
        <v>10290</v>
      </c>
      <c r="G5984" s="2" t="s">
        <v>10291</v>
      </c>
      <c r="H5984" s="2" t="s">
        <v>10292</v>
      </c>
      <c r="I5984" s="2" t="s">
        <v>22577</v>
      </c>
      <c r="J5984" s="2" t="s">
        <v>28</v>
      </c>
      <c r="K5984" s="2" t="s">
        <v>68</v>
      </c>
      <c r="L5984" s="2" t="s">
        <v>302</v>
      </c>
      <c r="M5984" s="2" t="s">
        <v>303</v>
      </c>
      <c r="N5984" s="2" t="s">
        <v>3107</v>
      </c>
      <c r="O5984" s="2" t="s">
        <v>32</v>
      </c>
      <c r="P5984" s="24">
        <v>0</v>
      </c>
      <c r="Q5984" s="24">
        <v>1</v>
      </c>
      <c r="R5984" s="27" t="s">
        <v>1568</v>
      </c>
      <c r="S5984" s="28" t="s">
        <v>1589</v>
      </c>
      <c r="T5984" s="2" t="s">
        <v>33</v>
      </c>
      <c r="U5984" s="2">
        <v>0</v>
      </c>
      <c r="V5984" s="2" t="s">
        <v>18001</v>
      </c>
      <c r="W5984" s="2" t="s">
        <v>34</v>
      </c>
      <c r="X5984" s="58" t="s">
        <v>5797</v>
      </c>
      <c r="Z5984" s="2">
        <v>412000</v>
      </c>
      <c r="AB5984" s="58">
        <v>46087.935613425929</v>
      </c>
      <c r="AC5984" s="2">
        <v>0</v>
      </c>
      <c r="AD5984" s="104">
        <v>412000</v>
      </c>
      <c r="AE5984" s="2">
        <v>46087.935613425929</v>
      </c>
      <c r="AG5984" s="2">
        <v>89787</v>
      </c>
    </row>
    <row r="5985" spans="1:33" ht="45" x14ac:dyDescent="0.25">
      <c r="A5985" s="2" t="s">
        <v>11935</v>
      </c>
      <c r="B5985" s="2" t="s">
        <v>5760</v>
      </c>
      <c r="C5985" s="2" t="s">
        <v>11936</v>
      </c>
      <c r="F5985" s="2" t="s">
        <v>11937</v>
      </c>
      <c r="G5985" s="2" t="s">
        <v>11938</v>
      </c>
      <c r="H5985" s="2" t="s">
        <v>11939</v>
      </c>
      <c r="I5985" s="2" t="s">
        <v>23083</v>
      </c>
      <c r="J5985" s="2" t="s">
        <v>28</v>
      </c>
      <c r="K5985" s="2" t="s">
        <v>61</v>
      </c>
      <c r="L5985" s="2" t="s">
        <v>112</v>
      </c>
      <c r="M5985" s="2" t="s">
        <v>342</v>
      </c>
      <c r="N5985" s="2" t="s">
        <v>3201</v>
      </c>
      <c r="O5985" s="2" t="s">
        <v>32</v>
      </c>
      <c r="P5985" s="24">
        <v>0</v>
      </c>
      <c r="Q5985" s="24">
        <v>1</v>
      </c>
      <c r="R5985" s="27" t="s">
        <v>1568</v>
      </c>
      <c r="S5985" s="28" t="s">
        <v>1589</v>
      </c>
      <c r="T5985" s="2" t="s">
        <v>33</v>
      </c>
      <c r="U5985" s="2">
        <v>0</v>
      </c>
      <c r="V5985" s="2" t="s">
        <v>18533</v>
      </c>
      <c r="W5985" s="2" t="s">
        <v>34</v>
      </c>
      <c r="X5985" s="58" t="s">
        <v>5927</v>
      </c>
      <c r="Z5985" s="2">
        <v>412000</v>
      </c>
      <c r="AB5985" s="58">
        <v>46086.400462962964</v>
      </c>
      <c r="AC5985" s="2">
        <v>0</v>
      </c>
      <c r="AD5985" s="104">
        <v>412000</v>
      </c>
      <c r="AE5985" s="2">
        <v>46086.400462962964</v>
      </c>
      <c r="AG5985" s="2">
        <v>71830</v>
      </c>
    </row>
    <row r="5986" spans="1:33" ht="45" x14ac:dyDescent="0.25">
      <c r="A5986" s="2" t="s">
        <v>11021</v>
      </c>
      <c r="B5986" s="2" t="s">
        <v>5760</v>
      </c>
      <c r="C5986" s="2" t="s">
        <v>11022</v>
      </c>
      <c r="F5986" s="2" t="s">
        <v>11023</v>
      </c>
      <c r="G5986" s="2" t="s">
        <v>11024</v>
      </c>
      <c r="H5986" s="2" t="s">
        <v>11025</v>
      </c>
      <c r="I5986" s="2" t="s">
        <v>22578</v>
      </c>
      <c r="J5986" s="2" t="s">
        <v>28</v>
      </c>
      <c r="K5986" s="2" t="s">
        <v>68</v>
      </c>
      <c r="L5986" s="2" t="s">
        <v>238</v>
      </c>
      <c r="M5986" s="2" t="s">
        <v>446</v>
      </c>
      <c r="N5986" s="2" t="s">
        <v>3977</v>
      </c>
      <c r="O5986" s="2" t="s">
        <v>32</v>
      </c>
      <c r="P5986" s="24">
        <v>0</v>
      </c>
      <c r="Q5986" s="24">
        <v>1</v>
      </c>
      <c r="R5986" s="27" t="s">
        <v>1568</v>
      </c>
      <c r="S5986" s="28" t="s">
        <v>1589</v>
      </c>
      <c r="T5986" s="2" t="s">
        <v>33</v>
      </c>
      <c r="U5986" s="2">
        <v>0</v>
      </c>
      <c r="V5986" s="2" t="s">
        <v>19231</v>
      </c>
      <c r="W5986" s="2" t="s">
        <v>34</v>
      </c>
      <c r="X5986" s="58" t="s">
        <v>12666</v>
      </c>
      <c r="Z5986" s="2">
        <v>412000</v>
      </c>
      <c r="AB5986" s="58">
        <v>46092.553726851853</v>
      </c>
      <c r="AC5986" s="2">
        <v>0</v>
      </c>
      <c r="AD5986" s="104">
        <v>412000</v>
      </c>
      <c r="AE5986" s="2">
        <v>46092.553726851853</v>
      </c>
      <c r="AG5986" s="2">
        <v>114901</v>
      </c>
    </row>
    <row r="5987" spans="1:33" ht="45" x14ac:dyDescent="0.25">
      <c r="A5987" s="2" t="s">
        <v>7444</v>
      </c>
      <c r="B5987" s="2" t="s">
        <v>5760</v>
      </c>
      <c r="C5987" s="2" t="s">
        <v>7445</v>
      </c>
      <c r="F5987" s="2" t="s">
        <v>7446</v>
      </c>
      <c r="G5987" s="2" t="s">
        <v>7447</v>
      </c>
      <c r="H5987" s="2" t="s">
        <v>7448</v>
      </c>
      <c r="I5987" s="2" t="s">
        <v>20715</v>
      </c>
      <c r="J5987" s="2" t="s">
        <v>28</v>
      </c>
      <c r="K5987" s="2" t="s">
        <v>29</v>
      </c>
      <c r="L5987" s="2" t="s">
        <v>7415</v>
      </c>
      <c r="M5987" s="2" t="s">
        <v>474</v>
      </c>
      <c r="N5987" s="2" t="s">
        <v>7416</v>
      </c>
      <c r="O5987" s="2" t="s">
        <v>705</v>
      </c>
      <c r="P5987" s="24">
        <v>0</v>
      </c>
      <c r="Q5987" s="24">
        <v>0</v>
      </c>
      <c r="R5987" s="27" t="s">
        <v>1578</v>
      </c>
      <c r="S5987" s="28" t="s">
        <v>1589</v>
      </c>
      <c r="T5987" s="2" t="s">
        <v>33</v>
      </c>
      <c r="U5987" s="2">
        <v>0</v>
      </c>
      <c r="V5987" s="2" t="s">
        <v>12657</v>
      </c>
      <c r="W5987" s="2" t="s">
        <v>34</v>
      </c>
      <c r="AC5987" s="2">
        <v>0</v>
      </c>
      <c r="AD5987" s="104"/>
    </row>
    <row r="5988" spans="1:33" ht="45" x14ac:dyDescent="0.25">
      <c r="A5988" s="2" t="s">
        <v>11968</v>
      </c>
      <c r="B5988" s="2" t="s">
        <v>5760</v>
      </c>
      <c r="C5988" s="2" t="s">
        <v>11969</v>
      </c>
      <c r="F5988" s="2" t="s">
        <v>11970</v>
      </c>
      <c r="G5988" s="2" t="s">
        <v>11971</v>
      </c>
      <c r="H5988" s="2" t="s">
        <v>11972</v>
      </c>
      <c r="I5988" s="2" t="s">
        <v>23084</v>
      </c>
      <c r="J5988" s="2" t="s">
        <v>28</v>
      </c>
      <c r="K5988" s="2" t="s">
        <v>61</v>
      </c>
      <c r="L5988" s="2" t="s">
        <v>62</v>
      </c>
      <c r="M5988" s="2" t="s">
        <v>63</v>
      </c>
      <c r="N5988" s="2" t="s">
        <v>2812</v>
      </c>
      <c r="O5988" s="2" t="s">
        <v>37</v>
      </c>
      <c r="P5988" s="24">
        <v>0</v>
      </c>
      <c r="Q5988" s="24">
        <v>0</v>
      </c>
      <c r="R5988" s="27" t="s">
        <v>1578</v>
      </c>
      <c r="S5988" s="28" t="s">
        <v>1589</v>
      </c>
      <c r="T5988" s="2" t="s">
        <v>33</v>
      </c>
      <c r="U5988" s="2">
        <v>0</v>
      </c>
      <c r="V5988" s="2" t="s">
        <v>28375</v>
      </c>
      <c r="W5988" s="2" t="s">
        <v>34</v>
      </c>
      <c r="X5988" s="58" t="s">
        <v>5754</v>
      </c>
      <c r="Z5988" s="2">
        <v>412000</v>
      </c>
      <c r="AB5988" s="58">
        <v>46091.454398148147</v>
      </c>
      <c r="AC5988" s="2">
        <v>0</v>
      </c>
      <c r="AD5988" s="104">
        <v>412000</v>
      </c>
      <c r="AE5988" s="2">
        <v>46091.454398148147</v>
      </c>
      <c r="AG5988" s="2">
        <v>92822</v>
      </c>
    </row>
    <row r="5989" spans="1:33" ht="60" x14ac:dyDescent="0.25">
      <c r="A5989" s="2" t="s">
        <v>11879</v>
      </c>
      <c r="B5989" s="2" t="s">
        <v>5760</v>
      </c>
      <c r="C5989" s="2" t="s">
        <v>11880</v>
      </c>
      <c r="F5989" s="2" t="s">
        <v>11363</v>
      </c>
      <c r="G5989" s="2" t="s">
        <v>11364</v>
      </c>
      <c r="H5989" s="2" t="s">
        <v>11234</v>
      </c>
      <c r="I5989" s="2" t="s">
        <v>22186</v>
      </c>
      <c r="J5989" s="2" t="s">
        <v>28</v>
      </c>
      <c r="K5989" s="2" t="s">
        <v>68</v>
      </c>
      <c r="L5989" s="2" t="s">
        <v>222</v>
      </c>
      <c r="M5989" s="2" t="s">
        <v>223</v>
      </c>
      <c r="N5989" s="2" t="s">
        <v>4086</v>
      </c>
      <c r="O5989" s="2" t="s">
        <v>32</v>
      </c>
      <c r="P5989" s="24">
        <v>0</v>
      </c>
      <c r="Q5989" s="24">
        <v>3</v>
      </c>
      <c r="R5989" s="27" t="s">
        <v>1568</v>
      </c>
      <c r="S5989" s="28" t="s">
        <v>1585</v>
      </c>
      <c r="T5989" s="2" t="s">
        <v>38</v>
      </c>
      <c r="U5989" s="2">
        <v>0</v>
      </c>
      <c r="V5989" s="2" t="s">
        <v>17905</v>
      </c>
      <c r="W5989" s="2" t="s">
        <v>34</v>
      </c>
      <c r="X5989" s="58" t="s">
        <v>12666</v>
      </c>
      <c r="Z5989" s="2">
        <v>2060000</v>
      </c>
      <c r="AB5989" s="58">
        <v>46092.736261574071</v>
      </c>
      <c r="AC5989" s="2">
        <v>0</v>
      </c>
      <c r="AD5989" s="104">
        <v>2060000</v>
      </c>
      <c r="AE5989" s="2">
        <v>46092.736261574071</v>
      </c>
      <c r="AG5989" s="2">
        <v>118225</v>
      </c>
    </row>
    <row r="5990" spans="1:33" ht="45" x14ac:dyDescent="0.25">
      <c r="A5990" s="2" t="s">
        <v>8588</v>
      </c>
      <c r="B5990" s="2" t="s">
        <v>5760</v>
      </c>
      <c r="C5990" s="2" t="s">
        <v>8589</v>
      </c>
      <c r="F5990" s="2" t="s">
        <v>8590</v>
      </c>
      <c r="G5990" s="2" t="s">
        <v>8591</v>
      </c>
      <c r="H5990" s="2" t="s">
        <v>8592</v>
      </c>
      <c r="I5990" s="2" t="s">
        <v>21305</v>
      </c>
      <c r="J5990" s="2" t="s">
        <v>28</v>
      </c>
      <c r="K5990" s="2" t="s">
        <v>78</v>
      </c>
      <c r="L5990" s="2" t="s">
        <v>306</v>
      </c>
      <c r="M5990" s="2" t="s">
        <v>146</v>
      </c>
      <c r="N5990" s="2" t="s">
        <v>5030</v>
      </c>
      <c r="O5990" s="2" t="s">
        <v>706</v>
      </c>
      <c r="P5990" s="24">
        <v>0</v>
      </c>
      <c r="Q5990" s="24">
        <v>0</v>
      </c>
      <c r="R5990" s="27" t="s">
        <v>1578</v>
      </c>
      <c r="S5990" s="28" t="s">
        <v>1589</v>
      </c>
      <c r="T5990" s="2" t="s">
        <v>33</v>
      </c>
      <c r="U5990" s="2">
        <v>0</v>
      </c>
      <c r="V5990" s="2" t="s">
        <v>5927</v>
      </c>
      <c r="W5990" s="2" t="s">
        <v>34</v>
      </c>
      <c r="AC5990" s="2">
        <v>0</v>
      </c>
      <c r="AD5990" s="104"/>
    </row>
    <row r="5991" spans="1:33" ht="60" x14ac:dyDescent="0.25">
      <c r="A5991" s="2" t="s">
        <v>10982</v>
      </c>
      <c r="B5991" s="2" t="s">
        <v>5760</v>
      </c>
      <c r="C5991" s="2" t="s">
        <v>10983</v>
      </c>
      <c r="F5991" s="2" t="s">
        <v>10984</v>
      </c>
      <c r="G5991" s="2" t="s">
        <v>10985</v>
      </c>
      <c r="H5991" s="2" t="s">
        <v>10986</v>
      </c>
      <c r="I5991" s="2" t="s">
        <v>22579</v>
      </c>
      <c r="J5991" s="2" t="s">
        <v>28</v>
      </c>
      <c r="K5991" s="2" t="s">
        <v>68</v>
      </c>
      <c r="L5991" s="2" t="s">
        <v>10987</v>
      </c>
      <c r="M5991" s="2" t="s">
        <v>197</v>
      </c>
      <c r="N5991" s="2" t="s">
        <v>10988</v>
      </c>
      <c r="O5991" s="2" t="s">
        <v>37</v>
      </c>
      <c r="P5991" s="24">
        <v>0</v>
      </c>
      <c r="Q5991" s="24">
        <v>0</v>
      </c>
      <c r="R5991" s="27" t="s">
        <v>1578</v>
      </c>
      <c r="S5991" s="28" t="s">
        <v>1589</v>
      </c>
      <c r="T5991" s="2" t="s">
        <v>33</v>
      </c>
      <c r="U5991" s="2">
        <v>0</v>
      </c>
      <c r="V5991" s="2" t="s">
        <v>28201</v>
      </c>
      <c r="W5991" s="2" t="s">
        <v>34</v>
      </c>
      <c r="X5991" s="58" t="s">
        <v>12666</v>
      </c>
      <c r="Z5991" s="2">
        <v>412000</v>
      </c>
      <c r="AB5991" s="58">
        <v>46092.775150462963</v>
      </c>
      <c r="AC5991" s="2">
        <v>0</v>
      </c>
      <c r="AD5991" s="104">
        <v>412000</v>
      </c>
      <c r="AE5991" s="2">
        <v>46092.775150462963</v>
      </c>
      <c r="AG5991" s="2">
        <v>114904</v>
      </c>
    </row>
    <row r="5992" spans="1:33" ht="45" x14ac:dyDescent="0.25">
      <c r="A5992" s="2" t="s">
        <v>11335</v>
      </c>
      <c r="B5992" s="2" t="s">
        <v>5760</v>
      </c>
      <c r="C5992" s="2" t="s">
        <v>11336</v>
      </c>
      <c r="F5992" s="2" t="s">
        <v>11337</v>
      </c>
      <c r="G5992" s="2" t="s">
        <v>11338</v>
      </c>
      <c r="H5992" s="2" t="s">
        <v>11339</v>
      </c>
      <c r="I5992" s="2" t="s">
        <v>22580</v>
      </c>
      <c r="J5992" s="2" t="s">
        <v>28</v>
      </c>
      <c r="K5992" s="2" t="s">
        <v>68</v>
      </c>
      <c r="L5992" s="2" t="s">
        <v>289</v>
      </c>
      <c r="M5992" s="2" t="s">
        <v>290</v>
      </c>
      <c r="N5992" s="2" t="s">
        <v>4913</v>
      </c>
      <c r="O5992" s="2" t="s">
        <v>705</v>
      </c>
      <c r="P5992" s="24">
        <v>0</v>
      </c>
      <c r="Q5992" s="24">
        <v>0</v>
      </c>
      <c r="R5992" s="27" t="s">
        <v>1578</v>
      </c>
      <c r="S5992" s="28" t="s">
        <v>1589</v>
      </c>
      <c r="T5992" s="2" t="s">
        <v>33</v>
      </c>
      <c r="U5992" s="2">
        <v>0</v>
      </c>
      <c r="V5992" s="2" t="s">
        <v>5789</v>
      </c>
      <c r="W5992" s="2" t="s">
        <v>34</v>
      </c>
      <c r="AC5992" s="2">
        <v>0</v>
      </c>
      <c r="AD5992" s="104"/>
    </row>
    <row r="5993" spans="1:33" ht="45" x14ac:dyDescent="0.25">
      <c r="A5993" s="2" t="s">
        <v>6147</v>
      </c>
      <c r="B5993" s="2" t="s">
        <v>5760</v>
      </c>
      <c r="C5993" s="2" t="s">
        <v>6148</v>
      </c>
      <c r="F5993" s="2" t="s">
        <v>6149</v>
      </c>
      <c r="G5993" s="2" t="s">
        <v>6150</v>
      </c>
      <c r="H5993" s="2" t="s">
        <v>6151</v>
      </c>
      <c r="I5993" s="2" t="s">
        <v>20184</v>
      </c>
      <c r="J5993" s="2" t="s">
        <v>28</v>
      </c>
      <c r="K5993" s="2" t="s">
        <v>173</v>
      </c>
      <c r="L5993" s="2" t="s">
        <v>353</v>
      </c>
      <c r="M5993" s="2" t="s">
        <v>354</v>
      </c>
      <c r="N5993" s="2" t="s">
        <v>6102</v>
      </c>
      <c r="O5993" s="2" t="s">
        <v>32</v>
      </c>
      <c r="P5993" s="24">
        <v>0</v>
      </c>
      <c r="Q5993" s="24">
        <v>1</v>
      </c>
      <c r="R5993" s="27" t="s">
        <v>1568</v>
      </c>
      <c r="S5993" s="28" t="s">
        <v>1589</v>
      </c>
      <c r="T5993" s="2" t="s">
        <v>33</v>
      </c>
      <c r="U5993" s="2">
        <v>0</v>
      </c>
      <c r="V5993" s="2" t="s">
        <v>17884</v>
      </c>
      <c r="W5993" s="2" t="s">
        <v>34</v>
      </c>
      <c r="X5993" s="58" t="s">
        <v>5927</v>
      </c>
      <c r="Z5993" s="2">
        <v>412000</v>
      </c>
      <c r="AB5993" s="58">
        <v>46086.428900462961</v>
      </c>
      <c r="AC5993" s="2">
        <v>0</v>
      </c>
      <c r="AD5993" s="104">
        <v>412000</v>
      </c>
      <c r="AE5993" s="2">
        <v>46086.428900462961</v>
      </c>
      <c r="AG5993" s="2">
        <v>76126</v>
      </c>
    </row>
    <row r="5994" spans="1:33" ht="45" x14ac:dyDescent="0.25">
      <c r="A5994" s="2" t="s">
        <v>6701</v>
      </c>
      <c r="B5994" s="2" t="s">
        <v>5760</v>
      </c>
      <c r="C5994" s="2" t="s">
        <v>6702</v>
      </c>
      <c r="F5994" s="2" t="s">
        <v>6703</v>
      </c>
      <c r="G5994" s="2" t="s">
        <v>6704</v>
      </c>
      <c r="H5994" s="2" t="s">
        <v>6705</v>
      </c>
      <c r="I5994" s="2" t="s">
        <v>20185</v>
      </c>
      <c r="J5994" s="2" t="s">
        <v>28</v>
      </c>
      <c r="K5994" s="2" t="s">
        <v>173</v>
      </c>
      <c r="L5994" s="2" t="s">
        <v>750</v>
      </c>
      <c r="M5994" s="2" t="s">
        <v>448</v>
      </c>
      <c r="N5994" s="2" t="s">
        <v>6482</v>
      </c>
      <c r="O5994" s="2" t="s">
        <v>32</v>
      </c>
      <c r="P5994" s="24">
        <v>0</v>
      </c>
      <c r="Q5994" s="24">
        <v>1</v>
      </c>
      <c r="R5994" s="27" t="s">
        <v>1568</v>
      </c>
      <c r="S5994" s="28" t="s">
        <v>1589</v>
      </c>
      <c r="T5994" s="2" t="s">
        <v>33</v>
      </c>
      <c r="U5994" s="2">
        <v>0</v>
      </c>
      <c r="V5994" s="2" t="s">
        <v>20332</v>
      </c>
      <c r="W5994" s="2" t="s">
        <v>34</v>
      </c>
      <c r="X5994" s="58" t="s">
        <v>12666</v>
      </c>
      <c r="Z5994" s="2">
        <v>412000</v>
      </c>
      <c r="AB5994" s="58">
        <v>46092.857453703706</v>
      </c>
      <c r="AC5994" s="2">
        <v>0</v>
      </c>
      <c r="AD5994" s="104">
        <v>412000</v>
      </c>
      <c r="AE5994" s="2">
        <v>46092.857453703706</v>
      </c>
      <c r="AG5994" s="2">
        <v>113201</v>
      </c>
    </row>
    <row r="5995" spans="1:33" ht="45" x14ac:dyDescent="0.25">
      <c r="A5995" s="2" t="s">
        <v>11962</v>
      </c>
      <c r="B5995" s="2" t="s">
        <v>5760</v>
      </c>
      <c r="C5995" s="2" t="s">
        <v>11963</v>
      </c>
      <c r="F5995" s="2" t="s">
        <v>979</v>
      </c>
      <c r="G5995" s="2" t="s">
        <v>3238</v>
      </c>
      <c r="H5995" s="2" t="s">
        <v>3239</v>
      </c>
      <c r="I5995" s="2" t="s">
        <v>23085</v>
      </c>
      <c r="J5995" s="2" t="s">
        <v>28</v>
      </c>
      <c r="K5995" s="2" t="s">
        <v>61</v>
      </c>
      <c r="L5995" s="2" t="s">
        <v>157</v>
      </c>
      <c r="M5995" s="2" t="s">
        <v>818</v>
      </c>
      <c r="N5995" s="2" t="s">
        <v>3229</v>
      </c>
      <c r="O5995" s="2" t="s">
        <v>32</v>
      </c>
      <c r="P5995" s="24">
        <v>0</v>
      </c>
      <c r="Q5995" s="24">
        <v>1</v>
      </c>
      <c r="R5995" s="27" t="s">
        <v>1568</v>
      </c>
      <c r="S5995" s="28" t="s">
        <v>1589</v>
      </c>
      <c r="T5995" s="2" t="s">
        <v>33</v>
      </c>
      <c r="U5995" s="2">
        <v>0</v>
      </c>
      <c r="V5995" s="2" t="s">
        <v>16033</v>
      </c>
      <c r="W5995" s="2" t="s">
        <v>34</v>
      </c>
      <c r="X5995" s="58" t="s">
        <v>5797</v>
      </c>
      <c r="Z5995" s="2">
        <v>412000</v>
      </c>
      <c r="AB5995" s="58">
        <v>46087.352094907408</v>
      </c>
      <c r="AC5995" s="2">
        <v>0</v>
      </c>
      <c r="AD5995" s="104">
        <v>412000</v>
      </c>
      <c r="AE5995" s="2">
        <v>46087.352094907408</v>
      </c>
      <c r="AG5995" s="2">
        <v>79573</v>
      </c>
    </row>
    <row r="5996" spans="1:33" ht="45" x14ac:dyDescent="0.25">
      <c r="A5996" s="2" t="s">
        <v>11361</v>
      </c>
      <c r="B5996" s="2" t="s">
        <v>5760</v>
      </c>
      <c r="C5996" s="2" t="s">
        <v>11362</v>
      </c>
      <c r="F5996" s="2" t="s">
        <v>11363</v>
      </c>
      <c r="G5996" s="2" t="s">
        <v>11364</v>
      </c>
      <c r="H5996" s="2" t="s">
        <v>11234</v>
      </c>
      <c r="I5996" s="2" t="s">
        <v>22186</v>
      </c>
      <c r="J5996" s="2" t="s">
        <v>28</v>
      </c>
      <c r="K5996" s="2" t="s">
        <v>68</v>
      </c>
      <c r="L5996" s="2" t="s">
        <v>222</v>
      </c>
      <c r="M5996" s="2" t="s">
        <v>223</v>
      </c>
      <c r="N5996" s="2" t="s">
        <v>4086</v>
      </c>
      <c r="O5996" s="2" t="s">
        <v>705</v>
      </c>
      <c r="P5996" s="24">
        <v>0</v>
      </c>
      <c r="Q5996" s="24">
        <v>0</v>
      </c>
      <c r="R5996" s="27" t="s">
        <v>1578</v>
      </c>
      <c r="S5996" s="28" t="s">
        <v>1589</v>
      </c>
      <c r="T5996" s="2" t="s">
        <v>33</v>
      </c>
      <c r="U5996" s="2">
        <v>0</v>
      </c>
      <c r="V5996" s="2" t="s">
        <v>5789</v>
      </c>
      <c r="W5996" s="2" t="s">
        <v>34</v>
      </c>
      <c r="AC5996" s="2">
        <v>0</v>
      </c>
      <c r="AD5996" s="104"/>
    </row>
    <row r="5997" spans="1:33" ht="45" x14ac:dyDescent="0.25">
      <c r="A5997" s="2" t="s">
        <v>11623</v>
      </c>
      <c r="B5997" s="2" t="s">
        <v>5760</v>
      </c>
      <c r="C5997" s="2" t="s">
        <v>11624</v>
      </c>
      <c r="F5997" s="2" t="s">
        <v>11625</v>
      </c>
      <c r="G5997" s="2" t="s">
        <v>11626</v>
      </c>
      <c r="H5997" s="2" t="s">
        <v>7663</v>
      </c>
      <c r="I5997" s="2" t="s">
        <v>22581</v>
      </c>
      <c r="J5997" s="2" t="s">
        <v>28</v>
      </c>
      <c r="K5997" s="2" t="s">
        <v>68</v>
      </c>
      <c r="L5997" s="2" t="s">
        <v>10987</v>
      </c>
      <c r="M5997" s="2" t="s">
        <v>197</v>
      </c>
      <c r="N5997" s="2" t="s">
        <v>10988</v>
      </c>
      <c r="O5997" s="2" t="s">
        <v>32</v>
      </c>
      <c r="P5997" s="24">
        <v>0</v>
      </c>
      <c r="Q5997" s="24">
        <v>1</v>
      </c>
      <c r="R5997" s="27" t="s">
        <v>1568</v>
      </c>
      <c r="S5997" s="28" t="s">
        <v>1589</v>
      </c>
      <c r="T5997" s="2" t="s">
        <v>33</v>
      </c>
      <c r="U5997" s="2">
        <v>0</v>
      </c>
      <c r="V5997" s="2" t="s">
        <v>19719</v>
      </c>
      <c r="W5997" s="2" t="s">
        <v>34</v>
      </c>
      <c r="X5997" s="58" t="s">
        <v>12666</v>
      </c>
      <c r="Z5997" s="2">
        <v>412000</v>
      </c>
      <c r="AB5997" s="58">
        <v>46092.776550925926</v>
      </c>
      <c r="AC5997" s="2">
        <v>0</v>
      </c>
      <c r="AD5997" s="104">
        <v>412000</v>
      </c>
      <c r="AE5997" s="2">
        <v>46092.776550925926</v>
      </c>
      <c r="AG5997" s="2">
        <v>114908</v>
      </c>
    </row>
    <row r="5998" spans="1:33" ht="45" x14ac:dyDescent="0.25">
      <c r="A5998" s="2" t="s">
        <v>7167</v>
      </c>
      <c r="B5998" s="2" t="s">
        <v>5760</v>
      </c>
      <c r="C5998" s="2" t="s">
        <v>7168</v>
      </c>
      <c r="F5998" s="2" t="s">
        <v>366</v>
      </c>
      <c r="G5998" s="2" t="s">
        <v>3588</v>
      </c>
      <c r="H5998" s="2" t="s">
        <v>3589</v>
      </c>
      <c r="I5998" s="2" t="s">
        <v>20716</v>
      </c>
      <c r="J5998" s="2" t="s">
        <v>28</v>
      </c>
      <c r="K5998" s="2" t="s">
        <v>29</v>
      </c>
      <c r="L5998" s="2" t="s">
        <v>126</v>
      </c>
      <c r="M5998" s="2" t="s">
        <v>127</v>
      </c>
      <c r="N5998" s="2" t="s">
        <v>3571</v>
      </c>
      <c r="O5998" s="2" t="s">
        <v>32</v>
      </c>
      <c r="P5998" s="24">
        <v>0</v>
      </c>
      <c r="Q5998" s="24">
        <v>1</v>
      </c>
      <c r="R5998" s="27" t="s">
        <v>1568</v>
      </c>
      <c r="S5998" s="28" t="s">
        <v>1589</v>
      </c>
      <c r="T5998" s="2" t="s">
        <v>33</v>
      </c>
      <c r="U5998" s="2">
        <v>0</v>
      </c>
      <c r="V5998" s="2" t="s">
        <v>17797</v>
      </c>
      <c r="W5998" s="2" t="s">
        <v>34</v>
      </c>
      <c r="X5998" s="58" t="s">
        <v>5797</v>
      </c>
      <c r="Z5998" s="2">
        <v>412000</v>
      </c>
      <c r="AB5998" s="58">
        <v>46087.397407407407</v>
      </c>
      <c r="AC5998" s="2">
        <v>0</v>
      </c>
      <c r="AD5998" s="104">
        <v>412000</v>
      </c>
      <c r="AE5998" s="2">
        <v>46087.397407407407</v>
      </c>
      <c r="AG5998" s="2">
        <v>80936</v>
      </c>
    </row>
    <row r="5999" spans="1:33" ht="45" x14ac:dyDescent="0.25">
      <c r="A5999" s="2" t="s">
        <v>8522</v>
      </c>
      <c r="B5999" s="2" t="s">
        <v>5760</v>
      </c>
      <c r="C5999" s="2" t="s">
        <v>8523</v>
      </c>
      <c r="F5999" s="2" t="s">
        <v>8005</v>
      </c>
      <c r="G5999" s="2" t="s">
        <v>8006</v>
      </c>
      <c r="H5999" s="2" t="s">
        <v>8007</v>
      </c>
      <c r="I5999" s="2" t="s">
        <v>21193</v>
      </c>
      <c r="J5999" s="2" t="s">
        <v>28</v>
      </c>
      <c r="K5999" s="2" t="s">
        <v>78</v>
      </c>
      <c r="L5999" s="2" t="s">
        <v>145</v>
      </c>
      <c r="M5999" s="2" t="s">
        <v>231</v>
      </c>
      <c r="N5999" s="2" t="s">
        <v>4837</v>
      </c>
      <c r="O5999" s="2" t="s">
        <v>705</v>
      </c>
      <c r="P5999" s="24">
        <v>0</v>
      </c>
      <c r="Q5999" s="24">
        <v>0</v>
      </c>
      <c r="R5999" s="27" t="s">
        <v>1578</v>
      </c>
      <c r="S5999" s="28" t="s">
        <v>1589</v>
      </c>
      <c r="T5999" s="2" t="s">
        <v>33</v>
      </c>
      <c r="U5999" s="2">
        <v>0</v>
      </c>
      <c r="V5999" s="2" t="s">
        <v>5760</v>
      </c>
      <c r="W5999" s="2" t="s">
        <v>34</v>
      </c>
      <c r="AC5999" s="2">
        <v>0</v>
      </c>
      <c r="AD5999" s="104"/>
    </row>
    <row r="6000" spans="1:33" ht="60" x14ac:dyDescent="0.25">
      <c r="A6000" s="2" t="s">
        <v>10401</v>
      </c>
      <c r="B6000" s="2" t="s">
        <v>5760</v>
      </c>
      <c r="C6000" s="2" t="s">
        <v>10402</v>
      </c>
      <c r="F6000" s="2" t="s">
        <v>10403</v>
      </c>
      <c r="G6000" s="2" t="s">
        <v>10404</v>
      </c>
      <c r="H6000" s="2" t="s">
        <v>10405</v>
      </c>
      <c r="I6000" s="2" t="s">
        <v>22582</v>
      </c>
      <c r="J6000" s="2" t="s">
        <v>28</v>
      </c>
      <c r="K6000" s="2" t="s">
        <v>68</v>
      </c>
      <c r="L6000" s="2" t="s">
        <v>289</v>
      </c>
      <c r="M6000" s="2" t="s">
        <v>290</v>
      </c>
      <c r="N6000" s="2" t="s">
        <v>4913</v>
      </c>
      <c r="O6000" s="2" t="s">
        <v>32</v>
      </c>
      <c r="P6000" s="24">
        <v>0</v>
      </c>
      <c r="Q6000" s="24">
        <v>1</v>
      </c>
      <c r="R6000" s="27" t="s">
        <v>1568</v>
      </c>
      <c r="S6000" s="28" t="s">
        <v>1589</v>
      </c>
      <c r="T6000" s="2" t="s">
        <v>33</v>
      </c>
      <c r="U6000" s="2">
        <v>0</v>
      </c>
      <c r="V6000" s="2" t="s">
        <v>19646</v>
      </c>
      <c r="W6000" s="2" t="s">
        <v>34</v>
      </c>
      <c r="X6000" s="58" t="s">
        <v>5754</v>
      </c>
      <c r="Z6000" s="2">
        <v>412000</v>
      </c>
      <c r="AB6000" s="58">
        <v>46091.628287037034</v>
      </c>
      <c r="AC6000" s="2">
        <v>0</v>
      </c>
      <c r="AD6000" s="104">
        <v>412000</v>
      </c>
      <c r="AE6000" s="2">
        <v>46091.628287037034</v>
      </c>
      <c r="AG6000" s="2">
        <v>93555</v>
      </c>
    </row>
    <row r="6001" spans="1:33" ht="45" x14ac:dyDescent="0.25">
      <c r="A6001" s="2" t="s">
        <v>5894</v>
      </c>
      <c r="B6001" s="2" t="s">
        <v>5760</v>
      </c>
      <c r="C6001" s="2" t="s">
        <v>5895</v>
      </c>
      <c r="F6001" s="2" t="s">
        <v>5896</v>
      </c>
      <c r="G6001" s="2" t="s">
        <v>5897</v>
      </c>
      <c r="H6001" s="2" t="s">
        <v>5898</v>
      </c>
      <c r="I6001" s="2" t="s">
        <v>20087</v>
      </c>
      <c r="J6001" s="2" t="s">
        <v>28</v>
      </c>
      <c r="K6001" s="2" t="s">
        <v>173</v>
      </c>
      <c r="L6001" s="2" t="s">
        <v>5892</v>
      </c>
      <c r="M6001" s="2" t="s">
        <v>383</v>
      </c>
      <c r="N6001" s="2" t="s">
        <v>5893</v>
      </c>
      <c r="O6001" s="2" t="s">
        <v>32</v>
      </c>
      <c r="P6001" s="24">
        <v>0</v>
      </c>
      <c r="Q6001" s="24">
        <v>1</v>
      </c>
      <c r="R6001" s="27" t="s">
        <v>1568</v>
      </c>
      <c r="S6001" s="28" t="s">
        <v>1586</v>
      </c>
      <c r="T6001" s="2" t="s">
        <v>296</v>
      </c>
      <c r="U6001" s="2">
        <v>412000</v>
      </c>
      <c r="V6001" s="2" t="s">
        <v>5760</v>
      </c>
      <c r="W6001" s="2" t="s">
        <v>34</v>
      </c>
      <c r="X6001" s="58" t="s">
        <v>5927</v>
      </c>
      <c r="Z6001" s="2">
        <v>412000</v>
      </c>
      <c r="AB6001" s="58">
        <v>46086.6565162037</v>
      </c>
      <c r="AC6001" s="2">
        <v>0</v>
      </c>
      <c r="AD6001" s="104">
        <v>412000</v>
      </c>
      <c r="AE6001" s="2">
        <v>46086.6565162037</v>
      </c>
      <c r="AG6001" s="2">
        <v>71869</v>
      </c>
    </row>
    <row r="6002" spans="1:33" ht="45" x14ac:dyDescent="0.25">
      <c r="A6002" s="2" t="s">
        <v>5899</v>
      </c>
      <c r="B6002" s="2" t="s">
        <v>5760</v>
      </c>
      <c r="C6002" s="2" t="s">
        <v>5900</v>
      </c>
      <c r="F6002" s="2" t="s">
        <v>5901</v>
      </c>
      <c r="G6002" s="2" t="s">
        <v>5902</v>
      </c>
      <c r="H6002" s="2" t="s">
        <v>5903</v>
      </c>
      <c r="I6002" s="2" t="s">
        <v>20476</v>
      </c>
      <c r="J6002" s="2" t="s">
        <v>28</v>
      </c>
      <c r="K6002" s="2" t="s">
        <v>173</v>
      </c>
      <c r="L6002" s="2" t="s">
        <v>468</v>
      </c>
      <c r="M6002" s="2" t="s">
        <v>469</v>
      </c>
      <c r="N6002" s="2" t="s">
        <v>3354</v>
      </c>
      <c r="O6002" s="2" t="s">
        <v>32</v>
      </c>
      <c r="P6002" s="24">
        <v>0</v>
      </c>
      <c r="Q6002" s="24">
        <v>1</v>
      </c>
      <c r="R6002" s="27" t="s">
        <v>1568</v>
      </c>
      <c r="S6002" s="28" t="s">
        <v>1586</v>
      </c>
      <c r="T6002" s="2" t="s">
        <v>296</v>
      </c>
      <c r="U6002" s="2">
        <v>412000</v>
      </c>
      <c r="V6002" s="2" t="s">
        <v>5760</v>
      </c>
      <c r="W6002" s="2" t="s">
        <v>34</v>
      </c>
      <c r="X6002" s="58" t="s">
        <v>5760</v>
      </c>
      <c r="Z6002" s="2">
        <v>412000</v>
      </c>
      <c r="AB6002" s="58">
        <v>46085.646249999998</v>
      </c>
      <c r="AC6002" s="2">
        <v>0</v>
      </c>
      <c r="AD6002" s="104">
        <v>412000</v>
      </c>
      <c r="AE6002" s="2">
        <v>46085.646249999998</v>
      </c>
      <c r="AG6002" s="2">
        <v>71871</v>
      </c>
    </row>
    <row r="6003" spans="1:33" ht="60" x14ac:dyDescent="0.25">
      <c r="A6003" s="2" t="s">
        <v>11659</v>
      </c>
      <c r="B6003" s="2" t="s">
        <v>5760</v>
      </c>
      <c r="C6003" s="2" t="s">
        <v>11660</v>
      </c>
      <c r="F6003" s="2" t="s">
        <v>11661</v>
      </c>
      <c r="G6003" s="2" t="s">
        <v>11662</v>
      </c>
      <c r="H6003" s="2" t="s">
        <v>11663</v>
      </c>
      <c r="I6003" s="2" t="s">
        <v>22583</v>
      </c>
      <c r="J6003" s="2" t="s">
        <v>28</v>
      </c>
      <c r="K6003" s="2" t="s">
        <v>68</v>
      </c>
      <c r="L6003" s="2" t="s">
        <v>10987</v>
      </c>
      <c r="M6003" s="2" t="s">
        <v>197</v>
      </c>
      <c r="N6003" s="2" t="s">
        <v>10988</v>
      </c>
      <c r="O6003" s="2" t="s">
        <v>32</v>
      </c>
      <c r="P6003" s="24">
        <v>0</v>
      </c>
      <c r="Q6003" s="24">
        <v>1</v>
      </c>
      <c r="R6003" s="27" t="s">
        <v>1568</v>
      </c>
      <c r="S6003" s="28" t="s">
        <v>1589</v>
      </c>
      <c r="T6003" s="2" t="s">
        <v>33</v>
      </c>
      <c r="U6003" s="2">
        <v>0</v>
      </c>
      <c r="V6003" s="2" t="s">
        <v>19706</v>
      </c>
      <c r="W6003" s="2" t="s">
        <v>34</v>
      </c>
      <c r="X6003" s="58" t="s">
        <v>12666</v>
      </c>
      <c r="Z6003" s="2">
        <v>412000</v>
      </c>
      <c r="AB6003" s="58">
        <v>46092.777187500003</v>
      </c>
      <c r="AC6003" s="2">
        <v>0</v>
      </c>
      <c r="AD6003" s="104">
        <v>412000</v>
      </c>
      <c r="AE6003" s="2">
        <v>46092.777187500003</v>
      </c>
      <c r="AG6003" s="2">
        <v>114909</v>
      </c>
    </row>
    <row r="6004" spans="1:33" ht="60" x14ac:dyDescent="0.25">
      <c r="A6004" s="2" t="s">
        <v>11066</v>
      </c>
      <c r="B6004" s="2" t="s">
        <v>5760</v>
      </c>
      <c r="C6004" s="2" t="s">
        <v>11067</v>
      </c>
      <c r="F6004" s="2" t="s">
        <v>11049</v>
      </c>
      <c r="G6004" s="2" t="s">
        <v>11050</v>
      </c>
      <c r="H6004" s="2" t="s">
        <v>11051</v>
      </c>
      <c r="I6004" s="2" t="s">
        <v>22347</v>
      </c>
      <c r="J6004" s="2" t="s">
        <v>28</v>
      </c>
      <c r="K6004" s="2" t="s">
        <v>68</v>
      </c>
      <c r="L6004" s="2" t="s">
        <v>251</v>
      </c>
      <c r="M6004" s="2" t="s">
        <v>252</v>
      </c>
      <c r="N6004" s="2" t="s">
        <v>4288</v>
      </c>
      <c r="O6004" s="2" t="s">
        <v>705</v>
      </c>
      <c r="P6004" s="24">
        <v>0</v>
      </c>
      <c r="Q6004" s="24">
        <v>0</v>
      </c>
      <c r="R6004" s="27" t="s">
        <v>1578</v>
      </c>
      <c r="S6004" s="28" t="s">
        <v>1589</v>
      </c>
      <c r="T6004" s="2" t="s">
        <v>33</v>
      </c>
      <c r="U6004" s="2">
        <v>0</v>
      </c>
      <c r="V6004" s="2" t="s">
        <v>5927</v>
      </c>
      <c r="W6004" s="2" t="s">
        <v>34</v>
      </c>
      <c r="AC6004" s="2">
        <v>0</v>
      </c>
      <c r="AD6004" s="104"/>
    </row>
    <row r="6005" spans="1:33" ht="45" x14ac:dyDescent="0.25">
      <c r="A6005" s="2" t="s">
        <v>7107</v>
      </c>
      <c r="B6005" s="2" t="s">
        <v>5760</v>
      </c>
      <c r="C6005" s="2" t="s">
        <v>7108</v>
      </c>
      <c r="F6005" s="2" t="s">
        <v>7109</v>
      </c>
      <c r="G6005" s="2" t="s">
        <v>7110</v>
      </c>
      <c r="H6005" s="2" t="s">
        <v>7111</v>
      </c>
      <c r="I6005" s="2" t="s">
        <v>20717</v>
      </c>
      <c r="J6005" s="2" t="s">
        <v>28</v>
      </c>
      <c r="K6005" s="2" t="s">
        <v>29</v>
      </c>
      <c r="L6005" s="2" t="s">
        <v>41</v>
      </c>
      <c r="M6005" s="2" t="s">
        <v>42</v>
      </c>
      <c r="N6005" s="2" t="s">
        <v>6935</v>
      </c>
      <c r="O6005" s="2" t="s">
        <v>32</v>
      </c>
      <c r="P6005" s="24">
        <v>0</v>
      </c>
      <c r="Q6005" s="24">
        <v>1</v>
      </c>
      <c r="R6005" s="27" t="s">
        <v>1568</v>
      </c>
      <c r="S6005" s="28" t="s">
        <v>1589</v>
      </c>
      <c r="T6005" s="2" t="s">
        <v>33</v>
      </c>
      <c r="U6005" s="2">
        <v>0</v>
      </c>
      <c r="V6005" s="2" t="s">
        <v>12680</v>
      </c>
      <c r="W6005" s="2" t="s">
        <v>34</v>
      </c>
      <c r="X6005" s="58" t="s">
        <v>5927</v>
      </c>
      <c r="Z6005" s="2">
        <v>412000</v>
      </c>
      <c r="AB6005" s="58">
        <v>46086.35800925926</v>
      </c>
      <c r="AC6005" s="2">
        <v>0</v>
      </c>
      <c r="AD6005" s="104">
        <v>412000</v>
      </c>
      <c r="AE6005" s="2">
        <v>46086.35800925926</v>
      </c>
      <c r="AG6005" s="2">
        <v>71738</v>
      </c>
    </row>
    <row r="6006" spans="1:33" ht="45" x14ac:dyDescent="0.25">
      <c r="A6006" s="2" t="s">
        <v>10372</v>
      </c>
      <c r="B6006" s="2" t="s">
        <v>5760</v>
      </c>
      <c r="C6006" s="2" t="s">
        <v>10373</v>
      </c>
      <c r="F6006" s="2" t="s">
        <v>10374</v>
      </c>
      <c r="G6006" s="2" t="s">
        <v>10375</v>
      </c>
      <c r="H6006" s="2" t="s">
        <v>10228</v>
      </c>
      <c r="I6006" s="2" t="s">
        <v>22584</v>
      </c>
      <c r="J6006" s="2" t="s">
        <v>28</v>
      </c>
      <c r="K6006" s="2" t="s">
        <v>68</v>
      </c>
      <c r="L6006" s="2" t="s">
        <v>289</v>
      </c>
      <c r="M6006" s="2" t="s">
        <v>290</v>
      </c>
      <c r="N6006" s="2" t="s">
        <v>4913</v>
      </c>
      <c r="O6006" s="2" t="s">
        <v>32</v>
      </c>
      <c r="P6006" s="24">
        <v>0</v>
      </c>
      <c r="Q6006" s="24">
        <v>1</v>
      </c>
      <c r="R6006" s="27" t="s">
        <v>1568</v>
      </c>
      <c r="S6006" s="28" t="s">
        <v>1589</v>
      </c>
      <c r="T6006" s="2" t="s">
        <v>33</v>
      </c>
      <c r="U6006" s="2">
        <v>0</v>
      </c>
      <c r="V6006" s="2" t="s">
        <v>19231</v>
      </c>
      <c r="W6006" s="2" t="s">
        <v>34</v>
      </c>
      <c r="X6006" s="58" t="s">
        <v>5754</v>
      </c>
      <c r="Z6006" s="2">
        <v>412000</v>
      </c>
      <c r="AB6006" s="58">
        <v>46091.628460648149</v>
      </c>
      <c r="AC6006" s="2">
        <v>0</v>
      </c>
      <c r="AD6006" s="104">
        <v>412000</v>
      </c>
      <c r="AE6006" s="2">
        <v>46091.628460648149</v>
      </c>
      <c r="AG6006" s="2">
        <v>93554</v>
      </c>
    </row>
    <row r="6007" spans="1:33" ht="45" x14ac:dyDescent="0.25">
      <c r="A6007" s="2" t="s">
        <v>11703</v>
      </c>
      <c r="B6007" s="2" t="s">
        <v>5760</v>
      </c>
      <c r="C6007" s="2" t="s">
        <v>11704</v>
      </c>
      <c r="F6007" s="2" t="s">
        <v>10734</v>
      </c>
      <c r="G6007" s="2" t="s">
        <v>10735</v>
      </c>
      <c r="H6007" s="2" t="s">
        <v>10736</v>
      </c>
      <c r="I6007" s="2" t="s">
        <v>22349</v>
      </c>
      <c r="J6007" s="2" t="s">
        <v>28</v>
      </c>
      <c r="K6007" s="2" t="s">
        <v>68</v>
      </c>
      <c r="L6007" s="2" t="s">
        <v>251</v>
      </c>
      <c r="M6007" s="2" t="s">
        <v>252</v>
      </c>
      <c r="N6007" s="2" t="s">
        <v>4288</v>
      </c>
      <c r="O6007" s="2" t="s">
        <v>705</v>
      </c>
      <c r="P6007" s="24">
        <v>0</v>
      </c>
      <c r="Q6007" s="24">
        <v>0</v>
      </c>
      <c r="R6007" s="27" t="s">
        <v>1578</v>
      </c>
      <c r="S6007" s="28" t="s">
        <v>1589</v>
      </c>
      <c r="T6007" s="2" t="s">
        <v>33</v>
      </c>
      <c r="U6007" s="2">
        <v>0</v>
      </c>
      <c r="V6007" s="2" t="s">
        <v>5797</v>
      </c>
      <c r="W6007" s="2" t="s">
        <v>34</v>
      </c>
      <c r="AC6007" s="2">
        <v>0</v>
      </c>
      <c r="AD6007" s="104"/>
    </row>
    <row r="6008" spans="1:33" ht="45" x14ac:dyDescent="0.25">
      <c r="A6008" s="2" t="s">
        <v>11517</v>
      </c>
      <c r="B6008" s="2" t="s">
        <v>5760</v>
      </c>
      <c r="C6008" s="2" t="s">
        <v>11518</v>
      </c>
      <c r="F6008" s="2" t="s">
        <v>11519</v>
      </c>
      <c r="G6008" s="2" t="s">
        <v>11520</v>
      </c>
      <c r="H6008" s="2" t="s">
        <v>11521</v>
      </c>
      <c r="I6008" s="2" t="s">
        <v>22585</v>
      </c>
      <c r="J6008" s="2" t="s">
        <v>28</v>
      </c>
      <c r="K6008" s="2" t="s">
        <v>68</v>
      </c>
      <c r="L6008" s="2" t="s">
        <v>10690</v>
      </c>
      <c r="M6008" s="2" t="s">
        <v>10691</v>
      </c>
      <c r="N6008" s="2" t="s">
        <v>10692</v>
      </c>
      <c r="O6008" s="2" t="s">
        <v>705</v>
      </c>
      <c r="P6008" s="24">
        <v>0</v>
      </c>
      <c r="Q6008" s="24">
        <v>0</v>
      </c>
      <c r="R6008" s="27" t="s">
        <v>1578</v>
      </c>
      <c r="S6008" s="28" t="s">
        <v>1589</v>
      </c>
      <c r="T6008" s="2" t="s">
        <v>33</v>
      </c>
      <c r="U6008" s="2">
        <v>0</v>
      </c>
      <c r="V6008" s="2" t="s">
        <v>5789</v>
      </c>
      <c r="W6008" s="2" t="s">
        <v>34</v>
      </c>
      <c r="AC6008" s="2">
        <v>0</v>
      </c>
      <c r="AD6008" s="104"/>
    </row>
    <row r="6009" spans="1:33" ht="45" x14ac:dyDescent="0.25">
      <c r="A6009" s="2" t="s">
        <v>9457</v>
      </c>
      <c r="B6009" s="2" t="s">
        <v>5760</v>
      </c>
      <c r="C6009" s="2" t="s">
        <v>9458</v>
      </c>
      <c r="F6009" s="2" t="s">
        <v>9459</v>
      </c>
      <c r="G6009" s="2" t="s">
        <v>9460</v>
      </c>
      <c r="H6009" s="2" t="s">
        <v>9461</v>
      </c>
      <c r="I6009" s="2" t="s">
        <v>21875</v>
      </c>
      <c r="J6009" s="2" t="s">
        <v>28</v>
      </c>
      <c r="K6009" s="2" t="s">
        <v>51</v>
      </c>
      <c r="L6009" s="2" t="s">
        <v>54</v>
      </c>
      <c r="M6009" s="2" t="s">
        <v>55</v>
      </c>
      <c r="N6009" s="2" t="s">
        <v>4807</v>
      </c>
      <c r="O6009" s="2" t="s">
        <v>32</v>
      </c>
      <c r="P6009" s="24">
        <v>0</v>
      </c>
      <c r="Q6009" s="24">
        <v>1</v>
      </c>
      <c r="R6009" s="27" t="s">
        <v>1568</v>
      </c>
      <c r="S6009" s="28" t="s">
        <v>1589</v>
      </c>
      <c r="T6009" s="2" t="s">
        <v>33</v>
      </c>
      <c r="U6009" s="2">
        <v>0</v>
      </c>
      <c r="V6009" s="2" t="s">
        <v>19078</v>
      </c>
      <c r="W6009" s="2" t="s">
        <v>34</v>
      </c>
      <c r="X6009" s="58" t="s">
        <v>5754</v>
      </c>
      <c r="Z6009" s="2">
        <v>412000</v>
      </c>
      <c r="AB6009" s="58">
        <v>46091.645138888889</v>
      </c>
      <c r="AC6009" s="2">
        <v>0</v>
      </c>
      <c r="AD6009" s="104">
        <v>412000</v>
      </c>
      <c r="AE6009" s="2">
        <v>46091.645138888889</v>
      </c>
      <c r="AG6009" s="2">
        <v>102501</v>
      </c>
    </row>
    <row r="6010" spans="1:33" ht="45" x14ac:dyDescent="0.25">
      <c r="A6010" s="2" t="s">
        <v>10721</v>
      </c>
      <c r="B6010" s="2" t="s">
        <v>5760</v>
      </c>
      <c r="C6010" s="2" t="s">
        <v>10722</v>
      </c>
      <c r="F6010" s="2" t="s">
        <v>10723</v>
      </c>
      <c r="G6010" s="2" t="s">
        <v>10724</v>
      </c>
      <c r="H6010" s="2" t="s">
        <v>10725</v>
      </c>
      <c r="I6010" s="2" t="s">
        <v>22586</v>
      </c>
      <c r="J6010" s="2" t="s">
        <v>28</v>
      </c>
      <c r="K6010" s="2" t="s">
        <v>68</v>
      </c>
      <c r="L6010" s="2" t="s">
        <v>251</v>
      </c>
      <c r="M6010" s="2" t="s">
        <v>252</v>
      </c>
      <c r="N6010" s="2" t="s">
        <v>4288</v>
      </c>
      <c r="O6010" s="2" t="s">
        <v>32</v>
      </c>
      <c r="P6010" s="24">
        <v>0</v>
      </c>
      <c r="Q6010" s="24">
        <v>2</v>
      </c>
      <c r="R6010" s="27" t="s">
        <v>1568</v>
      </c>
      <c r="S6010" s="28" t="s">
        <v>1589</v>
      </c>
      <c r="T6010" s="2" t="s">
        <v>33</v>
      </c>
      <c r="U6010" s="2">
        <v>0</v>
      </c>
      <c r="V6010" s="2" t="s">
        <v>19719</v>
      </c>
      <c r="W6010" s="2" t="s">
        <v>34</v>
      </c>
      <c r="X6010" s="58" t="s">
        <v>12659</v>
      </c>
      <c r="Z6010" s="2">
        <v>412000</v>
      </c>
      <c r="AB6010" s="58">
        <v>46090.733055555553</v>
      </c>
      <c r="AC6010" s="2">
        <v>0</v>
      </c>
      <c r="AD6010" s="104">
        <v>412000</v>
      </c>
      <c r="AE6010" s="2">
        <v>46090.733055555553</v>
      </c>
      <c r="AG6010" s="2">
        <v>100387</v>
      </c>
    </row>
    <row r="6011" spans="1:33" ht="45" x14ac:dyDescent="0.25">
      <c r="A6011" s="2" t="s">
        <v>9890</v>
      </c>
      <c r="B6011" s="2" t="s">
        <v>5760</v>
      </c>
      <c r="C6011" s="2" t="s">
        <v>9891</v>
      </c>
      <c r="F6011" s="2" t="s">
        <v>9730</v>
      </c>
      <c r="G6011" s="2" t="s">
        <v>9731</v>
      </c>
      <c r="H6011" s="2" t="s">
        <v>9732</v>
      </c>
      <c r="I6011" s="2" t="s">
        <v>22033</v>
      </c>
      <c r="J6011" s="2" t="s">
        <v>28</v>
      </c>
      <c r="K6011" s="2" t="s">
        <v>72</v>
      </c>
      <c r="L6011" s="2" t="s">
        <v>238</v>
      </c>
      <c r="M6011" s="2" t="s">
        <v>338</v>
      </c>
      <c r="N6011" s="2" t="s">
        <v>3506</v>
      </c>
      <c r="O6011" s="2" t="s">
        <v>705</v>
      </c>
      <c r="P6011" s="24">
        <v>0</v>
      </c>
      <c r="Q6011" s="24">
        <v>0</v>
      </c>
      <c r="R6011" s="27" t="s">
        <v>1578</v>
      </c>
      <c r="S6011" s="28" t="s">
        <v>1589</v>
      </c>
      <c r="T6011" s="2" t="s">
        <v>33</v>
      </c>
      <c r="U6011" s="2">
        <v>0</v>
      </c>
      <c r="V6011" s="2" t="s">
        <v>5760</v>
      </c>
      <c r="W6011" s="2" t="s">
        <v>34</v>
      </c>
      <c r="AC6011" s="2">
        <v>0</v>
      </c>
      <c r="AD6011" s="104"/>
    </row>
    <row r="6012" spans="1:33" ht="45" x14ac:dyDescent="0.25">
      <c r="A6012" s="2" t="s">
        <v>11209</v>
      </c>
      <c r="B6012" s="2" t="s">
        <v>5760</v>
      </c>
      <c r="C6012" s="2" t="s">
        <v>11210</v>
      </c>
      <c r="F6012" s="2" t="s">
        <v>11211</v>
      </c>
      <c r="G6012" s="2" t="s">
        <v>11212</v>
      </c>
      <c r="H6012" s="2" t="s">
        <v>11213</v>
      </c>
      <c r="I6012" s="2" t="s">
        <v>22587</v>
      </c>
      <c r="J6012" s="2" t="s">
        <v>28</v>
      </c>
      <c r="K6012" s="2" t="s">
        <v>68</v>
      </c>
      <c r="L6012" s="2" t="s">
        <v>10987</v>
      </c>
      <c r="M6012" s="2" t="s">
        <v>197</v>
      </c>
      <c r="N6012" s="2" t="s">
        <v>10988</v>
      </c>
      <c r="O6012" s="2" t="s">
        <v>32</v>
      </c>
      <c r="P6012" s="24">
        <v>0</v>
      </c>
      <c r="Q6012" s="24">
        <v>1</v>
      </c>
      <c r="R6012" s="27" t="s">
        <v>1568</v>
      </c>
      <c r="S6012" s="28" t="s">
        <v>1589</v>
      </c>
      <c r="T6012" s="2" t="s">
        <v>33</v>
      </c>
      <c r="U6012" s="2">
        <v>0</v>
      </c>
      <c r="V6012" s="2" t="s">
        <v>19719</v>
      </c>
      <c r="W6012" s="2" t="s">
        <v>34</v>
      </c>
      <c r="X6012" s="58" t="s">
        <v>12666</v>
      </c>
      <c r="Z6012" s="2">
        <v>412000</v>
      </c>
      <c r="AB6012" s="58">
        <v>46092.778599537036</v>
      </c>
      <c r="AC6012" s="2">
        <v>0</v>
      </c>
      <c r="AD6012" s="104">
        <v>412000</v>
      </c>
      <c r="AE6012" s="2">
        <v>46092.778599537036</v>
      </c>
      <c r="AG6012" s="2">
        <v>114913</v>
      </c>
    </row>
    <row r="6013" spans="1:33" ht="45" x14ac:dyDescent="0.25">
      <c r="A6013" s="2" t="s">
        <v>9711</v>
      </c>
      <c r="B6013" s="2" t="s">
        <v>5760</v>
      </c>
      <c r="C6013" s="2" t="s">
        <v>9712</v>
      </c>
      <c r="F6013" s="2" t="s">
        <v>2239</v>
      </c>
      <c r="G6013" s="2" t="s">
        <v>3923</v>
      </c>
      <c r="H6013" s="2" t="s">
        <v>3924</v>
      </c>
      <c r="I6013" s="2" t="s">
        <v>22036</v>
      </c>
      <c r="J6013" s="2" t="s">
        <v>28</v>
      </c>
      <c r="K6013" s="2" t="s">
        <v>72</v>
      </c>
      <c r="L6013" s="2" t="s">
        <v>101</v>
      </c>
      <c r="M6013" s="2" t="s">
        <v>102</v>
      </c>
      <c r="N6013" s="2" t="s">
        <v>3925</v>
      </c>
      <c r="O6013" s="2" t="s">
        <v>32</v>
      </c>
      <c r="P6013" s="24">
        <v>0</v>
      </c>
      <c r="Q6013" s="24">
        <v>1</v>
      </c>
      <c r="R6013" s="27" t="s">
        <v>1568</v>
      </c>
      <c r="S6013" s="28" t="s">
        <v>1589</v>
      </c>
      <c r="T6013" s="2" t="s">
        <v>33</v>
      </c>
      <c r="U6013" s="2">
        <v>0</v>
      </c>
      <c r="V6013" s="2" t="s">
        <v>17905</v>
      </c>
      <c r="W6013" s="2" t="s">
        <v>34</v>
      </c>
      <c r="X6013" s="58" t="s">
        <v>5760</v>
      </c>
      <c r="Z6013" s="2">
        <v>412000</v>
      </c>
      <c r="AB6013" s="58">
        <v>46085.64335648148</v>
      </c>
      <c r="AC6013" s="2">
        <v>0</v>
      </c>
      <c r="AD6013" s="104">
        <v>412000</v>
      </c>
      <c r="AE6013" s="2">
        <v>46085.64335648148</v>
      </c>
      <c r="AG6013" s="2">
        <v>71137</v>
      </c>
    </row>
    <row r="6014" spans="1:33" ht="45" x14ac:dyDescent="0.25">
      <c r="A6014" s="2" t="s">
        <v>12227</v>
      </c>
      <c r="B6014" s="2" t="s">
        <v>5760</v>
      </c>
      <c r="C6014" s="2" t="s">
        <v>12228</v>
      </c>
      <c r="F6014" s="2" t="s">
        <v>239</v>
      </c>
      <c r="G6014" s="2" t="s">
        <v>3061</v>
      </c>
      <c r="H6014" s="2" t="s">
        <v>3062</v>
      </c>
      <c r="I6014" s="2" t="s">
        <v>23599</v>
      </c>
      <c r="J6014" s="2" t="s">
        <v>28</v>
      </c>
      <c r="K6014" s="2" t="s">
        <v>43</v>
      </c>
      <c r="L6014" s="2" t="s">
        <v>240</v>
      </c>
      <c r="M6014" s="2" t="s">
        <v>241</v>
      </c>
      <c r="N6014" s="2" t="s">
        <v>3047</v>
      </c>
      <c r="O6014" s="2" t="s">
        <v>32</v>
      </c>
      <c r="P6014" s="24">
        <v>0</v>
      </c>
      <c r="Q6014" s="24">
        <v>1</v>
      </c>
      <c r="R6014" s="27" t="s">
        <v>1568</v>
      </c>
      <c r="S6014" s="28" t="s">
        <v>1589</v>
      </c>
      <c r="T6014" s="2" t="s">
        <v>33</v>
      </c>
      <c r="U6014" s="2">
        <v>0</v>
      </c>
      <c r="V6014" s="2" t="s">
        <v>16022</v>
      </c>
      <c r="W6014" s="2" t="s">
        <v>34</v>
      </c>
      <c r="X6014" s="58" t="s">
        <v>5927</v>
      </c>
      <c r="Z6014" s="2">
        <v>412000</v>
      </c>
      <c r="AB6014" s="58">
        <v>46086.722175925926</v>
      </c>
      <c r="AC6014" s="2">
        <v>0</v>
      </c>
      <c r="AD6014" s="104">
        <v>412000</v>
      </c>
      <c r="AE6014" s="2">
        <v>46086.722175925926</v>
      </c>
      <c r="AG6014" s="2">
        <v>79865</v>
      </c>
    </row>
    <row r="6015" spans="1:33" ht="60" x14ac:dyDescent="0.25">
      <c r="A6015" s="2" t="s">
        <v>10766</v>
      </c>
      <c r="B6015" s="2" t="s">
        <v>5760</v>
      </c>
      <c r="C6015" s="2" t="s">
        <v>10767</v>
      </c>
      <c r="F6015" s="2" t="s">
        <v>10768</v>
      </c>
      <c r="G6015" s="2" t="s">
        <v>10769</v>
      </c>
      <c r="H6015" s="2" t="s">
        <v>10770</v>
      </c>
      <c r="I6015" s="2" t="s">
        <v>22588</v>
      </c>
      <c r="J6015" s="2" t="s">
        <v>28</v>
      </c>
      <c r="K6015" s="2" t="s">
        <v>68</v>
      </c>
      <c r="L6015" s="2" t="s">
        <v>10690</v>
      </c>
      <c r="M6015" s="2" t="s">
        <v>10691</v>
      </c>
      <c r="N6015" s="2" t="s">
        <v>10692</v>
      </c>
      <c r="O6015" s="2" t="s">
        <v>37</v>
      </c>
      <c r="P6015" s="24">
        <v>0</v>
      </c>
      <c r="Q6015" s="24">
        <v>0</v>
      </c>
      <c r="R6015" s="27" t="s">
        <v>1578</v>
      </c>
      <c r="S6015" s="28" t="s">
        <v>1589</v>
      </c>
      <c r="T6015" s="2" t="s">
        <v>33</v>
      </c>
      <c r="U6015" s="2">
        <v>0</v>
      </c>
      <c r="V6015" s="2" t="s">
        <v>28081</v>
      </c>
      <c r="W6015" s="2" t="s">
        <v>34</v>
      </c>
      <c r="X6015" s="58" t="s">
        <v>12680</v>
      </c>
      <c r="Z6015" s="2">
        <v>412000</v>
      </c>
      <c r="AB6015" s="58">
        <v>46093.46398148148</v>
      </c>
      <c r="AC6015" s="2">
        <v>0</v>
      </c>
      <c r="AD6015" s="104">
        <v>412000</v>
      </c>
      <c r="AE6015" s="2">
        <v>46093.46398148148</v>
      </c>
      <c r="AG6015" s="2">
        <v>102363</v>
      </c>
    </row>
    <row r="6016" spans="1:33" ht="45" x14ac:dyDescent="0.25">
      <c r="A6016" s="2" t="s">
        <v>7369</v>
      </c>
      <c r="B6016" s="2" t="s">
        <v>5760</v>
      </c>
      <c r="C6016" s="2" t="s">
        <v>7370</v>
      </c>
      <c r="F6016" s="2" t="s">
        <v>7149</v>
      </c>
      <c r="G6016" s="2" t="s">
        <v>7150</v>
      </c>
      <c r="H6016" s="2" t="s">
        <v>7151</v>
      </c>
      <c r="I6016" s="2" t="s">
        <v>20718</v>
      </c>
      <c r="J6016" s="2" t="s">
        <v>28</v>
      </c>
      <c r="K6016" s="2" t="s">
        <v>29</v>
      </c>
      <c r="L6016" s="2" t="s">
        <v>41</v>
      </c>
      <c r="M6016" s="2" t="s">
        <v>42</v>
      </c>
      <c r="N6016" s="2" t="s">
        <v>6935</v>
      </c>
      <c r="O6016" s="2" t="s">
        <v>705</v>
      </c>
      <c r="P6016" s="24">
        <v>0</v>
      </c>
      <c r="Q6016" s="24">
        <v>0</v>
      </c>
      <c r="R6016" s="27" t="s">
        <v>1578</v>
      </c>
      <c r="S6016" s="28" t="s">
        <v>1589</v>
      </c>
      <c r="T6016" s="2" t="s">
        <v>33</v>
      </c>
      <c r="U6016" s="2">
        <v>0</v>
      </c>
      <c r="V6016" s="2" t="s">
        <v>5760</v>
      </c>
      <c r="W6016" s="2" t="s">
        <v>34</v>
      </c>
      <c r="AC6016" s="2">
        <v>0</v>
      </c>
      <c r="AD6016" s="104"/>
    </row>
    <row r="6017" spans="1:33" ht="45" x14ac:dyDescent="0.25">
      <c r="A6017" s="2" t="s">
        <v>10352</v>
      </c>
      <c r="B6017" s="2" t="s">
        <v>5760</v>
      </c>
      <c r="C6017" s="2" t="s">
        <v>10353</v>
      </c>
      <c r="F6017" s="2" t="s">
        <v>10354</v>
      </c>
      <c r="G6017" s="2" t="s">
        <v>10355</v>
      </c>
      <c r="H6017" s="2" t="s">
        <v>10356</v>
      </c>
      <c r="I6017" s="2" t="s">
        <v>22589</v>
      </c>
      <c r="J6017" s="2" t="s">
        <v>28</v>
      </c>
      <c r="K6017" s="2" t="s">
        <v>68</v>
      </c>
      <c r="L6017" s="2" t="s">
        <v>289</v>
      </c>
      <c r="M6017" s="2" t="s">
        <v>290</v>
      </c>
      <c r="N6017" s="2" t="s">
        <v>4913</v>
      </c>
      <c r="O6017" s="2" t="s">
        <v>32</v>
      </c>
      <c r="P6017" s="24">
        <v>0</v>
      </c>
      <c r="Q6017" s="24">
        <v>1</v>
      </c>
      <c r="R6017" s="27" t="s">
        <v>1568</v>
      </c>
      <c r="S6017" s="28" t="s">
        <v>1589</v>
      </c>
      <c r="T6017" s="2" t="s">
        <v>33</v>
      </c>
      <c r="U6017" s="2">
        <v>0</v>
      </c>
      <c r="V6017" s="2" t="s">
        <v>18562</v>
      </c>
      <c r="W6017" s="2" t="s">
        <v>34</v>
      </c>
      <c r="X6017" s="58" t="s">
        <v>5754</v>
      </c>
      <c r="Z6017" s="2">
        <v>412000</v>
      </c>
      <c r="AB6017" s="58">
        <v>46091.628692129627</v>
      </c>
      <c r="AC6017" s="2">
        <v>0</v>
      </c>
      <c r="AD6017" s="104">
        <v>412000</v>
      </c>
      <c r="AE6017" s="2">
        <v>46091.628692129627</v>
      </c>
      <c r="AG6017" s="2">
        <v>93553</v>
      </c>
    </row>
    <row r="6018" spans="1:33" ht="45" x14ac:dyDescent="0.25">
      <c r="A6018" s="2" t="s">
        <v>12285</v>
      </c>
      <c r="B6018" s="2" t="s">
        <v>5760</v>
      </c>
      <c r="C6018" s="2" t="s">
        <v>12286</v>
      </c>
      <c r="F6018" s="2" t="s">
        <v>12287</v>
      </c>
      <c r="G6018" s="2" t="s">
        <v>12288</v>
      </c>
      <c r="H6018" s="2" t="s">
        <v>12289</v>
      </c>
      <c r="I6018" s="2" t="s">
        <v>23600</v>
      </c>
      <c r="J6018" s="2" t="s">
        <v>28</v>
      </c>
      <c r="K6018" s="2" t="s">
        <v>43</v>
      </c>
      <c r="L6018" s="2" t="s">
        <v>240</v>
      </c>
      <c r="M6018" s="2" t="s">
        <v>241</v>
      </c>
      <c r="N6018" s="2" t="s">
        <v>3047</v>
      </c>
      <c r="O6018" s="2" t="s">
        <v>32</v>
      </c>
      <c r="P6018" s="24">
        <v>0</v>
      </c>
      <c r="Q6018" s="24">
        <v>1</v>
      </c>
      <c r="R6018" s="27" t="s">
        <v>1568</v>
      </c>
      <c r="S6018" s="28" t="s">
        <v>1589</v>
      </c>
      <c r="T6018" s="2" t="s">
        <v>33</v>
      </c>
      <c r="U6018" s="2">
        <v>0</v>
      </c>
      <c r="V6018" s="2" t="s">
        <v>16027</v>
      </c>
      <c r="W6018" s="2" t="s">
        <v>34</v>
      </c>
      <c r="X6018" s="58" t="s">
        <v>5797</v>
      </c>
      <c r="Z6018" s="2">
        <v>412000</v>
      </c>
      <c r="AB6018" s="58">
        <v>46087.43440972222</v>
      </c>
      <c r="AC6018" s="2">
        <v>0</v>
      </c>
      <c r="AD6018" s="104">
        <v>412000</v>
      </c>
      <c r="AE6018" s="2">
        <v>46087.43440972222</v>
      </c>
      <c r="AG6018" s="2">
        <v>87579</v>
      </c>
    </row>
    <row r="6019" spans="1:33" ht="45" x14ac:dyDescent="0.25">
      <c r="A6019" s="2" t="s">
        <v>10034</v>
      </c>
      <c r="B6019" s="2" t="s">
        <v>5760</v>
      </c>
      <c r="C6019" s="2" t="s">
        <v>10035</v>
      </c>
      <c r="F6019" s="2" t="s">
        <v>10036</v>
      </c>
      <c r="G6019" s="2" t="s">
        <v>10037</v>
      </c>
      <c r="H6019" s="2" t="s">
        <v>10038</v>
      </c>
      <c r="I6019" s="2" t="s">
        <v>22590</v>
      </c>
      <c r="J6019" s="2" t="s">
        <v>28</v>
      </c>
      <c r="K6019" s="2" t="s">
        <v>68</v>
      </c>
      <c r="L6019" s="2" t="s">
        <v>139</v>
      </c>
      <c r="M6019" s="2" t="s">
        <v>140</v>
      </c>
      <c r="N6019" s="2" t="s">
        <v>4738</v>
      </c>
      <c r="O6019" s="2" t="s">
        <v>32</v>
      </c>
      <c r="P6019" s="24">
        <v>0</v>
      </c>
      <c r="Q6019" s="24">
        <v>1</v>
      </c>
      <c r="R6019" s="27" t="s">
        <v>1568</v>
      </c>
      <c r="S6019" s="28" t="s">
        <v>1589</v>
      </c>
      <c r="T6019" s="2" t="s">
        <v>33</v>
      </c>
      <c r="U6019" s="2">
        <v>0</v>
      </c>
      <c r="V6019" s="2" t="s">
        <v>18001</v>
      </c>
      <c r="W6019" s="2" t="s">
        <v>34</v>
      </c>
      <c r="X6019" s="58" t="s">
        <v>5797</v>
      </c>
      <c r="Z6019" s="2">
        <v>412000</v>
      </c>
      <c r="AB6019" s="58">
        <v>46087.909988425927</v>
      </c>
      <c r="AC6019" s="2">
        <v>0</v>
      </c>
      <c r="AD6019" s="104">
        <v>412000</v>
      </c>
      <c r="AE6019" s="2">
        <v>46087.909988425927</v>
      </c>
      <c r="AG6019" s="2">
        <v>76826</v>
      </c>
    </row>
    <row r="6020" spans="1:33" ht="45" x14ac:dyDescent="0.25">
      <c r="A6020" s="2" t="s">
        <v>11479</v>
      </c>
      <c r="B6020" s="2" t="s">
        <v>5760</v>
      </c>
      <c r="C6020" s="2" t="s">
        <v>11480</v>
      </c>
      <c r="F6020" s="2" t="s">
        <v>11481</v>
      </c>
      <c r="G6020" s="2" t="s">
        <v>11482</v>
      </c>
      <c r="H6020" s="2" t="s">
        <v>11483</v>
      </c>
      <c r="I6020" s="2" t="s">
        <v>22591</v>
      </c>
      <c r="J6020" s="2" t="s">
        <v>28</v>
      </c>
      <c r="K6020" s="2" t="s">
        <v>68</v>
      </c>
      <c r="L6020" s="2" t="s">
        <v>198</v>
      </c>
      <c r="M6020" s="2" t="s">
        <v>199</v>
      </c>
      <c r="N6020" s="2" t="s">
        <v>3285</v>
      </c>
      <c r="O6020" s="2" t="s">
        <v>705</v>
      </c>
      <c r="P6020" s="24">
        <v>0</v>
      </c>
      <c r="Q6020" s="24">
        <v>0</v>
      </c>
      <c r="R6020" s="27" t="s">
        <v>1578</v>
      </c>
      <c r="S6020" s="28" t="s">
        <v>1589</v>
      </c>
      <c r="T6020" s="2" t="s">
        <v>33</v>
      </c>
      <c r="U6020" s="2">
        <v>0</v>
      </c>
      <c r="V6020" s="2" t="s">
        <v>5797</v>
      </c>
      <c r="W6020" s="2" t="s">
        <v>34</v>
      </c>
      <c r="AC6020" s="2">
        <v>0</v>
      </c>
      <c r="AD6020" s="104"/>
    </row>
    <row r="6021" spans="1:33" ht="45" x14ac:dyDescent="0.25">
      <c r="A6021" s="2" t="s">
        <v>6103</v>
      </c>
      <c r="B6021" s="2" t="s">
        <v>5760</v>
      </c>
      <c r="C6021" s="2" t="s">
        <v>6104</v>
      </c>
      <c r="F6021" s="2" t="s">
        <v>6105</v>
      </c>
      <c r="G6021" s="2" t="s">
        <v>6106</v>
      </c>
      <c r="H6021" s="2" t="s">
        <v>6107</v>
      </c>
      <c r="I6021" s="2" t="s">
        <v>20186</v>
      </c>
      <c r="J6021" s="2" t="s">
        <v>28</v>
      </c>
      <c r="K6021" s="2" t="s">
        <v>173</v>
      </c>
      <c r="L6021" s="2" t="s">
        <v>351</v>
      </c>
      <c r="M6021" s="2" t="s">
        <v>352</v>
      </c>
      <c r="N6021" s="2" t="s">
        <v>4734</v>
      </c>
      <c r="O6021" s="2" t="s">
        <v>32</v>
      </c>
      <c r="P6021" s="24">
        <v>0</v>
      </c>
      <c r="Q6021" s="24">
        <v>1</v>
      </c>
      <c r="R6021" s="27" t="s">
        <v>1568</v>
      </c>
      <c r="S6021" s="28" t="s">
        <v>1589</v>
      </c>
      <c r="T6021" s="2" t="s">
        <v>33</v>
      </c>
      <c r="U6021" s="2">
        <v>0</v>
      </c>
      <c r="V6021" s="2" t="s">
        <v>16054</v>
      </c>
      <c r="W6021" s="2" t="s">
        <v>34</v>
      </c>
      <c r="X6021" s="58" t="s">
        <v>5927</v>
      </c>
      <c r="Z6021" s="2">
        <v>412000</v>
      </c>
      <c r="AB6021" s="58">
        <v>46086.49728009259</v>
      </c>
      <c r="AC6021" s="2">
        <v>0</v>
      </c>
      <c r="AD6021" s="104">
        <v>412000</v>
      </c>
      <c r="AE6021" s="2">
        <v>46086.49728009259</v>
      </c>
      <c r="AG6021" s="2">
        <v>76121</v>
      </c>
    </row>
    <row r="6022" spans="1:33" ht="45" x14ac:dyDescent="0.25">
      <c r="A6022" s="2" t="s">
        <v>12280</v>
      </c>
      <c r="B6022" s="2" t="s">
        <v>5760</v>
      </c>
      <c r="C6022" s="2" t="s">
        <v>12281</v>
      </c>
      <c r="F6022" s="2" t="s">
        <v>12282</v>
      </c>
      <c r="G6022" s="2" t="s">
        <v>12283</v>
      </c>
      <c r="H6022" s="2" t="s">
        <v>12284</v>
      </c>
      <c r="I6022" s="2" t="s">
        <v>23601</v>
      </c>
      <c r="J6022" s="2" t="s">
        <v>28</v>
      </c>
      <c r="K6022" s="2" t="s">
        <v>43</v>
      </c>
      <c r="L6022" s="2" t="s">
        <v>240</v>
      </c>
      <c r="M6022" s="2" t="s">
        <v>241</v>
      </c>
      <c r="N6022" s="2" t="s">
        <v>3047</v>
      </c>
      <c r="O6022" s="2" t="s">
        <v>32</v>
      </c>
      <c r="P6022" s="24">
        <v>0</v>
      </c>
      <c r="Q6022" s="24">
        <v>1</v>
      </c>
      <c r="R6022" s="27" t="s">
        <v>1568</v>
      </c>
      <c r="S6022" s="28" t="s">
        <v>1589</v>
      </c>
      <c r="T6022" s="2" t="s">
        <v>33</v>
      </c>
      <c r="U6022" s="2">
        <v>0</v>
      </c>
      <c r="V6022" s="2" t="s">
        <v>16027</v>
      </c>
      <c r="W6022" s="2" t="s">
        <v>34</v>
      </c>
      <c r="X6022" s="58" t="s">
        <v>5797</v>
      </c>
      <c r="Z6022" s="2">
        <v>412000</v>
      </c>
      <c r="AB6022" s="58">
        <v>46087.436319444445</v>
      </c>
      <c r="AC6022" s="2">
        <v>0</v>
      </c>
      <c r="AD6022" s="104">
        <v>412000</v>
      </c>
      <c r="AE6022" s="2">
        <v>46087.436319444445</v>
      </c>
      <c r="AG6022" s="2">
        <v>87578</v>
      </c>
    </row>
    <row r="6023" spans="1:33" ht="60" x14ac:dyDescent="0.25">
      <c r="A6023" s="2" t="s">
        <v>11896</v>
      </c>
      <c r="B6023" s="2" t="s">
        <v>5760</v>
      </c>
      <c r="C6023" s="2" t="s">
        <v>11897</v>
      </c>
      <c r="F6023" s="2" t="s">
        <v>11898</v>
      </c>
      <c r="G6023" s="2" t="s">
        <v>11899</v>
      </c>
      <c r="H6023" s="2" t="s">
        <v>11900</v>
      </c>
      <c r="I6023" s="2" t="s">
        <v>22394</v>
      </c>
      <c r="J6023" s="2" t="s">
        <v>28</v>
      </c>
      <c r="K6023" s="2" t="s">
        <v>68</v>
      </c>
      <c r="L6023" s="2" t="s">
        <v>3348</v>
      </c>
      <c r="M6023" s="2" t="s">
        <v>3349</v>
      </c>
      <c r="N6023" s="2" t="s">
        <v>3350</v>
      </c>
      <c r="O6023" s="2" t="s">
        <v>705</v>
      </c>
      <c r="P6023" s="24">
        <v>0</v>
      </c>
      <c r="Q6023" s="24">
        <v>0</v>
      </c>
      <c r="R6023" s="27" t="s">
        <v>1578</v>
      </c>
      <c r="S6023" s="28" t="s">
        <v>1585</v>
      </c>
      <c r="T6023" s="2" t="s">
        <v>38</v>
      </c>
      <c r="U6023" s="2">
        <v>0</v>
      </c>
      <c r="V6023" s="2" t="s">
        <v>5760</v>
      </c>
      <c r="W6023" s="2" t="s">
        <v>34</v>
      </c>
      <c r="AC6023" s="2">
        <v>0</v>
      </c>
      <c r="AD6023" s="104"/>
    </row>
    <row r="6024" spans="1:33" ht="60" x14ac:dyDescent="0.25">
      <c r="A6024" s="2" t="s">
        <v>11340</v>
      </c>
      <c r="B6024" s="2" t="s">
        <v>5760</v>
      </c>
      <c r="C6024" s="2" t="s">
        <v>11341</v>
      </c>
      <c r="F6024" s="2" t="s">
        <v>11342</v>
      </c>
      <c r="G6024" s="2" t="s">
        <v>11343</v>
      </c>
      <c r="H6024" s="2" t="s">
        <v>11344</v>
      </c>
      <c r="I6024" s="2" t="s">
        <v>22592</v>
      </c>
      <c r="J6024" s="2" t="s">
        <v>28</v>
      </c>
      <c r="K6024" s="2" t="s">
        <v>68</v>
      </c>
      <c r="L6024" s="2" t="s">
        <v>198</v>
      </c>
      <c r="M6024" s="2" t="s">
        <v>199</v>
      </c>
      <c r="N6024" s="2" t="s">
        <v>3285</v>
      </c>
      <c r="O6024" s="2" t="s">
        <v>705</v>
      </c>
      <c r="P6024" s="24">
        <v>0</v>
      </c>
      <c r="Q6024" s="24">
        <v>0</v>
      </c>
      <c r="R6024" s="27" t="s">
        <v>1578</v>
      </c>
      <c r="S6024" s="28" t="s">
        <v>1589</v>
      </c>
      <c r="T6024" s="2" t="s">
        <v>33</v>
      </c>
      <c r="U6024" s="2">
        <v>0</v>
      </c>
      <c r="V6024" s="2" t="s">
        <v>5797</v>
      </c>
      <c r="W6024" s="2" t="s">
        <v>34</v>
      </c>
      <c r="AC6024" s="2">
        <v>0</v>
      </c>
      <c r="AD6024" s="104"/>
    </row>
    <row r="6025" spans="1:33" ht="45" x14ac:dyDescent="0.25">
      <c r="A6025" s="2" t="s">
        <v>11751</v>
      </c>
      <c r="B6025" s="2" t="s">
        <v>5760</v>
      </c>
      <c r="C6025" s="2" t="s">
        <v>11752</v>
      </c>
      <c r="F6025" s="2" t="s">
        <v>10216</v>
      </c>
      <c r="G6025" s="2" t="s">
        <v>10217</v>
      </c>
      <c r="H6025" s="2" t="s">
        <v>10218</v>
      </c>
      <c r="I6025" s="2" t="s">
        <v>22593</v>
      </c>
      <c r="J6025" s="2" t="s">
        <v>28</v>
      </c>
      <c r="K6025" s="2" t="s">
        <v>68</v>
      </c>
      <c r="L6025" s="2" t="s">
        <v>139</v>
      </c>
      <c r="M6025" s="2" t="s">
        <v>140</v>
      </c>
      <c r="N6025" s="2" t="s">
        <v>4738</v>
      </c>
      <c r="O6025" s="2" t="s">
        <v>705</v>
      </c>
      <c r="P6025" s="24">
        <v>0</v>
      </c>
      <c r="Q6025" s="24">
        <v>0</v>
      </c>
      <c r="R6025" s="27" t="s">
        <v>1578</v>
      </c>
      <c r="S6025" s="28" t="s">
        <v>1589</v>
      </c>
      <c r="T6025" s="2" t="s">
        <v>33</v>
      </c>
      <c r="U6025" s="2">
        <v>0</v>
      </c>
      <c r="V6025" s="2" t="s">
        <v>5927</v>
      </c>
      <c r="W6025" s="2" t="s">
        <v>34</v>
      </c>
      <c r="AC6025" s="2">
        <v>0</v>
      </c>
      <c r="AD6025" s="104"/>
    </row>
    <row r="6026" spans="1:33" ht="45" x14ac:dyDescent="0.25">
      <c r="A6026" s="2" t="s">
        <v>12317</v>
      </c>
      <c r="B6026" s="2" t="s">
        <v>5760</v>
      </c>
      <c r="C6026" s="2" t="s">
        <v>12318</v>
      </c>
      <c r="F6026" s="2" t="s">
        <v>12214</v>
      </c>
      <c r="G6026" s="2" t="s">
        <v>12215</v>
      </c>
      <c r="H6026" s="2" t="s">
        <v>12216</v>
      </c>
      <c r="I6026" s="2" t="s">
        <v>23564</v>
      </c>
      <c r="J6026" s="2" t="s">
        <v>28</v>
      </c>
      <c r="K6026" s="2" t="s">
        <v>43</v>
      </c>
      <c r="L6026" s="2" t="s">
        <v>240</v>
      </c>
      <c r="M6026" s="2" t="s">
        <v>241</v>
      </c>
      <c r="N6026" s="2" t="s">
        <v>3047</v>
      </c>
      <c r="O6026" s="2" t="s">
        <v>705</v>
      </c>
      <c r="P6026" s="24">
        <v>0</v>
      </c>
      <c r="Q6026" s="24">
        <v>0</v>
      </c>
      <c r="R6026" s="27" t="s">
        <v>1578</v>
      </c>
      <c r="S6026" s="28" t="s">
        <v>1589</v>
      </c>
      <c r="T6026" s="2" t="s">
        <v>33</v>
      </c>
      <c r="U6026" s="2">
        <v>0</v>
      </c>
      <c r="V6026" s="2" t="s">
        <v>5927</v>
      </c>
      <c r="W6026" s="2" t="s">
        <v>34</v>
      </c>
      <c r="AC6026" s="2">
        <v>0</v>
      </c>
      <c r="AD6026" s="104"/>
    </row>
    <row r="6027" spans="1:33" ht="45" x14ac:dyDescent="0.25">
      <c r="A6027" s="2" t="s">
        <v>6265</v>
      </c>
      <c r="B6027" s="2" t="s">
        <v>5760</v>
      </c>
      <c r="C6027" s="2" t="s">
        <v>6266</v>
      </c>
      <c r="F6027" s="2" t="s">
        <v>6267</v>
      </c>
      <c r="G6027" s="2" t="s">
        <v>6268</v>
      </c>
      <c r="H6027" s="2" t="s">
        <v>6269</v>
      </c>
      <c r="I6027" s="2" t="s">
        <v>20187</v>
      </c>
      <c r="J6027" s="2" t="s">
        <v>28</v>
      </c>
      <c r="K6027" s="2" t="s">
        <v>173</v>
      </c>
      <c r="L6027" s="2" t="s">
        <v>452</v>
      </c>
      <c r="M6027" s="2" t="s">
        <v>453</v>
      </c>
      <c r="N6027" s="2" t="s">
        <v>4554</v>
      </c>
      <c r="O6027" s="2" t="s">
        <v>32</v>
      </c>
      <c r="P6027" s="24">
        <v>0</v>
      </c>
      <c r="Q6027" s="24">
        <v>1</v>
      </c>
      <c r="R6027" s="27" t="s">
        <v>1568</v>
      </c>
      <c r="S6027" s="28" t="s">
        <v>1589</v>
      </c>
      <c r="T6027" s="2" t="s">
        <v>33</v>
      </c>
      <c r="U6027" s="2">
        <v>0</v>
      </c>
      <c r="V6027" s="2" t="s">
        <v>16033</v>
      </c>
      <c r="W6027" s="2" t="s">
        <v>34</v>
      </c>
      <c r="X6027" s="58" t="s">
        <v>5789</v>
      </c>
      <c r="Z6027" s="2">
        <v>412000</v>
      </c>
      <c r="AB6027" s="58">
        <v>46088.445543981485</v>
      </c>
      <c r="AC6027" s="2">
        <v>0</v>
      </c>
      <c r="AD6027" s="104">
        <v>412000</v>
      </c>
      <c r="AE6027" s="2">
        <v>46088.445543981485</v>
      </c>
      <c r="AG6027" s="2">
        <v>81687</v>
      </c>
    </row>
    <row r="6028" spans="1:33" ht="60" x14ac:dyDescent="0.25">
      <c r="A6028" s="2" t="s">
        <v>11186</v>
      </c>
      <c r="B6028" s="2" t="s">
        <v>5760</v>
      </c>
      <c r="C6028" s="2" t="s">
        <v>11187</v>
      </c>
      <c r="F6028" s="2" t="s">
        <v>10178</v>
      </c>
      <c r="G6028" s="2" t="s">
        <v>10179</v>
      </c>
      <c r="H6028" s="2" t="s">
        <v>10180</v>
      </c>
      <c r="I6028" s="2" t="s">
        <v>22594</v>
      </c>
      <c r="J6028" s="2" t="s">
        <v>28</v>
      </c>
      <c r="K6028" s="2" t="s">
        <v>68</v>
      </c>
      <c r="L6028" s="2" t="s">
        <v>179</v>
      </c>
      <c r="M6028" s="2" t="s">
        <v>180</v>
      </c>
      <c r="N6028" s="2" t="s">
        <v>5303</v>
      </c>
      <c r="O6028" s="2" t="s">
        <v>705</v>
      </c>
      <c r="P6028" s="24">
        <v>0</v>
      </c>
      <c r="Q6028" s="24">
        <v>0</v>
      </c>
      <c r="R6028" s="27" t="s">
        <v>1578</v>
      </c>
      <c r="S6028" s="28" t="s">
        <v>1589</v>
      </c>
      <c r="T6028" s="2" t="s">
        <v>33</v>
      </c>
      <c r="U6028" s="2">
        <v>0</v>
      </c>
      <c r="V6028" s="2" t="s">
        <v>5760</v>
      </c>
      <c r="W6028" s="2" t="s">
        <v>34</v>
      </c>
      <c r="AC6028" s="2">
        <v>0</v>
      </c>
      <c r="AD6028" s="104"/>
    </row>
    <row r="6029" spans="1:33" ht="45" x14ac:dyDescent="0.25">
      <c r="A6029" s="2" t="s">
        <v>12544</v>
      </c>
      <c r="B6029" s="2" t="s">
        <v>5760</v>
      </c>
      <c r="C6029" s="2" t="s">
        <v>12545</v>
      </c>
      <c r="F6029" s="2" t="s">
        <v>12546</v>
      </c>
      <c r="G6029" s="2" t="s">
        <v>12547</v>
      </c>
      <c r="H6029" s="2" t="s">
        <v>12548</v>
      </c>
      <c r="I6029" s="2" t="s">
        <v>23602</v>
      </c>
      <c r="J6029" s="2" t="s">
        <v>28</v>
      </c>
      <c r="K6029" s="2" t="s">
        <v>43</v>
      </c>
      <c r="L6029" s="2" t="s">
        <v>324</v>
      </c>
      <c r="M6029" s="2" t="s">
        <v>325</v>
      </c>
      <c r="N6029" s="2" t="s">
        <v>2877</v>
      </c>
      <c r="O6029" s="2" t="s">
        <v>705</v>
      </c>
      <c r="P6029" s="24">
        <v>0</v>
      </c>
      <c r="Q6029" s="24">
        <v>0</v>
      </c>
      <c r="R6029" s="27" t="s">
        <v>1578</v>
      </c>
      <c r="S6029" s="28" t="s">
        <v>1589</v>
      </c>
      <c r="T6029" s="2" t="s">
        <v>33</v>
      </c>
      <c r="U6029" s="2">
        <v>0</v>
      </c>
      <c r="V6029" s="2" t="s">
        <v>5927</v>
      </c>
      <c r="W6029" s="2" t="s">
        <v>34</v>
      </c>
      <c r="AC6029" s="2">
        <v>0</v>
      </c>
      <c r="AD6029" s="104"/>
    </row>
    <row r="6030" spans="1:33" ht="45" x14ac:dyDescent="0.25">
      <c r="A6030" s="2" t="s">
        <v>9896</v>
      </c>
      <c r="B6030" s="2" t="s">
        <v>5760</v>
      </c>
      <c r="C6030" s="2" t="s">
        <v>9897</v>
      </c>
      <c r="F6030" s="2" t="s">
        <v>9801</v>
      </c>
      <c r="G6030" s="2" t="s">
        <v>9802</v>
      </c>
      <c r="H6030" s="2" t="s">
        <v>9803</v>
      </c>
      <c r="I6030" s="2" t="s">
        <v>22020</v>
      </c>
      <c r="J6030" s="2" t="s">
        <v>28</v>
      </c>
      <c r="K6030" s="2" t="s">
        <v>72</v>
      </c>
      <c r="L6030" s="2" t="s">
        <v>343</v>
      </c>
      <c r="M6030" s="2" t="s">
        <v>344</v>
      </c>
      <c r="N6030" s="2" t="s">
        <v>4320</v>
      </c>
      <c r="O6030" s="2" t="s">
        <v>705</v>
      </c>
      <c r="P6030" s="24">
        <v>0</v>
      </c>
      <c r="Q6030" s="24">
        <v>0</v>
      </c>
      <c r="R6030" s="27" t="s">
        <v>1578</v>
      </c>
      <c r="S6030" s="28" t="s">
        <v>1589</v>
      </c>
      <c r="T6030" s="2" t="s">
        <v>33</v>
      </c>
      <c r="U6030" s="2">
        <v>0</v>
      </c>
      <c r="V6030" s="2" t="s">
        <v>5760</v>
      </c>
      <c r="W6030" s="2" t="s">
        <v>34</v>
      </c>
      <c r="AC6030" s="2">
        <v>0</v>
      </c>
      <c r="AD6030" s="104"/>
    </row>
    <row r="6031" spans="1:33" ht="45" x14ac:dyDescent="0.25">
      <c r="A6031" s="2" t="s">
        <v>12136</v>
      </c>
      <c r="B6031" s="2" t="s">
        <v>5760</v>
      </c>
      <c r="C6031" s="2" t="s">
        <v>12137</v>
      </c>
      <c r="F6031" s="2" t="s">
        <v>12138</v>
      </c>
      <c r="G6031" s="2" t="s">
        <v>12139</v>
      </c>
      <c r="H6031" s="2" t="s">
        <v>12140</v>
      </c>
      <c r="I6031" s="2" t="s">
        <v>23603</v>
      </c>
      <c r="J6031" s="2" t="s">
        <v>28</v>
      </c>
      <c r="K6031" s="2" t="s">
        <v>43</v>
      </c>
      <c r="L6031" s="2" t="s">
        <v>240</v>
      </c>
      <c r="M6031" s="2" t="s">
        <v>241</v>
      </c>
      <c r="N6031" s="2" t="s">
        <v>3047</v>
      </c>
      <c r="O6031" s="2" t="s">
        <v>32</v>
      </c>
      <c r="P6031" s="24">
        <v>0</v>
      </c>
      <c r="Q6031" s="24">
        <v>3</v>
      </c>
      <c r="R6031" s="27" t="s">
        <v>1568</v>
      </c>
      <c r="S6031" s="28" t="s">
        <v>1589</v>
      </c>
      <c r="T6031" s="2" t="s">
        <v>33</v>
      </c>
      <c r="U6031" s="2">
        <v>0</v>
      </c>
      <c r="V6031" s="2" t="s">
        <v>16022</v>
      </c>
      <c r="W6031" s="2" t="s">
        <v>34</v>
      </c>
      <c r="X6031" s="58" t="s">
        <v>5927</v>
      </c>
      <c r="Z6031" s="2">
        <v>412000</v>
      </c>
      <c r="AB6031" s="58">
        <v>46086.466053240743</v>
      </c>
      <c r="AC6031" s="2">
        <v>0</v>
      </c>
      <c r="AD6031" s="104">
        <v>412000</v>
      </c>
      <c r="AE6031" s="2">
        <v>46086.466053240743</v>
      </c>
      <c r="AG6031" s="2">
        <v>70849</v>
      </c>
    </row>
    <row r="6032" spans="1:33" ht="45" x14ac:dyDescent="0.25">
      <c r="A6032" s="2" t="s">
        <v>6654</v>
      </c>
      <c r="B6032" s="2" t="s">
        <v>5760</v>
      </c>
      <c r="C6032" s="2" t="s">
        <v>6655</v>
      </c>
      <c r="F6032" s="2" t="s">
        <v>6656</v>
      </c>
      <c r="G6032" s="2" t="s">
        <v>6657</v>
      </c>
      <c r="H6032" s="2" t="s">
        <v>6658</v>
      </c>
      <c r="I6032" s="2" t="s">
        <v>20016</v>
      </c>
      <c r="J6032" s="2" t="s">
        <v>28</v>
      </c>
      <c r="K6032" s="2" t="s">
        <v>173</v>
      </c>
      <c r="L6032" s="2" t="s">
        <v>438</v>
      </c>
      <c r="M6032" s="2" t="s">
        <v>439</v>
      </c>
      <c r="N6032" s="2" t="s">
        <v>5925</v>
      </c>
      <c r="O6032" s="2" t="s">
        <v>37</v>
      </c>
      <c r="P6032" s="24">
        <v>0</v>
      </c>
      <c r="Q6032" s="24">
        <v>0</v>
      </c>
      <c r="R6032" s="27" t="s">
        <v>1578</v>
      </c>
      <c r="S6032" s="28" t="s">
        <v>1589</v>
      </c>
      <c r="T6032" s="2" t="s">
        <v>33</v>
      </c>
      <c r="U6032" s="2">
        <v>0</v>
      </c>
      <c r="V6032" s="2" t="s">
        <v>28375</v>
      </c>
      <c r="W6032" s="2" t="s">
        <v>34</v>
      </c>
      <c r="X6032" s="58" t="s">
        <v>5754</v>
      </c>
      <c r="Z6032" s="2">
        <v>412000</v>
      </c>
      <c r="AB6032" s="58">
        <v>46091.667002314818</v>
      </c>
      <c r="AC6032" s="2">
        <v>0</v>
      </c>
      <c r="AD6032" s="104">
        <v>412000</v>
      </c>
      <c r="AE6032" s="2">
        <v>46091.667002314818</v>
      </c>
      <c r="AG6032" s="2">
        <v>104545</v>
      </c>
    </row>
    <row r="6033" spans="1:33" ht="60" x14ac:dyDescent="0.25">
      <c r="A6033" s="2" t="s">
        <v>7093</v>
      </c>
      <c r="B6033" s="2" t="s">
        <v>5760</v>
      </c>
      <c r="C6033" s="2" t="s">
        <v>7094</v>
      </c>
      <c r="F6033" s="2" t="s">
        <v>7095</v>
      </c>
      <c r="G6033" s="2" t="s">
        <v>7096</v>
      </c>
      <c r="H6033" s="2" t="s">
        <v>7097</v>
      </c>
      <c r="I6033" s="2" t="s">
        <v>20719</v>
      </c>
      <c r="J6033" s="2" t="s">
        <v>28</v>
      </c>
      <c r="K6033" s="2" t="s">
        <v>29</v>
      </c>
      <c r="L6033" s="2" t="s">
        <v>225</v>
      </c>
      <c r="M6033" s="2" t="s">
        <v>226</v>
      </c>
      <c r="N6033" s="2" t="s">
        <v>4608</v>
      </c>
      <c r="O6033" s="2" t="s">
        <v>32</v>
      </c>
      <c r="P6033" s="24">
        <v>0</v>
      </c>
      <c r="Q6033" s="24">
        <v>1</v>
      </c>
      <c r="R6033" s="27" t="s">
        <v>1568</v>
      </c>
      <c r="S6033" s="28" t="s">
        <v>1589</v>
      </c>
      <c r="T6033" s="2" t="s">
        <v>33</v>
      </c>
      <c r="U6033" s="2">
        <v>0</v>
      </c>
      <c r="V6033" s="2" t="s">
        <v>18001</v>
      </c>
      <c r="W6033" s="2" t="s">
        <v>34</v>
      </c>
      <c r="X6033" s="58" t="s">
        <v>5760</v>
      </c>
      <c r="Z6033" s="2">
        <v>412000</v>
      </c>
      <c r="AB6033" s="58">
        <v>46085.550011574072</v>
      </c>
      <c r="AC6033" s="2">
        <v>0</v>
      </c>
      <c r="AD6033" s="104">
        <v>412000</v>
      </c>
      <c r="AE6033" s="2">
        <v>46085.550011574072</v>
      </c>
      <c r="AG6033" s="2">
        <v>70836</v>
      </c>
    </row>
    <row r="6034" spans="1:33" ht="45" x14ac:dyDescent="0.25">
      <c r="A6034" s="2" t="s">
        <v>9733</v>
      </c>
      <c r="B6034" s="2" t="s">
        <v>5760</v>
      </c>
      <c r="C6034" s="2" t="s">
        <v>9734</v>
      </c>
      <c r="F6034" s="2" t="s">
        <v>9735</v>
      </c>
      <c r="G6034" s="2" t="s">
        <v>9736</v>
      </c>
      <c r="H6034" s="2" t="s">
        <v>9737</v>
      </c>
      <c r="I6034" s="2" t="s">
        <v>22037</v>
      </c>
      <c r="J6034" s="2" t="s">
        <v>28</v>
      </c>
      <c r="K6034" s="2" t="s">
        <v>72</v>
      </c>
      <c r="L6034" s="2" t="s">
        <v>396</v>
      </c>
      <c r="M6034" s="2" t="s">
        <v>397</v>
      </c>
      <c r="N6034" s="2" t="s">
        <v>3553</v>
      </c>
      <c r="O6034" s="2" t="s">
        <v>32</v>
      </c>
      <c r="P6034" s="24">
        <v>0</v>
      </c>
      <c r="Q6034" s="24">
        <v>1</v>
      </c>
      <c r="R6034" s="27" t="s">
        <v>1568</v>
      </c>
      <c r="S6034" s="28" t="s">
        <v>1589</v>
      </c>
      <c r="T6034" s="2" t="s">
        <v>33</v>
      </c>
      <c r="U6034" s="2">
        <v>0</v>
      </c>
      <c r="V6034" s="2" t="s">
        <v>16033</v>
      </c>
      <c r="W6034" s="2" t="s">
        <v>34</v>
      </c>
      <c r="X6034" s="58" t="s">
        <v>5760</v>
      </c>
      <c r="Z6034" s="2">
        <v>412000</v>
      </c>
      <c r="AB6034" s="58">
        <v>46085.508587962962</v>
      </c>
      <c r="AC6034" s="2">
        <v>0</v>
      </c>
      <c r="AD6034" s="104">
        <v>412000</v>
      </c>
      <c r="AE6034" s="2">
        <v>46085.508587962962</v>
      </c>
      <c r="AG6034" s="2">
        <v>70557</v>
      </c>
    </row>
    <row r="6035" spans="1:33" ht="45" x14ac:dyDescent="0.25">
      <c r="A6035" s="2" t="s">
        <v>7828</v>
      </c>
      <c r="B6035" s="2" t="s">
        <v>5760</v>
      </c>
      <c r="C6035" s="2" t="s">
        <v>7829</v>
      </c>
      <c r="F6035" s="2" t="s">
        <v>883</v>
      </c>
      <c r="G6035" s="2" t="s">
        <v>5189</v>
      </c>
      <c r="H6035" s="2" t="s">
        <v>5190</v>
      </c>
      <c r="I6035" s="2" t="s">
        <v>21306</v>
      </c>
      <c r="J6035" s="2" t="s">
        <v>28</v>
      </c>
      <c r="K6035" s="2" t="s">
        <v>78</v>
      </c>
      <c r="L6035" s="2" t="s">
        <v>523</v>
      </c>
      <c r="M6035" s="2" t="s">
        <v>524</v>
      </c>
      <c r="N6035" s="2" t="s">
        <v>5179</v>
      </c>
      <c r="O6035" s="2" t="s">
        <v>32</v>
      </c>
      <c r="P6035" s="24">
        <v>0</v>
      </c>
      <c r="Q6035" s="24">
        <v>1</v>
      </c>
      <c r="R6035" s="27" t="s">
        <v>1568</v>
      </c>
      <c r="S6035" s="28" t="s">
        <v>1589</v>
      </c>
      <c r="T6035" s="2" t="s">
        <v>33</v>
      </c>
      <c r="U6035" s="2">
        <v>0</v>
      </c>
      <c r="V6035" s="2" t="s">
        <v>16062</v>
      </c>
      <c r="W6035" s="2" t="s">
        <v>34</v>
      </c>
      <c r="X6035" s="58" t="s">
        <v>5760</v>
      </c>
      <c r="Z6035" s="2">
        <v>412000</v>
      </c>
      <c r="AB6035" s="58">
        <v>46085.493067129632</v>
      </c>
      <c r="AC6035" s="2">
        <v>0</v>
      </c>
      <c r="AD6035" s="104">
        <v>412000</v>
      </c>
      <c r="AE6035" s="2">
        <v>46085.493067129632</v>
      </c>
      <c r="AG6035" s="2">
        <v>70332</v>
      </c>
    </row>
    <row r="6036" spans="1:33" ht="45" x14ac:dyDescent="0.25">
      <c r="A6036" s="2" t="s">
        <v>7870</v>
      </c>
      <c r="B6036" s="2" t="s">
        <v>5760</v>
      </c>
      <c r="C6036" s="2" t="s">
        <v>7871</v>
      </c>
      <c r="F6036" s="2" t="s">
        <v>7872</v>
      </c>
      <c r="G6036" s="2" t="s">
        <v>7873</v>
      </c>
      <c r="H6036" s="2" t="s">
        <v>7874</v>
      </c>
      <c r="I6036" s="2" t="s">
        <v>21307</v>
      </c>
      <c r="J6036" s="2" t="s">
        <v>28</v>
      </c>
      <c r="K6036" s="2" t="s">
        <v>78</v>
      </c>
      <c r="L6036" s="2" t="s">
        <v>665</v>
      </c>
      <c r="M6036" s="2" t="s">
        <v>666</v>
      </c>
      <c r="N6036" s="2" t="s">
        <v>7711</v>
      </c>
      <c r="O6036" s="2" t="s">
        <v>32</v>
      </c>
      <c r="P6036" s="24">
        <v>0</v>
      </c>
      <c r="Q6036" s="24">
        <v>1</v>
      </c>
      <c r="R6036" s="27" t="s">
        <v>1568</v>
      </c>
      <c r="S6036" s="28" t="s">
        <v>1589</v>
      </c>
      <c r="T6036" s="2" t="s">
        <v>33</v>
      </c>
      <c r="U6036" s="2">
        <v>0</v>
      </c>
      <c r="V6036" s="2" t="s">
        <v>18001</v>
      </c>
      <c r="W6036" s="2" t="s">
        <v>34</v>
      </c>
      <c r="X6036" s="58" t="s">
        <v>5760</v>
      </c>
      <c r="Z6036" s="2">
        <v>412000</v>
      </c>
      <c r="AB6036" s="58">
        <v>46085.601678240739</v>
      </c>
      <c r="AC6036" s="2">
        <v>0</v>
      </c>
      <c r="AD6036" s="104">
        <v>412000</v>
      </c>
      <c r="AE6036" s="2">
        <v>46085.601678240739</v>
      </c>
      <c r="AG6036" s="2">
        <v>71703</v>
      </c>
    </row>
    <row r="6037" spans="1:33" ht="45" x14ac:dyDescent="0.25">
      <c r="A6037" s="2" t="s">
        <v>11746</v>
      </c>
      <c r="B6037" s="2" t="s">
        <v>5760</v>
      </c>
      <c r="C6037" s="2" t="s">
        <v>11747</v>
      </c>
      <c r="F6037" s="2" t="s">
        <v>11748</v>
      </c>
      <c r="G6037" s="2" t="s">
        <v>11749</v>
      </c>
      <c r="H6037" s="2" t="s">
        <v>11750</v>
      </c>
      <c r="I6037" s="2" t="s">
        <v>22226</v>
      </c>
      <c r="J6037" s="2" t="s">
        <v>28</v>
      </c>
      <c r="K6037" s="2" t="s">
        <v>68</v>
      </c>
      <c r="L6037" s="2" t="s">
        <v>198</v>
      </c>
      <c r="M6037" s="2" t="s">
        <v>199</v>
      </c>
      <c r="N6037" s="2" t="s">
        <v>3285</v>
      </c>
      <c r="O6037" s="2" t="s">
        <v>705</v>
      </c>
      <c r="P6037" s="24">
        <v>0</v>
      </c>
      <c r="Q6037" s="24">
        <v>0</v>
      </c>
      <c r="R6037" s="27" t="s">
        <v>1578</v>
      </c>
      <c r="S6037" s="28" t="s">
        <v>1589</v>
      </c>
      <c r="T6037" s="2" t="s">
        <v>33</v>
      </c>
      <c r="U6037" s="2">
        <v>0</v>
      </c>
      <c r="V6037" s="2" t="s">
        <v>5797</v>
      </c>
      <c r="W6037" s="2" t="s">
        <v>34</v>
      </c>
      <c r="AC6037" s="2">
        <v>0</v>
      </c>
      <c r="AD6037" s="104"/>
    </row>
    <row r="6038" spans="1:33" ht="45" x14ac:dyDescent="0.25">
      <c r="A6038" s="2" t="s">
        <v>6541</v>
      </c>
      <c r="B6038" s="2" t="s">
        <v>5760</v>
      </c>
      <c r="C6038" s="2" t="s">
        <v>6542</v>
      </c>
      <c r="F6038" s="2" t="s">
        <v>5931</v>
      </c>
      <c r="G6038" s="2" t="s">
        <v>5932</v>
      </c>
      <c r="H6038" s="2" t="s">
        <v>5933</v>
      </c>
      <c r="I6038" s="2" t="s">
        <v>20188</v>
      </c>
      <c r="J6038" s="2" t="s">
        <v>28</v>
      </c>
      <c r="K6038" s="2" t="s">
        <v>173</v>
      </c>
      <c r="L6038" s="2" t="s">
        <v>110</v>
      </c>
      <c r="M6038" s="2" t="s">
        <v>410</v>
      </c>
      <c r="N6038" s="2" t="s">
        <v>3331</v>
      </c>
      <c r="O6038" s="2" t="s">
        <v>705</v>
      </c>
      <c r="P6038" s="24">
        <v>0</v>
      </c>
      <c r="Q6038" s="24">
        <v>0</v>
      </c>
      <c r="R6038" s="27" t="s">
        <v>1578</v>
      </c>
      <c r="S6038" s="28" t="s">
        <v>1589</v>
      </c>
      <c r="T6038" s="2" t="s">
        <v>33</v>
      </c>
      <c r="U6038" s="2">
        <v>0</v>
      </c>
      <c r="V6038" s="2" t="s">
        <v>5760</v>
      </c>
      <c r="W6038" s="2" t="s">
        <v>34</v>
      </c>
      <c r="AC6038" s="2">
        <v>0</v>
      </c>
      <c r="AD6038" s="104"/>
    </row>
    <row r="6039" spans="1:33" ht="45" x14ac:dyDescent="0.25">
      <c r="A6039" s="2" t="s">
        <v>9718</v>
      </c>
      <c r="B6039" s="2" t="s">
        <v>5760</v>
      </c>
      <c r="C6039" s="2" t="s">
        <v>9719</v>
      </c>
      <c r="F6039" s="2" t="s">
        <v>9720</v>
      </c>
      <c r="G6039" s="2" t="s">
        <v>9721</v>
      </c>
      <c r="H6039" s="2" t="s">
        <v>9722</v>
      </c>
      <c r="I6039" s="2" t="s">
        <v>22038</v>
      </c>
      <c r="J6039" s="2" t="s">
        <v>28</v>
      </c>
      <c r="K6039" s="2" t="s">
        <v>72</v>
      </c>
      <c r="L6039" s="2" t="s">
        <v>343</v>
      </c>
      <c r="M6039" s="2" t="s">
        <v>344</v>
      </c>
      <c r="N6039" s="2" t="s">
        <v>4320</v>
      </c>
      <c r="O6039" s="2" t="s">
        <v>32</v>
      </c>
      <c r="P6039" s="24">
        <v>0</v>
      </c>
      <c r="Q6039" s="24">
        <v>1</v>
      </c>
      <c r="R6039" s="27" t="s">
        <v>1568</v>
      </c>
      <c r="S6039" s="28" t="s">
        <v>1589</v>
      </c>
      <c r="T6039" s="2" t="s">
        <v>33</v>
      </c>
      <c r="U6039" s="2">
        <v>0</v>
      </c>
      <c r="V6039" s="2" t="s">
        <v>19078</v>
      </c>
      <c r="W6039" s="2" t="s">
        <v>34</v>
      </c>
      <c r="X6039" s="58" t="s">
        <v>5760</v>
      </c>
      <c r="Z6039" s="2">
        <v>412000</v>
      </c>
      <c r="AB6039" s="58">
        <v>46085.51840277778</v>
      </c>
      <c r="AC6039" s="2">
        <v>0</v>
      </c>
      <c r="AD6039" s="104">
        <v>412000</v>
      </c>
      <c r="AE6039" s="2">
        <v>46085.51840277778</v>
      </c>
      <c r="AG6039" s="2">
        <v>70560</v>
      </c>
    </row>
    <row r="6040" spans="1:33" ht="60" x14ac:dyDescent="0.25">
      <c r="A6040" s="2" t="s">
        <v>12382</v>
      </c>
      <c r="B6040" s="2" t="s">
        <v>5760</v>
      </c>
      <c r="C6040" s="2" t="s">
        <v>12383</v>
      </c>
      <c r="F6040" s="2" t="s">
        <v>733</v>
      </c>
      <c r="G6040" s="2" t="s">
        <v>2526</v>
      </c>
      <c r="H6040" s="2" t="s">
        <v>2527</v>
      </c>
      <c r="I6040" s="2" t="s">
        <v>23604</v>
      </c>
      <c r="J6040" s="2" t="s">
        <v>28</v>
      </c>
      <c r="K6040" s="2" t="s">
        <v>43</v>
      </c>
      <c r="L6040" s="2" t="s">
        <v>57</v>
      </c>
      <c r="M6040" s="2" t="s">
        <v>58</v>
      </c>
      <c r="N6040" s="2" t="s">
        <v>4686</v>
      </c>
      <c r="O6040" s="2" t="s">
        <v>705</v>
      </c>
      <c r="P6040" s="24">
        <v>0</v>
      </c>
      <c r="Q6040" s="24">
        <v>0</v>
      </c>
      <c r="R6040" s="27" t="s">
        <v>1578</v>
      </c>
      <c r="S6040" s="28" t="s">
        <v>1589</v>
      </c>
      <c r="T6040" s="2" t="s">
        <v>33</v>
      </c>
      <c r="U6040" s="2">
        <v>0</v>
      </c>
      <c r="V6040" s="2" t="s">
        <v>5760</v>
      </c>
      <c r="W6040" s="2" t="s">
        <v>34</v>
      </c>
      <c r="AC6040" s="2">
        <v>0</v>
      </c>
      <c r="AD6040" s="104"/>
    </row>
    <row r="6041" spans="1:33" ht="45" x14ac:dyDescent="0.25">
      <c r="A6041" s="2" t="s">
        <v>11054</v>
      </c>
      <c r="B6041" s="2" t="s">
        <v>5760</v>
      </c>
      <c r="C6041" s="2" t="s">
        <v>11055</v>
      </c>
      <c r="F6041" s="2" t="s">
        <v>11056</v>
      </c>
      <c r="G6041" s="2" t="s">
        <v>11057</v>
      </c>
      <c r="H6041" s="2" t="s">
        <v>7658</v>
      </c>
      <c r="I6041" s="2" t="s">
        <v>22228</v>
      </c>
      <c r="J6041" s="2" t="s">
        <v>28</v>
      </c>
      <c r="K6041" s="2" t="s">
        <v>68</v>
      </c>
      <c r="L6041" s="2" t="s">
        <v>198</v>
      </c>
      <c r="M6041" s="2" t="s">
        <v>199</v>
      </c>
      <c r="N6041" s="2" t="s">
        <v>3285</v>
      </c>
      <c r="O6041" s="2" t="s">
        <v>705</v>
      </c>
      <c r="P6041" s="24">
        <v>0</v>
      </c>
      <c r="Q6041" s="24">
        <v>0</v>
      </c>
      <c r="R6041" s="27" t="s">
        <v>1578</v>
      </c>
      <c r="S6041" s="28" t="s">
        <v>1589</v>
      </c>
      <c r="T6041" s="2" t="s">
        <v>33</v>
      </c>
      <c r="U6041" s="2">
        <v>0</v>
      </c>
      <c r="V6041" s="2" t="s">
        <v>5797</v>
      </c>
      <c r="W6041" s="2" t="s">
        <v>34</v>
      </c>
      <c r="AC6041" s="2">
        <v>0</v>
      </c>
      <c r="AD6041" s="104"/>
    </row>
    <row r="6042" spans="1:33" ht="45" x14ac:dyDescent="0.25">
      <c r="A6042" s="2" t="s">
        <v>7875</v>
      </c>
      <c r="B6042" s="2" t="s">
        <v>5760</v>
      </c>
      <c r="C6042" s="2" t="s">
        <v>7876</v>
      </c>
      <c r="F6042" s="2" t="s">
        <v>7877</v>
      </c>
      <c r="G6042" s="2" t="s">
        <v>7878</v>
      </c>
      <c r="H6042" s="2" t="s">
        <v>7879</v>
      </c>
      <c r="I6042" s="2" t="s">
        <v>21308</v>
      </c>
      <c r="J6042" s="2" t="s">
        <v>28</v>
      </c>
      <c r="K6042" s="2" t="s">
        <v>78</v>
      </c>
      <c r="L6042" s="2" t="s">
        <v>665</v>
      </c>
      <c r="M6042" s="2" t="s">
        <v>666</v>
      </c>
      <c r="N6042" s="2" t="s">
        <v>7711</v>
      </c>
      <c r="O6042" s="2" t="s">
        <v>32</v>
      </c>
      <c r="P6042" s="24">
        <v>0</v>
      </c>
      <c r="Q6042" s="24">
        <v>1</v>
      </c>
      <c r="R6042" s="27" t="s">
        <v>1568</v>
      </c>
      <c r="S6042" s="28" t="s">
        <v>1589</v>
      </c>
      <c r="T6042" s="2" t="s">
        <v>33</v>
      </c>
      <c r="U6042" s="2">
        <v>0</v>
      </c>
      <c r="V6042" s="2" t="s">
        <v>18528</v>
      </c>
      <c r="W6042" s="2" t="s">
        <v>34</v>
      </c>
      <c r="X6042" s="58" t="s">
        <v>5760</v>
      </c>
      <c r="Z6042" s="2">
        <v>412000</v>
      </c>
      <c r="AB6042" s="58">
        <v>46085.599351851852</v>
      </c>
      <c r="AC6042" s="2">
        <v>0</v>
      </c>
      <c r="AD6042" s="104">
        <v>412000</v>
      </c>
      <c r="AE6042" s="2">
        <v>46085.599351851852</v>
      </c>
      <c r="AG6042" s="2">
        <v>71704</v>
      </c>
    </row>
    <row r="6043" spans="1:33" ht="45" x14ac:dyDescent="0.25">
      <c r="A6043" s="2" t="s">
        <v>6097</v>
      </c>
      <c r="B6043" s="2" t="s">
        <v>5760</v>
      </c>
      <c r="C6043" s="2" t="s">
        <v>6098</v>
      </c>
      <c r="F6043" s="2" t="s">
        <v>6099</v>
      </c>
      <c r="G6043" s="2" t="s">
        <v>6100</v>
      </c>
      <c r="H6043" s="2" t="s">
        <v>6101</v>
      </c>
      <c r="I6043" s="2" t="s">
        <v>20189</v>
      </c>
      <c r="J6043" s="2" t="s">
        <v>28</v>
      </c>
      <c r="K6043" s="2" t="s">
        <v>173</v>
      </c>
      <c r="L6043" s="2" t="s">
        <v>353</v>
      </c>
      <c r="M6043" s="2" t="s">
        <v>354</v>
      </c>
      <c r="N6043" s="2" t="s">
        <v>6102</v>
      </c>
      <c r="O6043" s="2" t="s">
        <v>32</v>
      </c>
      <c r="P6043" s="24">
        <v>0</v>
      </c>
      <c r="Q6043" s="24">
        <v>2</v>
      </c>
      <c r="R6043" s="27" t="s">
        <v>1568</v>
      </c>
      <c r="S6043" s="28" t="s">
        <v>1589</v>
      </c>
      <c r="T6043" s="2" t="s">
        <v>33</v>
      </c>
      <c r="U6043" s="2">
        <v>0</v>
      </c>
      <c r="V6043" s="2" t="s">
        <v>16059</v>
      </c>
      <c r="W6043" s="2" t="s">
        <v>34</v>
      </c>
      <c r="X6043" s="58" t="s">
        <v>5927</v>
      </c>
      <c r="Z6043" s="2">
        <v>412000</v>
      </c>
      <c r="AB6043" s="58">
        <v>46086.471736111111</v>
      </c>
      <c r="AC6043" s="2">
        <v>0</v>
      </c>
      <c r="AD6043" s="104">
        <v>412000</v>
      </c>
      <c r="AE6043" s="2">
        <v>46086.471736111111</v>
      </c>
      <c r="AG6043" s="2">
        <v>76093</v>
      </c>
    </row>
    <row r="6044" spans="1:33" ht="45" x14ac:dyDescent="0.25">
      <c r="A6044" s="2" t="s">
        <v>11258</v>
      </c>
      <c r="B6044" s="2" t="s">
        <v>5760</v>
      </c>
      <c r="C6044" s="2" t="s">
        <v>11259</v>
      </c>
      <c r="F6044" s="2" t="s">
        <v>11260</v>
      </c>
      <c r="G6044" s="2" t="s">
        <v>11261</v>
      </c>
      <c r="H6044" s="2" t="s">
        <v>11262</v>
      </c>
      <c r="I6044" s="2" t="s">
        <v>22595</v>
      </c>
      <c r="J6044" s="2" t="s">
        <v>28</v>
      </c>
      <c r="K6044" s="2" t="s">
        <v>68</v>
      </c>
      <c r="L6044" s="2" t="s">
        <v>289</v>
      </c>
      <c r="M6044" s="2" t="s">
        <v>290</v>
      </c>
      <c r="N6044" s="2" t="s">
        <v>4913</v>
      </c>
      <c r="O6044" s="2" t="s">
        <v>32</v>
      </c>
      <c r="P6044" s="24">
        <v>0</v>
      </c>
      <c r="Q6044" s="24">
        <v>1</v>
      </c>
      <c r="R6044" s="27" t="s">
        <v>1568</v>
      </c>
      <c r="S6044" s="28" t="s">
        <v>1589</v>
      </c>
      <c r="T6044" s="2" t="s">
        <v>33</v>
      </c>
      <c r="U6044" s="2">
        <v>0</v>
      </c>
      <c r="V6044" s="2" t="s">
        <v>19706</v>
      </c>
      <c r="W6044" s="2" t="s">
        <v>34</v>
      </c>
      <c r="X6044" s="58" t="s">
        <v>12680</v>
      </c>
      <c r="Z6044" s="2">
        <v>412000</v>
      </c>
      <c r="AB6044" s="58">
        <v>46093.569641203707</v>
      </c>
      <c r="AC6044" s="2">
        <v>0</v>
      </c>
      <c r="AD6044" s="104">
        <v>412000</v>
      </c>
      <c r="AE6044" s="2">
        <v>46093.569641203707</v>
      </c>
      <c r="AG6044" s="2">
        <v>110576</v>
      </c>
    </row>
    <row r="6045" spans="1:33" ht="45" x14ac:dyDescent="0.25">
      <c r="A6045" s="2" t="s">
        <v>7906</v>
      </c>
      <c r="B6045" s="2" t="s">
        <v>5760</v>
      </c>
      <c r="C6045" s="2" t="s">
        <v>7907</v>
      </c>
      <c r="F6045" s="2" t="s">
        <v>7908</v>
      </c>
      <c r="G6045" s="2" t="s">
        <v>7909</v>
      </c>
      <c r="H6045" s="2" t="s">
        <v>7910</v>
      </c>
      <c r="I6045" s="2" t="s">
        <v>21309</v>
      </c>
      <c r="J6045" s="2" t="s">
        <v>28</v>
      </c>
      <c r="K6045" s="2" t="s">
        <v>78</v>
      </c>
      <c r="L6045" s="2" t="s">
        <v>470</v>
      </c>
      <c r="M6045" s="2" t="s">
        <v>471</v>
      </c>
      <c r="N6045" s="2" t="s">
        <v>7803</v>
      </c>
      <c r="O6045" s="2" t="s">
        <v>32</v>
      </c>
      <c r="P6045" s="24">
        <v>0</v>
      </c>
      <c r="Q6045" s="24">
        <v>1</v>
      </c>
      <c r="R6045" s="27" t="s">
        <v>1568</v>
      </c>
      <c r="S6045" s="28" t="s">
        <v>1589</v>
      </c>
      <c r="T6045" s="2" t="s">
        <v>33</v>
      </c>
      <c r="U6045" s="2">
        <v>0</v>
      </c>
      <c r="V6045" s="2" t="s">
        <v>19078</v>
      </c>
      <c r="W6045" s="2" t="s">
        <v>34</v>
      </c>
      <c r="X6045" s="58" t="s">
        <v>5927</v>
      </c>
      <c r="Z6045" s="2">
        <v>412000</v>
      </c>
      <c r="AB6045" s="58">
        <v>46086.491412037038</v>
      </c>
      <c r="AC6045" s="2">
        <v>0</v>
      </c>
      <c r="AD6045" s="104">
        <v>412000</v>
      </c>
      <c r="AE6045" s="2">
        <v>46086.491412037038</v>
      </c>
      <c r="AG6045" s="2">
        <v>70344</v>
      </c>
    </row>
    <row r="6046" spans="1:33" ht="45" x14ac:dyDescent="0.25">
      <c r="A6046" s="2" t="s">
        <v>9620</v>
      </c>
      <c r="B6046" s="2" t="s">
        <v>5760</v>
      </c>
      <c r="C6046" s="2" t="s">
        <v>9621</v>
      </c>
      <c r="F6046" s="2" t="s">
        <v>8964</v>
      </c>
      <c r="G6046" s="2" t="s">
        <v>8965</v>
      </c>
      <c r="H6046" s="2" t="s">
        <v>8966</v>
      </c>
      <c r="I6046" s="2" t="s">
        <v>21756</v>
      </c>
      <c r="J6046" s="2" t="s">
        <v>28</v>
      </c>
      <c r="K6046" s="2" t="s">
        <v>51</v>
      </c>
      <c r="L6046" s="2" t="s">
        <v>8967</v>
      </c>
      <c r="M6046" s="2" t="s">
        <v>52</v>
      </c>
      <c r="N6046" s="2" t="s">
        <v>8968</v>
      </c>
      <c r="O6046" s="2" t="s">
        <v>705</v>
      </c>
      <c r="P6046" s="24">
        <v>0</v>
      </c>
      <c r="Q6046" s="24">
        <v>0</v>
      </c>
      <c r="R6046" s="27" t="s">
        <v>1578</v>
      </c>
      <c r="S6046" s="28" t="s">
        <v>1589</v>
      </c>
      <c r="T6046" s="2" t="s">
        <v>33</v>
      </c>
      <c r="U6046" s="2">
        <v>0</v>
      </c>
      <c r="V6046" s="2" t="s">
        <v>5927</v>
      </c>
      <c r="W6046" s="2" t="s">
        <v>34</v>
      </c>
      <c r="AC6046" s="2">
        <v>0</v>
      </c>
      <c r="AD6046" s="104"/>
    </row>
    <row r="6047" spans="1:33" ht="60" x14ac:dyDescent="0.25">
      <c r="A6047" s="2" t="s">
        <v>11845</v>
      </c>
      <c r="B6047" s="2" t="s">
        <v>5760</v>
      </c>
      <c r="C6047" s="2" t="s">
        <v>11846</v>
      </c>
      <c r="F6047" s="2" t="s">
        <v>1877</v>
      </c>
      <c r="G6047" s="2" t="s">
        <v>4150</v>
      </c>
      <c r="H6047" s="2" t="s">
        <v>4151</v>
      </c>
      <c r="I6047" s="2" t="s">
        <v>22279</v>
      </c>
      <c r="J6047" s="2" t="s">
        <v>28</v>
      </c>
      <c r="K6047" s="2" t="s">
        <v>68</v>
      </c>
      <c r="L6047" s="2" t="s">
        <v>94</v>
      </c>
      <c r="M6047" s="2" t="s">
        <v>95</v>
      </c>
      <c r="N6047" s="2" t="s">
        <v>4139</v>
      </c>
      <c r="O6047" s="2" t="s">
        <v>32</v>
      </c>
      <c r="P6047" s="24">
        <v>0</v>
      </c>
      <c r="Q6047" s="24">
        <v>1</v>
      </c>
      <c r="R6047" s="27" t="s">
        <v>1568</v>
      </c>
      <c r="S6047" s="28" t="s">
        <v>1585</v>
      </c>
      <c r="T6047" s="2" t="s">
        <v>38</v>
      </c>
      <c r="U6047" s="2">
        <v>0</v>
      </c>
      <c r="V6047" s="2" t="s">
        <v>17683</v>
      </c>
      <c r="W6047" s="2" t="s">
        <v>34</v>
      </c>
      <c r="X6047" s="58" t="s">
        <v>12666</v>
      </c>
      <c r="Z6047" s="2">
        <v>2060000</v>
      </c>
      <c r="AB6047" s="58">
        <v>46092.381585648145</v>
      </c>
      <c r="AC6047" s="2">
        <v>0</v>
      </c>
      <c r="AD6047" s="104">
        <v>2060000</v>
      </c>
      <c r="AE6047" s="2">
        <v>46092.381585648145</v>
      </c>
      <c r="AG6047" s="2">
        <v>114072</v>
      </c>
    </row>
    <row r="6048" spans="1:33" ht="45" x14ac:dyDescent="0.25">
      <c r="A6048" s="2" t="s">
        <v>7798</v>
      </c>
      <c r="B6048" s="2" t="s">
        <v>5760</v>
      </c>
      <c r="C6048" s="2" t="s">
        <v>7799</v>
      </c>
      <c r="F6048" s="2" t="s">
        <v>7800</v>
      </c>
      <c r="G6048" s="2" t="s">
        <v>7801</v>
      </c>
      <c r="H6048" s="2" t="s">
        <v>7802</v>
      </c>
      <c r="I6048" s="2" t="s">
        <v>21310</v>
      </c>
      <c r="J6048" s="2" t="s">
        <v>28</v>
      </c>
      <c r="K6048" s="2" t="s">
        <v>78</v>
      </c>
      <c r="L6048" s="2" t="s">
        <v>470</v>
      </c>
      <c r="M6048" s="2" t="s">
        <v>471</v>
      </c>
      <c r="N6048" s="2" t="s">
        <v>7803</v>
      </c>
      <c r="O6048" s="2" t="s">
        <v>32</v>
      </c>
      <c r="P6048" s="24">
        <v>0</v>
      </c>
      <c r="Q6048" s="24">
        <v>1</v>
      </c>
      <c r="R6048" s="27" t="s">
        <v>1568</v>
      </c>
      <c r="S6048" s="28" t="s">
        <v>1589</v>
      </c>
      <c r="T6048" s="2" t="s">
        <v>33</v>
      </c>
      <c r="U6048" s="2">
        <v>0</v>
      </c>
      <c r="V6048" s="2" t="s">
        <v>17797</v>
      </c>
      <c r="W6048" s="2" t="s">
        <v>34</v>
      </c>
      <c r="X6048" s="58" t="s">
        <v>5927</v>
      </c>
      <c r="Z6048" s="2">
        <v>412000</v>
      </c>
      <c r="AB6048" s="58">
        <v>46086.491736111115</v>
      </c>
      <c r="AC6048" s="2">
        <v>0</v>
      </c>
      <c r="AD6048" s="104">
        <v>412000</v>
      </c>
      <c r="AE6048" s="2">
        <v>46086.491736111115</v>
      </c>
      <c r="AG6048" s="2">
        <v>70335</v>
      </c>
    </row>
    <row r="6049" spans="1:33" ht="45" x14ac:dyDescent="0.25">
      <c r="A6049" s="2" t="s">
        <v>11307</v>
      </c>
      <c r="B6049" s="2" t="s">
        <v>5760</v>
      </c>
      <c r="C6049" s="2" t="s">
        <v>11308</v>
      </c>
      <c r="F6049" s="2" t="s">
        <v>11309</v>
      </c>
      <c r="G6049" s="2" t="s">
        <v>11310</v>
      </c>
      <c r="H6049" s="2" t="s">
        <v>11311</v>
      </c>
      <c r="I6049" s="2" t="s">
        <v>22596</v>
      </c>
      <c r="J6049" s="2" t="s">
        <v>28</v>
      </c>
      <c r="K6049" s="2" t="s">
        <v>68</v>
      </c>
      <c r="L6049" s="2" t="s">
        <v>921</v>
      </c>
      <c r="M6049" s="2" t="s">
        <v>922</v>
      </c>
      <c r="N6049" s="2" t="s">
        <v>4282</v>
      </c>
      <c r="O6049" s="2" t="s">
        <v>705</v>
      </c>
      <c r="P6049" s="24">
        <v>0</v>
      </c>
      <c r="Q6049" s="24">
        <v>0</v>
      </c>
      <c r="R6049" s="27" t="s">
        <v>1578</v>
      </c>
      <c r="S6049" s="28" t="s">
        <v>1589</v>
      </c>
      <c r="T6049" s="2" t="s">
        <v>33</v>
      </c>
      <c r="U6049" s="2">
        <v>0</v>
      </c>
      <c r="V6049" s="2" t="s">
        <v>5789</v>
      </c>
      <c r="W6049" s="2" t="s">
        <v>34</v>
      </c>
      <c r="AC6049" s="2">
        <v>0</v>
      </c>
      <c r="AD6049" s="104"/>
    </row>
    <row r="6050" spans="1:33" ht="45" x14ac:dyDescent="0.25">
      <c r="A6050" s="2" t="s">
        <v>8687</v>
      </c>
      <c r="B6050" s="2" t="s">
        <v>5760</v>
      </c>
      <c r="C6050" s="2" t="s">
        <v>8688</v>
      </c>
      <c r="F6050" s="2" t="s">
        <v>8568</v>
      </c>
      <c r="G6050" s="2" t="s">
        <v>8569</v>
      </c>
      <c r="H6050" s="2" t="s">
        <v>8570</v>
      </c>
      <c r="I6050" s="2" t="s">
        <v>21311</v>
      </c>
      <c r="J6050" s="2" t="s">
        <v>28</v>
      </c>
      <c r="K6050" s="2" t="s">
        <v>78</v>
      </c>
      <c r="L6050" s="2" t="s">
        <v>636</v>
      </c>
      <c r="M6050" s="2" t="s">
        <v>653</v>
      </c>
      <c r="N6050" s="2" t="s">
        <v>3751</v>
      </c>
      <c r="O6050" s="2" t="s">
        <v>32</v>
      </c>
      <c r="P6050" s="24">
        <v>0</v>
      </c>
      <c r="Q6050" s="24">
        <v>1</v>
      </c>
      <c r="R6050" s="27" t="s">
        <v>1568</v>
      </c>
      <c r="S6050" s="28" t="s">
        <v>1589</v>
      </c>
      <c r="T6050" s="2" t="s">
        <v>33</v>
      </c>
      <c r="U6050" s="2">
        <v>0</v>
      </c>
      <c r="V6050" s="2" t="s">
        <v>30688</v>
      </c>
      <c r="W6050" s="2" t="s">
        <v>34</v>
      </c>
      <c r="X6050" s="58" t="s">
        <v>5754</v>
      </c>
      <c r="Z6050" s="2">
        <v>412000</v>
      </c>
      <c r="AB6050" s="58">
        <v>46091.611620370371</v>
      </c>
      <c r="AC6050" s="2">
        <v>0</v>
      </c>
      <c r="AD6050" s="104">
        <v>412000</v>
      </c>
      <c r="AE6050" s="2">
        <v>46091.611620370371</v>
      </c>
      <c r="AG6050" s="2">
        <v>104924</v>
      </c>
    </row>
    <row r="6051" spans="1:33" ht="60" x14ac:dyDescent="0.25">
      <c r="A6051" s="2" t="s">
        <v>11728</v>
      </c>
      <c r="B6051" s="2" t="s">
        <v>5760</v>
      </c>
      <c r="C6051" s="2" t="s">
        <v>11729</v>
      </c>
      <c r="F6051" s="2" t="s">
        <v>1877</v>
      </c>
      <c r="G6051" s="2" t="s">
        <v>4150</v>
      </c>
      <c r="H6051" s="2" t="s">
        <v>4151</v>
      </c>
      <c r="I6051" s="2" t="s">
        <v>22279</v>
      </c>
      <c r="J6051" s="2" t="s">
        <v>28</v>
      </c>
      <c r="K6051" s="2" t="s">
        <v>68</v>
      </c>
      <c r="L6051" s="2" t="s">
        <v>94</v>
      </c>
      <c r="M6051" s="2" t="s">
        <v>95</v>
      </c>
      <c r="N6051" s="2" t="s">
        <v>4139</v>
      </c>
      <c r="O6051" s="2" t="s">
        <v>705</v>
      </c>
      <c r="P6051" s="24">
        <v>0</v>
      </c>
      <c r="Q6051" s="24">
        <v>0</v>
      </c>
      <c r="R6051" s="27" t="s">
        <v>1578</v>
      </c>
      <c r="S6051" s="28" t="s">
        <v>1589</v>
      </c>
      <c r="T6051" s="2" t="s">
        <v>33</v>
      </c>
      <c r="U6051" s="2">
        <v>0</v>
      </c>
      <c r="V6051" s="2" t="s">
        <v>5789</v>
      </c>
      <c r="W6051" s="2" t="s">
        <v>34</v>
      </c>
      <c r="AC6051" s="2">
        <v>0</v>
      </c>
      <c r="AD6051" s="104"/>
    </row>
    <row r="6052" spans="1:33" ht="45" x14ac:dyDescent="0.25">
      <c r="A6052" s="2" t="s">
        <v>12394</v>
      </c>
      <c r="B6052" s="2" t="s">
        <v>5760</v>
      </c>
      <c r="C6052" s="2" t="s">
        <v>12395</v>
      </c>
      <c r="F6052" s="2" t="s">
        <v>12396</v>
      </c>
      <c r="G6052" s="2" t="s">
        <v>12397</v>
      </c>
      <c r="H6052" s="2" t="s">
        <v>10014</v>
      </c>
      <c r="I6052" s="2" t="s">
        <v>23605</v>
      </c>
      <c r="J6052" s="2" t="s">
        <v>28</v>
      </c>
      <c r="K6052" s="2" t="s">
        <v>43</v>
      </c>
      <c r="L6052" s="2" t="s">
        <v>324</v>
      </c>
      <c r="M6052" s="2" t="s">
        <v>325</v>
      </c>
      <c r="N6052" s="2" t="s">
        <v>2877</v>
      </c>
      <c r="O6052" s="2" t="s">
        <v>705</v>
      </c>
      <c r="P6052" s="24">
        <v>0</v>
      </c>
      <c r="Q6052" s="24">
        <v>0</v>
      </c>
      <c r="R6052" s="27" t="s">
        <v>1578</v>
      </c>
      <c r="S6052" s="28" t="s">
        <v>1589</v>
      </c>
      <c r="T6052" s="2" t="s">
        <v>33</v>
      </c>
      <c r="U6052" s="2">
        <v>0</v>
      </c>
      <c r="V6052" s="2" t="s">
        <v>5927</v>
      </c>
      <c r="W6052" s="2" t="s">
        <v>34</v>
      </c>
      <c r="AC6052" s="2">
        <v>0</v>
      </c>
      <c r="AD6052" s="104"/>
    </row>
    <row r="6053" spans="1:33" ht="60" x14ac:dyDescent="0.25">
      <c r="A6053" s="2" t="s">
        <v>12645</v>
      </c>
      <c r="B6053" s="2" t="s">
        <v>5760</v>
      </c>
      <c r="C6053" s="2" t="s">
        <v>12646</v>
      </c>
      <c r="F6053" s="2" t="s">
        <v>12647</v>
      </c>
      <c r="G6053" s="2" t="s">
        <v>12648</v>
      </c>
      <c r="H6053" s="2" t="s">
        <v>12649</v>
      </c>
      <c r="I6053" s="2" t="s">
        <v>23951</v>
      </c>
      <c r="J6053" s="2" t="s">
        <v>28</v>
      </c>
      <c r="K6053" s="2" t="s">
        <v>98</v>
      </c>
      <c r="L6053" s="2" t="s">
        <v>99</v>
      </c>
      <c r="M6053" s="2" t="s">
        <v>100</v>
      </c>
      <c r="N6053" s="2" t="s">
        <v>3777</v>
      </c>
      <c r="O6053" s="2" t="s">
        <v>32</v>
      </c>
      <c r="P6053" s="24">
        <v>0</v>
      </c>
      <c r="Q6053" s="24">
        <v>1</v>
      </c>
      <c r="R6053" s="27" t="s">
        <v>1568</v>
      </c>
      <c r="S6053" s="28" t="s">
        <v>1589</v>
      </c>
      <c r="T6053" s="2" t="s">
        <v>33</v>
      </c>
      <c r="U6053" s="2">
        <v>0</v>
      </c>
      <c r="V6053" s="2" t="s">
        <v>19078</v>
      </c>
      <c r="W6053" s="2" t="s">
        <v>34</v>
      </c>
      <c r="X6053" s="58" t="s">
        <v>12666</v>
      </c>
      <c r="Z6053" s="2">
        <v>412000</v>
      </c>
      <c r="AB6053" s="58">
        <v>46092.409490740742</v>
      </c>
      <c r="AC6053" s="2">
        <v>0</v>
      </c>
      <c r="AD6053" s="104">
        <v>412000</v>
      </c>
      <c r="AE6053" s="2">
        <v>46092.409490740742</v>
      </c>
      <c r="AG6053" s="2">
        <v>108910</v>
      </c>
    </row>
    <row r="6054" spans="1:33" ht="45" x14ac:dyDescent="0.25">
      <c r="A6054" s="2" t="s">
        <v>7814</v>
      </c>
      <c r="B6054" s="2" t="s">
        <v>5760</v>
      </c>
      <c r="C6054" s="2" t="s">
        <v>7815</v>
      </c>
      <c r="F6054" s="2" t="s">
        <v>7816</v>
      </c>
      <c r="G6054" s="2" t="s">
        <v>7817</v>
      </c>
      <c r="H6054" s="2" t="s">
        <v>7818</v>
      </c>
      <c r="I6054" s="2" t="s">
        <v>21312</v>
      </c>
      <c r="J6054" s="2" t="s">
        <v>28</v>
      </c>
      <c r="K6054" s="2" t="s">
        <v>78</v>
      </c>
      <c r="L6054" s="2" t="s">
        <v>665</v>
      </c>
      <c r="M6054" s="2" t="s">
        <v>666</v>
      </c>
      <c r="N6054" s="2" t="s">
        <v>7711</v>
      </c>
      <c r="O6054" s="2" t="s">
        <v>32</v>
      </c>
      <c r="P6054" s="24">
        <v>0</v>
      </c>
      <c r="Q6054" s="24">
        <v>1</v>
      </c>
      <c r="R6054" s="27" t="s">
        <v>1568</v>
      </c>
      <c r="S6054" s="28" t="s">
        <v>1589</v>
      </c>
      <c r="T6054" s="2" t="s">
        <v>33</v>
      </c>
      <c r="U6054" s="2">
        <v>0</v>
      </c>
      <c r="V6054" s="2" t="s">
        <v>19078</v>
      </c>
      <c r="W6054" s="2" t="s">
        <v>34</v>
      </c>
      <c r="X6054" s="58" t="s">
        <v>5760</v>
      </c>
      <c r="Z6054" s="2">
        <v>412000</v>
      </c>
      <c r="AB6054" s="58">
        <v>46085.596898148149</v>
      </c>
      <c r="AC6054" s="2">
        <v>0</v>
      </c>
      <c r="AD6054" s="104">
        <v>412000</v>
      </c>
      <c r="AE6054" s="2">
        <v>46085.596898148149</v>
      </c>
      <c r="AG6054" s="2">
        <v>71705</v>
      </c>
    </row>
    <row r="6055" spans="1:33" ht="45" x14ac:dyDescent="0.25">
      <c r="A6055" s="2" t="s">
        <v>9628</v>
      </c>
      <c r="B6055" s="2" t="s">
        <v>5760</v>
      </c>
      <c r="C6055" s="2" t="s">
        <v>9629</v>
      </c>
      <c r="F6055" s="2" t="s">
        <v>9026</v>
      </c>
      <c r="G6055" s="2" t="s">
        <v>9027</v>
      </c>
      <c r="H6055" s="2" t="s">
        <v>9028</v>
      </c>
      <c r="I6055" s="2" t="s">
        <v>21753</v>
      </c>
      <c r="J6055" s="2" t="s">
        <v>28</v>
      </c>
      <c r="K6055" s="2" t="s">
        <v>51</v>
      </c>
      <c r="L6055" s="2" t="s">
        <v>8967</v>
      </c>
      <c r="M6055" s="2" t="s">
        <v>52</v>
      </c>
      <c r="N6055" s="2" t="s">
        <v>8968</v>
      </c>
      <c r="O6055" s="2" t="s">
        <v>705</v>
      </c>
      <c r="P6055" s="24">
        <v>0</v>
      </c>
      <c r="Q6055" s="24">
        <v>0</v>
      </c>
      <c r="R6055" s="27" t="s">
        <v>1578</v>
      </c>
      <c r="S6055" s="28" t="s">
        <v>1589</v>
      </c>
      <c r="T6055" s="2" t="s">
        <v>33</v>
      </c>
      <c r="U6055" s="2">
        <v>0</v>
      </c>
      <c r="V6055" s="2" t="s">
        <v>5927</v>
      </c>
      <c r="W6055" s="2" t="s">
        <v>34</v>
      </c>
      <c r="AC6055" s="2">
        <v>0</v>
      </c>
      <c r="AD6055" s="104"/>
    </row>
    <row r="6056" spans="1:33" ht="45" x14ac:dyDescent="0.25">
      <c r="A6056" s="2" t="s">
        <v>5887</v>
      </c>
      <c r="B6056" s="2" t="s">
        <v>5760</v>
      </c>
      <c r="C6056" s="2" t="s">
        <v>5888</v>
      </c>
      <c r="F6056" s="2" t="s">
        <v>5889</v>
      </c>
      <c r="G6056" s="2" t="s">
        <v>5890</v>
      </c>
      <c r="H6056" s="2" t="s">
        <v>5891</v>
      </c>
      <c r="I6056" s="2" t="s">
        <v>20174</v>
      </c>
      <c r="J6056" s="2" t="s">
        <v>28</v>
      </c>
      <c r="K6056" s="2" t="s">
        <v>173</v>
      </c>
      <c r="L6056" s="2" t="s">
        <v>5892</v>
      </c>
      <c r="M6056" s="2" t="s">
        <v>383</v>
      </c>
      <c r="N6056" s="2" t="s">
        <v>5893</v>
      </c>
      <c r="O6056" s="2" t="s">
        <v>32</v>
      </c>
      <c r="P6056" s="24">
        <v>0</v>
      </c>
      <c r="Q6056" s="24">
        <v>1</v>
      </c>
      <c r="R6056" s="27" t="s">
        <v>1568</v>
      </c>
      <c r="S6056" s="28" t="s">
        <v>1586</v>
      </c>
      <c r="T6056" s="2" t="s">
        <v>296</v>
      </c>
      <c r="U6056" s="2">
        <v>412000</v>
      </c>
      <c r="V6056" s="2" t="s">
        <v>5760</v>
      </c>
      <c r="W6056" s="2" t="s">
        <v>34</v>
      </c>
      <c r="X6056" s="58" t="s">
        <v>5927</v>
      </c>
      <c r="Z6056" s="2">
        <v>412000</v>
      </c>
      <c r="AB6056" s="58">
        <v>46086.656122685185</v>
      </c>
      <c r="AC6056" s="2">
        <v>0</v>
      </c>
      <c r="AD6056" s="104">
        <v>412000</v>
      </c>
      <c r="AE6056" s="2">
        <v>46086.656122685185</v>
      </c>
      <c r="AG6056" s="2">
        <v>71891</v>
      </c>
    </row>
    <row r="6057" spans="1:33" ht="45" x14ac:dyDescent="0.25">
      <c r="A6057" s="2" t="s">
        <v>11940</v>
      </c>
      <c r="B6057" s="2" t="s">
        <v>5760</v>
      </c>
      <c r="C6057" s="2" t="s">
        <v>11941</v>
      </c>
      <c r="F6057" s="2" t="s">
        <v>11942</v>
      </c>
      <c r="G6057" s="2" t="s">
        <v>11943</v>
      </c>
      <c r="H6057" s="2" t="s">
        <v>11944</v>
      </c>
      <c r="I6057" s="2" t="s">
        <v>23086</v>
      </c>
      <c r="J6057" s="2" t="s">
        <v>28</v>
      </c>
      <c r="K6057" s="2" t="s">
        <v>61</v>
      </c>
      <c r="L6057" s="2" t="s">
        <v>124</v>
      </c>
      <c r="M6057" s="2" t="s">
        <v>125</v>
      </c>
      <c r="N6057" s="2" t="s">
        <v>4115</v>
      </c>
      <c r="O6057" s="2" t="s">
        <v>32</v>
      </c>
      <c r="P6057" s="24">
        <v>0</v>
      </c>
      <c r="Q6057" s="24">
        <v>1</v>
      </c>
      <c r="R6057" s="27" t="s">
        <v>1568</v>
      </c>
      <c r="S6057" s="28" t="s">
        <v>1589</v>
      </c>
      <c r="T6057" s="2" t="s">
        <v>33</v>
      </c>
      <c r="U6057" s="2">
        <v>0</v>
      </c>
      <c r="V6057" s="2" t="s">
        <v>18533</v>
      </c>
      <c r="W6057" s="2" t="s">
        <v>34</v>
      </c>
      <c r="X6057" s="58" t="s">
        <v>5754</v>
      </c>
      <c r="Z6057" s="2">
        <v>412000</v>
      </c>
      <c r="AB6057" s="58">
        <v>46091.499745370369</v>
      </c>
      <c r="AC6057" s="2">
        <v>0</v>
      </c>
      <c r="AD6057" s="104">
        <v>412000</v>
      </c>
      <c r="AE6057" s="2">
        <v>46091.499745370369</v>
      </c>
      <c r="AG6057" s="2">
        <v>70231</v>
      </c>
    </row>
    <row r="6058" spans="1:33" ht="45" x14ac:dyDescent="0.25">
      <c r="A6058" s="2" t="s">
        <v>7819</v>
      </c>
      <c r="B6058" s="2" t="s">
        <v>5760</v>
      </c>
      <c r="C6058" s="2" t="s">
        <v>7820</v>
      </c>
      <c r="F6058" s="2" t="s">
        <v>7821</v>
      </c>
      <c r="G6058" s="2" t="s">
        <v>7822</v>
      </c>
      <c r="H6058" s="2" t="s">
        <v>7823</v>
      </c>
      <c r="I6058" s="2" t="s">
        <v>21313</v>
      </c>
      <c r="J6058" s="2" t="s">
        <v>28</v>
      </c>
      <c r="K6058" s="2" t="s">
        <v>78</v>
      </c>
      <c r="L6058" s="2" t="s">
        <v>421</v>
      </c>
      <c r="M6058" s="2" t="s">
        <v>422</v>
      </c>
      <c r="N6058" s="2" t="s">
        <v>4130</v>
      </c>
      <c r="O6058" s="2" t="s">
        <v>32</v>
      </c>
      <c r="P6058" s="24">
        <v>0</v>
      </c>
      <c r="Q6058" s="24">
        <v>1</v>
      </c>
      <c r="R6058" s="27" t="s">
        <v>1568</v>
      </c>
      <c r="S6058" s="28" t="s">
        <v>1589</v>
      </c>
      <c r="T6058" s="2" t="s">
        <v>33</v>
      </c>
      <c r="U6058" s="2">
        <v>0</v>
      </c>
      <c r="V6058" s="2" t="s">
        <v>16054</v>
      </c>
      <c r="W6058" s="2" t="s">
        <v>34</v>
      </c>
      <c r="X6058" s="58" t="s">
        <v>5760</v>
      </c>
      <c r="Z6058" s="2">
        <v>412000</v>
      </c>
      <c r="AB6058" s="58">
        <v>46085.492118055554</v>
      </c>
      <c r="AC6058" s="2">
        <v>0</v>
      </c>
      <c r="AD6058" s="104">
        <v>412000</v>
      </c>
      <c r="AE6058" s="2">
        <v>46085.492118055554</v>
      </c>
      <c r="AG6058" s="2">
        <v>70337</v>
      </c>
    </row>
    <row r="6059" spans="1:33" ht="45" x14ac:dyDescent="0.25">
      <c r="A6059" s="2" t="s">
        <v>12130</v>
      </c>
      <c r="B6059" s="2" t="s">
        <v>5760</v>
      </c>
      <c r="C6059" s="2" t="s">
        <v>12131</v>
      </c>
      <c r="F6059" s="2" t="s">
        <v>12132</v>
      </c>
      <c r="G6059" s="2" t="s">
        <v>12133</v>
      </c>
      <c r="H6059" s="2" t="s">
        <v>12134</v>
      </c>
      <c r="I6059" s="2" t="s">
        <v>23606</v>
      </c>
      <c r="J6059" s="2" t="s">
        <v>28</v>
      </c>
      <c r="K6059" s="2" t="s">
        <v>43</v>
      </c>
      <c r="L6059" s="2" t="s">
        <v>206</v>
      </c>
      <c r="M6059" s="2" t="s">
        <v>207</v>
      </c>
      <c r="N6059" s="2" t="s">
        <v>12135</v>
      </c>
      <c r="O6059" s="2" t="s">
        <v>32</v>
      </c>
      <c r="P6059" s="24">
        <v>0</v>
      </c>
      <c r="Q6059" s="24">
        <v>1</v>
      </c>
      <c r="R6059" s="27" t="s">
        <v>1568</v>
      </c>
      <c r="S6059" s="28" t="s">
        <v>1589</v>
      </c>
      <c r="T6059" s="2" t="s">
        <v>33</v>
      </c>
      <c r="U6059" s="2">
        <v>0</v>
      </c>
      <c r="V6059" s="2" t="s">
        <v>16027</v>
      </c>
      <c r="W6059" s="2" t="s">
        <v>34</v>
      </c>
      <c r="X6059" s="58" t="s">
        <v>5760</v>
      </c>
      <c r="Z6059" s="2">
        <v>412000</v>
      </c>
      <c r="AB6059" s="58">
        <v>46085.494004629632</v>
      </c>
      <c r="AC6059" s="2">
        <v>0</v>
      </c>
      <c r="AD6059" s="104">
        <v>412000</v>
      </c>
      <c r="AE6059" s="2">
        <v>46085.494004629632</v>
      </c>
      <c r="AG6059" s="2">
        <v>70179</v>
      </c>
    </row>
    <row r="6060" spans="1:33" ht="45" x14ac:dyDescent="0.25">
      <c r="A6060" s="2" t="s">
        <v>7918</v>
      </c>
      <c r="B6060" s="2" t="s">
        <v>5760</v>
      </c>
      <c r="C6060" s="2" t="s">
        <v>7919</v>
      </c>
      <c r="F6060" s="2" t="s">
        <v>4485</v>
      </c>
      <c r="G6060" s="2" t="s">
        <v>4486</v>
      </c>
      <c r="H6060" s="2" t="s">
        <v>4487</v>
      </c>
      <c r="I6060" s="2" t="s">
        <v>21314</v>
      </c>
      <c r="J6060" s="2" t="s">
        <v>28</v>
      </c>
      <c r="K6060" s="2" t="s">
        <v>78</v>
      </c>
      <c r="L6060" s="2" t="s">
        <v>495</v>
      </c>
      <c r="M6060" s="2" t="s">
        <v>496</v>
      </c>
      <c r="N6060" s="2" t="s">
        <v>4482</v>
      </c>
      <c r="O6060" s="2" t="s">
        <v>32</v>
      </c>
      <c r="P6060" s="24">
        <v>0</v>
      </c>
      <c r="Q6060" s="24">
        <v>1</v>
      </c>
      <c r="R6060" s="27" t="s">
        <v>1568</v>
      </c>
      <c r="S6060" s="28" t="s">
        <v>1589</v>
      </c>
      <c r="T6060" s="2" t="s">
        <v>33</v>
      </c>
      <c r="U6060" s="2">
        <v>0</v>
      </c>
      <c r="V6060" s="2" t="s">
        <v>18001</v>
      </c>
      <c r="W6060" s="2" t="s">
        <v>34</v>
      </c>
      <c r="X6060" s="58" t="s">
        <v>5760</v>
      </c>
      <c r="Z6060" s="2">
        <v>412000</v>
      </c>
      <c r="AB6060" s="58">
        <v>46085.55777777778</v>
      </c>
      <c r="AC6060" s="2">
        <v>0</v>
      </c>
      <c r="AD6060" s="104">
        <v>412000</v>
      </c>
      <c r="AE6060" s="2">
        <v>46085.55777777778</v>
      </c>
      <c r="AG6060" s="2">
        <v>70118</v>
      </c>
    </row>
    <row r="6061" spans="1:33" ht="45" x14ac:dyDescent="0.25">
      <c r="A6061" s="2" t="s">
        <v>7901</v>
      </c>
      <c r="B6061" s="2" t="s">
        <v>5760</v>
      </c>
      <c r="C6061" s="2" t="s">
        <v>7902</v>
      </c>
      <c r="F6061" s="2" t="s">
        <v>7903</v>
      </c>
      <c r="G6061" s="2" t="s">
        <v>7904</v>
      </c>
      <c r="H6061" s="2" t="s">
        <v>7905</v>
      </c>
      <c r="I6061" s="2" t="s">
        <v>21315</v>
      </c>
      <c r="J6061" s="2" t="s">
        <v>28</v>
      </c>
      <c r="K6061" s="2" t="s">
        <v>78</v>
      </c>
      <c r="L6061" s="2" t="s">
        <v>230</v>
      </c>
      <c r="M6061" s="2" t="s">
        <v>685</v>
      </c>
      <c r="N6061" s="2" t="s">
        <v>5442</v>
      </c>
      <c r="O6061" s="2" t="s">
        <v>37</v>
      </c>
      <c r="P6061" s="24">
        <v>0</v>
      </c>
      <c r="Q6061" s="24">
        <v>0</v>
      </c>
      <c r="R6061" s="27" t="s">
        <v>1578</v>
      </c>
      <c r="S6061" s="28" t="s">
        <v>1589</v>
      </c>
      <c r="T6061" s="2" t="s">
        <v>33</v>
      </c>
      <c r="U6061" s="2">
        <v>0</v>
      </c>
      <c r="V6061" s="2" t="s">
        <v>24582</v>
      </c>
      <c r="W6061" s="2" t="s">
        <v>34</v>
      </c>
      <c r="X6061" s="58" t="s">
        <v>5927</v>
      </c>
      <c r="Z6061" s="2">
        <v>412000</v>
      </c>
      <c r="AB6061" s="58">
        <v>46086.637083333335</v>
      </c>
      <c r="AC6061" s="2">
        <v>0</v>
      </c>
      <c r="AD6061" s="104">
        <v>412000</v>
      </c>
      <c r="AE6061" s="2">
        <v>46086.637083333335</v>
      </c>
      <c r="AG6061" s="2">
        <v>70189</v>
      </c>
    </row>
    <row r="6062" spans="1:33" ht="60" x14ac:dyDescent="0.25">
      <c r="A6062" s="2" t="s">
        <v>11466</v>
      </c>
      <c r="B6062" s="2" t="s">
        <v>5760</v>
      </c>
      <c r="C6062" s="2" t="s">
        <v>11467</v>
      </c>
      <c r="F6062" s="2" t="s">
        <v>1874</v>
      </c>
      <c r="G6062" s="2" t="s">
        <v>4137</v>
      </c>
      <c r="H6062" s="2" t="s">
        <v>4138</v>
      </c>
      <c r="I6062" s="2" t="s">
        <v>22278</v>
      </c>
      <c r="J6062" s="2" t="s">
        <v>28</v>
      </c>
      <c r="K6062" s="2" t="s">
        <v>68</v>
      </c>
      <c r="L6062" s="2" t="s">
        <v>94</v>
      </c>
      <c r="M6062" s="2" t="s">
        <v>95</v>
      </c>
      <c r="N6062" s="2" t="s">
        <v>4139</v>
      </c>
      <c r="O6062" s="2" t="s">
        <v>705</v>
      </c>
      <c r="P6062" s="24">
        <v>0</v>
      </c>
      <c r="Q6062" s="24">
        <v>0</v>
      </c>
      <c r="R6062" s="27" t="s">
        <v>1578</v>
      </c>
      <c r="S6062" s="28" t="s">
        <v>1589</v>
      </c>
      <c r="T6062" s="2" t="s">
        <v>33</v>
      </c>
      <c r="U6062" s="2">
        <v>0</v>
      </c>
      <c r="V6062" s="2" t="s">
        <v>5797</v>
      </c>
      <c r="W6062" s="2" t="s">
        <v>34</v>
      </c>
      <c r="AC6062" s="2">
        <v>0</v>
      </c>
      <c r="AD6062" s="104"/>
    </row>
    <row r="6063" spans="1:33" ht="60" x14ac:dyDescent="0.25">
      <c r="A6063" s="2" t="s">
        <v>11851</v>
      </c>
      <c r="B6063" s="2" t="s">
        <v>5760</v>
      </c>
      <c r="C6063" s="2" t="s">
        <v>11852</v>
      </c>
      <c r="F6063" s="2" t="s">
        <v>10855</v>
      </c>
      <c r="G6063" s="2" t="s">
        <v>10856</v>
      </c>
      <c r="H6063" s="2" t="s">
        <v>10857</v>
      </c>
      <c r="I6063" s="2" t="s">
        <v>22748</v>
      </c>
      <c r="J6063" s="2" t="s">
        <v>28</v>
      </c>
      <c r="K6063" s="2" t="s">
        <v>68</v>
      </c>
      <c r="L6063" s="2" t="s">
        <v>485</v>
      </c>
      <c r="M6063" s="2" t="s">
        <v>486</v>
      </c>
      <c r="N6063" s="2" t="s">
        <v>5106</v>
      </c>
      <c r="O6063" s="2" t="s">
        <v>32</v>
      </c>
      <c r="P6063" s="24">
        <v>0</v>
      </c>
      <c r="Q6063" s="24">
        <v>1</v>
      </c>
      <c r="R6063" s="27" t="s">
        <v>1568</v>
      </c>
      <c r="S6063" s="28" t="s">
        <v>1585</v>
      </c>
      <c r="T6063" s="2" t="s">
        <v>38</v>
      </c>
      <c r="U6063" s="2">
        <v>0</v>
      </c>
      <c r="V6063" s="2" t="s">
        <v>19231</v>
      </c>
      <c r="W6063" s="2" t="s">
        <v>34</v>
      </c>
      <c r="X6063" s="58" t="s">
        <v>12680</v>
      </c>
      <c r="Z6063" s="2">
        <v>2060000</v>
      </c>
      <c r="AB6063" s="58">
        <v>46093.669652777775</v>
      </c>
      <c r="AC6063" s="2">
        <v>0</v>
      </c>
      <c r="AD6063" s="104">
        <v>2060000</v>
      </c>
      <c r="AE6063" s="2">
        <v>46093.669652777775</v>
      </c>
      <c r="AG6063" s="2">
        <v>128813</v>
      </c>
    </row>
    <row r="6064" spans="1:33" ht="45" x14ac:dyDescent="0.25">
      <c r="A6064" s="2" t="s">
        <v>12178</v>
      </c>
      <c r="B6064" s="2" t="s">
        <v>5760</v>
      </c>
      <c r="C6064" s="2" t="s">
        <v>12179</v>
      </c>
      <c r="F6064" s="2" t="s">
        <v>12180</v>
      </c>
      <c r="G6064" s="2" t="s">
        <v>12181</v>
      </c>
      <c r="H6064" s="2" t="s">
        <v>12182</v>
      </c>
      <c r="I6064" s="2" t="s">
        <v>23607</v>
      </c>
      <c r="J6064" s="2" t="s">
        <v>28</v>
      </c>
      <c r="K6064" s="2" t="s">
        <v>43</v>
      </c>
      <c r="L6064" s="2" t="s">
        <v>387</v>
      </c>
      <c r="M6064" s="2" t="s">
        <v>388</v>
      </c>
      <c r="N6064" s="2" t="s">
        <v>3037</v>
      </c>
      <c r="O6064" s="2" t="s">
        <v>32</v>
      </c>
      <c r="P6064" s="24">
        <v>0</v>
      </c>
      <c r="Q6064" s="24">
        <v>1</v>
      </c>
      <c r="R6064" s="27" t="s">
        <v>1568</v>
      </c>
      <c r="S6064" s="28" t="s">
        <v>1589</v>
      </c>
      <c r="T6064" s="2" t="s">
        <v>33</v>
      </c>
      <c r="U6064" s="2">
        <v>0</v>
      </c>
      <c r="V6064" s="2" t="s">
        <v>17750</v>
      </c>
      <c r="W6064" s="2" t="s">
        <v>34</v>
      </c>
      <c r="X6064" s="58" t="s">
        <v>5797</v>
      </c>
      <c r="Z6064" s="2">
        <v>412000</v>
      </c>
      <c r="AB6064" s="58">
        <v>46087.501701388886</v>
      </c>
      <c r="AC6064" s="2">
        <v>0</v>
      </c>
      <c r="AD6064" s="104">
        <v>412000</v>
      </c>
      <c r="AE6064" s="2">
        <v>46087.501701388886</v>
      </c>
      <c r="AG6064" s="2">
        <v>79864</v>
      </c>
    </row>
    <row r="6065" spans="1:33" ht="45" x14ac:dyDescent="0.25">
      <c r="A6065" s="2" t="s">
        <v>11913</v>
      </c>
      <c r="B6065" s="2" t="s">
        <v>5760</v>
      </c>
      <c r="C6065" s="2" t="s">
        <v>11914</v>
      </c>
      <c r="F6065" s="2" t="s">
        <v>817</v>
      </c>
      <c r="G6065" s="2" t="s">
        <v>3232</v>
      </c>
      <c r="H6065" s="2" t="s">
        <v>3233</v>
      </c>
      <c r="I6065" s="2" t="s">
        <v>23087</v>
      </c>
      <c r="J6065" s="2" t="s">
        <v>28</v>
      </c>
      <c r="K6065" s="2" t="s">
        <v>61</v>
      </c>
      <c r="L6065" s="2" t="s">
        <v>157</v>
      </c>
      <c r="M6065" s="2" t="s">
        <v>818</v>
      </c>
      <c r="N6065" s="2" t="s">
        <v>3229</v>
      </c>
      <c r="O6065" s="2" t="s">
        <v>32</v>
      </c>
      <c r="P6065" s="24">
        <v>0</v>
      </c>
      <c r="Q6065" s="24">
        <v>1</v>
      </c>
      <c r="R6065" s="27" t="s">
        <v>1568</v>
      </c>
      <c r="S6065" s="28" t="s">
        <v>1589</v>
      </c>
      <c r="T6065" s="2" t="s">
        <v>33</v>
      </c>
      <c r="U6065" s="2">
        <v>0</v>
      </c>
      <c r="V6065" s="2" t="s">
        <v>16054</v>
      </c>
      <c r="W6065" s="2" t="s">
        <v>34</v>
      </c>
      <c r="X6065" s="58" t="s">
        <v>5927</v>
      </c>
      <c r="Z6065" s="2">
        <v>412000</v>
      </c>
      <c r="AB6065" s="58">
        <v>46086.455833333333</v>
      </c>
      <c r="AC6065" s="2">
        <v>0</v>
      </c>
      <c r="AD6065" s="104">
        <v>412000</v>
      </c>
      <c r="AE6065" s="2">
        <v>46086.455833333333</v>
      </c>
      <c r="AG6065" s="2">
        <v>70758</v>
      </c>
    </row>
    <row r="6066" spans="1:33" ht="45" x14ac:dyDescent="0.25">
      <c r="A6066" s="2" t="s">
        <v>11920</v>
      </c>
      <c r="B6066" s="2" t="s">
        <v>5760</v>
      </c>
      <c r="C6066" s="2" t="s">
        <v>11921</v>
      </c>
      <c r="F6066" s="2" t="s">
        <v>11922</v>
      </c>
      <c r="G6066" s="2" t="s">
        <v>11923</v>
      </c>
      <c r="H6066" s="2" t="s">
        <v>11924</v>
      </c>
      <c r="I6066" s="2" t="s">
        <v>23088</v>
      </c>
      <c r="J6066" s="2" t="s">
        <v>28</v>
      </c>
      <c r="K6066" s="2" t="s">
        <v>61</v>
      </c>
      <c r="L6066" s="2" t="s">
        <v>210</v>
      </c>
      <c r="M6066" s="2" t="s">
        <v>211</v>
      </c>
      <c r="N6066" s="2" t="s">
        <v>3259</v>
      </c>
      <c r="O6066" s="2" t="s">
        <v>32</v>
      </c>
      <c r="P6066" s="24">
        <v>0</v>
      </c>
      <c r="Q6066" s="24">
        <v>1</v>
      </c>
      <c r="R6066" s="27" t="s">
        <v>1568</v>
      </c>
      <c r="S6066" s="28" t="s">
        <v>1589</v>
      </c>
      <c r="T6066" s="2" t="s">
        <v>33</v>
      </c>
      <c r="U6066" s="2">
        <v>0</v>
      </c>
      <c r="V6066" s="2" t="s">
        <v>18533</v>
      </c>
      <c r="W6066" s="2" t="s">
        <v>34</v>
      </c>
      <c r="X6066" s="58" t="s">
        <v>5760</v>
      </c>
      <c r="Z6066" s="2">
        <v>412000</v>
      </c>
      <c r="AB6066" s="58">
        <v>46085.4996875</v>
      </c>
      <c r="AC6066" s="2">
        <v>0</v>
      </c>
      <c r="AD6066" s="104">
        <v>412000</v>
      </c>
      <c r="AE6066" s="2">
        <v>46085.4996875</v>
      </c>
      <c r="AG6066" s="2">
        <v>70305</v>
      </c>
    </row>
    <row r="6067" spans="1:33" ht="45" x14ac:dyDescent="0.25">
      <c r="A6067" s="2" t="s">
        <v>11915</v>
      </c>
      <c r="B6067" s="2" t="s">
        <v>5760</v>
      </c>
      <c r="C6067" s="2" t="s">
        <v>11916</v>
      </c>
      <c r="F6067" s="2" t="s">
        <v>11917</v>
      </c>
      <c r="G6067" s="2" t="s">
        <v>11918</v>
      </c>
      <c r="H6067" s="2" t="s">
        <v>11919</v>
      </c>
      <c r="I6067" s="2" t="s">
        <v>23089</v>
      </c>
      <c r="J6067" s="2" t="s">
        <v>28</v>
      </c>
      <c r="K6067" s="2" t="s">
        <v>61</v>
      </c>
      <c r="L6067" s="2" t="s">
        <v>157</v>
      </c>
      <c r="M6067" s="2" t="s">
        <v>818</v>
      </c>
      <c r="N6067" s="2" t="s">
        <v>3229</v>
      </c>
      <c r="O6067" s="2" t="s">
        <v>32</v>
      </c>
      <c r="P6067" s="24">
        <v>0</v>
      </c>
      <c r="Q6067" s="24">
        <v>1</v>
      </c>
      <c r="R6067" s="27" t="s">
        <v>1568</v>
      </c>
      <c r="S6067" s="28" t="s">
        <v>1589</v>
      </c>
      <c r="T6067" s="2" t="s">
        <v>33</v>
      </c>
      <c r="U6067" s="2">
        <v>0</v>
      </c>
      <c r="V6067" s="2" t="s">
        <v>16027</v>
      </c>
      <c r="W6067" s="2" t="s">
        <v>34</v>
      </c>
      <c r="X6067" s="58" t="s">
        <v>5927</v>
      </c>
      <c r="Z6067" s="2">
        <v>412000</v>
      </c>
      <c r="AB6067" s="58">
        <v>46086.455462962964</v>
      </c>
      <c r="AC6067" s="2">
        <v>0</v>
      </c>
      <c r="AD6067" s="104">
        <v>412000</v>
      </c>
      <c r="AE6067" s="2">
        <v>46086.455462962964</v>
      </c>
      <c r="AG6067" s="2">
        <v>70221</v>
      </c>
    </row>
    <row r="6068" spans="1:33" ht="45" x14ac:dyDescent="0.25">
      <c r="A6068" s="2" t="s">
        <v>8705</v>
      </c>
      <c r="B6068" s="2" t="s">
        <v>5760</v>
      </c>
      <c r="C6068" s="2" t="s">
        <v>8706</v>
      </c>
      <c r="F6068" s="2" t="s">
        <v>8707</v>
      </c>
      <c r="G6068" s="2" t="s">
        <v>8708</v>
      </c>
      <c r="H6068" s="2" t="s">
        <v>8709</v>
      </c>
      <c r="I6068" s="2" t="s">
        <v>21262</v>
      </c>
      <c r="J6068" s="2" t="s">
        <v>28</v>
      </c>
      <c r="K6068" s="2" t="s">
        <v>78</v>
      </c>
      <c r="L6068" s="2" t="s">
        <v>230</v>
      </c>
      <c r="M6068" s="2" t="s">
        <v>685</v>
      </c>
      <c r="N6068" s="2" t="s">
        <v>5442</v>
      </c>
      <c r="O6068" s="2" t="s">
        <v>706</v>
      </c>
      <c r="P6068" s="24">
        <v>0</v>
      </c>
      <c r="Q6068" s="24">
        <v>0</v>
      </c>
      <c r="R6068" s="27" t="s">
        <v>1578</v>
      </c>
      <c r="S6068" s="28" t="s">
        <v>1589</v>
      </c>
      <c r="T6068" s="2" t="s">
        <v>33</v>
      </c>
      <c r="U6068" s="2">
        <v>0</v>
      </c>
      <c r="V6068" s="2" t="s">
        <v>5760</v>
      </c>
      <c r="W6068" s="2" t="s">
        <v>34</v>
      </c>
      <c r="AC6068" s="2">
        <v>0</v>
      </c>
      <c r="AD6068" s="104"/>
    </row>
    <row r="6069" spans="1:33" ht="60" x14ac:dyDescent="0.25">
      <c r="A6069" s="2" t="s">
        <v>12152</v>
      </c>
      <c r="B6069" s="2" t="s">
        <v>5760</v>
      </c>
      <c r="C6069" s="2" t="s">
        <v>12153</v>
      </c>
      <c r="F6069" s="2" t="s">
        <v>12154</v>
      </c>
      <c r="G6069" s="2" t="s">
        <v>12155</v>
      </c>
      <c r="H6069" s="2" t="s">
        <v>12156</v>
      </c>
      <c r="I6069" s="2" t="s">
        <v>23608</v>
      </c>
      <c r="J6069" s="2" t="s">
        <v>28</v>
      </c>
      <c r="K6069" s="2" t="s">
        <v>43</v>
      </c>
      <c r="L6069" s="2" t="s">
        <v>507</v>
      </c>
      <c r="M6069" s="2" t="s">
        <v>508</v>
      </c>
      <c r="N6069" s="2" t="s">
        <v>3479</v>
      </c>
      <c r="O6069" s="2" t="s">
        <v>32</v>
      </c>
      <c r="P6069" s="24">
        <v>0</v>
      </c>
      <c r="Q6069" s="24">
        <v>1</v>
      </c>
      <c r="R6069" s="27" t="s">
        <v>1568</v>
      </c>
      <c r="S6069" s="28" t="s">
        <v>1589</v>
      </c>
      <c r="T6069" s="2" t="s">
        <v>33</v>
      </c>
      <c r="U6069" s="2">
        <v>0</v>
      </c>
      <c r="V6069" s="2" t="s">
        <v>30688</v>
      </c>
      <c r="W6069" s="2" t="s">
        <v>34</v>
      </c>
      <c r="X6069" s="58" t="s">
        <v>12666</v>
      </c>
      <c r="Z6069" s="2">
        <v>412000</v>
      </c>
      <c r="AB6069" s="58">
        <v>46092.382511574076</v>
      </c>
      <c r="AC6069" s="2">
        <v>0</v>
      </c>
      <c r="AD6069" s="104">
        <v>412000</v>
      </c>
      <c r="AE6069" s="2">
        <v>46092.382511574076</v>
      </c>
      <c r="AG6069" s="2">
        <v>70153</v>
      </c>
    </row>
    <row r="6070" spans="1:33" ht="60" x14ac:dyDescent="0.25">
      <c r="A6070" s="2" t="s">
        <v>7886</v>
      </c>
      <c r="B6070" s="2" t="s">
        <v>5760</v>
      </c>
      <c r="C6070" s="2" t="s">
        <v>7887</v>
      </c>
      <c r="F6070" s="2" t="s">
        <v>7888</v>
      </c>
      <c r="G6070" s="2" t="s">
        <v>7889</v>
      </c>
      <c r="H6070" s="2" t="s">
        <v>7890</v>
      </c>
      <c r="I6070" s="2" t="s">
        <v>21316</v>
      </c>
      <c r="J6070" s="2" t="s">
        <v>28</v>
      </c>
      <c r="K6070" s="2" t="s">
        <v>78</v>
      </c>
      <c r="L6070" s="2" t="s">
        <v>445</v>
      </c>
      <c r="M6070" s="2" t="s">
        <v>1490</v>
      </c>
      <c r="N6070" s="2" t="s">
        <v>5347</v>
      </c>
      <c r="O6070" s="2" t="s">
        <v>32</v>
      </c>
      <c r="P6070" s="24">
        <v>0</v>
      </c>
      <c r="Q6070" s="24">
        <v>2</v>
      </c>
      <c r="R6070" s="27" t="s">
        <v>1568</v>
      </c>
      <c r="S6070" s="28" t="s">
        <v>1589</v>
      </c>
      <c r="T6070" s="2" t="s">
        <v>33</v>
      </c>
      <c r="U6070" s="2">
        <v>0</v>
      </c>
      <c r="V6070" s="2" t="s">
        <v>19601</v>
      </c>
      <c r="W6070" s="2" t="s">
        <v>34</v>
      </c>
      <c r="X6070" s="58" t="s">
        <v>5927</v>
      </c>
      <c r="Z6070" s="2">
        <v>412000</v>
      </c>
      <c r="AB6070" s="58">
        <v>46086.742199074077</v>
      </c>
      <c r="AC6070" s="2">
        <v>0</v>
      </c>
      <c r="AD6070" s="104">
        <v>412000</v>
      </c>
      <c r="AE6070" s="2">
        <v>46086.742199074077</v>
      </c>
      <c r="AG6070" s="2">
        <v>70579</v>
      </c>
    </row>
    <row r="6071" spans="1:33" ht="45" x14ac:dyDescent="0.25">
      <c r="A6071" s="2" t="s">
        <v>10082</v>
      </c>
      <c r="B6071" s="2" t="s">
        <v>5760</v>
      </c>
      <c r="C6071" s="2" t="s">
        <v>10083</v>
      </c>
      <c r="F6071" s="2" t="s">
        <v>850</v>
      </c>
      <c r="G6071" s="2" t="s">
        <v>5286</v>
      </c>
      <c r="H6071" s="2" t="s">
        <v>5287</v>
      </c>
      <c r="I6071" s="2" t="s">
        <v>22597</v>
      </c>
      <c r="J6071" s="2" t="s">
        <v>28</v>
      </c>
      <c r="K6071" s="2" t="s">
        <v>68</v>
      </c>
      <c r="L6071" s="2" t="s">
        <v>112</v>
      </c>
      <c r="M6071" s="2" t="s">
        <v>113</v>
      </c>
      <c r="N6071" s="2" t="s">
        <v>5262</v>
      </c>
      <c r="O6071" s="2" t="s">
        <v>32</v>
      </c>
      <c r="P6071" s="24">
        <v>0</v>
      </c>
      <c r="Q6071" s="24">
        <v>1</v>
      </c>
      <c r="R6071" s="27" t="s">
        <v>1568</v>
      </c>
      <c r="S6071" s="28" t="s">
        <v>1589</v>
      </c>
      <c r="T6071" s="2" t="s">
        <v>33</v>
      </c>
      <c r="U6071" s="2">
        <v>0</v>
      </c>
      <c r="V6071" s="2" t="s">
        <v>19719</v>
      </c>
      <c r="W6071" s="2" t="s">
        <v>34</v>
      </c>
      <c r="X6071" s="58" t="s">
        <v>5789</v>
      </c>
      <c r="Z6071" s="2">
        <v>412000</v>
      </c>
      <c r="AB6071" s="58">
        <v>46088.353333333333</v>
      </c>
      <c r="AC6071" s="2">
        <v>0</v>
      </c>
      <c r="AD6071" s="104">
        <v>412000</v>
      </c>
      <c r="AE6071" s="2">
        <v>46088.353333333333</v>
      </c>
      <c r="AG6071" s="2">
        <v>70232</v>
      </c>
    </row>
    <row r="6072" spans="1:33" ht="45" x14ac:dyDescent="0.25">
      <c r="A6072" s="2" t="s">
        <v>9877</v>
      </c>
      <c r="B6072" s="2" t="s">
        <v>5760</v>
      </c>
      <c r="C6072" s="2" t="s">
        <v>9878</v>
      </c>
      <c r="F6072" s="2" t="s">
        <v>9735</v>
      </c>
      <c r="G6072" s="2" t="s">
        <v>9736</v>
      </c>
      <c r="H6072" s="2" t="s">
        <v>9737</v>
      </c>
      <c r="I6072" s="2" t="s">
        <v>22037</v>
      </c>
      <c r="J6072" s="2" t="s">
        <v>28</v>
      </c>
      <c r="K6072" s="2" t="s">
        <v>72</v>
      </c>
      <c r="L6072" s="2" t="s">
        <v>396</v>
      </c>
      <c r="M6072" s="2" t="s">
        <v>397</v>
      </c>
      <c r="N6072" s="2" t="s">
        <v>3553</v>
      </c>
      <c r="O6072" s="2" t="s">
        <v>705</v>
      </c>
      <c r="P6072" s="24">
        <v>0</v>
      </c>
      <c r="Q6072" s="24">
        <v>0</v>
      </c>
      <c r="R6072" s="27" t="s">
        <v>1578</v>
      </c>
      <c r="S6072" s="28" t="s">
        <v>1589</v>
      </c>
      <c r="T6072" s="2" t="s">
        <v>33</v>
      </c>
      <c r="U6072" s="2">
        <v>0</v>
      </c>
      <c r="V6072" s="2" t="s">
        <v>5760</v>
      </c>
      <c r="W6072" s="2" t="s">
        <v>34</v>
      </c>
      <c r="AC6072" s="2">
        <v>0</v>
      </c>
      <c r="AD6072" s="104"/>
    </row>
    <row r="6073" spans="1:33" ht="45" x14ac:dyDescent="0.25">
      <c r="A6073" s="2" t="s">
        <v>7845</v>
      </c>
      <c r="B6073" s="2" t="s">
        <v>5760</v>
      </c>
      <c r="C6073" s="2" t="s">
        <v>7846</v>
      </c>
      <c r="F6073" s="2" t="s">
        <v>7847</v>
      </c>
      <c r="G6073" s="2" t="s">
        <v>7848</v>
      </c>
      <c r="H6073" s="2" t="s">
        <v>7849</v>
      </c>
      <c r="I6073" s="2" t="s">
        <v>21317</v>
      </c>
      <c r="J6073" s="2" t="s">
        <v>28</v>
      </c>
      <c r="K6073" s="2" t="s">
        <v>78</v>
      </c>
      <c r="L6073" s="2" t="s">
        <v>96</v>
      </c>
      <c r="M6073" s="2" t="s">
        <v>97</v>
      </c>
      <c r="N6073" s="2" t="s">
        <v>3885</v>
      </c>
      <c r="O6073" s="2" t="s">
        <v>32</v>
      </c>
      <c r="P6073" s="24">
        <v>0</v>
      </c>
      <c r="Q6073" s="24">
        <v>1</v>
      </c>
      <c r="R6073" s="27" t="s">
        <v>1568</v>
      </c>
      <c r="S6073" s="28" t="s">
        <v>1589</v>
      </c>
      <c r="T6073" s="2" t="s">
        <v>33</v>
      </c>
      <c r="U6073" s="2">
        <v>0</v>
      </c>
      <c r="V6073" s="2" t="s">
        <v>19078</v>
      </c>
      <c r="W6073" s="2" t="s">
        <v>34</v>
      </c>
      <c r="X6073" s="58" t="s">
        <v>5760</v>
      </c>
      <c r="Z6073" s="2">
        <v>412000</v>
      </c>
      <c r="AB6073" s="58">
        <v>46085.474074074074</v>
      </c>
      <c r="AC6073" s="2">
        <v>0</v>
      </c>
      <c r="AD6073" s="104">
        <v>412000</v>
      </c>
      <c r="AE6073" s="2">
        <v>46085.474074074074</v>
      </c>
      <c r="AG6073" s="2">
        <v>70090</v>
      </c>
    </row>
    <row r="6074" spans="1:33" ht="45" x14ac:dyDescent="0.25">
      <c r="A6074" s="2" t="s">
        <v>9894</v>
      </c>
      <c r="B6074" s="2" t="s">
        <v>5760</v>
      </c>
      <c r="C6074" s="2" t="s">
        <v>9895</v>
      </c>
      <c r="F6074" s="2" t="s">
        <v>9740</v>
      </c>
      <c r="G6074" s="2" t="s">
        <v>9741</v>
      </c>
      <c r="H6074" s="2" t="s">
        <v>7733</v>
      </c>
      <c r="I6074" s="2" t="s">
        <v>22039</v>
      </c>
      <c r="J6074" s="2" t="s">
        <v>28</v>
      </c>
      <c r="K6074" s="2" t="s">
        <v>72</v>
      </c>
      <c r="L6074" s="2" t="s">
        <v>450</v>
      </c>
      <c r="M6074" s="2" t="s">
        <v>451</v>
      </c>
      <c r="N6074" s="2" t="s">
        <v>3472</v>
      </c>
      <c r="O6074" s="2" t="s">
        <v>705</v>
      </c>
      <c r="P6074" s="24">
        <v>0</v>
      </c>
      <c r="Q6074" s="24">
        <v>0</v>
      </c>
      <c r="R6074" s="27" t="s">
        <v>1578</v>
      </c>
      <c r="S6074" s="28" t="s">
        <v>1589</v>
      </c>
      <c r="T6074" s="2" t="s">
        <v>33</v>
      </c>
      <c r="U6074" s="2">
        <v>0</v>
      </c>
      <c r="V6074" s="2" t="s">
        <v>5760</v>
      </c>
      <c r="W6074" s="2" t="s">
        <v>34</v>
      </c>
      <c r="AC6074" s="2">
        <v>0</v>
      </c>
      <c r="AD6074" s="104"/>
    </row>
    <row r="6075" spans="1:33" ht="60" x14ac:dyDescent="0.25">
      <c r="A6075" s="2" t="s">
        <v>12568</v>
      </c>
      <c r="B6075" s="2" t="s">
        <v>5760</v>
      </c>
      <c r="C6075" s="2" t="s">
        <v>12569</v>
      </c>
      <c r="F6075" s="2" t="s">
        <v>12154</v>
      </c>
      <c r="G6075" s="2" t="s">
        <v>12155</v>
      </c>
      <c r="H6075" s="2" t="s">
        <v>12156</v>
      </c>
      <c r="I6075" s="2" t="s">
        <v>23608</v>
      </c>
      <c r="J6075" s="2" t="s">
        <v>28</v>
      </c>
      <c r="K6075" s="2" t="s">
        <v>43</v>
      </c>
      <c r="L6075" s="2" t="s">
        <v>507</v>
      </c>
      <c r="M6075" s="2" t="s">
        <v>508</v>
      </c>
      <c r="N6075" s="2" t="s">
        <v>3479</v>
      </c>
      <c r="O6075" s="2" t="s">
        <v>32</v>
      </c>
      <c r="P6075" s="24">
        <v>0</v>
      </c>
      <c r="Q6075" s="24">
        <v>1</v>
      </c>
      <c r="R6075" s="27" t="s">
        <v>1568</v>
      </c>
      <c r="S6075" s="28" t="s">
        <v>1585</v>
      </c>
      <c r="T6075" s="2" t="s">
        <v>38</v>
      </c>
      <c r="U6075" s="2">
        <v>0</v>
      </c>
      <c r="V6075" s="2" t="s">
        <v>19078</v>
      </c>
      <c r="W6075" s="2" t="s">
        <v>34</v>
      </c>
      <c r="X6075" s="58" t="s">
        <v>12666</v>
      </c>
      <c r="Z6075" s="2">
        <v>2060000</v>
      </c>
      <c r="AB6075" s="58">
        <v>46092.382719907408</v>
      </c>
      <c r="AC6075" s="2">
        <v>0</v>
      </c>
      <c r="AD6075" s="104">
        <v>2060000</v>
      </c>
      <c r="AE6075" s="2">
        <v>46092.382719907408</v>
      </c>
      <c r="AG6075" s="2">
        <v>70071</v>
      </c>
    </row>
    <row r="6076" spans="1:33" ht="45" x14ac:dyDescent="0.25">
      <c r="A6076" s="2" t="s">
        <v>9747</v>
      </c>
      <c r="B6076" s="2" t="s">
        <v>5760</v>
      </c>
      <c r="C6076" s="2" t="s">
        <v>9748</v>
      </c>
      <c r="F6076" s="2" t="s">
        <v>9749</v>
      </c>
      <c r="G6076" s="2" t="s">
        <v>9750</v>
      </c>
      <c r="H6076" s="2" t="s">
        <v>9751</v>
      </c>
      <c r="I6076" s="2" t="s">
        <v>22040</v>
      </c>
      <c r="J6076" s="2" t="s">
        <v>28</v>
      </c>
      <c r="K6076" s="2" t="s">
        <v>72</v>
      </c>
      <c r="L6076" s="2" t="s">
        <v>238</v>
      </c>
      <c r="M6076" s="2" t="s">
        <v>338</v>
      </c>
      <c r="N6076" s="2" t="s">
        <v>3506</v>
      </c>
      <c r="O6076" s="2" t="s">
        <v>32</v>
      </c>
      <c r="P6076" s="24">
        <v>0</v>
      </c>
      <c r="Q6076" s="24">
        <v>1</v>
      </c>
      <c r="R6076" s="27" t="s">
        <v>1568</v>
      </c>
      <c r="S6076" s="28" t="s">
        <v>1589</v>
      </c>
      <c r="T6076" s="2" t="s">
        <v>33</v>
      </c>
      <c r="U6076" s="2">
        <v>0</v>
      </c>
      <c r="V6076" s="2" t="s">
        <v>16054</v>
      </c>
      <c r="W6076" s="2" t="s">
        <v>34</v>
      </c>
      <c r="X6076" s="58" t="s">
        <v>5760</v>
      </c>
      <c r="Z6076" s="2">
        <v>412000</v>
      </c>
      <c r="AB6076" s="58">
        <v>46085.584999999999</v>
      </c>
      <c r="AC6076" s="2">
        <v>0</v>
      </c>
      <c r="AD6076" s="104">
        <v>412000</v>
      </c>
      <c r="AE6076" s="2">
        <v>46085.584999999999</v>
      </c>
      <c r="AG6076" s="2">
        <v>70144</v>
      </c>
    </row>
    <row r="6077" spans="1:33" ht="45" x14ac:dyDescent="0.25">
      <c r="A6077" s="2" t="s">
        <v>12254</v>
      </c>
      <c r="B6077" s="2" t="s">
        <v>5760</v>
      </c>
      <c r="C6077" s="2" t="s">
        <v>12255</v>
      </c>
      <c r="F6077" s="2" t="s">
        <v>12256</v>
      </c>
      <c r="G6077" s="2" t="s">
        <v>12257</v>
      </c>
      <c r="H6077" s="2" t="s">
        <v>12258</v>
      </c>
      <c r="I6077" s="2" t="s">
        <v>23609</v>
      </c>
      <c r="J6077" s="2" t="s">
        <v>28</v>
      </c>
      <c r="K6077" s="2" t="s">
        <v>43</v>
      </c>
      <c r="L6077" s="2" t="s">
        <v>387</v>
      </c>
      <c r="M6077" s="2" t="s">
        <v>388</v>
      </c>
      <c r="N6077" s="2" t="s">
        <v>3037</v>
      </c>
      <c r="O6077" s="2" t="s">
        <v>32</v>
      </c>
      <c r="P6077" s="24">
        <v>0</v>
      </c>
      <c r="Q6077" s="24">
        <v>1</v>
      </c>
      <c r="R6077" s="27" t="s">
        <v>1568</v>
      </c>
      <c r="S6077" s="28" t="s">
        <v>1589</v>
      </c>
      <c r="T6077" s="2" t="s">
        <v>33</v>
      </c>
      <c r="U6077" s="2">
        <v>0</v>
      </c>
      <c r="V6077" s="2" t="s">
        <v>16027</v>
      </c>
      <c r="W6077" s="2" t="s">
        <v>34</v>
      </c>
      <c r="X6077" s="58" t="s">
        <v>5927</v>
      </c>
      <c r="Z6077" s="2">
        <v>412000</v>
      </c>
      <c r="AB6077" s="58">
        <v>46086.724733796298</v>
      </c>
      <c r="AC6077" s="2">
        <v>0</v>
      </c>
      <c r="AD6077" s="104">
        <v>412000</v>
      </c>
      <c r="AE6077" s="2">
        <v>46086.724733796298</v>
      </c>
      <c r="AG6077" s="2">
        <v>79863</v>
      </c>
    </row>
    <row r="6078" spans="1:33" ht="45" x14ac:dyDescent="0.25">
      <c r="A6078" s="2" t="s">
        <v>6502</v>
      </c>
      <c r="B6078" s="2" t="s">
        <v>5760</v>
      </c>
      <c r="C6078" s="2" t="s">
        <v>6503</v>
      </c>
      <c r="F6078" s="2" t="s">
        <v>6504</v>
      </c>
      <c r="G6078" s="2" t="s">
        <v>6505</v>
      </c>
      <c r="H6078" s="2" t="s">
        <v>6506</v>
      </c>
      <c r="I6078" s="2" t="s">
        <v>20123</v>
      </c>
      <c r="J6078" s="2" t="s">
        <v>28</v>
      </c>
      <c r="K6078" s="2" t="s">
        <v>173</v>
      </c>
      <c r="L6078" s="2" t="s">
        <v>174</v>
      </c>
      <c r="M6078" s="2" t="s">
        <v>175</v>
      </c>
      <c r="N6078" s="2" t="s">
        <v>4168</v>
      </c>
      <c r="O6078" s="2" t="s">
        <v>705</v>
      </c>
      <c r="P6078" s="24">
        <v>0</v>
      </c>
      <c r="Q6078" s="24">
        <v>0</v>
      </c>
      <c r="R6078" s="27" t="s">
        <v>1578</v>
      </c>
      <c r="S6078" s="28" t="s">
        <v>1589</v>
      </c>
      <c r="T6078" s="2" t="s">
        <v>33</v>
      </c>
      <c r="U6078" s="2">
        <v>0</v>
      </c>
      <c r="V6078" s="2" t="s">
        <v>5760</v>
      </c>
      <c r="W6078" s="2" t="s">
        <v>34</v>
      </c>
      <c r="AC6078" s="2">
        <v>0</v>
      </c>
      <c r="AD6078" s="104"/>
    </row>
    <row r="6079" spans="1:33" ht="45" x14ac:dyDescent="0.25">
      <c r="A6079" s="2" t="s">
        <v>6857</v>
      </c>
      <c r="B6079" s="2" t="s">
        <v>5760</v>
      </c>
      <c r="C6079" s="2" t="s">
        <v>6858</v>
      </c>
      <c r="F6079" s="2" t="s">
        <v>1483</v>
      </c>
      <c r="G6079" s="2" t="s">
        <v>4170</v>
      </c>
      <c r="H6079" s="2" t="s">
        <v>4171</v>
      </c>
      <c r="I6079" s="2" t="s">
        <v>20133</v>
      </c>
      <c r="J6079" s="2" t="s">
        <v>28</v>
      </c>
      <c r="K6079" s="2" t="s">
        <v>173</v>
      </c>
      <c r="L6079" s="2" t="s">
        <v>174</v>
      </c>
      <c r="M6079" s="2" t="s">
        <v>175</v>
      </c>
      <c r="N6079" s="2" t="s">
        <v>4168</v>
      </c>
      <c r="O6079" s="2" t="s">
        <v>705</v>
      </c>
      <c r="P6079" s="24">
        <v>0</v>
      </c>
      <c r="Q6079" s="24">
        <v>0</v>
      </c>
      <c r="R6079" s="27" t="s">
        <v>1578</v>
      </c>
      <c r="S6079" s="28" t="s">
        <v>1589</v>
      </c>
      <c r="T6079" s="2" t="s">
        <v>33</v>
      </c>
      <c r="U6079" s="2">
        <v>0</v>
      </c>
      <c r="V6079" s="2" t="s">
        <v>5760</v>
      </c>
      <c r="W6079" s="2" t="s">
        <v>34</v>
      </c>
      <c r="AC6079" s="2">
        <v>0</v>
      </c>
      <c r="AD6079" s="104"/>
    </row>
    <row r="6080" spans="1:33" ht="45" x14ac:dyDescent="0.25">
      <c r="A6080" s="2" t="s">
        <v>7972</v>
      </c>
      <c r="B6080" s="2" t="s">
        <v>5760</v>
      </c>
      <c r="C6080" s="2" t="s">
        <v>7973</v>
      </c>
      <c r="F6080" s="2" t="s">
        <v>5439</v>
      </c>
      <c r="G6080" s="2" t="s">
        <v>5440</v>
      </c>
      <c r="H6080" s="2" t="s">
        <v>5441</v>
      </c>
      <c r="I6080" s="2" t="s">
        <v>21318</v>
      </c>
      <c r="J6080" s="2" t="s">
        <v>28</v>
      </c>
      <c r="K6080" s="2" t="s">
        <v>78</v>
      </c>
      <c r="L6080" s="2" t="s">
        <v>230</v>
      </c>
      <c r="M6080" s="2" t="s">
        <v>685</v>
      </c>
      <c r="N6080" s="2" t="s">
        <v>5442</v>
      </c>
      <c r="O6080" s="2" t="s">
        <v>37</v>
      </c>
      <c r="P6080" s="24">
        <v>0</v>
      </c>
      <c r="Q6080" s="24">
        <v>0</v>
      </c>
      <c r="R6080" s="27" t="s">
        <v>1578</v>
      </c>
      <c r="S6080" s="28" t="s">
        <v>1589</v>
      </c>
      <c r="T6080" s="2" t="s">
        <v>33</v>
      </c>
      <c r="U6080" s="2">
        <v>0</v>
      </c>
      <c r="V6080" s="2" t="s">
        <v>24582</v>
      </c>
      <c r="W6080" s="2" t="s">
        <v>34</v>
      </c>
      <c r="X6080" s="58" t="s">
        <v>5927</v>
      </c>
      <c r="Z6080" s="2">
        <v>412000</v>
      </c>
      <c r="AB6080" s="58">
        <v>46086.636608796296</v>
      </c>
      <c r="AC6080" s="2">
        <v>0</v>
      </c>
      <c r="AD6080" s="104">
        <v>412000</v>
      </c>
      <c r="AE6080" s="2">
        <v>46086.636608796296</v>
      </c>
      <c r="AG6080" s="2">
        <v>77663</v>
      </c>
    </row>
    <row r="6081" spans="1:33" ht="45" x14ac:dyDescent="0.25">
      <c r="A6081" s="2" t="s">
        <v>6951</v>
      </c>
      <c r="B6081" s="2" t="s">
        <v>5760</v>
      </c>
      <c r="C6081" s="2" t="s">
        <v>6952</v>
      </c>
      <c r="F6081" s="2" t="s">
        <v>541</v>
      </c>
      <c r="G6081" s="2" t="s">
        <v>4218</v>
      </c>
      <c r="H6081" s="2" t="s">
        <v>4219</v>
      </c>
      <c r="I6081" s="2" t="s">
        <v>20909</v>
      </c>
      <c r="J6081" s="2" t="s">
        <v>28</v>
      </c>
      <c r="K6081" s="2" t="s">
        <v>29</v>
      </c>
      <c r="L6081" s="2" t="s">
        <v>204</v>
      </c>
      <c r="M6081" s="2" t="s">
        <v>205</v>
      </c>
      <c r="N6081" s="2" t="s">
        <v>4211</v>
      </c>
      <c r="O6081" s="3" t="s">
        <v>32</v>
      </c>
      <c r="P6081" s="24">
        <v>0</v>
      </c>
      <c r="Q6081" s="24">
        <v>1</v>
      </c>
      <c r="R6081" s="27" t="s">
        <v>1568</v>
      </c>
      <c r="S6081" s="28" t="s">
        <v>1590</v>
      </c>
      <c r="T6081" s="2" t="s">
        <v>426</v>
      </c>
      <c r="U6081" s="2">
        <v>20600000</v>
      </c>
      <c r="V6081" s="2" t="s">
        <v>5789</v>
      </c>
      <c r="W6081" s="2" t="s">
        <v>34</v>
      </c>
      <c r="X6081" s="58" t="s">
        <v>19773</v>
      </c>
      <c r="Y6081" s="2" t="s">
        <v>39</v>
      </c>
      <c r="Z6081" s="2">
        <v>10000000</v>
      </c>
      <c r="AA6081" s="2" t="s">
        <v>40</v>
      </c>
      <c r="AB6081" s="58">
        <v>46134.833090277774</v>
      </c>
      <c r="AC6081" s="2">
        <v>0</v>
      </c>
      <c r="AD6081" s="104">
        <v>10000000</v>
      </c>
      <c r="AE6081" s="2">
        <v>46134.833090277774</v>
      </c>
      <c r="AG6081" s="2">
        <v>162393</v>
      </c>
    </row>
    <row r="6082" spans="1:33" ht="45" x14ac:dyDescent="0.25">
      <c r="A6082" s="2" t="s">
        <v>12126</v>
      </c>
      <c r="B6082" s="2" t="s">
        <v>5760</v>
      </c>
      <c r="C6082" s="2" t="s">
        <v>12127</v>
      </c>
      <c r="F6082" s="2" t="s">
        <v>12128</v>
      </c>
      <c r="G6082" s="2" t="s">
        <v>12129</v>
      </c>
      <c r="H6082" s="2" t="s">
        <v>4370</v>
      </c>
      <c r="I6082" s="2" t="s">
        <v>23610</v>
      </c>
      <c r="J6082" s="2" t="s">
        <v>28</v>
      </c>
      <c r="K6082" s="2" t="s">
        <v>43</v>
      </c>
      <c r="L6082" s="2" t="s">
        <v>57</v>
      </c>
      <c r="M6082" s="2" t="s">
        <v>58</v>
      </c>
      <c r="N6082" s="2" t="s">
        <v>4686</v>
      </c>
      <c r="O6082" s="2" t="s">
        <v>32</v>
      </c>
      <c r="P6082" s="24">
        <v>0</v>
      </c>
      <c r="Q6082" s="24">
        <v>1</v>
      </c>
      <c r="R6082" s="27" t="s">
        <v>1568</v>
      </c>
      <c r="S6082" s="28" t="s">
        <v>1589</v>
      </c>
      <c r="T6082" s="2" t="s">
        <v>33</v>
      </c>
      <c r="U6082" s="2">
        <v>0</v>
      </c>
      <c r="V6082" s="2" t="s">
        <v>17905</v>
      </c>
      <c r="W6082" s="2" t="s">
        <v>34</v>
      </c>
      <c r="X6082" s="58" t="s">
        <v>5754</v>
      </c>
      <c r="Z6082" s="2">
        <v>412000</v>
      </c>
      <c r="AB6082" s="58">
        <v>46091.488495370373</v>
      </c>
      <c r="AC6082" s="2">
        <v>0</v>
      </c>
      <c r="AD6082" s="104">
        <v>412000</v>
      </c>
      <c r="AE6082" s="2">
        <v>46091.488495370373</v>
      </c>
      <c r="AG6082" s="2">
        <v>70161</v>
      </c>
    </row>
    <row r="6083" spans="1:33" ht="45" x14ac:dyDescent="0.25">
      <c r="A6083" s="2" t="s">
        <v>6167</v>
      </c>
      <c r="B6083" s="2" t="s">
        <v>5760</v>
      </c>
      <c r="C6083" s="2" t="s">
        <v>6168</v>
      </c>
      <c r="F6083" s="2" t="s">
        <v>6169</v>
      </c>
      <c r="G6083" s="2" t="s">
        <v>6170</v>
      </c>
      <c r="H6083" s="2" t="s">
        <v>6171</v>
      </c>
      <c r="I6083" s="2" t="s">
        <v>20190</v>
      </c>
      <c r="J6083" s="2" t="s">
        <v>28</v>
      </c>
      <c r="K6083" s="2" t="s">
        <v>173</v>
      </c>
      <c r="L6083" s="2" t="s">
        <v>351</v>
      </c>
      <c r="M6083" s="2" t="s">
        <v>352</v>
      </c>
      <c r="N6083" s="2" t="s">
        <v>4734</v>
      </c>
      <c r="O6083" s="2" t="s">
        <v>32</v>
      </c>
      <c r="P6083" s="24">
        <v>0</v>
      </c>
      <c r="Q6083" s="24">
        <v>1</v>
      </c>
      <c r="R6083" s="27" t="s">
        <v>1568</v>
      </c>
      <c r="S6083" s="28" t="s">
        <v>1589</v>
      </c>
      <c r="T6083" s="2" t="s">
        <v>33</v>
      </c>
      <c r="U6083" s="2">
        <v>0</v>
      </c>
      <c r="V6083" s="2" t="s">
        <v>17884</v>
      </c>
      <c r="W6083" s="2" t="s">
        <v>34</v>
      </c>
      <c r="X6083" s="58" t="s">
        <v>5927</v>
      </c>
      <c r="Z6083" s="2">
        <v>412000</v>
      </c>
      <c r="AB6083" s="58">
        <v>46086.499780092592</v>
      </c>
      <c r="AC6083" s="2">
        <v>0</v>
      </c>
      <c r="AD6083" s="104">
        <v>412000</v>
      </c>
      <c r="AE6083" s="2">
        <v>46086.499780092592</v>
      </c>
      <c r="AG6083" s="2">
        <v>76106</v>
      </c>
    </row>
    <row r="6084" spans="1:33" ht="45" x14ac:dyDescent="0.25">
      <c r="A6084" s="2" t="s">
        <v>11925</v>
      </c>
      <c r="B6084" s="2" t="s">
        <v>5760</v>
      </c>
      <c r="C6084" s="2" t="s">
        <v>11926</v>
      </c>
      <c r="F6084" s="2" t="s">
        <v>11927</v>
      </c>
      <c r="G6084" s="2" t="s">
        <v>11928</v>
      </c>
      <c r="H6084" s="2" t="s">
        <v>11929</v>
      </c>
      <c r="I6084" s="2" t="s">
        <v>23090</v>
      </c>
      <c r="J6084" s="2" t="s">
        <v>28</v>
      </c>
      <c r="K6084" s="2" t="s">
        <v>61</v>
      </c>
      <c r="L6084" s="2" t="s">
        <v>331</v>
      </c>
      <c r="M6084" s="2" t="s">
        <v>332</v>
      </c>
      <c r="N6084" s="2" t="s">
        <v>3563</v>
      </c>
      <c r="O6084" s="2" t="s">
        <v>32</v>
      </c>
      <c r="P6084" s="24">
        <v>0</v>
      </c>
      <c r="Q6084" s="24">
        <v>1</v>
      </c>
      <c r="R6084" s="27" t="s">
        <v>1568</v>
      </c>
      <c r="S6084" s="28" t="s">
        <v>1589</v>
      </c>
      <c r="T6084" s="2" t="s">
        <v>33</v>
      </c>
      <c r="U6084" s="2">
        <v>0</v>
      </c>
      <c r="V6084" s="2" t="s">
        <v>17884</v>
      </c>
      <c r="W6084" s="2" t="s">
        <v>34</v>
      </c>
      <c r="X6084" s="58" t="s">
        <v>5760</v>
      </c>
      <c r="Z6084" s="2">
        <v>412000</v>
      </c>
      <c r="AB6084" s="58">
        <v>46085.505428240744</v>
      </c>
      <c r="AC6084" s="2">
        <v>0</v>
      </c>
      <c r="AD6084" s="104">
        <v>412000</v>
      </c>
      <c r="AE6084" s="2">
        <v>46085.505428240744</v>
      </c>
      <c r="AG6084" s="2">
        <v>70077</v>
      </c>
    </row>
    <row r="6085" spans="1:33" ht="60" x14ac:dyDescent="0.25">
      <c r="A6085" s="2" t="s">
        <v>12380</v>
      </c>
      <c r="B6085" s="2" t="s">
        <v>5760</v>
      </c>
      <c r="C6085" s="2" t="s">
        <v>12381</v>
      </c>
      <c r="F6085" s="2" t="s">
        <v>12154</v>
      </c>
      <c r="G6085" s="2" t="s">
        <v>12155</v>
      </c>
      <c r="H6085" s="2" t="s">
        <v>12156</v>
      </c>
      <c r="I6085" s="2" t="s">
        <v>23608</v>
      </c>
      <c r="J6085" s="2" t="s">
        <v>28</v>
      </c>
      <c r="K6085" s="2" t="s">
        <v>43</v>
      </c>
      <c r="L6085" s="2" t="s">
        <v>507</v>
      </c>
      <c r="M6085" s="2" t="s">
        <v>508</v>
      </c>
      <c r="N6085" s="2" t="s">
        <v>3479</v>
      </c>
      <c r="O6085" s="2" t="s">
        <v>705</v>
      </c>
      <c r="P6085" s="24">
        <v>0</v>
      </c>
      <c r="Q6085" s="24">
        <v>0</v>
      </c>
      <c r="R6085" s="27" t="s">
        <v>1578</v>
      </c>
      <c r="S6085" s="28" t="s">
        <v>1589</v>
      </c>
      <c r="T6085" s="2" t="s">
        <v>33</v>
      </c>
      <c r="U6085" s="2">
        <v>0</v>
      </c>
      <c r="V6085" s="2" t="s">
        <v>5760</v>
      </c>
      <c r="W6085" s="2" t="s">
        <v>34</v>
      </c>
      <c r="AC6085" s="2">
        <v>0</v>
      </c>
      <c r="AD6085" s="104"/>
    </row>
    <row r="6086" spans="1:33" ht="45" x14ac:dyDescent="0.25">
      <c r="A6086" s="2" t="s">
        <v>6941</v>
      </c>
      <c r="B6086" s="2" t="s">
        <v>5760</v>
      </c>
      <c r="C6086" s="2" t="s">
        <v>6942</v>
      </c>
      <c r="F6086" s="2" t="s">
        <v>6943</v>
      </c>
      <c r="G6086" s="2" t="s">
        <v>6944</v>
      </c>
      <c r="H6086" s="2" t="s">
        <v>6945</v>
      </c>
      <c r="I6086" s="2" t="s">
        <v>20934</v>
      </c>
      <c r="J6086" s="2" t="s">
        <v>28</v>
      </c>
      <c r="K6086" s="2" t="s">
        <v>29</v>
      </c>
      <c r="L6086" s="2" t="s">
        <v>204</v>
      </c>
      <c r="M6086" s="2" t="s">
        <v>205</v>
      </c>
      <c r="N6086" s="2" t="s">
        <v>4211</v>
      </c>
      <c r="O6086" s="2" t="s">
        <v>705</v>
      </c>
      <c r="P6086" s="24">
        <v>0</v>
      </c>
      <c r="Q6086" s="24">
        <v>0</v>
      </c>
      <c r="R6086" s="27" t="s">
        <v>1578</v>
      </c>
      <c r="S6086" s="28" t="s">
        <v>1590</v>
      </c>
      <c r="T6086" s="2" t="s">
        <v>426</v>
      </c>
      <c r="U6086" s="2">
        <v>0</v>
      </c>
      <c r="V6086" s="2" t="s">
        <v>19719</v>
      </c>
      <c r="W6086" s="2" t="s">
        <v>34</v>
      </c>
      <c r="AC6086" s="2">
        <v>0</v>
      </c>
      <c r="AD6086" s="104"/>
    </row>
    <row r="6087" spans="1:33" ht="45" x14ac:dyDescent="0.25">
      <c r="A6087" s="2" t="s">
        <v>12513</v>
      </c>
      <c r="B6087" s="2" t="s">
        <v>5760</v>
      </c>
      <c r="C6087" s="2" t="s">
        <v>12514</v>
      </c>
      <c r="F6087" s="2" t="s">
        <v>12515</v>
      </c>
      <c r="G6087" s="2" t="s">
        <v>12516</v>
      </c>
      <c r="H6087" s="2" t="s">
        <v>12517</v>
      </c>
      <c r="I6087" s="2" t="s">
        <v>23611</v>
      </c>
      <c r="J6087" s="2" t="s">
        <v>28</v>
      </c>
      <c r="K6087" s="2" t="s">
        <v>43</v>
      </c>
      <c r="L6087" s="2" t="s">
        <v>157</v>
      </c>
      <c r="M6087" s="2" t="s">
        <v>360</v>
      </c>
      <c r="N6087" s="2" t="s">
        <v>3026</v>
      </c>
      <c r="O6087" s="2" t="s">
        <v>705</v>
      </c>
      <c r="P6087" s="24">
        <v>0</v>
      </c>
      <c r="Q6087" s="24">
        <v>0</v>
      </c>
      <c r="R6087" s="27" t="s">
        <v>1578</v>
      </c>
      <c r="S6087" s="28" t="s">
        <v>1589</v>
      </c>
      <c r="T6087" s="2" t="s">
        <v>33</v>
      </c>
      <c r="U6087" s="2">
        <v>0</v>
      </c>
      <c r="V6087" s="2" t="s">
        <v>5927</v>
      </c>
      <c r="W6087" s="2" t="s">
        <v>34</v>
      </c>
      <c r="AC6087" s="2">
        <v>0</v>
      </c>
      <c r="AD6087" s="104"/>
    </row>
    <row r="6088" spans="1:33" ht="45" x14ac:dyDescent="0.25">
      <c r="A6088" s="2" t="s">
        <v>5964</v>
      </c>
      <c r="B6088" s="2" t="s">
        <v>5760</v>
      </c>
      <c r="C6088" s="2" t="s">
        <v>5965</v>
      </c>
      <c r="F6088" s="2" t="s">
        <v>5966</v>
      </c>
      <c r="G6088" s="2" t="s">
        <v>5967</v>
      </c>
      <c r="H6088" s="2" t="s">
        <v>5968</v>
      </c>
      <c r="I6088" s="2" t="s">
        <v>20191</v>
      </c>
      <c r="J6088" s="2" t="s">
        <v>28</v>
      </c>
      <c r="K6088" s="2" t="s">
        <v>173</v>
      </c>
      <c r="L6088" s="2" t="s">
        <v>57</v>
      </c>
      <c r="M6088" s="2" t="s">
        <v>346</v>
      </c>
      <c r="N6088" s="2" t="s">
        <v>4904</v>
      </c>
      <c r="O6088" s="2" t="s">
        <v>37</v>
      </c>
      <c r="P6088" s="24">
        <v>0</v>
      </c>
      <c r="Q6088" s="24">
        <v>0</v>
      </c>
      <c r="R6088" s="27" t="s">
        <v>1578</v>
      </c>
      <c r="S6088" s="28" t="s">
        <v>1589</v>
      </c>
      <c r="T6088" s="2" t="s">
        <v>33</v>
      </c>
      <c r="U6088" s="2">
        <v>0</v>
      </c>
      <c r="V6088" s="2" t="s">
        <v>28401</v>
      </c>
      <c r="W6088" s="2" t="s">
        <v>34</v>
      </c>
      <c r="X6088" s="58" t="s">
        <v>5789</v>
      </c>
      <c r="Z6088" s="2">
        <v>412000</v>
      </c>
      <c r="AB6088" s="58">
        <v>46088.412326388891</v>
      </c>
      <c r="AC6088" s="2">
        <v>0</v>
      </c>
      <c r="AD6088" s="104">
        <v>412000</v>
      </c>
      <c r="AE6088" s="2">
        <v>46088.412326388891</v>
      </c>
      <c r="AG6088" s="2">
        <v>76892</v>
      </c>
    </row>
    <row r="6089" spans="1:33" ht="45" x14ac:dyDescent="0.25">
      <c r="A6089" s="2" t="s">
        <v>6198</v>
      </c>
      <c r="B6089" s="2" t="s">
        <v>5760</v>
      </c>
      <c r="C6089" s="2" t="s">
        <v>6199</v>
      </c>
      <c r="F6089" s="2" t="s">
        <v>6200</v>
      </c>
      <c r="G6089" s="2" t="s">
        <v>6201</v>
      </c>
      <c r="H6089" s="2" t="s">
        <v>6202</v>
      </c>
      <c r="I6089" s="2" t="s">
        <v>20192</v>
      </c>
      <c r="J6089" s="2" t="s">
        <v>28</v>
      </c>
      <c r="K6089" s="2" t="s">
        <v>173</v>
      </c>
      <c r="L6089" s="2" t="s">
        <v>998</v>
      </c>
      <c r="M6089" s="2" t="s">
        <v>999</v>
      </c>
      <c r="N6089" s="2" t="s">
        <v>4828</v>
      </c>
      <c r="O6089" s="2" t="s">
        <v>32</v>
      </c>
      <c r="P6089" s="24">
        <v>0</v>
      </c>
      <c r="Q6089" s="24">
        <v>1</v>
      </c>
      <c r="R6089" s="27" t="s">
        <v>1568</v>
      </c>
      <c r="S6089" s="28" t="s">
        <v>1589</v>
      </c>
      <c r="T6089" s="2" t="s">
        <v>33</v>
      </c>
      <c r="U6089" s="2">
        <v>0</v>
      </c>
      <c r="V6089" s="2" t="s">
        <v>16062</v>
      </c>
      <c r="W6089" s="2" t="s">
        <v>34</v>
      </c>
      <c r="X6089" s="58" t="s">
        <v>5797</v>
      </c>
      <c r="Z6089" s="2">
        <v>412000</v>
      </c>
      <c r="AB6089" s="58">
        <v>46087.914664351854</v>
      </c>
      <c r="AC6089" s="2">
        <v>0</v>
      </c>
      <c r="AD6089" s="104">
        <v>412000</v>
      </c>
      <c r="AE6089" s="2">
        <v>46087.914664351854</v>
      </c>
      <c r="AG6089" s="2">
        <v>79370</v>
      </c>
    </row>
    <row r="6090" spans="1:33" ht="45" x14ac:dyDescent="0.25">
      <c r="A6090" s="2" t="s">
        <v>6048</v>
      </c>
      <c r="B6090" s="2" t="s">
        <v>5760</v>
      </c>
      <c r="C6090" s="2" t="s">
        <v>6049</v>
      </c>
      <c r="F6090" s="2" t="s">
        <v>6050</v>
      </c>
      <c r="G6090" s="2" t="s">
        <v>6051</v>
      </c>
      <c r="H6090" s="2" t="s">
        <v>6052</v>
      </c>
      <c r="I6090" s="2" t="s">
        <v>20193</v>
      </c>
      <c r="J6090" s="2" t="s">
        <v>28</v>
      </c>
      <c r="K6090" s="2" t="s">
        <v>173</v>
      </c>
      <c r="L6090" s="2" t="s">
        <v>1444</v>
      </c>
      <c r="M6090" s="2" t="s">
        <v>1640</v>
      </c>
      <c r="N6090" s="2" t="s">
        <v>3386</v>
      </c>
      <c r="O6090" s="2" t="s">
        <v>32</v>
      </c>
      <c r="P6090" s="24">
        <v>0</v>
      </c>
      <c r="Q6090" s="24">
        <v>1</v>
      </c>
      <c r="R6090" s="27" t="s">
        <v>1568</v>
      </c>
      <c r="S6090" s="28" t="s">
        <v>1589</v>
      </c>
      <c r="T6090" s="2" t="s">
        <v>33</v>
      </c>
      <c r="U6090" s="2">
        <v>0</v>
      </c>
      <c r="V6090" s="2" t="s">
        <v>17884</v>
      </c>
      <c r="W6090" s="2" t="s">
        <v>34</v>
      </c>
      <c r="X6090" s="58" t="s">
        <v>5760</v>
      </c>
      <c r="Z6090" s="2">
        <v>412000</v>
      </c>
      <c r="AB6090" s="58">
        <v>46085.645694444444</v>
      </c>
      <c r="AC6090" s="2">
        <v>0</v>
      </c>
      <c r="AD6090" s="104">
        <v>412000</v>
      </c>
      <c r="AE6090" s="2">
        <v>46085.645694444444</v>
      </c>
      <c r="AG6090" s="2">
        <v>71179</v>
      </c>
    </row>
    <row r="6091" spans="1:33" ht="45" x14ac:dyDescent="0.25">
      <c r="A6091" s="2" t="s">
        <v>6519</v>
      </c>
      <c r="B6091" s="2" t="s">
        <v>5760</v>
      </c>
      <c r="C6091" s="2" t="s">
        <v>6520</v>
      </c>
      <c r="F6091" s="2" t="s">
        <v>5896</v>
      </c>
      <c r="G6091" s="2" t="s">
        <v>5897</v>
      </c>
      <c r="H6091" s="2" t="s">
        <v>5898</v>
      </c>
      <c r="I6091" s="2" t="s">
        <v>20087</v>
      </c>
      <c r="J6091" s="2" t="s">
        <v>28</v>
      </c>
      <c r="K6091" s="2" t="s">
        <v>173</v>
      </c>
      <c r="L6091" s="2" t="s">
        <v>5892</v>
      </c>
      <c r="M6091" s="2" t="s">
        <v>383</v>
      </c>
      <c r="N6091" s="2" t="s">
        <v>5893</v>
      </c>
      <c r="O6091" s="2" t="s">
        <v>705</v>
      </c>
      <c r="P6091" s="24">
        <v>0</v>
      </c>
      <c r="Q6091" s="24">
        <v>0</v>
      </c>
      <c r="R6091" s="27" t="s">
        <v>1578</v>
      </c>
      <c r="S6091" s="28" t="s">
        <v>1589</v>
      </c>
      <c r="T6091" s="2" t="s">
        <v>33</v>
      </c>
      <c r="U6091" s="2">
        <v>0</v>
      </c>
      <c r="V6091" s="2" t="s">
        <v>5760</v>
      </c>
      <c r="W6091" s="2" t="s">
        <v>34</v>
      </c>
      <c r="AC6091" s="2">
        <v>0</v>
      </c>
      <c r="AD6091" s="104"/>
    </row>
    <row r="6092" spans="1:33" ht="60" x14ac:dyDescent="0.25">
      <c r="A6092" s="2" t="s">
        <v>6907</v>
      </c>
      <c r="B6092" s="2" t="s">
        <v>5760</v>
      </c>
      <c r="C6092" s="2" t="s">
        <v>6908</v>
      </c>
      <c r="F6092" s="2" t="s">
        <v>6050</v>
      </c>
      <c r="G6092" s="2" t="s">
        <v>6051</v>
      </c>
      <c r="H6092" s="2" t="s">
        <v>6052</v>
      </c>
      <c r="I6092" s="2" t="s">
        <v>20193</v>
      </c>
      <c r="J6092" s="2" t="s">
        <v>28</v>
      </c>
      <c r="K6092" s="2" t="s">
        <v>173</v>
      </c>
      <c r="L6092" s="2" t="s">
        <v>1444</v>
      </c>
      <c r="M6092" s="2" t="s">
        <v>1640</v>
      </c>
      <c r="N6092" s="2" t="s">
        <v>3386</v>
      </c>
      <c r="O6092" s="2" t="s">
        <v>705</v>
      </c>
      <c r="P6092" s="24">
        <v>0</v>
      </c>
      <c r="Q6092" s="24">
        <v>0</v>
      </c>
      <c r="R6092" s="27" t="s">
        <v>1578</v>
      </c>
      <c r="S6092" s="28" t="s">
        <v>1585</v>
      </c>
      <c r="T6092" s="2" t="s">
        <v>38</v>
      </c>
      <c r="U6092" s="2">
        <v>0</v>
      </c>
      <c r="V6092" s="2" t="s">
        <v>12666</v>
      </c>
      <c r="W6092" s="2" t="s">
        <v>34</v>
      </c>
      <c r="AC6092" s="2">
        <v>0</v>
      </c>
      <c r="AD6092" s="104"/>
    </row>
    <row r="6093" spans="1:33" ht="45" x14ac:dyDescent="0.25">
      <c r="A6093" s="2" t="s">
        <v>6639</v>
      </c>
      <c r="B6093" s="2" t="s">
        <v>5760</v>
      </c>
      <c r="C6093" s="2" t="s">
        <v>6640</v>
      </c>
      <c r="F6093" s="2" t="s">
        <v>6641</v>
      </c>
      <c r="G6093" s="2" t="s">
        <v>6642</v>
      </c>
      <c r="H6093" s="2" t="s">
        <v>6643</v>
      </c>
      <c r="I6093" s="2" t="s">
        <v>20014</v>
      </c>
      <c r="J6093" s="2" t="s">
        <v>28</v>
      </c>
      <c r="K6093" s="2" t="s">
        <v>173</v>
      </c>
      <c r="L6093" s="2" t="s">
        <v>452</v>
      </c>
      <c r="M6093" s="2" t="s">
        <v>453</v>
      </c>
      <c r="N6093" s="2" t="s">
        <v>4554</v>
      </c>
      <c r="O6093" s="2" t="s">
        <v>705</v>
      </c>
      <c r="P6093" s="24">
        <v>0</v>
      </c>
      <c r="Q6093" s="24">
        <v>0</v>
      </c>
      <c r="R6093" s="27" t="s">
        <v>1578</v>
      </c>
      <c r="S6093" s="28" t="s">
        <v>1589</v>
      </c>
      <c r="T6093" s="2" t="s">
        <v>33</v>
      </c>
      <c r="U6093" s="2">
        <v>0</v>
      </c>
      <c r="V6093" s="2" t="s">
        <v>5927</v>
      </c>
      <c r="W6093" s="2" t="s">
        <v>34</v>
      </c>
      <c r="AC6093" s="2">
        <v>0</v>
      </c>
      <c r="AD6093" s="104"/>
    </row>
    <row r="6094" spans="1:33" ht="45" x14ac:dyDescent="0.25">
      <c r="A6094" s="2" t="s">
        <v>7855</v>
      </c>
      <c r="B6094" s="2" t="s">
        <v>5760</v>
      </c>
      <c r="C6094" s="2" t="s">
        <v>7856</v>
      </c>
      <c r="F6094" s="2" t="s">
        <v>7857</v>
      </c>
      <c r="G6094" s="2" t="s">
        <v>7858</v>
      </c>
      <c r="H6094" s="2" t="s">
        <v>7859</v>
      </c>
      <c r="I6094" s="2" t="s">
        <v>21319</v>
      </c>
      <c r="J6094" s="2" t="s">
        <v>28</v>
      </c>
      <c r="K6094" s="2" t="s">
        <v>78</v>
      </c>
      <c r="L6094" s="2" t="s">
        <v>483</v>
      </c>
      <c r="M6094" s="2" t="s">
        <v>484</v>
      </c>
      <c r="N6094" s="2" t="s">
        <v>4003</v>
      </c>
      <c r="O6094" s="2" t="s">
        <v>32</v>
      </c>
      <c r="P6094" s="24">
        <v>0</v>
      </c>
      <c r="Q6094" s="24">
        <v>1</v>
      </c>
      <c r="R6094" s="27" t="s">
        <v>1568</v>
      </c>
      <c r="S6094" s="28" t="s">
        <v>1589</v>
      </c>
      <c r="T6094" s="2" t="s">
        <v>33</v>
      </c>
      <c r="U6094" s="2">
        <v>0</v>
      </c>
      <c r="V6094" s="2" t="s">
        <v>18001</v>
      </c>
      <c r="W6094" s="2" t="s">
        <v>34</v>
      </c>
      <c r="X6094" s="58" t="s">
        <v>5760</v>
      </c>
      <c r="Z6094" s="2">
        <v>412000</v>
      </c>
      <c r="AB6094" s="58">
        <v>46085.477129629631</v>
      </c>
      <c r="AC6094" s="2">
        <v>0</v>
      </c>
      <c r="AD6094" s="104">
        <v>412000</v>
      </c>
      <c r="AE6094" s="2">
        <v>46085.477129629631</v>
      </c>
      <c r="AG6094" s="2">
        <v>70000</v>
      </c>
    </row>
    <row r="6095" spans="1:33" ht="45" x14ac:dyDescent="0.25">
      <c r="A6095" s="2" t="s">
        <v>12313</v>
      </c>
      <c r="B6095" s="2" t="s">
        <v>5760</v>
      </c>
      <c r="C6095" s="2" t="s">
        <v>12314</v>
      </c>
      <c r="F6095" s="2" t="s">
        <v>12315</v>
      </c>
      <c r="G6095" s="2" t="s">
        <v>12316</v>
      </c>
      <c r="H6095" s="2" t="s">
        <v>9003</v>
      </c>
      <c r="I6095" s="2" t="s">
        <v>23521</v>
      </c>
      <c r="J6095" s="2" t="s">
        <v>28</v>
      </c>
      <c r="K6095" s="2" t="s">
        <v>43</v>
      </c>
      <c r="L6095" s="2" t="s">
        <v>57</v>
      </c>
      <c r="M6095" s="2" t="s">
        <v>58</v>
      </c>
      <c r="N6095" s="2" t="s">
        <v>4686</v>
      </c>
      <c r="O6095" s="2" t="s">
        <v>705</v>
      </c>
      <c r="P6095" s="24">
        <v>0</v>
      </c>
      <c r="Q6095" s="24">
        <v>0</v>
      </c>
      <c r="R6095" s="27" t="s">
        <v>1578</v>
      </c>
      <c r="S6095" s="28" t="s">
        <v>1589</v>
      </c>
      <c r="T6095" s="2" t="s">
        <v>33</v>
      </c>
      <c r="U6095" s="2">
        <v>0</v>
      </c>
      <c r="V6095" s="2" t="s">
        <v>5760</v>
      </c>
      <c r="W6095" s="2" t="s">
        <v>34</v>
      </c>
      <c r="AC6095" s="2">
        <v>0</v>
      </c>
      <c r="AD6095" s="104"/>
    </row>
    <row r="6096" spans="1:33" ht="45" x14ac:dyDescent="0.25">
      <c r="A6096" s="2" t="s">
        <v>10903</v>
      </c>
      <c r="B6096" s="2" t="s">
        <v>5760</v>
      </c>
      <c r="C6096" s="2" t="s">
        <v>10904</v>
      </c>
      <c r="F6096" s="2" t="s">
        <v>10744</v>
      </c>
      <c r="G6096" s="2" t="s">
        <v>10745</v>
      </c>
      <c r="H6096" s="2" t="s">
        <v>10746</v>
      </c>
      <c r="I6096" s="2" t="s">
        <v>22598</v>
      </c>
      <c r="J6096" s="2" t="s">
        <v>28</v>
      </c>
      <c r="K6096" s="2" t="s">
        <v>68</v>
      </c>
      <c r="L6096" s="2" t="s">
        <v>267</v>
      </c>
      <c r="M6096" s="2" t="s">
        <v>268</v>
      </c>
      <c r="N6096" s="2" t="s">
        <v>3177</v>
      </c>
      <c r="O6096" s="2" t="s">
        <v>705</v>
      </c>
      <c r="P6096" s="24">
        <v>0</v>
      </c>
      <c r="Q6096" s="24">
        <v>0</v>
      </c>
      <c r="R6096" s="27" t="s">
        <v>1578</v>
      </c>
      <c r="S6096" s="28" t="s">
        <v>1589</v>
      </c>
      <c r="T6096" s="2" t="s">
        <v>33</v>
      </c>
      <c r="U6096" s="2">
        <v>0</v>
      </c>
      <c r="V6096" s="2" t="s">
        <v>5760</v>
      </c>
      <c r="W6096" s="2" t="s">
        <v>34</v>
      </c>
      <c r="AC6096" s="2">
        <v>0</v>
      </c>
      <c r="AD6096" s="104"/>
    </row>
    <row r="6097" spans="1:33" ht="45" x14ac:dyDescent="0.25">
      <c r="A6097" s="2" t="s">
        <v>7860</v>
      </c>
      <c r="B6097" s="2" t="s">
        <v>5760</v>
      </c>
      <c r="C6097" s="2" t="s">
        <v>7861</v>
      </c>
      <c r="F6097" s="2" t="s">
        <v>7862</v>
      </c>
      <c r="G6097" s="2" t="s">
        <v>7863</v>
      </c>
      <c r="H6097" s="2" t="s">
        <v>7864</v>
      </c>
      <c r="I6097" s="2" t="s">
        <v>21320</v>
      </c>
      <c r="J6097" s="2" t="s">
        <v>28</v>
      </c>
      <c r="K6097" s="2" t="s">
        <v>78</v>
      </c>
      <c r="L6097" s="2" t="s">
        <v>495</v>
      </c>
      <c r="M6097" s="2" t="s">
        <v>496</v>
      </c>
      <c r="N6097" s="2" t="s">
        <v>4482</v>
      </c>
      <c r="O6097" s="2" t="s">
        <v>32</v>
      </c>
      <c r="P6097" s="24">
        <v>0</v>
      </c>
      <c r="Q6097" s="24">
        <v>1</v>
      </c>
      <c r="R6097" s="27" t="s">
        <v>1568</v>
      </c>
      <c r="S6097" s="28" t="s">
        <v>1589</v>
      </c>
      <c r="T6097" s="2" t="s">
        <v>33</v>
      </c>
      <c r="U6097" s="2">
        <v>0</v>
      </c>
      <c r="V6097" s="2" t="s">
        <v>18001</v>
      </c>
      <c r="W6097" s="2" t="s">
        <v>34</v>
      </c>
      <c r="X6097" s="58" t="s">
        <v>5760</v>
      </c>
      <c r="Z6097" s="2">
        <v>412000</v>
      </c>
      <c r="AB6097" s="58">
        <v>46085.489884259259</v>
      </c>
      <c r="AC6097" s="2">
        <v>0</v>
      </c>
      <c r="AD6097" s="104">
        <v>412000</v>
      </c>
      <c r="AE6097" s="2">
        <v>46085.489884259259</v>
      </c>
      <c r="AG6097" s="2">
        <v>70002</v>
      </c>
    </row>
    <row r="6098" spans="1:33" ht="45" x14ac:dyDescent="0.25">
      <c r="A6098" s="2" t="s">
        <v>7850</v>
      </c>
      <c r="B6098" s="2" t="s">
        <v>5760</v>
      </c>
      <c r="C6098" s="2" t="s">
        <v>7851</v>
      </c>
      <c r="F6098" s="2" t="s">
        <v>7852</v>
      </c>
      <c r="G6098" s="2" t="s">
        <v>7853</v>
      </c>
      <c r="H6098" s="2" t="s">
        <v>7854</v>
      </c>
      <c r="I6098" s="2" t="s">
        <v>21242</v>
      </c>
      <c r="J6098" s="2" t="s">
        <v>28</v>
      </c>
      <c r="K6098" s="2" t="s">
        <v>78</v>
      </c>
      <c r="L6098" s="2" t="s">
        <v>415</v>
      </c>
      <c r="M6098" s="2" t="s">
        <v>416</v>
      </c>
      <c r="N6098" s="2" t="s">
        <v>3747</v>
      </c>
      <c r="O6098" s="2" t="s">
        <v>32</v>
      </c>
      <c r="P6098" s="24">
        <v>0</v>
      </c>
      <c r="Q6098" s="24">
        <v>1</v>
      </c>
      <c r="R6098" s="27" t="s">
        <v>1568</v>
      </c>
      <c r="S6098" s="28" t="s">
        <v>1589</v>
      </c>
      <c r="T6098" s="2" t="s">
        <v>33</v>
      </c>
      <c r="U6098" s="2">
        <v>0</v>
      </c>
      <c r="V6098" s="2" t="s">
        <v>19078</v>
      </c>
      <c r="W6098" s="2" t="s">
        <v>34</v>
      </c>
      <c r="X6098" s="58" t="s">
        <v>5760</v>
      </c>
      <c r="Z6098" s="2">
        <v>412000</v>
      </c>
      <c r="AB6098" s="58">
        <v>46085.487002314818</v>
      </c>
      <c r="AC6098" s="2">
        <v>0</v>
      </c>
      <c r="AD6098" s="104">
        <v>412000</v>
      </c>
      <c r="AE6098" s="2">
        <v>46085.487002314818</v>
      </c>
      <c r="AG6098" s="2">
        <v>69893</v>
      </c>
    </row>
    <row r="6099" spans="1:33" ht="45" x14ac:dyDescent="0.25">
      <c r="A6099" s="2" t="s">
        <v>6053</v>
      </c>
      <c r="B6099" s="2" t="s">
        <v>5760</v>
      </c>
      <c r="C6099" s="2" t="s">
        <v>6054</v>
      </c>
      <c r="F6099" s="2" t="s">
        <v>6055</v>
      </c>
      <c r="G6099" s="2" t="s">
        <v>6056</v>
      </c>
      <c r="H6099" s="2" t="s">
        <v>6057</v>
      </c>
      <c r="I6099" s="2" t="s">
        <v>20194</v>
      </c>
      <c r="J6099" s="2" t="s">
        <v>28</v>
      </c>
      <c r="K6099" s="2" t="s">
        <v>173</v>
      </c>
      <c r="L6099" s="2" t="s">
        <v>190</v>
      </c>
      <c r="M6099" s="2" t="s">
        <v>191</v>
      </c>
      <c r="N6099" s="2" t="s">
        <v>2793</v>
      </c>
      <c r="O6099" s="2" t="s">
        <v>32</v>
      </c>
      <c r="P6099" s="24">
        <v>0</v>
      </c>
      <c r="Q6099" s="24">
        <v>1</v>
      </c>
      <c r="R6099" s="27" t="s">
        <v>1568</v>
      </c>
      <c r="S6099" s="28" t="s">
        <v>1589</v>
      </c>
      <c r="T6099" s="2" t="s">
        <v>33</v>
      </c>
      <c r="U6099" s="2">
        <v>0</v>
      </c>
      <c r="V6099" s="2" t="s">
        <v>16059</v>
      </c>
      <c r="W6099" s="2" t="s">
        <v>34</v>
      </c>
      <c r="X6099" s="58" t="s">
        <v>5760</v>
      </c>
      <c r="Z6099" s="2">
        <v>412000</v>
      </c>
      <c r="AB6099" s="58">
        <v>46085.670081018521</v>
      </c>
      <c r="AC6099" s="2">
        <v>0</v>
      </c>
      <c r="AD6099" s="104">
        <v>412000</v>
      </c>
      <c r="AE6099" s="2">
        <v>46085.670081018521</v>
      </c>
      <c r="AG6099" s="2">
        <v>71214</v>
      </c>
    </row>
    <row r="6100" spans="1:33" ht="45" x14ac:dyDescent="0.25">
      <c r="A6100" s="2" t="s">
        <v>9693</v>
      </c>
      <c r="B6100" s="2" t="s">
        <v>5760</v>
      </c>
      <c r="C6100" s="2" t="s">
        <v>9694</v>
      </c>
      <c r="F6100" s="2" t="s">
        <v>1467</v>
      </c>
      <c r="G6100" s="2" t="s">
        <v>3829</v>
      </c>
      <c r="H6100" s="2" t="s">
        <v>3830</v>
      </c>
      <c r="I6100" s="2" t="s">
        <v>21965</v>
      </c>
      <c r="J6100" s="2" t="s">
        <v>28</v>
      </c>
      <c r="K6100" s="2" t="s">
        <v>74</v>
      </c>
      <c r="L6100" s="2" t="s">
        <v>1047</v>
      </c>
      <c r="M6100" s="2" t="s">
        <v>381</v>
      </c>
      <c r="N6100" s="2" t="s">
        <v>3831</v>
      </c>
      <c r="O6100" s="2" t="s">
        <v>705</v>
      </c>
      <c r="P6100" s="24">
        <v>0</v>
      </c>
      <c r="Q6100" s="24">
        <v>0</v>
      </c>
      <c r="R6100" s="27" t="s">
        <v>1578</v>
      </c>
      <c r="S6100" s="28" t="s">
        <v>1589</v>
      </c>
      <c r="T6100" s="2" t="s">
        <v>33</v>
      </c>
      <c r="U6100" s="2">
        <v>0</v>
      </c>
      <c r="V6100" s="2" t="s">
        <v>5927</v>
      </c>
      <c r="W6100" s="2" t="s">
        <v>34</v>
      </c>
      <c r="AC6100" s="2">
        <v>0</v>
      </c>
      <c r="AD6100" s="104"/>
    </row>
    <row r="6101" spans="1:33" ht="60" x14ac:dyDescent="0.25">
      <c r="A6101" s="2" t="s">
        <v>12558</v>
      </c>
      <c r="B6101" s="2" t="s">
        <v>5760</v>
      </c>
      <c r="C6101" s="2" t="s">
        <v>12559</v>
      </c>
      <c r="F6101" s="2" t="s">
        <v>1211</v>
      </c>
      <c r="G6101" s="2" t="s">
        <v>2986</v>
      </c>
      <c r="H6101" s="2" t="s">
        <v>2987</v>
      </c>
      <c r="I6101" s="2" t="s">
        <v>23612</v>
      </c>
      <c r="J6101" s="2" t="s">
        <v>28</v>
      </c>
      <c r="K6101" s="2" t="s">
        <v>43</v>
      </c>
      <c r="L6101" s="2" t="s">
        <v>44</v>
      </c>
      <c r="M6101" s="2" t="s">
        <v>45</v>
      </c>
      <c r="N6101" s="2" t="s">
        <v>2977</v>
      </c>
      <c r="O6101" s="2" t="s">
        <v>32</v>
      </c>
      <c r="P6101" s="24">
        <v>0</v>
      </c>
      <c r="Q6101" s="24">
        <v>1</v>
      </c>
      <c r="R6101" s="27" t="s">
        <v>1568</v>
      </c>
      <c r="S6101" s="28" t="s">
        <v>1585</v>
      </c>
      <c r="T6101" s="2" t="s">
        <v>38</v>
      </c>
      <c r="U6101" s="2">
        <v>0</v>
      </c>
      <c r="V6101" s="2" t="s">
        <v>19231</v>
      </c>
      <c r="W6101" s="2" t="s">
        <v>34</v>
      </c>
      <c r="X6101" s="58" t="s">
        <v>5927</v>
      </c>
      <c r="Z6101" s="2">
        <v>2060000</v>
      </c>
      <c r="AB6101" s="58">
        <v>46086.436678240738</v>
      </c>
      <c r="AC6101" s="2">
        <v>0</v>
      </c>
      <c r="AD6101" s="104">
        <v>2060000</v>
      </c>
      <c r="AE6101" s="2">
        <v>46086.436678240738</v>
      </c>
      <c r="AG6101" s="2">
        <v>72275</v>
      </c>
    </row>
    <row r="6102" spans="1:33" ht="60" x14ac:dyDescent="0.25">
      <c r="A6102" s="2" t="s">
        <v>12259</v>
      </c>
      <c r="B6102" s="2" t="s">
        <v>5760</v>
      </c>
      <c r="C6102" s="2" t="s">
        <v>12260</v>
      </c>
      <c r="F6102" s="2" t="s">
        <v>1211</v>
      </c>
      <c r="G6102" s="2" t="s">
        <v>2986</v>
      </c>
      <c r="H6102" s="2" t="s">
        <v>2987</v>
      </c>
      <c r="I6102" s="2" t="s">
        <v>23612</v>
      </c>
      <c r="J6102" s="2" t="s">
        <v>28</v>
      </c>
      <c r="K6102" s="2" t="s">
        <v>43</v>
      </c>
      <c r="L6102" s="2" t="s">
        <v>44</v>
      </c>
      <c r="M6102" s="2" t="s">
        <v>45</v>
      </c>
      <c r="N6102" s="2" t="s">
        <v>2977</v>
      </c>
      <c r="O6102" s="2" t="s">
        <v>32</v>
      </c>
      <c r="P6102" s="24">
        <v>0</v>
      </c>
      <c r="Q6102" s="24">
        <v>1</v>
      </c>
      <c r="R6102" s="27" t="s">
        <v>1568</v>
      </c>
      <c r="S6102" s="28" t="s">
        <v>1589</v>
      </c>
      <c r="T6102" s="2" t="s">
        <v>33</v>
      </c>
      <c r="U6102" s="2">
        <v>0</v>
      </c>
      <c r="V6102" s="2" t="s">
        <v>32960</v>
      </c>
      <c r="W6102" s="2" t="s">
        <v>34</v>
      </c>
      <c r="X6102" s="58" t="s">
        <v>5797</v>
      </c>
      <c r="Z6102" s="2">
        <v>412000</v>
      </c>
      <c r="AB6102" s="58">
        <v>46087.35869212963</v>
      </c>
      <c r="AC6102" s="2">
        <v>0</v>
      </c>
      <c r="AD6102" s="104">
        <v>412000</v>
      </c>
      <c r="AE6102" s="2">
        <v>46087.35869212963</v>
      </c>
      <c r="AG6102" s="2">
        <v>79862</v>
      </c>
    </row>
    <row r="6103" spans="1:33" ht="45" x14ac:dyDescent="0.25">
      <c r="A6103" s="2" t="s">
        <v>11945</v>
      </c>
      <c r="B6103" s="2" t="s">
        <v>5760</v>
      </c>
      <c r="C6103" s="2" t="s">
        <v>11946</v>
      </c>
      <c r="F6103" s="2" t="s">
        <v>5689</v>
      </c>
      <c r="G6103" s="2" t="s">
        <v>5690</v>
      </c>
      <c r="H6103" s="2" t="s">
        <v>5691</v>
      </c>
      <c r="I6103" s="2" t="s">
        <v>23091</v>
      </c>
      <c r="J6103" s="2" t="s">
        <v>28</v>
      </c>
      <c r="K6103" s="2" t="s">
        <v>61</v>
      </c>
      <c r="L6103" s="2" t="s">
        <v>375</v>
      </c>
      <c r="M6103" s="2" t="s">
        <v>376</v>
      </c>
      <c r="N6103" s="2" t="s">
        <v>5472</v>
      </c>
      <c r="O6103" s="2" t="s">
        <v>32</v>
      </c>
      <c r="P6103" s="24">
        <v>0</v>
      </c>
      <c r="Q6103" s="24">
        <v>2</v>
      </c>
      <c r="R6103" s="27" t="s">
        <v>1568</v>
      </c>
      <c r="S6103" s="28" t="s">
        <v>1589</v>
      </c>
      <c r="T6103" s="2" t="s">
        <v>33</v>
      </c>
      <c r="U6103" s="2">
        <v>0</v>
      </c>
      <c r="V6103" s="2" t="s">
        <v>18001</v>
      </c>
      <c r="W6103" s="2" t="s">
        <v>34</v>
      </c>
      <c r="X6103" s="58" t="s">
        <v>5760</v>
      </c>
      <c r="Z6103" s="2">
        <v>412000</v>
      </c>
      <c r="AB6103" s="58">
        <v>46085.49417824074</v>
      </c>
      <c r="AC6103" s="2">
        <v>0</v>
      </c>
      <c r="AD6103" s="104">
        <v>412000</v>
      </c>
      <c r="AE6103" s="2">
        <v>46085.49417824074</v>
      </c>
      <c r="AG6103" s="2">
        <v>69947</v>
      </c>
    </row>
    <row r="6104" spans="1:33" ht="45" x14ac:dyDescent="0.25">
      <c r="A6104" s="2" t="s">
        <v>6903</v>
      </c>
      <c r="B6104" s="2" t="s">
        <v>5760</v>
      </c>
      <c r="C6104" s="2" t="s">
        <v>6904</v>
      </c>
      <c r="F6104" s="2" t="s">
        <v>5946</v>
      </c>
      <c r="G6104" s="2" t="s">
        <v>5947</v>
      </c>
      <c r="H6104" s="2" t="s">
        <v>5948</v>
      </c>
      <c r="I6104" s="2" t="s">
        <v>20120</v>
      </c>
      <c r="J6104" s="2" t="s">
        <v>28</v>
      </c>
      <c r="K6104" s="2" t="s">
        <v>173</v>
      </c>
      <c r="L6104" s="2" t="s">
        <v>110</v>
      </c>
      <c r="M6104" s="2" t="s">
        <v>410</v>
      </c>
      <c r="N6104" s="2" t="s">
        <v>3331</v>
      </c>
      <c r="O6104" s="2" t="s">
        <v>706</v>
      </c>
      <c r="P6104" s="24">
        <v>0</v>
      </c>
      <c r="Q6104" s="24">
        <v>0</v>
      </c>
      <c r="R6104" s="27" t="s">
        <v>1578</v>
      </c>
      <c r="S6104" s="28" t="s">
        <v>1589</v>
      </c>
      <c r="T6104" s="2" t="s">
        <v>33</v>
      </c>
      <c r="U6104" s="2">
        <v>0</v>
      </c>
      <c r="V6104" s="2" t="s">
        <v>5760</v>
      </c>
      <c r="W6104" s="2" t="s">
        <v>34</v>
      </c>
      <c r="AC6104" s="2">
        <v>0</v>
      </c>
      <c r="AD6104" s="104"/>
    </row>
    <row r="6105" spans="1:33" ht="60" x14ac:dyDescent="0.25">
      <c r="A6105" s="2" t="s">
        <v>12261</v>
      </c>
      <c r="B6105" s="2" t="s">
        <v>5760</v>
      </c>
      <c r="C6105" s="2" t="s">
        <v>12262</v>
      </c>
      <c r="F6105" s="2" t="s">
        <v>12263</v>
      </c>
      <c r="G6105" s="2" t="s">
        <v>12264</v>
      </c>
      <c r="H6105" s="2" t="s">
        <v>12265</v>
      </c>
      <c r="I6105" s="2" t="s">
        <v>23613</v>
      </c>
      <c r="J6105" s="2" t="s">
        <v>28</v>
      </c>
      <c r="K6105" s="2" t="s">
        <v>43</v>
      </c>
      <c r="L6105" s="2" t="s">
        <v>44</v>
      </c>
      <c r="M6105" s="2" t="s">
        <v>45</v>
      </c>
      <c r="N6105" s="2" t="s">
        <v>2977</v>
      </c>
      <c r="O6105" s="2" t="s">
        <v>32</v>
      </c>
      <c r="P6105" s="24">
        <v>0</v>
      </c>
      <c r="Q6105" s="24">
        <v>1</v>
      </c>
      <c r="R6105" s="27" t="s">
        <v>1568</v>
      </c>
      <c r="S6105" s="28" t="s">
        <v>1589</v>
      </c>
      <c r="T6105" s="2" t="s">
        <v>33</v>
      </c>
      <c r="U6105" s="2">
        <v>0</v>
      </c>
      <c r="V6105" s="2" t="s">
        <v>32611</v>
      </c>
      <c r="W6105" s="2" t="s">
        <v>34</v>
      </c>
      <c r="X6105" s="58" t="s">
        <v>5797</v>
      </c>
      <c r="Z6105" s="2">
        <v>412000</v>
      </c>
      <c r="AB6105" s="58">
        <v>46087.358449074076</v>
      </c>
      <c r="AC6105" s="2">
        <v>0</v>
      </c>
      <c r="AD6105" s="104">
        <v>412000</v>
      </c>
      <c r="AE6105" s="2">
        <v>46087.358449074076</v>
      </c>
      <c r="AG6105" s="2">
        <v>79858</v>
      </c>
    </row>
    <row r="6106" spans="1:33" ht="45" x14ac:dyDescent="0.25">
      <c r="A6106" s="2" t="s">
        <v>5944</v>
      </c>
      <c r="B6106" s="2" t="s">
        <v>5760</v>
      </c>
      <c r="C6106" s="2" t="s">
        <v>5945</v>
      </c>
      <c r="F6106" s="2" t="s">
        <v>5946</v>
      </c>
      <c r="G6106" s="2" t="s">
        <v>5947</v>
      </c>
      <c r="H6106" s="2" t="s">
        <v>5948</v>
      </c>
      <c r="I6106" s="2" t="s">
        <v>20120</v>
      </c>
      <c r="J6106" s="2" t="s">
        <v>28</v>
      </c>
      <c r="K6106" s="2" t="s">
        <v>173</v>
      </c>
      <c r="L6106" s="2" t="s">
        <v>110</v>
      </c>
      <c r="M6106" s="2" t="s">
        <v>410</v>
      </c>
      <c r="N6106" s="2" t="s">
        <v>3331</v>
      </c>
      <c r="O6106" s="2" t="s">
        <v>705</v>
      </c>
      <c r="P6106" s="24">
        <v>0</v>
      </c>
      <c r="Q6106" s="24">
        <v>0</v>
      </c>
      <c r="R6106" s="27" t="s">
        <v>1578</v>
      </c>
      <c r="S6106" s="28" t="s">
        <v>1586</v>
      </c>
      <c r="T6106" s="2" t="s">
        <v>296</v>
      </c>
      <c r="U6106" s="2">
        <v>0</v>
      </c>
      <c r="V6106" s="2" t="s">
        <v>16876</v>
      </c>
      <c r="W6106" s="2" t="s">
        <v>34</v>
      </c>
      <c r="AC6106" s="2">
        <v>0</v>
      </c>
      <c r="AD6106" s="104"/>
    </row>
    <row r="6107" spans="1:33" ht="45" x14ac:dyDescent="0.25">
      <c r="A6107" s="2" t="s">
        <v>12222</v>
      </c>
      <c r="B6107" s="2" t="s">
        <v>5760</v>
      </c>
      <c r="C6107" s="2" t="s">
        <v>12223</v>
      </c>
      <c r="F6107" s="2" t="s">
        <v>12224</v>
      </c>
      <c r="G6107" s="2" t="s">
        <v>12225</v>
      </c>
      <c r="H6107" s="2" t="s">
        <v>12226</v>
      </c>
      <c r="I6107" s="2" t="s">
        <v>23614</v>
      </c>
      <c r="J6107" s="2" t="s">
        <v>28</v>
      </c>
      <c r="K6107" s="2" t="s">
        <v>43</v>
      </c>
      <c r="L6107" s="2" t="s">
        <v>44</v>
      </c>
      <c r="M6107" s="2" t="s">
        <v>45</v>
      </c>
      <c r="N6107" s="2" t="s">
        <v>2977</v>
      </c>
      <c r="O6107" s="2" t="s">
        <v>32</v>
      </c>
      <c r="P6107" s="24">
        <v>0</v>
      </c>
      <c r="Q6107" s="24">
        <v>1</v>
      </c>
      <c r="R6107" s="27" t="s">
        <v>1568</v>
      </c>
      <c r="S6107" s="28" t="s">
        <v>1589</v>
      </c>
      <c r="T6107" s="2" t="s">
        <v>33</v>
      </c>
      <c r="U6107" s="2">
        <v>0</v>
      </c>
      <c r="V6107" s="2" t="s">
        <v>18533</v>
      </c>
      <c r="W6107" s="2" t="s">
        <v>34</v>
      </c>
      <c r="X6107" s="58" t="s">
        <v>5797</v>
      </c>
      <c r="Z6107" s="2">
        <v>412000</v>
      </c>
      <c r="AB6107" s="58">
        <v>46087.358171296299</v>
      </c>
      <c r="AC6107" s="2">
        <v>0</v>
      </c>
      <c r="AD6107" s="104">
        <v>412000</v>
      </c>
      <c r="AE6107" s="2">
        <v>46087.358171296299</v>
      </c>
      <c r="AG6107" s="2">
        <v>79852</v>
      </c>
    </row>
    <row r="6108" spans="1:33" ht="45" x14ac:dyDescent="0.25">
      <c r="A6108" s="2" t="s">
        <v>12145</v>
      </c>
      <c r="B6108" s="2" t="s">
        <v>5760</v>
      </c>
      <c r="C6108" s="2" t="s">
        <v>12146</v>
      </c>
      <c r="F6108" s="2" t="s">
        <v>12147</v>
      </c>
      <c r="G6108" s="2" t="s">
        <v>12148</v>
      </c>
      <c r="H6108" s="2" t="s">
        <v>12149</v>
      </c>
      <c r="I6108" s="2" t="s">
        <v>23615</v>
      </c>
      <c r="J6108" s="2" t="s">
        <v>28</v>
      </c>
      <c r="K6108" s="2" t="s">
        <v>43</v>
      </c>
      <c r="L6108" s="2" t="s">
        <v>44</v>
      </c>
      <c r="M6108" s="2" t="s">
        <v>45</v>
      </c>
      <c r="N6108" s="2" t="s">
        <v>2977</v>
      </c>
      <c r="O6108" s="2" t="s">
        <v>37</v>
      </c>
      <c r="P6108" s="24">
        <v>0</v>
      </c>
      <c r="Q6108" s="24">
        <v>0</v>
      </c>
      <c r="R6108" s="27" t="s">
        <v>1578</v>
      </c>
      <c r="S6108" s="28" t="s">
        <v>1589</v>
      </c>
      <c r="T6108" s="2" t="s">
        <v>33</v>
      </c>
      <c r="U6108" s="2">
        <v>0</v>
      </c>
      <c r="V6108" s="2" t="s">
        <v>24582</v>
      </c>
      <c r="W6108" s="2" t="s">
        <v>34</v>
      </c>
      <c r="X6108" s="58" t="s">
        <v>5927</v>
      </c>
      <c r="Z6108" s="2">
        <v>412000</v>
      </c>
      <c r="AB6108" s="58">
        <v>46086.449525462966</v>
      </c>
      <c r="AC6108" s="2">
        <v>0</v>
      </c>
      <c r="AD6108" s="104">
        <v>412000</v>
      </c>
      <c r="AE6108" s="2">
        <v>46086.449525462966</v>
      </c>
      <c r="AG6108" s="2">
        <v>70847</v>
      </c>
    </row>
    <row r="6109" spans="1:33" ht="45" x14ac:dyDescent="0.25">
      <c r="A6109" s="2" t="s">
        <v>7786</v>
      </c>
      <c r="B6109" s="2" t="s">
        <v>5760</v>
      </c>
      <c r="C6109" s="2" t="s">
        <v>7787</v>
      </c>
      <c r="F6109" s="2" t="s">
        <v>664</v>
      </c>
      <c r="G6109" s="2" t="s">
        <v>4505</v>
      </c>
      <c r="H6109" s="2" t="s">
        <v>4506</v>
      </c>
      <c r="I6109" s="2" t="s">
        <v>21321</v>
      </c>
      <c r="J6109" s="2" t="s">
        <v>28</v>
      </c>
      <c r="K6109" s="2" t="s">
        <v>78</v>
      </c>
      <c r="L6109" s="2" t="s">
        <v>495</v>
      </c>
      <c r="M6109" s="2" t="s">
        <v>496</v>
      </c>
      <c r="N6109" s="2" t="s">
        <v>4482</v>
      </c>
      <c r="O6109" s="2" t="s">
        <v>32</v>
      </c>
      <c r="P6109" s="24">
        <v>0</v>
      </c>
      <c r="Q6109" s="24">
        <v>1</v>
      </c>
      <c r="R6109" s="27" t="s">
        <v>1568</v>
      </c>
      <c r="S6109" s="28" t="s">
        <v>1589</v>
      </c>
      <c r="T6109" s="2" t="s">
        <v>33</v>
      </c>
      <c r="U6109" s="2">
        <v>0</v>
      </c>
      <c r="V6109" s="2" t="s">
        <v>17797</v>
      </c>
      <c r="W6109" s="2" t="s">
        <v>34</v>
      </c>
      <c r="X6109" s="58" t="s">
        <v>5760</v>
      </c>
      <c r="Z6109" s="2">
        <v>412000</v>
      </c>
      <c r="AB6109" s="58">
        <v>46085.557337962964</v>
      </c>
      <c r="AC6109" s="2">
        <v>0</v>
      </c>
      <c r="AD6109" s="104">
        <v>412000</v>
      </c>
      <c r="AE6109" s="2">
        <v>46085.557337962964</v>
      </c>
      <c r="AG6109" s="2">
        <v>70195</v>
      </c>
    </row>
    <row r="6110" spans="1:33" ht="45" x14ac:dyDescent="0.25">
      <c r="A6110" s="2" t="s">
        <v>12361</v>
      </c>
      <c r="B6110" s="2" t="s">
        <v>5760</v>
      </c>
      <c r="C6110" s="2" t="s">
        <v>12362</v>
      </c>
      <c r="F6110" s="2" t="s">
        <v>12363</v>
      </c>
      <c r="G6110" s="2" t="s">
        <v>12364</v>
      </c>
      <c r="H6110" s="2" t="s">
        <v>12365</v>
      </c>
      <c r="I6110" s="2" t="s">
        <v>23538</v>
      </c>
      <c r="J6110" s="2" t="s">
        <v>28</v>
      </c>
      <c r="K6110" s="2" t="s">
        <v>43</v>
      </c>
      <c r="L6110" s="2" t="s">
        <v>406</v>
      </c>
      <c r="M6110" s="2" t="s">
        <v>407</v>
      </c>
      <c r="N6110" s="2" t="s">
        <v>4568</v>
      </c>
      <c r="O6110" s="2" t="s">
        <v>705</v>
      </c>
      <c r="P6110" s="24">
        <v>0</v>
      </c>
      <c r="Q6110" s="24">
        <v>0</v>
      </c>
      <c r="R6110" s="27" t="s">
        <v>1578</v>
      </c>
      <c r="S6110" s="28" t="s">
        <v>1589</v>
      </c>
      <c r="T6110" s="2" t="s">
        <v>33</v>
      </c>
      <c r="U6110" s="2">
        <v>0</v>
      </c>
      <c r="V6110" s="2" t="s">
        <v>5760</v>
      </c>
      <c r="W6110" s="2" t="s">
        <v>34</v>
      </c>
      <c r="AC6110" s="2">
        <v>0</v>
      </c>
      <c r="AD6110" s="104"/>
    </row>
    <row r="6111" spans="1:33" ht="45" x14ac:dyDescent="0.25">
      <c r="A6111" s="2" t="s">
        <v>12161</v>
      </c>
      <c r="B6111" s="2" t="s">
        <v>5760</v>
      </c>
      <c r="C6111" s="2" t="s">
        <v>12162</v>
      </c>
      <c r="F6111" s="2" t="s">
        <v>12163</v>
      </c>
      <c r="G6111" s="2" t="s">
        <v>12164</v>
      </c>
      <c r="H6111" s="2" t="s">
        <v>12165</v>
      </c>
      <c r="I6111" s="2" t="s">
        <v>23616</v>
      </c>
      <c r="J6111" s="2" t="s">
        <v>28</v>
      </c>
      <c r="K6111" s="2" t="s">
        <v>43</v>
      </c>
      <c r="L6111" s="2" t="s">
        <v>44</v>
      </c>
      <c r="M6111" s="2" t="s">
        <v>45</v>
      </c>
      <c r="N6111" s="2" t="s">
        <v>2977</v>
      </c>
      <c r="O6111" s="2" t="s">
        <v>32</v>
      </c>
      <c r="P6111" s="24">
        <v>0</v>
      </c>
      <c r="Q6111" s="24">
        <v>1</v>
      </c>
      <c r="R6111" s="27" t="s">
        <v>1568</v>
      </c>
      <c r="S6111" s="28" t="s">
        <v>1589</v>
      </c>
      <c r="T6111" s="2" t="s">
        <v>33</v>
      </c>
      <c r="U6111" s="2">
        <v>0</v>
      </c>
      <c r="V6111" s="2" t="s">
        <v>19078</v>
      </c>
      <c r="W6111" s="2" t="s">
        <v>34</v>
      </c>
      <c r="X6111" s="58" t="s">
        <v>5927</v>
      </c>
      <c r="Z6111" s="2">
        <v>412000</v>
      </c>
      <c r="AB6111" s="58">
        <v>46086.430486111109</v>
      </c>
      <c r="AC6111" s="2">
        <v>0</v>
      </c>
      <c r="AD6111" s="104">
        <v>412000</v>
      </c>
      <c r="AE6111" s="2">
        <v>46086.430486111109</v>
      </c>
      <c r="AG6111" s="2">
        <v>70844</v>
      </c>
    </row>
    <row r="6112" spans="1:33" ht="45" x14ac:dyDescent="0.25">
      <c r="A6112" s="2" t="s">
        <v>7967</v>
      </c>
      <c r="B6112" s="2" t="s">
        <v>5760</v>
      </c>
      <c r="C6112" s="2" t="s">
        <v>7968</v>
      </c>
      <c r="F6112" s="2" t="s">
        <v>7969</v>
      </c>
      <c r="G6112" s="2" t="s">
        <v>7970</v>
      </c>
      <c r="H6112" s="2" t="s">
        <v>7971</v>
      </c>
      <c r="I6112" s="2" t="s">
        <v>21322</v>
      </c>
      <c r="J6112" s="2" t="s">
        <v>28</v>
      </c>
      <c r="K6112" s="2" t="s">
        <v>78</v>
      </c>
      <c r="L6112" s="2" t="s">
        <v>185</v>
      </c>
      <c r="M6112" s="2" t="s">
        <v>186</v>
      </c>
      <c r="N6112" s="2" t="s">
        <v>4592</v>
      </c>
      <c r="O6112" s="2" t="s">
        <v>32</v>
      </c>
      <c r="P6112" s="24">
        <v>0</v>
      </c>
      <c r="Q6112" s="24">
        <v>1</v>
      </c>
      <c r="R6112" s="27" t="s">
        <v>1568</v>
      </c>
      <c r="S6112" s="28" t="s">
        <v>1589</v>
      </c>
      <c r="T6112" s="2" t="s">
        <v>33</v>
      </c>
      <c r="U6112" s="2">
        <v>0</v>
      </c>
      <c r="V6112" s="2" t="s">
        <v>19078</v>
      </c>
      <c r="W6112" s="2" t="s">
        <v>34</v>
      </c>
      <c r="X6112" s="58" t="s">
        <v>5927</v>
      </c>
      <c r="Z6112" s="2">
        <v>412000</v>
      </c>
      <c r="AB6112" s="58">
        <v>46086.647824074076</v>
      </c>
      <c r="AC6112" s="2">
        <v>0</v>
      </c>
      <c r="AD6112" s="104">
        <v>412000</v>
      </c>
      <c r="AE6112" s="2">
        <v>46086.647824074076</v>
      </c>
      <c r="AG6112" s="2">
        <v>78025</v>
      </c>
    </row>
    <row r="6113" spans="1:33" ht="45" x14ac:dyDescent="0.25">
      <c r="A6113" s="2" t="s">
        <v>12442</v>
      </c>
      <c r="B6113" s="2" t="s">
        <v>5760</v>
      </c>
      <c r="C6113" s="2" t="s">
        <v>12443</v>
      </c>
      <c r="F6113" s="2" t="s">
        <v>12444</v>
      </c>
      <c r="G6113" s="2" t="s">
        <v>12445</v>
      </c>
      <c r="H6113" s="2" t="s">
        <v>12446</v>
      </c>
      <c r="I6113" s="2" t="s">
        <v>23617</v>
      </c>
      <c r="J6113" s="2" t="s">
        <v>28</v>
      </c>
      <c r="K6113" s="2" t="s">
        <v>43</v>
      </c>
      <c r="L6113" s="2" t="s">
        <v>44</v>
      </c>
      <c r="M6113" s="2" t="s">
        <v>45</v>
      </c>
      <c r="N6113" s="2" t="s">
        <v>2977</v>
      </c>
      <c r="O6113" s="2" t="s">
        <v>705</v>
      </c>
      <c r="P6113" s="24">
        <v>0</v>
      </c>
      <c r="Q6113" s="24">
        <v>0</v>
      </c>
      <c r="R6113" s="27" t="s">
        <v>1578</v>
      </c>
      <c r="S6113" s="28" t="s">
        <v>1589</v>
      </c>
      <c r="T6113" s="2" t="s">
        <v>33</v>
      </c>
      <c r="U6113" s="2">
        <v>0</v>
      </c>
      <c r="V6113" s="2" t="s">
        <v>5760</v>
      </c>
      <c r="W6113" s="2" t="s">
        <v>34</v>
      </c>
      <c r="AC6113" s="2">
        <v>0</v>
      </c>
      <c r="AD6113" s="104"/>
    </row>
    <row r="6114" spans="1:33" ht="45" x14ac:dyDescent="0.25">
      <c r="A6114" s="2" t="s">
        <v>12173</v>
      </c>
      <c r="B6114" s="2" t="s">
        <v>5760</v>
      </c>
      <c r="C6114" s="2" t="s">
        <v>12174</v>
      </c>
      <c r="F6114" s="2" t="s">
        <v>12175</v>
      </c>
      <c r="G6114" s="2" t="s">
        <v>12176</v>
      </c>
      <c r="H6114" s="2" t="s">
        <v>12177</v>
      </c>
      <c r="I6114" s="2" t="s">
        <v>23618</v>
      </c>
      <c r="J6114" s="2" t="s">
        <v>28</v>
      </c>
      <c r="K6114" s="2" t="s">
        <v>43</v>
      </c>
      <c r="L6114" s="2" t="s">
        <v>387</v>
      </c>
      <c r="M6114" s="2" t="s">
        <v>388</v>
      </c>
      <c r="N6114" s="2" t="s">
        <v>3037</v>
      </c>
      <c r="O6114" s="2" t="s">
        <v>32</v>
      </c>
      <c r="P6114" s="24">
        <v>0</v>
      </c>
      <c r="Q6114" s="24">
        <v>1</v>
      </c>
      <c r="R6114" s="27" t="s">
        <v>1568</v>
      </c>
      <c r="S6114" s="28" t="s">
        <v>1589</v>
      </c>
      <c r="T6114" s="2" t="s">
        <v>33</v>
      </c>
      <c r="U6114" s="2">
        <v>0</v>
      </c>
      <c r="V6114" s="2" t="s">
        <v>32611</v>
      </c>
      <c r="W6114" s="2" t="s">
        <v>34</v>
      </c>
      <c r="X6114" s="58" t="s">
        <v>5927</v>
      </c>
      <c r="Z6114" s="2">
        <v>412000</v>
      </c>
      <c r="AB6114" s="58">
        <v>46086.716932870368</v>
      </c>
      <c r="AC6114" s="2">
        <v>0</v>
      </c>
      <c r="AD6114" s="104">
        <v>412000</v>
      </c>
      <c r="AE6114" s="2">
        <v>46086.716932870368</v>
      </c>
      <c r="AG6114" s="2">
        <v>79849</v>
      </c>
    </row>
    <row r="6115" spans="1:33" ht="45" x14ac:dyDescent="0.25">
      <c r="A6115" s="2" t="s">
        <v>6062</v>
      </c>
      <c r="B6115" s="2" t="s">
        <v>5760</v>
      </c>
      <c r="C6115" s="2" t="s">
        <v>6063</v>
      </c>
      <c r="F6115" s="2" t="s">
        <v>6064</v>
      </c>
      <c r="G6115" s="2" t="s">
        <v>6065</v>
      </c>
      <c r="H6115" s="2" t="s">
        <v>6066</v>
      </c>
      <c r="I6115" s="2" t="s">
        <v>19847</v>
      </c>
      <c r="J6115" s="2" t="s">
        <v>28</v>
      </c>
      <c r="K6115" s="2" t="s">
        <v>173</v>
      </c>
      <c r="L6115" s="2" t="s">
        <v>267</v>
      </c>
      <c r="M6115" s="2" t="s">
        <v>392</v>
      </c>
      <c r="N6115" s="2" t="s">
        <v>3367</v>
      </c>
      <c r="O6115" s="2" t="s">
        <v>19606</v>
      </c>
      <c r="P6115" s="24">
        <v>0</v>
      </c>
      <c r="Q6115" s="24">
        <v>0</v>
      </c>
      <c r="R6115" s="27" t="s">
        <v>1578</v>
      </c>
      <c r="S6115" s="28" t="s">
        <v>1589</v>
      </c>
      <c r="T6115" s="2" t="s">
        <v>33</v>
      </c>
      <c r="U6115" s="2">
        <v>0</v>
      </c>
      <c r="V6115" s="2" t="s">
        <v>16022</v>
      </c>
      <c r="W6115" s="2" t="s">
        <v>34</v>
      </c>
      <c r="X6115" s="58" t="s">
        <v>16022</v>
      </c>
      <c r="Y6115" s="2" t="s">
        <v>87</v>
      </c>
      <c r="AA6115" s="2" t="s">
        <v>88</v>
      </c>
      <c r="AB6115" s="58">
        <v>46097.661817129629</v>
      </c>
      <c r="AC6115" s="2">
        <v>0</v>
      </c>
      <c r="AD6115" s="104"/>
      <c r="AE6115" s="2">
        <v>46097.661817129629</v>
      </c>
      <c r="AG6115" s="2">
        <v>71212</v>
      </c>
    </row>
    <row r="6116" spans="1:33" ht="45" x14ac:dyDescent="0.25">
      <c r="A6116" s="2" t="s">
        <v>12157</v>
      </c>
      <c r="B6116" s="2" t="s">
        <v>5760</v>
      </c>
      <c r="C6116" s="2" t="s">
        <v>12158</v>
      </c>
      <c r="F6116" s="2" t="s">
        <v>12159</v>
      </c>
      <c r="G6116" s="2" t="s">
        <v>12160</v>
      </c>
      <c r="H6116" s="2" t="s">
        <v>3901</v>
      </c>
      <c r="I6116" s="2" t="s">
        <v>23619</v>
      </c>
      <c r="J6116" s="2" t="s">
        <v>28</v>
      </c>
      <c r="K6116" s="2" t="s">
        <v>43</v>
      </c>
      <c r="L6116" s="2" t="s">
        <v>44</v>
      </c>
      <c r="M6116" s="2" t="s">
        <v>45</v>
      </c>
      <c r="N6116" s="2" t="s">
        <v>2977</v>
      </c>
      <c r="O6116" s="2" t="s">
        <v>32</v>
      </c>
      <c r="P6116" s="24">
        <v>0</v>
      </c>
      <c r="Q6116" s="24">
        <v>1</v>
      </c>
      <c r="R6116" s="27" t="s">
        <v>1568</v>
      </c>
      <c r="S6116" s="28" t="s">
        <v>1589</v>
      </c>
      <c r="T6116" s="2" t="s">
        <v>33</v>
      </c>
      <c r="U6116" s="2">
        <v>0</v>
      </c>
      <c r="V6116" s="2" t="s">
        <v>16062</v>
      </c>
      <c r="W6116" s="2" t="s">
        <v>34</v>
      </c>
      <c r="X6116" s="58" t="s">
        <v>5760</v>
      </c>
      <c r="Z6116" s="2">
        <v>412000</v>
      </c>
      <c r="AB6116" s="58">
        <v>46085.491539351853</v>
      </c>
      <c r="AC6116" s="2">
        <v>0</v>
      </c>
      <c r="AD6116" s="104">
        <v>412000</v>
      </c>
      <c r="AE6116" s="2">
        <v>46085.491539351853</v>
      </c>
      <c r="AG6116" s="2">
        <v>70314</v>
      </c>
    </row>
    <row r="6117" spans="1:33" ht="45" x14ac:dyDescent="0.25">
      <c r="A6117" s="2" t="s">
        <v>6058</v>
      </c>
      <c r="B6117" s="2" t="s">
        <v>5760</v>
      </c>
      <c r="C6117" s="2" t="s">
        <v>6059</v>
      </c>
      <c r="F6117" s="2" t="s">
        <v>6060</v>
      </c>
      <c r="G6117" s="2" t="s">
        <v>6061</v>
      </c>
      <c r="H6117" s="2" t="s">
        <v>5938</v>
      </c>
      <c r="I6117" s="2" t="s">
        <v>20195</v>
      </c>
      <c r="J6117" s="2" t="s">
        <v>28</v>
      </c>
      <c r="K6117" s="2" t="s">
        <v>173</v>
      </c>
      <c r="L6117" s="2" t="s">
        <v>391</v>
      </c>
      <c r="M6117" s="2" t="s">
        <v>392</v>
      </c>
      <c r="N6117" s="2" t="s">
        <v>3367</v>
      </c>
      <c r="O6117" s="2" t="s">
        <v>32</v>
      </c>
      <c r="P6117" s="24">
        <v>0</v>
      </c>
      <c r="Q6117" s="24">
        <v>1</v>
      </c>
      <c r="R6117" s="27" t="s">
        <v>1568</v>
      </c>
      <c r="S6117" s="28" t="s">
        <v>1589</v>
      </c>
      <c r="T6117" s="2" t="s">
        <v>33</v>
      </c>
      <c r="U6117" s="2">
        <v>0</v>
      </c>
      <c r="V6117" s="2" t="s">
        <v>16062</v>
      </c>
      <c r="W6117" s="2" t="s">
        <v>34</v>
      </c>
      <c r="X6117" s="58" t="s">
        <v>5760</v>
      </c>
      <c r="Z6117" s="2">
        <v>412000</v>
      </c>
      <c r="AB6117" s="58">
        <v>46085.832870370374</v>
      </c>
      <c r="AC6117" s="2">
        <v>0</v>
      </c>
      <c r="AD6117" s="104">
        <v>412000</v>
      </c>
      <c r="AE6117" s="2">
        <v>46085.832870370374</v>
      </c>
      <c r="AG6117" s="2">
        <v>71194</v>
      </c>
    </row>
    <row r="6118" spans="1:33" ht="45" x14ac:dyDescent="0.25">
      <c r="A6118" s="2" t="s">
        <v>12166</v>
      </c>
      <c r="B6118" s="2" t="s">
        <v>5760</v>
      </c>
      <c r="C6118" s="2" t="s">
        <v>12167</v>
      </c>
      <c r="F6118" s="2" t="s">
        <v>12168</v>
      </c>
      <c r="G6118" s="2" t="s">
        <v>12169</v>
      </c>
      <c r="H6118" s="2" t="s">
        <v>12170</v>
      </c>
      <c r="I6118" s="2" t="s">
        <v>23620</v>
      </c>
      <c r="J6118" s="2" t="s">
        <v>28</v>
      </c>
      <c r="K6118" s="2" t="s">
        <v>43</v>
      </c>
      <c r="L6118" s="2" t="s">
        <v>44</v>
      </c>
      <c r="M6118" s="2" t="s">
        <v>45</v>
      </c>
      <c r="N6118" s="2" t="s">
        <v>2977</v>
      </c>
      <c r="O6118" s="2" t="s">
        <v>37</v>
      </c>
      <c r="P6118" s="24">
        <v>0</v>
      </c>
      <c r="Q6118" s="24">
        <v>0</v>
      </c>
      <c r="R6118" s="27" t="s">
        <v>1578</v>
      </c>
      <c r="S6118" s="28" t="s">
        <v>1589</v>
      </c>
      <c r="T6118" s="2" t="s">
        <v>33</v>
      </c>
      <c r="U6118" s="2">
        <v>0</v>
      </c>
      <c r="V6118" s="2" t="s">
        <v>28081</v>
      </c>
      <c r="W6118" s="2" t="s">
        <v>34</v>
      </c>
      <c r="X6118" s="58" t="s">
        <v>5760</v>
      </c>
      <c r="Z6118" s="2">
        <v>412000</v>
      </c>
      <c r="AB6118" s="58">
        <v>46085.490023148152</v>
      </c>
      <c r="AC6118" s="2">
        <v>0</v>
      </c>
      <c r="AD6118" s="104">
        <v>412000</v>
      </c>
      <c r="AE6118" s="2">
        <v>46085.490023148152</v>
      </c>
      <c r="AG6118" s="2">
        <v>70160</v>
      </c>
    </row>
    <row r="6119" spans="1:33" ht="60" x14ac:dyDescent="0.25">
      <c r="A6119" s="2" t="s">
        <v>5864</v>
      </c>
      <c r="B6119" s="2" t="s">
        <v>5760</v>
      </c>
      <c r="C6119" s="2" t="s">
        <v>5865</v>
      </c>
      <c r="F6119" s="2" t="s">
        <v>1370</v>
      </c>
      <c r="G6119" s="2" t="s">
        <v>4995</v>
      </c>
      <c r="H6119" s="2" t="s">
        <v>3856</v>
      </c>
      <c r="I6119" s="2" t="s">
        <v>19609</v>
      </c>
      <c r="J6119" s="2" t="s">
        <v>28</v>
      </c>
      <c r="K6119" s="2" t="s">
        <v>48</v>
      </c>
      <c r="L6119" s="2" t="s">
        <v>257</v>
      </c>
      <c r="M6119" s="2" t="s">
        <v>258</v>
      </c>
      <c r="N6119" s="2" t="s">
        <v>4984</v>
      </c>
      <c r="O6119" s="2" t="s">
        <v>705</v>
      </c>
      <c r="P6119" s="24">
        <v>0</v>
      </c>
      <c r="Q6119" s="24">
        <v>0</v>
      </c>
      <c r="R6119" s="27" t="s">
        <v>1578</v>
      </c>
      <c r="S6119" s="28" t="s">
        <v>1585</v>
      </c>
      <c r="T6119" s="2" t="s">
        <v>38</v>
      </c>
      <c r="U6119" s="2">
        <v>0</v>
      </c>
      <c r="V6119" s="2" t="s">
        <v>5927</v>
      </c>
      <c r="W6119" s="2" t="s">
        <v>34</v>
      </c>
      <c r="AC6119" s="2">
        <v>0</v>
      </c>
      <c r="AD6119" s="104"/>
    </row>
    <row r="6120" spans="1:33" ht="45" x14ac:dyDescent="0.25">
      <c r="A6120" s="2" t="s">
        <v>9912</v>
      </c>
      <c r="B6120" s="2" t="s">
        <v>5760</v>
      </c>
      <c r="C6120" s="2" t="s">
        <v>9913</v>
      </c>
      <c r="F6120" s="2" t="s">
        <v>9773</v>
      </c>
      <c r="G6120" s="2" t="s">
        <v>9774</v>
      </c>
      <c r="H6120" s="2" t="s">
        <v>9775</v>
      </c>
      <c r="I6120" s="2" t="s">
        <v>22027</v>
      </c>
      <c r="J6120" s="2" t="s">
        <v>28</v>
      </c>
      <c r="K6120" s="2" t="s">
        <v>72</v>
      </c>
      <c r="L6120" s="2" t="s">
        <v>450</v>
      </c>
      <c r="M6120" s="2" t="s">
        <v>451</v>
      </c>
      <c r="N6120" s="2" t="s">
        <v>3472</v>
      </c>
      <c r="O6120" s="2" t="s">
        <v>705</v>
      </c>
      <c r="P6120" s="24">
        <v>0</v>
      </c>
      <c r="Q6120" s="24">
        <v>0</v>
      </c>
      <c r="R6120" s="27" t="s">
        <v>1578</v>
      </c>
      <c r="S6120" s="28" t="s">
        <v>1589</v>
      </c>
      <c r="T6120" s="2" t="s">
        <v>33</v>
      </c>
      <c r="U6120" s="2">
        <v>0</v>
      </c>
      <c r="V6120" s="2" t="s">
        <v>5760</v>
      </c>
      <c r="W6120" s="2" t="s">
        <v>34</v>
      </c>
      <c r="AC6120" s="2">
        <v>0</v>
      </c>
      <c r="AD6120" s="104"/>
    </row>
    <row r="6121" spans="1:33" ht="45" x14ac:dyDescent="0.25">
      <c r="A6121" s="2" t="s">
        <v>9925</v>
      </c>
      <c r="B6121" s="2" t="s">
        <v>5760</v>
      </c>
      <c r="C6121" s="2" t="s">
        <v>9926</v>
      </c>
      <c r="F6121" s="2" t="s">
        <v>9927</v>
      </c>
      <c r="G6121" s="2" t="s">
        <v>9928</v>
      </c>
      <c r="H6121" s="2" t="s">
        <v>9929</v>
      </c>
      <c r="I6121" s="2" t="s">
        <v>22924</v>
      </c>
      <c r="J6121" s="2" t="s">
        <v>28</v>
      </c>
      <c r="K6121" s="2" t="s">
        <v>68</v>
      </c>
      <c r="L6121" s="2" t="s">
        <v>9930</v>
      </c>
      <c r="M6121" s="2" t="s">
        <v>9931</v>
      </c>
      <c r="N6121" s="2" t="s">
        <v>9932</v>
      </c>
      <c r="O6121" s="2" t="s">
        <v>705</v>
      </c>
      <c r="P6121" s="24">
        <v>0</v>
      </c>
      <c r="Q6121" s="24">
        <v>0</v>
      </c>
      <c r="R6121" s="27" t="s">
        <v>1578</v>
      </c>
      <c r="S6121" s="28" t="s">
        <v>1582</v>
      </c>
      <c r="T6121" s="2" t="s">
        <v>160</v>
      </c>
      <c r="U6121" s="2">
        <v>0</v>
      </c>
      <c r="V6121" s="2" t="s">
        <v>5927</v>
      </c>
      <c r="W6121" s="2" t="s">
        <v>34</v>
      </c>
      <c r="AC6121" s="2">
        <v>0</v>
      </c>
      <c r="AD6121" s="104"/>
    </row>
    <row r="6122" spans="1:33" ht="45" x14ac:dyDescent="0.25">
      <c r="A6122" s="2" t="s">
        <v>6930</v>
      </c>
      <c r="B6122" s="2" t="s">
        <v>5760</v>
      </c>
      <c r="C6122" s="2" t="s">
        <v>6931</v>
      </c>
      <c r="F6122" s="2" t="s">
        <v>6932</v>
      </c>
      <c r="G6122" s="2" t="s">
        <v>6933</v>
      </c>
      <c r="H6122" s="2" t="s">
        <v>6934</v>
      </c>
      <c r="I6122" s="2" t="s">
        <v>20916</v>
      </c>
      <c r="J6122" s="2" t="s">
        <v>28</v>
      </c>
      <c r="K6122" s="2" t="s">
        <v>29</v>
      </c>
      <c r="L6122" s="2" t="s">
        <v>41</v>
      </c>
      <c r="M6122" s="2" t="s">
        <v>42</v>
      </c>
      <c r="N6122" s="2" t="s">
        <v>6935</v>
      </c>
      <c r="O6122" s="2" t="s">
        <v>705</v>
      </c>
      <c r="P6122" s="24">
        <v>0</v>
      </c>
      <c r="Q6122" s="24">
        <v>0</v>
      </c>
      <c r="R6122" s="27" t="s">
        <v>1578</v>
      </c>
      <c r="S6122" s="28" t="s">
        <v>1583</v>
      </c>
      <c r="T6122" s="2" t="s">
        <v>130</v>
      </c>
      <c r="U6122" s="2">
        <v>0</v>
      </c>
      <c r="V6122" s="2" t="s">
        <v>12666</v>
      </c>
      <c r="W6122" s="2" t="s">
        <v>34</v>
      </c>
      <c r="AC6122" s="2">
        <v>0</v>
      </c>
      <c r="AD6122" s="104"/>
    </row>
    <row r="6123" spans="1:33" ht="45" x14ac:dyDescent="0.25">
      <c r="A6123" s="2" t="s">
        <v>9892</v>
      </c>
      <c r="B6123" s="2" t="s">
        <v>5760</v>
      </c>
      <c r="C6123" s="2" t="s">
        <v>9893</v>
      </c>
      <c r="F6123" s="2" t="s">
        <v>9740</v>
      </c>
      <c r="G6123" s="2" t="s">
        <v>9741</v>
      </c>
      <c r="H6123" s="2" t="s">
        <v>7733</v>
      </c>
      <c r="I6123" s="2" t="s">
        <v>22039</v>
      </c>
      <c r="J6123" s="2" t="s">
        <v>28</v>
      </c>
      <c r="K6123" s="2" t="s">
        <v>72</v>
      </c>
      <c r="L6123" s="2" t="s">
        <v>450</v>
      </c>
      <c r="M6123" s="2" t="s">
        <v>451</v>
      </c>
      <c r="N6123" s="2" t="s">
        <v>3472</v>
      </c>
      <c r="O6123" s="2" t="s">
        <v>705</v>
      </c>
      <c r="P6123" s="24">
        <v>0</v>
      </c>
      <c r="Q6123" s="24">
        <v>0</v>
      </c>
      <c r="R6123" s="27" t="s">
        <v>1578</v>
      </c>
      <c r="S6123" s="28" t="s">
        <v>1589</v>
      </c>
      <c r="T6123" s="2" t="s">
        <v>33</v>
      </c>
      <c r="U6123" s="2">
        <v>0</v>
      </c>
      <c r="V6123" s="2" t="s">
        <v>5760</v>
      </c>
      <c r="W6123" s="2" t="s">
        <v>34</v>
      </c>
      <c r="AC6123" s="2">
        <v>0</v>
      </c>
      <c r="AD6123" s="104"/>
    </row>
    <row r="6124" spans="1:33" ht="45" x14ac:dyDescent="0.25">
      <c r="A6124" s="2" t="s">
        <v>6222</v>
      </c>
      <c r="B6124" s="2" t="s">
        <v>5760</v>
      </c>
      <c r="C6124" s="2" t="s">
        <v>6223</v>
      </c>
      <c r="F6124" s="2" t="s">
        <v>6224</v>
      </c>
      <c r="G6124" s="2" t="s">
        <v>6225</v>
      </c>
      <c r="H6124" s="2" t="s">
        <v>6226</v>
      </c>
      <c r="I6124" s="2" t="s">
        <v>20196</v>
      </c>
      <c r="J6124" s="2" t="s">
        <v>28</v>
      </c>
      <c r="K6124" s="2" t="s">
        <v>173</v>
      </c>
      <c r="L6124" s="2" t="s">
        <v>906</v>
      </c>
      <c r="M6124" s="2" t="s">
        <v>907</v>
      </c>
      <c r="N6124" s="2" t="s">
        <v>4008</v>
      </c>
      <c r="O6124" s="2" t="s">
        <v>32</v>
      </c>
      <c r="P6124" s="24">
        <v>0</v>
      </c>
      <c r="Q6124" s="24">
        <v>1</v>
      </c>
      <c r="R6124" s="27" t="s">
        <v>1568</v>
      </c>
      <c r="S6124" s="28" t="s">
        <v>1589</v>
      </c>
      <c r="T6124" s="2" t="s">
        <v>33</v>
      </c>
      <c r="U6124" s="2">
        <v>0</v>
      </c>
      <c r="V6124" s="2" t="s">
        <v>18533</v>
      </c>
      <c r="W6124" s="2" t="s">
        <v>34</v>
      </c>
      <c r="X6124" s="58" t="s">
        <v>5789</v>
      </c>
      <c r="Z6124" s="2">
        <v>412000</v>
      </c>
      <c r="AB6124" s="58">
        <v>46088.40111111111</v>
      </c>
      <c r="AC6124" s="2">
        <v>0</v>
      </c>
      <c r="AD6124" s="104">
        <v>412000</v>
      </c>
      <c r="AE6124" s="2">
        <v>46088.40111111111</v>
      </c>
      <c r="AG6124" s="2">
        <v>79393</v>
      </c>
    </row>
    <row r="6125" spans="1:33" ht="45" x14ac:dyDescent="0.25">
      <c r="A6125" s="2" t="s">
        <v>9955</v>
      </c>
      <c r="B6125" s="2" t="s">
        <v>5766</v>
      </c>
      <c r="C6125" s="2" t="s">
        <v>9956</v>
      </c>
      <c r="F6125" s="2" t="s">
        <v>9957</v>
      </c>
      <c r="G6125" s="2" t="s">
        <v>9958</v>
      </c>
      <c r="H6125" s="2" t="s">
        <v>9959</v>
      </c>
      <c r="I6125" s="2" t="s">
        <v>22988</v>
      </c>
      <c r="J6125" s="2" t="s">
        <v>28</v>
      </c>
      <c r="K6125" s="2" t="s">
        <v>68</v>
      </c>
      <c r="L6125" s="2" t="s">
        <v>135</v>
      </c>
      <c r="M6125" s="2" t="s">
        <v>136</v>
      </c>
      <c r="N6125" s="2" t="s">
        <v>4960</v>
      </c>
      <c r="O6125" s="2" t="s">
        <v>705</v>
      </c>
      <c r="P6125" s="24">
        <v>0</v>
      </c>
      <c r="Q6125" s="24">
        <v>0</v>
      </c>
      <c r="R6125" s="27" t="s">
        <v>1578</v>
      </c>
      <c r="S6125" s="28" t="s">
        <v>1586</v>
      </c>
      <c r="T6125" s="2" t="s">
        <v>296</v>
      </c>
      <c r="U6125" s="2">
        <v>0</v>
      </c>
      <c r="V6125" s="2" t="s">
        <v>12666</v>
      </c>
      <c r="W6125" s="2" t="s">
        <v>34</v>
      </c>
      <c r="AC6125" s="2">
        <v>0</v>
      </c>
      <c r="AD6125" s="104"/>
    </row>
    <row r="6126" spans="1:33" ht="45" x14ac:dyDescent="0.25">
      <c r="A6126" s="2" t="s">
        <v>6067</v>
      </c>
      <c r="B6126" s="2" t="s">
        <v>5766</v>
      </c>
      <c r="C6126" s="2" t="s">
        <v>6068</v>
      </c>
      <c r="F6126" s="2" t="s">
        <v>6069</v>
      </c>
      <c r="G6126" s="2" t="s">
        <v>6070</v>
      </c>
      <c r="H6126" s="2" t="s">
        <v>6071</v>
      </c>
      <c r="I6126" s="2" t="s">
        <v>20197</v>
      </c>
      <c r="J6126" s="2" t="s">
        <v>28</v>
      </c>
      <c r="K6126" s="2" t="s">
        <v>173</v>
      </c>
      <c r="L6126" s="2" t="s">
        <v>368</v>
      </c>
      <c r="M6126" s="2" t="s">
        <v>369</v>
      </c>
      <c r="N6126" s="2" t="s">
        <v>4382</v>
      </c>
      <c r="O6126" s="2" t="s">
        <v>32</v>
      </c>
      <c r="P6126" s="24">
        <v>0</v>
      </c>
      <c r="Q6126" s="24">
        <v>2</v>
      </c>
      <c r="R6126" s="27" t="s">
        <v>1568</v>
      </c>
      <c r="S6126" s="28" t="s">
        <v>1589</v>
      </c>
      <c r="T6126" s="2" t="s">
        <v>33</v>
      </c>
      <c r="U6126" s="2">
        <v>0</v>
      </c>
      <c r="V6126" s="2" t="s">
        <v>16062</v>
      </c>
      <c r="W6126" s="2" t="s">
        <v>34</v>
      </c>
      <c r="X6126" s="58" t="s">
        <v>5760</v>
      </c>
      <c r="Z6126" s="2">
        <v>412000</v>
      </c>
      <c r="AB6126" s="58">
        <v>46085.653877314813</v>
      </c>
      <c r="AC6126" s="2">
        <v>0</v>
      </c>
      <c r="AD6126" s="104">
        <v>412000</v>
      </c>
      <c r="AE6126" s="2">
        <v>46085.653877314813</v>
      </c>
      <c r="AG6126" s="2">
        <v>71187</v>
      </c>
    </row>
    <row r="6127" spans="1:33" ht="45" x14ac:dyDescent="0.25">
      <c r="A6127" s="2" t="s">
        <v>6087</v>
      </c>
      <c r="B6127" s="2" t="s">
        <v>5766</v>
      </c>
      <c r="C6127" s="2" t="s">
        <v>6088</v>
      </c>
      <c r="F6127" s="2" t="s">
        <v>6089</v>
      </c>
      <c r="G6127" s="2" t="s">
        <v>6090</v>
      </c>
      <c r="H6127" s="2" t="s">
        <v>6091</v>
      </c>
      <c r="I6127" s="2" t="s">
        <v>20198</v>
      </c>
      <c r="J6127" s="2" t="s">
        <v>28</v>
      </c>
      <c r="K6127" s="2" t="s">
        <v>173</v>
      </c>
      <c r="L6127" s="2" t="s">
        <v>368</v>
      </c>
      <c r="M6127" s="2" t="s">
        <v>369</v>
      </c>
      <c r="N6127" s="2" t="s">
        <v>4382</v>
      </c>
      <c r="O6127" s="2" t="s">
        <v>32</v>
      </c>
      <c r="P6127" s="24">
        <v>0</v>
      </c>
      <c r="Q6127" s="24">
        <v>1</v>
      </c>
      <c r="R6127" s="27" t="s">
        <v>1568</v>
      </c>
      <c r="S6127" s="28" t="s">
        <v>1589</v>
      </c>
      <c r="T6127" s="2" t="s">
        <v>33</v>
      </c>
      <c r="U6127" s="2">
        <v>0</v>
      </c>
      <c r="V6127" s="2" t="s">
        <v>16062</v>
      </c>
      <c r="W6127" s="2" t="s">
        <v>34</v>
      </c>
      <c r="X6127" s="58" t="s">
        <v>5760</v>
      </c>
      <c r="Z6127" s="2">
        <v>412000</v>
      </c>
      <c r="AB6127" s="58">
        <v>46085.653240740743</v>
      </c>
      <c r="AC6127" s="2">
        <v>0</v>
      </c>
      <c r="AD6127" s="104">
        <v>412000</v>
      </c>
      <c r="AE6127" s="2">
        <v>46085.653240740743</v>
      </c>
      <c r="AG6127" s="2">
        <v>71737</v>
      </c>
    </row>
    <row r="6128" spans="1:33" ht="45" x14ac:dyDescent="0.25">
      <c r="A6128" s="2" t="s">
        <v>6072</v>
      </c>
      <c r="B6128" s="2" t="s">
        <v>5766</v>
      </c>
      <c r="C6128" s="2" t="s">
        <v>6073</v>
      </c>
      <c r="F6128" s="2" t="s">
        <v>6074</v>
      </c>
      <c r="G6128" s="2" t="s">
        <v>6075</v>
      </c>
      <c r="H6128" s="2" t="s">
        <v>6076</v>
      </c>
      <c r="I6128" s="2" t="s">
        <v>20199</v>
      </c>
      <c r="J6128" s="2" t="s">
        <v>28</v>
      </c>
      <c r="K6128" s="2" t="s">
        <v>173</v>
      </c>
      <c r="L6128" s="2" t="s">
        <v>368</v>
      </c>
      <c r="M6128" s="2" t="s">
        <v>369</v>
      </c>
      <c r="N6128" s="2" t="s">
        <v>4382</v>
      </c>
      <c r="O6128" s="2" t="s">
        <v>32</v>
      </c>
      <c r="P6128" s="24">
        <v>0</v>
      </c>
      <c r="Q6128" s="24">
        <v>2</v>
      </c>
      <c r="R6128" s="27" t="s">
        <v>1568</v>
      </c>
      <c r="S6128" s="28" t="s">
        <v>1589</v>
      </c>
      <c r="T6128" s="2" t="s">
        <v>33</v>
      </c>
      <c r="U6128" s="2">
        <v>0</v>
      </c>
      <c r="V6128" s="2" t="s">
        <v>16062</v>
      </c>
      <c r="W6128" s="2" t="s">
        <v>34</v>
      </c>
      <c r="X6128" s="58" t="s">
        <v>5760</v>
      </c>
      <c r="Z6128" s="2">
        <v>412000</v>
      </c>
      <c r="AB6128" s="58">
        <v>46085.652743055558</v>
      </c>
      <c r="AC6128" s="2">
        <v>0</v>
      </c>
      <c r="AD6128" s="104">
        <v>412000</v>
      </c>
      <c r="AE6128" s="2">
        <v>46085.652743055558</v>
      </c>
      <c r="AG6128" s="2">
        <v>71740</v>
      </c>
    </row>
    <row r="6129" spans="1:33" ht="45" x14ac:dyDescent="0.25">
      <c r="A6129" s="2" t="s">
        <v>6673</v>
      </c>
      <c r="B6129" s="2" t="s">
        <v>5766</v>
      </c>
      <c r="C6129" s="2" t="s">
        <v>6674</v>
      </c>
      <c r="F6129" s="2" t="s">
        <v>5951</v>
      </c>
      <c r="G6129" s="2" t="s">
        <v>5952</v>
      </c>
      <c r="H6129" s="2" t="s">
        <v>5953</v>
      </c>
      <c r="I6129" s="2" t="s">
        <v>20200</v>
      </c>
      <c r="J6129" s="2" t="s">
        <v>28</v>
      </c>
      <c r="K6129" s="2" t="s">
        <v>173</v>
      </c>
      <c r="L6129" s="2" t="s">
        <v>57</v>
      </c>
      <c r="M6129" s="2" t="s">
        <v>346</v>
      </c>
      <c r="N6129" s="2" t="s">
        <v>4904</v>
      </c>
      <c r="O6129" s="2" t="s">
        <v>705</v>
      </c>
      <c r="P6129" s="24">
        <v>0</v>
      </c>
      <c r="Q6129" s="24">
        <v>0</v>
      </c>
      <c r="R6129" s="27" t="s">
        <v>1578</v>
      </c>
      <c r="S6129" s="28" t="s">
        <v>1589</v>
      </c>
      <c r="T6129" s="2" t="s">
        <v>33</v>
      </c>
      <c r="U6129" s="2">
        <v>0</v>
      </c>
      <c r="V6129" s="2" t="s">
        <v>5927</v>
      </c>
      <c r="W6129" s="2" t="s">
        <v>34</v>
      </c>
      <c r="AC6129" s="2">
        <v>0</v>
      </c>
      <c r="AD6129" s="104"/>
    </row>
    <row r="6130" spans="1:33" ht="45" x14ac:dyDescent="0.25">
      <c r="A6130" s="2" t="s">
        <v>7506</v>
      </c>
      <c r="B6130" s="2" t="s">
        <v>5766</v>
      </c>
      <c r="C6130" s="2" t="s">
        <v>7507</v>
      </c>
      <c r="F6130" s="2" t="s">
        <v>7508</v>
      </c>
      <c r="G6130" s="2" t="s">
        <v>7509</v>
      </c>
      <c r="H6130" s="2" t="s">
        <v>7510</v>
      </c>
      <c r="I6130" s="2" t="s">
        <v>20619</v>
      </c>
      <c r="J6130" s="2" t="s">
        <v>28</v>
      </c>
      <c r="K6130" s="2" t="s">
        <v>29</v>
      </c>
      <c r="L6130" s="2" t="s">
        <v>394</v>
      </c>
      <c r="M6130" s="2" t="s">
        <v>395</v>
      </c>
      <c r="N6130" s="2" t="s">
        <v>5043</v>
      </c>
      <c r="O6130" s="2" t="s">
        <v>705</v>
      </c>
      <c r="P6130" s="24">
        <v>0</v>
      </c>
      <c r="Q6130" s="24">
        <v>0</v>
      </c>
      <c r="R6130" s="27" t="s">
        <v>1578</v>
      </c>
      <c r="S6130" s="28" t="s">
        <v>1589</v>
      </c>
      <c r="T6130" s="2" t="s">
        <v>33</v>
      </c>
      <c r="U6130" s="2">
        <v>0</v>
      </c>
      <c r="V6130" s="2" t="s">
        <v>5760</v>
      </c>
      <c r="W6130" s="2" t="s">
        <v>34</v>
      </c>
      <c r="AC6130" s="2">
        <v>0</v>
      </c>
      <c r="AD6130" s="104"/>
    </row>
    <row r="6131" spans="1:33" ht="45" x14ac:dyDescent="0.25">
      <c r="A6131" s="2" t="s">
        <v>7511</v>
      </c>
      <c r="B6131" s="2" t="s">
        <v>5766</v>
      </c>
      <c r="C6131" s="2" t="s">
        <v>7512</v>
      </c>
      <c r="F6131" s="2" t="s">
        <v>7513</v>
      </c>
      <c r="G6131" s="2" t="s">
        <v>7514</v>
      </c>
      <c r="H6131" s="2" t="s">
        <v>7515</v>
      </c>
      <c r="I6131" s="2" t="s">
        <v>20720</v>
      </c>
      <c r="J6131" s="2" t="s">
        <v>28</v>
      </c>
      <c r="K6131" s="2" t="s">
        <v>29</v>
      </c>
      <c r="L6131" s="2" t="s">
        <v>394</v>
      </c>
      <c r="M6131" s="2" t="s">
        <v>395</v>
      </c>
      <c r="N6131" s="2" t="s">
        <v>5043</v>
      </c>
      <c r="O6131" s="2" t="s">
        <v>705</v>
      </c>
      <c r="P6131" s="24">
        <v>0</v>
      </c>
      <c r="Q6131" s="24">
        <v>0</v>
      </c>
      <c r="R6131" s="27" t="s">
        <v>1578</v>
      </c>
      <c r="S6131" s="28" t="s">
        <v>1589</v>
      </c>
      <c r="T6131" s="2" t="s">
        <v>33</v>
      </c>
      <c r="U6131" s="2">
        <v>0</v>
      </c>
      <c r="V6131" s="2" t="s">
        <v>5797</v>
      </c>
      <c r="W6131" s="2" t="s">
        <v>34</v>
      </c>
      <c r="AC6131" s="2">
        <v>0</v>
      </c>
      <c r="AD6131" s="104"/>
    </row>
    <row r="6132" spans="1:33" ht="45" x14ac:dyDescent="0.25">
      <c r="A6132" s="2" t="s">
        <v>7437</v>
      </c>
      <c r="B6132" s="2" t="s">
        <v>5766</v>
      </c>
      <c r="C6132" s="2" t="s">
        <v>7438</v>
      </c>
      <c r="F6132" s="2" t="s">
        <v>7439</v>
      </c>
      <c r="G6132" s="2" t="s">
        <v>7440</v>
      </c>
      <c r="H6132" s="2" t="s">
        <v>7441</v>
      </c>
      <c r="I6132" s="2" t="s">
        <v>20721</v>
      </c>
      <c r="J6132" s="2" t="s">
        <v>28</v>
      </c>
      <c r="K6132" s="2" t="s">
        <v>29</v>
      </c>
      <c r="L6132" s="2" t="s">
        <v>394</v>
      </c>
      <c r="M6132" s="2" t="s">
        <v>395</v>
      </c>
      <c r="N6132" s="2" t="s">
        <v>5043</v>
      </c>
      <c r="O6132" s="2" t="s">
        <v>705</v>
      </c>
      <c r="P6132" s="24">
        <v>0</v>
      </c>
      <c r="Q6132" s="24">
        <v>0</v>
      </c>
      <c r="R6132" s="27" t="s">
        <v>1578</v>
      </c>
      <c r="S6132" s="28" t="s">
        <v>1589</v>
      </c>
      <c r="T6132" s="2" t="s">
        <v>33</v>
      </c>
      <c r="U6132" s="2">
        <v>0</v>
      </c>
      <c r="V6132" s="2" t="s">
        <v>5927</v>
      </c>
      <c r="W6132" s="2" t="s">
        <v>34</v>
      </c>
      <c r="AC6132" s="2">
        <v>0</v>
      </c>
      <c r="AD6132" s="104"/>
    </row>
    <row r="6133" spans="1:33" ht="45" x14ac:dyDescent="0.25">
      <c r="A6133" s="2" t="s">
        <v>8505</v>
      </c>
      <c r="B6133" s="2" t="s">
        <v>5766</v>
      </c>
      <c r="C6133" s="2" t="s">
        <v>8506</v>
      </c>
      <c r="F6133" s="2" t="s">
        <v>8507</v>
      </c>
      <c r="G6133" s="2" t="s">
        <v>8508</v>
      </c>
      <c r="H6133" s="2" t="s">
        <v>8509</v>
      </c>
      <c r="I6133" s="2" t="s">
        <v>21255</v>
      </c>
      <c r="J6133" s="2" t="s">
        <v>28</v>
      </c>
      <c r="K6133" s="2" t="s">
        <v>78</v>
      </c>
      <c r="L6133" s="2" t="s">
        <v>287</v>
      </c>
      <c r="M6133" s="2" t="s">
        <v>288</v>
      </c>
      <c r="N6133" s="2" t="s">
        <v>8028</v>
      </c>
      <c r="O6133" s="2" t="s">
        <v>705</v>
      </c>
      <c r="P6133" s="24">
        <v>0</v>
      </c>
      <c r="Q6133" s="24">
        <v>0</v>
      </c>
      <c r="R6133" s="27" t="s">
        <v>1578</v>
      </c>
      <c r="S6133" s="28" t="s">
        <v>1589</v>
      </c>
      <c r="T6133" s="2" t="s">
        <v>33</v>
      </c>
      <c r="U6133" s="2">
        <v>0</v>
      </c>
      <c r="V6133" s="2" t="s">
        <v>5766</v>
      </c>
      <c r="W6133" s="2" t="s">
        <v>34</v>
      </c>
      <c r="AC6133" s="2">
        <v>0</v>
      </c>
      <c r="AD6133" s="104"/>
    </row>
    <row r="6134" spans="1:33" ht="45" x14ac:dyDescent="0.25">
      <c r="A6134" s="2" t="s">
        <v>10756</v>
      </c>
      <c r="B6134" s="2" t="s">
        <v>5766</v>
      </c>
      <c r="C6134" s="2" t="s">
        <v>10757</v>
      </c>
      <c r="F6134" s="2" t="s">
        <v>10758</v>
      </c>
      <c r="G6134" s="2" t="s">
        <v>10759</v>
      </c>
      <c r="H6134" s="2" t="s">
        <v>10760</v>
      </c>
      <c r="I6134" s="2" t="s">
        <v>22599</v>
      </c>
      <c r="J6134" s="2" t="s">
        <v>28</v>
      </c>
      <c r="K6134" s="2" t="s">
        <v>68</v>
      </c>
      <c r="L6134" s="2" t="s">
        <v>500</v>
      </c>
      <c r="M6134" s="2" t="s">
        <v>1435</v>
      </c>
      <c r="N6134" s="2" t="s">
        <v>10731</v>
      </c>
      <c r="O6134" s="2" t="s">
        <v>32</v>
      </c>
      <c r="P6134" s="24">
        <v>0</v>
      </c>
      <c r="Q6134" s="24">
        <v>1</v>
      </c>
      <c r="R6134" s="27" t="s">
        <v>1568</v>
      </c>
      <c r="S6134" s="28" t="s">
        <v>1589</v>
      </c>
      <c r="T6134" s="2" t="s">
        <v>33</v>
      </c>
      <c r="U6134" s="2">
        <v>0</v>
      </c>
      <c r="V6134" s="2" t="s">
        <v>18001</v>
      </c>
      <c r="W6134" s="2" t="s">
        <v>34</v>
      </c>
      <c r="X6134" s="58" t="s">
        <v>5754</v>
      </c>
      <c r="Z6134" s="2">
        <v>412000</v>
      </c>
      <c r="AB6134" s="58">
        <v>46091.555277777778</v>
      </c>
      <c r="AC6134" s="2">
        <v>0</v>
      </c>
      <c r="AD6134" s="104">
        <v>412000</v>
      </c>
      <c r="AE6134" s="2">
        <v>46091.555277777778</v>
      </c>
      <c r="AG6134" s="2">
        <v>100875</v>
      </c>
    </row>
    <row r="6135" spans="1:33" ht="45" x14ac:dyDescent="0.25">
      <c r="A6135" s="2" t="s">
        <v>10064</v>
      </c>
      <c r="B6135" s="2" t="s">
        <v>5766</v>
      </c>
      <c r="C6135" s="2" t="s">
        <v>10065</v>
      </c>
      <c r="F6135" s="2" t="s">
        <v>5665</v>
      </c>
      <c r="G6135" s="2" t="s">
        <v>5666</v>
      </c>
      <c r="H6135" s="2" t="s">
        <v>5667</v>
      </c>
      <c r="I6135" s="2" t="s">
        <v>22287</v>
      </c>
      <c r="J6135" s="2" t="s">
        <v>28</v>
      </c>
      <c r="K6135" s="2" t="s">
        <v>68</v>
      </c>
      <c r="L6135" s="2" t="s">
        <v>162</v>
      </c>
      <c r="M6135" s="2" t="s">
        <v>163</v>
      </c>
      <c r="N6135" s="2" t="s">
        <v>4447</v>
      </c>
      <c r="O6135" s="2" t="s">
        <v>32</v>
      </c>
      <c r="P6135" s="24">
        <v>0</v>
      </c>
      <c r="Q6135" s="24">
        <v>1</v>
      </c>
      <c r="R6135" s="27" t="s">
        <v>1568</v>
      </c>
      <c r="S6135" s="28" t="s">
        <v>1589</v>
      </c>
      <c r="T6135" s="2" t="s">
        <v>33</v>
      </c>
      <c r="U6135" s="2">
        <v>0</v>
      </c>
      <c r="V6135" s="2" t="s">
        <v>16027</v>
      </c>
      <c r="W6135" s="2" t="s">
        <v>34</v>
      </c>
      <c r="X6135" s="58" t="s">
        <v>5766</v>
      </c>
      <c r="Z6135" s="2">
        <v>412000</v>
      </c>
      <c r="AB6135" s="58">
        <v>46084.769282407404</v>
      </c>
      <c r="AC6135" s="2">
        <v>0</v>
      </c>
      <c r="AD6135" s="104">
        <v>412000</v>
      </c>
      <c r="AE6135" s="2">
        <v>46084.769282407404</v>
      </c>
      <c r="AG6135" s="2">
        <v>68460</v>
      </c>
    </row>
    <row r="6136" spans="1:33" ht="60" x14ac:dyDescent="0.25">
      <c r="A6136" s="2" t="s">
        <v>5875</v>
      </c>
      <c r="B6136" s="2" t="s">
        <v>5766</v>
      </c>
      <c r="C6136" s="2" t="s">
        <v>5876</v>
      </c>
      <c r="F6136" s="2" t="s">
        <v>5861</v>
      </c>
      <c r="G6136" s="2" t="s">
        <v>5862</v>
      </c>
      <c r="H6136" s="2" t="s">
        <v>5863</v>
      </c>
      <c r="I6136" s="2" t="s">
        <v>19591</v>
      </c>
      <c r="J6136" s="2" t="s">
        <v>28</v>
      </c>
      <c r="K6136" s="2" t="s">
        <v>48</v>
      </c>
      <c r="L6136" s="2" t="s">
        <v>5784</v>
      </c>
      <c r="M6136" s="2" t="s">
        <v>293</v>
      </c>
      <c r="N6136" s="2" t="s">
        <v>5785</v>
      </c>
      <c r="O6136" s="2" t="s">
        <v>705</v>
      </c>
      <c r="P6136" s="24">
        <v>0</v>
      </c>
      <c r="Q6136" s="24">
        <v>0</v>
      </c>
      <c r="R6136" s="27" t="s">
        <v>1578</v>
      </c>
      <c r="S6136" s="28" t="s">
        <v>1585</v>
      </c>
      <c r="T6136" s="2" t="s">
        <v>38</v>
      </c>
      <c r="U6136" s="2">
        <v>0</v>
      </c>
      <c r="V6136" s="2" t="s">
        <v>12680</v>
      </c>
      <c r="W6136" s="2" t="s">
        <v>34</v>
      </c>
      <c r="AC6136" s="2">
        <v>0</v>
      </c>
      <c r="AD6136" s="104"/>
    </row>
    <row r="6137" spans="1:33" ht="60" x14ac:dyDescent="0.25">
      <c r="A6137" s="2" t="s">
        <v>5866</v>
      </c>
      <c r="B6137" s="2" t="s">
        <v>5766</v>
      </c>
      <c r="C6137" s="2" t="s">
        <v>5867</v>
      </c>
      <c r="F6137" s="2" t="s">
        <v>5836</v>
      </c>
      <c r="G6137" s="2" t="s">
        <v>5837</v>
      </c>
      <c r="H6137" s="2" t="s">
        <v>5838</v>
      </c>
      <c r="I6137" s="2" t="s">
        <v>19588</v>
      </c>
      <c r="J6137" s="2" t="s">
        <v>28</v>
      </c>
      <c r="K6137" s="2" t="s">
        <v>48</v>
      </c>
      <c r="L6137" s="2" t="s">
        <v>5784</v>
      </c>
      <c r="M6137" s="2" t="s">
        <v>293</v>
      </c>
      <c r="N6137" s="2" t="s">
        <v>5785</v>
      </c>
      <c r="O6137" s="2" t="s">
        <v>32</v>
      </c>
      <c r="P6137" s="24">
        <v>0</v>
      </c>
      <c r="Q6137" s="24">
        <v>1</v>
      </c>
      <c r="R6137" s="27" t="s">
        <v>1568</v>
      </c>
      <c r="S6137" s="28" t="s">
        <v>1585</v>
      </c>
      <c r="T6137" s="2" t="s">
        <v>38</v>
      </c>
      <c r="U6137" s="2">
        <v>0</v>
      </c>
      <c r="V6137" s="2" t="s">
        <v>18533</v>
      </c>
      <c r="W6137" s="2" t="s">
        <v>34</v>
      </c>
      <c r="X6137" s="58" t="s">
        <v>16027</v>
      </c>
      <c r="Z6137" s="2">
        <v>2060000</v>
      </c>
      <c r="AB6137" s="58">
        <v>46098.484652777777</v>
      </c>
      <c r="AC6137" s="2">
        <v>0</v>
      </c>
      <c r="AD6137" s="104">
        <v>2060000</v>
      </c>
      <c r="AE6137" s="2">
        <v>46098.484652777777</v>
      </c>
      <c r="AG6137" s="2">
        <v>133083</v>
      </c>
    </row>
    <row r="6138" spans="1:33" ht="60" x14ac:dyDescent="0.25">
      <c r="A6138" s="2" t="s">
        <v>5834</v>
      </c>
      <c r="B6138" s="2" t="s">
        <v>5766</v>
      </c>
      <c r="C6138" s="2" t="s">
        <v>5835</v>
      </c>
      <c r="F6138" s="2" t="s">
        <v>5836</v>
      </c>
      <c r="G6138" s="2" t="s">
        <v>5837</v>
      </c>
      <c r="H6138" s="2" t="s">
        <v>5838</v>
      </c>
      <c r="I6138" s="2" t="s">
        <v>19588</v>
      </c>
      <c r="J6138" s="2" t="s">
        <v>28</v>
      </c>
      <c r="K6138" s="2" t="s">
        <v>48</v>
      </c>
      <c r="L6138" s="2" t="s">
        <v>5784</v>
      </c>
      <c r="M6138" s="2" t="s">
        <v>293</v>
      </c>
      <c r="N6138" s="2" t="s">
        <v>5785</v>
      </c>
      <c r="O6138" s="2" t="s">
        <v>705</v>
      </c>
      <c r="P6138" s="24">
        <v>0</v>
      </c>
      <c r="Q6138" s="24">
        <v>0</v>
      </c>
      <c r="R6138" s="27" t="s">
        <v>1578</v>
      </c>
      <c r="S6138" s="28" t="s">
        <v>1589</v>
      </c>
      <c r="T6138" s="2" t="s">
        <v>33</v>
      </c>
      <c r="U6138" s="2">
        <v>0</v>
      </c>
      <c r="V6138" s="2" t="s">
        <v>5766</v>
      </c>
      <c r="W6138" s="2" t="s">
        <v>34</v>
      </c>
      <c r="AC6138" s="2">
        <v>0</v>
      </c>
      <c r="AD6138" s="104"/>
    </row>
    <row r="6139" spans="1:33" ht="45" x14ac:dyDescent="0.25">
      <c r="A6139" s="2" t="s">
        <v>11564</v>
      </c>
      <c r="B6139" s="2" t="s">
        <v>5766</v>
      </c>
      <c r="C6139" s="2" t="s">
        <v>11565</v>
      </c>
      <c r="F6139" s="2" t="s">
        <v>5665</v>
      </c>
      <c r="G6139" s="2" t="s">
        <v>5666</v>
      </c>
      <c r="H6139" s="2" t="s">
        <v>5667</v>
      </c>
      <c r="I6139" s="2" t="s">
        <v>22287</v>
      </c>
      <c r="J6139" s="2" t="s">
        <v>28</v>
      </c>
      <c r="K6139" s="2" t="s">
        <v>68</v>
      </c>
      <c r="L6139" s="2" t="s">
        <v>162</v>
      </c>
      <c r="M6139" s="2" t="s">
        <v>163</v>
      </c>
      <c r="N6139" s="2" t="s">
        <v>4447</v>
      </c>
      <c r="O6139" s="2" t="s">
        <v>705</v>
      </c>
      <c r="P6139" s="24">
        <v>0</v>
      </c>
      <c r="Q6139" s="24">
        <v>0</v>
      </c>
      <c r="R6139" s="27" t="s">
        <v>1578</v>
      </c>
      <c r="S6139" s="28" t="s">
        <v>1589</v>
      </c>
      <c r="T6139" s="2" t="s">
        <v>33</v>
      </c>
      <c r="U6139" s="2">
        <v>0</v>
      </c>
      <c r="V6139" s="2" t="s">
        <v>5766</v>
      </c>
      <c r="W6139" s="2" t="s">
        <v>34</v>
      </c>
      <c r="AC6139" s="2">
        <v>0</v>
      </c>
      <c r="AD6139" s="104"/>
    </row>
    <row r="6140" spans="1:33" ht="45" x14ac:dyDescent="0.25">
      <c r="A6140" s="2" t="s">
        <v>12640</v>
      </c>
      <c r="B6140" s="2" t="s">
        <v>5766</v>
      </c>
      <c r="C6140" s="2" t="s">
        <v>12641</v>
      </c>
      <c r="F6140" s="2" t="s">
        <v>12642</v>
      </c>
      <c r="G6140" s="2" t="s">
        <v>12643</v>
      </c>
      <c r="H6140" s="2" t="s">
        <v>12644</v>
      </c>
      <c r="I6140" s="2" t="s">
        <v>23952</v>
      </c>
      <c r="J6140" s="2" t="s">
        <v>28</v>
      </c>
      <c r="K6140" s="2" t="s">
        <v>98</v>
      </c>
      <c r="L6140" s="2" t="s">
        <v>349</v>
      </c>
      <c r="M6140" s="2" t="s">
        <v>350</v>
      </c>
      <c r="N6140" s="2" t="s">
        <v>3811</v>
      </c>
      <c r="O6140" s="2" t="s">
        <v>32</v>
      </c>
      <c r="P6140" s="24">
        <v>0</v>
      </c>
      <c r="Q6140" s="24">
        <v>1</v>
      </c>
      <c r="R6140" s="27" t="s">
        <v>1568</v>
      </c>
      <c r="S6140" s="28" t="s">
        <v>1589</v>
      </c>
      <c r="T6140" s="2" t="s">
        <v>33</v>
      </c>
      <c r="U6140" s="2">
        <v>0</v>
      </c>
      <c r="V6140" s="2" t="s">
        <v>32611</v>
      </c>
      <c r="W6140" s="2" t="s">
        <v>34</v>
      </c>
      <c r="X6140" s="58" t="s">
        <v>5797</v>
      </c>
      <c r="Z6140" s="2">
        <v>412000</v>
      </c>
      <c r="AB6140" s="58">
        <v>46087.396307870367</v>
      </c>
      <c r="AC6140" s="2">
        <v>0</v>
      </c>
      <c r="AD6140" s="104">
        <v>412000</v>
      </c>
      <c r="AE6140" s="2">
        <v>46087.396307870367</v>
      </c>
      <c r="AG6140" s="2">
        <v>70375</v>
      </c>
    </row>
    <row r="6141" spans="1:33" ht="45" x14ac:dyDescent="0.25">
      <c r="A6141" s="2" t="s">
        <v>9947</v>
      </c>
      <c r="B6141" s="2" t="s">
        <v>5766</v>
      </c>
      <c r="C6141" s="2" t="s">
        <v>9948</v>
      </c>
      <c r="F6141" s="2" t="s">
        <v>9949</v>
      </c>
      <c r="G6141" s="2" t="s">
        <v>9950</v>
      </c>
      <c r="H6141" s="2" t="s">
        <v>9951</v>
      </c>
      <c r="I6141" s="2" t="s">
        <v>22214</v>
      </c>
      <c r="J6141" s="2" t="s">
        <v>28</v>
      </c>
      <c r="K6141" s="2" t="s">
        <v>68</v>
      </c>
      <c r="L6141" s="2" t="s">
        <v>9952</v>
      </c>
      <c r="M6141" s="2" t="s">
        <v>9953</v>
      </c>
      <c r="N6141" s="2" t="s">
        <v>9954</v>
      </c>
      <c r="O6141" s="2" t="s">
        <v>705</v>
      </c>
      <c r="P6141" s="24">
        <v>0</v>
      </c>
      <c r="Q6141" s="24">
        <v>0</v>
      </c>
      <c r="R6141" s="27" t="s">
        <v>1578</v>
      </c>
      <c r="S6141" s="28" t="s">
        <v>1586</v>
      </c>
      <c r="T6141" s="2" t="s">
        <v>296</v>
      </c>
      <c r="U6141" s="2">
        <v>0</v>
      </c>
      <c r="V6141" s="2" t="s">
        <v>15922</v>
      </c>
      <c r="W6141" s="2" t="s">
        <v>34</v>
      </c>
      <c r="AC6141" s="2">
        <v>0</v>
      </c>
      <c r="AD6141" s="104"/>
    </row>
    <row r="6142" spans="1:33" ht="45" x14ac:dyDescent="0.25">
      <c r="A6142" s="2" t="s">
        <v>12635</v>
      </c>
      <c r="B6142" s="2" t="s">
        <v>5766</v>
      </c>
      <c r="C6142" s="2" t="s">
        <v>12636</v>
      </c>
      <c r="F6142" s="2" t="s">
        <v>12637</v>
      </c>
      <c r="G6142" s="2" t="s">
        <v>12638</v>
      </c>
      <c r="H6142" s="2" t="s">
        <v>12639</v>
      </c>
      <c r="I6142" s="2" t="s">
        <v>23953</v>
      </c>
      <c r="J6142" s="2" t="s">
        <v>28</v>
      </c>
      <c r="K6142" s="2" t="s">
        <v>98</v>
      </c>
      <c r="L6142" s="2" t="s">
        <v>349</v>
      </c>
      <c r="M6142" s="2" t="s">
        <v>350</v>
      </c>
      <c r="N6142" s="2" t="s">
        <v>3811</v>
      </c>
      <c r="O6142" s="2" t="s">
        <v>32</v>
      </c>
      <c r="P6142" s="24">
        <v>0</v>
      </c>
      <c r="Q6142" s="24">
        <v>1</v>
      </c>
      <c r="R6142" s="27" t="s">
        <v>1568</v>
      </c>
      <c r="S6142" s="28" t="s">
        <v>1589</v>
      </c>
      <c r="T6142" s="2" t="s">
        <v>33</v>
      </c>
      <c r="U6142" s="2">
        <v>0</v>
      </c>
      <c r="V6142" s="2" t="s">
        <v>19078</v>
      </c>
      <c r="W6142" s="2" t="s">
        <v>34</v>
      </c>
      <c r="X6142" s="58" t="s">
        <v>5797</v>
      </c>
      <c r="Z6142" s="2">
        <v>412000</v>
      </c>
      <c r="AB6142" s="58">
        <v>46087.396435185183</v>
      </c>
      <c r="AC6142" s="2">
        <v>0</v>
      </c>
      <c r="AD6142" s="104">
        <v>412000</v>
      </c>
      <c r="AE6142" s="2">
        <v>46087.396435185183</v>
      </c>
      <c r="AG6142" s="2">
        <v>71785</v>
      </c>
    </row>
    <row r="6143" spans="1:33" ht="45" x14ac:dyDescent="0.25">
      <c r="A6143" s="2" t="s">
        <v>8464</v>
      </c>
      <c r="B6143" s="2" t="s">
        <v>5766</v>
      </c>
      <c r="C6143" s="2" t="s">
        <v>8465</v>
      </c>
      <c r="F6143" s="2" t="s">
        <v>8466</v>
      </c>
      <c r="G6143" s="2" t="s">
        <v>8467</v>
      </c>
      <c r="H6143" s="2" t="s">
        <v>8468</v>
      </c>
      <c r="I6143" s="2" t="s">
        <v>21323</v>
      </c>
      <c r="J6143" s="2" t="s">
        <v>28</v>
      </c>
      <c r="K6143" s="2" t="s">
        <v>78</v>
      </c>
      <c r="L6143" s="2" t="s">
        <v>57</v>
      </c>
      <c r="M6143" s="2" t="s">
        <v>358</v>
      </c>
      <c r="N6143" s="2" t="s">
        <v>3894</v>
      </c>
      <c r="O6143" s="2" t="s">
        <v>705</v>
      </c>
      <c r="P6143" s="24">
        <v>0</v>
      </c>
      <c r="Q6143" s="24">
        <v>0</v>
      </c>
      <c r="R6143" s="27" t="s">
        <v>1578</v>
      </c>
      <c r="S6143" s="28" t="s">
        <v>1589</v>
      </c>
      <c r="T6143" s="2" t="s">
        <v>33</v>
      </c>
      <c r="U6143" s="2">
        <v>0</v>
      </c>
      <c r="V6143" s="2" t="s">
        <v>5797</v>
      </c>
      <c r="W6143" s="2" t="s">
        <v>34</v>
      </c>
      <c r="AC6143" s="2">
        <v>0</v>
      </c>
      <c r="AD6143" s="104"/>
    </row>
    <row r="6144" spans="1:33" ht="45" x14ac:dyDescent="0.25">
      <c r="A6144" s="2" t="s">
        <v>12621</v>
      </c>
      <c r="B6144" s="2" t="s">
        <v>5766</v>
      </c>
      <c r="C6144" s="2" t="s">
        <v>12622</v>
      </c>
      <c r="F6144" s="2" t="s">
        <v>12623</v>
      </c>
      <c r="G6144" s="2" t="s">
        <v>12624</v>
      </c>
      <c r="H6144" s="2" t="s">
        <v>12625</v>
      </c>
      <c r="I6144" s="2" t="s">
        <v>23954</v>
      </c>
      <c r="J6144" s="2" t="s">
        <v>28</v>
      </c>
      <c r="K6144" s="2" t="s">
        <v>98</v>
      </c>
      <c r="L6144" s="2" t="s">
        <v>349</v>
      </c>
      <c r="M6144" s="2" t="s">
        <v>350</v>
      </c>
      <c r="N6144" s="2" t="s">
        <v>3811</v>
      </c>
      <c r="O6144" s="2" t="s">
        <v>32</v>
      </c>
      <c r="P6144" s="24">
        <v>0</v>
      </c>
      <c r="Q6144" s="24">
        <v>1</v>
      </c>
      <c r="R6144" s="27" t="s">
        <v>1568</v>
      </c>
      <c r="S6144" s="28" t="s">
        <v>1589</v>
      </c>
      <c r="T6144" s="2" t="s">
        <v>33</v>
      </c>
      <c r="U6144" s="2">
        <v>0</v>
      </c>
      <c r="V6144" s="2" t="s">
        <v>30383</v>
      </c>
      <c r="W6144" s="2" t="s">
        <v>34</v>
      </c>
      <c r="X6144" s="58" t="s">
        <v>5797</v>
      </c>
      <c r="Z6144" s="2">
        <v>412000</v>
      </c>
      <c r="AB6144" s="58">
        <v>46087.396087962959</v>
      </c>
      <c r="AC6144" s="2">
        <v>0</v>
      </c>
      <c r="AD6144" s="104">
        <v>412000</v>
      </c>
      <c r="AE6144" s="2">
        <v>46087.396087962959</v>
      </c>
      <c r="AG6144" s="2">
        <v>71787</v>
      </c>
    </row>
    <row r="6145" spans="1:33" ht="45" x14ac:dyDescent="0.25">
      <c r="A6145" s="2" t="s">
        <v>12616</v>
      </c>
      <c r="B6145" s="2" t="s">
        <v>5766</v>
      </c>
      <c r="C6145" s="2" t="s">
        <v>12617</v>
      </c>
      <c r="F6145" s="2" t="s">
        <v>12618</v>
      </c>
      <c r="G6145" s="2" t="s">
        <v>12619</v>
      </c>
      <c r="H6145" s="2" t="s">
        <v>12620</v>
      </c>
      <c r="I6145" s="2" t="s">
        <v>23955</v>
      </c>
      <c r="J6145" s="2" t="s">
        <v>28</v>
      </c>
      <c r="K6145" s="2" t="s">
        <v>98</v>
      </c>
      <c r="L6145" s="2" t="s">
        <v>349</v>
      </c>
      <c r="M6145" s="2" t="s">
        <v>350</v>
      </c>
      <c r="N6145" s="2" t="s">
        <v>3811</v>
      </c>
      <c r="O6145" s="2" t="s">
        <v>32</v>
      </c>
      <c r="P6145" s="24">
        <v>0</v>
      </c>
      <c r="Q6145" s="24">
        <v>1</v>
      </c>
      <c r="R6145" s="27" t="s">
        <v>1568</v>
      </c>
      <c r="S6145" s="28" t="s">
        <v>1589</v>
      </c>
      <c r="T6145" s="2" t="s">
        <v>33</v>
      </c>
      <c r="U6145" s="2">
        <v>0</v>
      </c>
      <c r="V6145" s="2" t="s">
        <v>16051</v>
      </c>
      <c r="W6145" s="2" t="s">
        <v>34</v>
      </c>
      <c r="X6145" s="58" t="s">
        <v>5797</v>
      </c>
      <c r="Z6145" s="2">
        <v>412000</v>
      </c>
      <c r="AB6145" s="58">
        <v>46087.395937499998</v>
      </c>
      <c r="AC6145" s="2">
        <v>0</v>
      </c>
      <c r="AD6145" s="104">
        <v>412000</v>
      </c>
      <c r="AE6145" s="2">
        <v>46087.395937499998</v>
      </c>
      <c r="AG6145" s="2">
        <v>71789</v>
      </c>
    </row>
    <row r="6146" spans="1:33" ht="45" x14ac:dyDescent="0.25">
      <c r="A6146" s="2" t="s">
        <v>5819</v>
      </c>
      <c r="B6146" s="2" t="s">
        <v>5766</v>
      </c>
      <c r="C6146" s="2" t="s">
        <v>5820</v>
      </c>
      <c r="F6146" s="2" t="s">
        <v>5821</v>
      </c>
      <c r="G6146" s="2" t="s">
        <v>5822</v>
      </c>
      <c r="H6146" s="2" t="s">
        <v>5823</v>
      </c>
      <c r="I6146" s="2" t="s">
        <v>19589</v>
      </c>
      <c r="J6146" s="2" t="s">
        <v>28</v>
      </c>
      <c r="K6146" s="2" t="s">
        <v>48</v>
      </c>
      <c r="L6146" s="2" t="s">
        <v>193</v>
      </c>
      <c r="M6146" s="2" t="s">
        <v>194</v>
      </c>
      <c r="N6146" s="2" t="s">
        <v>3019</v>
      </c>
      <c r="O6146" s="2" t="s">
        <v>705</v>
      </c>
      <c r="P6146" s="24">
        <v>0</v>
      </c>
      <c r="Q6146" s="24">
        <v>0</v>
      </c>
      <c r="R6146" s="27" t="s">
        <v>1578</v>
      </c>
      <c r="S6146" s="28" t="s">
        <v>1589</v>
      </c>
      <c r="T6146" s="2" t="s">
        <v>33</v>
      </c>
      <c r="U6146" s="2">
        <v>0</v>
      </c>
      <c r="V6146" s="2" t="s">
        <v>5789</v>
      </c>
      <c r="W6146" s="2" t="s">
        <v>34</v>
      </c>
      <c r="AC6146" s="2">
        <v>0</v>
      </c>
      <c r="AD6146" s="104"/>
    </row>
    <row r="6147" spans="1:33" ht="45" x14ac:dyDescent="0.25">
      <c r="A6147" s="2" t="s">
        <v>8744</v>
      </c>
      <c r="B6147" s="2" t="s">
        <v>5766</v>
      </c>
      <c r="C6147" s="2" t="s">
        <v>8745</v>
      </c>
      <c r="F6147" s="2" t="s">
        <v>739</v>
      </c>
      <c r="G6147" s="2" t="s">
        <v>2783</v>
      </c>
      <c r="H6147" s="2" t="s">
        <v>2784</v>
      </c>
      <c r="I6147" s="2" t="s">
        <v>21902</v>
      </c>
      <c r="J6147" s="2" t="s">
        <v>28</v>
      </c>
      <c r="K6147" s="2" t="s">
        <v>51</v>
      </c>
      <c r="L6147" s="2" t="s">
        <v>417</v>
      </c>
      <c r="M6147" s="2" t="s">
        <v>418</v>
      </c>
      <c r="N6147" s="2" t="s">
        <v>2785</v>
      </c>
      <c r="O6147" s="2" t="s">
        <v>706</v>
      </c>
      <c r="P6147" s="24">
        <v>0</v>
      </c>
      <c r="Q6147" s="24">
        <v>0</v>
      </c>
      <c r="R6147" s="27" t="s">
        <v>1578</v>
      </c>
      <c r="S6147" s="28" t="s">
        <v>1583</v>
      </c>
      <c r="T6147" s="2" t="s">
        <v>130</v>
      </c>
      <c r="U6147" s="2">
        <v>0</v>
      </c>
      <c r="V6147" s="2" t="s">
        <v>5760</v>
      </c>
      <c r="W6147" s="2" t="s">
        <v>34</v>
      </c>
      <c r="AC6147" s="2">
        <v>0</v>
      </c>
      <c r="AD6147" s="104"/>
    </row>
    <row r="6148" spans="1:33" ht="60" x14ac:dyDescent="0.25">
      <c r="A6148" s="2" t="s">
        <v>11881</v>
      </c>
      <c r="B6148" s="2" t="s">
        <v>5766</v>
      </c>
      <c r="C6148" s="2" t="s">
        <v>11882</v>
      </c>
      <c r="F6148" s="2" t="s">
        <v>11495</v>
      </c>
      <c r="G6148" s="2" t="s">
        <v>11496</v>
      </c>
      <c r="H6148" s="2" t="s">
        <v>11497</v>
      </c>
      <c r="I6148" s="2" t="s">
        <v>22214</v>
      </c>
      <c r="J6148" s="2" t="s">
        <v>28</v>
      </c>
      <c r="K6148" s="2" t="s">
        <v>68</v>
      </c>
      <c r="L6148" s="2" t="s">
        <v>9952</v>
      </c>
      <c r="M6148" s="2" t="s">
        <v>9953</v>
      </c>
      <c r="N6148" s="2" t="s">
        <v>9954</v>
      </c>
      <c r="O6148" s="2" t="s">
        <v>32</v>
      </c>
      <c r="P6148" s="24">
        <v>0</v>
      </c>
      <c r="Q6148" s="24">
        <v>2</v>
      </c>
      <c r="R6148" s="27" t="s">
        <v>1568</v>
      </c>
      <c r="S6148" s="28" t="s">
        <v>1585</v>
      </c>
      <c r="T6148" s="2" t="s">
        <v>38</v>
      </c>
      <c r="U6148" s="2">
        <v>0</v>
      </c>
      <c r="V6148" s="2" t="s">
        <v>17797</v>
      </c>
      <c r="W6148" s="2" t="s">
        <v>34</v>
      </c>
      <c r="X6148" s="58" t="s">
        <v>16022</v>
      </c>
      <c r="Z6148" s="2">
        <v>2060000</v>
      </c>
      <c r="AB6148" s="58">
        <v>46097.393113425926</v>
      </c>
      <c r="AC6148" s="2">
        <v>0</v>
      </c>
      <c r="AD6148" s="104">
        <v>2060000</v>
      </c>
      <c r="AE6148" s="2">
        <v>46097.393113425926</v>
      </c>
      <c r="AG6148" s="2">
        <v>134724</v>
      </c>
    </row>
    <row r="6149" spans="1:33" ht="45" x14ac:dyDescent="0.25">
      <c r="A6149" s="2" t="s">
        <v>11493</v>
      </c>
      <c r="B6149" s="2" t="s">
        <v>5766</v>
      </c>
      <c r="C6149" s="2" t="s">
        <v>11494</v>
      </c>
      <c r="F6149" s="2" t="s">
        <v>11495</v>
      </c>
      <c r="G6149" s="2" t="s">
        <v>11496</v>
      </c>
      <c r="H6149" s="2" t="s">
        <v>11497</v>
      </c>
      <c r="I6149" s="2" t="s">
        <v>22214</v>
      </c>
      <c r="J6149" s="2" t="s">
        <v>28</v>
      </c>
      <c r="K6149" s="2" t="s">
        <v>68</v>
      </c>
      <c r="L6149" s="2" t="s">
        <v>9952</v>
      </c>
      <c r="M6149" s="2" t="s">
        <v>9953</v>
      </c>
      <c r="N6149" s="2" t="s">
        <v>9954</v>
      </c>
      <c r="O6149" s="2" t="s">
        <v>706</v>
      </c>
      <c r="P6149" s="24">
        <v>0</v>
      </c>
      <c r="Q6149" s="24">
        <v>0</v>
      </c>
      <c r="R6149" s="27" t="s">
        <v>1578</v>
      </c>
      <c r="S6149" s="28" t="s">
        <v>1589</v>
      </c>
      <c r="T6149" s="2" t="s">
        <v>33</v>
      </c>
      <c r="U6149" s="2">
        <v>0</v>
      </c>
      <c r="V6149" s="2" t="s">
        <v>5754</v>
      </c>
      <c r="W6149" s="2" t="s">
        <v>34</v>
      </c>
      <c r="AC6149" s="2">
        <v>0</v>
      </c>
      <c r="AD6149" s="104"/>
    </row>
    <row r="6150" spans="1:33" ht="45" x14ac:dyDescent="0.25">
      <c r="A6150" s="2" t="s">
        <v>12611</v>
      </c>
      <c r="B6150" s="2" t="s">
        <v>5766</v>
      </c>
      <c r="C6150" s="2" t="s">
        <v>12612</v>
      </c>
      <c r="F6150" s="2" t="s">
        <v>12613</v>
      </c>
      <c r="G6150" s="2" t="s">
        <v>12614</v>
      </c>
      <c r="H6150" s="2" t="s">
        <v>12615</v>
      </c>
      <c r="I6150" s="2" t="s">
        <v>23956</v>
      </c>
      <c r="J6150" s="2" t="s">
        <v>28</v>
      </c>
      <c r="K6150" s="2" t="s">
        <v>98</v>
      </c>
      <c r="L6150" s="2" t="s">
        <v>349</v>
      </c>
      <c r="M6150" s="2" t="s">
        <v>350</v>
      </c>
      <c r="N6150" s="2" t="s">
        <v>3811</v>
      </c>
      <c r="O6150" s="2" t="s">
        <v>32</v>
      </c>
      <c r="P6150" s="24">
        <v>0</v>
      </c>
      <c r="Q6150" s="24">
        <v>1</v>
      </c>
      <c r="R6150" s="27" t="s">
        <v>1568</v>
      </c>
      <c r="S6150" s="28" t="s">
        <v>1589</v>
      </c>
      <c r="T6150" s="2" t="s">
        <v>33</v>
      </c>
      <c r="U6150" s="2">
        <v>0</v>
      </c>
      <c r="V6150" s="2" t="s">
        <v>16054</v>
      </c>
      <c r="W6150" s="2" t="s">
        <v>34</v>
      </c>
      <c r="X6150" s="58" t="s">
        <v>5797</v>
      </c>
      <c r="Z6150" s="2">
        <v>412000</v>
      </c>
      <c r="AB6150" s="58">
        <v>46087.395810185182</v>
      </c>
      <c r="AC6150" s="2">
        <v>0</v>
      </c>
      <c r="AD6150" s="104">
        <v>412000</v>
      </c>
      <c r="AE6150" s="2">
        <v>46087.395810185182</v>
      </c>
      <c r="AG6150" s="2">
        <v>71791</v>
      </c>
    </row>
    <row r="6151" spans="1:33" ht="45" x14ac:dyDescent="0.25">
      <c r="A6151" s="2" t="s">
        <v>9907</v>
      </c>
      <c r="B6151" s="2" t="s">
        <v>5766</v>
      </c>
      <c r="C6151" s="2" t="s">
        <v>9908</v>
      </c>
      <c r="F6151" s="2" t="s">
        <v>9909</v>
      </c>
      <c r="G6151" s="2" t="s">
        <v>9910</v>
      </c>
      <c r="H6151" s="2" t="s">
        <v>9911</v>
      </c>
      <c r="I6151" s="2" t="s">
        <v>21996</v>
      </c>
      <c r="J6151" s="2" t="s">
        <v>28</v>
      </c>
      <c r="K6151" s="2" t="s">
        <v>72</v>
      </c>
      <c r="L6151" s="2" t="s">
        <v>9866</v>
      </c>
      <c r="M6151" s="2" t="s">
        <v>848</v>
      </c>
      <c r="N6151" s="2" t="s">
        <v>9867</v>
      </c>
      <c r="O6151" s="2" t="s">
        <v>705</v>
      </c>
      <c r="P6151" s="24">
        <v>0</v>
      </c>
      <c r="Q6151" s="24">
        <v>0</v>
      </c>
      <c r="R6151" s="27" t="s">
        <v>1578</v>
      </c>
      <c r="S6151" s="28" t="s">
        <v>1589</v>
      </c>
      <c r="T6151" s="2" t="s">
        <v>33</v>
      </c>
      <c r="U6151" s="2">
        <v>0</v>
      </c>
      <c r="V6151" s="2" t="s">
        <v>5766</v>
      </c>
      <c r="W6151" s="2" t="s">
        <v>34</v>
      </c>
      <c r="AC6151" s="2">
        <v>0</v>
      </c>
      <c r="AD6151" s="104"/>
    </row>
    <row r="6152" spans="1:33" ht="45" x14ac:dyDescent="0.25">
      <c r="A6152" s="2" t="s">
        <v>5779</v>
      </c>
      <c r="B6152" s="2" t="s">
        <v>5766</v>
      </c>
      <c r="C6152" s="2" t="s">
        <v>5780</v>
      </c>
      <c r="F6152" s="2" t="s">
        <v>5781</v>
      </c>
      <c r="G6152" s="2" t="s">
        <v>5782</v>
      </c>
      <c r="H6152" s="2" t="s">
        <v>5783</v>
      </c>
      <c r="I6152" s="2" t="s">
        <v>19590</v>
      </c>
      <c r="J6152" s="2" t="s">
        <v>28</v>
      </c>
      <c r="K6152" s="2" t="s">
        <v>48</v>
      </c>
      <c r="L6152" s="2" t="s">
        <v>5784</v>
      </c>
      <c r="M6152" s="2" t="s">
        <v>293</v>
      </c>
      <c r="N6152" s="2" t="s">
        <v>5785</v>
      </c>
      <c r="O6152" s="2" t="s">
        <v>705</v>
      </c>
      <c r="P6152" s="24">
        <v>0</v>
      </c>
      <c r="Q6152" s="24">
        <v>0</v>
      </c>
      <c r="R6152" s="27" t="s">
        <v>1578</v>
      </c>
      <c r="S6152" s="28" t="s">
        <v>1589</v>
      </c>
      <c r="T6152" s="2" t="s">
        <v>33</v>
      </c>
      <c r="U6152" s="2">
        <v>0</v>
      </c>
      <c r="V6152" s="2" t="s">
        <v>5766</v>
      </c>
      <c r="W6152" s="2" t="s">
        <v>34</v>
      </c>
      <c r="AC6152" s="2">
        <v>0</v>
      </c>
      <c r="AD6152" s="104"/>
    </row>
    <row r="6153" spans="1:33" ht="45" x14ac:dyDescent="0.25">
      <c r="A6153" s="2" t="s">
        <v>5859</v>
      </c>
      <c r="B6153" s="2" t="s">
        <v>5766</v>
      </c>
      <c r="C6153" s="2" t="s">
        <v>5860</v>
      </c>
      <c r="F6153" s="2" t="s">
        <v>5861</v>
      </c>
      <c r="G6153" s="2" t="s">
        <v>5862</v>
      </c>
      <c r="H6153" s="2" t="s">
        <v>5863</v>
      </c>
      <c r="I6153" s="2" t="s">
        <v>19591</v>
      </c>
      <c r="J6153" s="2" t="s">
        <v>28</v>
      </c>
      <c r="K6153" s="2" t="s">
        <v>48</v>
      </c>
      <c r="L6153" s="2" t="s">
        <v>5784</v>
      </c>
      <c r="M6153" s="2" t="s">
        <v>293</v>
      </c>
      <c r="N6153" s="2" t="s">
        <v>5785</v>
      </c>
      <c r="O6153" s="2" t="s">
        <v>705</v>
      </c>
      <c r="P6153" s="24">
        <v>0</v>
      </c>
      <c r="Q6153" s="24">
        <v>0</v>
      </c>
      <c r="R6153" s="27" t="s">
        <v>1578</v>
      </c>
      <c r="S6153" s="28" t="s">
        <v>1589</v>
      </c>
      <c r="T6153" s="2" t="s">
        <v>33</v>
      </c>
      <c r="U6153" s="2">
        <v>0</v>
      </c>
      <c r="V6153" s="2" t="s">
        <v>5766</v>
      </c>
      <c r="W6153" s="2" t="s">
        <v>34</v>
      </c>
      <c r="AC6153" s="2">
        <v>0</v>
      </c>
      <c r="AD6153" s="104"/>
    </row>
    <row r="6154" spans="1:33" ht="45" x14ac:dyDescent="0.25">
      <c r="A6154" s="2" t="s">
        <v>8274</v>
      </c>
      <c r="B6154" s="2" t="s">
        <v>5766</v>
      </c>
      <c r="C6154" s="2" t="s">
        <v>8275</v>
      </c>
      <c r="F6154" s="2" t="s">
        <v>8276</v>
      </c>
      <c r="G6154" s="2" t="s">
        <v>8277</v>
      </c>
      <c r="H6154" s="2" t="s">
        <v>8278</v>
      </c>
      <c r="I6154" s="2" t="s">
        <v>21324</v>
      </c>
      <c r="J6154" s="2" t="s">
        <v>28</v>
      </c>
      <c r="K6154" s="2" t="s">
        <v>78</v>
      </c>
      <c r="L6154" s="2" t="s">
        <v>57</v>
      </c>
      <c r="M6154" s="2" t="s">
        <v>358</v>
      </c>
      <c r="N6154" s="2" t="s">
        <v>3894</v>
      </c>
      <c r="O6154" s="2" t="s">
        <v>32</v>
      </c>
      <c r="P6154" s="24">
        <v>0</v>
      </c>
      <c r="Q6154" s="24">
        <v>1</v>
      </c>
      <c r="R6154" s="27" t="s">
        <v>1568</v>
      </c>
      <c r="S6154" s="28" t="s">
        <v>1589</v>
      </c>
      <c r="T6154" s="2" t="s">
        <v>33</v>
      </c>
      <c r="U6154" s="2">
        <v>0</v>
      </c>
      <c r="V6154" s="2" t="s">
        <v>18533</v>
      </c>
      <c r="W6154" s="2" t="s">
        <v>34</v>
      </c>
      <c r="X6154" s="58" t="s">
        <v>5754</v>
      </c>
      <c r="Z6154" s="2">
        <v>412000</v>
      </c>
      <c r="AB6154" s="58">
        <v>46091.451793981483</v>
      </c>
      <c r="AC6154" s="2">
        <v>0</v>
      </c>
      <c r="AD6154" s="104">
        <v>412000</v>
      </c>
      <c r="AE6154" s="2">
        <v>46091.451793981483</v>
      </c>
      <c r="AG6154" s="2">
        <v>103803</v>
      </c>
    </row>
    <row r="6155" spans="1:33" ht="45" x14ac:dyDescent="0.25">
      <c r="A6155" s="2" t="s">
        <v>12601</v>
      </c>
      <c r="B6155" s="2" t="s">
        <v>5766</v>
      </c>
      <c r="C6155" s="2" t="s">
        <v>12602</v>
      </c>
      <c r="F6155" s="2" t="s">
        <v>12603</v>
      </c>
      <c r="G6155" s="2" t="s">
        <v>12604</v>
      </c>
      <c r="H6155" s="2" t="s">
        <v>9770</v>
      </c>
      <c r="I6155" s="2" t="s">
        <v>23957</v>
      </c>
      <c r="J6155" s="2" t="s">
        <v>28</v>
      </c>
      <c r="K6155" s="2" t="s">
        <v>98</v>
      </c>
      <c r="L6155" s="2" t="s">
        <v>326</v>
      </c>
      <c r="M6155" s="2" t="s">
        <v>1022</v>
      </c>
      <c r="N6155" s="2" t="s">
        <v>5549</v>
      </c>
      <c r="O6155" s="2" t="s">
        <v>32</v>
      </c>
      <c r="P6155" s="24">
        <v>0</v>
      </c>
      <c r="Q6155" s="24">
        <v>2</v>
      </c>
      <c r="R6155" s="27" t="s">
        <v>1568</v>
      </c>
      <c r="S6155" s="28" t="s">
        <v>1589</v>
      </c>
      <c r="T6155" s="2" t="s">
        <v>33</v>
      </c>
      <c r="U6155" s="2">
        <v>0</v>
      </c>
      <c r="V6155" s="2" t="s">
        <v>19231</v>
      </c>
      <c r="W6155" s="2" t="s">
        <v>34</v>
      </c>
      <c r="X6155" s="58" t="s">
        <v>5760</v>
      </c>
      <c r="Z6155" s="2">
        <v>412000</v>
      </c>
      <c r="AB6155" s="58">
        <v>46085.476840277777</v>
      </c>
      <c r="AC6155" s="2">
        <v>0</v>
      </c>
      <c r="AD6155" s="104">
        <v>412000</v>
      </c>
      <c r="AE6155" s="2">
        <v>46085.476840277777</v>
      </c>
      <c r="AG6155" s="2">
        <v>69910</v>
      </c>
    </row>
    <row r="6156" spans="1:33" ht="45" x14ac:dyDescent="0.25">
      <c r="A6156" s="2" t="s">
        <v>8524</v>
      </c>
      <c r="B6156" s="2" t="s">
        <v>5766</v>
      </c>
      <c r="C6156" s="2" t="s">
        <v>8525</v>
      </c>
      <c r="F6156" s="2" t="s">
        <v>8526</v>
      </c>
      <c r="G6156" s="2" t="s">
        <v>8527</v>
      </c>
      <c r="H6156" s="2" t="s">
        <v>8528</v>
      </c>
      <c r="I6156" s="2" t="s">
        <v>21325</v>
      </c>
      <c r="J6156" s="2" t="s">
        <v>28</v>
      </c>
      <c r="K6156" s="2" t="s">
        <v>78</v>
      </c>
      <c r="L6156" s="2" t="s">
        <v>57</v>
      </c>
      <c r="M6156" s="2" t="s">
        <v>358</v>
      </c>
      <c r="N6156" s="2" t="s">
        <v>3894</v>
      </c>
      <c r="O6156" s="2" t="s">
        <v>705</v>
      </c>
      <c r="P6156" s="24">
        <v>0</v>
      </c>
      <c r="Q6156" s="24">
        <v>0</v>
      </c>
      <c r="R6156" s="27" t="s">
        <v>1578</v>
      </c>
      <c r="S6156" s="28" t="s">
        <v>1589</v>
      </c>
      <c r="T6156" s="2" t="s">
        <v>33</v>
      </c>
      <c r="U6156" s="2">
        <v>0</v>
      </c>
      <c r="V6156" s="2" t="s">
        <v>5797</v>
      </c>
      <c r="W6156" s="2" t="s">
        <v>34</v>
      </c>
      <c r="AC6156" s="2">
        <v>0</v>
      </c>
      <c r="AD6156" s="104"/>
    </row>
    <row r="6157" spans="1:33" ht="45" x14ac:dyDescent="0.25">
      <c r="A6157" s="2" t="s">
        <v>8244</v>
      </c>
      <c r="B6157" s="2" t="s">
        <v>5766</v>
      </c>
      <c r="C6157" s="2" t="s">
        <v>8245</v>
      </c>
      <c r="F6157" s="2" t="s">
        <v>8246</v>
      </c>
      <c r="G6157" s="2" t="s">
        <v>8247</v>
      </c>
      <c r="H6157" s="2" t="s">
        <v>8248</v>
      </c>
      <c r="I6157" s="2" t="s">
        <v>21326</v>
      </c>
      <c r="J6157" s="2" t="s">
        <v>28</v>
      </c>
      <c r="K6157" s="2" t="s">
        <v>78</v>
      </c>
      <c r="L6157" s="2" t="s">
        <v>57</v>
      </c>
      <c r="M6157" s="2" t="s">
        <v>358</v>
      </c>
      <c r="N6157" s="2" t="s">
        <v>3894</v>
      </c>
      <c r="O6157" s="2" t="s">
        <v>32</v>
      </c>
      <c r="P6157" s="24">
        <v>0</v>
      </c>
      <c r="Q6157" s="24">
        <v>1</v>
      </c>
      <c r="R6157" s="27" t="s">
        <v>1568</v>
      </c>
      <c r="S6157" s="28" t="s">
        <v>1589</v>
      </c>
      <c r="T6157" s="2" t="s">
        <v>33</v>
      </c>
      <c r="U6157" s="2">
        <v>0</v>
      </c>
      <c r="V6157" s="2" t="s">
        <v>18533</v>
      </c>
      <c r="W6157" s="2" t="s">
        <v>34</v>
      </c>
      <c r="X6157" s="58" t="s">
        <v>5754</v>
      </c>
      <c r="Z6157" s="2">
        <v>412000</v>
      </c>
      <c r="AB6157" s="58">
        <v>46091.439201388886</v>
      </c>
      <c r="AC6157" s="2">
        <v>0</v>
      </c>
      <c r="AD6157" s="104">
        <v>412000</v>
      </c>
      <c r="AE6157" s="2">
        <v>46091.439201388886</v>
      </c>
      <c r="AG6157" s="2">
        <v>103804</v>
      </c>
    </row>
    <row r="6158" spans="1:33" ht="60" x14ac:dyDescent="0.25">
      <c r="A6158" s="2" t="s">
        <v>8342</v>
      </c>
      <c r="B6158" s="2" t="s">
        <v>5766</v>
      </c>
      <c r="C6158" s="2" t="s">
        <v>8343</v>
      </c>
      <c r="F6158" s="2" t="s">
        <v>8344</v>
      </c>
      <c r="G6158" s="2" t="s">
        <v>8345</v>
      </c>
      <c r="H6158" s="2" t="s">
        <v>8346</v>
      </c>
      <c r="I6158" s="2" t="s">
        <v>21327</v>
      </c>
      <c r="J6158" s="2" t="s">
        <v>28</v>
      </c>
      <c r="K6158" s="2" t="s">
        <v>78</v>
      </c>
      <c r="L6158" s="2" t="s">
        <v>57</v>
      </c>
      <c r="M6158" s="2" t="s">
        <v>358</v>
      </c>
      <c r="N6158" s="2" t="s">
        <v>3894</v>
      </c>
      <c r="O6158" s="2" t="s">
        <v>32</v>
      </c>
      <c r="P6158" s="24">
        <v>0</v>
      </c>
      <c r="Q6158" s="24">
        <v>1</v>
      </c>
      <c r="R6158" s="27" t="s">
        <v>1568</v>
      </c>
      <c r="S6158" s="28" t="s">
        <v>1589</v>
      </c>
      <c r="T6158" s="2" t="s">
        <v>33</v>
      </c>
      <c r="U6158" s="2">
        <v>0</v>
      </c>
      <c r="V6158" s="2" t="s">
        <v>18001</v>
      </c>
      <c r="W6158" s="2" t="s">
        <v>34</v>
      </c>
      <c r="X6158" s="58" t="s">
        <v>5754</v>
      </c>
      <c r="Z6158" s="2">
        <v>412000</v>
      </c>
      <c r="AB6158" s="58">
        <v>46091.446388888886</v>
      </c>
      <c r="AC6158" s="2">
        <v>0</v>
      </c>
      <c r="AD6158" s="104">
        <v>412000</v>
      </c>
      <c r="AE6158" s="2">
        <v>46091.446388888886</v>
      </c>
      <c r="AG6158" s="2">
        <v>103805</v>
      </c>
    </row>
    <row r="6159" spans="1:33" ht="45" x14ac:dyDescent="0.25">
      <c r="A6159" s="2" t="s">
        <v>6437</v>
      </c>
      <c r="B6159" s="2" t="s">
        <v>5766</v>
      </c>
      <c r="C6159" s="2" t="s">
        <v>6438</v>
      </c>
      <c r="F6159" s="2" t="s">
        <v>6439</v>
      </c>
      <c r="G6159" s="2" t="s">
        <v>6440</v>
      </c>
      <c r="H6159" s="2" t="s">
        <v>6441</v>
      </c>
      <c r="I6159" s="2" t="s">
        <v>20201</v>
      </c>
      <c r="J6159" s="2" t="s">
        <v>28</v>
      </c>
      <c r="K6159" s="2" t="s">
        <v>173</v>
      </c>
      <c r="L6159" s="2" t="s">
        <v>110</v>
      </c>
      <c r="M6159" s="2" t="s">
        <v>410</v>
      </c>
      <c r="N6159" s="2" t="s">
        <v>3331</v>
      </c>
      <c r="O6159" s="2" t="s">
        <v>705</v>
      </c>
      <c r="P6159" s="24">
        <v>0</v>
      </c>
      <c r="Q6159" s="24">
        <v>0</v>
      </c>
      <c r="R6159" s="27" t="s">
        <v>1578</v>
      </c>
      <c r="S6159" s="28" t="s">
        <v>1589</v>
      </c>
      <c r="T6159" s="2" t="s">
        <v>33</v>
      </c>
      <c r="U6159" s="2">
        <v>0</v>
      </c>
      <c r="V6159" s="2" t="s">
        <v>5760</v>
      </c>
      <c r="W6159" s="2" t="s">
        <v>34</v>
      </c>
      <c r="AC6159" s="2">
        <v>0</v>
      </c>
      <c r="AD6159" s="104"/>
    </row>
    <row r="6160" spans="1:33" ht="45" x14ac:dyDescent="0.25">
      <c r="A6160" s="2" t="s">
        <v>7422</v>
      </c>
      <c r="B6160" s="2" t="s">
        <v>5766</v>
      </c>
      <c r="C6160" s="2" t="s">
        <v>7423</v>
      </c>
      <c r="F6160" s="2" t="s">
        <v>7424</v>
      </c>
      <c r="G6160" s="2" t="s">
        <v>7425</v>
      </c>
      <c r="H6160" s="2" t="s">
        <v>7426</v>
      </c>
      <c r="I6160" s="2" t="s">
        <v>20596</v>
      </c>
      <c r="J6160" s="2" t="s">
        <v>28</v>
      </c>
      <c r="K6160" s="2" t="s">
        <v>29</v>
      </c>
      <c r="L6160" s="2" t="s">
        <v>1537</v>
      </c>
      <c r="M6160" s="2" t="s">
        <v>1538</v>
      </c>
      <c r="N6160" s="2" t="s">
        <v>3452</v>
      </c>
      <c r="O6160" s="2" t="s">
        <v>705</v>
      </c>
      <c r="P6160" s="24">
        <v>0</v>
      </c>
      <c r="Q6160" s="24">
        <v>0</v>
      </c>
      <c r="R6160" s="27" t="s">
        <v>1578</v>
      </c>
      <c r="S6160" s="28" t="s">
        <v>1589</v>
      </c>
      <c r="T6160" s="2" t="s">
        <v>33</v>
      </c>
      <c r="U6160" s="2">
        <v>0</v>
      </c>
      <c r="V6160" s="2" t="s">
        <v>5760</v>
      </c>
      <c r="W6160" s="2" t="s">
        <v>34</v>
      </c>
      <c r="AC6160" s="2">
        <v>0</v>
      </c>
      <c r="AD6160" s="104"/>
    </row>
    <row r="6161" spans="1:33" ht="45" x14ac:dyDescent="0.25">
      <c r="A6161" s="2" t="s">
        <v>7484</v>
      </c>
      <c r="B6161" s="2" t="s">
        <v>5766</v>
      </c>
      <c r="C6161" s="2" t="s">
        <v>7485</v>
      </c>
      <c r="F6161" s="2" t="s">
        <v>7214</v>
      </c>
      <c r="G6161" s="2" t="s">
        <v>7215</v>
      </c>
      <c r="H6161" s="2" t="s">
        <v>7216</v>
      </c>
      <c r="I6161" s="2" t="s">
        <v>20722</v>
      </c>
      <c r="J6161" s="2" t="s">
        <v>28</v>
      </c>
      <c r="K6161" s="2" t="s">
        <v>29</v>
      </c>
      <c r="L6161" s="2" t="s">
        <v>6969</v>
      </c>
      <c r="M6161" s="2" t="s">
        <v>319</v>
      </c>
      <c r="N6161" s="2" t="s">
        <v>6970</v>
      </c>
      <c r="O6161" s="2" t="s">
        <v>705</v>
      </c>
      <c r="P6161" s="24">
        <v>0</v>
      </c>
      <c r="Q6161" s="24">
        <v>0</v>
      </c>
      <c r="R6161" s="27" t="s">
        <v>1578</v>
      </c>
      <c r="S6161" s="28" t="s">
        <v>1589</v>
      </c>
      <c r="T6161" s="2" t="s">
        <v>33</v>
      </c>
      <c r="U6161" s="2">
        <v>0</v>
      </c>
      <c r="V6161" s="2" t="s">
        <v>5766</v>
      </c>
      <c r="W6161" s="2" t="s">
        <v>34</v>
      </c>
      <c r="AC6161" s="2">
        <v>0</v>
      </c>
      <c r="AD6161" s="104"/>
    </row>
    <row r="6162" spans="1:33" ht="45" x14ac:dyDescent="0.25">
      <c r="A6162" s="2" t="s">
        <v>7611</v>
      </c>
      <c r="B6162" s="2" t="s">
        <v>5766</v>
      </c>
      <c r="C6162" s="2" t="s">
        <v>7612</v>
      </c>
      <c r="F6162" s="2" t="s">
        <v>7613</v>
      </c>
      <c r="G6162" s="2" t="s">
        <v>7614</v>
      </c>
      <c r="H6162" s="2" t="s">
        <v>7615</v>
      </c>
      <c r="I6162" s="2" t="s">
        <v>20723</v>
      </c>
      <c r="J6162" s="2" t="s">
        <v>28</v>
      </c>
      <c r="K6162" s="2" t="s">
        <v>29</v>
      </c>
      <c r="L6162" s="2" t="s">
        <v>1537</v>
      </c>
      <c r="M6162" s="2" t="s">
        <v>1538</v>
      </c>
      <c r="N6162" s="2" t="s">
        <v>3452</v>
      </c>
      <c r="O6162" s="2" t="s">
        <v>705</v>
      </c>
      <c r="P6162" s="24">
        <v>0</v>
      </c>
      <c r="Q6162" s="24">
        <v>0</v>
      </c>
      <c r="R6162" s="27" t="s">
        <v>1578</v>
      </c>
      <c r="S6162" s="28" t="s">
        <v>1589</v>
      </c>
      <c r="T6162" s="2" t="s">
        <v>33</v>
      </c>
      <c r="U6162" s="2">
        <v>0</v>
      </c>
      <c r="V6162" s="2" t="s">
        <v>12666</v>
      </c>
      <c r="W6162" s="2" t="s">
        <v>34</v>
      </c>
      <c r="AC6162" s="2">
        <v>0</v>
      </c>
      <c r="AD6162" s="104"/>
    </row>
    <row r="6163" spans="1:33" ht="45" x14ac:dyDescent="0.25">
      <c r="A6163" s="2" t="s">
        <v>7604</v>
      </c>
      <c r="B6163" s="2" t="s">
        <v>5766</v>
      </c>
      <c r="C6163" s="2" t="s">
        <v>7605</v>
      </c>
      <c r="F6163" s="2" t="s">
        <v>7606</v>
      </c>
      <c r="G6163" s="2" t="s">
        <v>7607</v>
      </c>
      <c r="H6163" s="2" t="s">
        <v>7608</v>
      </c>
      <c r="I6163" s="2" t="s">
        <v>20724</v>
      </c>
      <c r="J6163" s="2" t="s">
        <v>28</v>
      </c>
      <c r="K6163" s="2" t="s">
        <v>29</v>
      </c>
      <c r="L6163" s="2" t="s">
        <v>1537</v>
      </c>
      <c r="M6163" s="2" t="s">
        <v>1538</v>
      </c>
      <c r="N6163" s="2" t="s">
        <v>3452</v>
      </c>
      <c r="O6163" s="2" t="s">
        <v>705</v>
      </c>
      <c r="P6163" s="24">
        <v>0</v>
      </c>
      <c r="Q6163" s="24">
        <v>0</v>
      </c>
      <c r="R6163" s="27" t="s">
        <v>1578</v>
      </c>
      <c r="S6163" s="28" t="s">
        <v>1589</v>
      </c>
      <c r="T6163" s="2" t="s">
        <v>33</v>
      </c>
      <c r="U6163" s="2">
        <v>0</v>
      </c>
      <c r="V6163" s="2" t="s">
        <v>12666</v>
      </c>
      <c r="W6163" s="2" t="s">
        <v>34</v>
      </c>
      <c r="AC6163" s="2">
        <v>0</v>
      </c>
      <c r="AD6163" s="104"/>
    </row>
    <row r="6164" spans="1:33" ht="45" x14ac:dyDescent="0.25">
      <c r="A6164" s="2" t="s">
        <v>7217</v>
      </c>
      <c r="B6164" s="2" t="s">
        <v>5766</v>
      </c>
      <c r="C6164" s="2" t="s">
        <v>7218</v>
      </c>
      <c r="F6164" s="2" t="s">
        <v>7219</v>
      </c>
      <c r="G6164" s="2" t="s">
        <v>7220</v>
      </c>
      <c r="H6164" s="2" t="s">
        <v>7221</v>
      </c>
      <c r="I6164" s="2" t="s">
        <v>20725</v>
      </c>
      <c r="J6164" s="2" t="s">
        <v>28</v>
      </c>
      <c r="K6164" s="2" t="s">
        <v>29</v>
      </c>
      <c r="L6164" s="2" t="s">
        <v>6969</v>
      </c>
      <c r="M6164" s="2" t="s">
        <v>319</v>
      </c>
      <c r="N6164" s="2" t="s">
        <v>6970</v>
      </c>
      <c r="O6164" s="2" t="s">
        <v>32</v>
      </c>
      <c r="P6164" s="24">
        <v>0</v>
      </c>
      <c r="Q6164" s="24">
        <v>1</v>
      </c>
      <c r="R6164" s="27" t="s">
        <v>1568</v>
      </c>
      <c r="S6164" s="28" t="s">
        <v>1589</v>
      </c>
      <c r="T6164" s="2" t="s">
        <v>33</v>
      </c>
      <c r="U6164" s="2">
        <v>0</v>
      </c>
      <c r="V6164" s="2" t="s">
        <v>32960</v>
      </c>
      <c r="W6164" s="2" t="s">
        <v>34</v>
      </c>
      <c r="X6164" s="58" t="s">
        <v>12659</v>
      </c>
      <c r="Z6164" s="2">
        <v>412000</v>
      </c>
      <c r="AB6164" s="58">
        <v>46090.600162037037</v>
      </c>
      <c r="AC6164" s="2">
        <v>0</v>
      </c>
      <c r="AD6164" s="104">
        <v>412000</v>
      </c>
      <c r="AE6164" s="2">
        <v>46090.600162037037</v>
      </c>
      <c r="AG6164" s="2">
        <v>86786</v>
      </c>
    </row>
    <row r="6165" spans="1:33" ht="60" x14ac:dyDescent="0.25">
      <c r="A6165" s="2" t="s">
        <v>7134</v>
      </c>
      <c r="B6165" s="2" t="s">
        <v>5766</v>
      </c>
      <c r="C6165" s="2" t="s">
        <v>7135</v>
      </c>
      <c r="F6165" s="2" t="s">
        <v>7136</v>
      </c>
      <c r="G6165" s="2" t="s">
        <v>7137</v>
      </c>
      <c r="H6165" s="2" t="s">
        <v>7138</v>
      </c>
      <c r="I6165" s="2" t="s">
        <v>20726</v>
      </c>
      <c r="J6165" s="2" t="s">
        <v>28</v>
      </c>
      <c r="K6165" s="2" t="s">
        <v>29</v>
      </c>
      <c r="L6165" s="2" t="s">
        <v>225</v>
      </c>
      <c r="M6165" s="2" t="s">
        <v>226</v>
      </c>
      <c r="N6165" s="2" t="s">
        <v>4608</v>
      </c>
      <c r="O6165" s="2" t="s">
        <v>32</v>
      </c>
      <c r="P6165" s="24">
        <v>0</v>
      </c>
      <c r="Q6165" s="24">
        <v>1</v>
      </c>
      <c r="R6165" s="27" t="s">
        <v>1568</v>
      </c>
      <c r="S6165" s="28" t="s">
        <v>1589</v>
      </c>
      <c r="T6165" s="2" t="s">
        <v>33</v>
      </c>
      <c r="U6165" s="2">
        <v>0</v>
      </c>
      <c r="V6165" s="2" t="s">
        <v>18001</v>
      </c>
      <c r="W6165" s="2" t="s">
        <v>34</v>
      </c>
      <c r="X6165" s="58" t="s">
        <v>5760</v>
      </c>
      <c r="Z6165" s="2">
        <v>412000</v>
      </c>
      <c r="AB6165" s="58">
        <v>46085.558159722219</v>
      </c>
      <c r="AC6165" s="2">
        <v>0</v>
      </c>
      <c r="AD6165" s="104">
        <v>412000</v>
      </c>
      <c r="AE6165" s="2">
        <v>46085.558159722219</v>
      </c>
      <c r="AG6165" s="2">
        <v>70840</v>
      </c>
    </row>
    <row r="6166" spans="1:33" ht="60" x14ac:dyDescent="0.25">
      <c r="A6166" s="2" t="s">
        <v>7145</v>
      </c>
      <c r="B6166" s="2" t="s">
        <v>5766</v>
      </c>
      <c r="C6166" s="2" t="s">
        <v>7146</v>
      </c>
      <c r="F6166" s="2" t="s">
        <v>912</v>
      </c>
      <c r="G6166" s="2" t="s">
        <v>4613</v>
      </c>
      <c r="H6166" s="2" t="s">
        <v>4032</v>
      </c>
      <c r="I6166" s="2" t="s">
        <v>20727</v>
      </c>
      <c r="J6166" s="2" t="s">
        <v>28</v>
      </c>
      <c r="K6166" s="2" t="s">
        <v>29</v>
      </c>
      <c r="L6166" s="2" t="s">
        <v>225</v>
      </c>
      <c r="M6166" s="2" t="s">
        <v>226</v>
      </c>
      <c r="N6166" s="2" t="s">
        <v>4608</v>
      </c>
      <c r="O6166" s="2" t="s">
        <v>32</v>
      </c>
      <c r="P6166" s="24">
        <v>0</v>
      </c>
      <c r="Q6166" s="24">
        <v>1</v>
      </c>
      <c r="R6166" s="27" t="s">
        <v>1568</v>
      </c>
      <c r="S6166" s="28" t="s">
        <v>1589</v>
      </c>
      <c r="T6166" s="2" t="s">
        <v>33</v>
      </c>
      <c r="U6166" s="2">
        <v>0</v>
      </c>
      <c r="V6166" s="2" t="s">
        <v>16059</v>
      </c>
      <c r="W6166" s="2" t="s">
        <v>34</v>
      </c>
      <c r="X6166" s="58" t="s">
        <v>5760</v>
      </c>
      <c r="Z6166" s="2">
        <v>412000</v>
      </c>
      <c r="AB6166" s="58">
        <v>46085.602569444447</v>
      </c>
      <c r="AC6166" s="2">
        <v>0</v>
      </c>
      <c r="AD6166" s="104">
        <v>412000</v>
      </c>
      <c r="AE6166" s="2">
        <v>46085.602569444447</v>
      </c>
      <c r="AG6166" s="2">
        <v>71741</v>
      </c>
    </row>
    <row r="6167" spans="1:33" ht="45" x14ac:dyDescent="0.25">
      <c r="A6167" s="2" t="s">
        <v>12487</v>
      </c>
      <c r="B6167" s="2" t="s">
        <v>5766</v>
      </c>
      <c r="C6167" s="2" t="s">
        <v>12488</v>
      </c>
      <c r="F6167" s="2" t="s">
        <v>12489</v>
      </c>
      <c r="G6167" s="2" t="s">
        <v>12490</v>
      </c>
      <c r="H6167" s="2" t="s">
        <v>12491</v>
      </c>
      <c r="I6167" s="2" t="s">
        <v>23621</v>
      </c>
      <c r="J6167" s="2" t="s">
        <v>28</v>
      </c>
      <c r="K6167" s="2" t="s">
        <v>43</v>
      </c>
      <c r="L6167" s="2" t="s">
        <v>298</v>
      </c>
      <c r="M6167" s="2" t="s">
        <v>299</v>
      </c>
      <c r="N6167" s="2" t="s">
        <v>4752</v>
      </c>
      <c r="O6167" s="2" t="s">
        <v>32</v>
      </c>
      <c r="P6167" s="24">
        <v>0</v>
      </c>
      <c r="Q6167" s="24">
        <v>1</v>
      </c>
      <c r="R6167" s="27" t="s">
        <v>1568</v>
      </c>
      <c r="S6167" s="28" t="s">
        <v>1589</v>
      </c>
      <c r="T6167" s="2" t="s">
        <v>33</v>
      </c>
      <c r="U6167" s="2">
        <v>0</v>
      </c>
      <c r="V6167" s="2" t="s">
        <v>17683</v>
      </c>
      <c r="W6167" s="2" t="s">
        <v>34</v>
      </c>
      <c r="X6167" s="58" t="s">
        <v>12666</v>
      </c>
      <c r="Z6167" s="2">
        <v>412000</v>
      </c>
      <c r="AB6167" s="58">
        <v>46092.708356481482</v>
      </c>
      <c r="AC6167" s="2">
        <v>0</v>
      </c>
      <c r="AD6167" s="104">
        <v>412000</v>
      </c>
      <c r="AE6167" s="2">
        <v>46092.708356481482</v>
      </c>
      <c r="AG6167" s="2">
        <v>109548</v>
      </c>
    </row>
    <row r="6168" spans="1:33" ht="45" x14ac:dyDescent="0.25">
      <c r="A6168" s="2" t="s">
        <v>7400</v>
      </c>
      <c r="B6168" s="2" t="s">
        <v>5766</v>
      </c>
      <c r="C6168" s="2" t="s">
        <v>7401</v>
      </c>
      <c r="F6168" s="2" t="s">
        <v>7402</v>
      </c>
      <c r="G6168" s="2" t="s">
        <v>7403</v>
      </c>
      <c r="H6168" s="2" t="s">
        <v>7404</v>
      </c>
      <c r="I6168" s="2" t="s">
        <v>20728</v>
      </c>
      <c r="J6168" s="2" t="s">
        <v>28</v>
      </c>
      <c r="K6168" s="2" t="s">
        <v>29</v>
      </c>
      <c r="L6168" s="2" t="s">
        <v>1537</v>
      </c>
      <c r="M6168" s="2" t="s">
        <v>1538</v>
      </c>
      <c r="N6168" s="2" t="s">
        <v>3452</v>
      </c>
      <c r="O6168" s="2" t="s">
        <v>705</v>
      </c>
      <c r="P6168" s="24">
        <v>0</v>
      </c>
      <c r="Q6168" s="24">
        <v>0</v>
      </c>
      <c r="R6168" s="27" t="s">
        <v>1578</v>
      </c>
      <c r="S6168" s="28" t="s">
        <v>1589</v>
      </c>
      <c r="T6168" s="2" t="s">
        <v>33</v>
      </c>
      <c r="U6168" s="2">
        <v>0</v>
      </c>
      <c r="V6168" s="2" t="s">
        <v>12666</v>
      </c>
      <c r="W6168" s="2" t="s">
        <v>34</v>
      </c>
      <c r="AC6168" s="2">
        <v>0</v>
      </c>
      <c r="AD6168" s="104"/>
    </row>
    <row r="6169" spans="1:33" ht="45" x14ac:dyDescent="0.25">
      <c r="A6169" s="2" t="s">
        <v>7644</v>
      </c>
      <c r="B6169" s="2" t="s">
        <v>5766</v>
      </c>
      <c r="C6169" s="2" t="s">
        <v>7645</v>
      </c>
      <c r="F6169" s="2" t="s">
        <v>7646</v>
      </c>
      <c r="G6169" s="2" t="s">
        <v>7647</v>
      </c>
      <c r="H6169" s="2" t="s">
        <v>7648</v>
      </c>
      <c r="I6169" s="2" t="s">
        <v>20729</v>
      </c>
      <c r="J6169" s="2" t="s">
        <v>28</v>
      </c>
      <c r="K6169" s="2" t="s">
        <v>29</v>
      </c>
      <c r="L6169" s="2" t="s">
        <v>285</v>
      </c>
      <c r="M6169" s="2" t="s">
        <v>286</v>
      </c>
      <c r="N6169" s="2" t="s">
        <v>2805</v>
      </c>
      <c r="O6169" s="2" t="s">
        <v>705</v>
      </c>
      <c r="P6169" s="24">
        <v>0</v>
      </c>
      <c r="Q6169" s="24">
        <v>0</v>
      </c>
      <c r="R6169" s="27" t="s">
        <v>1578</v>
      </c>
      <c r="S6169" s="28" t="s">
        <v>1589</v>
      </c>
      <c r="T6169" s="2" t="s">
        <v>33</v>
      </c>
      <c r="U6169" s="2">
        <v>0</v>
      </c>
      <c r="V6169" s="2" t="s">
        <v>5754</v>
      </c>
      <c r="W6169" s="2" t="s">
        <v>34</v>
      </c>
      <c r="AC6169" s="2">
        <v>0</v>
      </c>
      <c r="AD6169" s="104"/>
    </row>
    <row r="6170" spans="1:33" ht="45" x14ac:dyDescent="0.25">
      <c r="A6170" s="2" t="s">
        <v>7008</v>
      </c>
      <c r="B6170" s="2" t="s">
        <v>5766</v>
      </c>
      <c r="C6170" s="2" t="s">
        <v>7009</v>
      </c>
      <c r="F6170" s="2" t="s">
        <v>7010</v>
      </c>
      <c r="G6170" s="2" t="s">
        <v>7011</v>
      </c>
      <c r="H6170" s="2" t="s">
        <v>7012</v>
      </c>
      <c r="I6170" s="2" t="s">
        <v>20730</v>
      </c>
      <c r="J6170" s="2" t="s">
        <v>28</v>
      </c>
      <c r="K6170" s="2" t="s">
        <v>29</v>
      </c>
      <c r="L6170" s="2" t="s">
        <v>41</v>
      </c>
      <c r="M6170" s="2" t="s">
        <v>42</v>
      </c>
      <c r="N6170" s="2" t="s">
        <v>6935</v>
      </c>
      <c r="O6170" s="2" t="s">
        <v>37</v>
      </c>
      <c r="P6170" s="24">
        <v>0</v>
      </c>
      <c r="Q6170" s="24">
        <v>0</v>
      </c>
      <c r="R6170" s="27" t="s">
        <v>1578</v>
      </c>
      <c r="S6170" s="28" t="s">
        <v>1589</v>
      </c>
      <c r="T6170" s="2" t="s">
        <v>33</v>
      </c>
      <c r="U6170" s="2">
        <v>0</v>
      </c>
      <c r="V6170" s="2" t="s">
        <v>24582</v>
      </c>
      <c r="W6170" s="2" t="s">
        <v>34</v>
      </c>
      <c r="X6170" s="58" t="s">
        <v>5760</v>
      </c>
      <c r="Z6170" s="2">
        <v>412000</v>
      </c>
      <c r="AB6170" s="58">
        <v>46085.472569444442</v>
      </c>
      <c r="AC6170" s="2">
        <v>0</v>
      </c>
      <c r="AD6170" s="104">
        <v>412000</v>
      </c>
      <c r="AE6170" s="2">
        <v>46085.472569444442</v>
      </c>
      <c r="AG6170" s="2">
        <v>69291</v>
      </c>
    </row>
    <row r="6171" spans="1:33" ht="60" x14ac:dyDescent="0.25">
      <c r="A6171" s="2" t="s">
        <v>7681</v>
      </c>
      <c r="B6171" s="2" t="s">
        <v>5766</v>
      </c>
      <c r="C6171" s="2" t="s">
        <v>7682</v>
      </c>
      <c r="F6171" s="2" t="s">
        <v>7000</v>
      </c>
      <c r="G6171" s="2" t="s">
        <v>7001</v>
      </c>
      <c r="H6171" s="2" t="s">
        <v>7002</v>
      </c>
      <c r="I6171" s="2" t="s">
        <v>20732</v>
      </c>
      <c r="J6171" s="2" t="s">
        <v>28</v>
      </c>
      <c r="K6171" s="2" t="s">
        <v>29</v>
      </c>
      <c r="L6171" s="2" t="s">
        <v>213</v>
      </c>
      <c r="M6171" s="2" t="s">
        <v>214</v>
      </c>
      <c r="N6171" s="2" t="s">
        <v>3625</v>
      </c>
      <c r="O6171" s="2" t="s">
        <v>32</v>
      </c>
      <c r="P6171" s="24">
        <v>0</v>
      </c>
      <c r="Q6171" s="24">
        <v>1</v>
      </c>
      <c r="R6171" s="27" t="s">
        <v>1568</v>
      </c>
      <c r="S6171" s="28" t="s">
        <v>1585</v>
      </c>
      <c r="T6171" s="2" t="s">
        <v>38</v>
      </c>
      <c r="U6171" s="2">
        <v>0</v>
      </c>
      <c r="V6171" s="2" t="s">
        <v>16062</v>
      </c>
      <c r="W6171" s="2" t="s">
        <v>34</v>
      </c>
      <c r="X6171" s="58" t="s">
        <v>5760</v>
      </c>
      <c r="Z6171" s="2">
        <v>2060000</v>
      </c>
      <c r="AB6171" s="58">
        <v>46085.603148148148</v>
      </c>
      <c r="AC6171" s="2">
        <v>0</v>
      </c>
      <c r="AD6171" s="104">
        <v>2060000</v>
      </c>
      <c r="AE6171" s="2">
        <v>46085.603148148148</v>
      </c>
      <c r="AG6171" s="2">
        <v>70315</v>
      </c>
    </row>
    <row r="6172" spans="1:33" ht="45" x14ac:dyDescent="0.25">
      <c r="A6172" s="2" t="s">
        <v>7884</v>
      </c>
      <c r="B6172" s="2" t="s">
        <v>5766</v>
      </c>
      <c r="C6172" s="2" t="s">
        <v>7885</v>
      </c>
      <c r="F6172" s="2" t="s">
        <v>2204</v>
      </c>
      <c r="G6172" s="2" t="s">
        <v>4529</v>
      </c>
      <c r="H6172" s="2" t="s">
        <v>4530</v>
      </c>
      <c r="I6172" s="2" t="s">
        <v>21328</v>
      </c>
      <c r="J6172" s="2" t="s">
        <v>28</v>
      </c>
      <c r="K6172" s="2" t="s">
        <v>78</v>
      </c>
      <c r="L6172" s="2" t="s">
        <v>1619</v>
      </c>
      <c r="M6172" s="2" t="s">
        <v>1618</v>
      </c>
      <c r="N6172" s="2" t="s">
        <v>4526</v>
      </c>
      <c r="O6172" s="2" t="s">
        <v>37</v>
      </c>
      <c r="P6172" s="24">
        <v>0</v>
      </c>
      <c r="Q6172" s="24">
        <v>0</v>
      </c>
      <c r="R6172" s="27" t="s">
        <v>1578</v>
      </c>
      <c r="S6172" s="28" t="s">
        <v>1589</v>
      </c>
      <c r="T6172" s="2" t="s">
        <v>33</v>
      </c>
      <c r="U6172" s="2">
        <v>0</v>
      </c>
      <c r="V6172" s="2" t="s">
        <v>24582</v>
      </c>
      <c r="W6172" s="2" t="s">
        <v>34</v>
      </c>
      <c r="X6172" s="58" t="s">
        <v>5760</v>
      </c>
      <c r="Z6172" s="2">
        <v>412000</v>
      </c>
      <c r="AB6172" s="58">
        <v>46085.614560185182</v>
      </c>
      <c r="AC6172" s="2">
        <v>0</v>
      </c>
      <c r="AD6172" s="104">
        <v>412000</v>
      </c>
      <c r="AE6172" s="2">
        <v>46085.614560185182</v>
      </c>
      <c r="AG6172" s="2">
        <v>71761</v>
      </c>
    </row>
    <row r="6173" spans="1:33" ht="60" x14ac:dyDescent="0.25">
      <c r="A6173" s="2" t="s">
        <v>7112</v>
      </c>
      <c r="B6173" s="2" t="s">
        <v>5766</v>
      </c>
      <c r="C6173" s="2" t="s">
        <v>7113</v>
      </c>
      <c r="F6173" s="2" t="s">
        <v>7114</v>
      </c>
      <c r="G6173" s="2" t="s">
        <v>7115</v>
      </c>
      <c r="H6173" s="2" t="s">
        <v>7116</v>
      </c>
      <c r="I6173" s="2" t="s">
        <v>20731</v>
      </c>
      <c r="J6173" s="2" t="s">
        <v>28</v>
      </c>
      <c r="K6173" s="2" t="s">
        <v>29</v>
      </c>
      <c r="L6173" s="2" t="s">
        <v>225</v>
      </c>
      <c r="M6173" s="2" t="s">
        <v>226</v>
      </c>
      <c r="N6173" s="2" t="s">
        <v>4608</v>
      </c>
      <c r="O6173" s="2" t="s">
        <v>32</v>
      </c>
      <c r="P6173" s="24">
        <v>0</v>
      </c>
      <c r="Q6173" s="24">
        <v>2</v>
      </c>
      <c r="R6173" s="27" t="s">
        <v>1568</v>
      </c>
      <c r="S6173" s="28" t="s">
        <v>1589</v>
      </c>
      <c r="T6173" s="2" t="s">
        <v>33</v>
      </c>
      <c r="U6173" s="2">
        <v>0</v>
      </c>
      <c r="V6173" s="2" t="s">
        <v>16022</v>
      </c>
      <c r="W6173" s="2" t="s">
        <v>34</v>
      </c>
      <c r="X6173" s="58" t="s">
        <v>5760</v>
      </c>
      <c r="Z6173" s="2">
        <v>412000</v>
      </c>
      <c r="AB6173" s="58">
        <v>46085.607569444444</v>
      </c>
      <c r="AC6173" s="2">
        <v>0</v>
      </c>
      <c r="AD6173" s="104">
        <v>412000</v>
      </c>
      <c r="AE6173" s="2">
        <v>46085.607569444444</v>
      </c>
      <c r="AG6173" s="2">
        <v>71744</v>
      </c>
    </row>
    <row r="6174" spans="1:33" ht="45" x14ac:dyDescent="0.25">
      <c r="A6174" s="2" t="s">
        <v>6998</v>
      </c>
      <c r="B6174" s="2" t="s">
        <v>5766</v>
      </c>
      <c r="C6174" s="2" t="s">
        <v>6999</v>
      </c>
      <c r="F6174" s="2" t="s">
        <v>7000</v>
      </c>
      <c r="G6174" s="2" t="s">
        <v>7001</v>
      </c>
      <c r="H6174" s="2" t="s">
        <v>7002</v>
      </c>
      <c r="I6174" s="2" t="s">
        <v>20732</v>
      </c>
      <c r="J6174" s="2" t="s">
        <v>28</v>
      </c>
      <c r="K6174" s="2" t="s">
        <v>29</v>
      </c>
      <c r="L6174" s="2" t="s">
        <v>213</v>
      </c>
      <c r="M6174" s="2" t="s">
        <v>214</v>
      </c>
      <c r="N6174" s="2" t="s">
        <v>3625</v>
      </c>
      <c r="O6174" s="2" t="s">
        <v>32</v>
      </c>
      <c r="P6174" s="24">
        <v>0</v>
      </c>
      <c r="Q6174" s="24">
        <v>1</v>
      </c>
      <c r="R6174" s="27" t="s">
        <v>1568</v>
      </c>
      <c r="S6174" s="28" t="s">
        <v>1589</v>
      </c>
      <c r="T6174" s="2" t="s">
        <v>33</v>
      </c>
      <c r="U6174" s="2">
        <v>0</v>
      </c>
      <c r="V6174" s="2" t="s">
        <v>16027</v>
      </c>
      <c r="W6174" s="2" t="s">
        <v>34</v>
      </c>
      <c r="X6174" s="58" t="s">
        <v>5760</v>
      </c>
      <c r="Z6174" s="2">
        <v>412000</v>
      </c>
      <c r="AB6174" s="58">
        <v>46085.424097222225</v>
      </c>
      <c r="AC6174" s="2">
        <v>0</v>
      </c>
      <c r="AD6174" s="104">
        <v>412000</v>
      </c>
      <c r="AE6174" s="2">
        <v>46085.424097222225</v>
      </c>
      <c r="AG6174" s="2">
        <v>68952</v>
      </c>
    </row>
    <row r="6175" spans="1:33" ht="60" x14ac:dyDescent="0.25">
      <c r="A6175" s="2" t="s">
        <v>7105</v>
      </c>
      <c r="B6175" s="2" t="s">
        <v>5766</v>
      </c>
      <c r="C6175" s="2" t="s">
        <v>7106</v>
      </c>
      <c r="F6175" s="2" t="s">
        <v>282</v>
      </c>
      <c r="G6175" s="2" t="s">
        <v>4610</v>
      </c>
      <c r="H6175" s="2" t="s">
        <v>4611</v>
      </c>
      <c r="I6175" s="2" t="s">
        <v>20733</v>
      </c>
      <c r="J6175" s="2" t="s">
        <v>28</v>
      </c>
      <c r="K6175" s="2" t="s">
        <v>29</v>
      </c>
      <c r="L6175" s="2" t="s">
        <v>225</v>
      </c>
      <c r="M6175" s="2" t="s">
        <v>226</v>
      </c>
      <c r="N6175" s="2" t="s">
        <v>4608</v>
      </c>
      <c r="O6175" s="2" t="s">
        <v>32</v>
      </c>
      <c r="P6175" s="24">
        <v>0</v>
      </c>
      <c r="Q6175" s="24">
        <v>1</v>
      </c>
      <c r="R6175" s="27" t="s">
        <v>1568</v>
      </c>
      <c r="S6175" s="28" t="s">
        <v>1589</v>
      </c>
      <c r="T6175" s="2" t="s">
        <v>33</v>
      </c>
      <c r="U6175" s="2">
        <v>0</v>
      </c>
      <c r="V6175" s="2" t="s">
        <v>16062</v>
      </c>
      <c r="W6175" s="2" t="s">
        <v>34</v>
      </c>
      <c r="X6175" s="58" t="s">
        <v>5760</v>
      </c>
      <c r="Z6175" s="2">
        <v>412000</v>
      </c>
      <c r="AB6175" s="58">
        <v>46085.611759259256</v>
      </c>
      <c r="AC6175" s="2">
        <v>0</v>
      </c>
      <c r="AD6175" s="104">
        <v>412000</v>
      </c>
      <c r="AE6175" s="2">
        <v>46085.611759259256</v>
      </c>
      <c r="AG6175" s="2">
        <v>71748</v>
      </c>
    </row>
    <row r="6176" spans="1:33" ht="45" x14ac:dyDescent="0.25">
      <c r="A6176" s="2" t="s">
        <v>7824</v>
      </c>
      <c r="B6176" s="2" t="s">
        <v>5766</v>
      </c>
      <c r="C6176" s="2" t="s">
        <v>7825</v>
      </c>
      <c r="F6176" s="2" t="s">
        <v>7826</v>
      </c>
      <c r="G6176" s="2" t="s">
        <v>7827</v>
      </c>
      <c r="H6176" s="2" t="s">
        <v>5254</v>
      </c>
      <c r="I6176" s="2" t="s">
        <v>21329</v>
      </c>
      <c r="J6176" s="2" t="s">
        <v>28</v>
      </c>
      <c r="K6176" s="2" t="s">
        <v>78</v>
      </c>
      <c r="L6176" s="2" t="s">
        <v>415</v>
      </c>
      <c r="M6176" s="2" t="s">
        <v>416</v>
      </c>
      <c r="N6176" s="2" t="s">
        <v>3747</v>
      </c>
      <c r="O6176" s="2" t="s">
        <v>32</v>
      </c>
      <c r="P6176" s="24">
        <v>0</v>
      </c>
      <c r="Q6176" s="24">
        <v>1</v>
      </c>
      <c r="R6176" s="27" t="s">
        <v>1568</v>
      </c>
      <c r="S6176" s="28" t="s">
        <v>1589</v>
      </c>
      <c r="T6176" s="2" t="s">
        <v>33</v>
      </c>
      <c r="U6176" s="2">
        <v>0</v>
      </c>
      <c r="V6176" s="2" t="s">
        <v>32960</v>
      </c>
      <c r="W6176" s="2" t="s">
        <v>34</v>
      </c>
      <c r="X6176" s="58" t="s">
        <v>5760</v>
      </c>
      <c r="Z6176" s="2">
        <v>412000</v>
      </c>
      <c r="AB6176" s="58">
        <v>46085.471712962964</v>
      </c>
      <c r="AC6176" s="2">
        <v>0</v>
      </c>
      <c r="AD6176" s="104">
        <v>412000</v>
      </c>
      <c r="AE6176" s="2">
        <v>46085.471712962964</v>
      </c>
      <c r="AG6176" s="2">
        <v>69668</v>
      </c>
    </row>
    <row r="6177" spans="1:33" ht="45" x14ac:dyDescent="0.25">
      <c r="A6177" s="2" t="s">
        <v>7913</v>
      </c>
      <c r="B6177" s="2" t="s">
        <v>5766</v>
      </c>
      <c r="C6177" s="2" t="s">
        <v>7914</v>
      </c>
      <c r="F6177" s="2" t="s">
        <v>7915</v>
      </c>
      <c r="G6177" s="2" t="s">
        <v>7916</v>
      </c>
      <c r="H6177" s="2" t="s">
        <v>7917</v>
      </c>
      <c r="I6177" s="2" t="s">
        <v>21329</v>
      </c>
      <c r="J6177" s="2" t="s">
        <v>28</v>
      </c>
      <c r="K6177" s="2" t="s">
        <v>78</v>
      </c>
      <c r="L6177" s="2" t="s">
        <v>96</v>
      </c>
      <c r="M6177" s="2" t="s">
        <v>97</v>
      </c>
      <c r="N6177" s="2" t="s">
        <v>3885</v>
      </c>
      <c r="O6177" s="2" t="s">
        <v>32</v>
      </c>
      <c r="P6177" s="24">
        <v>0</v>
      </c>
      <c r="Q6177" s="24">
        <v>1</v>
      </c>
      <c r="R6177" s="27" t="s">
        <v>1568</v>
      </c>
      <c r="S6177" s="28" t="s">
        <v>1589</v>
      </c>
      <c r="T6177" s="2" t="s">
        <v>33</v>
      </c>
      <c r="U6177" s="2">
        <v>0</v>
      </c>
      <c r="V6177" s="2" t="s">
        <v>12674</v>
      </c>
      <c r="W6177" s="2" t="s">
        <v>34</v>
      </c>
      <c r="X6177" s="58" t="s">
        <v>5760</v>
      </c>
      <c r="Z6177" s="2">
        <v>412000</v>
      </c>
      <c r="AB6177" s="58">
        <v>46085.464004629626</v>
      </c>
      <c r="AC6177" s="2">
        <v>0</v>
      </c>
      <c r="AD6177" s="104">
        <v>412000</v>
      </c>
      <c r="AE6177" s="2">
        <v>46085.464004629626</v>
      </c>
      <c r="AG6177" s="2">
        <v>69957</v>
      </c>
    </row>
    <row r="6178" spans="1:33" ht="60" x14ac:dyDescent="0.25">
      <c r="A6178" s="2" t="s">
        <v>7696</v>
      </c>
      <c r="B6178" s="2" t="s">
        <v>5766</v>
      </c>
      <c r="C6178" s="2" t="s">
        <v>7697</v>
      </c>
      <c r="F6178" s="2" t="s">
        <v>7354</v>
      </c>
      <c r="G6178" s="2" t="s">
        <v>7355</v>
      </c>
      <c r="H6178" s="2" t="s">
        <v>7356</v>
      </c>
      <c r="I6178" s="2" t="s">
        <v>20734</v>
      </c>
      <c r="J6178" s="2" t="s">
        <v>28</v>
      </c>
      <c r="K6178" s="2" t="s">
        <v>29</v>
      </c>
      <c r="L6178" s="2" t="s">
        <v>213</v>
      </c>
      <c r="M6178" s="2" t="s">
        <v>214</v>
      </c>
      <c r="N6178" s="2" t="s">
        <v>3625</v>
      </c>
      <c r="O6178" s="2" t="s">
        <v>705</v>
      </c>
      <c r="P6178" s="24">
        <v>0</v>
      </c>
      <c r="Q6178" s="24">
        <v>0</v>
      </c>
      <c r="R6178" s="27" t="s">
        <v>1578</v>
      </c>
      <c r="S6178" s="28" t="s">
        <v>1585</v>
      </c>
      <c r="T6178" s="2" t="s">
        <v>38</v>
      </c>
      <c r="U6178" s="2">
        <v>0</v>
      </c>
      <c r="V6178" s="2" t="s">
        <v>5766</v>
      </c>
      <c r="W6178" s="2" t="s">
        <v>34</v>
      </c>
      <c r="AC6178" s="2">
        <v>0</v>
      </c>
      <c r="AD6178" s="104"/>
    </row>
    <row r="6179" spans="1:33" ht="60" x14ac:dyDescent="0.25">
      <c r="A6179" s="2" t="s">
        <v>7698</v>
      </c>
      <c r="B6179" s="2" t="s">
        <v>5766</v>
      </c>
      <c r="C6179" s="2" t="s">
        <v>7699</v>
      </c>
      <c r="F6179" s="2" t="s">
        <v>7255</v>
      </c>
      <c r="G6179" s="2" t="s">
        <v>7256</v>
      </c>
      <c r="H6179" s="2" t="s">
        <v>7257</v>
      </c>
      <c r="I6179" s="2" t="s">
        <v>20737</v>
      </c>
      <c r="J6179" s="2" t="s">
        <v>28</v>
      </c>
      <c r="K6179" s="2" t="s">
        <v>29</v>
      </c>
      <c r="L6179" s="2" t="s">
        <v>455</v>
      </c>
      <c r="M6179" s="2" t="s">
        <v>456</v>
      </c>
      <c r="N6179" s="2" t="s">
        <v>7258</v>
      </c>
      <c r="O6179" s="2" t="s">
        <v>32</v>
      </c>
      <c r="P6179" s="24">
        <v>0</v>
      </c>
      <c r="Q6179" s="24">
        <v>3</v>
      </c>
      <c r="R6179" s="27" t="s">
        <v>1568</v>
      </c>
      <c r="S6179" s="28" t="s">
        <v>1585</v>
      </c>
      <c r="T6179" s="2" t="s">
        <v>38</v>
      </c>
      <c r="U6179" s="2">
        <v>0</v>
      </c>
      <c r="V6179" s="2" t="s">
        <v>18533</v>
      </c>
      <c r="W6179" s="2" t="s">
        <v>34</v>
      </c>
      <c r="X6179" s="58" t="s">
        <v>12666</v>
      </c>
      <c r="Z6179" s="2">
        <v>2060000</v>
      </c>
      <c r="AB6179" s="58">
        <v>46092.389756944445</v>
      </c>
      <c r="AC6179" s="2">
        <v>0</v>
      </c>
      <c r="AD6179" s="104">
        <v>2060000</v>
      </c>
      <c r="AE6179" s="2">
        <v>46092.389756944445</v>
      </c>
      <c r="AG6179" s="2">
        <v>113881</v>
      </c>
    </row>
    <row r="6180" spans="1:33" ht="45" x14ac:dyDescent="0.25">
      <c r="A6180" s="2" t="s">
        <v>7352</v>
      </c>
      <c r="B6180" s="2" t="s">
        <v>5766</v>
      </c>
      <c r="C6180" s="2" t="s">
        <v>7353</v>
      </c>
      <c r="F6180" s="2" t="s">
        <v>7354</v>
      </c>
      <c r="G6180" s="2" t="s">
        <v>7355</v>
      </c>
      <c r="H6180" s="2" t="s">
        <v>7356</v>
      </c>
      <c r="I6180" s="2" t="s">
        <v>20734</v>
      </c>
      <c r="J6180" s="2" t="s">
        <v>28</v>
      </c>
      <c r="K6180" s="2" t="s">
        <v>29</v>
      </c>
      <c r="L6180" s="2" t="s">
        <v>213</v>
      </c>
      <c r="M6180" s="2" t="s">
        <v>214</v>
      </c>
      <c r="N6180" s="2" t="s">
        <v>3625</v>
      </c>
      <c r="O6180" s="2" t="s">
        <v>705</v>
      </c>
      <c r="P6180" s="24">
        <v>0</v>
      </c>
      <c r="Q6180" s="24">
        <v>0</v>
      </c>
      <c r="R6180" s="27" t="s">
        <v>1578</v>
      </c>
      <c r="S6180" s="28" t="s">
        <v>1589</v>
      </c>
      <c r="T6180" s="2" t="s">
        <v>33</v>
      </c>
      <c r="U6180" s="2">
        <v>0</v>
      </c>
      <c r="V6180" s="2" t="s">
        <v>5766</v>
      </c>
      <c r="W6180" s="2" t="s">
        <v>34</v>
      </c>
      <c r="AC6180" s="2">
        <v>0</v>
      </c>
      <c r="AD6180" s="104"/>
    </row>
    <row r="6181" spans="1:33" ht="45" x14ac:dyDescent="0.25">
      <c r="A6181" s="2" t="s">
        <v>7035</v>
      </c>
      <c r="B6181" s="2" t="s">
        <v>5766</v>
      </c>
      <c r="C6181" s="2" t="s">
        <v>7036</v>
      </c>
      <c r="F6181" s="2" t="s">
        <v>7037</v>
      </c>
      <c r="G6181" s="2" t="s">
        <v>7038</v>
      </c>
      <c r="H6181" s="2" t="s">
        <v>7039</v>
      </c>
      <c r="I6181" s="2" t="s">
        <v>20735</v>
      </c>
      <c r="J6181" s="2" t="s">
        <v>28</v>
      </c>
      <c r="K6181" s="2" t="s">
        <v>29</v>
      </c>
      <c r="L6181" s="2" t="s">
        <v>213</v>
      </c>
      <c r="M6181" s="2" t="s">
        <v>214</v>
      </c>
      <c r="N6181" s="2" t="s">
        <v>3625</v>
      </c>
      <c r="O6181" s="2" t="s">
        <v>32</v>
      </c>
      <c r="P6181" s="24">
        <v>0</v>
      </c>
      <c r="Q6181" s="24">
        <v>1</v>
      </c>
      <c r="R6181" s="27" t="s">
        <v>1568</v>
      </c>
      <c r="S6181" s="28" t="s">
        <v>1589</v>
      </c>
      <c r="T6181" s="2" t="s">
        <v>33</v>
      </c>
      <c r="U6181" s="2">
        <v>0</v>
      </c>
      <c r="V6181" s="2" t="s">
        <v>16022</v>
      </c>
      <c r="W6181" s="2" t="s">
        <v>34</v>
      </c>
      <c r="X6181" s="58" t="s">
        <v>5760</v>
      </c>
      <c r="Z6181" s="2">
        <v>412000</v>
      </c>
      <c r="AB6181" s="58">
        <v>46085.424317129633</v>
      </c>
      <c r="AC6181" s="2">
        <v>0</v>
      </c>
      <c r="AD6181" s="104">
        <v>412000</v>
      </c>
      <c r="AE6181" s="2">
        <v>46085.424317129633</v>
      </c>
      <c r="AG6181" s="2">
        <v>68951</v>
      </c>
    </row>
    <row r="6182" spans="1:33" ht="45" x14ac:dyDescent="0.25">
      <c r="A6182" s="2" t="s">
        <v>7639</v>
      </c>
      <c r="B6182" s="2" t="s">
        <v>5766</v>
      </c>
      <c r="C6182" s="2" t="s">
        <v>7640</v>
      </c>
      <c r="F6182" s="2" t="s">
        <v>7641</v>
      </c>
      <c r="G6182" s="2" t="s">
        <v>7642</v>
      </c>
      <c r="H6182" s="2" t="s">
        <v>7643</v>
      </c>
      <c r="I6182" s="2" t="s">
        <v>20736</v>
      </c>
      <c r="J6182" s="2" t="s">
        <v>28</v>
      </c>
      <c r="K6182" s="2" t="s">
        <v>29</v>
      </c>
      <c r="L6182" s="2" t="s">
        <v>99</v>
      </c>
      <c r="M6182" s="2" t="s">
        <v>544</v>
      </c>
      <c r="N6182" s="2" t="s">
        <v>3619</v>
      </c>
      <c r="O6182" s="2" t="s">
        <v>705</v>
      </c>
      <c r="P6182" s="24">
        <v>0</v>
      </c>
      <c r="Q6182" s="24">
        <v>0</v>
      </c>
      <c r="R6182" s="27" t="s">
        <v>1578</v>
      </c>
      <c r="S6182" s="28" t="s">
        <v>1589</v>
      </c>
      <c r="T6182" s="2" t="s">
        <v>33</v>
      </c>
      <c r="U6182" s="2">
        <v>0</v>
      </c>
      <c r="V6182" s="2" t="s">
        <v>5797</v>
      </c>
      <c r="W6182" s="2" t="s">
        <v>34</v>
      </c>
      <c r="AC6182" s="2">
        <v>0</v>
      </c>
      <c r="AD6182" s="104"/>
    </row>
    <row r="6183" spans="1:33" ht="60" x14ac:dyDescent="0.25">
      <c r="A6183" s="2" t="s">
        <v>7704</v>
      </c>
      <c r="B6183" s="2" t="s">
        <v>5766</v>
      </c>
      <c r="C6183" s="2" t="s">
        <v>7705</v>
      </c>
      <c r="F6183" s="2" t="s">
        <v>7042</v>
      </c>
      <c r="G6183" s="2" t="s">
        <v>7043</v>
      </c>
      <c r="H6183" s="2" t="s">
        <v>7044</v>
      </c>
      <c r="I6183" s="2" t="s">
        <v>20738</v>
      </c>
      <c r="J6183" s="2" t="s">
        <v>28</v>
      </c>
      <c r="K6183" s="2" t="s">
        <v>29</v>
      </c>
      <c r="L6183" s="2" t="s">
        <v>213</v>
      </c>
      <c r="M6183" s="2" t="s">
        <v>214</v>
      </c>
      <c r="N6183" s="2" t="s">
        <v>3625</v>
      </c>
      <c r="O6183" s="2" t="s">
        <v>705</v>
      </c>
      <c r="P6183" s="24">
        <v>0</v>
      </c>
      <c r="Q6183" s="24">
        <v>0</v>
      </c>
      <c r="R6183" s="27" t="s">
        <v>1578</v>
      </c>
      <c r="S6183" s="28" t="s">
        <v>1585</v>
      </c>
      <c r="T6183" s="2" t="s">
        <v>38</v>
      </c>
      <c r="U6183" s="2">
        <v>0</v>
      </c>
      <c r="V6183" s="2" t="s">
        <v>5766</v>
      </c>
      <c r="W6183" s="2" t="s">
        <v>34</v>
      </c>
      <c r="AC6183" s="2">
        <v>0</v>
      </c>
      <c r="AD6183" s="104"/>
    </row>
    <row r="6184" spans="1:33" ht="45" x14ac:dyDescent="0.25">
      <c r="A6184" s="2" t="s">
        <v>7253</v>
      </c>
      <c r="B6184" s="2" t="s">
        <v>5766</v>
      </c>
      <c r="C6184" s="2" t="s">
        <v>7254</v>
      </c>
      <c r="F6184" s="2" t="s">
        <v>7255</v>
      </c>
      <c r="G6184" s="2" t="s">
        <v>7256</v>
      </c>
      <c r="H6184" s="2" t="s">
        <v>7257</v>
      </c>
      <c r="I6184" s="2" t="s">
        <v>20737</v>
      </c>
      <c r="J6184" s="2" t="s">
        <v>28</v>
      </c>
      <c r="K6184" s="2" t="s">
        <v>29</v>
      </c>
      <c r="L6184" s="2" t="s">
        <v>455</v>
      </c>
      <c r="M6184" s="2" t="s">
        <v>456</v>
      </c>
      <c r="N6184" s="2" t="s">
        <v>7258</v>
      </c>
      <c r="O6184" s="2" t="s">
        <v>32</v>
      </c>
      <c r="P6184" s="24">
        <v>0</v>
      </c>
      <c r="Q6184" s="24">
        <v>1</v>
      </c>
      <c r="R6184" s="27" t="s">
        <v>1568</v>
      </c>
      <c r="S6184" s="28" t="s">
        <v>1589</v>
      </c>
      <c r="T6184" s="2" t="s">
        <v>33</v>
      </c>
      <c r="U6184" s="2">
        <v>0</v>
      </c>
      <c r="V6184" s="2" t="s">
        <v>17683</v>
      </c>
      <c r="W6184" s="2" t="s">
        <v>34</v>
      </c>
      <c r="X6184" s="58" t="s">
        <v>5754</v>
      </c>
      <c r="Z6184" s="2">
        <v>412000</v>
      </c>
      <c r="AB6184" s="58">
        <v>46091.500428240739</v>
      </c>
      <c r="AC6184" s="2">
        <v>0</v>
      </c>
      <c r="AD6184" s="104">
        <v>412000</v>
      </c>
      <c r="AE6184" s="2">
        <v>46091.500428240739</v>
      </c>
      <c r="AG6184" s="2">
        <v>96715</v>
      </c>
    </row>
    <row r="6185" spans="1:33" ht="45" x14ac:dyDescent="0.25">
      <c r="A6185" s="2" t="s">
        <v>7040</v>
      </c>
      <c r="B6185" s="2" t="s">
        <v>5766</v>
      </c>
      <c r="C6185" s="2" t="s">
        <v>7041</v>
      </c>
      <c r="F6185" s="2" t="s">
        <v>7042</v>
      </c>
      <c r="G6185" s="2" t="s">
        <v>7043</v>
      </c>
      <c r="H6185" s="2" t="s">
        <v>7044</v>
      </c>
      <c r="I6185" s="2" t="s">
        <v>20738</v>
      </c>
      <c r="J6185" s="2" t="s">
        <v>28</v>
      </c>
      <c r="K6185" s="2" t="s">
        <v>29</v>
      </c>
      <c r="L6185" s="2" t="s">
        <v>213</v>
      </c>
      <c r="M6185" s="2" t="s">
        <v>214</v>
      </c>
      <c r="N6185" s="2" t="s">
        <v>3625</v>
      </c>
      <c r="O6185" s="2" t="s">
        <v>32</v>
      </c>
      <c r="P6185" s="24">
        <v>0</v>
      </c>
      <c r="Q6185" s="24">
        <v>1</v>
      </c>
      <c r="R6185" s="27" t="s">
        <v>1568</v>
      </c>
      <c r="S6185" s="28" t="s">
        <v>1589</v>
      </c>
      <c r="T6185" s="2" t="s">
        <v>33</v>
      </c>
      <c r="U6185" s="2">
        <v>0</v>
      </c>
      <c r="V6185" s="2" t="s">
        <v>16033</v>
      </c>
      <c r="W6185" s="2" t="s">
        <v>34</v>
      </c>
      <c r="X6185" s="58" t="s">
        <v>5760</v>
      </c>
      <c r="Z6185" s="2">
        <v>412000</v>
      </c>
      <c r="AB6185" s="58">
        <v>46085.423842592594</v>
      </c>
      <c r="AC6185" s="2">
        <v>0</v>
      </c>
      <c r="AD6185" s="104">
        <v>412000</v>
      </c>
      <c r="AE6185" s="2">
        <v>46085.423842592594</v>
      </c>
      <c r="AG6185" s="2">
        <v>68953</v>
      </c>
    </row>
    <row r="6186" spans="1:33" ht="60" x14ac:dyDescent="0.25">
      <c r="A6186" s="2" t="s">
        <v>7689</v>
      </c>
      <c r="B6186" s="2" t="s">
        <v>5766</v>
      </c>
      <c r="C6186" s="2" t="s">
        <v>7690</v>
      </c>
      <c r="F6186" s="2" t="s">
        <v>7015</v>
      </c>
      <c r="G6186" s="2" t="s">
        <v>7016</v>
      </c>
      <c r="H6186" s="2" t="s">
        <v>7017</v>
      </c>
      <c r="I6186" s="2" t="s">
        <v>20739</v>
      </c>
      <c r="J6186" s="2" t="s">
        <v>28</v>
      </c>
      <c r="K6186" s="2" t="s">
        <v>29</v>
      </c>
      <c r="L6186" s="2" t="s">
        <v>213</v>
      </c>
      <c r="M6186" s="2" t="s">
        <v>214</v>
      </c>
      <c r="N6186" s="2" t="s">
        <v>3625</v>
      </c>
      <c r="O6186" s="2" t="s">
        <v>705</v>
      </c>
      <c r="P6186" s="24">
        <v>0</v>
      </c>
      <c r="Q6186" s="24">
        <v>0</v>
      </c>
      <c r="R6186" s="27" t="s">
        <v>1578</v>
      </c>
      <c r="S6186" s="28" t="s">
        <v>1585</v>
      </c>
      <c r="T6186" s="2" t="s">
        <v>38</v>
      </c>
      <c r="U6186" s="2">
        <v>0</v>
      </c>
      <c r="V6186" s="2" t="s">
        <v>5766</v>
      </c>
      <c r="W6186" s="2" t="s">
        <v>34</v>
      </c>
      <c r="AC6186" s="2">
        <v>0</v>
      </c>
      <c r="AD6186" s="104"/>
    </row>
    <row r="6187" spans="1:33" ht="45" x14ac:dyDescent="0.25">
      <c r="A6187" s="2" t="s">
        <v>7013</v>
      </c>
      <c r="B6187" s="2" t="s">
        <v>5766</v>
      </c>
      <c r="C6187" s="2" t="s">
        <v>7014</v>
      </c>
      <c r="F6187" s="2" t="s">
        <v>7015</v>
      </c>
      <c r="G6187" s="2" t="s">
        <v>7016</v>
      </c>
      <c r="H6187" s="2" t="s">
        <v>7017</v>
      </c>
      <c r="I6187" s="2" t="s">
        <v>20739</v>
      </c>
      <c r="J6187" s="2" t="s">
        <v>28</v>
      </c>
      <c r="K6187" s="2" t="s">
        <v>29</v>
      </c>
      <c r="L6187" s="2" t="s">
        <v>213</v>
      </c>
      <c r="M6187" s="2" t="s">
        <v>214</v>
      </c>
      <c r="N6187" s="2" t="s">
        <v>3625</v>
      </c>
      <c r="O6187" s="2" t="s">
        <v>32</v>
      </c>
      <c r="P6187" s="24">
        <v>0</v>
      </c>
      <c r="Q6187" s="24">
        <v>1</v>
      </c>
      <c r="R6187" s="27" t="s">
        <v>1568</v>
      </c>
      <c r="S6187" s="28" t="s">
        <v>1589</v>
      </c>
      <c r="T6187" s="2" t="s">
        <v>33</v>
      </c>
      <c r="U6187" s="2">
        <v>0</v>
      </c>
      <c r="V6187" s="2" t="s">
        <v>16062</v>
      </c>
      <c r="W6187" s="2" t="s">
        <v>34</v>
      </c>
      <c r="X6187" s="58" t="s">
        <v>5760</v>
      </c>
      <c r="Z6187" s="2">
        <v>412000</v>
      </c>
      <c r="AB6187" s="58">
        <v>46085.42359953704</v>
      </c>
      <c r="AC6187" s="2">
        <v>0</v>
      </c>
      <c r="AD6187" s="104">
        <v>412000</v>
      </c>
      <c r="AE6187" s="2">
        <v>46085.42359953704</v>
      </c>
      <c r="AG6187" s="2">
        <v>68954</v>
      </c>
    </row>
    <row r="6188" spans="1:33" ht="45" x14ac:dyDescent="0.25">
      <c r="A6188" s="2" t="s">
        <v>7491</v>
      </c>
      <c r="B6188" s="2" t="s">
        <v>5766</v>
      </c>
      <c r="C6188" s="2" t="s">
        <v>7492</v>
      </c>
      <c r="F6188" s="2" t="s">
        <v>7493</v>
      </c>
      <c r="G6188" s="2" t="s">
        <v>7494</v>
      </c>
      <c r="H6188" s="2" t="s">
        <v>7495</v>
      </c>
      <c r="I6188" s="2" t="s">
        <v>20740</v>
      </c>
      <c r="J6188" s="2" t="s">
        <v>28</v>
      </c>
      <c r="K6188" s="2" t="s">
        <v>29</v>
      </c>
      <c r="L6188" s="2" t="s">
        <v>99</v>
      </c>
      <c r="M6188" s="2" t="s">
        <v>544</v>
      </c>
      <c r="N6188" s="2" t="s">
        <v>3619</v>
      </c>
      <c r="O6188" s="2" t="s">
        <v>32</v>
      </c>
      <c r="P6188" s="24">
        <v>0</v>
      </c>
      <c r="Q6188" s="24">
        <v>1</v>
      </c>
      <c r="R6188" s="27" t="s">
        <v>1568</v>
      </c>
      <c r="S6188" s="28" t="s">
        <v>1589</v>
      </c>
      <c r="T6188" s="2" t="s">
        <v>33</v>
      </c>
      <c r="U6188" s="2">
        <v>0</v>
      </c>
      <c r="V6188" s="2" t="s">
        <v>17884</v>
      </c>
      <c r="W6188" s="2" t="s">
        <v>34</v>
      </c>
      <c r="X6188" s="58" t="s">
        <v>12680</v>
      </c>
      <c r="Z6188" s="2">
        <v>412000</v>
      </c>
      <c r="AB6188" s="58">
        <v>46093.397766203707</v>
      </c>
      <c r="AC6188" s="2">
        <v>0</v>
      </c>
      <c r="AD6188" s="104">
        <v>412000</v>
      </c>
      <c r="AE6188" s="2">
        <v>46093.397766203707</v>
      </c>
      <c r="AG6188" s="2">
        <v>108736</v>
      </c>
    </row>
    <row r="6189" spans="1:33" ht="45" x14ac:dyDescent="0.25">
      <c r="A6189" s="2" t="s">
        <v>7562</v>
      </c>
      <c r="B6189" s="2" t="s">
        <v>5766</v>
      </c>
      <c r="C6189" s="2" t="s">
        <v>7563</v>
      </c>
      <c r="F6189" s="2" t="s">
        <v>7564</v>
      </c>
      <c r="G6189" s="2" t="s">
        <v>7565</v>
      </c>
      <c r="H6189" s="2" t="s">
        <v>7566</v>
      </c>
      <c r="I6189" s="2" t="s">
        <v>20621</v>
      </c>
      <c r="J6189" s="2" t="s">
        <v>28</v>
      </c>
      <c r="K6189" s="2" t="s">
        <v>29</v>
      </c>
      <c r="L6189" s="2" t="s">
        <v>394</v>
      </c>
      <c r="M6189" s="2" t="s">
        <v>395</v>
      </c>
      <c r="N6189" s="2" t="s">
        <v>5043</v>
      </c>
      <c r="O6189" s="2" t="s">
        <v>705</v>
      </c>
      <c r="P6189" s="24">
        <v>0</v>
      </c>
      <c r="Q6189" s="24">
        <v>0</v>
      </c>
      <c r="R6189" s="27" t="s">
        <v>1578</v>
      </c>
      <c r="S6189" s="28" t="s">
        <v>1589</v>
      </c>
      <c r="T6189" s="2" t="s">
        <v>33</v>
      </c>
      <c r="U6189" s="2">
        <v>0</v>
      </c>
      <c r="V6189" s="2" t="s">
        <v>12657</v>
      </c>
      <c r="W6189" s="2" t="s">
        <v>34</v>
      </c>
      <c r="AC6189" s="2">
        <v>0</v>
      </c>
      <c r="AD6189" s="104"/>
    </row>
    <row r="6190" spans="1:33" ht="45" x14ac:dyDescent="0.25">
      <c r="A6190" s="2" t="s">
        <v>7634</v>
      </c>
      <c r="B6190" s="2" t="s">
        <v>5766</v>
      </c>
      <c r="C6190" s="2" t="s">
        <v>7635</v>
      </c>
      <c r="F6190" s="2" t="s">
        <v>7636</v>
      </c>
      <c r="G6190" s="2" t="s">
        <v>7637</v>
      </c>
      <c r="H6190" s="2" t="s">
        <v>7638</v>
      </c>
      <c r="I6190" s="2" t="s">
        <v>20741</v>
      </c>
      <c r="J6190" s="2" t="s">
        <v>28</v>
      </c>
      <c r="K6190" s="2" t="s">
        <v>29</v>
      </c>
      <c r="L6190" s="2" t="s">
        <v>99</v>
      </c>
      <c r="M6190" s="2" t="s">
        <v>544</v>
      </c>
      <c r="N6190" s="2" t="s">
        <v>3619</v>
      </c>
      <c r="O6190" s="2" t="s">
        <v>705</v>
      </c>
      <c r="P6190" s="24">
        <v>0</v>
      </c>
      <c r="Q6190" s="24">
        <v>0</v>
      </c>
      <c r="R6190" s="27" t="s">
        <v>1578</v>
      </c>
      <c r="S6190" s="28" t="s">
        <v>1589</v>
      </c>
      <c r="T6190" s="2" t="s">
        <v>33</v>
      </c>
      <c r="U6190" s="2">
        <v>0</v>
      </c>
      <c r="V6190" s="2" t="s">
        <v>5754</v>
      </c>
      <c r="W6190" s="2" t="s">
        <v>34</v>
      </c>
      <c r="AC6190" s="2">
        <v>0</v>
      </c>
      <c r="AD6190" s="104"/>
    </row>
    <row r="6191" spans="1:33" ht="45" x14ac:dyDescent="0.25">
      <c r="A6191" s="2" t="s">
        <v>8566</v>
      </c>
      <c r="B6191" s="2" t="s">
        <v>5766</v>
      </c>
      <c r="C6191" s="2" t="s">
        <v>8567</v>
      </c>
      <c r="F6191" s="2" t="s">
        <v>8568</v>
      </c>
      <c r="G6191" s="2" t="s">
        <v>8569</v>
      </c>
      <c r="H6191" s="2" t="s">
        <v>8570</v>
      </c>
      <c r="I6191" s="2" t="s">
        <v>21330</v>
      </c>
      <c r="J6191" s="2" t="s">
        <v>28</v>
      </c>
      <c r="K6191" s="2" t="s">
        <v>78</v>
      </c>
      <c r="L6191" s="2" t="s">
        <v>636</v>
      </c>
      <c r="M6191" s="2" t="s">
        <v>653</v>
      </c>
      <c r="N6191" s="2" t="s">
        <v>3751</v>
      </c>
      <c r="O6191" s="2" t="s">
        <v>705</v>
      </c>
      <c r="P6191" s="24">
        <v>0</v>
      </c>
      <c r="Q6191" s="24">
        <v>0</v>
      </c>
      <c r="R6191" s="27" t="s">
        <v>1578</v>
      </c>
      <c r="S6191" s="28" t="s">
        <v>1589</v>
      </c>
      <c r="T6191" s="2" t="s">
        <v>33</v>
      </c>
      <c r="U6191" s="2">
        <v>0</v>
      </c>
      <c r="V6191" s="2" t="s">
        <v>5766</v>
      </c>
      <c r="W6191" s="2" t="s">
        <v>34</v>
      </c>
      <c r="AC6191" s="2">
        <v>0</v>
      </c>
      <c r="AD6191" s="104"/>
    </row>
    <row r="6192" spans="1:33" ht="45" x14ac:dyDescent="0.25">
      <c r="A6192" s="2" t="s">
        <v>7086</v>
      </c>
      <c r="B6192" s="2" t="s">
        <v>5766</v>
      </c>
      <c r="C6192" s="2" t="s">
        <v>7087</v>
      </c>
      <c r="F6192" s="2" t="s">
        <v>1344</v>
      </c>
      <c r="G6192" s="2" t="s">
        <v>4428</v>
      </c>
      <c r="H6192" s="2" t="s">
        <v>4429</v>
      </c>
      <c r="I6192" s="2" t="s">
        <v>20742</v>
      </c>
      <c r="J6192" s="2" t="s">
        <v>28</v>
      </c>
      <c r="K6192" s="2" t="s">
        <v>29</v>
      </c>
      <c r="L6192" s="2" t="s">
        <v>218</v>
      </c>
      <c r="M6192" s="2" t="s">
        <v>269</v>
      </c>
      <c r="N6192" s="2" t="s">
        <v>4410</v>
      </c>
      <c r="O6192" s="2" t="s">
        <v>32</v>
      </c>
      <c r="P6192" s="24">
        <v>0</v>
      </c>
      <c r="Q6192" s="24">
        <v>2</v>
      </c>
      <c r="R6192" s="27" t="s">
        <v>1568</v>
      </c>
      <c r="S6192" s="28" t="s">
        <v>1589</v>
      </c>
      <c r="T6192" s="2" t="s">
        <v>33</v>
      </c>
      <c r="U6192" s="2">
        <v>0</v>
      </c>
      <c r="V6192" s="2" t="s">
        <v>18001</v>
      </c>
      <c r="W6192" s="2" t="s">
        <v>34</v>
      </c>
      <c r="X6192" s="58" t="s">
        <v>5927</v>
      </c>
      <c r="Z6192" s="2">
        <v>412000</v>
      </c>
      <c r="AB6192" s="58">
        <v>46086.623819444445</v>
      </c>
      <c r="AC6192" s="2">
        <v>0</v>
      </c>
      <c r="AD6192" s="104">
        <v>412000</v>
      </c>
      <c r="AE6192" s="2">
        <v>46086.623819444445</v>
      </c>
      <c r="AG6192" s="2">
        <v>68223</v>
      </c>
    </row>
    <row r="6193" spans="1:33" ht="45" x14ac:dyDescent="0.25">
      <c r="A6193" s="2" t="s">
        <v>7953</v>
      </c>
      <c r="B6193" s="2" t="s">
        <v>5766</v>
      </c>
      <c r="C6193" s="2" t="s">
        <v>7954</v>
      </c>
      <c r="F6193" s="2" t="s">
        <v>7955</v>
      </c>
      <c r="G6193" s="2" t="s">
        <v>7956</v>
      </c>
      <c r="H6193" s="2" t="s">
        <v>2587</v>
      </c>
      <c r="I6193" s="2" t="s">
        <v>21331</v>
      </c>
      <c r="J6193" s="2" t="s">
        <v>28</v>
      </c>
      <c r="K6193" s="2" t="s">
        <v>78</v>
      </c>
      <c r="L6193" s="2" t="s">
        <v>230</v>
      </c>
      <c r="M6193" s="2" t="s">
        <v>685</v>
      </c>
      <c r="N6193" s="2" t="s">
        <v>5442</v>
      </c>
      <c r="O6193" s="2" t="s">
        <v>37</v>
      </c>
      <c r="P6193" s="24">
        <v>0</v>
      </c>
      <c r="Q6193" s="24">
        <v>0</v>
      </c>
      <c r="R6193" s="27" t="s">
        <v>1578</v>
      </c>
      <c r="S6193" s="28" t="s">
        <v>1589</v>
      </c>
      <c r="T6193" s="2" t="s">
        <v>33</v>
      </c>
      <c r="U6193" s="2">
        <v>0</v>
      </c>
      <c r="V6193" s="2" t="s">
        <v>24582</v>
      </c>
      <c r="W6193" s="2" t="s">
        <v>34</v>
      </c>
      <c r="X6193" s="58" t="s">
        <v>5927</v>
      </c>
      <c r="Z6193" s="2">
        <v>412000</v>
      </c>
      <c r="AB6193" s="58">
        <v>46086.636331018519</v>
      </c>
      <c r="AC6193" s="2">
        <v>0</v>
      </c>
      <c r="AD6193" s="104">
        <v>412000</v>
      </c>
      <c r="AE6193" s="2">
        <v>46086.636331018519</v>
      </c>
      <c r="AG6193" s="2">
        <v>77664</v>
      </c>
    </row>
    <row r="6194" spans="1:33" ht="45" x14ac:dyDescent="0.25">
      <c r="A6194" s="2" t="s">
        <v>7222</v>
      </c>
      <c r="B6194" s="2" t="s">
        <v>5766</v>
      </c>
      <c r="C6194" s="2" t="s">
        <v>7223</v>
      </c>
      <c r="F6194" s="2" t="s">
        <v>7224</v>
      </c>
      <c r="G6194" s="2" t="s">
        <v>7225</v>
      </c>
      <c r="H6194" s="2" t="s">
        <v>7226</v>
      </c>
      <c r="I6194" s="2" t="s">
        <v>20743</v>
      </c>
      <c r="J6194" s="2" t="s">
        <v>28</v>
      </c>
      <c r="K6194" s="2" t="s">
        <v>29</v>
      </c>
      <c r="L6194" s="2" t="s">
        <v>6969</v>
      </c>
      <c r="M6194" s="2" t="s">
        <v>319</v>
      </c>
      <c r="N6194" s="2" t="s">
        <v>6970</v>
      </c>
      <c r="O6194" s="2" t="s">
        <v>32</v>
      </c>
      <c r="P6194" s="24">
        <v>0</v>
      </c>
      <c r="Q6194" s="24">
        <v>1</v>
      </c>
      <c r="R6194" s="27" t="s">
        <v>1568</v>
      </c>
      <c r="S6194" s="28" t="s">
        <v>1589</v>
      </c>
      <c r="T6194" s="2" t="s">
        <v>33</v>
      </c>
      <c r="U6194" s="2">
        <v>0</v>
      </c>
      <c r="V6194" s="2" t="s">
        <v>32960</v>
      </c>
      <c r="W6194" s="2" t="s">
        <v>34</v>
      </c>
      <c r="X6194" s="58" t="s">
        <v>12659</v>
      </c>
      <c r="Z6194" s="2">
        <v>412000</v>
      </c>
      <c r="AB6194" s="58">
        <v>46090.635405092595</v>
      </c>
      <c r="AC6194" s="2">
        <v>0</v>
      </c>
      <c r="AD6194" s="104">
        <v>412000</v>
      </c>
      <c r="AE6194" s="2">
        <v>46090.635405092595</v>
      </c>
      <c r="AG6194" s="2">
        <v>86789</v>
      </c>
    </row>
    <row r="6195" spans="1:33" ht="45" x14ac:dyDescent="0.25">
      <c r="A6195" s="2" t="s">
        <v>7676</v>
      </c>
      <c r="B6195" s="2" t="s">
        <v>5766</v>
      </c>
      <c r="C6195" s="2" t="s">
        <v>7677</v>
      </c>
      <c r="F6195" s="2" t="s">
        <v>7678</v>
      </c>
      <c r="G6195" s="2" t="s">
        <v>7679</v>
      </c>
      <c r="H6195" s="2" t="s">
        <v>7680</v>
      </c>
      <c r="I6195" s="2" t="s">
        <v>20744</v>
      </c>
      <c r="J6195" s="2" t="s">
        <v>28</v>
      </c>
      <c r="K6195" s="2" t="s">
        <v>29</v>
      </c>
      <c r="L6195" s="2" t="s">
        <v>99</v>
      </c>
      <c r="M6195" s="2" t="s">
        <v>544</v>
      </c>
      <c r="N6195" s="2" t="s">
        <v>3619</v>
      </c>
      <c r="O6195" s="2" t="s">
        <v>32</v>
      </c>
      <c r="P6195" s="24">
        <v>0</v>
      </c>
      <c r="Q6195" s="24">
        <v>1</v>
      </c>
      <c r="R6195" s="27" t="s">
        <v>1568</v>
      </c>
      <c r="S6195" s="28" t="s">
        <v>1589</v>
      </c>
      <c r="T6195" s="2" t="s">
        <v>33</v>
      </c>
      <c r="U6195" s="2">
        <v>0</v>
      </c>
      <c r="V6195" s="2" t="s">
        <v>17683</v>
      </c>
      <c r="W6195" s="2" t="s">
        <v>34</v>
      </c>
      <c r="X6195" s="58" t="s">
        <v>12680</v>
      </c>
      <c r="Z6195" s="2">
        <v>412000</v>
      </c>
      <c r="AB6195" s="58">
        <v>46093.397939814815</v>
      </c>
      <c r="AC6195" s="2">
        <v>0</v>
      </c>
      <c r="AD6195" s="104">
        <v>412000</v>
      </c>
      <c r="AE6195" s="2">
        <v>46093.397939814815</v>
      </c>
      <c r="AG6195" s="2">
        <v>108726</v>
      </c>
    </row>
    <row r="6196" spans="1:33" ht="45" x14ac:dyDescent="0.25">
      <c r="A6196" s="2" t="s">
        <v>10080</v>
      </c>
      <c r="B6196" s="2" t="s">
        <v>5766</v>
      </c>
      <c r="C6196" s="2" t="s">
        <v>10081</v>
      </c>
      <c r="F6196" s="2" t="s">
        <v>5300</v>
      </c>
      <c r="G6196" s="2" t="s">
        <v>5301</v>
      </c>
      <c r="H6196" s="2" t="s">
        <v>5302</v>
      </c>
      <c r="I6196" s="2" t="s">
        <v>22600</v>
      </c>
      <c r="J6196" s="2" t="s">
        <v>28</v>
      </c>
      <c r="K6196" s="2" t="s">
        <v>68</v>
      </c>
      <c r="L6196" s="2" t="s">
        <v>179</v>
      </c>
      <c r="M6196" s="2" t="s">
        <v>180</v>
      </c>
      <c r="N6196" s="2" t="s">
        <v>5303</v>
      </c>
      <c r="O6196" s="2" t="s">
        <v>32</v>
      </c>
      <c r="P6196" s="24">
        <v>0</v>
      </c>
      <c r="Q6196" s="24">
        <v>1</v>
      </c>
      <c r="R6196" s="27" t="s">
        <v>1568</v>
      </c>
      <c r="S6196" s="28" t="s">
        <v>1589</v>
      </c>
      <c r="T6196" s="2" t="s">
        <v>33</v>
      </c>
      <c r="U6196" s="2">
        <v>0</v>
      </c>
      <c r="V6196" s="2" t="s">
        <v>18533</v>
      </c>
      <c r="W6196" s="2" t="s">
        <v>34</v>
      </c>
      <c r="X6196" s="58" t="s">
        <v>5760</v>
      </c>
      <c r="Z6196" s="2">
        <v>412000</v>
      </c>
      <c r="AB6196" s="58">
        <v>46085.563923611109</v>
      </c>
      <c r="AC6196" s="2">
        <v>0</v>
      </c>
      <c r="AD6196" s="104">
        <v>412000</v>
      </c>
      <c r="AE6196" s="2">
        <v>46085.563923611109</v>
      </c>
      <c r="AG6196" s="2">
        <v>70225</v>
      </c>
    </row>
    <row r="6197" spans="1:33" ht="45" x14ac:dyDescent="0.25">
      <c r="A6197" s="2" t="s">
        <v>7098</v>
      </c>
      <c r="B6197" s="2" t="s">
        <v>5766</v>
      </c>
      <c r="C6197" s="2" t="s">
        <v>7099</v>
      </c>
      <c r="F6197" s="2" t="s">
        <v>7100</v>
      </c>
      <c r="G6197" s="2" t="s">
        <v>7101</v>
      </c>
      <c r="H6197" s="2" t="s">
        <v>7102</v>
      </c>
      <c r="I6197" s="2" t="s">
        <v>20745</v>
      </c>
      <c r="J6197" s="2" t="s">
        <v>28</v>
      </c>
      <c r="K6197" s="2" t="s">
        <v>29</v>
      </c>
      <c r="L6197" s="2" t="s">
        <v>106</v>
      </c>
      <c r="M6197" s="2" t="s">
        <v>107</v>
      </c>
      <c r="N6197" s="2" t="s">
        <v>4198</v>
      </c>
      <c r="O6197" s="2" t="s">
        <v>37</v>
      </c>
      <c r="P6197" s="24">
        <v>0</v>
      </c>
      <c r="Q6197" s="24">
        <v>0</v>
      </c>
      <c r="R6197" s="27" t="s">
        <v>1578</v>
      </c>
      <c r="S6197" s="28" t="s">
        <v>1589</v>
      </c>
      <c r="T6197" s="2" t="s">
        <v>33</v>
      </c>
      <c r="U6197" s="2">
        <v>0</v>
      </c>
      <c r="V6197" s="2" t="s">
        <v>24582</v>
      </c>
      <c r="W6197" s="2" t="s">
        <v>34</v>
      </c>
      <c r="X6197" s="58" t="s">
        <v>5927</v>
      </c>
      <c r="Z6197" s="2">
        <v>412000</v>
      </c>
      <c r="AB6197" s="58">
        <v>46086.702951388892</v>
      </c>
      <c r="AC6197" s="2">
        <v>0</v>
      </c>
      <c r="AD6197" s="104">
        <v>412000</v>
      </c>
      <c r="AE6197" s="2">
        <v>46086.702951388892</v>
      </c>
      <c r="AG6197" s="2">
        <v>70098</v>
      </c>
    </row>
    <row r="6198" spans="1:33" ht="45" x14ac:dyDescent="0.25">
      <c r="A6198" s="2" t="s">
        <v>7103</v>
      </c>
      <c r="B6198" s="2" t="s">
        <v>5766</v>
      </c>
      <c r="C6198" s="2" t="s">
        <v>7104</v>
      </c>
      <c r="F6198" s="2" t="s">
        <v>2091</v>
      </c>
      <c r="G6198" s="2" t="s">
        <v>4196</v>
      </c>
      <c r="H6198" s="2" t="s">
        <v>4197</v>
      </c>
      <c r="I6198" s="2" t="s">
        <v>20745</v>
      </c>
      <c r="J6198" s="2" t="s">
        <v>28</v>
      </c>
      <c r="K6198" s="2" t="s">
        <v>29</v>
      </c>
      <c r="L6198" s="2" t="s">
        <v>106</v>
      </c>
      <c r="M6198" s="2" t="s">
        <v>107</v>
      </c>
      <c r="N6198" s="2" t="s">
        <v>4198</v>
      </c>
      <c r="O6198" s="2" t="s">
        <v>37</v>
      </c>
      <c r="P6198" s="24">
        <v>0</v>
      </c>
      <c r="Q6198" s="24">
        <v>0</v>
      </c>
      <c r="R6198" s="27" t="s">
        <v>1578</v>
      </c>
      <c r="S6198" s="28" t="s">
        <v>1589</v>
      </c>
      <c r="T6198" s="2" t="s">
        <v>33</v>
      </c>
      <c r="U6198" s="2">
        <v>0</v>
      </c>
      <c r="V6198" s="2" t="s">
        <v>24582</v>
      </c>
      <c r="W6198" s="2" t="s">
        <v>34</v>
      </c>
      <c r="X6198" s="58" t="s">
        <v>5927</v>
      </c>
      <c r="Z6198" s="2">
        <v>412000</v>
      </c>
      <c r="AB6198" s="58">
        <v>46086.703576388885</v>
      </c>
      <c r="AC6198" s="2">
        <v>0</v>
      </c>
      <c r="AD6198" s="104">
        <v>412000</v>
      </c>
      <c r="AE6198" s="2">
        <v>46086.703576388885</v>
      </c>
      <c r="AG6198" s="2">
        <v>70101</v>
      </c>
    </row>
    <row r="6199" spans="1:33" ht="60" x14ac:dyDescent="0.25">
      <c r="A6199" s="2" t="s">
        <v>8205</v>
      </c>
      <c r="B6199" s="2" t="s">
        <v>5766</v>
      </c>
      <c r="C6199" s="2" t="s">
        <v>8206</v>
      </c>
      <c r="F6199" s="2" t="s">
        <v>8207</v>
      </c>
      <c r="G6199" s="2" t="s">
        <v>8208</v>
      </c>
      <c r="H6199" s="2" t="s">
        <v>8209</v>
      </c>
      <c r="I6199" s="2" t="s">
        <v>21332</v>
      </c>
      <c r="J6199" s="2" t="s">
        <v>28</v>
      </c>
      <c r="K6199" s="2" t="s">
        <v>78</v>
      </c>
      <c r="L6199" s="2" t="s">
        <v>208</v>
      </c>
      <c r="M6199" s="2" t="s">
        <v>330</v>
      </c>
      <c r="N6199" s="2" t="s">
        <v>4057</v>
      </c>
      <c r="O6199" s="2" t="s">
        <v>32</v>
      </c>
      <c r="P6199" s="24">
        <v>0</v>
      </c>
      <c r="Q6199" s="24">
        <v>1</v>
      </c>
      <c r="R6199" s="27" t="s">
        <v>1568</v>
      </c>
      <c r="S6199" s="28" t="s">
        <v>1589</v>
      </c>
      <c r="T6199" s="2" t="s">
        <v>33</v>
      </c>
      <c r="U6199" s="2">
        <v>0</v>
      </c>
      <c r="V6199" s="2" t="s">
        <v>24754</v>
      </c>
      <c r="W6199" s="2" t="s">
        <v>34</v>
      </c>
      <c r="X6199" s="58" t="s">
        <v>5797</v>
      </c>
      <c r="Z6199" s="2">
        <v>412000</v>
      </c>
      <c r="AB6199" s="58">
        <v>46087.602256944447</v>
      </c>
      <c r="AC6199" s="2">
        <v>0</v>
      </c>
      <c r="AD6199" s="104">
        <v>412000</v>
      </c>
      <c r="AE6199" s="2">
        <v>46087.602256944447</v>
      </c>
      <c r="AG6199" s="2">
        <v>90259</v>
      </c>
    </row>
    <row r="6200" spans="1:33" ht="45" x14ac:dyDescent="0.25">
      <c r="A6200" s="2" t="s">
        <v>7271</v>
      </c>
      <c r="B6200" s="2" t="s">
        <v>5766</v>
      </c>
      <c r="C6200" s="2" t="s">
        <v>7272</v>
      </c>
      <c r="F6200" s="2" t="s">
        <v>7273</v>
      </c>
      <c r="G6200" s="2" t="s">
        <v>7274</v>
      </c>
      <c r="H6200" s="2" t="s">
        <v>7275</v>
      </c>
      <c r="I6200" s="2" t="s">
        <v>20746</v>
      </c>
      <c r="J6200" s="2" t="s">
        <v>28</v>
      </c>
      <c r="K6200" s="2" t="s">
        <v>29</v>
      </c>
      <c r="L6200" s="2" t="s">
        <v>394</v>
      </c>
      <c r="M6200" s="2" t="s">
        <v>395</v>
      </c>
      <c r="N6200" s="2" t="s">
        <v>5043</v>
      </c>
      <c r="O6200" s="2" t="s">
        <v>32</v>
      </c>
      <c r="P6200" s="24">
        <v>0</v>
      </c>
      <c r="Q6200" s="24">
        <v>1</v>
      </c>
      <c r="R6200" s="27" t="s">
        <v>1568</v>
      </c>
      <c r="S6200" s="28" t="s">
        <v>1589</v>
      </c>
      <c r="T6200" s="2" t="s">
        <v>33</v>
      </c>
      <c r="U6200" s="2">
        <v>0</v>
      </c>
      <c r="V6200" s="2" t="s">
        <v>18533</v>
      </c>
      <c r="W6200" s="2" t="s">
        <v>34</v>
      </c>
      <c r="X6200" s="58" t="s">
        <v>12666</v>
      </c>
      <c r="Z6200" s="2">
        <v>412000</v>
      </c>
      <c r="AB6200" s="58">
        <v>46092.451099537036</v>
      </c>
      <c r="AC6200" s="2">
        <v>0</v>
      </c>
      <c r="AD6200" s="104">
        <v>412000</v>
      </c>
      <c r="AE6200" s="2">
        <v>46092.451099537036</v>
      </c>
      <c r="AG6200" s="2">
        <v>100689</v>
      </c>
    </row>
    <row r="6201" spans="1:33" ht="45" x14ac:dyDescent="0.25">
      <c r="A6201" s="2" t="s">
        <v>11568</v>
      </c>
      <c r="B6201" s="2" t="s">
        <v>5766</v>
      </c>
      <c r="C6201" s="2" t="s">
        <v>11569</v>
      </c>
      <c r="F6201" s="2" t="s">
        <v>10140</v>
      </c>
      <c r="G6201" s="2" t="s">
        <v>10141</v>
      </c>
      <c r="H6201" s="2" t="s">
        <v>10142</v>
      </c>
      <c r="I6201" s="2" t="s">
        <v>22601</v>
      </c>
      <c r="J6201" s="2" t="s">
        <v>28</v>
      </c>
      <c r="K6201" s="2" t="s">
        <v>68</v>
      </c>
      <c r="L6201" s="2" t="s">
        <v>216</v>
      </c>
      <c r="M6201" s="2" t="s">
        <v>217</v>
      </c>
      <c r="N6201" s="2" t="s">
        <v>3717</v>
      </c>
      <c r="O6201" s="2" t="s">
        <v>705</v>
      </c>
      <c r="P6201" s="24">
        <v>0</v>
      </c>
      <c r="Q6201" s="24">
        <v>0</v>
      </c>
      <c r="R6201" s="27" t="s">
        <v>1578</v>
      </c>
      <c r="S6201" s="28" t="s">
        <v>1589</v>
      </c>
      <c r="T6201" s="2" t="s">
        <v>33</v>
      </c>
      <c r="U6201" s="2">
        <v>0</v>
      </c>
      <c r="V6201" s="2" t="s">
        <v>5766</v>
      </c>
      <c r="W6201" s="2" t="s">
        <v>34</v>
      </c>
      <c r="AC6201" s="2">
        <v>0</v>
      </c>
      <c r="AD6201" s="104"/>
    </row>
    <row r="6202" spans="1:33" ht="45" x14ac:dyDescent="0.25">
      <c r="A6202" s="2" t="s">
        <v>8443</v>
      </c>
      <c r="B6202" s="2" t="s">
        <v>5766</v>
      </c>
      <c r="C6202" s="2" t="s">
        <v>8444</v>
      </c>
      <c r="F6202" s="2" t="s">
        <v>8445</v>
      </c>
      <c r="G6202" s="2" t="s">
        <v>8446</v>
      </c>
      <c r="H6202" s="2" t="s">
        <v>8447</v>
      </c>
      <c r="I6202" s="2" t="s">
        <v>21193</v>
      </c>
      <c r="J6202" s="2" t="s">
        <v>28</v>
      </c>
      <c r="K6202" s="2" t="s">
        <v>78</v>
      </c>
      <c r="L6202" s="2" t="s">
        <v>145</v>
      </c>
      <c r="M6202" s="2" t="s">
        <v>231</v>
      </c>
      <c r="N6202" s="2" t="s">
        <v>4837</v>
      </c>
      <c r="O6202" s="2" t="s">
        <v>705</v>
      </c>
      <c r="P6202" s="24">
        <v>0</v>
      </c>
      <c r="Q6202" s="24">
        <v>0</v>
      </c>
      <c r="R6202" s="27" t="s">
        <v>1578</v>
      </c>
      <c r="S6202" s="28" t="s">
        <v>1589</v>
      </c>
      <c r="T6202" s="2" t="s">
        <v>33</v>
      </c>
      <c r="U6202" s="2">
        <v>0</v>
      </c>
      <c r="V6202" s="2" t="s">
        <v>5760</v>
      </c>
      <c r="W6202" s="2" t="s">
        <v>34</v>
      </c>
      <c r="AC6202" s="2">
        <v>0</v>
      </c>
      <c r="AD6202" s="104"/>
    </row>
    <row r="6203" spans="1:33" ht="60" x14ac:dyDescent="0.25">
      <c r="A6203" s="2" t="s">
        <v>11575</v>
      </c>
      <c r="B6203" s="2" t="s">
        <v>5766</v>
      </c>
      <c r="C6203" s="2" t="s">
        <v>11576</v>
      </c>
      <c r="F6203" s="2" t="s">
        <v>11577</v>
      </c>
      <c r="G6203" s="2" t="s">
        <v>11578</v>
      </c>
      <c r="H6203" s="2" t="s">
        <v>11579</v>
      </c>
      <c r="I6203" s="2" t="s">
        <v>22601</v>
      </c>
      <c r="J6203" s="2" t="s">
        <v>28</v>
      </c>
      <c r="K6203" s="2" t="s">
        <v>68</v>
      </c>
      <c r="L6203" s="2" t="s">
        <v>216</v>
      </c>
      <c r="M6203" s="2" t="s">
        <v>217</v>
      </c>
      <c r="N6203" s="2" t="s">
        <v>3717</v>
      </c>
      <c r="O6203" s="2" t="s">
        <v>705</v>
      </c>
      <c r="P6203" s="24">
        <v>0</v>
      </c>
      <c r="Q6203" s="24">
        <v>0</v>
      </c>
      <c r="R6203" s="27" t="s">
        <v>1578</v>
      </c>
      <c r="S6203" s="28" t="s">
        <v>1589</v>
      </c>
      <c r="T6203" s="2" t="s">
        <v>33</v>
      </c>
      <c r="U6203" s="2">
        <v>0</v>
      </c>
      <c r="V6203" s="2" t="s">
        <v>5754</v>
      </c>
      <c r="W6203" s="2" t="s">
        <v>34</v>
      </c>
      <c r="AC6203" s="2">
        <v>0</v>
      </c>
      <c r="AD6203" s="104"/>
    </row>
    <row r="6204" spans="1:33" ht="60" x14ac:dyDescent="0.25">
      <c r="A6204" s="2" t="s">
        <v>11544</v>
      </c>
      <c r="B6204" s="2" t="s">
        <v>5766</v>
      </c>
      <c r="C6204" s="2" t="s">
        <v>11545</v>
      </c>
      <c r="F6204" s="2" t="s">
        <v>10178</v>
      </c>
      <c r="G6204" s="2" t="s">
        <v>10179</v>
      </c>
      <c r="H6204" s="2" t="s">
        <v>10180</v>
      </c>
      <c r="I6204" s="2" t="s">
        <v>22602</v>
      </c>
      <c r="J6204" s="2" t="s">
        <v>28</v>
      </c>
      <c r="K6204" s="2" t="s">
        <v>68</v>
      </c>
      <c r="L6204" s="2" t="s">
        <v>179</v>
      </c>
      <c r="M6204" s="2" t="s">
        <v>180</v>
      </c>
      <c r="N6204" s="2" t="s">
        <v>5303</v>
      </c>
      <c r="O6204" s="2" t="s">
        <v>705</v>
      </c>
      <c r="P6204" s="24">
        <v>0</v>
      </c>
      <c r="Q6204" s="24">
        <v>0</v>
      </c>
      <c r="R6204" s="27" t="s">
        <v>1578</v>
      </c>
      <c r="S6204" s="28" t="s">
        <v>1589</v>
      </c>
      <c r="T6204" s="2" t="s">
        <v>33</v>
      </c>
      <c r="U6204" s="2">
        <v>0</v>
      </c>
      <c r="V6204" s="2" t="s">
        <v>5760</v>
      </c>
      <c r="W6204" s="2" t="s">
        <v>34</v>
      </c>
      <c r="AC6204" s="2">
        <v>0</v>
      </c>
      <c r="AD6204" s="104"/>
    </row>
    <row r="6205" spans="1:33" ht="45" x14ac:dyDescent="0.25">
      <c r="A6205" s="2" t="s">
        <v>12150</v>
      </c>
      <c r="B6205" s="2" t="s">
        <v>5766</v>
      </c>
      <c r="C6205" s="2" t="s">
        <v>12151</v>
      </c>
      <c r="F6205" s="2" t="s">
        <v>3050</v>
      </c>
      <c r="G6205" s="2" t="s">
        <v>3051</v>
      </c>
      <c r="H6205" s="2" t="s">
        <v>3052</v>
      </c>
      <c r="I6205" s="2" t="s">
        <v>23622</v>
      </c>
      <c r="J6205" s="2" t="s">
        <v>28</v>
      </c>
      <c r="K6205" s="2" t="s">
        <v>43</v>
      </c>
      <c r="L6205" s="2" t="s">
        <v>240</v>
      </c>
      <c r="M6205" s="2" t="s">
        <v>241</v>
      </c>
      <c r="N6205" s="2" t="s">
        <v>3047</v>
      </c>
      <c r="O6205" s="2" t="s">
        <v>32</v>
      </c>
      <c r="P6205" s="24">
        <v>0</v>
      </c>
      <c r="Q6205" s="24">
        <v>1</v>
      </c>
      <c r="R6205" s="27" t="s">
        <v>1568</v>
      </c>
      <c r="S6205" s="28" t="s">
        <v>1589</v>
      </c>
      <c r="T6205" s="2" t="s">
        <v>33</v>
      </c>
      <c r="U6205" s="2">
        <v>0</v>
      </c>
      <c r="V6205" s="2" t="s">
        <v>17750</v>
      </c>
      <c r="W6205" s="2" t="s">
        <v>34</v>
      </c>
      <c r="X6205" s="58" t="s">
        <v>5927</v>
      </c>
      <c r="Z6205" s="2">
        <v>412000</v>
      </c>
      <c r="AB6205" s="58">
        <v>46086.468981481485</v>
      </c>
      <c r="AC6205" s="2">
        <v>0</v>
      </c>
      <c r="AD6205" s="104">
        <v>412000</v>
      </c>
      <c r="AE6205" s="2">
        <v>46086.468981481485</v>
      </c>
      <c r="AG6205" s="2">
        <v>70033</v>
      </c>
    </row>
    <row r="6206" spans="1:33" ht="45" x14ac:dyDescent="0.25">
      <c r="A6206" s="2" t="s">
        <v>7139</v>
      </c>
      <c r="B6206" s="2" t="s">
        <v>5766</v>
      </c>
      <c r="C6206" s="2" t="s">
        <v>7140</v>
      </c>
      <c r="F6206" s="2" t="s">
        <v>7141</v>
      </c>
      <c r="G6206" s="2" t="s">
        <v>7142</v>
      </c>
      <c r="H6206" s="2" t="s">
        <v>7143</v>
      </c>
      <c r="I6206" s="2" t="s">
        <v>20747</v>
      </c>
      <c r="J6206" s="2" t="s">
        <v>28</v>
      </c>
      <c r="K6206" s="2" t="s">
        <v>29</v>
      </c>
      <c r="L6206" s="2" t="s">
        <v>154</v>
      </c>
      <c r="M6206" s="2" t="s">
        <v>155</v>
      </c>
      <c r="N6206" s="2" t="s">
        <v>7144</v>
      </c>
      <c r="O6206" s="2" t="s">
        <v>32</v>
      </c>
      <c r="P6206" s="24">
        <v>0</v>
      </c>
      <c r="Q6206" s="24">
        <v>1</v>
      </c>
      <c r="R6206" s="27" t="s">
        <v>1568</v>
      </c>
      <c r="S6206" s="28" t="s">
        <v>1589</v>
      </c>
      <c r="T6206" s="2" t="s">
        <v>33</v>
      </c>
      <c r="U6206" s="2">
        <v>0</v>
      </c>
      <c r="V6206" s="2" t="s">
        <v>18533</v>
      </c>
      <c r="W6206" s="2" t="s">
        <v>34</v>
      </c>
      <c r="X6206" s="58" t="s">
        <v>5927</v>
      </c>
      <c r="Z6206" s="2">
        <v>412000</v>
      </c>
      <c r="AB6206" s="58">
        <v>46086.708113425928</v>
      </c>
      <c r="AC6206" s="2">
        <v>0</v>
      </c>
      <c r="AD6206" s="104">
        <v>412000</v>
      </c>
      <c r="AE6206" s="2">
        <v>46086.708113425928</v>
      </c>
      <c r="AG6206" s="2">
        <v>70294</v>
      </c>
    </row>
    <row r="6207" spans="1:33" ht="60" x14ac:dyDescent="0.25">
      <c r="A6207" s="2" t="s">
        <v>7702</v>
      </c>
      <c r="B6207" s="2" t="s">
        <v>5766</v>
      </c>
      <c r="C6207" s="2" t="s">
        <v>7703</v>
      </c>
      <c r="F6207" s="2" t="s">
        <v>7020</v>
      </c>
      <c r="G6207" s="2" t="s">
        <v>7021</v>
      </c>
      <c r="H6207" s="2" t="s">
        <v>7022</v>
      </c>
      <c r="I6207" s="2" t="s">
        <v>20749</v>
      </c>
      <c r="J6207" s="2" t="s">
        <v>28</v>
      </c>
      <c r="K6207" s="2" t="s">
        <v>29</v>
      </c>
      <c r="L6207" s="2" t="s">
        <v>41</v>
      </c>
      <c r="M6207" s="2" t="s">
        <v>42</v>
      </c>
      <c r="N6207" s="2" t="s">
        <v>6935</v>
      </c>
      <c r="O6207" s="2" t="s">
        <v>32</v>
      </c>
      <c r="P6207" s="24">
        <v>0</v>
      </c>
      <c r="Q6207" s="24">
        <v>1</v>
      </c>
      <c r="R6207" s="27" t="s">
        <v>1568</v>
      </c>
      <c r="S6207" s="28" t="s">
        <v>1585</v>
      </c>
      <c r="T6207" s="2" t="s">
        <v>38</v>
      </c>
      <c r="U6207" s="2">
        <v>0</v>
      </c>
      <c r="V6207" s="2" t="s">
        <v>17683</v>
      </c>
      <c r="W6207" s="2" t="s">
        <v>34</v>
      </c>
      <c r="X6207" s="58" t="s">
        <v>12666</v>
      </c>
      <c r="Z6207" s="2">
        <v>2060000</v>
      </c>
      <c r="AB6207" s="58">
        <v>46092.257349537038</v>
      </c>
      <c r="AC6207" s="2">
        <v>0</v>
      </c>
      <c r="AD6207" s="104">
        <v>2060000</v>
      </c>
      <c r="AE6207" s="2">
        <v>46092.257349537038</v>
      </c>
      <c r="AG6207" s="2">
        <v>113882</v>
      </c>
    </row>
    <row r="6208" spans="1:33" ht="45" x14ac:dyDescent="0.25">
      <c r="A6208" s="2" t="s">
        <v>6953</v>
      </c>
      <c r="B6208" s="2" t="s">
        <v>5766</v>
      </c>
      <c r="C6208" s="2" t="s">
        <v>6954</v>
      </c>
      <c r="F6208" s="2" t="s">
        <v>6955</v>
      </c>
      <c r="G6208" s="2" t="s">
        <v>6956</v>
      </c>
      <c r="H6208" s="2" t="s">
        <v>6957</v>
      </c>
      <c r="I6208" s="2" t="s">
        <v>20748</v>
      </c>
      <c r="J6208" s="2" t="s">
        <v>28</v>
      </c>
      <c r="K6208" s="2" t="s">
        <v>29</v>
      </c>
      <c r="L6208" s="2" t="s">
        <v>291</v>
      </c>
      <c r="M6208" s="2" t="s">
        <v>292</v>
      </c>
      <c r="N6208" s="2" t="s">
        <v>6958</v>
      </c>
      <c r="O6208" s="2" t="s">
        <v>32</v>
      </c>
      <c r="P6208" s="24">
        <v>0</v>
      </c>
      <c r="Q6208" s="24">
        <v>1</v>
      </c>
      <c r="R6208" s="27" t="s">
        <v>1568</v>
      </c>
      <c r="S6208" s="28" t="s">
        <v>1589</v>
      </c>
      <c r="T6208" s="2" t="s">
        <v>33</v>
      </c>
      <c r="U6208" s="2">
        <v>0</v>
      </c>
      <c r="V6208" s="2" t="s">
        <v>19078</v>
      </c>
      <c r="W6208" s="2" t="s">
        <v>34</v>
      </c>
      <c r="X6208" s="58" t="s">
        <v>5766</v>
      </c>
      <c r="Z6208" s="2">
        <v>412000</v>
      </c>
      <c r="AB6208" s="58">
        <v>46084.62164351852</v>
      </c>
      <c r="AC6208" s="2">
        <v>0</v>
      </c>
      <c r="AD6208" s="104">
        <v>412000</v>
      </c>
      <c r="AE6208" s="2">
        <v>46084.62164351852</v>
      </c>
      <c r="AG6208" s="2">
        <v>68224</v>
      </c>
    </row>
    <row r="6209" spans="1:33" ht="45" x14ac:dyDescent="0.25">
      <c r="A6209" s="2" t="s">
        <v>7018</v>
      </c>
      <c r="B6209" s="2" t="s">
        <v>5766</v>
      </c>
      <c r="C6209" s="2" t="s">
        <v>7019</v>
      </c>
      <c r="F6209" s="2" t="s">
        <v>7020</v>
      </c>
      <c r="G6209" s="2" t="s">
        <v>7021</v>
      </c>
      <c r="H6209" s="2" t="s">
        <v>7022</v>
      </c>
      <c r="I6209" s="2" t="s">
        <v>20749</v>
      </c>
      <c r="J6209" s="2" t="s">
        <v>28</v>
      </c>
      <c r="K6209" s="2" t="s">
        <v>29</v>
      </c>
      <c r="L6209" s="2" t="s">
        <v>41</v>
      </c>
      <c r="M6209" s="2" t="s">
        <v>42</v>
      </c>
      <c r="N6209" s="2" t="s">
        <v>6935</v>
      </c>
      <c r="O6209" s="2" t="s">
        <v>32</v>
      </c>
      <c r="P6209" s="24">
        <v>0</v>
      </c>
      <c r="Q6209" s="24">
        <v>1</v>
      </c>
      <c r="R6209" s="27" t="s">
        <v>1568</v>
      </c>
      <c r="S6209" s="28" t="s">
        <v>1589</v>
      </c>
      <c r="T6209" s="2" t="s">
        <v>33</v>
      </c>
      <c r="U6209" s="2">
        <v>0</v>
      </c>
      <c r="V6209" s="2" t="s">
        <v>16054</v>
      </c>
      <c r="W6209" s="2" t="s">
        <v>34</v>
      </c>
      <c r="X6209" s="58" t="s">
        <v>5760</v>
      </c>
      <c r="Z6209" s="2">
        <v>412000</v>
      </c>
      <c r="AB6209" s="58">
        <v>46085.491539351853</v>
      </c>
      <c r="AC6209" s="2">
        <v>0</v>
      </c>
      <c r="AD6209" s="104">
        <v>412000</v>
      </c>
      <c r="AE6209" s="2">
        <v>46085.491539351853</v>
      </c>
      <c r="AG6209" s="2">
        <v>68078</v>
      </c>
    </row>
    <row r="6210" spans="1:33" ht="45" x14ac:dyDescent="0.25">
      <c r="A6210" s="2" t="s">
        <v>12325</v>
      </c>
      <c r="B6210" s="2" t="s">
        <v>5766</v>
      </c>
      <c r="C6210" s="2" t="s">
        <v>12326</v>
      </c>
      <c r="F6210" s="2" t="s">
        <v>12327</v>
      </c>
      <c r="G6210" s="2" t="s">
        <v>12328</v>
      </c>
      <c r="H6210" s="2" t="s">
        <v>12329</v>
      </c>
      <c r="I6210" s="2" t="s">
        <v>23623</v>
      </c>
      <c r="J6210" s="2" t="s">
        <v>28</v>
      </c>
      <c r="K6210" s="2" t="s">
        <v>43</v>
      </c>
      <c r="L6210" s="2" t="s">
        <v>382</v>
      </c>
      <c r="M6210" s="2" t="s">
        <v>323</v>
      </c>
      <c r="N6210" s="2" t="s">
        <v>3521</v>
      </c>
      <c r="O6210" s="2" t="s">
        <v>705</v>
      </c>
      <c r="P6210" s="24">
        <v>0</v>
      </c>
      <c r="Q6210" s="24">
        <v>0</v>
      </c>
      <c r="R6210" s="27" t="s">
        <v>1578</v>
      </c>
      <c r="S6210" s="28" t="s">
        <v>1589</v>
      </c>
      <c r="T6210" s="2" t="s">
        <v>33</v>
      </c>
      <c r="U6210" s="2">
        <v>0</v>
      </c>
      <c r="V6210" s="2" t="s">
        <v>5797</v>
      </c>
      <c r="W6210" s="2" t="s">
        <v>34</v>
      </c>
      <c r="AC6210" s="2">
        <v>0</v>
      </c>
      <c r="AD6210" s="104"/>
    </row>
    <row r="6211" spans="1:33" ht="60" x14ac:dyDescent="0.25">
      <c r="A6211" s="2" t="s">
        <v>8714</v>
      </c>
      <c r="B6211" s="2" t="s">
        <v>5766</v>
      </c>
      <c r="C6211" s="2" t="s">
        <v>8715</v>
      </c>
      <c r="F6211" s="2" t="s">
        <v>8716</v>
      </c>
      <c r="G6211" s="2" t="s">
        <v>8717</v>
      </c>
      <c r="H6211" s="2" t="s">
        <v>8718</v>
      </c>
      <c r="I6211" s="2" t="s">
        <v>21540</v>
      </c>
      <c r="J6211" s="2" t="s">
        <v>28</v>
      </c>
      <c r="K6211" s="2" t="s">
        <v>78</v>
      </c>
      <c r="L6211" s="2" t="s">
        <v>306</v>
      </c>
      <c r="M6211" s="2" t="s">
        <v>146</v>
      </c>
      <c r="N6211" s="2" t="s">
        <v>5030</v>
      </c>
      <c r="O6211" s="2" t="s">
        <v>37</v>
      </c>
      <c r="P6211" s="24">
        <v>0</v>
      </c>
      <c r="Q6211" s="24">
        <v>0</v>
      </c>
      <c r="R6211" s="27" t="s">
        <v>1578</v>
      </c>
      <c r="S6211" s="28" t="s">
        <v>1585</v>
      </c>
      <c r="T6211" s="2" t="s">
        <v>38</v>
      </c>
      <c r="U6211" s="2">
        <v>0</v>
      </c>
      <c r="V6211" s="2" t="s">
        <v>24582</v>
      </c>
      <c r="W6211" s="2" t="s">
        <v>34</v>
      </c>
      <c r="X6211" s="58" t="s">
        <v>5760</v>
      </c>
      <c r="Z6211" s="2">
        <v>2060000</v>
      </c>
      <c r="AB6211" s="58">
        <v>46085.555173611108</v>
      </c>
      <c r="AC6211" s="2">
        <v>0</v>
      </c>
      <c r="AD6211" s="104">
        <v>2060000</v>
      </c>
      <c r="AE6211" s="2">
        <v>46085.555173611108</v>
      </c>
      <c r="AG6211" s="2">
        <v>69964</v>
      </c>
    </row>
    <row r="6212" spans="1:33" ht="60" x14ac:dyDescent="0.25">
      <c r="A6212" s="2" t="s">
        <v>5771</v>
      </c>
      <c r="B6212" s="2" t="s">
        <v>5766</v>
      </c>
      <c r="C6212" s="2" t="s">
        <v>5772</v>
      </c>
      <c r="F6212" s="2" t="s">
        <v>256</v>
      </c>
      <c r="G6212" s="2" t="s">
        <v>2545</v>
      </c>
      <c r="H6212" s="2" t="s">
        <v>2546</v>
      </c>
      <c r="I6212" s="2" t="s">
        <v>19523</v>
      </c>
      <c r="J6212" s="2" t="s">
        <v>28</v>
      </c>
      <c r="K6212" s="2" t="s">
        <v>48</v>
      </c>
      <c r="L6212" s="2" t="s">
        <v>257</v>
      </c>
      <c r="M6212" s="2" t="s">
        <v>258</v>
      </c>
      <c r="N6212" s="2" t="s">
        <v>4984</v>
      </c>
      <c r="O6212" s="2" t="s">
        <v>32</v>
      </c>
      <c r="P6212" s="24">
        <v>0</v>
      </c>
      <c r="Q6212" s="24">
        <v>1</v>
      </c>
      <c r="R6212" s="27" t="s">
        <v>1568</v>
      </c>
      <c r="S6212" s="28" t="s">
        <v>1589</v>
      </c>
      <c r="T6212" s="2" t="s">
        <v>33</v>
      </c>
      <c r="U6212" s="2">
        <v>0</v>
      </c>
      <c r="V6212" s="2" t="s">
        <v>18533</v>
      </c>
      <c r="W6212" s="2" t="s">
        <v>34</v>
      </c>
      <c r="X6212" s="58" t="s">
        <v>5760</v>
      </c>
      <c r="Z6212" s="2">
        <v>412000</v>
      </c>
      <c r="AB6212" s="58">
        <v>46085.654421296298</v>
      </c>
      <c r="AC6212" s="2">
        <v>0</v>
      </c>
      <c r="AD6212" s="104">
        <v>412000</v>
      </c>
      <c r="AE6212" s="2">
        <v>46085.654421296298</v>
      </c>
      <c r="AG6212" s="2">
        <v>68469</v>
      </c>
    </row>
    <row r="6213" spans="1:33" ht="45" x14ac:dyDescent="0.25">
      <c r="A6213" s="2" t="s">
        <v>10088</v>
      </c>
      <c r="B6213" s="2" t="s">
        <v>5766</v>
      </c>
      <c r="C6213" s="2" t="s">
        <v>10089</v>
      </c>
      <c r="F6213" s="2" t="s">
        <v>10090</v>
      </c>
      <c r="G6213" s="2" t="s">
        <v>10091</v>
      </c>
      <c r="H6213" s="2" t="s">
        <v>10092</v>
      </c>
      <c r="I6213" s="2" t="s">
        <v>22603</v>
      </c>
      <c r="J6213" s="2" t="s">
        <v>28</v>
      </c>
      <c r="K6213" s="2" t="s">
        <v>68</v>
      </c>
      <c r="L6213" s="2" t="s">
        <v>179</v>
      </c>
      <c r="M6213" s="2" t="s">
        <v>180</v>
      </c>
      <c r="N6213" s="2" t="s">
        <v>5303</v>
      </c>
      <c r="O6213" s="2" t="s">
        <v>32</v>
      </c>
      <c r="P6213" s="24">
        <v>0</v>
      </c>
      <c r="Q6213" s="24">
        <v>1</v>
      </c>
      <c r="R6213" s="27" t="s">
        <v>1568</v>
      </c>
      <c r="S6213" s="28" t="s">
        <v>1589</v>
      </c>
      <c r="T6213" s="2" t="s">
        <v>33</v>
      </c>
      <c r="U6213" s="2">
        <v>0</v>
      </c>
      <c r="V6213" s="2" t="s">
        <v>18533</v>
      </c>
      <c r="W6213" s="2" t="s">
        <v>34</v>
      </c>
      <c r="X6213" s="58" t="s">
        <v>5760</v>
      </c>
      <c r="Z6213" s="2">
        <v>412000</v>
      </c>
      <c r="AB6213" s="58">
        <v>46085.509409722225</v>
      </c>
      <c r="AC6213" s="2">
        <v>0</v>
      </c>
      <c r="AD6213" s="104">
        <v>412000</v>
      </c>
      <c r="AE6213" s="2">
        <v>46085.509409722225</v>
      </c>
      <c r="AG6213" s="2">
        <v>70460</v>
      </c>
    </row>
    <row r="6214" spans="1:33" ht="45" x14ac:dyDescent="0.25">
      <c r="A6214" s="2" t="s">
        <v>7587</v>
      </c>
      <c r="B6214" s="2" t="s">
        <v>5766</v>
      </c>
      <c r="C6214" s="2" t="s">
        <v>7588</v>
      </c>
      <c r="F6214" s="2" t="s">
        <v>7589</v>
      </c>
      <c r="G6214" s="2" t="s">
        <v>7590</v>
      </c>
      <c r="H6214" s="2" t="s">
        <v>7591</v>
      </c>
      <c r="I6214" s="2" t="s">
        <v>20750</v>
      </c>
      <c r="J6214" s="2" t="s">
        <v>28</v>
      </c>
      <c r="K6214" s="2" t="s">
        <v>29</v>
      </c>
      <c r="L6214" s="2" t="s">
        <v>154</v>
      </c>
      <c r="M6214" s="2" t="s">
        <v>155</v>
      </c>
      <c r="N6214" s="2" t="s">
        <v>7144</v>
      </c>
      <c r="O6214" s="2" t="s">
        <v>705</v>
      </c>
      <c r="P6214" s="24">
        <v>0</v>
      </c>
      <c r="Q6214" s="24">
        <v>0</v>
      </c>
      <c r="R6214" s="27" t="s">
        <v>1578</v>
      </c>
      <c r="S6214" s="28" t="s">
        <v>1589</v>
      </c>
      <c r="T6214" s="2" t="s">
        <v>33</v>
      </c>
      <c r="U6214" s="2">
        <v>0</v>
      </c>
      <c r="V6214" s="2" t="s">
        <v>5760</v>
      </c>
      <c r="W6214" s="2" t="s">
        <v>34</v>
      </c>
      <c r="AC6214" s="2">
        <v>0</v>
      </c>
      <c r="AD6214" s="104"/>
    </row>
    <row r="6215" spans="1:33" ht="45" x14ac:dyDescent="0.25">
      <c r="A6215" s="2" t="s">
        <v>7417</v>
      </c>
      <c r="B6215" s="2" t="s">
        <v>5766</v>
      </c>
      <c r="C6215" s="2" t="s">
        <v>7418</v>
      </c>
      <c r="F6215" s="2" t="s">
        <v>7419</v>
      </c>
      <c r="G6215" s="2" t="s">
        <v>7420</v>
      </c>
      <c r="H6215" s="2" t="s">
        <v>7421</v>
      </c>
      <c r="I6215" s="2" t="s">
        <v>20751</v>
      </c>
      <c r="J6215" s="2" t="s">
        <v>28</v>
      </c>
      <c r="K6215" s="2" t="s">
        <v>29</v>
      </c>
      <c r="L6215" s="2" t="s">
        <v>137</v>
      </c>
      <c r="M6215" s="2" t="s">
        <v>138</v>
      </c>
      <c r="N6215" s="2" t="s">
        <v>4454</v>
      </c>
      <c r="O6215" s="2" t="s">
        <v>705</v>
      </c>
      <c r="P6215" s="24">
        <v>0</v>
      </c>
      <c r="Q6215" s="24">
        <v>0</v>
      </c>
      <c r="R6215" s="27" t="s">
        <v>1578</v>
      </c>
      <c r="S6215" s="28" t="s">
        <v>1589</v>
      </c>
      <c r="T6215" s="2" t="s">
        <v>33</v>
      </c>
      <c r="U6215" s="2">
        <v>0</v>
      </c>
      <c r="V6215" s="2" t="s">
        <v>5754</v>
      </c>
      <c r="W6215" s="2" t="s">
        <v>34</v>
      </c>
      <c r="AC6215" s="2">
        <v>0</v>
      </c>
      <c r="AD6215" s="104"/>
    </row>
    <row r="6216" spans="1:33" ht="45" x14ac:dyDescent="0.25">
      <c r="A6216" s="2" t="s">
        <v>12582</v>
      </c>
      <c r="B6216" s="2" t="s">
        <v>5766</v>
      </c>
      <c r="C6216" s="2" t="s">
        <v>12583</v>
      </c>
      <c r="F6216" s="2" t="s">
        <v>12584</v>
      </c>
      <c r="G6216" s="2" t="s">
        <v>12585</v>
      </c>
      <c r="H6216" s="2" t="s">
        <v>4550</v>
      </c>
      <c r="I6216" s="2" t="s">
        <v>23958</v>
      </c>
      <c r="J6216" s="2" t="s">
        <v>28</v>
      </c>
      <c r="K6216" s="2" t="s">
        <v>98</v>
      </c>
      <c r="L6216" s="2" t="s">
        <v>307</v>
      </c>
      <c r="M6216" s="2" t="s">
        <v>329</v>
      </c>
      <c r="N6216" s="2" t="s">
        <v>5540</v>
      </c>
      <c r="O6216" s="2" t="s">
        <v>32</v>
      </c>
      <c r="P6216" s="24">
        <v>0</v>
      </c>
      <c r="Q6216" s="24">
        <v>1</v>
      </c>
      <c r="R6216" s="27" t="s">
        <v>1568</v>
      </c>
      <c r="S6216" s="28" t="s">
        <v>1589</v>
      </c>
      <c r="T6216" s="2" t="s">
        <v>33</v>
      </c>
      <c r="U6216" s="2">
        <v>0</v>
      </c>
      <c r="V6216" s="2" t="s">
        <v>16022</v>
      </c>
      <c r="W6216" s="2" t="s">
        <v>34</v>
      </c>
      <c r="X6216" s="58" t="s">
        <v>5760</v>
      </c>
      <c r="Z6216" s="2">
        <v>412000</v>
      </c>
      <c r="AB6216" s="58">
        <v>46085.486145833333</v>
      </c>
      <c r="AC6216" s="2">
        <v>0</v>
      </c>
      <c r="AD6216" s="104">
        <v>412000</v>
      </c>
      <c r="AE6216" s="2">
        <v>46085.486145833333</v>
      </c>
      <c r="AG6216" s="2">
        <v>68457</v>
      </c>
    </row>
    <row r="6217" spans="1:33" ht="45" x14ac:dyDescent="0.25">
      <c r="A6217" s="2" t="s">
        <v>7526</v>
      </c>
      <c r="B6217" s="2" t="s">
        <v>5766</v>
      </c>
      <c r="C6217" s="2" t="s">
        <v>7527</v>
      </c>
      <c r="F6217" s="2" t="s">
        <v>7528</v>
      </c>
      <c r="G6217" s="2" t="s">
        <v>7529</v>
      </c>
      <c r="H6217" s="2" t="s">
        <v>6035</v>
      </c>
      <c r="I6217" s="2" t="s">
        <v>20752</v>
      </c>
      <c r="J6217" s="2" t="s">
        <v>28</v>
      </c>
      <c r="K6217" s="2" t="s">
        <v>29</v>
      </c>
      <c r="L6217" s="2" t="s">
        <v>460</v>
      </c>
      <c r="M6217" s="2" t="s">
        <v>461</v>
      </c>
      <c r="N6217" s="2" t="s">
        <v>2903</v>
      </c>
      <c r="O6217" s="2" t="s">
        <v>705</v>
      </c>
      <c r="P6217" s="24">
        <v>0</v>
      </c>
      <c r="Q6217" s="24">
        <v>0</v>
      </c>
      <c r="R6217" s="27" t="s">
        <v>1578</v>
      </c>
      <c r="S6217" s="28" t="s">
        <v>1589</v>
      </c>
      <c r="T6217" s="2" t="s">
        <v>33</v>
      </c>
      <c r="U6217" s="2">
        <v>0</v>
      </c>
      <c r="V6217" s="2" t="s">
        <v>16022</v>
      </c>
      <c r="W6217" s="2" t="s">
        <v>34</v>
      </c>
      <c r="AC6217" s="2">
        <v>0</v>
      </c>
      <c r="AD6217" s="104"/>
    </row>
    <row r="6218" spans="1:33" ht="45" x14ac:dyDescent="0.25">
      <c r="A6218" s="2" t="s">
        <v>10084</v>
      </c>
      <c r="B6218" s="2" t="s">
        <v>5766</v>
      </c>
      <c r="C6218" s="2" t="s">
        <v>10085</v>
      </c>
      <c r="F6218" s="2" t="s">
        <v>10086</v>
      </c>
      <c r="G6218" s="2" t="s">
        <v>10087</v>
      </c>
      <c r="H6218" s="2" t="s">
        <v>4821</v>
      </c>
      <c r="I6218" s="2" t="s">
        <v>22604</v>
      </c>
      <c r="J6218" s="2" t="s">
        <v>28</v>
      </c>
      <c r="K6218" s="2" t="s">
        <v>68</v>
      </c>
      <c r="L6218" s="2" t="s">
        <v>179</v>
      </c>
      <c r="M6218" s="2" t="s">
        <v>180</v>
      </c>
      <c r="N6218" s="2" t="s">
        <v>5303</v>
      </c>
      <c r="O6218" s="2" t="s">
        <v>32</v>
      </c>
      <c r="P6218" s="24">
        <v>0</v>
      </c>
      <c r="Q6218" s="24">
        <v>1</v>
      </c>
      <c r="R6218" s="27" t="s">
        <v>1568</v>
      </c>
      <c r="S6218" s="28" t="s">
        <v>1589</v>
      </c>
      <c r="T6218" s="2" t="s">
        <v>33</v>
      </c>
      <c r="U6218" s="2">
        <v>0</v>
      </c>
      <c r="V6218" s="2" t="s">
        <v>19231</v>
      </c>
      <c r="W6218" s="2" t="s">
        <v>34</v>
      </c>
      <c r="X6218" s="58" t="s">
        <v>5760</v>
      </c>
      <c r="Z6218" s="2">
        <v>412000</v>
      </c>
      <c r="AB6218" s="58">
        <v>46085.503287037034</v>
      </c>
      <c r="AC6218" s="2">
        <v>0</v>
      </c>
      <c r="AD6218" s="104">
        <v>412000</v>
      </c>
      <c r="AE6218" s="2">
        <v>46085.503287037034</v>
      </c>
      <c r="AG6218" s="2">
        <v>70218</v>
      </c>
    </row>
    <row r="6219" spans="1:33" ht="45" x14ac:dyDescent="0.25">
      <c r="A6219" s="2" t="s">
        <v>7061</v>
      </c>
      <c r="B6219" s="2" t="s">
        <v>5766</v>
      </c>
      <c r="C6219" s="2" t="s">
        <v>7062</v>
      </c>
      <c r="F6219" s="2" t="s">
        <v>7063</v>
      </c>
      <c r="G6219" s="2" t="s">
        <v>7064</v>
      </c>
      <c r="H6219" s="2" t="s">
        <v>7065</v>
      </c>
      <c r="I6219" s="2" t="s">
        <v>20753</v>
      </c>
      <c r="J6219" s="2" t="s">
        <v>28</v>
      </c>
      <c r="K6219" s="2" t="s">
        <v>29</v>
      </c>
      <c r="L6219" s="2" t="s">
        <v>120</v>
      </c>
      <c r="M6219" s="2" t="s">
        <v>121</v>
      </c>
      <c r="N6219" s="2" t="s">
        <v>6995</v>
      </c>
      <c r="O6219" s="2" t="s">
        <v>32</v>
      </c>
      <c r="P6219" s="24">
        <v>0</v>
      </c>
      <c r="Q6219" s="24">
        <v>1</v>
      </c>
      <c r="R6219" s="27" t="s">
        <v>1568</v>
      </c>
      <c r="S6219" s="28" t="s">
        <v>1589</v>
      </c>
      <c r="T6219" s="2" t="s">
        <v>33</v>
      </c>
      <c r="U6219" s="2">
        <v>0</v>
      </c>
      <c r="V6219" s="2" t="s">
        <v>16062</v>
      </c>
      <c r="W6219" s="2" t="s">
        <v>34</v>
      </c>
      <c r="X6219" s="58" t="s">
        <v>5766</v>
      </c>
      <c r="Z6219" s="2">
        <v>412000</v>
      </c>
      <c r="AB6219" s="58">
        <v>46084.589409722219</v>
      </c>
      <c r="AC6219" s="2">
        <v>0</v>
      </c>
      <c r="AD6219" s="104">
        <v>412000</v>
      </c>
      <c r="AE6219" s="2">
        <v>46084.589409722219</v>
      </c>
      <c r="AG6219" s="2">
        <v>68077</v>
      </c>
    </row>
    <row r="6220" spans="1:33" ht="45" x14ac:dyDescent="0.25">
      <c r="A6220" s="2" t="s">
        <v>11228</v>
      </c>
      <c r="B6220" s="2" t="s">
        <v>5766</v>
      </c>
      <c r="C6220" s="2" t="s">
        <v>11229</v>
      </c>
      <c r="F6220" s="2" t="s">
        <v>10140</v>
      </c>
      <c r="G6220" s="2" t="s">
        <v>10141</v>
      </c>
      <c r="H6220" s="2" t="s">
        <v>10142</v>
      </c>
      <c r="I6220" s="2" t="s">
        <v>22605</v>
      </c>
      <c r="J6220" s="2" t="s">
        <v>28</v>
      </c>
      <c r="K6220" s="2" t="s">
        <v>68</v>
      </c>
      <c r="L6220" s="2" t="s">
        <v>216</v>
      </c>
      <c r="M6220" s="2" t="s">
        <v>217</v>
      </c>
      <c r="N6220" s="2" t="s">
        <v>3717</v>
      </c>
      <c r="O6220" s="2" t="s">
        <v>705</v>
      </c>
      <c r="P6220" s="24">
        <v>0</v>
      </c>
      <c r="Q6220" s="24">
        <v>0</v>
      </c>
      <c r="R6220" s="27" t="s">
        <v>1578</v>
      </c>
      <c r="S6220" s="28" t="s">
        <v>1589</v>
      </c>
      <c r="T6220" s="2" t="s">
        <v>33</v>
      </c>
      <c r="U6220" s="2">
        <v>0</v>
      </c>
      <c r="V6220" s="2" t="s">
        <v>5766</v>
      </c>
      <c r="W6220" s="2" t="s">
        <v>34</v>
      </c>
      <c r="AC6220" s="2">
        <v>0</v>
      </c>
      <c r="AD6220" s="104"/>
    </row>
    <row r="6221" spans="1:33" ht="45" x14ac:dyDescent="0.25">
      <c r="A6221" s="2" t="s">
        <v>7557</v>
      </c>
      <c r="B6221" s="2" t="s">
        <v>5766</v>
      </c>
      <c r="C6221" s="2" t="s">
        <v>7558</v>
      </c>
      <c r="F6221" s="2" t="s">
        <v>7559</v>
      </c>
      <c r="G6221" s="2" t="s">
        <v>7560</v>
      </c>
      <c r="H6221" s="2" t="s">
        <v>7561</v>
      </c>
      <c r="I6221" s="2" t="s">
        <v>20599</v>
      </c>
      <c r="J6221" s="2" t="s">
        <v>28</v>
      </c>
      <c r="K6221" s="2" t="s">
        <v>29</v>
      </c>
      <c r="L6221" s="2" t="s">
        <v>133</v>
      </c>
      <c r="M6221" s="2" t="s">
        <v>134</v>
      </c>
      <c r="N6221" s="2" t="s">
        <v>5241</v>
      </c>
      <c r="O6221" s="2" t="s">
        <v>705</v>
      </c>
      <c r="P6221" s="24">
        <v>0</v>
      </c>
      <c r="Q6221" s="24">
        <v>0</v>
      </c>
      <c r="R6221" s="27" t="s">
        <v>1578</v>
      </c>
      <c r="S6221" s="28" t="s">
        <v>1589</v>
      </c>
      <c r="T6221" s="2" t="s">
        <v>33</v>
      </c>
      <c r="U6221" s="2">
        <v>0</v>
      </c>
      <c r="V6221" s="2" t="s">
        <v>5760</v>
      </c>
      <c r="W6221" s="2" t="s">
        <v>34</v>
      </c>
      <c r="AC6221" s="2">
        <v>0</v>
      </c>
      <c r="AD6221" s="104"/>
    </row>
    <row r="6222" spans="1:33" ht="45" x14ac:dyDescent="0.25">
      <c r="A6222" s="2" t="s">
        <v>9610</v>
      </c>
      <c r="B6222" s="2" t="s">
        <v>5766</v>
      </c>
      <c r="C6222" s="2" t="s">
        <v>9611</v>
      </c>
      <c r="F6222" s="2" t="s">
        <v>9612</v>
      </c>
      <c r="G6222" s="2" t="s">
        <v>9613</v>
      </c>
      <c r="H6222" s="2" t="s">
        <v>9614</v>
      </c>
      <c r="I6222" s="2" t="s">
        <v>21876</v>
      </c>
      <c r="J6222" s="2" t="s">
        <v>28</v>
      </c>
      <c r="K6222" s="2" t="s">
        <v>51</v>
      </c>
      <c r="L6222" s="2" t="s">
        <v>498</v>
      </c>
      <c r="M6222" s="2" t="s">
        <v>724</v>
      </c>
      <c r="N6222" s="2" t="s">
        <v>8815</v>
      </c>
      <c r="O6222" s="2" t="s">
        <v>705</v>
      </c>
      <c r="P6222" s="24">
        <v>0</v>
      </c>
      <c r="Q6222" s="24">
        <v>0</v>
      </c>
      <c r="R6222" s="27" t="s">
        <v>1578</v>
      </c>
      <c r="S6222" s="28" t="s">
        <v>1589</v>
      </c>
      <c r="T6222" s="2" t="s">
        <v>33</v>
      </c>
      <c r="U6222" s="2">
        <v>0</v>
      </c>
      <c r="V6222" s="2" t="s">
        <v>5766</v>
      </c>
      <c r="W6222" s="2" t="s">
        <v>34</v>
      </c>
      <c r="AC6222" s="2">
        <v>0</v>
      </c>
      <c r="AD6222" s="104"/>
    </row>
    <row r="6223" spans="1:33" ht="45" x14ac:dyDescent="0.25">
      <c r="A6223" s="2" t="s">
        <v>11562</v>
      </c>
      <c r="B6223" s="2" t="s">
        <v>5766</v>
      </c>
      <c r="C6223" s="2" t="s">
        <v>11563</v>
      </c>
      <c r="F6223" s="2" t="s">
        <v>5300</v>
      </c>
      <c r="G6223" s="2" t="s">
        <v>5301</v>
      </c>
      <c r="H6223" s="2" t="s">
        <v>5302</v>
      </c>
      <c r="I6223" s="2" t="s">
        <v>22600</v>
      </c>
      <c r="J6223" s="2" t="s">
        <v>28</v>
      </c>
      <c r="K6223" s="2" t="s">
        <v>68</v>
      </c>
      <c r="L6223" s="2" t="s">
        <v>179</v>
      </c>
      <c r="M6223" s="2" t="s">
        <v>180</v>
      </c>
      <c r="N6223" s="2" t="s">
        <v>5303</v>
      </c>
      <c r="O6223" s="2" t="s">
        <v>705</v>
      </c>
      <c r="P6223" s="24">
        <v>0</v>
      </c>
      <c r="Q6223" s="24">
        <v>0</v>
      </c>
      <c r="R6223" s="27" t="s">
        <v>1578</v>
      </c>
      <c r="S6223" s="28" t="s">
        <v>1589</v>
      </c>
      <c r="T6223" s="2" t="s">
        <v>33</v>
      </c>
      <c r="U6223" s="2">
        <v>0</v>
      </c>
      <c r="V6223" s="2" t="s">
        <v>5766</v>
      </c>
      <c r="W6223" s="2" t="s">
        <v>34</v>
      </c>
      <c r="AC6223" s="2">
        <v>0</v>
      </c>
      <c r="AD6223" s="104"/>
    </row>
    <row r="6224" spans="1:33" ht="60" x14ac:dyDescent="0.25">
      <c r="A6224" s="2" t="s">
        <v>10053</v>
      </c>
      <c r="B6224" s="2" t="s">
        <v>5766</v>
      </c>
      <c r="C6224" s="2" t="s">
        <v>10054</v>
      </c>
      <c r="F6224" s="2" t="s">
        <v>942</v>
      </c>
      <c r="G6224" s="2" t="s">
        <v>5501</v>
      </c>
      <c r="H6224" s="2" t="s">
        <v>5502</v>
      </c>
      <c r="I6224" s="2" t="s">
        <v>22348</v>
      </c>
      <c r="J6224" s="2" t="s">
        <v>28</v>
      </c>
      <c r="K6224" s="2" t="s">
        <v>68</v>
      </c>
      <c r="L6224" s="2" t="s">
        <v>698</v>
      </c>
      <c r="M6224" s="2" t="s">
        <v>10055</v>
      </c>
      <c r="N6224" s="2" t="s">
        <v>10056</v>
      </c>
      <c r="O6224" s="2" t="s">
        <v>32</v>
      </c>
      <c r="P6224" s="24">
        <v>0</v>
      </c>
      <c r="Q6224" s="24">
        <v>1</v>
      </c>
      <c r="R6224" s="27" t="s">
        <v>1568</v>
      </c>
      <c r="S6224" s="28" t="s">
        <v>1589</v>
      </c>
      <c r="T6224" s="2" t="s">
        <v>33</v>
      </c>
      <c r="U6224" s="2">
        <v>0</v>
      </c>
      <c r="V6224" s="2" t="s">
        <v>16062</v>
      </c>
      <c r="W6224" s="2" t="s">
        <v>34</v>
      </c>
      <c r="X6224" s="58" t="s">
        <v>5797</v>
      </c>
      <c r="Z6224" s="2">
        <v>412000</v>
      </c>
      <c r="AB6224" s="58">
        <v>46087.36178240741</v>
      </c>
      <c r="AC6224" s="2">
        <v>0</v>
      </c>
      <c r="AD6224" s="104">
        <v>412000</v>
      </c>
      <c r="AE6224" s="2">
        <v>46087.36178240741</v>
      </c>
      <c r="AG6224" s="2">
        <v>68433</v>
      </c>
    </row>
    <row r="6225" spans="1:33" ht="45" x14ac:dyDescent="0.25">
      <c r="A6225" s="2" t="s">
        <v>8043</v>
      </c>
      <c r="B6225" s="2" t="s">
        <v>5766</v>
      </c>
      <c r="C6225" s="2" t="s">
        <v>8044</v>
      </c>
      <c r="F6225" s="2" t="s">
        <v>8045</v>
      </c>
      <c r="G6225" s="2" t="s">
        <v>8046</v>
      </c>
      <c r="H6225" s="2" t="s">
        <v>8047</v>
      </c>
      <c r="I6225" s="2" t="s">
        <v>21333</v>
      </c>
      <c r="J6225" s="2" t="s">
        <v>28</v>
      </c>
      <c r="K6225" s="2" t="s">
        <v>78</v>
      </c>
      <c r="L6225" s="2" t="s">
        <v>200</v>
      </c>
      <c r="M6225" s="2" t="s">
        <v>201</v>
      </c>
      <c r="N6225" s="2" t="s">
        <v>4536</v>
      </c>
      <c r="O6225" s="2" t="s">
        <v>32</v>
      </c>
      <c r="P6225" s="24">
        <v>0</v>
      </c>
      <c r="Q6225" s="24">
        <v>1</v>
      </c>
      <c r="R6225" s="27" t="s">
        <v>1568</v>
      </c>
      <c r="S6225" s="28" t="s">
        <v>1589</v>
      </c>
      <c r="T6225" s="2" t="s">
        <v>33</v>
      </c>
      <c r="U6225" s="2">
        <v>0</v>
      </c>
      <c r="V6225" s="2" t="s">
        <v>19598</v>
      </c>
      <c r="W6225" s="2" t="s">
        <v>34</v>
      </c>
      <c r="X6225" s="58" t="s">
        <v>5927</v>
      </c>
      <c r="Z6225" s="2">
        <v>412000</v>
      </c>
      <c r="AB6225" s="58">
        <v>46086.673032407409</v>
      </c>
      <c r="AC6225" s="2">
        <v>0</v>
      </c>
      <c r="AD6225" s="104">
        <v>412000</v>
      </c>
      <c r="AE6225" s="2">
        <v>46086.673032407409</v>
      </c>
      <c r="AG6225" s="2">
        <v>78438</v>
      </c>
    </row>
    <row r="6226" spans="1:33" ht="45" x14ac:dyDescent="0.25">
      <c r="A6226" s="2" t="s">
        <v>7674</v>
      </c>
      <c r="B6226" s="2" t="s">
        <v>5766</v>
      </c>
      <c r="C6226" s="2" t="s">
        <v>7675</v>
      </c>
      <c r="F6226" s="2" t="s">
        <v>2308</v>
      </c>
      <c r="G6226" s="2" t="s">
        <v>4452</v>
      </c>
      <c r="H6226" s="2" t="s">
        <v>4453</v>
      </c>
      <c r="I6226" s="2" t="s">
        <v>20754</v>
      </c>
      <c r="J6226" s="2" t="s">
        <v>28</v>
      </c>
      <c r="K6226" s="2" t="s">
        <v>29</v>
      </c>
      <c r="L6226" s="2" t="s">
        <v>137</v>
      </c>
      <c r="M6226" s="2" t="s">
        <v>138</v>
      </c>
      <c r="N6226" s="2" t="s">
        <v>4454</v>
      </c>
      <c r="O6226" s="2" t="s">
        <v>706</v>
      </c>
      <c r="P6226" s="24">
        <v>0</v>
      </c>
      <c r="Q6226" s="24">
        <v>0</v>
      </c>
      <c r="R6226" s="27" t="s">
        <v>1578</v>
      </c>
      <c r="S6226" s="28" t="s">
        <v>1589</v>
      </c>
      <c r="T6226" s="2" t="s">
        <v>33</v>
      </c>
      <c r="U6226" s="2">
        <v>0</v>
      </c>
      <c r="V6226" s="2" t="s">
        <v>12666</v>
      </c>
      <c r="W6226" s="2" t="s">
        <v>34</v>
      </c>
      <c r="AC6226" s="2">
        <v>0</v>
      </c>
      <c r="AD6226" s="104"/>
    </row>
    <row r="6227" spans="1:33" ht="45" x14ac:dyDescent="0.25">
      <c r="A6227" s="2" t="s">
        <v>12586</v>
      </c>
      <c r="B6227" s="2" t="s">
        <v>5766</v>
      </c>
      <c r="C6227" s="2" t="s">
        <v>12587</v>
      </c>
      <c r="F6227" s="2" t="s">
        <v>12588</v>
      </c>
      <c r="G6227" s="2" t="s">
        <v>12589</v>
      </c>
      <c r="H6227" s="2" t="s">
        <v>12590</v>
      </c>
      <c r="I6227" s="2" t="s">
        <v>23959</v>
      </c>
      <c r="J6227" s="2" t="s">
        <v>28</v>
      </c>
      <c r="K6227" s="2" t="s">
        <v>98</v>
      </c>
      <c r="L6227" s="2" t="s">
        <v>307</v>
      </c>
      <c r="M6227" s="2" t="s">
        <v>329</v>
      </c>
      <c r="N6227" s="2" t="s">
        <v>5540</v>
      </c>
      <c r="O6227" s="2" t="s">
        <v>32</v>
      </c>
      <c r="P6227" s="24">
        <v>0</v>
      </c>
      <c r="Q6227" s="24">
        <v>1</v>
      </c>
      <c r="R6227" s="27" t="s">
        <v>1568</v>
      </c>
      <c r="S6227" s="28" t="s">
        <v>1589</v>
      </c>
      <c r="T6227" s="2" t="s">
        <v>33</v>
      </c>
      <c r="U6227" s="2">
        <v>0</v>
      </c>
      <c r="V6227" s="2" t="s">
        <v>16022</v>
      </c>
      <c r="W6227" s="2" t="s">
        <v>34</v>
      </c>
      <c r="X6227" s="58" t="s">
        <v>5760</v>
      </c>
      <c r="Z6227" s="2">
        <v>412000</v>
      </c>
      <c r="AB6227" s="58">
        <v>46085.473506944443</v>
      </c>
      <c r="AC6227" s="2">
        <v>0</v>
      </c>
      <c r="AD6227" s="104">
        <v>412000</v>
      </c>
      <c r="AE6227" s="2">
        <v>46085.473506944443</v>
      </c>
      <c r="AG6227" s="2">
        <v>68459</v>
      </c>
    </row>
    <row r="6228" spans="1:33" ht="45" x14ac:dyDescent="0.25">
      <c r="A6228" s="2" t="s">
        <v>12650</v>
      </c>
      <c r="B6228" s="2" t="s">
        <v>5766</v>
      </c>
      <c r="C6228" s="2" t="s">
        <v>12651</v>
      </c>
      <c r="F6228" s="2" t="s">
        <v>12652</v>
      </c>
      <c r="G6228" s="2" t="s">
        <v>12653</v>
      </c>
      <c r="H6228" s="2" t="s">
        <v>12654</v>
      </c>
      <c r="I6228" s="2" t="s">
        <v>23945</v>
      </c>
      <c r="J6228" s="2" t="s">
        <v>28</v>
      </c>
      <c r="K6228" s="2" t="s">
        <v>98</v>
      </c>
      <c r="L6228" s="2" t="s">
        <v>307</v>
      </c>
      <c r="M6228" s="2" t="s">
        <v>329</v>
      </c>
      <c r="N6228" s="2" t="s">
        <v>5540</v>
      </c>
      <c r="O6228" s="2" t="s">
        <v>705</v>
      </c>
      <c r="P6228" s="24">
        <v>0</v>
      </c>
      <c r="Q6228" s="24">
        <v>0</v>
      </c>
      <c r="R6228" s="27" t="s">
        <v>1578</v>
      </c>
      <c r="S6228" s="28" t="s">
        <v>1589</v>
      </c>
      <c r="T6228" s="2" t="s">
        <v>33</v>
      </c>
      <c r="U6228" s="2">
        <v>0</v>
      </c>
      <c r="V6228" s="2" t="s">
        <v>5766</v>
      </c>
      <c r="W6228" s="2" t="s">
        <v>34</v>
      </c>
      <c r="AC6228" s="2">
        <v>0</v>
      </c>
      <c r="AD6228" s="104"/>
    </row>
    <row r="6229" spans="1:33" ht="45" x14ac:dyDescent="0.25">
      <c r="A6229" s="2" t="s">
        <v>9742</v>
      </c>
      <c r="B6229" s="2" t="s">
        <v>5766</v>
      </c>
      <c r="C6229" s="2" t="s">
        <v>9743</v>
      </c>
      <c r="F6229" s="2" t="s">
        <v>9744</v>
      </c>
      <c r="G6229" s="2" t="s">
        <v>9745</v>
      </c>
      <c r="H6229" s="2" t="s">
        <v>9746</v>
      </c>
      <c r="I6229" s="2" t="s">
        <v>22041</v>
      </c>
      <c r="J6229" s="2" t="s">
        <v>28</v>
      </c>
      <c r="K6229" s="2" t="s">
        <v>72</v>
      </c>
      <c r="L6229" s="2" t="s">
        <v>73</v>
      </c>
      <c r="M6229" s="2" t="s">
        <v>365</v>
      </c>
      <c r="N6229" s="2" t="s">
        <v>5351</v>
      </c>
      <c r="O6229" s="2" t="s">
        <v>32</v>
      </c>
      <c r="P6229" s="24">
        <v>0</v>
      </c>
      <c r="Q6229" s="24">
        <v>1</v>
      </c>
      <c r="R6229" s="27" t="s">
        <v>1568</v>
      </c>
      <c r="S6229" s="28" t="s">
        <v>1589</v>
      </c>
      <c r="T6229" s="2" t="s">
        <v>33</v>
      </c>
      <c r="U6229" s="2">
        <v>0</v>
      </c>
      <c r="V6229" s="2" t="s">
        <v>18533</v>
      </c>
      <c r="W6229" s="2" t="s">
        <v>34</v>
      </c>
      <c r="X6229" s="58" t="s">
        <v>5760</v>
      </c>
      <c r="Z6229" s="2">
        <v>412000</v>
      </c>
      <c r="AB6229" s="58">
        <v>46085.483981481484</v>
      </c>
      <c r="AC6229" s="2">
        <v>0</v>
      </c>
      <c r="AD6229" s="104">
        <v>412000</v>
      </c>
      <c r="AE6229" s="2">
        <v>46085.483981481484</v>
      </c>
      <c r="AG6229" s="2">
        <v>70164</v>
      </c>
    </row>
    <row r="6230" spans="1:33" ht="45" x14ac:dyDescent="0.25">
      <c r="A6230" s="2" t="s">
        <v>7332</v>
      </c>
      <c r="B6230" s="2" t="s">
        <v>5766</v>
      </c>
      <c r="C6230" s="2" t="s">
        <v>7333</v>
      </c>
      <c r="F6230" s="2" t="s">
        <v>7334</v>
      </c>
      <c r="G6230" s="2" t="s">
        <v>7335</v>
      </c>
      <c r="H6230" s="2" t="s">
        <v>7336</v>
      </c>
      <c r="I6230" s="2" t="s">
        <v>20755</v>
      </c>
      <c r="J6230" s="2" t="s">
        <v>28</v>
      </c>
      <c r="K6230" s="2" t="s">
        <v>29</v>
      </c>
      <c r="L6230" s="2" t="s">
        <v>133</v>
      </c>
      <c r="M6230" s="2" t="s">
        <v>134</v>
      </c>
      <c r="N6230" s="2" t="s">
        <v>5241</v>
      </c>
      <c r="O6230" s="2" t="s">
        <v>32</v>
      </c>
      <c r="P6230" s="24">
        <v>0</v>
      </c>
      <c r="Q6230" s="24">
        <v>1</v>
      </c>
      <c r="R6230" s="27" t="s">
        <v>1568</v>
      </c>
      <c r="S6230" s="28" t="s">
        <v>1589</v>
      </c>
      <c r="T6230" s="2" t="s">
        <v>33</v>
      </c>
      <c r="U6230" s="2">
        <v>0</v>
      </c>
      <c r="V6230" s="2" t="s">
        <v>18562</v>
      </c>
      <c r="W6230" s="2" t="s">
        <v>34</v>
      </c>
      <c r="X6230" s="58" t="s">
        <v>12680</v>
      </c>
      <c r="Z6230" s="2">
        <v>412000</v>
      </c>
      <c r="AB6230" s="58">
        <v>46093.436412037037</v>
      </c>
      <c r="AC6230" s="2">
        <v>0</v>
      </c>
      <c r="AD6230" s="104">
        <v>412000</v>
      </c>
      <c r="AE6230" s="2">
        <v>46093.436412037037</v>
      </c>
      <c r="AG6230" s="2">
        <v>103262</v>
      </c>
    </row>
    <row r="6231" spans="1:33" ht="45" x14ac:dyDescent="0.25">
      <c r="A6231" s="2" t="s">
        <v>7880</v>
      </c>
      <c r="B6231" s="2" t="s">
        <v>5766</v>
      </c>
      <c r="C6231" s="2" t="s">
        <v>7881</v>
      </c>
      <c r="F6231" s="2" t="s">
        <v>7882</v>
      </c>
      <c r="G6231" s="2" t="s">
        <v>7883</v>
      </c>
      <c r="H6231" s="2" t="s">
        <v>4066</v>
      </c>
      <c r="I6231" s="2" t="s">
        <v>21334</v>
      </c>
      <c r="J6231" s="2" t="s">
        <v>28</v>
      </c>
      <c r="K6231" s="2" t="s">
        <v>78</v>
      </c>
      <c r="L6231" s="2" t="s">
        <v>398</v>
      </c>
      <c r="M6231" s="2" t="s">
        <v>878</v>
      </c>
      <c r="N6231" s="2" t="s">
        <v>3215</v>
      </c>
      <c r="O6231" s="2" t="s">
        <v>32</v>
      </c>
      <c r="P6231" s="24">
        <v>0</v>
      </c>
      <c r="Q6231" s="24">
        <v>1</v>
      </c>
      <c r="R6231" s="27" t="s">
        <v>1568</v>
      </c>
      <c r="S6231" s="28" t="s">
        <v>1589</v>
      </c>
      <c r="T6231" s="2" t="s">
        <v>33</v>
      </c>
      <c r="U6231" s="2">
        <v>0</v>
      </c>
      <c r="V6231" s="2" t="s">
        <v>19231</v>
      </c>
      <c r="W6231" s="2" t="s">
        <v>34</v>
      </c>
      <c r="X6231" s="58" t="s">
        <v>5927</v>
      </c>
      <c r="Z6231" s="2">
        <v>412000</v>
      </c>
      <c r="AB6231" s="58">
        <v>46086.660081018519</v>
      </c>
      <c r="AC6231" s="2">
        <v>0</v>
      </c>
      <c r="AD6231" s="104">
        <v>412000</v>
      </c>
      <c r="AE6231" s="2">
        <v>46086.660081018519</v>
      </c>
      <c r="AG6231" s="2">
        <v>71706</v>
      </c>
    </row>
    <row r="6232" spans="1:33" ht="45" x14ac:dyDescent="0.25">
      <c r="A6232" s="2" t="s">
        <v>12591</v>
      </c>
      <c r="B6232" s="2" t="s">
        <v>5766</v>
      </c>
      <c r="C6232" s="2" t="s">
        <v>12592</v>
      </c>
      <c r="F6232" s="2" t="s">
        <v>12593</v>
      </c>
      <c r="G6232" s="2" t="s">
        <v>12594</v>
      </c>
      <c r="H6232" s="2" t="s">
        <v>12595</v>
      </c>
      <c r="I6232" s="2" t="s">
        <v>23960</v>
      </c>
      <c r="J6232" s="2" t="s">
        <v>28</v>
      </c>
      <c r="K6232" s="2" t="s">
        <v>98</v>
      </c>
      <c r="L6232" s="2" t="s">
        <v>307</v>
      </c>
      <c r="M6232" s="2" t="s">
        <v>329</v>
      </c>
      <c r="N6232" s="2" t="s">
        <v>5540</v>
      </c>
      <c r="O6232" s="2" t="s">
        <v>32</v>
      </c>
      <c r="P6232" s="24">
        <v>0</v>
      </c>
      <c r="Q6232" s="24">
        <v>2</v>
      </c>
      <c r="R6232" s="27" t="s">
        <v>1568</v>
      </c>
      <c r="S6232" s="28" t="s">
        <v>1589</v>
      </c>
      <c r="T6232" s="2" t="s">
        <v>33</v>
      </c>
      <c r="U6232" s="2">
        <v>0</v>
      </c>
      <c r="V6232" s="2" t="s">
        <v>18001</v>
      </c>
      <c r="W6232" s="2" t="s">
        <v>34</v>
      </c>
      <c r="X6232" s="58" t="s">
        <v>5760</v>
      </c>
      <c r="Z6232" s="2">
        <v>412000</v>
      </c>
      <c r="AB6232" s="58">
        <v>46085.410127314812</v>
      </c>
      <c r="AC6232" s="2">
        <v>0</v>
      </c>
      <c r="AD6232" s="104">
        <v>412000</v>
      </c>
      <c r="AE6232" s="2">
        <v>46085.410127314812</v>
      </c>
      <c r="AG6232" s="2">
        <v>68461</v>
      </c>
    </row>
    <row r="6233" spans="1:33" ht="45" x14ac:dyDescent="0.25">
      <c r="A6233" s="2" t="s">
        <v>7117</v>
      </c>
      <c r="B6233" s="2" t="s">
        <v>5766</v>
      </c>
      <c r="C6233" s="2" t="s">
        <v>7118</v>
      </c>
      <c r="F6233" s="2" t="s">
        <v>1969</v>
      </c>
      <c r="G6233" s="2" t="s">
        <v>3573</v>
      </c>
      <c r="H6233" s="2" t="s">
        <v>3574</v>
      </c>
      <c r="I6233" s="2" t="s">
        <v>20756</v>
      </c>
      <c r="J6233" s="2" t="s">
        <v>28</v>
      </c>
      <c r="K6233" s="2" t="s">
        <v>29</v>
      </c>
      <c r="L6233" s="2" t="s">
        <v>126</v>
      </c>
      <c r="M6233" s="2" t="s">
        <v>127</v>
      </c>
      <c r="N6233" s="2" t="s">
        <v>3571</v>
      </c>
      <c r="O6233" s="2" t="s">
        <v>32</v>
      </c>
      <c r="P6233" s="24">
        <v>0</v>
      </c>
      <c r="Q6233" s="24">
        <v>1</v>
      </c>
      <c r="R6233" s="27" t="s">
        <v>1568</v>
      </c>
      <c r="S6233" s="28" t="s">
        <v>1589</v>
      </c>
      <c r="T6233" s="2" t="s">
        <v>33</v>
      </c>
      <c r="U6233" s="2">
        <v>0</v>
      </c>
      <c r="V6233" s="2" t="s">
        <v>17905</v>
      </c>
      <c r="W6233" s="2" t="s">
        <v>34</v>
      </c>
      <c r="X6233" s="58" t="s">
        <v>5927</v>
      </c>
      <c r="Z6233" s="2">
        <v>412000</v>
      </c>
      <c r="AB6233" s="58">
        <v>46086.408703703702</v>
      </c>
      <c r="AC6233" s="2">
        <v>0</v>
      </c>
      <c r="AD6233" s="104">
        <v>412000</v>
      </c>
      <c r="AE6233" s="2">
        <v>46086.408703703702</v>
      </c>
      <c r="AG6233" s="2">
        <v>70843</v>
      </c>
    </row>
    <row r="6234" spans="1:33" ht="45" x14ac:dyDescent="0.25">
      <c r="A6234" s="2" t="s">
        <v>9723</v>
      </c>
      <c r="B6234" s="2" t="s">
        <v>5766</v>
      </c>
      <c r="C6234" s="2" t="s">
        <v>9724</v>
      </c>
      <c r="F6234" s="2" t="s">
        <v>9725</v>
      </c>
      <c r="G6234" s="2" t="s">
        <v>9726</v>
      </c>
      <c r="H6234" s="2" t="s">
        <v>9727</v>
      </c>
      <c r="I6234" s="2" t="s">
        <v>22042</v>
      </c>
      <c r="J6234" s="2" t="s">
        <v>28</v>
      </c>
      <c r="K6234" s="2" t="s">
        <v>72</v>
      </c>
      <c r="L6234" s="2" t="s">
        <v>101</v>
      </c>
      <c r="M6234" s="2" t="s">
        <v>102</v>
      </c>
      <c r="N6234" s="2" t="s">
        <v>3925</v>
      </c>
      <c r="O6234" s="2" t="s">
        <v>32</v>
      </c>
      <c r="P6234" s="24">
        <v>0</v>
      </c>
      <c r="Q6234" s="24">
        <v>1</v>
      </c>
      <c r="R6234" s="27" t="s">
        <v>1568</v>
      </c>
      <c r="S6234" s="28" t="s">
        <v>1589</v>
      </c>
      <c r="T6234" s="2" t="s">
        <v>33</v>
      </c>
      <c r="U6234" s="2">
        <v>0</v>
      </c>
      <c r="V6234" s="2" t="s">
        <v>17905</v>
      </c>
      <c r="W6234" s="2" t="s">
        <v>34</v>
      </c>
      <c r="X6234" s="58" t="s">
        <v>5760</v>
      </c>
      <c r="Z6234" s="2">
        <v>412000</v>
      </c>
      <c r="AB6234" s="58">
        <v>46085.645833333336</v>
      </c>
      <c r="AC6234" s="2">
        <v>0</v>
      </c>
      <c r="AD6234" s="104">
        <v>412000</v>
      </c>
      <c r="AE6234" s="2">
        <v>46085.645833333336</v>
      </c>
      <c r="AG6234" s="2">
        <v>71267</v>
      </c>
    </row>
    <row r="6235" spans="1:33" ht="45" x14ac:dyDescent="0.25">
      <c r="A6235" s="2" t="s">
        <v>8571</v>
      </c>
      <c r="B6235" s="2" t="s">
        <v>5766</v>
      </c>
      <c r="C6235" s="2" t="s">
        <v>8572</v>
      </c>
      <c r="F6235" s="2" t="s">
        <v>8573</v>
      </c>
      <c r="G6235" s="2" t="s">
        <v>8574</v>
      </c>
      <c r="H6235" s="2" t="s">
        <v>8575</v>
      </c>
      <c r="I6235" s="2" t="s">
        <v>21164</v>
      </c>
      <c r="J6235" s="2" t="s">
        <v>28</v>
      </c>
      <c r="K6235" s="2" t="s">
        <v>78</v>
      </c>
      <c r="L6235" s="2" t="s">
        <v>236</v>
      </c>
      <c r="M6235" s="2" t="s">
        <v>237</v>
      </c>
      <c r="N6235" s="2" t="s">
        <v>5208</v>
      </c>
      <c r="O6235" s="2" t="s">
        <v>705</v>
      </c>
      <c r="P6235" s="24">
        <v>0</v>
      </c>
      <c r="Q6235" s="24">
        <v>0</v>
      </c>
      <c r="R6235" s="27" t="s">
        <v>1578</v>
      </c>
      <c r="S6235" s="28" t="s">
        <v>1589</v>
      </c>
      <c r="T6235" s="2" t="s">
        <v>33</v>
      </c>
      <c r="U6235" s="2">
        <v>0</v>
      </c>
      <c r="V6235" s="2" t="s">
        <v>5760</v>
      </c>
      <c r="W6235" s="2" t="s">
        <v>34</v>
      </c>
      <c r="AC6235" s="2">
        <v>0</v>
      </c>
      <c r="AD6235" s="104"/>
    </row>
    <row r="6236" spans="1:33" ht="45" x14ac:dyDescent="0.25">
      <c r="A6236" s="2" t="s">
        <v>7984</v>
      </c>
      <c r="B6236" s="2" t="s">
        <v>5766</v>
      </c>
      <c r="C6236" s="2" t="s">
        <v>7985</v>
      </c>
      <c r="F6236" s="2" t="s">
        <v>7986</v>
      </c>
      <c r="G6236" s="2" t="s">
        <v>7987</v>
      </c>
      <c r="H6236" s="2" t="s">
        <v>7988</v>
      </c>
      <c r="I6236" s="2" t="s">
        <v>21335</v>
      </c>
      <c r="J6236" s="2" t="s">
        <v>28</v>
      </c>
      <c r="K6236" s="2" t="s">
        <v>78</v>
      </c>
      <c r="L6236" s="2" t="s">
        <v>44</v>
      </c>
      <c r="M6236" s="2" t="s">
        <v>1622</v>
      </c>
      <c r="N6236" s="2" t="s">
        <v>3761</v>
      </c>
      <c r="O6236" s="2" t="s">
        <v>37</v>
      </c>
      <c r="P6236" s="24">
        <v>0</v>
      </c>
      <c r="Q6236" s="24">
        <v>0</v>
      </c>
      <c r="R6236" s="27" t="s">
        <v>1578</v>
      </c>
      <c r="S6236" s="28" t="s">
        <v>1589</v>
      </c>
      <c r="T6236" s="2" t="s">
        <v>33</v>
      </c>
      <c r="U6236" s="2">
        <v>0</v>
      </c>
      <c r="V6236" s="2" t="s">
        <v>28375</v>
      </c>
      <c r="W6236" s="2" t="s">
        <v>34</v>
      </c>
      <c r="X6236" s="58" t="s">
        <v>5754</v>
      </c>
      <c r="Z6236" s="2">
        <v>412000</v>
      </c>
      <c r="AB6236" s="58">
        <v>46091.48940972222</v>
      </c>
      <c r="AC6236" s="2">
        <v>0</v>
      </c>
      <c r="AD6236" s="104">
        <v>412000</v>
      </c>
      <c r="AE6236" s="2">
        <v>46091.48940972222</v>
      </c>
      <c r="AG6236" s="2">
        <v>77813</v>
      </c>
    </row>
    <row r="6237" spans="1:33" ht="45" x14ac:dyDescent="0.25">
      <c r="A6237" s="2" t="s">
        <v>10989</v>
      </c>
      <c r="B6237" s="2" t="s">
        <v>5766</v>
      </c>
      <c r="C6237" s="2" t="s">
        <v>10990</v>
      </c>
      <c r="F6237" s="2" t="s">
        <v>10991</v>
      </c>
      <c r="G6237" s="2" t="s">
        <v>10992</v>
      </c>
      <c r="H6237" s="2" t="s">
        <v>10993</v>
      </c>
      <c r="I6237" s="2" t="s">
        <v>22606</v>
      </c>
      <c r="J6237" s="2" t="s">
        <v>28</v>
      </c>
      <c r="K6237" s="2" t="s">
        <v>68</v>
      </c>
      <c r="L6237" s="2" t="s">
        <v>9930</v>
      </c>
      <c r="M6237" s="2" t="s">
        <v>9931</v>
      </c>
      <c r="N6237" s="2" t="s">
        <v>9932</v>
      </c>
      <c r="O6237" s="2" t="s">
        <v>705</v>
      </c>
      <c r="P6237" s="24">
        <v>0</v>
      </c>
      <c r="Q6237" s="24">
        <v>0</v>
      </c>
      <c r="R6237" s="27" t="s">
        <v>1578</v>
      </c>
      <c r="S6237" s="28" t="s">
        <v>1589</v>
      </c>
      <c r="T6237" s="2" t="s">
        <v>33</v>
      </c>
      <c r="U6237" s="2">
        <v>0</v>
      </c>
      <c r="V6237" s="2" t="s">
        <v>5760</v>
      </c>
      <c r="W6237" s="2" t="s">
        <v>34</v>
      </c>
      <c r="AC6237" s="2">
        <v>0</v>
      </c>
      <c r="AD6237" s="104"/>
    </row>
    <row r="6238" spans="1:33" ht="45" x14ac:dyDescent="0.25">
      <c r="A6238" s="2" t="s">
        <v>7047</v>
      </c>
      <c r="B6238" s="2" t="s">
        <v>5766</v>
      </c>
      <c r="C6238" s="2" t="s">
        <v>7048</v>
      </c>
      <c r="F6238" s="2" t="s">
        <v>7049</v>
      </c>
      <c r="G6238" s="2" t="s">
        <v>7050</v>
      </c>
      <c r="H6238" s="2" t="s">
        <v>7051</v>
      </c>
      <c r="I6238" s="2" t="s">
        <v>20757</v>
      </c>
      <c r="J6238" s="2" t="s">
        <v>28</v>
      </c>
      <c r="K6238" s="2" t="s">
        <v>29</v>
      </c>
      <c r="L6238" s="2" t="s">
        <v>41</v>
      </c>
      <c r="M6238" s="2" t="s">
        <v>42</v>
      </c>
      <c r="N6238" s="2" t="s">
        <v>6935</v>
      </c>
      <c r="O6238" s="2" t="s">
        <v>37</v>
      </c>
      <c r="P6238" s="24">
        <v>0</v>
      </c>
      <c r="Q6238" s="24">
        <v>0</v>
      </c>
      <c r="R6238" s="27" t="s">
        <v>1578</v>
      </c>
      <c r="S6238" s="28" t="s">
        <v>1589</v>
      </c>
      <c r="T6238" s="2" t="s">
        <v>33</v>
      </c>
      <c r="U6238" s="2">
        <v>0</v>
      </c>
      <c r="V6238" s="2" t="s">
        <v>24582</v>
      </c>
      <c r="W6238" s="2" t="s">
        <v>34</v>
      </c>
      <c r="X6238" s="58" t="s">
        <v>5760</v>
      </c>
      <c r="Z6238" s="2">
        <v>412000</v>
      </c>
      <c r="AB6238" s="58">
        <v>46085.495520833334</v>
      </c>
      <c r="AC6238" s="2">
        <v>0</v>
      </c>
      <c r="AD6238" s="104">
        <v>412000</v>
      </c>
      <c r="AE6238" s="2">
        <v>46085.495520833334</v>
      </c>
      <c r="AG6238" s="2">
        <v>67952</v>
      </c>
    </row>
    <row r="6239" spans="1:33" ht="60" x14ac:dyDescent="0.25">
      <c r="A6239" s="2" t="s">
        <v>8730</v>
      </c>
      <c r="B6239" s="2" t="s">
        <v>5766</v>
      </c>
      <c r="C6239" s="2" t="s">
        <v>8731</v>
      </c>
      <c r="F6239" s="2" t="s">
        <v>607</v>
      </c>
      <c r="G6239" s="2" t="s">
        <v>3745</v>
      </c>
      <c r="H6239" s="2" t="s">
        <v>3746</v>
      </c>
      <c r="I6239" s="2" t="s">
        <v>21242</v>
      </c>
      <c r="J6239" s="2" t="s">
        <v>28</v>
      </c>
      <c r="K6239" s="2" t="s">
        <v>78</v>
      </c>
      <c r="L6239" s="2" t="s">
        <v>415</v>
      </c>
      <c r="M6239" s="2" t="s">
        <v>416</v>
      </c>
      <c r="N6239" s="2" t="s">
        <v>3747</v>
      </c>
      <c r="O6239" s="2" t="s">
        <v>705</v>
      </c>
      <c r="P6239" s="24">
        <v>0</v>
      </c>
      <c r="Q6239" s="24">
        <v>0</v>
      </c>
      <c r="R6239" s="27" t="s">
        <v>1578</v>
      </c>
      <c r="S6239" s="28" t="s">
        <v>1585</v>
      </c>
      <c r="T6239" s="2" t="s">
        <v>38</v>
      </c>
      <c r="U6239" s="2">
        <v>0</v>
      </c>
      <c r="V6239" s="2" t="s">
        <v>12666</v>
      </c>
      <c r="W6239" s="2" t="s">
        <v>34</v>
      </c>
      <c r="AC6239" s="2">
        <v>0</v>
      </c>
      <c r="AD6239" s="104"/>
    </row>
    <row r="6240" spans="1:33" ht="45" x14ac:dyDescent="0.25">
      <c r="A6240" s="2" t="s">
        <v>6991</v>
      </c>
      <c r="B6240" s="2" t="s">
        <v>5766</v>
      </c>
      <c r="C6240" s="2" t="s">
        <v>6992</v>
      </c>
      <c r="F6240" s="2" t="s">
        <v>6993</v>
      </c>
      <c r="G6240" s="2" t="s">
        <v>6994</v>
      </c>
      <c r="H6240" s="2" t="s">
        <v>6314</v>
      </c>
      <c r="I6240" s="2" t="s">
        <v>20758</v>
      </c>
      <c r="J6240" s="2" t="s">
        <v>28</v>
      </c>
      <c r="K6240" s="2" t="s">
        <v>29</v>
      </c>
      <c r="L6240" s="2" t="s">
        <v>120</v>
      </c>
      <c r="M6240" s="2" t="s">
        <v>121</v>
      </c>
      <c r="N6240" s="2" t="s">
        <v>6995</v>
      </c>
      <c r="O6240" s="2" t="s">
        <v>32</v>
      </c>
      <c r="P6240" s="24">
        <v>0</v>
      </c>
      <c r="Q6240" s="24">
        <v>1</v>
      </c>
      <c r="R6240" s="27" t="s">
        <v>1568</v>
      </c>
      <c r="S6240" s="28" t="s">
        <v>1589</v>
      </c>
      <c r="T6240" s="2" t="s">
        <v>33</v>
      </c>
      <c r="U6240" s="2">
        <v>0</v>
      </c>
      <c r="V6240" s="2" t="s">
        <v>18533</v>
      </c>
      <c r="W6240" s="2" t="s">
        <v>34</v>
      </c>
      <c r="X6240" s="58" t="s">
        <v>5766</v>
      </c>
      <c r="Z6240" s="2">
        <v>412000</v>
      </c>
      <c r="AB6240" s="58">
        <v>46084.56894675926</v>
      </c>
      <c r="AC6240" s="2">
        <v>0</v>
      </c>
      <c r="AD6240" s="104">
        <v>412000</v>
      </c>
      <c r="AE6240" s="2">
        <v>46084.56894675926</v>
      </c>
      <c r="AG6240" s="2">
        <v>67899</v>
      </c>
    </row>
    <row r="6241" spans="1:33" ht="45" x14ac:dyDescent="0.25">
      <c r="A6241" s="2" t="s">
        <v>6036</v>
      </c>
      <c r="B6241" s="2" t="s">
        <v>5766</v>
      </c>
      <c r="C6241" s="2" t="s">
        <v>6037</v>
      </c>
      <c r="F6241" s="2" t="s">
        <v>6038</v>
      </c>
      <c r="G6241" s="2" t="s">
        <v>6039</v>
      </c>
      <c r="H6241" s="2" t="s">
        <v>6040</v>
      </c>
      <c r="I6241" s="2" t="s">
        <v>20202</v>
      </c>
      <c r="J6241" s="2" t="s">
        <v>28</v>
      </c>
      <c r="K6241" s="2" t="s">
        <v>173</v>
      </c>
      <c r="L6241" s="2" t="s">
        <v>41</v>
      </c>
      <c r="M6241" s="2" t="s">
        <v>443</v>
      </c>
      <c r="N6241" s="2" t="s">
        <v>5998</v>
      </c>
      <c r="O6241" s="2" t="s">
        <v>32</v>
      </c>
      <c r="P6241" s="24">
        <v>0</v>
      </c>
      <c r="Q6241" s="24">
        <v>1</v>
      </c>
      <c r="R6241" s="27" t="s">
        <v>1568</v>
      </c>
      <c r="S6241" s="28" t="s">
        <v>1589</v>
      </c>
      <c r="T6241" s="2" t="s">
        <v>33</v>
      </c>
      <c r="U6241" s="2">
        <v>0</v>
      </c>
      <c r="V6241" s="2" t="s">
        <v>18001</v>
      </c>
      <c r="W6241" s="2" t="s">
        <v>34</v>
      </c>
      <c r="X6241" s="58" t="s">
        <v>5760</v>
      </c>
      <c r="Z6241" s="2">
        <v>412000</v>
      </c>
      <c r="AB6241" s="58">
        <v>46085.505219907405</v>
      </c>
      <c r="AC6241" s="2">
        <v>0</v>
      </c>
      <c r="AD6241" s="104">
        <v>412000</v>
      </c>
      <c r="AE6241" s="2">
        <v>46085.505219907405</v>
      </c>
      <c r="AG6241" s="2">
        <v>68084</v>
      </c>
    </row>
    <row r="6242" spans="1:33" ht="45" x14ac:dyDescent="0.25">
      <c r="A6242" s="2" t="s">
        <v>7729</v>
      </c>
      <c r="B6242" s="2" t="s">
        <v>5766</v>
      </c>
      <c r="C6242" s="2" t="s">
        <v>7730</v>
      </c>
      <c r="F6242" s="2" t="s">
        <v>7731</v>
      </c>
      <c r="G6242" s="2" t="s">
        <v>7732</v>
      </c>
      <c r="H6242" s="2" t="s">
        <v>7733</v>
      </c>
      <c r="I6242" s="2" t="s">
        <v>21336</v>
      </c>
      <c r="J6242" s="2" t="s">
        <v>28</v>
      </c>
      <c r="K6242" s="2" t="s">
        <v>78</v>
      </c>
      <c r="L6242" s="2" t="s">
        <v>236</v>
      </c>
      <c r="M6242" s="2" t="s">
        <v>237</v>
      </c>
      <c r="N6242" s="2" t="s">
        <v>5208</v>
      </c>
      <c r="O6242" s="2" t="s">
        <v>32</v>
      </c>
      <c r="P6242" s="24">
        <v>0</v>
      </c>
      <c r="Q6242" s="24">
        <v>1</v>
      </c>
      <c r="R6242" s="27" t="s">
        <v>1568</v>
      </c>
      <c r="S6242" s="28" t="s">
        <v>1589</v>
      </c>
      <c r="T6242" s="2" t="s">
        <v>33</v>
      </c>
      <c r="U6242" s="2">
        <v>0</v>
      </c>
      <c r="V6242" s="2" t="s">
        <v>32611</v>
      </c>
      <c r="W6242" s="2" t="s">
        <v>34</v>
      </c>
      <c r="X6242" s="58" t="s">
        <v>5760</v>
      </c>
      <c r="Z6242" s="2">
        <v>412000</v>
      </c>
      <c r="AB6242" s="58">
        <v>46085.698796296296</v>
      </c>
      <c r="AC6242" s="2">
        <v>0</v>
      </c>
      <c r="AD6242" s="104">
        <v>412000</v>
      </c>
      <c r="AE6242" s="2">
        <v>46085.698796296296</v>
      </c>
      <c r="AG6242" s="2">
        <v>72142</v>
      </c>
    </row>
    <row r="6243" spans="1:33" ht="45" x14ac:dyDescent="0.25">
      <c r="A6243" s="2" t="s">
        <v>7840</v>
      </c>
      <c r="B6243" s="2" t="s">
        <v>5766</v>
      </c>
      <c r="C6243" s="2" t="s">
        <v>7841</v>
      </c>
      <c r="F6243" s="2" t="s">
        <v>7842</v>
      </c>
      <c r="G6243" s="2" t="s">
        <v>7843</v>
      </c>
      <c r="H6243" s="2" t="s">
        <v>7844</v>
      </c>
      <c r="I6243" s="2" t="s">
        <v>21337</v>
      </c>
      <c r="J6243" s="2" t="s">
        <v>28</v>
      </c>
      <c r="K6243" s="2" t="s">
        <v>78</v>
      </c>
      <c r="L6243" s="2" t="s">
        <v>183</v>
      </c>
      <c r="M6243" s="2" t="s">
        <v>184</v>
      </c>
      <c r="N6243" s="2" t="s">
        <v>5075</v>
      </c>
      <c r="O6243" s="2" t="s">
        <v>32</v>
      </c>
      <c r="P6243" s="24">
        <v>0</v>
      </c>
      <c r="Q6243" s="24">
        <v>1</v>
      </c>
      <c r="R6243" s="27" t="s">
        <v>1568</v>
      </c>
      <c r="S6243" s="28" t="s">
        <v>1589</v>
      </c>
      <c r="T6243" s="2" t="s">
        <v>33</v>
      </c>
      <c r="U6243" s="2">
        <v>0</v>
      </c>
      <c r="V6243" s="2" t="s">
        <v>19646</v>
      </c>
      <c r="W6243" s="2" t="s">
        <v>34</v>
      </c>
      <c r="X6243" s="58" t="s">
        <v>5760</v>
      </c>
      <c r="Z6243" s="2">
        <v>412000</v>
      </c>
      <c r="AB6243" s="58">
        <v>46085.645671296297</v>
      </c>
      <c r="AC6243" s="2">
        <v>0</v>
      </c>
      <c r="AD6243" s="104">
        <v>412000</v>
      </c>
      <c r="AE6243" s="2">
        <v>46085.645671296297</v>
      </c>
      <c r="AG6243" s="2">
        <v>70199</v>
      </c>
    </row>
    <row r="6244" spans="1:33" ht="45" x14ac:dyDescent="0.25">
      <c r="A6244" s="2" t="s">
        <v>7974</v>
      </c>
      <c r="B6244" s="2" t="s">
        <v>5766</v>
      </c>
      <c r="C6244" s="2" t="s">
        <v>7975</v>
      </c>
      <c r="F6244" s="2" t="s">
        <v>7976</v>
      </c>
      <c r="G6244" s="2" t="s">
        <v>7977</v>
      </c>
      <c r="H6244" s="2" t="s">
        <v>7978</v>
      </c>
      <c r="I6244" s="2" t="s">
        <v>21338</v>
      </c>
      <c r="J6244" s="2" t="s">
        <v>28</v>
      </c>
      <c r="K6244" s="2" t="s">
        <v>78</v>
      </c>
      <c r="L6244" s="2" t="s">
        <v>236</v>
      </c>
      <c r="M6244" s="2" t="s">
        <v>237</v>
      </c>
      <c r="N6244" s="2" t="s">
        <v>5208</v>
      </c>
      <c r="O6244" s="2" t="s">
        <v>32</v>
      </c>
      <c r="P6244" s="24">
        <v>0</v>
      </c>
      <c r="Q6244" s="24">
        <v>1</v>
      </c>
      <c r="R6244" s="27" t="s">
        <v>1568</v>
      </c>
      <c r="S6244" s="28" t="s">
        <v>1589</v>
      </c>
      <c r="T6244" s="2" t="s">
        <v>33</v>
      </c>
      <c r="U6244" s="2">
        <v>0</v>
      </c>
      <c r="V6244" s="2" t="s">
        <v>19211</v>
      </c>
      <c r="W6244" s="2" t="s">
        <v>34</v>
      </c>
      <c r="X6244" s="58" t="s">
        <v>5927</v>
      </c>
      <c r="Z6244" s="2">
        <v>412000</v>
      </c>
      <c r="AB6244" s="58">
        <v>46086.444780092592</v>
      </c>
      <c r="AC6244" s="2">
        <v>0</v>
      </c>
      <c r="AD6244" s="104">
        <v>412000</v>
      </c>
      <c r="AE6244" s="2">
        <v>46086.444780092592</v>
      </c>
      <c r="AG6244" s="2">
        <v>75497</v>
      </c>
    </row>
    <row r="6245" spans="1:33" ht="60" x14ac:dyDescent="0.25">
      <c r="A6245" s="2" t="s">
        <v>7891</v>
      </c>
      <c r="B6245" s="2" t="s">
        <v>5766</v>
      </c>
      <c r="C6245" s="2" t="s">
        <v>7892</v>
      </c>
      <c r="F6245" s="2" t="s">
        <v>7893</v>
      </c>
      <c r="G6245" s="2" t="s">
        <v>7894</v>
      </c>
      <c r="H6245" s="2" t="s">
        <v>7895</v>
      </c>
      <c r="I6245" s="2" t="s">
        <v>21339</v>
      </c>
      <c r="J6245" s="2" t="s">
        <v>28</v>
      </c>
      <c r="K6245" s="2" t="s">
        <v>78</v>
      </c>
      <c r="L6245" s="2" t="s">
        <v>614</v>
      </c>
      <c r="M6245" s="2" t="s">
        <v>512</v>
      </c>
      <c r="N6245" s="2" t="s">
        <v>5228</v>
      </c>
      <c r="O6245" s="2" t="s">
        <v>32</v>
      </c>
      <c r="P6245" s="24">
        <v>0</v>
      </c>
      <c r="Q6245" s="24">
        <v>1</v>
      </c>
      <c r="R6245" s="27" t="s">
        <v>1568</v>
      </c>
      <c r="S6245" s="28" t="s">
        <v>1589</v>
      </c>
      <c r="T6245" s="2" t="s">
        <v>33</v>
      </c>
      <c r="U6245" s="2">
        <v>0</v>
      </c>
      <c r="V6245" s="2" t="s">
        <v>12674</v>
      </c>
      <c r="W6245" s="2" t="s">
        <v>34</v>
      </c>
      <c r="X6245" s="58" t="s">
        <v>5797</v>
      </c>
      <c r="Z6245" s="2">
        <v>412000</v>
      </c>
      <c r="AB6245" s="58">
        <v>46087.590254629627</v>
      </c>
      <c r="AC6245" s="2">
        <v>0</v>
      </c>
      <c r="AD6245" s="104">
        <v>412000</v>
      </c>
      <c r="AE6245" s="2">
        <v>46087.590254629627</v>
      </c>
      <c r="AG6245" s="2">
        <v>69826</v>
      </c>
    </row>
    <row r="6246" spans="1:33" ht="45" x14ac:dyDescent="0.25">
      <c r="A6246" s="2" t="s">
        <v>8433</v>
      </c>
      <c r="B6246" s="2" t="s">
        <v>5766</v>
      </c>
      <c r="C6246" s="2" t="s">
        <v>8434</v>
      </c>
      <c r="F6246" s="2" t="s">
        <v>8435</v>
      </c>
      <c r="G6246" s="2" t="s">
        <v>8436</v>
      </c>
      <c r="H6246" s="2" t="s">
        <v>8437</v>
      </c>
      <c r="I6246" s="2" t="s">
        <v>21340</v>
      </c>
      <c r="J6246" s="2" t="s">
        <v>28</v>
      </c>
      <c r="K6246" s="2" t="s">
        <v>78</v>
      </c>
      <c r="L6246" s="2" t="s">
        <v>859</v>
      </c>
      <c r="M6246" s="2" t="s">
        <v>1115</v>
      </c>
      <c r="N6246" s="2" t="s">
        <v>4378</v>
      </c>
      <c r="O6246" s="2" t="s">
        <v>705</v>
      </c>
      <c r="P6246" s="24">
        <v>0</v>
      </c>
      <c r="Q6246" s="24">
        <v>0</v>
      </c>
      <c r="R6246" s="27" t="s">
        <v>1578</v>
      </c>
      <c r="S6246" s="28" t="s">
        <v>1589</v>
      </c>
      <c r="T6246" s="2" t="s">
        <v>33</v>
      </c>
      <c r="U6246" s="2">
        <v>0</v>
      </c>
      <c r="V6246" s="2" t="s">
        <v>5760</v>
      </c>
      <c r="W6246" s="2" t="s">
        <v>34</v>
      </c>
      <c r="AC6246" s="2">
        <v>0</v>
      </c>
      <c r="AD6246" s="104"/>
    </row>
    <row r="6247" spans="1:33" ht="45" x14ac:dyDescent="0.25">
      <c r="A6247" s="2" t="s">
        <v>12596</v>
      </c>
      <c r="B6247" s="2" t="s">
        <v>5766</v>
      </c>
      <c r="C6247" s="2" t="s">
        <v>12597</v>
      </c>
      <c r="F6247" s="2" t="s">
        <v>12598</v>
      </c>
      <c r="G6247" s="2" t="s">
        <v>12599</v>
      </c>
      <c r="H6247" s="2" t="s">
        <v>12600</v>
      </c>
      <c r="I6247" s="2" t="s">
        <v>23961</v>
      </c>
      <c r="J6247" s="2" t="s">
        <v>28</v>
      </c>
      <c r="K6247" s="2" t="s">
        <v>98</v>
      </c>
      <c r="L6247" s="2" t="s">
        <v>307</v>
      </c>
      <c r="M6247" s="2" t="s">
        <v>329</v>
      </c>
      <c r="N6247" s="2" t="s">
        <v>5540</v>
      </c>
      <c r="O6247" s="2" t="s">
        <v>32</v>
      </c>
      <c r="P6247" s="24">
        <v>0</v>
      </c>
      <c r="Q6247" s="24">
        <v>2</v>
      </c>
      <c r="R6247" s="27" t="s">
        <v>1568</v>
      </c>
      <c r="S6247" s="28" t="s">
        <v>1589</v>
      </c>
      <c r="T6247" s="2" t="s">
        <v>33</v>
      </c>
      <c r="U6247" s="2">
        <v>0</v>
      </c>
      <c r="V6247" s="2" t="s">
        <v>16022</v>
      </c>
      <c r="W6247" s="2" t="s">
        <v>34</v>
      </c>
      <c r="X6247" s="58" t="s">
        <v>5760</v>
      </c>
      <c r="Z6247" s="2">
        <v>412000</v>
      </c>
      <c r="AB6247" s="58">
        <v>46085.486388888887</v>
      </c>
      <c r="AC6247" s="2">
        <v>0</v>
      </c>
      <c r="AD6247" s="104">
        <v>412000</v>
      </c>
      <c r="AE6247" s="2">
        <v>46085.486388888887</v>
      </c>
      <c r="AG6247" s="2">
        <v>68017</v>
      </c>
    </row>
    <row r="6248" spans="1:33" ht="60" x14ac:dyDescent="0.25">
      <c r="A6248" s="2" t="s">
        <v>12266</v>
      </c>
      <c r="B6248" s="2" t="s">
        <v>5766</v>
      </c>
      <c r="C6248" s="2" t="s">
        <v>12267</v>
      </c>
      <c r="F6248" s="2" t="s">
        <v>12268</v>
      </c>
      <c r="G6248" s="2" t="s">
        <v>12269</v>
      </c>
      <c r="H6248" s="2" t="s">
        <v>7133</v>
      </c>
      <c r="I6248" s="2" t="s">
        <v>23624</v>
      </c>
      <c r="J6248" s="2" t="s">
        <v>28</v>
      </c>
      <c r="K6248" s="2" t="s">
        <v>43</v>
      </c>
      <c r="L6248" s="2" t="s">
        <v>382</v>
      </c>
      <c r="M6248" s="2" t="s">
        <v>323</v>
      </c>
      <c r="N6248" s="2" t="s">
        <v>3521</v>
      </c>
      <c r="O6248" s="2" t="s">
        <v>32</v>
      </c>
      <c r="P6248" s="24">
        <v>0</v>
      </c>
      <c r="Q6248" s="24">
        <v>1</v>
      </c>
      <c r="R6248" s="27" t="s">
        <v>1568</v>
      </c>
      <c r="S6248" s="28" t="s">
        <v>1589</v>
      </c>
      <c r="T6248" s="2" t="s">
        <v>33</v>
      </c>
      <c r="U6248" s="2">
        <v>0</v>
      </c>
      <c r="V6248" s="2" t="s">
        <v>17797</v>
      </c>
      <c r="W6248" s="2" t="s">
        <v>34</v>
      </c>
      <c r="X6248" s="58" t="s">
        <v>5754</v>
      </c>
      <c r="Z6248" s="2">
        <v>412000</v>
      </c>
      <c r="AB6248" s="58">
        <v>46091.473113425927</v>
      </c>
      <c r="AC6248" s="2">
        <v>0</v>
      </c>
      <c r="AD6248" s="104">
        <v>412000</v>
      </c>
      <c r="AE6248" s="2">
        <v>46091.473113425927</v>
      </c>
      <c r="AG6248" s="2">
        <v>81075</v>
      </c>
    </row>
    <row r="6249" spans="1:33" ht="45" x14ac:dyDescent="0.25">
      <c r="A6249" s="2" t="s">
        <v>7760</v>
      </c>
      <c r="B6249" s="2" t="s">
        <v>5766</v>
      </c>
      <c r="C6249" s="2" t="s">
        <v>7761</v>
      </c>
      <c r="F6249" s="2" t="s">
        <v>805</v>
      </c>
      <c r="G6249" s="2" t="s">
        <v>5192</v>
      </c>
      <c r="H6249" s="2" t="s">
        <v>5193</v>
      </c>
      <c r="I6249" s="2" t="s">
        <v>21341</v>
      </c>
      <c r="J6249" s="2" t="s">
        <v>28</v>
      </c>
      <c r="K6249" s="2" t="s">
        <v>78</v>
      </c>
      <c r="L6249" s="2" t="s">
        <v>523</v>
      </c>
      <c r="M6249" s="2" t="s">
        <v>524</v>
      </c>
      <c r="N6249" s="2" t="s">
        <v>5179</v>
      </c>
      <c r="O6249" s="2" t="s">
        <v>32</v>
      </c>
      <c r="P6249" s="24">
        <v>0</v>
      </c>
      <c r="Q6249" s="24">
        <v>1</v>
      </c>
      <c r="R6249" s="27" t="s">
        <v>1568</v>
      </c>
      <c r="S6249" s="28" t="s">
        <v>1589</v>
      </c>
      <c r="T6249" s="2" t="s">
        <v>33</v>
      </c>
      <c r="U6249" s="2">
        <v>0</v>
      </c>
      <c r="V6249" s="2" t="s">
        <v>16062</v>
      </c>
      <c r="W6249" s="2" t="s">
        <v>34</v>
      </c>
      <c r="X6249" s="58" t="s">
        <v>5766</v>
      </c>
      <c r="Z6249" s="2">
        <v>412000</v>
      </c>
      <c r="AB6249" s="58">
        <v>46084.545659722222</v>
      </c>
      <c r="AC6249" s="2">
        <v>0</v>
      </c>
      <c r="AD6249" s="104">
        <v>412000</v>
      </c>
      <c r="AE6249" s="2">
        <v>46084.545659722222</v>
      </c>
      <c r="AG6249" s="2">
        <v>67809</v>
      </c>
    </row>
    <row r="6250" spans="1:33" ht="45" x14ac:dyDescent="0.25">
      <c r="A6250" s="2" t="s">
        <v>9689</v>
      </c>
      <c r="B6250" s="2" t="s">
        <v>5766</v>
      </c>
      <c r="C6250" s="2" t="s">
        <v>9690</v>
      </c>
      <c r="F6250" s="2" t="s">
        <v>1463</v>
      </c>
      <c r="G6250" s="2" t="s">
        <v>3833</v>
      </c>
      <c r="H6250" s="2" t="s">
        <v>3834</v>
      </c>
      <c r="I6250" s="2" t="s">
        <v>21961</v>
      </c>
      <c r="J6250" s="2" t="s">
        <v>28</v>
      </c>
      <c r="K6250" s="2" t="s">
        <v>74</v>
      </c>
      <c r="L6250" s="2" t="s">
        <v>380</v>
      </c>
      <c r="M6250" s="2" t="s">
        <v>381</v>
      </c>
      <c r="N6250" s="2" t="s">
        <v>3831</v>
      </c>
      <c r="O6250" s="2" t="s">
        <v>705</v>
      </c>
      <c r="P6250" s="24">
        <v>0</v>
      </c>
      <c r="Q6250" s="24">
        <v>0</v>
      </c>
      <c r="R6250" s="27" t="s">
        <v>1578</v>
      </c>
      <c r="S6250" s="28" t="s">
        <v>1589</v>
      </c>
      <c r="T6250" s="2" t="s">
        <v>33</v>
      </c>
      <c r="U6250" s="2">
        <v>0</v>
      </c>
      <c r="V6250" s="2" t="s">
        <v>5927</v>
      </c>
      <c r="W6250" s="2" t="s">
        <v>34</v>
      </c>
      <c r="AC6250" s="2">
        <v>0</v>
      </c>
      <c r="AD6250" s="104"/>
    </row>
    <row r="6251" spans="1:33" ht="45" x14ac:dyDescent="0.25">
      <c r="A6251" s="2" t="s">
        <v>9679</v>
      </c>
      <c r="B6251" s="2" t="s">
        <v>5766</v>
      </c>
      <c r="C6251" s="2" t="s">
        <v>9680</v>
      </c>
      <c r="F6251" s="2" t="s">
        <v>9681</v>
      </c>
      <c r="G6251" s="2" t="s">
        <v>9682</v>
      </c>
      <c r="H6251" s="2" t="s">
        <v>9683</v>
      </c>
      <c r="I6251" s="2" t="s">
        <v>21954</v>
      </c>
      <c r="J6251" s="2" t="s">
        <v>28</v>
      </c>
      <c r="K6251" s="2" t="s">
        <v>74</v>
      </c>
      <c r="L6251" s="2" t="s">
        <v>104</v>
      </c>
      <c r="M6251" s="2" t="s">
        <v>76</v>
      </c>
      <c r="N6251" s="2" t="s">
        <v>3849</v>
      </c>
      <c r="O6251" s="2" t="s">
        <v>705</v>
      </c>
      <c r="P6251" s="24">
        <v>0</v>
      </c>
      <c r="Q6251" s="24">
        <v>0</v>
      </c>
      <c r="R6251" s="27" t="s">
        <v>1578</v>
      </c>
      <c r="S6251" s="28" t="s">
        <v>1589</v>
      </c>
      <c r="T6251" s="2" t="s">
        <v>33</v>
      </c>
      <c r="U6251" s="2">
        <v>0</v>
      </c>
      <c r="V6251" s="2" t="s">
        <v>5760</v>
      </c>
      <c r="W6251" s="2" t="s">
        <v>34</v>
      </c>
      <c r="AC6251" s="2">
        <v>0</v>
      </c>
      <c r="AD6251" s="104"/>
    </row>
    <row r="6252" spans="1:33" ht="45" x14ac:dyDescent="0.25">
      <c r="A6252" s="2" t="s">
        <v>8459</v>
      </c>
      <c r="B6252" s="2" t="s">
        <v>5766</v>
      </c>
      <c r="C6252" s="2" t="s">
        <v>8460</v>
      </c>
      <c r="F6252" s="2" t="s">
        <v>8461</v>
      </c>
      <c r="G6252" s="2" t="s">
        <v>8462</v>
      </c>
      <c r="H6252" s="2" t="s">
        <v>8463</v>
      </c>
      <c r="I6252" s="2" t="s">
        <v>21342</v>
      </c>
      <c r="J6252" s="2" t="s">
        <v>28</v>
      </c>
      <c r="K6252" s="2" t="s">
        <v>78</v>
      </c>
      <c r="L6252" s="2" t="s">
        <v>859</v>
      </c>
      <c r="M6252" s="2" t="s">
        <v>1115</v>
      </c>
      <c r="N6252" s="2" t="s">
        <v>4378</v>
      </c>
      <c r="O6252" s="2" t="s">
        <v>705</v>
      </c>
      <c r="P6252" s="24">
        <v>0</v>
      </c>
      <c r="Q6252" s="24">
        <v>0</v>
      </c>
      <c r="R6252" s="27" t="s">
        <v>1578</v>
      </c>
      <c r="S6252" s="28" t="s">
        <v>1589</v>
      </c>
      <c r="T6252" s="2" t="s">
        <v>33</v>
      </c>
      <c r="U6252" s="2">
        <v>0</v>
      </c>
      <c r="V6252" s="2" t="s">
        <v>5760</v>
      </c>
      <c r="W6252" s="2" t="s">
        <v>34</v>
      </c>
      <c r="AC6252" s="2">
        <v>0</v>
      </c>
      <c r="AD6252" s="104"/>
    </row>
    <row r="6253" spans="1:33" ht="45" x14ac:dyDescent="0.25">
      <c r="A6253" s="2" t="s">
        <v>9707</v>
      </c>
      <c r="B6253" s="2" t="s">
        <v>5766</v>
      </c>
      <c r="C6253" s="2" t="s">
        <v>9708</v>
      </c>
      <c r="F6253" s="2" t="s">
        <v>364</v>
      </c>
      <c r="G6253" s="2" t="s">
        <v>5349</v>
      </c>
      <c r="H6253" s="2" t="s">
        <v>5350</v>
      </c>
      <c r="I6253" s="2" t="s">
        <v>22043</v>
      </c>
      <c r="J6253" s="2" t="s">
        <v>28</v>
      </c>
      <c r="K6253" s="2" t="s">
        <v>72</v>
      </c>
      <c r="L6253" s="2" t="s">
        <v>73</v>
      </c>
      <c r="M6253" s="2" t="s">
        <v>365</v>
      </c>
      <c r="N6253" s="2" t="s">
        <v>5351</v>
      </c>
      <c r="O6253" s="2" t="s">
        <v>37</v>
      </c>
      <c r="P6253" s="24">
        <v>0</v>
      </c>
      <c r="Q6253" s="24">
        <v>0</v>
      </c>
      <c r="R6253" s="27" t="s">
        <v>1578</v>
      </c>
      <c r="S6253" s="28" t="s">
        <v>1589</v>
      </c>
      <c r="T6253" s="2" t="s">
        <v>33</v>
      </c>
      <c r="U6253" s="2">
        <v>0</v>
      </c>
      <c r="V6253" s="2" t="s">
        <v>24823</v>
      </c>
      <c r="W6253" s="2" t="s">
        <v>34</v>
      </c>
      <c r="X6253" s="58" t="s">
        <v>5766</v>
      </c>
      <c r="Z6253" s="2">
        <v>412000</v>
      </c>
      <c r="AB6253" s="58">
        <v>46084.547951388886</v>
      </c>
      <c r="AC6253" s="2">
        <v>0</v>
      </c>
      <c r="AD6253" s="104">
        <v>412000</v>
      </c>
      <c r="AE6253" s="2">
        <v>46084.547951388886</v>
      </c>
      <c r="AG6253" s="2">
        <v>67818</v>
      </c>
    </row>
    <row r="6254" spans="1:33" ht="60" x14ac:dyDescent="0.25">
      <c r="A6254" s="2" t="s">
        <v>12572</v>
      </c>
      <c r="B6254" s="2" t="s">
        <v>5766</v>
      </c>
      <c r="C6254" s="2" t="s">
        <v>12573</v>
      </c>
      <c r="F6254" s="2" t="s">
        <v>12143</v>
      </c>
      <c r="G6254" s="2" t="s">
        <v>12144</v>
      </c>
      <c r="H6254" s="2" t="s">
        <v>7178</v>
      </c>
      <c r="I6254" s="2" t="s">
        <v>23625</v>
      </c>
      <c r="J6254" s="2" t="s">
        <v>28</v>
      </c>
      <c r="K6254" s="2" t="s">
        <v>43</v>
      </c>
      <c r="L6254" s="2" t="s">
        <v>1350</v>
      </c>
      <c r="M6254" s="2" t="s">
        <v>2076</v>
      </c>
      <c r="N6254" s="2" t="s">
        <v>5571</v>
      </c>
      <c r="O6254" s="2" t="s">
        <v>32</v>
      </c>
      <c r="P6254" s="24">
        <v>0</v>
      </c>
      <c r="Q6254" s="24">
        <v>8</v>
      </c>
      <c r="R6254" s="27" t="s">
        <v>1568</v>
      </c>
      <c r="S6254" s="28" t="s">
        <v>1585</v>
      </c>
      <c r="T6254" s="2" t="s">
        <v>38</v>
      </c>
      <c r="U6254" s="2">
        <v>0</v>
      </c>
      <c r="V6254" s="2" t="s">
        <v>17905</v>
      </c>
      <c r="W6254" s="2" t="s">
        <v>34</v>
      </c>
      <c r="X6254" s="58" t="s">
        <v>15922</v>
      </c>
      <c r="Z6254" s="2">
        <v>2060000</v>
      </c>
      <c r="AB6254" s="58">
        <v>46095.39806712963</v>
      </c>
      <c r="AC6254" s="2">
        <v>0</v>
      </c>
      <c r="AD6254" s="104">
        <v>2060000</v>
      </c>
      <c r="AE6254" s="2">
        <v>46095.39806712963</v>
      </c>
      <c r="AG6254" s="2">
        <v>132971</v>
      </c>
    </row>
    <row r="6255" spans="1:33" ht="45" x14ac:dyDescent="0.25">
      <c r="A6255" s="2" t="s">
        <v>11757</v>
      </c>
      <c r="B6255" s="2" t="s">
        <v>5766</v>
      </c>
      <c r="C6255" s="2" t="s">
        <v>11758</v>
      </c>
      <c r="F6255" s="2" t="s">
        <v>5665</v>
      </c>
      <c r="G6255" s="2" t="s">
        <v>5666</v>
      </c>
      <c r="H6255" s="2" t="s">
        <v>5667</v>
      </c>
      <c r="I6255" s="2" t="s">
        <v>22287</v>
      </c>
      <c r="J6255" s="2" t="s">
        <v>28</v>
      </c>
      <c r="K6255" s="2" t="s">
        <v>68</v>
      </c>
      <c r="L6255" s="2" t="s">
        <v>162</v>
      </c>
      <c r="M6255" s="2" t="s">
        <v>163</v>
      </c>
      <c r="N6255" s="2" t="s">
        <v>4447</v>
      </c>
      <c r="O6255" s="2" t="s">
        <v>705</v>
      </c>
      <c r="P6255" s="24">
        <v>0</v>
      </c>
      <c r="Q6255" s="24">
        <v>0</v>
      </c>
      <c r="R6255" s="27" t="s">
        <v>1578</v>
      </c>
      <c r="S6255" s="28" t="s">
        <v>1589</v>
      </c>
      <c r="T6255" s="2" t="s">
        <v>33</v>
      </c>
      <c r="U6255" s="2">
        <v>0</v>
      </c>
      <c r="V6255" s="2" t="s">
        <v>5766</v>
      </c>
      <c r="W6255" s="2" t="s">
        <v>34</v>
      </c>
      <c r="AC6255" s="2">
        <v>0</v>
      </c>
      <c r="AD6255" s="104"/>
    </row>
    <row r="6256" spans="1:33" ht="45" x14ac:dyDescent="0.25">
      <c r="A6256" s="2" t="s">
        <v>12141</v>
      </c>
      <c r="B6256" s="2" t="s">
        <v>5766</v>
      </c>
      <c r="C6256" s="2" t="s">
        <v>12142</v>
      </c>
      <c r="F6256" s="2" t="s">
        <v>12143</v>
      </c>
      <c r="G6256" s="2" t="s">
        <v>12144</v>
      </c>
      <c r="H6256" s="2" t="s">
        <v>7178</v>
      </c>
      <c r="I6256" s="2" t="s">
        <v>23625</v>
      </c>
      <c r="J6256" s="2" t="s">
        <v>28</v>
      </c>
      <c r="K6256" s="2" t="s">
        <v>43</v>
      </c>
      <c r="L6256" s="2" t="s">
        <v>1350</v>
      </c>
      <c r="M6256" s="2" t="s">
        <v>2076</v>
      </c>
      <c r="N6256" s="2" t="s">
        <v>5571</v>
      </c>
      <c r="O6256" s="2" t="s">
        <v>32</v>
      </c>
      <c r="P6256" s="24">
        <v>0</v>
      </c>
      <c r="Q6256" s="24">
        <v>2</v>
      </c>
      <c r="R6256" s="27" t="s">
        <v>1568</v>
      </c>
      <c r="S6256" s="28" t="s">
        <v>1589</v>
      </c>
      <c r="T6256" s="2" t="s">
        <v>33</v>
      </c>
      <c r="U6256" s="2">
        <v>0</v>
      </c>
      <c r="V6256" s="2" t="s">
        <v>17683</v>
      </c>
      <c r="W6256" s="2" t="s">
        <v>34</v>
      </c>
      <c r="X6256" s="58" t="s">
        <v>5927</v>
      </c>
      <c r="Z6256" s="2">
        <v>412000</v>
      </c>
      <c r="AB6256" s="58">
        <v>46086.509652777779</v>
      </c>
      <c r="AC6256" s="2">
        <v>0</v>
      </c>
      <c r="AD6256" s="104">
        <v>412000</v>
      </c>
      <c r="AE6256" s="2">
        <v>46086.509652777779</v>
      </c>
      <c r="AG6256" s="2">
        <v>71521</v>
      </c>
    </row>
    <row r="6257" spans="1:33" ht="45" x14ac:dyDescent="0.25">
      <c r="A6257" s="2" t="s">
        <v>9695</v>
      </c>
      <c r="B6257" s="2" t="s">
        <v>5766</v>
      </c>
      <c r="C6257" s="2" t="s">
        <v>9696</v>
      </c>
      <c r="F6257" s="2" t="s">
        <v>9697</v>
      </c>
      <c r="G6257" s="2" t="s">
        <v>9698</v>
      </c>
      <c r="H6257" s="2" t="s">
        <v>9699</v>
      </c>
      <c r="I6257" s="2" t="s">
        <v>21971</v>
      </c>
      <c r="J6257" s="2" t="s">
        <v>28</v>
      </c>
      <c r="K6257" s="2" t="s">
        <v>74</v>
      </c>
      <c r="L6257" s="2" t="s">
        <v>309</v>
      </c>
      <c r="M6257" s="2" t="s">
        <v>76</v>
      </c>
      <c r="N6257" s="2" t="s">
        <v>3849</v>
      </c>
      <c r="O6257" s="2" t="s">
        <v>705</v>
      </c>
      <c r="P6257" s="24">
        <v>0</v>
      </c>
      <c r="Q6257" s="24">
        <v>0</v>
      </c>
      <c r="R6257" s="27" t="s">
        <v>1578</v>
      </c>
      <c r="S6257" s="28" t="s">
        <v>1589</v>
      </c>
      <c r="T6257" s="2" t="s">
        <v>33</v>
      </c>
      <c r="U6257" s="2">
        <v>0</v>
      </c>
      <c r="V6257" s="2" t="s">
        <v>5760</v>
      </c>
      <c r="W6257" s="2" t="s">
        <v>34</v>
      </c>
      <c r="AC6257" s="2">
        <v>0</v>
      </c>
      <c r="AD6257" s="104"/>
    </row>
    <row r="6258" spans="1:33" ht="45" x14ac:dyDescent="0.25">
      <c r="A6258" s="2" t="s">
        <v>6976</v>
      </c>
      <c r="B6258" s="2" t="s">
        <v>5766</v>
      </c>
      <c r="C6258" s="2" t="s">
        <v>6977</v>
      </c>
      <c r="F6258" s="2" t="s">
        <v>6978</v>
      </c>
      <c r="G6258" s="2" t="s">
        <v>6979</v>
      </c>
      <c r="H6258" s="2" t="s">
        <v>6980</v>
      </c>
      <c r="I6258" s="2" t="s">
        <v>20759</v>
      </c>
      <c r="J6258" s="2" t="s">
        <v>28</v>
      </c>
      <c r="K6258" s="2" t="s">
        <v>29</v>
      </c>
      <c r="L6258" s="2" t="s">
        <v>46</v>
      </c>
      <c r="M6258" s="2" t="s">
        <v>47</v>
      </c>
      <c r="N6258" s="2" t="s">
        <v>3339</v>
      </c>
      <c r="O6258" s="2" t="s">
        <v>32</v>
      </c>
      <c r="P6258" s="24">
        <v>0</v>
      </c>
      <c r="Q6258" s="24">
        <v>2</v>
      </c>
      <c r="R6258" s="27" t="s">
        <v>1568</v>
      </c>
      <c r="S6258" s="28" t="s">
        <v>1589</v>
      </c>
      <c r="T6258" s="2" t="s">
        <v>33</v>
      </c>
      <c r="U6258" s="2">
        <v>0</v>
      </c>
      <c r="V6258" s="2" t="s">
        <v>16062</v>
      </c>
      <c r="W6258" s="2" t="s">
        <v>34</v>
      </c>
      <c r="X6258" s="58" t="s">
        <v>5766</v>
      </c>
      <c r="Z6258" s="2">
        <v>412000</v>
      </c>
      <c r="AB6258" s="58">
        <v>46084.557615740741</v>
      </c>
      <c r="AC6258" s="2">
        <v>0</v>
      </c>
      <c r="AD6258" s="104">
        <v>412000</v>
      </c>
      <c r="AE6258" s="2">
        <v>46084.557615740741</v>
      </c>
      <c r="AG6258" s="2">
        <v>67932</v>
      </c>
    </row>
    <row r="6259" spans="1:33" ht="45" x14ac:dyDescent="0.25">
      <c r="A6259" s="2" t="s">
        <v>7925</v>
      </c>
      <c r="B6259" s="2" t="s">
        <v>5766</v>
      </c>
      <c r="C6259" s="2" t="s">
        <v>7926</v>
      </c>
      <c r="F6259" s="2" t="s">
        <v>7927</v>
      </c>
      <c r="G6259" s="2" t="s">
        <v>7928</v>
      </c>
      <c r="H6259" s="2" t="s">
        <v>7929</v>
      </c>
      <c r="I6259" s="2" t="s">
        <v>21343</v>
      </c>
      <c r="J6259" s="2" t="s">
        <v>28</v>
      </c>
      <c r="K6259" s="2" t="s">
        <v>78</v>
      </c>
      <c r="L6259" s="2" t="s">
        <v>665</v>
      </c>
      <c r="M6259" s="2" t="s">
        <v>666</v>
      </c>
      <c r="N6259" s="2" t="s">
        <v>7711</v>
      </c>
      <c r="O6259" s="2" t="s">
        <v>32</v>
      </c>
      <c r="P6259" s="24">
        <v>0</v>
      </c>
      <c r="Q6259" s="24">
        <v>1</v>
      </c>
      <c r="R6259" s="27" t="s">
        <v>1568</v>
      </c>
      <c r="S6259" s="28" t="s">
        <v>1589</v>
      </c>
      <c r="T6259" s="2" t="s">
        <v>33</v>
      </c>
      <c r="U6259" s="2">
        <v>0</v>
      </c>
      <c r="V6259" s="2" t="s">
        <v>18001</v>
      </c>
      <c r="W6259" s="2" t="s">
        <v>34</v>
      </c>
      <c r="X6259" s="58" t="s">
        <v>5760</v>
      </c>
      <c r="Z6259" s="2">
        <v>412000</v>
      </c>
      <c r="AB6259" s="58">
        <v>46085.505983796298</v>
      </c>
      <c r="AC6259" s="2">
        <v>0</v>
      </c>
      <c r="AD6259" s="104">
        <v>412000</v>
      </c>
      <c r="AE6259" s="2">
        <v>46085.505983796298</v>
      </c>
      <c r="AG6259" s="2">
        <v>70479</v>
      </c>
    </row>
    <row r="6260" spans="1:33" ht="45" x14ac:dyDescent="0.25">
      <c r="A6260" s="2" t="s">
        <v>7371</v>
      </c>
      <c r="B6260" s="2" t="s">
        <v>5766</v>
      </c>
      <c r="C6260" s="2" t="s">
        <v>7372</v>
      </c>
      <c r="F6260" s="2" t="s">
        <v>7049</v>
      </c>
      <c r="G6260" s="2" t="s">
        <v>7050</v>
      </c>
      <c r="H6260" s="2" t="s">
        <v>7051</v>
      </c>
      <c r="I6260" s="2" t="s">
        <v>20760</v>
      </c>
      <c r="J6260" s="2" t="s">
        <v>28</v>
      </c>
      <c r="K6260" s="2" t="s">
        <v>29</v>
      </c>
      <c r="L6260" s="2" t="s">
        <v>41</v>
      </c>
      <c r="M6260" s="2" t="s">
        <v>42</v>
      </c>
      <c r="N6260" s="2" t="s">
        <v>6935</v>
      </c>
      <c r="O6260" s="2" t="s">
        <v>705</v>
      </c>
      <c r="P6260" s="24">
        <v>0</v>
      </c>
      <c r="Q6260" s="24">
        <v>0</v>
      </c>
      <c r="R6260" s="27" t="s">
        <v>1578</v>
      </c>
      <c r="S6260" s="28" t="s">
        <v>1589</v>
      </c>
      <c r="T6260" s="2" t="s">
        <v>33</v>
      </c>
      <c r="U6260" s="2">
        <v>0</v>
      </c>
      <c r="V6260" s="2" t="s">
        <v>5766</v>
      </c>
      <c r="W6260" s="2" t="s">
        <v>34</v>
      </c>
      <c r="AC6260" s="2">
        <v>0</v>
      </c>
      <c r="AD6260" s="104"/>
    </row>
    <row r="6261" spans="1:33" ht="45" x14ac:dyDescent="0.25">
      <c r="A6261" s="2" t="s">
        <v>8220</v>
      </c>
      <c r="B6261" s="2" t="s">
        <v>5766</v>
      </c>
      <c r="C6261" s="2" t="s">
        <v>8221</v>
      </c>
      <c r="F6261" s="2" t="s">
        <v>8222</v>
      </c>
      <c r="G6261" s="2" t="s">
        <v>8223</v>
      </c>
      <c r="H6261" s="2" t="s">
        <v>8224</v>
      </c>
      <c r="I6261" s="2" t="s">
        <v>21344</v>
      </c>
      <c r="J6261" s="2" t="s">
        <v>28</v>
      </c>
      <c r="K6261" s="2" t="s">
        <v>78</v>
      </c>
      <c r="L6261" s="2" t="s">
        <v>859</v>
      </c>
      <c r="M6261" s="2" t="s">
        <v>1115</v>
      </c>
      <c r="N6261" s="2" t="s">
        <v>4378</v>
      </c>
      <c r="O6261" s="2" t="s">
        <v>32</v>
      </c>
      <c r="P6261" s="24">
        <v>0</v>
      </c>
      <c r="Q6261" s="24">
        <v>1</v>
      </c>
      <c r="R6261" s="27" t="s">
        <v>1568</v>
      </c>
      <c r="S6261" s="28" t="s">
        <v>1589</v>
      </c>
      <c r="T6261" s="2" t="s">
        <v>33</v>
      </c>
      <c r="U6261" s="2">
        <v>0</v>
      </c>
      <c r="V6261" s="2" t="s">
        <v>18533</v>
      </c>
      <c r="W6261" s="2" t="s">
        <v>34</v>
      </c>
      <c r="X6261" s="58" t="s">
        <v>5754</v>
      </c>
      <c r="Z6261" s="2">
        <v>412000</v>
      </c>
      <c r="AB6261" s="58">
        <v>46091.485312500001</v>
      </c>
      <c r="AC6261" s="2">
        <v>0</v>
      </c>
      <c r="AD6261" s="104">
        <v>412000</v>
      </c>
      <c r="AE6261" s="2">
        <v>46091.485312500001</v>
      </c>
      <c r="AG6261" s="2">
        <v>103827</v>
      </c>
    </row>
    <row r="6262" spans="1:33" ht="45" x14ac:dyDescent="0.25">
      <c r="A6262" s="2" t="s">
        <v>8482</v>
      </c>
      <c r="B6262" s="2" t="s">
        <v>5766</v>
      </c>
      <c r="C6262" s="2" t="s">
        <v>8483</v>
      </c>
      <c r="F6262" s="2" t="s">
        <v>8484</v>
      </c>
      <c r="G6262" s="2" t="s">
        <v>8485</v>
      </c>
      <c r="H6262" s="2" t="s">
        <v>8486</v>
      </c>
      <c r="I6262" s="2" t="s">
        <v>21345</v>
      </c>
      <c r="J6262" s="2" t="s">
        <v>28</v>
      </c>
      <c r="K6262" s="2" t="s">
        <v>78</v>
      </c>
      <c r="L6262" s="2" t="s">
        <v>614</v>
      </c>
      <c r="M6262" s="2" t="s">
        <v>512</v>
      </c>
      <c r="N6262" s="2" t="s">
        <v>5228</v>
      </c>
      <c r="O6262" s="2" t="s">
        <v>705</v>
      </c>
      <c r="P6262" s="24">
        <v>0</v>
      </c>
      <c r="Q6262" s="24">
        <v>0</v>
      </c>
      <c r="R6262" s="27" t="s">
        <v>1578</v>
      </c>
      <c r="S6262" s="28" t="s">
        <v>1589</v>
      </c>
      <c r="T6262" s="2" t="s">
        <v>33</v>
      </c>
      <c r="U6262" s="2">
        <v>0</v>
      </c>
      <c r="V6262" s="2" t="s">
        <v>5766</v>
      </c>
      <c r="W6262" s="2" t="s">
        <v>34</v>
      </c>
      <c r="AC6262" s="2">
        <v>0</v>
      </c>
      <c r="AD6262" s="104"/>
    </row>
    <row r="6263" spans="1:33" ht="60" x14ac:dyDescent="0.25">
      <c r="A6263" s="2" t="s">
        <v>9705</v>
      </c>
      <c r="B6263" s="2" t="s">
        <v>5766</v>
      </c>
      <c r="C6263" s="2" t="s">
        <v>9706</v>
      </c>
      <c r="F6263" s="2" t="s">
        <v>1463</v>
      </c>
      <c r="G6263" s="2" t="s">
        <v>3833</v>
      </c>
      <c r="H6263" s="2" t="s">
        <v>3834</v>
      </c>
      <c r="I6263" s="2" t="s">
        <v>21961</v>
      </c>
      <c r="J6263" s="2" t="s">
        <v>28</v>
      </c>
      <c r="K6263" s="2" t="s">
        <v>74</v>
      </c>
      <c r="L6263" s="2" t="s">
        <v>380</v>
      </c>
      <c r="M6263" s="2" t="s">
        <v>381</v>
      </c>
      <c r="N6263" s="2" t="s">
        <v>3831</v>
      </c>
      <c r="O6263" s="2" t="s">
        <v>705</v>
      </c>
      <c r="P6263" s="24">
        <v>0</v>
      </c>
      <c r="Q6263" s="24">
        <v>0</v>
      </c>
      <c r="R6263" s="27" t="s">
        <v>1578</v>
      </c>
      <c r="S6263" s="28" t="s">
        <v>1585</v>
      </c>
      <c r="T6263" s="2" t="s">
        <v>38</v>
      </c>
      <c r="U6263" s="2">
        <v>0</v>
      </c>
      <c r="V6263" s="2" t="s">
        <v>5927</v>
      </c>
      <c r="W6263" s="2" t="s">
        <v>34</v>
      </c>
      <c r="AC6263" s="2">
        <v>0</v>
      </c>
      <c r="AD6263" s="104"/>
    </row>
    <row r="6264" spans="1:33" ht="45" x14ac:dyDescent="0.25">
      <c r="A6264" s="2" t="s">
        <v>9684</v>
      </c>
      <c r="B6264" s="2" t="s">
        <v>5766</v>
      </c>
      <c r="C6264" s="2" t="s">
        <v>9685</v>
      </c>
      <c r="F6264" s="2" t="s">
        <v>9686</v>
      </c>
      <c r="G6264" s="2" t="s">
        <v>9687</v>
      </c>
      <c r="H6264" s="2" t="s">
        <v>9688</v>
      </c>
      <c r="I6264" s="2" t="s">
        <v>21972</v>
      </c>
      <c r="J6264" s="2" t="s">
        <v>28</v>
      </c>
      <c r="K6264" s="2" t="s">
        <v>74</v>
      </c>
      <c r="L6264" s="2" t="s">
        <v>309</v>
      </c>
      <c r="M6264" s="2" t="s">
        <v>76</v>
      </c>
      <c r="N6264" s="2" t="s">
        <v>3849</v>
      </c>
      <c r="O6264" s="2" t="s">
        <v>705</v>
      </c>
      <c r="P6264" s="24">
        <v>0</v>
      </c>
      <c r="Q6264" s="24">
        <v>0</v>
      </c>
      <c r="R6264" s="27" t="s">
        <v>1578</v>
      </c>
      <c r="S6264" s="28" t="s">
        <v>1589</v>
      </c>
      <c r="T6264" s="2" t="s">
        <v>33</v>
      </c>
      <c r="U6264" s="2">
        <v>0</v>
      </c>
      <c r="V6264" s="2" t="s">
        <v>5760</v>
      </c>
      <c r="W6264" s="2" t="s">
        <v>34</v>
      </c>
      <c r="AC6264" s="2">
        <v>0</v>
      </c>
      <c r="AD6264" s="104"/>
    </row>
    <row r="6265" spans="1:33" ht="45" x14ac:dyDescent="0.25">
      <c r="A6265" s="2" t="s">
        <v>7809</v>
      </c>
      <c r="B6265" s="2" t="s">
        <v>5766</v>
      </c>
      <c r="C6265" s="2" t="s">
        <v>7810</v>
      </c>
      <c r="F6265" s="2" t="s">
        <v>7811</v>
      </c>
      <c r="G6265" s="2" t="s">
        <v>7812</v>
      </c>
      <c r="H6265" s="2" t="s">
        <v>7813</v>
      </c>
      <c r="I6265" s="2" t="s">
        <v>21346</v>
      </c>
      <c r="J6265" s="2" t="s">
        <v>28</v>
      </c>
      <c r="K6265" s="2" t="s">
        <v>78</v>
      </c>
      <c r="L6265" s="2" t="s">
        <v>665</v>
      </c>
      <c r="M6265" s="2" t="s">
        <v>666</v>
      </c>
      <c r="N6265" s="2" t="s">
        <v>7711</v>
      </c>
      <c r="O6265" s="2" t="s">
        <v>32</v>
      </c>
      <c r="P6265" s="24">
        <v>0</v>
      </c>
      <c r="Q6265" s="24">
        <v>1</v>
      </c>
      <c r="R6265" s="27" t="s">
        <v>1568</v>
      </c>
      <c r="S6265" s="28" t="s">
        <v>1589</v>
      </c>
      <c r="T6265" s="2" t="s">
        <v>33</v>
      </c>
      <c r="U6265" s="2">
        <v>0</v>
      </c>
      <c r="V6265" s="2" t="s">
        <v>18528</v>
      </c>
      <c r="W6265" s="2" t="s">
        <v>34</v>
      </c>
      <c r="X6265" s="58" t="s">
        <v>5760</v>
      </c>
      <c r="Z6265" s="2">
        <v>412000</v>
      </c>
      <c r="AB6265" s="58">
        <v>46085.502939814818</v>
      </c>
      <c r="AC6265" s="2">
        <v>0</v>
      </c>
      <c r="AD6265" s="104">
        <v>412000</v>
      </c>
      <c r="AE6265" s="2">
        <v>46085.502939814818</v>
      </c>
      <c r="AG6265" s="2">
        <v>70480</v>
      </c>
    </row>
    <row r="6266" spans="1:33" ht="45" x14ac:dyDescent="0.25">
      <c r="A6266" s="2" t="s">
        <v>12655</v>
      </c>
      <c r="B6266" s="2" t="s">
        <v>5766</v>
      </c>
      <c r="C6266" s="2" t="s">
        <v>12656</v>
      </c>
      <c r="F6266" s="2" t="s">
        <v>12593</v>
      </c>
      <c r="G6266" s="2" t="s">
        <v>12594</v>
      </c>
      <c r="H6266" s="2" t="s">
        <v>12595</v>
      </c>
      <c r="I6266" s="2" t="s">
        <v>23960</v>
      </c>
      <c r="J6266" s="2" t="s">
        <v>28</v>
      </c>
      <c r="K6266" s="2" t="s">
        <v>98</v>
      </c>
      <c r="L6266" s="2" t="s">
        <v>307</v>
      </c>
      <c r="M6266" s="2" t="s">
        <v>329</v>
      </c>
      <c r="N6266" s="2" t="s">
        <v>5540</v>
      </c>
      <c r="O6266" s="2" t="s">
        <v>705</v>
      </c>
      <c r="P6266" s="24">
        <v>0</v>
      </c>
      <c r="Q6266" s="24">
        <v>0</v>
      </c>
      <c r="R6266" s="27" t="s">
        <v>1578</v>
      </c>
      <c r="S6266" s="28" t="s">
        <v>1589</v>
      </c>
      <c r="T6266" s="2" t="s">
        <v>33</v>
      </c>
      <c r="U6266" s="2">
        <v>0</v>
      </c>
      <c r="V6266" s="2" t="s">
        <v>5766</v>
      </c>
      <c r="W6266" s="2" t="s">
        <v>34</v>
      </c>
      <c r="AC6266" s="2">
        <v>0</v>
      </c>
      <c r="AD6266" s="104"/>
    </row>
    <row r="6267" spans="1:33" ht="45" x14ac:dyDescent="0.25">
      <c r="A6267" s="2" t="s">
        <v>8653</v>
      </c>
      <c r="B6267" s="2" t="s">
        <v>5766</v>
      </c>
      <c r="C6267" s="2" t="s">
        <v>8654</v>
      </c>
      <c r="F6267" s="2" t="s">
        <v>8655</v>
      </c>
      <c r="G6267" s="2" t="s">
        <v>8656</v>
      </c>
      <c r="H6267" s="2" t="s">
        <v>8657</v>
      </c>
      <c r="I6267" s="2" t="s">
        <v>21173</v>
      </c>
      <c r="J6267" s="2" t="s">
        <v>28</v>
      </c>
      <c r="K6267" s="2" t="s">
        <v>78</v>
      </c>
      <c r="L6267" s="2" t="s">
        <v>200</v>
      </c>
      <c r="M6267" s="2" t="s">
        <v>201</v>
      </c>
      <c r="N6267" s="2" t="s">
        <v>4536</v>
      </c>
      <c r="O6267" s="2" t="s">
        <v>705</v>
      </c>
      <c r="P6267" s="24">
        <v>0</v>
      </c>
      <c r="Q6267" s="24">
        <v>0</v>
      </c>
      <c r="R6267" s="27" t="s">
        <v>1578</v>
      </c>
      <c r="S6267" s="28" t="s">
        <v>1589</v>
      </c>
      <c r="T6267" s="2" t="s">
        <v>33</v>
      </c>
      <c r="U6267" s="2">
        <v>0</v>
      </c>
      <c r="V6267" s="2" t="s">
        <v>5766</v>
      </c>
      <c r="W6267" s="2" t="s">
        <v>34</v>
      </c>
      <c r="AC6267" s="2">
        <v>0</v>
      </c>
      <c r="AD6267" s="104"/>
    </row>
    <row r="6268" spans="1:33" ht="45" x14ac:dyDescent="0.25">
      <c r="A6268" s="2" t="s">
        <v>8561</v>
      </c>
      <c r="B6268" s="2" t="s">
        <v>5766</v>
      </c>
      <c r="C6268" s="2" t="s">
        <v>8562</v>
      </c>
      <c r="F6268" s="2" t="s">
        <v>8563</v>
      </c>
      <c r="G6268" s="2" t="s">
        <v>8564</v>
      </c>
      <c r="H6268" s="2" t="s">
        <v>8565</v>
      </c>
      <c r="I6268" s="2" t="s">
        <v>21095</v>
      </c>
      <c r="J6268" s="2" t="s">
        <v>28</v>
      </c>
      <c r="K6268" s="2" t="s">
        <v>78</v>
      </c>
      <c r="L6268" s="2" t="s">
        <v>181</v>
      </c>
      <c r="M6268" s="2" t="s">
        <v>182</v>
      </c>
      <c r="N6268" s="2" t="s">
        <v>3929</v>
      </c>
      <c r="O6268" s="2" t="s">
        <v>705</v>
      </c>
      <c r="P6268" s="24">
        <v>0</v>
      </c>
      <c r="Q6268" s="24">
        <v>0</v>
      </c>
      <c r="R6268" s="27" t="s">
        <v>1578</v>
      </c>
      <c r="S6268" s="28" t="s">
        <v>1589</v>
      </c>
      <c r="T6268" s="2" t="s">
        <v>33</v>
      </c>
      <c r="U6268" s="2">
        <v>0</v>
      </c>
      <c r="V6268" s="2" t="s">
        <v>5927</v>
      </c>
      <c r="W6268" s="2" t="s">
        <v>34</v>
      </c>
      <c r="AC6268" s="2">
        <v>0</v>
      </c>
      <c r="AD6268" s="104"/>
    </row>
    <row r="6269" spans="1:33" ht="45" x14ac:dyDescent="0.25">
      <c r="A6269" s="2" t="s">
        <v>7197</v>
      </c>
      <c r="B6269" s="2" t="s">
        <v>5766</v>
      </c>
      <c r="C6269" s="2" t="s">
        <v>7198</v>
      </c>
      <c r="F6269" s="2" t="s">
        <v>7199</v>
      </c>
      <c r="G6269" s="2" t="s">
        <v>7200</v>
      </c>
      <c r="H6269" s="2" t="s">
        <v>7201</v>
      </c>
      <c r="I6269" s="2" t="s">
        <v>20761</v>
      </c>
      <c r="J6269" s="2" t="s">
        <v>28</v>
      </c>
      <c r="K6269" s="2" t="s">
        <v>29</v>
      </c>
      <c r="L6269" s="2" t="s">
        <v>7028</v>
      </c>
      <c r="M6269" s="2" t="s">
        <v>147</v>
      </c>
      <c r="N6269" s="2" t="s">
        <v>7029</v>
      </c>
      <c r="O6269" s="2" t="s">
        <v>32</v>
      </c>
      <c r="P6269" s="24">
        <v>0</v>
      </c>
      <c r="Q6269" s="24">
        <v>1</v>
      </c>
      <c r="R6269" s="27" t="s">
        <v>1568</v>
      </c>
      <c r="S6269" s="28" t="s">
        <v>1589</v>
      </c>
      <c r="T6269" s="2" t="s">
        <v>33</v>
      </c>
      <c r="U6269" s="2">
        <v>0</v>
      </c>
      <c r="V6269" s="2" t="s">
        <v>16062</v>
      </c>
      <c r="W6269" s="2" t="s">
        <v>34</v>
      </c>
      <c r="X6269" s="58" t="s">
        <v>5797</v>
      </c>
      <c r="Z6269" s="2">
        <v>412000</v>
      </c>
      <c r="AB6269" s="58">
        <v>46087.566157407404</v>
      </c>
      <c r="AC6269" s="2">
        <v>0</v>
      </c>
      <c r="AD6269" s="104">
        <v>412000</v>
      </c>
      <c r="AE6269" s="2">
        <v>46087.566157407404</v>
      </c>
      <c r="AG6269" s="2">
        <v>83800</v>
      </c>
    </row>
    <row r="6270" spans="1:33" ht="45" x14ac:dyDescent="0.25">
      <c r="A6270" s="2" t="s">
        <v>6964</v>
      </c>
      <c r="B6270" s="2" t="s">
        <v>5766</v>
      </c>
      <c r="C6270" s="2" t="s">
        <v>6965</v>
      </c>
      <c r="F6270" s="2" t="s">
        <v>6966</v>
      </c>
      <c r="G6270" s="2" t="s">
        <v>6967</v>
      </c>
      <c r="H6270" s="2" t="s">
        <v>6968</v>
      </c>
      <c r="I6270" s="2" t="s">
        <v>20762</v>
      </c>
      <c r="J6270" s="2" t="s">
        <v>28</v>
      </c>
      <c r="K6270" s="2" t="s">
        <v>29</v>
      </c>
      <c r="L6270" s="2" t="s">
        <v>6969</v>
      </c>
      <c r="M6270" s="2" t="s">
        <v>319</v>
      </c>
      <c r="N6270" s="2" t="s">
        <v>6970</v>
      </c>
      <c r="O6270" s="2" t="s">
        <v>32</v>
      </c>
      <c r="P6270" s="24">
        <v>0</v>
      </c>
      <c r="Q6270" s="24">
        <v>1</v>
      </c>
      <c r="R6270" s="27" t="s">
        <v>1568</v>
      </c>
      <c r="S6270" s="28" t="s">
        <v>1589</v>
      </c>
      <c r="T6270" s="2" t="s">
        <v>33</v>
      </c>
      <c r="U6270" s="2">
        <v>0</v>
      </c>
      <c r="V6270" s="2" t="s">
        <v>16062</v>
      </c>
      <c r="W6270" s="2" t="s">
        <v>34</v>
      </c>
      <c r="X6270" s="58" t="s">
        <v>5766</v>
      </c>
      <c r="Z6270" s="2">
        <v>412000</v>
      </c>
      <c r="AB6270" s="58">
        <v>46084.710752314815</v>
      </c>
      <c r="AC6270" s="2">
        <v>0</v>
      </c>
      <c r="AD6270" s="104">
        <v>412000</v>
      </c>
      <c r="AE6270" s="2">
        <v>46084.710752314815</v>
      </c>
      <c r="AG6270" s="2">
        <v>68210</v>
      </c>
    </row>
    <row r="6271" spans="1:33" ht="45" x14ac:dyDescent="0.25">
      <c r="A6271" s="2" t="s">
        <v>12626</v>
      </c>
      <c r="B6271" s="2" t="s">
        <v>5766</v>
      </c>
      <c r="C6271" s="2" t="s">
        <v>12627</v>
      </c>
      <c r="F6271" s="2" t="s">
        <v>12628</v>
      </c>
      <c r="G6271" s="2" t="s">
        <v>12629</v>
      </c>
      <c r="H6271" s="2" t="s">
        <v>10862</v>
      </c>
      <c r="I6271" s="2" t="s">
        <v>23962</v>
      </c>
      <c r="J6271" s="2" t="s">
        <v>28</v>
      </c>
      <c r="K6271" s="2" t="s">
        <v>98</v>
      </c>
      <c r="L6271" s="2" t="s">
        <v>326</v>
      </c>
      <c r="M6271" s="2" t="s">
        <v>1022</v>
      </c>
      <c r="N6271" s="2" t="s">
        <v>5549</v>
      </c>
      <c r="O6271" s="2" t="s">
        <v>32</v>
      </c>
      <c r="P6271" s="24">
        <v>0</v>
      </c>
      <c r="Q6271" s="24">
        <v>2</v>
      </c>
      <c r="R6271" s="27" t="s">
        <v>1568</v>
      </c>
      <c r="S6271" s="28" t="s">
        <v>1589</v>
      </c>
      <c r="T6271" s="2" t="s">
        <v>33</v>
      </c>
      <c r="U6271" s="2">
        <v>0</v>
      </c>
      <c r="V6271" s="2" t="s">
        <v>19231</v>
      </c>
      <c r="W6271" s="2" t="s">
        <v>34</v>
      </c>
      <c r="X6271" s="58" t="s">
        <v>5760</v>
      </c>
      <c r="Z6271" s="2">
        <v>412000</v>
      </c>
      <c r="AB6271" s="58">
        <v>46085.477627314816</v>
      </c>
      <c r="AC6271" s="2">
        <v>0</v>
      </c>
      <c r="AD6271" s="104">
        <v>412000</v>
      </c>
      <c r="AE6271" s="2">
        <v>46085.477627314816</v>
      </c>
      <c r="AG6271" s="2">
        <v>69914</v>
      </c>
    </row>
    <row r="6272" spans="1:33" ht="45" x14ac:dyDescent="0.25">
      <c r="A6272" s="2" t="s">
        <v>8677</v>
      </c>
      <c r="B6272" s="2" t="s">
        <v>5766</v>
      </c>
      <c r="C6272" s="2" t="s">
        <v>8678</v>
      </c>
      <c r="F6272" s="2" t="s">
        <v>8094</v>
      </c>
      <c r="G6272" s="2" t="s">
        <v>8095</v>
      </c>
      <c r="H6272" s="2" t="s">
        <v>8096</v>
      </c>
      <c r="I6272" s="2" t="s">
        <v>21256</v>
      </c>
      <c r="J6272" s="2" t="s">
        <v>28</v>
      </c>
      <c r="K6272" s="2" t="s">
        <v>78</v>
      </c>
      <c r="L6272" s="2" t="s">
        <v>1014</v>
      </c>
      <c r="M6272" s="2" t="s">
        <v>1015</v>
      </c>
      <c r="N6272" s="2" t="s">
        <v>3756</v>
      </c>
      <c r="O6272" s="2" t="s">
        <v>705</v>
      </c>
      <c r="P6272" s="24">
        <v>0</v>
      </c>
      <c r="Q6272" s="24">
        <v>0</v>
      </c>
      <c r="R6272" s="27" t="s">
        <v>1578</v>
      </c>
      <c r="S6272" s="28" t="s">
        <v>1589</v>
      </c>
      <c r="T6272" s="2" t="s">
        <v>33</v>
      </c>
      <c r="U6272" s="2">
        <v>0</v>
      </c>
      <c r="V6272" s="2" t="s">
        <v>5927</v>
      </c>
      <c r="W6272" s="2" t="s">
        <v>34</v>
      </c>
      <c r="AC6272" s="2">
        <v>0</v>
      </c>
      <c r="AD6272" s="104"/>
    </row>
    <row r="6273" spans="1:33" ht="45" x14ac:dyDescent="0.25">
      <c r="A6273" s="2" t="s">
        <v>7627</v>
      </c>
      <c r="B6273" s="2" t="s">
        <v>5766</v>
      </c>
      <c r="C6273" s="2" t="s">
        <v>7628</v>
      </c>
      <c r="F6273" s="2" t="s">
        <v>6993</v>
      </c>
      <c r="G6273" s="2" t="s">
        <v>6994</v>
      </c>
      <c r="H6273" s="2" t="s">
        <v>6314</v>
      </c>
      <c r="I6273" s="2" t="s">
        <v>20758</v>
      </c>
      <c r="J6273" s="2" t="s">
        <v>28</v>
      </c>
      <c r="K6273" s="2" t="s">
        <v>29</v>
      </c>
      <c r="L6273" s="2" t="s">
        <v>120</v>
      </c>
      <c r="M6273" s="2" t="s">
        <v>121</v>
      </c>
      <c r="N6273" s="2" t="s">
        <v>6995</v>
      </c>
      <c r="O6273" s="2" t="s">
        <v>705</v>
      </c>
      <c r="P6273" s="24">
        <v>0</v>
      </c>
      <c r="Q6273" s="24">
        <v>0</v>
      </c>
      <c r="R6273" s="27" t="s">
        <v>1578</v>
      </c>
      <c r="S6273" s="28" t="s">
        <v>1589</v>
      </c>
      <c r="T6273" s="2" t="s">
        <v>33</v>
      </c>
      <c r="U6273" s="2">
        <v>0</v>
      </c>
      <c r="V6273" s="2" t="s">
        <v>5766</v>
      </c>
      <c r="W6273" s="2" t="s">
        <v>34</v>
      </c>
      <c r="AC6273" s="2">
        <v>0</v>
      </c>
      <c r="AD6273" s="104"/>
    </row>
    <row r="6274" spans="1:33" ht="45" x14ac:dyDescent="0.25">
      <c r="A6274" s="2" t="s">
        <v>6689</v>
      </c>
      <c r="B6274" s="2" t="s">
        <v>5766</v>
      </c>
      <c r="C6274" s="2" t="s">
        <v>6690</v>
      </c>
      <c r="F6274" s="2" t="s">
        <v>6209</v>
      </c>
      <c r="G6274" s="2" t="s">
        <v>6210</v>
      </c>
      <c r="H6274" s="2" t="s">
        <v>6211</v>
      </c>
      <c r="I6274" s="2" t="s">
        <v>20099</v>
      </c>
      <c r="J6274" s="2" t="s">
        <v>28</v>
      </c>
      <c r="K6274" s="2" t="s">
        <v>173</v>
      </c>
      <c r="L6274" s="2" t="s">
        <v>185</v>
      </c>
      <c r="M6274" s="2" t="s">
        <v>502</v>
      </c>
      <c r="N6274" s="2" t="s">
        <v>4832</v>
      </c>
      <c r="O6274" s="2" t="s">
        <v>705</v>
      </c>
      <c r="P6274" s="24">
        <v>0</v>
      </c>
      <c r="Q6274" s="24">
        <v>0</v>
      </c>
      <c r="R6274" s="27" t="s">
        <v>1578</v>
      </c>
      <c r="S6274" s="28" t="s">
        <v>1589</v>
      </c>
      <c r="T6274" s="2" t="s">
        <v>33</v>
      </c>
      <c r="U6274" s="2">
        <v>0</v>
      </c>
      <c r="V6274" s="2" t="s">
        <v>5927</v>
      </c>
      <c r="W6274" s="2" t="s">
        <v>34</v>
      </c>
      <c r="AC6274" s="2">
        <v>0</v>
      </c>
      <c r="AD6274" s="104"/>
    </row>
    <row r="6275" spans="1:33" ht="45" x14ac:dyDescent="0.25">
      <c r="A6275" s="2" t="s">
        <v>12607</v>
      </c>
      <c r="B6275" s="2" t="s">
        <v>5766</v>
      </c>
      <c r="C6275" s="2" t="s">
        <v>12608</v>
      </c>
      <c r="F6275" s="2" t="s">
        <v>12609</v>
      </c>
      <c r="G6275" s="2" t="s">
        <v>12610</v>
      </c>
      <c r="H6275" s="2" t="s">
        <v>7012</v>
      </c>
      <c r="I6275" s="2" t="s">
        <v>23963</v>
      </c>
      <c r="J6275" s="2" t="s">
        <v>28</v>
      </c>
      <c r="K6275" s="2" t="s">
        <v>98</v>
      </c>
      <c r="L6275" s="2" t="s">
        <v>326</v>
      </c>
      <c r="M6275" s="2" t="s">
        <v>1022</v>
      </c>
      <c r="N6275" s="2" t="s">
        <v>5549</v>
      </c>
      <c r="O6275" s="2" t="s">
        <v>32</v>
      </c>
      <c r="P6275" s="24">
        <v>0</v>
      </c>
      <c r="Q6275" s="24">
        <v>1</v>
      </c>
      <c r="R6275" s="27" t="s">
        <v>1568</v>
      </c>
      <c r="S6275" s="28" t="s">
        <v>1589</v>
      </c>
      <c r="T6275" s="2" t="s">
        <v>33</v>
      </c>
      <c r="U6275" s="2">
        <v>0</v>
      </c>
      <c r="V6275" s="2" t="s">
        <v>16027</v>
      </c>
      <c r="W6275" s="2" t="s">
        <v>34</v>
      </c>
      <c r="X6275" s="58" t="s">
        <v>5760</v>
      </c>
      <c r="Z6275" s="2">
        <v>412000</v>
      </c>
      <c r="AB6275" s="58">
        <v>46085.478171296294</v>
      </c>
      <c r="AC6275" s="2">
        <v>0</v>
      </c>
      <c r="AD6275" s="104">
        <v>412000</v>
      </c>
      <c r="AE6275" s="2">
        <v>46085.478171296294</v>
      </c>
      <c r="AG6275" s="2">
        <v>69917</v>
      </c>
    </row>
    <row r="6276" spans="1:33" ht="45" x14ac:dyDescent="0.25">
      <c r="A6276" s="2" t="s">
        <v>6177</v>
      </c>
      <c r="B6276" s="2" t="s">
        <v>5766</v>
      </c>
      <c r="C6276" s="2" t="s">
        <v>6178</v>
      </c>
      <c r="F6276" s="2" t="s">
        <v>5911</v>
      </c>
      <c r="G6276" s="2" t="s">
        <v>5912</v>
      </c>
      <c r="H6276" s="2" t="s">
        <v>3100</v>
      </c>
      <c r="I6276" s="2" t="s">
        <v>20203</v>
      </c>
      <c r="J6276" s="2" t="s">
        <v>28</v>
      </c>
      <c r="K6276" s="2" t="s">
        <v>173</v>
      </c>
      <c r="L6276" s="2" t="s">
        <v>998</v>
      </c>
      <c r="M6276" s="2" t="s">
        <v>999</v>
      </c>
      <c r="N6276" s="2" t="s">
        <v>4828</v>
      </c>
      <c r="O6276" s="2" t="s">
        <v>32</v>
      </c>
      <c r="P6276" s="24">
        <v>0</v>
      </c>
      <c r="Q6276" s="24">
        <v>1</v>
      </c>
      <c r="R6276" s="27" t="s">
        <v>1568</v>
      </c>
      <c r="S6276" s="28" t="s">
        <v>1589</v>
      </c>
      <c r="T6276" s="2" t="s">
        <v>33</v>
      </c>
      <c r="U6276" s="2">
        <v>0</v>
      </c>
      <c r="V6276" s="2" t="s">
        <v>16033</v>
      </c>
      <c r="W6276" s="2" t="s">
        <v>34</v>
      </c>
      <c r="X6276" s="58" t="s">
        <v>5927</v>
      </c>
      <c r="Z6276" s="2">
        <v>412000</v>
      </c>
      <c r="AB6276" s="58">
        <v>46086.674016203702</v>
      </c>
      <c r="AC6276" s="2">
        <v>0</v>
      </c>
      <c r="AD6276" s="104">
        <v>412000</v>
      </c>
      <c r="AE6276" s="2">
        <v>46086.674016203702</v>
      </c>
      <c r="AG6276" s="2">
        <v>79379</v>
      </c>
    </row>
    <row r="6277" spans="1:33" ht="45" x14ac:dyDescent="0.25">
      <c r="A6277" s="2" t="s">
        <v>10960</v>
      </c>
      <c r="B6277" s="2" t="s">
        <v>5766</v>
      </c>
      <c r="C6277" s="2" t="s">
        <v>10961</v>
      </c>
      <c r="F6277" s="2" t="s">
        <v>10962</v>
      </c>
      <c r="G6277" s="2" t="s">
        <v>10963</v>
      </c>
      <c r="H6277" s="2" t="s">
        <v>10964</v>
      </c>
      <c r="I6277" s="2" t="s">
        <v>22282</v>
      </c>
      <c r="J6277" s="2" t="s">
        <v>28</v>
      </c>
      <c r="K6277" s="2" t="s">
        <v>68</v>
      </c>
      <c r="L6277" s="2" t="s">
        <v>10381</v>
      </c>
      <c r="M6277" s="2" t="s">
        <v>10382</v>
      </c>
      <c r="N6277" s="2" t="s">
        <v>10383</v>
      </c>
      <c r="O6277" s="2" t="s">
        <v>705</v>
      </c>
      <c r="P6277" s="24">
        <v>0</v>
      </c>
      <c r="Q6277" s="24">
        <v>0</v>
      </c>
      <c r="R6277" s="27" t="s">
        <v>1578</v>
      </c>
      <c r="S6277" s="28" t="s">
        <v>1589</v>
      </c>
      <c r="T6277" s="2" t="s">
        <v>33</v>
      </c>
      <c r="U6277" s="2">
        <v>0</v>
      </c>
      <c r="V6277" s="2" t="s">
        <v>5789</v>
      </c>
      <c r="W6277" s="2" t="s">
        <v>34</v>
      </c>
      <c r="AC6277" s="2">
        <v>0</v>
      </c>
      <c r="AD6277" s="104"/>
    </row>
    <row r="6278" spans="1:33" ht="45" x14ac:dyDescent="0.25">
      <c r="A6278" s="2" t="s">
        <v>7472</v>
      </c>
      <c r="B6278" s="2" t="s">
        <v>5766</v>
      </c>
      <c r="C6278" s="2" t="s">
        <v>7473</v>
      </c>
      <c r="F6278" s="2" t="s">
        <v>6978</v>
      </c>
      <c r="G6278" s="2" t="s">
        <v>6979</v>
      </c>
      <c r="H6278" s="2" t="s">
        <v>6980</v>
      </c>
      <c r="I6278" s="2" t="s">
        <v>20759</v>
      </c>
      <c r="J6278" s="2" t="s">
        <v>28</v>
      </c>
      <c r="K6278" s="2" t="s">
        <v>29</v>
      </c>
      <c r="L6278" s="2" t="s">
        <v>46</v>
      </c>
      <c r="M6278" s="2" t="s">
        <v>47</v>
      </c>
      <c r="N6278" s="2" t="s">
        <v>3339</v>
      </c>
      <c r="O6278" s="2" t="s">
        <v>705</v>
      </c>
      <c r="P6278" s="24">
        <v>0</v>
      </c>
      <c r="Q6278" s="24">
        <v>0</v>
      </c>
      <c r="R6278" s="27" t="s">
        <v>1578</v>
      </c>
      <c r="S6278" s="28" t="s">
        <v>1589</v>
      </c>
      <c r="T6278" s="2" t="s">
        <v>33</v>
      </c>
      <c r="U6278" s="2">
        <v>0</v>
      </c>
      <c r="V6278" s="2" t="s">
        <v>5766</v>
      </c>
      <c r="W6278" s="2" t="s">
        <v>34</v>
      </c>
      <c r="AC6278" s="2">
        <v>0</v>
      </c>
      <c r="AD6278" s="104"/>
    </row>
    <row r="6279" spans="1:33" ht="45" x14ac:dyDescent="0.25">
      <c r="A6279" s="2" t="s">
        <v>5993</v>
      </c>
      <c r="B6279" s="2" t="s">
        <v>5766</v>
      </c>
      <c r="C6279" s="2" t="s">
        <v>5994</v>
      </c>
      <c r="F6279" s="2" t="s">
        <v>5995</v>
      </c>
      <c r="G6279" s="2" t="s">
        <v>5996</v>
      </c>
      <c r="H6279" s="2" t="s">
        <v>5997</v>
      </c>
      <c r="I6279" s="2" t="s">
        <v>20204</v>
      </c>
      <c r="J6279" s="2" t="s">
        <v>28</v>
      </c>
      <c r="K6279" s="2" t="s">
        <v>173</v>
      </c>
      <c r="L6279" s="2" t="s">
        <v>41</v>
      </c>
      <c r="M6279" s="2" t="s">
        <v>443</v>
      </c>
      <c r="N6279" s="2" t="s">
        <v>5998</v>
      </c>
      <c r="O6279" s="2" t="s">
        <v>32</v>
      </c>
      <c r="P6279" s="24">
        <v>0</v>
      </c>
      <c r="Q6279" s="24">
        <v>1</v>
      </c>
      <c r="R6279" s="27" t="s">
        <v>1568</v>
      </c>
      <c r="S6279" s="28" t="s">
        <v>1589</v>
      </c>
      <c r="T6279" s="2" t="s">
        <v>33</v>
      </c>
      <c r="U6279" s="2">
        <v>0</v>
      </c>
      <c r="V6279" s="2" t="s">
        <v>18001</v>
      </c>
      <c r="W6279" s="2" t="s">
        <v>34</v>
      </c>
      <c r="X6279" s="58" t="s">
        <v>5760</v>
      </c>
      <c r="Z6279" s="2">
        <v>412000</v>
      </c>
      <c r="AB6279" s="58">
        <v>46085.504872685182</v>
      </c>
      <c r="AC6279" s="2">
        <v>0</v>
      </c>
      <c r="AD6279" s="104">
        <v>412000</v>
      </c>
      <c r="AE6279" s="2">
        <v>46085.504872685182</v>
      </c>
      <c r="AG6279" s="2">
        <v>68092</v>
      </c>
    </row>
    <row r="6280" spans="1:33" ht="45" x14ac:dyDescent="0.25">
      <c r="A6280" s="2" t="s">
        <v>8641</v>
      </c>
      <c r="B6280" s="2" t="s">
        <v>5766</v>
      </c>
      <c r="C6280" s="2" t="s">
        <v>8642</v>
      </c>
      <c r="F6280" s="2" t="s">
        <v>7852</v>
      </c>
      <c r="G6280" s="2" t="s">
        <v>7853</v>
      </c>
      <c r="H6280" s="2" t="s">
        <v>7854</v>
      </c>
      <c r="I6280" s="2" t="s">
        <v>21347</v>
      </c>
      <c r="J6280" s="2" t="s">
        <v>28</v>
      </c>
      <c r="K6280" s="2" t="s">
        <v>78</v>
      </c>
      <c r="L6280" s="2" t="s">
        <v>415</v>
      </c>
      <c r="M6280" s="2" t="s">
        <v>416</v>
      </c>
      <c r="N6280" s="2" t="s">
        <v>3747</v>
      </c>
      <c r="O6280" s="2" t="s">
        <v>705</v>
      </c>
      <c r="P6280" s="24">
        <v>0</v>
      </c>
      <c r="Q6280" s="24">
        <v>0</v>
      </c>
      <c r="R6280" s="27" t="s">
        <v>1578</v>
      </c>
      <c r="S6280" s="28" t="s">
        <v>1589</v>
      </c>
      <c r="T6280" s="2" t="s">
        <v>33</v>
      </c>
      <c r="U6280" s="2">
        <v>0</v>
      </c>
      <c r="V6280" s="2" t="s">
        <v>5766</v>
      </c>
      <c r="W6280" s="2" t="s">
        <v>34</v>
      </c>
      <c r="AC6280" s="2">
        <v>0</v>
      </c>
      <c r="AD6280" s="104"/>
    </row>
    <row r="6281" spans="1:33" ht="45" x14ac:dyDescent="0.25">
      <c r="A6281" s="2" t="s">
        <v>8087</v>
      </c>
      <c r="B6281" s="2" t="s">
        <v>5766</v>
      </c>
      <c r="C6281" s="2" t="s">
        <v>8088</v>
      </c>
      <c r="F6281" s="2" t="s">
        <v>8089</v>
      </c>
      <c r="G6281" s="2" t="s">
        <v>8090</v>
      </c>
      <c r="H6281" s="2" t="s">
        <v>8091</v>
      </c>
      <c r="I6281" s="2" t="s">
        <v>21348</v>
      </c>
      <c r="J6281" s="2" t="s">
        <v>28</v>
      </c>
      <c r="K6281" s="2" t="s">
        <v>78</v>
      </c>
      <c r="L6281" s="2" t="s">
        <v>243</v>
      </c>
      <c r="M6281" s="2" t="s">
        <v>428</v>
      </c>
      <c r="N6281" s="2" t="s">
        <v>5375</v>
      </c>
      <c r="O6281" s="2" t="s">
        <v>32</v>
      </c>
      <c r="P6281" s="24">
        <v>0</v>
      </c>
      <c r="Q6281" s="24">
        <v>1</v>
      </c>
      <c r="R6281" s="27" t="s">
        <v>1568</v>
      </c>
      <c r="S6281" s="28" t="s">
        <v>1589</v>
      </c>
      <c r="T6281" s="2" t="s">
        <v>33</v>
      </c>
      <c r="U6281" s="2">
        <v>0</v>
      </c>
      <c r="V6281" s="2" t="s">
        <v>19078</v>
      </c>
      <c r="W6281" s="2" t="s">
        <v>34</v>
      </c>
      <c r="X6281" s="58" t="s">
        <v>5754</v>
      </c>
      <c r="Z6281" s="2">
        <v>412000</v>
      </c>
      <c r="AB6281" s="58">
        <v>46091.6640625</v>
      </c>
      <c r="AC6281" s="2">
        <v>0</v>
      </c>
      <c r="AD6281" s="104">
        <v>412000</v>
      </c>
      <c r="AE6281" s="2">
        <v>46091.6640625</v>
      </c>
      <c r="AG6281" s="2">
        <v>79616</v>
      </c>
    </row>
    <row r="6282" spans="1:33" ht="45" x14ac:dyDescent="0.25">
      <c r="A6282" s="2" t="s">
        <v>7076</v>
      </c>
      <c r="B6282" s="2" t="s">
        <v>5766</v>
      </c>
      <c r="C6282" s="2" t="s">
        <v>7077</v>
      </c>
      <c r="F6282" s="2" t="s">
        <v>7078</v>
      </c>
      <c r="G6282" s="2" t="s">
        <v>7079</v>
      </c>
      <c r="H6282" s="2" t="s">
        <v>7080</v>
      </c>
      <c r="I6282" s="2" t="s">
        <v>20763</v>
      </c>
      <c r="J6282" s="2" t="s">
        <v>28</v>
      </c>
      <c r="K6282" s="2" t="s">
        <v>29</v>
      </c>
      <c r="L6282" s="2" t="s">
        <v>6969</v>
      </c>
      <c r="M6282" s="2" t="s">
        <v>319</v>
      </c>
      <c r="N6282" s="2" t="s">
        <v>6970</v>
      </c>
      <c r="O6282" s="2" t="s">
        <v>32</v>
      </c>
      <c r="P6282" s="24">
        <v>0</v>
      </c>
      <c r="Q6282" s="24">
        <v>1</v>
      </c>
      <c r="R6282" s="27" t="s">
        <v>1568</v>
      </c>
      <c r="S6282" s="28" t="s">
        <v>1589</v>
      </c>
      <c r="T6282" s="2" t="s">
        <v>33</v>
      </c>
      <c r="U6282" s="2">
        <v>0</v>
      </c>
      <c r="V6282" s="2" t="s">
        <v>17884</v>
      </c>
      <c r="W6282" s="2" t="s">
        <v>34</v>
      </c>
      <c r="X6282" s="58" t="s">
        <v>5766</v>
      </c>
      <c r="Z6282" s="2">
        <v>412000</v>
      </c>
      <c r="AB6282" s="58">
        <v>46084.712893518517</v>
      </c>
      <c r="AC6282" s="2">
        <v>0</v>
      </c>
      <c r="AD6282" s="104">
        <v>412000</v>
      </c>
      <c r="AE6282" s="2">
        <v>46084.712893518517</v>
      </c>
      <c r="AG6282" s="2">
        <v>68209</v>
      </c>
    </row>
    <row r="6283" spans="1:33" ht="60" x14ac:dyDescent="0.25">
      <c r="A6283" s="2" t="s">
        <v>8230</v>
      </c>
      <c r="B6283" s="2" t="s">
        <v>5766</v>
      </c>
      <c r="C6283" s="2" t="s">
        <v>8231</v>
      </c>
      <c r="F6283" s="2" t="s">
        <v>8232</v>
      </c>
      <c r="G6283" s="2" t="s">
        <v>8233</v>
      </c>
      <c r="H6283" s="2" t="s">
        <v>8234</v>
      </c>
      <c r="I6283" s="2" t="s">
        <v>21349</v>
      </c>
      <c r="J6283" s="2" t="s">
        <v>28</v>
      </c>
      <c r="K6283" s="2" t="s">
        <v>78</v>
      </c>
      <c r="L6283" s="2" t="s">
        <v>859</v>
      </c>
      <c r="M6283" s="2" t="s">
        <v>1115</v>
      </c>
      <c r="N6283" s="2" t="s">
        <v>4378</v>
      </c>
      <c r="O6283" s="2" t="s">
        <v>37</v>
      </c>
      <c r="P6283" s="24">
        <v>0</v>
      </c>
      <c r="Q6283" s="24">
        <v>0</v>
      </c>
      <c r="R6283" s="27" t="s">
        <v>1578</v>
      </c>
      <c r="S6283" s="28" t="s">
        <v>1589</v>
      </c>
      <c r="T6283" s="2" t="s">
        <v>33</v>
      </c>
      <c r="U6283" s="2">
        <v>0</v>
      </c>
      <c r="V6283" s="2" t="s">
        <v>28375</v>
      </c>
      <c r="W6283" s="2" t="s">
        <v>34</v>
      </c>
      <c r="X6283" s="58" t="s">
        <v>5754</v>
      </c>
      <c r="Z6283" s="2">
        <v>412000</v>
      </c>
      <c r="AB6283" s="58">
        <v>46091.480138888888</v>
      </c>
      <c r="AC6283" s="2">
        <v>0</v>
      </c>
      <c r="AD6283" s="104">
        <v>412000</v>
      </c>
      <c r="AE6283" s="2">
        <v>46091.480138888888</v>
      </c>
      <c r="AG6283" s="2">
        <v>104161</v>
      </c>
    </row>
    <row r="6284" spans="1:33" ht="45" x14ac:dyDescent="0.25">
      <c r="A6284" s="2" t="s">
        <v>6996</v>
      </c>
      <c r="B6284" s="2" t="s">
        <v>5766</v>
      </c>
      <c r="C6284" s="2" t="s">
        <v>6997</v>
      </c>
      <c r="F6284" s="2" t="s">
        <v>357</v>
      </c>
      <c r="G6284" s="2" t="s">
        <v>3569</v>
      </c>
      <c r="H6284" s="2" t="s">
        <v>3570</v>
      </c>
      <c r="I6284" s="2" t="s">
        <v>20764</v>
      </c>
      <c r="J6284" s="2" t="s">
        <v>28</v>
      </c>
      <c r="K6284" s="2" t="s">
        <v>29</v>
      </c>
      <c r="L6284" s="2" t="s">
        <v>126</v>
      </c>
      <c r="M6284" s="2" t="s">
        <v>127</v>
      </c>
      <c r="N6284" s="2" t="s">
        <v>3571</v>
      </c>
      <c r="O6284" s="2" t="s">
        <v>32</v>
      </c>
      <c r="P6284" s="24">
        <v>0</v>
      </c>
      <c r="Q6284" s="24">
        <v>1</v>
      </c>
      <c r="R6284" s="27" t="s">
        <v>1568</v>
      </c>
      <c r="S6284" s="28" t="s">
        <v>1589</v>
      </c>
      <c r="T6284" s="2" t="s">
        <v>33</v>
      </c>
      <c r="U6284" s="2">
        <v>0</v>
      </c>
      <c r="V6284" s="2" t="s">
        <v>16062</v>
      </c>
      <c r="W6284" s="2" t="s">
        <v>34</v>
      </c>
      <c r="X6284" s="58" t="s">
        <v>5760</v>
      </c>
      <c r="Z6284" s="2">
        <v>412000</v>
      </c>
      <c r="AB6284" s="58">
        <v>46085.503425925926</v>
      </c>
      <c r="AC6284" s="2">
        <v>0</v>
      </c>
      <c r="AD6284" s="104">
        <v>412000</v>
      </c>
      <c r="AE6284" s="2">
        <v>46085.503425925926</v>
      </c>
      <c r="AG6284" s="2">
        <v>67934</v>
      </c>
    </row>
    <row r="6285" spans="1:33" ht="45" x14ac:dyDescent="0.25">
      <c r="A6285" s="2" t="s">
        <v>12605</v>
      </c>
      <c r="B6285" s="2" t="s">
        <v>5766</v>
      </c>
      <c r="C6285" s="2" t="s">
        <v>12606</v>
      </c>
      <c r="F6285" s="2" t="s">
        <v>936</v>
      </c>
      <c r="G6285" s="2" t="s">
        <v>3770</v>
      </c>
      <c r="H6285" s="2" t="s">
        <v>3771</v>
      </c>
      <c r="I6285" s="2" t="s">
        <v>23964</v>
      </c>
      <c r="J6285" s="2" t="s">
        <v>28</v>
      </c>
      <c r="K6285" s="2" t="s">
        <v>98</v>
      </c>
      <c r="L6285" s="2" t="s">
        <v>326</v>
      </c>
      <c r="M6285" s="2" t="s">
        <v>1022</v>
      </c>
      <c r="N6285" s="2" t="s">
        <v>5549</v>
      </c>
      <c r="O6285" s="2" t="s">
        <v>32</v>
      </c>
      <c r="P6285" s="24">
        <v>0</v>
      </c>
      <c r="Q6285" s="24">
        <v>2</v>
      </c>
      <c r="R6285" s="27" t="s">
        <v>1568</v>
      </c>
      <c r="S6285" s="28" t="s">
        <v>1589</v>
      </c>
      <c r="T6285" s="2" t="s">
        <v>33</v>
      </c>
      <c r="U6285" s="2">
        <v>0</v>
      </c>
      <c r="V6285" s="2" t="s">
        <v>16022</v>
      </c>
      <c r="W6285" s="2" t="s">
        <v>34</v>
      </c>
      <c r="X6285" s="58" t="s">
        <v>5760</v>
      </c>
      <c r="Z6285" s="2">
        <v>412000</v>
      </c>
      <c r="AB6285" s="58">
        <v>46085.478391203702</v>
      </c>
      <c r="AC6285" s="2">
        <v>0</v>
      </c>
      <c r="AD6285" s="104">
        <v>412000</v>
      </c>
      <c r="AE6285" s="2">
        <v>46085.478391203702</v>
      </c>
      <c r="AG6285" s="2">
        <v>69919</v>
      </c>
    </row>
    <row r="6286" spans="1:33" ht="45" x14ac:dyDescent="0.25">
      <c r="A6286" s="2" t="s">
        <v>6132</v>
      </c>
      <c r="B6286" s="2" t="s">
        <v>5766</v>
      </c>
      <c r="C6286" s="2" t="s">
        <v>6133</v>
      </c>
      <c r="F6286" s="2" t="s">
        <v>6134</v>
      </c>
      <c r="G6286" s="2" t="s">
        <v>6135</v>
      </c>
      <c r="H6286" s="2" t="s">
        <v>6136</v>
      </c>
      <c r="I6286" s="2" t="s">
        <v>20205</v>
      </c>
      <c r="J6286" s="2" t="s">
        <v>28</v>
      </c>
      <c r="K6286" s="2" t="s">
        <v>173</v>
      </c>
      <c r="L6286" s="2" t="s">
        <v>185</v>
      </c>
      <c r="M6286" s="2" t="s">
        <v>502</v>
      </c>
      <c r="N6286" s="2" t="s">
        <v>4832</v>
      </c>
      <c r="O6286" s="2" t="s">
        <v>32</v>
      </c>
      <c r="P6286" s="24">
        <v>0</v>
      </c>
      <c r="Q6286" s="24">
        <v>1</v>
      </c>
      <c r="R6286" s="27" t="s">
        <v>1568</v>
      </c>
      <c r="S6286" s="28" t="s">
        <v>1589</v>
      </c>
      <c r="T6286" s="2" t="s">
        <v>33</v>
      </c>
      <c r="U6286" s="2">
        <v>0</v>
      </c>
      <c r="V6286" s="2" t="s">
        <v>16054</v>
      </c>
      <c r="W6286" s="2" t="s">
        <v>34</v>
      </c>
      <c r="X6286" s="58" t="s">
        <v>5927</v>
      </c>
      <c r="Z6286" s="2">
        <v>412000</v>
      </c>
      <c r="AB6286" s="58">
        <v>46086.458344907405</v>
      </c>
      <c r="AC6286" s="2">
        <v>0</v>
      </c>
      <c r="AD6286" s="104">
        <v>412000</v>
      </c>
      <c r="AE6286" s="2">
        <v>46086.458344907405</v>
      </c>
      <c r="AG6286" s="2">
        <v>75975</v>
      </c>
    </row>
    <row r="6287" spans="1:33" ht="60" x14ac:dyDescent="0.25">
      <c r="A6287" s="2" t="s">
        <v>7700</v>
      </c>
      <c r="B6287" s="2" t="s">
        <v>5766</v>
      </c>
      <c r="C6287" s="2" t="s">
        <v>7701</v>
      </c>
      <c r="F6287" s="2" t="s">
        <v>7049</v>
      </c>
      <c r="G6287" s="2" t="s">
        <v>7050</v>
      </c>
      <c r="H6287" s="2" t="s">
        <v>7051</v>
      </c>
      <c r="I6287" s="2" t="s">
        <v>20760</v>
      </c>
      <c r="J6287" s="2" t="s">
        <v>28</v>
      </c>
      <c r="K6287" s="2" t="s">
        <v>29</v>
      </c>
      <c r="L6287" s="2" t="s">
        <v>41</v>
      </c>
      <c r="M6287" s="2" t="s">
        <v>42</v>
      </c>
      <c r="N6287" s="2" t="s">
        <v>6935</v>
      </c>
      <c r="O6287" s="2" t="s">
        <v>37</v>
      </c>
      <c r="P6287" s="24">
        <v>0</v>
      </c>
      <c r="Q6287" s="24">
        <v>0</v>
      </c>
      <c r="R6287" s="27" t="s">
        <v>1578</v>
      </c>
      <c r="S6287" s="28" t="s">
        <v>1585</v>
      </c>
      <c r="T6287" s="2" t="s">
        <v>38</v>
      </c>
      <c r="U6287" s="2">
        <v>0</v>
      </c>
      <c r="V6287" s="2" t="s">
        <v>28201</v>
      </c>
      <c r="W6287" s="2" t="s">
        <v>34</v>
      </c>
      <c r="X6287" s="58" t="s">
        <v>12666</v>
      </c>
      <c r="Z6287" s="2">
        <v>2060000</v>
      </c>
      <c r="AB6287" s="58">
        <v>46092.255891203706</v>
      </c>
      <c r="AC6287" s="2">
        <v>0</v>
      </c>
      <c r="AD6287" s="104">
        <v>2060000</v>
      </c>
      <c r="AE6287" s="2">
        <v>46092.255891203706</v>
      </c>
      <c r="AG6287" s="2">
        <v>113883</v>
      </c>
    </row>
    <row r="6288" spans="1:33" ht="45" x14ac:dyDescent="0.25">
      <c r="A6288" s="2" t="s">
        <v>8693</v>
      </c>
      <c r="B6288" s="2" t="s">
        <v>5766</v>
      </c>
      <c r="C6288" s="2" t="s">
        <v>8694</v>
      </c>
      <c r="F6288" s="2" t="s">
        <v>7995</v>
      </c>
      <c r="G6288" s="2" t="s">
        <v>7996</v>
      </c>
      <c r="H6288" s="2" t="s">
        <v>7997</v>
      </c>
      <c r="I6288" s="2" t="s">
        <v>21293</v>
      </c>
      <c r="J6288" s="2" t="s">
        <v>28</v>
      </c>
      <c r="K6288" s="2" t="s">
        <v>78</v>
      </c>
      <c r="L6288" s="2" t="s">
        <v>238</v>
      </c>
      <c r="M6288" s="2" t="s">
        <v>314</v>
      </c>
      <c r="N6288" s="2" t="s">
        <v>3862</v>
      </c>
      <c r="O6288" s="2" t="s">
        <v>705</v>
      </c>
      <c r="P6288" s="24">
        <v>0</v>
      </c>
      <c r="Q6288" s="24">
        <v>0</v>
      </c>
      <c r="R6288" s="27" t="s">
        <v>1578</v>
      </c>
      <c r="S6288" s="28" t="s">
        <v>1589</v>
      </c>
      <c r="T6288" s="2" t="s">
        <v>33</v>
      </c>
      <c r="U6288" s="2">
        <v>0</v>
      </c>
      <c r="V6288" s="2" t="s">
        <v>5766</v>
      </c>
      <c r="W6288" s="2" t="s">
        <v>34</v>
      </c>
      <c r="AC6288" s="2">
        <v>0</v>
      </c>
      <c r="AD6288" s="104"/>
    </row>
    <row r="6289" spans="1:33" ht="45" x14ac:dyDescent="0.25">
      <c r="A6289" s="2" t="s">
        <v>6026</v>
      </c>
      <c r="B6289" s="2" t="s">
        <v>5766</v>
      </c>
      <c r="C6289" s="2" t="s">
        <v>6027</v>
      </c>
      <c r="F6289" s="2" t="s">
        <v>6028</v>
      </c>
      <c r="G6289" s="2" t="s">
        <v>6029</v>
      </c>
      <c r="H6289" s="2" t="s">
        <v>6030</v>
      </c>
      <c r="I6289" s="2" t="s">
        <v>20206</v>
      </c>
      <c r="J6289" s="2" t="s">
        <v>28</v>
      </c>
      <c r="K6289" s="2" t="s">
        <v>173</v>
      </c>
      <c r="L6289" s="2" t="s">
        <v>41</v>
      </c>
      <c r="M6289" s="2" t="s">
        <v>443</v>
      </c>
      <c r="N6289" s="2" t="s">
        <v>5998</v>
      </c>
      <c r="O6289" s="2" t="s">
        <v>32</v>
      </c>
      <c r="P6289" s="24">
        <v>0</v>
      </c>
      <c r="Q6289" s="24">
        <v>1</v>
      </c>
      <c r="R6289" s="27" t="s">
        <v>1568</v>
      </c>
      <c r="S6289" s="28" t="s">
        <v>1589</v>
      </c>
      <c r="T6289" s="2" t="s">
        <v>33</v>
      </c>
      <c r="U6289" s="2">
        <v>0</v>
      </c>
      <c r="V6289" s="2" t="s">
        <v>18533</v>
      </c>
      <c r="W6289" s="2" t="s">
        <v>34</v>
      </c>
      <c r="X6289" s="58" t="s">
        <v>5760</v>
      </c>
      <c r="Z6289" s="2">
        <v>412000</v>
      </c>
      <c r="AB6289" s="58">
        <v>46085.504479166666</v>
      </c>
      <c r="AC6289" s="2">
        <v>0</v>
      </c>
      <c r="AD6289" s="104">
        <v>412000</v>
      </c>
      <c r="AE6289" s="2">
        <v>46085.504479166666</v>
      </c>
      <c r="AG6289" s="2">
        <v>68148</v>
      </c>
    </row>
    <row r="6290" spans="1:33" ht="45" x14ac:dyDescent="0.25">
      <c r="A6290" s="2" t="s">
        <v>7449</v>
      </c>
      <c r="B6290" s="2" t="s">
        <v>5766</v>
      </c>
      <c r="C6290" s="2" t="s">
        <v>7450</v>
      </c>
      <c r="F6290" s="2" t="s">
        <v>7049</v>
      </c>
      <c r="G6290" s="2" t="s">
        <v>7050</v>
      </c>
      <c r="H6290" s="2" t="s">
        <v>7051</v>
      </c>
      <c r="I6290" s="2" t="s">
        <v>20760</v>
      </c>
      <c r="J6290" s="2" t="s">
        <v>28</v>
      </c>
      <c r="K6290" s="2" t="s">
        <v>29</v>
      </c>
      <c r="L6290" s="2" t="s">
        <v>41</v>
      </c>
      <c r="M6290" s="2" t="s">
        <v>42</v>
      </c>
      <c r="N6290" s="2" t="s">
        <v>6935</v>
      </c>
      <c r="O6290" s="2" t="s">
        <v>705</v>
      </c>
      <c r="P6290" s="24">
        <v>0</v>
      </c>
      <c r="Q6290" s="24">
        <v>0</v>
      </c>
      <c r="R6290" s="27" t="s">
        <v>1578</v>
      </c>
      <c r="S6290" s="28" t="s">
        <v>1589</v>
      </c>
      <c r="T6290" s="2" t="s">
        <v>33</v>
      </c>
      <c r="U6290" s="2">
        <v>0</v>
      </c>
      <c r="V6290" s="2" t="s">
        <v>5766</v>
      </c>
      <c r="W6290" s="2" t="s">
        <v>34</v>
      </c>
      <c r="AC6290" s="2">
        <v>0</v>
      </c>
      <c r="AD6290" s="104"/>
    </row>
    <row r="6291" spans="1:33" ht="45" x14ac:dyDescent="0.25">
      <c r="A6291" s="2" t="s">
        <v>8556</v>
      </c>
      <c r="B6291" s="2" t="s">
        <v>5766</v>
      </c>
      <c r="C6291" s="2" t="s">
        <v>8557</v>
      </c>
      <c r="F6291" s="2" t="s">
        <v>8558</v>
      </c>
      <c r="G6291" s="2" t="s">
        <v>8559</v>
      </c>
      <c r="H6291" s="2" t="s">
        <v>8560</v>
      </c>
      <c r="I6291" s="2" t="s">
        <v>21350</v>
      </c>
      <c r="J6291" s="2" t="s">
        <v>28</v>
      </c>
      <c r="K6291" s="2" t="s">
        <v>78</v>
      </c>
      <c r="L6291" s="2" t="s">
        <v>243</v>
      </c>
      <c r="M6291" s="2" t="s">
        <v>428</v>
      </c>
      <c r="N6291" s="2" t="s">
        <v>5375</v>
      </c>
      <c r="O6291" s="2" t="s">
        <v>705</v>
      </c>
      <c r="P6291" s="24">
        <v>0</v>
      </c>
      <c r="Q6291" s="24">
        <v>0</v>
      </c>
      <c r="R6291" s="27" t="s">
        <v>1578</v>
      </c>
      <c r="S6291" s="28" t="s">
        <v>1589</v>
      </c>
      <c r="T6291" s="2" t="s">
        <v>33</v>
      </c>
      <c r="U6291" s="2">
        <v>0</v>
      </c>
      <c r="V6291" s="2" t="s">
        <v>5927</v>
      </c>
      <c r="W6291" s="2" t="s">
        <v>34</v>
      </c>
      <c r="AC6291" s="2">
        <v>0</v>
      </c>
      <c r="AD6291" s="104"/>
    </row>
    <row r="6292" spans="1:33" ht="45" x14ac:dyDescent="0.25">
      <c r="A6292" s="2" t="s">
        <v>10070</v>
      </c>
      <c r="B6292" s="2" t="s">
        <v>5766</v>
      </c>
      <c r="C6292" s="2" t="s">
        <v>10071</v>
      </c>
      <c r="F6292" s="2" t="s">
        <v>10072</v>
      </c>
      <c r="G6292" s="2" t="s">
        <v>10073</v>
      </c>
      <c r="H6292" s="2" t="s">
        <v>10074</v>
      </c>
      <c r="I6292" s="2" t="s">
        <v>22607</v>
      </c>
      <c r="J6292" s="2" t="s">
        <v>28</v>
      </c>
      <c r="K6292" s="2" t="s">
        <v>68</v>
      </c>
      <c r="L6292" s="2" t="s">
        <v>143</v>
      </c>
      <c r="M6292" s="2" t="s">
        <v>144</v>
      </c>
      <c r="N6292" s="2" t="s">
        <v>3093</v>
      </c>
      <c r="O6292" s="2" t="s">
        <v>32</v>
      </c>
      <c r="P6292" s="24">
        <v>0</v>
      </c>
      <c r="Q6292" s="24">
        <v>1</v>
      </c>
      <c r="R6292" s="27" t="s">
        <v>1568</v>
      </c>
      <c r="S6292" s="28" t="s">
        <v>1589</v>
      </c>
      <c r="T6292" s="2" t="s">
        <v>33</v>
      </c>
      <c r="U6292" s="2">
        <v>0</v>
      </c>
      <c r="V6292" s="2" t="s">
        <v>16022</v>
      </c>
      <c r="W6292" s="2" t="s">
        <v>34</v>
      </c>
      <c r="X6292" s="58" t="s">
        <v>5766</v>
      </c>
      <c r="Z6292" s="2">
        <v>412000</v>
      </c>
      <c r="AB6292" s="58">
        <v>46084.697743055556</v>
      </c>
      <c r="AC6292" s="2">
        <v>0</v>
      </c>
      <c r="AD6292" s="104">
        <v>412000</v>
      </c>
      <c r="AE6292" s="2">
        <v>46084.697743055556</v>
      </c>
      <c r="AG6292" s="2">
        <v>68105</v>
      </c>
    </row>
    <row r="6293" spans="1:33" ht="45" x14ac:dyDescent="0.25">
      <c r="A6293" s="2" t="s">
        <v>7762</v>
      </c>
      <c r="B6293" s="2" t="s">
        <v>5766</v>
      </c>
      <c r="C6293" s="2" t="s">
        <v>7763</v>
      </c>
      <c r="F6293" s="2" t="s">
        <v>7764</v>
      </c>
      <c r="G6293" s="2" t="s">
        <v>7765</v>
      </c>
      <c r="H6293" s="2" t="s">
        <v>7766</v>
      </c>
      <c r="I6293" s="2" t="s">
        <v>21351</v>
      </c>
      <c r="J6293" s="2" t="s">
        <v>28</v>
      </c>
      <c r="K6293" s="2" t="s">
        <v>78</v>
      </c>
      <c r="L6293" s="2" t="s">
        <v>1014</v>
      </c>
      <c r="M6293" s="2" t="s">
        <v>1015</v>
      </c>
      <c r="N6293" s="2" t="s">
        <v>3756</v>
      </c>
      <c r="O6293" s="2" t="s">
        <v>32</v>
      </c>
      <c r="P6293" s="24">
        <v>0</v>
      </c>
      <c r="Q6293" s="24">
        <v>1</v>
      </c>
      <c r="R6293" s="27" t="s">
        <v>1568</v>
      </c>
      <c r="S6293" s="28" t="s">
        <v>1589</v>
      </c>
      <c r="T6293" s="2" t="s">
        <v>33</v>
      </c>
      <c r="U6293" s="2">
        <v>0</v>
      </c>
      <c r="V6293" s="2" t="s">
        <v>32611</v>
      </c>
      <c r="W6293" s="2" t="s">
        <v>34</v>
      </c>
      <c r="X6293" s="58" t="s">
        <v>5760</v>
      </c>
      <c r="Z6293" s="2">
        <v>412000</v>
      </c>
      <c r="AB6293" s="58">
        <v>46085.480162037034</v>
      </c>
      <c r="AC6293" s="2">
        <v>0</v>
      </c>
      <c r="AD6293" s="104">
        <v>412000</v>
      </c>
      <c r="AE6293" s="2">
        <v>46085.480162037034</v>
      </c>
      <c r="AG6293" s="2">
        <v>67633</v>
      </c>
    </row>
    <row r="6294" spans="1:33" ht="45" x14ac:dyDescent="0.25">
      <c r="A6294" s="2" t="s">
        <v>10057</v>
      </c>
      <c r="B6294" s="2" t="s">
        <v>5766</v>
      </c>
      <c r="C6294" s="2" t="s">
        <v>10058</v>
      </c>
      <c r="F6294" s="2" t="s">
        <v>1506</v>
      </c>
      <c r="G6294" s="2" t="s">
        <v>3715</v>
      </c>
      <c r="H6294" s="2" t="s">
        <v>3716</v>
      </c>
      <c r="I6294" s="2" t="s">
        <v>22608</v>
      </c>
      <c r="J6294" s="2" t="s">
        <v>28</v>
      </c>
      <c r="K6294" s="2" t="s">
        <v>68</v>
      </c>
      <c r="L6294" s="2" t="s">
        <v>216</v>
      </c>
      <c r="M6294" s="2" t="s">
        <v>217</v>
      </c>
      <c r="N6294" s="2" t="s">
        <v>3717</v>
      </c>
      <c r="O6294" s="2" t="s">
        <v>32</v>
      </c>
      <c r="P6294" s="24">
        <v>0</v>
      </c>
      <c r="Q6294" s="24">
        <v>2</v>
      </c>
      <c r="R6294" s="27" t="s">
        <v>1568</v>
      </c>
      <c r="S6294" s="28" t="s">
        <v>1589</v>
      </c>
      <c r="T6294" s="2" t="s">
        <v>33</v>
      </c>
      <c r="U6294" s="2">
        <v>0</v>
      </c>
      <c r="V6294" s="2" t="s">
        <v>16027</v>
      </c>
      <c r="W6294" s="2" t="s">
        <v>34</v>
      </c>
      <c r="X6294" s="58" t="s">
        <v>5760</v>
      </c>
      <c r="Z6294" s="2">
        <v>412000</v>
      </c>
      <c r="AB6294" s="58">
        <v>46085.464895833335</v>
      </c>
      <c r="AC6294" s="2">
        <v>0</v>
      </c>
      <c r="AD6294" s="104">
        <v>412000</v>
      </c>
      <c r="AE6294" s="2">
        <v>46085.464895833335</v>
      </c>
      <c r="AG6294" s="2">
        <v>67647</v>
      </c>
    </row>
    <row r="6295" spans="1:33" ht="45" x14ac:dyDescent="0.25">
      <c r="A6295" s="2" t="s">
        <v>5909</v>
      </c>
      <c r="B6295" s="2" t="s">
        <v>5766</v>
      </c>
      <c r="C6295" s="2" t="s">
        <v>5910</v>
      </c>
      <c r="F6295" s="2" t="s">
        <v>5911</v>
      </c>
      <c r="G6295" s="2" t="s">
        <v>5912</v>
      </c>
      <c r="H6295" s="2" t="s">
        <v>3100</v>
      </c>
      <c r="I6295" s="2" t="s">
        <v>20203</v>
      </c>
      <c r="J6295" s="2" t="s">
        <v>28</v>
      </c>
      <c r="K6295" s="2" t="s">
        <v>173</v>
      </c>
      <c r="L6295" s="2" t="s">
        <v>998</v>
      </c>
      <c r="M6295" s="2" t="s">
        <v>999</v>
      </c>
      <c r="N6295" s="2" t="s">
        <v>4828</v>
      </c>
      <c r="O6295" s="2" t="s">
        <v>705</v>
      </c>
      <c r="P6295" s="24">
        <v>0</v>
      </c>
      <c r="Q6295" s="24">
        <v>0</v>
      </c>
      <c r="R6295" s="27" t="s">
        <v>1578</v>
      </c>
      <c r="S6295" s="28" t="s">
        <v>1586</v>
      </c>
      <c r="T6295" s="2" t="s">
        <v>296</v>
      </c>
      <c r="U6295" s="2">
        <v>0</v>
      </c>
      <c r="V6295" s="2" t="s">
        <v>5927</v>
      </c>
      <c r="W6295" s="2" t="s">
        <v>34</v>
      </c>
      <c r="AC6295" s="2">
        <v>0</v>
      </c>
      <c r="AD6295" s="104"/>
    </row>
    <row r="6296" spans="1:33" ht="60" x14ac:dyDescent="0.25">
      <c r="A6296" s="2" t="s">
        <v>8210</v>
      </c>
      <c r="B6296" s="2" t="s">
        <v>5766</v>
      </c>
      <c r="C6296" s="2" t="s">
        <v>8211</v>
      </c>
      <c r="F6296" s="2" t="s">
        <v>8212</v>
      </c>
      <c r="G6296" s="2" t="s">
        <v>8213</v>
      </c>
      <c r="H6296" s="2" t="s">
        <v>8214</v>
      </c>
      <c r="I6296" s="2" t="s">
        <v>21352</v>
      </c>
      <c r="J6296" s="2" t="s">
        <v>28</v>
      </c>
      <c r="K6296" s="2" t="s">
        <v>78</v>
      </c>
      <c r="L6296" s="2" t="s">
        <v>208</v>
      </c>
      <c r="M6296" s="2" t="s">
        <v>330</v>
      </c>
      <c r="N6296" s="2" t="s">
        <v>4057</v>
      </c>
      <c r="O6296" s="2" t="s">
        <v>32</v>
      </c>
      <c r="P6296" s="24">
        <v>0</v>
      </c>
      <c r="Q6296" s="24">
        <v>1</v>
      </c>
      <c r="R6296" s="27" t="s">
        <v>1568</v>
      </c>
      <c r="S6296" s="28" t="s">
        <v>1589</v>
      </c>
      <c r="T6296" s="2" t="s">
        <v>33</v>
      </c>
      <c r="U6296" s="2">
        <v>0</v>
      </c>
      <c r="V6296" s="2" t="s">
        <v>19598</v>
      </c>
      <c r="W6296" s="2" t="s">
        <v>34</v>
      </c>
      <c r="X6296" s="58" t="s">
        <v>5797</v>
      </c>
      <c r="Z6296" s="2">
        <v>412000</v>
      </c>
      <c r="AB6296" s="58">
        <v>46087.602048611108</v>
      </c>
      <c r="AC6296" s="2">
        <v>0</v>
      </c>
      <c r="AD6296" s="104">
        <v>412000</v>
      </c>
      <c r="AE6296" s="2">
        <v>46087.602048611108</v>
      </c>
      <c r="AG6296" s="2">
        <v>90260</v>
      </c>
    </row>
    <row r="6297" spans="1:33" ht="45" x14ac:dyDescent="0.25">
      <c r="A6297" s="2" t="s">
        <v>7649</v>
      </c>
      <c r="B6297" s="2" t="s">
        <v>5766</v>
      </c>
      <c r="C6297" s="2" t="s">
        <v>7650</v>
      </c>
      <c r="F6297" s="2" t="s">
        <v>7651</v>
      </c>
      <c r="G6297" s="2" t="s">
        <v>7652</v>
      </c>
      <c r="H6297" s="2" t="s">
        <v>7653</v>
      </c>
      <c r="I6297" s="2" t="s">
        <v>20765</v>
      </c>
      <c r="J6297" s="2" t="s">
        <v>28</v>
      </c>
      <c r="K6297" s="2" t="s">
        <v>29</v>
      </c>
      <c r="L6297" s="2" t="s">
        <v>99</v>
      </c>
      <c r="M6297" s="2" t="s">
        <v>544</v>
      </c>
      <c r="N6297" s="2" t="s">
        <v>3619</v>
      </c>
      <c r="O6297" s="2" t="s">
        <v>32</v>
      </c>
      <c r="P6297" s="24">
        <v>0</v>
      </c>
      <c r="Q6297" s="24">
        <v>1</v>
      </c>
      <c r="R6297" s="27" t="s">
        <v>1568</v>
      </c>
      <c r="S6297" s="28" t="s">
        <v>1589</v>
      </c>
      <c r="T6297" s="2" t="s">
        <v>33</v>
      </c>
      <c r="U6297" s="2">
        <v>0</v>
      </c>
      <c r="V6297" s="2" t="s">
        <v>17683</v>
      </c>
      <c r="W6297" s="2" t="s">
        <v>34</v>
      </c>
      <c r="X6297" s="58" t="s">
        <v>12680</v>
      </c>
      <c r="Z6297" s="2">
        <v>412000</v>
      </c>
      <c r="AB6297" s="58">
        <v>46093.398090277777</v>
      </c>
      <c r="AC6297" s="2">
        <v>0</v>
      </c>
      <c r="AD6297" s="104">
        <v>412000</v>
      </c>
      <c r="AE6297" s="2">
        <v>46093.398090277777</v>
      </c>
      <c r="AG6297" s="2">
        <v>108724</v>
      </c>
    </row>
    <row r="6298" spans="1:33" ht="60" x14ac:dyDescent="0.25">
      <c r="A6298" s="2" t="s">
        <v>8471</v>
      </c>
      <c r="B6298" s="2" t="s">
        <v>5766</v>
      </c>
      <c r="C6298" s="2" t="s">
        <v>8472</v>
      </c>
      <c r="F6298" s="2" t="s">
        <v>8473</v>
      </c>
      <c r="G6298" s="2" t="s">
        <v>8474</v>
      </c>
      <c r="H6298" s="2" t="s">
        <v>5220</v>
      </c>
      <c r="I6298" s="2" t="s">
        <v>21163</v>
      </c>
      <c r="J6298" s="2" t="s">
        <v>28</v>
      </c>
      <c r="K6298" s="2" t="s">
        <v>78</v>
      </c>
      <c r="L6298" s="2" t="s">
        <v>859</v>
      </c>
      <c r="M6298" s="2" t="s">
        <v>1115</v>
      </c>
      <c r="N6298" s="2" t="s">
        <v>4378</v>
      </c>
      <c r="O6298" s="2" t="s">
        <v>705</v>
      </c>
      <c r="P6298" s="24">
        <v>0</v>
      </c>
      <c r="Q6298" s="24">
        <v>0</v>
      </c>
      <c r="R6298" s="27" t="s">
        <v>1578</v>
      </c>
      <c r="S6298" s="28" t="s">
        <v>1589</v>
      </c>
      <c r="T6298" s="2" t="s">
        <v>33</v>
      </c>
      <c r="U6298" s="2">
        <v>0</v>
      </c>
      <c r="V6298" s="2" t="s">
        <v>5754</v>
      </c>
      <c r="W6298" s="2" t="s">
        <v>34</v>
      </c>
      <c r="AC6298" s="2">
        <v>0</v>
      </c>
      <c r="AD6298" s="104"/>
    </row>
    <row r="6299" spans="1:33" ht="60" x14ac:dyDescent="0.25">
      <c r="A6299" s="2" t="s">
        <v>12630</v>
      </c>
      <c r="B6299" s="2" t="s">
        <v>5766</v>
      </c>
      <c r="C6299" s="2" t="s">
        <v>12631</v>
      </c>
      <c r="F6299" s="2" t="s">
        <v>12632</v>
      </c>
      <c r="G6299" s="2" t="s">
        <v>12633</v>
      </c>
      <c r="H6299" s="2" t="s">
        <v>12634</v>
      </c>
      <c r="I6299" s="2" t="s">
        <v>23965</v>
      </c>
      <c r="J6299" s="2" t="s">
        <v>28</v>
      </c>
      <c r="K6299" s="2" t="s">
        <v>98</v>
      </c>
      <c r="L6299" s="2" t="s">
        <v>326</v>
      </c>
      <c r="M6299" s="2" t="s">
        <v>1022</v>
      </c>
      <c r="N6299" s="2" t="s">
        <v>5549</v>
      </c>
      <c r="O6299" s="2" t="s">
        <v>32</v>
      </c>
      <c r="P6299" s="24">
        <v>0</v>
      </c>
      <c r="Q6299" s="24">
        <v>1</v>
      </c>
      <c r="R6299" s="27" t="s">
        <v>1568</v>
      </c>
      <c r="S6299" s="28" t="s">
        <v>1589</v>
      </c>
      <c r="T6299" s="2" t="s">
        <v>33</v>
      </c>
      <c r="U6299" s="2">
        <v>0</v>
      </c>
      <c r="V6299" s="2" t="s">
        <v>16027</v>
      </c>
      <c r="W6299" s="2" t="s">
        <v>34</v>
      </c>
      <c r="X6299" s="58" t="s">
        <v>5760</v>
      </c>
      <c r="Z6299" s="2">
        <v>412000</v>
      </c>
      <c r="AB6299" s="58">
        <v>46085.478703703702</v>
      </c>
      <c r="AC6299" s="2">
        <v>0</v>
      </c>
      <c r="AD6299" s="104">
        <v>412000</v>
      </c>
      <c r="AE6299" s="2">
        <v>46085.478703703702</v>
      </c>
      <c r="AG6299" s="2">
        <v>69922</v>
      </c>
    </row>
    <row r="6300" spans="1:33" ht="45" x14ac:dyDescent="0.25">
      <c r="A6300" s="2" t="s">
        <v>7659</v>
      </c>
      <c r="B6300" s="2" t="s">
        <v>5766</v>
      </c>
      <c r="C6300" s="2" t="s">
        <v>7660</v>
      </c>
      <c r="F6300" s="2" t="s">
        <v>7661</v>
      </c>
      <c r="G6300" s="2" t="s">
        <v>7662</v>
      </c>
      <c r="H6300" s="2" t="s">
        <v>7663</v>
      </c>
      <c r="I6300" s="2" t="s">
        <v>20766</v>
      </c>
      <c r="J6300" s="2" t="s">
        <v>28</v>
      </c>
      <c r="K6300" s="2" t="s">
        <v>29</v>
      </c>
      <c r="L6300" s="2" t="s">
        <v>7415</v>
      </c>
      <c r="M6300" s="2" t="s">
        <v>474</v>
      </c>
      <c r="N6300" s="2" t="s">
        <v>7416</v>
      </c>
      <c r="O6300" s="2" t="s">
        <v>32</v>
      </c>
      <c r="P6300" s="24">
        <v>0</v>
      </c>
      <c r="Q6300" s="24">
        <v>1</v>
      </c>
      <c r="R6300" s="27" t="s">
        <v>1568</v>
      </c>
      <c r="S6300" s="28" t="s">
        <v>1589</v>
      </c>
      <c r="T6300" s="2" t="s">
        <v>33</v>
      </c>
      <c r="U6300" s="2">
        <v>0</v>
      </c>
      <c r="V6300" s="2" t="s">
        <v>17683</v>
      </c>
      <c r="W6300" s="2" t="s">
        <v>34</v>
      </c>
      <c r="X6300" s="58" t="s">
        <v>12680</v>
      </c>
      <c r="Z6300" s="2">
        <v>412000</v>
      </c>
      <c r="AB6300" s="58">
        <v>46093.698865740742</v>
      </c>
      <c r="AC6300" s="2">
        <v>0</v>
      </c>
      <c r="AD6300" s="104">
        <v>412000</v>
      </c>
      <c r="AE6300" s="2">
        <v>46093.698865740742</v>
      </c>
      <c r="AG6300" s="2">
        <v>115648</v>
      </c>
    </row>
    <row r="6301" spans="1:33" ht="45" x14ac:dyDescent="0.25">
      <c r="A6301" s="2" t="s">
        <v>7748</v>
      </c>
      <c r="B6301" s="2" t="s">
        <v>5766</v>
      </c>
      <c r="C6301" s="2" t="s">
        <v>7749</v>
      </c>
      <c r="F6301" s="2" t="s">
        <v>2006</v>
      </c>
      <c r="G6301" s="2" t="s">
        <v>3708</v>
      </c>
      <c r="H6301" s="2" t="s">
        <v>3709</v>
      </c>
      <c r="I6301" s="2" t="s">
        <v>21353</v>
      </c>
      <c r="J6301" s="2" t="s">
        <v>28</v>
      </c>
      <c r="K6301" s="2" t="s">
        <v>78</v>
      </c>
      <c r="L6301" s="2" t="s">
        <v>202</v>
      </c>
      <c r="M6301" s="2" t="s">
        <v>203</v>
      </c>
      <c r="N6301" s="2" t="s">
        <v>3691</v>
      </c>
      <c r="O6301" s="2" t="s">
        <v>32</v>
      </c>
      <c r="P6301" s="24">
        <v>0</v>
      </c>
      <c r="Q6301" s="24">
        <v>1</v>
      </c>
      <c r="R6301" s="27" t="s">
        <v>1568</v>
      </c>
      <c r="S6301" s="28" t="s">
        <v>1589</v>
      </c>
      <c r="T6301" s="2" t="s">
        <v>33</v>
      </c>
      <c r="U6301" s="2">
        <v>0</v>
      </c>
      <c r="V6301" s="2" t="s">
        <v>19211</v>
      </c>
      <c r="W6301" s="2" t="s">
        <v>34</v>
      </c>
      <c r="X6301" s="58" t="s">
        <v>5927</v>
      </c>
      <c r="Z6301" s="2">
        <v>412000</v>
      </c>
      <c r="AB6301" s="58">
        <v>46086.570949074077</v>
      </c>
      <c r="AC6301" s="2">
        <v>0</v>
      </c>
      <c r="AD6301" s="104">
        <v>412000</v>
      </c>
      <c r="AE6301" s="2">
        <v>46086.570949074077</v>
      </c>
      <c r="AG6301" s="2">
        <v>67676</v>
      </c>
    </row>
    <row r="6302" spans="1:33" ht="45" x14ac:dyDescent="0.25">
      <c r="A6302" s="2" t="s">
        <v>6863</v>
      </c>
      <c r="B6302" s="2" t="s">
        <v>5766</v>
      </c>
      <c r="C6302" s="2" t="s">
        <v>6864</v>
      </c>
      <c r="F6302" s="2" t="s">
        <v>6865</v>
      </c>
      <c r="G6302" s="2" t="s">
        <v>6866</v>
      </c>
      <c r="H6302" s="2" t="s">
        <v>6867</v>
      </c>
      <c r="I6302" s="2" t="s">
        <v>20207</v>
      </c>
      <c r="J6302" s="2" t="s">
        <v>28</v>
      </c>
      <c r="K6302" s="2" t="s">
        <v>173</v>
      </c>
      <c r="L6302" s="2" t="s">
        <v>41</v>
      </c>
      <c r="M6302" s="2" t="s">
        <v>443</v>
      </c>
      <c r="N6302" s="2" t="s">
        <v>5998</v>
      </c>
      <c r="O6302" s="2" t="s">
        <v>705</v>
      </c>
      <c r="P6302" s="24">
        <v>0</v>
      </c>
      <c r="Q6302" s="24">
        <v>0</v>
      </c>
      <c r="R6302" s="27" t="s">
        <v>1578</v>
      </c>
      <c r="S6302" s="28" t="s">
        <v>1589</v>
      </c>
      <c r="T6302" s="2" t="s">
        <v>33</v>
      </c>
      <c r="U6302" s="2">
        <v>0</v>
      </c>
      <c r="V6302" s="2" t="s">
        <v>5766</v>
      </c>
      <c r="W6302" s="2" t="s">
        <v>34</v>
      </c>
      <c r="AC6302" s="2">
        <v>0</v>
      </c>
      <c r="AD6302" s="104"/>
    </row>
    <row r="6303" spans="1:33" ht="45" x14ac:dyDescent="0.25">
      <c r="A6303" s="2" t="s">
        <v>7410</v>
      </c>
      <c r="B6303" s="2" t="s">
        <v>5766</v>
      </c>
      <c r="C6303" s="2" t="s">
        <v>7411</v>
      </c>
      <c r="F6303" s="2" t="s">
        <v>7412</v>
      </c>
      <c r="G6303" s="2" t="s">
        <v>7413</v>
      </c>
      <c r="H6303" s="2" t="s">
        <v>7414</v>
      </c>
      <c r="I6303" s="2" t="s">
        <v>20767</v>
      </c>
      <c r="J6303" s="2" t="s">
        <v>28</v>
      </c>
      <c r="K6303" s="2" t="s">
        <v>29</v>
      </c>
      <c r="L6303" s="2" t="s">
        <v>7415</v>
      </c>
      <c r="M6303" s="2" t="s">
        <v>474</v>
      </c>
      <c r="N6303" s="2" t="s">
        <v>7416</v>
      </c>
      <c r="O6303" s="2" t="s">
        <v>32</v>
      </c>
      <c r="P6303" s="24">
        <v>0</v>
      </c>
      <c r="Q6303" s="24">
        <v>1</v>
      </c>
      <c r="R6303" s="27" t="s">
        <v>1568</v>
      </c>
      <c r="S6303" s="28" t="s">
        <v>1589</v>
      </c>
      <c r="T6303" s="2" t="s">
        <v>33</v>
      </c>
      <c r="U6303" s="2">
        <v>0</v>
      </c>
      <c r="V6303" s="2" t="s">
        <v>17683</v>
      </c>
      <c r="W6303" s="2" t="s">
        <v>34</v>
      </c>
      <c r="X6303" s="58" t="s">
        <v>12680</v>
      </c>
      <c r="Z6303" s="2">
        <v>412000</v>
      </c>
      <c r="AB6303" s="58">
        <v>46093.698692129627</v>
      </c>
      <c r="AC6303" s="2">
        <v>0</v>
      </c>
      <c r="AD6303" s="104">
        <v>412000</v>
      </c>
      <c r="AE6303" s="2">
        <v>46093.698692129627</v>
      </c>
      <c r="AG6303" s="2">
        <v>115707</v>
      </c>
    </row>
    <row r="6304" spans="1:33" ht="45" x14ac:dyDescent="0.25">
      <c r="A6304" s="2" t="s">
        <v>11595</v>
      </c>
      <c r="B6304" s="2" t="s">
        <v>5766</v>
      </c>
      <c r="C6304" s="2" t="s">
        <v>11596</v>
      </c>
      <c r="F6304" s="2" t="s">
        <v>11597</v>
      </c>
      <c r="G6304" s="2" t="s">
        <v>11598</v>
      </c>
      <c r="H6304" s="2" t="s">
        <v>11599</v>
      </c>
      <c r="I6304" s="2" t="s">
        <v>22261</v>
      </c>
      <c r="J6304" s="2" t="s">
        <v>28</v>
      </c>
      <c r="K6304" s="2" t="s">
        <v>68</v>
      </c>
      <c r="L6304" s="2" t="s">
        <v>500</v>
      </c>
      <c r="M6304" s="2" t="s">
        <v>1435</v>
      </c>
      <c r="N6304" s="2" t="s">
        <v>10731</v>
      </c>
      <c r="O6304" s="2" t="s">
        <v>706</v>
      </c>
      <c r="P6304" s="24">
        <v>0</v>
      </c>
      <c r="Q6304" s="24">
        <v>0</v>
      </c>
      <c r="R6304" s="27" t="s">
        <v>1578</v>
      </c>
      <c r="S6304" s="28" t="s">
        <v>1589</v>
      </c>
      <c r="T6304" s="2" t="s">
        <v>33</v>
      </c>
      <c r="U6304" s="2">
        <v>0</v>
      </c>
      <c r="V6304" s="2" t="s">
        <v>12657</v>
      </c>
      <c r="W6304" s="2" t="s">
        <v>34</v>
      </c>
      <c r="AC6304" s="2">
        <v>0</v>
      </c>
      <c r="AD6304" s="104"/>
    </row>
    <row r="6305" spans="1:33" ht="60" x14ac:dyDescent="0.25">
      <c r="A6305" s="2" t="s">
        <v>7056</v>
      </c>
      <c r="B6305" s="2" t="s">
        <v>5766</v>
      </c>
      <c r="C6305" s="2" t="s">
        <v>7057</v>
      </c>
      <c r="F6305" s="2" t="s">
        <v>7058</v>
      </c>
      <c r="G6305" s="2" t="s">
        <v>7059</v>
      </c>
      <c r="H6305" s="2" t="s">
        <v>7060</v>
      </c>
      <c r="I6305" s="2" t="s">
        <v>20768</v>
      </c>
      <c r="J6305" s="2" t="s">
        <v>28</v>
      </c>
      <c r="K6305" s="2" t="s">
        <v>29</v>
      </c>
      <c r="L6305" s="2" t="s">
        <v>120</v>
      </c>
      <c r="M6305" s="2" t="s">
        <v>121</v>
      </c>
      <c r="N6305" s="2" t="s">
        <v>6995</v>
      </c>
      <c r="O6305" s="2" t="s">
        <v>32</v>
      </c>
      <c r="P6305" s="24">
        <v>0</v>
      </c>
      <c r="Q6305" s="24">
        <v>1</v>
      </c>
      <c r="R6305" s="27" t="s">
        <v>1568</v>
      </c>
      <c r="S6305" s="28" t="s">
        <v>1589</v>
      </c>
      <c r="T6305" s="2" t="s">
        <v>33</v>
      </c>
      <c r="U6305" s="2">
        <v>0</v>
      </c>
      <c r="V6305" s="2" t="s">
        <v>17683</v>
      </c>
      <c r="W6305" s="2" t="s">
        <v>34</v>
      </c>
      <c r="X6305" s="58" t="s">
        <v>5766</v>
      </c>
      <c r="Z6305" s="2">
        <v>412000</v>
      </c>
      <c r="AB6305" s="58">
        <v>46084.551168981481</v>
      </c>
      <c r="AC6305" s="2">
        <v>0</v>
      </c>
      <c r="AD6305" s="104">
        <v>412000</v>
      </c>
      <c r="AE6305" s="2">
        <v>46084.551168981481</v>
      </c>
      <c r="AG6305" s="2">
        <v>67598</v>
      </c>
    </row>
    <row r="6306" spans="1:33" ht="45" x14ac:dyDescent="0.25">
      <c r="A6306" s="2" t="s">
        <v>8648</v>
      </c>
      <c r="B6306" s="2" t="s">
        <v>5766</v>
      </c>
      <c r="C6306" s="2" t="s">
        <v>8649</v>
      </c>
      <c r="F6306" s="2" t="s">
        <v>8650</v>
      </c>
      <c r="G6306" s="2" t="s">
        <v>8651</v>
      </c>
      <c r="H6306" s="2" t="s">
        <v>8652</v>
      </c>
      <c r="I6306" s="2" t="s">
        <v>21354</v>
      </c>
      <c r="J6306" s="2" t="s">
        <v>28</v>
      </c>
      <c r="K6306" s="2" t="s">
        <v>78</v>
      </c>
      <c r="L6306" s="2" t="s">
        <v>243</v>
      </c>
      <c r="M6306" s="2" t="s">
        <v>428</v>
      </c>
      <c r="N6306" s="2" t="s">
        <v>5375</v>
      </c>
      <c r="O6306" s="2" t="s">
        <v>32</v>
      </c>
      <c r="P6306" s="24">
        <v>0</v>
      </c>
      <c r="Q6306" s="24">
        <v>1</v>
      </c>
      <c r="R6306" s="27" t="s">
        <v>1568</v>
      </c>
      <c r="S6306" s="28" t="s">
        <v>1589</v>
      </c>
      <c r="T6306" s="2" t="s">
        <v>33</v>
      </c>
      <c r="U6306" s="2">
        <v>0</v>
      </c>
      <c r="V6306" s="2" t="s">
        <v>17884</v>
      </c>
      <c r="W6306" s="2" t="s">
        <v>34</v>
      </c>
      <c r="X6306" s="58" t="s">
        <v>12666</v>
      </c>
      <c r="Z6306" s="2">
        <v>412000</v>
      </c>
      <c r="AB6306" s="58">
        <v>46092.423657407409</v>
      </c>
      <c r="AC6306" s="2">
        <v>0</v>
      </c>
      <c r="AD6306" s="104">
        <v>412000</v>
      </c>
      <c r="AE6306" s="2">
        <v>46092.423657407409</v>
      </c>
      <c r="AG6306" s="2">
        <v>109697</v>
      </c>
    </row>
    <row r="6307" spans="1:33" ht="45" x14ac:dyDescent="0.25">
      <c r="A6307" s="2" t="s">
        <v>6959</v>
      </c>
      <c r="B6307" s="2" t="s">
        <v>5766</v>
      </c>
      <c r="C6307" s="2" t="s">
        <v>6960</v>
      </c>
      <c r="F6307" s="2" t="s">
        <v>6961</v>
      </c>
      <c r="G6307" s="2" t="s">
        <v>6962</v>
      </c>
      <c r="H6307" s="2" t="s">
        <v>6963</v>
      </c>
      <c r="I6307" s="2" t="s">
        <v>20769</v>
      </c>
      <c r="J6307" s="2" t="s">
        <v>28</v>
      </c>
      <c r="K6307" s="2" t="s">
        <v>29</v>
      </c>
      <c r="L6307" s="2" t="s">
        <v>35</v>
      </c>
      <c r="M6307" s="2" t="s">
        <v>36</v>
      </c>
      <c r="N6307" s="2" t="s">
        <v>3594</v>
      </c>
      <c r="O6307" s="2" t="s">
        <v>32</v>
      </c>
      <c r="P6307" s="24">
        <v>0</v>
      </c>
      <c r="Q6307" s="24">
        <v>1</v>
      </c>
      <c r="R6307" s="27" t="s">
        <v>1568</v>
      </c>
      <c r="S6307" s="28" t="s">
        <v>1589</v>
      </c>
      <c r="T6307" s="2" t="s">
        <v>33</v>
      </c>
      <c r="U6307" s="2">
        <v>0</v>
      </c>
      <c r="V6307" s="2" t="s">
        <v>18001</v>
      </c>
      <c r="W6307" s="2" t="s">
        <v>34</v>
      </c>
      <c r="X6307" s="58" t="s">
        <v>5766</v>
      </c>
      <c r="Z6307" s="2">
        <v>412000</v>
      </c>
      <c r="AB6307" s="58">
        <v>46084.560682870368</v>
      </c>
      <c r="AC6307" s="2">
        <v>0</v>
      </c>
      <c r="AD6307" s="104">
        <v>412000</v>
      </c>
      <c r="AE6307" s="2">
        <v>46084.560682870368</v>
      </c>
      <c r="AG6307" s="2">
        <v>67770</v>
      </c>
    </row>
    <row r="6308" spans="1:33" ht="45" x14ac:dyDescent="0.25">
      <c r="A6308" s="2" t="s">
        <v>6971</v>
      </c>
      <c r="B6308" s="2" t="s">
        <v>5766</v>
      </c>
      <c r="C6308" s="2" t="s">
        <v>6972</v>
      </c>
      <c r="F6308" s="2" t="s">
        <v>6973</v>
      </c>
      <c r="G6308" s="2" t="s">
        <v>6974</v>
      </c>
      <c r="H6308" s="2" t="s">
        <v>6975</v>
      </c>
      <c r="I6308" s="2" t="s">
        <v>20770</v>
      </c>
      <c r="J6308" s="2" t="s">
        <v>28</v>
      </c>
      <c r="K6308" s="2" t="s">
        <v>29</v>
      </c>
      <c r="L6308" s="2" t="s">
        <v>400</v>
      </c>
      <c r="M6308" s="2" t="s">
        <v>401</v>
      </c>
      <c r="N6308" s="2" t="s">
        <v>3456</v>
      </c>
      <c r="O6308" s="2" t="s">
        <v>32</v>
      </c>
      <c r="P6308" s="24">
        <v>0</v>
      </c>
      <c r="Q6308" s="24">
        <v>1</v>
      </c>
      <c r="R6308" s="27" t="s">
        <v>1568</v>
      </c>
      <c r="S6308" s="28" t="s">
        <v>1589</v>
      </c>
      <c r="T6308" s="2" t="s">
        <v>33</v>
      </c>
      <c r="U6308" s="2">
        <v>0</v>
      </c>
      <c r="V6308" s="2" t="s">
        <v>17797</v>
      </c>
      <c r="W6308" s="2" t="s">
        <v>34</v>
      </c>
      <c r="X6308" s="58" t="s">
        <v>5766</v>
      </c>
      <c r="Z6308" s="2">
        <v>412000</v>
      </c>
      <c r="AB6308" s="58">
        <v>46084.545740740738</v>
      </c>
      <c r="AC6308" s="2">
        <v>0</v>
      </c>
      <c r="AD6308" s="104">
        <v>412000</v>
      </c>
      <c r="AE6308" s="2">
        <v>46084.545740740738</v>
      </c>
      <c r="AG6308" s="2">
        <v>67596</v>
      </c>
    </row>
    <row r="6309" spans="1:33" ht="45" x14ac:dyDescent="0.25">
      <c r="A6309" s="2" t="s">
        <v>11188</v>
      </c>
      <c r="B6309" s="2" t="s">
        <v>5766</v>
      </c>
      <c r="C6309" s="2" t="s">
        <v>11189</v>
      </c>
      <c r="F6309" s="2" t="s">
        <v>10072</v>
      </c>
      <c r="G6309" s="2" t="s">
        <v>10073</v>
      </c>
      <c r="H6309" s="2" t="s">
        <v>10074</v>
      </c>
      <c r="I6309" s="2" t="s">
        <v>22607</v>
      </c>
      <c r="J6309" s="2" t="s">
        <v>28</v>
      </c>
      <c r="K6309" s="2" t="s">
        <v>68</v>
      </c>
      <c r="L6309" s="2" t="s">
        <v>143</v>
      </c>
      <c r="M6309" s="2" t="s">
        <v>144</v>
      </c>
      <c r="N6309" s="2" t="s">
        <v>3093</v>
      </c>
      <c r="O6309" s="2" t="s">
        <v>705</v>
      </c>
      <c r="P6309" s="24">
        <v>0</v>
      </c>
      <c r="Q6309" s="24">
        <v>0</v>
      </c>
      <c r="R6309" s="27" t="s">
        <v>1578</v>
      </c>
      <c r="S6309" s="28" t="s">
        <v>1589</v>
      </c>
      <c r="T6309" s="2" t="s">
        <v>33</v>
      </c>
      <c r="U6309" s="2">
        <v>0</v>
      </c>
      <c r="V6309" s="2" t="s">
        <v>5766</v>
      </c>
      <c r="W6309" s="2" t="s">
        <v>34</v>
      </c>
      <c r="AC6309" s="2">
        <v>0</v>
      </c>
      <c r="AD6309" s="104"/>
    </row>
    <row r="6310" spans="1:33" ht="60" x14ac:dyDescent="0.25">
      <c r="A6310" s="2" t="s">
        <v>11863</v>
      </c>
      <c r="B6310" s="2" t="s">
        <v>5766</v>
      </c>
      <c r="C6310" s="2" t="s">
        <v>11864</v>
      </c>
      <c r="F6310" s="2" t="s">
        <v>11865</v>
      </c>
      <c r="G6310" s="2" t="s">
        <v>11866</v>
      </c>
      <c r="H6310" s="2" t="s">
        <v>11867</v>
      </c>
      <c r="I6310" s="2" t="s">
        <v>22749</v>
      </c>
      <c r="J6310" s="2" t="s">
        <v>28</v>
      </c>
      <c r="K6310" s="2" t="s">
        <v>68</v>
      </c>
      <c r="L6310" s="2" t="s">
        <v>413</v>
      </c>
      <c r="M6310" s="2" t="s">
        <v>2268</v>
      </c>
      <c r="N6310" s="2" t="s">
        <v>4978</v>
      </c>
      <c r="O6310" s="2" t="s">
        <v>32</v>
      </c>
      <c r="P6310" s="24">
        <v>0</v>
      </c>
      <c r="Q6310" s="24">
        <v>1</v>
      </c>
      <c r="R6310" s="27" t="s">
        <v>1568</v>
      </c>
      <c r="S6310" s="28" t="s">
        <v>1585</v>
      </c>
      <c r="T6310" s="2" t="s">
        <v>38</v>
      </c>
      <c r="U6310" s="2">
        <v>0</v>
      </c>
      <c r="V6310" s="2" t="s">
        <v>19211</v>
      </c>
      <c r="W6310" s="2" t="s">
        <v>34</v>
      </c>
      <c r="X6310" s="58" t="s">
        <v>12680</v>
      </c>
      <c r="Z6310" s="2">
        <v>2060000</v>
      </c>
      <c r="AB6310" s="58">
        <v>46093.405775462961</v>
      </c>
      <c r="AC6310" s="2">
        <v>0</v>
      </c>
      <c r="AD6310" s="104">
        <v>2060000</v>
      </c>
      <c r="AE6310" s="2">
        <v>46093.405775462961</v>
      </c>
      <c r="AG6310" s="2">
        <v>118220</v>
      </c>
    </row>
    <row r="6311" spans="1:33" ht="45" x14ac:dyDescent="0.25">
      <c r="A6311" s="2" t="s">
        <v>9883</v>
      </c>
      <c r="B6311" s="2" t="s">
        <v>5766</v>
      </c>
      <c r="C6311" s="2" t="s">
        <v>9884</v>
      </c>
      <c r="F6311" s="2" t="s">
        <v>9834</v>
      </c>
      <c r="G6311" s="2" t="s">
        <v>9835</v>
      </c>
      <c r="H6311" s="2" t="s">
        <v>9836</v>
      </c>
      <c r="I6311" s="2" t="s">
        <v>22017</v>
      </c>
      <c r="J6311" s="2" t="s">
        <v>28</v>
      </c>
      <c r="K6311" s="2" t="s">
        <v>72</v>
      </c>
      <c r="L6311" s="2" t="s">
        <v>396</v>
      </c>
      <c r="M6311" s="2" t="s">
        <v>397</v>
      </c>
      <c r="N6311" s="2" t="s">
        <v>3553</v>
      </c>
      <c r="O6311" s="2" t="s">
        <v>705</v>
      </c>
      <c r="P6311" s="24">
        <v>0</v>
      </c>
      <c r="Q6311" s="24">
        <v>0</v>
      </c>
      <c r="R6311" s="27" t="s">
        <v>1578</v>
      </c>
      <c r="S6311" s="28" t="s">
        <v>1589</v>
      </c>
      <c r="T6311" s="2" t="s">
        <v>33</v>
      </c>
      <c r="U6311" s="2">
        <v>0</v>
      </c>
      <c r="V6311" s="2" t="s">
        <v>5766</v>
      </c>
      <c r="W6311" s="2" t="s">
        <v>34</v>
      </c>
      <c r="AC6311" s="2">
        <v>0</v>
      </c>
      <c r="AD6311" s="104"/>
    </row>
    <row r="6312" spans="1:33" ht="45" x14ac:dyDescent="0.25">
      <c r="A6312" s="2" t="s">
        <v>12117</v>
      </c>
      <c r="B6312" s="2" t="s">
        <v>5766</v>
      </c>
      <c r="C6312" s="2" t="s">
        <v>12118</v>
      </c>
      <c r="F6312" s="2" t="s">
        <v>12119</v>
      </c>
      <c r="G6312" s="2" t="s">
        <v>12120</v>
      </c>
      <c r="H6312" s="2" t="s">
        <v>12121</v>
      </c>
      <c r="I6312" s="2" t="s">
        <v>23626</v>
      </c>
      <c r="J6312" s="2" t="s">
        <v>28</v>
      </c>
      <c r="K6312" s="2" t="s">
        <v>43</v>
      </c>
      <c r="L6312" s="2" t="s">
        <v>90</v>
      </c>
      <c r="M6312" s="2" t="s">
        <v>91</v>
      </c>
      <c r="N6312" s="2" t="s">
        <v>3668</v>
      </c>
      <c r="O6312" s="2" t="s">
        <v>32</v>
      </c>
      <c r="P6312" s="24">
        <v>0</v>
      </c>
      <c r="Q6312" s="24">
        <v>1</v>
      </c>
      <c r="R6312" s="27" t="s">
        <v>1568</v>
      </c>
      <c r="S6312" s="28" t="s">
        <v>1589</v>
      </c>
      <c r="T6312" s="2" t="s">
        <v>33</v>
      </c>
      <c r="U6312" s="2">
        <v>0</v>
      </c>
      <c r="V6312" s="2" t="s">
        <v>17797</v>
      </c>
      <c r="W6312" s="2" t="s">
        <v>34</v>
      </c>
      <c r="X6312" s="58" t="s">
        <v>5760</v>
      </c>
      <c r="Z6312" s="2">
        <v>412000</v>
      </c>
      <c r="AB6312" s="58">
        <v>46085.472951388889</v>
      </c>
      <c r="AC6312" s="2">
        <v>0</v>
      </c>
      <c r="AD6312" s="104">
        <v>412000</v>
      </c>
      <c r="AE6312" s="2">
        <v>46085.472951388889</v>
      </c>
      <c r="AG6312" s="2">
        <v>67717</v>
      </c>
    </row>
    <row r="6313" spans="1:33" ht="60" x14ac:dyDescent="0.25">
      <c r="A6313" s="2" t="s">
        <v>11838</v>
      </c>
      <c r="B6313" s="2" t="s">
        <v>5766</v>
      </c>
      <c r="C6313" s="2" t="s">
        <v>11839</v>
      </c>
      <c r="F6313" s="2" t="s">
        <v>10068</v>
      </c>
      <c r="G6313" s="2" t="s">
        <v>10069</v>
      </c>
      <c r="H6313" s="2" t="s">
        <v>9683</v>
      </c>
      <c r="I6313" s="2" t="s">
        <v>22613</v>
      </c>
      <c r="J6313" s="2" t="s">
        <v>28</v>
      </c>
      <c r="K6313" s="2" t="s">
        <v>68</v>
      </c>
      <c r="L6313" s="2" t="s">
        <v>143</v>
      </c>
      <c r="M6313" s="2" t="s">
        <v>144</v>
      </c>
      <c r="N6313" s="2" t="s">
        <v>3093</v>
      </c>
      <c r="O6313" s="2" t="s">
        <v>32</v>
      </c>
      <c r="P6313" s="24">
        <v>0</v>
      </c>
      <c r="Q6313" s="24">
        <v>2</v>
      </c>
      <c r="R6313" s="27" t="s">
        <v>1568</v>
      </c>
      <c r="S6313" s="28" t="s">
        <v>1585</v>
      </c>
      <c r="T6313" s="2" t="s">
        <v>38</v>
      </c>
      <c r="U6313" s="2">
        <v>0</v>
      </c>
      <c r="V6313" s="2" t="s">
        <v>16027</v>
      </c>
      <c r="W6313" s="2" t="s">
        <v>34</v>
      </c>
      <c r="X6313" s="58" t="s">
        <v>5766</v>
      </c>
      <c r="Z6313" s="2">
        <v>2060000</v>
      </c>
      <c r="AB6313" s="58">
        <v>46084.569224537037</v>
      </c>
      <c r="AC6313" s="2">
        <v>0</v>
      </c>
      <c r="AD6313" s="104">
        <v>2060000</v>
      </c>
      <c r="AE6313" s="2">
        <v>46084.569224537037</v>
      </c>
      <c r="AG6313" s="2">
        <v>67642</v>
      </c>
    </row>
    <row r="6314" spans="1:33" ht="45" x14ac:dyDescent="0.25">
      <c r="A6314" s="2" t="s">
        <v>6019</v>
      </c>
      <c r="B6314" s="2" t="s">
        <v>5766</v>
      </c>
      <c r="C6314" s="2" t="s">
        <v>6020</v>
      </c>
      <c r="F6314" s="2" t="s">
        <v>6021</v>
      </c>
      <c r="G6314" s="2" t="s">
        <v>6022</v>
      </c>
      <c r="H6314" s="2" t="s">
        <v>6023</v>
      </c>
      <c r="I6314" s="2" t="s">
        <v>20208</v>
      </c>
      <c r="J6314" s="2" t="s">
        <v>28</v>
      </c>
      <c r="K6314" s="2" t="s">
        <v>173</v>
      </c>
      <c r="L6314" s="2" t="s">
        <v>41</v>
      </c>
      <c r="M6314" s="2" t="s">
        <v>443</v>
      </c>
      <c r="N6314" s="2" t="s">
        <v>5998</v>
      </c>
      <c r="O6314" s="2" t="s">
        <v>32</v>
      </c>
      <c r="P6314" s="24">
        <v>0</v>
      </c>
      <c r="Q6314" s="24">
        <v>1</v>
      </c>
      <c r="R6314" s="27" t="s">
        <v>1568</v>
      </c>
      <c r="S6314" s="28" t="s">
        <v>1589</v>
      </c>
      <c r="T6314" s="2" t="s">
        <v>33</v>
      </c>
      <c r="U6314" s="2">
        <v>0</v>
      </c>
      <c r="V6314" s="2" t="s">
        <v>18533</v>
      </c>
      <c r="W6314" s="2" t="s">
        <v>34</v>
      </c>
      <c r="X6314" s="58" t="s">
        <v>5760</v>
      </c>
      <c r="Z6314" s="2">
        <v>412000</v>
      </c>
      <c r="AB6314" s="58">
        <v>46085.503877314812</v>
      </c>
      <c r="AC6314" s="2">
        <v>0</v>
      </c>
      <c r="AD6314" s="104">
        <v>412000</v>
      </c>
      <c r="AE6314" s="2">
        <v>46085.503877314812</v>
      </c>
      <c r="AG6314" s="2">
        <v>68166</v>
      </c>
    </row>
    <row r="6315" spans="1:33" ht="45" x14ac:dyDescent="0.25">
      <c r="A6315" s="2" t="s">
        <v>8053</v>
      </c>
      <c r="B6315" s="2" t="s">
        <v>5766</v>
      </c>
      <c r="C6315" s="2" t="s">
        <v>8054</v>
      </c>
      <c r="F6315" s="2" t="s">
        <v>8055</v>
      </c>
      <c r="G6315" s="2" t="s">
        <v>8056</v>
      </c>
      <c r="H6315" s="2" t="s">
        <v>8057</v>
      </c>
      <c r="I6315" s="2" t="s">
        <v>21355</v>
      </c>
      <c r="J6315" s="2" t="s">
        <v>28</v>
      </c>
      <c r="K6315" s="2" t="s">
        <v>78</v>
      </c>
      <c r="L6315" s="2" t="s">
        <v>243</v>
      </c>
      <c r="M6315" s="2" t="s">
        <v>428</v>
      </c>
      <c r="N6315" s="2" t="s">
        <v>5375</v>
      </c>
      <c r="O6315" s="2" t="s">
        <v>32</v>
      </c>
      <c r="P6315" s="24">
        <v>0</v>
      </c>
      <c r="Q6315" s="24">
        <v>1</v>
      </c>
      <c r="R6315" s="27" t="s">
        <v>1568</v>
      </c>
      <c r="S6315" s="28" t="s">
        <v>1589</v>
      </c>
      <c r="T6315" s="2" t="s">
        <v>33</v>
      </c>
      <c r="U6315" s="2">
        <v>0</v>
      </c>
      <c r="V6315" s="2" t="s">
        <v>18001</v>
      </c>
      <c r="W6315" s="2" t="s">
        <v>34</v>
      </c>
      <c r="X6315" s="58" t="s">
        <v>5754</v>
      </c>
      <c r="Z6315" s="2">
        <v>412000</v>
      </c>
      <c r="AB6315" s="58">
        <v>46091.635960648149</v>
      </c>
      <c r="AC6315" s="2">
        <v>0</v>
      </c>
      <c r="AD6315" s="104">
        <v>412000</v>
      </c>
      <c r="AE6315" s="2">
        <v>46091.635960648149</v>
      </c>
      <c r="AG6315" s="2">
        <v>79011</v>
      </c>
    </row>
    <row r="6316" spans="1:33" ht="45" x14ac:dyDescent="0.25">
      <c r="A6316" s="2" t="s">
        <v>8533</v>
      </c>
      <c r="B6316" s="2" t="s">
        <v>5766</v>
      </c>
      <c r="C6316" s="2" t="s">
        <v>8534</v>
      </c>
      <c r="F6316" s="2" t="s">
        <v>8535</v>
      </c>
      <c r="G6316" s="2" t="s">
        <v>8536</v>
      </c>
      <c r="H6316" s="2" t="s">
        <v>8537</v>
      </c>
      <c r="I6316" s="2" t="s">
        <v>21356</v>
      </c>
      <c r="J6316" s="2" t="s">
        <v>28</v>
      </c>
      <c r="K6316" s="2" t="s">
        <v>78</v>
      </c>
      <c r="L6316" s="2" t="s">
        <v>236</v>
      </c>
      <c r="M6316" s="2" t="s">
        <v>237</v>
      </c>
      <c r="N6316" s="2" t="s">
        <v>5208</v>
      </c>
      <c r="O6316" s="2" t="s">
        <v>705</v>
      </c>
      <c r="P6316" s="24">
        <v>0</v>
      </c>
      <c r="Q6316" s="24">
        <v>0</v>
      </c>
      <c r="R6316" s="27" t="s">
        <v>1578</v>
      </c>
      <c r="S6316" s="28" t="s">
        <v>1589</v>
      </c>
      <c r="T6316" s="2" t="s">
        <v>33</v>
      </c>
      <c r="U6316" s="2">
        <v>0</v>
      </c>
      <c r="V6316" s="2" t="s">
        <v>5760</v>
      </c>
      <c r="W6316" s="2" t="s">
        <v>34</v>
      </c>
      <c r="AC6316" s="2">
        <v>0</v>
      </c>
      <c r="AD6316" s="104"/>
    </row>
    <row r="6317" spans="1:33" ht="45" x14ac:dyDescent="0.25">
      <c r="A6317" s="2" t="s">
        <v>9859</v>
      </c>
      <c r="B6317" s="2" t="s">
        <v>5766</v>
      </c>
      <c r="C6317" s="2" t="s">
        <v>9860</v>
      </c>
      <c r="F6317" s="2" t="s">
        <v>2231</v>
      </c>
      <c r="G6317" s="2" t="s">
        <v>3514</v>
      </c>
      <c r="H6317" s="2" t="s">
        <v>3515</v>
      </c>
      <c r="I6317" s="2" t="s">
        <v>22044</v>
      </c>
      <c r="J6317" s="2" t="s">
        <v>28</v>
      </c>
      <c r="K6317" s="2" t="s">
        <v>72</v>
      </c>
      <c r="L6317" s="2" t="s">
        <v>238</v>
      </c>
      <c r="M6317" s="2" t="s">
        <v>338</v>
      </c>
      <c r="N6317" s="2" t="s">
        <v>3506</v>
      </c>
      <c r="O6317" s="2" t="s">
        <v>705</v>
      </c>
      <c r="P6317" s="24">
        <v>0</v>
      </c>
      <c r="Q6317" s="24">
        <v>0</v>
      </c>
      <c r="R6317" s="27" t="s">
        <v>1578</v>
      </c>
      <c r="S6317" s="28" t="s">
        <v>1589</v>
      </c>
      <c r="T6317" s="2" t="s">
        <v>33</v>
      </c>
      <c r="U6317" s="2">
        <v>0</v>
      </c>
      <c r="V6317" s="2" t="s">
        <v>5766</v>
      </c>
      <c r="W6317" s="2" t="s">
        <v>34</v>
      </c>
      <c r="AC6317" s="2">
        <v>0</v>
      </c>
      <c r="AD6317" s="104"/>
    </row>
    <row r="6318" spans="1:33" ht="45" x14ac:dyDescent="0.25">
      <c r="A6318" s="2" t="s">
        <v>7364</v>
      </c>
      <c r="B6318" s="2" t="s">
        <v>5766</v>
      </c>
      <c r="C6318" s="2" t="s">
        <v>7365</v>
      </c>
      <c r="F6318" s="2" t="s">
        <v>7366</v>
      </c>
      <c r="G6318" s="2" t="s">
        <v>7367</v>
      </c>
      <c r="H6318" s="2" t="s">
        <v>7368</v>
      </c>
      <c r="I6318" s="2" t="s">
        <v>20680</v>
      </c>
      <c r="J6318" s="2" t="s">
        <v>28</v>
      </c>
      <c r="K6318" s="2" t="s">
        <v>29</v>
      </c>
      <c r="L6318" s="2" t="s">
        <v>272</v>
      </c>
      <c r="M6318" s="2" t="s">
        <v>273</v>
      </c>
      <c r="N6318" s="2" t="s">
        <v>7232</v>
      </c>
      <c r="O6318" s="2" t="s">
        <v>705</v>
      </c>
      <c r="P6318" s="24">
        <v>0</v>
      </c>
      <c r="Q6318" s="24">
        <v>0</v>
      </c>
      <c r="R6318" s="27" t="s">
        <v>1578</v>
      </c>
      <c r="S6318" s="28" t="s">
        <v>1589</v>
      </c>
      <c r="T6318" s="2" t="s">
        <v>33</v>
      </c>
      <c r="U6318" s="2">
        <v>0</v>
      </c>
      <c r="V6318" s="2" t="s">
        <v>5927</v>
      </c>
      <c r="W6318" s="2" t="s">
        <v>34</v>
      </c>
      <c r="AC6318" s="2">
        <v>0</v>
      </c>
      <c r="AD6318" s="104"/>
    </row>
    <row r="6319" spans="1:33" ht="45" x14ac:dyDescent="0.25">
      <c r="A6319" s="2" t="s">
        <v>7776</v>
      </c>
      <c r="B6319" s="2" t="s">
        <v>5766</v>
      </c>
      <c r="C6319" s="2" t="s">
        <v>7777</v>
      </c>
      <c r="F6319" s="2" t="s">
        <v>7778</v>
      </c>
      <c r="G6319" s="2" t="s">
        <v>7779</v>
      </c>
      <c r="H6319" s="2" t="s">
        <v>7780</v>
      </c>
      <c r="I6319" s="2" t="s">
        <v>21357</v>
      </c>
      <c r="J6319" s="2" t="s">
        <v>28</v>
      </c>
      <c r="K6319" s="2" t="s">
        <v>78</v>
      </c>
      <c r="L6319" s="2" t="s">
        <v>424</v>
      </c>
      <c r="M6319" s="2" t="s">
        <v>425</v>
      </c>
      <c r="N6319" s="2" t="s">
        <v>5097</v>
      </c>
      <c r="O6319" s="2" t="s">
        <v>37</v>
      </c>
      <c r="P6319" s="24">
        <v>0</v>
      </c>
      <c r="Q6319" s="24">
        <v>0</v>
      </c>
      <c r="R6319" s="27" t="s">
        <v>1578</v>
      </c>
      <c r="S6319" s="28" t="s">
        <v>1589</v>
      </c>
      <c r="T6319" s="2" t="s">
        <v>33</v>
      </c>
      <c r="U6319" s="2">
        <v>0</v>
      </c>
      <c r="V6319" s="2" t="s">
        <v>5760</v>
      </c>
      <c r="W6319" s="2" t="s">
        <v>34</v>
      </c>
      <c r="X6319" s="58" t="s">
        <v>5760</v>
      </c>
      <c r="Y6319" s="2" t="s">
        <v>39</v>
      </c>
      <c r="Z6319" s="2">
        <v>412000</v>
      </c>
      <c r="AA6319" s="2" t="s">
        <v>40</v>
      </c>
      <c r="AB6319" s="58">
        <v>46085.547118055554</v>
      </c>
      <c r="AC6319" s="2">
        <v>0</v>
      </c>
      <c r="AD6319" s="104">
        <v>412000</v>
      </c>
      <c r="AE6319" s="2">
        <v>46085.547118055554</v>
      </c>
      <c r="AG6319" s="2">
        <v>70338</v>
      </c>
    </row>
    <row r="6320" spans="1:33" ht="60" x14ac:dyDescent="0.25">
      <c r="A6320" s="2" t="s">
        <v>12564</v>
      </c>
      <c r="B6320" s="2" t="s">
        <v>5766</v>
      </c>
      <c r="C6320" s="2" t="s">
        <v>12565</v>
      </c>
      <c r="F6320" s="2" t="s">
        <v>1332</v>
      </c>
      <c r="G6320" s="2" t="s">
        <v>2470</v>
      </c>
      <c r="H6320" s="2" t="s">
        <v>2471</v>
      </c>
      <c r="I6320" s="2" t="s">
        <v>23417</v>
      </c>
      <c r="J6320" s="2" t="s">
        <v>28</v>
      </c>
      <c r="K6320" s="2" t="s">
        <v>43</v>
      </c>
      <c r="L6320" s="2" t="s">
        <v>44</v>
      </c>
      <c r="M6320" s="2" t="s">
        <v>45</v>
      </c>
      <c r="N6320" s="2" t="s">
        <v>2977</v>
      </c>
      <c r="O6320" s="2" t="s">
        <v>32</v>
      </c>
      <c r="P6320" s="24">
        <v>0</v>
      </c>
      <c r="Q6320" s="24">
        <v>2</v>
      </c>
      <c r="R6320" s="27" t="s">
        <v>1568</v>
      </c>
      <c r="S6320" s="28" t="s">
        <v>1585</v>
      </c>
      <c r="T6320" s="2" t="s">
        <v>38</v>
      </c>
      <c r="U6320" s="2">
        <v>0</v>
      </c>
      <c r="V6320" s="2" t="s">
        <v>16051</v>
      </c>
      <c r="W6320" s="2" t="s">
        <v>34</v>
      </c>
      <c r="X6320" s="58" t="s">
        <v>5760</v>
      </c>
      <c r="Z6320" s="2">
        <v>2060000</v>
      </c>
      <c r="AB6320" s="58">
        <v>46085.466724537036</v>
      </c>
      <c r="AC6320" s="2">
        <v>0</v>
      </c>
      <c r="AD6320" s="104">
        <v>2060000</v>
      </c>
      <c r="AE6320" s="2">
        <v>46085.466724537036</v>
      </c>
      <c r="AG6320" s="2">
        <v>67744</v>
      </c>
    </row>
    <row r="6321" spans="1:33" ht="45" x14ac:dyDescent="0.25">
      <c r="A6321" s="2" t="s">
        <v>5999</v>
      </c>
      <c r="B6321" s="2" t="s">
        <v>5766</v>
      </c>
      <c r="C6321" s="2" t="s">
        <v>6000</v>
      </c>
      <c r="F6321" s="2" t="s">
        <v>6001</v>
      </c>
      <c r="G6321" s="2" t="s">
        <v>6002</v>
      </c>
      <c r="H6321" s="2" t="s">
        <v>6003</v>
      </c>
      <c r="I6321" s="2" t="s">
        <v>19912</v>
      </c>
      <c r="J6321" s="2" t="s">
        <v>28</v>
      </c>
      <c r="K6321" s="2" t="s">
        <v>173</v>
      </c>
      <c r="L6321" s="2" t="s">
        <v>41</v>
      </c>
      <c r="M6321" s="2" t="s">
        <v>443</v>
      </c>
      <c r="N6321" s="2" t="s">
        <v>5998</v>
      </c>
      <c r="O6321" s="2" t="s">
        <v>32</v>
      </c>
      <c r="P6321" s="24">
        <v>0</v>
      </c>
      <c r="Q6321" s="24">
        <v>1</v>
      </c>
      <c r="R6321" s="27" t="s">
        <v>1568</v>
      </c>
      <c r="S6321" s="28" t="s">
        <v>1589</v>
      </c>
      <c r="T6321" s="2" t="s">
        <v>33</v>
      </c>
      <c r="U6321" s="2">
        <v>0</v>
      </c>
      <c r="V6321" s="2" t="s">
        <v>16059</v>
      </c>
      <c r="W6321" s="2" t="s">
        <v>34</v>
      </c>
      <c r="X6321" s="58" t="s">
        <v>5760</v>
      </c>
      <c r="Z6321" s="2">
        <v>412000</v>
      </c>
      <c r="AB6321" s="58">
        <v>46085.497164351851</v>
      </c>
      <c r="AC6321" s="2">
        <v>0</v>
      </c>
      <c r="AD6321" s="104">
        <v>412000</v>
      </c>
      <c r="AE6321" s="2">
        <v>46085.497164351851</v>
      </c>
      <c r="AG6321" s="2">
        <v>68349</v>
      </c>
    </row>
    <row r="6322" spans="1:33" ht="45" x14ac:dyDescent="0.25">
      <c r="A6322" s="2" t="s">
        <v>12398</v>
      </c>
      <c r="B6322" s="2" t="s">
        <v>5766</v>
      </c>
      <c r="C6322" s="2" t="s">
        <v>12399</v>
      </c>
      <c r="F6322" s="2" t="s">
        <v>12400</v>
      </c>
      <c r="G6322" s="2" t="s">
        <v>12401</v>
      </c>
      <c r="H6322" s="2" t="s">
        <v>12402</v>
      </c>
      <c r="I6322" s="2" t="s">
        <v>23627</v>
      </c>
      <c r="J6322" s="2" t="s">
        <v>28</v>
      </c>
      <c r="K6322" s="2" t="s">
        <v>43</v>
      </c>
      <c r="L6322" s="2" t="s">
        <v>386</v>
      </c>
      <c r="M6322" s="2" t="s">
        <v>5564</v>
      </c>
      <c r="N6322" s="2" t="s">
        <v>5565</v>
      </c>
      <c r="O6322" s="2" t="s">
        <v>32</v>
      </c>
      <c r="P6322" s="24">
        <v>0</v>
      </c>
      <c r="Q6322" s="24">
        <v>1</v>
      </c>
      <c r="R6322" s="27" t="s">
        <v>1568</v>
      </c>
      <c r="S6322" s="28" t="s">
        <v>1589</v>
      </c>
      <c r="T6322" s="2" t="s">
        <v>33</v>
      </c>
      <c r="U6322" s="2">
        <v>0</v>
      </c>
      <c r="V6322" s="2" t="s">
        <v>17750</v>
      </c>
      <c r="W6322" s="2" t="s">
        <v>34</v>
      </c>
      <c r="X6322" s="58" t="s">
        <v>12666</v>
      </c>
      <c r="Z6322" s="2">
        <v>412000</v>
      </c>
      <c r="AB6322" s="58">
        <v>46092.756805555553</v>
      </c>
      <c r="AC6322" s="2">
        <v>0</v>
      </c>
      <c r="AD6322" s="104">
        <v>412000</v>
      </c>
      <c r="AE6322" s="2">
        <v>46092.756805555553</v>
      </c>
      <c r="AG6322" s="2">
        <v>119584</v>
      </c>
    </row>
    <row r="6323" spans="1:33" ht="45" x14ac:dyDescent="0.25">
      <c r="A6323" s="2" t="s">
        <v>7276</v>
      </c>
      <c r="B6323" s="2" t="s">
        <v>5766</v>
      </c>
      <c r="C6323" s="2" t="s">
        <v>7277</v>
      </c>
      <c r="F6323" s="2" t="s">
        <v>7278</v>
      </c>
      <c r="G6323" s="2" t="s">
        <v>7279</v>
      </c>
      <c r="H6323" s="2" t="s">
        <v>7280</v>
      </c>
      <c r="I6323" s="2" t="s">
        <v>20771</v>
      </c>
      <c r="J6323" s="2" t="s">
        <v>28</v>
      </c>
      <c r="K6323" s="2" t="s">
        <v>29</v>
      </c>
      <c r="L6323" s="2" t="s">
        <v>57</v>
      </c>
      <c r="M6323" s="2" t="s">
        <v>129</v>
      </c>
      <c r="N6323" s="2" t="s">
        <v>5117</v>
      </c>
      <c r="O6323" s="2" t="s">
        <v>32</v>
      </c>
      <c r="P6323" s="24">
        <v>0</v>
      </c>
      <c r="Q6323" s="24">
        <v>1</v>
      </c>
      <c r="R6323" s="27" t="s">
        <v>1568</v>
      </c>
      <c r="S6323" s="28" t="s">
        <v>1589</v>
      </c>
      <c r="T6323" s="2" t="s">
        <v>33</v>
      </c>
      <c r="U6323" s="2">
        <v>0</v>
      </c>
      <c r="V6323" s="2" t="s">
        <v>18533</v>
      </c>
      <c r="W6323" s="2" t="s">
        <v>34</v>
      </c>
      <c r="X6323" s="58" t="s">
        <v>5754</v>
      </c>
      <c r="Z6323" s="2">
        <v>412000</v>
      </c>
      <c r="AB6323" s="58">
        <v>46091.695902777778</v>
      </c>
      <c r="AC6323" s="2">
        <v>0</v>
      </c>
      <c r="AD6323" s="104">
        <v>412000</v>
      </c>
      <c r="AE6323" s="2">
        <v>46091.695902777778</v>
      </c>
      <c r="AG6323" s="2">
        <v>100690</v>
      </c>
    </row>
    <row r="6324" spans="1:33" ht="45" x14ac:dyDescent="0.25">
      <c r="A6324" s="2" t="s">
        <v>9849</v>
      </c>
      <c r="B6324" s="2" t="s">
        <v>5766</v>
      </c>
      <c r="C6324" s="2" t="s">
        <v>9850</v>
      </c>
      <c r="F6324" s="2" t="s">
        <v>9851</v>
      </c>
      <c r="G6324" s="2" t="s">
        <v>9852</v>
      </c>
      <c r="H6324" s="2" t="s">
        <v>9853</v>
      </c>
      <c r="I6324" s="2" t="s">
        <v>22045</v>
      </c>
      <c r="J6324" s="2" t="s">
        <v>28</v>
      </c>
      <c r="K6324" s="2" t="s">
        <v>72</v>
      </c>
      <c r="L6324" s="2" t="s">
        <v>343</v>
      </c>
      <c r="M6324" s="2" t="s">
        <v>344</v>
      </c>
      <c r="N6324" s="2" t="s">
        <v>4320</v>
      </c>
      <c r="O6324" s="2" t="s">
        <v>705</v>
      </c>
      <c r="P6324" s="24">
        <v>0</v>
      </c>
      <c r="Q6324" s="24">
        <v>0</v>
      </c>
      <c r="R6324" s="27" t="s">
        <v>1578</v>
      </c>
      <c r="S6324" s="28" t="s">
        <v>1589</v>
      </c>
      <c r="T6324" s="2" t="s">
        <v>33</v>
      </c>
      <c r="U6324" s="2">
        <v>0</v>
      </c>
      <c r="V6324" s="2" t="s">
        <v>5760</v>
      </c>
      <c r="W6324" s="2" t="s">
        <v>34</v>
      </c>
      <c r="AC6324" s="2">
        <v>0</v>
      </c>
      <c r="AD6324" s="104"/>
    </row>
    <row r="6325" spans="1:33" ht="45" x14ac:dyDescent="0.25">
      <c r="A6325" s="2" t="s">
        <v>12297</v>
      </c>
      <c r="B6325" s="2" t="s">
        <v>5766</v>
      </c>
      <c r="C6325" s="2" t="s">
        <v>12298</v>
      </c>
      <c r="F6325" s="2" t="s">
        <v>12132</v>
      </c>
      <c r="G6325" s="2" t="s">
        <v>12133</v>
      </c>
      <c r="H6325" s="2" t="s">
        <v>12134</v>
      </c>
      <c r="I6325" s="2" t="s">
        <v>23606</v>
      </c>
      <c r="J6325" s="2" t="s">
        <v>28</v>
      </c>
      <c r="K6325" s="2" t="s">
        <v>43</v>
      </c>
      <c r="L6325" s="2" t="s">
        <v>206</v>
      </c>
      <c r="M6325" s="2" t="s">
        <v>207</v>
      </c>
      <c r="N6325" s="2" t="s">
        <v>12135</v>
      </c>
      <c r="O6325" s="2" t="s">
        <v>705</v>
      </c>
      <c r="P6325" s="24">
        <v>0</v>
      </c>
      <c r="Q6325" s="24">
        <v>0</v>
      </c>
      <c r="R6325" s="27" t="s">
        <v>1578</v>
      </c>
      <c r="S6325" s="28" t="s">
        <v>1589</v>
      </c>
      <c r="T6325" s="2" t="s">
        <v>33</v>
      </c>
      <c r="U6325" s="2">
        <v>0</v>
      </c>
      <c r="V6325" s="2" t="s">
        <v>5760</v>
      </c>
      <c r="W6325" s="2" t="s">
        <v>34</v>
      </c>
      <c r="AC6325" s="2">
        <v>0</v>
      </c>
      <c r="AD6325" s="104"/>
    </row>
    <row r="6326" spans="1:33" ht="45" x14ac:dyDescent="0.25">
      <c r="A6326" s="2" t="s">
        <v>7793</v>
      </c>
      <c r="B6326" s="2" t="s">
        <v>5766</v>
      </c>
      <c r="C6326" s="2" t="s">
        <v>7794</v>
      </c>
      <c r="F6326" s="2" t="s">
        <v>7795</v>
      </c>
      <c r="G6326" s="2" t="s">
        <v>7796</v>
      </c>
      <c r="H6326" s="2" t="s">
        <v>7797</v>
      </c>
      <c r="I6326" s="2" t="s">
        <v>21358</v>
      </c>
      <c r="J6326" s="2" t="s">
        <v>28</v>
      </c>
      <c r="K6326" s="2" t="s">
        <v>78</v>
      </c>
      <c r="L6326" s="2" t="s">
        <v>424</v>
      </c>
      <c r="M6326" s="2" t="s">
        <v>425</v>
      </c>
      <c r="N6326" s="2" t="s">
        <v>5097</v>
      </c>
      <c r="O6326" s="2" t="s">
        <v>32</v>
      </c>
      <c r="P6326" s="24">
        <v>0</v>
      </c>
      <c r="Q6326" s="24">
        <v>1</v>
      </c>
      <c r="R6326" s="27" t="s">
        <v>1568</v>
      </c>
      <c r="S6326" s="28" t="s">
        <v>1589</v>
      </c>
      <c r="T6326" s="2" t="s">
        <v>33</v>
      </c>
      <c r="U6326" s="2">
        <v>0</v>
      </c>
      <c r="V6326" s="2" t="s">
        <v>19078</v>
      </c>
      <c r="W6326" s="2" t="s">
        <v>34</v>
      </c>
      <c r="X6326" s="58" t="s">
        <v>5760</v>
      </c>
      <c r="Z6326" s="2">
        <v>412000</v>
      </c>
      <c r="AB6326" s="58">
        <v>46085.539942129632</v>
      </c>
      <c r="AC6326" s="2">
        <v>0</v>
      </c>
      <c r="AD6326" s="104">
        <v>412000</v>
      </c>
      <c r="AE6326" s="2">
        <v>46085.539942129632</v>
      </c>
      <c r="AG6326" s="2">
        <v>70339</v>
      </c>
    </row>
    <row r="6327" spans="1:33" ht="45" x14ac:dyDescent="0.25">
      <c r="A6327" s="2" t="s">
        <v>12366</v>
      </c>
      <c r="B6327" s="2" t="s">
        <v>5766</v>
      </c>
      <c r="C6327" s="2" t="s">
        <v>12367</v>
      </c>
      <c r="F6327" s="2" t="s">
        <v>12368</v>
      </c>
      <c r="G6327" s="2" t="s">
        <v>12369</v>
      </c>
      <c r="H6327" s="2" t="s">
        <v>9053</v>
      </c>
      <c r="I6327" s="2" t="s">
        <v>23397</v>
      </c>
      <c r="J6327" s="2" t="s">
        <v>28</v>
      </c>
      <c r="K6327" s="2" t="s">
        <v>43</v>
      </c>
      <c r="L6327" s="2" t="s">
        <v>532</v>
      </c>
      <c r="M6327" s="2" t="s">
        <v>533</v>
      </c>
      <c r="N6327" s="2" t="s">
        <v>4029</v>
      </c>
      <c r="O6327" s="2" t="s">
        <v>705</v>
      </c>
      <c r="P6327" s="24">
        <v>0</v>
      </c>
      <c r="Q6327" s="24">
        <v>0</v>
      </c>
      <c r="R6327" s="27" t="s">
        <v>1578</v>
      </c>
      <c r="S6327" s="28" t="s">
        <v>1589</v>
      </c>
      <c r="T6327" s="2" t="s">
        <v>33</v>
      </c>
      <c r="U6327" s="2">
        <v>0</v>
      </c>
      <c r="V6327" s="2" t="s">
        <v>12666</v>
      </c>
      <c r="W6327" s="2" t="s">
        <v>34</v>
      </c>
      <c r="AC6327" s="2">
        <v>0</v>
      </c>
      <c r="AD6327" s="104"/>
    </row>
    <row r="6328" spans="1:33" ht="45" x14ac:dyDescent="0.25">
      <c r="A6328" s="2" t="s">
        <v>10059</v>
      </c>
      <c r="B6328" s="2" t="s">
        <v>5766</v>
      </c>
      <c r="C6328" s="2" t="s">
        <v>10060</v>
      </c>
      <c r="F6328" s="2" t="s">
        <v>10061</v>
      </c>
      <c r="G6328" s="2" t="s">
        <v>10062</v>
      </c>
      <c r="H6328" s="2" t="s">
        <v>10063</v>
      </c>
      <c r="I6328" s="2" t="s">
        <v>22609</v>
      </c>
      <c r="J6328" s="2" t="s">
        <v>28</v>
      </c>
      <c r="K6328" s="2" t="s">
        <v>68</v>
      </c>
      <c r="L6328" s="2" t="s">
        <v>90</v>
      </c>
      <c r="M6328" s="2" t="s">
        <v>233</v>
      </c>
      <c r="N6328" s="2" t="s">
        <v>3729</v>
      </c>
      <c r="O6328" s="2" t="s">
        <v>32</v>
      </c>
      <c r="P6328" s="24">
        <v>0</v>
      </c>
      <c r="Q6328" s="24">
        <v>1</v>
      </c>
      <c r="R6328" s="27" t="s">
        <v>1568</v>
      </c>
      <c r="S6328" s="28" t="s">
        <v>1589</v>
      </c>
      <c r="T6328" s="2" t="s">
        <v>33</v>
      </c>
      <c r="U6328" s="2">
        <v>0</v>
      </c>
      <c r="V6328" s="2" t="s">
        <v>32611</v>
      </c>
      <c r="W6328" s="2" t="s">
        <v>34</v>
      </c>
      <c r="X6328" s="58" t="s">
        <v>12680</v>
      </c>
      <c r="Z6328" s="2">
        <v>412000</v>
      </c>
      <c r="AB6328" s="58">
        <v>46093.577546296299</v>
      </c>
      <c r="AC6328" s="2">
        <v>0</v>
      </c>
      <c r="AD6328" s="104">
        <v>412000</v>
      </c>
      <c r="AE6328" s="2">
        <v>46093.577546296299</v>
      </c>
      <c r="AG6328" s="2">
        <v>67557</v>
      </c>
    </row>
    <row r="6329" spans="1:33" ht="45" x14ac:dyDescent="0.25">
      <c r="A6329" s="2" t="s">
        <v>7362</v>
      </c>
      <c r="B6329" s="2" t="s">
        <v>5766</v>
      </c>
      <c r="C6329" s="2" t="s">
        <v>7363</v>
      </c>
      <c r="F6329" s="2" t="s">
        <v>6993</v>
      </c>
      <c r="G6329" s="2" t="s">
        <v>6994</v>
      </c>
      <c r="H6329" s="2" t="s">
        <v>6314</v>
      </c>
      <c r="I6329" s="2" t="s">
        <v>20758</v>
      </c>
      <c r="J6329" s="2" t="s">
        <v>28</v>
      </c>
      <c r="K6329" s="2" t="s">
        <v>29</v>
      </c>
      <c r="L6329" s="2" t="s">
        <v>120</v>
      </c>
      <c r="M6329" s="2" t="s">
        <v>121</v>
      </c>
      <c r="N6329" s="2" t="s">
        <v>6995</v>
      </c>
      <c r="O6329" s="2" t="s">
        <v>705</v>
      </c>
      <c r="P6329" s="24">
        <v>0</v>
      </c>
      <c r="Q6329" s="24">
        <v>0</v>
      </c>
      <c r="R6329" s="27" t="s">
        <v>1578</v>
      </c>
      <c r="S6329" s="28" t="s">
        <v>1589</v>
      </c>
      <c r="T6329" s="2" t="s">
        <v>33</v>
      </c>
      <c r="U6329" s="2">
        <v>0</v>
      </c>
      <c r="V6329" s="2" t="s">
        <v>5766</v>
      </c>
      <c r="W6329" s="2" t="s">
        <v>34</v>
      </c>
      <c r="AC6329" s="2">
        <v>0</v>
      </c>
      <c r="AD6329" s="104"/>
    </row>
    <row r="6330" spans="1:33" ht="60" x14ac:dyDescent="0.25">
      <c r="A6330" s="2" t="s">
        <v>11868</v>
      </c>
      <c r="B6330" s="2" t="s">
        <v>5766</v>
      </c>
      <c r="C6330" s="2" t="s">
        <v>11869</v>
      </c>
      <c r="F6330" s="2" t="s">
        <v>10068</v>
      </c>
      <c r="G6330" s="2" t="s">
        <v>10069</v>
      </c>
      <c r="H6330" s="2" t="s">
        <v>9683</v>
      </c>
      <c r="I6330" s="2" t="s">
        <v>22613</v>
      </c>
      <c r="J6330" s="2" t="s">
        <v>28</v>
      </c>
      <c r="K6330" s="2" t="s">
        <v>68</v>
      </c>
      <c r="L6330" s="2" t="s">
        <v>143</v>
      </c>
      <c r="M6330" s="2" t="s">
        <v>144</v>
      </c>
      <c r="N6330" s="2" t="s">
        <v>3093</v>
      </c>
      <c r="O6330" s="2" t="s">
        <v>705</v>
      </c>
      <c r="P6330" s="24">
        <v>0</v>
      </c>
      <c r="Q6330" s="24">
        <v>0</v>
      </c>
      <c r="R6330" s="27" t="s">
        <v>1578</v>
      </c>
      <c r="S6330" s="28" t="s">
        <v>1585</v>
      </c>
      <c r="T6330" s="2" t="s">
        <v>38</v>
      </c>
      <c r="U6330" s="2">
        <v>0</v>
      </c>
      <c r="V6330" s="2" t="s">
        <v>5766</v>
      </c>
      <c r="W6330" s="2" t="s">
        <v>34</v>
      </c>
      <c r="AC6330" s="2">
        <v>0</v>
      </c>
      <c r="AD6330" s="104"/>
    </row>
    <row r="6331" spans="1:33" ht="45" x14ac:dyDescent="0.25">
      <c r="A6331" s="2" t="s">
        <v>7743</v>
      </c>
      <c r="B6331" s="2" t="s">
        <v>5766</v>
      </c>
      <c r="C6331" s="2" t="s">
        <v>7744</v>
      </c>
      <c r="F6331" s="2" t="s">
        <v>7745</v>
      </c>
      <c r="G6331" s="2" t="s">
        <v>7746</v>
      </c>
      <c r="H6331" s="2" t="s">
        <v>7747</v>
      </c>
      <c r="I6331" s="2" t="s">
        <v>21359</v>
      </c>
      <c r="J6331" s="2" t="s">
        <v>28</v>
      </c>
      <c r="K6331" s="2" t="s">
        <v>78</v>
      </c>
      <c r="L6331" s="2" t="s">
        <v>177</v>
      </c>
      <c r="M6331" s="2" t="s">
        <v>178</v>
      </c>
      <c r="N6331" s="2" t="s">
        <v>4392</v>
      </c>
      <c r="O6331" s="2" t="s">
        <v>32</v>
      </c>
      <c r="P6331" s="24">
        <v>0</v>
      </c>
      <c r="Q6331" s="24">
        <v>1</v>
      </c>
      <c r="R6331" s="27" t="s">
        <v>1568</v>
      </c>
      <c r="S6331" s="28" t="s">
        <v>1589</v>
      </c>
      <c r="T6331" s="2" t="s">
        <v>33</v>
      </c>
      <c r="U6331" s="2">
        <v>0</v>
      </c>
      <c r="V6331" s="2" t="s">
        <v>19719</v>
      </c>
      <c r="W6331" s="2" t="s">
        <v>34</v>
      </c>
      <c r="X6331" s="58" t="s">
        <v>5927</v>
      </c>
      <c r="Z6331" s="2">
        <v>412000</v>
      </c>
      <c r="AB6331" s="58">
        <v>46086.389733796299</v>
      </c>
      <c r="AC6331" s="2">
        <v>0</v>
      </c>
      <c r="AD6331" s="104">
        <v>412000</v>
      </c>
      <c r="AE6331" s="2">
        <v>46086.389733796299</v>
      </c>
      <c r="AG6331" s="2">
        <v>67401</v>
      </c>
    </row>
    <row r="6332" spans="1:33" ht="60" x14ac:dyDescent="0.25">
      <c r="A6332" s="2" t="s">
        <v>11352</v>
      </c>
      <c r="B6332" s="2" t="s">
        <v>5766</v>
      </c>
      <c r="C6332" s="2" t="s">
        <v>11353</v>
      </c>
      <c r="F6332" s="2" t="s">
        <v>11354</v>
      </c>
      <c r="G6332" s="2" t="s">
        <v>11355</v>
      </c>
      <c r="H6332" s="2" t="s">
        <v>10541</v>
      </c>
      <c r="I6332" s="2" t="s">
        <v>22610</v>
      </c>
      <c r="J6332" s="2" t="s">
        <v>28</v>
      </c>
      <c r="K6332" s="2" t="s">
        <v>68</v>
      </c>
      <c r="L6332" s="2" t="s">
        <v>10710</v>
      </c>
      <c r="M6332" s="2" t="s">
        <v>259</v>
      </c>
      <c r="N6332" s="2" t="s">
        <v>10711</v>
      </c>
      <c r="O6332" s="2" t="s">
        <v>705</v>
      </c>
      <c r="P6332" s="24">
        <v>0</v>
      </c>
      <c r="Q6332" s="24">
        <v>0</v>
      </c>
      <c r="R6332" s="27" t="s">
        <v>1578</v>
      </c>
      <c r="S6332" s="28" t="s">
        <v>1589</v>
      </c>
      <c r="T6332" s="2" t="s">
        <v>33</v>
      </c>
      <c r="U6332" s="2">
        <v>0</v>
      </c>
      <c r="V6332" s="2" t="s">
        <v>5766</v>
      </c>
      <c r="W6332" s="2" t="s">
        <v>34</v>
      </c>
      <c r="AC6332" s="2">
        <v>0</v>
      </c>
      <c r="AD6332" s="104"/>
    </row>
    <row r="6333" spans="1:33" ht="60" x14ac:dyDescent="0.25">
      <c r="A6333" s="2" t="s">
        <v>8712</v>
      </c>
      <c r="B6333" s="2" t="s">
        <v>5766</v>
      </c>
      <c r="C6333" s="2" t="s">
        <v>8713</v>
      </c>
      <c r="F6333" s="2" t="s">
        <v>522</v>
      </c>
      <c r="G6333" s="2" t="s">
        <v>5177</v>
      </c>
      <c r="H6333" s="2" t="s">
        <v>5178</v>
      </c>
      <c r="I6333" s="2" t="s">
        <v>21361</v>
      </c>
      <c r="J6333" s="2" t="s">
        <v>28</v>
      </c>
      <c r="K6333" s="2" t="s">
        <v>78</v>
      </c>
      <c r="L6333" s="2" t="s">
        <v>523</v>
      </c>
      <c r="M6333" s="2" t="s">
        <v>524</v>
      </c>
      <c r="N6333" s="2" t="s">
        <v>5179</v>
      </c>
      <c r="O6333" s="2" t="s">
        <v>32</v>
      </c>
      <c r="P6333" s="24">
        <v>0</v>
      </c>
      <c r="Q6333" s="24">
        <v>1</v>
      </c>
      <c r="R6333" s="27" t="s">
        <v>1568</v>
      </c>
      <c r="S6333" s="28" t="s">
        <v>1585</v>
      </c>
      <c r="T6333" s="2" t="s">
        <v>38</v>
      </c>
      <c r="U6333" s="2">
        <v>0</v>
      </c>
      <c r="V6333" s="2" t="s">
        <v>17683</v>
      </c>
      <c r="W6333" s="2" t="s">
        <v>34</v>
      </c>
      <c r="X6333" s="58" t="s">
        <v>5927</v>
      </c>
      <c r="Z6333" s="2">
        <v>2060000</v>
      </c>
      <c r="AB6333" s="58">
        <v>46086.612280092595</v>
      </c>
      <c r="AC6333" s="2">
        <v>0</v>
      </c>
      <c r="AD6333" s="104">
        <v>2060000</v>
      </c>
      <c r="AE6333" s="2">
        <v>46086.612280092595</v>
      </c>
      <c r="AG6333" s="2">
        <v>67604</v>
      </c>
    </row>
    <row r="6334" spans="1:33" ht="45" x14ac:dyDescent="0.25">
      <c r="A6334" s="2" t="s">
        <v>8390</v>
      </c>
      <c r="B6334" s="2" t="s">
        <v>5766</v>
      </c>
      <c r="C6334" s="2" t="s">
        <v>8391</v>
      </c>
      <c r="F6334" s="2" t="s">
        <v>607</v>
      </c>
      <c r="G6334" s="2" t="s">
        <v>3745</v>
      </c>
      <c r="H6334" s="2" t="s">
        <v>3746</v>
      </c>
      <c r="I6334" s="2" t="s">
        <v>21360</v>
      </c>
      <c r="J6334" s="2" t="s">
        <v>28</v>
      </c>
      <c r="K6334" s="2" t="s">
        <v>78</v>
      </c>
      <c r="L6334" s="2" t="s">
        <v>415</v>
      </c>
      <c r="M6334" s="2" t="s">
        <v>416</v>
      </c>
      <c r="N6334" s="2" t="s">
        <v>3747</v>
      </c>
      <c r="O6334" s="2" t="s">
        <v>705</v>
      </c>
      <c r="P6334" s="24">
        <v>0</v>
      </c>
      <c r="Q6334" s="24">
        <v>0</v>
      </c>
      <c r="R6334" s="27" t="s">
        <v>1578</v>
      </c>
      <c r="S6334" s="28" t="s">
        <v>1589</v>
      </c>
      <c r="T6334" s="2" t="s">
        <v>33</v>
      </c>
      <c r="U6334" s="2">
        <v>0</v>
      </c>
      <c r="V6334" s="2" t="s">
        <v>5766</v>
      </c>
      <c r="W6334" s="2" t="s">
        <v>34</v>
      </c>
      <c r="AC6334" s="2">
        <v>0</v>
      </c>
      <c r="AD6334" s="104"/>
    </row>
    <row r="6335" spans="1:33" ht="45" x14ac:dyDescent="0.25">
      <c r="A6335" s="2" t="s">
        <v>8635</v>
      </c>
      <c r="B6335" s="2" t="s">
        <v>5766</v>
      </c>
      <c r="C6335" s="2" t="s">
        <v>8636</v>
      </c>
      <c r="F6335" s="2" t="s">
        <v>522</v>
      </c>
      <c r="G6335" s="2" t="s">
        <v>5177</v>
      </c>
      <c r="H6335" s="2" t="s">
        <v>5178</v>
      </c>
      <c r="I6335" s="2" t="s">
        <v>21361</v>
      </c>
      <c r="J6335" s="2" t="s">
        <v>28</v>
      </c>
      <c r="K6335" s="2" t="s">
        <v>78</v>
      </c>
      <c r="L6335" s="2" t="s">
        <v>523</v>
      </c>
      <c r="M6335" s="2" t="s">
        <v>524</v>
      </c>
      <c r="N6335" s="2" t="s">
        <v>5179</v>
      </c>
      <c r="O6335" s="2" t="s">
        <v>705</v>
      </c>
      <c r="P6335" s="24">
        <v>0</v>
      </c>
      <c r="Q6335" s="24">
        <v>0</v>
      </c>
      <c r="R6335" s="27" t="s">
        <v>1578</v>
      </c>
      <c r="S6335" s="28" t="s">
        <v>1589</v>
      </c>
      <c r="T6335" s="2" t="s">
        <v>33</v>
      </c>
      <c r="U6335" s="2">
        <v>0</v>
      </c>
      <c r="V6335" s="2" t="s">
        <v>5766</v>
      </c>
      <c r="W6335" s="2" t="s">
        <v>34</v>
      </c>
      <c r="AC6335" s="2">
        <v>0</v>
      </c>
      <c r="AD6335" s="104"/>
    </row>
    <row r="6336" spans="1:33" ht="60" x14ac:dyDescent="0.25">
      <c r="A6336" s="2" t="s">
        <v>5988</v>
      </c>
      <c r="B6336" s="2" t="s">
        <v>5766</v>
      </c>
      <c r="C6336" s="2" t="s">
        <v>5989</v>
      </c>
      <c r="F6336" s="2" t="s">
        <v>5990</v>
      </c>
      <c r="G6336" s="2" t="s">
        <v>5991</v>
      </c>
      <c r="H6336" s="2" t="s">
        <v>5992</v>
      </c>
      <c r="I6336" s="2" t="s">
        <v>20209</v>
      </c>
      <c r="J6336" s="2" t="s">
        <v>28</v>
      </c>
      <c r="K6336" s="2" t="s">
        <v>173</v>
      </c>
      <c r="L6336" s="2" t="s">
        <v>452</v>
      </c>
      <c r="M6336" s="2" t="s">
        <v>453</v>
      </c>
      <c r="N6336" s="2" t="s">
        <v>4554</v>
      </c>
      <c r="O6336" s="2" t="s">
        <v>32</v>
      </c>
      <c r="P6336" s="24">
        <v>0</v>
      </c>
      <c r="Q6336" s="24">
        <v>1</v>
      </c>
      <c r="R6336" s="27" t="s">
        <v>1568</v>
      </c>
      <c r="S6336" s="28" t="s">
        <v>1589</v>
      </c>
      <c r="T6336" s="2" t="s">
        <v>33</v>
      </c>
      <c r="U6336" s="2">
        <v>0</v>
      </c>
      <c r="V6336" s="2" t="s">
        <v>16054</v>
      </c>
      <c r="W6336" s="2" t="s">
        <v>34</v>
      </c>
      <c r="X6336" s="58" t="s">
        <v>5760</v>
      </c>
      <c r="Z6336" s="2">
        <v>412000</v>
      </c>
      <c r="AB6336" s="58">
        <v>46085.712256944447</v>
      </c>
      <c r="AC6336" s="2">
        <v>0</v>
      </c>
      <c r="AD6336" s="104">
        <v>412000</v>
      </c>
      <c r="AE6336" s="2">
        <v>46085.712256944447</v>
      </c>
      <c r="AG6336" s="2">
        <v>72217</v>
      </c>
    </row>
    <row r="6337" spans="1:33" ht="45" x14ac:dyDescent="0.25">
      <c r="A6337" s="2" t="s">
        <v>7911</v>
      </c>
      <c r="B6337" s="2" t="s">
        <v>5766</v>
      </c>
      <c r="C6337" s="2" t="s">
        <v>7912</v>
      </c>
      <c r="F6337" s="2" t="s">
        <v>2206</v>
      </c>
      <c r="G6337" s="2" t="s">
        <v>5324</v>
      </c>
      <c r="H6337" s="2" t="s">
        <v>5325</v>
      </c>
      <c r="I6337" s="2" t="s">
        <v>21362</v>
      </c>
      <c r="J6337" s="2" t="s">
        <v>28</v>
      </c>
      <c r="K6337" s="2" t="s">
        <v>78</v>
      </c>
      <c r="L6337" s="2" t="s">
        <v>472</v>
      </c>
      <c r="M6337" s="2" t="s">
        <v>473</v>
      </c>
      <c r="N6337" s="2" t="s">
        <v>5326</v>
      </c>
      <c r="O6337" s="2" t="s">
        <v>32</v>
      </c>
      <c r="P6337" s="24">
        <v>0</v>
      </c>
      <c r="Q6337" s="24">
        <v>1</v>
      </c>
      <c r="R6337" s="27" t="s">
        <v>1568</v>
      </c>
      <c r="S6337" s="28" t="s">
        <v>1589</v>
      </c>
      <c r="T6337" s="2" t="s">
        <v>33</v>
      </c>
      <c r="U6337" s="2">
        <v>0</v>
      </c>
      <c r="V6337" s="2" t="s">
        <v>18001</v>
      </c>
      <c r="W6337" s="2" t="s">
        <v>34</v>
      </c>
      <c r="X6337" s="58" t="s">
        <v>5760</v>
      </c>
      <c r="Z6337" s="2">
        <v>412000</v>
      </c>
      <c r="AB6337" s="58">
        <v>46085.477523148147</v>
      </c>
      <c r="AC6337" s="2">
        <v>0</v>
      </c>
      <c r="AD6337" s="104">
        <v>412000</v>
      </c>
      <c r="AE6337" s="2">
        <v>46085.477523148147</v>
      </c>
      <c r="AG6337" s="2">
        <v>69892</v>
      </c>
    </row>
    <row r="6338" spans="1:33" ht="45" x14ac:dyDescent="0.25">
      <c r="A6338" s="2" t="s">
        <v>12428</v>
      </c>
      <c r="B6338" s="2" t="s">
        <v>5766</v>
      </c>
      <c r="C6338" s="2" t="s">
        <v>12429</v>
      </c>
      <c r="F6338" s="2" t="s">
        <v>12430</v>
      </c>
      <c r="G6338" s="2" t="s">
        <v>12431</v>
      </c>
      <c r="H6338" s="2" t="s">
        <v>12432</v>
      </c>
      <c r="I6338" s="2" t="s">
        <v>23438</v>
      </c>
      <c r="J6338" s="2" t="s">
        <v>28</v>
      </c>
      <c r="K6338" s="2" t="s">
        <v>43</v>
      </c>
      <c r="L6338" s="2" t="s">
        <v>532</v>
      </c>
      <c r="M6338" s="2" t="s">
        <v>533</v>
      </c>
      <c r="N6338" s="2" t="s">
        <v>4029</v>
      </c>
      <c r="O6338" s="2" t="s">
        <v>705</v>
      </c>
      <c r="P6338" s="24">
        <v>0</v>
      </c>
      <c r="Q6338" s="24">
        <v>0</v>
      </c>
      <c r="R6338" s="27" t="s">
        <v>1578</v>
      </c>
      <c r="S6338" s="28" t="s">
        <v>1589</v>
      </c>
      <c r="T6338" s="2" t="s">
        <v>33</v>
      </c>
      <c r="U6338" s="2">
        <v>0</v>
      </c>
      <c r="V6338" s="2" t="s">
        <v>12666</v>
      </c>
      <c r="W6338" s="2" t="s">
        <v>34</v>
      </c>
      <c r="AC6338" s="2">
        <v>0</v>
      </c>
      <c r="AD6338" s="104"/>
    </row>
    <row r="6339" spans="1:33" ht="45" x14ac:dyDescent="0.25">
      <c r="A6339" s="2" t="s">
        <v>7124</v>
      </c>
      <c r="B6339" s="2" t="s">
        <v>5766</v>
      </c>
      <c r="C6339" s="2" t="s">
        <v>7125</v>
      </c>
      <c r="F6339" s="2" t="s">
        <v>7126</v>
      </c>
      <c r="G6339" s="2" t="s">
        <v>7127</v>
      </c>
      <c r="H6339" s="2" t="s">
        <v>7128</v>
      </c>
      <c r="I6339" s="2" t="s">
        <v>20772</v>
      </c>
      <c r="J6339" s="2" t="s">
        <v>28</v>
      </c>
      <c r="K6339" s="2" t="s">
        <v>29</v>
      </c>
      <c r="L6339" s="2" t="s">
        <v>106</v>
      </c>
      <c r="M6339" s="2" t="s">
        <v>107</v>
      </c>
      <c r="N6339" s="2" t="s">
        <v>4198</v>
      </c>
      <c r="O6339" s="2" t="s">
        <v>32</v>
      </c>
      <c r="P6339" s="24">
        <v>0</v>
      </c>
      <c r="Q6339" s="24">
        <v>2</v>
      </c>
      <c r="R6339" s="27" t="s">
        <v>1568</v>
      </c>
      <c r="S6339" s="28" t="s">
        <v>1589</v>
      </c>
      <c r="T6339" s="2" t="s">
        <v>33</v>
      </c>
      <c r="U6339" s="2">
        <v>0</v>
      </c>
      <c r="V6339" s="2" t="s">
        <v>19078</v>
      </c>
      <c r="W6339" s="2" t="s">
        <v>34</v>
      </c>
      <c r="X6339" s="58" t="s">
        <v>5927</v>
      </c>
      <c r="Z6339" s="2">
        <v>412000</v>
      </c>
      <c r="AB6339" s="58">
        <v>46086.704293981478</v>
      </c>
      <c r="AC6339" s="2">
        <v>0</v>
      </c>
      <c r="AD6339" s="104">
        <v>412000</v>
      </c>
      <c r="AE6339" s="2">
        <v>46086.704293981478</v>
      </c>
      <c r="AG6339" s="2">
        <v>70303</v>
      </c>
    </row>
    <row r="6340" spans="1:33" ht="45" x14ac:dyDescent="0.25">
      <c r="A6340" s="2" t="s">
        <v>7129</v>
      </c>
      <c r="B6340" s="2" t="s">
        <v>5766</v>
      </c>
      <c r="C6340" s="2" t="s">
        <v>7130</v>
      </c>
      <c r="F6340" s="2" t="s">
        <v>7131</v>
      </c>
      <c r="G6340" s="2" t="s">
        <v>7132</v>
      </c>
      <c r="H6340" s="2" t="s">
        <v>7133</v>
      </c>
      <c r="I6340" s="2" t="s">
        <v>20773</v>
      </c>
      <c r="J6340" s="2" t="s">
        <v>28</v>
      </c>
      <c r="K6340" s="2" t="s">
        <v>29</v>
      </c>
      <c r="L6340" s="2" t="s">
        <v>478</v>
      </c>
      <c r="M6340" s="2" t="s">
        <v>479</v>
      </c>
      <c r="N6340" s="2" t="s">
        <v>5248</v>
      </c>
      <c r="O6340" s="2" t="s">
        <v>32</v>
      </c>
      <c r="P6340" s="24">
        <v>0</v>
      </c>
      <c r="Q6340" s="24">
        <v>1</v>
      </c>
      <c r="R6340" s="27" t="s">
        <v>1568</v>
      </c>
      <c r="S6340" s="28" t="s">
        <v>1589</v>
      </c>
      <c r="T6340" s="2" t="s">
        <v>33</v>
      </c>
      <c r="U6340" s="2">
        <v>0</v>
      </c>
      <c r="V6340" s="2" t="s">
        <v>16051</v>
      </c>
      <c r="W6340" s="2" t="s">
        <v>34</v>
      </c>
      <c r="X6340" s="58" t="s">
        <v>5760</v>
      </c>
      <c r="Z6340" s="2">
        <v>412000</v>
      </c>
      <c r="AB6340" s="58">
        <v>46085.732303240744</v>
      </c>
      <c r="AC6340" s="2">
        <v>0</v>
      </c>
      <c r="AD6340" s="104">
        <v>412000</v>
      </c>
      <c r="AE6340" s="2">
        <v>46085.732303240744</v>
      </c>
      <c r="AG6340" s="2">
        <v>70297</v>
      </c>
    </row>
    <row r="6341" spans="1:33" ht="45" x14ac:dyDescent="0.25">
      <c r="A6341" s="2" t="s">
        <v>7052</v>
      </c>
      <c r="B6341" s="2" t="s">
        <v>5766</v>
      </c>
      <c r="C6341" s="2" t="s">
        <v>7053</v>
      </c>
      <c r="F6341" s="2" t="s">
        <v>7054</v>
      </c>
      <c r="G6341" s="2" t="s">
        <v>7055</v>
      </c>
      <c r="H6341" s="2" t="s">
        <v>4944</v>
      </c>
      <c r="I6341" s="2" t="s">
        <v>20774</v>
      </c>
      <c r="J6341" s="2" t="s">
        <v>28</v>
      </c>
      <c r="K6341" s="2" t="s">
        <v>29</v>
      </c>
      <c r="L6341" s="2" t="s">
        <v>400</v>
      </c>
      <c r="M6341" s="2" t="s">
        <v>401</v>
      </c>
      <c r="N6341" s="2" t="s">
        <v>3456</v>
      </c>
      <c r="O6341" s="2" t="s">
        <v>32</v>
      </c>
      <c r="P6341" s="24">
        <v>0</v>
      </c>
      <c r="Q6341" s="24">
        <v>1</v>
      </c>
      <c r="R6341" s="27" t="s">
        <v>1568</v>
      </c>
      <c r="S6341" s="28" t="s">
        <v>1589</v>
      </c>
      <c r="T6341" s="2" t="s">
        <v>33</v>
      </c>
      <c r="U6341" s="2">
        <v>0</v>
      </c>
      <c r="V6341" s="2" t="s">
        <v>19078</v>
      </c>
      <c r="W6341" s="2" t="s">
        <v>34</v>
      </c>
      <c r="X6341" s="58" t="s">
        <v>5766</v>
      </c>
      <c r="Z6341" s="2">
        <v>412000</v>
      </c>
      <c r="AB6341" s="58">
        <v>46084.545219907406</v>
      </c>
      <c r="AC6341" s="2">
        <v>0</v>
      </c>
      <c r="AD6341" s="104">
        <v>412000</v>
      </c>
      <c r="AE6341" s="2">
        <v>46084.545219907406</v>
      </c>
      <c r="AG6341" s="2">
        <v>67527</v>
      </c>
    </row>
    <row r="6342" spans="1:33" ht="45" x14ac:dyDescent="0.25">
      <c r="A6342" s="2" t="s">
        <v>6523</v>
      </c>
      <c r="B6342" s="2" t="s">
        <v>5766</v>
      </c>
      <c r="C6342" s="2" t="s">
        <v>6524</v>
      </c>
      <c r="F6342" s="2" t="s">
        <v>6525</v>
      </c>
      <c r="G6342" s="2" t="s">
        <v>6526</v>
      </c>
      <c r="H6342" s="2" t="s">
        <v>4405</v>
      </c>
      <c r="I6342" s="2" t="s">
        <v>20210</v>
      </c>
      <c r="J6342" s="2" t="s">
        <v>28</v>
      </c>
      <c r="K6342" s="2" t="s">
        <v>173</v>
      </c>
      <c r="L6342" s="2" t="s">
        <v>41</v>
      </c>
      <c r="M6342" s="2" t="s">
        <v>443</v>
      </c>
      <c r="N6342" s="2" t="s">
        <v>5998</v>
      </c>
      <c r="O6342" s="2" t="s">
        <v>705</v>
      </c>
      <c r="P6342" s="24">
        <v>0</v>
      </c>
      <c r="Q6342" s="24">
        <v>0</v>
      </c>
      <c r="R6342" s="27" t="s">
        <v>1578</v>
      </c>
      <c r="S6342" s="28" t="s">
        <v>1589</v>
      </c>
      <c r="T6342" s="2" t="s">
        <v>33</v>
      </c>
      <c r="U6342" s="2">
        <v>0</v>
      </c>
      <c r="V6342" s="2" t="s">
        <v>5766</v>
      </c>
      <c r="W6342" s="2" t="s">
        <v>34</v>
      </c>
      <c r="AC6342" s="2">
        <v>0</v>
      </c>
      <c r="AD6342" s="104"/>
    </row>
    <row r="6343" spans="1:33" ht="45" x14ac:dyDescent="0.25">
      <c r="A6343" s="2" t="s">
        <v>11195</v>
      </c>
      <c r="B6343" s="2" t="s">
        <v>5766</v>
      </c>
      <c r="C6343" s="2" t="s">
        <v>11196</v>
      </c>
      <c r="F6343" s="2" t="s">
        <v>11197</v>
      </c>
      <c r="G6343" s="2" t="s">
        <v>11198</v>
      </c>
      <c r="H6343" s="2" t="s">
        <v>11199</v>
      </c>
      <c r="I6343" s="2" t="s">
        <v>22611</v>
      </c>
      <c r="J6343" s="2" t="s">
        <v>28</v>
      </c>
      <c r="K6343" s="2" t="s">
        <v>68</v>
      </c>
      <c r="L6343" s="2" t="s">
        <v>10710</v>
      </c>
      <c r="M6343" s="2" t="s">
        <v>259</v>
      </c>
      <c r="N6343" s="2" t="s">
        <v>10711</v>
      </c>
      <c r="O6343" s="2" t="s">
        <v>705</v>
      </c>
      <c r="P6343" s="24">
        <v>0</v>
      </c>
      <c r="Q6343" s="24">
        <v>0</v>
      </c>
      <c r="R6343" s="27" t="s">
        <v>1578</v>
      </c>
      <c r="S6343" s="28" t="s">
        <v>1589</v>
      </c>
      <c r="T6343" s="2" t="s">
        <v>33</v>
      </c>
      <c r="U6343" s="2">
        <v>0</v>
      </c>
      <c r="V6343" s="2" t="s">
        <v>5760</v>
      </c>
      <c r="W6343" s="2" t="s">
        <v>34</v>
      </c>
      <c r="AC6343" s="2">
        <v>0</v>
      </c>
      <c r="AD6343" s="104"/>
    </row>
    <row r="6344" spans="1:33" ht="45" x14ac:dyDescent="0.25">
      <c r="A6344" s="2" t="s">
        <v>7835</v>
      </c>
      <c r="B6344" s="2" t="s">
        <v>5766</v>
      </c>
      <c r="C6344" s="2" t="s">
        <v>7836</v>
      </c>
      <c r="F6344" s="2" t="s">
        <v>7837</v>
      </c>
      <c r="G6344" s="2" t="s">
        <v>7838</v>
      </c>
      <c r="H6344" s="2" t="s">
        <v>7839</v>
      </c>
      <c r="I6344" s="2" t="s">
        <v>21358</v>
      </c>
      <c r="J6344" s="2" t="s">
        <v>28</v>
      </c>
      <c r="K6344" s="2" t="s">
        <v>78</v>
      </c>
      <c r="L6344" s="2" t="s">
        <v>424</v>
      </c>
      <c r="M6344" s="2" t="s">
        <v>425</v>
      </c>
      <c r="N6344" s="2" t="s">
        <v>5097</v>
      </c>
      <c r="O6344" s="2" t="s">
        <v>32</v>
      </c>
      <c r="P6344" s="24">
        <v>0</v>
      </c>
      <c r="Q6344" s="24">
        <v>1</v>
      </c>
      <c r="R6344" s="27" t="s">
        <v>1568</v>
      </c>
      <c r="S6344" s="28" t="s">
        <v>1589</v>
      </c>
      <c r="T6344" s="2" t="s">
        <v>33</v>
      </c>
      <c r="U6344" s="2">
        <v>0</v>
      </c>
      <c r="V6344" s="2" t="s">
        <v>18001</v>
      </c>
      <c r="W6344" s="2" t="s">
        <v>34</v>
      </c>
      <c r="X6344" s="58" t="s">
        <v>5760</v>
      </c>
      <c r="Z6344" s="2">
        <v>412000</v>
      </c>
      <c r="AB6344" s="58">
        <v>46085.547511574077</v>
      </c>
      <c r="AC6344" s="2">
        <v>0</v>
      </c>
      <c r="AD6344" s="104">
        <v>412000</v>
      </c>
      <c r="AE6344" s="2">
        <v>46085.547511574077</v>
      </c>
      <c r="AG6344" s="2">
        <v>70342</v>
      </c>
    </row>
    <row r="6345" spans="1:33" ht="45" x14ac:dyDescent="0.25">
      <c r="A6345" s="2" t="s">
        <v>7023</v>
      </c>
      <c r="B6345" s="2" t="s">
        <v>5766</v>
      </c>
      <c r="C6345" s="2" t="s">
        <v>7024</v>
      </c>
      <c r="F6345" s="2" t="s">
        <v>7025</v>
      </c>
      <c r="G6345" s="2" t="s">
        <v>7026</v>
      </c>
      <c r="H6345" s="2" t="s">
        <v>7027</v>
      </c>
      <c r="I6345" s="2" t="s">
        <v>20775</v>
      </c>
      <c r="J6345" s="2" t="s">
        <v>28</v>
      </c>
      <c r="K6345" s="2" t="s">
        <v>29</v>
      </c>
      <c r="L6345" s="2" t="s">
        <v>7028</v>
      </c>
      <c r="M6345" s="2" t="s">
        <v>147</v>
      </c>
      <c r="N6345" s="2" t="s">
        <v>7029</v>
      </c>
      <c r="O6345" s="2" t="s">
        <v>32</v>
      </c>
      <c r="P6345" s="24">
        <v>0</v>
      </c>
      <c r="Q6345" s="24">
        <v>1</v>
      </c>
      <c r="R6345" s="27" t="s">
        <v>1568</v>
      </c>
      <c r="S6345" s="28" t="s">
        <v>1589</v>
      </c>
      <c r="T6345" s="2" t="s">
        <v>33</v>
      </c>
      <c r="U6345" s="2">
        <v>0</v>
      </c>
      <c r="V6345" s="2" t="s">
        <v>16062</v>
      </c>
      <c r="W6345" s="2" t="s">
        <v>34</v>
      </c>
      <c r="X6345" s="58" t="s">
        <v>5760</v>
      </c>
      <c r="Z6345" s="2">
        <v>412000</v>
      </c>
      <c r="AB6345" s="58">
        <v>46085.502534722225</v>
      </c>
      <c r="AC6345" s="2">
        <v>0</v>
      </c>
      <c r="AD6345" s="104">
        <v>412000</v>
      </c>
      <c r="AE6345" s="2">
        <v>46085.502534722225</v>
      </c>
      <c r="AG6345" s="2">
        <v>67528</v>
      </c>
    </row>
    <row r="6346" spans="1:33" ht="60" x14ac:dyDescent="0.25">
      <c r="A6346" s="2" t="s">
        <v>7755</v>
      </c>
      <c r="B6346" s="2" t="s">
        <v>5766</v>
      </c>
      <c r="C6346" s="2" t="s">
        <v>7756</v>
      </c>
      <c r="F6346" s="2" t="s">
        <v>7757</v>
      </c>
      <c r="G6346" s="2" t="s">
        <v>7758</v>
      </c>
      <c r="H6346" s="2" t="s">
        <v>7759</v>
      </c>
      <c r="I6346" s="2" t="s">
        <v>21363</v>
      </c>
      <c r="J6346" s="2" t="s">
        <v>28</v>
      </c>
      <c r="K6346" s="2" t="s">
        <v>78</v>
      </c>
      <c r="L6346" s="2" t="s">
        <v>200</v>
      </c>
      <c r="M6346" s="2" t="s">
        <v>201</v>
      </c>
      <c r="N6346" s="2" t="s">
        <v>4536</v>
      </c>
      <c r="O6346" s="2" t="s">
        <v>32</v>
      </c>
      <c r="P6346" s="24">
        <v>0</v>
      </c>
      <c r="Q6346" s="24">
        <v>1</v>
      </c>
      <c r="R6346" s="27" t="s">
        <v>1568</v>
      </c>
      <c r="S6346" s="28" t="s">
        <v>1589</v>
      </c>
      <c r="T6346" s="2" t="s">
        <v>33</v>
      </c>
      <c r="U6346" s="2">
        <v>0</v>
      </c>
      <c r="V6346" s="2" t="s">
        <v>32960</v>
      </c>
      <c r="W6346" s="2" t="s">
        <v>34</v>
      </c>
      <c r="X6346" s="58" t="s">
        <v>5927</v>
      </c>
      <c r="Z6346" s="2">
        <v>412000</v>
      </c>
      <c r="AB6346" s="58">
        <v>46086.411585648151</v>
      </c>
      <c r="AC6346" s="2">
        <v>0</v>
      </c>
      <c r="AD6346" s="104">
        <v>412000</v>
      </c>
      <c r="AE6346" s="2">
        <v>46086.411585648151</v>
      </c>
      <c r="AG6346" s="2">
        <v>67601</v>
      </c>
    </row>
    <row r="6347" spans="1:33" ht="60" x14ac:dyDescent="0.25">
      <c r="A6347" s="2" t="s">
        <v>7081</v>
      </c>
      <c r="B6347" s="2" t="s">
        <v>5766</v>
      </c>
      <c r="C6347" s="2" t="s">
        <v>7082</v>
      </c>
      <c r="F6347" s="2" t="s">
        <v>7083</v>
      </c>
      <c r="G6347" s="2" t="s">
        <v>7084</v>
      </c>
      <c r="H6347" s="2" t="s">
        <v>7085</v>
      </c>
      <c r="I6347" s="2" t="s">
        <v>20776</v>
      </c>
      <c r="J6347" s="2" t="s">
        <v>28</v>
      </c>
      <c r="K6347" s="2" t="s">
        <v>29</v>
      </c>
      <c r="L6347" s="2" t="s">
        <v>35</v>
      </c>
      <c r="M6347" s="2" t="s">
        <v>36</v>
      </c>
      <c r="N6347" s="2" t="s">
        <v>3594</v>
      </c>
      <c r="O6347" s="2" t="s">
        <v>32</v>
      </c>
      <c r="P6347" s="24">
        <v>0</v>
      </c>
      <c r="Q6347" s="24">
        <v>1</v>
      </c>
      <c r="R6347" s="27" t="s">
        <v>1568</v>
      </c>
      <c r="S6347" s="28" t="s">
        <v>1589</v>
      </c>
      <c r="T6347" s="2" t="s">
        <v>33</v>
      </c>
      <c r="U6347" s="2">
        <v>0</v>
      </c>
      <c r="V6347" s="2" t="s">
        <v>18001</v>
      </c>
      <c r="W6347" s="2" t="s">
        <v>34</v>
      </c>
      <c r="X6347" s="58" t="s">
        <v>5766</v>
      </c>
      <c r="Z6347" s="2">
        <v>412000</v>
      </c>
      <c r="AB6347" s="58">
        <v>46084.543564814812</v>
      </c>
      <c r="AC6347" s="2">
        <v>0</v>
      </c>
      <c r="AD6347" s="104">
        <v>412000</v>
      </c>
      <c r="AE6347" s="2">
        <v>46084.543564814812</v>
      </c>
      <c r="AG6347" s="2">
        <v>67773</v>
      </c>
    </row>
    <row r="6348" spans="1:33" ht="45" x14ac:dyDescent="0.25">
      <c r="A6348" s="2" t="s">
        <v>11345</v>
      </c>
      <c r="B6348" s="2" t="s">
        <v>5766</v>
      </c>
      <c r="C6348" s="2" t="s">
        <v>11346</v>
      </c>
      <c r="F6348" s="2" t="s">
        <v>11347</v>
      </c>
      <c r="G6348" s="2" t="s">
        <v>11348</v>
      </c>
      <c r="H6348" s="2" t="s">
        <v>11349</v>
      </c>
      <c r="I6348" s="2" t="s">
        <v>22306</v>
      </c>
      <c r="J6348" s="2" t="s">
        <v>28</v>
      </c>
      <c r="K6348" s="2" t="s">
        <v>68</v>
      </c>
      <c r="L6348" s="2" t="s">
        <v>10381</v>
      </c>
      <c r="M6348" s="2" t="s">
        <v>10382</v>
      </c>
      <c r="N6348" s="2" t="s">
        <v>10383</v>
      </c>
      <c r="O6348" s="2" t="s">
        <v>705</v>
      </c>
      <c r="P6348" s="24">
        <v>0</v>
      </c>
      <c r="Q6348" s="24">
        <v>0</v>
      </c>
      <c r="R6348" s="27" t="s">
        <v>1578</v>
      </c>
      <c r="S6348" s="28" t="s">
        <v>1589</v>
      </c>
      <c r="T6348" s="2" t="s">
        <v>33</v>
      </c>
      <c r="U6348" s="2">
        <v>0</v>
      </c>
      <c r="V6348" s="2" t="s">
        <v>5789</v>
      </c>
      <c r="W6348" s="2" t="s">
        <v>34</v>
      </c>
      <c r="AC6348" s="2">
        <v>0</v>
      </c>
      <c r="AD6348" s="104"/>
    </row>
    <row r="6349" spans="1:33" ht="45" x14ac:dyDescent="0.25">
      <c r="A6349" s="2" t="s">
        <v>7788</v>
      </c>
      <c r="B6349" s="2" t="s">
        <v>5766</v>
      </c>
      <c r="C6349" s="2" t="s">
        <v>7789</v>
      </c>
      <c r="F6349" s="2" t="s">
        <v>7790</v>
      </c>
      <c r="G6349" s="2" t="s">
        <v>7791</v>
      </c>
      <c r="H6349" s="2" t="s">
        <v>7792</v>
      </c>
      <c r="I6349" s="2" t="s">
        <v>21358</v>
      </c>
      <c r="J6349" s="2" t="s">
        <v>28</v>
      </c>
      <c r="K6349" s="2" t="s">
        <v>78</v>
      </c>
      <c r="L6349" s="2" t="s">
        <v>424</v>
      </c>
      <c r="M6349" s="2" t="s">
        <v>425</v>
      </c>
      <c r="N6349" s="2" t="s">
        <v>5097</v>
      </c>
      <c r="O6349" s="2" t="s">
        <v>32</v>
      </c>
      <c r="P6349" s="24">
        <v>0</v>
      </c>
      <c r="Q6349" s="24">
        <v>2</v>
      </c>
      <c r="R6349" s="27" t="s">
        <v>1568</v>
      </c>
      <c r="S6349" s="28" t="s">
        <v>1589</v>
      </c>
      <c r="T6349" s="2" t="s">
        <v>33</v>
      </c>
      <c r="U6349" s="2">
        <v>0</v>
      </c>
      <c r="V6349" s="2" t="s">
        <v>16059</v>
      </c>
      <c r="W6349" s="2" t="s">
        <v>34</v>
      </c>
      <c r="X6349" s="58" t="s">
        <v>5760</v>
      </c>
      <c r="Z6349" s="2">
        <v>412000</v>
      </c>
      <c r="AB6349" s="58">
        <v>46085.547696759262</v>
      </c>
      <c r="AC6349" s="2">
        <v>0</v>
      </c>
      <c r="AD6349" s="104">
        <v>412000</v>
      </c>
      <c r="AE6349" s="2">
        <v>46085.547696759262</v>
      </c>
      <c r="AG6349" s="2">
        <v>70548</v>
      </c>
    </row>
    <row r="6350" spans="1:33" ht="45" x14ac:dyDescent="0.25">
      <c r="A6350" s="2" t="s">
        <v>7045</v>
      </c>
      <c r="B6350" s="2" t="s">
        <v>5766</v>
      </c>
      <c r="C6350" s="2" t="s">
        <v>7046</v>
      </c>
      <c r="F6350" s="2" t="s">
        <v>2186</v>
      </c>
      <c r="G6350" s="2" t="s">
        <v>3454</v>
      </c>
      <c r="H6350" s="2" t="s">
        <v>3455</v>
      </c>
      <c r="I6350" s="2" t="s">
        <v>20518</v>
      </c>
      <c r="J6350" s="2" t="s">
        <v>28</v>
      </c>
      <c r="K6350" s="2" t="s">
        <v>29</v>
      </c>
      <c r="L6350" s="2" t="s">
        <v>400</v>
      </c>
      <c r="M6350" s="2" t="s">
        <v>401</v>
      </c>
      <c r="N6350" s="2" t="s">
        <v>3456</v>
      </c>
      <c r="O6350" s="2" t="s">
        <v>32</v>
      </c>
      <c r="P6350" s="24">
        <v>0</v>
      </c>
      <c r="Q6350" s="24">
        <v>2</v>
      </c>
      <c r="R6350" s="27" t="s">
        <v>1568</v>
      </c>
      <c r="S6350" s="28" t="s">
        <v>1589</v>
      </c>
      <c r="T6350" s="2" t="s">
        <v>33</v>
      </c>
      <c r="U6350" s="2">
        <v>0</v>
      </c>
      <c r="V6350" s="2" t="s">
        <v>19078</v>
      </c>
      <c r="W6350" s="2" t="s">
        <v>34</v>
      </c>
      <c r="X6350" s="58" t="s">
        <v>5766</v>
      </c>
      <c r="Z6350" s="2">
        <v>412000</v>
      </c>
      <c r="AB6350" s="58">
        <v>46084.544490740744</v>
      </c>
      <c r="AC6350" s="2">
        <v>0</v>
      </c>
      <c r="AD6350" s="104">
        <v>412000</v>
      </c>
      <c r="AE6350" s="2">
        <v>46084.544490740744</v>
      </c>
      <c r="AG6350" s="2">
        <v>67529</v>
      </c>
    </row>
    <row r="6351" spans="1:33" ht="45" x14ac:dyDescent="0.25">
      <c r="A6351" s="2" t="s">
        <v>7712</v>
      </c>
      <c r="B6351" s="2" t="s">
        <v>5766</v>
      </c>
      <c r="C6351" s="2" t="s">
        <v>7713</v>
      </c>
      <c r="F6351" s="2" t="s">
        <v>7714</v>
      </c>
      <c r="G6351" s="2" t="s">
        <v>7715</v>
      </c>
      <c r="H6351" s="2" t="s">
        <v>7716</v>
      </c>
      <c r="I6351" s="2" t="s">
        <v>21365</v>
      </c>
      <c r="J6351" s="2" t="s">
        <v>28</v>
      </c>
      <c r="K6351" s="2" t="s">
        <v>78</v>
      </c>
      <c r="L6351" s="2" t="s">
        <v>202</v>
      </c>
      <c r="M6351" s="2" t="s">
        <v>203</v>
      </c>
      <c r="N6351" s="2" t="s">
        <v>3691</v>
      </c>
      <c r="O6351" s="2" t="s">
        <v>32</v>
      </c>
      <c r="P6351" s="24">
        <v>0</v>
      </c>
      <c r="Q6351" s="24">
        <v>1</v>
      </c>
      <c r="R6351" s="27" t="s">
        <v>1568</v>
      </c>
      <c r="S6351" s="28" t="s">
        <v>1586</v>
      </c>
      <c r="T6351" s="2" t="s">
        <v>296</v>
      </c>
      <c r="U6351" s="2">
        <v>412000</v>
      </c>
      <c r="V6351" s="2" t="s">
        <v>5766</v>
      </c>
      <c r="W6351" s="2" t="s">
        <v>34</v>
      </c>
      <c r="X6351" s="58" t="s">
        <v>5927</v>
      </c>
      <c r="Z6351" s="2">
        <v>412000</v>
      </c>
      <c r="AB6351" s="58">
        <v>46086.570763888885</v>
      </c>
      <c r="AC6351" s="2">
        <v>0</v>
      </c>
      <c r="AD6351" s="104">
        <v>412000</v>
      </c>
      <c r="AE6351" s="2">
        <v>46086.570763888885</v>
      </c>
      <c r="AG6351" s="2">
        <v>69453</v>
      </c>
    </row>
    <row r="6352" spans="1:33" ht="60" x14ac:dyDescent="0.25">
      <c r="A6352" s="2" t="s">
        <v>7233</v>
      </c>
      <c r="B6352" s="2" t="s">
        <v>5766</v>
      </c>
      <c r="C6352" s="2" t="s">
        <v>7234</v>
      </c>
      <c r="F6352" s="2" t="s">
        <v>7235</v>
      </c>
      <c r="G6352" s="2" t="s">
        <v>7236</v>
      </c>
      <c r="H6352" s="2" t="s">
        <v>7237</v>
      </c>
      <c r="I6352" s="2" t="s">
        <v>20777</v>
      </c>
      <c r="J6352" s="2" t="s">
        <v>28</v>
      </c>
      <c r="K6352" s="2" t="s">
        <v>29</v>
      </c>
      <c r="L6352" s="2" t="s">
        <v>272</v>
      </c>
      <c r="M6352" s="2" t="s">
        <v>273</v>
      </c>
      <c r="N6352" s="2" t="s">
        <v>7232</v>
      </c>
      <c r="O6352" s="2" t="s">
        <v>32</v>
      </c>
      <c r="P6352" s="24">
        <v>0</v>
      </c>
      <c r="Q6352" s="24">
        <v>1</v>
      </c>
      <c r="R6352" s="27" t="s">
        <v>1568</v>
      </c>
      <c r="S6352" s="28" t="s">
        <v>1589</v>
      </c>
      <c r="T6352" s="2" t="s">
        <v>33</v>
      </c>
      <c r="U6352" s="2">
        <v>0</v>
      </c>
      <c r="V6352" s="2" t="s">
        <v>19078</v>
      </c>
      <c r="W6352" s="2" t="s">
        <v>34</v>
      </c>
      <c r="X6352" s="58" t="s">
        <v>5797</v>
      </c>
      <c r="Z6352" s="2">
        <v>412000</v>
      </c>
      <c r="AB6352" s="58">
        <v>46087.456111111111</v>
      </c>
      <c r="AC6352" s="2">
        <v>0</v>
      </c>
      <c r="AD6352" s="104">
        <v>412000</v>
      </c>
      <c r="AE6352" s="2">
        <v>46087.456111111111</v>
      </c>
      <c r="AG6352" s="2">
        <v>89857</v>
      </c>
    </row>
    <row r="6353" spans="1:33" ht="45" x14ac:dyDescent="0.25">
      <c r="A6353" s="2" t="s">
        <v>7734</v>
      </c>
      <c r="B6353" s="2" t="s">
        <v>5766</v>
      </c>
      <c r="C6353" s="2" t="s">
        <v>7735</v>
      </c>
      <c r="F6353" s="2" t="s">
        <v>1160</v>
      </c>
      <c r="G6353" s="2" t="s">
        <v>4508</v>
      </c>
      <c r="H6353" s="2" t="s">
        <v>4509</v>
      </c>
      <c r="I6353" s="2" t="s">
        <v>21364</v>
      </c>
      <c r="J6353" s="2" t="s">
        <v>28</v>
      </c>
      <c r="K6353" s="2" t="s">
        <v>78</v>
      </c>
      <c r="L6353" s="2" t="s">
        <v>495</v>
      </c>
      <c r="M6353" s="2" t="s">
        <v>496</v>
      </c>
      <c r="N6353" s="2" t="s">
        <v>4482</v>
      </c>
      <c r="O6353" s="2" t="s">
        <v>32</v>
      </c>
      <c r="P6353" s="24">
        <v>0</v>
      </c>
      <c r="Q6353" s="24">
        <v>1</v>
      </c>
      <c r="R6353" s="27" t="s">
        <v>1568</v>
      </c>
      <c r="S6353" s="28" t="s">
        <v>1589</v>
      </c>
      <c r="T6353" s="2" t="s">
        <v>33</v>
      </c>
      <c r="U6353" s="2">
        <v>0</v>
      </c>
      <c r="V6353" s="2" t="s">
        <v>16022</v>
      </c>
      <c r="W6353" s="2" t="s">
        <v>34</v>
      </c>
      <c r="X6353" s="58" t="s">
        <v>5760</v>
      </c>
      <c r="Z6353" s="2">
        <v>412000</v>
      </c>
      <c r="AB6353" s="58">
        <v>46085.435335648152</v>
      </c>
      <c r="AC6353" s="2">
        <v>0</v>
      </c>
      <c r="AD6353" s="104">
        <v>412000</v>
      </c>
      <c r="AE6353" s="2">
        <v>46085.435335648152</v>
      </c>
      <c r="AG6353" s="2">
        <v>67378</v>
      </c>
    </row>
    <row r="6354" spans="1:33" ht="45" x14ac:dyDescent="0.25">
      <c r="A6354" s="2" t="s">
        <v>7774</v>
      </c>
      <c r="B6354" s="2" t="s">
        <v>5766</v>
      </c>
      <c r="C6354" s="2" t="s">
        <v>7775</v>
      </c>
      <c r="F6354" s="2" t="s">
        <v>7714</v>
      </c>
      <c r="G6354" s="2" t="s">
        <v>7715</v>
      </c>
      <c r="H6354" s="2" t="s">
        <v>7716</v>
      </c>
      <c r="I6354" s="2" t="s">
        <v>21365</v>
      </c>
      <c r="J6354" s="2" t="s">
        <v>28</v>
      </c>
      <c r="K6354" s="2" t="s">
        <v>78</v>
      </c>
      <c r="L6354" s="2" t="s">
        <v>202</v>
      </c>
      <c r="M6354" s="2" t="s">
        <v>203</v>
      </c>
      <c r="N6354" s="2" t="s">
        <v>3691</v>
      </c>
      <c r="O6354" s="2" t="s">
        <v>32</v>
      </c>
      <c r="P6354" s="24">
        <v>0</v>
      </c>
      <c r="Q6354" s="24">
        <v>1</v>
      </c>
      <c r="R6354" s="27" t="s">
        <v>1568</v>
      </c>
      <c r="S6354" s="28" t="s">
        <v>1589</v>
      </c>
      <c r="T6354" s="2" t="s">
        <v>33</v>
      </c>
      <c r="U6354" s="2">
        <v>0</v>
      </c>
      <c r="V6354" s="2" t="s">
        <v>32611</v>
      </c>
      <c r="W6354" s="2" t="s">
        <v>34</v>
      </c>
      <c r="X6354" s="58" t="s">
        <v>5927</v>
      </c>
      <c r="Z6354" s="2">
        <v>412000</v>
      </c>
      <c r="AB6354" s="58">
        <v>46086.571493055555</v>
      </c>
      <c r="AC6354" s="2">
        <v>0</v>
      </c>
      <c r="AD6354" s="104">
        <v>412000</v>
      </c>
      <c r="AE6354" s="2">
        <v>46086.571493055555</v>
      </c>
      <c r="AG6354" s="2">
        <v>67400</v>
      </c>
    </row>
    <row r="6355" spans="1:33" ht="60" x14ac:dyDescent="0.25">
      <c r="A6355" s="2" t="s">
        <v>7169</v>
      </c>
      <c r="B6355" s="2" t="s">
        <v>5766</v>
      </c>
      <c r="C6355" s="2" t="s">
        <v>7170</v>
      </c>
      <c r="F6355" s="2" t="s">
        <v>7171</v>
      </c>
      <c r="G6355" s="2" t="s">
        <v>7172</v>
      </c>
      <c r="H6355" s="2" t="s">
        <v>7173</v>
      </c>
      <c r="I6355" s="2" t="s">
        <v>20778</v>
      </c>
      <c r="J6355" s="2" t="s">
        <v>28</v>
      </c>
      <c r="K6355" s="2" t="s">
        <v>29</v>
      </c>
      <c r="L6355" s="2" t="s">
        <v>154</v>
      </c>
      <c r="M6355" s="2" t="s">
        <v>155</v>
      </c>
      <c r="N6355" s="2" t="s">
        <v>7144</v>
      </c>
      <c r="O6355" s="2" t="s">
        <v>32</v>
      </c>
      <c r="P6355" s="24">
        <v>0</v>
      </c>
      <c r="Q6355" s="24">
        <v>1</v>
      </c>
      <c r="R6355" s="27" t="s">
        <v>1568</v>
      </c>
      <c r="S6355" s="28" t="s">
        <v>1589</v>
      </c>
      <c r="T6355" s="2" t="s">
        <v>33</v>
      </c>
      <c r="U6355" s="2">
        <v>0</v>
      </c>
      <c r="V6355" s="2" t="s">
        <v>17683</v>
      </c>
      <c r="W6355" s="2" t="s">
        <v>34</v>
      </c>
      <c r="X6355" s="58" t="s">
        <v>5927</v>
      </c>
      <c r="Z6355" s="2">
        <v>412000</v>
      </c>
      <c r="AB6355" s="58">
        <v>46086.749814814815</v>
      </c>
      <c r="AC6355" s="2">
        <v>0</v>
      </c>
      <c r="AD6355" s="104">
        <v>412000</v>
      </c>
      <c r="AE6355" s="2">
        <v>46086.749814814815</v>
      </c>
      <c r="AG6355" s="2">
        <v>80944</v>
      </c>
    </row>
    <row r="6356" spans="1:33" ht="45" x14ac:dyDescent="0.25">
      <c r="A6356" s="2" t="s">
        <v>11468</v>
      </c>
      <c r="B6356" s="2" t="s">
        <v>5766</v>
      </c>
      <c r="C6356" s="2" t="s">
        <v>11469</v>
      </c>
      <c r="F6356" s="2" t="s">
        <v>10061</v>
      </c>
      <c r="G6356" s="2" t="s">
        <v>10062</v>
      </c>
      <c r="H6356" s="2" t="s">
        <v>10063</v>
      </c>
      <c r="I6356" s="2" t="s">
        <v>22609</v>
      </c>
      <c r="J6356" s="2" t="s">
        <v>28</v>
      </c>
      <c r="K6356" s="2" t="s">
        <v>68</v>
      </c>
      <c r="L6356" s="2" t="s">
        <v>90</v>
      </c>
      <c r="M6356" s="2" t="s">
        <v>233</v>
      </c>
      <c r="N6356" s="2" t="s">
        <v>3729</v>
      </c>
      <c r="O6356" s="2" t="s">
        <v>705</v>
      </c>
      <c r="P6356" s="24">
        <v>0</v>
      </c>
      <c r="Q6356" s="24">
        <v>0</v>
      </c>
      <c r="R6356" s="27" t="s">
        <v>1578</v>
      </c>
      <c r="S6356" s="28" t="s">
        <v>1589</v>
      </c>
      <c r="T6356" s="2" t="s">
        <v>33</v>
      </c>
      <c r="U6356" s="2">
        <v>0</v>
      </c>
      <c r="V6356" s="2" t="s">
        <v>5766</v>
      </c>
      <c r="W6356" s="2" t="s">
        <v>34</v>
      </c>
      <c r="AC6356" s="2">
        <v>0</v>
      </c>
      <c r="AD6356" s="104"/>
    </row>
    <row r="6357" spans="1:33" ht="45" x14ac:dyDescent="0.25">
      <c r="A6357" s="2" t="s">
        <v>7071</v>
      </c>
      <c r="B6357" s="2" t="s">
        <v>5766</v>
      </c>
      <c r="C6357" s="2" t="s">
        <v>7072</v>
      </c>
      <c r="F6357" s="2" t="s">
        <v>7073</v>
      </c>
      <c r="G6357" s="2" t="s">
        <v>7074</v>
      </c>
      <c r="H6357" s="2" t="s">
        <v>7075</v>
      </c>
      <c r="I6357" s="2" t="s">
        <v>20779</v>
      </c>
      <c r="J6357" s="2" t="s">
        <v>28</v>
      </c>
      <c r="K6357" s="2" t="s">
        <v>29</v>
      </c>
      <c r="L6357" s="2" t="s">
        <v>291</v>
      </c>
      <c r="M6357" s="2" t="s">
        <v>292</v>
      </c>
      <c r="N6357" s="2" t="s">
        <v>6958</v>
      </c>
      <c r="O6357" s="2" t="s">
        <v>37</v>
      </c>
      <c r="P6357" s="24">
        <v>0</v>
      </c>
      <c r="Q6357" s="24">
        <v>0</v>
      </c>
      <c r="R6357" s="27" t="s">
        <v>1578</v>
      </c>
      <c r="S6357" s="28" t="s">
        <v>1589</v>
      </c>
      <c r="T6357" s="2" t="s">
        <v>33</v>
      </c>
      <c r="U6357" s="2">
        <v>0</v>
      </c>
      <c r="V6357" s="2" t="s">
        <v>24823</v>
      </c>
      <c r="W6357" s="2" t="s">
        <v>34</v>
      </c>
      <c r="X6357" s="58" t="s">
        <v>5766</v>
      </c>
      <c r="Z6357" s="2">
        <v>412000</v>
      </c>
      <c r="AB6357" s="58">
        <v>46084.495046296295</v>
      </c>
      <c r="AC6357" s="2">
        <v>0</v>
      </c>
      <c r="AD6357" s="104">
        <v>412000</v>
      </c>
      <c r="AE6357" s="2">
        <v>46084.495046296295</v>
      </c>
      <c r="AG6357" s="2">
        <v>67373</v>
      </c>
    </row>
    <row r="6358" spans="1:33" ht="45" x14ac:dyDescent="0.25">
      <c r="A6358" s="2" t="s">
        <v>8710</v>
      </c>
      <c r="B6358" s="2" t="s">
        <v>5766</v>
      </c>
      <c r="C6358" s="2" t="s">
        <v>8711</v>
      </c>
      <c r="F6358" s="2" t="s">
        <v>7745</v>
      </c>
      <c r="G6358" s="2" t="s">
        <v>7746</v>
      </c>
      <c r="H6358" s="2" t="s">
        <v>7747</v>
      </c>
      <c r="I6358" s="2" t="s">
        <v>21366</v>
      </c>
      <c r="J6358" s="2" t="s">
        <v>28</v>
      </c>
      <c r="K6358" s="2" t="s">
        <v>78</v>
      </c>
      <c r="L6358" s="2" t="s">
        <v>177</v>
      </c>
      <c r="M6358" s="2" t="s">
        <v>178</v>
      </c>
      <c r="N6358" s="2" t="s">
        <v>4392</v>
      </c>
      <c r="O6358" s="2" t="s">
        <v>705</v>
      </c>
      <c r="P6358" s="24">
        <v>0</v>
      </c>
      <c r="Q6358" s="24">
        <v>0</v>
      </c>
      <c r="R6358" s="27" t="s">
        <v>1578</v>
      </c>
      <c r="S6358" s="28" t="s">
        <v>1589</v>
      </c>
      <c r="T6358" s="2" t="s">
        <v>33</v>
      </c>
      <c r="U6358" s="2">
        <v>0</v>
      </c>
      <c r="V6358" s="2" t="s">
        <v>5766</v>
      </c>
      <c r="W6358" s="2" t="s">
        <v>34</v>
      </c>
      <c r="AC6358" s="2">
        <v>0</v>
      </c>
      <c r="AD6358" s="104"/>
    </row>
    <row r="6359" spans="1:33" ht="45" x14ac:dyDescent="0.25">
      <c r="A6359" s="2" t="s">
        <v>10075</v>
      </c>
      <c r="B6359" s="2" t="s">
        <v>5766</v>
      </c>
      <c r="C6359" s="2" t="s">
        <v>10076</v>
      </c>
      <c r="F6359" s="2" t="s">
        <v>10077</v>
      </c>
      <c r="G6359" s="2" t="s">
        <v>10078</v>
      </c>
      <c r="H6359" s="2" t="s">
        <v>10079</v>
      </c>
      <c r="I6359" s="2" t="s">
        <v>22612</v>
      </c>
      <c r="J6359" s="2" t="s">
        <v>28</v>
      </c>
      <c r="K6359" s="2" t="s">
        <v>68</v>
      </c>
      <c r="L6359" s="2" t="s">
        <v>143</v>
      </c>
      <c r="M6359" s="2" t="s">
        <v>144</v>
      </c>
      <c r="N6359" s="2" t="s">
        <v>3093</v>
      </c>
      <c r="O6359" s="2" t="s">
        <v>32</v>
      </c>
      <c r="P6359" s="24">
        <v>0</v>
      </c>
      <c r="Q6359" s="24">
        <v>1</v>
      </c>
      <c r="R6359" s="27" t="s">
        <v>1568</v>
      </c>
      <c r="S6359" s="28" t="s">
        <v>1589</v>
      </c>
      <c r="T6359" s="2" t="s">
        <v>33</v>
      </c>
      <c r="U6359" s="2">
        <v>0</v>
      </c>
      <c r="V6359" s="2" t="s">
        <v>12680</v>
      </c>
      <c r="W6359" s="2" t="s">
        <v>34</v>
      </c>
      <c r="X6359" s="58" t="s">
        <v>5766</v>
      </c>
      <c r="Z6359" s="2">
        <v>412000</v>
      </c>
      <c r="AB6359" s="58">
        <v>46084.579224537039</v>
      </c>
      <c r="AC6359" s="2">
        <v>0</v>
      </c>
      <c r="AD6359" s="104">
        <v>412000</v>
      </c>
      <c r="AE6359" s="2">
        <v>46084.579224537039</v>
      </c>
      <c r="AG6359" s="2">
        <v>67562</v>
      </c>
    </row>
    <row r="6360" spans="1:33" ht="45" x14ac:dyDescent="0.25">
      <c r="A6360" s="2" t="s">
        <v>7706</v>
      </c>
      <c r="B6360" s="2" t="s">
        <v>5766</v>
      </c>
      <c r="C6360" s="2" t="s">
        <v>7707</v>
      </c>
      <c r="F6360" s="2" t="s">
        <v>7708</v>
      </c>
      <c r="G6360" s="2" t="s">
        <v>7709</v>
      </c>
      <c r="H6360" s="2" t="s">
        <v>7710</v>
      </c>
      <c r="I6360" s="2" t="s">
        <v>21587</v>
      </c>
      <c r="J6360" s="2" t="s">
        <v>28</v>
      </c>
      <c r="K6360" s="2" t="s">
        <v>78</v>
      </c>
      <c r="L6360" s="2" t="s">
        <v>665</v>
      </c>
      <c r="M6360" s="2" t="s">
        <v>666</v>
      </c>
      <c r="N6360" s="2" t="s">
        <v>7711</v>
      </c>
      <c r="O6360" s="2" t="s">
        <v>706</v>
      </c>
      <c r="P6360" s="24">
        <v>0</v>
      </c>
      <c r="Q6360" s="24">
        <v>0</v>
      </c>
      <c r="R6360" s="27" t="s">
        <v>1578</v>
      </c>
      <c r="S6360" s="28" t="s">
        <v>1582</v>
      </c>
      <c r="T6360" s="2" t="s">
        <v>160</v>
      </c>
      <c r="U6360" s="2">
        <v>0</v>
      </c>
      <c r="V6360" s="2" t="s">
        <v>5766</v>
      </c>
      <c r="W6360" s="2" t="s">
        <v>34</v>
      </c>
      <c r="AC6360" s="2">
        <v>0</v>
      </c>
      <c r="AD6360" s="104"/>
    </row>
    <row r="6361" spans="1:33" ht="45" x14ac:dyDescent="0.25">
      <c r="A6361" s="2" t="s">
        <v>7003</v>
      </c>
      <c r="B6361" s="2" t="s">
        <v>5766</v>
      </c>
      <c r="C6361" s="2" t="s">
        <v>7004</v>
      </c>
      <c r="F6361" s="2" t="s">
        <v>7005</v>
      </c>
      <c r="G6361" s="2" t="s">
        <v>7006</v>
      </c>
      <c r="H6361" s="2" t="s">
        <v>7007</v>
      </c>
      <c r="I6361" s="2" t="s">
        <v>20780</v>
      </c>
      <c r="J6361" s="2" t="s">
        <v>28</v>
      </c>
      <c r="K6361" s="2" t="s">
        <v>29</v>
      </c>
      <c r="L6361" s="2" t="s">
        <v>46</v>
      </c>
      <c r="M6361" s="2" t="s">
        <v>47</v>
      </c>
      <c r="N6361" s="2" t="s">
        <v>3339</v>
      </c>
      <c r="O6361" s="2" t="s">
        <v>32</v>
      </c>
      <c r="P6361" s="24">
        <v>0</v>
      </c>
      <c r="Q6361" s="24">
        <v>1</v>
      </c>
      <c r="R6361" s="27" t="s">
        <v>1568</v>
      </c>
      <c r="S6361" s="28" t="s">
        <v>1589</v>
      </c>
      <c r="T6361" s="2" t="s">
        <v>33</v>
      </c>
      <c r="U6361" s="2">
        <v>0</v>
      </c>
      <c r="V6361" s="2" t="s">
        <v>32960</v>
      </c>
      <c r="W6361" s="2" t="s">
        <v>34</v>
      </c>
      <c r="X6361" s="58" t="s">
        <v>5766</v>
      </c>
      <c r="Z6361" s="2">
        <v>412000</v>
      </c>
      <c r="AB6361" s="58">
        <v>46084.4846875</v>
      </c>
      <c r="AC6361" s="2">
        <v>0</v>
      </c>
      <c r="AD6361" s="104">
        <v>412000</v>
      </c>
      <c r="AE6361" s="2">
        <v>46084.4846875</v>
      </c>
      <c r="AG6361" s="2">
        <v>67369</v>
      </c>
    </row>
    <row r="6362" spans="1:33" ht="45" x14ac:dyDescent="0.25">
      <c r="A6362" s="2" t="s">
        <v>9872</v>
      </c>
      <c r="B6362" s="2" t="s">
        <v>5766</v>
      </c>
      <c r="C6362" s="2" t="s">
        <v>9873</v>
      </c>
      <c r="F6362" s="2" t="s">
        <v>9874</v>
      </c>
      <c r="G6362" s="2" t="s">
        <v>9875</v>
      </c>
      <c r="H6362" s="2" t="s">
        <v>9876</v>
      </c>
      <c r="I6362" s="2" t="s">
        <v>22046</v>
      </c>
      <c r="J6362" s="2" t="s">
        <v>28</v>
      </c>
      <c r="K6362" s="2" t="s">
        <v>72</v>
      </c>
      <c r="L6362" s="2" t="s">
        <v>396</v>
      </c>
      <c r="M6362" s="2" t="s">
        <v>397</v>
      </c>
      <c r="N6362" s="2" t="s">
        <v>3553</v>
      </c>
      <c r="O6362" s="2" t="s">
        <v>705</v>
      </c>
      <c r="P6362" s="24">
        <v>0</v>
      </c>
      <c r="Q6362" s="24">
        <v>0</v>
      </c>
      <c r="R6362" s="27" t="s">
        <v>1578</v>
      </c>
      <c r="S6362" s="28" t="s">
        <v>1589</v>
      </c>
      <c r="T6362" s="2" t="s">
        <v>33</v>
      </c>
      <c r="U6362" s="2">
        <v>0</v>
      </c>
      <c r="V6362" s="2" t="s">
        <v>5766</v>
      </c>
      <c r="W6362" s="2" t="s">
        <v>34</v>
      </c>
      <c r="AC6362" s="2">
        <v>0</v>
      </c>
      <c r="AD6362" s="104"/>
    </row>
    <row r="6363" spans="1:33" ht="45" x14ac:dyDescent="0.25">
      <c r="A6363" s="2" t="s">
        <v>12403</v>
      </c>
      <c r="B6363" s="2" t="s">
        <v>5766</v>
      </c>
      <c r="C6363" s="2" t="s">
        <v>12404</v>
      </c>
      <c r="F6363" s="2" t="s">
        <v>12405</v>
      </c>
      <c r="G6363" s="2" t="s">
        <v>12406</v>
      </c>
      <c r="H6363" s="2" t="s">
        <v>12407</v>
      </c>
      <c r="I6363" s="2" t="s">
        <v>23628</v>
      </c>
      <c r="J6363" s="2" t="s">
        <v>28</v>
      </c>
      <c r="K6363" s="2" t="s">
        <v>43</v>
      </c>
      <c r="L6363" s="2" t="s">
        <v>386</v>
      </c>
      <c r="M6363" s="2" t="s">
        <v>5564</v>
      </c>
      <c r="N6363" s="2" t="s">
        <v>5565</v>
      </c>
      <c r="O6363" s="2" t="s">
        <v>32</v>
      </c>
      <c r="P6363" s="24">
        <v>0</v>
      </c>
      <c r="Q6363" s="24">
        <v>1</v>
      </c>
      <c r="R6363" s="27" t="s">
        <v>1568</v>
      </c>
      <c r="S6363" s="28" t="s">
        <v>1589</v>
      </c>
      <c r="T6363" s="2" t="s">
        <v>33</v>
      </c>
      <c r="U6363" s="2">
        <v>0</v>
      </c>
      <c r="V6363" s="2" t="s">
        <v>17905</v>
      </c>
      <c r="W6363" s="2" t="s">
        <v>34</v>
      </c>
      <c r="X6363" s="58" t="s">
        <v>12666</v>
      </c>
      <c r="Z6363" s="2">
        <v>412000</v>
      </c>
      <c r="AB6363" s="58">
        <v>46092.686527777776</v>
      </c>
      <c r="AC6363" s="2">
        <v>0</v>
      </c>
      <c r="AD6363" s="104">
        <v>412000</v>
      </c>
      <c r="AE6363" s="2">
        <v>46092.686527777776</v>
      </c>
      <c r="AG6363" s="2">
        <v>116104</v>
      </c>
    </row>
    <row r="6364" spans="1:33" ht="45" x14ac:dyDescent="0.25">
      <c r="A6364" s="2" t="s">
        <v>7781</v>
      </c>
      <c r="B6364" s="2" t="s">
        <v>5766</v>
      </c>
      <c r="C6364" s="2" t="s">
        <v>7782</v>
      </c>
      <c r="F6364" s="2" t="s">
        <v>7783</v>
      </c>
      <c r="G6364" s="2" t="s">
        <v>7784</v>
      </c>
      <c r="H6364" s="2" t="s">
        <v>7785</v>
      </c>
      <c r="I6364" s="2" t="s">
        <v>21367</v>
      </c>
      <c r="J6364" s="2" t="s">
        <v>28</v>
      </c>
      <c r="K6364" s="2" t="s">
        <v>78</v>
      </c>
      <c r="L6364" s="2" t="s">
        <v>424</v>
      </c>
      <c r="M6364" s="2" t="s">
        <v>425</v>
      </c>
      <c r="N6364" s="2" t="s">
        <v>5097</v>
      </c>
      <c r="O6364" s="2" t="s">
        <v>32</v>
      </c>
      <c r="P6364" s="24">
        <v>0</v>
      </c>
      <c r="Q6364" s="24">
        <v>1</v>
      </c>
      <c r="R6364" s="27" t="s">
        <v>1568</v>
      </c>
      <c r="S6364" s="28" t="s">
        <v>1589</v>
      </c>
      <c r="T6364" s="2" t="s">
        <v>33</v>
      </c>
      <c r="U6364" s="2">
        <v>0</v>
      </c>
      <c r="V6364" s="2" t="s">
        <v>18001</v>
      </c>
      <c r="W6364" s="2" t="s">
        <v>34</v>
      </c>
      <c r="X6364" s="58" t="s">
        <v>5760</v>
      </c>
      <c r="Z6364" s="2">
        <v>412000</v>
      </c>
      <c r="AB6364" s="58">
        <v>46085.547905092593</v>
      </c>
      <c r="AC6364" s="2">
        <v>0</v>
      </c>
      <c r="AD6364" s="104">
        <v>412000</v>
      </c>
      <c r="AE6364" s="2">
        <v>46085.547905092593</v>
      </c>
      <c r="AG6364" s="2">
        <v>70656</v>
      </c>
    </row>
    <row r="6365" spans="1:33" ht="60" x14ac:dyDescent="0.25">
      <c r="A6365" s="2" t="s">
        <v>7750</v>
      </c>
      <c r="B6365" s="2" t="s">
        <v>5766</v>
      </c>
      <c r="C6365" s="2" t="s">
        <v>7751</v>
      </c>
      <c r="F6365" s="2" t="s">
        <v>7752</v>
      </c>
      <c r="G6365" s="2" t="s">
        <v>7753</v>
      </c>
      <c r="H6365" s="2" t="s">
        <v>7754</v>
      </c>
      <c r="I6365" s="2" t="s">
        <v>21368</v>
      </c>
      <c r="J6365" s="2" t="s">
        <v>28</v>
      </c>
      <c r="K6365" s="2" t="s">
        <v>78</v>
      </c>
      <c r="L6365" s="2" t="s">
        <v>421</v>
      </c>
      <c r="M6365" s="2" t="s">
        <v>422</v>
      </c>
      <c r="N6365" s="2" t="s">
        <v>4130</v>
      </c>
      <c r="O6365" s="2" t="s">
        <v>32</v>
      </c>
      <c r="P6365" s="24">
        <v>0</v>
      </c>
      <c r="Q6365" s="24">
        <v>1</v>
      </c>
      <c r="R6365" s="27" t="s">
        <v>1568</v>
      </c>
      <c r="S6365" s="28" t="s">
        <v>1589</v>
      </c>
      <c r="T6365" s="2" t="s">
        <v>33</v>
      </c>
      <c r="U6365" s="2">
        <v>0</v>
      </c>
      <c r="V6365" s="2" t="s">
        <v>12680</v>
      </c>
      <c r="W6365" s="2" t="s">
        <v>34</v>
      </c>
      <c r="X6365" s="58" t="s">
        <v>5766</v>
      </c>
      <c r="Z6365" s="2">
        <v>412000</v>
      </c>
      <c r="AB6365" s="58">
        <v>46084.55945601852</v>
      </c>
      <c r="AC6365" s="2">
        <v>0</v>
      </c>
      <c r="AD6365" s="104">
        <v>412000</v>
      </c>
      <c r="AE6365" s="2">
        <v>46084.55945601852</v>
      </c>
      <c r="AG6365" s="2">
        <v>67455</v>
      </c>
    </row>
    <row r="6366" spans="1:33" ht="45" x14ac:dyDescent="0.25">
      <c r="A6366" s="2" t="s">
        <v>8689</v>
      </c>
      <c r="B6366" s="2" t="s">
        <v>5766</v>
      </c>
      <c r="C6366" s="2" t="s">
        <v>8690</v>
      </c>
      <c r="F6366" s="2" t="s">
        <v>8180</v>
      </c>
      <c r="G6366" s="2" t="s">
        <v>8181</v>
      </c>
      <c r="H6366" s="2" t="s">
        <v>8182</v>
      </c>
      <c r="I6366" s="2" t="s">
        <v>21369</v>
      </c>
      <c r="J6366" s="2" t="s">
        <v>28</v>
      </c>
      <c r="K6366" s="2" t="s">
        <v>78</v>
      </c>
      <c r="L6366" s="2" t="s">
        <v>41</v>
      </c>
      <c r="M6366" s="2" t="s">
        <v>1310</v>
      </c>
      <c r="N6366" s="2" t="s">
        <v>8147</v>
      </c>
      <c r="O6366" s="2" t="s">
        <v>705</v>
      </c>
      <c r="P6366" s="24">
        <v>0</v>
      </c>
      <c r="Q6366" s="24">
        <v>0</v>
      </c>
      <c r="R6366" s="27" t="s">
        <v>1578</v>
      </c>
      <c r="S6366" s="28" t="s">
        <v>1589</v>
      </c>
      <c r="T6366" s="2" t="s">
        <v>33</v>
      </c>
      <c r="U6366" s="2">
        <v>0</v>
      </c>
      <c r="V6366" s="2" t="s">
        <v>5766</v>
      </c>
      <c r="W6366" s="2" t="s">
        <v>34</v>
      </c>
      <c r="AC6366" s="2">
        <v>0</v>
      </c>
      <c r="AD6366" s="104"/>
    </row>
    <row r="6367" spans="1:33" ht="45" x14ac:dyDescent="0.25">
      <c r="A6367" s="2" t="s">
        <v>8418</v>
      </c>
      <c r="B6367" s="2" t="s">
        <v>5766</v>
      </c>
      <c r="C6367" s="2" t="s">
        <v>8419</v>
      </c>
      <c r="F6367" s="2" t="s">
        <v>8420</v>
      </c>
      <c r="G6367" s="2" t="s">
        <v>8421</v>
      </c>
      <c r="H6367" s="2" t="s">
        <v>8422</v>
      </c>
      <c r="I6367" s="2" t="s">
        <v>21370</v>
      </c>
      <c r="J6367" s="2" t="s">
        <v>28</v>
      </c>
      <c r="K6367" s="2" t="s">
        <v>78</v>
      </c>
      <c r="L6367" s="2" t="s">
        <v>243</v>
      </c>
      <c r="M6367" s="2" t="s">
        <v>428</v>
      </c>
      <c r="N6367" s="2" t="s">
        <v>5375</v>
      </c>
      <c r="O6367" s="2" t="s">
        <v>32</v>
      </c>
      <c r="P6367" s="24">
        <v>0</v>
      </c>
      <c r="Q6367" s="24">
        <v>1</v>
      </c>
      <c r="R6367" s="27" t="s">
        <v>1568</v>
      </c>
      <c r="S6367" s="28" t="s">
        <v>1589</v>
      </c>
      <c r="T6367" s="2" t="s">
        <v>33</v>
      </c>
      <c r="U6367" s="2">
        <v>0</v>
      </c>
      <c r="V6367" s="2" t="s">
        <v>17905</v>
      </c>
      <c r="W6367" s="2" t="s">
        <v>34</v>
      </c>
      <c r="X6367" s="58" t="s">
        <v>12666</v>
      </c>
      <c r="Z6367" s="2">
        <v>412000</v>
      </c>
      <c r="AB6367" s="58">
        <v>46092.422997685186</v>
      </c>
      <c r="AC6367" s="2">
        <v>0</v>
      </c>
      <c r="AD6367" s="104">
        <v>412000</v>
      </c>
      <c r="AE6367" s="2">
        <v>46092.422997685186</v>
      </c>
      <c r="AG6367" s="2">
        <v>109703</v>
      </c>
    </row>
    <row r="6368" spans="1:33" ht="45" x14ac:dyDescent="0.25">
      <c r="A6368" s="2" t="s">
        <v>6539</v>
      </c>
      <c r="B6368" s="2" t="s">
        <v>5766</v>
      </c>
      <c r="C6368" s="2" t="s">
        <v>6540</v>
      </c>
      <c r="F6368" s="2" t="s">
        <v>5889</v>
      </c>
      <c r="G6368" s="2" t="s">
        <v>5890</v>
      </c>
      <c r="H6368" s="2" t="s">
        <v>5891</v>
      </c>
      <c r="I6368" s="2" t="s">
        <v>20174</v>
      </c>
      <c r="J6368" s="2" t="s">
        <v>28</v>
      </c>
      <c r="K6368" s="2" t="s">
        <v>173</v>
      </c>
      <c r="L6368" s="2" t="s">
        <v>5892</v>
      </c>
      <c r="M6368" s="2" t="s">
        <v>383</v>
      </c>
      <c r="N6368" s="2" t="s">
        <v>5893</v>
      </c>
      <c r="O6368" s="2" t="s">
        <v>705</v>
      </c>
      <c r="P6368" s="24">
        <v>0</v>
      </c>
      <c r="Q6368" s="24">
        <v>0</v>
      </c>
      <c r="R6368" s="27" t="s">
        <v>1578</v>
      </c>
      <c r="S6368" s="28" t="s">
        <v>1589</v>
      </c>
      <c r="T6368" s="2" t="s">
        <v>33</v>
      </c>
      <c r="U6368" s="2">
        <v>0</v>
      </c>
      <c r="V6368" s="2" t="s">
        <v>5766</v>
      </c>
      <c r="W6368" s="2" t="s">
        <v>34</v>
      </c>
      <c r="AC6368" s="2">
        <v>0</v>
      </c>
      <c r="AD6368" s="104"/>
    </row>
    <row r="6369" spans="1:33" ht="45" x14ac:dyDescent="0.25">
      <c r="A6369" s="2" t="s">
        <v>6744</v>
      </c>
      <c r="B6369" s="2" t="s">
        <v>5766</v>
      </c>
      <c r="C6369" s="2" t="s">
        <v>6745</v>
      </c>
      <c r="F6369" s="2" t="s">
        <v>6746</v>
      </c>
      <c r="G6369" s="2" t="s">
        <v>6747</v>
      </c>
      <c r="H6369" s="2" t="s">
        <v>6748</v>
      </c>
      <c r="I6369" s="2" t="s">
        <v>20211</v>
      </c>
      <c r="J6369" s="2" t="s">
        <v>28</v>
      </c>
      <c r="K6369" s="2" t="s">
        <v>173</v>
      </c>
      <c r="L6369" s="2" t="s">
        <v>913</v>
      </c>
      <c r="M6369" s="2" t="s">
        <v>1209</v>
      </c>
      <c r="N6369" s="2" t="s">
        <v>4641</v>
      </c>
      <c r="O6369" s="2" t="s">
        <v>706</v>
      </c>
      <c r="P6369" s="24">
        <v>0</v>
      </c>
      <c r="Q6369" s="24">
        <v>0</v>
      </c>
      <c r="R6369" s="27" t="s">
        <v>1578</v>
      </c>
      <c r="S6369" s="28" t="s">
        <v>1589</v>
      </c>
      <c r="T6369" s="2" t="s">
        <v>33</v>
      </c>
      <c r="U6369" s="2">
        <v>0</v>
      </c>
      <c r="V6369" s="2" t="s">
        <v>5927</v>
      </c>
      <c r="W6369" s="2" t="s">
        <v>34</v>
      </c>
      <c r="AC6369" s="2">
        <v>0</v>
      </c>
      <c r="AD6369" s="104"/>
    </row>
    <row r="6370" spans="1:33" ht="45" x14ac:dyDescent="0.25">
      <c r="A6370" s="2" t="s">
        <v>8670</v>
      </c>
      <c r="B6370" s="2" t="s">
        <v>5766</v>
      </c>
      <c r="C6370" s="2" t="s">
        <v>8671</v>
      </c>
      <c r="F6370" s="2" t="s">
        <v>7800</v>
      </c>
      <c r="G6370" s="2" t="s">
        <v>7801</v>
      </c>
      <c r="H6370" s="2" t="s">
        <v>7802</v>
      </c>
      <c r="I6370" s="2" t="s">
        <v>21310</v>
      </c>
      <c r="J6370" s="2" t="s">
        <v>28</v>
      </c>
      <c r="K6370" s="2" t="s">
        <v>78</v>
      </c>
      <c r="L6370" s="2" t="s">
        <v>470</v>
      </c>
      <c r="M6370" s="2" t="s">
        <v>471</v>
      </c>
      <c r="N6370" s="2" t="s">
        <v>7803</v>
      </c>
      <c r="O6370" s="2" t="s">
        <v>705</v>
      </c>
      <c r="P6370" s="24">
        <v>0</v>
      </c>
      <c r="Q6370" s="24">
        <v>0</v>
      </c>
      <c r="R6370" s="27" t="s">
        <v>1578</v>
      </c>
      <c r="S6370" s="28" t="s">
        <v>1589</v>
      </c>
      <c r="T6370" s="2" t="s">
        <v>33</v>
      </c>
      <c r="U6370" s="2">
        <v>0</v>
      </c>
      <c r="V6370" s="2" t="s">
        <v>5760</v>
      </c>
      <c r="W6370" s="2" t="s">
        <v>34</v>
      </c>
      <c r="AC6370" s="2">
        <v>0</v>
      </c>
      <c r="AD6370" s="104"/>
    </row>
    <row r="6371" spans="1:33" ht="45" x14ac:dyDescent="0.25">
      <c r="A6371" s="2" t="s">
        <v>10066</v>
      </c>
      <c r="B6371" s="2" t="s">
        <v>5766</v>
      </c>
      <c r="C6371" s="2" t="s">
        <v>10067</v>
      </c>
      <c r="F6371" s="2" t="s">
        <v>10068</v>
      </c>
      <c r="G6371" s="2" t="s">
        <v>10069</v>
      </c>
      <c r="H6371" s="2" t="s">
        <v>9683</v>
      </c>
      <c r="I6371" s="2" t="s">
        <v>22613</v>
      </c>
      <c r="J6371" s="2" t="s">
        <v>28</v>
      </c>
      <c r="K6371" s="2" t="s">
        <v>68</v>
      </c>
      <c r="L6371" s="2" t="s">
        <v>143</v>
      </c>
      <c r="M6371" s="2" t="s">
        <v>144</v>
      </c>
      <c r="N6371" s="2" t="s">
        <v>3093</v>
      </c>
      <c r="O6371" s="2" t="s">
        <v>32</v>
      </c>
      <c r="P6371" s="24">
        <v>0</v>
      </c>
      <c r="Q6371" s="24">
        <v>1</v>
      </c>
      <c r="R6371" s="27" t="s">
        <v>1568</v>
      </c>
      <c r="S6371" s="28" t="s">
        <v>1589</v>
      </c>
      <c r="T6371" s="2" t="s">
        <v>33</v>
      </c>
      <c r="U6371" s="2">
        <v>0</v>
      </c>
      <c r="V6371" s="2" t="s">
        <v>12680</v>
      </c>
      <c r="W6371" s="2" t="s">
        <v>34</v>
      </c>
      <c r="X6371" s="58" t="s">
        <v>5766</v>
      </c>
      <c r="Z6371" s="2">
        <v>412000</v>
      </c>
      <c r="AB6371" s="58">
        <v>46084.577222222222</v>
      </c>
      <c r="AC6371" s="2">
        <v>0</v>
      </c>
      <c r="AD6371" s="104">
        <v>412000</v>
      </c>
      <c r="AE6371" s="2">
        <v>46084.577222222222</v>
      </c>
      <c r="AG6371" s="2">
        <v>67565</v>
      </c>
    </row>
    <row r="6372" spans="1:33" ht="45" x14ac:dyDescent="0.25">
      <c r="A6372" s="2" t="s">
        <v>7736</v>
      </c>
      <c r="B6372" s="2" t="s">
        <v>5766</v>
      </c>
      <c r="C6372" s="2" t="s">
        <v>7737</v>
      </c>
      <c r="F6372" s="2" t="s">
        <v>767</v>
      </c>
      <c r="G6372" s="2" t="s">
        <v>4489</v>
      </c>
      <c r="H6372" s="2" t="s">
        <v>4490</v>
      </c>
      <c r="I6372" s="2" t="s">
        <v>21371</v>
      </c>
      <c r="J6372" s="2" t="s">
        <v>28</v>
      </c>
      <c r="K6372" s="2" t="s">
        <v>78</v>
      </c>
      <c r="L6372" s="2" t="s">
        <v>495</v>
      </c>
      <c r="M6372" s="2" t="s">
        <v>496</v>
      </c>
      <c r="N6372" s="2" t="s">
        <v>4482</v>
      </c>
      <c r="O6372" s="2" t="s">
        <v>32</v>
      </c>
      <c r="P6372" s="24">
        <v>0</v>
      </c>
      <c r="Q6372" s="24">
        <v>1</v>
      </c>
      <c r="R6372" s="27" t="s">
        <v>1568</v>
      </c>
      <c r="S6372" s="28" t="s">
        <v>1589</v>
      </c>
      <c r="T6372" s="2" t="s">
        <v>33</v>
      </c>
      <c r="U6372" s="2">
        <v>0</v>
      </c>
      <c r="V6372" s="2" t="s">
        <v>16022</v>
      </c>
      <c r="W6372" s="2" t="s">
        <v>34</v>
      </c>
      <c r="X6372" s="58" t="s">
        <v>5760</v>
      </c>
      <c r="Z6372" s="2">
        <v>412000</v>
      </c>
      <c r="AB6372" s="58">
        <v>46085.434652777774</v>
      </c>
      <c r="AC6372" s="2">
        <v>0</v>
      </c>
      <c r="AD6372" s="104">
        <v>412000</v>
      </c>
      <c r="AE6372" s="2">
        <v>46085.434652777774</v>
      </c>
      <c r="AG6372" s="2">
        <v>67381</v>
      </c>
    </row>
    <row r="6373" spans="1:33" ht="45" x14ac:dyDescent="0.25">
      <c r="A6373" s="2" t="s">
        <v>7088</v>
      </c>
      <c r="B6373" s="2" t="s">
        <v>5766</v>
      </c>
      <c r="C6373" s="2" t="s">
        <v>7089</v>
      </c>
      <c r="F6373" s="2" t="s">
        <v>7090</v>
      </c>
      <c r="G6373" s="2" t="s">
        <v>7091</v>
      </c>
      <c r="H6373" s="2" t="s">
        <v>7092</v>
      </c>
      <c r="I6373" s="2" t="s">
        <v>20745</v>
      </c>
      <c r="J6373" s="2" t="s">
        <v>28</v>
      </c>
      <c r="K6373" s="2" t="s">
        <v>29</v>
      </c>
      <c r="L6373" s="2" t="s">
        <v>106</v>
      </c>
      <c r="M6373" s="2" t="s">
        <v>107</v>
      </c>
      <c r="N6373" s="2" t="s">
        <v>4198</v>
      </c>
      <c r="O6373" s="2" t="s">
        <v>37</v>
      </c>
      <c r="P6373" s="24">
        <v>0</v>
      </c>
      <c r="Q6373" s="24">
        <v>0</v>
      </c>
      <c r="R6373" s="27" t="s">
        <v>1578</v>
      </c>
      <c r="S6373" s="28" t="s">
        <v>1589</v>
      </c>
      <c r="T6373" s="2" t="s">
        <v>33</v>
      </c>
      <c r="U6373" s="2">
        <v>0</v>
      </c>
      <c r="V6373" s="2" t="s">
        <v>24582</v>
      </c>
      <c r="W6373" s="2" t="s">
        <v>34</v>
      </c>
      <c r="X6373" s="58" t="s">
        <v>5927</v>
      </c>
      <c r="Z6373" s="2">
        <v>412000</v>
      </c>
      <c r="AB6373" s="58">
        <v>46086.703912037039</v>
      </c>
      <c r="AC6373" s="2">
        <v>0</v>
      </c>
      <c r="AD6373" s="104">
        <v>412000</v>
      </c>
      <c r="AE6373" s="2">
        <v>46086.703912037039</v>
      </c>
      <c r="AG6373" s="2">
        <v>70114</v>
      </c>
    </row>
    <row r="6374" spans="1:33" ht="45" x14ac:dyDescent="0.25">
      <c r="A6374" s="2" t="s">
        <v>11077</v>
      </c>
      <c r="B6374" s="2" t="s">
        <v>5766</v>
      </c>
      <c r="C6374" s="2" t="s">
        <v>11078</v>
      </c>
      <c r="F6374" s="2" t="s">
        <v>10072</v>
      </c>
      <c r="G6374" s="2" t="s">
        <v>10073</v>
      </c>
      <c r="H6374" s="2" t="s">
        <v>10074</v>
      </c>
      <c r="I6374" s="2" t="s">
        <v>22607</v>
      </c>
      <c r="J6374" s="2" t="s">
        <v>28</v>
      </c>
      <c r="K6374" s="2" t="s">
        <v>68</v>
      </c>
      <c r="L6374" s="2" t="s">
        <v>143</v>
      </c>
      <c r="M6374" s="2" t="s">
        <v>144</v>
      </c>
      <c r="N6374" s="2" t="s">
        <v>3093</v>
      </c>
      <c r="O6374" s="2" t="s">
        <v>705</v>
      </c>
      <c r="P6374" s="24">
        <v>0</v>
      </c>
      <c r="Q6374" s="24">
        <v>0</v>
      </c>
      <c r="R6374" s="27" t="s">
        <v>1578</v>
      </c>
      <c r="S6374" s="28" t="s">
        <v>1589</v>
      </c>
      <c r="T6374" s="2" t="s">
        <v>33</v>
      </c>
      <c r="U6374" s="2">
        <v>0</v>
      </c>
      <c r="V6374" s="2" t="s">
        <v>5766</v>
      </c>
      <c r="W6374" s="2" t="s">
        <v>34</v>
      </c>
      <c r="AC6374" s="2">
        <v>0</v>
      </c>
      <c r="AD6374" s="104"/>
    </row>
    <row r="6375" spans="1:33" ht="45" x14ac:dyDescent="0.25">
      <c r="A6375" s="2" t="s">
        <v>7238</v>
      </c>
      <c r="B6375" s="2" t="s">
        <v>5766</v>
      </c>
      <c r="C6375" s="2" t="s">
        <v>7239</v>
      </c>
      <c r="F6375" s="2" t="s">
        <v>7240</v>
      </c>
      <c r="G6375" s="2" t="s">
        <v>7241</v>
      </c>
      <c r="H6375" s="2" t="s">
        <v>7242</v>
      </c>
      <c r="I6375" s="2" t="s">
        <v>20781</v>
      </c>
      <c r="J6375" s="2" t="s">
        <v>28</v>
      </c>
      <c r="K6375" s="2" t="s">
        <v>29</v>
      </c>
      <c r="L6375" s="2" t="s">
        <v>272</v>
      </c>
      <c r="M6375" s="2" t="s">
        <v>273</v>
      </c>
      <c r="N6375" s="2" t="s">
        <v>7232</v>
      </c>
      <c r="O6375" s="2" t="s">
        <v>32</v>
      </c>
      <c r="P6375" s="24">
        <v>0</v>
      </c>
      <c r="Q6375" s="24">
        <v>1</v>
      </c>
      <c r="R6375" s="27" t="s">
        <v>1568</v>
      </c>
      <c r="S6375" s="28" t="s">
        <v>1589</v>
      </c>
      <c r="T6375" s="2" t="s">
        <v>33</v>
      </c>
      <c r="U6375" s="2">
        <v>0</v>
      </c>
      <c r="V6375" s="2" t="s">
        <v>32611</v>
      </c>
      <c r="W6375" s="2" t="s">
        <v>34</v>
      </c>
      <c r="X6375" s="58" t="s">
        <v>5797</v>
      </c>
      <c r="Z6375" s="2">
        <v>412000</v>
      </c>
      <c r="AB6375" s="58">
        <v>46087.465601851851</v>
      </c>
      <c r="AC6375" s="2">
        <v>0</v>
      </c>
      <c r="AD6375" s="104">
        <v>412000</v>
      </c>
      <c r="AE6375" s="2">
        <v>46087.465601851851</v>
      </c>
      <c r="AG6375" s="2">
        <v>89851</v>
      </c>
    </row>
    <row r="6376" spans="1:33" ht="45" x14ac:dyDescent="0.25">
      <c r="A6376" s="2" t="s">
        <v>7066</v>
      </c>
      <c r="B6376" s="2" t="s">
        <v>5766</v>
      </c>
      <c r="C6376" s="2" t="s">
        <v>7067</v>
      </c>
      <c r="F6376" s="2" t="s">
        <v>7068</v>
      </c>
      <c r="G6376" s="2" t="s">
        <v>7069</v>
      </c>
      <c r="H6376" s="2" t="s">
        <v>7070</v>
      </c>
      <c r="I6376" s="2" t="s">
        <v>20782</v>
      </c>
      <c r="J6376" s="2" t="s">
        <v>28</v>
      </c>
      <c r="K6376" s="2" t="s">
        <v>29</v>
      </c>
      <c r="L6376" s="2" t="s">
        <v>400</v>
      </c>
      <c r="M6376" s="2" t="s">
        <v>401</v>
      </c>
      <c r="N6376" s="2" t="s">
        <v>3456</v>
      </c>
      <c r="O6376" s="2" t="s">
        <v>32</v>
      </c>
      <c r="P6376" s="24">
        <v>0</v>
      </c>
      <c r="Q6376" s="24">
        <v>1</v>
      </c>
      <c r="R6376" s="27" t="s">
        <v>1568</v>
      </c>
      <c r="S6376" s="28" t="s">
        <v>1589</v>
      </c>
      <c r="T6376" s="2" t="s">
        <v>33</v>
      </c>
      <c r="U6376" s="2">
        <v>0</v>
      </c>
      <c r="V6376" s="2" t="s">
        <v>19078</v>
      </c>
      <c r="W6376" s="2" t="s">
        <v>34</v>
      </c>
      <c r="X6376" s="58" t="s">
        <v>5766</v>
      </c>
      <c r="Z6376" s="2">
        <v>412000</v>
      </c>
      <c r="AB6376" s="58">
        <v>46084.530393518522</v>
      </c>
      <c r="AC6376" s="2">
        <v>0</v>
      </c>
      <c r="AD6376" s="104">
        <v>412000</v>
      </c>
      <c r="AE6376" s="2">
        <v>46084.530393518522</v>
      </c>
      <c r="AG6376" s="2">
        <v>67530</v>
      </c>
    </row>
    <row r="6377" spans="1:33" ht="45" x14ac:dyDescent="0.25">
      <c r="A6377" s="2" t="s">
        <v>8142</v>
      </c>
      <c r="B6377" s="2" t="s">
        <v>5766</v>
      </c>
      <c r="C6377" s="2" t="s">
        <v>8143</v>
      </c>
      <c r="F6377" s="2" t="s">
        <v>8144</v>
      </c>
      <c r="G6377" s="2" t="s">
        <v>8145</v>
      </c>
      <c r="H6377" s="2" t="s">
        <v>8146</v>
      </c>
      <c r="I6377" s="2" t="s">
        <v>21372</v>
      </c>
      <c r="J6377" s="2" t="s">
        <v>28</v>
      </c>
      <c r="K6377" s="2" t="s">
        <v>78</v>
      </c>
      <c r="L6377" s="2" t="s">
        <v>41</v>
      </c>
      <c r="M6377" s="2" t="s">
        <v>1310</v>
      </c>
      <c r="N6377" s="2" t="s">
        <v>8147</v>
      </c>
      <c r="O6377" s="2" t="s">
        <v>32</v>
      </c>
      <c r="P6377" s="24">
        <v>0</v>
      </c>
      <c r="Q6377" s="24">
        <v>1</v>
      </c>
      <c r="R6377" s="27" t="s">
        <v>1568</v>
      </c>
      <c r="S6377" s="28" t="s">
        <v>1589</v>
      </c>
      <c r="T6377" s="2" t="s">
        <v>33</v>
      </c>
      <c r="U6377" s="2">
        <v>0</v>
      </c>
      <c r="V6377" s="2" t="s">
        <v>18001</v>
      </c>
      <c r="W6377" s="2" t="s">
        <v>34</v>
      </c>
      <c r="X6377" s="58" t="s">
        <v>5754</v>
      </c>
      <c r="Z6377" s="2">
        <v>412000</v>
      </c>
      <c r="AB6377" s="58">
        <v>46091.681956018518</v>
      </c>
      <c r="AC6377" s="2">
        <v>0</v>
      </c>
      <c r="AD6377" s="104">
        <v>412000</v>
      </c>
      <c r="AE6377" s="2">
        <v>46091.681956018518</v>
      </c>
      <c r="AG6377" s="2">
        <v>85487</v>
      </c>
    </row>
    <row r="6378" spans="1:33" ht="45" x14ac:dyDescent="0.25">
      <c r="A6378" s="2" t="s">
        <v>9879</v>
      </c>
      <c r="B6378" s="2" t="s">
        <v>5766</v>
      </c>
      <c r="C6378" s="2" t="s">
        <v>9880</v>
      </c>
      <c r="F6378" s="2" t="s">
        <v>9806</v>
      </c>
      <c r="G6378" s="2" t="s">
        <v>9807</v>
      </c>
      <c r="H6378" s="2" t="s">
        <v>9808</v>
      </c>
      <c r="I6378" s="2" t="s">
        <v>22047</v>
      </c>
      <c r="J6378" s="2" t="s">
        <v>28</v>
      </c>
      <c r="K6378" s="2" t="s">
        <v>72</v>
      </c>
      <c r="L6378" s="2" t="s">
        <v>343</v>
      </c>
      <c r="M6378" s="2" t="s">
        <v>344</v>
      </c>
      <c r="N6378" s="2" t="s">
        <v>4320</v>
      </c>
      <c r="O6378" s="2" t="s">
        <v>705</v>
      </c>
      <c r="P6378" s="24">
        <v>0</v>
      </c>
      <c r="Q6378" s="24">
        <v>0</v>
      </c>
      <c r="R6378" s="27" t="s">
        <v>1578</v>
      </c>
      <c r="S6378" s="28" t="s">
        <v>1589</v>
      </c>
      <c r="T6378" s="2" t="s">
        <v>33</v>
      </c>
      <c r="U6378" s="2">
        <v>0</v>
      </c>
      <c r="V6378" s="2" t="s">
        <v>5766</v>
      </c>
      <c r="W6378" s="2" t="s">
        <v>34</v>
      </c>
      <c r="AC6378" s="2">
        <v>0</v>
      </c>
      <c r="AD6378" s="104"/>
    </row>
    <row r="6379" spans="1:33" ht="60" x14ac:dyDescent="0.25">
      <c r="A6379" s="2" t="s">
        <v>7030</v>
      </c>
      <c r="B6379" s="2" t="s">
        <v>5766</v>
      </c>
      <c r="C6379" s="2" t="s">
        <v>7031</v>
      </c>
      <c r="F6379" s="2" t="s">
        <v>7032</v>
      </c>
      <c r="G6379" s="2" t="s">
        <v>7033</v>
      </c>
      <c r="H6379" s="2" t="s">
        <v>7034</v>
      </c>
      <c r="I6379" s="2" t="s">
        <v>20783</v>
      </c>
      <c r="J6379" s="2" t="s">
        <v>28</v>
      </c>
      <c r="K6379" s="2" t="s">
        <v>29</v>
      </c>
      <c r="L6379" s="2" t="s">
        <v>291</v>
      </c>
      <c r="M6379" s="2" t="s">
        <v>292</v>
      </c>
      <c r="N6379" s="2" t="s">
        <v>6958</v>
      </c>
      <c r="O6379" s="2" t="s">
        <v>32</v>
      </c>
      <c r="P6379" s="24">
        <v>0</v>
      </c>
      <c r="Q6379" s="24">
        <v>1</v>
      </c>
      <c r="R6379" s="27" t="s">
        <v>1568</v>
      </c>
      <c r="S6379" s="28" t="s">
        <v>1589</v>
      </c>
      <c r="T6379" s="2" t="s">
        <v>33</v>
      </c>
      <c r="U6379" s="2">
        <v>0</v>
      </c>
      <c r="V6379" s="2" t="s">
        <v>32960</v>
      </c>
      <c r="W6379" s="2" t="s">
        <v>34</v>
      </c>
      <c r="X6379" s="58" t="s">
        <v>5766</v>
      </c>
      <c r="Z6379" s="2">
        <v>412000</v>
      </c>
      <c r="AB6379" s="58">
        <v>46084.518287037034</v>
      </c>
      <c r="AC6379" s="2">
        <v>0</v>
      </c>
      <c r="AD6379" s="104">
        <v>412000</v>
      </c>
      <c r="AE6379" s="2">
        <v>46084.518287037034</v>
      </c>
      <c r="AG6379" s="2">
        <v>67532</v>
      </c>
    </row>
    <row r="6380" spans="1:33" ht="60" x14ac:dyDescent="0.25">
      <c r="A6380" s="2" t="s">
        <v>10396</v>
      </c>
      <c r="B6380" s="2" t="s">
        <v>5766</v>
      </c>
      <c r="C6380" s="2" t="s">
        <v>10397</v>
      </c>
      <c r="F6380" s="2" t="s">
        <v>10398</v>
      </c>
      <c r="G6380" s="2" t="s">
        <v>10399</v>
      </c>
      <c r="H6380" s="2" t="s">
        <v>10400</v>
      </c>
      <c r="I6380" s="2" t="s">
        <v>22614</v>
      </c>
      <c r="J6380" s="2" t="s">
        <v>28</v>
      </c>
      <c r="K6380" s="2" t="s">
        <v>68</v>
      </c>
      <c r="L6380" s="2" t="s">
        <v>10381</v>
      </c>
      <c r="M6380" s="2" t="s">
        <v>10382</v>
      </c>
      <c r="N6380" s="2" t="s">
        <v>10383</v>
      </c>
      <c r="O6380" s="2" t="s">
        <v>32</v>
      </c>
      <c r="P6380" s="24">
        <v>0</v>
      </c>
      <c r="Q6380" s="24">
        <v>1</v>
      </c>
      <c r="R6380" s="27" t="s">
        <v>1568</v>
      </c>
      <c r="S6380" s="28" t="s">
        <v>1589</v>
      </c>
      <c r="T6380" s="2" t="s">
        <v>33</v>
      </c>
      <c r="U6380" s="2">
        <v>0</v>
      </c>
      <c r="V6380" s="2" t="s">
        <v>18001</v>
      </c>
      <c r="W6380" s="2" t="s">
        <v>34</v>
      </c>
      <c r="X6380" s="58" t="s">
        <v>5789</v>
      </c>
      <c r="Z6380" s="2">
        <v>412000</v>
      </c>
      <c r="AB6380" s="58">
        <v>46088.443229166667</v>
      </c>
      <c r="AC6380" s="2">
        <v>0</v>
      </c>
      <c r="AD6380" s="104">
        <v>412000</v>
      </c>
      <c r="AE6380" s="2">
        <v>46088.443229166667</v>
      </c>
      <c r="AG6380" s="2">
        <v>93552</v>
      </c>
    </row>
    <row r="6381" spans="1:33" ht="45" x14ac:dyDescent="0.25">
      <c r="A6381" s="2" t="s">
        <v>7567</v>
      </c>
      <c r="B6381" s="2" t="s">
        <v>5766</v>
      </c>
      <c r="C6381" s="2" t="s">
        <v>7568</v>
      </c>
      <c r="F6381" s="2" t="s">
        <v>7569</v>
      </c>
      <c r="G6381" s="2" t="s">
        <v>7570</v>
      </c>
      <c r="H6381" s="2" t="s">
        <v>7571</v>
      </c>
      <c r="I6381" s="2" t="s">
        <v>20784</v>
      </c>
      <c r="J6381" s="2" t="s">
        <v>28</v>
      </c>
      <c r="K6381" s="2" t="s">
        <v>29</v>
      </c>
      <c r="L6381" s="2" t="s">
        <v>7250</v>
      </c>
      <c r="M6381" s="2" t="s">
        <v>7251</v>
      </c>
      <c r="N6381" s="2" t="s">
        <v>7252</v>
      </c>
      <c r="O6381" s="2" t="s">
        <v>705</v>
      </c>
      <c r="P6381" s="24">
        <v>0</v>
      </c>
      <c r="Q6381" s="24">
        <v>0</v>
      </c>
      <c r="R6381" s="27" t="s">
        <v>1578</v>
      </c>
      <c r="S6381" s="28" t="s">
        <v>1589</v>
      </c>
      <c r="T6381" s="2" t="s">
        <v>33</v>
      </c>
      <c r="U6381" s="2">
        <v>0</v>
      </c>
      <c r="V6381" s="2" t="s">
        <v>5766</v>
      </c>
      <c r="W6381" s="2" t="s">
        <v>34</v>
      </c>
      <c r="AC6381" s="2">
        <v>0</v>
      </c>
      <c r="AD6381" s="104"/>
    </row>
    <row r="6382" spans="1:33" ht="45" x14ac:dyDescent="0.25">
      <c r="A6382" s="2" t="s">
        <v>10153</v>
      </c>
      <c r="B6382" s="2" t="s">
        <v>5766</v>
      </c>
      <c r="C6382" s="2" t="s">
        <v>10154</v>
      </c>
      <c r="F6382" s="2" t="s">
        <v>10155</v>
      </c>
      <c r="G6382" s="2" t="s">
        <v>10156</v>
      </c>
      <c r="H6382" s="2" t="s">
        <v>10157</v>
      </c>
      <c r="I6382" s="2" t="s">
        <v>22615</v>
      </c>
      <c r="J6382" s="2" t="s">
        <v>28</v>
      </c>
      <c r="K6382" s="2" t="s">
        <v>68</v>
      </c>
      <c r="L6382" s="2" t="s">
        <v>1853</v>
      </c>
      <c r="M6382" s="2" t="s">
        <v>1725</v>
      </c>
      <c r="N6382" s="2" t="s">
        <v>3162</v>
      </c>
      <c r="O6382" s="2" t="s">
        <v>32</v>
      </c>
      <c r="P6382" s="24">
        <v>0</v>
      </c>
      <c r="Q6382" s="24">
        <v>1</v>
      </c>
      <c r="R6382" s="27" t="s">
        <v>1568</v>
      </c>
      <c r="S6382" s="28" t="s">
        <v>1589</v>
      </c>
      <c r="T6382" s="2" t="s">
        <v>33</v>
      </c>
      <c r="U6382" s="2">
        <v>0</v>
      </c>
      <c r="V6382" s="2" t="s">
        <v>16054</v>
      </c>
      <c r="W6382" s="2" t="s">
        <v>34</v>
      </c>
      <c r="X6382" s="58" t="s">
        <v>5797</v>
      </c>
      <c r="Z6382" s="2">
        <v>412000</v>
      </c>
      <c r="AB6382" s="58">
        <v>46087.383321759262</v>
      </c>
      <c r="AC6382" s="2">
        <v>0</v>
      </c>
      <c r="AD6382" s="104">
        <v>412000</v>
      </c>
      <c r="AE6382" s="2">
        <v>46087.383321759262</v>
      </c>
      <c r="AG6382" s="2">
        <v>80429</v>
      </c>
    </row>
    <row r="6383" spans="1:33" ht="45" x14ac:dyDescent="0.25">
      <c r="A6383" s="2" t="s">
        <v>12103</v>
      </c>
      <c r="B6383" s="2" t="s">
        <v>5766</v>
      </c>
      <c r="C6383" s="2" t="s">
        <v>12104</v>
      </c>
      <c r="D6383" s="2" t="s">
        <v>18671</v>
      </c>
      <c r="E6383" s="2" t="s">
        <v>18672</v>
      </c>
      <c r="F6383" s="2" t="s">
        <v>12105</v>
      </c>
      <c r="G6383" s="2" t="s">
        <v>12106</v>
      </c>
      <c r="H6383" s="2" t="s">
        <v>12107</v>
      </c>
      <c r="I6383" s="2" t="s">
        <v>23876</v>
      </c>
      <c r="J6383" s="2" t="s">
        <v>28</v>
      </c>
      <c r="K6383" s="2" t="s">
        <v>43</v>
      </c>
      <c r="L6383" s="2" t="s">
        <v>90</v>
      </c>
      <c r="M6383" s="2" t="s">
        <v>91</v>
      </c>
      <c r="N6383" s="2" t="s">
        <v>3668</v>
      </c>
      <c r="O6383" s="2" t="s">
        <v>705</v>
      </c>
      <c r="P6383" s="24">
        <v>0</v>
      </c>
      <c r="Q6383" s="24">
        <v>0</v>
      </c>
      <c r="R6383" s="27" t="s">
        <v>1578</v>
      </c>
      <c r="S6383" s="28" t="s">
        <v>1583</v>
      </c>
      <c r="T6383" s="2" t="s">
        <v>130</v>
      </c>
      <c r="U6383" s="2">
        <v>0</v>
      </c>
      <c r="V6383" s="2" t="s">
        <v>5766</v>
      </c>
      <c r="W6383" s="2" t="s">
        <v>34</v>
      </c>
      <c r="AC6383" s="2">
        <v>0</v>
      </c>
      <c r="AD6383" s="104"/>
    </row>
    <row r="6384" spans="1:33" ht="45" x14ac:dyDescent="0.25">
      <c r="A6384" s="2" t="s">
        <v>6009</v>
      </c>
      <c r="B6384" s="2" t="s">
        <v>5766</v>
      </c>
      <c r="C6384" s="2" t="s">
        <v>6010</v>
      </c>
      <c r="F6384" s="2" t="s">
        <v>6011</v>
      </c>
      <c r="G6384" s="2" t="s">
        <v>6012</v>
      </c>
      <c r="H6384" s="2" t="s">
        <v>6013</v>
      </c>
      <c r="I6384" s="2" t="s">
        <v>19939</v>
      </c>
      <c r="J6384" s="2" t="s">
        <v>28</v>
      </c>
      <c r="K6384" s="2" t="s">
        <v>173</v>
      </c>
      <c r="L6384" s="2" t="s">
        <v>391</v>
      </c>
      <c r="M6384" s="2" t="s">
        <v>392</v>
      </c>
      <c r="N6384" s="2" t="s">
        <v>3367</v>
      </c>
      <c r="O6384" s="2" t="s">
        <v>32</v>
      </c>
      <c r="P6384" s="24">
        <v>0</v>
      </c>
      <c r="Q6384" s="24">
        <v>1</v>
      </c>
      <c r="R6384" s="27" t="s">
        <v>1568</v>
      </c>
      <c r="S6384" s="28" t="s">
        <v>1589</v>
      </c>
      <c r="T6384" s="2" t="s">
        <v>33</v>
      </c>
      <c r="U6384" s="2">
        <v>0</v>
      </c>
      <c r="V6384" s="2" t="s">
        <v>12680</v>
      </c>
      <c r="W6384" s="2" t="s">
        <v>34</v>
      </c>
      <c r="X6384" s="58" t="s">
        <v>5760</v>
      </c>
      <c r="Z6384" s="2">
        <v>412000</v>
      </c>
      <c r="AB6384" s="58">
        <v>46085.596898148149</v>
      </c>
      <c r="AC6384" s="2">
        <v>0</v>
      </c>
      <c r="AD6384" s="104">
        <v>412000</v>
      </c>
      <c r="AE6384" s="2">
        <v>46085.596898148149</v>
      </c>
      <c r="AG6384" s="2">
        <v>67496</v>
      </c>
    </row>
    <row r="6385" spans="1:33" ht="60" x14ac:dyDescent="0.25">
      <c r="A6385" s="2" t="s">
        <v>7291</v>
      </c>
      <c r="B6385" s="2" t="s">
        <v>5766</v>
      </c>
      <c r="C6385" s="2" t="s">
        <v>7292</v>
      </c>
      <c r="F6385" s="2" t="s">
        <v>7293</v>
      </c>
      <c r="G6385" s="2" t="s">
        <v>7294</v>
      </c>
      <c r="H6385" s="2" t="s">
        <v>7295</v>
      </c>
      <c r="I6385" s="2" t="s">
        <v>20784</v>
      </c>
      <c r="J6385" s="2" t="s">
        <v>28</v>
      </c>
      <c r="K6385" s="2" t="s">
        <v>29</v>
      </c>
      <c r="L6385" s="2" t="s">
        <v>7250</v>
      </c>
      <c r="M6385" s="2" t="s">
        <v>7251</v>
      </c>
      <c r="N6385" s="2" t="s">
        <v>7252</v>
      </c>
      <c r="O6385" s="2" t="s">
        <v>32</v>
      </c>
      <c r="P6385" s="24">
        <v>0</v>
      </c>
      <c r="Q6385" s="24">
        <v>1</v>
      </c>
      <c r="R6385" s="27" t="s">
        <v>1568</v>
      </c>
      <c r="S6385" s="28" t="s">
        <v>1589</v>
      </c>
      <c r="T6385" s="2" t="s">
        <v>33</v>
      </c>
      <c r="U6385" s="2">
        <v>0</v>
      </c>
      <c r="V6385" s="2" t="s">
        <v>18001</v>
      </c>
      <c r="W6385" s="2" t="s">
        <v>34</v>
      </c>
      <c r="X6385" s="58" t="s">
        <v>5754</v>
      </c>
      <c r="Z6385" s="2">
        <v>412000</v>
      </c>
      <c r="AB6385" s="58">
        <v>46091.750717592593</v>
      </c>
      <c r="AC6385" s="2">
        <v>0</v>
      </c>
      <c r="AD6385" s="104">
        <v>412000</v>
      </c>
      <c r="AE6385" s="2">
        <v>46091.750717592593</v>
      </c>
      <c r="AG6385" s="2">
        <v>100717</v>
      </c>
    </row>
    <row r="6386" spans="1:33" ht="60" x14ac:dyDescent="0.25">
      <c r="A6386" s="2" t="s">
        <v>7516</v>
      </c>
      <c r="B6386" s="2" t="s">
        <v>5766</v>
      </c>
      <c r="C6386" s="2" t="s">
        <v>7517</v>
      </c>
      <c r="F6386" s="2" t="s">
        <v>7518</v>
      </c>
      <c r="G6386" s="2" t="s">
        <v>7519</v>
      </c>
      <c r="H6386" s="2" t="s">
        <v>7520</v>
      </c>
      <c r="I6386" s="2" t="s">
        <v>20785</v>
      </c>
      <c r="J6386" s="2" t="s">
        <v>28</v>
      </c>
      <c r="K6386" s="2" t="s">
        <v>29</v>
      </c>
      <c r="L6386" s="2" t="s">
        <v>218</v>
      </c>
      <c r="M6386" s="2" t="s">
        <v>269</v>
      </c>
      <c r="N6386" s="2" t="s">
        <v>4410</v>
      </c>
      <c r="O6386" s="2" t="s">
        <v>705</v>
      </c>
      <c r="P6386" s="24">
        <v>0</v>
      </c>
      <c r="Q6386" s="24">
        <v>0</v>
      </c>
      <c r="R6386" s="27" t="s">
        <v>1578</v>
      </c>
      <c r="S6386" s="28" t="s">
        <v>1589</v>
      </c>
      <c r="T6386" s="2" t="s">
        <v>33</v>
      </c>
      <c r="U6386" s="2">
        <v>0</v>
      </c>
      <c r="V6386" s="2" t="s">
        <v>5760</v>
      </c>
      <c r="W6386" s="2" t="s">
        <v>34</v>
      </c>
      <c r="AC6386" s="2">
        <v>0</v>
      </c>
      <c r="AD6386" s="104"/>
    </row>
    <row r="6387" spans="1:33" ht="45" x14ac:dyDescent="0.25">
      <c r="A6387" s="2" t="s">
        <v>6024</v>
      </c>
      <c r="B6387" s="2" t="s">
        <v>5766</v>
      </c>
      <c r="C6387" s="2" t="s">
        <v>6025</v>
      </c>
      <c r="F6387" s="2" t="s">
        <v>1289</v>
      </c>
      <c r="G6387" s="2" t="s">
        <v>3378</v>
      </c>
      <c r="H6387" s="2" t="s">
        <v>3379</v>
      </c>
      <c r="I6387" s="2" t="s">
        <v>19939</v>
      </c>
      <c r="J6387" s="2" t="s">
        <v>28</v>
      </c>
      <c r="K6387" s="2" t="s">
        <v>173</v>
      </c>
      <c r="L6387" s="2" t="s">
        <v>391</v>
      </c>
      <c r="M6387" s="2" t="s">
        <v>392</v>
      </c>
      <c r="N6387" s="2" t="s">
        <v>3367</v>
      </c>
      <c r="O6387" s="2" t="s">
        <v>32</v>
      </c>
      <c r="P6387" s="24">
        <v>0</v>
      </c>
      <c r="Q6387" s="24">
        <v>1</v>
      </c>
      <c r="R6387" s="27" t="s">
        <v>1568</v>
      </c>
      <c r="S6387" s="28" t="s">
        <v>1589</v>
      </c>
      <c r="T6387" s="2" t="s">
        <v>33</v>
      </c>
      <c r="U6387" s="2">
        <v>0</v>
      </c>
      <c r="V6387" s="2" t="s">
        <v>16022</v>
      </c>
      <c r="W6387" s="2" t="s">
        <v>34</v>
      </c>
      <c r="X6387" s="58" t="s">
        <v>5760</v>
      </c>
      <c r="Z6387" s="2">
        <v>412000</v>
      </c>
      <c r="AB6387" s="58">
        <v>46085.599710648145</v>
      </c>
      <c r="AC6387" s="2">
        <v>0</v>
      </c>
      <c r="AD6387" s="104">
        <v>412000</v>
      </c>
      <c r="AE6387" s="2">
        <v>46085.599710648145</v>
      </c>
      <c r="AG6387" s="2">
        <v>67497</v>
      </c>
    </row>
    <row r="6388" spans="1:33" ht="45" x14ac:dyDescent="0.25">
      <c r="A6388" s="2" t="s">
        <v>7629</v>
      </c>
      <c r="B6388" s="2" t="s">
        <v>5766</v>
      </c>
      <c r="C6388" s="2" t="s">
        <v>7630</v>
      </c>
      <c r="F6388" s="2" t="s">
        <v>7631</v>
      </c>
      <c r="G6388" s="2" t="s">
        <v>7632</v>
      </c>
      <c r="H6388" s="2" t="s">
        <v>7633</v>
      </c>
      <c r="I6388" s="2" t="s">
        <v>20786</v>
      </c>
      <c r="J6388" s="2" t="s">
        <v>28</v>
      </c>
      <c r="K6388" s="2" t="s">
        <v>29</v>
      </c>
      <c r="L6388" s="2" t="s">
        <v>7250</v>
      </c>
      <c r="M6388" s="2" t="s">
        <v>7251</v>
      </c>
      <c r="N6388" s="2" t="s">
        <v>7252</v>
      </c>
      <c r="O6388" s="2" t="s">
        <v>705</v>
      </c>
      <c r="P6388" s="24">
        <v>0</v>
      </c>
      <c r="Q6388" s="24">
        <v>0</v>
      </c>
      <c r="R6388" s="27" t="s">
        <v>1578</v>
      </c>
      <c r="S6388" s="28" t="s">
        <v>1589</v>
      </c>
      <c r="T6388" s="2" t="s">
        <v>33</v>
      </c>
      <c r="U6388" s="2">
        <v>0</v>
      </c>
      <c r="V6388" s="2" t="s">
        <v>5797</v>
      </c>
      <c r="W6388" s="2" t="s">
        <v>34</v>
      </c>
      <c r="AC6388" s="2">
        <v>0</v>
      </c>
      <c r="AD6388" s="104"/>
    </row>
    <row r="6389" spans="1:33" ht="45" x14ac:dyDescent="0.25">
      <c r="A6389" s="2" t="s">
        <v>7245</v>
      </c>
      <c r="B6389" s="2" t="s">
        <v>5766</v>
      </c>
      <c r="C6389" s="2" t="s">
        <v>7246</v>
      </c>
      <c r="F6389" s="2" t="s">
        <v>7247</v>
      </c>
      <c r="G6389" s="2" t="s">
        <v>7248</v>
      </c>
      <c r="H6389" s="2" t="s">
        <v>7249</v>
      </c>
      <c r="I6389" s="2" t="s">
        <v>20787</v>
      </c>
      <c r="J6389" s="2" t="s">
        <v>28</v>
      </c>
      <c r="K6389" s="2" t="s">
        <v>29</v>
      </c>
      <c r="L6389" s="2" t="s">
        <v>7250</v>
      </c>
      <c r="M6389" s="2" t="s">
        <v>7251</v>
      </c>
      <c r="N6389" s="2" t="s">
        <v>7252</v>
      </c>
      <c r="O6389" s="2" t="s">
        <v>37</v>
      </c>
      <c r="P6389" s="24">
        <v>0</v>
      </c>
      <c r="Q6389" s="24">
        <v>0</v>
      </c>
      <c r="R6389" s="27" t="s">
        <v>1578</v>
      </c>
      <c r="S6389" s="28" t="s">
        <v>1589</v>
      </c>
      <c r="T6389" s="2" t="s">
        <v>33</v>
      </c>
      <c r="U6389" s="2">
        <v>0</v>
      </c>
      <c r="V6389" s="2" t="s">
        <v>27804</v>
      </c>
      <c r="W6389" s="2" t="s">
        <v>34</v>
      </c>
      <c r="X6389" s="58" t="s">
        <v>12674</v>
      </c>
      <c r="Z6389" s="2">
        <v>412000</v>
      </c>
      <c r="AB6389" s="58">
        <v>46094.362997685188</v>
      </c>
      <c r="AC6389" s="2">
        <v>0</v>
      </c>
      <c r="AD6389" s="104">
        <v>412000</v>
      </c>
      <c r="AE6389" s="2">
        <v>46094.362997685188</v>
      </c>
      <c r="AG6389" s="2">
        <v>96717</v>
      </c>
    </row>
    <row r="6390" spans="1:33" ht="60" x14ac:dyDescent="0.25">
      <c r="A6390" s="2" t="s">
        <v>8545</v>
      </c>
      <c r="B6390" s="2" t="s">
        <v>5766</v>
      </c>
      <c r="C6390" s="2" t="s">
        <v>8546</v>
      </c>
      <c r="F6390" s="2" t="s">
        <v>8300</v>
      </c>
      <c r="G6390" s="2" t="s">
        <v>8301</v>
      </c>
      <c r="H6390" s="2" t="s">
        <v>8302</v>
      </c>
      <c r="I6390" s="2" t="s">
        <v>21373</v>
      </c>
      <c r="J6390" s="2" t="s">
        <v>28</v>
      </c>
      <c r="K6390" s="2" t="s">
        <v>78</v>
      </c>
      <c r="L6390" s="2" t="s">
        <v>208</v>
      </c>
      <c r="M6390" s="2" t="s">
        <v>330</v>
      </c>
      <c r="N6390" s="2" t="s">
        <v>4057</v>
      </c>
      <c r="O6390" s="2" t="s">
        <v>705</v>
      </c>
      <c r="P6390" s="24">
        <v>0</v>
      </c>
      <c r="Q6390" s="24">
        <v>0</v>
      </c>
      <c r="R6390" s="27" t="s">
        <v>1578</v>
      </c>
      <c r="S6390" s="28" t="s">
        <v>1589</v>
      </c>
      <c r="T6390" s="2" t="s">
        <v>33</v>
      </c>
      <c r="U6390" s="2">
        <v>0</v>
      </c>
      <c r="V6390" s="2" t="s">
        <v>5766</v>
      </c>
      <c r="W6390" s="2" t="s">
        <v>34</v>
      </c>
      <c r="AC6390" s="2">
        <v>0</v>
      </c>
      <c r="AD6390" s="104"/>
    </row>
    <row r="6391" spans="1:33" ht="45" x14ac:dyDescent="0.25">
      <c r="A6391" s="2" t="s">
        <v>6347</v>
      </c>
      <c r="B6391" s="2" t="s">
        <v>5766</v>
      </c>
      <c r="C6391" s="2" t="s">
        <v>6348</v>
      </c>
      <c r="F6391" s="2" t="s">
        <v>6349</v>
      </c>
      <c r="G6391" s="2" t="s">
        <v>6350</v>
      </c>
      <c r="H6391" s="2" t="s">
        <v>6351</v>
      </c>
      <c r="I6391" s="2" t="s">
        <v>20212</v>
      </c>
      <c r="J6391" s="2" t="s">
        <v>28</v>
      </c>
      <c r="K6391" s="2" t="s">
        <v>173</v>
      </c>
      <c r="L6391" s="2" t="s">
        <v>913</v>
      </c>
      <c r="M6391" s="2" t="s">
        <v>1209</v>
      </c>
      <c r="N6391" s="2" t="s">
        <v>4641</v>
      </c>
      <c r="O6391" s="2" t="s">
        <v>32</v>
      </c>
      <c r="P6391" s="24">
        <v>0</v>
      </c>
      <c r="Q6391" s="24">
        <v>1</v>
      </c>
      <c r="R6391" s="27" t="s">
        <v>1568</v>
      </c>
      <c r="S6391" s="28" t="s">
        <v>1589</v>
      </c>
      <c r="T6391" s="2" t="s">
        <v>33</v>
      </c>
      <c r="U6391" s="2">
        <v>0</v>
      </c>
      <c r="V6391" s="2" t="s">
        <v>16054</v>
      </c>
      <c r="W6391" s="2" t="s">
        <v>34</v>
      </c>
      <c r="X6391" s="58" t="s">
        <v>5797</v>
      </c>
      <c r="Z6391" s="2">
        <v>412000</v>
      </c>
      <c r="AB6391" s="58">
        <v>46087.689618055556</v>
      </c>
      <c r="AC6391" s="2">
        <v>0</v>
      </c>
      <c r="AD6391" s="104">
        <v>412000</v>
      </c>
      <c r="AE6391" s="2">
        <v>46087.689618055556</v>
      </c>
      <c r="AG6391" s="2">
        <v>89194</v>
      </c>
    </row>
    <row r="6392" spans="1:33" ht="45" x14ac:dyDescent="0.25">
      <c r="A6392" s="2" t="s">
        <v>11947</v>
      </c>
      <c r="B6392" s="2" t="s">
        <v>5766</v>
      </c>
      <c r="C6392" s="2" t="s">
        <v>11948</v>
      </c>
      <c r="F6392" s="2" t="s">
        <v>11949</v>
      </c>
      <c r="G6392" s="2" t="s">
        <v>11950</v>
      </c>
      <c r="H6392" s="2" t="s">
        <v>3739</v>
      </c>
      <c r="I6392" s="2" t="s">
        <v>23092</v>
      </c>
      <c r="J6392" s="2" t="s">
        <v>28</v>
      </c>
      <c r="K6392" s="2" t="s">
        <v>61</v>
      </c>
      <c r="L6392" s="2" t="s">
        <v>210</v>
      </c>
      <c r="M6392" s="2" t="s">
        <v>211</v>
      </c>
      <c r="N6392" s="2" t="s">
        <v>3259</v>
      </c>
      <c r="O6392" s="2" t="s">
        <v>32</v>
      </c>
      <c r="P6392" s="24">
        <v>0</v>
      </c>
      <c r="Q6392" s="24">
        <v>1</v>
      </c>
      <c r="R6392" s="27" t="s">
        <v>1568</v>
      </c>
      <c r="S6392" s="28" t="s">
        <v>1589</v>
      </c>
      <c r="T6392" s="2" t="s">
        <v>33</v>
      </c>
      <c r="U6392" s="2">
        <v>0</v>
      </c>
      <c r="V6392" s="2" t="s">
        <v>16059</v>
      </c>
      <c r="W6392" s="2" t="s">
        <v>34</v>
      </c>
      <c r="X6392" s="58" t="s">
        <v>5760</v>
      </c>
      <c r="Z6392" s="2">
        <v>412000</v>
      </c>
      <c r="AB6392" s="58">
        <v>46085.500879629632</v>
      </c>
      <c r="AC6392" s="2">
        <v>0</v>
      </c>
      <c r="AD6392" s="104">
        <v>412000</v>
      </c>
      <c r="AE6392" s="2">
        <v>46085.500879629632</v>
      </c>
      <c r="AG6392" s="2">
        <v>70310</v>
      </c>
    </row>
    <row r="6393" spans="1:33" ht="45" x14ac:dyDescent="0.25">
      <c r="A6393" s="2" t="s">
        <v>6981</v>
      </c>
      <c r="B6393" s="2" t="s">
        <v>5766</v>
      </c>
      <c r="C6393" s="2" t="s">
        <v>6982</v>
      </c>
      <c r="F6393" s="2" t="s">
        <v>6983</v>
      </c>
      <c r="G6393" s="2" t="s">
        <v>6984</v>
      </c>
      <c r="H6393" s="2" t="s">
        <v>6985</v>
      </c>
      <c r="I6393" s="2" t="s">
        <v>20788</v>
      </c>
      <c r="J6393" s="2" t="s">
        <v>28</v>
      </c>
      <c r="K6393" s="2" t="s">
        <v>29</v>
      </c>
      <c r="L6393" s="2" t="s">
        <v>46</v>
      </c>
      <c r="M6393" s="2" t="s">
        <v>47</v>
      </c>
      <c r="N6393" s="2" t="s">
        <v>3339</v>
      </c>
      <c r="O6393" s="2" t="s">
        <v>32</v>
      </c>
      <c r="P6393" s="24">
        <v>0</v>
      </c>
      <c r="Q6393" s="24">
        <v>1</v>
      </c>
      <c r="R6393" s="27" t="s">
        <v>1568</v>
      </c>
      <c r="S6393" s="28" t="s">
        <v>1589</v>
      </c>
      <c r="T6393" s="2" t="s">
        <v>33</v>
      </c>
      <c r="U6393" s="2">
        <v>0</v>
      </c>
      <c r="V6393" s="2" t="s">
        <v>12680</v>
      </c>
      <c r="W6393" s="2" t="s">
        <v>34</v>
      </c>
      <c r="X6393" s="58" t="s">
        <v>5766</v>
      </c>
      <c r="Z6393" s="2">
        <v>412000</v>
      </c>
      <c r="AB6393" s="58">
        <v>46084.48332175926</v>
      </c>
      <c r="AC6393" s="2">
        <v>0</v>
      </c>
      <c r="AD6393" s="104">
        <v>412000</v>
      </c>
      <c r="AE6393" s="2">
        <v>46084.48332175926</v>
      </c>
      <c r="AG6393" s="2">
        <v>67371</v>
      </c>
    </row>
    <row r="6394" spans="1:33" ht="45" x14ac:dyDescent="0.25">
      <c r="A6394" s="2" t="s">
        <v>9970</v>
      </c>
      <c r="B6394" s="2" t="s">
        <v>5766</v>
      </c>
      <c r="C6394" s="2" t="s">
        <v>9971</v>
      </c>
      <c r="F6394" s="2" t="s">
        <v>9972</v>
      </c>
      <c r="G6394" s="2" t="s">
        <v>9973</v>
      </c>
      <c r="H6394" s="2" t="s">
        <v>9974</v>
      </c>
      <c r="I6394" s="2" t="s">
        <v>22825</v>
      </c>
      <c r="J6394" s="2" t="s">
        <v>28</v>
      </c>
      <c r="K6394" s="2" t="s">
        <v>68</v>
      </c>
      <c r="L6394" s="2" t="s">
        <v>251</v>
      </c>
      <c r="M6394" s="2" t="s">
        <v>252</v>
      </c>
      <c r="N6394" s="2" t="s">
        <v>4288</v>
      </c>
      <c r="O6394" s="2" t="s">
        <v>706</v>
      </c>
      <c r="P6394" s="24">
        <v>0</v>
      </c>
      <c r="Q6394" s="24">
        <v>0</v>
      </c>
      <c r="R6394" s="27" t="s">
        <v>1578</v>
      </c>
      <c r="S6394" s="28" t="s">
        <v>1583</v>
      </c>
      <c r="T6394" s="2" t="s">
        <v>130</v>
      </c>
      <c r="U6394" s="2">
        <v>0</v>
      </c>
      <c r="V6394" s="2" t="s">
        <v>12666</v>
      </c>
      <c r="W6394" s="2" t="s">
        <v>34</v>
      </c>
      <c r="AC6394" s="2">
        <v>0</v>
      </c>
      <c r="AD6394" s="104"/>
    </row>
    <row r="6395" spans="1:33" ht="45" x14ac:dyDescent="0.25">
      <c r="A6395" s="2" t="s">
        <v>7162</v>
      </c>
      <c r="B6395" s="2" t="s">
        <v>5766</v>
      </c>
      <c r="C6395" s="2" t="s">
        <v>7163</v>
      </c>
      <c r="F6395" s="2" t="s">
        <v>7164</v>
      </c>
      <c r="G6395" s="2" t="s">
        <v>7165</v>
      </c>
      <c r="H6395" s="2" t="s">
        <v>7166</v>
      </c>
      <c r="I6395" s="2" t="s">
        <v>20789</v>
      </c>
      <c r="J6395" s="2" t="s">
        <v>28</v>
      </c>
      <c r="K6395" s="2" t="s">
        <v>29</v>
      </c>
      <c r="L6395" s="2" t="s">
        <v>218</v>
      </c>
      <c r="M6395" s="2" t="s">
        <v>269</v>
      </c>
      <c r="N6395" s="2" t="s">
        <v>4410</v>
      </c>
      <c r="O6395" s="2" t="s">
        <v>32</v>
      </c>
      <c r="P6395" s="24">
        <v>0</v>
      </c>
      <c r="Q6395" s="24">
        <v>1</v>
      </c>
      <c r="R6395" s="27" t="s">
        <v>1568</v>
      </c>
      <c r="S6395" s="28" t="s">
        <v>1589</v>
      </c>
      <c r="T6395" s="2" t="s">
        <v>33</v>
      </c>
      <c r="U6395" s="2">
        <v>0</v>
      </c>
      <c r="V6395" s="2" t="s">
        <v>16022</v>
      </c>
      <c r="W6395" s="2" t="s">
        <v>34</v>
      </c>
      <c r="X6395" s="58" t="s">
        <v>5797</v>
      </c>
      <c r="Z6395" s="2">
        <v>412000</v>
      </c>
      <c r="AB6395" s="58">
        <v>46087.627916666665</v>
      </c>
      <c r="AC6395" s="2">
        <v>0</v>
      </c>
      <c r="AD6395" s="104">
        <v>412000</v>
      </c>
      <c r="AE6395" s="2">
        <v>46087.627916666665</v>
      </c>
      <c r="AG6395" s="2">
        <v>80933</v>
      </c>
    </row>
    <row r="6396" spans="1:33" ht="45" x14ac:dyDescent="0.25">
      <c r="A6396" s="2" t="s">
        <v>7830</v>
      </c>
      <c r="B6396" s="2" t="s">
        <v>5766</v>
      </c>
      <c r="C6396" s="2" t="s">
        <v>7831</v>
      </c>
      <c r="F6396" s="2" t="s">
        <v>7832</v>
      </c>
      <c r="G6396" s="2" t="s">
        <v>7833</v>
      </c>
      <c r="H6396" s="2" t="s">
        <v>7834</v>
      </c>
      <c r="I6396" s="2" t="s">
        <v>21120</v>
      </c>
      <c r="J6396" s="2" t="s">
        <v>28</v>
      </c>
      <c r="K6396" s="2" t="s">
        <v>78</v>
      </c>
      <c r="L6396" s="2" t="s">
        <v>481</v>
      </c>
      <c r="M6396" s="2" t="s">
        <v>482</v>
      </c>
      <c r="N6396" s="2" t="s">
        <v>3905</v>
      </c>
      <c r="O6396" s="2" t="s">
        <v>37</v>
      </c>
      <c r="P6396" s="24">
        <v>0</v>
      </c>
      <c r="Q6396" s="24">
        <v>0</v>
      </c>
      <c r="R6396" s="27" t="s">
        <v>1578</v>
      </c>
      <c r="S6396" s="28" t="s">
        <v>1589</v>
      </c>
      <c r="T6396" s="2" t="s">
        <v>33</v>
      </c>
      <c r="U6396" s="2">
        <v>0</v>
      </c>
      <c r="V6396" s="2" t="s">
        <v>28375</v>
      </c>
      <c r="W6396" s="2" t="s">
        <v>34</v>
      </c>
      <c r="X6396" s="58" t="s">
        <v>5760</v>
      </c>
      <c r="Z6396" s="2">
        <v>412000</v>
      </c>
      <c r="AB6396" s="58">
        <v>46085.48673611111</v>
      </c>
      <c r="AC6396" s="2">
        <v>0</v>
      </c>
      <c r="AD6396" s="104">
        <v>412000</v>
      </c>
      <c r="AE6396" s="2">
        <v>46085.48673611111</v>
      </c>
      <c r="AG6396" s="2">
        <v>69686</v>
      </c>
    </row>
    <row r="6397" spans="1:33" ht="45" x14ac:dyDescent="0.25">
      <c r="A6397" s="2" t="s">
        <v>9885</v>
      </c>
      <c r="B6397" s="2" t="s">
        <v>5766</v>
      </c>
      <c r="C6397" s="2" t="s">
        <v>9886</v>
      </c>
      <c r="F6397" s="2" t="s">
        <v>9887</v>
      </c>
      <c r="G6397" s="2" t="s">
        <v>9888</v>
      </c>
      <c r="H6397" s="2" t="s">
        <v>9889</v>
      </c>
      <c r="I6397" s="2" t="s">
        <v>22048</v>
      </c>
      <c r="J6397" s="2" t="s">
        <v>28</v>
      </c>
      <c r="K6397" s="2" t="s">
        <v>72</v>
      </c>
      <c r="L6397" s="2" t="s">
        <v>238</v>
      </c>
      <c r="M6397" s="2" t="s">
        <v>338</v>
      </c>
      <c r="N6397" s="2" t="s">
        <v>3506</v>
      </c>
      <c r="O6397" s="2" t="s">
        <v>705</v>
      </c>
      <c r="P6397" s="24">
        <v>0</v>
      </c>
      <c r="Q6397" s="24">
        <v>0</v>
      </c>
      <c r="R6397" s="27" t="s">
        <v>1578</v>
      </c>
      <c r="S6397" s="28" t="s">
        <v>1589</v>
      </c>
      <c r="T6397" s="2" t="s">
        <v>33</v>
      </c>
      <c r="U6397" s="2">
        <v>0</v>
      </c>
      <c r="V6397" s="2" t="s">
        <v>5766</v>
      </c>
      <c r="W6397" s="2" t="s">
        <v>34</v>
      </c>
      <c r="AC6397" s="2">
        <v>0</v>
      </c>
      <c r="AD6397" s="104"/>
    </row>
    <row r="6398" spans="1:33" ht="45" x14ac:dyDescent="0.25">
      <c r="A6398" s="2" t="s">
        <v>7738</v>
      </c>
      <c r="B6398" s="2" t="s">
        <v>5766</v>
      </c>
      <c r="C6398" s="2" t="s">
        <v>7739</v>
      </c>
      <c r="F6398" s="2" t="s">
        <v>7740</v>
      </c>
      <c r="G6398" s="2" t="s">
        <v>7741</v>
      </c>
      <c r="H6398" s="2" t="s">
        <v>7742</v>
      </c>
      <c r="I6398" s="2" t="s">
        <v>21374</v>
      </c>
      <c r="J6398" s="2" t="s">
        <v>28</v>
      </c>
      <c r="K6398" s="2" t="s">
        <v>78</v>
      </c>
      <c r="L6398" s="2" t="s">
        <v>230</v>
      </c>
      <c r="M6398" s="2" t="s">
        <v>685</v>
      </c>
      <c r="N6398" s="2" t="s">
        <v>5442</v>
      </c>
      <c r="O6398" s="2" t="s">
        <v>37</v>
      </c>
      <c r="P6398" s="24">
        <v>0</v>
      </c>
      <c r="Q6398" s="24">
        <v>0</v>
      </c>
      <c r="R6398" s="27" t="s">
        <v>1578</v>
      </c>
      <c r="S6398" s="28" t="s">
        <v>1589</v>
      </c>
      <c r="T6398" s="2" t="s">
        <v>33</v>
      </c>
      <c r="U6398" s="2">
        <v>0</v>
      </c>
      <c r="V6398" s="2" t="s">
        <v>24582</v>
      </c>
      <c r="W6398" s="2" t="s">
        <v>34</v>
      </c>
      <c r="X6398" s="58" t="s">
        <v>5927</v>
      </c>
      <c r="Z6398" s="2">
        <v>412000</v>
      </c>
      <c r="AB6398" s="58">
        <v>46086.637245370373</v>
      </c>
      <c r="AC6398" s="2">
        <v>0</v>
      </c>
      <c r="AD6398" s="104">
        <v>412000</v>
      </c>
      <c r="AE6398" s="2">
        <v>46086.637245370373</v>
      </c>
      <c r="AG6398" s="2">
        <v>68170</v>
      </c>
    </row>
    <row r="6399" spans="1:33" ht="45" x14ac:dyDescent="0.25">
      <c r="A6399" s="2" t="s">
        <v>7602</v>
      </c>
      <c r="B6399" s="2" t="s">
        <v>5766</v>
      </c>
      <c r="C6399" s="2" t="s">
        <v>7603</v>
      </c>
      <c r="F6399" s="2" t="s">
        <v>2091</v>
      </c>
      <c r="G6399" s="2" t="s">
        <v>4196</v>
      </c>
      <c r="H6399" s="2" t="s">
        <v>4197</v>
      </c>
      <c r="I6399" s="2" t="s">
        <v>20790</v>
      </c>
      <c r="J6399" s="2" t="s">
        <v>28</v>
      </c>
      <c r="K6399" s="2" t="s">
        <v>29</v>
      </c>
      <c r="L6399" s="2" t="s">
        <v>106</v>
      </c>
      <c r="M6399" s="2" t="s">
        <v>107</v>
      </c>
      <c r="N6399" s="2" t="s">
        <v>4198</v>
      </c>
      <c r="O6399" s="2" t="s">
        <v>705</v>
      </c>
      <c r="P6399" s="24">
        <v>0</v>
      </c>
      <c r="Q6399" s="24">
        <v>0</v>
      </c>
      <c r="R6399" s="27" t="s">
        <v>1578</v>
      </c>
      <c r="S6399" s="28" t="s">
        <v>1589</v>
      </c>
      <c r="T6399" s="2" t="s">
        <v>33</v>
      </c>
      <c r="U6399" s="2">
        <v>0</v>
      </c>
      <c r="V6399" s="2" t="s">
        <v>5766</v>
      </c>
      <c r="W6399" s="2" t="s">
        <v>34</v>
      </c>
      <c r="AC6399" s="2">
        <v>0</v>
      </c>
      <c r="AD6399" s="104"/>
    </row>
    <row r="6400" spans="1:33" ht="45" x14ac:dyDescent="0.25">
      <c r="A6400" s="2" t="s">
        <v>7920</v>
      </c>
      <c r="B6400" s="2" t="s">
        <v>5766</v>
      </c>
      <c r="C6400" s="2" t="s">
        <v>7921</v>
      </c>
      <c r="F6400" s="2" t="s">
        <v>7922</v>
      </c>
      <c r="G6400" s="2" t="s">
        <v>7923</v>
      </c>
      <c r="H6400" s="2" t="s">
        <v>7924</v>
      </c>
      <c r="I6400" s="2" t="s">
        <v>21375</v>
      </c>
      <c r="J6400" s="2" t="s">
        <v>28</v>
      </c>
      <c r="K6400" s="2" t="s">
        <v>78</v>
      </c>
      <c r="L6400" s="2" t="s">
        <v>481</v>
      </c>
      <c r="M6400" s="2" t="s">
        <v>482</v>
      </c>
      <c r="N6400" s="2" t="s">
        <v>3905</v>
      </c>
      <c r="O6400" s="2" t="s">
        <v>37</v>
      </c>
      <c r="P6400" s="24">
        <v>0</v>
      </c>
      <c r="Q6400" s="24">
        <v>0</v>
      </c>
      <c r="R6400" s="27" t="s">
        <v>1578</v>
      </c>
      <c r="S6400" s="28" t="s">
        <v>1589</v>
      </c>
      <c r="T6400" s="2" t="s">
        <v>33</v>
      </c>
      <c r="U6400" s="2">
        <v>0</v>
      </c>
      <c r="V6400" s="2" t="s">
        <v>28375</v>
      </c>
      <c r="W6400" s="2" t="s">
        <v>34</v>
      </c>
      <c r="X6400" s="58" t="s">
        <v>5760</v>
      </c>
      <c r="Z6400" s="2">
        <v>412000</v>
      </c>
      <c r="AB6400" s="58">
        <v>46085.486527777779</v>
      </c>
      <c r="AC6400" s="2">
        <v>0</v>
      </c>
      <c r="AD6400" s="104">
        <v>412000</v>
      </c>
      <c r="AE6400" s="2">
        <v>46085.486527777779</v>
      </c>
      <c r="AG6400" s="2">
        <v>69692</v>
      </c>
    </row>
    <row r="6401" spans="1:33" ht="45" x14ac:dyDescent="0.25">
      <c r="A6401" s="2" t="s">
        <v>12525</v>
      </c>
      <c r="B6401" s="2" t="s">
        <v>5766</v>
      </c>
      <c r="C6401" s="2" t="s">
        <v>12526</v>
      </c>
      <c r="F6401" s="2" t="s">
        <v>12527</v>
      </c>
      <c r="G6401" s="2" t="s">
        <v>12528</v>
      </c>
      <c r="H6401" s="2" t="s">
        <v>6461</v>
      </c>
      <c r="I6401" s="2" t="s">
        <v>23480</v>
      </c>
      <c r="J6401" s="2" t="s">
        <v>28</v>
      </c>
      <c r="K6401" s="2" t="s">
        <v>43</v>
      </c>
      <c r="L6401" s="2" t="s">
        <v>492</v>
      </c>
      <c r="M6401" s="2" t="s">
        <v>493</v>
      </c>
      <c r="N6401" s="2" t="s">
        <v>2971</v>
      </c>
      <c r="O6401" s="2" t="s">
        <v>705</v>
      </c>
      <c r="P6401" s="24">
        <v>0</v>
      </c>
      <c r="Q6401" s="24">
        <v>0</v>
      </c>
      <c r="R6401" s="27" t="s">
        <v>1578</v>
      </c>
      <c r="S6401" s="28" t="s">
        <v>1589</v>
      </c>
      <c r="T6401" s="2" t="s">
        <v>33</v>
      </c>
      <c r="U6401" s="2">
        <v>0</v>
      </c>
      <c r="V6401" s="2" t="s">
        <v>5766</v>
      </c>
      <c r="W6401" s="2" t="s">
        <v>34</v>
      </c>
      <c r="AC6401" s="2">
        <v>0</v>
      </c>
      <c r="AD6401" s="104"/>
    </row>
    <row r="6402" spans="1:33" ht="60" x14ac:dyDescent="0.25">
      <c r="A6402" s="2" t="s">
        <v>12566</v>
      </c>
      <c r="B6402" s="2" t="s">
        <v>5766</v>
      </c>
      <c r="C6402" s="2" t="s">
        <v>12567</v>
      </c>
      <c r="F6402" s="2" t="s">
        <v>5745</v>
      </c>
      <c r="G6402" s="2" t="s">
        <v>5746</v>
      </c>
      <c r="H6402" s="2" t="s">
        <v>5747</v>
      </c>
      <c r="I6402" s="2" t="s">
        <v>23428</v>
      </c>
      <c r="J6402" s="2" t="s">
        <v>28</v>
      </c>
      <c r="K6402" s="2" t="s">
        <v>43</v>
      </c>
      <c r="L6402" s="2" t="s">
        <v>44</v>
      </c>
      <c r="M6402" s="2" t="s">
        <v>45</v>
      </c>
      <c r="N6402" s="2" t="s">
        <v>2977</v>
      </c>
      <c r="O6402" s="2" t="s">
        <v>32</v>
      </c>
      <c r="P6402" s="24">
        <v>0</v>
      </c>
      <c r="Q6402" s="24">
        <v>1</v>
      </c>
      <c r="R6402" s="27" t="s">
        <v>1568</v>
      </c>
      <c r="S6402" s="28" t="s">
        <v>1585</v>
      </c>
      <c r="T6402" s="2" t="s">
        <v>38</v>
      </c>
      <c r="U6402" s="2">
        <v>0</v>
      </c>
      <c r="V6402" s="2" t="s">
        <v>16059</v>
      </c>
      <c r="W6402" s="2" t="s">
        <v>34</v>
      </c>
      <c r="X6402" s="58" t="s">
        <v>5760</v>
      </c>
      <c r="Z6402" s="2">
        <v>2060000</v>
      </c>
      <c r="AB6402" s="58">
        <v>46085.465092592596</v>
      </c>
      <c r="AC6402" s="2">
        <v>0</v>
      </c>
      <c r="AD6402" s="104">
        <v>2060000</v>
      </c>
      <c r="AE6402" s="2">
        <v>46085.465092592596</v>
      </c>
      <c r="AG6402" s="2">
        <v>67739</v>
      </c>
    </row>
    <row r="6403" spans="1:33" ht="45" x14ac:dyDescent="0.25">
      <c r="A6403" s="2" t="s">
        <v>12370</v>
      </c>
      <c r="B6403" s="2" t="s">
        <v>5766</v>
      </c>
      <c r="C6403" s="2" t="s">
        <v>12371</v>
      </c>
      <c r="F6403" s="2" t="s">
        <v>12372</v>
      </c>
      <c r="G6403" s="2" t="s">
        <v>12373</v>
      </c>
      <c r="H6403" s="2" t="s">
        <v>12374</v>
      </c>
      <c r="I6403" s="2" t="s">
        <v>23629</v>
      </c>
      <c r="J6403" s="2" t="s">
        <v>28</v>
      </c>
      <c r="K6403" s="2" t="s">
        <v>43</v>
      </c>
      <c r="L6403" s="2" t="s">
        <v>90</v>
      </c>
      <c r="M6403" s="2" t="s">
        <v>91</v>
      </c>
      <c r="N6403" s="2" t="s">
        <v>3668</v>
      </c>
      <c r="O6403" s="2" t="s">
        <v>705</v>
      </c>
      <c r="P6403" s="24">
        <v>0</v>
      </c>
      <c r="Q6403" s="24">
        <v>0</v>
      </c>
      <c r="R6403" s="27" t="s">
        <v>1578</v>
      </c>
      <c r="S6403" s="28" t="s">
        <v>1589</v>
      </c>
      <c r="T6403" s="2" t="s">
        <v>33</v>
      </c>
      <c r="U6403" s="2">
        <v>0</v>
      </c>
      <c r="V6403" s="2" t="s">
        <v>5766</v>
      </c>
      <c r="W6403" s="2" t="s">
        <v>34</v>
      </c>
      <c r="AC6403" s="2">
        <v>0</v>
      </c>
      <c r="AD6403" s="104"/>
    </row>
    <row r="6404" spans="1:33" ht="45" x14ac:dyDescent="0.25">
      <c r="A6404" s="2" t="s">
        <v>6986</v>
      </c>
      <c r="B6404" s="2" t="s">
        <v>5766</v>
      </c>
      <c r="C6404" s="2" t="s">
        <v>6987</v>
      </c>
      <c r="F6404" s="2" t="s">
        <v>6988</v>
      </c>
      <c r="G6404" s="2" t="s">
        <v>6989</v>
      </c>
      <c r="H6404" s="2" t="s">
        <v>6990</v>
      </c>
      <c r="I6404" s="2" t="s">
        <v>20791</v>
      </c>
      <c r="J6404" s="2" t="s">
        <v>28</v>
      </c>
      <c r="K6404" s="2" t="s">
        <v>29</v>
      </c>
      <c r="L6404" s="2" t="s">
        <v>46</v>
      </c>
      <c r="M6404" s="2" t="s">
        <v>47</v>
      </c>
      <c r="N6404" s="2" t="s">
        <v>3339</v>
      </c>
      <c r="O6404" s="2" t="s">
        <v>32</v>
      </c>
      <c r="P6404" s="24">
        <v>0</v>
      </c>
      <c r="Q6404" s="24">
        <v>1</v>
      </c>
      <c r="R6404" s="27" t="s">
        <v>1568</v>
      </c>
      <c r="S6404" s="28" t="s">
        <v>1589</v>
      </c>
      <c r="T6404" s="2" t="s">
        <v>33</v>
      </c>
      <c r="U6404" s="2">
        <v>0</v>
      </c>
      <c r="V6404" s="2" t="s">
        <v>12680</v>
      </c>
      <c r="W6404" s="2" t="s">
        <v>34</v>
      </c>
      <c r="X6404" s="58" t="s">
        <v>5766</v>
      </c>
      <c r="Z6404" s="2">
        <v>412000</v>
      </c>
      <c r="AB6404" s="58">
        <v>46084.481516203705</v>
      </c>
      <c r="AC6404" s="2">
        <v>0</v>
      </c>
      <c r="AD6404" s="104">
        <v>412000</v>
      </c>
      <c r="AE6404" s="2">
        <v>46084.481516203705</v>
      </c>
      <c r="AG6404" s="2">
        <v>67374</v>
      </c>
    </row>
    <row r="6405" spans="1:33" ht="60" x14ac:dyDescent="0.25">
      <c r="A6405" s="2" t="s">
        <v>12574</v>
      </c>
      <c r="B6405" s="2" t="s">
        <v>5766</v>
      </c>
      <c r="C6405" s="2" t="s">
        <v>12575</v>
      </c>
      <c r="F6405" s="2" t="s">
        <v>12576</v>
      </c>
      <c r="G6405" s="2" t="s">
        <v>12577</v>
      </c>
      <c r="H6405" s="2" t="s">
        <v>4210</v>
      </c>
      <c r="I6405" s="2" t="s">
        <v>23801</v>
      </c>
      <c r="J6405" s="2" t="s">
        <v>28</v>
      </c>
      <c r="K6405" s="2" t="s">
        <v>43</v>
      </c>
      <c r="L6405" s="2" t="s">
        <v>507</v>
      </c>
      <c r="M6405" s="2" t="s">
        <v>508</v>
      </c>
      <c r="N6405" s="2" t="s">
        <v>3479</v>
      </c>
      <c r="O6405" s="2" t="s">
        <v>32</v>
      </c>
      <c r="P6405" s="24">
        <v>0</v>
      </c>
      <c r="Q6405" s="24">
        <v>1</v>
      </c>
      <c r="R6405" s="27" t="s">
        <v>1568</v>
      </c>
      <c r="S6405" s="28" t="s">
        <v>1585</v>
      </c>
      <c r="T6405" s="2" t="s">
        <v>38</v>
      </c>
      <c r="U6405" s="2">
        <v>0</v>
      </c>
      <c r="V6405" s="2" t="s">
        <v>30383</v>
      </c>
      <c r="W6405" s="2" t="s">
        <v>34</v>
      </c>
      <c r="X6405" s="58" t="s">
        <v>17582</v>
      </c>
      <c r="Z6405" s="2">
        <v>2060000</v>
      </c>
      <c r="AB6405" s="58">
        <v>46111.490578703706</v>
      </c>
      <c r="AC6405" s="2">
        <v>0</v>
      </c>
      <c r="AD6405" s="104">
        <v>2060000</v>
      </c>
      <c r="AE6405" s="2">
        <v>46111.490578703706</v>
      </c>
      <c r="AG6405" s="2">
        <v>137531</v>
      </c>
    </row>
    <row r="6406" spans="1:33" ht="45" x14ac:dyDescent="0.25">
      <c r="A6406" s="2" t="s">
        <v>7474</v>
      </c>
      <c r="B6406" s="2" t="s">
        <v>5766</v>
      </c>
      <c r="C6406" s="2" t="s">
        <v>7475</v>
      </c>
      <c r="F6406" s="2" t="s">
        <v>7476</v>
      </c>
      <c r="G6406" s="2" t="s">
        <v>7477</v>
      </c>
      <c r="H6406" s="2" t="s">
        <v>7478</v>
      </c>
      <c r="I6406" s="2" t="s">
        <v>20533</v>
      </c>
      <c r="J6406" s="2" t="s">
        <v>28</v>
      </c>
      <c r="K6406" s="2" t="s">
        <v>29</v>
      </c>
      <c r="L6406" s="2" t="s">
        <v>218</v>
      </c>
      <c r="M6406" s="2" t="s">
        <v>269</v>
      </c>
      <c r="N6406" s="2" t="s">
        <v>4410</v>
      </c>
      <c r="O6406" s="2" t="s">
        <v>705</v>
      </c>
      <c r="P6406" s="24">
        <v>0</v>
      </c>
      <c r="Q6406" s="24">
        <v>0</v>
      </c>
      <c r="R6406" s="27" t="s">
        <v>1578</v>
      </c>
      <c r="S6406" s="28" t="s">
        <v>1589</v>
      </c>
      <c r="T6406" s="2" t="s">
        <v>33</v>
      </c>
      <c r="U6406" s="2">
        <v>0</v>
      </c>
      <c r="V6406" s="2" t="s">
        <v>5760</v>
      </c>
      <c r="W6406" s="2" t="s">
        <v>34</v>
      </c>
      <c r="AC6406" s="2">
        <v>0</v>
      </c>
      <c r="AD6406" s="104"/>
    </row>
    <row r="6407" spans="1:33" ht="45" x14ac:dyDescent="0.25">
      <c r="A6407" s="2" t="s">
        <v>7804</v>
      </c>
      <c r="B6407" s="2" t="s">
        <v>5766</v>
      </c>
      <c r="C6407" s="2" t="s">
        <v>7805</v>
      </c>
      <c r="F6407" s="2" t="s">
        <v>7806</v>
      </c>
      <c r="G6407" s="2" t="s">
        <v>7807</v>
      </c>
      <c r="H6407" s="2" t="s">
        <v>7808</v>
      </c>
      <c r="I6407" s="2" t="s">
        <v>21376</v>
      </c>
      <c r="J6407" s="2" t="s">
        <v>28</v>
      </c>
      <c r="K6407" s="2" t="s">
        <v>78</v>
      </c>
      <c r="L6407" s="2" t="s">
        <v>481</v>
      </c>
      <c r="M6407" s="2" t="s">
        <v>482</v>
      </c>
      <c r="N6407" s="2" t="s">
        <v>3905</v>
      </c>
      <c r="O6407" s="2" t="s">
        <v>32</v>
      </c>
      <c r="P6407" s="24">
        <v>0</v>
      </c>
      <c r="Q6407" s="24">
        <v>2</v>
      </c>
      <c r="R6407" s="27" t="s">
        <v>1568</v>
      </c>
      <c r="S6407" s="28" t="s">
        <v>1589</v>
      </c>
      <c r="T6407" s="2" t="s">
        <v>33</v>
      </c>
      <c r="U6407" s="2">
        <v>0</v>
      </c>
      <c r="V6407" s="2" t="s">
        <v>19231</v>
      </c>
      <c r="W6407" s="2" t="s">
        <v>34</v>
      </c>
      <c r="X6407" s="58" t="s">
        <v>5760</v>
      </c>
      <c r="Z6407" s="2">
        <v>412000</v>
      </c>
      <c r="AB6407" s="58">
        <v>46085.486261574071</v>
      </c>
      <c r="AC6407" s="2">
        <v>0</v>
      </c>
      <c r="AD6407" s="104">
        <v>412000</v>
      </c>
      <c r="AE6407" s="2">
        <v>46085.486261574071</v>
      </c>
      <c r="AG6407" s="2">
        <v>69694</v>
      </c>
    </row>
    <row r="6408" spans="1:33" ht="45" x14ac:dyDescent="0.25">
      <c r="A6408" s="2" t="s">
        <v>7669</v>
      </c>
      <c r="B6408" s="2" t="s">
        <v>5766</v>
      </c>
      <c r="C6408" s="2" t="s">
        <v>7670</v>
      </c>
      <c r="F6408" s="2" t="s">
        <v>7671</v>
      </c>
      <c r="G6408" s="2" t="s">
        <v>7672</v>
      </c>
      <c r="H6408" s="2" t="s">
        <v>7673</v>
      </c>
      <c r="I6408" s="2" t="s">
        <v>20792</v>
      </c>
      <c r="J6408" s="2" t="s">
        <v>28</v>
      </c>
      <c r="K6408" s="2" t="s">
        <v>29</v>
      </c>
      <c r="L6408" s="2" t="s">
        <v>137</v>
      </c>
      <c r="M6408" s="2" t="s">
        <v>138</v>
      </c>
      <c r="N6408" s="2" t="s">
        <v>4454</v>
      </c>
      <c r="O6408" s="2" t="s">
        <v>37</v>
      </c>
      <c r="P6408" s="24">
        <v>0</v>
      </c>
      <c r="Q6408" s="24">
        <v>0</v>
      </c>
      <c r="R6408" s="27" t="s">
        <v>1578</v>
      </c>
      <c r="S6408" s="28" t="s">
        <v>1589</v>
      </c>
      <c r="T6408" s="2" t="s">
        <v>33</v>
      </c>
      <c r="U6408" s="2">
        <v>0</v>
      </c>
      <c r="V6408" s="2" t="s">
        <v>28201</v>
      </c>
      <c r="W6408" s="2" t="s">
        <v>34</v>
      </c>
      <c r="X6408" s="58" t="s">
        <v>12666</v>
      </c>
      <c r="Z6408" s="2">
        <v>412000</v>
      </c>
      <c r="AB6408" s="58">
        <v>46092.718935185185</v>
      </c>
      <c r="AC6408" s="2">
        <v>0</v>
      </c>
      <c r="AD6408" s="104">
        <v>412000</v>
      </c>
      <c r="AE6408" s="2">
        <v>46092.718935185185</v>
      </c>
      <c r="AG6408" s="2">
        <v>115665</v>
      </c>
    </row>
    <row r="6409" spans="1:33" ht="60" x14ac:dyDescent="0.25">
      <c r="A6409" s="2" t="s">
        <v>7385</v>
      </c>
      <c r="B6409" s="2" t="s">
        <v>5766</v>
      </c>
      <c r="C6409" s="2" t="s">
        <v>7386</v>
      </c>
      <c r="F6409" s="2" t="s">
        <v>7387</v>
      </c>
      <c r="G6409" s="2" t="s">
        <v>7388</v>
      </c>
      <c r="H6409" s="2" t="s">
        <v>7389</v>
      </c>
      <c r="I6409" s="2" t="s">
        <v>20793</v>
      </c>
      <c r="J6409" s="2" t="s">
        <v>28</v>
      </c>
      <c r="K6409" s="2" t="s">
        <v>29</v>
      </c>
      <c r="L6409" s="2" t="s">
        <v>225</v>
      </c>
      <c r="M6409" s="2" t="s">
        <v>226</v>
      </c>
      <c r="N6409" s="2" t="s">
        <v>4608</v>
      </c>
      <c r="O6409" s="2" t="s">
        <v>705</v>
      </c>
      <c r="P6409" s="24">
        <v>0</v>
      </c>
      <c r="Q6409" s="24">
        <v>0</v>
      </c>
      <c r="R6409" s="27" t="s">
        <v>1578</v>
      </c>
      <c r="S6409" s="28" t="s">
        <v>1589</v>
      </c>
      <c r="T6409" s="2" t="s">
        <v>33</v>
      </c>
      <c r="U6409" s="2">
        <v>0</v>
      </c>
      <c r="V6409" s="2" t="s">
        <v>5766</v>
      </c>
      <c r="W6409" s="2" t="s">
        <v>34</v>
      </c>
      <c r="AC6409" s="2">
        <v>0</v>
      </c>
      <c r="AD6409" s="104"/>
    </row>
    <row r="6410" spans="1:33" ht="45" x14ac:dyDescent="0.25">
      <c r="A6410" s="2" t="s">
        <v>7119</v>
      </c>
      <c r="B6410" s="2" t="s">
        <v>5766</v>
      </c>
      <c r="C6410" s="2" t="s">
        <v>7120</v>
      </c>
      <c r="F6410" s="2" t="s">
        <v>7121</v>
      </c>
      <c r="G6410" s="2" t="s">
        <v>7122</v>
      </c>
      <c r="H6410" s="2" t="s">
        <v>7123</v>
      </c>
      <c r="I6410" s="2" t="s">
        <v>20745</v>
      </c>
      <c r="J6410" s="2" t="s">
        <v>28</v>
      </c>
      <c r="K6410" s="2" t="s">
        <v>29</v>
      </c>
      <c r="L6410" s="2" t="s">
        <v>106</v>
      </c>
      <c r="M6410" s="2" t="s">
        <v>107</v>
      </c>
      <c r="N6410" s="2" t="s">
        <v>4198</v>
      </c>
      <c r="O6410" s="2" t="s">
        <v>32</v>
      </c>
      <c r="P6410" s="24">
        <v>0</v>
      </c>
      <c r="Q6410" s="24">
        <v>1</v>
      </c>
      <c r="R6410" s="27" t="s">
        <v>1568</v>
      </c>
      <c r="S6410" s="28" t="s">
        <v>1589</v>
      </c>
      <c r="T6410" s="2" t="s">
        <v>33</v>
      </c>
      <c r="U6410" s="2">
        <v>0</v>
      </c>
      <c r="V6410" s="2" t="s">
        <v>17905</v>
      </c>
      <c r="W6410" s="2" t="s">
        <v>34</v>
      </c>
      <c r="X6410" s="58" t="s">
        <v>5927</v>
      </c>
      <c r="Z6410" s="2">
        <v>412000</v>
      </c>
      <c r="AB6410" s="58">
        <v>46086.723321759258</v>
      </c>
      <c r="AC6410" s="2">
        <v>0</v>
      </c>
      <c r="AD6410" s="104">
        <v>412000</v>
      </c>
      <c r="AE6410" s="2">
        <v>46086.723321759258</v>
      </c>
      <c r="AG6410" s="2">
        <v>70307</v>
      </c>
    </row>
    <row r="6411" spans="1:33" ht="45" x14ac:dyDescent="0.25">
      <c r="A6411" s="2" t="s">
        <v>7552</v>
      </c>
      <c r="B6411" s="2" t="s">
        <v>5766</v>
      </c>
      <c r="C6411" s="2" t="s">
        <v>7553</v>
      </c>
      <c r="F6411" s="2" t="s">
        <v>7554</v>
      </c>
      <c r="G6411" s="2" t="s">
        <v>7555</v>
      </c>
      <c r="H6411" s="2" t="s">
        <v>7556</v>
      </c>
      <c r="I6411" s="2" t="s">
        <v>20794</v>
      </c>
      <c r="J6411" s="2" t="s">
        <v>28</v>
      </c>
      <c r="K6411" s="2" t="s">
        <v>29</v>
      </c>
      <c r="L6411" s="2" t="s">
        <v>460</v>
      </c>
      <c r="M6411" s="2" t="s">
        <v>461</v>
      </c>
      <c r="N6411" s="2" t="s">
        <v>2903</v>
      </c>
      <c r="O6411" s="2" t="s">
        <v>32</v>
      </c>
      <c r="P6411" s="24">
        <v>0</v>
      </c>
      <c r="Q6411" s="24">
        <v>1</v>
      </c>
      <c r="R6411" s="27" t="s">
        <v>1568</v>
      </c>
      <c r="S6411" s="28" t="s">
        <v>1589</v>
      </c>
      <c r="T6411" s="2" t="s">
        <v>33</v>
      </c>
      <c r="U6411" s="2">
        <v>0</v>
      </c>
      <c r="V6411" s="2" t="s">
        <v>19231</v>
      </c>
      <c r="W6411" s="2" t="s">
        <v>34</v>
      </c>
      <c r="X6411" s="58" t="s">
        <v>16033</v>
      </c>
      <c r="Z6411" s="2">
        <v>412000</v>
      </c>
      <c r="AB6411" s="58">
        <v>46099.605983796297</v>
      </c>
      <c r="AC6411" s="2">
        <v>0</v>
      </c>
      <c r="AD6411" s="104">
        <v>412000</v>
      </c>
      <c r="AE6411" s="2">
        <v>46099.605983796297</v>
      </c>
      <c r="AG6411" s="2">
        <v>137246</v>
      </c>
    </row>
    <row r="6412" spans="1:33" ht="45" x14ac:dyDescent="0.25">
      <c r="A6412" s="2" t="s">
        <v>8487</v>
      </c>
      <c r="B6412" s="2" t="s">
        <v>5766</v>
      </c>
      <c r="C6412" s="2" t="s">
        <v>8488</v>
      </c>
      <c r="F6412" s="2" t="s">
        <v>8489</v>
      </c>
      <c r="G6412" s="2" t="s">
        <v>8490</v>
      </c>
      <c r="H6412" s="2" t="s">
        <v>8491</v>
      </c>
      <c r="I6412" s="2" t="s">
        <v>21377</v>
      </c>
      <c r="J6412" s="2" t="s">
        <v>28</v>
      </c>
      <c r="K6412" s="2" t="s">
        <v>78</v>
      </c>
      <c r="L6412" s="2" t="s">
        <v>481</v>
      </c>
      <c r="M6412" s="2" t="s">
        <v>482</v>
      </c>
      <c r="N6412" s="2" t="s">
        <v>3905</v>
      </c>
      <c r="O6412" s="2" t="s">
        <v>705</v>
      </c>
      <c r="P6412" s="24">
        <v>0</v>
      </c>
      <c r="Q6412" s="24">
        <v>0</v>
      </c>
      <c r="R6412" s="27" t="s">
        <v>1578</v>
      </c>
      <c r="S6412" s="28" t="s">
        <v>1589</v>
      </c>
      <c r="T6412" s="2" t="s">
        <v>33</v>
      </c>
      <c r="U6412" s="2">
        <v>0</v>
      </c>
      <c r="V6412" s="2" t="s">
        <v>5760</v>
      </c>
      <c r="W6412" s="2" t="s">
        <v>34</v>
      </c>
      <c r="AC6412" s="2">
        <v>0</v>
      </c>
      <c r="AD6412" s="104"/>
    </row>
    <row r="6413" spans="1:33" ht="45" x14ac:dyDescent="0.25">
      <c r="A6413" s="2" t="s">
        <v>7664</v>
      </c>
      <c r="B6413" s="2" t="s">
        <v>5766</v>
      </c>
      <c r="C6413" s="2" t="s">
        <v>7665</v>
      </c>
      <c r="F6413" s="2" t="s">
        <v>7666</v>
      </c>
      <c r="G6413" s="2" t="s">
        <v>7667</v>
      </c>
      <c r="H6413" s="2" t="s">
        <v>7668</v>
      </c>
      <c r="I6413" s="2" t="s">
        <v>20795</v>
      </c>
      <c r="J6413" s="2" t="s">
        <v>28</v>
      </c>
      <c r="K6413" s="2" t="s">
        <v>29</v>
      </c>
      <c r="L6413" s="2" t="s">
        <v>169</v>
      </c>
      <c r="M6413" s="2" t="s">
        <v>170</v>
      </c>
      <c r="N6413" s="2" t="s">
        <v>4661</v>
      </c>
      <c r="O6413" s="2" t="s">
        <v>705</v>
      </c>
      <c r="P6413" s="24">
        <v>0</v>
      </c>
      <c r="Q6413" s="24">
        <v>0</v>
      </c>
      <c r="R6413" s="27" t="s">
        <v>1578</v>
      </c>
      <c r="S6413" s="28" t="s">
        <v>1589</v>
      </c>
      <c r="T6413" s="2" t="s">
        <v>33</v>
      </c>
      <c r="U6413" s="2">
        <v>0</v>
      </c>
      <c r="V6413" s="2" t="s">
        <v>5789</v>
      </c>
      <c r="W6413" s="2" t="s">
        <v>34</v>
      </c>
      <c r="AC6413" s="2">
        <v>0</v>
      </c>
      <c r="AD6413" s="104"/>
    </row>
    <row r="6414" spans="1:33" ht="60" x14ac:dyDescent="0.25">
      <c r="A6414" s="2" t="s">
        <v>12562</v>
      </c>
      <c r="B6414" s="2" t="s">
        <v>5766</v>
      </c>
      <c r="C6414" s="2" t="s">
        <v>12563</v>
      </c>
      <c r="F6414" s="2" t="s">
        <v>12119</v>
      </c>
      <c r="G6414" s="2" t="s">
        <v>12120</v>
      </c>
      <c r="H6414" s="2" t="s">
        <v>12121</v>
      </c>
      <c r="I6414" s="2" t="s">
        <v>23626</v>
      </c>
      <c r="J6414" s="2" t="s">
        <v>28</v>
      </c>
      <c r="K6414" s="2" t="s">
        <v>43</v>
      </c>
      <c r="L6414" s="2" t="s">
        <v>90</v>
      </c>
      <c r="M6414" s="2" t="s">
        <v>91</v>
      </c>
      <c r="N6414" s="2" t="s">
        <v>3668</v>
      </c>
      <c r="O6414" s="2" t="s">
        <v>32</v>
      </c>
      <c r="P6414" s="24">
        <v>0</v>
      </c>
      <c r="Q6414" s="24">
        <v>2</v>
      </c>
      <c r="R6414" s="27" t="s">
        <v>1568</v>
      </c>
      <c r="S6414" s="28" t="s">
        <v>1585</v>
      </c>
      <c r="T6414" s="2" t="s">
        <v>38</v>
      </c>
      <c r="U6414" s="2">
        <v>0</v>
      </c>
      <c r="V6414" s="2" t="s">
        <v>18001</v>
      </c>
      <c r="W6414" s="2" t="s">
        <v>34</v>
      </c>
      <c r="X6414" s="58" t="s">
        <v>5760</v>
      </c>
      <c r="Z6414" s="2">
        <v>2060000</v>
      </c>
      <c r="AB6414" s="58">
        <v>46085.476747685185</v>
      </c>
      <c r="AC6414" s="2">
        <v>0</v>
      </c>
      <c r="AD6414" s="104">
        <v>2060000</v>
      </c>
      <c r="AE6414" s="2">
        <v>46085.476747685185</v>
      </c>
      <c r="AG6414" s="2">
        <v>67730</v>
      </c>
    </row>
    <row r="6415" spans="1:33" ht="45" x14ac:dyDescent="0.25">
      <c r="A6415" s="2" t="s">
        <v>12340</v>
      </c>
      <c r="B6415" s="2" t="s">
        <v>5766</v>
      </c>
      <c r="C6415" s="2" t="s">
        <v>12341</v>
      </c>
      <c r="F6415" s="2" t="s">
        <v>12119</v>
      </c>
      <c r="G6415" s="2" t="s">
        <v>12120</v>
      </c>
      <c r="H6415" s="2" t="s">
        <v>12121</v>
      </c>
      <c r="I6415" s="2" t="s">
        <v>23626</v>
      </c>
      <c r="J6415" s="2" t="s">
        <v>28</v>
      </c>
      <c r="K6415" s="2" t="s">
        <v>43</v>
      </c>
      <c r="L6415" s="2" t="s">
        <v>90</v>
      </c>
      <c r="M6415" s="2" t="s">
        <v>91</v>
      </c>
      <c r="N6415" s="2" t="s">
        <v>3668</v>
      </c>
      <c r="O6415" s="2" t="s">
        <v>705</v>
      </c>
      <c r="P6415" s="24">
        <v>0</v>
      </c>
      <c r="Q6415" s="24">
        <v>0</v>
      </c>
      <c r="R6415" s="27" t="s">
        <v>1578</v>
      </c>
      <c r="S6415" s="28" t="s">
        <v>1589</v>
      </c>
      <c r="T6415" s="2" t="s">
        <v>33</v>
      </c>
      <c r="U6415" s="2">
        <v>0</v>
      </c>
      <c r="V6415" s="2" t="s">
        <v>5766</v>
      </c>
      <c r="W6415" s="2" t="s">
        <v>34</v>
      </c>
      <c r="AC6415" s="2">
        <v>0</v>
      </c>
      <c r="AD6415" s="104"/>
    </row>
    <row r="6416" spans="1:33" ht="45" x14ac:dyDescent="0.25">
      <c r="A6416" s="2" t="s">
        <v>6830</v>
      </c>
      <c r="B6416" s="2" t="s">
        <v>5766</v>
      </c>
      <c r="C6416" s="2" t="s">
        <v>6831</v>
      </c>
      <c r="F6416" s="2" t="s">
        <v>6832</v>
      </c>
      <c r="G6416" s="2" t="s">
        <v>6833</v>
      </c>
      <c r="H6416" s="2" t="s">
        <v>6834</v>
      </c>
      <c r="I6416" s="2" t="s">
        <v>20213</v>
      </c>
      <c r="J6416" s="2" t="s">
        <v>28</v>
      </c>
      <c r="K6416" s="2" t="s">
        <v>173</v>
      </c>
      <c r="L6416" s="2" t="s">
        <v>452</v>
      </c>
      <c r="M6416" s="2" t="s">
        <v>453</v>
      </c>
      <c r="N6416" s="2" t="s">
        <v>4554</v>
      </c>
      <c r="O6416" s="2" t="s">
        <v>705</v>
      </c>
      <c r="P6416" s="24">
        <v>0</v>
      </c>
      <c r="Q6416" s="24">
        <v>0</v>
      </c>
      <c r="R6416" s="27" t="s">
        <v>1578</v>
      </c>
      <c r="S6416" s="28" t="s">
        <v>1589</v>
      </c>
      <c r="T6416" s="2" t="s">
        <v>33</v>
      </c>
      <c r="U6416" s="2">
        <v>0</v>
      </c>
      <c r="V6416" s="2" t="s">
        <v>5766</v>
      </c>
      <c r="W6416" s="2" t="s">
        <v>34</v>
      </c>
      <c r="AC6416" s="2">
        <v>0</v>
      </c>
      <c r="AD6416" s="104"/>
    </row>
    <row r="6417" spans="1:33" ht="60" x14ac:dyDescent="0.25">
      <c r="A6417" s="2" t="s">
        <v>7687</v>
      </c>
      <c r="B6417" s="2" t="s">
        <v>5766</v>
      </c>
      <c r="C6417" s="2" t="s">
        <v>7688</v>
      </c>
      <c r="F6417" s="2" t="s">
        <v>1188</v>
      </c>
      <c r="G6417" s="2" t="s">
        <v>5115</v>
      </c>
      <c r="H6417" s="2" t="s">
        <v>5116</v>
      </c>
      <c r="I6417" s="2" t="s">
        <v>20896</v>
      </c>
      <c r="J6417" s="2" t="s">
        <v>28</v>
      </c>
      <c r="K6417" s="2" t="s">
        <v>29</v>
      </c>
      <c r="L6417" s="2" t="s">
        <v>57</v>
      </c>
      <c r="M6417" s="2" t="s">
        <v>129</v>
      </c>
      <c r="N6417" s="2" t="s">
        <v>5117</v>
      </c>
      <c r="O6417" s="2" t="s">
        <v>32</v>
      </c>
      <c r="P6417" s="24">
        <v>0</v>
      </c>
      <c r="Q6417" s="24">
        <v>1</v>
      </c>
      <c r="R6417" s="27" t="s">
        <v>1568</v>
      </c>
      <c r="S6417" s="28" t="s">
        <v>1585</v>
      </c>
      <c r="T6417" s="2" t="s">
        <v>38</v>
      </c>
      <c r="U6417" s="2">
        <v>0</v>
      </c>
      <c r="V6417" s="2" t="s">
        <v>16051</v>
      </c>
      <c r="W6417" s="2" t="s">
        <v>34</v>
      </c>
      <c r="X6417" s="58" t="s">
        <v>5754</v>
      </c>
      <c r="Z6417" s="2">
        <v>2060000</v>
      </c>
      <c r="AB6417" s="58">
        <v>46091.708622685182</v>
      </c>
      <c r="AC6417" s="2">
        <v>0</v>
      </c>
      <c r="AD6417" s="104">
        <v>2060000</v>
      </c>
      <c r="AE6417" s="2">
        <v>46091.708622685182</v>
      </c>
      <c r="AG6417" s="2">
        <v>100697</v>
      </c>
    </row>
    <row r="6418" spans="1:33" ht="45" x14ac:dyDescent="0.25">
      <c r="A6418" s="2" t="s">
        <v>12412</v>
      </c>
      <c r="B6418" s="2" t="s">
        <v>5766</v>
      </c>
      <c r="C6418" s="2" t="s">
        <v>12413</v>
      </c>
      <c r="F6418" s="2" t="s">
        <v>12231</v>
      </c>
      <c r="G6418" s="2" t="s">
        <v>12232</v>
      </c>
      <c r="H6418" s="2" t="s">
        <v>12233</v>
      </c>
      <c r="I6418" s="2" t="s">
        <v>23562</v>
      </c>
      <c r="J6418" s="2" t="s">
        <v>28</v>
      </c>
      <c r="K6418" s="2" t="s">
        <v>43</v>
      </c>
      <c r="L6418" s="2" t="s">
        <v>387</v>
      </c>
      <c r="M6418" s="2" t="s">
        <v>388</v>
      </c>
      <c r="N6418" s="2" t="s">
        <v>3037</v>
      </c>
      <c r="O6418" s="2" t="s">
        <v>705</v>
      </c>
      <c r="P6418" s="24">
        <v>0</v>
      </c>
      <c r="Q6418" s="24">
        <v>0</v>
      </c>
      <c r="R6418" s="27" t="s">
        <v>1578</v>
      </c>
      <c r="S6418" s="28" t="s">
        <v>1589</v>
      </c>
      <c r="T6418" s="2" t="s">
        <v>33</v>
      </c>
      <c r="U6418" s="2">
        <v>0</v>
      </c>
      <c r="V6418" s="2" t="s">
        <v>5766</v>
      </c>
      <c r="W6418" s="2" t="s">
        <v>34</v>
      </c>
      <c r="AC6418" s="2">
        <v>0</v>
      </c>
      <c r="AD6418" s="104"/>
    </row>
    <row r="6419" spans="1:33" ht="45" x14ac:dyDescent="0.25">
      <c r="A6419" s="2" t="s">
        <v>8148</v>
      </c>
      <c r="B6419" s="2" t="s">
        <v>5766</v>
      </c>
      <c r="C6419" s="2" t="s">
        <v>8149</v>
      </c>
      <c r="F6419" s="2" t="s">
        <v>8150</v>
      </c>
      <c r="G6419" s="2" t="s">
        <v>8151</v>
      </c>
      <c r="H6419" s="2" t="s">
        <v>8152</v>
      </c>
      <c r="I6419" s="2" t="s">
        <v>21378</v>
      </c>
      <c r="J6419" s="2" t="s">
        <v>28</v>
      </c>
      <c r="K6419" s="2" t="s">
        <v>78</v>
      </c>
      <c r="L6419" s="2" t="s">
        <v>481</v>
      </c>
      <c r="M6419" s="2" t="s">
        <v>482</v>
      </c>
      <c r="N6419" s="2" t="s">
        <v>3905</v>
      </c>
      <c r="O6419" s="2" t="s">
        <v>32</v>
      </c>
      <c r="P6419" s="24">
        <v>0</v>
      </c>
      <c r="Q6419" s="24">
        <v>1</v>
      </c>
      <c r="R6419" s="27" t="s">
        <v>1568</v>
      </c>
      <c r="S6419" s="28" t="s">
        <v>1589</v>
      </c>
      <c r="T6419" s="2" t="s">
        <v>33</v>
      </c>
      <c r="U6419" s="2">
        <v>0</v>
      </c>
      <c r="V6419" s="2" t="s">
        <v>19078</v>
      </c>
      <c r="W6419" s="2" t="s">
        <v>34</v>
      </c>
      <c r="X6419" s="58" t="s">
        <v>5797</v>
      </c>
      <c r="Z6419" s="2">
        <v>412000</v>
      </c>
      <c r="AB6419" s="58">
        <v>46087.373784722222</v>
      </c>
      <c r="AC6419" s="2">
        <v>0</v>
      </c>
      <c r="AD6419" s="104">
        <v>412000</v>
      </c>
      <c r="AE6419" s="2">
        <v>46087.373784722222</v>
      </c>
      <c r="AG6419" s="2">
        <v>86395</v>
      </c>
    </row>
    <row r="6420" spans="1:33" ht="45" x14ac:dyDescent="0.25">
      <c r="A6420" s="2" t="s">
        <v>9881</v>
      </c>
      <c r="B6420" s="2" t="s">
        <v>5766</v>
      </c>
      <c r="C6420" s="2" t="s">
        <v>9882</v>
      </c>
      <c r="F6420" s="2" t="s">
        <v>9796</v>
      </c>
      <c r="G6420" s="2" t="s">
        <v>9797</v>
      </c>
      <c r="H6420" s="2" t="s">
        <v>9798</v>
      </c>
      <c r="I6420" s="2" t="s">
        <v>22025</v>
      </c>
      <c r="J6420" s="2" t="s">
        <v>28</v>
      </c>
      <c r="K6420" s="2" t="s">
        <v>72</v>
      </c>
      <c r="L6420" s="2" t="s">
        <v>396</v>
      </c>
      <c r="M6420" s="2" t="s">
        <v>397</v>
      </c>
      <c r="N6420" s="2" t="s">
        <v>3553</v>
      </c>
      <c r="O6420" s="2" t="s">
        <v>705</v>
      </c>
      <c r="P6420" s="24">
        <v>0</v>
      </c>
      <c r="Q6420" s="24">
        <v>0</v>
      </c>
      <c r="R6420" s="27" t="s">
        <v>1578</v>
      </c>
      <c r="S6420" s="28" t="s">
        <v>1589</v>
      </c>
      <c r="T6420" s="2" t="s">
        <v>33</v>
      </c>
      <c r="U6420" s="2">
        <v>0</v>
      </c>
      <c r="V6420" s="2" t="s">
        <v>5766</v>
      </c>
      <c r="W6420" s="2" t="s">
        <v>34</v>
      </c>
      <c r="AC6420" s="2">
        <v>0</v>
      </c>
      <c r="AD6420" s="104"/>
    </row>
    <row r="6421" spans="1:33" ht="45" x14ac:dyDescent="0.25">
      <c r="A6421" s="2" t="s">
        <v>7342</v>
      </c>
      <c r="B6421" s="2" t="s">
        <v>5766</v>
      </c>
      <c r="C6421" s="2" t="s">
        <v>7343</v>
      </c>
      <c r="F6421" s="2" t="s">
        <v>7344</v>
      </c>
      <c r="G6421" s="2" t="s">
        <v>7345</v>
      </c>
      <c r="H6421" s="2" t="s">
        <v>7346</v>
      </c>
      <c r="I6421" s="2" t="s">
        <v>20796</v>
      </c>
      <c r="J6421" s="2" t="s">
        <v>28</v>
      </c>
      <c r="K6421" s="2" t="s">
        <v>29</v>
      </c>
      <c r="L6421" s="2" t="s">
        <v>137</v>
      </c>
      <c r="M6421" s="2" t="s">
        <v>138</v>
      </c>
      <c r="N6421" s="2" t="s">
        <v>4454</v>
      </c>
      <c r="O6421" s="2" t="s">
        <v>32</v>
      </c>
      <c r="P6421" s="24">
        <v>0</v>
      </c>
      <c r="Q6421" s="24">
        <v>1</v>
      </c>
      <c r="R6421" s="27" t="s">
        <v>1568</v>
      </c>
      <c r="S6421" s="28" t="s">
        <v>1589</v>
      </c>
      <c r="T6421" s="2" t="s">
        <v>33</v>
      </c>
      <c r="U6421" s="2">
        <v>0</v>
      </c>
      <c r="V6421" s="2" t="s">
        <v>17905</v>
      </c>
      <c r="W6421" s="2" t="s">
        <v>34</v>
      </c>
      <c r="X6421" s="58" t="s">
        <v>12666</v>
      </c>
      <c r="Z6421" s="2">
        <v>412000</v>
      </c>
      <c r="AB6421" s="58">
        <v>46092.716180555559</v>
      </c>
      <c r="AC6421" s="2">
        <v>0</v>
      </c>
      <c r="AD6421" s="104">
        <v>412000</v>
      </c>
      <c r="AE6421" s="2">
        <v>46092.716180555559</v>
      </c>
      <c r="AG6421" s="2">
        <v>115685</v>
      </c>
    </row>
    <row r="6422" spans="1:33" ht="45" x14ac:dyDescent="0.25">
      <c r="A6422" s="2" t="s">
        <v>7597</v>
      </c>
      <c r="B6422" s="2" t="s">
        <v>5766</v>
      </c>
      <c r="C6422" s="2" t="s">
        <v>7598</v>
      </c>
      <c r="F6422" s="2" t="s">
        <v>7599</v>
      </c>
      <c r="G6422" s="2" t="s">
        <v>7600</v>
      </c>
      <c r="H6422" s="2" t="s">
        <v>7601</v>
      </c>
      <c r="I6422" s="2" t="s">
        <v>20627</v>
      </c>
      <c r="J6422" s="2" t="s">
        <v>28</v>
      </c>
      <c r="K6422" s="2" t="s">
        <v>29</v>
      </c>
      <c r="L6422" s="2" t="s">
        <v>204</v>
      </c>
      <c r="M6422" s="2" t="s">
        <v>205</v>
      </c>
      <c r="N6422" s="2" t="s">
        <v>4211</v>
      </c>
      <c r="O6422" s="2" t="s">
        <v>705</v>
      </c>
      <c r="P6422" s="24">
        <v>0</v>
      </c>
      <c r="Q6422" s="24">
        <v>0</v>
      </c>
      <c r="R6422" s="27" t="s">
        <v>1578</v>
      </c>
      <c r="S6422" s="28" t="s">
        <v>1589</v>
      </c>
      <c r="T6422" s="2" t="s">
        <v>33</v>
      </c>
      <c r="U6422" s="2">
        <v>0</v>
      </c>
      <c r="V6422" s="2" t="s">
        <v>5760</v>
      </c>
      <c r="W6422" s="2" t="s">
        <v>34</v>
      </c>
      <c r="AC6422" s="2">
        <v>0</v>
      </c>
      <c r="AD6422" s="104"/>
    </row>
    <row r="6423" spans="1:33" ht="45" x14ac:dyDescent="0.25">
      <c r="A6423" s="2" t="s">
        <v>12122</v>
      </c>
      <c r="B6423" s="2" t="s">
        <v>5766</v>
      </c>
      <c r="C6423" s="2" t="s">
        <v>12123</v>
      </c>
      <c r="F6423" s="2" t="s">
        <v>12124</v>
      </c>
      <c r="G6423" s="2" t="s">
        <v>12125</v>
      </c>
      <c r="H6423" s="2" t="s">
        <v>4471</v>
      </c>
      <c r="I6423" s="2" t="s">
        <v>23630</v>
      </c>
      <c r="J6423" s="2" t="s">
        <v>28</v>
      </c>
      <c r="K6423" s="2" t="s">
        <v>43</v>
      </c>
      <c r="L6423" s="2" t="s">
        <v>90</v>
      </c>
      <c r="M6423" s="2" t="s">
        <v>91</v>
      </c>
      <c r="N6423" s="2" t="s">
        <v>3668</v>
      </c>
      <c r="O6423" s="2" t="s">
        <v>32</v>
      </c>
      <c r="P6423" s="24">
        <v>0</v>
      </c>
      <c r="Q6423" s="24">
        <v>1</v>
      </c>
      <c r="R6423" s="27" t="s">
        <v>1568</v>
      </c>
      <c r="S6423" s="28" t="s">
        <v>1589</v>
      </c>
      <c r="T6423" s="2" t="s">
        <v>33</v>
      </c>
      <c r="U6423" s="2">
        <v>0</v>
      </c>
      <c r="V6423" s="2" t="s">
        <v>16059</v>
      </c>
      <c r="W6423" s="2" t="s">
        <v>34</v>
      </c>
      <c r="X6423" s="58" t="s">
        <v>5766</v>
      </c>
      <c r="Z6423" s="2">
        <v>412000</v>
      </c>
      <c r="AB6423" s="58">
        <v>46084.457071759258</v>
      </c>
      <c r="AC6423" s="2">
        <v>0</v>
      </c>
      <c r="AD6423" s="104">
        <v>412000</v>
      </c>
      <c r="AE6423" s="2">
        <v>46084.457071759258</v>
      </c>
      <c r="AG6423" s="2">
        <v>67199</v>
      </c>
    </row>
    <row r="6424" spans="1:33" ht="45" x14ac:dyDescent="0.25">
      <c r="A6424" s="2" t="s">
        <v>9914</v>
      </c>
      <c r="B6424" s="2" t="s">
        <v>5766</v>
      </c>
      <c r="C6424" s="2" t="s">
        <v>9915</v>
      </c>
      <c r="F6424" s="2" t="s">
        <v>364</v>
      </c>
      <c r="G6424" s="2" t="s">
        <v>5349</v>
      </c>
      <c r="H6424" s="2" t="s">
        <v>5350</v>
      </c>
      <c r="I6424" s="2" t="s">
        <v>22043</v>
      </c>
      <c r="J6424" s="2" t="s">
        <v>28</v>
      </c>
      <c r="K6424" s="2" t="s">
        <v>72</v>
      </c>
      <c r="L6424" s="2" t="s">
        <v>73</v>
      </c>
      <c r="M6424" s="2" t="s">
        <v>365</v>
      </c>
      <c r="N6424" s="2" t="s">
        <v>5351</v>
      </c>
      <c r="O6424" s="2" t="s">
        <v>705</v>
      </c>
      <c r="P6424" s="24">
        <v>0</v>
      </c>
      <c r="Q6424" s="24">
        <v>0</v>
      </c>
      <c r="R6424" s="27" t="s">
        <v>1578</v>
      </c>
      <c r="S6424" s="28" t="s">
        <v>1589</v>
      </c>
      <c r="T6424" s="2" t="s">
        <v>33</v>
      </c>
      <c r="U6424" s="2">
        <v>0</v>
      </c>
      <c r="V6424" s="2" t="s">
        <v>5766</v>
      </c>
      <c r="W6424" s="2" t="s">
        <v>34</v>
      </c>
      <c r="AC6424" s="2">
        <v>0</v>
      </c>
      <c r="AD6424" s="104"/>
    </row>
    <row r="6425" spans="1:33" ht="45" x14ac:dyDescent="0.25">
      <c r="A6425" s="2" t="s">
        <v>5765</v>
      </c>
      <c r="B6425" s="2" t="s">
        <v>5766</v>
      </c>
      <c r="C6425" s="2" t="s">
        <v>5767</v>
      </c>
      <c r="F6425" s="2" t="s">
        <v>5768</v>
      </c>
      <c r="G6425" s="2" t="s">
        <v>5769</v>
      </c>
      <c r="H6425" s="2" t="s">
        <v>5770</v>
      </c>
      <c r="I6425" s="2" t="s">
        <v>19635</v>
      </c>
      <c r="J6425" s="2" t="s">
        <v>28</v>
      </c>
      <c r="K6425" s="2" t="s">
        <v>48</v>
      </c>
      <c r="L6425" s="2" t="s">
        <v>99</v>
      </c>
      <c r="M6425" s="2" t="s">
        <v>384</v>
      </c>
      <c r="N6425" s="2" t="s">
        <v>5063</v>
      </c>
      <c r="O6425" s="2" t="s">
        <v>705</v>
      </c>
      <c r="P6425" s="24">
        <v>0</v>
      </c>
      <c r="Q6425" s="24">
        <v>0</v>
      </c>
      <c r="R6425" s="27" t="s">
        <v>1578</v>
      </c>
      <c r="S6425" s="28" t="s">
        <v>1590</v>
      </c>
      <c r="T6425" s="2" t="s">
        <v>426</v>
      </c>
      <c r="U6425" s="2">
        <v>0</v>
      </c>
      <c r="V6425" s="2" t="s">
        <v>5766</v>
      </c>
      <c r="W6425" s="2" t="s">
        <v>34</v>
      </c>
      <c r="AC6425" s="2">
        <v>0</v>
      </c>
      <c r="AD6425" s="104"/>
    </row>
    <row r="6426" spans="1:33" ht="45" x14ac:dyDescent="0.25">
      <c r="A6426" s="2" t="s">
        <v>9870</v>
      </c>
      <c r="B6426" s="2" t="s">
        <v>5766</v>
      </c>
      <c r="C6426" s="2" t="s">
        <v>9871</v>
      </c>
      <c r="F6426" s="2" t="s">
        <v>2237</v>
      </c>
      <c r="G6426" s="2" t="s">
        <v>3555</v>
      </c>
      <c r="H6426" s="2" t="s">
        <v>3556</v>
      </c>
      <c r="I6426" s="2" t="s">
        <v>22026</v>
      </c>
      <c r="J6426" s="2" t="s">
        <v>28</v>
      </c>
      <c r="K6426" s="2" t="s">
        <v>72</v>
      </c>
      <c r="L6426" s="2" t="s">
        <v>396</v>
      </c>
      <c r="M6426" s="2" t="s">
        <v>397</v>
      </c>
      <c r="N6426" s="2" t="s">
        <v>3553</v>
      </c>
      <c r="O6426" s="2" t="s">
        <v>705</v>
      </c>
      <c r="P6426" s="24">
        <v>0</v>
      </c>
      <c r="Q6426" s="24">
        <v>0</v>
      </c>
      <c r="R6426" s="27" t="s">
        <v>1578</v>
      </c>
      <c r="S6426" s="28" t="s">
        <v>1589</v>
      </c>
      <c r="T6426" s="2" t="s">
        <v>33</v>
      </c>
      <c r="U6426" s="2">
        <v>0</v>
      </c>
      <c r="V6426" s="2" t="s">
        <v>5766</v>
      </c>
      <c r="W6426" s="2" t="s">
        <v>34</v>
      </c>
      <c r="AC6426" s="2">
        <v>0</v>
      </c>
      <c r="AD6426" s="104"/>
    </row>
    <row r="6427" spans="1:33" ht="45" x14ac:dyDescent="0.25">
      <c r="A6427" s="2" t="s">
        <v>9709</v>
      </c>
      <c r="B6427" s="2" t="s">
        <v>5766</v>
      </c>
      <c r="C6427" s="2" t="s">
        <v>9710</v>
      </c>
      <c r="F6427" s="2" t="s">
        <v>741</v>
      </c>
      <c r="G6427" s="2" t="s">
        <v>3494</v>
      </c>
      <c r="H6427" s="2" t="s">
        <v>3495</v>
      </c>
      <c r="I6427" s="2" t="s">
        <v>22049</v>
      </c>
      <c r="J6427" s="2" t="s">
        <v>28</v>
      </c>
      <c r="K6427" s="2" t="s">
        <v>72</v>
      </c>
      <c r="L6427" s="2" t="s">
        <v>65</v>
      </c>
      <c r="M6427" s="2" t="s">
        <v>171</v>
      </c>
      <c r="N6427" s="2" t="s">
        <v>3496</v>
      </c>
      <c r="O6427" s="2" t="s">
        <v>37</v>
      </c>
      <c r="P6427" s="24">
        <v>0</v>
      </c>
      <c r="Q6427" s="24">
        <v>0</v>
      </c>
      <c r="R6427" s="27" t="s">
        <v>1578</v>
      </c>
      <c r="S6427" s="28" t="s">
        <v>1589</v>
      </c>
      <c r="T6427" s="2" t="s">
        <v>33</v>
      </c>
      <c r="U6427" s="2">
        <v>0</v>
      </c>
      <c r="V6427" s="2" t="s">
        <v>5766</v>
      </c>
      <c r="W6427" s="2" t="s">
        <v>34</v>
      </c>
      <c r="X6427" s="58" t="s">
        <v>5766</v>
      </c>
      <c r="Y6427" s="2" t="s">
        <v>39</v>
      </c>
      <c r="Z6427" s="2">
        <v>412000</v>
      </c>
      <c r="AA6427" s="2" t="s">
        <v>40</v>
      </c>
      <c r="AB6427" s="58">
        <v>46084.419247685182</v>
      </c>
      <c r="AC6427" s="2">
        <v>0</v>
      </c>
      <c r="AD6427" s="104">
        <v>412000</v>
      </c>
      <c r="AE6427" s="2">
        <v>46084.419247685182</v>
      </c>
      <c r="AG6427" s="2">
        <v>67198</v>
      </c>
    </row>
    <row r="6428" spans="1:33" ht="45" x14ac:dyDescent="0.25">
      <c r="A6428" s="2" t="s">
        <v>9965</v>
      </c>
      <c r="B6428" s="2" t="s">
        <v>5766</v>
      </c>
      <c r="C6428" s="2" t="s">
        <v>9966</v>
      </c>
      <c r="F6428" s="2" t="s">
        <v>9967</v>
      </c>
      <c r="G6428" s="2" t="s">
        <v>9968</v>
      </c>
      <c r="H6428" s="2" t="s">
        <v>9969</v>
      </c>
      <c r="I6428" s="2" t="s">
        <v>22826</v>
      </c>
      <c r="J6428" s="2" t="s">
        <v>28</v>
      </c>
      <c r="K6428" s="2" t="s">
        <v>68</v>
      </c>
      <c r="L6428" s="2" t="s">
        <v>192</v>
      </c>
      <c r="M6428" s="2" t="s">
        <v>699</v>
      </c>
      <c r="N6428" s="2" t="s">
        <v>5478</v>
      </c>
      <c r="O6428" s="2" t="s">
        <v>712</v>
      </c>
      <c r="P6428" s="24">
        <v>0</v>
      </c>
      <c r="Q6428" s="24">
        <v>0</v>
      </c>
      <c r="R6428" s="27" t="s">
        <v>1578</v>
      </c>
      <c r="S6428" s="28" t="s">
        <v>1583</v>
      </c>
      <c r="T6428" s="2" t="s">
        <v>130</v>
      </c>
      <c r="U6428" s="2">
        <v>0</v>
      </c>
      <c r="V6428" s="2" t="s">
        <v>27804</v>
      </c>
      <c r="W6428" s="2" t="s">
        <v>34</v>
      </c>
      <c r="AC6428" s="2">
        <v>0</v>
      </c>
      <c r="AD6428" s="104"/>
    </row>
    <row r="6429" spans="1:33" ht="45" x14ac:dyDescent="0.25">
      <c r="A6429" s="2" t="s">
        <v>9980</v>
      </c>
      <c r="B6429" s="2" t="s">
        <v>5766</v>
      </c>
      <c r="C6429" s="2" t="s">
        <v>9981</v>
      </c>
      <c r="F6429" s="2" t="s">
        <v>9982</v>
      </c>
      <c r="G6429" s="2" t="s">
        <v>9983</v>
      </c>
      <c r="H6429" s="2" t="s">
        <v>9984</v>
      </c>
      <c r="I6429" s="2" t="s">
        <v>22260</v>
      </c>
      <c r="J6429" s="2" t="s">
        <v>28</v>
      </c>
      <c r="K6429" s="2" t="s">
        <v>68</v>
      </c>
      <c r="L6429" s="2" t="s">
        <v>372</v>
      </c>
      <c r="M6429" s="2" t="s">
        <v>610</v>
      </c>
      <c r="N6429" s="2" t="s">
        <v>4259</v>
      </c>
      <c r="O6429" s="2" t="s">
        <v>705</v>
      </c>
      <c r="P6429" s="24">
        <v>0</v>
      </c>
      <c r="Q6429" s="24">
        <v>0</v>
      </c>
      <c r="R6429" s="27" t="s">
        <v>1578</v>
      </c>
      <c r="S6429" s="28" t="s">
        <v>1583</v>
      </c>
      <c r="T6429" s="2" t="s">
        <v>130</v>
      </c>
      <c r="U6429" s="2">
        <v>0</v>
      </c>
      <c r="V6429" s="2" t="s">
        <v>5766</v>
      </c>
      <c r="W6429" s="2" t="s">
        <v>34</v>
      </c>
      <c r="AC6429" s="2">
        <v>0</v>
      </c>
      <c r="AD6429" s="104"/>
    </row>
    <row r="6430" spans="1:33" ht="60" x14ac:dyDescent="0.25">
      <c r="A6430" s="2" t="s">
        <v>6041</v>
      </c>
      <c r="B6430" s="2" t="s">
        <v>5579</v>
      </c>
      <c r="C6430" s="2" t="s">
        <v>6042</v>
      </c>
      <c r="F6430" s="2" t="s">
        <v>4951</v>
      </c>
      <c r="G6430" s="2" t="s">
        <v>4952</v>
      </c>
      <c r="H6430" s="2" t="s">
        <v>4953</v>
      </c>
      <c r="I6430" s="2" t="s">
        <v>19813</v>
      </c>
      <c r="J6430" s="2" t="s">
        <v>28</v>
      </c>
      <c r="K6430" s="2" t="s">
        <v>173</v>
      </c>
      <c r="L6430" s="2" t="s">
        <v>310</v>
      </c>
      <c r="M6430" s="2" t="s">
        <v>311</v>
      </c>
      <c r="N6430" s="2" t="s">
        <v>4954</v>
      </c>
      <c r="O6430" s="2" t="s">
        <v>32</v>
      </c>
      <c r="P6430" s="24">
        <v>0</v>
      </c>
      <c r="Q6430" s="24">
        <v>2</v>
      </c>
      <c r="R6430" s="27" t="s">
        <v>1568</v>
      </c>
      <c r="S6430" s="28" t="s">
        <v>1589</v>
      </c>
      <c r="T6430" s="2" t="s">
        <v>33</v>
      </c>
      <c r="U6430" s="2">
        <v>0</v>
      </c>
      <c r="V6430" s="2" t="s">
        <v>12680</v>
      </c>
      <c r="W6430" s="2" t="s">
        <v>34</v>
      </c>
      <c r="X6430" s="58" t="s">
        <v>5766</v>
      </c>
      <c r="Z6430" s="2">
        <v>412000</v>
      </c>
      <c r="AB6430" s="58">
        <v>46084.765034722222</v>
      </c>
      <c r="AC6430" s="2">
        <v>0</v>
      </c>
      <c r="AD6430" s="104">
        <v>412000</v>
      </c>
      <c r="AE6430" s="2">
        <v>46084.765034722222</v>
      </c>
      <c r="AG6430" s="2">
        <v>67119</v>
      </c>
    </row>
    <row r="6431" spans="1:33" ht="45" x14ac:dyDescent="0.25">
      <c r="A6431" s="2" t="s">
        <v>6014</v>
      </c>
      <c r="B6431" s="2" t="s">
        <v>5579</v>
      </c>
      <c r="C6431" s="2" t="s">
        <v>6015</v>
      </c>
      <c r="F6431" s="2" t="s">
        <v>6016</v>
      </c>
      <c r="G6431" s="2" t="s">
        <v>6017</v>
      </c>
      <c r="H6431" s="2" t="s">
        <v>6018</v>
      </c>
      <c r="I6431" s="2" t="s">
        <v>20214</v>
      </c>
      <c r="J6431" s="2" t="s">
        <v>28</v>
      </c>
      <c r="K6431" s="2" t="s">
        <v>173</v>
      </c>
      <c r="L6431" s="2" t="s">
        <v>310</v>
      </c>
      <c r="M6431" s="2" t="s">
        <v>311</v>
      </c>
      <c r="N6431" s="2" t="s">
        <v>4954</v>
      </c>
      <c r="O6431" s="2" t="s">
        <v>32</v>
      </c>
      <c r="P6431" s="24">
        <v>0</v>
      </c>
      <c r="Q6431" s="24">
        <v>1</v>
      </c>
      <c r="R6431" s="27" t="s">
        <v>1568</v>
      </c>
      <c r="S6431" s="28" t="s">
        <v>1589</v>
      </c>
      <c r="T6431" s="2" t="s">
        <v>33</v>
      </c>
      <c r="U6431" s="2">
        <v>0</v>
      </c>
      <c r="V6431" s="2" t="s">
        <v>12680</v>
      </c>
      <c r="W6431" s="2" t="s">
        <v>34</v>
      </c>
      <c r="X6431" s="58" t="s">
        <v>5766</v>
      </c>
      <c r="Z6431" s="2">
        <v>412000</v>
      </c>
      <c r="AB6431" s="58">
        <v>46084.78261574074</v>
      </c>
      <c r="AC6431" s="2">
        <v>0</v>
      </c>
      <c r="AD6431" s="104">
        <v>412000</v>
      </c>
      <c r="AE6431" s="2">
        <v>46084.78261574074</v>
      </c>
      <c r="AG6431" s="2">
        <v>67129</v>
      </c>
    </row>
    <row r="6432" spans="1:33" ht="60" x14ac:dyDescent="0.25">
      <c r="A6432" s="2" t="s">
        <v>6031</v>
      </c>
      <c r="B6432" s="2" t="s">
        <v>5579</v>
      </c>
      <c r="C6432" s="2" t="s">
        <v>6032</v>
      </c>
      <c r="F6432" s="2" t="s">
        <v>6033</v>
      </c>
      <c r="G6432" s="2" t="s">
        <v>6034</v>
      </c>
      <c r="H6432" s="2" t="s">
        <v>6035</v>
      </c>
      <c r="I6432" s="2" t="s">
        <v>20215</v>
      </c>
      <c r="J6432" s="2" t="s">
        <v>28</v>
      </c>
      <c r="K6432" s="2" t="s">
        <v>173</v>
      </c>
      <c r="L6432" s="2" t="s">
        <v>310</v>
      </c>
      <c r="M6432" s="2" t="s">
        <v>311</v>
      </c>
      <c r="N6432" s="2" t="s">
        <v>4954</v>
      </c>
      <c r="O6432" s="2" t="s">
        <v>32</v>
      </c>
      <c r="P6432" s="24">
        <v>0</v>
      </c>
      <c r="Q6432" s="24">
        <v>2</v>
      </c>
      <c r="R6432" s="27" t="s">
        <v>1568</v>
      </c>
      <c r="S6432" s="28" t="s">
        <v>1589</v>
      </c>
      <c r="T6432" s="2" t="s">
        <v>33</v>
      </c>
      <c r="U6432" s="2">
        <v>0</v>
      </c>
      <c r="V6432" s="2" t="s">
        <v>16051</v>
      </c>
      <c r="W6432" s="2" t="s">
        <v>34</v>
      </c>
      <c r="X6432" s="58" t="s">
        <v>5766</v>
      </c>
      <c r="Z6432" s="2">
        <v>412000</v>
      </c>
      <c r="AB6432" s="58">
        <v>46084.775601851848</v>
      </c>
      <c r="AC6432" s="2">
        <v>0</v>
      </c>
      <c r="AD6432" s="104">
        <v>412000</v>
      </c>
      <c r="AE6432" s="2">
        <v>46084.775601851848</v>
      </c>
      <c r="AG6432" s="2">
        <v>67134</v>
      </c>
    </row>
    <row r="6433" spans="1:33" ht="45" x14ac:dyDescent="0.25">
      <c r="A6433" s="2" t="s">
        <v>6004</v>
      </c>
      <c r="B6433" s="2" t="s">
        <v>5579</v>
      </c>
      <c r="C6433" s="2" t="s">
        <v>6005</v>
      </c>
      <c r="F6433" s="2" t="s">
        <v>6006</v>
      </c>
      <c r="G6433" s="2" t="s">
        <v>6007</v>
      </c>
      <c r="H6433" s="2" t="s">
        <v>6008</v>
      </c>
      <c r="I6433" s="2" t="s">
        <v>19807</v>
      </c>
      <c r="J6433" s="2" t="s">
        <v>28</v>
      </c>
      <c r="K6433" s="2" t="s">
        <v>173</v>
      </c>
      <c r="L6433" s="2" t="s">
        <v>310</v>
      </c>
      <c r="M6433" s="2" t="s">
        <v>311</v>
      </c>
      <c r="N6433" s="2" t="s">
        <v>4954</v>
      </c>
      <c r="O6433" s="2" t="s">
        <v>32</v>
      </c>
      <c r="P6433" s="24">
        <v>0</v>
      </c>
      <c r="Q6433" s="24">
        <v>2</v>
      </c>
      <c r="R6433" s="27" t="s">
        <v>1568</v>
      </c>
      <c r="S6433" s="28" t="s">
        <v>1589</v>
      </c>
      <c r="T6433" s="2" t="s">
        <v>33</v>
      </c>
      <c r="U6433" s="2">
        <v>0</v>
      </c>
      <c r="V6433" s="2" t="s">
        <v>12680</v>
      </c>
      <c r="W6433" s="2" t="s">
        <v>34</v>
      </c>
      <c r="X6433" s="58" t="s">
        <v>5760</v>
      </c>
      <c r="Z6433" s="2">
        <v>412000</v>
      </c>
      <c r="AB6433" s="58">
        <v>46085.633483796293</v>
      </c>
      <c r="AC6433" s="2">
        <v>0</v>
      </c>
      <c r="AD6433" s="104">
        <v>412000</v>
      </c>
      <c r="AE6433" s="2">
        <v>46085.633483796293</v>
      </c>
      <c r="AG6433" s="2">
        <v>67171</v>
      </c>
    </row>
    <row r="6434" spans="1:33" ht="45" x14ac:dyDescent="0.25">
      <c r="A6434" s="2" t="s">
        <v>7767</v>
      </c>
      <c r="B6434" s="2" t="s">
        <v>5579</v>
      </c>
      <c r="C6434" s="2" t="s">
        <v>7768</v>
      </c>
      <c r="F6434" s="2" t="s">
        <v>2020</v>
      </c>
      <c r="G6434" s="2" t="s">
        <v>3869</v>
      </c>
      <c r="H6434" s="2" t="s">
        <v>3870</v>
      </c>
      <c r="I6434" s="2" t="s">
        <v>21150</v>
      </c>
      <c r="J6434" s="2" t="s">
        <v>28</v>
      </c>
      <c r="K6434" s="2" t="s">
        <v>78</v>
      </c>
      <c r="L6434" s="2" t="s">
        <v>238</v>
      </c>
      <c r="M6434" s="2" t="s">
        <v>314</v>
      </c>
      <c r="N6434" s="2" t="s">
        <v>3862</v>
      </c>
      <c r="O6434" s="2" t="s">
        <v>32</v>
      </c>
      <c r="P6434" s="24">
        <v>0</v>
      </c>
      <c r="Q6434" s="24">
        <v>2</v>
      </c>
      <c r="R6434" s="27" t="s">
        <v>1568</v>
      </c>
      <c r="S6434" s="28" t="s">
        <v>1589</v>
      </c>
      <c r="T6434" s="2" t="s">
        <v>33</v>
      </c>
      <c r="U6434" s="2">
        <v>0</v>
      </c>
      <c r="V6434" s="2" t="s">
        <v>19078</v>
      </c>
      <c r="W6434" s="2" t="s">
        <v>34</v>
      </c>
      <c r="X6434" s="58" t="s">
        <v>5766</v>
      </c>
      <c r="Z6434" s="2">
        <v>412000</v>
      </c>
      <c r="AB6434" s="58">
        <v>46084.43074074074</v>
      </c>
      <c r="AC6434" s="2">
        <v>0</v>
      </c>
      <c r="AD6434" s="104">
        <v>412000</v>
      </c>
      <c r="AE6434" s="2">
        <v>46084.43074074074</v>
      </c>
      <c r="AG6434" s="2">
        <v>67235</v>
      </c>
    </row>
    <row r="6435" spans="1:33" ht="45" x14ac:dyDescent="0.25">
      <c r="A6435" s="2" t="s">
        <v>7769</v>
      </c>
      <c r="B6435" s="2" t="s">
        <v>5579</v>
      </c>
      <c r="C6435" s="2" t="s">
        <v>7770</v>
      </c>
      <c r="F6435" s="2" t="s">
        <v>7771</v>
      </c>
      <c r="G6435" s="2" t="s">
        <v>7772</v>
      </c>
      <c r="H6435" s="2" t="s">
        <v>7773</v>
      </c>
      <c r="I6435" s="2" t="s">
        <v>21150</v>
      </c>
      <c r="J6435" s="2" t="s">
        <v>28</v>
      </c>
      <c r="K6435" s="2" t="s">
        <v>78</v>
      </c>
      <c r="L6435" s="2" t="s">
        <v>238</v>
      </c>
      <c r="M6435" s="2" t="s">
        <v>314</v>
      </c>
      <c r="N6435" s="2" t="s">
        <v>3862</v>
      </c>
      <c r="O6435" s="2" t="s">
        <v>32</v>
      </c>
      <c r="P6435" s="24">
        <v>0</v>
      </c>
      <c r="Q6435" s="24">
        <v>1</v>
      </c>
      <c r="R6435" s="27" t="s">
        <v>1568</v>
      </c>
      <c r="S6435" s="28" t="s">
        <v>1589</v>
      </c>
      <c r="T6435" s="2" t="s">
        <v>33</v>
      </c>
      <c r="U6435" s="2">
        <v>0</v>
      </c>
      <c r="V6435" s="2" t="s">
        <v>18001</v>
      </c>
      <c r="W6435" s="2" t="s">
        <v>34</v>
      </c>
      <c r="X6435" s="58" t="s">
        <v>5766</v>
      </c>
      <c r="Z6435" s="2">
        <v>412000</v>
      </c>
      <c r="AB6435" s="58">
        <v>46084.427939814814</v>
      </c>
      <c r="AC6435" s="2">
        <v>0</v>
      </c>
      <c r="AD6435" s="104">
        <v>412000</v>
      </c>
      <c r="AE6435" s="2">
        <v>46084.427939814814</v>
      </c>
      <c r="AG6435" s="2">
        <v>67236</v>
      </c>
    </row>
    <row r="6436" spans="1:33" ht="45" x14ac:dyDescent="0.25">
      <c r="A6436" s="2" t="s">
        <v>10022</v>
      </c>
      <c r="B6436" s="2" t="s">
        <v>5579</v>
      </c>
      <c r="C6436" s="2" t="s">
        <v>10023</v>
      </c>
      <c r="F6436" s="2" t="s">
        <v>10024</v>
      </c>
      <c r="G6436" s="2" t="s">
        <v>10025</v>
      </c>
      <c r="H6436" s="2" t="s">
        <v>10026</v>
      </c>
      <c r="I6436" s="2" t="s">
        <v>22616</v>
      </c>
      <c r="J6436" s="2" t="s">
        <v>28</v>
      </c>
      <c r="K6436" s="2" t="s">
        <v>68</v>
      </c>
      <c r="L6436" s="2" t="s">
        <v>249</v>
      </c>
      <c r="M6436" s="2" t="s">
        <v>250</v>
      </c>
      <c r="N6436" s="2" t="s">
        <v>3600</v>
      </c>
      <c r="O6436" s="2" t="s">
        <v>32</v>
      </c>
      <c r="P6436" s="24">
        <v>0</v>
      </c>
      <c r="Q6436" s="24">
        <v>1</v>
      </c>
      <c r="R6436" s="27" t="s">
        <v>1568</v>
      </c>
      <c r="S6436" s="28" t="s">
        <v>1589</v>
      </c>
      <c r="T6436" s="2" t="s">
        <v>33</v>
      </c>
      <c r="U6436" s="2">
        <v>0</v>
      </c>
      <c r="V6436" s="2" t="s">
        <v>18533</v>
      </c>
      <c r="W6436" s="2" t="s">
        <v>34</v>
      </c>
      <c r="X6436" s="58" t="s">
        <v>5754</v>
      </c>
      <c r="Z6436" s="2">
        <v>412000</v>
      </c>
      <c r="AB6436" s="58">
        <v>46091.447789351849</v>
      </c>
      <c r="AC6436" s="2">
        <v>0</v>
      </c>
      <c r="AD6436" s="104">
        <v>412000</v>
      </c>
      <c r="AE6436" s="2">
        <v>46091.447789351849</v>
      </c>
      <c r="AG6436" s="2">
        <v>76827</v>
      </c>
    </row>
    <row r="6437" spans="1:33" ht="45" x14ac:dyDescent="0.25">
      <c r="A6437" s="2" t="s">
        <v>10039</v>
      </c>
      <c r="B6437" s="2" t="s">
        <v>5579</v>
      </c>
      <c r="C6437" s="2" t="s">
        <v>10040</v>
      </c>
      <c r="F6437" s="2" t="s">
        <v>10041</v>
      </c>
      <c r="G6437" s="2" t="s">
        <v>10042</v>
      </c>
      <c r="H6437" s="2" t="s">
        <v>9451</v>
      </c>
      <c r="I6437" s="2" t="s">
        <v>22617</v>
      </c>
      <c r="J6437" s="2" t="s">
        <v>28</v>
      </c>
      <c r="K6437" s="2" t="s">
        <v>68</v>
      </c>
      <c r="L6437" s="2" t="s">
        <v>249</v>
      </c>
      <c r="M6437" s="2" t="s">
        <v>250</v>
      </c>
      <c r="N6437" s="2" t="s">
        <v>3600</v>
      </c>
      <c r="O6437" s="2" t="s">
        <v>32</v>
      </c>
      <c r="P6437" s="24">
        <v>0</v>
      </c>
      <c r="Q6437" s="24">
        <v>2</v>
      </c>
      <c r="R6437" s="27" t="s">
        <v>1568</v>
      </c>
      <c r="S6437" s="28" t="s">
        <v>1589</v>
      </c>
      <c r="T6437" s="2" t="s">
        <v>33</v>
      </c>
      <c r="U6437" s="2">
        <v>0</v>
      </c>
      <c r="V6437" s="2" t="s">
        <v>17905</v>
      </c>
      <c r="W6437" s="2" t="s">
        <v>34</v>
      </c>
      <c r="X6437" s="58" t="s">
        <v>5754</v>
      </c>
      <c r="Z6437" s="2">
        <v>412000</v>
      </c>
      <c r="AB6437" s="58">
        <v>46091.447557870371</v>
      </c>
      <c r="AC6437" s="2">
        <v>0</v>
      </c>
      <c r="AD6437" s="104">
        <v>412000</v>
      </c>
      <c r="AE6437" s="2">
        <v>46091.447557870371</v>
      </c>
      <c r="AG6437" s="2">
        <v>76828</v>
      </c>
    </row>
    <row r="6438" spans="1:33" ht="45" x14ac:dyDescent="0.25">
      <c r="A6438" s="2" t="s">
        <v>7501</v>
      </c>
      <c r="B6438" s="2" t="s">
        <v>5579</v>
      </c>
      <c r="C6438" s="2" t="s">
        <v>7502</v>
      </c>
      <c r="F6438" s="2" t="s">
        <v>7503</v>
      </c>
      <c r="G6438" s="2" t="s">
        <v>7504</v>
      </c>
      <c r="H6438" s="2" t="s">
        <v>7505</v>
      </c>
      <c r="I6438" s="2" t="s">
        <v>20797</v>
      </c>
      <c r="J6438" s="2" t="s">
        <v>28</v>
      </c>
      <c r="K6438" s="2" t="s">
        <v>29</v>
      </c>
      <c r="L6438" s="2" t="s">
        <v>272</v>
      </c>
      <c r="M6438" s="2" t="s">
        <v>273</v>
      </c>
      <c r="N6438" s="2" t="s">
        <v>7232</v>
      </c>
      <c r="O6438" s="2" t="s">
        <v>705</v>
      </c>
      <c r="P6438" s="24">
        <v>0</v>
      </c>
      <c r="Q6438" s="24">
        <v>0</v>
      </c>
      <c r="R6438" s="27" t="s">
        <v>1578</v>
      </c>
      <c r="S6438" s="28" t="s">
        <v>1589</v>
      </c>
      <c r="T6438" s="2" t="s">
        <v>33</v>
      </c>
      <c r="U6438" s="2">
        <v>0</v>
      </c>
      <c r="V6438" s="2" t="s">
        <v>5927</v>
      </c>
      <c r="W6438" s="2" t="s">
        <v>34</v>
      </c>
      <c r="AC6438" s="2">
        <v>0</v>
      </c>
      <c r="AD6438" s="104"/>
    </row>
    <row r="6439" spans="1:33" ht="60" x14ac:dyDescent="0.25">
      <c r="A6439" s="2" t="s">
        <v>7691</v>
      </c>
      <c r="B6439" s="2" t="s">
        <v>5579</v>
      </c>
      <c r="C6439" s="2" t="s">
        <v>7692</v>
      </c>
      <c r="F6439" s="2" t="s">
        <v>7693</v>
      </c>
      <c r="G6439" s="2" t="s">
        <v>7694</v>
      </c>
      <c r="H6439" s="2" t="s">
        <v>7695</v>
      </c>
      <c r="I6439" s="2" t="s">
        <v>20797</v>
      </c>
      <c r="J6439" s="2" t="s">
        <v>28</v>
      </c>
      <c r="K6439" s="2" t="s">
        <v>29</v>
      </c>
      <c r="L6439" s="2" t="s">
        <v>272</v>
      </c>
      <c r="M6439" s="2" t="s">
        <v>273</v>
      </c>
      <c r="N6439" s="2" t="s">
        <v>7232</v>
      </c>
      <c r="O6439" s="2" t="s">
        <v>705</v>
      </c>
      <c r="P6439" s="24">
        <v>0</v>
      </c>
      <c r="Q6439" s="24">
        <v>0</v>
      </c>
      <c r="R6439" s="27" t="s">
        <v>1578</v>
      </c>
      <c r="S6439" s="28" t="s">
        <v>1585</v>
      </c>
      <c r="T6439" s="2" t="s">
        <v>38</v>
      </c>
      <c r="U6439" s="2">
        <v>0</v>
      </c>
      <c r="V6439" s="2" t="s">
        <v>31079</v>
      </c>
      <c r="W6439" s="2" t="s">
        <v>34</v>
      </c>
      <c r="AC6439" s="2">
        <v>0</v>
      </c>
      <c r="AD6439" s="104"/>
    </row>
    <row r="6440" spans="1:33" ht="45" x14ac:dyDescent="0.25">
      <c r="A6440" s="2" t="s">
        <v>7592</v>
      </c>
      <c r="B6440" s="2" t="s">
        <v>5579</v>
      </c>
      <c r="C6440" s="2" t="s">
        <v>7593</v>
      </c>
      <c r="F6440" s="2" t="s">
        <v>7594</v>
      </c>
      <c r="G6440" s="2" t="s">
        <v>7595</v>
      </c>
      <c r="H6440" s="2" t="s">
        <v>7596</v>
      </c>
      <c r="I6440" s="2" t="s">
        <v>20798</v>
      </c>
      <c r="J6440" s="2" t="s">
        <v>28</v>
      </c>
      <c r="K6440" s="2" t="s">
        <v>29</v>
      </c>
      <c r="L6440" s="2" t="s">
        <v>137</v>
      </c>
      <c r="M6440" s="2" t="s">
        <v>138</v>
      </c>
      <c r="N6440" s="2" t="s">
        <v>4454</v>
      </c>
      <c r="O6440" s="2" t="s">
        <v>706</v>
      </c>
      <c r="P6440" s="24">
        <v>0</v>
      </c>
      <c r="Q6440" s="24">
        <v>0</v>
      </c>
      <c r="R6440" s="27" t="s">
        <v>1578</v>
      </c>
      <c r="S6440" s="28" t="s">
        <v>1589</v>
      </c>
      <c r="T6440" s="2" t="s">
        <v>33</v>
      </c>
      <c r="U6440" s="2">
        <v>0</v>
      </c>
      <c r="V6440" s="2" t="s">
        <v>5766</v>
      </c>
      <c r="W6440" s="2" t="s">
        <v>34</v>
      </c>
      <c r="AC6440" s="2">
        <v>0</v>
      </c>
      <c r="AD6440" s="104"/>
    </row>
    <row r="6441" spans="1:33" ht="60" x14ac:dyDescent="0.25">
      <c r="A6441" s="2" t="s">
        <v>11891</v>
      </c>
      <c r="B6441" s="2" t="s">
        <v>5579</v>
      </c>
      <c r="C6441" s="2" t="s">
        <v>11892</v>
      </c>
      <c r="F6441" s="2" t="s">
        <v>11893</v>
      </c>
      <c r="G6441" s="2" t="s">
        <v>11894</v>
      </c>
      <c r="H6441" s="2" t="s">
        <v>11895</v>
      </c>
      <c r="I6441" s="2" t="s">
        <v>22750</v>
      </c>
      <c r="J6441" s="2" t="s">
        <v>28</v>
      </c>
      <c r="K6441" s="2" t="s">
        <v>68</v>
      </c>
      <c r="L6441" s="2" t="s">
        <v>485</v>
      </c>
      <c r="M6441" s="2" t="s">
        <v>486</v>
      </c>
      <c r="N6441" s="2" t="s">
        <v>5106</v>
      </c>
      <c r="O6441" s="2" t="s">
        <v>705</v>
      </c>
      <c r="P6441" s="24">
        <v>0</v>
      </c>
      <c r="Q6441" s="24">
        <v>0</v>
      </c>
      <c r="R6441" s="27" t="s">
        <v>1578</v>
      </c>
      <c r="S6441" s="28" t="s">
        <v>1585</v>
      </c>
      <c r="T6441" s="2" t="s">
        <v>38</v>
      </c>
      <c r="U6441" s="2">
        <v>0</v>
      </c>
      <c r="V6441" s="2" t="s">
        <v>12680</v>
      </c>
      <c r="W6441" s="2" t="s">
        <v>34</v>
      </c>
      <c r="AC6441" s="2">
        <v>0</v>
      </c>
      <c r="AD6441" s="104"/>
    </row>
    <row r="6442" spans="1:33" ht="60" x14ac:dyDescent="0.25">
      <c r="A6442" s="2" t="s">
        <v>12570</v>
      </c>
      <c r="B6442" s="2" t="s">
        <v>5579</v>
      </c>
      <c r="C6442" s="2" t="s">
        <v>12571</v>
      </c>
      <c r="F6442" s="2" t="s">
        <v>5745</v>
      </c>
      <c r="G6442" s="2" t="s">
        <v>5746</v>
      </c>
      <c r="H6442" s="2" t="s">
        <v>5747</v>
      </c>
      <c r="I6442" s="2" t="s">
        <v>23428</v>
      </c>
      <c r="J6442" s="2" t="s">
        <v>28</v>
      </c>
      <c r="K6442" s="2" t="s">
        <v>43</v>
      </c>
      <c r="L6442" s="2" t="s">
        <v>44</v>
      </c>
      <c r="M6442" s="2" t="s">
        <v>45</v>
      </c>
      <c r="N6442" s="2" t="s">
        <v>2977</v>
      </c>
      <c r="O6442" s="2" t="s">
        <v>705</v>
      </c>
      <c r="P6442" s="24">
        <v>0</v>
      </c>
      <c r="Q6442" s="24">
        <v>0</v>
      </c>
      <c r="R6442" s="27" t="s">
        <v>1578</v>
      </c>
      <c r="S6442" s="28" t="s">
        <v>1585</v>
      </c>
      <c r="T6442" s="2" t="s">
        <v>38</v>
      </c>
      <c r="U6442" s="2">
        <v>0</v>
      </c>
      <c r="V6442" s="2" t="s">
        <v>5579</v>
      </c>
      <c r="W6442" s="2" t="s">
        <v>34</v>
      </c>
      <c r="AC6442" s="2">
        <v>0</v>
      </c>
      <c r="AD6442" s="104"/>
    </row>
    <row r="6443" spans="1:33" ht="45" x14ac:dyDescent="0.25">
      <c r="A6443" s="2" t="s">
        <v>8703</v>
      </c>
      <c r="B6443" s="2" t="s">
        <v>5579</v>
      </c>
      <c r="C6443" s="2" t="s">
        <v>8704</v>
      </c>
      <c r="F6443" s="2" t="s">
        <v>8055</v>
      </c>
      <c r="G6443" s="2" t="s">
        <v>8056</v>
      </c>
      <c r="H6443" s="2" t="s">
        <v>8057</v>
      </c>
      <c r="I6443" s="2" t="s">
        <v>21370</v>
      </c>
      <c r="J6443" s="2" t="s">
        <v>28</v>
      </c>
      <c r="K6443" s="2" t="s">
        <v>78</v>
      </c>
      <c r="L6443" s="2" t="s">
        <v>243</v>
      </c>
      <c r="M6443" s="2" t="s">
        <v>428</v>
      </c>
      <c r="N6443" s="2" t="s">
        <v>5375</v>
      </c>
      <c r="O6443" s="2" t="s">
        <v>705</v>
      </c>
      <c r="P6443" s="24">
        <v>0</v>
      </c>
      <c r="Q6443" s="24">
        <v>0</v>
      </c>
      <c r="R6443" s="27" t="s">
        <v>1578</v>
      </c>
      <c r="S6443" s="28" t="s">
        <v>1589</v>
      </c>
      <c r="T6443" s="2" t="s">
        <v>33</v>
      </c>
      <c r="U6443" s="2">
        <v>0</v>
      </c>
      <c r="V6443" s="2" t="s">
        <v>5766</v>
      </c>
      <c r="W6443" s="2" t="s">
        <v>34</v>
      </c>
      <c r="AC6443" s="2">
        <v>0</v>
      </c>
      <c r="AD6443" s="104"/>
    </row>
    <row r="6444" spans="1:33" ht="45" x14ac:dyDescent="0.25">
      <c r="A6444" s="2" t="s">
        <v>7722</v>
      </c>
      <c r="B6444" s="2" t="s">
        <v>5579</v>
      </c>
      <c r="C6444" s="2" t="s">
        <v>7723</v>
      </c>
      <c r="F6444" s="2" t="s">
        <v>2020</v>
      </c>
      <c r="G6444" s="2" t="s">
        <v>3869</v>
      </c>
      <c r="H6444" s="2" t="s">
        <v>3870</v>
      </c>
      <c r="I6444" s="2" t="s">
        <v>21609</v>
      </c>
      <c r="J6444" s="2" t="s">
        <v>28</v>
      </c>
      <c r="K6444" s="2" t="s">
        <v>78</v>
      </c>
      <c r="L6444" s="2" t="s">
        <v>238</v>
      </c>
      <c r="M6444" s="2" t="s">
        <v>314</v>
      </c>
      <c r="N6444" s="2" t="s">
        <v>3862</v>
      </c>
      <c r="O6444" s="2" t="s">
        <v>705</v>
      </c>
      <c r="P6444" s="24">
        <v>0</v>
      </c>
      <c r="Q6444" s="24">
        <v>0</v>
      </c>
      <c r="R6444" s="27" t="s">
        <v>1578</v>
      </c>
      <c r="S6444" s="28" t="s">
        <v>1586</v>
      </c>
      <c r="T6444" s="2" t="s">
        <v>296</v>
      </c>
      <c r="U6444" s="2">
        <v>0</v>
      </c>
      <c r="V6444" s="2" t="s">
        <v>5579</v>
      </c>
      <c r="W6444" s="2" t="s">
        <v>34</v>
      </c>
      <c r="AC6444" s="2">
        <v>0</v>
      </c>
      <c r="AD6444" s="104"/>
    </row>
    <row r="6445" spans="1:33" ht="60" x14ac:dyDescent="0.25">
      <c r="A6445" s="2" t="s">
        <v>12560</v>
      </c>
      <c r="B6445" s="2" t="s">
        <v>5579</v>
      </c>
      <c r="C6445" s="2" t="s">
        <v>12561</v>
      </c>
      <c r="F6445" s="2" t="s">
        <v>12124</v>
      </c>
      <c r="G6445" s="2" t="s">
        <v>12125</v>
      </c>
      <c r="H6445" s="2" t="s">
        <v>4471</v>
      </c>
      <c r="I6445" s="2" t="s">
        <v>23630</v>
      </c>
      <c r="J6445" s="2" t="s">
        <v>28</v>
      </c>
      <c r="K6445" s="2" t="s">
        <v>43</v>
      </c>
      <c r="L6445" s="2" t="s">
        <v>90</v>
      </c>
      <c r="M6445" s="2" t="s">
        <v>91</v>
      </c>
      <c r="N6445" s="2" t="s">
        <v>3668</v>
      </c>
      <c r="O6445" s="2" t="s">
        <v>32</v>
      </c>
      <c r="P6445" s="24">
        <v>0</v>
      </c>
      <c r="Q6445" s="24">
        <v>2</v>
      </c>
      <c r="R6445" s="27" t="s">
        <v>1568</v>
      </c>
      <c r="S6445" s="28" t="s">
        <v>1585</v>
      </c>
      <c r="T6445" s="2" t="s">
        <v>38</v>
      </c>
      <c r="U6445" s="2">
        <v>0</v>
      </c>
      <c r="V6445" s="2" t="s">
        <v>16051</v>
      </c>
      <c r="W6445" s="2" t="s">
        <v>34</v>
      </c>
      <c r="X6445" s="58" t="s">
        <v>5760</v>
      </c>
      <c r="Z6445" s="2">
        <v>2060000</v>
      </c>
      <c r="AB6445" s="58">
        <v>46085.474432870367</v>
      </c>
      <c r="AC6445" s="2">
        <v>0</v>
      </c>
      <c r="AD6445" s="104">
        <v>2060000</v>
      </c>
      <c r="AE6445" s="2">
        <v>46085.474432870367</v>
      </c>
      <c r="AG6445" s="2">
        <v>67726</v>
      </c>
    </row>
    <row r="6446" spans="1:33" ht="45" x14ac:dyDescent="0.25">
      <c r="A6446" s="2" t="s">
        <v>8409</v>
      </c>
      <c r="B6446" s="2" t="s">
        <v>5579</v>
      </c>
      <c r="C6446" s="2" t="s">
        <v>8410</v>
      </c>
      <c r="F6446" s="2" t="s">
        <v>2206</v>
      </c>
      <c r="G6446" s="2" t="s">
        <v>5324</v>
      </c>
      <c r="H6446" s="2" t="s">
        <v>5325</v>
      </c>
      <c r="I6446" s="2" t="s">
        <v>21362</v>
      </c>
      <c r="J6446" s="2" t="s">
        <v>28</v>
      </c>
      <c r="K6446" s="2" t="s">
        <v>78</v>
      </c>
      <c r="L6446" s="2" t="s">
        <v>472</v>
      </c>
      <c r="M6446" s="2" t="s">
        <v>473</v>
      </c>
      <c r="N6446" s="2" t="s">
        <v>5326</v>
      </c>
      <c r="O6446" s="2" t="s">
        <v>706</v>
      </c>
      <c r="P6446" s="24">
        <v>0</v>
      </c>
      <c r="Q6446" s="24">
        <v>0</v>
      </c>
      <c r="R6446" s="27" t="s">
        <v>1578</v>
      </c>
      <c r="S6446" s="28" t="s">
        <v>1589</v>
      </c>
      <c r="T6446" s="2" t="s">
        <v>33</v>
      </c>
      <c r="U6446" s="2">
        <v>0</v>
      </c>
      <c r="V6446" s="2" t="s">
        <v>5579</v>
      </c>
      <c r="W6446" s="2" t="s">
        <v>34</v>
      </c>
      <c r="AC6446" s="2">
        <v>0</v>
      </c>
      <c r="AD6446" s="104"/>
    </row>
    <row r="6447" spans="1:33" ht="45" x14ac:dyDescent="0.25">
      <c r="A6447" s="2" t="s">
        <v>8623</v>
      </c>
      <c r="B6447" s="2" t="s">
        <v>5579</v>
      </c>
      <c r="C6447" s="2" t="s">
        <v>8624</v>
      </c>
      <c r="F6447" s="2" t="s">
        <v>2206</v>
      </c>
      <c r="G6447" s="2" t="s">
        <v>5324</v>
      </c>
      <c r="H6447" s="2" t="s">
        <v>5325</v>
      </c>
      <c r="I6447" s="2" t="s">
        <v>21362</v>
      </c>
      <c r="J6447" s="2" t="s">
        <v>28</v>
      </c>
      <c r="K6447" s="2" t="s">
        <v>78</v>
      </c>
      <c r="L6447" s="2" t="s">
        <v>472</v>
      </c>
      <c r="M6447" s="2" t="s">
        <v>473</v>
      </c>
      <c r="N6447" s="2" t="s">
        <v>5326</v>
      </c>
      <c r="O6447" s="2" t="s">
        <v>705</v>
      </c>
      <c r="P6447" s="24">
        <v>0</v>
      </c>
      <c r="Q6447" s="24">
        <v>0</v>
      </c>
      <c r="R6447" s="27" t="s">
        <v>1578</v>
      </c>
      <c r="S6447" s="28" t="s">
        <v>1589</v>
      </c>
      <c r="T6447" s="2" t="s">
        <v>33</v>
      </c>
      <c r="U6447" s="2">
        <v>0</v>
      </c>
      <c r="V6447" s="2" t="s">
        <v>5579</v>
      </c>
      <c r="W6447" s="2" t="s">
        <v>34</v>
      </c>
      <c r="AC6447" s="2">
        <v>0</v>
      </c>
      <c r="AD6447" s="104"/>
    </row>
    <row r="6448" spans="1:33" ht="45" x14ac:dyDescent="0.25">
      <c r="A6448" s="2" t="s">
        <v>5675</v>
      </c>
      <c r="B6448" s="2" t="s">
        <v>5579</v>
      </c>
      <c r="C6448" s="2" t="s">
        <v>5676</v>
      </c>
      <c r="F6448" s="2" t="s">
        <v>5677</v>
      </c>
      <c r="G6448" s="2" t="s">
        <v>5678</v>
      </c>
      <c r="H6448" s="2" t="s">
        <v>5679</v>
      </c>
      <c r="I6448" s="2" t="s">
        <v>22594</v>
      </c>
      <c r="J6448" s="2" t="s">
        <v>28</v>
      </c>
      <c r="K6448" s="2" t="s">
        <v>68</v>
      </c>
      <c r="L6448" s="2" t="s">
        <v>179</v>
      </c>
      <c r="M6448" s="2" t="s">
        <v>180</v>
      </c>
      <c r="N6448" s="2" t="s">
        <v>5303</v>
      </c>
      <c r="O6448" s="2" t="s">
        <v>705</v>
      </c>
      <c r="P6448" s="24">
        <v>0</v>
      </c>
      <c r="Q6448" s="24">
        <v>0</v>
      </c>
      <c r="R6448" s="27" t="s">
        <v>1578</v>
      </c>
      <c r="S6448" s="28" t="s">
        <v>1589</v>
      </c>
      <c r="T6448" s="2" t="s">
        <v>33</v>
      </c>
      <c r="U6448" s="2">
        <v>0</v>
      </c>
      <c r="V6448" s="2" t="s">
        <v>5579</v>
      </c>
      <c r="W6448" s="2" t="s">
        <v>34</v>
      </c>
      <c r="AC6448" s="2">
        <v>0</v>
      </c>
      <c r="AD6448" s="104"/>
    </row>
    <row r="6449" spans="1:33" ht="60" x14ac:dyDescent="0.25">
      <c r="A6449" s="2" t="s">
        <v>5710</v>
      </c>
      <c r="B6449" s="2" t="s">
        <v>5579</v>
      </c>
      <c r="C6449" s="2" t="s">
        <v>5711</v>
      </c>
      <c r="F6449" s="2" t="s">
        <v>5712</v>
      </c>
      <c r="G6449" s="2" t="s">
        <v>5713</v>
      </c>
      <c r="H6449" s="2" t="s">
        <v>5714</v>
      </c>
      <c r="I6449" s="2" t="s">
        <v>21529</v>
      </c>
      <c r="J6449" s="2" t="s">
        <v>28</v>
      </c>
      <c r="K6449" s="2" t="s">
        <v>78</v>
      </c>
      <c r="L6449" s="2" t="s">
        <v>503</v>
      </c>
      <c r="M6449" s="2" t="s">
        <v>504</v>
      </c>
      <c r="N6449" s="2" t="s">
        <v>3821</v>
      </c>
      <c r="O6449" s="2" t="s">
        <v>705</v>
      </c>
      <c r="P6449" s="24">
        <v>0</v>
      </c>
      <c r="Q6449" s="24">
        <v>0</v>
      </c>
      <c r="R6449" s="27" t="s">
        <v>1578</v>
      </c>
      <c r="S6449" s="28" t="s">
        <v>1585</v>
      </c>
      <c r="T6449" s="2" t="s">
        <v>38</v>
      </c>
      <c r="U6449" s="2">
        <v>0</v>
      </c>
      <c r="V6449" s="2" t="s">
        <v>12666</v>
      </c>
      <c r="W6449" s="2" t="s">
        <v>34</v>
      </c>
      <c r="AC6449" s="2">
        <v>0</v>
      </c>
      <c r="AD6449" s="104"/>
    </row>
    <row r="6450" spans="1:33" ht="60" x14ac:dyDescent="0.25">
      <c r="A6450" s="2" t="s">
        <v>5720</v>
      </c>
      <c r="B6450" s="2" t="s">
        <v>5579</v>
      </c>
      <c r="C6450" s="2" t="s">
        <v>5721</v>
      </c>
      <c r="F6450" s="2" t="s">
        <v>5722</v>
      </c>
      <c r="G6450" s="2" t="s">
        <v>5723</v>
      </c>
      <c r="H6450" s="2" t="s">
        <v>5724</v>
      </c>
      <c r="I6450" s="2" t="s">
        <v>21541</v>
      </c>
      <c r="J6450" s="2" t="s">
        <v>28</v>
      </c>
      <c r="K6450" s="2" t="s">
        <v>78</v>
      </c>
      <c r="L6450" s="2" t="s">
        <v>181</v>
      </c>
      <c r="M6450" s="2" t="s">
        <v>182</v>
      </c>
      <c r="N6450" s="2" t="s">
        <v>3929</v>
      </c>
      <c r="O6450" s="2" t="s">
        <v>37</v>
      </c>
      <c r="P6450" s="24">
        <v>0</v>
      </c>
      <c r="Q6450" s="24">
        <v>0</v>
      </c>
      <c r="R6450" s="27" t="s">
        <v>1578</v>
      </c>
      <c r="S6450" s="28" t="s">
        <v>1585</v>
      </c>
      <c r="T6450" s="2" t="s">
        <v>38</v>
      </c>
      <c r="U6450" s="2">
        <v>0</v>
      </c>
      <c r="V6450" s="2" t="s">
        <v>24582</v>
      </c>
      <c r="W6450" s="2" t="s">
        <v>34</v>
      </c>
      <c r="X6450" s="58" t="s">
        <v>5927</v>
      </c>
      <c r="Z6450" s="2">
        <v>2060000</v>
      </c>
      <c r="AB6450" s="58">
        <v>46086.529340277775</v>
      </c>
      <c r="AC6450" s="2">
        <v>0</v>
      </c>
      <c r="AD6450" s="104">
        <v>2060000</v>
      </c>
      <c r="AE6450" s="2">
        <v>46086.529340277775</v>
      </c>
      <c r="AG6450" s="2">
        <v>67605</v>
      </c>
    </row>
    <row r="6451" spans="1:33" ht="45" x14ac:dyDescent="0.25">
      <c r="A6451" s="2" t="s">
        <v>5663</v>
      </c>
      <c r="B6451" s="2" t="s">
        <v>5579</v>
      </c>
      <c r="C6451" s="2" t="s">
        <v>5664</v>
      </c>
      <c r="F6451" s="2" t="s">
        <v>5665</v>
      </c>
      <c r="G6451" s="2" t="s">
        <v>5666</v>
      </c>
      <c r="H6451" s="2" t="s">
        <v>5667</v>
      </c>
      <c r="I6451" s="2" t="s">
        <v>22618</v>
      </c>
      <c r="J6451" s="2" t="s">
        <v>28</v>
      </c>
      <c r="K6451" s="2" t="s">
        <v>68</v>
      </c>
      <c r="L6451" s="2" t="s">
        <v>162</v>
      </c>
      <c r="M6451" s="2" t="s">
        <v>163</v>
      </c>
      <c r="N6451" s="2" t="s">
        <v>4447</v>
      </c>
      <c r="O6451" s="2" t="s">
        <v>706</v>
      </c>
      <c r="P6451" s="24">
        <v>0</v>
      </c>
      <c r="Q6451" s="24">
        <v>0</v>
      </c>
      <c r="R6451" s="27" t="s">
        <v>1578</v>
      </c>
      <c r="S6451" s="28" t="s">
        <v>1589</v>
      </c>
      <c r="T6451" s="2" t="s">
        <v>33</v>
      </c>
      <c r="U6451" s="2">
        <v>0</v>
      </c>
      <c r="V6451" s="2" t="s">
        <v>5579</v>
      </c>
      <c r="W6451" s="2" t="s">
        <v>34</v>
      </c>
      <c r="AC6451" s="2">
        <v>0</v>
      </c>
      <c r="AD6451" s="104"/>
    </row>
    <row r="6452" spans="1:33" ht="60" x14ac:dyDescent="0.25">
      <c r="A6452" s="2" t="s">
        <v>5692</v>
      </c>
      <c r="B6452" s="2" t="s">
        <v>5579</v>
      </c>
      <c r="C6452" s="2" t="s">
        <v>5693</v>
      </c>
      <c r="F6452" s="2" t="s">
        <v>256</v>
      </c>
      <c r="G6452" s="2" t="s">
        <v>2545</v>
      </c>
      <c r="H6452" s="2" t="s">
        <v>2546</v>
      </c>
      <c r="I6452" s="2" t="s">
        <v>19610</v>
      </c>
      <c r="J6452" s="2" t="s">
        <v>28</v>
      </c>
      <c r="K6452" s="2" t="s">
        <v>48</v>
      </c>
      <c r="L6452" s="2" t="s">
        <v>257</v>
      </c>
      <c r="M6452" s="2" t="s">
        <v>258</v>
      </c>
      <c r="N6452" s="2" t="s">
        <v>4984</v>
      </c>
      <c r="O6452" s="2" t="s">
        <v>705</v>
      </c>
      <c r="P6452" s="24">
        <v>0</v>
      </c>
      <c r="Q6452" s="24">
        <v>0</v>
      </c>
      <c r="R6452" s="27" t="s">
        <v>1578</v>
      </c>
      <c r="S6452" s="28" t="s">
        <v>1585</v>
      </c>
      <c r="T6452" s="2" t="s">
        <v>38</v>
      </c>
      <c r="U6452" s="2">
        <v>0</v>
      </c>
      <c r="V6452" s="2" t="s">
        <v>5766</v>
      </c>
      <c r="W6452" s="2" t="s">
        <v>34</v>
      </c>
      <c r="AC6452" s="2">
        <v>0</v>
      </c>
      <c r="AD6452" s="104"/>
    </row>
    <row r="6453" spans="1:33" ht="45" x14ac:dyDescent="0.25">
      <c r="A6453" s="2" t="s">
        <v>5578</v>
      </c>
      <c r="B6453" s="2" t="s">
        <v>5579</v>
      </c>
      <c r="C6453" s="2" t="s">
        <v>5580</v>
      </c>
      <c r="F6453" s="2" t="s">
        <v>5581</v>
      </c>
      <c r="G6453" s="2" t="s">
        <v>5582</v>
      </c>
      <c r="H6453" s="2" t="s">
        <v>5583</v>
      </c>
      <c r="I6453" s="2" t="s">
        <v>21585</v>
      </c>
      <c r="J6453" s="2" t="s">
        <v>28</v>
      </c>
      <c r="K6453" s="2" t="s">
        <v>78</v>
      </c>
      <c r="L6453" s="2" t="s">
        <v>181</v>
      </c>
      <c r="M6453" s="2" t="s">
        <v>182</v>
      </c>
      <c r="N6453" s="2" t="s">
        <v>3929</v>
      </c>
      <c r="O6453" s="2" t="s">
        <v>706</v>
      </c>
      <c r="P6453" s="24">
        <v>0</v>
      </c>
      <c r="Q6453" s="24">
        <v>0</v>
      </c>
      <c r="R6453" s="27" t="s">
        <v>1578</v>
      </c>
      <c r="S6453" s="28" t="s">
        <v>1582</v>
      </c>
      <c r="T6453" s="2" t="s">
        <v>160</v>
      </c>
      <c r="U6453" s="2">
        <v>0</v>
      </c>
      <c r="V6453" s="2" t="s">
        <v>5579</v>
      </c>
      <c r="W6453" s="2" t="s">
        <v>34</v>
      </c>
      <c r="AC6453" s="2">
        <v>0</v>
      </c>
      <c r="AD6453" s="104"/>
    </row>
    <row r="6454" spans="1:33" ht="45" x14ac:dyDescent="0.25">
      <c r="A6454" s="2" t="s">
        <v>5685</v>
      </c>
      <c r="B6454" s="2" t="s">
        <v>5579</v>
      </c>
      <c r="C6454" s="2" t="s">
        <v>5686</v>
      </c>
      <c r="F6454" s="2" t="s">
        <v>979</v>
      </c>
      <c r="G6454" s="2" t="s">
        <v>3238</v>
      </c>
      <c r="H6454" s="2" t="s">
        <v>3239</v>
      </c>
      <c r="I6454" s="2" t="s">
        <v>23093</v>
      </c>
      <c r="J6454" s="2" t="s">
        <v>28</v>
      </c>
      <c r="K6454" s="2" t="s">
        <v>61</v>
      </c>
      <c r="L6454" s="2" t="s">
        <v>157</v>
      </c>
      <c r="M6454" s="2" t="s">
        <v>818</v>
      </c>
      <c r="N6454" s="2" t="s">
        <v>3229</v>
      </c>
      <c r="O6454" s="2" t="s">
        <v>706</v>
      </c>
      <c r="P6454" s="24">
        <v>0</v>
      </c>
      <c r="Q6454" s="24">
        <v>0</v>
      </c>
      <c r="R6454" s="27" t="s">
        <v>1578</v>
      </c>
      <c r="S6454" s="28" t="s">
        <v>1589</v>
      </c>
      <c r="T6454" s="2" t="s">
        <v>33</v>
      </c>
      <c r="U6454" s="2">
        <v>0</v>
      </c>
      <c r="V6454" s="2" t="s">
        <v>5579</v>
      </c>
      <c r="W6454" s="2" t="s">
        <v>34</v>
      </c>
      <c r="AC6454" s="2">
        <v>0</v>
      </c>
      <c r="AD6454" s="104"/>
    </row>
    <row r="6455" spans="1:33" ht="45" x14ac:dyDescent="0.25">
      <c r="A6455" s="2" t="s">
        <v>5584</v>
      </c>
      <c r="B6455" s="2" t="s">
        <v>5579</v>
      </c>
      <c r="C6455" s="2" t="s">
        <v>5585</v>
      </c>
      <c r="F6455" s="2" t="s">
        <v>5586</v>
      </c>
      <c r="G6455" s="2" t="s">
        <v>5587</v>
      </c>
      <c r="H6455" s="2" t="s">
        <v>4316</v>
      </c>
      <c r="I6455" s="2" t="s">
        <v>21585</v>
      </c>
      <c r="J6455" s="2" t="s">
        <v>28</v>
      </c>
      <c r="K6455" s="2" t="s">
        <v>78</v>
      </c>
      <c r="L6455" s="2" t="s">
        <v>181</v>
      </c>
      <c r="M6455" s="2" t="s">
        <v>182</v>
      </c>
      <c r="N6455" s="2" t="s">
        <v>3929</v>
      </c>
      <c r="O6455" s="2" t="s">
        <v>705</v>
      </c>
      <c r="P6455" s="24">
        <v>0</v>
      </c>
      <c r="Q6455" s="24">
        <v>0</v>
      </c>
      <c r="R6455" s="27" t="s">
        <v>1578</v>
      </c>
      <c r="S6455" s="28" t="s">
        <v>1582</v>
      </c>
      <c r="T6455" s="2" t="s">
        <v>160</v>
      </c>
      <c r="U6455" s="2">
        <v>0</v>
      </c>
      <c r="V6455" s="2" t="s">
        <v>5579</v>
      </c>
      <c r="W6455" s="2" t="s">
        <v>34</v>
      </c>
      <c r="AC6455" s="2">
        <v>0</v>
      </c>
      <c r="AD6455" s="104"/>
    </row>
    <row r="6456" spans="1:33" ht="45" x14ac:dyDescent="0.25">
      <c r="A6456" s="2" t="s">
        <v>5595</v>
      </c>
      <c r="B6456" s="2" t="s">
        <v>5579</v>
      </c>
      <c r="C6456" s="2" t="s">
        <v>5596</v>
      </c>
      <c r="F6456" s="2" t="s">
        <v>4485</v>
      </c>
      <c r="G6456" s="2" t="s">
        <v>4486</v>
      </c>
      <c r="H6456" s="2" t="s">
        <v>4487</v>
      </c>
      <c r="I6456" s="2" t="s">
        <v>21314</v>
      </c>
      <c r="J6456" s="2" t="s">
        <v>28</v>
      </c>
      <c r="K6456" s="2" t="s">
        <v>78</v>
      </c>
      <c r="L6456" s="2" t="s">
        <v>495</v>
      </c>
      <c r="M6456" s="2" t="s">
        <v>496</v>
      </c>
      <c r="N6456" s="2" t="s">
        <v>4482</v>
      </c>
      <c r="O6456" s="2" t="s">
        <v>32</v>
      </c>
      <c r="P6456" s="24">
        <v>0</v>
      </c>
      <c r="Q6456" s="24">
        <v>1</v>
      </c>
      <c r="R6456" s="27" t="s">
        <v>1568</v>
      </c>
      <c r="S6456" s="28" t="s">
        <v>1586</v>
      </c>
      <c r="T6456" s="2" t="s">
        <v>296</v>
      </c>
      <c r="U6456" s="2">
        <v>412000</v>
      </c>
      <c r="V6456" s="2" t="s">
        <v>5579</v>
      </c>
      <c r="W6456" s="2" t="s">
        <v>34</v>
      </c>
      <c r="X6456" s="58" t="s">
        <v>5766</v>
      </c>
      <c r="Z6456" s="2">
        <v>320000</v>
      </c>
      <c r="AB6456" s="58">
        <v>46084.808946759258</v>
      </c>
      <c r="AC6456" s="2">
        <v>0</v>
      </c>
      <c r="AD6456" s="104">
        <v>320000</v>
      </c>
      <c r="AE6456" s="2">
        <v>46084.808946759258</v>
      </c>
      <c r="AG6456" s="2">
        <v>66800</v>
      </c>
    </row>
    <row r="6457" spans="1:33" ht="45" x14ac:dyDescent="0.25">
      <c r="A6457" s="2" t="s">
        <v>5643</v>
      </c>
      <c r="B6457" s="2" t="s">
        <v>5579</v>
      </c>
      <c r="C6457" s="2" t="s">
        <v>5644</v>
      </c>
      <c r="F6457" s="2" t="s">
        <v>5645</v>
      </c>
      <c r="G6457" s="2" t="s">
        <v>5646</v>
      </c>
      <c r="H6457" s="2" t="s">
        <v>5647</v>
      </c>
      <c r="I6457" s="2" t="s">
        <v>21357</v>
      </c>
      <c r="J6457" s="2" t="s">
        <v>28</v>
      </c>
      <c r="K6457" s="2" t="s">
        <v>78</v>
      </c>
      <c r="L6457" s="2" t="s">
        <v>424</v>
      </c>
      <c r="M6457" s="2" t="s">
        <v>425</v>
      </c>
      <c r="N6457" s="2" t="s">
        <v>5097</v>
      </c>
      <c r="O6457" s="2" t="s">
        <v>705</v>
      </c>
      <c r="P6457" s="24">
        <v>0</v>
      </c>
      <c r="Q6457" s="24">
        <v>0</v>
      </c>
      <c r="R6457" s="27" t="s">
        <v>1578</v>
      </c>
      <c r="S6457" s="28" t="s">
        <v>1589</v>
      </c>
      <c r="T6457" s="2" t="s">
        <v>33</v>
      </c>
      <c r="U6457" s="2">
        <v>0</v>
      </c>
      <c r="V6457" s="2" t="s">
        <v>5579</v>
      </c>
      <c r="W6457" s="2" t="s">
        <v>34</v>
      </c>
      <c r="AC6457" s="2">
        <v>0</v>
      </c>
      <c r="AD6457" s="104"/>
    </row>
    <row r="6458" spans="1:33" ht="45" x14ac:dyDescent="0.25">
      <c r="A6458" s="2" t="s">
        <v>5617</v>
      </c>
      <c r="B6458" s="2" t="s">
        <v>5579</v>
      </c>
      <c r="C6458" s="2" t="s">
        <v>5618</v>
      </c>
      <c r="F6458" s="2" t="s">
        <v>1390</v>
      </c>
      <c r="G6458" s="2" t="s">
        <v>3186</v>
      </c>
      <c r="H6458" s="2" t="s">
        <v>3187</v>
      </c>
      <c r="I6458" s="2" t="s">
        <v>22271</v>
      </c>
      <c r="J6458" s="2" t="s">
        <v>28</v>
      </c>
      <c r="K6458" s="2" t="s">
        <v>68</v>
      </c>
      <c r="L6458" s="2" t="s">
        <v>149</v>
      </c>
      <c r="M6458" s="2" t="s">
        <v>150</v>
      </c>
      <c r="N6458" s="2" t="s">
        <v>3182</v>
      </c>
      <c r="O6458" s="2" t="s">
        <v>705</v>
      </c>
      <c r="P6458" s="24">
        <v>0</v>
      </c>
      <c r="Q6458" s="24">
        <v>0</v>
      </c>
      <c r="R6458" s="27" t="s">
        <v>1578</v>
      </c>
      <c r="S6458" s="28" t="s">
        <v>1583</v>
      </c>
      <c r="T6458" s="2" t="s">
        <v>130</v>
      </c>
      <c r="U6458" s="2">
        <v>0</v>
      </c>
      <c r="V6458" s="2" t="s">
        <v>16022</v>
      </c>
      <c r="W6458" s="2" t="s">
        <v>34</v>
      </c>
      <c r="AC6458" s="2">
        <v>0</v>
      </c>
      <c r="AD6458" s="104"/>
    </row>
    <row r="6459" spans="1:33" ht="45" x14ac:dyDescent="0.25">
      <c r="A6459" s="2" t="s">
        <v>5612</v>
      </c>
      <c r="B6459" s="2" t="s">
        <v>5579</v>
      </c>
      <c r="C6459" s="2" t="s">
        <v>5613</v>
      </c>
      <c r="F6459" s="2" t="s">
        <v>5614</v>
      </c>
      <c r="G6459" s="2" t="s">
        <v>5615</v>
      </c>
      <c r="H6459" s="2" t="s">
        <v>5616</v>
      </c>
      <c r="I6459" s="2" t="s">
        <v>22827</v>
      </c>
      <c r="J6459" s="2" t="s">
        <v>28</v>
      </c>
      <c r="K6459" s="2" t="s">
        <v>68</v>
      </c>
      <c r="L6459" s="2" t="s">
        <v>215</v>
      </c>
      <c r="M6459" s="2" t="s">
        <v>246</v>
      </c>
      <c r="N6459" s="2" t="s">
        <v>3966</v>
      </c>
      <c r="O6459" s="2" t="s">
        <v>705</v>
      </c>
      <c r="P6459" s="24">
        <v>0</v>
      </c>
      <c r="Q6459" s="24">
        <v>0</v>
      </c>
      <c r="R6459" s="27" t="s">
        <v>1578</v>
      </c>
      <c r="S6459" s="28" t="s">
        <v>1583</v>
      </c>
      <c r="T6459" s="2" t="s">
        <v>130</v>
      </c>
      <c r="U6459" s="2">
        <v>0</v>
      </c>
      <c r="V6459" s="2" t="s">
        <v>5754</v>
      </c>
      <c r="W6459" s="2" t="s">
        <v>34</v>
      </c>
      <c r="AC6459" s="2">
        <v>0</v>
      </c>
      <c r="AD6459" s="104"/>
    </row>
    <row r="6460" spans="1:33" ht="45" x14ac:dyDescent="0.25">
      <c r="A6460" s="2" t="s">
        <v>5673</v>
      </c>
      <c r="B6460" s="2" t="s">
        <v>5579</v>
      </c>
      <c r="C6460" s="2" t="s">
        <v>5674</v>
      </c>
      <c r="F6460" s="2" t="s">
        <v>4182</v>
      </c>
      <c r="G6460" s="2" t="s">
        <v>4183</v>
      </c>
      <c r="H6460" s="2" t="s">
        <v>4184</v>
      </c>
      <c r="I6460" s="2" t="s">
        <v>22466</v>
      </c>
      <c r="J6460" s="2" t="s">
        <v>28</v>
      </c>
      <c r="K6460" s="2" t="s">
        <v>68</v>
      </c>
      <c r="L6460" s="2" t="s">
        <v>406</v>
      </c>
      <c r="M6460" s="2" t="s">
        <v>444</v>
      </c>
      <c r="N6460" s="2" t="s">
        <v>4185</v>
      </c>
      <c r="O6460" s="2" t="s">
        <v>706</v>
      </c>
      <c r="P6460" s="24">
        <v>0</v>
      </c>
      <c r="Q6460" s="24">
        <v>0</v>
      </c>
      <c r="R6460" s="27" t="s">
        <v>1578</v>
      </c>
      <c r="S6460" s="28" t="s">
        <v>1589</v>
      </c>
      <c r="T6460" s="2" t="s">
        <v>33</v>
      </c>
      <c r="U6460" s="2">
        <v>0</v>
      </c>
      <c r="V6460" s="2" t="s">
        <v>5579</v>
      </c>
      <c r="W6460" s="2" t="s">
        <v>34</v>
      </c>
      <c r="AC6460" s="2">
        <v>0</v>
      </c>
      <c r="AD6460" s="104"/>
    </row>
    <row r="6461" spans="1:33" ht="45" x14ac:dyDescent="0.25">
      <c r="A6461" s="2" t="s">
        <v>5653</v>
      </c>
      <c r="B6461" s="2" t="s">
        <v>5579</v>
      </c>
      <c r="C6461" s="2" t="s">
        <v>5654</v>
      </c>
      <c r="F6461" s="2" t="s">
        <v>5655</v>
      </c>
      <c r="G6461" s="2" t="s">
        <v>5656</v>
      </c>
      <c r="H6461" s="2" t="s">
        <v>5657</v>
      </c>
      <c r="I6461" s="2" t="s">
        <v>22219</v>
      </c>
      <c r="J6461" s="2" t="s">
        <v>28</v>
      </c>
      <c r="K6461" s="2" t="s">
        <v>68</v>
      </c>
      <c r="L6461" s="2" t="s">
        <v>251</v>
      </c>
      <c r="M6461" s="2" t="s">
        <v>252</v>
      </c>
      <c r="N6461" s="2" t="s">
        <v>4288</v>
      </c>
      <c r="O6461" s="2" t="s">
        <v>705</v>
      </c>
      <c r="P6461" s="24">
        <v>0</v>
      </c>
      <c r="Q6461" s="24">
        <v>0</v>
      </c>
      <c r="R6461" s="27" t="s">
        <v>1578</v>
      </c>
      <c r="S6461" s="28" t="s">
        <v>1589</v>
      </c>
      <c r="T6461" s="2" t="s">
        <v>33</v>
      </c>
      <c r="U6461" s="2">
        <v>0</v>
      </c>
      <c r="V6461" s="2" t="s">
        <v>5927</v>
      </c>
      <c r="W6461" s="2" t="s">
        <v>34</v>
      </c>
      <c r="AC6461" s="2">
        <v>0</v>
      </c>
      <c r="AD6461" s="104"/>
    </row>
    <row r="6462" spans="1:33" ht="45" x14ac:dyDescent="0.25">
      <c r="A6462" s="2" t="s">
        <v>5658</v>
      </c>
      <c r="B6462" s="2" t="s">
        <v>5659</v>
      </c>
      <c r="C6462" s="2" t="s">
        <v>5660</v>
      </c>
      <c r="F6462" s="2" t="s">
        <v>5661</v>
      </c>
      <c r="G6462" s="2" t="s">
        <v>5662</v>
      </c>
      <c r="H6462" s="2" t="s">
        <v>5094</v>
      </c>
      <c r="I6462" s="2" t="s">
        <v>22225</v>
      </c>
      <c r="J6462" s="2" t="s">
        <v>28</v>
      </c>
      <c r="K6462" s="2" t="s">
        <v>68</v>
      </c>
      <c r="L6462" s="2" t="s">
        <v>289</v>
      </c>
      <c r="M6462" s="2" t="s">
        <v>290</v>
      </c>
      <c r="N6462" s="2" t="s">
        <v>4913</v>
      </c>
      <c r="O6462" s="2" t="s">
        <v>32</v>
      </c>
      <c r="P6462" s="24">
        <v>0</v>
      </c>
      <c r="Q6462" s="24">
        <v>2</v>
      </c>
      <c r="R6462" s="27" t="s">
        <v>1568</v>
      </c>
      <c r="S6462" s="28" t="s">
        <v>1589</v>
      </c>
      <c r="T6462" s="2" t="s">
        <v>33</v>
      </c>
      <c r="U6462" s="2">
        <v>0</v>
      </c>
      <c r="V6462" s="2" t="s">
        <v>18533</v>
      </c>
      <c r="W6462" s="2" t="s">
        <v>34</v>
      </c>
      <c r="X6462" s="58" t="s">
        <v>5754</v>
      </c>
      <c r="Z6462" s="2">
        <v>412000</v>
      </c>
      <c r="AB6462" s="58">
        <v>46091.627916666665</v>
      </c>
      <c r="AC6462" s="2">
        <v>0</v>
      </c>
      <c r="AD6462" s="104">
        <v>412000</v>
      </c>
      <c r="AE6462" s="2">
        <v>46091.627916666665</v>
      </c>
      <c r="AG6462" s="2">
        <v>102969</v>
      </c>
    </row>
    <row r="6463" spans="1:33" ht="45" x14ac:dyDescent="0.25">
      <c r="A6463" s="2" t="s">
        <v>5668</v>
      </c>
      <c r="B6463" s="2" t="s">
        <v>3501</v>
      </c>
      <c r="C6463" s="2" t="s">
        <v>5669</v>
      </c>
      <c r="F6463" s="2" t="s">
        <v>5670</v>
      </c>
      <c r="G6463" s="2" t="s">
        <v>5671</v>
      </c>
      <c r="H6463" s="2" t="s">
        <v>5672</v>
      </c>
      <c r="I6463" s="2" t="s">
        <v>22619</v>
      </c>
      <c r="J6463" s="2" t="s">
        <v>28</v>
      </c>
      <c r="K6463" s="2" t="s">
        <v>68</v>
      </c>
      <c r="L6463" s="2" t="s">
        <v>116</v>
      </c>
      <c r="M6463" s="2" t="s">
        <v>117</v>
      </c>
      <c r="N6463" s="2" t="s">
        <v>4745</v>
      </c>
      <c r="O6463" s="2" t="s">
        <v>32</v>
      </c>
      <c r="P6463" s="24">
        <v>0</v>
      </c>
      <c r="Q6463" s="24">
        <v>1</v>
      </c>
      <c r="R6463" s="27" t="s">
        <v>1568</v>
      </c>
      <c r="S6463" s="28" t="s">
        <v>1589</v>
      </c>
      <c r="T6463" s="2" t="s">
        <v>33</v>
      </c>
      <c r="U6463" s="2">
        <v>0</v>
      </c>
      <c r="V6463" s="2" t="s">
        <v>19646</v>
      </c>
      <c r="W6463" s="2" t="s">
        <v>34</v>
      </c>
      <c r="X6463" s="58" t="s">
        <v>12666</v>
      </c>
      <c r="Z6463" s="2">
        <v>412000</v>
      </c>
      <c r="AB6463" s="58">
        <v>46092.542604166665</v>
      </c>
      <c r="AC6463" s="2">
        <v>0</v>
      </c>
      <c r="AD6463" s="104">
        <v>412000</v>
      </c>
      <c r="AE6463" s="2">
        <v>46092.542604166665</v>
      </c>
      <c r="AG6463" s="2">
        <v>114830</v>
      </c>
    </row>
    <row r="6464" spans="1:33" ht="45" x14ac:dyDescent="0.25">
      <c r="A6464" s="2" t="s">
        <v>5687</v>
      </c>
      <c r="B6464" s="2" t="s">
        <v>3501</v>
      </c>
      <c r="C6464" s="2" t="s">
        <v>5688</v>
      </c>
      <c r="F6464" s="2" t="s">
        <v>5689</v>
      </c>
      <c r="G6464" s="2" t="s">
        <v>5690</v>
      </c>
      <c r="H6464" s="2" t="s">
        <v>5691</v>
      </c>
      <c r="I6464" s="2" t="s">
        <v>23091</v>
      </c>
      <c r="J6464" s="2" t="s">
        <v>28</v>
      </c>
      <c r="K6464" s="2" t="s">
        <v>61</v>
      </c>
      <c r="L6464" s="2" t="s">
        <v>375</v>
      </c>
      <c r="M6464" s="2" t="s">
        <v>376</v>
      </c>
      <c r="N6464" s="2" t="s">
        <v>5472</v>
      </c>
      <c r="O6464" s="2" t="s">
        <v>705</v>
      </c>
      <c r="P6464" s="24">
        <v>0</v>
      </c>
      <c r="Q6464" s="24">
        <v>0</v>
      </c>
      <c r="R6464" s="27" t="s">
        <v>1578</v>
      </c>
      <c r="S6464" s="28" t="s">
        <v>1589</v>
      </c>
      <c r="T6464" s="2" t="s">
        <v>33</v>
      </c>
      <c r="U6464" s="2">
        <v>0</v>
      </c>
      <c r="V6464" s="2" t="s">
        <v>5766</v>
      </c>
      <c r="W6464" s="2" t="s">
        <v>34</v>
      </c>
      <c r="AC6464" s="2">
        <v>0</v>
      </c>
      <c r="AD6464" s="104"/>
    </row>
    <row r="6465" spans="1:33" ht="60" x14ac:dyDescent="0.25">
      <c r="A6465" s="2" t="s">
        <v>5715</v>
      </c>
      <c r="B6465" s="2" t="s">
        <v>3501</v>
      </c>
      <c r="C6465" s="2" t="s">
        <v>5716</v>
      </c>
      <c r="F6465" s="2" t="s">
        <v>5717</v>
      </c>
      <c r="G6465" s="2" t="s">
        <v>5718</v>
      </c>
      <c r="H6465" s="2" t="s">
        <v>5719</v>
      </c>
      <c r="I6465" s="2" t="s">
        <v>21167</v>
      </c>
      <c r="J6465" s="2" t="s">
        <v>28</v>
      </c>
      <c r="K6465" s="2" t="s">
        <v>78</v>
      </c>
      <c r="L6465" s="2" t="s">
        <v>177</v>
      </c>
      <c r="M6465" s="2" t="s">
        <v>178</v>
      </c>
      <c r="N6465" s="2" t="s">
        <v>4392</v>
      </c>
      <c r="O6465" s="2" t="s">
        <v>706</v>
      </c>
      <c r="P6465" s="24">
        <v>0</v>
      </c>
      <c r="Q6465" s="24">
        <v>0</v>
      </c>
      <c r="R6465" s="27" t="s">
        <v>1578</v>
      </c>
      <c r="S6465" s="28" t="s">
        <v>1585</v>
      </c>
      <c r="T6465" s="2" t="s">
        <v>38</v>
      </c>
      <c r="U6465" s="2">
        <v>0</v>
      </c>
      <c r="V6465" s="2" t="s">
        <v>3501</v>
      </c>
      <c r="W6465" s="2" t="s">
        <v>34</v>
      </c>
      <c r="AC6465" s="2">
        <v>0</v>
      </c>
      <c r="AD6465" s="104"/>
    </row>
    <row r="6466" spans="1:33" ht="60" x14ac:dyDescent="0.25">
      <c r="A6466" s="2" t="s">
        <v>5743</v>
      </c>
      <c r="B6466" s="2" t="s">
        <v>3501</v>
      </c>
      <c r="C6466" s="2" t="s">
        <v>5744</v>
      </c>
      <c r="F6466" s="2" t="s">
        <v>5745</v>
      </c>
      <c r="G6466" s="2" t="s">
        <v>5746</v>
      </c>
      <c r="H6466" s="2" t="s">
        <v>5747</v>
      </c>
      <c r="I6466" s="2" t="s">
        <v>23428</v>
      </c>
      <c r="J6466" s="2" t="s">
        <v>28</v>
      </c>
      <c r="K6466" s="2" t="s">
        <v>43</v>
      </c>
      <c r="L6466" s="2" t="s">
        <v>44</v>
      </c>
      <c r="M6466" s="2" t="s">
        <v>45</v>
      </c>
      <c r="N6466" s="2" t="s">
        <v>2977</v>
      </c>
      <c r="O6466" s="2" t="s">
        <v>706</v>
      </c>
      <c r="P6466" s="24">
        <v>0</v>
      </c>
      <c r="Q6466" s="24">
        <v>0</v>
      </c>
      <c r="R6466" s="27" t="s">
        <v>1578</v>
      </c>
      <c r="S6466" s="28" t="s">
        <v>1585</v>
      </c>
      <c r="T6466" s="2" t="s">
        <v>38</v>
      </c>
      <c r="U6466" s="2">
        <v>0</v>
      </c>
      <c r="V6466" s="2" t="s">
        <v>3501</v>
      </c>
      <c r="W6466" s="2" t="s">
        <v>34</v>
      </c>
      <c r="AC6466" s="2">
        <v>0</v>
      </c>
      <c r="AD6466" s="104"/>
    </row>
    <row r="6467" spans="1:33" ht="60" x14ac:dyDescent="0.25">
      <c r="A6467" s="2" t="s">
        <v>5738</v>
      </c>
      <c r="B6467" s="2" t="s">
        <v>3501</v>
      </c>
      <c r="C6467" s="2" t="s">
        <v>5739</v>
      </c>
      <c r="F6467" s="2" t="s">
        <v>5740</v>
      </c>
      <c r="G6467" s="2" t="s">
        <v>5741</v>
      </c>
      <c r="H6467" s="2" t="s">
        <v>5742</v>
      </c>
      <c r="I6467" s="2" t="s">
        <v>23802</v>
      </c>
      <c r="J6467" s="2" t="s">
        <v>28</v>
      </c>
      <c r="K6467" s="2" t="s">
        <v>43</v>
      </c>
      <c r="L6467" s="2" t="s">
        <v>44</v>
      </c>
      <c r="M6467" s="2" t="s">
        <v>45</v>
      </c>
      <c r="N6467" s="2" t="s">
        <v>2977</v>
      </c>
      <c r="O6467" s="2" t="s">
        <v>706</v>
      </c>
      <c r="P6467" s="24">
        <v>0</v>
      </c>
      <c r="Q6467" s="24">
        <v>0</v>
      </c>
      <c r="R6467" s="27" t="s">
        <v>1578</v>
      </c>
      <c r="S6467" s="28" t="s">
        <v>1585</v>
      </c>
      <c r="T6467" s="2" t="s">
        <v>38</v>
      </c>
      <c r="U6467" s="2">
        <v>0</v>
      </c>
      <c r="V6467" s="2" t="s">
        <v>3501</v>
      </c>
      <c r="W6467" s="2" t="s">
        <v>34</v>
      </c>
      <c r="AC6467" s="2">
        <v>0</v>
      </c>
      <c r="AD6467" s="104"/>
    </row>
    <row r="6468" spans="1:33" ht="45" x14ac:dyDescent="0.25">
      <c r="A6468" s="2" t="s">
        <v>5680</v>
      </c>
      <c r="B6468" s="2" t="s">
        <v>3501</v>
      </c>
      <c r="C6468" s="2" t="s">
        <v>5681</v>
      </c>
      <c r="F6468" s="2" t="s">
        <v>5682</v>
      </c>
      <c r="G6468" s="2" t="s">
        <v>5683</v>
      </c>
      <c r="H6468" s="2" t="s">
        <v>5684</v>
      </c>
      <c r="I6468" s="2" t="s">
        <v>23094</v>
      </c>
      <c r="J6468" s="2" t="s">
        <v>28</v>
      </c>
      <c r="K6468" s="2" t="s">
        <v>61</v>
      </c>
      <c r="L6468" s="2" t="s">
        <v>131</v>
      </c>
      <c r="M6468" s="2" t="s">
        <v>376</v>
      </c>
      <c r="N6468" s="2" t="s">
        <v>5472</v>
      </c>
      <c r="O6468" s="2" t="s">
        <v>19606</v>
      </c>
      <c r="P6468" s="24">
        <v>0</v>
      </c>
      <c r="Q6468" s="24">
        <v>0</v>
      </c>
      <c r="R6468" s="27" t="s">
        <v>1578</v>
      </c>
      <c r="S6468" s="28" t="s">
        <v>1589</v>
      </c>
      <c r="T6468" s="2" t="s">
        <v>33</v>
      </c>
      <c r="U6468" s="2">
        <v>0</v>
      </c>
      <c r="V6468" s="2" t="s">
        <v>12666</v>
      </c>
      <c r="W6468" s="2" t="s">
        <v>34</v>
      </c>
      <c r="X6468" s="58" t="s">
        <v>12666</v>
      </c>
      <c r="Y6468" s="2" t="s">
        <v>87</v>
      </c>
      <c r="AA6468" s="2" t="s">
        <v>88</v>
      </c>
      <c r="AB6468" s="58">
        <v>46092.471412037034</v>
      </c>
      <c r="AC6468" s="2">
        <v>0</v>
      </c>
      <c r="AD6468" s="104"/>
      <c r="AE6468" s="2">
        <v>46092.471412037034</v>
      </c>
      <c r="AG6468" s="2">
        <v>70074</v>
      </c>
    </row>
    <row r="6469" spans="1:33" ht="45" x14ac:dyDescent="0.25">
      <c r="A6469" s="2" t="s">
        <v>5624</v>
      </c>
      <c r="B6469" s="2" t="s">
        <v>3501</v>
      </c>
      <c r="C6469" s="2" t="s">
        <v>5625</v>
      </c>
      <c r="F6469" s="2" t="s">
        <v>278</v>
      </c>
      <c r="G6469" s="2" t="s">
        <v>5317</v>
      </c>
      <c r="H6469" s="2" t="s">
        <v>5318</v>
      </c>
      <c r="I6469" s="2" t="s">
        <v>19562</v>
      </c>
      <c r="J6469" s="2" t="s">
        <v>28</v>
      </c>
      <c r="K6469" s="2" t="s">
        <v>48</v>
      </c>
      <c r="L6469" s="2" t="s">
        <v>108</v>
      </c>
      <c r="M6469" s="2" t="s">
        <v>255</v>
      </c>
      <c r="N6469" s="2" t="s">
        <v>5319</v>
      </c>
      <c r="O6469" s="2" t="s">
        <v>705</v>
      </c>
      <c r="P6469" s="24">
        <v>0</v>
      </c>
      <c r="Q6469" s="24">
        <v>0</v>
      </c>
      <c r="R6469" s="27" t="s">
        <v>1578</v>
      </c>
      <c r="S6469" s="28" t="s">
        <v>1590</v>
      </c>
      <c r="T6469" s="2" t="s">
        <v>426</v>
      </c>
      <c r="U6469" s="2">
        <v>0</v>
      </c>
      <c r="V6469" s="2" t="s">
        <v>3501</v>
      </c>
      <c r="W6469" s="2" t="s">
        <v>34</v>
      </c>
      <c r="AC6469" s="2">
        <v>0</v>
      </c>
      <c r="AD6469" s="104"/>
    </row>
    <row r="6470" spans="1:33" ht="60" x14ac:dyDescent="0.25">
      <c r="A6470" s="2" t="s">
        <v>5619</v>
      </c>
      <c r="B6470" s="2" t="s">
        <v>3501</v>
      </c>
      <c r="C6470" s="2" t="s">
        <v>5620</v>
      </c>
      <c r="F6470" s="2" t="s">
        <v>5621</v>
      </c>
      <c r="G6470" s="2" t="s">
        <v>5622</v>
      </c>
      <c r="H6470" s="2" t="s">
        <v>5623</v>
      </c>
      <c r="I6470" s="2" t="s">
        <v>22542</v>
      </c>
      <c r="J6470" s="2" t="s">
        <v>28</v>
      </c>
      <c r="K6470" s="2" t="s">
        <v>68</v>
      </c>
      <c r="L6470" s="2" t="s">
        <v>398</v>
      </c>
      <c r="M6470" s="2" t="s">
        <v>399</v>
      </c>
      <c r="N6470" s="2" t="s">
        <v>3318</v>
      </c>
      <c r="O6470" s="2" t="s">
        <v>705</v>
      </c>
      <c r="P6470" s="24">
        <v>0</v>
      </c>
      <c r="Q6470" s="24">
        <v>0</v>
      </c>
      <c r="R6470" s="27" t="s">
        <v>1578</v>
      </c>
      <c r="S6470" s="28" t="s">
        <v>1583</v>
      </c>
      <c r="T6470" s="2" t="s">
        <v>130</v>
      </c>
      <c r="U6470" s="2">
        <v>0</v>
      </c>
      <c r="V6470" s="2" t="s">
        <v>15922</v>
      </c>
      <c r="W6470" s="2" t="s">
        <v>34</v>
      </c>
      <c r="AC6470" s="2">
        <v>0</v>
      </c>
      <c r="AD6470" s="104"/>
    </row>
    <row r="6471" spans="1:33" ht="60" x14ac:dyDescent="0.25">
      <c r="A6471" s="2" t="s">
        <v>5588</v>
      </c>
      <c r="B6471" s="2" t="s">
        <v>3501</v>
      </c>
      <c r="C6471" s="2" t="s">
        <v>5589</v>
      </c>
      <c r="F6471" s="2" t="s">
        <v>5590</v>
      </c>
      <c r="G6471" s="2" t="s">
        <v>5591</v>
      </c>
      <c r="H6471" s="2" t="s">
        <v>5592</v>
      </c>
      <c r="I6471" s="2" t="s">
        <v>22925</v>
      </c>
      <c r="J6471" s="2" t="s">
        <v>28</v>
      </c>
      <c r="K6471" s="2" t="s">
        <v>68</v>
      </c>
      <c r="L6471" s="2" t="s">
        <v>398</v>
      </c>
      <c r="M6471" s="2" t="s">
        <v>399</v>
      </c>
      <c r="N6471" s="2" t="s">
        <v>3318</v>
      </c>
      <c r="O6471" s="2" t="s">
        <v>705</v>
      </c>
      <c r="P6471" s="24">
        <v>0</v>
      </c>
      <c r="Q6471" s="24">
        <v>0</v>
      </c>
      <c r="R6471" s="27" t="s">
        <v>1578</v>
      </c>
      <c r="S6471" s="28" t="s">
        <v>1582</v>
      </c>
      <c r="T6471" s="2" t="s">
        <v>160</v>
      </c>
      <c r="U6471" s="2">
        <v>0</v>
      </c>
      <c r="V6471" s="2" t="s">
        <v>15922</v>
      </c>
      <c r="W6471" s="2" t="s">
        <v>34</v>
      </c>
      <c r="AC6471" s="2">
        <v>0</v>
      </c>
      <c r="AD6471" s="104"/>
    </row>
    <row r="6472" spans="1:33" ht="45" x14ac:dyDescent="0.25">
      <c r="A6472" s="2" t="s">
        <v>5632</v>
      </c>
      <c r="B6472" s="2" t="s">
        <v>3501</v>
      </c>
      <c r="C6472" s="2" t="s">
        <v>5633</v>
      </c>
      <c r="F6472" s="2" t="s">
        <v>5634</v>
      </c>
      <c r="G6472" s="2" t="s">
        <v>5635</v>
      </c>
      <c r="H6472" s="2" t="s">
        <v>5516</v>
      </c>
      <c r="I6472" s="2" t="s">
        <v>20799</v>
      </c>
      <c r="J6472" s="2" t="s">
        <v>28</v>
      </c>
      <c r="K6472" s="2" t="s">
        <v>29</v>
      </c>
      <c r="L6472" s="2" t="s">
        <v>169</v>
      </c>
      <c r="M6472" s="2" t="s">
        <v>170</v>
      </c>
      <c r="N6472" s="2" t="s">
        <v>4661</v>
      </c>
      <c r="O6472" s="2" t="s">
        <v>32</v>
      </c>
      <c r="P6472" s="24">
        <v>0</v>
      </c>
      <c r="Q6472" s="24">
        <v>1</v>
      </c>
      <c r="R6472" s="27" t="s">
        <v>1568</v>
      </c>
      <c r="S6472" s="28" t="s">
        <v>1589</v>
      </c>
      <c r="T6472" s="2" t="s">
        <v>33</v>
      </c>
      <c r="U6472" s="2">
        <v>0</v>
      </c>
      <c r="V6472" s="2" t="s">
        <v>32960</v>
      </c>
      <c r="W6472" s="2" t="s">
        <v>34</v>
      </c>
      <c r="X6472" s="58" t="s">
        <v>5754</v>
      </c>
      <c r="Z6472" s="2">
        <v>412000</v>
      </c>
      <c r="AB6472" s="58">
        <v>46091.467569444445</v>
      </c>
      <c r="AC6472" s="2">
        <v>0</v>
      </c>
      <c r="AD6472" s="104">
        <v>412000</v>
      </c>
      <c r="AE6472" s="2">
        <v>46091.467569444445</v>
      </c>
      <c r="AG6472" s="2">
        <v>100691</v>
      </c>
    </row>
    <row r="6473" spans="1:33" ht="45" x14ac:dyDescent="0.25">
      <c r="A6473" s="2" t="s">
        <v>5648</v>
      </c>
      <c r="B6473" s="2" t="s">
        <v>3501</v>
      </c>
      <c r="C6473" s="2" t="s">
        <v>5649</v>
      </c>
      <c r="F6473" s="2" t="s">
        <v>5650</v>
      </c>
      <c r="G6473" s="2" t="s">
        <v>5651</v>
      </c>
      <c r="H6473" s="2" t="s">
        <v>5652</v>
      </c>
      <c r="I6473" s="2" t="s">
        <v>22620</v>
      </c>
      <c r="J6473" s="2" t="s">
        <v>28</v>
      </c>
      <c r="K6473" s="2" t="s">
        <v>68</v>
      </c>
      <c r="L6473" s="2" t="s">
        <v>143</v>
      </c>
      <c r="M6473" s="2" t="s">
        <v>144</v>
      </c>
      <c r="N6473" s="2" t="s">
        <v>3093</v>
      </c>
      <c r="O6473" s="2" t="s">
        <v>32</v>
      </c>
      <c r="P6473" s="24">
        <v>0</v>
      </c>
      <c r="Q6473" s="24">
        <v>1</v>
      </c>
      <c r="R6473" s="27" t="s">
        <v>1568</v>
      </c>
      <c r="S6473" s="28" t="s">
        <v>1589</v>
      </c>
      <c r="T6473" s="2" t="s">
        <v>33</v>
      </c>
      <c r="U6473" s="2">
        <v>0</v>
      </c>
      <c r="V6473" s="2" t="s">
        <v>12666</v>
      </c>
      <c r="W6473" s="2" t="s">
        <v>34</v>
      </c>
      <c r="X6473" s="58" t="s">
        <v>3501</v>
      </c>
      <c r="Z6473" s="2">
        <v>412000</v>
      </c>
      <c r="AB6473" s="58">
        <v>46080.627638888887</v>
      </c>
      <c r="AC6473" s="2">
        <v>0</v>
      </c>
      <c r="AD6473" s="104">
        <v>412000</v>
      </c>
      <c r="AE6473" s="2">
        <v>46080.627638888887</v>
      </c>
      <c r="AG6473" s="2">
        <v>66237</v>
      </c>
    </row>
    <row r="6474" spans="1:33" ht="60" x14ac:dyDescent="0.25">
      <c r="A6474" s="2" t="s">
        <v>5731</v>
      </c>
      <c r="B6474" s="2" t="s">
        <v>3501</v>
      </c>
      <c r="C6474" s="2" t="s">
        <v>5732</v>
      </c>
      <c r="F6474" s="2" t="s">
        <v>5650</v>
      </c>
      <c r="G6474" s="2" t="s">
        <v>5651</v>
      </c>
      <c r="H6474" s="2" t="s">
        <v>5652</v>
      </c>
      <c r="I6474" s="2" t="s">
        <v>22620</v>
      </c>
      <c r="J6474" s="2" t="s">
        <v>28</v>
      </c>
      <c r="K6474" s="2" t="s">
        <v>68</v>
      </c>
      <c r="L6474" s="2" t="s">
        <v>143</v>
      </c>
      <c r="M6474" s="2" t="s">
        <v>144</v>
      </c>
      <c r="N6474" s="2" t="s">
        <v>3093</v>
      </c>
      <c r="O6474" s="2" t="s">
        <v>32</v>
      </c>
      <c r="P6474" s="24">
        <v>0</v>
      </c>
      <c r="Q6474" s="24">
        <v>2</v>
      </c>
      <c r="R6474" s="27" t="s">
        <v>1568</v>
      </c>
      <c r="S6474" s="28" t="s">
        <v>1585</v>
      </c>
      <c r="T6474" s="2" t="s">
        <v>38</v>
      </c>
      <c r="U6474" s="2">
        <v>0</v>
      </c>
      <c r="V6474" s="2" t="s">
        <v>12674</v>
      </c>
      <c r="W6474" s="2" t="s">
        <v>34</v>
      </c>
      <c r="X6474" s="58" t="s">
        <v>3501</v>
      </c>
      <c r="Z6474" s="2">
        <v>2060000</v>
      </c>
      <c r="AB6474" s="58">
        <v>46080.627418981479</v>
      </c>
      <c r="AC6474" s="2">
        <v>0</v>
      </c>
      <c r="AD6474" s="104">
        <v>2060000</v>
      </c>
      <c r="AE6474" s="2">
        <v>46080.627418981479</v>
      </c>
      <c r="AG6474" s="2">
        <v>66241</v>
      </c>
    </row>
    <row r="6475" spans="1:33" ht="60" x14ac:dyDescent="0.25">
      <c r="A6475" s="2" t="s">
        <v>5699</v>
      </c>
      <c r="B6475" s="2" t="s">
        <v>3501</v>
      </c>
      <c r="C6475" s="2" t="s">
        <v>5700</v>
      </c>
      <c r="F6475" s="2" t="s">
        <v>5701</v>
      </c>
      <c r="G6475" s="2" t="s">
        <v>5702</v>
      </c>
      <c r="H6475" s="2" t="s">
        <v>5703</v>
      </c>
      <c r="I6475" s="2" t="s">
        <v>20897</v>
      </c>
      <c r="J6475" s="2" t="s">
        <v>28</v>
      </c>
      <c r="K6475" s="2" t="s">
        <v>29</v>
      </c>
      <c r="L6475" s="2" t="s">
        <v>169</v>
      </c>
      <c r="M6475" s="2" t="s">
        <v>170</v>
      </c>
      <c r="N6475" s="2" t="s">
        <v>4661</v>
      </c>
      <c r="O6475" s="2" t="s">
        <v>705</v>
      </c>
      <c r="P6475" s="24">
        <v>0</v>
      </c>
      <c r="Q6475" s="24">
        <v>0</v>
      </c>
      <c r="R6475" s="27" t="s">
        <v>1578</v>
      </c>
      <c r="S6475" s="28" t="s">
        <v>1585</v>
      </c>
      <c r="T6475" s="2" t="s">
        <v>38</v>
      </c>
      <c r="U6475" s="2">
        <v>0</v>
      </c>
      <c r="V6475" s="2" t="s">
        <v>3501</v>
      </c>
      <c r="W6475" s="2" t="s">
        <v>34</v>
      </c>
      <c r="AC6475" s="2">
        <v>0</v>
      </c>
      <c r="AD6475" s="104"/>
    </row>
    <row r="6476" spans="1:33" ht="45" x14ac:dyDescent="0.25">
      <c r="A6476" s="2" t="s">
        <v>5626</v>
      </c>
      <c r="B6476" s="2" t="s">
        <v>3501</v>
      </c>
      <c r="C6476" s="2" t="s">
        <v>5627</v>
      </c>
      <c r="F6476" s="2" t="s">
        <v>5628</v>
      </c>
      <c r="G6476" s="2" t="s">
        <v>5629</v>
      </c>
      <c r="H6476" s="2" t="s">
        <v>5630</v>
      </c>
      <c r="I6476" s="2" t="s">
        <v>20800</v>
      </c>
      <c r="J6476" s="2" t="s">
        <v>28</v>
      </c>
      <c r="K6476" s="2" t="s">
        <v>29</v>
      </c>
      <c r="L6476" s="2" t="s">
        <v>5631</v>
      </c>
      <c r="M6476" s="2" t="s">
        <v>170</v>
      </c>
      <c r="N6476" s="2" t="s">
        <v>4661</v>
      </c>
      <c r="O6476" s="2" t="s">
        <v>37</v>
      </c>
      <c r="P6476" s="24">
        <v>0</v>
      </c>
      <c r="Q6476" s="24">
        <v>0</v>
      </c>
      <c r="R6476" s="27" t="s">
        <v>1578</v>
      </c>
      <c r="S6476" s="28" t="s">
        <v>1589</v>
      </c>
      <c r="T6476" s="2" t="s">
        <v>33</v>
      </c>
      <c r="U6476" s="2">
        <v>0</v>
      </c>
      <c r="V6476" s="2" t="s">
        <v>12657</v>
      </c>
      <c r="W6476" s="2" t="s">
        <v>34</v>
      </c>
      <c r="AC6476" s="2">
        <v>0</v>
      </c>
      <c r="AD6476" s="104"/>
      <c r="AG6476" s="2">
        <v>100692</v>
      </c>
    </row>
    <row r="6477" spans="1:33" ht="45" x14ac:dyDescent="0.25">
      <c r="A6477" s="2" t="s">
        <v>5593</v>
      </c>
      <c r="B6477" s="2" t="s">
        <v>3501</v>
      </c>
      <c r="C6477" s="2" t="s">
        <v>5594</v>
      </c>
      <c r="F6477" s="2" t="s">
        <v>3518</v>
      </c>
      <c r="G6477" s="2" t="s">
        <v>3519</v>
      </c>
      <c r="H6477" s="2" t="s">
        <v>3520</v>
      </c>
      <c r="I6477" s="2" t="s">
        <v>23908</v>
      </c>
      <c r="J6477" s="2" t="s">
        <v>28</v>
      </c>
      <c r="K6477" s="2" t="s">
        <v>43</v>
      </c>
      <c r="L6477" s="2" t="s">
        <v>382</v>
      </c>
      <c r="M6477" s="2" t="s">
        <v>323</v>
      </c>
      <c r="N6477" s="2" t="s">
        <v>3521</v>
      </c>
      <c r="O6477" s="2" t="s">
        <v>706</v>
      </c>
      <c r="P6477" s="24">
        <v>0</v>
      </c>
      <c r="Q6477" s="24">
        <v>0</v>
      </c>
      <c r="R6477" s="27" t="s">
        <v>1578</v>
      </c>
      <c r="S6477" s="28" t="s">
        <v>1582</v>
      </c>
      <c r="T6477" s="2" t="s">
        <v>160</v>
      </c>
      <c r="U6477" s="2">
        <v>0</v>
      </c>
      <c r="V6477" s="2" t="s">
        <v>3501</v>
      </c>
      <c r="W6477" s="2" t="s">
        <v>34</v>
      </c>
      <c r="AC6477" s="2">
        <v>0</v>
      </c>
      <c r="AD6477" s="104"/>
    </row>
    <row r="6478" spans="1:33" ht="45" x14ac:dyDescent="0.25">
      <c r="A6478" s="2" t="s">
        <v>5602</v>
      </c>
      <c r="B6478" s="2" t="s">
        <v>3501</v>
      </c>
      <c r="C6478" s="2" t="s">
        <v>5603</v>
      </c>
      <c r="F6478" s="2" t="s">
        <v>5604</v>
      </c>
      <c r="G6478" s="2" t="s">
        <v>5605</v>
      </c>
      <c r="H6478" s="2" t="s">
        <v>5606</v>
      </c>
      <c r="I6478" s="2" t="s">
        <v>21107</v>
      </c>
      <c r="J6478" s="2" t="s">
        <v>28</v>
      </c>
      <c r="K6478" s="2" t="s">
        <v>78</v>
      </c>
      <c r="L6478" s="2" t="s">
        <v>202</v>
      </c>
      <c r="M6478" s="2" t="s">
        <v>203</v>
      </c>
      <c r="N6478" s="2" t="s">
        <v>3691</v>
      </c>
      <c r="O6478" s="2" t="s">
        <v>32</v>
      </c>
      <c r="P6478" s="24">
        <v>0</v>
      </c>
      <c r="Q6478" s="24">
        <v>1</v>
      </c>
      <c r="R6478" s="27" t="s">
        <v>1568</v>
      </c>
      <c r="S6478" s="28" t="s">
        <v>1586</v>
      </c>
      <c r="T6478" s="2" t="s">
        <v>296</v>
      </c>
      <c r="U6478" s="2">
        <v>412000</v>
      </c>
      <c r="V6478" s="2" t="s">
        <v>5760</v>
      </c>
      <c r="W6478" s="2" t="s">
        <v>34</v>
      </c>
      <c r="X6478" s="58" t="s">
        <v>5927</v>
      </c>
      <c r="Z6478" s="2">
        <v>412000</v>
      </c>
      <c r="AB6478" s="58">
        <v>46086.570289351854</v>
      </c>
      <c r="AC6478" s="2">
        <v>0</v>
      </c>
      <c r="AD6478" s="104">
        <v>412000</v>
      </c>
      <c r="AE6478" s="2">
        <v>46086.570289351854</v>
      </c>
      <c r="AG6478" s="2">
        <v>72148</v>
      </c>
    </row>
    <row r="6479" spans="1:33" ht="60" x14ac:dyDescent="0.25">
      <c r="A6479" s="2" t="s">
        <v>5727</v>
      </c>
      <c r="B6479" s="2" t="s">
        <v>3501</v>
      </c>
      <c r="C6479" s="2" t="s">
        <v>5728</v>
      </c>
      <c r="F6479" s="2" t="s">
        <v>5729</v>
      </c>
      <c r="G6479" s="2" t="s">
        <v>5730</v>
      </c>
      <c r="H6479" s="2" t="s">
        <v>3046</v>
      </c>
      <c r="I6479" s="2" t="s">
        <v>21982</v>
      </c>
      <c r="J6479" s="2" t="s">
        <v>28</v>
      </c>
      <c r="K6479" s="2" t="s">
        <v>74</v>
      </c>
      <c r="L6479" s="2" t="s">
        <v>263</v>
      </c>
      <c r="M6479" s="2" t="s">
        <v>264</v>
      </c>
      <c r="N6479" s="2" t="s">
        <v>5018</v>
      </c>
      <c r="O6479" s="2" t="s">
        <v>32</v>
      </c>
      <c r="P6479" s="24">
        <v>0</v>
      </c>
      <c r="Q6479" s="24">
        <v>1</v>
      </c>
      <c r="R6479" s="27" t="s">
        <v>1568</v>
      </c>
      <c r="S6479" s="28" t="s">
        <v>1585</v>
      </c>
      <c r="T6479" s="2" t="s">
        <v>38</v>
      </c>
      <c r="U6479" s="2">
        <v>0</v>
      </c>
      <c r="V6479" s="2" t="s">
        <v>30383</v>
      </c>
      <c r="W6479" s="2" t="s">
        <v>34</v>
      </c>
      <c r="X6479" s="58" t="s">
        <v>5579</v>
      </c>
      <c r="Z6479" s="2">
        <v>2060000</v>
      </c>
      <c r="AB6479" s="58">
        <v>46083.700671296298</v>
      </c>
      <c r="AC6479" s="2">
        <v>0</v>
      </c>
      <c r="AD6479" s="104">
        <v>2060000</v>
      </c>
      <c r="AE6479" s="2">
        <v>46083.700671296298</v>
      </c>
      <c r="AG6479" s="2">
        <v>66802</v>
      </c>
    </row>
    <row r="6480" spans="1:33" ht="60" x14ac:dyDescent="0.25">
      <c r="A6480" s="2" t="s">
        <v>5733</v>
      </c>
      <c r="B6480" s="2" t="s">
        <v>3501</v>
      </c>
      <c r="C6480" s="2" t="s">
        <v>5734</v>
      </c>
      <c r="F6480" s="2" t="s">
        <v>5735</v>
      </c>
      <c r="G6480" s="2" t="s">
        <v>5736</v>
      </c>
      <c r="H6480" s="2" t="s">
        <v>5737</v>
      </c>
      <c r="I6480" s="2" t="s">
        <v>23803</v>
      </c>
      <c r="J6480" s="2" t="s">
        <v>28</v>
      </c>
      <c r="K6480" s="2" t="s">
        <v>43</v>
      </c>
      <c r="L6480" s="2" t="s">
        <v>44</v>
      </c>
      <c r="M6480" s="2" t="s">
        <v>45</v>
      </c>
      <c r="N6480" s="2" t="s">
        <v>2977</v>
      </c>
      <c r="O6480" s="2" t="s">
        <v>32</v>
      </c>
      <c r="P6480" s="24">
        <v>0</v>
      </c>
      <c r="Q6480" s="24">
        <v>1</v>
      </c>
      <c r="R6480" s="27" t="s">
        <v>1568</v>
      </c>
      <c r="S6480" s="28" t="s">
        <v>1585</v>
      </c>
      <c r="T6480" s="2" t="s">
        <v>38</v>
      </c>
      <c r="U6480" s="2">
        <v>0</v>
      </c>
      <c r="V6480" s="2" t="s">
        <v>17683</v>
      </c>
      <c r="W6480" s="2" t="s">
        <v>34</v>
      </c>
      <c r="X6480" s="58" t="s">
        <v>5766</v>
      </c>
      <c r="Z6480" s="2">
        <v>2060000</v>
      </c>
      <c r="AB6480" s="58">
        <v>46084.503055555557</v>
      </c>
      <c r="AC6480" s="2">
        <v>0</v>
      </c>
      <c r="AD6480" s="104">
        <v>2060000</v>
      </c>
      <c r="AE6480" s="2">
        <v>46084.503055555557</v>
      </c>
      <c r="AG6480" s="2">
        <v>66750</v>
      </c>
    </row>
    <row r="6481" spans="1:33" ht="45" x14ac:dyDescent="0.25">
      <c r="A6481" s="2" t="s">
        <v>5607</v>
      </c>
      <c r="B6481" s="2" t="s">
        <v>3501</v>
      </c>
      <c r="C6481" s="2" t="s">
        <v>5608</v>
      </c>
      <c r="F6481" s="2" t="s">
        <v>5609</v>
      </c>
      <c r="G6481" s="2" t="s">
        <v>5610</v>
      </c>
      <c r="H6481" s="2" t="s">
        <v>5611</v>
      </c>
      <c r="I6481" s="2" t="s">
        <v>23130</v>
      </c>
      <c r="J6481" s="2" t="s">
        <v>28</v>
      </c>
      <c r="K6481" s="2" t="s">
        <v>61</v>
      </c>
      <c r="L6481" s="2" t="s">
        <v>108</v>
      </c>
      <c r="M6481" s="2" t="s">
        <v>122</v>
      </c>
      <c r="N6481" s="2" t="s">
        <v>4096</v>
      </c>
      <c r="O6481" s="2" t="s">
        <v>706</v>
      </c>
      <c r="P6481" s="24">
        <v>0</v>
      </c>
      <c r="Q6481" s="24">
        <v>0</v>
      </c>
      <c r="R6481" s="27" t="s">
        <v>1578</v>
      </c>
      <c r="S6481" s="28" t="s">
        <v>1586</v>
      </c>
      <c r="T6481" s="2" t="s">
        <v>296</v>
      </c>
      <c r="U6481" s="2">
        <v>0</v>
      </c>
      <c r="V6481" s="2" t="s">
        <v>5579</v>
      </c>
      <c r="W6481" s="2" t="s">
        <v>34</v>
      </c>
      <c r="AC6481" s="2">
        <v>0</v>
      </c>
      <c r="AD6481" s="104"/>
    </row>
    <row r="6482" spans="1:33" ht="60" x14ac:dyDescent="0.25">
      <c r="A6482" s="2" t="s">
        <v>5748</v>
      </c>
      <c r="B6482" s="2" t="s">
        <v>3501</v>
      </c>
      <c r="C6482" s="2" t="s">
        <v>5749</v>
      </c>
      <c r="F6482" s="2" t="s">
        <v>5750</v>
      </c>
      <c r="G6482" s="2" t="s">
        <v>5751</v>
      </c>
      <c r="H6482" s="2" t="s">
        <v>5752</v>
      </c>
      <c r="I6482" s="2" t="s">
        <v>23547</v>
      </c>
      <c r="J6482" s="2" t="s">
        <v>28</v>
      </c>
      <c r="K6482" s="2" t="s">
        <v>43</v>
      </c>
      <c r="L6482" s="2" t="s">
        <v>82</v>
      </c>
      <c r="M6482" s="2" t="s">
        <v>83</v>
      </c>
      <c r="N6482" s="2" t="s">
        <v>4931</v>
      </c>
      <c r="O6482" s="2" t="s">
        <v>705</v>
      </c>
      <c r="P6482" s="24">
        <v>0</v>
      </c>
      <c r="Q6482" s="24">
        <v>0</v>
      </c>
      <c r="R6482" s="27" t="s">
        <v>1578</v>
      </c>
      <c r="S6482" s="28" t="s">
        <v>1585</v>
      </c>
      <c r="T6482" s="2" t="s">
        <v>38</v>
      </c>
      <c r="U6482" s="2">
        <v>0</v>
      </c>
      <c r="V6482" s="2" t="s">
        <v>5766</v>
      </c>
      <c r="W6482" s="2" t="s">
        <v>34</v>
      </c>
      <c r="AC6482" s="2">
        <v>0</v>
      </c>
      <c r="AD6482" s="104"/>
    </row>
    <row r="6483" spans="1:33" ht="60" x14ac:dyDescent="0.25">
      <c r="A6483" s="2" t="s">
        <v>5725</v>
      </c>
      <c r="B6483" s="2" t="s">
        <v>3501</v>
      </c>
      <c r="C6483" s="2" t="s">
        <v>5726</v>
      </c>
      <c r="F6483" s="2" t="s">
        <v>977</v>
      </c>
      <c r="G6483" s="2" t="s">
        <v>5382</v>
      </c>
      <c r="H6483" s="2" t="s">
        <v>5383</v>
      </c>
      <c r="I6483" s="2" t="s">
        <v>21379</v>
      </c>
      <c r="J6483" s="2" t="s">
        <v>28</v>
      </c>
      <c r="K6483" s="2" t="s">
        <v>78</v>
      </c>
      <c r="L6483" s="2" t="s">
        <v>79</v>
      </c>
      <c r="M6483" s="2" t="s">
        <v>295</v>
      </c>
      <c r="N6483" s="2" t="s">
        <v>5384</v>
      </c>
      <c r="O6483" s="2" t="s">
        <v>32</v>
      </c>
      <c r="P6483" s="24">
        <v>0</v>
      </c>
      <c r="Q6483" s="24">
        <v>1</v>
      </c>
      <c r="R6483" s="27" t="s">
        <v>1568</v>
      </c>
      <c r="S6483" s="28" t="s">
        <v>1585</v>
      </c>
      <c r="T6483" s="2" t="s">
        <v>38</v>
      </c>
      <c r="U6483" s="2">
        <v>0</v>
      </c>
      <c r="V6483" s="2" t="s">
        <v>19211</v>
      </c>
      <c r="W6483" s="2" t="s">
        <v>34</v>
      </c>
      <c r="X6483" s="58" t="s">
        <v>12680</v>
      </c>
      <c r="Z6483" s="2">
        <v>2060000</v>
      </c>
      <c r="AB6483" s="58">
        <v>46093.590486111112</v>
      </c>
      <c r="AC6483" s="2">
        <v>0</v>
      </c>
      <c r="AD6483" s="104">
        <v>2060000</v>
      </c>
      <c r="AE6483" s="2">
        <v>46093.590486111112</v>
      </c>
      <c r="AG6483" s="2">
        <v>103243</v>
      </c>
    </row>
    <row r="6484" spans="1:33" ht="45" x14ac:dyDescent="0.25">
      <c r="A6484" s="2" t="s">
        <v>5641</v>
      </c>
      <c r="B6484" s="2" t="s">
        <v>3501</v>
      </c>
      <c r="C6484" s="2" t="s">
        <v>5642</v>
      </c>
      <c r="F6484" s="2" t="s">
        <v>977</v>
      </c>
      <c r="G6484" s="2" t="s">
        <v>5382</v>
      </c>
      <c r="H6484" s="2" t="s">
        <v>5383</v>
      </c>
      <c r="I6484" s="2" t="s">
        <v>21379</v>
      </c>
      <c r="J6484" s="2" t="s">
        <v>28</v>
      </c>
      <c r="K6484" s="2" t="s">
        <v>78</v>
      </c>
      <c r="L6484" s="2" t="s">
        <v>79</v>
      </c>
      <c r="M6484" s="2" t="s">
        <v>295</v>
      </c>
      <c r="N6484" s="2" t="s">
        <v>5384</v>
      </c>
      <c r="O6484" s="2" t="s">
        <v>32</v>
      </c>
      <c r="P6484" s="24">
        <v>0</v>
      </c>
      <c r="Q6484" s="24">
        <v>2</v>
      </c>
      <c r="R6484" s="27" t="s">
        <v>1568</v>
      </c>
      <c r="S6484" s="28" t="s">
        <v>1589</v>
      </c>
      <c r="T6484" s="2" t="s">
        <v>33</v>
      </c>
      <c r="U6484" s="2">
        <v>0</v>
      </c>
      <c r="V6484" s="2" t="s">
        <v>19078</v>
      </c>
      <c r="W6484" s="2" t="s">
        <v>34</v>
      </c>
      <c r="X6484" s="58" t="s">
        <v>12680</v>
      </c>
      <c r="Z6484" s="2">
        <v>412000</v>
      </c>
      <c r="AB6484" s="58">
        <v>46093.59101851852</v>
      </c>
      <c r="AC6484" s="2">
        <v>0</v>
      </c>
      <c r="AD6484" s="104">
        <v>412000</v>
      </c>
      <c r="AE6484" s="2">
        <v>46093.59101851852</v>
      </c>
      <c r="AG6484" s="2">
        <v>103240</v>
      </c>
    </row>
    <row r="6485" spans="1:33" ht="45" x14ac:dyDescent="0.25">
      <c r="A6485" s="2" t="s">
        <v>5597</v>
      </c>
      <c r="B6485" s="2" t="s">
        <v>3501</v>
      </c>
      <c r="C6485" s="2" t="s">
        <v>5598</v>
      </c>
      <c r="F6485" s="2" t="s">
        <v>5599</v>
      </c>
      <c r="G6485" s="2" t="s">
        <v>5600</v>
      </c>
      <c r="H6485" s="2" t="s">
        <v>5601</v>
      </c>
      <c r="I6485" s="2" t="s">
        <v>21610</v>
      </c>
      <c r="J6485" s="2" t="s">
        <v>28</v>
      </c>
      <c r="K6485" s="2" t="s">
        <v>78</v>
      </c>
      <c r="L6485" s="2" t="s">
        <v>202</v>
      </c>
      <c r="M6485" s="2" t="s">
        <v>203</v>
      </c>
      <c r="N6485" s="2" t="s">
        <v>3691</v>
      </c>
      <c r="O6485" s="2" t="s">
        <v>32</v>
      </c>
      <c r="P6485" s="24">
        <v>0</v>
      </c>
      <c r="Q6485" s="24">
        <v>1</v>
      </c>
      <c r="R6485" s="27" t="s">
        <v>1568</v>
      </c>
      <c r="S6485" s="28" t="s">
        <v>1586</v>
      </c>
      <c r="T6485" s="2" t="s">
        <v>296</v>
      </c>
      <c r="U6485" s="2">
        <v>412000</v>
      </c>
      <c r="V6485" s="2" t="s">
        <v>5760</v>
      </c>
      <c r="W6485" s="2" t="s">
        <v>34</v>
      </c>
      <c r="X6485" s="58" t="s">
        <v>5927</v>
      </c>
      <c r="Z6485" s="2">
        <v>412000</v>
      </c>
      <c r="AB6485" s="58">
        <v>46086.570173611108</v>
      </c>
      <c r="AC6485" s="2">
        <v>0</v>
      </c>
      <c r="AD6485" s="104">
        <v>412000</v>
      </c>
      <c r="AE6485" s="2">
        <v>46086.570173611108</v>
      </c>
      <c r="AG6485" s="2">
        <v>72150</v>
      </c>
    </row>
    <row r="6486" spans="1:33" ht="60" x14ac:dyDescent="0.25">
      <c r="A6486" s="2" t="s">
        <v>5694</v>
      </c>
      <c r="B6486" s="2" t="s">
        <v>3501</v>
      </c>
      <c r="C6486" s="2" t="s">
        <v>5695</v>
      </c>
      <c r="F6486" s="2" t="s">
        <v>5696</v>
      </c>
      <c r="G6486" s="2" t="s">
        <v>5697</v>
      </c>
      <c r="H6486" s="2" t="s">
        <v>5698</v>
      </c>
      <c r="I6486" s="2" t="s">
        <v>20801</v>
      </c>
      <c r="J6486" s="2" t="s">
        <v>28</v>
      </c>
      <c r="K6486" s="2" t="s">
        <v>29</v>
      </c>
      <c r="L6486" s="2" t="s">
        <v>169</v>
      </c>
      <c r="M6486" s="2" t="s">
        <v>170</v>
      </c>
      <c r="N6486" s="2" t="s">
        <v>4661</v>
      </c>
      <c r="O6486" s="2" t="s">
        <v>32</v>
      </c>
      <c r="P6486" s="24">
        <v>0</v>
      </c>
      <c r="Q6486" s="24">
        <v>1</v>
      </c>
      <c r="R6486" s="27" t="s">
        <v>1568</v>
      </c>
      <c r="S6486" s="28" t="s">
        <v>1585</v>
      </c>
      <c r="T6486" s="2" t="s">
        <v>38</v>
      </c>
      <c r="U6486" s="2">
        <v>0</v>
      </c>
      <c r="V6486" s="2" t="s">
        <v>19078</v>
      </c>
      <c r="W6486" s="2" t="s">
        <v>34</v>
      </c>
      <c r="X6486" s="58" t="s">
        <v>12666</v>
      </c>
      <c r="Z6486" s="2">
        <v>2060000</v>
      </c>
      <c r="AB6486" s="58">
        <v>46092.880254629628</v>
      </c>
      <c r="AC6486" s="2">
        <v>0</v>
      </c>
      <c r="AD6486" s="104">
        <v>2060000</v>
      </c>
      <c r="AE6486" s="2">
        <v>46092.880254629628</v>
      </c>
      <c r="AG6486" s="2">
        <v>120171</v>
      </c>
    </row>
    <row r="6487" spans="1:33" ht="60" x14ac:dyDescent="0.25">
      <c r="A6487" s="2" t="s">
        <v>5708</v>
      </c>
      <c r="B6487" s="2" t="s">
        <v>3501</v>
      </c>
      <c r="C6487" s="2" t="s">
        <v>5709</v>
      </c>
      <c r="F6487" s="2" t="s">
        <v>1527</v>
      </c>
      <c r="G6487" s="2" t="s">
        <v>3961</v>
      </c>
      <c r="H6487" s="2" t="s">
        <v>3962</v>
      </c>
      <c r="I6487" s="2" t="s">
        <v>21526</v>
      </c>
      <c r="J6487" s="2" t="s">
        <v>28</v>
      </c>
      <c r="K6487" s="2" t="s">
        <v>78</v>
      </c>
      <c r="L6487" s="2" t="s">
        <v>181</v>
      </c>
      <c r="M6487" s="2" t="s">
        <v>182</v>
      </c>
      <c r="N6487" s="2" t="s">
        <v>3929</v>
      </c>
      <c r="O6487" s="2" t="s">
        <v>706</v>
      </c>
      <c r="P6487" s="24">
        <v>0</v>
      </c>
      <c r="Q6487" s="24">
        <v>0</v>
      </c>
      <c r="R6487" s="27" t="s">
        <v>1578</v>
      </c>
      <c r="S6487" s="28" t="s">
        <v>1585</v>
      </c>
      <c r="T6487" s="2" t="s">
        <v>38</v>
      </c>
      <c r="U6487" s="2">
        <v>0</v>
      </c>
      <c r="V6487" s="2" t="s">
        <v>5579</v>
      </c>
      <c r="W6487" s="2" t="s">
        <v>34</v>
      </c>
      <c r="AC6487" s="2">
        <v>0</v>
      </c>
      <c r="AD6487" s="104"/>
    </row>
    <row r="6488" spans="1:33" ht="45" x14ac:dyDescent="0.25">
      <c r="A6488" s="2" t="s">
        <v>5636</v>
      </c>
      <c r="B6488" s="2" t="s">
        <v>3501</v>
      </c>
      <c r="C6488" s="2" t="s">
        <v>5637</v>
      </c>
      <c r="F6488" s="2" t="s">
        <v>5638</v>
      </c>
      <c r="G6488" s="2" t="s">
        <v>5639</v>
      </c>
      <c r="H6488" s="2" t="s">
        <v>5640</v>
      </c>
      <c r="I6488" s="2" t="s">
        <v>20801</v>
      </c>
      <c r="J6488" s="2" t="s">
        <v>28</v>
      </c>
      <c r="K6488" s="2" t="s">
        <v>29</v>
      </c>
      <c r="L6488" s="2" t="s">
        <v>169</v>
      </c>
      <c r="M6488" s="2" t="s">
        <v>170</v>
      </c>
      <c r="N6488" s="2" t="s">
        <v>4661</v>
      </c>
      <c r="O6488" s="2" t="s">
        <v>32</v>
      </c>
      <c r="P6488" s="24">
        <v>0</v>
      </c>
      <c r="Q6488" s="24">
        <v>1</v>
      </c>
      <c r="R6488" s="27" t="s">
        <v>1568</v>
      </c>
      <c r="S6488" s="28" t="s">
        <v>1589</v>
      </c>
      <c r="T6488" s="2" t="s">
        <v>33</v>
      </c>
      <c r="U6488" s="2">
        <v>0</v>
      </c>
      <c r="V6488" s="2" t="s">
        <v>18001</v>
      </c>
      <c r="W6488" s="2" t="s">
        <v>34</v>
      </c>
      <c r="X6488" s="58" t="s">
        <v>5754</v>
      </c>
      <c r="Z6488" s="2">
        <v>412000</v>
      </c>
      <c r="AB6488" s="58">
        <v>46091.362199074072</v>
      </c>
      <c r="AC6488" s="2">
        <v>0</v>
      </c>
      <c r="AD6488" s="104">
        <v>412000</v>
      </c>
      <c r="AE6488" s="2">
        <v>46091.362199074072</v>
      </c>
      <c r="AG6488" s="2">
        <v>100693</v>
      </c>
    </row>
    <row r="6489" spans="1:33" ht="60" x14ac:dyDescent="0.25">
      <c r="A6489" s="2" t="s">
        <v>5704</v>
      </c>
      <c r="B6489" s="2" t="s">
        <v>3501</v>
      </c>
      <c r="C6489" s="2" t="s">
        <v>5705</v>
      </c>
      <c r="F6489" s="2" t="s">
        <v>5706</v>
      </c>
      <c r="G6489" s="2" t="s">
        <v>5707</v>
      </c>
      <c r="H6489" s="2" t="s">
        <v>4512</v>
      </c>
      <c r="I6489" s="2" t="s">
        <v>21180</v>
      </c>
      <c r="J6489" s="2" t="s">
        <v>28</v>
      </c>
      <c r="K6489" s="2" t="s">
        <v>78</v>
      </c>
      <c r="L6489" s="2" t="s">
        <v>181</v>
      </c>
      <c r="M6489" s="2" t="s">
        <v>182</v>
      </c>
      <c r="N6489" s="2" t="s">
        <v>3929</v>
      </c>
      <c r="O6489" s="2" t="s">
        <v>706</v>
      </c>
      <c r="P6489" s="24">
        <v>0</v>
      </c>
      <c r="Q6489" s="24">
        <v>0</v>
      </c>
      <c r="R6489" s="27" t="s">
        <v>1578</v>
      </c>
      <c r="S6489" s="28" t="s">
        <v>1585</v>
      </c>
      <c r="T6489" s="2" t="s">
        <v>38</v>
      </c>
      <c r="U6489" s="2">
        <v>0</v>
      </c>
      <c r="V6489" s="2" t="s">
        <v>5579</v>
      </c>
      <c r="W6489" s="2" t="s">
        <v>34</v>
      </c>
      <c r="AC6489" s="2">
        <v>0</v>
      </c>
      <c r="AD6489" s="104"/>
    </row>
    <row r="6490" spans="1:33" ht="75" x14ac:dyDescent="0.25">
      <c r="A6490" s="2" t="s">
        <v>3500</v>
      </c>
      <c r="B6490" s="2" t="s">
        <v>3501</v>
      </c>
      <c r="C6490" s="2" t="s">
        <v>3502</v>
      </c>
      <c r="F6490" s="2" t="s">
        <v>3503</v>
      </c>
      <c r="G6490" s="2" t="s">
        <v>3504</v>
      </c>
      <c r="H6490" s="2" t="s">
        <v>3505</v>
      </c>
      <c r="I6490" s="2" t="s">
        <v>22060</v>
      </c>
      <c r="J6490" s="2" t="s">
        <v>28</v>
      </c>
      <c r="K6490" s="2" t="s">
        <v>72</v>
      </c>
      <c r="L6490" s="2" t="s">
        <v>238</v>
      </c>
      <c r="M6490" s="2" t="s">
        <v>338</v>
      </c>
      <c r="N6490" s="2" t="s">
        <v>3506</v>
      </c>
      <c r="O6490" s="2" t="s">
        <v>705</v>
      </c>
      <c r="P6490" s="24">
        <v>0</v>
      </c>
      <c r="Q6490" s="24">
        <v>0</v>
      </c>
      <c r="R6490" s="27" t="s">
        <v>1578</v>
      </c>
      <c r="S6490" s="28" t="s">
        <v>1584</v>
      </c>
      <c r="T6490" s="2" t="s">
        <v>119</v>
      </c>
      <c r="U6490" s="2">
        <v>0</v>
      </c>
      <c r="V6490" s="2" t="s">
        <v>3501</v>
      </c>
      <c r="W6490" s="2" t="s">
        <v>34</v>
      </c>
      <c r="AC6490" s="2">
        <v>0</v>
      </c>
      <c r="AD6490" s="104"/>
    </row>
    <row r="6491" spans="1:33" ht="45" x14ac:dyDescent="0.25">
      <c r="A6491" s="2" t="s">
        <v>4531</v>
      </c>
      <c r="B6491" s="2" t="s">
        <v>3501</v>
      </c>
      <c r="C6491" s="2" t="s">
        <v>4532</v>
      </c>
      <c r="F6491" s="2" t="s">
        <v>4533</v>
      </c>
      <c r="G6491" s="2" t="s">
        <v>4534</v>
      </c>
      <c r="H6491" s="2" t="s">
        <v>4535</v>
      </c>
      <c r="I6491" s="2" t="s">
        <v>21077</v>
      </c>
      <c r="J6491" s="2" t="s">
        <v>28</v>
      </c>
      <c r="K6491" s="2" t="s">
        <v>78</v>
      </c>
      <c r="L6491" s="2" t="s">
        <v>200</v>
      </c>
      <c r="M6491" s="2" t="s">
        <v>201</v>
      </c>
      <c r="N6491" s="2" t="s">
        <v>4536</v>
      </c>
      <c r="O6491" s="2" t="s">
        <v>706</v>
      </c>
      <c r="P6491" s="24">
        <v>0</v>
      </c>
      <c r="Q6491" s="24">
        <v>0</v>
      </c>
      <c r="R6491" s="27" t="s">
        <v>1578</v>
      </c>
      <c r="S6491" s="28" t="s">
        <v>1586</v>
      </c>
      <c r="T6491" s="2" t="s">
        <v>296</v>
      </c>
      <c r="U6491" s="2">
        <v>0</v>
      </c>
      <c r="V6491" s="2" t="s">
        <v>12666</v>
      </c>
      <c r="W6491" s="2" t="s">
        <v>34</v>
      </c>
      <c r="AC6491" s="2">
        <v>0</v>
      </c>
      <c r="AD6491" s="104"/>
    </row>
    <row r="6492" spans="1:33" ht="45" x14ac:dyDescent="0.25">
      <c r="A6492" s="2" t="s">
        <v>5322</v>
      </c>
      <c r="B6492" s="2" t="s">
        <v>3501</v>
      </c>
      <c r="C6492" s="2" t="s">
        <v>5323</v>
      </c>
      <c r="F6492" s="2" t="s">
        <v>2206</v>
      </c>
      <c r="G6492" s="2" t="s">
        <v>5324</v>
      </c>
      <c r="H6492" s="2" t="s">
        <v>5325</v>
      </c>
      <c r="I6492" s="2" t="s">
        <v>21362</v>
      </c>
      <c r="J6492" s="2" t="s">
        <v>28</v>
      </c>
      <c r="K6492" s="2" t="s">
        <v>78</v>
      </c>
      <c r="L6492" s="2" t="s">
        <v>472</v>
      </c>
      <c r="M6492" s="2" t="s">
        <v>473</v>
      </c>
      <c r="N6492" s="2" t="s">
        <v>5326</v>
      </c>
      <c r="O6492" s="2" t="s">
        <v>706</v>
      </c>
      <c r="P6492" s="24">
        <v>0</v>
      </c>
      <c r="Q6492" s="24">
        <v>0</v>
      </c>
      <c r="R6492" s="27" t="s">
        <v>1578</v>
      </c>
      <c r="S6492" s="28" t="s">
        <v>1589</v>
      </c>
      <c r="T6492" s="2" t="s">
        <v>33</v>
      </c>
      <c r="U6492" s="2">
        <v>0</v>
      </c>
      <c r="V6492" s="2" t="s">
        <v>3501</v>
      </c>
      <c r="W6492" s="2" t="s">
        <v>34</v>
      </c>
      <c r="AC6492" s="2">
        <v>0</v>
      </c>
      <c r="AD6492" s="104"/>
    </row>
    <row r="6493" spans="1:33" ht="45" x14ac:dyDescent="0.25">
      <c r="A6493" s="2" t="s">
        <v>4656</v>
      </c>
      <c r="B6493" s="2" t="s">
        <v>3501</v>
      </c>
      <c r="C6493" s="2" t="s">
        <v>4657</v>
      </c>
      <c r="F6493" s="2" t="s">
        <v>4658</v>
      </c>
      <c r="G6493" s="2" t="s">
        <v>4659</v>
      </c>
      <c r="H6493" s="2" t="s">
        <v>4660</v>
      </c>
      <c r="I6493" s="2" t="s">
        <v>20802</v>
      </c>
      <c r="J6493" s="2" t="s">
        <v>28</v>
      </c>
      <c r="K6493" s="2" t="s">
        <v>29</v>
      </c>
      <c r="L6493" s="2" t="s">
        <v>169</v>
      </c>
      <c r="M6493" s="2" t="s">
        <v>170</v>
      </c>
      <c r="N6493" s="2" t="s">
        <v>4661</v>
      </c>
      <c r="O6493" s="2" t="s">
        <v>32</v>
      </c>
      <c r="P6493" s="24">
        <v>0</v>
      </c>
      <c r="Q6493" s="24">
        <v>1</v>
      </c>
      <c r="R6493" s="27" t="s">
        <v>1568</v>
      </c>
      <c r="S6493" s="28" t="s">
        <v>1589</v>
      </c>
      <c r="T6493" s="2" t="s">
        <v>33</v>
      </c>
      <c r="U6493" s="2">
        <v>0</v>
      </c>
      <c r="V6493" s="2" t="s">
        <v>19078</v>
      </c>
      <c r="W6493" s="2" t="s">
        <v>34</v>
      </c>
      <c r="X6493" s="58" t="s">
        <v>5754</v>
      </c>
      <c r="Z6493" s="2">
        <v>412000</v>
      </c>
      <c r="AB6493" s="58">
        <v>46091.361018518517</v>
      </c>
      <c r="AC6493" s="2">
        <v>0</v>
      </c>
      <c r="AD6493" s="104">
        <v>412000</v>
      </c>
      <c r="AE6493" s="2">
        <v>46091.361018518517</v>
      </c>
      <c r="AG6493" s="2">
        <v>100694</v>
      </c>
    </row>
    <row r="6494" spans="1:33" ht="60" x14ac:dyDescent="0.25">
      <c r="A6494" s="2" t="s">
        <v>4682</v>
      </c>
      <c r="B6494" s="2" t="s">
        <v>2973</v>
      </c>
      <c r="C6494" s="2" t="s">
        <v>4683</v>
      </c>
      <c r="F6494" s="2" t="s">
        <v>1496</v>
      </c>
      <c r="G6494" s="2" t="s">
        <v>4684</v>
      </c>
      <c r="H6494" s="2" t="s">
        <v>4685</v>
      </c>
      <c r="I6494" s="2" t="s">
        <v>23804</v>
      </c>
      <c r="J6494" s="2" t="s">
        <v>28</v>
      </c>
      <c r="K6494" s="2" t="s">
        <v>43</v>
      </c>
      <c r="L6494" s="2" t="s">
        <v>57</v>
      </c>
      <c r="M6494" s="2" t="s">
        <v>58</v>
      </c>
      <c r="N6494" s="2" t="s">
        <v>4686</v>
      </c>
      <c r="O6494" s="2" t="s">
        <v>32</v>
      </c>
      <c r="P6494" s="24">
        <v>0</v>
      </c>
      <c r="Q6494" s="24">
        <v>2</v>
      </c>
      <c r="R6494" s="27" t="s">
        <v>1568</v>
      </c>
      <c r="S6494" s="28" t="s">
        <v>1585</v>
      </c>
      <c r="T6494" s="2" t="s">
        <v>38</v>
      </c>
      <c r="U6494" s="2">
        <v>0</v>
      </c>
      <c r="V6494" s="2" t="s">
        <v>17884</v>
      </c>
      <c r="W6494" s="2" t="s">
        <v>34</v>
      </c>
      <c r="X6494" s="58" t="s">
        <v>12666</v>
      </c>
      <c r="Z6494" s="2">
        <v>2060000</v>
      </c>
      <c r="AB6494" s="58">
        <v>46092.407800925925</v>
      </c>
      <c r="AC6494" s="2">
        <v>0</v>
      </c>
      <c r="AD6494" s="104">
        <v>2060000</v>
      </c>
      <c r="AE6494" s="2">
        <v>46092.407800925925</v>
      </c>
      <c r="AG6494" s="2">
        <v>66749</v>
      </c>
    </row>
    <row r="6495" spans="1:33" ht="45" x14ac:dyDescent="0.25">
      <c r="A6495" s="2" t="s">
        <v>4702</v>
      </c>
      <c r="B6495" s="2" t="s">
        <v>2973</v>
      </c>
      <c r="C6495" s="2" t="s">
        <v>4703</v>
      </c>
      <c r="F6495" s="2" t="s">
        <v>2313</v>
      </c>
      <c r="G6495" s="2" t="s">
        <v>4704</v>
      </c>
      <c r="H6495" s="2" t="s">
        <v>4705</v>
      </c>
      <c r="I6495" s="2" t="s">
        <v>19580</v>
      </c>
      <c r="J6495" s="2" t="s">
        <v>28</v>
      </c>
      <c r="K6495" s="2" t="s">
        <v>48</v>
      </c>
      <c r="L6495" s="2" t="s">
        <v>49</v>
      </c>
      <c r="M6495" s="2" t="s">
        <v>50</v>
      </c>
      <c r="N6495" s="2" t="s">
        <v>4706</v>
      </c>
      <c r="O6495" s="2" t="s">
        <v>712</v>
      </c>
      <c r="P6495" s="24">
        <v>0</v>
      </c>
      <c r="Q6495" s="24">
        <v>0</v>
      </c>
      <c r="R6495" s="27" t="s">
        <v>1578</v>
      </c>
      <c r="S6495" s="28" t="s">
        <v>1582</v>
      </c>
      <c r="T6495" s="2" t="s">
        <v>160</v>
      </c>
      <c r="U6495" s="2">
        <v>0</v>
      </c>
      <c r="V6495" s="2" t="s">
        <v>29674</v>
      </c>
      <c r="W6495" s="2" t="s">
        <v>34</v>
      </c>
      <c r="AC6495" s="2">
        <v>0</v>
      </c>
      <c r="AD6495" s="104"/>
    </row>
    <row r="6496" spans="1:33" ht="60" x14ac:dyDescent="0.25">
      <c r="A6496" s="2" t="s">
        <v>3857</v>
      </c>
      <c r="B6496" s="2" t="s">
        <v>2973</v>
      </c>
      <c r="C6496" s="2" t="s">
        <v>3858</v>
      </c>
      <c r="F6496" s="2" t="s">
        <v>3859</v>
      </c>
      <c r="G6496" s="2" t="s">
        <v>3860</v>
      </c>
      <c r="H6496" s="2" t="s">
        <v>3861</v>
      </c>
      <c r="I6496" s="2" t="s">
        <v>21542</v>
      </c>
      <c r="J6496" s="2" t="s">
        <v>28</v>
      </c>
      <c r="K6496" s="2" t="s">
        <v>78</v>
      </c>
      <c r="L6496" s="2" t="s">
        <v>238</v>
      </c>
      <c r="M6496" s="2" t="s">
        <v>314</v>
      </c>
      <c r="N6496" s="2" t="s">
        <v>3862</v>
      </c>
      <c r="O6496" s="2" t="s">
        <v>32</v>
      </c>
      <c r="P6496" s="24">
        <v>0</v>
      </c>
      <c r="Q6496" s="24">
        <v>1</v>
      </c>
      <c r="R6496" s="27" t="s">
        <v>1568</v>
      </c>
      <c r="S6496" s="28" t="s">
        <v>1585</v>
      </c>
      <c r="T6496" s="2" t="s">
        <v>38</v>
      </c>
      <c r="U6496" s="2">
        <v>0</v>
      </c>
      <c r="V6496" s="2" t="s">
        <v>19598</v>
      </c>
      <c r="W6496" s="2" t="s">
        <v>34</v>
      </c>
      <c r="X6496" s="58" t="s">
        <v>2973</v>
      </c>
      <c r="Z6496" s="2">
        <v>2060000</v>
      </c>
      <c r="AB6496" s="58">
        <v>46079.726967592593</v>
      </c>
      <c r="AC6496" s="2">
        <v>0</v>
      </c>
      <c r="AD6496" s="104">
        <v>2060000</v>
      </c>
      <c r="AE6496" s="2">
        <v>46079.726967592593</v>
      </c>
      <c r="AG6496" s="2">
        <v>65992</v>
      </c>
    </row>
    <row r="6497" spans="1:33" ht="60" x14ac:dyDescent="0.25">
      <c r="A6497" s="2" t="s">
        <v>4662</v>
      </c>
      <c r="B6497" s="2" t="s">
        <v>2973</v>
      </c>
      <c r="C6497" s="2" t="s">
        <v>4663</v>
      </c>
      <c r="F6497" s="2" t="s">
        <v>4664</v>
      </c>
      <c r="G6497" s="2" t="s">
        <v>4665</v>
      </c>
      <c r="H6497" s="2" t="s">
        <v>4666</v>
      </c>
      <c r="I6497" s="2" t="s">
        <v>20803</v>
      </c>
      <c r="J6497" s="2" t="s">
        <v>28</v>
      </c>
      <c r="K6497" s="2" t="s">
        <v>29</v>
      </c>
      <c r="L6497" s="2" t="s">
        <v>169</v>
      </c>
      <c r="M6497" s="2" t="s">
        <v>170</v>
      </c>
      <c r="N6497" s="2" t="s">
        <v>4661</v>
      </c>
      <c r="O6497" s="2" t="s">
        <v>37</v>
      </c>
      <c r="P6497" s="24">
        <v>0</v>
      </c>
      <c r="Q6497" s="24">
        <v>0</v>
      </c>
      <c r="R6497" s="27" t="s">
        <v>1578</v>
      </c>
      <c r="S6497" s="28" t="s">
        <v>1585</v>
      </c>
      <c r="T6497" s="2" t="s">
        <v>38</v>
      </c>
      <c r="U6497" s="2">
        <v>0</v>
      </c>
      <c r="V6497" s="2" t="s">
        <v>24463</v>
      </c>
      <c r="W6497" s="2" t="s">
        <v>34</v>
      </c>
      <c r="X6497" s="58" t="s">
        <v>5797</v>
      </c>
      <c r="Z6497" s="2">
        <v>2060000</v>
      </c>
      <c r="AB6497" s="58">
        <v>46087.432222222225</v>
      </c>
      <c r="AC6497" s="2">
        <v>0</v>
      </c>
      <c r="AD6497" s="104">
        <v>2060000</v>
      </c>
      <c r="AE6497" s="2">
        <v>46087.432222222225</v>
      </c>
      <c r="AG6497" s="2">
        <v>66538</v>
      </c>
    </row>
    <row r="6498" spans="1:33" ht="45" x14ac:dyDescent="0.25">
      <c r="A6498" s="2" t="s">
        <v>4667</v>
      </c>
      <c r="B6498" s="2" t="s">
        <v>2973</v>
      </c>
      <c r="C6498" s="2" t="s">
        <v>4668</v>
      </c>
      <c r="F6498" s="2" t="s">
        <v>4664</v>
      </c>
      <c r="G6498" s="2" t="s">
        <v>4665</v>
      </c>
      <c r="H6498" s="2" t="s">
        <v>4666</v>
      </c>
      <c r="I6498" s="2" t="s">
        <v>20803</v>
      </c>
      <c r="J6498" s="2" t="s">
        <v>28</v>
      </c>
      <c r="K6498" s="2" t="s">
        <v>29</v>
      </c>
      <c r="L6498" s="2" t="s">
        <v>169</v>
      </c>
      <c r="M6498" s="2" t="s">
        <v>170</v>
      </c>
      <c r="N6498" s="2" t="s">
        <v>4661</v>
      </c>
      <c r="O6498" s="2" t="s">
        <v>705</v>
      </c>
      <c r="P6498" s="24">
        <v>0</v>
      </c>
      <c r="Q6498" s="24">
        <v>0</v>
      </c>
      <c r="R6498" s="27" t="s">
        <v>1578</v>
      </c>
      <c r="S6498" s="28" t="s">
        <v>1589</v>
      </c>
      <c r="T6498" s="2" t="s">
        <v>33</v>
      </c>
      <c r="U6498" s="2">
        <v>0</v>
      </c>
      <c r="V6498" s="2" t="s">
        <v>3501</v>
      </c>
      <c r="W6498" s="2" t="s">
        <v>34</v>
      </c>
      <c r="AC6498" s="2">
        <v>0</v>
      </c>
      <c r="AD6498" s="104"/>
    </row>
    <row r="6499" spans="1:33" ht="60" x14ac:dyDescent="0.25">
      <c r="A6499" s="2" t="s">
        <v>4669</v>
      </c>
      <c r="B6499" s="2" t="s">
        <v>2973</v>
      </c>
      <c r="C6499" s="2" t="s">
        <v>4670</v>
      </c>
      <c r="F6499" s="2" t="s">
        <v>4671</v>
      </c>
      <c r="G6499" s="2" t="s">
        <v>4672</v>
      </c>
      <c r="H6499" s="2" t="s">
        <v>4673</v>
      </c>
      <c r="I6499" s="2" t="s">
        <v>20804</v>
      </c>
      <c r="J6499" s="2" t="s">
        <v>28</v>
      </c>
      <c r="K6499" s="2" t="s">
        <v>29</v>
      </c>
      <c r="L6499" s="2" t="s">
        <v>169</v>
      </c>
      <c r="M6499" s="2" t="s">
        <v>170</v>
      </c>
      <c r="N6499" s="2" t="s">
        <v>4661</v>
      </c>
      <c r="O6499" s="2" t="s">
        <v>32</v>
      </c>
      <c r="P6499" s="24">
        <v>0</v>
      </c>
      <c r="Q6499" s="24">
        <v>2</v>
      </c>
      <c r="R6499" s="27" t="s">
        <v>1568</v>
      </c>
      <c r="S6499" s="28" t="s">
        <v>1585</v>
      </c>
      <c r="T6499" s="2" t="s">
        <v>38</v>
      </c>
      <c r="U6499" s="2">
        <v>0</v>
      </c>
      <c r="V6499" s="2" t="s">
        <v>17582</v>
      </c>
      <c r="W6499" s="2" t="s">
        <v>34</v>
      </c>
      <c r="X6499" s="58" t="s">
        <v>5760</v>
      </c>
      <c r="Z6499" s="2">
        <v>2060000</v>
      </c>
      <c r="AB6499" s="58">
        <v>46085.668564814812</v>
      </c>
      <c r="AC6499" s="2">
        <v>0</v>
      </c>
      <c r="AD6499" s="104">
        <v>2060000</v>
      </c>
      <c r="AE6499" s="2">
        <v>46085.668564814812</v>
      </c>
      <c r="AG6499" s="2">
        <v>66539</v>
      </c>
    </row>
    <row r="6500" spans="1:33" ht="45" x14ac:dyDescent="0.25">
      <c r="A6500" s="2" t="s">
        <v>4674</v>
      </c>
      <c r="B6500" s="2" t="s">
        <v>2973</v>
      </c>
      <c r="C6500" s="2" t="s">
        <v>4675</v>
      </c>
      <c r="F6500" s="2" t="s">
        <v>4671</v>
      </c>
      <c r="G6500" s="2" t="s">
        <v>4672</v>
      </c>
      <c r="H6500" s="2" t="s">
        <v>4673</v>
      </c>
      <c r="I6500" s="2" t="s">
        <v>20804</v>
      </c>
      <c r="J6500" s="2" t="s">
        <v>28</v>
      </c>
      <c r="K6500" s="2" t="s">
        <v>29</v>
      </c>
      <c r="L6500" s="2" t="s">
        <v>169</v>
      </c>
      <c r="M6500" s="2" t="s">
        <v>170</v>
      </c>
      <c r="N6500" s="2" t="s">
        <v>4661</v>
      </c>
      <c r="O6500" s="2" t="s">
        <v>32</v>
      </c>
      <c r="P6500" s="24">
        <v>0</v>
      </c>
      <c r="Q6500" s="24">
        <v>1</v>
      </c>
      <c r="R6500" s="27" t="s">
        <v>1568</v>
      </c>
      <c r="S6500" s="28" t="s">
        <v>1589</v>
      </c>
      <c r="T6500" s="2" t="s">
        <v>33</v>
      </c>
      <c r="U6500" s="2">
        <v>0</v>
      </c>
      <c r="V6500" s="2" t="s">
        <v>16062</v>
      </c>
      <c r="W6500" s="2" t="s">
        <v>34</v>
      </c>
      <c r="X6500" s="58" t="s">
        <v>5797</v>
      </c>
      <c r="Z6500" s="2">
        <v>412000</v>
      </c>
      <c r="AB6500" s="58">
        <v>46087.43550925926</v>
      </c>
      <c r="AC6500" s="2">
        <v>0</v>
      </c>
      <c r="AD6500" s="104">
        <v>412000</v>
      </c>
      <c r="AE6500" s="2">
        <v>46087.43550925926</v>
      </c>
      <c r="AG6500" s="2">
        <v>66537</v>
      </c>
    </row>
    <row r="6501" spans="1:33" ht="45" x14ac:dyDescent="0.25">
      <c r="A6501" s="2" t="s">
        <v>3772</v>
      </c>
      <c r="B6501" s="2" t="s">
        <v>2973</v>
      </c>
      <c r="C6501" s="2" t="s">
        <v>3773</v>
      </c>
      <c r="F6501" s="2" t="s">
        <v>3774</v>
      </c>
      <c r="G6501" s="2" t="s">
        <v>3775</v>
      </c>
      <c r="H6501" s="2" t="s">
        <v>3776</v>
      </c>
      <c r="I6501" s="2" t="s">
        <v>23950</v>
      </c>
      <c r="J6501" s="2" t="s">
        <v>28</v>
      </c>
      <c r="K6501" s="2" t="s">
        <v>98</v>
      </c>
      <c r="L6501" s="2" t="s">
        <v>99</v>
      </c>
      <c r="M6501" s="2" t="s">
        <v>100</v>
      </c>
      <c r="N6501" s="2" t="s">
        <v>3777</v>
      </c>
      <c r="O6501" s="2" t="s">
        <v>706</v>
      </c>
      <c r="P6501" s="24">
        <v>0</v>
      </c>
      <c r="Q6501" s="24">
        <v>0</v>
      </c>
      <c r="R6501" s="27" t="s">
        <v>1578</v>
      </c>
      <c r="S6501" s="28" t="s">
        <v>1582</v>
      </c>
      <c r="T6501" s="2" t="s">
        <v>160</v>
      </c>
      <c r="U6501" s="2">
        <v>0</v>
      </c>
      <c r="V6501" s="2" t="s">
        <v>2973</v>
      </c>
      <c r="W6501" s="2" t="s">
        <v>34</v>
      </c>
      <c r="AC6501" s="2">
        <v>0</v>
      </c>
      <c r="AD6501" s="104"/>
    </row>
    <row r="6502" spans="1:33" ht="60" x14ac:dyDescent="0.25">
      <c r="A6502" s="2" t="s">
        <v>5473</v>
      </c>
      <c r="B6502" s="2" t="s">
        <v>2973</v>
      </c>
      <c r="C6502" s="2" t="s">
        <v>5474</v>
      </c>
      <c r="F6502" s="2" t="s">
        <v>5475</v>
      </c>
      <c r="G6502" s="2" t="s">
        <v>5476</v>
      </c>
      <c r="H6502" s="2" t="s">
        <v>5477</v>
      </c>
      <c r="I6502" s="2" t="s">
        <v>22291</v>
      </c>
      <c r="J6502" s="2" t="s">
        <v>28</v>
      </c>
      <c r="K6502" s="2" t="s">
        <v>68</v>
      </c>
      <c r="L6502" s="2" t="s">
        <v>698</v>
      </c>
      <c r="M6502" s="2" t="s">
        <v>699</v>
      </c>
      <c r="N6502" s="2" t="s">
        <v>5478</v>
      </c>
      <c r="O6502" s="2" t="s">
        <v>32</v>
      </c>
      <c r="P6502" s="24">
        <v>0</v>
      </c>
      <c r="Q6502" s="24">
        <v>1</v>
      </c>
      <c r="R6502" s="27" t="s">
        <v>1568</v>
      </c>
      <c r="S6502" s="28" t="s">
        <v>1585</v>
      </c>
      <c r="T6502" s="2" t="s">
        <v>38</v>
      </c>
      <c r="U6502" s="2">
        <v>0</v>
      </c>
      <c r="V6502" s="2" t="s">
        <v>19078</v>
      </c>
      <c r="W6502" s="2" t="s">
        <v>34</v>
      </c>
      <c r="X6502" s="58" t="s">
        <v>5789</v>
      </c>
      <c r="Z6502" s="2">
        <v>2060000</v>
      </c>
      <c r="AB6502" s="58">
        <v>46088.46534722222</v>
      </c>
      <c r="AC6502" s="2">
        <v>0</v>
      </c>
      <c r="AD6502" s="104">
        <v>2060000</v>
      </c>
      <c r="AE6502" s="2">
        <v>46088.46534722222</v>
      </c>
      <c r="AG6502" s="2">
        <v>65947</v>
      </c>
    </row>
    <row r="6503" spans="1:33" ht="45" x14ac:dyDescent="0.25">
      <c r="A6503" s="2" t="s">
        <v>4018</v>
      </c>
      <c r="B6503" s="2" t="s">
        <v>2973</v>
      </c>
      <c r="C6503" s="2" t="s">
        <v>4019</v>
      </c>
      <c r="F6503" s="2" t="s">
        <v>1486</v>
      </c>
      <c r="G6503" s="2" t="s">
        <v>4020</v>
      </c>
      <c r="H6503" s="2" t="s">
        <v>3712</v>
      </c>
      <c r="I6503" s="2" t="s">
        <v>21904</v>
      </c>
      <c r="J6503" s="2" t="s">
        <v>28</v>
      </c>
      <c r="K6503" s="2" t="s">
        <v>51</v>
      </c>
      <c r="L6503" s="2" t="s">
        <v>158</v>
      </c>
      <c r="M6503" s="2" t="s">
        <v>159</v>
      </c>
      <c r="N6503" s="2" t="s">
        <v>4021</v>
      </c>
      <c r="O6503" s="2" t="s">
        <v>705</v>
      </c>
      <c r="P6503" s="24">
        <v>0</v>
      </c>
      <c r="Q6503" s="24">
        <v>0</v>
      </c>
      <c r="R6503" s="27" t="s">
        <v>1578</v>
      </c>
      <c r="S6503" s="28" t="s">
        <v>1586</v>
      </c>
      <c r="T6503" s="2" t="s">
        <v>296</v>
      </c>
      <c r="U6503" s="2">
        <v>0</v>
      </c>
      <c r="V6503" s="2" t="s">
        <v>2973</v>
      </c>
      <c r="W6503" s="2" t="s">
        <v>34</v>
      </c>
      <c r="AC6503" s="2">
        <v>0</v>
      </c>
      <c r="AD6503" s="104"/>
    </row>
    <row r="6504" spans="1:33" ht="45" x14ac:dyDescent="0.25">
      <c r="A6504" s="2" t="s">
        <v>2972</v>
      </c>
      <c r="B6504" s="2" t="s">
        <v>2973</v>
      </c>
      <c r="C6504" s="2" t="s">
        <v>2974</v>
      </c>
      <c r="F6504" s="2" t="s">
        <v>435</v>
      </c>
      <c r="G6504" s="2" t="s">
        <v>2975</v>
      </c>
      <c r="H6504" s="2" t="s">
        <v>2976</v>
      </c>
      <c r="I6504" s="2" t="s">
        <v>23790</v>
      </c>
      <c r="J6504" s="2" t="s">
        <v>28</v>
      </c>
      <c r="K6504" s="2" t="s">
        <v>43</v>
      </c>
      <c r="L6504" s="2" t="s">
        <v>44</v>
      </c>
      <c r="M6504" s="2" t="s">
        <v>45</v>
      </c>
      <c r="N6504" s="2" t="s">
        <v>2977</v>
      </c>
      <c r="O6504" s="2" t="s">
        <v>712</v>
      </c>
      <c r="P6504" s="24">
        <v>0</v>
      </c>
      <c r="Q6504" s="24">
        <v>0</v>
      </c>
      <c r="R6504" s="27" t="s">
        <v>1578</v>
      </c>
      <c r="S6504" s="28" t="s">
        <v>1582</v>
      </c>
      <c r="T6504" s="2" t="s">
        <v>160</v>
      </c>
      <c r="U6504" s="2">
        <v>0</v>
      </c>
      <c r="V6504" s="2" t="s">
        <v>23207</v>
      </c>
      <c r="W6504" s="2" t="s">
        <v>34</v>
      </c>
      <c r="AC6504" s="2">
        <v>0</v>
      </c>
      <c r="AD6504" s="104"/>
    </row>
    <row r="6505" spans="1:33" ht="45" x14ac:dyDescent="0.25">
      <c r="A6505" s="2" t="s">
        <v>5224</v>
      </c>
      <c r="B6505" s="2" t="s">
        <v>2973</v>
      </c>
      <c r="C6505" s="2" t="s">
        <v>5225</v>
      </c>
      <c r="F6505" s="2" t="s">
        <v>613</v>
      </c>
      <c r="G6505" s="2" t="s">
        <v>5226</v>
      </c>
      <c r="H6505" s="2" t="s">
        <v>5227</v>
      </c>
      <c r="I6505" s="2" t="s">
        <v>21167</v>
      </c>
      <c r="J6505" s="2" t="s">
        <v>28</v>
      </c>
      <c r="K6505" s="2" t="s">
        <v>78</v>
      </c>
      <c r="L6505" s="2" t="s">
        <v>614</v>
      </c>
      <c r="M6505" s="2" t="s">
        <v>512</v>
      </c>
      <c r="N6505" s="2" t="s">
        <v>5228</v>
      </c>
      <c r="O6505" s="2" t="s">
        <v>19606</v>
      </c>
      <c r="P6505" s="24">
        <v>0</v>
      </c>
      <c r="Q6505" s="24">
        <v>0</v>
      </c>
      <c r="R6505" s="27" t="s">
        <v>1578</v>
      </c>
      <c r="S6505" s="28" t="s">
        <v>1590</v>
      </c>
      <c r="T6505" s="2" t="s">
        <v>426</v>
      </c>
      <c r="U6505" s="2">
        <v>0</v>
      </c>
      <c r="V6505" s="2" t="s">
        <v>16027</v>
      </c>
      <c r="W6505" s="2" t="s">
        <v>34</v>
      </c>
      <c r="X6505" s="58" t="s">
        <v>16027</v>
      </c>
      <c r="Y6505" s="2" t="s">
        <v>87</v>
      </c>
      <c r="AA6505" s="2" t="s">
        <v>88</v>
      </c>
      <c r="AB6505" s="58">
        <v>46098.446817129632</v>
      </c>
      <c r="AC6505" s="2">
        <v>0</v>
      </c>
      <c r="AD6505" s="104"/>
      <c r="AE6505" s="2">
        <v>46098.446817129632</v>
      </c>
      <c r="AG6505" s="2">
        <v>68414</v>
      </c>
    </row>
    <row r="6506" spans="1:33" ht="45" x14ac:dyDescent="0.25">
      <c r="A6506" s="2" t="s">
        <v>3778</v>
      </c>
      <c r="B6506" s="2" t="s">
        <v>2973</v>
      </c>
      <c r="C6506" s="2" t="s">
        <v>3779</v>
      </c>
      <c r="F6506" s="2" t="s">
        <v>3780</v>
      </c>
      <c r="G6506" s="2" t="s">
        <v>3781</v>
      </c>
      <c r="H6506" s="2" t="s">
        <v>3782</v>
      </c>
      <c r="I6506" s="2" t="s">
        <v>23996</v>
      </c>
      <c r="J6506" s="2" t="s">
        <v>28</v>
      </c>
      <c r="K6506" s="2" t="s">
        <v>98</v>
      </c>
      <c r="L6506" s="2" t="s">
        <v>99</v>
      </c>
      <c r="M6506" s="2" t="s">
        <v>100</v>
      </c>
      <c r="N6506" s="2" t="s">
        <v>3777</v>
      </c>
      <c r="O6506" s="2" t="s">
        <v>705</v>
      </c>
      <c r="P6506" s="24">
        <v>0</v>
      </c>
      <c r="Q6506" s="24">
        <v>0</v>
      </c>
      <c r="R6506" s="27" t="s">
        <v>1578</v>
      </c>
      <c r="S6506" s="28" t="s">
        <v>1582</v>
      </c>
      <c r="T6506" s="2" t="s">
        <v>160</v>
      </c>
      <c r="U6506" s="2">
        <v>0</v>
      </c>
      <c r="V6506" s="2" t="s">
        <v>2973</v>
      </c>
      <c r="W6506" s="2" t="s">
        <v>34</v>
      </c>
      <c r="AC6506" s="2">
        <v>0</v>
      </c>
      <c r="AD6506" s="104"/>
    </row>
    <row r="6507" spans="1:33" ht="45" x14ac:dyDescent="0.25">
      <c r="A6507" s="2" t="s">
        <v>4323</v>
      </c>
      <c r="B6507" s="2" t="s">
        <v>2973</v>
      </c>
      <c r="C6507" s="2" t="s">
        <v>4324</v>
      </c>
      <c r="F6507" s="2" t="s">
        <v>518</v>
      </c>
      <c r="G6507" s="2" t="s">
        <v>4325</v>
      </c>
      <c r="H6507" s="2" t="s">
        <v>4326</v>
      </c>
      <c r="I6507" s="2" t="s">
        <v>21748</v>
      </c>
      <c r="J6507" s="2" t="s">
        <v>28</v>
      </c>
      <c r="K6507" s="2" t="s">
        <v>51</v>
      </c>
      <c r="L6507" s="2" t="s">
        <v>234</v>
      </c>
      <c r="M6507" s="2" t="s">
        <v>235</v>
      </c>
      <c r="N6507" s="2" t="s">
        <v>4327</v>
      </c>
      <c r="O6507" s="2" t="s">
        <v>799</v>
      </c>
      <c r="P6507" s="24">
        <v>0</v>
      </c>
      <c r="Q6507" s="24">
        <v>0</v>
      </c>
      <c r="R6507" s="27" t="s">
        <v>1580</v>
      </c>
      <c r="S6507" s="28" t="s">
        <v>1590</v>
      </c>
      <c r="T6507" s="2" t="s">
        <v>426</v>
      </c>
      <c r="U6507" s="2">
        <v>20600000</v>
      </c>
      <c r="V6507" s="2" t="s">
        <v>2973</v>
      </c>
      <c r="W6507" s="2" t="s">
        <v>34</v>
      </c>
      <c r="AC6507" s="2">
        <v>0</v>
      </c>
      <c r="AD6507" s="104"/>
    </row>
    <row r="6508" spans="1:33" ht="60" x14ac:dyDescent="0.25">
      <c r="A6508" s="2" t="s">
        <v>4180</v>
      </c>
      <c r="B6508" s="2" t="s">
        <v>2973</v>
      </c>
      <c r="C6508" s="2" t="s">
        <v>4181</v>
      </c>
      <c r="F6508" s="2" t="s">
        <v>4182</v>
      </c>
      <c r="G6508" s="2" t="s">
        <v>4183</v>
      </c>
      <c r="H6508" s="2" t="s">
        <v>4184</v>
      </c>
      <c r="I6508" s="2" t="s">
        <v>22466</v>
      </c>
      <c r="J6508" s="2" t="s">
        <v>28</v>
      </c>
      <c r="K6508" s="2" t="s">
        <v>68</v>
      </c>
      <c r="L6508" s="2" t="s">
        <v>406</v>
      </c>
      <c r="M6508" s="2" t="s">
        <v>444</v>
      </c>
      <c r="N6508" s="2" t="s">
        <v>4185</v>
      </c>
      <c r="O6508" s="2" t="s">
        <v>32</v>
      </c>
      <c r="P6508" s="24">
        <v>0</v>
      </c>
      <c r="Q6508" s="24">
        <v>1</v>
      </c>
      <c r="R6508" s="27" t="s">
        <v>1568</v>
      </c>
      <c r="S6508" s="28" t="s">
        <v>1585</v>
      </c>
      <c r="T6508" s="2" t="s">
        <v>38</v>
      </c>
      <c r="U6508" s="2">
        <v>0</v>
      </c>
      <c r="V6508" s="2" t="s">
        <v>16022</v>
      </c>
      <c r="W6508" s="2" t="s">
        <v>34</v>
      </c>
      <c r="X6508" s="58" t="s">
        <v>3501</v>
      </c>
      <c r="Z6508" s="2">
        <v>2060000</v>
      </c>
      <c r="AB6508" s="58">
        <v>46080.466006944444</v>
      </c>
      <c r="AC6508" s="2">
        <v>0</v>
      </c>
      <c r="AD6508" s="104">
        <v>2060000</v>
      </c>
      <c r="AE6508" s="2">
        <v>46080.466006944444</v>
      </c>
      <c r="AG6508" s="2">
        <v>65886</v>
      </c>
    </row>
    <row r="6509" spans="1:33" ht="60" x14ac:dyDescent="0.25">
      <c r="A6509" s="2" t="s">
        <v>4747</v>
      </c>
      <c r="B6509" s="2" t="s">
        <v>2973</v>
      </c>
      <c r="C6509" s="2" t="s">
        <v>4748</v>
      </c>
      <c r="F6509" s="2" t="s">
        <v>4749</v>
      </c>
      <c r="G6509" s="2" t="s">
        <v>4750</v>
      </c>
      <c r="H6509" s="2" t="s">
        <v>4751</v>
      </c>
      <c r="I6509" s="2" t="s">
        <v>23799</v>
      </c>
      <c r="J6509" s="2" t="s">
        <v>28</v>
      </c>
      <c r="K6509" s="2" t="s">
        <v>43</v>
      </c>
      <c r="L6509" s="2" t="s">
        <v>298</v>
      </c>
      <c r="M6509" s="2" t="s">
        <v>299</v>
      </c>
      <c r="N6509" s="2" t="s">
        <v>4752</v>
      </c>
      <c r="O6509" s="2" t="s">
        <v>706</v>
      </c>
      <c r="P6509" s="24">
        <v>0</v>
      </c>
      <c r="Q6509" s="24">
        <v>0</v>
      </c>
      <c r="R6509" s="27" t="s">
        <v>1578</v>
      </c>
      <c r="S6509" s="28" t="s">
        <v>1585</v>
      </c>
      <c r="T6509" s="2" t="s">
        <v>38</v>
      </c>
      <c r="U6509" s="2">
        <v>0</v>
      </c>
      <c r="V6509" s="2" t="s">
        <v>2973</v>
      </c>
      <c r="W6509" s="2" t="s">
        <v>34</v>
      </c>
      <c r="AC6509" s="2">
        <v>0</v>
      </c>
      <c r="AD6509" s="104"/>
    </row>
    <row r="6510" spans="1:33" ht="45" x14ac:dyDescent="0.25">
      <c r="A6510" s="2" t="s">
        <v>4753</v>
      </c>
      <c r="B6510" s="2" t="s">
        <v>2973</v>
      </c>
      <c r="C6510" s="2" t="s">
        <v>4754</v>
      </c>
      <c r="F6510" s="2" t="s">
        <v>4749</v>
      </c>
      <c r="G6510" s="2" t="s">
        <v>4750</v>
      </c>
      <c r="H6510" s="2" t="s">
        <v>4751</v>
      </c>
      <c r="I6510" s="2" t="s">
        <v>23799</v>
      </c>
      <c r="J6510" s="2" t="s">
        <v>28</v>
      </c>
      <c r="K6510" s="2" t="s">
        <v>43</v>
      </c>
      <c r="L6510" s="2" t="s">
        <v>298</v>
      </c>
      <c r="M6510" s="2" t="s">
        <v>299</v>
      </c>
      <c r="N6510" s="2" t="s">
        <v>4752</v>
      </c>
      <c r="O6510" s="2" t="s">
        <v>706</v>
      </c>
      <c r="P6510" s="24">
        <v>0</v>
      </c>
      <c r="Q6510" s="24">
        <v>0</v>
      </c>
      <c r="R6510" s="27" t="s">
        <v>1578</v>
      </c>
      <c r="S6510" s="28" t="s">
        <v>1587</v>
      </c>
      <c r="T6510" s="2" t="s">
        <v>359</v>
      </c>
      <c r="U6510" s="2">
        <v>0</v>
      </c>
      <c r="V6510" s="2" t="s">
        <v>2973</v>
      </c>
      <c r="W6510" s="2" t="s">
        <v>34</v>
      </c>
      <c r="AC6510" s="2">
        <v>0</v>
      </c>
      <c r="AD6510" s="104"/>
    </row>
    <row r="6511" spans="1:33" ht="45" x14ac:dyDescent="0.25">
      <c r="A6511" s="2" t="s">
        <v>4537</v>
      </c>
      <c r="B6511" s="2" t="s">
        <v>2973</v>
      </c>
      <c r="C6511" s="2" t="s">
        <v>4538</v>
      </c>
      <c r="F6511" s="2" t="s">
        <v>4539</v>
      </c>
      <c r="G6511" s="2" t="s">
        <v>4540</v>
      </c>
      <c r="H6511" s="2" t="s">
        <v>4541</v>
      </c>
      <c r="I6511" s="2" t="s">
        <v>21588</v>
      </c>
      <c r="J6511" s="2" t="s">
        <v>28</v>
      </c>
      <c r="K6511" s="2" t="s">
        <v>78</v>
      </c>
      <c r="L6511" s="2" t="s">
        <v>200</v>
      </c>
      <c r="M6511" s="2" t="s">
        <v>201</v>
      </c>
      <c r="N6511" s="2" t="s">
        <v>4536</v>
      </c>
      <c r="O6511" s="2" t="s">
        <v>706</v>
      </c>
      <c r="P6511" s="24">
        <v>0</v>
      </c>
      <c r="Q6511" s="24">
        <v>0</v>
      </c>
      <c r="R6511" s="27" t="s">
        <v>1578</v>
      </c>
      <c r="S6511" s="28" t="s">
        <v>1582</v>
      </c>
      <c r="T6511" s="2" t="s">
        <v>160</v>
      </c>
      <c r="U6511" s="2">
        <v>0</v>
      </c>
      <c r="V6511" s="2" t="s">
        <v>2973</v>
      </c>
      <c r="W6511" s="2" t="s">
        <v>34</v>
      </c>
      <c r="AC6511" s="2">
        <v>0</v>
      </c>
      <c r="AD6511" s="104"/>
    </row>
    <row r="6512" spans="1:33" ht="45" x14ac:dyDescent="0.25">
      <c r="A6512" s="2" t="s">
        <v>3620</v>
      </c>
      <c r="B6512" s="2" t="s">
        <v>2973</v>
      </c>
      <c r="C6512" s="2" t="s">
        <v>3621</v>
      </c>
      <c r="F6512" s="2" t="s">
        <v>3622</v>
      </c>
      <c r="G6512" s="2" t="s">
        <v>3623</v>
      </c>
      <c r="H6512" s="2" t="s">
        <v>3624</v>
      </c>
      <c r="I6512" s="2" t="s">
        <v>20805</v>
      </c>
      <c r="J6512" s="2" t="s">
        <v>28</v>
      </c>
      <c r="K6512" s="2" t="s">
        <v>29</v>
      </c>
      <c r="L6512" s="2" t="s">
        <v>213</v>
      </c>
      <c r="M6512" s="2" t="s">
        <v>214</v>
      </c>
      <c r="N6512" s="2" t="s">
        <v>3625</v>
      </c>
      <c r="O6512" s="2" t="s">
        <v>32</v>
      </c>
      <c r="P6512" s="24">
        <v>0</v>
      </c>
      <c r="Q6512" s="24">
        <v>1</v>
      </c>
      <c r="R6512" s="27" t="s">
        <v>1568</v>
      </c>
      <c r="S6512" s="28" t="s">
        <v>1589</v>
      </c>
      <c r="T6512" s="2" t="s">
        <v>33</v>
      </c>
      <c r="U6512" s="2">
        <v>0</v>
      </c>
      <c r="V6512" s="2" t="s">
        <v>16033</v>
      </c>
      <c r="W6512" s="2" t="s">
        <v>34</v>
      </c>
      <c r="X6512" s="58" t="s">
        <v>5760</v>
      </c>
      <c r="Z6512" s="2">
        <v>412000</v>
      </c>
      <c r="AB6512" s="58">
        <v>46085.423321759263</v>
      </c>
      <c r="AC6512" s="2">
        <v>0</v>
      </c>
      <c r="AD6512" s="104">
        <v>412000</v>
      </c>
      <c r="AE6512" s="2">
        <v>46085.423321759263</v>
      </c>
      <c r="AG6512" s="2">
        <v>68955</v>
      </c>
    </row>
    <row r="6513" spans="1:33" ht="60" x14ac:dyDescent="0.25">
      <c r="A6513" s="2" t="s">
        <v>3626</v>
      </c>
      <c r="B6513" s="2" t="s">
        <v>2973</v>
      </c>
      <c r="C6513" s="2" t="s">
        <v>3627</v>
      </c>
      <c r="F6513" s="2" t="s">
        <v>3622</v>
      </c>
      <c r="G6513" s="2" t="s">
        <v>3623</v>
      </c>
      <c r="H6513" s="2" t="s">
        <v>3624</v>
      </c>
      <c r="I6513" s="2" t="s">
        <v>20805</v>
      </c>
      <c r="J6513" s="2" t="s">
        <v>28</v>
      </c>
      <c r="K6513" s="2" t="s">
        <v>29</v>
      </c>
      <c r="L6513" s="2" t="s">
        <v>213</v>
      </c>
      <c r="M6513" s="2" t="s">
        <v>214</v>
      </c>
      <c r="N6513" s="2" t="s">
        <v>3625</v>
      </c>
      <c r="O6513" s="2" t="s">
        <v>705</v>
      </c>
      <c r="P6513" s="24">
        <v>0</v>
      </c>
      <c r="Q6513" s="24">
        <v>0</v>
      </c>
      <c r="R6513" s="27" t="s">
        <v>1578</v>
      </c>
      <c r="S6513" s="28" t="s">
        <v>1585</v>
      </c>
      <c r="T6513" s="2" t="s">
        <v>38</v>
      </c>
      <c r="U6513" s="2">
        <v>0</v>
      </c>
      <c r="V6513" s="2" t="s">
        <v>2973</v>
      </c>
      <c r="W6513" s="2" t="s">
        <v>34</v>
      </c>
      <c r="AC6513" s="2">
        <v>0</v>
      </c>
      <c r="AD6513" s="104"/>
    </row>
    <row r="6514" spans="1:33" ht="45" x14ac:dyDescent="0.25">
      <c r="A6514" s="2" t="s">
        <v>3926</v>
      </c>
      <c r="B6514" s="2" t="s">
        <v>2973</v>
      </c>
      <c r="C6514" s="2" t="s">
        <v>3927</v>
      </c>
      <c r="F6514" s="2" t="s">
        <v>771</v>
      </c>
      <c r="G6514" s="2" t="s">
        <v>3928</v>
      </c>
      <c r="H6514" s="2" t="s">
        <v>3897</v>
      </c>
      <c r="I6514" s="2" t="s">
        <v>21603</v>
      </c>
      <c r="J6514" s="2" t="s">
        <v>28</v>
      </c>
      <c r="K6514" s="2" t="s">
        <v>78</v>
      </c>
      <c r="L6514" s="2" t="s">
        <v>181</v>
      </c>
      <c r="M6514" s="2" t="s">
        <v>182</v>
      </c>
      <c r="N6514" s="2" t="s">
        <v>3929</v>
      </c>
      <c r="O6514" s="2" t="s">
        <v>19606</v>
      </c>
      <c r="P6514" s="24">
        <v>0</v>
      </c>
      <c r="Q6514" s="24">
        <v>0</v>
      </c>
      <c r="R6514" s="27" t="s">
        <v>1578</v>
      </c>
      <c r="S6514" s="28" t="s">
        <v>1590</v>
      </c>
      <c r="T6514" s="2" t="s">
        <v>426</v>
      </c>
      <c r="U6514" s="2">
        <v>0</v>
      </c>
      <c r="V6514" s="2" t="s">
        <v>25672</v>
      </c>
      <c r="W6514" s="2" t="s">
        <v>34</v>
      </c>
      <c r="X6514" s="58" t="s">
        <v>25672</v>
      </c>
      <c r="Y6514" s="2" t="s">
        <v>87</v>
      </c>
      <c r="AA6514" s="2" t="s">
        <v>88</v>
      </c>
      <c r="AB6514" s="58">
        <v>46174.436782407407</v>
      </c>
      <c r="AC6514" s="2">
        <v>0</v>
      </c>
      <c r="AD6514" s="104"/>
      <c r="AE6514" s="2">
        <v>46174.436782407407</v>
      </c>
      <c r="AG6514" s="2">
        <v>147067</v>
      </c>
    </row>
    <row r="6515" spans="1:33" ht="45" x14ac:dyDescent="0.25">
      <c r="A6515" s="2" t="s">
        <v>3930</v>
      </c>
      <c r="B6515" s="2" t="s">
        <v>2973</v>
      </c>
      <c r="C6515" s="2" t="s">
        <v>3931</v>
      </c>
      <c r="F6515" s="2" t="s">
        <v>771</v>
      </c>
      <c r="G6515" s="2" t="s">
        <v>3928</v>
      </c>
      <c r="H6515" s="2" t="s">
        <v>3897</v>
      </c>
      <c r="I6515" s="2" t="s">
        <v>21603</v>
      </c>
      <c r="J6515" s="2" t="s">
        <v>28</v>
      </c>
      <c r="K6515" s="2" t="s">
        <v>78</v>
      </c>
      <c r="L6515" s="2" t="s">
        <v>181</v>
      </c>
      <c r="M6515" s="2" t="s">
        <v>182</v>
      </c>
      <c r="N6515" s="2" t="s">
        <v>3929</v>
      </c>
      <c r="O6515" s="2" t="s">
        <v>705</v>
      </c>
      <c r="P6515" s="24">
        <v>0</v>
      </c>
      <c r="Q6515" s="24">
        <v>0</v>
      </c>
      <c r="R6515" s="27" t="s">
        <v>1578</v>
      </c>
      <c r="S6515" s="28" t="s">
        <v>1586</v>
      </c>
      <c r="T6515" s="2" t="s">
        <v>296</v>
      </c>
      <c r="U6515" s="2">
        <v>0</v>
      </c>
      <c r="V6515" s="2" t="s">
        <v>2973</v>
      </c>
      <c r="W6515" s="2" t="s">
        <v>34</v>
      </c>
      <c r="AC6515" s="2">
        <v>0</v>
      </c>
      <c r="AD6515" s="104"/>
    </row>
    <row r="6516" spans="1:33" ht="45" x14ac:dyDescent="0.25">
      <c r="A6516" s="2" t="s">
        <v>5058</v>
      </c>
      <c r="B6516" s="2" t="s">
        <v>2973</v>
      </c>
      <c r="C6516" s="2" t="s">
        <v>5059</v>
      </c>
      <c r="F6516" s="2" t="s">
        <v>5060</v>
      </c>
      <c r="G6516" s="2" t="s">
        <v>5061</v>
      </c>
      <c r="H6516" s="2" t="s">
        <v>5062</v>
      </c>
      <c r="I6516" s="2" t="s">
        <v>19636</v>
      </c>
      <c r="J6516" s="2" t="s">
        <v>28</v>
      </c>
      <c r="K6516" s="2" t="s">
        <v>48</v>
      </c>
      <c r="L6516" s="2" t="s">
        <v>99</v>
      </c>
      <c r="M6516" s="2" t="s">
        <v>384</v>
      </c>
      <c r="N6516" s="2" t="s">
        <v>5063</v>
      </c>
      <c r="O6516" s="2" t="s">
        <v>705</v>
      </c>
      <c r="P6516" s="24">
        <v>0</v>
      </c>
      <c r="Q6516" s="24">
        <v>0</v>
      </c>
      <c r="R6516" s="27" t="s">
        <v>1578</v>
      </c>
      <c r="S6516" s="28" t="s">
        <v>1590</v>
      </c>
      <c r="T6516" s="2" t="s">
        <v>426</v>
      </c>
      <c r="U6516" s="2">
        <v>0</v>
      </c>
      <c r="V6516" s="2" t="s">
        <v>2973</v>
      </c>
      <c r="W6516" s="2" t="s">
        <v>34</v>
      </c>
      <c r="AC6516" s="2">
        <v>0</v>
      </c>
      <c r="AD6516" s="104"/>
    </row>
    <row r="6517" spans="1:33" ht="45" x14ac:dyDescent="0.25">
      <c r="A6517" s="2" t="s">
        <v>3595</v>
      </c>
      <c r="B6517" s="2" t="s">
        <v>2973</v>
      </c>
      <c r="C6517" s="2" t="s">
        <v>3596</v>
      </c>
      <c r="F6517" s="2" t="s">
        <v>3597</v>
      </c>
      <c r="G6517" s="2" t="s">
        <v>3598</v>
      </c>
      <c r="H6517" s="2" t="s">
        <v>3599</v>
      </c>
      <c r="I6517" s="2" t="s">
        <v>22621</v>
      </c>
      <c r="J6517" s="2" t="s">
        <v>28</v>
      </c>
      <c r="K6517" s="2" t="s">
        <v>68</v>
      </c>
      <c r="L6517" s="2" t="s">
        <v>249</v>
      </c>
      <c r="M6517" s="2" t="s">
        <v>250</v>
      </c>
      <c r="N6517" s="2" t="s">
        <v>3600</v>
      </c>
      <c r="O6517" s="2" t="s">
        <v>32</v>
      </c>
      <c r="P6517" s="24">
        <v>0</v>
      </c>
      <c r="Q6517" s="24">
        <v>1</v>
      </c>
      <c r="R6517" s="27" t="s">
        <v>1568</v>
      </c>
      <c r="S6517" s="28" t="s">
        <v>1589</v>
      </c>
      <c r="T6517" s="2" t="s">
        <v>33</v>
      </c>
      <c r="U6517" s="2">
        <v>0</v>
      </c>
      <c r="V6517" s="2" t="s">
        <v>19719</v>
      </c>
      <c r="W6517" s="2" t="s">
        <v>34</v>
      </c>
      <c r="X6517" s="58" t="s">
        <v>5789</v>
      </c>
      <c r="Z6517" s="2">
        <v>412000</v>
      </c>
      <c r="AB6517" s="58">
        <v>46088.923310185186</v>
      </c>
      <c r="AC6517" s="2">
        <v>0</v>
      </c>
      <c r="AD6517" s="104">
        <v>412000</v>
      </c>
      <c r="AE6517" s="2">
        <v>46088.923310185186</v>
      </c>
      <c r="AG6517" s="2">
        <v>76829</v>
      </c>
    </row>
    <row r="6518" spans="1:33" ht="60" x14ac:dyDescent="0.25">
      <c r="A6518" s="2" t="s">
        <v>3601</v>
      </c>
      <c r="B6518" s="2" t="s">
        <v>2973</v>
      </c>
      <c r="C6518" s="2" t="s">
        <v>3602</v>
      </c>
      <c r="F6518" s="2" t="s">
        <v>3603</v>
      </c>
      <c r="G6518" s="2" t="s">
        <v>3604</v>
      </c>
      <c r="H6518" s="2" t="s">
        <v>3605</v>
      </c>
      <c r="I6518" s="2" t="s">
        <v>22622</v>
      </c>
      <c r="J6518" s="2" t="s">
        <v>28</v>
      </c>
      <c r="K6518" s="2" t="s">
        <v>68</v>
      </c>
      <c r="L6518" s="2" t="s">
        <v>249</v>
      </c>
      <c r="M6518" s="2" t="s">
        <v>250</v>
      </c>
      <c r="N6518" s="2" t="s">
        <v>3600</v>
      </c>
      <c r="O6518" s="2" t="s">
        <v>32</v>
      </c>
      <c r="P6518" s="24">
        <v>0</v>
      </c>
      <c r="Q6518" s="24">
        <v>1</v>
      </c>
      <c r="R6518" s="27" t="s">
        <v>1568</v>
      </c>
      <c r="S6518" s="28" t="s">
        <v>1589</v>
      </c>
      <c r="T6518" s="2" t="s">
        <v>33</v>
      </c>
      <c r="U6518" s="2">
        <v>0</v>
      </c>
      <c r="V6518" s="2" t="s">
        <v>18001</v>
      </c>
      <c r="W6518" s="2" t="s">
        <v>34</v>
      </c>
      <c r="X6518" s="58" t="s">
        <v>5789</v>
      </c>
      <c r="Z6518" s="2">
        <v>412000</v>
      </c>
      <c r="AB6518" s="58">
        <v>46088.922453703701</v>
      </c>
      <c r="AC6518" s="2">
        <v>0</v>
      </c>
      <c r="AD6518" s="104">
        <v>412000</v>
      </c>
      <c r="AE6518" s="2">
        <v>46088.922453703701</v>
      </c>
      <c r="AG6518" s="2">
        <v>76830</v>
      </c>
    </row>
    <row r="6519" spans="1:33" ht="60" x14ac:dyDescent="0.25">
      <c r="A6519" s="2" t="s">
        <v>3606</v>
      </c>
      <c r="B6519" s="2" t="s">
        <v>2973</v>
      </c>
      <c r="C6519" s="2" t="s">
        <v>3607</v>
      </c>
      <c r="F6519" s="2" t="s">
        <v>3603</v>
      </c>
      <c r="G6519" s="2" t="s">
        <v>3604</v>
      </c>
      <c r="H6519" s="2" t="s">
        <v>3605</v>
      </c>
      <c r="I6519" s="2" t="s">
        <v>22622</v>
      </c>
      <c r="J6519" s="2" t="s">
        <v>28</v>
      </c>
      <c r="K6519" s="2" t="s">
        <v>68</v>
      </c>
      <c r="L6519" s="2" t="s">
        <v>249</v>
      </c>
      <c r="M6519" s="2" t="s">
        <v>250</v>
      </c>
      <c r="N6519" s="2" t="s">
        <v>3600</v>
      </c>
      <c r="O6519" s="2" t="s">
        <v>705</v>
      </c>
      <c r="P6519" s="24">
        <v>0</v>
      </c>
      <c r="Q6519" s="24">
        <v>0</v>
      </c>
      <c r="R6519" s="27" t="s">
        <v>1578</v>
      </c>
      <c r="S6519" s="28" t="s">
        <v>1585</v>
      </c>
      <c r="T6519" s="2" t="s">
        <v>38</v>
      </c>
      <c r="U6519" s="2">
        <v>0</v>
      </c>
      <c r="V6519" s="2" t="s">
        <v>12680</v>
      </c>
      <c r="W6519" s="2" t="s">
        <v>34</v>
      </c>
      <c r="AC6519" s="2">
        <v>0</v>
      </c>
      <c r="AD6519" s="104"/>
    </row>
    <row r="6520" spans="1:33" ht="45" x14ac:dyDescent="0.25">
      <c r="A6520" s="2" t="s">
        <v>3686</v>
      </c>
      <c r="B6520" s="2" t="s">
        <v>2973</v>
      </c>
      <c r="C6520" s="2" t="s">
        <v>3687</v>
      </c>
      <c r="F6520" s="2" t="s">
        <v>3688</v>
      </c>
      <c r="G6520" s="2" t="s">
        <v>3689</v>
      </c>
      <c r="H6520" s="2" t="s">
        <v>3690</v>
      </c>
      <c r="I6520" s="2" t="s">
        <v>21611</v>
      </c>
      <c r="J6520" s="2" t="s">
        <v>28</v>
      </c>
      <c r="K6520" s="2" t="s">
        <v>78</v>
      </c>
      <c r="L6520" s="2" t="s">
        <v>202</v>
      </c>
      <c r="M6520" s="2" t="s">
        <v>203</v>
      </c>
      <c r="N6520" s="2" t="s">
        <v>3691</v>
      </c>
      <c r="O6520" s="2" t="s">
        <v>32</v>
      </c>
      <c r="P6520" s="24">
        <v>0</v>
      </c>
      <c r="Q6520" s="24">
        <v>1</v>
      </c>
      <c r="R6520" s="27" t="s">
        <v>1568</v>
      </c>
      <c r="S6520" s="28" t="s">
        <v>1586</v>
      </c>
      <c r="T6520" s="2" t="s">
        <v>296</v>
      </c>
      <c r="U6520" s="2">
        <v>412000</v>
      </c>
      <c r="V6520" s="2" t="s">
        <v>5760</v>
      </c>
      <c r="W6520" s="2" t="s">
        <v>34</v>
      </c>
      <c r="X6520" s="58" t="s">
        <v>5927</v>
      </c>
      <c r="Z6520" s="2">
        <v>412000</v>
      </c>
      <c r="AB6520" s="58">
        <v>46086.570092592592</v>
      </c>
      <c r="AC6520" s="2">
        <v>0</v>
      </c>
      <c r="AD6520" s="104">
        <v>412000</v>
      </c>
      <c r="AE6520" s="2">
        <v>46086.570092592592</v>
      </c>
      <c r="AG6520" s="2">
        <v>72153</v>
      </c>
    </row>
    <row r="6521" spans="1:33" ht="45" x14ac:dyDescent="0.25">
      <c r="A6521" s="2" t="s">
        <v>3692</v>
      </c>
      <c r="B6521" s="2" t="s">
        <v>2973</v>
      </c>
      <c r="C6521" s="2" t="s">
        <v>3693</v>
      </c>
      <c r="F6521" s="2" t="s">
        <v>3694</v>
      </c>
      <c r="G6521" s="2" t="s">
        <v>3695</v>
      </c>
      <c r="H6521" s="2" t="s">
        <v>3696</v>
      </c>
      <c r="I6521" s="2" t="s">
        <v>21612</v>
      </c>
      <c r="J6521" s="2" t="s">
        <v>28</v>
      </c>
      <c r="K6521" s="2" t="s">
        <v>78</v>
      </c>
      <c r="L6521" s="2" t="s">
        <v>202</v>
      </c>
      <c r="M6521" s="2" t="s">
        <v>203</v>
      </c>
      <c r="N6521" s="2" t="s">
        <v>3691</v>
      </c>
      <c r="O6521" s="2" t="s">
        <v>32</v>
      </c>
      <c r="P6521" s="24">
        <v>0</v>
      </c>
      <c r="Q6521" s="24">
        <v>1</v>
      </c>
      <c r="R6521" s="27" t="s">
        <v>1568</v>
      </c>
      <c r="S6521" s="28" t="s">
        <v>1586</v>
      </c>
      <c r="T6521" s="2" t="s">
        <v>296</v>
      </c>
      <c r="U6521" s="2">
        <v>412000</v>
      </c>
      <c r="V6521" s="2" t="s">
        <v>5760</v>
      </c>
      <c r="W6521" s="2" t="s">
        <v>34</v>
      </c>
      <c r="X6521" s="58" t="s">
        <v>5927</v>
      </c>
      <c r="Z6521" s="2">
        <v>412000</v>
      </c>
      <c r="AB6521" s="58">
        <v>46086.569976851853</v>
      </c>
      <c r="AC6521" s="2">
        <v>0</v>
      </c>
      <c r="AD6521" s="104">
        <v>412000</v>
      </c>
      <c r="AE6521" s="2">
        <v>46086.569976851853</v>
      </c>
      <c r="AG6521" s="2">
        <v>72155</v>
      </c>
    </row>
    <row r="6522" spans="1:33" ht="60" x14ac:dyDescent="0.25">
      <c r="A6522" s="2" t="s">
        <v>4206</v>
      </c>
      <c r="B6522" s="2" t="s">
        <v>2973</v>
      </c>
      <c r="C6522" s="2" t="s">
        <v>4207</v>
      </c>
      <c r="F6522" s="2" t="s">
        <v>4208</v>
      </c>
      <c r="G6522" s="2" t="s">
        <v>4209</v>
      </c>
      <c r="H6522" s="2" t="s">
        <v>4210</v>
      </c>
      <c r="I6522" s="2" t="s">
        <v>20898</v>
      </c>
      <c r="J6522" s="2" t="s">
        <v>28</v>
      </c>
      <c r="K6522" s="2" t="s">
        <v>29</v>
      </c>
      <c r="L6522" s="2" t="s">
        <v>204</v>
      </c>
      <c r="M6522" s="2" t="s">
        <v>205</v>
      </c>
      <c r="N6522" s="2" t="s">
        <v>4211</v>
      </c>
      <c r="O6522" s="2" t="s">
        <v>32</v>
      </c>
      <c r="P6522" s="24">
        <v>0</v>
      </c>
      <c r="Q6522" s="24">
        <v>2</v>
      </c>
      <c r="R6522" s="27" t="s">
        <v>1568</v>
      </c>
      <c r="S6522" s="28" t="s">
        <v>1585</v>
      </c>
      <c r="T6522" s="2" t="s">
        <v>38</v>
      </c>
      <c r="U6522" s="2">
        <v>0</v>
      </c>
      <c r="V6522" s="2" t="s">
        <v>32611</v>
      </c>
      <c r="W6522" s="2" t="s">
        <v>34</v>
      </c>
      <c r="X6522" s="58" t="s">
        <v>12666</v>
      </c>
      <c r="Z6522" s="2">
        <v>2060000</v>
      </c>
      <c r="AB6522" s="58">
        <v>46092.454953703702</v>
      </c>
      <c r="AC6522" s="2">
        <v>0</v>
      </c>
      <c r="AD6522" s="104">
        <v>2060000</v>
      </c>
      <c r="AE6522" s="2">
        <v>46092.454953703702</v>
      </c>
      <c r="AG6522" s="2">
        <v>113884</v>
      </c>
    </row>
    <row r="6523" spans="1:33" ht="60" x14ac:dyDescent="0.25">
      <c r="A6523" s="2" t="s">
        <v>4564</v>
      </c>
      <c r="B6523" s="2" t="s">
        <v>2973</v>
      </c>
      <c r="C6523" s="2" t="s">
        <v>4565</v>
      </c>
      <c r="F6523" s="2" t="s">
        <v>1260</v>
      </c>
      <c r="G6523" s="2" t="s">
        <v>4566</v>
      </c>
      <c r="H6523" s="2" t="s">
        <v>4567</v>
      </c>
      <c r="I6523" s="2" t="s">
        <v>23419</v>
      </c>
      <c r="J6523" s="2" t="s">
        <v>28</v>
      </c>
      <c r="K6523" s="2" t="s">
        <v>43</v>
      </c>
      <c r="L6523" s="2" t="s">
        <v>406</v>
      </c>
      <c r="M6523" s="2" t="s">
        <v>407</v>
      </c>
      <c r="N6523" s="2" t="s">
        <v>4568</v>
      </c>
      <c r="O6523" s="2" t="s">
        <v>706</v>
      </c>
      <c r="P6523" s="24">
        <v>0</v>
      </c>
      <c r="Q6523" s="24">
        <v>0</v>
      </c>
      <c r="R6523" s="27" t="s">
        <v>1578</v>
      </c>
      <c r="S6523" s="28" t="s">
        <v>1585</v>
      </c>
      <c r="T6523" s="2" t="s">
        <v>38</v>
      </c>
      <c r="U6523" s="2">
        <v>0</v>
      </c>
      <c r="V6523" s="2" t="s">
        <v>2973</v>
      </c>
      <c r="W6523" s="2" t="s">
        <v>34</v>
      </c>
      <c r="AC6523" s="2">
        <v>0</v>
      </c>
      <c r="AD6523" s="104"/>
    </row>
    <row r="6524" spans="1:33" ht="60" x14ac:dyDescent="0.25">
      <c r="A6524" s="2" t="s">
        <v>4478</v>
      </c>
      <c r="B6524" s="2" t="s">
        <v>2973</v>
      </c>
      <c r="C6524" s="2" t="s">
        <v>4479</v>
      </c>
      <c r="F6524" s="2" t="s">
        <v>1018</v>
      </c>
      <c r="G6524" s="2" t="s">
        <v>4480</v>
      </c>
      <c r="H6524" s="2" t="s">
        <v>4481</v>
      </c>
      <c r="I6524" s="2" t="s">
        <v>21543</v>
      </c>
      <c r="J6524" s="2" t="s">
        <v>28</v>
      </c>
      <c r="K6524" s="2" t="s">
        <v>78</v>
      </c>
      <c r="L6524" s="2" t="s">
        <v>495</v>
      </c>
      <c r="M6524" s="2" t="s">
        <v>496</v>
      </c>
      <c r="N6524" s="2" t="s">
        <v>4482</v>
      </c>
      <c r="O6524" s="2" t="s">
        <v>705</v>
      </c>
      <c r="P6524" s="24">
        <v>0</v>
      </c>
      <c r="Q6524" s="24">
        <v>0</v>
      </c>
      <c r="R6524" s="27" t="s">
        <v>1578</v>
      </c>
      <c r="S6524" s="28" t="s">
        <v>1585</v>
      </c>
      <c r="T6524" s="2" t="s">
        <v>38</v>
      </c>
      <c r="U6524" s="2">
        <v>0</v>
      </c>
      <c r="V6524" s="2" t="s">
        <v>2973</v>
      </c>
      <c r="W6524" s="2" t="s">
        <v>34</v>
      </c>
      <c r="AC6524" s="2">
        <v>0</v>
      </c>
      <c r="AD6524" s="104"/>
    </row>
    <row r="6525" spans="1:33" ht="45" x14ac:dyDescent="0.25">
      <c r="A6525" s="2" t="s">
        <v>3697</v>
      </c>
      <c r="B6525" s="2" t="s">
        <v>2973</v>
      </c>
      <c r="C6525" s="2" t="s">
        <v>3698</v>
      </c>
      <c r="F6525" s="2" t="s">
        <v>3699</v>
      </c>
      <c r="G6525" s="2" t="s">
        <v>3700</v>
      </c>
      <c r="H6525" s="2" t="s">
        <v>3701</v>
      </c>
      <c r="I6525" s="2" t="s">
        <v>21613</v>
      </c>
      <c r="J6525" s="2" t="s">
        <v>28</v>
      </c>
      <c r="K6525" s="2" t="s">
        <v>78</v>
      </c>
      <c r="L6525" s="2" t="s">
        <v>202</v>
      </c>
      <c r="M6525" s="2" t="s">
        <v>203</v>
      </c>
      <c r="N6525" s="2" t="s">
        <v>3691</v>
      </c>
      <c r="O6525" s="2" t="s">
        <v>32</v>
      </c>
      <c r="P6525" s="24">
        <v>0</v>
      </c>
      <c r="Q6525" s="24">
        <v>1</v>
      </c>
      <c r="R6525" s="27" t="s">
        <v>1568</v>
      </c>
      <c r="S6525" s="28" t="s">
        <v>1586</v>
      </c>
      <c r="T6525" s="2" t="s">
        <v>296</v>
      </c>
      <c r="U6525" s="2">
        <v>412000</v>
      </c>
      <c r="V6525" s="2" t="s">
        <v>5760</v>
      </c>
      <c r="W6525" s="2" t="s">
        <v>34</v>
      </c>
      <c r="X6525" s="58" t="s">
        <v>5927</v>
      </c>
      <c r="Z6525" s="2">
        <v>412000</v>
      </c>
      <c r="AB6525" s="58">
        <v>46086.569710648146</v>
      </c>
      <c r="AC6525" s="2">
        <v>0</v>
      </c>
      <c r="AD6525" s="104">
        <v>412000</v>
      </c>
      <c r="AE6525" s="2">
        <v>46086.569710648146</v>
      </c>
      <c r="AG6525" s="2">
        <v>72157</v>
      </c>
    </row>
    <row r="6526" spans="1:33" ht="45" x14ac:dyDescent="0.25">
      <c r="A6526" s="2" t="s">
        <v>4373</v>
      </c>
      <c r="B6526" s="2" t="s">
        <v>2973</v>
      </c>
      <c r="C6526" s="2" t="s">
        <v>4374</v>
      </c>
      <c r="F6526" s="2" t="s">
        <v>4375</v>
      </c>
      <c r="G6526" s="2" t="s">
        <v>4376</v>
      </c>
      <c r="H6526" s="2" t="s">
        <v>4377</v>
      </c>
      <c r="I6526" s="2" t="s">
        <v>21380</v>
      </c>
      <c r="J6526" s="2" t="s">
        <v>28</v>
      </c>
      <c r="K6526" s="2" t="s">
        <v>78</v>
      </c>
      <c r="L6526" s="2" t="s">
        <v>859</v>
      </c>
      <c r="M6526" s="2" t="s">
        <v>1115</v>
      </c>
      <c r="N6526" s="2" t="s">
        <v>4378</v>
      </c>
      <c r="O6526" s="2" t="s">
        <v>705</v>
      </c>
      <c r="P6526" s="24">
        <v>0</v>
      </c>
      <c r="Q6526" s="24">
        <v>0</v>
      </c>
      <c r="R6526" s="27" t="s">
        <v>1578</v>
      </c>
      <c r="S6526" s="28" t="s">
        <v>1589</v>
      </c>
      <c r="T6526" s="2" t="s">
        <v>33</v>
      </c>
      <c r="U6526" s="2">
        <v>0</v>
      </c>
      <c r="V6526" s="2" t="s">
        <v>5754</v>
      </c>
      <c r="W6526" s="2" t="s">
        <v>34</v>
      </c>
      <c r="AC6526" s="2">
        <v>0</v>
      </c>
      <c r="AD6526" s="104"/>
    </row>
    <row r="6527" spans="1:33" ht="60" x14ac:dyDescent="0.25">
      <c r="A6527" s="2" t="s">
        <v>4569</v>
      </c>
      <c r="B6527" s="2" t="s">
        <v>2973</v>
      </c>
      <c r="C6527" s="2" t="s">
        <v>4570</v>
      </c>
      <c r="F6527" s="2" t="s">
        <v>1260</v>
      </c>
      <c r="G6527" s="2" t="s">
        <v>4566</v>
      </c>
      <c r="H6527" s="2" t="s">
        <v>4567</v>
      </c>
      <c r="I6527" s="2" t="s">
        <v>23419</v>
      </c>
      <c r="J6527" s="2" t="s">
        <v>28</v>
      </c>
      <c r="K6527" s="2" t="s">
        <v>43</v>
      </c>
      <c r="L6527" s="2" t="s">
        <v>406</v>
      </c>
      <c r="M6527" s="2" t="s">
        <v>407</v>
      </c>
      <c r="N6527" s="2" t="s">
        <v>4568</v>
      </c>
      <c r="O6527" s="2" t="s">
        <v>705</v>
      </c>
      <c r="P6527" s="24">
        <v>0</v>
      </c>
      <c r="Q6527" s="24">
        <v>0</v>
      </c>
      <c r="R6527" s="27" t="s">
        <v>1578</v>
      </c>
      <c r="S6527" s="28" t="s">
        <v>1589</v>
      </c>
      <c r="T6527" s="2" t="s">
        <v>33</v>
      </c>
      <c r="U6527" s="2">
        <v>0</v>
      </c>
      <c r="V6527" s="2" t="s">
        <v>2973</v>
      </c>
      <c r="W6527" s="2" t="s">
        <v>34</v>
      </c>
      <c r="AC6527" s="2">
        <v>0</v>
      </c>
      <c r="AD6527" s="104"/>
    </row>
    <row r="6528" spans="1:33" ht="60" x14ac:dyDescent="0.25">
      <c r="A6528" s="2" t="s">
        <v>5562</v>
      </c>
      <c r="B6528" s="2" t="s">
        <v>2973</v>
      </c>
      <c r="C6528" s="2" t="s">
        <v>5563</v>
      </c>
      <c r="F6528" s="2" t="s">
        <v>385</v>
      </c>
      <c r="G6528" s="2" t="s">
        <v>3020</v>
      </c>
      <c r="H6528" s="2" t="s">
        <v>3021</v>
      </c>
      <c r="I6528" s="2" t="s">
        <v>23805</v>
      </c>
      <c r="J6528" s="2" t="s">
        <v>28</v>
      </c>
      <c r="K6528" s="2" t="s">
        <v>43</v>
      </c>
      <c r="L6528" s="2" t="s">
        <v>386</v>
      </c>
      <c r="M6528" s="2" t="s">
        <v>5564</v>
      </c>
      <c r="N6528" s="2" t="s">
        <v>5565</v>
      </c>
      <c r="O6528" s="2" t="s">
        <v>705</v>
      </c>
      <c r="P6528" s="24">
        <v>0</v>
      </c>
      <c r="Q6528" s="24">
        <v>0</v>
      </c>
      <c r="R6528" s="27" t="s">
        <v>1578</v>
      </c>
      <c r="S6528" s="28" t="s">
        <v>1585</v>
      </c>
      <c r="T6528" s="2" t="s">
        <v>38</v>
      </c>
      <c r="U6528" s="2">
        <v>0</v>
      </c>
      <c r="V6528" s="2" t="s">
        <v>2973</v>
      </c>
      <c r="W6528" s="2" t="s">
        <v>34</v>
      </c>
      <c r="AC6528" s="2">
        <v>0</v>
      </c>
      <c r="AD6528" s="104"/>
    </row>
    <row r="6529" spans="1:33" ht="60" x14ac:dyDescent="0.25">
      <c r="A6529" s="2" t="s">
        <v>4571</v>
      </c>
      <c r="B6529" s="2" t="s">
        <v>2973</v>
      </c>
      <c r="C6529" s="2" t="s">
        <v>4572</v>
      </c>
      <c r="D6529" s="2" t="s">
        <v>4573</v>
      </c>
      <c r="E6529" s="2" t="s">
        <v>4574</v>
      </c>
      <c r="F6529" s="2" t="s">
        <v>4573</v>
      </c>
      <c r="G6529" s="2" t="s">
        <v>4574</v>
      </c>
      <c r="H6529" s="2" t="s">
        <v>4575</v>
      </c>
      <c r="I6529" s="2" t="s">
        <v>23419</v>
      </c>
      <c r="J6529" s="2" t="s">
        <v>28</v>
      </c>
      <c r="K6529" s="2" t="s">
        <v>43</v>
      </c>
      <c r="L6529" s="2" t="s">
        <v>406</v>
      </c>
      <c r="M6529" s="2" t="s">
        <v>407</v>
      </c>
      <c r="N6529" s="2" t="s">
        <v>4568</v>
      </c>
      <c r="O6529" s="2" t="s">
        <v>706</v>
      </c>
      <c r="P6529" s="24">
        <v>0</v>
      </c>
      <c r="Q6529" s="24">
        <v>0</v>
      </c>
      <c r="R6529" s="27" t="s">
        <v>1578</v>
      </c>
      <c r="S6529" s="28" t="s">
        <v>1590</v>
      </c>
      <c r="T6529" s="2" t="s">
        <v>426</v>
      </c>
      <c r="U6529" s="2">
        <v>0</v>
      </c>
      <c r="V6529" s="2" t="s">
        <v>2973</v>
      </c>
      <c r="W6529" s="2" t="s">
        <v>34</v>
      </c>
      <c r="AC6529" s="2">
        <v>0</v>
      </c>
      <c r="AD6529" s="104"/>
    </row>
    <row r="6530" spans="1:33" ht="60" x14ac:dyDescent="0.25">
      <c r="A6530" s="2" t="s">
        <v>4212</v>
      </c>
      <c r="B6530" s="2" t="s">
        <v>2973</v>
      </c>
      <c r="C6530" s="2" t="s">
        <v>4213</v>
      </c>
      <c r="F6530" s="2" t="s">
        <v>4214</v>
      </c>
      <c r="G6530" s="2" t="s">
        <v>4215</v>
      </c>
      <c r="H6530" s="2" t="s">
        <v>4216</v>
      </c>
      <c r="I6530" s="2" t="s">
        <v>20899</v>
      </c>
      <c r="J6530" s="2" t="s">
        <v>28</v>
      </c>
      <c r="K6530" s="2" t="s">
        <v>29</v>
      </c>
      <c r="L6530" s="2" t="s">
        <v>204</v>
      </c>
      <c r="M6530" s="2" t="s">
        <v>205</v>
      </c>
      <c r="N6530" s="2" t="s">
        <v>4211</v>
      </c>
      <c r="O6530" s="2" t="s">
        <v>19606</v>
      </c>
      <c r="P6530" s="24">
        <v>0</v>
      </c>
      <c r="Q6530" s="24">
        <v>0</v>
      </c>
      <c r="R6530" s="27" t="s">
        <v>1578</v>
      </c>
      <c r="S6530" s="28" t="s">
        <v>1585</v>
      </c>
      <c r="T6530" s="2" t="s">
        <v>38</v>
      </c>
      <c r="U6530" s="2">
        <v>0</v>
      </c>
      <c r="V6530" s="2" t="s">
        <v>12666</v>
      </c>
      <c r="W6530" s="2" t="s">
        <v>34</v>
      </c>
      <c r="X6530" s="58" t="s">
        <v>12666</v>
      </c>
      <c r="Y6530" s="2" t="s">
        <v>87</v>
      </c>
      <c r="AA6530" s="2" t="s">
        <v>88</v>
      </c>
      <c r="AB6530" s="58">
        <v>46092.460138888891</v>
      </c>
      <c r="AC6530" s="2">
        <v>0</v>
      </c>
      <c r="AD6530" s="104"/>
      <c r="AE6530" s="2">
        <v>46092.460138888891</v>
      </c>
      <c r="AG6530" s="2">
        <v>113885</v>
      </c>
    </row>
    <row r="6531" spans="1:33" ht="60" x14ac:dyDescent="0.25">
      <c r="A6531" s="2" t="s">
        <v>4135</v>
      </c>
      <c r="B6531" s="2" t="s">
        <v>2973</v>
      </c>
      <c r="C6531" s="2" t="s">
        <v>4136</v>
      </c>
      <c r="F6531" s="2" t="s">
        <v>1874</v>
      </c>
      <c r="G6531" s="2" t="s">
        <v>4137</v>
      </c>
      <c r="H6531" s="2" t="s">
        <v>4138</v>
      </c>
      <c r="I6531" s="2" t="s">
        <v>22278</v>
      </c>
      <c r="J6531" s="2" t="s">
        <v>28</v>
      </c>
      <c r="K6531" s="2" t="s">
        <v>68</v>
      </c>
      <c r="L6531" s="2" t="s">
        <v>94</v>
      </c>
      <c r="M6531" s="2" t="s">
        <v>95</v>
      </c>
      <c r="N6531" s="2" t="s">
        <v>4139</v>
      </c>
      <c r="O6531" s="2" t="s">
        <v>705</v>
      </c>
      <c r="P6531" s="24">
        <v>0</v>
      </c>
      <c r="Q6531" s="24">
        <v>0</v>
      </c>
      <c r="R6531" s="27" t="s">
        <v>1578</v>
      </c>
      <c r="S6531" s="28" t="s">
        <v>1589</v>
      </c>
      <c r="T6531" s="2" t="s">
        <v>33</v>
      </c>
      <c r="U6531" s="2">
        <v>0</v>
      </c>
      <c r="V6531" s="2" t="s">
        <v>2973</v>
      </c>
      <c r="W6531" s="2" t="s">
        <v>34</v>
      </c>
      <c r="AC6531" s="2">
        <v>0</v>
      </c>
      <c r="AD6531" s="104"/>
    </row>
    <row r="6532" spans="1:33" ht="60" x14ac:dyDescent="0.25">
      <c r="A6532" s="2" t="s">
        <v>4140</v>
      </c>
      <c r="B6532" s="2" t="s">
        <v>2973</v>
      </c>
      <c r="C6532" s="2" t="s">
        <v>4141</v>
      </c>
      <c r="F6532" s="2" t="s">
        <v>1874</v>
      </c>
      <c r="G6532" s="2" t="s">
        <v>4137</v>
      </c>
      <c r="H6532" s="2" t="s">
        <v>4138</v>
      </c>
      <c r="I6532" s="2" t="s">
        <v>22278</v>
      </c>
      <c r="J6532" s="2" t="s">
        <v>28</v>
      </c>
      <c r="K6532" s="2" t="s">
        <v>68</v>
      </c>
      <c r="L6532" s="2" t="s">
        <v>94</v>
      </c>
      <c r="M6532" s="2" t="s">
        <v>95</v>
      </c>
      <c r="N6532" s="2" t="s">
        <v>4139</v>
      </c>
      <c r="O6532" s="2" t="s">
        <v>32</v>
      </c>
      <c r="P6532" s="24">
        <v>0</v>
      </c>
      <c r="Q6532" s="24">
        <v>2</v>
      </c>
      <c r="R6532" s="27" t="s">
        <v>1568</v>
      </c>
      <c r="S6532" s="28" t="s">
        <v>1585</v>
      </c>
      <c r="T6532" s="2" t="s">
        <v>38</v>
      </c>
      <c r="U6532" s="2">
        <v>0</v>
      </c>
      <c r="V6532" s="2" t="s">
        <v>17905</v>
      </c>
      <c r="W6532" s="2" t="s">
        <v>34</v>
      </c>
      <c r="X6532" s="58" t="s">
        <v>5789</v>
      </c>
      <c r="Z6532" s="2">
        <v>2060000</v>
      </c>
      <c r="AB6532" s="58">
        <v>46088.22142361111</v>
      </c>
      <c r="AC6532" s="2">
        <v>0</v>
      </c>
      <c r="AD6532" s="104">
        <v>2060000</v>
      </c>
      <c r="AE6532" s="2">
        <v>46088.22142361111</v>
      </c>
      <c r="AG6532" s="2">
        <v>66240</v>
      </c>
    </row>
    <row r="6533" spans="1:33" ht="60" x14ac:dyDescent="0.25">
      <c r="A6533" s="2" t="s">
        <v>4542</v>
      </c>
      <c r="B6533" s="2" t="s">
        <v>2973</v>
      </c>
      <c r="C6533" s="2" t="s">
        <v>4543</v>
      </c>
      <c r="F6533" s="2" t="s">
        <v>4544</v>
      </c>
      <c r="G6533" s="2" t="s">
        <v>4545</v>
      </c>
      <c r="H6533" s="2" t="s">
        <v>4546</v>
      </c>
      <c r="I6533" s="2" t="s">
        <v>21544</v>
      </c>
      <c r="J6533" s="2" t="s">
        <v>28</v>
      </c>
      <c r="K6533" s="2" t="s">
        <v>78</v>
      </c>
      <c r="L6533" s="2" t="s">
        <v>200</v>
      </c>
      <c r="M6533" s="2" t="s">
        <v>201</v>
      </c>
      <c r="N6533" s="2" t="s">
        <v>4536</v>
      </c>
      <c r="O6533" s="2" t="s">
        <v>705</v>
      </c>
      <c r="P6533" s="24">
        <v>0</v>
      </c>
      <c r="Q6533" s="24">
        <v>0</v>
      </c>
      <c r="R6533" s="27" t="s">
        <v>1578</v>
      </c>
      <c r="S6533" s="28" t="s">
        <v>1585</v>
      </c>
      <c r="T6533" s="2" t="s">
        <v>38</v>
      </c>
      <c r="U6533" s="2">
        <v>0</v>
      </c>
      <c r="V6533" s="2" t="s">
        <v>5579</v>
      </c>
      <c r="W6533" s="2" t="s">
        <v>34</v>
      </c>
      <c r="AC6533" s="2">
        <v>0</v>
      </c>
      <c r="AD6533" s="104"/>
    </row>
    <row r="6534" spans="1:33" ht="45" x14ac:dyDescent="0.25">
      <c r="A6534" s="2" t="s">
        <v>3932</v>
      </c>
      <c r="B6534" s="2" t="s">
        <v>2973</v>
      </c>
      <c r="C6534" s="2" t="s">
        <v>3933</v>
      </c>
      <c r="F6534" s="2" t="s">
        <v>3934</v>
      </c>
      <c r="G6534" s="2" t="s">
        <v>3935</v>
      </c>
      <c r="H6534" s="2" t="s">
        <v>3936</v>
      </c>
      <c r="I6534" s="2" t="s">
        <v>21604</v>
      </c>
      <c r="J6534" s="2" t="s">
        <v>28</v>
      </c>
      <c r="K6534" s="2" t="s">
        <v>78</v>
      </c>
      <c r="L6534" s="2" t="s">
        <v>181</v>
      </c>
      <c r="M6534" s="2" t="s">
        <v>182</v>
      </c>
      <c r="N6534" s="2" t="s">
        <v>3929</v>
      </c>
      <c r="O6534" s="2" t="s">
        <v>705</v>
      </c>
      <c r="P6534" s="24">
        <v>0</v>
      </c>
      <c r="Q6534" s="24">
        <v>0</v>
      </c>
      <c r="R6534" s="27" t="s">
        <v>1578</v>
      </c>
      <c r="S6534" s="28" t="s">
        <v>1586</v>
      </c>
      <c r="T6534" s="2" t="s">
        <v>296</v>
      </c>
      <c r="U6534" s="2">
        <v>0</v>
      </c>
      <c r="V6534" s="2" t="s">
        <v>2973</v>
      </c>
      <c r="W6534" s="2" t="s">
        <v>34</v>
      </c>
      <c r="AC6534" s="2">
        <v>0</v>
      </c>
      <c r="AD6534" s="104"/>
    </row>
    <row r="6535" spans="1:33" ht="45" x14ac:dyDescent="0.25">
      <c r="A6535" s="2" t="s">
        <v>3937</v>
      </c>
      <c r="B6535" s="2" t="s">
        <v>2973</v>
      </c>
      <c r="C6535" s="2" t="s">
        <v>3938</v>
      </c>
      <c r="F6535" s="2" t="s">
        <v>3934</v>
      </c>
      <c r="G6535" s="2" t="s">
        <v>3935</v>
      </c>
      <c r="H6535" s="2" t="s">
        <v>3936</v>
      </c>
      <c r="I6535" s="2" t="s">
        <v>21604</v>
      </c>
      <c r="J6535" s="2" t="s">
        <v>28</v>
      </c>
      <c r="K6535" s="2" t="s">
        <v>78</v>
      </c>
      <c r="L6535" s="2" t="s">
        <v>181</v>
      </c>
      <c r="M6535" s="2" t="s">
        <v>182</v>
      </c>
      <c r="N6535" s="2" t="s">
        <v>3929</v>
      </c>
      <c r="O6535" s="2" t="s">
        <v>19490</v>
      </c>
      <c r="P6535" s="24">
        <v>0</v>
      </c>
      <c r="Q6535" s="24">
        <v>0</v>
      </c>
      <c r="R6535" s="27" t="s">
        <v>1579</v>
      </c>
      <c r="S6535" s="28" t="s">
        <v>1590</v>
      </c>
      <c r="T6535" s="2" t="s">
        <v>426</v>
      </c>
      <c r="U6535" s="2">
        <v>20600000</v>
      </c>
      <c r="V6535" s="2" t="s">
        <v>2973</v>
      </c>
      <c r="W6535" s="2" t="s">
        <v>34</v>
      </c>
      <c r="X6535" s="58" t="s">
        <v>16027</v>
      </c>
      <c r="Y6535" s="2" t="s">
        <v>39</v>
      </c>
      <c r="Z6535" s="2">
        <v>11000000</v>
      </c>
      <c r="AA6535" s="2" t="s">
        <v>40</v>
      </c>
      <c r="AB6535" s="58">
        <v>46098.41474537037</v>
      </c>
      <c r="AC6535" s="2">
        <v>0</v>
      </c>
      <c r="AD6535" s="104">
        <v>11000000</v>
      </c>
      <c r="AE6535" s="2">
        <v>46098.41474537037</v>
      </c>
      <c r="AG6535" s="2">
        <v>136546</v>
      </c>
    </row>
    <row r="6536" spans="1:33" ht="45" x14ac:dyDescent="0.25">
      <c r="A6536" s="2" t="s">
        <v>3281</v>
      </c>
      <c r="B6536" s="2" t="s">
        <v>2973</v>
      </c>
      <c r="C6536" s="2" t="s">
        <v>3282</v>
      </c>
      <c r="F6536" s="2" t="s">
        <v>1252</v>
      </c>
      <c r="G6536" s="2" t="s">
        <v>3283</v>
      </c>
      <c r="H6536" s="2" t="s">
        <v>3284</v>
      </c>
      <c r="I6536" s="2" t="s">
        <v>22926</v>
      </c>
      <c r="J6536" s="2" t="s">
        <v>28</v>
      </c>
      <c r="K6536" s="2" t="s">
        <v>68</v>
      </c>
      <c r="L6536" s="2" t="s">
        <v>198</v>
      </c>
      <c r="M6536" s="2" t="s">
        <v>199</v>
      </c>
      <c r="N6536" s="2" t="s">
        <v>3285</v>
      </c>
      <c r="O6536" s="2" t="s">
        <v>705</v>
      </c>
      <c r="P6536" s="24">
        <v>0</v>
      </c>
      <c r="Q6536" s="24">
        <v>0</v>
      </c>
      <c r="R6536" s="27" t="s">
        <v>1578</v>
      </c>
      <c r="S6536" s="28" t="s">
        <v>1582</v>
      </c>
      <c r="T6536" s="2" t="s">
        <v>160</v>
      </c>
      <c r="U6536" s="2">
        <v>0</v>
      </c>
      <c r="V6536" s="2" t="s">
        <v>16022</v>
      </c>
      <c r="W6536" s="2" t="s">
        <v>34</v>
      </c>
      <c r="AC6536" s="2">
        <v>0</v>
      </c>
      <c r="AD6536" s="104"/>
    </row>
    <row r="6537" spans="1:33" ht="45" x14ac:dyDescent="0.25">
      <c r="A6537" s="2" t="s">
        <v>4283</v>
      </c>
      <c r="B6537" s="2" t="s">
        <v>2973</v>
      </c>
      <c r="C6537" s="2" t="s">
        <v>4284</v>
      </c>
      <c r="F6537" s="2" t="s">
        <v>4285</v>
      </c>
      <c r="G6537" s="2" t="s">
        <v>4286</v>
      </c>
      <c r="H6537" s="2" t="s">
        <v>4287</v>
      </c>
      <c r="I6537" s="2" t="s">
        <v>22828</v>
      </c>
      <c r="J6537" s="2" t="s">
        <v>28</v>
      </c>
      <c r="K6537" s="2" t="s">
        <v>68</v>
      </c>
      <c r="L6537" s="2" t="s">
        <v>251</v>
      </c>
      <c r="M6537" s="2" t="s">
        <v>252</v>
      </c>
      <c r="N6537" s="2" t="s">
        <v>4288</v>
      </c>
      <c r="O6537" s="2" t="s">
        <v>706</v>
      </c>
      <c r="P6537" s="24">
        <v>0</v>
      </c>
      <c r="Q6537" s="24">
        <v>0</v>
      </c>
      <c r="R6537" s="27" t="s">
        <v>1578</v>
      </c>
      <c r="S6537" s="28" t="s">
        <v>1583</v>
      </c>
      <c r="T6537" s="2" t="s">
        <v>130</v>
      </c>
      <c r="U6537" s="2">
        <v>0</v>
      </c>
      <c r="V6537" s="2" t="s">
        <v>12666</v>
      </c>
      <c r="W6537" s="2" t="s">
        <v>34</v>
      </c>
      <c r="AC6537" s="2">
        <v>0</v>
      </c>
      <c r="AD6537" s="104"/>
    </row>
    <row r="6538" spans="1:33" ht="45" x14ac:dyDescent="0.25">
      <c r="A6538" s="2" t="s">
        <v>3713</v>
      </c>
      <c r="B6538" s="2" t="s">
        <v>2973</v>
      </c>
      <c r="C6538" s="2" t="s">
        <v>3714</v>
      </c>
      <c r="F6538" s="2" t="s">
        <v>1506</v>
      </c>
      <c r="G6538" s="2" t="s">
        <v>3715</v>
      </c>
      <c r="H6538" s="2" t="s">
        <v>3716</v>
      </c>
      <c r="I6538" s="2" t="s">
        <v>22608</v>
      </c>
      <c r="J6538" s="2" t="s">
        <v>28</v>
      </c>
      <c r="K6538" s="2" t="s">
        <v>68</v>
      </c>
      <c r="L6538" s="2" t="s">
        <v>216</v>
      </c>
      <c r="M6538" s="2" t="s">
        <v>217</v>
      </c>
      <c r="N6538" s="2" t="s">
        <v>3717</v>
      </c>
      <c r="O6538" s="2" t="s">
        <v>706</v>
      </c>
      <c r="P6538" s="24">
        <v>0</v>
      </c>
      <c r="Q6538" s="24">
        <v>0</v>
      </c>
      <c r="R6538" s="27" t="s">
        <v>1578</v>
      </c>
      <c r="S6538" s="28" t="s">
        <v>1589</v>
      </c>
      <c r="T6538" s="2" t="s">
        <v>33</v>
      </c>
      <c r="U6538" s="2">
        <v>0</v>
      </c>
      <c r="V6538" s="2" t="s">
        <v>2973</v>
      </c>
      <c r="W6538" s="2" t="s">
        <v>34</v>
      </c>
      <c r="AC6538" s="2">
        <v>0</v>
      </c>
      <c r="AD6538" s="104"/>
    </row>
    <row r="6539" spans="1:33" ht="45" x14ac:dyDescent="0.25">
      <c r="A6539" s="2" t="s">
        <v>3783</v>
      </c>
      <c r="B6539" s="2" t="s">
        <v>2973</v>
      </c>
      <c r="C6539" s="2" t="s">
        <v>3784</v>
      </c>
      <c r="F6539" s="2" t="s">
        <v>3785</v>
      </c>
      <c r="G6539" s="2" t="s">
        <v>3786</v>
      </c>
      <c r="H6539" s="2" t="s">
        <v>3787</v>
      </c>
      <c r="I6539" s="2" t="s">
        <v>23984</v>
      </c>
      <c r="J6539" s="2" t="s">
        <v>28</v>
      </c>
      <c r="K6539" s="2" t="s">
        <v>98</v>
      </c>
      <c r="L6539" s="2" t="s">
        <v>99</v>
      </c>
      <c r="M6539" s="2" t="s">
        <v>100</v>
      </c>
      <c r="N6539" s="2" t="s">
        <v>3777</v>
      </c>
      <c r="O6539" s="2" t="s">
        <v>706</v>
      </c>
      <c r="P6539" s="24">
        <v>0</v>
      </c>
      <c r="Q6539" s="24">
        <v>0</v>
      </c>
      <c r="R6539" s="27" t="s">
        <v>1578</v>
      </c>
      <c r="S6539" s="28" t="s">
        <v>1583</v>
      </c>
      <c r="T6539" s="2" t="s">
        <v>130</v>
      </c>
      <c r="U6539" s="2">
        <v>0</v>
      </c>
      <c r="V6539" s="2" t="s">
        <v>2973</v>
      </c>
      <c r="W6539" s="2" t="s">
        <v>34</v>
      </c>
      <c r="AC6539" s="2">
        <v>0</v>
      </c>
      <c r="AD6539" s="104"/>
    </row>
    <row r="6540" spans="1:33" ht="45" x14ac:dyDescent="0.25">
      <c r="A6540" s="2" t="s">
        <v>5237</v>
      </c>
      <c r="B6540" s="2" t="s">
        <v>2973</v>
      </c>
      <c r="C6540" s="2" t="s">
        <v>5238</v>
      </c>
      <c r="F6540" s="2" t="s">
        <v>1898</v>
      </c>
      <c r="G6540" s="2" t="s">
        <v>5239</v>
      </c>
      <c r="H6540" s="2" t="s">
        <v>5240</v>
      </c>
      <c r="I6540" s="2" t="s">
        <v>20924</v>
      </c>
      <c r="J6540" s="2" t="s">
        <v>28</v>
      </c>
      <c r="K6540" s="2" t="s">
        <v>29</v>
      </c>
      <c r="L6540" s="2" t="s">
        <v>133</v>
      </c>
      <c r="M6540" s="2" t="s">
        <v>134</v>
      </c>
      <c r="N6540" s="2" t="s">
        <v>5241</v>
      </c>
      <c r="O6540" s="2" t="s">
        <v>19633</v>
      </c>
      <c r="P6540" s="24">
        <v>0</v>
      </c>
      <c r="Q6540" s="24">
        <v>0</v>
      </c>
      <c r="R6540" s="27" t="s">
        <v>1580</v>
      </c>
      <c r="S6540" s="28" t="s">
        <v>1582</v>
      </c>
      <c r="T6540" s="2" t="s">
        <v>160</v>
      </c>
      <c r="U6540" s="2">
        <v>4120000000</v>
      </c>
      <c r="V6540" s="2" t="s">
        <v>2973</v>
      </c>
      <c r="W6540" s="2" t="s">
        <v>34</v>
      </c>
      <c r="AC6540" s="2">
        <v>0</v>
      </c>
      <c r="AD6540" s="104"/>
      <c r="AG6540" s="2">
        <v>152778</v>
      </c>
    </row>
    <row r="6541" spans="1:33" ht="60" x14ac:dyDescent="0.25">
      <c r="A6541" s="2" t="s">
        <v>5298</v>
      </c>
      <c r="B6541" s="2" t="s">
        <v>2808</v>
      </c>
      <c r="C6541" s="2" t="s">
        <v>5299</v>
      </c>
      <c r="F6541" s="2" t="s">
        <v>5300</v>
      </c>
      <c r="G6541" s="2" t="s">
        <v>5301</v>
      </c>
      <c r="H6541" s="2" t="s">
        <v>5302</v>
      </c>
      <c r="I6541" s="2" t="s">
        <v>22603</v>
      </c>
      <c r="J6541" s="2" t="s">
        <v>28</v>
      </c>
      <c r="K6541" s="2" t="s">
        <v>68</v>
      </c>
      <c r="L6541" s="2" t="s">
        <v>179</v>
      </c>
      <c r="M6541" s="2" t="s">
        <v>180</v>
      </c>
      <c r="N6541" s="2" t="s">
        <v>5303</v>
      </c>
      <c r="O6541" s="2" t="s">
        <v>705</v>
      </c>
      <c r="P6541" s="24">
        <v>0</v>
      </c>
      <c r="Q6541" s="24">
        <v>0</v>
      </c>
      <c r="R6541" s="27" t="s">
        <v>1578</v>
      </c>
      <c r="S6541" s="28" t="s">
        <v>1588</v>
      </c>
      <c r="T6541" s="2" t="s">
        <v>436</v>
      </c>
      <c r="U6541" s="2">
        <v>0</v>
      </c>
      <c r="V6541" s="2" t="s">
        <v>2808</v>
      </c>
      <c r="W6541" s="2" t="s">
        <v>34</v>
      </c>
      <c r="AC6541" s="2">
        <v>0</v>
      </c>
      <c r="AD6541" s="104"/>
    </row>
    <row r="6542" spans="1:33" ht="45" x14ac:dyDescent="0.25">
      <c r="A6542" s="2" t="s">
        <v>5304</v>
      </c>
      <c r="B6542" s="2" t="s">
        <v>2808</v>
      </c>
      <c r="C6542" s="2" t="s">
        <v>5305</v>
      </c>
      <c r="F6542" s="2" t="s">
        <v>5300</v>
      </c>
      <c r="G6542" s="2" t="s">
        <v>5301</v>
      </c>
      <c r="H6542" s="2" t="s">
        <v>5302</v>
      </c>
      <c r="I6542" s="2" t="s">
        <v>22603</v>
      </c>
      <c r="J6542" s="2" t="s">
        <v>28</v>
      </c>
      <c r="K6542" s="2" t="s">
        <v>68</v>
      </c>
      <c r="L6542" s="2" t="s">
        <v>179</v>
      </c>
      <c r="M6542" s="2" t="s">
        <v>180</v>
      </c>
      <c r="N6542" s="2" t="s">
        <v>5303</v>
      </c>
      <c r="O6542" s="2" t="s">
        <v>705</v>
      </c>
      <c r="P6542" s="24">
        <v>0</v>
      </c>
      <c r="Q6542" s="24">
        <v>0</v>
      </c>
      <c r="R6542" s="27" t="s">
        <v>1578</v>
      </c>
      <c r="S6542" s="28" t="s">
        <v>1589</v>
      </c>
      <c r="T6542" s="2" t="s">
        <v>33</v>
      </c>
      <c r="U6542" s="2">
        <v>0</v>
      </c>
      <c r="V6542" s="2" t="s">
        <v>2808</v>
      </c>
      <c r="W6542" s="2" t="s">
        <v>34</v>
      </c>
      <c r="AC6542" s="2">
        <v>0</v>
      </c>
      <c r="AD6542" s="104"/>
    </row>
    <row r="6543" spans="1:33" ht="60" x14ac:dyDescent="0.25">
      <c r="A6543" s="2" t="s">
        <v>4220</v>
      </c>
      <c r="B6543" s="2" t="s">
        <v>2808</v>
      </c>
      <c r="C6543" s="2" t="s">
        <v>4221</v>
      </c>
      <c r="F6543" s="2" t="s">
        <v>164</v>
      </c>
      <c r="G6543" s="2" t="s">
        <v>4222</v>
      </c>
      <c r="H6543" s="2" t="s">
        <v>4223</v>
      </c>
      <c r="I6543" s="2" t="s">
        <v>22751</v>
      </c>
      <c r="J6543" s="2" t="s">
        <v>28</v>
      </c>
      <c r="K6543" s="2" t="s">
        <v>68</v>
      </c>
      <c r="L6543" s="2" t="s">
        <v>165</v>
      </c>
      <c r="M6543" s="2" t="s">
        <v>166</v>
      </c>
      <c r="N6543" s="2" t="s">
        <v>4224</v>
      </c>
      <c r="O6543" s="2" t="s">
        <v>32</v>
      </c>
      <c r="P6543" s="24">
        <v>0</v>
      </c>
      <c r="Q6543" s="24">
        <v>1</v>
      </c>
      <c r="R6543" s="27" t="s">
        <v>1568</v>
      </c>
      <c r="S6543" s="28" t="s">
        <v>1585</v>
      </c>
      <c r="T6543" s="2" t="s">
        <v>38</v>
      </c>
      <c r="U6543" s="2">
        <v>0</v>
      </c>
      <c r="V6543" s="2" t="s">
        <v>17683</v>
      </c>
      <c r="W6543" s="2" t="s">
        <v>34</v>
      </c>
      <c r="X6543" s="58" t="s">
        <v>5754</v>
      </c>
      <c r="Z6543" s="2">
        <v>2060000</v>
      </c>
      <c r="AB6543" s="58">
        <v>46091.541481481479</v>
      </c>
      <c r="AC6543" s="2">
        <v>0</v>
      </c>
      <c r="AD6543" s="104">
        <v>2060000</v>
      </c>
      <c r="AE6543" s="2">
        <v>46091.541481481479</v>
      </c>
      <c r="AG6543" s="2">
        <v>66239</v>
      </c>
    </row>
    <row r="6544" spans="1:33" ht="45" x14ac:dyDescent="0.25">
      <c r="A6544" s="2" t="s">
        <v>5380</v>
      </c>
      <c r="B6544" s="2" t="s">
        <v>2808</v>
      </c>
      <c r="C6544" s="2" t="s">
        <v>5381</v>
      </c>
      <c r="F6544" s="2" t="s">
        <v>977</v>
      </c>
      <c r="G6544" s="2" t="s">
        <v>5382</v>
      </c>
      <c r="H6544" s="2" t="s">
        <v>5383</v>
      </c>
      <c r="I6544" s="2" t="s">
        <v>21629</v>
      </c>
      <c r="J6544" s="2" t="s">
        <v>28</v>
      </c>
      <c r="K6544" s="2" t="s">
        <v>78</v>
      </c>
      <c r="L6544" s="2" t="s">
        <v>79</v>
      </c>
      <c r="M6544" s="2" t="s">
        <v>295</v>
      </c>
      <c r="N6544" s="2" t="s">
        <v>5384</v>
      </c>
      <c r="O6544" s="2" t="s">
        <v>32</v>
      </c>
      <c r="P6544" s="24">
        <v>0</v>
      </c>
      <c r="Q6544" s="24">
        <v>1</v>
      </c>
      <c r="R6544" s="27" t="s">
        <v>1568</v>
      </c>
      <c r="S6544" s="28" t="s">
        <v>1587</v>
      </c>
      <c r="T6544" s="2" t="s">
        <v>359</v>
      </c>
      <c r="U6544" s="2">
        <v>2060000</v>
      </c>
      <c r="V6544" s="2" t="s">
        <v>2808</v>
      </c>
      <c r="W6544" s="2" t="s">
        <v>34</v>
      </c>
      <c r="X6544" s="58" t="s">
        <v>2808</v>
      </c>
      <c r="Z6544" s="2">
        <v>388702</v>
      </c>
      <c r="AB6544" s="58">
        <v>46078.845208333332</v>
      </c>
      <c r="AC6544" s="2">
        <v>0</v>
      </c>
      <c r="AD6544" s="104">
        <v>388702</v>
      </c>
      <c r="AE6544" s="2">
        <v>46078.845208333332</v>
      </c>
      <c r="AG6544" s="2">
        <v>65607</v>
      </c>
    </row>
    <row r="6545" spans="1:33" ht="60" x14ac:dyDescent="0.25">
      <c r="A6545" s="2" t="s">
        <v>4776</v>
      </c>
      <c r="B6545" s="2" t="s">
        <v>2808</v>
      </c>
      <c r="C6545" s="2" t="s">
        <v>4777</v>
      </c>
      <c r="F6545" s="2" t="s">
        <v>4778</v>
      </c>
      <c r="G6545" s="2" t="s">
        <v>4779</v>
      </c>
      <c r="H6545" s="2" t="s">
        <v>4780</v>
      </c>
      <c r="I6545" s="2" t="s">
        <v>22752</v>
      </c>
      <c r="J6545" s="2" t="s">
        <v>28</v>
      </c>
      <c r="K6545" s="2" t="s">
        <v>68</v>
      </c>
      <c r="L6545" s="2" t="s">
        <v>108</v>
      </c>
      <c r="M6545" s="2" t="s">
        <v>188</v>
      </c>
      <c r="N6545" s="2" t="s">
        <v>4781</v>
      </c>
      <c r="O6545" s="2" t="s">
        <v>32</v>
      </c>
      <c r="P6545" s="24">
        <v>0</v>
      </c>
      <c r="Q6545" s="24">
        <v>1</v>
      </c>
      <c r="R6545" s="27" t="s">
        <v>1568</v>
      </c>
      <c r="S6545" s="28" t="s">
        <v>1585</v>
      </c>
      <c r="T6545" s="2" t="s">
        <v>38</v>
      </c>
      <c r="U6545" s="2">
        <v>0</v>
      </c>
      <c r="V6545" s="2" t="s">
        <v>25078</v>
      </c>
      <c r="W6545" s="2" t="s">
        <v>34</v>
      </c>
      <c r="X6545" s="58" t="s">
        <v>5754</v>
      </c>
      <c r="Z6545" s="2">
        <v>2060000</v>
      </c>
      <c r="AB6545" s="58">
        <v>46091.447476851848</v>
      </c>
      <c r="AC6545" s="2">
        <v>0</v>
      </c>
      <c r="AD6545" s="104">
        <v>2060000</v>
      </c>
      <c r="AE6545" s="2">
        <v>46091.447476851848</v>
      </c>
      <c r="AG6545" s="2">
        <v>66238</v>
      </c>
    </row>
    <row r="6546" spans="1:33" ht="45" x14ac:dyDescent="0.25">
      <c r="A6546" s="2" t="s">
        <v>4328</v>
      </c>
      <c r="B6546" s="2" t="s">
        <v>2808</v>
      </c>
      <c r="C6546" s="2" t="s">
        <v>4329</v>
      </c>
      <c r="F6546" s="2" t="s">
        <v>4330</v>
      </c>
      <c r="G6546" s="2" t="s">
        <v>4331</v>
      </c>
      <c r="H6546" s="2" t="s">
        <v>4332</v>
      </c>
      <c r="I6546" s="2" t="s">
        <v>21748</v>
      </c>
      <c r="J6546" s="2" t="s">
        <v>28</v>
      </c>
      <c r="K6546" s="2" t="s">
        <v>51</v>
      </c>
      <c r="L6546" s="2" t="s">
        <v>234</v>
      </c>
      <c r="M6546" s="2" t="s">
        <v>235</v>
      </c>
      <c r="N6546" s="2" t="s">
        <v>4327</v>
      </c>
      <c r="O6546" s="2" t="s">
        <v>705</v>
      </c>
      <c r="P6546" s="24">
        <v>0</v>
      </c>
      <c r="Q6546" s="24">
        <v>0</v>
      </c>
      <c r="R6546" s="27" t="s">
        <v>1578</v>
      </c>
      <c r="S6546" s="28" t="s">
        <v>1589</v>
      </c>
      <c r="T6546" s="2" t="s">
        <v>33</v>
      </c>
      <c r="U6546" s="2">
        <v>0</v>
      </c>
      <c r="V6546" s="2" t="s">
        <v>19065</v>
      </c>
      <c r="W6546" s="2" t="s">
        <v>34</v>
      </c>
      <c r="AC6546" s="2">
        <v>0</v>
      </c>
      <c r="AD6546" s="104"/>
    </row>
    <row r="6547" spans="1:33" ht="45" x14ac:dyDescent="0.25">
      <c r="A6547" s="2" t="s">
        <v>4333</v>
      </c>
      <c r="B6547" s="2" t="s">
        <v>2808</v>
      </c>
      <c r="C6547" s="2" t="s">
        <v>4334</v>
      </c>
      <c r="F6547" s="2" t="s">
        <v>4330</v>
      </c>
      <c r="G6547" s="2" t="s">
        <v>4331</v>
      </c>
      <c r="H6547" s="2" t="s">
        <v>4332</v>
      </c>
      <c r="I6547" s="2" t="s">
        <v>21748</v>
      </c>
      <c r="J6547" s="2" t="s">
        <v>28</v>
      </c>
      <c r="K6547" s="2" t="s">
        <v>51</v>
      </c>
      <c r="L6547" s="2" t="s">
        <v>234</v>
      </c>
      <c r="M6547" s="2" t="s">
        <v>235</v>
      </c>
      <c r="N6547" s="2" t="s">
        <v>4327</v>
      </c>
      <c r="O6547" s="2" t="s">
        <v>705</v>
      </c>
      <c r="P6547" s="24">
        <v>0</v>
      </c>
      <c r="Q6547" s="24">
        <v>0</v>
      </c>
      <c r="R6547" s="27" t="s">
        <v>1578</v>
      </c>
      <c r="S6547" s="28" t="s">
        <v>1589</v>
      </c>
      <c r="T6547" s="2" t="s">
        <v>33</v>
      </c>
      <c r="U6547" s="2">
        <v>0</v>
      </c>
      <c r="V6547" s="2" t="s">
        <v>2808</v>
      </c>
      <c r="W6547" s="2" t="s">
        <v>34</v>
      </c>
      <c r="AC6547" s="2">
        <v>0</v>
      </c>
      <c r="AD6547" s="104"/>
    </row>
    <row r="6548" spans="1:33" ht="60" x14ac:dyDescent="0.25">
      <c r="A6548" s="2" t="s">
        <v>2872</v>
      </c>
      <c r="B6548" s="2" t="s">
        <v>2808</v>
      </c>
      <c r="C6548" s="2" t="s">
        <v>2873</v>
      </c>
      <c r="F6548" s="2" t="s">
        <v>2874</v>
      </c>
      <c r="G6548" s="2" t="s">
        <v>2875</v>
      </c>
      <c r="H6548" s="2" t="s">
        <v>2876</v>
      </c>
      <c r="I6548" s="2" t="s">
        <v>23806</v>
      </c>
      <c r="J6548" s="2" t="s">
        <v>28</v>
      </c>
      <c r="K6548" s="2" t="s">
        <v>43</v>
      </c>
      <c r="L6548" s="2" t="s">
        <v>324</v>
      </c>
      <c r="M6548" s="2" t="s">
        <v>325</v>
      </c>
      <c r="N6548" s="2" t="s">
        <v>2877</v>
      </c>
      <c r="O6548" s="2" t="s">
        <v>32</v>
      </c>
      <c r="P6548" s="24">
        <v>0</v>
      </c>
      <c r="Q6548" s="24">
        <v>5</v>
      </c>
      <c r="R6548" s="27" t="s">
        <v>1568</v>
      </c>
      <c r="S6548" s="28" t="s">
        <v>1585</v>
      </c>
      <c r="T6548" s="2" t="s">
        <v>38</v>
      </c>
      <c r="U6548" s="2">
        <v>0</v>
      </c>
      <c r="V6548" s="2" t="s">
        <v>18533</v>
      </c>
      <c r="W6548" s="2" t="s">
        <v>34</v>
      </c>
      <c r="X6548" s="58" t="s">
        <v>5579</v>
      </c>
      <c r="Z6548" s="2">
        <v>2060000</v>
      </c>
      <c r="AB6548" s="58">
        <v>46083.487395833334</v>
      </c>
      <c r="AC6548" s="2">
        <v>0</v>
      </c>
      <c r="AD6548" s="104">
        <v>2060000</v>
      </c>
      <c r="AE6548" s="2">
        <v>46083.487395833334</v>
      </c>
      <c r="AG6548" s="2">
        <v>66748</v>
      </c>
    </row>
    <row r="6549" spans="1:33" ht="45" x14ac:dyDescent="0.25">
      <c r="A6549" s="2" t="s">
        <v>2898</v>
      </c>
      <c r="B6549" s="2" t="s">
        <v>2808</v>
      </c>
      <c r="C6549" s="2" t="s">
        <v>2899</v>
      </c>
      <c r="F6549" s="2" t="s">
        <v>2900</v>
      </c>
      <c r="G6549" s="2" t="s">
        <v>2901</v>
      </c>
      <c r="H6549" s="2" t="s">
        <v>2902</v>
      </c>
      <c r="I6549" s="2" t="s">
        <v>20554</v>
      </c>
      <c r="J6549" s="2" t="s">
        <v>28</v>
      </c>
      <c r="K6549" s="2" t="s">
        <v>29</v>
      </c>
      <c r="L6549" s="2" t="s">
        <v>460</v>
      </c>
      <c r="M6549" s="2" t="s">
        <v>461</v>
      </c>
      <c r="N6549" s="2" t="s">
        <v>2903</v>
      </c>
      <c r="O6549" s="2" t="s">
        <v>706</v>
      </c>
      <c r="P6549" s="24">
        <v>0</v>
      </c>
      <c r="Q6549" s="24">
        <v>0</v>
      </c>
      <c r="R6549" s="27" t="s">
        <v>1578</v>
      </c>
      <c r="S6549" s="28" t="s">
        <v>1589</v>
      </c>
      <c r="T6549" s="2" t="s">
        <v>33</v>
      </c>
      <c r="U6549" s="2">
        <v>0</v>
      </c>
      <c r="V6549" s="2" t="s">
        <v>16022</v>
      </c>
      <c r="W6549" s="2" t="s">
        <v>34</v>
      </c>
      <c r="AC6549" s="2">
        <v>0</v>
      </c>
      <c r="AD6549" s="104"/>
    </row>
    <row r="6550" spans="1:33" ht="60" x14ac:dyDescent="0.25">
      <c r="A6550" s="2" t="s">
        <v>4225</v>
      </c>
      <c r="B6550" s="2" t="s">
        <v>2808</v>
      </c>
      <c r="C6550" s="2" t="s">
        <v>4226</v>
      </c>
      <c r="F6550" s="2" t="s">
        <v>1142</v>
      </c>
      <c r="G6550" s="2" t="s">
        <v>4227</v>
      </c>
      <c r="H6550" s="2" t="s">
        <v>4228</v>
      </c>
      <c r="I6550" s="2" t="s">
        <v>22743</v>
      </c>
      <c r="J6550" s="2" t="s">
        <v>28</v>
      </c>
      <c r="K6550" s="2" t="s">
        <v>68</v>
      </c>
      <c r="L6550" s="2" t="s">
        <v>165</v>
      </c>
      <c r="M6550" s="2" t="s">
        <v>166</v>
      </c>
      <c r="N6550" s="2" t="s">
        <v>4224</v>
      </c>
      <c r="O6550" s="2" t="s">
        <v>705</v>
      </c>
      <c r="P6550" s="24">
        <v>0</v>
      </c>
      <c r="Q6550" s="24">
        <v>0</v>
      </c>
      <c r="R6550" s="27" t="s">
        <v>1578</v>
      </c>
      <c r="S6550" s="28" t="s">
        <v>1583</v>
      </c>
      <c r="T6550" s="2" t="s">
        <v>130</v>
      </c>
      <c r="U6550" s="2">
        <v>0</v>
      </c>
      <c r="V6550" s="2" t="s">
        <v>5760</v>
      </c>
      <c r="W6550" s="2" t="s">
        <v>34</v>
      </c>
      <c r="AC6550" s="2">
        <v>0</v>
      </c>
      <c r="AD6550" s="104"/>
    </row>
    <row r="6551" spans="1:33" ht="60" x14ac:dyDescent="0.25">
      <c r="A6551" s="2" t="s">
        <v>4229</v>
      </c>
      <c r="B6551" s="2" t="s">
        <v>2808</v>
      </c>
      <c r="C6551" s="2" t="s">
        <v>4230</v>
      </c>
      <c r="F6551" s="2" t="s">
        <v>1142</v>
      </c>
      <c r="G6551" s="2" t="s">
        <v>4227</v>
      </c>
      <c r="H6551" s="2" t="s">
        <v>4228</v>
      </c>
      <c r="I6551" s="2" t="s">
        <v>22743</v>
      </c>
      <c r="J6551" s="2" t="s">
        <v>28</v>
      </c>
      <c r="K6551" s="2" t="s">
        <v>68</v>
      </c>
      <c r="L6551" s="2" t="s">
        <v>165</v>
      </c>
      <c r="M6551" s="2" t="s">
        <v>166</v>
      </c>
      <c r="N6551" s="2" t="s">
        <v>4224</v>
      </c>
      <c r="O6551" s="2" t="s">
        <v>705</v>
      </c>
      <c r="P6551" s="24">
        <v>0</v>
      </c>
      <c r="Q6551" s="24">
        <v>0</v>
      </c>
      <c r="R6551" s="27" t="s">
        <v>1578</v>
      </c>
      <c r="S6551" s="28" t="s">
        <v>1585</v>
      </c>
      <c r="T6551" s="2" t="s">
        <v>38</v>
      </c>
      <c r="U6551" s="2">
        <v>0</v>
      </c>
      <c r="V6551" s="2" t="s">
        <v>2973</v>
      </c>
      <c r="W6551" s="2" t="s">
        <v>34</v>
      </c>
      <c r="AC6551" s="2">
        <v>0</v>
      </c>
      <c r="AD6551" s="104"/>
    </row>
    <row r="6552" spans="1:33" ht="45" x14ac:dyDescent="0.25">
      <c r="A6552" s="2" t="s">
        <v>4111</v>
      </c>
      <c r="B6552" s="2" t="s">
        <v>2808</v>
      </c>
      <c r="C6552" s="2" t="s">
        <v>4112</v>
      </c>
      <c r="F6552" s="2" t="s">
        <v>731</v>
      </c>
      <c r="G6552" s="2" t="s">
        <v>4113</v>
      </c>
      <c r="H6552" s="2" t="s">
        <v>4114</v>
      </c>
      <c r="I6552" s="2" t="s">
        <v>23095</v>
      </c>
      <c r="J6552" s="2" t="s">
        <v>28</v>
      </c>
      <c r="K6552" s="2" t="s">
        <v>61</v>
      </c>
      <c r="L6552" s="2" t="s">
        <v>124</v>
      </c>
      <c r="M6552" s="2" t="s">
        <v>125</v>
      </c>
      <c r="N6552" s="2" t="s">
        <v>4115</v>
      </c>
      <c r="O6552" s="2" t="s">
        <v>37</v>
      </c>
      <c r="P6552" s="24">
        <v>0</v>
      </c>
      <c r="Q6552" s="24">
        <v>0</v>
      </c>
      <c r="R6552" s="27" t="s">
        <v>1578</v>
      </c>
      <c r="S6552" s="28" t="s">
        <v>1589</v>
      </c>
      <c r="T6552" s="2" t="s">
        <v>33</v>
      </c>
      <c r="U6552" s="2">
        <v>0</v>
      </c>
      <c r="V6552" s="2" t="s">
        <v>24004</v>
      </c>
      <c r="W6552" s="2" t="s">
        <v>34</v>
      </c>
      <c r="X6552" s="58" t="s">
        <v>3501</v>
      </c>
      <c r="Z6552" s="2">
        <v>412000</v>
      </c>
      <c r="AB6552" s="58">
        <v>46080.349965277775</v>
      </c>
      <c r="AC6552" s="2">
        <v>0</v>
      </c>
      <c r="AD6552" s="104">
        <v>412000</v>
      </c>
      <c r="AE6552" s="2">
        <v>46080.349965277775</v>
      </c>
      <c r="AG6552" s="2">
        <v>65559</v>
      </c>
    </row>
    <row r="6553" spans="1:33" ht="60" x14ac:dyDescent="0.25">
      <c r="A6553" s="2" t="s">
        <v>2807</v>
      </c>
      <c r="B6553" s="2" t="s">
        <v>2808</v>
      </c>
      <c r="C6553" s="2" t="s">
        <v>2809</v>
      </c>
      <c r="F6553" s="2" t="s">
        <v>1321</v>
      </c>
      <c r="G6553" s="2" t="s">
        <v>2810</v>
      </c>
      <c r="H6553" s="2" t="s">
        <v>2811</v>
      </c>
      <c r="I6553" s="2" t="s">
        <v>23096</v>
      </c>
      <c r="J6553" s="2" t="s">
        <v>28</v>
      </c>
      <c r="K6553" s="2" t="s">
        <v>61</v>
      </c>
      <c r="L6553" s="2" t="s">
        <v>62</v>
      </c>
      <c r="M6553" s="2" t="s">
        <v>63</v>
      </c>
      <c r="N6553" s="2" t="s">
        <v>2812</v>
      </c>
      <c r="O6553" s="2" t="s">
        <v>705</v>
      </c>
      <c r="P6553" s="24">
        <v>0</v>
      </c>
      <c r="Q6553" s="24">
        <v>0</v>
      </c>
      <c r="R6553" s="27" t="s">
        <v>1578</v>
      </c>
      <c r="S6553" s="28" t="s">
        <v>1585</v>
      </c>
      <c r="T6553" s="2" t="s">
        <v>38</v>
      </c>
      <c r="U6553" s="2">
        <v>0</v>
      </c>
      <c r="V6553" s="2" t="s">
        <v>12666</v>
      </c>
      <c r="W6553" s="2" t="s">
        <v>34</v>
      </c>
      <c r="AC6553" s="2">
        <v>0</v>
      </c>
      <c r="AD6553" s="104"/>
    </row>
    <row r="6554" spans="1:33" ht="45" x14ac:dyDescent="0.25">
      <c r="A6554" s="2" t="s">
        <v>2813</v>
      </c>
      <c r="B6554" s="2" t="s">
        <v>2808</v>
      </c>
      <c r="C6554" s="2" t="s">
        <v>2814</v>
      </c>
      <c r="F6554" s="2" t="s">
        <v>1321</v>
      </c>
      <c r="G6554" s="2" t="s">
        <v>2810</v>
      </c>
      <c r="H6554" s="2" t="s">
        <v>2811</v>
      </c>
      <c r="I6554" s="2" t="s">
        <v>23096</v>
      </c>
      <c r="J6554" s="2" t="s">
        <v>28</v>
      </c>
      <c r="K6554" s="2" t="s">
        <v>61</v>
      </c>
      <c r="L6554" s="2" t="s">
        <v>62</v>
      </c>
      <c r="M6554" s="2" t="s">
        <v>63</v>
      </c>
      <c r="N6554" s="2" t="s">
        <v>2812</v>
      </c>
      <c r="O6554" s="2" t="s">
        <v>32</v>
      </c>
      <c r="P6554" s="24">
        <v>0</v>
      </c>
      <c r="Q6554" s="24">
        <v>1</v>
      </c>
      <c r="R6554" s="27" t="s">
        <v>1568</v>
      </c>
      <c r="S6554" s="28" t="s">
        <v>1589</v>
      </c>
      <c r="T6554" s="2" t="s">
        <v>33</v>
      </c>
      <c r="U6554" s="2">
        <v>0</v>
      </c>
      <c r="V6554" s="2" t="s">
        <v>19078</v>
      </c>
      <c r="W6554" s="2" t="s">
        <v>34</v>
      </c>
      <c r="X6554" s="58" t="s">
        <v>5789</v>
      </c>
      <c r="Z6554" s="2">
        <v>412000</v>
      </c>
      <c r="AB6554" s="58">
        <v>46088.80128472222</v>
      </c>
      <c r="AC6554" s="2">
        <v>0</v>
      </c>
      <c r="AD6554" s="104">
        <v>412000</v>
      </c>
      <c r="AE6554" s="2">
        <v>46088.80128472222</v>
      </c>
      <c r="AG6554" s="2">
        <v>92886</v>
      </c>
    </row>
    <row r="6555" spans="1:33" ht="45" x14ac:dyDescent="0.25">
      <c r="A6555" s="2" t="s">
        <v>2860</v>
      </c>
      <c r="B6555" s="2" t="s">
        <v>2808</v>
      </c>
      <c r="C6555" s="2" t="s">
        <v>2861</v>
      </c>
      <c r="F6555" s="2" t="s">
        <v>2069</v>
      </c>
      <c r="G6555" s="2" t="s">
        <v>2862</v>
      </c>
      <c r="H6555" s="2" t="s">
        <v>2863</v>
      </c>
      <c r="I6555" s="2" t="s">
        <v>23631</v>
      </c>
      <c r="J6555" s="2" t="s">
        <v>28</v>
      </c>
      <c r="K6555" s="2" t="s">
        <v>43</v>
      </c>
      <c r="L6555" s="2" t="s">
        <v>505</v>
      </c>
      <c r="M6555" s="2" t="s">
        <v>506</v>
      </c>
      <c r="N6555" s="2" t="s">
        <v>2864</v>
      </c>
      <c r="O6555" s="2" t="s">
        <v>32</v>
      </c>
      <c r="P6555" s="24">
        <v>0</v>
      </c>
      <c r="Q6555" s="24">
        <v>1</v>
      </c>
      <c r="R6555" s="27" t="s">
        <v>1568</v>
      </c>
      <c r="S6555" s="28" t="s">
        <v>1589</v>
      </c>
      <c r="T6555" s="2" t="s">
        <v>33</v>
      </c>
      <c r="U6555" s="2">
        <v>0</v>
      </c>
      <c r="V6555" s="2" t="s">
        <v>16051</v>
      </c>
      <c r="W6555" s="2" t="s">
        <v>34</v>
      </c>
      <c r="X6555" s="58" t="s">
        <v>5754</v>
      </c>
      <c r="Z6555" s="2">
        <v>412000</v>
      </c>
      <c r="AB6555" s="58">
        <v>46091.520810185182</v>
      </c>
      <c r="AC6555" s="2">
        <v>0</v>
      </c>
      <c r="AD6555" s="104">
        <v>412000</v>
      </c>
      <c r="AE6555" s="2">
        <v>46091.520810185182</v>
      </c>
      <c r="AG6555" s="2">
        <v>79847</v>
      </c>
    </row>
    <row r="6556" spans="1:33" ht="45" x14ac:dyDescent="0.25">
      <c r="A6556" s="2" t="s">
        <v>3806</v>
      </c>
      <c r="B6556" s="2" t="s">
        <v>2808</v>
      </c>
      <c r="C6556" s="2" t="s">
        <v>3807</v>
      </c>
      <c r="F6556" s="2" t="s">
        <v>3808</v>
      </c>
      <c r="G6556" s="2" t="s">
        <v>3809</v>
      </c>
      <c r="H6556" s="2" t="s">
        <v>3810</v>
      </c>
      <c r="I6556" s="2" t="s">
        <v>23997</v>
      </c>
      <c r="J6556" s="2" t="s">
        <v>28</v>
      </c>
      <c r="K6556" s="2" t="s">
        <v>98</v>
      </c>
      <c r="L6556" s="2" t="s">
        <v>349</v>
      </c>
      <c r="M6556" s="2" t="s">
        <v>350</v>
      </c>
      <c r="N6556" s="2" t="s">
        <v>3811</v>
      </c>
      <c r="O6556" s="2" t="s">
        <v>706</v>
      </c>
      <c r="P6556" s="24">
        <v>0</v>
      </c>
      <c r="Q6556" s="24">
        <v>0</v>
      </c>
      <c r="R6556" s="27" t="s">
        <v>1578</v>
      </c>
      <c r="S6556" s="28" t="s">
        <v>1582</v>
      </c>
      <c r="T6556" s="2" t="s">
        <v>160</v>
      </c>
      <c r="U6556" s="2">
        <v>0</v>
      </c>
      <c r="V6556" s="2" t="s">
        <v>2808</v>
      </c>
      <c r="W6556" s="2" t="s">
        <v>34</v>
      </c>
      <c r="AC6556" s="2">
        <v>0</v>
      </c>
      <c r="AD6556" s="104"/>
    </row>
    <row r="6557" spans="1:33" ht="45" x14ac:dyDescent="0.25">
      <c r="A6557" s="2" t="s">
        <v>3032</v>
      </c>
      <c r="B6557" s="2" t="s">
        <v>2808</v>
      </c>
      <c r="C6557" s="2" t="s">
        <v>3033</v>
      </c>
      <c r="F6557" s="2" t="s">
        <v>3034</v>
      </c>
      <c r="G6557" s="2" t="s">
        <v>3035</v>
      </c>
      <c r="H6557" s="2" t="s">
        <v>3036</v>
      </c>
      <c r="I6557" s="2" t="s">
        <v>23632</v>
      </c>
      <c r="J6557" s="2" t="s">
        <v>28</v>
      </c>
      <c r="K6557" s="2" t="s">
        <v>43</v>
      </c>
      <c r="L6557" s="2" t="s">
        <v>387</v>
      </c>
      <c r="M6557" s="2" t="s">
        <v>388</v>
      </c>
      <c r="N6557" s="2" t="s">
        <v>3037</v>
      </c>
      <c r="O6557" s="2" t="s">
        <v>32</v>
      </c>
      <c r="P6557" s="24">
        <v>0</v>
      </c>
      <c r="Q6557" s="24">
        <v>1</v>
      </c>
      <c r="R6557" s="27" t="s">
        <v>1568</v>
      </c>
      <c r="S6557" s="28" t="s">
        <v>1589</v>
      </c>
      <c r="T6557" s="2" t="s">
        <v>33</v>
      </c>
      <c r="U6557" s="2">
        <v>0</v>
      </c>
      <c r="V6557" s="2" t="s">
        <v>19078</v>
      </c>
      <c r="W6557" s="2" t="s">
        <v>34</v>
      </c>
      <c r="X6557" s="58" t="s">
        <v>5579</v>
      </c>
      <c r="Z6557" s="2">
        <v>412000</v>
      </c>
      <c r="AB6557" s="58">
        <v>46083.500578703701</v>
      </c>
      <c r="AC6557" s="2">
        <v>0</v>
      </c>
      <c r="AD6557" s="104">
        <v>412000</v>
      </c>
      <c r="AE6557" s="2">
        <v>46083.500578703701</v>
      </c>
      <c r="AG6557" s="2">
        <v>66738</v>
      </c>
    </row>
    <row r="6558" spans="1:33" ht="45" x14ac:dyDescent="0.25">
      <c r="A6558" s="2" t="s">
        <v>4289</v>
      </c>
      <c r="B6558" s="2" t="s">
        <v>2808</v>
      </c>
      <c r="C6558" s="2" t="s">
        <v>4290</v>
      </c>
      <c r="F6558" s="2" t="s">
        <v>4291</v>
      </c>
      <c r="G6558" s="2" t="s">
        <v>4292</v>
      </c>
      <c r="H6558" s="2" t="s">
        <v>4293</v>
      </c>
      <c r="I6558" s="2" t="s">
        <v>22219</v>
      </c>
      <c r="J6558" s="2" t="s">
        <v>28</v>
      </c>
      <c r="K6558" s="2" t="s">
        <v>68</v>
      </c>
      <c r="L6558" s="2" t="s">
        <v>251</v>
      </c>
      <c r="M6558" s="2" t="s">
        <v>252</v>
      </c>
      <c r="N6558" s="2" t="s">
        <v>4288</v>
      </c>
      <c r="O6558" s="2" t="s">
        <v>706</v>
      </c>
      <c r="P6558" s="24">
        <v>0</v>
      </c>
      <c r="Q6558" s="24">
        <v>0</v>
      </c>
      <c r="R6558" s="27" t="s">
        <v>1578</v>
      </c>
      <c r="S6558" s="28" t="s">
        <v>1589</v>
      </c>
      <c r="T6558" s="2" t="s">
        <v>33</v>
      </c>
      <c r="U6558" s="2">
        <v>0</v>
      </c>
      <c r="V6558" s="2" t="s">
        <v>5789</v>
      </c>
      <c r="W6558" s="2" t="s">
        <v>34</v>
      </c>
      <c r="AC6558" s="2">
        <v>0</v>
      </c>
      <c r="AD6558" s="104"/>
    </row>
    <row r="6559" spans="1:33" ht="45" x14ac:dyDescent="0.25">
      <c r="A6559" s="2" t="s">
        <v>4294</v>
      </c>
      <c r="B6559" s="2" t="s">
        <v>2808</v>
      </c>
      <c r="C6559" s="2" t="s">
        <v>4295</v>
      </c>
      <c r="F6559" s="2" t="s">
        <v>4291</v>
      </c>
      <c r="G6559" s="2" t="s">
        <v>4292</v>
      </c>
      <c r="H6559" s="2" t="s">
        <v>4293</v>
      </c>
      <c r="I6559" s="2" t="s">
        <v>22219</v>
      </c>
      <c r="J6559" s="2" t="s">
        <v>28</v>
      </c>
      <c r="K6559" s="2" t="s">
        <v>68</v>
      </c>
      <c r="L6559" s="2" t="s">
        <v>251</v>
      </c>
      <c r="M6559" s="2" t="s">
        <v>252</v>
      </c>
      <c r="N6559" s="2" t="s">
        <v>4288</v>
      </c>
      <c r="O6559" s="2" t="s">
        <v>706</v>
      </c>
      <c r="P6559" s="24">
        <v>0</v>
      </c>
      <c r="Q6559" s="24">
        <v>0</v>
      </c>
      <c r="R6559" s="27" t="s">
        <v>1578</v>
      </c>
      <c r="S6559" s="28" t="s">
        <v>1583</v>
      </c>
      <c r="T6559" s="2" t="s">
        <v>130</v>
      </c>
      <c r="U6559" s="2">
        <v>0</v>
      </c>
      <c r="V6559" s="2" t="s">
        <v>12666</v>
      </c>
      <c r="W6559" s="2" t="s">
        <v>34</v>
      </c>
      <c r="AC6559" s="2">
        <v>0</v>
      </c>
      <c r="AD6559" s="104"/>
    </row>
    <row r="6560" spans="1:33" ht="45" x14ac:dyDescent="0.25">
      <c r="A6560" s="2" t="s">
        <v>2930</v>
      </c>
      <c r="B6560" s="2" t="s">
        <v>2808</v>
      </c>
      <c r="C6560" s="2" t="s">
        <v>2931</v>
      </c>
      <c r="F6560" s="2" t="s">
        <v>2932</v>
      </c>
      <c r="G6560" s="2" t="s">
        <v>2933</v>
      </c>
      <c r="H6560" s="2" t="s">
        <v>2934</v>
      </c>
      <c r="I6560" s="2" t="s">
        <v>19618</v>
      </c>
      <c r="J6560" s="2" t="s">
        <v>28</v>
      </c>
      <c r="K6560" s="2" t="s">
        <v>48</v>
      </c>
      <c r="L6560" s="2" t="s">
        <v>619</v>
      </c>
      <c r="M6560" s="2" t="s">
        <v>620</v>
      </c>
      <c r="N6560" s="2" t="s">
        <v>2935</v>
      </c>
      <c r="O6560" s="2" t="s">
        <v>706</v>
      </c>
      <c r="P6560" s="24">
        <v>0</v>
      </c>
      <c r="Q6560" s="24">
        <v>0</v>
      </c>
      <c r="R6560" s="27" t="s">
        <v>1578</v>
      </c>
      <c r="S6560" s="28" t="s">
        <v>1583</v>
      </c>
      <c r="T6560" s="2" t="s">
        <v>130</v>
      </c>
      <c r="U6560" s="2">
        <v>0</v>
      </c>
      <c r="V6560" s="2" t="s">
        <v>2808</v>
      </c>
      <c r="W6560" s="2" t="s">
        <v>34</v>
      </c>
      <c r="AC6560" s="2">
        <v>0</v>
      </c>
      <c r="AD6560" s="104"/>
    </row>
    <row r="6561" spans="1:33" ht="60" x14ac:dyDescent="0.25">
      <c r="A6561" s="2" t="s">
        <v>5113</v>
      </c>
      <c r="B6561" s="2" t="s">
        <v>2808</v>
      </c>
      <c r="C6561" s="2" t="s">
        <v>5114</v>
      </c>
      <c r="F6561" s="2" t="s">
        <v>1188</v>
      </c>
      <c r="G6561" s="2" t="s">
        <v>5115</v>
      </c>
      <c r="H6561" s="2" t="s">
        <v>5116</v>
      </c>
      <c r="I6561" s="2" t="s">
        <v>20896</v>
      </c>
      <c r="J6561" s="2" t="s">
        <v>28</v>
      </c>
      <c r="K6561" s="2" t="s">
        <v>29</v>
      </c>
      <c r="L6561" s="2" t="s">
        <v>57</v>
      </c>
      <c r="M6561" s="2" t="s">
        <v>129</v>
      </c>
      <c r="N6561" s="2" t="s">
        <v>5117</v>
      </c>
      <c r="O6561" s="2" t="s">
        <v>706</v>
      </c>
      <c r="P6561" s="24">
        <v>0</v>
      </c>
      <c r="Q6561" s="24">
        <v>0</v>
      </c>
      <c r="R6561" s="27" t="s">
        <v>1578</v>
      </c>
      <c r="S6561" s="28" t="s">
        <v>1585</v>
      </c>
      <c r="T6561" s="2" t="s">
        <v>38</v>
      </c>
      <c r="U6561" s="2">
        <v>0</v>
      </c>
      <c r="V6561" s="2" t="s">
        <v>5579</v>
      </c>
      <c r="W6561" s="2" t="s">
        <v>34</v>
      </c>
      <c r="AC6561" s="2">
        <v>0</v>
      </c>
      <c r="AD6561" s="104"/>
    </row>
    <row r="6562" spans="1:33" ht="45" x14ac:dyDescent="0.25">
      <c r="A6562" s="2" t="s">
        <v>3516</v>
      </c>
      <c r="B6562" s="2" t="s">
        <v>2808</v>
      </c>
      <c r="C6562" s="2" t="s">
        <v>3517</v>
      </c>
      <c r="F6562" s="2" t="s">
        <v>3518</v>
      </c>
      <c r="G6562" s="2" t="s">
        <v>3519</v>
      </c>
      <c r="H6562" s="2" t="s">
        <v>3520</v>
      </c>
      <c r="I6562" s="2" t="s">
        <v>23908</v>
      </c>
      <c r="J6562" s="2" t="s">
        <v>28</v>
      </c>
      <c r="K6562" s="2" t="s">
        <v>43</v>
      </c>
      <c r="L6562" s="2" t="s">
        <v>382</v>
      </c>
      <c r="M6562" s="2" t="s">
        <v>323</v>
      </c>
      <c r="N6562" s="2" t="s">
        <v>3521</v>
      </c>
      <c r="O6562" s="2" t="s">
        <v>705</v>
      </c>
      <c r="P6562" s="24">
        <v>0</v>
      </c>
      <c r="Q6562" s="24">
        <v>0</v>
      </c>
      <c r="R6562" s="27" t="s">
        <v>1578</v>
      </c>
      <c r="S6562" s="28" t="s">
        <v>1582</v>
      </c>
      <c r="T6562" s="2" t="s">
        <v>160</v>
      </c>
      <c r="U6562" s="2">
        <v>0</v>
      </c>
      <c r="V6562" s="2" t="s">
        <v>3501</v>
      </c>
      <c r="W6562" s="2" t="s">
        <v>34</v>
      </c>
      <c r="AC6562" s="2">
        <v>0</v>
      </c>
      <c r="AD6562" s="104"/>
    </row>
    <row r="6563" spans="1:33" ht="45" x14ac:dyDescent="0.25">
      <c r="A6563" s="2" t="s">
        <v>3567</v>
      </c>
      <c r="B6563" s="2" t="s">
        <v>2808</v>
      </c>
      <c r="C6563" s="2" t="s">
        <v>3568</v>
      </c>
      <c r="F6563" s="2" t="s">
        <v>357</v>
      </c>
      <c r="G6563" s="2" t="s">
        <v>3569</v>
      </c>
      <c r="H6563" s="2" t="s">
        <v>3570</v>
      </c>
      <c r="I6563" s="2" t="s">
        <v>20943</v>
      </c>
      <c r="J6563" s="2" t="s">
        <v>28</v>
      </c>
      <c r="K6563" s="2" t="s">
        <v>29</v>
      </c>
      <c r="L6563" s="2" t="s">
        <v>126</v>
      </c>
      <c r="M6563" s="2" t="s">
        <v>127</v>
      </c>
      <c r="N6563" s="2" t="s">
        <v>3571</v>
      </c>
      <c r="O6563" s="2" t="s">
        <v>32</v>
      </c>
      <c r="P6563" s="24">
        <v>0</v>
      </c>
      <c r="Q6563" s="24">
        <v>1</v>
      </c>
      <c r="R6563" s="27" t="s">
        <v>1568</v>
      </c>
      <c r="S6563" s="28" t="s">
        <v>1586</v>
      </c>
      <c r="T6563" s="2" t="s">
        <v>296</v>
      </c>
      <c r="U6563" s="2">
        <v>412000</v>
      </c>
      <c r="V6563" s="2" t="s">
        <v>2808</v>
      </c>
      <c r="W6563" s="2" t="s">
        <v>34</v>
      </c>
      <c r="X6563" s="58" t="s">
        <v>2973</v>
      </c>
      <c r="Z6563" s="2">
        <v>400000</v>
      </c>
      <c r="AB6563" s="58">
        <v>46079.847337962965</v>
      </c>
      <c r="AC6563" s="2">
        <v>0</v>
      </c>
      <c r="AD6563" s="104">
        <v>400000</v>
      </c>
      <c r="AE6563" s="2">
        <v>46079.847337962965</v>
      </c>
      <c r="AG6563" s="2">
        <v>65737</v>
      </c>
    </row>
    <row r="6564" spans="1:33" ht="45" x14ac:dyDescent="0.25">
      <c r="A6564" s="2" t="s">
        <v>4024</v>
      </c>
      <c r="B6564" s="2" t="s">
        <v>2808</v>
      </c>
      <c r="C6564" s="2" t="s">
        <v>4025</v>
      </c>
      <c r="F6564" s="2" t="s">
        <v>4026</v>
      </c>
      <c r="G6564" s="2" t="s">
        <v>4027</v>
      </c>
      <c r="H6564" s="2" t="s">
        <v>4028</v>
      </c>
      <c r="I6564" s="2" t="s">
        <v>23437</v>
      </c>
      <c r="J6564" s="2" t="s">
        <v>28</v>
      </c>
      <c r="K6564" s="2" t="s">
        <v>43</v>
      </c>
      <c r="L6564" s="2" t="s">
        <v>532</v>
      </c>
      <c r="M6564" s="2" t="s">
        <v>533</v>
      </c>
      <c r="N6564" s="2" t="s">
        <v>4029</v>
      </c>
      <c r="O6564" s="2" t="s">
        <v>705</v>
      </c>
      <c r="P6564" s="24">
        <v>0</v>
      </c>
      <c r="Q6564" s="24">
        <v>0</v>
      </c>
      <c r="R6564" s="27" t="s">
        <v>1578</v>
      </c>
      <c r="S6564" s="28" t="s">
        <v>1589</v>
      </c>
      <c r="T6564" s="2" t="s">
        <v>33</v>
      </c>
      <c r="U6564" s="2">
        <v>0</v>
      </c>
      <c r="V6564" s="2" t="s">
        <v>5760</v>
      </c>
      <c r="W6564" s="2" t="s">
        <v>34</v>
      </c>
      <c r="AC6564" s="2">
        <v>0</v>
      </c>
      <c r="AD6564" s="104"/>
    </row>
    <row r="6565" spans="1:33" ht="45" x14ac:dyDescent="0.25">
      <c r="A6565" s="2" t="s">
        <v>3038</v>
      </c>
      <c r="B6565" s="2" t="s">
        <v>2808</v>
      </c>
      <c r="C6565" s="2" t="s">
        <v>3039</v>
      </c>
      <c r="F6565" s="2" t="s">
        <v>3040</v>
      </c>
      <c r="G6565" s="2" t="s">
        <v>3041</v>
      </c>
      <c r="H6565" s="2" t="s">
        <v>3042</v>
      </c>
      <c r="I6565" s="2" t="s">
        <v>23566</v>
      </c>
      <c r="J6565" s="2" t="s">
        <v>28</v>
      </c>
      <c r="K6565" s="2" t="s">
        <v>43</v>
      </c>
      <c r="L6565" s="2" t="s">
        <v>387</v>
      </c>
      <c r="M6565" s="2" t="s">
        <v>388</v>
      </c>
      <c r="N6565" s="2" t="s">
        <v>3037</v>
      </c>
      <c r="O6565" s="2" t="s">
        <v>705</v>
      </c>
      <c r="P6565" s="24">
        <v>0</v>
      </c>
      <c r="Q6565" s="24">
        <v>0</v>
      </c>
      <c r="R6565" s="27" t="s">
        <v>1578</v>
      </c>
      <c r="S6565" s="28" t="s">
        <v>1589</v>
      </c>
      <c r="T6565" s="2" t="s">
        <v>33</v>
      </c>
      <c r="U6565" s="2">
        <v>0</v>
      </c>
      <c r="V6565" s="2" t="s">
        <v>2973</v>
      </c>
      <c r="W6565" s="2" t="s">
        <v>34</v>
      </c>
      <c r="AC6565" s="2">
        <v>0</v>
      </c>
      <c r="AD6565" s="104"/>
    </row>
    <row r="6566" spans="1:33" ht="60" x14ac:dyDescent="0.25">
      <c r="A6566" s="2" t="s">
        <v>5479</v>
      </c>
      <c r="B6566" s="2" t="s">
        <v>2808</v>
      </c>
      <c r="C6566" s="2" t="s">
        <v>5480</v>
      </c>
      <c r="F6566" s="2" t="s">
        <v>5481</v>
      </c>
      <c r="G6566" s="2" t="s">
        <v>5482</v>
      </c>
      <c r="H6566" s="2" t="s">
        <v>5483</v>
      </c>
      <c r="I6566" s="2" t="s">
        <v>22623</v>
      </c>
      <c r="J6566" s="2" t="s">
        <v>28</v>
      </c>
      <c r="K6566" s="2" t="s">
        <v>68</v>
      </c>
      <c r="L6566" s="2" t="s">
        <v>192</v>
      </c>
      <c r="M6566" s="2" t="s">
        <v>699</v>
      </c>
      <c r="N6566" s="2" t="s">
        <v>5478</v>
      </c>
      <c r="O6566" s="2" t="s">
        <v>37</v>
      </c>
      <c r="P6566" s="24">
        <v>0</v>
      </c>
      <c r="Q6566" s="24">
        <v>0</v>
      </c>
      <c r="R6566" s="27" t="s">
        <v>1578</v>
      </c>
      <c r="S6566" s="28" t="s">
        <v>1589</v>
      </c>
      <c r="T6566" s="2" t="s">
        <v>33</v>
      </c>
      <c r="U6566" s="2">
        <v>0</v>
      </c>
      <c r="V6566" s="2" t="s">
        <v>28375</v>
      </c>
      <c r="W6566" s="2" t="s">
        <v>34</v>
      </c>
      <c r="X6566" s="58" t="s">
        <v>5789</v>
      </c>
      <c r="Z6566" s="2">
        <v>412000</v>
      </c>
      <c r="AB6566" s="58">
        <v>46088.949340277781</v>
      </c>
      <c r="AC6566" s="2">
        <v>0</v>
      </c>
      <c r="AD6566" s="104">
        <v>412000</v>
      </c>
      <c r="AE6566" s="2">
        <v>46088.949340277781</v>
      </c>
      <c r="AG6566" s="2">
        <v>91948</v>
      </c>
    </row>
    <row r="6567" spans="1:33" ht="75" x14ac:dyDescent="0.25">
      <c r="A6567" s="2" t="s">
        <v>3507</v>
      </c>
      <c r="B6567" s="2" t="s">
        <v>2808</v>
      </c>
      <c r="C6567" s="2" t="s">
        <v>3508</v>
      </c>
      <c r="F6567" s="2" t="s">
        <v>3503</v>
      </c>
      <c r="G6567" s="2" t="s">
        <v>3504</v>
      </c>
      <c r="H6567" s="2" t="s">
        <v>3505</v>
      </c>
      <c r="I6567" s="2" t="s">
        <v>22060</v>
      </c>
      <c r="J6567" s="2" t="s">
        <v>28</v>
      </c>
      <c r="K6567" s="2" t="s">
        <v>72</v>
      </c>
      <c r="L6567" s="2" t="s">
        <v>238</v>
      </c>
      <c r="M6567" s="2" t="s">
        <v>338</v>
      </c>
      <c r="N6567" s="2" t="s">
        <v>3506</v>
      </c>
      <c r="O6567" s="2" t="s">
        <v>705</v>
      </c>
      <c r="P6567" s="24">
        <v>0</v>
      </c>
      <c r="Q6567" s="24">
        <v>0</v>
      </c>
      <c r="R6567" s="27" t="s">
        <v>1578</v>
      </c>
      <c r="S6567" s="28" t="s">
        <v>1584</v>
      </c>
      <c r="T6567" s="2" t="s">
        <v>119</v>
      </c>
      <c r="U6567" s="2">
        <v>0</v>
      </c>
      <c r="V6567" s="2" t="s">
        <v>2973</v>
      </c>
      <c r="W6567" s="2" t="s">
        <v>34</v>
      </c>
      <c r="AC6567" s="2">
        <v>0</v>
      </c>
      <c r="AD6567" s="104"/>
    </row>
    <row r="6568" spans="1:33" ht="60" x14ac:dyDescent="0.25">
      <c r="A6568" s="2" t="s">
        <v>5484</v>
      </c>
      <c r="B6568" s="2" t="s">
        <v>2808</v>
      </c>
      <c r="C6568" s="2" t="s">
        <v>5485</v>
      </c>
      <c r="F6568" s="2" t="s">
        <v>5486</v>
      </c>
      <c r="G6568" s="2" t="s">
        <v>5487</v>
      </c>
      <c r="H6568" s="2" t="s">
        <v>5488</v>
      </c>
      <c r="I6568" s="2" t="s">
        <v>22623</v>
      </c>
      <c r="J6568" s="2" t="s">
        <v>28</v>
      </c>
      <c r="K6568" s="2" t="s">
        <v>68</v>
      </c>
      <c r="L6568" s="2" t="s">
        <v>192</v>
      </c>
      <c r="M6568" s="2" t="s">
        <v>699</v>
      </c>
      <c r="N6568" s="2" t="s">
        <v>5478</v>
      </c>
      <c r="O6568" s="2" t="s">
        <v>37</v>
      </c>
      <c r="P6568" s="24">
        <v>0</v>
      </c>
      <c r="Q6568" s="24">
        <v>0</v>
      </c>
      <c r="R6568" s="27" t="s">
        <v>1578</v>
      </c>
      <c r="S6568" s="28" t="s">
        <v>1589</v>
      </c>
      <c r="T6568" s="2" t="s">
        <v>33</v>
      </c>
      <c r="U6568" s="2">
        <v>0</v>
      </c>
      <c r="V6568" s="2" t="s">
        <v>28375</v>
      </c>
      <c r="W6568" s="2" t="s">
        <v>34</v>
      </c>
      <c r="X6568" s="58" t="s">
        <v>5789</v>
      </c>
      <c r="Z6568" s="2">
        <v>412000</v>
      </c>
      <c r="AB6568" s="58">
        <v>46088.949456018519</v>
      </c>
      <c r="AC6568" s="2">
        <v>0</v>
      </c>
      <c r="AD6568" s="104">
        <v>412000</v>
      </c>
      <c r="AE6568" s="2">
        <v>46088.949456018519</v>
      </c>
      <c r="AG6568" s="2">
        <v>91943</v>
      </c>
    </row>
    <row r="6569" spans="1:33" ht="45" x14ac:dyDescent="0.25">
      <c r="A6569" s="2" t="s">
        <v>5242</v>
      </c>
      <c r="B6569" s="2" t="s">
        <v>2808</v>
      </c>
      <c r="C6569" s="2" t="s">
        <v>5243</v>
      </c>
      <c r="F6569" s="2" t="s">
        <v>1898</v>
      </c>
      <c r="G6569" s="2" t="s">
        <v>5239</v>
      </c>
      <c r="H6569" s="2" t="s">
        <v>5240</v>
      </c>
      <c r="I6569" s="2" t="s">
        <v>20924</v>
      </c>
      <c r="J6569" s="2" t="s">
        <v>28</v>
      </c>
      <c r="K6569" s="2" t="s">
        <v>29</v>
      </c>
      <c r="L6569" s="2" t="s">
        <v>133</v>
      </c>
      <c r="M6569" s="2" t="s">
        <v>134</v>
      </c>
      <c r="N6569" s="2" t="s">
        <v>5241</v>
      </c>
      <c r="O6569" s="2" t="s">
        <v>705</v>
      </c>
      <c r="P6569" s="24">
        <v>0</v>
      </c>
      <c r="Q6569" s="24">
        <v>0</v>
      </c>
      <c r="R6569" s="27" t="s">
        <v>1578</v>
      </c>
      <c r="S6569" s="28" t="s">
        <v>1582</v>
      </c>
      <c r="T6569" s="2" t="s">
        <v>160</v>
      </c>
      <c r="U6569" s="2">
        <v>0</v>
      </c>
      <c r="V6569" s="2" t="s">
        <v>2808</v>
      </c>
      <c r="W6569" s="2" t="s">
        <v>34</v>
      </c>
      <c r="AC6569" s="2">
        <v>0</v>
      </c>
      <c r="AD6569" s="104"/>
    </row>
    <row r="6570" spans="1:33" ht="60" x14ac:dyDescent="0.25">
      <c r="A6570" s="2" t="s">
        <v>5489</v>
      </c>
      <c r="B6570" s="2" t="s">
        <v>2808</v>
      </c>
      <c r="C6570" s="2" t="s">
        <v>5490</v>
      </c>
      <c r="F6570" s="2" t="s">
        <v>5491</v>
      </c>
      <c r="G6570" s="2" t="s">
        <v>5492</v>
      </c>
      <c r="H6570" s="2" t="s">
        <v>5493</v>
      </c>
      <c r="I6570" s="2" t="s">
        <v>22291</v>
      </c>
      <c r="J6570" s="2" t="s">
        <v>28</v>
      </c>
      <c r="K6570" s="2" t="s">
        <v>68</v>
      </c>
      <c r="L6570" s="2" t="s">
        <v>192</v>
      </c>
      <c r="M6570" s="2" t="s">
        <v>699</v>
      </c>
      <c r="N6570" s="2" t="s">
        <v>5478</v>
      </c>
      <c r="O6570" s="2" t="s">
        <v>705</v>
      </c>
      <c r="P6570" s="24">
        <v>0</v>
      </c>
      <c r="Q6570" s="24">
        <v>0</v>
      </c>
      <c r="R6570" s="27" t="s">
        <v>1578</v>
      </c>
      <c r="S6570" s="28" t="s">
        <v>1589</v>
      </c>
      <c r="T6570" s="2" t="s">
        <v>33</v>
      </c>
      <c r="U6570" s="2">
        <v>0</v>
      </c>
      <c r="V6570" s="2" t="s">
        <v>5797</v>
      </c>
      <c r="W6570" s="2" t="s">
        <v>34</v>
      </c>
      <c r="AC6570" s="2">
        <v>0</v>
      </c>
      <c r="AD6570" s="104"/>
    </row>
    <row r="6571" spans="1:33" ht="60" x14ac:dyDescent="0.25">
      <c r="A6571" s="2" t="s">
        <v>5494</v>
      </c>
      <c r="B6571" s="2" t="s">
        <v>2808</v>
      </c>
      <c r="C6571" s="2" t="s">
        <v>5495</v>
      </c>
      <c r="F6571" s="2" t="s">
        <v>5496</v>
      </c>
      <c r="G6571" s="2" t="s">
        <v>5497</v>
      </c>
      <c r="H6571" s="2" t="s">
        <v>5498</v>
      </c>
      <c r="I6571" s="2" t="s">
        <v>22624</v>
      </c>
      <c r="J6571" s="2" t="s">
        <v>28</v>
      </c>
      <c r="K6571" s="2" t="s">
        <v>68</v>
      </c>
      <c r="L6571" s="2" t="s">
        <v>192</v>
      </c>
      <c r="M6571" s="2" t="s">
        <v>699</v>
      </c>
      <c r="N6571" s="2" t="s">
        <v>5478</v>
      </c>
      <c r="O6571" s="2" t="s">
        <v>705</v>
      </c>
      <c r="P6571" s="24">
        <v>0</v>
      </c>
      <c r="Q6571" s="24">
        <v>0</v>
      </c>
      <c r="R6571" s="27" t="s">
        <v>1578</v>
      </c>
      <c r="S6571" s="28" t="s">
        <v>1589</v>
      </c>
      <c r="T6571" s="2" t="s">
        <v>33</v>
      </c>
      <c r="U6571" s="2">
        <v>0</v>
      </c>
      <c r="V6571" s="2" t="s">
        <v>5797</v>
      </c>
      <c r="W6571" s="2" t="s">
        <v>34</v>
      </c>
      <c r="AC6571" s="2">
        <v>0</v>
      </c>
      <c r="AD6571" s="104"/>
    </row>
    <row r="6572" spans="1:33" ht="45" x14ac:dyDescent="0.25">
      <c r="A6572" s="2" t="s">
        <v>5258</v>
      </c>
      <c r="B6572" s="2" t="s">
        <v>2808</v>
      </c>
      <c r="C6572" s="2" t="s">
        <v>5259</v>
      </c>
      <c r="F6572" s="2" t="s">
        <v>1064</v>
      </c>
      <c r="G6572" s="2" t="s">
        <v>5260</v>
      </c>
      <c r="H6572" s="2" t="s">
        <v>5261</v>
      </c>
      <c r="I6572" s="2" t="s">
        <v>22829</v>
      </c>
      <c r="J6572" s="2" t="s">
        <v>28</v>
      </c>
      <c r="K6572" s="2" t="s">
        <v>68</v>
      </c>
      <c r="L6572" s="2" t="s">
        <v>112</v>
      </c>
      <c r="M6572" s="2" t="s">
        <v>113</v>
      </c>
      <c r="N6572" s="2" t="s">
        <v>5262</v>
      </c>
      <c r="O6572" s="2" t="s">
        <v>706</v>
      </c>
      <c r="P6572" s="24">
        <v>0</v>
      </c>
      <c r="Q6572" s="24">
        <v>0</v>
      </c>
      <c r="R6572" s="27" t="s">
        <v>1578</v>
      </c>
      <c r="S6572" s="28" t="s">
        <v>1583</v>
      </c>
      <c r="T6572" s="2" t="s">
        <v>130</v>
      </c>
      <c r="U6572" s="2">
        <v>0</v>
      </c>
      <c r="V6572" s="2" t="s">
        <v>2808</v>
      </c>
      <c r="W6572" s="2" t="s">
        <v>34</v>
      </c>
      <c r="AC6572" s="2">
        <v>0</v>
      </c>
      <c r="AD6572" s="104"/>
    </row>
    <row r="6573" spans="1:33" ht="60" x14ac:dyDescent="0.25">
      <c r="A6573" s="2" t="s">
        <v>5315</v>
      </c>
      <c r="B6573" s="2" t="s">
        <v>2808</v>
      </c>
      <c r="C6573" s="2" t="s">
        <v>5316</v>
      </c>
      <c r="F6573" s="2" t="s">
        <v>278</v>
      </c>
      <c r="G6573" s="2" t="s">
        <v>5317</v>
      </c>
      <c r="H6573" s="2" t="s">
        <v>5318</v>
      </c>
      <c r="I6573" s="2" t="s">
        <v>19607</v>
      </c>
      <c r="J6573" s="2" t="s">
        <v>28</v>
      </c>
      <c r="K6573" s="2" t="s">
        <v>48</v>
      </c>
      <c r="L6573" s="2" t="s">
        <v>108</v>
      </c>
      <c r="M6573" s="2" t="s">
        <v>255</v>
      </c>
      <c r="N6573" s="2" t="s">
        <v>5319</v>
      </c>
      <c r="O6573" s="2" t="s">
        <v>705</v>
      </c>
      <c r="P6573" s="24">
        <v>0</v>
      </c>
      <c r="Q6573" s="24">
        <v>0</v>
      </c>
      <c r="R6573" s="27" t="s">
        <v>1578</v>
      </c>
      <c r="S6573" s="28" t="s">
        <v>1585</v>
      </c>
      <c r="T6573" s="2" t="s">
        <v>38</v>
      </c>
      <c r="U6573" s="2">
        <v>0</v>
      </c>
      <c r="V6573" s="2" t="s">
        <v>5766</v>
      </c>
      <c r="W6573" s="2" t="s">
        <v>34</v>
      </c>
      <c r="AC6573" s="2">
        <v>0</v>
      </c>
      <c r="AD6573" s="104"/>
    </row>
    <row r="6574" spans="1:33" ht="45" x14ac:dyDescent="0.25">
      <c r="A6574" s="2" t="s">
        <v>3447</v>
      </c>
      <c r="B6574" s="2" t="s">
        <v>3010</v>
      </c>
      <c r="C6574" s="2" t="s">
        <v>3448</v>
      </c>
      <c r="F6574" s="2" t="s">
        <v>3449</v>
      </c>
      <c r="G6574" s="2" t="s">
        <v>3450</v>
      </c>
      <c r="H6574" s="2" t="s">
        <v>3451</v>
      </c>
      <c r="I6574" s="2" t="s">
        <v>20806</v>
      </c>
      <c r="J6574" s="2" t="s">
        <v>28</v>
      </c>
      <c r="K6574" s="2" t="s">
        <v>29</v>
      </c>
      <c r="L6574" s="2" t="s">
        <v>1537</v>
      </c>
      <c r="M6574" s="2" t="s">
        <v>1538</v>
      </c>
      <c r="N6574" s="2" t="s">
        <v>3452</v>
      </c>
      <c r="O6574" s="2" t="s">
        <v>705</v>
      </c>
      <c r="P6574" s="24">
        <v>0</v>
      </c>
      <c r="Q6574" s="24">
        <v>0</v>
      </c>
      <c r="R6574" s="27" t="s">
        <v>1578</v>
      </c>
      <c r="S6574" s="28" t="s">
        <v>1589</v>
      </c>
      <c r="T6574" s="2" t="s">
        <v>33</v>
      </c>
      <c r="U6574" s="2">
        <v>0</v>
      </c>
      <c r="V6574" s="2" t="s">
        <v>12666</v>
      </c>
      <c r="W6574" s="2" t="s">
        <v>34</v>
      </c>
      <c r="AC6574" s="2">
        <v>0</v>
      </c>
      <c r="AD6574" s="104"/>
    </row>
    <row r="6575" spans="1:33" ht="45" x14ac:dyDescent="0.25">
      <c r="A6575" s="2" t="s">
        <v>3702</v>
      </c>
      <c r="B6575" s="2" t="s">
        <v>3010</v>
      </c>
      <c r="C6575" s="2" t="s">
        <v>3703</v>
      </c>
      <c r="F6575" s="2" t="s">
        <v>2018</v>
      </c>
      <c r="G6575" s="2" t="s">
        <v>3704</v>
      </c>
      <c r="H6575" s="2" t="s">
        <v>3705</v>
      </c>
      <c r="I6575" s="2" t="s">
        <v>21108</v>
      </c>
      <c r="J6575" s="2" t="s">
        <v>28</v>
      </c>
      <c r="K6575" s="2" t="s">
        <v>78</v>
      </c>
      <c r="L6575" s="2" t="s">
        <v>202</v>
      </c>
      <c r="M6575" s="2" t="s">
        <v>203</v>
      </c>
      <c r="N6575" s="2" t="s">
        <v>3691</v>
      </c>
      <c r="O6575" s="2" t="s">
        <v>706</v>
      </c>
      <c r="P6575" s="24">
        <v>0</v>
      </c>
      <c r="Q6575" s="24">
        <v>0</v>
      </c>
      <c r="R6575" s="27" t="s">
        <v>1578</v>
      </c>
      <c r="S6575" s="28" t="s">
        <v>1586</v>
      </c>
      <c r="T6575" s="2" t="s">
        <v>296</v>
      </c>
      <c r="U6575" s="2">
        <v>0</v>
      </c>
      <c r="V6575" s="2" t="s">
        <v>3010</v>
      </c>
      <c r="W6575" s="2" t="s">
        <v>34</v>
      </c>
      <c r="AC6575" s="2">
        <v>0</v>
      </c>
      <c r="AD6575" s="104"/>
    </row>
    <row r="6576" spans="1:33" ht="45" x14ac:dyDescent="0.25">
      <c r="A6576" s="2" t="s">
        <v>5385</v>
      </c>
      <c r="B6576" s="2" t="s">
        <v>3010</v>
      </c>
      <c r="C6576" s="2" t="s">
        <v>5386</v>
      </c>
      <c r="F6576" s="2" t="s">
        <v>977</v>
      </c>
      <c r="G6576" s="2" t="s">
        <v>5382</v>
      </c>
      <c r="H6576" s="2" t="s">
        <v>5383</v>
      </c>
      <c r="I6576" s="2" t="s">
        <v>21379</v>
      </c>
      <c r="J6576" s="2" t="s">
        <v>28</v>
      </c>
      <c r="K6576" s="2" t="s">
        <v>78</v>
      </c>
      <c r="L6576" s="2" t="s">
        <v>79</v>
      </c>
      <c r="M6576" s="2" t="s">
        <v>295</v>
      </c>
      <c r="N6576" s="2" t="s">
        <v>5384</v>
      </c>
      <c r="O6576" s="2" t="s">
        <v>705</v>
      </c>
      <c r="P6576" s="24">
        <v>0</v>
      </c>
      <c r="Q6576" s="24">
        <v>0</v>
      </c>
      <c r="R6576" s="27" t="s">
        <v>1578</v>
      </c>
      <c r="S6576" s="28" t="s">
        <v>1586</v>
      </c>
      <c r="T6576" s="2" t="s">
        <v>296</v>
      </c>
      <c r="U6576" s="2">
        <v>0</v>
      </c>
      <c r="V6576" s="2" t="s">
        <v>5789</v>
      </c>
      <c r="W6576" s="2" t="s">
        <v>34</v>
      </c>
      <c r="AC6576" s="2">
        <v>0</v>
      </c>
      <c r="AD6576" s="104"/>
    </row>
    <row r="6577" spans="1:33" ht="60" x14ac:dyDescent="0.25">
      <c r="A6577" s="2" t="s">
        <v>5101</v>
      </c>
      <c r="B6577" s="2" t="s">
        <v>3010</v>
      </c>
      <c r="C6577" s="2" t="s">
        <v>5102</v>
      </c>
      <c r="F6577" s="2" t="s">
        <v>5103</v>
      </c>
      <c r="G6577" s="2" t="s">
        <v>5104</v>
      </c>
      <c r="H6577" s="2" t="s">
        <v>5105</v>
      </c>
      <c r="I6577" s="2" t="s">
        <v>22753</v>
      </c>
      <c r="J6577" s="2" t="s">
        <v>28</v>
      </c>
      <c r="K6577" s="2" t="s">
        <v>68</v>
      </c>
      <c r="L6577" s="2" t="s">
        <v>485</v>
      </c>
      <c r="M6577" s="2" t="s">
        <v>486</v>
      </c>
      <c r="N6577" s="2" t="s">
        <v>5106</v>
      </c>
      <c r="O6577" s="2" t="s">
        <v>705</v>
      </c>
      <c r="P6577" s="24">
        <v>0</v>
      </c>
      <c r="Q6577" s="24">
        <v>0</v>
      </c>
      <c r="R6577" s="27" t="s">
        <v>1578</v>
      </c>
      <c r="S6577" s="28" t="s">
        <v>1585</v>
      </c>
      <c r="T6577" s="2" t="s">
        <v>38</v>
      </c>
      <c r="U6577" s="2">
        <v>0</v>
      </c>
      <c r="V6577" s="2" t="s">
        <v>12680</v>
      </c>
      <c r="W6577" s="2" t="s">
        <v>34</v>
      </c>
      <c r="AC6577" s="2">
        <v>0</v>
      </c>
      <c r="AD6577" s="104"/>
    </row>
    <row r="6578" spans="1:33" ht="45" x14ac:dyDescent="0.25">
      <c r="A6578" s="2" t="s">
        <v>4455</v>
      </c>
      <c r="B6578" s="2" t="s">
        <v>3010</v>
      </c>
      <c r="C6578" s="2" t="s">
        <v>4456</v>
      </c>
      <c r="F6578" s="2" t="s">
        <v>4457</v>
      </c>
      <c r="G6578" s="2" t="s">
        <v>4458</v>
      </c>
      <c r="H6578" s="2" t="s">
        <v>4023</v>
      </c>
      <c r="I6578" s="2" t="s">
        <v>22989</v>
      </c>
      <c r="J6578" s="2" t="s">
        <v>28</v>
      </c>
      <c r="K6578" s="2" t="s">
        <v>68</v>
      </c>
      <c r="L6578" s="2" t="s">
        <v>244</v>
      </c>
      <c r="M6578" s="2" t="s">
        <v>245</v>
      </c>
      <c r="N6578" s="2" t="s">
        <v>4459</v>
      </c>
      <c r="O6578" s="2" t="s">
        <v>705</v>
      </c>
      <c r="P6578" s="24">
        <v>0</v>
      </c>
      <c r="Q6578" s="24">
        <v>0</v>
      </c>
      <c r="R6578" s="27" t="s">
        <v>1578</v>
      </c>
      <c r="S6578" s="28" t="s">
        <v>1586</v>
      </c>
      <c r="T6578" s="2" t="s">
        <v>296</v>
      </c>
      <c r="U6578" s="2">
        <v>0</v>
      </c>
      <c r="V6578" s="2" t="s">
        <v>15922</v>
      </c>
      <c r="W6578" s="2" t="s">
        <v>34</v>
      </c>
      <c r="AC6578" s="2">
        <v>0</v>
      </c>
      <c r="AD6578" s="104"/>
    </row>
    <row r="6579" spans="1:33" ht="60" x14ac:dyDescent="0.25">
      <c r="A6579" s="2" t="s">
        <v>3043</v>
      </c>
      <c r="B6579" s="2" t="s">
        <v>3010</v>
      </c>
      <c r="C6579" s="2" t="s">
        <v>3044</v>
      </c>
      <c r="F6579" s="2" t="s">
        <v>2398</v>
      </c>
      <c r="G6579" s="2" t="s">
        <v>3045</v>
      </c>
      <c r="H6579" s="2" t="s">
        <v>3046</v>
      </c>
      <c r="I6579" s="2" t="s">
        <v>23807</v>
      </c>
      <c r="J6579" s="2" t="s">
        <v>28</v>
      </c>
      <c r="K6579" s="2" t="s">
        <v>43</v>
      </c>
      <c r="L6579" s="2" t="s">
        <v>240</v>
      </c>
      <c r="M6579" s="2" t="s">
        <v>241</v>
      </c>
      <c r="N6579" s="2" t="s">
        <v>3047</v>
      </c>
      <c r="O6579" s="2" t="s">
        <v>32</v>
      </c>
      <c r="P6579" s="24">
        <v>0</v>
      </c>
      <c r="Q6579" s="24">
        <v>3</v>
      </c>
      <c r="R6579" s="27" t="s">
        <v>1568</v>
      </c>
      <c r="S6579" s="28" t="s">
        <v>1585</v>
      </c>
      <c r="T6579" s="2" t="s">
        <v>38</v>
      </c>
      <c r="U6579" s="2">
        <v>0</v>
      </c>
      <c r="V6579" s="2" t="s">
        <v>30036</v>
      </c>
      <c r="W6579" s="2" t="s">
        <v>34</v>
      </c>
      <c r="X6579" s="58" t="s">
        <v>12666</v>
      </c>
      <c r="Z6579" s="2">
        <v>2060000</v>
      </c>
      <c r="AB6579" s="58">
        <v>46092.402291666665</v>
      </c>
      <c r="AC6579" s="2">
        <v>0</v>
      </c>
      <c r="AD6579" s="104">
        <v>2060000</v>
      </c>
      <c r="AE6579" s="2">
        <v>46092.402291666665</v>
      </c>
      <c r="AG6579" s="2">
        <v>109567</v>
      </c>
    </row>
    <row r="6580" spans="1:33" ht="45" x14ac:dyDescent="0.25">
      <c r="A6580" s="2" t="s">
        <v>3048</v>
      </c>
      <c r="B6580" s="2" t="s">
        <v>3010</v>
      </c>
      <c r="C6580" s="2" t="s">
        <v>3049</v>
      </c>
      <c r="F6580" s="2" t="s">
        <v>3050</v>
      </c>
      <c r="G6580" s="2" t="s">
        <v>3051</v>
      </c>
      <c r="H6580" s="2" t="s">
        <v>3052</v>
      </c>
      <c r="I6580" s="2" t="s">
        <v>23633</v>
      </c>
      <c r="J6580" s="2" t="s">
        <v>28</v>
      </c>
      <c r="K6580" s="2" t="s">
        <v>43</v>
      </c>
      <c r="L6580" s="2" t="s">
        <v>240</v>
      </c>
      <c r="M6580" s="2" t="s">
        <v>241</v>
      </c>
      <c r="N6580" s="2" t="s">
        <v>3047</v>
      </c>
      <c r="O6580" s="2" t="s">
        <v>706</v>
      </c>
      <c r="P6580" s="24">
        <v>0</v>
      </c>
      <c r="Q6580" s="24">
        <v>0</v>
      </c>
      <c r="R6580" s="27" t="s">
        <v>1578</v>
      </c>
      <c r="S6580" s="28" t="s">
        <v>1589</v>
      </c>
      <c r="T6580" s="2" t="s">
        <v>33</v>
      </c>
      <c r="U6580" s="2">
        <v>0</v>
      </c>
      <c r="V6580" s="2" t="s">
        <v>3010</v>
      </c>
      <c r="W6580" s="2" t="s">
        <v>34</v>
      </c>
      <c r="AC6580" s="2">
        <v>0</v>
      </c>
      <c r="AD6580" s="104"/>
    </row>
    <row r="6581" spans="1:33" ht="60" x14ac:dyDescent="0.25">
      <c r="A6581" s="2" t="s">
        <v>3053</v>
      </c>
      <c r="B6581" s="2" t="s">
        <v>3010</v>
      </c>
      <c r="C6581" s="2" t="s">
        <v>3054</v>
      </c>
      <c r="F6581" s="2" t="s">
        <v>3050</v>
      </c>
      <c r="G6581" s="2" t="s">
        <v>3051</v>
      </c>
      <c r="H6581" s="2" t="s">
        <v>3052</v>
      </c>
      <c r="I6581" s="2" t="s">
        <v>23633</v>
      </c>
      <c r="J6581" s="2" t="s">
        <v>28</v>
      </c>
      <c r="K6581" s="2" t="s">
        <v>43</v>
      </c>
      <c r="L6581" s="2" t="s">
        <v>240</v>
      </c>
      <c r="M6581" s="2" t="s">
        <v>241</v>
      </c>
      <c r="N6581" s="2" t="s">
        <v>3047</v>
      </c>
      <c r="O6581" s="2" t="s">
        <v>706</v>
      </c>
      <c r="P6581" s="24">
        <v>0</v>
      </c>
      <c r="Q6581" s="24">
        <v>0</v>
      </c>
      <c r="R6581" s="27" t="s">
        <v>1578</v>
      </c>
      <c r="S6581" s="28" t="s">
        <v>1585</v>
      </c>
      <c r="T6581" s="2" t="s">
        <v>38</v>
      </c>
      <c r="U6581" s="2">
        <v>0</v>
      </c>
      <c r="V6581" s="2" t="s">
        <v>3010</v>
      </c>
      <c r="W6581" s="2" t="s">
        <v>34</v>
      </c>
      <c r="AC6581" s="2">
        <v>0</v>
      </c>
      <c r="AD6581" s="104"/>
    </row>
    <row r="6582" spans="1:33" ht="45" x14ac:dyDescent="0.25">
      <c r="A6582" s="2" t="s">
        <v>5566</v>
      </c>
      <c r="B6582" s="2" t="s">
        <v>3010</v>
      </c>
      <c r="C6582" s="2" t="s">
        <v>5567</v>
      </c>
      <c r="F6582" s="2" t="s">
        <v>5568</v>
      </c>
      <c r="G6582" s="2" t="s">
        <v>5569</v>
      </c>
      <c r="H6582" s="2" t="s">
        <v>5570</v>
      </c>
      <c r="I6582" s="2" t="s">
        <v>23634</v>
      </c>
      <c r="J6582" s="2" t="s">
        <v>28</v>
      </c>
      <c r="K6582" s="2" t="s">
        <v>43</v>
      </c>
      <c r="L6582" s="2" t="s">
        <v>1350</v>
      </c>
      <c r="M6582" s="2" t="s">
        <v>2076</v>
      </c>
      <c r="N6582" s="2" t="s">
        <v>5571</v>
      </c>
      <c r="O6582" s="2" t="s">
        <v>32</v>
      </c>
      <c r="P6582" s="24">
        <v>0</v>
      </c>
      <c r="Q6582" s="24">
        <v>1</v>
      </c>
      <c r="R6582" s="27" t="s">
        <v>1568</v>
      </c>
      <c r="S6582" s="28" t="s">
        <v>1589</v>
      </c>
      <c r="T6582" s="2" t="s">
        <v>33</v>
      </c>
      <c r="U6582" s="2">
        <v>0</v>
      </c>
      <c r="V6582" s="2" t="s">
        <v>12666</v>
      </c>
      <c r="W6582" s="2" t="s">
        <v>34</v>
      </c>
      <c r="X6582" s="58" t="s">
        <v>2808</v>
      </c>
      <c r="Z6582" s="2">
        <v>412000</v>
      </c>
      <c r="AB6582" s="58">
        <v>46078.667546296296</v>
      </c>
      <c r="AC6582" s="2">
        <v>0</v>
      </c>
      <c r="AD6582" s="104">
        <v>412000</v>
      </c>
      <c r="AE6582" s="2">
        <v>46078.667546296296</v>
      </c>
      <c r="AG6582" s="2">
        <v>65364</v>
      </c>
    </row>
    <row r="6583" spans="1:33" ht="60" x14ac:dyDescent="0.25">
      <c r="A6583" s="2" t="s">
        <v>3509</v>
      </c>
      <c r="B6583" s="2" t="s">
        <v>3010</v>
      </c>
      <c r="C6583" s="2" t="s">
        <v>3510</v>
      </c>
      <c r="F6583" s="2" t="s">
        <v>337</v>
      </c>
      <c r="G6583" s="2" t="s">
        <v>3511</v>
      </c>
      <c r="H6583" s="2" t="s">
        <v>3512</v>
      </c>
      <c r="I6583" s="2" t="s">
        <v>22050</v>
      </c>
      <c r="J6583" s="2" t="s">
        <v>28</v>
      </c>
      <c r="K6583" s="2" t="s">
        <v>72</v>
      </c>
      <c r="L6583" s="2" t="s">
        <v>238</v>
      </c>
      <c r="M6583" s="2" t="s">
        <v>338</v>
      </c>
      <c r="N6583" s="2" t="s">
        <v>3506</v>
      </c>
      <c r="O6583" s="2" t="s">
        <v>705</v>
      </c>
      <c r="P6583" s="24">
        <v>0</v>
      </c>
      <c r="Q6583" s="24">
        <v>0</v>
      </c>
      <c r="R6583" s="27" t="s">
        <v>1578</v>
      </c>
      <c r="S6583" s="28" t="s">
        <v>1589</v>
      </c>
      <c r="T6583" s="2" t="s">
        <v>33</v>
      </c>
      <c r="U6583" s="2">
        <v>0</v>
      </c>
      <c r="V6583" s="2" t="s">
        <v>3010</v>
      </c>
      <c r="W6583" s="2" t="s">
        <v>34</v>
      </c>
      <c r="AC6583" s="2">
        <v>0</v>
      </c>
      <c r="AD6583" s="104"/>
    </row>
    <row r="6584" spans="1:33" ht="45" x14ac:dyDescent="0.25">
      <c r="A6584" s="2" t="s">
        <v>3055</v>
      </c>
      <c r="B6584" s="2" t="s">
        <v>3010</v>
      </c>
      <c r="C6584" s="2" t="s">
        <v>3056</v>
      </c>
      <c r="F6584" s="2" t="s">
        <v>3050</v>
      </c>
      <c r="G6584" s="2" t="s">
        <v>3051</v>
      </c>
      <c r="H6584" s="2" t="s">
        <v>3052</v>
      </c>
      <c r="I6584" s="2" t="s">
        <v>23633</v>
      </c>
      <c r="J6584" s="2" t="s">
        <v>28</v>
      </c>
      <c r="K6584" s="2" t="s">
        <v>43</v>
      </c>
      <c r="L6584" s="2" t="s">
        <v>240</v>
      </c>
      <c r="M6584" s="2" t="s">
        <v>241</v>
      </c>
      <c r="N6584" s="2" t="s">
        <v>3047</v>
      </c>
      <c r="O6584" s="2" t="s">
        <v>705</v>
      </c>
      <c r="P6584" s="24">
        <v>0</v>
      </c>
      <c r="Q6584" s="24">
        <v>0</v>
      </c>
      <c r="R6584" s="27" t="s">
        <v>1578</v>
      </c>
      <c r="S6584" s="28" t="s">
        <v>1589</v>
      </c>
      <c r="T6584" s="2" t="s">
        <v>33</v>
      </c>
      <c r="U6584" s="2">
        <v>0</v>
      </c>
      <c r="V6584" s="2" t="s">
        <v>3010</v>
      </c>
      <c r="W6584" s="2" t="s">
        <v>34</v>
      </c>
      <c r="AC6584" s="2">
        <v>0</v>
      </c>
      <c r="AD6584" s="104"/>
    </row>
    <row r="6585" spans="1:33" ht="60" x14ac:dyDescent="0.25">
      <c r="A6585" s="2" t="s">
        <v>4955</v>
      </c>
      <c r="B6585" s="2" t="s">
        <v>3010</v>
      </c>
      <c r="C6585" s="2" t="s">
        <v>4956</v>
      </c>
      <c r="F6585" s="2" t="s">
        <v>4957</v>
      </c>
      <c r="G6585" s="2" t="s">
        <v>4958</v>
      </c>
      <c r="H6585" s="2" t="s">
        <v>4959</v>
      </c>
      <c r="I6585" s="2" t="s">
        <v>22625</v>
      </c>
      <c r="J6585" s="2" t="s">
        <v>28</v>
      </c>
      <c r="K6585" s="2" t="s">
        <v>68</v>
      </c>
      <c r="L6585" s="2" t="s">
        <v>135</v>
      </c>
      <c r="M6585" s="2" t="s">
        <v>136</v>
      </c>
      <c r="N6585" s="2" t="s">
        <v>4960</v>
      </c>
      <c r="O6585" s="2" t="s">
        <v>32</v>
      </c>
      <c r="P6585" s="24">
        <v>0</v>
      </c>
      <c r="Q6585" s="24">
        <v>1</v>
      </c>
      <c r="R6585" s="27" t="s">
        <v>1568</v>
      </c>
      <c r="S6585" s="28" t="s">
        <v>1585</v>
      </c>
      <c r="T6585" s="2" t="s">
        <v>38</v>
      </c>
      <c r="U6585" s="2">
        <v>0</v>
      </c>
      <c r="V6585" s="2" t="s">
        <v>24823</v>
      </c>
      <c r="W6585" s="2" t="s">
        <v>34</v>
      </c>
      <c r="X6585" s="58" t="s">
        <v>12674</v>
      </c>
      <c r="Z6585" s="2">
        <v>2060000</v>
      </c>
      <c r="AB6585" s="58">
        <v>46094.6794212963</v>
      </c>
      <c r="AC6585" s="2">
        <v>0</v>
      </c>
      <c r="AD6585" s="104">
        <v>2060000</v>
      </c>
      <c r="AE6585" s="2">
        <v>46094.6794212963</v>
      </c>
      <c r="AG6585" s="2">
        <v>118214</v>
      </c>
    </row>
    <row r="6586" spans="1:33" ht="45" x14ac:dyDescent="0.25">
      <c r="A6586" s="2" t="s">
        <v>4961</v>
      </c>
      <c r="B6586" s="2" t="s">
        <v>3010</v>
      </c>
      <c r="C6586" s="2" t="s">
        <v>4962</v>
      </c>
      <c r="F6586" s="2" t="s">
        <v>4957</v>
      </c>
      <c r="G6586" s="2" t="s">
        <v>4958</v>
      </c>
      <c r="H6586" s="2" t="s">
        <v>4959</v>
      </c>
      <c r="I6586" s="2" t="s">
        <v>22625</v>
      </c>
      <c r="J6586" s="2" t="s">
        <v>28</v>
      </c>
      <c r="K6586" s="2" t="s">
        <v>68</v>
      </c>
      <c r="L6586" s="2" t="s">
        <v>135</v>
      </c>
      <c r="M6586" s="2" t="s">
        <v>136</v>
      </c>
      <c r="N6586" s="2" t="s">
        <v>4960</v>
      </c>
      <c r="O6586" s="2" t="s">
        <v>32</v>
      </c>
      <c r="P6586" s="24">
        <v>0</v>
      </c>
      <c r="Q6586" s="24">
        <v>1</v>
      </c>
      <c r="R6586" s="27" t="s">
        <v>1568</v>
      </c>
      <c r="S6586" s="28" t="s">
        <v>1589</v>
      </c>
      <c r="T6586" s="2" t="s">
        <v>33</v>
      </c>
      <c r="U6586" s="2">
        <v>0</v>
      </c>
      <c r="V6586" s="2" t="s">
        <v>19078</v>
      </c>
      <c r="W6586" s="2" t="s">
        <v>34</v>
      </c>
      <c r="X6586" s="58" t="s">
        <v>5754</v>
      </c>
      <c r="Z6586" s="2">
        <v>412000</v>
      </c>
      <c r="AB6586" s="58">
        <v>46091.525462962964</v>
      </c>
      <c r="AC6586" s="2">
        <v>0</v>
      </c>
      <c r="AD6586" s="104">
        <v>412000</v>
      </c>
      <c r="AE6586" s="2">
        <v>46091.525462962964</v>
      </c>
      <c r="AG6586" s="2">
        <v>97398</v>
      </c>
    </row>
    <row r="6587" spans="1:33" ht="60" x14ac:dyDescent="0.25">
      <c r="A6587" s="2" t="s">
        <v>3467</v>
      </c>
      <c r="B6587" s="2" t="s">
        <v>3010</v>
      </c>
      <c r="C6587" s="2" t="s">
        <v>3468</v>
      </c>
      <c r="F6587" s="2" t="s">
        <v>3469</v>
      </c>
      <c r="G6587" s="2" t="s">
        <v>3470</v>
      </c>
      <c r="H6587" s="2" t="s">
        <v>3471</v>
      </c>
      <c r="I6587" s="2" t="s">
        <v>22023</v>
      </c>
      <c r="J6587" s="2" t="s">
        <v>28</v>
      </c>
      <c r="K6587" s="2" t="s">
        <v>72</v>
      </c>
      <c r="L6587" s="2" t="s">
        <v>450</v>
      </c>
      <c r="M6587" s="2" t="s">
        <v>451</v>
      </c>
      <c r="N6587" s="2" t="s">
        <v>3472</v>
      </c>
      <c r="O6587" s="2" t="s">
        <v>705</v>
      </c>
      <c r="P6587" s="24">
        <v>0</v>
      </c>
      <c r="Q6587" s="24">
        <v>0</v>
      </c>
      <c r="R6587" s="27" t="s">
        <v>1578</v>
      </c>
      <c r="S6587" s="28" t="s">
        <v>1589</v>
      </c>
      <c r="T6587" s="2" t="s">
        <v>33</v>
      </c>
      <c r="U6587" s="2">
        <v>0</v>
      </c>
      <c r="V6587" s="2" t="s">
        <v>3010</v>
      </c>
      <c r="W6587" s="2" t="s">
        <v>34</v>
      </c>
      <c r="AC6587" s="2">
        <v>0</v>
      </c>
      <c r="AD6587" s="104"/>
    </row>
    <row r="6588" spans="1:33" ht="45" x14ac:dyDescent="0.25">
      <c r="A6588" s="2" t="s">
        <v>5203</v>
      </c>
      <c r="B6588" s="2" t="s">
        <v>3010</v>
      </c>
      <c r="C6588" s="2" t="s">
        <v>5204</v>
      </c>
      <c r="F6588" s="2" t="s">
        <v>5205</v>
      </c>
      <c r="G6588" s="2" t="s">
        <v>5206</v>
      </c>
      <c r="H6588" s="2" t="s">
        <v>5207</v>
      </c>
      <c r="I6588" s="2" t="s">
        <v>21614</v>
      </c>
      <c r="J6588" s="2" t="s">
        <v>28</v>
      </c>
      <c r="K6588" s="2" t="s">
        <v>78</v>
      </c>
      <c r="L6588" s="2" t="s">
        <v>236</v>
      </c>
      <c r="M6588" s="2" t="s">
        <v>237</v>
      </c>
      <c r="N6588" s="2" t="s">
        <v>5208</v>
      </c>
      <c r="O6588" s="2" t="s">
        <v>32</v>
      </c>
      <c r="P6588" s="24">
        <v>0</v>
      </c>
      <c r="Q6588" s="24">
        <v>1</v>
      </c>
      <c r="R6588" s="27" t="s">
        <v>1568</v>
      </c>
      <c r="S6588" s="28" t="s">
        <v>1586</v>
      </c>
      <c r="T6588" s="2" t="s">
        <v>296</v>
      </c>
      <c r="U6588" s="2">
        <v>412000</v>
      </c>
      <c r="V6588" s="2" t="s">
        <v>3010</v>
      </c>
      <c r="W6588" s="2" t="s">
        <v>34</v>
      </c>
      <c r="X6588" s="58" t="s">
        <v>5579</v>
      </c>
      <c r="Z6588" s="2">
        <v>412000</v>
      </c>
      <c r="AB6588" s="58">
        <v>46083.701585648145</v>
      </c>
      <c r="AC6588" s="2">
        <v>0</v>
      </c>
      <c r="AD6588" s="104">
        <v>412000</v>
      </c>
      <c r="AE6588" s="2">
        <v>46083.701585648145</v>
      </c>
      <c r="AG6588" s="2">
        <v>65319</v>
      </c>
    </row>
    <row r="6589" spans="1:33" ht="45" x14ac:dyDescent="0.25">
      <c r="A6589" s="2" t="s">
        <v>5209</v>
      </c>
      <c r="B6589" s="2" t="s">
        <v>3010</v>
      </c>
      <c r="C6589" s="2" t="s">
        <v>5210</v>
      </c>
      <c r="F6589" s="2" t="s">
        <v>5211</v>
      </c>
      <c r="G6589" s="2" t="s">
        <v>5212</v>
      </c>
      <c r="H6589" s="2" t="s">
        <v>5213</v>
      </c>
      <c r="I6589" s="2" t="s">
        <v>21615</v>
      </c>
      <c r="J6589" s="2" t="s">
        <v>28</v>
      </c>
      <c r="K6589" s="2" t="s">
        <v>78</v>
      </c>
      <c r="L6589" s="2" t="s">
        <v>236</v>
      </c>
      <c r="M6589" s="2" t="s">
        <v>237</v>
      </c>
      <c r="N6589" s="2" t="s">
        <v>5208</v>
      </c>
      <c r="O6589" s="2" t="s">
        <v>705</v>
      </c>
      <c r="P6589" s="24">
        <v>0</v>
      </c>
      <c r="Q6589" s="24">
        <v>0</v>
      </c>
      <c r="R6589" s="27" t="s">
        <v>1578</v>
      </c>
      <c r="S6589" s="28" t="s">
        <v>1586</v>
      </c>
      <c r="T6589" s="2" t="s">
        <v>296</v>
      </c>
      <c r="U6589" s="2">
        <v>0</v>
      </c>
      <c r="V6589" s="2" t="s">
        <v>3010</v>
      </c>
      <c r="W6589" s="2" t="s">
        <v>34</v>
      </c>
      <c r="AC6589" s="2">
        <v>0</v>
      </c>
      <c r="AD6589" s="104"/>
    </row>
    <row r="6590" spans="1:33" ht="45" x14ac:dyDescent="0.25">
      <c r="A6590" s="2" t="s">
        <v>3009</v>
      </c>
      <c r="B6590" s="2" t="s">
        <v>3010</v>
      </c>
      <c r="C6590" s="2" t="s">
        <v>3011</v>
      </c>
      <c r="F6590" s="2" t="s">
        <v>3012</v>
      </c>
      <c r="G6590" s="2" t="s">
        <v>3013</v>
      </c>
      <c r="H6590" s="2" t="s">
        <v>3014</v>
      </c>
      <c r="I6590" s="2" t="s">
        <v>23555</v>
      </c>
      <c r="J6590" s="2" t="s">
        <v>28</v>
      </c>
      <c r="K6590" s="2" t="s">
        <v>43</v>
      </c>
      <c r="L6590" s="2" t="s">
        <v>283</v>
      </c>
      <c r="M6590" s="2" t="s">
        <v>1605</v>
      </c>
      <c r="N6590" s="2" t="s">
        <v>3015</v>
      </c>
      <c r="O6590" s="2" t="s">
        <v>705</v>
      </c>
      <c r="P6590" s="24">
        <v>0</v>
      </c>
      <c r="Q6590" s="24">
        <v>0</v>
      </c>
      <c r="R6590" s="27" t="s">
        <v>1578</v>
      </c>
      <c r="S6590" s="28" t="s">
        <v>1589</v>
      </c>
      <c r="T6590" s="2" t="s">
        <v>33</v>
      </c>
      <c r="U6590" s="2">
        <v>0</v>
      </c>
      <c r="V6590" s="2" t="s">
        <v>3010</v>
      </c>
      <c r="W6590" s="2" t="s">
        <v>34</v>
      </c>
      <c r="AC6590" s="2">
        <v>0</v>
      </c>
      <c r="AD6590" s="104"/>
    </row>
    <row r="6591" spans="1:33" ht="60" x14ac:dyDescent="0.25">
      <c r="A6591" s="2" t="s">
        <v>3863</v>
      </c>
      <c r="B6591" s="2" t="s">
        <v>3010</v>
      </c>
      <c r="C6591" s="2" t="s">
        <v>3864</v>
      </c>
      <c r="F6591" s="2" t="s">
        <v>3865</v>
      </c>
      <c r="G6591" s="2" t="s">
        <v>3866</v>
      </c>
      <c r="H6591" s="2" t="s">
        <v>3867</v>
      </c>
      <c r="I6591" s="2" t="s">
        <v>21545</v>
      </c>
      <c r="J6591" s="2" t="s">
        <v>28</v>
      </c>
      <c r="K6591" s="2" t="s">
        <v>78</v>
      </c>
      <c r="L6591" s="2" t="s">
        <v>238</v>
      </c>
      <c r="M6591" s="2" t="s">
        <v>314</v>
      </c>
      <c r="N6591" s="2" t="s">
        <v>3862</v>
      </c>
      <c r="O6591" s="2" t="s">
        <v>32</v>
      </c>
      <c r="P6591" s="24">
        <v>0</v>
      </c>
      <c r="Q6591" s="24">
        <v>2</v>
      </c>
      <c r="R6591" s="27" t="s">
        <v>1568</v>
      </c>
      <c r="S6591" s="28" t="s">
        <v>1585</v>
      </c>
      <c r="T6591" s="2" t="s">
        <v>38</v>
      </c>
      <c r="U6591" s="2">
        <v>0</v>
      </c>
      <c r="V6591" s="2" t="s">
        <v>16051</v>
      </c>
      <c r="W6591" s="2" t="s">
        <v>34</v>
      </c>
      <c r="X6591" s="58" t="s">
        <v>2973</v>
      </c>
      <c r="Z6591" s="2">
        <v>2060000</v>
      </c>
      <c r="AB6591" s="58">
        <v>46079.705335648148</v>
      </c>
      <c r="AC6591" s="2">
        <v>0</v>
      </c>
      <c r="AD6591" s="104">
        <v>2060000</v>
      </c>
      <c r="AE6591" s="2">
        <v>46079.705335648148</v>
      </c>
      <c r="AG6591" s="2">
        <v>65945</v>
      </c>
    </row>
    <row r="6592" spans="1:33" ht="45" x14ac:dyDescent="0.25">
      <c r="A6592" s="2" t="s">
        <v>4004</v>
      </c>
      <c r="B6592" s="2" t="s">
        <v>3010</v>
      </c>
      <c r="C6592" s="2" t="s">
        <v>4005</v>
      </c>
      <c r="F6592" s="2" t="s">
        <v>1522</v>
      </c>
      <c r="G6592" s="2" t="s">
        <v>4006</v>
      </c>
      <c r="H6592" s="2" t="s">
        <v>4007</v>
      </c>
      <c r="I6592" s="2" t="s">
        <v>20453</v>
      </c>
      <c r="J6592" s="2" t="s">
        <v>28</v>
      </c>
      <c r="K6592" s="2" t="s">
        <v>173</v>
      </c>
      <c r="L6592" s="2" t="s">
        <v>906</v>
      </c>
      <c r="M6592" s="2" t="s">
        <v>907</v>
      </c>
      <c r="N6592" s="2" t="s">
        <v>4008</v>
      </c>
      <c r="O6592" s="2" t="s">
        <v>706</v>
      </c>
      <c r="P6592" s="24">
        <v>0</v>
      </c>
      <c r="Q6592" s="24">
        <v>0</v>
      </c>
      <c r="R6592" s="27" t="s">
        <v>1578</v>
      </c>
      <c r="S6592" s="28" t="s">
        <v>1590</v>
      </c>
      <c r="T6592" s="2" t="s">
        <v>426</v>
      </c>
      <c r="U6592" s="2">
        <v>0</v>
      </c>
      <c r="V6592" s="2" t="s">
        <v>5789</v>
      </c>
      <c r="W6592" s="2" t="s">
        <v>34</v>
      </c>
      <c r="AC6592" s="2">
        <v>0</v>
      </c>
      <c r="AD6592" s="104"/>
    </row>
    <row r="6593" spans="1:33" ht="45" x14ac:dyDescent="0.25">
      <c r="A6593" s="2" t="s">
        <v>5263</v>
      </c>
      <c r="B6593" s="2" t="s">
        <v>3010</v>
      </c>
      <c r="C6593" s="2" t="s">
        <v>5264</v>
      </c>
      <c r="F6593" s="2" t="s">
        <v>5265</v>
      </c>
      <c r="G6593" s="2" t="s">
        <v>5266</v>
      </c>
      <c r="H6593" s="2" t="s">
        <v>4746</v>
      </c>
      <c r="I6593" s="2" t="s">
        <v>22830</v>
      </c>
      <c r="J6593" s="2" t="s">
        <v>28</v>
      </c>
      <c r="K6593" s="2" t="s">
        <v>68</v>
      </c>
      <c r="L6593" s="2" t="s">
        <v>112</v>
      </c>
      <c r="M6593" s="2" t="s">
        <v>113</v>
      </c>
      <c r="N6593" s="2" t="s">
        <v>5262</v>
      </c>
      <c r="O6593" s="2" t="s">
        <v>706</v>
      </c>
      <c r="P6593" s="24">
        <v>0</v>
      </c>
      <c r="Q6593" s="24">
        <v>0</v>
      </c>
      <c r="R6593" s="27" t="s">
        <v>1578</v>
      </c>
      <c r="S6593" s="28" t="s">
        <v>1583</v>
      </c>
      <c r="T6593" s="2" t="s">
        <v>130</v>
      </c>
      <c r="U6593" s="2">
        <v>0</v>
      </c>
      <c r="V6593" s="2" t="s">
        <v>3010</v>
      </c>
      <c r="W6593" s="2" t="s">
        <v>34</v>
      </c>
      <c r="AC6593" s="2">
        <v>0</v>
      </c>
      <c r="AD6593" s="104"/>
    </row>
    <row r="6594" spans="1:33" ht="60" x14ac:dyDescent="0.25">
      <c r="A6594" s="2" t="s">
        <v>5437</v>
      </c>
      <c r="B6594" s="2" t="s">
        <v>3010</v>
      </c>
      <c r="C6594" s="2" t="s">
        <v>5438</v>
      </c>
      <c r="F6594" s="2" t="s">
        <v>5439</v>
      </c>
      <c r="G6594" s="2" t="s">
        <v>5440</v>
      </c>
      <c r="H6594" s="2" t="s">
        <v>5441</v>
      </c>
      <c r="I6594" s="2" t="s">
        <v>21262</v>
      </c>
      <c r="J6594" s="2" t="s">
        <v>28</v>
      </c>
      <c r="K6594" s="2" t="s">
        <v>78</v>
      </c>
      <c r="L6594" s="2" t="s">
        <v>230</v>
      </c>
      <c r="M6594" s="2" t="s">
        <v>685</v>
      </c>
      <c r="N6594" s="2" t="s">
        <v>5442</v>
      </c>
      <c r="O6594" s="2" t="s">
        <v>32</v>
      </c>
      <c r="P6594" s="24">
        <v>0</v>
      </c>
      <c r="Q6594" s="24">
        <v>1</v>
      </c>
      <c r="R6594" s="27" t="s">
        <v>1568</v>
      </c>
      <c r="S6594" s="28" t="s">
        <v>1585</v>
      </c>
      <c r="T6594" s="2" t="s">
        <v>38</v>
      </c>
      <c r="U6594" s="2">
        <v>0</v>
      </c>
      <c r="V6594" s="2" t="s">
        <v>32960</v>
      </c>
      <c r="W6594" s="2" t="s">
        <v>34</v>
      </c>
      <c r="X6594" s="58" t="s">
        <v>3010</v>
      </c>
      <c r="Z6594" s="2">
        <v>2060000</v>
      </c>
      <c r="AB6594" s="58">
        <v>46077.632777777777</v>
      </c>
      <c r="AC6594" s="2">
        <v>0</v>
      </c>
      <c r="AD6594" s="104">
        <v>2060000</v>
      </c>
      <c r="AE6594" s="2">
        <v>46077.632777777777</v>
      </c>
      <c r="AG6594" s="2">
        <v>65104</v>
      </c>
    </row>
    <row r="6595" spans="1:33" ht="45" x14ac:dyDescent="0.25">
      <c r="A6595" s="2" t="s">
        <v>4847</v>
      </c>
      <c r="B6595" s="2" t="s">
        <v>3010</v>
      </c>
      <c r="C6595" s="2" t="s">
        <v>4848</v>
      </c>
      <c r="F6595" s="2" t="s">
        <v>4849</v>
      </c>
      <c r="G6595" s="2" t="s">
        <v>4850</v>
      </c>
      <c r="H6595" s="2" t="s">
        <v>4851</v>
      </c>
      <c r="I6595" s="2" t="s">
        <v>22130</v>
      </c>
      <c r="J6595" s="2" t="s">
        <v>28</v>
      </c>
      <c r="K6595" s="2" t="s">
        <v>68</v>
      </c>
      <c r="L6595" s="2" t="s">
        <v>276</v>
      </c>
      <c r="M6595" s="2" t="s">
        <v>277</v>
      </c>
      <c r="N6595" s="2" t="s">
        <v>4852</v>
      </c>
      <c r="O6595" s="2" t="s">
        <v>712</v>
      </c>
      <c r="P6595" s="24">
        <v>0</v>
      </c>
      <c r="Q6595" s="24">
        <v>0</v>
      </c>
      <c r="R6595" s="27" t="s">
        <v>1578</v>
      </c>
      <c r="S6595" s="28" t="s">
        <v>1583</v>
      </c>
      <c r="T6595" s="2" t="s">
        <v>130</v>
      </c>
      <c r="U6595" s="2">
        <v>0</v>
      </c>
      <c r="V6595" s="2" t="s">
        <v>19706</v>
      </c>
      <c r="W6595" s="2" t="s">
        <v>34</v>
      </c>
      <c r="AC6595" s="2">
        <v>0</v>
      </c>
      <c r="AD6595" s="104"/>
    </row>
    <row r="6596" spans="1:33" ht="45" x14ac:dyDescent="0.25">
      <c r="A6596" s="2" t="s">
        <v>4009</v>
      </c>
      <c r="B6596" s="2" t="s">
        <v>3010</v>
      </c>
      <c r="C6596" s="2" t="s">
        <v>4010</v>
      </c>
      <c r="F6596" s="2" t="s">
        <v>4011</v>
      </c>
      <c r="G6596" s="2" t="s">
        <v>4012</v>
      </c>
      <c r="H6596" s="2" t="s">
        <v>4013</v>
      </c>
      <c r="I6596" s="2" t="s">
        <v>20438</v>
      </c>
      <c r="J6596" s="2" t="s">
        <v>28</v>
      </c>
      <c r="K6596" s="2" t="s">
        <v>173</v>
      </c>
      <c r="L6596" s="2" t="s">
        <v>906</v>
      </c>
      <c r="M6596" s="2" t="s">
        <v>907</v>
      </c>
      <c r="N6596" s="2" t="s">
        <v>4008</v>
      </c>
      <c r="O6596" s="2" t="s">
        <v>32</v>
      </c>
      <c r="P6596" s="24">
        <v>0</v>
      </c>
      <c r="Q6596" s="24">
        <v>1</v>
      </c>
      <c r="R6596" s="27" t="s">
        <v>1568</v>
      </c>
      <c r="S6596" s="28" t="s">
        <v>1586</v>
      </c>
      <c r="T6596" s="2" t="s">
        <v>296</v>
      </c>
      <c r="U6596" s="2">
        <v>412000</v>
      </c>
      <c r="V6596" s="2" t="s">
        <v>12680</v>
      </c>
      <c r="W6596" s="2" t="s">
        <v>34</v>
      </c>
      <c r="X6596" s="58" t="s">
        <v>12680</v>
      </c>
      <c r="Z6596" s="2">
        <v>412000</v>
      </c>
      <c r="AB6596" s="58">
        <v>46093.437094907407</v>
      </c>
      <c r="AC6596" s="2">
        <v>0</v>
      </c>
      <c r="AD6596" s="104">
        <v>412000</v>
      </c>
      <c r="AE6596" s="2">
        <v>46093.437094907407</v>
      </c>
      <c r="AG6596" s="2">
        <v>126419</v>
      </c>
    </row>
    <row r="6597" spans="1:33" ht="45" x14ac:dyDescent="0.25">
      <c r="A6597" s="2" t="s">
        <v>5443</v>
      </c>
      <c r="B6597" s="2" t="s">
        <v>3010</v>
      </c>
      <c r="C6597" s="2" t="s">
        <v>5444</v>
      </c>
      <c r="F6597" s="2" t="s">
        <v>5439</v>
      </c>
      <c r="G6597" s="2" t="s">
        <v>5440</v>
      </c>
      <c r="H6597" s="2" t="s">
        <v>5441</v>
      </c>
      <c r="I6597" s="2" t="s">
        <v>21262</v>
      </c>
      <c r="J6597" s="2" t="s">
        <v>28</v>
      </c>
      <c r="K6597" s="2" t="s">
        <v>78</v>
      </c>
      <c r="L6597" s="2" t="s">
        <v>230</v>
      </c>
      <c r="M6597" s="2" t="s">
        <v>685</v>
      </c>
      <c r="N6597" s="2" t="s">
        <v>5442</v>
      </c>
      <c r="O6597" s="2" t="s">
        <v>32</v>
      </c>
      <c r="P6597" s="24">
        <v>0</v>
      </c>
      <c r="Q6597" s="24">
        <v>1</v>
      </c>
      <c r="R6597" s="27" t="s">
        <v>1568</v>
      </c>
      <c r="S6597" s="28" t="s">
        <v>1587</v>
      </c>
      <c r="T6597" s="2" t="s">
        <v>359</v>
      </c>
      <c r="U6597" s="2">
        <v>2060000</v>
      </c>
      <c r="V6597" s="2" t="s">
        <v>3010</v>
      </c>
      <c r="W6597" s="2" t="s">
        <v>34</v>
      </c>
      <c r="X6597" s="58" t="s">
        <v>3010</v>
      </c>
      <c r="Z6597" s="2">
        <v>1036870</v>
      </c>
      <c r="AB6597" s="58">
        <v>46077.629340277781</v>
      </c>
      <c r="AC6597" s="2">
        <v>0</v>
      </c>
      <c r="AD6597" s="104">
        <v>1036870</v>
      </c>
      <c r="AE6597" s="2">
        <v>46077.629340277781</v>
      </c>
      <c r="AG6597" s="2">
        <v>65105</v>
      </c>
    </row>
    <row r="6598" spans="1:33" ht="45" x14ac:dyDescent="0.25">
      <c r="A6598" s="2" t="s">
        <v>4483</v>
      </c>
      <c r="B6598" s="2" t="s">
        <v>3010</v>
      </c>
      <c r="C6598" s="2" t="s">
        <v>4484</v>
      </c>
      <c r="F6598" s="2" t="s">
        <v>4485</v>
      </c>
      <c r="G6598" s="2" t="s">
        <v>4486</v>
      </c>
      <c r="H6598" s="2" t="s">
        <v>4487</v>
      </c>
      <c r="I6598" s="2" t="s">
        <v>21314</v>
      </c>
      <c r="J6598" s="2" t="s">
        <v>28</v>
      </c>
      <c r="K6598" s="2" t="s">
        <v>78</v>
      </c>
      <c r="L6598" s="2" t="s">
        <v>495</v>
      </c>
      <c r="M6598" s="2" t="s">
        <v>496</v>
      </c>
      <c r="N6598" s="2" t="s">
        <v>4482</v>
      </c>
      <c r="O6598" s="2" t="s">
        <v>705</v>
      </c>
      <c r="P6598" s="24">
        <v>0</v>
      </c>
      <c r="Q6598" s="24">
        <v>0</v>
      </c>
      <c r="R6598" s="27" t="s">
        <v>1578</v>
      </c>
      <c r="S6598" s="28" t="s">
        <v>1586</v>
      </c>
      <c r="T6598" s="2" t="s">
        <v>296</v>
      </c>
      <c r="U6598" s="2">
        <v>0</v>
      </c>
      <c r="V6598" s="2" t="s">
        <v>3010</v>
      </c>
      <c r="W6598" s="2" t="s">
        <v>34</v>
      </c>
      <c r="AC6598" s="2">
        <v>0</v>
      </c>
      <c r="AD6598" s="104"/>
    </row>
    <row r="6599" spans="1:33" ht="45" x14ac:dyDescent="0.25">
      <c r="A6599" s="2" t="s">
        <v>3254</v>
      </c>
      <c r="B6599" s="2" t="s">
        <v>3010</v>
      </c>
      <c r="C6599" s="2" t="s">
        <v>3255</v>
      </c>
      <c r="F6599" s="2" t="s">
        <v>3256</v>
      </c>
      <c r="G6599" s="2" t="s">
        <v>3257</v>
      </c>
      <c r="H6599" s="2" t="s">
        <v>3258</v>
      </c>
      <c r="I6599" s="2" t="s">
        <v>23097</v>
      </c>
      <c r="J6599" s="2" t="s">
        <v>28</v>
      </c>
      <c r="K6599" s="2" t="s">
        <v>61</v>
      </c>
      <c r="L6599" s="2" t="s">
        <v>210</v>
      </c>
      <c r="M6599" s="2" t="s">
        <v>211</v>
      </c>
      <c r="N6599" s="2" t="s">
        <v>3259</v>
      </c>
      <c r="O6599" s="2" t="s">
        <v>32</v>
      </c>
      <c r="P6599" s="24">
        <v>0</v>
      </c>
      <c r="Q6599" s="24">
        <v>1</v>
      </c>
      <c r="R6599" s="27" t="s">
        <v>1568</v>
      </c>
      <c r="S6599" s="28" t="s">
        <v>1589</v>
      </c>
      <c r="T6599" s="2" t="s">
        <v>33</v>
      </c>
      <c r="U6599" s="2">
        <v>0</v>
      </c>
      <c r="V6599" s="2" t="s">
        <v>18533</v>
      </c>
      <c r="W6599" s="2" t="s">
        <v>34</v>
      </c>
      <c r="X6599" s="58" t="s">
        <v>3501</v>
      </c>
      <c r="Z6599" s="2">
        <v>412000</v>
      </c>
      <c r="AB6599" s="58">
        <v>46080.738888888889</v>
      </c>
      <c r="AC6599" s="2">
        <v>0</v>
      </c>
      <c r="AD6599" s="104">
        <v>412000</v>
      </c>
      <c r="AE6599" s="2">
        <v>46080.738888888889</v>
      </c>
      <c r="AG6599" s="2">
        <v>66177</v>
      </c>
    </row>
    <row r="6600" spans="1:33" ht="60" x14ac:dyDescent="0.25">
      <c r="A6600" s="2" t="s">
        <v>5153</v>
      </c>
      <c r="B6600" s="2" t="s">
        <v>3010</v>
      </c>
      <c r="C6600" s="2" t="s">
        <v>5154</v>
      </c>
      <c r="F6600" s="2" t="s">
        <v>5155</v>
      </c>
      <c r="G6600" s="2" t="s">
        <v>5156</v>
      </c>
      <c r="H6600" s="2" t="s">
        <v>5157</v>
      </c>
      <c r="I6600" s="2" t="s">
        <v>22202</v>
      </c>
      <c r="J6600" s="2" t="s">
        <v>28</v>
      </c>
      <c r="K6600" s="2" t="s">
        <v>68</v>
      </c>
      <c r="L6600" s="2" t="s">
        <v>114</v>
      </c>
      <c r="M6600" s="2" t="s">
        <v>115</v>
      </c>
      <c r="N6600" s="2" t="s">
        <v>5158</v>
      </c>
      <c r="O6600" s="2" t="s">
        <v>32</v>
      </c>
      <c r="P6600" s="24">
        <v>0</v>
      </c>
      <c r="Q6600" s="24">
        <v>1</v>
      </c>
      <c r="R6600" s="27" t="s">
        <v>1568</v>
      </c>
      <c r="S6600" s="28" t="s">
        <v>1585</v>
      </c>
      <c r="T6600" s="2" t="s">
        <v>38</v>
      </c>
      <c r="U6600" s="2">
        <v>0</v>
      </c>
      <c r="V6600" s="2" t="s">
        <v>19598</v>
      </c>
      <c r="W6600" s="2" t="s">
        <v>34</v>
      </c>
      <c r="X6600" s="58" t="s">
        <v>16219</v>
      </c>
      <c r="Z6600" s="2">
        <v>2060000</v>
      </c>
      <c r="AB6600" s="58">
        <v>46105.766527777778</v>
      </c>
      <c r="AC6600" s="2">
        <v>0</v>
      </c>
      <c r="AD6600" s="104">
        <v>2060000</v>
      </c>
      <c r="AE6600" s="2">
        <v>46105.766527777778</v>
      </c>
      <c r="AG6600" s="2">
        <v>133843</v>
      </c>
    </row>
    <row r="6601" spans="1:33" ht="60" x14ac:dyDescent="0.25">
      <c r="A6601" s="2" t="s">
        <v>5159</v>
      </c>
      <c r="B6601" s="2" t="s">
        <v>3010</v>
      </c>
      <c r="C6601" s="2" t="s">
        <v>5160</v>
      </c>
      <c r="F6601" s="2" t="s">
        <v>5155</v>
      </c>
      <c r="G6601" s="2" t="s">
        <v>5156</v>
      </c>
      <c r="H6601" s="2" t="s">
        <v>5157</v>
      </c>
      <c r="I6601" s="2" t="s">
        <v>22202</v>
      </c>
      <c r="J6601" s="2" t="s">
        <v>28</v>
      </c>
      <c r="K6601" s="2" t="s">
        <v>68</v>
      </c>
      <c r="L6601" s="2" t="s">
        <v>114</v>
      </c>
      <c r="M6601" s="2" t="s">
        <v>115</v>
      </c>
      <c r="N6601" s="2" t="s">
        <v>5158</v>
      </c>
      <c r="O6601" s="2" t="s">
        <v>37</v>
      </c>
      <c r="P6601" s="24">
        <v>0</v>
      </c>
      <c r="Q6601" s="24">
        <v>0</v>
      </c>
      <c r="R6601" s="27" t="s">
        <v>1578</v>
      </c>
      <c r="S6601" s="28" t="s">
        <v>1589</v>
      </c>
      <c r="T6601" s="2" t="s">
        <v>33</v>
      </c>
      <c r="U6601" s="2">
        <v>0</v>
      </c>
      <c r="V6601" s="2" t="s">
        <v>27804</v>
      </c>
      <c r="W6601" s="2" t="s">
        <v>34</v>
      </c>
      <c r="X6601" s="58" t="s">
        <v>12674</v>
      </c>
      <c r="Z6601" s="2">
        <v>412000</v>
      </c>
      <c r="AB6601" s="58">
        <v>46094.502025462964</v>
      </c>
      <c r="AC6601" s="2">
        <v>0</v>
      </c>
      <c r="AD6601" s="104">
        <v>412000</v>
      </c>
      <c r="AE6601" s="2">
        <v>46094.502025462964</v>
      </c>
      <c r="AG6601" s="2">
        <v>121593</v>
      </c>
    </row>
    <row r="6602" spans="1:33" ht="60" x14ac:dyDescent="0.25">
      <c r="A6602" s="2" t="s">
        <v>3057</v>
      </c>
      <c r="B6602" s="2" t="s">
        <v>3010</v>
      </c>
      <c r="C6602" s="2" t="s">
        <v>3058</v>
      </c>
      <c r="F6602" s="2" t="s">
        <v>3050</v>
      </c>
      <c r="G6602" s="2" t="s">
        <v>3051</v>
      </c>
      <c r="H6602" s="2" t="s">
        <v>3052</v>
      </c>
      <c r="I6602" s="2" t="s">
        <v>23633</v>
      </c>
      <c r="J6602" s="2" t="s">
        <v>28</v>
      </c>
      <c r="K6602" s="2" t="s">
        <v>43</v>
      </c>
      <c r="L6602" s="2" t="s">
        <v>240</v>
      </c>
      <c r="M6602" s="2" t="s">
        <v>241</v>
      </c>
      <c r="N6602" s="2" t="s">
        <v>3047</v>
      </c>
      <c r="O6602" s="2" t="s">
        <v>705</v>
      </c>
      <c r="P6602" s="24">
        <v>0</v>
      </c>
      <c r="Q6602" s="24">
        <v>0</v>
      </c>
      <c r="R6602" s="27" t="s">
        <v>1578</v>
      </c>
      <c r="S6602" s="28" t="s">
        <v>1585</v>
      </c>
      <c r="T6602" s="2" t="s">
        <v>38</v>
      </c>
      <c r="U6602" s="2">
        <v>0</v>
      </c>
      <c r="V6602" s="2" t="s">
        <v>3010</v>
      </c>
      <c r="W6602" s="2" t="s">
        <v>34</v>
      </c>
      <c r="AC6602" s="2">
        <v>0</v>
      </c>
      <c r="AD6602" s="104"/>
    </row>
    <row r="6603" spans="1:33" ht="45" x14ac:dyDescent="0.25">
      <c r="A6603" s="2" t="s">
        <v>4346</v>
      </c>
      <c r="B6603" s="2" t="s">
        <v>2816</v>
      </c>
      <c r="C6603" s="2" t="s">
        <v>4347</v>
      </c>
      <c r="F6603" s="2" t="s">
        <v>4348</v>
      </c>
      <c r="G6603" s="2" t="s">
        <v>4349</v>
      </c>
      <c r="H6603" s="2" t="s">
        <v>4350</v>
      </c>
      <c r="I6603" s="2" t="s">
        <v>20944</v>
      </c>
      <c r="J6603" s="2" t="s">
        <v>28</v>
      </c>
      <c r="K6603" s="2" t="s">
        <v>29</v>
      </c>
      <c r="L6603" s="2" t="s">
        <v>270</v>
      </c>
      <c r="M6603" s="2" t="s">
        <v>271</v>
      </c>
      <c r="N6603" s="2" t="s">
        <v>4351</v>
      </c>
      <c r="O6603" s="2" t="s">
        <v>705</v>
      </c>
      <c r="P6603" s="24">
        <v>0</v>
      </c>
      <c r="Q6603" s="24">
        <v>0</v>
      </c>
      <c r="R6603" s="27" t="s">
        <v>1578</v>
      </c>
      <c r="S6603" s="28" t="s">
        <v>1586</v>
      </c>
      <c r="T6603" s="2" t="s">
        <v>296</v>
      </c>
      <c r="U6603" s="2">
        <v>0</v>
      </c>
      <c r="V6603" s="2" t="s">
        <v>2816</v>
      </c>
      <c r="W6603" s="2" t="s">
        <v>34</v>
      </c>
      <c r="AC6603" s="2">
        <v>0</v>
      </c>
      <c r="AD6603" s="104"/>
    </row>
    <row r="6604" spans="1:33" ht="60" x14ac:dyDescent="0.25">
      <c r="A6604" s="2" t="s">
        <v>5499</v>
      </c>
      <c r="B6604" s="2" t="s">
        <v>2816</v>
      </c>
      <c r="C6604" s="2" t="s">
        <v>5500</v>
      </c>
      <c r="F6604" s="2" t="s">
        <v>942</v>
      </c>
      <c r="G6604" s="2" t="s">
        <v>5501</v>
      </c>
      <c r="H6604" s="2" t="s">
        <v>5502</v>
      </c>
      <c r="I6604" s="2" t="s">
        <v>22754</v>
      </c>
      <c r="J6604" s="2" t="s">
        <v>28</v>
      </c>
      <c r="K6604" s="2" t="s">
        <v>68</v>
      </c>
      <c r="L6604" s="2" t="s">
        <v>698</v>
      </c>
      <c r="M6604" s="2" t="s">
        <v>699</v>
      </c>
      <c r="N6604" s="2" t="s">
        <v>5478</v>
      </c>
      <c r="O6604" s="2" t="s">
        <v>706</v>
      </c>
      <c r="P6604" s="24">
        <v>0</v>
      </c>
      <c r="Q6604" s="24">
        <v>0</v>
      </c>
      <c r="R6604" s="27" t="s">
        <v>1578</v>
      </c>
      <c r="S6604" s="28" t="s">
        <v>1585</v>
      </c>
      <c r="T6604" s="2" t="s">
        <v>38</v>
      </c>
      <c r="U6604" s="2">
        <v>0</v>
      </c>
      <c r="V6604" s="2" t="s">
        <v>2816</v>
      </c>
      <c r="W6604" s="2" t="s">
        <v>34</v>
      </c>
      <c r="AC6604" s="2">
        <v>0</v>
      </c>
      <c r="AD6604" s="104"/>
    </row>
    <row r="6605" spans="1:33" ht="45" x14ac:dyDescent="0.25">
      <c r="A6605" s="2" t="s">
        <v>3724</v>
      </c>
      <c r="B6605" s="2" t="s">
        <v>2816</v>
      </c>
      <c r="C6605" s="2" t="s">
        <v>3725</v>
      </c>
      <c r="F6605" s="2" t="s">
        <v>3726</v>
      </c>
      <c r="G6605" s="2" t="s">
        <v>3727</v>
      </c>
      <c r="H6605" s="2" t="s">
        <v>3728</v>
      </c>
      <c r="I6605" s="2" t="s">
        <v>22626</v>
      </c>
      <c r="J6605" s="2" t="s">
        <v>28</v>
      </c>
      <c r="K6605" s="2" t="s">
        <v>68</v>
      </c>
      <c r="L6605" s="2" t="s">
        <v>90</v>
      </c>
      <c r="M6605" s="2" t="s">
        <v>233</v>
      </c>
      <c r="N6605" s="2" t="s">
        <v>3729</v>
      </c>
      <c r="O6605" s="2" t="s">
        <v>37</v>
      </c>
      <c r="P6605" s="24">
        <v>0</v>
      </c>
      <c r="Q6605" s="24">
        <v>0</v>
      </c>
      <c r="R6605" s="27" t="s">
        <v>1578</v>
      </c>
      <c r="S6605" s="28" t="s">
        <v>1589</v>
      </c>
      <c r="T6605" s="2" t="s">
        <v>33</v>
      </c>
      <c r="U6605" s="2">
        <v>0</v>
      </c>
      <c r="V6605" s="2" t="s">
        <v>28081</v>
      </c>
      <c r="W6605" s="2" t="s">
        <v>34</v>
      </c>
      <c r="X6605" s="58" t="s">
        <v>12680</v>
      </c>
      <c r="Z6605" s="2">
        <v>412000</v>
      </c>
      <c r="AB6605" s="58">
        <v>46093.582997685182</v>
      </c>
      <c r="AC6605" s="2">
        <v>0</v>
      </c>
      <c r="AD6605" s="104">
        <v>412000</v>
      </c>
      <c r="AE6605" s="2">
        <v>46093.582997685182</v>
      </c>
      <c r="AG6605" s="2">
        <v>105791</v>
      </c>
    </row>
    <row r="6606" spans="1:33" ht="60" x14ac:dyDescent="0.25">
      <c r="A6606" s="2" t="s">
        <v>4460</v>
      </c>
      <c r="B6606" s="2" t="s">
        <v>2816</v>
      </c>
      <c r="C6606" s="2" t="s">
        <v>4461</v>
      </c>
      <c r="F6606" s="2" t="s">
        <v>4462</v>
      </c>
      <c r="G6606" s="2" t="s">
        <v>4463</v>
      </c>
      <c r="H6606" s="2" t="s">
        <v>2464</v>
      </c>
      <c r="I6606" s="2" t="s">
        <v>22755</v>
      </c>
      <c r="J6606" s="2" t="s">
        <v>28</v>
      </c>
      <c r="K6606" s="2" t="s">
        <v>68</v>
      </c>
      <c r="L6606" s="2" t="s">
        <v>244</v>
      </c>
      <c r="M6606" s="2" t="s">
        <v>245</v>
      </c>
      <c r="N6606" s="2" t="s">
        <v>4459</v>
      </c>
      <c r="O6606" s="2" t="s">
        <v>705</v>
      </c>
      <c r="P6606" s="24">
        <v>0</v>
      </c>
      <c r="Q6606" s="24">
        <v>0</v>
      </c>
      <c r="R6606" s="27" t="s">
        <v>1578</v>
      </c>
      <c r="S6606" s="28" t="s">
        <v>1585</v>
      </c>
      <c r="T6606" s="2" t="s">
        <v>38</v>
      </c>
      <c r="U6606" s="2">
        <v>0</v>
      </c>
      <c r="V6606" s="2" t="s">
        <v>12666</v>
      </c>
      <c r="W6606" s="2" t="s">
        <v>34</v>
      </c>
      <c r="AC6606" s="2">
        <v>0</v>
      </c>
      <c r="AD6606" s="104"/>
    </row>
    <row r="6607" spans="1:33" ht="60" x14ac:dyDescent="0.25">
      <c r="A6607" s="2" t="s">
        <v>4979</v>
      </c>
      <c r="B6607" s="2" t="s">
        <v>2816</v>
      </c>
      <c r="C6607" s="2" t="s">
        <v>4980</v>
      </c>
      <c r="F6607" s="2" t="s">
        <v>4981</v>
      </c>
      <c r="G6607" s="2" t="s">
        <v>4982</v>
      </c>
      <c r="H6607" s="2" t="s">
        <v>4983</v>
      </c>
      <c r="I6607" s="2" t="s">
        <v>19592</v>
      </c>
      <c r="J6607" s="2" t="s">
        <v>28</v>
      </c>
      <c r="K6607" s="2" t="s">
        <v>48</v>
      </c>
      <c r="L6607" s="2" t="s">
        <v>257</v>
      </c>
      <c r="M6607" s="2" t="s">
        <v>258</v>
      </c>
      <c r="N6607" s="2" t="s">
        <v>4984</v>
      </c>
      <c r="O6607" s="2" t="s">
        <v>705</v>
      </c>
      <c r="P6607" s="24">
        <v>0</v>
      </c>
      <c r="Q6607" s="24">
        <v>0</v>
      </c>
      <c r="R6607" s="27" t="s">
        <v>1578</v>
      </c>
      <c r="S6607" s="28" t="s">
        <v>1589</v>
      </c>
      <c r="T6607" s="2" t="s">
        <v>33</v>
      </c>
      <c r="U6607" s="2">
        <v>0</v>
      </c>
      <c r="V6607" s="2" t="s">
        <v>2816</v>
      </c>
      <c r="W6607" s="2" t="s">
        <v>34</v>
      </c>
      <c r="AC6607" s="2">
        <v>0</v>
      </c>
      <c r="AD6607" s="104"/>
    </row>
    <row r="6608" spans="1:33" ht="60" x14ac:dyDescent="0.25">
      <c r="A6608" s="2" t="s">
        <v>3343</v>
      </c>
      <c r="B6608" s="2" t="s">
        <v>2816</v>
      </c>
      <c r="C6608" s="2" t="s">
        <v>3344</v>
      </c>
      <c r="F6608" s="2" t="s">
        <v>3345</v>
      </c>
      <c r="G6608" s="2" t="s">
        <v>3346</v>
      </c>
      <c r="H6608" s="2" t="s">
        <v>3347</v>
      </c>
      <c r="I6608" s="2" t="s">
        <v>22990</v>
      </c>
      <c r="J6608" s="2" t="s">
        <v>28</v>
      </c>
      <c r="K6608" s="2" t="s">
        <v>68</v>
      </c>
      <c r="L6608" s="2" t="s">
        <v>3348</v>
      </c>
      <c r="M6608" s="2" t="s">
        <v>3349</v>
      </c>
      <c r="N6608" s="2" t="s">
        <v>3350</v>
      </c>
      <c r="O6608" s="2" t="s">
        <v>705</v>
      </c>
      <c r="P6608" s="24">
        <v>0</v>
      </c>
      <c r="Q6608" s="24">
        <v>0</v>
      </c>
      <c r="R6608" s="27" t="s">
        <v>1578</v>
      </c>
      <c r="S6608" s="28" t="s">
        <v>1586</v>
      </c>
      <c r="T6608" s="2" t="s">
        <v>296</v>
      </c>
      <c r="U6608" s="2">
        <v>0</v>
      </c>
      <c r="V6608" s="2" t="s">
        <v>2816</v>
      </c>
      <c r="W6608" s="2" t="s">
        <v>34</v>
      </c>
      <c r="AC6608" s="2">
        <v>0</v>
      </c>
      <c r="AD6608" s="104"/>
    </row>
    <row r="6609" spans="1:33" ht="45" x14ac:dyDescent="0.25">
      <c r="A6609" s="2" t="s">
        <v>3113</v>
      </c>
      <c r="B6609" s="2" t="s">
        <v>2816</v>
      </c>
      <c r="C6609" s="2" t="s">
        <v>3114</v>
      </c>
      <c r="F6609" s="2" t="s">
        <v>3115</v>
      </c>
      <c r="G6609" s="2" t="s">
        <v>3116</v>
      </c>
      <c r="H6609" s="2" t="s">
        <v>3117</v>
      </c>
      <c r="I6609" s="2" t="s">
        <v>22422</v>
      </c>
      <c r="J6609" s="2" t="s">
        <v>28</v>
      </c>
      <c r="K6609" s="2" t="s">
        <v>68</v>
      </c>
      <c r="L6609" s="2" t="s">
        <v>152</v>
      </c>
      <c r="M6609" s="2" t="s">
        <v>153</v>
      </c>
      <c r="N6609" s="2" t="s">
        <v>3118</v>
      </c>
      <c r="O6609" s="2" t="s">
        <v>32</v>
      </c>
      <c r="P6609" s="24">
        <v>0</v>
      </c>
      <c r="Q6609" s="24">
        <v>1</v>
      </c>
      <c r="R6609" s="27" t="s">
        <v>1568</v>
      </c>
      <c r="S6609" s="28" t="s">
        <v>1589</v>
      </c>
      <c r="T6609" s="2" t="s">
        <v>33</v>
      </c>
      <c r="U6609" s="2">
        <v>0</v>
      </c>
      <c r="V6609" s="2" t="s">
        <v>12666</v>
      </c>
      <c r="W6609" s="2" t="s">
        <v>34</v>
      </c>
      <c r="X6609" s="58" t="s">
        <v>3010</v>
      </c>
      <c r="Z6609" s="2">
        <v>412000</v>
      </c>
      <c r="AB6609" s="58">
        <v>46077.521574074075</v>
      </c>
      <c r="AC6609" s="2">
        <v>0</v>
      </c>
      <c r="AD6609" s="104">
        <v>412000</v>
      </c>
      <c r="AE6609" s="2">
        <v>46077.521574074075</v>
      </c>
      <c r="AG6609" s="2">
        <v>64971</v>
      </c>
    </row>
    <row r="6610" spans="1:33" ht="45" x14ac:dyDescent="0.25">
      <c r="A6610" s="2" t="s">
        <v>3972</v>
      </c>
      <c r="B6610" s="2" t="s">
        <v>2816</v>
      </c>
      <c r="C6610" s="2" t="s">
        <v>3973</v>
      </c>
      <c r="F6610" s="2" t="s">
        <v>3974</v>
      </c>
      <c r="G6610" s="2" t="s">
        <v>3975</v>
      </c>
      <c r="H6610" s="2" t="s">
        <v>3976</v>
      </c>
      <c r="I6610" s="2" t="s">
        <v>22991</v>
      </c>
      <c r="J6610" s="2" t="s">
        <v>28</v>
      </c>
      <c r="K6610" s="2" t="s">
        <v>68</v>
      </c>
      <c r="L6610" s="2" t="s">
        <v>238</v>
      </c>
      <c r="M6610" s="2" t="s">
        <v>446</v>
      </c>
      <c r="N6610" s="2" t="s">
        <v>3977</v>
      </c>
      <c r="O6610" s="2" t="s">
        <v>705</v>
      </c>
      <c r="P6610" s="24">
        <v>0</v>
      </c>
      <c r="Q6610" s="24">
        <v>0</v>
      </c>
      <c r="R6610" s="27" t="s">
        <v>1578</v>
      </c>
      <c r="S6610" s="28" t="s">
        <v>1586</v>
      </c>
      <c r="T6610" s="2" t="s">
        <v>296</v>
      </c>
      <c r="U6610" s="2">
        <v>0</v>
      </c>
      <c r="V6610" s="2" t="s">
        <v>15922</v>
      </c>
      <c r="W6610" s="2" t="s">
        <v>34</v>
      </c>
      <c r="AC6610" s="2">
        <v>0</v>
      </c>
      <c r="AD6610" s="104"/>
    </row>
    <row r="6611" spans="1:33" ht="60" x14ac:dyDescent="0.25">
      <c r="A6611" s="2" t="s">
        <v>3088</v>
      </c>
      <c r="B6611" s="2" t="s">
        <v>2816</v>
      </c>
      <c r="C6611" s="2" t="s">
        <v>3089</v>
      </c>
      <c r="F6611" s="2" t="s">
        <v>3090</v>
      </c>
      <c r="G6611" s="2" t="s">
        <v>3091</v>
      </c>
      <c r="H6611" s="2" t="s">
        <v>3092</v>
      </c>
      <c r="I6611" s="2" t="s">
        <v>22627</v>
      </c>
      <c r="J6611" s="2" t="s">
        <v>28</v>
      </c>
      <c r="K6611" s="2" t="s">
        <v>68</v>
      </c>
      <c r="L6611" s="2" t="s">
        <v>143</v>
      </c>
      <c r="M6611" s="2" t="s">
        <v>144</v>
      </c>
      <c r="N6611" s="2" t="s">
        <v>3093</v>
      </c>
      <c r="O6611" s="2" t="s">
        <v>705</v>
      </c>
      <c r="P6611" s="24">
        <v>0</v>
      </c>
      <c r="Q6611" s="24">
        <v>0</v>
      </c>
      <c r="R6611" s="27" t="s">
        <v>1578</v>
      </c>
      <c r="S6611" s="28" t="s">
        <v>1585</v>
      </c>
      <c r="T6611" s="2" t="s">
        <v>38</v>
      </c>
      <c r="U6611" s="2">
        <v>0</v>
      </c>
      <c r="V6611" s="2" t="s">
        <v>2816</v>
      </c>
      <c r="W6611" s="2" t="s">
        <v>34</v>
      </c>
      <c r="AC6611" s="2">
        <v>0</v>
      </c>
      <c r="AD6611" s="104"/>
    </row>
    <row r="6612" spans="1:33" ht="60" x14ac:dyDescent="0.25">
      <c r="A6612" s="2" t="s">
        <v>3119</v>
      </c>
      <c r="B6612" s="2" t="s">
        <v>2816</v>
      </c>
      <c r="C6612" s="2" t="s">
        <v>3120</v>
      </c>
      <c r="F6612" s="2" t="s">
        <v>3115</v>
      </c>
      <c r="G6612" s="2" t="s">
        <v>3116</v>
      </c>
      <c r="H6612" s="2" t="s">
        <v>3117</v>
      </c>
      <c r="I6612" s="2" t="s">
        <v>22422</v>
      </c>
      <c r="J6612" s="2" t="s">
        <v>28</v>
      </c>
      <c r="K6612" s="2" t="s">
        <v>68</v>
      </c>
      <c r="L6612" s="2" t="s">
        <v>152</v>
      </c>
      <c r="M6612" s="2" t="s">
        <v>153</v>
      </c>
      <c r="N6612" s="2" t="s">
        <v>3118</v>
      </c>
      <c r="O6612" s="2" t="s">
        <v>32</v>
      </c>
      <c r="P6612" s="24">
        <v>0</v>
      </c>
      <c r="Q6612" s="24">
        <v>4</v>
      </c>
      <c r="R6612" s="27" t="s">
        <v>1568</v>
      </c>
      <c r="S6612" s="28" t="s">
        <v>1585</v>
      </c>
      <c r="T6612" s="2" t="s">
        <v>38</v>
      </c>
      <c r="U6612" s="2">
        <v>0</v>
      </c>
      <c r="V6612" s="2" t="s">
        <v>12666</v>
      </c>
      <c r="W6612" s="2" t="s">
        <v>34</v>
      </c>
      <c r="X6612" s="58" t="s">
        <v>3010</v>
      </c>
      <c r="Z6612" s="2">
        <v>2060000</v>
      </c>
      <c r="AB6612" s="58">
        <v>46077.521215277775</v>
      </c>
      <c r="AC6612" s="2">
        <v>0</v>
      </c>
      <c r="AD6612" s="104">
        <v>2060000</v>
      </c>
      <c r="AE6612" s="2">
        <v>46077.521215277775</v>
      </c>
      <c r="AG6612" s="2">
        <v>64976</v>
      </c>
    </row>
    <row r="6613" spans="1:33" ht="45" x14ac:dyDescent="0.25">
      <c r="A6613" s="2" t="s">
        <v>3094</v>
      </c>
      <c r="B6613" s="2" t="s">
        <v>2816</v>
      </c>
      <c r="C6613" s="2" t="s">
        <v>3095</v>
      </c>
      <c r="F6613" s="2" t="s">
        <v>3090</v>
      </c>
      <c r="G6613" s="2" t="s">
        <v>3091</v>
      </c>
      <c r="H6613" s="2" t="s">
        <v>3092</v>
      </c>
      <c r="I6613" s="2" t="s">
        <v>22627</v>
      </c>
      <c r="J6613" s="2" t="s">
        <v>28</v>
      </c>
      <c r="K6613" s="2" t="s">
        <v>68</v>
      </c>
      <c r="L6613" s="2" t="s">
        <v>143</v>
      </c>
      <c r="M6613" s="2" t="s">
        <v>144</v>
      </c>
      <c r="N6613" s="2" t="s">
        <v>3093</v>
      </c>
      <c r="O6613" s="2" t="s">
        <v>706</v>
      </c>
      <c r="P6613" s="24">
        <v>0</v>
      </c>
      <c r="Q6613" s="24">
        <v>0</v>
      </c>
      <c r="R6613" s="27" t="s">
        <v>1578</v>
      </c>
      <c r="S6613" s="28" t="s">
        <v>1589</v>
      </c>
      <c r="T6613" s="2" t="s">
        <v>33</v>
      </c>
      <c r="U6613" s="2">
        <v>0</v>
      </c>
      <c r="V6613" s="2" t="s">
        <v>2816</v>
      </c>
      <c r="W6613" s="2" t="s">
        <v>34</v>
      </c>
      <c r="AC6613" s="2">
        <v>0</v>
      </c>
      <c r="AD6613" s="104"/>
    </row>
    <row r="6614" spans="1:33" ht="45" x14ac:dyDescent="0.25">
      <c r="A6614" s="2" t="s">
        <v>3413</v>
      </c>
      <c r="B6614" s="2" t="s">
        <v>2816</v>
      </c>
      <c r="C6614" s="2" t="s">
        <v>3414</v>
      </c>
      <c r="F6614" s="2" t="s">
        <v>3415</v>
      </c>
      <c r="G6614" s="2" t="s">
        <v>3416</v>
      </c>
      <c r="H6614" s="2" t="s">
        <v>3417</v>
      </c>
      <c r="I6614" s="2" t="s">
        <v>20216</v>
      </c>
      <c r="J6614" s="2" t="s">
        <v>28</v>
      </c>
      <c r="K6614" s="2" t="s">
        <v>173</v>
      </c>
      <c r="L6614" s="2" t="s">
        <v>339</v>
      </c>
      <c r="M6614" s="2" t="s">
        <v>340</v>
      </c>
      <c r="N6614" s="2" t="s">
        <v>3418</v>
      </c>
      <c r="O6614" s="2" t="s">
        <v>37</v>
      </c>
      <c r="P6614" s="24">
        <v>0</v>
      </c>
      <c r="Q6614" s="24">
        <v>0</v>
      </c>
      <c r="R6614" s="27" t="s">
        <v>1578</v>
      </c>
      <c r="S6614" s="28" t="s">
        <v>1589</v>
      </c>
      <c r="T6614" s="2" t="s">
        <v>33</v>
      </c>
      <c r="U6614" s="2">
        <v>0</v>
      </c>
      <c r="V6614" s="2" t="s">
        <v>28401</v>
      </c>
      <c r="W6614" s="2" t="s">
        <v>34</v>
      </c>
      <c r="X6614" s="58" t="s">
        <v>5789</v>
      </c>
      <c r="Z6614" s="2">
        <v>412000</v>
      </c>
      <c r="AB6614" s="58">
        <v>46088.524884259263</v>
      </c>
      <c r="AC6614" s="2">
        <v>0</v>
      </c>
      <c r="AD6614" s="104">
        <v>412000</v>
      </c>
      <c r="AE6614" s="2">
        <v>46088.524884259263</v>
      </c>
      <c r="AG6614" s="2">
        <v>89196</v>
      </c>
    </row>
    <row r="6615" spans="1:33" ht="60" x14ac:dyDescent="0.25">
      <c r="A6615" s="2" t="s">
        <v>4268</v>
      </c>
      <c r="B6615" s="2" t="s">
        <v>2816</v>
      </c>
      <c r="C6615" s="2" t="s">
        <v>4269</v>
      </c>
      <c r="F6615" s="2" t="s">
        <v>4270</v>
      </c>
      <c r="G6615" s="2" t="s">
        <v>4271</v>
      </c>
      <c r="H6615" s="2" t="s">
        <v>4272</v>
      </c>
      <c r="I6615" s="2" t="s">
        <v>22756</v>
      </c>
      <c r="J6615" s="2" t="s">
        <v>28</v>
      </c>
      <c r="K6615" s="2" t="s">
        <v>68</v>
      </c>
      <c r="L6615" s="2" t="s">
        <v>145</v>
      </c>
      <c r="M6615" s="2" t="s">
        <v>4273</v>
      </c>
      <c r="N6615" s="2" t="s">
        <v>4274</v>
      </c>
      <c r="O6615" s="2" t="s">
        <v>32</v>
      </c>
      <c r="P6615" s="24">
        <v>0</v>
      </c>
      <c r="Q6615" s="24">
        <v>1</v>
      </c>
      <c r="R6615" s="27" t="s">
        <v>1568</v>
      </c>
      <c r="S6615" s="28" t="s">
        <v>1585</v>
      </c>
      <c r="T6615" s="2" t="s">
        <v>38</v>
      </c>
      <c r="U6615" s="2">
        <v>0</v>
      </c>
      <c r="V6615" s="2" t="s">
        <v>17683</v>
      </c>
      <c r="W6615" s="2" t="s">
        <v>34</v>
      </c>
      <c r="X6615" s="58" t="s">
        <v>2816</v>
      </c>
      <c r="Z6615" s="2">
        <v>2060000</v>
      </c>
      <c r="AB6615" s="58">
        <v>46076.729722222219</v>
      </c>
      <c r="AC6615" s="2">
        <v>0</v>
      </c>
      <c r="AD6615" s="104">
        <v>2060000</v>
      </c>
      <c r="AE6615" s="2">
        <v>46076.729722222219</v>
      </c>
      <c r="AG6615" s="2">
        <v>64970</v>
      </c>
    </row>
    <row r="6616" spans="1:33" ht="60" x14ac:dyDescent="0.25">
      <c r="A6616" s="2" t="s">
        <v>2887</v>
      </c>
      <c r="B6616" s="2" t="s">
        <v>2816</v>
      </c>
      <c r="C6616" s="2" t="s">
        <v>2888</v>
      </c>
      <c r="F6616" s="2" t="s">
        <v>2889</v>
      </c>
      <c r="G6616" s="2" t="s">
        <v>2890</v>
      </c>
      <c r="H6616" s="2" t="s">
        <v>2891</v>
      </c>
      <c r="I6616" s="2" t="s">
        <v>23635</v>
      </c>
      <c r="J6616" s="2" t="s">
        <v>28</v>
      </c>
      <c r="K6616" s="2" t="s">
        <v>43</v>
      </c>
      <c r="L6616" s="2" t="s">
        <v>347</v>
      </c>
      <c r="M6616" s="2" t="s">
        <v>348</v>
      </c>
      <c r="N6616" s="2" t="s">
        <v>2892</v>
      </c>
      <c r="O6616" s="2" t="s">
        <v>705</v>
      </c>
      <c r="P6616" s="24">
        <v>0</v>
      </c>
      <c r="Q6616" s="24">
        <v>0</v>
      </c>
      <c r="R6616" s="27" t="s">
        <v>1578</v>
      </c>
      <c r="S6616" s="28" t="s">
        <v>1585</v>
      </c>
      <c r="T6616" s="2" t="s">
        <v>38</v>
      </c>
      <c r="U6616" s="2">
        <v>0</v>
      </c>
      <c r="V6616" s="2" t="s">
        <v>2816</v>
      </c>
      <c r="W6616" s="2" t="s">
        <v>34</v>
      </c>
      <c r="AC6616" s="2">
        <v>0</v>
      </c>
      <c r="AD6616" s="104"/>
    </row>
    <row r="6617" spans="1:33" ht="45" x14ac:dyDescent="0.25">
      <c r="A6617" s="2" t="s">
        <v>2893</v>
      </c>
      <c r="B6617" s="2" t="s">
        <v>2816</v>
      </c>
      <c r="C6617" s="2" t="s">
        <v>2894</v>
      </c>
      <c r="F6617" s="2" t="s">
        <v>2889</v>
      </c>
      <c r="G6617" s="2" t="s">
        <v>2890</v>
      </c>
      <c r="H6617" s="2" t="s">
        <v>2891</v>
      </c>
      <c r="I6617" s="2" t="s">
        <v>23635</v>
      </c>
      <c r="J6617" s="2" t="s">
        <v>28</v>
      </c>
      <c r="K6617" s="2" t="s">
        <v>43</v>
      </c>
      <c r="L6617" s="2" t="s">
        <v>347</v>
      </c>
      <c r="M6617" s="2" t="s">
        <v>348</v>
      </c>
      <c r="N6617" s="2" t="s">
        <v>2892</v>
      </c>
      <c r="O6617" s="2" t="s">
        <v>705</v>
      </c>
      <c r="P6617" s="24">
        <v>0</v>
      </c>
      <c r="Q6617" s="24">
        <v>0</v>
      </c>
      <c r="R6617" s="27" t="s">
        <v>1578</v>
      </c>
      <c r="S6617" s="28" t="s">
        <v>1589</v>
      </c>
      <c r="T6617" s="2" t="s">
        <v>33</v>
      </c>
      <c r="U6617" s="2">
        <v>0</v>
      </c>
      <c r="V6617" s="2" t="s">
        <v>2816</v>
      </c>
      <c r="W6617" s="2" t="s">
        <v>34</v>
      </c>
      <c r="AC6617" s="2">
        <v>0</v>
      </c>
      <c r="AD6617" s="104"/>
    </row>
    <row r="6618" spans="1:33" ht="60" x14ac:dyDescent="0.25">
      <c r="A6618" s="2" t="s">
        <v>3096</v>
      </c>
      <c r="B6618" s="2" t="s">
        <v>2816</v>
      </c>
      <c r="C6618" s="2" t="s">
        <v>3097</v>
      </c>
      <c r="F6618" s="2" t="s">
        <v>3098</v>
      </c>
      <c r="G6618" s="2" t="s">
        <v>3099</v>
      </c>
      <c r="H6618" s="2" t="s">
        <v>3100</v>
      </c>
      <c r="I6618" s="2" t="s">
        <v>22757</v>
      </c>
      <c r="J6618" s="2" t="s">
        <v>28</v>
      </c>
      <c r="K6618" s="2" t="s">
        <v>68</v>
      </c>
      <c r="L6618" s="2" t="s">
        <v>143</v>
      </c>
      <c r="M6618" s="2" t="s">
        <v>144</v>
      </c>
      <c r="N6618" s="2" t="s">
        <v>3093</v>
      </c>
      <c r="O6618" s="2" t="s">
        <v>32</v>
      </c>
      <c r="P6618" s="24">
        <v>0</v>
      </c>
      <c r="Q6618" s="24">
        <v>2</v>
      </c>
      <c r="R6618" s="27" t="s">
        <v>1568</v>
      </c>
      <c r="S6618" s="28" t="s">
        <v>1585</v>
      </c>
      <c r="T6618" s="2" t="s">
        <v>38</v>
      </c>
      <c r="U6618" s="2">
        <v>0</v>
      </c>
      <c r="V6618" s="2" t="s">
        <v>12674</v>
      </c>
      <c r="W6618" s="2" t="s">
        <v>34</v>
      </c>
      <c r="X6618" s="58" t="s">
        <v>3501</v>
      </c>
      <c r="Z6618" s="2">
        <v>2060000</v>
      </c>
      <c r="AB6618" s="58">
        <v>46080.5622337963</v>
      </c>
      <c r="AC6618" s="2">
        <v>0</v>
      </c>
      <c r="AD6618" s="104">
        <v>2060000</v>
      </c>
      <c r="AE6618" s="2">
        <v>46080.5622337963</v>
      </c>
      <c r="AG6618" s="2">
        <v>65095</v>
      </c>
    </row>
    <row r="6619" spans="1:33" ht="60" x14ac:dyDescent="0.25">
      <c r="A6619" s="2" t="s">
        <v>4949</v>
      </c>
      <c r="B6619" s="2" t="s">
        <v>2816</v>
      </c>
      <c r="C6619" s="2" t="s">
        <v>4950</v>
      </c>
      <c r="F6619" s="2" t="s">
        <v>4951</v>
      </c>
      <c r="G6619" s="2" t="s">
        <v>4952</v>
      </c>
      <c r="H6619" s="2" t="s">
        <v>4953</v>
      </c>
      <c r="I6619" s="2" t="s">
        <v>20217</v>
      </c>
      <c r="J6619" s="2" t="s">
        <v>28</v>
      </c>
      <c r="K6619" s="2" t="s">
        <v>173</v>
      </c>
      <c r="L6619" s="2" t="s">
        <v>310</v>
      </c>
      <c r="M6619" s="2" t="s">
        <v>311</v>
      </c>
      <c r="N6619" s="2" t="s">
        <v>4954</v>
      </c>
      <c r="O6619" s="2" t="s">
        <v>705</v>
      </c>
      <c r="P6619" s="24">
        <v>0</v>
      </c>
      <c r="Q6619" s="24">
        <v>0</v>
      </c>
      <c r="R6619" s="27" t="s">
        <v>1578</v>
      </c>
      <c r="S6619" s="28" t="s">
        <v>1589</v>
      </c>
      <c r="T6619" s="2" t="s">
        <v>33</v>
      </c>
      <c r="U6619" s="2">
        <v>0</v>
      </c>
      <c r="V6619" s="2" t="s">
        <v>2816</v>
      </c>
      <c r="W6619" s="2" t="s">
        <v>34</v>
      </c>
      <c r="AC6619" s="2">
        <v>0</v>
      </c>
      <c r="AD6619" s="104"/>
    </row>
    <row r="6620" spans="1:33" ht="45" x14ac:dyDescent="0.25">
      <c r="A6620" s="2" t="s">
        <v>3121</v>
      </c>
      <c r="B6620" s="2" t="s">
        <v>2816</v>
      </c>
      <c r="C6620" s="2" t="s">
        <v>3122</v>
      </c>
      <c r="F6620" s="2" t="s">
        <v>3123</v>
      </c>
      <c r="G6620" s="2" t="s">
        <v>3124</v>
      </c>
      <c r="H6620" s="2" t="s">
        <v>3125</v>
      </c>
      <c r="I6620" s="2" t="s">
        <v>22258</v>
      </c>
      <c r="J6620" s="2" t="s">
        <v>28</v>
      </c>
      <c r="K6620" s="2" t="s">
        <v>68</v>
      </c>
      <c r="L6620" s="2" t="s">
        <v>152</v>
      </c>
      <c r="M6620" s="2" t="s">
        <v>153</v>
      </c>
      <c r="N6620" s="2" t="s">
        <v>3118</v>
      </c>
      <c r="O6620" s="2" t="s">
        <v>705</v>
      </c>
      <c r="P6620" s="24">
        <v>0</v>
      </c>
      <c r="Q6620" s="24">
        <v>0</v>
      </c>
      <c r="R6620" s="27" t="s">
        <v>1578</v>
      </c>
      <c r="S6620" s="28" t="s">
        <v>1589</v>
      </c>
      <c r="T6620" s="2" t="s">
        <v>33</v>
      </c>
      <c r="U6620" s="2">
        <v>0</v>
      </c>
      <c r="V6620" s="2" t="s">
        <v>2816</v>
      </c>
      <c r="W6620" s="2" t="s">
        <v>34</v>
      </c>
      <c r="AC6620" s="2">
        <v>0</v>
      </c>
      <c r="AD6620" s="104"/>
    </row>
    <row r="6621" spans="1:33" ht="60" x14ac:dyDescent="0.25">
      <c r="A6621" s="2" t="s">
        <v>3730</v>
      </c>
      <c r="B6621" s="2" t="s">
        <v>2816</v>
      </c>
      <c r="C6621" s="2" t="s">
        <v>3731</v>
      </c>
      <c r="F6621" s="2" t="s">
        <v>1767</v>
      </c>
      <c r="G6621" s="2" t="s">
        <v>3732</v>
      </c>
      <c r="H6621" s="2" t="s">
        <v>3733</v>
      </c>
      <c r="I6621" s="2" t="s">
        <v>22628</v>
      </c>
      <c r="J6621" s="2" t="s">
        <v>28</v>
      </c>
      <c r="K6621" s="2" t="s">
        <v>68</v>
      </c>
      <c r="L6621" s="2" t="s">
        <v>90</v>
      </c>
      <c r="M6621" s="2" t="s">
        <v>233</v>
      </c>
      <c r="N6621" s="2" t="s">
        <v>3729</v>
      </c>
      <c r="O6621" s="2" t="s">
        <v>37</v>
      </c>
      <c r="P6621" s="24">
        <v>0</v>
      </c>
      <c r="Q6621" s="24">
        <v>0</v>
      </c>
      <c r="R6621" s="27" t="s">
        <v>1578</v>
      </c>
      <c r="S6621" s="28" t="s">
        <v>1585</v>
      </c>
      <c r="T6621" s="2" t="s">
        <v>38</v>
      </c>
      <c r="U6621" s="2">
        <v>0</v>
      </c>
      <c r="V6621" s="2" t="s">
        <v>19627</v>
      </c>
      <c r="W6621" s="2" t="s">
        <v>34</v>
      </c>
      <c r="X6621" s="58" t="s">
        <v>3010</v>
      </c>
      <c r="Z6621" s="2">
        <v>2060000</v>
      </c>
      <c r="AB6621" s="58">
        <v>46077.462997685187</v>
      </c>
      <c r="AC6621" s="2">
        <v>0</v>
      </c>
      <c r="AD6621" s="104">
        <v>2060000</v>
      </c>
      <c r="AE6621" s="2">
        <v>46077.462997685187</v>
      </c>
      <c r="AG6621" s="2">
        <v>64948</v>
      </c>
    </row>
    <row r="6622" spans="1:33" ht="60" x14ac:dyDescent="0.25">
      <c r="A6622" s="2" t="s">
        <v>4237</v>
      </c>
      <c r="B6622" s="2" t="s">
        <v>2816</v>
      </c>
      <c r="C6622" s="2" t="s">
        <v>4238</v>
      </c>
      <c r="F6622" s="2" t="s">
        <v>1862</v>
      </c>
      <c r="G6622" s="2" t="s">
        <v>4239</v>
      </c>
      <c r="H6622" s="2" t="s">
        <v>4240</v>
      </c>
      <c r="I6622" s="2" t="s">
        <v>22985</v>
      </c>
      <c r="J6622" s="2" t="s">
        <v>28</v>
      </c>
      <c r="K6622" s="2" t="s">
        <v>68</v>
      </c>
      <c r="L6622" s="2" t="s">
        <v>141</v>
      </c>
      <c r="M6622" s="2" t="s">
        <v>142</v>
      </c>
      <c r="N6622" s="2" t="s">
        <v>4241</v>
      </c>
      <c r="O6622" s="2" t="s">
        <v>37</v>
      </c>
      <c r="P6622" s="24">
        <v>0</v>
      </c>
      <c r="Q6622" s="24">
        <v>0</v>
      </c>
      <c r="R6622" s="27" t="s">
        <v>1578</v>
      </c>
      <c r="S6622" s="28" t="s">
        <v>1590</v>
      </c>
      <c r="T6622" s="2" t="s">
        <v>426</v>
      </c>
      <c r="U6622" s="2">
        <v>0</v>
      </c>
      <c r="W6622" s="2" t="s">
        <v>34</v>
      </c>
      <c r="AC6622" s="2">
        <v>0</v>
      </c>
      <c r="AD6622" s="104"/>
    </row>
    <row r="6623" spans="1:33" ht="60" x14ac:dyDescent="0.25">
      <c r="A6623" s="2" t="s">
        <v>5118</v>
      </c>
      <c r="B6623" s="2" t="s">
        <v>2816</v>
      </c>
      <c r="C6623" s="2" t="s">
        <v>5119</v>
      </c>
      <c r="F6623" s="2" t="s">
        <v>5120</v>
      </c>
      <c r="G6623" s="2" t="s">
        <v>5121</v>
      </c>
      <c r="H6623" s="2" t="s">
        <v>5122</v>
      </c>
      <c r="I6623" s="2" t="s">
        <v>20807</v>
      </c>
      <c r="J6623" s="2" t="s">
        <v>28</v>
      </c>
      <c r="K6623" s="2" t="s">
        <v>29</v>
      </c>
      <c r="L6623" s="2" t="s">
        <v>57</v>
      </c>
      <c r="M6623" s="2" t="s">
        <v>129</v>
      </c>
      <c r="N6623" s="2" t="s">
        <v>5117</v>
      </c>
      <c r="O6623" s="2" t="s">
        <v>32</v>
      </c>
      <c r="P6623" s="24">
        <v>0</v>
      </c>
      <c r="Q6623" s="24">
        <v>1</v>
      </c>
      <c r="R6623" s="27" t="s">
        <v>1568</v>
      </c>
      <c r="S6623" s="28" t="s">
        <v>1589</v>
      </c>
      <c r="T6623" s="2" t="s">
        <v>33</v>
      </c>
      <c r="U6623" s="2">
        <v>0</v>
      </c>
      <c r="V6623" s="2" t="s">
        <v>17797</v>
      </c>
      <c r="W6623" s="2" t="s">
        <v>34</v>
      </c>
      <c r="X6623" s="58" t="s">
        <v>5754</v>
      </c>
      <c r="Z6623" s="2">
        <v>412000</v>
      </c>
      <c r="AB6623" s="58">
        <v>46091.696446759262</v>
      </c>
      <c r="AC6623" s="2">
        <v>0</v>
      </c>
      <c r="AD6623" s="104">
        <v>412000</v>
      </c>
      <c r="AE6623" s="2">
        <v>46091.696446759262</v>
      </c>
      <c r="AG6623" s="2">
        <v>100695</v>
      </c>
    </row>
    <row r="6624" spans="1:33" ht="60" x14ac:dyDescent="0.25">
      <c r="A6624" s="2" t="s">
        <v>5009</v>
      </c>
      <c r="B6624" s="2" t="s">
        <v>2816</v>
      </c>
      <c r="C6624" s="2" t="s">
        <v>5010</v>
      </c>
      <c r="F6624" s="2" t="s">
        <v>33453</v>
      </c>
      <c r="G6624" s="2" t="s">
        <v>5011</v>
      </c>
      <c r="H6624" s="2" t="s">
        <v>5012</v>
      </c>
      <c r="I6624" s="2" t="s">
        <v>22490</v>
      </c>
      <c r="J6624" s="2" t="s">
        <v>28</v>
      </c>
      <c r="K6624" s="2" t="s">
        <v>68</v>
      </c>
      <c r="L6624" s="2" t="s">
        <v>1082</v>
      </c>
      <c r="M6624" s="2" t="s">
        <v>1083</v>
      </c>
      <c r="N6624" s="2" t="s">
        <v>5013</v>
      </c>
      <c r="O6624" s="2" t="s">
        <v>32</v>
      </c>
      <c r="P6624" s="24">
        <v>0</v>
      </c>
      <c r="Q6624" s="24">
        <v>2</v>
      </c>
      <c r="R6624" s="27" t="s">
        <v>1568</v>
      </c>
      <c r="S6624" s="28" t="s">
        <v>1585</v>
      </c>
      <c r="T6624" s="2" t="s">
        <v>38</v>
      </c>
      <c r="U6624" s="2">
        <v>0</v>
      </c>
      <c r="V6624" s="2" t="s">
        <v>19231</v>
      </c>
      <c r="W6624" s="2" t="s">
        <v>34</v>
      </c>
      <c r="X6624" s="58" t="s">
        <v>5754</v>
      </c>
      <c r="Z6624" s="2">
        <v>2060000</v>
      </c>
      <c r="AB6624" s="58">
        <v>46091.625752314816</v>
      </c>
      <c r="AC6624" s="2">
        <v>0</v>
      </c>
      <c r="AD6624" s="104">
        <v>2060000</v>
      </c>
      <c r="AE6624" s="2">
        <v>46091.625752314816</v>
      </c>
      <c r="AG6624" s="2">
        <v>64950</v>
      </c>
    </row>
    <row r="6625" spans="1:33" ht="45" x14ac:dyDescent="0.25">
      <c r="A6625" s="2" t="s">
        <v>2815</v>
      </c>
      <c r="B6625" s="2" t="s">
        <v>2816</v>
      </c>
      <c r="C6625" s="2" t="s">
        <v>2817</v>
      </c>
      <c r="F6625" s="2" t="s">
        <v>2818</v>
      </c>
      <c r="G6625" s="2" t="s">
        <v>2819</v>
      </c>
      <c r="H6625" s="2" t="s">
        <v>2820</v>
      </c>
      <c r="I6625" s="2" t="s">
        <v>23044</v>
      </c>
      <c r="J6625" s="2" t="s">
        <v>28</v>
      </c>
      <c r="K6625" s="2" t="s">
        <v>61</v>
      </c>
      <c r="L6625" s="2" t="s">
        <v>62</v>
      </c>
      <c r="M6625" s="2" t="s">
        <v>63</v>
      </c>
      <c r="N6625" s="2" t="s">
        <v>2812</v>
      </c>
      <c r="O6625" s="2" t="s">
        <v>706</v>
      </c>
      <c r="P6625" s="24">
        <v>0</v>
      </c>
      <c r="Q6625" s="24">
        <v>0</v>
      </c>
      <c r="R6625" s="27" t="s">
        <v>1578</v>
      </c>
      <c r="S6625" s="28" t="s">
        <v>1586</v>
      </c>
      <c r="T6625" s="2" t="s">
        <v>296</v>
      </c>
      <c r="U6625" s="2">
        <v>0</v>
      </c>
      <c r="V6625" s="2" t="s">
        <v>12666</v>
      </c>
      <c r="W6625" s="2" t="s">
        <v>34</v>
      </c>
      <c r="AC6625" s="2">
        <v>0</v>
      </c>
      <c r="AD6625" s="104"/>
    </row>
    <row r="6626" spans="1:33" ht="45" x14ac:dyDescent="0.25">
      <c r="A6626" s="2" t="s">
        <v>3059</v>
      </c>
      <c r="B6626" s="2" t="s">
        <v>2816</v>
      </c>
      <c r="C6626" s="2" t="s">
        <v>3060</v>
      </c>
      <c r="F6626" s="2" t="s">
        <v>239</v>
      </c>
      <c r="G6626" s="2" t="s">
        <v>3061</v>
      </c>
      <c r="H6626" s="2" t="s">
        <v>3062</v>
      </c>
      <c r="I6626" s="2" t="s">
        <v>23599</v>
      </c>
      <c r="J6626" s="2" t="s">
        <v>28</v>
      </c>
      <c r="K6626" s="2" t="s">
        <v>43</v>
      </c>
      <c r="L6626" s="2" t="s">
        <v>240</v>
      </c>
      <c r="M6626" s="2" t="s">
        <v>241</v>
      </c>
      <c r="N6626" s="2" t="s">
        <v>3047</v>
      </c>
      <c r="O6626" s="2" t="s">
        <v>705</v>
      </c>
      <c r="P6626" s="24">
        <v>0</v>
      </c>
      <c r="Q6626" s="24">
        <v>0</v>
      </c>
      <c r="R6626" s="27" t="s">
        <v>1578</v>
      </c>
      <c r="S6626" s="28" t="s">
        <v>1589</v>
      </c>
      <c r="T6626" s="2" t="s">
        <v>33</v>
      </c>
      <c r="U6626" s="2">
        <v>0</v>
      </c>
      <c r="V6626" s="2" t="s">
        <v>2816</v>
      </c>
      <c r="W6626" s="2" t="s">
        <v>34</v>
      </c>
      <c r="AC6626" s="2">
        <v>0</v>
      </c>
      <c r="AD6626" s="104"/>
    </row>
    <row r="6627" spans="1:33" ht="45" x14ac:dyDescent="0.25">
      <c r="A6627" s="2" t="s">
        <v>3734</v>
      </c>
      <c r="B6627" s="2" t="s">
        <v>2816</v>
      </c>
      <c r="C6627" s="2" t="s">
        <v>3735</v>
      </c>
      <c r="F6627" s="2" t="s">
        <v>1767</v>
      </c>
      <c r="G6627" s="2" t="s">
        <v>3732</v>
      </c>
      <c r="H6627" s="2" t="s">
        <v>3733</v>
      </c>
      <c r="I6627" s="2" t="s">
        <v>22628</v>
      </c>
      <c r="J6627" s="2" t="s">
        <v>28</v>
      </c>
      <c r="K6627" s="2" t="s">
        <v>68</v>
      </c>
      <c r="L6627" s="2" t="s">
        <v>90</v>
      </c>
      <c r="M6627" s="2" t="s">
        <v>233</v>
      </c>
      <c r="N6627" s="2" t="s">
        <v>3729</v>
      </c>
      <c r="O6627" s="2" t="s">
        <v>37</v>
      </c>
      <c r="P6627" s="24">
        <v>0</v>
      </c>
      <c r="Q6627" s="24">
        <v>0</v>
      </c>
      <c r="R6627" s="27" t="s">
        <v>1578</v>
      </c>
      <c r="S6627" s="28" t="s">
        <v>1589</v>
      </c>
      <c r="T6627" s="2" t="s">
        <v>33</v>
      </c>
      <c r="U6627" s="2">
        <v>0</v>
      </c>
      <c r="V6627" s="2" t="s">
        <v>19627</v>
      </c>
      <c r="W6627" s="2" t="s">
        <v>34</v>
      </c>
      <c r="X6627" s="58" t="s">
        <v>3010</v>
      </c>
      <c r="Z6627" s="2">
        <v>412000</v>
      </c>
      <c r="AB6627" s="58">
        <v>46077.460694444446</v>
      </c>
      <c r="AC6627" s="2">
        <v>0</v>
      </c>
      <c r="AD6627" s="104">
        <v>412000</v>
      </c>
      <c r="AE6627" s="2">
        <v>46077.460694444446</v>
      </c>
      <c r="AG6627" s="2">
        <v>64916</v>
      </c>
    </row>
    <row r="6628" spans="1:33" ht="60" x14ac:dyDescent="0.25">
      <c r="A6628" s="2" t="s">
        <v>3063</v>
      </c>
      <c r="B6628" s="2" t="s">
        <v>2816</v>
      </c>
      <c r="C6628" s="2" t="s">
        <v>3064</v>
      </c>
      <c r="F6628" s="2" t="s">
        <v>239</v>
      </c>
      <c r="G6628" s="2" t="s">
        <v>3061</v>
      </c>
      <c r="H6628" s="2" t="s">
        <v>3062</v>
      </c>
      <c r="I6628" s="2" t="s">
        <v>23599</v>
      </c>
      <c r="J6628" s="2" t="s">
        <v>28</v>
      </c>
      <c r="K6628" s="2" t="s">
        <v>43</v>
      </c>
      <c r="L6628" s="2" t="s">
        <v>240</v>
      </c>
      <c r="M6628" s="2" t="s">
        <v>241</v>
      </c>
      <c r="N6628" s="2" t="s">
        <v>3047</v>
      </c>
      <c r="O6628" s="2" t="s">
        <v>32</v>
      </c>
      <c r="P6628" s="24">
        <v>0</v>
      </c>
      <c r="Q6628" s="24">
        <v>4</v>
      </c>
      <c r="R6628" s="27" t="s">
        <v>1568</v>
      </c>
      <c r="S6628" s="28" t="s">
        <v>1585</v>
      </c>
      <c r="T6628" s="2" t="s">
        <v>38</v>
      </c>
      <c r="U6628" s="2">
        <v>0</v>
      </c>
      <c r="V6628" s="2" t="s">
        <v>18001</v>
      </c>
      <c r="W6628" s="2" t="s">
        <v>34</v>
      </c>
      <c r="X6628" s="58" t="s">
        <v>12666</v>
      </c>
      <c r="Z6628" s="2">
        <v>2060000</v>
      </c>
      <c r="AB6628" s="58">
        <v>46092.400393518517</v>
      </c>
      <c r="AC6628" s="2">
        <v>0</v>
      </c>
      <c r="AD6628" s="104">
        <v>2060000</v>
      </c>
      <c r="AE6628" s="2">
        <v>46092.400393518517</v>
      </c>
      <c r="AG6628" s="2">
        <v>109561</v>
      </c>
    </row>
    <row r="6629" spans="1:33" ht="60" x14ac:dyDescent="0.25">
      <c r="A6629" s="2" t="s">
        <v>4296</v>
      </c>
      <c r="B6629" s="2" t="s">
        <v>2816</v>
      </c>
      <c r="C6629" s="2" t="s">
        <v>2375</v>
      </c>
      <c r="F6629" s="2" t="s">
        <v>2376</v>
      </c>
      <c r="G6629" s="2" t="s">
        <v>4297</v>
      </c>
      <c r="H6629" s="2" t="s">
        <v>4298</v>
      </c>
      <c r="I6629" s="2" t="s">
        <v>22758</v>
      </c>
      <c r="J6629" s="2" t="s">
        <v>28</v>
      </c>
      <c r="K6629" s="2" t="s">
        <v>68</v>
      </c>
      <c r="L6629" s="2" t="s">
        <v>251</v>
      </c>
      <c r="M6629" s="2" t="s">
        <v>252</v>
      </c>
      <c r="N6629" s="2" t="s">
        <v>4288</v>
      </c>
      <c r="O6629" s="2" t="s">
        <v>705</v>
      </c>
      <c r="P6629" s="24">
        <v>0</v>
      </c>
      <c r="Q6629" s="24">
        <v>0</v>
      </c>
      <c r="R6629" s="27" t="s">
        <v>1578</v>
      </c>
      <c r="S6629" s="28" t="s">
        <v>1585</v>
      </c>
      <c r="T6629" s="2" t="s">
        <v>38</v>
      </c>
      <c r="U6629" s="2">
        <v>0</v>
      </c>
      <c r="V6629" s="2" t="s">
        <v>12666</v>
      </c>
      <c r="W6629" s="2" t="s">
        <v>34</v>
      </c>
      <c r="AC6629" s="2">
        <v>0</v>
      </c>
      <c r="AD6629" s="104"/>
    </row>
    <row r="6630" spans="1:33" ht="45" x14ac:dyDescent="0.25">
      <c r="A6630" s="2" t="s">
        <v>4299</v>
      </c>
      <c r="B6630" s="2" t="s">
        <v>2816</v>
      </c>
      <c r="C6630" s="2" t="s">
        <v>2279</v>
      </c>
      <c r="F6630" s="2" t="s">
        <v>1335</v>
      </c>
      <c r="G6630" s="2" t="s">
        <v>4300</v>
      </c>
      <c r="H6630" s="2" t="s">
        <v>4301</v>
      </c>
      <c r="I6630" s="2" t="s">
        <v>22629</v>
      </c>
      <c r="J6630" s="2" t="s">
        <v>28</v>
      </c>
      <c r="K6630" s="2" t="s">
        <v>68</v>
      </c>
      <c r="L6630" s="2" t="s">
        <v>251</v>
      </c>
      <c r="M6630" s="2" t="s">
        <v>252</v>
      </c>
      <c r="N6630" s="2" t="s">
        <v>4288</v>
      </c>
      <c r="O6630" s="2" t="s">
        <v>706</v>
      </c>
      <c r="P6630" s="24">
        <v>0</v>
      </c>
      <c r="Q6630" s="24">
        <v>0</v>
      </c>
      <c r="R6630" s="27" t="s">
        <v>1578</v>
      </c>
      <c r="S6630" s="28" t="s">
        <v>1589</v>
      </c>
      <c r="T6630" s="2" t="s">
        <v>33</v>
      </c>
      <c r="U6630" s="2">
        <v>0</v>
      </c>
      <c r="V6630" s="2" t="s">
        <v>5789</v>
      </c>
      <c r="W6630" s="2" t="s">
        <v>34</v>
      </c>
      <c r="AC6630" s="2">
        <v>0</v>
      </c>
      <c r="AD6630" s="104"/>
    </row>
    <row r="6631" spans="1:33" ht="45" x14ac:dyDescent="0.25">
      <c r="A6631" s="2" t="s">
        <v>4302</v>
      </c>
      <c r="B6631" s="2" t="s">
        <v>2816</v>
      </c>
      <c r="C6631" s="2" t="s">
        <v>2106</v>
      </c>
      <c r="F6631" s="2" t="s">
        <v>1335</v>
      </c>
      <c r="G6631" s="2" t="s">
        <v>4300</v>
      </c>
      <c r="H6631" s="2" t="s">
        <v>4301</v>
      </c>
      <c r="I6631" s="2" t="s">
        <v>22629</v>
      </c>
      <c r="J6631" s="2" t="s">
        <v>28</v>
      </c>
      <c r="K6631" s="2" t="s">
        <v>68</v>
      </c>
      <c r="L6631" s="2" t="s">
        <v>251</v>
      </c>
      <c r="M6631" s="2" t="s">
        <v>252</v>
      </c>
      <c r="N6631" s="2" t="s">
        <v>4288</v>
      </c>
      <c r="O6631" s="2" t="s">
        <v>37</v>
      </c>
      <c r="P6631" s="24">
        <v>0</v>
      </c>
      <c r="Q6631" s="24">
        <v>0</v>
      </c>
      <c r="R6631" s="27" t="s">
        <v>1578</v>
      </c>
      <c r="S6631" s="28" t="s">
        <v>1583</v>
      </c>
      <c r="T6631" s="2" t="s">
        <v>130</v>
      </c>
      <c r="U6631" s="2">
        <v>0</v>
      </c>
      <c r="V6631" s="2" t="s">
        <v>2816</v>
      </c>
      <c r="W6631" s="2" t="s">
        <v>34</v>
      </c>
      <c r="AC6631" s="2">
        <v>0</v>
      </c>
      <c r="AD6631" s="104"/>
    </row>
    <row r="6632" spans="1:33" ht="45" x14ac:dyDescent="0.25">
      <c r="A6632" s="2" t="s">
        <v>4083</v>
      </c>
      <c r="B6632" s="2" t="s">
        <v>2816</v>
      </c>
      <c r="C6632" s="2" t="s">
        <v>1914</v>
      </c>
      <c r="F6632" s="2" t="s">
        <v>1915</v>
      </c>
      <c r="G6632" s="2" t="s">
        <v>4084</v>
      </c>
      <c r="H6632" s="2" t="s">
        <v>4085</v>
      </c>
      <c r="I6632" s="2" t="s">
        <v>22927</v>
      </c>
      <c r="J6632" s="2" t="s">
        <v>28</v>
      </c>
      <c r="K6632" s="2" t="s">
        <v>68</v>
      </c>
      <c r="L6632" s="2" t="s">
        <v>222</v>
      </c>
      <c r="M6632" s="2" t="s">
        <v>223</v>
      </c>
      <c r="N6632" s="2" t="s">
        <v>4086</v>
      </c>
      <c r="O6632" s="2" t="s">
        <v>706</v>
      </c>
      <c r="P6632" s="24">
        <v>0</v>
      </c>
      <c r="Q6632" s="24">
        <v>0</v>
      </c>
      <c r="R6632" s="27" t="s">
        <v>1578</v>
      </c>
      <c r="S6632" s="28" t="s">
        <v>1582</v>
      </c>
      <c r="T6632" s="2" t="s">
        <v>160</v>
      </c>
      <c r="U6632" s="2">
        <v>0</v>
      </c>
      <c r="V6632" s="2" t="s">
        <v>2816</v>
      </c>
      <c r="W6632" s="2" t="s">
        <v>34</v>
      </c>
      <c r="AC6632" s="2">
        <v>0</v>
      </c>
      <c r="AD6632" s="104"/>
    </row>
    <row r="6633" spans="1:33" ht="60" x14ac:dyDescent="0.25">
      <c r="A6633" s="2" t="s">
        <v>5176</v>
      </c>
      <c r="B6633" s="2" t="s">
        <v>2816</v>
      </c>
      <c r="C6633" s="2" t="s">
        <v>2353</v>
      </c>
      <c r="F6633" s="2" t="s">
        <v>522</v>
      </c>
      <c r="G6633" s="2" t="s">
        <v>5177</v>
      </c>
      <c r="H6633" s="2" t="s">
        <v>5178</v>
      </c>
      <c r="I6633" s="2" t="s">
        <v>21194</v>
      </c>
      <c r="J6633" s="2" t="s">
        <v>28</v>
      </c>
      <c r="K6633" s="2" t="s">
        <v>78</v>
      </c>
      <c r="L6633" s="2" t="s">
        <v>523</v>
      </c>
      <c r="M6633" s="2" t="s">
        <v>524</v>
      </c>
      <c r="N6633" s="2" t="s">
        <v>5179</v>
      </c>
      <c r="O6633" s="2" t="s">
        <v>706</v>
      </c>
      <c r="P6633" s="24">
        <v>0</v>
      </c>
      <c r="Q6633" s="24">
        <v>0</v>
      </c>
      <c r="R6633" s="27" t="s">
        <v>1578</v>
      </c>
      <c r="S6633" s="28" t="s">
        <v>1585</v>
      </c>
      <c r="T6633" s="2" t="s">
        <v>38</v>
      </c>
      <c r="U6633" s="2">
        <v>0</v>
      </c>
      <c r="V6633" s="2" t="s">
        <v>3010</v>
      </c>
      <c r="W6633" s="2" t="s">
        <v>34</v>
      </c>
      <c r="AC6633" s="2">
        <v>0</v>
      </c>
      <c r="AD6633" s="104"/>
    </row>
    <row r="6634" spans="1:33" ht="60" x14ac:dyDescent="0.25">
      <c r="A6634" s="2" t="s">
        <v>5180</v>
      </c>
      <c r="B6634" s="2" t="s">
        <v>2816</v>
      </c>
      <c r="C6634" s="2" t="s">
        <v>2354</v>
      </c>
      <c r="F6634" s="2" t="s">
        <v>522</v>
      </c>
      <c r="G6634" s="2" t="s">
        <v>5177</v>
      </c>
      <c r="H6634" s="2" t="s">
        <v>5178</v>
      </c>
      <c r="I6634" s="2" t="s">
        <v>21194</v>
      </c>
      <c r="J6634" s="2" t="s">
        <v>28</v>
      </c>
      <c r="K6634" s="2" t="s">
        <v>78</v>
      </c>
      <c r="L6634" s="2" t="s">
        <v>523</v>
      </c>
      <c r="M6634" s="2" t="s">
        <v>524</v>
      </c>
      <c r="N6634" s="2" t="s">
        <v>5179</v>
      </c>
      <c r="O6634" s="2" t="s">
        <v>705</v>
      </c>
      <c r="P6634" s="24">
        <v>0</v>
      </c>
      <c r="Q6634" s="24">
        <v>0</v>
      </c>
      <c r="R6634" s="27" t="s">
        <v>1578</v>
      </c>
      <c r="S6634" s="28" t="s">
        <v>1585</v>
      </c>
      <c r="T6634" s="2" t="s">
        <v>38</v>
      </c>
      <c r="U6634" s="2">
        <v>0</v>
      </c>
      <c r="V6634" s="2" t="s">
        <v>2816</v>
      </c>
      <c r="W6634" s="2" t="s">
        <v>34</v>
      </c>
      <c r="AC6634" s="2">
        <v>0</v>
      </c>
      <c r="AD6634" s="104"/>
    </row>
    <row r="6635" spans="1:33" ht="60" x14ac:dyDescent="0.25">
      <c r="A6635" s="2" t="s">
        <v>3476</v>
      </c>
      <c r="B6635" s="2" t="s">
        <v>2816</v>
      </c>
      <c r="C6635" s="2" t="s">
        <v>2395</v>
      </c>
      <c r="F6635" s="2" t="s">
        <v>2396</v>
      </c>
      <c r="G6635" s="2" t="s">
        <v>3477</v>
      </c>
      <c r="H6635" s="2" t="s">
        <v>3478</v>
      </c>
      <c r="I6635" s="2" t="s">
        <v>23808</v>
      </c>
      <c r="J6635" s="2" t="s">
        <v>28</v>
      </c>
      <c r="K6635" s="2" t="s">
        <v>43</v>
      </c>
      <c r="L6635" s="2" t="s">
        <v>507</v>
      </c>
      <c r="M6635" s="2" t="s">
        <v>508</v>
      </c>
      <c r="N6635" s="2" t="s">
        <v>3479</v>
      </c>
      <c r="O6635" s="2" t="s">
        <v>706</v>
      </c>
      <c r="P6635" s="24">
        <v>0</v>
      </c>
      <c r="Q6635" s="24">
        <v>0</v>
      </c>
      <c r="R6635" s="27" t="s">
        <v>1578</v>
      </c>
      <c r="S6635" s="28" t="s">
        <v>1585</v>
      </c>
      <c r="T6635" s="2" t="s">
        <v>38</v>
      </c>
      <c r="U6635" s="2">
        <v>0</v>
      </c>
      <c r="V6635" s="2" t="s">
        <v>3010</v>
      </c>
      <c r="W6635" s="2" t="s">
        <v>34</v>
      </c>
      <c r="AC6635" s="2">
        <v>0</v>
      </c>
      <c r="AD6635" s="104"/>
    </row>
    <row r="6636" spans="1:33" ht="60" x14ac:dyDescent="0.25">
      <c r="A6636" s="2" t="s">
        <v>3221</v>
      </c>
      <c r="B6636" s="2" t="s">
        <v>2816</v>
      </c>
      <c r="C6636" s="2" t="s">
        <v>2390</v>
      </c>
      <c r="F6636" s="2" t="s">
        <v>933</v>
      </c>
      <c r="G6636" s="2" t="s">
        <v>3222</v>
      </c>
      <c r="H6636" s="2" t="s">
        <v>3223</v>
      </c>
      <c r="I6636" s="2" t="s">
        <v>23120</v>
      </c>
      <c r="J6636" s="2" t="s">
        <v>28</v>
      </c>
      <c r="K6636" s="2" t="s">
        <v>61</v>
      </c>
      <c r="L6636" s="2" t="s">
        <v>167</v>
      </c>
      <c r="M6636" s="2" t="s">
        <v>168</v>
      </c>
      <c r="N6636" s="2" t="s">
        <v>3224</v>
      </c>
      <c r="O6636" s="2" t="s">
        <v>32</v>
      </c>
      <c r="P6636" s="24">
        <v>0</v>
      </c>
      <c r="Q6636" s="24">
        <v>1</v>
      </c>
      <c r="R6636" s="27" t="s">
        <v>1568</v>
      </c>
      <c r="S6636" s="28" t="s">
        <v>1585</v>
      </c>
      <c r="T6636" s="2" t="s">
        <v>38</v>
      </c>
      <c r="U6636" s="2">
        <v>0</v>
      </c>
      <c r="V6636" s="2" t="s">
        <v>16027</v>
      </c>
      <c r="W6636" s="2" t="s">
        <v>34</v>
      </c>
      <c r="X6636" s="58" t="s">
        <v>2816</v>
      </c>
      <c r="Z6636" s="2">
        <v>2060000</v>
      </c>
      <c r="AB6636" s="58">
        <v>46076.490370370368</v>
      </c>
      <c r="AC6636" s="2">
        <v>0</v>
      </c>
      <c r="AD6636" s="104">
        <v>2060000</v>
      </c>
      <c r="AE6636" s="2">
        <v>46076.490370370368</v>
      </c>
      <c r="AG6636" s="2">
        <v>64857</v>
      </c>
    </row>
    <row r="6637" spans="1:33" ht="60" x14ac:dyDescent="0.25">
      <c r="A6637" s="2" t="s">
        <v>3260</v>
      </c>
      <c r="B6637" s="2" t="s">
        <v>2816</v>
      </c>
      <c r="C6637" s="2" t="s">
        <v>2283</v>
      </c>
      <c r="F6637" s="2" t="s">
        <v>1330</v>
      </c>
      <c r="G6637" s="2" t="s">
        <v>3261</v>
      </c>
      <c r="H6637" s="2" t="s">
        <v>3262</v>
      </c>
      <c r="I6637" s="2" t="s">
        <v>23098</v>
      </c>
      <c r="J6637" s="2" t="s">
        <v>28</v>
      </c>
      <c r="K6637" s="2" t="s">
        <v>61</v>
      </c>
      <c r="L6637" s="2" t="s">
        <v>210</v>
      </c>
      <c r="M6637" s="2" t="s">
        <v>211</v>
      </c>
      <c r="N6637" s="2" t="s">
        <v>3259</v>
      </c>
      <c r="O6637" s="2" t="s">
        <v>32</v>
      </c>
      <c r="P6637" s="24">
        <v>0</v>
      </c>
      <c r="Q6637" s="24">
        <v>1</v>
      </c>
      <c r="R6637" s="27" t="s">
        <v>1568</v>
      </c>
      <c r="S6637" s="28" t="s">
        <v>1589</v>
      </c>
      <c r="T6637" s="2" t="s">
        <v>33</v>
      </c>
      <c r="U6637" s="2">
        <v>0</v>
      </c>
      <c r="V6637" s="2" t="s">
        <v>12666</v>
      </c>
      <c r="W6637" s="2" t="s">
        <v>34</v>
      </c>
      <c r="X6637" s="58" t="s">
        <v>2816</v>
      </c>
      <c r="Z6637" s="2">
        <v>412000</v>
      </c>
      <c r="AB6637" s="58">
        <v>46076.602326388886</v>
      </c>
      <c r="AC6637" s="2">
        <v>0</v>
      </c>
      <c r="AD6637" s="104">
        <v>412000</v>
      </c>
      <c r="AE6637" s="2">
        <v>46076.602326388886</v>
      </c>
      <c r="AG6637" s="2">
        <v>64860</v>
      </c>
    </row>
    <row r="6638" spans="1:33" ht="45" x14ac:dyDescent="0.25">
      <c r="A6638" s="2" t="s">
        <v>5123</v>
      </c>
      <c r="B6638" s="2" t="s">
        <v>2816</v>
      </c>
      <c r="C6638" s="2" t="s">
        <v>2190</v>
      </c>
      <c r="F6638" s="2" t="s">
        <v>2191</v>
      </c>
      <c r="G6638" s="2" t="s">
        <v>5124</v>
      </c>
      <c r="H6638" s="2" t="s">
        <v>5125</v>
      </c>
      <c r="I6638" s="2" t="s">
        <v>20808</v>
      </c>
      <c r="J6638" s="2" t="s">
        <v>28</v>
      </c>
      <c r="K6638" s="2" t="s">
        <v>29</v>
      </c>
      <c r="L6638" s="2" t="s">
        <v>57</v>
      </c>
      <c r="M6638" s="2" t="s">
        <v>129</v>
      </c>
      <c r="N6638" s="2" t="s">
        <v>5117</v>
      </c>
      <c r="O6638" s="2" t="s">
        <v>32</v>
      </c>
      <c r="P6638" s="24">
        <v>0</v>
      </c>
      <c r="Q6638" s="24">
        <v>1</v>
      </c>
      <c r="R6638" s="27" t="s">
        <v>1568</v>
      </c>
      <c r="S6638" s="28" t="s">
        <v>1589</v>
      </c>
      <c r="T6638" s="2" t="s">
        <v>33</v>
      </c>
      <c r="U6638" s="2">
        <v>0</v>
      </c>
      <c r="V6638" s="2" t="s">
        <v>32960</v>
      </c>
      <c r="W6638" s="2" t="s">
        <v>34</v>
      </c>
      <c r="X6638" s="58" t="s">
        <v>5754</v>
      </c>
      <c r="Z6638" s="2">
        <v>412000</v>
      </c>
      <c r="AB6638" s="58">
        <v>46091.697546296295</v>
      </c>
      <c r="AC6638" s="2">
        <v>0</v>
      </c>
      <c r="AD6638" s="104">
        <v>412000</v>
      </c>
      <c r="AE6638" s="2">
        <v>46091.697546296295</v>
      </c>
      <c r="AG6638" s="2">
        <v>100696</v>
      </c>
    </row>
    <row r="6639" spans="1:33" ht="45" x14ac:dyDescent="0.25">
      <c r="A6639" s="2" t="s">
        <v>4093</v>
      </c>
      <c r="B6639" s="2" t="s">
        <v>2816</v>
      </c>
      <c r="C6639" s="2" t="s">
        <v>2121</v>
      </c>
      <c r="F6639" s="2" t="s">
        <v>929</v>
      </c>
      <c r="G6639" s="2" t="s">
        <v>4094</v>
      </c>
      <c r="H6639" s="2" t="s">
        <v>4095</v>
      </c>
      <c r="I6639" s="2" t="s">
        <v>23121</v>
      </c>
      <c r="J6639" s="2" t="s">
        <v>28</v>
      </c>
      <c r="K6639" s="2" t="s">
        <v>61</v>
      </c>
      <c r="L6639" s="2" t="s">
        <v>108</v>
      </c>
      <c r="M6639" s="2" t="s">
        <v>122</v>
      </c>
      <c r="N6639" s="2" t="s">
        <v>4096</v>
      </c>
      <c r="O6639" s="2" t="s">
        <v>712</v>
      </c>
      <c r="P6639" s="24">
        <v>0</v>
      </c>
      <c r="Q6639" s="24">
        <v>0</v>
      </c>
      <c r="R6639" s="27" t="s">
        <v>1578</v>
      </c>
      <c r="S6639" s="28" t="s">
        <v>1583</v>
      </c>
      <c r="T6639" s="2" t="s">
        <v>130</v>
      </c>
      <c r="U6639" s="2">
        <v>0</v>
      </c>
      <c r="V6639" s="2" t="s">
        <v>19719</v>
      </c>
      <c r="W6639" s="2" t="s">
        <v>34</v>
      </c>
      <c r="AC6639" s="2">
        <v>0</v>
      </c>
      <c r="AD6639" s="104"/>
    </row>
    <row r="6640" spans="1:33" ht="45" x14ac:dyDescent="0.25">
      <c r="A6640" s="2" t="s">
        <v>4547</v>
      </c>
      <c r="B6640" s="2" t="s">
        <v>2816</v>
      </c>
      <c r="C6640" s="2" t="s">
        <v>2202</v>
      </c>
      <c r="F6640" s="2" t="s">
        <v>719</v>
      </c>
      <c r="G6640" s="2" t="s">
        <v>2697</v>
      </c>
      <c r="H6640" s="2" t="s">
        <v>2698</v>
      </c>
      <c r="I6640" s="2" t="s">
        <v>21381</v>
      </c>
      <c r="J6640" s="2" t="s">
        <v>28</v>
      </c>
      <c r="K6640" s="2" t="s">
        <v>78</v>
      </c>
      <c r="L6640" s="2" t="s">
        <v>200</v>
      </c>
      <c r="M6640" s="2" t="s">
        <v>201</v>
      </c>
      <c r="N6640" s="2" t="s">
        <v>4536</v>
      </c>
      <c r="O6640" s="2" t="s">
        <v>705</v>
      </c>
      <c r="P6640" s="24">
        <v>0</v>
      </c>
      <c r="Q6640" s="24">
        <v>0</v>
      </c>
      <c r="R6640" s="27" t="s">
        <v>1578</v>
      </c>
      <c r="S6640" s="28" t="s">
        <v>1589</v>
      </c>
      <c r="T6640" s="2" t="s">
        <v>33</v>
      </c>
      <c r="U6640" s="2">
        <v>0</v>
      </c>
      <c r="V6640" s="2" t="s">
        <v>3010</v>
      </c>
      <c r="W6640" s="2" t="s">
        <v>34</v>
      </c>
      <c r="AC6640" s="2">
        <v>0</v>
      </c>
      <c r="AD6640" s="104"/>
    </row>
    <row r="6641" spans="1:33" ht="60" x14ac:dyDescent="0.25">
      <c r="A6641" s="2" t="s">
        <v>4914</v>
      </c>
      <c r="B6641" s="2" t="s">
        <v>2816</v>
      </c>
      <c r="C6641" s="2" t="s">
        <v>2318</v>
      </c>
      <c r="F6641" s="2" t="s">
        <v>1242</v>
      </c>
      <c r="G6641" s="2" t="s">
        <v>2573</v>
      </c>
      <c r="H6641" s="2" t="s">
        <v>2574</v>
      </c>
      <c r="I6641" s="2" t="s">
        <v>20389</v>
      </c>
      <c r="J6641" s="2" t="s">
        <v>28</v>
      </c>
      <c r="K6641" s="2" t="s">
        <v>173</v>
      </c>
      <c r="L6641" s="2" t="s">
        <v>728</v>
      </c>
      <c r="M6641" s="2" t="s">
        <v>729</v>
      </c>
      <c r="N6641" s="2" t="s">
        <v>4915</v>
      </c>
      <c r="O6641" s="2" t="s">
        <v>705</v>
      </c>
      <c r="P6641" s="24">
        <v>0</v>
      </c>
      <c r="Q6641" s="24">
        <v>0</v>
      </c>
      <c r="R6641" s="27" t="s">
        <v>1578</v>
      </c>
      <c r="S6641" s="28" t="s">
        <v>1585</v>
      </c>
      <c r="T6641" s="2" t="s">
        <v>38</v>
      </c>
      <c r="U6641" s="2">
        <v>0</v>
      </c>
      <c r="V6641" s="2" t="s">
        <v>12680</v>
      </c>
      <c r="W6641" s="2" t="s">
        <v>34</v>
      </c>
      <c r="AC6641" s="2">
        <v>0</v>
      </c>
      <c r="AD6641" s="104"/>
    </row>
    <row r="6642" spans="1:33" ht="60" x14ac:dyDescent="0.25">
      <c r="A6642" s="2" t="s">
        <v>5126</v>
      </c>
      <c r="B6642" s="2" t="s">
        <v>2816</v>
      </c>
      <c r="C6642" s="2" t="s">
        <v>2325</v>
      </c>
      <c r="F6642" s="2" t="s">
        <v>2326</v>
      </c>
      <c r="G6642" s="2" t="s">
        <v>5127</v>
      </c>
      <c r="H6642" s="2" t="s">
        <v>5128</v>
      </c>
      <c r="I6642" s="2" t="s">
        <v>20900</v>
      </c>
      <c r="J6642" s="2" t="s">
        <v>28</v>
      </c>
      <c r="K6642" s="2" t="s">
        <v>29</v>
      </c>
      <c r="L6642" s="2" t="s">
        <v>57</v>
      </c>
      <c r="M6642" s="2" t="s">
        <v>129</v>
      </c>
      <c r="N6642" s="2" t="s">
        <v>5117</v>
      </c>
      <c r="O6642" s="2" t="s">
        <v>32</v>
      </c>
      <c r="P6642" s="24">
        <v>0</v>
      </c>
      <c r="Q6642" s="24">
        <v>1</v>
      </c>
      <c r="R6642" s="27" t="s">
        <v>1568</v>
      </c>
      <c r="S6642" s="28" t="s">
        <v>1585</v>
      </c>
      <c r="T6642" s="2" t="s">
        <v>38</v>
      </c>
      <c r="U6642" s="2">
        <v>0</v>
      </c>
      <c r="V6642" s="2" t="s">
        <v>32960</v>
      </c>
      <c r="W6642" s="2" t="s">
        <v>34</v>
      </c>
      <c r="X6642" s="58" t="s">
        <v>5754</v>
      </c>
      <c r="Z6642" s="2">
        <v>2060000</v>
      </c>
      <c r="AB6642" s="58">
        <v>46091.709085648145</v>
      </c>
      <c r="AC6642" s="2">
        <v>0</v>
      </c>
      <c r="AD6642" s="104">
        <v>2060000</v>
      </c>
      <c r="AE6642" s="2">
        <v>46091.709085648145</v>
      </c>
      <c r="AG6642" s="2">
        <v>100698</v>
      </c>
    </row>
    <row r="6643" spans="1:33" ht="45" x14ac:dyDescent="0.25">
      <c r="A6643" s="2" t="s">
        <v>4755</v>
      </c>
      <c r="B6643" s="2" t="s">
        <v>2816</v>
      </c>
      <c r="C6643" s="2" t="s">
        <v>2290</v>
      </c>
      <c r="F6643" s="2" t="s">
        <v>1849</v>
      </c>
      <c r="G6643" s="2" t="s">
        <v>4756</v>
      </c>
      <c r="H6643" s="2" t="s">
        <v>4757</v>
      </c>
      <c r="I6643" s="2" t="s">
        <v>23536</v>
      </c>
      <c r="J6643" s="2" t="s">
        <v>28</v>
      </c>
      <c r="K6643" s="2" t="s">
        <v>43</v>
      </c>
      <c r="L6643" s="2" t="s">
        <v>298</v>
      </c>
      <c r="M6643" s="2" t="s">
        <v>299</v>
      </c>
      <c r="N6643" s="2" t="s">
        <v>4752</v>
      </c>
      <c r="O6643" s="2" t="s">
        <v>705</v>
      </c>
      <c r="P6643" s="24">
        <v>0</v>
      </c>
      <c r="Q6643" s="24">
        <v>0</v>
      </c>
      <c r="R6643" s="27" t="s">
        <v>1578</v>
      </c>
      <c r="S6643" s="28" t="s">
        <v>1589</v>
      </c>
      <c r="T6643" s="2" t="s">
        <v>33</v>
      </c>
      <c r="U6643" s="2">
        <v>0</v>
      </c>
      <c r="V6643" s="2" t="s">
        <v>2816</v>
      </c>
      <c r="W6643" s="2" t="s">
        <v>34</v>
      </c>
      <c r="AC6643" s="2">
        <v>0</v>
      </c>
      <c r="AD6643" s="104"/>
    </row>
    <row r="6644" spans="1:33" ht="45" x14ac:dyDescent="0.25">
      <c r="A6644" s="2" t="s">
        <v>5040</v>
      </c>
      <c r="B6644" s="2" t="s">
        <v>2816</v>
      </c>
      <c r="C6644" s="2" t="s">
        <v>1983</v>
      </c>
      <c r="F6644" s="2" t="s">
        <v>1984</v>
      </c>
      <c r="G6644" s="2" t="s">
        <v>5041</v>
      </c>
      <c r="H6644" s="2" t="s">
        <v>5042</v>
      </c>
      <c r="I6644" s="2" t="s">
        <v>20901</v>
      </c>
      <c r="J6644" s="2" t="s">
        <v>28</v>
      </c>
      <c r="K6644" s="2" t="s">
        <v>29</v>
      </c>
      <c r="L6644" s="2" t="s">
        <v>394</v>
      </c>
      <c r="M6644" s="2" t="s">
        <v>395</v>
      </c>
      <c r="N6644" s="2" t="s">
        <v>5043</v>
      </c>
      <c r="O6644" s="2" t="s">
        <v>705</v>
      </c>
      <c r="P6644" s="24">
        <v>0</v>
      </c>
      <c r="Q6644" s="24">
        <v>0</v>
      </c>
      <c r="R6644" s="27" t="s">
        <v>1578</v>
      </c>
      <c r="S6644" s="28" t="s">
        <v>1586</v>
      </c>
      <c r="T6644" s="2" t="s">
        <v>296</v>
      </c>
      <c r="U6644" s="2">
        <v>0</v>
      </c>
      <c r="V6644" s="2" t="s">
        <v>16022</v>
      </c>
      <c r="W6644" s="2" t="s">
        <v>34</v>
      </c>
      <c r="AC6644" s="2">
        <v>0</v>
      </c>
      <c r="AD6644" s="104"/>
    </row>
    <row r="6645" spans="1:33" ht="60" x14ac:dyDescent="0.25">
      <c r="A6645" s="2" t="s">
        <v>5044</v>
      </c>
      <c r="B6645" s="2" t="s">
        <v>2816</v>
      </c>
      <c r="C6645" s="2" t="s">
        <v>2323</v>
      </c>
      <c r="F6645" s="2" t="s">
        <v>2324</v>
      </c>
      <c r="G6645" s="2" t="s">
        <v>5045</v>
      </c>
      <c r="H6645" s="2" t="s">
        <v>5046</v>
      </c>
      <c r="I6645" s="2" t="s">
        <v>20901</v>
      </c>
      <c r="J6645" s="2" t="s">
        <v>28</v>
      </c>
      <c r="K6645" s="2" t="s">
        <v>29</v>
      </c>
      <c r="L6645" s="2" t="s">
        <v>394</v>
      </c>
      <c r="M6645" s="2" t="s">
        <v>395</v>
      </c>
      <c r="N6645" s="2" t="s">
        <v>5043</v>
      </c>
      <c r="O6645" s="2" t="s">
        <v>32</v>
      </c>
      <c r="P6645" s="24">
        <v>0</v>
      </c>
      <c r="Q6645" s="24">
        <v>2</v>
      </c>
      <c r="R6645" s="27" t="s">
        <v>1568</v>
      </c>
      <c r="S6645" s="28" t="s">
        <v>1585</v>
      </c>
      <c r="T6645" s="2" t="s">
        <v>38</v>
      </c>
      <c r="U6645" s="2">
        <v>0</v>
      </c>
      <c r="V6645" s="2" t="s">
        <v>18001</v>
      </c>
      <c r="W6645" s="2" t="s">
        <v>34</v>
      </c>
      <c r="X6645" s="58" t="s">
        <v>16054</v>
      </c>
      <c r="Z6645" s="2">
        <v>2060000</v>
      </c>
      <c r="AB6645" s="58">
        <v>46100.580879629626</v>
      </c>
      <c r="AC6645" s="2">
        <v>0</v>
      </c>
      <c r="AD6645" s="104">
        <v>2060000</v>
      </c>
      <c r="AE6645" s="2">
        <v>46100.580879629626</v>
      </c>
      <c r="AG6645" s="2">
        <v>137598</v>
      </c>
    </row>
    <row r="6646" spans="1:33" ht="60" x14ac:dyDescent="0.25">
      <c r="A6646" s="2" t="s">
        <v>4097</v>
      </c>
      <c r="B6646" s="2" t="s">
        <v>2816</v>
      </c>
      <c r="C6646" s="2" t="s">
        <v>2391</v>
      </c>
      <c r="F6646" s="2" t="s">
        <v>929</v>
      </c>
      <c r="G6646" s="2" t="s">
        <v>4094</v>
      </c>
      <c r="H6646" s="2" t="s">
        <v>4095</v>
      </c>
      <c r="I6646" s="2" t="s">
        <v>23121</v>
      </c>
      <c r="J6646" s="2" t="s">
        <v>28</v>
      </c>
      <c r="K6646" s="2" t="s">
        <v>61</v>
      </c>
      <c r="L6646" s="2" t="s">
        <v>108</v>
      </c>
      <c r="M6646" s="2" t="s">
        <v>122</v>
      </c>
      <c r="N6646" s="2" t="s">
        <v>4096</v>
      </c>
      <c r="O6646" s="2" t="s">
        <v>32</v>
      </c>
      <c r="P6646" s="24">
        <v>0</v>
      </c>
      <c r="Q6646" s="24">
        <v>1</v>
      </c>
      <c r="R6646" s="27" t="s">
        <v>1568</v>
      </c>
      <c r="S6646" s="28" t="s">
        <v>1585</v>
      </c>
      <c r="T6646" s="2" t="s">
        <v>38</v>
      </c>
      <c r="U6646" s="2">
        <v>0</v>
      </c>
      <c r="V6646" s="2" t="s">
        <v>16022</v>
      </c>
      <c r="W6646" s="2" t="s">
        <v>34</v>
      </c>
      <c r="X6646" s="58" t="s">
        <v>3501</v>
      </c>
      <c r="Z6646" s="2">
        <v>2060000</v>
      </c>
      <c r="AB6646" s="58">
        <v>46080.538495370369</v>
      </c>
      <c r="AC6646" s="2">
        <v>0</v>
      </c>
      <c r="AD6646" s="104">
        <v>2060000</v>
      </c>
      <c r="AE6646" s="2">
        <v>46080.538495370369</v>
      </c>
      <c r="AG6646" s="2">
        <v>64826</v>
      </c>
    </row>
    <row r="6647" spans="1:33" ht="60" x14ac:dyDescent="0.25">
      <c r="A6647" s="2" t="s">
        <v>3065</v>
      </c>
      <c r="B6647" s="2" t="s">
        <v>2816</v>
      </c>
      <c r="C6647" s="2" t="s">
        <v>2397</v>
      </c>
      <c r="F6647" s="2" t="s">
        <v>2398</v>
      </c>
      <c r="G6647" s="2" t="s">
        <v>3045</v>
      </c>
      <c r="H6647" s="2" t="s">
        <v>3046</v>
      </c>
      <c r="I6647" s="2" t="s">
        <v>23807</v>
      </c>
      <c r="J6647" s="2" t="s">
        <v>28</v>
      </c>
      <c r="K6647" s="2" t="s">
        <v>43</v>
      </c>
      <c r="L6647" s="2" t="s">
        <v>240</v>
      </c>
      <c r="M6647" s="2" t="s">
        <v>241</v>
      </c>
      <c r="N6647" s="2" t="s">
        <v>3047</v>
      </c>
      <c r="O6647" s="2" t="s">
        <v>705</v>
      </c>
      <c r="P6647" s="24">
        <v>0</v>
      </c>
      <c r="Q6647" s="24">
        <v>0</v>
      </c>
      <c r="R6647" s="27" t="s">
        <v>1578</v>
      </c>
      <c r="S6647" s="28" t="s">
        <v>1585</v>
      </c>
      <c r="T6647" s="2" t="s">
        <v>38</v>
      </c>
      <c r="U6647" s="2">
        <v>0</v>
      </c>
      <c r="V6647" s="2" t="s">
        <v>3010</v>
      </c>
      <c r="W6647" s="2" t="s">
        <v>34</v>
      </c>
      <c r="AC6647" s="2">
        <v>0</v>
      </c>
      <c r="AD6647" s="104"/>
    </row>
    <row r="6648" spans="1:33" ht="45" x14ac:dyDescent="0.25">
      <c r="A6648" s="2" t="s">
        <v>5546</v>
      </c>
      <c r="B6648" s="2" t="s">
        <v>2816</v>
      </c>
      <c r="C6648" s="2" t="s">
        <v>2127</v>
      </c>
      <c r="F6648" s="2" t="s">
        <v>2128</v>
      </c>
      <c r="G6648" s="2" t="s">
        <v>5547</v>
      </c>
      <c r="H6648" s="2" t="s">
        <v>5548</v>
      </c>
      <c r="I6648" s="2" t="s">
        <v>23983</v>
      </c>
      <c r="J6648" s="2" t="s">
        <v>28</v>
      </c>
      <c r="K6648" s="2" t="s">
        <v>98</v>
      </c>
      <c r="L6648" s="2" t="s">
        <v>326</v>
      </c>
      <c r="M6648" s="2" t="s">
        <v>1022</v>
      </c>
      <c r="N6648" s="2" t="s">
        <v>5549</v>
      </c>
      <c r="O6648" s="2" t="s">
        <v>706</v>
      </c>
      <c r="P6648" s="24">
        <v>0</v>
      </c>
      <c r="Q6648" s="24">
        <v>0</v>
      </c>
      <c r="R6648" s="27" t="s">
        <v>1578</v>
      </c>
      <c r="S6648" s="28" t="s">
        <v>1583</v>
      </c>
      <c r="T6648" s="2" t="s">
        <v>130</v>
      </c>
      <c r="U6648" s="2">
        <v>0</v>
      </c>
      <c r="V6648" s="2" t="s">
        <v>2816</v>
      </c>
      <c r="W6648" s="2" t="s">
        <v>34</v>
      </c>
      <c r="AC6648" s="2">
        <v>0</v>
      </c>
      <c r="AD6648" s="104"/>
    </row>
    <row r="6649" spans="1:33" ht="45" x14ac:dyDescent="0.25">
      <c r="A6649" s="2" t="s">
        <v>5064</v>
      </c>
      <c r="B6649" s="2" t="s">
        <v>2816</v>
      </c>
      <c r="C6649" s="2" t="s">
        <v>2192</v>
      </c>
      <c r="F6649" s="2" t="s">
        <v>2193</v>
      </c>
      <c r="G6649" s="2" t="s">
        <v>5065</v>
      </c>
      <c r="H6649" s="2" t="s">
        <v>5066</v>
      </c>
      <c r="I6649" s="2" t="s">
        <v>20809</v>
      </c>
      <c r="J6649" s="2" t="s">
        <v>28</v>
      </c>
      <c r="K6649" s="2" t="s">
        <v>29</v>
      </c>
      <c r="L6649" s="2" t="s">
        <v>402</v>
      </c>
      <c r="M6649" s="2" t="s">
        <v>403</v>
      </c>
      <c r="N6649" s="2" t="s">
        <v>5067</v>
      </c>
      <c r="O6649" s="2" t="s">
        <v>32</v>
      </c>
      <c r="P6649" s="24">
        <v>0</v>
      </c>
      <c r="Q6649" s="24">
        <v>1</v>
      </c>
      <c r="R6649" s="27" t="s">
        <v>1568</v>
      </c>
      <c r="S6649" s="28" t="s">
        <v>1589</v>
      </c>
      <c r="T6649" s="2" t="s">
        <v>33</v>
      </c>
      <c r="U6649" s="2">
        <v>0</v>
      </c>
      <c r="V6649" s="2" t="s">
        <v>17683</v>
      </c>
      <c r="W6649" s="2" t="s">
        <v>34</v>
      </c>
      <c r="X6649" s="58" t="s">
        <v>16876</v>
      </c>
      <c r="Z6649" s="2">
        <v>412000</v>
      </c>
      <c r="AB6649" s="58">
        <v>46096.888807870368</v>
      </c>
      <c r="AC6649" s="2">
        <v>0</v>
      </c>
      <c r="AD6649" s="104">
        <v>412000</v>
      </c>
      <c r="AE6649" s="2">
        <v>46096.888807870368</v>
      </c>
      <c r="AG6649" s="2">
        <v>133946</v>
      </c>
    </row>
    <row r="6650" spans="1:33" ht="60" x14ac:dyDescent="0.25">
      <c r="A6650" s="2" t="s">
        <v>5014</v>
      </c>
      <c r="B6650" s="2" t="s">
        <v>5015</v>
      </c>
      <c r="C6650" s="2" t="s">
        <v>2361</v>
      </c>
      <c r="F6650" s="2" t="s">
        <v>2362</v>
      </c>
      <c r="G6650" s="2" t="s">
        <v>5016</v>
      </c>
      <c r="H6650" s="2" t="s">
        <v>5017</v>
      </c>
      <c r="I6650" s="2" t="s">
        <v>21983</v>
      </c>
      <c r="J6650" s="2" t="s">
        <v>28</v>
      </c>
      <c r="K6650" s="2" t="s">
        <v>74</v>
      </c>
      <c r="L6650" s="2" t="s">
        <v>263</v>
      </c>
      <c r="M6650" s="2" t="s">
        <v>264</v>
      </c>
      <c r="N6650" s="2" t="s">
        <v>5018</v>
      </c>
      <c r="O6650" s="2" t="s">
        <v>705</v>
      </c>
      <c r="P6650" s="24">
        <v>0</v>
      </c>
      <c r="Q6650" s="24">
        <v>0</v>
      </c>
      <c r="R6650" s="27" t="s">
        <v>1578</v>
      </c>
      <c r="S6650" s="28" t="s">
        <v>1585</v>
      </c>
      <c r="T6650" s="2" t="s">
        <v>38</v>
      </c>
      <c r="U6650" s="2">
        <v>0</v>
      </c>
      <c r="V6650" s="2" t="s">
        <v>2816</v>
      </c>
      <c r="W6650" s="2" t="s">
        <v>34</v>
      </c>
      <c r="AC6650" s="2">
        <v>0</v>
      </c>
      <c r="AD6650" s="104"/>
    </row>
    <row r="6651" spans="1:33" ht="60" x14ac:dyDescent="0.25">
      <c r="A6651" s="2" t="s">
        <v>3967</v>
      </c>
      <c r="B6651" s="2" t="s">
        <v>3968</v>
      </c>
      <c r="C6651" s="2" t="s">
        <v>1910</v>
      </c>
      <c r="F6651" s="2" t="s">
        <v>1287</v>
      </c>
      <c r="G6651" s="2" t="s">
        <v>3969</v>
      </c>
      <c r="H6651" s="2" t="s">
        <v>3970</v>
      </c>
      <c r="I6651" s="2" t="s">
        <v>22928</v>
      </c>
      <c r="J6651" s="2" t="s">
        <v>28</v>
      </c>
      <c r="K6651" s="2" t="s">
        <v>68</v>
      </c>
      <c r="L6651" s="2" t="s">
        <v>247</v>
      </c>
      <c r="M6651" s="2" t="s">
        <v>301</v>
      </c>
      <c r="N6651" s="2" t="s">
        <v>3971</v>
      </c>
      <c r="O6651" s="2" t="s">
        <v>712</v>
      </c>
      <c r="P6651" s="24">
        <v>0</v>
      </c>
      <c r="Q6651" s="24">
        <v>0</v>
      </c>
      <c r="R6651" s="27" t="s">
        <v>1578</v>
      </c>
      <c r="S6651" s="28" t="s">
        <v>1582</v>
      </c>
      <c r="T6651" s="2" t="s">
        <v>160</v>
      </c>
      <c r="U6651" s="2">
        <v>0</v>
      </c>
      <c r="V6651" s="2" t="s">
        <v>20332</v>
      </c>
      <c r="W6651" s="2" t="s">
        <v>34</v>
      </c>
      <c r="AC6651" s="2">
        <v>0</v>
      </c>
      <c r="AD6651" s="104"/>
    </row>
    <row r="6652" spans="1:33" ht="60" x14ac:dyDescent="0.25">
      <c r="A6652" s="2" t="s">
        <v>5503</v>
      </c>
      <c r="B6652" s="2" t="s">
        <v>3968</v>
      </c>
      <c r="C6652" s="2" t="s">
        <v>2111</v>
      </c>
      <c r="F6652" s="2" t="s">
        <v>2112</v>
      </c>
      <c r="G6652" s="2" t="s">
        <v>5504</v>
      </c>
      <c r="H6652" s="2" t="s">
        <v>5505</v>
      </c>
      <c r="I6652" s="2" t="s">
        <v>22831</v>
      </c>
      <c r="J6652" s="2" t="s">
        <v>28</v>
      </c>
      <c r="K6652" s="2" t="s">
        <v>68</v>
      </c>
      <c r="L6652" s="2" t="s">
        <v>698</v>
      </c>
      <c r="M6652" s="2" t="s">
        <v>699</v>
      </c>
      <c r="N6652" s="2" t="s">
        <v>5478</v>
      </c>
      <c r="O6652" s="2" t="s">
        <v>706</v>
      </c>
      <c r="P6652" s="24">
        <v>0</v>
      </c>
      <c r="Q6652" s="24">
        <v>0</v>
      </c>
      <c r="R6652" s="27" t="s">
        <v>1578</v>
      </c>
      <c r="S6652" s="28" t="s">
        <v>1583</v>
      </c>
      <c r="T6652" s="2" t="s">
        <v>130</v>
      </c>
      <c r="U6652" s="2">
        <v>0</v>
      </c>
      <c r="V6652" s="2" t="s">
        <v>3968</v>
      </c>
      <c r="W6652" s="2" t="s">
        <v>34</v>
      </c>
      <c r="AC6652" s="2">
        <v>0</v>
      </c>
      <c r="AD6652" s="104"/>
    </row>
    <row r="6653" spans="1:33" ht="45" x14ac:dyDescent="0.25">
      <c r="A6653" s="2" t="s">
        <v>5244</v>
      </c>
      <c r="B6653" s="2" t="s">
        <v>3968</v>
      </c>
      <c r="C6653" s="2" t="s">
        <v>1897</v>
      </c>
      <c r="F6653" s="2" t="s">
        <v>1898</v>
      </c>
      <c r="G6653" s="2" t="s">
        <v>5239</v>
      </c>
      <c r="H6653" s="2" t="s">
        <v>5240</v>
      </c>
      <c r="I6653" s="2" t="s">
        <v>20924</v>
      </c>
      <c r="J6653" s="2" t="s">
        <v>28</v>
      </c>
      <c r="K6653" s="2" t="s">
        <v>29</v>
      </c>
      <c r="L6653" s="2" t="s">
        <v>133</v>
      </c>
      <c r="M6653" s="2" t="s">
        <v>134</v>
      </c>
      <c r="N6653" s="2" t="s">
        <v>5241</v>
      </c>
      <c r="O6653" s="2" t="s">
        <v>705</v>
      </c>
      <c r="P6653" s="24">
        <v>0</v>
      </c>
      <c r="Q6653" s="24">
        <v>0</v>
      </c>
      <c r="R6653" s="27" t="s">
        <v>1578</v>
      </c>
      <c r="S6653" s="28" t="s">
        <v>1582</v>
      </c>
      <c r="T6653" s="2" t="s">
        <v>160</v>
      </c>
      <c r="U6653" s="2">
        <v>0</v>
      </c>
      <c r="V6653" s="2" t="s">
        <v>2816</v>
      </c>
      <c r="W6653" s="2" t="s">
        <v>34</v>
      </c>
      <c r="AC6653" s="2">
        <v>0</v>
      </c>
      <c r="AD6653" s="104"/>
    </row>
    <row r="6654" spans="1:33" ht="45" x14ac:dyDescent="0.25">
      <c r="A6654" s="2" t="s">
        <v>5047</v>
      </c>
      <c r="B6654" s="2" t="s">
        <v>3968</v>
      </c>
      <c r="C6654" s="2" t="s">
        <v>2411</v>
      </c>
      <c r="F6654" s="2" t="s">
        <v>1984</v>
      </c>
      <c r="G6654" s="2" t="s">
        <v>5041</v>
      </c>
      <c r="H6654" s="2" t="s">
        <v>5042</v>
      </c>
      <c r="I6654" s="2" t="s">
        <v>20901</v>
      </c>
      <c r="J6654" s="2" t="s">
        <v>28</v>
      </c>
      <c r="K6654" s="2" t="s">
        <v>29</v>
      </c>
      <c r="L6654" s="2" t="s">
        <v>394</v>
      </c>
      <c r="M6654" s="2" t="s">
        <v>395</v>
      </c>
      <c r="N6654" s="2" t="s">
        <v>5043</v>
      </c>
      <c r="O6654" s="2" t="s">
        <v>32</v>
      </c>
      <c r="P6654" s="24">
        <v>0</v>
      </c>
      <c r="Q6654" s="24">
        <v>1</v>
      </c>
      <c r="R6654" s="27" t="s">
        <v>1568</v>
      </c>
      <c r="S6654" s="28" t="s">
        <v>1587</v>
      </c>
      <c r="T6654" s="2" t="s">
        <v>359</v>
      </c>
      <c r="U6654" s="2">
        <v>2060000</v>
      </c>
      <c r="V6654" s="2" t="s">
        <v>12657</v>
      </c>
      <c r="W6654" s="2" t="s">
        <v>34</v>
      </c>
      <c r="X6654" s="58" t="s">
        <v>12666</v>
      </c>
      <c r="Z6654" s="2">
        <v>950592</v>
      </c>
      <c r="AB6654" s="58">
        <v>46092.451678240737</v>
      </c>
      <c r="AC6654" s="2">
        <v>0</v>
      </c>
      <c r="AD6654" s="104">
        <v>950592</v>
      </c>
      <c r="AE6654" s="2">
        <v>46092.451678240737</v>
      </c>
      <c r="AG6654" s="2">
        <v>113887</v>
      </c>
    </row>
    <row r="6655" spans="1:33" ht="45" x14ac:dyDescent="0.25">
      <c r="A6655" s="2" t="s">
        <v>3303</v>
      </c>
      <c r="B6655" s="2" t="s">
        <v>2866</v>
      </c>
      <c r="C6655" s="2" t="s">
        <v>1956</v>
      </c>
      <c r="F6655" s="2" t="s">
        <v>1413</v>
      </c>
      <c r="G6655" s="2" t="s">
        <v>3304</v>
      </c>
      <c r="H6655" s="2" t="s">
        <v>3305</v>
      </c>
      <c r="I6655" s="2" t="s">
        <v>20127</v>
      </c>
      <c r="J6655" s="2" t="s">
        <v>28</v>
      </c>
      <c r="K6655" s="2" t="s">
        <v>173</v>
      </c>
      <c r="L6655" s="2" t="s">
        <v>784</v>
      </c>
      <c r="M6655" s="2" t="s">
        <v>1414</v>
      </c>
      <c r="N6655" s="2" t="s">
        <v>3306</v>
      </c>
      <c r="O6655" s="2" t="s">
        <v>32</v>
      </c>
      <c r="P6655" s="24">
        <v>0</v>
      </c>
      <c r="Q6655" s="24">
        <v>1</v>
      </c>
      <c r="R6655" s="27" t="s">
        <v>1568</v>
      </c>
      <c r="S6655" s="28" t="s">
        <v>1586</v>
      </c>
      <c r="T6655" s="2" t="s">
        <v>296</v>
      </c>
      <c r="U6655" s="2">
        <v>412000</v>
      </c>
      <c r="V6655" s="2" t="s">
        <v>3010</v>
      </c>
      <c r="W6655" s="2" t="s">
        <v>34</v>
      </c>
      <c r="X6655" s="58" t="s">
        <v>2808</v>
      </c>
      <c r="Z6655" s="2">
        <v>412000</v>
      </c>
      <c r="AB6655" s="58">
        <v>46078.781412037039</v>
      </c>
      <c r="AC6655" s="2">
        <v>0</v>
      </c>
      <c r="AD6655" s="104">
        <v>412000</v>
      </c>
      <c r="AE6655" s="2">
        <v>46078.781412037039</v>
      </c>
      <c r="AG6655" s="2">
        <v>65612</v>
      </c>
    </row>
    <row r="6656" spans="1:33" ht="45" x14ac:dyDescent="0.25">
      <c r="A6656" s="2" t="s">
        <v>3307</v>
      </c>
      <c r="B6656" s="2" t="s">
        <v>2866</v>
      </c>
      <c r="C6656" s="2" t="s">
        <v>1951</v>
      </c>
      <c r="F6656" s="2" t="s">
        <v>1952</v>
      </c>
      <c r="G6656" s="2" t="s">
        <v>3308</v>
      </c>
      <c r="H6656" s="2" t="s">
        <v>3309</v>
      </c>
      <c r="I6656" s="2" t="s">
        <v>19698</v>
      </c>
      <c r="J6656" s="2" t="s">
        <v>28</v>
      </c>
      <c r="K6656" s="2" t="s">
        <v>173</v>
      </c>
      <c r="L6656" s="2" t="s">
        <v>784</v>
      </c>
      <c r="M6656" s="2" t="s">
        <v>1414</v>
      </c>
      <c r="N6656" s="2" t="s">
        <v>3306</v>
      </c>
      <c r="O6656" s="2" t="s">
        <v>32</v>
      </c>
      <c r="P6656" s="24">
        <v>0</v>
      </c>
      <c r="Q6656" s="24">
        <v>1</v>
      </c>
      <c r="R6656" s="27" t="s">
        <v>1568</v>
      </c>
      <c r="S6656" s="28" t="s">
        <v>1586</v>
      </c>
      <c r="T6656" s="2" t="s">
        <v>296</v>
      </c>
      <c r="U6656" s="2">
        <v>412000</v>
      </c>
      <c r="V6656" s="2" t="s">
        <v>3010</v>
      </c>
      <c r="W6656" s="2" t="s">
        <v>34</v>
      </c>
      <c r="X6656" s="58" t="s">
        <v>19065</v>
      </c>
      <c r="Z6656" s="2">
        <v>412000</v>
      </c>
      <c r="AB6656" s="58">
        <v>46081.427245370367</v>
      </c>
      <c r="AC6656" s="2">
        <v>0</v>
      </c>
      <c r="AD6656" s="104">
        <v>412000</v>
      </c>
      <c r="AE6656" s="2">
        <v>46081.427245370367</v>
      </c>
      <c r="AG6656" s="2">
        <v>65611</v>
      </c>
    </row>
    <row r="6657" spans="1:33" ht="60" x14ac:dyDescent="0.25">
      <c r="A6657" s="2" t="s">
        <v>3016</v>
      </c>
      <c r="B6657" s="2" t="s">
        <v>2866</v>
      </c>
      <c r="C6657" s="2" t="s">
        <v>2310</v>
      </c>
      <c r="F6657" s="2" t="s">
        <v>2311</v>
      </c>
      <c r="G6657" s="2" t="s">
        <v>3017</v>
      </c>
      <c r="H6657" s="2" t="s">
        <v>3018</v>
      </c>
      <c r="I6657" s="2" t="s">
        <v>19528</v>
      </c>
      <c r="J6657" s="2" t="s">
        <v>28</v>
      </c>
      <c r="K6657" s="2" t="s">
        <v>48</v>
      </c>
      <c r="L6657" s="2" t="s">
        <v>193</v>
      </c>
      <c r="M6657" s="2" t="s">
        <v>194</v>
      </c>
      <c r="N6657" s="2" t="s">
        <v>3019</v>
      </c>
      <c r="O6657" s="2" t="s">
        <v>705</v>
      </c>
      <c r="P6657" s="24">
        <v>0</v>
      </c>
      <c r="Q6657" s="24">
        <v>0</v>
      </c>
      <c r="R6657" s="27" t="s">
        <v>1578</v>
      </c>
      <c r="S6657" s="28" t="s">
        <v>1585</v>
      </c>
      <c r="T6657" s="2" t="s">
        <v>38</v>
      </c>
      <c r="U6657" s="2">
        <v>0</v>
      </c>
      <c r="V6657" s="2" t="s">
        <v>2866</v>
      </c>
      <c r="W6657" s="2" t="s">
        <v>34</v>
      </c>
      <c r="AC6657" s="2">
        <v>0</v>
      </c>
      <c r="AD6657" s="104"/>
    </row>
    <row r="6658" spans="1:33" ht="45" x14ac:dyDescent="0.25">
      <c r="A6658" s="2" t="s">
        <v>4389</v>
      </c>
      <c r="B6658" s="2" t="s">
        <v>2866</v>
      </c>
      <c r="C6658" s="2" t="s">
        <v>2210</v>
      </c>
      <c r="F6658" s="2" t="s">
        <v>2211</v>
      </c>
      <c r="G6658" s="2" t="s">
        <v>4390</v>
      </c>
      <c r="H6658" s="2" t="s">
        <v>4391</v>
      </c>
      <c r="I6658" s="2" t="s">
        <v>21382</v>
      </c>
      <c r="J6658" s="2" t="s">
        <v>28</v>
      </c>
      <c r="K6658" s="2" t="s">
        <v>78</v>
      </c>
      <c r="L6658" s="2" t="s">
        <v>177</v>
      </c>
      <c r="M6658" s="2" t="s">
        <v>178</v>
      </c>
      <c r="N6658" s="2" t="s">
        <v>4392</v>
      </c>
      <c r="O6658" s="2" t="s">
        <v>706</v>
      </c>
      <c r="P6658" s="24">
        <v>0</v>
      </c>
      <c r="Q6658" s="24">
        <v>0</v>
      </c>
      <c r="R6658" s="27" t="s">
        <v>1578</v>
      </c>
      <c r="S6658" s="28" t="s">
        <v>1589</v>
      </c>
      <c r="T6658" s="2" t="s">
        <v>33</v>
      </c>
      <c r="U6658" s="2">
        <v>0</v>
      </c>
      <c r="V6658" s="2" t="s">
        <v>2816</v>
      </c>
      <c r="W6658" s="2" t="s">
        <v>34</v>
      </c>
      <c r="AC6658" s="2">
        <v>0</v>
      </c>
      <c r="AD6658" s="104"/>
    </row>
    <row r="6659" spans="1:33" ht="60" x14ac:dyDescent="0.25">
      <c r="A6659" s="2" t="s">
        <v>4707</v>
      </c>
      <c r="B6659" s="2" t="s">
        <v>2866</v>
      </c>
      <c r="C6659" s="2" t="s">
        <v>2312</v>
      </c>
      <c r="F6659" s="2" t="s">
        <v>2313</v>
      </c>
      <c r="G6659" s="2" t="s">
        <v>4704</v>
      </c>
      <c r="H6659" s="2" t="s">
        <v>4705</v>
      </c>
      <c r="I6659" s="2" t="s">
        <v>19580</v>
      </c>
      <c r="J6659" s="2" t="s">
        <v>28</v>
      </c>
      <c r="K6659" s="2" t="s">
        <v>48</v>
      </c>
      <c r="L6659" s="2" t="s">
        <v>49</v>
      </c>
      <c r="M6659" s="2" t="s">
        <v>50</v>
      </c>
      <c r="N6659" s="2" t="s">
        <v>4706</v>
      </c>
      <c r="O6659" s="2" t="s">
        <v>705</v>
      </c>
      <c r="P6659" s="24">
        <v>0</v>
      </c>
      <c r="Q6659" s="24">
        <v>0</v>
      </c>
      <c r="R6659" s="27" t="s">
        <v>1578</v>
      </c>
      <c r="S6659" s="28" t="s">
        <v>1585</v>
      </c>
      <c r="T6659" s="2" t="s">
        <v>38</v>
      </c>
      <c r="U6659" s="2">
        <v>0</v>
      </c>
      <c r="V6659" s="2" t="s">
        <v>2816</v>
      </c>
      <c r="W6659" s="2" t="s">
        <v>34</v>
      </c>
      <c r="AC6659" s="2">
        <v>0</v>
      </c>
      <c r="AD6659" s="104"/>
    </row>
    <row r="6660" spans="1:33" ht="60" x14ac:dyDescent="0.25">
      <c r="A6660" s="2" t="s">
        <v>4708</v>
      </c>
      <c r="B6660" s="2" t="s">
        <v>2866</v>
      </c>
      <c r="C6660" s="2" t="s">
        <v>2309</v>
      </c>
      <c r="F6660" s="2" t="s">
        <v>437</v>
      </c>
      <c r="G6660" s="2" t="s">
        <v>4709</v>
      </c>
      <c r="H6660" s="2" t="s">
        <v>4710</v>
      </c>
      <c r="I6660" s="2" t="s">
        <v>19512</v>
      </c>
      <c r="J6660" s="2" t="s">
        <v>28</v>
      </c>
      <c r="K6660" s="2" t="s">
        <v>48</v>
      </c>
      <c r="L6660" s="2" t="s">
        <v>49</v>
      </c>
      <c r="M6660" s="2" t="s">
        <v>50</v>
      </c>
      <c r="N6660" s="2" t="s">
        <v>4706</v>
      </c>
      <c r="O6660" s="2" t="s">
        <v>705</v>
      </c>
      <c r="P6660" s="24">
        <v>0</v>
      </c>
      <c r="Q6660" s="24">
        <v>0</v>
      </c>
      <c r="R6660" s="27" t="s">
        <v>1578</v>
      </c>
      <c r="S6660" s="28" t="s">
        <v>1585</v>
      </c>
      <c r="T6660" s="2" t="s">
        <v>38</v>
      </c>
      <c r="U6660" s="2">
        <v>0</v>
      </c>
      <c r="V6660" s="2" t="s">
        <v>2816</v>
      </c>
      <c r="W6660" s="2" t="s">
        <v>34</v>
      </c>
      <c r="AC6660" s="2">
        <v>0</v>
      </c>
      <c r="AD6660" s="104"/>
    </row>
    <row r="6661" spans="1:33" ht="60" x14ac:dyDescent="0.25">
      <c r="A6661" s="2" t="s">
        <v>4589</v>
      </c>
      <c r="B6661" s="2" t="s">
        <v>2866</v>
      </c>
      <c r="C6661" s="2" t="s">
        <v>2346</v>
      </c>
      <c r="F6661" s="2" t="s">
        <v>2347</v>
      </c>
      <c r="G6661" s="2" t="s">
        <v>4590</v>
      </c>
      <c r="H6661" s="2" t="s">
        <v>4591</v>
      </c>
      <c r="I6661" s="2" t="s">
        <v>21546</v>
      </c>
      <c r="J6661" s="2" t="s">
        <v>28</v>
      </c>
      <c r="K6661" s="2" t="s">
        <v>78</v>
      </c>
      <c r="L6661" s="2" t="s">
        <v>185</v>
      </c>
      <c r="M6661" s="2" t="s">
        <v>186</v>
      </c>
      <c r="N6661" s="2" t="s">
        <v>4592</v>
      </c>
      <c r="O6661" s="2" t="s">
        <v>32</v>
      </c>
      <c r="P6661" s="24">
        <v>0</v>
      </c>
      <c r="Q6661" s="24">
        <v>2</v>
      </c>
      <c r="R6661" s="27" t="s">
        <v>1568</v>
      </c>
      <c r="S6661" s="28" t="s">
        <v>1585</v>
      </c>
      <c r="T6661" s="2" t="s">
        <v>38</v>
      </c>
      <c r="U6661" s="2">
        <v>0</v>
      </c>
      <c r="V6661" s="2" t="s">
        <v>16051</v>
      </c>
      <c r="W6661" s="2" t="s">
        <v>34</v>
      </c>
      <c r="X6661" s="58" t="s">
        <v>3010</v>
      </c>
      <c r="Z6661" s="2">
        <v>2060000</v>
      </c>
      <c r="AB6661" s="58">
        <v>46077.627002314817</v>
      </c>
      <c r="AC6661" s="2">
        <v>0</v>
      </c>
      <c r="AD6661" s="104">
        <v>2060000</v>
      </c>
      <c r="AE6661" s="2">
        <v>46077.627002314817</v>
      </c>
      <c r="AG6661" s="2">
        <v>64956</v>
      </c>
    </row>
    <row r="6662" spans="1:33" ht="45" x14ac:dyDescent="0.25">
      <c r="A6662" s="2" t="s">
        <v>5372</v>
      </c>
      <c r="B6662" s="2" t="s">
        <v>2866</v>
      </c>
      <c r="C6662" s="2" t="s">
        <v>2200</v>
      </c>
      <c r="F6662" s="2" t="s">
        <v>1989</v>
      </c>
      <c r="G6662" s="2" t="s">
        <v>5373</v>
      </c>
      <c r="H6662" s="2" t="s">
        <v>5374</v>
      </c>
      <c r="I6662" s="2" t="s">
        <v>21383</v>
      </c>
      <c r="J6662" s="2" t="s">
        <v>28</v>
      </c>
      <c r="K6662" s="2" t="s">
        <v>78</v>
      </c>
      <c r="L6662" s="2" t="s">
        <v>243</v>
      </c>
      <c r="M6662" s="2" t="s">
        <v>428</v>
      </c>
      <c r="N6662" s="2" t="s">
        <v>5375</v>
      </c>
      <c r="O6662" s="2" t="s">
        <v>32</v>
      </c>
      <c r="P6662" s="24">
        <v>0</v>
      </c>
      <c r="Q6662" s="24">
        <v>1</v>
      </c>
      <c r="R6662" s="27" t="s">
        <v>1568</v>
      </c>
      <c r="S6662" s="28" t="s">
        <v>1589</v>
      </c>
      <c r="T6662" s="2" t="s">
        <v>33</v>
      </c>
      <c r="U6662" s="2">
        <v>0</v>
      </c>
      <c r="V6662" s="2" t="s">
        <v>18001</v>
      </c>
      <c r="W6662" s="2" t="s">
        <v>34</v>
      </c>
      <c r="X6662" s="58" t="s">
        <v>5927</v>
      </c>
      <c r="Z6662" s="2">
        <v>412000</v>
      </c>
      <c r="AB6662" s="58">
        <v>46086.653391203705</v>
      </c>
      <c r="AC6662" s="2">
        <v>0</v>
      </c>
      <c r="AD6662" s="104">
        <v>412000</v>
      </c>
      <c r="AE6662" s="2">
        <v>46086.653391203705</v>
      </c>
      <c r="AG6662" s="2">
        <v>64421</v>
      </c>
    </row>
    <row r="6663" spans="1:33" ht="45" x14ac:dyDescent="0.25">
      <c r="A6663" s="2" t="s">
        <v>5376</v>
      </c>
      <c r="B6663" s="2" t="s">
        <v>2866</v>
      </c>
      <c r="C6663" s="2" t="s">
        <v>1988</v>
      </c>
      <c r="F6663" s="2" t="s">
        <v>1989</v>
      </c>
      <c r="G6663" s="2" t="s">
        <v>5373</v>
      </c>
      <c r="H6663" s="2" t="s">
        <v>5374</v>
      </c>
      <c r="I6663" s="2" t="s">
        <v>21383</v>
      </c>
      <c r="J6663" s="2" t="s">
        <v>28</v>
      </c>
      <c r="K6663" s="2" t="s">
        <v>78</v>
      </c>
      <c r="L6663" s="2" t="s">
        <v>243</v>
      </c>
      <c r="M6663" s="2" t="s">
        <v>428</v>
      </c>
      <c r="N6663" s="2" t="s">
        <v>5375</v>
      </c>
      <c r="O6663" s="2" t="s">
        <v>32</v>
      </c>
      <c r="P6663" s="24">
        <v>0</v>
      </c>
      <c r="Q6663" s="24">
        <v>1</v>
      </c>
      <c r="R6663" s="27" t="s">
        <v>1568</v>
      </c>
      <c r="S6663" s="28" t="s">
        <v>1586</v>
      </c>
      <c r="T6663" s="2" t="s">
        <v>296</v>
      </c>
      <c r="U6663" s="2">
        <v>412000</v>
      </c>
      <c r="V6663" s="2" t="s">
        <v>2866</v>
      </c>
      <c r="W6663" s="2" t="s">
        <v>34</v>
      </c>
      <c r="X6663" s="58" t="s">
        <v>3010</v>
      </c>
      <c r="Z6663" s="2">
        <v>412000</v>
      </c>
      <c r="AB6663" s="58">
        <v>46077.716747685183</v>
      </c>
      <c r="AC6663" s="2">
        <v>0</v>
      </c>
      <c r="AD6663" s="104">
        <v>412000</v>
      </c>
      <c r="AE6663" s="2">
        <v>46077.716747685183</v>
      </c>
      <c r="AG6663" s="2">
        <v>64424</v>
      </c>
    </row>
    <row r="6664" spans="1:33" ht="45" x14ac:dyDescent="0.25">
      <c r="A6664" s="2" t="s">
        <v>5387</v>
      </c>
      <c r="B6664" s="2" t="s">
        <v>2866</v>
      </c>
      <c r="C6664" s="2" t="s">
        <v>2222</v>
      </c>
      <c r="F6664" s="2" t="s">
        <v>77</v>
      </c>
      <c r="G6664" s="2" t="s">
        <v>3920</v>
      </c>
      <c r="H6664" s="2" t="s">
        <v>3921</v>
      </c>
      <c r="I6664" s="2" t="s">
        <v>21384</v>
      </c>
      <c r="J6664" s="2" t="s">
        <v>28</v>
      </c>
      <c r="K6664" s="2" t="s">
        <v>78</v>
      </c>
      <c r="L6664" s="2" t="s">
        <v>79</v>
      </c>
      <c r="M6664" s="2" t="s">
        <v>295</v>
      </c>
      <c r="N6664" s="2" t="s">
        <v>5384</v>
      </c>
      <c r="O6664" s="2" t="s">
        <v>32</v>
      </c>
      <c r="P6664" s="24">
        <v>0</v>
      </c>
      <c r="Q6664" s="24">
        <v>1</v>
      </c>
      <c r="R6664" s="27" t="s">
        <v>1568</v>
      </c>
      <c r="S6664" s="28" t="s">
        <v>1589</v>
      </c>
      <c r="T6664" s="2" t="s">
        <v>33</v>
      </c>
      <c r="U6664" s="2">
        <v>0</v>
      </c>
      <c r="V6664" s="2" t="s">
        <v>19211</v>
      </c>
      <c r="W6664" s="2" t="s">
        <v>34</v>
      </c>
      <c r="X6664" s="58" t="s">
        <v>3010</v>
      </c>
      <c r="Z6664" s="2">
        <v>412000</v>
      </c>
      <c r="AB6664" s="58">
        <v>46077.66233796296</v>
      </c>
      <c r="AC6664" s="2">
        <v>0</v>
      </c>
      <c r="AD6664" s="104">
        <v>412000</v>
      </c>
      <c r="AE6664" s="2">
        <v>46077.66233796296</v>
      </c>
      <c r="AG6664" s="2">
        <v>65093</v>
      </c>
    </row>
    <row r="6665" spans="1:33" ht="45" x14ac:dyDescent="0.25">
      <c r="A6665" s="2" t="s">
        <v>4996</v>
      </c>
      <c r="B6665" s="2" t="s">
        <v>2866</v>
      </c>
      <c r="C6665" s="2" t="s">
        <v>1950</v>
      </c>
      <c r="F6665" s="2" t="s">
        <v>1204</v>
      </c>
      <c r="G6665" s="2" t="s">
        <v>4997</v>
      </c>
      <c r="H6665" s="2" t="s">
        <v>4998</v>
      </c>
      <c r="I6665" s="2" t="s">
        <v>20477</v>
      </c>
      <c r="J6665" s="2" t="s">
        <v>28</v>
      </c>
      <c r="K6665" s="2" t="s">
        <v>173</v>
      </c>
      <c r="L6665" s="2" t="s">
        <v>265</v>
      </c>
      <c r="M6665" s="2" t="s">
        <v>266</v>
      </c>
      <c r="N6665" s="2" t="s">
        <v>4999</v>
      </c>
      <c r="O6665" s="2" t="s">
        <v>705</v>
      </c>
      <c r="P6665" s="24">
        <v>0</v>
      </c>
      <c r="Q6665" s="24">
        <v>0</v>
      </c>
      <c r="R6665" s="27" t="s">
        <v>1578</v>
      </c>
      <c r="S6665" s="28" t="s">
        <v>1586</v>
      </c>
      <c r="T6665" s="2" t="s">
        <v>296</v>
      </c>
      <c r="U6665" s="2">
        <v>0</v>
      </c>
      <c r="V6665" s="2" t="s">
        <v>5754</v>
      </c>
      <c r="W6665" s="2" t="s">
        <v>34</v>
      </c>
      <c r="AC6665" s="2">
        <v>0</v>
      </c>
      <c r="AD6665" s="104"/>
    </row>
    <row r="6666" spans="1:33" ht="45" x14ac:dyDescent="0.25">
      <c r="A6666" s="2" t="s">
        <v>5388</v>
      </c>
      <c r="B6666" s="2" t="s">
        <v>2866</v>
      </c>
      <c r="C6666" s="2" t="s">
        <v>2028</v>
      </c>
      <c r="F6666" s="2" t="s">
        <v>294</v>
      </c>
      <c r="G6666" s="2" t="s">
        <v>5389</v>
      </c>
      <c r="H6666" s="2" t="s">
        <v>5390</v>
      </c>
      <c r="I6666" s="2" t="s">
        <v>21389</v>
      </c>
      <c r="J6666" s="2" t="s">
        <v>28</v>
      </c>
      <c r="K6666" s="2" t="s">
        <v>78</v>
      </c>
      <c r="L6666" s="2" t="s">
        <v>79</v>
      </c>
      <c r="M6666" s="2" t="s">
        <v>295</v>
      </c>
      <c r="N6666" s="2" t="s">
        <v>5384</v>
      </c>
      <c r="O6666" s="2" t="s">
        <v>32</v>
      </c>
      <c r="P6666" s="24">
        <v>0</v>
      </c>
      <c r="Q6666" s="24">
        <v>1</v>
      </c>
      <c r="R6666" s="27" t="s">
        <v>1568</v>
      </c>
      <c r="S6666" s="28" t="s">
        <v>1586</v>
      </c>
      <c r="T6666" s="2" t="s">
        <v>296</v>
      </c>
      <c r="U6666" s="2">
        <v>412000</v>
      </c>
      <c r="V6666" s="2" t="s">
        <v>5789</v>
      </c>
      <c r="W6666" s="2" t="s">
        <v>34</v>
      </c>
      <c r="X6666" s="58" t="s">
        <v>12680</v>
      </c>
      <c r="Z6666" s="2">
        <v>412000</v>
      </c>
      <c r="AB6666" s="58">
        <v>46093.590231481481</v>
      </c>
      <c r="AC6666" s="2">
        <v>0</v>
      </c>
      <c r="AD6666" s="104">
        <v>412000</v>
      </c>
      <c r="AE6666" s="2">
        <v>46093.590231481481</v>
      </c>
      <c r="AG6666" s="2">
        <v>103244</v>
      </c>
    </row>
    <row r="6667" spans="1:33" ht="45" x14ac:dyDescent="0.25">
      <c r="A6667" s="2" t="s">
        <v>5306</v>
      </c>
      <c r="B6667" s="2" t="s">
        <v>2866</v>
      </c>
      <c r="C6667" s="2" t="s">
        <v>2253</v>
      </c>
      <c r="F6667" s="2" t="s">
        <v>2254</v>
      </c>
      <c r="G6667" s="2" t="s">
        <v>5307</v>
      </c>
      <c r="H6667" s="2" t="s">
        <v>5308</v>
      </c>
      <c r="I6667" s="2" t="s">
        <v>22630</v>
      </c>
      <c r="J6667" s="2" t="s">
        <v>28</v>
      </c>
      <c r="K6667" s="2" t="s">
        <v>68</v>
      </c>
      <c r="L6667" s="2" t="s">
        <v>179</v>
      </c>
      <c r="M6667" s="2" t="s">
        <v>180</v>
      </c>
      <c r="N6667" s="2" t="s">
        <v>5303</v>
      </c>
      <c r="O6667" s="2" t="s">
        <v>706</v>
      </c>
      <c r="P6667" s="24">
        <v>0</v>
      </c>
      <c r="Q6667" s="24">
        <v>0</v>
      </c>
      <c r="R6667" s="27" t="s">
        <v>1578</v>
      </c>
      <c r="S6667" s="28" t="s">
        <v>1589</v>
      </c>
      <c r="T6667" s="2" t="s">
        <v>33</v>
      </c>
      <c r="U6667" s="2">
        <v>0</v>
      </c>
      <c r="V6667" s="2" t="s">
        <v>2866</v>
      </c>
      <c r="W6667" s="2" t="s">
        <v>34</v>
      </c>
      <c r="AC6667" s="2">
        <v>0</v>
      </c>
      <c r="AD6667" s="104"/>
    </row>
    <row r="6668" spans="1:33" ht="60" x14ac:dyDescent="0.25">
      <c r="A6668" s="2" t="s">
        <v>4038</v>
      </c>
      <c r="B6668" s="2" t="s">
        <v>2866</v>
      </c>
      <c r="C6668" s="2" t="s">
        <v>2357</v>
      </c>
      <c r="F6668" s="2" t="s">
        <v>2358</v>
      </c>
      <c r="G6668" s="2" t="s">
        <v>4039</v>
      </c>
      <c r="H6668" s="2" t="s">
        <v>4040</v>
      </c>
      <c r="I6668" s="2" t="s">
        <v>21894</v>
      </c>
      <c r="J6668" s="2" t="s">
        <v>28</v>
      </c>
      <c r="K6668" s="2" t="s">
        <v>51</v>
      </c>
      <c r="L6668" s="2" t="s">
        <v>65</v>
      </c>
      <c r="M6668" s="2" t="s">
        <v>305</v>
      </c>
      <c r="N6668" s="2" t="s">
        <v>4041</v>
      </c>
      <c r="O6668" s="2" t="s">
        <v>32</v>
      </c>
      <c r="P6668" s="24">
        <v>0</v>
      </c>
      <c r="Q6668" s="24">
        <v>1</v>
      </c>
      <c r="R6668" s="27" t="s">
        <v>1568</v>
      </c>
      <c r="S6668" s="28" t="s">
        <v>1585</v>
      </c>
      <c r="T6668" s="2" t="s">
        <v>38</v>
      </c>
      <c r="U6668" s="2">
        <v>0</v>
      </c>
      <c r="V6668" s="2" t="s">
        <v>32960</v>
      </c>
      <c r="W6668" s="2" t="s">
        <v>34</v>
      </c>
      <c r="X6668" s="58" t="s">
        <v>12680</v>
      </c>
      <c r="Z6668" s="2">
        <v>2060000</v>
      </c>
      <c r="AB6668" s="58">
        <v>46093.447488425925</v>
      </c>
      <c r="AC6668" s="2">
        <v>0</v>
      </c>
      <c r="AD6668" s="104">
        <v>2060000</v>
      </c>
      <c r="AE6668" s="2">
        <v>46093.447488425925</v>
      </c>
      <c r="AG6668" s="2">
        <v>121874</v>
      </c>
    </row>
    <row r="6669" spans="1:33" ht="45" x14ac:dyDescent="0.25">
      <c r="A6669" s="2" t="s">
        <v>5391</v>
      </c>
      <c r="B6669" s="2" t="s">
        <v>2866</v>
      </c>
      <c r="C6669" s="2" t="s">
        <v>1902</v>
      </c>
      <c r="F6669" s="2" t="s">
        <v>1903</v>
      </c>
      <c r="G6669" s="2" t="s">
        <v>5392</v>
      </c>
      <c r="H6669" s="2" t="s">
        <v>3327</v>
      </c>
      <c r="I6669" s="2" t="s">
        <v>21234</v>
      </c>
      <c r="J6669" s="2" t="s">
        <v>28</v>
      </c>
      <c r="K6669" s="2" t="s">
        <v>78</v>
      </c>
      <c r="L6669" s="2" t="s">
        <v>79</v>
      </c>
      <c r="M6669" s="2" t="s">
        <v>295</v>
      </c>
      <c r="N6669" s="2" t="s">
        <v>5384</v>
      </c>
      <c r="O6669" s="2" t="s">
        <v>712</v>
      </c>
      <c r="P6669" s="24">
        <v>0</v>
      </c>
      <c r="Q6669" s="24">
        <v>0</v>
      </c>
      <c r="R6669" s="27" t="s">
        <v>1578</v>
      </c>
      <c r="S6669" s="28" t="s">
        <v>1582</v>
      </c>
      <c r="T6669" s="2" t="s">
        <v>160</v>
      </c>
      <c r="U6669" s="2">
        <v>0</v>
      </c>
      <c r="V6669" s="2" t="s">
        <v>19598</v>
      </c>
      <c r="W6669" s="2" t="s">
        <v>34</v>
      </c>
      <c r="AC6669" s="2">
        <v>0</v>
      </c>
      <c r="AD6669" s="104"/>
    </row>
    <row r="6670" spans="1:33" ht="45" x14ac:dyDescent="0.25">
      <c r="A6670" s="2" t="s">
        <v>4938</v>
      </c>
      <c r="B6670" s="2" t="s">
        <v>2866</v>
      </c>
      <c r="C6670" s="2" t="s">
        <v>1981</v>
      </c>
      <c r="F6670" s="2" t="s">
        <v>1982</v>
      </c>
      <c r="G6670" s="2" t="s">
        <v>4939</v>
      </c>
      <c r="H6670" s="2" t="s">
        <v>4940</v>
      </c>
      <c r="I6670" s="2" t="s">
        <v>20703</v>
      </c>
      <c r="J6670" s="2" t="s">
        <v>28</v>
      </c>
      <c r="K6670" s="2" t="s">
        <v>29</v>
      </c>
      <c r="L6670" s="2" t="s">
        <v>274</v>
      </c>
      <c r="M6670" s="2" t="s">
        <v>275</v>
      </c>
      <c r="N6670" s="2" t="s">
        <v>4941</v>
      </c>
      <c r="O6670" s="2" t="s">
        <v>705</v>
      </c>
      <c r="P6670" s="24">
        <v>0</v>
      </c>
      <c r="Q6670" s="24">
        <v>0</v>
      </c>
      <c r="R6670" s="27" t="s">
        <v>1578</v>
      </c>
      <c r="S6670" s="28" t="s">
        <v>1586</v>
      </c>
      <c r="T6670" s="2" t="s">
        <v>296</v>
      </c>
      <c r="U6670" s="2">
        <v>0</v>
      </c>
      <c r="V6670" s="2" t="s">
        <v>16022</v>
      </c>
      <c r="W6670" s="2" t="s">
        <v>34</v>
      </c>
      <c r="AC6670" s="2">
        <v>0</v>
      </c>
      <c r="AD6670" s="104"/>
    </row>
    <row r="6671" spans="1:33" ht="45" x14ac:dyDescent="0.25">
      <c r="A6671" s="2" t="s">
        <v>2865</v>
      </c>
      <c r="B6671" s="2" t="s">
        <v>2866</v>
      </c>
      <c r="C6671" s="2" t="s">
        <v>2079</v>
      </c>
      <c r="F6671" s="2" t="s">
        <v>2069</v>
      </c>
      <c r="G6671" s="2" t="s">
        <v>2862</v>
      </c>
      <c r="H6671" s="2" t="s">
        <v>2863</v>
      </c>
      <c r="I6671" s="2" t="s">
        <v>23631</v>
      </c>
      <c r="J6671" s="2" t="s">
        <v>28</v>
      </c>
      <c r="K6671" s="2" t="s">
        <v>43</v>
      </c>
      <c r="L6671" s="2" t="s">
        <v>505</v>
      </c>
      <c r="M6671" s="2" t="s">
        <v>506</v>
      </c>
      <c r="N6671" s="2" t="s">
        <v>2864</v>
      </c>
      <c r="O6671" s="2" t="s">
        <v>705</v>
      </c>
      <c r="P6671" s="24">
        <v>0</v>
      </c>
      <c r="Q6671" s="24">
        <v>0</v>
      </c>
      <c r="R6671" s="27" t="s">
        <v>1578</v>
      </c>
      <c r="S6671" s="28" t="s">
        <v>1586</v>
      </c>
      <c r="T6671" s="2" t="s">
        <v>296</v>
      </c>
      <c r="U6671" s="2">
        <v>0</v>
      </c>
      <c r="V6671" s="2" t="s">
        <v>2866</v>
      </c>
      <c r="W6671" s="2" t="s">
        <v>34</v>
      </c>
      <c r="AC6671" s="2">
        <v>0</v>
      </c>
      <c r="AD6671" s="104"/>
    </row>
    <row r="6672" spans="1:33" ht="45" x14ac:dyDescent="0.25">
      <c r="A6672" s="2" t="s">
        <v>2904</v>
      </c>
      <c r="B6672" s="2" t="s">
        <v>2866</v>
      </c>
      <c r="C6672" s="2" t="s">
        <v>1976</v>
      </c>
      <c r="F6672" s="2" t="s">
        <v>1977</v>
      </c>
      <c r="G6672" s="2" t="s">
        <v>2905</v>
      </c>
      <c r="H6672" s="2" t="s">
        <v>2906</v>
      </c>
      <c r="I6672" s="2" t="s">
        <v>20945</v>
      </c>
      <c r="J6672" s="2" t="s">
        <v>28</v>
      </c>
      <c r="K6672" s="2" t="s">
        <v>29</v>
      </c>
      <c r="L6672" s="2" t="s">
        <v>460</v>
      </c>
      <c r="M6672" s="2" t="s">
        <v>461</v>
      </c>
      <c r="N6672" s="2" t="s">
        <v>2903</v>
      </c>
      <c r="O6672" s="2" t="s">
        <v>705</v>
      </c>
      <c r="P6672" s="24">
        <v>0</v>
      </c>
      <c r="Q6672" s="24">
        <v>0</v>
      </c>
      <c r="R6672" s="27" t="s">
        <v>1578</v>
      </c>
      <c r="S6672" s="28" t="s">
        <v>1586</v>
      </c>
      <c r="T6672" s="2" t="s">
        <v>296</v>
      </c>
      <c r="U6672" s="2">
        <v>0</v>
      </c>
      <c r="V6672" s="2" t="s">
        <v>2866</v>
      </c>
      <c r="W6672" s="2" t="s">
        <v>34</v>
      </c>
      <c r="AC6672" s="2">
        <v>0</v>
      </c>
      <c r="AD6672" s="104"/>
    </row>
    <row r="6673" spans="1:33" ht="45" x14ac:dyDescent="0.25">
      <c r="A6673" s="2" t="s">
        <v>3540</v>
      </c>
      <c r="B6673" s="2" t="s">
        <v>2866</v>
      </c>
      <c r="C6673" s="2" t="s">
        <v>1996</v>
      </c>
      <c r="F6673" s="2" t="s">
        <v>1997</v>
      </c>
      <c r="G6673" s="2" t="s">
        <v>3541</v>
      </c>
      <c r="H6673" s="2" t="s">
        <v>3542</v>
      </c>
      <c r="I6673" s="2" t="s">
        <v>21187</v>
      </c>
      <c r="J6673" s="2" t="s">
        <v>28</v>
      </c>
      <c r="K6673" s="2" t="s">
        <v>78</v>
      </c>
      <c r="L6673" s="2" t="s">
        <v>108</v>
      </c>
      <c r="M6673" s="2" t="s">
        <v>109</v>
      </c>
      <c r="N6673" s="2" t="s">
        <v>3543</v>
      </c>
      <c r="O6673" s="2" t="s">
        <v>32</v>
      </c>
      <c r="P6673" s="24">
        <v>0</v>
      </c>
      <c r="Q6673" s="24">
        <v>1</v>
      </c>
      <c r="R6673" s="27" t="s">
        <v>1568</v>
      </c>
      <c r="S6673" s="28" t="s">
        <v>1586</v>
      </c>
      <c r="T6673" s="2" t="s">
        <v>296</v>
      </c>
      <c r="U6673" s="2">
        <v>412000</v>
      </c>
      <c r="V6673" s="2" t="s">
        <v>2866</v>
      </c>
      <c r="W6673" s="2" t="s">
        <v>34</v>
      </c>
      <c r="X6673" s="58" t="s">
        <v>3010</v>
      </c>
      <c r="Z6673" s="2">
        <v>412000</v>
      </c>
      <c r="AB6673" s="58">
        <v>46077.720937500002</v>
      </c>
      <c r="AC6673" s="2">
        <v>0</v>
      </c>
      <c r="AD6673" s="104">
        <v>412000</v>
      </c>
      <c r="AE6673" s="2">
        <v>46077.720937500002</v>
      </c>
      <c r="AG6673" s="2">
        <v>64423</v>
      </c>
    </row>
    <row r="6674" spans="1:33" ht="45" x14ac:dyDescent="0.25">
      <c r="A6674" s="2" t="s">
        <v>3628</v>
      </c>
      <c r="B6674" s="2" t="s">
        <v>2866</v>
      </c>
      <c r="C6674" s="2" t="s">
        <v>1978</v>
      </c>
      <c r="F6674" s="2" t="s">
        <v>1979</v>
      </c>
      <c r="G6674" s="2" t="s">
        <v>3629</v>
      </c>
      <c r="H6674" s="2" t="s">
        <v>3630</v>
      </c>
      <c r="I6674" s="2" t="s">
        <v>20805</v>
      </c>
      <c r="J6674" s="2" t="s">
        <v>28</v>
      </c>
      <c r="K6674" s="2" t="s">
        <v>29</v>
      </c>
      <c r="L6674" s="2" t="s">
        <v>213</v>
      </c>
      <c r="M6674" s="2" t="s">
        <v>214</v>
      </c>
      <c r="N6674" s="2" t="s">
        <v>3625</v>
      </c>
      <c r="O6674" s="2" t="s">
        <v>705</v>
      </c>
      <c r="P6674" s="24">
        <v>0</v>
      </c>
      <c r="Q6674" s="24">
        <v>0</v>
      </c>
      <c r="R6674" s="27" t="s">
        <v>1578</v>
      </c>
      <c r="S6674" s="28" t="s">
        <v>1586</v>
      </c>
      <c r="T6674" s="2" t="s">
        <v>296</v>
      </c>
      <c r="U6674" s="2">
        <v>0</v>
      </c>
      <c r="V6674" s="2" t="s">
        <v>2866</v>
      </c>
      <c r="W6674" s="2" t="s">
        <v>34</v>
      </c>
      <c r="AC6674" s="2">
        <v>0</v>
      </c>
      <c r="AD6674" s="104"/>
    </row>
    <row r="6675" spans="1:33" ht="60" x14ac:dyDescent="0.25">
      <c r="A6675" s="2" t="s">
        <v>4985</v>
      </c>
      <c r="B6675" s="2" t="s">
        <v>2866</v>
      </c>
      <c r="C6675" s="2" t="s">
        <v>2159</v>
      </c>
      <c r="F6675" s="2" t="s">
        <v>2160</v>
      </c>
      <c r="G6675" s="2" t="s">
        <v>4986</v>
      </c>
      <c r="H6675" s="2" t="s">
        <v>4987</v>
      </c>
      <c r="I6675" s="2" t="s">
        <v>19593</v>
      </c>
      <c r="J6675" s="2" t="s">
        <v>28</v>
      </c>
      <c r="K6675" s="2" t="s">
        <v>48</v>
      </c>
      <c r="L6675" s="2" t="s">
        <v>257</v>
      </c>
      <c r="M6675" s="2" t="s">
        <v>258</v>
      </c>
      <c r="N6675" s="2" t="s">
        <v>4984</v>
      </c>
      <c r="O6675" s="2" t="s">
        <v>32</v>
      </c>
      <c r="P6675" s="24">
        <v>0</v>
      </c>
      <c r="Q6675" s="24">
        <v>1</v>
      </c>
      <c r="R6675" s="27" t="s">
        <v>1568</v>
      </c>
      <c r="S6675" s="28" t="s">
        <v>1589</v>
      </c>
      <c r="T6675" s="2" t="s">
        <v>33</v>
      </c>
      <c r="U6675" s="2">
        <v>0</v>
      </c>
      <c r="V6675" s="2" t="s">
        <v>12666</v>
      </c>
      <c r="W6675" s="2" t="s">
        <v>34</v>
      </c>
      <c r="X6675" s="58" t="s">
        <v>2866</v>
      </c>
      <c r="Z6675" s="2">
        <v>412000</v>
      </c>
      <c r="AB6675" s="58">
        <v>46073.625162037039</v>
      </c>
      <c r="AC6675" s="2">
        <v>0</v>
      </c>
      <c r="AD6675" s="104">
        <v>412000</v>
      </c>
      <c r="AE6675" s="2">
        <v>46073.625162037039</v>
      </c>
      <c r="AG6675" s="2">
        <v>64245</v>
      </c>
    </row>
    <row r="6676" spans="1:33" ht="45" x14ac:dyDescent="0.25">
      <c r="A6676" s="2" t="s">
        <v>4735</v>
      </c>
      <c r="B6676" s="2" t="s">
        <v>2866</v>
      </c>
      <c r="C6676" s="2" t="s">
        <v>2258</v>
      </c>
      <c r="F6676" s="2" t="s">
        <v>2259</v>
      </c>
      <c r="G6676" s="2" t="s">
        <v>4736</v>
      </c>
      <c r="H6676" s="2" t="s">
        <v>4737</v>
      </c>
      <c r="I6676" s="2" t="s">
        <v>22631</v>
      </c>
      <c r="J6676" s="2" t="s">
        <v>28</v>
      </c>
      <c r="K6676" s="2" t="s">
        <v>68</v>
      </c>
      <c r="L6676" s="2" t="s">
        <v>139</v>
      </c>
      <c r="M6676" s="2" t="s">
        <v>140</v>
      </c>
      <c r="N6676" s="2" t="s">
        <v>4738</v>
      </c>
      <c r="O6676" s="2" t="s">
        <v>705</v>
      </c>
      <c r="P6676" s="24">
        <v>0</v>
      </c>
      <c r="Q6676" s="24">
        <v>0</v>
      </c>
      <c r="R6676" s="27" t="s">
        <v>1578</v>
      </c>
      <c r="S6676" s="28" t="s">
        <v>1589</v>
      </c>
      <c r="T6676" s="2" t="s">
        <v>33</v>
      </c>
      <c r="U6676" s="2">
        <v>0</v>
      </c>
      <c r="V6676" s="2" t="s">
        <v>2866</v>
      </c>
      <c r="W6676" s="2" t="s">
        <v>34</v>
      </c>
      <c r="AC6676" s="2">
        <v>0</v>
      </c>
      <c r="AD6676" s="104"/>
    </row>
    <row r="6677" spans="1:33" ht="45" x14ac:dyDescent="0.25">
      <c r="A6677" s="2" t="s">
        <v>5245</v>
      </c>
      <c r="B6677" s="2" t="s">
        <v>2866</v>
      </c>
      <c r="C6677" s="2" t="s">
        <v>1974</v>
      </c>
      <c r="F6677" s="2" t="s">
        <v>1975</v>
      </c>
      <c r="G6677" s="2" t="s">
        <v>5246</v>
      </c>
      <c r="H6677" s="2" t="s">
        <v>5247</v>
      </c>
      <c r="I6677" s="2" t="s">
        <v>20946</v>
      </c>
      <c r="J6677" s="2" t="s">
        <v>28</v>
      </c>
      <c r="K6677" s="2" t="s">
        <v>29</v>
      </c>
      <c r="L6677" s="2" t="s">
        <v>478</v>
      </c>
      <c r="M6677" s="2" t="s">
        <v>479</v>
      </c>
      <c r="N6677" s="2" t="s">
        <v>5248</v>
      </c>
      <c r="O6677" s="2" t="s">
        <v>705</v>
      </c>
      <c r="P6677" s="24">
        <v>0</v>
      </c>
      <c r="Q6677" s="24">
        <v>0</v>
      </c>
      <c r="R6677" s="27" t="s">
        <v>1578</v>
      </c>
      <c r="S6677" s="28" t="s">
        <v>1586</v>
      </c>
      <c r="T6677" s="2" t="s">
        <v>296</v>
      </c>
      <c r="U6677" s="2">
        <v>0</v>
      </c>
      <c r="V6677" s="2" t="s">
        <v>12680</v>
      </c>
      <c r="W6677" s="2" t="s">
        <v>34</v>
      </c>
      <c r="AC6677" s="2">
        <v>0</v>
      </c>
      <c r="AD6677" s="104"/>
    </row>
    <row r="6678" spans="1:33" ht="60" x14ac:dyDescent="0.25">
      <c r="A6678" s="2" t="s">
        <v>4256</v>
      </c>
      <c r="B6678" s="2" t="s">
        <v>2866</v>
      </c>
      <c r="C6678" s="2" t="s">
        <v>2366</v>
      </c>
      <c r="F6678" s="2" t="s">
        <v>2248</v>
      </c>
      <c r="G6678" s="2" t="s">
        <v>4257</v>
      </c>
      <c r="H6678" s="2" t="s">
        <v>4258</v>
      </c>
      <c r="I6678" s="2" t="s">
        <v>22260</v>
      </c>
      <c r="J6678" s="2" t="s">
        <v>28</v>
      </c>
      <c r="K6678" s="2" t="s">
        <v>68</v>
      </c>
      <c r="L6678" s="2" t="s">
        <v>372</v>
      </c>
      <c r="M6678" s="2" t="s">
        <v>610</v>
      </c>
      <c r="N6678" s="2" t="s">
        <v>4259</v>
      </c>
      <c r="O6678" s="2" t="s">
        <v>32</v>
      </c>
      <c r="P6678" s="24">
        <v>0</v>
      </c>
      <c r="Q6678" s="24">
        <v>1</v>
      </c>
      <c r="R6678" s="27" t="s">
        <v>1568</v>
      </c>
      <c r="S6678" s="28" t="s">
        <v>1585</v>
      </c>
      <c r="T6678" s="2" t="s">
        <v>38</v>
      </c>
      <c r="U6678" s="2">
        <v>0</v>
      </c>
      <c r="V6678" s="2" t="s">
        <v>16062</v>
      </c>
      <c r="W6678" s="2" t="s">
        <v>34</v>
      </c>
      <c r="X6678" s="58" t="s">
        <v>2816</v>
      </c>
      <c r="Z6678" s="2">
        <v>2060000</v>
      </c>
      <c r="AB6678" s="58">
        <v>46076.736331018517</v>
      </c>
      <c r="AC6678" s="2">
        <v>0</v>
      </c>
      <c r="AD6678" s="104">
        <v>2060000</v>
      </c>
      <c r="AE6678" s="2">
        <v>46076.736331018517</v>
      </c>
      <c r="AG6678" s="2">
        <v>64975</v>
      </c>
    </row>
    <row r="6679" spans="1:33" ht="60" x14ac:dyDescent="0.25">
      <c r="A6679" s="2" t="s">
        <v>4260</v>
      </c>
      <c r="B6679" s="2" t="s">
        <v>2866</v>
      </c>
      <c r="C6679" s="2" t="s">
        <v>2247</v>
      </c>
      <c r="F6679" s="2" t="s">
        <v>2248</v>
      </c>
      <c r="G6679" s="2" t="s">
        <v>4257</v>
      </c>
      <c r="H6679" s="2" t="s">
        <v>4258</v>
      </c>
      <c r="I6679" s="2" t="s">
        <v>22260</v>
      </c>
      <c r="J6679" s="2" t="s">
        <v>28</v>
      </c>
      <c r="K6679" s="2" t="s">
        <v>68</v>
      </c>
      <c r="L6679" s="2" t="s">
        <v>372</v>
      </c>
      <c r="M6679" s="2" t="s">
        <v>610</v>
      </c>
      <c r="N6679" s="2" t="s">
        <v>4259</v>
      </c>
      <c r="O6679" s="2" t="s">
        <v>32</v>
      </c>
      <c r="P6679" s="24">
        <v>0</v>
      </c>
      <c r="Q6679" s="24">
        <v>1</v>
      </c>
      <c r="R6679" s="27" t="s">
        <v>1568</v>
      </c>
      <c r="S6679" s="28" t="s">
        <v>1589</v>
      </c>
      <c r="T6679" s="2" t="s">
        <v>33</v>
      </c>
      <c r="U6679" s="2">
        <v>0</v>
      </c>
      <c r="V6679" s="2" t="s">
        <v>16022</v>
      </c>
      <c r="W6679" s="2" t="s">
        <v>34</v>
      </c>
      <c r="X6679" s="58" t="s">
        <v>2816</v>
      </c>
      <c r="Z6679" s="2">
        <v>412000</v>
      </c>
      <c r="AB6679" s="58">
        <v>46076.731770833336</v>
      </c>
      <c r="AC6679" s="2">
        <v>0</v>
      </c>
      <c r="AD6679" s="104">
        <v>412000</v>
      </c>
      <c r="AE6679" s="2">
        <v>46076.731770833336</v>
      </c>
      <c r="AG6679" s="2">
        <v>64391</v>
      </c>
    </row>
    <row r="6680" spans="1:33" ht="60" x14ac:dyDescent="0.25">
      <c r="A6680" s="2" t="s">
        <v>5249</v>
      </c>
      <c r="B6680" s="2" t="s">
        <v>2866</v>
      </c>
      <c r="C6680" s="2" t="s">
        <v>1972</v>
      </c>
      <c r="F6680" s="2" t="s">
        <v>1973</v>
      </c>
      <c r="G6680" s="2" t="s">
        <v>5250</v>
      </c>
      <c r="H6680" s="2" t="s">
        <v>5251</v>
      </c>
      <c r="I6680" s="2" t="s">
        <v>20947</v>
      </c>
      <c r="J6680" s="2" t="s">
        <v>28</v>
      </c>
      <c r="K6680" s="2" t="s">
        <v>29</v>
      </c>
      <c r="L6680" s="2" t="s">
        <v>478</v>
      </c>
      <c r="M6680" s="2" t="s">
        <v>479</v>
      </c>
      <c r="N6680" s="2" t="s">
        <v>5248</v>
      </c>
      <c r="O6680" s="2" t="s">
        <v>705</v>
      </c>
      <c r="P6680" s="24">
        <v>0</v>
      </c>
      <c r="Q6680" s="24">
        <v>0</v>
      </c>
      <c r="R6680" s="27" t="s">
        <v>1578</v>
      </c>
      <c r="S6680" s="28" t="s">
        <v>1586</v>
      </c>
      <c r="T6680" s="2" t="s">
        <v>296</v>
      </c>
      <c r="U6680" s="2">
        <v>0</v>
      </c>
      <c r="V6680" s="2" t="s">
        <v>12680</v>
      </c>
      <c r="W6680" s="2" t="s">
        <v>34</v>
      </c>
      <c r="AC6680" s="2">
        <v>0</v>
      </c>
      <c r="AD6680" s="104"/>
    </row>
    <row r="6681" spans="1:33" ht="45" x14ac:dyDescent="0.25">
      <c r="A6681" s="2" t="s">
        <v>4488</v>
      </c>
      <c r="B6681" s="2" t="s">
        <v>2866</v>
      </c>
      <c r="C6681" s="2" t="s">
        <v>1992</v>
      </c>
      <c r="F6681" s="2" t="s">
        <v>767</v>
      </c>
      <c r="G6681" s="2" t="s">
        <v>4489</v>
      </c>
      <c r="H6681" s="2" t="s">
        <v>4490</v>
      </c>
      <c r="I6681" s="2" t="s">
        <v>21371</v>
      </c>
      <c r="J6681" s="2" t="s">
        <v>28</v>
      </c>
      <c r="K6681" s="2" t="s">
        <v>78</v>
      </c>
      <c r="L6681" s="2" t="s">
        <v>495</v>
      </c>
      <c r="M6681" s="2" t="s">
        <v>496</v>
      </c>
      <c r="N6681" s="2" t="s">
        <v>4482</v>
      </c>
      <c r="O6681" s="2" t="s">
        <v>32</v>
      </c>
      <c r="P6681" s="24">
        <v>0</v>
      </c>
      <c r="Q6681" s="24">
        <v>1</v>
      </c>
      <c r="R6681" s="27" t="s">
        <v>1568</v>
      </c>
      <c r="S6681" s="28" t="s">
        <v>1586</v>
      </c>
      <c r="T6681" s="2" t="s">
        <v>296</v>
      </c>
      <c r="U6681" s="2">
        <v>412000</v>
      </c>
      <c r="V6681" s="2" t="s">
        <v>2866</v>
      </c>
      <c r="W6681" s="2" t="s">
        <v>34</v>
      </c>
      <c r="X6681" s="58" t="s">
        <v>2816</v>
      </c>
      <c r="Z6681" s="2">
        <v>320000</v>
      </c>
      <c r="AB6681" s="58">
        <v>46076.712731481479</v>
      </c>
      <c r="AC6681" s="2">
        <v>0</v>
      </c>
      <c r="AD6681" s="104">
        <v>320000</v>
      </c>
      <c r="AE6681" s="2">
        <v>46076.712731481479</v>
      </c>
      <c r="AG6681" s="2">
        <v>64206</v>
      </c>
    </row>
    <row r="6682" spans="1:33" ht="45" x14ac:dyDescent="0.25">
      <c r="A6682" s="2" t="s">
        <v>5348</v>
      </c>
      <c r="B6682" s="2" t="s">
        <v>2866</v>
      </c>
      <c r="C6682" s="2" t="s">
        <v>2240</v>
      </c>
      <c r="F6682" s="2" t="s">
        <v>364</v>
      </c>
      <c r="G6682" s="2" t="s">
        <v>5349</v>
      </c>
      <c r="H6682" s="2" t="s">
        <v>5350</v>
      </c>
      <c r="I6682" s="2" t="s">
        <v>22043</v>
      </c>
      <c r="J6682" s="2" t="s">
        <v>28</v>
      </c>
      <c r="K6682" s="2" t="s">
        <v>72</v>
      </c>
      <c r="L6682" s="2" t="s">
        <v>73</v>
      </c>
      <c r="M6682" s="2" t="s">
        <v>365</v>
      </c>
      <c r="N6682" s="2" t="s">
        <v>5351</v>
      </c>
      <c r="O6682" s="2" t="s">
        <v>706</v>
      </c>
      <c r="P6682" s="24">
        <v>0</v>
      </c>
      <c r="Q6682" s="24">
        <v>0</v>
      </c>
      <c r="R6682" s="27" t="s">
        <v>1578</v>
      </c>
      <c r="S6682" s="28" t="s">
        <v>1589</v>
      </c>
      <c r="T6682" s="2" t="s">
        <v>33</v>
      </c>
      <c r="U6682" s="2">
        <v>0</v>
      </c>
      <c r="V6682" s="2" t="s">
        <v>2866</v>
      </c>
      <c r="W6682" s="2" t="s">
        <v>34</v>
      </c>
      <c r="AC6682" s="2">
        <v>0</v>
      </c>
      <c r="AD6682" s="104"/>
    </row>
    <row r="6683" spans="1:33" ht="45" x14ac:dyDescent="0.25">
      <c r="A6683" s="2" t="s">
        <v>4491</v>
      </c>
      <c r="B6683" s="2" t="s">
        <v>2866</v>
      </c>
      <c r="C6683" s="2" t="s">
        <v>2016</v>
      </c>
      <c r="F6683" s="2" t="s">
        <v>767</v>
      </c>
      <c r="G6683" s="2" t="s">
        <v>4489</v>
      </c>
      <c r="H6683" s="2" t="s">
        <v>4490</v>
      </c>
      <c r="I6683" s="2" t="s">
        <v>21371</v>
      </c>
      <c r="J6683" s="2" t="s">
        <v>28</v>
      </c>
      <c r="K6683" s="2" t="s">
        <v>78</v>
      </c>
      <c r="L6683" s="2" t="s">
        <v>495</v>
      </c>
      <c r="M6683" s="2" t="s">
        <v>496</v>
      </c>
      <c r="N6683" s="2" t="s">
        <v>4482</v>
      </c>
      <c r="O6683" s="2" t="s">
        <v>705</v>
      </c>
      <c r="P6683" s="24">
        <v>0</v>
      </c>
      <c r="Q6683" s="24">
        <v>0</v>
      </c>
      <c r="R6683" s="27" t="s">
        <v>1578</v>
      </c>
      <c r="S6683" s="28" t="s">
        <v>1586</v>
      </c>
      <c r="T6683" s="2" t="s">
        <v>296</v>
      </c>
      <c r="U6683" s="2">
        <v>0</v>
      </c>
      <c r="V6683" s="2" t="s">
        <v>2866</v>
      </c>
      <c r="W6683" s="2" t="s">
        <v>34</v>
      </c>
      <c r="AC6683" s="2">
        <v>0</v>
      </c>
      <c r="AD6683" s="104"/>
    </row>
    <row r="6684" spans="1:33" ht="60" x14ac:dyDescent="0.25">
      <c r="A6684" s="2" t="s">
        <v>4634</v>
      </c>
      <c r="B6684" s="2" t="s">
        <v>2866</v>
      </c>
      <c r="C6684" s="2" t="s">
        <v>2377</v>
      </c>
      <c r="F6684" s="2" t="s">
        <v>2378</v>
      </c>
      <c r="G6684" s="2" t="s">
        <v>4635</v>
      </c>
      <c r="H6684" s="2" t="s">
        <v>4636</v>
      </c>
      <c r="I6684" s="2" t="s">
        <v>22759</v>
      </c>
      <c r="J6684" s="2" t="s">
        <v>28</v>
      </c>
      <c r="K6684" s="2" t="s">
        <v>68</v>
      </c>
      <c r="L6684" s="2" t="s">
        <v>260</v>
      </c>
      <c r="M6684" s="2" t="s">
        <v>261</v>
      </c>
      <c r="N6684" s="2" t="s">
        <v>4637</v>
      </c>
      <c r="O6684" s="2" t="s">
        <v>37</v>
      </c>
      <c r="P6684" s="24">
        <v>0</v>
      </c>
      <c r="Q6684" s="24">
        <v>0</v>
      </c>
      <c r="R6684" s="27" t="s">
        <v>1578</v>
      </c>
      <c r="S6684" s="28" t="s">
        <v>1585</v>
      </c>
      <c r="T6684" s="2" t="s">
        <v>38</v>
      </c>
      <c r="U6684" s="2">
        <v>0</v>
      </c>
      <c r="V6684" s="2" t="s">
        <v>28081</v>
      </c>
      <c r="W6684" s="2" t="s">
        <v>34</v>
      </c>
      <c r="X6684" s="58" t="s">
        <v>12680</v>
      </c>
      <c r="Z6684" s="2">
        <v>2060000</v>
      </c>
      <c r="AB6684" s="58">
        <v>46093.767164351855</v>
      </c>
      <c r="AC6684" s="2">
        <v>0</v>
      </c>
      <c r="AD6684" s="104">
        <v>2060000</v>
      </c>
      <c r="AE6684" s="2">
        <v>46093.767164351855</v>
      </c>
      <c r="AG6684" s="2">
        <v>65311</v>
      </c>
    </row>
    <row r="6685" spans="1:33" ht="45" x14ac:dyDescent="0.25">
      <c r="A6685" s="2" t="s">
        <v>5129</v>
      </c>
      <c r="B6685" s="2" t="s">
        <v>2866</v>
      </c>
      <c r="C6685" s="2" t="s">
        <v>1986</v>
      </c>
      <c r="F6685" s="2" t="s">
        <v>1987</v>
      </c>
      <c r="G6685" s="2" t="s">
        <v>5130</v>
      </c>
      <c r="H6685" s="2" t="s">
        <v>5131</v>
      </c>
      <c r="I6685" s="2" t="s">
        <v>20917</v>
      </c>
      <c r="J6685" s="2" t="s">
        <v>28</v>
      </c>
      <c r="K6685" s="2" t="s">
        <v>29</v>
      </c>
      <c r="L6685" s="2" t="s">
        <v>57</v>
      </c>
      <c r="M6685" s="2" t="s">
        <v>129</v>
      </c>
      <c r="N6685" s="2" t="s">
        <v>5117</v>
      </c>
      <c r="O6685" s="2" t="s">
        <v>705</v>
      </c>
      <c r="P6685" s="24">
        <v>0</v>
      </c>
      <c r="Q6685" s="24">
        <v>0</v>
      </c>
      <c r="R6685" s="27" t="s">
        <v>1578</v>
      </c>
      <c r="S6685" s="28" t="s">
        <v>1586</v>
      </c>
      <c r="T6685" s="2" t="s">
        <v>296</v>
      </c>
      <c r="U6685" s="2">
        <v>0</v>
      </c>
      <c r="V6685" s="2" t="s">
        <v>12657</v>
      </c>
      <c r="W6685" s="2" t="s">
        <v>34</v>
      </c>
      <c r="AC6685" s="2">
        <v>0</v>
      </c>
      <c r="AD6685" s="104"/>
    </row>
    <row r="6686" spans="1:33" ht="45" x14ac:dyDescent="0.25">
      <c r="A6686" s="2" t="s">
        <v>3165</v>
      </c>
      <c r="B6686" s="2" t="s">
        <v>2866</v>
      </c>
      <c r="C6686" s="2" t="s">
        <v>2114</v>
      </c>
      <c r="D6686" s="2" t="s">
        <v>18659</v>
      </c>
      <c r="E6686" s="2" t="s">
        <v>18660</v>
      </c>
      <c r="F6686" s="2" t="s">
        <v>2115</v>
      </c>
      <c r="G6686" s="2" t="s">
        <v>3166</v>
      </c>
      <c r="H6686" s="2" t="s">
        <v>3167</v>
      </c>
      <c r="I6686" s="2" t="s">
        <v>22832</v>
      </c>
      <c r="J6686" s="2" t="s">
        <v>28</v>
      </c>
      <c r="K6686" s="2" t="s">
        <v>68</v>
      </c>
      <c r="L6686" s="2" t="s">
        <v>809</v>
      </c>
      <c r="M6686" s="2" t="s">
        <v>810</v>
      </c>
      <c r="N6686" s="2" t="s">
        <v>3168</v>
      </c>
      <c r="O6686" s="2" t="s">
        <v>37</v>
      </c>
      <c r="P6686" s="24">
        <v>0</v>
      </c>
      <c r="Q6686" s="24">
        <v>0</v>
      </c>
      <c r="R6686" s="27" t="s">
        <v>1578</v>
      </c>
      <c r="S6686" s="28" t="s">
        <v>1583</v>
      </c>
      <c r="T6686" s="2" t="s">
        <v>130</v>
      </c>
      <c r="U6686" s="2">
        <v>0</v>
      </c>
      <c r="V6686" s="2" t="s">
        <v>2866</v>
      </c>
      <c r="W6686" s="2" t="s">
        <v>34</v>
      </c>
      <c r="AC6686" s="2">
        <v>0</v>
      </c>
      <c r="AD6686" s="104"/>
    </row>
    <row r="6687" spans="1:33" ht="45" x14ac:dyDescent="0.25">
      <c r="A6687" s="2" t="s">
        <v>5132</v>
      </c>
      <c r="B6687" s="2" t="s">
        <v>2866</v>
      </c>
      <c r="C6687" s="2" t="s">
        <v>2092</v>
      </c>
      <c r="F6687" s="2" t="s">
        <v>2093</v>
      </c>
      <c r="G6687" s="2" t="s">
        <v>5133</v>
      </c>
      <c r="H6687" s="2" t="s">
        <v>5134</v>
      </c>
      <c r="I6687" s="2" t="s">
        <v>20917</v>
      </c>
      <c r="J6687" s="2" t="s">
        <v>28</v>
      </c>
      <c r="K6687" s="2" t="s">
        <v>29</v>
      </c>
      <c r="L6687" s="2" t="s">
        <v>57</v>
      </c>
      <c r="M6687" s="2" t="s">
        <v>129</v>
      </c>
      <c r="N6687" s="2" t="s">
        <v>5117</v>
      </c>
      <c r="O6687" s="2" t="s">
        <v>37</v>
      </c>
      <c r="P6687" s="24">
        <v>0</v>
      </c>
      <c r="Q6687" s="24">
        <v>0</v>
      </c>
      <c r="R6687" s="27" t="s">
        <v>1578</v>
      </c>
      <c r="S6687" s="28" t="s">
        <v>1583</v>
      </c>
      <c r="T6687" s="2" t="s">
        <v>130</v>
      </c>
      <c r="U6687" s="2">
        <v>0</v>
      </c>
      <c r="V6687" s="2" t="s">
        <v>16027</v>
      </c>
      <c r="W6687" s="2" t="s">
        <v>34</v>
      </c>
      <c r="AC6687" s="2">
        <v>0</v>
      </c>
      <c r="AD6687" s="104"/>
    </row>
    <row r="6688" spans="1:33" ht="45" x14ac:dyDescent="0.25">
      <c r="A6688" s="2" t="s">
        <v>3984</v>
      </c>
      <c r="B6688" s="2" t="s">
        <v>2866</v>
      </c>
      <c r="C6688" s="2" t="s">
        <v>2118</v>
      </c>
      <c r="F6688" s="2" t="s">
        <v>1027</v>
      </c>
      <c r="G6688" s="2" t="s">
        <v>3985</v>
      </c>
      <c r="H6688" s="2" t="s">
        <v>3986</v>
      </c>
      <c r="I6688" s="2" t="s">
        <v>22833</v>
      </c>
      <c r="J6688" s="2" t="s">
        <v>28</v>
      </c>
      <c r="K6688" s="2" t="s">
        <v>68</v>
      </c>
      <c r="L6688" s="2" t="s">
        <v>1028</v>
      </c>
      <c r="M6688" s="2" t="s">
        <v>1029</v>
      </c>
      <c r="N6688" s="2" t="s">
        <v>3987</v>
      </c>
      <c r="O6688" s="2" t="s">
        <v>712</v>
      </c>
      <c r="P6688" s="24">
        <v>0</v>
      </c>
      <c r="Q6688" s="24">
        <v>0</v>
      </c>
      <c r="R6688" s="27" t="s">
        <v>1578</v>
      </c>
      <c r="S6688" s="28" t="s">
        <v>1583</v>
      </c>
      <c r="T6688" s="2" t="s">
        <v>130</v>
      </c>
      <c r="U6688" s="2">
        <v>0</v>
      </c>
      <c r="V6688" s="2" t="s">
        <v>19598</v>
      </c>
      <c r="W6688" s="2" t="s">
        <v>34</v>
      </c>
      <c r="AC6688" s="2">
        <v>0</v>
      </c>
      <c r="AD6688" s="104"/>
    </row>
    <row r="6689" spans="1:33" ht="45" x14ac:dyDescent="0.25">
      <c r="A6689" s="2" t="s">
        <v>5048</v>
      </c>
      <c r="B6689" s="2" t="s">
        <v>2866</v>
      </c>
      <c r="C6689" s="2" t="s">
        <v>2181</v>
      </c>
      <c r="F6689" s="2" t="s">
        <v>2182</v>
      </c>
      <c r="G6689" s="2" t="s">
        <v>5049</v>
      </c>
      <c r="H6689" s="2" t="s">
        <v>5050</v>
      </c>
      <c r="I6689" s="2" t="s">
        <v>20625</v>
      </c>
      <c r="J6689" s="2" t="s">
        <v>28</v>
      </c>
      <c r="K6689" s="2" t="s">
        <v>29</v>
      </c>
      <c r="L6689" s="2" t="s">
        <v>445</v>
      </c>
      <c r="M6689" s="2" t="s">
        <v>395</v>
      </c>
      <c r="N6689" s="2" t="s">
        <v>5043</v>
      </c>
      <c r="O6689" s="2" t="s">
        <v>705</v>
      </c>
      <c r="P6689" s="24">
        <v>0</v>
      </c>
      <c r="Q6689" s="24">
        <v>0</v>
      </c>
      <c r="R6689" s="27" t="s">
        <v>1578</v>
      </c>
      <c r="S6689" s="28" t="s">
        <v>1589</v>
      </c>
      <c r="T6689" s="2" t="s">
        <v>33</v>
      </c>
      <c r="U6689" s="2">
        <v>0</v>
      </c>
      <c r="V6689" s="2" t="s">
        <v>5927</v>
      </c>
      <c r="W6689" s="2" t="s">
        <v>34</v>
      </c>
      <c r="AC6689" s="2">
        <v>0</v>
      </c>
      <c r="AD6689" s="104"/>
    </row>
    <row r="6690" spans="1:33" ht="45" x14ac:dyDescent="0.25">
      <c r="A6690" s="2" t="s">
        <v>5537</v>
      </c>
      <c r="B6690" s="2" t="s">
        <v>2866</v>
      </c>
      <c r="C6690" s="2" t="s">
        <v>2133</v>
      </c>
      <c r="F6690" s="2" t="s">
        <v>1543</v>
      </c>
      <c r="G6690" s="2" t="s">
        <v>5538</v>
      </c>
      <c r="H6690" s="2" t="s">
        <v>5539</v>
      </c>
      <c r="I6690" s="2" t="s">
        <v>23985</v>
      </c>
      <c r="J6690" s="2" t="s">
        <v>28</v>
      </c>
      <c r="K6690" s="2" t="s">
        <v>98</v>
      </c>
      <c r="L6690" s="2" t="s">
        <v>307</v>
      </c>
      <c r="M6690" s="2" t="s">
        <v>329</v>
      </c>
      <c r="N6690" s="2" t="s">
        <v>5540</v>
      </c>
      <c r="O6690" s="2" t="s">
        <v>706</v>
      </c>
      <c r="P6690" s="24">
        <v>0</v>
      </c>
      <c r="Q6690" s="24">
        <v>0</v>
      </c>
      <c r="R6690" s="27" t="s">
        <v>1578</v>
      </c>
      <c r="S6690" s="28" t="s">
        <v>1583</v>
      </c>
      <c r="T6690" s="2" t="s">
        <v>130</v>
      </c>
      <c r="U6690" s="2">
        <v>0</v>
      </c>
      <c r="V6690" s="2" t="s">
        <v>2866</v>
      </c>
      <c r="W6690" s="2" t="s">
        <v>34</v>
      </c>
      <c r="AC6690" s="2">
        <v>0</v>
      </c>
      <c r="AD6690" s="104"/>
    </row>
    <row r="6691" spans="1:33" ht="45" x14ac:dyDescent="0.25">
      <c r="A6691" s="2" t="s">
        <v>2936</v>
      </c>
      <c r="B6691" s="2" t="s">
        <v>2866</v>
      </c>
      <c r="C6691" s="2" t="s">
        <v>2082</v>
      </c>
      <c r="F6691" s="2" t="s">
        <v>2083</v>
      </c>
      <c r="G6691" s="2" t="s">
        <v>2937</v>
      </c>
      <c r="H6691" s="2" t="s">
        <v>2938</v>
      </c>
      <c r="I6691" s="2" t="s">
        <v>19619</v>
      </c>
      <c r="J6691" s="2" t="s">
        <v>28</v>
      </c>
      <c r="K6691" s="2" t="s">
        <v>48</v>
      </c>
      <c r="L6691" s="2" t="s">
        <v>619</v>
      </c>
      <c r="M6691" s="2" t="s">
        <v>620</v>
      </c>
      <c r="N6691" s="2" t="s">
        <v>2935</v>
      </c>
      <c r="O6691" s="2" t="s">
        <v>705</v>
      </c>
      <c r="P6691" s="24">
        <v>0</v>
      </c>
      <c r="Q6691" s="24">
        <v>0</v>
      </c>
      <c r="R6691" s="27" t="s">
        <v>1578</v>
      </c>
      <c r="S6691" s="28" t="s">
        <v>1583</v>
      </c>
      <c r="T6691" s="2" t="s">
        <v>130</v>
      </c>
      <c r="U6691" s="2">
        <v>0</v>
      </c>
      <c r="V6691" s="2" t="s">
        <v>2866</v>
      </c>
      <c r="W6691" s="2" t="s">
        <v>34</v>
      </c>
      <c r="AC6691" s="2">
        <v>0</v>
      </c>
      <c r="AD6691" s="104"/>
    </row>
    <row r="6692" spans="1:33" ht="45" x14ac:dyDescent="0.25">
      <c r="A6692" s="2" t="s">
        <v>5107</v>
      </c>
      <c r="B6692" s="2" t="s">
        <v>2866</v>
      </c>
      <c r="C6692" s="2" t="s">
        <v>1924</v>
      </c>
      <c r="F6692" s="2" t="s">
        <v>813</v>
      </c>
      <c r="G6692" s="2" t="s">
        <v>5108</v>
      </c>
      <c r="H6692" s="2" t="s">
        <v>5109</v>
      </c>
      <c r="I6692" s="2" t="s">
        <v>22929</v>
      </c>
      <c r="J6692" s="2" t="s">
        <v>28</v>
      </c>
      <c r="K6692" s="2" t="s">
        <v>68</v>
      </c>
      <c r="L6692" s="2" t="s">
        <v>485</v>
      </c>
      <c r="M6692" s="2" t="s">
        <v>486</v>
      </c>
      <c r="N6692" s="2" t="s">
        <v>5106</v>
      </c>
      <c r="O6692" s="2" t="s">
        <v>37</v>
      </c>
      <c r="P6692" s="24">
        <v>0</v>
      </c>
      <c r="Q6692" s="24">
        <v>0</v>
      </c>
      <c r="R6692" s="27" t="s">
        <v>1578</v>
      </c>
      <c r="S6692" s="28" t="s">
        <v>1582</v>
      </c>
      <c r="T6692" s="2" t="s">
        <v>160</v>
      </c>
      <c r="U6692" s="2">
        <v>0</v>
      </c>
      <c r="V6692" s="2" t="s">
        <v>2866</v>
      </c>
      <c r="W6692" s="2" t="s">
        <v>34</v>
      </c>
      <c r="AC6692" s="2">
        <v>0</v>
      </c>
      <c r="AD6692" s="104"/>
    </row>
    <row r="6693" spans="1:33" ht="45" x14ac:dyDescent="0.25">
      <c r="A6693" s="2" t="s">
        <v>2907</v>
      </c>
      <c r="B6693" s="2" t="s">
        <v>2868</v>
      </c>
      <c r="C6693" s="2" t="s">
        <v>1985</v>
      </c>
      <c r="F6693" s="2" t="s">
        <v>564</v>
      </c>
      <c r="G6693" s="2" t="s">
        <v>2908</v>
      </c>
      <c r="H6693" s="2" t="s">
        <v>2909</v>
      </c>
      <c r="I6693" s="2" t="s">
        <v>20948</v>
      </c>
      <c r="J6693" s="2" t="s">
        <v>28</v>
      </c>
      <c r="K6693" s="2" t="s">
        <v>29</v>
      </c>
      <c r="L6693" s="2" t="s">
        <v>460</v>
      </c>
      <c r="M6693" s="2" t="s">
        <v>461</v>
      </c>
      <c r="N6693" s="2" t="s">
        <v>2903</v>
      </c>
      <c r="O6693" s="2" t="s">
        <v>705</v>
      </c>
      <c r="P6693" s="24">
        <v>0</v>
      </c>
      <c r="Q6693" s="24">
        <v>0</v>
      </c>
      <c r="R6693" s="27" t="s">
        <v>1578</v>
      </c>
      <c r="S6693" s="28" t="s">
        <v>1586</v>
      </c>
      <c r="T6693" s="2" t="s">
        <v>296</v>
      </c>
      <c r="U6693" s="2">
        <v>0</v>
      </c>
      <c r="V6693" s="2" t="s">
        <v>16054</v>
      </c>
      <c r="W6693" s="2" t="s">
        <v>34</v>
      </c>
      <c r="AC6693" s="2">
        <v>0</v>
      </c>
      <c r="AD6693" s="104"/>
    </row>
    <row r="6694" spans="1:33" ht="60" x14ac:dyDescent="0.25">
      <c r="A6694" s="2" t="s">
        <v>4988</v>
      </c>
      <c r="B6694" s="2" t="s">
        <v>2868</v>
      </c>
      <c r="C6694" s="2" t="s">
        <v>1933</v>
      </c>
      <c r="F6694" s="2" t="s">
        <v>1934</v>
      </c>
      <c r="G6694" s="2" t="s">
        <v>4989</v>
      </c>
      <c r="H6694" s="2" t="s">
        <v>4990</v>
      </c>
      <c r="I6694" s="2" t="s">
        <v>19610</v>
      </c>
      <c r="J6694" s="2" t="s">
        <v>28</v>
      </c>
      <c r="K6694" s="2" t="s">
        <v>48</v>
      </c>
      <c r="L6694" s="2" t="s">
        <v>257</v>
      </c>
      <c r="M6694" s="2" t="s">
        <v>258</v>
      </c>
      <c r="N6694" s="2" t="s">
        <v>4984</v>
      </c>
      <c r="O6694" s="2" t="s">
        <v>32</v>
      </c>
      <c r="P6694" s="24">
        <v>0</v>
      </c>
      <c r="Q6694" s="24">
        <v>1</v>
      </c>
      <c r="R6694" s="27" t="s">
        <v>1568</v>
      </c>
      <c r="S6694" s="28" t="s">
        <v>1586</v>
      </c>
      <c r="T6694" s="2" t="s">
        <v>296</v>
      </c>
      <c r="U6694" s="2">
        <v>412000</v>
      </c>
      <c r="V6694" s="2" t="s">
        <v>2866</v>
      </c>
      <c r="W6694" s="2" t="s">
        <v>34</v>
      </c>
      <c r="X6694" s="58" t="s">
        <v>2866</v>
      </c>
      <c r="Z6694" s="2">
        <v>400000</v>
      </c>
      <c r="AB6694" s="58">
        <v>46073.729317129626</v>
      </c>
      <c r="AC6694" s="2">
        <v>0</v>
      </c>
      <c r="AD6694" s="104">
        <v>400000</v>
      </c>
      <c r="AE6694" s="2">
        <v>46073.729317129626</v>
      </c>
      <c r="AG6694" s="2">
        <v>64416</v>
      </c>
    </row>
    <row r="6695" spans="1:33" ht="45" x14ac:dyDescent="0.25">
      <c r="A6695" s="2" t="s">
        <v>4310</v>
      </c>
      <c r="B6695" s="2" t="s">
        <v>2868</v>
      </c>
      <c r="C6695" s="2" t="s">
        <v>1931</v>
      </c>
      <c r="F6695" s="2" t="s">
        <v>1932</v>
      </c>
      <c r="G6695" s="2" t="s">
        <v>4311</v>
      </c>
      <c r="H6695" s="2" t="s">
        <v>4312</v>
      </c>
      <c r="I6695" s="2" t="s">
        <v>23909</v>
      </c>
      <c r="J6695" s="2" t="s">
        <v>28</v>
      </c>
      <c r="K6695" s="2" t="s">
        <v>43</v>
      </c>
      <c r="L6695" s="2" t="s">
        <v>96</v>
      </c>
      <c r="M6695" s="2" t="s">
        <v>1603</v>
      </c>
      <c r="N6695" s="2" t="s">
        <v>4313</v>
      </c>
      <c r="O6695" s="2" t="s">
        <v>705</v>
      </c>
      <c r="P6695" s="24">
        <v>0</v>
      </c>
      <c r="Q6695" s="24">
        <v>0</v>
      </c>
      <c r="R6695" s="27" t="s">
        <v>1578</v>
      </c>
      <c r="S6695" s="28" t="s">
        <v>1582</v>
      </c>
      <c r="T6695" s="2" t="s">
        <v>160</v>
      </c>
      <c r="U6695" s="2">
        <v>0</v>
      </c>
      <c r="V6695" s="2" t="s">
        <v>2868</v>
      </c>
      <c r="W6695" s="2" t="s">
        <v>34</v>
      </c>
      <c r="AC6695" s="2">
        <v>0</v>
      </c>
      <c r="AD6695" s="104"/>
    </row>
    <row r="6696" spans="1:33" ht="60" x14ac:dyDescent="0.25">
      <c r="A6696" s="2" t="s">
        <v>3286</v>
      </c>
      <c r="B6696" s="2" t="s">
        <v>2868</v>
      </c>
      <c r="C6696" s="2" t="s">
        <v>2276</v>
      </c>
      <c r="F6696" s="2" t="s">
        <v>2277</v>
      </c>
      <c r="G6696" s="2" t="s">
        <v>3287</v>
      </c>
      <c r="H6696" s="2" t="s">
        <v>3288</v>
      </c>
      <c r="I6696" s="2" t="s">
        <v>22226</v>
      </c>
      <c r="J6696" s="2" t="s">
        <v>28</v>
      </c>
      <c r="K6696" s="2" t="s">
        <v>68</v>
      </c>
      <c r="L6696" s="2" t="s">
        <v>198</v>
      </c>
      <c r="M6696" s="2" t="s">
        <v>199</v>
      </c>
      <c r="N6696" s="2" t="s">
        <v>3285</v>
      </c>
      <c r="O6696" s="2" t="s">
        <v>705</v>
      </c>
      <c r="P6696" s="24">
        <v>0</v>
      </c>
      <c r="Q6696" s="24">
        <v>0</v>
      </c>
      <c r="R6696" s="27" t="s">
        <v>1578</v>
      </c>
      <c r="S6696" s="28" t="s">
        <v>1589</v>
      </c>
      <c r="T6696" s="2" t="s">
        <v>33</v>
      </c>
      <c r="U6696" s="2">
        <v>0</v>
      </c>
      <c r="V6696" s="2" t="s">
        <v>5797</v>
      </c>
      <c r="W6696" s="2" t="s">
        <v>34</v>
      </c>
      <c r="AC6696" s="2">
        <v>0</v>
      </c>
      <c r="AD6696" s="104"/>
    </row>
    <row r="6697" spans="1:33" ht="45" x14ac:dyDescent="0.25">
      <c r="A6697" s="2" t="s">
        <v>5337</v>
      </c>
      <c r="B6697" s="2" t="s">
        <v>2868</v>
      </c>
      <c r="C6697" s="2" t="s">
        <v>2154</v>
      </c>
      <c r="F6697" s="2" t="s">
        <v>2155</v>
      </c>
      <c r="G6697" s="2" t="s">
        <v>5338</v>
      </c>
      <c r="H6697" s="2" t="s">
        <v>5339</v>
      </c>
      <c r="I6697" s="2" t="s">
        <v>23920</v>
      </c>
      <c r="J6697" s="2" t="s">
        <v>28</v>
      </c>
      <c r="K6697" s="2" t="s">
        <v>43</v>
      </c>
      <c r="L6697" s="2" t="s">
        <v>2156</v>
      </c>
      <c r="M6697" s="2" t="s">
        <v>1606</v>
      </c>
      <c r="N6697" s="2" t="s">
        <v>5340</v>
      </c>
      <c r="O6697" s="2" t="s">
        <v>18539</v>
      </c>
      <c r="P6697" s="24">
        <v>0</v>
      </c>
      <c r="Q6697" s="24">
        <v>0</v>
      </c>
      <c r="R6697" s="27" t="s">
        <v>1580</v>
      </c>
      <c r="S6697" s="28" t="s">
        <v>1590</v>
      </c>
      <c r="T6697" s="2" t="s">
        <v>426</v>
      </c>
      <c r="W6697" s="2" t="s">
        <v>34</v>
      </c>
      <c r="AC6697" s="2">
        <v>0</v>
      </c>
      <c r="AD6697" s="104"/>
    </row>
    <row r="6698" spans="1:33" ht="45" x14ac:dyDescent="0.25">
      <c r="A6698" s="2" t="s">
        <v>5519</v>
      </c>
      <c r="B6698" s="2" t="s">
        <v>2868</v>
      </c>
      <c r="C6698" s="2" t="s">
        <v>2225</v>
      </c>
      <c r="F6698" s="2" t="s">
        <v>820</v>
      </c>
      <c r="G6698" s="2" t="s">
        <v>5520</v>
      </c>
      <c r="H6698" s="2" t="s">
        <v>5521</v>
      </c>
      <c r="I6698" s="2" t="s">
        <v>21973</v>
      </c>
      <c r="J6698" s="2" t="s">
        <v>28</v>
      </c>
      <c r="K6698" s="2" t="s">
        <v>74</v>
      </c>
      <c r="L6698" s="2" t="s">
        <v>449</v>
      </c>
      <c r="M6698" s="2" t="s">
        <v>513</v>
      </c>
      <c r="N6698" s="2" t="s">
        <v>5522</v>
      </c>
      <c r="O6698" s="2" t="s">
        <v>705</v>
      </c>
      <c r="P6698" s="24">
        <v>0</v>
      </c>
      <c r="Q6698" s="24">
        <v>0</v>
      </c>
      <c r="R6698" s="27" t="s">
        <v>1578</v>
      </c>
      <c r="S6698" s="28" t="s">
        <v>1589</v>
      </c>
      <c r="T6698" s="2" t="s">
        <v>33</v>
      </c>
      <c r="U6698" s="2">
        <v>0</v>
      </c>
      <c r="V6698" s="2" t="s">
        <v>5797</v>
      </c>
      <c r="W6698" s="2" t="s">
        <v>34</v>
      </c>
      <c r="AC6698" s="2">
        <v>0</v>
      </c>
      <c r="AD6698" s="104"/>
    </row>
    <row r="6699" spans="1:33" ht="45" x14ac:dyDescent="0.25">
      <c r="A6699" s="2" t="s">
        <v>3383</v>
      </c>
      <c r="B6699" s="2" t="s">
        <v>2868</v>
      </c>
      <c r="C6699" s="2" t="s">
        <v>1957</v>
      </c>
      <c r="F6699" s="2" t="s">
        <v>1958</v>
      </c>
      <c r="G6699" s="2" t="s">
        <v>3384</v>
      </c>
      <c r="H6699" s="2" t="s">
        <v>3385</v>
      </c>
      <c r="I6699" s="2" t="s">
        <v>20223</v>
      </c>
      <c r="J6699" s="2" t="s">
        <v>28</v>
      </c>
      <c r="K6699" s="2" t="s">
        <v>173</v>
      </c>
      <c r="L6699" s="2" t="s">
        <v>1444</v>
      </c>
      <c r="M6699" s="2" t="s">
        <v>1640</v>
      </c>
      <c r="N6699" s="2" t="s">
        <v>3386</v>
      </c>
      <c r="O6699" s="2" t="s">
        <v>706</v>
      </c>
      <c r="P6699" s="24">
        <v>0</v>
      </c>
      <c r="Q6699" s="24">
        <v>0</v>
      </c>
      <c r="R6699" s="27" t="s">
        <v>1578</v>
      </c>
      <c r="S6699" s="28" t="s">
        <v>1586</v>
      </c>
      <c r="T6699" s="2" t="s">
        <v>296</v>
      </c>
      <c r="U6699" s="2">
        <v>0</v>
      </c>
      <c r="V6699" s="2" t="s">
        <v>2868</v>
      </c>
      <c r="W6699" s="2" t="s">
        <v>34</v>
      </c>
      <c r="AC6699" s="2">
        <v>0</v>
      </c>
      <c r="AD6699" s="104"/>
    </row>
    <row r="6700" spans="1:33" ht="45" x14ac:dyDescent="0.25">
      <c r="A6700" s="2" t="s">
        <v>4127</v>
      </c>
      <c r="B6700" s="2" t="s">
        <v>2868</v>
      </c>
      <c r="C6700" s="2" t="s">
        <v>2207</v>
      </c>
      <c r="F6700" s="2" t="s">
        <v>2014</v>
      </c>
      <c r="G6700" s="2" t="s">
        <v>4128</v>
      </c>
      <c r="H6700" s="2" t="s">
        <v>4129</v>
      </c>
      <c r="I6700" s="2" t="s">
        <v>21385</v>
      </c>
      <c r="J6700" s="2" t="s">
        <v>28</v>
      </c>
      <c r="K6700" s="2" t="s">
        <v>78</v>
      </c>
      <c r="L6700" s="2" t="s">
        <v>421</v>
      </c>
      <c r="M6700" s="2" t="s">
        <v>422</v>
      </c>
      <c r="N6700" s="2" t="s">
        <v>4130</v>
      </c>
      <c r="O6700" s="2" t="s">
        <v>705</v>
      </c>
      <c r="P6700" s="24">
        <v>0</v>
      </c>
      <c r="Q6700" s="24">
        <v>0</v>
      </c>
      <c r="R6700" s="27" t="s">
        <v>1578</v>
      </c>
      <c r="S6700" s="28" t="s">
        <v>1589</v>
      </c>
      <c r="T6700" s="2" t="s">
        <v>33</v>
      </c>
      <c r="U6700" s="2">
        <v>0</v>
      </c>
      <c r="V6700" s="2" t="s">
        <v>2868</v>
      </c>
      <c r="W6700" s="2" t="s">
        <v>34</v>
      </c>
      <c r="AC6700" s="2">
        <v>0</v>
      </c>
      <c r="AD6700" s="104"/>
    </row>
    <row r="6701" spans="1:33" ht="60" x14ac:dyDescent="0.25">
      <c r="A6701" s="2" t="s">
        <v>3631</v>
      </c>
      <c r="B6701" s="2" t="s">
        <v>2868</v>
      </c>
      <c r="C6701" s="2" t="s">
        <v>2329</v>
      </c>
      <c r="F6701" s="2" t="s">
        <v>1026</v>
      </c>
      <c r="G6701" s="2" t="s">
        <v>2733</v>
      </c>
      <c r="H6701" s="2" t="s">
        <v>2734</v>
      </c>
      <c r="I6701" s="2" t="s">
        <v>20822</v>
      </c>
      <c r="J6701" s="2" t="s">
        <v>28</v>
      </c>
      <c r="K6701" s="2" t="s">
        <v>29</v>
      </c>
      <c r="L6701" s="2" t="s">
        <v>30</v>
      </c>
      <c r="M6701" s="2" t="s">
        <v>31</v>
      </c>
      <c r="N6701" s="2" t="s">
        <v>3632</v>
      </c>
      <c r="O6701" s="2" t="s">
        <v>32</v>
      </c>
      <c r="P6701" s="24">
        <v>0</v>
      </c>
      <c r="Q6701" s="24">
        <v>1</v>
      </c>
      <c r="R6701" s="27" t="s">
        <v>1568</v>
      </c>
      <c r="S6701" s="28" t="s">
        <v>1585</v>
      </c>
      <c r="T6701" s="2" t="s">
        <v>38</v>
      </c>
      <c r="U6701" s="2">
        <v>0</v>
      </c>
      <c r="V6701" s="2" t="s">
        <v>17582</v>
      </c>
      <c r="W6701" s="2" t="s">
        <v>34</v>
      </c>
      <c r="X6701" s="58" t="s">
        <v>12674</v>
      </c>
      <c r="Z6701" s="2">
        <v>2060000</v>
      </c>
      <c r="AB6701" s="58">
        <v>46094.496701388889</v>
      </c>
      <c r="AC6701" s="2">
        <v>0</v>
      </c>
      <c r="AD6701" s="104">
        <v>2060000</v>
      </c>
      <c r="AE6701" s="2">
        <v>46094.496701388889</v>
      </c>
      <c r="AG6701" s="2">
        <v>131854</v>
      </c>
    </row>
    <row r="6702" spans="1:33" ht="45" x14ac:dyDescent="0.25">
      <c r="A6702" s="2" t="s">
        <v>5399</v>
      </c>
      <c r="B6702" s="2" t="s">
        <v>2868</v>
      </c>
      <c r="C6702" s="2" t="s">
        <v>2175</v>
      </c>
      <c r="F6702" s="2" t="s">
        <v>1124</v>
      </c>
      <c r="G6702" s="2" t="s">
        <v>5400</v>
      </c>
      <c r="H6702" s="2" t="s">
        <v>5401</v>
      </c>
      <c r="I6702" s="2" t="s">
        <v>20218</v>
      </c>
      <c r="J6702" s="2" t="s">
        <v>28</v>
      </c>
      <c r="K6702" s="2" t="s">
        <v>173</v>
      </c>
      <c r="L6702" s="2" t="s">
        <v>283</v>
      </c>
      <c r="M6702" s="2" t="s">
        <v>491</v>
      </c>
      <c r="N6702" s="2" t="s">
        <v>5402</v>
      </c>
      <c r="O6702" s="2" t="s">
        <v>32</v>
      </c>
      <c r="P6702" s="24">
        <v>0</v>
      </c>
      <c r="Q6702" s="24">
        <v>1</v>
      </c>
      <c r="R6702" s="27" t="s">
        <v>1568</v>
      </c>
      <c r="S6702" s="28" t="s">
        <v>1589</v>
      </c>
      <c r="T6702" s="2" t="s">
        <v>33</v>
      </c>
      <c r="U6702" s="2">
        <v>0</v>
      </c>
      <c r="V6702" s="2" t="s">
        <v>16059</v>
      </c>
      <c r="W6702" s="2" t="s">
        <v>34</v>
      </c>
      <c r="X6702" s="58" t="s">
        <v>5797</v>
      </c>
      <c r="Z6702" s="2">
        <v>412000</v>
      </c>
      <c r="AB6702" s="58">
        <v>46087.680601851855</v>
      </c>
      <c r="AC6702" s="2">
        <v>0</v>
      </c>
      <c r="AD6702" s="104">
        <v>412000</v>
      </c>
      <c r="AE6702" s="2">
        <v>46087.680601851855</v>
      </c>
      <c r="AG6702" s="2">
        <v>68086</v>
      </c>
    </row>
    <row r="6703" spans="1:33" ht="60" x14ac:dyDescent="0.25">
      <c r="A6703" s="2" t="s">
        <v>4451</v>
      </c>
      <c r="B6703" s="2" t="s">
        <v>2868</v>
      </c>
      <c r="C6703" s="2" t="s">
        <v>2307</v>
      </c>
      <c r="F6703" s="2" t="s">
        <v>2308</v>
      </c>
      <c r="G6703" s="2" t="s">
        <v>4452</v>
      </c>
      <c r="H6703" s="2" t="s">
        <v>4453</v>
      </c>
      <c r="I6703" s="2" t="s">
        <v>20754</v>
      </c>
      <c r="J6703" s="2" t="s">
        <v>28</v>
      </c>
      <c r="K6703" s="2" t="s">
        <v>29</v>
      </c>
      <c r="L6703" s="2" t="s">
        <v>137</v>
      </c>
      <c r="M6703" s="2" t="s">
        <v>138</v>
      </c>
      <c r="N6703" s="2" t="s">
        <v>4454</v>
      </c>
      <c r="O6703" s="2" t="s">
        <v>37</v>
      </c>
      <c r="P6703" s="24">
        <v>0</v>
      </c>
      <c r="Q6703" s="24">
        <v>0</v>
      </c>
      <c r="R6703" s="27" t="s">
        <v>1578</v>
      </c>
      <c r="S6703" s="28" t="s">
        <v>1588</v>
      </c>
      <c r="T6703" s="2" t="s">
        <v>436</v>
      </c>
      <c r="U6703" s="2">
        <v>0</v>
      </c>
      <c r="V6703" s="2" t="s">
        <v>16672</v>
      </c>
      <c r="W6703" s="2" t="s">
        <v>34</v>
      </c>
      <c r="AC6703" s="2">
        <v>0</v>
      </c>
      <c r="AD6703" s="104"/>
    </row>
    <row r="6704" spans="1:33" ht="45" x14ac:dyDescent="0.25">
      <c r="A6704" s="2" t="s">
        <v>5403</v>
      </c>
      <c r="B6704" s="2" t="s">
        <v>2868</v>
      </c>
      <c r="C6704" s="2" t="s">
        <v>1941</v>
      </c>
      <c r="F6704" s="2" t="s">
        <v>1942</v>
      </c>
      <c r="G6704" s="2" t="s">
        <v>5404</v>
      </c>
      <c r="H6704" s="2" t="s">
        <v>5405</v>
      </c>
      <c r="I6704" s="2" t="s">
        <v>20238</v>
      </c>
      <c r="J6704" s="2" t="s">
        <v>28</v>
      </c>
      <c r="K6704" s="2" t="s">
        <v>173</v>
      </c>
      <c r="L6704" s="2" t="s">
        <v>283</v>
      </c>
      <c r="M6704" s="2" t="s">
        <v>491</v>
      </c>
      <c r="N6704" s="2" t="s">
        <v>5402</v>
      </c>
      <c r="O6704" s="2" t="s">
        <v>32</v>
      </c>
      <c r="P6704" s="24">
        <v>0</v>
      </c>
      <c r="Q6704" s="24">
        <v>1</v>
      </c>
      <c r="R6704" s="27" t="s">
        <v>1568</v>
      </c>
      <c r="S6704" s="28" t="s">
        <v>1586</v>
      </c>
      <c r="T6704" s="2" t="s">
        <v>296</v>
      </c>
      <c r="U6704" s="2">
        <v>412000</v>
      </c>
      <c r="V6704" s="2" t="s">
        <v>2868</v>
      </c>
      <c r="W6704" s="2" t="s">
        <v>34</v>
      </c>
      <c r="X6704" s="58" t="s">
        <v>12680</v>
      </c>
      <c r="Z6704" s="2">
        <v>412000</v>
      </c>
      <c r="AB6704" s="58">
        <v>46093.396064814813</v>
      </c>
      <c r="AC6704" s="2">
        <v>0</v>
      </c>
      <c r="AD6704" s="104">
        <v>412000</v>
      </c>
      <c r="AE6704" s="2">
        <v>46093.396064814813</v>
      </c>
      <c r="AG6704" s="2">
        <v>65282</v>
      </c>
    </row>
    <row r="6705" spans="1:33" ht="45" x14ac:dyDescent="0.25">
      <c r="A6705" s="2" t="s">
        <v>5406</v>
      </c>
      <c r="B6705" s="2" t="s">
        <v>2868</v>
      </c>
      <c r="C6705" s="2" t="s">
        <v>1955</v>
      </c>
      <c r="F6705" s="2" t="s">
        <v>1942</v>
      </c>
      <c r="G6705" s="2" t="s">
        <v>5404</v>
      </c>
      <c r="H6705" s="2" t="s">
        <v>5405</v>
      </c>
      <c r="I6705" s="2" t="s">
        <v>20238</v>
      </c>
      <c r="J6705" s="2" t="s">
        <v>28</v>
      </c>
      <c r="K6705" s="2" t="s">
        <v>173</v>
      </c>
      <c r="L6705" s="2" t="s">
        <v>283</v>
      </c>
      <c r="M6705" s="2" t="s">
        <v>491</v>
      </c>
      <c r="N6705" s="2" t="s">
        <v>5402</v>
      </c>
      <c r="O6705" s="2" t="s">
        <v>705</v>
      </c>
      <c r="P6705" s="24">
        <v>0</v>
      </c>
      <c r="Q6705" s="24">
        <v>0</v>
      </c>
      <c r="R6705" s="27" t="s">
        <v>1578</v>
      </c>
      <c r="S6705" s="28" t="s">
        <v>1586</v>
      </c>
      <c r="T6705" s="2" t="s">
        <v>296</v>
      </c>
      <c r="U6705" s="2">
        <v>0</v>
      </c>
      <c r="V6705" s="2" t="s">
        <v>2868</v>
      </c>
      <c r="W6705" s="2" t="s">
        <v>34</v>
      </c>
      <c r="AC6705" s="2">
        <v>0</v>
      </c>
      <c r="AD6705" s="104"/>
    </row>
    <row r="6706" spans="1:33" ht="45" x14ac:dyDescent="0.25">
      <c r="A6706" s="2" t="s">
        <v>3665</v>
      </c>
      <c r="B6706" s="2" t="s">
        <v>2868</v>
      </c>
      <c r="C6706" s="2" t="s">
        <v>2286</v>
      </c>
      <c r="F6706" s="2" t="s">
        <v>2287</v>
      </c>
      <c r="G6706" s="2" t="s">
        <v>3666</v>
      </c>
      <c r="H6706" s="2" t="s">
        <v>3667</v>
      </c>
      <c r="I6706" s="2" t="s">
        <v>23517</v>
      </c>
      <c r="J6706" s="2" t="s">
        <v>28</v>
      </c>
      <c r="K6706" s="2" t="s">
        <v>43</v>
      </c>
      <c r="L6706" s="2" t="s">
        <v>90</v>
      </c>
      <c r="M6706" s="2" t="s">
        <v>91</v>
      </c>
      <c r="N6706" s="2" t="s">
        <v>3668</v>
      </c>
      <c r="O6706" s="2" t="s">
        <v>705</v>
      </c>
      <c r="P6706" s="24">
        <v>0</v>
      </c>
      <c r="Q6706" s="24">
        <v>0</v>
      </c>
      <c r="R6706" s="27" t="s">
        <v>1578</v>
      </c>
      <c r="S6706" s="28" t="s">
        <v>1589</v>
      </c>
      <c r="T6706" s="2" t="s">
        <v>33</v>
      </c>
      <c r="U6706" s="2">
        <v>0</v>
      </c>
      <c r="V6706" s="2" t="s">
        <v>2868</v>
      </c>
      <c r="W6706" s="2" t="s">
        <v>34</v>
      </c>
      <c r="AC6706" s="2">
        <v>0</v>
      </c>
      <c r="AD6706" s="104"/>
    </row>
    <row r="6707" spans="1:33" ht="60" x14ac:dyDescent="0.25">
      <c r="A6707" s="2" t="s">
        <v>3669</v>
      </c>
      <c r="B6707" s="2" t="s">
        <v>2868</v>
      </c>
      <c r="C6707" s="2" t="s">
        <v>2399</v>
      </c>
      <c r="F6707" s="2" t="s">
        <v>2287</v>
      </c>
      <c r="G6707" s="2" t="s">
        <v>3666</v>
      </c>
      <c r="H6707" s="2" t="s">
        <v>3667</v>
      </c>
      <c r="I6707" s="2" t="s">
        <v>23517</v>
      </c>
      <c r="J6707" s="2" t="s">
        <v>28</v>
      </c>
      <c r="K6707" s="2" t="s">
        <v>43</v>
      </c>
      <c r="L6707" s="2" t="s">
        <v>90</v>
      </c>
      <c r="M6707" s="2" t="s">
        <v>91</v>
      </c>
      <c r="N6707" s="2" t="s">
        <v>3668</v>
      </c>
      <c r="O6707" s="2" t="s">
        <v>32</v>
      </c>
      <c r="P6707" s="24">
        <v>0</v>
      </c>
      <c r="Q6707" s="24">
        <v>3</v>
      </c>
      <c r="R6707" s="27" t="s">
        <v>1568</v>
      </c>
      <c r="S6707" s="28" t="s">
        <v>1585</v>
      </c>
      <c r="T6707" s="2" t="s">
        <v>38</v>
      </c>
      <c r="U6707" s="2">
        <v>0</v>
      </c>
      <c r="V6707" s="2" t="s">
        <v>12680</v>
      </c>
      <c r="W6707" s="2" t="s">
        <v>34</v>
      </c>
      <c r="X6707" s="58" t="s">
        <v>2816</v>
      </c>
      <c r="Z6707" s="2">
        <v>2060000</v>
      </c>
      <c r="AB6707" s="58">
        <v>46076.729895833334</v>
      </c>
      <c r="AC6707" s="2">
        <v>0</v>
      </c>
      <c r="AD6707" s="104">
        <v>2060000</v>
      </c>
      <c r="AE6707" s="2">
        <v>46076.729895833334</v>
      </c>
      <c r="AG6707" s="2">
        <v>64973</v>
      </c>
    </row>
    <row r="6708" spans="1:33" ht="60" x14ac:dyDescent="0.25">
      <c r="A6708" s="2" t="s">
        <v>3670</v>
      </c>
      <c r="B6708" s="2" t="s">
        <v>2868</v>
      </c>
      <c r="C6708" s="2" t="s">
        <v>2408</v>
      </c>
      <c r="F6708" s="2" t="s">
        <v>2301</v>
      </c>
      <c r="G6708" s="2" t="s">
        <v>3671</v>
      </c>
      <c r="H6708" s="2" t="s">
        <v>3672</v>
      </c>
      <c r="I6708" s="2" t="s">
        <v>23331</v>
      </c>
      <c r="J6708" s="2" t="s">
        <v>28</v>
      </c>
      <c r="K6708" s="2" t="s">
        <v>43</v>
      </c>
      <c r="L6708" s="2" t="s">
        <v>90</v>
      </c>
      <c r="M6708" s="2" t="s">
        <v>91</v>
      </c>
      <c r="N6708" s="2" t="s">
        <v>3668</v>
      </c>
      <c r="O6708" s="2" t="s">
        <v>705</v>
      </c>
      <c r="P6708" s="24">
        <v>0</v>
      </c>
      <c r="Q6708" s="24">
        <v>0</v>
      </c>
      <c r="R6708" s="27" t="s">
        <v>1578</v>
      </c>
      <c r="S6708" s="28" t="s">
        <v>1585</v>
      </c>
      <c r="T6708" s="2" t="s">
        <v>38</v>
      </c>
      <c r="U6708" s="2">
        <v>0</v>
      </c>
      <c r="V6708" s="2" t="s">
        <v>2868</v>
      </c>
      <c r="W6708" s="2" t="s">
        <v>34</v>
      </c>
      <c r="AC6708" s="2">
        <v>0</v>
      </c>
      <c r="AD6708" s="104"/>
    </row>
    <row r="6709" spans="1:33" ht="45" x14ac:dyDescent="0.25">
      <c r="A6709" s="2" t="s">
        <v>3673</v>
      </c>
      <c r="B6709" s="2" t="s">
        <v>2868</v>
      </c>
      <c r="C6709" s="2" t="s">
        <v>2300</v>
      </c>
      <c r="F6709" s="2" t="s">
        <v>2301</v>
      </c>
      <c r="G6709" s="2" t="s">
        <v>3671</v>
      </c>
      <c r="H6709" s="2" t="s">
        <v>3672</v>
      </c>
      <c r="I6709" s="2" t="s">
        <v>23331</v>
      </c>
      <c r="J6709" s="2" t="s">
        <v>28</v>
      </c>
      <c r="K6709" s="2" t="s">
        <v>43</v>
      </c>
      <c r="L6709" s="2" t="s">
        <v>90</v>
      </c>
      <c r="M6709" s="2" t="s">
        <v>91</v>
      </c>
      <c r="N6709" s="2" t="s">
        <v>3668</v>
      </c>
      <c r="O6709" s="2" t="s">
        <v>705</v>
      </c>
      <c r="P6709" s="24">
        <v>0</v>
      </c>
      <c r="Q6709" s="24">
        <v>0</v>
      </c>
      <c r="R6709" s="27" t="s">
        <v>1578</v>
      </c>
      <c r="S6709" s="28" t="s">
        <v>1589</v>
      </c>
      <c r="T6709" s="2" t="s">
        <v>33</v>
      </c>
      <c r="U6709" s="2">
        <v>0</v>
      </c>
      <c r="V6709" s="2" t="s">
        <v>2868</v>
      </c>
      <c r="W6709" s="2" t="s">
        <v>34</v>
      </c>
      <c r="AC6709" s="2">
        <v>0</v>
      </c>
      <c r="AD6709" s="104"/>
    </row>
    <row r="6710" spans="1:33" ht="45" x14ac:dyDescent="0.25">
      <c r="A6710" s="2" t="s">
        <v>2867</v>
      </c>
      <c r="B6710" s="2" t="s">
        <v>2868</v>
      </c>
      <c r="C6710" s="2" t="s">
        <v>2068</v>
      </c>
      <c r="F6710" s="2" t="s">
        <v>2069</v>
      </c>
      <c r="G6710" s="2" t="s">
        <v>2862</v>
      </c>
      <c r="H6710" s="2" t="s">
        <v>2863</v>
      </c>
      <c r="I6710" s="2" t="s">
        <v>23631</v>
      </c>
      <c r="J6710" s="2" t="s">
        <v>28</v>
      </c>
      <c r="K6710" s="2" t="s">
        <v>43</v>
      </c>
      <c r="L6710" s="2" t="s">
        <v>505</v>
      </c>
      <c r="M6710" s="2" t="s">
        <v>506</v>
      </c>
      <c r="N6710" s="2" t="s">
        <v>2864</v>
      </c>
      <c r="O6710" s="2" t="s">
        <v>705</v>
      </c>
      <c r="P6710" s="24">
        <v>0</v>
      </c>
      <c r="Q6710" s="24">
        <v>0</v>
      </c>
      <c r="R6710" s="27" t="s">
        <v>1578</v>
      </c>
      <c r="S6710" s="28" t="s">
        <v>1586</v>
      </c>
      <c r="T6710" s="2" t="s">
        <v>296</v>
      </c>
      <c r="U6710" s="2">
        <v>0</v>
      </c>
      <c r="V6710" s="2" t="s">
        <v>2868</v>
      </c>
      <c r="W6710" s="2" t="s">
        <v>34</v>
      </c>
      <c r="AC6710" s="2">
        <v>0</v>
      </c>
      <c r="AD6710" s="104"/>
    </row>
    <row r="6711" spans="1:33" ht="45" x14ac:dyDescent="0.25">
      <c r="A6711" s="2" t="s">
        <v>3126</v>
      </c>
      <c r="B6711" s="2" t="s">
        <v>2868</v>
      </c>
      <c r="C6711" s="2" t="s">
        <v>2262</v>
      </c>
      <c r="F6711" s="2" t="s">
        <v>2263</v>
      </c>
      <c r="G6711" s="2" t="s">
        <v>3127</v>
      </c>
      <c r="H6711" s="2" t="s">
        <v>3128</v>
      </c>
      <c r="I6711" s="2" t="s">
        <v>22258</v>
      </c>
      <c r="J6711" s="2" t="s">
        <v>28</v>
      </c>
      <c r="K6711" s="2" t="s">
        <v>68</v>
      </c>
      <c r="L6711" s="2" t="s">
        <v>152</v>
      </c>
      <c r="M6711" s="2" t="s">
        <v>153</v>
      </c>
      <c r="N6711" s="2" t="s">
        <v>3118</v>
      </c>
      <c r="O6711" s="2" t="s">
        <v>705</v>
      </c>
      <c r="P6711" s="24">
        <v>0</v>
      </c>
      <c r="Q6711" s="24">
        <v>0</v>
      </c>
      <c r="R6711" s="27" t="s">
        <v>1578</v>
      </c>
      <c r="S6711" s="28" t="s">
        <v>1589</v>
      </c>
      <c r="T6711" s="2" t="s">
        <v>33</v>
      </c>
      <c r="U6711" s="2">
        <v>0</v>
      </c>
      <c r="V6711" s="2" t="s">
        <v>2868</v>
      </c>
      <c r="W6711" s="2" t="s">
        <v>34</v>
      </c>
      <c r="AC6711" s="2">
        <v>0</v>
      </c>
      <c r="AD6711" s="104"/>
    </row>
    <row r="6712" spans="1:33" ht="45" x14ac:dyDescent="0.25">
      <c r="A6712" s="2" t="s">
        <v>4393</v>
      </c>
      <c r="B6712" s="2" t="s">
        <v>2868</v>
      </c>
      <c r="C6712" s="2" t="s">
        <v>2004</v>
      </c>
      <c r="F6712" s="2" t="s">
        <v>176</v>
      </c>
      <c r="G6712" s="2" t="s">
        <v>4394</v>
      </c>
      <c r="H6712" s="2" t="s">
        <v>4395</v>
      </c>
      <c r="I6712" s="2" t="s">
        <v>21067</v>
      </c>
      <c r="J6712" s="2" t="s">
        <v>28</v>
      </c>
      <c r="K6712" s="2" t="s">
        <v>78</v>
      </c>
      <c r="L6712" s="2" t="s">
        <v>177</v>
      </c>
      <c r="M6712" s="2" t="s">
        <v>178</v>
      </c>
      <c r="N6712" s="2" t="s">
        <v>4392</v>
      </c>
      <c r="O6712" s="2" t="s">
        <v>32</v>
      </c>
      <c r="P6712" s="24">
        <v>0</v>
      </c>
      <c r="Q6712" s="24">
        <v>1</v>
      </c>
      <c r="R6712" s="27" t="s">
        <v>1568</v>
      </c>
      <c r="S6712" s="28" t="s">
        <v>1586</v>
      </c>
      <c r="T6712" s="2" t="s">
        <v>296</v>
      </c>
      <c r="U6712" s="2">
        <v>412000</v>
      </c>
      <c r="V6712" s="2" t="s">
        <v>2868</v>
      </c>
      <c r="W6712" s="2" t="s">
        <v>34</v>
      </c>
      <c r="X6712" s="58" t="s">
        <v>3010</v>
      </c>
      <c r="Z6712" s="2">
        <v>400000</v>
      </c>
      <c r="AB6712" s="58">
        <v>46077.520995370367</v>
      </c>
      <c r="AC6712" s="2">
        <v>0</v>
      </c>
      <c r="AD6712" s="104">
        <v>400000</v>
      </c>
      <c r="AE6712" s="2">
        <v>46077.520995370367</v>
      </c>
      <c r="AG6712" s="2">
        <v>63784</v>
      </c>
    </row>
    <row r="6713" spans="1:33" ht="45" x14ac:dyDescent="0.25">
      <c r="A6713" s="2" t="s">
        <v>4758</v>
      </c>
      <c r="B6713" s="2" t="s">
        <v>2868</v>
      </c>
      <c r="C6713" s="2" t="s">
        <v>2288</v>
      </c>
      <c r="F6713" s="2" t="s">
        <v>2289</v>
      </c>
      <c r="G6713" s="2" t="s">
        <v>4759</v>
      </c>
      <c r="H6713" s="2" t="s">
        <v>4760</v>
      </c>
      <c r="I6713" s="2" t="s">
        <v>23636</v>
      </c>
      <c r="J6713" s="2" t="s">
        <v>28</v>
      </c>
      <c r="K6713" s="2" t="s">
        <v>43</v>
      </c>
      <c r="L6713" s="2" t="s">
        <v>298</v>
      </c>
      <c r="M6713" s="2" t="s">
        <v>299</v>
      </c>
      <c r="N6713" s="2" t="s">
        <v>4752</v>
      </c>
      <c r="O6713" s="2" t="s">
        <v>705</v>
      </c>
      <c r="P6713" s="24">
        <v>0</v>
      </c>
      <c r="Q6713" s="24">
        <v>0</v>
      </c>
      <c r="R6713" s="27" t="s">
        <v>1578</v>
      </c>
      <c r="S6713" s="28" t="s">
        <v>1589</v>
      </c>
      <c r="T6713" s="2" t="s">
        <v>33</v>
      </c>
      <c r="U6713" s="2">
        <v>0</v>
      </c>
      <c r="V6713" s="2" t="s">
        <v>2868</v>
      </c>
      <c r="W6713" s="2" t="s">
        <v>34</v>
      </c>
      <c r="AC6713" s="2">
        <v>0</v>
      </c>
      <c r="AD6713" s="104"/>
    </row>
    <row r="6714" spans="1:33" ht="45" x14ac:dyDescent="0.25">
      <c r="A6714" s="2" t="s">
        <v>3169</v>
      </c>
      <c r="B6714" s="2" t="s">
        <v>2868</v>
      </c>
      <c r="C6714" s="2" t="s">
        <v>2250</v>
      </c>
      <c r="F6714" s="2" t="s">
        <v>994</v>
      </c>
      <c r="G6714" s="2" t="s">
        <v>3170</v>
      </c>
      <c r="H6714" s="2" t="s">
        <v>3171</v>
      </c>
      <c r="I6714" s="2" t="s">
        <v>22632</v>
      </c>
      <c r="J6714" s="2" t="s">
        <v>28</v>
      </c>
      <c r="K6714" s="2" t="s">
        <v>68</v>
      </c>
      <c r="L6714" s="2" t="s">
        <v>809</v>
      </c>
      <c r="M6714" s="2" t="s">
        <v>810</v>
      </c>
      <c r="N6714" s="2" t="s">
        <v>3168</v>
      </c>
      <c r="O6714" s="2" t="s">
        <v>37</v>
      </c>
      <c r="P6714" s="24">
        <v>0</v>
      </c>
      <c r="Q6714" s="24">
        <v>0</v>
      </c>
      <c r="R6714" s="27" t="s">
        <v>1578</v>
      </c>
      <c r="S6714" s="28" t="s">
        <v>1589</v>
      </c>
      <c r="T6714" s="2" t="s">
        <v>33</v>
      </c>
      <c r="U6714" s="2">
        <v>0</v>
      </c>
      <c r="V6714" s="2" t="s">
        <v>20332</v>
      </c>
      <c r="W6714" s="2" t="s">
        <v>34</v>
      </c>
      <c r="X6714" s="58" t="s">
        <v>2866</v>
      </c>
      <c r="Z6714" s="2">
        <v>412000</v>
      </c>
      <c r="AB6714" s="58">
        <v>46073.644548611112</v>
      </c>
      <c r="AC6714" s="2">
        <v>0</v>
      </c>
      <c r="AD6714" s="104">
        <v>412000</v>
      </c>
      <c r="AE6714" s="2">
        <v>46073.644548611112</v>
      </c>
      <c r="AG6714" s="2">
        <v>63754</v>
      </c>
    </row>
    <row r="6715" spans="1:33" ht="45" x14ac:dyDescent="0.25">
      <c r="A6715" s="2" t="s">
        <v>3336</v>
      </c>
      <c r="B6715" s="2" t="s">
        <v>2868</v>
      </c>
      <c r="C6715" s="2" t="s">
        <v>1966</v>
      </c>
      <c r="F6715" s="2" t="s">
        <v>1967</v>
      </c>
      <c r="G6715" s="2" t="s">
        <v>3337</v>
      </c>
      <c r="H6715" s="2" t="s">
        <v>3338</v>
      </c>
      <c r="I6715" s="2" t="s">
        <v>20949</v>
      </c>
      <c r="J6715" s="2" t="s">
        <v>28</v>
      </c>
      <c r="K6715" s="2" t="s">
        <v>29</v>
      </c>
      <c r="L6715" s="2" t="s">
        <v>46</v>
      </c>
      <c r="M6715" s="2" t="s">
        <v>47</v>
      </c>
      <c r="N6715" s="2" t="s">
        <v>3339</v>
      </c>
      <c r="O6715" s="2" t="s">
        <v>37</v>
      </c>
      <c r="P6715" s="24">
        <v>0</v>
      </c>
      <c r="Q6715" s="24">
        <v>0</v>
      </c>
      <c r="R6715" s="27" t="s">
        <v>1578</v>
      </c>
      <c r="S6715" s="28" t="s">
        <v>1586</v>
      </c>
      <c r="T6715" s="2" t="s">
        <v>296</v>
      </c>
      <c r="U6715" s="2">
        <v>0</v>
      </c>
      <c r="V6715" s="2" t="s">
        <v>2866</v>
      </c>
      <c r="W6715" s="2" t="s">
        <v>34</v>
      </c>
      <c r="X6715" s="58" t="s">
        <v>2866</v>
      </c>
      <c r="Z6715" s="2">
        <v>412000</v>
      </c>
      <c r="AB6715" s="58">
        <v>46073.4844212963</v>
      </c>
      <c r="AC6715" s="2">
        <v>0</v>
      </c>
      <c r="AD6715" s="104">
        <v>412000</v>
      </c>
      <c r="AE6715" s="2">
        <v>46073.4844212963</v>
      </c>
      <c r="AG6715" s="2">
        <v>64092</v>
      </c>
    </row>
    <row r="6716" spans="1:33" ht="45" x14ac:dyDescent="0.25">
      <c r="A6716" s="2" t="s">
        <v>4687</v>
      </c>
      <c r="B6716" s="2" t="s">
        <v>2868</v>
      </c>
      <c r="C6716" s="2" t="s">
        <v>2428</v>
      </c>
      <c r="F6716" s="2" t="s">
        <v>2429</v>
      </c>
      <c r="G6716" s="2" t="s">
        <v>4688</v>
      </c>
      <c r="H6716" s="2" t="s">
        <v>4689</v>
      </c>
      <c r="I6716" s="2" t="s">
        <v>23929</v>
      </c>
      <c r="J6716" s="2" t="s">
        <v>28</v>
      </c>
      <c r="K6716" s="2" t="s">
        <v>43</v>
      </c>
      <c r="L6716" s="2" t="s">
        <v>57</v>
      </c>
      <c r="M6716" s="2" t="s">
        <v>58</v>
      </c>
      <c r="N6716" s="2" t="s">
        <v>4686</v>
      </c>
      <c r="O6716" s="2" t="s">
        <v>32</v>
      </c>
      <c r="P6716" s="24">
        <v>0</v>
      </c>
      <c r="Q6716" s="24">
        <v>1</v>
      </c>
      <c r="R6716" s="27" t="s">
        <v>1568</v>
      </c>
      <c r="S6716" s="28" t="s">
        <v>1587</v>
      </c>
      <c r="T6716" s="2" t="s">
        <v>359</v>
      </c>
      <c r="U6716" s="2">
        <v>2060000</v>
      </c>
      <c r="V6716" s="2" t="s">
        <v>2868</v>
      </c>
      <c r="W6716" s="2" t="s">
        <v>34</v>
      </c>
      <c r="X6716" s="58" t="s">
        <v>2973</v>
      </c>
      <c r="Z6716" s="2">
        <v>237724</v>
      </c>
      <c r="AB6716" s="58">
        <v>46079.853472222225</v>
      </c>
      <c r="AC6716" s="2">
        <v>0</v>
      </c>
      <c r="AD6716" s="104">
        <v>237724</v>
      </c>
      <c r="AE6716" s="2">
        <v>46079.853472222225</v>
      </c>
      <c r="AG6716" s="2">
        <v>64156</v>
      </c>
    </row>
    <row r="6717" spans="1:33" ht="45" x14ac:dyDescent="0.25">
      <c r="A6717" s="2" t="s">
        <v>4576</v>
      </c>
      <c r="B6717" s="2" t="s">
        <v>2868</v>
      </c>
      <c r="C6717" s="2" t="s">
        <v>2157</v>
      </c>
      <c r="D6717" s="2" t="s">
        <v>405</v>
      </c>
      <c r="E6717" s="2" t="s">
        <v>4583</v>
      </c>
      <c r="F6717" s="2" t="s">
        <v>2158</v>
      </c>
      <c r="G6717" s="2" t="s">
        <v>4577</v>
      </c>
      <c r="H6717" s="2" t="s">
        <v>4322</v>
      </c>
      <c r="I6717" s="2" t="s">
        <v>23921</v>
      </c>
      <c r="J6717" s="2" t="s">
        <v>28</v>
      </c>
      <c r="K6717" s="2" t="s">
        <v>43</v>
      </c>
      <c r="L6717" s="2" t="s">
        <v>406</v>
      </c>
      <c r="M6717" s="2" t="s">
        <v>407</v>
      </c>
      <c r="N6717" s="2" t="s">
        <v>4568</v>
      </c>
      <c r="O6717" s="2" t="s">
        <v>705</v>
      </c>
      <c r="P6717" s="24">
        <v>0</v>
      </c>
      <c r="Q6717" s="24">
        <v>0</v>
      </c>
      <c r="R6717" s="27" t="s">
        <v>1578</v>
      </c>
      <c r="S6717" s="28" t="s">
        <v>1590</v>
      </c>
      <c r="T6717" s="2" t="s">
        <v>426</v>
      </c>
      <c r="U6717" s="2">
        <v>0</v>
      </c>
      <c r="V6717" s="2" t="s">
        <v>3968</v>
      </c>
      <c r="W6717" s="2" t="s">
        <v>34</v>
      </c>
      <c r="AC6717" s="2">
        <v>0</v>
      </c>
      <c r="AD6717" s="104"/>
    </row>
    <row r="6718" spans="1:33" ht="60" x14ac:dyDescent="0.25">
      <c r="A6718" s="2" t="s">
        <v>4605</v>
      </c>
      <c r="B6718" s="2" t="s">
        <v>2868</v>
      </c>
      <c r="C6718" s="2" t="s">
        <v>1980</v>
      </c>
      <c r="F6718" s="2" t="s">
        <v>1306</v>
      </c>
      <c r="G6718" s="2" t="s">
        <v>4606</v>
      </c>
      <c r="H6718" s="2" t="s">
        <v>4607</v>
      </c>
      <c r="I6718" s="2" t="s">
        <v>20727</v>
      </c>
      <c r="J6718" s="2" t="s">
        <v>28</v>
      </c>
      <c r="K6718" s="2" t="s">
        <v>29</v>
      </c>
      <c r="L6718" s="2" t="s">
        <v>225</v>
      </c>
      <c r="M6718" s="2" t="s">
        <v>226</v>
      </c>
      <c r="N6718" s="2" t="s">
        <v>4608</v>
      </c>
      <c r="O6718" s="2" t="s">
        <v>32</v>
      </c>
      <c r="P6718" s="24">
        <v>0</v>
      </c>
      <c r="Q6718" s="24">
        <v>1</v>
      </c>
      <c r="R6718" s="27" t="s">
        <v>1568</v>
      </c>
      <c r="S6718" s="28" t="s">
        <v>1586</v>
      </c>
      <c r="T6718" s="2" t="s">
        <v>296</v>
      </c>
      <c r="U6718" s="2">
        <v>412000</v>
      </c>
      <c r="V6718" s="2" t="s">
        <v>2973</v>
      </c>
      <c r="W6718" s="2" t="s">
        <v>34</v>
      </c>
      <c r="X6718" s="58" t="s">
        <v>19065</v>
      </c>
      <c r="Z6718" s="2">
        <v>400000</v>
      </c>
      <c r="AB6718" s="58">
        <v>46081.453055555554</v>
      </c>
      <c r="AC6718" s="2">
        <v>0</v>
      </c>
      <c r="AD6718" s="104">
        <v>400000</v>
      </c>
      <c r="AE6718" s="2">
        <v>46081.453055555554</v>
      </c>
      <c r="AG6718" s="2">
        <v>66540</v>
      </c>
    </row>
    <row r="6719" spans="1:33" ht="45" x14ac:dyDescent="0.25">
      <c r="A6719" s="2" t="s">
        <v>5072</v>
      </c>
      <c r="B6719" s="2" t="s">
        <v>2868</v>
      </c>
      <c r="C6719" s="2" t="s">
        <v>2218</v>
      </c>
      <c r="F6719" s="2" t="s">
        <v>2219</v>
      </c>
      <c r="G6719" s="2" t="s">
        <v>5073</v>
      </c>
      <c r="H6719" s="2" t="s">
        <v>5074</v>
      </c>
      <c r="I6719" s="2" t="s">
        <v>21386</v>
      </c>
      <c r="J6719" s="2" t="s">
        <v>28</v>
      </c>
      <c r="K6719" s="2" t="s">
        <v>78</v>
      </c>
      <c r="L6719" s="2" t="s">
        <v>183</v>
      </c>
      <c r="M6719" s="2" t="s">
        <v>184</v>
      </c>
      <c r="N6719" s="2" t="s">
        <v>5075</v>
      </c>
      <c r="O6719" s="2" t="s">
        <v>705</v>
      </c>
      <c r="P6719" s="24">
        <v>0</v>
      </c>
      <c r="Q6719" s="24">
        <v>0</v>
      </c>
      <c r="R6719" s="27" t="s">
        <v>1578</v>
      </c>
      <c r="S6719" s="28" t="s">
        <v>1589</v>
      </c>
      <c r="T6719" s="2" t="s">
        <v>33</v>
      </c>
      <c r="U6719" s="2">
        <v>0</v>
      </c>
      <c r="V6719" s="2" t="s">
        <v>2866</v>
      </c>
      <c r="W6719" s="2" t="s">
        <v>34</v>
      </c>
      <c r="AC6719" s="2">
        <v>0</v>
      </c>
      <c r="AD6719" s="104"/>
    </row>
    <row r="6720" spans="1:33" ht="60" x14ac:dyDescent="0.25">
      <c r="A6720" s="2" t="s">
        <v>3846</v>
      </c>
      <c r="B6720" s="2" t="s">
        <v>2868</v>
      </c>
      <c r="C6720" s="2" t="s">
        <v>2359</v>
      </c>
      <c r="F6720" s="2" t="s">
        <v>2360</v>
      </c>
      <c r="G6720" s="2" t="s">
        <v>3847</v>
      </c>
      <c r="H6720" s="2" t="s">
        <v>3848</v>
      </c>
      <c r="I6720" s="2" t="s">
        <v>21984</v>
      </c>
      <c r="J6720" s="2" t="s">
        <v>28</v>
      </c>
      <c r="K6720" s="2" t="s">
        <v>74</v>
      </c>
      <c r="L6720" s="2" t="s">
        <v>75</v>
      </c>
      <c r="M6720" s="2" t="s">
        <v>76</v>
      </c>
      <c r="N6720" s="2" t="s">
        <v>3849</v>
      </c>
      <c r="O6720" s="2" t="s">
        <v>32</v>
      </c>
      <c r="P6720" s="24">
        <v>0</v>
      </c>
      <c r="Q6720" s="24">
        <v>1</v>
      </c>
      <c r="R6720" s="27" t="s">
        <v>1568</v>
      </c>
      <c r="S6720" s="28" t="s">
        <v>1585</v>
      </c>
      <c r="T6720" s="2" t="s">
        <v>38</v>
      </c>
      <c r="U6720" s="2">
        <v>0</v>
      </c>
      <c r="V6720" s="2" t="s">
        <v>12666</v>
      </c>
      <c r="W6720" s="2" t="s">
        <v>34</v>
      </c>
      <c r="X6720" s="58" t="s">
        <v>2868</v>
      </c>
      <c r="Z6720" s="2">
        <v>2060000</v>
      </c>
      <c r="AB6720" s="58">
        <v>46072.524421296293</v>
      </c>
      <c r="AC6720" s="2">
        <v>0</v>
      </c>
      <c r="AD6720" s="104">
        <v>2060000</v>
      </c>
      <c r="AE6720" s="2">
        <v>46072.524421296293</v>
      </c>
      <c r="AG6720" s="2">
        <v>63722</v>
      </c>
    </row>
    <row r="6721" spans="1:33" ht="45" x14ac:dyDescent="0.25">
      <c r="A6721" s="2" t="s">
        <v>3422</v>
      </c>
      <c r="B6721" s="2" t="s">
        <v>2868</v>
      </c>
      <c r="C6721" s="2" t="s">
        <v>2164</v>
      </c>
      <c r="F6721" s="2" t="s">
        <v>2165</v>
      </c>
      <c r="G6721" s="2" t="s">
        <v>3423</v>
      </c>
      <c r="H6721" s="2" t="s">
        <v>3424</v>
      </c>
      <c r="I6721" s="2" t="s">
        <v>20219</v>
      </c>
      <c r="J6721" s="2" t="s">
        <v>28</v>
      </c>
      <c r="K6721" s="2" t="s">
        <v>173</v>
      </c>
      <c r="L6721" s="2" t="s">
        <v>370</v>
      </c>
      <c r="M6721" s="2" t="s">
        <v>371</v>
      </c>
      <c r="N6721" s="2" t="s">
        <v>3425</v>
      </c>
      <c r="O6721" s="2" t="s">
        <v>19606</v>
      </c>
      <c r="P6721" s="24">
        <v>0</v>
      </c>
      <c r="Q6721" s="24">
        <v>0</v>
      </c>
      <c r="R6721" s="27" t="s">
        <v>1578</v>
      </c>
      <c r="S6721" s="28" t="s">
        <v>1589</v>
      </c>
      <c r="T6721" s="2" t="s">
        <v>33</v>
      </c>
      <c r="U6721" s="2">
        <v>0</v>
      </c>
      <c r="V6721" s="2" t="s">
        <v>5754</v>
      </c>
      <c r="W6721" s="2" t="s">
        <v>34</v>
      </c>
      <c r="X6721" s="58" t="s">
        <v>5754</v>
      </c>
      <c r="Y6721" s="2" t="s">
        <v>87</v>
      </c>
      <c r="AA6721" s="2" t="s">
        <v>88</v>
      </c>
      <c r="AB6721" s="58">
        <v>46091.524236111109</v>
      </c>
      <c r="AC6721" s="2">
        <v>0</v>
      </c>
      <c r="AD6721" s="104"/>
      <c r="AE6721" s="2">
        <v>46091.524236111109</v>
      </c>
      <c r="AG6721" s="2">
        <v>65244</v>
      </c>
    </row>
    <row r="6722" spans="1:33" ht="45" x14ac:dyDescent="0.25">
      <c r="A6722" s="2" t="s">
        <v>5000</v>
      </c>
      <c r="B6722" s="2" t="s">
        <v>2868</v>
      </c>
      <c r="C6722" s="2" t="s">
        <v>1953</v>
      </c>
      <c r="F6722" s="2" t="s">
        <v>1954</v>
      </c>
      <c r="G6722" s="2" t="s">
        <v>5001</v>
      </c>
      <c r="H6722" s="2" t="s">
        <v>5002</v>
      </c>
      <c r="I6722" s="2" t="s">
        <v>20330</v>
      </c>
      <c r="J6722" s="2" t="s">
        <v>28</v>
      </c>
      <c r="K6722" s="2" t="s">
        <v>173</v>
      </c>
      <c r="L6722" s="2" t="s">
        <v>265</v>
      </c>
      <c r="M6722" s="2" t="s">
        <v>266</v>
      </c>
      <c r="N6722" s="2" t="s">
        <v>4999</v>
      </c>
      <c r="O6722" s="2" t="s">
        <v>705</v>
      </c>
      <c r="P6722" s="24">
        <v>0</v>
      </c>
      <c r="Q6722" s="24">
        <v>0</v>
      </c>
      <c r="R6722" s="27" t="s">
        <v>1578</v>
      </c>
      <c r="S6722" s="28" t="s">
        <v>1586</v>
      </c>
      <c r="T6722" s="2" t="s">
        <v>296</v>
      </c>
      <c r="U6722" s="2">
        <v>0</v>
      </c>
      <c r="V6722" s="2" t="s">
        <v>5754</v>
      </c>
      <c r="W6722" s="2" t="s">
        <v>34</v>
      </c>
      <c r="AC6722" s="2">
        <v>0</v>
      </c>
      <c r="AD6722" s="104"/>
    </row>
    <row r="6723" spans="1:33" ht="45" x14ac:dyDescent="0.25">
      <c r="A6723" s="2" t="s">
        <v>3426</v>
      </c>
      <c r="B6723" s="2" t="s">
        <v>2868</v>
      </c>
      <c r="C6723" s="2" t="s">
        <v>2173</v>
      </c>
      <c r="F6723" s="2" t="s">
        <v>2174</v>
      </c>
      <c r="G6723" s="2" t="s">
        <v>3427</v>
      </c>
      <c r="H6723" s="2" t="s">
        <v>3428</v>
      </c>
      <c r="I6723" s="2" t="s">
        <v>19917</v>
      </c>
      <c r="J6723" s="2" t="s">
        <v>28</v>
      </c>
      <c r="K6723" s="2" t="s">
        <v>173</v>
      </c>
      <c r="L6723" s="2" t="s">
        <v>370</v>
      </c>
      <c r="M6723" s="2" t="s">
        <v>371</v>
      </c>
      <c r="N6723" s="2" t="s">
        <v>3425</v>
      </c>
      <c r="O6723" s="2" t="s">
        <v>32</v>
      </c>
      <c r="P6723" s="24">
        <v>0</v>
      </c>
      <c r="Q6723" s="24">
        <v>3</v>
      </c>
      <c r="R6723" s="27" t="s">
        <v>1568</v>
      </c>
      <c r="S6723" s="28" t="s">
        <v>1589</v>
      </c>
      <c r="T6723" s="2" t="s">
        <v>33</v>
      </c>
      <c r="U6723" s="2">
        <v>0</v>
      </c>
      <c r="V6723" s="2" t="s">
        <v>16054</v>
      </c>
      <c r="W6723" s="2" t="s">
        <v>34</v>
      </c>
      <c r="X6723" s="58" t="s">
        <v>5760</v>
      </c>
      <c r="Z6723" s="2">
        <v>412000</v>
      </c>
      <c r="AB6723" s="58">
        <v>46085.605243055557</v>
      </c>
      <c r="AC6723" s="2">
        <v>0</v>
      </c>
      <c r="AD6723" s="104">
        <v>412000</v>
      </c>
      <c r="AE6723" s="2">
        <v>46085.605243055557</v>
      </c>
      <c r="AG6723" s="2">
        <v>65249</v>
      </c>
    </row>
    <row r="6724" spans="1:33" ht="45" x14ac:dyDescent="0.25">
      <c r="A6724" s="2" t="s">
        <v>2869</v>
      </c>
      <c r="B6724" s="2" t="s">
        <v>2868</v>
      </c>
      <c r="C6724" s="2" t="s">
        <v>2422</v>
      </c>
      <c r="F6724" s="2" t="s">
        <v>2423</v>
      </c>
      <c r="G6724" s="2" t="s">
        <v>2870</v>
      </c>
      <c r="H6724" s="2" t="s">
        <v>2871</v>
      </c>
      <c r="I6724" s="2" t="s">
        <v>23930</v>
      </c>
      <c r="J6724" s="2" t="s">
        <v>28</v>
      </c>
      <c r="K6724" s="2" t="s">
        <v>43</v>
      </c>
      <c r="L6724" s="2" t="s">
        <v>505</v>
      </c>
      <c r="M6724" s="2" t="s">
        <v>506</v>
      </c>
      <c r="N6724" s="2" t="s">
        <v>2864</v>
      </c>
      <c r="O6724" s="2" t="s">
        <v>32</v>
      </c>
      <c r="P6724" s="24">
        <v>0</v>
      </c>
      <c r="Q6724" s="24">
        <v>1</v>
      </c>
      <c r="R6724" s="27" t="s">
        <v>1568</v>
      </c>
      <c r="S6724" s="28" t="s">
        <v>1587</v>
      </c>
      <c r="T6724" s="2" t="s">
        <v>359</v>
      </c>
      <c r="U6724" s="2">
        <v>2060000</v>
      </c>
      <c r="V6724" s="2" t="s">
        <v>2868</v>
      </c>
      <c r="W6724" s="2" t="s">
        <v>34</v>
      </c>
      <c r="X6724" s="58" t="s">
        <v>2808</v>
      </c>
      <c r="Z6724" s="2">
        <v>799168</v>
      </c>
      <c r="AB6724" s="58">
        <v>46078.717719907407</v>
      </c>
      <c r="AC6724" s="2">
        <v>0</v>
      </c>
      <c r="AD6724" s="104">
        <v>799168</v>
      </c>
      <c r="AE6724" s="2">
        <v>46078.717719907407</v>
      </c>
      <c r="AG6724" s="2">
        <v>64155</v>
      </c>
    </row>
    <row r="6725" spans="1:33" ht="45" x14ac:dyDescent="0.25">
      <c r="A6725" s="2" t="s">
        <v>5214</v>
      </c>
      <c r="B6725" s="2" t="s">
        <v>2868</v>
      </c>
      <c r="C6725" s="2" t="s">
        <v>2011</v>
      </c>
      <c r="F6725" s="2" t="s">
        <v>2012</v>
      </c>
      <c r="G6725" s="2" t="s">
        <v>5215</v>
      </c>
      <c r="H6725" s="2" t="s">
        <v>5216</v>
      </c>
      <c r="I6725" s="2" t="s">
        <v>21538</v>
      </c>
      <c r="J6725" s="2" t="s">
        <v>28</v>
      </c>
      <c r="K6725" s="2" t="s">
        <v>78</v>
      </c>
      <c r="L6725" s="2" t="s">
        <v>236</v>
      </c>
      <c r="M6725" s="2" t="s">
        <v>237</v>
      </c>
      <c r="N6725" s="2" t="s">
        <v>5208</v>
      </c>
      <c r="O6725" s="2" t="s">
        <v>32</v>
      </c>
      <c r="P6725" s="24">
        <v>0</v>
      </c>
      <c r="Q6725" s="24">
        <v>1</v>
      </c>
      <c r="R6725" s="27" t="s">
        <v>1568</v>
      </c>
      <c r="S6725" s="28" t="s">
        <v>1586</v>
      </c>
      <c r="T6725" s="2" t="s">
        <v>296</v>
      </c>
      <c r="U6725" s="2">
        <v>412000</v>
      </c>
      <c r="V6725" s="2" t="s">
        <v>2816</v>
      </c>
      <c r="W6725" s="2" t="s">
        <v>34</v>
      </c>
      <c r="X6725" s="58" t="s">
        <v>5579</v>
      </c>
      <c r="Z6725" s="2">
        <v>412000</v>
      </c>
      <c r="AB6725" s="58">
        <v>46083.702256944445</v>
      </c>
      <c r="AC6725" s="2">
        <v>0</v>
      </c>
      <c r="AD6725" s="104">
        <v>412000</v>
      </c>
      <c r="AE6725" s="2">
        <v>46083.702256944445</v>
      </c>
      <c r="AG6725" s="2">
        <v>65044</v>
      </c>
    </row>
    <row r="6726" spans="1:33" ht="45" x14ac:dyDescent="0.25">
      <c r="A6726" s="2" t="s">
        <v>4761</v>
      </c>
      <c r="B6726" s="2" t="s">
        <v>2868</v>
      </c>
      <c r="C6726" s="2" t="s">
        <v>2305</v>
      </c>
      <c r="F6726" s="2" t="s">
        <v>2306</v>
      </c>
      <c r="G6726" s="2" t="s">
        <v>4762</v>
      </c>
      <c r="H6726" s="2" t="s">
        <v>4655</v>
      </c>
      <c r="I6726" s="2" t="s">
        <v>23637</v>
      </c>
      <c r="J6726" s="2" t="s">
        <v>28</v>
      </c>
      <c r="K6726" s="2" t="s">
        <v>43</v>
      </c>
      <c r="L6726" s="2" t="s">
        <v>472</v>
      </c>
      <c r="M6726" s="2" t="s">
        <v>299</v>
      </c>
      <c r="N6726" s="2" t="s">
        <v>4752</v>
      </c>
      <c r="O6726" s="2" t="s">
        <v>705</v>
      </c>
      <c r="P6726" s="24">
        <v>0</v>
      </c>
      <c r="Q6726" s="24">
        <v>0</v>
      </c>
      <c r="R6726" s="27" t="s">
        <v>1578</v>
      </c>
      <c r="S6726" s="28" t="s">
        <v>1589</v>
      </c>
      <c r="T6726" s="2" t="s">
        <v>33</v>
      </c>
      <c r="U6726" s="2">
        <v>0</v>
      </c>
      <c r="V6726" s="2" t="s">
        <v>2868</v>
      </c>
      <c r="W6726" s="2" t="s">
        <v>34</v>
      </c>
      <c r="AC6726" s="2">
        <v>0</v>
      </c>
      <c r="AD6726" s="104"/>
    </row>
    <row r="6727" spans="1:33" ht="45" x14ac:dyDescent="0.25">
      <c r="A6727" s="2" t="s">
        <v>4172</v>
      </c>
      <c r="B6727" s="2" t="s">
        <v>2868</v>
      </c>
      <c r="C6727" s="2" t="s">
        <v>1925</v>
      </c>
      <c r="F6727" s="2" t="s">
        <v>1926</v>
      </c>
      <c r="G6727" s="2" t="s">
        <v>4173</v>
      </c>
      <c r="H6727" s="2" t="s">
        <v>4174</v>
      </c>
      <c r="I6727" s="2" t="s">
        <v>22930</v>
      </c>
      <c r="J6727" s="2" t="s">
        <v>28</v>
      </c>
      <c r="K6727" s="2" t="s">
        <v>68</v>
      </c>
      <c r="L6727" s="2" t="s">
        <v>411</v>
      </c>
      <c r="M6727" s="2" t="s">
        <v>412</v>
      </c>
      <c r="N6727" s="2" t="s">
        <v>4175</v>
      </c>
      <c r="O6727" s="2" t="s">
        <v>712</v>
      </c>
      <c r="P6727" s="24">
        <v>0</v>
      </c>
      <c r="Q6727" s="24">
        <v>0</v>
      </c>
      <c r="R6727" s="27" t="s">
        <v>1578</v>
      </c>
      <c r="S6727" s="28" t="s">
        <v>1582</v>
      </c>
      <c r="T6727" s="2" t="s">
        <v>160</v>
      </c>
      <c r="U6727" s="2">
        <v>0</v>
      </c>
      <c r="V6727" s="2" t="s">
        <v>24460</v>
      </c>
      <c r="W6727" s="2" t="s">
        <v>34</v>
      </c>
      <c r="AC6727" s="2">
        <v>0</v>
      </c>
      <c r="AD6727" s="104"/>
    </row>
    <row r="6728" spans="1:33" ht="60" x14ac:dyDescent="0.25">
      <c r="A6728" s="2" t="s">
        <v>3718</v>
      </c>
      <c r="B6728" s="2" t="s">
        <v>2868</v>
      </c>
      <c r="C6728" s="2" t="s">
        <v>2368</v>
      </c>
      <c r="F6728" s="2" t="s">
        <v>2369</v>
      </c>
      <c r="G6728" s="2" t="s">
        <v>3719</v>
      </c>
      <c r="H6728" s="2" t="s">
        <v>3720</v>
      </c>
      <c r="I6728" s="2" t="s">
        <v>22324</v>
      </c>
      <c r="J6728" s="2" t="s">
        <v>28</v>
      </c>
      <c r="K6728" s="2" t="s">
        <v>68</v>
      </c>
      <c r="L6728" s="2" t="s">
        <v>216</v>
      </c>
      <c r="M6728" s="2" t="s">
        <v>217</v>
      </c>
      <c r="N6728" s="2" t="s">
        <v>3717</v>
      </c>
      <c r="O6728" s="2" t="s">
        <v>705</v>
      </c>
      <c r="P6728" s="24">
        <v>0</v>
      </c>
      <c r="Q6728" s="24">
        <v>0</v>
      </c>
      <c r="R6728" s="27" t="s">
        <v>1578</v>
      </c>
      <c r="S6728" s="28" t="s">
        <v>1585</v>
      </c>
      <c r="T6728" s="2" t="s">
        <v>38</v>
      </c>
      <c r="U6728" s="2">
        <v>0</v>
      </c>
      <c r="V6728" s="2" t="s">
        <v>2866</v>
      </c>
      <c r="W6728" s="2" t="s">
        <v>34</v>
      </c>
      <c r="AC6728" s="2">
        <v>0</v>
      </c>
      <c r="AD6728" s="104"/>
    </row>
    <row r="6729" spans="1:33" ht="45" x14ac:dyDescent="0.25">
      <c r="A6729" s="2" t="s">
        <v>4967</v>
      </c>
      <c r="B6729" s="2" t="s">
        <v>2868</v>
      </c>
      <c r="C6729" s="2" t="s">
        <v>1908</v>
      </c>
      <c r="F6729" s="2" t="s">
        <v>1909</v>
      </c>
      <c r="G6729" s="2" t="s">
        <v>4968</v>
      </c>
      <c r="H6729" s="2" t="s">
        <v>4969</v>
      </c>
      <c r="I6729" s="2" t="s">
        <v>21914</v>
      </c>
      <c r="J6729" s="2" t="s">
        <v>28</v>
      </c>
      <c r="K6729" s="2" t="s">
        <v>51</v>
      </c>
      <c r="L6729" s="2" t="s">
        <v>791</v>
      </c>
      <c r="M6729" s="2" t="s">
        <v>792</v>
      </c>
      <c r="N6729" s="2" t="s">
        <v>4970</v>
      </c>
      <c r="O6729" s="2" t="s">
        <v>706</v>
      </c>
      <c r="P6729" s="24">
        <v>0</v>
      </c>
      <c r="Q6729" s="24">
        <v>0</v>
      </c>
      <c r="R6729" s="27" t="s">
        <v>1578</v>
      </c>
      <c r="S6729" s="28" t="s">
        <v>1582</v>
      </c>
      <c r="T6729" s="2" t="s">
        <v>160</v>
      </c>
      <c r="U6729" s="2">
        <v>0</v>
      </c>
      <c r="V6729" s="2" t="s">
        <v>2866</v>
      </c>
      <c r="W6729" s="2" t="s">
        <v>34</v>
      </c>
      <c r="AC6729" s="2">
        <v>0</v>
      </c>
      <c r="AD6729" s="104"/>
    </row>
    <row r="6730" spans="1:33" ht="45" x14ac:dyDescent="0.25">
      <c r="A6730" s="2" t="s">
        <v>3289</v>
      </c>
      <c r="B6730" s="2" t="s">
        <v>2868</v>
      </c>
      <c r="C6730" s="2" t="s">
        <v>1923</v>
      </c>
      <c r="F6730" s="2" t="s">
        <v>1360</v>
      </c>
      <c r="G6730" s="2" t="s">
        <v>3290</v>
      </c>
      <c r="H6730" s="2" t="s">
        <v>3291</v>
      </c>
      <c r="I6730" s="2" t="s">
        <v>22931</v>
      </c>
      <c r="J6730" s="2" t="s">
        <v>28</v>
      </c>
      <c r="K6730" s="2" t="s">
        <v>68</v>
      </c>
      <c r="L6730" s="2" t="s">
        <v>198</v>
      </c>
      <c r="M6730" s="2" t="s">
        <v>199</v>
      </c>
      <c r="N6730" s="2" t="s">
        <v>3285</v>
      </c>
      <c r="O6730" s="2" t="s">
        <v>705</v>
      </c>
      <c r="P6730" s="24">
        <v>0</v>
      </c>
      <c r="Q6730" s="24">
        <v>0</v>
      </c>
      <c r="R6730" s="27" t="s">
        <v>1578</v>
      </c>
      <c r="S6730" s="28" t="s">
        <v>1582</v>
      </c>
      <c r="T6730" s="2" t="s">
        <v>160</v>
      </c>
      <c r="U6730" s="2">
        <v>0</v>
      </c>
      <c r="V6730" s="2" t="s">
        <v>3968</v>
      </c>
      <c r="W6730" s="2" t="s">
        <v>34</v>
      </c>
      <c r="AC6730" s="2">
        <v>0</v>
      </c>
      <c r="AD6730" s="104"/>
    </row>
    <row r="6731" spans="1:33" ht="45" x14ac:dyDescent="0.25">
      <c r="A6731" s="2" t="s">
        <v>5217</v>
      </c>
      <c r="B6731" s="2" t="s">
        <v>2868</v>
      </c>
      <c r="C6731" s="2" t="s">
        <v>2029</v>
      </c>
      <c r="F6731" s="2" t="s">
        <v>2012</v>
      </c>
      <c r="G6731" s="2" t="s">
        <v>5215</v>
      </c>
      <c r="H6731" s="2" t="s">
        <v>5216</v>
      </c>
      <c r="I6731" s="2" t="s">
        <v>21616</v>
      </c>
      <c r="J6731" s="2" t="s">
        <v>28</v>
      </c>
      <c r="K6731" s="2" t="s">
        <v>78</v>
      </c>
      <c r="L6731" s="2" t="s">
        <v>236</v>
      </c>
      <c r="M6731" s="2" t="s">
        <v>237</v>
      </c>
      <c r="N6731" s="2" t="s">
        <v>5208</v>
      </c>
      <c r="O6731" s="2" t="s">
        <v>705</v>
      </c>
      <c r="P6731" s="24">
        <v>0</v>
      </c>
      <c r="Q6731" s="24">
        <v>0</v>
      </c>
      <c r="R6731" s="27" t="s">
        <v>1578</v>
      </c>
      <c r="S6731" s="28" t="s">
        <v>1586</v>
      </c>
      <c r="T6731" s="2" t="s">
        <v>296</v>
      </c>
      <c r="U6731" s="2">
        <v>0</v>
      </c>
      <c r="V6731" s="2" t="s">
        <v>2868</v>
      </c>
      <c r="W6731" s="2" t="s">
        <v>34</v>
      </c>
      <c r="AC6731" s="2">
        <v>0</v>
      </c>
      <c r="AD6731" s="104"/>
    </row>
    <row r="6732" spans="1:33" ht="45" x14ac:dyDescent="0.25">
      <c r="A6732" s="2" t="s">
        <v>4853</v>
      </c>
      <c r="B6732" s="2" t="s">
        <v>2868</v>
      </c>
      <c r="C6732" s="2" t="s">
        <v>2251</v>
      </c>
      <c r="F6732" s="2" t="s">
        <v>2252</v>
      </c>
      <c r="G6732" s="2" t="s">
        <v>4854</v>
      </c>
      <c r="H6732" s="2" t="s">
        <v>3432</v>
      </c>
      <c r="I6732" s="2" t="s">
        <v>22633</v>
      </c>
      <c r="J6732" s="2" t="s">
        <v>28</v>
      </c>
      <c r="K6732" s="2" t="s">
        <v>68</v>
      </c>
      <c r="L6732" s="2" t="s">
        <v>276</v>
      </c>
      <c r="M6732" s="2" t="s">
        <v>277</v>
      </c>
      <c r="N6732" s="2" t="s">
        <v>4852</v>
      </c>
      <c r="O6732" s="2" t="s">
        <v>705</v>
      </c>
      <c r="P6732" s="24">
        <v>0</v>
      </c>
      <c r="Q6732" s="24">
        <v>0</v>
      </c>
      <c r="R6732" s="27" t="s">
        <v>1578</v>
      </c>
      <c r="S6732" s="28" t="s">
        <v>1589</v>
      </c>
      <c r="T6732" s="2" t="s">
        <v>33</v>
      </c>
      <c r="U6732" s="2">
        <v>0</v>
      </c>
      <c r="V6732" s="2" t="s">
        <v>2868</v>
      </c>
      <c r="W6732" s="2" t="s">
        <v>34</v>
      </c>
      <c r="AC6732" s="2">
        <v>0</v>
      </c>
      <c r="AD6732" s="104"/>
    </row>
    <row r="6733" spans="1:33" ht="60" x14ac:dyDescent="0.25">
      <c r="A6733" s="2" t="s">
        <v>4855</v>
      </c>
      <c r="B6733" s="2" t="s">
        <v>2868</v>
      </c>
      <c r="C6733" s="2" t="s">
        <v>2381</v>
      </c>
      <c r="F6733" s="2" t="s">
        <v>2382</v>
      </c>
      <c r="G6733" s="2" t="s">
        <v>4856</v>
      </c>
      <c r="H6733" s="2" t="s">
        <v>4857</v>
      </c>
      <c r="I6733" s="2" t="s">
        <v>22633</v>
      </c>
      <c r="J6733" s="2" t="s">
        <v>28</v>
      </c>
      <c r="K6733" s="2" t="s">
        <v>68</v>
      </c>
      <c r="L6733" s="2" t="s">
        <v>276</v>
      </c>
      <c r="M6733" s="2" t="s">
        <v>277</v>
      </c>
      <c r="N6733" s="2" t="s">
        <v>4852</v>
      </c>
      <c r="O6733" s="2" t="s">
        <v>32</v>
      </c>
      <c r="P6733" s="24">
        <v>0</v>
      </c>
      <c r="Q6733" s="24">
        <v>1</v>
      </c>
      <c r="R6733" s="27" t="s">
        <v>1568</v>
      </c>
      <c r="S6733" s="28" t="s">
        <v>1585</v>
      </c>
      <c r="T6733" s="2" t="s">
        <v>38</v>
      </c>
      <c r="U6733" s="2">
        <v>0</v>
      </c>
      <c r="V6733" s="2" t="s">
        <v>16051</v>
      </c>
      <c r="W6733" s="2" t="s">
        <v>34</v>
      </c>
      <c r="X6733" s="58" t="s">
        <v>5927</v>
      </c>
      <c r="Z6733" s="2">
        <v>2060000</v>
      </c>
      <c r="AB6733" s="58">
        <v>46086.484861111108</v>
      </c>
      <c r="AC6733" s="2">
        <v>0</v>
      </c>
      <c r="AD6733" s="104">
        <v>2060000</v>
      </c>
      <c r="AE6733" s="2">
        <v>46086.484861111108</v>
      </c>
      <c r="AG6733" s="2">
        <v>65096</v>
      </c>
    </row>
    <row r="6734" spans="1:33" ht="45" x14ac:dyDescent="0.25">
      <c r="A6734" s="2" t="s">
        <v>2878</v>
      </c>
      <c r="B6734" s="2" t="s">
        <v>2868</v>
      </c>
      <c r="C6734" s="2" t="s">
        <v>1927</v>
      </c>
      <c r="F6734" s="2" t="s">
        <v>1928</v>
      </c>
      <c r="G6734" s="2" t="s">
        <v>2879</v>
      </c>
      <c r="H6734" s="2" t="s">
        <v>2880</v>
      </c>
      <c r="I6734" s="2" t="s">
        <v>23910</v>
      </c>
      <c r="J6734" s="2" t="s">
        <v>28</v>
      </c>
      <c r="K6734" s="2" t="s">
        <v>43</v>
      </c>
      <c r="L6734" s="2" t="s">
        <v>324</v>
      </c>
      <c r="M6734" s="2" t="s">
        <v>325</v>
      </c>
      <c r="N6734" s="2" t="s">
        <v>2877</v>
      </c>
      <c r="O6734" s="2" t="s">
        <v>705</v>
      </c>
      <c r="P6734" s="24">
        <v>0</v>
      </c>
      <c r="Q6734" s="24">
        <v>0</v>
      </c>
      <c r="R6734" s="27" t="s">
        <v>1578</v>
      </c>
      <c r="S6734" s="28" t="s">
        <v>1582</v>
      </c>
      <c r="T6734" s="2" t="s">
        <v>160</v>
      </c>
      <c r="U6734" s="2">
        <v>0</v>
      </c>
      <c r="V6734" s="2" t="s">
        <v>2868</v>
      </c>
      <c r="W6734" s="2" t="s">
        <v>34</v>
      </c>
      <c r="AC6734" s="2">
        <v>0</v>
      </c>
      <c r="AD6734" s="104"/>
    </row>
    <row r="6735" spans="1:33" ht="60" x14ac:dyDescent="0.25">
      <c r="A6735" s="2" t="s">
        <v>4858</v>
      </c>
      <c r="B6735" s="2" t="s">
        <v>2868</v>
      </c>
      <c r="C6735" s="2" t="s">
        <v>2385</v>
      </c>
      <c r="F6735" s="2" t="s">
        <v>2386</v>
      </c>
      <c r="G6735" s="2" t="s">
        <v>4859</v>
      </c>
      <c r="H6735" s="2" t="s">
        <v>4860</v>
      </c>
      <c r="I6735" s="2" t="s">
        <v>22123</v>
      </c>
      <c r="J6735" s="2" t="s">
        <v>28</v>
      </c>
      <c r="K6735" s="2" t="s">
        <v>68</v>
      </c>
      <c r="L6735" s="2" t="s">
        <v>276</v>
      </c>
      <c r="M6735" s="2" t="s">
        <v>277</v>
      </c>
      <c r="N6735" s="2" t="s">
        <v>4852</v>
      </c>
      <c r="O6735" s="2" t="s">
        <v>32</v>
      </c>
      <c r="P6735" s="24">
        <v>0</v>
      </c>
      <c r="Q6735" s="24">
        <v>1</v>
      </c>
      <c r="R6735" s="27" t="s">
        <v>1568</v>
      </c>
      <c r="S6735" s="28" t="s">
        <v>1585</v>
      </c>
      <c r="T6735" s="2" t="s">
        <v>38</v>
      </c>
      <c r="U6735" s="2">
        <v>0</v>
      </c>
      <c r="V6735" s="2" t="s">
        <v>16051</v>
      </c>
      <c r="W6735" s="2" t="s">
        <v>34</v>
      </c>
      <c r="X6735" s="58" t="s">
        <v>5927</v>
      </c>
      <c r="Z6735" s="2">
        <v>2060000</v>
      </c>
      <c r="AB6735" s="58">
        <v>46086.485578703701</v>
      </c>
      <c r="AC6735" s="2">
        <v>0</v>
      </c>
      <c r="AD6735" s="104">
        <v>2060000</v>
      </c>
      <c r="AE6735" s="2">
        <v>46086.485578703701</v>
      </c>
      <c r="AG6735" s="2">
        <v>65097</v>
      </c>
    </row>
    <row r="6736" spans="1:33" ht="60" x14ac:dyDescent="0.25">
      <c r="A6736" s="2" t="s">
        <v>4763</v>
      </c>
      <c r="B6736" s="2" t="s">
        <v>2868</v>
      </c>
      <c r="C6736" s="2" t="s">
        <v>2394</v>
      </c>
      <c r="F6736" s="2" t="s">
        <v>2304</v>
      </c>
      <c r="G6736" s="2" t="s">
        <v>4764</v>
      </c>
      <c r="H6736" s="2" t="s">
        <v>4765</v>
      </c>
      <c r="I6736" s="2" t="s">
        <v>23638</v>
      </c>
      <c r="J6736" s="2" t="s">
        <v>28</v>
      </c>
      <c r="K6736" s="2" t="s">
        <v>43</v>
      </c>
      <c r="L6736" s="2" t="s">
        <v>298</v>
      </c>
      <c r="M6736" s="2" t="s">
        <v>299</v>
      </c>
      <c r="N6736" s="2" t="s">
        <v>4752</v>
      </c>
      <c r="O6736" s="2" t="s">
        <v>705</v>
      </c>
      <c r="P6736" s="24">
        <v>0</v>
      </c>
      <c r="Q6736" s="24">
        <v>0</v>
      </c>
      <c r="R6736" s="27" t="s">
        <v>1578</v>
      </c>
      <c r="S6736" s="28" t="s">
        <v>1585</v>
      </c>
      <c r="T6736" s="2" t="s">
        <v>38</v>
      </c>
      <c r="U6736" s="2">
        <v>0</v>
      </c>
      <c r="V6736" s="2" t="s">
        <v>2868</v>
      </c>
      <c r="W6736" s="2" t="s">
        <v>34</v>
      </c>
      <c r="AC6736" s="2">
        <v>0</v>
      </c>
      <c r="AD6736" s="104"/>
    </row>
    <row r="6737" spans="1:33" ht="45" x14ac:dyDescent="0.25">
      <c r="A6737" s="2" t="s">
        <v>4861</v>
      </c>
      <c r="B6737" s="2" t="s">
        <v>2868</v>
      </c>
      <c r="C6737" s="2" t="s">
        <v>1921</v>
      </c>
      <c r="F6737" s="2" t="s">
        <v>1922</v>
      </c>
      <c r="G6737" s="2" t="s">
        <v>4862</v>
      </c>
      <c r="H6737" s="2" t="s">
        <v>4863</v>
      </c>
      <c r="I6737" s="2" t="s">
        <v>22932</v>
      </c>
      <c r="J6737" s="2" t="s">
        <v>28</v>
      </c>
      <c r="K6737" s="2" t="s">
        <v>68</v>
      </c>
      <c r="L6737" s="2" t="s">
        <v>276</v>
      </c>
      <c r="M6737" s="2" t="s">
        <v>277</v>
      </c>
      <c r="N6737" s="2" t="s">
        <v>4852</v>
      </c>
      <c r="O6737" s="2" t="s">
        <v>706</v>
      </c>
      <c r="P6737" s="24">
        <v>0</v>
      </c>
      <c r="Q6737" s="24">
        <v>0</v>
      </c>
      <c r="R6737" s="27" t="s">
        <v>1578</v>
      </c>
      <c r="S6737" s="28" t="s">
        <v>1582</v>
      </c>
      <c r="T6737" s="2" t="s">
        <v>160</v>
      </c>
      <c r="U6737" s="2">
        <v>0</v>
      </c>
      <c r="V6737" s="2" t="s">
        <v>2868</v>
      </c>
      <c r="W6737" s="2" t="s">
        <v>34</v>
      </c>
      <c r="AC6737" s="2">
        <v>0</v>
      </c>
      <c r="AD6737" s="104"/>
    </row>
    <row r="6738" spans="1:33" ht="45" x14ac:dyDescent="0.25">
      <c r="A6738" s="2" t="s">
        <v>4766</v>
      </c>
      <c r="B6738" s="2" t="s">
        <v>2868</v>
      </c>
      <c r="C6738" s="2" t="s">
        <v>2303</v>
      </c>
      <c r="F6738" s="2" t="s">
        <v>2304</v>
      </c>
      <c r="G6738" s="2" t="s">
        <v>4764</v>
      </c>
      <c r="H6738" s="2" t="s">
        <v>4765</v>
      </c>
      <c r="I6738" s="2" t="s">
        <v>23638</v>
      </c>
      <c r="J6738" s="2" t="s">
        <v>28</v>
      </c>
      <c r="K6738" s="2" t="s">
        <v>43</v>
      </c>
      <c r="L6738" s="2" t="s">
        <v>298</v>
      </c>
      <c r="M6738" s="2" t="s">
        <v>299</v>
      </c>
      <c r="N6738" s="2" t="s">
        <v>4752</v>
      </c>
      <c r="O6738" s="2" t="s">
        <v>705</v>
      </c>
      <c r="P6738" s="24">
        <v>0</v>
      </c>
      <c r="Q6738" s="24">
        <v>0</v>
      </c>
      <c r="R6738" s="27" t="s">
        <v>1578</v>
      </c>
      <c r="S6738" s="28" t="s">
        <v>1589</v>
      </c>
      <c r="T6738" s="2" t="s">
        <v>33</v>
      </c>
      <c r="U6738" s="2">
        <v>0</v>
      </c>
      <c r="V6738" s="2" t="s">
        <v>2868</v>
      </c>
      <c r="W6738" s="2" t="s">
        <v>34</v>
      </c>
      <c r="AC6738" s="2">
        <v>0</v>
      </c>
      <c r="AD6738" s="104"/>
    </row>
    <row r="6739" spans="1:33" ht="60" x14ac:dyDescent="0.25">
      <c r="A6739" s="2" t="s">
        <v>5252</v>
      </c>
      <c r="B6739" s="2" t="s">
        <v>2868</v>
      </c>
      <c r="C6739" s="2" t="s">
        <v>2327</v>
      </c>
      <c r="F6739" s="2" t="s">
        <v>2328</v>
      </c>
      <c r="G6739" s="2" t="s">
        <v>5253</v>
      </c>
      <c r="H6739" s="2" t="s">
        <v>5254</v>
      </c>
      <c r="I6739" s="2" t="s">
        <v>20902</v>
      </c>
      <c r="J6739" s="2" t="s">
        <v>28</v>
      </c>
      <c r="K6739" s="2" t="s">
        <v>29</v>
      </c>
      <c r="L6739" s="2" t="s">
        <v>478</v>
      </c>
      <c r="M6739" s="2" t="s">
        <v>479</v>
      </c>
      <c r="N6739" s="2" t="s">
        <v>5248</v>
      </c>
      <c r="O6739" s="2" t="s">
        <v>705</v>
      </c>
      <c r="P6739" s="24">
        <v>0</v>
      </c>
      <c r="Q6739" s="24">
        <v>0</v>
      </c>
      <c r="R6739" s="27" t="s">
        <v>1578</v>
      </c>
      <c r="S6739" s="28" t="s">
        <v>1585</v>
      </c>
      <c r="T6739" s="2" t="s">
        <v>38</v>
      </c>
      <c r="U6739" s="2">
        <v>0</v>
      </c>
      <c r="V6739" s="2" t="s">
        <v>16022</v>
      </c>
      <c r="W6739" s="2" t="s">
        <v>34</v>
      </c>
      <c r="AC6739" s="2">
        <v>0</v>
      </c>
      <c r="AD6739" s="104"/>
    </row>
    <row r="6740" spans="1:33" ht="60" x14ac:dyDescent="0.25">
      <c r="A6740" s="2" t="s">
        <v>2978</v>
      </c>
      <c r="B6740" s="2" t="s">
        <v>2868</v>
      </c>
      <c r="C6740" s="2" t="s">
        <v>2393</v>
      </c>
      <c r="F6740" s="2" t="s">
        <v>1079</v>
      </c>
      <c r="G6740" s="2" t="s">
        <v>2979</v>
      </c>
      <c r="H6740" s="2" t="s">
        <v>2980</v>
      </c>
      <c r="I6740" s="2" t="s">
        <v>23809</v>
      </c>
      <c r="J6740" s="2" t="s">
        <v>28</v>
      </c>
      <c r="K6740" s="2" t="s">
        <v>43</v>
      </c>
      <c r="L6740" s="2" t="s">
        <v>44</v>
      </c>
      <c r="M6740" s="2" t="s">
        <v>45</v>
      </c>
      <c r="N6740" s="2" t="s">
        <v>2977</v>
      </c>
      <c r="O6740" s="2" t="s">
        <v>32</v>
      </c>
      <c r="P6740" s="24">
        <v>0</v>
      </c>
      <c r="Q6740" s="24">
        <v>1</v>
      </c>
      <c r="R6740" s="27" t="s">
        <v>1568</v>
      </c>
      <c r="S6740" s="28" t="s">
        <v>1585</v>
      </c>
      <c r="T6740" s="2" t="s">
        <v>38</v>
      </c>
      <c r="U6740" s="2">
        <v>0</v>
      </c>
      <c r="V6740" s="2" t="s">
        <v>12680</v>
      </c>
      <c r="W6740" s="2" t="s">
        <v>34</v>
      </c>
      <c r="X6740" s="58" t="s">
        <v>2816</v>
      </c>
      <c r="Z6740" s="2">
        <v>2060000</v>
      </c>
      <c r="AB6740" s="58">
        <v>46076.881168981483</v>
      </c>
      <c r="AC6740" s="2">
        <v>0</v>
      </c>
      <c r="AD6740" s="104">
        <v>2060000</v>
      </c>
      <c r="AE6740" s="2">
        <v>46076.881168981483</v>
      </c>
      <c r="AG6740" s="2">
        <v>64013</v>
      </c>
    </row>
    <row r="6741" spans="1:33" ht="45" x14ac:dyDescent="0.25">
      <c r="A6741" s="2" t="s">
        <v>5327</v>
      </c>
      <c r="B6741" s="2" t="s">
        <v>2868</v>
      </c>
      <c r="C6741" s="2" t="s">
        <v>2217</v>
      </c>
      <c r="F6741" s="2" t="s">
        <v>2206</v>
      </c>
      <c r="G6741" s="2" t="s">
        <v>5324</v>
      </c>
      <c r="H6741" s="2" t="s">
        <v>5325</v>
      </c>
      <c r="I6741" s="2" t="s">
        <v>21362</v>
      </c>
      <c r="J6741" s="2" t="s">
        <v>28</v>
      </c>
      <c r="K6741" s="2" t="s">
        <v>78</v>
      </c>
      <c r="L6741" s="2" t="s">
        <v>472</v>
      </c>
      <c r="M6741" s="2" t="s">
        <v>473</v>
      </c>
      <c r="N6741" s="2" t="s">
        <v>5326</v>
      </c>
      <c r="O6741" s="2" t="s">
        <v>706</v>
      </c>
      <c r="P6741" s="24">
        <v>0</v>
      </c>
      <c r="Q6741" s="24">
        <v>0</v>
      </c>
      <c r="R6741" s="27" t="s">
        <v>1578</v>
      </c>
      <c r="S6741" s="28" t="s">
        <v>1589</v>
      </c>
      <c r="T6741" s="2" t="s">
        <v>33</v>
      </c>
      <c r="U6741" s="2">
        <v>0</v>
      </c>
      <c r="V6741" s="2" t="s">
        <v>2868</v>
      </c>
      <c r="W6741" s="2" t="s">
        <v>34</v>
      </c>
      <c r="AC6741" s="2">
        <v>0</v>
      </c>
      <c r="AD6741" s="104"/>
    </row>
    <row r="6742" spans="1:33" ht="60" x14ac:dyDescent="0.25">
      <c r="A6742" s="2" t="s">
        <v>2981</v>
      </c>
      <c r="B6742" s="2" t="s">
        <v>2868</v>
      </c>
      <c r="C6742" s="2" t="s">
        <v>2392</v>
      </c>
      <c r="F6742" s="2" t="s">
        <v>1513</v>
      </c>
      <c r="G6742" s="2" t="s">
        <v>2982</v>
      </c>
      <c r="H6742" s="2" t="s">
        <v>2983</v>
      </c>
      <c r="I6742" s="2" t="s">
        <v>23810</v>
      </c>
      <c r="J6742" s="2" t="s">
        <v>28</v>
      </c>
      <c r="K6742" s="2" t="s">
        <v>43</v>
      </c>
      <c r="L6742" s="2" t="s">
        <v>44</v>
      </c>
      <c r="M6742" s="2" t="s">
        <v>45</v>
      </c>
      <c r="N6742" s="2" t="s">
        <v>2977</v>
      </c>
      <c r="O6742" s="2" t="s">
        <v>32</v>
      </c>
      <c r="P6742" s="24">
        <v>0</v>
      </c>
      <c r="Q6742" s="24">
        <v>2</v>
      </c>
      <c r="R6742" s="27" t="s">
        <v>1568</v>
      </c>
      <c r="S6742" s="28" t="s">
        <v>1585</v>
      </c>
      <c r="T6742" s="2" t="s">
        <v>38</v>
      </c>
      <c r="U6742" s="2">
        <v>0</v>
      </c>
      <c r="V6742" s="2" t="s">
        <v>12666</v>
      </c>
      <c r="W6742" s="2" t="s">
        <v>34</v>
      </c>
      <c r="X6742" s="58" t="s">
        <v>2816</v>
      </c>
      <c r="Z6742" s="2">
        <v>2060000</v>
      </c>
      <c r="AB6742" s="58">
        <v>46076.880983796298</v>
      </c>
      <c r="AC6742" s="2">
        <v>0</v>
      </c>
      <c r="AD6742" s="104">
        <v>2060000</v>
      </c>
      <c r="AE6742" s="2">
        <v>46076.880983796298</v>
      </c>
      <c r="AG6742" s="2">
        <v>64014</v>
      </c>
    </row>
    <row r="6743" spans="1:33" ht="45" x14ac:dyDescent="0.25">
      <c r="A6743" s="2" t="s">
        <v>4303</v>
      </c>
      <c r="B6743" s="2" t="s">
        <v>2868</v>
      </c>
      <c r="C6743" s="2" t="s">
        <v>2107</v>
      </c>
      <c r="F6743" s="2" t="s">
        <v>2108</v>
      </c>
      <c r="G6743" s="2" t="s">
        <v>4304</v>
      </c>
      <c r="H6743" s="2" t="s">
        <v>4305</v>
      </c>
      <c r="I6743" s="2" t="s">
        <v>22834</v>
      </c>
      <c r="J6743" s="2" t="s">
        <v>28</v>
      </c>
      <c r="K6743" s="2" t="s">
        <v>68</v>
      </c>
      <c r="L6743" s="2" t="s">
        <v>251</v>
      </c>
      <c r="M6743" s="2" t="s">
        <v>252</v>
      </c>
      <c r="N6743" s="2" t="s">
        <v>4288</v>
      </c>
      <c r="O6743" s="2" t="s">
        <v>705</v>
      </c>
      <c r="P6743" s="24">
        <v>0</v>
      </c>
      <c r="Q6743" s="24">
        <v>0</v>
      </c>
      <c r="R6743" s="27" t="s">
        <v>1578</v>
      </c>
      <c r="S6743" s="28" t="s">
        <v>1583</v>
      </c>
      <c r="T6743" s="2" t="s">
        <v>130</v>
      </c>
      <c r="U6743" s="2">
        <v>0</v>
      </c>
      <c r="V6743" s="2" t="s">
        <v>2866</v>
      </c>
      <c r="W6743" s="2" t="s">
        <v>34</v>
      </c>
      <c r="AC6743" s="2">
        <v>0</v>
      </c>
      <c r="AD6743" s="104"/>
    </row>
    <row r="6744" spans="1:33" ht="45" x14ac:dyDescent="0.25">
      <c r="A6744" s="2" t="s">
        <v>3572</v>
      </c>
      <c r="B6744" s="2" t="s">
        <v>3023</v>
      </c>
      <c r="C6744" s="2" t="s">
        <v>1968</v>
      </c>
      <c r="F6744" s="2" t="s">
        <v>1969</v>
      </c>
      <c r="G6744" s="2" t="s">
        <v>3573</v>
      </c>
      <c r="H6744" s="2" t="s">
        <v>3574</v>
      </c>
      <c r="I6744" s="2" t="s">
        <v>20756</v>
      </c>
      <c r="J6744" s="2" t="s">
        <v>28</v>
      </c>
      <c r="K6744" s="2" t="s">
        <v>29</v>
      </c>
      <c r="L6744" s="2" t="s">
        <v>126</v>
      </c>
      <c r="M6744" s="2" t="s">
        <v>127</v>
      </c>
      <c r="N6744" s="2" t="s">
        <v>3571</v>
      </c>
      <c r="O6744" s="2" t="s">
        <v>32</v>
      </c>
      <c r="P6744" s="24">
        <v>0</v>
      </c>
      <c r="Q6744" s="24">
        <v>1</v>
      </c>
      <c r="R6744" s="27" t="s">
        <v>1568</v>
      </c>
      <c r="S6744" s="28" t="s">
        <v>1586</v>
      </c>
      <c r="T6744" s="2" t="s">
        <v>296</v>
      </c>
      <c r="U6744" s="2">
        <v>412000</v>
      </c>
      <c r="V6744" s="2" t="s">
        <v>3023</v>
      </c>
      <c r="W6744" s="2" t="s">
        <v>34</v>
      </c>
      <c r="X6744" s="58" t="s">
        <v>2866</v>
      </c>
      <c r="Z6744" s="2">
        <v>400000</v>
      </c>
      <c r="AB6744" s="58">
        <v>46073.52789351852</v>
      </c>
      <c r="AC6744" s="2">
        <v>0</v>
      </c>
      <c r="AD6744" s="104">
        <v>400000</v>
      </c>
      <c r="AE6744" s="2">
        <v>46073.52789351852</v>
      </c>
      <c r="AG6744" s="2">
        <v>64091</v>
      </c>
    </row>
    <row r="6745" spans="1:33" ht="60" x14ac:dyDescent="0.25">
      <c r="A6745" s="2" t="s">
        <v>4492</v>
      </c>
      <c r="B6745" s="2" t="s">
        <v>3023</v>
      </c>
      <c r="C6745" s="2" t="s">
        <v>2334</v>
      </c>
      <c r="F6745" s="2" t="s">
        <v>2335</v>
      </c>
      <c r="G6745" s="2" t="s">
        <v>4493</v>
      </c>
      <c r="H6745" s="2" t="s">
        <v>4494</v>
      </c>
      <c r="I6745" s="2" t="s">
        <v>21547</v>
      </c>
      <c r="J6745" s="2" t="s">
        <v>28</v>
      </c>
      <c r="K6745" s="2" t="s">
        <v>78</v>
      </c>
      <c r="L6745" s="2" t="s">
        <v>495</v>
      </c>
      <c r="M6745" s="2" t="s">
        <v>496</v>
      </c>
      <c r="N6745" s="2" t="s">
        <v>4482</v>
      </c>
      <c r="O6745" s="2" t="s">
        <v>19606</v>
      </c>
      <c r="P6745" s="24">
        <v>0</v>
      </c>
      <c r="Q6745" s="24">
        <v>0</v>
      </c>
      <c r="R6745" s="27" t="s">
        <v>1578</v>
      </c>
      <c r="S6745" s="28" t="s">
        <v>1585</v>
      </c>
      <c r="T6745" s="2" t="s">
        <v>38</v>
      </c>
      <c r="U6745" s="2">
        <v>0</v>
      </c>
      <c r="V6745" s="2" t="s">
        <v>5754</v>
      </c>
      <c r="W6745" s="2" t="s">
        <v>34</v>
      </c>
      <c r="X6745" s="58" t="s">
        <v>5754</v>
      </c>
      <c r="Y6745" s="2" t="s">
        <v>87</v>
      </c>
      <c r="AA6745" s="2" t="s">
        <v>88</v>
      </c>
      <c r="AB6745" s="58">
        <v>46091.526064814818</v>
      </c>
      <c r="AC6745" s="2">
        <v>0</v>
      </c>
      <c r="AD6745" s="104"/>
      <c r="AE6745" s="2">
        <v>46091.526064814818</v>
      </c>
      <c r="AG6745" s="2">
        <v>63632</v>
      </c>
    </row>
    <row r="6746" spans="1:33" ht="60" x14ac:dyDescent="0.25">
      <c r="A6746" s="2" t="s">
        <v>3198</v>
      </c>
      <c r="B6746" s="2" t="s">
        <v>3023</v>
      </c>
      <c r="C6746" s="2" t="s">
        <v>2387</v>
      </c>
      <c r="F6746" s="2" t="s">
        <v>341</v>
      </c>
      <c r="G6746" s="2" t="s">
        <v>3199</v>
      </c>
      <c r="H6746" s="2" t="s">
        <v>3200</v>
      </c>
      <c r="I6746" s="2" t="s">
        <v>23054</v>
      </c>
      <c r="J6746" s="2" t="s">
        <v>28</v>
      </c>
      <c r="K6746" s="2" t="s">
        <v>61</v>
      </c>
      <c r="L6746" s="2" t="s">
        <v>112</v>
      </c>
      <c r="M6746" s="2" t="s">
        <v>342</v>
      </c>
      <c r="N6746" s="2" t="s">
        <v>3201</v>
      </c>
      <c r="O6746" s="2" t="s">
        <v>32</v>
      </c>
      <c r="P6746" s="24">
        <v>0</v>
      </c>
      <c r="Q6746" s="24">
        <v>1</v>
      </c>
      <c r="R6746" s="27" t="s">
        <v>1568</v>
      </c>
      <c r="S6746" s="28" t="s">
        <v>1585</v>
      </c>
      <c r="T6746" s="2" t="s">
        <v>38</v>
      </c>
      <c r="U6746" s="2">
        <v>0</v>
      </c>
      <c r="V6746" s="2" t="s">
        <v>16062</v>
      </c>
      <c r="W6746" s="2" t="s">
        <v>34</v>
      </c>
      <c r="X6746" s="58" t="s">
        <v>5579</v>
      </c>
      <c r="Z6746" s="2">
        <v>2060000</v>
      </c>
      <c r="AB6746" s="58">
        <v>46083.420590277776</v>
      </c>
      <c r="AC6746" s="2">
        <v>0</v>
      </c>
      <c r="AD6746" s="104">
        <v>2060000</v>
      </c>
      <c r="AE6746" s="2">
        <v>46083.420590277776</v>
      </c>
      <c r="AG6746" s="2">
        <v>64827</v>
      </c>
    </row>
    <row r="6747" spans="1:33" ht="45" x14ac:dyDescent="0.25">
      <c r="A6747" s="2" t="s">
        <v>5003</v>
      </c>
      <c r="B6747" s="2" t="s">
        <v>3023</v>
      </c>
      <c r="C6747" s="2" t="s">
        <v>2168</v>
      </c>
      <c r="F6747" s="2" t="s">
        <v>2169</v>
      </c>
      <c r="G6747" s="2" t="s">
        <v>5004</v>
      </c>
      <c r="H6747" s="2" t="s">
        <v>5005</v>
      </c>
      <c r="I6747" s="2" t="s">
        <v>20220</v>
      </c>
      <c r="J6747" s="2" t="s">
        <v>28</v>
      </c>
      <c r="K6747" s="2" t="s">
        <v>173</v>
      </c>
      <c r="L6747" s="2" t="s">
        <v>265</v>
      </c>
      <c r="M6747" s="2" t="s">
        <v>266</v>
      </c>
      <c r="N6747" s="2" t="s">
        <v>4999</v>
      </c>
      <c r="O6747" s="2" t="s">
        <v>705</v>
      </c>
      <c r="P6747" s="24">
        <v>0</v>
      </c>
      <c r="Q6747" s="24">
        <v>0</v>
      </c>
      <c r="R6747" s="27" t="s">
        <v>1578</v>
      </c>
      <c r="S6747" s="28" t="s">
        <v>1589</v>
      </c>
      <c r="T6747" s="2" t="s">
        <v>33</v>
      </c>
      <c r="U6747" s="2">
        <v>0</v>
      </c>
      <c r="V6747" s="2" t="s">
        <v>5754</v>
      </c>
      <c r="W6747" s="2" t="s">
        <v>34</v>
      </c>
      <c r="AC6747" s="2">
        <v>0</v>
      </c>
      <c r="AD6747" s="104"/>
    </row>
    <row r="6748" spans="1:33" ht="45" x14ac:dyDescent="0.25">
      <c r="A6748" s="2" t="s">
        <v>4352</v>
      </c>
      <c r="B6748" s="2" t="s">
        <v>3023</v>
      </c>
      <c r="C6748" s="2" t="s">
        <v>2109</v>
      </c>
      <c r="F6748" s="2" t="s">
        <v>2110</v>
      </c>
      <c r="G6748" s="2" t="s">
        <v>4353</v>
      </c>
      <c r="H6748" s="2" t="s">
        <v>4354</v>
      </c>
      <c r="I6748" s="2" t="s">
        <v>22835</v>
      </c>
      <c r="J6748" s="2" t="s">
        <v>28</v>
      </c>
      <c r="K6748" s="2" t="s">
        <v>68</v>
      </c>
      <c r="L6748" s="2" t="s">
        <v>69</v>
      </c>
      <c r="M6748" s="2" t="s">
        <v>70</v>
      </c>
      <c r="N6748" s="2" t="s">
        <v>4355</v>
      </c>
      <c r="O6748" s="2" t="s">
        <v>37</v>
      </c>
      <c r="P6748" s="24">
        <v>0</v>
      </c>
      <c r="Q6748" s="24">
        <v>0</v>
      </c>
      <c r="R6748" s="27" t="s">
        <v>1578</v>
      </c>
      <c r="S6748" s="28" t="s">
        <v>1583</v>
      </c>
      <c r="T6748" s="2" t="s">
        <v>130</v>
      </c>
      <c r="U6748" s="2">
        <v>0</v>
      </c>
      <c r="V6748" s="2" t="s">
        <v>3023</v>
      </c>
      <c r="W6748" s="2" t="s">
        <v>34</v>
      </c>
      <c r="AC6748" s="2">
        <v>0</v>
      </c>
      <c r="AD6748" s="104"/>
    </row>
    <row r="6749" spans="1:33" ht="45" x14ac:dyDescent="0.25">
      <c r="A6749" s="2" t="s">
        <v>3575</v>
      </c>
      <c r="B6749" s="2" t="s">
        <v>3023</v>
      </c>
      <c r="C6749" s="2" t="s">
        <v>2134</v>
      </c>
      <c r="F6749" s="2" t="s">
        <v>2135</v>
      </c>
      <c r="G6749" s="2" t="s">
        <v>3576</v>
      </c>
      <c r="H6749" s="2" t="s">
        <v>3577</v>
      </c>
      <c r="I6749" s="2" t="s">
        <v>20935</v>
      </c>
      <c r="J6749" s="2" t="s">
        <v>28</v>
      </c>
      <c r="K6749" s="2" t="s">
        <v>29</v>
      </c>
      <c r="L6749" s="2" t="s">
        <v>126</v>
      </c>
      <c r="M6749" s="2" t="s">
        <v>127</v>
      </c>
      <c r="N6749" s="2" t="s">
        <v>3571</v>
      </c>
      <c r="O6749" s="2" t="s">
        <v>32</v>
      </c>
      <c r="P6749" s="24">
        <v>0</v>
      </c>
      <c r="Q6749" s="24">
        <v>1</v>
      </c>
      <c r="R6749" s="27" t="s">
        <v>1568</v>
      </c>
      <c r="S6749" s="28" t="s">
        <v>1590</v>
      </c>
      <c r="T6749" s="2" t="s">
        <v>426</v>
      </c>
      <c r="U6749" s="2">
        <v>20600000</v>
      </c>
      <c r="V6749" s="2" t="s">
        <v>3023</v>
      </c>
      <c r="W6749" s="2" t="s">
        <v>34</v>
      </c>
      <c r="X6749" s="58" t="s">
        <v>2973</v>
      </c>
      <c r="Y6749" s="2" t="s">
        <v>39</v>
      </c>
      <c r="Z6749" s="2">
        <v>20600000</v>
      </c>
      <c r="AA6749" s="2" t="s">
        <v>40</v>
      </c>
      <c r="AB6749" s="58">
        <v>46079.70239583333</v>
      </c>
      <c r="AC6749" s="2">
        <v>0</v>
      </c>
      <c r="AD6749" s="104">
        <v>20600000</v>
      </c>
      <c r="AE6749" s="2">
        <v>46079.70239583333</v>
      </c>
      <c r="AG6749" s="2">
        <v>65631</v>
      </c>
    </row>
    <row r="6750" spans="1:33" ht="45" x14ac:dyDescent="0.25">
      <c r="A6750" s="2" t="s">
        <v>3437</v>
      </c>
      <c r="B6750" s="2" t="s">
        <v>3023</v>
      </c>
      <c r="C6750" s="2" t="s">
        <v>2170</v>
      </c>
      <c r="F6750" s="2" t="s">
        <v>1949</v>
      </c>
      <c r="G6750" s="2" t="s">
        <v>3438</v>
      </c>
      <c r="H6750" s="2" t="s">
        <v>3439</v>
      </c>
      <c r="I6750" s="2" t="s">
        <v>20221</v>
      </c>
      <c r="J6750" s="2" t="s">
        <v>28</v>
      </c>
      <c r="K6750" s="2" t="s">
        <v>173</v>
      </c>
      <c r="L6750" s="2" t="s">
        <v>475</v>
      </c>
      <c r="M6750" s="2" t="s">
        <v>476</v>
      </c>
      <c r="N6750" s="2" t="s">
        <v>3440</v>
      </c>
      <c r="O6750" s="2" t="s">
        <v>705</v>
      </c>
      <c r="P6750" s="24">
        <v>0</v>
      </c>
      <c r="Q6750" s="24">
        <v>0</v>
      </c>
      <c r="R6750" s="27" t="s">
        <v>1578</v>
      </c>
      <c r="S6750" s="28" t="s">
        <v>1589</v>
      </c>
      <c r="T6750" s="2" t="s">
        <v>33</v>
      </c>
      <c r="U6750" s="2">
        <v>0</v>
      </c>
      <c r="V6750" s="2" t="s">
        <v>3023</v>
      </c>
      <c r="W6750" s="2" t="s">
        <v>34</v>
      </c>
      <c r="AC6750" s="2">
        <v>0</v>
      </c>
      <c r="AD6750" s="104"/>
    </row>
    <row r="6751" spans="1:33" ht="45" x14ac:dyDescent="0.25">
      <c r="A6751" s="2" t="s">
        <v>5288</v>
      </c>
      <c r="B6751" s="2" t="s">
        <v>3023</v>
      </c>
      <c r="C6751" s="2" t="s">
        <v>2050</v>
      </c>
      <c r="F6751" s="2" t="s">
        <v>2051</v>
      </c>
      <c r="G6751" s="2" t="s">
        <v>5289</v>
      </c>
      <c r="H6751" s="2" t="s">
        <v>5290</v>
      </c>
      <c r="I6751" s="2" t="s">
        <v>22336</v>
      </c>
      <c r="J6751" s="2" t="s">
        <v>28</v>
      </c>
      <c r="K6751" s="2" t="s">
        <v>68</v>
      </c>
      <c r="L6751" s="2" t="s">
        <v>335</v>
      </c>
      <c r="M6751" s="2" t="s">
        <v>336</v>
      </c>
      <c r="N6751" s="2" t="s">
        <v>5291</v>
      </c>
      <c r="O6751" s="2" t="s">
        <v>705</v>
      </c>
      <c r="P6751" s="24">
        <v>0</v>
      </c>
      <c r="Q6751" s="24">
        <v>0</v>
      </c>
      <c r="R6751" s="27" t="s">
        <v>1578</v>
      </c>
      <c r="S6751" s="28" t="s">
        <v>1586</v>
      </c>
      <c r="T6751" s="2" t="s">
        <v>296</v>
      </c>
      <c r="U6751" s="2">
        <v>0</v>
      </c>
      <c r="V6751" s="2" t="s">
        <v>15922</v>
      </c>
      <c r="W6751" s="2" t="s">
        <v>34</v>
      </c>
      <c r="AC6751" s="2">
        <v>0</v>
      </c>
      <c r="AD6751" s="104"/>
    </row>
    <row r="6752" spans="1:33" ht="45" x14ac:dyDescent="0.25">
      <c r="A6752" s="2" t="s">
        <v>3441</v>
      </c>
      <c r="B6752" s="2" t="s">
        <v>3023</v>
      </c>
      <c r="C6752" s="2" t="s">
        <v>1948</v>
      </c>
      <c r="F6752" s="2" t="s">
        <v>1949</v>
      </c>
      <c r="G6752" s="2" t="s">
        <v>3438</v>
      </c>
      <c r="H6752" s="2" t="s">
        <v>3439</v>
      </c>
      <c r="I6752" s="2" t="s">
        <v>20221</v>
      </c>
      <c r="J6752" s="2" t="s">
        <v>28</v>
      </c>
      <c r="K6752" s="2" t="s">
        <v>173</v>
      </c>
      <c r="L6752" s="2" t="s">
        <v>475</v>
      </c>
      <c r="M6752" s="2" t="s">
        <v>476</v>
      </c>
      <c r="N6752" s="2" t="s">
        <v>3440</v>
      </c>
      <c r="O6752" s="2" t="s">
        <v>705</v>
      </c>
      <c r="P6752" s="24">
        <v>0</v>
      </c>
      <c r="Q6752" s="24">
        <v>0</v>
      </c>
      <c r="R6752" s="27" t="s">
        <v>1578</v>
      </c>
      <c r="S6752" s="28" t="s">
        <v>1586</v>
      </c>
      <c r="T6752" s="2" t="s">
        <v>296</v>
      </c>
      <c r="U6752" s="2">
        <v>0</v>
      </c>
      <c r="V6752" s="2" t="s">
        <v>3023</v>
      </c>
      <c r="W6752" s="2" t="s">
        <v>34</v>
      </c>
      <c r="AC6752" s="2">
        <v>0</v>
      </c>
      <c r="AD6752" s="104"/>
    </row>
    <row r="6753" spans="1:33" ht="45" x14ac:dyDescent="0.25">
      <c r="A6753" s="2" t="s">
        <v>4444</v>
      </c>
      <c r="B6753" s="2" t="s">
        <v>3023</v>
      </c>
      <c r="C6753" s="2" t="s">
        <v>2149</v>
      </c>
      <c r="F6753" s="2" t="s">
        <v>2150</v>
      </c>
      <c r="G6753" s="2" t="s">
        <v>4445</v>
      </c>
      <c r="H6753" s="2" t="s">
        <v>4446</v>
      </c>
      <c r="I6753" s="2" t="s">
        <v>22986</v>
      </c>
      <c r="J6753" s="2" t="s">
        <v>28</v>
      </c>
      <c r="K6753" s="2" t="s">
        <v>68</v>
      </c>
      <c r="L6753" s="2" t="s">
        <v>162</v>
      </c>
      <c r="M6753" s="2" t="s">
        <v>163</v>
      </c>
      <c r="N6753" s="2" t="s">
        <v>4447</v>
      </c>
      <c r="O6753" s="2" t="s">
        <v>705</v>
      </c>
      <c r="P6753" s="24">
        <v>0</v>
      </c>
      <c r="Q6753" s="24">
        <v>0</v>
      </c>
      <c r="R6753" s="27" t="s">
        <v>1578</v>
      </c>
      <c r="S6753" s="28" t="s">
        <v>1590</v>
      </c>
      <c r="T6753" s="2" t="s">
        <v>426</v>
      </c>
      <c r="U6753" s="2">
        <v>0</v>
      </c>
      <c r="V6753" s="2" t="s">
        <v>3023</v>
      </c>
      <c r="W6753" s="2" t="s">
        <v>34</v>
      </c>
      <c r="AC6753" s="2">
        <v>0</v>
      </c>
      <c r="AD6753" s="104"/>
    </row>
    <row r="6754" spans="1:33" ht="45" x14ac:dyDescent="0.25">
      <c r="A6754" s="2" t="s">
        <v>3578</v>
      </c>
      <c r="B6754" s="2" t="s">
        <v>3023</v>
      </c>
      <c r="C6754" s="2" t="s">
        <v>2179</v>
      </c>
      <c r="F6754" s="2" t="s">
        <v>2180</v>
      </c>
      <c r="G6754" s="2" t="s">
        <v>3579</v>
      </c>
      <c r="H6754" s="2" t="s">
        <v>3580</v>
      </c>
      <c r="I6754" s="2" t="s">
        <v>20810</v>
      </c>
      <c r="J6754" s="2" t="s">
        <v>28</v>
      </c>
      <c r="K6754" s="2" t="s">
        <v>29</v>
      </c>
      <c r="L6754" s="2" t="s">
        <v>126</v>
      </c>
      <c r="M6754" s="2" t="s">
        <v>127</v>
      </c>
      <c r="N6754" s="2" t="s">
        <v>3571</v>
      </c>
      <c r="O6754" s="2" t="s">
        <v>705</v>
      </c>
      <c r="P6754" s="24">
        <v>0</v>
      </c>
      <c r="Q6754" s="24">
        <v>0</v>
      </c>
      <c r="R6754" s="27" t="s">
        <v>1578</v>
      </c>
      <c r="S6754" s="28" t="s">
        <v>1589</v>
      </c>
      <c r="T6754" s="2" t="s">
        <v>33</v>
      </c>
      <c r="U6754" s="2">
        <v>0</v>
      </c>
      <c r="V6754" s="2" t="s">
        <v>3023</v>
      </c>
      <c r="W6754" s="2" t="s">
        <v>34</v>
      </c>
      <c r="AC6754" s="2">
        <v>0</v>
      </c>
      <c r="AD6754" s="104"/>
    </row>
    <row r="6755" spans="1:33" ht="45" x14ac:dyDescent="0.25">
      <c r="A6755" s="2" t="s">
        <v>4642</v>
      </c>
      <c r="B6755" s="2" t="s">
        <v>3023</v>
      </c>
      <c r="C6755" s="2" t="s">
        <v>2271</v>
      </c>
      <c r="F6755" s="2" t="s">
        <v>2272</v>
      </c>
      <c r="G6755" s="2" t="s">
        <v>4643</v>
      </c>
      <c r="H6755" s="2" t="s">
        <v>4644</v>
      </c>
      <c r="I6755" s="2" t="s">
        <v>22634</v>
      </c>
      <c r="J6755" s="2" t="s">
        <v>28</v>
      </c>
      <c r="K6755" s="2" t="s">
        <v>68</v>
      </c>
      <c r="L6755" s="2" t="s">
        <v>220</v>
      </c>
      <c r="M6755" s="2" t="s">
        <v>221</v>
      </c>
      <c r="N6755" s="2" t="s">
        <v>4645</v>
      </c>
      <c r="O6755" s="2" t="s">
        <v>705</v>
      </c>
      <c r="P6755" s="24">
        <v>0</v>
      </c>
      <c r="Q6755" s="24">
        <v>0</v>
      </c>
      <c r="R6755" s="27" t="s">
        <v>1578</v>
      </c>
      <c r="S6755" s="28" t="s">
        <v>1589</v>
      </c>
      <c r="T6755" s="2" t="s">
        <v>33</v>
      </c>
      <c r="U6755" s="2">
        <v>0</v>
      </c>
      <c r="V6755" s="2" t="s">
        <v>2816</v>
      </c>
      <c r="W6755" s="2" t="s">
        <v>34</v>
      </c>
      <c r="AC6755" s="2">
        <v>0</v>
      </c>
      <c r="AD6755" s="104"/>
    </row>
    <row r="6756" spans="1:33" ht="45" x14ac:dyDescent="0.25">
      <c r="A6756" s="2" t="s">
        <v>5110</v>
      </c>
      <c r="B6756" s="2" t="s">
        <v>3023</v>
      </c>
      <c r="C6756" s="2" t="s">
        <v>1919</v>
      </c>
      <c r="F6756" s="2" t="s">
        <v>813</v>
      </c>
      <c r="G6756" s="2" t="s">
        <v>5108</v>
      </c>
      <c r="H6756" s="2" t="s">
        <v>5109</v>
      </c>
      <c r="I6756" s="2" t="s">
        <v>22294</v>
      </c>
      <c r="J6756" s="2" t="s">
        <v>28</v>
      </c>
      <c r="K6756" s="2" t="s">
        <v>68</v>
      </c>
      <c r="L6756" s="2" t="s">
        <v>485</v>
      </c>
      <c r="M6756" s="2" t="s">
        <v>486</v>
      </c>
      <c r="N6756" s="2" t="s">
        <v>5106</v>
      </c>
      <c r="O6756" s="2" t="s">
        <v>705</v>
      </c>
      <c r="P6756" s="24">
        <v>0</v>
      </c>
      <c r="Q6756" s="24">
        <v>0</v>
      </c>
      <c r="R6756" s="27" t="s">
        <v>1578</v>
      </c>
      <c r="S6756" s="28" t="s">
        <v>1582</v>
      </c>
      <c r="T6756" s="2" t="s">
        <v>160</v>
      </c>
      <c r="U6756" s="2">
        <v>0</v>
      </c>
      <c r="V6756" s="2" t="s">
        <v>3023</v>
      </c>
      <c r="W6756" s="2" t="s">
        <v>34</v>
      </c>
      <c r="AC6756" s="2">
        <v>0</v>
      </c>
      <c r="AD6756" s="104"/>
    </row>
    <row r="6757" spans="1:33" ht="60" x14ac:dyDescent="0.25">
      <c r="A6757" s="2" t="s">
        <v>3902</v>
      </c>
      <c r="B6757" s="2" t="s">
        <v>3023</v>
      </c>
      <c r="C6757" s="2" t="s">
        <v>2332</v>
      </c>
      <c r="F6757" s="2" t="s">
        <v>2333</v>
      </c>
      <c r="G6757" s="2" t="s">
        <v>3903</v>
      </c>
      <c r="H6757" s="2" t="s">
        <v>3904</v>
      </c>
      <c r="I6757" s="2" t="s">
        <v>21120</v>
      </c>
      <c r="J6757" s="2" t="s">
        <v>28</v>
      </c>
      <c r="K6757" s="2" t="s">
        <v>78</v>
      </c>
      <c r="L6757" s="2" t="s">
        <v>481</v>
      </c>
      <c r="M6757" s="2" t="s">
        <v>482</v>
      </c>
      <c r="N6757" s="2" t="s">
        <v>3905</v>
      </c>
      <c r="O6757" s="2" t="s">
        <v>37</v>
      </c>
      <c r="P6757" s="24">
        <v>0</v>
      </c>
      <c r="Q6757" s="24">
        <v>0</v>
      </c>
      <c r="R6757" s="27" t="s">
        <v>1578</v>
      </c>
      <c r="S6757" s="28" t="s">
        <v>1585</v>
      </c>
      <c r="T6757" s="2" t="s">
        <v>38</v>
      </c>
      <c r="U6757" s="2">
        <v>0</v>
      </c>
      <c r="V6757" s="2" t="s">
        <v>20332</v>
      </c>
      <c r="W6757" s="2" t="s">
        <v>34</v>
      </c>
      <c r="X6757" s="58" t="s">
        <v>2866</v>
      </c>
      <c r="Z6757" s="2">
        <v>2060000</v>
      </c>
      <c r="AB6757" s="58">
        <v>46073.525601851848</v>
      </c>
      <c r="AC6757" s="2">
        <v>0</v>
      </c>
      <c r="AD6757" s="104">
        <v>2060000</v>
      </c>
      <c r="AE6757" s="2">
        <v>46073.525601851848</v>
      </c>
      <c r="AG6757" s="2">
        <v>64161</v>
      </c>
    </row>
    <row r="6758" spans="1:33" ht="60" x14ac:dyDescent="0.25">
      <c r="A6758" s="2" t="s">
        <v>3906</v>
      </c>
      <c r="B6758" s="2" t="s">
        <v>3023</v>
      </c>
      <c r="C6758" s="2" t="s">
        <v>2341</v>
      </c>
      <c r="F6758" s="2" t="s">
        <v>2342</v>
      </c>
      <c r="G6758" s="2" t="s">
        <v>3907</v>
      </c>
      <c r="H6758" s="2" t="s">
        <v>3908</v>
      </c>
      <c r="I6758" s="2" t="s">
        <v>21292</v>
      </c>
      <c r="J6758" s="2" t="s">
        <v>28</v>
      </c>
      <c r="K6758" s="2" t="s">
        <v>78</v>
      </c>
      <c r="L6758" s="2" t="s">
        <v>481</v>
      </c>
      <c r="M6758" s="2" t="s">
        <v>482</v>
      </c>
      <c r="N6758" s="2" t="s">
        <v>3905</v>
      </c>
      <c r="O6758" s="2" t="s">
        <v>32</v>
      </c>
      <c r="P6758" s="24">
        <v>0</v>
      </c>
      <c r="Q6758" s="24">
        <v>4</v>
      </c>
      <c r="R6758" s="27" t="s">
        <v>1568</v>
      </c>
      <c r="S6758" s="28" t="s">
        <v>1585</v>
      </c>
      <c r="T6758" s="2" t="s">
        <v>38</v>
      </c>
      <c r="U6758" s="2">
        <v>0</v>
      </c>
      <c r="V6758" s="2" t="s">
        <v>16033</v>
      </c>
      <c r="W6758" s="2" t="s">
        <v>34</v>
      </c>
      <c r="X6758" s="58" t="s">
        <v>2866</v>
      </c>
      <c r="Z6758" s="2">
        <v>2060000</v>
      </c>
      <c r="AB6758" s="58">
        <v>46073.525011574071</v>
      </c>
      <c r="AC6758" s="2">
        <v>0</v>
      </c>
      <c r="AD6758" s="104">
        <v>2060000</v>
      </c>
      <c r="AE6758" s="2">
        <v>46073.525011574071</v>
      </c>
      <c r="AG6758" s="2">
        <v>64162</v>
      </c>
    </row>
    <row r="6759" spans="1:33" ht="45" x14ac:dyDescent="0.25">
      <c r="A6759" s="2" t="s">
        <v>3292</v>
      </c>
      <c r="B6759" s="2" t="s">
        <v>3023</v>
      </c>
      <c r="C6759" s="2" t="s">
        <v>2280</v>
      </c>
      <c r="F6759" s="2" t="s">
        <v>2281</v>
      </c>
      <c r="G6759" s="2" t="s">
        <v>3293</v>
      </c>
      <c r="H6759" s="2" t="s">
        <v>3294</v>
      </c>
      <c r="I6759" s="2" t="s">
        <v>22229</v>
      </c>
      <c r="J6759" s="2" t="s">
        <v>28</v>
      </c>
      <c r="K6759" s="2" t="s">
        <v>68</v>
      </c>
      <c r="L6759" s="2" t="s">
        <v>198</v>
      </c>
      <c r="M6759" s="2" t="s">
        <v>199</v>
      </c>
      <c r="N6759" s="2" t="s">
        <v>3285</v>
      </c>
      <c r="O6759" s="2" t="s">
        <v>705</v>
      </c>
      <c r="P6759" s="24">
        <v>0</v>
      </c>
      <c r="Q6759" s="24">
        <v>0</v>
      </c>
      <c r="R6759" s="27" t="s">
        <v>1578</v>
      </c>
      <c r="S6759" s="28" t="s">
        <v>1589</v>
      </c>
      <c r="T6759" s="2" t="s">
        <v>33</v>
      </c>
      <c r="U6759" s="2">
        <v>0</v>
      </c>
      <c r="V6759" s="2" t="s">
        <v>5797</v>
      </c>
      <c r="W6759" s="2" t="s">
        <v>34</v>
      </c>
      <c r="AC6759" s="2">
        <v>0</v>
      </c>
      <c r="AD6759" s="104"/>
    </row>
    <row r="6760" spans="1:33" ht="60" x14ac:dyDescent="0.25">
      <c r="A6760" s="2" t="s">
        <v>4232</v>
      </c>
      <c r="B6760" s="2" t="s">
        <v>3023</v>
      </c>
      <c r="C6760" s="2" t="s">
        <v>2403</v>
      </c>
      <c r="F6760" s="2" t="s">
        <v>2297</v>
      </c>
      <c r="G6760" s="2" t="s">
        <v>4233</v>
      </c>
      <c r="H6760" s="2" t="s">
        <v>4234</v>
      </c>
      <c r="I6760" s="2" t="s">
        <v>23639</v>
      </c>
      <c r="J6760" s="2" t="s">
        <v>28</v>
      </c>
      <c r="K6760" s="2" t="s">
        <v>43</v>
      </c>
      <c r="L6760" s="2" t="s">
        <v>372</v>
      </c>
      <c r="M6760" s="2" t="s">
        <v>373</v>
      </c>
      <c r="N6760" s="2" t="s">
        <v>4235</v>
      </c>
      <c r="O6760" s="2" t="s">
        <v>32</v>
      </c>
      <c r="P6760" s="24">
        <v>0</v>
      </c>
      <c r="Q6760" s="24">
        <v>1</v>
      </c>
      <c r="R6760" s="27" t="s">
        <v>1568</v>
      </c>
      <c r="S6760" s="28" t="s">
        <v>1585</v>
      </c>
      <c r="T6760" s="2" t="s">
        <v>38</v>
      </c>
      <c r="U6760" s="2">
        <v>0</v>
      </c>
      <c r="V6760" s="2" t="s">
        <v>17683</v>
      </c>
      <c r="W6760" s="2" t="s">
        <v>34</v>
      </c>
      <c r="X6760" s="58" t="s">
        <v>12666</v>
      </c>
      <c r="Z6760" s="2">
        <v>2060000</v>
      </c>
      <c r="AB6760" s="58">
        <v>46092.635393518518</v>
      </c>
      <c r="AC6760" s="2">
        <v>0</v>
      </c>
      <c r="AD6760" s="104">
        <v>2060000</v>
      </c>
      <c r="AE6760" s="2">
        <v>46092.635393518518</v>
      </c>
      <c r="AG6760" s="2">
        <v>109560</v>
      </c>
    </row>
    <row r="6761" spans="1:33" ht="45" x14ac:dyDescent="0.25">
      <c r="A6761" s="2" t="s">
        <v>4236</v>
      </c>
      <c r="B6761" s="2" t="s">
        <v>3023</v>
      </c>
      <c r="C6761" s="2" t="s">
        <v>2296</v>
      </c>
      <c r="F6761" s="2" t="s">
        <v>2297</v>
      </c>
      <c r="G6761" s="2" t="s">
        <v>4233</v>
      </c>
      <c r="H6761" s="2" t="s">
        <v>4234</v>
      </c>
      <c r="I6761" s="2" t="s">
        <v>23639</v>
      </c>
      <c r="J6761" s="2" t="s">
        <v>28</v>
      </c>
      <c r="K6761" s="2" t="s">
        <v>43</v>
      </c>
      <c r="L6761" s="2" t="s">
        <v>372</v>
      </c>
      <c r="M6761" s="2" t="s">
        <v>373</v>
      </c>
      <c r="N6761" s="2" t="s">
        <v>4235</v>
      </c>
      <c r="O6761" s="2" t="s">
        <v>705</v>
      </c>
      <c r="P6761" s="24">
        <v>0</v>
      </c>
      <c r="Q6761" s="24">
        <v>0</v>
      </c>
      <c r="R6761" s="27" t="s">
        <v>1578</v>
      </c>
      <c r="S6761" s="28" t="s">
        <v>1589</v>
      </c>
      <c r="T6761" s="2" t="s">
        <v>33</v>
      </c>
      <c r="U6761" s="2">
        <v>0</v>
      </c>
      <c r="V6761" s="2" t="s">
        <v>3023</v>
      </c>
      <c r="W6761" s="2" t="s">
        <v>34</v>
      </c>
      <c r="AC6761" s="2">
        <v>0</v>
      </c>
      <c r="AD6761" s="104"/>
    </row>
    <row r="6762" spans="1:33" ht="45" x14ac:dyDescent="0.25">
      <c r="A6762" s="2" t="s">
        <v>5427</v>
      </c>
      <c r="B6762" s="2" t="s">
        <v>3023</v>
      </c>
      <c r="C6762" s="2" t="s">
        <v>1894</v>
      </c>
      <c r="F6762" s="2" t="s">
        <v>1895</v>
      </c>
      <c r="G6762" s="2" t="s">
        <v>5428</v>
      </c>
      <c r="H6762" s="2" t="s">
        <v>4780</v>
      </c>
      <c r="I6762" s="2" t="s">
        <v>19623</v>
      </c>
      <c r="J6762" s="2" t="s">
        <v>28</v>
      </c>
      <c r="K6762" s="2" t="s">
        <v>48</v>
      </c>
      <c r="L6762" s="2" t="s">
        <v>1763</v>
      </c>
      <c r="M6762" s="2" t="s">
        <v>1633</v>
      </c>
      <c r="N6762" s="2" t="s">
        <v>5429</v>
      </c>
      <c r="O6762" s="2" t="s">
        <v>706</v>
      </c>
      <c r="P6762" s="24">
        <v>0</v>
      </c>
      <c r="Q6762" s="24">
        <v>0</v>
      </c>
      <c r="R6762" s="27" t="s">
        <v>1578</v>
      </c>
      <c r="S6762" s="28" t="s">
        <v>1582</v>
      </c>
      <c r="T6762" s="2" t="s">
        <v>160</v>
      </c>
      <c r="U6762" s="2">
        <v>0</v>
      </c>
      <c r="V6762" s="2" t="s">
        <v>2868</v>
      </c>
      <c r="W6762" s="2" t="s">
        <v>34</v>
      </c>
      <c r="AC6762" s="2">
        <v>0</v>
      </c>
      <c r="AD6762" s="104"/>
    </row>
    <row r="6763" spans="1:33" ht="45" x14ac:dyDescent="0.25">
      <c r="A6763" s="2" t="s">
        <v>3364</v>
      </c>
      <c r="B6763" s="2" t="s">
        <v>3023</v>
      </c>
      <c r="C6763" s="2" t="s">
        <v>1962</v>
      </c>
      <c r="F6763" s="2" t="s">
        <v>1963</v>
      </c>
      <c r="G6763" s="2" t="s">
        <v>3365</v>
      </c>
      <c r="H6763" s="2" t="s">
        <v>3366</v>
      </c>
      <c r="I6763" s="2" t="s">
        <v>20478</v>
      </c>
      <c r="J6763" s="2" t="s">
        <v>28</v>
      </c>
      <c r="K6763" s="2" t="s">
        <v>173</v>
      </c>
      <c r="L6763" s="2" t="s">
        <v>391</v>
      </c>
      <c r="M6763" s="2" t="s">
        <v>392</v>
      </c>
      <c r="N6763" s="2" t="s">
        <v>3367</v>
      </c>
      <c r="O6763" s="2" t="s">
        <v>706</v>
      </c>
      <c r="P6763" s="24">
        <v>0</v>
      </c>
      <c r="Q6763" s="24">
        <v>0</v>
      </c>
      <c r="R6763" s="27" t="s">
        <v>1578</v>
      </c>
      <c r="S6763" s="28" t="s">
        <v>1586</v>
      </c>
      <c r="T6763" s="2" t="s">
        <v>296</v>
      </c>
      <c r="U6763" s="2">
        <v>0</v>
      </c>
      <c r="V6763" s="2" t="s">
        <v>3023</v>
      </c>
      <c r="W6763" s="2" t="s">
        <v>34</v>
      </c>
      <c r="AC6763" s="2">
        <v>0</v>
      </c>
      <c r="AD6763" s="104"/>
    </row>
    <row r="6764" spans="1:33" ht="45" x14ac:dyDescent="0.25">
      <c r="A6764" s="2" t="s">
        <v>3319</v>
      </c>
      <c r="B6764" s="2" t="s">
        <v>3023</v>
      </c>
      <c r="C6764" s="2" t="s">
        <v>2086</v>
      </c>
      <c r="F6764" s="2" t="s">
        <v>2087</v>
      </c>
      <c r="G6764" s="2" t="s">
        <v>3320</v>
      </c>
      <c r="H6764" s="2" t="s">
        <v>3321</v>
      </c>
      <c r="I6764" s="2" t="s">
        <v>20411</v>
      </c>
      <c r="J6764" s="2" t="s">
        <v>28</v>
      </c>
      <c r="K6764" s="2" t="s">
        <v>173</v>
      </c>
      <c r="L6764" s="2" t="s">
        <v>500</v>
      </c>
      <c r="M6764" s="2" t="s">
        <v>501</v>
      </c>
      <c r="N6764" s="2" t="s">
        <v>3322</v>
      </c>
      <c r="O6764" s="2" t="s">
        <v>712</v>
      </c>
      <c r="P6764" s="24">
        <v>0</v>
      </c>
      <c r="Q6764" s="24">
        <v>0</v>
      </c>
      <c r="R6764" s="27" t="s">
        <v>1578</v>
      </c>
      <c r="S6764" s="28" t="s">
        <v>1583</v>
      </c>
      <c r="T6764" s="2" t="s">
        <v>130</v>
      </c>
      <c r="U6764" s="2">
        <v>0</v>
      </c>
      <c r="V6764" s="2" t="s">
        <v>24460</v>
      </c>
      <c r="W6764" s="2" t="s">
        <v>34</v>
      </c>
      <c r="AC6764" s="2">
        <v>0</v>
      </c>
      <c r="AD6764" s="104"/>
    </row>
    <row r="6765" spans="1:33" ht="45" x14ac:dyDescent="0.25">
      <c r="A6765" s="2" t="s">
        <v>5341</v>
      </c>
      <c r="B6765" s="2" t="s">
        <v>3023</v>
      </c>
      <c r="C6765" s="2" t="s">
        <v>2424</v>
      </c>
      <c r="D6765" s="2" t="s">
        <v>19061</v>
      </c>
      <c r="E6765" s="2" t="s">
        <v>19062</v>
      </c>
      <c r="F6765" s="2" t="s">
        <v>2425</v>
      </c>
      <c r="G6765" s="2" t="s">
        <v>5342</v>
      </c>
      <c r="H6765" s="2" t="s">
        <v>5343</v>
      </c>
      <c r="I6765" s="2" t="s">
        <v>23931</v>
      </c>
      <c r="J6765" s="2" t="s">
        <v>28</v>
      </c>
      <c r="K6765" s="2" t="s">
        <v>43</v>
      </c>
      <c r="L6765" s="2" t="s">
        <v>2156</v>
      </c>
      <c r="M6765" s="2" t="s">
        <v>1606</v>
      </c>
      <c r="N6765" s="2" t="s">
        <v>5340</v>
      </c>
      <c r="O6765" s="2" t="s">
        <v>32</v>
      </c>
      <c r="P6765" s="24">
        <v>0</v>
      </c>
      <c r="Q6765" s="24">
        <v>1</v>
      </c>
      <c r="R6765" s="27" t="s">
        <v>1568</v>
      </c>
      <c r="S6765" s="28" t="s">
        <v>1587</v>
      </c>
      <c r="T6765" s="2" t="s">
        <v>359</v>
      </c>
      <c r="U6765" s="2">
        <v>2060000</v>
      </c>
      <c r="V6765" s="2" t="s">
        <v>2868</v>
      </c>
      <c r="W6765" s="2" t="s">
        <v>34</v>
      </c>
      <c r="X6765" s="58" t="s">
        <v>12666</v>
      </c>
      <c r="Z6765" s="2">
        <v>774918</v>
      </c>
      <c r="AB6765" s="58">
        <v>46092.655381944445</v>
      </c>
      <c r="AC6765" s="2">
        <v>0</v>
      </c>
      <c r="AD6765" s="104">
        <v>774918</v>
      </c>
      <c r="AE6765" s="2">
        <v>46092.655381944445</v>
      </c>
      <c r="AG6765" s="2">
        <v>64154</v>
      </c>
    </row>
    <row r="6766" spans="1:33" ht="60" x14ac:dyDescent="0.25">
      <c r="A6766" s="2" t="s">
        <v>4901</v>
      </c>
      <c r="B6766" s="2" t="s">
        <v>3023</v>
      </c>
      <c r="C6766" s="2" t="s">
        <v>1964</v>
      </c>
      <c r="F6766" s="2" t="s">
        <v>1965</v>
      </c>
      <c r="G6766" s="2" t="s">
        <v>4902</v>
      </c>
      <c r="H6766" s="2" t="s">
        <v>4903</v>
      </c>
      <c r="I6766" s="2" t="s">
        <v>20479</v>
      </c>
      <c r="J6766" s="2" t="s">
        <v>28</v>
      </c>
      <c r="K6766" s="2" t="s">
        <v>173</v>
      </c>
      <c r="L6766" s="2" t="s">
        <v>57</v>
      </c>
      <c r="M6766" s="2" t="s">
        <v>346</v>
      </c>
      <c r="N6766" s="2" t="s">
        <v>4904</v>
      </c>
      <c r="O6766" s="2" t="s">
        <v>32</v>
      </c>
      <c r="P6766" s="24">
        <v>0</v>
      </c>
      <c r="Q6766" s="24">
        <v>1</v>
      </c>
      <c r="R6766" s="27" t="s">
        <v>1568</v>
      </c>
      <c r="S6766" s="28" t="s">
        <v>1586</v>
      </c>
      <c r="T6766" s="2" t="s">
        <v>296</v>
      </c>
      <c r="U6766" s="2">
        <v>412000</v>
      </c>
      <c r="V6766" s="2" t="s">
        <v>5766</v>
      </c>
      <c r="W6766" s="2" t="s">
        <v>34</v>
      </c>
      <c r="X6766" s="58" t="s">
        <v>5760</v>
      </c>
      <c r="Z6766" s="2">
        <v>412000</v>
      </c>
      <c r="AB6766" s="58">
        <v>46085.962199074071</v>
      </c>
      <c r="AC6766" s="2">
        <v>0</v>
      </c>
      <c r="AD6766" s="104">
        <v>412000</v>
      </c>
      <c r="AE6766" s="2">
        <v>46085.962199074071</v>
      </c>
      <c r="AG6766" s="2">
        <v>68327</v>
      </c>
    </row>
    <row r="6767" spans="1:33" ht="45" x14ac:dyDescent="0.25">
      <c r="A6767" s="2" t="s">
        <v>3909</v>
      </c>
      <c r="B6767" s="2" t="s">
        <v>3023</v>
      </c>
      <c r="C6767" s="2" t="s">
        <v>2208</v>
      </c>
      <c r="F6767" s="2" t="s">
        <v>2209</v>
      </c>
      <c r="G6767" s="2" t="s">
        <v>3910</v>
      </c>
      <c r="H6767" s="2" t="s">
        <v>3911</v>
      </c>
      <c r="I6767" s="2" t="s">
        <v>21109</v>
      </c>
      <c r="J6767" s="2" t="s">
        <v>28</v>
      </c>
      <c r="K6767" s="2" t="s">
        <v>78</v>
      </c>
      <c r="L6767" s="2" t="s">
        <v>481</v>
      </c>
      <c r="M6767" s="2" t="s">
        <v>482</v>
      </c>
      <c r="N6767" s="2" t="s">
        <v>3905</v>
      </c>
      <c r="O6767" s="2" t="s">
        <v>705</v>
      </c>
      <c r="P6767" s="24">
        <v>0</v>
      </c>
      <c r="Q6767" s="24">
        <v>0</v>
      </c>
      <c r="R6767" s="27" t="s">
        <v>1578</v>
      </c>
      <c r="S6767" s="28" t="s">
        <v>1589</v>
      </c>
      <c r="T6767" s="2" t="s">
        <v>33</v>
      </c>
      <c r="U6767" s="2">
        <v>0</v>
      </c>
      <c r="V6767" s="2" t="s">
        <v>3010</v>
      </c>
      <c r="W6767" s="2" t="s">
        <v>34</v>
      </c>
      <c r="AC6767" s="2">
        <v>0</v>
      </c>
      <c r="AD6767" s="104"/>
    </row>
    <row r="6768" spans="1:33" ht="60" x14ac:dyDescent="0.25">
      <c r="A6768" s="2" t="s">
        <v>3912</v>
      </c>
      <c r="B6768" s="2" t="s">
        <v>3023</v>
      </c>
      <c r="C6768" s="2" t="s">
        <v>2345</v>
      </c>
      <c r="F6768" s="2" t="s">
        <v>2209</v>
      </c>
      <c r="G6768" s="2" t="s">
        <v>3910</v>
      </c>
      <c r="H6768" s="2" t="s">
        <v>3911</v>
      </c>
      <c r="I6768" s="2" t="s">
        <v>21109</v>
      </c>
      <c r="J6768" s="2" t="s">
        <v>28</v>
      </c>
      <c r="K6768" s="2" t="s">
        <v>78</v>
      </c>
      <c r="L6768" s="2" t="s">
        <v>481</v>
      </c>
      <c r="M6768" s="2" t="s">
        <v>482</v>
      </c>
      <c r="N6768" s="2" t="s">
        <v>3905</v>
      </c>
      <c r="O6768" s="2" t="s">
        <v>706</v>
      </c>
      <c r="P6768" s="24">
        <v>0</v>
      </c>
      <c r="Q6768" s="24">
        <v>0</v>
      </c>
      <c r="R6768" s="27" t="s">
        <v>1578</v>
      </c>
      <c r="S6768" s="28" t="s">
        <v>1585</v>
      </c>
      <c r="T6768" s="2" t="s">
        <v>38</v>
      </c>
      <c r="U6768" s="2">
        <v>0</v>
      </c>
      <c r="V6768" s="2" t="s">
        <v>2868</v>
      </c>
      <c r="W6768" s="2" t="s">
        <v>34</v>
      </c>
      <c r="AC6768" s="2">
        <v>0</v>
      </c>
      <c r="AD6768" s="104"/>
    </row>
    <row r="6769" spans="1:33" ht="45" x14ac:dyDescent="0.25">
      <c r="A6769" s="2" t="s">
        <v>3311</v>
      </c>
      <c r="B6769" s="2" t="s">
        <v>3023</v>
      </c>
      <c r="C6769" s="2" t="s">
        <v>1947</v>
      </c>
      <c r="F6769" s="2" t="s">
        <v>525</v>
      </c>
      <c r="G6769" s="2" t="s">
        <v>3312</v>
      </c>
      <c r="H6769" s="2" t="s">
        <v>3313</v>
      </c>
      <c r="I6769" s="2" t="s">
        <v>20480</v>
      </c>
      <c r="J6769" s="2" t="s">
        <v>28</v>
      </c>
      <c r="K6769" s="2" t="s">
        <v>173</v>
      </c>
      <c r="L6769" s="2" t="s">
        <v>526</v>
      </c>
      <c r="M6769" s="2" t="s">
        <v>527</v>
      </c>
      <c r="N6769" s="2" t="s">
        <v>3314</v>
      </c>
      <c r="O6769" s="2" t="s">
        <v>32</v>
      </c>
      <c r="P6769" s="24">
        <v>0</v>
      </c>
      <c r="Q6769" s="24">
        <v>1</v>
      </c>
      <c r="R6769" s="27" t="s">
        <v>1568</v>
      </c>
      <c r="S6769" s="28" t="s">
        <v>1586</v>
      </c>
      <c r="T6769" s="2" t="s">
        <v>296</v>
      </c>
      <c r="U6769" s="2">
        <v>412000</v>
      </c>
      <c r="V6769" s="2" t="s">
        <v>12680</v>
      </c>
      <c r="W6769" s="2" t="s">
        <v>34</v>
      </c>
      <c r="X6769" s="58" t="s">
        <v>12680</v>
      </c>
      <c r="Z6769" s="2">
        <v>412000</v>
      </c>
      <c r="AB6769" s="58">
        <v>46093.447326388887</v>
      </c>
      <c r="AC6769" s="2">
        <v>0</v>
      </c>
      <c r="AD6769" s="104">
        <v>412000</v>
      </c>
      <c r="AE6769" s="2">
        <v>46093.447326388887</v>
      </c>
      <c r="AG6769" s="2">
        <v>126411</v>
      </c>
    </row>
    <row r="6770" spans="1:33" ht="60" x14ac:dyDescent="0.25">
      <c r="A6770" s="2" t="s">
        <v>3129</v>
      </c>
      <c r="B6770" s="2" t="s">
        <v>3023</v>
      </c>
      <c r="C6770" s="2" t="s">
        <v>2383</v>
      </c>
      <c r="F6770" s="2" t="s">
        <v>2384</v>
      </c>
      <c r="G6770" s="2" t="s">
        <v>3130</v>
      </c>
      <c r="H6770" s="2" t="s">
        <v>3131</v>
      </c>
      <c r="I6770" s="2" t="s">
        <v>22422</v>
      </c>
      <c r="J6770" s="2" t="s">
        <v>28</v>
      </c>
      <c r="K6770" s="2" t="s">
        <v>68</v>
      </c>
      <c r="L6770" s="2" t="s">
        <v>152</v>
      </c>
      <c r="M6770" s="2" t="s">
        <v>153</v>
      </c>
      <c r="N6770" s="2" t="s">
        <v>3118</v>
      </c>
      <c r="O6770" s="2" t="s">
        <v>705</v>
      </c>
      <c r="P6770" s="24">
        <v>0</v>
      </c>
      <c r="Q6770" s="24">
        <v>0</v>
      </c>
      <c r="R6770" s="27" t="s">
        <v>1578</v>
      </c>
      <c r="S6770" s="28" t="s">
        <v>1585</v>
      </c>
      <c r="T6770" s="2" t="s">
        <v>38</v>
      </c>
      <c r="U6770" s="2">
        <v>0</v>
      </c>
      <c r="V6770" s="2" t="s">
        <v>3023</v>
      </c>
      <c r="W6770" s="2" t="s">
        <v>34</v>
      </c>
      <c r="AC6770" s="2">
        <v>0</v>
      </c>
      <c r="AD6770" s="104"/>
    </row>
    <row r="6771" spans="1:33" ht="45" x14ac:dyDescent="0.25">
      <c r="A6771" s="2" t="s">
        <v>5328</v>
      </c>
      <c r="B6771" s="2" t="s">
        <v>3023</v>
      </c>
      <c r="C6771" s="2" t="s">
        <v>2205</v>
      </c>
      <c r="F6771" s="2" t="s">
        <v>2206</v>
      </c>
      <c r="G6771" s="2" t="s">
        <v>5324</v>
      </c>
      <c r="H6771" s="2" t="s">
        <v>5325</v>
      </c>
      <c r="I6771" s="2" t="s">
        <v>21362</v>
      </c>
      <c r="J6771" s="2" t="s">
        <v>28</v>
      </c>
      <c r="K6771" s="2" t="s">
        <v>78</v>
      </c>
      <c r="L6771" s="2" t="s">
        <v>472</v>
      </c>
      <c r="M6771" s="2" t="s">
        <v>473</v>
      </c>
      <c r="N6771" s="2" t="s">
        <v>5326</v>
      </c>
      <c r="O6771" s="2" t="s">
        <v>705</v>
      </c>
      <c r="P6771" s="24">
        <v>0</v>
      </c>
      <c r="Q6771" s="24">
        <v>0</v>
      </c>
      <c r="R6771" s="27" t="s">
        <v>1578</v>
      </c>
      <c r="S6771" s="28" t="s">
        <v>1589</v>
      </c>
      <c r="T6771" s="2" t="s">
        <v>33</v>
      </c>
      <c r="U6771" s="2">
        <v>0</v>
      </c>
      <c r="V6771" s="2" t="s">
        <v>3023</v>
      </c>
      <c r="W6771" s="2" t="s">
        <v>34</v>
      </c>
      <c r="AC6771" s="2">
        <v>0</v>
      </c>
      <c r="AD6771" s="104"/>
    </row>
    <row r="6772" spans="1:33" ht="45" x14ac:dyDescent="0.25">
      <c r="A6772" s="2" t="s">
        <v>5181</v>
      </c>
      <c r="B6772" s="2" t="s">
        <v>3023</v>
      </c>
      <c r="C6772" s="2" t="s">
        <v>2141</v>
      </c>
      <c r="F6772" s="2" t="s">
        <v>2142</v>
      </c>
      <c r="G6772" s="2" t="s">
        <v>5182</v>
      </c>
      <c r="H6772" s="2" t="s">
        <v>5183</v>
      </c>
      <c r="I6772" s="2" t="s">
        <v>21605</v>
      </c>
      <c r="J6772" s="2" t="s">
        <v>28</v>
      </c>
      <c r="K6772" s="2" t="s">
        <v>78</v>
      </c>
      <c r="L6772" s="2" t="s">
        <v>523</v>
      </c>
      <c r="M6772" s="2" t="s">
        <v>524</v>
      </c>
      <c r="N6772" s="2" t="s">
        <v>5179</v>
      </c>
      <c r="O6772" s="2" t="s">
        <v>705</v>
      </c>
      <c r="P6772" s="24">
        <v>0</v>
      </c>
      <c r="Q6772" s="24">
        <v>0</v>
      </c>
      <c r="R6772" s="27" t="s">
        <v>1578</v>
      </c>
      <c r="S6772" s="28" t="s">
        <v>1590</v>
      </c>
      <c r="T6772" s="2" t="s">
        <v>426</v>
      </c>
      <c r="U6772" s="2">
        <v>0</v>
      </c>
      <c r="V6772" s="2" t="s">
        <v>3010</v>
      </c>
      <c r="W6772" s="2" t="s">
        <v>34</v>
      </c>
      <c r="AC6772" s="2">
        <v>0</v>
      </c>
      <c r="AD6772" s="104"/>
    </row>
    <row r="6773" spans="1:33" ht="45" x14ac:dyDescent="0.25">
      <c r="A6773" s="2" t="s">
        <v>5550</v>
      </c>
      <c r="B6773" s="2" t="s">
        <v>3023</v>
      </c>
      <c r="C6773" s="2" t="s">
        <v>2129</v>
      </c>
      <c r="F6773" s="2" t="s">
        <v>2130</v>
      </c>
      <c r="G6773" s="2" t="s">
        <v>5551</v>
      </c>
      <c r="H6773" s="2" t="s">
        <v>3539</v>
      </c>
      <c r="I6773" s="2" t="s">
        <v>23986</v>
      </c>
      <c r="J6773" s="2" t="s">
        <v>28</v>
      </c>
      <c r="K6773" s="2" t="s">
        <v>98</v>
      </c>
      <c r="L6773" s="2" t="s">
        <v>326</v>
      </c>
      <c r="M6773" s="2" t="s">
        <v>1022</v>
      </c>
      <c r="N6773" s="2" t="s">
        <v>5549</v>
      </c>
      <c r="O6773" s="2" t="s">
        <v>706</v>
      </c>
      <c r="P6773" s="24">
        <v>0</v>
      </c>
      <c r="Q6773" s="24">
        <v>0</v>
      </c>
      <c r="R6773" s="27" t="s">
        <v>1578</v>
      </c>
      <c r="S6773" s="28" t="s">
        <v>1583</v>
      </c>
      <c r="T6773" s="2" t="s">
        <v>130</v>
      </c>
      <c r="U6773" s="2">
        <v>0</v>
      </c>
      <c r="V6773" s="2" t="s">
        <v>3023</v>
      </c>
      <c r="W6773" s="2" t="s">
        <v>34</v>
      </c>
      <c r="AC6773" s="2">
        <v>0</v>
      </c>
      <c r="AD6773" s="104"/>
    </row>
    <row r="6774" spans="1:33" ht="45" x14ac:dyDescent="0.25">
      <c r="A6774" s="2" t="s">
        <v>3022</v>
      </c>
      <c r="B6774" s="2" t="s">
        <v>3023</v>
      </c>
      <c r="C6774" s="2" t="s">
        <v>2426</v>
      </c>
      <c r="D6774" s="2" t="s">
        <v>19063</v>
      </c>
      <c r="E6774" s="2" t="s">
        <v>19064</v>
      </c>
      <c r="F6774" s="2" t="s">
        <v>2427</v>
      </c>
      <c r="G6774" s="2" t="s">
        <v>3024</v>
      </c>
      <c r="H6774" s="2" t="s">
        <v>3025</v>
      </c>
      <c r="I6774" s="2" t="s">
        <v>23932</v>
      </c>
      <c r="J6774" s="2" t="s">
        <v>28</v>
      </c>
      <c r="K6774" s="2" t="s">
        <v>43</v>
      </c>
      <c r="L6774" s="2" t="s">
        <v>157</v>
      </c>
      <c r="M6774" s="2" t="s">
        <v>360</v>
      </c>
      <c r="N6774" s="2" t="s">
        <v>3026</v>
      </c>
      <c r="O6774" s="2" t="s">
        <v>32</v>
      </c>
      <c r="P6774" s="24">
        <v>0</v>
      </c>
      <c r="Q6774" s="24">
        <v>1</v>
      </c>
      <c r="R6774" s="27" t="s">
        <v>1568</v>
      </c>
      <c r="S6774" s="28" t="s">
        <v>1587</v>
      </c>
      <c r="T6774" s="2" t="s">
        <v>359</v>
      </c>
      <c r="U6774" s="2">
        <v>2060000</v>
      </c>
      <c r="V6774" s="2" t="s">
        <v>3023</v>
      </c>
      <c r="W6774" s="2" t="s">
        <v>34</v>
      </c>
      <c r="X6774" s="58" t="s">
        <v>12666</v>
      </c>
      <c r="Z6774" s="2">
        <v>244603</v>
      </c>
      <c r="AB6774" s="58">
        <v>46092.466921296298</v>
      </c>
      <c r="AC6774" s="2">
        <v>0</v>
      </c>
      <c r="AD6774" s="104">
        <v>244603</v>
      </c>
      <c r="AE6774" s="2">
        <v>46092.466921296298</v>
      </c>
      <c r="AG6774" s="2">
        <v>64152</v>
      </c>
    </row>
    <row r="6775" spans="1:33" ht="45" x14ac:dyDescent="0.25">
      <c r="A6775" s="2" t="s">
        <v>3493</v>
      </c>
      <c r="B6775" s="2" t="s">
        <v>3023</v>
      </c>
      <c r="C6775" s="2" t="s">
        <v>2232</v>
      </c>
      <c r="F6775" s="2" t="s">
        <v>741</v>
      </c>
      <c r="G6775" s="2" t="s">
        <v>3494</v>
      </c>
      <c r="H6775" s="2" t="s">
        <v>3495</v>
      </c>
      <c r="I6775" s="2" t="s">
        <v>22049</v>
      </c>
      <c r="J6775" s="2" t="s">
        <v>28</v>
      </c>
      <c r="K6775" s="2" t="s">
        <v>72</v>
      </c>
      <c r="L6775" s="2" t="s">
        <v>65</v>
      </c>
      <c r="M6775" s="2" t="s">
        <v>171</v>
      </c>
      <c r="N6775" s="2" t="s">
        <v>3496</v>
      </c>
      <c r="O6775" s="2" t="s">
        <v>706</v>
      </c>
      <c r="P6775" s="24">
        <v>0</v>
      </c>
      <c r="Q6775" s="24">
        <v>0</v>
      </c>
      <c r="R6775" s="27" t="s">
        <v>1578</v>
      </c>
      <c r="S6775" s="28" t="s">
        <v>1589</v>
      </c>
      <c r="T6775" s="2" t="s">
        <v>33</v>
      </c>
      <c r="U6775" s="2">
        <v>0</v>
      </c>
      <c r="V6775" s="2" t="s">
        <v>3023</v>
      </c>
      <c r="W6775" s="2" t="s">
        <v>34</v>
      </c>
      <c r="AC6775" s="2">
        <v>0</v>
      </c>
      <c r="AD6775" s="104"/>
    </row>
    <row r="6776" spans="1:33" ht="45" x14ac:dyDescent="0.25">
      <c r="A6776" s="2" t="s">
        <v>4601</v>
      </c>
      <c r="B6776" s="2" t="s">
        <v>3023</v>
      </c>
      <c r="C6776" s="2" t="s">
        <v>2431</v>
      </c>
      <c r="F6776" s="2" t="s">
        <v>465</v>
      </c>
      <c r="G6776" s="2" t="s">
        <v>4602</v>
      </c>
      <c r="H6776" s="2" t="s">
        <v>3181</v>
      </c>
      <c r="I6776" s="2" t="s">
        <v>23933</v>
      </c>
      <c r="J6776" s="2" t="s">
        <v>28</v>
      </c>
      <c r="K6776" s="2" t="s">
        <v>43</v>
      </c>
      <c r="L6776" s="2" t="s">
        <v>65</v>
      </c>
      <c r="M6776" s="2" t="s">
        <v>66</v>
      </c>
      <c r="N6776" s="2" t="s">
        <v>4603</v>
      </c>
      <c r="O6776" s="2" t="s">
        <v>32</v>
      </c>
      <c r="P6776" s="24">
        <v>0</v>
      </c>
      <c r="Q6776" s="24">
        <v>1</v>
      </c>
      <c r="R6776" s="27" t="s">
        <v>1568</v>
      </c>
      <c r="S6776" s="28" t="s">
        <v>1587</v>
      </c>
      <c r="T6776" s="2" t="s">
        <v>359</v>
      </c>
      <c r="U6776" s="2">
        <v>2060000</v>
      </c>
      <c r="V6776" s="2" t="s">
        <v>3023</v>
      </c>
      <c r="W6776" s="2" t="s">
        <v>34</v>
      </c>
      <c r="X6776" s="58" t="s">
        <v>12666</v>
      </c>
      <c r="Z6776" s="2">
        <v>1087949</v>
      </c>
      <c r="AB6776" s="58">
        <v>46092.616736111115</v>
      </c>
      <c r="AC6776" s="2">
        <v>0</v>
      </c>
      <c r="AD6776" s="104">
        <v>1087949</v>
      </c>
      <c r="AE6776" s="2">
        <v>46092.616736111115</v>
      </c>
      <c r="AG6776" s="2">
        <v>64149</v>
      </c>
    </row>
    <row r="6777" spans="1:33" ht="60" x14ac:dyDescent="0.25">
      <c r="A6777" s="2" t="s">
        <v>5076</v>
      </c>
      <c r="B6777" s="2" t="s">
        <v>3023</v>
      </c>
      <c r="C6777" s="2" t="s">
        <v>2315</v>
      </c>
      <c r="F6777" s="2" t="s">
        <v>2316</v>
      </c>
      <c r="G6777" s="2" t="s">
        <v>5077</v>
      </c>
      <c r="H6777" s="2" t="s">
        <v>5078</v>
      </c>
      <c r="I6777" s="2" t="s">
        <v>20390</v>
      </c>
      <c r="J6777" s="2" t="s">
        <v>28</v>
      </c>
      <c r="K6777" s="2" t="s">
        <v>173</v>
      </c>
      <c r="L6777" s="2" t="s">
        <v>230</v>
      </c>
      <c r="M6777" s="2" t="s">
        <v>442</v>
      </c>
      <c r="N6777" s="2" t="s">
        <v>5079</v>
      </c>
      <c r="O6777" s="2" t="s">
        <v>32</v>
      </c>
      <c r="P6777" s="24">
        <v>0</v>
      </c>
      <c r="Q6777" s="24">
        <v>6</v>
      </c>
      <c r="R6777" s="27" t="s">
        <v>1568</v>
      </c>
      <c r="S6777" s="28" t="s">
        <v>1585</v>
      </c>
      <c r="T6777" s="2" t="s">
        <v>38</v>
      </c>
      <c r="U6777" s="2">
        <v>0</v>
      </c>
      <c r="V6777" s="2" t="s">
        <v>17905</v>
      </c>
      <c r="W6777" s="2" t="s">
        <v>34</v>
      </c>
      <c r="X6777" s="58" t="s">
        <v>2866</v>
      </c>
      <c r="Z6777" s="2">
        <v>2060000</v>
      </c>
      <c r="AB6777" s="58">
        <v>46073.77480324074</v>
      </c>
      <c r="AC6777" s="2">
        <v>0</v>
      </c>
      <c r="AD6777" s="104">
        <v>2060000</v>
      </c>
      <c r="AE6777" s="2">
        <v>46073.77480324074</v>
      </c>
      <c r="AG6777" s="2">
        <v>64185</v>
      </c>
    </row>
    <row r="6778" spans="1:33" ht="45" x14ac:dyDescent="0.25">
      <c r="A6778" s="2" t="s">
        <v>5111</v>
      </c>
      <c r="B6778" s="2" t="s">
        <v>3023</v>
      </c>
      <c r="C6778" s="2" t="s">
        <v>1918</v>
      </c>
      <c r="F6778" s="2" t="s">
        <v>813</v>
      </c>
      <c r="G6778" s="2" t="s">
        <v>5108</v>
      </c>
      <c r="H6778" s="2" t="s">
        <v>5109</v>
      </c>
      <c r="I6778" s="2" t="s">
        <v>22294</v>
      </c>
      <c r="J6778" s="2" t="s">
        <v>28</v>
      </c>
      <c r="K6778" s="2" t="s">
        <v>68</v>
      </c>
      <c r="L6778" s="2" t="s">
        <v>485</v>
      </c>
      <c r="M6778" s="2" t="s">
        <v>486</v>
      </c>
      <c r="N6778" s="2" t="s">
        <v>5106</v>
      </c>
      <c r="O6778" s="2" t="s">
        <v>705</v>
      </c>
      <c r="P6778" s="24">
        <v>0</v>
      </c>
      <c r="Q6778" s="24">
        <v>0</v>
      </c>
      <c r="R6778" s="27" t="s">
        <v>1578</v>
      </c>
      <c r="S6778" s="28" t="s">
        <v>1582</v>
      </c>
      <c r="T6778" s="2" t="s">
        <v>160</v>
      </c>
      <c r="U6778" s="2">
        <v>0</v>
      </c>
      <c r="V6778" s="2" t="s">
        <v>3023</v>
      </c>
      <c r="W6778" s="2" t="s">
        <v>34</v>
      </c>
      <c r="AC6778" s="2">
        <v>0</v>
      </c>
      <c r="AD6778" s="104"/>
    </row>
    <row r="6779" spans="1:33" ht="60" x14ac:dyDescent="0.25">
      <c r="A6779" s="2" t="s">
        <v>5184</v>
      </c>
      <c r="B6779" s="2" t="s">
        <v>3023</v>
      </c>
      <c r="C6779" s="2" t="s">
        <v>2349</v>
      </c>
      <c r="F6779" s="2" t="s">
        <v>522</v>
      </c>
      <c r="G6779" s="2" t="s">
        <v>5177</v>
      </c>
      <c r="H6779" s="2" t="s">
        <v>5178</v>
      </c>
      <c r="I6779" s="2" t="s">
        <v>21361</v>
      </c>
      <c r="J6779" s="2" t="s">
        <v>28</v>
      </c>
      <c r="K6779" s="2" t="s">
        <v>78</v>
      </c>
      <c r="L6779" s="2" t="s">
        <v>523</v>
      </c>
      <c r="M6779" s="2" t="s">
        <v>524</v>
      </c>
      <c r="N6779" s="2" t="s">
        <v>5179</v>
      </c>
      <c r="O6779" s="2" t="s">
        <v>706</v>
      </c>
      <c r="P6779" s="24">
        <v>0</v>
      </c>
      <c r="Q6779" s="24">
        <v>0</v>
      </c>
      <c r="R6779" s="27" t="s">
        <v>1578</v>
      </c>
      <c r="S6779" s="28" t="s">
        <v>1585</v>
      </c>
      <c r="T6779" s="2" t="s">
        <v>38</v>
      </c>
      <c r="U6779" s="2">
        <v>0</v>
      </c>
      <c r="V6779" s="2" t="s">
        <v>3023</v>
      </c>
      <c r="W6779" s="2" t="s">
        <v>34</v>
      </c>
      <c r="AC6779" s="2">
        <v>0</v>
      </c>
      <c r="AD6779" s="104"/>
    </row>
    <row r="6780" spans="1:33" ht="45" x14ac:dyDescent="0.25">
      <c r="A6780" s="2" t="s">
        <v>3658</v>
      </c>
      <c r="B6780" s="2" t="s">
        <v>3023</v>
      </c>
      <c r="C6780" s="2" t="s">
        <v>2124</v>
      </c>
      <c r="F6780" s="2" t="s">
        <v>2125</v>
      </c>
      <c r="G6780" s="2" t="s">
        <v>3659</v>
      </c>
      <c r="H6780" s="2" t="s">
        <v>3660</v>
      </c>
      <c r="I6780" s="2" t="s">
        <v>23877</v>
      </c>
      <c r="J6780" s="2" t="s">
        <v>28</v>
      </c>
      <c r="K6780" s="2" t="s">
        <v>43</v>
      </c>
      <c r="L6780" s="2" t="s">
        <v>408</v>
      </c>
      <c r="M6780" s="2" t="s">
        <v>409</v>
      </c>
      <c r="N6780" s="2" t="s">
        <v>3661</v>
      </c>
      <c r="O6780" s="2" t="s">
        <v>706</v>
      </c>
      <c r="P6780" s="24">
        <v>0</v>
      </c>
      <c r="Q6780" s="24">
        <v>0</v>
      </c>
      <c r="R6780" s="27" t="s">
        <v>1578</v>
      </c>
      <c r="S6780" s="28" t="s">
        <v>1583</v>
      </c>
      <c r="T6780" s="2" t="s">
        <v>130</v>
      </c>
      <c r="U6780" s="2">
        <v>0</v>
      </c>
      <c r="V6780" s="2" t="s">
        <v>3023</v>
      </c>
      <c r="W6780" s="2" t="s">
        <v>34</v>
      </c>
      <c r="AC6780" s="2">
        <v>0</v>
      </c>
      <c r="AD6780" s="104"/>
    </row>
    <row r="6781" spans="1:33" ht="60" x14ac:dyDescent="0.25">
      <c r="A6781" s="2" t="s">
        <v>4042</v>
      </c>
      <c r="B6781" s="2" t="s">
        <v>3023</v>
      </c>
      <c r="C6781" s="2" t="s">
        <v>2355</v>
      </c>
      <c r="F6781" s="2" t="s">
        <v>2356</v>
      </c>
      <c r="G6781" s="2" t="s">
        <v>4043</v>
      </c>
      <c r="H6781" s="2" t="s">
        <v>4044</v>
      </c>
      <c r="I6781" s="2" t="s">
        <v>21895</v>
      </c>
      <c r="J6781" s="2" t="s">
        <v>28</v>
      </c>
      <c r="K6781" s="2" t="s">
        <v>51</v>
      </c>
      <c r="L6781" s="2" t="s">
        <v>65</v>
      </c>
      <c r="M6781" s="2" t="s">
        <v>305</v>
      </c>
      <c r="N6781" s="2" t="s">
        <v>4041</v>
      </c>
      <c r="O6781" s="2" t="s">
        <v>32</v>
      </c>
      <c r="P6781" s="24">
        <v>0</v>
      </c>
      <c r="Q6781" s="24">
        <v>1</v>
      </c>
      <c r="R6781" s="27" t="s">
        <v>1568</v>
      </c>
      <c r="S6781" s="28" t="s">
        <v>1585</v>
      </c>
      <c r="T6781" s="2" t="s">
        <v>38</v>
      </c>
      <c r="U6781" s="2">
        <v>0</v>
      </c>
      <c r="V6781" s="2" t="s">
        <v>16051</v>
      </c>
      <c r="W6781" s="2" t="s">
        <v>34</v>
      </c>
      <c r="X6781" s="58" t="s">
        <v>12680</v>
      </c>
      <c r="Z6781" s="2">
        <v>2060000</v>
      </c>
      <c r="AB6781" s="58">
        <v>46093.447291666664</v>
      </c>
      <c r="AC6781" s="2">
        <v>0</v>
      </c>
      <c r="AD6781" s="104">
        <v>2060000</v>
      </c>
      <c r="AE6781" s="2">
        <v>46093.447291666664</v>
      </c>
      <c r="AG6781" s="2">
        <v>121878</v>
      </c>
    </row>
    <row r="6782" spans="1:33" ht="60" x14ac:dyDescent="0.25">
      <c r="A6782" s="2" t="s">
        <v>5185</v>
      </c>
      <c r="B6782" s="2" t="s">
        <v>3023</v>
      </c>
      <c r="C6782" s="2" t="s">
        <v>2339</v>
      </c>
      <c r="F6782" s="2" t="s">
        <v>2340</v>
      </c>
      <c r="G6782" s="2" t="s">
        <v>5186</v>
      </c>
      <c r="H6782" s="2" t="s">
        <v>5187</v>
      </c>
      <c r="I6782" s="2" t="s">
        <v>21548</v>
      </c>
      <c r="J6782" s="2" t="s">
        <v>28</v>
      </c>
      <c r="K6782" s="2" t="s">
        <v>78</v>
      </c>
      <c r="L6782" s="2" t="s">
        <v>523</v>
      </c>
      <c r="M6782" s="2" t="s">
        <v>524</v>
      </c>
      <c r="N6782" s="2" t="s">
        <v>5179</v>
      </c>
      <c r="O6782" s="2" t="s">
        <v>32</v>
      </c>
      <c r="P6782" s="24">
        <v>0</v>
      </c>
      <c r="Q6782" s="24">
        <v>3</v>
      </c>
      <c r="R6782" s="27" t="s">
        <v>1568</v>
      </c>
      <c r="S6782" s="28" t="s">
        <v>1585</v>
      </c>
      <c r="T6782" s="2" t="s">
        <v>38</v>
      </c>
      <c r="U6782" s="2">
        <v>0</v>
      </c>
      <c r="V6782" s="2" t="s">
        <v>18001</v>
      </c>
      <c r="W6782" s="2" t="s">
        <v>34</v>
      </c>
      <c r="X6782" s="58" t="s">
        <v>2868</v>
      </c>
      <c r="Z6782" s="2">
        <v>2060000</v>
      </c>
      <c r="AB6782" s="58">
        <v>46072.469444444447</v>
      </c>
      <c r="AC6782" s="2">
        <v>0</v>
      </c>
      <c r="AD6782" s="104">
        <v>2060000</v>
      </c>
      <c r="AE6782" s="2">
        <v>46072.469444444447</v>
      </c>
      <c r="AG6782" s="2">
        <v>63162</v>
      </c>
    </row>
    <row r="6783" spans="1:33" ht="45" x14ac:dyDescent="0.25">
      <c r="A6783" s="2" t="s">
        <v>4186</v>
      </c>
      <c r="B6783" s="2" t="s">
        <v>3023</v>
      </c>
      <c r="C6783" s="2" t="s">
        <v>1916</v>
      </c>
      <c r="F6783" s="2" t="s">
        <v>1917</v>
      </c>
      <c r="G6783" s="2" t="s">
        <v>4187</v>
      </c>
      <c r="H6783" s="2" t="s">
        <v>4188</v>
      </c>
      <c r="I6783" s="2" t="s">
        <v>22933</v>
      </c>
      <c r="J6783" s="2" t="s">
        <v>28</v>
      </c>
      <c r="K6783" s="2" t="s">
        <v>68</v>
      </c>
      <c r="L6783" s="2" t="s">
        <v>406</v>
      </c>
      <c r="M6783" s="2" t="s">
        <v>444</v>
      </c>
      <c r="N6783" s="2" t="s">
        <v>4185</v>
      </c>
      <c r="O6783" s="2" t="s">
        <v>37</v>
      </c>
      <c r="P6783" s="24">
        <v>0</v>
      </c>
      <c r="Q6783" s="24">
        <v>0</v>
      </c>
      <c r="R6783" s="27" t="s">
        <v>1578</v>
      </c>
      <c r="S6783" s="28" t="s">
        <v>1582</v>
      </c>
      <c r="T6783" s="2" t="s">
        <v>160</v>
      </c>
      <c r="U6783" s="2">
        <v>0</v>
      </c>
      <c r="V6783" s="2" t="s">
        <v>3023</v>
      </c>
      <c r="W6783" s="2" t="s">
        <v>34</v>
      </c>
      <c r="AC6783" s="2">
        <v>0</v>
      </c>
      <c r="AD6783" s="104"/>
    </row>
    <row r="6784" spans="1:33" ht="45" x14ac:dyDescent="0.25">
      <c r="A6784" s="2" t="s">
        <v>5267</v>
      </c>
      <c r="B6784" s="2" t="s">
        <v>3023</v>
      </c>
      <c r="C6784" s="2" t="s">
        <v>1912</v>
      </c>
      <c r="F6784" s="2" t="s">
        <v>1913</v>
      </c>
      <c r="G6784" s="2" t="s">
        <v>5268</v>
      </c>
      <c r="H6784" s="2" t="s">
        <v>5269</v>
      </c>
      <c r="I6784" s="2" t="s">
        <v>22934</v>
      </c>
      <c r="J6784" s="2" t="s">
        <v>28</v>
      </c>
      <c r="K6784" s="2" t="s">
        <v>68</v>
      </c>
      <c r="L6784" s="2" t="s">
        <v>112</v>
      </c>
      <c r="M6784" s="2" t="s">
        <v>113</v>
      </c>
      <c r="N6784" s="2" t="s">
        <v>5262</v>
      </c>
      <c r="O6784" s="2" t="s">
        <v>705</v>
      </c>
      <c r="P6784" s="24">
        <v>0</v>
      </c>
      <c r="Q6784" s="24">
        <v>0</v>
      </c>
      <c r="R6784" s="27" t="s">
        <v>1578</v>
      </c>
      <c r="S6784" s="28" t="s">
        <v>1582</v>
      </c>
      <c r="T6784" s="2" t="s">
        <v>160</v>
      </c>
      <c r="U6784" s="2">
        <v>0</v>
      </c>
      <c r="V6784" s="2" t="s">
        <v>3023</v>
      </c>
      <c r="W6784" s="2" t="s">
        <v>34</v>
      </c>
      <c r="AC6784" s="2">
        <v>0</v>
      </c>
      <c r="AD6784" s="104"/>
    </row>
    <row r="6785" spans="1:33" ht="60" x14ac:dyDescent="0.25">
      <c r="A6785" s="2" t="s">
        <v>4864</v>
      </c>
      <c r="B6785" s="2" t="s">
        <v>3023</v>
      </c>
      <c r="C6785" s="2" t="s">
        <v>2373</v>
      </c>
      <c r="F6785" s="2" t="s">
        <v>1062</v>
      </c>
      <c r="G6785" s="2" t="s">
        <v>4865</v>
      </c>
      <c r="H6785" s="2" t="s">
        <v>4866</v>
      </c>
      <c r="I6785" s="2" t="s">
        <v>22123</v>
      </c>
      <c r="J6785" s="2" t="s">
        <v>28</v>
      </c>
      <c r="K6785" s="2" t="s">
        <v>68</v>
      </c>
      <c r="L6785" s="2" t="s">
        <v>276</v>
      </c>
      <c r="M6785" s="2" t="s">
        <v>277</v>
      </c>
      <c r="N6785" s="2" t="s">
        <v>4852</v>
      </c>
      <c r="O6785" s="2" t="s">
        <v>32</v>
      </c>
      <c r="P6785" s="24">
        <v>0</v>
      </c>
      <c r="Q6785" s="24">
        <v>1</v>
      </c>
      <c r="R6785" s="27" t="s">
        <v>1568</v>
      </c>
      <c r="S6785" s="28" t="s">
        <v>1585</v>
      </c>
      <c r="T6785" s="2" t="s">
        <v>38</v>
      </c>
      <c r="U6785" s="2">
        <v>0</v>
      </c>
      <c r="V6785" s="2" t="s">
        <v>16051</v>
      </c>
      <c r="W6785" s="2" t="s">
        <v>34</v>
      </c>
      <c r="X6785" s="58" t="s">
        <v>5927</v>
      </c>
      <c r="Z6785" s="2">
        <v>2060000</v>
      </c>
      <c r="AB6785" s="58">
        <v>46086.485902777778</v>
      </c>
      <c r="AC6785" s="2">
        <v>0</v>
      </c>
      <c r="AD6785" s="104">
        <v>2060000</v>
      </c>
      <c r="AE6785" s="2">
        <v>46086.485902777778</v>
      </c>
      <c r="AG6785" s="2">
        <v>65098</v>
      </c>
    </row>
    <row r="6786" spans="1:33" ht="45" x14ac:dyDescent="0.25">
      <c r="A6786" s="2" t="s">
        <v>4782</v>
      </c>
      <c r="B6786" s="2" t="s">
        <v>3023</v>
      </c>
      <c r="C6786" s="2" t="s">
        <v>2102</v>
      </c>
      <c r="F6786" s="2" t="s">
        <v>2103</v>
      </c>
      <c r="G6786" s="2" t="s">
        <v>4783</v>
      </c>
      <c r="H6786" s="2" t="s">
        <v>4784</v>
      </c>
      <c r="I6786" s="2" t="s">
        <v>22836</v>
      </c>
      <c r="J6786" s="2" t="s">
        <v>28</v>
      </c>
      <c r="K6786" s="2" t="s">
        <v>68</v>
      </c>
      <c r="L6786" s="2" t="s">
        <v>108</v>
      </c>
      <c r="M6786" s="2" t="s">
        <v>188</v>
      </c>
      <c r="N6786" s="2" t="s">
        <v>4781</v>
      </c>
      <c r="O6786" s="2" t="s">
        <v>37</v>
      </c>
      <c r="P6786" s="24">
        <v>0</v>
      </c>
      <c r="Q6786" s="24">
        <v>0</v>
      </c>
      <c r="R6786" s="27" t="s">
        <v>1578</v>
      </c>
      <c r="S6786" s="28" t="s">
        <v>1583</v>
      </c>
      <c r="T6786" s="2" t="s">
        <v>130</v>
      </c>
      <c r="U6786" s="2">
        <v>0</v>
      </c>
      <c r="V6786" s="2" t="s">
        <v>3023</v>
      </c>
      <c r="W6786" s="2" t="s">
        <v>34</v>
      </c>
      <c r="AC6786" s="2">
        <v>0</v>
      </c>
      <c r="AD6786" s="104"/>
    </row>
    <row r="6787" spans="1:33" ht="45" x14ac:dyDescent="0.25">
      <c r="A6787" s="2" t="s">
        <v>4928</v>
      </c>
      <c r="B6787" s="2" t="s">
        <v>3023</v>
      </c>
      <c r="C6787" s="2" t="s">
        <v>2123</v>
      </c>
      <c r="F6787" s="2" t="s">
        <v>856</v>
      </c>
      <c r="G6787" s="2" t="s">
        <v>4929</v>
      </c>
      <c r="H6787" s="2" t="s">
        <v>4930</v>
      </c>
      <c r="I6787" s="2" t="s">
        <v>23875</v>
      </c>
      <c r="J6787" s="2" t="s">
        <v>28</v>
      </c>
      <c r="K6787" s="2" t="s">
        <v>43</v>
      </c>
      <c r="L6787" s="2" t="s">
        <v>82</v>
      </c>
      <c r="M6787" s="2" t="s">
        <v>83</v>
      </c>
      <c r="N6787" s="2" t="s">
        <v>4931</v>
      </c>
      <c r="O6787" s="2" t="s">
        <v>706</v>
      </c>
      <c r="P6787" s="24">
        <v>0</v>
      </c>
      <c r="Q6787" s="24">
        <v>0</v>
      </c>
      <c r="R6787" s="27" t="s">
        <v>1578</v>
      </c>
      <c r="S6787" s="28" t="s">
        <v>1583</v>
      </c>
      <c r="T6787" s="2" t="s">
        <v>130</v>
      </c>
      <c r="U6787" s="2">
        <v>0</v>
      </c>
      <c r="V6787" s="2" t="s">
        <v>2866</v>
      </c>
      <c r="W6787" s="2" t="s">
        <v>34</v>
      </c>
      <c r="AC6787" s="2">
        <v>0</v>
      </c>
      <c r="AD6787" s="104"/>
    </row>
    <row r="6788" spans="1:33" ht="45" x14ac:dyDescent="0.25">
      <c r="A6788" s="2" t="s">
        <v>3351</v>
      </c>
      <c r="B6788" s="2" t="s">
        <v>3023</v>
      </c>
      <c r="C6788" s="2" t="s">
        <v>1960</v>
      </c>
      <c r="F6788" s="2" t="s">
        <v>1961</v>
      </c>
      <c r="G6788" s="2" t="s">
        <v>3352</v>
      </c>
      <c r="H6788" s="2" t="s">
        <v>3353</v>
      </c>
      <c r="I6788" s="2" t="s">
        <v>20481</v>
      </c>
      <c r="J6788" s="2" t="s">
        <v>28</v>
      </c>
      <c r="K6788" s="2" t="s">
        <v>173</v>
      </c>
      <c r="L6788" s="2" t="s">
        <v>468</v>
      </c>
      <c r="M6788" s="2" t="s">
        <v>469</v>
      </c>
      <c r="N6788" s="2" t="s">
        <v>3354</v>
      </c>
      <c r="O6788" s="2" t="s">
        <v>32</v>
      </c>
      <c r="P6788" s="24">
        <v>0</v>
      </c>
      <c r="Q6788" s="24">
        <v>1</v>
      </c>
      <c r="R6788" s="27" t="s">
        <v>1568</v>
      </c>
      <c r="S6788" s="28" t="s">
        <v>1586</v>
      </c>
      <c r="T6788" s="2" t="s">
        <v>296</v>
      </c>
      <c r="U6788" s="2">
        <v>412000</v>
      </c>
      <c r="V6788" s="2" t="s">
        <v>5760</v>
      </c>
      <c r="W6788" s="2" t="s">
        <v>34</v>
      </c>
      <c r="X6788" s="58" t="s">
        <v>5927</v>
      </c>
      <c r="Z6788" s="2">
        <v>412000</v>
      </c>
      <c r="AB6788" s="58">
        <v>46086.752187500002</v>
      </c>
      <c r="AC6788" s="2">
        <v>0</v>
      </c>
      <c r="AD6788" s="104">
        <v>412000</v>
      </c>
      <c r="AE6788" s="2">
        <v>46086.752187500002</v>
      </c>
      <c r="AG6788" s="2">
        <v>72223</v>
      </c>
    </row>
    <row r="6789" spans="1:33" ht="45" x14ac:dyDescent="0.25">
      <c r="A6789" s="2" t="s">
        <v>3608</v>
      </c>
      <c r="B6789" s="2" t="s">
        <v>3023</v>
      </c>
      <c r="C6789" s="2" t="s">
        <v>2042</v>
      </c>
      <c r="F6789" s="2" t="s">
        <v>2043</v>
      </c>
      <c r="G6789" s="2" t="s">
        <v>3609</v>
      </c>
      <c r="H6789" s="2" t="s">
        <v>3610</v>
      </c>
      <c r="I6789" s="2" t="s">
        <v>22448</v>
      </c>
      <c r="J6789" s="2" t="s">
        <v>28</v>
      </c>
      <c r="K6789" s="2" t="s">
        <v>68</v>
      </c>
      <c r="L6789" s="2" t="s">
        <v>110</v>
      </c>
      <c r="M6789" s="2" t="s">
        <v>111</v>
      </c>
      <c r="N6789" s="2" t="s">
        <v>3611</v>
      </c>
      <c r="O6789" s="2" t="s">
        <v>32</v>
      </c>
      <c r="P6789" s="24">
        <v>0</v>
      </c>
      <c r="Q6789" s="24">
        <v>1</v>
      </c>
      <c r="R6789" s="27" t="s">
        <v>1568</v>
      </c>
      <c r="S6789" s="28" t="s">
        <v>1586</v>
      </c>
      <c r="T6789" s="2" t="s">
        <v>296</v>
      </c>
      <c r="U6789" s="2">
        <v>412000</v>
      </c>
      <c r="V6789" s="2" t="s">
        <v>2868</v>
      </c>
      <c r="W6789" s="2" t="s">
        <v>34</v>
      </c>
      <c r="X6789" s="58" t="s">
        <v>5789</v>
      </c>
      <c r="Z6789" s="2">
        <v>412000</v>
      </c>
      <c r="AB6789" s="58">
        <v>46088.44667824074</v>
      </c>
      <c r="AC6789" s="2">
        <v>0</v>
      </c>
      <c r="AD6789" s="104">
        <v>412000</v>
      </c>
      <c r="AE6789" s="2">
        <v>46088.44667824074</v>
      </c>
      <c r="AG6789" s="2">
        <v>64954</v>
      </c>
    </row>
    <row r="6790" spans="1:33" ht="45" x14ac:dyDescent="0.25">
      <c r="A6790" s="2" t="s">
        <v>3612</v>
      </c>
      <c r="B6790" s="2" t="s">
        <v>3023</v>
      </c>
      <c r="C6790" s="2" t="s">
        <v>2052</v>
      </c>
      <c r="F6790" s="2" t="s">
        <v>2053</v>
      </c>
      <c r="G6790" s="2" t="s">
        <v>3613</v>
      </c>
      <c r="H6790" s="2" t="s">
        <v>3614</v>
      </c>
      <c r="I6790" s="2" t="s">
        <v>22332</v>
      </c>
      <c r="J6790" s="2" t="s">
        <v>28</v>
      </c>
      <c r="K6790" s="2" t="s">
        <v>68</v>
      </c>
      <c r="L6790" s="2" t="s">
        <v>110</v>
      </c>
      <c r="M6790" s="2" t="s">
        <v>111</v>
      </c>
      <c r="N6790" s="2" t="s">
        <v>3611</v>
      </c>
      <c r="O6790" s="2" t="s">
        <v>705</v>
      </c>
      <c r="P6790" s="24">
        <v>0</v>
      </c>
      <c r="Q6790" s="24">
        <v>0</v>
      </c>
      <c r="R6790" s="27" t="s">
        <v>1578</v>
      </c>
      <c r="S6790" s="28" t="s">
        <v>1586</v>
      </c>
      <c r="T6790" s="2" t="s">
        <v>296</v>
      </c>
      <c r="U6790" s="2">
        <v>0</v>
      </c>
      <c r="V6790" s="2" t="s">
        <v>2868</v>
      </c>
      <c r="W6790" s="2" t="s">
        <v>34</v>
      </c>
      <c r="AC6790" s="2">
        <v>0</v>
      </c>
      <c r="AD6790" s="104"/>
    </row>
    <row r="6791" spans="1:33" ht="45" x14ac:dyDescent="0.25">
      <c r="A6791" s="2" t="s">
        <v>5027</v>
      </c>
      <c r="B6791" s="2" t="s">
        <v>2911</v>
      </c>
      <c r="C6791" s="2" t="s">
        <v>2195</v>
      </c>
      <c r="F6791" s="2" t="s">
        <v>2196</v>
      </c>
      <c r="G6791" s="2" t="s">
        <v>5028</v>
      </c>
      <c r="H6791" s="2" t="s">
        <v>5029</v>
      </c>
      <c r="I6791" s="2" t="s">
        <v>21387</v>
      </c>
      <c r="J6791" s="2" t="s">
        <v>28</v>
      </c>
      <c r="K6791" s="2" t="s">
        <v>78</v>
      </c>
      <c r="L6791" s="2" t="s">
        <v>306</v>
      </c>
      <c r="M6791" s="2" t="s">
        <v>146</v>
      </c>
      <c r="N6791" s="2" t="s">
        <v>5030</v>
      </c>
      <c r="O6791" s="2" t="s">
        <v>32</v>
      </c>
      <c r="P6791" s="24">
        <v>0</v>
      </c>
      <c r="Q6791" s="24">
        <v>1</v>
      </c>
      <c r="R6791" s="27" t="s">
        <v>1568</v>
      </c>
      <c r="S6791" s="28" t="s">
        <v>1589</v>
      </c>
      <c r="T6791" s="2" t="s">
        <v>33</v>
      </c>
      <c r="U6791" s="2">
        <v>0</v>
      </c>
      <c r="V6791" s="2" t="s">
        <v>16054</v>
      </c>
      <c r="W6791" s="2" t="s">
        <v>34</v>
      </c>
      <c r="X6791" s="58" t="s">
        <v>2816</v>
      </c>
      <c r="Z6791" s="2">
        <v>412000</v>
      </c>
      <c r="AB6791" s="58">
        <v>46076.727812500001</v>
      </c>
      <c r="AC6791" s="2">
        <v>0</v>
      </c>
      <c r="AD6791" s="104">
        <v>412000</v>
      </c>
      <c r="AE6791" s="2">
        <v>46076.727812500001</v>
      </c>
      <c r="AG6791" s="2">
        <v>63168</v>
      </c>
    </row>
    <row r="6792" spans="1:33" ht="45" x14ac:dyDescent="0.25">
      <c r="A6792" s="2" t="s">
        <v>3812</v>
      </c>
      <c r="B6792" s="2" t="s">
        <v>2911</v>
      </c>
      <c r="C6792" s="2" t="s">
        <v>2131</v>
      </c>
      <c r="F6792" s="2" t="s">
        <v>2132</v>
      </c>
      <c r="G6792" s="2" t="s">
        <v>3813</v>
      </c>
      <c r="H6792" s="2" t="s">
        <v>3814</v>
      </c>
      <c r="I6792" s="2" t="s">
        <v>23987</v>
      </c>
      <c r="J6792" s="2" t="s">
        <v>28</v>
      </c>
      <c r="K6792" s="2" t="s">
        <v>98</v>
      </c>
      <c r="L6792" s="2" t="s">
        <v>349</v>
      </c>
      <c r="M6792" s="2" t="s">
        <v>350</v>
      </c>
      <c r="N6792" s="2" t="s">
        <v>3811</v>
      </c>
      <c r="O6792" s="2" t="s">
        <v>705</v>
      </c>
      <c r="P6792" s="24">
        <v>0</v>
      </c>
      <c r="Q6792" s="24">
        <v>0</v>
      </c>
      <c r="R6792" s="27" t="s">
        <v>1578</v>
      </c>
      <c r="S6792" s="28" t="s">
        <v>1583</v>
      </c>
      <c r="T6792" s="2" t="s">
        <v>130</v>
      </c>
      <c r="U6792" s="2">
        <v>0</v>
      </c>
      <c r="V6792" s="2" t="s">
        <v>2911</v>
      </c>
      <c r="W6792" s="2" t="s">
        <v>34</v>
      </c>
      <c r="AC6792" s="2">
        <v>0</v>
      </c>
      <c r="AD6792" s="104"/>
    </row>
    <row r="6793" spans="1:33" ht="60" x14ac:dyDescent="0.25">
      <c r="A6793" s="2" t="s">
        <v>3978</v>
      </c>
      <c r="B6793" s="2" t="s">
        <v>2911</v>
      </c>
      <c r="C6793" s="2" t="s">
        <v>2418</v>
      </c>
      <c r="F6793" s="2" t="s">
        <v>2419</v>
      </c>
      <c r="G6793" s="2" t="s">
        <v>3979</v>
      </c>
      <c r="H6793" s="2" t="s">
        <v>3980</v>
      </c>
      <c r="I6793" s="2" t="s">
        <v>22996</v>
      </c>
      <c r="J6793" s="2" t="s">
        <v>28</v>
      </c>
      <c r="K6793" s="2" t="s">
        <v>68</v>
      </c>
      <c r="L6793" s="2" t="s">
        <v>238</v>
      </c>
      <c r="M6793" s="2" t="s">
        <v>446</v>
      </c>
      <c r="N6793" s="2" t="s">
        <v>3977</v>
      </c>
      <c r="O6793" s="2" t="s">
        <v>32</v>
      </c>
      <c r="P6793" s="24">
        <v>0</v>
      </c>
      <c r="Q6793" s="24">
        <v>1</v>
      </c>
      <c r="R6793" s="27" t="s">
        <v>1568</v>
      </c>
      <c r="S6793" s="28" t="s">
        <v>1587</v>
      </c>
      <c r="T6793" s="2" t="s">
        <v>359</v>
      </c>
      <c r="U6793" s="2">
        <v>2060000</v>
      </c>
      <c r="V6793" s="2" t="s">
        <v>2911</v>
      </c>
      <c r="W6793" s="2" t="s">
        <v>34</v>
      </c>
      <c r="X6793" s="58" t="s">
        <v>3023</v>
      </c>
      <c r="Z6793" s="2">
        <v>248314</v>
      </c>
      <c r="AB6793" s="58">
        <v>46071.612141203703</v>
      </c>
      <c r="AC6793" s="2">
        <v>0</v>
      </c>
      <c r="AD6793" s="104">
        <v>248314</v>
      </c>
      <c r="AE6793" s="2">
        <v>46071.612141203703</v>
      </c>
      <c r="AG6793" s="2">
        <v>63269</v>
      </c>
    </row>
    <row r="6794" spans="1:33" ht="45" x14ac:dyDescent="0.25">
      <c r="A6794" s="2" t="s">
        <v>4593</v>
      </c>
      <c r="B6794" s="2" t="s">
        <v>2911</v>
      </c>
      <c r="C6794" s="2" t="s">
        <v>1993</v>
      </c>
      <c r="F6794" s="2" t="s">
        <v>1192</v>
      </c>
      <c r="G6794" s="2" t="s">
        <v>4594</v>
      </c>
      <c r="H6794" s="2" t="s">
        <v>4595</v>
      </c>
      <c r="I6794" s="2" t="s">
        <v>21617</v>
      </c>
      <c r="J6794" s="2" t="s">
        <v>28</v>
      </c>
      <c r="K6794" s="2" t="s">
        <v>78</v>
      </c>
      <c r="L6794" s="2" t="s">
        <v>185</v>
      </c>
      <c r="M6794" s="2" t="s">
        <v>186</v>
      </c>
      <c r="N6794" s="2" t="s">
        <v>4592</v>
      </c>
      <c r="O6794" s="2" t="s">
        <v>32</v>
      </c>
      <c r="P6794" s="24">
        <v>0</v>
      </c>
      <c r="Q6794" s="24">
        <v>1</v>
      </c>
      <c r="R6794" s="27" t="s">
        <v>1568</v>
      </c>
      <c r="S6794" s="28" t="s">
        <v>1586</v>
      </c>
      <c r="T6794" s="2" t="s">
        <v>296</v>
      </c>
      <c r="U6794" s="2">
        <v>412000</v>
      </c>
      <c r="V6794" s="2" t="s">
        <v>2911</v>
      </c>
      <c r="W6794" s="2" t="s">
        <v>34</v>
      </c>
      <c r="X6794" s="58" t="s">
        <v>3010</v>
      </c>
      <c r="Z6794" s="2">
        <v>412000</v>
      </c>
      <c r="AB6794" s="58">
        <v>46077.634432870371</v>
      </c>
      <c r="AC6794" s="2">
        <v>0</v>
      </c>
      <c r="AD6794" s="104">
        <v>412000</v>
      </c>
      <c r="AE6794" s="2">
        <v>46077.634432870371</v>
      </c>
      <c r="AG6794" s="2">
        <v>63175</v>
      </c>
    </row>
    <row r="6795" spans="1:33" ht="60" x14ac:dyDescent="0.25">
      <c r="A6795" s="2" t="s">
        <v>5031</v>
      </c>
      <c r="B6795" s="2" t="s">
        <v>2911</v>
      </c>
      <c r="C6795" s="2" t="s">
        <v>2338</v>
      </c>
      <c r="F6795" s="2" t="s">
        <v>2215</v>
      </c>
      <c r="G6795" s="2" t="s">
        <v>5032</v>
      </c>
      <c r="H6795" s="2" t="s">
        <v>2734</v>
      </c>
      <c r="I6795" s="2" t="s">
        <v>21390</v>
      </c>
      <c r="J6795" s="2" t="s">
        <v>28</v>
      </c>
      <c r="K6795" s="2" t="s">
        <v>78</v>
      </c>
      <c r="L6795" s="2" t="s">
        <v>306</v>
      </c>
      <c r="M6795" s="2" t="s">
        <v>146</v>
      </c>
      <c r="N6795" s="2" t="s">
        <v>5030</v>
      </c>
      <c r="O6795" s="2" t="s">
        <v>32</v>
      </c>
      <c r="P6795" s="24">
        <v>0</v>
      </c>
      <c r="Q6795" s="24">
        <v>1</v>
      </c>
      <c r="R6795" s="27" t="s">
        <v>1568</v>
      </c>
      <c r="S6795" s="28" t="s">
        <v>1585</v>
      </c>
      <c r="T6795" s="2" t="s">
        <v>38</v>
      </c>
      <c r="U6795" s="2">
        <v>0</v>
      </c>
      <c r="V6795" s="2" t="s">
        <v>32059</v>
      </c>
      <c r="W6795" s="2" t="s">
        <v>34</v>
      </c>
      <c r="X6795" s="58" t="s">
        <v>2816</v>
      </c>
      <c r="Z6795" s="2">
        <v>2060000</v>
      </c>
      <c r="AB6795" s="58">
        <v>46076.729270833333</v>
      </c>
      <c r="AC6795" s="2">
        <v>0</v>
      </c>
      <c r="AD6795" s="104">
        <v>2060000</v>
      </c>
      <c r="AE6795" s="2">
        <v>46076.729270833333</v>
      </c>
      <c r="AG6795" s="2">
        <v>63163</v>
      </c>
    </row>
    <row r="6796" spans="1:33" ht="45" x14ac:dyDescent="0.25">
      <c r="A6796" s="2" t="s">
        <v>2910</v>
      </c>
      <c r="B6796" s="2" t="s">
        <v>2911</v>
      </c>
      <c r="C6796" s="2" t="s">
        <v>2187</v>
      </c>
      <c r="F6796" s="2" t="s">
        <v>1455</v>
      </c>
      <c r="G6796" s="2" t="s">
        <v>2912</v>
      </c>
      <c r="H6796" s="2" t="s">
        <v>2913</v>
      </c>
      <c r="I6796" s="2" t="s">
        <v>20811</v>
      </c>
      <c r="J6796" s="2" t="s">
        <v>28</v>
      </c>
      <c r="K6796" s="2" t="s">
        <v>29</v>
      </c>
      <c r="L6796" s="2" t="s">
        <v>460</v>
      </c>
      <c r="M6796" s="2" t="s">
        <v>461</v>
      </c>
      <c r="N6796" s="2" t="s">
        <v>2903</v>
      </c>
      <c r="O6796" s="2" t="s">
        <v>32</v>
      </c>
      <c r="P6796" s="24">
        <v>0</v>
      </c>
      <c r="Q6796" s="24">
        <v>3</v>
      </c>
      <c r="R6796" s="27" t="s">
        <v>1568</v>
      </c>
      <c r="S6796" s="28" t="s">
        <v>1589</v>
      </c>
      <c r="T6796" s="2" t="s">
        <v>33</v>
      </c>
      <c r="U6796" s="2">
        <v>0</v>
      </c>
      <c r="V6796" s="2" t="s">
        <v>17905</v>
      </c>
      <c r="W6796" s="2" t="s">
        <v>34</v>
      </c>
      <c r="X6796" s="58" t="s">
        <v>16033</v>
      </c>
      <c r="Z6796" s="2">
        <v>412000</v>
      </c>
      <c r="AB6796" s="58">
        <v>46099.606388888889</v>
      </c>
      <c r="AC6796" s="2">
        <v>0</v>
      </c>
      <c r="AD6796" s="104">
        <v>412000</v>
      </c>
      <c r="AE6796" s="2">
        <v>46099.606388888889</v>
      </c>
      <c r="AG6796" s="2">
        <v>137244</v>
      </c>
    </row>
    <row r="6797" spans="1:33" ht="45" x14ac:dyDescent="0.25">
      <c r="A6797" s="2" t="s">
        <v>4317</v>
      </c>
      <c r="B6797" s="2" t="s">
        <v>2911</v>
      </c>
      <c r="C6797" s="2" t="s">
        <v>2146</v>
      </c>
      <c r="F6797" s="2" t="s">
        <v>2147</v>
      </c>
      <c r="G6797" s="2" t="s">
        <v>4318</v>
      </c>
      <c r="H6797" s="2" t="s">
        <v>4319</v>
      </c>
      <c r="I6797" s="2" t="s">
        <v>22024</v>
      </c>
      <c r="J6797" s="2" t="s">
        <v>28</v>
      </c>
      <c r="K6797" s="2" t="s">
        <v>72</v>
      </c>
      <c r="L6797" s="2" t="s">
        <v>343</v>
      </c>
      <c r="M6797" s="2" t="s">
        <v>344</v>
      </c>
      <c r="N6797" s="2" t="s">
        <v>4320</v>
      </c>
      <c r="O6797" s="2" t="s">
        <v>32</v>
      </c>
      <c r="P6797" s="24">
        <v>0</v>
      </c>
      <c r="Q6797" s="24">
        <v>2</v>
      </c>
      <c r="R6797" s="27" t="s">
        <v>1568</v>
      </c>
      <c r="S6797" s="28" t="s">
        <v>1590</v>
      </c>
      <c r="T6797" s="2" t="s">
        <v>426</v>
      </c>
      <c r="U6797" s="2">
        <v>20600000</v>
      </c>
      <c r="V6797" s="2" t="s">
        <v>2911</v>
      </c>
      <c r="W6797" s="2" t="s">
        <v>34</v>
      </c>
      <c r="X6797" s="58" t="s">
        <v>2868</v>
      </c>
      <c r="Y6797" s="2" t="s">
        <v>39</v>
      </c>
      <c r="Z6797" s="2">
        <v>20600000</v>
      </c>
      <c r="AA6797" s="2" t="s">
        <v>40</v>
      </c>
      <c r="AB6797" s="58">
        <v>46072.676770833335</v>
      </c>
      <c r="AC6797" s="2">
        <v>0</v>
      </c>
      <c r="AD6797" s="104">
        <v>20600000</v>
      </c>
      <c r="AE6797" s="2">
        <v>46072.676770833335</v>
      </c>
      <c r="AG6797" s="2">
        <v>63859</v>
      </c>
    </row>
    <row r="6798" spans="1:33" ht="45" x14ac:dyDescent="0.25">
      <c r="A6798" s="2" t="s">
        <v>3758</v>
      </c>
      <c r="B6798" s="2" t="s">
        <v>2911</v>
      </c>
      <c r="C6798" s="2" t="s">
        <v>2212</v>
      </c>
      <c r="F6798" s="2" t="s">
        <v>2213</v>
      </c>
      <c r="G6798" s="2" t="s">
        <v>3759</v>
      </c>
      <c r="H6798" s="2" t="s">
        <v>3760</v>
      </c>
      <c r="I6798" s="2" t="s">
        <v>21388</v>
      </c>
      <c r="J6798" s="2" t="s">
        <v>28</v>
      </c>
      <c r="K6798" s="2" t="s">
        <v>78</v>
      </c>
      <c r="L6798" s="2" t="s">
        <v>44</v>
      </c>
      <c r="M6798" s="2" t="s">
        <v>1622</v>
      </c>
      <c r="N6798" s="2" t="s">
        <v>3761</v>
      </c>
      <c r="O6798" s="2" t="s">
        <v>705</v>
      </c>
      <c r="P6798" s="24">
        <v>0</v>
      </c>
      <c r="Q6798" s="24">
        <v>0</v>
      </c>
      <c r="R6798" s="27" t="s">
        <v>1578</v>
      </c>
      <c r="S6798" s="28" t="s">
        <v>1589</v>
      </c>
      <c r="T6798" s="2" t="s">
        <v>33</v>
      </c>
      <c r="U6798" s="2">
        <v>0</v>
      </c>
      <c r="V6798" s="2" t="s">
        <v>2866</v>
      </c>
      <c r="W6798" s="2" t="s">
        <v>34</v>
      </c>
      <c r="AC6798" s="2">
        <v>0</v>
      </c>
      <c r="AD6798" s="104"/>
    </row>
    <row r="6799" spans="1:33" ht="45" x14ac:dyDescent="0.25">
      <c r="A6799" s="2" t="s">
        <v>5393</v>
      </c>
      <c r="B6799" s="2" t="s">
        <v>2911</v>
      </c>
      <c r="C6799" s="2" t="s">
        <v>2199</v>
      </c>
      <c r="F6799" s="2" t="s">
        <v>294</v>
      </c>
      <c r="G6799" s="2" t="s">
        <v>5389</v>
      </c>
      <c r="H6799" s="2" t="s">
        <v>5390</v>
      </c>
      <c r="I6799" s="2" t="s">
        <v>21389</v>
      </c>
      <c r="J6799" s="2" t="s">
        <v>28</v>
      </c>
      <c r="K6799" s="2" t="s">
        <v>78</v>
      </c>
      <c r="L6799" s="2" t="s">
        <v>79</v>
      </c>
      <c r="M6799" s="2" t="s">
        <v>295</v>
      </c>
      <c r="N6799" s="2" t="s">
        <v>5384</v>
      </c>
      <c r="O6799" s="2" t="s">
        <v>32</v>
      </c>
      <c r="P6799" s="24">
        <v>0</v>
      </c>
      <c r="Q6799" s="24">
        <v>2</v>
      </c>
      <c r="R6799" s="27" t="s">
        <v>1568</v>
      </c>
      <c r="S6799" s="28" t="s">
        <v>1589</v>
      </c>
      <c r="T6799" s="2" t="s">
        <v>33</v>
      </c>
      <c r="U6799" s="2">
        <v>0</v>
      </c>
      <c r="V6799" s="2" t="s">
        <v>20332</v>
      </c>
      <c r="W6799" s="2" t="s">
        <v>34</v>
      </c>
      <c r="X6799" s="58" t="s">
        <v>3010</v>
      </c>
      <c r="Z6799" s="2">
        <v>412000</v>
      </c>
      <c r="AB6799" s="58">
        <v>46077.662615740737</v>
      </c>
      <c r="AC6799" s="2">
        <v>0</v>
      </c>
      <c r="AD6799" s="104">
        <v>412000</v>
      </c>
      <c r="AE6799" s="2">
        <v>46077.662615740737</v>
      </c>
      <c r="AG6799" s="2">
        <v>64422</v>
      </c>
    </row>
    <row r="6800" spans="1:33" ht="45" x14ac:dyDescent="0.25">
      <c r="A6800" s="2" t="s">
        <v>4396</v>
      </c>
      <c r="B6800" s="2" t="s">
        <v>2911</v>
      </c>
      <c r="C6800" s="2" t="s">
        <v>2413</v>
      </c>
      <c r="F6800" s="2" t="s">
        <v>2414</v>
      </c>
      <c r="G6800" s="2" t="s">
        <v>4397</v>
      </c>
      <c r="H6800" s="2" t="s">
        <v>4398</v>
      </c>
      <c r="I6800" s="2" t="s">
        <v>21169</v>
      </c>
      <c r="J6800" s="2" t="s">
        <v>28</v>
      </c>
      <c r="K6800" s="2" t="s">
        <v>78</v>
      </c>
      <c r="L6800" s="2" t="s">
        <v>177</v>
      </c>
      <c r="M6800" s="2" t="s">
        <v>178</v>
      </c>
      <c r="N6800" s="2" t="s">
        <v>4392</v>
      </c>
      <c r="O6800" s="2" t="s">
        <v>32</v>
      </c>
      <c r="P6800" s="24">
        <v>0</v>
      </c>
      <c r="Q6800" s="24">
        <v>1</v>
      </c>
      <c r="R6800" s="27" t="s">
        <v>1568</v>
      </c>
      <c r="S6800" s="28" t="s">
        <v>1587</v>
      </c>
      <c r="T6800" s="2" t="s">
        <v>359</v>
      </c>
      <c r="U6800" s="2">
        <v>2060000</v>
      </c>
      <c r="V6800" s="2" t="s">
        <v>2911</v>
      </c>
      <c r="W6800" s="2" t="s">
        <v>34</v>
      </c>
      <c r="X6800" s="58" t="s">
        <v>2816</v>
      </c>
      <c r="Z6800" s="2">
        <v>427274</v>
      </c>
      <c r="AB6800" s="58">
        <v>46076.416296296295</v>
      </c>
      <c r="AC6800" s="2">
        <v>0</v>
      </c>
      <c r="AD6800" s="104">
        <v>427274</v>
      </c>
      <c r="AE6800" s="2">
        <v>46076.416296296295</v>
      </c>
      <c r="AG6800" s="2">
        <v>63238</v>
      </c>
    </row>
    <row r="6801" spans="1:33" ht="45" x14ac:dyDescent="0.25">
      <c r="A6801" s="2" t="s">
        <v>5033</v>
      </c>
      <c r="B6801" s="2" t="s">
        <v>2911</v>
      </c>
      <c r="C6801" s="2" t="s">
        <v>2214</v>
      </c>
      <c r="F6801" s="2" t="s">
        <v>2215</v>
      </c>
      <c r="G6801" s="2" t="s">
        <v>5032</v>
      </c>
      <c r="H6801" s="2" t="s">
        <v>2734</v>
      </c>
      <c r="I6801" s="2" t="s">
        <v>21390</v>
      </c>
      <c r="J6801" s="2" t="s">
        <v>28</v>
      </c>
      <c r="K6801" s="2" t="s">
        <v>78</v>
      </c>
      <c r="L6801" s="2" t="s">
        <v>306</v>
      </c>
      <c r="M6801" s="2" t="s">
        <v>146</v>
      </c>
      <c r="N6801" s="2" t="s">
        <v>5030</v>
      </c>
      <c r="O6801" s="2" t="s">
        <v>705</v>
      </c>
      <c r="P6801" s="24">
        <v>0</v>
      </c>
      <c r="Q6801" s="24">
        <v>0</v>
      </c>
      <c r="R6801" s="27" t="s">
        <v>1578</v>
      </c>
      <c r="S6801" s="28" t="s">
        <v>1589</v>
      </c>
      <c r="T6801" s="2" t="s">
        <v>33</v>
      </c>
      <c r="U6801" s="2">
        <v>0</v>
      </c>
      <c r="V6801" s="2" t="s">
        <v>2911</v>
      </c>
      <c r="W6801" s="2" t="s">
        <v>34</v>
      </c>
      <c r="AC6801" s="2">
        <v>0</v>
      </c>
      <c r="AD6801" s="104"/>
    </row>
    <row r="6802" spans="1:33" ht="45" x14ac:dyDescent="0.25">
      <c r="A6802" s="2" t="s">
        <v>4829</v>
      </c>
      <c r="B6802" s="2" t="s">
        <v>2911</v>
      </c>
      <c r="C6802" s="2" t="s">
        <v>1959</v>
      </c>
      <c r="F6802" s="2" t="s">
        <v>1545</v>
      </c>
      <c r="G6802" s="2" t="s">
        <v>4830</v>
      </c>
      <c r="H6802" s="2" t="s">
        <v>4831</v>
      </c>
      <c r="I6802" s="2" t="s">
        <v>20122</v>
      </c>
      <c r="J6802" s="2" t="s">
        <v>28</v>
      </c>
      <c r="K6802" s="2" t="s">
        <v>173</v>
      </c>
      <c r="L6802" s="2" t="s">
        <v>185</v>
      </c>
      <c r="M6802" s="2" t="s">
        <v>502</v>
      </c>
      <c r="N6802" s="2" t="s">
        <v>4832</v>
      </c>
      <c r="O6802" s="2" t="s">
        <v>705</v>
      </c>
      <c r="P6802" s="24">
        <v>0</v>
      </c>
      <c r="Q6802" s="24">
        <v>0</v>
      </c>
      <c r="R6802" s="27" t="s">
        <v>1578</v>
      </c>
      <c r="S6802" s="28" t="s">
        <v>1586</v>
      </c>
      <c r="T6802" s="2" t="s">
        <v>296</v>
      </c>
      <c r="U6802" s="2">
        <v>0</v>
      </c>
      <c r="V6802" s="2" t="s">
        <v>5927</v>
      </c>
      <c r="W6802" s="2" t="s">
        <v>34</v>
      </c>
      <c r="AC6802" s="2">
        <v>0</v>
      </c>
      <c r="AD6802" s="104"/>
    </row>
    <row r="6803" spans="1:33" ht="45" x14ac:dyDescent="0.25">
      <c r="A6803" s="2" t="s">
        <v>4399</v>
      </c>
      <c r="B6803" s="2" t="s">
        <v>2911</v>
      </c>
      <c r="C6803" s="2" t="s">
        <v>2415</v>
      </c>
      <c r="F6803" s="2" t="s">
        <v>2414</v>
      </c>
      <c r="G6803" s="2" t="s">
        <v>4397</v>
      </c>
      <c r="H6803" s="2" t="s">
        <v>4398</v>
      </c>
      <c r="I6803" s="2" t="s">
        <v>21169</v>
      </c>
      <c r="J6803" s="2" t="s">
        <v>28</v>
      </c>
      <c r="K6803" s="2" t="s">
        <v>78</v>
      </c>
      <c r="L6803" s="2" t="s">
        <v>177</v>
      </c>
      <c r="M6803" s="2" t="s">
        <v>178</v>
      </c>
      <c r="N6803" s="2" t="s">
        <v>4392</v>
      </c>
      <c r="O6803" s="2" t="s">
        <v>706</v>
      </c>
      <c r="P6803" s="24">
        <v>0</v>
      </c>
      <c r="Q6803" s="24">
        <v>0</v>
      </c>
      <c r="R6803" s="27" t="s">
        <v>1578</v>
      </c>
      <c r="S6803" s="28" t="s">
        <v>1587</v>
      </c>
      <c r="T6803" s="2" t="s">
        <v>359</v>
      </c>
      <c r="U6803" s="2">
        <v>0</v>
      </c>
      <c r="V6803" s="2" t="s">
        <v>2911</v>
      </c>
      <c r="W6803" s="2" t="s">
        <v>34</v>
      </c>
      <c r="AC6803" s="2">
        <v>0</v>
      </c>
      <c r="AD6803" s="104"/>
    </row>
    <row r="6804" spans="1:33" ht="45" x14ac:dyDescent="0.25">
      <c r="A6804" s="2" t="s">
        <v>5034</v>
      </c>
      <c r="B6804" s="2" t="s">
        <v>2911</v>
      </c>
      <c r="C6804" s="2" t="s">
        <v>2197</v>
      </c>
      <c r="F6804" s="2" t="s">
        <v>2198</v>
      </c>
      <c r="G6804" s="2" t="s">
        <v>5035</v>
      </c>
      <c r="H6804" s="2" t="s">
        <v>5036</v>
      </c>
      <c r="I6804" s="2" t="s">
        <v>21391</v>
      </c>
      <c r="J6804" s="2" t="s">
        <v>28</v>
      </c>
      <c r="K6804" s="2" t="s">
        <v>78</v>
      </c>
      <c r="L6804" s="2" t="s">
        <v>532</v>
      </c>
      <c r="M6804" s="2" t="s">
        <v>146</v>
      </c>
      <c r="N6804" s="2" t="s">
        <v>5030</v>
      </c>
      <c r="O6804" s="2" t="s">
        <v>19606</v>
      </c>
      <c r="P6804" s="24">
        <v>0</v>
      </c>
      <c r="Q6804" s="24">
        <v>0</v>
      </c>
      <c r="R6804" s="27" t="s">
        <v>1578</v>
      </c>
      <c r="S6804" s="28" t="s">
        <v>1589</v>
      </c>
      <c r="T6804" s="2" t="s">
        <v>33</v>
      </c>
      <c r="U6804" s="2">
        <v>0</v>
      </c>
      <c r="V6804" s="2" t="s">
        <v>12666</v>
      </c>
      <c r="W6804" s="2" t="s">
        <v>34</v>
      </c>
      <c r="X6804" s="58" t="s">
        <v>12666</v>
      </c>
      <c r="Y6804" s="2" t="s">
        <v>87</v>
      </c>
      <c r="AA6804" s="2" t="s">
        <v>88</v>
      </c>
      <c r="AB6804" s="58">
        <v>46092.438067129631</v>
      </c>
      <c r="AC6804" s="2">
        <v>0</v>
      </c>
      <c r="AD6804" s="104"/>
      <c r="AE6804" s="2">
        <v>46092.438067129631</v>
      </c>
      <c r="AG6804" s="2">
        <v>63169</v>
      </c>
    </row>
    <row r="6805" spans="1:33" ht="45" x14ac:dyDescent="0.25">
      <c r="A6805" s="2" t="s">
        <v>4785</v>
      </c>
      <c r="B6805" s="2" t="s">
        <v>2911</v>
      </c>
      <c r="C6805" s="2" t="s">
        <v>2113</v>
      </c>
      <c r="F6805" s="2" t="s">
        <v>2103</v>
      </c>
      <c r="G6805" s="2" t="s">
        <v>4783</v>
      </c>
      <c r="H6805" s="2" t="s">
        <v>4784</v>
      </c>
      <c r="I6805" s="2" t="s">
        <v>22837</v>
      </c>
      <c r="J6805" s="2" t="s">
        <v>28</v>
      </c>
      <c r="K6805" s="2" t="s">
        <v>68</v>
      </c>
      <c r="L6805" s="2" t="s">
        <v>108</v>
      </c>
      <c r="M6805" s="2" t="s">
        <v>188</v>
      </c>
      <c r="N6805" s="2" t="s">
        <v>4781</v>
      </c>
      <c r="O6805" s="2" t="s">
        <v>705</v>
      </c>
      <c r="P6805" s="24">
        <v>0</v>
      </c>
      <c r="Q6805" s="24">
        <v>0</v>
      </c>
      <c r="R6805" s="27" t="s">
        <v>1578</v>
      </c>
      <c r="S6805" s="28" t="s">
        <v>1583</v>
      </c>
      <c r="T6805" s="2" t="s">
        <v>130</v>
      </c>
      <c r="U6805" s="2">
        <v>0</v>
      </c>
      <c r="V6805" s="2" t="s">
        <v>2911</v>
      </c>
      <c r="W6805" s="2" t="s">
        <v>34</v>
      </c>
      <c r="AC6805" s="2">
        <v>0</v>
      </c>
      <c r="AD6805" s="104"/>
    </row>
    <row r="6806" spans="1:33" ht="45" x14ac:dyDescent="0.25">
      <c r="A6806" s="2" t="s">
        <v>3480</v>
      </c>
      <c r="B6806" s="2" t="s">
        <v>2911</v>
      </c>
      <c r="C6806" s="2" t="s">
        <v>2430</v>
      </c>
      <c r="F6806" s="2" t="s">
        <v>1889</v>
      </c>
      <c r="G6806" s="2" t="s">
        <v>3481</v>
      </c>
      <c r="H6806" s="2" t="s">
        <v>3482</v>
      </c>
      <c r="I6806" s="2" t="s">
        <v>23934</v>
      </c>
      <c r="J6806" s="2" t="s">
        <v>28</v>
      </c>
      <c r="K6806" s="2" t="s">
        <v>43</v>
      </c>
      <c r="L6806" s="2" t="s">
        <v>507</v>
      </c>
      <c r="M6806" s="2" t="s">
        <v>508</v>
      </c>
      <c r="N6806" s="2" t="s">
        <v>3479</v>
      </c>
      <c r="O6806" s="2" t="s">
        <v>32</v>
      </c>
      <c r="P6806" s="24">
        <v>0</v>
      </c>
      <c r="Q6806" s="24">
        <v>1</v>
      </c>
      <c r="R6806" s="27" t="s">
        <v>1568</v>
      </c>
      <c r="S6806" s="28" t="s">
        <v>1587</v>
      </c>
      <c r="T6806" s="2" t="s">
        <v>359</v>
      </c>
      <c r="U6806" s="2">
        <v>2060000</v>
      </c>
      <c r="V6806" s="2" t="s">
        <v>2911</v>
      </c>
      <c r="W6806" s="2" t="s">
        <v>34</v>
      </c>
      <c r="X6806" s="58" t="s">
        <v>2911</v>
      </c>
      <c r="Z6806" s="2">
        <v>1723484</v>
      </c>
      <c r="AB6806" s="58">
        <v>46070.477013888885</v>
      </c>
      <c r="AC6806" s="2">
        <v>0</v>
      </c>
      <c r="AD6806" s="104">
        <v>1723484</v>
      </c>
      <c r="AE6806" s="2">
        <v>46070.477013888885</v>
      </c>
      <c r="AG6806" s="2">
        <v>62904</v>
      </c>
    </row>
    <row r="6807" spans="1:33" ht="45" x14ac:dyDescent="0.25">
      <c r="A6807" s="2" t="s">
        <v>3633</v>
      </c>
      <c r="B6807" s="2" t="s">
        <v>2911</v>
      </c>
      <c r="C6807" s="2" t="s">
        <v>2183</v>
      </c>
      <c r="F6807" s="2" t="s">
        <v>2184</v>
      </c>
      <c r="G6807" s="2" t="s">
        <v>3634</v>
      </c>
      <c r="H6807" s="2" t="s">
        <v>3635</v>
      </c>
      <c r="I6807" s="2" t="s">
        <v>20812</v>
      </c>
      <c r="J6807" s="2" t="s">
        <v>28</v>
      </c>
      <c r="K6807" s="2" t="s">
        <v>29</v>
      </c>
      <c r="L6807" s="2" t="s">
        <v>30</v>
      </c>
      <c r="M6807" s="2" t="s">
        <v>31</v>
      </c>
      <c r="N6807" s="2" t="s">
        <v>3632</v>
      </c>
      <c r="O6807" s="2" t="s">
        <v>705</v>
      </c>
      <c r="P6807" s="24">
        <v>0</v>
      </c>
      <c r="Q6807" s="24">
        <v>0</v>
      </c>
      <c r="R6807" s="27" t="s">
        <v>1578</v>
      </c>
      <c r="S6807" s="28" t="s">
        <v>1589</v>
      </c>
      <c r="T6807" s="2" t="s">
        <v>33</v>
      </c>
      <c r="U6807" s="2">
        <v>0</v>
      </c>
      <c r="V6807" s="2" t="s">
        <v>12680</v>
      </c>
      <c r="W6807" s="2" t="s">
        <v>34</v>
      </c>
      <c r="AC6807" s="2">
        <v>0</v>
      </c>
      <c r="AD6807" s="104"/>
    </row>
    <row r="6808" spans="1:33" ht="45" x14ac:dyDescent="0.25">
      <c r="A6808" s="2" t="s">
        <v>3433</v>
      </c>
      <c r="B6808" s="2" t="s">
        <v>2911</v>
      </c>
      <c r="C6808" s="2" t="s">
        <v>2084</v>
      </c>
      <c r="F6808" s="2" t="s">
        <v>2085</v>
      </c>
      <c r="G6808" s="2" t="s">
        <v>3434</v>
      </c>
      <c r="H6808" s="2" t="s">
        <v>3435</v>
      </c>
      <c r="I6808" s="2" t="s">
        <v>20412</v>
      </c>
      <c r="J6808" s="2" t="s">
        <v>28</v>
      </c>
      <c r="K6808" s="2" t="s">
        <v>173</v>
      </c>
      <c r="L6808" s="2" t="s">
        <v>764</v>
      </c>
      <c r="M6808" s="2" t="s">
        <v>765</v>
      </c>
      <c r="N6808" s="2" t="s">
        <v>3436</v>
      </c>
      <c r="O6808" s="2" t="s">
        <v>712</v>
      </c>
      <c r="P6808" s="24">
        <v>0</v>
      </c>
      <c r="Q6808" s="24">
        <v>0</v>
      </c>
      <c r="R6808" s="27" t="s">
        <v>1578</v>
      </c>
      <c r="S6808" s="28" t="s">
        <v>1583</v>
      </c>
      <c r="T6808" s="2" t="s">
        <v>130</v>
      </c>
      <c r="U6808" s="2">
        <v>0</v>
      </c>
      <c r="V6808" s="2" t="s">
        <v>20332</v>
      </c>
      <c r="W6808" s="2" t="s">
        <v>34</v>
      </c>
      <c r="AC6808" s="2">
        <v>0</v>
      </c>
      <c r="AD6808" s="104"/>
    </row>
    <row r="6809" spans="1:33" ht="45" x14ac:dyDescent="0.25">
      <c r="A6809" s="2" t="s">
        <v>3882</v>
      </c>
      <c r="B6809" s="2" t="s">
        <v>2911</v>
      </c>
      <c r="C6809" s="2" t="s">
        <v>1998</v>
      </c>
      <c r="F6809" s="2" t="s">
        <v>1999</v>
      </c>
      <c r="G6809" s="2" t="s">
        <v>3883</v>
      </c>
      <c r="H6809" s="2" t="s">
        <v>3884</v>
      </c>
      <c r="I6809" s="2" t="s">
        <v>21329</v>
      </c>
      <c r="J6809" s="2" t="s">
        <v>28</v>
      </c>
      <c r="K6809" s="2" t="s">
        <v>78</v>
      </c>
      <c r="L6809" s="2" t="s">
        <v>96</v>
      </c>
      <c r="M6809" s="2" t="s">
        <v>97</v>
      </c>
      <c r="N6809" s="2" t="s">
        <v>3885</v>
      </c>
      <c r="O6809" s="2" t="s">
        <v>32</v>
      </c>
      <c r="P6809" s="24">
        <v>0</v>
      </c>
      <c r="Q6809" s="24">
        <v>1</v>
      </c>
      <c r="R6809" s="27" t="s">
        <v>1568</v>
      </c>
      <c r="S6809" s="28" t="s">
        <v>1586</v>
      </c>
      <c r="T6809" s="2" t="s">
        <v>296</v>
      </c>
      <c r="U6809" s="2">
        <v>412000</v>
      </c>
      <c r="V6809" s="2" t="s">
        <v>2911</v>
      </c>
      <c r="W6809" s="2" t="s">
        <v>34</v>
      </c>
      <c r="X6809" s="58" t="s">
        <v>3501</v>
      </c>
      <c r="Z6809" s="2">
        <v>412000</v>
      </c>
      <c r="AB6809" s="58">
        <v>46080.459131944444</v>
      </c>
      <c r="AC6809" s="2">
        <v>0</v>
      </c>
      <c r="AD6809" s="104">
        <v>412000</v>
      </c>
      <c r="AE6809" s="2">
        <v>46080.459131944444</v>
      </c>
      <c r="AG6809" s="2">
        <v>63176</v>
      </c>
    </row>
    <row r="6810" spans="1:33" ht="45" x14ac:dyDescent="0.25">
      <c r="A6810" s="2" t="s">
        <v>3066</v>
      </c>
      <c r="B6810" s="2" t="s">
        <v>2940</v>
      </c>
      <c r="C6810" s="2" t="s">
        <v>2063</v>
      </c>
      <c r="F6810" s="2" t="s">
        <v>239</v>
      </c>
      <c r="G6810" s="2" t="s">
        <v>3061</v>
      </c>
      <c r="H6810" s="2" t="s">
        <v>3062</v>
      </c>
      <c r="I6810" s="2" t="s">
        <v>23599</v>
      </c>
      <c r="J6810" s="2" t="s">
        <v>28</v>
      </c>
      <c r="K6810" s="2" t="s">
        <v>43</v>
      </c>
      <c r="L6810" s="2" t="s">
        <v>240</v>
      </c>
      <c r="M6810" s="2" t="s">
        <v>241</v>
      </c>
      <c r="N6810" s="2" t="s">
        <v>3047</v>
      </c>
      <c r="O6810" s="2" t="s">
        <v>32</v>
      </c>
      <c r="P6810" s="24">
        <v>0</v>
      </c>
      <c r="Q6810" s="24">
        <v>1</v>
      </c>
      <c r="R6810" s="27" t="s">
        <v>1568</v>
      </c>
      <c r="S6810" s="28" t="s">
        <v>1586</v>
      </c>
      <c r="T6810" s="2" t="s">
        <v>296</v>
      </c>
      <c r="U6810" s="2">
        <v>412000</v>
      </c>
      <c r="V6810" s="2" t="s">
        <v>2940</v>
      </c>
      <c r="W6810" s="2" t="s">
        <v>34</v>
      </c>
      <c r="X6810" s="58" t="s">
        <v>3010</v>
      </c>
      <c r="Z6810" s="2">
        <v>412000</v>
      </c>
      <c r="AB6810" s="58">
        <v>46077.54582175926</v>
      </c>
      <c r="AC6810" s="2">
        <v>0</v>
      </c>
      <c r="AD6810" s="104">
        <v>412000</v>
      </c>
      <c r="AE6810" s="2">
        <v>46077.54582175926</v>
      </c>
      <c r="AG6810" s="2">
        <v>62745</v>
      </c>
    </row>
    <row r="6811" spans="1:33" ht="45" x14ac:dyDescent="0.25">
      <c r="A6811" s="2" t="s">
        <v>3067</v>
      </c>
      <c r="B6811" s="2" t="s">
        <v>2940</v>
      </c>
      <c r="C6811" s="2" t="s">
        <v>2062</v>
      </c>
      <c r="F6811" s="2" t="s">
        <v>459</v>
      </c>
      <c r="G6811" s="2" t="s">
        <v>3068</v>
      </c>
      <c r="H6811" s="2" t="s">
        <v>3069</v>
      </c>
      <c r="I6811" s="2" t="s">
        <v>23924</v>
      </c>
      <c r="J6811" s="2" t="s">
        <v>28</v>
      </c>
      <c r="K6811" s="2" t="s">
        <v>43</v>
      </c>
      <c r="L6811" s="2" t="s">
        <v>240</v>
      </c>
      <c r="M6811" s="2" t="s">
        <v>241</v>
      </c>
      <c r="N6811" s="2" t="s">
        <v>3047</v>
      </c>
      <c r="O6811" s="2" t="s">
        <v>32</v>
      </c>
      <c r="P6811" s="24">
        <v>0</v>
      </c>
      <c r="Q6811" s="24">
        <v>1</v>
      </c>
      <c r="R6811" s="27" t="s">
        <v>1568</v>
      </c>
      <c r="S6811" s="28" t="s">
        <v>1586</v>
      </c>
      <c r="T6811" s="2" t="s">
        <v>296</v>
      </c>
      <c r="U6811" s="2">
        <v>412000</v>
      </c>
      <c r="V6811" s="2" t="s">
        <v>2940</v>
      </c>
      <c r="W6811" s="2" t="s">
        <v>34</v>
      </c>
      <c r="X6811" s="58" t="s">
        <v>2868</v>
      </c>
      <c r="Z6811" s="2">
        <v>412000</v>
      </c>
      <c r="AB6811" s="58">
        <v>46072.647789351853</v>
      </c>
      <c r="AC6811" s="2">
        <v>0</v>
      </c>
      <c r="AD6811" s="104">
        <v>412000</v>
      </c>
      <c r="AE6811" s="2">
        <v>46072.647789351853</v>
      </c>
      <c r="AG6811" s="2">
        <v>62744</v>
      </c>
    </row>
    <row r="6812" spans="1:33" ht="60" x14ac:dyDescent="0.25">
      <c r="A6812" s="2" t="s">
        <v>3070</v>
      </c>
      <c r="B6812" s="2" t="s">
        <v>2940</v>
      </c>
      <c r="C6812" s="2" t="s">
        <v>2080</v>
      </c>
      <c r="F6812" s="2" t="s">
        <v>1327</v>
      </c>
      <c r="G6812" s="2" t="s">
        <v>3071</v>
      </c>
      <c r="H6812" s="2" t="s">
        <v>3072</v>
      </c>
      <c r="I6812" s="2" t="s">
        <v>23573</v>
      </c>
      <c r="J6812" s="2" t="s">
        <v>28</v>
      </c>
      <c r="K6812" s="2" t="s">
        <v>43</v>
      </c>
      <c r="L6812" s="2" t="s">
        <v>240</v>
      </c>
      <c r="M6812" s="2" t="s">
        <v>241</v>
      </c>
      <c r="N6812" s="2" t="s">
        <v>3047</v>
      </c>
      <c r="O6812" s="2" t="s">
        <v>706</v>
      </c>
      <c r="P6812" s="24">
        <v>0</v>
      </c>
      <c r="Q6812" s="24">
        <v>0</v>
      </c>
      <c r="R6812" s="27" t="s">
        <v>1578</v>
      </c>
      <c r="S6812" s="28" t="s">
        <v>1586</v>
      </c>
      <c r="T6812" s="2" t="s">
        <v>296</v>
      </c>
      <c r="U6812" s="2">
        <v>0</v>
      </c>
      <c r="V6812" s="2" t="s">
        <v>2940</v>
      </c>
      <c r="W6812" s="2" t="s">
        <v>34</v>
      </c>
      <c r="AC6812" s="2">
        <v>0</v>
      </c>
      <c r="AD6812" s="104"/>
    </row>
    <row r="6813" spans="1:33" ht="45" x14ac:dyDescent="0.25">
      <c r="A6813" s="2" t="s">
        <v>3522</v>
      </c>
      <c r="B6813" s="2" t="s">
        <v>2940</v>
      </c>
      <c r="C6813" s="2" t="s">
        <v>2066</v>
      </c>
      <c r="F6813" s="2" t="s">
        <v>2067</v>
      </c>
      <c r="G6813" s="2" t="s">
        <v>3523</v>
      </c>
      <c r="H6813" s="2" t="s">
        <v>3524</v>
      </c>
      <c r="I6813" s="2" t="s">
        <v>23925</v>
      </c>
      <c r="J6813" s="2" t="s">
        <v>28</v>
      </c>
      <c r="K6813" s="2" t="s">
        <v>43</v>
      </c>
      <c r="L6813" s="2" t="s">
        <v>382</v>
      </c>
      <c r="M6813" s="2" t="s">
        <v>323</v>
      </c>
      <c r="N6813" s="2" t="s">
        <v>3521</v>
      </c>
      <c r="O6813" s="2" t="s">
        <v>32</v>
      </c>
      <c r="P6813" s="24">
        <v>0</v>
      </c>
      <c r="Q6813" s="24">
        <v>1</v>
      </c>
      <c r="R6813" s="27" t="s">
        <v>1568</v>
      </c>
      <c r="S6813" s="28" t="s">
        <v>1586</v>
      </c>
      <c r="T6813" s="2" t="s">
        <v>296</v>
      </c>
      <c r="U6813" s="2">
        <v>412000</v>
      </c>
      <c r="V6813" s="2" t="s">
        <v>2940</v>
      </c>
      <c r="W6813" s="2" t="s">
        <v>34</v>
      </c>
      <c r="X6813" s="58" t="s">
        <v>5754</v>
      </c>
      <c r="Z6813" s="2">
        <v>412000</v>
      </c>
      <c r="AB6813" s="58">
        <v>46091.472881944443</v>
      </c>
      <c r="AC6813" s="2">
        <v>0</v>
      </c>
      <c r="AD6813" s="104">
        <v>412000</v>
      </c>
      <c r="AE6813" s="2">
        <v>46091.472881944443</v>
      </c>
      <c r="AG6813" s="2">
        <v>62747</v>
      </c>
    </row>
    <row r="6814" spans="1:33" ht="45" x14ac:dyDescent="0.25">
      <c r="A6814" s="2" t="s">
        <v>4337</v>
      </c>
      <c r="B6814" s="2" t="s">
        <v>2940</v>
      </c>
      <c r="C6814" s="2" t="s">
        <v>2064</v>
      </c>
      <c r="F6814" s="2" t="s">
        <v>2065</v>
      </c>
      <c r="G6814" s="2" t="s">
        <v>4338</v>
      </c>
      <c r="H6814" s="2" t="s">
        <v>4339</v>
      </c>
      <c r="I6814" s="2" t="s">
        <v>23926</v>
      </c>
      <c r="J6814" s="2" t="s">
        <v>28</v>
      </c>
      <c r="K6814" s="2" t="s">
        <v>43</v>
      </c>
      <c r="L6814" s="2" t="s">
        <v>267</v>
      </c>
      <c r="M6814" s="2" t="s">
        <v>1218</v>
      </c>
      <c r="N6814" s="2" t="s">
        <v>4340</v>
      </c>
      <c r="O6814" s="2" t="s">
        <v>37</v>
      </c>
      <c r="P6814" s="24">
        <v>0</v>
      </c>
      <c r="Q6814" s="24">
        <v>0</v>
      </c>
      <c r="R6814" s="27" t="s">
        <v>1578</v>
      </c>
      <c r="S6814" s="28" t="s">
        <v>1586</v>
      </c>
      <c r="T6814" s="2" t="s">
        <v>296</v>
      </c>
      <c r="U6814" s="2">
        <v>0</v>
      </c>
      <c r="V6814" s="2" t="s">
        <v>2940</v>
      </c>
      <c r="W6814" s="2" t="s">
        <v>34</v>
      </c>
      <c r="AC6814" s="2">
        <v>0</v>
      </c>
      <c r="AD6814" s="104"/>
      <c r="AG6814" s="2">
        <v>62746</v>
      </c>
    </row>
    <row r="6815" spans="1:33" ht="45" x14ac:dyDescent="0.25">
      <c r="A6815" s="2" t="s">
        <v>4646</v>
      </c>
      <c r="B6815" s="2" t="s">
        <v>2940</v>
      </c>
      <c r="C6815" s="2" t="s">
        <v>2119</v>
      </c>
      <c r="F6815" s="2" t="s">
        <v>2120</v>
      </c>
      <c r="G6815" s="2" t="s">
        <v>4647</v>
      </c>
      <c r="H6815" s="2" t="s">
        <v>4648</v>
      </c>
      <c r="I6815" s="2" t="s">
        <v>22838</v>
      </c>
      <c r="J6815" s="2" t="s">
        <v>28</v>
      </c>
      <c r="K6815" s="2" t="s">
        <v>68</v>
      </c>
      <c r="L6815" s="2" t="s">
        <v>220</v>
      </c>
      <c r="M6815" s="2" t="s">
        <v>221</v>
      </c>
      <c r="N6815" s="2" t="s">
        <v>4645</v>
      </c>
      <c r="O6815" s="2" t="s">
        <v>705</v>
      </c>
      <c r="P6815" s="24">
        <v>0</v>
      </c>
      <c r="Q6815" s="24">
        <v>0</v>
      </c>
      <c r="R6815" s="27" t="s">
        <v>1578</v>
      </c>
      <c r="S6815" s="28" t="s">
        <v>1583</v>
      </c>
      <c r="T6815" s="2" t="s">
        <v>130</v>
      </c>
      <c r="U6815" s="2">
        <v>0</v>
      </c>
      <c r="V6815" s="2" t="s">
        <v>2911</v>
      </c>
      <c r="W6815" s="2" t="s">
        <v>34</v>
      </c>
      <c r="AC6815" s="2">
        <v>0</v>
      </c>
      <c r="AD6815" s="104"/>
    </row>
    <row r="6816" spans="1:33" ht="45" x14ac:dyDescent="0.25">
      <c r="A6816" s="2" t="s">
        <v>5572</v>
      </c>
      <c r="B6816" s="2" t="s">
        <v>2940</v>
      </c>
      <c r="C6816" s="2" t="s">
        <v>2074</v>
      </c>
      <c r="F6816" s="2" t="s">
        <v>2075</v>
      </c>
      <c r="G6816" s="2" t="s">
        <v>5573</v>
      </c>
      <c r="H6816" s="2" t="s">
        <v>5574</v>
      </c>
      <c r="I6816" s="2" t="s">
        <v>23459</v>
      </c>
      <c r="J6816" s="2" t="s">
        <v>28</v>
      </c>
      <c r="K6816" s="2" t="s">
        <v>43</v>
      </c>
      <c r="L6816" s="2" t="s">
        <v>1350</v>
      </c>
      <c r="M6816" s="2" t="s">
        <v>2076</v>
      </c>
      <c r="N6816" s="2" t="s">
        <v>5571</v>
      </c>
      <c r="O6816" s="2" t="s">
        <v>705</v>
      </c>
      <c r="P6816" s="24">
        <v>0</v>
      </c>
      <c r="Q6816" s="24">
        <v>0</v>
      </c>
      <c r="R6816" s="27" t="s">
        <v>1578</v>
      </c>
      <c r="S6816" s="28" t="s">
        <v>1586</v>
      </c>
      <c r="T6816" s="2" t="s">
        <v>296</v>
      </c>
      <c r="U6816" s="2">
        <v>0</v>
      </c>
      <c r="V6816" s="2" t="s">
        <v>2940</v>
      </c>
      <c r="W6816" s="2" t="s">
        <v>34</v>
      </c>
      <c r="AC6816" s="2">
        <v>0</v>
      </c>
      <c r="AD6816" s="104"/>
    </row>
    <row r="6817" spans="1:33" ht="60" x14ac:dyDescent="0.25">
      <c r="A6817" s="2" t="s">
        <v>5080</v>
      </c>
      <c r="B6817" s="2" t="s">
        <v>2940</v>
      </c>
      <c r="C6817" s="2" t="s">
        <v>2162</v>
      </c>
      <c r="F6817" s="2" t="s">
        <v>2163</v>
      </c>
      <c r="G6817" s="2" t="s">
        <v>5081</v>
      </c>
      <c r="H6817" s="2" t="s">
        <v>5082</v>
      </c>
      <c r="I6817" s="2" t="s">
        <v>20222</v>
      </c>
      <c r="J6817" s="2" t="s">
        <v>28</v>
      </c>
      <c r="K6817" s="2" t="s">
        <v>173</v>
      </c>
      <c r="L6817" s="2" t="s">
        <v>230</v>
      </c>
      <c r="M6817" s="2" t="s">
        <v>442</v>
      </c>
      <c r="N6817" s="2" t="s">
        <v>5079</v>
      </c>
      <c r="O6817" s="2" t="s">
        <v>32</v>
      </c>
      <c r="P6817" s="24">
        <v>0</v>
      </c>
      <c r="Q6817" s="24">
        <v>3</v>
      </c>
      <c r="R6817" s="27" t="s">
        <v>1568</v>
      </c>
      <c r="S6817" s="28" t="s">
        <v>1589</v>
      </c>
      <c r="T6817" s="2" t="s">
        <v>33</v>
      </c>
      <c r="U6817" s="2">
        <v>0</v>
      </c>
      <c r="V6817" s="2" t="s">
        <v>19231</v>
      </c>
      <c r="W6817" s="2" t="s">
        <v>34</v>
      </c>
      <c r="X6817" s="58" t="s">
        <v>2866</v>
      </c>
      <c r="Z6817" s="2">
        <v>412000</v>
      </c>
      <c r="AB6817" s="58">
        <v>46073.774942129632</v>
      </c>
      <c r="AC6817" s="2">
        <v>0</v>
      </c>
      <c r="AD6817" s="104">
        <v>412000</v>
      </c>
      <c r="AE6817" s="2">
        <v>46073.774942129632</v>
      </c>
      <c r="AG6817" s="2">
        <v>64111</v>
      </c>
    </row>
    <row r="6818" spans="1:33" ht="45" x14ac:dyDescent="0.25">
      <c r="A6818" s="2" t="s">
        <v>3581</v>
      </c>
      <c r="B6818" s="2" t="s">
        <v>2940</v>
      </c>
      <c r="C6818" s="2" t="s">
        <v>1900</v>
      </c>
      <c r="D6818" s="2" t="s">
        <v>18530</v>
      </c>
      <c r="E6818" s="2" t="s">
        <v>18531</v>
      </c>
      <c r="F6818" s="2" t="s">
        <v>1901</v>
      </c>
      <c r="G6818" s="2" t="s">
        <v>3582</v>
      </c>
      <c r="H6818" s="2" t="s">
        <v>3583</v>
      </c>
      <c r="I6818" s="2" t="s">
        <v>20925</v>
      </c>
      <c r="J6818" s="2" t="s">
        <v>28</v>
      </c>
      <c r="K6818" s="2" t="s">
        <v>29</v>
      </c>
      <c r="L6818" s="2" t="s">
        <v>126</v>
      </c>
      <c r="M6818" s="2" t="s">
        <v>127</v>
      </c>
      <c r="N6818" s="2" t="s">
        <v>3571</v>
      </c>
      <c r="O6818" s="2" t="s">
        <v>37</v>
      </c>
      <c r="P6818" s="24">
        <v>0</v>
      </c>
      <c r="Q6818" s="24">
        <v>0</v>
      </c>
      <c r="R6818" s="27" t="s">
        <v>1578</v>
      </c>
      <c r="S6818" s="28" t="s">
        <v>1582</v>
      </c>
      <c r="T6818" s="2" t="s">
        <v>160</v>
      </c>
      <c r="U6818" s="2">
        <v>0</v>
      </c>
      <c r="V6818" s="2" t="s">
        <v>2940</v>
      </c>
      <c r="W6818" s="2" t="s">
        <v>34</v>
      </c>
      <c r="AC6818" s="2">
        <v>0</v>
      </c>
      <c r="AD6818" s="104"/>
    </row>
    <row r="6819" spans="1:33" ht="45" x14ac:dyDescent="0.25">
      <c r="A6819" s="2" t="s">
        <v>4341</v>
      </c>
      <c r="B6819" s="2" t="s">
        <v>2940</v>
      </c>
      <c r="C6819" s="2" t="s">
        <v>2073</v>
      </c>
      <c r="F6819" s="2" t="s">
        <v>2065</v>
      </c>
      <c r="G6819" s="2" t="s">
        <v>4338</v>
      </c>
      <c r="H6819" s="2" t="s">
        <v>4339</v>
      </c>
      <c r="I6819" s="2" t="s">
        <v>23926</v>
      </c>
      <c r="J6819" s="2" t="s">
        <v>28</v>
      </c>
      <c r="K6819" s="2" t="s">
        <v>43</v>
      </c>
      <c r="L6819" s="2" t="s">
        <v>267</v>
      </c>
      <c r="M6819" s="2" t="s">
        <v>1218</v>
      </c>
      <c r="N6819" s="2" t="s">
        <v>4340</v>
      </c>
      <c r="O6819" s="2" t="s">
        <v>705</v>
      </c>
      <c r="P6819" s="24">
        <v>0</v>
      </c>
      <c r="Q6819" s="24">
        <v>0</v>
      </c>
      <c r="R6819" s="27" t="s">
        <v>1578</v>
      </c>
      <c r="S6819" s="28" t="s">
        <v>1586</v>
      </c>
      <c r="T6819" s="2" t="s">
        <v>296</v>
      </c>
      <c r="U6819" s="2">
        <v>0</v>
      </c>
      <c r="V6819" s="2" t="s">
        <v>2940</v>
      </c>
      <c r="W6819" s="2" t="s">
        <v>34</v>
      </c>
      <c r="AC6819" s="2">
        <v>0</v>
      </c>
      <c r="AD6819" s="104"/>
    </row>
    <row r="6820" spans="1:33" ht="45" x14ac:dyDescent="0.25">
      <c r="A6820" s="2" t="s">
        <v>4804</v>
      </c>
      <c r="B6820" s="2" t="s">
        <v>2940</v>
      </c>
      <c r="C6820" s="2" t="s">
        <v>2039</v>
      </c>
      <c r="F6820" s="2" t="s">
        <v>2040</v>
      </c>
      <c r="G6820" s="2" t="s">
        <v>4805</v>
      </c>
      <c r="H6820" s="2" t="s">
        <v>4806</v>
      </c>
      <c r="I6820" s="2" t="s">
        <v>21922</v>
      </c>
      <c r="J6820" s="2" t="s">
        <v>28</v>
      </c>
      <c r="K6820" s="2" t="s">
        <v>51</v>
      </c>
      <c r="L6820" s="2" t="s">
        <v>54</v>
      </c>
      <c r="M6820" s="2" t="s">
        <v>55</v>
      </c>
      <c r="N6820" s="2" t="s">
        <v>4807</v>
      </c>
      <c r="O6820" s="2" t="s">
        <v>705</v>
      </c>
      <c r="P6820" s="24">
        <v>0</v>
      </c>
      <c r="Q6820" s="24">
        <v>0</v>
      </c>
      <c r="R6820" s="27" t="s">
        <v>1578</v>
      </c>
      <c r="S6820" s="28" t="s">
        <v>1586</v>
      </c>
      <c r="T6820" s="2" t="s">
        <v>296</v>
      </c>
      <c r="U6820" s="2">
        <v>0</v>
      </c>
      <c r="V6820" s="2" t="s">
        <v>2940</v>
      </c>
      <c r="W6820" s="2" t="s">
        <v>34</v>
      </c>
      <c r="AC6820" s="2">
        <v>0</v>
      </c>
      <c r="AD6820" s="104"/>
    </row>
    <row r="6821" spans="1:33" ht="45" x14ac:dyDescent="0.25">
      <c r="A6821" s="2" t="s">
        <v>3525</v>
      </c>
      <c r="B6821" s="2" t="s">
        <v>2940</v>
      </c>
      <c r="C6821" s="2" t="s">
        <v>2078</v>
      </c>
      <c r="F6821" s="2" t="s">
        <v>2067</v>
      </c>
      <c r="G6821" s="2" t="s">
        <v>3523</v>
      </c>
      <c r="H6821" s="2" t="s">
        <v>3524</v>
      </c>
      <c r="I6821" s="2" t="s">
        <v>23925</v>
      </c>
      <c r="J6821" s="2" t="s">
        <v>28</v>
      </c>
      <c r="K6821" s="2" t="s">
        <v>43</v>
      </c>
      <c r="L6821" s="2" t="s">
        <v>382</v>
      </c>
      <c r="M6821" s="2" t="s">
        <v>323</v>
      </c>
      <c r="N6821" s="2" t="s">
        <v>3521</v>
      </c>
      <c r="O6821" s="2" t="s">
        <v>705</v>
      </c>
      <c r="P6821" s="24">
        <v>0</v>
      </c>
      <c r="Q6821" s="24">
        <v>0</v>
      </c>
      <c r="R6821" s="27" t="s">
        <v>1578</v>
      </c>
      <c r="S6821" s="28" t="s">
        <v>1586</v>
      </c>
      <c r="T6821" s="2" t="s">
        <v>296</v>
      </c>
      <c r="U6821" s="2">
        <v>0</v>
      </c>
      <c r="V6821" s="2" t="s">
        <v>2940</v>
      </c>
      <c r="W6821" s="2" t="s">
        <v>34</v>
      </c>
      <c r="AC6821" s="2">
        <v>0</v>
      </c>
      <c r="AD6821" s="104"/>
    </row>
    <row r="6822" spans="1:33" ht="60" x14ac:dyDescent="0.25">
      <c r="A6822" s="2" t="s">
        <v>4054</v>
      </c>
      <c r="B6822" s="2" t="s">
        <v>2940</v>
      </c>
      <c r="C6822" s="2" t="s">
        <v>2021</v>
      </c>
      <c r="F6822" s="2" t="s">
        <v>2022</v>
      </c>
      <c r="G6822" s="2" t="s">
        <v>4055</v>
      </c>
      <c r="H6822" s="2" t="s">
        <v>4056</v>
      </c>
      <c r="I6822" s="2" t="s">
        <v>21618</v>
      </c>
      <c r="J6822" s="2" t="s">
        <v>28</v>
      </c>
      <c r="K6822" s="2" t="s">
        <v>78</v>
      </c>
      <c r="L6822" s="2" t="s">
        <v>208</v>
      </c>
      <c r="M6822" s="2" t="s">
        <v>330</v>
      </c>
      <c r="N6822" s="2" t="s">
        <v>4057</v>
      </c>
      <c r="O6822" s="2" t="s">
        <v>32</v>
      </c>
      <c r="P6822" s="24">
        <v>0</v>
      </c>
      <c r="Q6822" s="24">
        <v>1</v>
      </c>
      <c r="R6822" s="27" t="s">
        <v>1568</v>
      </c>
      <c r="S6822" s="28" t="s">
        <v>1586</v>
      </c>
      <c r="T6822" s="2" t="s">
        <v>296</v>
      </c>
      <c r="U6822" s="2">
        <v>412000</v>
      </c>
      <c r="V6822" s="2" t="s">
        <v>2973</v>
      </c>
      <c r="W6822" s="2" t="s">
        <v>34</v>
      </c>
      <c r="X6822" s="58" t="s">
        <v>5766</v>
      </c>
      <c r="Z6822" s="2">
        <v>412000</v>
      </c>
      <c r="AB6822" s="58">
        <v>46084.417627314811</v>
      </c>
      <c r="AC6822" s="2">
        <v>0</v>
      </c>
      <c r="AD6822" s="104">
        <v>412000</v>
      </c>
      <c r="AE6822" s="2">
        <v>46084.417627314811</v>
      </c>
      <c r="AG6822" s="2">
        <v>65834</v>
      </c>
    </row>
    <row r="6823" spans="1:33" ht="45" x14ac:dyDescent="0.25">
      <c r="A6823" s="2" t="s">
        <v>4342</v>
      </c>
      <c r="B6823" s="2" t="s">
        <v>2940</v>
      </c>
      <c r="C6823" s="2" t="s">
        <v>2071</v>
      </c>
      <c r="F6823" s="2" t="s">
        <v>2065</v>
      </c>
      <c r="G6823" s="2" t="s">
        <v>4338</v>
      </c>
      <c r="H6823" s="2" t="s">
        <v>4339</v>
      </c>
      <c r="I6823" s="2" t="s">
        <v>23926</v>
      </c>
      <c r="J6823" s="2" t="s">
        <v>28</v>
      </c>
      <c r="K6823" s="2" t="s">
        <v>43</v>
      </c>
      <c r="L6823" s="2" t="s">
        <v>267</v>
      </c>
      <c r="M6823" s="2" t="s">
        <v>1218</v>
      </c>
      <c r="N6823" s="2" t="s">
        <v>4340</v>
      </c>
      <c r="O6823" s="2" t="s">
        <v>705</v>
      </c>
      <c r="P6823" s="24">
        <v>0</v>
      </c>
      <c r="Q6823" s="24">
        <v>0</v>
      </c>
      <c r="R6823" s="27" t="s">
        <v>1578</v>
      </c>
      <c r="S6823" s="28" t="s">
        <v>1586</v>
      </c>
      <c r="T6823" s="2" t="s">
        <v>296</v>
      </c>
      <c r="U6823" s="2">
        <v>0</v>
      </c>
      <c r="V6823" s="2" t="s">
        <v>2940</v>
      </c>
      <c r="W6823" s="2" t="s">
        <v>34</v>
      </c>
      <c r="AC6823" s="2">
        <v>0</v>
      </c>
      <c r="AD6823" s="104"/>
    </row>
    <row r="6824" spans="1:33" ht="45" x14ac:dyDescent="0.25">
      <c r="A6824" s="2" t="s">
        <v>3328</v>
      </c>
      <c r="B6824" s="2" t="s">
        <v>2940</v>
      </c>
      <c r="C6824" s="2" t="s">
        <v>1945</v>
      </c>
      <c r="F6824" s="2" t="s">
        <v>1946</v>
      </c>
      <c r="G6824" s="2" t="s">
        <v>3329</v>
      </c>
      <c r="H6824" s="2" t="s">
        <v>3330</v>
      </c>
      <c r="I6824" s="2" t="s">
        <v>20224</v>
      </c>
      <c r="J6824" s="2" t="s">
        <v>28</v>
      </c>
      <c r="K6824" s="2" t="s">
        <v>173</v>
      </c>
      <c r="L6824" s="2" t="s">
        <v>110</v>
      </c>
      <c r="M6824" s="2" t="s">
        <v>410</v>
      </c>
      <c r="N6824" s="2" t="s">
        <v>3331</v>
      </c>
      <c r="O6824" s="2" t="s">
        <v>705</v>
      </c>
      <c r="P6824" s="24">
        <v>0</v>
      </c>
      <c r="Q6824" s="24">
        <v>0</v>
      </c>
      <c r="R6824" s="27" t="s">
        <v>1578</v>
      </c>
      <c r="S6824" s="28" t="s">
        <v>1586</v>
      </c>
      <c r="T6824" s="2" t="s">
        <v>296</v>
      </c>
      <c r="U6824" s="2">
        <v>0</v>
      </c>
      <c r="V6824" s="2" t="s">
        <v>2973</v>
      </c>
      <c r="W6824" s="2" t="s">
        <v>34</v>
      </c>
      <c r="AC6824" s="2">
        <v>0</v>
      </c>
      <c r="AD6824" s="104"/>
    </row>
    <row r="6825" spans="1:33" ht="45" x14ac:dyDescent="0.25">
      <c r="A6825" s="2" t="s">
        <v>4808</v>
      </c>
      <c r="B6825" s="2" t="s">
        <v>2940</v>
      </c>
      <c r="C6825" s="2" t="s">
        <v>2037</v>
      </c>
      <c r="F6825" s="2" t="s">
        <v>2038</v>
      </c>
      <c r="G6825" s="2" t="s">
        <v>4809</v>
      </c>
      <c r="H6825" s="2" t="s">
        <v>4810</v>
      </c>
      <c r="I6825" s="2" t="s">
        <v>21923</v>
      </c>
      <c r="J6825" s="2" t="s">
        <v>28</v>
      </c>
      <c r="K6825" s="2" t="s">
        <v>51</v>
      </c>
      <c r="L6825" s="2" t="s">
        <v>54</v>
      </c>
      <c r="M6825" s="2" t="s">
        <v>55</v>
      </c>
      <c r="N6825" s="2" t="s">
        <v>4807</v>
      </c>
      <c r="O6825" s="2" t="s">
        <v>705</v>
      </c>
      <c r="P6825" s="24">
        <v>0</v>
      </c>
      <c r="Q6825" s="24">
        <v>0</v>
      </c>
      <c r="R6825" s="27" t="s">
        <v>1578</v>
      </c>
      <c r="S6825" s="28" t="s">
        <v>1586</v>
      </c>
      <c r="T6825" s="2" t="s">
        <v>296</v>
      </c>
      <c r="U6825" s="2">
        <v>0</v>
      </c>
      <c r="V6825" s="2" t="s">
        <v>2940</v>
      </c>
      <c r="W6825" s="2" t="s">
        <v>34</v>
      </c>
      <c r="AC6825" s="2">
        <v>0</v>
      </c>
      <c r="AD6825" s="104"/>
    </row>
    <row r="6826" spans="1:33" ht="60" x14ac:dyDescent="0.25">
      <c r="A6826" s="2" t="s">
        <v>3939</v>
      </c>
      <c r="B6826" s="2" t="s">
        <v>2940</v>
      </c>
      <c r="C6826" s="2" t="s">
        <v>2348</v>
      </c>
      <c r="F6826" s="2" t="s">
        <v>2010</v>
      </c>
      <c r="G6826" s="2" t="s">
        <v>3940</v>
      </c>
      <c r="H6826" s="2" t="s">
        <v>3941</v>
      </c>
      <c r="I6826" s="2" t="s">
        <v>21524</v>
      </c>
      <c r="J6826" s="2" t="s">
        <v>28</v>
      </c>
      <c r="K6826" s="2" t="s">
        <v>78</v>
      </c>
      <c r="L6826" s="2" t="s">
        <v>181</v>
      </c>
      <c r="M6826" s="2" t="s">
        <v>182</v>
      </c>
      <c r="N6826" s="2" t="s">
        <v>3929</v>
      </c>
      <c r="O6826" s="2" t="s">
        <v>706</v>
      </c>
      <c r="P6826" s="24">
        <v>0</v>
      </c>
      <c r="Q6826" s="24">
        <v>0</v>
      </c>
      <c r="R6826" s="27" t="s">
        <v>1578</v>
      </c>
      <c r="S6826" s="28" t="s">
        <v>1585</v>
      </c>
      <c r="T6826" s="2" t="s">
        <v>38</v>
      </c>
      <c r="U6826" s="2">
        <v>0</v>
      </c>
      <c r="V6826" s="2" t="s">
        <v>2940</v>
      </c>
      <c r="W6826" s="2" t="s">
        <v>34</v>
      </c>
      <c r="AC6826" s="2">
        <v>0</v>
      </c>
      <c r="AD6826" s="104"/>
    </row>
    <row r="6827" spans="1:33" ht="45" x14ac:dyDescent="0.25">
      <c r="A6827" s="2" t="s">
        <v>3942</v>
      </c>
      <c r="B6827" s="2" t="s">
        <v>2940</v>
      </c>
      <c r="C6827" s="2" t="s">
        <v>2009</v>
      </c>
      <c r="F6827" s="2" t="s">
        <v>2010</v>
      </c>
      <c r="G6827" s="2" t="s">
        <v>3940</v>
      </c>
      <c r="H6827" s="2" t="s">
        <v>3941</v>
      </c>
      <c r="I6827" s="2" t="s">
        <v>21524</v>
      </c>
      <c r="J6827" s="2" t="s">
        <v>28</v>
      </c>
      <c r="K6827" s="2" t="s">
        <v>78</v>
      </c>
      <c r="L6827" s="2" t="s">
        <v>181</v>
      </c>
      <c r="M6827" s="2" t="s">
        <v>182</v>
      </c>
      <c r="N6827" s="2" t="s">
        <v>3929</v>
      </c>
      <c r="O6827" s="2" t="s">
        <v>705</v>
      </c>
      <c r="P6827" s="24">
        <v>0</v>
      </c>
      <c r="Q6827" s="24">
        <v>0</v>
      </c>
      <c r="R6827" s="27" t="s">
        <v>1578</v>
      </c>
      <c r="S6827" s="28" t="s">
        <v>1586</v>
      </c>
      <c r="T6827" s="2" t="s">
        <v>296</v>
      </c>
      <c r="U6827" s="2">
        <v>0</v>
      </c>
      <c r="V6827" s="2" t="s">
        <v>2940</v>
      </c>
      <c r="W6827" s="2" t="s">
        <v>34</v>
      </c>
      <c r="AC6827" s="2">
        <v>0</v>
      </c>
      <c r="AD6827" s="104"/>
    </row>
    <row r="6828" spans="1:33" ht="60" x14ac:dyDescent="0.25">
      <c r="A6828" s="2" t="s">
        <v>3073</v>
      </c>
      <c r="B6828" s="2" t="s">
        <v>2940</v>
      </c>
      <c r="C6828" s="2" t="s">
        <v>2072</v>
      </c>
      <c r="F6828" s="2" t="s">
        <v>1327</v>
      </c>
      <c r="G6828" s="2" t="s">
        <v>3071</v>
      </c>
      <c r="H6828" s="2" t="s">
        <v>3072</v>
      </c>
      <c r="I6828" s="2" t="s">
        <v>23573</v>
      </c>
      <c r="J6828" s="2" t="s">
        <v>28</v>
      </c>
      <c r="K6828" s="2" t="s">
        <v>43</v>
      </c>
      <c r="L6828" s="2" t="s">
        <v>215</v>
      </c>
      <c r="M6828" s="2" t="s">
        <v>241</v>
      </c>
      <c r="N6828" s="2" t="s">
        <v>3047</v>
      </c>
      <c r="O6828" s="2" t="s">
        <v>706</v>
      </c>
      <c r="P6828" s="24">
        <v>0</v>
      </c>
      <c r="Q6828" s="24">
        <v>0</v>
      </c>
      <c r="R6828" s="27" t="s">
        <v>1578</v>
      </c>
      <c r="S6828" s="28" t="s">
        <v>1586</v>
      </c>
      <c r="T6828" s="2" t="s">
        <v>296</v>
      </c>
      <c r="U6828" s="2">
        <v>0</v>
      </c>
      <c r="V6828" s="2" t="s">
        <v>2940</v>
      </c>
      <c r="W6828" s="2" t="s">
        <v>34</v>
      </c>
      <c r="AC6828" s="2">
        <v>0</v>
      </c>
      <c r="AD6828" s="104"/>
    </row>
    <row r="6829" spans="1:33" ht="45" x14ac:dyDescent="0.25">
      <c r="A6829" s="2" t="s">
        <v>4335</v>
      </c>
      <c r="B6829" s="2" t="s">
        <v>2940</v>
      </c>
      <c r="C6829" s="2" t="s">
        <v>2098</v>
      </c>
      <c r="F6829" s="2" t="s">
        <v>2099</v>
      </c>
      <c r="G6829" s="2" t="s">
        <v>4336</v>
      </c>
      <c r="H6829" s="2" t="s">
        <v>3008</v>
      </c>
      <c r="I6829" s="2" t="s">
        <v>21748</v>
      </c>
      <c r="J6829" s="2" t="s">
        <v>28</v>
      </c>
      <c r="K6829" s="2" t="s">
        <v>51</v>
      </c>
      <c r="L6829" s="2" t="s">
        <v>234</v>
      </c>
      <c r="M6829" s="2" t="s">
        <v>235</v>
      </c>
      <c r="N6829" s="2" t="s">
        <v>4327</v>
      </c>
      <c r="O6829" s="2" t="s">
        <v>706</v>
      </c>
      <c r="P6829" s="24">
        <v>0</v>
      </c>
      <c r="Q6829" s="24">
        <v>0</v>
      </c>
      <c r="R6829" s="27" t="s">
        <v>1578</v>
      </c>
      <c r="S6829" s="28" t="s">
        <v>1583</v>
      </c>
      <c r="T6829" s="2" t="s">
        <v>130</v>
      </c>
      <c r="U6829" s="2">
        <v>0</v>
      </c>
      <c r="V6829" s="2" t="s">
        <v>2940</v>
      </c>
      <c r="W6829" s="2" t="s">
        <v>34</v>
      </c>
      <c r="AC6829" s="2">
        <v>0</v>
      </c>
      <c r="AD6829" s="104"/>
    </row>
    <row r="6830" spans="1:33" ht="45" x14ac:dyDescent="0.25">
      <c r="A6830" s="2" t="s">
        <v>5458</v>
      </c>
      <c r="B6830" s="2" t="s">
        <v>2940</v>
      </c>
      <c r="C6830" s="2" t="s">
        <v>2100</v>
      </c>
      <c r="F6830" s="2" t="s">
        <v>2101</v>
      </c>
      <c r="G6830" s="2" t="s">
        <v>5459</v>
      </c>
      <c r="H6830" s="2" t="s">
        <v>5460</v>
      </c>
      <c r="I6830" s="2" t="s">
        <v>21903</v>
      </c>
      <c r="J6830" s="2" t="s">
        <v>28</v>
      </c>
      <c r="K6830" s="2" t="s">
        <v>51</v>
      </c>
      <c r="L6830" s="2" t="s">
        <v>419</v>
      </c>
      <c r="M6830" s="2" t="s">
        <v>420</v>
      </c>
      <c r="N6830" s="2" t="s">
        <v>5461</v>
      </c>
      <c r="O6830" s="2" t="s">
        <v>712</v>
      </c>
      <c r="P6830" s="24">
        <v>0</v>
      </c>
      <c r="Q6830" s="24">
        <v>0</v>
      </c>
      <c r="R6830" s="27" t="s">
        <v>1578</v>
      </c>
      <c r="S6830" s="28" t="s">
        <v>1583</v>
      </c>
      <c r="T6830" s="2" t="s">
        <v>130</v>
      </c>
      <c r="U6830" s="2">
        <v>0</v>
      </c>
      <c r="V6830" s="2" t="s">
        <v>19601</v>
      </c>
      <c r="W6830" s="2" t="s">
        <v>34</v>
      </c>
      <c r="AC6830" s="2">
        <v>0</v>
      </c>
      <c r="AD6830" s="104"/>
    </row>
    <row r="6831" spans="1:33" ht="45" x14ac:dyDescent="0.25">
      <c r="A6831" s="2" t="s">
        <v>3886</v>
      </c>
      <c r="B6831" s="2" t="s">
        <v>2940</v>
      </c>
      <c r="C6831" s="2" t="s">
        <v>2030</v>
      </c>
      <c r="F6831" s="2" t="s">
        <v>1999</v>
      </c>
      <c r="G6831" s="2" t="s">
        <v>3883</v>
      </c>
      <c r="H6831" s="2" t="s">
        <v>3884</v>
      </c>
      <c r="I6831" s="2" t="s">
        <v>21329</v>
      </c>
      <c r="J6831" s="2" t="s">
        <v>28</v>
      </c>
      <c r="K6831" s="2" t="s">
        <v>78</v>
      </c>
      <c r="L6831" s="2" t="s">
        <v>96</v>
      </c>
      <c r="M6831" s="2" t="s">
        <v>97</v>
      </c>
      <c r="N6831" s="2" t="s">
        <v>3885</v>
      </c>
      <c r="O6831" s="2" t="s">
        <v>705</v>
      </c>
      <c r="P6831" s="24">
        <v>0</v>
      </c>
      <c r="Q6831" s="24">
        <v>0</v>
      </c>
      <c r="R6831" s="27" t="s">
        <v>1578</v>
      </c>
      <c r="S6831" s="28" t="s">
        <v>1586</v>
      </c>
      <c r="T6831" s="2" t="s">
        <v>296</v>
      </c>
      <c r="U6831" s="2">
        <v>0</v>
      </c>
      <c r="V6831" s="2" t="s">
        <v>2940</v>
      </c>
      <c r="W6831" s="2" t="s">
        <v>34</v>
      </c>
      <c r="AC6831" s="2">
        <v>0</v>
      </c>
      <c r="AD6831" s="104"/>
    </row>
    <row r="6832" spans="1:33" ht="45" x14ac:dyDescent="0.25">
      <c r="A6832" s="2" t="s">
        <v>3887</v>
      </c>
      <c r="B6832" s="2" t="s">
        <v>2940</v>
      </c>
      <c r="C6832" s="2" t="s">
        <v>2015</v>
      </c>
      <c r="F6832" s="2" t="s">
        <v>1999</v>
      </c>
      <c r="G6832" s="2" t="s">
        <v>3883</v>
      </c>
      <c r="H6832" s="2" t="s">
        <v>3884</v>
      </c>
      <c r="I6832" s="2" t="s">
        <v>21329</v>
      </c>
      <c r="J6832" s="2" t="s">
        <v>28</v>
      </c>
      <c r="K6832" s="2" t="s">
        <v>78</v>
      </c>
      <c r="L6832" s="2" t="s">
        <v>96</v>
      </c>
      <c r="M6832" s="2" t="s">
        <v>97</v>
      </c>
      <c r="N6832" s="2" t="s">
        <v>3885</v>
      </c>
      <c r="O6832" s="2" t="s">
        <v>705</v>
      </c>
      <c r="P6832" s="24">
        <v>0</v>
      </c>
      <c r="Q6832" s="24">
        <v>0</v>
      </c>
      <c r="R6832" s="27" t="s">
        <v>1578</v>
      </c>
      <c r="S6832" s="28" t="s">
        <v>1586</v>
      </c>
      <c r="T6832" s="2" t="s">
        <v>296</v>
      </c>
      <c r="U6832" s="2">
        <v>0</v>
      </c>
      <c r="V6832" s="2" t="s">
        <v>2940</v>
      </c>
      <c r="W6832" s="2" t="s">
        <v>34</v>
      </c>
      <c r="AC6832" s="2">
        <v>0</v>
      </c>
      <c r="AD6832" s="104"/>
    </row>
    <row r="6833" spans="1:33" ht="60" x14ac:dyDescent="0.25">
      <c r="A6833" s="2" t="s">
        <v>3188</v>
      </c>
      <c r="B6833" s="2" t="s">
        <v>2940</v>
      </c>
      <c r="C6833" s="2" t="s">
        <v>2319</v>
      </c>
      <c r="F6833" s="2" t="s">
        <v>2320</v>
      </c>
      <c r="G6833" s="2" t="s">
        <v>3189</v>
      </c>
      <c r="H6833" s="2" t="s">
        <v>3190</v>
      </c>
      <c r="I6833" s="2" t="s">
        <v>20903</v>
      </c>
      <c r="J6833" s="2" t="s">
        <v>28</v>
      </c>
      <c r="K6833" s="2" t="s">
        <v>29</v>
      </c>
      <c r="L6833" s="2" t="s">
        <v>322</v>
      </c>
      <c r="M6833" s="2" t="s">
        <v>1384</v>
      </c>
      <c r="N6833" s="2" t="s">
        <v>3191</v>
      </c>
      <c r="O6833" s="2" t="s">
        <v>32</v>
      </c>
      <c r="P6833" s="24">
        <v>0</v>
      </c>
      <c r="Q6833" s="24">
        <v>1</v>
      </c>
      <c r="R6833" s="27" t="s">
        <v>1568</v>
      </c>
      <c r="S6833" s="28" t="s">
        <v>1585</v>
      </c>
      <c r="T6833" s="2" t="s">
        <v>38</v>
      </c>
      <c r="U6833" s="2">
        <v>0</v>
      </c>
      <c r="V6833" s="2" t="s">
        <v>19646</v>
      </c>
      <c r="W6833" s="2" t="s">
        <v>34</v>
      </c>
      <c r="X6833" s="58" t="s">
        <v>18562</v>
      </c>
      <c r="Z6833" s="2">
        <v>2060000</v>
      </c>
      <c r="AB6833" s="58">
        <v>46121.592037037037</v>
      </c>
      <c r="AC6833" s="2">
        <v>0</v>
      </c>
      <c r="AD6833" s="104">
        <v>2060000</v>
      </c>
      <c r="AE6833" s="2">
        <v>46121.592037037037</v>
      </c>
      <c r="AG6833" s="2">
        <v>147979</v>
      </c>
    </row>
    <row r="6834" spans="1:33" ht="45" x14ac:dyDescent="0.25">
      <c r="A6834" s="2" t="s">
        <v>3074</v>
      </c>
      <c r="B6834" s="2" t="s">
        <v>2940</v>
      </c>
      <c r="C6834" s="2" t="s">
        <v>2070</v>
      </c>
      <c r="F6834" s="2" t="s">
        <v>459</v>
      </c>
      <c r="G6834" s="2" t="s">
        <v>3068</v>
      </c>
      <c r="H6834" s="2" t="s">
        <v>3069</v>
      </c>
      <c r="I6834" s="2" t="s">
        <v>23924</v>
      </c>
      <c r="J6834" s="2" t="s">
        <v>28</v>
      </c>
      <c r="K6834" s="2" t="s">
        <v>43</v>
      </c>
      <c r="L6834" s="2" t="s">
        <v>240</v>
      </c>
      <c r="M6834" s="2" t="s">
        <v>241</v>
      </c>
      <c r="N6834" s="2" t="s">
        <v>3047</v>
      </c>
      <c r="O6834" s="2" t="s">
        <v>705</v>
      </c>
      <c r="P6834" s="24">
        <v>0</v>
      </c>
      <c r="Q6834" s="24">
        <v>0</v>
      </c>
      <c r="R6834" s="27" t="s">
        <v>1578</v>
      </c>
      <c r="S6834" s="28" t="s">
        <v>1586</v>
      </c>
      <c r="T6834" s="2" t="s">
        <v>296</v>
      </c>
      <c r="U6834" s="2">
        <v>0</v>
      </c>
      <c r="V6834" s="2" t="s">
        <v>2940</v>
      </c>
      <c r="W6834" s="2" t="s">
        <v>34</v>
      </c>
      <c r="AC6834" s="2">
        <v>0</v>
      </c>
      <c r="AD6834" s="104"/>
    </row>
    <row r="6835" spans="1:33" ht="45" x14ac:dyDescent="0.25">
      <c r="A6835" s="2" t="s">
        <v>4152</v>
      </c>
      <c r="B6835" s="2" t="s">
        <v>2940</v>
      </c>
      <c r="C6835" s="2" t="s">
        <v>2409</v>
      </c>
      <c r="F6835" s="2" t="s">
        <v>2410</v>
      </c>
      <c r="G6835" s="2" t="s">
        <v>4153</v>
      </c>
      <c r="H6835" s="2" t="s">
        <v>4154</v>
      </c>
      <c r="I6835" s="2" t="s">
        <v>20496</v>
      </c>
      <c r="J6835" s="2" t="s">
        <v>28</v>
      </c>
      <c r="K6835" s="2" t="s">
        <v>173</v>
      </c>
      <c r="L6835" s="2" t="s">
        <v>327</v>
      </c>
      <c r="M6835" s="2" t="s">
        <v>328</v>
      </c>
      <c r="N6835" s="2" t="s">
        <v>4155</v>
      </c>
      <c r="O6835" s="2" t="s">
        <v>706</v>
      </c>
      <c r="P6835" s="24">
        <v>0</v>
      </c>
      <c r="Q6835" s="24">
        <v>0</v>
      </c>
      <c r="R6835" s="27" t="s">
        <v>1578</v>
      </c>
      <c r="S6835" s="28" t="s">
        <v>1587</v>
      </c>
      <c r="T6835" s="2" t="s">
        <v>359</v>
      </c>
      <c r="U6835" s="2">
        <v>0</v>
      </c>
      <c r="V6835" s="2" t="s">
        <v>2816</v>
      </c>
      <c r="W6835" s="2" t="s">
        <v>34</v>
      </c>
      <c r="AC6835" s="2">
        <v>0</v>
      </c>
      <c r="AD6835" s="104"/>
    </row>
    <row r="6836" spans="1:33" ht="45" x14ac:dyDescent="0.25">
      <c r="A6836" s="2" t="s">
        <v>3075</v>
      </c>
      <c r="B6836" s="2" t="s">
        <v>2940</v>
      </c>
      <c r="C6836" s="2" t="s">
        <v>2077</v>
      </c>
      <c r="F6836" s="2" t="s">
        <v>239</v>
      </c>
      <c r="G6836" s="2" t="s">
        <v>3061</v>
      </c>
      <c r="H6836" s="2" t="s">
        <v>3062</v>
      </c>
      <c r="I6836" s="2" t="s">
        <v>23599</v>
      </c>
      <c r="J6836" s="2" t="s">
        <v>28</v>
      </c>
      <c r="K6836" s="2" t="s">
        <v>43</v>
      </c>
      <c r="L6836" s="2" t="s">
        <v>240</v>
      </c>
      <c r="M6836" s="2" t="s">
        <v>241</v>
      </c>
      <c r="N6836" s="2" t="s">
        <v>3047</v>
      </c>
      <c r="O6836" s="2" t="s">
        <v>705</v>
      </c>
      <c r="P6836" s="24">
        <v>0</v>
      </c>
      <c r="Q6836" s="24">
        <v>0</v>
      </c>
      <c r="R6836" s="27" t="s">
        <v>1578</v>
      </c>
      <c r="S6836" s="28" t="s">
        <v>1586</v>
      </c>
      <c r="T6836" s="2" t="s">
        <v>296</v>
      </c>
      <c r="U6836" s="2">
        <v>0</v>
      </c>
      <c r="V6836" s="2" t="s">
        <v>2940</v>
      </c>
      <c r="W6836" s="2" t="s">
        <v>34</v>
      </c>
      <c r="AC6836" s="2">
        <v>0</v>
      </c>
      <c r="AD6836" s="104"/>
    </row>
    <row r="6837" spans="1:33" ht="45" x14ac:dyDescent="0.25">
      <c r="A6837" s="2" t="s">
        <v>3387</v>
      </c>
      <c r="B6837" s="2" t="s">
        <v>2940</v>
      </c>
      <c r="C6837" s="2" t="s">
        <v>2178</v>
      </c>
      <c r="F6837" s="2" t="s">
        <v>1958</v>
      </c>
      <c r="G6837" s="2" t="s">
        <v>3384</v>
      </c>
      <c r="H6837" s="2" t="s">
        <v>3385</v>
      </c>
      <c r="I6837" s="2" t="s">
        <v>20223</v>
      </c>
      <c r="J6837" s="2" t="s">
        <v>28</v>
      </c>
      <c r="K6837" s="2" t="s">
        <v>173</v>
      </c>
      <c r="L6837" s="2" t="s">
        <v>1444</v>
      </c>
      <c r="M6837" s="2" t="s">
        <v>1640</v>
      </c>
      <c r="N6837" s="2" t="s">
        <v>3386</v>
      </c>
      <c r="O6837" s="2" t="s">
        <v>706</v>
      </c>
      <c r="P6837" s="24">
        <v>0</v>
      </c>
      <c r="Q6837" s="24">
        <v>0</v>
      </c>
      <c r="R6837" s="27" t="s">
        <v>1578</v>
      </c>
      <c r="S6837" s="28" t="s">
        <v>1589</v>
      </c>
      <c r="T6837" s="2" t="s">
        <v>33</v>
      </c>
      <c r="U6837" s="2">
        <v>0</v>
      </c>
      <c r="V6837" s="2" t="s">
        <v>2868</v>
      </c>
      <c r="W6837" s="2" t="s">
        <v>34</v>
      </c>
      <c r="AC6837" s="2">
        <v>0</v>
      </c>
      <c r="AD6837" s="104"/>
    </row>
    <row r="6838" spans="1:33" ht="45" x14ac:dyDescent="0.25">
      <c r="A6838" s="2" t="s">
        <v>3891</v>
      </c>
      <c r="B6838" s="2" t="s">
        <v>2940</v>
      </c>
      <c r="C6838" s="2" t="s">
        <v>2033</v>
      </c>
      <c r="F6838" s="2" t="s">
        <v>2034</v>
      </c>
      <c r="G6838" s="2" t="s">
        <v>3892</v>
      </c>
      <c r="H6838" s="2" t="s">
        <v>3893</v>
      </c>
      <c r="I6838" s="2" t="s">
        <v>21619</v>
      </c>
      <c r="J6838" s="2" t="s">
        <v>28</v>
      </c>
      <c r="K6838" s="2" t="s">
        <v>78</v>
      </c>
      <c r="L6838" s="2" t="s">
        <v>57</v>
      </c>
      <c r="M6838" s="2" t="s">
        <v>358</v>
      </c>
      <c r="N6838" s="2" t="s">
        <v>3894</v>
      </c>
      <c r="O6838" s="2" t="s">
        <v>706</v>
      </c>
      <c r="P6838" s="24">
        <v>0</v>
      </c>
      <c r="Q6838" s="24">
        <v>0</v>
      </c>
      <c r="R6838" s="27" t="s">
        <v>1578</v>
      </c>
      <c r="S6838" s="28" t="s">
        <v>1586</v>
      </c>
      <c r="T6838" s="2" t="s">
        <v>296</v>
      </c>
      <c r="U6838" s="2">
        <v>0</v>
      </c>
      <c r="V6838" s="2" t="s">
        <v>2940</v>
      </c>
      <c r="W6838" s="2" t="s">
        <v>34</v>
      </c>
      <c r="AC6838" s="2">
        <v>0</v>
      </c>
      <c r="AD6838" s="104"/>
    </row>
    <row r="6839" spans="1:33" ht="45" x14ac:dyDescent="0.25">
      <c r="A6839" s="2" t="s">
        <v>3332</v>
      </c>
      <c r="B6839" s="2" t="s">
        <v>2940</v>
      </c>
      <c r="C6839" s="2" t="s">
        <v>2176</v>
      </c>
      <c r="F6839" s="2" t="s">
        <v>1946</v>
      </c>
      <c r="G6839" s="2" t="s">
        <v>3329</v>
      </c>
      <c r="H6839" s="2" t="s">
        <v>3330</v>
      </c>
      <c r="I6839" s="2" t="s">
        <v>20224</v>
      </c>
      <c r="J6839" s="2" t="s">
        <v>28</v>
      </c>
      <c r="K6839" s="2" t="s">
        <v>173</v>
      </c>
      <c r="L6839" s="2" t="s">
        <v>110</v>
      </c>
      <c r="M6839" s="2" t="s">
        <v>410</v>
      </c>
      <c r="N6839" s="2" t="s">
        <v>3331</v>
      </c>
      <c r="O6839" s="2" t="s">
        <v>705</v>
      </c>
      <c r="P6839" s="24">
        <v>0</v>
      </c>
      <c r="Q6839" s="24">
        <v>0</v>
      </c>
      <c r="R6839" s="27" t="s">
        <v>1578</v>
      </c>
      <c r="S6839" s="28" t="s">
        <v>1589</v>
      </c>
      <c r="T6839" s="2" t="s">
        <v>33</v>
      </c>
      <c r="U6839" s="2">
        <v>0</v>
      </c>
      <c r="V6839" s="2" t="s">
        <v>2973</v>
      </c>
      <c r="W6839" s="2" t="s">
        <v>34</v>
      </c>
      <c r="AC6839" s="2">
        <v>0</v>
      </c>
      <c r="AD6839" s="104"/>
    </row>
    <row r="6840" spans="1:33" ht="45" x14ac:dyDescent="0.25">
      <c r="A6840" s="2" t="s">
        <v>3526</v>
      </c>
      <c r="B6840" s="2" t="s">
        <v>2940</v>
      </c>
      <c r="C6840" s="2" t="s">
        <v>2081</v>
      </c>
      <c r="F6840" s="2" t="s">
        <v>2067</v>
      </c>
      <c r="G6840" s="2" t="s">
        <v>3523</v>
      </c>
      <c r="H6840" s="2" t="s">
        <v>3524</v>
      </c>
      <c r="I6840" s="2" t="s">
        <v>23925</v>
      </c>
      <c r="J6840" s="2" t="s">
        <v>28</v>
      </c>
      <c r="K6840" s="2" t="s">
        <v>43</v>
      </c>
      <c r="L6840" s="2" t="s">
        <v>382</v>
      </c>
      <c r="M6840" s="2" t="s">
        <v>323</v>
      </c>
      <c r="N6840" s="2" t="s">
        <v>3521</v>
      </c>
      <c r="O6840" s="2" t="s">
        <v>705</v>
      </c>
      <c r="P6840" s="24">
        <v>0</v>
      </c>
      <c r="Q6840" s="24">
        <v>0</v>
      </c>
      <c r="R6840" s="27" t="s">
        <v>1578</v>
      </c>
      <c r="S6840" s="28" t="s">
        <v>1586</v>
      </c>
      <c r="T6840" s="2" t="s">
        <v>296</v>
      </c>
      <c r="U6840" s="2">
        <v>0</v>
      </c>
      <c r="V6840" s="2" t="s">
        <v>2940</v>
      </c>
      <c r="W6840" s="2" t="s">
        <v>34</v>
      </c>
      <c r="AC6840" s="2">
        <v>0</v>
      </c>
      <c r="AD6840" s="104"/>
    </row>
    <row r="6841" spans="1:33" ht="45" x14ac:dyDescent="0.25">
      <c r="A6841" s="2" t="s">
        <v>3943</v>
      </c>
      <c r="B6841" s="2" t="s">
        <v>2940</v>
      </c>
      <c r="C6841" s="2" t="s">
        <v>1904</v>
      </c>
      <c r="F6841" s="2" t="s">
        <v>1905</v>
      </c>
      <c r="G6841" s="2" t="s">
        <v>3944</v>
      </c>
      <c r="H6841" s="2" t="s">
        <v>3945</v>
      </c>
      <c r="I6841" s="2" t="s">
        <v>21589</v>
      </c>
      <c r="J6841" s="2" t="s">
        <v>28</v>
      </c>
      <c r="K6841" s="2" t="s">
        <v>78</v>
      </c>
      <c r="L6841" s="2" t="s">
        <v>181</v>
      </c>
      <c r="M6841" s="2" t="s">
        <v>182</v>
      </c>
      <c r="N6841" s="2" t="s">
        <v>3929</v>
      </c>
      <c r="O6841" s="2" t="s">
        <v>712</v>
      </c>
      <c r="P6841" s="24">
        <v>0</v>
      </c>
      <c r="Q6841" s="24">
        <v>0</v>
      </c>
      <c r="R6841" s="27" t="s">
        <v>1578</v>
      </c>
      <c r="S6841" s="28" t="s">
        <v>1582</v>
      </c>
      <c r="T6841" s="2" t="s">
        <v>160</v>
      </c>
      <c r="U6841" s="2">
        <v>0</v>
      </c>
      <c r="V6841" s="2" t="s">
        <v>19211</v>
      </c>
      <c r="W6841" s="2" t="s">
        <v>34</v>
      </c>
      <c r="AC6841" s="2">
        <v>0</v>
      </c>
      <c r="AD6841" s="104"/>
    </row>
    <row r="6842" spans="1:33" ht="45" x14ac:dyDescent="0.25">
      <c r="A6842" s="2" t="s">
        <v>5218</v>
      </c>
      <c r="B6842" s="2" t="s">
        <v>2940</v>
      </c>
      <c r="C6842" s="2" t="s">
        <v>2023</v>
      </c>
      <c r="F6842" s="2" t="s">
        <v>2024</v>
      </c>
      <c r="G6842" s="2" t="s">
        <v>5219</v>
      </c>
      <c r="H6842" s="2" t="s">
        <v>5220</v>
      </c>
      <c r="I6842" s="2" t="s">
        <v>21216</v>
      </c>
      <c r="J6842" s="2" t="s">
        <v>28</v>
      </c>
      <c r="K6842" s="2" t="s">
        <v>78</v>
      </c>
      <c r="L6842" s="2" t="s">
        <v>236</v>
      </c>
      <c r="M6842" s="2" t="s">
        <v>237</v>
      </c>
      <c r="N6842" s="2" t="s">
        <v>5208</v>
      </c>
      <c r="O6842" s="2" t="s">
        <v>705</v>
      </c>
      <c r="P6842" s="24">
        <v>0</v>
      </c>
      <c r="Q6842" s="24">
        <v>0</v>
      </c>
      <c r="R6842" s="27" t="s">
        <v>1578</v>
      </c>
      <c r="S6842" s="28" t="s">
        <v>1586</v>
      </c>
      <c r="T6842" s="2" t="s">
        <v>296</v>
      </c>
      <c r="U6842" s="2">
        <v>0</v>
      </c>
      <c r="V6842" s="2" t="s">
        <v>2940</v>
      </c>
      <c r="W6842" s="2" t="s">
        <v>34</v>
      </c>
      <c r="AC6842" s="2">
        <v>0</v>
      </c>
      <c r="AD6842" s="104"/>
    </row>
    <row r="6843" spans="1:33" ht="45" x14ac:dyDescent="0.25">
      <c r="A6843" s="2" t="s">
        <v>3226</v>
      </c>
      <c r="B6843" s="2" t="s">
        <v>2940</v>
      </c>
      <c r="C6843" s="2" t="s">
        <v>2284</v>
      </c>
      <c r="F6843" s="2" t="s">
        <v>2061</v>
      </c>
      <c r="G6843" s="2" t="s">
        <v>3227</v>
      </c>
      <c r="H6843" s="2" t="s">
        <v>3228</v>
      </c>
      <c r="I6843" s="2" t="s">
        <v>23039</v>
      </c>
      <c r="J6843" s="2" t="s">
        <v>28</v>
      </c>
      <c r="K6843" s="2" t="s">
        <v>61</v>
      </c>
      <c r="L6843" s="2" t="s">
        <v>157</v>
      </c>
      <c r="M6843" s="2" t="s">
        <v>818</v>
      </c>
      <c r="N6843" s="2" t="s">
        <v>3229</v>
      </c>
      <c r="O6843" s="2" t="s">
        <v>706</v>
      </c>
      <c r="P6843" s="24">
        <v>0</v>
      </c>
      <c r="Q6843" s="24">
        <v>0</v>
      </c>
      <c r="R6843" s="27" t="s">
        <v>1578</v>
      </c>
      <c r="S6843" s="28" t="s">
        <v>1589</v>
      </c>
      <c r="T6843" s="2" t="s">
        <v>33</v>
      </c>
      <c r="U6843" s="2">
        <v>0</v>
      </c>
      <c r="V6843" s="2" t="s">
        <v>5579</v>
      </c>
      <c r="W6843" s="2" t="s">
        <v>34</v>
      </c>
      <c r="AC6843" s="2">
        <v>0</v>
      </c>
      <c r="AD6843" s="104"/>
    </row>
    <row r="6844" spans="1:33" ht="45" x14ac:dyDescent="0.25">
      <c r="A6844" s="2" t="s">
        <v>3230</v>
      </c>
      <c r="B6844" s="2" t="s">
        <v>2940</v>
      </c>
      <c r="C6844" s="2" t="s">
        <v>2060</v>
      </c>
      <c r="F6844" s="2" t="s">
        <v>2061</v>
      </c>
      <c r="G6844" s="2" t="s">
        <v>3227</v>
      </c>
      <c r="H6844" s="2" t="s">
        <v>3228</v>
      </c>
      <c r="I6844" s="2" t="s">
        <v>23039</v>
      </c>
      <c r="J6844" s="2" t="s">
        <v>28</v>
      </c>
      <c r="K6844" s="2" t="s">
        <v>61</v>
      </c>
      <c r="L6844" s="2" t="s">
        <v>157</v>
      </c>
      <c r="M6844" s="2" t="s">
        <v>818</v>
      </c>
      <c r="N6844" s="2" t="s">
        <v>3229</v>
      </c>
      <c r="O6844" s="2" t="s">
        <v>706</v>
      </c>
      <c r="P6844" s="24">
        <v>0</v>
      </c>
      <c r="Q6844" s="24">
        <v>0</v>
      </c>
      <c r="R6844" s="27" t="s">
        <v>1578</v>
      </c>
      <c r="S6844" s="28" t="s">
        <v>1586</v>
      </c>
      <c r="T6844" s="2" t="s">
        <v>296</v>
      </c>
      <c r="U6844" s="2">
        <v>0</v>
      </c>
      <c r="V6844" s="2" t="s">
        <v>5579</v>
      </c>
      <c r="W6844" s="2" t="s">
        <v>34</v>
      </c>
      <c r="AC6844" s="2">
        <v>0</v>
      </c>
      <c r="AD6844" s="104"/>
    </row>
    <row r="6845" spans="1:33" ht="60" x14ac:dyDescent="0.25">
      <c r="A6845" s="2" t="s">
        <v>5221</v>
      </c>
      <c r="B6845" s="2" t="s">
        <v>2940</v>
      </c>
      <c r="C6845" s="2" t="s">
        <v>2416</v>
      </c>
      <c r="F6845" s="2" t="s">
        <v>2417</v>
      </c>
      <c r="G6845" s="2" t="s">
        <v>5222</v>
      </c>
      <c r="H6845" s="2" t="s">
        <v>5223</v>
      </c>
      <c r="I6845" s="2" t="s">
        <v>21160</v>
      </c>
      <c r="J6845" s="2" t="s">
        <v>28</v>
      </c>
      <c r="K6845" s="2" t="s">
        <v>78</v>
      </c>
      <c r="L6845" s="2" t="s">
        <v>236</v>
      </c>
      <c r="M6845" s="2" t="s">
        <v>237</v>
      </c>
      <c r="N6845" s="2" t="s">
        <v>5208</v>
      </c>
      <c r="O6845" s="2" t="s">
        <v>705</v>
      </c>
      <c r="P6845" s="24">
        <v>0</v>
      </c>
      <c r="Q6845" s="24">
        <v>0</v>
      </c>
      <c r="R6845" s="27" t="s">
        <v>1578</v>
      </c>
      <c r="S6845" s="28" t="s">
        <v>1587</v>
      </c>
      <c r="T6845" s="2" t="s">
        <v>359</v>
      </c>
      <c r="U6845" s="2">
        <v>0</v>
      </c>
      <c r="V6845" s="2" t="s">
        <v>2940</v>
      </c>
      <c r="W6845" s="2" t="s">
        <v>34</v>
      </c>
      <c r="AC6845" s="2">
        <v>0</v>
      </c>
      <c r="AD6845" s="104"/>
    </row>
    <row r="6846" spans="1:33" ht="45" x14ac:dyDescent="0.25">
      <c r="A6846" s="2" t="s">
        <v>4649</v>
      </c>
      <c r="B6846" s="2" t="s">
        <v>2940</v>
      </c>
      <c r="C6846" s="2" t="s">
        <v>2044</v>
      </c>
      <c r="F6846" s="2" t="s">
        <v>2045</v>
      </c>
      <c r="G6846" s="2" t="s">
        <v>4650</v>
      </c>
      <c r="H6846" s="2" t="s">
        <v>4651</v>
      </c>
      <c r="I6846" s="2" t="s">
        <v>22992</v>
      </c>
      <c r="J6846" s="2" t="s">
        <v>28</v>
      </c>
      <c r="K6846" s="2" t="s">
        <v>68</v>
      </c>
      <c r="L6846" s="2" t="s">
        <v>220</v>
      </c>
      <c r="M6846" s="2" t="s">
        <v>221</v>
      </c>
      <c r="N6846" s="2" t="s">
        <v>4645</v>
      </c>
      <c r="O6846" s="2" t="s">
        <v>705</v>
      </c>
      <c r="P6846" s="24">
        <v>0</v>
      </c>
      <c r="Q6846" s="24">
        <v>0</v>
      </c>
      <c r="R6846" s="27" t="s">
        <v>1578</v>
      </c>
      <c r="S6846" s="28" t="s">
        <v>1586</v>
      </c>
      <c r="T6846" s="2" t="s">
        <v>296</v>
      </c>
      <c r="U6846" s="2">
        <v>0</v>
      </c>
      <c r="V6846" s="2" t="s">
        <v>3023</v>
      </c>
      <c r="W6846" s="2" t="s">
        <v>34</v>
      </c>
      <c r="AC6846" s="2">
        <v>0</v>
      </c>
      <c r="AD6846" s="104"/>
    </row>
    <row r="6847" spans="1:33" ht="45" x14ac:dyDescent="0.25">
      <c r="A6847" s="2" t="s">
        <v>4548</v>
      </c>
      <c r="B6847" s="2" t="s">
        <v>2940</v>
      </c>
      <c r="C6847" s="2" t="s">
        <v>2000</v>
      </c>
      <c r="F6847" s="2" t="s">
        <v>2001</v>
      </c>
      <c r="G6847" s="2" t="s">
        <v>4549</v>
      </c>
      <c r="H6847" s="2" t="s">
        <v>4550</v>
      </c>
      <c r="I6847" s="2" t="s">
        <v>21620</v>
      </c>
      <c r="J6847" s="2" t="s">
        <v>28</v>
      </c>
      <c r="K6847" s="2" t="s">
        <v>78</v>
      </c>
      <c r="L6847" s="2" t="s">
        <v>200</v>
      </c>
      <c r="M6847" s="2" t="s">
        <v>201</v>
      </c>
      <c r="N6847" s="2" t="s">
        <v>4536</v>
      </c>
      <c r="O6847" s="2" t="s">
        <v>32</v>
      </c>
      <c r="P6847" s="24">
        <v>0</v>
      </c>
      <c r="Q6847" s="24">
        <v>1</v>
      </c>
      <c r="R6847" s="27" t="s">
        <v>1568</v>
      </c>
      <c r="S6847" s="28" t="s">
        <v>1586</v>
      </c>
      <c r="T6847" s="2" t="s">
        <v>296</v>
      </c>
      <c r="U6847" s="2">
        <v>412000</v>
      </c>
      <c r="V6847" s="2" t="s">
        <v>2940</v>
      </c>
      <c r="W6847" s="2" t="s">
        <v>34</v>
      </c>
      <c r="X6847" s="58" t="s">
        <v>5927</v>
      </c>
      <c r="Z6847" s="2">
        <v>412000</v>
      </c>
      <c r="AB6847" s="58">
        <v>46086.405543981484</v>
      </c>
      <c r="AC6847" s="2">
        <v>0</v>
      </c>
      <c r="AD6847" s="104">
        <v>412000</v>
      </c>
      <c r="AE6847" s="2">
        <v>46086.405543981484</v>
      </c>
      <c r="AG6847" s="2">
        <v>63177</v>
      </c>
    </row>
    <row r="6848" spans="1:33" ht="45" x14ac:dyDescent="0.25">
      <c r="A6848" s="2" t="s">
        <v>4811</v>
      </c>
      <c r="B6848" s="2" t="s">
        <v>2940</v>
      </c>
      <c r="C6848" s="2" t="s">
        <v>1906</v>
      </c>
      <c r="F6848" s="2" t="s">
        <v>1907</v>
      </c>
      <c r="G6848" s="2" t="s">
        <v>4812</v>
      </c>
      <c r="H6848" s="2" t="s">
        <v>4813</v>
      </c>
      <c r="I6848" s="2" t="s">
        <v>21712</v>
      </c>
      <c r="J6848" s="2" t="s">
        <v>28</v>
      </c>
      <c r="K6848" s="2" t="s">
        <v>51</v>
      </c>
      <c r="L6848" s="2" t="s">
        <v>54</v>
      </c>
      <c r="M6848" s="2" t="s">
        <v>55</v>
      </c>
      <c r="N6848" s="2" t="s">
        <v>4807</v>
      </c>
      <c r="O6848" s="2" t="s">
        <v>705</v>
      </c>
      <c r="P6848" s="24">
        <v>0</v>
      </c>
      <c r="Q6848" s="24">
        <v>0</v>
      </c>
      <c r="R6848" s="27" t="s">
        <v>1578</v>
      </c>
      <c r="S6848" s="28" t="s">
        <v>1582</v>
      </c>
      <c r="T6848" s="2" t="s">
        <v>160</v>
      </c>
      <c r="U6848" s="2">
        <v>0</v>
      </c>
      <c r="V6848" s="2" t="s">
        <v>2940</v>
      </c>
      <c r="W6848" s="2" t="s">
        <v>34</v>
      </c>
      <c r="AC6848" s="2">
        <v>0</v>
      </c>
      <c r="AD6848" s="104"/>
    </row>
    <row r="6849" spans="1:33" ht="60" x14ac:dyDescent="0.25">
      <c r="A6849" s="2" t="s">
        <v>5462</v>
      </c>
      <c r="B6849" s="2" t="s">
        <v>2940</v>
      </c>
      <c r="C6849" s="2" t="s">
        <v>2096</v>
      </c>
      <c r="F6849" s="2" t="s">
        <v>2097</v>
      </c>
      <c r="G6849" s="2" t="s">
        <v>5463</v>
      </c>
      <c r="H6849" s="2" t="s">
        <v>5464</v>
      </c>
      <c r="I6849" s="2" t="s">
        <v>21903</v>
      </c>
      <c r="J6849" s="2" t="s">
        <v>28</v>
      </c>
      <c r="K6849" s="2" t="s">
        <v>51</v>
      </c>
      <c r="L6849" s="2" t="s">
        <v>419</v>
      </c>
      <c r="M6849" s="2" t="s">
        <v>420</v>
      </c>
      <c r="N6849" s="2" t="s">
        <v>5461</v>
      </c>
      <c r="O6849" s="2" t="s">
        <v>705</v>
      </c>
      <c r="P6849" s="24">
        <v>0</v>
      </c>
      <c r="Q6849" s="24">
        <v>0</v>
      </c>
      <c r="R6849" s="27" t="s">
        <v>1578</v>
      </c>
      <c r="S6849" s="28" t="s">
        <v>1583</v>
      </c>
      <c r="T6849" s="2" t="s">
        <v>130</v>
      </c>
      <c r="U6849" s="2">
        <v>0</v>
      </c>
      <c r="V6849" s="2" t="s">
        <v>2940</v>
      </c>
      <c r="W6849" s="2" t="s">
        <v>34</v>
      </c>
      <c r="AC6849" s="2">
        <v>0</v>
      </c>
      <c r="AD6849" s="104"/>
    </row>
    <row r="6850" spans="1:33" ht="45" x14ac:dyDescent="0.25">
      <c r="A6850" s="2" t="s">
        <v>4578</v>
      </c>
      <c r="B6850" s="2" t="s">
        <v>2940</v>
      </c>
      <c r="C6850" s="2" t="s">
        <v>2298</v>
      </c>
      <c r="F6850" s="2" t="s">
        <v>2299</v>
      </c>
      <c r="G6850" s="2" t="s">
        <v>4579</v>
      </c>
      <c r="H6850" s="2" t="s">
        <v>4580</v>
      </c>
      <c r="I6850" s="2" t="s">
        <v>23640</v>
      </c>
      <c r="J6850" s="2" t="s">
        <v>28</v>
      </c>
      <c r="K6850" s="2" t="s">
        <v>43</v>
      </c>
      <c r="L6850" s="2" t="s">
        <v>406</v>
      </c>
      <c r="M6850" s="2" t="s">
        <v>407</v>
      </c>
      <c r="N6850" s="2" t="s">
        <v>4568</v>
      </c>
      <c r="O6850" s="2" t="s">
        <v>32</v>
      </c>
      <c r="P6850" s="24">
        <v>0</v>
      </c>
      <c r="Q6850" s="24">
        <v>2</v>
      </c>
      <c r="R6850" s="27" t="s">
        <v>1568</v>
      </c>
      <c r="S6850" s="28" t="s">
        <v>1589</v>
      </c>
      <c r="T6850" s="2" t="s">
        <v>33</v>
      </c>
      <c r="U6850" s="2">
        <v>0</v>
      </c>
      <c r="V6850" s="2" t="s">
        <v>18528</v>
      </c>
      <c r="W6850" s="2" t="s">
        <v>34</v>
      </c>
      <c r="X6850" s="58" t="s">
        <v>12666</v>
      </c>
      <c r="Z6850" s="2">
        <v>412000</v>
      </c>
      <c r="AB6850" s="58">
        <v>46092.760127314818</v>
      </c>
      <c r="AC6850" s="2">
        <v>0</v>
      </c>
      <c r="AD6850" s="104">
        <v>412000</v>
      </c>
      <c r="AE6850" s="2">
        <v>46092.760127314818</v>
      </c>
      <c r="AG6850" s="2">
        <v>109546</v>
      </c>
    </row>
    <row r="6851" spans="1:33" ht="60" x14ac:dyDescent="0.25">
      <c r="A6851" s="2" t="s">
        <v>4581</v>
      </c>
      <c r="B6851" s="2" t="s">
        <v>2940</v>
      </c>
      <c r="C6851" s="2" t="s">
        <v>2405</v>
      </c>
      <c r="F6851" s="2" t="s">
        <v>2299</v>
      </c>
      <c r="G6851" s="2" t="s">
        <v>4579</v>
      </c>
      <c r="H6851" s="2" t="s">
        <v>4580</v>
      </c>
      <c r="I6851" s="2" t="s">
        <v>23640</v>
      </c>
      <c r="J6851" s="2" t="s">
        <v>28</v>
      </c>
      <c r="K6851" s="2" t="s">
        <v>43</v>
      </c>
      <c r="L6851" s="2" t="s">
        <v>406</v>
      </c>
      <c r="M6851" s="2" t="s">
        <v>407</v>
      </c>
      <c r="N6851" s="2" t="s">
        <v>4568</v>
      </c>
      <c r="O6851" s="2" t="s">
        <v>32</v>
      </c>
      <c r="P6851" s="24">
        <v>0</v>
      </c>
      <c r="Q6851" s="24">
        <v>3</v>
      </c>
      <c r="R6851" s="27" t="s">
        <v>1568</v>
      </c>
      <c r="S6851" s="28" t="s">
        <v>1585</v>
      </c>
      <c r="T6851" s="2" t="s">
        <v>38</v>
      </c>
      <c r="U6851" s="2">
        <v>0</v>
      </c>
      <c r="V6851" s="2" t="s">
        <v>19078</v>
      </c>
      <c r="W6851" s="2" t="s">
        <v>34</v>
      </c>
      <c r="X6851" s="58" t="s">
        <v>16022</v>
      </c>
      <c r="Z6851" s="2">
        <v>2060000</v>
      </c>
      <c r="AB6851" s="58">
        <v>46097.621238425927</v>
      </c>
      <c r="AC6851" s="2">
        <v>0</v>
      </c>
      <c r="AD6851" s="104">
        <v>2060000</v>
      </c>
      <c r="AE6851" s="2">
        <v>46097.621238425927</v>
      </c>
      <c r="AG6851" s="2">
        <v>136146</v>
      </c>
    </row>
    <row r="6852" spans="1:33" ht="60" x14ac:dyDescent="0.25">
      <c r="A6852" s="2" t="s">
        <v>5292</v>
      </c>
      <c r="B6852" s="2" t="s">
        <v>2940</v>
      </c>
      <c r="C6852" s="2" t="s">
        <v>2256</v>
      </c>
      <c r="F6852" s="2" t="s">
        <v>2257</v>
      </c>
      <c r="G6852" s="2" t="s">
        <v>5293</v>
      </c>
      <c r="H6852" s="2" t="s">
        <v>5294</v>
      </c>
      <c r="I6852" s="2" t="s">
        <v>22635</v>
      </c>
      <c r="J6852" s="2" t="s">
        <v>28</v>
      </c>
      <c r="K6852" s="2" t="s">
        <v>68</v>
      </c>
      <c r="L6852" s="2" t="s">
        <v>335</v>
      </c>
      <c r="M6852" s="2" t="s">
        <v>336</v>
      </c>
      <c r="N6852" s="2" t="s">
        <v>5291</v>
      </c>
      <c r="O6852" s="2" t="s">
        <v>705</v>
      </c>
      <c r="P6852" s="24">
        <v>0</v>
      </c>
      <c r="Q6852" s="24">
        <v>0</v>
      </c>
      <c r="R6852" s="27" t="s">
        <v>1578</v>
      </c>
      <c r="S6852" s="28" t="s">
        <v>1589</v>
      </c>
      <c r="T6852" s="2" t="s">
        <v>33</v>
      </c>
      <c r="U6852" s="2">
        <v>0</v>
      </c>
      <c r="V6852" s="2" t="s">
        <v>12659</v>
      </c>
      <c r="W6852" s="2" t="s">
        <v>34</v>
      </c>
      <c r="AC6852" s="2">
        <v>0</v>
      </c>
      <c r="AD6852" s="104"/>
    </row>
    <row r="6853" spans="1:33" ht="60" x14ac:dyDescent="0.25">
      <c r="A6853" s="2" t="s">
        <v>3913</v>
      </c>
      <c r="B6853" s="2" t="s">
        <v>2940</v>
      </c>
      <c r="C6853" s="2" t="s">
        <v>2336</v>
      </c>
      <c r="F6853" s="2" t="s">
        <v>2337</v>
      </c>
      <c r="G6853" s="2" t="s">
        <v>3914</v>
      </c>
      <c r="H6853" s="2" t="s">
        <v>3915</v>
      </c>
      <c r="I6853" s="2" t="s">
        <v>21549</v>
      </c>
      <c r="J6853" s="2" t="s">
        <v>28</v>
      </c>
      <c r="K6853" s="2" t="s">
        <v>78</v>
      </c>
      <c r="L6853" s="2" t="s">
        <v>481</v>
      </c>
      <c r="M6853" s="2" t="s">
        <v>482</v>
      </c>
      <c r="N6853" s="2" t="s">
        <v>3905</v>
      </c>
      <c r="O6853" s="2" t="s">
        <v>32</v>
      </c>
      <c r="P6853" s="24">
        <v>0</v>
      </c>
      <c r="Q6853" s="24">
        <v>1</v>
      </c>
      <c r="R6853" s="27" t="s">
        <v>1568</v>
      </c>
      <c r="S6853" s="28" t="s">
        <v>1585</v>
      </c>
      <c r="T6853" s="2" t="s">
        <v>38</v>
      </c>
      <c r="U6853" s="2">
        <v>0</v>
      </c>
      <c r="V6853" s="2" t="s">
        <v>12666</v>
      </c>
      <c r="W6853" s="2" t="s">
        <v>34</v>
      </c>
      <c r="X6853" s="58" t="s">
        <v>3010</v>
      </c>
      <c r="Z6853" s="2">
        <v>2060000</v>
      </c>
      <c r="AB6853" s="58">
        <v>46077.687650462962</v>
      </c>
      <c r="AC6853" s="2">
        <v>0</v>
      </c>
      <c r="AD6853" s="104">
        <v>2060000</v>
      </c>
      <c r="AE6853" s="2">
        <v>46077.687650462962</v>
      </c>
      <c r="AG6853" s="2">
        <v>64164</v>
      </c>
    </row>
    <row r="6854" spans="1:33" ht="45" x14ac:dyDescent="0.25">
      <c r="A6854" s="2" t="s">
        <v>3453</v>
      </c>
      <c r="B6854" s="2" t="s">
        <v>2940</v>
      </c>
      <c r="C6854" s="2" t="s">
        <v>2185</v>
      </c>
      <c r="F6854" s="2" t="s">
        <v>2186</v>
      </c>
      <c r="G6854" s="2" t="s">
        <v>3454</v>
      </c>
      <c r="H6854" s="2" t="s">
        <v>3455</v>
      </c>
      <c r="I6854" s="2" t="s">
        <v>20518</v>
      </c>
      <c r="J6854" s="2" t="s">
        <v>28</v>
      </c>
      <c r="K6854" s="2" t="s">
        <v>29</v>
      </c>
      <c r="L6854" s="2" t="s">
        <v>400</v>
      </c>
      <c r="M6854" s="2" t="s">
        <v>401</v>
      </c>
      <c r="N6854" s="2" t="s">
        <v>3456</v>
      </c>
      <c r="O6854" s="2" t="s">
        <v>705</v>
      </c>
      <c r="P6854" s="24">
        <v>0</v>
      </c>
      <c r="Q6854" s="24">
        <v>0</v>
      </c>
      <c r="R6854" s="27" t="s">
        <v>1578</v>
      </c>
      <c r="S6854" s="28" t="s">
        <v>1589</v>
      </c>
      <c r="T6854" s="2" t="s">
        <v>33</v>
      </c>
      <c r="U6854" s="2">
        <v>0</v>
      </c>
      <c r="V6854" s="2" t="s">
        <v>2940</v>
      </c>
      <c r="W6854" s="2" t="s">
        <v>34</v>
      </c>
      <c r="AC6854" s="2">
        <v>0</v>
      </c>
      <c r="AD6854" s="104"/>
    </row>
    <row r="6855" spans="1:33" ht="60" x14ac:dyDescent="0.25">
      <c r="A6855" s="2" t="s">
        <v>3584</v>
      </c>
      <c r="B6855" s="2" t="s">
        <v>2940</v>
      </c>
      <c r="C6855" s="2" t="s">
        <v>2321</v>
      </c>
      <c r="F6855" s="2" t="s">
        <v>2322</v>
      </c>
      <c r="G6855" s="2" t="s">
        <v>3585</v>
      </c>
      <c r="H6855" s="2" t="s">
        <v>3586</v>
      </c>
      <c r="I6855" s="2" t="s">
        <v>20904</v>
      </c>
      <c r="J6855" s="2" t="s">
        <v>28</v>
      </c>
      <c r="K6855" s="2" t="s">
        <v>29</v>
      </c>
      <c r="L6855" s="2" t="s">
        <v>126</v>
      </c>
      <c r="M6855" s="2" t="s">
        <v>127</v>
      </c>
      <c r="N6855" s="2" t="s">
        <v>3571</v>
      </c>
      <c r="O6855" s="2" t="s">
        <v>705</v>
      </c>
      <c r="P6855" s="24">
        <v>0</v>
      </c>
      <c r="Q6855" s="24">
        <v>0</v>
      </c>
      <c r="R6855" s="27" t="s">
        <v>1578</v>
      </c>
      <c r="S6855" s="28" t="s">
        <v>1585</v>
      </c>
      <c r="T6855" s="2" t="s">
        <v>38</v>
      </c>
      <c r="U6855" s="2">
        <v>0</v>
      </c>
      <c r="V6855" s="2" t="s">
        <v>2940</v>
      </c>
      <c r="W6855" s="2" t="s">
        <v>34</v>
      </c>
      <c r="AC6855" s="2">
        <v>0</v>
      </c>
      <c r="AD6855" s="104"/>
    </row>
    <row r="6856" spans="1:33" ht="45" x14ac:dyDescent="0.25">
      <c r="A6856" s="2" t="s">
        <v>2939</v>
      </c>
      <c r="B6856" s="2" t="s">
        <v>2940</v>
      </c>
      <c r="C6856" s="2" t="s">
        <v>1935</v>
      </c>
      <c r="F6856" s="2" t="s">
        <v>1936</v>
      </c>
      <c r="G6856" s="2" t="s">
        <v>2941</v>
      </c>
      <c r="H6856" s="2" t="s">
        <v>2942</v>
      </c>
      <c r="I6856" s="2" t="s">
        <v>19638</v>
      </c>
      <c r="J6856" s="2" t="s">
        <v>28</v>
      </c>
      <c r="K6856" s="2" t="s">
        <v>48</v>
      </c>
      <c r="L6856" s="2" t="s">
        <v>619</v>
      </c>
      <c r="M6856" s="2" t="s">
        <v>620</v>
      </c>
      <c r="N6856" s="2" t="s">
        <v>2935</v>
      </c>
      <c r="O6856" s="2" t="s">
        <v>705</v>
      </c>
      <c r="P6856" s="24">
        <v>0</v>
      </c>
      <c r="Q6856" s="24">
        <v>0</v>
      </c>
      <c r="R6856" s="27" t="s">
        <v>1578</v>
      </c>
      <c r="S6856" s="28" t="s">
        <v>1586</v>
      </c>
      <c r="T6856" s="2" t="s">
        <v>296</v>
      </c>
      <c r="U6856" s="2">
        <v>0</v>
      </c>
      <c r="V6856" s="2" t="s">
        <v>2940</v>
      </c>
      <c r="W6856" s="2" t="s">
        <v>34</v>
      </c>
      <c r="AC6856" s="2">
        <v>0</v>
      </c>
      <c r="AD6856" s="104"/>
    </row>
    <row r="6857" spans="1:33" ht="45" x14ac:dyDescent="0.25">
      <c r="A6857" s="2" t="s">
        <v>5506</v>
      </c>
      <c r="B6857" s="2" t="s">
        <v>5507</v>
      </c>
      <c r="C6857" s="2" t="s">
        <v>2104</v>
      </c>
      <c r="F6857" s="2" t="s">
        <v>2105</v>
      </c>
      <c r="G6857" s="2" t="s">
        <v>5508</v>
      </c>
      <c r="H6857" s="2" t="s">
        <v>5509</v>
      </c>
      <c r="I6857" s="2" t="s">
        <v>22839</v>
      </c>
      <c r="J6857" s="2" t="s">
        <v>28</v>
      </c>
      <c r="K6857" s="2" t="s">
        <v>68</v>
      </c>
      <c r="L6857" s="2" t="s">
        <v>192</v>
      </c>
      <c r="M6857" s="2" t="s">
        <v>699</v>
      </c>
      <c r="N6857" s="2" t="s">
        <v>5478</v>
      </c>
      <c r="O6857" s="2" t="s">
        <v>706</v>
      </c>
      <c r="P6857" s="24">
        <v>0</v>
      </c>
      <c r="Q6857" s="24">
        <v>0</v>
      </c>
      <c r="R6857" s="27" t="s">
        <v>1578</v>
      </c>
      <c r="S6857" s="28" t="s">
        <v>1583</v>
      </c>
      <c r="T6857" s="2" t="s">
        <v>130</v>
      </c>
      <c r="U6857" s="2">
        <v>0</v>
      </c>
      <c r="V6857" s="2" t="s">
        <v>5507</v>
      </c>
      <c r="W6857" s="2" t="s">
        <v>34</v>
      </c>
      <c r="AC6857" s="2">
        <v>0</v>
      </c>
      <c r="AD6857" s="104"/>
    </row>
    <row r="6858" spans="1:33" ht="45" x14ac:dyDescent="0.25">
      <c r="A6858" s="2" t="s">
        <v>3132</v>
      </c>
      <c r="B6858" s="2" t="s">
        <v>3133</v>
      </c>
      <c r="C6858" s="2" t="s">
        <v>2260</v>
      </c>
      <c r="F6858" s="2" t="s">
        <v>2261</v>
      </c>
      <c r="G6858" s="2" t="s">
        <v>3134</v>
      </c>
      <c r="H6858" s="2" t="s">
        <v>3135</v>
      </c>
      <c r="I6858" s="2" t="s">
        <v>22422</v>
      </c>
      <c r="J6858" s="2" t="s">
        <v>28</v>
      </c>
      <c r="K6858" s="2" t="s">
        <v>68</v>
      </c>
      <c r="L6858" s="2" t="s">
        <v>152</v>
      </c>
      <c r="M6858" s="2" t="s">
        <v>153</v>
      </c>
      <c r="N6858" s="2" t="s">
        <v>3118</v>
      </c>
      <c r="O6858" s="2" t="s">
        <v>705</v>
      </c>
      <c r="P6858" s="24">
        <v>0</v>
      </c>
      <c r="Q6858" s="24">
        <v>0</v>
      </c>
      <c r="R6858" s="27" t="s">
        <v>1578</v>
      </c>
      <c r="S6858" s="28" t="s">
        <v>1589</v>
      </c>
      <c r="T6858" s="2" t="s">
        <v>33</v>
      </c>
      <c r="U6858" s="2">
        <v>0</v>
      </c>
      <c r="V6858" s="2" t="s">
        <v>3133</v>
      </c>
      <c r="W6858" s="2" t="s">
        <v>34</v>
      </c>
      <c r="AC6858" s="2">
        <v>0</v>
      </c>
      <c r="AD6858" s="104"/>
    </row>
    <row r="6859" spans="1:33" ht="60" x14ac:dyDescent="0.25">
      <c r="A6859" s="2" t="s">
        <v>3136</v>
      </c>
      <c r="B6859" s="2" t="s">
        <v>3133</v>
      </c>
      <c r="C6859" s="2" t="s">
        <v>2365</v>
      </c>
      <c r="F6859" s="2" t="s">
        <v>894</v>
      </c>
      <c r="G6859" s="2" t="s">
        <v>3137</v>
      </c>
      <c r="H6859" s="2" t="s">
        <v>3138</v>
      </c>
      <c r="I6859" s="2" t="s">
        <v>22422</v>
      </c>
      <c r="J6859" s="2" t="s">
        <v>28</v>
      </c>
      <c r="K6859" s="2" t="s">
        <v>68</v>
      </c>
      <c r="L6859" s="2" t="s">
        <v>152</v>
      </c>
      <c r="M6859" s="2" t="s">
        <v>153</v>
      </c>
      <c r="N6859" s="2" t="s">
        <v>3118</v>
      </c>
      <c r="O6859" s="2" t="s">
        <v>32</v>
      </c>
      <c r="P6859" s="24">
        <v>0</v>
      </c>
      <c r="Q6859" s="24">
        <v>3</v>
      </c>
      <c r="R6859" s="27" t="s">
        <v>1568</v>
      </c>
      <c r="S6859" s="28" t="s">
        <v>1585</v>
      </c>
      <c r="T6859" s="2" t="s">
        <v>38</v>
      </c>
      <c r="U6859" s="2">
        <v>0</v>
      </c>
      <c r="V6859" s="2" t="s">
        <v>12666</v>
      </c>
      <c r="W6859" s="2" t="s">
        <v>34</v>
      </c>
      <c r="X6859" s="58" t="s">
        <v>3133</v>
      </c>
      <c r="Z6859" s="2">
        <v>2060000</v>
      </c>
      <c r="AB6859" s="58">
        <v>46067.572152777779</v>
      </c>
      <c r="AC6859" s="2">
        <v>0</v>
      </c>
      <c r="AD6859" s="104">
        <v>2060000</v>
      </c>
      <c r="AE6859" s="2">
        <v>46067.572152777779</v>
      </c>
      <c r="AG6859" s="2">
        <v>62437</v>
      </c>
    </row>
    <row r="6860" spans="1:33" ht="45" x14ac:dyDescent="0.25">
      <c r="A6860" s="2" t="s">
        <v>4247</v>
      </c>
      <c r="B6860" s="2" t="s">
        <v>3133</v>
      </c>
      <c r="C6860" s="2" t="s">
        <v>1940</v>
      </c>
      <c r="F6860" s="2" t="s">
        <v>752</v>
      </c>
      <c r="G6860" s="2" t="s">
        <v>4248</v>
      </c>
      <c r="H6860" s="2" t="s">
        <v>4249</v>
      </c>
      <c r="I6860" s="2" t="s">
        <v>20242</v>
      </c>
      <c r="J6860" s="2" t="s">
        <v>28</v>
      </c>
      <c r="K6860" s="2" t="s">
        <v>173</v>
      </c>
      <c r="L6860" s="2" t="s">
        <v>218</v>
      </c>
      <c r="M6860" s="2" t="s">
        <v>641</v>
      </c>
      <c r="N6860" s="2" t="s">
        <v>4250</v>
      </c>
      <c r="O6860" s="2" t="s">
        <v>32</v>
      </c>
      <c r="P6860" s="24">
        <v>0</v>
      </c>
      <c r="Q6860" s="24">
        <v>1</v>
      </c>
      <c r="R6860" s="27" t="s">
        <v>1568</v>
      </c>
      <c r="S6860" s="28" t="s">
        <v>1586</v>
      </c>
      <c r="T6860" s="2" t="s">
        <v>296</v>
      </c>
      <c r="U6860" s="2">
        <v>412000</v>
      </c>
      <c r="V6860" s="2" t="s">
        <v>2868</v>
      </c>
      <c r="W6860" s="2" t="s">
        <v>34</v>
      </c>
      <c r="X6860" s="58" t="s">
        <v>2866</v>
      </c>
      <c r="Z6860" s="2">
        <v>412000</v>
      </c>
      <c r="AB6860" s="58">
        <v>46073.660949074074</v>
      </c>
      <c r="AC6860" s="2">
        <v>0</v>
      </c>
      <c r="AD6860" s="104">
        <v>412000</v>
      </c>
      <c r="AE6860" s="2">
        <v>46073.660949074074</v>
      </c>
      <c r="AG6860" s="2">
        <v>64139</v>
      </c>
    </row>
    <row r="6861" spans="1:33" ht="45" x14ac:dyDescent="0.25">
      <c r="A6861" s="2" t="s">
        <v>4464</v>
      </c>
      <c r="B6861" s="2" t="s">
        <v>3133</v>
      </c>
      <c r="C6861" s="2" t="s">
        <v>2058</v>
      </c>
      <c r="F6861" s="2" t="s">
        <v>2059</v>
      </c>
      <c r="G6861" s="2" t="s">
        <v>4465</v>
      </c>
      <c r="H6861" s="2" t="s">
        <v>4466</v>
      </c>
      <c r="I6861" s="2" t="s">
        <v>22636</v>
      </c>
      <c r="J6861" s="2" t="s">
        <v>28</v>
      </c>
      <c r="K6861" s="2" t="s">
        <v>68</v>
      </c>
      <c r="L6861" s="2" t="s">
        <v>244</v>
      </c>
      <c r="M6861" s="2" t="s">
        <v>245</v>
      </c>
      <c r="N6861" s="2" t="s">
        <v>4459</v>
      </c>
      <c r="O6861" s="2" t="s">
        <v>705</v>
      </c>
      <c r="P6861" s="24">
        <v>0</v>
      </c>
      <c r="Q6861" s="24">
        <v>0</v>
      </c>
      <c r="R6861" s="27" t="s">
        <v>1578</v>
      </c>
      <c r="S6861" s="28" t="s">
        <v>1586</v>
      </c>
      <c r="T6861" s="2" t="s">
        <v>296</v>
      </c>
      <c r="U6861" s="2">
        <v>0</v>
      </c>
      <c r="V6861" s="2" t="s">
        <v>15922</v>
      </c>
      <c r="W6861" s="2" t="s">
        <v>34</v>
      </c>
      <c r="AC6861" s="2">
        <v>0</v>
      </c>
      <c r="AD6861" s="104"/>
    </row>
    <row r="6862" spans="1:33" ht="45" x14ac:dyDescent="0.25">
      <c r="A6862" s="2" t="s">
        <v>4467</v>
      </c>
      <c r="B6862" s="2" t="s">
        <v>3133</v>
      </c>
      <c r="C6862" s="2" t="s">
        <v>2273</v>
      </c>
      <c r="F6862" s="2" t="s">
        <v>2059</v>
      </c>
      <c r="G6862" s="2" t="s">
        <v>4465</v>
      </c>
      <c r="H6862" s="2" t="s">
        <v>4466</v>
      </c>
      <c r="I6862" s="2" t="s">
        <v>22636</v>
      </c>
      <c r="J6862" s="2" t="s">
        <v>28</v>
      </c>
      <c r="K6862" s="2" t="s">
        <v>68</v>
      </c>
      <c r="L6862" s="2" t="s">
        <v>244</v>
      </c>
      <c r="M6862" s="2" t="s">
        <v>245</v>
      </c>
      <c r="N6862" s="2" t="s">
        <v>4459</v>
      </c>
      <c r="O6862" s="2" t="s">
        <v>705</v>
      </c>
      <c r="P6862" s="24">
        <v>0</v>
      </c>
      <c r="Q6862" s="24">
        <v>0</v>
      </c>
      <c r="R6862" s="27" t="s">
        <v>1578</v>
      </c>
      <c r="S6862" s="28" t="s">
        <v>1589</v>
      </c>
      <c r="T6862" s="2" t="s">
        <v>33</v>
      </c>
      <c r="U6862" s="2">
        <v>0</v>
      </c>
      <c r="V6862" s="2" t="s">
        <v>2868</v>
      </c>
      <c r="W6862" s="2" t="s">
        <v>34</v>
      </c>
      <c r="AC6862" s="2">
        <v>0</v>
      </c>
      <c r="AD6862" s="104"/>
    </row>
    <row r="6863" spans="1:33" ht="60" x14ac:dyDescent="0.25">
      <c r="A6863" s="2" t="s">
        <v>4468</v>
      </c>
      <c r="B6863" s="2" t="s">
        <v>3133</v>
      </c>
      <c r="C6863" s="2" t="s">
        <v>2367</v>
      </c>
      <c r="F6863" s="2" t="s">
        <v>2059</v>
      </c>
      <c r="G6863" s="2" t="s">
        <v>4465</v>
      </c>
      <c r="H6863" s="2" t="s">
        <v>4466</v>
      </c>
      <c r="I6863" s="2" t="s">
        <v>22636</v>
      </c>
      <c r="J6863" s="2" t="s">
        <v>28</v>
      </c>
      <c r="K6863" s="2" t="s">
        <v>68</v>
      </c>
      <c r="L6863" s="2" t="s">
        <v>244</v>
      </c>
      <c r="M6863" s="2" t="s">
        <v>245</v>
      </c>
      <c r="N6863" s="2" t="s">
        <v>4459</v>
      </c>
      <c r="O6863" s="2" t="s">
        <v>32</v>
      </c>
      <c r="P6863" s="24">
        <v>0</v>
      </c>
      <c r="Q6863" s="24">
        <v>1</v>
      </c>
      <c r="R6863" s="27" t="s">
        <v>1568</v>
      </c>
      <c r="S6863" s="28" t="s">
        <v>1585</v>
      </c>
      <c r="T6863" s="2" t="s">
        <v>38</v>
      </c>
      <c r="U6863" s="2">
        <v>0</v>
      </c>
      <c r="V6863" s="2" t="s">
        <v>24929</v>
      </c>
      <c r="W6863" s="2" t="s">
        <v>34</v>
      </c>
      <c r="X6863" s="58" t="s">
        <v>16022</v>
      </c>
      <c r="Z6863" s="2">
        <v>2060000</v>
      </c>
      <c r="AB6863" s="58">
        <v>46097.894143518519</v>
      </c>
      <c r="AC6863" s="2">
        <v>0</v>
      </c>
      <c r="AD6863" s="104">
        <v>2060000</v>
      </c>
      <c r="AE6863" s="2">
        <v>46097.894143518519</v>
      </c>
      <c r="AG6863" s="2">
        <v>136878</v>
      </c>
    </row>
    <row r="6864" spans="1:33" ht="45" x14ac:dyDescent="0.25">
      <c r="A6864" s="2" t="s">
        <v>4321</v>
      </c>
      <c r="B6864" s="2" t="s">
        <v>2790</v>
      </c>
      <c r="C6864" s="2" t="s">
        <v>2148</v>
      </c>
      <c r="F6864" s="2" t="s">
        <v>2147</v>
      </c>
      <c r="G6864" s="2" t="s">
        <v>4318</v>
      </c>
      <c r="H6864" s="2" t="s">
        <v>4319</v>
      </c>
      <c r="I6864" s="2" t="s">
        <v>22024</v>
      </c>
      <c r="J6864" s="2" t="s">
        <v>28</v>
      </c>
      <c r="K6864" s="2" t="s">
        <v>72</v>
      </c>
      <c r="L6864" s="2" t="s">
        <v>343</v>
      </c>
      <c r="M6864" s="2" t="s">
        <v>344</v>
      </c>
      <c r="N6864" s="2" t="s">
        <v>4320</v>
      </c>
      <c r="O6864" s="2" t="s">
        <v>705</v>
      </c>
      <c r="P6864" s="24">
        <v>0</v>
      </c>
      <c r="Q6864" s="24">
        <v>0</v>
      </c>
      <c r="R6864" s="27" t="s">
        <v>1578</v>
      </c>
      <c r="S6864" s="28" t="s">
        <v>1590</v>
      </c>
      <c r="T6864" s="2" t="s">
        <v>426</v>
      </c>
      <c r="U6864" s="2">
        <v>0</v>
      </c>
      <c r="V6864" s="2" t="s">
        <v>2790</v>
      </c>
      <c r="W6864" s="2" t="s">
        <v>34</v>
      </c>
      <c r="AC6864" s="2">
        <v>0</v>
      </c>
      <c r="AD6864" s="104"/>
    </row>
    <row r="6865" spans="1:33" ht="45" x14ac:dyDescent="0.25">
      <c r="A6865" s="2" t="s">
        <v>2789</v>
      </c>
      <c r="B6865" s="2" t="s">
        <v>2790</v>
      </c>
      <c r="C6865" s="2" t="s">
        <v>1937</v>
      </c>
      <c r="F6865" s="2" t="s">
        <v>1938</v>
      </c>
      <c r="G6865" s="2" t="s">
        <v>2791</v>
      </c>
      <c r="H6865" s="2" t="s">
        <v>2792</v>
      </c>
      <c r="I6865" s="2" t="s">
        <v>20225</v>
      </c>
      <c r="J6865" s="2" t="s">
        <v>28</v>
      </c>
      <c r="K6865" s="2" t="s">
        <v>173</v>
      </c>
      <c r="L6865" s="2" t="s">
        <v>190</v>
      </c>
      <c r="M6865" s="2" t="s">
        <v>191</v>
      </c>
      <c r="N6865" s="2" t="s">
        <v>2793</v>
      </c>
      <c r="O6865" s="2" t="s">
        <v>32</v>
      </c>
      <c r="P6865" s="24">
        <v>0</v>
      </c>
      <c r="Q6865" s="24">
        <v>1</v>
      </c>
      <c r="R6865" s="27" t="s">
        <v>1568</v>
      </c>
      <c r="S6865" s="28" t="s">
        <v>1586</v>
      </c>
      <c r="T6865" s="2" t="s">
        <v>296</v>
      </c>
      <c r="U6865" s="2">
        <v>412000</v>
      </c>
      <c r="V6865" s="2" t="s">
        <v>2868</v>
      </c>
      <c r="W6865" s="2" t="s">
        <v>34</v>
      </c>
      <c r="X6865" s="58" t="s">
        <v>2808</v>
      </c>
      <c r="Z6865" s="2">
        <v>412000</v>
      </c>
      <c r="AB6865" s="58">
        <v>46078.879432870373</v>
      </c>
      <c r="AC6865" s="2">
        <v>0</v>
      </c>
      <c r="AD6865" s="104">
        <v>412000</v>
      </c>
      <c r="AE6865" s="2">
        <v>46078.879432870373</v>
      </c>
      <c r="AG6865" s="2">
        <v>64225</v>
      </c>
    </row>
    <row r="6866" spans="1:33" ht="45" x14ac:dyDescent="0.25">
      <c r="A6866" s="2" t="s">
        <v>2794</v>
      </c>
      <c r="B6866" s="2" t="s">
        <v>2790</v>
      </c>
      <c r="C6866" s="2" t="s">
        <v>2167</v>
      </c>
      <c r="F6866" s="2" t="s">
        <v>1938</v>
      </c>
      <c r="G6866" s="2" t="s">
        <v>2791</v>
      </c>
      <c r="H6866" s="2" t="s">
        <v>2792</v>
      </c>
      <c r="I6866" s="2" t="s">
        <v>20225</v>
      </c>
      <c r="J6866" s="2" t="s">
        <v>28</v>
      </c>
      <c r="K6866" s="2" t="s">
        <v>173</v>
      </c>
      <c r="L6866" s="2" t="s">
        <v>190</v>
      </c>
      <c r="M6866" s="2" t="s">
        <v>191</v>
      </c>
      <c r="N6866" s="2" t="s">
        <v>2793</v>
      </c>
      <c r="O6866" s="2" t="s">
        <v>705</v>
      </c>
      <c r="P6866" s="24">
        <v>0</v>
      </c>
      <c r="Q6866" s="24">
        <v>0</v>
      </c>
      <c r="R6866" s="27" t="s">
        <v>1578</v>
      </c>
      <c r="S6866" s="28" t="s">
        <v>1589</v>
      </c>
      <c r="T6866" s="2" t="s">
        <v>33</v>
      </c>
      <c r="U6866" s="2">
        <v>0</v>
      </c>
      <c r="V6866" s="2" t="s">
        <v>2868</v>
      </c>
      <c r="W6866" s="2" t="s">
        <v>34</v>
      </c>
      <c r="AC6866" s="2">
        <v>0</v>
      </c>
      <c r="AD6866" s="104"/>
    </row>
    <row r="6867" spans="1:33" ht="45" x14ac:dyDescent="0.25">
      <c r="A6867" s="2" t="s">
        <v>3398</v>
      </c>
      <c r="B6867" s="2" t="s">
        <v>2790</v>
      </c>
      <c r="C6867" s="2" t="s">
        <v>1896</v>
      </c>
      <c r="F6867" s="2" t="s">
        <v>1131</v>
      </c>
      <c r="G6867" s="2" t="s">
        <v>3399</v>
      </c>
      <c r="H6867" s="2" t="s">
        <v>3400</v>
      </c>
      <c r="I6867" s="2" t="s">
        <v>20432</v>
      </c>
      <c r="J6867" s="2" t="s">
        <v>28</v>
      </c>
      <c r="K6867" s="2" t="s">
        <v>173</v>
      </c>
      <c r="L6867" s="2" t="s">
        <v>447</v>
      </c>
      <c r="M6867" s="2" t="s">
        <v>1638</v>
      </c>
      <c r="N6867" s="2" t="s">
        <v>3401</v>
      </c>
      <c r="O6867" s="2" t="s">
        <v>712</v>
      </c>
      <c r="P6867" s="24">
        <v>0</v>
      </c>
      <c r="Q6867" s="24">
        <v>0</v>
      </c>
      <c r="R6867" s="27" t="s">
        <v>1578</v>
      </c>
      <c r="S6867" s="28" t="s">
        <v>1582</v>
      </c>
      <c r="T6867" s="2" t="s">
        <v>160</v>
      </c>
      <c r="U6867" s="2">
        <v>0</v>
      </c>
      <c r="V6867" s="2" t="s">
        <v>28201</v>
      </c>
      <c r="W6867" s="2" t="s">
        <v>34</v>
      </c>
      <c r="AC6867" s="2">
        <v>0</v>
      </c>
      <c r="AD6867" s="104"/>
    </row>
    <row r="6868" spans="1:33" ht="45" x14ac:dyDescent="0.25">
      <c r="A6868" s="2" t="s">
        <v>4469</v>
      </c>
      <c r="B6868" s="2" t="s">
        <v>2790</v>
      </c>
      <c r="C6868" s="2" t="s">
        <v>2046</v>
      </c>
      <c r="F6868" s="2" t="s">
        <v>2047</v>
      </c>
      <c r="G6868" s="2" t="s">
        <v>4470</v>
      </c>
      <c r="H6868" s="2" t="s">
        <v>4471</v>
      </c>
      <c r="I6868" s="2" t="s">
        <v>22638</v>
      </c>
      <c r="J6868" s="2" t="s">
        <v>28</v>
      </c>
      <c r="K6868" s="2" t="s">
        <v>68</v>
      </c>
      <c r="L6868" s="2" t="s">
        <v>244</v>
      </c>
      <c r="M6868" s="2" t="s">
        <v>245</v>
      </c>
      <c r="N6868" s="2" t="s">
        <v>4459</v>
      </c>
      <c r="O6868" s="2" t="s">
        <v>705</v>
      </c>
      <c r="P6868" s="24">
        <v>0</v>
      </c>
      <c r="Q6868" s="24">
        <v>0</v>
      </c>
      <c r="R6868" s="27" t="s">
        <v>1578</v>
      </c>
      <c r="S6868" s="28" t="s">
        <v>1586</v>
      </c>
      <c r="T6868" s="2" t="s">
        <v>296</v>
      </c>
      <c r="U6868" s="2">
        <v>0</v>
      </c>
      <c r="V6868" s="2" t="s">
        <v>15922</v>
      </c>
      <c r="W6868" s="2" t="s">
        <v>34</v>
      </c>
      <c r="AC6868" s="2">
        <v>0</v>
      </c>
      <c r="AD6868" s="104"/>
    </row>
    <row r="6869" spans="1:33" ht="60" x14ac:dyDescent="0.25">
      <c r="A6869" s="2" t="s">
        <v>4472</v>
      </c>
      <c r="B6869" s="2" t="s">
        <v>2790</v>
      </c>
      <c r="C6869" s="2" t="s">
        <v>2379</v>
      </c>
      <c r="F6869" s="2" t="s">
        <v>2275</v>
      </c>
      <c r="G6869" s="2" t="s">
        <v>4473</v>
      </c>
      <c r="H6869" s="2" t="s">
        <v>4474</v>
      </c>
      <c r="I6869" s="2" t="s">
        <v>22638</v>
      </c>
      <c r="J6869" s="2" t="s">
        <v>28</v>
      </c>
      <c r="K6869" s="2" t="s">
        <v>68</v>
      </c>
      <c r="L6869" s="2" t="s">
        <v>244</v>
      </c>
      <c r="M6869" s="2" t="s">
        <v>245</v>
      </c>
      <c r="N6869" s="2" t="s">
        <v>4459</v>
      </c>
      <c r="O6869" s="2" t="s">
        <v>705</v>
      </c>
      <c r="P6869" s="24">
        <v>0</v>
      </c>
      <c r="Q6869" s="24">
        <v>0</v>
      </c>
      <c r="R6869" s="27" t="s">
        <v>1578</v>
      </c>
      <c r="S6869" s="28" t="s">
        <v>1585</v>
      </c>
      <c r="T6869" s="2" t="s">
        <v>38</v>
      </c>
      <c r="U6869" s="2">
        <v>0</v>
      </c>
      <c r="V6869" s="2" t="s">
        <v>2868</v>
      </c>
      <c r="W6869" s="2" t="s">
        <v>34</v>
      </c>
      <c r="AC6869" s="2">
        <v>0</v>
      </c>
      <c r="AD6869" s="104"/>
    </row>
    <row r="6870" spans="1:33" ht="60" x14ac:dyDescent="0.25">
      <c r="A6870" s="2" t="s">
        <v>4242</v>
      </c>
      <c r="B6870" s="2" t="s">
        <v>2790</v>
      </c>
      <c r="C6870" s="2" t="s">
        <v>2278</v>
      </c>
      <c r="F6870" s="2" t="s">
        <v>2057</v>
      </c>
      <c r="G6870" s="2" t="s">
        <v>4243</v>
      </c>
      <c r="H6870" s="2" t="s">
        <v>4244</v>
      </c>
      <c r="I6870" s="2" t="s">
        <v>22637</v>
      </c>
      <c r="J6870" s="2" t="s">
        <v>28</v>
      </c>
      <c r="K6870" s="2" t="s">
        <v>68</v>
      </c>
      <c r="L6870" s="2" t="s">
        <v>141</v>
      </c>
      <c r="M6870" s="2" t="s">
        <v>142</v>
      </c>
      <c r="N6870" s="2" t="s">
        <v>4241</v>
      </c>
      <c r="O6870" s="2" t="s">
        <v>705</v>
      </c>
      <c r="P6870" s="24">
        <v>0</v>
      </c>
      <c r="Q6870" s="24">
        <v>0</v>
      </c>
      <c r="R6870" s="27" t="s">
        <v>1578</v>
      </c>
      <c r="S6870" s="28" t="s">
        <v>1589</v>
      </c>
      <c r="T6870" s="2" t="s">
        <v>33</v>
      </c>
      <c r="U6870" s="2">
        <v>0</v>
      </c>
      <c r="V6870" s="2" t="s">
        <v>3010</v>
      </c>
      <c r="W6870" s="2" t="s">
        <v>34</v>
      </c>
      <c r="AC6870" s="2">
        <v>0</v>
      </c>
      <c r="AD6870" s="104"/>
    </row>
    <row r="6871" spans="1:33" ht="45" x14ac:dyDescent="0.25">
      <c r="A6871" s="2" t="s">
        <v>3443</v>
      </c>
      <c r="B6871" s="2" t="s">
        <v>2790</v>
      </c>
      <c r="C6871" s="2" t="s">
        <v>2243</v>
      </c>
      <c r="F6871" s="2" t="s">
        <v>2244</v>
      </c>
      <c r="G6871" s="2" t="s">
        <v>3444</v>
      </c>
      <c r="H6871" s="2" t="s">
        <v>3445</v>
      </c>
      <c r="I6871" s="2" t="s">
        <v>22051</v>
      </c>
      <c r="J6871" s="2" t="s">
        <v>28</v>
      </c>
      <c r="K6871" s="2" t="s">
        <v>72</v>
      </c>
      <c r="L6871" s="2" t="s">
        <v>84</v>
      </c>
      <c r="M6871" s="2" t="s">
        <v>85</v>
      </c>
      <c r="N6871" s="2" t="s">
        <v>3446</v>
      </c>
      <c r="O6871" s="2" t="s">
        <v>32</v>
      </c>
      <c r="P6871" s="24">
        <v>0</v>
      </c>
      <c r="Q6871" s="24">
        <v>1</v>
      </c>
      <c r="R6871" s="27" t="s">
        <v>1568</v>
      </c>
      <c r="S6871" s="28" t="s">
        <v>1589</v>
      </c>
      <c r="T6871" s="2" t="s">
        <v>33</v>
      </c>
      <c r="U6871" s="2">
        <v>0</v>
      </c>
      <c r="V6871" s="2" t="s">
        <v>18533</v>
      </c>
      <c r="W6871" s="2" t="s">
        <v>34</v>
      </c>
      <c r="X6871" s="58" t="s">
        <v>5927</v>
      </c>
      <c r="Z6871" s="2">
        <v>412000</v>
      </c>
      <c r="AB6871" s="58">
        <v>46086.899421296293</v>
      </c>
      <c r="AC6871" s="2">
        <v>0</v>
      </c>
      <c r="AD6871" s="104">
        <v>412000</v>
      </c>
      <c r="AE6871" s="2">
        <v>46086.899421296293</v>
      </c>
      <c r="AG6871" s="2">
        <v>71378</v>
      </c>
    </row>
    <row r="6872" spans="1:33" ht="60" x14ac:dyDescent="0.25">
      <c r="A6872" s="2" t="s">
        <v>4245</v>
      </c>
      <c r="B6872" s="2" t="s">
        <v>2790</v>
      </c>
      <c r="C6872" s="2" t="s">
        <v>2056</v>
      </c>
      <c r="F6872" s="2" t="s">
        <v>2057</v>
      </c>
      <c r="G6872" s="2" t="s">
        <v>4243</v>
      </c>
      <c r="H6872" s="2" t="s">
        <v>4244</v>
      </c>
      <c r="I6872" s="2" t="s">
        <v>22637</v>
      </c>
      <c r="J6872" s="2" t="s">
        <v>28</v>
      </c>
      <c r="K6872" s="2" t="s">
        <v>68</v>
      </c>
      <c r="L6872" s="2" t="s">
        <v>141</v>
      </c>
      <c r="M6872" s="2" t="s">
        <v>142</v>
      </c>
      <c r="N6872" s="2" t="s">
        <v>4241</v>
      </c>
      <c r="O6872" s="2" t="s">
        <v>705</v>
      </c>
      <c r="P6872" s="24">
        <v>0</v>
      </c>
      <c r="Q6872" s="24">
        <v>0</v>
      </c>
      <c r="R6872" s="27" t="s">
        <v>1578</v>
      </c>
      <c r="S6872" s="28" t="s">
        <v>1586</v>
      </c>
      <c r="T6872" s="2" t="s">
        <v>296</v>
      </c>
      <c r="U6872" s="2">
        <v>0</v>
      </c>
      <c r="V6872" s="2" t="s">
        <v>3010</v>
      </c>
      <c r="W6872" s="2" t="s">
        <v>34</v>
      </c>
      <c r="AC6872" s="2">
        <v>0</v>
      </c>
      <c r="AD6872" s="104"/>
    </row>
    <row r="6873" spans="1:33" ht="60" x14ac:dyDescent="0.25">
      <c r="A6873" s="2" t="s">
        <v>4475</v>
      </c>
      <c r="B6873" s="2" t="s">
        <v>2790</v>
      </c>
      <c r="C6873" s="2" t="s">
        <v>2274</v>
      </c>
      <c r="F6873" s="2" t="s">
        <v>2275</v>
      </c>
      <c r="G6873" s="2" t="s">
        <v>4473</v>
      </c>
      <c r="H6873" s="2" t="s">
        <v>4474</v>
      </c>
      <c r="I6873" s="2" t="s">
        <v>22638</v>
      </c>
      <c r="J6873" s="2" t="s">
        <v>28</v>
      </c>
      <c r="K6873" s="2" t="s">
        <v>68</v>
      </c>
      <c r="L6873" s="2" t="s">
        <v>244</v>
      </c>
      <c r="M6873" s="2" t="s">
        <v>245</v>
      </c>
      <c r="N6873" s="2" t="s">
        <v>4459</v>
      </c>
      <c r="O6873" s="2" t="s">
        <v>705</v>
      </c>
      <c r="P6873" s="24">
        <v>0</v>
      </c>
      <c r="Q6873" s="24">
        <v>0</v>
      </c>
      <c r="R6873" s="27" t="s">
        <v>1578</v>
      </c>
      <c r="S6873" s="28" t="s">
        <v>1589</v>
      </c>
      <c r="T6873" s="2" t="s">
        <v>33</v>
      </c>
      <c r="U6873" s="2">
        <v>0</v>
      </c>
      <c r="V6873" s="2" t="s">
        <v>2868</v>
      </c>
      <c r="W6873" s="2" t="s">
        <v>34</v>
      </c>
      <c r="AC6873" s="2">
        <v>0</v>
      </c>
      <c r="AD6873" s="104"/>
    </row>
    <row r="6874" spans="1:33" ht="60" x14ac:dyDescent="0.25">
      <c r="A6874" s="2" t="s">
        <v>3648</v>
      </c>
      <c r="B6874" s="2" t="s">
        <v>2790</v>
      </c>
      <c r="C6874" s="2" t="s">
        <v>2048</v>
      </c>
      <c r="F6874" s="2" t="s">
        <v>2049</v>
      </c>
      <c r="G6874" s="2" t="s">
        <v>3649</v>
      </c>
      <c r="H6874" s="2" t="s">
        <v>3650</v>
      </c>
      <c r="I6874" s="2" t="s">
        <v>22639</v>
      </c>
      <c r="J6874" s="2" t="s">
        <v>28</v>
      </c>
      <c r="K6874" s="2" t="s">
        <v>68</v>
      </c>
      <c r="L6874" s="2" t="s">
        <v>99</v>
      </c>
      <c r="M6874" s="2" t="s">
        <v>308</v>
      </c>
      <c r="N6874" s="2" t="s">
        <v>3651</v>
      </c>
      <c r="O6874" s="2" t="s">
        <v>32</v>
      </c>
      <c r="P6874" s="24">
        <v>0</v>
      </c>
      <c r="Q6874" s="24">
        <v>1</v>
      </c>
      <c r="R6874" s="27" t="s">
        <v>1568</v>
      </c>
      <c r="S6874" s="28" t="s">
        <v>1586</v>
      </c>
      <c r="T6874" s="2" t="s">
        <v>296</v>
      </c>
      <c r="U6874" s="2">
        <v>412000</v>
      </c>
      <c r="V6874" s="2" t="s">
        <v>2866</v>
      </c>
      <c r="W6874" s="2" t="s">
        <v>34</v>
      </c>
      <c r="X6874" s="58" t="s">
        <v>2808</v>
      </c>
      <c r="Z6874" s="2">
        <v>412000</v>
      </c>
      <c r="AB6874" s="58">
        <v>46078.667048611111</v>
      </c>
      <c r="AC6874" s="2">
        <v>0</v>
      </c>
      <c r="AD6874" s="104">
        <v>412000</v>
      </c>
      <c r="AE6874" s="2">
        <v>46078.667048611111</v>
      </c>
      <c r="AG6874" s="2">
        <v>64955</v>
      </c>
    </row>
    <row r="6875" spans="1:33" ht="45" x14ac:dyDescent="0.25">
      <c r="A6875" s="2" t="s">
        <v>3946</v>
      </c>
      <c r="B6875" s="2" t="s">
        <v>2790</v>
      </c>
      <c r="C6875" s="2" t="s">
        <v>2144</v>
      </c>
      <c r="F6875" s="2" t="s">
        <v>2145</v>
      </c>
      <c r="G6875" s="2" t="s">
        <v>3947</v>
      </c>
      <c r="H6875" s="2" t="s">
        <v>3948</v>
      </c>
      <c r="I6875" s="2" t="s">
        <v>21606</v>
      </c>
      <c r="J6875" s="2" t="s">
        <v>28</v>
      </c>
      <c r="K6875" s="2" t="s">
        <v>78</v>
      </c>
      <c r="L6875" s="2" t="s">
        <v>181</v>
      </c>
      <c r="M6875" s="2" t="s">
        <v>182</v>
      </c>
      <c r="N6875" s="2" t="s">
        <v>3929</v>
      </c>
      <c r="O6875" s="2" t="s">
        <v>37</v>
      </c>
      <c r="P6875" s="24">
        <v>0</v>
      </c>
      <c r="Q6875" s="24">
        <v>0</v>
      </c>
      <c r="R6875" s="27" t="s">
        <v>1578</v>
      </c>
      <c r="S6875" s="28" t="s">
        <v>1590</v>
      </c>
      <c r="T6875" s="2" t="s">
        <v>426</v>
      </c>
      <c r="U6875" s="2">
        <v>0</v>
      </c>
      <c r="V6875" s="2" t="s">
        <v>3010</v>
      </c>
      <c r="W6875" s="2" t="s">
        <v>34</v>
      </c>
      <c r="X6875" s="58" t="s">
        <v>3010</v>
      </c>
      <c r="Y6875" s="2" t="s">
        <v>39</v>
      </c>
      <c r="Z6875" s="2">
        <v>13000000</v>
      </c>
      <c r="AA6875" s="2" t="s">
        <v>40</v>
      </c>
      <c r="AB6875" s="58">
        <v>46077.437060185184</v>
      </c>
      <c r="AC6875" s="2">
        <v>0</v>
      </c>
      <c r="AD6875" s="104">
        <v>13000000</v>
      </c>
      <c r="AE6875" s="2">
        <v>46077.437060185184</v>
      </c>
      <c r="AG6875" s="2">
        <v>65060</v>
      </c>
    </row>
    <row r="6876" spans="1:33" ht="60" x14ac:dyDescent="0.25">
      <c r="A6876" s="2" t="s">
        <v>3652</v>
      </c>
      <c r="B6876" s="2" t="s">
        <v>2790</v>
      </c>
      <c r="C6876" s="2" t="s">
        <v>2255</v>
      </c>
      <c r="F6876" s="2" t="s">
        <v>2049</v>
      </c>
      <c r="G6876" s="2" t="s">
        <v>3649</v>
      </c>
      <c r="H6876" s="2" t="s">
        <v>3650</v>
      </c>
      <c r="I6876" s="2" t="s">
        <v>22639</v>
      </c>
      <c r="J6876" s="2" t="s">
        <v>28</v>
      </c>
      <c r="K6876" s="2" t="s">
        <v>68</v>
      </c>
      <c r="L6876" s="2" t="s">
        <v>99</v>
      </c>
      <c r="M6876" s="2" t="s">
        <v>308</v>
      </c>
      <c r="N6876" s="2" t="s">
        <v>3651</v>
      </c>
      <c r="O6876" s="2" t="s">
        <v>705</v>
      </c>
      <c r="P6876" s="24">
        <v>0</v>
      </c>
      <c r="Q6876" s="24">
        <v>0</v>
      </c>
      <c r="R6876" s="27" t="s">
        <v>1578</v>
      </c>
      <c r="S6876" s="28" t="s">
        <v>1589</v>
      </c>
      <c r="T6876" s="2" t="s">
        <v>33</v>
      </c>
      <c r="U6876" s="2">
        <v>0</v>
      </c>
      <c r="V6876" s="2" t="s">
        <v>2866</v>
      </c>
      <c r="W6876" s="2" t="s">
        <v>34</v>
      </c>
      <c r="AC6876" s="2">
        <v>0</v>
      </c>
      <c r="AD6876" s="104"/>
    </row>
    <row r="6877" spans="1:33" ht="60" x14ac:dyDescent="0.25">
      <c r="A6877" s="2" t="s">
        <v>3653</v>
      </c>
      <c r="B6877" s="2" t="s">
        <v>2790</v>
      </c>
      <c r="C6877" s="2" t="s">
        <v>2249</v>
      </c>
      <c r="F6877" s="2" t="s">
        <v>1206</v>
      </c>
      <c r="G6877" s="2" t="s">
        <v>3654</v>
      </c>
      <c r="H6877" s="2" t="s">
        <v>3655</v>
      </c>
      <c r="I6877" s="2" t="s">
        <v>22640</v>
      </c>
      <c r="J6877" s="2" t="s">
        <v>28</v>
      </c>
      <c r="K6877" s="2" t="s">
        <v>68</v>
      </c>
      <c r="L6877" s="2" t="s">
        <v>99</v>
      </c>
      <c r="M6877" s="2" t="s">
        <v>308</v>
      </c>
      <c r="N6877" s="2" t="s">
        <v>3651</v>
      </c>
      <c r="O6877" s="2" t="s">
        <v>37</v>
      </c>
      <c r="P6877" s="24">
        <v>0</v>
      </c>
      <c r="Q6877" s="24">
        <v>0</v>
      </c>
      <c r="R6877" s="27" t="s">
        <v>1578</v>
      </c>
      <c r="S6877" s="28" t="s">
        <v>1589</v>
      </c>
      <c r="T6877" s="2" t="s">
        <v>33</v>
      </c>
      <c r="U6877" s="2">
        <v>0</v>
      </c>
      <c r="V6877" s="2" t="s">
        <v>24582</v>
      </c>
      <c r="W6877" s="2" t="s">
        <v>34</v>
      </c>
      <c r="X6877" s="58" t="s">
        <v>2808</v>
      </c>
      <c r="Z6877" s="2">
        <v>412000</v>
      </c>
      <c r="AB6877" s="58">
        <v>46078.66746527778</v>
      </c>
      <c r="AC6877" s="2">
        <v>0</v>
      </c>
      <c r="AD6877" s="104">
        <v>412000</v>
      </c>
      <c r="AE6877" s="2">
        <v>46078.66746527778</v>
      </c>
      <c r="AG6877" s="2">
        <v>64393</v>
      </c>
    </row>
    <row r="6878" spans="1:33" ht="45" x14ac:dyDescent="0.25">
      <c r="A6878" s="2" t="s">
        <v>4495</v>
      </c>
      <c r="B6878" s="2" t="s">
        <v>2790</v>
      </c>
      <c r="C6878" s="2" t="s">
        <v>2002</v>
      </c>
      <c r="F6878" s="2" t="s">
        <v>2003</v>
      </c>
      <c r="G6878" s="2" t="s">
        <v>4496</v>
      </c>
      <c r="H6878" s="2" t="s">
        <v>4497</v>
      </c>
      <c r="I6878" s="2" t="s">
        <v>21621</v>
      </c>
      <c r="J6878" s="2" t="s">
        <v>28</v>
      </c>
      <c r="K6878" s="2" t="s">
        <v>78</v>
      </c>
      <c r="L6878" s="2" t="s">
        <v>495</v>
      </c>
      <c r="M6878" s="2" t="s">
        <v>496</v>
      </c>
      <c r="N6878" s="2" t="s">
        <v>4482</v>
      </c>
      <c r="O6878" s="2" t="s">
        <v>32</v>
      </c>
      <c r="P6878" s="24">
        <v>0</v>
      </c>
      <c r="Q6878" s="24">
        <v>1</v>
      </c>
      <c r="R6878" s="27" t="s">
        <v>1568</v>
      </c>
      <c r="S6878" s="28" t="s">
        <v>1586</v>
      </c>
      <c r="T6878" s="2" t="s">
        <v>296</v>
      </c>
      <c r="U6878" s="2">
        <v>412000</v>
      </c>
      <c r="V6878" s="2" t="s">
        <v>2790</v>
      </c>
      <c r="W6878" s="2" t="s">
        <v>34</v>
      </c>
      <c r="X6878" s="58" t="s">
        <v>2816</v>
      </c>
      <c r="Z6878" s="2">
        <v>320000</v>
      </c>
      <c r="AB6878" s="58">
        <v>46076.713923611111</v>
      </c>
      <c r="AC6878" s="2">
        <v>0</v>
      </c>
      <c r="AD6878" s="104">
        <v>320000</v>
      </c>
      <c r="AE6878" s="2">
        <v>46076.713923611111</v>
      </c>
      <c r="AG6878" s="2">
        <v>62491</v>
      </c>
    </row>
    <row r="6879" spans="1:33" ht="45" x14ac:dyDescent="0.25">
      <c r="A6879" s="2" t="s">
        <v>4742</v>
      </c>
      <c r="B6879" s="2" t="s">
        <v>2790</v>
      </c>
      <c r="C6879" s="2" t="s">
        <v>2269</v>
      </c>
      <c r="F6879" s="2" t="s">
        <v>2270</v>
      </c>
      <c r="G6879" s="2" t="s">
        <v>4743</v>
      </c>
      <c r="H6879" s="2" t="s">
        <v>4744</v>
      </c>
      <c r="I6879" s="2" t="s">
        <v>22641</v>
      </c>
      <c r="J6879" s="2" t="s">
        <v>28</v>
      </c>
      <c r="K6879" s="2" t="s">
        <v>68</v>
      </c>
      <c r="L6879" s="2" t="s">
        <v>116</v>
      </c>
      <c r="M6879" s="2" t="s">
        <v>117</v>
      </c>
      <c r="N6879" s="2" t="s">
        <v>4745</v>
      </c>
      <c r="O6879" s="2" t="s">
        <v>706</v>
      </c>
      <c r="P6879" s="24">
        <v>0</v>
      </c>
      <c r="Q6879" s="24">
        <v>0</v>
      </c>
      <c r="R6879" s="27" t="s">
        <v>1578</v>
      </c>
      <c r="S6879" s="28" t="s">
        <v>1589</v>
      </c>
      <c r="T6879" s="2" t="s">
        <v>33</v>
      </c>
      <c r="U6879" s="2">
        <v>0</v>
      </c>
      <c r="V6879" s="2" t="s">
        <v>2816</v>
      </c>
      <c r="W6879" s="2" t="s">
        <v>34</v>
      </c>
      <c r="AC6879" s="2">
        <v>0</v>
      </c>
      <c r="AD6879" s="104"/>
    </row>
    <row r="6880" spans="1:33" ht="60" x14ac:dyDescent="0.25">
      <c r="A6880" s="2" t="s">
        <v>4251</v>
      </c>
      <c r="B6880" s="2" t="s">
        <v>2790</v>
      </c>
      <c r="C6880" s="2" t="s">
        <v>2317</v>
      </c>
      <c r="F6880" s="2" t="s">
        <v>752</v>
      </c>
      <c r="G6880" s="2" t="s">
        <v>4248</v>
      </c>
      <c r="H6880" s="2" t="s">
        <v>4249</v>
      </c>
      <c r="I6880" s="2" t="s">
        <v>20242</v>
      </c>
      <c r="J6880" s="2" t="s">
        <v>28</v>
      </c>
      <c r="K6880" s="2" t="s">
        <v>173</v>
      </c>
      <c r="L6880" s="2" t="s">
        <v>218</v>
      </c>
      <c r="M6880" s="2" t="s">
        <v>641</v>
      </c>
      <c r="N6880" s="2" t="s">
        <v>4250</v>
      </c>
      <c r="O6880" s="2" t="s">
        <v>32</v>
      </c>
      <c r="P6880" s="24">
        <v>0</v>
      </c>
      <c r="Q6880" s="24">
        <v>1</v>
      </c>
      <c r="R6880" s="27" t="s">
        <v>1568</v>
      </c>
      <c r="S6880" s="28" t="s">
        <v>1585</v>
      </c>
      <c r="T6880" s="2" t="s">
        <v>38</v>
      </c>
      <c r="U6880" s="2">
        <v>0</v>
      </c>
      <c r="V6880" s="2" t="s">
        <v>17582</v>
      </c>
      <c r="W6880" s="2" t="s">
        <v>34</v>
      </c>
      <c r="X6880" s="58" t="s">
        <v>2866</v>
      </c>
      <c r="Z6880" s="2">
        <v>2060000</v>
      </c>
      <c r="AB6880" s="58">
        <v>46073.660046296296</v>
      </c>
      <c r="AC6880" s="2">
        <v>0</v>
      </c>
      <c r="AD6880" s="104">
        <v>2060000</v>
      </c>
      <c r="AE6880" s="2">
        <v>46073.660046296296</v>
      </c>
      <c r="AG6880" s="2">
        <v>63748</v>
      </c>
    </row>
    <row r="6881" spans="1:33" ht="45" x14ac:dyDescent="0.25">
      <c r="A6881" s="2" t="s">
        <v>3550</v>
      </c>
      <c r="B6881" s="2" t="s">
        <v>2790</v>
      </c>
      <c r="C6881" s="2" t="s">
        <v>2228</v>
      </c>
      <c r="F6881" s="2" t="s">
        <v>2229</v>
      </c>
      <c r="G6881" s="2" t="s">
        <v>3551</v>
      </c>
      <c r="H6881" s="2" t="s">
        <v>3552</v>
      </c>
      <c r="I6881" s="2" t="s">
        <v>22052</v>
      </c>
      <c r="J6881" s="2" t="s">
        <v>28</v>
      </c>
      <c r="K6881" s="2" t="s">
        <v>72</v>
      </c>
      <c r="L6881" s="2" t="s">
        <v>396</v>
      </c>
      <c r="M6881" s="2" t="s">
        <v>397</v>
      </c>
      <c r="N6881" s="2" t="s">
        <v>3553</v>
      </c>
      <c r="O6881" s="2" t="s">
        <v>32</v>
      </c>
      <c r="P6881" s="24">
        <v>0</v>
      </c>
      <c r="Q6881" s="24">
        <v>1</v>
      </c>
      <c r="R6881" s="27" t="s">
        <v>1568</v>
      </c>
      <c r="S6881" s="28" t="s">
        <v>1589</v>
      </c>
      <c r="T6881" s="2" t="s">
        <v>33</v>
      </c>
      <c r="U6881" s="2">
        <v>0</v>
      </c>
      <c r="V6881" s="2" t="s">
        <v>12666</v>
      </c>
      <c r="W6881" s="2" t="s">
        <v>34</v>
      </c>
      <c r="X6881" s="58" t="s">
        <v>2790</v>
      </c>
      <c r="Z6881" s="2">
        <v>412000</v>
      </c>
      <c r="AB6881" s="58">
        <v>46066.733668981484</v>
      </c>
      <c r="AC6881" s="2">
        <v>0</v>
      </c>
      <c r="AD6881" s="104">
        <v>412000</v>
      </c>
      <c r="AE6881" s="2">
        <v>46066.733668981484</v>
      </c>
      <c r="AG6881" s="2">
        <v>62361</v>
      </c>
    </row>
    <row r="6882" spans="1:33" ht="60" x14ac:dyDescent="0.25">
      <c r="A6882" s="2" t="s">
        <v>4001</v>
      </c>
      <c r="B6882" s="2" t="s">
        <v>2790</v>
      </c>
      <c r="C6882" s="2" t="s">
        <v>1994</v>
      </c>
      <c r="F6882" s="2" t="s">
        <v>1995</v>
      </c>
      <c r="G6882" s="2" t="s">
        <v>4002</v>
      </c>
      <c r="H6882" s="2" t="s">
        <v>2454</v>
      </c>
      <c r="I6882" s="2" t="s">
        <v>21622</v>
      </c>
      <c r="J6882" s="2" t="s">
        <v>28</v>
      </c>
      <c r="K6882" s="2" t="s">
        <v>78</v>
      </c>
      <c r="L6882" s="2" t="s">
        <v>483</v>
      </c>
      <c r="M6882" s="2" t="s">
        <v>484</v>
      </c>
      <c r="N6882" s="2" t="s">
        <v>4003</v>
      </c>
      <c r="O6882" s="2" t="s">
        <v>32</v>
      </c>
      <c r="P6882" s="24">
        <v>0</v>
      </c>
      <c r="Q6882" s="24">
        <v>1</v>
      </c>
      <c r="R6882" s="27" t="s">
        <v>1568</v>
      </c>
      <c r="S6882" s="28" t="s">
        <v>1586</v>
      </c>
      <c r="T6882" s="2" t="s">
        <v>296</v>
      </c>
      <c r="U6882" s="2">
        <v>412000</v>
      </c>
      <c r="V6882" s="2" t="s">
        <v>2940</v>
      </c>
      <c r="W6882" s="2" t="s">
        <v>34</v>
      </c>
      <c r="X6882" s="58" t="s">
        <v>2911</v>
      </c>
      <c r="Z6882" s="2">
        <v>412000</v>
      </c>
      <c r="AB6882" s="58">
        <v>46070.759363425925</v>
      </c>
      <c r="AC6882" s="2">
        <v>0</v>
      </c>
      <c r="AD6882" s="104">
        <v>412000</v>
      </c>
      <c r="AE6882" s="2">
        <v>46070.759363425925</v>
      </c>
      <c r="AG6882" s="2">
        <v>62508</v>
      </c>
    </row>
    <row r="6883" spans="1:33" ht="45" x14ac:dyDescent="0.25">
      <c r="A6883" s="2" t="s">
        <v>3922</v>
      </c>
      <c r="B6883" s="2" t="s">
        <v>2790</v>
      </c>
      <c r="C6883" s="2" t="s">
        <v>2238</v>
      </c>
      <c r="F6883" s="2" t="s">
        <v>2239</v>
      </c>
      <c r="G6883" s="2" t="s">
        <v>3923</v>
      </c>
      <c r="H6883" s="2" t="s">
        <v>3924</v>
      </c>
      <c r="I6883" s="2" t="s">
        <v>22036</v>
      </c>
      <c r="J6883" s="2" t="s">
        <v>28</v>
      </c>
      <c r="K6883" s="2" t="s">
        <v>72</v>
      </c>
      <c r="L6883" s="2" t="s">
        <v>101</v>
      </c>
      <c r="M6883" s="2" t="s">
        <v>102</v>
      </c>
      <c r="N6883" s="2" t="s">
        <v>3925</v>
      </c>
      <c r="O6883" s="2" t="s">
        <v>705</v>
      </c>
      <c r="P6883" s="24">
        <v>0</v>
      </c>
      <c r="Q6883" s="24">
        <v>0</v>
      </c>
      <c r="R6883" s="27" t="s">
        <v>1578</v>
      </c>
      <c r="S6883" s="28" t="s">
        <v>1589</v>
      </c>
      <c r="T6883" s="2" t="s">
        <v>33</v>
      </c>
      <c r="U6883" s="2">
        <v>0</v>
      </c>
      <c r="V6883" s="2" t="s">
        <v>2790</v>
      </c>
      <c r="W6883" s="2" t="s">
        <v>34</v>
      </c>
      <c r="AC6883" s="2">
        <v>0</v>
      </c>
      <c r="AD6883" s="104"/>
    </row>
    <row r="6884" spans="1:33" ht="45" x14ac:dyDescent="0.25">
      <c r="A6884" s="2" t="s">
        <v>3513</v>
      </c>
      <c r="B6884" s="2" t="s">
        <v>2790</v>
      </c>
      <c r="C6884" s="2" t="s">
        <v>2230</v>
      </c>
      <c r="F6884" s="2" t="s">
        <v>2231</v>
      </c>
      <c r="G6884" s="2" t="s">
        <v>3514</v>
      </c>
      <c r="H6884" s="2" t="s">
        <v>3515</v>
      </c>
      <c r="I6884" s="2" t="s">
        <v>22053</v>
      </c>
      <c r="J6884" s="2" t="s">
        <v>28</v>
      </c>
      <c r="K6884" s="2" t="s">
        <v>72</v>
      </c>
      <c r="L6884" s="2" t="s">
        <v>238</v>
      </c>
      <c r="M6884" s="2" t="s">
        <v>338</v>
      </c>
      <c r="N6884" s="2" t="s">
        <v>3506</v>
      </c>
      <c r="O6884" s="2" t="s">
        <v>705</v>
      </c>
      <c r="P6884" s="24">
        <v>0</v>
      </c>
      <c r="Q6884" s="24">
        <v>0</v>
      </c>
      <c r="R6884" s="27" t="s">
        <v>1578</v>
      </c>
      <c r="S6884" s="28" t="s">
        <v>1589</v>
      </c>
      <c r="T6884" s="2" t="s">
        <v>33</v>
      </c>
      <c r="U6884" s="2">
        <v>0</v>
      </c>
      <c r="V6884" s="2" t="s">
        <v>2790</v>
      </c>
      <c r="W6884" s="2" t="s">
        <v>34</v>
      </c>
      <c r="AC6884" s="2">
        <v>0</v>
      </c>
      <c r="AD6884" s="104"/>
    </row>
    <row r="6885" spans="1:33" ht="60" x14ac:dyDescent="0.25">
      <c r="A6885" s="2" t="s">
        <v>4596</v>
      </c>
      <c r="B6885" s="2" t="s">
        <v>2790</v>
      </c>
      <c r="C6885" s="2" t="s">
        <v>2350</v>
      </c>
      <c r="F6885" s="2" t="s">
        <v>2351</v>
      </c>
      <c r="G6885" s="2" t="s">
        <v>4597</v>
      </c>
      <c r="H6885" s="2" t="s">
        <v>4598</v>
      </c>
      <c r="I6885" s="2" t="s">
        <v>21550</v>
      </c>
      <c r="J6885" s="2" t="s">
        <v>28</v>
      </c>
      <c r="K6885" s="2" t="s">
        <v>78</v>
      </c>
      <c r="L6885" s="2" t="s">
        <v>185</v>
      </c>
      <c r="M6885" s="2" t="s">
        <v>186</v>
      </c>
      <c r="N6885" s="2" t="s">
        <v>4592</v>
      </c>
      <c r="O6885" s="2" t="s">
        <v>705</v>
      </c>
      <c r="P6885" s="24">
        <v>0</v>
      </c>
      <c r="Q6885" s="24">
        <v>0</v>
      </c>
      <c r="R6885" s="27" t="s">
        <v>1578</v>
      </c>
      <c r="S6885" s="28" t="s">
        <v>1585</v>
      </c>
      <c r="T6885" s="2" t="s">
        <v>38</v>
      </c>
      <c r="U6885" s="2">
        <v>0</v>
      </c>
      <c r="V6885" s="2" t="s">
        <v>3010</v>
      </c>
      <c r="W6885" s="2" t="s">
        <v>34</v>
      </c>
      <c r="AC6885" s="2">
        <v>0</v>
      </c>
      <c r="AD6885" s="104"/>
    </row>
    <row r="6886" spans="1:33" ht="45" x14ac:dyDescent="0.25">
      <c r="A6886" s="2" t="s">
        <v>5352</v>
      </c>
      <c r="B6886" s="2" t="s">
        <v>2790</v>
      </c>
      <c r="C6886" s="2" t="s">
        <v>2241</v>
      </c>
      <c r="F6886" s="2" t="s">
        <v>2242</v>
      </c>
      <c r="G6886" s="2" t="s">
        <v>5353</v>
      </c>
      <c r="H6886" s="2" t="s">
        <v>5354</v>
      </c>
      <c r="I6886" s="2" t="s">
        <v>22043</v>
      </c>
      <c r="J6886" s="2" t="s">
        <v>28</v>
      </c>
      <c r="K6886" s="2" t="s">
        <v>72</v>
      </c>
      <c r="L6886" s="2" t="s">
        <v>73</v>
      </c>
      <c r="M6886" s="2" t="s">
        <v>365</v>
      </c>
      <c r="N6886" s="2" t="s">
        <v>5351</v>
      </c>
      <c r="O6886" s="2" t="s">
        <v>706</v>
      </c>
      <c r="P6886" s="24">
        <v>0</v>
      </c>
      <c r="Q6886" s="24">
        <v>0</v>
      </c>
      <c r="R6886" s="27" t="s">
        <v>1578</v>
      </c>
      <c r="S6886" s="28" t="s">
        <v>1589</v>
      </c>
      <c r="T6886" s="2" t="s">
        <v>33</v>
      </c>
      <c r="U6886" s="2">
        <v>0</v>
      </c>
      <c r="V6886" s="2" t="s">
        <v>2790</v>
      </c>
      <c r="W6886" s="2" t="s">
        <v>34</v>
      </c>
      <c r="AC6886" s="2">
        <v>0</v>
      </c>
      <c r="AD6886" s="104"/>
    </row>
    <row r="6887" spans="1:33" ht="45" x14ac:dyDescent="0.25">
      <c r="A6887" s="2" t="s">
        <v>3554</v>
      </c>
      <c r="B6887" s="2" t="s">
        <v>2790</v>
      </c>
      <c r="C6887" s="2" t="s">
        <v>2236</v>
      </c>
      <c r="F6887" s="2" t="s">
        <v>2237</v>
      </c>
      <c r="G6887" s="2" t="s">
        <v>3555</v>
      </c>
      <c r="H6887" s="2" t="s">
        <v>3556</v>
      </c>
      <c r="I6887" s="2" t="s">
        <v>22026</v>
      </c>
      <c r="J6887" s="2" t="s">
        <v>28</v>
      </c>
      <c r="K6887" s="2" t="s">
        <v>72</v>
      </c>
      <c r="L6887" s="2" t="s">
        <v>396</v>
      </c>
      <c r="M6887" s="2" t="s">
        <v>397</v>
      </c>
      <c r="N6887" s="2" t="s">
        <v>3553</v>
      </c>
      <c r="O6887" s="2" t="s">
        <v>705</v>
      </c>
      <c r="P6887" s="24">
        <v>0</v>
      </c>
      <c r="Q6887" s="24">
        <v>0</v>
      </c>
      <c r="R6887" s="27" t="s">
        <v>1578</v>
      </c>
      <c r="S6887" s="28" t="s">
        <v>1589</v>
      </c>
      <c r="T6887" s="2" t="s">
        <v>33</v>
      </c>
      <c r="U6887" s="2">
        <v>0</v>
      </c>
      <c r="V6887" s="2" t="s">
        <v>2790</v>
      </c>
      <c r="W6887" s="2" t="s">
        <v>34</v>
      </c>
      <c r="AC6887" s="2">
        <v>0</v>
      </c>
      <c r="AD6887" s="104"/>
    </row>
    <row r="6888" spans="1:33" ht="45" x14ac:dyDescent="0.25">
      <c r="A6888" s="2" t="s">
        <v>5355</v>
      </c>
      <c r="B6888" s="2" t="s">
        <v>2790</v>
      </c>
      <c r="C6888" s="2" t="s">
        <v>2233</v>
      </c>
      <c r="F6888" s="2" t="s">
        <v>2234</v>
      </c>
      <c r="G6888" s="2" t="s">
        <v>5356</v>
      </c>
      <c r="H6888" s="2" t="s">
        <v>5357</v>
      </c>
      <c r="I6888" s="2" t="s">
        <v>22054</v>
      </c>
      <c r="J6888" s="2" t="s">
        <v>28</v>
      </c>
      <c r="K6888" s="2" t="s">
        <v>72</v>
      </c>
      <c r="L6888" s="2" t="s">
        <v>73</v>
      </c>
      <c r="M6888" s="2" t="s">
        <v>365</v>
      </c>
      <c r="N6888" s="2" t="s">
        <v>5351</v>
      </c>
      <c r="O6888" s="2" t="s">
        <v>706</v>
      </c>
      <c r="P6888" s="24">
        <v>0</v>
      </c>
      <c r="Q6888" s="24">
        <v>0</v>
      </c>
      <c r="R6888" s="27" t="s">
        <v>1578</v>
      </c>
      <c r="S6888" s="28" t="s">
        <v>1589</v>
      </c>
      <c r="T6888" s="2" t="s">
        <v>33</v>
      </c>
      <c r="U6888" s="2">
        <v>0</v>
      </c>
      <c r="V6888" s="2" t="s">
        <v>2790</v>
      </c>
      <c r="W6888" s="2" t="s">
        <v>34</v>
      </c>
      <c r="AC6888" s="2">
        <v>0</v>
      </c>
      <c r="AD6888" s="104"/>
    </row>
    <row r="6889" spans="1:33" ht="45" x14ac:dyDescent="0.25">
      <c r="A6889" s="2" t="s">
        <v>3895</v>
      </c>
      <c r="B6889" s="2" t="s">
        <v>2790</v>
      </c>
      <c r="C6889" s="2" t="s">
        <v>2201</v>
      </c>
      <c r="F6889" s="2" t="s">
        <v>717</v>
      </c>
      <c r="G6889" s="2" t="s">
        <v>3896</v>
      </c>
      <c r="H6889" s="2" t="s">
        <v>3897</v>
      </c>
      <c r="I6889" s="2" t="s">
        <v>21392</v>
      </c>
      <c r="J6889" s="2" t="s">
        <v>28</v>
      </c>
      <c r="K6889" s="2" t="s">
        <v>78</v>
      </c>
      <c r="L6889" s="2" t="s">
        <v>57</v>
      </c>
      <c r="M6889" s="2" t="s">
        <v>358</v>
      </c>
      <c r="N6889" s="2" t="s">
        <v>3894</v>
      </c>
      <c r="O6889" s="2" t="s">
        <v>32</v>
      </c>
      <c r="P6889" s="24">
        <v>0</v>
      </c>
      <c r="Q6889" s="24">
        <v>1</v>
      </c>
      <c r="R6889" s="27" t="s">
        <v>1568</v>
      </c>
      <c r="S6889" s="28" t="s">
        <v>1589</v>
      </c>
      <c r="T6889" s="2" t="s">
        <v>33</v>
      </c>
      <c r="U6889" s="2">
        <v>0</v>
      </c>
      <c r="V6889" s="2" t="s">
        <v>12666</v>
      </c>
      <c r="W6889" s="2" t="s">
        <v>34</v>
      </c>
      <c r="X6889" s="58" t="s">
        <v>2816</v>
      </c>
      <c r="Z6889" s="2">
        <v>412000</v>
      </c>
      <c r="AB6889" s="58">
        <v>46076.542372685188</v>
      </c>
      <c r="AC6889" s="2">
        <v>0</v>
      </c>
      <c r="AD6889" s="104">
        <v>412000</v>
      </c>
      <c r="AE6889" s="2">
        <v>46076.542372685188</v>
      </c>
      <c r="AG6889" s="2">
        <v>64371</v>
      </c>
    </row>
    <row r="6890" spans="1:33" ht="45" x14ac:dyDescent="0.25">
      <c r="A6890" s="2" t="s">
        <v>3706</v>
      </c>
      <c r="B6890" s="2" t="s">
        <v>2790</v>
      </c>
      <c r="C6890" s="2" t="s">
        <v>2017</v>
      </c>
      <c r="F6890" s="2" t="s">
        <v>2018</v>
      </c>
      <c r="G6890" s="2" t="s">
        <v>3704</v>
      </c>
      <c r="H6890" s="2" t="s">
        <v>3705</v>
      </c>
      <c r="I6890" s="2" t="s">
        <v>21365</v>
      </c>
      <c r="J6890" s="2" t="s">
        <v>28</v>
      </c>
      <c r="K6890" s="2" t="s">
        <v>78</v>
      </c>
      <c r="L6890" s="2" t="s">
        <v>202</v>
      </c>
      <c r="M6890" s="2" t="s">
        <v>203</v>
      </c>
      <c r="N6890" s="2" t="s">
        <v>3691</v>
      </c>
      <c r="O6890" s="2" t="s">
        <v>705</v>
      </c>
      <c r="P6890" s="24">
        <v>0</v>
      </c>
      <c r="Q6890" s="24">
        <v>0</v>
      </c>
      <c r="R6890" s="27" t="s">
        <v>1578</v>
      </c>
      <c r="S6890" s="28" t="s">
        <v>1586</v>
      </c>
      <c r="T6890" s="2" t="s">
        <v>296</v>
      </c>
      <c r="U6890" s="2">
        <v>0</v>
      </c>
      <c r="V6890" s="2" t="s">
        <v>3010</v>
      </c>
      <c r="W6890" s="2" t="s">
        <v>34</v>
      </c>
      <c r="AC6890" s="2">
        <v>0</v>
      </c>
      <c r="AD6890" s="104"/>
    </row>
    <row r="6891" spans="1:33" ht="45" x14ac:dyDescent="0.25">
      <c r="A6891" s="2" t="s">
        <v>2821</v>
      </c>
      <c r="B6891" s="2" t="s">
        <v>2790</v>
      </c>
      <c r="C6891" s="2" t="s">
        <v>2153</v>
      </c>
      <c r="F6891" s="2" t="s">
        <v>2152</v>
      </c>
      <c r="G6891" s="2" t="s">
        <v>2822</v>
      </c>
      <c r="H6891" s="2" t="s">
        <v>2823</v>
      </c>
      <c r="I6891" s="2" t="s">
        <v>23142</v>
      </c>
      <c r="J6891" s="2" t="s">
        <v>28</v>
      </c>
      <c r="K6891" s="2" t="s">
        <v>61</v>
      </c>
      <c r="L6891" s="2" t="s">
        <v>62</v>
      </c>
      <c r="M6891" s="2" t="s">
        <v>63</v>
      </c>
      <c r="N6891" s="2" t="s">
        <v>2812</v>
      </c>
      <c r="O6891" s="2" t="s">
        <v>37</v>
      </c>
      <c r="P6891" s="24">
        <v>0</v>
      </c>
      <c r="Q6891" s="24">
        <v>0</v>
      </c>
      <c r="R6891" s="27" t="s">
        <v>1578</v>
      </c>
      <c r="S6891" s="28" t="s">
        <v>1590</v>
      </c>
      <c r="T6891" s="2" t="s">
        <v>426</v>
      </c>
      <c r="U6891" s="2">
        <v>0</v>
      </c>
      <c r="V6891" s="2" t="s">
        <v>32663</v>
      </c>
      <c r="W6891" s="2" t="s">
        <v>34</v>
      </c>
      <c r="X6891" s="58" t="s">
        <v>12666</v>
      </c>
      <c r="Z6891" s="2">
        <v>20600000</v>
      </c>
      <c r="AB6891" s="58">
        <v>46092.446620370371</v>
      </c>
      <c r="AC6891" s="2">
        <v>0</v>
      </c>
      <c r="AD6891" s="104">
        <v>20600000</v>
      </c>
      <c r="AE6891" s="2">
        <v>46092.446620370371</v>
      </c>
      <c r="AG6891" s="2">
        <v>64937</v>
      </c>
    </row>
    <row r="6892" spans="1:33" ht="45" x14ac:dyDescent="0.25">
      <c r="A6892" s="2" t="s">
        <v>4131</v>
      </c>
      <c r="B6892" s="2" t="s">
        <v>2790</v>
      </c>
      <c r="C6892" s="2" t="s">
        <v>2013</v>
      </c>
      <c r="F6892" s="2" t="s">
        <v>2014</v>
      </c>
      <c r="G6892" s="2" t="s">
        <v>4128</v>
      </c>
      <c r="H6892" s="2" t="s">
        <v>4129</v>
      </c>
      <c r="I6892" s="2" t="s">
        <v>21385</v>
      </c>
      <c r="J6892" s="2" t="s">
        <v>28</v>
      </c>
      <c r="K6892" s="2" t="s">
        <v>78</v>
      </c>
      <c r="L6892" s="2" t="s">
        <v>421</v>
      </c>
      <c r="M6892" s="2" t="s">
        <v>422</v>
      </c>
      <c r="N6892" s="2" t="s">
        <v>4130</v>
      </c>
      <c r="O6892" s="2" t="s">
        <v>705</v>
      </c>
      <c r="P6892" s="24">
        <v>0</v>
      </c>
      <c r="Q6892" s="24">
        <v>0</v>
      </c>
      <c r="R6892" s="27" t="s">
        <v>1578</v>
      </c>
      <c r="S6892" s="28" t="s">
        <v>1586</v>
      </c>
      <c r="T6892" s="2" t="s">
        <v>296</v>
      </c>
      <c r="U6892" s="2">
        <v>0</v>
      </c>
      <c r="V6892" s="2" t="s">
        <v>2790</v>
      </c>
      <c r="W6892" s="2" t="s">
        <v>34</v>
      </c>
      <c r="AC6892" s="2">
        <v>0</v>
      </c>
      <c r="AD6892" s="104"/>
    </row>
    <row r="6893" spans="1:33" ht="45" x14ac:dyDescent="0.25">
      <c r="A6893" s="2" t="s">
        <v>4834</v>
      </c>
      <c r="B6893" s="2" t="s">
        <v>2790</v>
      </c>
      <c r="C6893" s="2" t="s">
        <v>2007</v>
      </c>
      <c r="F6893" s="2" t="s">
        <v>2008</v>
      </c>
      <c r="G6893" s="2" t="s">
        <v>4835</v>
      </c>
      <c r="H6893" s="2" t="s">
        <v>4836</v>
      </c>
      <c r="I6893" s="2" t="s">
        <v>21623</v>
      </c>
      <c r="J6893" s="2" t="s">
        <v>28</v>
      </c>
      <c r="K6893" s="2" t="s">
        <v>78</v>
      </c>
      <c r="L6893" s="2" t="s">
        <v>145</v>
      </c>
      <c r="M6893" s="2" t="s">
        <v>231</v>
      </c>
      <c r="N6893" s="2" t="s">
        <v>4837</v>
      </c>
      <c r="O6893" s="2" t="s">
        <v>705</v>
      </c>
      <c r="P6893" s="24">
        <v>0</v>
      </c>
      <c r="Q6893" s="24">
        <v>0</v>
      </c>
      <c r="R6893" s="27" t="s">
        <v>1578</v>
      </c>
      <c r="S6893" s="28" t="s">
        <v>1586</v>
      </c>
      <c r="T6893" s="2" t="s">
        <v>296</v>
      </c>
      <c r="U6893" s="2">
        <v>0</v>
      </c>
      <c r="V6893" s="2" t="s">
        <v>2790</v>
      </c>
      <c r="W6893" s="2" t="s">
        <v>34</v>
      </c>
      <c r="AC6893" s="2">
        <v>0</v>
      </c>
      <c r="AD6893" s="104"/>
    </row>
    <row r="6894" spans="1:33" ht="45" x14ac:dyDescent="0.25">
      <c r="A6894" s="2" t="s">
        <v>5358</v>
      </c>
      <c r="B6894" s="2" t="s">
        <v>2790</v>
      </c>
      <c r="C6894" s="2" t="s">
        <v>2245</v>
      </c>
      <c r="F6894" s="2" t="s">
        <v>364</v>
      </c>
      <c r="G6894" s="2" t="s">
        <v>5349</v>
      </c>
      <c r="H6894" s="2" t="s">
        <v>5350</v>
      </c>
      <c r="I6894" s="2" t="s">
        <v>22043</v>
      </c>
      <c r="J6894" s="2" t="s">
        <v>28</v>
      </c>
      <c r="K6894" s="2" t="s">
        <v>72</v>
      </c>
      <c r="L6894" s="2" t="s">
        <v>73</v>
      </c>
      <c r="M6894" s="2" t="s">
        <v>365</v>
      </c>
      <c r="N6894" s="2" t="s">
        <v>5351</v>
      </c>
      <c r="O6894" s="2" t="s">
        <v>706</v>
      </c>
      <c r="P6894" s="24">
        <v>0</v>
      </c>
      <c r="Q6894" s="24">
        <v>0</v>
      </c>
      <c r="R6894" s="27" t="s">
        <v>1578</v>
      </c>
      <c r="S6894" s="28" t="s">
        <v>1589</v>
      </c>
      <c r="T6894" s="2" t="s">
        <v>33</v>
      </c>
      <c r="U6894" s="2">
        <v>0</v>
      </c>
      <c r="V6894" s="2" t="s">
        <v>2790</v>
      </c>
      <c r="W6894" s="2" t="s">
        <v>34</v>
      </c>
      <c r="AC6894" s="2">
        <v>0</v>
      </c>
      <c r="AD6894" s="104"/>
    </row>
    <row r="6895" spans="1:33" ht="45" x14ac:dyDescent="0.25">
      <c r="A6895" s="2" t="s">
        <v>3818</v>
      </c>
      <c r="B6895" s="2" t="s">
        <v>2790</v>
      </c>
      <c r="C6895" s="2" t="s">
        <v>2031</v>
      </c>
      <c r="F6895" s="2" t="s">
        <v>2032</v>
      </c>
      <c r="G6895" s="2" t="s">
        <v>3819</v>
      </c>
      <c r="H6895" s="2" t="s">
        <v>3820</v>
      </c>
      <c r="I6895" s="2" t="s">
        <v>21624</v>
      </c>
      <c r="J6895" s="2" t="s">
        <v>28</v>
      </c>
      <c r="K6895" s="2" t="s">
        <v>78</v>
      </c>
      <c r="L6895" s="2" t="s">
        <v>503</v>
      </c>
      <c r="M6895" s="2" t="s">
        <v>504</v>
      </c>
      <c r="N6895" s="2" t="s">
        <v>3821</v>
      </c>
      <c r="O6895" s="2" t="s">
        <v>705</v>
      </c>
      <c r="P6895" s="24">
        <v>0</v>
      </c>
      <c r="Q6895" s="24">
        <v>0</v>
      </c>
      <c r="R6895" s="27" t="s">
        <v>1578</v>
      </c>
      <c r="S6895" s="28" t="s">
        <v>1586</v>
      </c>
      <c r="T6895" s="2" t="s">
        <v>296</v>
      </c>
      <c r="U6895" s="2">
        <v>0</v>
      </c>
      <c r="V6895" s="2" t="s">
        <v>2790</v>
      </c>
      <c r="W6895" s="2" t="s">
        <v>34</v>
      </c>
      <c r="AC6895" s="2">
        <v>0</v>
      </c>
      <c r="AD6895" s="104"/>
    </row>
    <row r="6896" spans="1:33" ht="45" x14ac:dyDescent="0.25">
      <c r="A6896" s="2" t="s">
        <v>2824</v>
      </c>
      <c r="B6896" s="2" t="s">
        <v>2790</v>
      </c>
      <c r="C6896" s="2" t="s">
        <v>2151</v>
      </c>
      <c r="F6896" s="2" t="s">
        <v>2152</v>
      </c>
      <c r="G6896" s="2" t="s">
        <v>2822</v>
      </c>
      <c r="H6896" s="2" t="s">
        <v>2823</v>
      </c>
      <c r="I6896" s="2" t="s">
        <v>23143</v>
      </c>
      <c r="J6896" s="2" t="s">
        <v>28</v>
      </c>
      <c r="K6896" s="2" t="s">
        <v>61</v>
      </c>
      <c r="L6896" s="2" t="s">
        <v>62</v>
      </c>
      <c r="M6896" s="2" t="s">
        <v>63</v>
      </c>
      <c r="N6896" s="2" t="s">
        <v>2812</v>
      </c>
      <c r="O6896" s="2" t="s">
        <v>705</v>
      </c>
      <c r="P6896" s="24">
        <v>0</v>
      </c>
      <c r="Q6896" s="24">
        <v>0</v>
      </c>
      <c r="R6896" s="27" t="s">
        <v>1578</v>
      </c>
      <c r="S6896" s="28" t="s">
        <v>1590</v>
      </c>
      <c r="T6896" s="2" t="s">
        <v>426</v>
      </c>
      <c r="U6896" s="2">
        <v>0</v>
      </c>
      <c r="V6896" s="2" t="s">
        <v>2790</v>
      </c>
      <c r="W6896" s="2" t="s">
        <v>34</v>
      </c>
      <c r="AC6896" s="2">
        <v>0</v>
      </c>
      <c r="AD6896" s="104"/>
    </row>
    <row r="6897" spans="1:33" ht="45" x14ac:dyDescent="0.25">
      <c r="A6897" s="2" t="s">
        <v>3868</v>
      </c>
      <c r="B6897" s="2" t="s">
        <v>2790</v>
      </c>
      <c r="C6897" s="2" t="s">
        <v>2019</v>
      </c>
      <c r="F6897" s="2" t="s">
        <v>2020</v>
      </c>
      <c r="G6897" s="2" t="s">
        <v>3869</v>
      </c>
      <c r="H6897" s="2" t="s">
        <v>3870</v>
      </c>
      <c r="I6897" s="2" t="s">
        <v>21609</v>
      </c>
      <c r="J6897" s="2" t="s">
        <v>28</v>
      </c>
      <c r="K6897" s="2" t="s">
        <v>78</v>
      </c>
      <c r="L6897" s="2" t="s">
        <v>238</v>
      </c>
      <c r="M6897" s="2" t="s">
        <v>314</v>
      </c>
      <c r="N6897" s="2" t="s">
        <v>3862</v>
      </c>
      <c r="O6897" s="2" t="s">
        <v>705</v>
      </c>
      <c r="P6897" s="24">
        <v>0</v>
      </c>
      <c r="Q6897" s="24">
        <v>0</v>
      </c>
      <c r="R6897" s="27" t="s">
        <v>1578</v>
      </c>
      <c r="S6897" s="28" t="s">
        <v>1586</v>
      </c>
      <c r="T6897" s="2" t="s">
        <v>296</v>
      </c>
      <c r="U6897" s="2">
        <v>0</v>
      </c>
      <c r="V6897" s="2" t="s">
        <v>2790</v>
      </c>
      <c r="W6897" s="2" t="s">
        <v>34</v>
      </c>
      <c r="AC6897" s="2">
        <v>0</v>
      </c>
      <c r="AD6897" s="104"/>
    </row>
    <row r="6898" spans="1:33" ht="45" x14ac:dyDescent="0.25">
      <c r="A6898" s="2" t="s">
        <v>3762</v>
      </c>
      <c r="B6898" s="2" t="s">
        <v>2790</v>
      </c>
      <c r="C6898" s="2" t="s">
        <v>1990</v>
      </c>
      <c r="F6898" s="2" t="s">
        <v>1991</v>
      </c>
      <c r="G6898" s="2" t="s">
        <v>3763</v>
      </c>
      <c r="H6898" s="2" t="s">
        <v>3764</v>
      </c>
      <c r="I6898" s="2" t="s">
        <v>21167</v>
      </c>
      <c r="J6898" s="2" t="s">
        <v>28</v>
      </c>
      <c r="K6898" s="2" t="s">
        <v>78</v>
      </c>
      <c r="L6898" s="2" t="s">
        <v>44</v>
      </c>
      <c r="M6898" s="2" t="s">
        <v>1622</v>
      </c>
      <c r="N6898" s="2" t="s">
        <v>3761</v>
      </c>
      <c r="O6898" s="2" t="s">
        <v>32</v>
      </c>
      <c r="P6898" s="24">
        <v>0</v>
      </c>
      <c r="Q6898" s="24">
        <v>1</v>
      </c>
      <c r="R6898" s="27" t="s">
        <v>1568</v>
      </c>
      <c r="S6898" s="28" t="s">
        <v>1586</v>
      </c>
      <c r="T6898" s="2" t="s">
        <v>296</v>
      </c>
      <c r="U6898" s="2">
        <v>412000</v>
      </c>
      <c r="V6898" s="2" t="s">
        <v>2790</v>
      </c>
      <c r="W6898" s="2" t="s">
        <v>34</v>
      </c>
      <c r="X6898" s="58" t="s">
        <v>2940</v>
      </c>
      <c r="Z6898" s="2">
        <v>412000</v>
      </c>
      <c r="AB6898" s="58">
        <v>46069.746770833335</v>
      </c>
      <c r="AC6898" s="2">
        <v>0</v>
      </c>
      <c r="AD6898" s="104">
        <v>412000</v>
      </c>
      <c r="AE6898" s="2">
        <v>46069.746770833335</v>
      </c>
      <c r="AG6898" s="2">
        <v>62285</v>
      </c>
    </row>
    <row r="6899" spans="1:33" ht="45" x14ac:dyDescent="0.25">
      <c r="A6899" s="2" t="s">
        <v>3765</v>
      </c>
      <c r="B6899" s="2" t="s">
        <v>2790</v>
      </c>
      <c r="C6899" s="2" t="s">
        <v>2027</v>
      </c>
      <c r="F6899" s="2" t="s">
        <v>1991</v>
      </c>
      <c r="G6899" s="2" t="s">
        <v>3763</v>
      </c>
      <c r="H6899" s="2" t="s">
        <v>3764</v>
      </c>
      <c r="I6899" s="2" t="s">
        <v>21167</v>
      </c>
      <c r="J6899" s="2" t="s">
        <v>28</v>
      </c>
      <c r="K6899" s="2" t="s">
        <v>78</v>
      </c>
      <c r="L6899" s="2" t="s">
        <v>44</v>
      </c>
      <c r="M6899" s="2" t="s">
        <v>1622</v>
      </c>
      <c r="N6899" s="2" t="s">
        <v>3761</v>
      </c>
      <c r="O6899" s="2" t="s">
        <v>705</v>
      </c>
      <c r="P6899" s="24">
        <v>0</v>
      </c>
      <c r="Q6899" s="24">
        <v>0</v>
      </c>
      <c r="R6899" s="27" t="s">
        <v>1578</v>
      </c>
      <c r="S6899" s="28" t="s">
        <v>1586</v>
      </c>
      <c r="T6899" s="2" t="s">
        <v>296</v>
      </c>
      <c r="U6899" s="2">
        <v>0</v>
      </c>
      <c r="V6899" s="2" t="s">
        <v>2790</v>
      </c>
      <c r="W6899" s="2" t="s">
        <v>34</v>
      </c>
      <c r="AC6899" s="2">
        <v>0</v>
      </c>
      <c r="AD6899" s="104"/>
    </row>
    <row r="6900" spans="1:33" ht="60" x14ac:dyDescent="0.25">
      <c r="A6900" s="2" t="s">
        <v>5359</v>
      </c>
      <c r="B6900" s="2" t="s">
        <v>2790</v>
      </c>
      <c r="C6900" s="2" t="s">
        <v>2363</v>
      </c>
      <c r="F6900" s="2" t="s">
        <v>1834</v>
      </c>
      <c r="G6900" s="2" t="s">
        <v>5360</v>
      </c>
      <c r="H6900" s="2" t="s">
        <v>2669</v>
      </c>
      <c r="I6900" s="2" t="s">
        <v>22059</v>
      </c>
      <c r="J6900" s="2" t="s">
        <v>28</v>
      </c>
      <c r="K6900" s="2" t="s">
        <v>72</v>
      </c>
      <c r="L6900" s="2" t="s">
        <v>73</v>
      </c>
      <c r="M6900" s="2" t="s">
        <v>365</v>
      </c>
      <c r="N6900" s="2" t="s">
        <v>5351</v>
      </c>
      <c r="O6900" s="2" t="s">
        <v>32</v>
      </c>
      <c r="P6900" s="24">
        <v>0</v>
      </c>
      <c r="Q6900" s="24">
        <v>1</v>
      </c>
      <c r="R6900" s="27" t="s">
        <v>1568</v>
      </c>
      <c r="S6900" s="28" t="s">
        <v>1585</v>
      </c>
      <c r="T6900" s="2" t="s">
        <v>38</v>
      </c>
      <c r="U6900" s="2">
        <v>0</v>
      </c>
      <c r="V6900" s="2" t="s">
        <v>16022</v>
      </c>
      <c r="W6900" s="2" t="s">
        <v>34</v>
      </c>
      <c r="X6900" s="58" t="s">
        <v>2790</v>
      </c>
      <c r="Z6900" s="2">
        <v>2060000</v>
      </c>
      <c r="AB6900" s="58">
        <v>46066.542199074072</v>
      </c>
      <c r="AC6900" s="2">
        <v>0</v>
      </c>
      <c r="AD6900" s="104">
        <v>2060000</v>
      </c>
      <c r="AE6900" s="2">
        <v>46066.542199074072</v>
      </c>
      <c r="AG6900" s="2">
        <v>62276</v>
      </c>
    </row>
    <row r="6901" spans="1:33" ht="45" x14ac:dyDescent="0.25">
      <c r="A6901" s="2" t="s">
        <v>3822</v>
      </c>
      <c r="B6901" s="2" t="s">
        <v>2790</v>
      </c>
      <c r="C6901" s="2" t="s">
        <v>2094</v>
      </c>
      <c r="F6901" s="2" t="s">
        <v>2095</v>
      </c>
      <c r="G6901" s="2" t="s">
        <v>3823</v>
      </c>
      <c r="H6901" s="2" t="s">
        <v>3824</v>
      </c>
      <c r="I6901" s="2" t="s">
        <v>20963</v>
      </c>
      <c r="J6901" s="2" t="s">
        <v>28</v>
      </c>
      <c r="K6901" s="2" t="s">
        <v>78</v>
      </c>
      <c r="L6901" s="2" t="s">
        <v>503</v>
      </c>
      <c r="M6901" s="2" t="s">
        <v>504</v>
      </c>
      <c r="N6901" s="2" t="s">
        <v>3821</v>
      </c>
      <c r="O6901" s="2" t="s">
        <v>705</v>
      </c>
      <c r="P6901" s="24">
        <v>0</v>
      </c>
      <c r="Q6901" s="24">
        <v>0</v>
      </c>
      <c r="R6901" s="27" t="s">
        <v>1578</v>
      </c>
      <c r="S6901" s="28" t="s">
        <v>1583</v>
      </c>
      <c r="T6901" s="2" t="s">
        <v>130</v>
      </c>
      <c r="U6901" s="2">
        <v>0</v>
      </c>
      <c r="V6901" s="2" t="s">
        <v>2790</v>
      </c>
      <c r="W6901" s="2" t="s">
        <v>34</v>
      </c>
      <c r="AC6901" s="2">
        <v>0</v>
      </c>
      <c r="AD6901" s="104"/>
    </row>
    <row r="6902" spans="1:33" ht="45" x14ac:dyDescent="0.25">
      <c r="A6902" s="2" t="s">
        <v>4523</v>
      </c>
      <c r="B6902" s="2" t="s">
        <v>2790</v>
      </c>
      <c r="C6902" s="2" t="s">
        <v>2412</v>
      </c>
      <c r="F6902" s="2" t="s">
        <v>2344</v>
      </c>
      <c r="G6902" s="2" t="s">
        <v>4524</v>
      </c>
      <c r="H6902" s="2" t="s">
        <v>4525</v>
      </c>
      <c r="I6902" s="2" t="s">
        <v>21551</v>
      </c>
      <c r="J6902" s="2" t="s">
        <v>28</v>
      </c>
      <c r="K6902" s="2" t="s">
        <v>78</v>
      </c>
      <c r="L6902" s="2" t="s">
        <v>1619</v>
      </c>
      <c r="M6902" s="2" t="s">
        <v>1618</v>
      </c>
      <c r="N6902" s="2" t="s">
        <v>4526</v>
      </c>
      <c r="O6902" s="2" t="s">
        <v>32</v>
      </c>
      <c r="P6902" s="24">
        <v>0</v>
      </c>
      <c r="Q6902" s="24">
        <v>1</v>
      </c>
      <c r="R6902" s="27" t="s">
        <v>1568</v>
      </c>
      <c r="S6902" s="28" t="s">
        <v>1587</v>
      </c>
      <c r="T6902" s="2" t="s">
        <v>359</v>
      </c>
      <c r="U6902" s="2">
        <v>2060000</v>
      </c>
      <c r="V6902" s="2" t="s">
        <v>2790</v>
      </c>
      <c r="W6902" s="2" t="s">
        <v>34</v>
      </c>
      <c r="X6902" s="58" t="s">
        <v>2866</v>
      </c>
      <c r="Z6902" s="2">
        <v>283462</v>
      </c>
      <c r="AB6902" s="58">
        <v>46073.468645833331</v>
      </c>
      <c r="AC6902" s="2">
        <v>0</v>
      </c>
      <c r="AD6902" s="104">
        <v>283462</v>
      </c>
      <c r="AE6902" s="2">
        <v>46073.468645833331</v>
      </c>
      <c r="AG6902" s="2">
        <v>62489</v>
      </c>
    </row>
    <row r="6903" spans="1:33" ht="60" x14ac:dyDescent="0.25">
      <c r="A6903" s="2" t="s">
        <v>3949</v>
      </c>
      <c r="B6903" s="2" t="s">
        <v>2790</v>
      </c>
      <c r="C6903" s="2" t="s">
        <v>2330</v>
      </c>
      <c r="F6903" s="2" t="s">
        <v>2331</v>
      </c>
      <c r="G6903" s="2" t="s">
        <v>3950</v>
      </c>
      <c r="H6903" s="2" t="s">
        <v>3951</v>
      </c>
      <c r="I6903" s="2" t="s">
        <v>21095</v>
      </c>
      <c r="J6903" s="2" t="s">
        <v>28</v>
      </c>
      <c r="K6903" s="2" t="s">
        <v>78</v>
      </c>
      <c r="L6903" s="2" t="s">
        <v>181</v>
      </c>
      <c r="M6903" s="2" t="s">
        <v>182</v>
      </c>
      <c r="N6903" s="2" t="s">
        <v>3929</v>
      </c>
      <c r="O6903" s="2" t="s">
        <v>19606</v>
      </c>
      <c r="P6903" s="24">
        <v>0</v>
      </c>
      <c r="Q6903" s="24">
        <v>0</v>
      </c>
      <c r="R6903" s="27" t="s">
        <v>1578</v>
      </c>
      <c r="S6903" s="28" t="s">
        <v>1585</v>
      </c>
      <c r="T6903" s="2" t="s">
        <v>38</v>
      </c>
      <c r="U6903" s="2">
        <v>0</v>
      </c>
      <c r="V6903" s="2" t="s">
        <v>5754</v>
      </c>
      <c r="W6903" s="2" t="s">
        <v>34</v>
      </c>
      <c r="X6903" s="58" t="s">
        <v>5754</v>
      </c>
      <c r="Y6903" s="2" t="s">
        <v>87</v>
      </c>
      <c r="AA6903" s="2" t="s">
        <v>88</v>
      </c>
      <c r="AB6903" s="58">
        <v>46091.728310185186</v>
      </c>
      <c r="AC6903" s="2">
        <v>0</v>
      </c>
      <c r="AD6903" s="104"/>
      <c r="AE6903" s="2">
        <v>46091.728310185186</v>
      </c>
      <c r="AG6903" s="2">
        <v>62271</v>
      </c>
    </row>
    <row r="6904" spans="1:33" ht="60" x14ac:dyDescent="0.25">
      <c r="A6904" s="2" t="s">
        <v>4527</v>
      </c>
      <c r="B6904" s="2" t="s">
        <v>2790</v>
      </c>
      <c r="C6904" s="2" t="s">
        <v>2343</v>
      </c>
      <c r="F6904" s="2" t="s">
        <v>2344</v>
      </c>
      <c r="G6904" s="2" t="s">
        <v>4524</v>
      </c>
      <c r="H6904" s="2" t="s">
        <v>4525</v>
      </c>
      <c r="I6904" s="2" t="s">
        <v>21551</v>
      </c>
      <c r="J6904" s="2" t="s">
        <v>28</v>
      </c>
      <c r="K6904" s="2" t="s">
        <v>78</v>
      </c>
      <c r="L6904" s="2" t="s">
        <v>1619</v>
      </c>
      <c r="M6904" s="2" t="s">
        <v>1618</v>
      </c>
      <c r="N6904" s="2" t="s">
        <v>4526</v>
      </c>
      <c r="O6904" s="2" t="s">
        <v>32</v>
      </c>
      <c r="P6904" s="24">
        <v>0</v>
      </c>
      <c r="Q6904" s="24">
        <v>6</v>
      </c>
      <c r="R6904" s="27" t="s">
        <v>1568</v>
      </c>
      <c r="S6904" s="28" t="s">
        <v>1585</v>
      </c>
      <c r="T6904" s="2" t="s">
        <v>38</v>
      </c>
      <c r="U6904" s="2">
        <v>0</v>
      </c>
      <c r="V6904" s="2" t="s">
        <v>18001</v>
      </c>
      <c r="W6904" s="2" t="s">
        <v>34</v>
      </c>
      <c r="X6904" s="58" t="s">
        <v>2866</v>
      </c>
      <c r="Z6904" s="2">
        <v>2060000</v>
      </c>
      <c r="AB6904" s="58">
        <v>46073.469375000001</v>
      </c>
      <c r="AC6904" s="2">
        <v>0</v>
      </c>
      <c r="AD6904" s="104">
        <v>2060000</v>
      </c>
      <c r="AE6904" s="2">
        <v>46073.469375000001</v>
      </c>
      <c r="AG6904" s="2">
        <v>62490</v>
      </c>
    </row>
    <row r="6905" spans="1:33" ht="60" x14ac:dyDescent="0.25">
      <c r="A6905" s="2" t="s">
        <v>4932</v>
      </c>
      <c r="B6905" s="2" t="s">
        <v>2790</v>
      </c>
      <c r="C6905" s="2" t="s">
        <v>2404</v>
      </c>
      <c r="F6905" s="2" t="s">
        <v>2294</v>
      </c>
      <c r="G6905" s="2" t="s">
        <v>4933</v>
      </c>
      <c r="H6905" s="2" t="s">
        <v>3615</v>
      </c>
      <c r="I6905" s="2" t="s">
        <v>23380</v>
      </c>
      <c r="J6905" s="2" t="s">
        <v>28</v>
      </c>
      <c r="K6905" s="2" t="s">
        <v>43</v>
      </c>
      <c r="L6905" s="2" t="s">
        <v>82</v>
      </c>
      <c r="M6905" s="2" t="s">
        <v>83</v>
      </c>
      <c r="N6905" s="2" t="s">
        <v>4931</v>
      </c>
      <c r="O6905" s="2" t="s">
        <v>705</v>
      </c>
      <c r="P6905" s="24">
        <v>0</v>
      </c>
      <c r="Q6905" s="24">
        <v>0</v>
      </c>
      <c r="R6905" s="27" t="s">
        <v>1578</v>
      </c>
      <c r="S6905" s="28" t="s">
        <v>1585</v>
      </c>
      <c r="T6905" s="2" t="s">
        <v>38</v>
      </c>
      <c r="U6905" s="2">
        <v>0</v>
      </c>
      <c r="V6905" s="2" t="s">
        <v>2790</v>
      </c>
      <c r="W6905" s="2" t="s">
        <v>34</v>
      </c>
      <c r="AC6905" s="2">
        <v>0</v>
      </c>
      <c r="AD6905" s="104"/>
    </row>
    <row r="6906" spans="1:33" ht="60" x14ac:dyDescent="0.25">
      <c r="A6906" s="2" t="s">
        <v>4934</v>
      </c>
      <c r="B6906" s="2" t="s">
        <v>2790</v>
      </c>
      <c r="C6906" s="2" t="s">
        <v>2293</v>
      </c>
      <c r="F6906" s="2" t="s">
        <v>2294</v>
      </c>
      <c r="G6906" s="2" t="s">
        <v>4933</v>
      </c>
      <c r="H6906" s="2" t="s">
        <v>3615</v>
      </c>
      <c r="I6906" s="2" t="s">
        <v>23380</v>
      </c>
      <c r="J6906" s="2" t="s">
        <v>28</v>
      </c>
      <c r="K6906" s="2" t="s">
        <v>43</v>
      </c>
      <c r="L6906" s="2" t="s">
        <v>82</v>
      </c>
      <c r="M6906" s="2" t="s">
        <v>83</v>
      </c>
      <c r="N6906" s="2" t="s">
        <v>4931</v>
      </c>
      <c r="O6906" s="2" t="s">
        <v>705</v>
      </c>
      <c r="P6906" s="24">
        <v>0</v>
      </c>
      <c r="Q6906" s="24">
        <v>0</v>
      </c>
      <c r="R6906" s="27" t="s">
        <v>1578</v>
      </c>
      <c r="S6906" s="28" t="s">
        <v>1589</v>
      </c>
      <c r="T6906" s="2" t="s">
        <v>33</v>
      </c>
      <c r="U6906" s="2">
        <v>0</v>
      </c>
      <c r="V6906" s="2" t="s">
        <v>2790</v>
      </c>
      <c r="W6906" s="2" t="s">
        <v>34</v>
      </c>
      <c r="AC6906" s="2">
        <v>0</v>
      </c>
      <c r="AD6906" s="104"/>
    </row>
    <row r="6907" spans="1:33" ht="45" x14ac:dyDescent="0.25">
      <c r="A6907" s="2" t="s">
        <v>3707</v>
      </c>
      <c r="B6907" s="2" t="s">
        <v>2790</v>
      </c>
      <c r="C6907" s="2" t="s">
        <v>2005</v>
      </c>
      <c r="F6907" s="2" t="s">
        <v>2006</v>
      </c>
      <c r="G6907" s="2" t="s">
        <v>3708</v>
      </c>
      <c r="H6907" s="2" t="s">
        <v>3709</v>
      </c>
      <c r="I6907" s="2" t="s">
        <v>21108</v>
      </c>
      <c r="J6907" s="2" t="s">
        <v>28</v>
      </c>
      <c r="K6907" s="2" t="s">
        <v>78</v>
      </c>
      <c r="L6907" s="2" t="s">
        <v>202</v>
      </c>
      <c r="M6907" s="2" t="s">
        <v>203</v>
      </c>
      <c r="N6907" s="2" t="s">
        <v>3691</v>
      </c>
      <c r="O6907" s="2" t="s">
        <v>32</v>
      </c>
      <c r="P6907" s="24">
        <v>0</v>
      </c>
      <c r="Q6907" s="24">
        <v>1</v>
      </c>
      <c r="R6907" s="27" t="s">
        <v>1568</v>
      </c>
      <c r="S6907" s="28" t="s">
        <v>1586</v>
      </c>
      <c r="T6907" s="2" t="s">
        <v>296</v>
      </c>
      <c r="U6907" s="2">
        <v>412000</v>
      </c>
      <c r="V6907" s="2" t="s">
        <v>3010</v>
      </c>
      <c r="W6907" s="2" t="s">
        <v>34</v>
      </c>
      <c r="X6907" s="58" t="s">
        <v>5927</v>
      </c>
      <c r="Z6907" s="2">
        <v>412000</v>
      </c>
      <c r="AB6907" s="58">
        <v>46086.571909722225</v>
      </c>
      <c r="AC6907" s="2">
        <v>0</v>
      </c>
      <c r="AD6907" s="104">
        <v>412000</v>
      </c>
      <c r="AE6907" s="2">
        <v>46086.571909722225</v>
      </c>
      <c r="AG6907" s="2">
        <v>65351</v>
      </c>
    </row>
    <row r="6908" spans="1:33" ht="45" x14ac:dyDescent="0.25">
      <c r="A6908" s="2" t="s">
        <v>4528</v>
      </c>
      <c r="B6908" s="2" t="s">
        <v>2790</v>
      </c>
      <c r="C6908" s="2" t="s">
        <v>2203</v>
      </c>
      <c r="F6908" s="2" t="s">
        <v>2204</v>
      </c>
      <c r="G6908" s="2" t="s">
        <v>4529</v>
      </c>
      <c r="H6908" s="2" t="s">
        <v>4530</v>
      </c>
      <c r="I6908" s="2" t="s">
        <v>21328</v>
      </c>
      <c r="J6908" s="2" t="s">
        <v>28</v>
      </c>
      <c r="K6908" s="2" t="s">
        <v>78</v>
      </c>
      <c r="L6908" s="2" t="s">
        <v>1619</v>
      </c>
      <c r="M6908" s="2" t="s">
        <v>1618</v>
      </c>
      <c r="N6908" s="2" t="s">
        <v>4526</v>
      </c>
      <c r="O6908" s="2" t="s">
        <v>705</v>
      </c>
      <c r="P6908" s="24">
        <v>0</v>
      </c>
      <c r="Q6908" s="24">
        <v>0</v>
      </c>
      <c r="R6908" s="27" t="s">
        <v>1578</v>
      </c>
      <c r="S6908" s="28" t="s">
        <v>1589</v>
      </c>
      <c r="T6908" s="2" t="s">
        <v>33</v>
      </c>
      <c r="U6908" s="2">
        <v>0</v>
      </c>
      <c r="V6908" s="2" t="s">
        <v>2940</v>
      </c>
      <c r="W6908" s="2" t="s">
        <v>34</v>
      </c>
      <c r="AC6908" s="2">
        <v>0</v>
      </c>
      <c r="AD6908" s="104"/>
    </row>
    <row r="6909" spans="1:33" ht="45" x14ac:dyDescent="0.25">
      <c r="A6909" s="2" t="s">
        <v>3644</v>
      </c>
      <c r="B6909" s="2" t="s">
        <v>2790</v>
      </c>
      <c r="C6909" s="2" t="s">
        <v>2420</v>
      </c>
      <c r="F6909" s="2" t="s">
        <v>2421</v>
      </c>
      <c r="G6909" s="2" t="s">
        <v>3645</v>
      </c>
      <c r="H6909" s="2" t="s">
        <v>3646</v>
      </c>
      <c r="I6909" s="2" t="s">
        <v>22997</v>
      </c>
      <c r="J6909" s="2" t="s">
        <v>28</v>
      </c>
      <c r="K6909" s="2" t="s">
        <v>68</v>
      </c>
      <c r="L6909" s="2" t="s">
        <v>126</v>
      </c>
      <c r="M6909" s="2" t="s">
        <v>1744</v>
      </c>
      <c r="N6909" s="2" t="s">
        <v>3647</v>
      </c>
      <c r="O6909" s="2" t="s">
        <v>32</v>
      </c>
      <c r="P6909" s="24">
        <v>0</v>
      </c>
      <c r="Q6909" s="24">
        <v>1</v>
      </c>
      <c r="R6909" s="27" t="s">
        <v>1568</v>
      </c>
      <c r="S6909" s="28" t="s">
        <v>1587</v>
      </c>
      <c r="T6909" s="2" t="s">
        <v>359</v>
      </c>
      <c r="U6909" s="2">
        <v>2060000</v>
      </c>
      <c r="V6909" s="2" t="s">
        <v>2868</v>
      </c>
      <c r="W6909" s="2" t="s">
        <v>34</v>
      </c>
      <c r="X6909" s="58" t="s">
        <v>12659</v>
      </c>
      <c r="Z6909" s="2">
        <v>412000</v>
      </c>
      <c r="AB6909" s="58">
        <v>46090.441516203704</v>
      </c>
      <c r="AC6909" s="2">
        <v>0</v>
      </c>
      <c r="AD6909" s="104">
        <v>412000</v>
      </c>
      <c r="AE6909" s="2">
        <v>46090.441516203704</v>
      </c>
      <c r="AG6909" s="2">
        <v>64268</v>
      </c>
    </row>
    <row r="6910" spans="1:33" ht="45" x14ac:dyDescent="0.25">
      <c r="A6910" s="2" t="s">
        <v>4045</v>
      </c>
      <c r="B6910" s="2" t="s">
        <v>2790</v>
      </c>
      <c r="C6910" s="2" t="s">
        <v>2035</v>
      </c>
      <c r="F6910" s="2" t="s">
        <v>2036</v>
      </c>
      <c r="G6910" s="2" t="s">
        <v>4046</v>
      </c>
      <c r="H6910" s="2" t="s">
        <v>4047</v>
      </c>
      <c r="I6910" s="2" t="s">
        <v>21924</v>
      </c>
      <c r="J6910" s="2" t="s">
        <v>28</v>
      </c>
      <c r="K6910" s="2" t="s">
        <v>51</v>
      </c>
      <c r="L6910" s="2" t="s">
        <v>65</v>
      </c>
      <c r="M6910" s="2" t="s">
        <v>305</v>
      </c>
      <c r="N6910" s="2" t="s">
        <v>4041</v>
      </c>
      <c r="O6910" s="2" t="s">
        <v>37</v>
      </c>
      <c r="P6910" s="24">
        <v>0</v>
      </c>
      <c r="Q6910" s="24">
        <v>0</v>
      </c>
      <c r="R6910" s="27" t="s">
        <v>1578</v>
      </c>
      <c r="S6910" s="28" t="s">
        <v>1586</v>
      </c>
      <c r="T6910" s="2" t="s">
        <v>296</v>
      </c>
      <c r="U6910" s="2">
        <v>0</v>
      </c>
      <c r="V6910" s="2" t="s">
        <v>12666</v>
      </c>
      <c r="W6910" s="2" t="s">
        <v>34</v>
      </c>
      <c r="AC6910" s="2">
        <v>0</v>
      </c>
      <c r="AD6910" s="104"/>
    </row>
    <row r="6911" spans="1:33" ht="45" x14ac:dyDescent="0.25">
      <c r="A6911" s="2" t="s">
        <v>2881</v>
      </c>
      <c r="B6911" s="2" t="s">
        <v>2790</v>
      </c>
      <c r="C6911" s="2" t="s">
        <v>2291</v>
      </c>
      <c r="F6911" s="2" t="s">
        <v>2292</v>
      </c>
      <c r="G6911" s="2" t="s">
        <v>2882</v>
      </c>
      <c r="H6911" s="2" t="s">
        <v>2883</v>
      </c>
      <c r="I6911" s="2" t="s">
        <v>23641</v>
      </c>
      <c r="J6911" s="2" t="s">
        <v>28</v>
      </c>
      <c r="K6911" s="2" t="s">
        <v>43</v>
      </c>
      <c r="L6911" s="2" t="s">
        <v>324</v>
      </c>
      <c r="M6911" s="2" t="s">
        <v>325</v>
      </c>
      <c r="N6911" s="2" t="s">
        <v>2877</v>
      </c>
      <c r="O6911" s="2" t="s">
        <v>705</v>
      </c>
      <c r="P6911" s="24">
        <v>0</v>
      </c>
      <c r="Q6911" s="24">
        <v>0</v>
      </c>
      <c r="R6911" s="27" t="s">
        <v>1578</v>
      </c>
      <c r="S6911" s="28" t="s">
        <v>1589</v>
      </c>
      <c r="T6911" s="2" t="s">
        <v>33</v>
      </c>
      <c r="U6911" s="2">
        <v>0</v>
      </c>
      <c r="V6911" s="2" t="s">
        <v>2790</v>
      </c>
      <c r="W6911" s="2" t="s">
        <v>34</v>
      </c>
      <c r="AC6911" s="2">
        <v>0</v>
      </c>
      <c r="AD6911" s="104"/>
    </row>
    <row r="6912" spans="1:33" ht="45" x14ac:dyDescent="0.25">
      <c r="A6912" s="2" t="s">
        <v>4400</v>
      </c>
      <c r="B6912" s="2" t="s">
        <v>2790</v>
      </c>
      <c r="C6912" s="2" t="s">
        <v>2194</v>
      </c>
      <c r="F6912" s="2" t="s">
        <v>940</v>
      </c>
      <c r="G6912" s="2" t="s">
        <v>4401</v>
      </c>
      <c r="H6912" s="2" t="s">
        <v>4402</v>
      </c>
      <c r="I6912" s="2" t="s">
        <v>21393</v>
      </c>
      <c r="J6912" s="2" t="s">
        <v>28</v>
      </c>
      <c r="K6912" s="2" t="s">
        <v>78</v>
      </c>
      <c r="L6912" s="2" t="s">
        <v>177</v>
      </c>
      <c r="M6912" s="2" t="s">
        <v>178</v>
      </c>
      <c r="N6912" s="2" t="s">
        <v>4392</v>
      </c>
      <c r="O6912" s="2" t="s">
        <v>32</v>
      </c>
      <c r="P6912" s="24">
        <v>0</v>
      </c>
      <c r="Q6912" s="24">
        <v>1</v>
      </c>
      <c r="R6912" s="27" t="s">
        <v>1568</v>
      </c>
      <c r="S6912" s="28" t="s">
        <v>1589</v>
      </c>
      <c r="T6912" s="2" t="s">
        <v>33</v>
      </c>
      <c r="U6912" s="2">
        <v>0</v>
      </c>
      <c r="V6912" s="2" t="s">
        <v>19773</v>
      </c>
      <c r="W6912" s="2" t="s">
        <v>34</v>
      </c>
      <c r="X6912" s="58" t="s">
        <v>3023</v>
      </c>
      <c r="Z6912" s="2">
        <v>412000</v>
      </c>
      <c r="AB6912" s="58">
        <v>46071.42564814815</v>
      </c>
      <c r="AC6912" s="2">
        <v>0</v>
      </c>
      <c r="AD6912" s="104">
        <v>412000</v>
      </c>
      <c r="AE6912" s="2">
        <v>46071.42564814815</v>
      </c>
      <c r="AG6912" s="2">
        <v>62363</v>
      </c>
    </row>
    <row r="6913" spans="1:33" ht="60" x14ac:dyDescent="0.25">
      <c r="A6913" s="2" t="s">
        <v>5575</v>
      </c>
      <c r="B6913" s="2" t="s">
        <v>2790</v>
      </c>
      <c r="C6913" s="2" t="s">
        <v>2400</v>
      </c>
      <c r="F6913" s="2" t="s">
        <v>2401</v>
      </c>
      <c r="G6913" s="2" t="s">
        <v>5576</v>
      </c>
      <c r="H6913" s="2" t="s">
        <v>5577</v>
      </c>
      <c r="I6913" s="2" t="s">
        <v>23811</v>
      </c>
      <c r="J6913" s="2" t="s">
        <v>28</v>
      </c>
      <c r="K6913" s="2" t="s">
        <v>43</v>
      </c>
      <c r="L6913" s="2" t="s">
        <v>1350</v>
      </c>
      <c r="M6913" s="2" t="s">
        <v>2076</v>
      </c>
      <c r="N6913" s="2" t="s">
        <v>5571</v>
      </c>
      <c r="O6913" s="2" t="s">
        <v>705</v>
      </c>
      <c r="P6913" s="24">
        <v>0</v>
      </c>
      <c r="Q6913" s="24">
        <v>0</v>
      </c>
      <c r="R6913" s="27" t="s">
        <v>1578</v>
      </c>
      <c r="S6913" s="28" t="s">
        <v>1585</v>
      </c>
      <c r="T6913" s="2" t="s">
        <v>38</v>
      </c>
      <c r="U6913" s="2">
        <v>0</v>
      </c>
      <c r="V6913" s="2" t="s">
        <v>2790</v>
      </c>
      <c r="W6913" s="2" t="s">
        <v>34</v>
      </c>
      <c r="AC6913" s="2">
        <v>0</v>
      </c>
      <c r="AD6913" s="104"/>
    </row>
    <row r="6914" spans="1:33" ht="45" x14ac:dyDescent="0.25">
      <c r="A6914" s="2" t="s">
        <v>3710</v>
      </c>
      <c r="B6914" s="2" t="s">
        <v>2790</v>
      </c>
      <c r="C6914" s="2" t="s">
        <v>2025</v>
      </c>
      <c r="F6914" s="2" t="s">
        <v>2026</v>
      </c>
      <c r="G6914" s="2" t="s">
        <v>3711</v>
      </c>
      <c r="H6914" s="2" t="s">
        <v>3712</v>
      </c>
      <c r="I6914" s="2" t="s">
        <v>21611</v>
      </c>
      <c r="J6914" s="2" t="s">
        <v>28</v>
      </c>
      <c r="K6914" s="2" t="s">
        <v>78</v>
      </c>
      <c r="L6914" s="2" t="s">
        <v>202</v>
      </c>
      <c r="M6914" s="2" t="s">
        <v>203</v>
      </c>
      <c r="N6914" s="2" t="s">
        <v>3691</v>
      </c>
      <c r="O6914" s="2" t="s">
        <v>32</v>
      </c>
      <c r="P6914" s="24">
        <v>0</v>
      </c>
      <c r="Q6914" s="24">
        <v>1</v>
      </c>
      <c r="R6914" s="27" t="s">
        <v>1568</v>
      </c>
      <c r="S6914" s="28" t="s">
        <v>1586</v>
      </c>
      <c r="T6914" s="2" t="s">
        <v>296</v>
      </c>
      <c r="U6914" s="2">
        <v>412000</v>
      </c>
      <c r="V6914" s="2" t="s">
        <v>3010</v>
      </c>
      <c r="W6914" s="2" t="s">
        <v>34</v>
      </c>
      <c r="X6914" s="58" t="s">
        <v>5927</v>
      </c>
      <c r="Z6914" s="2">
        <v>412000</v>
      </c>
      <c r="AB6914" s="58">
        <v>46086.571805555555</v>
      </c>
      <c r="AC6914" s="2">
        <v>0</v>
      </c>
      <c r="AD6914" s="104">
        <v>412000</v>
      </c>
      <c r="AE6914" s="2">
        <v>46086.571805555555</v>
      </c>
      <c r="AG6914" s="2">
        <v>65352</v>
      </c>
    </row>
    <row r="6915" spans="1:33" ht="60" x14ac:dyDescent="0.25">
      <c r="A6915" s="2" t="s">
        <v>4142</v>
      </c>
      <c r="B6915" s="2" t="s">
        <v>2790</v>
      </c>
      <c r="C6915" s="2" t="s">
        <v>2364</v>
      </c>
      <c r="F6915" s="2" t="s">
        <v>1879</v>
      </c>
      <c r="G6915" s="2" t="s">
        <v>4143</v>
      </c>
      <c r="H6915" s="2" t="s">
        <v>4144</v>
      </c>
      <c r="I6915" s="2" t="s">
        <v>22642</v>
      </c>
      <c r="J6915" s="2" t="s">
        <v>28</v>
      </c>
      <c r="K6915" s="2" t="s">
        <v>68</v>
      </c>
      <c r="L6915" s="2" t="s">
        <v>94</v>
      </c>
      <c r="M6915" s="2" t="s">
        <v>95</v>
      </c>
      <c r="N6915" s="2" t="s">
        <v>4139</v>
      </c>
      <c r="O6915" s="2" t="s">
        <v>32</v>
      </c>
      <c r="P6915" s="24">
        <v>0</v>
      </c>
      <c r="Q6915" s="24">
        <v>1</v>
      </c>
      <c r="R6915" s="27" t="s">
        <v>1568</v>
      </c>
      <c r="S6915" s="28" t="s">
        <v>1585</v>
      </c>
      <c r="T6915" s="2" t="s">
        <v>38</v>
      </c>
      <c r="U6915" s="2">
        <v>0</v>
      </c>
      <c r="V6915" s="2" t="s">
        <v>12666</v>
      </c>
      <c r="W6915" s="2" t="s">
        <v>34</v>
      </c>
      <c r="X6915" s="58" t="s">
        <v>2940</v>
      </c>
      <c r="Z6915" s="2">
        <v>2060000</v>
      </c>
      <c r="AB6915" s="58">
        <v>46069.60832175926</v>
      </c>
      <c r="AC6915" s="2">
        <v>0</v>
      </c>
      <c r="AD6915" s="104">
        <v>2060000</v>
      </c>
      <c r="AE6915" s="2">
        <v>46069.60832175926</v>
      </c>
      <c r="AG6915" s="2">
        <v>62272</v>
      </c>
    </row>
    <row r="6916" spans="1:33" ht="60" x14ac:dyDescent="0.25">
      <c r="A6916" s="2" t="s">
        <v>4145</v>
      </c>
      <c r="B6916" s="2" t="s">
        <v>2790</v>
      </c>
      <c r="C6916" s="2" t="s">
        <v>2246</v>
      </c>
      <c r="F6916" s="2" t="s">
        <v>1879</v>
      </c>
      <c r="G6916" s="2" t="s">
        <v>4143</v>
      </c>
      <c r="H6916" s="2" t="s">
        <v>4144</v>
      </c>
      <c r="I6916" s="2" t="s">
        <v>22642</v>
      </c>
      <c r="J6916" s="2" t="s">
        <v>28</v>
      </c>
      <c r="K6916" s="2" t="s">
        <v>68</v>
      </c>
      <c r="L6916" s="2" t="s">
        <v>94</v>
      </c>
      <c r="M6916" s="2" t="s">
        <v>95</v>
      </c>
      <c r="N6916" s="2" t="s">
        <v>4139</v>
      </c>
      <c r="O6916" s="2" t="s">
        <v>32</v>
      </c>
      <c r="P6916" s="24">
        <v>0</v>
      </c>
      <c r="Q6916" s="24">
        <v>1</v>
      </c>
      <c r="R6916" s="27" t="s">
        <v>1568</v>
      </c>
      <c r="S6916" s="28" t="s">
        <v>1589</v>
      </c>
      <c r="T6916" s="2" t="s">
        <v>33</v>
      </c>
      <c r="U6916" s="2">
        <v>0</v>
      </c>
      <c r="V6916" s="2" t="s">
        <v>12666</v>
      </c>
      <c r="W6916" s="2" t="s">
        <v>34</v>
      </c>
      <c r="X6916" s="58" t="s">
        <v>2866</v>
      </c>
      <c r="Z6916" s="2">
        <v>412000</v>
      </c>
      <c r="AB6916" s="58">
        <v>46073.705335648148</v>
      </c>
      <c r="AC6916" s="2">
        <v>0</v>
      </c>
      <c r="AD6916" s="104">
        <v>412000</v>
      </c>
      <c r="AE6916" s="2">
        <v>46073.705335648148</v>
      </c>
      <c r="AG6916" s="2">
        <v>63125</v>
      </c>
    </row>
    <row r="6917" spans="1:33" ht="45" x14ac:dyDescent="0.25">
      <c r="A6917" s="2" t="s">
        <v>4838</v>
      </c>
      <c r="B6917" s="2" t="s">
        <v>2790</v>
      </c>
      <c r="C6917" s="2" t="s">
        <v>2139</v>
      </c>
      <c r="F6917" s="2" t="s">
        <v>2140</v>
      </c>
      <c r="G6917" s="2" t="s">
        <v>4839</v>
      </c>
      <c r="H6917" s="2" t="s">
        <v>4840</v>
      </c>
      <c r="I6917" s="2" t="s">
        <v>21193</v>
      </c>
      <c r="J6917" s="2" t="s">
        <v>28</v>
      </c>
      <c r="K6917" s="2" t="s">
        <v>78</v>
      </c>
      <c r="L6917" s="2" t="s">
        <v>145</v>
      </c>
      <c r="M6917" s="2" t="s">
        <v>231</v>
      </c>
      <c r="N6917" s="2" t="s">
        <v>4837</v>
      </c>
      <c r="O6917" s="2" t="s">
        <v>19771</v>
      </c>
      <c r="P6917" s="24">
        <v>0</v>
      </c>
      <c r="Q6917" s="24">
        <v>0</v>
      </c>
      <c r="R6917" s="27" t="s">
        <v>1580</v>
      </c>
      <c r="S6917" s="28" t="s">
        <v>1590</v>
      </c>
      <c r="T6917" s="2" t="s">
        <v>426</v>
      </c>
      <c r="U6917" s="2">
        <v>20600000</v>
      </c>
      <c r="V6917" s="2" t="s">
        <v>2790</v>
      </c>
      <c r="W6917" s="2" t="s">
        <v>34</v>
      </c>
      <c r="AC6917" s="2">
        <v>0</v>
      </c>
      <c r="AD6917" s="104"/>
      <c r="AG6917" s="2">
        <v>63695</v>
      </c>
    </row>
    <row r="6918" spans="1:33" ht="60" x14ac:dyDescent="0.25">
      <c r="A6918" s="2" t="s">
        <v>4146</v>
      </c>
      <c r="B6918" s="2" t="s">
        <v>2790</v>
      </c>
      <c r="C6918" s="2" t="s">
        <v>2041</v>
      </c>
      <c r="F6918" s="2" t="s">
        <v>1874</v>
      </c>
      <c r="G6918" s="2" t="s">
        <v>4137</v>
      </c>
      <c r="H6918" s="2" t="s">
        <v>4138</v>
      </c>
      <c r="I6918" s="2" t="s">
        <v>22278</v>
      </c>
      <c r="J6918" s="2" t="s">
        <v>28</v>
      </c>
      <c r="K6918" s="2" t="s">
        <v>68</v>
      </c>
      <c r="L6918" s="2" t="s">
        <v>94</v>
      </c>
      <c r="M6918" s="2" t="s">
        <v>95</v>
      </c>
      <c r="N6918" s="2" t="s">
        <v>4139</v>
      </c>
      <c r="O6918" s="2" t="s">
        <v>32</v>
      </c>
      <c r="P6918" s="24">
        <v>0</v>
      </c>
      <c r="Q6918" s="24">
        <v>1</v>
      </c>
      <c r="R6918" s="27" t="s">
        <v>1568</v>
      </c>
      <c r="S6918" s="28" t="s">
        <v>1586</v>
      </c>
      <c r="T6918" s="2" t="s">
        <v>296</v>
      </c>
      <c r="U6918" s="2">
        <v>412000</v>
      </c>
      <c r="V6918" s="2" t="s">
        <v>2790</v>
      </c>
      <c r="W6918" s="2" t="s">
        <v>34</v>
      </c>
      <c r="X6918" s="58" t="s">
        <v>2866</v>
      </c>
      <c r="Z6918" s="2">
        <v>412000</v>
      </c>
      <c r="AB6918" s="58">
        <v>46073.710092592592</v>
      </c>
      <c r="AC6918" s="2">
        <v>0</v>
      </c>
      <c r="AD6918" s="104">
        <v>412000</v>
      </c>
      <c r="AE6918" s="2">
        <v>46073.710092592592</v>
      </c>
      <c r="AG6918" s="2">
        <v>63268</v>
      </c>
    </row>
    <row r="6919" spans="1:33" ht="60" x14ac:dyDescent="0.25">
      <c r="A6919" s="2" t="s">
        <v>3076</v>
      </c>
      <c r="B6919" s="2" t="s">
        <v>2790</v>
      </c>
      <c r="C6919" s="2" t="s">
        <v>2126</v>
      </c>
      <c r="F6919" s="2" t="s">
        <v>1327</v>
      </c>
      <c r="G6919" s="2" t="s">
        <v>3071</v>
      </c>
      <c r="H6919" s="2" t="s">
        <v>3072</v>
      </c>
      <c r="I6919" s="2" t="s">
        <v>23573</v>
      </c>
      <c r="J6919" s="2" t="s">
        <v>28</v>
      </c>
      <c r="K6919" s="2" t="s">
        <v>43</v>
      </c>
      <c r="L6919" s="2" t="s">
        <v>240</v>
      </c>
      <c r="M6919" s="2" t="s">
        <v>241</v>
      </c>
      <c r="N6919" s="2" t="s">
        <v>3047</v>
      </c>
      <c r="O6919" s="2" t="s">
        <v>706</v>
      </c>
      <c r="P6919" s="24">
        <v>0</v>
      </c>
      <c r="Q6919" s="24">
        <v>0</v>
      </c>
      <c r="R6919" s="27" t="s">
        <v>1578</v>
      </c>
      <c r="S6919" s="28" t="s">
        <v>1583</v>
      </c>
      <c r="T6919" s="2" t="s">
        <v>130</v>
      </c>
      <c r="U6919" s="2">
        <v>0</v>
      </c>
      <c r="V6919" s="2" t="s">
        <v>2790</v>
      </c>
      <c r="W6919" s="2" t="s">
        <v>34</v>
      </c>
      <c r="AC6919" s="2">
        <v>0</v>
      </c>
      <c r="AD6919" s="104"/>
    </row>
    <row r="6920" spans="1:33" ht="60" x14ac:dyDescent="0.25">
      <c r="A6920" s="2" t="s">
        <v>4231</v>
      </c>
      <c r="B6920" s="2" t="s">
        <v>2796</v>
      </c>
      <c r="C6920" s="2" t="s">
        <v>2282</v>
      </c>
      <c r="F6920" s="2" t="s">
        <v>1142</v>
      </c>
      <c r="G6920" s="2" t="s">
        <v>4227</v>
      </c>
      <c r="H6920" s="2" t="s">
        <v>4228</v>
      </c>
      <c r="I6920" s="2" t="s">
        <v>22643</v>
      </c>
      <c r="J6920" s="2" t="s">
        <v>28</v>
      </c>
      <c r="K6920" s="2" t="s">
        <v>68</v>
      </c>
      <c r="L6920" s="2" t="s">
        <v>165</v>
      </c>
      <c r="M6920" s="2" t="s">
        <v>166</v>
      </c>
      <c r="N6920" s="2" t="s">
        <v>4224</v>
      </c>
      <c r="O6920" s="2" t="s">
        <v>32</v>
      </c>
      <c r="P6920" s="24">
        <v>0</v>
      </c>
      <c r="Q6920" s="24">
        <v>2</v>
      </c>
      <c r="R6920" s="27" t="s">
        <v>1568</v>
      </c>
      <c r="S6920" s="28" t="s">
        <v>1589</v>
      </c>
      <c r="T6920" s="2" t="s">
        <v>33</v>
      </c>
      <c r="U6920" s="2">
        <v>0</v>
      </c>
      <c r="V6920" s="2" t="s">
        <v>17905</v>
      </c>
      <c r="W6920" s="2" t="s">
        <v>34</v>
      </c>
      <c r="X6920" s="58" t="s">
        <v>5754</v>
      </c>
      <c r="Z6920" s="2">
        <v>412000</v>
      </c>
      <c r="AB6920" s="58">
        <v>46091.543182870373</v>
      </c>
      <c r="AC6920" s="2">
        <v>0</v>
      </c>
      <c r="AD6920" s="104">
        <v>412000</v>
      </c>
      <c r="AE6920" s="2">
        <v>46091.543182870373</v>
      </c>
      <c r="AG6920" s="2">
        <v>66236</v>
      </c>
    </row>
    <row r="6921" spans="1:33" ht="60" x14ac:dyDescent="0.25">
      <c r="A6921" s="2" t="s">
        <v>3405</v>
      </c>
      <c r="B6921" s="2" t="s">
        <v>2796</v>
      </c>
      <c r="C6921" s="2" t="s">
        <v>2374</v>
      </c>
      <c r="F6921" s="2" t="s">
        <v>2055</v>
      </c>
      <c r="G6921" s="2" t="s">
        <v>3406</v>
      </c>
      <c r="H6921" s="2" t="s">
        <v>3407</v>
      </c>
      <c r="I6921" s="2" t="s">
        <v>22760</v>
      </c>
      <c r="J6921" s="2" t="s">
        <v>28</v>
      </c>
      <c r="K6921" s="2" t="s">
        <v>68</v>
      </c>
      <c r="L6921" s="2" t="s">
        <v>218</v>
      </c>
      <c r="M6921" s="2" t="s">
        <v>219</v>
      </c>
      <c r="N6921" s="2" t="s">
        <v>3408</v>
      </c>
      <c r="O6921" s="2" t="s">
        <v>705</v>
      </c>
      <c r="P6921" s="24">
        <v>0</v>
      </c>
      <c r="Q6921" s="24">
        <v>0</v>
      </c>
      <c r="R6921" s="27" t="s">
        <v>1578</v>
      </c>
      <c r="S6921" s="28" t="s">
        <v>1585</v>
      </c>
      <c r="T6921" s="2" t="s">
        <v>38</v>
      </c>
      <c r="U6921" s="2">
        <v>0</v>
      </c>
      <c r="V6921" s="2" t="s">
        <v>2911</v>
      </c>
      <c r="W6921" s="2" t="s">
        <v>34</v>
      </c>
      <c r="AC6921" s="2">
        <v>0</v>
      </c>
      <c r="AD6921" s="104"/>
    </row>
    <row r="6922" spans="1:33" ht="60" x14ac:dyDescent="0.25">
      <c r="A6922" s="2" t="s">
        <v>3409</v>
      </c>
      <c r="B6922" s="2" t="s">
        <v>2796</v>
      </c>
      <c r="C6922" s="2" t="s">
        <v>2054</v>
      </c>
      <c r="F6922" s="2" t="s">
        <v>2055</v>
      </c>
      <c r="G6922" s="2" t="s">
        <v>3406</v>
      </c>
      <c r="H6922" s="2" t="s">
        <v>3407</v>
      </c>
      <c r="I6922" s="2" t="s">
        <v>22760</v>
      </c>
      <c r="J6922" s="2" t="s">
        <v>28</v>
      </c>
      <c r="K6922" s="2" t="s">
        <v>68</v>
      </c>
      <c r="L6922" s="2" t="s">
        <v>218</v>
      </c>
      <c r="M6922" s="2" t="s">
        <v>219</v>
      </c>
      <c r="N6922" s="2" t="s">
        <v>3408</v>
      </c>
      <c r="O6922" s="2" t="s">
        <v>706</v>
      </c>
      <c r="P6922" s="24">
        <v>0</v>
      </c>
      <c r="Q6922" s="24">
        <v>0</v>
      </c>
      <c r="R6922" s="27" t="s">
        <v>1578</v>
      </c>
      <c r="S6922" s="28" t="s">
        <v>1586</v>
      </c>
      <c r="T6922" s="2" t="s">
        <v>296</v>
      </c>
      <c r="U6922" s="2">
        <v>0</v>
      </c>
      <c r="V6922" s="2" t="s">
        <v>2911</v>
      </c>
      <c r="W6922" s="2" t="s">
        <v>34</v>
      </c>
      <c r="AC6922" s="2">
        <v>0</v>
      </c>
      <c r="AD6922" s="104"/>
    </row>
    <row r="6923" spans="1:33" ht="45" x14ac:dyDescent="0.25">
      <c r="A6923" s="2" t="s">
        <v>3483</v>
      </c>
      <c r="B6923" s="2" t="s">
        <v>2796</v>
      </c>
      <c r="C6923" s="2" t="s">
        <v>1929</v>
      </c>
      <c r="F6923" s="2" t="s">
        <v>1930</v>
      </c>
      <c r="G6923" s="2" t="s">
        <v>3484</v>
      </c>
      <c r="H6923" s="2" t="s">
        <v>3485</v>
      </c>
      <c r="I6923" s="2" t="s">
        <v>23902</v>
      </c>
      <c r="J6923" s="2" t="s">
        <v>28</v>
      </c>
      <c r="K6923" s="2" t="s">
        <v>43</v>
      </c>
      <c r="L6923" s="2" t="s">
        <v>507</v>
      </c>
      <c r="M6923" s="2" t="s">
        <v>508</v>
      </c>
      <c r="N6923" s="2" t="s">
        <v>3479</v>
      </c>
      <c r="O6923" s="2" t="s">
        <v>706</v>
      </c>
      <c r="P6923" s="24">
        <v>0</v>
      </c>
      <c r="Q6923" s="24">
        <v>0</v>
      </c>
      <c r="R6923" s="27" t="s">
        <v>1578</v>
      </c>
      <c r="S6923" s="28" t="s">
        <v>1582</v>
      </c>
      <c r="T6923" s="2" t="s">
        <v>160</v>
      </c>
      <c r="U6923" s="2">
        <v>0</v>
      </c>
      <c r="V6923" s="2" t="s">
        <v>2796</v>
      </c>
      <c r="W6923" s="2" t="s">
        <v>34</v>
      </c>
      <c r="AC6923" s="2">
        <v>0</v>
      </c>
      <c r="AD6923" s="104"/>
    </row>
    <row r="6924" spans="1:33" ht="45" x14ac:dyDescent="0.25">
      <c r="A6924" s="2" t="s">
        <v>4195</v>
      </c>
      <c r="B6924" s="2" t="s">
        <v>2796</v>
      </c>
      <c r="C6924" s="2" t="s">
        <v>2090</v>
      </c>
      <c r="F6924" s="2" t="s">
        <v>2091</v>
      </c>
      <c r="G6924" s="2" t="s">
        <v>4196</v>
      </c>
      <c r="H6924" s="2" t="s">
        <v>4197</v>
      </c>
      <c r="I6924" s="2" t="s">
        <v>20790</v>
      </c>
      <c r="J6924" s="2" t="s">
        <v>28</v>
      </c>
      <c r="K6924" s="2" t="s">
        <v>29</v>
      </c>
      <c r="L6924" s="2" t="s">
        <v>106</v>
      </c>
      <c r="M6924" s="2" t="s">
        <v>107</v>
      </c>
      <c r="N6924" s="2" t="s">
        <v>4198</v>
      </c>
      <c r="O6924" s="2" t="s">
        <v>706</v>
      </c>
      <c r="P6924" s="24">
        <v>0</v>
      </c>
      <c r="Q6924" s="24">
        <v>0</v>
      </c>
      <c r="R6924" s="27" t="s">
        <v>1578</v>
      </c>
      <c r="S6924" s="28" t="s">
        <v>1583</v>
      </c>
      <c r="T6924" s="2" t="s">
        <v>130</v>
      </c>
      <c r="U6924" s="2">
        <v>0</v>
      </c>
      <c r="V6924" s="2" t="s">
        <v>2796</v>
      </c>
      <c r="W6924" s="2" t="s">
        <v>34</v>
      </c>
      <c r="AC6924" s="2">
        <v>0</v>
      </c>
      <c r="AD6924" s="104"/>
    </row>
    <row r="6925" spans="1:33" ht="45" x14ac:dyDescent="0.25">
      <c r="A6925" s="2" t="s">
        <v>3077</v>
      </c>
      <c r="B6925" s="2" t="s">
        <v>2796</v>
      </c>
      <c r="C6925" s="2" t="s">
        <v>2122</v>
      </c>
      <c r="F6925" s="2" t="s">
        <v>779</v>
      </c>
      <c r="G6925" s="2" t="s">
        <v>3078</v>
      </c>
      <c r="H6925" s="2" t="s">
        <v>3079</v>
      </c>
      <c r="I6925" s="2" t="s">
        <v>23789</v>
      </c>
      <c r="J6925" s="2" t="s">
        <v>28</v>
      </c>
      <c r="K6925" s="2" t="s">
        <v>43</v>
      </c>
      <c r="L6925" s="2" t="s">
        <v>240</v>
      </c>
      <c r="M6925" s="2" t="s">
        <v>241</v>
      </c>
      <c r="N6925" s="2" t="s">
        <v>3047</v>
      </c>
      <c r="O6925" s="2" t="s">
        <v>712</v>
      </c>
      <c r="P6925" s="24">
        <v>0</v>
      </c>
      <c r="Q6925" s="24">
        <v>0</v>
      </c>
      <c r="R6925" s="27" t="s">
        <v>1578</v>
      </c>
      <c r="S6925" s="28" t="s">
        <v>1583</v>
      </c>
      <c r="T6925" s="2" t="s">
        <v>130</v>
      </c>
      <c r="U6925" s="2">
        <v>0</v>
      </c>
      <c r="V6925" s="2" t="s">
        <v>18533</v>
      </c>
      <c r="W6925" s="2" t="s">
        <v>34</v>
      </c>
      <c r="AC6925" s="2">
        <v>0</v>
      </c>
      <c r="AD6925" s="104"/>
    </row>
    <row r="6926" spans="1:33" ht="45" x14ac:dyDescent="0.25">
      <c r="A6926" s="2" t="s">
        <v>3457</v>
      </c>
      <c r="B6926" s="2" t="s">
        <v>2796</v>
      </c>
      <c r="C6926" s="2" t="s">
        <v>2188</v>
      </c>
      <c r="F6926" s="2" t="s">
        <v>2189</v>
      </c>
      <c r="G6926" s="2" t="s">
        <v>3458</v>
      </c>
      <c r="H6926" s="2" t="s">
        <v>3459</v>
      </c>
      <c r="I6926" s="2" t="s">
        <v>20813</v>
      </c>
      <c r="J6926" s="2" t="s">
        <v>28</v>
      </c>
      <c r="K6926" s="2" t="s">
        <v>29</v>
      </c>
      <c r="L6926" s="2" t="s">
        <v>400</v>
      </c>
      <c r="M6926" s="2" t="s">
        <v>401</v>
      </c>
      <c r="N6926" s="2" t="s">
        <v>3456</v>
      </c>
      <c r="O6926" s="2" t="s">
        <v>705</v>
      </c>
      <c r="P6926" s="24">
        <v>0</v>
      </c>
      <c r="Q6926" s="24">
        <v>0</v>
      </c>
      <c r="R6926" s="27" t="s">
        <v>1578</v>
      </c>
      <c r="S6926" s="28" t="s">
        <v>1589</v>
      </c>
      <c r="T6926" s="2" t="s">
        <v>33</v>
      </c>
      <c r="U6926" s="2">
        <v>0</v>
      </c>
      <c r="V6926" s="2" t="s">
        <v>2790</v>
      </c>
      <c r="W6926" s="2" t="s">
        <v>34</v>
      </c>
      <c r="AC6926" s="2">
        <v>0</v>
      </c>
      <c r="AD6926" s="104"/>
    </row>
    <row r="6927" spans="1:33" ht="45" x14ac:dyDescent="0.25">
      <c r="A6927" s="2" t="s">
        <v>3027</v>
      </c>
      <c r="B6927" s="2" t="s">
        <v>2796</v>
      </c>
      <c r="C6927" s="2" t="s">
        <v>2302</v>
      </c>
      <c r="F6927" s="2" t="s">
        <v>1531</v>
      </c>
      <c r="G6927" s="2" t="s">
        <v>3028</v>
      </c>
      <c r="H6927" s="2" t="s">
        <v>3029</v>
      </c>
      <c r="I6927" s="2" t="s">
        <v>23376</v>
      </c>
      <c r="J6927" s="2" t="s">
        <v>28</v>
      </c>
      <c r="K6927" s="2" t="s">
        <v>43</v>
      </c>
      <c r="L6927" s="2" t="s">
        <v>157</v>
      </c>
      <c r="M6927" s="2" t="s">
        <v>360</v>
      </c>
      <c r="N6927" s="2" t="s">
        <v>3026</v>
      </c>
      <c r="O6927" s="2" t="s">
        <v>705</v>
      </c>
      <c r="P6927" s="24">
        <v>0</v>
      </c>
      <c r="Q6927" s="24">
        <v>0</v>
      </c>
      <c r="R6927" s="27" t="s">
        <v>1578</v>
      </c>
      <c r="S6927" s="28" t="s">
        <v>1589</v>
      </c>
      <c r="T6927" s="2" t="s">
        <v>33</v>
      </c>
      <c r="U6927" s="2">
        <v>0</v>
      </c>
      <c r="V6927" s="2" t="s">
        <v>2790</v>
      </c>
      <c r="W6927" s="2" t="s">
        <v>34</v>
      </c>
      <c r="AC6927" s="2">
        <v>0</v>
      </c>
      <c r="AD6927" s="104"/>
    </row>
    <row r="6928" spans="1:33" ht="60" x14ac:dyDescent="0.25">
      <c r="A6928" s="2" t="s">
        <v>3527</v>
      </c>
      <c r="B6928" s="2" t="s">
        <v>2796</v>
      </c>
      <c r="C6928" s="2" t="s">
        <v>2402</v>
      </c>
      <c r="F6928" s="2" t="s">
        <v>1007</v>
      </c>
      <c r="G6928" s="2" t="s">
        <v>3528</v>
      </c>
      <c r="H6928" s="2" t="s">
        <v>2929</v>
      </c>
      <c r="I6928" s="2" t="s">
        <v>23812</v>
      </c>
      <c r="J6928" s="2" t="s">
        <v>28</v>
      </c>
      <c r="K6928" s="2" t="s">
        <v>43</v>
      </c>
      <c r="L6928" s="2" t="s">
        <v>382</v>
      </c>
      <c r="M6928" s="2" t="s">
        <v>323</v>
      </c>
      <c r="N6928" s="2" t="s">
        <v>3521</v>
      </c>
      <c r="O6928" s="2" t="s">
        <v>706</v>
      </c>
      <c r="P6928" s="24">
        <v>0</v>
      </c>
      <c r="Q6928" s="24">
        <v>0</v>
      </c>
      <c r="R6928" s="27" t="s">
        <v>1578</v>
      </c>
      <c r="S6928" s="28" t="s">
        <v>1585</v>
      </c>
      <c r="T6928" s="2" t="s">
        <v>38</v>
      </c>
      <c r="U6928" s="2">
        <v>0</v>
      </c>
      <c r="V6928" s="2" t="s">
        <v>2796</v>
      </c>
      <c r="W6928" s="2" t="s">
        <v>34</v>
      </c>
      <c r="AC6928" s="2">
        <v>0</v>
      </c>
      <c r="AD6928" s="104"/>
    </row>
    <row r="6929" spans="1:33" ht="45" x14ac:dyDescent="0.25">
      <c r="A6929" s="2" t="s">
        <v>5361</v>
      </c>
      <c r="B6929" s="2" t="s">
        <v>2796</v>
      </c>
      <c r="C6929" s="2" t="s">
        <v>2235</v>
      </c>
      <c r="F6929" s="2" t="s">
        <v>364</v>
      </c>
      <c r="G6929" s="2" t="s">
        <v>5349</v>
      </c>
      <c r="H6929" s="2" t="s">
        <v>5350</v>
      </c>
      <c r="I6929" s="2" t="s">
        <v>22055</v>
      </c>
      <c r="J6929" s="2" t="s">
        <v>28</v>
      </c>
      <c r="K6929" s="2" t="s">
        <v>72</v>
      </c>
      <c r="L6929" s="2" t="s">
        <v>73</v>
      </c>
      <c r="M6929" s="2" t="s">
        <v>365</v>
      </c>
      <c r="N6929" s="2" t="s">
        <v>5351</v>
      </c>
      <c r="O6929" s="2" t="s">
        <v>706</v>
      </c>
      <c r="P6929" s="24">
        <v>0</v>
      </c>
      <c r="Q6929" s="24">
        <v>0</v>
      </c>
      <c r="R6929" s="27" t="s">
        <v>1578</v>
      </c>
      <c r="S6929" s="28" t="s">
        <v>1589</v>
      </c>
      <c r="T6929" s="2" t="s">
        <v>33</v>
      </c>
      <c r="U6929" s="2">
        <v>0</v>
      </c>
      <c r="V6929" s="2" t="s">
        <v>2790</v>
      </c>
      <c r="W6929" s="2" t="s">
        <v>34</v>
      </c>
      <c r="AC6929" s="2">
        <v>0</v>
      </c>
      <c r="AD6929" s="104"/>
    </row>
    <row r="6930" spans="1:33" ht="45" x14ac:dyDescent="0.25">
      <c r="A6930" s="2" t="s">
        <v>4975</v>
      </c>
      <c r="B6930" s="2" t="s">
        <v>2796</v>
      </c>
      <c r="C6930" s="2" t="s">
        <v>2266</v>
      </c>
      <c r="F6930" s="2" t="s">
        <v>2267</v>
      </c>
      <c r="G6930" s="2" t="s">
        <v>4976</v>
      </c>
      <c r="H6930" s="2" t="s">
        <v>4977</v>
      </c>
      <c r="I6930" s="2" t="s">
        <v>22644</v>
      </c>
      <c r="J6930" s="2" t="s">
        <v>28</v>
      </c>
      <c r="K6930" s="2" t="s">
        <v>68</v>
      </c>
      <c r="L6930" s="2" t="s">
        <v>413</v>
      </c>
      <c r="M6930" s="2" t="s">
        <v>2268</v>
      </c>
      <c r="N6930" s="2" t="s">
        <v>4978</v>
      </c>
      <c r="O6930" s="2" t="s">
        <v>705</v>
      </c>
      <c r="P6930" s="24">
        <v>0</v>
      </c>
      <c r="Q6930" s="24">
        <v>0</v>
      </c>
      <c r="R6930" s="27" t="s">
        <v>1578</v>
      </c>
      <c r="S6930" s="28" t="s">
        <v>1589</v>
      </c>
      <c r="T6930" s="2" t="s">
        <v>33</v>
      </c>
      <c r="U6930" s="2">
        <v>0</v>
      </c>
      <c r="V6930" s="2" t="s">
        <v>2911</v>
      </c>
      <c r="W6930" s="2" t="s">
        <v>34</v>
      </c>
      <c r="AC6930" s="2">
        <v>0</v>
      </c>
      <c r="AD6930" s="104"/>
    </row>
    <row r="6931" spans="1:33" ht="45" x14ac:dyDescent="0.25">
      <c r="A6931" s="2" t="s">
        <v>4199</v>
      </c>
      <c r="B6931" s="2" t="s">
        <v>2796</v>
      </c>
      <c r="C6931" s="2" t="s">
        <v>2138</v>
      </c>
      <c r="F6931" s="2" t="s">
        <v>105</v>
      </c>
      <c r="G6931" s="2" t="s">
        <v>4200</v>
      </c>
      <c r="H6931" s="2" t="s">
        <v>4201</v>
      </c>
      <c r="I6931" s="2" t="s">
        <v>20936</v>
      </c>
      <c r="J6931" s="2" t="s">
        <v>28</v>
      </c>
      <c r="K6931" s="2" t="s">
        <v>29</v>
      </c>
      <c r="L6931" s="2" t="s">
        <v>106</v>
      </c>
      <c r="M6931" s="2" t="s">
        <v>107</v>
      </c>
      <c r="N6931" s="2" t="s">
        <v>4198</v>
      </c>
      <c r="O6931" s="2" t="s">
        <v>705</v>
      </c>
      <c r="P6931" s="24">
        <v>0</v>
      </c>
      <c r="Q6931" s="24">
        <v>0</v>
      </c>
      <c r="R6931" s="27" t="s">
        <v>1578</v>
      </c>
      <c r="S6931" s="28" t="s">
        <v>1590</v>
      </c>
      <c r="T6931" s="2" t="s">
        <v>426</v>
      </c>
      <c r="U6931" s="2">
        <v>0</v>
      </c>
      <c r="V6931" s="2" t="s">
        <v>5766</v>
      </c>
      <c r="W6931" s="2" t="s">
        <v>34</v>
      </c>
      <c r="AC6931" s="2">
        <v>0</v>
      </c>
      <c r="AD6931" s="104"/>
    </row>
    <row r="6932" spans="1:33" ht="45" x14ac:dyDescent="0.25">
      <c r="A6932" s="2" t="s">
        <v>5161</v>
      </c>
      <c r="B6932" s="2" t="s">
        <v>2796</v>
      </c>
      <c r="C6932" s="2" t="s">
        <v>2116</v>
      </c>
      <c r="F6932" s="2" t="s">
        <v>2117</v>
      </c>
      <c r="G6932" s="2" t="s">
        <v>5162</v>
      </c>
      <c r="H6932" s="2" t="s">
        <v>5163</v>
      </c>
      <c r="I6932" s="2" t="s">
        <v>22840</v>
      </c>
      <c r="J6932" s="2" t="s">
        <v>28</v>
      </c>
      <c r="K6932" s="2" t="s">
        <v>68</v>
      </c>
      <c r="L6932" s="2" t="s">
        <v>114</v>
      </c>
      <c r="M6932" s="2" t="s">
        <v>115</v>
      </c>
      <c r="N6932" s="2" t="s">
        <v>5158</v>
      </c>
      <c r="O6932" s="2" t="s">
        <v>705</v>
      </c>
      <c r="P6932" s="24">
        <v>0</v>
      </c>
      <c r="Q6932" s="24">
        <v>0</v>
      </c>
      <c r="R6932" s="27" t="s">
        <v>1578</v>
      </c>
      <c r="S6932" s="28" t="s">
        <v>1583</v>
      </c>
      <c r="T6932" s="2" t="s">
        <v>130</v>
      </c>
      <c r="U6932" s="2">
        <v>0</v>
      </c>
      <c r="V6932" s="2" t="s">
        <v>2796</v>
      </c>
      <c r="W6932" s="2" t="s">
        <v>34</v>
      </c>
      <c r="AC6932" s="2">
        <v>0</v>
      </c>
      <c r="AD6932" s="104"/>
    </row>
    <row r="6933" spans="1:33" ht="45" x14ac:dyDescent="0.25">
      <c r="A6933" s="2" t="s">
        <v>5377</v>
      </c>
      <c r="B6933" s="2" t="s">
        <v>2796</v>
      </c>
      <c r="C6933" s="2" t="s">
        <v>2143</v>
      </c>
      <c r="F6933" s="2" t="s">
        <v>1989</v>
      </c>
      <c r="G6933" s="2" t="s">
        <v>5373</v>
      </c>
      <c r="H6933" s="2" t="s">
        <v>5374</v>
      </c>
      <c r="I6933" s="2" t="s">
        <v>21370</v>
      </c>
      <c r="J6933" s="2" t="s">
        <v>28</v>
      </c>
      <c r="K6933" s="2" t="s">
        <v>78</v>
      </c>
      <c r="L6933" s="2" t="s">
        <v>243</v>
      </c>
      <c r="M6933" s="2" t="s">
        <v>428</v>
      </c>
      <c r="N6933" s="2" t="s">
        <v>5375</v>
      </c>
      <c r="O6933" s="2" t="s">
        <v>706</v>
      </c>
      <c r="P6933" s="24">
        <v>0</v>
      </c>
      <c r="Q6933" s="24">
        <v>0</v>
      </c>
      <c r="R6933" s="27" t="s">
        <v>1578</v>
      </c>
      <c r="S6933" s="28" t="s">
        <v>1590</v>
      </c>
      <c r="T6933" s="2" t="s">
        <v>426</v>
      </c>
      <c r="U6933" s="2">
        <v>0</v>
      </c>
      <c r="V6933" s="2" t="s">
        <v>2796</v>
      </c>
      <c r="W6933" s="2" t="s">
        <v>34</v>
      </c>
      <c r="AC6933" s="2">
        <v>0</v>
      </c>
      <c r="AD6933" s="104"/>
    </row>
    <row r="6934" spans="1:33" ht="45" x14ac:dyDescent="0.25">
      <c r="A6934" s="2" t="s">
        <v>4551</v>
      </c>
      <c r="B6934" s="2" t="s">
        <v>2796</v>
      </c>
      <c r="C6934" s="2" t="s">
        <v>1943</v>
      </c>
      <c r="F6934" s="2" t="s">
        <v>1944</v>
      </c>
      <c r="G6934" s="2" t="s">
        <v>4552</v>
      </c>
      <c r="H6934" s="2" t="s">
        <v>4553</v>
      </c>
      <c r="I6934" s="2" t="s">
        <v>20482</v>
      </c>
      <c r="J6934" s="2" t="s">
        <v>28</v>
      </c>
      <c r="K6934" s="2" t="s">
        <v>173</v>
      </c>
      <c r="L6934" s="2" t="s">
        <v>452</v>
      </c>
      <c r="M6934" s="2" t="s">
        <v>453</v>
      </c>
      <c r="N6934" s="2" t="s">
        <v>4554</v>
      </c>
      <c r="O6934" s="2" t="s">
        <v>705</v>
      </c>
      <c r="P6934" s="24">
        <v>0</v>
      </c>
      <c r="Q6934" s="24">
        <v>0</v>
      </c>
      <c r="R6934" s="27" t="s">
        <v>1578</v>
      </c>
      <c r="S6934" s="28" t="s">
        <v>1586</v>
      </c>
      <c r="T6934" s="2" t="s">
        <v>296</v>
      </c>
      <c r="U6934" s="2">
        <v>0</v>
      </c>
      <c r="V6934" s="2" t="s">
        <v>2796</v>
      </c>
      <c r="W6934" s="2" t="s">
        <v>34</v>
      </c>
      <c r="AC6934" s="2">
        <v>0</v>
      </c>
      <c r="AD6934" s="104"/>
    </row>
    <row r="6935" spans="1:33" ht="60" x14ac:dyDescent="0.25">
      <c r="A6935" s="2" t="s">
        <v>5068</v>
      </c>
      <c r="B6935" s="2" t="s">
        <v>2796</v>
      </c>
      <c r="C6935" s="2" t="s">
        <v>2136</v>
      </c>
      <c r="F6935" s="2" t="s">
        <v>2137</v>
      </c>
      <c r="G6935" s="2" t="s">
        <v>5069</v>
      </c>
      <c r="H6935" s="2" t="s">
        <v>5070</v>
      </c>
      <c r="I6935" s="2" t="s">
        <v>20937</v>
      </c>
      <c r="J6935" s="2" t="s">
        <v>28</v>
      </c>
      <c r="K6935" s="2" t="s">
        <v>29</v>
      </c>
      <c r="L6935" s="2" t="s">
        <v>279</v>
      </c>
      <c r="M6935" s="2" t="s">
        <v>280</v>
      </c>
      <c r="N6935" s="2" t="s">
        <v>5071</v>
      </c>
      <c r="O6935" s="2" t="s">
        <v>705</v>
      </c>
      <c r="P6935" s="24">
        <v>0</v>
      </c>
      <c r="Q6935" s="24">
        <v>0</v>
      </c>
      <c r="R6935" s="27" t="s">
        <v>1578</v>
      </c>
      <c r="S6935" s="28" t="s">
        <v>1590</v>
      </c>
      <c r="T6935" s="2" t="s">
        <v>426</v>
      </c>
      <c r="U6935" s="2">
        <v>0</v>
      </c>
      <c r="V6935" s="2" t="s">
        <v>16054</v>
      </c>
      <c r="W6935" s="2" t="s">
        <v>34</v>
      </c>
      <c r="AC6935" s="2">
        <v>0</v>
      </c>
      <c r="AD6935" s="104"/>
    </row>
    <row r="6936" spans="1:33" ht="60" x14ac:dyDescent="0.25">
      <c r="A6936" s="2" t="s">
        <v>4786</v>
      </c>
      <c r="B6936" s="2" t="s">
        <v>2796</v>
      </c>
      <c r="C6936" s="2" t="s">
        <v>2371</v>
      </c>
      <c r="F6936" s="2" t="s">
        <v>2372</v>
      </c>
      <c r="G6936" s="2" t="s">
        <v>4787</v>
      </c>
      <c r="H6936" s="2" t="s">
        <v>4788</v>
      </c>
      <c r="I6936" s="2" t="s">
        <v>22761</v>
      </c>
      <c r="J6936" s="2" t="s">
        <v>28</v>
      </c>
      <c r="K6936" s="2" t="s">
        <v>68</v>
      </c>
      <c r="L6936" s="2" t="s">
        <v>108</v>
      </c>
      <c r="M6936" s="2" t="s">
        <v>188</v>
      </c>
      <c r="N6936" s="2" t="s">
        <v>4781</v>
      </c>
      <c r="O6936" s="2" t="s">
        <v>705</v>
      </c>
      <c r="P6936" s="24">
        <v>0</v>
      </c>
      <c r="Q6936" s="24">
        <v>0</v>
      </c>
      <c r="R6936" s="27" t="s">
        <v>1578</v>
      </c>
      <c r="S6936" s="28" t="s">
        <v>1585</v>
      </c>
      <c r="T6936" s="2" t="s">
        <v>38</v>
      </c>
      <c r="U6936" s="2">
        <v>0</v>
      </c>
      <c r="V6936" s="2" t="s">
        <v>2940</v>
      </c>
      <c r="W6936" s="2" t="s">
        <v>34</v>
      </c>
      <c r="AC6936" s="2">
        <v>0</v>
      </c>
      <c r="AD6936" s="104"/>
    </row>
    <row r="6937" spans="1:33" ht="45" x14ac:dyDescent="0.25">
      <c r="A6937" s="2" t="s">
        <v>5523</v>
      </c>
      <c r="B6937" s="2" t="s">
        <v>2796</v>
      </c>
      <c r="C6937" s="2" t="s">
        <v>2226</v>
      </c>
      <c r="F6937" s="2" t="s">
        <v>2227</v>
      </c>
      <c r="G6937" s="2" t="s">
        <v>5524</v>
      </c>
      <c r="H6937" s="2" t="s">
        <v>5525</v>
      </c>
      <c r="I6937" s="2" t="s">
        <v>21974</v>
      </c>
      <c r="J6937" s="2" t="s">
        <v>28</v>
      </c>
      <c r="K6937" s="2" t="s">
        <v>74</v>
      </c>
      <c r="L6937" s="2" t="s">
        <v>449</v>
      </c>
      <c r="M6937" s="2" t="s">
        <v>513</v>
      </c>
      <c r="N6937" s="2" t="s">
        <v>5522</v>
      </c>
      <c r="O6937" s="2" t="s">
        <v>705</v>
      </c>
      <c r="P6937" s="24">
        <v>0</v>
      </c>
      <c r="Q6937" s="24">
        <v>0</v>
      </c>
      <c r="R6937" s="27" t="s">
        <v>1578</v>
      </c>
      <c r="S6937" s="28" t="s">
        <v>1589</v>
      </c>
      <c r="T6937" s="2" t="s">
        <v>33</v>
      </c>
      <c r="U6937" s="2">
        <v>0</v>
      </c>
      <c r="V6937" s="2" t="s">
        <v>2796</v>
      </c>
      <c r="W6937" s="2" t="s">
        <v>34</v>
      </c>
      <c r="AC6937" s="2">
        <v>0</v>
      </c>
      <c r="AD6937" s="104"/>
    </row>
    <row r="6938" spans="1:33" ht="60" x14ac:dyDescent="0.25">
      <c r="A6938" s="2" t="s">
        <v>2825</v>
      </c>
      <c r="B6938" s="2" t="s">
        <v>2796</v>
      </c>
      <c r="C6938" s="2" t="s">
        <v>2388</v>
      </c>
      <c r="F6938" s="2" t="s">
        <v>2389</v>
      </c>
      <c r="G6938" s="2" t="s">
        <v>2826</v>
      </c>
      <c r="H6938" s="2" t="s">
        <v>2827</v>
      </c>
      <c r="I6938" s="2" t="s">
        <v>23122</v>
      </c>
      <c r="J6938" s="2" t="s">
        <v>28</v>
      </c>
      <c r="K6938" s="2" t="s">
        <v>61</v>
      </c>
      <c r="L6938" s="2" t="s">
        <v>62</v>
      </c>
      <c r="M6938" s="2" t="s">
        <v>63</v>
      </c>
      <c r="N6938" s="2" t="s">
        <v>2812</v>
      </c>
      <c r="O6938" s="2" t="s">
        <v>32</v>
      </c>
      <c r="P6938" s="24">
        <v>0</v>
      </c>
      <c r="Q6938" s="24">
        <v>2</v>
      </c>
      <c r="R6938" s="27" t="s">
        <v>1568</v>
      </c>
      <c r="S6938" s="28" t="s">
        <v>1585</v>
      </c>
      <c r="T6938" s="2" t="s">
        <v>38</v>
      </c>
      <c r="U6938" s="2">
        <v>0</v>
      </c>
      <c r="V6938" s="2" t="s">
        <v>5789</v>
      </c>
      <c r="W6938" s="2" t="s">
        <v>34</v>
      </c>
      <c r="X6938" s="58" t="s">
        <v>5789</v>
      </c>
      <c r="Y6938" s="2" t="s">
        <v>39</v>
      </c>
      <c r="Z6938" s="2">
        <v>2060000</v>
      </c>
      <c r="AA6938" s="2" t="s">
        <v>40</v>
      </c>
      <c r="AB6938" s="58">
        <v>46088.802569444444</v>
      </c>
      <c r="AC6938" s="2">
        <v>0</v>
      </c>
      <c r="AD6938" s="104">
        <v>2060000</v>
      </c>
      <c r="AE6938" s="2">
        <v>46088.802569444444</v>
      </c>
      <c r="AG6938" s="2">
        <v>64828</v>
      </c>
    </row>
    <row r="6939" spans="1:33" ht="45" x14ac:dyDescent="0.25">
      <c r="A6939" s="2" t="s">
        <v>2795</v>
      </c>
      <c r="B6939" s="2" t="s">
        <v>2796</v>
      </c>
      <c r="C6939" s="2" t="s">
        <v>2161</v>
      </c>
      <c r="F6939" s="2" t="s">
        <v>1790</v>
      </c>
      <c r="G6939" s="2" t="s">
        <v>2797</v>
      </c>
      <c r="H6939" s="2" t="s">
        <v>2798</v>
      </c>
      <c r="I6939" s="2" t="s">
        <v>20226</v>
      </c>
      <c r="J6939" s="2" t="s">
        <v>28</v>
      </c>
      <c r="K6939" s="2" t="s">
        <v>173</v>
      </c>
      <c r="L6939" s="2" t="s">
        <v>190</v>
      </c>
      <c r="M6939" s="2" t="s">
        <v>191</v>
      </c>
      <c r="N6939" s="2" t="s">
        <v>2793</v>
      </c>
      <c r="O6939" s="2" t="s">
        <v>32</v>
      </c>
      <c r="P6939" s="24">
        <v>0</v>
      </c>
      <c r="Q6939" s="24">
        <v>1</v>
      </c>
      <c r="R6939" s="27" t="s">
        <v>1568</v>
      </c>
      <c r="S6939" s="28" t="s">
        <v>1589</v>
      </c>
      <c r="T6939" s="2" t="s">
        <v>33</v>
      </c>
      <c r="U6939" s="2">
        <v>0</v>
      </c>
      <c r="V6939" s="2" t="s">
        <v>16059</v>
      </c>
      <c r="W6939" s="2" t="s">
        <v>34</v>
      </c>
      <c r="X6939" s="58" t="s">
        <v>2808</v>
      </c>
      <c r="Z6939" s="2">
        <v>412000</v>
      </c>
      <c r="AB6939" s="58">
        <v>46078.877222222225</v>
      </c>
      <c r="AC6939" s="2">
        <v>0</v>
      </c>
      <c r="AD6939" s="104">
        <v>412000</v>
      </c>
      <c r="AE6939" s="2">
        <v>46078.877222222225</v>
      </c>
      <c r="AG6939" s="2">
        <v>64112</v>
      </c>
    </row>
    <row r="6940" spans="1:33" ht="45" x14ac:dyDescent="0.25">
      <c r="A6940" s="2" t="s">
        <v>2968</v>
      </c>
      <c r="B6940" s="2" t="s">
        <v>2796</v>
      </c>
      <c r="C6940" s="2" t="s">
        <v>2295</v>
      </c>
      <c r="F6940" s="2" t="s">
        <v>515</v>
      </c>
      <c r="G6940" s="2" t="s">
        <v>2969</v>
      </c>
      <c r="H6940" s="2" t="s">
        <v>2970</v>
      </c>
      <c r="I6940" s="2" t="s">
        <v>23642</v>
      </c>
      <c r="J6940" s="2" t="s">
        <v>28</v>
      </c>
      <c r="K6940" s="2" t="s">
        <v>43</v>
      </c>
      <c r="L6940" s="2" t="s">
        <v>492</v>
      </c>
      <c r="M6940" s="2" t="s">
        <v>493</v>
      </c>
      <c r="N6940" s="2" t="s">
        <v>2971</v>
      </c>
      <c r="O6940" s="2" t="s">
        <v>705</v>
      </c>
      <c r="P6940" s="24">
        <v>0</v>
      </c>
      <c r="Q6940" s="24">
        <v>0</v>
      </c>
      <c r="R6940" s="27" t="s">
        <v>1578</v>
      </c>
      <c r="S6940" s="28" t="s">
        <v>1589</v>
      </c>
      <c r="T6940" s="2" t="s">
        <v>33</v>
      </c>
      <c r="U6940" s="2">
        <v>0</v>
      </c>
      <c r="V6940" s="2" t="s">
        <v>2790</v>
      </c>
      <c r="W6940" s="2" t="s">
        <v>34</v>
      </c>
      <c r="AC6940" s="2">
        <v>0</v>
      </c>
      <c r="AD6940" s="104"/>
    </row>
    <row r="6941" spans="1:33" ht="45" x14ac:dyDescent="0.25">
      <c r="A6941" s="2" t="s">
        <v>2799</v>
      </c>
      <c r="B6941" s="2" t="s">
        <v>2796</v>
      </c>
      <c r="C6941" s="2" t="s">
        <v>1939</v>
      </c>
      <c r="F6941" s="2" t="s">
        <v>1790</v>
      </c>
      <c r="G6941" s="2" t="s">
        <v>2797</v>
      </c>
      <c r="H6941" s="2" t="s">
        <v>2798</v>
      </c>
      <c r="I6941" s="2" t="s">
        <v>20226</v>
      </c>
      <c r="J6941" s="2" t="s">
        <v>28</v>
      </c>
      <c r="K6941" s="2" t="s">
        <v>173</v>
      </c>
      <c r="L6941" s="2" t="s">
        <v>190</v>
      </c>
      <c r="M6941" s="2" t="s">
        <v>191</v>
      </c>
      <c r="N6941" s="2" t="s">
        <v>2793</v>
      </c>
      <c r="O6941" s="2" t="s">
        <v>32</v>
      </c>
      <c r="P6941" s="24">
        <v>0</v>
      </c>
      <c r="Q6941" s="24">
        <v>1</v>
      </c>
      <c r="R6941" s="27" t="s">
        <v>1568</v>
      </c>
      <c r="S6941" s="28" t="s">
        <v>1586</v>
      </c>
      <c r="T6941" s="2" t="s">
        <v>296</v>
      </c>
      <c r="U6941" s="2">
        <v>412000</v>
      </c>
      <c r="V6941" s="2" t="s">
        <v>2868</v>
      </c>
      <c r="W6941" s="2" t="s">
        <v>34</v>
      </c>
      <c r="X6941" s="58" t="s">
        <v>2808</v>
      </c>
      <c r="Z6941" s="2">
        <v>412000</v>
      </c>
      <c r="AB6941" s="58">
        <v>46078.879016203704</v>
      </c>
      <c r="AC6941" s="2">
        <v>0</v>
      </c>
      <c r="AD6941" s="104">
        <v>412000</v>
      </c>
      <c r="AE6941" s="2">
        <v>46078.879016203704</v>
      </c>
      <c r="AG6941" s="2">
        <v>64221</v>
      </c>
    </row>
    <row r="6942" spans="1:33" ht="45" x14ac:dyDescent="0.25">
      <c r="A6942" s="2" t="s">
        <v>3640</v>
      </c>
      <c r="B6942" s="2" t="s">
        <v>2796</v>
      </c>
      <c r="C6942" s="2" t="s">
        <v>1920</v>
      </c>
      <c r="D6942" s="2" t="s">
        <v>18569</v>
      </c>
      <c r="E6942" s="2" t="s">
        <v>18570</v>
      </c>
      <c r="F6942" s="2" t="s">
        <v>25621</v>
      </c>
      <c r="G6942" s="2" t="s">
        <v>3641</v>
      </c>
      <c r="H6942" s="2" t="s">
        <v>3642</v>
      </c>
      <c r="I6942" s="2" t="s">
        <v>22935</v>
      </c>
      <c r="J6942" s="2" t="s">
        <v>28</v>
      </c>
      <c r="K6942" s="2" t="s">
        <v>68</v>
      </c>
      <c r="L6942" s="2" t="s">
        <v>227</v>
      </c>
      <c r="M6942" s="2" t="s">
        <v>228</v>
      </c>
      <c r="N6942" s="2" t="s">
        <v>3643</v>
      </c>
      <c r="O6942" s="2" t="s">
        <v>705</v>
      </c>
      <c r="P6942" s="24">
        <v>0</v>
      </c>
      <c r="Q6942" s="24">
        <v>0</v>
      </c>
      <c r="R6942" s="27" t="s">
        <v>1578</v>
      </c>
      <c r="S6942" s="28" t="s">
        <v>1582</v>
      </c>
      <c r="T6942" s="2" t="s">
        <v>160</v>
      </c>
      <c r="U6942" s="2">
        <v>0</v>
      </c>
      <c r="V6942" s="2" t="s">
        <v>2796</v>
      </c>
      <c r="W6942" s="2" t="s">
        <v>34</v>
      </c>
      <c r="AC6942" s="2">
        <v>0</v>
      </c>
      <c r="AD6942" s="104"/>
    </row>
    <row r="6943" spans="1:33" ht="60" x14ac:dyDescent="0.25">
      <c r="A6943" s="2" t="s">
        <v>3981</v>
      </c>
      <c r="B6943" s="2" t="s">
        <v>2944</v>
      </c>
      <c r="C6943" s="2" t="s">
        <v>2380</v>
      </c>
      <c r="F6943" s="2" t="s">
        <v>772</v>
      </c>
      <c r="G6943" s="2" t="s">
        <v>3982</v>
      </c>
      <c r="H6943" s="2" t="s">
        <v>3983</v>
      </c>
      <c r="I6943" s="2" t="s">
        <v>22417</v>
      </c>
      <c r="J6943" s="2" t="s">
        <v>28</v>
      </c>
      <c r="K6943" s="2" t="s">
        <v>68</v>
      </c>
      <c r="L6943" s="2" t="s">
        <v>238</v>
      </c>
      <c r="M6943" s="2" t="s">
        <v>446</v>
      </c>
      <c r="N6943" s="2" t="s">
        <v>3977</v>
      </c>
      <c r="O6943" s="2" t="s">
        <v>706</v>
      </c>
      <c r="P6943" s="24">
        <v>0</v>
      </c>
      <c r="Q6943" s="24">
        <v>0</v>
      </c>
      <c r="R6943" s="27" t="s">
        <v>1578</v>
      </c>
      <c r="S6943" s="28" t="s">
        <v>1585</v>
      </c>
      <c r="T6943" s="2" t="s">
        <v>38</v>
      </c>
      <c r="U6943" s="2">
        <v>0</v>
      </c>
      <c r="V6943" s="2" t="s">
        <v>3023</v>
      </c>
      <c r="W6943" s="2" t="s">
        <v>34</v>
      </c>
      <c r="AC6943" s="2">
        <v>0</v>
      </c>
      <c r="AD6943" s="104"/>
    </row>
    <row r="6944" spans="1:33" ht="45" x14ac:dyDescent="0.25">
      <c r="A6944" s="2" t="s">
        <v>5135</v>
      </c>
      <c r="B6944" s="2" t="s">
        <v>2944</v>
      </c>
      <c r="C6944" s="2" t="s">
        <v>1970</v>
      </c>
      <c r="F6944" s="2" t="s">
        <v>1971</v>
      </c>
      <c r="G6944" s="2" t="s">
        <v>5136</v>
      </c>
      <c r="H6944" s="2" t="s">
        <v>5137</v>
      </c>
      <c r="I6944" s="2" t="s">
        <v>20950</v>
      </c>
      <c r="J6944" s="2" t="s">
        <v>28</v>
      </c>
      <c r="K6944" s="2" t="s">
        <v>29</v>
      </c>
      <c r="L6944" s="2" t="s">
        <v>57</v>
      </c>
      <c r="M6944" s="2" t="s">
        <v>129</v>
      </c>
      <c r="N6944" s="2" t="s">
        <v>5117</v>
      </c>
      <c r="O6944" s="2" t="s">
        <v>37</v>
      </c>
      <c r="P6944" s="24">
        <v>0</v>
      </c>
      <c r="Q6944" s="24">
        <v>0</v>
      </c>
      <c r="R6944" s="27" t="s">
        <v>1578</v>
      </c>
      <c r="S6944" s="28" t="s">
        <v>1586</v>
      </c>
      <c r="T6944" s="2" t="s">
        <v>296</v>
      </c>
      <c r="U6944" s="2">
        <v>0</v>
      </c>
      <c r="V6944" s="2" t="s">
        <v>12666</v>
      </c>
      <c r="W6944" s="2" t="s">
        <v>34</v>
      </c>
      <c r="AC6944" s="2">
        <v>0</v>
      </c>
      <c r="AD6944" s="104"/>
      <c r="AG6944" s="2">
        <v>113886</v>
      </c>
    </row>
    <row r="6945" spans="1:33" ht="60" x14ac:dyDescent="0.25">
      <c r="A6945" s="2" t="s">
        <v>4246</v>
      </c>
      <c r="B6945" s="2" t="s">
        <v>2944</v>
      </c>
      <c r="C6945" s="2" t="s">
        <v>1861</v>
      </c>
      <c r="F6945" s="2" t="s">
        <v>1862</v>
      </c>
      <c r="G6945" s="2" t="s">
        <v>4239</v>
      </c>
      <c r="H6945" s="2" t="s">
        <v>4240</v>
      </c>
      <c r="I6945" s="2" t="s">
        <v>22985</v>
      </c>
      <c r="J6945" s="2" t="s">
        <v>28</v>
      </c>
      <c r="K6945" s="2" t="s">
        <v>68</v>
      </c>
      <c r="L6945" s="2" t="s">
        <v>141</v>
      </c>
      <c r="M6945" s="2" t="s">
        <v>142</v>
      </c>
      <c r="N6945" s="2" t="s">
        <v>4241</v>
      </c>
      <c r="O6945" s="2" t="s">
        <v>705</v>
      </c>
      <c r="P6945" s="24">
        <v>0</v>
      </c>
      <c r="Q6945" s="24">
        <v>0</v>
      </c>
      <c r="R6945" s="27" t="s">
        <v>1578</v>
      </c>
      <c r="S6945" s="28" t="s">
        <v>1590</v>
      </c>
      <c r="T6945" s="2" t="s">
        <v>426</v>
      </c>
      <c r="U6945" s="2">
        <v>0</v>
      </c>
      <c r="V6945" s="2" t="s">
        <v>2790</v>
      </c>
      <c r="W6945" s="2" t="s">
        <v>34</v>
      </c>
      <c r="AC6945" s="2">
        <v>0</v>
      </c>
      <c r="AD6945" s="104"/>
    </row>
    <row r="6946" spans="1:33" ht="45" x14ac:dyDescent="0.25">
      <c r="A6946" s="2" t="s">
        <v>4314</v>
      </c>
      <c r="B6946" s="2" t="s">
        <v>2944</v>
      </c>
      <c r="C6946" s="2" t="s">
        <v>1837</v>
      </c>
      <c r="F6946" s="2" t="s">
        <v>1838</v>
      </c>
      <c r="G6946" s="2" t="s">
        <v>4315</v>
      </c>
      <c r="H6946" s="2" t="s">
        <v>4316</v>
      </c>
      <c r="I6946" s="2" t="s">
        <v>23643</v>
      </c>
      <c r="J6946" s="2" t="s">
        <v>28</v>
      </c>
      <c r="K6946" s="2" t="s">
        <v>43</v>
      </c>
      <c r="L6946" s="2" t="s">
        <v>96</v>
      </c>
      <c r="M6946" s="2" t="s">
        <v>1603</v>
      </c>
      <c r="N6946" s="2" t="s">
        <v>4313</v>
      </c>
      <c r="O6946" s="2" t="s">
        <v>706</v>
      </c>
      <c r="P6946" s="24">
        <v>0</v>
      </c>
      <c r="Q6946" s="24">
        <v>0</v>
      </c>
      <c r="R6946" s="27" t="s">
        <v>1578</v>
      </c>
      <c r="S6946" s="28" t="s">
        <v>1589</v>
      </c>
      <c r="T6946" s="2" t="s">
        <v>33</v>
      </c>
      <c r="U6946" s="2">
        <v>0</v>
      </c>
      <c r="V6946" s="2" t="s">
        <v>2944</v>
      </c>
      <c r="W6946" s="2" t="s">
        <v>34</v>
      </c>
      <c r="AC6946" s="2">
        <v>0</v>
      </c>
      <c r="AD6946" s="104"/>
    </row>
    <row r="6947" spans="1:33" ht="45" x14ac:dyDescent="0.25">
      <c r="A6947" s="2" t="s">
        <v>3916</v>
      </c>
      <c r="B6947" s="2" t="s">
        <v>2944</v>
      </c>
      <c r="C6947" s="2" t="s">
        <v>1843</v>
      </c>
      <c r="F6947" s="2" t="s">
        <v>1844</v>
      </c>
      <c r="G6947" s="2" t="s">
        <v>3917</v>
      </c>
      <c r="H6947" s="2" t="s">
        <v>3918</v>
      </c>
      <c r="I6947" s="2" t="s">
        <v>21394</v>
      </c>
      <c r="J6947" s="2" t="s">
        <v>28</v>
      </c>
      <c r="K6947" s="2" t="s">
        <v>78</v>
      </c>
      <c r="L6947" s="2" t="s">
        <v>481</v>
      </c>
      <c r="M6947" s="2" t="s">
        <v>482</v>
      </c>
      <c r="N6947" s="2" t="s">
        <v>3905</v>
      </c>
      <c r="O6947" s="2" t="s">
        <v>705</v>
      </c>
      <c r="P6947" s="24">
        <v>0</v>
      </c>
      <c r="Q6947" s="24">
        <v>0</v>
      </c>
      <c r="R6947" s="27" t="s">
        <v>1578</v>
      </c>
      <c r="S6947" s="28" t="s">
        <v>1589</v>
      </c>
      <c r="T6947" s="2" t="s">
        <v>33</v>
      </c>
      <c r="U6947" s="2">
        <v>0</v>
      </c>
      <c r="V6947" s="2" t="s">
        <v>2866</v>
      </c>
      <c r="W6947" s="2" t="s">
        <v>34</v>
      </c>
      <c r="AC6947" s="2">
        <v>0</v>
      </c>
      <c r="AD6947" s="104"/>
    </row>
    <row r="6948" spans="1:33" ht="60" x14ac:dyDescent="0.25">
      <c r="A6948" s="2" t="s">
        <v>3919</v>
      </c>
      <c r="B6948" s="2" t="s">
        <v>2944</v>
      </c>
      <c r="C6948" s="2" t="s">
        <v>1856</v>
      </c>
      <c r="F6948" s="2" t="s">
        <v>1844</v>
      </c>
      <c r="G6948" s="2" t="s">
        <v>3917</v>
      </c>
      <c r="H6948" s="2" t="s">
        <v>3918</v>
      </c>
      <c r="I6948" s="2" t="s">
        <v>21394</v>
      </c>
      <c r="J6948" s="2" t="s">
        <v>28</v>
      </c>
      <c r="K6948" s="2" t="s">
        <v>78</v>
      </c>
      <c r="L6948" s="2" t="s">
        <v>481</v>
      </c>
      <c r="M6948" s="2" t="s">
        <v>482</v>
      </c>
      <c r="N6948" s="2" t="s">
        <v>3905</v>
      </c>
      <c r="O6948" s="2" t="s">
        <v>705</v>
      </c>
      <c r="P6948" s="24">
        <v>0</v>
      </c>
      <c r="Q6948" s="24">
        <v>0</v>
      </c>
      <c r="R6948" s="27" t="s">
        <v>1578</v>
      </c>
      <c r="S6948" s="28" t="s">
        <v>1585</v>
      </c>
      <c r="T6948" s="2" t="s">
        <v>38</v>
      </c>
      <c r="U6948" s="2">
        <v>0</v>
      </c>
      <c r="V6948" s="2" t="s">
        <v>2940</v>
      </c>
      <c r="W6948" s="2" t="s">
        <v>34</v>
      </c>
      <c r="AC6948" s="2">
        <v>0</v>
      </c>
    </row>
    <row r="6949" spans="1:33" ht="45" x14ac:dyDescent="0.25">
      <c r="A6949" s="2" t="s">
        <v>3429</v>
      </c>
      <c r="B6949" s="2" t="s">
        <v>2944</v>
      </c>
      <c r="C6949" s="2" t="s">
        <v>1841</v>
      </c>
      <c r="F6949" s="2" t="s">
        <v>1842</v>
      </c>
      <c r="G6949" s="2" t="s">
        <v>3430</v>
      </c>
      <c r="H6949" s="2" t="s">
        <v>3431</v>
      </c>
      <c r="I6949" s="2" t="s">
        <v>20227</v>
      </c>
      <c r="J6949" s="2" t="s">
        <v>28</v>
      </c>
      <c r="K6949" s="2" t="s">
        <v>173</v>
      </c>
      <c r="L6949" s="2" t="s">
        <v>370</v>
      </c>
      <c r="M6949" s="2" t="s">
        <v>371</v>
      </c>
      <c r="N6949" s="2" t="s">
        <v>3425</v>
      </c>
      <c r="O6949" s="2" t="s">
        <v>32</v>
      </c>
      <c r="P6949" s="24">
        <v>0</v>
      </c>
      <c r="Q6949" s="24">
        <v>1</v>
      </c>
      <c r="R6949" s="27" t="s">
        <v>1568</v>
      </c>
      <c r="S6949" s="28" t="s">
        <v>1589</v>
      </c>
      <c r="T6949" s="2" t="s">
        <v>33</v>
      </c>
      <c r="U6949" s="2">
        <v>0</v>
      </c>
      <c r="V6949" s="2" t="s">
        <v>17905</v>
      </c>
      <c r="W6949" s="2" t="s">
        <v>34</v>
      </c>
      <c r="X6949" s="58" t="s">
        <v>5760</v>
      </c>
      <c r="Z6949" s="2">
        <v>412000</v>
      </c>
      <c r="AB6949" s="58">
        <v>46085.60396990741</v>
      </c>
      <c r="AC6949" s="2">
        <v>0</v>
      </c>
      <c r="AD6949" s="2">
        <v>412000</v>
      </c>
      <c r="AE6949" s="2">
        <v>46085.60396990741</v>
      </c>
      <c r="AG6949" s="2">
        <v>65250</v>
      </c>
    </row>
    <row r="6950" spans="1:33" ht="45" x14ac:dyDescent="0.25">
      <c r="A6950" s="2" t="s">
        <v>4604</v>
      </c>
      <c r="B6950" s="2" t="s">
        <v>2944</v>
      </c>
      <c r="C6950" s="2" t="s">
        <v>1890</v>
      </c>
      <c r="F6950" s="2" t="s">
        <v>465</v>
      </c>
      <c r="G6950" s="2" t="s">
        <v>4602</v>
      </c>
      <c r="H6950" s="2" t="s">
        <v>3181</v>
      </c>
      <c r="I6950" s="2" t="s">
        <v>23933</v>
      </c>
      <c r="J6950" s="2" t="s">
        <v>28</v>
      </c>
      <c r="K6950" s="2" t="s">
        <v>43</v>
      </c>
      <c r="L6950" s="2" t="s">
        <v>65</v>
      </c>
      <c r="M6950" s="2" t="s">
        <v>66</v>
      </c>
      <c r="N6950" s="2" t="s">
        <v>4603</v>
      </c>
      <c r="O6950" s="2" t="s">
        <v>706</v>
      </c>
      <c r="P6950" s="24">
        <v>0</v>
      </c>
      <c r="Q6950" s="24">
        <v>0</v>
      </c>
      <c r="R6950" s="27" t="s">
        <v>1578</v>
      </c>
      <c r="S6950" s="28" t="s">
        <v>1587</v>
      </c>
      <c r="T6950" s="2" t="s">
        <v>359</v>
      </c>
      <c r="U6950" s="2">
        <v>0</v>
      </c>
      <c r="V6950" s="2" t="s">
        <v>2944</v>
      </c>
      <c r="W6950" s="2" t="s">
        <v>34</v>
      </c>
      <c r="AC6950" s="2">
        <v>0</v>
      </c>
    </row>
    <row r="6951" spans="1:33" ht="60" x14ac:dyDescent="0.25">
      <c r="A6951" s="2" t="s">
        <v>4058</v>
      </c>
      <c r="B6951" s="2" t="s">
        <v>2944</v>
      </c>
      <c r="C6951" s="2" t="s">
        <v>1882</v>
      </c>
      <c r="F6951" s="2" t="s">
        <v>1883</v>
      </c>
      <c r="G6951" s="2" t="s">
        <v>4059</v>
      </c>
      <c r="H6951" s="2" t="s">
        <v>4060</v>
      </c>
      <c r="I6951" s="2" t="s">
        <v>21083</v>
      </c>
      <c r="J6951" s="2" t="s">
        <v>28</v>
      </c>
      <c r="K6951" s="2" t="s">
        <v>78</v>
      </c>
      <c r="L6951" s="2" t="s">
        <v>208</v>
      </c>
      <c r="M6951" s="2" t="s">
        <v>330</v>
      </c>
      <c r="N6951" s="2" t="s">
        <v>4057</v>
      </c>
      <c r="O6951" s="2" t="s">
        <v>32</v>
      </c>
      <c r="P6951" s="24">
        <v>0</v>
      </c>
      <c r="Q6951" s="24">
        <v>1</v>
      </c>
      <c r="R6951" s="27" t="s">
        <v>1568</v>
      </c>
      <c r="S6951" s="28" t="s">
        <v>1586</v>
      </c>
      <c r="T6951" s="2" t="s">
        <v>296</v>
      </c>
      <c r="U6951" s="2">
        <v>412000</v>
      </c>
      <c r="V6951" s="2" t="s">
        <v>2973</v>
      </c>
      <c r="W6951" s="2" t="s">
        <v>34</v>
      </c>
      <c r="X6951" s="58" t="s">
        <v>5766</v>
      </c>
      <c r="Z6951" s="2">
        <v>412000</v>
      </c>
      <c r="AB6951" s="58">
        <v>46084.414351851854</v>
      </c>
      <c r="AC6951" s="2">
        <v>0</v>
      </c>
      <c r="AD6951" s="2">
        <v>412000</v>
      </c>
      <c r="AE6951" s="2">
        <v>46084.414351851854</v>
      </c>
      <c r="AG6951" s="2">
        <v>65835</v>
      </c>
    </row>
    <row r="6952" spans="1:33" ht="60" x14ac:dyDescent="0.25">
      <c r="A6952" s="2" t="s">
        <v>4061</v>
      </c>
      <c r="B6952" s="2" t="s">
        <v>2944</v>
      </c>
      <c r="C6952" s="2" t="s">
        <v>1884</v>
      </c>
      <c r="F6952" s="2" t="s">
        <v>1885</v>
      </c>
      <c r="G6952" s="2" t="s">
        <v>4062</v>
      </c>
      <c r="H6952" s="2" t="s">
        <v>4063</v>
      </c>
      <c r="I6952" s="2" t="s">
        <v>21625</v>
      </c>
      <c r="J6952" s="2" t="s">
        <v>28</v>
      </c>
      <c r="K6952" s="2" t="s">
        <v>78</v>
      </c>
      <c r="L6952" s="2" t="s">
        <v>208</v>
      </c>
      <c r="M6952" s="2" t="s">
        <v>330</v>
      </c>
      <c r="N6952" s="2" t="s">
        <v>4057</v>
      </c>
      <c r="O6952" s="2" t="s">
        <v>705</v>
      </c>
      <c r="P6952" s="24">
        <v>0</v>
      </c>
      <c r="Q6952" s="24">
        <v>0</v>
      </c>
      <c r="R6952" s="27" t="s">
        <v>1578</v>
      </c>
      <c r="S6952" s="28" t="s">
        <v>1586</v>
      </c>
      <c r="T6952" s="2" t="s">
        <v>296</v>
      </c>
      <c r="U6952" s="2">
        <v>0</v>
      </c>
      <c r="V6952" s="2" t="s">
        <v>2940</v>
      </c>
      <c r="W6952" s="2" t="s">
        <v>34</v>
      </c>
      <c r="AC6952" s="2">
        <v>0</v>
      </c>
    </row>
    <row r="6953" spans="1:33" ht="45" x14ac:dyDescent="0.25">
      <c r="A6953" s="2" t="s">
        <v>3486</v>
      </c>
      <c r="B6953" s="2" t="s">
        <v>2944</v>
      </c>
      <c r="C6953" s="2" t="s">
        <v>1888</v>
      </c>
      <c r="F6953" s="2" t="s">
        <v>1889</v>
      </c>
      <c r="G6953" s="2" t="s">
        <v>3481</v>
      </c>
      <c r="H6953" s="2" t="s">
        <v>3482</v>
      </c>
      <c r="I6953" s="2" t="s">
        <v>23934</v>
      </c>
      <c r="J6953" s="2" t="s">
        <v>28</v>
      </c>
      <c r="K6953" s="2" t="s">
        <v>43</v>
      </c>
      <c r="L6953" s="2" t="s">
        <v>507</v>
      </c>
      <c r="M6953" s="2" t="s">
        <v>508</v>
      </c>
      <c r="N6953" s="2" t="s">
        <v>3479</v>
      </c>
      <c r="O6953" s="2" t="s">
        <v>706</v>
      </c>
      <c r="P6953" s="24">
        <v>0</v>
      </c>
      <c r="Q6953" s="24">
        <v>0</v>
      </c>
      <c r="R6953" s="27" t="s">
        <v>1578</v>
      </c>
      <c r="S6953" s="28" t="s">
        <v>1587</v>
      </c>
      <c r="T6953" s="2" t="s">
        <v>359</v>
      </c>
      <c r="U6953" s="2">
        <v>0</v>
      </c>
      <c r="V6953" s="2" t="s">
        <v>2944</v>
      </c>
      <c r="W6953" s="2" t="s">
        <v>34</v>
      </c>
      <c r="AC6953" s="2">
        <v>0</v>
      </c>
    </row>
    <row r="6954" spans="1:33" ht="60" x14ac:dyDescent="0.25">
      <c r="A6954" s="2" t="s">
        <v>4617</v>
      </c>
      <c r="B6954" s="2" t="s">
        <v>2944</v>
      </c>
      <c r="C6954" s="2" t="s">
        <v>1859</v>
      </c>
      <c r="F6954" s="2" t="s">
        <v>1356</v>
      </c>
      <c r="G6954" s="2" t="s">
        <v>2559</v>
      </c>
      <c r="H6954" s="2" t="s">
        <v>2560</v>
      </c>
      <c r="I6954" s="2" t="s">
        <v>20391</v>
      </c>
      <c r="J6954" s="2" t="s">
        <v>28</v>
      </c>
      <c r="K6954" s="2" t="s">
        <v>173</v>
      </c>
      <c r="L6954" s="2" t="s">
        <v>549</v>
      </c>
      <c r="M6954" s="2" t="s">
        <v>855</v>
      </c>
      <c r="N6954" s="2" t="s">
        <v>4618</v>
      </c>
      <c r="O6954" s="2" t="s">
        <v>705</v>
      </c>
      <c r="P6954" s="24">
        <v>0</v>
      </c>
      <c r="Q6954" s="24">
        <v>0</v>
      </c>
      <c r="R6954" s="27" t="s">
        <v>1578</v>
      </c>
      <c r="S6954" s="28" t="s">
        <v>1585</v>
      </c>
      <c r="T6954" s="2" t="s">
        <v>38</v>
      </c>
      <c r="U6954" s="2">
        <v>0</v>
      </c>
      <c r="V6954" s="2" t="s">
        <v>2944</v>
      </c>
      <c r="W6954" s="2" t="s">
        <v>34</v>
      </c>
      <c r="AC6954" s="2">
        <v>0</v>
      </c>
    </row>
    <row r="6955" spans="1:33" ht="45" x14ac:dyDescent="0.25">
      <c r="A6955" s="2" t="s">
        <v>4767</v>
      </c>
      <c r="B6955" s="2" t="s">
        <v>2944</v>
      </c>
      <c r="C6955" s="2" t="s">
        <v>1848</v>
      </c>
      <c r="F6955" s="2" t="s">
        <v>1849</v>
      </c>
      <c r="G6955" s="2" t="s">
        <v>4756</v>
      </c>
      <c r="H6955" s="2" t="s">
        <v>4757</v>
      </c>
      <c r="I6955" s="2" t="s">
        <v>23644</v>
      </c>
      <c r="J6955" s="2" t="s">
        <v>28</v>
      </c>
      <c r="K6955" s="2" t="s">
        <v>43</v>
      </c>
      <c r="L6955" s="2" t="s">
        <v>99</v>
      </c>
      <c r="M6955" s="2" t="s">
        <v>299</v>
      </c>
      <c r="N6955" s="2" t="s">
        <v>4752</v>
      </c>
      <c r="O6955" s="2" t="s">
        <v>705</v>
      </c>
      <c r="P6955" s="24">
        <v>0</v>
      </c>
      <c r="Q6955" s="24">
        <v>0</v>
      </c>
      <c r="R6955" s="27" t="s">
        <v>1578</v>
      </c>
      <c r="S6955" s="28" t="s">
        <v>1589</v>
      </c>
      <c r="T6955" s="2" t="s">
        <v>33</v>
      </c>
      <c r="U6955" s="2">
        <v>0</v>
      </c>
      <c r="V6955" s="2" t="s">
        <v>2944</v>
      </c>
      <c r="W6955" s="2" t="s">
        <v>34</v>
      </c>
      <c r="AC6955" s="2">
        <v>0</v>
      </c>
    </row>
    <row r="6956" spans="1:33" ht="60" x14ac:dyDescent="0.25">
      <c r="A6956" s="2" t="s">
        <v>4768</v>
      </c>
      <c r="B6956" s="2" t="s">
        <v>2944</v>
      </c>
      <c r="C6956" s="2" t="s">
        <v>1850</v>
      </c>
      <c r="F6956" s="2" t="s">
        <v>1849</v>
      </c>
      <c r="G6956" s="2" t="s">
        <v>4756</v>
      </c>
      <c r="H6956" s="2" t="s">
        <v>4757</v>
      </c>
      <c r="I6956" s="2" t="s">
        <v>23644</v>
      </c>
      <c r="J6956" s="2" t="s">
        <v>28</v>
      </c>
      <c r="K6956" s="2" t="s">
        <v>43</v>
      </c>
      <c r="L6956" s="2" t="s">
        <v>298</v>
      </c>
      <c r="M6956" s="2" t="s">
        <v>299</v>
      </c>
      <c r="N6956" s="2" t="s">
        <v>4752</v>
      </c>
      <c r="O6956" s="2" t="s">
        <v>706</v>
      </c>
      <c r="P6956" s="24">
        <v>0</v>
      </c>
      <c r="Q6956" s="24">
        <v>0</v>
      </c>
      <c r="R6956" s="27" t="s">
        <v>1578</v>
      </c>
      <c r="S6956" s="28" t="s">
        <v>1585</v>
      </c>
      <c r="T6956" s="2" t="s">
        <v>38</v>
      </c>
      <c r="U6956" s="2">
        <v>0</v>
      </c>
      <c r="V6956" s="2" t="s">
        <v>2944</v>
      </c>
      <c r="W6956" s="2" t="s">
        <v>34</v>
      </c>
      <c r="AC6956" s="2">
        <v>0</v>
      </c>
    </row>
    <row r="6957" spans="1:33" ht="60" x14ac:dyDescent="0.25">
      <c r="A6957" s="2" t="s">
        <v>3159</v>
      </c>
      <c r="B6957" s="2" t="s">
        <v>2944</v>
      </c>
      <c r="C6957" s="2" t="s">
        <v>1851</v>
      </c>
      <c r="F6957" s="2" t="s">
        <v>1852</v>
      </c>
      <c r="G6957" s="2" t="s">
        <v>3160</v>
      </c>
      <c r="H6957" s="2" t="s">
        <v>3161</v>
      </c>
      <c r="I6957" s="2" t="s">
        <v>22762</v>
      </c>
      <c r="J6957" s="2" t="s">
        <v>28</v>
      </c>
      <c r="K6957" s="2" t="s">
        <v>68</v>
      </c>
      <c r="L6957" s="2" t="s">
        <v>1853</v>
      </c>
      <c r="M6957" s="2" t="s">
        <v>1725</v>
      </c>
      <c r="N6957" s="2" t="s">
        <v>3162</v>
      </c>
      <c r="O6957" s="2" t="s">
        <v>706</v>
      </c>
      <c r="P6957" s="24">
        <v>0</v>
      </c>
      <c r="Q6957" s="24">
        <v>0</v>
      </c>
      <c r="R6957" s="27" t="s">
        <v>1578</v>
      </c>
      <c r="S6957" s="28" t="s">
        <v>1585</v>
      </c>
      <c r="T6957" s="2" t="s">
        <v>38</v>
      </c>
      <c r="U6957" s="2">
        <v>0</v>
      </c>
      <c r="V6957" s="2" t="s">
        <v>2944</v>
      </c>
      <c r="W6957" s="2" t="s">
        <v>34</v>
      </c>
      <c r="AC6957" s="2">
        <v>0</v>
      </c>
    </row>
    <row r="6958" spans="1:33" ht="60" x14ac:dyDescent="0.25">
      <c r="A6958" s="2" t="s">
        <v>4582</v>
      </c>
      <c r="B6958" s="2" t="s">
        <v>2944</v>
      </c>
      <c r="C6958" s="2" t="s">
        <v>1855</v>
      </c>
      <c r="F6958" s="2" t="s">
        <v>405</v>
      </c>
      <c r="G6958" s="2" t="s">
        <v>4583</v>
      </c>
      <c r="H6958" s="2" t="s">
        <v>4584</v>
      </c>
      <c r="I6958" s="2" t="s">
        <v>23463</v>
      </c>
      <c r="J6958" s="2" t="s">
        <v>28</v>
      </c>
      <c r="K6958" s="2" t="s">
        <v>43</v>
      </c>
      <c r="L6958" s="2" t="s">
        <v>406</v>
      </c>
      <c r="M6958" s="2" t="s">
        <v>407</v>
      </c>
      <c r="N6958" s="2" t="s">
        <v>4568</v>
      </c>
      <c r="O6958" s="2" t="s">
        <v>706</v>
      </c>
      <c r="P6958" s="24">
        <v>0</v>
      </c>
      <c r="Q6958" s="24">
        <v>0</v>
      </c>
      <c r="R6958" s="27" t="s">
        <v>1578</v>
      </c>
      <c r="S6958" s="28" t="s">
        <v>1585</v>
      </c>
      <c r="T6958" s="2" t="s">
        <v>38</v>
      </c>
      <c r="U6958" s="2">
        <v>0</v>
      </c>
      <c r="V6958" s="2" t="s">
        <v>3023</v>
      </c>
      <c r="W6958" s="2" t="s">
        <v>34</v>
      </c>
      <c r="AC6958" s="2">
        <v>0</v>
      </c>
    </row>
    <row r="6959" spans="1:33" ht="45" x14ac:dyDescent="0.25">
      <c r="A6959" s="2" t="s">
        <v>4585</v>
      </c>
      <c r="B6959" s="2" t="s">
        <v>2944</v>
      </c>
      <c r="C6959" s="2" t="s">
        <v>1839</v>
      </c>
      <c r="F6959" s="2" t="s">
        <v>1840</v>
      </c>
      <c r="G6959" s="2" t="s">
        <v>4586</v>
      </c>
      <c r="H6959" s="2" t="s">
        <v>4587</v>
      </c>
      <c r="I6959" s="2" t="s">
        <v>23645</v>
      </c>
      <c r="J6959" s="2" t="s">
        <v>28</v>
      </c>
      <c r="K6959" s="2" t="s">
        <v>43</v>
      </c>
      <c r="L6959" s="2" t="s">
        <v>386</v>
      </c>
      <c r="M6959" s="2" t="s">
        <v>407</v>
      </c>
      <c r="N6959" s="2" t="s">
        <v>4568</v>
      </c>
      <c r="O6959" s="2" t="s">
        <v>705</v>
      </c>
      <c r="P6959" s="24">
        <v>0</v>
      </c>
      <c r="Q6959" s="24">
        <v>0</v>
      </c>
      <c r="R6959" s="27" t="s">
        <v>1578</v>
      </c>
      <c r="S6959" s="28" t="s">
        <v>1589</v>
      </c>
      <c r="T6959" s="2" t="s">
        <v>33</v>
      </c>
      <c r="U6959" s="2">
        <v>0</v>
      </c>
      <c r="V6959" s="2" t="s">
        <v>5754</v>
      </c>
      <c r="W6959" s="2" t="s">
        <v>34</v>
      </c>
      <c r="AC6959" s="2">
        <v>0</v>
      </c>
    </row>
    <row r="6960" spans="1:33" ht="60" x14ac:dyDescent="0.25">
      <c r="A6960" s="2" t="s">
        <v>4588</v>
      </c>
      <c r="B6960" s="2" t="s">
        <v>2944</v>
      </c>
      <c r="C6960" s="2" t="s">
        <v>1854</v>
      </c>
      <c r="F6960" s="2" t="s">
        <v>1840</v>
      </c>
      <c r="G6960" s="2" t="s">
        <v>4586</v>
      </c>
      <c r="H6960" s="2" t="s">
        <v>4587</v>
      </c>
      <c r="I6960" s="2" t="s">
        <v>23280</v>
      </c>
      <c r="J6960" s="2" t="s">
        <v>28</v>
      </c>
      <c r="K6960" s="2" t="s">
        <v>43</v>
      </c>
      <c r="L6960" s="2" t="s">
        <v>386</v>
      </c>
      <c r="M6960" s="2" t="s">
        <v>407</v>
      </c>
      <c r="N6960" s="2" t="s">
        <v>4568</v>
      </c>
      <c r="O6960" s="2" t="s">
        <v>705</v>
      </c>
      <c r="P6960" s="24">
        <v>0</v>
      </c>
      <c r="Q6960" s="24">
        <v>0</v>
      </c>
      <c r="R6960" s="27" t="s">
        <v>1578</v>
      </c>
      <c r="S6960" s="28" t="s">
        <v>1585</v>
      </c>
      <c r="T6960" s="2" t="s">
        <v>38</v>
      </c>
      <c r="U6960" s="2">
        <v>0</v>
      </c>
      <c r="V6960" s="2" t="s">
        <v>5579</v>
      </c>
      <c r="W6960" s="2" t="s">
        <v>34</v>
      </c>
      <c r="AC6960" s="2">
        <v>0</v>
      </c>
    </row>
    <row r="6961" spans="1:33" ht="60" x14ac:dyDescent="0.25">
      <c r="A6961" s="2" t="s">
        <v>3988</v>
      </c>
      <c r="B6961" s="2" t="s">
        <v>2944</v>
      </c>
      <c r="C6961" s="2" t="s">
        <v>1891</v>
      </c>
      <c r="F6961" s="2" t="s">
        <v>1892</v>
      </c>
      <c r="G6961" s="2" t="s">
        <v>3989</v>
      </c>
      <c r="H6961" s="2" t="s">
        <v>3990</v>
      </c>
      <c r="I6961" s="2" t="s">
        <v>22998</v>
      </c>
      <c r="J6961" s="2" t="s">
        <v>28</v>
      </c>
      <c r="K6961" s="2" t="s">
        <v>68</v>
      </c>
      <c r="L6961" s="2" t="s">
        <v>1028</v>
      </c>
      <c r="M6961" s="2" t="s">
        <v>1029</v>
      </c>
      <c r="N6961" s="2" t="s">
        <v>3987</v>
      </c>
      <c r="O6961" s="2" t="s">
        <v>32</v>
      </c>
      <c r="P6961" s="24">
        <v>0</v>
      </c>
      <c r="Q6961" s="24">
        <v>1</v>
      </c>
      <c r="R6961" s="27" t="s">
        <v>1568</v>
      </c>
      <c r="S6961" s="28" t="s">
        <v>1587</v>
      </c>
      <c r="T6961" s="2" t="s">
        <v>359</v>
      </c>
      <c r="U6961" s="2">
        <v>2060000</v>
      </c>
      <c r="V6961" s="2" t="s">
        <v>12666</v>
      </c>
      <c r="W6961" s="2" t="s">
        <v>34</v>
      </c>
      <c r="X6961" s="58" t="s">
        <v>12666</v>
      </c>
      <c r="Z6961" s="2">
        <v>250000</v>
      </c>
      <c r="AB6961" s="58">
        <v>46092.634733796294</v>
      </c>
      <c r="AC6961" s="2">
        <v>0</v>
      </c>
      <c r="AD6961" s="2">
        <v>250000</v>
      </c>
      <c r="AE6961" s="2">
        <v>46092.634733796294</v>
      </c>
      <c r="AG6961" s="2">
        <v>116259</v>
      </c>
    </row>
    <row r="6962" spans="1:33" ht="45" x14ac:dyDescent="0.25">
      <c r="A6962" s="2" t="s">
        <v>5407</v>
      </c>
      <c r="B6962" s="2" t="s">
        <v>2944</v>
      </c>
      <c r="C6962" s="2" t="s">
        <v>1886</v>
      </c>
      <c r="F6962" s="2" t="s">
        <v>1887</v>
      </c>
      <c r="G6962" s="2" t="s">
        <v>5408</v>
      </c>
      <c r="H6962" s="2" t="s">
        <v>4903</v>
      </c>
      <c r="I6962" s="2" t="s">
        <v>20497</v>
      </c>
      <c r="J6962" s="2" t="s">
        <v>28</v>
      </c>
      <c r="K6962" s="2" t="s">
        <v>173</v>
      </c>
      <c r="L6962" s="2" t="s">
        <v>283</v>
      </c>
      <c r="M6962" s="2" t="s">
        <v>491</v>
      </c>
      <c r="N6962" s="2" t="s">
        <v>5402</v>
      </c>
      <c r="O6962" s="2" t="s">
        <v>32</v>
      </c>
      <c r="P6962" s="24">
        <v>0</v>
      </c>
      <c r="Q6962" s="24">
        <v>1</v>
      </c>
      <c r="R6962" s="27" t="s">
        <v>1568</v>
      </c>
      <c r="S6962" s="28" t="s">
        <v>1587</v>
      </c>
      <c r="T6962" s="2" t="s">
        <v>359</v>
      </c>
      <c r="U6962" s="2">
        <v>2060000</v>
      </c>
      <c r="V6962" s="2" t="s">
        <v>2868</v>
      </c>
      <c r="W6962" s="2" t="s">
        <v>34</v>
      </c>
      <c r="X6962" s="58" t="s">
        <v>3501</v>
      </c>
      <c r="Z6962" s="2">
        <v>394890</v>
      </c>
      <c r="AB6962" s="58">
        <v>46080.534594907411</v>
      </c>
      <c r="AC6962" s="2">
        <v>0</v>
      </c>
      <c r="AD6962" s="2">
        <v>394890</v>
      </c>
      <c r="AE6962" s="2">
        <v>46080.534594907411</v>
      </c>
      <c r="AG6962" s="2">
        <v>65301</v>
      </c>
    </row>
    <row r="6963" spans="1:33" ht="60" x14ac:dyDescent="0.25">
      <c r="A6963" s="2" t="s">
        <v>4147</v>
      </c>
      <c r="B6963" s="2" t="s">
        <v>2944</v>
      </c>
      <c r="C6963" s="2" t="s">
        <v>1873</v>
      </c>
      <c r="F6963" s="2" t="s">
        <v>1874</v>
      </c>
      <c r="G6963" s="2" t="s">
        <v>4137</v>
      </c>
      <c r="H6963" s="2" t="s">
        <v>4138</v>
      </c>
      <c r="I6963" s="2" t="s">
        <v>22278</v>
      </c>
      <c r="J6963" s="2" t="s">
        <v>28</v>
      </c>
      <c r="K6963" s="2" t="s">
        <v>68</v>
      </c>
      <c r="L6963" s="2" t="s">
        <v>94</v>
      </c>
      <c r="M6963" s="2" t="s">
        <v>95</v>
      </c>
      <c r="N6963" s="2" t="s">
        <v>4139</v>
      </c>
      <c r="O6963" s="2" t="s">
        <v>706</v>
      </c>
      <c r="P6963" s="24">
        <v>0</v>
      </c>
      <c r="Q6963" s="24">
        <v>0</v>
      </c>
      <c r="R6963" s="27" t="s">
        <v>1578</v>
      </c>
      <c r="S6963" s="28" t="s">
        <v>1586</v>
      </c>
      <c r="T6963" s="2" t="s">
        <v>296</v>
      </c>
      <c r="U6963" s="2">
        <v>0</v>
      </c>
      <c r="V6963" s="2" t="s">
        <v>2944</v>
      </c>
      <c r="W6963" s="2" t="s">
        <v>34</v>
      </c>
      <c r="AC6963" s="2">
        <v>0</v>
      </c>
    </row>
    <row r="6964" spans="1:33" ht="45" x14ac:dyDescent="0.25">
      <c r="A6964" s="2" t="s">
        <v>4676</v>
      </c>
      <c r="B6964" s="2" t="s">
        <v>2944</v>
      </c>
      <c r="C6964" s="2" t="s">
        <v>1880</v>
      </c>
      <c r="F6964" s="2" t="s">
        <v>1881</v>
      </c>
      <c r="G6964" s="2" t="s">
        <v>4677</v>
      </c>
      <c r="H6964" s="2" t="s">
        <v>4678</v>
      </c>
      <c r="I6964" s="2" t="s">
        <v>20612</v>
      </c>
      <c r="J6964" s="2" t="s">
        <v>28</v>
      </c>
      <c r="K6964" s="2" t="s">
        <v>29</v>
      </c>
      <c r="L6964" s="2" t="s">
        <v>169</v>
      </c>
      <c r="M6964" s="2" t="s">
        <v>170</v>
      </c>
      <c r="N6964" s="2" t="s">
        <v>4661</v>
      </c>
      <c r="O6964" s="2" t="s">
        <v>705</v>
      </c>
      <c r="P6964" s="24">
        <v>0</v>
      </c>
      <c r="Q6964" s="24">
        <v>0</v>
      </c>
      <c r="R6964" s="27" t="s">
        <v>1578</v>
      </c>
      <c r="S6964" s="28" t="s">
        <v>1586</v>
      </c>
      <c r="T6964" s="2" t="s">
        <v>296</v>
      </c>
      <c r="U6964" s="2">
        <v>0</v>
      </c>
      <c r="V6964" s="2" t="s">
        <v>12666</v>
      </c>
      <c r="W6964" s="2" t="s">
        <v>34</v>
      </c>
      <c r="AC6964" s="2">
        <v>0</v>
      </c>
    </row>
    <row r="6965" spans="1:33" ht="60" x14ac:dyDescent="0.25">
      <c r="A6965" s="2" t="s">
        <v>4148</v>
      </c>
      <c r="B6965" s="2" t="s">
        <v>2944</v>
      </c>
      <c r="C6965" s="2" t="s">
        <v>1878</v>
      </c>
      <c r="F6965" s="2" t="s">
        <v>1879</v>
      </c>
      <c r="G6965" s="2" t="s">
        <v>4143</v>
      </c>
      <c r="H6965" s="2" t="s">
        <v>4144</v>
      </c>
      <c r="I6965" s="2" t="s">
        <v>22642</v>
      </c>
      <c r="J6965" s="2" t="s">
        <v>28</v>
      </c>
      <c r="K6965" s="2" t="s">
        <v>68</v>
      </c>
      <c r="L6965" s="2" t="s">
        <v>94</v>
      </c>
      <c r="M6965" s="2" t="s">
        <v>95</v>
      </c>
      <c r="N6965" s="2" t="s">
        <v>4139</v>
      </c>
      <c r="O6965" s="2" t="s">
        <v>32</v>
      </c>
      <c r="P6965" s="24">
        <v>0</v>
      </c>
      <c r="Q6965" s="24">
        <v>1</v>
      </c>
      <c r="R6965" s="27" t="s">
        <v>1568</v>
      </c>
      <c r="S6965" s="28" t="s">
        <v>1586</v>
      </c>
      <c r="T6965" s="2" t="s">
        <v>296</v>
      </c>
      <c r="U6965" s="2">
        <v>412000</v>
      </c>
      <c r="V6965" s="2" t="s">
        <v>2790</v>
      </c>
      <c r="W6965" s="2" t="s">
        <v>34</v>
      </c>
      <c r="X6965" s="58" t="s">
        <v>2866</v>
      </c>
      <c r="Z6965" s="2">
        <v>412000</v>
      </c>
      <c r="AB6965" s="58">
        <v>46073.70884259259</v>
      </c>
      <c r="AC6965" s="2">
        <v>0</v>
      </c>
      <c r="AD6965" s="2">
        <v>412000</v>
      </c>
      <c r="AE6965" s="2">
        <v>46073.70884259259</v>
      </c>
      <c r="AG6965" s="2">
        <v>63265</v>
      </c>
    </row>
    <row r="6966" spans="1:33" ht="45" x14ac:dyDescent="0.25">
      <c r="A6966" s="2" t="s">
        <v>2984</v>
      </c>
      <c r="B6966" s="2" t="s">
        <v>2944</v>
      </c>
      <c r="C6966" s="2" t="s">
        <v>1847</v>
      </c>
      <c r="F6966" s="2" t="s">
        <v>1332</v>
      </c>
      <c r="G6966" s="2" t="s">
        <v>2470</v>
      </c>
      <c r="H6966" s="2" t="s">
        <v>2471</v>
      </c>
      <c r="I6966" s="2" t="s">
        <v>23417</v>
      </c>
      <c r="J6966" s="2" t="s">
        <v>28</v>
      </c>
      <c r="K6966" s="2" t="s">
        <v>43</v>
      </c>
      <c r="L6966" s="2" t="s">
        <v>44</v>
      </c>
      <c r="M6966" s="2" t="s">
        <v>45</v>
      </c>
      <c r="N6966" s="2" t="s">
        <v>2977</v>
      </c>
      <c r="O6966" s="2" t="s">
        <v>705</v>
      </c>
      <c r="P6966" s="24">
        <v>0</v>
      </c>
      <c r="Q6966" s="24">
        <v>0</v>
      </c>
      <c r="R6966" s="27" t="s">
        <v>1578</v>
      </c>
      <c r="S6966" s="28" t="s">
        <v>1589</v>
      </c>
      <c r="T6966" s="2" t="s">
        <v>33</v>
      </c>
      <c r="U6966" s="2">
        <v>0</v>
      </c>
      <c r="V6966" s="2" t="s">
        <v>2944</v>
      </c>
      <c r="W6966" s="2" t="s">
        <v>34</v>
      </c>
      <c r="AC6966" s="2">
        <v>0</v>
      </c>
    </row>
    <row r="6967" spans="1:33" ht="45" x14ac:dyDescent="0.25">
      <c r="A6967" s="2" t="s">
        <v>5270</v>
      </c>
      <c r="B6967" s="2" t="s">
        <v>2944</v>
      </c>
      <c r="C6967" s="2" t="s">
        <v>1845</v>
      </c>
      <c r="F6967" s="2" t="s">
        <v>1846</v>
      </c>
      <c r="G6967" s="2" t="s">
        <v>5271</v>
      </c>
      <c r="H6967" s="2" t="s">
        <v>5272</v>
      </c>
      <c r="I6967" s="2" t="s">
        <v>22645</v>
      </c>
      <c r="J6967" s="2" t="s">
        <v>28</v>
      </c>
      <c r="K6967" s="2" t="s">
        <v>68</v>
      </c>
      <c r="L6967" s="2" t="s">
        <v>112</v>
      </c>
      <c r="M6967" s="2" t="s">
        <v>113</v>
      </c>
      <c r="N6967" s="2" t="s">
        <v>5262</v>
      </c>
      <c r="O6967" s="2" t="s">
        <v>705</v>
      </c>
      <c r="P6967" s="24">
        <v>0</v>
      </c>
      <c r="Q6967" s="24">
        <v>0</v>
      </c>
      <c r="R6967" s="27" t="s">
        <v>1578</v>
      </c>
      <c r="S6967" s="28" t="s">
        <v>1589</v>
      </c>
      <c r="T6967" s="2" t="s">
        <v>33</v>
      </c>
      <c r="U6967" s="2">
        <v>0</v>
      </c>
      <c r="V6967" s="2" t="s">
        <v>2944</v>
      </c>
      <c r="W6967" s="2" t="s">
        <v>34</v>
      </c>
      <c r="AC6967" s="2">
        <v>0</v>
      </c>
    </row>
    <row r="6968" spans="1:33" ht="60" x14ac:dyDescent="0.25">
      <c r="A6968" s="2" t="s">
        <v>4407</v>
      </c>
      <c r="B6968" s="2" t="s">
        <v>2944</v>
      </c>
      <c r="C6968" s="2" t="s">
        <v>1893</v>
      </c>
      <c r="F6968" s="2" t="s">
        <v>1052</v>
      </c>
      <c r="G6968" s="2" t="s">
        <v>4408</v>
      </c>
      <c r="H6968" s="2" t="s">
        <v>4409</v>
      </c>
      <c r="I6968" s="2" t="s">
        <v>20836</v>
      </c>
      <c r="J6968" s="2" t="s">
        <v>28</v>
      </c>
      <c r="K6968" s="2" t="s">
        <v>29</v>
      </c>
      <c r="L6968" s="2" t="s">
        <v>218</v>
      </c>
      <c r="M6968" s="2" t="s">
        <v>269</v>
      </c>
      <c r="N6968" s="2" t="s">
        <v>4410</v>
      </c>
      <c r="O6968" s="2" t="s">
        <v>705</v>
      </c>
      <c r="P6968" s="24">
        <v>0</v>
      </c>
      <c r="Q6968" s="24">
        <v>0</v>
      </c>
      <c r="R6968" s="27" t="s">
        <v>1578</v>
      </c>
      <c r="S6968" s="28" t="s">
        <v>1588</v>
      </c>
      <c r="T6968" s="2" t="s">
        <v>436</v>
      </c>
      <c r="U6968" s="2">
        <v>0</v>
      </c>
      <c r="V6968" s="2" t="s">
        <v>5789</v>
      </c>
      <c r="W6968" s="2" t="s">
        <v>34</v>
      </c>
      <c r="AC6968" s="2">
        <v>0</v>
      </c>
    </row>
    <row r="6969" spans="1:33" ht="60" x14ac:dyDescent="0.25">
      <c r="A6969" s="2" t="s">
        <v>4609</v>
      </c>
      <c r="B6969" s="2" t="s">
        <v>2944</v>
      </c>
      <c r="C6969" s="2" t="s">
        <v>1875</v>
      </c>
      <c r="F6969" s="2" t="s">
        <v>282</v>
      </c>
      <c r="G6969" s="2" t="s">
        <v>4610</v>
      </c>
      <c r="H6969" s="2" t="s">
        <v>4611</v>
      </c>
      <c r="I6969" s="2" t="s">
        <v>20793</v>
      </c>
      <c r="J6969" s="2" t="s">
        <v>28</v>
      </c>
      <c r="K6969" s="2" t="s">
        <v>29</v>
      </c>
      <c r="L6969" s="2" t="s">
        <v>225</v>
      </c>
      <c r="M6969" s="2" t="s">
        <v>226</v>
      </c>
      <c r="N6969" s="2" t="s">
        <v>4608</v>
      </c>
      <c r="O6969" s="2" t="s">
        <v>706</v>
      </c>
      <c r="P6969" s="24">
        <v>0</v>
      </c>
      <c r="Q6969" s="24">
        <v>0</v>
      </c>
      <c r="R6969" s="27" t="s">
        <v>1578</v>
      </c>
      <c r="S6969" s="28" t="s">
        <v>1586</v>
      </c>
      <c r="T6969" s="2" t="s">
        <v>296</v>
      </c>
      <c r="U6969" s="2">
        <v>0</v>
      </c>
      <c r="V6969" s="2" t="s">
        <v>2944</v>
      </c>
      <c r="W6969" s="2" t="s">
        <v>34</v>
      </c>
      <c r="AC6969" s="2">
        <v>0</v>
      </c>
    </row>
    <row r="6970" spans="1:33" ht="60" x14ac:dyDescent="0.25">
      <c r="A6970" s="2" t="s">
        <v>3080</v>
      </c>
      <c r="B6970" s="2" t="s">
        <v>2944</v>
      </c>
      <c r="C6970" s="2" t="s">
        <v>1860</v>
      </c>
      <c r="F6970" s="2" t="s">
        <v>1327</v>
      </c>
      <c r="G6970" s="2" t="s">
        <v>3071</v>
      </c>
      <c r="H6970" s="2" t="s">
        <v>3072</v>
      </c>
      <c r="I6970" s="2" t="s">
        <v>23573</v>
      </c>
      <c r="J6970" s="2" t="s">
        <v>28</v>
      </c>
      <c r="K6970" s="2" t="s">
        <v>43</v>
      </c>
      <c r="L6970" s="2" t="s">
        <v>240</v>
      </c>
      <c r="M6970" s="2" t="s">
        <v>241</v>
      </c>
      <c r="N6970" s="2" t="s">
        <v>3047</v>
      </c>
      <c r="O6970" s="2" t="s">
        <v>706</v>
      </c>
      <c r="P6970" s="24">
        <v>0</v>
      </c>
      <c r="Q6970" s="24">
        <v>0</v>
      </c>
      <c r="R6970" s="27" t="s">
        <v>1578</v>
      </c>
      <c r="S6970" s="28" t="s">
        <v>1583</v>
      </c>
      <c r="T6970" s="2" t="s">
        <v>130</v>
      </c>
      <c r="U6970" s="2">
        <v>0</v>
      </c>
      <c r="V6970" s="2" t="s">
        <v>2944</v>
      </c>
      <c r="W6970" s="2" t="s">
        <v>34</v>
      </c>
      <c r="AC6970" s="2">
        <v>0</v>
      </c>
    </row>
    <row r="6971" spans="1:33" ht="45" x14ac:dyDescent="0.25">
      <c r="A6971" s="2" t="s">
        <v>2943</v>
      </c>
      <c r="B6971" s="2" t="s">
        <v>2944</v>
      </c>
      <c r="C6971" s="2" t="s">
        <v>1865</v>
      </c>
      <c r="F6971" s="2" t="s">
        <v>1866</v>
      </c>
      <c r="G6971" s="2" t="s">
        <v>2945</v>
      </c>
      <c r="H6971" s="2" t="s">
        <v>2946</v>
      </c>
      <c r="I6971" s="2" t="s">
        <v>19558</v>
      </c>
      <c r="J6971" s="2" t="s">
        <v>28</v>
      </c>
      <c r="K6971" s="2" t="s">
        <v>48</v>
      </c>
      <c r="L6971" s="2" t="s">
        <v>619</v>
      </c>
      <c r="M6971" s="2" t="s">
        <v>620</v>
      </c>
      <c r="N6971" s="2" t="s">
        <v>2935</v>
      </c>
      <c r="O6971" s="2" t="s">
        <v>705</v>
      </c>
      <c r="P6971" s="24">
        <v>0</v>
      </c>
      <c r="Q6971" s="24">
        <v>0</v>
      </c>
      <c r="R6971" s="27" t="s">
        <v>1578</v>
      </c>
      <c r="S6971" s="28" t="s">
        <v>1586</v>
      </c>
      <c r="T6971" s="2" t="s">
        <v>296</v>
      </c>
      <c r="U6971" s="2">
        <v>0</v>
      </c>
      <c r="V6971" s="2" t="s">
        <v>2944</v>
      </c>
      <c r="W6971" s="2" t="s">
        <v>34</v>
      </c>
      <c r="AC6971" s="2">
        <v>0</v>
      </c>
    </row>
    <row r="6972" spans="1:33" ht="45" x14ac:dyDescent="0.25">
      <c r="A6972" s="2" t="s">
        <v>4814</v>
      </c>
      <c r="B6972" s="2" t="s">
        <v>2944</v>
      </c>
      <c r="C6972" s="2" t="s">
        <v>1867</v>
      </c>
      <c r="F6972" s="2" t="s">
        <v>1868</v>
      </c>
      <c r="G6972" s="2" t="s">
        <v>4815</v>
      </c>
      <c r="H6972" s="2" t="s">
        <v>4816</v>
      </c>
      <c r="I6972" s="2" t="s">
        <v>21925</v>
      </c>
      <c r="J6972" s="2" t="s">
        <v>28</v>
      </c>
      <c r="K6972" s="2" t="s">
        <v>51</v>
      </c>
      <c r="L6972" s="2" t="s">
        <v>54</v>
      </c>
      <c r="M6972" s="2" t="s">
        <v>55</v>
      </c>
      <c r="N6972" s="2" t="s">
        <v>4807</v>
      </c>
      <c r="O6972" s="2" t="s">
        <v>705</v>
      </c>
      <c r="P6972" s="24">
        <v>0</v>
      </c>
      <c r="Q6972" s="24">
        <v>0</v>
      </c>
      <c r="R6972" s="27" t="s">
        <v>1578</v>
      </c>
      <c r="S6972" s="28" t="s">
        <v>1586</v>
      </c>
      <c r="T6972" s="2" t="s">
        <v>296</v>
      </c>
      <c r="U6972" s="2">
        <v>0</v>
      </c>
      <c r="V6972" s="2" t="s">
        <v>2944</v>
      </c>
      <c r="W6972" s="2" t="s">
        <v>34</v>
      </c>
      <c r="AC6972" s="2">
        <v>0</v>
      </c>
    </row>
    <row r="6973" spans="1:33" ht="60" x14ac:dyDescent="0.25">
      <c r="A6973" s="2" t="s">
        <v>4149</v>
      </c>
      <c r="B6973" s="2" t="s">
        <v>2944</v>
      </c>
      <c r="C6973" s="2" t="s">
        <v>1876</v>
      </c>
      <c r="F6973" s="2" t="s">
        <v>1877</v>
      </c>
      <c r="G6973" s="2" t="s">
        <v>4150</v>
      </c>
      <c r="H6973" s="2" t="s">
        <v>4151</v>
      </c>
      <c r="I6973" s="2" t="s">
        <v>22411</v>
      </c>
      <c r="J6973" s="2" t="s">
        <v>28</v>
      </c>
      <c r="K6973" s="2" t="s">
        <v>68</v>
      </c>
      <c r="L6973" s="2" t="s">
        <v>94</v>
      </c>
      <c r="M6973" s="2" t="s">
        <v>95</v>
      </c>
      <c r="N6973" s="2" t="s">
        <v>4139</v>
      </c>
      <c r="O6973" s="2" t="s">
        <v>32</v>
      </c>
      <c r="P6973" s="24">
        <v>0</v>
      </c>
      <c r="Q6973" s="24">
        <v>1</v>
      </c>
      <c r="R6973" s="27" t="s">
        <v>1568</v>
      </c>
      <c r="S6973" s="28" t="s">
        <v>1586</v>
      </c>
      <c r="T6973" s="2" t="s">
        <v>296</v>
      </c>
      <c r="U6973" s="2">
        <v>412000</v>
      </c>
      <c r="V6973" s="2" t="s">
        <v>2790</v>
      </c>
      <c r="W6973" s="2" t="s">
        <v>34</v>
      </c>
      <c r="X6973" s="58" t="s">
        <v>2866</v>
      </c>
      <c r="Z6973" s="2">
        <v>412000</v>
      </c>
      <c r="AB6973" s="58">
        <v>46073.705891203703</v>
      </c>
      <c r="AC6973" s="2">
        <v>0</v>
      </c>
      <c r="AD6973" s="2">
        <v>412000</v>
      </c>
      <c r="AE6973" s="2">
        <v>46073.705891203703</v>
      </c>
      <c r="AG6973" s="2">
        <v>63264</v>
      </c>
    </row>
    <row r="6974" spans="1:33" ht="45" x14ac:dyDescent="0.25">
      <c r="A6974" s="2" t="s">
        <v>4817</v>
      </c>
      <c r="B6974" s="2" t="s">
        <v>2944</v>
      </c>
      <c r="C6974" s="2" t="s">
        <v>1869</v>
      </c>
      <c r="F6974" s="2" t="s">
        <v>1870</v>
      </c>
      <c r="G6974" s="2" t="s">
        <v>4818</v>
      </c>
      <c r="H6974" s="2" t="s">
        <v>4443</v>
      </c>
      <c r="I6974" s="2" t="s">
        <v>21925</v>
      </c>
      <c r="J6974" s="2" t="s">
        <v>28</v>
      </c>
      <c r="K6974" s="2" t="s">
        <v>51</v>
      </c>
      <c r="L6974" s="2" t="s">
        <v>54</v>
      </c>
      <c r="M6974" s="2" t="s">
        <v>55</v>
      </c>
      <c r="N6974" s="2" t="s">
        <v>4807</v>
      </c>
      <c r="O6974" s="2" t="s">
        <v>705</v>
      </c>
      <c r="P6974" s="24">
        <v>0</v>
      </c>
      <c r="Q6974" s="24">
        <v>0</v>
      </c>
      <c r="R6974" s="27" t="s">
        <v>1578</v>
      </c>
      <c r="S6974" s="28" t="s">
        <v>1586</v>
      </c>
      <c r="T6974" s="2" t="s">
        <v>296</v>
      </c>
      <c r="U6974" s="2">
        <v>0</v>
      </c>
      <c r="V6974" s="2" t="s">
        <v>2944</v>
      </c>
      <c r="W6974" s="2" t="s">
        <v>34</v>
      </c>
      <c r="AC6974" s="2">
        <v>0</v>
      </c>
    </row>
    <row r="6975" spans="1:33" ht="45" x14ac:dyDescent="0.25">
      <c r="A6975" s="2" t="s">
        <v>5409</v>
      </c>
      <c r="B6975" s="2" t="s">
        <v>2944</v>
      </c>
      <c r="C6975" s="2" t="s">
        <v>1871</v>
      </c>
      <c r="F6975" s="2" t="s">
        <v>1872</v>
      </c>
      <c r="G6975" s="2" t="s">
        <v>5410</v>
      </c>
      <c r="H6975" s="2" t="s">
        <v>3524</v>
      </c>
      <c r="I6975" s="2" t="s">
        <v>20483</v>
      </c>
      <c r="J6975" s="2" t="s">
        <v>28</v>
      </c>
      <c r="K6975" s="2" t="s">
        <v>173</v>
      </c>
      <c r="L6975" s="2" t="s">
        <v>283</v>
      </c>
      <c r="M6975" s="2" t="s">
        <v>491</v>
      </c>
      <c r="N6975" s="2" t="s">
        <v>5402</v>
      </c>
      <c r="O6975" s="2" t="s">
        <v>32</v>
      </c>
      <c r="P6975" s="24">
        <v>0</v>
      </c>
      <c r="Q6975" s="24">
        <v>1</v>
      </c>
      <c r="R6975" s="27" t="s">
        <v>1568</v>
      </c>
      <c r="S6975" s="28" t="s">
        <v>1586</v>
      </c>
      <c r="T6975" s="2" t="s">
        <v>296</v>
      </c>
      <c r="U6975" s="2">
        <v>412000</v>
      </c>
      <c r="V6975" s="2" t="s">
        <v>2868</v>
      </c>
      <c r="W6975" s="2" t="s">
        <v>34</v>
      </c>
      <c r="X6975" s="58" t="s">
        <v>12666</v>
      </c>
      <c r="Z6975" s="2">
        <v>412000</v>
      </c>
      <c r="AB6975" s="58">
        <v>46092.544571759259</v>
      </c>
      <c r="AC6975" s="2">
        <v>0</v>
      </c>
      <c r="AD6975" s="2">
        <v>412000</v>
      </c>
      <c r="AE6975" s="2">
        <v>46092.544571759259</v>
      </c>
      <c r="AG6975" s="2">
        <v>65299</v>
      </c>
    </row>
    <row r="6976" spans="1:33" ht="45" x14ac:dyDescent="0.25">
      <c r="A6976" s="2" t="s">
        <v>3662</v>
      </c>
      <c r="B6976" s="2" t="s">
        <v>2944</v>
      </c>
      <c r="C6976" s="2" t="s">
        <v>1863</v>
      </c>
      <c r="F6976" s="2" t="s">
        <v>1864</v>
      </c>
      <c r="G6976" s="2" t="s">
        <v>3663</v>
      </c>
      <c r="H6976" s="2" t="s">
        <v>3664</v>
      </c>
      <c r="I6976" s="2" t="s">
        <v>23923</v>
      </c>
      <c r="J6976" s="2" t="s">
        <v>28</v>
      </c>
      <c r="K6976" s="2" t="s">
        <v>43</v>
      </c>
      <c r="L6976" s="2" t="s">
        <v>408</v>
      </c>
      <c r="M6976" s="2" t="s">
        <v>409</v>
      </c>
      <c r="N6976" s="2" t="s">
        <v>3661</v>
      </c>
      <c r="O6976" s="2" t="s">
        <v>705</v>
      </c>
      <c r="P6976" s="24">
        <v>0</v>
      </c>
      <c r="Q6976" s="24">
        <v>0</v>
      </c>
      <c r="R6976" s="27" t="s">
        <v>1578</v>
      </c>
      <c r="S6976" s="28" t="s">
        <v>1586</v>
      </c>
      <c r="T6976" s="2" t="s">
        <v>296</v>
      </c>
      <c r="U6976" s="2">
        <v>0</v>
      </c>
      <c r="V6976" s="2" t="s">
        <v>2944</v>
      </c>
      <c r="W6976" s="2" t="s">
        <v>34</v>
      </c>
      <c r="AC6976" s="2">
        <v>0</v>
      </c>
    </row>
    <row r="6977" spans="1:33" ht="60" x14ac:dyDescent="0.25">
      <c r="A6977" s="2" t="s">
        <v>3163</v>
      </c>
      <c r="B6977" s="2" t="s">
        <v>2944</v>
      </c>
      <c r="C6977" s="2" t="s">
        <v>1857</v>
      </c>
      <c r="F6977" s="2" t="s">
        <v>1858</v>
      </c>
      <c r="G6977" s="2" t="s">
        <v>3164</v>
      </c>
      <c r="H6977" s="2" t="s">
        <v>2827</v>
      </c>
      <c r="I6977" s="2" t="s">
        <v>22763</v>
      </c>
      <c r="J6977" s="2" t="s">
        <v>28</v>
      </c>
      <c r="K6977" s="2" t="s">
        <v>68</v>
      </c>
      <c r="L6977" s="2" t="s">
        <v>1853</v>
      </c>
      <c r="M6977" s="2" t="s">
        <v>1725</v>
      </c>
      <c r="N6977" s="2" t="s">
        <v>3162</v>
      </c>
      <c r="O6977" s="2" t="s">
        <v>705</v>
      </c>
      <c r="P6977" s="24">
        <v>0</v>
      </c>
      <c r="Q6977" s="24">
        <v>0</v>
      </c>
      <c r="R6977" s="27" t="s">
        <v>1578</v>
      </c>
      <c r="S6977" s="28" t="s">
        <v>1585</v>
      </c>
      <c r="T6977" s="2" t="s">
        <v>38</v>
      </c>
      <c r="U6977" s="2">
        <v>0</v>
      </c>
      <c r="V6977" s="2" t="s">
        <v>2944</v>
      </c>
      <c r="W6977" s="2" t="s">
        <v>34</v>
      </c>
      <c r="AC6977" s="2">
        <v>0</v>
      </c>
    </row>
    <row r="6978" spans="1:33" ht="45" x14ac:dyDescent="0.25">
      <c r="A6978" s="2" t="s">
        <v>5541</v>
      </c>
      <c r="B6978" s="2" t="s">
        <v>2801</v>
      </c>
      <c r="C6978" s="2" t="s">
        <v>1793</v>
      </c>
      <c r="F6978" s="2" t="s">
        <v>1794</v>
      </c>
      <c r="G6978" s="2" t="s">
        <v>5542</v>
      </c>
      <c r="H6978" s="2" t="s">
        <v>5543</v>
      </c>
      <c r="I6978" s="2" t="s">
        <v>23960</v>
      </c>
      <c r="J6978" s="2" t="s">
        <v>28</v>
      </c>
      <c r="K6978" s="2" t="s">
        <v>98</v>
      </c>
      <c r="L6978" s="2" t="s">
        <v>307</v>
      </c>
      <c r="M6978" s="2" t="s">
        <v>329</v>
      </c>
      <c r="N6978" s="2" t="s">
        <v>5540</v>
      </c>
      <c r="O6978" s="2" t="s">
        <v>706</v>
      </c>
      <c r="P6978" s="24">
        <v>0</v>
      </c>
      <c r="Q6978" s="24">
        <v>0</v>
      </c>
      <c r="R6978" s="27" t="s">
        <v>1578</v>
      </c>
      <c r="S6978" s="28" t="s">
        <v>1589</v>
      </c>
      <c r="T6978" s="2" t="s">
        <v>33</v>
      </c>
      <c r="U6978" s="2">
        <v>0</v>
      </c>
      <c r="V6978" s="2" t="s">
        <v>2801</v>
      </c>
      <c r="W6978" s="2" t="s">
        <v>34</v>
      </c>
      <c r="AC6978" s="2">
        <v>0</v>
      </c>
    </row>
    <row r="6979" spans="1:33" ht="60" x14ac:dyDescent="0.25">
      <c r="A6979" s="2" t="s">
        <v>4411</v>
      </c>
      <c r="B6979" s="2" t="s">
        <v>2801</v>
      </c>
      <c r="C6979" s="2" t="s">
        <v>1795</v>
      </c>
      <c r="F6979" s="2" t="s">
        <v>1796</v>
      </c>
      <c r="G6979" s="2" t="s">
        <v>4412</v>
      </c>
      <c r="H6979" s="2" t="s">
        <v>4413</v>
      </c>
      <c r="I6979" s="2" t="s">
        <v>20836</v>
      </c>
      <c r="J6979" s="2" t="s">
        <v>28</v>
      </c>
      <c r="K6979" s="2" t="s">
        <v>29</v>
      </c>
      <c r="L6979" s="2" t="s">
        <v>218</v>
      </c>
      <c r="M6979" s="2" t="s">
        <v>269</v>
      </c>
      <c r="N6979" s="2" t="s">
        <v>4410</v>
      </c>
      <c r="O6979" s="2" t="s">
        <v>705</v>
      </c>
      <c r="P6979" s="24">
        <v>0</v>
      </c>
      <c r="Q6979" s="24">
        <v>0</v>
      </c>
      <c r="R6979" s="27" t="s">
        <v>1578</v>
      </c>
      <c r="S6979" s="28" t="s">
        <v>1585</v>
      </c>
      <c r="T6979" s="2" t="s">
        <v>38</v>
      </c>
      <c r="U6979" s="2">
        <v>0</v>
      </c>
      <c r="V6979" s="2" t="s">
        <v>5797</v>
      </c>
      <c r="W6979" s="2" t="s">
        <v>34</v>
      </c>
      <c r="AC6979" s="2">
        <v>0</v>
      </c>
    </row>
    <row r="6980" spans="1:33" ht="45" x14ac:dyDescent="0.25">
      <c r="A6980" s="2" t="s">
        <v>4414</v>
      </c>
      <c r="B6980" s="2" t="s">
        <v>2801</v>
      </c>
      <c r="C6980" s="2" t="s">
        <v>1797</v>
      </c>
      <c r="F6980" s="2" t="s">
        <v>1798</v>
      </c>
      <c r="G6980" s="2" t="s">
        <v>4415</v>
      </c>
      <c r="H6980" s="2" t="s">
        <v>4416</v>
      </c>
      <c r="I6980" s="2" t="s">
        <v>20586</v>
      </c>
      <c r="J6980" s="2" t="s">
        <v>28</v>
      </c>
      <c r="K6980" s="2" t="s">
        <v>29</v>
      </c>
      <c r="L6980" s="2" t="s">
        <v>218</v>
      </c>
      <c r="M6980" s="2" t="s">
        <v>269</v>
      </c>
      <c r="N6980" s="2" t="s">
        <v>4410</v>
      </c>
      <c r="O6980" s="2" t="s">
        <v>705</v>
      </c>
      <c r="P6980" s="24">
        <v>0</v>
      </c>
      <c r="Q6980" s="24">
        <v>0</v>
      </c>
      <c r="R6980" s="27" t="s">
        <v>1578</v>
      </c>
      <c r="S6980" s="28" t="s">
        <v>1589</v>
      </c>
      <c r="T6980" s="2" t="s">
        <v>33</v>
      </c>
      <c r="U6980" s="2">
        <v>0</v>
      </c>
      <c r="V6980" s="2" t="s">
        <v>5789</v>
      </c>
      <c r="W6980" s="2" t="s">
        <v>34</v>
      </c>
      <c r="AC6980" s="2">
        <v>0</v>
      </c>
    </row>
    <row r="6981" spans="1:33" ht="60" x14ac:dyDescent="0.25">
      <c r="A6981" s="2" t="s">
        <v>4417</v>
      </c>
      <c r="B6981" s="2" t="s">
        <v>2801</v>
      </c>
      <c r="C6981" s="2" t="s">
        <v>1799</v>
      </c>
      <c r="F6981" s="2" t="s">
        <v>1800</v>
      </c>
      <c r="G6981" s="2" t="s">
        <v>4418</v>
      </c>
      <c r="H6981" s="2" t="s">
        <v>4419</v>
      </c>
      <c r="I6981" s="2" t="s">
        <v>20586</v>
      </c>
      <c r="J6981" s="2" t="s">
        <v>28</v>
      </c>
      <c r="K6981" s="2" t="s">
        <v>29</v>
      </c>
      <c r="L6981" s="2" t="s">
        <v>218</v>
      </c>
      <c r="M6981" s="2" t="s">
        <v>269</v>
      </c>
      <c r="N6981" s="2" t="s">
        <v>4410</v>
      </c>
      <c r="O6981" s="2" t="s">
        <v>32</v>
      </c>
      <c r="P6981" s="24">
        <v>0</v>
      </c>
      <c r="Q6981" s="24">
        <v>5</v>
      </c>
      <c r="R6981" s="27" t="s">
        <v>1568</v>
      </c>
      <c r="S6981" s="28" t="s">
        <v>1585</v>
      </c>
      <c r="T6981" s="2" t="s">
        <v>38</v>
      </c>
      <c r="U6981" s="2">
        <v>0</v>
      </c>
      <c r="V6981" s="2" t="s">
        <v>17582</v>
      </c>
      <c r="W6981" s="2" t="s">
        <v>34</v>
      </c>
      <c r="X6981" s="58" t="s">
        <v>12659</v>
      </c>
      <c r="Z6981" s="2">
        <v>2060000</v>
      </c>
      <c r="AB6981" s="58">
        <v>46090.558495370373</v>
      </c>
      <c r="AC6981" s="2">
        <v>0</v>
      </c>
      <c r="AD6981" s="2">
        <v>2060000</v>
      </c>
      <c r="AE6981" s="2">
        <v>46090.558495370373</v>
      </c>
      <c r="AG6981" s="2">
        <v>96720</v>
      </c>
    </row>
    <row r="6982" spans="1:33" ht="45" x14ac:dyDescent="0.25">
      <c r="A6982" s="2" t="s">
        <v>4420</v>
      </c>
      <c r="B6982" s="2" t="s">
        <v>2801</v>
      </c>
      <c r="C6982" s="2" t="s">
        <v>1801</v>
      </c>
      <c r="F6982" s="2" t="s">
        <v>1802</v>
      </c>
      <c r="G6982" s="2" t="s">
        <v>4421</v>
      </c>
      <c r="H6982" s="2" t="s">
        <v>4422</v>
      </c>
      <c r="I6982" s="2" t="s">
        <v>20814</v>
      </c>
      <c r="J6982" s="2" t="s">
        <v>28</v>
      </c>
      <c r="K6982" s="2" t="s">
        <v>29</v>
      </c>
      <c r="L6982" s="2" t="s">
        <v>218</v>
      </c>
      <c r="M6982" s="2" t="s">
        <v>269</v>
      </c>
      <c r="N6982" s="2" t="s">
        <v>4410</v>
      </c>
      <c r="O6982" s="2" t="s">
        <v>706</v>
      </c>
      <c r="P6982" s="24">
        <v>0</v>
      </c>
      <c r="Q6982" s="24">
        <v>0</v>
      </c>
      <c r="R6982" s="27" t="s">
        <v>1578</v>
      </c>
      <c r="S6982" s="28" t="s">
        <v>1589</v>
      </c>
      <c r="T6982" s="2" t="s">
        <v>33</v>
      </c>
      <c r="U6982" s="2">
        <v>0</v>
      </c>
      <c r="V6982" s="2" t="s">
        <v>2796</v>
      </c>
      <c r="W6982" s="2" t="s">
        <v>34</v>
      </c>
      <c r="AC6982" s="2">
        <v>0</v>
      </c>
    </row>
    <row r="6983" spans="1:33" ht="60" x14ac:dyDescent="0.25">
      <c r="A6983" s="2" t="s">
        <v>4423</v>
      </c>
      <c r="B6983" s="2" t="s">
        <v>2801</v>
      </c>
      <c r="C6983" s="2" t="s">
        <v>1803</v>
      </c>
      <c r="F6983" s="2" t="s">
        <v>1804</v>
      </c>
      <c r="G6983" s="2" t="s">
        <v>4424</v>
      </c>
      <c r="H6983" s="2" t="s">
        <v>4425</v>
      </c>
      <c r="I6983" s="2" t="s">
        <v>20815</v>
      </c>
      <c r="J6983" s="2" t="s">
        <v>28</v>
      </c>
      <c r="K6983" s="2" t="s">
        <v>29</v>
      </c>
      <c r="L6983" s="2" t="s">
        <v>218</v>
      </c>
      <c r="M6983" s="2" t="s">
        <v>269</v>
      </c>
      <c r="N6983" s="2" t="s">
        <v>4410</v>
      </c>
      <c r="O6983" s="2" t="s">
        <v>32</v>
      </c>
      <c r="P6983" s="24">
        <v>0</v>
      </c>
      <c r="Q6983" s="24">
        <v>3</v>
      </c>
      <c r="R6983" s="27" t="s">
        <v>1568</v>
      </c>
      <c r="S6983" s="28" t="s">
        <v>1585</v>
      </c>
      <c r="T6983" s="2" t="s">
        <v>38</v>
      </c>
      <c r="U6983" s="2">
        <v>0</v>
      </c>
      <c r="V6983" s="2" t="s">
        <v>16051</v>
      </c>
      <c r="W6983" s="2" t="s">
        <v>34</v>
      </c>
      <c r="X6983" s="58" t="s">
        <v>5754</v>
      </c>
      <c r="Z6983" s="2">
        <v>2060000</v>
      </c>
      <c r="AB6983" s="58">
        <v>46091.511412037034</v>
      </c>
      <c r="AC6983" s="2">
        <v>0</v>
      </c>
      <c r="AD6983" s="2">
        <v>2060000</v>
      </c>
      <c r="AE6983" s="2">
        <v>46091.511412037034</v>
      </c>
      <c r="AG6983" s="2">
        <v>96723</v>
      </c>
    </row>
    <row r="6984" spans="1:33" ht="45" x14ac:dyDescent="0.25">
      <c r="A6984" s="2" t="s">
        <v>3388</v>
      </c>
      <c r="B6984" s="2" t="s">
        <v>2801</v>
      </c>
      <c r="C6984" s="2" t="s">
        <v>1805</v>
      </c>
      <c r="F6984" s="2" t="s">
        <v>1806</v>
      </c>
      <c r="G6984" s="2" t="s">
        <v>3389</v>
      </c>
      <c r="H6984" s="2" t="s">
        <v>3390</v>
      </c>
      <c r="I6984" s="2" t="s">
        <v>20228</v>
      </c>
      <c r="J6984" s="2" t="s">
        <v>28</v>
      </c>
      <c r="K6984" s="2" t="s">
        <v>173</v>
      </c>
      <c r="L6984" s="2" t="s">
        <v>1444</v>
      </c>
      <c r="M6984" s="2" t="s">
        <v>1640</v>
      </c>
      <c r="N6984" s="2" t="s">
        <v>3386</v>
      </c>
      <c r="O6984" s="2" t="s">
        <v>706</v>
      </c>
      <c r="P6984" s="24">
        <v>0</v>
      </c>
      <c r="Q6984" s="24">
        <v>0</v>
      </c>
      <c r="R6984" s="27" t="s">
        <v>1578</v>
      </c>
      <c r="S6984" s="28" t="s">
        <v>1589</v>
      </c>
      <c r="T6984" s="2" t="s">
        <v>33</v>
      </c>
      <c r="U6984" s="2">
        <v>0</v>
      </c>
      <c r="V6984" s="2" t="s">
        <v>2796</v>
      </c>
      <c r="W6984" s="2" t="s">
        <v>34</v>
      </c>
      <c r="AC6984" s="2">
        <v>0</v>
      </c>
    </row>
    <row r="6985" spans="1:33" ht="60" x14ac:dyDescent="0.25">
      <c r="A6985" s="2" t="s">
        <v>3391</v>
      </c>
      <c r="B6985" s="2" t="s">
        <v>2801</v>
      </c>
      <c r="C6985" s="2" t="s">
        <v>1807</v>
      </c>
      <c r="F6985" s="2" t="s">
        <v>1806</v>
      </c>
      <c r="G6985" s="2" t="s">
        <v>3389</v>
      </c>
      <c r="H6985" s="2" t="s">
        <v>3390</v>
      </c>
      <c r="I6985" s="2" t="s">
        <v>20228</v>
      </c>
      <c r="J6985" s="2" t="s">
        <v>28</v>
      </c>
      <c r="K6985" s="2" t="s">
        <v>173</v>
      </c>
      <c r="L6985" s="2" t="s">
        <v>1444</v>
      </c>
      <c r="M6985" s="2" t="s">
        <v>1640</v>
      </c>
      <c r="N6985" s="2" t="s">
        <v>3386</v>
      </c>
      <c r="O6985" s="2" t="s">
        <v>32</v>
      </c>
      <c r="P6985" s="24">
        <v>0</v>
      </c>
      <c r="Q6985" s="24">
        <v>1</v>
      </c>
      <c r="R6985" s="27" t="s">
        <v>1568</v>
      </c>
      <c r="S6985" s="28" t="s">
        <v>1585</v>
      </c>
      <c r="T6985" s="2" t="s">
        <v>38</v>
      </c>
      <c r="U6985" s="2">
        <v>0</v>
      </c>
      <c r="V6985" s="2" t="s">
        <v>5789</v>
      </c>
      <c r="W6985" s="2" t="s">
        <v>34</v>
      </c>
      <c r="X6985" s="58" t="s">
        <v>5789</v>
      </c>
      <c r="Y6985" s="2" t="s">
        <v>39</v>
      </c>
      <c r="Z6985" s="2">
        <v>2060000</v>
      </c>
      <c r="AA6985" s="2" t="s">
        <v>40</v>
      </c>
      <c r="AB6985" s="58">
        <v>46088.506273148145</v>
      </c>
      <c r="AC6985" s="2">
        <v>0</v>
      </c>
      <c r="AD6985" s="2">
        <v>2060000</v>
      </c>
      <c r="AE6985" s="2">
        <v>46088.506273148145</v>
      </c>
      <c r="AG6985" s="2">
        <v>64186</v>
      </c>
    </row>
    <row r="6986" spans="1:33" ht="60" x14ac:dyDescent="0.25">
      <c r="A6986" s="2" t="s">
        <v>3271</v>
      </c>
      <c r="B6986" s="2" t="s">
        <v>2801</v>
      </c>
      <c r="C6986" s="2" t="s">
        <v>1808</v>
      </c>
      <c r="F6986" s="2" t="s">
        <v>1809</v>
      </c>
      <c r="G6986" s="2" t="s">
        <v>3272</v>
      </c>
      <c r="H6986" s="2" t="s">
        <v>3273</v>
      </c>
      <c r="I6986" s="2" t="s">
        <v>20125</v>
      </c>
      <c r="J6986" s="2" t="s">
        <v>28</v>
      </c>
      <c r="K6986" s="2" t="s">
        <v>173</v>
      </c>
      <c r="L6986" s="2" t="s">
        <v>1810</v>
      </c>
      <c r="M6986" s="2" t="s">
        <v>1642</v>
      </c>
      <c r="N6986" s="2" t="s">
        <v>3274</v>
      </c>
      <c r="O6986" s="2" t="s">
        <v>706</v>
      </c>
      <c r="P6986" s="24">
        <v>0</v>
      </c>
      <c r="Q6986" s="24">
        <v>0</v>
      </c>
      <c r="R6986" s="27" t="s">
        <v>1578</v>
      </c>
      <c r="S6986" s="28" t="s">
        <v>1585</v>
      </c>
      <c r="T6986" s="2" t="s">
        <v>38</v>
      </c>
      <c r="U6986" s="2">
        <v>0</v>
      </c>
      <c r="V6986" s="2" t="s">
        <v>2866</v>
      </c>
      <c r="W6986" s="2" t="s">
        <v>34</v>
      </c>
      <c r="AC6986" s="2">
        <v>0</v>
      </c>
    </row>
    <row r="6987" spans="1:33" ht="60" x14ac:dyDescent="0.25">
      <c r="A6987" s="2" t="s">
        <v>4971</v>
      </c>
      <c r="B6987" s="2" t="s">
        <v>2801</v>
      </c>
      <c r="C6987" s="2" t="s">
        <v>1811</v>
      </c>
      <c r="F6987" s="2" t="s">
        <v>1812</v>
      </c>
      <c r="G6987" s="2" t="s">
        <v>4972</v>
      </c>
      <c r="H6987" s="2" t="s">
        <v>4973</v>
      </c>
      <c r="I6987" s="2" t="s">
        <v>19611</v>
      </c>
      <c r="J6987" s="2" t="s">
        <v>28</v>
      </c>
      <c r="K6987" s="2" t="s">
        <v>48</v>
      </c>
      <c r="L6987" s="2" t="s">
        <v>516</v>
      </c>
      <c r="M6987" s="2" t="s">
        <v>1636</v>
      </c>
      <c r="N6987" s="2" t="s">
        <v>4974</v>
      </c>
      <c r="O6987" s="2" t="s">
        <v>705</v>
      </c>
      <c r="P6987" s="24">
        <v>0</v>
      </c>
      <c r="Q6987" s="24">
        <v>0</v>
      </c>
      <c r="R6987" s="27" t="s">
        <v>1578</v>
      </c>
      <c r="S6987" s="28" t="s">
        <v>1585</v>
      </c>
      <c r="T6987" s="2" t="s">
        <v>38</v>
      </c>
      <c r="U6987" s="2">
        <v>0</v>
      </c>
      <c r="V6987" s="2" t="s">
        <v>2801</v>
      </c>
      <c r="W6987" s="2" t="s">
        <v>34</v>
      </c>
      <c r="AC6987" s="2">
        <v>0</v>
      </c>
    </row>
    <row r="6988" spans="1:33" ht="60" x14ac:dyDescent="0.25">
      <c r="A6988" s="2" t="s">
        <v>5194</v>
      </c>
      <c r="B6988" s="2" t="s">
        <v>2801</v>
      </c>
      <c r="C6988" s="2" t="s">
        <v>1813</v>
      </c>
      <c r="F6988" s="2" t="s">
        <v>1814</v>
      </c>
      <c r="G6988" s="2" t="s">
        <v>5195</v>
      </c>
      <c r="H6988" s="2" t="s">
        <v>4158</v>
      </c>
      <c r="I6988" s="2" t="s">
        <v>20069</v>
      </c>
      <c r="J6988" s="2" t="s">
        <v>28</v>
      </c>
      <c r="K6988" s="2" t="s">
        <v>173</v>
      </c>
      <c r="L6988" s="2" t="s">
        <v>1815</v>
      </c>
      <c r="M6988" s="2" t="s">
        <v>1646</v>
      </c>
      <c r="N6988" s="2" t="s">
        <v>5196</v>
      </c>
      <c r="O6988" s="2" t="s">
        <v>32</v>
      </c>
      <c r="P6988" s="24">
        <v>0</v>
      </c>
      <c r="Q6988" s="24">
        <v>2</v>
      </c>
      <c r="R6988" s="27" t="s">
        <v>1568</v>
      </c>
      <c r="S6988" s="28" t="s">
        <v>1585</v>
      </c>
      <c r="T6988" s="2" t="s">
        <v>38</v>
      </c>
      <c r="U6988" s="2">
        <v>0</v>
      </c>
      <c r="V6988" s="2" t="s">
        <v>17582</v>
      </c>
      <c r="W6988" s="2" t="s">
        <v>34</v>
      </c>
      <c r="X6988" s="58" t="s">
        <v>12680</v>
      </c>
      <c r="Z6988" s="2">
        <v>2060000</v>
      </c>
      <c r="AB6988" s="58">
        <v>46093.59511574074</v>
      </c>
      <c r="AC6988" s="2">
        <v>0</v>
      </c>
      <c r="AD6988" s="2">
        <v>2060000</v>
      </c>
      <c r="AE6988" s="2">
        <v>46093.59511574074</v>
      </c>
      <c r="AG6988" s="2">
        <v>128908</v>
      </c>
    </row>
    <row r="6989" spans="1:33" ht="60" x14ac:dyDescent="0.25">
      <c r="A6989" s="2" t="s">
        <v>3275</v>
      </c>
      <c r="B6989" s="2" t="s">
        <v>2801</v>
      </c>
      <c r="C6989" s="2" t="s">
        <v>1816</v>
      </c>
      <c r="F6989" s="2" t="s">
        <v>1817</v>
      </c>
      <c r="G6989" s="2" t="s">
        <v>3276</v>
      </c>
      <c r="H6989" s="2" t="s">
        <v>3277</v>
      </c>
      <c r="I6989" s="2" t="s">
        <v>20062</v>
      </c>
      <c r="J6989" s="2" t="s">
        <v>28</v>
      </c>
      <c r="K6989" s="2" t="s">
        <v>173</v>
      </c>
      <c r="L6989" s="2" t="s">
        <v>1810</v>
      </c>
      <c r="M6989" s="2" t="s">
        <v>1642</v>
      </c>
      <c r="N6989" s="2" t="s">
        <v>3274</v>
      </c>
      <c r="O6989" s="2" t="s">
        <v>706</v>
      </c>
      <c r="P6989" s="24">
        <v>0</v>
      </c>
      <c r="Q6989" s="24">
        <v>0</v>
      </c>
      <c r="R6989" s="27" t="s">
        <v>1578</v>
      </c>
      <c r="S6989" s="28" t="s">
        <v>1585</v>
      </c>
      <c r="T6989" s="2" t="s">
        <v>38</v>
      </c>
      <c r="U6989" s="2">
        <v>0</v>
      </c>
      <c r="V6989" s="2" t="s">
        <v>2866</v>
      </c>
      <c r="W6989" s="2" t="s">
        <v>34</v>
      </c>
      <c r="AC6989" s="2">
        <v>0</v>
      </c>
    </row>
    <row r="6990" spans="1:33" ht="60" x14ac:dyDescent="0.25">
      <c r="A6990" s="2" t="s">
        <v>5197</v>
      </c>
      <c r="B6990" s="2" t="s">
        <v>2801</v>
      </c>
      <c r="C6990" s="2" t="s">
        <v>1818</v>
      </c>
      <c r="F6990" s="2" t="s">
        <v>1819</v>
      </c>
      <c r="G6990" s="2" t="s">
        <v>5198</v>
      </c>
      <c r="H6990" s="2" t="s">
        <v>5199</v>
      </c>
      <c r="I6990" s="2" t="s">
        <v>20069</v>
      </c>
      <c r="J6990" s="2" t="s">
        <v>28</v>
      </c>
      <c r="K6990" s="2" t="s">
        <v>173</v>
      </c>
      <c r="L6990" s="2" t="s">
        <v>1815</v>
      </c>
      <c r="M6990" s="2" t="s">
        <v>1646</v>
      </c>
      <c r="N6990" s="2" t="s">
        <v>5196</v>
      </c>
      <c r="O6990" s="2" t="s">
        <v>706</v>
      </c>
      <c r="P6990" s="24">
        <v>0</v>
      </c>
      <c r="Q6990" s="24">
        <v>0</v>
      </c>
      <c r="R6990" s="27" t="s">
        <v>1578</v>
      </c>
      <c r="S6990" s="28" t="s">
        <v>1589</v>
      </c>
      <c r="T6990" s="2" t="s">
        <v>33</v>
      </c>
      <c r="U6990" s="2">
        <v>0</v>
      </c>
      <c r="V6990" s="2" t="s">
        <v>2796</v>
      </c>
      <c r="W6990" s="2" t="s">
        <v>34</v>
      </c>
      <c r="AC6990" s="2">
        <v>0</v>
      </c>
    </row>
    <row r="6991" spans="1:33" ht="45" x14ac:dyDescent="0.25">
      <c r="A6991" s="2" t="s">
        <v>5200</v>
      </c>
      <c r="B6991" s="2" t="s">
        <v>2801</v>
      </c>
      <c r="C6991" s="2" t="s">
        <v>1820</v>
      </c>
      <c r="F6991" s="2" t="s">
        <v>1821</v>
      </c>
      <c r="G6991" s="2" t="s">
        <v>5201</v>
      </c>
      <c r="H6991" s="2" t="s">
        <v>5202</v>
      </c>
      <c r="I6991" s="2" t="s">
        <v>20069</v>
      </c>
      <c r="J6991" s="2" t="s">
        <v>28</v>
      </c>
      <c r="K6991" s="2" t="s">
        <v>173</v>
      </c>
      <c r="L6991" s="2" t="s">
        <v>1815</v>
      </c>
      <c r="M6991" s="2" t="s">
        <v>1646</v>
      </c>
      <c r="N6991" s="2" t="s">
        <v>5196</v>
      </c>
      <c r="O6991" s="2" t="s">
        <v>705</v>
      </c>
      <c r="P6991" s="24">
        <v>0</v>
      </c>
      <c r="Q6991" s="24">
        <v>0</v>
      </c>
      <c r="R6991" s="27" t="s">
        <v>1578</v>
      </c>
      <c r="S6991" s="28" t="s">
        <v>1589</v>
      </c>
      <c r="T6991" s="2" t="s">
        <v>33</v>
      </c>
      <c r="U6991" s="2">
        <v>0</v>
      </c>
      <c r="V6991" s="2" t="s">
        <v>2801</v>
      </c>
      <c r="W6991" s="2" t="s">
        <v>34</v>
      </c>
      <c r="AC6991" s="2">
        <v>0</v>
      </c>
    </row>
    <row r="6992" spans="1:33" ht="45" x14ac:dyDescent="0.25">
      <c r="A6992" s="2" t="s">
        <v>3216</v>
      </c>
      <c r="B6992" s="2" t="s">
        <v>2801</v>
      </c>
      <c r="C6992" s="2" t="s">
        <v>1822</v>
      </c>
      <c r="F6992" s="2" t="s">
        <v>1823</v>
      </c>
      <c r="G6992" s="2" t="s">
        <v>3217</v>
      </c>
      <c r="H6992" s="2" t="s">
        <v>3218</v>
      </c>
      <c r="I6992" s="2" t="s">
        <v>23099</v>
      </c>
      <c r="J6992" s="2" t="s">
        <v>28</v>
      </c>
      <c r="K6992" s="2" t="s">
        <v>61</v>
      </c>
      <c r="L6992" s="2" t="s">
        <v>372</v>
      </c>
      <c r="M6992" s="2" t="s">
        <v>1612</v>
      </c>
      <c r="N6992" s="2" t="s">
        <v>3219</v>
      </c>
      <c r="O6992" s="2" t="s">
        <v>32</v>
      </c>
      <c r="P6992" s="24">
        <v>0</v>
      </c>
      <c r="Q6992" s="24">
        <v>1</v>
      </c>
      <c r="R6992" s="27" t="s">
        <v>1568</v>
      </c>
      <c r="S6992" s="28" t="s">
        <v>1589</v>
      </c>
      <c r="T6992" s="2" t="s">
        <v>33</v>
      </c>
      <c r="U6992" s="2">
        <v>0</v>
      </c>
      <c r="V6992" s="2" t="s">
        <v>12666</v>
      </c>
      <c r="W6992" s="2" t="s">
        <v>34</v>
      </c>
      <c r="X6992" s="58" t="s">
        <v>3501</v>
      </c>
      <c r="Z6992" s="2">
        <v>412000</v>
      </c>
      <c r="AB6992" s="58">
        <v>46080.60800925926</v>
      </c>
      <c r="AC6992" s="2">
        <v>0</v>
      </c>
      <c r="AD6992" s="2">
        <v>412000</v>
      </c>
      <c r="AE6992" s="2">
        <v>46080.60800925926</v>
      </c>
      <c r="AG6992" s="2">
        <v>64840</v>
      </c>
    </row>
    <row r="6993" spans="1:33" ht="45" x14ac:dyDescent="0.25">
      <c r="A6993" s="2" t="s">
        <v>3278</v>
      </c>
      <c r="B6993" s="2" t="s">
        <v>2801</v>
      </c>
      <c r="C6993" s="2" t="s">
        <v>1824</v>
      </c>
      <c r="F6993" s="2" t="s">
        <v>1825</v>
      </c>
      <c r="G6993" s="2" t="s">
        <v>3279</v>
      </c>
      <c r="H6993" s="2" t="s">
        <v>3280</v>
      </c>
      <c r="I6993" s="2" t="s">
        <v>20125</v>
      </c>
      <c r="J6993" s="2" t="s">
        <v>28</v>
      </c>
      <c r="K6993" s="2" t="s">
        <v>173</v>
      </c>
      <c r="L6993" s="2" t="s">
        <v>1810</v>
      </c>
      <c r="M6993" s="2" t="s">
        <v>1642</v>
      </c>
      <c r="N6993" s="2" t="s">
        <v>3274</v>
      </c>
      <c r="O6993" s="2" t="s">
        <v>19606</v>
      </c>
      <c r="P6993" s="24">
        <v>0</v>
      </c>
      <c r="Q6993" s="24">
        <v>0</v>
      </c>
      <c r="R6993" s="27" t="s">
        <v>1578</v>
      </c>
      <c r="S6993" s="28" t="s">
        <v>1589</v>
      </c>
      <c r="T6993" s="2" t="s">
        <v>33</v>
      </c>
      <c r="U6993" s="2">
        <v>0</v>
      </c>
      <c r="V6993" s="2" t="s">
        <v>5754</v>
      </c>
      <c r="W6993" s="2" t="s">
        <v>34</v>
      </c>
      <c r="X6993" s="58" t="s">
        <v>5754</v>
      </c>
      <c r="Y6993" s="2" t="s">
        <v>87</v>
      </c>
      <c r="AA6993" s="2" t="s">
        <v>88</v>
      </c>
      <c r="AB6993" s="58">
        <v>46091.544062499997</v>
      </c>
      <c r="AC6993" s="2">
        <v>0</v>
      </c>
      <c r="AE6993" s="2">
        <v>46091.544062499997</v>
      </c>
      <c r="AG6993" s="2">
        <v>64958</v>
      </c>
    </row>
    <row r="6994" spans="1:33" ht="45" x14ac:dyDescent="0.25">
      <c r="A6994" s="2" t="s">
        <v>5362</v>
      </c>
      <c r="B6994" s="2" t="s">
        <v>2801</v>
      </c>
      <c r="C6994" s="2" t="s">
        <v>1826</v>
      </c>
      <c r="F6994" s="2" t="s">
        <v>364</v>
      </c>
      <c r="G6994" s="2" t="s">
        <v>5349</v>
      </c>
      <c r="H6994" s="2" t="s">
        <v>5350</v>
      </c>
      <c r="I6994" s="2" t="s">
        <v>22056</v>
      </c>
      <c r="J6994" s="2" t="s">
        <v>28</v>
      </c>
      <c r="K6994" s="2" t="s">
        <v>72</v>
      </c>
      <c r="L6994" s="2" t="s">
        <v>73</v>
      </c>
      <c r="M6994" s="2" t="s">
        <v>365</v>
      </c>
      <c r="N6994" s="2" t="s">
        <v>5351</v>
      </c>
      <c r="O6994" s="2" t="s">
        <v>706</v>
      </c>
      <c r="P6994" s="24">
        <v>0</v>
      </c>
      <c r="Q6994" s="24">
        <v>0</v>
      </c>
      <c r="R6994" s="27" t="s">
        <v>1578</v>
      </c>
      <c r="S6994" s="28" t="s">
        <v>1589</v>
      </c>
      <c r="T6994" s="2" t="s">
        <v>33</v>
      </c>
      <c r="U6994" s="2">
        <v>0</v>
      </c>
      <c r="V6994" s="2" t="s">
        <v>2944</v>
      </c>
      <c r="W6994" s="2" t="s">
        <v>34</v>
      </c>
      <c r="AC6994" s="2">
        <v>0</v>
      </c>
    </row>
    <row r="6995" spans="1:33" ht="60" x14ac:dyDescent="0.25">
      <c r="A6995" s="2" t="s">
        <v>3402</v>
      </c>
      <c r="B6995" s="2" t="s">
        <v>2801</v>
      </c>
      <c r="C6995" s="2" t="s">
        <v>1827</v>
      </c>
      <c r="F6995" s="2" t="s">
        <v>1828</v>
      </c>
      <c r="G6995" s="2" t="s">
        <v>3403</v>
      </c>
      <c r="H6995" s="2" t="s">
        <v>3404</v>
      </c>
      <c r="I6995" s="2" t="s">
        <v>20392</v>
      </c>
      <c r="J6995" s="2" t="s">
        <v>28</v>
      </c>
      <c r="K6995" s="2" t="s">
        <v>173</v>
      </c>
      <c r="L6995" s="2" t="s">
        <v>447</v>
      </c>
      <c r="M6995" s="2" t="s">
        <v>1638</v>
      </c>
      <c r="N6995" s="2" t="s">
        <v>3401</v>
      </c>
      <c r="O6995" s="2" t="s">
        <v>706</v>
      </c>
      <c r="P6995" s="24">
        <v>0</v>
      </c>
      <c r="Q6995" s="24">
        <v>0</v>
      </c>
      <c r="R6995" s="27" t="s">
        <v>1578</v>
      </c>
      <c r="S6995" s="28" t="s">
        <v>1585</v>
      </c>
      <c r="T6995" s="2" t="s">
        <v>38</v>
      </c>
      <c r="U6995" s="2">
        <v>0</v>
      </c>
      <c r="V6995" s="2" t="s">
        <v>2801</v>
      </c>
      <c r="W6995" s="2" t="s">
        <v>34</v>
      </c>
      <c r="AC6995" s="2">
        <v>0</v>
      </c>
    </row>
    <row r="6996" spans="1:33" ht="45" x14ac:dyDescent="0.25">
      <c r="A6996" s="2" t="s">
        <v>3442</v>
      </c>
      <c r="B6996" s="2" t="s">
        <v>2801</v>
      </c>
      <c r="C6996" s="2" t="s">
        <v>1829</v>
      </c>
      <c r="F6996" s="2" t="s">
        <v>477</v>
      </c>
      <c r="G6996" s="2" t="s">
        <v>2676</v>
      </c>
      <c r="H6996" s="2" t="s">
        <v>2677</v>
      </c>
      <c r="I6996" s="2" t="s">
        <v>20229</v>
      </c>
      <c r="J6996" s="2" t="s">
        <v>28</v>
      </c>
      <c r="K6996" s="2" t="s">
        <v>173</v>
      </c>
      <c r="L6996" s="2" t="s">
        <v>475</v>
      </c>
      <c r="M6996" s="2" t="s">
        <v>476</v>
      </c>
      <c r="N6996" s="2" t="s">
        <v>3440</v>
      </c>
      <c r="O6996" s="2" t="s">
        <v>705</v>
      </c>
      <c r="P6996" s="24">
        <v>0</v>
      </c>
      <c r="Q6996" s="24">
        <v>0</v>
      </c>
      <c r="R6996" s="27" t="s">
        <v>1578</v>
      </c>
      <c r="S6996" s="28" t="s">
        <v>1589</v>
      </c>
      <c r="T6996" s="2" t="s">
        <v>33</v>
      </c>
      <c r="U6996" s="2">
        <v>0</v>
      </c>
      <c r="V6996" s="2" t="s">
        <v>2801</v>
      </c>
      <c r="W6996" s="2" t="s">
        <v>34</v>
      </c>
      <c r="AC6996" s="2">
        <v>0</v>
      </c>
    </row>
    <row r="6997" spans="1:33" ht="60" x14ac:dyDescent="0.25">
      <c r="A6997" s="2" t="s">
        <v>3392</v>
      </c>
      <c r="B6997" s="2" t="s">
        <v>2801</v>
      </c>
      <c r="C6997" s="2" t="s">
        <v>1830</v>
      </c>
      <c r="F6997" s="2" t="s">
        <v>1831</v>
      </c>
      <c r="G6997" s="2" t="s">
        <v>3393</v>
      </c>
      <c r="H6997" s="2" t="s">
        <v>3394</v>
      </c>
      <c r="I6997" s="2" t="s">
        <v>20393</v>
      </c>
      <c r="J6997" s="2" t="s">
        <v>28</v>
      </c>
      <c r="K6997" s="2" t="s">
        <v>173</v>
      </c>
      <c r="L6997" s="2" t="s">
        <v>1444</v>
      </c>
      <c r="M6997" s="2" t="s">
        <v>1640</v>
      </c>
      <c r="N6997" s="2" t="s">
        <v>3386</v>
      </c>
      <c r="O6997" s="2" t="s">
        <v>706</v>
      </c>
      <c r="P6997" s="24">
        <v>0</v>
      </c>
      <c r="Q6997" s="24">
        <v>0</v>
      </c>
      <c r="R6997" s="27" t="s">
        <v>1578</v>
      </c>
      <c r="S6997" s="28" t="s">
        <v>1585</v>
      </c>
      <c r="T6997" s="2" t="s">
        <v>38</v>
      </c>
      <c r="U6997" s="2">
        <v>0</v>
      </c>
      <c r="V6997" s="2" t="s">
        <v>2868</v>
      </c>
      <c r="W6997" s="2" t="s">
        <v>34</v>
      </c>
      <c r="AC6997" s="2">
        <v>0</v>
      </c>
    </row>
    <row r="6998" spans="1:33" ht="45" x14ac:dyDescent="0.25">
      <c r="A6998" s="2" t="s">
        <v>3220</v>
      </c>
      <c r="B6998" s="2" t="s">
        <v>2801</v>
      </c>
      <c r="C6998" s="2" t="s">
        <v>1832</v>
      </c>
      <c r="F6998" s="2" t="s">
        <v>1823</v>
      </c>
      <c r="G6998" s="2" t="s">
        <v>3217</v>
      </c>
      <c r="H6998" s="2" t="s">
        <v>3218</v>
      </c>
      <c r="I6998" s="2" t="s">
        <v>23099</v>
      </c>
      <c r="J6998" s="2" t="s">
        <v>28</v>
      </c>
      <c r="K6998" s="2" t="s">
        <v>61</v>
      </c>
      <c r="L6998" s="2" t="s">
        <v>372</v>
      </c>
      <c r="M6998" s="2" t="s">
        <v>1612</v>
      </c>
      <c r="N6998" s="2" t="s">
        <v>3219</v>
      </c>
      <c r="O6998" s="2" t="s">
        <v>705</v>
      </c>
      <c r="P6998" s="24">
        <v>0</v>
      </c>
      <c r="Q6998" s="24">
        <v>0</v>
      </c>
      <c r="R6998" s="27" t="s">
        <v>1578</v>
      </c>
      <c r="S6998" s="28" t="s">
        <v>1589</v>
      </c>
      <c r="T6998" s="2" t="s">
        <v>33</v>
      </c>
      <c r="U6998" s="2">
        <v>0</v>
      </c>
      <c r="V6998" s="2" t="s">
        <v>2801</v>
      </c>
      <c r="W6998" s="2" t="s">
        <v>34</v>
      </c>
      <c r="AC6998" s="2">
        <v>0</v>
      </c>
    </row>
    <row r="6999" spans="1:33" ht="60" x14ac:dyDescent="0.25">
      <c r="A6999" s="2" t="s">
        <v>5363</v>
      </c>
      <c r="B6999" s="2" t="s">
        <v>2801</v>
      </c>
      <c r="C6999" s="2" t="s">
        <v>1833</v>
      </c>
      <c r="F6999" s="2" t="s">
        <v>1834</v>
      </c>
      <c r="G6999" s="2" t="s">
        <v>5360</v>
      </c>
      <c r="H6999" s="2" t="s">
        <v>2669</v>
      </c>
      <c r="I6999" s="2" t="s">
        <v>22059</v>
      </c>
      <c r="J6999" s="2" t="s">
        <v>28</v>
      </c>
      <c r="K6999" s="2" t="s">
        <v>72</v>
      </c>
      <c r="L6999" s="2" t="s">
        <v>73</v>
      </c>
      <c r="M6999" s="2" t="s">
        <v>365</v>
      </c>
      <c r="N6999" s="2" t="s">
        <v>5351</v>
      </c>
      <c r="O6999" s="2" t="s">
        <v>705</v>
      </c>
      <c r="P6999" s="24">
        <v>0</v>
      </c>
      <c r="Q6999" s="24">
        <v>0</v>
      </c>
      <c r="R6999" s="27" t="s">
        <v>1578</v>
      </c>
      <c r="S6999" s="28" t="s">
        <v>1585</v>
      </c>
      <c r="T6999" s="2" t="s">
        <v>38</v>
      </c>
      <c r="U6999" s="2">
        <v>0</v>
      </c>
      <c r="V6999" s="2" t="s">
        <v>2801</v>
      </c>
      <c r="W6999" s="2" t="s">
        <v>34</v>
      </c>
      <c r="AC6999" s="2">
        <v>0</v>
      </c>
    </row>
    <row r="7000" spans="1:33" ht="45" x14ac:dyDescent="0.25">
      <c r="A7000" s="2" t="s">
        <v>4156</v>
      </c>
      <c r="B7000" s="2" t="s">
        <v>2801</v>
      </c>
      <c r="C7000" s="2" t="s">
        <v>1835</v>
      </c>
      <c r="F7000" s="2" t="s">
        <v>1836</v>
      </c>
      <c r="G7000" s="2" t="s">
        <v>4157</v>
      </c>
      <c r="H7000" s="2" t="s">
        <v>4158</v>
      </c>
      <c r="I7000" s="2" t="s">
        <v>20230</v>
      </c>
      <c r="J7000" s="2" t="s">
        <v>28</v>
      </c>
      <c r="K7000" s="2" t="s">
        <v>173</v>
      </c>
      <c r="L7000" s="2" t="s">
        <v>503</v>
      </c>
      <c r="M7000" s="2" t="s">
        <v>1645</v>
      </c>
      <c r="N7000" s="2" t="s">
        <v>4159</v>
      </c>
      <c r="O7000" s="2" t="s">
        <v>705</v>
      </c>
      <c r="P7000" s="24">
        <v>0</v>
      </c>
      <c r="Q7000" s="24">
        <v>0</v>
      </c>
      <c r="R7000" s="27" t="s">
        <v>1578</v>
      </c>
      <c r="S7000" s="28" t="s">
        <v>1589</v>
      </c>
      <c r="T7000" s="2" t="s">
        <v>33</v>
      </c>
      <c r="U7000" s="2">
        <v>0</v>
      </c>
      <c r="V7000" s="2" t="s">
        <v>2801</v>
      </c>
      <c r="W7000" s="2" t="s">
        <v>34</v>
      </c>
      <c r="AC7000" s="2">
        <v>0</v>
      </c>
    </row>
    <row r="7001" spans="1:33" ht="45" x14ac:dyDescent="0.25">
      <c r="A7001" s="2" t="s">
        <v>4160</v>
      </c>
      <c r="B7001" s="2" t="s">
        <v>2801</v>
      </c>
      <c r="C7001" s="2" t="s">
        <v>1780</v>
      </c>
      <c r="F7001" s="2" t="s">
        <v>1781</v>
      </c>
      <c r="G7001" s="2" t="s">
        <v>4161</v>
      </c>
      <c r="H7001" s="2" t="s">
        <v>4162</v>
      </c>
      <c r="I7001" s="2" t="s">
        <v>20231</v>
      </c>
      <c r="J7001" s="2" t="s">
        <v>28</v>
      </c>
      <c r="K7001" s="2" t="s">
        <v>173</v>
      </c>
      <c r="L7001" s="2" t="s">
        <v>503</v>
      </c>
      <c r="M7001" s="2" t="s">
        <v>1645</v>
      </c>
      <c r="N7001" s="2" t="s">
        <v>4159</v>
      </c>
      <c r="O7001" s="2" t="s">
        <v>32</v>
      </c>
      <c r="P7001" s="24">
        <v>0</v>
      </c>
      <c r="Q7001" s="24">
        <v>2</v>
      </c>
      <c r="R7001" s="27" t="s">
        <v>1568</v>
      </c>
      <c r="S7001" s="28" t="s">
        <v>1589</v>
      </c>
      <c r="T7001" s="2" t="s">
        <v>33</v>
      </c>
      <c r="U7001" s="2">
        <v>0</v>
      </c>
      <c r="V7001" s="2" t="s">
        <v>18533</v>
      </c>
      <c r="W7001" s="2" t="s">
        <v>34</v>
      </c>
      <c r="X7001" s="58" t="s">
        <v>5754</v>
      </c>
      <c r="Z7001" s="2">
        <v>412000</v>
      </c>
      <c r="AB7001" s="58">
        <v>46091.49145833333</v>
      </c>
      <c r="AC7001" s="2">
        <v>0</v>
      </c>
      <c r="AD7001" s="2">
        <v>412000</v>
      </c>
      <c r="AE7001" s="2">
        <v>46091.49145833333</v>
      </c>
      <c r="AG7001" s="2">
        <v>67580</v>
      </c>
    </row>
    <row r="7002" spans="1:33" ht="45" x14ac:dyDescent="0.25">
      <c r="A7002" s="2" t="s">
        <v>4163</v>
      </c>
      <c r="B7002" s="2" t="s">
        <v>2801</v>
      </c>
      <c r="C7002" s="2" t="s">
        <v>1782</v>
      </c>
      <c r="F7002" s="2" t="s">
        <v>1783</v>
      </c>
      <c r="G7002" s="2" t="s">
        <v>4164</v>
      </c>
      <c r="H7002" s="2" t="s">
        <v>2500</v>
      </c>
      <c r="I7002" s="2" t="s">
        <v>20232</v>
      </c>
      <c r="J7002" s="2" t="s">
        <v>28</v>
      </c>
      <c r="K7002" s="2" t="s">
        <v>173</v>
      </c>
      <c r="L7002" s="2" t="s">
        <v>503</v>
      </c>
      <c r="M7002" s="2" t="s">
        <v>1645</v>
      </c>
      <c r="N7002" s="2" t="s">
        <v>4159</v>
      </c>
      <c r="O7002" s="2" t="s">
        <v>32</v>
      </c>
      <c r="P7002" s="24">
        <v>0</v>
      </c>
      <c r="Q7002" s="24">
        <v>1</v>
      </c>
      <c r="R7002" s="27" t="s">
        <v>1568</v>
      </c>
      <c r="S7002" s="28" t="s">
        <v>1589</v>
      </c>
      <c r="T7002" s="2" t="s">
        <v>33</v>
      </c>
      <c r="U7002" s="2">
        <v>0</v>
      </c>
      <c r="V7002" s="2" t="s">
        <v>17905</v>
      </c>
      <c r="W7002" s="2" t="s">
        <v>34</v>
      </c>
      <c r="X7002" s="58" t="s">
        <v>5754</v>
      </c>
      <c r="Z7002" s="2">
        <v>412000</v>
      </c>
      <c r="AB7002" s="58">
        <v>46091.492893518516</v>
      </c>
      <c r="AC7002" s="2">
        <v>0</v>
      </c>
      <c r="AD7002" s="2">
        <v>412000</v>
      </c>
      <c r="AE7002" s="2">
        <v>46091.492893518516</v>
      </c>
      <c r="AG7002" s="2">
        <v>67582</v>
      </c>
    </row>
    <row r="7003" spans="1:33" ht="45" x14ac:dyDescent="0.25">
      <c r="A7003" s="2" t="s">
        <v>3395</v>
      </c>
      <c r="B7003" s="2" t="s">
        <v>2801</v>
      </c>
      <c r="C7003" s="2" t="s">
        <v>1778</v>
      </c>
      <c r="F7003" s="2" t="s">
        <v>1779</v>
      </c>
      <c r="G7003" s="2" t="s">
        <v>3396</v>
      </c>
      <c r="H7003" s="2" t="s">
        <v>3397</v>
      </c>
      <c r="I7003" s="2" t="s">
        <v>20233</v>
      </c>
      <c r="J7003" s="2" t="s">
        <v>28</v>
      </c>
      <c r="K7003" s="2" t="s">
        <v>173</v>
      </c>
      <c r="L7003" s="2" t="s">
        <v>1444</v>
      </c>
      <c r="M7003" s="2" t="s">
        <v>1640</v>
      </c>
      <c r="N7003" s="2" t="s">
        <v>3386</v>
      </c>
      <c r="O7003" s="2" t="s">
        <v>705</v>
      </c>
      <c r="P7003" s="24">
        <v>0</v>
      </c>
      <c r="Q7003" s="24">
        <v>0</v>
      </c>
      <c r="R7003" s="27" t="s">
        <v>1578</v>
      </c>
      <c r="S7003" s="28" t="s">
        <v>1589</v>
      </c>
      <c r="T7003" s="2" t="s">
        <v>33</v>
      </c>
      <c r="U7003" s="2">
        <v>0</v>
      </c>
      <c r="V7003" s="2" t="s">
        <v>2801</v>
      </c>
      <c r="W7003" s="2" t="s">
        <v>34</v>
      </c>
      <c r="AC7003" s="2">
        <v>0</v>
      </c>
    </row>
    <row r="7004" spans="1:33" ht="45" x14ac:dyDescent="0.25">
      <c r="A7004" s="2" t="s">
        <v>3231</v>
      </c>
      <c r="B7004" s="2" t="s">
        <v>2801</v>
      </c>
      <c r="C7004" s="2" t="s">
        <v>1787</v>
      </c>
      <c r="F7004" s="2" t="s">
        <v>817</v>
      </c>
      <c r="G7004" s="2" t="s">
        <v>3232</v>
      </c>
      <c r="H7004" s="2" t="s">
        <v>3233</v>
      </c>
      <c r="I7004" s="2" t="s">
        <v>23087</v>
      </c>
      <c r="J7004" s="2" t="s">
        <v>28</v>
      </c>
      <c r="K7004" s="2" t="s">
        <v>61</v>
      </c>
      <c r="L7004" s="2" t="s">
        <v>157</v>
      </c>
      <c r="M7004" s="2" t="s">
        <v>818</v>
      </c>
      <c r="N7004" s="2" t="s">
        <v>3229</v>
      </c>
      <c r="O7004" s="2" t="s">
        <v>706</v>
      </c>
      <c r="P7004" s="24">
        <v>0</v>
      </c>
      <c r="Q7004" s="24">
        <v>0</v>
      </c>
      <c r="R7004" s="27" t="s">
        <v>1578</v>
      </c>
      <c r="S7004" s="28" t="s">
        <v>1589</v>
      </c>
      <c r="T7004" s="2" t="s">
        <v>33</v>
      </c>
      <c r="U7004" s="2">
        <v>0</v>
      </c>
      <c r="V7004" s="2" t="s">
        <v>5579</v>
      </c>
      <c r="W7004" s="2" t="s">
        <v>34</v>
      </c>
      <c r="AC7004" s="2">
        <v>0</v>
      </c>
    </row>
    <row r="7005" spans="1:33" ht="45" x14ac:dyDescent="0.25">
      <c r="A7005" s="2" t="s">
        <v>3234</v>
      </c>
      <c r="B7005" s="2" t="s">
        <v>2801</v>
      </c>
      <c r="C7005" s="2" t="s">
        <v>1786</v>
      </c>
      <c r="F7005" s="2" t="s">
        <v>817</v>
      </c>
      <c r="G7005" s="2" t="s">
        <v>3232</v>
      </c>
      <c r="H7005" s="2" t="s">
        <v>3233</v>
      </c>
      <c r="I7005" s="2" t="s">
        <v>23087</v>
      </c>
      <c r="J7005" s="2" t="s">
        <v>28</v>
      </c>
      <c r="K7005" s="2" t="s">
        <v>61</v>
      </c>
      <c r="L7005" s="2" t="s">
        <v>157</v>
      </c>
      <c r="M7005" s="2" t="s">
        <v>818</v>
      </c>
      <c r="N7005" s="2" t="s">
        <v>3229</v>
      </c>
      <c r="O7005" s="2" t="s">
        <v>705</v>
      </c>
      <c r="P7005" s="24">
        <v>0</v>
      </c>
      <c r="Q7005" s="24">
        <v>0</v>
      </c>
      <c r="R7005" s="27" t="s">
        <v>1578</v>
      </c>
      <c r="S7005" s="28" t="s">
        <v>1589</v>
      </c>
      <c r="T7005" s="2" t="s">
        <v>33</v>
      </c>
      <c r="U7005" s="2">
        <v>0</v>
      </c>
      <c r="V7005" s="2" t="s">
        <v>2801</v>
      </c>
      <c r="W7005" s="2" t="s">
        <v>34</v>
      </c>
      <c r="AC7005" s="2">
        <v>0</v>
      </c>
    </row>
    <row r="7006" spans="1:33" ht="45" x14ac:dyDescent="0.25">
      <c r="A7006" s="2" t="s">
        <v>2884</v>
      </c>
      <c r="B7006" s="2" t="s">
        <v>2801</v>
      </c>
      <c r="C7006" s="2" t="s">
        <v>1784</v>
      </c>
      <c r="F7006" s="2" t="s">
        <v>1785</v>
      </c>
      <c r="G7006" s="2" t="s">
        <v>2885</v>
      </c>
      <c r="H7006" s="2" t="s">
        <v>2886</v>
      </c>
      <c r="I7006" s="2" t="s">
        <v>23646</v>
      </c>
      <c r="J7006" s="2" t="s">
        <v>28</v>
      </c>
      <c r="K7006" s="2" t="s">
        <v>43</v>
      </c>
      <c r="L7006" s="2" t="s">
        <v>324</v>
      </c>
      <c r="M7006" s="2" t="s">
        <v>325</v>
      </c>
      <c r="N7006" s="2" t="s">
        <v>2877</v>
      </c>
      <c r="O7006" s="2" t="s">
        <v>705</v>
      </c>
      <c r="P7006" s="24">
        <v>0</v>
      </c>
      <c r="Q7006" s="24">
        <v>0</v>
      </c>
      <c r="R7006" s="27" t="s">
        <v>1578</v>
      </c>
      <c r="S7006" s="28" t="s">
        <v>1589</v>
      </c>
      <c r="T7006" s="2" t="s">
        <v>33</v>
      </c>
      <c r="U7006" s="2">
        <v>0</v>
      </c>
      <c r="V7006" s="2" t="s">
        <v>2801</v>
      </c>
      <c r="W7006" s="2" t="s">
        <v>34</v>
      </c>
      <c r="AC7006" s="2">
        <v>0</v>
      </c>
    </row>
    <row r="7007" spans="1:33" ht="45" x14ac:dyDescent="0.25">
      <c r="A7007" s="2" t="s">
        <v>2800</v>
      </c>
      <c r="B7007" s="2" t="s">
        <v>2801</v>
      </c>
      <c r="C7007" s="2" t="s">
        <v>1789</v>
      </c>
      <c r="F7007" s="2" t="s">
        <v>1790</v>
      </c>
      <c r="G7007" s="2" t="s">
        <v>2797</v>
      </c>
      <c r="H7007" s="2" t="s">
        <v>2798</v>
      </c>
      <c r="I7007" s="2" t="s">
        <v>20226</v>
      </c>
      <c r="J7007" s="2" t="s">
        <v>28</v>
      </c>
      <c r="K7007" s="2" t="s">
        <v>173</v>
      </c>
      <c r="L7007" s="2" t="s">
        <v>190</v>
      </c>
      <c r="M7007" s="2" t="s">
        <v>191</v>
      </c>
      <c r="N7007" s="2" t="s">
        <v>2793</v>
      </c>
      <c r="O7007" s="2" t="s">
        <v>712</v>
      </c>
      <c r="P7007" s="24">
        <v>0</v>
      </c>
      <c r="Q7007" s="24">
        <v>0</v>
      </c>
      <c r="R7007" s="27" t="s">
        <v>1578</v>
      </c>
      <c r="S7007" s="28" t="s">
        <v>1582</v>
      </c>
      <c r="T7007" s="2" t="s">
        <v>160</v>
      </c>
      <c r="U7007" s="2">
        <v>0</v>
      </c>
      <c r="V7007" s="2" t="s">
        <v>24460</v>
      </c>
      <c r="W7007" s="2" t="s">
        <v>34</v>
      </c>
      <c r="AC7007" s="2">
        <v>0</v>
      </c>
    </row>
    <row r="7008" spans="1:33" ht="60" x14ac:dyDescent="0.25">
      <c r="A7008" s="2" t="s">
        <v>4867</v>
      </c>
      <c r="B7008" s="2" t="s">
        <v>2801</v>
      </c>
      <c r="C7008" s="2" t="s">
        <v>1788</v>
      </c>
      <c r="F7008" s="2" t="s">
        <v>1294</v>
      </c>
      <c r="G7008" s="2" t="s">
        <v>4868</v>
      </c>
      <c r="H7008" s="2" t="s">
        <v>4869</v>
      </c>
      <c r="I7008" s="2" t="s">
        <v>22732</v>
      </c>
      <c r="J7008" s="2" t="s">
        <v>28</v>
      </c>
      <c r="K7008" s="2" t="s">
        <v>68</v>
      </c>
      <c r="L7008" s="2" t="s">
        <v>276</v>
      </c>
      <c r="M7008" s="2" t="s">
        <v>277</v>
      </c>
      <c r="N7008" s="2" t="s">
        <v>4852</v>
      </c>
      <c r="O7008" s="2" t="s">
        <v>706</v>
      </c>
      <c r="P7008" s="24">
        <v>0</v>
      </c>
      <c r="Q7008" s="24">
        <v>0</v>
      </c>
      <c r="R7008" s="27" t="s">
        <v>1578</v>
      </c>
      <c r="S7008" s="28" t="s">
        <v>1585</v>
      </c>
      <c r="T7008" s="2" t="s">
        <v>38</v>
      </c>
      <c r="U7008" s="2">
        <v>0</v>
      </c>
      <c r="V7008" s="2" t="s">
        <v>2801</v>
      </c>
      <c r="W7008" s="2" t="s">
        <v>34</v>
      </c>
      <c r="AC7008" s="2">
        <v>0</v>
      </c>
    </row>
    <row r="7009" spans="1:29" ht="60" x14ac:dyDescent="0.25">
      <c r="A7009" s="2" t="s">
        <v>5309</v>
      </c>
      <c r="B7009" s="2" t="s">
        <v>2801</v>
      </c>
      <c r="C7009" s="2" t="s">
        <v>1791</v>
      </c>
      <c r="F7009" s="2" t="s">
        <v>1792</v>
      </c>
      <c r="G7009" s="2" t="s">
        <v>5310</v>
      </c>
      <c r="H7009" s="2" t="s">
        <v>5311</v>
      </c>
      <c r="I7009" s="2" t="s">
        <v>22999</v>
      </c>
      <c r="J7009" s="2" t="s">
        <v>28</v>
      </c>
      <c r="K7009" s="2" t="s">
        <v>68</v>
      </c>
      <c r="L7009" s="2" t="s">
        <v>179</v>
      </c>
      <c r="M7009" s="2" t="s">
        <v>180</v>
      </c>
      <c r="N7009" s="2" t="s">
        <v>5303</v>
      </c>
      <c r="O7009" s="2" t="s">
        <v>705</v>
      </c>
      <c r="P7009" s="24">
        <v>0</v>
      </c>
      <c r="Q7009" s="24">
        <v>0</v>
      </c>
      <c r="R7009" s="27" t="s">
        <v>1578</v>
      </c>
      <c r="S7009" s="28" t="s">
        <v>1588</v>
      </c>
      <c r="T7009" s="2" t="s">
        <v>436</v>
      </c>
      <c r="U7009" s="2">
        <v>0</v>
      </c>
      <c r="V7009" s="2" t="s">
        <v>2801</v>
      </c>
      <c r="W7009" s="2" t="s">
        <v>34</v>
      </c>
      <c r="AC7009" s="2">
        <v>0</v>
      </c>
    </row>
    <row r="7010" spans="1:29" ht="60" x14ac:dyDescent="0.25">
      <c r="A7010" s="2" t="s">
        <v>3263</v>
      </c>
      <c r="B7010" s="2" t="s">
        <v>2801</v>
      </c>
      <c r="C7010" s="2" t="s">
        <v>1752</v>
      </c>
      <c r="F7010" s="2" t="s">
        <v>1330</v>
      </c>
      <c r="G7010" s="2" t="s">
        <v>3261</v>
      </c>
      <c r="H7010" s="2" t="s">
        <v>3262</v>
      </c>
      <c r="I7010" s="2" t="s">
        <v>23098</v>
      </c>
      <c r="J7010" s="2" t="s">
        <v>28</v>
      </c>
      <c r="K7010" s="2" t="s">
        <v>61</v>
      </c>
      <c r="L7010" s="2" t="s">
        <v>210</v>
      </c>
      <c r="M7010" s="2" t="s">
        <v>211</v>
      </c>
      <c r="N7010" s="2" t="s">
        <v>3259</v>
      </c>
      <c r="O7010" s="2" t="s">
        <v>706</v>
      </c>
      <c r="P7010" s="24">
        <v>0</v>
      </c>
      <c r="Q7010" s="24">
        <v>0</v>
      </c>
      <c r="R7010" s="27" t="s">
        <v>1578</v>
      </c>
      <c r="S7010" s="28" t="s">
        <v>1585</v>
      </c>
      <c r="T7010" s="2" t="s">
        <v>38</v>
      </c>
      <c r="U7010" s="2">
        <v>0</v>
      </c>
      <c r="V7010" s="2" t="s">
        <v>2801</v>
      </c>
      <c r="W7010" s="2" t="s">
        <v>34</v>
      </c>
      <c r="AC7010" s="2">
        <v>0</v>
      </c>
    </row>
    <row r="7011" spans="1:29" ht="60" x14ac:dyDescent="0.25">
      <c r="A7011" s="2" t="s">
        <v>5452</v>
      </c>
      <c r="B7011" s="2" t="s">
        <v>3140</v>
      </c>
      <c r="C7011" s="2" t="s">
        <v>1751</v>
      </c>
      <c r="F7011" s="2" t="s">
        <v>1272</v>
      </c>
      <c r="G7011" s="2" t="s">
        <v>5453</v>
      </c>
      <c r="H7011" s="2" t="s">
        <v>4730</v>
      </c>
      <c r="I7011" s="2" t="s">
        <v>21084</v>
      </c>
      <c r="J7011" s="2" t="s">
        <v>28</v>
      </c>
      <c r="K7011" s="2" t="s">
        <v>78</v>
      </c>
      <c r="L7011" s="2" t="s">
        <v>362</v>
      </c>
      <c r="M7011" s="2" t="s">
        <v>363</v>
      </c>
      <c r="N7011" s="2" t="s">
        <v>5454</v>
      </c>
      <c r="O7011" s="2" t="s">
        <v>706</v>
      </c>
      <c r="P7011" s="24">
        <v>0</v>
      </c>
      <c r="Q7011" s="24">
        <v>0</v>
      </c>
      <c r="R7011" s="27" t="s">
        <v>1578</v>
      </c>
      <c r="S7011" s="28" t="s">
        <v>1585</v>
      </c>
      <c r="T7011" s="2" t="s">
        <v>38</v>
      </c>
      <c r="U7011" s="2">
        <v>0</v>
      </c>
      <c r="V7011" s="2" t="s">
        <v>2801</v>
      </c>
      <c r="W7011" s="2" t="s">
        <v>34</v>
      </c>
      <c r="AC7011" s="2">
        <v>0</v>
      </c>
    </row>
    <row r="7012" spans="1:29" ht="45" x14ac:dyDescent="0.25">
      <c r="A7012" s="2" t="s">
        <v>5378</v>
      </c>
      <c r="B7012" s="2" t="s">
        <v>3140</v>
      </c>
      <c r="C7012" s="2" t="s">
        <v>1757</v>
      </c>
      <c r="F7012" s="2" t="s">
        <v>1758</v>
      </c>
      <c r="G7012" s="2" t="s">
        <v>5379</v>
      </c>
      <c r="H7012" s="2" t="s">
        <v>5175</v>
      </c>
      <c r="I7012" s="2" t="s">
        <v>21570</v>
      </c>
      <c r="J7012" s="2" t="s">
        <v>28</v>
      </c>
      <c r="K7012" s="2" t="s">
        <v>78</v>
      </c>
      <c r="L7012" s="2" t="s">
        <v>243</v>
      </c>
      <c r="M7012" s="2" t="s">
        <v>428</v>
      </c>
      <c r="N7012" s="2" t="s">
        <v>5375</v>
      </c>
      <c r="O7012" s="2" t="s">
        <v>705</v>
      </c>
      <c r="P7012" s="24">
        <v>0</v>
      </c>
      <c r="Q7012" s="24">
        <v>0</v>
      </c>
      <c r="R7012" s="27" t="s">
        <v>1578</v>
      </c>
      <c r="S7012" s="28" t="s">
        <v>1583</v>
      </c>
      <c r="T7012" s="2" t="s">
        <v>130</v>
      </c>
      <c r="U7012" s="2">
        <v>0</v>
      </c>
      <c r="V7012" s="2" t="s">
        <v>2801</v>
      </c>
      <c r="W7012" s="2" t="s">
        <v>34</v>
      </c>
      <c r="AC7012" s="2">
        <v>0</v>
      </c>
    </row>
    <row r="7013" spans="1:29" ht="45" x14ac:dyDescent="0.25">
      <c r="A7013" s="2" t="s">
        <v>5329</v>
      </c>
      <c r="B7013" s="2" t="s">
        <v>3140</v>
      </c>
      <c r="C7013" s="2" t="s">
        <v>1770</v>
      </c>
      <c r="F7013" s="2" t="s">
        <v>1325</v>
      </c>
      <c r="G7013" s="2" t="s">
        <v>5330</v>
      </c>
      <c r="H7013" s="2" t="s">
        <v>5331</v>
      </c>
      <c r="I7013" s="2" t="s">
        <v>21167</v>
      </c>
      <c r="J7013" s="2" t="s">
        <v>28</v>
      </c>
      <c r="K7013" s="2" t="s">
        <v>78</v>
      </c>
      <c r="L7013" s="2" t="s">
        <v>472</v>
      </c>
      <c r="M7013" s="2" t="s">
        <v>473</v>
      </c>
      <c r="N7013" s="2" t="s">
        <v>5326</v>
      </c>
      <c r="O7013" s="2" t="s">
        <v>706</v>
      </c>
      <c r="P7013" s="24">
        <v>0</v>
      </c>
      <c r="Q7013" s="24">
        <v>0</v>
      </c>
      <c r="R7013" s="27" t="s">
        <v>1578</v>
      </c>
      <c r="S7013" s="28" t="s">
        <v>1583</v>
      </c>
      <c r="T7013" s="2" t="s">
        <v>130</v>
      </c>
      <c r="U7013" s="2">
        <v>0</v>
      </c>
      <c r="V7013" s="2" t="s">
        <v>3140</v>
      </c>
      <c r="W7013" s="2" t="s">
        <v>34</v>
      </c>
      <c r="AC7013" s="2">
        <v>0</v>
      </c>
    </row>
    <row r="7014" spans="1:29" ht="60" x14ac:dyDescent="0.25">
      <c r="A7014" s="2" t="s">
        <v>3139</v>
      </c>
      <c r="B7014" s="2" t="s">
        <v>3140</v>
      </c>
      <c r="C7014" s="2" t="s">
        <v>1771</v>
      </c>
      <c r="F7014" s="2" t="s">
        <v>151</v>
      </c>
      <c r="G7014" s="2" t="s">
        <v>3141</v>
      </c>
      <c r="H7014" s="2" t="s">
        <v>3142</v>
      </c>
      <c r="I7014" s="2" t="s">
        <v>22422</v>
      </c>
      <c r="J7014" s="2" t="s">
        <v>28</v>
      </c>
      <c r="K7014" s="2" t="s">
        <v>68</v>
      </c>
      <c r="L7014" s="2" t="s">
        <v>152</v>
      </c>
      <c r="M7014" s="2" t="s">
        <v>153</v>
      </c>
      <c r="N7014" s="2" t="s">
        <v>3118</v>
      </c>
      <c r="O7014" s="2" t="s">
        <v>706</v>
      </c>
      <c r="P7014" s="24">
        <v>0</v>
      </c>
      <c r="Q7014" s="24">
        <v>0</v>
      </c>
      <c r="R7014" s="27" t="s">
        <v>1578</v>
      </c>
      <c r="S7014" s="28" t="s">
        <v>1585</v>
      </c>
      <c r="T7014" s="2" t="s">
        <v>38</v>
      </c>
      <c r="U7014" s="2">
        <v>0</v>
      </c>
      <c r="V7014" s="2" t="s">
        <v>3140</v>
      </c>
      <c r="W7014" s="2" t="s">
        <v>34</v>
      </c>
      <c r="AC7014" s="2">
        <v>0</v>
      </c>
    </row>
    <row r="7015" spans="1:29" ht="45" x14ac:dyDescent="0.25">
      <c r="A7015" s="2" t="s">
        <v>4711</v>
      </c>
      <c r="B7015" s="2" t="s">
        <v>3140</v>
      </c>
      <c r="C7015" s="2" t="s">
        <v>1764</v>
      </c>
      <c r="F7015" s="2" t="s">
        <v>1765</v>
      </c>
      <c r="G7015" s="2" t="s">
        <v>4712</v>
      </c>
      <c r="H7015" s="2" t="s">
        <v>4713</v>
      </c>
      <c r="I7015" s="2" t="s">
        <v>19492</v>
      </c>
      <c r="J7015" s="2" t="s">
        <v>28</v>
      </c>
      <c r="K7015" s="2" t="s">
        <v>48</v>
      </c>
      <c r="L7015" s="2" t="s">
        <v>49</v>
      </c>
      <c r="M7015" s="2" t="s">
        <v>50</v>
      </c>
      <c r="N7015" s="2" t="s">
        <v>4706</v>
      </c>
      <c r="O7015" s="2" t="s">
        <v>705</v>
      </c>
      <c r="P7015" s="24">
        <v>0</v>
      </c>
      <c r="Q7015" s="24">
        <v>0</v>
      </c>
      <c r="R7015" s="27" t="s">
        <v>1578</v>
      </c>
      <c r="S7015" s="28" t="s">
        <v>1583</v>
      </c>
      <c r="T7015" s="2" t="s">
        <v>130</v>
      </c>
      <c r="U7015" s="2">
        <v>0</v>
      </c>
      <c r="V7015" s="2" t="s">
        <v>2944</v>
      </c>
      <c r="W7015" s="2" t="s">
        <v>34</v>
      </c>
      <c r="AC7015" s="2">
        <v>0</v>
      </c>
    </row>
    <row r="7016" spans="1:29" ht="60" x14ac:dyDescent="0.25">
      <c r="A7016" s="2" t="s">
        <v>3952</v>
      </c>
      <c r="B7016" s="2" t="s">
        <v>3140</v>
      </c>
      <c r="C7016" s="2" t="s">
        <v>1753</v>
      </c>
      <c r="F7016" s="2" t="s">
        <v>1754</v>
      </c>
      <c r="G7016" s="2" t="s">
        <v>3953</v>
      </c>
      <c r="H7016" s="2" t="s">
        <v>3954</v>
      </c>
      <c r="I7016" s="2" t="s">
        <v>21552</v>
      </c>
      <c r="J7016" s="2" t="s">
        <v>28</v>
      </c>
      <c r="K7016" s="2" t="s">
        <v>78</v>
      </c>
      <c r="L7016" s="2" t="s">
        <v>181</v>
      </c>
      <c r="M7016" s="2" t="s">
        <v>182</v>
      </c>
      <c r="N7016" s="2" t="s">
        <v>3929</v>
      </c>
      <c r="O7016" s="2" t="s">
        <v>706</v>
      </c>
      <c r="P7016" s="24">
        <v>0</v>
      </c>
      <c r="Q7016" s="24">
        <v>0</v>
      </c>
      <c r="R7016" s="27" t="s">
        <v>1578</v>
      </c>
      <c r="S7016" s="28" t="s">
        <v>1585</v>
      </c>
      <c r="T7016" s="2" t="s">
        <v>38</v>
      </c>
      <c r="U7016" s="2">
        <v>0</v>
      </c>
      <c r="V7016" s="2" t="s">
        <v>2801</v>
      </c>
      <c r="W7016" s="2" t="s">
        <v>34</v>
      </c>
      <c r="AC7016" s="2">
        <v>0</v>
      </c>
    </row>
    <row r="7017" spans="1:29" ht="60" x14ac:dyDescent="0.25">
      <c r="A7017" s="2" t="s">
        <v>3766</v>
      </c>
      <c r="B7017" s="2" t="s">
        <v>3140</v>
      </c>
      <c r="C7017" s="2" t="s">
        <v>1772</v>
      </c>
      <c r="F7017" s="2" t="s">
        <v>1760</v>
      </c>
      <c r="G7017" s="2" t="s">
        <v>3767</v>
      </c>
      <c r="H7017" s="2" t="s">
        <v>3768</v>
      </c>
      <c r="I7017" s="2" t="s">
        <v>21395</v>
      </c>
      <c r="J7017" s="2" t="s">
        <v>28</v>
      </c>
      <c r="K7017" s="2" t="s">
        <v>78</v>
      </c>
      <c r="L7017" s="2" t="s">
        <v>44</v>
      </c>
      <c r="M7017" s="2" t="s">
        <v>1622</v>
      </c>
      <c r="N7017" s="2" t="s">
        <v>3761</v>
      </c>
      <c r="O7017" s="2" t="s">
        <v>706</v>
      </c>
      <c r="P7017" s="24">
        <v>0</v>
      </c>
      <c r="Q7017" s="24">
        <v>0</v>
      </c>
      <c r="R7017" s="27" t="s">
        <v>1578</v>
      </c>
      <c r="S7017" s="28" t="s">
        <v>1585</v>
      </c>
      <c r="T7017" s="2" t="s">
        <v>38</v>
      </c>
      <c r="U7017" s="2">
        <v>0</v>
      </c>
      <c r="V7017" s="2" t="s">
        <v>2944</v>
      </c>
      <c r="W7017" s="2" t="s">
        <v>34</v>
      </c>
      <c r="AC7017" s="2">
        <v>0</v>
      </c>
    </row>
    <row r="7018" spans="1:29" ht="45" x14ac:dyDescent="0.25">
      <c r="A7018" s="2" t="s">
        <v>3769</v>
      </c>
      <c r="B7018" s="2" t="s">
        <v>3140</v>
      </c>
      <c r="C7018" s="2" t="s">
        <v>1759</v>
      </c>
      <c r="F7018" s="2" t="s">
        <v>1760</v>
      </c>
      <c r="G7018" s="2" t="s">
        <v>3767</v>
      </c>
      <c r="H7018" s="2" t="s">
        <v>3768</v>
      </c>
      <c r="I7018" s="2" t="s">
        <v>21395</v>
      </c>
      <c r="J7018" s="2" t="s">
        <v>28</v>
      </c>
      <c r="K7018" s="2" t="s">
        <v>78</v>
      </c>
      <c r="L7018" s="2" t="s">
        <v>44</v>
      </c>
      <c r="M7018" s="2" t="s">
        <v>1622</v>
      </c>
      <c r="N7018" s="2" t="s">
        <v>3761</v>
      </c>
      <c r="O7018" s="2" t="s">
        <v>706</v>
      </c>
      <c r="P7018" s="24">
        <v>0</v>
      </c>
      <c r="Q7018" s="24">
        <v>0</v>
      </c>
      <c r="R7018" s="27" t="s">
        <v>1578</v>
      </c>
      <c r="S7018" s="28" t="s">
        <v>1589</v>
      </c>
      <c r="T7018" s="2" t="s">
        <v>33</v>
      </c>
      <c r="U7018" s="2">
        <v>0</v>
      </c>
      <c r="V7018" s="2" t="s">
        <v>3140</v>
      </c>
      <c r="W7018" s="2" t="s">
        <v>34</v>
      </c>
      <c r="AC7018" s="2">
        <v>0</v>
      </c>
    </row>
    <row r="7019" spans="1:29" ht="60" x14ac:dyDescent="0.25">
      <c r="A7019" s="2" t="s">
        <v>3678</v>
      </c>
      <c r="B7019" s="2" t="s">
        <v>3140</v>
      </c>
      <c r="C7019" s="2" t="s">
        <v>1755</v>
      </c>
      <c r="F7019" s="2" t="s">
        <v>1756</v>
      </c>
      <c r="G7019" s="2" t="s">
        <v>3679</v>
      </c>
      <c r="H7019" s="2" t="s">
        <v>3680</v>
      </c>
      <c r="I7019" s="2" t="s">
        <v>20003</v>
      </c>
      <c r="J7019" s="2" t="s">
        <v>28</v>
      </c>
      <c r="K7019" s="2" t="s">
        <v>173</v>
      </c>
      <c r="L7019" s="2" t="s">
        <v>112</v>
      </c>
      <c r="M7019" s="2" t="s">
        <v>510</v>
      </c>
      <c r="N7019" s="2" t="s">
        <v>3681</v>
      </c>
      <c r="O7019" s="2" t="s">
        <v>705</v>
      </c>
      <c r="P7019" s="24">
        <v>0</v>
      </c>
      <c r="Q7019" s="24">
        <v>0</v>
      </c>
      <c r="R7019" s="27" t="s">
        <v>1578</v>
      </c>
      <c r="S7019" s="28" t="s">
        <v>1585</v>
      </c>
      <c r="T7019" s="2" t="s">
        <v>38</v>
      </c>
      <c r="U7019" s="2">
        <v>0</v>
      </c>
      <c r="V7019" s="2" t="s">
        <v>2796</v>
      </c>
      <c r="W7019" s="2" t="s">
        <v>34</v>
      </c>
      <c r="AC7019" s="2">
        <v>0</v>
      </c>
    </row>
    <row r="7020" spans="1:29" ht="45" x14ac:dyDescent="0.25">
      <c r="A7020" s="2" t="s">
        <v>3736</v>
      </c>
      <c r="B7020" s="2" t="s">
        <v>3140</v>
      </c>
      <c r="C7020" s="2" t="s">
        <v>1766</v>
      </c>
      <c r="F7020" s="2" t="s">
        <v>1767</v>
      </c>
      <c r="G7020" s="2" t="s">
        <v>3732</v>
      </c>
      <c r="H7020" s="2" t="s">
        <v>3733</v>
      </c>
      <c r="I7020" s="2" t="s">
        <v>22646</v>
      </c>
      <c r="J7020" s="2" t="s">
        <v>28</v>
      </c>
      <c r="K7020" s="2" t="s">
        <v>68</v>
      </c>
      <c r="L7020" s="2" t="s">
        <v>90</v>
      </c>
      <c r="M7020" s="2" t="s">
        <v>233</v>
      </c>
      <c r="N7020" s="2" t="s">
        <v>3729</v>
      </c>
      <c r="O7020" s="2" t="s">
        <v>706</v>
      </c>
      <c r="P7020" s="24">
        <v>0</v>
      </c>
      <c r="Q7020" s="24">
        <v>0</v>
      </c>
      <c r="R7020" s="27" t="s">
        <v>1578</v>
      </c>
      <c r="S7020" s="28" t="s">
        <v>1589</v>
      </c>
      <c r="T7020" s="2" t="s">
        <v>33</v>
      </c>
      <c r="U7020" s="2">
        <v>0</v>
      </c>
      <c r="V7020" s="2" t="s">
        <v>3140</v>
      </c>
      <c r="W7020" s="2" t="s">
        <v>34</v>
      </c>
      <c r="AC7020" s="2">
        <v>0</v>
      </c>
    </row>
    <row r="7021" spans="1:29" ht="60" x14ac:dyDescent="0.25">
      <c r="A7021" s="2" t="s">
        <v>3143</v>
      </c>
      <c r="B7021" s="2" t="s">
        <v>3140</v>
      </c>
      <c r="C7021" s="2" t="s">
        <v>1768</v>
      </c>
      <c r="F7021" s="2" t="s">
        <v>1769</v>
      </c>
      <c r="G7021" s="2" t="s">
        <v>3144</v>
      </c>
      <c r="H7021" s="2" t="s">
        <v>3145</v>
      </c>
      <c r="I7021" s="2" t="s">
        <v>22422</v>
      </c>
      <c r="J7021" s="2" t="s">
        <v>28</v>
      </c>
      <c r="K7021" s="2" t="s">
        <v>68</v>
      </c>
      <c r="L7021" s="2" t="s">
        <v>152</v>
      </c>
      <c r="M7021" s="2" t="s">
        <v>153</v>
      </c>
      <c r="N7021" s="2" t="s">
        <v>3118</v>
      </c>
      <c r="O7021" s="2" t="s">
        <v>706</v>
      </c>
      <c r="P7021" s="24">
        <v>0</v>
      </c>
      <c r="Q7021" s="24">
        <v>0</v>
      </c>
      <c r="R7021" s="27" t="s">
        <v>1578</v>
      </c>
      <c r="S7021" s="28" t="s">
        <v>1585</v>
      </c>
      <c r="T7021" s="2" t="s">
        <v>38</v>
      </c>
      <c r="U7021" s="2">
        <v>0</v>
      </c>
      <c r="V7021" s="2" t="s">
        <v>3140</v>
      </c>
      <c r="W7021" s="2" t="s">
        <v>34</v>
      </c>
      <c r="AC7021" s="2">
        <v>0</v>
      </c>
    </row>
    <row r="7022" spans="1:29" ht="60" x14ac:dyDescent="0.25">
      <c r="A7022" s="2" t="s">
        <v>5430</v>
      </c>
      <c r="B7022" s="2" t="s">
        <v>3140</v>
      </c>
      <c r="C7022" s="2" t="s">
        <v>1761</v>
      </c>
      <c r="F7022" s="2" t="s">
        <v>1762</v>
      </c>
      <c r="G7022" s="2" t="s">
        <v>5431</v>
      </c>
      <c r="H7022" s="2" t="s">
        <v>5432</v>
      </c>
      <c r="I7022" s="2" t="s">
        <v>19612</v>
      </c>
      <c r="J7022" s="2" t="s">
        <v>28</v>
      </c>
      <c r="K7022" s="2" t="s">
        <v>48</v>
      </c>
      <c r="L7022" s="2" t="s">
        <v>1763</v>
      </c>
      <c r="M7022" s="2" t="s">
        <v>1633</v>
      </c>
      <c r="N7022" s="2" t="s">
        <v>5429</v>
      </c>
      <c r="O7022" s="2" t="s">
        <v>706</v>
      </c>
      <c r="P7022" s="24">
        <v>0</v>
      </c>
      <c r="Q7022" s="24">
        <v>0</v>
      </c>
      <c r="R7022" s="27" t="s">
        <v>1578</v>
      </c>
      <c r="S7022" s="28" t="s">
        <v>1585</v>
      </c>
      <c r="T7022" s="2" t="s">
        <v>38</v>
      </c>
      <c r="U7022" s="2">
        <v>0</v>
      </c>
      <c r="V7022" s="2" t="s">
        <v>3140</v>
      </c>
      <c r="W7022" s="2" t="s">
        <v>34</v>
      </c>
      <c r="AC7022" s="2">
        <v>0</v>
      </c>
    </row>
    <row r="7023" spans="1:29" ht="60" x14ac:dyDescent="0.25">
      <c r="A7023" s="2" t="s">
        <v>3146</v>
      </c>
      <c r="B7023" s="2" t="s">
        <v>3140</v>
      </c>
      <c r="C7023" s="2" t="s">
        <v>1215</v>
      </c>
      <c r="F7023" s="2" t="s">
        <v>1060</v>
      </c>
      <c r="G7023" s="2" t="s">
        <v>3147</v>
      </c>
      <c r="H7023" s="2" t="s">
        <v>3148</v>
      </c>
      <c r="I7023" s="2" t="s">
        <v>22231</v>
      </c>
      <c r="J7023" s="2" t="s">
        <v>28</v>
      </c>
      <c r="K7023" s="2" t="s">
        <v>68</v>
      </c>
      <c r="L7023" s="2" t="s">
        <v>152</v>
      </c>
      <c r="M7023" s="2" t="s">
        <v>153</v>
      </c>
      <c r="N7023" s="2" t="s">
        <v>3118</v>
      </c>
      <c r="O7023" s="2" t="s">
        <v>706</v>
      </c>
      <c r="P7023" s="24">
        <v>0</v>
      </c>
      <c r="Q7023" s="24">
        <v>0</v>
      </c>
      <c r="R7023" s="27" t="s">
        <v>1578</v>
      </c>
      <c r="S7023" s="28" t="s">
        <v>1589</v>
      </c>
      <c r="T7023" s="2" t="s">
        <v>33</v>
      </c>
      <c r="U7023" s="2">
        <v>0</v>
      </c>
      <c r="V7023" s="2" t="s">
        <v>3140</v>
      </c>
      <c r="W7023" s="2" t="s">
        <v>34</v>
      </c>
      <c r="AC7023" s="2">
        <v>0</v>
      </c>
    </row>
    <row r="7024" spans="1:29" ht="60" x14ac:dyDescent="0.25">
      <c r="A7024" s="2" t="s">
        <v>3149</v>
      </c>
      <c r="B7024" s="2" t="s">
        <v>3140</v>
      </c>
      <c r="C7024" s="2" t="s">
        <v>1059</v>
      </c>
      <c r="F7024" s="2" t="s">
        <v>1060</v>
      </c>
      <c r="G7024" s="2" t="s">
        <v>3147</v>
      </c>
      <c r="H7024" s="2" t="s">
        <v>3148</v>
      </c>
      <c r="I7024" s="2" t="s">
        <v>22231</v>
      </c>
      <c r="J7024" s="2" t="s">
        <v>28</v>
      </c>
      <c r="K7024" s="2" t="s">
        <v>68</v>
      </c>
      <c r="L7024" s="2" t="s">
        <v>152</v>
      </c>
      <c r="M7024" s="2" t="s">
        <v>153</v>
      </c>
      <c r="N7024" s="2" t="s">
        <v>3118</v>
      </c>
      <c r="O7024" s="2" t="s">
        <v>706</v>
      </c>
      <c r="P7024" s="24">
        <v>0</v>
      </c>
      <c r="Q7024" s="24">
        <v>0</v>
      </c>
      <c r="R7024" s="27" t="s">
        <v>1578</v>
      </c>
      <c r="S7024" s="28" t="s">
        <v>1585</v>
      </c>
      <c r="T7024" s="2" t="s">
        <v>38</v>
      </c>
      <c r="U7024" s="2">
        <v>0</v>
      </c>
      <c r="V7024" s="2" t="s">
        <v>3140</v>
      </c>
      <c r="W7024" s="2" t="s">
        <v>34</v>
      </c>
      <c r="AC7024" s="2">
        <v>0</v>
      </c>
    </row>
    <row r="7025" spans="1:33" ht="45" x14ac:dyDescent="0.25">
      <c r="A7025" s="2" t="s">
        <v>3150</v>
      </c>
      <c r="B7025" s="2" t="s">
        <v>3140</v>
      </c>
      <c r="C7025" s="2" t="s">
        <v>1357</v>
      </c>
      <c r="F7025" s="2" t="s">
        <v>894</v>
      </c>
      <c r="G7025" s="2" t="s">
        <v>3137</v>
      </c>
      <c r="H7025" s="2" t="s">
        <v>3138</v>
      </c>
      <c r="I7025" s="2" t="s">
        <v>22422</v>
      </c>
      <c r="J7025" s="2" t="s">
        <v>28</v>
      </c>
      <c r="K7025" s="2" t="s">
        <v>68</v>
      </c>
      <c r="L7025" s="2" t="s">
        <v>152</v>
      </c>
      <c r="M7025" s="2" t="s">
        <v>153</v>
      </c>
      <c r="N7025" s="2" t="s">
        <v>3118</v>
      </c>
      <c r="O7025" s="2" t="s">
        <v>705</v>
      </c>
      <c r="P7025" s="24">
        <v>0</v>
      </c>
      <c r="Q7025" s="24">
        <v>0</v>
      </c>
      <c r="R7025" s="27" t="s">
        <v>1578</v>
      </c>
      <c r="S7025" s="28" t="s">
        <v>1589</v>
      </c>
      <c r="T7025" s="2" t="s">
        <v>33</v>
      </c>
      <c r="U7025" s="2">
        <v>0</v>
      </c>
      <c r="V7025" s="2" t="s">
        <v>3140</v>
      </c>
      <c r="W7025" s="2" t="s">
        <v>34</v>
      </c>
      <c r="AC7025" s="2">
        <v>0</v>
      </c>
    </row>
    <row r="7026" spans="1:33" ht="60" x14ac:dyDescent="0.25">
      <c r="A7026" s="2" t="s">
        <v>3151</v>
      </c>
      <c r="B7026" s="2" t="s">
        <v>3140</v>
      </c>
      <c r="C7026" s="2" t="s">
        <v>893</v>
      </c>
      <c r="F7026" s="2" t="s">
        <v>894</v>
      </c>
      <c r="G7026" s="2" t="s">
        <v>3137</v>
      </c>
      <c r="H7026" s="2" t="s">
        <v>3138</v>
      </c>
      <c r="I7026" s="2" t="s">
        <v>22422</v>
      </c>
      <c r="J7026" s="2" t="s">
        <v>28</v>
      </c>
      <c r="K7026" s="2" t="s">
        <v>68</v>
      </c>
      <c r="L7026" s="2" t="s">
        <v>152</v>
      </c>
      <c r="M7026" s="2" t="s">
        <v>153</v>
      </c>
      <c r="N7026" s="2" t="s">
        <v>3118</v>
      </c>
      <c r="O7026" s="2" t="s">
        <v>706</v>
      </c>
      <c r="P7026" s="24">
        <v>0</v>
      </c>
      <c r="Q7026" s="24">
        <v>0</v>
      </c>
      <c r="R7026" s="27" t="s">
        <v>1578</v>
      </c>
      <c r="S7026" s="28" t="s">
        <v>1585</v>
      </c>
      <c r="T7026" s="2" t="s">
        <v>38</v>
      </c>
      <c r="U7026" s="2">
        <v>0</v>
      </c>
      <c r="V7026" s="2" t="s">
        <v>3140</v>
      </c>
      <c r="W7026" s="2" t="s">
        <v>34</v>
      </c>
      <c r="AC7026" s="2">
        <v>0</v>
      </c>
    </row>
    <row r="7027" spans="1:33" ht="45" x14ac:dyDescent="0.25">
      <c r="A7027" s="2" t="s">
        <v>5164</v>
      </c>
      <c r="B7027" s="2" t="s">
        <v>3140</v>
      </c>
      <c r="C7027" s="2" t="s">
        <v>1173</v>
      </c>
      <c r="F7027" s="2" t="s">
        <v>1174</v>
      </c>
      <c r="G7027" s="2" t="s">
        <v>5165</v>
      </c>
      <c r="H7027" s="2" t="s">
        <v>5166</v>
      </c>
      <c r="I7027" s="2" t="s">
        <v>22647</v>
      </c>
      <c r="J7027" s="2" t="s">
        <v>28</v>
      </c>
      <c r="K7027" s="2" t="s">
        <v>68</v>
      </c>
      <c r="L7027" s="2" t="s">
        <v>114</v>
      </c>
      <c r="M7027" s="2" t="s">
        <v>115</v>
      </c>
      <c r="N7027" s="2" t="s">
        <v>5158</v>
      </c>
      <c r="O7027" s="2" t="s">
        <v>705</v>
      </c>
      <c r="P7027" s="24">
        <v>0</v>
      </c>
      <c r="Q7027" s="24">
        <v>0</v>
      </c>
      <c r="R7027" s="27" t="s">
        <v>1578</v>
      </c>
      <c r="S7027" s="28" t="s">
        <v>1589</v>
      </c>
      <c r="T7027" s="2" t="s">
        <v>33</v>
      </c>
      <c r="U7027" s="2">
        <v>0</v>
      </c>
      <c r="V7027" s="2" t="s">
        <v>3140</v>
      </c>
      <c r="W7027" s="2" t="s">
        <v>34</v>
      </c>
      <c r="AC7027" s="2">
        <v>0</v>
      </c>
    </row>
    <row r="7028" spans="1:33" ht="45" x14ac:dyDescent="0.25">
      <c r="A7028" s="2" t="s">
        <v>5167</v>
      </c>
      <c r="B7028" s="2" t="s">
        <v>3140</v>
      </c>
      <c r="C7028" s="2" t="s">
        <v>742</v>
      </c>
      <c r="F7028" s="2" t="s">
        <v>743</v>
      </c>
      <c r="G7028" s="2" t="s">
        <v>5168</v>
      </c>
      <c r="H7028" s="2" t="s">
        <v>5169</v>
      </c>
      <c r="I7028" s="2" t="s">
        <v>22647</v>
      </c>
      <c r="J7028" s="2" t="s">
        <v>28</v>
      </c>
      <c r="K7028" s="2" t="s">
        <v>68</v>
      </c>
      <c r="L7028" s="2" t="s">
        <v>114</v>
      </c>
      <c r="M7028" s="2" t="s">
        <v>115</v>
      </c>
      <c r="N7028" s="2" t="s">
        <v>5158</v>
      </c>
      <c r="O7028" s="2" t="s">
        <v>705</v>
      </c>
      <c r="P7028" s="24">
        <v>0</v>
      </c>
      <c r="Q7028" s="24">
        <v>0</v>
      </c>
      <c r="R7028" s="27" t="s">
        <v>1578</v>
      </c>
      <c r="S7028" s="28" t="s">
        <v>1583</v>
      </c>
      <c r="T7028" s="2" t="s">
        <v>130</v>
      </c>
      <c r="U7028" s="2">
        <v>0</v>
      </c>
      <c r="V7028" s="2" t="s">
        <v>3140</v>
      </c>
      <c r="W7028" s="2" t="s">
        <v>34</v>
      </c>
      <c r="AC7028" s="2">
        <v>0</v>
      </c>
    </row>
    <row r="7029" spans="1:33" ht="60" x14ac:dyDescent="0.25">
      <c r="A7029" s="2" t="s">
        <v>4306</v>
      </c>
      <c r="B7029" s="2" t="s">
        <v>3140</v>
      </c>
      <c r="C7029" s="2" t="s">
        <v>1464</v>
      </c>
      <c r="F7029" s="2" t="s">
        <v>1465</v>
      </c>
      <c r="G7029" s="2" t="s">
        <v>4307</v>
      </c>
      <c r="H7029" s="2" t="s">
        <v>4308</v>
      </c>
      <c r="I7029" s="2" t="s">
        <v>22841</v>
      </c>
      <c r="J7029" s="2" t="s">
        <v>28</v>
      </c>
      <c r="K7029" s="2" t="s">
        <v>68</v>
      </c>
      <c r="L7029" s="2" t="s">
        <v>251</v>
      </c>
      <c r="M7029" s="2" t="s">
        <v>252</v>
      </c>
      <c r="N7029" s="2" t="s">
        <v>4288</v>
      </c>
      <c r="O7029" s="2" t="s">
        <v>706</v>
      </c>
      <c r="P7029" s="24">
        <v>0</v>
      </c>
      <c r="Q7029" s="24">
        <v>0</v>
      </c>
      <c r="R7029" s="27" t="s">
        <v>1578</v>
      </c>
      <c r="S7029" s="28" t="s">
        <v>1583</v>
      </c>
      <c r="T7029" s="2" t="s">
        <v>130</v>
      </c>
      <c r="U7029" s="2">
        <v>0</v>
      </c>
      <c r="V7029" s="2" t="s">
        <v>2801</v>
      </c>
      <c r="W7029" s="2" t="s">
        <v>34</v>
      </c>
      <c r="AC7029" s="2">
        <v>0</v>
      </c>
    </row>
    <row r="7030" spans="1:33" ht="45" x14ac:dyDescent="0.25">
      <c r="A7030" s="2" t="s">
        <v>4426</v>
      </c>
      <c r="B7030" s="2" t="s">
        <v>4427</v>
      </c>
      <c r="C7030" s="2" t="s">
        <v>1343</v>
      </c>
      <c r="F7030" s="2" t="s">
        <v>1344</v>
      </c>
      <c r="G7030" s="2" t="s">
        <v>4428</v>
      </c>
      <c r="H7030" s="2" t="s">
        <v>4429</v>
      </c>
      <c r="I7030" s="2" t="s">
        <v>20815</v>
      </c>
      <c r="J7030" s="2" t="s">
        <v>28</v>
      </c>
      <c r="K7030" s="2" t="s">
        <v>29</v>
      </c>
      <c r="L7030" s="2" t="s">
        <v>218</v>
      </c>
      <c r="M7030" s="2" t="s">
        <v>269</v>
      </c>
      <c r="N7030" s="2" t="s">
        <v>4410</v>
      </c>
      <c r="O7030" s="2" t="s">
        <v>705</v>
      </c>
      <c r="P7030" s="24">
        <v>0</v>
      </c>
      <c r="Q7030" s="24">
        <v>0</v>
      </c>
      <c r="R7030" s="27" t="s">
        <v>1578</v>
      </c>
      <c r="S7030" s="28" t="s">
        <v>1589</v>
      </c>
      <c r="T7030" s="2" t="s">
        <v>33</v>
      </c>
      <c r="U7030" s="2">
        <v>0</v>
      </c>
      <c r="V7030" s="2" t="s">
        <v>3140</v>
      </c>
      <c r="W7030" s="2" t="s">
        <v>34</v>
      </c>
      <c r="AC7030" s="2">
        <v>0</v>
      </c>
    </row>
    <row r="7031" spans="1:33" ht="60" x14ac:dyDescent="0.25">
      <c r="A7031" s="2" t="s">
        <v>4430</v>
      </c>
      <c r="B7031" s="2" t="s">
        <v>4427</v>
      </c>
      <c r="C7031" s="2" t="s">
        <v>1136</v>
      </c>
      <c r="F7031" s="2" t="s">
        <v>1137</v>
      </c>
      <c r="G7031" s="2" t="s">
        <v>4431</v>
      </c>
      <c r="H7031" s="2" t="s">
        <v>4432</v>
      </c>
      <c r="I7031" s="2" t="s">
        <v>20785</v>
      </c>
      <c r="J7031" s="2" t="s">
        <v>28</v>
      </c>
      <c r="K7031" s="2" t="s">
        <v>29</v>
      </c>
      <c r="L7031" s="2" t="s">
        <v>218</v>
      </c>
      <c r="M7031" s="2" t="s">
        <v>269</v>
      </c>
      <c r="N7031" s="2" t="s">
        <v>4410</v>
      </c>
      <c r="O7031" s="2" t="s">
        <v>32</v>
      </c>
      <c r="P7031" s="24">
        <v>0</v>
      </c>
      <c r="Q7031" s="24">
        <v>2</v>
      </c>
      <c r="R7031" s="27" t="s">
        <v>1568</v>
      </c>
      <c r="S7031" s="28" t="s">
        <v>1585</v>
      </c>
      <c r="T7031" s="2" t="s">
        <v>38</v>
      </c>
      <c r="U7031" s="2">
        <v>0</v>
      </c>
      <c r="V7031" s="2" t="s">
        <v>16051</v>
      </c>
      <c r="W7031" s="2" t="s">
        <v>34</v>
      </c>
      <c r="X7031" s="58" t="s">
        <v>12659</v>
      </c>
      <c r="Z7031" s="2">
        <v>2060000</v>
      </c>
      <c r="AB7031" s="58">
        <v>46090.538553240738</v>
      </c>
      <c r="AC7031" s="2">
        <v>0</v>
      </c>
      <c r="AD7031" s="2">
        <v>2060000</v>
      </c>
      <c r="AE7031" s="2">
        <v>46090.538553240738</v>
      </c>
      <c r="AG7031" s="2">
        <v>96725</v>
      </c>
    </row>
    <row r="7032" spans="1:33" ht="45" x14ac:dyDescent="0.25">
      <c r="A7032" s="2" t="s">
        <v>3295</v>
      </c>
      <c r="B7032" s="2" t="s">
        <v>3296</v>
      </c>
      <c r="C7032" s="2" t="s">
        <v>1166</v>
      </c>
      <c r="F7032" s="2" t="s">
        <v>1167</v>
      </c>
      <c r="G7032" s="2" t="s">
        <v>3297</v>
      </c>
      <c r="H7032" s="2" t="s">
        <v>3298</v>
      </c>
      <c r="I7032" s="2" t="s">
        <v>22229</v>
      </c>
      <c r="J7032" s="2" t="s">
        <v>28</v>
      </c>
      <c r="K7032" s="2" t="s">
        <v>68</v>
      </c>
      <c r="L7032" s="2" t="s">
        <v>198</v>
      </c>
      <c r="M7032" s="2" t="s">
        <v>199</v>
      </c>
      <c r="N7032" s="2" t="s">
        <v>3285</v>
      </c>
      <c r="O7032" s="2" t="s">
        <v>705</v>
      </c>
      <c r="P7032" s="24">
        <v>0</v>
      </c>
      <c r="Q7032" s="24">
        <v>0</v>
      </c>
      <c r="R7032" s="27" t="s">
        <v>1578</v>
      </c>
      <c r="S7032" s="28" t="s">
        <v>1589</v>
      </c>
      <c r="T7032" s="2" t="s">
        <v>33</v>
      </c>
      <c r="U7032" s="2">
        <v>0</v>
      </c>
      <c r="V7032" s="2" t="s">
        <v>3140</v>
      </c>
      <c r="W7032" s="2" t="s">
        <v>34</v>
      </c>
      <c r="AC7032" s="2">
        <v>0</v>
      </c>
    </row>
    <row r="7033" spans="1:33" ht="60" x14ac:dyDescent="0.25">
      <c r="A7033" s="2" t="s">
        <v>5510</v>
      </c>
      <c r="B7033" s="2" t="s">
        <v>3236</v>
      </c>
      <c r="C7033" s="2" t="s">
        <v>941</v>
      </c>
      <c r="F7033" s="2" t="s">
        <v>942</v>
      </c>
      <c r="G7033" s="2" t="s">
        <v>5501</v>
      </c>
      <c r="H7033" s="2" t="s">
        <v>5502</v>
      </c>
      <c r="I7033" s="2" t="s">
        <v>22260</v>
      </c>
      <c r="J7033" s="2" t="s">
        <v>28</v>
      </c>
      <c r="K7033" s="2" t="s">
        <v>68</v>
      </c>
      <c r="L7033" s="2" t="s">
        <v>698</v>
      </c>
      <c r="M7033" s="2" t="s">
        <v>699</v>
      </c>
      <c r="N7033" s="2" t="s">
        <v>5478</v>
      </c>
      <c r="O7033" s="2" t="s">
        <v>706</v>
      </c>
      <c r="P7033" s="24">
        <v>0</v>
      </c>
      <c r="Q7033" s="24">
        <v>0</v>
      </c>
      <c r="R7033" s="27" t="s">
        <v>1578</v>
      </c>
      <c r="S7033" s="28" t="s">
        <v>1585</v>
      </c>
      <c r="T7033" s="2" t="s">
        <v>38</v>
      </c>
      <c r="U7033" s="2">
        <v>0</v>
      </c>
      <c r="V7033" s="2" t="s">
        <v>3140</v>
      </c>
      <c r="W7033" s="2" t="s">
        <v>34</v>
      </c>
      <c r="AC7033" s="2">
        <v>0</v>
      </c>
    </row>
    <row r="7034" spans="1:33" ht="60" x14ac:dyDescent="0.25">
      <c r="A7034" s="2" t="s">
        <v>3828</v>
      </c>
      <c r="B7034" s="2" t="s">
        <v>3236</v>
      </c>
      <c r="C7034" s="2" t="s">
        <v>1466</v>
      </c>
      <c r="F7034" s="2" t="s">
        <v>1467</v>
      </c>
      <c r="G7034" s="2" t="s">
        <v>3829</v>
      </c>
      <c r="H7034" s="2" t="s">
        <v>3830</v>
      </c>
      <c r="I7034" s="2" t="s">
        <v>21965</v>
      </c>
      <c r="J7034" s="2" t="s">
        <v>28</v>
      </c>
      <c r="K7034" s="2" t="s">
        <v>74</v>
      </c>
      <c r="L7034" s="2" t="s">
        <v>1047</v>
      </c>
      <c r="M7034" s="2" t="s">
        <v>381</v>
      </c>
      <c r="N7034" s="2" t="s">
        <v>3831</v>
      </c>
      <c r="O7034" s="2" t="s">
        <v>706</v>
      </c>
      <c r="P7034" s="24">
        <v>0</v>
      </c>
      <c r="Q7034" s="24">
        <v>0</v>
      </c>
      <c r="R7034" s="27" t="s">
        <v>1578</v>
      </c>
      <c r="S7034" s="28" t="s">
        <v>1585</v>
      </c>
      <c r="T7034" s="2" t="s">
        <v>38</v>
      </c>
      <c r="U7034" s="2">
        <v>0</v>
      </c>
      <c r="V7034" s="2" t="s">
        <v>3236</v>
      </c>
      <c r="W7034" s="2" t="s">
        <v>34</v>
      </c>
      <c r="AC7034" s="2">
        <v>0</v>
      </c>
    </row>
    <row r="7035" spans="1:33" ht="60" x14ac:dyDescent="0.25">
      <c r="A7035" s="2" t="s">
        <v>4433</v>
      </c>
      <c r="B7035" s="2" t="s">
        <v>3236</v>
      </c>
      <c r="C7035" s="2" t="s">
        <v>969</v>
      </c>
      <c r="F7035" s="2" t="s">
        <v>970</v>
      </c>
      <c r="G7035" s="2" t="s">
        <v>4434</v>
      </c>
      <c r="H7035" s="2" t="s">
        <v>4435</v>
      </c>
      <c r="I7035" s="2" t="s">
        <v>20816</v>
      </c>
      <c r="J7035" s="2" t="s">
        <v>28</v>
      </c>
      <c r="K7035" s="2" t="s">
        <v>29</v>
      </c>
      <c r="L7035" s="2" t="s">
        <v>218</v>
      </c>
      <c r="M7035" s="2" t="s">
        <v>269</v>
      </c>
      <c r="N7035" s="2" t="s">
        <v>4410</v>
      </c>
      <c r="O7035" s="2" t="s">
        <v>706</v>
      </c>
      <c r="P7035" s="24">
        <v>0</v>
      </c>
      <c r="Q7035" s="24">
        <v>0</v>
      </c>
      <c r="R7035" s="27" t="s">
        <v>1578</v>
      </c>
      <c r="S7035" s="28" t="s">
        <v>1585</v>
      </c>
      <c r="T7035" s="2" t="s">
        <v>38</v>
      </c>
      <c r="U7035" s="2">
        <v>0</v>
      </c>
      <c r="V7035" s="2" t="s">
        <v>4427</v>
      </c>
      <c r="W7035" s="2" t="s">
        <v>34</v>
      </c>
      <c r="AC7035" s="2">
        <v>0</v>
      </c>
    </row>
    <row r="7036" spans="1:33" ht="60" x14ac:dyDescent="0.25">
      <c r="A7036" s="2" t="s">
        <v>4436</v>
      </c>
      <c r="B7036" s="2" t="s">
        <v>3236</v>
      </c>
      <c r="C7036" s="2" t="s">
        <v>1140</v>
      </c>
      <c r="F7036" s="2" t="s">
        <v>1141</v>
      </c>
      <c r="G7036" s="2" t="s">
        <v>4437</v>
      </c>
      <c r="H7036" s="2" t="s">
        <v>4438</v>
      </c>
      <c r="I7036" s="2" t="s">
        <v>20816</v>
      </c>
      <c r="J7036" s="2" t="s">
        <v>28</v>
      </c>
      <c r="K7036" s="2" t="s">
        <v>29</v>
      </c>
      <c r="L7036" s="2" t="s">
        <v>218</v>
      </c>
      <c r="M7036" s="2" t="s">
        <v>269</v>
      </c>
      <c r="N7036" s="2" t="s">
        <v>4410</v>
      </c>
      <c r="O7036" s="2" t="s">
        <v>705</v>
      </c>
      <c r="P7036" s="24">
        <v>0</v>
      </c>
      <c r="Q7036" s="24">
        <v>0</v>
      </c>
      <c r="R7036" s="27" t="s">
        <v>1578</v>
      </c>
      <c r="S7036" s="28" t="s">
        <v>1589</v>
      </c>
      <c r="T7036" s="2" t="s">
        <v>33</v>
      </c>
      <c r="U7036" s="2">
        <v>0</v>
      </c>
      <c r="V7036" s="2" t="s">
        <v>5797</v>
      </c>
      <c r="W7036" s="2" t="s">
        <v>34</v>
      </c>
      <c r="AC7036" s="2">
        <v>0</v>
      </c>
    </row>
    <row r="7037" spans="1:33" ht="45" x14ac:dyDescent="0.25">
      <c r="A7037" s="2" t="s">
        <v>4679</v>
      </c>
      <c r="B7037" s="2" t="s">
        <v>3236</v>
      </c>
      <c r="C7037" s="2" t="s">
        <v>926</v>
      </c>
      <c r="F7037" s="2" t="s">
        <v>927</v>
      </c>
      <c r="G7037" s="2" t="s">
        <v>4680</v>
      </c>
      <c r="H7037" s="2" t="s">
        <v>4681</v>
      </c>
      <c r="I7037" s="2" t="s">
        <v>20817</v>
      </c>
      <c r="J7037" s="2" t="s">
        <v>28</v>
      </c>
      <c r="K7037" s="2" t="s">
        <v>29</v>
      </c>
      <c r="L7037" s="2" t="s">
        <v>169</v>
      </c>
      <c r="M7037" s="2" t="s">
        <v>170</v>
      </c>
      <c r="N7037" s="2" t="s">
        <v>4661</v>
      </c>
      <c r="O7037" s="2" t="s">
        <v>706</v>
      </c>
      <c r="P7037" s="24">
        <v>0</v>
      </c>
      <c r="Q7037" s="24">
        <v>0</v>
      </c>
      <c r="R7037" s="27" t="s">
        <v>1578</v>
      </c>
      <c r="S7037" s="28" t="s">
        <v>1589</v>
      </c>
      <c r="T7037" s="2" t="s">
        <v>33</v>
      </c>
      <c r="U7037" s="2">
        <v>0</v>
      </c>
      <c r="V7037" s="2" t="s">
        <v>2944</v>
      </c>
      <c r="W7037" s="2" t="s">
        <v>34</v>
      </c>
      <c r="AC7037" s="2">
        <v>0</v>
      </c>
    </row>
    <row r="7038" spans="1:33" ht="60" x14ac:dyDescent="0.25">
      <c r="A7038" s="2" t="s">
        <v>5552</v>
      </c>
      <c r="B7038" s="2" t="s">
        <v>3236</v>
      </c>
      <c r="C7038" s="2" t="s">
        <v>1118</v>
      </c>
      <c r="F7038" s="2" t="s">
        <v>1119</v>
      </c>
      <c r="G7038" s="2" t="s">
        <v>5553</v>
      </c>
      <c r="H7038" s="2" t="s">
        <v>5554</v>
      </c>
      <c r="I7038" s="2" t="s">
        <v>23939</v>
      </c>
      <c r="J7038" s="2" t="s">
        <v>28</v>
      </c>
      <c r="K7038" s="2" t="s">
        <v>98</v>
      </c>
      <c r="L7038" s="2" t="s">
        <v>326</v>
      </c>
      <c r="M7038" s="2" t="s">
        <v>1022</v>
      </c>
      <c r="N7038" s="2" t="s">
        <v>5549</v>
      </c>
      <c r="O7038" s="2" t="s">
        <v>705</v>
      </c>
      <c r="P7038" s="24">
        <v>0</v>
      </c>
      <c r="Q7038" s="24">
        <v>0</v>
      </c>
      <c r="R7038" s="27" t="s">
        <v>1578</v>
      </c>
      <c r="S7038" s="28" t="s">
        <v>1585</v>
      </c>
      <c r="T7038" s="2" t="s">
        <v>38</v>
      </c>
      <c r="U7038" s="2">
        <v>0</v>
      </c>
      <c r="V7038" s="2" t="s">
        <v>3236</v>
      </c>
      <c r="W7038" s="2" t="s">
        <v>34</v>
      </c>
      <c r="AC7038" s="2">
        <v>0</v>
      </c>
    </row>
    <row r="7039" spans="1:33" ht="45" x14ac:dyDescent="0.25">
      <c r="A7039" s="2" t="s">
        <v>3531</v>
      </c>
      <c r="B7039" s="2" t="s">
        <v>3236</v>
      </c>
      <c r="C7039" s="2" t="s">
        <v>1168</v>
      </c>
      <c r="F7039" s="2" t="s">
        <v>1132</v>
      </c>
      <c r="G7039" s="2" t="s">
        <v>3532</v>
      </c>
      <c r="H7039" s="2" t="s">
        <v>3533</v>
      </c>
      <c r="I7039" s="2" t="s">
        <v>21915</v>
      </c>
      <c r="J7039" s="2" t="s">
        <v>28</v>
      </c>
      <c r="K7039" s="2" t="s">
        <v>51</v>
      </c>
      <c r="L7039" s="2" t="s">
        <v>1133</v>
      </c>
      <c r="M7039" s="2" t="s">
        <v>1134</v>
      </c>
      <c r="N7039" s="2" t="s">
        <v>3534</v>
      </c>
      <c r="O7039" s="2" t="s">
        <v>706</v>
      </c>
      <c r="P7039" s="24">
        <v>0</v>
      </c>
      <c r="Q7039" s="24">
        <v>0</v>
      </c>
      <c r="R7039" s="27" t="s">
        <v>1578</v>
      </c>
      <c r="S7039" s="28" t="s">
        <v>1582</v>
      </c>
      <c r="T7039" s="2" t="s">
        <v>160</v>
      </c>
      <c r="U7039" s="2">
        <v>0</v>
      </c>
      <c r="V7039" s="2" t="s">
        <v>2801</v>
      </c>
      <c r="W7039" s="2" t="s">
        <v>34</v>
      </c>
      <c r="AC7039" s="2">
        <v>0</v>
      </c>
    </row>
    <row r="7040" spans="1:33" ht="45" x14ac:dyDescent="0.25">
      <c r="A7040" s="2" t="s">
        <v>5138</v>
      </c>
      <c r="B7040" s="2" t="s">
        <v>3236</v>
      </c>
      <c r="C7040" s="2" t="s">
        <v>1529</v>
      </c>
      <c r="F7040" s="2" t="s">
        <v>128</v>
      </c>
      <c r="G7040" s="2" t="s">
        <v>5139</v>
      </c>
      <c r="H7040" s="2" t="s">
        <v>5140</v>
      </c>
      <c r="I7040" s="2" t="s">
        <v>20818</v>
      </c>
      <c r="J7040" s="2" t="s">
        <v>28</v>
      </c>
      <c r="K7040" s="2" t="s">
        <v>29</v>
      </c>
      <c r="L7040" s="2" t="s">
        <v>57</v>
      </c>
      <c r="M7040" s="2" t="s">
        <v>129</v>
      </c>
      <c r="N7040" s="2" t="s">
        <v>5117</v>
      </c>
      <c r="O7040" s="2" t="s">
        <v>705</v>
      </c>
      <c r="P7040" s="24">
        <v>0</v>
      </c>
      <c r="Q7040" s="24">
        <v>0</v>
      </c>
      <c r="R7040" s="27" t="s">
        <v>1578</v>
      </c>
      <c r="S7040" s="28" t="s">
        <v>1589</v>
      </c>
      <c r="T7040" s="2" t="s">
        <v>33</v>
      </c>
      <c r="U7040" s="2">
        <v>0</v>
      </c>
      <c r="V7040" s="2" t="s">
        <v>3140</v>
      </c>
      <c r="W7040" s="2" t="s">
        <v>34</v>
      </c>
      <c r="AC7040" s="2">
        <v>0</v>
      </c>
    </row>
    <row r="7041" spans="1:29" ht="45" x14ac:dyDescent="0.25">
      <c r="A7041" s="2" t="s">
        <v>3497</v>
      </c>
      <c r="B7041" s="2" t="s">
        <v>3236</v>
      </c>
      <c r="C7041" s="2" t="s">
        <v>884</v>
      </c>
      <c r="F7041" s="2" t="s">
        <v>741</v>
      </c>
      <c r="G7041" s="2" t="s">
        <v>3494</v>
      </c>
      <c r="H7041" s="2" t="s">
        <v>3495</v>
      </c>
      <c r="I7041" s="2" t="s">
        <v>22057</v>
      </c>
      <c r="J7041" s="2" t="s">
        <v>28</v>
      </c>
      <c r="K7041" s="2" t="s">
        <v>72</v>
      </c>
      <c r="L7041" s="2" t="s">
        <v>65</v>
      </c>
      <c r="M7041" s="2" t="s">
        <v>171</v>
      </c>
      <c r="N7041" s="2" t="s">
        <v>3496</v>
      </c>
      <c r="O7041" s="2" t="s">
        <v>706</v>
      </c>
      <c r="P7041" s="24">
        <v>0</v>
      </c>
      <c r="Q7041" s="24">
        <v>0</v>
      </c>
      <c r="R7041" s="27" t="s">
        <v>1578</v>
      </c>
      <c r="S7041" s="28" t="s">
        <v>1589</v>
      </c>
      <c r="T7041" s="2" t="s">
        <v>33</v>
      </c>
      <c r="U7041" s="2">
        <v>0</v>
      </c>
      <c r="V7041" s="2" t="s">
        <v>3296</v>
      </c>
      <c r="W7041" s="2" t="s">
        <v>34</v>
      </c>
      <c r="AC7041" s="2">
        <v>0</v>
      </c>
    </row>
    <row r="7042" spans="1:29" ht="45" x14ac:dyDescent="0.25">
      <c r="A7042" s="2" t="s">
        <v>3299</v>
      </c>
      <c r="B7042" s="2" t="s">
        <v>3236</v>
      </c>
      <c r="C7042" s="2" t="s">
        <v>700</v>
      </c>
      <c r="F7042" s="2" t="s">
        <v>701</v>
      </c>
      <c r="G7042" s="2" t="s">
        <v>3300</v>
      </c>
      <c r="H7042" s="2" t="s">
        <v>3301</v>
      </c>
      <c r="I7042" s="2" t="s">
        <v>22229</v>
      </c>
      <c r="J7042" s="2" t="s">
        <v>28</v>
      </c>
      <c r="K7042" s="2" t="s">
        <v>68</v>
      </c>
      <c r="L7042" s="2" t="s">
        <v>198</v>
      </c>
      <c r="M7042" s="2" t="s">
        <v>199</v>
      </c>
      <c r="N7042" s="2" t="s">
        <v>3285</v>
      </c>
      <c r="O7042" s="2" t="s">
        <v>705</v>
      </c>
      <c r="P7042" s="24">
        <v>0</v>
      </c>
      <c r="Q7042" s="24">
        <v>0</v>
      </c>
      <c r="R7042" s="27" t="s">
        <v>1578</v>
      </c>
      <c r="S7042" s="28" t="s">
        <v>1589</v>
      </c>
      <c r="T7042" s="2" t="s">
        <v>33</v>
      </c>
      <c r="U7042" s="2">
        <v>0</v>
      </c>
      <c r="V7042" s="2" t="s">
        <v>3140</v>
      </c>
      <c r="W7042" s="2" t="s">
        <v>34</v>
      </c>
      <c r="AC7042" s="2">
        <v>0</v>
      </c>
    </row>
    <row r="7043" spans="1:29" ht="45" x14ac:dyDescent="0.25">
      <c r="A7043" s="2" t="s">
        <v>3264</v>
      </c>
      <c r="B7043" s="2" t="s">
        <v>3236</v>
      </c>
      <c r="C7043" s="2" t="s">
        <v>787</v>
      </c>
      <c r="F7043" s="2" t="s">
        <v>788</v>
      </c>
      <c r="G7043" s="2" t="s">
        <v>3265</v>
      </c>
      <c r="H7043" s="2" t="s">
        <v>3266</v>
      </c>
      <c r="I7043" s="2" t="s">
        <v>23131</v>
      </c>
      <c r="J7043" s="2" t="s">
        <v>28</v>
      </c>
      <c r="K7043" s="2" t="s">
        <v>61</v>
      </c>
      <c r="L7043" s="2" t="s">
        <v>210</v>
      </c>
      <c r="M7043" s="2" t="s">
        <v>211</v>
      </c>
      <c r="N7043" s="2" t="s">
        <v>3259</v>
      </c>
      <c r="O7043" s="2" t="s">
        <v>705</v>
      </c>
      <c r="P7043" s="24">
        <v>0</v>
      </c>
      <c r="Q7043" s="24">
        <v>0</v>
      </c>
      <c r="R7043" s="27" t="s">
        <v>1578</v>
      </c>
      <c r="S7043" s="28" t="s">
        <v>1583</v>
      </c>
      <c r="T7043" s="2" t="s">
        <v>130</v>
      </c>
      <c r="U7043" s="2">
        <v>0</v>
      </c>
      <c r="V7043" s="2" t="s">
        <v>3236</v>
      </c>
      <c r="W7043" s="2" t="s">
        <v>34</v>
      </c>
      <c r="AC7043" s="2">
        <v>0</v>
      </c>
    </row>
    <row r="7044" spans="1:29" ht="45" x14ac:dyDescent="0.25">
      <c r="A7044" s="2" t="s">
        <v>3815</v>
      </c>
      <c r="B7044" s="2" t="s">
        <v>3236</v>
      </c>
      <c r="C7044" s="2" t="s">
        <v>1169</v>
      </c>
      <c r="F7044" s="2" t="s">
        <v>1170</v>
      </c>
      <c r="G7044" s="2" t="s">
        <v>3816</v>
      </c>
      <c r="H7044" s="2" t="s">
        <v>3817</v>
      </c>
      <c r="I7044" s="2" t="s">
        <v>23966</v>
      </c>
      <c r="J7044" s="2" t="s">
        <v>28</v>
      </c>
      <c r="K7044" s="2" t="s">
        <v>98</v>
      </c>
      <c r="L7044" s="2" t="s">
        <v>349</v>
      </c>
      <c r="M7044" s="2" t="s">
        <v>350</v>
      </c>
      <c r="N7044" s="2" t="s">
        <v>3811</v>
      </c>
      <c r="O7044" s="2" t="s">
        <v>705</v>
      </c>
      <c r="P7044" s="24">
        <v>0</v>
      </c>
      <c r="Q7044" s="24">
        <v>0</v>
      </c>
      <c r="R7044" s="27" t="s">
        <v>1578</v>
      </c>
      <c r="S7044" s="28" t="s">
        <v>1589</v>
      </c>
      <c r="T7044" s="2" t="s">
        <v>33</v>
      </c>
      <c r="U7044" s="2">
        <v>0</v>
      </c>
      <c r="V7044" s="2" t="s">
        <v>2801</v>
      </c>
      <c r="W7044" s="2" t="s">
        <v>34</v>
      </c>
      <c r="AC7044" s="2">
        <v>0</v>
      </c>
    </row>
    <row r="7045" spans="1:29" ht="45" x14ac:dyDescent="0.25">
      <c r="A7045" s="2" t="s">
        <v>3235</v>
      </c>
      <c r="B7045" s="2" t="s">
        <v>3236</v>
      </c>
      <c r="C7045" s="2" t="s">
        <v>816</v>
      </c>
      <c r="F7045" s="2" t="s">
        <v>817</v>
      </c>
      <c r="G7045" s="2" t="s">
        <v>3232</v>
      </c>
      <c r="H7045" s="2" t="s">
        <v>3233</v>
      </c>
      <c r="I7045" s="2" t="s">
        <v>23087</v>
      </c>
      <c r="J7045" s="2" t="s">
        <v>28</v>
      </c>
      <c r="K7045" s="2" t="s">
        <v>61</v>
      </c>
      <c r="L7045" s="2" t="s">
        <v>157</v>
      </c>
      <c r="M7045" s="2" t="s">
        <v>818</v>
      </c>
      <c r="N7045" s="2" t="s">
        <v>3229</v>
      </c>
      <c r="O7045" s="2" t="s">
        <v>705</v>
      </c>
      <c r="P7045" s="24">
        <v>0</v>
      </c>
      <c r="Q7045" s="24">
        <v>0</v>
      </c>
      <c r="R7045" s="27" t="s">
        <v>1578</v>
      </c>
      <c r="S7045" s="28" t="s">
        <v>1589</v>
      </c>
      <c r="T7045" s="2" t="s">
        <v>33</v>
      </c>
      <c r="U7045" s="2">
        <v>0</v>
      </c>
      <c r="V7045" s="2" t="s">
        <v>3236</v>
      </c>
      <c r="W7045" s="2" t="s">
        <v>34</v>
      </c>
      <c r="AC7045" s="2">
        <v>0</v>
      </c>
    </row>
    <row r="7046" spans="1:29" ht="45" x14ac:dyDescent="0.25">
      <c r="A7046" s="2" t="s">
        <v>5411</v>
      </c>
      <c r="B7046" s="2" t="s">
        <v>3236</v>
      </c>
      <c r="C7046" s="2" t="s">
        <v>1391</v>
      </c>
      <c r="F7046" s="2" t="s">
        <v>1392</v>
      </c>
      <c r="G7046" s="2" t="s">
        <v>5412</v>
      </c>
      <c r="H7046" s="2" t="s">
        <v>5413</v>
      </c>
      <c r="I7046" s="2" t="s">
        <v>20163</v>
      </c>
      <c r="J7046" s="2" t="s">
        <v>28</v>
      </c>
      <c r="K7046" s="2" t="s">
        <v>173</v>
      </c>
      <c r="L7046" s="2" t="s">
        <v>283</v>
      </c>
      <c r="M7046" s="2" t="s">
        <v>491</v>
      </c>
      <c r="N7046" s="2" t="s">
        <v>5402</v>
      </c>
      <c r="O7046" s="2" t="s">
        <v>712</v>
      </c>
      <c r="P7046" s="24">
        <v>0</v>
      </c>
      <c r="Q7046" s="24">
        <v>0</v>
      </c>
      <c r="R7046" s="27" t="s">
        <v>1578</v>
      </c>
      <c r="S7046" s="28" t="s">
        <v>1582</v>
      </c>
      <c r="T7046" s="2" t="s">
        <v>160</v>
      </c>
      <c r="U7046" s="2">
        <v>0</v>
      </c>
      <c r="V7046" s="2" t="s">
        <v>28201</v>
      </c>
      <c r="W7046" s="2" t="s">
        <v>34</v>
      </c>
      <c r="AC7046" s="2">
        <v>0</v>
      </c>
    </row>
    <row r="7047" spans="1:29" ht="60" x14ac:dyDescent="0.25">
      <c r="A7047" s="2" t="s">
        <v>4870</v>
      </c>
      <c r="B7047" s="2" t="s">
        <v>3236</v>
      </c>
      <c r="C7047" s="2" t="s">
        <v>1061</v>
      </c>
      <c r="F7047" s="2" t="s">
        <v>1062</v>
      </c>
      <c r="G7047" s="2" t="s">
        <v>4865</v>
      </c>
      <c r="H7047" s="2" t="s">
        <v>4866</v>
      </c>
      <c r="I7047" s="2" t="s">
        <v>22648</v>
      </c>
      <c r="J7047" s="2" t="s">
        <v>28</v>
      </c>
      <c r="K7047" s="2" t="s">
        <v>68</v>
      </c>
      <c r="L7047" s="2" t="s">
        <v>276</v>
      </c>
      <c r="M7047" s="2" t="s">
        <v>277</v>
      </c>
      <c r="N7047" s="2" t="s">
        <v>4852</v>
      </c>
      <c r="O7047" s="2" t="s">
        <v>705</v>
      </c>
      <c r="P7047" s="24">
        <v>0</v>
      </c>
      <c r="Q7047" s="24">
        <v>0</v>
      </c>
      <c r="R7047" s="27" t="s">
        <v>1578</v>
      </c>
      <c r="S7047" s="28" t="s">
        <v>1585</v>
      </c>
      <c r="T7047" s="2" t="s">
        <v>38</v>
      </c>
      <c r="U7047" s="2">
        <v>0</v>
      </c>
      <c r="V7047" s="2" t="s">
        <v>3140</v>
      </c>
      <c r="W7047" s="2" t="s">
        <v>34</v>
      </c>
      <c r="AC7047" s="2">
        <v>0</v>
      </c>
    </row>
    <row r="7048" spans="1:29" ht="45" x14ac:dyDescent="0.25">
      <c r="A7048" s="2" t="s">
        <v>4871</v>
      </c>
      <c r="B7048" s="2" t="s">
        <v>3236</v>
      </c>
      <c r="C7048" s="2" t="s">
        <v>874</v>
      </c>
      <c r="F7048" s="2" t="s">
        <v>875</v>
      </c>
      <c r="G7048" s="2" t="s">
        <v>4872</v>
      </c>
      <c r="H7048" s="2" t="s">
        <v>4873</v>
      </c>
      <c r="I7048" s="2" t="s">
        <v>22648</v>
      </c>
      <c r="J7048" s="2" t="s">
        <v>28</v>
      </c>
      <c r="K7048" s="2" t="s">
        <v>68</v>
      </c>
      <c r="L7048" s="2" t="s">
        <v>276</v>
      </c>
      <c r="M7048" s="2" t="s">
        <v>277</v>
      </c>
      <c r="N7048" s="2" t="s">
        <v>4852</v>
      </c>
      <c r="O7048" s="2" t="s">
        <v>706</v>
      </c>
      <c r="P7048" s="24">
        <v>0</v>
      </c>
      <c r="Q7048" s="24">
        <v>0</v>
      </c>
      <c r="R7048" s="27" t="s">
        <v>1578</v>
      </c>
      <c r="S7048" s="28" t="s">
        <v>1589</v>
      </c>
      <c r="T7048" s="2" t="s">
        <v>33</v>
      </c>
      <c r="U7048" s="2">
        <v>0</v>
      </c>
      <c r="V7048" s="2" t="s">
        <v>3140</v>
      </c>
      <c r="W7048" s="2" t="s">
        <v>34</v>
      </c>
      <c r="AC7048" s="2">
        <v>0</v>
      </c>
    </row>
    <row r="7049" spans="1:29" ht="45" x14ac:dyDescent="0.25">
      <c r="A7049" s="2" t="s">
        <v>3237</v>
      </c>
      <c r="B7049" s="2" t="s">
        <v>3236</v>
      </c>
      <c r="C7049" s="2" t="s">
        <v>978</v>
      </c>
      <c r="F7049" s="2" t="s">
        <v>979</v>
      </c>
      <c r="G7049" s="2" t="s">
        <v>3238</v>
      </c>
      <c r="H7049" s="2" t="s">
        <v>3239</v>
      </c>
      <c r="I7049" s="2" t="s">
        <v>23100</v>
      </c>
      <c r="J7049" s="2" t="s">
        <v>28</v>
      </c>
      <c r="K7049" s="2" t="s">
        <v>61</v>
      </c>
      <c r="L7049" s="2" t="s">
        <v>157</v>
      </c>
      <c r="M7049" s="2" t="s">
        <v>818</v>
      </c>
      <c r="N7049" s="2" t="s">
        <v>3229</v>
      </c>
      <c r="O7049" s="2" t="s">
        <v>706</v>
      </c>
      <c r="P7049" s="24">
        <v>0</v>
      </c>
      <c r="Q7049" s="24">
        <v>0</v>
      </c>
      <c r="R7049" s="27" t="s">
        <v>1578</v>
      </c>
      <c r="S7049" s="28" t="s">
        <v>1589</v>
      </c>
      <c r="T7049" s="2" t="s">
        <v>33</v>
      </c>
      <c r="U7049" s="2">
        <v>0</v>
      </c>
      <c r="V7049" s="2" t="s">
        <v>3236</v>
      </c>
      <c r="W7049" s="2" t="s">
        <v>34</v>
      </c>
      <c r="AC7049" s="2">
        <v>0</v>
      </c>
    </row>
    <row r="7050" spans="1:29" ht="60" x14ac:dyDescent="0.25">
      <c r="A7050" s="2" t="s">
        <v>3081</v>
      </c>
      <c r="B7050" s="2" t="s">
        <v>3082</v>
      </c>
      <c r="C7050" s="2" t="s">
        <v>1445</v>
      </c>
      <c r="F7050" s="2" t="s">
        <v>239</v>
      </c>
      <c r="G7050" s="2" t="s">
        <v>3061</v>
      </c>
      <c r="H7050" s="2" t="s">
        <v>3062</v>
      </c>
      <c r="I7050" s="2" t="s">
        <v>23599</v>
      </c>
      <c r="J7050" s="2" t="s">
        <v>28</v>
      </c>
      <c r="K7050" s="2" t="s">
        <v>43</v>
      </c>
      <c r="L7050" s="2" t="s">
        <v>240</v>
      </c>
      <c r="M7050" s="2" t="s">
        <v>241</v>
      </c>
      <c r="N7050" s="2" t="s">
        <v>3047</v>
      </c>
      <c r="O7050" s="2" t="s">
        <v>706</v>
      </c>
      <c r="P7050" s="24">
        <v>0</v>
      </c>
      <c r="Q7050" s="24">
        <v>0</v>
      </c>
      <c r="R7050" s="27" t="s">
        <v>1578</v>
      </c>
      <c r="S7050" s="28" t="s">
        <v>1585</v>
      </c>
      <c r="T7050" s="2" t="s">
        <v>38</v>
      </c>
      <c r="U7050" s="2">
        <v>0</v>
      </c>
      <c r="V7050" s="2" t="s">
        <v>3082</v>
      </c>
      <c r="W7050" s="2" t="s">
        <v>34</v>
      </c>
      <c r="AC7050" s="2">
        <v>0</v>
      </c>
    </row>
    <row r="7051" spans="1:29" ht="60" x14ac:dyDescent="0.25">
      <c r="A7051" s="2" t="s">
        <v>3721</v>
      </c>
      <c r="B7051" s="2" t="s">
        <v>3082</v>
      </c>
      <c r="C7051" s="2" t="s">
        <v>1333</v>
      </c>
      <c r="F7051" s="2" t="s">
        <v>1334</v>
      </c>
      <c r="G7051" s="2" t="s">
        <v>3722</v>
      </c>
      <c r="H7051" s="2" t="s">
        <v>2967</v>
      </c>
      <c r="I7051" s="2" t="s">
        <v>22764</v>
      </c>
      <c r="J7051" s="2" t="s">
        <v>28</v>
      </c>
      <c r="K7051" s="2" t="s">
        <v>68</v>
      </c>
      <c r="L7051" s="2" t="s">
        <v>216</v>
      </c>
      <c r="M7051" s="2" t="s">
        <v>217</v>
      </c>
      <c r="N7051" s="2" t="s">
        <v>3717</v>
      </c>
      <c r="O7051" s="2" t="s">
        <v>706</v>
      </c>
      <c r="P7051" s="24">
        <v>0</v>
      </c>
      <c r="Q7051" s="24">
        <v>0</v>
      </c>
      <c r="R7051" s="27" t="s">
        <v>1578</v>
      </c>
      <c r="S7051" s="28" t="s">
        <v>1585</v>
      </c>
      <c r="T7051" s="2" t="s">
        <v>38</v>
      </c>
      <c r="U7051" s="2">
        <v>0</v>
      </c>
      <c r="V7051" s="2" t="s">
        <v>3082</v>
      </c>
      <c r="W7051" s="2" t="s">
        <v>34</v>
      </c>
      <c r="AC7051" s="2">
        <v>0</v>
      </c>
    </row>
    <row r="7052" spans="1:29" ht="45" x14ac:dyDescent="0.25">
      <c r="A7052" s="2" t="s">
        <v>4261</v>
      </c>
      <c r="B7052" s="2" t="s">
        <v>3082</v>
      </c>
      <c r="C7052" s="2" t="s">
        <v>860</v>
      </c>
      <c r="F7052" s="2" t="s">
        <v>861</v>
      </c>
      <c r="G7052" s="2" t="s">
        <v>4262</v>
      </c>
      <c r="H7052" s="2" t="s">
        <v>4263</v>
      </c>
      <c r="I7052" s="2" t="s">
        <v>22936</v>
      </c>
      <c r="J7052" s="2" t="s">
        <v>28</v>
      </c>
      <c r="K7052" s="2" t="s">
        <v>68</v>
      </c>
      <c r="L7052" s="2" t="s">
        <v>372</v>
      </c>
      <c r="M7052" s="2" t="s">
        <v>610</v>
      </c>
      <c r="N7052" s="2" t="s">
        <v>4259</v>
      </c>
      <c r="O7052" s="2" t="s">
        <v>706</v>
      </c>
      <c r="P7052" s="24">
        <v>0</v>
      </c>
      <c r="Q7052" s="24">
        <v>0</v>
      </c>
      <c r="R7052" s="27" t="s">
        <v>1578</v>
      </c>
      <c r="S7052" s="28" t="s">
        <v>1582</v>
      </c>
      <c r="T7052" s="2" t="s">
        <v>160</v>
      </c>
      <c r="U7052" s="2">
        <v>0</v>
      </c>
      <c r="V7052" s="2" t="s">
        <v>3082</v>
      </c>
      <c r="W7052" s="2" t="s">
        <v>34</v>
      </c>
      <c r="AC7052" s="2">
        <v>0</v>
      </c>
    </row>
    <row r="7053" spans="1:29" ht="60" x14ac:dyDescent="0.25">
      <c r="A7053" s="2" t="s">
        <v>4087</v>
      </c>
      <c r="B7053" s="2" t="s">
        <v>3082</v>
      </c>
      <c r="C7053" s="2" t="s">
        <v>1468</v>
      </c>
      <c r="F7053" s="2" t="s">
        <v>1469</v>
      </c>
      <c r="G7053" s="2" t="s">
        <v>4088</v>
      </c>
      <c r="H7053" s="2" t="s">
        <v>4089</v>
      </c>
      <c r="I7053" s="2" t="s">
        <v>22186</v>
      </c>
      <c r="J7053" s="2" t="s">
        <v>28</v>
      </c>
      <c r="K7053" s="2" t="s">
        <v>68</v>
      </c>
      <c r="L7053" s="2" t="s">
        <v>222</v>
      </c>
      <c r="M7053" s="2" t="s">
        <v>223</v>
      </c>
      <c r="N7053" s="2" t="s">
        <v>4086</v>
      </c>
      <c r="O7053" s="2" t="s">
        <v>706</v>
      </c>
      <c r="P7053" s="24">
        <v>0</v>
      </c>
      <c r="Q7053" s="24">
        <v>0</v>
      </c>
      <c r="R7053" s="27" t="s">
        <v>1578</v>
      </c>
      <c r="S7053" s="28" t="s">
        <v>1585</v>
      </c>
      <c r="T7053" s="2" t="s">
        <v>38</v>
      </c>
      <c r="U7053" s="2">
        <v>0</v>
      </c>
      <c r="V7053" s="2" t="s">
        <v>3140</v>
      </c>
      <c r="W7053" s="2" t="s">
        <v>34</v>
      </c>
      <c r="AC7053" s="2">
        <v>0</v>
      </c>
    </row>
    <row r="7054" spans="1:29" ht="45" x14ac:dyDescent="0.25">
      <c r="A7054" s="2" t="s">
        <v>3368</v>
      </c>
      <c r="B7054" s="2" t="s">
        <v>3082</v>
      </c>
      <c r="C7054" s="2" t="s">
        <v>1541</v>
      </c>
      <c r="F7054" s="2" t="s">
        <v>1542</v>
      </c>
      <c r="G7054" s="2" t="s">
        <v>3369</v>
      </c>
      <c r="H7054" s="2" t="s">
        <v>3370</v>
      </c>
      <c r="I7054" s="2" t="s">
        <v>19939</v>
      </c>
      <c r="J7054" s="2" t="s">
        <v>28</v>
      </c>
      <c r="K7054" s="2" t="s">
        <v>173</v>
      </c>
      <c r="L7054" s="2" t="s">
        <v>391</v>
      </c>
      <c r="M7054" s="2" t="s">
        <v>392</v>
      </c>
      <c r="N7054" s="2" t="s">
        <v>3367</v>
      </c>
      <c r="O7054" s="2" t="s">
        <v>706</v>
      </c>
      <c r="P7054" s="24">
        <v>0</v>
      </c>
      <c r="Q7054" s="24">
        <v>0</v>
      </c>
      <c r="R7054" s="27" t="s">
        <v>1578</v>
      </c>
      <c r="S7054" s="28" t="s">
        <v>1589</v>
      </c>
      <c r="T7054" s="2" t="s">
        <v>33</v>
      </c>
      <c r="U7054" s="2">
        <v>0</v>
      </c>
      <c r="V7054" s="2" t="s">
        <v>3082</v>
      </c>
      <c r="W7054" s="2" t="s">
        <v>34</v>
      </c>
      <c r="AC7054" s="2">
        <v>0</v>
      </c>
    </row>
    <row r="7055" spans="1:29" ht="60" x14ac:dyDescent="0.25">
      <c r="A7055" s="2" t="s">
        <v>3083</v>
      </c>
      <c r="B7055" s="2" t="s">
        <v>3082</v>
      </c>
      <c r="C7055" s="2" t="s">
        <v>1326</v>
      </c>
      <c r="F7055" s="2" t="s">
        <v>1327</v>
      </c>
      <c r="G7055" s="2" t="s">
        <v>3071</v>
      </c>
      <c r="H7055" s="2" t="s">
        <v>3072</v>
      </c>
      <c r="I7055" s="2" t="s">
        <v>23573</v>
      </c>
      <c r="J7055" s="2" t="s">
        <v>28</v>
      </c>
      <c r="K7055" s="2" t="s">
        <v>43</v>
      </c>
      <c r="L7055" s="2" t="s">
        <v>240</v>
      </c>
      <c r="M7055" s="2" t="s">
        <v>241</v>
      </c>
      <c r="N7055" s="2" t="s">
        <v>3047</v>
      </c>
      <c r="O7055" s="2" t="s">
        <v>706</v>
      </c>
      <c r="P7055" s="24">
        <v>0</v>
      </c>
      <c r="Q7055" s="24">
        <v>0</v>
      </c>
      <c r="R7055" s="27" t="s">
        <v>1578</v>
      </c>
      <c r="S7055" s="28" t="s">
        <v>1583</v>
      </c>
      <c r="T7055" s="2" t="s">
        <v>130</v>
      </c>
      <c r="U7055" s="2">
        <v>0</v>
      </c>
      <c r="V7055" s="2" t="s">
        <v>3082</v>
      </c>
      <c r="W7055" s="2" t="s">
        <v>34</v>
      </c>
      <c r="AC7055" s="2">
        <v>0</v>
      </c>
    </row>
    <row r="7056" spans="1:29" ht="45" x14ac:dyDescent="0.25">
      <c r="A7056" s="2" t="s">
        <v>4116</v>
      </c>
      <c r="B7056" s="2" t="s">
        <v>3082</v>
      </c>
      <c r="C7056" s="2" t="s">
        <v>730</v>
      </c>
      <c r="F7056" s="2" t="s">
        <v>731</v>
      </c>
      <c r="G7056" s="2" t="s">
        <v>4113</v>
      </c>
      <c r="H7056" s="2" t="s">
        <v>4114</v>
      </c>
      <c r="I7056" s="2" t="s">
        <v>23095</v>
      </c>
      <c r="J7056" s="2" t="s">
        <v>28</v>
      </c>
      <c r="K7056" s="2" t="s">
        <v>61</v>
      </c>
      <c r="L7056" s="2" t="s">
        <v>124</v>
      </c>
      <c r="M7056" s="2" t="s">
        <v>125</v>
      </c>
      <c r="N7056" s="2" t="s">
        <v>4115</v>
      </c>
      <c r="O7056" s="2" t="s">
        <v>706</v>
      </c>
      <c r="P7056" s="24">
        <v>0</v>
      </c>
      <c r="Q7056" s="24">
        <v>0</v>
      </c>
      <c r="R7056" s="27" t="s">
        <v>1578</v>
      </c>
      <c r="S7056" s="28" t="s">
        <v>1582</v>
      </c>
      <c r="T7056" s="2" t="s">
        <v>160</v>
      </c>
      <c r="U7056" s="2">
        <v>0</v>
      </c>
      <c r="V7056" s="2" t="s">
        <v>3082</v>
      </c>
      <c r="W7056" s="2" t="s">
        <v>34</v>
      </c>
      <c r="AC7056" s="2">
        <v>0</v>
      </c>
    </row>
    <row r="7057" spans="1:33" ht="60" x14ac:dyDescent="0.25">
      <c r="A7057" s="2" t="s">
        <v>3192</v>
      </c>
      <c r="B7057" s="2" t="s">
        <v>3082</v>
      </c>
      <c r="C7057" s="2" t="s">
        <v>1382</v>
      </c>
      <c r="F7057" s="2" t="s">
        <v>1383</v>
      </c>
      <c r="G7057" s="2" t="s">
        <v>3193</v>
      </c>
      <c r="H7057" s="2" t="s">
        <v>3194</v>
      </c>
      <c r="I7057" s="2" t="s">
        <v>20819</v>
      </c>
      <c r="J7057" s="2" t="s">
        <v>28</v>
      </c>
      <c r="K7057" s="2" t="s">
        <v>29</v>
      </c>
      <c r="L7057" s="2" t="s">
        <v>322</v>
      </c>
      <c r="M7057" s="2" t="s">
        <v>1384</v>
      </c>
      <c r="N7057" s="2" t="s">
        <v>3191</v>
      </c>
      <c r="O7057" s="2" t="s">
        <v>706</v>
      </c>
      <c r="P7057" s="24">
        <v>0</v>
      </c>
      <c r="Q7057" s="24">
        <v>0</v>
      </c>
      <c r="R7057" s="27" t="s">
        <v>1578</v>
      </c>
      <c r="S7057" s="28" t="s">
        <v>1589</v>
      </c>
      <c r="T7057" s="2" t="s">
        <v>33</v>
      </c>
      <c r="U7057" s="2">
        <v>0</v>
      </c>
      <c r="V7057" s="2" t="s">
        <v>3082</v>
      </c>
      <c r="W7057" s="2" t="s">
        <v>34</v>
      </c>
      <c r="AC7057" s="2">
        <v>0</v>
      </c>
    </row>
    <row r="7058" spans="1:33" ht="45" x14ac:dyDescent="0.25">
      <c r="A7058" s="2" t="s">
        <v>3788</v>
      </c>
      <c r="B7058" s="2" t="s">
        <v>3082</v>
      </c>
      <c r="C7058" s="2" t="s">
        <v>1189</v>
      </c>
      <c r="F7058" s="2" t="s">
        <v>1190</v>
      </c>
      <c r="G7058" s="2" t="s">
        <v>3789</v>
      </c>
      <c r="H7058" s="2" t="s">
        <v>3790</v>
      </c>
      <c r="I7058" s="2" t="s">
        <v>23988</v>
      </c>
      <c r="J7058" s="2" t="s">
        <v>28</v>
      </c>
      <c r="K7058" s="2" t="s">
        <v>98</v>
      </c>
      <c r="L7058" s="2" t="s">
        <v>99</v>
      </c>
      <c r="M7058" s="2" t="s">
        <v>100</v>
      </c>
      <c r="N7058" s="2" t="s">
        <v>3777</v>
      </c>
      <c r="O7058" s="2" t="s">
        <v>705</v>
      </c>
      <c r="P7058" s="24">
        <v>0</v>
      </c>
      <c r="Q7058" s="24">
        <v>0</v>
      </c>
      <c r="R7058" s="27" t="s">
        <v>1578</v>
      </c>
      <c r="S7058" s="28" t="s">
        <v>1583</v>
      </c>
      <c r="T7058" s="2" t="s">
        <v>130</v>
      </c>
      <c r="U7058" s="2">
        <v>0</v>
      </c>
      <c r="V7058" s="2" t="s">
        <v>3082</v>
      </c>
      <c r="W7058" s="2" t="s">
        <v>34</v>
      </c>
      <c r="AC7058" s="2">
        <v>0</v>
      </c>
    </row>
    <row r="7059" spans="1:33" ht="45" x14ac:dyDescent="0.25">
      <c r="A7059" s="2" t="s">
        <v>3498</v>
      </c>
      <c r="B7059" s="2" t="s">
        <v>3082</v>
      </c>
      <c r="C7059" s="2" t="s">
        <v>740</v>
      </c>
      <c r="F7059" s="2" t="s">
        <v>741</v>
      </c>
      <c r="G7059" s="2" t="s">
        <v>3494</v>
      </c>
      <c r="H7059" s="2" t="s">
        <v>3495</v>
      </c>
      <c r="I7059" s="2" t="s">
        <v>22049</v>
      </c>
      <c r="J7059" s="2" t="s">
        <v>28</v>
      </c>
      <c r="K7059" s="2" t="s">
        <v>72</v>
      </c>
      <c r="L7059" s="2" t="s">
        <v>65</v>
      </c>
      <c r="M7059" s="2" t="s">
        <v>171</v>
      </c>
      <c r="N7059" s="2" t="s">
        <v>3496</v>
      </c>
      <c r="O7059" s="2" t="s">
        <v>705</v>
      </c>
      <c r="P7059" s="24">
        <v>0</v>
      </c>
      <c r="Q7059" s="24">
        <v>0</v>
      </c>
      <c r="R7059" s="27" t="s">
        <v>1578</v>
      </c>
      <c r="S7059" s="28" t="s">
        <v>1589</v>
      </c>
      <c r="T7059" s="2" t="s">
        <v>33</v>
      </c>
      <c r="U7059" s="2">
        <v>0</v>
      </c>
      <c r="V7059" s="2" t="s">
        <v>3082</v>
      </c>
      <c r="W7059" s="2" t="s">
        <v>34</v>
      </c>
      <c r="AC7059" s="2">
        <v>0</v>
      </c>
    </row>
    <row r="7060" spans="1:33" ht="45" x14ac:dyDescent="0.25">
      <c r="A7060" s="2" t="s">
        <v>3195</v>
      </c>
      <c r="B7060" s="2" t="s">
        <v>3082</v>
      </c>
      <c r="C7060" s="2" t="s">
        <v>1406</v>
      </c>
      <c r="F7060" s="2" t="s">
        <v>1407</v>
      </c>
      <c r="G7060" s="2" t="s">
        <v>3196</v>
      </c>
      <c r="H7060" s="2" t="s">
        <v>3197</v>
      </c>
      <c r="I7060" s="2" t="s">
        <v>20820</v>
      </c>
      <c r="J7060" s="2" t="s">
        <v>28</v>
      </c>
      <c r="K7060" s="2" t="s">
        <v>29</v>
      </c>
      <c r="L7060" s="2" t="s">
        <v>322</v>
      </c>
      <c r="M7060" s="2" t="s">
        <v>1384</v>
      </c>
      <c r="N7060" s="2" t="s">
        <v>3191</v>
      </c>
      <c r="O7060" s="2" t="s">
        <v>705</v>
      </c>
      <c r="P7060" s="24">
        <v>0</v>
      </c>
      <c r="Q7060" s="24">
        <v>0</v>
      </c>
      <c r="R7060" s="27" t="s">
        <v>1578</v>
      </c>
      <c r="S7060" s="28" t="s">
        <v>1589</v>
      </c>
      <c r="T7060" s="2" t="s">
        <v>33</v>
      </c>
      <c r="U7060" s="2">
        <v>0</v>
      </c>
      <c r="V7060" s="2" t="s">
        <v>3082</v>
      </c>
      <c r="W7060" s="2" t="s">
        <v>34</v>
      </c>
      <c r="AC7060" s="2">
        <v>0</v>
      </c>
    </row>
    <row r="7061" spans="1:33" ht="60" x14ac:dyDescent="0.25">
      <c r="A7061" s="2" t="s">
        <v>3544</v>
      </c>
      <c r="B7061" s="2" t="s">
        <v>3082</v>
      </c>
      <c r="C7061" s="2" t="s">
        <v>1437</v>
      </c>
      <c r="F7061" s="2" t="s">
        <v>1438</v>
      </c>
      <c r="G7061" s="2" t="s">
        <v>3545</v>
      </c>
      <c r="H7061" s="2" t="s">
        <v>3546</v>
      </c>
      <c r="I7061" s="2" t="s">
        <v>21521</v>
      </c>
      <c r="J7061" s="2" t="s">
        <v>28</v>
      </c>
      <c r="K7061" s="2" t="s">
        <v>78</v>
      </c>
      <c r="L7061" s="2" t="s">
        <v>108</v>
      </c>
      <c r="M7061" s="2" t="s">
        <v>109</v>
      </c>
      <c r="N7061" s="2" t="s">
        <v>3543</v>
      </c>
      <c r="O7061" s="2" t="s">
        <v>705</v>
      </c>
      <c r="P7061" s="24">
        <v>0</v>
      </c>
      <c r="Q7061" s="24">
        <v>0</v>
      </c>
      <c r="R7061" s="27" t="s">
        <v>1578</v>
      </c>
      <c r="S7061" s="28" t="s">
        <v>1585</v>
      </c>
      <c r="T7061" s="2" t="s">
        <v>38</v>
      </c>
      <c r="U7061" s="2">
        <v>0</v>
      </c>
      <c r="V7061" s="2" t="s">
        <v>2801</v>
      </c>
      <c r="W7061" s="2" t="s">
        <v>34</v>
      </c>
      <c r="AC7061" s="2">
        <v>0</v>
      </c>
    </row>
    <row r="7062" spans="1:33" ht="45" x14ac:dyDescent="0.25">
      <c r="A7062" s="2" t="s">
        <v>5414</v>
      </c>
      <c r="B7062" s="2" t="s">
        <v>3082</v>
      </c>
      <c r="C7062" s="2" t="s">
        <v>1123</v>
      </c>
      <c r="F7062" s="2" t="s">
        <v>1124</v>
      </c>
      <c r="G7062" s="2" t="s">
        <v>5400</v>
      </c>
      <c r="H7062" s="2" t="s">
        <v>5401</v>
      </c>
      <c r="I7062" s="2" t="s">
        <v>20218</v>
      </c>
      <c r="J7062" s="2" t="s">
        <v>28</v>
      </c>
      <c r="K7062" s="2" t="s">
        <v>173</v>
      </c>
      <c r="L7062" s="2" t="s">
        <v>283</v>
      </c>
      <c r="M7062" s="2" t="s">
        <v>491</v>
      </c>
      <c r="N7062" s="2" t="s">
        <v>5402</v>
      </c>
      <c r="O7062" s="2" t="s">
        <v>706</v>
      </c>
      <c r="P7062" s="24">
        <v>0</v>
      </c>
      <c r="Q7062" s="24">
        <v>0</v>
      </c>
      <c r="R7062" s="27" t="s">
        <v>1578</v>
      </c>
      <c r="S7062" s="28" t="s">
        <v>1589</v>
      </c>
      <c r="T7062" s="2" t="s">
        <v>33</v>
      </c>
      <c r="U7062" s="2">
        <v>0</v>
      </c>
      <c r="V7062" s="2" t="s">
        <v>3140</v>
      </c>
      <c r="W7062" s="2" t="s">
        <v>34</v>
      </c>
      <c r="AC7062" s="2">
        <v>0</v>
      </c>
    </row>
    <row r="7063" spans="1:33" ht="45" x14ac:dyDescent="0.25">
      <c r="A7063" s="2" t="s">
        <v>5415</v>
      </c>
      <c r="B7063" s="2" t="s">
        <v>3082</v>
      </c>
      <c r="C7063" s="2" t="s">
        <v>1039</v>
      </c>
      <c r="F7063" s="2" t="s">
        <v>1040</v>
      </c>
      <c r="G7063" s="2" t="s">
        <v>5416</v>
      </c>
      <c r="H7063" s="2" t="s">
        <v>5417</v>
      </c>
      <c r="I7063" s="2" t="s">
        <v>20234</v>
      </c>
      <c r="J7063" s="2" t="s">
        <v>28</v>
      </c>
      <c r="K7063" s="2" t="s">
        <v>173</v>
      </c>
      <c r="L7063" s="2" t="s">
        <v>283</v>
      </c>
      <c r="M7063" s="2" t="s">
        <v>491</v>
      </c>
      <c r="N7063" s="2" t="s">
        <v>5402</v>
      </c>
      <c r="O7063" s="2" t="s">
        <v>32</v>
      </c>
      <c r="P7063" s="24">
        <v>0</v>
      </c>
      <c r="Q7063" s="24">
        <v>1</v>
      </c>
      <c r="R7063" s="27" t="s">
        <v>1568</v>
      </c>
      <c r="S7063" s="28" t="s">
        <v>1589</v>
      </c>
      <c r="T7063" s="2" t="s">
        <v>33</v>
      </c>
      <c r="U7063" s="2">
        <v>0</v>
      </c>
      <c r="V7063" s="2" t="s">
        <v>12680</v>
      </c>
      <c r="W7063" s="2" t="s">
        <v>34</v>
      </c>
      <c r="X7063" s="58" t="s">
        <v>3010</v>
      </c>
      <c r="Z7063" s="2">
        <v>412000</v>
      </c>
      <c r="AB7063" s="58">
        <v>46077.689988425926</v>
      </c>
      <c r="AC7063" s="2">
        <v>0</v>
      </c>
      <c r="AD7063" s="2">
        <v>412000</v>
      </c>
      <c r="AE7063" s="2">
        <v>46077.689988425926</v>
      </c>
      <c r="AG7063" s="2">
        <v>64196</v>
      </c>
    </row>
    <row r="7064" spans="1:33" ht="45" x14ac:dyDescent="0.25">
      <c r="A7064" s="2" t="s">
        <v>5418</v>
      </c>
      <c r="B7064" s="2" t="s">
        <v>3082</v>
      </c>
      <c r="C7064" s="2" t="s">
        <v>1540</v>
      </c>
      <c r="F7064" s="2" t="s">
        <v>1040</v>
      </c>
      <c r="G7064" s="2" t="s">
        <v>5416</v>
      </c>
      <c r="H7064" s="2" t="s">
        <v>5417</v>
      </c>
      <c r="I7064" s="2" t="s">
        <v>20234</v>
      </c>
      <c r="J7064" s="2" t="s">
        <v>28</v>
      </c>
      <c r="K7064" s="2" t="s">
        <v>173</v>
      </c>
      <c r="L7064" s="2" t="s">
        <v>283</v>
      </c>
      <c r="M7064" s="2" t="s">
        <v>491</v>
      </c>
      <c r="N7064" s="2" t="s">
        <v>5402</v>
      </c>
      <c r="O7064" s="2" t="s">
        <v>706</v>
      </c>
      <c r="P7064" s="24">
        <v>0</v>
      </c>
      <c r="Q7064" s="24">
        <v>0</v>
      </c>
      <c r="R7064" s="27" t="s">
        <v>1578</v>
      </c>
      <c r="S7064" s="28" t="s">
        <v>1589</v>
      </c>
      <c r="T7064" s="2" t="s">
        <v>33</v>
      </c>
      <c r="U7064" s="2">
        <v>0</v>
      </c>
      <c r="V7064" s="2" t="s">
        <v>3082</v>
      </c>
      <c r="W7064" s="2" t="s">
        <v>34</v>
      </c>
      <c r="AC7064" s="2">
        <v>0</v>
      </c>
    </row>
    <row r="7065" spans="1:33" ht="45" x14ac:dyDescent="0.25">
      <c r="A7065" s="2" t="s">
        <v>3723</v>
      </c>
      <c r="B7065" s="2" t="s">
        <v>3082</v>
      </c>
      <c r="C7065" s="2" t="s">
        <v>1505</v>
      </c>
      <c r="F7065" s="2" t="s">
        <v>1506</v>
      </c>
      <c r="G7065" s="2" t="s">
        <v>3715</v>
      </c>
      <c r="H7065" s="2" t="s">
        <v>3716</v>
      </c>
      <c r="I7065" s="2" t="s">
        <v>22608</v>
      </c>
      <c r="J7065" s="2" t="s">
        <v>28</v>
      </c>
      <c r="K7065" s="2" t="s">
        <v>68</v>
      </c>
      <c r="L7065" s="2" t="s">
        <v>216</v>
      </c>
      <c r="M7065" s="2" t="s">
        <v>217</v>
      </c>
      <c r="N7065" s="2" t="s">
        <v>3717</v>
      </c>
      <c r="O7065" s="2" t="s">
        <v>705</v>
      </c>
      <c r="P7065" s="24">
        <v>0</v>
      </c>
      <c r="Q7065" s="24">
        <v>0</v>
      </c>
      <c r="R7065" s="27" t="s">
        <v>1578</v>
      </c>
      <c r="S7065" s="28" t="s">
        <v>1589</v>
      </c>
      <c r="T7065" s="2" t="s">
        <v>33</v>
      </c>
      <c r="U7065" s="2">
        <v>0</v>
      </c>
      <c r="V7065" s="2" t="s">
        <v>3082</v>
      </c>
      <c r="W7065" s="2" t="s">
        <v>34</v>
      </c>
      <c r="AC7065" s="2">
        <v>0</v>
      </c>
    </row>
    <row r="7066" spans="1:33" ht="45" x14ac:dyDescent="0.25">
      <c r="A7066" s="2" t="s">
        <v>3315</v>
      </c>
      <c r="B7066" s="2" t="s">
        <v>3082</v>
      </c>
      <c r="C7066" s="2" t="s">
        <v>1129</v>
      </c>
      <c r="F7066" s="2" t="s">
        <v>1130</v>
      </c>
      <c r="G7066" s="2" t="s">
        <v>3316</v>
      </c>
      <c r="H7066" s="2" t="s">
        <v>3317</v>
      </c>
      <c r="I7066" s="2" t="s">
        <v>20235</v>
      </c>
      <c r="J7066" s="2" t="s">
        <v>28</v>
      </c>
      <c r="K7066" s="2" t="s">
        <v>173</v>
      </c>
      <c r="L7066" s="2" t="s">
        <v>526</v>
      </c>
      <c r="M7066" s="2" t="s">
        <v>527</v>
      </c>
      <c r="N7066" s="2" t="s">
        <v>3314</v>
      </c>
      <c r="O7066" s="2" t="s">
        <v>32</v>
      </c>
      <c r="P7066" s="24">
        <v>0</v>
      </c>
      <c r="Q7066" s="24">
        <v>1</v>
      </c>
      <c r="R7066" s="27" t="s">
        <v>1568</v>
      </c>
      <c r="S7066" s="28" t="s">
        <v>1589</v>
      </c>
      <c r="T7066" s="2" t="s">
        <v>33</v>
      </c>
      <c r="U7066" s="2">
        <v>0</v>
      </c>
      <c r="V7066" s="2" t="s">
        <v>24823</v>
      </c>
      <c r="W7066" s="2" t="s">
        <v>34</v>
      </c>
      <c r="X7066" s="58" t="s">
        <v>5927</v>
      </c>
      <c r="Z7066" s="2">
        <v>412000</v>
      </c>
      <c r="AB7066" s="58">
        <v>46086.431712962964</v>
      </c>
      <c r="AC7066" s="2">
        <v>0</v>
      </c>
      <c r="AD7066" s="2">
        <v>412000</v>
      </c>
      <c r="AE7066" s="2">
        <v>46086.431712962964</v>
      </c>
      <c r="AG7066" s="2">
        <v>76004</v>
      </c>
    </row>
    <row r="7067" spans="1:33" ht="60" x14ac:dyDescent="0.25">
      <c r="A7067" s="2" t="s">
        <v>3991</v>
      </c>
      <c r="B7067" s="2" t="s">
        <v>3082</v>
      </c>
      <c r="C7067" s="2" t="s">
        <v>1516</v>
      </c>
      <c r="F7067" s="2" t="s">
        <v>1517</v>
      </c>
      <c r="G7067" s="2" t="s">
        <v>3992</v>
      </c>
      <c r="H7067" s="2" t="s">
        <v>3993</v>
      </c>
      <c r="I7067" s="2" t="s">
        <v>22937</v>
      </c>
      <c r="J7067" s="2" t="s">
        <v>28</v>
      </c>
      <c r="K7067" s="2" t="s">
        <v>68</v>
      </c>
      <c r="L7067" s="2" t="s">
        <v>1028</v>
      </c>
      <c r="M7067" s="2" t="s">
        <v>1029</v>
      </c>
      <c r="N7067" s="2" t="s">
        <v>3987</v>
      </c>
      <c r="O7067" s="2" t="s">
        <v>706</v>
      </c>
      <c r="P7067" s="24">
        <v>0</v>
      </c>
      <c r="Q7067" s="24">
        <v>0</v>
      </c>
      <c r="R7067" s="27" t="s">
        <v>1578</v>
      </c>
      <c r="S7067" s="28" t="s">
        <v>1582</v>
      </c>
      <c r="T7067" s="2" t="s">
        <v>160</v>
      </c>
      <c r="U7067" s="2">
        <v>0</v>
      </c>
      <c r="V7067" s="2" t="s">
        <v>3296</v>
      </c>
      <c r="W7067" s="2" t="s">
        <v>34</v>
      </c>
      <c r="AC7067" s="2">
        <v>0</v>
      </c>
    </row>
    <row r="7068" spans="1:33" ht="60" x14ac:dyDescent="0.25">
      <c r="A7068" s="2" t="s">
        <v>5394</v>
      </c>
      <c r="B7068" s="2" t="s">
        <v>3082</v>
      </c>
      <c r="C7068" s="2" t="s">
        <v>1256</v>
      </c>
      <c r="F7068" s="2" t="s">
        <v>864</v>
      </c>
      <c r="G7068" s="2" t="s">
        <v>5395</v>
      </c>
      <c r="H7068" s="2" t="s">
        <v>5396</v>
      </c>
      <c r="I7068" s="2" t="s">
        <v>21396</v>
      </c>
      <c r="J7068" s="2" t="s">
        <v>28</v>
      </c>
      <c r="K7068" s="2" t="s">
        <v>78</v>
      </c>
      <c r="L7068" s="2" t="s">
        <v>79</v>
      </c>
      <c r="M7068" s="2" t="s">
        <v>295</v>
      </c>
      <c r="N7068" s="2" t="s">
        <v>5384</v>
      </c>
      <c r="O7068" s="2" t="s">
        <v>705</v>
      </c>
      <c r="P7068" s="24">
        <v>0</v>
      </c>
      <c r="Q7068" s="24">
        <v>0</v>
      </c>
      <c r="R7068" s="27" t="s">
        <v>1578</v>
      </c>
      <c r="S7068" s="28" t="s">
        <v>1585</v>
      </c>
      <c r="T7068" s="2" t="s">
        <v>38</v>
      </c>
      <c r="U7068" s="2">
        <v>0</v>
      </c>
      <c r="V7068" s="2" t="s">
        <v>3082</v>
      </c>
      <c r="W7068" s="2" t="s">
        <v>34</v>
      </c>
      <c r="AC7068" s="2">
        <v>0</v>
      </c>
    </row>
    <row r="7069" spans="1:33" ht="45" x14ac:dyDescent="0.25">
      <c r="A7069" s="2" t="s">
        <v>5397</v>
      </c>
      <c r="B7069" s="2" t="s">
        <v>3082</v>
      </c>
      <c r="C7069" s="2" t="s">
        <v>863</v>
      </c>
      <c r="F7069" s="2" t="s">
        <v>864</v>
      </c>
      <c r="G7069" s="2" t="s">
        <v>5395</v>
      </c>
      <c r="H7069" s="2" t="s">
        <v>5396</v>
      </c>
      <c r="I7069" s="2" t="s">
        <v>21396</v>
      </c>
      <c r="J7069" s="2" t="s">
        <v>28</v>
      </c>
      <c r="K7069" s="2" t="s">
        <v>78</v>
      </c>
      <c r="L7069" s="2" t="s">
        <v>79</v>
      </c>
      <c r="M7069" s="2" t="s">
        <v>295</v>
      </c>
      <c r="N7069" s="2" t="s">
        <v>5384</v>
      </c>
      <c r="O7069" s="2" t="s">
        <v>706</v>
      </c>
      <c r="P7069" s="24">
        <v>0</v>
      </c>
      <c r="Q7069" s="24">
        <v>0</v>
      </c>
      <c r="R7069" s="27" t="s">
        <v>1578</v>
      </c>
      <c r="S7069" s="28" t="s">
        <v>1589</v>
      </c>
      <c r="T7069" s="2" t="s">
        <v>33</v>
      </c>
      <c r="U7069" s="2">
        <v>0</v>
      </c>
      <c r="V7069" s="2" t="s">
        <v>3082</v>
      </c>
      <c r="W7069" s="2" t="s">
        <v>34</v>
      </c>
      <c r="AC7069" s="2">
        <v>0</v>
      </c>
    </row>
    <row r="7070" spans="1:33" ht="45" x14ac:dyDescent="0.25">
      <c r="A7070" s="2" t="s">
        <v>5555</v>
      </c>
      <c r="B7070" s="2" t="s">
        <v>3082</v>
      </c>
      <c r="C7070" s="2" t="s">
        <v>1057</v>
      </c>
      <c r="F7070" s="2" t="s">
        <v>1058</v>
      </c>
      <c r="G7070" s="2" t="s">
        <v>5556</v>
      </c>
      <c r="H7070" s="2" t="s">
        <v>5557</v>
      </c>
      <c r="I7070" s="2" t="s">
        <v>23989</v>
      </c>
      <c r="J7070" s="2" t="s">
        <v>28</v>
      </c>
      <c r="K7070" s="2" t="s">
        <v>98</v>
      </c>
      <c r="L7070" s="2" t="s">
        <v>326</v>
      </c>
      <c r="M7070" s="2" t="s">
        <v>1022</v>
      </c>
      <c r="N7070" s="2" t="s">
        <v>5549</v>
      </c>
      <c r="O7070" s="2" t="s">
        <v>706</v>
      </c>
      <c r="P7070" s="24">
        <v>0</v>
      </c>
      <c r="Q7070" s="24">
        <v>0</v>
      </c>
      <c r="R7070" s="27" t="s">
        <v>1578</v>
      </c>
      <c r="S7070" s="28" t="s">
        <v>1583</v>
      </c>
      <c r="T7070" s="2" t="s">
        <v>130</v>
      </c>
      <c r="U7070" s="2">
        <v>0</v>
      </c>
      <c r="V7070" s="2" t="s">
        <v>3082</v>
      </c>
      <c r="W7070" s="2" t="s">
        <v>34</v>
      </c>
      <c r="AC7070" s="2">
        <v>0</v>
      </c>
    </row>
    <row r="7071" spans="1:33" ht="45" x14ac:dyDescent="0.25">
      <c r="A7071" s="2" t="s">
        <v>3208</v>
      </c>
      <c r="B7071" s="2" t="s">
        <v>3082</v>
      </c>
      <c r="C7071" s="2" t="s">
        <v>1179</v>
      </c>
      <c r="F7071" s="2" t="s">
        <v>1180</v>
      </c>
      <c r="G7071" s="2" t="s">
        <v>3209</v>
      </c>
      <c r="H7071" s="2" t="s">
        <v>3210</v>
      </c>
      <c r="I7071" s="2" t="s">
        <v>23101</v>
      </c>
      <c r="J7071" s="2" t="s">
        <v>28</v>
      </c>
      <c r="K7071" s="2" t="s">
        <v>61</v>
      </c>
      <c r="L7071" s="2" t="s">
        <v>431</v>
      </c>
      <c r="M7071" s="2" t="s">
        <v>432</v>
      </c>
      <c r="N7071" s="2" t="s">
        <v>3211</v>
      </c>
      <c r="O7071" s="2" t="s">
        <v>32</v>
      </c>
      <c r="P7071" s="24">
        <v>0</v>
      </c>
      <c r="Q7071" s="24">
        <v>1</v>
      </c>
      <c r="R7071" s="27" t="s">
        <v>1568</v>
      </c>
      <c r="S7071" s="28" t="s">
        <v>1589</v>
      </c>
      <c r="T7071" s="2" t="s">
        <v>33</v>
      </c>
      <c r="U7071" s="2">
        <v>0</v>
      </c>
      <c r="V7071" s="2" t="s">
        <v>18001</v>
      </c>
      <c r="W7071" s="2" t="s">
        <v>34</v>
      </c>
      <c r="X7071" s="58" t="s">
        <v>5927</v>
      </c>
      <c r="Z7071" s="2">
        <v>412000</v>
      </c>
      <c r="AB7071" s="58">
        <v>46086.428587962961</v>
      </c>
      <c r="AC7071" s="2">
        <v>0</v>
      </c>
      <c r="AD7071" s="2">
        <v>412000</v>
      </c>
      <c r="AE7071" s="2">
        <v>46086.428587962961</v>
      </c>
      <c r="AG7071" s="2">
        <v>76667</v>
      </c>
    </row>
    <row r="7072" spans="1:33" ht="60" x14ac:dyDescent="0.25">
      <c r="A7072" s="2" t="s">
        <v>4498</v>
      </c>
      <c r="B7072" s="2" t="s">
        <v>3082</v>
      </c>
      <c r="C7072" s="2" t="s">
        <v>1017</v>
      </c>
      <c r="F7072" s="2" t="s">
        <v>1018</v>
      </c>
      <c r="G7072" s="2" t="s">
        <v>4480</v>
      </c>
      <c r="H7072" s="2" t="s">
        <v>4481</v>
      </c>
      <c r="I7072" s="2" t="s">
        <v>21553</v>
      </c>
      <c r="J7072" s="2" t="s">
        <v>28</v>
      </c>
      <c r="K7072" s="2" t="s">
        <v>78</v>
      </c>
      <c r="L7072" s="2" t="s">
        <v>495</v>
      </c>
      <c r="M7072" s="2" t="s">
        <v>496</v>
      </c>
      <c r="N7072" s="2" t="s">
        <v>4482</v>
      </c>
      <c r="O7072" s="2" t="s">
        <v>705</v>
      </c>
      <c r="P7072" s="24">
        <v>0</v>
      </c>
      <c r="Q7072" s="24">
        <v>0</v>
      </c>
      <c r="R7072" s="27" t="s">
        <v>1578</v>
      </c>
      <c r="S7072" s="28" t="s">
        <v>1585</v>
      </c>
      <c r="T7072" s="2" t="s">
        <v>38</v>
      </c>
      <c r="U7072" s="2">
        <v>0</v>
      </c>
      <c r="V7072" s="2" t="s">
        <v>3082</v>
      </c>
      <c r="W7072" s="2" t="s">
        <v>34</v>
      </c>
      <c r="AC7072" s="2">
        <v>0</v>
      </c>
    </row>
    <row r="7073" spans="1:29" ht="45" x14ac:dyDescent="0.25">
      <c r="A7073" s="2" t="s">
        <v>5419</v>
      </c>
      <c r="B7073" s="2" t="s">
        <v>3082</v>
      </c>
      <c r="C7073" s="2" t="s">
        <v>714</v>
      </c>
      <c r="F7073" s="2" t="s">
        <v>715</v>
      </c>
      <c r="G7073" s="2" t="s">
        <v>5420</v>
      </c>
      <c r="H7073" s="2" t="s">
        <v>4476</v>
      </c>
      <c r="I7073" s="2" t="s">
        <v>20236</v>
      </c>
      <c r="J7073" s="2" t="s">
        <v>28</v>
      </c>
      <c r="K7073" s="2" t="s">
        <v>173</v>
      </c>
      <c r="L7073" s="2" t="s">
        <v>283</v>
      </c>
      <c r="M7073" s="2" t="s">
        <v>491</v>
      </c>
      <c r="N7073" s="2" t="s">
        <v>5402</v>
      </c>
      <c r="O7073" s="2" t="s">
        <v>705</v>
      </c>
      <c r="P7073" s="24">
        <v>0</v>
      </c>
      <c r="Q7073" s="24">
        <v>0</v>
      </c>
      <c r="R7073" s="27" t="s">
        <v>1578</v>
      </c>
      <c r="S7073" s="28" t="s">
        <v>1589</v>
      </c>
      <c r="T7073" s="2" t="s">
        <v>33</v>
      </c>
      <c r="U7073" s="2">
        <v>0</v>
      </c>
      <c r="V7073" s="2" t="s">
        <v>3082</v>
      </c>
      <c r="W7073" s="2" t="s">
        <v>34</v>
      </c>
      <c r="AC7073" s="2">
        <v>0</v>
      </c>
    </row>
    <row r="7074" spans="1:29" ht="45" x14ac:dyDescent="0.25">
      <c r="A7074" s="2" t="s">
        <v>3333</v>
      </c>
      <c r="B7074" s="2" t="s">
        <v>3082</v>
      </c>
      <c r="C7074" s="2" t="s">
        <v>937</v>
      </c>
      <c r="F7074" s="2" t="s">
        <v>938</v>
      </c>
      <c r="G7074" s="2" t="s">
        <v>3334</v>
      </c>
      <c r="H7074" s="2" t="s">
        <v>3335</v>
      </c>
      <c r="I7074" s="2" t="s">
        <v>20237</v>
      </c>
      <c r="J7074" s="2" t="s">
        <v>28</v>
      </c>
      <c r="K7074" s="2" t="s">
        <v>173</v>
      </c>
      <c r="L7074" s="2" t="s">
        <v>110</v>
      </c>
      <c r="M7074" s="2" t="s">
        <v>410</v>
      </c>
      <c r="N7074" s="2" t="s">
        <v>3331</v>
      </c>
      <c r="O7074" s="2" t="s">
        <v>705</v>
      </c>
      <c r="P7074" s="24">
        <v>0</v>
      </c>
      <c r="Q7074" s="24">
        <v>0</v>
      </c>
      <c r="R7074" s="27" t="s">
        <v>1578</v>
      </c>
      <c r="S7074" s="28" t="s">
        <v>1589</v>
      </c>
      <c r="T7074" s="2" t="s">
        <v>33</v>
      </c>
      <c r="U7074" s="2">
        <v>0</v>
      </c>
      <c r="V7074" s="2" t="s">
        <v>3082</v>
      </c>
      <c r="W7074" s="2" t="s">
        <v>34</v>
      </c>
      <c r="AC7074" s="2">
        <v>0</v>
      </c>
    </row>
    <row r="7075" spans="1:29" ht="45" x14ac:dyDescent="0.25">
      <c r="A7075" s="2" t="s">
        <v>3499</v>
      </c>
      <c r="B7075" s="2" t="s">
        <v>3082</v>
      </c>
      <c r="C7075" s="2" t="s">
        <v>1253</v>
      </c>
      <c r="F7075" s="2" t="s">
        <v>741</v>
      </c>
      <c r="G7075" s="2" t="s">
        <v>3494</v>
      </c>
      <c r="H7075" s="2" t="s">
        <v>3495</v>
      </c>
      <c r="I7075" s="2" t="s">
        <v>22049</v>
      </c>
      <c r="J7075" s="2" t="s">
        <v>28</v>
      </c>
      <c r="K7075" s="2" t="s">
        <v>72</v>
      </c>
      <c r="L7075" s="2" t="s">
        <v>65</v>
      </c>
      <c r="M7075" s="2" t="s">
        <v>171</v>
      </c>
      <c r="N7075" s="2" t="s">
        <v>3496</v>
      </c>
      <c r="O7075" s="2" t="s">
        <v>705</v>
      </c>
      <c r="P7075" s="24">
        <v>0</v>
      </c>
      <c r="Q7075" s="24">
        <v>0</v>
      </c>
      <c r="R7075" s="27" t="s">
        <v>1578</v>
      </c>
      <c r="S7075" s="28" t="s">
        <v>1589</v>
      </c>
      <c r="T7075" s="2" t="s">
        <v>33</v>
      </c>
      <c r="U7075" s="2">
        <v>0</v>
      </c>
      <c r="V7075" s="2" t="s">
        <v>3082</v>
      </c>
      <c r="W7075" s="2" t="s">
        <v>34</v>
      </c>
      <c r="AC7075" s="2">
        <v>0</v>
      </c>
    </row>
    <row r="7076" spans="1:29" ht="45" x14ac:dyDescent="0.25">
      <c r="A7076" s="2" t="s">
        <v>4090</v>
      </c>
      <c r="B7076" s="2" t="s">
        <v>2829</v>
      </c>
      <c r="C7076" s="2" t="s">
        <v>955</v>
      </c>
      <c r="F7076" s="2" t="s">
        <v>956</v>
      </c>
      <c r="G7076" s="2" t="s">
        <v>4091</v>
      </c>
      <c r="H7076" s="2" t="s">
        <v>4092</v>
      </c>
      <c r="I7076" s="2" t="s">
        <v>22186</v>
      </c>
      <c r="J7076" s="2" t="s">
        <v>28</v>
      </c>
      <c r="K7076" s="2" t="s">
        <v>68</v>
      </c>
      <c r="L7076" s="2" t="s">
        <v>222</v>
      </c>
      <c r="M7076" s="2" t="s">
        <v>223</v>
      </c>
      <c r="N7076" s="2" t="s">
        <v>4086</v>
      </c>
      <c r="O7076" s="2" t="s">
        <v>706</v>
      </c>
      <c r="P7076" s="24">
        <v>0</v>
      </c>
      <c r="Q7076" s="24">
        <v>0</v>
      </c>
      <c r="R7076" s="27" t="s">
        <v>1578</v>
      </c>
      <c r="S7076" s="28" t="s">
        <v>1583</v>
      </c>
      <c r="T7076" s="2" t="s">
        <v>130</v>
      </c>
      <c r="U7076" s="2">
        <v>0</v>
      </c>
      <c r="V7076" s="2" t="s">
        <v>3082</v>
      </c>
      <c r="W7076" s="2" t="s">
        <v>34</v>
      </c>
      <c r="AC7076" s="2">
        <v>0</v>
      </c>
    </row>
    <row r="7077" spans="1:29" ht="60" x14ac:dyDescent="0.25">
      <c r="A7077" s="2" t="s">
        <v>3560</v>
      </c>
      <c r="B7077" s="2" t="s">
        <v>2829</v>
      </c>
      <c r="C7077" s="2" t="s">
        <v>1535</v>
      </c>
      <c r="F7077" s="2" t="s">
        <v>429</v>
      </c>
      <c r="G7077" s="2" t="s">
        <v>3561</v>
      </c>
      <c r="H7077" s="2" t="s">
        <v>3562</v>
      </c>
      <c r="I7077" s="2" t="s">
        <v>23123</v>
      </c>
      <c r="J7077" s="2" t="s">
        <v>28</v>
      </c>
      <c r="K7077" s="2" t="s">
        <v>61</v>
      </c>
      <c r="L7077" s="2" t="s">
        <v>331</v>
      </c>
      <c r="M7077" s="2" t="s">
        <v>332</v>
      </c>
      <c r="N7077" s="2" t="s">
        <v>3563</v>
      </c>
      <c r="O7077" s="2" t="s">
        <v>705</v>
      </c>
      <c r="P7077" s="24">
        <v>0</v>
      </c>
      <c r="Q7077" s="24">
        <v>0</v>
      </c>
      <c r="R7077" s="27" t="s">
        <v>1578</v>
      </c>
      <c r="S7077" s="28" t="s">
        <v>1585</v>
      </c>
      <c r="T7077" s="2" t="s">
        <v>38</v>
      </c>
      <c r="U7077" s="2">
        <v>0</v>
      </c>
      <c r="V7077" s="2" t="s">
        <v>3140</v>
      </c>
      <c r="W7077" s="2" t="s">
        <v>34</v>
      </c>
      <c r="AC7077" s="2">
        <v>0</v>
      </c>
    </row>
    <row r="7078" spans="1:29" ht="45" x14ac:dyDescent="0.25">
      <c r="A7078" s="2" t="s">
        <v>4874</v>
      </c>
      <c r="B7078" s="2" t="s">
        <v>2829</v>
      </c>
      <c r="C7078" s="2" t="s">
        <v>1458</v>
      </c>
      <c r="F7078" s="2" t="s">
        <v>916</v>
      </c>
      <c r="G7078" s="2" t="s">
        <v>4875</v>
      </c>
      <c r="H7078" s="2" t="s">
        <v>4876</v>
      </c>
      <c r="I7078" s="2" t="s">
        <v>22123</v>
      </c>
      <c r="J7078" s="2" t="s">
        <v>28</v>
      </c>
      <c r="K7078" s="2" t="s">
        <v>68</v>
      </c>
      <c r="L7078" s="2" t="s">
        <v>276</v>
      </c>
      <c r="M7078" s="2" t="s">
        <v>277</v>
      </c>
      <c r="N7078" s="2" t="s">
        <v>4852</v>
      </c>
      <c r="O7078" s="2" t="s">
        <v>706</v>
      </c>
      <c r="P7078" s="24">
        <v>0</v>
      </c>
      <c r="Q7078" s="24">
        <v>0</v>
      </c>
      <c r="R7078" s="27" t="s">
        <v>1578</v>
      </c>
      <c r="S7078" s="28" t="s">
        <v>1589</v>
      </c>
      <c r="T7078" s="2" t="s">
        <v>33</v>
      </c>
      <c r="U7078" s="2">
        <v>0</v>
      </c>
      <c r="V7078" s="2" t="s">
        <v>3082</v>
      </c>
      <c r="W7078" s="2" t="s">
        <v>34</v>
      </c>
      <c r="AC7078" s="2">
        <v>0</v>
      </c>
    </row>
    <row r="7079" spans="1:29" ht="45" x14ac:dyDescent="0.25">
      <c r="A7079" s="2" t="s">
        <v>4877</v>
      </c>
      <c r="B7079" s="2" t="s">
        <v>2829</v>
      </c>
      <c r="C7079" s="2" t="s">
        <v>1375</v>
      </c>
      <c r="F7079" s="2" t="s">
        <v>1376</v>
      </c>
      <c r="G7079" s="2" t="s">
        <v>4878</v>
      </c>
      <c r="H7079" s="2" t="s">
        <v>4879</v>
      </c>
      <c r="I7079" s="2" t="s">
        <v>22123</v>
      </c>
      <c r="J7079" s="2" t="s">
        <v>28</v>
      </c>
      <c r="K7079" s="2" t="s">
        <v>68</v>
      </c>
      <c r="L7079" s="2" t="s">
        <v>276</v>
      </c>
      <c r="M7079" s="2" t="s">
        <v>277</v>
      </c>
      <c r="N7079" s="2" t="s">
        <v>4852</v>
      </c>
      <c r="O7079" s="2" t="s">
        <v>705</v>
      </c>
      <c r="P7079" s="24">
        <v>0</v>
      </c>
      <c r="Q7079" s="24">
        <v>0</v>
      </c>
      <c r="R7079" s="27" t="s">
        <v>1578</v>
      </c>
      <c r="S7079" s="28" t="s">
        <v>1589</v>
      </c>
      <c r="T7079" s="2" t="s">
        <v>33</v>
      </c>
      <c r="U7079" s="2">
        <v>0</v>
      </c>
      <c r="V7079" s="2" t="s">
        <v>3082</v>
      </c>
      <c r="W7079" s="2" t="s">
        <v>34</v>
      </c>
      <c r="AC7079" s="2">
        <v>0</v>
      </c>
    </row>
    <row r="7080" spans="1:29" ht="60" x14ac:dyDescent="0.25">
      <c r="A7080" s="2" t="s">
        <v>4880</v>
      </c>
      <c r="B7080" s="2" t="s">
        <v>2829</v>
      </c>
      <c r="C7080" s="2" t="s">
        <v>1221</v>
      </c>
      <c r="F7080" s="2" t="s">
        <v>1222</v>
      </c>
      <c r="G7080" s="2" t="s">
        <v>4881</v>
      </c>
      <c r="H7080" s="2" t="s">
        <v>4882</v>
      </c>
      <c r="I7080" s="2" t="s">
        <v>22123</v>
      </c>
      <c r="J7080" s="2" t="s">
        <v>28</v>
      </c>
      <c r="K7080" s="2" t="s">
        <v>68</v>
      </c>
      <c r="L7080" s="2" t="s">
        <v>276</v>
      </c>
      <c r="M7080" s="2" t="s">
        <v>277</v>
      </c>
      <c r="N7080" s="2" t="s">
        <v>4852</v>
      </c>
      <c r="O7080" s="2" t="s">
        <v>706</v>
      </c>
      <c r="P7080" s="24">
        <v>0</v>
      </c>
      <c r="Q7080" s="24">
        <v>0</v>
      </c>
      <c r="R7080" s="27" t="s">
        <v>1578</v>
      </c>
      <c r="S7080" s="28" t="s">
        <v>1585</v>
      </c>
      <c r="T7080" s="2" t="s">
        <v>38</v>
      </c>
      <c r="U7080" s="2">
        <v>0</v>
      </c>
      <c r="V7080" s="2" t="s">
        <v>3082</v>
      </c>
      <c r="W7080" s="2" t="s">
        <v>34</v>
      </c>
      <c r="AC7080" s="2">
        <v>0</v>
      </c>
    </row>
    <row r="7081" spans="1:29" ht="45" x14ac:dyDescent="0.25">
      <c r="A7081" s="2" t="s">
        <v>4883</v>
      </c>
      <c r="B7081" s="2" t="s">
        <v>2829</v>
      </c>
      <c r="C7081" s="2" t="s">
        <v>754</v>
      </c>
      <c r="F7081" s="2" t="s">
        <v>755</v>
      </c>
      <c r="G7081" s="2" t="s">
        <v>4884</v>
      </c>
      <c r="H7081" s="2" t="s">
        <v>4885</v>
      </c>
      <c r="I7081" s="2" t="s">
        <v>22123</v>
      </c>
      <c r="J7081" s="2" t="s">
        <v>28</v>
      </c>
      <c r="K7081" s="2" t="s">
        <v>68</v>
      </c>
      <c r="L7081" s="2" t="s">
        <v>276</v>
      </c>
      <c r="M7081" s="2" t="s">
        <v>277</v>
      </c>
      <c r="N7081" s="2" t="s">
        <v>4852</v>
      </c>
      <c r="O7081" s="2" t="s">
        <v>705</v>
      </c>
      <c r="P7081" s="24">
        <v>0</v>
      </c>
      <c r="Q7081" s="24">
        <v>0</v>
      </c>
      <c r="R7081" s="27" t="s">
        <v>1578</v>
      </c>
      <c r="S7081" s="28" t="s">
        <v>1589</v>
      </c>
      <c r="T7081" s="2" t="s">
        <v>33</v>
      </c>
      <c r="U7081" s="2">
        <v>0</v>
      </c>
      <c r="V7081" s="2" t="s">
        <v>3082</v>
      </c>
      <c r="W7081" s="2" t="s">
        <v>34</v>
      </c>
      <c r="AC7081" s="2">
        <v>0</v>
      </c>
    </row>
    <row r="7082" spans="1:29" ht="60" x14ac:dyDescent="0.25">
      <c r="A7082" s="2" t="s">
        <v>4886</v>
      </c>
      <c r="B7082" s="2" t="s">
        <v>2829</v>
      </c>
      <c r="C7082" s="2" t="s">
        <v>1171</v>
      </c>
      <c r="F7082" s="2" t="s">
        <v>1172</v>
      </c>
      <c r="G7082" s="2" t="s">
        <v>4887</v>
      </c>
      <c r="H7082" s="2" t="s">
        <v>4888</v>
      </c>
      <c r="I7082" s="2" t="s">
        <v>22123</v>
      </c>
      <c r="J7082" s="2" t="s">
        <v>28</v>
      </c>
      <c r="K7082" s="2" t="s">
        <v>68</v>
      </c>
      <c r="L7082" s="2" t="s">
        <v>276</v>
      </c>
      <c r="M7082" s="2" t="s">
        <v>277</v>
      </c>
      <c r="N7082" s="2" t="s">
        <v>4852</v>
      </c>
      <c r="O7082" s="2" t="s">
        <v>705</v>
      </c>
      <c r="P7082" s="24">
        <v>0</v>
      </c>
      <c r="Q7082" s="24">
        <v>0</v>
      </c>
      <c r="R7082" s="27" t="s">
        <v>1578</v>
      </c>
      <c r="S7082" s="28" t="s">
        <v>1589</v>
      </c>
      <c r="T7082" s="2" t="s">
        <v>33</v>
      </c>
      <c r="U7082" s="2">
        <v>0</v>
      </c>
      <c r="V7082" s="2" t="s">
        <v>3082</v>
      </c>
      <c r="W7082" s="2" t="s">
        <v>34</v>
      </c>
      <c r="AC7082" s="2">
        <v>0</v>
      </c>
    </row>
    <row r="7083" spans="1:29" ht="60" x14ac:dyDescent="0.25">
      <c r="A7083" s="2" t="s">
        <v>4889</v>
      </c>
      <c r="B7083" s="2" t="s">
        <v>2829</v>
      </c>
      <c r="C7083" s="2" t="s">
        <v>1034</v>
      </c>
      <c r="F7083" s="2" t="s">
        <v>1035</v>
      </c>
      <c r="G7083" s="2" t="s">
        <v>4890</v>
      </c>
      <c r="H7083" s="2" t="s">
        <v>4891</v>
      </c>
      <c r="I7083" s="2" t="s">
        <v>22123</v>
      </c>
      <c r="J7083" s="2" t="s">
        <v>28</v>
      </c>
      <c r="K7083" s="2" t="s">
        <v>68</v>
      </c>
      <c r="L7083" s="2" t="s">
        <v>276</v>
      </c>
      <c r="M7083" s="2" t="s">
        <v>277</v>
      </c>
      <c r="N7083" s="2" t="s">
        <v>4852</v>
      </c>
      <c r="O7083" s="2" t="s">
        <v>706</v>
      </c>
      <c r="P7083" s="24">
        <v>0</v>
      </c>
      <c r="Q7083" s="24">
        <v>0</v>
      </c>
      <c r="R7083" s="27" t="s">
        <v>1578</v>
      </c>
      <c r="S7083" s="28" t="s">
        <v>1585</v>
      </c>
      <c r="T7083" s="2" t="s">
        <v>38</v>
      </c>
      <c r="U7083" s="2">
        <v>0</v>
      </c>
      <c r="V7083" s="2" t="s">
        <v>3082</v>
      </c>
      <c r="W7083" s="2" t="s">
        <v>34</v>
      </c>
      <c r="AC7083" s="2">
        <v>0</v>
      </c>
    </row>
    <row r="7084" spans="1:29" ht="45" x14ac:dyDescent="0.25">
      <c r="A7084" s="2" t="s">
        <v>4892</v>
      </c>
      <c r="B7084" s="2" t="s">
        <v>2829</v>
      </c>
      <c r="C7084" s="2" t="s">
        <v>1071</v>
      </c>
      <c r="F7084" s="2" t="s">
        <v>1072</v>
      </c>
      <c r="G7084" s="2" t="s">
        <v>4893</v>
      </c>
      <c r="H7084" s="2" t="s">
        <v>4477</v>
      </c>
      <c r="I7084" s="2" t="s">
        <v>22633</v>
      </c>
      <c r="J7084" s="2" t="s">
        <v>28</v>
      </c>
      <c r="K7084" s="2" t="s">
        <v>68</v>
      </c>
      <c r="L7084" s="2" t="s">
        <v>276</v>
      </c>
      <c r="M7084" s="2" t="s">
        <v>277</v>
      </c>
      <c r="N7084" s="2" t="s">
        <v>4852</v>
      </c>
      <c r="O7084" s="2" t="s">
        <v>705</v>
      </c>
      <c r="P7084" s="24">
        <v>0</v>
      </c>
      <c r="Q7084" s="24">
        <v>0</v>
      </c>
      <c r="R7084" s="27" t="s">
        <v>1578</v>
      </c>
      <c r="S7084" s="28" t="s">
        <v>1589</v>
      </c>
      <c r="T7084" s="2" t="s">
        <v>33</v>
      </c>
      <c r="U7084" s="2">
        <v>0</v>
      </c>
      <c r="V7084" s="2" t="s">
        <v>3082</v>
      </c>
      <c r="W7084" s="2" t="s">
        <v>34</v>
      </c>
      <c r="AC7084" s="2">
        <v>0</v>
      </c>
    </row>
    <row r="7085" spans="1:29" ht="45" x14ac:dyDescent="0.25">
      <c r="A7085" s="2" t="s">
        <v>4905</v>
      </c>
      <c r="B7085" s="2" t="s">
        <v>2829</v>
      </c>
      <c r="C7085" s="2" t="s">
        <v>710</v>
      </c>
      <c r="F7085" s="2" t="s">
        <v>711</v>
      </c>
      <c r="G7085" s="2" t="s">
        <v>4906</v>
      </c>
      <c r="H7085" s="2" t="s">
        <v>4907</v>
      </c>
      <c r="I7085" s="2" t="s">
        <v>19879</v>
      </c>
      <c r="J7085" s="2" t="s">
        <v>28</v>
      </c>
      <c r="K7085" s="2" t="s">
        <v>173</v>
      </c>
      <c r="L7085" s="2" t="s">
        <v>57</v>
      </c>
      <c r="M7085" s="2" t="s">
        <v>346</v>
      </c>
      <c r="N7085" s="2" t="s">
        <v>4904</v>
      </c>
      <c r="O7085" s="2" t="s">
        <v>706</v>
      </c>
      <c r="P7085" s="24">
        <v>0</v>
      </c>
      <c r="Q7085" s="24">
        <v>0</v>
      </c>
      <c r="R7085" s="27" t="s">
        <v>1578</v>
      </c>
      <c r="S7085" s="28" t="s">
        <v>1583</v>
      </c>
      <c r="T7085" s="2" t="s">
        <v>130</v>
      </c>
      <c r="U7085" s="2">
        <v>0</v>
      </c>
      <c r="V7085" s="2" t="s">
        <v>3236</v>
      </c>
      <c r="W7085" s="2" t="s">
        <v>34</v>
      </c>
      <c r="AC7085" s="2">
        <v>0</v>
      </c>
    </row>
    <row r="7086" spans="1:29" ht="45" x14ac:dyDescent="0.25">
      <c r="A7086" s="2" t="s">
        <v>4386</v>
      </c>
      <c r="B7086" s="2" t="s">
        <v>2829</v>
      </c>
      <c r="C7086" s="2" t="s">
        <v>707</v>
      </c>
      <c r="F7086" s="2" t="s">
        <v>708</v>
      </c>
      <c r="G7086" s="2" t="s">
        <v>4387</v>
      </c>
      <c r="H7086" s="2" t="s">
        <v>4350</v>
      </c>
      <c r="I7086" s="2" t="s">
        <v>19594</v>
      </c>
      <c r="J7086" s="2" t="s">
        <v>28</v>
      </c>
      <c r="K7086" s="2" t="s">
        <v>48</v>
      </c>
      <c r="L7086" s="2" t="s">
        <v>389</v>
      </c>
      <c r="M7086" s="2" t="s">
        <v>390</v>
      </c>
      <c r="N7086" s="2" t="s">
        <v>4388</v>
      </c>
      <c r="O7086" s="2" t="s">
        <v>705</v>
      </c>
      <c r="P7086" s="24">
        <v>0</v>
      </c>
      <c r="Q7086" s="24">
        <v>0</v>
      </c>
      <c r="R7086" s="27" t="s">
        <v>1578</v>
      </c>
      <c r="S7086" s="28" t="s">
        <v>1589</v>
      </c>
      <c r="T7086" s="2" t="s">
        <v>33</v>
      </c>
      <c r="U7086" s="2">
        <v>0</v>
      </c>
      <c r="V7086" s="2" t="s">
        <v>3082</v>
      </c>
      <c r="W7086" s="2" t="s">
        <v>34</v>
      </c>
      <c r="AC7086" s="2">
        <v>0</v>
      </c>
    </row>
    <row r="7087" spans="1:29" ht="60" x14ac:dyDescent="0.25">
      <c r="A7087" s="2" t="s">
        <v>3832</v>
      </c>
      <c r="B7087" s="2" t="s">
        <v>2829</v>
      </c>
      <c r="C7087" s="2" t="s">
        <v>1462</v>
      </c>
      <c r="F7087" s="2" t="s">
        <v>1463</v>
      </c>
      <c r="G7087" s="2" t="s">
        <v>3833</v>
      </c>
      <c r="H7087" s="2" t="s">
        <v>3834</v>
      </c>
      <c r="I7087" s="2" t="s">
        <v>21985</v>
      </c>
      <c r="J7087" s="2" t="s">
        <v>28</v>
      </c>
      <c r="K7087" s="2" t="s">
        <v>74</v>
      </c>
      <c r="L7087" s="2" t="s">
        <v>380</v>
      </c>
      <c r="M7087" s="2" t="s">
        <v>381</v>
      </c>
      <c r="N7087" s="2" t="s">
        <v>3831</v>
      </c>
      <c r="O7087" s="2" t="s">
        <v>706</v>
      </c>
      <c r="P7087" s="24">
        <v>0</v>
      </c>
      <c r="Q7087" s="24">
        <v>0</v>
      </c>
      <c r="R7087" s="27" t="s">
        <v>1578</v>
      </c>
      <c r="S7087" s="28" t="s">
        <v>1585</v>
      </c>
      <c r="T7087" s="2" t="s">
        <v>38</v>
      </c>
      <c r="U7087" s="2">
        <v>0</v>
      </c>
      <c r="V7087" s="2" t="s">
        <v>3236</v>
      </c>
      <c r="W7087" s="2" t="s">
        <v>34</v>
      </c>
      <c r="AC7087" s="2">
        <v>0</v>
      </c>
    </row>
    <row r="7088" spans="1:29" ht="45" x14ac:dyDescent="0.25">
      <c r="A7088" s="2" t="s">
        <v>4117</v>
      </c>
      <c r="B7088" s="2" t="s">
        <v>2829</v>
      </c>
      <c r="C7088" s="2" t="s">
        <v>1233</v>
      </c>
      <c r="F7088" s="2" t="s">
        <v>1234</v>
      </c>
      <c r="G7088" s="2" t="s">
        <v>4118</v>
      </c>
      <c r="H7088" s="2" t="s">
        <v>4119</v>
      </c>
      <c r="I7088" s="2" t="s">
        <v>23140</v>
      </c>
      <c r="J7088" s="2" t="s">
        <v>28</v>
      </c>
      <c r="K7088" s="2" t="s">
        <v>61</v>
      </c>
      <c r="L7088" s="2" t="s">
        <v>124</v>
      </c>
      <c r="M7088" s="2" t="s">
        <v>125</v>
      </c>
      <c r="N7088" s="2" t="s">
        <v>4115</v>
      </c>
      <c r="O7088" s="2" t="s">
        <v>705</v>
      </c>
      <c r="P7088" s="24">
        <v>0</v>
      </c>
      <c r="Q7088" s="24">
        <v>0</v>
      </c>
      <c r="R7088" s="27" t="s">
        <v>1578</v>
      </c>
      <c r="S7088" s="28" t="s">
        <v>1582</v>
      </c>
      <c r="T7088" s="2" t="s">
        <v>160</v>
      </c>
      <c r="U7088" s="2">
        <v>0</v>
      </c>
      <c r="V7088" s="2" t="s">
        <v>2801</v>
      </c>
      <c r="W7088" s="2" t="s">
        <v>34</v>
      </c>
      <c r="AC7088" s="2">
        <v>0</v>
      </c>
    </row>
    <row r="7089" spans="1:33" ht="60" x14ac:dyDescent="0.25">
      <c r="A7089" s="2" t="s">
        <v>3656</v>
      </c>
      <c r="B7089" s="2" t="s">
        <v>2829</v>
      </c>
      <c r="C7089" s="2" t="s">
        <v>1205</v>
      </c>
      <c r="F7089" s="2" t="s">
        <v>1206</v>
      </c>
      <c r="G7089" s="2" t="s">
        <v>3654</v>
      </c>
      <c r="H7089" s="2" t="s">
        <v>3655</v>
      </c>
      <c r="I7089" s="2" t="s">
        <v>22640</v>
      </c>
      <c r="J7089" s="2" t="s">
        <v>28</v>
      </c>
      <c r="K7089" s="2" t="s">
        <v>68</v>
      </c>
      <c r="L7089" s="2" t="s">
        <v>99</v>
      </c>
      <c r="M7089" s="2" t="s">
        <v>308</v>
      </c>
      <c r="N7089" s="2" t="s">
        <v>3651</v>
      </c>
      <c r="O7089" s="2" t="s">
        <v>705</v>
      </c>
      <c r="P7089" s="24">
        <v>0</v>
      </c>
      <c r="Q7089" s="24">
        <v>0</v>
      </c>
      <c r="R7089" s="27" t="s">
        <v>1578</v>
      </c>
      <c r="S7089" s="28" t="s">
        <v>1583</v>
      </c>
      <c r="T7089" s="2" t="s">
        <v>130</v>
      </c>
      <c r="U7089" s="2">
        <v>0</v>
      </c>
      <c r="V7089" s="2" t="s">
        <v>2801</v>
      </c>
      <c r="W7089" s="2" t="s">
        <v>34</v>
      </c>
      <c r="AC7089" s="2">
        <v>0</v>
      </c>
    </row>
    <row r="7090" spans="1:33" ht="45" x14ac:dyDescent="0.25">
      <c r="A7090" s="2" t="s">
        <v>4098</v>
      </c>
      <c r="B7090" s="2" t="s">
        <v>2829</v>
      </c>
      <c r="C7090" s="2" t="s">
        <v>928</v>
      </c>
      <c r="F7090" s="2" t="s">
        <v>929</v>
      </c>
      <c r="G7090" s="2" t="s">
        <v>4094</v>
      </c>
      <c r="H7090" s="2" t="s">
        <v>4095</v>
      </c>
      <c r="I7090" s="2" t="s">
        <v>23121</v>
      </c>
      <c r="J7090" s="2" t="s">
        <v>28</v>
      </c>
      <c r="K7090" s="2" t="s">
        <v>61</v>
      </c>
      <c r="L7090" s="2" t="s">
        <v>108</v>
      </c>
      <c r="M7090" s="2" t="s">
        <v>122</v>
      </c>
      <c r="N7090" s="2" t="s">
        <v>4096</v>
      </c>
      <c r="O7090" s="2" t="s">
        <v>706</v>
      </c>
      <c r="P7090" s="24">
        <v>0</v>
      </c>
      <c r="Q7090" s="24">
        <v>0</v>
      </c>
      <c r="R7090" s="27" t="s">
        <v>1578</v>
      </c>
      <c r="S7090" s="28" t="s">
        <v>1583</v>
      </c>
      <c r="T7090" s="2" t="s">
        <v>130</v>
      </c>
      <c r="U7090" s="2">
        <v>0</v>
      </c>
      <c r="V7090" s="2" t="s">
        <v>3082</v>
      </c>
      <c r="W7090" s="2" t="s">
        <v>34</v>
      </c>
      <c r="AC7090" s="2">
        <v>0</v>
      </c>
    </row>
    <row r="7091" spans="1:33" ht="60" x14ac:dyDescent="0.25">
      <c r="A7091" s="2" t="s">
        <v>2828</v>
      </c>
      <c r="B7091" s="2" t="s">
        <v>2829</v>
      </c>
      <c r="C7091" s="2" t="s">
        <v>1320</v>
      </c>
      <c r="F7091" s="2" t="s">
        <v>1321</v>
      </c>
      <c r="G7091" s="2" t="s">
        <v>2810</v>
      </c>
      <c r="H7091" s="2" t="s">
        <v>2811</v>
      </c>
      <c r="I7091" s="2" t="s">
        <v>23096</v>
      </c>
      <c r="J7091" s="2" t="s">
        <v>28</v>
      </c>
      <c r="K7091" s="2" t="s">
        <v>61</v>
      </c>
      <c r="L7091" s="2" t="s">
        <v>62</v>
      </c>
      <c r="M7091" s="2" t="s">
        <v>63</v>
      </c>
      <c r="N7091" s="2" t="s">
        <v>2812</v>
      </c>
      <c r="O7091" s="2" t="s">
        <v>705</v>
      </c>
      <c r="P7091" s="24">
        <v>0</v>
      </c>
      <c r="Q7091" s="24">
        <v>0</v>
      </c>
      <c r="R7091" s="27" t="s">
        <v>1578</v>
      </c>
      <c r="S7091" s="28" t="s">
        <v>1585</v>
      </c>
      <c r="T7091" s="2" t="s">
        <v>38</v>
      </c>
      <c r="U7091" s="2">
        <v>0</v>
      </c>
      <c r="V7091" s="2" t="s">
        <v>2801</v>
      </c>
      <c r="W7091" s="2" t="s">
        <v>34</v>
      </c>
      <c r="AC7091" s="2">
        <v>0</v>
      </c>
    </row>
    <row r="7092" spans="1:33" ht="60" x14ac:dyDescent="0.25">
      <c r="A7092" s="2" t="s">
        <v>3267</v>
      </c>
      <c r="B7092" s="2" t="s">
        <v>3179</v>
      </c>
      <c r="C7092" s="2" t="s">
        <v>1329</v>
      </c>
      <c r="F7092" s="2" t="s">
        <v>1330</v>
      </c>
      <c r="G7092" s="2" t="s">
        <v>3261</v>
      </c>
      <c r="H7092" s="2" t="s">
        <v>3262</v>
      </c>
      <c r="I7092" s="2" t="s">
        <v>23098</v>
      </c>
      <c r="J7092" s="2" t="s">
        <v>28</v>
      </c>
      <c r="K7092" s="2" t="s">
        <v>61</v>
      </c>
      <c r="L7092" s="2" t="s">
        <v>210</v>
      </c>
      <c r="M7092" s="2" t="s">
        <v>211</v>
      </c>
      <c r="N7092" s="2" t="s">
        <v>3259</v>
      </c>
      <c r="O7092" s="2" t="s">
        <v>705</v>
      </c>
      <c r="P7092" s="24">
        <v>0</v>
      </c>
      <c r="Q7092" s="24">
        <v>0</v>
      </c>
      <c r="R7092" s="27" t="s">
        <v>1578</v>
      </c>
      <c r="S7092" s="28" t="s">
        <v>1589</v>
      </c>
      <c r="T7092" s="2" t="s">
        <v>33</v>
      </c>
      <c r="U7092" s="2">
        <v>0</v>
      </c>
      <c r="V7092" s="2" t="s">
        <v>3140</v>
      </c>
      <c r="W7092" s="2" t="s">
        <v>34</v>
      </c>
      <c r="AC7092" s="2">
        <v>0</v>
      </c>
    </row>
    <row r="7093" spans="1:33" ht="45" x14ac:dyDescent="0.25">
      <c r="A7093" s="2" t="s">
        <v>3564</v>
      </c>
      <c r="B7093" s="2" t="s">
        <v>3179</v>
      </c>
      <c r="C7093" s="2" t="s">
        <v>1250</v>
      </c>
      <c r="F7093" s="2" t="s">
        <v>1251</v>
      </c>
      <c r="G7093" s="2" t="s">
        <v>3565</v>
      </c>
      <c r="H7093" s="2" t="s">
        <v>3566</v>
      </c>
      <c r="I7093" s="2" t="s">
        <v>23102</v>
      </c>
      <c r="J7093" s="2" t="s">
        <v>28</v>
      </c>
      <c r="K7093" s="2" t="s">
        <v>61</v>
      </c>
      <c r="L7093" s="2" t="s">
        <v>331</v>
      </c>
      <c r="M7093" s="2" t="s">
        <v>332</v>
      </c>
      <c r="N7093" s="2" t="s">
        <v>3563</v>
      </c>
      <c r="O7093" s="2" t="s">
        <v>32</v>
      </c>
      <c r="P7093" s="24">
        <v>0</v>
      </c>
      <c r="Q7093" s="24">
        <v>1</v>
      </c>
      <c r="R7093" s="27" t="s">
        <v>1568</v>
      </c>
      <c r="S7093" s="28" t="s">
        <v>1589</v>
      </c>
      <c r="T7093" s="2" t="s">
        <v>33</v>
      </c>
      <c r="U7093" s="2">
        <v>0</v>
      </c>
      <c r="V7093" s="2" t="s">
        <v>12666</v>
      </c>
      <c r="W7093" s="2" t="s">
        <v>34</v>
      </c>
      <c r="X7093" s="58" t="s">
        <v>3010</v>
      </c>
      <c r="Z7093" s="2">
        <v>412000</v>
      </c>
      <c r="AB7093" s="58">
        <v>46077.71497685185</v>
      </c>
      <c r="AC7093" s="2">
        <v>0</v>
      </c>
      <c r="AD7093" s="2">
        <v>412000</v>
      </c>
      <c r="AE7093" s="2">
        <v>46077.71497685185</v>
      </c>
      <c r="AG7093" s="2">
        <v>64965</v>
      </c>
    </row>
    <row r="7094" spans="1:33" ht="45" x14ac:dyDescent="0.25">
      <c r="A7094" s="2" t="s">
        <v>4919</v>
      </c>
      <c r="B7094" s="2" t="s">
        <v>3179</v>
      </c>
      <c r="C7094" s="2" t="s">
        <v>971</v>
      </c>
      <c r="F7094" s="2" t="s">
        <v>972</v>
      </c>
      <c r="G7094" s="2" t="s">
        <v>4920</v>
      </c>
      <c r="H7094" s="2" t="s">
        <v>4921</v>
      </c>
      <c r="I7094" s="2" t="s">
        <v>22843</v>
      </c>
      <c r="J7094" s="2" t="s">
        <v>28</v>
      </c>
      <c r="K7094" s="2" t="s">
        <v>68</v>
      </c>
      <c r="L7094" s="2" t="s">
        <v>281</v>
      </c>
      <c r="M7094" s="2" t="s">
        <v>304</v>
      </c>
      <c r="N7094" s="2" t="s">
        <v>4922</v>
      </c>
      <c r="O7094" s="2" t="s">
        <v>705</v>
      </c>
      <c r="P7094" s="24">
        <v>0</v>
      </c>
      <c r="Q7094" s="24">
        <v>0</v>
      </c>
      <c r="R7094" s="27" t="s">
        <v>1578</v>
      </c>
      <c r="S7094" s="28" t="s">
        <v>1586</v>
      </c>
      <c r="T7094" s="2" t="s">
        <v>296</v>
      </c>
      <c r="U7094" s="2">
        <v>0</v>
      </c>
      <c r="V7094" s="2" t="s">
        <v>3082</v>
      </c>
      <c r="W7094" s="2" t="s">
        <v>34</v>
      </c>
      <c r="AC7094" s="2">
        <v>0</v>
      </c>
    </row>
    <row r="7095" spans="1:33" ht="45" x14ac:dyDescent="0.25">
      <c r="A7095" s="2" t="s">
        <v>3737</v>
      </c>
      <c r="B7095" s="2" t="s">
        <v>3179</v>
      </c>
      <c r="C7095" s="2" t="s">
        <v>991</v>
      </c>
      <c r="F7095" s="2" t="s">
        <v>992</v>
      </c>
      <c r="G7095" s="2" t="s">
        <v>3738</v>
      </c>
      <c r="H7095" s="2" t="s">
        <v>3739</v>
      </c>
      <c r="I7095" s="2" t="s">
        <v>22993</v>
      </c>
      <c r="J7095" s="2" t="s">
        <v>28</v>
      </c>
      <c r="K7095" s="2" t="s">
        <v>68</v>
      </c>
      <c r="L7095" s="2" t="s">
        <v>90</v>
      </c>
      <c r="M7095" s="2" t="s">
        <v>233</v>
      </c>
      <c r="N7095" s="2" t="s">
        <v>3729</v>
      </c>
      <c r="O7095" s="2" t="s">
        <v>706</v>
      </c>
      <c r="P7095" s="24">
        <v>0</v>
      </c>
      <c r="Q7095" s="24">
        <v>0</v>
      </c>
      <c r="R7095" s="27" t="s">
        <v>1578</v>
      </c>
      <c r="S7095" s="28" t="s">
        <v>1586</v>
      </c>
      <c r="T7095" s="2" t="s">
        <v>296</v>
      </c>
      <c r="U7095" s="2">
        <v>0</v>
      </c>
      <c r="V7095" s="2" t="s">
        <v>2801</v>
      </c>
      <c r="W7095" s="2" t="s">
        <v>34</v>
      </c>
      <c r="AC7095" s="2">
        <v>0</v>
      </c>
    </row>
    <row r="7096" spans="1:33" ht="60" x14ac:dyDescent="0.25">
      <c r="A7096" s="2" t="s">
        <v>5511</v>
      </c>
      <c r="B7096" s="2" t="s">
        <v>3179</v>
      </c>
      <c r="C7096" s="2" t="s">
        <v>1230</v>
      </c>
      <c r="F7096" s="2" t="s">
        <v>942</v>
      </c>
      <c r="G7096" s="2" t="s">
        <v>5501</v>
      </c>
      <c r="H7096" s="2" t="s">
        <v>5502</v>
      </c>
      <c r="I7096" s="2" t="s">
        <v>22765</v>
      </c>
      <c r="J7096" s="2" t="s">
        <v>28</v>
      </c>
      <c r="K7096" s="2" t="s">
        <v>68</v>
      </c>
      <c r="L7096" s="2" t="s">
        <v>698</v>
      </c>
      <c r="M7096" s="2" t="s">
        <v>699</v>
      </c>
      <c r="N7096" s="2" t="s">
        <v>5478</v>
      </c>
      <c r="O7096" s="2" t="s">
        <v>706</v>
      </c>
      <c r="P7096" s="24">
        <v>0</v>
      </c>
      <c r="Q7096" s="24">
        <v>0</v>
      </c>
      <c r="R7096" s="27" t="s">
        <v>1578</v>
      </c>
      <c r="S7096" s="28" t="s">
        <v>1585</v>
      </c>
      <c r="T7096" s="2" t="s">
        <v>38</v>
      </c>
      <c r="U7096" s="2">
        <v>0</v>
      </c>
      <c r="V7096" s="2" t="s">
        <v>3236</v>
      </c>
      <c r="W7096" s="2" t="s">
        <v>34</v>
      </c>
      <c r="AC7096" s="2">
        <v>0</v>
      </c>
    </row>
    <row r="7097" spans="1:33" ht="45" x14ac:dyDescent="0.25">
      <c r="A7097" s="2" t="s">
        <v>5526</v>
      </c>
      <c r="B7097" s="2" t="s">
        <v>3179</v>
      </c>
      <c r="C7097" s="2" t="s">
        <v>917</v>
      </c>
      <c r="F7097" s="2" t="s">
        <v>820</v>
      </c>
      <c r="G7097" s="2" t="s">
        <v>5520</v>
      </c>
      <c r="H7097" s="2" t="s">
        <v>5521</v>
      </c>
      <c r="I7097" s="2" t="s">
        <v>21973</v>
      </c>
      <c r="J7097" s="2" t="s">
        <v>28</v>
      </c>
      <c r="K7097" s="2" t="s">
        <v>74</v>
      </c>
      <c r="L7097" s="2" t="s">
        <v>449</v>
      </c>
      <c r="M7097" s="2" t="s">
        <v>513</v>
      </c>
      <c r="N7097" s="2" t="s">
        <v>5522</v>
      </c>
      <c r="O7097" s="2" t="s">
        <v>705</v>
      </c>
      <c r="P7097" s="24">
        <v>0</v>
      </c>
      <c r="Q7097" s="24">
        <v>0</v>
      </c>
      <c r="R7097" s="27" t="s">
        <v>1578</v>
      </c>
      <c r="S7097" s="28" t="s">
        <v>1589</v>
      </c>
      <c r="T7097" s="2" t="s">
        <v>33</v>
      </c>
      <c r="U7097" s="2">
        <v>0</v>
      </c>
      <c r="V7097" s="2" t="s">
        <v>2944</v>
      </c>
      <c r="W7097" s="2" t="s">
        <v>34</v>
      </c>
      <c r="AC7097" s="2">
        <v>0</v>
      </c>
    </row>
    <row r="7098" spans="1:33" ht="60" x14ac:dyDescent="0.25">
      <c r="A7098" s="2" t="s">
        <v>3225</v>
      </c>
      <c r="B7098" s="2" t="s">
        <v>3179</v>
      </c>
      <c r="C7098" s="2" t="s">
        <v>932</v>
      </c>
      <c r="F7098" s="2" t="s">
        <v>933</v>
      </c>
      <c r="G7098" s="2" t="s">
        <v>3222</v>
      </c>
      <c r="H7098" s="2" t="s">
        <v>3223</v>
      </c>
      <c r="I7098" s="2" t="s">
        <v>23120</v>
      </c>
      <c r="J7098" s="2" t="s">
        <v>28</v>
      </c>
      <c r="K7098" s="2" t="s">
        <v>61</v>
      </c>
      <c r="L7098" s="2" t="s">
        <v>167</v>
      </c>
      <c r="M7098" s="2" t="s">
        <v>168</v>
      </c>
      <c r="N7098" s="2" t="s">
        <v>3224</v>
      </c>
      <c r="O7098" s="2" t="s">
        <v>705</v>
      </c>
      <c r="P7098" s="24">
        <v>0</v>
      </c>
      <c r="Q7098" s="24">
        <v>0</v>
      </c>
      <c r="R7098" s="27" t="s">
        <v>1578</v>
      </c>
      <c r="S7098" s="28" t="s">
        <v>1585</v>
      </c>
      <c r="T7098" s="2" t="s">
        <v>38</v>
      </c>
      <c r="U7098" s="2">
        <v>0</v>
      </c>
      <c r="V7098" s="2" t="s">
        <v>3082</v>
      </c>
      <c r="W7098" s="2" t="s">
        <v>34</v>
      </c>
      <c r="AC7098" s="2">
        <v>0</v>
      </c>
    </row>
    <row r="7099" spans="1:33" ht="45" x14ac:dyDescent="0.25">
      <c r="A7099" s="2" t="s">
        <v>3355</v>
      </c>
      <c r="B7099" s="2" t="s">
        <v>3179</v>
      </c>
      <c r="C7099" s="2" t="s">
        <v>865</v>
      </c>
      <c r="F7099" s="2" t="s">
        <v>866</v>
      </c>
      <c r="G7099" s="2" t="s">
        <v>3356</v>
      </c>
      <c r="H7099" s="2" t="s">
        <v>3357</v>
      </c>
      <c r="I7099" s="2" t="s">
        <v>20484</v>
      </c>
      <c r="J7099" s="2" t="s">
        <v>28</v>
      </c>
      <c r="K7099" s="2" t="s">
        <v>173</v>
      </c>
      <c r="L7099" s="2" t="s">
        <v>468</v>
      </c>
      <c r="M7099" s="2" t="s">
        <v>469</v>
      </c>
      <c r="N7099" s="2" t="s">
        <v>3354</v>
      </c>
      <c r="O7099" s="2" t="s">
        <v>706</v>
      </c>
      <c r="P7099" s="24">
        <v>0</v>
      </c>
      <c r="Q7099" s="24">
        <v>0</v>
      </c>
      <c r="R7099" s="27" t="s">
        <v>1578</v>
      </c>
      <c r="S7099" s="28" t="s">
        <v>1586</v>
      </c>
      <c r="T7099" s="2" t="s">
        <v>296</v>
      </c>
      <c r="U7099" s="2">
        <v>0</v>
      </c>
      <c r="V7099" s="2" t="s">
        <v>3082</v>
      </c>
      <c r="W7099" s="2" t="s">
        <v>34</v>
      </c>
      <c r="AC7099" s="2">
        <v>0</v>
      </c>
    </row>
    <row r="7100" spans="1:33" ht="60" x14ac:dyDescent="0.25">
      <c r="A7100" s="2" t="s">
        <v>5471</v>
      </c>
      <c r="B7100" s="2" t="s">
        <v>3179</v>
      </c>
      <c r="C7100" s="2" t="s">
        <v>1402</v>
      </c>
      <c r="F7100" s="2" t="s">
        <v>374</v>
      </c>
      <c r="G7100" s="2" t="s">
        <v>2457</v>
      </c>
      <c r="H7100" s="2" t="s">
        <v>2458</v>
      </c>
      <c r="I7100" s="2" t="s">
        <v>23124</v>
      </c>
      <c r="J7100" s="2" t="s">
        <v>28</v>
      </c>
      <c r="K7100" s="2" t="s">
        <v>61</v>
      </c>
      <c r="L7100" s="2" t="s">
        <v>375</v>
      </c>
      <c r="M7100" s="2" t="s">
        <v>376</v>
      </c>
      <c r="N7100" s="2" t="s">
        <v>5472</v>
      </c>
      <c r="O7100" s="2" t="s">
        <v>19606</v>
      </c>
      <c r="P7100" s="24">
        <v>0</v>
      </c>
      <c r="Q7100" s="24">
        <v>0</v>
      </c>
      <c r="R7100" s="27" t="s">
        <v>1578</v>
      </c>
      <c r="S7100" s="28" t="s">
        <v>1585</v>
      </c>
      <c r="T7100" s="2" t="s">
        <v>38</v>
      </c>
      <c r="U7100" s="2">
        <v>0</v>
      </c>
      <c r="V7100" s="2" t="s">
        <v>5754</v>
      </c>
      <c r="W7100" s="2" t="s">
        <v>34</v>
      </c>
      <c r="X7100" s="58" t="s">
        <v>5754</v>
      </c>
      <c r="Y7100" s="2" t="s">
        <v>87</v>
      </c>
      <c r="AA7100" s="2" t="s">
        <v>88</v>
      </c>
      <c r="AB7100" s="58">
        <v>46091.527789351851</v>
      </c>
      <c r="AC7100" s="2">
        <v>0</v>
      </c>
      <c r="AE7100" s="2">
        <v>46091.527789351851</v>
      </c>
      <c r="AG7100" s="2">
        <v>64839</v>
      </c>
    </row>
    <row r="7101" spans="1:33" ht="60" x14ac:dyDescent="0.25">
      <c r="A7101" s="2" t="s">
        <v>4612</v>
      </c>
      <c r="B7101" s="2" t="s">
        <v>3179</v>
      </c>
      <c r="C7101" s="2" t="s">
        <v>1127</v>
      </c>
      <c r="F7101" s="2" t="s">
        <v>912</v>
      </c>
      <c r="G7101" s="2" t="s">
        <v>4613</v>
      </c>
      <c r="H7101" s="2" t="s">
        <v>4032</v>
      </c>
      <c r="I7101" s="2" t="s">
        <v>20821</v>
      </c>
      <c r="J7101" s="2" t="s">
        <v>28</v>
      </c>
      <c r="K7101" s="2" t="s">
        <v>29</v>
      </c>
      <c r="L7101" s="2" t="s">
        <v>225</v>
      </c>
      <c r="M7101" s="2" t="s">
        <v>226</v>
      </c>
      <c r="N7101" s="2" t="s">
        <v>4608</v>
      </c>
      <c r="O7101" s="2" t="s">
        <v>706</v>
      </c>
      <c r="P7101" s="24">
        <v>0</v>
      </c>
      <c r="Q7101" s="24">
        <v>0</v>
      </c>
      <c r="R7101" s="27" t="s">
        <v>1578</v>
      </c>
      <c r="S7101" s="28" t="s">
        <v>1589</v>
      </c>
      <c r="T7101" s="2" t="s">
        <v>33</v>
      </c>
      <c r="U7101" s="2">
        <v>0</v>
      </c>
      <c r="V7101" s="2" t="s">
        <v>3236</v>
      </c>
      <c r="W7101" s="2" t="s">
        <v>34</v>
      </c>
      <c r="AC7101" s="2">
        <v>0</v>
      </c>
    </row>
    <row r="7102" spans="1:33" ht="45" x14ac:dyDescent="0.25">
      <c r="A7102" s="2" t="s">
        <v>4022</v>
      </c>
      <c r="B7102" s="2" t="s">
        <v>3179</v>
      </c>
      <c r="C7102" s="2" t="s">
        <v>1485</v>
      </c>
      <c r="F7102" s="2" t="s">
        <v>1486</v>
      </c>
      <c r="G7102" s="2" t="s">
        <v>4020</v>
      </c>
      <c r="H7102" s="2" t="s">
        <v>3712</v>
      </c>
      <c r="I7102" s="2" t="s">
        <v>21904</v>
      </c>
      <c r="J7102" s="2" t="s">
        <v>28</v>
      </c>
      <c r="K7102" s="2" t="s">
        <v>51</v>
      </c>
      <c r="L7102" s="2" t="s">
        <v>158</v>
      </c>
      <c r="M7102" s="2" t="s">
        <v>159</v>
      </c>
      <c r="N7102" s="2" t="s">
        <v>4021</v>
      </c>
      <c r="O7102" s="2" t="s">
        <v>706</v>
      </c>
      <c r="P7102" s="24">
        <v>0</v>
      </c>
      <c r="Q7102" s="24">
        <v>0</v>
      </c>
      <c r="R7102" s="27" t="s">
        <v>1578</v>
      </c>
      <c r="S7102" s="28" t="s">
        <v>1583</v>
      </c>
      <c r="T7102" s="2" t="s">
        <v>130</v>
      </c>
      <c r="U7102" s="2">
        <v>0</v>
      </c>
      <c r="V7102" s="2" t="s">
        <v>2801</v>
      </c>
      <c r="W7102" s="2" t="s">
        <v>34</v>
      </c>
      <c r="AC7102" s="2">
        <v>0</v>
      </c>
    </row>
    <row r="7103" spans="1:33" ht="45" x14ac:dyDescent="0.25">
      <c r="A7103" s="2" t="s">
        <v>3791</v>
      </c>
      <c r="B7103" s="2" t="s">
        <v>3179</v>
      </c>
      <c r="C7103" s="2" t="s">
        <v>1494</v>
      </c>
      <c r="D7103" s="2" t="s">
        <v>18585</v>
      </c>
      <c r="E7103" s="2" t="s">
        <v>18586</v>
      </c>
      <c r="F7103" s="2" t="s">
        <v>1495</v>
      </c>
      <c r="G7103" s="2" t="s">
        <v>3792</v>
      </c>
      <c r="H7103" s="2" t="s">
        <v>3793</v>
      </c>
      <c r="I7103" s="2" t="s">
        <v>23998</v>
      </c>
      <c r="J7103" s="2" t="s">
        <v>28</v>
      </c>
      <c r="K7103" s="2" t="s">
        <v>98</v>
      </c>
      <c r="L7103" s="2" t="s">
        <v>99</v>
      </c>
      <c r="M7103" s="2" t="s">
        <v>100</v>
      </c>
      <c r="N7103" s="2" t="s">
        <v>3777</v>
      </c>
      <c r="O7103" s="2" t="s">
        <v>705</v>
      </c>
      <c r="P7103" s="24">
        <v>0</v>
      </c>
      <c r="Q7103" s="24">
        <v>0</v>
      </c>
      <c r="R7103" s="27" t="s">
        <v>1578</v>
      </c>
      <c r="S7103" s="28" t="s">
        <v>1582</v>
      </c>
      <c r="T7103" s="2" t="s">
        <v>160</v>
      </c>
      <c r="U7103" s="2">
        <v>0</v>
      </c>
      <c r="V7103" s="2" t="s">
        <v>3236</v>
      </c>
      <c r="W7103" s="2" t="s">
        <v>34</v>
      </c>
      <c r="AC7103" s="2">
        <v>0</v>
      </c>
    </row>
    <row r="7104" spans="1:33" ht="45" x14ac:dyDescent="0.25">
      <c r="A7104" s="2" t="s">
        <v>5019</v>
      </c>
      <c r="B7104" s="2" t="s">
        <v>3179</v>
      </c>
      <c r="C7104" s="2" t="s">
        <v>872</v>
      </c>
      <c r="D7104" s="2" t="s">
        <v>18611</v>
      </c>
      <c r="E7104" s="2" t="s">
        <v>18612</v>
      </c>
      <c r="F7104" s="2" t="s">
        <v>873</v>
      </c>
      <c r="G7104" s="2" t="s">
        <v>5020</v>
      </c>
      <c r="H7104" s="2" t="s">
        <v>4713</v>
      </c>
      <c r="I7104" s="2" t="s">
        <v>21989</v>
      </c>
      <c r="J7104" s="2" t="s">
        <v>28</v>
      </c>
      <c r="K7104" s="2" t="s">
        <v>74</v>
      </c>
      <c r="L7104" s="2" t="s">
        <v>131</v>
      </c>
      <c r="M7104" s="2" t="s">
        <v>264</v>
      </c>
      <c r="N7104" s="2" t="s">
        <v>5018</v>
      </c>
      <c r="O7104" s="2" t="s">
        <v>705</v>
      </c>
      <c r="P7104" s="24">
        <v>0</v>
      </c>
      <c r="Q7104" s="24">
        <v>0</v>
      </c>
      <c r="R7104" s="27" t="s">
        <v>1578</v>
      </c>
      <c r="S7104" s="28" t="s">
        <v>1583</v>
      </c>
      <c r="T7104" s="2" t="s">
        <v>130</v>
      </c>
      <c r="U7104" s="2">
        <v>0</v>
      </c>
      <c r="V7104" s="2" t="s">
        <v>2801</v>
      </c>
      <c r="W7104" s="2" t="s">
        <v>34</v>
      </c>
      <c r="AC7104" s="2">
        <v>0</v>
      </c>
    </row>
    <row r="7105" spans="1:33" ht="45" x14ac:dyDescent="0.25">
      <c r="A7105" s="2" t="s">
        <v>4499</v>
      </c>
      <c r="B7105" s="2" t="s">
        <v>3179</v>
      </c>
      <c r="C7105" s="2" t="s">
        <v>766</v>
      </c>
      <c r="F7105" s="2" t="s">
        <v>767</v>
      </c>
      <c r="G7105" s="2" t="s">
        <v>4489</v>
      </c>
      <c r="H7105" s="2" t="s">
        <v>4490</v>
      </c>
      <c r="I7105" s="2" t="s">
        <v>21371</v>
      </c>
      <c r="J7105" s="2" t="s">
        <v>28</v>
      </c>
      <c r="K7105" s="2" t="s">
        <v>78</v>
      </c>
      <c r="L7105" s="2" t="s">
        <v>495</v>
      </c>
      <c r="M7105" s="2" t="s">
        <v>496</v>
      </c>
      <c r="N7105" s="2" t="s">
        <v>4482</v>
      </c>
      <c r="O7105" s="2" t="s">
        <v>706</v>
      </c>
      <c r="P7105" s="24">
        <v>0</v>
      </c>
      <c r="Q7105" s="24">
        <v>0</v>
      </c>
      <c r="R7105" s="27" t="s">
        <v>1578</v>
      </c>
      <c r="S7105" s="28" t="s">
        <v>1586</v>
      </c>
      <c r="T7105" s="2" t="s">
        <v>296</v>
      </c>
      <c r="U7105" s="2">
        <v>0</v>
      </c>
      <c r="V7105" s="2" t="s">
        <v>3082</v>
      </c>
      <c r="W7105" s="2" t="s">
        <v>34</v>
      </c>
      <c r="AC7105" s="2">
        <v>0</v>
      </c>
    </row>
    <row r="7106" spans="1:33" ht="45" x14ac:dyDescent="0.25">
      <c r="A7106" s="2" t="s">
        <v>4448</v>
      </c>
      <c r="B7106" s="2" t="s">
        <v>3179</v>
      </c>
      <c r="C7106" s="2" t="s">
        <v>867</v>
      </c>
      <c r="F7106" s="2" t="s">
        <v>868</v>
      </c>
      <c r="G7106" s="2" t="s">
        <v>4449</v>
      </c>
      <c r="H7106" s="2" t="s">
        <v>4450</v>
      </c>
      <c r="I7106" s="2" t="s">
        <v>22649</v>
      </c>
      <c r="J7106" s="2" t="s">
        <v>28</v>
      </c>
      <c r="K7106" s="2" t="s">
        <v>68</v>
      </c>
      <c r="L7106" s="2" t="s">
        <v>162</v>
      </c>
      <c r="M7106" s="2" t="s">
        <v>163</v>
      </c>
      <c r="N7106" s="2" t="s">
        <v>4447</v>
      </c>
      <c r="O7106" s="2" t="s">
        <v>705</v>
      </c>
      <c r="P7106" s="24">
        <v>0</v>
      </c>
      <c r="Q7106" s="24">
        <v>0</v>
      </c>
      <c r="R7106" s="27" t="s">
        <v>1578</v>
      </c>
      <c r="S7106" s="28" t="s">
        <v>1589</v>
      </c>
      <c r="T7106" s="2" t="s">
        <v>33</v>
      </c>
      <c r="U7106" s="2">
        <v>0</v>
      </c>
      <c r="V7106" s="2" t="s">
        <v>3140</v>
      </c>
      <c r="W7106" s="2" t="s">
        <v>34</v>
      </c>
      <c r="AC7106" s="2">
        <v>0</v>
      </c>
    </row>
    <row r="7107" spans="1:33" ht="60" x14ac:dyDescent="0.25">
      <c r="A7107" s="2" t="s">
        <v>3178</v>
      </c>
      <c r="B7107" s="2" t="s">
        <v>3179</v>
      </c>
      <c r="C7107" s="2" t="s">
        <v>1431</v>
      </c>
      <c r="F7107" s="2" t="s">
        <v>1432</v>
      </c>
      <c r="G7107" s="2" t="s">
        <v>3180</v>
      </c>
      <c r="H7107" s="2" t="s">
        <v>3181</v>
      </c>
      <c r="I7107" s="2" t="s">
        <v>22766</v>
      </c>
      <c r="J7107" s="2" t="s">
        <v>28</v>
      </c>
      <c r="K7107" s="2" t="s">
        <v>68</v>
      </c>
      <c r="L7107" s="2" t="s">
        <v>149</v>
      </c>
      <c r="M7107" s="2" t="s">
        <v>150</v>
      </c>
      <c r="N7107" s="2" t="s">
        <v>3182</v>
      </c>
      <c r="O7107" s="2" t="s">
        <v>706</v>
      </c>
      <c r="P7107" s="24">
        <v>0</v>
      </c>
      <c r="Q7107" s="24">
        <v>0</v>
      </c>
      <c r="R7107" s="27" t="s">
        <v>1578</v>
      </c>
      <c r="S7107" s="28" t="s">
        <v>1585</v>
      </c>
      <c r="T7107" s="2" t="s">
        <v>38</v>
      </c>
      <c r="U7107" s="2">
        <v>0</v>
      </c>
      <c r="V7107" s="2" t="s">
        <v>3140</v>
      </c>
      <c r="W7107" s="2" t="s">
        <v>34</v>
      </c>
      <c r="AC7107" s="2">
        <v>0</v>
      </c>
    </row>
    <row r="7108" spans="1:33" ht="45" x14ac:dyDescent="0.25">
      <c r="A7108" s="2" t="s">
        <v>4619</v>
      </c>
      <c r="B7108" s="2" t="s">
        <v>3179</v>
      </c>
      <c r="C7108" s="2" t="s">
        <v>895</v>
      </c>
      <c r="F7108" s="2" t="s">
        <v>896</v>
      </c>
      <c r="G7108" s="2" t="s">
        <v>4620</v>
      </c>
      <c r="H7108" s="2" t="s">
        <v>4621</v>
      </c>
      <c r="I7108" s="2" t="s">
        <v>20485</v>
      </c>
      <c r="J7108" s="2" t="s">
        <v>28</v>
      </c>
      <c r="K7108" s="2" t="s">
        <v>173</v>
      </c>
      <c r="L7108" s="2" t="s">
        <v>549</v>
      </c>
      <c r="M7108" s="2" t="s">
        <v>855</v>
      </c>
      <c r="N7108" s="2" t="s">
        <v>4618</v>
      </c>
      <c r="O7108" s="2" t="s">
        <v>32</v>
      </c>
      <c r="P7108" s="24">
        <v>0</v>
      </c>
      <c r="Q7108" s="24">
        <v>1</v>
      </c>
      <c r="R7108" s="27" t="s">
        <v>1568</v>
      </c>
      <c r="S7108" s="28" t="s">
        <v>1586</v>
      </c>
      <c r="T7108" s="2" t="s">
        <v>296</v>
      </c>
      <c r="U7108" s="2">
        <v>412000</v>
      </c>
      <c r="V7108" s="2" t="s">
        <v>5760</v>
      </c>
      <c r="W7108" s="2" t="s">
        <v>34</v>
      </c>
      <c r="X7108" s="58" t="s">
        <v>5760</v>
      </c>
      <c r="Z7108" s="2">
        <v>412000</v>
      </c>
      <c r="AB7108" s="58">
        <v>46085.642361111109</v>
      </c>
      <c r="AC7108" s="2">
        <v>0</v>
      </c>
      <c r="AD7108" s="2">
        <v>412000</v>
      </c>
      <c r="AE7108" s="2">
        <v>46085.642361111109</v>
      </c>
      <c r="AG7108" s="2">
        <v>71878</v>
      </c>
    </row>
    <row r="7109" spans="1:33" ht="45" x14ac:dyDescent="0.25">
      <c r="A7109" s="2" t="s">
        <v>5421</v>
      </c>
      <c r="B7109" s="2" t="s">
        <v>3179</v>
      </c>
      <c r="C7109" s="2" t="s">
        <v>1158</v>
      </c>
      <c r="F7109" s="2" t="s">
        <v>1124</v>
      </c>
      <c r="G7109" s="2" t="s">
        <v>5400</v>
      </c>
      <c r="H7109" s="2" t="s">
        <v>5401</v>
      </c>
      <c r="I7109" s="2" t="s">
        <v>20218</v>
      </c>
      <c r="J7109" s="2" t="s">
        <v>28</v>
      </c>
      <c r="K7109" s="2" t="s">
        <v>173</v>
      </c>
      <c r="L7109" s="2" t="s">
        <v>283</v>
      </c>
      <c r="M7109" s="2" t="s">
        <v>491</v>
      </c>
      <c r="N7109" s="2" t="s">
        <v>5402</v>
      </c>
      <c r="O7109" s="2" t="s">
        <v>706</v>
      </c>
      <c r="P7109" s="24">
        <v>0</v>
      </c>
      <c r="Q7109" s="24">
        <v>0</v>
      </c>
      <c r="R7109" s="27" t="s">
        <v>1578</v>
      </c>
      <c r="S7109" s="28" t="s">
        <v>1589</v>
      </c>
      <c r="T7109" s="2" t="s">
        <v>33</v>
      </c>
      <c r="U7109" s="2">
        <v>0</v>
      </c>
      <c r="V7109" s="2" t="s">
        <v>3082</v>
      </c>
      <c r="W7109" s="2" t="s">
        <v>34</v>
      </c>
      <c r="AC7109" s="2">
        <v>0</v>
      </c>
    </row>
    <row r="7110" spans="1:33" ht="45" x14ac:dyDescent="0.25">
      <c r="A7110" s="2" t="s">
        <v>5422</v>
      </c>
      <c r="B7110" s="2" t="s">
        <v>3179</v>
      </c>
      <c r="C7110" s="2" t="s">
        <v>1086</v>
      </c>
      <c r="F7110" s="2" t="s">
        <v>1087</v>
      </c>
      <c r="G7110" s="2" t="s">
        <v>5423</v>
      </c>
      <c r="H7110" s="2" t="s">
        <v>5424</v>
      </c>
      <c r="I7110" s="2" t="s">
        <v>20238</v>
      </c>
      <c r="J7110" s="2" t="s">
        <v>28</v>
      </c>
      <c r="K7110" s="2" t="s">
        <v>173</v>
      </c>
      <c r="L7110" s="2" t="s">
        <v>283</v>
      </c>
      <c r="M7110" s="2" t="s">
        <v>491</v>
      </c>
      <c r="N7110" s="2" t="s">
        <v>5402</v>
      </c>
      <c r="O7110" s="2" t="s">
        <v>706</v>
      </c>
      <c r="P7110" s="24">
        <v>0</v>
      </c>
      <c r="Q7110" s="24">
        <v>0</v>
      </c>
      <c r="R7110" s="27" t="s">
        <v>1578</v>
      </c>
      <c r="S7110" s="28" t="s">
        <v>1589</v>
      </c>
      <c r="T7110" s="2" t="s">
        <v>33</v>
      </c>
      <c r="U7110" s="2">
        <v>0</v>
      </c>
      <c r="V7110" s="2" t="s">
        <v>2944</v>
      </c>
      <c r="W7110" s="2" t="s">
        <v>34</v>
      </c>
      <c r="AC7110" s="2">
        <v>0</v>
      </c>
    </row>
    <row r="7111" spans="1:33" ht="45" x14ac:dyDescent="0.25">
      <c r="A7111" s="2" t="s">
        <v>3240</v>
      </c>
      <c r="B7111" s="2" t="s">
        <v>3179</v>
      </c>
      <c r="C7111" s="2" t="s">
        <v>902</v>
      </c>
      <c r="F7111" s="2" t="s">
        <v>903</v>
      </c>
      <c r="G7111" s="2" t="s">
        <v>3241</v>
      </c>
      <c r="H7111" s="2" t="s">
        <v>3242</v>
      </c>
      <c r="I7111" s="2" t="s">
        <v>23144</v>
      </c>
      <c r="J7111" s="2" t="s">
        <v>28</v>
      </c>
      <c r="K7111" s="2" t="s">
        <v>61</v>
      </c>
      <c r="L7111" s="2" t="s">
        <v>157</v>
      </c>
      <c r="M7111" s="2" t="s">
        <v>818</v>
      </c>
      <c r="N7111" s="2" t="s">
        <v>3229</v>
      </c>
      <c r="O7111" s="2" t="s">
        <v>706</v>
      </c>
      <c r="P7111" s="24">
        <v>0</v>
      </c>
      <c r="Q7111" s="24">
        <v>0</v>
      </c>
      <c r="R7111" s="27" t="s">
        <v>1578</v>
      </c>
      <c r="S7111" s="28" t="s">
        <v>1586</v>
      </c>
      <c r="T7111" s="2" t="s">
        <v>296</v>
      </c>
      <c r="U7111" s="2">
        <v>0</v>
      </c>
      <c r="V7111" s="2" t="s">
        <v>3236</v>
      </c>
      <c r="W7111" s="2" t="s">
        <v>34</v>
      </c>
      <c r="AC7111" s="2">
        <v>0</v>
      </c>
    </row>
    <row r="7112" spans="1:33" ht="60" x14ac:dyDescent="0.25">
      <c r="A7112" s="2" t="s">
        <v>5083</v>
      </c>
      <c r="B7112" s="2" t="s">
        <v>2782</v>
      </c>
      <c r="C7112" s="2" t="s">
        <v>688</v>
      </c>
      <c r="F7112" s="2" t="s">
        <v>441</v>
      </c>
      <c r="G7112" s="2" t="s">
        <v>5084</v>
      </c>
      <c r="H7112" s="2" t="s">
        <v>5085</v>
      </c>
      <c r="I7112" s="2" t="s">
        <v>20394</v>
      </c>
      <c r="J7112" s="2" t="s">
        <v>28</v>
      </c>
      <c r="K7112" s="2" t="s">
        <v>173</v>
      </c>
      <c r="L7112" s="2" t="s">
        <v>230</v>
      </c>
      <c r="M7112" s="2" t="s">
        <v>442</v>
      </c>
      <c r="N7112" s="2" t="s">
        <v>5079</v>
      </c>
      <c r="O7112" s="2" t="s">
        <v>32</v>
      </c>
      <c r="P7112" s="24">
        <v>0</v>
      </c>
      <c r="Q7112" s="24">
        <v>1</v>
      </c>
      <c r="R7112" s="27" t="s">
        <v>1568</v>
      </c>
      <c r="S7112" s="28" t="s">
        <v>1585</v>
      </c>
      <c r="T7112" s="2" t="s">
        <v>38</v>
      </c>
      <c r="U7112" s="2">
        <v>0</v>
      </c>
      <c r="V7112" s="2" t="s">
        <v>16062</v>
      </c>
      <c r="W7112" s="2" t="s">
        <v>34</v>
      </c>
      <c r="X7112" s="58" t="s">
        <v>3082</v>
      </c>
      <c r="Z7112" s="2">
        <v>2060000</v>
      </c>
      <c r="AB7112" s="58">
        <v>46058.635405092595</v>
      </c>
      <c r="AC7112" s="2">
        <v>0</v>
      </c>
      <c r="AD7112" s="2">
        <v>2060000</v>
      </c>
      <c r="AE7112" s="2">
        <v>46058.635405092595</v>
      </c>
      <c r="AG7112" s="2">
        <v>61929</v>
      </c>
    </row>
    <row r="7113" spans="1:33" ht="45" x14ac:dyDescent="0.25">
      <c r="A7113" s="2" t="s">
        <v>5086</v>
      </c>
      <c r="B7113" s="2" t="s">
        <v>2782</v>
      </c>
      <c r="C7113" s="2" t="s">
        <v>645</v>
      </c>
      <c r="F7113" s="2" t="s">
        <v>646</v>
      </c>
      <c r="G7113" s="2" t="s">
        <v>5087</v>
      </c>
      <c r="H7113" s="2" t="s">
        <v>5088</v>
      </c>
      <c r="I7113" s="2" t="s">
        <v>20239</v>
      </c>
      <c r="J7113" s="2" t="s">
        <v>28</v>
      </c>
      <c r="K7113" s="2" t="s">
        <v>173</v>
      </c>
      <c r="L7113" s="2" t="s">
        <v>230</v>
      </c>
      <c r="M7113" s="2" t="s">
        <v>442</v>
      </c>
      <c r="N7113" s="2" t="s">
        <v>5079</v>
      </c>
      <c r="O7113" s="2" t="s">
        <v>32</v>
      </c>
      <c r="P7113" s="24">
        <v>0</v>
      </c>
      <c r="Q7113" s="24">
        <v>1</v>
      </c>
      <c r="R7113" s="27" t="s">
        <v>1568</v>
      </c>
      <c r="S7113" s="28" t="s">
        <v>1589</v>
      </c>
      <c r="T7113" s="2" t="s">
        <v>33</v>
      </c>
      <c r="U7113" s="2">
        <v>0</v>
      </c>
      <c r="V7113" s="2" t="s">
        <v>16027</v>
      </c>
      <c r="W7113" s="2" t="s">
        <v>34</v>
      </c>
      <c r="X7113" s="58" t="s">
        <v>3082</v>
      </c>
      <c r="Z7113" s="2">
        <v>412000</v>
      </c>
      <c r="AB7113" s="58">
        <v>46058.629861111112</v>
      </c>
      <c r="AC7113" s="2">
        <v>0</v>
      </c>
      <c r="AD7113" s="2">
        <v>412000</v>
      </c>
      <c r="AE7113" s="2">
        <v>46058.629861111112</v>
      </c>
      <c r="AG7113" s="2">
        <v>61905</v>
      </c>
    </row>
    <row r="7114" spans="1:33" ht="60" x14ac:dyDescent="0.25">
      <c r="A7114" s="2" t="s">
        <v>5089</v>
      </c>
      <c r="B7114" s="2" t="s">
        <v>2782</v>
      </c>
      <c r="C7114" s="2" t="s">
        <v>647</v>
      </c>
      <c r="F7114" s="2" t="s">
        <v>648</v>
      </c>
      <c r="G7114" s="2" t="s">
        <v>5090</v>
      </c>
      <c r="H7114" s="2" t="s">
        <v>2488</v>
      </c>
      <c r="I7114" s="2" t="s">
        <v>20395</v>
      </c>
      <c r="J7114" s="2" t="s">
        <v>28</v>
      </c>
      <c r="K7114" s="2" t="s">
        <v>173</v>
      </c>
      <c r="L7114" s="2" t="s">
        <v>230</v>
      </c>
      <c r="M7114" s="2" t="s">
        <v>442</v>
      </c>
      <c r="N7114" s="2" t="s">
        <v>5079</v>
      </c>
      <c r="O7114" s="2" t="s">
        <v>32</v>
      </c>
      <c r="P7114" s="24">
        <v>0</v>
      </c>
      <c r="Q7114" s="24">
        <v>5</v>
      </c>
      <c r="R7114" s="27" t="s">
        <v>1568</v>
      </c>
      <c r="S7114" s="28" t="s">
        <v>1585</v>
      </c>
      <c r="T7114" s="2" t="s">
        <v>38</v>
      </c>
      <c r="U7114" s="2">
        <v>0</v>
      </c>
      <c r="V7114" s="2" t="s">
        <v>17905</v>
      </c>
      <c r="W7114" s="2" t="s">
        <v>34</v>
      </c>
      <c r="X7114" s="58" t="s">
        <v>3082</v>
      </c>
      <c r="Z7114" s="2">
        <v>2060000</v>
      </c>
      <c r="AB7114" s="58">
        <v>46058.644571759258</v>
      </c>
      <c r="AC7114" s="2">
        <v>0</v>
      </c>
      <c r="AD7114" s="2">
        <v>2060000</v>
      </c>
      <c r="AE7114" s="2">
        <v>46058.644571759258</v>
      </c>
      <c r="AG7114" s="2">
        <v>61928</v>
      </c>
    </row>
    <row r="7115" spans="1:33" ht="45" x14ac:dyDescent="0.25">
      <c r="A7115" s="2" t="s">
        <v>5091</v>
      </c>
      <c r="B7115" s="2" t="s">
        <v>2782</v>
      </c>
      <c r="C7115" s="2" t="s">
        <v>793</v>
      </c>
      <c r="F7115" s="2" t="s">
        <v>794</v>
      </c>
      <c r="G7115" s="2" t="s">
        <v>5092</v>
      </c>
      <c r="H7115" s="2" t="s">
        <v>5093</v>
      </c>
      <c r="I7115" s="2" t="s">
        <v>20240</v>
      </c>
      <c r="J7115" s="2" t="s">
        <v>28</v>
      </c>
      <c r="K7115" s="2" t="s">
        <v>173</v>
      </c>
      <c r="L7115" s="2" t="s">
        <v>230</v>
      </c>
      <c r="M7115" s="2" t="s">
        <v>442</v>
      </c>
      <c r="N7115" s="2" t="s">
        <v>5079</v>
      </c>
      <c r="O7115" s="2" t="s">
        <v>705</v>
      </c>
      <c r="P7115" s="24">
        <v>0</v>
      </c>
      <c r="Q7115" s="24">
        <v>0</v>
      </c>
      <c r="R7115" s="27" t="s">
        <v>1578</v>
      </c>
      <c r="S7115" s="28" t="s">
        <v>1589</v>
      </c>
      <c r="T7115" s="2" t="s">
        <v>33</v>
      </c>
      <c r="U7115" s="2">
        <v>0</v>
      </c>
      <c r="V7115" s="2" t="s">
        <v>2782</v>
      </c>
      <c r="W7115" s="2" t="s">
        <v>34</v>
      </c>
      <c r="AC7115" s="2">
        <v>0</v>
      </c>
    </row>
    <row r="7116" spans="1:33" ht="45" x14ac:dyDescent="0.25">
      <c r="A7116" s="2" t="s">
        <v>3358</v>
      </c>
      <c r="B7116" s="2" t="s">
        <v>2782</v>
      </c>
      <c r="C7116" s="2" t="s">
        <v>686</v>
      </c>
      <c r="F7116" s="2" t="s">
        <v>687</v>
      </c>
      <c r="G7116" s="2" t="s">
        <v>3359</v>
      </c>
      <c r="H7116" s="2" t="s">
        <v>3360</v>
      </c>
      <c r="I7116" s="2" t="s">
        <v>20241</v>
      </c>
      <c r="J7116" s="2" t="s">
        <v>28</v>
      </c>
      <c r="K7116" s="2" t="s">
        <v>173</v>
      </c>
      <c r="L7116" s="2" t="s">
        <v>468</v>
      </c>
      <c r="M7116" s="2" t="s">
        <v>469</v>
      </c>
      <c r="N7116" s="2" t="s">
        <v>3354</v>
      </c>
      <c r="O7116" s="2" t="s">
        <v>32</v>
      </c>
      <c r="P7116" s="24">
        <v>0</v>
      </c>
      <c r="Q7116" s="24">
        <v>1</v>
      </c>
      <c r="R7116" s="27" t="s">
        <v>1568</v>
      </c>
      <c r="S7116" s="28" t="s">
        <v>1589</v>
      </c>
      <c r="T7116" s="2" t="s">
        <v>33</v>
      </c>
      <c r="U7116" s="2">
        <v>0</v>
      </c>
      <c r="V7116" s="2" t="s">
        <v>16054</v>
      </c>
      <c r="W7116" s="2" t="s">
        <v>34</v>
      </c>
      <c r="X7116" s="58" t="s">
        <v>3179</v>
      </c>
      <c r="Z7116" s="2">
        <v>412000</v>
      </c>
      <c r="AB7116" s="58">
        <v>46056.473101851851</v>
      </c>
      <c r="AC7116" s="2">
        <v>0</v>
      </c>
      <c r="AD7116" s="2">
        <v>412000</v>
      </c>
      <c r="AE7116" s="2">
        <v>46056.473101851851</v>
      </c>
      <c r="AG7116" s="2">
        <v>61906</v>
      </c>
    </row>
    <row r="7117" spans="1:33" ht="45" x14ac:dyDescent="0.25">
      <c r="A7117" s="2" t="s">
        <v>3361</v>
      </c>
      <c r="B7117" s="2" t="s">
        <v>2782</v>
      </c>
      <c r="C7117" s="2" t="s">
        <v>1477</v>
      </c>
      <c r="F7117" s="2" t="s">
        <v>1478</v>
      </c>
      <c r="G7117" s="2" t="s">
        <v>3362</v>
      </c>
      <c r="H7117" s="2" t="s">
        <v>3363</v>
      </c>
      <c r="I7117" s="2" t="s">
        <v>20486</v>
      </c>
      <c r="J7117" s="2" t="s">
        <v>28</v>
      </c>
      <c r="K7117" s="2" t="s">
        <v>173</v>
      </c>
      <c r="L7117" s="2" t="s">
        <v>468</v>
      </c>
      <c r="M7117" s="2" t="s">
        <v>469</v>
      </c>
      <c r="N7117" s="2" t="s">
        <v>3354</v>
      </c>
      <c r="O7117" s="2" t="s">
        <v>32</v>
      </c>
      <c r="P7117" s="24">
        <v>0</v>
      </c>
      <c r="Q7117" s="24">
        <v>1</v>
      </c>
      <c r="R7117" s="27" t="s">
        <v>1568</v>
      </c>
      <c r="S7117" s="28" t="s">
        <v>1586</v>
      </c>
      <c r="T7117" s="2" t="s">
        <v>296</v>
      </c>
      <c r="U7117" s="2">
        <v>412000</v>
      </c>
      <c r="V7117" s="2" t="s">
        <v>2782</v>
      </c>
      <c r="W7117" s="2" t="s">
        <v>34</v>
      </c>
      <c r="X7117" s="58" t="s">
        <v>3140</v>
      </c>
      <c r="Z7117" s="2">
        <v>412000</v>
      </c>
      <c r="AB7117" s="58">
        <v>46062.72488425926</v>
      </c>
      <c r="AC7117" s="2">
        <v>0</v>
      </c>
      <c r="AD7117" s="2">
        <v>412000</v>
      </c>
      <c r="AE7117" s="2">
        <v>46062.72488425926</v>
      </c>
      <c r="AG7117" s="2">
        <v>62129</v>
      </c>
    </row>
    <row r="7118" spans="1:33" ht="45" x14ac:dyDescent="0.25">
      <c r="A7118" s="2" t="s">
        <v>2781</v>
      </c>
      <c r="B7118" s="2" t="s">
        <v>2782</v>
      </c>
      <c r="C7118" s="2" t="s">
        <v>1381</v>
      </c>
      <c r="F7118" s="2" t="s">
        <v>739</v>
      </c>
      <c r="G7118" s="2" t="s">
        <v>2783</v>
      </c>
      <c r="H7118" s="2" t="s">
        <v>2784</v>
      </c>
      <c r="I7118" s="2" t="s">
        <v>21916</v>
      </c>
      <c r="J7118" s="2" t="s">
        <v>28</v>
      </c>
      <c r="K7118" s="2" t="s">
        <v>51</v>
      </c>
      <c r="L7118" s="2" t="s">
        <v>417</v>
      </c>
      <c r="M7118" s="2" t="s">
        <v>418</v>
      </c>
      <c r="N7118" s="2" t="s">
        <v>2785</v>
      </c>
      <c r="O7118" s="2" t="s">
        <v>706</v>
      </c>
      <c r="P7118" s="24">
        <v>0</v>
      </c>
      <c r="Q7118" s="24">
        <v>0</v>
      </c>
      <c r="R7118" s="27" t="s">
        <v>1578</v>
      </c>
      <c r="S7118" s="28" t="s">
        <v>1582</v>
      </c>
      <c r="T7118" s="2" t="s">
        <v>160</v>
      </c>
      <c r="U7118" s="2">
        <v>0</v>
      </c>
      <c r="V7118" s="2" t="s">
        <v>2782</v>
      </c>
      <c r="W7118" s="2" t="s">
        <v>34</v>
      </c>
      <c r="AC7118" s="2">
        <v>0</v>
      </c>
    </row>
    <row r="7119" spans="1:33" ht="45" x14ac:dyDescent="0.25">
      <c r="A7119" s="2" t="s">
        <v>4622</v>
      </c>
      <c r="B7119" s="2" t="s">
        <v>2782</v>
      </c>
      <c r="C7119" s="2" t="s">
        <v>853</v>
      </c>
      <c r="F7119" s="2" t="s">
        <v>854</v>
      </c>
      <c r="G7119" s="2" t="s">
        <v>4623</v>
      </c>
      <c r="H7119" s="2" t="s">
        <v>4624</v>
      </c>
      <c r="I7119" s="2" t="s">
        <v>20485</v>
      </c>
      <c r="J7119" s="2" t="s">
        <v>28</v>
      </c>
      <c r="K7119" s="2" t="s">
        <v>173</v>
      </c>
      <c r="L7119" s="2" t="s">
        <v>549</v>
      </c>
      <c r="M7119" s="2" t="s">
        <v>855</v>
      </c>
      <c r="N7119" s="2" t="s">
        <v>4618</v>
      </c>
      <c r="O7119" s="2" t="s">
        <v>705</v>
      </c>
      <c r="P7119" s="24">
        <v>0</v>
      </c>
      <c r="Q7119" s="24">
        <v>0</v>
      </c>
      <c r="R7119" s="27" t="s">
        <v>1578</v>
      </c>
      <c r="S7119" s="28" t="s">
        <v>1586</v>
      </c>
      <c r="T7119" s="2" t="s">
        <v>296</v>
      </c>
      <c r="U7119" s="2">
        <v>0</v>
      </c>
      <c r="V7119" s="2" t="s">
        <v>2782</v>
      </c>
      <c r="W7119" s="2" t="s">
        <v>34</v>
      </c>
      <c r="AC7119" s="2">
        <v>0</v>
      </c>
    </row>
    <row r="7120" spans="1:33" ht="45" x14ac:dyDescent="0.25">
      <c r="A7120" s="2" t="s">
        <v>3310</v>
      </c>
      <c r="B7120" s="2" t="s">
        <v>2782</v>
      </c>
      <c r="C7120" s="2" t="s">
        <v>1412</v>
      </c>
      <c r="F7120" s="2" t="s">
        <v>1413</v>
      </c>
      <c r="G7120" s="2" t="s">
        <v>3304</v>
      </c>
      <c r="H7120" s="2" t="s">
        <v>3305</v>
      </c>
      <c r="I7120" s="2" t="s">
        <v>20127</v>
      </c>
      <c r="J7120" s="2" t="s">
        <v>28</v>
      </c>
      <c r="K7120" s="2" t="s">
        <v>173</v>
      </c>
      <c r="L7120" s="2" t="s">
        <v>784</v>
      </c>
      <c r="M7120" s="2" t="s">
        <v>1414</v>
      </c>
      <c r="N7120" s="2" t="s">
        <v>3306</v>
      </c>
      <c r="O7120" s="2" t="s">
        <v>706</v>
      </c>
      <c r="P7120" s="24">
        <v>0</v>
      </c>
      <c r="Q7120" s="24">
        <v>0</v>
      </c>
      <c r="R7120" s="27" t="s">
        <v>1578</v>
      </c>
      <c r="S7120" s="28" t="s">
        <v>1586</v>
      </c>
      <c r="T7120" s="2" t="s">
        <v>296</v>
      </c>
      <c r="U7120" s="2">
        <v>0</v>
      </c>
      <c r="V7120" s="2" t="s">
        <v>3082</v>
      </c>
      <c r="W7120" s="2" t="s">
        <v>34</v>
      </c>
      <c r="AC7120" s="2">
        <v>0</v>
      </c>
    </row>
    <row r="7121" spans="1:33" ht="45" x14ac:dyDescent="0.25">
      <c r="A7121" s="2" t="s">
        <v>2830</v>
      </c>
      <c r="B7121" s="2" t="s">
        <v>2782</v>
      </c>
      <c r="C7121" s="2" t="s">
        <v>632</v>
      </c>
      <c r="F7121" s="2" t="s">
        <v>633</v>
      </c>
      <c r="G7121" s="2" t="s">
        <v>2831</v>
      </c>
      <c r="H7121" s="2" t="s">
        <v>2832</v>
      </c>
      <c r="I7121" s="2" t="s">
        <v>23042</v>
      </c>
      <c r="J7121" s="2" t="s">
        <v>28</v>
      </c>
      <c r="K7121" s="2" t="s">
        <v>61</v>
      </c>
      <c r="L7121" s="2" t="s">
        <v>62</v>
      </c>
      <c r="M7121" s="2" t="s">
        <v>63</v>
      </c>
      <c r="N7121" s="2" t="s">
        <v>2812</v>
      </c>
      <c r="O7121" s="2" t="s">
        <v>32</v>
      </c>
      <c r="P7121" s="24">
        <v>0</v>
      </c>
      <c r="Q7121" s="24">
        <v>1</v>
      </c>
      <c r="R7121" s="27" t="s">
        <v>1568</v>
      </c>
      <c r="S7121" s="28" t="s">
        <v>1586</v>
      </c>
      <c r="T7121" s="2" t="s">
        <v>296</v>
      </c>
      <c r="U7121" s="2">
        <v>412000</v>
      </c>
      <c r="V7121" s="2" t="s">
        <v>2782</v>
      </c>
      <c r="W7121" s="2" t="s">
        <v>34</v>
      </c>
      <c r="X7121" s="58" t="s">
        <v>3140</v>
      </c>
      <c r="Z7121" s="2">
        <v>412000</v>
      </c>
      <c r="AB7121" s="58">
        <v>46062.647870370369</v>
      </c>
      <c r="AC7121" s="2">
        <v>0</v>
      </c>
      <c r="AD7121" s="2">
        <v>412000</v>
      </c>
      <c r="AE7121" s="2">
        <v>46062.647870370369</v>
      </c>
      <c r="AG7121" s="2">
        <v>61708</v>
      </c>
    </row>
    <row r="7122" spans="1:33" ht="45" x14ac:dyDescent="0.25">
      <c r="A7122" s="2" t="s">
        <v>5558</v>
      </c>
      <c r="B7122" s="2" t="s">
        <v>2782</v>
      </c>
      <c r="C7122" s="2" t="s">
        <v>1149</v>
      </c>
      <c r="F7122" s="2" t="s">
        <v>936</v>
      </c>
      <c r="G7122" s="2" t="s">
        <v>3770</v>
      </c>
      <c r="H7122" s="2" t="s">
        <v>3771</v>
      </c>
      <c r="I7122" s="2" t="s">
        <v>23990</v>
      </c>
      <c r="J7122" s="2" t="s">
        <v>28</v>
      </c>
      <c r="K7122" s="2" t="s">
        <v>98</v>
      </c>
      <c r="L7122" s="2" t="s">
        <v>326</v>
      </c>
      <c r="M7122" s="2" t="s">
        <v>1022</v>
      </c>
      <c r="N7122" s="2" t="s">
        <v>5549</v>
      </c>
      <c r="O7122" s="2" t="s">
        <v>712</v>
      </c>
      <c r="P7122" s="24">
        <v>0</v>
      </c>
      <c r="Q7122" s="24">
        <v>0</v>
      </c>
      <c r="R7122" s="27" t="s">
        <v>1578</v>
      </c>
      <c r="S7122" s="28" t="s">
        <v>1583</v>
      </c>
      <c r="T7122" s="2" t="s">
        <v>130</v>
      </c>
      <c r="U7122" s="2">
        <v>0</v>
      </c>
      <c r="V7122" s="2" t="s">
        <v>17797</v>
      </c>
      <c r="W7122" s="2" t="s">
        <v>34</v>
      </c>
      <c r="AC7122" s="2">
        <v>0</v>
      </c>
    </row>
    <row r="7123" spans="1:33" ht="45" x14ac:dyDescent="0.25">
      <c r="A7123" s="2" t="s">
        <v>3487</v>
      </c>
      <c r="B7123" s="2" t="s">
        <v>2782</v>
      </c>
      <c r="C7123" s="2" t="s">
        <v>1102</v>
      </c>
      <c r="F7123" s="2" t="s">
        <v>1103</v>
      </c>
      <c r="G7123" s="2" t="s">
        <v>3488</v>
      </c>
      <c r="H7123" s="2" t="s">
        <v>3489</v>
      </c>
      <c r="I7123" s="2" t="s">
        <v>23874</v>
      </c>
      <c r="J7123" s="2" t="s">
        <v>28</v>
      </c>
      <c r="K7123" s="2" t="s">
        <v>43</v>
      </c>
      <c r="L7123" s="2" t="s">
        <v>507</v>
      </c>
      <c r="M7123" s="2" t="s">
        <v>508</v>
      </c>
      <c r="N7123" s="2" t="s">
        <v>3479</v>
      </c>
      <c r="O7123" s="2" t="s">
        <v>706</v>
      </c>
      <c r="P7123" s="24">
        <v>0</v>
      </c>
      <c r="Q7123" s="24">
        <v>0</v>
      </c>
      <c r="R7123" s="27" t="s">
        <v>1578</v>
      </c>
      <c r="S7123" s="28" t="s">
        <v>1583</v>
      </c>
      <c r="T7123" s="2" t="s">
        <v>130</v>
      </c>
      <c r="U7123" s="2">
        <v>0</v>
      </c>
      <c r="V7123" s="2" t="s">
        <v>2782</v>
      </c>
      <c r="W7123" s="2" t="s">
        <v>34</v>
      </c>
      <c r="AC7123" s="2">
        <v>0</v>
      </c>
    </row>
    <row r="7124" spans="1:33" ht="60" x14ac:dyDescent="0.25">
      <c r="A7124" s="2" t="s">
        <v>4908</v>
      </c>
      <c r="B7124" s="2" t="s">
        <v>2782</v>
      </c>
      <c r="C7124" s="2" t="s">
        <v>694</v>
      </c>
      <c r="F7124" s="2" t="s">
        <v>695</v>
      </c>
      <c r="G7124" s="2" t="s">
        <v>4909</v>
      </c>
      <c r="H7124" s="2" t="s">
        <v>4910</v>
      </c>
      <c r="I7124" s="2" t="s">
        <v>20433</v>
      </c>
      <c r="J7124" s="2" t="s">
        <v>28</v>
      </c>
      <c r="K7124" s="2" t="s">
        <v>173</v>
      </c>
      <c r="L7124" s="2" t="s">
        <v>57</v>
      </c>
      <c r="M7124" s="2" t="s">
        <v>346</v>
      </c>
      <c r="N7124" s="2" t="s">
        <v>4904</v>
      </c>
      <c r="O7124" s="2" t="s">
        <v>19490</v>
      </c>
      <c r="P7124" s="24">
        <v>0</v>
      </c>
      <c r="Q7124" s="24">
        <v>0</v>
      </c>
      <c r="R7124" s="27" t="s">
        <v>1579</v>
      </c>
      <c r="S7124" s="28" t="s">
        <v>1582</v>
      </c>
      <c r="T7124" s="2" t="s">
        <v>160</v>
      </c>
      <c r="U7124" s="2">
        <v>4120000000</v>
      </c>
      <c r="V7124" s="2" t="s">
        <v>2782</v>
      </c>
      <c r="W7124" s="2" t="s">
        <v>34</v>
      </c>
      <c r="X7124" s="58" t="s">
        <v>3082</v>
      </c>
      <c r="Y7124" s="2" t="s">
        <v>39</v>
      </c>
      <c r="Z7124" s="2">
        <v>20000000</v>
      </c>
      <c r="AA7124" s="2" t="s">
        <v>40</v>
      </c>
      <c r="AB7124" s="58">
        <v>46058.699212962965</v>
      </c>
      <c r="AC7124" s="2">
        <v>0</v>
      </c>
      <c r="AD7124" s="2">
        <v>20000000</v>
      </c>
      <c r="AE7124" s="2">
        <v>46058.699212962965</v>
      </c>
      <c r="AG7124" s="2">
        <v>62068</v>
      </c>
    </row>
    <row r="7125" spans="1:33" ht="60" x14ac:dyDescent="0.25">
      <c r="A7125" s="2" t="s">
        <v>4064</v>
      </c>
      <c r="B7125" s="2" t="s">
        <v>2782</v>
      </c>
      <c r="C7125" s="2" t="s">
        <v>897</v>
      </c>
      <c r="F7125" s="2" t="s">
        <v>898</v>
      </c>
      <c r="G7125" s="2" t="s">
        <v>4065</v>
      </c>
      <c r="H7125" s="2" t="s">
        <v>4066</v>
      </c>
      <c r="I7125" s="2" t="s">
        <v>21571</v>
      </c>
      <c r="J7125" s="2" t="s">
        <v>28</v>
      </c>
      <c r="K7125" s="2" t="s">
        <v>78</v>
      </c>
      <c r="L7125" s="2" t="s">
        <v>208</v>
      </c>
      <c r="M7125" s="2" t="s">
        <v>330</v>
      </c>
      <c r="N7125" s="2" t="s">
        <v>4057</v>
      </c>
      <c r="O7125" s="2" t="s">
        <v>712</v>
      </c>
      <c r="P7125" s="24">
        <v>0</v>
      </c>
      <c r="Q7125" s="24">
        <v>0</v>
      </c>
      <c r="R7125" s="27" t="s">
        <v>1578</v>
      </c>
      <c r="S7125" s="28" t="s">
        <v>1583</v>
      </c>
      <c r="T7125" s="2" t="s">
        <v>130</v>
      </c>
      <c r="U7125" s="2">
        <v>0</v>
      </c>
      <c r="V7125" s="2" t="s">
        <v>17797</v>
      </c>
      <c r="W7125" s="2" t="s">
        <v>34</v>
      </c>
      <c r="AC7125" s="2">
        <v>0</v>
      </c>
    </row>
    <row r="7126" spans="1:33" ht="45" x14ac:dyDescent="0.25">
      <c r="A7126" s="2" t="s">
        <v>4555</v>
      </c>
      <c r="B7126" s="2" t="s">
        <v>2782</v>
      </c>
      <c r="C7126" s="2" t="s">
        <v>639</v>
      </c>
      <c r="F7126" s="2" t="s">
        <v>640</v>
      </c>
      <c r="G7126" s="2" t="s">
        <v>4556</v>
      </c>
      <c r="H7126" s="2" t="s">
        <v>4557</v>
      </c>
      <c r="I7126" s="2" t="s">
        <v>20487</v>
      </c>
      <c r="J7126" s="2" t="s">
        <v>28</v>
      </c>
      <c r="K7126" s="2" t="s">
        <v>173</v>
      </c>
      <c r="L7126" s="2" t="s">
        <v>452</v>
      </c>
      <c r="M7126" s="2" t="s">
        <v>453</v>
      </c>
      <c r="N7126" s="2" t="s">
        <v>4554</v>
      </c>
      <c r="O7126" s="2" t="s">
        <v>32</v>
      </c>
      <c r="P7126" s="24">
        <v>0</v>
      </c>
      <c r="Q7126" s="24">
        <v>1</v>
      </c>
      <c r="R7126" s="27" t="s">
        <v>1568</v>
      </c>
      <c r="S7126" s="28" t="s">
        <v>1586</v>
      </c>
      <c r="T7126" s="2" t="s">
        <v>296</v>
      </c>
      <c r="U7126" s="2">
        <v>412000</v>
      </c>
      <c r="V7126" s="2" t="s">
        <v>2782</v>
      </c>
      <c r="W7126" s="2" t="s">
        <v>34</v>
      </c>
      <c r="X7126" s="58" t="s">
        <v>3179</v>
      </c>
      <c r="Z7126" s="2">
        <v>412000</v>
      </c>
      <c r="AB7126" s="58">
        <v>46056.748425925929</v>
      </c>
      <c r="AC7126" s="2">
        <v>0</v>
      </c>
      <c r="AD7126" s="2">
        <v>412000</v>
      </c>
      <c r="AE7126" s="2">
        <v>46056.748425925929</v>
      </c>
      <c r="AG7126" s="2">
        <v>61748</v>
      </c>
    </row>
    <row r="7127" spans="1:33" ht="45" x14ac:dyDescent="0.25">
      <c r="A7127" s="2" t="s">
        <v>4252</v>
      </c>
      <c r="B7127" s="2" t="s">
        <v>2782</v>
      </c>
      <c r="C7127" s="2" t="s">
        <v>751</v>
      </c>
      <c r="F7127" s="2" t="s">
        <v>752</v>
      </c>
      <c r="G7127" s="2" t="s">
        <v>4248</v>
      </c>
      <c r="H7127" s="2" t="s">
        <v>4249</v>
      </c>
      <c r="I7127" s="2" t="s">
        <v>20242</v>
      </c>
      <c r="J7127" s="2" t="s">
        <v>28</v>
      </c>
      <c r="K7127" s="2" t="s">
        <v>173</v>
      </c>
      <c r="L7127" s="2" t="s">
        <v>218</v>
      </c>
      <c r="M7127" s="2" t="s">
        <v>641</v>
      </c>
      <c r="N7127" s="2" t="s">
        <v>4250</v>
      </c>
      <c r="O7127" s="2" t="s">
        <v>32</v>
      </c>
      <c r="P7127" s="24">
        <v>0</v>
      </c>
      <c r="Q7127" s="24">
        <v>1</v>
      </c>
      <c r="R7127" s="27" t="s">
        <v>1568</v>
      </c>
      <c r="S7127" s="28" t="s">
        <v>1589</v>
      </c>
      <c r="T7127" s="2" t="s">
        <v>33</v>
      </c>
      <c r="U7127" s="2">
        <v>0</v>
      </c>
      <c r="V7127" s="2" t="s">
        <v>16062</v>
      </c>
      <c r="W7127" s="2" t="s">
        <v>34</v>
      </c>
      <c r="X7127" s="58" t="s">
        <v>5927</v>
      </c>
      <c r="Z7127" s="2">
        <v>412000</v>
      </c>
      <c r="AB7127" s="58">
        <v>46086.701689814814</v>
      </c>
      <c r="AC7127" s="2">
        <v>0</v>
      </c>
      <c r="AD7127" s="2">
        <v>412000</v>
      </c>
      <c r="AE7127" s="2">
        <v>46086.701689814814</v>
      </c>
      <c r="AG7127" s="2">
        <v>64959</v>
      </c>
    </row>
    <row r="7128" spans="1:33" ht="45" x14ac:dyDescent="0.25">
      <c r="A7128" s="2" t="s">
        <v>3898</v>
      </c>
      <c r="B7128" s="2" t="s">
        <v>2782</v>
      </c>
      <c r="C7128" s="2" t="s">
        <v>716</v>
      </c>
      <c r="F7128" s="2" t="s">
        <v>717</v>
      </c>
      <c r="G7128" s="2" t="s">
        <v>3896</v>
      </c>
      <c r="H7128" s="2" t="s">
        <v>3897</v>
      </c>
      <c r="I7128" s="2" t="s">
        <v>21392</v>
      </c>
      <c r="J7128" s="2" t="s">
        <v>28</v>
      </c>
      <c r="K7128" s="2" t="s">
        <v>78</v>
      </c>
      <c r="L7128" s="2" t="s">
        <v>57</v>
      </c>
      <c r="M7128" s="2" t="s">
        <v>358</v>
      </c>
      <c r="N7128" s="2" t="s">
        <v>3894</v>
      </c>
      <c r="O7128" s="2" t="s">
        <v>705</v>
      </c>
      <c r="P7128" s="24">
        <v>0</v>
      </c>
      <c r="Q7128" s="24">
        <v>0</v>
      </c>
      <c r="R7128" s="27" t="s">
        <v>1578</v>
      </c>
      <c r="S7128" s="28" t="s">
        <v>1589</v>
      </c>
      <c r="T7128" s="2" t="s">
        <v>33</v>
      </c>
      <c r="U7128" s="2">
        <v>0</v>
      </c>
      <c r="V7128" s="2" t="s">
        <v>3082</v>
      </c>
      <c r="W7128" s="2" t="s">
        <v>34</v>
      </c>
      <c r="AC7128" s="2">
        <v>0</v>
      </c>
    </row>
    <row r="7129" spans="1:33" ht="45" x14ac:dyDescent="0.25">
      <c r="A7129" s="2" t="s">
        <v>3323</v>
      </c>
      <c r="B7129" s="2" t="s">
        <v>2782</v>
      </c>
      <c r="C7129" s="2" t="s">
        <v>1237</v>
      </c>
      <c r="F7129" s="2" t="s">
        <v>1238</v>
      </c>
      <c r="G7129" s="2" t="s">
        <v>2453</v>
      </c>
      <c r="H7129" s="2" t="s">
        <v>2454</v>
      </c>
      <c r="I7129" s="2" t="s">
        <v>20243</v>
      </c>
      <c r="J7129" s="2" t="s">
        <v>28</v>
      </c>
      <c r="K7129" s="2" t="s">
        <v>173</v>
      </c>
      <c r="L7129" s="2" t="s">
        <v>500</v>
      </c>
      <c r="M7129" s="2" t="s">
        <v>501</v>
      </c>
      <c r="N7129" s="2" t="s">
        <v>3322</v>
      </c>
      <c r="O7129" s="2" t="s">
        <v>705</v>
      </c>
      <c r="P7129" s="24">
        <v>0</v>
      </c>
      <c r="Q7129" s="24">
        <v>0</v>
      </c>
      <c r="R7129" s="27" t="s">
        <v>1578</v>
      </c>
      <c r="S7129" s="28" t="s">
        <v>1589</v>
      </c>
      <c r="T7129" s="2" t="s">
        <v>33</v>
      </c>
      <c r="U7129" s="2">
        <v>0</v>
      </c>
      <c r="V7129" s="2" t="s">
        <v>2782</v>
      </c>
      <c r="W7129" s="2" t="s">
        <v>34</v>
      </c>
      <c r="AC7129" s="2">
        <v>0</v>
      </c>
    </row>
    <row r="7130" spans="1:33" ht="60" x14ac:dyDescent="0.25">
      <c r="A7130" s="2" t="s">
        <v>4253</v>
      </c>
      <c r="B7130" s="2" t="s">
        <v>2782</v>
      </c>
      <c r="C7130" s="2" t="s">
        <v>654</v>
      </c>
      <c r="F7130" s="2" t="s">
        <v>655</v>
      </c>
      <c r="G7130" s="2" t="s">
        <v>4254</v>
      </c>
      <c r="H7130" s="2" t="s">
        <v>4255</v>
      </c>
      <c r="I7130" s="2" t="s">
        <v>20058</v>
      </c>
      <c r="J7130" s="2" t="s">
        <v>28</v>
      </c>
      <c r="K7130" s="2" t="s">
        <v>173</v>
      </c>
      <c r="L7130" s="2" t="s">
        <v>218</v>
      </c>
      <c r="M7130" s="2" t="s">
        <v>641</v>
      </c>
      <c r="N7130" s="2" t="s">
        <v>4250</v>
      </c>
      <c r="O7130" s="2" t="s">
        <v>37</v>
      </c>
      <c r="P7130" s="24">
        <v>0</v>
      </c>
      <c r="Q7130" s="24">
        <v>0</v>
      </c>
      <c r="R7130" s="27" t="s">
        <v>1578</v>
      </c>
      <c r="S7130" s="28" t="s">
        <v>1585</v>
      </c>
      <c r="T7130" s="2" t="s">
        <v>38</v>
      </c>
      <c r="U7130" s="2">
        <v>0</v>
      </c>
      <c r="V7130" s="2" t="s">
        <v>24460</v>
      </c>
      <c r="W7130" s="2" t="s">
        <v>34</v>
      </c>
      <c r="X7130" s="58" t="s">
        <v>2829</v>
      </c>
      <c r="Z7130" s="2">
        <v>2060000</v>
      </c>
      <c r="AB7130" s="58">
        <v>46057.374571759261</v>
      </c>
      <c r="AC7130" s="2">
        <v>0</v>
      </c>
      <c r="AD7130" s="2">
        <v>2060000</v>
      </c>
      <c r="AE7130" s="2">
        <v>46057.374571759261</v>
      </c>
      <c r="AG7130" s="2">
        <v>61718</v>
      </c>
    </row>
    <row r="7131" spans="1:33" ht="45" x14ac:dyDescent="0.25">
      <c r="A7131" s="2" t="s">
        <v>4120</v>
      </c>
      <c r="B7131" s="2" t="s">
        <v>2782</v>
      </c>
      <c r="C7131" s="2" t="s">
        <v>637</v>
      </c>
      <c r="F7131" s="2" t="s">
        <v>638</v>
      </c>
      <c r="G7131" s="2" t="s">
        <v>4121</v>
      </c>
      <c r="H7131" s="2" t="s">
        <v>4122</v>
      </c>
      <c r="I7131" s="2" t="s">
        <v>23103</v>
      </c>
      <c r="J7131" s="2" t="s">
        <v>28</v>
      </c>
      <c r="K7131" s="2" t="s">
        <v>61</v>
      </c>
      <c r="L7131" s="2" t="s">
        <v>124</v>
      </c>
      <c r="M7131" s="2" t="s">
        <v>125</v>
      </c>
      <c r="N7131" s="2" t="s">
        <v>4115</v>
      </c>
      <c r="O7131" s="2" t="s">
        <v>32</v>
      </c>
      <c r="P7131" s="24">
        <v>0</v>
      </c>
      <c r="Q7131" s="24">
        <v>1</v>
      </c>
      <c r="R7131" s="27" t="s">
        <v>1568</v>
      </c>
      <c r="S7131" s="28" t="s">
        <v>1589</v>
      </c>
      <c r="T7131" s="2" t="s">
        <v>33</v>
      </c>
      <c r="U7131" s="2">
        <v>0</v>
      </c>
      <c r="V7131" s="2" t="s">
        <v>17884</v>
      </c>
      <c r="W7131" s="2" t="s">
        <v>34</v>
      </c>
      <c r="X7131" s="58" t="s">
        <v>2782</v>
      </c>
      <c r="Z7131" s="2">
        <v>412000</v>
      </c>
      <c r="AB7131" s="58">
        <v>46055.612326388888</v>
      </c>
      <c r="AC7131" s="2">
        <v>0</v>
      </c>
      <c r="AD7131" s="2">
        <v>412000</v>
      </c>
      <c r="AE7131" s="2">
        <v>46055.612326388888</v>
      </c>
      <c r="AG7131" s="2">
        <v>61544</v>
      </c>
    </row>
    <row r="7132" spans="1:33" ht="45" x14ac:dyDescent="0.25">
      <c r="A7132" s="2" t="s">
        <v>4279</v>
      </c>
      <c r="B7132" s="2" t="s">
        <v>2782</v>
      </c>
      <c r="C7132" s="2" t="s">
        <v>1143</v>
      </c>
      <c r="F7132" s="2" t="s">
        <v>1144</v>
      </c>
      <c r="G7132" s="2" t="s">
        <v>4280</v>
      </c>
      <c r="H7132" s="2" t="s">
        <v>4281</v>
      </c>
      <c r="I7132" s="2" t="s">
        <v>22650</v>
      </c>
      <c r="J7132" s="2" t="s">
        <v>28</v>
      </c>
      <c r="K7132" s="2" t="s">
        <v>68</v>
      </c>
      <c r="L7132" s="2" t="s">
        <v>921</v>
      </c>
      <c r="M7132" s="2" t="s">
        <v>922</v>
      </c>
      <c r="N7132" s="2" t="s">
        <v>4282</v>
      </c>
      <c r="O7132" s="2" t="s">
        <v>705</v>
      </c>
      <c r="P7132" s="24">
        <v>0</v>
      </c>
      <c r="Q7132" s="24">
        <v>0</v>
      </c>
      <c r="R7132" s="27" t="s">
        <v>1578</v>
      </c>
      <c r="S7132" s="28" t="s">
        <v>1589</v>
      </c>
      <c r="T7132" s="2" t="s">
        <v>33</v>
      </c>
      <c r="U7132" s="2">
        <v>0</v>
      </c>
      <c r="V7132" s="2" t="s">
        <v>2911</v>
      </c>
      <c r="W7132" s="2" t="s">
        <v>34</v>
      </c>
      <c r="AC7132" s="2">
        <v>0</v>
      </c>
    </row>
    <row r="7133" spans="1:33" ht="60" x14ac:dyDescent="0.25">
      <c r="A7133" s="2" t="s">
        <v>3529</v>
      </c>
      <c r="B7133" s="2" t="s">
        <v>2782</v>
      </c>
      <c r="C7133" s="2" t="s">
        <v>1128</v>
      </c>
      <c r="F7133" s="2" t="s">
        <v>1007</v>
      </c>
      <c r="G7133" s="2" t="s">
        <v>3528</v>
      </c>
      <c r="H7133" s="2" t="s">
        <v>2929</v>
      </c>
      <c r="I7133" s="2" t="s">
        <v>23812</v>
      </c>
      <c r="J7133" s="2" t="s">
        <v>28</v>
      </c>
      <c r="K7133" s="2" t="s">
        <v>43</v>
      </c>
      <c r="L7133" s="2" t="s">
        <v>382</v>
      </c>
      <c r="M7133" s="2" t="s">
        <v>323</v>
      </c>
      <c r="N7133" s="2" t="s">
        <v>3521</v>
      </c>
      <c r="O7133" s="2" t="s">
        <v>705</v>
      </c>
      <c r="P7133" s="24">
        <v>0</v>
      </c>
      <c r="Q7133" s="24">
        <v>0</v>
      </c>
      <c r="R7133" s="27" t="s">
        <v>1578</v>
      </c>
      <c r="S7133" s="28" t="s">
        <v>1585</v>
      </c>
      <c r="T7133" s="2" t="s">
        <v>38</v>
      </c>
      <c r="U7133" s="2">
        <v>0</v>
      </c>
      <c r="V7133" s="2" t="s">
        <v>3140</v>
      </c>
      <c r="W7133" s="2" t="s">
        <v>34</v>
      </c>
      <c r="AC7133" s="2">
        <v>0</v>
      </c>
    </row>
    <row r="7134" spans="1:33" ht="45" x14ac:dyDescent="0.25">
      <c r="A7134" s="2" t="s">
        <v>4500</v>
      </c>
      <c r="B7134" s="2" t="s">
        <v>2782</v>
      </c>
      <c r="C7134" s="2" t="s">
        <v>1396</v>
      </c>
      <c r="F7134" s="2" t="s">
        <v>767</v>
      </c>
      <c r="G7134" s="2" t="s">
        <v>4489</v>
      </c>
      <c r="H7134" s="2" t="s">
        <v>4490</v>
      </c>
      <c r="I7134" s="2" t="s">
        <v>21371</v>
      </c>
      <c r="J7134" s="2" t="s">
        <v>28</v>
      </c>
      <c r="K7134" s="2" t="s">
        <v>78</v>
      </c>
      <c r="L7134" s="2" t="s">
        <v>495</v>
      </c>
      <c r="M7134" s="2" t="s">
        <v>496</v>
      </c>
      <c r="N7134" s="2" t="s">
        <v>4482</v>
      </c>
      <c r="O7134" s="2" t="s">
        <v>705</v>
      </c>
      <c r="P7134" s="24">
        <v>0</v>
      </c>
      <c r="Q7134" s="24">
        <v>0</v>
      </c>
      <c r="R7134" s="27" t="s">
        <v>1578</v>
      </c>
      <c r="S7134" s="28" t="s">
        <v>1586</v>
      </c>
      <c r="T7134" s="2" t="s">
        <v>296</v>
      </c>
      <c r="U7134" s="2">
        <v>0</v>
      </c>
      <c r="V7134" s="2" t="s">
        <v>2782</v>
      </c>
      <c r="W7134" s="2" t="s">
        <v>34</v>
      </c>
      <c r="AC7134" s="2">
        <v>0</v>
      </c>
    </row>
    <row r="7135" spans="1:33" ht="45" x14ac:dyDescent="0.25">
      <c r="A7135" s="2" t="s">
        <v>5149</v>
      </c>
      <c r="B7135" s="2" t="s">
        <v>2782</v>
      </c>
      <c r="C7135" s="2" t="s">
        <v>1518</v>
      </c>
      <c r="F7135" s="2" t="s">
        <v>1519</v>
      </c>
      <c r="G7135" s="2" t="s">
        <v>5150</v>
      </c>
      <c r="H7135" s="2" t="s">
        <v>5151</v>
      </c>
      <c r="I7135" s="2" t="s">
        <v>20244</v>
      </c>
      <c r="J7135" s="2" t="s">
        <v>28</v>
      </c>
      <c r="K7135" s="2" t="s">
        <v>173</v>
      </c>
      <c r="L7135" s="2" t="s">
        <v>536</v>
      </c>
      <c r="M7135" s="2" t="s">
        <v>1520</v>
      </c>
      <c r="N7135" s="2" t="s">
        <v>5152</v>
      </c>
      <c r="O7135" s="2" t="s">
        <v>705</v>
      </c>
      <c r="P7135" s="24">
        <v>0</v>
      </c>
      <c r="Q7135" s="24">
        <v>0</v>
      </c>
      <c r="R7135" s="27" t="s">
        <v>1578</v>
      </c>
      <c r="S7135" s="28" t="s">
        <v>1589</v>
      </c>
      <c r="T7135" s="2" t="s">
        <v>33</v>
      </c>
      <c r="U7135" s="2">
        <v>0</v>
      </c>
      <c r="V7135" s="2" t="s">
        <v>2782</v>
      </c>
      <c r="W7135" s="2" t="s">
        <v>34</v>
      </c>
      <c r="AC7135" s="2">
        <v>0</v>
      </c>
    </row>
    <row r="7136" spans="1:33" ht="45" x14ac:dyDescent="0.25">
      <c r="A7136" s="2" t="s">
        <v>4625</v>
      </c>
      <c r="B7136" s="2" t="s">
        <v>2782</v>
      </c>
      <c r="C7136" s="2" t="s">
        <v>968</v>
      </c>
      <c r="F7136" s="2" t="s">
        <v>854</v>
      </c>
      <c r="G7136" s="2" t="s">
        <v>4623</v>
      </c>
      <c r="H7136" s="2" t="s">
        <v>4624</v>
      </c>
      <c r="I7136" s="2" t="s">
        <v>20485</v>
      </c>
      <c r="J7136" s="2" t="s">
        <v>28</v>
      </c>
      <c r="K7136" s="2" t="s">
        <v>173</v>
      </c>
      <c r="L7136" s="2" t="s">
        <v>549</v>
      </c>
      <c r="M7136" s="2" t="s">
        <v>855</v>
      </c>
      <c r="N7136" s="2" t="s">
        <v>4618</v>
      </c>
      <c r="O7136" s="2" t="s">
        <v>705</v>
      </c>
      <c r="P7136" s="24">
        <v>0</v>
      </c>
      <c r="Q7136" s="24">
        <v>0</v>
      </c>
      <c r="R7136" s="27" t="s">
        <v>1578</v>
      </c>
      <c r="S7136" s="28" t="s">
        <v>1586</v>
      </c>
      <c r="T7136" s="2" t="s">
        <v>296</v>
      </c>
      <c r="U7136" s="2">
        <v>0</v>
      </c>
      <c r="V7136" s="2" t="s">
        <v>2782</v>
      </c>
      <c r="W7136" s="2" t="s">
        <v>34</v>
      </c>
      <c r="AC7136" s="2">
        <v>0</v>
      </c>
    </row>
    <row r="7137" spans="1:33" ht="45" x14ac:dyDescent="0.25">
      <c r="A7137" s="2" t="s">
        <v>3794</v>
      </c>
      <c r="B7137" s="2" t="s">
        <v>2782</v>
      </c>
      <c r="C7137" s="2" t="s">
        <v>1138</v>
      </c>
      <c r="F7137" s="2" t="s">
        <v>1139</v>
      </c>
      <c r="G7137" s="2" t="s">
        <v>3795</v>
      </c>
      <c r="H7137" s="2" t="s">
        <v>3796</v>
      </c>
      <c r="I7137" s="2" t="s">
        <v>23991</v>
      </c>
      <c r="J7137" s="2" t="s">
        <v>28</v>
      </c>
      <c r="K7137" s="2" t="s">
        <v>98</v>
      </c>
      <c r="L7137" s="2" t="s">
        <v>99</v>
      </c>
      <c r="M7137" s="2" t="s">
        <v>100</v>
      </c>
      <c r="N7137" s="2" t="s">
        <v>3777</v>
      </c>
      <c r="O7137" s="2" t="s">
        <v>706</v>
      </c>
      <c r="P7137" s="24">
        <v>0</v>
      </c>
      <c r="Q7137" s="24">
        <v>0</v>
      </c>
      <c r="R7137" s="27" t="s">
        <v>1578</v>
      </c>
      <c r="S7137" s="28" t="s">
        <v>1583</v>
      </c>
      <c r="T7137" s="2" t="s">
        <v>130</v>
      </c>
      <c r="U7137" s="2">
        <v>0</v>
      </c>
      <c r="V7137" s="2" t="s">
        <v>2782</v>
      </c>
      <c r="W7137" s="2" t="s">
        <v>34</v>
      </c>
      <c r="AC7137" s="2">
        <v>0</v>
      </c>
    </row>
    <row r="7138" spans="1:33" ht="45" x14ac:dyDescent="0.25">
      <c r="A7138" s="2" t="s">
        <v>4501</v>
      </c>
      <c r="B7138" s="2" t="s">
        <v>2782</v>
      </c>
      <c r="C7138" s="2" t="s">
        <v>1073</v>
      </c>
      <c r="F7138" s="2" t="s">
        <v>1074</v>
      </c>
      <c r="G7138" s="2" t="s">
        <v>4502</v>
      </c>
      <c r="H7138" s="2" t="s">
        <v>4503</v>
      </c>
      <c r="I7138" s="2" t="s">
        <v>21626</v>
      </c>
      <c r="J7138" s="2" t="s">
        <v>28</v>
      </c>
      <c r="K7138" s="2" t="s">
        <v>78</v>
      </c>
      <c r="L7138" s="2" t="s">
        <v>495</v>
      </c>
      <c r="M7138" s="2" t="s">
        <v>496</v>
      </c>
      <c r="N7138" s="2" t="s">
        <v>4482</v>
      </c>
      <c r="O7138" s="2" t="s">
        <v>705</v>
      </c>
      <c r="P7138" s="24">
        <v>0</v>
      </c>
      <c r="Q7138" s="24">
        <v>0</v>
      </c>
      <c r="R7138" s="27" t="s">
        <v>1578</v>
      </c>
      <c r="S7138" s="28" t="s">
        <v>1586</v>
      </c>
      <c r="T7138" s="2" t="s">
        <v>296</v>
      </c>
      <c r="U7138" s="2">
        <v>0</v>
      </c>
      <c r="V7138" s="2" t="s">
        <v>2782</v>
      </c>
      <c r="W7138" s="2" t="s">
        <v>34</v>
      </c>
      <c r="AC7138" s="2">
        <v>0</v>
      </c>
    </row>
    <row r="7139" spans="1:33" ht="60" x14ac:dyDescent="0.25">
      <c r="A7139" s="2" t="s">
        <v>5188</v>
      </c>
      <c r="B7139" s="2" t="s">
        <v>2782</v>
      </c>
      <c r="C7139" s="2" t="s">
        <v>1459</v>
      </c>
      <c r="F7139" s="2" t="s">
        <v>883</v>
      </c>
      <c r="G7139" s="2" t="s">
        <v>5189</v>
      </c>
      <c r="H7139" s="2" t="s">
        <v>5190</v>
      </c>
      <c r="I7139" s="2" t="s">
        <v>21533</v>
      </c>
      <c r="J7139" s="2" t="s">
        <v>28</v>
      </c>
      <c r="K7139" s="2" t="s">
        <v>78</v>
      </c>
      <c r="L7139" s="2" t="s">
        <v>523</v>
      </c>
      <c r="M7139" s="2" t="s">
        <v>524</v>
      </c>
      <c r="N7139" s="2" t="s">
        <v>5179</v>
      </c>
      <c r="O7139" s="2" t="s">
        <v>705</v>
      </c>
      <c r="P7139" s="24">
        <v>0</v>
      </c>
      <c r="Q7139" s="24">
        <v>0</v>
      </c>
      <c r="R7139" s="27" t="s">
        <v>1578</v>
      </c>
      <c r="S7139" s="28" t="s">
        <v>1585</v>
      </c>
      <c r="T7139" s="2" t="s">
        <v>38</v>
      </c>
      <c r="U7139" s="2">
        <v>0</v>
      </c>
      <c r="V7139" s="2" t="s">
        <v>2801</v>
      </c>
      <c r="W7139" s="2" t="s">
        <v>34</v>
      </c>
      <c r="AC7139" s="2">
        <v>0</v>
      </c>
    </row>
    <row r="7140" spans="1:33" ht="60" x14ac:dyDescent="0.25">
      <c r="A7140" s="2" t="s">
        <v>4627</v>
      </c>
      <c r="B7140" s="2" t="s">
        <v>2782</v>
      </c>
      <c r="C7140" s="2" t="s">
        <v>1415</v>
      </c>
      <c r="F7140" s="2" t="s">
        <v>1416</v>
      </c>
      <c r="G7140" s="2" t="s">
        <v>4628</v>
      </c>
      <c r="H7140" s="2" t="s">
        <v>4629</v>
      </c>
      <c r="I7140" s="2" t="s">
        <v>20009</v>
      </c>
      <c r="J7140" s="2" t="s">
        <v>28</v>
      </c>
      <c r="K7140" s="2" t="s">
        <v>173</v>
      </c>
      <c r="L7140" s="2" t="s">
        <v>457</v>
      </c>
      <c r="M7140" s="2" t="s">
        <v>458</v>
      </c>
      <c r="N7140" s="2" t="s">
        <v>4630</v>
      </c>
      <c r="O7140" s="2" t="s">
        <v>706</v>
      </c>
      <c r="P7140" s="24">
        <v>0</v>
      </c>
      <c r="Q7140" s="24">
        <v>0</v>
      </c>
      <c r="R7140" s="27" t="s">
        <v>1578</v>
      </c>
      <c r="S7140" s="28" t="s">
        <v>1588</v>
      </c>
      <c r="T7140" s="2" t="s">
        <v>436</v>
      </c>
      <c r="U7140" s="2">
        <v>0</v>
      </c>
      <c r="V7140" s="2" t="s">
        <v>2796</v>
      </c>
      <c r="W7140" s="2" t="s">
        <v>34</v>
      </c>
      <c r="AC7140" s="2">
        <v>0</v>
      </c>
    </row>
    <row r="7141" spans="1:33" ht="45" x14ac:dyDescent="0.25">
      <c r="A7141" s="2" t="s">
        <v>3682</v>
      </c>
      <c r="B7141" s="2" t="s">
        <v>2782</v>
      </c>
      <c r="C7141" s="2" t="s">
        <v>947</v>
      </c>
      <c r="F7141" s="2" t="s">
        <v>948</v>
      </c>
      <c r="G7141" s="2" t="s">
        <v>3683</v>
      </c>
      <c r="H7141" s="2" t="s">
        <v>3684</v>
      </c>
      <c r="I7141" s="2" t="s">
        <v>20108</v>
      </c>
      <c r="J7141" s="2" t="s">
        <v>28</v>
      </c>
      <c r="K7141" s="2" t="s">
        <v>173</v>
      </c>
      <c r="L7141" s="2" t="s">
        <v>949</v>
      </c>
      <c r="M7141" s="2" t="s">
        <v>950</v>
      </c>
      <c r="N7141" s="2" t="s">
        <v>3685</v>
      </c>
      <c r="O7141" s="2" t="s">
        <v>705</v>
      </c>
      <c r="P7141" s="24">
        <v>0</v>
      </c>
      <c r="Q7141" s="24">
        <v>0</v>
      </c>
      <c r="R7141" s="27" t="s">
        <v>1578</v>
      </c>
      <c r="S7141" s="28" t="s">
        <v>1587</v>
      </c>
      <c r="T7141" s="2" t="s">
        <v>359</v>
      </c>
      <c r="U7141" s="2">
        <v>0</v>
      </c>
      <c r="V7141" s="2" t="s">
        <v>2801</v>
      </c>
      <c r="W7141" s="2" t="s">
        <v>34</v>
      </c>
      <c r="AC7141" s="2">
        <v>0</v>
      </c>
    </row>
    <row r="7142" spans="1:33" ht="45" x14ac:dyDescent="0.25">
      <c r="A7142" s="2" t="s">
        <v>3250</v>
      </c>
      <c r="B7142" s="2" t="s">
        <v>2782</v>
      </c>
      <c r="C7142" s="2" t="s">
        <v>1224</v>
      </c>
      <c r="F7142" s="2" t="s">
        <v>1225</v>
      </c>
      <c r="G7142" s="2" t="s">
        <v>3251</v>
      </c>
      <c r="H7142" s="2" t="s">
        <v>3252</v>
      </c>
      <c r="I7142" s="2" t="s">
        <v>23104</v>
      </c>
      <c r="J7142" s="2" t="s">
        <v>28</v>
      </c>
      <c r="K7142" s="2" t="s">
        <v>61</v>
      </c>
      <c r="L7142" s="2" t="s">
        <v>1226</v>
      </c>
      <c r="M7142" s="2" t="s">
        <v>1227</v>
      </c>
      <c r="N7142" s="2" t="s">
        <v>3253</v>
      </c>
      <c r="O7142" s="2" t="s">
        <v>32</v>
      </c>
      <c r="P7142" s="24">
        <v>0</v>
      </c>
      <c r="Q7142" s="24">
        <v>1</v>
      </c>
      <c r="R7142" s="27" t="s">
        <v>1568</v>
      </c>
      <c r="S7142" s="28" t="s">
        <v>1589</v>
      </c>
      <c r="T7142" s="2" t="s">
        <v>33</v>
      </c>
      <c r="U7142" s="2">
        <v>0</v>
      </c>
      <c r="V7142" s="2" t="s">
        <v>16022</v>
      </c>
      <c r="W7142" s="2" t="s">
        <v>34</v>
      </c>
      <c r="X7142" s="58" t="s">
        <v>3010</v>
      </c>
      <c r="Z7142" s="2">
        <v>412000</v>
      </c>
      <c r="AB7142" s="58">
        <v>46077.712453703702</v>
      </c>
      <c r="AC7142" s="2">
        <v>0</v>
      </c>
      <c r="AD7142" s="2">
        <v>412000</v>
      </c>
      <c r="AE7142" s="2">
        <v>46077.712453703702</v>
      </c>
      <c r="AG7142" s="2">
        <v>64841</v>
      </c>
    </row>
    <row r="7143" spans="1:33" ht="45" x14ac:dyDescent="0.25">
      <c r="A7143" s="2" t="s">
        <v>4356</v>
      </c>
      <c r="B7143" s="2" t="s">
        <v>2782</v>
      </c>
      <c r="C7143" s="2" t="s">
        <v>1420</v>
      </c>
      <c r="F7143" s="2" t="s">
        <v>1421</v>
      </c>
      <c r="G7143" s="2" t="s">
        <v>4357</v>
      </c>
      <c r="H7143" s="2" t="s">
        <v>4358</v>
      </c>
      <c r="I7143" s="2" t="s">
        <v>22458</v>
      </c>
      <c r="J7143" s="2" t="s">
        <v>28</v>
      </c>
      <c r="K7143" s="2" t="s">
        <v>68</v>
      </c>
      <c r="L7143" s="2" t="s">
        <v>69</v>
      </c>
      <c r="M7143" s="2" t="s">
        <v>70</v>
      </c>
      <c r="N7143" s="2" t="s">
        <v>4355</v>
      </c>
      <c r="O7143" s="2" t="s">
        <v>705</v>
      </c>
      <c r="P7143" s="24">
        <v>0</v>
      </c>
      <c r="Q7143" s="24">
        <v>0</v>
      </c>
      <c r="R7143" s="27" t="s">
        <v>1578</v>
      </c>
      <c r="S7143" s="28" t="s">
        <v>1589</v>
      </c>
      <c r="T7143" s="2" t="s">
        <v>33</v>
      </c>
      <c r="U7143" s="2">
        <v>0</v>
      </c>
      <c r="V7143" s="2" t="s">
        <v>3236</v>
      </c>
      <c r="W7143" s="2" t="s">
        <v>34</v>
      </c>
      <c r="AC7143" s="2">
        <v>0</v>
      </c>
    </row>
    <row r="7144" spans="1:33" ht="45" x14ac:dyDescent="0.25">
      <c r="A7144" s="2" t="s">
        <v>4789</v>
      </c>
      <c r="B7144" s="2" t="s">
        <v>2782</v>
      </c>
      <c r="C7144" s="2" t="s">
        <v>1393</v>
      </c>
      <c r="F7144" s="2" t="s">
        <v>1394</v>
      </c>
      <c r="G7144" s="2" t="s">
        <v>4790</v>
      </c>
      <c r="H7144" s="2" t="s">
        <v>4791</v>
      </c>
      <c r="I7144" s="2" t="s">
        <v>22842</v>
      </c>
      <c r="J7144" s="2" t="s">
        <v>28</v>
      </c>
      <c r="K7144" s="2" t="s">
        <v>68</v>
      </c>
      <c r="L7144" s="2" t="s">
        <v>108</v>
      </c>
      <c r="M7144" s="2" t="s">
        <v>188</v>
      </c>
      <c r="N7144" s="2" t="s">
        <v>4781</v>
      </c>
      <c r="O7144" s="2" t="s">
        <v>705</v>
      </c>
      <c r="P7144" s="24">
        <v>0</v>
      </c>
      <c r="Q7144" s="24">
        <v>0</v>
      </c>
      <c r="R7144" s="27" t="s">
        <v>1578</v>
      </c>
      <c r="S7144" s="28" t="s">
        <v>1583</v>
      </c>
      <c r="T7144" s="2" t="s">
        <v>130</v>
      </c>
      <c r="U7144" s="2">
        <v>0</v>
      </c>
      <c r="V7144" s="2" t="s">
        <v>2782</v>
      </c>
      <c r="W7144" s="2" t="s">
        <v>34</v>
      </c>
      <c r="AC7144" s="2">
        <v>0</v>
      </c>
    </row>
    <row r="7145" spans="1:33" ht="45" x14ac:dyDescent="0.25">
      <c r="A7145" s="2" t="s">
        <v>4739</v>
      </c>
      <c r="B7145" s="2" t="s">
        <v>2782</v>
      </c>
      <c r="C7145" s="2" t="s">
        <v>1336</v>
      </c>
      <c r="F7145" s="2" t="s">
        <v>1337</v>
      </c>
      <c r="G7145" s="2" t="s">
        <v>4740</v>
      </c>
      <c r="H7145" s="2" t="s">
        <v>4741</v>
      </c>
      <c r="I7145" s="2" t="s">
        <v>22938</v>
      </c>
      <c r="J7145" s="2" t="s">
        <v>28</v>
      </c>
      <c r="K7145" s="2" t="s">
        <v>68</v>
      </c>
      <c r="L7145" s="2" t="s">
        <v>139</v>
      </c>
      <c r="M7145" s="2" t="s">
        <v>140</v>
      </c>
      <c r="N7145" s="2" t="s">
        <v>4738</v>
      </c>
      <c r="O7145" s="2" t="s">
        <v>705</v>
      </c>
      <c r="P7145" s="24">
        <v>0</v>
      </c>
      <c r="Q7145" s="24">
        <v>0</v>
      </c>
      <c r="R7145" s="27" t="s">
        <v>1578</v>
      </c>
      <c r="S7145" s="28" t="s">
        <v>1582</v>
      </c>
      <c r="T7145" s="2" t="s">
        <v>160</v>
      </c>
      <c r="U7145" s="2">
        <v>0</v>
      </c>
      <c r="V7145" s="2" t="s">
        <v>2790</v>
      </c>
      <c r="W7145" s="2" t="s">
        <v>34</v>
      </c>
      <c r="AC7145" s="2">
        <v>0</v>
      </c>
    </row>
    <row r="7146" spans="1:33" ht="45" x14ac:dyDescent="0.25">
      <c r="A7146" s="2" t="s">
        <v>4359</v>
      </c>
      <c r="B7146" s="2" t="s">
        <v>2782</v>
      </c>
      <c r="C7146" s="2" t="s">
        <v>962</v>
      </c>
      <c r="F7146" s="2" t="s">
        <v>963</v>
      </c>
      <c r="G7146" s="2" t="s">
        <v>4360</v>
      </c>
      <c r="H7146" s="2" t="s">
        <v>4361</v>
      </c>
      <c r="I7146" s="2" t="s">
        <v>22458</v>
      </c>
      <c r="J7146" s="2" t="s">
        <v>28</v>
      </c>
      <c r="K7146" s="2" t="s">
        <v>68</v>
      </c>
      <c r="L7146" s="2" t="s">
        <v>69</v>
      </c>
      <c r="M7146" s="2" t="s">
        <v>70</v>
      </c>
      <c r="N7146" s="2" t="s">
        <v>4355</v>
      </c>
      <c r="O7146" s="2" t="s">
        <v>706</v>
      </c>
      <c r="P7146" s="24">
        <v>0</v>
      </c>
      <c r="Q7146" s="24">
        <v>0</v>
      </c>
      <c r="R7146" s="27" t="s">
        <v>1578</v>
      </c>
      <c r="S7146" s="28" t="s">
        <v>1583</v>
      </c>
      <c r="T7146" s="2" t="s">
        <v>130</v>
      </c>
      <c r="U7146" s="2">
        <v>0</v>
      </c>
      <c r="V7146" s="2" t="s">
        <v>3236</v>
      </c>
      <c r="W7146" s="2" t="s">
        <v>34</v>
      </c>
      <c r="AC7146" s="2">
        <v>0</v>
      </c>
    </row>
    <row r="7147" spans="1:33" ht="45" x14ac:dyDescent="0.25">
      <c r="A7147" s="2" t="s">
        <v>2833</v>
      </c>
      <c r="B7147" s="2" t="s">
        <v>2782</v>
      </c>
      <c r="C7147" s="2" t="s">
        <v>1067</v>
      </c>
      <c r="F7147" s="2" t="s">
        <v>633</v>
      </c>
      <c r="G7147" s="2" t="s">
        <v>2831</v>
      </c>
      <c r="H7147" s="2" t="s">
        <v>2832</v>
      </c>
      <c r="I7147" s="2" t="s">
        <v>23042</v>
      </c>
      <c r="J7147" s="2" t="s">
        <v>28</v>
      </c>
      <c r="K7147" s="2" t="s">
        <v>61</v>
      </c>
      <c r="L7147" s="2" t="s">
        <v>62</v>
      </c>
      <c r="M7147" s="2" t="s">
        <v>63</v>
      </c>
      <c r="N7147" s="2" t="s">
        <v>2812</v>
      </c>
      <c r="O7147" s="2" t="s">
        <v>705</v>
      </c>
      <c r="P7147" s="24">
        <v>0</v>
      </c>
      <c r="Q7147" s="24">
        <v>0</v>
      </c>
      <c r="R7147" s="27" t="s">
        <v>1578</v>
      </c>
      <c r="S7147" s="28" t="s">
        <v>1586</v>
      </c>
      <c r="T7147" s="2" t="s">
        <v>296</v>
      </c>
      <c r="U7147" s="2">
        <v>0</v>
      </c>
      <c r="V7147" s="2" t="s">
        <v>2782</v>
      </c>
      <c r="W7147" s="2" t="s">
        <v>34</v>
      </c>
      <c r="AC7147" s="2">
        <v>0</v>
      </c>
    </row>
    <row r="7148" spans="1:33" ht="45" x14ac:dyDescent="0.25">
      <c r="A7148" s="2" t="s">
        <v>5559</v>
      </c>
      <c r="B7148" s="2" t="s">
        <v>2782</v>
      </c>
      <c r="C7148" s="2" t="s">
        <v>1020</v>
      </c>
      <c r="F7148" s="2" t="s">
        <v>1021</v>
      </c>
      <c r="G7148" s="2" t="s">
        <v>5560</v>
      </c>
      <c r="H7148" s="2" t="s">
        <v>5561</v>
      </c>
      <c r="I7148" s="2" t="s">
        <v>23999</v>
      </c>
      <c r="J7148" s="2" t="s">
        <v>28</v>
      </c>
      <c r="K7148" s="2" t="s">
        <v>98</v>
      </c>
      <c r="L7148" s="2" t="s">
        <v>326</v>
      </c>
      <c r="M7148" s="2" t="s">
        <v>1022</v>
      </c>
      <c r="N7148" s="2" t="s">
        <v>5549</v>
      </c>
      <c r="O7148" s="2" t="s">
        <v>705</v>
      </c>
      <c r="P7148" s="24">
        <v>0</v>
      </c>
      <c r="Q7148" s="24">
        <v>0</v>
      </c>
      <c r="R7148" s="27" t="s">
        <v>1578</v>
      </c>
      <c r="S7148" s="28" t="s">
        <v>1586</v>
      </c>
      <c r="T7148" s="2" t="s">
        <v>296</v>
      </c>
      <c r="U7148" s="2">
        <v>0</v>
      </c>
      <c r="V7148" s="2" t="s">
        <v>2782</v>
      </c>
      <c r="W7148" s="2" t="s">
        <v>34</v>
      </c>
      <c r="AC7148" s="2">
        <v>0</v>
      </c>
    </row>
    <row r="7149" spans="1:33" ht="45" x14ac:dyDescent="0.25">
      <c r="A7149" s="2" t="s">
        <v>2834</v>
      </c>
      <c r="B7149" s="2" t="s">
        <v>2782</v>
      </c>
      <c r="C7149" s="2" t="s">
        <v>642</v>
      </c>
      <c r="F7149" s="2" t="s">
        <v>212</v>
      </c>
      <c r="G7149" s="2" t="s">
        <v>2835</v>
      </c>
      <c r="H7149" s="2" t="s">
        <v>2836</v>
      </c>
      <c r="I7149" s="2" t="s">
        <v>23061</v>
      </c>
      <c r="J7149" s="2" t="s">
        <v>28</v>
      </c>
      <c r="K7149" s="2" t="s">
        <v>61</v>
      </c>
      <c r="L7149" s="2" t="s">
        <v>62</v>
      </c>
      <c r="M7149" s="2" t="s">
        <v>63</v>
      </c>
      <c r="N7149" s="2" t="s">
        <v>2812</v>
      </c>
      <c r="O7149" s="2" t="s">
        <v>32</v>
      </c>
      <c r="P7149" s="24">
        <v>0</v>
      </c>
      <c r="Q7149" s="24">
        <v>1</v>
      </c>
      <c r="R7149" s="27" t="s">
        <v>1568</v>
      </c>
      <c r="S7149" s="28" t="s">
        <v>1586</v>
      </c>
      <c r="T7149" s="2" t="s">
        <v>296</v>
      </c>
      <c r="U7149" s="2">
        <v>412000</v>
      </c>
      <c r="V7149" s="2" t="s">
        <v>2782</v>
      </c>
      <c r="W7149" s="2" t="s">
        <v>34</v>
      </c>
      <c r="X7149" s="58" t="s">
        <v>3140</v>
      </c>
      <c r="Z7149" s="2">
        <v>412000</v>
      </c>
      <c r="AB7149" s="58">
        <v>46062.648032407407</v>
      </c>
      <c r="AC7149" s="2">
        <v>0</v>
      </c>
      <c r="AD7149" s="2">
        <v>412000</v>
      </c>
      <c r="AE7149" s="2">
        <v>46062.648032407407</v>
      </c>
      <c r="AG7149" s="2">
        <v>61268</v>
      </c>
    </row>
    <row r="7150" spans="1:33" ht="45" x14ac:dyDescent="0.25">
      <c r="A7150" s="2" t="s">
        <v>2837</v>
      </c>
      <c r="B7150" s="2" t="s">
        <v>2782</v>
      </c>
      <c r="C7150" s="2" t="s">
        <v>1002</v>
      </c>
      <c r="F7150" s="2" t="s">
        <v>212</v>
      </c>
      <c r="G7150" s="2" t="s">
        <v>2835</v>
      </c>
      <c r="H7150" s="2" t="s">
        <v>2836</v>
      </c>
      <c r="I7150" s="2" t="s">
        <v>23061</v>
      </c>
      <c r="J7150" s="2" t="s">
        <v>28</v>
      </c>
      <c r="K7150" s="2" t="s">
        <v>61</v>
      </c>
      <c r="L7150" s="2" t="s">
        <v>62</v>
      </c>
      <c r="M7150" s="2" t="s">
        <v>63</v>
      </c>
      <c r="N7150" s="2" t="s">
        <v>2812</v>
      </c>
      <c r="O7150" s="2" t="s">
        <v>705</v>
      </c>
      <c r="P7150" s="24">
        <v>0</v>
      </c>
      <c r="Q7150" s="24">
        <v>0</v>
      </c>
      <c r="R7150" s="27" t="s">
        <v>1578</v>
      </c>
      <c r="S7150" s="28" t="s">
        <v>1586</v>
      </c>
      <c r="T7150" s="2" t="s">
        <v>296</v>
      </c>
      <c r="U7150" s="2">
        <v>0</v>
      </c>
      <c r="V7150" s="2" t="s">
        <v>2782</v>
      </c>
      <c r="W7150" s="2" t="s">
        <v>34</v>
      </c>
      <c r="AC7150" s="2">
        <v>0</v>
      </c>
    </row>
    <row r="7151" spans="1:33" ht="45" x14ac:dyDescent="0.25">
      <c r="A7151" s="2" t="s">
        <v>3371</v>
      </c>
      <c r="B7151" s="2" t="s">
        <v>2782</v>
      </c>
      <c r="C7151" s="2" t="s">
        <v>681</v>
      </c>
      <c r="F7151" s="2" t="s">
        <v>682</v>
      </c>
      <c r="G7151" s="2" t="s">
        <v>3372</v>
      </c>
      <c r="H7151" s="2" t="s">
        <v>3373</v>
      </c>
      <c r="I7151" s="2" t="s">
        <v>20488</v>
      </c>
      <c r="J7151" s="2" t="s">
        <v>28</v>
      </c>
      <c r="K7151" s="2" t="s">
        <v>173</v>
      </c>
      <c r="L7151" s="2" t="s">
        <v>391</v>
      </c>
      <c r="M7151" s="2" t="s">
        <v>392</v>
      </c>
      <c r="N7151" s="2" t="s">
        <v>3367</v>
      </c>
      <c r="O7151" s="2" t="s">
        <v>32</v>
      </c>
      <c r="P7151" s="24">
        <v>0</v>
      </c>
      <c r="Q7151" s="24">
        <v>1</v>
      </c>
      <c r="R7151" s="27" t="s">
        <v>1568</v>
      </c>
      <c r="S7151" s="28" t="s">
        <v>1586</v>
      </c>
      <c r="T7151" s="2" t="s">
        <v>296</v>
      </c>
      <c r="U7151" s="2">
        <v>412000</v>
      </c>
      <c r="V7151" s="2" t="s">
        <v>2782</v>
      </c>
      <c r="W7151" s="2" t="s">
        <v>34</v>
      </c>
      <c r="X7151" s="58" t="s">
        <v>3179</v>
      </c>
      <c r="Z7151" s="2">
        <v>400000</v>
      </c>
      <c r="AB7151" s="58">
        <v>46056.494143518517</v>
      </c>
      <c r="AC7151" s="2">
        <v>0</v>
      </c>
      <c r="AD7151" s="2">
        <v>400000</v>
      </c>
      <c r="AE7151" s="2">
        <v>46056.494143518517</v>
      </c>
      <c r="AG7151" s="2">
        <v>61405</v>
      </c>
    </row>
    <row r="7152" spans="1:33" ht="45" x14ac:dyDescent="0.25">
      <c r="A7152" s="2" t="s">
        <v>4165</v>
      </c>
      <c r="B7152" s="2" t="s">
        <v>2782</v>
      </c>
      <c r="C7152" s="2" t="s">
        <v>1186</v>
      </c>
      <c r="F7152" s="2" t="s">
        <v>172</v>
      </c>
      <c r="G7152" s="2" t="s">
        <v>4166</v>
      </c>
      <c r="H7152" s="2" t="s">
        <v>4167</v>
      </c>
      <c r="I7152" s="2" t="s">
        <v>20489</v>
      </c>
      <c r="J7152" s="2" t="s">
        <v>28</v>
      </c>
      <c r="K7152" s="2" t="s">
        <v>173</v>
      </c>
      <c r="L7152" s="2" t="s">
        <v>174</v>
      </c>
      <c r="M7152" s="2" t="s">
        <v>175</v>
      </c>
      <c r="N7152" s="2" t="s">
        <v>4168</v>
      </c>
      <c r="O7152" s="2" t="s">
        <v>705</v>
      </c>
      <c r="P7152" s="24">
        <v>0</v>
      </c>
      <c r="Q7152" s="24">
        <v>0</v>
      </c>
      <c r="R7152" s="27" t="s">
        <v>1578</v>
      </c>
      <c r="S7152" s="28" t="s">
        <v>1586</v>
      </c>
      <c r="T7152" s="2" t="s">
        <v>296</v>
      </c>
      <c r="U7152" s="2">
        <v>0</v>
      </c>
      <c r="V7152" s="2" t="s">
        <v>3082</v>
      </c>
      <c r="W7152" s="2" t="s">
        <v>34</v>
      </c>
      <c r="AC7152" s="2">
        <v>0</v>
      </c>
    </row>
    <row r="7153" spans="1:33" ht="45" x14ac:dyDescent="0.25">
      <c r="A7153" s="2" t="s">
        <v>2838</v>
      </c>
      <c r="B7153" s="2" t="s">
        <v>2782</v>
      </c>
      <c r="C7153" s="2" t="s">
        <v>667</v>
      </c>
      <c r="F7153" s="2" t="s">
        <v>668</v>
      </c>
      <c r="G7153" s="2" t="s">
        <v>2839</v>
      </c>
      <c r="H7153" s="2" t="s">
        <v>2840</v>
      </c>
      <c r="I7153" s="2" t="s">
        <v>23008</v>
      </c>
      <c r="J7153" s="2" t="s">
        <v>28</v>
      </c>
      <c r="K7153" s="2" t="s">
        <v>61</v>
      </c>
      <c r="L7153" s="2" t="s">
        <v>62</v>
      </c>
      <c r="M7153" s="2" t="s">
        <v>63</v>
      </c>
      <c r="N7153" s="2" t="s">
        <v>2812</v>
      </c>
      <c r="O7153" s="2" t="s">
        <v>32</v>
      </c>
      <c r="P7153" s="24">
        <v>0</v>
      </c>
      <c r="Q7153" s="24">
        <v>1</v>
      </c>
      <c r="R7153" s="27" t="s">
        <v>1568</v>
      </c>
      <c r="S7153" s="28" t="s">
        <v>1586</v>
      </c>
      <c r="T7153" s="2" t="s">
        <v>296</v>
      </c>
      <c r="U7153" s="2">
        <v>412000</v>
      </c>
      <c r="V7153" s="2" t="s">
        <v>2782</v>
      </c>
      <c r="W7153" s="2" t="s">
        <v>34</v>
      </c>
      <c r="X7153" s="58" t="s">
        <v>3140</v>
      </c>
      <c r="Z7153" s="2">
        <v>412000</v>
      </c>
      <c r="AB7153" s="58">
        <v>46062.648148148146</v>
      </c>
      <c r="AC7153" s="2">
        <v>0</v>
      </c>
      <c r="AD7153" s="2">
        <v>412000</v>
      </c>
      <c r="AE7153" s="2">
        <v>46062.648148148146</v>
      </c>
      <c r="AG7153" s="2">
        <v>61264</v>
      </c>
    </row>
    <row r="7154" spans="1:33" ht="60" x14ac:dyDescent="0.25">
      <c r="A7154" s="2" t="s">
        <v>2841</v>
      </c>
      <c r="B7154" s="2" t="s">
        <v>2782</v>
      </c>
      <c r="C7154" s="2" t="s">
        <v>1409</v>
      </c>
      <c r="F7154" s="2" t="s">
        <v>668</v>
      </c>
      <c r="G7154" s="2" t="s">
        <v>2839</v>
      </c>
      <c r="H7154" s="2" t="s">
        <v>2840</v>
      </c>
      <c r="I7154" s="2" t="s">
        <v>23008</v>
      </c>
      <c r="J7154" s="2" t="s">
        <v>28</v>
      </c>
      <c r="K7154" s="2" t="s">
        <v>61</v>
      </c>
      <c r="L7154" s="2" t="s">
        <v>62</v>
      </c>
      <c r="M7154" s="2" t="s">
        <v>63</v>
      </c>
      <c r="N7154" s="2" t="s">
        <v>2812</v>
      </c>
      <c r="O7154" s="2" t="s">
        <v>705</v>
      </c>
      <c r="P7154" s="24">
        <v>0</v>
      </c>
      <c r="Q7154" s="24">
        <v>0</v>
      </c>
      <c r="R7154" s="27" t="s">
        <v>1578</v>
      </c>
      <c r="S7154" s="28" t="s">
        <v>1585</v>
      </c>
      <c r="T7154" s="2" t="s">
        <v>38</v>
      </c>
      <c r="U7154" s="2">
        <v>0</v>
      </c>
      <c r="V7154" s="2" t="s">
        <v>2801</v>
      </c>
      <c r="W7154" s="2" t="s">
        <v>34</v>
      </c>
      <c r="AC7154" s="2">
        <v>0</v>
      </c>
    </row>
    <row r="7155" spans="1:33" ht="45" x14ac:dyDescent="0.25">
      <c r="A7155" s="2" t="s">
        <v>2842</v>
      </c>
      <c r="B7155" s="2" t="s">
        <v>2782</v>
      </c>
      <c r="C7155" s="2" t="s">
        <v>1147</v>
      </c>
      <c r="F7155" s="2" t="s">
        <v>668</v>
      </c>
      <c r="G7155" s="2" t="s">
        <v>2839</v>
      </c>
      <c r="H7155" s="2" t="s">
        <v>2840</v>
      </c>
      <c r="I7155" s="2" t="s">
        <v>23008</v>
      </c>
      <c r="J7155" s="2" t="s">
        <v>28</v>
      </c>
      <c r="K7155" s="2" t="s">
        <v>61</v>
      </c>
      <c r="L7155" s="2" t="s">
        <v>62</v>
      </c>
      <c r="M7155" s="2" t="s">
        <v>63</v>
      </c>
      <c r="N7155" s="2" t="s">
        <v>2812</v>
      </c>
      <c r="O7155" s="2" t="s">
        <v>705</v>
      </c>
      <c r="P7155" s="24">
        <v>0</v>
      </c>
      <c r="Q7155" s="24">
        <v>0</v>
      </c>
      <c r="R7155" s="27" t="s">
        <v>1578</v>
      </c>
      <c r="S7155" s="28" t="s">
        <v>1586</v>
      </c>
      <c r="T7155" s="2" t="s">
        <v>296</v>
      </c>
      <c r="U7155" s="2">
        <v>0</v>
      </c>
      <c r="V7155" s="2" t="s">
        <v>2782</v>
      </c>
      <c r="W7155" s="2" t="s">
        <v>34</v>
      </c>
      <c r="AC7155" s="2">
        <v>0</v>
      </c>
    </row>
    <row r="7156" spans="1:33" ht="60" x14ac:dyDescent="0.25">
      <c r="A7156" s="2" t="s">
        <v>3797</v>
      </c>
      <c r="B7156" s="2" t="s">
        <v>2782</v>
      </c>
      <c r="C7156" s="2" t="s">
        <v>1372</v>
      </c>
      <c r="F7156" s="2" t="s">
        <v>1373</v>
      </c>
      <c r="G7156" s="2" t="s">
        <v>3798</v>
      </c>
      <c r="H7156" s="2" t="s">
        <v>3799</v>
      </c>
      <c r="I7156" s="2" t="s">
        <v>23982</v>
      </c>
      <c r="J7156" s="2" t="s">
        <v>28</v>
      </c>
      <c r="K7156" s="2" t="s">
        <v>98</v>
      </c>
      <c r="L7156" s="2" t="s">
        <v>99</v>
      </c>
      <c r="M7156" s="2" t="s">
        <v>100</v>
      </c>
      <c r="N7156" s="2" t="s">
        <v>3777</v>
      </c>
      <c r="O7156" s="2" t="s">
        <v>705</v>
      </c>
      <c r="P7156" s="24">
        <v>0</v>
      </c>
      <c r="Q7156" s="24">
        <v>0</v>
      </c>
      <c r="R7156" s="27" t="s">
        <v>1578</v>
      </c>
      <c r="S7156" s="28" t="s">
        <v>1583</v>
      </c>
      <c r="T7156" s="2" t="s">
        <v>130</v>
      </c>
      <c r="U7156" s="2">
        <v>0</v>
      </c>
      <c r="V7156" s="2" t="s">
        <v>2782</v>
      </c>
      <c r="W7156" s="2" t="s">
        <v>34</v>
      </c>
      <c r="AC7156" s="2">
        <v>0</v>
      </c>
    </row>
    <row r="7157" spans="1:33" ht="45" x14ac:dyDescent="0.25">
      <c r="A7157" s="2" t="s">
        <v>4631</v>
      </c>
      <c r="B7157" s="2" t="s">
        <v>3244</v>
      </c>
      <c r="C7157" s="2" t="s">
        <v>945</v>
      </c>
      <c r="F7157" s="2" t="s">
        <v>946</v>
      </c>
      <c r="G7157" s="2" t="s">
        <v>4632</v>
      </c>
      <c r="H7157" s="2" t="s">
        <v>4633</v>
      </c>
      <c r="I7157" s="2" t="s">
        <v>20490</v>
      </c>
      <c r="J7157" s="2" t="s">
        <v>28</v>
      </c>
      <c r="K7157" s="2" t="s">
        <v>173</v>
      </c>
      <c r="L7157" s="2" t="s">
        <v>457</v>
      </c>
      <c r="M7157" s="2" t="s">
        <v>458</v>
      </c>
      <c r="N7157" s="2" t="s">
        <v>4630</v>
      </c>
      <c r="O7157" s="2" t="s">
        <v>705</v>
      </c>
      <c r="P7157" s="24">
        <v>0</v>
      </c>
      <c r="Q7157" s="24">
        <v>0</v>
      </c>
      <c r="R7157" s="27" t="s">
        <v>1578</v>
      </c>
      <c r="S7157" s="28" t="s">
        <v>1586</v>
      </c>
      <c r="T7157" s="2" t="s">
        <v>296</v>
      </c>
      <c r="U7157" s="2">
        <v>0</v>
      </c>
      <c r="V7157" s="2" t="s">
        <v>2782</v>
      </c>
      <c r="W7157" s="2" t="s">
        <v>34</v>
      </c>
      <c r="AC7157" s="2">
        <v>0</v>
      </c>
    </row>
    <row r="7158" spans="1:33" ht="60" x14ac:dyDescent="0.25">
      <c r="A7158" s="2" t="s">
        <v>5006</v>
      </c>
      <c r="B7158" s="2" t="s">
        <v>3244</v>
      </c>
      <c r="C7158" s="2" t="s">
        <v>1378</v>
      </c>
      <c r="F7158" s="2" t="s">
        <v>1379</v>
      </c>
      <c r="G7158" s="2" t="s">
        <v>5007</v>
      </c>
      <c r="H7158" s="2" t="s">
        <v>5008</v>
      </c>
      <c r="I7158" s="2" t="s">
        <v>20396</v>
      </c>
      <c r="J7158" s="2" t="s">
        <v>28</v>
      </c>
      <c r="K7158" s="2" t="s">
        <v>173</v>
      </c>
      <c r="L7158" s="2" t="s">
        <v>265</v>
      </c>
      <c r="M7158" s="2" t="s">
        <v>266</v>
      </c>
      <c r="N7158" s="2" t="s">
        <v>4999</v>
      </c>
      <c r="O7158" s="2" t="s">
        <v>37</v>
      </c>
      <c r="P7158" s="24">
        <v>0</v>
      </c>
      <c r="Q7158" s="24">
        <v>0</v>
      </c>
      <c r="R7158" s="27" t="s">
        <v>1578</v>
      </c>
      <c r="S7158" s="28" t="s">
        <v>1585</v>
      </c>
      <c r="T7158" s="2" t="s">
        <v>38</v>
      </c>
      <c r="U7158" s="2">
        <v>0</v>
      </c>
      <c r="V7158" s="2" t="s">
        <v>19627</v>
      </c>
      <c r="W7158" s="2" t="s">
        <v>34</v>
      </c>
      <c r="X7158" s="58" t="s">
        <v>3010</v>
      </c>
      <c r="Z7158" s="2">
        <v>2060000</v>
      </c>
      <c r="AB7158" s="58">
        <v>46077.476412037038</v>
      </c>
      <c r="AC7158" s="2">
        <v>0</v>
      </c>
      <c r="AD7158" s="2">
        <v>2060000</v>
      </c>
      <c r="AE7158" s="2">
        <v>46077.476412037038</v>
      </c>
      <c r="AG7158" s="2">
        <v>63742</v>
      </c>
    </row>
    <row r="7159" spans="1:33" ht="60" x14ac:dyDescent="0.25">
      <c r="A7159" s="2" t="s">
        <v>3374</v>
      </c>
      <c r="B7159" s="2" t="s">
        <v>3244</v>
      </c>
      <c r="C7159" s="2" t="s">
        <v>1270</v>
      </c>
      <c r="F7159" s="2" t="s">
        <v>1271</v>
      </c>
      <c r="G7159" s="2" t="s">
        <v>3375</v>
      </c>
      <c r="H7159" s="2" t="s">
        <v>3376</v>
      </c>
      <c r="I7159" s="2" t="s">
        <v>20491</v>
      </c>
      <c r="J7159" s="2" t="s">
        <v>28</v>
      </c>
      <c r="K7159" s="2" t="s">
        <v>173</v>
      </c>
      <c r="L7159" s="2" t="s">
        <v>391</v>
      </c>
      <c r="M7159" s="2" t="s">
        <v>392</v>
      </c>
      <c r="N7159" s="2" t="s">
        <v>3367</v>
      </c>
      <c r="O7159" s="2" t="s">
        <v>705</v>
      </c>
      <c r="P7159" s="24">
        <v>0</v>
      </c>
      <c r="Q7159" s="24">
        <v>0</v>
      </c>
      <c r="R7159" s="27" t="s">
        <v>1578</v>
      </c>
      <c r="S7159" s="28" t="s">
        <v>1586</v>
      </c>
      <c r="T7159" s="2" t="s">
        <v>296</v>
      </c>
      <c r="U7159" s="2">
        <v>0</v>
      </c>
      <c r="V7159" s="2" t="s">
        <v>3244</v>
      </c>
      <c r="W7159" s="2" t="s">
        <v>34</v>
      </c>
      <c r="AC7159" s="2">
        <v>0</v>
      </c>
    </row>
    <row r="7160" spans="1:33" ht="60" x14ac:dyDescent="0.25">
      <c r="A7160" s="2" t="s">
        <v>3268</v>
      </c>
      <c r="B7160" s="2" t="s">
        <v>3244</v>
      </c>
      <c r="C7160" s="2" t="s">
        <v>925</v>
      </c>
      <c r="F7160" s="2" t="s">
        <v>209</v>
      </c>
      <c r="G7160" s="2" t="s">
        <v>3269</v>
      </c>
      <c r="H7160" s="2" t="s">
        <v>3270</v>
      </c>
      <c r="I7160" s="2" t="s">
        <v>23045</v>
      </c>
      <c r="J7160" s="2" t="s">
        <v>28</v>
      </c>
      <c r="K7160" s="2" t="s">
        <v>61</v>
      </c>
      <c r="L7160" s="2" t="s">
        <v>210</v>
      </c>
      <c r="M7160" s="2" t="s">
        <v>211</v>
      </c>
      <c r="N7160" s="2" t="s">
        <v>3259</v>
      </c>
      <c r="O7160" s="2" t="s">
        <v>705</v>
      </c>
      <c r="P7160" s="24">
        <v>0</v>
      </c>
      <c r="Q7160" s="24">
        <v>0</v>
      </c>
      <c r="R7160" s="27" t="s">
        <v>1578</v>
      </c>
      <c r="S7160" s="28" t="s">
        <v>1585</v>
      </c>
      <c r="T7160" s="2" t="s">
        <v>38</v>
      </c>
      <c r="U7160" s="2">
        <v>0</v>
      </c>
      <c r="V7160" s="2" t="s">
        <v>3244</v>
      </c>
      <c r="W7160" s="2" t="s">
        <v>34</v>
      </c>
      <c r="AC7160" s="2">
        <v>0</v>
      </c>
    </row>
    <row r="7161" spans="1:33" ht="45" x14ac:dyDescent="0.25">
      <c r="A7161" s="2" t="s">
        <v>4638</v>
      </c>
      <c r="B7161" s="2" t="s">
        <v>3244</v>
      </c>
      <c r="C7161" s="2" t="s">
        <v>1207</v>
      </c>
      <c r="F7161" s="2" t="s">
        <v>1208</v>
      </c>
      <c r="G7161" s="2" t="s">
        <v>4639</v>
      </c>
      <c r="H7161" s="2" t="s">
        <v>4640</v>
      </c>
      <c r="I7161" s="2" t="s">
        <v>20245</v>
      </c>
      <c r="J7161" s="2" t="s">
        <v>28</v>
      </c>
      <c r="K7161" s="2" t="s">
        <v>173</v>
      </c>
      <c r="L7161" s="2" t="s">
        <v>913</v>
      </c>
      <c r="M7161" s="2" t="s">
        <v>1209</v>
      </c>
      <c r="N7161" s="2" t="s">
        <v>4641</v>
      </c>
      <c r="O7161" s="2" t="s">
        <v>705</v>
      </c>
      <c r="P7161" s="24">
        <v>0</v>
      </c>
      <c r="Q7161" s="24">
        <v>0</v>
      </c>
      <c r="R7161" s="27" t="s">
        <v>1578</v>
      </c>
      <c r="S7161" s="28" t="s">
        <v>1589</v>
      </c>
      <c r="T7161" s="2" t="s">
        <v>33</v>
      </c>
      <c r="U7161" s="2">
        <v>0</v>
      </c>
      <c r="V7161" s="2" t="s">
        <v>2782</v>
      </c>
      <c r="W7161" s="2" t="s">
        <v>34</v>
      </c>
      <c r="AC7161" s="2">
        <v>0</v>
      </c>
    </row>
    <row r="7162" spans="1:33" ht="45" x14ac:dyDescent="0.25">
      <c r="A7162" s="2" t="s">
        <v>3243</v>
      </c>
      <c r="B7162" s="2" t="s">
        <v>3244</v>
      </c>
      <c r="C7162" s="2" t="s">
        <v>1041</v>
      </c>
      <c r="F7162" s="2" t="s">
        <v>979</v>
      </c>
      <c r="G7162" s="2" t="s">
        <v>3238</v>
      </c>
      <c r="H7162" s="2" t="s">
        <v>3239</v>
      </c>
      <c r="I7162" s="2" t="s">
        <v>23100</v>
      </c>
      <c r="J7162" s="2" t="s">
        <v>28</v>
      </c>
      <c r="K7162" s="2" t="s">
        <v>61</v>
      </c>
      <c r="L7162" s="2" t="s">
        <v>157</v>
      </c>
      <c r="M7162" s="2" t="s">
        <v>818</v>
      </c>
      <c r="N7162" s="2" t="s">
        <v>3229</v>
      </c>
      <c r="O7162" s="2" t="s">
        <v>705</v>
      </c>
      <c r="P7162" s="24">
        <v>0</v>
      </c>
      <c r="Q7162" s="24">
        <v>0</v>
      </c>
      <c r="R7162" s="27" t="s">
        <v>1578</v>
      </c>
      <c r="S7162" s="28" t="s">
        <v>1589</v>
      </c>
      <c r="T7162" s="2" t="s">
        <v>33</v>
      </c>
      <c r="U7162" s="2">
        <v>0</v>
      </c>
      <c r="V7162" s="2" t="s">
        <v>3236</v>
      </c>
      <c r="W7162" s="2" t="s">
        <v>34</v>
      </c>
      <c r="AC7162" s="2">
        <v>0</v>
      </c>
    </row>
    <row r="7163" spans="1:33" ht="45" x14ac:dyDescent="0.25">
      <c r="A7163" s="2" t="s">
        <v>3245</v>
      </c>
      <c r="B7163" s="2" t="s">
        <v>3244</v>
      </c>
      <c r="C7163" s="2" t="s">
        <v>1377</v>
      </c>
      <c r="F7163" s="2" t="s">
        <v>817</v>
      </c>
      <c r="G7163" s="2" t="s">
        <v>3232</v>
      </c>
      <c r="H7163" s="2" t="s">
        <v>3233</v>
      </c>
      <c r="I7163" s="2" t="s">
        <v>23087</v>
      </c>
      <c r="J7163" s="2" t="s">
        <v>28</v>
      </c>
      <c r="K7163" s="2" t="s">
        <v>61</v>
      </c>
      <c r="L7163" s="2" t="s">
        <v>157</v>
      </c>
      <c r="M7163" s="2" t="s">
        <v>818</v>
      </c>
      <c r="N7163" s="2" t="s">
        <v>3229</v>
      </c>
      <c r="O7163" s="2" t="s">
        <v>705</v>
      </c>
      <c r="P7163" s="24">
        <v>0</v>
      </c>
      <c r="Q7163" s="24">
        <v>0</v>
      </c>
      <c r="R7163" s="27" t="s">
        <v>1578</v>
      </c>
      <c r="S7163" s="28" t="s">
        <v>1589</v>
      </c>
      <c r="T7163" s="2" t="s">
        <v>33</v>
      </c>
      <c r="U7163" s="2">
        <v>0</v>
      </c>
      <c r="V7163" s="2" t="s">
        <v>3236</v>
      </c>
      <c r="W7163" s="2" t="s">
        <v>34</v>
      </c>
      <c r="AC7163" s="2">
        <v>0</v>
      </c>
    </row>
    <row r="7164" spans="1:33" ht="45" x14ac:dyDescent="0.25">
      <c r="A7164" s="2" t="s">
        <v>5095</v>
      </c>
      <c r="B7164" s="2" t="s">
        <v>2844</v>
      </c>
      <c r="C7164" s="2" t="s">
        <v>1510</v>
      </c>
      <c r="F7164" s="2" t="s">
        <v>1511</v>
      </c>
      <c r="G7164" s="2" t="s">
        <v>5096</v>
      </c>
      <c r="H7164" s="2" t="s">
        <v>3302</v>
      </c>
      <c r="I7164" s="2" t="s">
        <v>21397</v>
      </c>
      <c r="J7164" s="2" t="s">
        <v>28</v>
      </c>
      <c r="K7164" s="2" t="s">
        <v>78</v>
      </c>
      <c r="L7164" s="2" t="s">
        <v>424</v>
      </c>
      <c r="M7164" s="2" t="s">
        <v>425</v>
      </c>
      <c r="N7164" s="2" t="s">
        <v>5097</v>
      </c>
      <c r="O7164" s="2" t="s">
        <v>705</v>
      </c>
      <c r="P7164" s="24">
        <v>0</v>
      </c>
      <c r="Q7164" s="24">
        <v>0</v>
      </c>
      <c r="R7164" s="27" t="s">
        <v>1578</v>
      </c>
      <c r="S7164" s="28" t="s">
        <v>1589</v>
      </c>
      <c r="T7164" s="2" t="s">
        <v>33</v>
      </c>
      <c r="U7164" s="2">
        <v>0</v>
      </c>
      <c r="V7164" s="2" t="s">
        <v>2801</v>
      </c>
      <c r="W7164" s="2" t="s">
        <v>34</v>
      </c>
      <c r="AC7164" s="2">
        <v>0</v>
      </c>
    </row>
    <row r="7165" spans="1:33" ht="45" x14ac:dyDescent="0.25">
      <c r="A7165" s="2" t="s">
        <v>5021</v>
      </c>
      <c r="B7165" s="2" t="s">
        <v>2844</v>
      </c>
      <c r="C7165" s="2" t="s">
        <v>670</v>
      </c>
      <c r="F7165" s="2" t="s">
        <v>671</v>
      </c>
      <c r="G7165" s="2" t="s">
        <v>5022</v>
      </c>
      <c r="H7165" s="2" t="s">
        <v>5023</v>
      </c>
      <c r="I7165" s="2" t="s">
        <v>21991</v>
      </c>
      <c r="J7165" s="2" t="s">
        <v>28</v>
      </c>
      <c r="K7165" s="2" t="s">
        <v>74</v>
      </c>
      <c r="L7165" s="2" t="s">
        <v>263</v>
      </c>
      <c r="M7165" s="2" t="s">
        <v>264</v>
      </c>
      <c r="N7165" s="2" t="s">
        <v>5018</v>
      </c>
      <c r="O7165" s="2" t="s">
        <v>32</v>
      </c>
      <c r="P7165" s="24">
        <v>0</v>
      </c>
      <c r="Q7165" s="24">
        <v>1</v>
      </c>
      <c r="R7165" s="27" t="s">
        <v>1568</v>
      </c>
      <c r="S7165" s="28" t="s">
        <v>1586</v>
      </c>
      <c r="T7165" s="2" t="s">
        <v>296</v>
      </c>
      <c r="U7165" s="2">
        <v>412000</v>
      </c>
      <c r="V7165" s="2" t="s">
        <v>3244</v>
      </c>
      <c r="W7165" s="2" t="s">
        <v>34</v>
      </c>
      <c r="X7165" s="58" t="s">
        <v>2829</v>
      </c>
      <c r="Z7165" s="2">
        <v>206000</v>
      </c>
      <c r="AB7165" s="58">
        <v>46057.606087962966</v>
      </c>
      <c r="AC7165" s="2">
        <v>0</v>
      </c>
      <c r="AD7165" s="2">
        <v>206000</v>
      </c>
      <c r="AE7165" s="2">
        <v>46057.606087962966</v>
      </c>
      <c r="AG7165" s="2">
        <v>61493</v>
      </c>
    </row>
    <row r="7166" spans="1:33" ht="60" x14ac:dyDescent="0.25">
      <c r="A7166" s="2" t="s">
        <v>4123</v>
      </c>
      <c r="B7166" s="2" t="s">
        <v>2844</v>
      </c>
      <c r="C7166" s="2" t="s">
        <v>622</v>
      </c>
      <c r="F7166" s="2" t="s">
        <v>123</v>
      </c>
      <c r="G7166" s="2" t="s">
        <v>4124</v>
      </c>
      <c r="H7166" s="2" t="s">
        <v>4125</v>
      </c>
      <c r="I7166" s="2" t="s">
        <v>23125</v>
      </c>
      <c r="J7166" s="2" t="s">
        <v>28</v>
      </c>
      <c r="K7166" s="2" t="s">
        <v>61</v>
      </c>
      <c r="L7166" s="2" t="s">
        <v>124</v>
      </c>
      <c r="M7166" s="2" t="s">
        <v>125</v>
      </c>
      <c r="N7166" s="2" t="s">
        <v>4115</v>
      </c>
      <c r="O7166" s="2" t="s">
        <v>37</v>
      </c>
      <c r="P7166" s="24">
        <v>0</v>
      </c>
      <c r="Q7166" s="24">
        <v>0</v>
      </c>
      <c r="R7166" s="27" t="s">
        <v>1578</v>
      </c>
      <c r="S7166" s="28" t="s">
        <v>1585</v>
      </c>
      <c r="T7166" s="2" t="s">
        <v>38</v>
      </c>
      <c r="U7166" s="2">
        <v>0</v>
      </c>
      <c r="V7166" s="2" t="s">
        <v>19706</v>
      </c>
      <c r="W7166" s="2" t="s">
        <v>34</v>
      </c>
      <c r="X7166" s="58" t="s">
        <v>2782</v>
      </c>
      <c r="Z7166" s="2">
        <v>2060000</v>
      </c>
      <c r="AB7166" s="58">
        <v>46055.463472222225</v>
      </c>
      <c r="AC7166" s="2">
        <v>0</v>
      </c>
      <c r="AD7166" s="2">
        <v>2060000</v>
      </c>
      <c r="AE7166" s="2">
        <v>46055.463472222225</v>
      </c>
      <c r="AG7166" s="2">
        <v>61125</v>
      </c>
    </row>
    <row r="7167" spans="1:33" ht="45" x14ac:dyDescent="0.25">
      <c r="A7167" s="2" t="s">
        <v>4439</v>
      </c>
      <c r="B7167" s="2" t="s">
        <v>2844</v>
      </c>
      <c r="C7167" s="2" t="s">
        <v>834</v>
      </c>
      <c r="F7167" s="2" t="s">
        <v>835</v>
      </c>
      <c r="G7167" s="2" t="s">
        <v>4440</v>
      </c>
      <c r="H7167" s="2" t="s">
        <v>4441</v>
      </c>
      <c r="I7167" s="2" t="s">
        <v>21866</v>
      </c>
      <c r="J7167" s="2" t="s">
        <v>28</v>
      </c>
      <c r="K7167" s="2" t="s">
        <v>51</v>
      </c>
      <c r="L7167" s="2" t="s">
        <v>80</v>
      </c>
      <c r="M7167" s="2" t="s">
        <v>81</v>
      </c>
      <c r="N7167" s="2" t="s">
        <v>4442</v>
      </c>
      <c r="O7167" s="2" t="s">
        <v>706</v>
      </c>
      <c r="P7167" s="24">
        <v>0</v>
      </c>
      <c r="Q7167" s="24">
        <v>0</v>
      </c>
      <c r="R7167" s="27" t="s">
        <v>1578</v>
      </c>
      <c r="S7167" s="28" t="s">
        <v>1586</v>
      </c>
      <c r="T7167" s="2" t="s">
        <v>296</v>
      </c>
      <c r="U7167" s="2">
        <v>0</v>
      </c>
      <c r="V7167" s="2" t="s">
        <v>2801</v>
      </c>
      <c r="W7167" s="2" t="s">
        <v>34</v>
      </c>
      <c r="AC7167" s="2">
        <v>0</v>
      </c>
    </row>
    <row r="7168" spans="1:33" ht="45" x14ac:dyDescent="0.25">
      <c r="A7168" s="2" t="s">
        <v>4690</v>
      </c>
      <c r="B7168" s="2" t="s">
        <v>2844</v>
      </c>
      <c r="C7168" s="2" t="s">
        <v>1499</v>
      </c>
      <c r="F7168" s="2" t="s">
        <v>1500</v>
      </c>
      <c r="G7168" s="2" t="s">
        <v>4691</v>
      </c>
      <c r="H7168" s="2" t="s">
        <v>4692</v>
      </c>
      <c r="I7168" s="2" t="s">
        <v>23927</v>
      </c>
      <c r="J7168" s="2" t="s">
        <v>28</v>
      </c>
      <c r="K7168" s="2" t="s">
        <v>43</v>
      </c>
      <c r="L7168" s="2" t="s">
        <v>57</v>
      </c>
      <c r="M7168" s="2" t="s">
        <v>58</v>
      </c>
      <c r="N7168" s="2" t="s">
        <v>4686</v>
      </c>
      <c r="O7168" s="2" t="s">
        <v>705</v>
      </c>
      <c r="P7168" s="24">
        <v>0</v>
      </c>
      <c r="Q7168" s="24">
        <v>0</v>
      </c>
      <c r="R7168" s="27" t="s">
        <v>1578</v>
      </c>
      <c r="S7168" s="28" t="s">
        <v>1586</v>
      </c>
      <c r="T7168" s="2" t="s">
        <v>296</v>
      </c>
      <c r="U7168" s="2">
        <v>0</v>
      </c>
      <c r="V7168" s="2" t="s">
        <v>2782</v>
      </c>
      <c r="W7168" s="2" t="s">
        <v>34</v>
      </c>
      <c r="AC7168" s="2">
        <v>0</v>
      </c>
    </row>
    <row r="7169" spans="1:33" ht="60" x14ac:dyDescent="0.25">
      <c r="A7169" s="2" t="s">
        <v>5051</v>
      </c>
      <c r="B7169" s="2" t="s">
        <v>2844</v>
      </c>
      <c r="C7169" s="2" t="s">
        <v>975</v>
      </c>
      <c r="F7169" s="2" t="s">
        <v>976</v>
      </c>
      <c r="G7169" s="2" t="s">
        <v>5052</v>
      </c>
      <c r="H7169" s="2" t="s">
        <v>5053</v>
      </c>
      <c r="I7169" s="2" t="s">
        <v>21926</v>
      </c>
      <c r="J7169" s="2" t="s">
        <v>28</v>
      </c>
      <c r="K7169" s="2" t="s">
        <v>51</v>
      </c>
      <c r="L7169" s="2" t="s">
        <v>92</v>
      </c>
      <c r="M7169" s="2" t="s">
        <v>93</v>
      </c>
      <c r="N7169" s="2" t="s">
        <v>5054</v>
      </c>
      <c r="O7169" s="2" t="s">
        <v>706</v>
      </c>
      <c r="P7169" s="24">
        <v>0</v>
      </c>
      <c r="Q7169" s="24">
        <v>0</v>
      </c>
      <c r="R7169" s="27" t="s">
        <v>1578</v>
      </c>
      <c r="S7169" s="28" t="s">
        <v>1586</v>
      </c>
      <c r="T7169" s="2" t="s">
        <v>296</v>
      </c>
      <c r="U7169" s="2">
        <v>0</v>
      </c>
      <c r="V7169" s="2" t="s">
        <v>3140</v>
      </c>
      <c r="W7169" s="2" t="s">
        <v>34</v>
      </c>
      <c r="AC7169" s="2">
        <v>0</v>
      </c>
    </row>
    <row r="7170" spans="1:33" ht="45" x14ac:dyDescent="0.25">
      <c r="A7170" s="2" t="s">
        <v>4014</v>
      </c>
      <c r="B7170" s="2" t="s">
        <v>2844</v>
      </c>
      <c r="C7170" s="2" t="s">
        <v>904</v>
      </c>
      <c r="F7170" s="2" t="s">
        <v>905</v>
      </c>
      <c r="G7170" s="2" t="s">
        <v>4015</v>
      </c>
      <c r="H7170" s="2" t="s">
        <v>4016</v>
      </c>
      <c r="I7170" s="2" t="s">
        <v>20448</v>
      </c>
      <c r="J7170" s="2" t="s">
        <v>28</v>
      </c>
      <c r="K7170" s="2" t="s">
        <v>173</v>
      </c>
      <c r="L7170" s="2" t="s">
        <v>906</v>
      </c>
      <c r="M7170" s="2" t="s">
        <v>907</v>
      </c>
      <c r="N7170" s="2" t="s">
        <v>4008</v>
      </c>
      <c r="O7170" s="2" t="s">
        <v>706</v>
      </c>
      <c r="P7170" s="24">
        <v>0</v>
      </c>
      <c r="Q7170" s="24">
        <v>0</v>
      </c>
      <c r="R7170" s="27" t="s">
        <v>1578</v>
      </c>
      <c r="S7170" s="28" t="s">
        <v>1590</v>
      </c>
      <c r="T7170" s="2" t="s">
        <v>426</v>
      </c>
      <c r="U7170" s="2">
        <v>0</v>
      </c>
      <c r="V7170" s="2" t="s">
        <v>3082</v>
      </c>
      <c r="W7170" s="2" t="s">
        <v>34</v>
      </c>
      <c r="AC7170" s="2">
        <v>0</v>
      </c>
    </row>
    <row r="7171" spans="1:33" ht="45" x14ac:dyDescent="0.25">
      <c r="A7171" s="2" t="s">
        <v>3835</v>
      </c>
      <c r="B7171" s="2" t="s">
        <v>2844</v>
      </c>
      <c r="C7171" s="2" t="s">
        <v>1045</v>
      </c>
      <c r="F7171" s="2" t="s">
        <v>1046</v>
      </c>
      <c r="G7171" s="2" t="s">
        <v>3836</v>
      </c>
      <c r="H7171" s="2" t="s">
        <v>3538</v>
      </c>
      <c r="I7171" s="2" t="s">
        <v>21962</v>
      </c>
      <c r="J7171" s="2" t="s">
        <v>28</v>
      </c>
      <c r="K7171" s="2" t="s">
        <v>74</v>
      </c>
      <c r="L7171" s="2" t="s">
        <v>1047</v>
      </c>
      <c r="M7171" s="2" t="s">
        <v>381</v>
      </c>
      <c r="N7171" s="2" t="s">
        <v>3831</v>
      </c>
      <c r="O7171" s="2" t="s">
        <v>705</v>
      </c>
      <c r="P7171" s="24">
        <v>0</v>
      </c>
      <c r="Q7171" s="24">
        <v>0</v>
      </c>
      <c r="R7171" s="27" t="s">
        <v>1578</v>
      </c>
      <c r="S7171" s="28" t="s">
        <v>1586</v>
      </c>
      <c r="T7171" s="2" t="s">
        <v>296</v>
      </c>
      <c r="U7171" s="2">
        <v>0</v>
      </c>
      <c r="V7171" s="2" t="s">
        <v>2844</v>
      </c>
      <c r="W7171" s="2" t="s">
        <v>34</v>
      </c>
      <c r="AC7171" s="2">
        <v>0</v>
      </c>
    </row>
    <row r="7172" spans="1:33" ht="45" x14ac:dyDescent="0.25">
      <c r="A7172" s="2" t="s">
        <v>4099</v>
      </c>
      <c r="B7172" s="2" t="s">
        <v>2844</v>
      </c>
      <c r="C7172" s="2" t="s">
        <v>960</v>
      </c>
      <c r="F7172" s="2" t="s">
        <v>430</v>
      </c>
      <c r="G7172" s="2" t="s">
        <v>4100</v>
      </c>
      <c r="H7172" s="2" t="s">
        <v>4101</v>
      </c>
      <c r="I7172" s="2" t="s">
        <v>23145</v>
      </c>
      <c r="J7172" s="2" t="s">
        <v>28</v>
      </c>
      <c r="K7172" s="2" t="s">
        <v>61</v>
      </c>
      <c r="L7172" s="2" t="s">
        <v>108</v>
      </c>
      <c r="M7172" s="2" t="s">
        <v>122</v>
      </c>
      <c r="N7172" s="2" t="s">
        <v>4096</v>
      </c>
      <c r="O7172" s="2" t="s">
        <v>706</v>
      </c>
      <c r="P7172" s="24">
        <v>0</v>
      </c>
      <c r="Q7172" s="24">
        <v>0</v>
      </c>
      <c r="R7172" s="27" t="s">
        <v>1578</v>
      </c>
      <c r="S7172" s="28" t="s">
        <v>1586</v>
      </c>
      <c r="T7172" s="2" t="s">
        <v>296</v>
      </c>
      <c r="U7172" s="2">
        <v>0</v>
      </c>
      <c r="V7172" s="2" t="s">
        <v>2844</v>
      </c>
      <c r="W7172" s="2" t="s">
        <v>34</v>
      </c>
      <c r="AC7172" s="2">
        <v>0</v>
      </c>
    </row>
    <row r="7173" spans="1:33" ht="45" x14ac:dyDescent="0.25">
      <c r="A7173" s="2" t="s">
        <v>3535</v>
      </c>
      <c r="B7173" s="2" t="s">
        <v>2844</v>
      </c>
      <c r="C7173" s="2" t="s">
        <v>1248</v>
      </c>
      <c r="F7173" s="2" t="s">
        <v>1249</v>
      </c>
      <c r="G7173" s="2" t="s">
        <v>3536</v>
      </c>
      <c r="H7173" s="2" t="s">
        <v>3537</v>
      </c>
      <c r="I7173" s="2" t="s">
        <v>21927</v>
      </c>
      <c r="J7173" s="2" t="s">
        <v>28</v>
      </c>
      <c r="K7173" s="2" t="s">
        <v>51</v>
      </c>
      <c r="L7173" s="2" t="s">
        <v>1133</v>
      </c>
      <c r="M7173" s="2" t="s">
        <v>1134</v>
      </c>
      <c r="N7173" s="2" t="s">
        <v>3534</v>
      </c>
      <c r="O7173" s="2" t="s">
        <v>706</v>
      </c>
      <c r="P7173" s="24">
        <v>0</v>
      </c>
      <c r="Q7173" s="24">
        <v>0</v>
      </c>
      <c r="R7173" s="27" t="s">
        <v>1578</v>
      </c>
      <c r="S7173" s="28" t="s">
        <v>1586</v>
      </c>
      <c r="T7173" s="2" t="s">
        <v>296</v>
      </c>
      <c r="U7173" s="2">
        <v>0</v>
      </c>
      <c r="V7173" s="2" t="s">
        <v>2801</v>
      </c>
      <c r="W7173" s="2" t="s">
        <v>34</v>
      </c>
      <c r="AC7173" s="2">
        <v>0</v>
      </c>
    </row>
    <row r="7174" spans="1:33" ht="45" x14ac:dyDescent="0.25">
      <c r="A7174" s="2" t="s">
        <v>3837</v>
      </c>
      <c r="B7174" s="2" t="s">
        <v>2844</v>
      </c>
      <c r="C7174" s="2" t="s">
        <v>1309</v>
      </c>
      <c r="F7174" s="2" t="s">
        <v>454</v>
      </c>
      <c r="G7174" s="2" t="s">
        <v>3838</v>
      </c>
      <c r="H7174" s="2" t="s">
        <v>3839</v>
      </c>
      <c r="I7174" s="2" t="s">
        <v>21992</v>
      </c>
      <c r="J7174" s="2" t="s">
        <v>28</v>
      </c>
      <c r="K7174" s="2" t="s">
        <v>74</v>
      </c>
      <c r="L7174" s="2" t="s">
        <v>380</v>
      </c>
      <c r="M7174" s="2" t="s">
        <v>381</v>
      </c>
      <c r="N7174" s="2" t="s">
        <v>3831</v>
      </c>
      <c r="O7174" s="2" t="s">
        <v>705</v>
      </c>
      <c r="P7174" s="24">
        <v>0</v>
      </c>
      <c r="Q7174" s="24">
        <v>0</v>
      </c>
      <c r="R7174" s="27" t="s">
        <v>1578</v>
      </c>
      <c r="S7174" s="28" t="s">
        <v>1586</v>
      </c>
      <c r="T7174" s="2" t="s">
        <v>296</v>
      </c>
      <c r="U7174" s="2">
        <v>0</v>
      </c>
      <c r="V7174" s="2" t="s">
        <v>2844</v>
      </c>
      <c r="W7174" s="2" t="s">
        <v>34</v>
      </c>
      <c r="AC7174" s="2">
        <v>0</v>
      </c>
    </row>
    <row r="7175" spans="1:33" ht="45" x14ac:dyDescent="0.25">
      <c r="A7175" s="2" t="s">
        <v>5527</v>
      </c>
      <c r="B7175" s="2" t="s">
        <v>2844</v>
      </c>
      <c r="C7175" s="2" t="s">
        <v>1295</v>
      </c>
      <c r="F7175" s="2" t="s">
        <v>820</v>
      </c>
      <c r="G7175" s="2" t="s">
        <v>5520</v>
      </c>
      <c r="H7175" s="2" t="s">
        <v>5521</v>
      </c>
      <c r="I7175" s="2" t="s">
        <v>21959</v>
      </c>
      <c r="J7175" s="2" t="s">
        <v>28</v>
      </c>
      <c r="K7175" s="2" t="s">
        <v>74</v>
      </c>
      <c r="L7175" s="2" t="s">
        <v>449</v>
      </c>
      <c r="M7175" s="2" t="s">
        <v>513</v>
      </c>
      <c r="N7175" s="2" t="s">
        <v>5522</v>
      </c>
      <c r="O7175" s="2" t="s">
        <v>705</v>
      </c>
      <c r="P7175" s="24">
        <v>0</v>
      </c>
      <c r="Q7175" s="24">
        <v>0</v>
      </c>
      <c r="R7175" s="27" t="s">
        <v>1578</v>
      </c>
      <c r="S7175" s="28" t="s">
        <v>1586</v>
      </c>
      <c r="T7175" s="2" t="s">
        <v>296</v>
      </c>
      <c r="U7175" s="2">
        <v>0</v>
      </c>
      <c r="V7175" s="2" t="s">
        <v>2844</v>
      </c>
      <c r="W7175" s="2" t="s">
        <v>34</v>
      </c>
      <c r="AC7175" s="2">
        <v>0</v>
      </c>
    </row>
    <row r="7176" spans="1:33" ht="60" x14ac:dyDescent="0.25">
      <c r="A7176" s="2" t="s">
        <v>4819</v>
      </c>
      <c r="B7176" s="2" t="s">
        <v>2844</v>
      </c>
      <c r="C7176" s="2" t="s">
        <v>826</v>
      </c>
      <c r="F7176" s="2" t="s">
        <v>827</v>
      </c>
      <c r="G7176" s="2" t="s">
        <v>4820</v>
      </c>
      <c r="H7176" s="2" t="s">
        <v>4821</v>
      </c>
      <c r="I7176" s="2" t="s">
        <v>21928</v>
      </c>
      <c r="J7176" s="2" t="s">
        <v>28</v>
      </c>
      <c r="K7176" s="2" t="s">
        <v>51</v>
      </c>
      <c r="L7176" s="2" t="s">
        <v>54</v>
      </c>
      <c r="M7176" s="2" t="s">
        <v>55</v>
      </c>
      <c r="N7176" s="2" t="s">
        <v>4807</v>
      </c>
      <c r="O7176" s="2" t="s">
        <v>706</v>
      </c>
      <c r="P7176" s="24">
        <v>0</v>
      </c>
      <c r="Q7176" s="24">
        <v>0</v>
      </c>
      <c r="R7176" s="27" t="s">
        <v>1578</v>
      </c>
      <c r="S7176" s="28" t="s">
        <v>1586</v>
      </c>
      <c r="T7176" s="2" t="s">
        <v>296</v>
      </c>
      <c r="U7176" s="2">
        <v>0</v>
      </c>
      <c r="V7176" s="2" t="s">
        <v>2801</v>
      </c>
      <c r="W7176" s="2" t="s">
        <v>34</v>
      </c>
      <c r="AC7176" s="2">
        <v>0</v>
      </c>
    </row>
    <row r="7177" spans="1:33" ht="45" x14ac:dyDescent="0.25">
      <c r="A7177" s="2" t="s">
        <v>4132</v>
      </c>
      <c r="B7177" s="2" t="s">
        <v>2844</v>
      </c>
      <c r="C7177" s="2" t="s">
        <v>1474</v>
      </c>
      <c r="F7177" s="2" t="s">
        <v>1475</v>
      </c>
      <c r="G7177" s="2" t="s">
        <v>4133</v>
      </c>
      <c r="H7177" s="2" t="s">
        <v>4134</v>
      </c>
      <c r="I7177" s="2" t="s">
        <v>21627</v>
      </c>
      <c r="J7177" s="2" t="s">
        <v>28</v>
      </c>
      <c r="K7177" s="2" t="s">
        <v>78</v>
      </c>
      <c r="L7177" s="2" t="s">
        <v>421</v>
      </c>
      <c r="M7177" s="2" t="s">
        <v>422</v>
      </c>
      <c r="N7177" s="2" t="s">
        <v>4130</v>
      </c>
      <c r="O7177" s="2" t="s">
        <v>705</v>
      </c>
      <c r="P7177" s="24">
        <v>0</v>
      </c>
      <c r="Q7177" s="24">
        <v>0</v>
      </c>
      <c r="R7177" s="27" t="s">
        <v>1578</v>
      </c>
      <c r="S7177" s="28" t="s">
        <v>1586</v>
      </c>
      <c r="T7177" s="2" t="s">
        <v>296</v>
      </c>
      <c r="U7177" s="2">
        <v>0</v>
      </c>
      <c r="V7177" s="2" t="s">
        <v>2844</v>
      </c>
      <c r="W7177" s="2" t="s">
        <v>34</v>
      </c>
      <c r="AC7177" s="2">
        <v>0</v>
      </c>
    </row>
    <row r="7178" spans="1:33" ht="60" x14ac:dyDescent="0.25">
      <c r="A7178" s="2" t="s">
        <v>4991</v>
      </c>
      <c r="B7178" s="2" t="s">
        <v>2844</v>
      </c>
      <c r="C7178" s="2" t="s">
        <v>1100</v>
      </c>
      <c r="F7178" s="2" t="s">
        <v>1101</v>
      </c>
      <c r="G7178" s="2" t="s">
        <v>4992</v>
      </c>
      <c r="H7178" s="2" t="s">
        <v>3439</v>
      </c>
      <c r="I7178" s="2" t="s">
        <v>19639</v>
      </c>
      <c r="J7178" s="2" t="s">
        <v>28</v>
      </c>
      <c r="K7178" s="2" t="s">
        <v>48</v>
      </c>
      <c r="L7178" s="2" t="s">
        <v>257</v>
      </c>
      <c r="M7178" s="2" t="s">
        <v>258</v>
      </c>
      <c r="N7178" s="2" t="s">
        <v>4984</v>
      </c>
      <c r="O7178" s="2" t="s">
        <v>705</v>
      </c>
      <c r="P7178" s="24">
        <v>0</v>
      </c>
      <c r="Q7178" s="24">
        <v>0</v>
      </c>
      <c r="R7178" s="27" t="s">
        <v>1578</v>
      </c>
      <c r="S7178" s="28" t="s">
        <v>1586</v>
      </c>
      <c r="T7178" s="2" t="s">
        <v>296</v>
      </c>
      <c r="U7178" s="2">
        <v>0</v>
      </c>
      <c r="V7178" s="2" t="s">
        <v>2844</v>
      </c>
      <c r="W7178" s="2" t="s">
        <v>34</v>
      </c>
      <c r="AC7178" s="2">
        <v>0</v>
      </c>
    </row>
    <row r="7179" spans="1:33" ht="45" x14ac:dyDescent="0.25">
      <c r="A7179" s="2" t="s">
        <v>3850</v>
      </c>
      <c r="B7179" s="2" t="s">
        <v>2844</v>
      </c>
      <c r="C7179" s="2" t="s">
        <v>777</v>
      </c>
      <c r="F7179" s="2" t="s">
        <v>103</v>
      </c>
      <c r="G7179" s="2" t="s">
        <v>3851</v>
      </c>
      <c r="H7179" s="2" t="s">
        <v>3852</v>
      </c>
      <c r="I7179" s="2" t="s">
        <v>21964</v>
      </c>
      <c r="J7179" s="2" t="s">
        <v>28</v>
      </c>
      <c r="K7179" s="2" t="s">
        <v>74</v>
      </c>
      <c r="L7179" s="2" t="s">
        <v>104</v>
      </c>
      <c r="M7179" s="2" t="s">
        <v>76</v>
      </c>
      <c r="N7179" s="2" t="s">
        <v>3849</v>
      </c>
      <c r="O7179" s="2" t="s">
        <v>705</v>
      </c>
      <c r="P7179" s="24">
        <v>0</v>
      </c>
      <c r="Q7179" s="24">
        <v>0</v>
      </c>
      <c r="R7179" s="27" t="s">
        <v>1578</v>
      </c>
      <c r="S7179" s="28" t="s">
        <v>1586</v>
      </c>
      <c r="T7179" s="2" t="s">
        <v>296</v>
      </c>
      <c r="U7179" s="2">
        <v>0</v>
      </c>
      <c r="V7179" s="2" t="s">
        <v>2844</v>
      </c>
      <c r="W7179" s="2" t="s">
        <v>34</v>
      </c>
      <c r="AC7179" s="2">
        <v>0</v>
      </c>
    </row>
    <row r="7180" spans="1:33" ht="45" x14ac:dyDescent="0.25">
      <c r="A7180" s="2" t="s">
        <v>3853</v>
      </c>
      <c r="B7180" s="2" t="s">
        <v>2844</v>
      </c>
      <c r="C7180" s="2" t="s">
        <v>1048</v>
      </c>
      <c r="F7180" s="2" t="s">
        <v>440</v>
      </c>
      <c r="G7180" s="2" t="s">
        <v>3854</v>
      </c>
      <c r="H7180" s="2" t="s">
        <v>3855</v>
      </c>
      <c r="I7180" s="2" t="s">
        <v>21993</v>
      </c>
      <c r="J7180" s="2" t="s">
        <v>28</v>
      </c>
      <c r="K7180" s="2" t="s">
        <v>74</v>
      </c>
      <c r="L7180" s="2" t="s">
        <v>309</v>
      </c>
      <c r="M7180" s="2" t="s">
        <v>76</v>
      </c>
      <c r="N7180" s="2" t="s">
        <v>3849</v>
      </c>
      <c r="O7180" s="2" t="s">
        <v>705</v>
      </c>
      <c r="P7180" s="24">
        <v>0</v>
      </c>
      <c r="Q7180" s="24">
        <v>0</v>
      </c>
      <c r="R7180" s="27" t="s">
        <v>1578</v>
      </c>
      <c r="S7180" s="28" t="s">
        <v>1586</v>
      </c>
      <c r="T7180" s="2" t="s">
        <v>296</v>
      </c>
      <c r="U7180" s="2">
        <v>0</v>
      </c>
      <c r="V7180" s="2" t="s">
        <v>2844</v>
      </c>
      <c r="W7180" s="2" t="s">
        <v>34</v>
      </c>
      <c r="AC7180" s="2">
        <v>0</v>
      </c>
    </row>
    <row r="7181" spans="1:33" ht="45" x14ac:dyDescent="0.25">
      <c r="A7181" s="2" t="s">
        <v>5528</v>
      </c>
      <c r="B7181" s="2" t="s">
        <v>2844</v>
      </c>
      <c r="C7181" s="2" t="s">
        <v>1259</v>
      </c>
      <c r="F7181" s="2" t="s">
        <v>820</v>
      </c>
      <c r="G7181" s="2" t="s">
        <v>5520</v>
      </c>
      <c r="H7181" s="2" t="s">
        <v>5521</v>
      </c>
      <c r="I7181" s="2" t="s">
        <v>21973</v>
      </c>
      <c r="J7181" s="2" t="s">
        <v>28</v>
      </c>
      <c r="K7181" s="2" t="s">
        <v>74</v>
      </c>
      <c r="L7181" s="2" t="s">
        <v>449</v>
      </c>
      <c r="M7181" s="2" t="s">
        <v>513</v>
      </c>
      <c r="N7181" s="2" t="s">
        <v>5522</v>
      </c>
      <c r="O7181" s="2" t="s">
        <v>705</v>
      </c>
      <c r="P7181" s="24">
        <v>0</v>
      </c>
      <c r="Q7181" s="24">
        <v>0</v>
      </c>
      <c r="R7181" s="27" t="s">
        <v>1578</v>
      </c>
      <c r="S7181" s="28" t="s">
        <v>1586</v>
      </c>
      <c r="T7181" s="2" t="s">
        <v>296</v>
      </c>
      <c r="U7181" s="2">
        <v>0</v>
      </c>
      <c r="V7181" s="2" t="s">
        <v>2844</v>
      </c>
      <c r="W7181" s="2" t="s">
        <v>34</v>
      </c>
      <c r="AC7181" s="2">
        <v>0</v>
      </c>
    </row>
    <row r="7182" spans="1:33" ht="45" x14ac:dyDescent="0.25">
      <c r="A7182" s="2" t="s">
        <v>3963</v>
      </c>
      <c r="B7182" s="2" t="s">
        <v>2844</v>
      </c>
      <c r="C7182" s="2" t="s">
        <v>785</v>
      </c>
      <c r="F7182" s="2" t="s">
        <v>786</v>
      </c>
      <c r="G7182" s="2" t="s">
        <v>3964</v>
      </c>
      <c r="H7182" s="2" t="s">
        <v>3965</v>
      </c>
      <c r="I7182" s="2" t="s">
        <v>22939</v>
      </c>
      <c r="J7182" s="2" t="s">
        <v>28</v>
      </c>
      <c r="K7182" s="2" t="s">
        <v>68</v>
      </c>
      <c r="L7182" s="2" t="s">
        <v>215</v>
      </c>
      <c r="M7182" s="2" t="s">
        <v>246</v>
      </c>
      <c r="N7182" s="2" t="s">
        <v>3966</v>
      </c>
      <c r="O7182" s="2" t="s">
        <v>706</v>
      </c>
      <c r="P7182" s="24">
        <v>0</v>
      </c>
      <c r="Q7182" s="24">
        <v>0</v>
      </c>
      <c r="R7182" s="27" t="s">
        <v>1578</v>
      </c>
      <c r="S7182" s="28" t="s">
        <v>1582</v>
      </c>
      <c r="T7182" s="2" t="s">
        <v>160</v>
      </c>
      <c r="U7182" s="2">
        <v>0</v>
      </c>
      <c r="V7182" s="2" t="s">
        <v>2844</v>
      </c>
      <c r="W7182" s="2" t="s">
        <v>34</v>
      </c>
      <c r="AC7182" s="2">
        <v>0</v>
      </c>
    </row>
    <row r="7183" spans="1:33" ht="60" x14ac:dyDescent="0.25">
      <c r="A7183" s="2" t="s">
        <v>4614</v>
      </c>
      <c r="B7183" s="2" t="s">
        <v>2844</v>
      </c>
      <c r="C7183" s="2" t="s">
        <v>1305</v>
      </c>
      <c r="F7183" s="2" t="s">
        <v>1306</v>
      </c>
      <c r="G7183" s="2" t="s">
        <v>4606</v>
      </c>
      <c r="H7183" s="2" t="s">
        <v>4607</v>
      </c>
      <c r="I7183" s="2" t="s">
        <v>20821</v>
      </c>
      <c r="J7183" s="2" t="s">
        <v>28</v>
      </c>
      <c r="K7183" s="2" t="s">
        <v>29</v>
      </c>
      <c r="L7183" s="2" t="s">
        <v>225</v>
      </c>
      <c r="M7183" s="2" t="s">
        <v>226</v>
      </c>
      <c r="N7183" s="2" t="s">
        <v>4608</v>
      </c>
      <c r="O7183" s="2" t="s">
        <v>705</v>
      </c>
      <c r="P7183" s="24">
        <v>0</v>
      </c>
      <c r="Q7183" s="24">
        <v>0</v>
      </c>
      <c r="R7183" s="27" t="s">
        <v>1578</v>
      </c>
      <c r="S7183" s="28" t="s">
        <v>1589</v>
      </c>
      <c r="T7183" s="2" t="s">
        <v>33</v>
      </c>
      <c r="U7183" s="2">
        <v>0</v>
      </c>
      <c r="V7183" s="2" t="s">
        <v>2844</v>
      </c>
      <c r="W7183" s="2" t="s">
        <v>34</v>
      </c>
      <c r="AC7183" s="2">
        <v>0</v>
      </c>
    </row>
    <row r="7184" spans="1:33" ht="45" x14ac:dyDescent="0.25">
      <c r="A7184" s="2" t="s">
        <v>3152</v>
      </c>
      <c r="B7184" s="2" t="s">
        <v>2844</v>
      </c>
      <c r="C7184" s="2" t="s">
        <v>623</v>
      </c>
      <c r="F7184" s="2" t="s">
        <v>624</v>
      </c>
      <c r="G7184" s="2" t="s">
        <v>3153</v>
      </c>
      <c r="H7184" s="2" t="s">
        <v>3154</v>
      </c>
      <c r="I7184" s="2" t="s">
        <v>22231</v>
      </c>
      <c r="J7184" s="2" t="s">
        <v>28</v>
      </c>
      <c r="K7184" s="2" t="s">
        <v>68</v>
      </c>
      <c r="L7184" s="2" t="s">
        <v>152</v>
      </c>
      <c r="M7184" s="2" t="s">
        <v>153</v>
      </c>
      <c r="N7184" s="2" t="s">
        <v>3118</v>
      </c>
      <c r="O7184" s="2" t="s">
        <v>37</v>
      </c>
      <c r="P7184" s="24">
        <v>0</v>
      </c>
      <c r="Q7184" s="24">
        <v>0</v>
      </c>
      <c r="R7184" s="27" t="s">
        <v>1578</v>
      </c>
      <c r="S7184" s="28" t="s">
        <v>1590</v>
      </c>
      <c r="T7184" s="2" t="s">
        <v>426</v>
      </c>
      <c r="U7184" s="2">
        <v>0</v>
      </c>
      <c r="V7184" s="2" t="s">
        <v>28081</v>
      </c>
      <c r="W7184" s="2" t="s">
        <v>34</v>
      </c>
      <c r="X7184" s="58" t="s">
        <v>3244</v>
      </c>
      <c r="Z7184" s="2">
        <v>20600000</v>
      </c>
      <c r="AB7184" s="58">
        <v>46053.544444444444</v>
      </c>
      <c r="AC7184" s="2">
        <v>0</v>
      </c>
      <c r="AD7184" s="2">
        <v>20600000</v>
      </c>
      <c r="AE7184" s="2">
        <v>46053.544444444444</v>
      </c>
      <c r="AG7184" s="2">
        <v>60846</v>
      </c>
    </row>
    <row r="7185" spans="1:33" ht="60" x14ac:dyDescent="0.25">
      <c r="A7185" s="2" t="s">
        <v>4615</v>
      </c>
      <c r="B7185" s="2" t="s">
        <v>2844</v>
      </c>
      <c r="C7185" s="2" t="s">
        <v>911</v>
      </c>
      <c r="F7185" s="2" t="s">
        <v>912</v>
      </c>
      <c r="G7185" s="2" t="s">
        <v>4613</v>
      </c>
      <c r="H7185" s="2" t="s">
        <v>4032</v>
      </c>
      <c r="I7185" s="2" t="s">
        <v>20727</v>
      </c>
      <c r="J7185" s="2" t="s">
        <v>28</v>
      </c>
      <c r="K7185" s="2" t="s">
        <v>29</v>
      </c>
      <c r="L7185" s="2" t="s">
        <v>225</v>
      </c>
      <c r="M7185" s="2" t="s">
        <v>226</v>
      </c>
      <c r="N7185" s="2" t="s">
        <v>4608</v>
      </c>
      <c r="O7185" s="2" t="s">
        <v>706</v>
      </c>
      <c r="P7185" s="24">
        <v>0</v>
      </c>
      <c r="Q7185" s="24">
        <v>0</v>
      </c>
      <c r="R7185" s="27" t="s">
        <v>1578</v>
      </c>
      <c r="S7185" s="28" t="s">
        <v>1585</v>
      </c>
      <c r="T7185" s="2" t="s">
        <v>38</v>
      </c>
      <c r="U7185" s="2">
        <v>0</v>
      </c>
      <c r="V7185" s="2" t="s">
        <v>3236</v>
      </c>
      <c r="W7185" s="2" t="s">
        <v>34</v>
      </c>
      <c r="AC7185" s="2">
        <v>0</v>
      </c>
    </row>
    <row r="7186" spans="1:33" ht="45" x14ac:dyDescent="0.25">
      <c r="A7186" s="2" t="s">
        <v>3377</v>
      </c>
      <c r="B7186" s="2" t="s">
        <v>2844</v>
      </c>
      <c r="C7186" s="2" t="s">
        <v>1288</v>
      </c>
      <c r="F7186" s="2" t="s">
        <v>1289</v>
      </c>
      <c r="G7186" s="2" t="s">
        <v>3378</v>
      </c>
      <c r="H7186" s="2" t="s">
        <v>3379</v>
      </c>
      <c r="I7186" s="2" t="s">
        <v>19939</v>
      </c>
      <c r="J7186" s="2" t="s">
        <v>28</v>
      </c>
      <c r="K7186" s="2" t="s">
        <v>173</v>
      </c>
      <c r="L7186" s="2" t="s">
        <v>391</v>
      </c>
      <c r="M7186" s="2" t="s">
        <v>392</v>
      </c>
      <c r="N7186" s="2" t="s">
        <v>3367</v>
      </c>
      <c r="O7186" s="2" t="s">
        <v>706</v>
      </c>
      <c r="P7186" s="24">
        <v>0</v>
      </c>
      <c r="Q7186" s="24">
        <v>0</v>
      </c>
      <c r="R7186" s="27" t="s">
        <v>1578</v>
      </c>
      <c r="S7186" s="28" t="s">
        <v>1586</v>
      </c>
      <c r="T7186" s="2" t="s">
        <v>296</v>
      </c>
      <c r="U7186" s="2">
        <v>0</v>
      </c>
      <c r="V7186" s="2" t="s">
        <v>2844</v>
      </c>
      <c r="W7186" s="2" t="s">
        <v>34</v>
      </c>
      <c r="AC7186" s="2">
        <v>0</v>
      </c>
    </row>
    <row r="7187" spans="1:33" ht="45" x14ac:dyDescent="0.25">
      <c r="A7187" s="2" t="s">
        <v>3155</v>
      </c>
      <c r="B7187" s="2" t="s">
        <v>2844</v>
      </c>
      <c r="C7187" s="2" t="s">
        <v>1135</v>
      </c>
      <c r="F7187" s="2" t="s">
        <v>624</v>
      </c>
      <c r="G7187" s="2" t="s">
        <v>3153</v>
      </c>
      <c r="H7187" s="2" t="s">
        <v>3154</v>
      </c>
      <c r="I7187" s="2" t="s">
        <v>22422</v>
      </c>
      <c r="J7187" s="2" t="s">
        <v>28</v>
      </c>
      <c r="K7187" s="2" t="s">
        <v>68</v>
      </c>
      <c r="L7187" s="2" t="s">
        <v>152</v>
      </c>
      <c r="M7187" s="2" t="s">
        <v>153</v>
      </c>
      <c r="N7187" s="2" t="s">
        <v>3118</v>
      </c>
      <c r="O7187" s="2" t="s">
        <v>705</v>
      </c>
      <c r="P7187" s="24">
        <v>0</v>
      </c>
      <c r="Q7187" s="24">
        <v>0</v>
      </c>
      <c r="R7187" s="27" t="s">
        <v>1578</v>
      </c>
      <c r="S7187" s="28" t="s">
        <v>1590</v>
      </c>
      <c r="T7187" s="2" t="s">
        <v>426</v>
      </c>
      <c r="U7187" s="2">
        <v>0</v>
      </c>
      <c r="V7187" s="2" t="s">
        <v>2844</v>
      </c>
      <c r="W7187" s="2" t="s">
        <v>34</v>
      </c>
      <c r="AC7187" s="2">
        <v>0</v>
      </c>
    </row>
    <row r="7188" spans="1:33" ht="60" x14ac:dyDescent="0.25">
      <c r="A7188" s="2" t="s">
        <v>3084</v>
      </c>
      <c r="B7188" s="2" t="s">
        <v>2844</v>
      </c>
      <c r="C7188" s="2" t="s">
        <v>1524</v>
      </c>
      <c r="F7188" s="2" t="s">
        <v>1327</v>
      </c>
      <c r="G7188" s="2" t="s">
        <v>3071</v>
      </c>
      <c r="H7188" s="2" t="s">
        <v>3072</v>
      </c>
      <c r="I7188" s="2" t="s">
        <v>23878</v>
      </c>
      <c r="J7188" s="2" t="s">
        <v>28</v>
      </c>
      <c r="K7188" s="2" t="s">
        <v>43</v>
      </c>
      <c r="L7188" s="2" t="s">
        <v>240</v>
      </c>
      <c r="M7188" s="2" t="s">
        <v>241</v>
      </c>
      <c r="N7188" s="2" t="s">
        <v>3047</v>
      </c>
      <c r="O7188" s="2" t="s">
        <v>705</v>
      </c>
      <c r="P7188" s="24">
        <v>0</v>
      </c>
      <c r="Q7188" s="24">
        <v>0</v>
      </c>
      <c r="R7188" s="27" t="s">
        <v>1578</v>
      </c>
      <c r="S7188" s="28" t="s">
        <v>1583</v>
      </c>
      <c r="T7188" s="2" t="s">
        <v>130</v>
      </c>
      <c r="U7188" s="2">
        <v>0</v>
      </c>
      <c r="V7188" s="2" t="s">
        <v>3179</v>
      </c>
      <c r="W7188" s="2" t="s">
        <v>34</v>
      </c>
      <c r="AC7188" s="2">
        <v>0</v>
      </c>
    </row>
    <row r="7189" spans="1:33" ht="45" x14ac:dyDescent="0.25">
      <c r="A7189" s="2" t="s">
        <v>5448</v>
      </c>
      <c r="B7189" s="2" t="s">
        <v>2844</v>
      </c>
      <c r="C7189" s="2" t="s">
        <v>806</v>
      </c>
      <c r="F7189" s="2" t="s">
        <v>807</v>
      </c>
      <c r="G7189" s="2" t="s">
        <v>5449</v>
      </c>
      <c r="H7189" s="2" t="s">
        <v>5450</v>
      </c>
      <c r="I7189" s="2" t="s">
        <v>21929</v>
      </c>
      <c r="J7189" s="2" t="s">
        <v>28</v>
      </c>
      <c r="K7189" s="2" t="s">
        <v>51</v>
      </c>
      <c r="L7189" s="2" t="s">
        <v>297</v>
      </c>
      <c r="M7189" s="2" t="s">
        <v>808</v>
      </c>
      <c r="N7189" s="2" t="s">
        <v>5451</v>
      </c>
      <c r="O7189" s="2" t="s">
        <v>706</v>
      </c>
      <c r="P7189" s="24">
        <v>0</v>
      </c>
      <c r="Q7189" s="24">
        <v>0</v>
      </c>
      <c r="R7189" s="27" t="s">
        <v>1578</v>
      </c>
      <c r="S7189" s="28" t="s">
        <v>1586</v>
      </c>
      <c r="T7189" s="2" t="s">
        <v>296</v>
      </c>
      <c r="U7189" s="2">
        <v>0</v>
      </c>
      <c r="V7189" s="2" t="s">
        <v>2801</v>
      </c>
      <c r="W7189" s="2" t="s">
        <v>34</v>
      </c>
      <c r="AC7189" s="2">
        <v>0</v>
      </c>
    </row>
    <row r="7190" spans="1:33" ht="45" x14ac:dyDescent="0.25">
      <c r="A7190" s="2" t="s">
        <v>3587</v>
      </c>
      <c r="B7190" s="2" t="s">
        <v>2844</v>
      </c>
      <c r="C7190" s="2" t="s">
        <v>1148</v>
      </c>
      <c r="F7190" s="2" t="s">
        <v>366</v>
      </c>
      <c r="G7190" s="2" t="s">
        <v>3588</v>
      </c>
      <c r="H7190" s="2" t="s">
        <v>3589</v>
      </c>
      <c r="I7190" s="2" t="s">
        <v>20716</v>
      </c>
      <c r="J7190" s="2" t="s">
        <v>28</v>
      </c>
      <c r="K7190" s="2" t="s">
        <v>29</v>
      </c>
      <c r="L7190" s="2" t="s">
        <v>126</v>
      </c>
      <c r="M7190" s="2" t="s">
        <v>127</v>
      </c>
      <c r="N7190" s="2" t="s">
        <v>3571</v>
      </c>
      <c r="O7190" s="2" t="s">
        <v>37</v>
      </c>
      <c r="P7190" s="24">
        <v>0</v>
      </c>
      <c r="Q7190" s="24">
        <v>0</v>
      </c>
      <c r="R7190" s="27" t="s">
        <v>1578</v>
      </c>
      <c r="S7190" s="28" t="s">
        <v>1582</v>
      </c>
      <c r="T7190" s="2" t="s">
        <v>160</v>
      </c>
      <c r="U7190" s="2">
        <v>0</v>
      </c>
      <c r="V7190" s="2" t="s">
        <v>17582</v>
      </c>
      <c r="W7190" s="2" t="s">
        <v>34</v>
      </c>
      <c r="AC7190" s="2">
        <v>0</v>
      </c>
    </row>
    <row r="7191" spans="1:33" ht="45" x14ac:dyDescent="0.25">
      <c r="A7191" s="2" t="s">
        <v>4504</v>
      </c>
      <c r="B7191" s="2" t="s">
        <v>2844</v>
      </c>
      <c r="C7191" s="2" t="s">
        <v>663</v>
      </c>
      <c r="F7191" s="2" t="s">
        <v>664</v>
      </c>
      <c r="G7191" s="2" t="s">
        <v>4505</v>
      </c>
      <c r="H7191" s="2" t="s">
        <v>4506</v>
      </c>
      <c r="I7191" s="2" t="s">
        <v>21321</v>
      </c>
      <c r="J7191" s="2" t="s">
        <v>28</v>
      </c>
      <c r="K7191" s="2" t="s">
        <v>78</v>
      </c>
      <c r="L7191" s="2" t="s">
        <v>495</v>
      </c>
      <c r="M7191" s="2" t="s">
        <v>496</v>
      </c>
      <c r="N7191" s="2" t="s">
        <v>4482</v>
      </c>
      <c r="O7191" s="2" t="s">
        <v>32</v>
      </c>
      <c r="P7191" s="24">
        <v>0</v>
      </c>
      <c r="Q7191" s="24">
        <v>1</v>
      </c>
      <c r="R7191" s="27" t="s">
        <v>1568</v>
      </c>
      <c r="S7191" s="28" t="s">
        <v>1586</v>
      </c>
      <c r="T7191" s="2" t="s">
        <v>296</v>
      </c>
      <c r="U7191" s="2">
        <v>412000</v>
      </c>
      <c r="V7191" s="2" t="s">
        <v>2844</v>
      </c>
      <c r="W7191" s="2" t="s">
        <v>34</v>
      </c>
      <c r="X7191" s="58" t="s">
        <v>2782</v>
      </c>
      <c r="Z7191" s="2">
        <v>350000</v>
      </c>
      <c r="AB7191" s="58">
        <v>46055.554756944446</v>
      </c>
      <c r="AC7191" s="2">
        <v>0</v>
      </c>
      <c r="AD7191" s="2">
        <v>350000</v>
      </c>
      <c r="AE7191" s="2">
        <v>46055.554756944446</v>
      </c>
      <c r="AG7191" s="2">
        <v>60862</v>
      </c>
    </row>
    <row r="7192" spans="1:33" ht="45" x14ac:dyDescent="0.25">
      <c r="A7192" s="2" t="s">
        <v>4507</v>
      </c>
      <c r="B7192" s="2" t="s">
        <v>2844</v>
      </c>
      <c r="C7192" s="2" t="s">
        <v>1159</v>
      </c>
      <c r="F7192" s="2" t="s">
        <v>1160</v>
      </c>
      <c r="G7192" s="2" t="s">
        <v>4508</v>
      </c>
      <c r="H7192" s="2" t="s">
        <v>4509</v>
      </c>
      <c r="I7192" s="2" t="s">
        <v>21364</v>
      </c>
      <c r="J7192" s="2" t="s">
        <v>28</v>
      </c>
      <c r="K7192" s="2" t="s">
        <v>78</v>
      </c>
      <c r="L7192" s="2" t="s">
        <v>495</v>
      </c>
      <c r="M7192" s="2" t="s">
        <v>496</v>
      </c>
      <c r="N7192" s="2" t="s">
        <v>4482</v>
      </c>
      <c r="O7192" s="2" t="s">
        <v>705</v>
      </c>
      <c r="P7192" s="24">
        <v>0</v>
      </c>
      <c r="Q7192" s="24">
        <v>0</v>
      </c>
      <c r="R7192" s="27" t="s">
        <v>1578</v>
      </c>
      <c r="S7192" s="28" t="s">
        <v>1586</v>
      </c>
      <c r="T7192" s="2" t="s">
        <v>296</v>
      </c>
      <c r="U7192" s="2">
        <v>0</v>
      </c>
      <c r="V7192" s="2" t="s">
        <v>2844</v>
      </c>
      <c r="W7192" s="2" t="s">
        <v>34</v>
      </c>
      <c r="AC7192" s="2">
        <v>0</v>
      </c>
    </row>
    <row r="7193" spans="1:33" ht="45" x14ac:dyDescent="0.25">
      <c r="A7193" s="2" t="s">
        <v>2914</v>
      </c>
      <c r="B7193" s="2" t="s">
        <v>2844</v>
      </c>
      <c r="C7193" s="2" t="s">
        <v>1454</v>
      </c>
      <c r="F7193" s="2" t="s">
        <v>1455</v>
      </c>
      <c r="G7193" s="2" t="s">
        <v>2912</v>
      </c>
      <c r="H7193" s="2" t="s">
        <v>2913</v>
      </c>
      <c r="I7193" s="2" t="s">
        <v>20811</v>
      </c>
      <c r="J7193" s="2" t="s">
        <v>28</v>
      </c>
      <c r="K7193" s="2" t="s">
        <v>29</v>
      </c>
      <c r="L7193" s="2" t="s">
        <v>460</v>
      </c>
      <c r="M7193" s="2" t="s">
        <v>461</v>
      </c>
      <c r="N7193" s="2" t="s">
        <v>2903</v>
      </c>
      <c r="O7193" s="2" t="s">
        <v>705</v>
      </c>
      <c r="P7193" s="24">
        <v>0</v>
      </c>
      <c r="Q7193" s="24">
        <v>0</v>
      </c>
      <c r="R7193" s="27" t="s">
        <v>1578</v>
      </c>
      <c r="S7193" s="28" t="s">
        <v>1589</v>
      </c>
      <c r="T7193" s="2" t="s">
        <v>33</v>
      </c>
      <c r="U7193" s="2">
        <v>0</v>
      </c>
      <c r="V7193" s="2" t="s">
        <v>2782</v>
      </c>
      <c r="W7193" s="2" t="s">
        <v>34</v>
      </c>
      <c r="AC7193" s="2">
        <v>0</v>
      </c>
    </row>
    <row r="7194" spans="1:33" ht="60" x14ac:dyDescent="0.25">
      <c r="A7194" s="2" t="s">
        <v>4616</v>
      </c>
      <c r="B7194" s="2" t="s">
        <v>2844</v>
      </c>
      <c r="C7194" s="2" t="s">
        <v>811</v>
      </c>
      <c r="F7194" s="2" t="s">
        <v>282</v>
      </c>
      <c r="G7194" s="2" t="s">
        <v>4610</v>
      </c>
      <c r="H7194" s="2" t="s">
        <v>4611</v>
      </c>
      <c r="I7194" s="2" t="s">
        <v>20733</v>
      </c>
      <c r="J7194" s="2" t="s">
        <v>28</v>
      </c>
      <c r="K7194" s="2" t="s">
        <v>29</v>
      </c>
      <c r="L7194" s="2" t="s">
        <v>225</v>
      </c>
      <c r="M7194" s="2" t="s">
        <v>226</v>
      </c>
      <c r="N7194" s="2" t="s">
        <v>4608</v>
      </c>
      <c r="O7194" s="2" t="s">
        <v>705</v>
      </c>
      <c r="P7194" s="24">
        <v>0</v>
      </c>
      <c r="Q7194" s="24">
        <v>0</v>
      </c>
      <c r="R7194" s="27" t="s">
        <v>1578</v>
      </c>
      <c r="S7194" s="28" t="s">
        <v>1589</v>
      </c>
      <c r="T7194" s="2" t="s">
        <v>33</v>
      </c>
      <c r="U7194" s="2">
        <v>0</v>
      </c>
      <c r="V7194" s="2" t="s">
        <v>2844</v>
      </c>
      <c r="W7194" s="2" t="s">
        <v>34</v>
      </c>
      <c r="AC7194" s="2">
        <v>0</v>
      </c>
    </row>
    <row r="7195" spans="1:33" ht="45" x14ac:dyDescent="0.25">
      <c r="A7195" s="2" t="s">
        <v>3246</v>
      </c>
      <c r="B7195" s="2" t="s">
        <v>2844</v>
      </c>
      <c r="C7195" s="2" t="s">
        <v>1068</v>
      </c>
      <c r="F7195" s="2" t="s">
        <v>156</v>
      </c>
      <c r="G7195" s="2" t="s">
        <v>3247</v>
      </c>
      <c r="H7195" s="2" t="s">
        <v>3248</v>
      </c>
      <c r="I7195" s="2" t="s">
        <v>23146</v>
      </c>
      <c r="J7195" s="2" t="s">
        <v>28</v>
      </c>
      <c r="K7195" s="2" t="s">
        <v>61</v>
      </c>
      <c r="L7195" s="2" t="s">
        <v>157</v>
      </c>
      <c r="M7195" s="2" t="s">
        <v>818</v>
      </c>
      <c r="N7195" s="2" t="s">
        <v>3229</v>
      </c>
      <c r="O7195" s="2" t="s">
        <v>705</v>
      </c>
      <c r="P7195" s="24">
        <v>0</v>
      </c>
      <c r="Q7195" s="24">
        <v>0</v>
      </c>
      <c r="R7195" s="27" t="s">
        <v>1578</v>
      </c>
      <c r="S7195" s="28" t="s">
        <v>1586</v>
      </c>
      <c r="T7195" s="2" t="s">
        <v>296</v>
      </c>
      <c r="U7195" s="2">
        <v>0</v>
      </c>
      <c r="V7195" s="2" t="s">
        <v>3236</v>
      </c>
      <c r="W7195" s="2" t="s">
        <v>34</v>
      </c>
      <c r="AC7195" s="2">
        <v>0</v>
      </c>
    </row>
    <row r="7196" spans="1:33" ht="45" x14ac:dyDescent="0.25">
      <c r="A7196" s="2" t="s">
        <v>3249</v>
      </c>
      <c r="B7196" s="2" t="s">
        <v>2844</v>
      </c>
      <c r="C7196" s="2" t="s">
        <v>830</v>
      </c>
      <c r="F7196" s="2" t="s">
        <v>817</v>
      </c>
      <c r="G7196" s="2" t="s">
        <v>3232</v>
      </c>
      <c r="H7196" s="2" t="s">
        <v>3233</v>
      </c>
      <c r="I7196" s="2" t="s">
        <v>23087</v>
      </c>
      <c r="J7196" s="2" t="s">
        <v>28</v>
      </c>
      <c r="K7196" s="2" t="s">
        <v>61</v>
      </c>
      <c r="L7196" s="2" t="s">
        <v>157</v>
      </c>
      <c r="M7196" s="2" t="s">
        <v>818</v>
      </c>
      <c r="N7196" s="2" t="s">
        <v>3229</v>
      </c>
      <c r="O7196" s="2" t="s">
        <v>705</v>
      </c>
      <c r="P7196" s="24">
        <v>0</v>
      </c>
      <c r="Q7196" s="24">
        <v>0</v>
      </c>
      <c r="R7196" s="27" t="s">
        <v>1578</v>
      </c>
      <c r="S7196" s="28" t="s">
        <v>1586</v>
      </c>
      <c r="T7196" s="2" t="s">
        <v>296</v>
      </c>
      <c r="U7196" s="2">
        <v>0</v>
      </c>
      <c r="V7196" s="2" t="s">
        <v>3236</v>
      </c>
      <c r="W7196" s="2" t="s">
        <v>34</v>
      </c>
      <c r="AC7196" s="2">
        <v>0</v>
      </c>
    </row>
    <row r="7197" spans="1:33" ht="45" x14ac:dyDescent="0.25">
      <c r="A7197" s="2" t="s">
        <v>2843</v>
      </c>
      <c r="B7197" s="2" t="s">
        <v>2844</v>
      </c>
      <c r="C7197" s="2" t="s">
        <v>615</v>
      </c>
      <c r="F7197" s="2" t="s">
        <v>616</v>
      </c>
      <c r="G7197" s="2" t="s">
        <v>2845</v>
      </c>
      <c r="H7197" s="2" t="s">
        <v>2846</v>
      </c>
      <c r="I7197" s="2" t="s">
        <v>23147</v>
      </c>
      <c r="J7197" s="2" t="s">
        <v>28</v>
      </c>
      <c r="K7197" s="2" t="s">
        <v>61</v>
      </c>
      <c r="L7197" s="2" t="s">
        <v>62</v>
      </c>
      <c r="M7197" s="2" t="s">
        <v>63</v>
      </c>
      <c r="N7197" s="2" t="s">
        <v>2812</v>
      </c>
      <c r="O7197" s="2" t="s">
        <v>32</v>
      </c>
      <c r="P7197" s="24">
        <v>0</v>
      </c>
      <c r="Q7197" s="24">
        <v>1</v>
      </c>
      <c r="R7197" s="27" t="s">
        <v>1568</v>
      </c>
      <c r="S7197" s="28" t="s">
        <v>1586</v>
      </c>
      <c r="T7197" s="2" t="s">
        <v>296</v>
      </c>
      <c r="U7197" s="2">
        <v>412000</v>
      </c>
      <c r="V7197" s="2" t="s">
        <v>2844</v>
      </c>
      <c r="W7197" s="2" t="s">
        <v>34</v>
      </c>
      <c r="X7197" s="58" t="s">
        <v>3140</v>
      </c>
      <c r="Z7197" s="2">
        <v>412000</v>
      </c>
      <c r="AB7197" s="58">
        <v>46062.646365740744</v>
      </c>
      <c r="AC7197" s="2">
        <v>0</v>
      </c>
      <c r="AD7197" s="2">
        <v>412000</v>
      </c>
      <c r="AE7197" s="2">
        <v>46062.646365740744</v>
      </c>
      <c r="AG7197" s="2">
        <v>60545</v>
      </c>
    </row>
    <row r="7198" spans="1:33" ht="45" x14ac:dyDescent="0.25">
      <c r="A7198" s="2" t="s">
        <v>2847</v>
      </c>
      <c r="B7198" s="2" t="s">
        <v>2844</v>
      </c>
      <c r="C7198" s="2" t="s">
        <v>669</v>
      </c>
      <c r="F7198" s="2" t="s">
        <v>393</v>
      </c>
      <c r="G7198" s="2" t="s">
        <v>2848</v>
      </c>
      <c r="H7198" s="2" t="s">
        <v>2849</v>
      </c>
      <c r="I7198" s="2" t="s">
        <v>23142</v>
      </c>
      <c r="J7198" s="2" t="s">
        <v>28</v>
      </c>
      <c r="K7198" s="2" t="s">
        <v>61</v>
      </c>
      <c r="L7198" s="2" t="s">
        <v>62</v>
      </c>
      <c r="M7198" s="2" t="s">
        <v>63</v>
      </c>
      <c r="N7198" s="2" t="s">
        <v>2812</v>
      </c>
      <c r="O7198" s="2" t="s">
        <v>32</v>
      </c>
      <c r="P7198" s="24">
        <v>0</v>
      </c>
      <c r="Q7198" s="24">
        <v>1</v>
      </c>
      <c r="R7198" s="27" t="s">
        <v>1568</v>
      </c>
      <c r="S7198" s="28" t="s">
        <v>1586</v>
      </c>
      <c r="T7198" s="2" t="s">
        <v>296</v>
      </c>
      <c r="U7198" s="2">
        <v>412000</v>
      </c>
      <c r="V7198" s="2" t="s">
        <v>2844</v>
      </c>
      <c r="W7198" s="2" t="s">
        <v>34</v>
      </c>
      <c r="X7198" s="58" t="s">
        <v>3140</v>
      </c>
      <c r="Z7198" s="2">
        <v>412000</v>
      </c>
      <c r="AB7198" s="58">
        <v>46062.648287037038</v>
      </c>
      <c r="AC7198" s="2">
        <v>0</v>
      </c>
      <c r="AD7198" s="2">
        <v>412000</v>
      </c>
      <c r="AE7198" s="2">
        <v>46062.648287037038</v>
      </c>
      <c r="AG7198" s="2">
        <v>60547</v>
      </c>
    </row>
    <row r="7199" spans="1:33" ht="45" x14ac:dyDescent="0.25">
      <c r="A7199" s="2" t="s">
        <v>4916</v>
      </c>
      <c r="B7199" s="2" t="s">
        <v>2844</v>
      </c>
      <c r="C7199" s="2" t="s">
        <v>726</v>
      </c>
      <c r="F7199" s="2" t="s">
        <v>727</v>
      </c>
      <c r="G7199" s="2" t="s">
        <v>4917</v>
      </c>
      <c r="H7199" s="2" t="s">
        <v>4918</v>
      </c>
      <c r="I7199" s="2" t="s">
        <v>20434</v>
      </c>
      <c r="J7199" s="2" t="s">
        <v>28</v>
      </c>
      <c r="K7199" s="2" t="s">
        <v>173</v>
      </c>
      <c r="L7199" s="2" t="s">
        <v>728</v>
      </c>
      <c r="M7199" s="2" t="s">
        <v>729</v>
      </c>
      <c r="N7199" s="2" t="s">
        <v>4915</v>
      </c>
      <c r="O7199" s="2" t="s">
        <v>705</v>
      </c>
      <c r="P7199" s="24">
        <v>0</v>
      </c>
      <c r="Q7199" s="24">
        <v>0</v>
      </c>
      <c r="R7199" s="27" t="s">
        <v>1578</v>
      </c>
      <c r="S7199" s="28" t="s">
        <v>1582</v>
      </c>
      <c r="T7199" s="2" t="s">
        <v>160</v>
      </c>
      <c r="U7199" s="2">
        <v>0</v>
      </c>
      <c r="V7199" s="2" t="s">
        <v>3236</v>
      </c>
      <c r="W7199" s="2" t="s">
        <v>34</v>
      </c>
      <c r="AC7199" s="2">
        <v>0</v>
      </c>
    </row>
    <row r="7200" spans="1:33" ht="60" x14ac:dyDescent="0.25">
      <c r="A7200" s="2" t="s">
        <v>3324</v>
      </c>
      <c r="B7200" s="2" t="s">
        <v>2844</v>
      </c>
      <c r="C7200" s="2" t="s">
        <v>1223</v>
      </c>
      <c r="F7200" s="2" t="s">
        <v>499</v>
      </c>
      <c r="G7200" s="2" t="s">
        <v>3325</v>
      </c>
      <c r="H7200" s="2" t="s">
        <v>3326</v>
      </c>
      <c r="I7200" s="2" t="s">
        <v>20397</v>
      </c>
      <c r="J7200" s="2" t="s">
        <v>28</v>
      </c>
      <c r="K7200" s="2" t="s">
        <v>173</v>
      </c>
      <c r="L7200" s="2" t="s">
        <v>500</v>
      </c>
      <c r="M7200" s="2" t="s">
        <v>501</v>
      </c>
      <c r="N7200" s="2" t="s">
        <v>3322</v>
      </c>
      <c r="O7200" s="2" t="s">
        <v>32</v>
      </c>
      <c r="P7200" s="24">
        <v>0</v>
      </c>
      <c r="Q7200" s="24">
        <v>3</v>
      </c>
      <c r="R7200" s="27" t="s">
        <v>1568</v>
      </c>
      <c r="S7200" s="28" t="s">
        <v>1585</v>
      </c>
      <c r="T7200" s="2" t="s">
        <v>38</v>
      </c>
      <c r="U7200" s="2">
        <v>0</v>
      </c>
      <c r="V7200" s="2" t="s">
        <v>16062</v>
      </c>
      <c r="W7200" s="2" t="s">
        <v>34</v>
      </c>
      <c r="X7200" s="58" t="s">
        <v>12666</v>
      </c>
      <c r="Z7200" s="2">
        <v>2060000</v>
      </c>
      <c r="AB7200" s="58">
        <v>46092.662731481483</v>
      </c>
      <c r="AC7200" s="2">
        <v>0</v>
      </c>
      <c r="AD7200" s="2">
        <v>2060000</v>
      </c>
      <c r="AE7200" s="2">
        <v>46092.662731481483</v>
      </c>
      <c r="AG7200" s="2">
        <v>65246</v>
      </c>
    </row>
    <row r="7201" spans="1:33" ht="60" x14ac:dyDescent="0.25">
      <c r="A7201" s="2" t="s">
        <v>3183</v>
      </c>
      <c r="B7201" s="2" t="s">
        <v>2844</v>
      </c>
      <c r="C7201" s="2" t="s">
        <v>1362</v>
      </c>
      <c r="F7201" s="2" t="s">
        <v>1363</v>
      </c>
      <c r="G7201" s="2" t="s">
        <v>3184</v>
      </c>
      <c r="H7201" s="2" t="s">
        <v>3185</v>
      </c>
      <c r="I7201" s="2" t="s">
        <v>22747</v>
      </c>
      <c r="J7201" s="2" t="s">
        <v>28</v>
      </c>
      <c r="K7201" s="2" t="s">
        <v>68</v>
      </c>
      <c r="L7201" s="2" t="s">
        <v>149</v>
      </c>
      <c r="M7201" s="2" t="s">
        <v>150</v>
      </c>
      <c r="N7201" s="2" t="s">
        <v>3182</v>
      </c>
      <c r="O7201" s="2" t="s">
        <v>706</v>
      </c>
      <c r="P7201" s="24">
        <v>0</v>
      </c>
      <c r="Q7201" s="24">
        <v>0</v>
      </c>
      <c r="R7201" s="27" t="s">
        <v>1578</v>
      </c>
      <c r="S7201" s="28" t="s">
        <v>1585</v>
      </c>
      <c r="T7201" s="2" t="s">
        <v>38</v>
      </c>
      <c r="U7201" s="2">
        <v>0</v>
      </c>
      <c r="V7201" s="2" t="s">
        <v>3140</v>
      </c>
      <c r="W7201" s="2" t="s">
        <v>34</v>
      </c>
      <c r="AC7201" s="2">
        <v>0</v>
      </c>
    </row>
    <row r="7202" spans="1:33" ht="45" x14ac:dyDescent="0.25">
      <c r="A7202" s="2" t="s">
        <v>2947</v>
      </c>
      <c r="B7202" s="2" t="s">
        <v>2844</v>
      </c>
      <c r="C7202" s="2" t="s">
        <v>617</v>
      </c>
      <c r="F7202" s="2" t="s">
        <v>618</v>
      </c>
      <c r="G7202" s="2" t="s">
        <v>2948</v>
      </c>
      <c r="H7202" s="2" t="s">
        <v>2949</v>
      </c>
      <c r="I7202" s="2" t="s">
        <v>19643</v>
      </c>
      <c r="J7202" s="2" t="s">
        <v>28</v>
      </c>
      <c r="K7202" s="2" t="s">
        <v>48</v>
      </c>
      <c r="L7202" s="2" t="s">
        <v>619</v>
      </c>
      <c r="M7202" s="2" t="s">
        <v>620</v>
      </c>
      <c r="N7202" s="2" t="s">
        <v>2935</v>
      </c>
      <c r="O7202" s="2" t="s">
        <v>32</v>
      </c>
      <c r="P7202" s="24">
        <v>0</v>
      </c>
      <c r="Q7202" s="24">
        <v>1</v>
      </c>
      <c r="R7202" s="27" t="s">
        <v>1568</v>
      </c>
      <c r="S7202" s="28" t="s">
        <v>1587</v>
      </c>
      <c r="T7202" s="2" t="s">
        <v>359</v>
      </c>
      <c r="U7202" s="2">
        <v>2060000</v>
      </c>
      <c r="V7202" s="2" t="s">
        <v>2844</v>
      </c>
      <c r="W7202" s="2" t="s">
        <v>34</v>
      </c>
      <c r="X7202" s="58" t="s">
        <v>2801</v>
      </c>
      <c r="Z7202" s="2">
        <v>274958</v>
      </c>
      <c r="AB7202" s="58">
        <v>46063.596180555556</v>
      </c>
      <c r="AC7202" s="2">
        <v>0</v>
      </c>
      <c r="AD7202" s="2">
        <v>274958</v>
      </c>
      <c r="AE7202" s="2">
        <v>46063.596180555556</v>
      </c>
      <c r="AG7202" s="2">
        <v>60583</v>
      </c>
    </row>
    <row r="7203" spans="1:33" ht="60" x14ac:dyDescent="0.25">
      <c r="A7203" s="2" t="s">
        <v>4935</v>
      </c>
      <c r="B7203" s="2" t="s">
        <v>2916</v>
      </c>
      <c r="C7203" s="2" t="s">
        <v>1277</v>
      </c>
      <c r="F7203" s="2" t="s">
        <v>511</v>
      </c>
      <c r="G7203" s="2" t="s">
        <v>4936</v>
      </c>
      <c r="H7203" s="2" t="s">
        <v>4879</v>
      </c>
      <c r="I7203" s="2" t="s">
        <v>23647</v>
      </c>
      <c r="J7203" s="2" t="s">
        <v>28</v>
      </c>
      <c r="K7203" s="2" t="s">
        <v>43</v>
      </c>
      <c r="L7203" s="2" t="s">
        <v>82</v>
      </c>
      <c r="M7203" s="2" t="s">
        <v>83</v>
      </c>
      <c r="N7203" s="2" t="s">
        <v>4931</v>
      </c>
      <c r="O7203" s="2" t="s">
        <v>705</v>
      </c>
      <c r="P7203" s="24">
        <v>0</v>
      </c>
      <c r="Q7203" s="24">
        <v>0</v>
      </c>
      <c r="R7203" s="27" t="s">
        <v>1578</v>
      </c>
      <c r="S7203" s="28" t="s">
        <v>1585</v>
      </c>
      <c r="T7203" s="2" t="s">
        <v>38</v>
      </c>
      <c r="U7203" s="2">
        <v>0</v>
      </c>
      <c r="V7203" s="2" t="s">
        <v>2916</v>
      </c>
      <c r="W7203" s="2" t="s">
        <v>34</v>
      </c>
      <c r="AC7203" s="2">
        <v>0</v>
      </c>
    </row>
    <row r="7204" spans="1:33" ht="60" x14ac:dyDescent="0.25">
      <c r="A7204" s="2" t="s">
        <v>4937</v>
      </c>
      <c r="B7204" s="2" t="s">
        <v>2916</v>
      </c>
      <c r="C7204" s="2" t="s">
        <v>1417</v>
      </c>
      <c r="F7204" s="2" t="s">
        <v>511</v>
      </c>
      <c r="G7204" s="2" t="s">
        <v>4936</v>
      </c>
      <c r="H7204" s="2" t="s">
        <v>4879</v>
      </c>
      <c r="I7204" s="2" t="s">
        <v>23647</v>
      </c>
      <c r="J7204" s="2" t="s">
        <v>28</v>
      </c>
      <c r="K7204" s="2" t="s">
        <v>43</v>
      </c>
      <c r="L7204" s="2" t="s">
        <v>82</v>
      </c>
      <c r="M7204" s="2" t="s">
        <v>83</v>
      </c>
      <c r="N7204" s="2" t="s">
        <v>4931</v>
      </c>
      <c r="O7204" s="2" t="s">
        <v>705</v>
      </c>
      <c r="P7204" s="24">
        <v>0</v>
      </c>
      <c r="Q7204" s="24">
        <v>0</v>
      </c>
      <c r="R7204" s="27" t="s">
        <v>1578</v>
      </c>
      <c r="S7204" s="28" t="s">
        <v>1589</v>
      </c>
      <c r="T7204" s="2" t="s">
        <v>33</v>
      </c>
      <c r="U7204" s="2">
        <v>0</v>
      </c>
      <c r="V7204" s="2" t="s">
        <v>2916</v>
      </c>
      <c r="W7204" s="2" t="s">
        <v>34</v>
      </c>
      <c r="AC7204" s="2">
        <v>0</v>
      </c>
    </row>
    <row r="7205" spans="1:33" ht="60" x14ac:dyDescent="0.25">
      <c r="A7205" s="2" t="s">
        <v>4126</v>
      </c>
      <c r="B7205" s="2" t="s">
        <v>2916</v>
      </c>
      <c r="C7205" s="2" t="s">
        <v>1297</v>
      </c>
      <c r="F7205" s="2" t="s">
        <v>123</v>
      </c>
      <c r="G7205" s="2" t="s">
        <v>4124</v>
      </c>
      <c r="H7205" s="2" t="s">
        <v>4125</v>
      </c>
      <c r="I7205" s="2" t="s">
        <v>23126</v>
      </c>
      <c r="J7205" s="2" t="s">
        <v>28</v>
      </c>
      <c r="K7205" s="2" t="s">
        <v>61</v>
      </c>
      <c r="L7205" s="2" t="s">
        <v>124</v>
      </c>
      <c r="M7205" s="2" t="s">
        <v>125</v>
      </c>
      <c r="N7205" s="2" t="s">
        <v>4115</v>
      </c>
      <c r="O7205" s="2" t="s">
        <v>705</v>
      </c>
      <c r="P7205" s="24">
        <v>0</v>
      </c>
      <c r="Q7205" s="24">
        <v>0</v>
      </c>
      <c r="R7205" s="27" t="s">
        <v>1578</v>
      </c>
      <c r="S7205" s="28" t="s">
        <v>1585</v>
      </c>
      <c r="T7205" s="2" t="s">
        <v>38</v>
      </c>
      <c r="U7205" s="2">
        <v>0</v>
      </c>
      <c r="V7205" s="2" t="s">
        <v>2916</v>
      </c>
      <c r="W7205" s="2" t="s">
        <v>34</v>
      </c>
      <c r="AC7205" s="2">
        <v>0</v>
      </c>
    </row>
    <row r="7206" spans="1:33" ht="45" x14ac:dyDescent="0.25">
      <c r="A7206" s="2" t="s">
        <v>2950</v>
      </c>
      <c r="B7206" s="2" t="s">
        <v>2916</v>
      </c>
      <c r="C7206" s="2" t="s">
        <v>1283</v>
      </c>
      <c r="F7206" s="2" t="s">
        <v>1284</v>
      </c>
      <c r="G7206" s="2" t="s">
        <v>2951</v>
      </c>
      <c r="H7206" s="2" t="s">
        <v>2952</v>
      </c>
      <c r="I7206" s="2" t="s">
        <v>19640</v>
      </c>
      <c r="J7206" s="2" t="s">
        <v>28</v>
      </c>
      <c r="K7206" s="2" t="s">
        <v>48</v>
      </c>
      <c r="L7206" s="2" t="s">
        <v>619</v>
      </c>
      <c r="M7206" s="2" t="s">
        <v>620</v>
      </c>
      <c r="N7206" s="2" t="s">
        <v>2935</v>
      </c>
      <c r="O7206" s="2" t="s">
        <v>706</v>
      </c>
      <c r="P7206" s="24">
        <v>0</v>
      </c>
      <c r="Q7206" s="24">
        <v>0</v>
      </c>
      <c r="R7206" s="27" t="s">
        <v>1578</v>
      </c>
      <c r="S7206" s="28" t="s">
        <v>1586</v>
      </c>
      <c r="T7206" s="2" t="s">
        <v>296</v>
      </c>
      <c r="U7206" s="2">
        <v>0</v>
      </c>
      <c r="V7206" s="2" t="s">
        <v>2844</v>
      </c>
      <c r="W7206" s="2" t="s">
        <v>34</v>
      </c>
      <c r="AC7206" s="2">
        <v>0</v>
      </c>
    </row>
    <row r="7207" spans="1:33" ht="45" x14ac:dyDescent="0.25">
      <c r="A7207" s="2" t="s">
        <v>2953</v>
      </c>
      <c r="B7207" s="2" t="s">
        <v>2916</v>
      </c>
      <c r="C7207" s="2" t="s">
        <v>800</v>
      </c>
      <c r="F7207" s="2" t="s">
        <v>801</v>
      </c>
      <c r="G7207" s="2" t="s">
        <v>2954</v>
      </c>
      <c r="H7207" s="2" t="s">
        <v>2955</v>
      </c>
      <c r="I7207" s="2" t="s">
        <v>19582</v>
      </c>
      <c r="J7207" s="2" t="s">
        <v>28</v>
      </c>
      <c r="K7207" s="2" t="s">
        <v>48</v>
      </c>
      <c r="L7207" s="2" t="s">
        <v>619</v>
      </c>
      <c r="M7207" s="2" t="s">
        <v>620</v>
      </c>
      <c r="N7207" s="2" t="s">
        <v>2935</v>
      </c>
      <c r="O7207" s="2" t="s">
        <v>705</v>
      </c>
      <c r="P7207" s="24">
        <v>0</v>
      </c>
      <c r="Q7207" s="24">
        <v>0</v>
      </c>
      <c r="R7207" s="27" t="s">
        <v>1578</v>
      </c>
      <c r="S7207" s="28" t="s">
        <v>1586</v>
      </c>
      <c r="T7207" s="2" t="s">
        <v>296</v>
      </c>
      <c r="U7207" s="2">
        <v>0</v>
      </c>
      <c r="V7207" s="2" t="s">
        <v>2801</v>
      </c>
      <c r="W7207" s="2" t="s">
        <v>34</v>
      </c>
      <c r="AC7207" s="2">
        <v>0</v>
      </c>
    </row>
    <row r="7208" spans="1:33" ht="45" x14ac:dyDescent="0.25">
      <c r="A7208" s="2" t="s">
        <v>5098</v>
      </c>
      <c r="B7208" s="2" t="s">
        <v>2916</v>
      </c>
      <c r="C7208" s="2" t="s">
        <v>1080</v>
      </c>
      <c r="F7208" s="2" t="s">
        <v>1081</v>
      </c>
      <c r="G7208" s="2" t="s">
        <v>5099</v>
      </c>
      <c r="H7208" s="2" t="s">
        <v>5100</v>
      </c>
      <c r="I7208" s="2" t="s">
        <v>21398</v>
      </c>
      <c r="J7208" s="2" t="s">
        <v>28</v>
      </c>
      <c r="K7208" s="2" t="s">
        <v>78</v>
      </c>
      <c r="L7208" s="2" t="s">
        <v>424</v>
      </c>
      <c r="M7208" s="2" t="s">
        <v>425</v>
      </c>
      <c r="N7208" s="2" t="s">
        <v>5097</v>
      </c>
      <c r="O7208" s="2" t="s">
        <v>705</v>
      </c>
      <c r="P7208" s="24">
        <v>0</v>
      </c>
      <c r="Q7208" s="24">
        <v>0</v>
      </c>
      <c r="R7208" s="27" t="s">
        <v>1578</v>
      </c>
      <c r="S7208" s="28" t="s">
        <v>1589</v>
      </c>
      <c r="T7208" s="2" t="s">
        <v>33</v>
      </c>
      <c r="U7208" s="2">
        <v>0</v>
      </c>
      <c r="V7208" s="2" t="s">
        <v>2916</v>
      </c>
      <c r="W7208" s="2" t="s">
        <v>34</v>
      </c>
      <c r="AC7208" s="2">
        <v>0</v>
      </c>
    </row>
    <row r="7209" spans="1:33" ht="60" x14ac:dyDescent="0.25">
      <c r="A7209" s="2" t="s">
        <v>3530</v>
      </c>
      <c r="B7209" s="2" t="s">
        <v>2916</v>
      </c>
      <c r="C7209" s="2" t="s">
        <v>1006</v>
      </c>
      <c r="F7209" s="2" t="s">
        <v>1007</v>
      </c>
      <c r="G7209" s="2" t="s">
        <v>3528</v>
      </c>
      <c r="H7209" s="2" t="s">
        <v>2929</v>
      </c>
      <c r="I7209" s="2" t="s">
        <v>23812</v>
      </c>
      <c r="J7209" s="2" t="s">
        <v>28</v>
      </c>
      <c r="K7209" s="2" t="s">
        <v>43</v>
      </c>
      <c r="L7209" s="2" t="s">
        <v>382</v>
      </c>
      <c r="M7209" s="2" t="s">
        <v>323</v>
      </c>
      <c r="N7209" s="2" t="s">
        <v>3521</v>
      </c>
      <c r="O7209" s="2" t="s">
        <v>705</v>
      </c>
      <c r="P7209" s="24">
        <v>0</v>
      </c>
      <c r="Q7209" s="24">
        <v>0</v>
      </c>
      <c r="R7209" s="27" t="s">
        <v>1578</v>
      </c>
      <c r="S7209" s="28" t="s">
        <v>1585</v>
      </c>
      <c r="T7209" s="2" t="s">
        <v>38</v>
      </c>
      <c r="U7209" s="2">
        <v>0</v>
      </c>
      <c r="V7209" s="2" t="s">
        <v>2916</v>
      </c>
      <c r="W7209" s="2" t="s">
        <v>34</v>
      </c>
      <c r="AC7209" s="2">
        <v>0</v>
      </c>
    </row>
    <row r="7210" spans="1:33" ht="60" x14ac:dyDescent="0.25">
      <c r="A7210" s="2" t="s">
        <v>4067</v>
      </c>
      <c r="B7210" s="2" t="s">
        <v>2916</v>
      </c>
      <c r="C7210" s="2" t="s">
        <v>1212</v>
      </c>
      <c r="F7210" s="2" t="s">
        <v>898</v>
      </c>
      <c r="G7210" s="2" t="s">
        <v>4065</v>
      </c>
      <c r="H7210" s="2" t="s">
        <v>4066</v>
      </c>
      <c r="I7210" s="2" t="s">
        <v>21571</v>
      </c>
      <c r="J7210" s="2" t="s">
        <v>28</v>
      </c>
      <c r="K7210" s="2" t="s">
        <v>78</v>
      </c>
      <c r="L7210" s="2" t="s">
        <v>208</v>
      </c>
      <c r="M7210" s="2" t="s">
        <v>330</v>
      </c>
      <c r="N7210" s="2" t="s">
        <v>4057</v>
      </c>
      <c r="O7210" s="2" t="s">
        <v>705</v>
      </c>
      <c r="P7210" s="24">
        <v>0</v>
      </c>
      <c r="Q7210" s="24">
        <v>0</v>
      </c>
      <c r="R7210" s="27" t="s">
        <v>1578</v>
      </c>
      <c r="S7210" s="28" t="s">
        <v>1583</v>
      </c>
      <c r="T7210" s="2" t="s">
        <v>130</v>
      </c>
      <c r="U7210" s="2">
        <v>0</v>
      </c>
      <c r="V7210" s="2" t="s">
        <v>2916</v>
      </c>
      <c r="W7210" s="2" t="s">
        <v>34</v>
      </c>
      <c r="AC7210" s="2">
        <v>0</v>
      </c>
    </row>
    <row r="7211" spans="1:33" ht="60" x14ac:dyDescent="0.25">
      <c r="A7211" s="2" t="s">
        <v>4102</v>
      </c>
      <c r="B7211" s="2" t="s">
        <v>2916</v>
      </c>
      <c r="C7211" s="2" t="s">
        <v>660</v>
      </c>
      <c r="F7211" s="2" t="s">
        <v>187</v>
      </c>
      <c r="G7211" s="2" t="s">
        <v>4103</v>
      </c>
      <c r="H7211" s="2" t="s">
        <v>4104</v>
      </c>
      <c r="I7211" s="2" t="s">
        <v>23127</v>
      </c>
      <c r="J7211" s="2" t="s">
        <v>28</v>
      </c>
      <c r="K7211" s="2" t="s">
        <v>61</v>
      </c>
      <c r="L7211" s="2" t="s">
        <v>108</v>
      </c>
      <c r="M7211" s="2" t="s">
        <v>122</v>
      </c>
      <c r="N7211" s="2" t="s">
        <v>4096</v>
      </c>
      <c r="O7211" s="2" t="s">
        <v>32</v>
      </c>
      <c r="P7211" s="24">
        <v>0</v>
      </c>
      <c r="Q7211" s="24">
        <v>1</v>
      </c>
      <c r="R7211" s="27" t="s">
        <v>1568</v>
      </c>
      <c r="S7211" s="28" t="s">
        <v>1585</v>
      </c>
      <c r="T7211" s="2" t="s">
        <v>38</v>
      </c>
      <c r="U7211" s="2">
        <v>0</v>
      </c>
      <c r="V7211" s="2" t="s">
        <v>16033</v>
      </c>
      <c r="W7211" s="2" t="s">
        <v>34</v>
      </c>
      <c r="X7211" s="58" t="s">
        <v>2916</v>
      </c>
      <c r="Z7211" s="2">
        <v>2060000</v>
      </c>
      <c r="AB7211" s="58">
        <v>46051.723680555559</v>
      </c>
      <c r="AC7211" s="2">
        <v>0</v>
      </c>
      <c r="AD7211" s="2">
        <v>2060000</v>
      </c>
      <c r="AE7211" s="2">
        <v>46051.723680555559</v>
      </c>
      <c r="AG7211" s="2">
        <v>60298</v>
      </c>
    </row>
    <row r="7212" spans="1:33" ht="45" x14ac:dyDescent="0.25">
      <c r="A7212" s="2" t="s">
        <v>2915</v>
      </c>
      <c r="B7212" s="2" t="s">
        <v>2916</v>
      </c>
      <c r="C7212" s="2" t="s">
        <v>676</v>
      </c>
      <c r="F7212" s="2" t="s">
        <v>566</v>
      </c>
      <c r="G7212" s="2" t="s">
        <v>2917</v>
      </c>
      <c r="H7212" s="2" t="s">
        <v>2918</v>
      </c>
      <c r="I7212" s="2" t="s">
        <v>20938</v>
      </c>
      <c r="J7212" s="2" t="s">
        <v>28</v>
      </c>
      <c r="K7212" s="2" t="s">
        <v>29</v>
      </c>
      <c r="L7212" s="2" t="s">
        <v>460</v>
      </c>
      <c r="M7212" s="2" t="s">
        <v>461</v>
      </c>
      <c r="N7212" s="2" t="s">
        <v>2903</v>
      </c>
      <c r="O7212" s="2" t="s">
        <v>32</v>
      </c>
      <c r="P7212" s="24">
        <v>0</v>
      </c>
      <c r="Q7212" s="24">
        <v>1</v>
      </c>
      <c r="R7212" s="27" t="s">
        <v>1568</v>
      </c>
      <c r="S7212" s="28" t="s">
        <v>1590</v>
      </c>
      <c r="T7212" s="2" t="s">
        <v>426</v>
      </c>
      <c r="U7212" s="2">
        <v>20600000</v>
      </c>
      <c r="V7212" s="2" t="s">
        <v>2916</v>
      </c>
      <c r="W7212" s="2" t="s">
        <v>34</v>
      </c>
      <c r="X7212" s="58" t="s">
        <v>2916</v>
      </c>
      <c r="Y7212" s="2" t="s">
        <v>39</v>
      </c>
      <c r="Z7212" s="2">
        <v>13795000</v>
      </c>
      <c r="AA7212" s="2" t="s">
        <v>40</v>
      </c>
      <c r="AB7212" s="58">
        <v>46051.799293981479</v>
      </c>
      <c r="AC7212" s="2">
        <v>0</v>
      </c>
      <c r="AD7212" s="2">
        <v>13795000</v>
      </c>
      <c r="AE7212" s="2">
        <v>46051.799293981479</v>
      </c>
      <c r="AG7212" s="2">
        <v>60289</v>
      </c>
    </row>
    <row r="7213" spans="1:33" ht="45" x14ac:dyDescent="0.25">
      <c r="A7213" s="2" t="s">
        <v>3104</v>
      </c>
      <c r="B7213" s="2" t="s">
        <v>2916</v>
      </c>
      <c r="C7213" s="2" t="s">
        <v>1470</v>
      </c>
      <c r="F7213" s="2" t="s">
        <v>822</v>
      </c>
      <c r="G7213" s="2" t="s">
        <v>3105</v>
      </c>
      <c r="H7213" s="2" t="s">
        <v>3106</v>
      </c>
      <c r="I7213" s="2" t="s">
        <v>22940</v>
      </c>
      <c r="J7213" s="2" t="s">
        <v>28</v>
      </c>
      <c r="K7213" s="2" t="s">
        <v>68</v>
      </c>
      <c r="L7213" s="2" t="s">
        <v>302</v>
      </c>
      <c r="M7213" s="2" t="s">
        <v>303</v>
      </c>
      <c r="N7213" s="2" t="s">
        <v>3107</v>
      </c>
      <c r="O7213" s="2" t="s">
        <v>19490</v>
      </c>
      <c r="P7213" s="24">
        <v>0</v>
      </c>
      <c r="Q7213" s="24">
        <v>0</v>
      </c>
      <c r="R7213" s="27" t="s">
        <v>1579</v>
      </c>
      <c r="S7213" s="28" t="s">
        <v>1582</v>
      </c>
      <c r="T7213" s="2" t="s">
        <v>160</v>
      </c>
      <c r="U7213" s="2">
        <v>4120000000</v>
      </c>
      <c r="V7213" s="2" t="s">
        <v>2916</v>
      </c>
      <c r="W7213" s="2" t="s">
        <v>34</v>
      </c>
      <c r="X7213" s="58" t="s">
        <v>2940</v>
      </c>
      <c r="Y7213" s="2" t="s">
        <v>39</v>
      </c>
      <c r="Z7213" s="2">
        <v>33949522</v>
      </c>
      <c r="AA7213" s="2" t="s">
        <v>40</v>
      </c>
      <c r="AB7213" s="58">
        <v>46069.728715277779</v>
      </c>
      <c r="AC7213" s="2">
        <v>0</v>
      </c>
      <c r="AD7213" s="2">
        <v>33949522</v>
      </c>
      <c r="AE7213" s="2">
        <v>46069.728715277779</v>
      </c>
      <c r="AG7213" s="2">
        <v>62210</v>
      </c>
    </row>
    <row r="7214" spans="1:33" ht="45" x14ac:dyDescent="0.25">
      <c r="A7214" s="2" t="s">
        <v>5512</v>
      </c>
      <c r="B7214" s="2" t="s">
        <v>3031</v>
      </c>
      <c r="C7214" s="2" t="s">
        <v>1008</v>
      </c>
      <c r="F7214" s="2" t="s">
        <v>697</v>
      </c>
      <c r="G7214" s="2" t="s">
        <v>5513</v>
      </c>
      <c r="H7214" s="2" t="s">
        <v>5514</v>
      </c>
      <c r="I7214" s="2" t="s">
        <v>22651</v>
      </c>
      <c r="J7214" s="2" t="s">
        <v>28</v>
      </c>
      <c r="K7214" s="2" t="s">
        <v>68</v>
      </c>
      <c r="L7214" s="2" t="s">
        <v>698</v>
      </c>
      <c r="M7214" s="2" t="s">
        <v>699</v>
      </c>
      <c r="N7214" s="2" t="s">
        <v>5478</v>
      </c>
      <c r="O7214" s="2" t="s">
        <v>705</v>
      </c>
      <c r="P7214" s="24">
        <v>0</v>
      </c>
      <c r="Q7214" s="24">
        <v>0</v>
      </c>
      <c r="R7214" s="27" t="s">
        <v>1578</v>
      </c>
      <c r="S7214" s="28" t="s">
        <v>1589</v>
      </c>
      <c r="T7214" s="2" t="s">
        <v>33</v>
      </c>
      <c r="U7214" s="2">
        <v>0</v>
      </c>
      <c r="V7214" s="2" t="s">
        <v>3082</v>
      </c>
      <c r="W7214" s="2" t="s">
        <v>34</v>
      </c>
      <c r="AC7214" s="2">
        <v>0</v>
      </c>
    </row>
    <row r="7215" spans="1:33" ht="60" x14ac:dyDescent="0.25">
      <c r="A7215" s="2" t="s">
        <v>5515</v>
      </c>
      <c r="B7215" s="2" t="s">
        <v>3031</v>
      </c>
      <c r="C7215" s="2" t="s">
        <v>696</v>
      </c>
      <c r="F7215" s="2" t="s">
        <v>697</v>
      </c>
      <c r="G7215" s="2" t="s">
        <v>5513</v>
      </c>
      <c r="H7215" s="2" t="s">
        <v>5514</v>
      </c>
      <c r="I7215" s="2" t="s">
        <v>22651</v>
      </c>
      <c r="J7215" s="2" t="s">
        <v>28</v>
      </c>
      <c r="K7215" s="2" t="s">
        <v>68</v>
      </c>
      <c r="L7215" s="2" t="s">
        <v>698</v>
      </c>
      <c r="M7215" s="2" t="s">
        <v>699</v>
      </c>
      <c r="N7215" s="2" t="s">
        <v>5478</v>
      </c>
      <c r="O7215" s="2" t="s">
        <v>32</v>
      </c>
      <c r="P7215" s="24">
        <v>0</v>
      </c>
      <c r="Q7215" s="24">
        <v>2</v>
      </c>
      <c r="R7215" s="27" t="s">
        <v>1568</v>
      </c>
      <c r="S7215" s="28" t="s">
        <v>1585</v>
      </c>
      <c r="T7215" s="2" t="s">
        <v>38</v>
      </c>
      <c r="U7215" s="2">
        <v>0</v>
      </c>
      <c r="V7215" s="2" t="s">
        <v>16062</v>
      </c>
      <c r="W7215" s="2" t="s">
        <v>34</v>
      </c>
      <c r="X7215" s="58" t="s">
        <v>2801</v>
      </c>
      <c r="Z7215" s="2">
        <v>2060000</v>
      </c>
      <c r="AB7215" s="58">
        <v>46063.736215277779</v>
      </c>
      <c r="AC7215" s="2">
        <v>0</v>
      </c>
      <c r="AD7215" s="2">
        <v>2060000</v>
      </c>
      <c r="AE7215" s="2">
        <v>46063.736215277779</v>
      </c>
      <c r="AG7215" s="2">
        <v>62035</v>
      </c>
    </row>
    <row r="7216" spans="1:33" ht="60" x14ac:dyDescent="0.25">
      <c r="A7216" s="2" t="s">
        <v>5445</v>
      </c>
      <c r="B7216" s="2" t="s">
        <v>3031</v>
      </c>
      <c r="C7216" s="2" t="s">
        <v>683</v>
      </c>
      <c r="F7216" s="2" t="s">
        <v>684</v>
      </c>
      <c r="G7216" s="2" t="s">
        <v>5446</v>
      </c>
      <c r="H7216" s="2" t="s">
        <v>5447</v>
      </c>
      <c r="I7216" s="2" t="s">
        <v>21554</v>
      </c>
      <c r="J7216" s="2" t="s">
        <v>28</v>
      </c>
      <c r="K7216" s="2" t="s">
        <v>78</v>
      </c>
      <c r="L7216" s="2" t="s">
        <v>230</v>
      </c>
      <c r="M7216" s="2" t="s">
        <v>685</v>
      </c>
      <c r="N7216" s="2" t="s">
        <v>5442</v>
      </c>
      <c r="O7216" s="2" t="s">
        <v>37</v>
      </c>
      <c r="P7216" s="24">
        <v>0</v>
      </c>
      <c r="Q7216" s="24">
        <v>0</v>
      </c>
      <c r="R7216" s="27" t="s">
        <v>1578</v>
      </c>
      <c r="S7216" s="28" t="s">
        <v>1585</v>
      </c>
      <c r="T7216" s="2" t="s">
        <v>38</v>
      </c>
      <c r="U7216" s="2">
        <v>0</v>
      </c>
      <c r="V7216" s="2" t="s">
        <v>24460</v>
      </c>
      <c r="W7216" s="2" t="s">
        <v>34</v>
      </c>
      <c r="X7216" s="58" t="s">
        <v>2801</v>
      </c>
      <c r="Z7216" s="2">
        <v>2060000</v>
      </c>
      <c r="AB7216" s="58">
        <v>46063.822152777779</v>
      </c>
      <c r="AC7216" s="2">
        <v>0</v>
      </c>
      <c r="AD7216" s="2">
        <v>2060000</v>
      </c>
      <c r="AE7216" s="2">
        <v>46063.822152777779</v>
      </c>
      <c r="AG7216" s="2">
        <v>60136</v>
      </c>
    </row>
    <row r="7217" spans="1:33" ht="45" x14ac:dyDescent="0.25">
      <c r="A7217" s="2" t="s">
        <v>3557</v>
      </c>
      <c r="B7217" s="2" t="s">
        <v>3031</v>
      </c>
      <c r="C7217" s="2" t="s">
        <v>679</v>
      </c>
      <c r="F7217" s="2" t="s">
        <v>680</v>
      </c>
      <c r="G7217" s="2" t="s">
        <v>3558</v>
      </c>
      <c r="H7217" s="2" t="s">
        <v>3559</v>
      </c>
      <c r="I7217" s="2" t="s">
        <v>22063</v>
      </c>
      <c r="J7217" s="2" t="s">
        <v>28</v>
      </c>
      <c r="K7217" s="2" t="s">
        <v>72</v>
      </c>
      <c r="L7217" s="2" t="s">
        <v>396</v>
      </c>
      <c r="M7217" s="2" t="s">
        <v>397</v>
      </c>
      <c r="N7217" s="2" t="s">
        <v>3553</v>
      </c>
      <c r="O7217" s="2" t="s">
        <v>32</v>
      </c>
      <c r="P7217" s="24">
        <v>0</v>
      </c>
      <c r="Q7217" s="24">
        <v>1</v>
      </c>
      <c r="R7217" s="27" t="s">
        <v>1568</v>
      </c>
      <c r="S7217" s="28" t="s">
        <v>1587</v>
      </c>
      <c r="T7217" s="2" t="s">
        <v>359</v>
      </c>
      <c r="U7217" s="2">
        <v>2060000</v>
      </c>
      <c r="V7217" s="2" t="s">
        <v>2916</v>
      </c>
      <c r="W7217" s="2" t="s">
        <v>34</v>
      </c>
      <c r="X7217" s="58" t="s">
        <v>2916</v>
      </c>
      <c r="Z7217" s="2">
        <v>393436</v>
      </c>
      <c r="AB7217" s="58">
        <v>46051.60670138889</v>
      </c>
      <c r="AC7217" s="2">
        <v>0</v>
      </c>
      <c r="AD7217" s="2">
        <v>393436</v>
      </c>
      <c r="AE7217" s="2">
        <v>46051.60670138889</v>
      </c>
      <c r="AG7217" s="2">
        <v>60251</v>
      </c>
    </row>
    <row r="7218" spans="1:33" ht="45" x14ac:dyDescent="0.25">
      <c r="A7218" s="2" t="s">
        <v>4693</v>
      </c>
      <c r="B7218" s="2" t="s">
        <v>3031</v>
      </c>
      <c r="C7218" s="2" t="s">
        <v>690</v>
      </c>
      <c r="F7218" s="2" t="s">
        <v>691</v>
      </c>
      <c r="G7218" s="2" t="s">
        <v>4694</v>
      </c>
      <c r="H7218" s="2" t="s">
        <v>4309</v>
      </c>
      <c r="I7218" s="2" t="s">
        <v>23935</v>
      </c>
      <c r="J7218" s="2" t="s">
        <v>28</v>
      </c>
      <c r="K7218" s="2" t="s">
        <v>43</v>
      </c>
      <c r="L7218" s="2" t="s">
        <v>57</v>
      </c>
      <c r="M7218" s="2" t="s">
        <v>58</v>
      </c>
      <c r="N7218" s="2" t="s">
        <v>4686</v>
      </c>
      <c r="O7218" s="2" t="s">
        <v>32</v>
      </c>
      <c r="P7218" s="24">
        <v>0</v>
      </c>
      <c r="Q7218" s="24">
        <v>1</v>
      </c>
      <c r="R7218" s="27" t="s">
        <v>1568</v>
      </c>
      <c r="S7218" s="28" t="s">
        <v>1587</v>
      </c>
      <c r="T7218" s="2" t="s">
        <v>359</v>
      </c>
      <c r="U7218" s="2">
        <v>2060000</v>
      </c>
      <c r="V7218" s="2" t="s">
        <v>3031</v>
      </c>
      <c r="W7218" s="2" t="s">
        <v>34</v>
      </c>
      <c r="X7218" s="58" t="s">
        <v>2844</v>
      </c>
      <c r="Z7218" s="2">
        <v>447000</v>
      </c>
      <c r="AB7218" s="58">
        <v>46052.786747685182</v>
      </c>
      <c r="AC7218" s="2">
        <v>0</v>
      </c>
      <c r="AD7218" s="2">
        <v>447000</v>
      </c>
      <c r="AE7218" s="2">
        <v>46052.786747685182</v>
      </c>
      <c r="AG7218" s="2">
        <v>60297</v>
      </c>
    </row>
    <row r="7219" spans="1:33" ht="45" x14ac:dyDescent="0.25">
      <c r="A7219" s="2" t="s">
        <v>5229</v>
      </c>
      <c r="B7219" s="2" t="s">
        <v>3031</v>
      </c>
      <c r="C7219" s="2" t="s">
        <v>612</v>
      </c>
      <c r="F7219" s="2" t="s">
        <v>613</v>
      </c>
      <c r="G7219" s="2" t="s">
        <v>5226</v>
      </c>
      <c r="H7219" s="2" t="s">
        <v>5227</v>
      </c>
      <c r="I7219" s="2" t="s">
        <v>21399</v>
      </c>
      <c r="J7219" s="2" t="s">
        <v>28</v>
      </c>
      <c r="K7219" s="2" t="s">
        <v>78</v>
      </c>
      <c r="L7219" s="2" t="s">
        <v>614</v>
      </c>
      <c r="M7219" s="2" t="s">
        <v>512</v>
      </c>
      <c r="N7219" s="2" t="s">
        <v>5228</v>
      </c>
      <c r="O7219" s="2" t="s">
        <v>32</v>
      </c>
      <c r="P7219" s="24">
        <v>0</v>
      </c>
      <c r="Q7219" s="24">
        <v>1</v>
      </c>
      <c r="R7219" s="27" t="s">
        <v>1568</v>
      </c>
      <c r="S7219" s="28" t="s">
        <v>1589</v>
      </c>
      <c r="T7219" s="2" t="s">
        <v>33</v>
      </c>
      <c r="U7219" s="2">
        <v>0</v>
      </c>
      <c r="V7219" s="2" t="s">
        <v>12666</v>
      </c>
      <c r="W7219" s="2" t="s">
        <v>34</v>
      </c>
      <c r="X7219" s="58" t="s">
        <v>2782</v>
      </c>
      <c r="Z7219" s="2">
        <v>412000</v>
      </c>
      <c r="AB7219" s="58">
        <v>46055.433159722219</v>
      </c>
      <c r="AC7219" s="2">
        <v>0</v>
      </c>
      <c r="AD7219" s="2">
        <v>412000</v>
      </c>
      <c r="AE7219" s="2">
        <v>46055.433159722219</v>
      </c>
      <c r="AG7219" s="2">
        <v>60543</v>
      </c>
    </row>
    <row r="7220" spans="1:33" ht="45" x14ac:dyDescent="0.25">
      <c r="A7220" s="2" t="s">
        <v>4558</v>
      </c>
      <c r="B7220" s="2" t="s">
        <v>3031</v>
      </c>
      <c r="C7220" s="2" t="s">
        <v>672</v>
      </c>
      <c r="F7220" s="2" t="s">
        <v>673</v>
      </c>
      <c r="G7220" s="2" t="s">
        <v>4559</v>
      </c>
      <c r="H7220" s="2" t="s">
        <v>4560</v>
      </c>
      <c r="I7220" s="2" t="s">
        <v>20042</v>
      </c>
      <c r="J7220" s="2" t="s">
        <v>28</v>
      </c>
      <c r="K7220" s="2" t="s">
        <v>173</v>
      </c>
      <c r="L7220" s="2" t="s">
        <v>452</v>
      </c>
      <c r="M7220" s="2" t="s">
        <v>453</v>
      </c>
      <c r="N7220" s="2" t="s">
        <v>4554</v>
      </c>
      <c r="O7220" s="2" t="s">
        <v>32</v>
      </c>
      <c r="P7220" s="24">
        <v>0</v>
      </c>
      <c r="Q7220" s="24">
        <v>0</v>
      </c>
      <c r="R7220" s="27" t="s">
        <v>1568</v>
      </c>
      <c r="S7220" s="28" t="s">
        <v>1590</v>
      </c>
      <c r="T7220" s="2" t="s">
        <v>426</v>
      </c>
      <c r="U7220" s="2">
        <v>20600000</v>
      </c>
      <c r="V7220" s="2" t="s">
        <v>2916</v>
      </c>
      <c r="W7220" s="2" t="s">
        <v>34</v>
      </c>
      <c r="X7220" s="58" t="s">
        <v>3179</v>
      </c>
      <c r="Y7220" s="2" t="s">
        <v>39</v>
      </c>
      <c r="Z7220" s="2">
        <v>1000000</v>
      </c>
      <c r="AA7220" s="2" t="s">
        <v>40</v>
      </c>
      <c r="AB7220" s="58">
        <v>46056.749259259261</v>
      </c>
      <c r="AC7220" s="2">
        <v>0</v>
      </c>
      <c r="AD7220" s="2">
        <v>1000000</v>
      </c>
      <c r="AE7220" s="2">
        <v>46056.749259259261</v>
      </c>
      <c r="AG7220" s="2">
        <v>60357</v>
      </c>
    </row>
    <row r="7221" spans="1:33" ht="60" x14ac:dyDescent="0.25">
      <c r="A7221" s="2" t="s">
        <v>4714</v>
      </c>
      <c r="B7221" s="2" t="s">
        <v>3031</v>
      </c>
      <c r="C7221" s="2" t="s">
        <v>981</v>
      </c>
      <c r="F7221" s="2" t="s">
        <v>982</v>
      </c>
      <c r="G7221" s="2" t="s">
        <v>4715</v>
      </c>
      <c r="H7221" s="2" t="s">
        <v>4716</v>
      </c>
      <c r="I7221" s="2" t="s">
        <v>19613</v>
      </c>
      <c r="J7221" s="2" t="s">
        <v>28</v>
      </c>
      <c r="K7221" s="2" t="s">
        <v>48</v>
      </c>
      <c r="L7221" s="2" t="s">
        <v>49</v>
      </c>
      <c r="M7221" s="2" t="s">
        <v>50</v>
      </c>
      <c r="N7221" s="2" t="s">
        <v>4706</v>
      </c>
      <c r="O7221" s="2" t="s">
        <v>706</v>
      </c>
      <c r="P7221" s="24">
        <v>0</v>
      </c>
      <c r="Q7221" s="24">
        <v>0</v>
      </c>
      <c r="R7221" s="27" t="s">
        <v>1578</v>
      </c>
      <c r="S7221" s="28" t="s">
        <v>1585</v>
      </c>
      <c r="T7221" s="2" t="s">
        <v>38</v>
      </c>
      <c r="U7221" s="2">
        <v>0</v>
      </c>
      <c r="V7221" s="2" t="s">
        <v>3031</v>
      </c>
      <c r="W7221" s="2" t="s">
        <v>34</v>
      </c>
      <c r="AC7221" s="2">
        <v>0</v>
      </c>
    </row>
    <row r="7222" spans="1:33" ht="60" x14ac:dyDescent="0.25">
      <c r="A7222" s="2" t="s">
        <v>4717</v>
      </c>
      <c r="B7222" s="2" t="s">
        <v>3031</v>
      </c>
      <c r="C7222" s="2" t="s">
        <v>630</v>
      </c>
      <c r="F7222" s="2" t="s">
        <v>631</v>
      </c>
      <c r="G7222" s="2" t="s">
        <v>4718</v>
      </c>
      <c r="H7222" s="2" t="s">
        <v>4719</v>
      </c>
      <c r="I7222" s="2" t="s">
        <v>19614</v>
      </c>
      <c r="J7222" s="2" t="s">
        <v>28</v>
      </c>
      <c r="K7222" s="2" t="s">
        <v>48</v>
      </c>
      <c r="L7222" s="2" t="s">
        <v>49</v>
      </c>
      <c r="M7222" s="2" t="s">
        <v>50</v>
      </c>
      <c r="N7222" s="2" t="s">
        <v>4706</v>
      </c>
      <c r="O7222" s="2" t="s">
        <v>32</v>
      </c>
      <c r="P7222" s="24">
        <v>0</v>
      </c>
      <c r="Q7222" s="24">
        <v>1</v>
      </c>
      <c r="R7222" s="27" t="s">
        <v>1568</v>
      </c>
      <c r="S7222" s="28" t="s">
        <v>1585</v>
      </c>
      <c r="T7222" s="2" t="s">
        <v>38</v>
      </c>
      <c r="U7222" s="2">
        <v>0</v>
      </c>
      <c r="V7222" s="2" t="s">
        <v>19078</v>
      </c>
      <c r="W7222" s="2" t="s">
        <v>34</v>
      </c>
      <c r="X7222" s="58" t="s">
        <v>3140</v>
      </c>
      <c r="Z7222" s="2">
        <v>2060000</v>
      </c>
      <c r="AB7222" s="58">
        <v>46062.603750000002</v>
      </c>
      <c r="AC7222" s="2">
        <v>0</v>
      </c>
      <c r="AD7222" s="2">
        <v>2060000</v>
      </c>
      <c r="AE7222" s="2">
        <v>46062.603750000002</v>
      </c>
      <c r="AG7222" s="2">
        <v>60581</v>
      </c>
    </row>
    <row r="7223" spans="1:33" ht="60" x14ac:dyDescent="0.25">
      <c r="A7223" s="2" t="s">
        <v>4720</v>
      </c>
      <c r="B7223" s="2" t="s">
        <v>3031</v>
      </c>
      <c r="C7223" s="2" t="s">
        <v>656</v>
      </c>
      <c r="F7223" s="2" t="s">
        <v>657</v>
      </c>
      <c r="G7223" s="2" t="s">
        <v>4721</v>
      </c>
      <c r="H7223" s="2" t="s">
        <v>4722</v>
      </c>
      <c r="I7223" s="2" t="s">
        <v>19551</v>
      </c>
      <c r="J7223" s="2" t="s">
        <v>28</v>
      </c>
      <c r="K7223" s="2" t="s">
        <v>48</v>
      </c>
      <c r="L7223" s="2" t="s">
        <v>49</v>
      </c>
      <c r="M7223" s="2" t="s">
        <v>50</v>
      </c>
      <c r="N7223" s="2" t="s">
        <v>4706</v>
      </c>
      <c r="O7223" s="2" t="s">
        <v>37</v>
      </c>
      <c r="P7223" s="24">
        <v>0</v>
      </c>
      <c r="Q7223" s="24">
        <v>0</v>
      </c>
      <c r="R7223" s="27" t="s">
        <v>1578</v>
      </c>
      <c r="S7223" s="28" t="s">
        <v>1585</v>
      </c>
      <c r="T7223" s="2" t="s">
        <v>38</v>
      </c>
      <c r="U7223" s="2">
        <v>0</v>
      </c>
      <c r="V7223" s="2" t="s">
        <v>24460</v>
      </c>
      <c r="W7223" s="2" t="s">
        <v>34</v>
      </c>
      <c r="X7223" s="58" t="s">
        <v>3082</v>
      </c>
      <c r="Z7223" s="2">
        <v>2060000</v>
      </c>
      <c r="AB7223" s="58">
        <v>46058.612557870372</v>
      </c>
      <c r="AC7223" s="2">
        <v>0</v>
      </c>
      <c r="AD7223" s="2">
        <v>2060000</v>
      </c>
      <c r="AE7223" s="2">
        <v>46058.612557870372</v>
      </c>
      <c r="AG7223" s="2">
        <v>60582</v>
      </c>
    </row>
    <row r="7224" spans="1:33" ht="45" x14ac:dyDescent="0.25">
      <c r="A7224" s="2" t="s">
        <v>4723</v>
      </c>
      <c r="B7224" s="2" t="s">
        <v>3031</v>
      </c>
      <c r="C7224" s="2" t="s">
        <v>1285</v>
      </c>
      <c r="F7224" s="2" t="s">
        <v>657</v>
      </c>
      <c r="G7224" s="2" t="s">
        <v>4721</v>
      </c>
      <c r="H7224" s="2" t="s">
        <v>4722</v>
      </c>
      <c r="I7224" s="2" t="s">
        <v>19551</v>
      </c>
      <c r="J7224" s="2" t="s">
        <v>28</v>
      </c>
      <c r="K7224" s="2" t="s">
        <v>48</v>
      </c>
      <c r="L7224" s="2" t="s">
        <v>49</v>
      </c>
      <c r="M7224" s="2" t="s">
        <v>50</v>
      </c>
      <c r="N7224" s="2" t="s">
        <v>4706</v>
      </c>
      <c r="O7224" s="2" t="s">
        <v>705</v>
      </c>
      <c r="P7224" s="24">
        <v>0</v>
      </c>
      <c r="Q7224" s="24">
        <v>0</v>
      </c>
      <c r="R7224" s="27" t="s">
        <v>1578</v>
      </c>
      <c r="S7224" s="28" t="s">
        <v>1589</v>
      </c>
      <c r="T7224" s="2" t="s">
        <v>33</v>
      </c>
      <c r="U7224" s="2">
        <v>0</v>
      </c>
      <c r="V7224" s="2" t="s">
        <v>3031</v>
      </c>
      <c r="W7224" s="2" t="s">
        <v>34</v>
      </c>
      <c r="AC7224" s="2">
        <v>0</v>
      </c>
    </row>
    <row r="7225" spans="1:33" ht="45" x14ac:dyDescent="0.25">
      <c r="A7225" s="2" t="s">
        <v>5320</v>
      </c>
      <c r="B7225" s="2" t="s">
        <v>3031</v>
      </c>
      <c r="C7225" s="2" t="s">
        <v>658</v>
      </c>
      <c r="F7225" s="2" t="s">
        <v>278</v>
      </c>
      <c r="G7225" s="2" t="s">
        <v>5317</v>
      </c>
      <c r="H7225" s="2" t="s">
        <v>5318</v>
      </c>
      <c r="I7225" s="2" t="s">
        <v>19607</v>
      </c>
      <c r="J7225" s="2" t="s">
        <v>28</v>
      </c>
      <c r="K7225" s="2" t="s">
        <v>48</v>
      </c>
      <c r="L7225" s="2" t="s">
        <v>108</v>
      </c>
      <c r="M7225" s="2" t="s">
        <v>255</v>
      </c>
      <c r="N7225" s="2" t="s">
        <v>5319</v>
      </c>
      <c r="O7225" s="2" t="s">
        <v>32</v>
      </c>
      <c r="P7225" s="24">
        <v>0</v>
      </c>
      <c r="Q7225" s="24">
        <v>1</v>
      </c>
      <c r="R7225" s="27" t="s">
        <v>1568</v>
      </c>
      <c r="S7225" s="28" t="s">
        <v>1587</v>
      </c>
      <c r="T7225" s="2" t="s">
        <v>359</v>
      </c>
      <c r="U7225" s="2">
        <v>2060000</v>
      </c>
      <c r="V7225" s="2" t="s">
        <v>2844</v>
      </c>
      <c r="W7225" s="2" t="s">
        <v>34</v>
      </c>
      <c r="X7225" s="58" t="s">
        <v>2844</v>
      </c>
      <c r="Z7225" s="2">
        <v>2060000</v>
      </c>
      <c r="AB7225" s="58">
        <v>46052.786006944443</v>
      </c>
      <c r="AC7225" s="2">
        <v>0</v>
      </c>
      <c r="AD7225" s="2">
        <v>2060000</v>
      </c>
      <c r="AE7225" s="2">
        <v>46052.786006944443</v>
      </c>
      <c r="AG7225" s="2">
        <v>60585</v>
      </c>
    </row>
    <row r="7226" spans="1:33" ht="60" x14ac:dyDescent="0.25">
      <c r="A7226" s="2" t="s">
        <v>5191</v>
      </c>
      <c r="B7226" s="2" t="s">
        <v>3031</v>
      </c>
      <c r="C7226" s="2" t="s">
        <v>804</v>
      </c>
      <c r="F7226" s="2" t="s">
        <v>805</v>
      </c>
      <c r="G7226" s="2" t="s">
        <v>5192</v>
      </c>
      <c r="H7226" s="2" t="s">
        <v>5193</v>
      </c>
      <c r="I7226" s="2" t="s">
        <v>21341</v>
      </c>
      <c r="J7226" s="2" t="s">
        <v>28</v>
      </c>
      <c r="K7226" s="2" t="s">
        <v>78</v>
      </c>
      <c r="L7226" s="2" t="s">
        <v>523</v>
      </c>
      <c r="M7226" s="2" t="s">
        <v>524</v>
      </c>
      <c r="N7226" s="2" t="s">
        <v>5179</v>
      </c>
      <c r="O7226" s="2" t="s">
        <v>705</v>
      </c>
      <c r="P7226" s="24">
        <v>0</v>
      </c>
      <c r="Q7226" s="24">
        <v>0</v>
      </c>
      <c r="R7226" s="27" t="s">
        <v>1578</v>
      </c>
      <c r="S7226" s="28" t="s">
        <v>1585</v>
      </c>
      <c r="T7226" s="2" t="s">
        <v>38</v>
      </c>
      <c r="U7226" s="2">
        <v>0</v>
      </c>
      <c r="V7226" s="2" t="s">
        <v>3140</v>
      </c>
      <c r="W7226" s="2" t="s">
        <v>34</v>
      </c>
      <c r="AC7226" s="2">
        <v>0</v>
      </c>
    </row>
    <row r="7227" spans="1:33" ht="45" x14ac:dyDescent="0.25">
      <c r="A7227" s="2" t="s">
        <v>3473</v>
      </c>
      <c r="B7227" s="2" t="s">
        <v>3031</v>
      </c>
      <c r="C7227" s="2" t="s">
        <v>1546</v>
      </c>
      <c r="F7227" s="2" t="s">
        <v>1547</v>
      </c>
      <c r="G7227" s="2" t="s">
        <v>3474</v>
      </c>
      <c r="H7227" s="2" t="s">
        <v>3475</v>
      </c>
      <c r="I7227" s="2" t="s">
        <v>22061</v>
      </c>
      <c r="J7227" s="2" t="s">
        <v>28</v>
      </c>
      <c r="K7227" s="2" t="s">
        <v>72</v>
      </c>
      <c r="L7227" s="2" t="s">
        <v>450</v>
      </c>
      <c r="M7227" s="2" t="s">
        <v>451</v>
      </c>
      <c r="N7227" s="2" t="s">
        <v>3472</v>
      </c>
      <c r="O7227" s="2" t="s">
        <v>705</v>
      </c>
      <c r="P7227" s="24">
        <v>0</v>
      </c>
      <c r="Q7227" s="24">
        <v>0</v>
      </c>
      <c r="R7227" s="27" t="s">
        <v>1578</v>
      </c>
      <c r="S7227" s="28" t="s">
        <v>1583</v>
      </c>
      <c r="T7227" s="2" t="s">
        <v>130</v>
      </c>
      <c r="U7227" s="2">
        <v>0</v>
      </c>
      <c r="V7227" s="2" t="s">
        <v>3031</v>
      </c>
      <c r="W7227" s="2" t="s">
        <v>34</v>
      </c>
      <c r="AC7227" s="2">
        <v>0</v>
      </c>
    </row>
    <row r="7228" spans="1:33" ht="45" x14ac:dyDescent="0.25">
      <c r="A7228" s="2" t="s">
        <v>3030</v>
      </c>
      <c r="B7228" s="2" t="s">
        <v>3031</v>
      </c>
      <c r="C7228" s="2" t="s">
        <v>1530</v>
      </c>
      <c r="F7228" s="2" t="s">
        <v>1531</v>
      </c>
      <c r="G7228" s="2" t="s">
        <v>3028</v>
      </c>
      <c r="H7228" s="2" t="s">
        <v>3029</v>
      </c>
      <c r="I7228" s="2" t="s">
        <v>23376</v>
      </c>
      <c r="J7228" s="2" t="s">
        <v>28</v>
      </c>
      <c r="K7228" s="2" t="s">
        <v>43</v>
      </c>
      <c r="L7228" s="2" t="s">
        <v>157</v>
      </c>
      <c r="M7228" s="2" t="s">
        <v>360</v>
      </c>
      <c r="N7228" s="2" t="s">
        <v>3026</v>
      </c>
      <c r="O7228" s="2" t="s">
        <v>705</v>
      </c>
      <c r="P7228" s="24">
        <v>0</v>
      </c>
      <c r="Q7228" s="24">
        <v>0</v>
      </c>
      <c r="R7228" s="27" t="s">
        <v>1578</v>
      </c>
      <c r="S7228" s="28" t="s">
        <v>1589</v>
      </c>
      <c r="T7228" s="2" t="s">
        <v>33</v>
      </c>
      <c r="U7228" s="2">
        <v>0</v>
      </c>
      <c r="V7228" s="2" t="s">
        <v>2916</v>
      </c>
      <c r="W7228" s="2" t="s">
        <v>34</v>
      </c>
      <c r="AC7228" s="2">
        <v>0</v>
      </c>
    </row>
    <row r="7229" spans="1:33" ht="45" x14ac:dyDescent="0.25">
      <c r="A7229" s="2" t="s">
        <v>3108</v>
      </c>
      <c r="B7229" s="2" t="s">
        <v>3031</v>
      </c>
      <c r="C7229" s="2" t="s">
        <v>821</v>
      </c>
      <c r="F7229" s="2" t="s">
        <v>822</v>
      </c>
      <c r="G7229" s="2" t="s">
        <v>3105</v>
      </c>
      <c r="H7229" s="2" t="s">
        <v>3106</v>
      </c>
      <c r="I7229" s="2" t="s">
        <v>22940</v>
      </c>
      <c r="J7229" s="2" t="s">
        <v>28</v>
      </c>
      <c r="K7229" s="2" t="s">
        <v>68</v>
      </c>
      <c r="L7229" s="2" t="s">
        <v>302</v>
      </c>
      <c r="M7229" s="2" t="s">
        <v>303</v>
      </c>
      <c r="N7229" s="2" t="s">
        <v>3107</v>
      </c>
      <c r="O7229" s="2" t="s">
        <v>705</v>
      </c>
      <c r="P7229" s="24">
        <v>0</v>
      </c>
      <c r="Q7229" s="24">
        <v>0</v>
      </c>
      <c r="R7229" s="27" t="s">
        <v>1578</v>
      </c>
      <c r="S7229" s="28" t="s">
        <v>1582</v>
      </c>
      <c r="T7229" s="2" t="s">
        <v>160</v>
      </c>
      <c r="U7229" s="2">
        <v>0</v>
      </c>
      <c r="V7229" s="2" t="s">
        <v>3031</v>
      </c>
      <c r="W7229" s="2" t="s">
        <v>34</v>
      </c>
      <c r="AC7229" s="2">
        <v>0</v>
      </c>
    </row>
    <row r="7230" spans="1:33" ht="60" x14ac:dyDescent="0.25">
      <c r="A7230" s="2" t="s">
        <v>5517</v>
      </c>
      <c r="B7230" s="2" t="s">
        <v>3031</v>
      </c>
      <c r="C7230" s="2" t="s">
        <v>1364</v>
      </c>
      <c r="F7230" s="2" t="s">
        <v>1365</v>
      </c>
      <c r="G7230" s="2" t="s">
        <v>4077</v>
      </c>
      <c r="H7230" s="2" t="s">
        <v>4078</v>
      </c>
      <c r="I7230" s="2" t="s">
        <v>21794</v>
      </c>
      <c r="J7230" s="2" t="s">
        <v>28</v>
      </c>
      <c r="K7230" s="2" t="s">
        <v>51</v>
      </c>
      <c r="L7230" s="2" t="s">
        <v>89</v>
      </c>
      <c r="M7230" s="2" t="s">
        <v>1366</v>
      </c>
      <c r="N7230" s="2" t="s">
        <v>5518</v>
      </c>
      <c r="O7230" s="2" t="s">
        <v>706</v>
      </c>
      <c r="P7230" s="24">
        <v>0</v>
      </c>
      <c r="Q7230" s="24">
        <v>0</v>
      </c>
      <c r="R7230" s="27" t="s">
        <v>1578</v>
      </c>
      <c r="S7230" s="28" t="s">
        <v>1585</v>
      </c>
      <c r="T7230" s="2" t="s">
        <v>38</v>
      </c>
      <c r="U7230" s="2">
        <v>0</v>
      </c>
      <c r="V7230" s="2" t="s">
        <v>2801</v>
      </c>
      <c r="W7230" s="2" t="s">
        <v>34</v>
      </c>
      <c r="AC7230" s="2">
        <v>0</v>
      </c>
    </row>
    <row r="7231" spans="1:33" ht="45" x14ac:dyDescent="0.25">
      <c r="A7231" s="2" t="s">
        <v>3740</v>
      </c>
      <c r="B7231" s="2" t="s">
        <v>3031</v>
      </c>
      <c r="C7231" s="2" t="s">
        <v>621</v>
      </c>
      <c r="F7231" s="2" t="s">
        <v>232</v>
      </c>
      <c r="G7231" s="2" t="s">
        <v>3741</v>
      </c>
      <c r="H7231" s="2" t="s">
        <v>3742</v>
      </c>
      <c r="I7231" s="2" t="s">
        <v>22652</v>
      </c>
      <c r="J7231" s="2" t="s">
        <v>28</v>
      </c>
      <c r="K7231" s="2" t="s">
        <v>68</v>
      </c>
      <c r="L7231" s="2" t="s">
        <v>90</v>
      </c>
      <c r="M7231" s="2" t="s">
        <v>233</v>
      </c>
      <c r="N7231" s="2" t="s">
        <v>3729</v>
      </c>
      <c r="O7231" s="2" t="s">
        <v>32</v>
      </c>
      <c r="P7231" s="24">
        <v>0</v>
      </c>
      <c r="Q7231" s="24">
        <v>1</v>
      </c>
      <c r="R7231" s="27" t="s">
        <v>1568</v>
      </c>
      <c r="S7231" s="28" t="s">
        <v>1589</v>
      </c>
      <c r="T7231" s="2" t="s">
        <v>33</v>
      </c>
      <c r="U7231" s="2">
        <v>0</v>
      </c>
      <c r="V7231" s="2" t="s">
        <v>12666</v>
      </c>
      <c r="W7231" s="2" t="s">
        <v>34</v>
      </c>
      <c r="X7231" s="58" t="s">
        <v>2844</v>
      </c>
      <c r="Z7231" s="2">
        <v>412000</v>
      </c>
      <c r="AB7231" s="58">
        <v>46052.487013888887</v>
      </c>
      <c r="AC7231" s="2">
        <v>0</v>
      </c>
      <c r="AD7231" s="2">
        <v>412000</v>
      </c>
      <c r="AE7231" s="2">
        <v>46052.487013888887</v>
      </c>
      <c r="AG7231" s="2">
        <v>60052</v>
      </c>
    </row>
    <row r="7232" spans="1:33" ht="45" x14ac:dyDescent="0.25">
      <c r="A7232" s="2" t="s">
        <v>5273</v>
      </c>
      <c r="B7232" s="2" t="s">
        <v>3031</v>
      </c>
      <c r="C7232" s="2" t="s">
        <v>823</v>
      </c>
      <c r="F7232" s="2" t="s">
        <v>693</v>
      </c>
      <c r="G7232" s="2" t="s">
        <v>5274</v>
      </c>
      <c r="H7232" s="2" t="s">
        <v>5275</v>
      </c>
      <c r="I7232" s="2" t="s">
        <v>22653</v>
      </c>
      <c r="J7232" s="2" t="s">
        <v>28</v>
      </c>
      <c r="K7232" s="2" t="s">
        <v>68</v>
      </c>
      <c r="L7232" s="2" t="s">
        <v>112</v>
      </c>
      <c r="M7232" s="2" t="s">
        <v>113</v>
      </c>
      <c r="N7232" s="2" t="s">
        <v>5262</v>
      </c>
      <c r="O7232" s="2" t="s">
        <v>705</v>
      </c>
      <c r="P7232" s="24">
        <v>0</v>
      </c>
      <c r="Q7232" s="24">
        <v>0</v>
      </c>
      <c r="R7232" s="27" t="s">
        <v>1578</v>
      </c>
      <c r="S7232" s="28" t="s">
        <v>1589</v>
      </c>
      <c r="T7232" s="2" t="s">
        <v>33</v>
      </c>
      <c r="U7232" s="2">
        <v>0</v>
      </c>
      <c r="V7232" s="2" t="s">
        <v>3031</v>
      </c>
      <c r="W7232" s="2" t="s">
        <v>34</v>
      </c>
      <c r="AC7232" s="2">
        <v>0</v>
      </c>
    </row>
    <row r="7233" spans="1:33" ht="60" x14ac:dyDescent="0.25">
      <c r="A7233" s="2" t="s">
        <v>5276</v>
      </c>
      <c r="B7233" s="2" t="s">
        <v>3031</v>
      </c>
      <c r="C7233" s="2" t="s">
        <v>692</v>
      </c>
      <c r="F7233" s="2" t="s">
        <v>693</v>
      </c>
      <c r="G7233" s="2" t="s">
        <v>5274</v>
      </c>
      <c r="H7233" s="2" t="s">
        <v>5275</v>
      </c>
      <c r="I7233" s="2" t="s">
        <v>22653</v>
      </c>
      <c r="J7233" s="2" t="s">
        <v>28</v>
      </c>
      <c r="K7233" s="2" t="s">
        <v>68</v>
      </c>
      <c r="L7233" s="2" t="s">
        <v>112</v>
      </c>
      <c r="M7233" s="2" t="s">
        <v>113</v>
      </c>
      <c r="N7233" s="2" t="s">
        <v>5262</v>
      </c>
      <c r="O7233" s="2" t="s">
        <v>19606</v>
      </c>
      <c r="P7233" s="24">
        <v>0</v>
      </c>
      <c r="Q7233" s="24">
        <v>0</v>
      </c>
      <c r="R7233" s="27" t="s">
        <v>1578</v>
      </c>
      <c r="S7233" s="28" t="s">
        <v>1585</v>
      </c>
      <c r="T7233" s="2" t="s">
        <v>38</v>
      </c>
      <c r="U7233" s="2">
        <v>0</v>
      </c>
      <c r="V7233" s="2" t="s">
        <v>16022</v>
      </c>
      <c r="W7233" s="2" t="s">
        <v>34</v>
      </c>
      <c r="X7233" s="58" t="s">
        <v>16022</v>
      </c>
      <c r="Y7233" s="2" t="s">
        <v>87</v>
      </c>
      <c r="AA7233" s="2" t="s">
        <v>88</v>
      </c>
      <c r="AB7233" s="58">
        <v>46097.742662037039</v>
      </c>
      <c r="AC7233" s="2">
        <v>0</v>
      </c>
      <c r="AE7233" s="2">
        <v>46097.742662037039</v>
      </c>
      <c r="AG7233" s="2">
        <v>62036</v>
      </c>
    </row>
    <row r="7234" spans="1:33" ht="45" x14ac:dyDescent="0.25">
      <c r="A7234" s="2" t="s">
        <v>4561</v>
      </c>
      <c r="B7234" s="2" t="s">
        <v>3031</v>
      </c>
      <c r="C7234" s="2" t="s">
        <v>1404</v>
      </c>
      <c r="F7234" s="2" t="s">
        <v>1405</v>
      </c>
      <c r="G7234" s="2" t="s">
        <v>4562</v>
      </c>
      <c r="H7234" s="2" t="s">
        <v>4563</v>
      </c>
      <c r="I7234" s="2" t="s">
        <v>20042</v>
      </c>
      <c r="J7234" s="2" t="s">
        <v>28</v>
      </c>
      <c r="K7234" s="2" t="s">
        <v>173</v>
      </c>
      <c r="L7234" s="2" t="s">
        <v>452</v>
      </c>
      <c r="M7234" s="2" t="s">
        <v>453</v>
      </c>
      <c r="N7234" s="2" t="s">
        <v>4554</v>
      </c>
      <c r="O7234" s="2" t="s">
        <v>705</v>
      </c>
      <c r="P7234" s="24">
        <v>0</v>
      </c>
      <c r="Q7234" s="24">
        <v>0</v>
      </c>
      <c r="R7234" s="27" t="s">
        <v>1578</v>
      </c>
      <c r="S7234" s="28" t="s">
        <v>1590</v>
      </c>
      <c r="T7234" s="2" t="s">
        <v>426</v>
      </c>
      <c r="U7234" s="2">
        <v>0</v>
      </c>
      <c r="V7234" s="2" t="s">
        <v>3031</v>
      </c>
      <c r="W7234" s="2" t="s">
        <v>34</v>
      </c>
      <c r="AC7234" s="2">
        <v>0</v>
      </c>
    </row>
    <row r="7235" spans="1:33" ht="45" x14ac:dyDescent="0.25">
      <c r="A7235" s="2" t="s">
        <v>5277</v>
      </c>
      <c r="B7235" s="2" t="s">
        <v>3031</v>
      </c>
      <c r="C7235" s="2" t="s">
        <v>1410</v>
      </c>
      <c r="F7235" s="2" t="s">
        <v>693</v>
      </c>
      <c r="G7235" s="2" t="s">
        <v>5274</v>
      </c>
      <c r="H7235" s="2" t="s">
        <v>5275</v>
      </c>
      <c r="I7235" s="2" t="s">
        <v>22653</v>
      </c>
      <c r="J7235" s="2" t="s">
        <v>28</v>
      </c>
      <c r="K7235" s="2" t="s">
        <v>68</v>
      </c>
      <c r="L7235" s="2" t="s">
        <v>112</v>
      </c>
      <c r="M7235" s="2" t="s">
        <v>113</v>
      </c>
      <c r="N7235" s="2" t="s">
        <v>5262</v>
      </c>
      <c r="O7235" s="2" t="s">
        <v>705</v>
      </c>
      <c r="P7235" s="24">
        <v>0</v>
      </c>
      <c r="Q7235" s="24">
        <v>0</v>
      </c>
      <c r="R7235" s="27" t="s">
        <v>1578</v>
      </c>
      <c r="S7235" s="28" t="s">
        <v>1589</v>
      </c>
      <c r="T7235" s="2" t="s">
        <v>33</v>
      </c>
      <c r="U7235" s="2">
        <v>0</v>
      </c>
      <c r="V7235" s="2" t="s">
        <v>3031</v>
      </c>
      <c r="W7235" s="2" t="s">
        <v>34</v>
      </c>
      <c r="AC7235" s="2">
        <v>0</v>
      </c>
    </row>
    <row r="7236" spans="1:33" ht="60" x14ac:dyDescent="0.25">
      <c r="A7236" s="2" t="s">
        <v>3748</v>
      </c>
      <c r="B7236" s="2" t="s">
        <v>3031</v>
      </c>
      <c r="C7236" s="2" t="s">
        <v>651</v>
      </c>
      <c r="F7236" s="2" t="s">
        <v>652</v>
      </c>
      <c r="G7236" s="2" t="s">
        <v>3749</v>
      </c>
      <c r="H7236" s="2" t="s">
        <v>3750</v>
      </c>
      <c r="I7236" s="2" t="s">
        <v>21400</v>
      </c>
      <c r="J7236" s="2" t="s">
        <v>28</v>
      </c>
      <c r="K7236" s="2" t="s">
        <v>78</v>
      </c>
      <c r="L7236" s="2" t="s">
        <v>636</v>
      </c>
      <c r="M7236" s="2" t="s">
        <v>653</v>
      </c>
      <c r="N7236" s="2" t="s">
        <v>3751</v>
      </c>
      <c r="O7236" s="2" t="s">
        <v>19633</v>
      </c>
      <c r="P7236" s="24">
        <v>0</v>
      </c>
      <c r="Q7236" s="24">
        <v>0</v>
      </c>
      <c r="R7236" s="27" t="s">
        <v>1580</v>
      </c>
      <c r="S7236" s="28" t="s">
        <v>1589</v>
      </c>
      <c r="T7236" s="2" t="s">
        <v>33</v>
      </c>
      <c r="U7236" s="2">
        <v>412000</v>
      </c>
      <c r="V7236" s="2" t="s">
        <v>3031</v>
      </c>
      <c r="W7236" s="2" t="s">
        <v>34</v>
      </c>
      <c r="X7236" s="58" t="s">
        <v>2782</v>
      </c>
      <c r="Z7236" s="2">
        <v>412000</v>
      </c>
      <c r="AB7236" s="58">
        <v>46055.666747685187</v>
      </c>
      <c r="AC7236" s="2">
        <v>0</v>
      </c>
      <c r="AD7236" s="2">
        <v>412000</v>
      </c>
      <c r="AE7236" s="2">
        <v>46055.666747685187</v>
      </c>
      <c r="AG7236" s="2">
        <v>60028</v>
      </c>
    </row>
    <row r="7237" spans="1:33" ht="60" x14ac:dyDescent="0.25">
      <c r="A7237" s="2" t="s">
        <v>3752</v>
      </c>
      <c r="B7237" s="2" t="s">
        <v>3031</v>
      </c>
      <c r="C7237" s="2" t="s">
        <v>689</v>
      </c>
      <c r="F7237" s="2" t="s">
        <v>652</v>
      </c>
      <c r="G7237" s="2" t="s">
        <v>3749</v>
      </c>
      <c r="H7237" s="2" t="s">
        <v>3750</v>
      </c>
      <c r="I7237" s="2" t="s">
        <v>21167</v>
      </c>
      <c r="J7237" s="2" t="s">
        <v>28</v>
      </c>
      <c r="K7237" s="2" t="s">
        <v>78</v>
      </c>
      <c r="L7237" s="2" t="s">
        <v>636</v>
      </c>
      <c r="M7237" s="2" t="s">
        <v>653</v>
      </c>
      <c r="N7237" s="2" t="s">
        <v>3751</v>
      </c>
      <c r="O7237" s="2" t="s">
        <v>32</v>
      </c>
      <c r="P7237" s="24">
        <v>0</v>
      </c>
      <c r="Q7237" s="24">
        <v>1</v>
      </c>
      <c r="R7237" s="27" t="s">
        <v>1568</v>
      </c>
      <c r="S7237" s="28" t="s">
        <v>1586</v>
      </c>
      <c r="T7237" s="2" t="s">
        <v>296</v>
      </c>
      <c r="U7237" s="2">
        <v>412000</v>
      </c>
      <c r="V7237" s="2" t="s">
        <v>3031</v>
      </c>
      <c r="W7237" s="2" t="s">
        <v>34</v>
      </c>
      <c r="X7237" s="58" t="s">
        <v>2782</v>
      </c>
      <c r="Z7237" s="2">
        <v>412000</v>
      </c>
      <c r="AB7237" s="58">
        <v>46055.666979166665</v>
      </c>
      <c r="AC7237" s="2">
        <v>0</v>
      </c>
      <c r="AD7237" s="2">
        <v>412000</v>
      </c>
      <c r="AE7237" s="2">
        <v>46055.666979166665</v>
      </c>
      <c r="AG7237" s="2">
        <v>60023</v>
      </c>
    </row>
    <row r="7238" spans="1:33" ht="45" x14ac:dyDescent="0.25">
      <c r="A7238" s="2" t="s">
        <v>4169</v>
      </c>
      <c r="B7238" s="2" t="s">
        <v>3031</v>
      </c>
      <c r="C7238" s="2" t="s">
        <v>1482</v>
      </c>
      <c r="F7238" s="2" t="s">
        <v>1483</v>
      </c>
      <c r="G7238" s="2" t="s">
        <v>4170</v>
      </c>
      <c r="H7238" s="2" t="s">
        <v>4171</v>
      </c>
      <c r="I7238" s="2" t="s">
        <v>20133</v>
      </c>
      <c r="J7238" s="2" t="s">
        <v>28</v>
      </c>
      <c r="K7238" s="2" t="s">
        <v>173</v>
      </c>
      <c r="L7238" s="2" t="s">
        <v>174</v>
      </c>
      <c r="M7238" s="2" t="s">
        <v>175</v>
      </c>
      <c r="N7238" s="2" t="s">
        <v>4168</v>
      </c>
      <c r="O7238" s="2" t="s">
        <v>712</v>
      </c>
      <c r="P7238" s="24">
        <v>0</v>
      </c>
      <c r="Q7238" s="24">
        <v>0</v>
      </c>
      <c r="R7238" s="27" t="s">
        <v>1578</v>
      </c>
      <c r="S7238" s="28" t="s">
        <v>1582</v>
      </c>
      <c r="T7238" s="2" t="s">
        <v>160</v>
      </c>
      <c r="U7238" s="2">
        <v>0</v>
      </c>
      <c r="V7238" s="2" t="s">
        <v>17582</v>
      </c>
      <c r="W7238" s="2" t="s">
        <v>34</v>
      </c>
      <c r="AC7238" s="2">
        <v>0</v>
      </c>
    </row>
    <row r="7239" spans="1:33" ht="60" x14ac:dyDescent="0.25">
      <c r="A7239" s="2" t="s">
        <v>3547</v>
      </c>
      <c r="B7239" s="2" t="s">
        <v>3031</v>
      </c>
      <c r="C7239" s="2" t="s">
        <v>703</v>
      </c>
      <c r="F7239" s="2" t="s">
        <v>704</v>
      </c>
      <c r="G7239" s="2" t="s">
        <v>3548</v>
      </c>
      <c r="H7239" s="2" t="s">
        <v>3549</v>
      </c>
      <c r="I7239" s="2" t="s">
        <v>21572</v>
      </c>
      <c r="J7239" s="2" t="s">
        <v>28</v>
      </c>
      <c r="K7239" s="2" t="s">
        <v>78</v>
      </c>
      <c r="L7239" s="2" t="s">
        <v>108</v>
      </c>
      <c r="M7239" s="2" t="s">
        <v>109</v>
      </c>
      <c r="N7239" s="2" t="s">
        <v>3543</v>
      </c>
      <c r="O7239" s="2" t="s">
        <v>705</v>
      </c>
      <c r="P7239" s="24">
        <v>0</v>
      </c>
      <c r="Q7239" s="24">
        <v>0</v>
      </c>
      <c r="R7239" s="27" t="s">
        <v>1578</v>
      </c>
      <c r="S7239" s="28" t="s">
        <v>1583</v>
      </c>
      <c r="T7239" s="2" t="s">
        <v>130</v>
      </c>
      <c r="U7239" s="2">
        <v>0</v>
      </c>
      <c r="V7239" s="2" t="s">
        <v>2782</v>
      </c>
      <c r="W7239" s="2" t="s">
        <v>34</v>
      </c>
      <c r="AC7239" s="2">
        <v>0</v>
      </c>
    </row>
    <row r="7240" spans="1:33" ht="60" x14ac:dyDescent="0.25">
      <c r="A7240" s="2" t="s">
        <v>5344</v>
      </c>
      <c r="B7240" s="2" t="s">
        <v>3031</v>
      </c>
      <c r="C7240" s="2" t="s">
        <v>1488</v>
      </c>
      <c r="F7240" s="2" t="s">
        <v>1489</v>
      </c>
      <c r="G7240" s="2" t="s">
        <v>5345</v>
      </c>
      <c r="H7240" s="2" t="s">
        <v>5346</v>
      </c>
      <c r="I7240" s="2" t="s">
        <v>21227</v>
      </c>
      <c r="J7240" s="2" t="s">
        <v>28</v>
      </c>
      <c r="K7240" s="2" t="s">
        <v>78</v>
      </c>
      <c r="L7240" s="2" t="s">
        <v>445</v>
      </c>
      <c r="M7240" s="2" t="s">
        <v>1490</v>
      </c>
      <c r="N7240" s="2" t="s">
        <v>5347</v>
      </c>
      <c r="O7240" s="2" t="s">
        <v>705</v>
      </c>
      <c r="P7240" s="24">
        <v>0</v>
      </c>
      <c r="Q7240" s="24">
        <v>0</v>
      </c>
      <c r="R7240" s="27" t="s">
        <v>1578</v>
      </c>
      <c r="S7240" s="28" t="s">
        <v>1582</v>
      </c>
      <c r="T7240" s="2" t="s">
        <v>160</v>
      </c>
      <c r="U7240" s="2">
        <v>0</v>
      </c>
      <c r="V7240" s="2" t="s">
        <v>2801</v>
      </c>
      <c r="W7240" s="2" t="s">
        <v>34</v>
      </c>
      <c r="AC7240" s="2">
        <v>0</v>
      </c>
    </row>
    <row r="7241" spans="1:33" ht="60" x14ac:dyDescent="0.25">
      <c r="A7241" s="2" t="s">
        <v>4068</v>
      </c>
      <c r="B7241" s="2" t="s">
        <v>3031</v>
      </c>
      <c r="C7241" s="2" t="s">
        <v>879</v>
      </c>
      <c r="F7241" s="2" t="s">
        <v>880</v>
      </c>
      <c r="G7241" s="2" t="s">
        <v>4069</v>
      </c>
      <c r="H7241" s="2" t="s">
        <v>4070</v>
      </c>
      <c r="I7241" s="2" t="s">
        <v>21401</v>
      </c>
      <c r="J7241" s="2" t="s">
        <v>28</v>
      </c>
      <c r="K7241" s="2" t="s">
        <v>78</v>
      </c>
      <c r="L7241" s="2" t="s">
        <v>208</v>
      </c>
      <c r="M7241" s="2" t="s">
        <v>330</v>
      </c>
      <c r="N7241" s="2" t="s">
        <v>4057</v>
      </c>
      <c r="O7241" s="2" t="s">
        <v>705</v>
      </c>
      <c r="P7241" s="24">
        <v>0</v>
      </c>
      <c r="Q7241" s="24">
        <v>0</v>
      </c>
      <c r="R7241" s="27" t="s">
        <v>1578</v>
      </c>
      <c r="S7241" s="28" t="s">
        <v>1589</v>
      </c>
      <c r="T7241" s="2" t="s">
        <v>33</v>
      </c>
      <c r="U7241" s="2">
        <v>0</v>
      </c>
      <c r="V7241" s="2" t="s">
        <v>2782</v>
      </c>
      <c r="W7241" s="2" t="s">
        <v>34</v>
      </c>
      <c r="AC7241" s="2">
        <v>0</v>
      </c>
    </row>
    <row r="7242" spans="1:33" ht="60" x14ac:dyDescent="0.25">
      <c r="A7242" s="2" t="s">
        <v>4993</v>
      </c>
      <c r="B7242" s="2" t="s">
        <v>3031</v>
      </c>
      <c r="C7242" s="2" t="s">
        <v>611</v>
      </c>
      <c r="F7242" s="2" t="s">
        <v>256</v>
      </c>
      <c r="G7242" s="2" t="s">
        <v>2545</v>
      </c>
      <c r="H7242" s="2" t="s">
        <v>2546</v>
      </c>
      <c r="I7242" s="2" t="s">
        <v>19615</v>
      </c>
      <c r="J7242" s="2" t="s">
        <v>28</v>
      </c>
      <c r="K7242" s="2" t="s">
        <v>48</v>
      </c>
      <c r="L7242" s="2" t="s">
        <v>257</v>
      </c>
      <c r="M7242" s="2" t="s">
        <v>258</v>
      </c>
      <c r="N7242" s="2" t="s">
        <v>4984</v>
      </c>
      <c r="O7242" s="2" t="s">
        <v>19606</v>
      </c>
      <c r="P7242" s="24">
        <v>0</v>
      </c>
      <c r="Q7242" s="24">
        <v>0</v>
      </c>
      <c r="R7242" s="27" t="s">
        <v>1578</v>
      </c>
      <c r="S7242" s="28" t="s">
        <v>1585</v>
      </c>
      <c r="T7242" s="2" t="s">
        <v>38</v>
      </c>
      <c r="U7242" s="2">
        <v>0</v>
      </c>
      <c r="V7242" s="2" t="s">
        <v>2916</v>
      </c>
      <c r="W7242" s="2" t="s">
        <v>34</v>
      </c>
      <c r="X7242" s="58" t="s">
        <v>2916</v>
      </c>
      <c r="Y7242" s="2" t="s">
        <v>87</v>
      </c>
      <c r="AA7242" s="2" t="s">
        <v>88</v>
      </c>
      <c r="AB7242" s="58">
        <v>46051.737638888888</v>
      </c>
      <c r="AC7242" s="2">
        <v>0</v>
      </c>
      <c r="AE7242" s="2">
        <v>46051.737638888888</v>
      </c>
      <c r="AG7242" s="2">
        <v>60360</v>
      </c>
    </row>
    <row r="7243" spans="1:33" ht="45" x14ac:dyDescent="0.25">
      <c r="A7243" s="2" t="s">
        <v>5141</v>
      </c>
      <c r="B7243" s="2" t="s">
        <v>3031</v>
      </c>
      <c r="C7243" s="2" t="s">
        <v>1533</v>
      </c>
      <c r="F7243" s="2" t="s">
        <v>1534</v>
      </c>
      <c r="G7243" s="2" t="s">
        <v>5142</v>
      </c>
      <c r="H7243" s="2" t="s">
        <v>3755</v>
      </c>
      <c r="I7243" s="2" t="s">
        <v>20951</v>
      </c>
      <c r="J7243" s="2" t="s">
        <v>28</v>
      </c>
      <c r="K7243" s="2" t="s">
        <v>29</v>
      </c>
      <c r="L7243" s="2" t="s">
        <v>57</v>
      </c>
      <c r="M7243" s="2" t="s">
        <v>129</v>
      </c>
      <c r="N7243" s="2" t="s">
        <v>5117</v>
      </c>
      <c r="O7243" s="2" t="s">
        <v>32</v>
      </c>
      <c r="P7243" s="24">
        <v>0</v>
      </c>
      <c r="Q7243" s="24">
        <v>1</v>
      </c>
      <c r="R7243" s="27" t="s">
        <v>1568</v>
      </c>
      <c r="S7243" s="28" t="s">
        <v>1586</v>
      </c>
      <c r="T7243" s="2" t="s">
        <v>296</v>
      </c>
      <c r="U7243" s="2">
        <v>412000</v>
      </c>
      <c r="V7243" s="2" t="s">
        <v>2868</v>
      </c>
      <c r="W7243" s="2" t="s">
        <v>34</v>
      </c>
      <c r="X7243" s="58" t="s">
        <v>5927</v>
      </c>
      <c r="Z7243" s="2">
        <v>410000</v>
      </c>
      <c r="AB7243" s="58">
        <v>46086.366388888891</v>
      </c>
      <c r="AC7243" s="2">
        <v>0</v>
      </c>
      <c r="AD7243" s="2">
        <v>410000</v>
      </c>
      <c r="AE7243" s="2">
        <v>46086.366388888891</v>
      </c>
      <c r="AG7243" s="2">
        <v>64093</v>
      </c>
    </row>
    <row r="7244" spans="1:33" ht="45" x14ac:dyDescent="0.25">
      <c r="A7244" s="2" t="s">
        <v>2919</v>
      </c>
      <c r="B7244" s="2" t="s">
        <v>2787</v>
      </c>
      <c r="C7244" s="2" t="s">
        <v>869</v>
      </c>
      <c r="F7244" s="2" t="s">
        <v>566</v>
      </c>
      <c r="G7244" s="2" t="s">
        <v>2917</v>
      </c>
      <c r="H7244" s="2" t="s">
        <v>2918</v>
      </c>
      <c r="I7244" s="2" t="s">
        <v>20938</v>
      </c>
      <c r="J7244" s="2" t="s">
        <v>28</v>
      </c>
      <c r="K7244" s="2" t="s">
        <v>29</v>
      </c>
      <c r="L7244" s="2" t="s">
        <v>460</v>
      </c>
      <c r="M7244" s="2" t="s">
        <v>461</v>
      </c>
      <c r="N7244" s="2" t="s">
        <v>2903</v>
      </c>
      <c r="O7244" s="2" t="s">
        <v>705</v>
      </c>
      <c r="P7244" s="24">
        <v>0</v>
      </c>
      <c r="Q7244" s="24">
        <v>0</v>
      </c>
      <c r="R7244" s="27" t="s">
        <v>1578</v>
      </c>
      <c r="S7244" s="28" t="s">
        <v>1590</v>
      </c>
      <c r="T7244" s="2" t="s">
        <v>426</v>
      </c>
      <c r="U7244" s="2">
        <v>0</v>
      </c>
      <c r="V7244" s="2" t="s">
        <v>2787</v>
      </c>
      <c r="W7244" s="2" t="s">
        <v>34</v>
      </c>
      <c r="AC7244" s="2">
        <v>0</v>
      </c>
    </row>
    <row r="7245" spans="1:33" ht="45" x14ac:dyDescent="0.25">
      <c r="A7245" s="2" t="s">
        <v>4599</v>
      </c>
      <c r="B7245" s="2" t="s">
        <v>2787</v>
      </c>
      <c r="C7245" s="2" t="s">
        <v>1191</v>
      </c>
      <c r="F7245" s="2" t="s">
        <v>1192</v>
      </c>
      <c r="G7245" s="2" t="s">
        <v>4594</v>
      </c>
      <c r="H7245" s="2" t="s">
        <v>4595</v>
      </c>
      <c r="I7245" s="2" t="s">
        <v>21329</v>
      </c>
      <c r="J7245" s="2" t="s">
        <v>28</v>
      </c>
      <c r="K7245" s="2" t="s">
        <v>78</v>
      </c>
      <c r="L7245" s="2" t="s">
        <v>185</v>
      </c>
      <c r="M7245" s="2" t="s">
        <v>186</v>
      </c>
      <c r="N7245" s="2" t="s">
        <v>4592</v>
      </c>
      <c r="O7245" s="2" t="s">
        <v>705</v>
      </c>
      <c r="P7245" s="24">
        <v>0</v>
      </c>
      <c r="Q7245" s="24">
        <v>0</v>
      </c>
      <c r="R7245" s="27" t="s">
        <v>1578</v>
      </c>
      <c r="S7245" s="28" t="s">
        <v>1586</v>
      </c>
      <c r="T7245" s="2" t="s">
        <v>296</v>
      </c>
      <c r="U7245" s="2">
        <v>0</v>
      </c>
      <c r="V7245" s="2" t="s">
        <v>2801</v>
      </c>
      <c r="W7245" s="2" t="s">
        <v>34</v>
      </c>
      <c r="AC7245" s="2">
        <v>0</v>
      </c>
    </row>
    <row r="7246" spans="1:33" ht="60" x14ac:dyDescent="0.25">
      <c r="A7246" s="2" t="s">
        <v>5143</v>
      </c>
      <c r="B7246" s="2" t="s">
        <v>2787</v>
      </c>
      <c r="C7246" s="2" t="s">
        <v>709</v>
      </c>
      <c r="F7246" s="2" t="s">
        <v>128</v>
      </c>
      <c r="G7246" s="2" t="s">
        <v>5139</v>
      </c>
      <c r="H7246" s="2" t="s">
        <v>5140</v>
      </c>
      <c r="I7246" s="2" t="s">
        <v>20818</v>
      </c>
      <c r="J7246" s="2" t="s">
        <v>28</v>
      </c>
      <c r="K7246" s="2" t="s">
        <v>29</v>
      </c>
      <c r="L7246" s="2" t="s">
        <v>57</v>
      </c>
      <c r="M7246" s="2" t="s">
        <v>129</v>
      </c>
      <c r="N7246" s="2" t="s">
        <v>5117</v>
      </c>
      <c r="O7246" s="2" t="s">
        <v>705</v>
      </c>
      <c r="P7246" s="24">
        <v>0</v>
      </c>
      <c r="Q7246" s="24">
        <v>0</v>
      </c>
      <c r="R7246" s="27" t="s">
        <v>1578</v>
      </c>
      <c r="S7246" s="28" t="s">
        <v>1585</v>
      </c>
      <c r="T7246" s="2" t="s">
        <v>38</v>
      </c>
      <c r="U7246" s="2">
        <v>0</v>
      </c>
      <c r="V7246" s="2" t="s">
        <v>3140</v>
      </c>
      <c r="W7246" s="2" t="s">
        <v>34</v>
      </c>
      <c r="AC7246" s="2">
        <v>0</v>
      </c>
    </row>
    <row r="7247" spans="1:33" ht="45" x14ac:dyDescent="0.25">
      <c r="A7247" s="2" t="s">
        <v>2786</v>
      </c>
      <c r="B7247" s="2" t="s">
        <v>2787</v>
      </c>
      <c r="C7247" s="2" t="s">
        <v>738</v>
      </c>
      <c r="F7247" s="2" t="s">
        <v>739</v>
      </c>
      <c r="G7247" s="2" t="s">
        <v>2783</v>
      </c>
      <c r="H7247" s="2" t="s">
        <v>2784</v>
      </c>
      <c r="I7247" s="2" t="s">
        <v>21741</v>
      </c>
      <c r="J7247" s="2" t="s">
        <v>28</v>
      </c>
      <c r="K7247" s="2" t="s">
        <v>51</v>
      </c>
      <c r="L7247" s="2" t="s">
        <v>417</v>
      </c>
      <c r="M7247" s="2" t="s">
        <v>418</v>
      </c>
      <c r="N7247" s="2" t="s">
        <v>2785</v>
      </c>
      <c r="O7247" s="2" t="s">
        <v>706</v>
      </c>
      <c r="P7247" s="24">
        <v>0</v>
      </c>
      <c r="Q7247" s="24">
        <v>0</v>
      </c>
      <c r="R7247" s="27" t="s">
        <v>1578</v>
      </c>
      <c r="S7247" s="28" t="s">
        <v>1582</v>
      </c>
      <c r="T7247" s="2" t="s">
        <v>160</v>
      </c>
      <c r="U7247" s="2">
        <v>0</v>
      </c>
      <c r="V7247" s="2" t="s">
        <v>3031</v>
      </c>
      <c r="W7247" s="2" t="s">
        <v>34</v>
      </c>
      <c r="AC7247" s="2">
        <v>0</v>
      </c>
    </row>
    <row r="7248" spans="1:33" ht="120" x14ac:dyDescent="0.25">
      <c r="A7248" s="2" t="s">
        <v>4769</v>
      </c>
      <c r="B7248" s="2" t="s">
        <v>2787</v>
      </c>
      <c r="C7248" s="2" t="s">
        <v>1122</v>
      </c>
      <c r="F7248" s="2" t="s">
        <v>1112</v>
      </c>
      <c r="G7248" s="2" t="s">
        <v>4770</v>
      </c>
      <c r="H7248" s="2" t="s">
        <v>4771</v>
      </c>
      <c r="I7248" s="2" t="s">
        <v>23936</v>
      </c>
      <c r="J7248" s="2" t="s">
        <v>28</v>
      </c>
      <c r="K7248" s="2" t="s">
        <v>43</v>
      </c>
      <c r="L7248" s="2" t="s">
        <v>298</v>
      </c>
      <c r="M7248" s="2" t="s">
        <v>299</v>
      </c>
      <c r="N7248" s="2" t="s">
        <v>4752</v>
      </c>
      <c r="O7248" s="2" t="s">
        <v>706</v>
      </c>
      <c r="P7248" s="24">
        <v>0</v>
      </c>
      <c r="Q7248" s="24">
        <v>0</v>
      </c>
      <c r="R7248" s="27" t="s">
        <v>1578</v>
      </c>
      <c r="S7248" s="28" t="s">
        <v>1591</v>
      </c>
      <c r="T7248" s="2" t="s">
        <v>1113</v>
      </c>
      <c r="U7248" s="2">
        <v>0</v>
      </c>
      <c r="V7248" s="2" t="s">
        <v>3031</v>
      </c>
      <c r="W7248" s="2" t="s">
        <v>34</v>
      </c>
      <c r="AC7248" s="2">
        <v>0</v>
      </c>
    </row>
    <row r="7249" spans="1:33" ht="45" x14ac:dyDescent="0.25">
      <c r="A7249" s="2" t="s">
        <v>4362</v>
      </c>
      <c r="B7249" s="2" t="s">
        <v>2787</v>
      </c>
      <c r="C7249" s="2" t="s">
        <v>1341</v>
      </c>
      <c r="F7249" s="2" t="s">
        <v>1342</v>
      </c>
      <c r="G7249" s="2" t="s">
        <v>4363</v>
      </c>
      <c r="H7249" s="2" t="s">
        <v>4364</v>
      </c>
      <c r="I7249" s="2" t="s">
        <v>22656</v>
      </c>
      <c r="J7249" s="2" t="s">
        <v>28</v>
      </c>
      <c r="K7249" s="2" t="s">
        <v>68</v>
      </c>
      <c r="L7249" s="2" t="s">
        <v>69</v>
      </c>
      <c r="M7249" s="2" t="s">
        <v>70</v>
      </c>
      <c r="N7249" s="2" t="s">
        <v>4355</v>
      </c>
      <c r="O7249" s="2" t="s">
        <v>705</v>
      </c>
      <c r="P7249" s="24">
        <v>0</v>
      </c>
      <c r="Q7249" s="24">
        <v>0</v>
      </c>
      <c r="R7249" s="27" t="s">
        <v>1578</v>
      </c>
      <c r="S7249" s="28" t="s">
        <v>1590</v>
      </c>
      <c r="T7249" s="2" t="s">
        <v>426</v>
      </c>
      <c r="U7249" s="2">
        <v>0</v>
      </c>
      <c r="V7249" s="2" t="s">
        <v>3031</v>
      </c>
      <c r="W7249" s="2" t="s">
        <v>34</v>
      </c>
      <c r="AC7249" s="2">
        <v>0</v>
      </c>
    </row>
    <row r="7250" spans="1:33" ht="60" x14ac:dyDescent="0.25">
      <c r="A7250" s="2" t="s">
        <v>2985</v>
      </c>
      <c r="B7250" s="2" t="s">
        <v>2787</v>
      </c>
      <c r="C7250" s="2" t="s">
        <v>1210</v>
      </c>
      <c r="F7250" s="2" t="s">
        <v>1211</v>
      </c>
      <c r="G7250" s="2" t="s">
        <v>2986</v>
      </c>
      <c r="H7250" s="2" t="s">
        <v>2987</v>
      </c>
      <c r="I7250" s="2" t="s">
        <v>23612</v>
      </c>
      <c r="J7250" s="2" t="s">
        <v>28</v>
      </c>
      <c r="K7250" s="2" t="s">
        <v>43</v>
      </c>
      <c r="L7250" s="2" t="s">
        <v>44</v>
      </c>
      <c r="M7250" s="2" t="s">
        <v>45</v>
      </c>
      <c r="N7250" s="2" t="s">
        <v>2977</v>
      </c>
      <c r="O7250" s="2" t="s">
        <v>705</v>
      </c>
      <c r="P7250" s="24">
        <v>0</v>
      </c>
      <c r="Q7250" s="24">
        <v>0</v>
      </c>
      <c r="R7250" s="27" t="s">
        <v>1578</v>
      </c>
      <c r="S7250" s="28" t="s">
        <v>1585</v>
      </c>
      <c r="T7250" s="2" t="s">
        <v>38</v>
      </c>
      <c r="U7250" s="2">
        <v>0</v>
      </c>
      <c r="V7250" s="2" t="s">
        <v>2787</v>
      </c>
      <c r="W7250" s="2" t="s">
        <v>34</v>
      </c>
      <c r="AC7250" s="2">
        <v>0</v>
      </c>
    </row>
    <row r="7251" spans="1:33" ht="45" x14ac:dyDescent="0.25">
      <c r="A7251" s="2" t="s">
        <v>4189</v>
      </c>
      <c r="B7251" s="2" t="s">
        <v>2787</v>
      </c>
      <c r="C7251" s="2" t="s">
        <v>1202</v>
      </c>
      <c r="F7251" s="2" t="s">
        <v>1203</v>
      </c>
      <c r="G7251" s="2" t="s">
        <v>4190</v>
      </c>
      <c r="H7251" s="2" t="s">
        <v>4191</v>
      </c>
      <c r="I7251" s="2" t="s">
        <v>22654</v>
      </c>
      <c r="J7251" s="2" t="s">
        <v>28</v>
      </c>
      <c r="K7251" s="2" t="s">
        <v>68</v>
      </c>
      <c r="L7251" s="2" t="s">
        <v>406</v>
      </c>
      <c r="M7251" s="2" t="s">
        <v>444</v>
      </c>
      <c r="N7251" s="2" t="s">
        <v>4185</v>
      </c>
      <c r="O7251" s="2" t="s">
        <v>706</v>
      </c>
      <c r="P7251" s="24">
        <v>0</v>
      </c>
      <c r="Q7251" s="24">
        <v>0</v>
      </c>
      <c r="R7251" s="27" t="s">
        <v>1578</v>
      </c>
      <c r="S7251" s="28" t="s">
        <v>1589</v>
      </c>
      <c r="T7251" s="2" t="s">
        <v>33</v>
      </c>
      <c r="U7251" s="2">
        <v>0</v>
      </c>
      <c r="V7251" s="2" t="s">
        <v>3140</v>
      </c>
      <c r="W7251" s="2" t="s">
        <v>34</v>
      </c>
      <c r="AC7251" s="2">
        <v>0</v>
      </c>
    </row>
    <row r="7252" spans="1:33" ht="45" x14ac:dyDescent="0.25">
      <c r="A7252" s="2" t="s">
        <v>5230</v>
      </c>
      <c r="B7252" s="2" t="s">
        <v>2787</v>
      </c>
      <c r="C7252" s="2" t="s">
        <v>987</v>
      </c>
      <c r="F7252" s="2" t="s">
        <v>988</v>
      </c>
      <c r="G7252" s="2" t="s">
        <v>5231</v>
      </c>
      <c r="H7252" s="2" t="s">
        <v>5232</v>
      </c>
      <c r="I7252" s="2" t="s">
        <v>21402</v>
      </c>
      <c r="J7252" s="2" t="s">
        <v>28</v>
      </c>
      <c r="K7252" s="2" t="s">
        <v>78</v>
      </c>
      <c r="L7252" s="2" t="s">
        <v>614</v>
      </c>
      <c r="M7252" s="2" t="s">
        <v>512</v>
      </c>
      <c r="N7252" s="2" t="s">
        <v>5228</v>
      </c>
      <c r="O7252" s="2" t="s">
        <v>712</v>
      </c>
      <c r="P7252" s="24">
        <v>0</v>
      </c>
      <c r="Q7252" s="24">
        <v>0</v>
      </c>
      <c r="R7252" s="27" t="s">
        <v>1578</v>
      </c>
      <c r="S7252" s="28" t="s">
        <v>1582</v>
      </c>
      <c r="T7252" s="2" t="s">
        <v>160</v>
      </c>
      <c r="U7252" s="2">
        <v>0</v>
      </c>
      <c r="V7252" s="2" t="s">
        <v>19706</v>
      </c>
      <c r="W7252" s="2" t="s">
        <v>34</v>
      </c>
      <c r="AC7252" s="2">
        <v>0</v>
      </c>
    </row>
    <row r="7253" spans="1:33" ht="60" x14ac:dyDescent="0.25">
      <c r="A7253" s="2" t="s">
        <v>5233</v>
      </c>
      <c r="B7253" s="2" t="s">
        <v>2787</v>
      </c>
      <c r="C7253" s="2" t="s">
        <v>1536</v>
      </c>
      <c r="F7253" s="2" t="s">
        <v>1447</v>
      </c>
      <c r="G7253" s="2" t="s">
        <v>5234</v>
      </c>
      <c r="H7253" s="2" t="s">
        <v>5235</v>
      </c>
      <c r="I7253" s="2" t="s">
        <v>21402</v>
      </c>
      <c r="J7253" s="2" t="s">
        <v>28</v>
      </c>
      <c r="K7253" s="2" t="s">
        <v>78</v>
      </c>
      <c r="L7253" s="2" t="s">
        <v>614</v>
      </c>
      <c r="M7253" s="2" t="s">
        <v>512</v>
      </c>
      <c r="N7253" s="2" t="s">
        <v>5228</v>
      </c>
      <c r="O7253" s="2" t="s">
        <v>706</v>
      </c>
      <c r="P7253" s="24">
        <v>0</v>
      </c>
      <c r="Q7253" s="24">
        <v>0</v>
      </c>
      <c r="R7253" s="27" t="s">
        <v>1578</v>
      </c>
      <c r="S7253" s="28" t="s">
        <v>1585</v>
      </c>
      <c r="T7253" s="2" t="s">
        <v>38</v>
      </c>
      <c r="U7253" s="2">
        <v>0</v>
      </c>
      <c r="V7253" s="2" t="s">
        <v>3140</v>
      </c>
      <c r="W7253" s="2" t="s">
        <v>34</v>
      </c>
      <c r="AC7253" s="2">
        <v>0</v>
      </c>
    </row>
    <row r="7254" spans="1:33" ht="45" x14ac:dyDescent="0.25">
      <c r="A7254" s="2" t="s">
        <v>5236</v>
      </c>
      <c r="B7254" s="2" t="s">
        <v>2787</v>
      </c>
      <c r="C7254" s="2" t="s">
        <v>1446</v>
      </c>
      <c r="F7254" s="2" t="s">
        <v>1447</v>
      </c>
      <c r="G7254" s="2" t="s">
        <v>5234</v>
      </c>
      <c r="H7254" s="2" t="s">
        <v>5235</v>
      </c>
      <c r="I7254" s="2" t="s">
        <v>21402</v>
      </c>
      <c r="J7254" s="2" t="s">
        <v>28</v>
      </c>
      <c r="K7254" s="2" t="s">
        <v>78</v>
      </c>
      <c r="L7254" s="2" t="s">
        <v>614</v>
      </c>
      <c r="M7254" s="2" t="s">
        <v>512</v>
      </c>
      <c r="N7254" s="2" t="s">
        <v>5228</v>
      </c>
      <c r="O7254" s="2" t="s">
        <v>705</v>
      </c>
      <c r="P7254" s="24">
        <v>0</v>
      </c>
      <c r="Q7254" s="24">
        <v>0</v>
      </c>
      <c r="R7254" s="27" t="s">
        <v>1578</v>
      </c>
      <c r="S7254" s="28" t="s">
        <v>1589</v>
      </c>
      <c r="T7254" s="2" t="s">
        <v>33</v>
      </c>
      <c r="U7254" s="2">
        <v>0</v>
      </c>
      <c r="V7254" s="2" t="s">
        <v>3140</v>
      </c>
      <c r="W7254" s="2" t="s">
        <v>34</v>
      </c>
      <c r="AC7254" s="2">
        <v>0</v>
      </c>
    </row>
    <row r="7255" spans="1:33" ht="45" x14ac:dyDescent="0.25">
      <c r="A7255" s="2" t="s">
        <v>5112</v>
      </c>
      <c r="B7255" s="2" t="s">
        <v>2433</v>
      </c>
      <c r="C7255" s="2" t="s">
        <v>812</v>
      </c>
      <c r="F7255" s="2" t="s">
        <v>813</v>
      </c>
      <c r="G7255" s="2" t="s">
        <v>5108</v>
      </c>
      <c r="H7255" s="2" t="s">
        <v>5109</v>
      </c>
      <c r="I7255" s="2" t="s">
        <v>22753</v>
      </c>
      <c r="J7255" s="2" t="s">
        <v>28</v>
      </c>
      <c r="K7255" s="2" t="s">
        <v>68</v>
      </c>
      <c r="L7255" s="2" t="s">
        <v>485</v>
      </c>
      <c r="M7255" s="2" t="s">
        <v>486</v>
      </c>
      <c r="N7255" s="2" t="s">
        <v>5106</v>
      </c>
      <c r="O7255" s="2" t="s">
        <v>705</v>
      </c>
      <c r="P7255" s="24">
        <v>0</v>
      </c>
      <c r="Q7255" s="24">
        <v>0</v>
      </c>
      <c r="R7255" s="27" t="s">
        <v>1578</v>
      </c>
      <c r="S7255" s="28" t="s">
        <v>1582</v>
      </c>
      <c r="T7255" s="2" t="s">
        <v>160</v>
      </c>
      <c r="U7255" s="2">
        <v>0</v>
      </c>
      <c r="V7255" s="2" t="s">
        <v>2844</v>
      </c>
      <c r="W7255" s="2" t="s">
        <v>34</v>
      </c>
      <c r="AC7255" s="2">
        <v>0</v>
      </c>
    </row>
    <row r="7256" spans="1:33" ht="45" x14ac:dyDescent="0.25">
      <c r="A7256" s="2" t="s">
        <v>5544</v>
      </c>
      <c r="B7256" s="2" t="s">
        <v>2433</v>
      </c>
      <c r="C7256" s="2" t="s">
        <v>1472</v>
      </c>
      <c r="F7256" s="2" t="s">
        <v>1473</v>
      </c>
      <c r="G7256" s="2" t="s">
        <v>5545</v>
      </c>
      <c r="H7256" s="2" t="s">
        <v>5070</v>
      </c>
      <c r="I7256" s="2" t="s">
        <v>23967</v>
      </c>
      <c r="J7256" s="2" t="s">
        <v>28</v>
      </c>
      <c r="K7256" s="2" t="s">
        <v>98</v>
      </c>
      <c r="L7256" s="2" t="s">
        <v>307</v>
      </c>
      <c r="M7256" s="2" t="s">
        <v>329</v>
      </c>
      <c r="N7256" s="2" t="s">
        <v>5540</v>
      </c>
      <c r="O7256" s="2" t="s">
        <v>705</v>
      </c>
      <c r="P7256" s="24">
        <v>0</v>
      </c>
      <c r="Q7256" s="24">
        <v>0</v>
      </c>
      <c r="R7256" s="27" t="s">
        <v>1578</v>
      </c>
      <c r="S7256" s="28" t="s">
        <v>1589</v>
      </c>
      <c r="T7256" s="2" t="s">
        <v>33</v>
      </c>
      <c r="U7256" s="2">
        <v>0</v>
      </c>
      <c r="V7256" s="2" t="s">
        <v>2433</v>
      </c>
      <c r="W7256" s="2" t="s">
        <v>34</v>
      </c>
      <c r="AC7256" s="2">
        <v>0</v>
      </c>
    </row>
    <row r="7257" spans="1:33" ht="60" x14ac:dyDescent="0.25">
      <c r="A7257" s="2" t="s">
        <v>3460</v>
      </c>
      <c r="B7257" s="2" t="s">
        <v>2433</v>
      </c>
      <c r="C7257" s="2" t="s">
        <v>661</v>
      </c>
      <c r="F7257" s="2" t="s">
        <v>662</v>
      </c>
      <c r="G7257" s="2" t="s">
        <v>3461</v>
      </c>
      <c r="H7257" s="2" t="s">
        <v>3462</v>
      </c>
      <c r="I7257" s="2" t="s">
        <v>20905</v>
      </c>
      <c r="J7257" s="2" t="s">
        <v>28</v>
      </c>
      <c r="K7257" s="2" t="s">
        <v>29</v>
      </c>
      <c r="L7257" s="2" t="s">
        <v>400</v>
      </c>
      <c r="M7257" s="2" t="s">
        <v>401</v>
      </c>
      <c r="N7257" s="2" t="s">
        <v>3456</v>
      </c>
      <c r="O7257" s="2" t="s">
        <v>32</v>
      </c>
      <c r="P7257" s="24">
        <v>0</v>
      </c>
      <c r="Q7257" s="24">
        <v>1</v>
      </c>
      <c r="R7257" s="27" t="s">
        <v>1568</v>
      </c>
      <c r="S7257" s="28" t="s">
        <v>1585</v>
      </c>
      <c r="T7257" s="2" t="s">
        <v>38</v>
      </c>
      <c r="U7257" s="2">
        <v>0</v>
      </c>
      <c r="V7257" s="2" t="s">
        <v>12666</v>
      </c>
      <c r="W7257" s="2" t="s">
        <v>34</v>
      </c>
      <c r="X7257" s="58" t="s">
        <v>3031</v>
      </c>
      <c r="Z7257" s="2">
        <v>2060000</v>
      </c>
      <c r="AB7257" s="58">
        <v>46050.674456018518</v>
      </c>
      <c r="AC7257" s="2">
        <v>0</v>
      </c>
      <c r="AD7257" s="2">
        <v>2060000</v>
      </c>
      <c r="AE7257" s="2">
        <v>46050.674456018518</v>
      </c>
      <c r="AG7257" s="2">
        <v>59776</v>
      </c>
    </row>
    <row r="7258" spans="1:33" ht="45" x14ac:dyDescent="0.25">
      <c r="A7258" s="2" t="s">
        <v>2432</v>
      </c>
      <c r="B7258" s="2" t="s">
        <v>2433</v>
      </c>
      <c r="C7258" s="2" t="s">
        <v>2264</v>
      </c>
      <c r="F7258" s="2" t="s">
        <v>2265</v>
      </c>
      <c r="G7258" s="2" t="s">
        <v>2434</v>
      </c>
      <c r="H7258" s="2" t="s">
        <v>2435</v>
      </c>
      <c r="I7258" s="2" t="s">
        <v>22655</v>
      </c>
      <c r="J7258" s="2" t="s">
        <v>28</v>
      </c>
      <c r="K7258" s="2" t="s">
        <v>68</v>
      </c>
      <c r="L7258" s="2" t="s">
        <v>1028</v>
      </c>
      <c r="M7258" s="2" t="s">
        <v>629</v>
      </c>
      <c r="N7258" s="2" t="s">
        <v>2436</v>
      </c>
      <c r="O7258" s="2" t="s">
        <v>705</v>
      </c>
      <c r="P7258" s="24">
        <v>0</v>
      </c>
      <c r="Q7258" s="24">
        <v>0</v>
      </c>
      <c r="R7258" s="27" t="s">
        <v>1578</v>
      </c>
      <c r="S7258" s="28" t="s">
        <v>1589</v>
      </c>
      <c r="T7258" s="2" t="s">
        <v>33</v>
      </c>
      <c r="U7258" s="2">
        <v>0</v>
      </c>
      <c r="V7258" s="2" t="s">
        <v>3023</v>
      </c>
      <c r="W7258" s="2" t="s">
        <v>34</v>
      </c>
      <c r="AC7258" s="2">
        <v>0</v>
      </c>
    </row>
    <row r="7259" spans="1:33" ht="60" x14ac:dyDescent="0.25">
      <c r="A7259" s="2" t="s">
        <v>2437</v>
      </c>
      <c r="B7259" s="2" t="s">
        <v>2433</v>
      </c>
      <c r="C7259" s="2" t="s">
        <v>2370</v>
      </c>
      <c r="F7259" s="2" t="s">
        <v>2265</v>
      </c>
      <c r="G7259" s="2" t="s">
        <v>2434</v>
      </c>
      <c r="H7259" s="2" t="s">
        <v>2435</v>
      </c>
      <c r="I7259" s="2" t="s">
        <v>22655</v>
      </c>
      <c r="J7259" s="2" t="s">
        <v>28</v>
      </c>
      <c r="K7259" s="2" t="s">
        <v>68</v>
      </c>
      <c r="L7259" s="2" t="s">
        <v>1028</v>
      </c>
      <c r="M7259" s="2" t="s">
        <v>629</v>
      </c>
      <c r="N7259" s="2" t="s">
        <v>2436</v>
      </c>
      <c r="O7259" s="2" t="s">
        <v>705</v>
      </c>
      <c r="P7259" s="24">
        <v>0</v>
      </c>
      <c r="Q7259" s="24">
        <v>0</v>
      </c>
      <c r="R7259" s="27" t="s">
        <v>1578</v>
      </c>
      <c r="S7259" s="28" t="s">
        <v>1585</v>
      </c>
      <c r="T7259" s="2" t="s">
        <v>38</v>
      </c>
      <c r="U7259" s="2">
        <v>0</v>
      </c>
      <c r="V7259" s="2" t="s">
        <v>3023</v>
      </c>
      <c r="W7259" s="2" t="s">
        <v>34</v>
      </c>
      <c r="AC7259" s="2">
        <v>0</v>
      </c>
    </row>
    <row r="7260" spans="1:33" ht="60" x14ac:dyDescent="0.25">
      <c r="A7260" s="2" t="s">
        <v>3463</v>
      </c>
      <c r="B7260" s="2" t="s">
        <v>2433</v>
      </c>
      <c r="C7260" s="2" t="s">
        <v>674</v>
      </c>
      <c r="F7260" s="2" t="s">
        <v>675</v>
      </c>
      <c r="G7260" s="2" t="s">
        <v>3464</v>
      </c>
      <c r="H7260" s="2" t="s">
        <v>3465</v>
      </c>
      <c r="I7260" s="2" t="s">
        <v>20906</v>
      </c>
      <c r="J7260" s="2" t="s">
        <v>28</v>
      </c>
      <c r="K7260" s="2" t="s">
        <v>29</v>
      </c>
      <c r="L7260" s="2" t="s">
        <v>400</v>
      </c>
      <c r="M7260" s="2" t="s">
        <v>401</v>
      </c>
      <c r="N7260" s="2" t="s">
        <v>3456</v>
      </c>
      <c r="O7260" s="2" t="s">
        <v>32</v>
      </c>
      <c r="P7260" s="24">
        <v>0</v>
      </c>
      <c r="Q7260" s="24">
        <v>1</v>
      </c>
      <c r="R7260" s="27" t="s">
        <v>1568</v>
      </c>
      <c r="S7260" s="28" t="s">
        <v>1585</v>
      </c>
      <c r="T7260" s="2" t="s">
        <v>38</v>
      </c>
      <c r="U7260" s="2">
        <v>0</v>
      </c>
      <c r="V7260" s="2" t="s">
        <v>12666</v>
      </c>
      <c r="W7260" s="2" t="s">
        <v>34</v>
      </c>
      <c r="X7260" s="58" t="s">
        <v>3031</v>
      </c>
      <c r="Z7260" s="2">
        <v>2060000</v>
      </c>
      <c r="AB7260" s="58">
        <v>46050.675659722219</v>
      </c>
      <c r="AC7260" s="2">
        <v>0</v>
      </c>
      <c r="AD7260" s="2">
        <v>2060000</v>
      </c>
      <c r="AE7260" s="2">
        <v>46050.675659722219</v>
      </c>
      <c r="AG7260" s="2">
        <v>59777</v>
      </c>
    </row>
    <row r="7261" spans="1:33" ht="45" x14ac:dyDescent="0.25">
      <c r="A7261" s="2" t="s">
        <v>2438</v>
      </c>
      <c r="B7261" s="2" t="s">
        <v>2433</v>
      </c>
      <c r="C7261" s="2" t="s">
        <v>2088</v>
      </c>
      <c r="F7261" s="2" t="s">
        <v>2089</v>
      </c>
      <c r="G7261" s="2" t="s">
        <v>2439</v>
      </c>
      <c r="H7261" s="2" t="s">
        <v>2440</v>
      </c>
      <c r="I7261" s="2" t="s">
        <v>20413</v>
      </c>
      <c r="J7261" s="2" t="s">
        <v>28</v>
      </c>
      <c r="K7261" s="2" t="s">
        <v>173</v>
      </c>
      <c r="L7261" s="2" t="s">
        <v>500</v>
      </c>
      <c r="M7261" s="2" t="s">
        <v>629</v>
      </c>
      <c r="N7261" s="2" t="s">
        <v>2436</v>
      </c>
      <c r="O7261" s="2" t="s">
        <v>705</v>
      </c>
      <c r="P7261" s="24">
        <v>0</v>
      </c>
      <c r="Q7261" s="24">
        <v>0</v>
      </c>
      <c r="R7261" s="27" t="s">
        <v>1578</v>
      </c>
      <c r="S7261" s="28" t="s">
        <v>1583</v>
      </c>
      <c r="T7261" s="2" t="s">
        <v>130</v>
      </c>
      <c r="U7261" s="2">
        <v>0</v>
      </c>
      <c r="V7261" s="2" t="s">
        <v>2868</v>
      </c>
      <c r="W7261" s="2" t="s">
        <v>34</v>
      </c>
      <c r="AC7261" s="2">
        <v>0</v>
      </c>
    </row>
    <row r="7262" spans="1:33" ht="45" x14ac:dyDescent="0.25">
      <c r="A7262" s="2" t="s">
        <v>2441</v>
      </c>
      <c r="B7262" s="2" t="s">
        <v>2433</v>
      </c>
      <c r="C7262" s="2" t="s">
        <v>2223</v>
      </c>
      <c r="F7262" s="2" t="s">
        <v>2224</v>
      </c>
      <c r="G7262" s="2" t="s">
        <v>2442</v>
      </c>
      <c r="H7262" s="2" t="s">
        <v>2443</v>
      </c>
      <c r="I7262" s="2" t="s">
        <v>21877</v>
      </c>
      <c r="J7262" s="2" t="s">
        <v>28</v>
      </c>
      <c r="K7262" s="2" t="s">
        <v>51</v>
      </c>
      <c r="L7262" s="2" t="s">
        <v>315</v>
      </c>
      <c r="M7262" s="2" t="s">
        <v>629</v>
      </c>
      <c r="N7262" s="2" t="s">
        <v>2436</v>
      </c>
      <c r="O7262" s="2" t="s">
        <v>37</v>
      </c>
      <c r="P7262" s="24">
        <v>0</v>
      </c>
      <c r="Q7262" s="24">
        <v>0</v>
      </c>
      <c r="R7262" s="27" t="s">
        <v>1578</v>
      </c>
      <c r="S7262" s="28" t="s">
        <v>1589</v>
      </c>
      <c r="T7262" s="2" t="s">
        <v>33</v>
      </c>
      <c r="U7262" s="2">
        <v>0</v>
      </c>
      <c r="W7262" s="2" t="s">
        <v>34</v>
      </c>
      <c r="AC7262" s="2">
        <v>0</v>
      </c>
    </row>
    <row r="7263" spans="1:33" ht="45" x14ac:dyDescent="0.25">
      <c r="A7263" s="2" t="s">
        <v>2997</v>
      </c>
      <c r="B7263" s="2" t="s">
        <v>2433</v>
      </c>
      <c r="C7263" s="2" t="s">
        <v>1084</v>
      </c>
      <c r="F7263" s="2" t="s">
        <v>1085</v>
      </c>
      <c r="G7263" s="2" t="s">
        <v>2998</v>
      </c>
      <c r="H7263" s="2" t="s">
        <v>2999</v>
      </c>
      <c r="I7263" s="2" t="s">
        <v>23648</v>
      </c>
      <c r="J7263" s="2" t="s">
        <v>28</v>
      </c>
      <c r="K7263" s="2" t="s">
        <v>43</v>
      </c>
      <c r="L7263" s="2" t="s">
        <v>488</v>
      </c>
      <c r="M7263" s="2" t="s">
        <v>489</v>
      </c>
      <c r="N7263" s="2" t="s">
        <v>3000</v>
      </c>
      <c r="O7263" s="2" t="s">
        <v>705</v>
      </c>
      <c r="P7263" s="24">
        <v>0</v>
      </c>
      <c r="Q7263" s="24">
        <v>0</v>
      </c>
      <c r="R7263" s="27" t="s">
        <v>1578</v>
      </c>
      <c r="S7263" s="28" t="s">
        <v>1589</v>
      </c>
      <c r="T7263" s="2" t="s">
        <v>33</v>
      </c>
      <c r="U7263" s="2">
        <v>0</v>
      </c>
      <c r="V7263" s="2" t="s">
        <v>2433</v>
      </c>
      <c r="W7263" s="2" t="s">
        <v>34</v>
      </c>
      <c r="AC7263" s="2">
        <v>0</v>
      </c>
    </row>
    <row r="7264" spans="1:33" ht="60" x14ac:dyDescent="0.25">
      <c r="A7264" s="2" t="s">
        <v>3001</v>
      </c>
      <c r="B7264" s="2" t="s">
        <v>2433</v>
      </c>
      <c r="C7264" s="2" t="s">
        <v>1107</v>
      </c>
      <c r="F7264" s="2" t="s">
        <v>1085</v>
      </c>
      <c r="G7264" s="2" t="s">
        <v>2998</v>
      </c>
      <c r="H7264" s="2" t="s">
        <v>2999</v>
      </c>
      <c r="I7264" s="2" t="s">
        <v>23648</v>
      </c>
      <c r="J7264" s="2" t="s">
        <v>28</v>
      </c>
      <c r="K7264" s="2" t="s">
        <v>43</v>
      </c>
      <c r="L7264" s="2" t="s">
        <v>488</v>
      </c>
      <c r="M7264" s="2" t="s">
        <v>489</v>
      </c>
      <c r="N7264" s="2" t="s">
        <v>3000</v>
      </c>
      <c r="O7264" s="2" t="s">
        <v>705</v>
      </c>
      <c r="P7264" s="24">
        <v>0</v>
      </c>
      <c r="Q7264" s="24">
        <v>0</v>
      </c>
      <c r="R7264" s="27" t="s">
        <v>1578</v>
      </c>
      <c r="S7264" s="28" t="s">
        <v>1585</v>
      </c>
      <c r="T7264" s="2" t="s">
        <v>38</v>
      </c>
      <c r="U7264" s="2">
        <v>0</v>
      </c>
      <c r="V7264" s="2" t="s">
        <v>2433</v>
      </c>
      <c r="W7264" s="2" t="s">
        <v>34</v>
      </c>
      <c r="AC7264" s="2">
        <v>0</v>
      </c>
    </row>
    <row r="7265" spans="1:33" ht="45" x14ac:dyDescent="0.25">
      <c r="A7265" s="2" t="s">
        <v>3466</v>
      </c>
      <c r="B7265" s="2" t="s">
        <v>2433</v>
      </c>
      <c r="C7265" s="2" t="s">
        <v>725</v>
      </c>
      <c r="F7265" s="2" t="s">
        <v>662</v>
      </c>
      <c r="G7265" s="2" t="s">
        <v>3461</v>
      </c>
      <c r="H7265" s="2" t="s">
        <v>3462</v>
      </c>
      <c r="I7265" s="2" t="s">
        <v>20905</v>
      </c>
      <c r="J7265" s="2" t="s">
        <v>28</v>
      </c>
      <c r="K7265" s="2" t="s">
        <v>29</v>
      </c>
      <c r="L7265" s="2" t="s">
        <v>400</v>
      </c>
      <c r="M7265" s="2" t="s">
        <v>401</v>
      </c>
      <c r="N7265" s="2" t="s">
        <v>3456</v>
      </c>
      <c r="O7265" s="2" t="s">
        <v>705</v>
      </c>
      <c r="P7265" s="24">
        <v>0</v>
      </c>
      <c r="Q7265" s="24">
        <v>0</v>
      </c>
      <c r="R7265" s="27" t="s">
        <v>1578</v>
      </c>
      <c r="S7265" s="28" t="s">
        <v>1583</v>
      </c>
      <c r="T7265" s="2" t="s">
        <v>130</v>
      </c>
      <c r="U7265" s="2">
        <v>0</v>
      </c>
      <c r="V7265" s="2" t="s">
        <v>2433</v>
      </c>
      <c r="W7265" s="2" t="s">
        <v>34</v>
      </c>
      <c r="AC7265" s="2">
        <v>0</v>
      </c>
    </row>
    <row r="7266" spans="1:33" ht="45" x14ac:dyDescent="0.25">
      <c r="A7266" s="2" t="s">
        <v>2444</v>
      </c>
      <c r="B7266" s="2" t="s">
        <v>2445</v>
      </c>
      <c r="C7266" s="2" t="s">
        <v>2171</v>
      </c>
      <c r="F7266" s="2" t="s">
        <v>2172</v>
      </c>
      <c r="G7266" s="2" t="s">
        <v>2446</v>
      </c>
      <c r="H7266" s="2" t="s">
        <v>2447</v>
      </c>
      <c r="I7266" s="2" t="s">
        <v>20246</v>
      </c>
      <c r="J7266" s="2" t="s">
        <v>28</v>
      </c>
      <c r="K7266" s="2" t="s">
        <v>173</v>
      </c>
      <c r="L7266" s="2" t="s">
        <v>549</v>
      </c>
      <c r="M7266" s="2" t="s">
        <v>629</v>
      </c>
      <c r="N7266" s="2" t="s">
        <v>2436</v>
      </c>
      <c r="O7266" s="2" t="s">
        <v>705</v>
      </c>
      <c r="P7266" s="24">
        <v>0</v>
      </c>
      <c r="Q7266" s="24">
        <v>0</v>
      </c>
      <c r="R7266" s="27" t="s">
        <v>1578</v>
      </c>
      <c r="S7266" s="28" t="s">
        <v>1589</v>
      </c>
      <c r="T7266" s="2" t="s">
        <v>33</v>
      </c>
      <c r="U7266" s="2">
        <v>0</v>
      </c>
      <c r="V7266" s="2" t="s">
        <v>5927</v>
      </c>
      <c r="W7266" s="2" t="s">
        <v>34</v>
      </c>
      <c r="AC7266" s="2">
        <v>0</v>
      </c>
    </row>
    <row r="7267" spans="1:33" ht="60" x14ac:dyDescent="0.25">
      <c r="A7267" s="2" t="s">
        <v>2448</v>
      </c>
      <c r="B7267" s="2" t="s">
        <v>2445</v>
      </c>
      <c r="C7267" s="2" t="s">
        <v>2352</v>
      </c>
      <c r="F7267" s="2" t="s">
        <v>2221</v>
      </c>
      <c r="G7267" s="2" t="s">
        <v>2449</v>
      </c>
      <c r="H7267" s="2" t="s">
        <v>2450</v>
      </c>
      <c r="I7267" s="2" t="s">
        <v>21403</v>
      </c>
      <c r="J7267" s="2" t="s">
        <v>28</v>
      </c>
      <c r="K7267" s="2" t="s">
        <v>78</v>
      </c>
      <c r="L7267" s="2" t="s">
        <v>503</v>
      </c>
      <c r="M7267" s="2" t="s">
        <v>629</v>
      </c>
      <c r="N7267" s="2" t="s">
        <v>2436</v>
      </c>
      <c r="O7267" s="2" t="s">
        <v>37</v>
      </c>
      <c r="P7267" s="24">
        <v>0</v>
      </c>
      <c r="Q7267" s="24">
        <v>0</v>
      </c>
      <c r="R7267" s="27" t="s">
        <v>1578</v>
      </c>
      <c r="S7267" s="28" t="s">
        <v>1585</v>
      </c>
      <c r="T7267" s="2" t="s">
        <v>38</v>
      </c>
      <c r="U7267" s="2">
        <v>0</v>
      </c>
      <c r="W7267" s="2" t="s">
        <v>34</v>
      </c>
      <c r="AC7267" s="2">
        <v>0</v>
      </c>
    </row>
    <row r="7268" spans="1:33" ht="45" x14ac:dyDescent="0.25">
      <c r="A7268" s="2" t="s">
        <v>2451</v>
      </c>
      <c r="B7268" s="2" t="s">
        <v>2445</v>
      </c>
      <c r="C7268" s="2" t="s">
        <v>2220</v>
      </c>
      <c r="F7268" s="2" t="s">
        <v>2221</v>
      </c>
      <c r="G7268" s="2" t="s">
        <v>2449</v>
      </c>
      <c r="H7268" s="2" t="s">
        <v>2450</v>
      </c>
      <c r="I7268" s="2" t="s">
        <v>21403</v>
      </c>
      <c r="J7268" s="2" t="s">
        <v>28</v>
      </c>
      <c r="K7268" s="2" t="s">
        <v>78</v>
      </c>
      <c r="L7268" s="2" t="s">
        <v>503</v>
      </c>
      <c r="M7268" s="2" t="s">
        <v>629</v>
      </c>
      <c r="N7268" s="2" t="s">
        <v>2436</v>
      </c>
      <c r="O7268" s="2" t="s">
        <v>705</v>
      </c>
      <c r="P7268" s="24">
        <v>0</v>
      </c>
      <c r="Q7268" s="24">
        <v>0</v>
      </c>
      <c r="R7268" s="27" t="s">
        <v>1578</v>
      </c>
      <c r="S7268" s="28" t="s">
        <v>1589</v>
      </c>
      <c r="T7268" s="2" t="s">
        <v>33</v>
      </c>
      <c r="U7268" s="2">
        <v>0</v>
      </c>
      <c r="V7268" s="2" t="s">
        <v>2940</v>
      </c>
      <c r="W7268" s="2" t="s">
        <v>34</v>
      </c>
      <c r="AC7268" s="2">
        <v>0</v>
      </c>
    </row>
    <row r="7269" spans="1:33" ht="60" x14ac:dyDescent="0.25">
      <c r="A7269" s="2" t="s">
        <v>2452</v>
      </c>
      <c r="B7269" s="2" t="s">
        <v>2445</v>
      </c>
      <c r="C7269" s="2" t="s">
        <v>2314</v>
      </c>
      <c r="F7269" s="2" t="s">
        <v>1238</v>
      </c>
      <c r="G7269" s="2" t="s">
        <v>2453</v>
      </c>
      <c r="H7269" s="2" t="s">
        <v>2454</v>
      </c>
      <c r="I7269" s="2" t="s">
        <v>20247</v>
      </c>
      <c r="J7269" s="2" t="s">
        <v>28</v>
      </c>
      <c r="K7269" s="2" t="s">
        <v>173</v>
      </c>
      <c r="L7269" s="2" t="s">
        <v>500</v>
      </c>
      <c r="M7269" s="2" t="s">
        <v>629</v>
      </c>
      <c r="N7269" s="2" t="s">
        <v>2436</v>
      </c>
      <c r="O7269" s="2" t="s">
        <v>32</v>
      </c>
      <c r="P7269" s="24">
        <v>0</v>
      </c>
      <c r="Q7269" s="24">
        <v>2</v>
      </c>
      <c r="R7269" s="27" t="s">
        <v>1568</v>
      </c>
      <c r="S7269" s="28" t="s">
        <v>1585</v>
      </c>
      <c r="T7269" s="2" t="s">
        <v>38</v>
      </c>
      <c r="U7269" s="2">
        <v>0</v>
      </c>
      <c r="V7269" s="2" t="s">
        <v>17683</v>
      </c>
      <c r="W7269" s="2" t="s">
        <v>34</v>
      </c>
      <c r="X7269" s="58" t="s">
        <v>12666</v>
      </c>
      <c r="Z7269" s="2">
        <v>2060000</v>
      </c>
      <c r="AB7269" s="58">
        <v>46092.659224537034</v>
      </c>
      <c r="AC7269" s="2">
        <v>0</v>
      </c>
      <c r="AD7269" s="2">
        <v>2060000</v>
      </c>
      <c r="AE7269" s="2">
        <v>46092.659224537034</v>
      </c>
      <c r="AG7269" s="2">
        <v>64187</v>
      </c>
    </row>
    <row r="7270" spans="1:33" ht="45" x14ac:dyDescent="0.25">
      <c r="A7270" s="2" t="s">
        <v>2455</v>
      </c>
      <c r="B7270" s="2" t="s">
        <v>2445</v>
      </c>
      <c r="C7270" s="2" t="s">
        <v>2166</v>
      </c>
      <c r="F7270" s="2" t="s">
        <v>1238</v>
      </c>
      <c r="G7270" s="2" t="s">
        <v>2453</v>
      </c>
      <c r="H7270" s="2" t="s">
        <v>2454</v>
      </c>
      <c r="I7270" s="2" t="s">
        <v>20247</v>
      </c>
      <c r="J7270" s="2" t="s">
        <v>28</v>
      </c>
      <c r="K7270" s="2" t="s">
        <v>173</v>
      </c>
      <c r="L7270" s="2" t="s">
        <v>500</v>
      </c>
      <c r="M7270" s="2" t="s">
        <v>629</v>
      </c>
      <c r="N7270" s="2" t="s">
        <v>2436</v>
      </c>
      <c r="O7270" s="2" t="s">
        <v>705</v>
      </c>
      <c r="P7270" s="24">
        <v>0</v>
      </c>
      <c r="Q7270" s="24">
        <v>0</v>
      </c>
      <c r="R7270" s="27" t="s">
        <v>1578</v>
      </c>
      <c r="S7270" s="28" t="s">
        <v>1589</v>
      </c>
      <c r="T7270" s="2" t="s">
        <v>33</v>
      </c>
      <c r="U7270" s="2">
        <v>0</v>
      </c>
      <c r="V7270" s="2" t="s">
        <v>2433</v>
      </c>
      <c r="W7270" s="2" t="s">
        <v>34</v>
      </c>
      <c r="AC7270" s="2">
        <v>0</v>
      </c>
    </row>
    <row r="7271" spans="1:33" ht="60" x14ac:dyDescent="0.25">
      <c r="A7271" s="2" t="s">
        <v>2456</v>
      </c>
      <c r="B7271" s="2" t="s">
        <v>2445</v>
      </c>
      <c r="C7271" s="2" t="s">
        <v>2285</v>
      </c>
      <c r="F7271" s="2" t="s">
        <v>374</v>
      </c>
      <c r="G7271" s="2" t="s">
        <v>2457</v>
      </c>
      <c r="H7271" s="2" t="s">
        <v>2458</v>
      </c>
      <c r="I7271" s="2" t="s">
        <v>23105</v>
      </c>
      <c r="J7271" s="2" t="s">
        <v>28</v>
      </c>
      <c r="K7271" s="2" t="s">
        <v>61</v>
      </c>
      <c r="L7271" s="2" t="s">
        <v>375</v>
      </c>
      <c r="M7271" s="2" t="s">
        <v>629</v>
      </c>
      <c r="N7271" s="2" t="s">
        <v>2436</v>
      </c>
      <c r="O7271" s="2" t="s">
        <v>19606</v>
      </c>
      <c r="P7271" s="24">
        <v>0</v>
      </c>
      <c r="Q7271" s="24">
        <v>0</v>
      </c>
      <c r="R7271" s="27" t="s">
        <v>1578</v>
      </c>
      <c r="S7271" s="28" t="s">
        <v>1589</v>
      </c>
      <c r="T7271" s="2" t="s">
        <v>33</v>
      </c>
      <c r="U7271" s="2">
        <v>0</v>
      </c>
      <c r="V7271" s="2" t="s">
        <v>5754</v>
      </c>
      <c r="W7271" s="2" t="s">
        <v>34</v>
      </c>
      <c r="X7271" s="58" t="s">
        <v>5754</v>
      </c>
      <c r="Y7271" s="2" t="s">
        <v>87</v>
      </c>
      <c r="AA7271" s="2" t="s">
        <v>88</v>
      </c>
      <c r="AB7271" s="58">
        <v>46091.527662037035</v>
      </c>
      <c r="AC7271" s="2">
        <v>0</v>
      </c>
      <c r="AE7271" s="2">
        <v>46091.527662037035</v>
      </c>
      <c r="AG7271" s="2">
        <v>70165</v>
      </c>
    </row>
    <row r="7272" spans="1:33" ht="45" x14ac:dyDescent="0.25">
      <c r="A7272" s="2" t="s">
        <v>2459</v>
      </c>
      <c r="B7272" s="2" t="s">
        <v>2445</v>
      </c>
      <c r="C7272" s="2" t="s">
        <v>2216</v>
      </c>
      <c r="F7272" s="2" t="s">
        <v>781</v>
      </c>
      <c r="G7272" s="2" t="s">
        <v>2460</v>
      </c>
      <c r="H7272" s="2" t="s">
        <v>2461</v>
      </c>
      <c r="I7272" s="2" t="s">
        <v>21404</v>
      </c>
      <c r="J7272" s="2" t="s">
        <v>28</v>
      </c>
      <c r="K7272" s="2" t="s">
        <v>78</v>
      </c>
      <c r="L7272" s="2" t="s">
        <v>523</v>
      </c>
      <c r="M7272" s="2" t="s">
        <v>629</v>
      </c>
      <c r="N7272" s="2" t="s">
        <v>2436</v>
      </c>
      <c r="O7272" s="2" t="s">
        <v>705</v>
      </c>
      <c r="P7272" s="24">
        <v>0</v>
      </c>
      <c r="Q7272" s="24">
        <v>0</v>
      </c>
      <c r="R7272" s="27" t="s">
        <v>1578</v>
      </c>
      <c r="S7272" s="28" t="s">
        <v>1589</v>
      </c>
      <c r="T7272" s="2" t="s">
        <v>33</v>
      </c>
      <c r="U7272" s="2">
        <v>0</v>
      </c>
      <c r="V7272" s="2" t="s">
        <v>3023</v>
      </c>
      <c r="W7272" s="2" t="s">
        <v>34</v>
      </c>
      <c r="AC7272" s="2">
        <v>0</v>
      </c>
    </row>
    <row r="7273" spans="1:33" ht="45" x14ac:dyDescent="0.25">
      <c r="A7273" s="2" t="s">
        <v>4923</v>
      </c>
      <c r="B7273" s="2" t="s">
        <v>2445</v>
      </c>
      <c r="C7273" s="2" t="s">
        <v>985</v>
      </c>
      <c r="F7273" s="2" t="s">
        <v>986</v>
      </c>
      <c r="G7273" s="2" t="s">
        <v>4924</v>
      </c>
      <c r="H7273" s="2" t="s">
        <v>4925</v>
      </c>
      <c r="I7273" s="2" t="s">
        <v>22843</v>
      </c>
      <c r="J7273" s="2" t="s">
        <v>28</v>
      </c>
      <c r="K7273" s="2" t="s">
        <v>68</v>
      </c>
      <c r="L7273" s="2" t="s">
        <v>281</v>
      </c>
      <c r="M7273" s="2" t="s">
        <v>304</v>
      </c>
      <c r="N7273" s="2" t="s">
        <v>4922</v>
      </c>
      <c r="O7273" s="2" t="s">
        <v>705</v>
      </c>
      <c r="P7273" s="24">
        <v>0</v>
      </c>
      <c r="Q7273" s="24">
        <v>0</v>
      </c>
      <c r="R7273" s="27" t="s">
        <v>1578</v>
      </c>
      <c r="S7273" s="28" t="s">
        <v>1583</v>
      </c>
      <c r="T7273" s="2" t="s">
        <v>130</v>
      </c>
      <c r="U7273" s="2">
        <v>0</v>
      </c>
      <c r="V7273" s="2" t="s">
        <v>2445</v>
      </c>
      <c r="W7273" s="2" t="s">
        <v>34</v>
      </c>
      <c r="AC7273" s="2">
        <v>0</v>
      </c>
    </row>
    <row r="7274" spans="1:33" ht="45" x14ac:dyDescent="0.25">
      <c r="A7274" s="2" t="s">
        <v>2462</v>
      </c>
      <c r="B7274" s="2" t="s">
        <v>2445</v>
      </c>
      <c r="C7274" s="2" t="s">
        <v>2177</v>
      </c>
      <c r="F7274" s="2" t="s">
        <v>1092</v>
      </c>
      <c r="G7274" s="2" t="s">
        <v>2463</v>
      </c>
      <c r="H7274" s="2" t="s">
        <v>2464</v>
      </c>
      <c r="I7274" s="2" t="s">
        <v>20248</v>
      </c>
      <c r="J7274" s="2" t="s">
        <v>28</v>
      </c>
      <c r="K7274" s="2" t="s">
        <v>173</v>
      </c>
      <c r="L7274" s="2" t="s">
        <v>526</v>
      </c>
      <c r="M7274" s="2" t="s">
        <v>629</v>
      </c>
      <c r="N7274" s="2" t="s">
        <v>2436</v>
      </c>
      <c r="O7274" s="2" t="s">
        <v>37</v>
      </c>
      <c r="P7274" s="24">
        <v>0</v>
      </c>
      <c r="Q7274" s="24">
        <v>0</v>
      </c>
      <c r="R7274" s="27" t="s">
        <v>1578</v>
      </c>
      <c r="S7274" s="28" t="s">
        <v>1589</v>
      </c>
      <c r="T7274" s="2" t="s">
        <v>33</v>
      </c>
      <c r="U7274" s="2">
        <v>0</v>
      </c>
      <c r="V7274" s="2" t="s">
        <v>12680</v>
      </c>
      <c r="W7274" s="2" t="s">
        <v>34</v>
      </c>
      <c r="AC7274" s="2">
        <v>0</v>
      </c>
    </row>
    <row r="7275" spans="1:33" ht="60" x14ac:dyDescent="0.25">
      <c r="A7275" s="2" t="s">
        <v>2465</v>
      </c>
      <c r="B7275" s="2" t="s">
        <v>2445</v>
      </c>
      <c r="C7275" s="2" t="s">
        <v>2406</v>
      </c>
      <c r="F7275" s="2" t="s">
        <v>2407</v>
      </c>
      <c r="G7275" s="2" t="s">
        <v>2466</v>
      </c>
      <c r="H7275" s="2" t="s">
        <v>2467</v>
      </c>
      <c r="I7275" s="2" t="s">
        <v>23813</v>
      </c>
      <c r="J7275" s="2" t="s">
        <v>28</v>
      </c>
      <c r="K7275" s="2" t="s">
        <v>43</v>
      </c>
      <c r="L7275" s="2" t="s">
        <v>206</v>
      </c>
      <c r="M7275" s="2" t="s">
        <v>629</v>
      </c>
      <c r="N7275" s="2" t="s">
        <v>2436</v>
      </c>
      <c r="O7275" s="2" t="s">
        <v>705</v>
      </c>
      <c r="P7275" s="24">
        <v>0</v>
      </c>
      <c r="Q7275" s="24">
        <v>0</v>
      </c>
      <c r="R7275" s="27" t="s">
        <v>1578</v>
      </c>
      <c r="S7275" s="28" t="s">
        <v>1585</v>
      </c>
      <c r="T7275" s="2" t="s">
        <v>38</v>
      </c>
      <c r="U7275" s="2">
        <v>0</v>
      </c>
      <c r="V7275" s="2" t="s">
        <v>2866</v>
      </c>
      <c r="W7275" s="2" t="s">
        <v>34</v>
      </c>
      <c r="AC7275" s="2">
        <v>0</v>
      </c>
    </row>
    <row r="7276" spans="1:33" ht="45" x14ac:dyDescent="0.25">
      <c r="A7276" s="2" t="s">
        <v>4825</v>
      </c>
      <c r="B7276" s="2" t="s">
        <v>2445</v>
      </c>
      <c r="C7276" s="2" t="s">
        <v>996</v>
      </c>
      <c r="F7276" s="2" t="s">
        <v>997</v>
      </c>
      <c r="G7276" s="2" t="s">
        <v>4826</v>
      </c>
      <c r="H7276" s="2" t="s">
        <v>4827</v>
      </c>
      <c r="I7276" s="2" t="s">
        <v>20492</v>
      </c>
      <c r="J7276" s="2" t="s">
        <v>28</v>
      </c>
      <c r="K7276" s="2" t="s">
        <v>173</v>
      </c>
      <c r="L7276" s="2" t="s">
        <v>998</v>
      </c>
      <c r="M7276" s="2" t="s">
        <v>999</v>
      </c>
      <c r="N7276" s="2" t="s">
        <v>4828</v>
      </c>
      <c r="O7276" s="2" t="s">
        <v>32</v>
      </c>
      <c r="P7276" s="24">
        <v>0</v>
      </c>
      <c r="Q7276" s="24">
        <v>1</v>
      </c>
      <c r="R7276" s="27" t="s">
        <v>1568</v>
      </c>
      <c r="S7276" s="28" t="s">
        <v>1586</v>
      </c>
      <c r="T7276" s="2" t="s">
        <v>296</v>
      </c>
      <c r="U7276" s="2">
        <v>412000</v>
      </c>
      <c r="V7276" s="2" t="s">
        <v>5927</v>
      </c>
      <c r="W7276" s="2" t="s">
        <v>34</v>
      </c>
      <c r="X7276" s="58" t="s">
        <v>12680</v>
      </c>
      <c r="Z7276" s="2">
        <v>412000</v>
      </c>
      <c r="AB7276" s="58">
        <v>46093.378599537034</v>
      </c>
      <c r="AC7276" s="2">
        <v>0</v>
      </c>
      <c r="AD7276" s="2">
        <v>412000</v>
      </c>
      <c r="AE7276" s="2">
        <v>46093.378599537034</v>
      </c>
      <c r="AG7276" s="2">
        <v>113578</v>
      </c>
    </row>
    <row r="7277" spans="1:33" ht="45" x14ac:dyDescent="0.25">
      <c r="A7277" s="2" t="s">
        <v>3871</v>
      </c>
      <c r="B7277" s="2" t="s">
        <v>2445</v>
      </c>
      <c r="C7277" s="2" t="s">
        <v>734</v>
      </c>
      <c r="F7277" s="2" t="s">
        <v>735</v>
      </c>
      <c r="G7277" s="2" t="s">
        <v>3872</v>
      </c>
      <c r="H7277" s="2" t="s">
        <v>3873</v>
      </c>
      <c r="I7277" s="2" t="s">
        <v>21167</v>
      </c>
      <c r="J7277" s="2" t="s">
        <v>28</v>
      </c>
      <c r="K7277" s="2" t="s">
        <v>78</v>
      </c>
      <c r="L7277" s="2" t="s">
        <v>238</v>
      </c>
      <c r="M7277" s="2" t="s">
        <v>314</v>
      </c>
      <c r="N7277" s="2" t="s">
        <v>3862</v>
      </c>
      <c r="O7277" s="2" t="s">
        <v>705</v>
      </c>
      <c r="P7277" s="24">
        <v>0</v>
      </c>
      <c r="Q7277" s="24">
        <v>0</v>
      </c>
      <c r="R7277" s="27" t="s">
        <v>1578</v>
      </c>
      <c r="S7277" s="28" t="s">
        <v>1589</v>
      </c>
      <c r="T7277" s="2" t="s">
        <v>33</v>
      </c>
      <c r="U7277" s="2">
        <v>0</v>
      </c>
      <c r="V7277" s="2" t="s">
        <v>2445</v>
      </c>
      <c r="W7277" s="2" t="s">
        <v>34</v>
      </c>
      <c r="AC7277" s="2">
        <v>0</v>
      </c>
    </row>
    <row r="7278" spans="1:33" ht="45" x14ac:dyDescent="0.25">
      <c r="A7278" s="2" t="s">
        <v>3874</v>
      </c>
      <c r="B7278" s="2" t="s">
        <v>2445</v>
      </c>
      <c r="C7278" s="2" t="s">
        <v>1255</v>
      </c>
      <c r="F7278" s="2" t="s">
        <v>735</v>
      </c>
      <c r="G7278" s="2" t="s">
        <v>3872</v>
      </c>
      <c r="H7278" s="2" t="s">
        <v>3873</v>
      </c>
      <c r="I7278" s="2" t="s">
        <v>21167</v>
      </c>
      <c r="J7278" s="2" t="s">
        <v>28</v>
      </c>
      <c r="K7278" s="2" t="s">
        <v>78</v>
      </c>
      <c r="L7278" s="2" t="s">
        <v>238</v>
      </c>
      <c r="M7278" s="2" t="s">
        <v>314</v>
      </c>
      <c r="N7278" s="2" t="s">
        <v>3862</v>
      </c>
      <c r="O7278" s="2" t="s">
        <v>705</v>
      </c>
      <c r="P7278" s="24">
        <v>0</v>
      </c>
      <c r="Q7278" s="24">
        <v>0</v>
      </c>
      <c r="R7278" s="27" t="s">
        <v>1578</v>
      </c>
      <c r="S7278" s="28" t="s">
        <v>1586</v>
      </c>
      <c r="T7278" s="2" t="s">
        <v>296</v>
      </c>
      <c r="U7278" s="2">
        <v>0</v>
      </c>
      <c r="V7278" s="2" t="s">
        <v>2445</v>
      </c>
      <c r="W7278" s="2" t="s">
        <v>34</v>
      </c>
      <c r="AC7278" s="2">
        <v>0</v>
      </c>
    </row>
    <row r="7279" spans="1:33" ht="45" x14ac:dyDescent="0.25">
      <c r="A7279" s="2" t="s">
        <v>3875</v>
      </c>
      <c r="B7279" s="2" t="s">
        <v>2445</v>
      </c>
      <c r="C7279" s="2" t="s">
        <v>862</v>
      </c>
      <c r="F7279" s="2" t="s">
        <v>735</v>
      </c>
      <c r="G7279" s="2" t="s">
        <v>3872</v>
      </c>
      <c r="H7279" s="2" t="s">
        <v>3873</v>
      </c>
      <c r="I7279" s="2" t="s">
        <v>21167</v>
      </c>
      <c r="J7279" s="2" t="s">
        <v>28</v>
      </c>
      <c r="K7279" s="2" t="s">
        <v>78</v>
      </c>
      <c r="L7279" s="2" t="s">
        <v>238</v>
      </c>
      <c r="M7279" s="2" t="s">
        <v>314</v>
      </c>
      <c r="N7279" s="2" t="s">
        <v>3862</v>
      </c>
      <c r="O7279" s="2" t="s">
        <v>705</v>
      </c>
      <c r="P7279" s="24">
        <v>0</v>
      </c>
      <c r="Q7279" s="24">
        <v>0</v>
      </c>
      <c r="R7279" s="27" t="s">
        <v>1578</v>
      </c>
      <c r="S7279" s="28" t="s">
        <v>1586</v>
      </c>
      <c r="T7279" s="2" t="s">
        <v>296</v>
      </c>
      <c r="U7279" s="2">
        <v>0</v>
      </c>
      <c r="V7279" s="2" t="s">
        <v>2445</v>
      </c>
      <c r="W7279" s="2" t="s">
        <v>34</v>
      </c>
      <c r="AC7279" s="2">
        <v>0</v>
      </c>
    </row>
    <row r="7280" spans="1:33" ht="45" x14ac:dyDescent="0.25">
      <c r="A7280" s="2" t="s">
        <v>2468</v>
      </c>
      <c r="B7280" s="2" t="s">
        <v>2469</v>
      </c>
      <c r="C7280" s="2" t="s">
        <v>1331</v>
      </c>
      <c r="F7280" s="2" t="s">
        <v>1332</v>
      </c>
      <c r="G7280" s="2" t="s">
        <v>2470</v>
      </c>
      <c r="H7280" s="2" t="s">
        <v>2471</v>
      </c>
      <c r="I7280" s="2" t="s">
        <v>23649</v>
      </c>
      <c r="J7280" s="2" t="s">
        <v>28</v>
      </c>
      <c r="K7280" s="2" t="s">
        <v>43</v>
      </c>
      <c r="L7280" s="2" t="s">
        <v>44</v>
      </c>
      <c r="M7280" s="2" t="s">
        <v>629</v>
      </c>
      <c r="N7280" s="2" t="s">
        <v>2436</v>
      </c>
      <c r="O7280" s="2" t="s">
        <v>37</v>
      </c>
      <c r="P7280" s="24">
        <v>0</v>
      </c>
      <c r="Q7280" s="24">
        <v>0</v>
      </c>
      <c r="R7280" s="27" t="s">
        <v>1578</v>
      </c>
      <c r="S7280" s="28" t="s">
        <v>1589</v>
      </c>
      <c r="T7280" s="2" t="s">
        <v>33</v>
      </c>
      <c r="U7280" s="2">
        <v>0</v>
      </c>
      <c r="V7280" s="2" t="s">
        <v>3140</v>
      </c>
      <c r="W7280" s="2" t="s">
        <v>34</v>
      </c>
      <c r="AC7280" s="2">
        <v>0</v>
      </c>
    </row>
    <row r="7281" spans="1:33" ht="45" x14ac:dyDescent="0.25">
      <c r="A7281" s="2" t="s">
        <v>2472</v>
      </c>
      <c r="B7281" s="2" t="s">
        <v>2469</v>
      </c>
      <c r="C7281" s="2" t="s">
        <v>1408</v>
      </c>
      <c r="F7281" s="2" t="s">
        <v>890</v>
      </c>
      <c r="G7281" s="2" t="s">
        <v>2473</v>
      </c>
      <c r="H7281" s="2" t="s">
        <v>2474</v>
      </c>
      <c r="I7281" s="2" t="s">
        <v>20249</v>
      </c>
      <c r="J7281" s="2" t="s">
        <v>28</v>
      </c>
      <c r="K7281" s="2" t="s">
        <v>173</v>
      </c>
      <c r="L7281" s="2" t="s">
        <v>500</v>
      </c>
      <c r="M7281" s="2" t="s">
        <v>629</v>
      </c>
      <c r="N7281" s="2" t="s">
        <v>2436</v>
      </c>
      <c r="O7281" s="2" t="s">
        <v>705</v>
      </c>
      <c r="P7281" s="24">
        <v>0</v>
      </c>
      <c r="Q7281" s="24">
        <v>0</v>
      </c>
      <c r="R7281" s="27" t="s">
        <v>1578</v>
      </c>
      <c r="S7281" s="28" t="s">
        <v>1589</v>
      </c>
      <c r="T7281" s="2" t="s">
        <v>33</v>
      </c>
      <c r="U7281" s="2">
        <v>0</v>
      </c>
      <c r="V7281" s="2" t="s">
        <v>2801</v>
      </c>
      <c r="W7281" s="2" t="s">
        <v>34</v>
      </c>
      <c r="AC7281" s="2">
        <v>0</v>
      </c>
    </row>
    <row r="7282" spans="1:33" ht="60" x14ac:dyDescent="0.25">
      <c r="A7282" s="2" t="s">
        <v>2475</v>
      </c>
      <c r="B7282" s="2" t="s">
        <v>2469</v>
      </c>
      <c r="C7282" s="2" t="s">
        <v>889</v>
      </c>
      <c r="F7282" s="2" t="s">
        <v>890</v>
      </c>
      <c r="G7282" s="2" t="s">
        <v>2473</v>
      </c>
      <c r="H7282" s="2" t="s">
        <v>2474</v>
      </c>
      <c r="I7282" s="2" t="s">
        <v>20249</v>
      </c>
      <c r="J7282" s="2" t="s">
        <v>28</v>
      </c>
      <c r="K7282" s="2" t="s">
        <v>173</v>
      </c>
      <c r="L7282" s="2" t="s">
        <v>500</v>
      </c>
      <c r="M7282" s="2" t="s">
        <v>629</v>
      </c>
      <c r="N7282" s="2" t="s">
        <v>2436</v>
      </c>
      <c r="O7282" s="2" t="s">
        <v>705</v>
      </c>
      <c r="P7282" s="24">
        <v>0</v>
      </c>
      <c r="Q7282" s="24">
        <v>0</v>
      </c>
      <c r="R7282" s="27" t="s">
        <v>1578</v>
      </c>
      <c r="S7282" s="28" t="s">
        <v>1585</v>
      </c>
      <c r="T7282" s="2" t="s">
        <v>38</v>
      </c>
      <c r="U7282" s="2">
        <v>0</v>
      </c>
      <c r="V7282" s="2" t="s">
        <v>2801</v>
      </c>
      <c r="W7282" s="2" t="s">
        <v>34</v>
      </c>
      <c r="AC7282" s="2">
        <v>0</v>
      </c>
    </row>
    <row r="7283" spans="1:33" ht="45" x14ac:dyDescent="0.25">
      <c r="A7283" s="2" t="s">
        <v>2476</v>
      </c>
      <c r="B7283" s="2" t="s">
        <v>2469</v>
      </c>
      <c r="C7283" s="2" t="s">
        <v>1307</v>
      </c>
      <c r="F7283" s="2" t="s">
        <v>825</v>
      </c>
      <c r="G7283" s="2" t="s">
        <v>2477</v>
      </c>
      <c r="H7283" s="2" t="s">
        <v>2478</v>
      </c>
      <c r="I7283" s="2" t="s">
        <v>20250</v>
      </c>
      <c r="J7283" s="2" t="s">
        <v>28</v>
      </c>
      <c r="K7283" s="2" t="s">
        <v>173</v>
      </c>
      <c r="L7283" s="2" t="s">
        <v>351</v>
      </c>
      <c r="M7283" s="2" t="s">
        <v>629</v>
      </c>
      <c r="N7283" s="2" t="s">
        <v>2436</v>
      </c>
      <c r="O7283" s="2" t="s">
        <v>705</v>
      </c>
      <c r="P7283" s="24">
        <v>0</v>
      </c>
      <c r="Q7283" s="24">
        <v>0</v>
      </c>
      <c r="R7283" s="27" t="s">
        <v>1578</v>
      </c>
      <c r="S7283" s="28" t="s">
        <v>1589</v>
      </c>
      <c r="T7283" s="2" t="s">
        <v>33</v>
      </c>
      <c r="U7283" s="2">
        <v>0</v>
      </c>
      <c r="V7283" s="2" t="s">
        <v>3244</v>
      </c>
      <c r="W7283" s="2" t="s">
        <v>34</v>
      </c>
      <c r="AC7283" s="2">
        <v>0</v>
      </c>
    </row>
    <row r="7284" spans="1:33" ht="45" x14ac:dyDescent="0.25">
      <c r="A7284" s="2" t="s">
        <v>2479</v>
      </c>
      <c r="B7284" s="2" t="s">
        <v>2469</v>
      </c>
      <c r="C7284" s="2" t="s">
        <v>1296</v>
      </c>
      <c r="F7284" s="2" t="s">
        <v>842</v>
      </c>
      <c r="G7284" s="2" t="s">
        <v>2480</v>
      </c>
      <c r="H7284" s="2" t="s">
        <v>2481</v>
      </c>
      <c r="I7284" s="2" t="s">
        <v>23652</v>
      </c>
      <c r="J7284" s="2" t="s">
        <v>28</v>
      </c>
      <c r="K7284" s="2" t="s">
        <v>43</v>
      </c>
      <c r="L7284" s="2" t="s">
        <v>532</v>
      </c>
      <c r="M7284" s="2" t="s">
        <v>629</v>
      </c>
      <c r="N7284" s="2" t="s">
        <v>2436</v>
      </c>
      <c r="O7284" s="2" t="s">
        <v>705</v>
      </c>
      <c r="P7284" s="24">
        <v>0</v>
      </c>
      <c r="Q7284" s="24">
        <v>0</v>
      </c>
      <c r="R7284" s="27" t="s">
        <v>1578</v>
      </c>
      <c r="S7284" s="28" t="s">
        <v>1583</v>
      </c>
      <c r="T7284" s="2" t="s">
        <v>130</v>
      </c>
      <c r="U7284" s="2">
        <v>0</v>
      </c>
      <c r="V7284" s="2" t="s">
        <v>2944</v>
      </c>
      <c r="W7284" s="2" t="s">
        <v>34</v>
      </c>
      <c r="AC7284" s="2">
        <v>0</v>
      </c>
    </row>
    <row r="7285" spans="1:33" ht="45" x14ac:dyDescent="0.25">
      <c r="A7285" s="2" t="s">
        <v>3800</v>
      </c>
      <c r="B7285" s="2" t="s">
        <v>2469</v>
      </c>
      <c r="C7285" s="2" t="s">
        <v>1501</v>
      </c>
      <c r="F7285" s="2" t="s">
        <v>1502</v>
      </c>
      <c r="G7285" s="2" t="s">
        <v>3801</v>
      </c>
      <c r="H7285" s="2" t="s">
        <v>3802</v>
      </c>
      <c r="I7285" s="2" t="s">
        <v>23992</v>
      </c>
      <c r="J7285" s="2" t="s">
        <v>28</v>
      </c>
      <c r="K7285" s="2" t="s">
        <v>98</v>
      </c>
      <c r="L7285" s="2" t="s">
        <v>99</v>
      </c>
      <c r="M7285" s="2" t="s">
        <v>100</v>
      </c>
      <c r="N7285" s="2" t="s">
        <v>3777</v>
      </c>
      <c r="O7285" s="2" t="s">
        <v>705</v>
      </c>
      <c r="P7285" s="24">
        <v>0</v>
      </c>
      <c r="Q7285" s="24">
        <v>0</v>
      </c>
      <c r="R7285" s="27" t="s">
        <v>1578</v>
      </c>
      <c r="S7285" s="28" t="s">
        <v>1583</v>
      </c>
      <c r="T7285" s="2" t="s">
        <v>130</v>
      </c>
      <c r="U7285" s="2">
        <v>0</v>
      </c>
      <c r="V7285" s="2" t="s">
        <v>2469</v>
      </c>
      <c r="W7285" s="2" t="s">
        <v>34</v>
      </c>
      <c r="AC7285" s="2">
        <v>0</v>
      </c>
    </row>
    <row r="7286" spans="1:33" ht="45" x14ac:dyDescent="0.25">
      <c r="A7286" s="2" t="s">
        <v>2482</v>
      </c>
      <c r="B7286" s="2" t="s">
        <v>2469</v>
      </c>
      <c r="C7286" s="2" t="s">
        <v>1312</v>
      </c>
      <c r="F7286" s="2" t="s">
        <v>1313</v>
      </c>
      <c r="G7286" s="2" t="s">
        <v>2483</v>
      </c>
      <c r="H7286" s="2" t="s">
        <v>2484</v>
      </c>
      <c r="I7286" s="2" t="s">
        <v>23650</v>
      </c>
      <c r="J7286" s="2" t="s">
        <v>28</v>
      </c>
      <c r="K7286" s="2" t="s">
        <v>43</v>
      </c>
      <c r="L7286" s="2" t="s">
        <v>372</v>
      </c>
      <c r="M7286" s="2" t="s">
        <v>629</v>
      </c>
      <c r="N7286" s="2" t="s">
        <v>2436</v>
      </c>
      <c r="O7286" s="2" t="s">
        <v>705</v>
      </c>
      <c r="P7286" s="24">
        <v>0</v>
      </c>
      <c r="Q7286" s="24">
        <v>0</v>
      </c>
      <c r="R7286" s="27" t="s">
        <v>1578</v>
      </c>
      <c r="S7286" s="28" t="s">
        <v>1589</v>
      </c>
      <c r="T7286" s="2" t="s">
        <v>33</v>
      </c>
      <c r="U7286" s="2">
        <v>0</v>
      </c>
      <c r="V7286" s="2" t="s">
        <v>2916</v>
      </c>
      <c r="W7286" s="2" t="s">
        <v>34</v>
      </c>
      <c r="AC7286" s="2">
        <v>0</v>
      </c>
    </row>
    <row r="7287" spans="1:33" ht="60" x14ac:dyDescent="0.25">
      <c r="A7287" s="2" t="s">
        <v>2485</v>
      </c>
      <c r="B7287" s="2" t="s">
        <v>2469</v>
      </c>
      <c r="C7287" s="2" t="s">
        <v>1453</v>
      </c>
      <c r="F7287" s="2" t="s">
        <v>1313</v>
      </c>
      <c r="G7287" s="2" t="s">
        <v>2483</v>
      </c>
      <c r="H7287" s="2" t="s">
        <v>2484</v>
      </c>
      <c r="I7287" s="2" t="s">
        <v>23650</v>
      </c>
      <c r="J7287" s="2" t="s">
        <v>28</v>
      </c>
      <c r="K7287" s="2" t="s">
        <v>43</v>
      </c>
      <c r="L7287" s="2" t="s">
        <v>372</v>
      </c>
      <c r="M7287" s="2" t="s">
        <v>629</v>
      </c>
      <c r="N7287" s="2" t="s">
        <v>2436</v>
      </c>
      <c r="O7287" s="2" t="s">
        <v>705</v>
      </c>
      <c r="P7287" s="24">
        <v>0</v>
      </c>
      <c r="Q7287" s="24">
        <v>0</v>
      </c>
      <c r="R7287" s="27" t="s">
        <v>1578</v>
      </c>
      <c r="S7287" s="28" t="s">
        <v>1585</v>
      </c>
      <c r="T7287" s="2" t="s">
        <v>38</v>
      </c>
      <c r="U7287" s="2">
        <v>0</v>
      </c>
      <c r="V7287" s="2" t="s">
        <v>2944</v>
      </c>
      <c r="W7287" s="2" t="s">
        <v>34</v>
      </c>
      <c r="AC7287" s="2">
        <v>0</v>
      </c>
    </row>
    <row r="7288" spans="1:33" ht="60" x14ac:dyDescent="0.25">
      <c r="A7288" s="2" t="s">
        <v>4792</v>
      </c>
      <c r="B7288" s="2" t="s">
        <v>2469</v>
      </c>
      <c r="C7288" s="2" t="s">
        <v>1069</v>
      </c>
      <c r="F7288" s="2" t="s">
        <v>1070</v>
      </c>
      <c r="G7288" s="2" t="s">
        <v>4793</v>
      </c>
      <c r="H7288" s="2" t="s">
        <v>4794</v>
      </c>
      <c r="I7288" s="2" t="s">
        <v>22941</v>
      </c>
      <c r="J7288" s="2" t="s">
        <v>28</v>
      </c>
      <c r="K7288" s="2" t="s">
        <v>68</v>
      </c>
      <c r="L7288" s="2" t="s">
        <v>108</v>
      </c>
      <c r="M7288" s="2" t="s">
        <v>188</v>
      </c>
      <c r="N7288" s="2" t="s">
        <v>4781</v>
      </c>
      <c r="O7288" s="2" t="s">
        <v>705</v>
      </c>
      <c r="P7288" s="24">
        <v>0</v>
      </c>
      <c r="Q7288" s="24">
        <v>0</v>
      </c>
      <c r="R7288" s="27" t="s">
        <v>1578</v>
      </c>
      <c r="S7288" s="28" t="s">
        <v>1582</v>
      </c>
      <c r="T7288" s="2" t="s">
        <v>160</v>
      </c>
      <c r="U7288" s="2">
        <v>0</v>
      </c>
      <c r="V7288" s="2" t="s">
        <v>2787</v>
      </c>
      <c r="W7288" s="2" t="s">
        <v>34</v>
      </c>
      <c r="AC7288" s="2">
        <v>0</v>
      </c>
    </row>
    <row r="7289" spans="1:33" ht="45" x14ac:dyDescent="0.25">
      <c r="A7289" s="2" t="s">
        <v>2850</v>
      </c>
      <c r="B7289" s="2" t="s">
        <v>2469</v>
      </c>
      <c r="C7289" s="2" t="s">
        <v>1088</v>
      </c>
      <c r="F7289" s="2" t="s">
        <v>393</v>
      </c>
      <c r="G7289" s="2" t="s">
        <v>2848</v>
      </c>
      <c r="H7289" s="2" t="s">
        <v>2849</v>
      </c>
      <c r="I7289" s="2" t="s">
        <v>23079</v>
      </c>
      <c r="J7289" s="2" t="s">
        <v>28</v>
      </c>
      <c r="K7289" s="2" t="s">
        <v>61</v>
      </c>
      <c r="L7289" s="2" t="s">
        <v>62</v>
      </c>
      <c r="M7289" s="2" t="s">
        <v>63</v>
      </c>
      <c r="N7289" s="2" t="s">
        <v>2812</v>
      </c>
      <c r="O7289" s="2" t="s">
        <v>705</v>
      </c>
      <c r="P7289" s="24">
        <v>0</v>
      </c>
      <c r="Q7289" s="24">
        <v>0</v>
      </c>
      <c r="R7289" s="27" t="s">
        <v>1578</v>
      </c>
      <c r="S7289" s="28" t="s">
        <v>1586</v>
      </c>
      <c r="T7289" s="2" t="s">
        <v>296</v>
      </c>
      <c r="U7289" s="2">
        <v>0</v>
      </c>
      <c r="V7289" s="2" t="s">
        <v>2469</v>
      </c>
      <c r="W7289" s="2" t="s">
        <v>34</v>
      </c>
      <c r="AC7289" s="2">
        <v>0</v>
      </c>
    </row>
    <row r="7290" spans="1:33" ht="60" x14ac:dyDescent="0.25">
      <c r="A7290" s="2" t="s">
        <v>2486</v>
      </c>
      <c r="B7290" s="2" t="s">
        <v>2469</v>
      </c>
      <c r="C7290" s="2" t="s">
        <v>627</v>
      </c>
      <c r="F7290" s="2" t="s">
        <v>628</v>
      </c>
      <c r="G7290" s="2" t="s">
        <v>2487</v>
      </c>
      <c r="H7290" s="2" t="s">
        <v>2488</v>
      </c>
      <c r="I7290" s="2" t="s">
        <v>21405</v>
      </c>
      <c r="J7290" s="2" t="s">
        <v>28</v>
      </c>
      <c r="K7290" s="2" t="s">
        <v>78</v>
      </c>
      <c r="L7290" s="2" t="s">
        <v>445</v>
      </c>
      <c r="M7290" s="2" t="s">
        <v>629</v>
      </c>
      <c r="N7290" s="2" t="s">
        <v>2436</v>
      </c>
      <c r="O7290" s="2" t="s">
        <v>32</v>
      </c>
      <c r="P7290" s="24">
        <v>0</v>
      </c>
      <c r="Q7290" s="24">
        <v>2</v>
      </c>
      <c r="R7290" s="27" t="s">
        <v>1568</v>
      </c>
      <c r="S7290" s="28" t="s">
        <v>1585</v>
      </c>
      <c r="T7290" s="2" t="s">
        <v>38</v>
      </c>
      <c r="U7290" s="2">
        <v>0</v>
      </c>
      <c r="V7290" s="2" t="s">
        <v>32059</v>
      </c>
      <c r="W7290" s="2" t="s">
        <v>34</v>
      </c>
      <c r="X7290" s="58" t="s">
        <v>2801</v>
      </c>
      <c r="Z7290" s="2">
        <v>2060000</v>
      </c>
      <c r="AB7290" s="58">
        <v>46063.445671296293</v>
      </c>
      <c r="AC7290" s="2">
        <v>0</v>
      </c>
      <c r="AD7290" s="2">
        <v>2060000</v>
      </c>
      <c r="AE7290" s="2">
        <v>46063.445671296293</v>
      </c>
      <c r="AG7290" s="2">
        <v>61583</v>
      </c>
    </row>
    <row r="7291" spans="1:33" ht="45" x14ac:dyDescent="0.25">
      <c r="A7291" s="2" t="s">
        <v>2489</v>
      </c>
      <c r="B7291" s="2" t="s">
        <v>2469</v>
      </c>
      <c r="C7291" s="2" t="s">
        <v>1228</v>
      </c>
      <c r="F7291" s="2" t="s">
        <v>628</v>
      </c>
      <c r="G7291" s="2" t="s">
        <v>2487</v>
      </c>
      <c r="H7291" s="2" t="s">
        <v>2488</v>
      </c>
      <c r="I7291" s="2" t="s">
        <v>21405</v>
      </c>
      <c r="J7291" s="2" t="s">
        <v>28</v>
      </c>
      <c r="K7291" s="2" t="s">
        <v>78</v>
      </c>
      <c r="L7291" s="2" t="s">
        <v>445</v>
      </c>
      <c r="M7291" s="2" t="s">
        <v>629</v>
      </c>
      <c r="N7291" s="2" t="s">
        <v>2436</v>
      </c>
      <c r="O7291" s="2" t="s">
        <v>705</v>
      </c>
      <c r="P7291" s="24">
        <v>0</v>
      </c>
      <c r="Q7291" s="24">
        <v>0</v>
      </c>
      <c r="R7291" s="27" t="s">
        <v>1578</v>
      </c>
      <c r="S7291" s="28" t="s">
        <v>1589</v>
      </c>
      <c r="T7291" s="2" t="s">
        <v>33</v>
      </c>
      <c r="U7291" s="2">
        <v>0</v>
      </c>
      <c r="V7291" s="2" t="s">
        <v>2782</v>
      </c>
      <c r="W7291" s="2" t="s">
        <v>34</v>
      </c>
      <c r="AC7291" s="2">
        <v>0</v>
      </c>
    </row>
    <row r="7292" spans="1:33" ht="60" x14ac:dyDescent="0.25">
      <c r="A7292" s="2" t="s">
        <v>3840</v>
      </c>
      <c r="B7292" s="2" t="s">
        <v>2469</v>
      </c>
      <c r="C7292" s="2" t="s">
        <v>1156</v>
      </c>
      <c r="F7292" s="2" t="s">
        <v>1157</v>
      </c>
      <c r="G7292" s="2" t="s">
        <v>3841</v>
      </c>
      <c r="H7292" s="2" t="s">
        <v>3842</v>
      </c>
      <c r="I7292" s="2" t="s">
        <v>21986</v>
      </c>
      <c r="J7292" s="2" t="s">
        <v>28</v>
      </c>
      <c r="K7292" s="2" t="s">
        <v>74</v>
      </c>
      <c r="L7292" s="2" t="s">
        <v>263</v>
      </c>
      <c r="M7292" s="2" t="s">
        <v>381</v>
      </c>
      <c r="N7292" s="2" t="s">
        <v>3831</v>
      </c>
      <c r="O7292" s="2" t="s">
        <v>705</v>
      </c>
      <c r="P7292" s="24">
        <v>0</v>
      </c>
      <c r="Q7292" s="24">
        <v>0</v>
      </c>
      <c r="R7292" s="27" t="s">
        <v>1578</v>
      </c>
      <c r="S7292" s="28" t="s">
        <v>1585</v>
      </c>
      <c r="T7292" s="2" t="s">
        <v>38</v>
      </c>
      <c r="U7292" s="2">
        <v>0</v>
      </c>
      <c r="V7292" s="2" t="s">
        <v>2433</v>
      </c>
      <c r="W7292" s="2" t="s">
        <v>34</v>
      </c>
      <c r="AC7292" s="2">
        <v>0</v>
      </c>
    </row>
    <row r="7293" spans="1:33" ht="45" x14ac:dyDescent="0.25">
      <c r="A7293" s="2" t="s">
        <v>2490</v>
      </c>
      <c r="B7293" s="2" t="s">
        <v>2469</v>
      </c>
      <c r="C7293" s="2" t="s">
        <v>923</v>
      </c>
      <c r="F7293" s="2" t="s">
        <v>924</v>
      </c>
      <c r="G7293" s="2" t="s">
        <v>2491</v>
      </c>
      <c r="H7293" s="2" t="s">
        <v>2492</v>
      </c>
      <c r="I7293" s="2" t="s">
        <v>21406</v>
      </c>
      <c r="J7293" s="2" t="s">
        <v>28</v>
      </c>
      <c r="K7293" s="2" t="s">
        <v>78</v>
      </c>
      <c r="L7293" s="2" t="s">
        <v>481</v>
      </c>
      <c r="M7293" s="2" t="s">
        <v>629</v>
      </c>
      <c r="N7293" s="2" t="s">
        <v>2436</v>
      </c>
      <c r="O7293" s="2" t="s">
        <v>705</v>
      </c>
      <c r="P7293" s="24">
        <v>0</v>
      </c>
      <c r="Q7293" s="24">
        <v>0</v>
      </c>
      <c r="R7293" s="27" t="s">
        <v>1578</v>
      </c>
      <c r="S7293" s="28" t="s">
        <v>1589</v>
      </c>
      <c r="T7293" s="2" t="s">
        <v>33</v>
      </c>
      <c r="U7293" s="2">
        <v>0</v>
      </c>
      <c r="V7293" s="2" t="s">
        <v>2844</v>
      </c>
      <c r="W7293" s="2" t="s">
        <v>34</v>
      </c>
      <c r="AC7293" s="2">
        <v>0</v>
      </c>
    </row>
    <row r="7294" spans="1:33" ht="60" x14ac:dyDescent="0.25">
      <c r="A7294" s="2" t="s">
        <v>2493</v>
      </c>
      <c r="B7294" s="2" t="s">
        <v>2494</v>
      </c>
      <c r="C7294" s="2" t="s">
        <v>841</v>
      </c>
      <c r="F7294" s="2" t="s">
        <v>842</v>
      </c>
      <c r="G7294" s="2" t="s">
        <v>2480</v>
      </c>
      <c r="H7294" s="2" t="s">
        <v>2481</v>
      </c>
      <c r="I7294" s="2" t="s">
        <v>23652</v>
      </c>
      <c r="J7294" s="2" t="s">
        <v>28</v>
      </c>
      <c r="K7294" s="2" t="s">
        <v>43</v>
      </c>
      <c r="L7294" s="2" t="s">
        <v>532</v>
      </c>
      <c r="M7294" s="2" t="s">
        <v>629</v>
      </c>
      <c r="N7294" s="2" t="s">
        <v>2436</v>
      </c>
      <c r="O7294" s="2" t="s">
        <v>705</v>
      </c>
      <c r="P7294" s="24">
        <v>0</v>
      </c>
      <c r="Q7294" s="24">
        <v>0</v>
      </c>
      <c r="R7294" s="27" t="s">
        <v>1578</v>
      </c>
      <c r="S7294" s="28" t="s">
        <v>1585</v>
      </c>
      <c r="T7294" s="2" t="s">
        <v>38</v>
      </c>
      <c r="U7294" s="2">
        <v>0</v>
      </c>
      <c r="V7294" s="2" t="s">
        <v>2944</v>
      </c>
      <c r="W7294" s="2" t="s">
        <v>34</v>
      </c>
      <c r="AC7294" s="2">
        <v>0</v>
      </c>
    </row>
    <row r="7295" spans="1:33" ht="60" x14ac:dyDescent="0.25">
      <c r="A7295" s="2" t="s">
        <v>2495</v>
      </c>
      <c r="B7295" s="2" t="s">
        <v>2494</v>
      </c>
      <c r="C7295" s="2" t="s">
        <v>720</v>
      </c>
      <c r="F7295" s="2" t="s">
        <v>721</v>
      </c>
      <c r="G7295" s="2" t="s">
        <v>2496</v>
      </c>
      <c r="H7295" s="2" t="s">
        <v>2497</v>
      </c>
      <c r="I7295" s="2" t="s">
        <v>21555</v>
      </c>
      <c r="J7295" s="2" t="s">
        <v>28</v>
      </c>
      <c r="K7295" s="2" t="s">
        <v>78</v>
      </c>
      <c r="L7295" s="2" t="s">
        <v>57</v>
      </c>
      <c r="M7295" s="2" t="s">
        <v>629</v>
      </c>
      <c r="N7295" s="2" t="s">
        <v>2436</v>
      </c>
      <c r="O7295" s="2" t="s">
        <v>37</v>
      </c>
      <c r="P7295" s="24">
        <v>0</v>
      </c>
      <c r="Q7295" s="24">
        <v>0</v>
      </c>
      <c r="R7295" s="27" t="s">
        <v>1578</v>
      </c>
      <c r="S7295" s="28" t="s">
        <v>1585</v>
      </c>
      <c r="T7295" s="2" t="s">
        <v>38</v>
      </c>
      <c r="U7295" s="2">
        <v>0</v>
      </c>
      <c r="V7295" s="2" t="s">
        <v>2801</v>
      </c>
      <c r="W7295" s="2" t="s">
        <v>34</v>
      </c>
      <c r="AC7295" s="2">
        <v>0</v>
      </c>
    </row>
    <row r="7296" spans="1:33" ht="45" x14ac:dyDescent="0.25">
      <c r="A7296" s="2" t="s">
        <v>2498</v>
      </c>
      <c r="B7296" s="2" t="s">
        <v>2494</v>
      </c>
      <c r="C7296" s="2" t="s">
        <v>1109</v>
      </c>
      <c r="F7296" s="2" t="s">
        <v>1110</v>
      </c>
      <c r="G7296" s="2" t="s">
        <v>2499</v>
      </c>
      <c r="H7296" s="2" t="s">
        <v>2500</v>
      </c>
      <c r="I7296" s="2" t="s">
        <v>21878</v>
      </c>
      <c r="J7296" s="2" t="s">
        <v>28</v>
      </c>
      <c r="K7296" s="2" t="s">
        <v>51</v>
      </c>
      <c r="L7296" s="2" t="s">
        <v>814</v>
      </c>
      <c r="M7296" s="2" t="s">
        <v>629</v>
      </c>
      <c r="N7296" s="2" t="s">
        <v>2436</v>
      </c>
      <c r="O7296" s="2" t="s">
        <v>705</v>
      </c>
      <c r="P7296" s="24">
        <v>0</v>
      </c>
      <c r="Q7296" s="24">
        <v>0</v>
      </c>
      <c r="R7296" s="27" t="s">
        <v>1578</v>
      </c>
      <c r="S7296" s="28" t="s">
        <v>1589</v>
      </c>
      <c r="T7296" s="2" t="s">
        <v>33</v>
      </c>
      <c r="U7296" s="2">
        <v>0</v>
      </c>
      <c r="V7296" s="2" t="s">
        <v>2801</v>
      </c>
      <c r="W7296" s="2" t="s">
        <v>34</v>
      </c>
      <c r="AC7296" s="2">
        <v>0</v>
      </c>
    </row>
    <row r="7297" spans="1:33" ht="45" x14ac:dyDescent="0.25">
      <c r="A7297" s="2" t="s">
        <v>2501</v>
      </c>
      <c r="B7297" s="2" t="s">
        <v>2494</v>
      </c>
      <c r="C7297" s="2" t="s">
        <v>1367</v>
      </c>
      <c r="F7297" s="2" t="s">
        <v>1368</v>
      </c>
      <c r="G7297" s="2" t="s">
        <v>2502</v>
      </c>
      <c r="H7297" s="2" t="s">
        <v>2503</v>
      </c>
      <c r="I7297" s="2" t="s">
        <v>20251</v>
      </c>
      <c r="J7297" s="2" t="s">
        <v>28</v>
      </c>
      <c r="K7297" s="2" t="s">
        <v>173</v>
      </c>
      <c r="L7297" s="2" t="s">
        <v>218</v>
      </c>
      <c r="M7297" s="2" t="s">
        <v>629</v>
      </c>
      <c r="N7297" s="2" t="s">
        <v>2436</v>
      </c>
      <c r="O7297" s="2" t="s">
        <v>705</v>
      </c>
      <c r="P7297" s="24">
        <v>0</v>
      </c>
      <c r="Q7297" s="24">
        <v>0</v>
      </c>
      <c r="R7297" s="27" t="s">
        <v>1578</v>
      </c>
      <c r="S7297" s="28" t="s">
        <v>1589</v>
      </c>
      <c r="T7297" s="2" t="s">
        <v>33</v>
      </c>
      <c r="U7297" s="2">
        <v>0</v>
      </c>
      <c r="V7297" s="2" t="s">
        <v>2801</v>
      </c>
      <c r="W7297" s="2" t="s">
        <v>34</v>
      </c>
      <c r="AC7297" s="2">
        <v>0</v>
      </c>
    </row>
    <row r="7298" spans="1:33" ht="60" x14ac:dyDescent="0.25">
      <c r="A7298" s="2" t="s">
        <v>2504</v>
      </c>
      <c r="B7298" s="2" t="s">
        <v>2494</v>
      </c>
      <c r="C7298" s="2" t="s">
        <v>1245</v>
      </c>
      <c r="F7298" s="2" t="s">
        <v>1246</v>
      </c>
      <c r="G7298" s="2" t="s">
        <v>2505</v>
      </c>
      <c r="H7298" s="2" t="s">
        <v>2506</v>
      </c>
      <c r="I7298" s="2" t="s">
        <v>20398</v>
      </c>
      <c r="J7298" s="2" t="s">
        <v>28</v>
      </c>
      <c r="K7298" s="2" t="s">
        <v>173</v>
      </c>
      <c r="L7298" s="2" t="s">
        <v>218</v>
      </c>
      <c r="M7298" s="2" t="s">
        <v>629</v>
      </c>
      <c r="N7298" s="2" t="s">
        <v>2436</v>
      </c>
      <c r="O7298" s="2" t="s">
        <v>705</v>
      </c>
      <c r="P7298" s="24">
        <v>0</v>
      </c>
      <c r="Q7298" s="24">
        <v>0</v>
      </c>
      <c r="R7298" s="27" t="s">
        <v>1578</v>
      </c>
      <c r="S7298" s="28" t="s">
        <v>1585</v>
      </c>
      <c r="T7298" s="2" t="s">
        <v>38</v>
      </c>
      <c r="U7298" s="2">
        <v>0</v>
      </c>
      <c r="V7298" s="2" t="s">
        <v>2801</v>
      </c>
      <c r="W7298" s="2" t="s">
        <v>34</v>
      </c>
      <c r="AC7298" s="2">
        <v>0</v>
      </c>
    </row>
    <row r="7299" spans="1:33" ht="45" x14ac:dyDescent="0.25">
      <c r="A7299" s="2" t="s">
        <v>4017</v>
      </c>
      <c r="B7299" s="2" t="s">
        <v>2494</v>
      </c>
      <c r="C7299" s="2" t="s">
        <v>1521</v>
      </c>
      <c r="F7299" s="2" t="s">
        <v>1522</v>
      </c>
      <c r="G7299" s="2" t="s">
        <v>4006</v>
      </c>
      <c r="H7299" s="2" t="s">
        <v>4007</v>
      </c>
      <c r="I7299" s="2" t="s">
        <v>20454</v>
      </c>
      <c r="J7299" s="2" t="s">
        <v>28</v>
      </c>
      <c r="K7299" s="2" t="s">
        <v>173</v>
      </c>
      <c r="L7299" s="2" t="s">
        <v>906</v>
      </c>
      <c r="M7299" s="2" t="s">
        <v>907</v>
      </c>
      <c r="N7299" s="2" t="s">
        <v>4008</v>
      </c>
      <c r="O7299" s="2" t="s">
        <v>705</v>
      </c>
      <c r="P7299" s="24">
        <v>0</v>
      </c>
      <c r="Q7299" s="24">
        <v>0</v>
      </c>
      <c r="R7299" s="27" t="s">
        <v>1578</v>
      </c>
      <c r="S7299" s="28" t="s">
        <v>1590</v>
      </c>
      <c r="T7299" s="2" t="s">
        <v>426</v>
      </c>
      <c r="U7299" s="2">
        <v>0</v>
      </c>
      <c r="V7299" s="2" t="s">
        <v>2494</v>
      </c>
      <c r="W7299" s="2" t="s">
        <v>34</v>
      </c>
      <c r="AC7299" s="2">
        <v>0</v>
      </c>
    </row>
    <row r="7300" spans="1:33" ht="60" x14ac:dyDescent="0.25">
      <c r="A7300" s="2" t="s">
        <v>2507</v>
      </c>
      <c r="B7300" s="2" t="s">
        <v>2494</v>
      </c>
      <c r="C7300" s="2" t="s">
        <v>1371</v>
      </c>
      <c r="F7300" s="2" t="s">
        <v>1146</v>
      </c>
      <c r="G7300" s="2" t="s">
        <v>2508</v>
      </c>
      <c r="H7300" s="2" t="s">
        <v>2509</v>
      </c>
      <c r="I7300" s="2" t="s">
        <v>21408</v>
      </c>
      <c r="J7300" s="2" t="s">
        <v>28</v>
      </c>
      <c r="K7300" s="2" t="s">
        <v>78</v>
      </c>
      <c r="L7300" s="2" t="s">
        <v>523</v>
      </c>
      <c r="M7300" s="2" t="s">
        <v>629</v>
      </c>
      <c r="N7300" s="2" t="s">
        <v>2436</v>
      </c>
      <c r="O7300" s="2" t="s">
        <v>705</v>
      </c>
      <c r="P7300" s="24">
        <v>0</v>
      </c>
      <c r="Q7300" s="24">
        <v>0</v>
      </c>
      <c r="R7300" s="27" t="s">
        <v>1578</v>
      </c>
      <c r="S7300" s="28" t="s">
        <v>1585</v>
      </c>
      <c r="T7300" s="2" t="s">
        <v>38</v>
      </c>
      <c r="U7300" s="2">
        <v>0</v>
      </c>
      <c r="V7300" s="2" t="s">
        <v>2801</v>
      </c>
      <c r="W7300" s="2" t="s">
        <v>34</v>
      </c>
      <c r="AC7300" s="2">
        <v>0</v>
      </c>
    </row>
    <row r="7301" spans="1:33" ht="60" x14ac:dyDescent="0.25">
      <c r="A7301" s="2" t="s">
        <v>4105</v>
      </c>
      <c r="B7301" s="2" t="s">
        <v>2494</v>
      </c>
      <c r="C7301" s="2" t="s">
        <v>584</v>
      </c>
      <c r="F7301" s="2" t="s">
        <v>284</v>
      </c>
      <c r="G7301" s="2" t="s">
        <v>4106</v>
      </c>
      <c r="H7301" s="2" t="s">
        <v>4107</v>
      </c>
      <c r="I7301" s="2" t="s">
        <v>23057</v>
      </c>
      <c r="J7301" s="2" t="s">
        <v>28</v>
      </c>
      <c r="K7301" s="2" t="s">
        <v>61</v>
      </c>
      <c r="L7301" s="2" t="s">
        <v>108</v>
      </c>
      <c r="M7301" s="2" t="s">
        <v>122</v>
      </c>
      <c r="N7301" s="2" t="s">
        <v>4096</v>
      </c>
      <c r="O7301" s="2" t="s">
        <v>32</v>
      </c>
      <c r="P7301" s="24">
        <v>0</v>
      </c>
      <c r="Q7301" s="24">
        <v>1</v>
      </c>
      <c r="R7301" s="27" t="s">
        <v>1568</v>
      </c>
      <c r="S7301" s="28" t="s">
        <v>1585</v>
      </c>
      <c r="T7301" s="2" t="s">
        <v>38</v>
      </c>
      <c r="U7301" s="2">
        <v>2060000</v>
      </c>
      <c r="V7301" s="2" t="s">
        <v>2494</v>
      </c>
      <c r="W7301" s="2" t="s">
        <v>34</v>
      </c>
      <c r="X7301" s="58" t="s">
        <v>2494</v>
      </c>
      <c r="Z7301" s="2">
        <v>2060000</v>
      </c>
      <c r="AB7301" s="58">
        <v>46044.750451388885</v>
      </c>
      <c r="AC7301" s="2">
        <v>0</v>
      </c>
      <c r="AD7301" s="2">
        <v>2060000</v>
      </c>
      <c r="AE7301" s="2">
        <v>46044.750451388885</v>
      </c>
      <c r="AG7301" s="2">
        <v>59056</v>
      </c>
    </row>
    <row r="7302" spans="1:33" ht="45" x14ac:dyDescent="0.25">
      <c r="A7302" s="2" t="s">
        <v>4365</v>
      </c>
      <c r="B7302" s="2" t="s">
        <v>2494</v>
      </c>
      <c r="C7302" s="2" t="s">
        <v>1528</v>
      </c>
      <c r="F7302" s="2" t="s">
        <v>312</v>
      </c>
      <c r="G7302" s="2" t="s">
        <v>4366</v>
      </c>
      <c r="H7302" s="2" t="s">
        <v>4367</v>
      </c>
      <c r="I7302" s="2" t="s">
        <v>22656</v>
      </c>
      <c r="J7302" s="2" t="s">
        <v>28</v>
      </c>
      <c r="K7302" s="2" t="s">
        <v>68</v>
      </c>
      <c r="L7302" s="2" t="s">
        <v>69</v>
      </c>
      <c r="M7302" s="2" t="s">
        <v>70</v>
      </c>
      <c r="N7302" s="2" t="s">
        <v>4355</v>
      </c>
      <c r="O7302" s="2" t="s">
        <v>705</v>
      </c>
      <c r="P7302" s="24">
        <v>0</v>
      </c>
      <c r="Q7302" s="24">
        <v>0</v>
      </c>
      <c r="R7302" s="27" t="s">
        <v>1578</v>
      </c>
      <c r="S7302" s="28" t="s">
        <v>1589</v>
      </c>
      <c r="T7302" s="2" t="s">
        <v>33</v>
      </c>
      <c r="U7302" s="2">
        <v>0</v>
      </c>
      <c r="V7302" s="2" t="s">
        <v>2494</v>
      </c>
      <c r="W7302" s="2" t="s">
        <v>34</v>
      </c>
      <c r="AC7302" s="2">
        <v>0</v>
      </c>
    </row>
    <row r="7303" spans="1:33" ht="60" x14ac:dyDescent="0.25">
      <c r="A7303" s="2" t="s">
        <v>3202</v>
      </c>
      <c r="B7303" s="2" t="s">
        <v>2494</v>
      </c>
      <c r="C7303" s="2" t="s">
        <v>649</v>
      </c>
      <c r="F7303" s="2" t="s">
        <v>650</v>
      </c>
      <c r="G7303" s="2" t="s">
        <v>3203</v>
      </c>
      <c r="H7303" s="2" t="s">
        <v>3204</v>
      </c>
      <c r="I7303" s="2" t="s">
        <v>23034</v>
      </c>
      <c r="J7303" s="2" t="s">
        <v>28</v>
      </c>
      <c r="K7303" s="2" t="s">
        <v>61</v>
      </c>
      <c r="L7303" s="2" t="s">
        <v>112</v>
      </c>
      <c r="M7303" s="2" t="s">
        <v>342</v>
      </c>
      <c r="N7303" s="2" t="s">
        <v>3201</v>
      </c>
      <c r="O7303" s="2" t="s">
        <v>32</v>
      </c>
      <c r="P7303" s="24">
        <v>0</v>
      </c>
      <c r="Q7303" s="24">
        <v>3</v>
      </c>
      <c r="R7303" s="27" t="s">
        <v>1568</v>
      </c>
      <c r="S7303" s="28" t="s">
        <v>1585</v>
      </c>
      <c r="T7303" s="2" t="s">
        <v>38</v>
      </c>
      <c r="U7303" s="2">
        <v>0</v>
      </c>
      <c r="V7303" s="2" t="s">
        <v>12666</v>
      </c>
      <c r="W7303" s="2" t="s">
        <v>34</v>
      </c>
      <c r="X7303" s="58" t="s">
        <v>2844</v>
      </c>
      <c r="Z7303" s="2">
        <v>2060000</v>
      </c>
      <c r="AB7303" s="58">
        <v>46052.741782407407</v>
      </c>
      <c r="AC7303" s="2">
        <v>0</v>
      </c>
      <c r="AD7303" s="2">
        <v>2060000</v>
      </c>
      <c r="AE7303" s="2">
        <v>46052.741782407407</v>
      </c>
      <c r="AG7303" s="2">
        <v>59727</v>
      </c>
    </row>
    <row r="7304" spans="1:33" ht="60" x14ac:dyDescent="0.25">
      <c r="A7304" s="2" t="s">
        <v>5024</v>
      </c>
      <c r="B7304" s="2" t="s">
        <v>2494</v>
      </c>
      <c r="C7304" s="2" t="s">
        <v>1395</v>
      </c>
      <c r="F7304" s="2" t="s">
        <v>262</v>
      </c>
      <c r="G7304" s="2" t="s">
        <v>5025</v>
      </c>
      <c r="H7304" s="2" t="s">
        <v>5026</v>
      </c>
      <c r="I7304" s="2" t="s">
        <v>21986</v>
      </c>
      <c r="J7304" s="2" t="s">
        <v>28</v>
      </c>
      <c r="K7304" s="2" t="s">
        <v>74</v>
      </c>
      <c r="L7304" s="2" t="s">
        <v>263</v>
      </c>
      <c r="M7304" s="2" t="s">
        <v>264</v>
      </c>
      <c r="N7304" s="2" t="s">
        <v>5018</v>
      </c>
      <c r="O7304" s="2" t="s">
        <v>705</v>
      </c>
      <c r="P7304" s="24">
        <v>0</v>
      </c>
      <c r="Q7304" s="24">
        <v>0</v>
      </c>
      <c r="R7304" s="27" t="s">
        <v>1578</v>
      </c>
      <c r="S7304" s="28" t="s">
        <v>1585</v>
      </c>
      <c r="T7304" s="2" t="s">
        <v>38</v>
      </c>
      <c r="U7304" s="2">
        <v>0</v>
      </c>
      <c r="V7304" s="2" t="s">
        <v>2469</v>
      </c>
      <c r="W7304" s="2" t="s">
        <v>34</v>
      </c>
      <c r="AC7304" s="2">
        <v>0</v>
      </c>
    </row>
    <row r="7305" spans="1:33" ht="45" x14ac:dyDescent="0.25">
      <c r="A7305" s="2" t="s">
        <v>2510</v>
      </c>
      <c r="B7305" s="2" t="s">
        <v>2494</v>
      </c>
      <c r="C7305" s="2" t="s">
        <v>1036</v>
      </c>
      <c r="F7305" s="2" t="s">
        <v>931</v>
      </c>
      <c r="G7305" s="2" t="s">
        <v>2511</v>
      </c>
      <c r="H7305" s="2" t="s">
        <v>2512</v>
      </c>
      <c r="I7305" s="2" t="s">
        <v>21879</v>
      </c>
      <c r="J7305" s="2" t="s">
        <v>28</v>
      </c>
      <c r="K7305" s="2" t="s">
        <v>51</v>
      </c>
      <c r="L7305" s="2" t="s">
        <v>411</v>
      </c>
      <c r="M7305" s="2" t="s">
        <v>629</v>
      </c>
      <c r="N7305" s="2" t="s">
        <v>2436</v>
      </c>
      <c r="O7305" s="2" t="s">
        <v>705</v>
      </c>
      <c r="P7305" s="24">
        <v>0</v>
      </c>
      <c r="Q7305" s="24">
        <v>0</v>
      </c>
      <c r="R7305" s="27" t="s">
        <v>1578</v>
      </c>
      <c r="S7305" s="28" t="s">
        <v>1589</v>
      </c>
      <c r="T7305" s="2" t="s">
        <v>33</v>
      </c>
      <c r="U7305" s="2">
        <v>0</v>
      </c>
      <c r="V7305" s="2" t="s">
        <v>2801</v>
      </c>
      <c r="W7305" s="2" t="s">
        <v>34</v>
      </c>
      <c r="AC7305" s="2">
        <v>0</v>
      </c>
    </row>
    <row r="7306" spans="1:33" ht="45" x14ac:dyDescent="0.25">
      <c r="A7306" s="2" t="s">
        <v>4048</v>
      </c>
      <c r="B7306" s="2" t="s">
        <v>2494</v>
      </c>
      <c r="C7306" s="2" t="s">
        <v>1503</v>
      </c>
      <c r="F7306" s="2" t="s">
        <v>1504</v>
      </c>
      <c r="G7306" s="2" t="s">
        <v>4049</v>
      </c>
      <c r="H7306" s="2" t="s">
        <v>4050</v>
      </c>
      <c r="I7306" s="2" t="s">
        <v>21930</v>
      </c>
      <c r="J7306" s="2" t="s">
        <v>28</v>
      </c>
      <c r="K7306" s="2" t="s">
        <v>51</v>
      </c>
      <c r="L7306" s="2" t="s">
        <v>65</v>
      </c>
      <c r="M7306" s="2" t="s">
        <v>305</v>
      </c>
      <c r="N7306" s="2" t="s">
        <v>4041</v>
      </c>
      <c r="O7306" s="2" t="s">
        <v>706</v>
      </c>
      <c r="P7306" s="24">
        <v>0</v>
      </c>
      <c r="Q7306" s="24">
        <v>0</v>
      </c>
      <c r="R7306" s="27" t="s">
        <v>1578</v>
      </c>
      <c r="S7306" s="28" t="s">
        <v>1586</v>
      </c>
      <c r="T7306" s="2" t="s">
        <v>296</v>
      </c>
      <c r="U7306" s="2">
        <v>0</v>
      </c>
      <c r="V7306" s="2" t="s">
        <v>3140</v>
      </c>
      <c r="W7306" s="2" t="s">
        <v>34</v>
      </c>
      <c r="AC7306" s="2">
        <v>0</v>
      </c>
    </row>
    <row r="7307" spans="1:33" ht="60" x14ac:dyDescent="0.25">
      <c r="A7307" s="2" t="s">
        <v>4071</v>
      </c>
      <c r="B7307" s="2" t="s">
        <v>2494</v>
      </c>
      <c r="C7307" s="2" t="s">
        <v>795</v>
      </c>
      <c r="F7307" s="2" t="s">
        <v>796</v>
      </c>
      <c r="G7307" s="2" t="s">
        <v>4072</v>
      </c>
      <c r="H7307" s="2" t="s">
        <v>4073</v>
      </c>
      <c r="I7307" s="2" t="s">
        <v>21590</v>
      </c>
      <c r="J7307" s="2" t="s">
        <v>28</v>
      </c>
      <c r="K7307" s="2" t="s">
        <v>78</v>
      </c>
      <c r="L7307" s="2" t="s">
        <v>208</v>
      </c>
      <c r="M7307" s="2" t="s">
        <v>330</v>
      </c>
      <c r="N7307" s="2" t="s">
        <v>4057</v>
      </c>
      <c r="O7307" s="2" t="s">
        <v>37</v>
      </c>
      <c r="P7307" s="24">
        <v>0</v>
      </c>
      <c r="Q7307" s="24">
        <v>0</v>
      </c>
      <c r="R7307" s="27" t="s">
        <v>1578</v>
      </c>
      <c r="S7307" s="28" t="s">
        <v>1582</v>
      </c>
      <c r="T7307" s="2" t="s">
        <v>160</v>
      </c>
      <c r="U7307" s="2">
        <v>0</v>
      </c>
      <c r="V7307" s="2" t="s">
        <v>16672</v>
      </c>
      <c r="W7307" s="2" t="s">
        <v>34</v>
      </c>
      <c r="AC7307" s="2">
        <v>0</v>
      </c>
    </row>
    <row r="7308" spans="1:33" ht="60" x14ac:dyDescent="0.25">
      <c r="A7308" s="2" t="s">
        <v>5425</v>
      </c>
      <c r="B7308" s="2" t="s">
        <v>2494</v>
      </c>
      <c r="C7308" s="2" t="s">
        <v>1290</v>
      </c>
      <c r="F7308" s="2" t="s">
        <v>1291</v>
      </c>
      <c r="G7308" s="2" t="s">
        <v>5426</v>
      </c>
      <c r="H7308" s="2" t="s">
        <v>4654</v>
      </c>
      <c r="I7308" s="2" t="s">
        <v>20170</v>
      </c>
      <c r="J7308" s="2" t="s">
        <v>28</v>
      </c>
      <c r="K7308" s="2" t="s">
        <v>173</v>
      </c>
      <c r="L7308" s="2" t="s">
        <v>283</v>
      </c>
      <c r="M7308" s="2" t="s">
        <v>491</v>
      </c>
      <c r="N7308" s="2" t="s">
        <v>5402</v>
      </c>
      <c r="O7308" s="2" t="s">
        <v>705</v>
      </c>
      <c r="P7308" s="24">
        <v>0</v>
      </c>
      <c r="Q7308" s="24">
        <v>0</v>
      </c>
      <c r="R7308" s="27" t="s">
        <v>1578</v>
      </c>
      <c r="S7308" s="28" t="s">
        <v>1582</v>
      </c>
      <c r="T7308" s="2" t="s">
        <v>160</v>
      </c>
      <c r="U7308" s="2">
        <v>0</v>
      </c>
      <c r="V7308" s="2" t="s">
        <v>3082</v>
      </c>
      <c r="W7308" s="2" t="s">
        <v>34</v>
      </c>
      <c r="AC7308" s="2">
        <v>0</v>
      </c>
    </row>
    <row r="7309" spans="1:33" ht="45" x14ac:dyDescent="0.25">
      <c r="A7309" s="2" t="s">
        <v>4264</v>
      </c>
      <c r="B7309" s="2" t="s">
        <v>2494</v>
      </c>
      <c r="C7309" s="2" t="s">
        <v>1476</v>
      </c>
      <c r="F7309" s="2" t="s">
        <v>861</v>
      </c>
      <c r="G7309" s="2" t="s">
        <v>4262</v>
      </c>
      <c r="H7309" s="2" t="s">
        <v>4263</v>
      </c>
      <c r="I7309" s="2" t="s">
        <v>22936</v>
      </c>
      <c r="J7309" s="2" t="s">
        <v>28</v>
      </c>
      <c r="K7309" s="2" t="s">
        <v>68</v>
      </c>
      <c r="L7309" s="2" t="s">
        <v>372</v>
      </c>
      <c r="M7309" s="2" t="s">
        <v>610</v>
      </c>
      <c r="N7309" s="2" t="s">
        <v>4259</v>
      </c>
      <c r="O7309" s="2" t="s">
        <v>705</v>
      </c>
      <c r="P7309" s="24">
        <v>0</v>
      </c>
      <c r="Q7309" s="24">
        <v>0</v>
      </c>
      <c r="R7309" s="27" t="s">
        <v>1578</v>
      </c>
      <c r="S7309" s="28" t="s">
        <v>1582</v>
      </c>
      <c r="T7309" s="2" t="s">
        <v>160</v>
      </c>
      <c r="U7309" s="2">
        <v>0</v>
      </c>
      <c r="V7309" s="2" t="s">
        <v>3082</v>
      </c>
      <c r="W7309" s="2" t="s">
        <v>34</v>
      </c>
      <c r="AC7309" s="2">
        <v>0</v>
      </c>
    </row>
    <row r="7310" spans="1:33" ht="60" x14ac:dyDescent="0.25">
      <c r="A7310" s="2" t="s">
        <v>2513</v>
      </c>
      <c r="B7310" s="2" t="s">
        <v>2494</v>
      </c>
      <c r="C7310" s="2" t="s">
        <v>643</v>
      </c>
      <c r="F7310" s="2" t="s">
        <v>644</v>
      </c>
      <c r="G7310" s="2" t="s">
        <v>2514</v>
      </c>
      <c r="H7310" s="2" t="s">
        <v>2515</v>
      </c>
      <c r="I7310" s="2" t="s">
        <v>21407</v>
      </c>
      <c r="J7310" s="2" t="s">
        <v>28</v>
      </c>
      <c r="K7310" s="2" t="s">
        <v>78</v>
      </c>
      <c r="L7310" s="2" t="s">
        <v>495</v>
      </c>
      <c r="M7310" s="2" t="s">
        <v>629</v>
      </c>
      <c r="N7310" s="2" t="s">
        <v>2436</v>
      </c>
      <c r="O7310" s="2" t="s">
        <v>19606</v>
      </c>
      <c r="P7310" s="24">
        <v>0</v>
      </c>
      <c r="Q7310" s="24">
        <v>0</v>
      </c>
      <c r="R7310" s="27" t="s">
        <v>1578</v>
      </c>
      <c r="S7310" s="28" t="s">
        <v>1585</v>
      </c>
      <c r="T7310" s="2" t="s">
        <v>38</v>
      </c>
      <c r="U7310" s="2">
        <v>0</v>
      </c>
      <c r="V7310" s="2" t="s">
        <v>5754</v>
      </c>
      <c r="W7310" s="2" t="s">
        <v>34</v>
      </c>
      <c r="X7310" s="58" t="s">
        <v>5754</v>
      </c>
      <c r="Y7310" s="2" t="s">
        <v>87</v>
      </c>
      <c r="AA7310" s="2" t="s">
        <v>88</v>
      </c>
      <c r="AB7310" s="58">
        <v>46091.526284722226</v>
      </c>
      <c r="AC7310" s="2">
        <v>0</v>
      </c>
      <c r="AE7310" s="2">
        <v>46091.526284722226</v>
      </c>
      <c r="AG7310" s="2">
        <v>60030</v>
      </c>
    </row>
    <row r="7311" spans="1:33" ht="45" x14ac:dyDescent="0.25">
      <c r="A7311" s="2" t="s">
        <v>3172</v>
      </c>
      <c r="B7311" s="2" t="s">
        <v>2494</v>
      </c>
      <c r="C7311" s="2" t="s">
        <v>1347</v>
      </c>
      <c r="F7311" s="2" t="s">
        <v>994</v>
      </c>
      <c r="G7311" s="2" t="s">
        <v>3170</v>
      </c>
      <c r="H7311" s="2" t="s">
        <v>3171</v>
      </c>
      <c r="I7311" s="2" t="s">
        <v>22657</v>
      </c>
      <c r="J7311" s="2" t="s">
        <v>28</v>
      </c>
      <c r="K7311" s="2" t="s">
        <v>68</v>
      </c>
      <c r="L7311" s="2" t="s">
        <v>809</v>
      </c>
      <c r="M7311" s="2" t="s">
        <v>810</v>
      </c>
      <c r="N7311" s="2" t="s">
        <v>3168</v>
      </c>
      <c r="O7311" s="2" t="s">
        <v>705</v>
      </c>
      <c r="P7311" s="24">
        <v>0</v>
      </c>
      <c r="Q7311" s="24">
        <v>0</v>
      </c>
      <c r="R7311" s="27" t="s">
        <v>1578</v>
      </c>
      <c r="S7311" s="28" t="s">
        <v>1589</v>
      </c>
      <c r="T7311" s="2" t="s">
        <v>33</v>
      </c>
      <c r="U7311" s="2">
        <v>0</v>
      </c>
      <c r="V7311" s="2" t="s">
        <v>2469</v>
      </c>
      <c r="W7311" s="2" t="s">
        <v>34</v>
      </c>
      <c r="AC7311" s="2">
        <v>0</v>
      </c>
    </row>
    <row r="7312" spans="1:33" ht="45" x14ac:dyDescent="0.25">
      <c r="A7312" s="2" t="s">
        <v>2851</v>
      </c>
      <c r="B7312" s="2" t="s">
        <v>2494</v>
      </c>
      <c r="C7312" s="2" t="s">
        <v>775</v>
      </c>
      <c r="F7312" s="2" t="s">
        <v>393</v>
      </c>
      <c r="G7312" s="2" t="s">
        <v>2848</v>
      </c>
      <c r="H7312" s="2" t="s">
        <v>2849</v>
      </c>
      <c r="I7312" s="2" t="s">
        <v>23142</v>
      </c>
      <c r="J7312" s="2" t="s">
        <v>28</v>
      </c>
      <c r="K7312" s="2" t="s">
        <v>61</v>
      </c>
      <c r="L7312" s="2" t="s">
        <v>62</v>
      </c>
      <c r="M7312" s="2" t="s">
        <v>63</v>
      </c>
      <c r="N7312" s="2" t="s">
        <v>2812</v>
      </c>
      <c r="O7312" s="2" t="s">
        <v>705</v>
      </c>
      <c r="P7312" s="24">
        <v>0</v>
      </c>
      <c r="Q7312" s="24">
        <v>0</v>
      </c>
      <c r="R7312" s="27" t="s">
        <v>1578</v>
      </c>
      <c r="S7312" s="28" t="s">
        <v>1586</v>
      </c>
      <c r="T7312" s="2" t="s">
        <v>296</v>
      </c>
      <c r="U7312" s="2">
        <v>0</v>
      </c>
      <c r="V7312" s="2" t="s">
        <v>2494</v>
      </c>
      <c r="W7312" s="2" t="s">
        <v>34</v>
      </c>
      <c r="AC7312" s="2">
        <v>0</v>
      </c>
    </row>
    <row r="7313" spans="1:29" ht="60" x14ac:dyDescent="0.25">
      <c r="A7313" s="2" t="s">
        <v>2516</v>
      </c>
      <c r="B7313" s="2" t="s">
        <v>2517</v>
      </c>
      <c r="C7313" s="2" t="s">
        <v>1089</v>
      </c>
      <c r="F7313" s="2" t="s">
        <v>844</v>
      </c>
      <c r="G7313" s="2" t="s">
        <v>2518</v>
      </c>
      <c r="H7313" s="2" t="s">
        <v>2519</v>
      </c>
      <c r="I7313" s="2" t="s">
        <v>23651</v>
      </c>
      <c r="J7313" s="2" t="s">
        <v>28</v>
      </c>
      <c r="K7313" s="2" t="s">
        <v>43</v>
      </c>
      <c r="L7313" s="2" t="s">
        <v>845</v>
      </c>
      <c r="M7313" s="2" t="s">
        <v>629</v>
      </c>
      <c r="N7313" s="2" t="s">
        <v>2436</v>
      </c>
      <c r="O7313" s="2" t="s">
        <v>705</v>
      </c>
      <c r="P7313" s="24">
        <v>0</v>
      </c>
      <c r="Q7313" s="24">
        <v>0</v>
      </c>
      <c r="R7313" s="27" t="s">
        <v>1578</v>
      </c>
      <c r="S7313" s="28" t="s">
        <v>1585</v>
      </c>
      <c r="T7313" s="2" t="s">
        <v>38</v>
      </c>
      <c r="U7313" s="2">
        <v>0</v>
      </c>
      <c r="V7313" s="2" t="s">
        <v>2944</v>
      </c>
      <c r="W7313" s="2" t="s">
        <v>34</v>
      </c>
      <c r="AC7313" s="2">
        <v>0</v>
      </c>
    </row>
    <row r="7314" spans="1:29" ht="45" x14ac:dyDescent="0.25">
      <c r="A7314" s="2" t="s">
        <v>2520</v>
      </c>
      <c r="B7314" s="2" t="s">
        <v>2517</v>
      </c>
      <c r="C7314" s="2" t="s">
        <v>843</v>
      </c>
      <c r="F7314" s="2" t="s">
        <v>844</v>
      </c>
      <c r="G7314" s="2" t="s">
        <v>2518</v>
      </c>
      <c r="H7314" s="2" t="s">
        <v>2519</v>
      </c>
      <c r="I7314" s="2" t="s">
        <v>23651</v>
      </c>
      <c r="J7314" s="2" t="s">
        <v>28</v>
      </c>
      <c r="K7314" s="2" t="s">
        <v>43</v>
      </c>
      <c r="L7314" s="2" t="s">
        <v>845</v>
      </c>
      <c r="M7314" s="2" t="s">
        <v>629</v>
      </c>
      <c r="N7314" s="2" t="s">
        <v>2436</v>
      </c>
      <c r="O7314" s="2" t="s">
        <v>705</v>
      </c>
      <c r="P7314" s="24">
        <v>0</v>
      </c>
      <c r="Q7314" s="24">
        <v>0</v>
      </c>
      <c r="R7314" s="27" t="s">
        <v>1578</v>
      </c>
      <c r="S7314" s="28" t="s">
        <v>1589</v>
      </c>
      <c r="T7314" s="2" t="s">
        <v>33</v>
      </c>
      <c r="U7314" s="2">
        <v>0</v>
      </c>
      <c r="V7314" s="2" t="s">
        <v>2944</v>
      </c>
      <c r="W7314" s="2" t="s">
        <v>34</v>
      </c>
      <c r="AC7314" s="2">
        <v>0</v>
      </c>
    </row>
    <row r="7315" spans="1:29" ht="45" x14ac:dyDescent="0.25">
      <c r="A7315" s="2" t="s">
        <v>2521</v>
      </c>
      <c r="B7315" s="2" t="s">
        <v>2517</v>
      </c>
      <c r="C7315" s="2" t="s">
        <v>778</v>
      </c>
      <c r="F7315" s="2" t="s">
        <v>644</v>
      </c>
      <c r="G7315" s="2" t="s">
        <v>2514</v>
      </c>
      <c r="H7315" s="2" t="s">
        <v>2515</v>
      </c>
      <c r="I7315" s="2" t="s">
        <v>21407</v>
      </c>
      <c r="J7315" s="2" t="s">
        <v>28</v>
      </c>
      <c r="K7315" s="2" t="s">
        <v>78</v>
      </c>
      <c r="L7315" s="2" t="s">
        <v>495</v>
      </c>
      <c r="M7315" s="2" t="s">
        <v>629</v>
      </c>
      <c r="N7315" s="2" t="s">
        <v>2436</v>
      </c>
      <c r="O7315" s="2" t="s">
        <v>705</v>
      </c>
      <c r="P7315" s="24">
        <v>0</v>
      </c>
      <c r="Q7315" s="24">
        <v>0</v>
      </c>
      <c r="R7315" s="27" t="s">
        <v>1578</v>
      </c>
      <c r="S7315" s="28" t="s">
        <v>1582</v>
      </c>
      <c r="T7315" s="2" t="s">
        <v>160</v>
      </c>
      <c r="U7315" s="2">
        <v>0</v>
      </c>
      <c r="V7315" s="2" t="s">
        <v>3082</v>
      </c>
      <c r="W7315" s="2" t="s">
        <v>34</v>
      </c>
      <c r="AC7315" s="2">
        <v>0</v>
      </c>
    </row>
    <row r="7316" spans="1:29" ht="45" x14ac:dyDescent="0.25">
      <c r="A7316" s="2" t="s">
        <v>2522</v>
      </c>
      <c r="B7316" s="2" t="s">
        <v>2517</v>
      </c>
      <c r="C7316" s="2" t="s">
        <v>1183</v>
      </c>
      <c r="F7316" s="2" t="s">
        <v>644</v>
      </c>
      <c r="G7316" s="2" t="s">
        <v>2514</v>
      </c>
      <c r="H7316" s="2" t="s">
        <v>2515</v>
      </c>
      <c r="I7316" s="2" t="s">
        <v>21407</v>
      </c>
      <c r="J7316" s="2" t="s">
        <v>28</v>
      </c>
      <c r="K7316" s="2" t="s">
        <v>78</v>
      </c>
      <c r="L7316" s="2" t="s">
        <v>495</v>
      </c>
      <c r="M7316" s="2" t="s">
        <v>629</v>
      </c>
      <c r="N7316" s="2" t="s">
        <v>2436</v>
      </c>
      <c r="O7316" s="2" t="s">
        <v>705</v>
      </c>
      <c r="P7316" s="24">
        <v>0</v>
      </c>
      <c r="Q7316" s="24">
        <v>0</v>
      </c>
      <c r="R7316" s="27" t="s">
        <v>1578</v>
      </c>
      <c r="S7316" s="28" t="s">
        <v>1589</v>
      </c>
      <c r="T7316" s="2" t="s">
        <v>33</v>
      </c>
      <c r="U7316" s="2">
        <v>0</v>
      </c>
      <c r="V7316" s="2" t="s">
        <v>3031</v>
      </c>
      <c r="W7316" s="2" t="s">
        <v>34</v>
      </c>
      <c r="AC7316" s="2">
        <v>0</v>
      </c>
    </row>
    <row r="7317" spans="1:29" ht="45" x14ac:dyDescent="0.25">
      <c r="A7317" s="2" t="s">
        <v>2523</v>
      </c>
      <c r="B7317" s="2" t="s">
        <v>2517</v>
      </c>
      <c r="C7317" s="2" t="s">
        <v>899</v>
      </c>
      <c r="F7317" s="2" t="s">
        <v>842</v>
      </c>
      <c r="G7317" s="2" t="s">
        <v>2480</v>
      </c>
      <c r="H7317" s="2" t="s">
        <v>2481</v>
      </c>
      <c r="I7317" s="2" t="s">
        <v>23652</v>
      </c>
      <c r="J7317" s="2" t="s">
        <v>28</v>
      </c>
      <c r="K7317" s="2" t="s">
        <v>43</v>
      </c>
      <c r="L7317" s="2" t="s">
        <v>532</v>
      </c>
      <c r="M7317" s="2" t="s">
        <v>629</v>
      </c>
      <c r="N7317" s="2" t="s">
        <v>2436</v>
      </c>
      <c r="O7317" s="2" t="s">
        <v>705</v>
      </c>
      <c r="P7317" s="24">
        <v>0</v>
      </c>
      <c r="Q7317" s="24">
        <v>0</v>
      </c>
      <c r="R7317" s="27" t="s">
        <v>1578</v>
      </c>
      <c r="S7317" s="28" t="s">
        <v>1589</v>
      </c>
      <c r="T7317" s="2" t="s">
        <v>33</v>
      </c>
      <c r="U7317" s="2">
        <v>0</v>
      </c>
      <c r="V7317" s="2" t="s">
        <v>2944</v>
      </c>
      <c r="W7317" s="2" t="s">
        <v>34</v>
      </c>
      <c r="AC7317" s="2">
        <v>0</v>
      </c>
    </row>
    <row r="7318" spans="1:29" ht="45" x14ac:dyDescent="0.25">
      <c r="A7318" s="2" t="s">
        <v>5333</v>
      </c>
      <c r="B7318" s="2" t="s">
        <v>2517</v>
      </c>
      <c r="C7318" s="2" t="s">
        <v>1424</v>
      </c>
      <c r="F7318" s="2" t="s">
        <v>1425</v>
      </c>
      <c r="G7318" s="2" t="s">
        <v>5334</v>
      </c>
      <c r="H7318" s="2" t="s">
        <v>5335</v>
      </c>
      <c r="I7318" s="2" t="s">
        <v>22994</v>
      </c>
      <c r="J7318" s="2" t="s">
        <v>28</v>
      </c>
      <c r="K7318" s="2" t="s">
        <v>68</v>
      </c>
      <c r="L7318" s="2" t="s">
        <v>195</v>
      </c>
      <c r="M7318" s="2" t="s">
        <v>196</v>
      </c>
      <c r="N7318" s="2" t="s">
        <v>5336</v>
      </c>
      <c r="O7318" s="2" t="s">
        <v>705</v>
      </c>
      <c r="P7318" s="24">
        <v>0</v>
      </c>
      <c r="Q7318" s="24">
        <v>0</v>
      </c>
      <c r="R7318" s="27" t="s">
        <v>1578</v>
      </c>
      <c r="S7318" s="28" t="s">
        <v>1586</v>
      </c>
      <c r="T7318" s="2" t="s">
        <v>296</v>
      </c>
      <c r="U7318" s="2">
        <v>0</v>
      </c>
      <c r="V7318" s="2" t="s">
        <v>2517</v>
      </c>
      <c r="W7318" s="2" t="s">
        <v>34</v>
      </c>
      <c r="AC7318" s="2">
        <v>0</v>
      </c>
    </row>
    <row r="7319" spans="1:29" ht="45" x14ac:dyDescent="0.25">
      <c r="A7319" s="2" t="s">
        <v>3743</v>
      </c>
      <c r="B7319" s="2" t="s">
        <v>2517</v>
      </c>
      <c r="C7319" s="2" t="s">
        <v>1460</v>
      </c>
      <c r="F7319" s="2" t="s">
        <v>232</v>
      </c>
      <c r="G7319" s="2" t="s">
        <v>3741</v>
      </c>
      <c r="H7319" s="2" t="s">
        <v>3742</v>
      </c>
      <c r="I7319" s="2" t="s">
        <v>22652</v>
      </c>
      <c r="J7319" s="2" t="s">
        <v>28</v>
      </c>
      <c r="K7319" s="2" t="s">
        <v>68</v>
      </c>
      <c r="L7319" s="2" t="s">
        <v>90</v>
      </c>
      <c r="M7319" s="2" t="s">
        <v>233</v>
      </c>
      <c r="N7319" s="2" t="s">
        <v>3729</v>
      </c>
      <c r="O7319" s="2" t="s">
        <v>705</v>
      </c>
      <c r="P7319" s="24">
        <v>0</v>
      </c>
      <c r="Q7319" s="24">
        <v>0</v>
      </c>
      <c r="R7319" s="27" t="s">
        <v>1578</v>
      </c>
      <c r="S7319" s="28" t="s">
        <v>1589</v>
      </c>
      <c r="T7319" s="2" t="s">
        <v>33</v>
      </c>
      <c r="U7319" s="2">
        <v>0</v>
      </c>
      <c r="V7319" s="2" t="s">
        <v>2517</v>
      </c>
      <c r="W7319" s="2" t="s">
        <v>34</v>
      </c>
      <c r="AC7319" s="2">
        <v>0</v>
      </c>
    </row>
    <row r="7320" spans="1:29" ht="60" x14ac:dyDescent="0.25">
      <c r="A7320" s="2" t="s">
        <v>5144</v>
      </c>
      <c r="B7320" s="2" t="s">
        <v>2517</v>
      </c>
      <c r="C7320" s="2" t="s">
        <v>1187</v>
      </c>
      <c r="F7320" s="2" t="s">
        <v>1188</v>
      </c>
      <c r="G7320" s="2" t="s">
        <v>5115</v>
      </c>
      <c r="H7320" s="2" t="s">
        <v>5116</v>
      </c>
      <c r="I7320" s="2" t="s">
        <v>20896</v>
      </c>
      <c r="J7320" s="2" t="s">
        <v>28</v>
      </c>
      <c r="K7320" s="2" t="s">
        <v>29</v>
      </c>
      <c r="L7320" s="2" t="s">
        <v>57</v>
      </c>
      <c r="M7320" s="2" t="s">
        <v>129</v>
      </c>
      <c r="N7320" s="2" t="s">
        <v>5117</v>
      </c>
      <c r="O7320" s="2" t="s">
        <v>705</v>
      </c>
      <c r="P7320" s="24">
        <v>0</v>
      </c>
      <c r="Q7320" s="24">
        <v>0</v>
      </c>
      <c r="R7320" s="27" t="s">
        <v>1578</v>
      </c>
      <c r="S7320" s="28" t="s">
        <v>1585</v>
      </c>
      <c r="T7320" s="2" t="s">
        <v>38</v>
      </c>
      <c r="U7320" s="2">
        <v>0</v>
      </c>
      <c r="V7320" s="2" t="s">
        <v>2494</v>
      </c>
      <c r="W7320" s="2" t="s">
        <v>34</v>
      </c>
      <c r="AC7320" s="2">
        <v>0</v>
      </c>
    </row>
    <row r="7321" spans="1:29" ht="60" x14ac:dyDescent="0.25">
      <c r="A7321" s="2" t="s">
        <v>2524</v>
      </c>
      <c r="B7321" s="2" t="s">
        <v>2517</v>
      </c>
      <c r="C7321" s="2" t="s">
        <v>824</v>
      </c>
      <c r="F7321" s="2" t="s">
        <v>825</v>
      </c>
      <c r="G7321" s="2" t="s">
        <v>2477</v>
      </c>
      <c r="H7321" s="2" t="s">
        <v>2478</v>
      </c>
      <c r="I7321" s="2" t="s">
        <v>20250</v>
      </c>
      <c r="J7321" s="2" t="s">
        <v>28</v>
      </c>
      <c r="K7321" s="2" t="s">
        <v>173</v>
      </c>
      <c r="L7321" s="2" t="s">
        <v>351</v>
      </c>
      <c r="M7321" s="2" t="s">
        <v>629</v>
      </c>
      <c r="N7321" s="2" t="s">
        <v>2436</v>
      </c>
      <c r="O7321" s="2" t="s">
        <v>705</v>
      </c>
      <c r="P7321" s="24">
        <v>0</v>
      </c>
      <c r="Q7321" s="24">
        <v>0</v>
      </c>
      <c r="R7321" s="27" t="s">
        <v>1578</v>
      </c>
      <c r="S7321" s="28" t="s">
        <v>1585</v>
      </c>
      <c r="T7321" s="2" t="s">
        <v>38</v>
      </c>
      <c r="U7321" s="2">
        <v>0</v>
      </c>
      <c r="V7321" s="2" t="s">
        <v>3244</v>
      </c>
      <c r="W7321" s="2" t="s">
        <v>34</v>
      </c>
      <c r="AC7321" s="2">
        <v>0</v>
      </c>
    </row>
    <row r="7322" spans="1:29" ht="60" x14ac:dyDescent="0.25">
      <c r="A7322" s="2" t="s">
        <v>2525</v>
      </c>
      <c r="B7322" s="2" t="s">
        <v>2517</v>
      </c>
      <c r="C7322" s="2" t="s">
        <v>732</v>
      </c>
      <c r="F7322" s="2" t="s">
        <v>733</v>
      </c>
      <c r="G7322" s="2" t="s">
        <v>2526</v>
      </c>
      <c r="H7322" s="2" t="s">
        <v>2527</v>
      </c>
      <c r="I7322" s="2" t="s">
        <v>23814</v>
      </c>
      <c r="J7322" s="2" t="s">
        <v>28</v>
      </c>
      <c r="K7322" s="2" t="s">
        <v>43</v>
      </c>
      <c r="L7322" s="2" t="s">
        <v>57</v>
      </c>
      <c r="M7322" s="2" t="s">
        <v>629</v>
      </c>
      <c r="N7322" s="2" t="s">
        <v>2436</v>
      </c>
      <c r="O7322" s="2" t="s">
        <v>705</v>
      </c>
      <c r="P7322" s="24">
        <v>0</v>
      </c>
      <c r="Q7322" s="24">
        <v>0</v>
      </c>
      <c r="R7322" s="27" t="s">
        <v>1578</v>
      </c>
      <c r="S7322" s="28" t="s">
        <v>1585</v>
      </c>
      <c r="T7322" s="2" t="s">
        <v>38</v>
      </c>
      <c r="U7322" s="2">
        <v>0</v>
      </c>
      <c r="V7322" s="2" t="s">
        <v>3140</v>
      </c>
      <c r="W7322" s="2" t="s">
        <v>34</v>
      </c>
      <c r="AC7322" s="2">
        <v>0</v>
      </c>
    </row>
    <row r="7323" spans="1:29" ht="45" x14ac:dyDescent="0.25">
      <c r="A7323" s="2" t="s">
        <v>5255</v>
      </c>
      <c r="B7323" s="2" t="s">
        <v>2517</v>
      </c>
      <c r="C7323" s="2" t="s">
        <v>1303</v>
      </c>
      <c r="F7323" s="2" t="s">
        <v>1304</v>
      </c>
      <c r="G7323" s="2" t="s">
        <v>5256</v>
      </c>
      <c r="H7323" s="2" t="s">
        <v>5257</v>
      </c>
      <c r="I7323" s="2" t="s">
        <v>20918</v>
      </c>
      <c r="J7323" s="2" t="s">
        <v>28</v>
      </c>
      <c r="K7323" s="2" t="s">
        <v>29</v>
      </c>
      <c r="L7323" s="2" t="s">
        <v>478</v>
      </c>
      <c r="M7323" s="2" t="s">
        <v>479</v>
      </c>
      <c r="N7323" s="2" t="s">
        <v>5248</v>
      </c>
      <c r="O7323" s="2" t="s">
        <v>37</v>
      </c>
      <c r="P7323" s="24">
        <v>0</v>
      </c>
      <c r="Q7323" s="24">
        <v>0</v>
      </c>
      <c r="R7323" s="27" t="s">
        <v>1578</v>
      </c>
      <c r="S7323" s="28" t="s">
        <v>1583</v>
      </c>
      <c r="T7323" s="2" t="s">
        <v>130</v>
      </c>
      <c r="U7323" s="2">
        <v>0</v>
      </c>
      <c r="V7323" s="2" t="s">
        <v>16672</v>
      </c>
      <c r="W7323" s="2" t="s">
        <v>34</v>
      </c>
      <c r="AC7323" s="2">
        <v>0</v>
      </c>
    </row>
    <row r="7324" spans="1:29" ht="45" x14ac:dyDescent="0.25">
      <c r="A7324" s="2" t="s">
        <v>2852</v>
      </c>
      <c r="B7324" s="2" t="s">
        <v>2517</v>
      </c>
      <c r="C7324" s="2" t="s">
        <v>1399</v>
      </c>
      <c r="F7324" s="2" t="s">
        <v>393</v>
      </c>
      <c r="G7324" s="2" t="s">
        <v>2848</v>
      </c>
      <c r="H7324" s="2" t="s">
        <v>2849</v>
      </c>
      <c r="I7324" s="2" t="s">
        <v>23079</v>
      </c>
      <c r="J7324" s="2" t="s">
        <v>28</v>
      </c>
      <c r="K7324" s="2" t="s">
        <v>61</v>
      </c>
      <c r="L7324" s="2" t="s">
        <v>62</v>
      </c>
      <c r="M7324" s="2" t="s">
        <v>63</v>
      </c>
      <c r="N7324" s="2" t="s">
        <v>2812</v>
      </c>
      <c r="O7324" s="2" t="s">
        <v>705</v>
      </c>
      <c r="P7324" s="24">
        <v>0</v>
      </c>
      <c r="Q7324" s="24">
        <v>0</v>
      </c>
      <c r="R7324" s="27" t="s">
        <v>1578</v>
      </c>
      <c r="S7324" s="28" t="s">
        <v>1586</v>
      </c>
      <c r="T7324" s="2" t="s">
        <v>296</v>
      </c>
      <c r="U7324" s="2">
        <v>0</v>
      </c>
      <c r="V7324" s="2" t="s">
        <v>2517</v>
      </c>
      <c r="W7324" s="2" t="s">
        <v>34</v>
      </c>
      <c r="AC7324" s="2">
        <v>0</v>
      </c>
    </row>
    <row r="7325" spans="1:29" ht="60" x14ac:dyDescent="0.25">
      <c r="A7325" s="2" t="s">
        <v>2528</v>
      </c>
      <c r="B7325" s="2" t="s">
        <v>2517</v>
      </c>
      <c r="C7325" s="2" t="s">
        <v>1348</v>
      </c>
      <c r="F7325" s="2" t="s">
        <v>1349</v>
      </c>
      <c r="G7325" s="2" t="s">
        <v>2529</v>
      </c>
      <c r="H7325" s="2" t="s">
        <v>2530</v>
      </c>
      <c r="I7325" s="2" t="s">
        <v>23815</v>
      </c>
      <c r="J7325" s="2" t="s">
        <v>28</v>
      </c>
      <c r="K7325" s="2" t="s">
        <v>43</v>
      </c>
      <c r="L7325" s="2" t="s">
        <v>1350</v>
      </c>
      <c r="M7325" s="2" t="s">
        <v>629</v>
      </c>
      <c r="N7325" s="2" t="s">
        <v>2436</v>
      </c>
      <c r="O7325" s="2" t="s">
        <v>705</v>
      </c>
      <c r="P7325" s="24">
        <v>0</v>
      </c>
      <c r="Q7325" s="24">
        <v>0</v>
      </c>
      <c r="R7325" s="27" t="s">
        <v>1578</v>
      </c>
      <c r="S7325" s="28" t="s">
        <v>1585</v>
      </c>
      <c r="T7325" s="2" t="s">
        <v>38</v>
      </c>
      <c r="U7325" s="2">
        <v>0</v>
      </c>
      <c r="V7325" s="2" t="s">
        <v>3236</v>
      </c>
      <c r="W7325" s="2" t="s">
        <v>34</v>
      </c>
      <c r="AC7325" s="2">
        <v>0</v>
      </c>
    </row>
    <row r="7326" spans="1:29" ht="45" x14ac:dyDescent="0.25">
      <c r="A7326" s="2" t="s">
        <v>5170</v>
      </c>
      <c r="B7326" s="2" t="s">
        <v>2517</v>
      </c>
      <c r="C7326" s="2" t="s">
        <v>964</v>
      </c>
      <c r="F7326" s="2" t="s">
        <v>965</v>
      </c>
      <c r="G7326" s="2" t="s">
        <v>5171</v>
      </c>
      <c r="H7326" s="2" t="s">
        <v>5172</v>
      </c>
      <c r="I7326" s="2" t="s">
        <v>22942</v>
      </c>
      <c r="J7326" s="2" t="s">
        <v>28</v>
      </c>
      <c r="K7326" s="2" t="s">
        <v>68</v>
      </c>
      <c r="L7326" s="2" t="s">
        <v>114</v>
      </c>
      <c r="M7326" s="2" t="s">
        <v>115</v>
      </c>
      <c r="N7326" s="2" t="s">
        <v>5158</v>
      </c>
      <c r="O7326" s="2" t="s">
        <v>706</v>
      </c>
      <c r="P7326" s="24">
        <v>0</v>
      </c>
      <c r="Q7326" s="24">
        <v>0</v>
      </c>
      <c r="R7326" s="27" t="s">
        <v>1578</v>
      </c>
      <c r="S7326" s="28" t="s">
        <v>1582</v>
      </c>
      <c r="T7326" s="2" t="s">
        <v>160</v>
      </c>
      <c r="U7326" s="2">
        <v>0</v>
      </c>
      <c r="V7326" s="2" t="s">
        <v>3236</v>
      </c>
      <c r="W7326" s="2" t="s">
        <v>34</v>
      </c>
      <c r="AC7326" s="2">
        <v>0</v>
      </c>
    </row>
    <row r="7327" spans="1:29" ht="60" x14ac:dyDescent="0.25">
      <c r="A7327" s="2" t="s">
        <v>3419</v>
      </c>
      <c r="B7327" s="2" t="s">
        <v>2517</v>
      </c>
      <c r="C7327" s="2" t="s">
        <v>1108</v>
      </c>
      <c r="F7327" s="2" t="s">
        <v>517</v>
      </c>
      <c r="G7327" s="2" t="s">
        <v>3420</v>
      </c>
      <c r="H7327" s="2" t="s">
        <v>3421</v>
      </c>
      <c r="I7327" s="2" t="s">
        <v>20298</v>
      </c>
      <c r="J7327" s="2" t="s">
        <v>28</v>
      </c>
      <c r="K7327" s="2" t="s">
        <v>173</v>
      </c>
      <c r="L7327" s="2" t="s">
        <v>339</v>
      </c>
      <c r="M7327" s="2" t="s">
        <v>340</v>
      </c>
      <c r="N7327" s="2" t="s">
        <v>3418</v>
      </c>
      <c r="O7327" s="2" t="s">
        <v>705</v>
      </c>
      <c r="P7327" s="24">
        <v>0</v>
      </c>
      <c r="Q7327" s="24">
        <v>0</v>
      </c>
      <c r="R7327" s="27" t="s">
        <v>1578</v>
      </c>
      <c r="S7327" s="28" t="s">
        <v>1585</v>
      </c>
      <c r="T7327" s="2" t="s">
        <v>38</v>
      </c>
      <c r="U7327" s="2">
        <v>0</v>
      </c>
      <c r="V7327" s="2" t="s">
        <v>2517</v>
      </c>
      <c r="W7327" s="2" t="s">
        <v>34</v>
      </c>
      <c r="AC7327" s="2">
        <v>0</v>
      </c>
    </row>
    <row r="7328" spans="1:29" ht="45" x14ac:dyDescent="0.25">
      <c r="A7328" s="2" t="s">
        <v>2920</v>
      </c>
      <c r="B7328" s="2" t="s">
        <v>2517</v>
      </c>
      <c r="C7328" s="2" t="s">
        <v>1314</v>
      </c>
      <c r="F7328" s="2" t="s">
        <v>1049</v>
      </c>
      <c r="G7328" s="2" t="s">
        <v>2921</v>
      </c>
      <c r="H7328" s="2" t="s">
        <v>2922</v>
      </c>
      <c r="I7328" s="2" t="s">
        <v>20926</v>
      </c>
      <c r="J7328" s="2" t="s">
        <v>28</v>
      </c>
      <c r="K7328" s="2" t="s">
        <v>29</v>
      </c>
      <c r="L7328" s="2" t="s">
        <v>460</v>
      </c>
      <c r="M7328" s="2" t="s">
        <v>461</v>
      </c>
      <c r="N7328" s="2" t="s">
        <v>2903</v>
      </c>
      <c r="O7328" s="2" t="s">
        <v>705</v>
      </c>
      <c r="P7328" s="24">
        <v>0</v>
      </c>
      <c r="Q7328" s="24">
        <v>0</v>
      </c>
      <c r="R7328" s="27" t="s">
        <v>1578</v>
      </c>
      <c r="S7328" s="28" t="s">
        <v>1582</v>
      </c>
      <c r="T7328" s="2" t="s">
        <v>160</v>
      </c>
      <c r="U7328" s="2">
        <v>0</v>
      </c>
      <c r="V7328" s="2" t="s">
        <v>2801</v>
      </c>
      <c r="W7328" s="2" t="s">
        <v>34</v>
      </c>
      <c r="AC7328" s="2">
        <v>0</v>
      </c>
    </row>
    <row r="7329" spans="1:29" ht="45" x14ac:dyDescent="0.25">
      <c r="A7329" s="2" t="s">
        <v>2531</v>
      </c>
      <c r="B7329" s="2" t="s">
        <v>2517</v>
      </c>
      <c r="C7329" s="2" t="s">
        <v>1161</v>
      </c>
      <c r="F7329" s="2" t="s">
        <v>1162</v>
      </c>
      <c r="G7329" s="2" t="s">
        <v>2532</v>
      </c>
      <c r="H7329" s="2" t="s">
        <v>2533</v>
      </c>
      <c r="I7329" s="2" t="s">
        <v>21573</v>
      </c>
      <c r="J7329" s="2" t="s">
        <v>28</v>
      </c>
      <c r="K7329" s="2" t="s">
        <v>78</v>
      </c>
      <c r="L7329" s="2" t="s">
        <v>306</v>
      </c>
      <c r="M7329" s="2" t="s">
        <v>629</v>
      </c>
      <c r="N7329" s="2" t="s">
        <v>2436</v>
      </c>
      <c r="O7329" s="2" t="s">
        <v>705</v>
      </c>
      <c r="P7329" s="24">
        <v>0</v>
      </c>
      <c r="Q7329" s="24">
        <v>0</v>
      </c>
      <c r="R7329" s="27" t="s">
        <v>1578</v>
      </c>
      <c r="S7329" s="28" t="s">
        <v>1583</v>
      </c>
      <c r="T7329" s="2" t="s">
        <v>130</v>
      </c>
      <c r="U7329" s="2">
        <v>0</v>
      </c>
      <c r="V7329" s="2" t="s">
        <v>2782</v>
      </c>
      <c r="W7329" s="2" t="s">
        <v>34</v>
      </c>
      <c r="AC7329" s="2">
        <v>0</v>
      </c>
    </row>
    <row r="7330" spans="1:29" ht="45" x14ac:dyDescent="0.25">
      <c r="A7330" s="2" t="s">
        <v>2534</v>
      </c>
      <c r="B7330" s="2" t="s">
        <v>2535</v>
      </c>
      <c r="C7330" s="2" t="s">
        <v>1385</v>
      </c>
      <c r="F7330" s="2" t="s">
        <v>361</v>
      </c>
      <c r="G7330" s="2" t="s">
        <v>2536</v>
      </c>
      <c r="H7330" s="2" t="s">
        <v>2537</v>
      </c>
      <c r="I7330" s="2" t="s">
        <v>23653</v>
      </c>
      <c r="J7330" s="2" t="s">
        <v>28</v>
      </c>
      <c r="K7330" s="2" t="s">
        <v>43</v>
      </c>
      <c r="L7330" s="2" t="s">
        <v>44</v>
      </c>
      <c r="M7330" s="2" t="s">
        <v>629</v>
      </c>
      <c r="N7330" s="2" t="s">
        <v>2436</v>
      </c>
      <c r="O7330" s="2" t="s">
        <v>705</v>
      </c>
      <c r="P7330" s="24">
        <v>0</v>
      </c>
      <c r="Q7330" s="24">
        <v>0</v>
      </c>
      <c r="R7330" s="27" t="s">
        <v>1578</v>
      </c>
      <c r="S7330" s="28" t="s">
        <v>1589</v>
      </c>
      <c r="T7330" s="2" t="s">
        <v>33</v>
      </c>
      <c r="U7330" s="2">
        <v>0</v>
      </c>
      <c r="V7330" s="2" t="s">
        <v>2944</v>
      </c>
      <c r="W7330" s="2" t="s">
        <v>34</v>
      </c>
      <c r="AC7330" s="2">
        <v>0</v>
      </c>
    </row>
    <row r="7331" spans="1:29" ht="60" x14ac:dyDescent="0.25">
      <c r="A7331" s="2" t="s">
        <v>2538</v>
      </c>
      <c r="B7331" s="2" t="s">
        <v>2535</v>
      </c>
      <c r="C7331" s="2" t="s">
        <v>1448</v>
      </c>
      <c r="F7331" s="2" t="s">
        <v>1449</v>
      </c>
      <c r="G7331" s="2" t="s">
        <v>2539</v>
      </c>
      <c r="H7331" s="2" t="s">
        <v>2540</v>
      </c>
      <c r="I7331" s="2" t="s">
        <v>21413</v>
      </c>
      <c r="J7331" s="2" t="s">
        <v>28</v>
      </c>
      <c r="K7331" s="2" t="s">
        <v>78</v>
      </c>
      <c r="L7331" s="2" t="s">
        <v>1097</v>
      </c>
      <c r="M7331" s="2" t="s">
        <v>629</v>
      </c>
      <c r="N7331" s="2" t="s">
        <v>2436</v>
      </c>
      <c r="O7331" s="2" t="s">
        <v>37</v>
      </c>
      <c r="P7331" s="24">
        <v>0</v>
      </c>
      <c r="Q7331" s="24">
        <v>0</v>
      </c>
      <c r="R7331" s="27" t="s">
        <v>1578</v>
      </c>
      <c r="S7331" s="28" t="s">
        <v>1585</v>
      </c>
      <c r="T7331" s="2" t="s">
        <v>38</v>
      </c>
      <c r="U7331" s="2">
        <v>0</v>
      </c>
      <c r="V7331" s="2" t="s">
        <v>2944</v>
      </c>
      <c r="W7331" s="2" t="s">
        <v>34</v>
      </c>
      <c r="AC7331" s="2">
        <v>0</v>
      </c>
    </row>
    <row r="7332" spans="1:29" ht="60" x14ac:dyDescent="0.25">
      <c r="A7332" s="2" t="s">
        <v>2988</v>
      </c>
      <c r="B7332" s="2" t="s">
        <v>2535</v>
      </c>
      <c r="C7332" s="2" t="s">
        <v>995</v>
      </c>
      <c r="F7332" s="2" t="s">
        <v>423</v>
      </c>
      <c r="G7332" s="2" t="s">
        <v>2989</v>
      </c>
      <c r="H7332" s="2" t="s">
        <v>2990</v>
      </c>
      <c r="I7332" s="2" t="s">
        <v>23345</v>
      </c>
      <c r="J7332" s="2" t="s">
        <v>28</v>
      </c>
      <c r="K7332" s="2" t="s">
        <v>43</v>
      </c>
      <c r="L7332" s="2" t="s">
        <v>44</v>
      </c>
      <c r="M7332" s="2" t="s">
        <v>45</v>
      </c>
      <c r="N7332" s="2" t="s">
        <v>2977</v>
      </c>
      <c r="O7332" s="2" t="s">
        <v>705</v>
      </c>
      <c r="P7332" s="24">
        <v>0</v>
      </c>
      <c r="Q7332" s="24">
        <v>0</v>
      </c>
      <c r="R7332" s="27" t="s">
        <v>1578</v>
      </c>
      <c r="S7332" s="28" t="s">
        <v>1585</v>
      </c>
      <c r="T7332" s="2" t="s">
        <v>38</v>
      </c>
      <c r="U7332" s="2">
        <v>0</v>
      </c>
      <c r="V7332" s="2" t="s">
        <v>2535</v>
      </c>
      <c r="W7332" s="2" t="s">
        <v>34</v>
      </c>
      <c r="AC7332" s="2">
        <v>0</v>
      </c>
    </row>
    <row r="7333" spans="1:29" ht="45" x14ac:dyDescent="0.25">
      <c r="A7333" s="2" t="s">
        <v>3173</v>
      </c>
      <c r="B7333" s="2" t="s">
        <v>2535</v>
      </c>
      <c r="C7333" s="2" t="s">
        <v>993</v>
      </c>
      <c r="F7333" s="2" t="s">
        <v>994</v>
      </c>
      <c r="G7333" s="2" t="s">
        <v>3170</v>
      </c>
      <c r="H7333" s="2" t="s">
        <v>3171</v>
      </c>
      <c r="I7333" s="2" t="s">
        <v>22632</v>
      </c>
      <c r="J7333" s="2" t="s">
        <v>28</v>
      </c>
      <c r="K7333" s="2" t="s">
        <v>68</v>
      </c>
      <c r="L7333" s="2" t="s">
        <v>809</v>
      </c>
      <c r="M7333" s="2" t="s">
        <v>810</v>
      </c>
      <c r="N7333" s="2" t="s">
        <v>3168</v>
      </c>
      <c r="O7333" s="2" t="s">
        <v>705</v>
      </c>
      <c r="P7333" s="24">
        <v>0</v>
      </c>
      <c r="Q7333" s="24">
        <v>0</v>
      </c>
      <c r="R7333" s="27" t="s">
        <v>1578</v>
      </c>
      <c r="S7333" s="28" t="s">
        <v>1589</v>
      </c>
      <c r="T7333" s="2" t="s">
        <v>33</v>
      </c>
      <c r="U7333" s="2">
        <v>0</v>
      </c>
      <c r="V7333" s="2" t="s">
        <v>2517</v>
      </c>
      <c r="W7333" s="2" t="s">
        <v>34</v>
      </c>
      <c r="AC7333" s="2">
        <v>0</v>
      </c>
    </row>
    <row r="7334" spans="1:29" ht="60" x14ac:dyDescent="0.25">
      <c r="A7334" s="2" t="s">
        <v>2541</v>
      </c>
      <c r="B7334" s="2" t="s">
        <v>2535</v>
      </c>
      <c r="C7334" s="2" t="s">
        <v>1269</v>
      </c>
      <c r="F7334" s="2" t="s">
        <v>494</v>
      </c>
      <c r="G7334" s="2" t="s">
        <v>2542</v>
      </c>
      <c r="H7334" s="2" t="s">
        <v>2543</v>
      </c>
      <c r="I7334" s="2" t="s">
        <v>21556</v>
      </c>
      <c r="J7334" s="2" t="s">
        <v>28</v>
      </c>
      <c r="K7334" s="2" t="s">
        <v>78</v>
      </c>
      <c r="L7334" s="2" t="s">
        <v>495</v>
      </c>
      <c r="M7334" s="2" t="s">
        <v>629</v>
      </c>
      <c r="N7334" s="2" t="s">
        <v>2436</v>
      </c>
      <c r="O7334" s="2" t="s">
        <v>705</v>
      </c>
      <c r="P7334" s="24">
        <v>0</v>
      </c>
      <c r="Q7334" s="24">
        <v>0</v>
      </c>
      <c r="R7334" s="27" t="s">
        <v>1578</v>
      </c>
      <c r="S7334" s="28" t="s">
        <v>1585</v>
      </c>
      <c r="T7334" s="2" t="s">
        <v>38</v>
      </c>
      <c r="U7334" s="2">
        <v>0</v>
      </c>
      <c r="V7334" s="2" t="s">
        <v>3031</v>
      </c>
      <c r="W7334" s="2" t="s">
        <v>34</v>
      </c>
      <c r="AC7334" s="2">
        <v>0</v>
      </c>
    </row>
    <row r="7335" spans="1:29" ht="45" x14ac:dyDescent="0.25">
      <c r="A7335" s="2" t="s">
        <v>4724</v>
      </c>
      <c r="B7335" s="2" t="s">
        <v>2535</v>
      </c>
      <c r="C7335" s="2" t="s">
        <v>1434</v>
      </c>
      <c r="F7335" s="2" t="s">
        <v>657</v>
      </c>
      <c r="G7335" s="2" t="s">
        <v>4721</v>
      </c>
      <c r="H7335" s="2" t="s">
        <v>4722</v>
      </c>
      <c r="I7335" s="2" t="s">
        <v>19551</v>
      </c>
      <c r="J7335" s="2" t="s">
        <v>28</v>
      </c>
      <c r="K7335" s="2" t="s">
        <v>48</v>
      </c>
      <c r="L7335" s="2" t="s">
        <v>49</v>
      </c>
      <c r="M7335" s="2" t="s">
        <v>50</v>
      </c>
      <c r="N7335" s="2" t="s">
        <v>4706</v>
      </c>
      <c r="O7335" s="2" t="s">
        <v>705</v>
      </c>
      <c r="P7335" s="24">
        <v>0</v>
      </c>
      <c r="Q7335" s="24">
        <v>0</v>
      </c>
      <c r="R7335" s="27" t="s">
        <v>1578</v>
      </c>
      <c r="S7335" s="28" t="s">
        <v>1589</v>
      </c>
      <c r="T7335" s="2" t="s">
        <v>33</v>
      </c>
      <c r="U7335" s="2">
        <v>0</v>
      </c>
      <c r="V7335" s="2" t="s">
        <v>2535</v>
      </c>
      <c r="W7335" s="2" t="s">
        <v>34</v>
      </c>
      <c r="AC7335" s="2">
        <v>0</v>
      </c>
    </row>
    <row r="7336" spans="1:29" ht="60" x14ac:dyDescent="0.25">
      <c r="A7336" s="2" t="s">
        <v>3955</v>
      </c>
      <c r="B7336" s="2" t="s">
        <v>2535</v>
      </c>
      <c r="C7336" s="2" t="s">
        <v>983</v>
      </c>
      <c r="F7336" s="2" t="s">
        <v>984</v>
      </c>
      <c r="G7336" s="2" t="s">
        <v>3956</v>
      </c>
      <c r="H7336" s="2" t="s">
        <v>3957</v>
      </c>
      <c r="I7336" s="2" t="s">
        <v>21630</v>
      </c>
      <c r="J7336" s="2" t="s">
        <v>28</v>
      </c>
      <c r="K7336" s="2" t="s">
        <v>78</v>
      </c>
      <c r="L7336" s="2" t="s">
        <v>181</v>
      </c>
      <c r="M7336" s="2" t="s">
        <v>182</v>
      </c>
      <c r="N7336" s="2" t="s">
        <v>3929</v>
      </c>
      <c r="O7336" s="2" t="s">
        <v>705</v>
      </c>
      <c r="P7336" s="24">
        <v>0</v>
      </c>
      <c r="Q7336" s="24">
        <v>0</v>
      </c>
      <c r="R7336" s="27" t="s">
        <v>1578</v>
      </c>
      <c r="S7336" s="28" t="s">
        <v>1588</v>
      </c>
      <c r="T7336" s="2" t="s">
        <v>436</v>
      </c>
      <c r="U7336" s="2">
        <v>0</v>
      </c>
      <c r="V7336" s="2" t="s">
        <v>2535</v>
      </c>
      <c r="W7336" s="2" t="s">
        <v>34</v>
      </c>
      <c r="AC7336" s="2">
        <v>0</v>
      </c>
    </row>
    <row r="7337" spans="1:29" ht="60" x14ac:dyDescent="0.25">
      <c r="A7337" s="2" t="s">
        <v>3958</v>
      </c>
      <c r="B7337" s="2" t="s">
        <v>2535</v>
      </c>
      <c r="C7337" s="2" t="s">
        <v>1439</v>
      </c>
      <c r="F7337" s="2" t="s">
        <v>1440</v>
      </c>
      <c r="G7337" s="2" t="s">
        <v>3959</v>
      </c>
      <c r="H7337" s="2" t="s">
        <v>3960</v>
      </c>
      <c r="I7337" s="2" t="s">
        <v>21523</v>
      </c>
      <c r="J7337" s="2" t="s">
        <v>28</v>
      </c>
      <c r="K7337" s="2" t="s">
        <v>78</v>
      </c>
      <c r="L7337" s="2" t="s">
        <v>181</v>
      </c>
      <c r="M7337" s="2" t="s">
        <v>182</v>
      </c>
      <c r="N7337" s="2" t="s">
        <v>3929</v>
      </c>
      <c r="O7337" s="2" t="s">
        <v>705</v>
      </c>
      <c r="P7337" s="24">
        <v>0</v>
      </c>
      <c r="Q7337" s="24">
        <v>0</v>
      </c>
      <c r="R7337" s="27" t="s">
        <v>1578</v>
      </c>
      <c r="S7337" s="28" t="s">
        <v>1585</v>
      </c>
      <c r="T7337" s="2" t="s">
        <v>38</v>
      </c>
      <c r="U7337" s="2">
        <v>0</v>
      </c>
      <c r="V7337" s="2" t="s">
        <v>2535</v>
      </c>
      <c r="W7337" s="2" t="s">
        <v>34</v>
      </c>
      <c r="AC7337" s="2">
        <v>0</v>
      </c>
    </row>
    <row r="7338" spans="1:29" ht="60" x14ac:dyDescent="0.25">
      <c r="A7338" s="2" t="s">
        <v>4695</v>
      </c>
      <c r="B7338" s="2" t="s">
        <v>2535</v>
      </c>
      <c r="C7338" s="2" t="s">
        <v>1195</v>
      </c>
      <c r="F7338" s="2" t="s">
        <v>433</v>
      </c>
      <c r="G7338" s="2" t="s">
        <v>4696</v>
      </c>
      <c r="H7338" s="2" t="s">
        <v>4697</v>
      </c>
      <c r="I7338" s="2" t="s">
        <v>23654</v>
      </c>
      <c r="J7338" s="2" t="s">
        <v>28</v>
      </c>
      <c r="K7338" s="2" t="s">
        <v>43</v>
      </c>
      <c r="L7338" s="2" t="s">
        <v>57</v>
      </c>
      <c r="M7338" s="2" t="s">
        <v>58</v>
      </c>
      <c r="N7338" s="2" t="s">
        <v>4686</v>
      </c>
      <c r="O7338" s="2" t="s">
        <v>705</v>
      </c>
      <c r="P7338" s="24">
        <v>0</v>
      </c>
      <c r="Q7338" s="24">
        <v>0</v>
      </c>
      <c r="R7338" s="27" t="s">
        <v>1578</v>
      </c>
      <c r="S7338" s="28" t="s">
        <v>1585</v>
      </c>
      <c r="T7338" s="2" t="s">
        <v>38</v>
      </c>
      <c r="U7338" s="2">
        <v>0</v>
      </c>
      <c r="V7338" s="2" t="s">
        <v>2535</v>
      </c>
      <c r="W7338" s="2" t="s">
        <v>34</v>
      </c>
      <c r="AC7338" s="2">
        <v>0</v>
      </c>
    </row>
    <row r="7339" spans="1:29" ht="45" x14ac:dyDescent="0.25">
      <c r="A7339" s="2" t="s">
        <v>4725</v>
      </c>
      <c r="B7339" s="2" t="s">
        <v>2535</v>
      </c>
      <c r="C7339" s="2" t="s">
        <v>831</v>
      </c>
      <c r="F7339" s="2" t="s">
        <v>480</v>
      </c>
      <c r="G7339" s="2" t="s">
        <v>4726</v>
      </c>
      <c r="H7339" s="2" t="s">
        <v>4727</v>
      </c>
      <c r="I7339" s="2" t="s">
        <v>19620</v>
      </c>
      <c r="J7339" s="2" t="s">
        <v>28</v>
      </c>
      <c r="K7339" s="2" t="s">
        <v>48</v>
      </c>
      <c r="L7339" s="2" t="s">
        <v>49</v>
      </c>
      <c r="M7339" s="2" t="s">
        <v>50</v>
      </c>
      <c r="N7339" s="2" t="s">
        <v>4706</v>
      </c>
      <c r="O7339" s="2" t="s">
        <v>37</v>
      </c>
      <c r="P7339" s="24">
        <v>0</v>
      </c>
      <c r="Q7339" s="24">
        <v>0</v>
      </c>
      <c r="R7339" s="27" t="s">
        <v>1578</v>
      </c>
      <c r="S7339" s="28" t="s">
        <v>1583</v>
      </c>
      <c r="T7339" s="2" t="s">
        <v>130</v>
      </c>
      <c r="U7339" s="2">
        <v>0</v>
      </c>
      <c r="V7339" s="2" t="s">
        <v>19066</v>
      </c>
      <c r="W7339" s="2" t="s">
        <v>34</v>
      </c>
      <c r="AC7339" s="2">
        <v>0</v>
      </c>
    </row>
    <row r="7340" spans="1:29" ht="45" x14ac:dyDescent="0.25">
      <c r="A7340" s="2" t="s">
        <v>4698</v>
      </c>
      <c r="B7340" s="2" t="s">
        <v>2535</v>
      </c>
      <c r="C7340" s="2" t="s">
        <v>1493</v>
      </c>
      <c r="F7340" s="2" t="s">
        <v>433</v>
      </c>
      <c r="G7340" s="2" t="s">
        <v>4696</v>
      </c>
      <c r="H7340" s="2" t="s">
        <v>4697</v>
      </c>
      <c r="I7340" s="2" t="s">
        <v>23654</v>
      </c>
      <c r="J7340" s="2" t="s">
        <v>28</v>
      </c>
      <c r="K7340" s="2" t="s">
        <v>43</v>
      </c>
      <c r="L7340" s="2" t="s">
        <v>57</v>
      </c>
      <c r="M7340" s="2" t="s">
        <v>58</v>
      </c>
      <c r="N7340" s="2" t="s">
        <v>4686</v>
      </c>
      <c r="O7340" s="2" t="s">
        <v>705</v>
      </c>
      <c r="P7340" s="24">
        <v>0</v>
      </c>
      <c r="Q7340" s="24">
        <v>0</v>
      </c>
      <c r="R7340" s="27" t="s">
        <v>1578</v>
      </c>
      <c r="S7340" s="28" t="s">
        <v>1589</v>
      </c>
      <c r="T7340" s="2" t="s">
        <v>33</v>
      </c>
      <c r="U7340" s="2">
        <v>0</v>
      </c>
      <c r="V7340" s="2" t="s">
        <v>2535</v>
      </c>
      <c r="W7340" s="2" t="s">
        <v>34</v>
      </c>
      <c r="AC7340" s="2">
        <v>0</v>
      </c>
    </row>
    <row r="7341" spans="1:29" ht="120" x14ac:dyDescent="0.25">
      <c r="A7341" s="2" t="s">
        <v>4772</v>
      </c>
      <c r="B7341" s="2" t="s">
        <v>2535</v>
      </c>
      <c r="C7341" s="2" t="s">
        <v>1111</v>
      </c>
      <c r="F7341" s="2" t="s">
        <v>1112</v>
      </c>
      <c r="G7341" s="2" t="s">
        <v>4770</v>
      </c>
      <c r="H7341" s="2" t="s">
        <v>4771</v>
      </c>
      <c r="I7341" s="2" t="s">
        <v>23936</v>
      </c>
      <c r="J7341" s="2" t="s">
        <v>28</v>
      </c>
      <c r="K7341" s="2" t="s">
        <v>43</v>
      </c>
      <c r="L7341" s="2" t="s">
        <v>298</v>
      </c>
      <c r="M7341" s="2" t="s">
        <v>299</v>
      </c>
      <c r="N7341" s="2" t="s">
        <v>4752</v>
      </c>
      <c r="O7341" s="2" t="s">
        <v>705</v>
      </c>
      <c r="P7341" s="24">
        <v>0</v>
      </c>
      <c r="Q7341" s="24">
        <v>0</v>
      </c>
      <c r="R7341" s="27" t="s">
        <v>1578</v>
      </c>
      <c r="S7341" s="28" t="s">
        <v>1591</v>
      </c>
      <c r="T7341" s="2" t="s">
        <v>1113</v>
      </c>
      <c r="U7341" s="2">
        <v>0</v>
      </c>
      <c r="V7341" s="2" t="s">
        <v>2433</v>
      </c>
      <c r="W7341" s="2" t="s">
        <v>34</v>
      </c>
      <c r="AC7341" s="2">
        <v>0</v>
      </c>
    </row>
    <row r="7342" spans="1:29" ht="45" x14ac:dyDescent="0.25">
      <c r="A7342" s="2" t="s">
        <v>5529</v>
      </c>
      <c r="B7342" s="2" t="s">
        <v>2535</v>
      </c>
      <c r="C7342" s="2" t="s">
        <v>758</v>
      </c>
      <c r="F7342" s="2" t="s">
        <v>759</v>
      </c>
      <c r="G7342" s="2" t="s">
        <v>4911</v>
      </c>
      <c r="H7342" s="2" t="s">
        <v>4912</v>
      </c>
      <c r="I7342" s="2" t="s">
        <v>21975</v>
      </c>
      <c r="J7342" s="2" t="s">
        <v>28</v>
      </c>
      <c r="K7342" s="2" t="s">
        <v>74</v>
      </c>
      <c r="L7342" s="2" t="s">
        <v>449</v>
      </c>
      <c r="M7342" s="2" t="s">
        <v>513</v>
      </c>
      <c r="N7342" s="2" t="s">
        <v>5522</v>
      </c>
      <c r="O7342" s="2" t="s">
        <v>705</v>
      </c>
      <c r="P7342" s="24">
        <v>0</v>
      </c>
      <c r="Q7342" s="24">
        <v>0</v>
      </c>
      <c r="R7342" s="27" t="s">
        <v>1578</v>
      </c>
      <c r="S7342" s="28" t="s">
        <v>1589</v>
      </c>
      <c r="T7342" s="2" t="s">
        <v>33</v>
      </c>
      <c r="U7342" s="2">
        <v>0</v>
      </c>
      <c r="V7342" s="2" t="s">
        <v>2535</v>
      </c>
      <c r="W7342" s="2" t="s">
        <v>34</v>
      </c>
      <c r="AC7342" s="2">
        <v>0</v>
      </c>
    </row>
    <row r="7343" spans="1:29" ht="45" x14ac:dyDescent="0.25">
      <c r="A7343" s="2" t="s">
        <v>5530</v>
      </c>
      <c r="B7343" s="2" t="s">
        <v>2535</v>
      </c>
      <c r="C7343" s="2" t="s">
        <v>1433</v>
      </c>
      <c r="F7343" s="2" t="s">
        <v>1281</v>
      </c>
      <c r="G7343" s="2" t="s">
        <v>5531</v>
      </c>
      <c r="H7343" s="2" t="s">
        <v>5532</v>
      </c>
      <c r="I7343" s="2" t="s">
        <v>21976</v>
      </c>
      <c r="J7343" s="2" t="s">
        <v>28</v>
      </c>
      <c r="K7343" s="2" t="s">
        <v>74</v>
      </c>
      <c r="L7343" s="2" t="s">
        <v>449</v>
      </c>
      <c r="M7343" s="2" t="s">
        <v>513</v>
      </c>
      <c r="N7343" s="2" t="s">
        <v>5522</v>
      </c>
      <c r="O7343" s="2" t="s">
        <v>705</v>
      </c>
      <c r="P7343" s="24">
        <v>0</v>
      </c>
      <c r="Q7343" s="24">
        <v>0</v>
      </c>
      <c r="R7343" s="27" t="s">
        <v>1578</v>
      </c>
      <c r="S7343" s="28" t="s">
        <v>1589</v>
      </c>
      <c r="T7343" s="2" t="s">
        <v>33</v>
      </c>
      <c r="U7343" s="2">
        <v>0</v>
      </c>
      <c r="V7343" s="2" t="s">
        <v>2535</v>
      </c>
      <c r="W7343" s="2" t="s">
        <v>34</v>
      </c>
      <c r="AC7343" s="2">
        <v>0</v>
      </c>
    </row>
    <row r="7344" spans="1:29" ht="60" x14ac:dyDescent="0.25">
      <c r="A7344" s="2" t="s">
        <v>5533</v>
      </c>
      <c r="B7344" s="2" t="s">
        <v>2535</v>
      </c>
      <c r="C7344" s="2" t="s">
        <v>819</v>
      </c>
      <c r="F7344" s="2" t="s">
        <v>820</v>
      </c>
      <c r="G7344" s="2" t="s">
        <v>5520</v>
      </c>
      <c r="H7344" s="2" t="s">
        <v>5521</v>
      </c>
      <c r="I7344" s="2" t="s">
        <v>21973</v>
      </c>
      <c r="J7344" s="2" t="s">
        <v>28</v>
      </c>
      <c r="K7344" s="2" t="s">
        <v>74</v>
      </c>
      <c r="L7344" s="2" t="s">
        <v>449</v>
      </c>
      <c r="M7344" s="2" t="s">
        <v>513</v>
      </c>
      <c r="N7344" s="2" t="s">
        <v>5522</v>
      </c>
      <c r="O7344" s="2" t="s">
        <v>705</v>
      </c>
      <c r="P7344" s="24">
        <v>0</v>
      </c>
      <c r="Q7344" s="24">
        <v>0</v>
      </c>
      <c r="R7344" s="27" t="s">
        <v>1578</v>
      </c>
      <c r="S7344" s="28" t="s">
        <v>1585</v>
      </c>
      <c r="T7344" s="2" t="s">
        <v>38</v>
      </c>
      <c r="U7344" s="2">
        <v>0</v>
      </c>
      <c r="V7344" s="2" t="s">
        <v>2535</v>
      </c>
      <c r="W7344" s="2" t="s">
        <v>34</v>
      </c>
      <c r="AC7344" s="2">
        <v>0</v>
      </c>
    </row>
    <row r="7345" spans="1:33" ht="45" x14ac:dyDescent="0.25">
      <c r="A7345" s="2" t="s">
        <v>3994</v>
      </c>
      <c r="B7345" s="2" t="s">
        <v>2535</v>
      </c>
      <c r="C7345" s="2" t="s">
        <v>1358</v>
      </c>
      <c r="F7345" s="2" t="s">
        <v>1359</v>
      </c>
      <c r="G7345" s="2" t="s">
        <v>3995</v>
      </c>
      <c r="H7345" s="2" t="s">
        <v>3996</v>
      </c>
      <c r="I7345" s="2" t="s">
        <v>22844</v>
      </c>
      <c r="J7345" s="2" t="s">
        <v>28</v>
      </c>
      <c r="K7345" s="2" t="s">
        <v>68</v>
      </c>
      <c r="L7345" s="2" t="s">
        <v>1028</v>
      </c>
      <c r="M7345" s="2" t="s">
        <v>1029</v>
      </c>
      <c r="N7345" s="2" t="s">
        <v>3987</v>
      </c>
      <c r="O7345" s="2" t="s">
        <v>37</v>
      </c>
      <c r="P7345" s="24">
        <v>0</v>
      </c>
      <c r="Q7345" s="24">
        <v>0</v>
      </c>
      <c r="R7345" s="27" t="s">
        <v>1578</v>
      </c>
      <c r="S7345" s="28" t="s">
        <v>1583</v>
      </c>
      <c r="T7345" s="2" t="s">
        <v>130</v>
      </c>
      <c r="U7345" s="2">
        <v>0</v>
      </c>
      <c r="V7345" s="2" t="s">
        <v>16295</v>
      </c>
      <c r="W7345" s="2" t="s">
        <v>34</v>
      </c>
      <c r="AC7345" s="2">
        <v>0</v>
      </c>
    </row>
    <row r="7346" spans="1:33" ht="45" x14ac:dyDescent="0.25">
      <c r="A7346" s="2" t="s">
        <v>2544</v>
      </c>
      <c r="B7346" s="2" t="s">
        <v>2535</v>
      </c>
      <c r="C7346" s="2" t="s">
        <v>961</v>
      </c>
      <c r="F7346" s="2" t="s">
        <v>256</v>
      </c>
      <c r="G7346" s="2" t="s">
        <v>2545</v>
      </c>
      <c r="H7346" s="2" t="s">
        <v>2546</v>
      </c>
      <c r="I7346" s="2" t="s">
        <v>19595</v>
      </c>
      <c r="J7346" s="2" t="s">
        <v>28</v>
      </c>
      <c r="K7346" s="2" t="s">
        <v>48</v>
      </c>
      <c r="L7346" s="2" t="s">
        <v>257</v>
      </c>
      <c r="M7346" s="2" t="s">
        <v>629</v>
      </c>
      <c r="N7346" s="2" t="s">
        <v>2436</v>
      </c>
      <c r="O7346" s="2" t="s">
        <v>705</v>
      </c>
      <c r="P7346" s="24">
        <v>0</v>
      </c>
      <c r="Q7346" s="24">
        <v>0</v>
      </c>
      <c r="R7346" s="27" t="s">
        <v>1578</v>
      </c>
      <c r="S7346" s="28" t="s">
        <v>1589</v>
      </c>
      <c r="T7346" s="2" t="s">
        <v>33</v>
      </c>
      <c r="U7346" s="2">
        <v>0</v>
      </c>
      <c r="V7346" s="2" t="s">
        <v>2916</v>
      </c>
      <c r="W7346" s="2" t="s">
        <v>34</v>
      </c>
      <c r="AC7346" s="2">
        <v>0</v>
      </c>
    </row>
    <row r="7347" spans="1:33" ht="60" x14ac:dyDescent="0.25">
      <c r="A7347" s="2" t="s">
        <v>2547</v>
      </c>
      <c r="B7347" s="2" t="s">
        <v>2535</v>
      </c>
      <c r="C7347" s="2" t="s">
        <v>659</v>
      </c>
      <c r="F7347" s="2" t="s">
        <v>256</v>
      </c>
      <c r="G7347" s="2" t="s">
        <v>2545</v>
      </c>
      <c r="H7347" s="2" t="s">
        <v>2546</v>
      </c>
      <c r="I7347" s="2" t="s">
        <v>19595</v>
      </c>
      <c r="J7347" s="2" t="s">
        <v>28</v>
      </c>
      <c r="K7347" s="2" t="s">
        <v>48</v>
      </c>
      <c r="L7347" s="2" t="s">
        <v>257</v>
      </c>
      <c r="M7347" s="2" t="s">
        <v>629</v>
      </c>
      <c r="N7347" s="2" t="s">
        <v>2436</v>
      </c>
      <c r="O7347" s="2" t="s">
        <v>32</v>
      </c>
      <c r="P7347" s="24">
        <v>0</v>
      </c>
      <c r="Q7347" s="24">
        <v>4</v>
      </c>
      <c r="R7347" s="27" t="s">
        <v>1568</v>
      </c>
      <c r="S7347" s="28" t="s">
        <v>1585</v>
      </c>
      <c r="T7347" s="2" t="s">
        <v>38</v>
      </c>
      <c r="U7347" s="2">
        <v>0</v>
      </c>
      <c r="V7347" s="2" t="s">
        <v>16022</v>
      </c>
      <c r="W7347" s="2" t="s">
        <v>34</v>
      </c>
      <c r="X7347" s="58" t="s">
        <v>2787</v>
      </c>
      <c r="Z7347" s="2">
        <v>2060000</v>
      </c>
      <c r="AB7347" s="58">
        <v>46049.681666666664</v>
      </c>
      <c r="AC7347" s="2">
        <v>0</v>
      </c>
      <c r="AD7347" s="2">
        <v>2060000</v>
      </c>
      <c r="AE7347" s="2">
        <v>46049.681666666664</v>
      </c>
      <c r="AG7347" s="2">
        <v>59902</v>
      </c>
    </row>
    <row r="7348" spans="1:33" ht="45" x14ac:dyDescent="0.25">
      <c r="A7348" s="2" t="s">
        <v>5534</v>
      </c>
      <c r="B7348" s="2" t="s">
        <v>2535</v>
      </c>
      <c r="C7348" s="2" t="s">
        <v>1280</v>
      </c>
      <c r="F7348" s="2" t="s">
        <v>1281</v>
      </c>
      <c r="G7348" s="2" t="s">
        <v>5531</v>
      </c>
      <c r="H7348" s="2" t="s">
        <v>5532</v>
      </c>
      <c r="I7348" s="2" t="s">
        <v>21976</v>
      </c>
      <c r="J7348" s="2" t="s">
        <v>28</v>
      </c>
      <c r="K7348" s="2" t="s">
        <v>74</v>
      </c>
      <c r="L7348" s="2" t="s">
        <v>449</v>
      </c>
      <c r="M7348" s="2" t="s">
        <v>513</v>
      </c>
      <c r="N7348" s="2" t="s">
        <v>5522</v>
      </c>
      <c r="O7348" s="2" t="s">
        <v>705</v>
      </c>
      <c r="P7348" s="24">
        <v>0</v>
      </c>
      <c r="Q7348" s="24">
        <v>0</v>
      </c>
      <c r="R7348" s="27" t="s">
        <v>1578</v>
      </c>
      <c r="S7348" s="28" t="s">
        <v>1589</v>
      </c>
      <c r="T7348" s="2" t="s">
        <v>33</v>
      </c>
      <c r="U7348" s="2">
        <v>0</v>
      </c>
      <c r="V7348" s="2" t="s">
        <v>2535</v>
      </c>
      <c r="W7348" s="2" t="s">
        <v>34</v>
      </c>
      <c r="AC7348" s="2">
        <v>0</v>
      </c>
    </row>
    <row r="7349" spans="1:33" ht="45" x14ac:dyDescent="0.25">
      <c r="A7349" s="2" t="s">
        <v>5535</v>
      </c>
      <c r="B7349" s="2" t="s">
        <v>2535</v>
      </c>
      <c r="C7349" s="2" t="s">
        <v>1484</v>
      </c>
      <c r="F7349" s="2" t="s">
        <v>759</v>
      </c>
      <c r="G7349" s="2" t="s">
        <v>4911</v>
      </c>
      <c r="H7349" s="2" t="s">
        <v>4912</v>
      </c>
      <c r="I7349" s="2" t="s">
        <v>21975</v>
      </c>
      <c r="J7349" s="2" t="s">
        <v>28</v>
      </c>
      <c r="K7349" s="2" t="s">
        <v>74</v>
      </c>
      <c r="L7349" s="2" t="s">
        <v>449</v>
      </c>
      <c r="M7349" s="2" t="s">
        <v>513</v>
      </c>
      <c r="N7349" s="2" t="s">
        <v>5522</v>
      </c>
      <c r="O7349" s="2" t="s">
        <v>705</v>
      </c>
      <c r="P7349" s="24">
        <v>0</v>
      </c>
      <c r="Q7349" s="24">
        <v>0</v>
      </c>
      <c r="R7349" s="27" t="s">
        <v>1578</v>
      </c>
      <c r="S7349" s="28" t="s">
        <v>1589</v>
      </c>
      <c r="T7349" s="2" t="s">
        <v>33</v>
      </c>
      <c r="U7349" s="2">
        <v>0</v>
      </c>
      <c r="V7349" s="2" t="s">
        <v>2535</v>
      </c>
      <c r="W7349" s="2" t="s">
        <v>34</v>
      </c>
      <c r="AC7349" s="2">
        <v>0</v>
      </c>
    </row>
    <row r="7350" spans="1:33" ht="45" x14ac:dyDescent="0.25">
      <c r="A7350" s="2" t="s">
        <v>2895</v>
      </c>
      <c r="B7350" s="2" t="s">
        <v>2535</v>
      </c>
      <c r="C7350" s="2" t="s">
        <v>1181</v>
      </c>
      <c r="F7350" s="2" t="s">
        <v>1182</v>
      </c>
      <c r="G7350" s="2" t="s">
        <v>2896</v>
      </c>
      <c r="H7350" s="2" t="s">
        <v>2897</v>
      </c>
      <c r="I7350" s="2" t="s">
        <v>23863</v>
      </c>
      <c r="J7350" s="2" t="s">
        <v>28</v>
      </c>
      <c r="K7350" s="2" t="s">
        <v>43</v>
      </c>
      <c r="L7350" s="2" t="s">
        <v>347</v>
      </c>
      <c r="M7350" s="2" t="s">
        <v>348</v>
      </c>
      <c r="N7350" s="2" t="s">
        <v>2892</v>
      </c>
      <c r="O7350" s="2" t="s">
        <v>706</v>
      </c>
      <c r="P7350" s="24">
        <v>0</v>
      </c>
      <c r="Q7350" s="24">
        <v>0</v>
      </c>
      <c r="R7350" s="27" t="s">
        <v>1578</v>
      </c>
      <c r="S7350" s="28" t="s">
        <v>1583</v>
      </c>
      <c r="T7350" s="2" t="s">
        <v>130</v>
      </c>
      <c r="U7350" s="2">
        <v>0</v>
      </c>
      <c r="V7350" s="2" t="s">
        <v>2535</v>
      </c>
      <c r="W7350" s="2" t="s">
        <v>34</v>
      </c>
      <c r="AC7350" s="2">
        <v>0</v>
      </c>
    </row>
    <row r="7351" spans="1:33" ht="60" x14ac:dyDescent="0.25">
      <c r="A7351" s="2" t="s">
        <v>2548</v>
      </c>
      <c r="B7351" s="2" t="s">
        <v>2535</v>
      </c>
      <c r="C7351" s="2" t="s">
        <v>782</v>
      </c>
      <c r="F7351" s="2" t="s">
        <v>783</v>
      </c>
      <c r="G7351" s="2" t="s">
        <v>2549</v>
      </c>
      <c r="H7351" s="2" t="s">
        <v>2550</v>
      </c>
      <c r="I7351" s="2" t="s">
        <v>20399</v>
      </c>
      <c r="J7351" s="2" t="s">
        <v>28</v>
      </c>
      <c r="K7351" s="2" t="s">
        <v>173</v>
      </c>
      <c r="L7351" s="2" t="s">
        <v>784</v>
      </c>
      <c r="M7351" s="2" t="s">
        <v>629</v>
      </c>
      <c r="N7351" s="2" t="s">
        <v>2436</v>
      </c>
      <c r="O7351" s="2" t="s">
        <v>705</v>
      </c>
      <c r="P7351" s="24">
        <v>0</v>
      </c>
      <c r="Q7351" s="24">
        <v>0</v>
      </c>
      <c r="R7351" s="27" t="s">
        <v>1578</v>
      </c>
      <c r="S7351" s="28" t="s">
        <v>1585</v>
      </c>
      <c r="T7351" s="2" t="s">
        <v>38</v>
      </c>
      <c r="U7351" s="2">
        <v>0</v>
      </c>
      <c r="V7351" s="2" t="s">
        <v>3140</v>
      </c>
      <c r="W7351" s="2" t="s">
        <v>34</v>
      </c>
      <c r="AC7351" s="2">
        <v>0</v>
      </c>
    </row>
    <row r="7352" spans="1:33" ht="45" x14ac:dyDescent="0.25">
      <c r="A7352" s="2" t="s">
        <v>4403</v>
      </c>
      <c r="B7352" s="2" t="s">
        <v>2535</v>
      </c>
      <c r="C7352" s="2" t="s">
        <v>1198</v>
      </c>
      <c r="F7352" s="2" t="s">
        <v>1199</v>
      </c>
      <c r="G7352" s="2" t="s">
        <v>4404</v>
      </c>
      <c r="H7352" s="2" t="s">
        <v>4405</v>
      </c>
      <c r="I7352" s="2" t="s">
        <v>21393</v>
      </c>
      <c r="J7352" s="2" t="s">
        <v>28</v>
      </c>
      <c r="K7352" s="2" t="s">
        <v>78</v>
      </c>
      <c r="L7352" s="2" t="s">
        <v>177</v>
      </c>
      <c r="M7352" s="2" t="s">
        <v>178</v>
      </c>
      <c r="N7352" s="2" t="s">
        <v>4392</v>
      </c>
      <c r="O7352" s="2" t="s">
        <v>706</v>
      </c>
      <c r="P7352" s="24">
        <v>0</v>
      </c>
      <c r="Q7352" s="24">
        <v>0</v>
      </c>
      <c r="R7352" s="27" t="s">
        <v>1578</v>
      </c>
      <c r="S7352" s="28" t="s">
        <v>1589</v>
      </c>
      <c r="T7352" s="2" t="s">
        <v>33</v>
      </c>
      <c r="U7352" s="2">
        <v>0</v>
      </c>
      <c r="V7352" s="2" t="s">
        <v>3031</v>
      </c>
      <c r="W7352" s="2" t="s">
        <v>34</v>
      </c>
      <c r="AC7352" s="2">
        <v>0</v>
      </c>
    </row>
    <row r="7353" spans="1:33" ht="60" x14ac:dyDescent="0.25">
      <c r="A7353" s="2" t="s">
        <v>2551</v>
      </c>
      <c r="B7353" s="2" t="s">
        <v>2535</v>
      </c>
      <c r="C7353" s="2" t="s">
        <v>1442</v>
      </c>
      <c r="F7353" s="2" t="s">
        <v>1443</v>
      </c>
      <c r="G7353" s="2" t="s">
        <v>2552</v>
      </c>
      <c r="H7353" s="2" t="s">
        <v>2553</v>
      </c>
      <c r="I7353" s="2" t="s">
        <v>20400</v>
      </c>
      <c r="J7353" s="2" t="s">
        <v>28</v>
      </c>
      <c r="K7353" s="2" t="s">
        <v>173</v>
      </c>
      <c r="L7353" s="2" t="s">
        <v>1444</v>
      </c>
      <c r="M7353" s="2" t="s">
        <v>629</v>
      </c>
      <c r="N7353" s="2" t="s">
        <v>2436</v>
      </c>
      <c r="O7353" s="2" t="s">
        <v>705</v>
      </c>
      <c r="P7353" s="24">
        <v>0</v>
      </c>
      <c r="Q7353" s="24">
        <v>0</v>
      </c>
      <c r="R7353" s="27" t="s">
        <v>1578</v>
      </c>
      <c r="S7353" s="28" t="s">
        <v>1585</v>
      </c>
      <c r="T7353" s="2" t="s">
        <v>38</v>
      </c>
      <c r="U7353" s="2">
        <v>0</v>
      </c>
      <c r="V7353" s="2" t="s">
        <v>2796</v>
      </c>
      <c r="W7353" s="2" t="s">
        <v>34</v>
      </c>
      <c r="AC7353" s="2">
        <v>0</v>
      </c>
    </row>
    <row r="7354" spans="1:33" ht="60" x14ac:dyDescent="0.25">
      <c r="A7354" s="2" t="s">
        <v>5312</v>
      </c>
      <c r="B7354" s="2" t="s">
        <v>2535</v>
      </c>
      <c r="C7354" s="2" t="s">
        <v>762</v>
      </c>
      <c r="F7354" s="2" t="s">
        <v>763</v>
      </c>
      <c r="G7354" s="2" t="s">
        <v>5313</v>
      </c>
      <c r="H7354" s="2" t="s">
        <v>5314</v>
      </c>
      <c r="I7354" s="2" t="s">
        <v>22845</v>
      </c>
      <c r="J7354" s="2" t="s">
        <v>28</v>
      </c>
      <c r="K7354" s="2" t="s">
        <v>68</v>
      </c>
      <c r="L7354" s="2" t="s">
        <v>179</v>
      </c>
      <c r="M7354" s="2" t="s">
        <v>180</v>
      </c>
      <c r="N7354" s="2" t="s">
        <v>5303</v>
      </c>
      <c r="O7354" s="2" t="s">
        <v>705</v>
      </c>
      <c r="P7354" s="24">
        <v>0</v>
      </c>
      <c r="Q7354" s="24">
        <v>0</v>
      </c>
      <c r="R7354" s="27" t="s">
        <v>1578</v>
      </c>
      <c r="S7354" s="28" t="s">
        <v>1583</v>
      </c>
      <c r="T7354" s="2" t="s">
        <v>130</v>
      </c>
      <c r="U7354" s="2">
        <v>0</v>
      </c>
      <c r="V7354" s="2" t="s">
        <v>2469</v>
      </c>
      <c r="W7354" s="2" t="s">
        <v>34</v>
      </c>
      <c r="AC7354" s="2">
        <v>0</v>
      </c>
    </row>
    <row r="7355" spans="1:33" ht="45" x14ac:dyDescent="0.25">
      <c r="A7355" s="2" t="s">
        <v>2554</v>
      </c>
      <c r="B7355" s="2" t="s">
        <v>2555</v>
      </c>
      <c r="C7355" s="2" t="s">
        <v>1361</v>
      </c>
      <c r="F7355" s="2" t="s">
        <v>490</v>
      </c>
      <c r="G7355" s="2" t="s">
        <v>2556</v>
      </c>
      <c r="H7355" s="2" t="s">
        <v>2557</v>
      </c>
      <c r="I7355" s="2" t="s">
        <v>20252</v>
      </c>
      <c r="J7355" s="2" t="s">
        <v>28</v>
      </c>
      <c r="K7355" s="2" t="s">
        <v>173</v>
      </c>
      <c r="L7355" s="2" t="s">
        <v>283</v>
      </c>
      <c r="M7355" s="2" t="s">
        <v>629</v>
      </c>
      <c r="N7355" s="2" t="s">
        <v>2436</v>
      </c>
      <c r="O7355" s="2" t="s">
        <v>705</v>
      </c>
      <c r="P7355" s="24">
        <v>0</v>
      </c>
      <c r="Q7355" s="24">
        <v>0</v>
      </c>
      <c r="R7355" s="27" t="s">
        <v>1578</v>
      </c>
      <c r="S7355" s="28" t="s">
        <v>1589</v>
      </c>
      <c r="T7355" s="2" t="s">
        <v>33</v>
      </c>
      <c r="U7355" s="2">
        <v>0</v>
      </c>
      <c r="V7355" s="2" t="s">
        <v>3140</v>
      </c>
      <c r="W7355" s="2" t="s">
        <v>34</v>
      </c>
      <c r="AC7355" s="2">
        <v>0</v>
      </c>
    </row>
    <row r="7356" spans="1:33" ht="60" x14ac:dyDescent="0.25">
      <c r="A7356" s="2" t="s">
        <v>4994</v>
      </c>
      <c r="B7356" s="2" t="s">
        <v>2555</v>
      </c>
      <c r="C7356" s="2" t="s">
        <v>1369</v>
      </c>
      <c r="F7356" s="2" t="s">
        <v>1370</v>
      </c>
      <c r="G7356" s="2" t="s">
        <v>4995</v>
      </c>
      <c r="H7356" s="2" t="s">
        <v>3856</v>
      </c>
      <c r="I7356" s="2" t="s">
        <v>19644</v>
      </c>
      <c r="J7356" s="2" t="s">
        <v>28</v>
      </c>
      <c r="K7356" s="2" t="s">
        <v>48</v>
      </c>
      <c r="L7356" s="2" t="s">
        <v>257</v>
      </c>
      <c r="M7356" s="2" t="s">
        <v>258</v>
      </c>
      <c r="N7356" s="2" t="s">
        <v>4984</v>
      </c>
      <c r="O7356" s="2" t="s">
        <v>705</v>
      </c>
      <c r="P7356" s="24">
        <v>0</v>
      </c>
      <c r="Q7356" s="24">
        <v>0</v>
      </c>
      <c r="R7356" s="27" t="s">
        <v>1578</v>
      </c>
      <c r="S7356" s="28" t="s">
        <v>1587</v>
      </c>
      <c r="T7356" s="2" t="s">
        <v>359</v>
      </c>
      <c r="U7356" s="2">
        <v>0</v>
      </c>
      <c r="V7356" s="2" t="s">
        <v>2555</v>
      </c>
      <c r="W7356" s="2" t="s">
        <v>34</v>
      </c>
      <c r="AC7356" s="2">
        <v>0</v>
      </c>
    </row>
    <row r="7357" spans="1:33" ht="60" x14ac:dyDescent="0.25">
      <c r="A7357" s="2" t="s">
        <v>5145</v>
      </c>
      <c r="B7357" s="2" t="s">
        <v>2555</v>
      </c>
      <c r="C7357" s="2" t="s">
        <v>838</v>
      </c>
      <c r="F7357" s="2" t="s">
        <v>128</v>
      </c>
      <c r="G7357" s="2" t="s">
        <v>5139</v>
      </c>
      <c r="H7357" s="2" t="s">
        <v>5140</v>
      </c>
      <c r="I7357" s="2" t="s">
        <v>20818</v>
      </c>
      <c r="J7357" s="2" t="s">
        <v>28</v>
      </c>
      <c r="K7357" s="2" t="s">
        <v>29</v>
      </c>
      <c r="L7357" s="2" t="s">
        <v>57</v>
      </c>
      <c r="M7357" s="2" t="s">
        <v>129</v>
      </c>
      <c r="N7357" s="2" t="s">
        <v>5117</v>
      </c>
      <c r="O7357" s="2" t="s">
        <v>705</v>
      </c>
      <c r="P7357" s="24">
        <v>0</v>
      </c>
      <c r="Q7357" s="24">
        <v>0</v>
      </c>
      <c r="R7357" s="27" t="s">
        <v>1578</v>
      </c>
      <c r="S7357" s="28" t="s">
        <v>1585</v>
      </c>
      <c r="T7357" s="2" t="s">
        <v>38</v>
      </c>
      <c r="U7357" s="2">
        <v>0</v>
      </c>
      <c r="V7357" s="2" t="s">
        <v>2555</v>
      </c>
      <c r="W7357" s="2" t="s">
        <v>34</v>
      </c>
      <c r="AC7357" s="2">
        <v>0</v>
      </c>
    </row>
    <row r="7358" spans="1:33" ht="60" x14ac:dyDescent="0.25">
      <c r="A7358" s="2" t="s">
        <v>2558</v>
      </c>
      <c r="B7358" s="2" t="s">
        <v>2555</v>
      </c>
      <c r="C7358" s="2" t="s">
        <v>1411</v>
      </c>
      <c r="F7358" s="2" t="s">
        <v>1356</v>
      </c>
      <c r="G7358" s="2" t="s">
        <v>2559</v>
      </c>
      <c r="H7358" s="2" t="s">
        <v>2560</v>
      </c>
      <c r="I7358" s="2" t="s">
        <v>20253</v>
      </c>
      <c r="J7358" s="2" t="s">
        <v>28</v>
      </c>
      <c r="K7358" s="2" t="s">
        <v>173</v>
      </c>
      <c r="L7358" s="2" t="s">
        <v>549</v>
      </c>
      <c r="M7358" s="2" t="s">
        <v>629</v>
      </c>
      <c r="N7358" s="2" t="s">
        <v>2436</v>
      </c>
      <c r="O7358" s="2" t="s">
        <v>37</v>
      </c>
      <c r="P7358" s="24">
        <v>0</v>
      </c>
      <c r="Q7358" s="24">
        <v>0</v>
      </c>
      <c r="R7358" s="27" t="s">
        <v>1578</v>
      </c>
      <c r="S7358" s="28" t="s">
        <v>1585</v>
      </c>
      <c r="T7358" s="2" t="s">
        <v>38</v>
      </c>
      <c r="U7358" s="2">
        <v>0</v>
      </c>
      <c r="V7358" s="2" t="s">
        <v>2944</v>
      </c>
      <c r="W7358" s="2" t="s">
        <v>34</v>
      </c>
      <c r="AC7358" s="2">
        <v>0</v>
      </c>
    </row>
    <row r="7359" spans="1:33" ht="60" x14ac:dyDescent="0.25">
      <c r="A7359" s="2" t="s">
        <v>2561</v>
      </c>
      <c r="B7359" s="2" t="s">
        <v>2555</v>
      </c>
      <c r="C7359" s="2" t="s">
        <v>908</v>
      </c>
      <c r="F7359" s="2" t="s">
        <v>909</v>
      </c>
      <c r="G7359" s="2" t="s">
        <v>2562</v>
      </c>
      <c r="H7359" s="2" t="s">
        <v>2563</v>
      </c>
      <c r="I7359" s="2" t="s">
        <v>23816</v>
      </c>
      <c r="J7359" s="2" t="s">
        <v>28</v>
      </c>
      <c r="K7359" s="2" t="s">
        <v>43</v>
      </c>
      <c r="L7359" s="2" t="s">
        <v>324</v>
      </c>
      <c r="M7359" s="2" t="s">
        <v>629</v>
      </c>
      <c r="N7359" s="2" t="s">
        <v>2436</v>
      </c>
      <c r="O7359" s="2" t="s">
        <v>705</v>
      </c>
      <c r="P7359" s="24">
        <v>0</v>
      </c>
      <c r="Q7359" s="24">
        <v>0</v>
      </c>
      <c r="R7359" s="27" t="s">
        <v>1578</v>
      </c>
      <c r="S7359" s="28" t="s">
        <v>1585</v>
      </c>
      <c r="T7359" s="2" t="s">
        <v>38</v>
      </c>
      <c r="U7359" s="2">
        <v>0</v>
      </c>
      <c r="V7359" s="2" t="s">
        <v>3082</v>
      </c>
      <c r="W7359" s="2" t="s">
        <v>34</v>
      </c>
      <c r="AC7359" s="2">
        <v>0</v>
      </c>
    </row>
    <row r="7360" spans="1:33" ht="45" x14ac:dyDescent="0.25">
      <c r="A7360" s="2" t="s">
        <v>2564</v>
      </c>
      <c r="B7360" s="2" t="s">
        <v>2555</v>
      </c>
      <c r="C7360" s="2" t="s">
        <v>1355</v>
      </c>
      <c r="F7360" s="2" t="s">
        <v>1356</v>
      </c>
      <c r="G7360" s="2" t="s">
        <v>2559</v>
      </c>
      <c r="H7360" s="2" t="s">
        <v>2560</v>
      </c>
      <c r="I7360" s="2" t="s">
        <v>20253</v>
      </c>
      <c r="J7360" s="2" t="s">
        <v>28</v>
      </c>
      <c r="K7360" s="2" t="s">
        <v>173</v>
      </c>
      <c r="L7360" s="2" t="s">
        <v>549</v>
      </c>
      <c r="M7360" s="2" t="s">
        <v>629</v>
      </c>
      <c r="N7360" s="2" t="s">
        <v>2436</v>
      </c>
      <c r="O7360" s="2" t="s">
        <v>705</v>
      </c>
      <c r="P7360" s="24">
        <v>0</v>
      </c>
      <c r="Q7360" s="24">
        <v>0</v>
      </c>
      <c r="R7360" s="27" t="s">
        <v>1578</v>
      </c>
      <c r="S7360" s="28" t="s">
        <v>1589</v>
      </c>
      <c r="T7360" s="2" t="s">
        <v>33</v>
      </c>
      <c r="U7360" s="2">
        <v>0</v>
      </c>
      <c r="V7360" s="2" t="s">
        <v>3296</v>
      </c>
      <c r="W7360" s="2" t="s">
        <v>34</v>
      </c>
      <c r="AC7360" s="2">
        <v>0</v>
      </c>
    </row>
    <row r="7361" spans="1:33" ht="60" x14ac:dyDescent="0.25">
      <c r="A7361" s="2" t="s">
        <v>2991</v>
      </c>
      <c r="B7361" s="2" t="s">
        <v>2555</v>
      </c>
      <c r="C7361" s="2" t="s">
        <v>1078</v>
      </c>
      <c r="F7361" s="2" t="s">
        <v>1079</v>
      </c>
      <c r="G7361" s="2" t="s">
        <v>2979</v>
      </c>
      <c r="H7361" s="2" t="s">
        <v>2980</v>
      </c>
      <c r="I7361" s="2" t="s">
        <v>23809</v>
      </c>
      <c r="J7361" s="2" t="s">
        <v>28</v>
      </c>
      <c r="K7361" s="2" t="s">
        <v>43</v>
      </c>
      <c r="L7361" s="2" t="s">
        <v>44</v>
      </c>
      <c r="M7361" s="2" t="s">
        <v>45</v>
      </c>
      <c r="N7361" s="2" t="s">
        <v>2977</v>
      </c>
      <c r="O7361" s="2" t="s">
        <v>705</v>
      </c>
      <c r="P7361" s="24">
        <v>0</v>
      </c>
      <c r="Q7361" s="24">
        <v>0</v>
      </c>
      <c r="R7361" s="27" t="s">
        <v>1578</v>
      </c>
      <c r="S7361" s="28" t="s">
        <v>1585</v>
      </c>
      <c r="T7361" s="2" t="s">
        <v>38</v>
      </c>
      <c r="U7361" s="2">
        <v>0</v>
      </c>
      <c r="V7361" s="2" t="s">
        <v>2555</v>
      </c>
      <c r="W7361" s="2" t="s">
        <v>34</v>
      </c>
      <c r="AC7361" s="2">
        <v>0</v>
      </c>
    </row>
    <row r="7362" spans="1:33" ht="45" x14ac:dyDescent="0.25">
      <c r="A7362" s="2" t="s">
        <v>2565</v>
      </c>
      <c r="B7362" s="2" t="s">
        <v>2555</v>
      </c>
      <c r="C7362" s="2" t="s">
        <v>1436</v>
      </c>
      <c r="F7362" s="2" t="s">
        <v>427</v>
      </c>
      <c r="G7362" s="2" t="s">
        <v>2566</v>
      </c>
      <c r="H7362" s="2" t="s">
        <v>2567</v>
      </c>
      <c r="I7362" s="2" t="s">
        <v>21896</v>
      </c>
      <c r="J7362" s="2" t="s">
        <v>28</v>
      </c>
      <c r="K7362" s="2" t="s">
        <v>51</v>
      </c>
      <c r="L7362" s="2" t="s">
        <v>417</v>
      </c>
      <c r="M7362" s="2" t="s">
        <v>629</v>
      </c>
      <c r="N7362" s="2" t="s">
        <v>2436</v>
      </c>
      <c r="O7362" s="2" t="s">
        <v>37</v>
      </c>
      <c r="P7362" s="24">
        <v>0</v>
      </c>
      <c r="Q7362" s="24">
        <v>0</v>
      </c>
      <c r="R7362" s="27" t="s">
        <v>1578</v>
      </c>
      <c r="S7362" s="28" t="s">
        <v>1583</v>
      </c>
      <c r="T7362" s="2" t="s">
        <v>130</v>
      </c>
      <c r="U7362" s="2">
        <v>0</v>
      </c>
      <c r="V7362" s="2" t="s">
        <v>2801</v>
      </c>
      <c r="W7362" s="2" t="s">
        <v>34</v>
      </c>
      <c r="AC7362" s="2">
        <v>0</v>
      </c>
    </row>
    <row r="7363" spans="1:33" ht="60" x14ac:dyDescent="0.25">
      <c r="A7363" s="2" t="s">
        <v>2568</v>
      </c>
      <c r="B7363" s="2" t="s">
        <v>2555</v>
      </c>
      <c r="C7363" s="2" t="s">
        <v>768</v>
      </c>
      <c r="F7363" s="2" t="s">
        <v>427</v>
      </c>
      <c r="G7363" s="2" t="s">
        <v>2566</v>
      </c>
      <c r="H7363" s="2" t="s">
        <v>2567</v>
      </c>
      <c r="I7363" s="2" t="s">
        <v>21896</v>
      </c>
      <c r="J7363" s="2" t="s">
        <v>28</v>
      </c>
      <c r="K7363" s="2" t="s">
        <v>51</v>
      </c>
      <c r="L7363" s="2" t="s">
        <v>417</v>
      </c>
      <c r="M7363" s="2" t="s">
        <v>629</v>
      </c>
      <c r="N7363" s="2" t="s">
        <v>2436</v>
      </c>
      <c r="O7363" s="2" t="s">
        <v>37</v>
      </c>
      <c r="P7363" s="24">
        <v>0</v>
      </c>
      <c r="Q7363" s="24">
        <v>0</v>
      </c>
      <c r="R7363" s="27" t="s">
        <v>1578</v>
      </c>
      <c r="S7363" s="28" t="s">
        <v>1585</v>
      </c>
      <c r="T7363" s="2" t="s">
        <v>38</v>
      </c>
      <c r="U7363" s="2">
        <v>0</v>
      </c>
      <c r="V7363" s="2" t="s">
        <v>2801</v>
      </c>
      <c r="W7363" s="2" t="s">
        <v>34</v>
      </c>
      <c r="AC7363" s="2">
        <v>0</v>
      </c>
    </row>
    <row r="7364" spans="1:33" ht="45" x14ac:dyDescent="0.25">
      <c r="A7364" s="2" t="s">
        <v>2569</v>
      </c>
      <c r="B7364" s="2" t="s">
        <v>2555</v>
      </c>
      <c r="C7364" s="2" t="s">
        <v>1065</v>
      </c>
      <c r="F7364" s="2" t="s">
        <v>1066</v>
      </c>
      <c r="G7364" s="2" t="s">
        <v>2570</v>
      </c>
      <c r="H7364" s="2" t="s">
        <v>2571</v>
      </c>
      <c r="I7364" s="2" t="s">
        <v>22658</v>
      </c>
      <c r="J7364" s="2" t="s">
        <v>28</v>
      </c>
      <c r="K7364" s="2" t="s">
        <v>68</v>
      </c>
      <c r="L7364" s="2" t="s">
        <v>99</v>
      </c>
      <c r="M7364" s="2" t="s">
        <v>629</v>
      </c>
      <c r="N7364" s="2" t="s">
        <v>2436</v>
      </c>
      <c r="O7364" s="2" t="s">
        <v>705</v>
      </c>
      <c r="P7364" s="24">
        <v>0</v>
      </c>
      <c r="Q7364" s="24">
        <v>0</v>
      </c>
      <c r="R7364" s="27" t="s">
        <v>1578</v>
      </c>
      <c r="S7364" s="28" t="s">
        <v>1589</v>
      </c>
      <c r="T7364" s="2" t="s">
        <v>33</v>
      </c>
      <c r="U7364" s="2">
        <v>0</v>
      </c>
      <c r="V7364" s="2" t="s">
        <v>2782</v>
      </c>
      <c r="W7364" s="2" t="s">
        <v>34</v>
      </c>
      <c r="AC7364" s="2">
        <v>0</v>
      </c>
    </row>
    <row r="7365" spans="1:33" ht="45" x14ac:dyDescent="0.25">
      <c r="A7365" s="2" t="s">
        <v>3636</v>
      </c>
      <c r="B7365" s="2" t="s">
        <v>2555</v>
      </c>
      <c r="C7365" s="2" t="s">
        <v>1038</v>
      </c>
      <c r="F7365" s="2" t="s">
        <v>1026</v>
      </c>
      <c r="G7365" s="2" t="s">
        <v>2733</v>
      </c>
      <c r="H7365" s="2" t="s">
        <v>2734</v>
      </c>
      <c r="I7365" s="2" t="s">
        <v>20822</v>
      </c>
      <c r="J7365" s="2" t="s">
        <v>28</v>
      </c>
      <c r="K7365" s="2" t="s">
        <v>29</v>
      </c>
      <c r="L7365" s="2" t="s">
        <v>30</v>
      </c>
      <c r="M7365" s="2" t="s">
        <v>31</v>
      </c>
      <c r="N7365" s="2" t="s">
        <v>3632</v>
      </c>
      <c r="O7365" s="2" t="s">
        <v>705</v>
      </c>
      <c r="P7365" s="24">
        <v>0</v>
      </c>
      <c r="Q7365" s="24">
        <v>0</v>
      </c>
      <c r="R7365" s="27" t="s">
        <v>1578</v>
      </c>
      <c r="S7365" s="28" t="s">
        <v>1589</v>
      </c>
      <c r="T7365" s="2" t="s">
        <v>33</v>
      </c>
      <c r="U7365" s="2">
        <v>0</v>
      </c>
      <c r="V7365" s="2" t="s">
        <v>2433</v>
      </c>
      <c r="W7365" s="2" t="s">
        <v>34</v>
      </c>
      <c r="AC7365" s="2">
        <v>0</v>
      </c>
    </row>
    <row r="7366" spans="1:33" ht="45" x14ac:dyDescent="0.25">
      <c r="A7366" s="2" t="s">
        <v>4822</v>
      </c>
      <c r="B7366" s="2" t="s">
        <v>2555</v>
      </c>
      <c r="C7366" s="2" t="s">
        <v>887</v>
      </c>
      <c r="F7366" s="2" t="s">
        <v>888</v>
      </c>
      <c r="G7366" s="2" t="s">
        <v>4823</v>
      </c>
      <c r="H7366" s="2" t="s">
        <v>4824</v>
      </c>
      <c r="I7366" s="2" t="s">
        <v>21712</v>
      </c>
      <c r="J7366" s="2" t="s">
        <v>28</v>
      </c>
      <c r="K7366" s="2" t="s">
        <v>51</v>
      </c>
      <c r="L7366" s="2" t="s">
        <v>54</v>
      </c>
      <c r="M7366" s="2" t="s">
        <v>55</v>
      </c>
      <c r="N7366" s="2" t="s">
        <v>4807</v>
      </c>
      <c r="O7366" s="2" t="s">
        <v>705</v>
      </c>
      <c r="P7366" s="24">
        <v>0</v>
      </c>
      <c r="Q7366" s="24">
        <v>0</v>
      </c>
      <c r="R7366" s="27" t="s">
        <v>1578</v>
      </c>
      <c r="S7366" s="28" t="s">
        <v>1589</v>
      </c>
      <c r="T7366" s="2" t="s">
        <v>33</v>
      </c>
      <c r="U7366" s="2">
        <v>0</v>
      </c>
      <c r="V7366" s="2" t="s">
        <v>2555</v>
      </c>
      <c r="W7366" s="2" t="s">
        <v>34</v>
      </c>
      <c r="AC7366" s="2">
        <v>0</v>
      </c>
    </row>
    <row r="7367" spans="1:33" ht="45" x14ac:dyDescent="0.25">
      <c r="A7367" s="2" t="s">
        <v>5433</v>
      </c>
      <c r="B7367" s="2" t="s">
        <v>2555</v>
      </c>
      <c r="C7367" s="2" t="s">
        <v>1264</v>
      </c>
      <c r="F7367" s="2" t="s">
        <v>1265</v>
      </c>
      <c r="G7367" s="2" t="s">
        <v>5434</v>
      </c>
      <c r="H7367" s="2" t="s">
        <v>5435</v>
      </c>
      <c r="I7367" s="2" t="s">
        <v>22659</v>
      </c>
      <c r="J7367" s="2" t="s">
        <v>28</v>
      </c>
      <c r="K7367" s="2" t="s">
        <v>68</v>
      </c>
      <c r="L7367" s="2" t="s">
        <v>466</v>
      </c>
      <c r="M7367" s="2" t="s">
        <v>467</v>
      </c>
      <c r="N7367" s="2" t="s">
        <v>5436</v>
      </c>
      <c r="O7367" s="2" t="s">
        <v>706</v>
      </c>
      <c r="P7367" s="24">
        <v>0</v>
      </c>
      <c r="Q7367" s="24">
        <v>0</v>
      </c>
      <c r="R7367" s="27" t="s">
        <v>1578</v>
      </c>
      <c r="S7367" s="28" t="s">
        <v>1589</v>
      </c>
      <c r="T7367" s="2" t="s">
        <v>33</v>
      </c>
      <c r="U7367" s="2">
        <v>0</v>
      </c>
      <c r="V7367" s="2" t="s">
        <v>3140</v>
      </c>
      <c r="W7367" s="2" t="s">
        <v>34</v>
      </c>
      <c r="AC7367" s="2">
        <v>0</v>
      </c>
    </row>
    <row r="7368" spans="1:33" ht="45" x14ac:dyDescent="0.25">
      <c r="A7368" s="2" t="s">
        <v>5455</v>
      </c>
      <c r="B7368" s="2" t="s">
        <v>2555</v>
      </c>
      <c r="C7368" s="2" t="s">
        <v>1261</v>
      </c>
      <c r="F7368" s="2" t="s">
        <v>1262</v>
      </c>
      <c r="G7368" s="2" t="s">
        <v>5456</v>
      </c>
      <c r="H7368" s="2" t="s">
        <v>5457</v>
      </c>
      <c r="I7368" s="2" t="s">
        <v>21628</v>
      </c>
      <c r="J7368" s="2" t="s">
        <v>28</v>
      </c>
      <c r="K7368" s="2" t="s">
        <v>78</v>
      </c>
      <c r="L7368" s="2" t="s">
        <v>362</v>
      </c>
      <c r="M7368" s="2" t="s">
        <v>363</v>
      </c>
      <c r="N7368" s="2" t="s">
        <v>5454</v>
      </c>
      <c r="O7368" s="2" t="s">
        <v>705</v>
      </c>
      <c r="P7368" s="24">
        <v>0</v>
      </c>
      <c r="Q7368" s="24">
        <v>0</v>
      </c>
      <c r="R7368" s="27" t="s">
        <v>1578</v>
      </c>
      <c r="S7368" s="28" t="s">
        <v>1586</v>
      </c>
      <c r="T7368" s="2" t="s">
        <v>296</v>
      </c>
      <c r="U7368" s="2">
        <v>0</v>
      </c>
      <c r="V7368" s="2" t="s">
        <v>3140</v>
      </c>
      <c r="W7368" s="2" t="s">
        <v>34</v>
      </c>
      <c r="AC7368" s="2">
        <v>0</v>
      </c>
    </row>
    <row r="7369" spans="1:33" ht="45" x14ac:dyDescent="0.25">
      <c r="A7369" s="2" t="s">
        <v>2956</v>
      </c>
      <c r="B7369" s="2" t="s">
        <v>2555</v>
      </c>
      <c r="C7369" s="2" t="s">
        <v>802</v>
      </c>
      <c r="F7369" s="2" t="s">
        <v>803</v>
      </c>
      <c r="G7369" s="2" t="s">
        <v>2957</v>
      </c>
      <c r="H7369" s="2" t="s">
        <v>2958</v>
      </c>
      <c r="I7369" s="2" t="s">
        <v>19624</v>
      </c>
      <c r="J7369" s="2" t="s">
        <v>28</v>
      </c>
      <c r="K7369" s="2" t="s">
        <v>48</v>
      </c>
      <c r="L7369" s="2" t="s">
        <v>619</v>
      </c>
      <c r="M7369" s="2" t="s">
        <v>620</v>
      </c>
      <c r="N7369" s="2" t="s">
        <v>2935</v>
      </c>
      <c r="O7369" s="2" t="s">
        <v>705</v>
      </c>
      <c r="P7369" s="24">
        <v>0</v>
      </c>
      <c r="Q7369" s="24">
        <v>0</v>
      </c>
      <c r="R7369" s="27" t="s">
        <v>1578</v>
      </c>
      <c r="S7369" s="28" t="s">
        <v>1582</v>
      </c>
      <c r="T7369" s="2" t="s">
        <v>160</v>
      </c>
      <c r="U7369" s="2">
        <v>0</v>
      </c>
      <c r="V7369" s="2" t="s">
        <v>2944</v>
      </c>
      <c r="W7369" s="2" t="s">
        <v>34</v>
      </c>
      <c r="AC7369" s="2">
        <v>0</v>
      </c>
    </row>
    <row r="7370" spans="1:33" ht="45" x14ac:dyDescent="0.25">
      <c r="A7370" s="2" t="s">
        <v>2572</v>
      </c>
      <c r="B7370" s="2" t="s">
        <v>2555</v>
      </c>
      <c r="C7370" s="2" t="s">
        <v>1241</v>
      </c>
      <c r="F7370" s="2" t="s">
        <v>1242</v>
      </c>
      <c r="G7370" s="2" t="s">
        <v>2573</v>
      </c>
      <c r="H7370" s="2" t="s">
        <v>2574</v>
      </c>
      <c r="I7370" s="2" t="s">
        <v>20254</v>
      </c>
      <c r="J7370" s="2" t="s">
        <v>28</v>
      </c>
      <c r="K7370" s="2" t="s">
        <v>173</v>
      </c>
      <c r="L7370" s="2" t="s">
        <v>728</v>
      </c>
      <c r="M7370" s="2" t="s">
        <v>629</v>
      </c>
      <c r="N7370" s="2" t="s">
        <v>2436</v>
      </c>
      <c r="O7370" s="2" t="s">
        <v>705</v>
      </c>
      <c r="P7370" s="24">
        <v>0</v>
      </c>
      <c r="Q7370" s="24">
        <v>0</v>
      </c>
      <c r="R7370" s="27" t="s">
        <v>1578</v>
      </c>
      <c r="S7370" s="28" t="s">
        <v>1589</v>
      </c>
      <c r="T7370" s="2" t="s">
        <v>33</v>
      </c>
      <c r="U7370" s="2">
        <v>0</v>
      </c>
      <c r="V7370" s="2" t="s">
        <v>2844</v>
      </c>
      <c r="W7370" s="2" t="s">
        <v>34</v>
      </c>
      <c r="AC7370" s="2">
        <v>0</v>
      </c>
    </row>
    <row r="7371" spans="1:33" ht="45" x14ac:dyDescent="0.25">
      <c r="A7371" s="2" t="s">
        <v>2959</v>
      </c>
      <c r="B7371" s="2" t="s">
        <v>2555</v>
      </c>
      <c r="C7371" s="2" t="s">
        <v>1480</v>
      </c>
      <c r="F7371" s="2" t="s">
        <v>1481</v>
      </c>
      <c r="G7371" s="2" t="s">
        <v>2960</v>
      </c>
      <c r="H7371" s="2" t="s">
        <v>2961</v>
      </c>
      <c r="I7371" s="2" t="s">
        <v>19621</v>
      </c>
      <c r="J7371" s="2" t="s">
        <v>28</v>
      </c>
      <c r="K7371" s="2" t="s">
        <v>48</v>
      </c>
      <c r="L7371" s="2" t="s">
        <v>619</v>
      </c>
      <c r="M7371" s="2" t="s">
        <v>620</v>
      </c>
      <c r="N7371" s="2" t="s">
        <v>2935</v>
      </c>
      <c r="O7371" s="2" t="s">
        <v>705</v>
      </c>
      <c r="P7371" s="24">
        <v>0</v>
      </c>
      <c r="Q7371" s="24">
        <v>0</v>
      </c>
      <c r="R7371" s="27" t="s">
        <v>1578</v>
      </c>
      <c r="S7371" s="28" t="s">
        <v>1583</v>
      </c>
      <c r="T7371" s="2" t="s">
        <v>130</v>
      </c>
      <c r="U7371" s="2">
        <v>0</v>
      </c>
      <c r="V7371" s="2" t="s">
        <v>2535</v>
      </c>
      <c r="W7371" s="2" t="s">
        <v>34</v>
      </c>
      <c r="AC7371" s="2">
        <v>0</v>
      </c>
    </row>
    <row r="7372" spans="1:33" ht="45" x14ac:dyDescent="0.25">
      <c r="A7372" s="2" t="s">
        <v>3002</v>
      </c>
      <c r="B7372" s="2" t="s">
        <v>2555</v>
      </c>
      <c r="C7372" s="2" t="s">
        <v>1043</v>
      </c>
      <c r="F7372" s="2" t="s">
        <v>1044</v>
      </c>
      <c r="G7372" s="2" t="s">
        <v>3003</v>
      </c>
      <c r="H7372" s="2" t="s">
        <v>3004</v>
      </c>
      <c r="I7372" s="2" t="s">
        <v>23911</v>
      </c>
      <c r="J7372" s="2" t="s">
        <v>28</v>
      </c>
      <c r="K7372" s="2" t="s">
        <v>43</v>
      </c>
      <c r="L7372" s="2" t="s">
        <v>488</v>
      </c>
      <c r="M7372" s="2" t="s">
        <v>489</v>
      </c>
      <c r="N7372" s="2" t="s">
        <v>3000</v>
      </c>
      <c r="O7372" s="2" t="s">
        <v>32</v>
      </c>
      <c r="P7372" s="24">
        <v>0</v>
      </c>
      <c r="Q7372" s="24">
        <v>1</v>
      </c>
      <c r="R7372" s="27" t="s">
        <v>1568</v>
      </c>
      <c r="S7372" s="28" t="s">
        <v>1582</v>
      </c>
      <c r="T7372" s="2" t="s">
        <v>160</v>
      </c>
      <c r="U7372" s="2">
        <v>4120000000</v>
      </c>
      <c r="V7372" s="2" t="s">
        <v>2555</v>
      </c>
      <c r="W7372" s="2" t="s">
        <v>34</v>
      </c>
      <c r="X7372" s="58" t="s">
        <v>2801</v>
      </c>
      <c r="Z7372" s="2">
        <v>69000000</v>
      </c>
      <c r="AB7372" s="58">
        <v>46063.646597222221</v>
      </c>
      <c r="AC7372" s="2">
        <v>0</v>
      </c>
      <c r="AD7372" s="2">
        <v>69000000</v>
      </c>
      <c r="AE7372" s="2">
        <v>46063.646597222221</v>
      </c>
      <c r="AG7372" s="2">
        <v>62147</v>
      </c>
    </row>
    <row r="7373" spans="1:33" ht="60" x14ac:dyDescent="0.25">
      <c r="A7373" s="2" t="s">
        <v>2575</v>
      </c>
      <c r="B7373" s="2" t="s">
        <v>2576</v>
      </c>
      <c r="C7373" s="2" t="s">
        <v>780</v>
      </c>
      <c r="F7373" s="2" t="s">
        <v>781</v>
      </c>
      <c r="G7373" s="2" t="s">
        <v>2460</v>
      </c>
      <c r="H7373" s="2" t="s">
        <v>2461</v>
      </c>
      <c r="I7373" s="2" t="s">
        <v>21404</v>
      </c>
      <c r="J7373" s="2" t="s">
        <v>28</v>
      </c>
      <c r="K7373" s="2" t="s">
        <v>78</v>
      </c>
      <c r="L7373" s="2" t="s">
        <v>523</v>
      </c>
      <c r="M7373" s="2" t="s">
        <v>629</v>
      </c>
      <c r="N7373" s="2" t="s">
        <v>2436</v>
      </c>
      <c r="O7373" s="2" t="s">
        <v>37</v>
      </c>
      <c r="P7373" s="24">
        <v>0</v>
      </c>
      <c r="Q7373" s="24">
        <v>0</v>
      </c>
      <c r="R7373" s="27" t="s">
        <v>1578</v>
      </c>
      <c r="S7373" s="28" t="s">
        <v>1585</v>
      </c>
      <c r="T7373" s="2" t="s">
        <v>38</v>
      </c>
      <c r="U7373" s="2">
        <v>0</v>
      </c>
      <c r="V7373" s="2" t="s">
        <v>2801</v>
      </c>
      <c r="W7373" s="2" t="s">
        <v>34</v>
      </c>
      <c r="AC7373" s="2">
        <v>0</v>
      </c>
    </row>
    <row r="7374" spans="1:33" ht="45" x14ac:dyDescent="0.25">
      <c r="A7374" s="2" t="s">
        <v>2577</v>
      </c>
      <c r="B7374" s="2" t="s">
        <v>2576</v>
      </c>
      <c r="C7374" s="2" t="s">
        <v>1150</v>
      </c>
      <c r="F7374" s="2" t="s">
        <v>737</v>
      </c>
      <c r="G7374" s="2" t="s">
        <v>2578</v>
      </c>
      <c r="H7374" s="2" t="s">
        <v>2579</v>
      </c>
      <c r="I7374" s="2" t="s">
        <v>23655</v>
      </c>
      <c r="J7374" s="2" t="s">
        <v>28</v>
      </c>
      <c r="K7374" s="2" t="s">
        <v>43</v>
      </c>
      <c r="L7374" s="2" t="s">
        <v>488</v>
      </c>
      <c r="M7374" s="2" t="s">
        <v>629</v>
      </c>
      <c r="N7374" s="2" t="s">
        <v>2436</v>
      </c>
      <c r="O7374" s="2" t="s">
        <v>705</v>
      </c>
      <c r="P7374" s="24">
        <v>0</v>
      </c>
      <c r="Q7374" s="24">
        <v>0</v>
      </c>
      <c r="R7374" s="27" t="s">
        <v>1578</v>
      </c>
      <c r="S7374" s="28" t="s">
        <v>1589</v>
      </c>
      <c r="T7374" s="2" t="s">
        <v>33</v>
      </c>
      <c r="U7374" s="2">
        <v>0</v>
      </c>
      <c r="V7374" s="2" t="s">
        <v>2787</v>
      </c>
      <c r="W7374" s="2" t="s">
        <v>34</v>
      </c>
      <c r="AC7374" s="2">
        <v>0</v>
      </c>
    </row>
    <row r="7375" spans="1:33" ht="60" x14ac:dyDescent="0.25">
      <c r="A7375" s="2" t="s">
        <v>2580</v>
      </c>
      <c r="B7375" s="2" t="s">
        <v>2576</v>
      </c>
      <c r="C7375" s="2" t="s">
        <v>736</v>
      </c>
      <c r="F7375" s="2" t="s">
        <v>737</v>
      </c>
      <c r="G7375" s="2" t="s">
        <v>2578</v>
      </c>
      <c r="H7375" s="2" t="s">
        <v>2579</v>
      </c>
      <c r="I7375" s="2" t="s">
        <v>23655</v>
      </c>
      <c r="J7375" s="2" t="s">
        <v>28</v>
      </c>
      <c r="K7375" s="2" t="s">
        <v>43</v>
      </c>
      <c r="L7375" s="2" t="s">
        <v>488</v>
      </c>
      <c r="M7375" s="2" t="s">
        <v>629</v>
      </c>
      <c r="N7375" s="2" t="s">
        <v>2436</v>
      </c>
      <c r="O7375" s="2" t="s">
        <v>705</v>
      </c>
      <c r="P7375" s="24">
        <v>0</v>
      </c>
      <c r="Q7375" s="24">
        <v>0</v>
      </c>
      <c r="R7375" s="27" t="s">
        <v>1578</v>
      </c>
      <c r="S7375" s="28" t="s">
        <v>1585</v>
      </c>
      <c r="T7375" s="2" t="s">
        <v>38</v>
      </c>
      <c r="U7375" s="2">
        <v>0</v>
      </c>
      <c r="V7375" s="2" t="s">
        <v>2787</v>
      </c>
      <c r="W7375" s="2" t="s">
        <v>34</v>
      </c>
      <c r="AC7375" s="2">
        <v>0</v>
      </c>
    </row>
    <row r="7376" spans="1:33" ht="45" x14ac:dyDescent="0.25">
      <c r="A7376" s="2" t="s">
        <v>3591</v>
      </c>
      <c r="B7376" s="2" t="s">
        <v>2576</v>
      </c>
      <c r="C7376" s="2" t="s">
        <v>1308</v>
      </c>
      <c r="F7376" s="2" t="s">
        <v>1899</v>
      </c>
      <c r="G7376" s="2" t="s">
        <v>3592</v>
      </c>
      <c r="H7376" s="2" t="s">
        <v>3593</v>
      </c>
      <c r="I7376" s="2" t="s">
        <v>20927</v>
      </c>
      <c r="J7376" s="2" t="s">
        <v>28</v>
      </c>
      <c r="K7376" s="2" t="s">
        <v>29</v>
      </c>
      <c r="L7376" s="2" t="s">
        <v>35</v>
      </c>
      <c r="M7376" s="2" t="s">
        <v>36</v>
      </c>
      <c r="N7376" s="2" t="s">
        <v>3594</v>
      </c>
      <c r="O7376" s="2" t="s">
        <v>37</v>
      </c>
      <c r="P7376" s="24">
        <v>0</v>
      </c>
      <c r="Q7376" s="24">
        <v>0</v>
      </c>
      <c r="R7376" s="27" t="s">
        <v>1578</v>
      </c>
      <c r="S7376" s="28" t="s">
        <v>1582</v>
      </c>
      <c r="T7376" s="2" t="s">
        <v>160</v>
      </c>
      <c r="U7376" s="2">
        <v>0</v>
      </c>
      <c r="V7376" s="2" t="s">
        <v>24461</v>
      </c>
      <c r="W7376" s="2" t="s">
        <v>34</v>
      </c>
      <c r="AC7376" s="2">
        <v>0</v>
      </c>
    </row>
    <row r="7377" spans="1:29" ht="60" x14ac:dyDescent="0.25">
      <c r="A7377" s="2" t="s">
        <v>2581</v>
      </c>
      <c r="B7377" s="2" t="s">
        <v>2576</v>
      </c>
      <c r="C7377" s="2" t="s">
        <v>1163</v>
      </c>
      <c r="F7377" s="2" t="s">
        <v>1164</v>
      </c>
      <c r="G7377" s="2" t="s">
        <v>2582</v>
      </c>
      <c r="H7377" s="2" t="s">
        <v>2583</v>
      </c>
      <c r="I7377" s="2" t="s">
        <v>20833</v>
      </c>
      <c r="J7377" s="2" t="s">
        <v>28</v>
      </c>
      <c r="K7377" s="2" t="s">
        <v>29</v>
      </c>
      <c r="L7377" s="2" t="s">
        <v>57</v>
      </c>
      <c r="M7377" s="2" t="s">
        <v>629</v>
      </c>
      <c r="N7377" s="2" t="s">
        <v>2436</v>
      </c>
      <c r="O7377" s="2" t="s">
        <v>705</v>
      </c>
      <c r="P7377" s="24">
        <v>0</v>
      </c>
      <c r="Q7377" s="24">
        <v>0</v>
      </c>
      <c r="R7377" s="27" t="s">
        <v>1578</v>
      </c>
      <c r="S7377" s="28" t="s">
        <v>1585</v>
      </c>
      <c r="T7377" s="2" t="s">
        <v>38</v>
      </c>
      <c r="U7377" s="2">
        <v>0</v>
      </c>
      <c r="V7377" s="2" t="s">
        <v>2801</v>
      </c>
      <c r="W7377" s="2" t="s">
        <v>34</v>
      </c>
      <c r="AC7377" s="2">
        <v>0</v>
      </c>
    </row>
    <row r="7378" spans="1:29" ht="60" x14ac:dyDescent="0.25">
      <c r="A7378" s="2" t="s">
        <v>2584</v>
      </c>
      <c r="B7378" s="2" t="s">
        <v>2576</v>
      </c>
      <c r="C7378" s="2" t="s">
        <v>1461</v>
      </c>
      <c r="F7378" s="2" t="s">
        <v>1242</v>
      </c>
      <c r="G7378" s="2" t="s">
        <v>2573</v>
      </c>
      <c r="H7378" s="2" t="s">
        <v>2574</v>
      </c>
      <c r="I7378" s="2" t="s">
        <v>20254</v>
      </c>
      <c r="J7378" s="2" t="s">
        <v>28</v>
      </c>
      <c r="K7378" s="2" t="s">
        <v>173</v>
      </c>
      <c r="L7378" s="2" t="s">
        <v>728</v>
      </c>
      <c r="M7378" s="2" t="s">
        <v>629</v>
      </c>
      <c r="N7378" s="2" t="s">
        <v>2436</v>
      </c>
      <c r="O7378" s="2" t="s">
        <v>705</v>
      </c>
      <c r="P7378" s="24">
        <v>0</v>
      </c>
      <c r="Q7378" s="24">
        <v>0</v>
      </c>
      <c r="R7378" s="27" t="s">
        <v>1578</v>
      </c>
      <c r="S7378" s="28" t="s">
        <v>1585</v>
      </c>
      <c r="T7378" s="2" t="s">
        <v>38</v>
      </c>
      <c r="U7378" s="2">
        <v>0</v>
      </c>
      <c r="V7378" s="2" t="s">
        <v>2844</v>
      </c>
      <c r="W7378" s="2" t="s">
        <v>34</v>
      </c>
      <c r="AC7378" s="2">
        <v>0</v>
      </c>
    </row>
    <row r="7379" spans="1:29" ht="60" x14ac:dyDescent="0.25">
      <c r="A7379" s="2" t="s">
        <v>2585</v>
      </c>
      <c r="B7379" s="2" t="s">
        <v>2576</v>
      </c>
      <c r="C7379" s="2" t="s">
        <v>1098</v>
      </c>
      <c r="F7379" s="2" t="s">
        <v>1099</v>
      </c>
      <c r="G7379" s="2" t="s">
        <v>2586</v>
      </c>
      <c r="H7379" s="2" t="s">
        <v>2587</v>
      </c>
      <c r="I7379" s="2" t="s">
        <v>19616</v>
      </c>
      <c r="J7379" s="2" t="s">
        <v>28</v>
      </c>
      <c r="K7379" s="2" t="s">
        <v>48</v>
      </c>
      <c r="L7379" s="2" t="s">
        <v>389</v>
      </c>
      <c r="M7379" s="2" t="s">
        <v>629</v>
      </c>
      <c r="N7379" s="2" t="s">
        <v>2436</v>
      </c>
      <c r="O7379" s="2" t="s">
        <v>705</v>
      </c>
      <c r="P7379" s="24">
        <v>0</v>
      </c>
      <c r="Q7379" s="24">
        <v>0</v>
      </c>
      <c r="R7379" s="27" t="s">
        <v>1578</v>
      </c>
      <c r="S7379" s="28" t="s">
        <v>1585</v>
      </c>
      <c r="T7379" s="2" t="s">
        <v>38</v>
      </c>
      <c r="U7379" s="2">
        <v>0</v>
      </c>
      <c r="V7379" s="2" t="s">
        <v>3140</v>
      </c>
      <c r="W7379" s="2" t="s">
        <v>34</v>
      </c>
      <c r="AC7379" s="2">
        <v>0</v>
      </c>
    </row>
    <row r="7380" spans="1:29" ht="45" x14ac:dyDescent="0.25">
      <c r="A7380" s="2" t="s">
        <v>2588</v>
      </c>
      <c r="B7380" s="2" t="s">
        <v>2576</v>
      </c>
      <c r="C7380" s="2" t="s">
        <v>1299</v>
      </c>
      <c r="F7380" s="2" t="s">
        <v>1300</v>
      </c>
      <c r="G7380" s="2" t="s">
        <v>2589</v>
      </c>
      <c r="H7380" s="2" t="s">
        <v>2590</v>
      </c>
      <c r="I7380" s="2" t="s">
        <v>19596</v>
      </c>
      <c r="J7380" s="2" t="s">
        <v>28</v>
      </c>
      <c r="K7380" s="2" t="s">
        <v>48</v>
      </c>
      <c r="L7380" s="2" t="s">
        <v>389</v>
      </c>
      <c r="M7380" s="2" t="s">
        <v>629</v>
      </c>
      <c r="N7380" s="2" t="s">
        <v>2436</v>
      </c>
      <c r="O7380" s="2" t="s">
        <v>705</v>
      </c>
      <c r="P7380" s="24">
        <v>0</v>
      </c>
      <c r="Q7380" s="24">
        <v>0</v>
      </c>
      <c r="R7380" s="27" t="s">
        <v>1578</v>
      </c>
      <c r="S7380" s="28" t="s">
        <v>1589</v>
      </c>
      <c r="T7380" s="2" t="s">
        <v>33</v>
      </c>
      <c r="U7380" s="2">
        <v>0</v>
      </c>
      <c r="V7380" s="2" t="s">
        <v>2844</v>
      </c>
      <c r="W7380" s="2" t="s">
        <v>34</v>
      </c>
      <c r="AC7380" s="2">
        <v>0</v>
      </c>
    </row>
    <row r="7381" spans="1:29" ht="45" x14ac:dyDescent="0.25">
      <c r="A7381" s="2" t="s">
        <v>3637</v>
      </c>
      <c r="B7381" s="2" t="s">
        <v>2576</v>
      </c>
      <c r="C7381" s="2" t="s">
        <v>1050</v>
      </c>
      <c r="F7381" s="2" t="s">
        <v>1051</v>
      </c>
      <c r="G7381" s="2" t="s">
        <v>3638</v>
      </c>
      <c r="H7381" s="2" t="s">
        <v>3639</v>
      </c>
      <c r="I7381" s="2" t="s">
        <v>20823</v>
      </c>
      <c r="J7381" s="2" t="s">
        <v>28</v>
      </c>
      <c r="K7381" s="2" t="s">
        <v>29</v>
      </c>
      <c r="L7381" s="2" t="s">
        <v>30</v>
      </c>
      <c r="M7381" s="2" t="s">
        <v>31</v>
      </c>
      <c r="N7381" s="2" t="s">
        <v>3632</v>
      </c>
      <c r="O7381" s="2" t="s">
        <v>705</v>
      </c>
      <c r="P7381" s="24">
        <v>0</v>
      </c>
      <c r="Q7381" s="24">
        <v>0</v>
      </c>
      <c r="R7381" s="27" t="s">
        <v>1578</v>
      </c>
      <c r="S7381" s="28" t="s">
        <v>1589</v>
      </c>
      <c r="T7381" s="2" t="s">
        <v>33</v>
      </c>
      <c r="U7381" s="2">
        <v>0</v>
      </c>
      <c r="V7381" s="2" t="s">
        <v>2433</v>
      </c>
      <c r="W7381" s="2" t="s">
        <v>34</v>
      </c>
      <c r="AC7381" s="2">
        <v>0</v>
      </c>
    </row>
    <row r="7382" spans="1:29" ht="45" x14ac:dyDescent="0.25">
      <c r="A7382" s="2" t="s">
        <v>2591</v>
      </c>
      <c r="B7382" s="2" t="s">
        <v>2576</v>
      </c>
      <c r="C7382" s="2" t="s">
        <v>1145</v>
      </c>
      <c r="F7382" s="2" t="s">
        <v>1146</v>
      </c>
      <c r="G7382" s="2" t="s">
        <v>2508</v>
      </c>
      <c r="H7382" s="2" t="s">
        <v>2509</v>
      </c>
      <c r="I7382" s="2" t="s">
        <v>21408</v>
      </c>
      <c r="J7382" s="2" t="s">
        <v>28</v>
      </c>
      <c r="K7382" s="2" t="s">
        <v>78</v>
      </c>
      <c r="L7382" s="2" t="s">
        <v>523</v>
      </c>
      <c r="M7382" s="2" t="s">
        <v>629</v>
      </c>
      <c r="N7382" s="2" t="s">
        <v>2436</v>
      </c>
      <c r="O7382" s="2" t="s">
        <v>705</v>
      </c>
      <c r="P7382" s="24">
        <v>0</v>
      </c>
      <c r="Q7382" s="24">
        <v>0</v>
      </c>
      <c r="R7382" s="27" t="s">
        <v>1578</v>
      </c>
      <c r="S7382" s="28" t="s">
        <v>1589</v>
      </c>
      <c r="T7382" s="2" t="s">
        <v>33</v>
      </c>
      <c r="U7382" s="2">
        <v>0</v>
      </c>
      <c r="V7382" s="2" t="s">
        <v>2801</v>
      </c>
      <c r="W7382" s="2" t="s">
        <v>34</v>
      </c>
      <c r="AC7382" s="2">
        <v>0</v>
      </c>
    </row>
    <row r="7383" spans="1:29" ht="45" x14ac:dyDescent="0.25">
      <c r="A7383" s="2" t="s">
        <v>2592</v>
      </c>
      <c r="B7383" s="2" t="s">
        <v>2576</v>
      </c>
      <c r="C7383" s="2" t="s">
        <v>722</v>
      </c>
      <c r="F7383" s="2" t="s">
        <v>723</v>
      </c>
      <c r="G7383" s="2" t="s">
        <v>2593</v>
      </c>
      <c r="H7383" s="2" t="s">
        <v>2594</v>
      </c>
      <c r="I7383" s="2" t="s">
        <v>21409</v>
      </c>
      <c r="J7383" s="2" t="s">
        <v>28</v>
      </c>
      <c r="K7383" s="2" t="s">
        <v>78</v>
      </c>
      <c r="L7383" s="2" t="s">
        <v>183</v>
      </c>
      <c r="M7383" s="2" t="s">
        <v>629</v>
      </c>
      <c r="N7383" s="2" t="s">
        <v>2436</v>
      </c>
      <c r="O7383" s="2" t="s">
        <v>705</v>
      </c>
      <c r="P7383" s="24">
        <v>0</v>
      </c>
      <c r="Q7383" s="24">
        <v>0</v>
      </c>
      <c r="R7383" s="27" t="s">
        <v>1578</v>
      </c>
      <c r="S7383" s="28" t="s">
        <v>1589</v>
      </c>
      <c r="T7383" s="2" t="s">
        <v>33</v>
      </c>
      <c r="U7383" s="2">
        <v>0</v>
      </c>
      <c r="V7383" s="2" t="s">
        <v>3140</v>
      </c>
      <c r="W7383" s="2" t="s">
        <v>34</v>
      </c>
      <c r="AC7383" s="2">
        <v>0</v>
      </c>
    </row>
    <row r="7384" spans="1:29" ht="60" x14ac:dyDescent="0.25">
      <c r="A7384" s="2" t="s">
        <v>2595</v>
      </c>
      <c r="B7384" s="2" t="s">
        <v>2576</v>
      </c>
      <c r="C7384" s="2" t="s">
        <v>1532</v>
      </c>
      <c r="F7384" s="2" t="s">
        <v>723</v>
      </c>
      <c r="G7384" s="2" t="s">
        <v>2593</v>
      </c>
      <c r="H7384" s="2" t="s">
        <v>2594</v>
      </c>
      <c r="I7384" s="2" t="s">
        <v>21409</v>
      </c>
      <c r="J7384" s="2" t="s">
        <v>28</v>
      </c>
      <c r="K7384" s="2" t="s">
        <v>78</v>
      </c>
      <c r="L7384" s="2" t="s">
        <v>183</v>
      </c>
      <c r="M7384" s="2" t="s">
        <v>629</v>
      </c>
      <c r="N7384" s="2" t="s">
        <v>2436</v>
      </c>
      <c r="O7384" s="2" t="s">
        <v>705</v>
      </c>
      <c r="P7384" s="24">
        <v>0</v>
      </c>
      <c r="Q7384" s="24">
        <v>0</v>
      </c>
      <c r="R7384" s="27" t="s">
        <v>1578</v>
      </c>
      <c r="S7384" s="28" t="s">
        <v>1585</v>
      </c>
      <c r="T7384" s="2" t="s">
        <v>38</v>
      </c>
      <c r="U7384" s="2">
        <v>0</v>
      </c>
      <c r="V7384" s="2" t="s">
        <v>3140</v>
      </c>
      <c r="W7384" s="2" t="s">
        <v>34</v>
      </c>
      <c r="AC7384" s="2">
        <v>0</v>
      </c>
    </row>
    <row r="7385" spans="1:29" ht="45" x14ac:dyDescent="0.25">
      <c r="A7385" s="2" t="s">
        <v>2596</v>
      </c>
      <c r="B7385" s="2" t="s">
        <v>2576</v>
      </c>
      <c r="C7385" s="2" t="s">
        <v>761</v>
      </c>
      <c r="F7385" s="2" t="s">
        <v>1911</v>
      </c>
      <c r="G7385" s="2" t="s">
        <v>2597</v>
      </c>
      <c r="H7385" s="2" t="s">
        <v>2598</v>
      </c>
      <c r="I7385" s="2" t="s">
        <v>22943</v>
      </c>
      <c r="J7385" s="2" t="s">
        <v>28</v>
      </c>
      <c r="K7385" s="2" t="s">
        <v>68</v>
      </c>
      <c r="L7385" s="2" t="s">
        <v>215</v>
      </c>
      <c r="M7385" s="2" t="s">
        <v>629</v>
      </c>
      <c r="N7385" s="2" t="s">
        <v>2436</v>
      </c>
      <c r="O7385" s="2" t="s">
        <v>705</v>
      </c>
      <c r="P7385" s="24">
        <v>0</v>
      </c>
      <c r="Q7385" s="24">
        <v>0</v>
      </c>
      <c r="R7385" s="27" t="s">
        <v>1578</v>
      </c>
      <c r="S7385" s="28" t="s">
        <v>1582</v>
      </c>
      <c r="T7385" s="2" t="s">
        <v>160</v>
      </c>
      <c r="U7385" s="2">
        <v>0</v>
      </c>
      <c r="V7385" s="2" t="s">
        <v>2911</v>
      </c>
      <c r="W7385" s="2" t="s">
        <v>34</v>
      </c>
      <c r="AC7385" s="2">
        <v>0</v>
      </c>
    </row>
    <row r="7386" spans="1:29" ht="60" x14ac:dyDescent="0.25">
      <c r="A7386" s="2" t="s">
        <v>4894</v>
      </c>
      <c r="B7386" s="2" t="s">
        <v>2600</v>
      </c>
      <c r="C7386" s="2" t="s">
        <v>915</v>
      </c>
      <c r="F7386" s="2" t="s">
        <v>916</v>
      </c>
      <c r="G7386" s="2" t="s">
        <v>4875</v>
      </c>
      <c r="H7386" s="2" t="s">
        <v>4876</v>
      </c>
      <c r="I7386" s="2" t="s">
        <v>22633</v>
      </c>
      <c r="J7386" s="2" t="s">
        <v>28</v>
      </c>
      <c r="K7386" s="2" t="s">
        <v>68</v>
      </c>
      <c r="L7386" s="2" t="s">
        <v>276</v>
      </c>
      <c r="M7386" s="2" t="s">
        <v>277</v>
      </c>
      <c r="N7386" s="2" t="s">
        <v>4852</v>
      </c>
      <c r="O7386" s="2" t="s">
        <v>706</v>
      </c>
      <c r="P7386" s="24">
        <v>0</v>
      </c>
      <c r="Q7386" s="24">
        <v>0</v>
      </c>
      <c r="R7386" s="27" t="s">
        <v>1578</v>
      </c>
      <c r="S7386" s="28" t="s">
        <v>1585</v>
      </c>
      <c r="T7386" s="2" t="s">
        <v>38</v>
      </c>
      <c r="U7386" s="2">
        <v>0</v>
      </c>
      <c r="V7386" s="2" t="s">
        <v>2555</v>
      </c>
      <c r="W7386" s="2" t="s">
        <v>34</v>
      </c>
      <c r="AC7386" s="2">
        <v>0</v>
      </c>
    </row>
    <row r="7387" spans="1:29" ht="45" x14ac:dyDescent="0.25">
      <c r="A7387" s="2" t="s">
        <v>2599</v>
      </c>
      <c r="B7387" s="2" t="s">
        <v>2600</v>
      </c>
      <c r="C7387" s="2" t="s">
        <v>951</v>
      </c>
      <c r="F7387" s="2" t="s">
        <v>952</v>
      </c>
      <c r="G7387" s="2" t="s">
        <v>2601</v>
      </c>
      <c r="H7387" s="2" t="s">
        <v>2602</v>
      </c>
      <c r="I7387" s="2" t="s">
        <v>20255</v>
      </c>
      <c r="J7387" s="2" t="s">
        <v>28</v>
      </c>
      <c r="K7387" s="2" t="s">
        <v>173</v>
      </c>
      <c r="L7387" s="2" t="s">
        <v>549</v>
      </c>
      <c r="M7387" s="2" t="s">
        <v>629</v>
      </c>
      <c r="N7387" s="2" t="s">
        <v>2436</v>
      </c>
      <c r="O7387" s="2" t="s">
        <v>705</v>
      </c>
      <c r="P7387" s="24">
        <v>0</v>
      </c>
      <c r="Q7387" s="24">
        <v>0</v>
      </c>
      <c r="R7387" s="27" t="s">
        <v>1578</v>
      </c>
      <c r="S7387" s="28" t="s">
        <v>1589</v>
      </c>
      <c r="T7387" s="2" t="s">
        <v>33</v>
      </c>
      <c r="U7387" s="2">
        <v>0</v>
      </c>
      <c r="V7387" s="2" t="s">
        <v>3296</v>
      </c>
      <c r="W7387" s="2" t="s">
        <v>34</v>
      </c>
      <c r="AC7387" s="2">
        <v>0</v>
      </c>
    </row>
    <row r="7388" spans="1:29" ht="60" x14ac:dyDescent="0.25">
      <c r="A7388" s="2" t="s">
        <v>2603</v>
      </c>
      <c r="B7388" s="2" t="s">
        <v>2600</v>
      </c>
      <c r="C7388" s="2" t="s">
        <v>1525</v>
      </c>
      <c r="F7388" s="2" t="s">
        <v>952</v>
      </c>
      <c r="G7388" s="2" t="s">
        <v>2601</v>
      </c>
      <c r="H7388" s="2" t="s">
        <v>2602</v>
      </c>
      <c r="I7388" s="2" t="s">
        <v>20255</v>
      </c>
      <c r="J7388" s="2" t="s">
        <v>28</v>
      </c>
      <c r="K7388" s="2" t="s">
        <v>173</v>
      </c>
      <c r="L7388" s="2" t="s">
        <v>549</v>
      </c>
      <c r="M7388" s="2" t="s">
        <v>629</v>
      </c>
      <c r="N7388" s="2" t="s">
        <v>2436</v>
      </c>
      <c r="O7388" s="2" t="s">
        <v>37</v>
      </c>
      <c r="P7388" s="24">
        <v>0</v>
      </c>
      <c r="Q7388" s="24">
        <v>0</v>
      </c>
      <c r="R7388" s="27" t="s">
        <v>1578</v>
      </c>
      <c r="S7388" s="28" t="s">
        <v>1585</v>
      </c>
      <c r="T7388" s="2" t="s">
        <v>38</v>
      </c>
      <c r="U7388" s="2">
        <v>0</v>
      </c>
      <c r="V7388" s="2" t="s">
        <v>12666</v>
      </c>
      <c r="W7388" s="2" t="s">
        <v>34</v>
      </c>
      <c r="AC7388" s="2">
        <v>0</v>
      </c>
    </row>
    <row r="7389" spans="1:29" ht="45" x14ac:dyDescent="0.25">
      <c r="A7389" s="2" t="s">
        <v>2604</v>
      </c>
      <c r="B7389" s="2" t="s">
        <v>2600</v>
      </c>
      <c r="C7389" s="2" t="s">
        <v>891</v>
      </c>
      <c r="F7389" s="2" t="s">
        <v>892</v>
      </c>
      <c r="G7389" s="2" t="s">
        <v>2605</v>
      </c>
      <c r="H7389" s="2" t="s">
        <v>2606</v>
      </c>
      <c r="I7389" s="2" t="s">
        <v>22660</v>
      </c>
      <c r="J7389" s="2" t="s">
        <v>28</v>
      </c>
      <c r="K7389" s="2" t="s">
        <v>68</v>
      </c>
      <c r="L7389" s="2" t="s">
        <v>500</v>
      </c>
      <c r="M7389" s="2" t="s">
        <v>629</v>
      </c>
      <c r="N7389" s="2" t="s">
        <v>2436</v>
      </c>
      <c r="O7389" s="2" t="s">
        <v>705</v>
      </c>
      <c r="P7389" s="24">
        <v>0</v>
      </c>
      <c r="Q7389" s="24">
        <v>0</v>
      </c>
      <c r="R7389" s="27" t="s">
        <v>1578</v>
      </c>
      <c r="S7389" s="28" t="s">
        <v>1589</v>
      </c>
      <c r="T7389" s="2" t="s">
        <v>33</v>
      </c>
      <c r="U7389" s="2">
        <v>0</v>
      </c>
      <c r="V7389" s="2" t="s">
        <v>2801</v>
      </c>
      <c r="W7389" s="2" t="s">
        <v>34</v>
      </c>
      <c r="AC7389" s="2">
        <v>0</v>
      </c>
    </row>
    <row r="7390" spans="1:29" ht="45" x14ac:dyDescent="0.25">
      <c r="A7390" s="2" t="s">
        <v>4051</v>
      </c>
      <c r="B7390" s="2" t="s">
        <v>2600</v>
      </c>
      <c r="C7390" s="2" t="s">
        <v>1200</v>
      </c>
      <c r="F7390" s="2" t="s">
        <v>1201</v>
      </c>
      <c r="G7390" s="2" t="s">
        <v>4052</v>
      </c>
      <c r="H7390" s="2" t="s">
        <v>4053</v>
      </c>
      <c r="I7390" s="2" t="s">
        <v>21917</v>
      </c>
      <c r="J7390" s="2" t="s">
        <v>28</v>
      </c>
      <c r="K7390" s="2" t="s">
        <v>51</v>
      </c>
      <c r="L7390" s="2" t="s">
        <v>65</v>
      </c>
      <c r="M7390" s="2" t="s">
        <v>305</v>
      </c>
      <c r="N7390" s="2" t="s">
        <v>4041</v>
      </c>
      <c r="O7390" s="2" t="s">
        <v>706</v>
      </c>
      <c r="P7390" s="24">
        <v>0</v>
      </c>
      <c r="Q7390" s="24">
        <v>0</v>
      </c>
      <c r="R7390" s="27" t="s">
        <v>1578</v>
      </c>
      <c r="S7390" s="28" t="s">
        <v>1582</v>
      </c>
      <c r="T7390" s="2" t="s">
        <v>160</v>
      </c>
      <c r="U7390" s="2">
        <v>0</v>
      </c>
      <c r="V7390" s="2" t="s">
        <v>3140</v>
      </c>
      <c r="W7390" s="2" t="s">
        <v>34</v>
      </c>
      <c r="AC7390" s="2">
        <v>0</v>
      </c>
    </row>
    <row r="7391" spans="1:29" ht="45" x14ac:dyDescent="0.25">
      <c r="A7391" s="2" t="s">
        <v>2607</v>
      </c>
      <c r="B7391" s="2" t="s">
        <v>2600</v>
      </c>
      <c r="C7391" s="2" t="s">
        <v>870</v>
      </c>
      <c r="F7391" s="2" t="s">
        <v>871</v>
      </c>
      <c r="G7391" s="2" t="s">
        <v>2608</v>
      </c>
      <c r="H7391" s="2" t="s">
        <v>2609</v>
      </c>
      <c r="I7391" s="2" t="s">
        <v>23660</v>
      </c>
      <c r="J7391" s="2" t="s">
        <v>28</v>
      </c>
      <c r="K7391" s="2" t="s">
        <v>43</v>
      </c>
      <c r="L7391" s="2" t="s">
        <v>94</v>
      </c>
      <c r="M7391" s="2" t="s">
        <v>629</v>
      </c>
      <c r="N7391" s="2" t="s">
        <v>2436</v>
      </c>
      <c r="O7391" s="2" t="s">
        <v>705</v>
      </c>
      <c r="P7391" s="24">
        <v>0</v>
      </c>
      <c r="Q7391" s="24">
        <v>0</v>
      </c>
      <c r="R7391" s="27" t="s">
        <v>1578</v>
      </c>
      <c r="S7391" s="28" t="s">
        <v>1583</v>
      </c>
      <c r="T7391" s="2" t="s">
        <v>130</v>
      </c>
      <c r="U7391" s="2">
        <v>0</v>
      </c>
      <c r="V7391" s="2" t="s">
        <v>2944</v>
      </c>
      <c r="W7391" s="2" t="s">
        <v>34</v>
      </c>
      <c r="AC7391" s="2">
        <v>0</v>
      </c>
    </row>
    <row r="7392" spans="1:29" ht="45" x14ac:dyDescent="0.25">
      <c r="A7392" s="2" t="s">
        <v>2610</v>
      </c>
      <c r="B7392" s="2" t="s">
        <v>2600</v>
      </c>
      <c r="C7392" s="2" t="s">
        <v>1016</v>
      </c>
      <c r="F7392" s="2" t="s">
        <v>952</v>
      </c>
      <c r="G7392" s="2" t="s">
        <v>2601</v>
      </c>
      <c r="H7392" s="2" t="s">
        <v>2602</v>
      </c>
      <c r="I7392" s="2" t="s">
        <v>20255</v>
      </c>
      <c r="J7392" s="2" t="s">
        <v>28</v>
      </c>
      <c r="K7392" s="2" t="s">
        <v>173</v>
      </c>
      <c r="L7392" s="2" t="s">
        <v>549</v>
      </c>
      <c r="M7392" s="2" t="s">
        <v>629</v>
      </c>
      <c r="N7392" s="2" t="s">
        <v>2436</v>
      </c>
      <c r="O7392" s="2" t="s">
        <v>705</v>
      </c>
      <c r="P7392" s="24">
        <v>0</v>
      </c>
      <c r="Q7392" s="24">
        <v>0</v>
      </c>
      <c r="R7392" s="27" t="s">
        <v>1578</v>
      </c>
      <c r="S7392" s="28" t="s">
        <v>1583</v>
      </c>
      <c r="T7392" s="2" t="s">
        <v>130</v>
      </c>
      <c r="U7392" s="2">
        <v>0</v>
      </c>
      <c r="V7392" s="2" t="s">
        <v>2944</v>
      </c>
      <c r="W7392" s="2" t="s">
        <v>34</v>
      </c>
      <c r="AC7392" s="2">
        <v>0</v>
      </c>
    </row>
    <row r="7393" spans="1:29" ht="45" x14ac:dyDescent="0.25">
      <c r="A7393" s="2" t="s">
        <v>2611</v>
      </c>
      <c r="B7393" s="2" t="s">
        <v>2600</v>
      </c>
      <c r="C7393" s="2" t="s">
        <v>966</v>
      </c>
      <c r="F7393" s="2" t="s">
        <v>967</v>
      </c>
      <c r="G7393" s="2" t="s">
        <v>2612</v>
      </c>
      <c r="H7393" s="2" t="s">
        <v>2613</v>
      </c>
      <c r="I7393" s="2" t="s">
        <v>23656</v>
      </c>
      <c r="J7393" s="2" t="s">
        <v>28</v>
      </c>
      <c r="K7393" s="2" t="s">
        <v>43</v>
      </c>
      <c r="L7393" s="2" t="s">
        <v>90</v>
      </c>
      <c r="M7393" s="2" t="s">
        <v>629</v>
      </c>
      <c r="N7393" s="2" t="s">
        <v>2436</v>
      </c>
      <c r="O7393" s="2" t="s">
        <v>705</v>
      </c>
      <c r="P7393" s="24">
        <v>0</v>
      </c>
      <c r="Q7393" s="24">
        <v>0</v>
      </c>
      <c r="R7393" s="27" t="s">
        <v>1578</v>
      </c>
      <c r="S7393" s="28" t="s">
        <v>1589</v>
      </c>
      <c r="T7393" s="2" t="s">
        <v>33</v>
      </c>
      <c r="U7393" s="2">
        <v>0</v>
      </c>
      <c r="V7393" s="2" t="s">
        <v>2944</v>
      </c>
      <c r="W7393" s="2" t="s">
        <v>34</v>
      </c>
      <c r="AC7393" s="2">
        <v>0</v>
      </c>
    </row>
    <row r="7394" spans="1:29" ht="60" x14ac:dyDescent="0.25">
      <c r="A7394" s="2" t="s">
        <v>2614</v>
      </c>
      <c r="B7394" s="2" t="s">
        <v>2600</v>
      </c>
      <c r="C7394" s="2" t="s">
        <v>1005</v>
      </c>
      <c r="F7394" s="2" t="s">
        <v>967</v>
      </c>
      <c r="G7394" s="2" t="s">
        <v>2612</v>
      </c>
      <c r="H7394" s="2" t="s">
        <v>2613</v>
      </c>
      <c r="I7394" s="2" t="s">
        <v>23656</v>
      </c>
      <c r="J7394" s="2" t="s">
        <v>28</v>
      </c>
      <c r="K7394" s="2" t="s">
        <v>43</v>
      </c>
      <c r="L7394" s="2" t="s">
        <v>90</v>
      </c>
      <c r="M7394" s="2" t="s">
        <v>629</v>
      </c>
      <c r="N7394" s="2" t="s">
        <v>2436</v>
      </c>
      <c r="O7394" s="2" t="s">
        <v>37</v>
      </c>
      <c r="P7394" s="24">
        <v>0</v>
      </c>
      <c r="Q7394" s="24">
        <v>0</v>
      </c>
      <c r="R7394" s="27" t="s">
        <v>1578</v>
      </c>
      <c r="S7394" s="28" t="s">
        <v>1585</v>
      </c>
      <c r="T7394" s="2" t="s">
        <v>38</v>
      </c>
      <c r="U7394" s="2">
        <v>0</v>
      </c>
      <c r="V7394" s="2" t="s">
        <v>2944</v>
      </c>
      <c r="W7394" s="2" t="s">
        <v>34</v>
      </c>
      <c r="AC7394" s="2">
        <v>0</v>
      </c>
    </row>
    <row r="7395" spans="1:29" ht="60" x14ac:dyDescent="0.25">
      <c r="A7395" s="2" t="s">
        <v>2615</v>
      </c>
      <c r="B7395" s="2" t="s">
        <v>2600</v>
      </c>
      <c r="C7395" s="2" t="s">
        <v>1042</v>
      </c>
      <c r="F7395" s="2" t="s">
        <v>944</v>
      </c>
      <c r="G7395" s="2" t="s">
        <v>2616</v>
      </c>
      <c r="H7395" s="2" t="s">
        <v>2617</v>
      </c>
      <c r="I7395" s="2" t="s">
        <v>23657</v>
      </c>
      <c r="J7395" s="2" t="s">
        <v>28</v>
      </c>
      <c r="K7395" s="2" t="s">
        <v>43</v>
      </c>
      <c r="L7395" s="2" t="s">
        <v>90</v>
      </c>
      <c r="M7395" s="2" t="s">
        <v>629</v>
      </c>
      <c r="N7395" s="2" t="s">
        <v>2436</v>
      </c>
      <c r="O7395" s="2" t="s">
        <v>705</v>
      </c>
      <c r="P7395" s="24">
        <v>0</v>
      </c>
      <c r="Q7395" s="24">
        <v>0</v>
      </c>
      <c r="R7395" s="27" t="s">
        <v>1578</v>
      </c>
      <c r="S7395" s="28" t="s">
        <v>1585</v>
      </c>
      <c r="T7395" s="2" t="s">
        <v>38</v>
      </c>
      <c r="U7395" s="2">
        <v>0</v>
      </c>
      <c r="V7395" s="2" t="s">
        <v>2944</v>
      </c>
      <c r="W7395" s="2" t="s">
        <v>34</v>
      </c>
      <c r="AC7395" s="2">
        <v>0</v>
      </c>
    </row>
    <row r="7396" spans="1:29" ht="45" x14ac:dyDescent="0.25">
      <c r="A7396" s="2" t="s">
        <v>2618</v>
      </c>
      <c r="B7396" s="2" t="s">
        <v>2600</v>
      </c>
      <c r="C7396" s="2" t="s">
        <v>943</v>
      </c>
      <c r="F7396" s="2" t="s">
        <v>944</v>
      </c>
      <c r="G7396" s="2" t="s">
        <v>2616</v>
      </c>
      <c r="H7396" s="2" t="s">
        <v>2617</v>
      </c>
      <c r="I7396" s="2" t="s">
        <v>23657</v>
      </c>
      <c r="J7396" s="2" t="s">
        <v>28</v>
      </c>
      <c r="K7396" s="2" t="s">
        <v>43</v>
      </c>
      <c r="L7396" s="2" t="s">
        <v>90</v>
      </c>
      <c r="M7396" s="2" t="s">
        <v>629</v>
      </c>
      <c r="N7396" s="2" t="s">
        <v>2436</v>
      </c>
      <c r="O7396" s="2" t="s">
        <v>705</v>
      </c>
      <c r="P7396" s="24">
        <v>0</v>
      </c>
      <c r="Q7396" s="24">
        <v>0</v>
      </c>
      <c r="R7396" s="27" t="s">
        <v>1578</v>
      </c>
      <c r="S7396" s="28" t="s">
        <v>1589</v>
      </c>
      <c r="T7396" s="2" t="s">
        <v>33</v>
      </c>
      <c r="U7396" s="2">
        <v>0</v>
      </c>
      <c r="V7396" s="2" t="s">
        <v>2944</v>
      </c>
      <c r="W7396" s="2" t="s">
        <v>34</v>
      </c>
      <c r="AC7396" s="2">
        <v>0</v>
      </c>
    </row>
    <row r="7397" spans="1:29" ht="45" x14ac:dyDescent="0.25">
      <c r="A7397" s="2" t="s">
        <v>2619</v>
      </c>
      <c r="B7397" s="2" t="s">
        <v>2600</v>
      </c>
      <c r="C7397" s="2" t="s">
        <v>1322</v>
      </c>
      <c r="F7397" s="2" t="s">
        <v>1076</v>
      </c>
      <c r="G7397" s="2" t="s">
        <v>2620</v>
      </c>
      <c r="H7397" s="2" t="s">
        <v>2621</v>
      </c>
      <c r="I7397" s="2" t="s">
        <v>23879</v>
      </c>
      <c r="J7397" s="2" t="s">
        <v>28</v>
      </c>
      <c r="K7397" s="2" t="s">
        <v>43</v>
      </c>
      <c r="L7397" s="2" t="s">
        <v>206</v>
      </c>
      <c r="M7397" s="2" t="s">
        <v>629</v>
      </c>
      <c r="N7397" s="2" t="s">
        <v>2436</v>
      </c>
      <c r="O7397" s="2" t="s">
        <v>705</v>
      </c>
      <c r="P7397" s="24">
        <v>0</v>
      </c>
      <c r="Q7397" s="24">
        <v>0</v>
      </c>
      <c r="R7397" s="27" t="s">
        <v>1578</v>
      </c>
      <c r="S7397" s="28" t="s">
        <v>1583</v>
      </c>
      <c r="T7397" s="2" t="s">
        <v>130</v>
      </c>
      <c r="U7397" s="2">
        <v>0</v>
      </c>
      <c r="V7397" s="2" t="s">
        <v>3031</v>
      </c>
      <c r="W7397" s="2" t="s">
        <v>34</v>
      </c>
      <c r="AC7397" s="2">
        <v>0</v>
      </c>
    </row>
    <row r="7398" spans="1:29" ht="45" x14ac:dyDescent="0.25">
      <c r="A7398" s="2" t="s">
        <v>2622</v>
      </c>
      <c r="B7398" s="2" t="s">
        <v>2600</v>
      </c>
      <c r="C7398" s="2" t="s">
        <v>1075</v>
      </c>
      <c r="F7398" s="2" t="s">
        <v>1076</v>
      </c>
      <c r="G7398" s="2" t="s">
        <v>2620</v>
      </c>
      <c r="H7398" s="2" t="s">
        <v>2621</v>
      </c>
      <c r="I7398" s="2" t="s">
        <v>23879</v>
      </c>
      <c r="J7398" s="2" t="s">
        <v>28</v>
      </c>
      <c r="K7398" s="2" t="s">
        <v>43</v>
      </c>
      <c r="L7398" s="2" t="s">
        <v>206</v>
      </c>
      <c r="M7398" s="2" t="s">
        <v>629</v>
      </c>
      <c r="N7398" s="2" t="s">
        <v>2436</v>
      </c>
      <c r="O7398" s="2" t="s">
        <v>705</v>
      </c>
      <c r="P7398" s="24">
        <v>0</v>
      </c>
      <c r="Q7398" s="24">
        <v>0</v>
      </c>
      <c r="R7398" s="27" t="s">
        <v>1578</v>
      </c>
      <c r="S7398" s="28" t="s">
        <v>1582</v>
      </c>
      <c r="T7398" s="2" t="s">
        <v>160</v>
      </c>
      <c r="U7398" s="2">
        <v>0</v>
      </c>
      <c r="V7398" s="2" t="s">
        <v>3031</v>
      </c>
      <c r="W7398" s="2" t="s">
        <v>34</v>
      </c>
      <c r="AC7398" s="2">
        <v>0</v>
      </c>
    </row>
    <row r="7399" spans="1:29" ht="45" x14ac:dyDescent="0.25">
      <c r="A7399" s="2" t="s">
        <v>2623</v>
      </c>
      <c r="B7399" s="2" t="s">
        <v>2600</v>
      </c>
      <c r="C7399" s="2" t="s">
        <v>1231</v>
      </c>
      <c r="F7399" s="2" t="s">
        <v>1232</v>
      </c>
      <c r="G7399" s="2" t="s">
        <v>2624</v>
      </c>
      <c r="H7399" s="2" t="s">
        <v>2625</v>
      </c>
      <c r="I7399" s="2" t="s">
        <v>21880</v>
      </c>
      <c r="J7399" s="2" t="s">
        <v>28</v>
      </c>
      <c r="K7399" s="2" t="s">
        <v>51</v>
      </c>
      <c r="L7399" s="2" t="s">
        <v>297</v>
      </c>
      <c r="M7399" s="2" t="s">
        <v>629</v>
      </c>
      <c r="N7399" s="2" t="s">
        <v>2436</v>
      </c>
      <c r="O7399" s="2" t="s">
        <v>705</v>
      </c>
      <c r="P7399" s="24">
        <v>0</v>
      </c>
      <c r="Q7399" s="24">
        <v>0</v>
      </c>
      <c r="R7399" s="27" t="s">
        <v>1578</v>
      </c>
      <c r="S7399" s="28" t="s">
        <v>1589</v>
      </c>
      <c r="T7399" s="2" t="s">
        <v>33</v>
      </c>
      <c r="U7399" s="2">
        <v>0</v>
      </c>
      <c r="V7399" s="2" t="s">
        <v>2801</v>
      </c>
      <c r="W7399" s="2" t="s">
        <v>34</v>
      </c>
      <c r="AC7399" s="2">
        <v>0</v>
      </c>
    </row>
    <row r="7400" spans="1:29" ht="45" x14ac:dyDescent="0.25">
      <c r="A7400" s="2" t="s">
        <v>2626</v>
      </c>
      <c r="B7400" s="2" t="s">
        <v>2600</v>
      </c>
      <c r="C7400" s="2" t="s">
        <v>1426</v>
      </c>
      <c r="F7400" s="2" t="s">
        <v>745</v>
      </c>
      <c r="G7400" s="2" t="s">
        <v>2627</v>
      </c>
      <c r="H7400" s="2" t="s">
        <v>2628</v>
      </c>
      <c r="I7400" s="2" t="s">
        <v>20824</v>
      </c>
      <c r="J7400" s="2" t="s">
        <v>28</v>
      </c>
      <c r="K7400" s="2" t="s">
        <v>29</v>
      </c>
      <c r="L7400" s="2" t="s">
        <v>46</v>
      </c>
      <c r="M7400" s="2" t="s">
        <v>629</v>
      </c>
      <c r="N7400" s="2" t="s">
        <v>2436</v>
      </c>
      <c r="O7400" s="2" t="s">
        <v>705</v>
      </c>
      <c r="P7400" s="24">
        <v>0</v>
      </c>
      <c r="Q7400" s="24">
        <v>0</v>
      </c>
      <c r="R7400" s="27" t="s">
        <v>1578</v>
      </c>
      <c r="S7400" s="28" t="s">
        <v>1589</v>
      </c>
      <c r="T7400" s="2" t="s">
        <v>33</v>
      </c>
      <c r="U7400" s="2">
        <v>0</v>
      </c>
      <c r="V7400" s="2" t="s">
        <v>3082</v>
      </c>
      <c r="W7400" s="2" t="s">
        <v>34</v>
      </c>
      <c r="AC7400" s="2">
        <v>0</v>
      </c>
    </row>
    <row r="7401" spans="1:29" ht="60" x14ac:dyDescent="0.25">
      <c r="A7401" s="2" t="s">
        <v>2629</v>
      </c>
      <c r="B7401" s="2" t="s">
        <v>2600</v>
      </c>
      <c r="C7401" s="2" t="s">
        <v>744</v>
      </c>
      <c r="F7401" s="2" t="s">
        <v>745</v>
      </c>
      <c r="G7401" s="2" t="s">
        <v>2627</v>
      </c>
      <c r="H7401" s="2" t="s">
        <v>2628</v>
      </c>
      <c r="I7401" s="2" t="s">
        <v>20824</v>
      </c>
      <c r="J7401" s="2" t="s">
        <v>28</v>
      </c>
      <c r="K7401" s="2" t="s">
        <v>29</v>
      </c>
      <c r="L7401" s="2" t="s">
        <v>46</v>
      </c>
      <c r="M7401" s="2" t="s">
        <v>629</v>
      </c>
      <c r="N7401" s="2" t="s">
        <v>2436</v>
      </c>
      <c r="O7401" s="2" t="s">
        <v>705</v>
      </c>
      <c r="P7401" s="24">
        <v>0</v>
      </c>
      <c r="Q7401" s="24">
        <v>0</v>
      </c>
      <c r="R7401" s="27" t="s">
        <v>1578</v>
      </c>
      <c r="S7401" s="28" t="s">
        <v>1585</v>
      </c>
      <c r="T7401" s="2" t="s">
        <v>38</v>
      </c>
      <c r="U7401" s="2">
        <v>0</v>
      </c>
      <c r="V7401" s="2" t="s">
        <v>3082</v>
      </c>
      <c r="W7401" s="2" t="s">
        <v>34</v>
      </c>
      <c r="AC7401" s="2">
        <v>0</v>
      </c>
    </row>
    <row r="7402" spans="1:29" ht="60" x14ac:dyDescent="0.25">
      <c r="A7402" s="2" t="s">
        <v>2630</v>
      </c>
      <c r="B7402" s="2" t="s">
        <v>2600</v>
      </c>
      <c r="C7402" s="2" t="s">
        <v>1323</v>
      </c>
      <c r="F7402" s="2" t="s">
        <v>1232</v>
      </c>
      <c r="G7402" s="2" t="s">
        <v>2624</v>
      </c>
      <c r="H7402" s="2" t="s">
        <v>2625</v>
      </c>
      <c r="I7402" s="2" t="s">
        <v>21880</v>
      </c>
      <c r="J7402" s="2" t="s">
        <v>28</v>
      </c>
      <c r="K7402" s="2" t="s">
        <v>51</v>
      </c>
      <c r="L7402" s="2" t="s">
        <v>297</v>
      </c>
      <c r="M7402" s="2" t="s">
        <v>629</v>
      </c>
      <c r="N7402" s="2" t="s">
        <v>2436</v>
      </c>
      <c r="O7402" s="2" t="s">
        <v>37</v>
      </c>
      <c r="P7402" s="24">
        <v>0</v>
      </c>
      <c r="Q7402" s="24">
        <v>0</v>
      </c>
      <c r="R7402" s="27" t="s">
        <v>1578</v>
      </c>
      <c r="S7402" s="28" t="s">
        <v>1585</v>
      </c>
      <c r="T7402" s="2" t="s">
        <v>38</v>
      </c>
      <c r="U7402" s="2">
        <v>0</v>
      </c>
      <c r="V7402" s="2" t="s">
        <v>2801</v>
      </c>
      <c r="W7402" s="2" t="s">
        <v>34</v>
      </c>
      <c r="AC7402" s="2">
        <v>0</v>
      </c>
    </row>
    <row r="7403" spans="1:29" ht="60" x14ac:dyDescent="0.25">
      <c r="A7403" s="2" t="s">
        <v>2631</v>
      </c>
      <c r="B7403" s="2" t="s">
        <v>2600</v>
      </c>
      <c r="C7403" s="2" t="s">
        <v>836</v>
      </c>
      <c r="F7403" s="2" t="s">
        <v>837</v>
      </c>
      <c r="G7403" s="2" t="s">
        <v>2632</v>
      </c>
      <c r="H7403" s="2" t="s">
        <v>2633</v>
      </c>
      <c r="I7403" s="2" t="s">
        <v>21557</v>
      </c>
      <c r="J7403" s="2" t="s">
        <v>28</v>
      </c>
      <c r="K7403" s="2" t="s">
        <v>78</v>
      </c>
      <c r="L7403" s="2" t="s">
        <v>181</v>
      </c>
      <c r="M7403" s="2" t="s">
        <v>629</v>
      </c>
      <c r="N7403" s="2" t="s">
        <v>2436</v>
      </c>
      <c r="O7403" s="2" t="s">
        <v>705</v>
      </c>
      <c r="P7403" s="24">
        <v>0</v>
      </c>
      <c r="Q7403" s="24">
        <v>0</v>
      </c>
      <c r="R7403" s="27" t="s">
        <v>1578</v>
      </c>
      <c r="S7403" s="28" t="s">
        <v>1585</v>
      </c>
      <c r="T7403" s="2" t="s">
        <v>38</v>
      </c>
      <c r="U7403" s="2">
        <v>0</v>
      </c>
      <c r="V7403" s="2" t="s">
        <v>2801</v>
      </c>
      <c r="W7403" s="2" t="s">
        <v>34</v>
      </c>
      <c r="AC7403" s="2">
        <v>0</v>
      </c>
    </row>
    <row r="7404" spans="1:29" ht="60" x14ac:dyDescent="0.25">
      <c r="A7404" s="2" t="s">
        <v>2634</v>
      </c>
      <c r="B7404" s="2" t="s">
        <v>2600</v>
      </c>
      <c r="C7404" s="2" t="s">
        <v>1353</v>
      </c>
      <c r="F7404" s="2" t="s">
        <v>1354</v>
      </c>
      <c r="G7404" s="2" t="s">
        <v>2635</v>
      </c>
      <c r="H7404" s="2" t="s">
        <v>2636</v>
      </c>
      <c r="I7404" s="2" t="s">
        <v>23817</v>
      </c>
      <c r="J7404" s="2" t="s">
        <v>28</v>
      </c>
      <c r="K7404" s="2" t="s">
        <v>43</v>
      </c>
      <c r="L7404" s="2" t="s">
        <v>532</v>
      </c>
      <c r="M7404" s="2" t="s">
        <v>629</v>
      </c>
      <c r="N7404" s="2" t="s">
        <v>2436</v>
      </c>
      <c r="O7404" s="2" t="s">
        <v>37</v>
      </c>
      <c r="P7404" s="24">
        <v>0</v>
      </c>
      <c r="Q7404" s="24">
        <v>0</v>
      </c>
      <c r="R7404" s="27" t="s">
        <v>1578</v>
      </c>
      <c r="S7404" s="28" t="s">
        <v>1585</v>
      </c>
      <c r="T7404" s="2" t="s">
        <v>38</v>
      </c>
      <c r="U7404" s="2">
        <v>0</v>
      </c>
      <c r="W7404" s="2" t="s">
        <v>34</v>
      </c>
      <c r="AC7404" s="2">
        <v>0</v>
      </c>
    </row>
    <row r="7405" spans="1:29" ht="45" x14ac:dyDescent="0.25">
      <c r="A7405" s="2" t="s">
        <v>2637</v>
      </c>
      <c r="B7405" s="2" t="s">
        <v>2638</v>
      </c>
      <c r="C7405" s="2" t="s">
        <v>1263</v>
      </c>
      <c r="F7405" s="2" t="s">
        <v>229</v>
      </c>
      <c r="G7405" s="2" t="s">
        <v>2639</v>
      </c>
      <c r="H7405" s="2" t="s">
        <v>2640</v>
      </c>
      <c r="I7405" s="2" t="s">
        <v>21574</v>
      </c>
      <c r="J7405" s="2" t="s">
        <v>28</v>
      </c>
      <c r="K7405" s="2" t="s">
        <v>78</v>
      </c>
      <c r="L7405" s="2" t="s">
        <v>230</v>
      </c>
      <c r="M7405" s="2" t="s">
        <v>629</v>
      </c>
      <c r="N7405" s="2" t="s">
        <v>2436</v>
      </c>
      <c r="O7405" s="2" t="s">
        <v>705</v>
      </c>
      <c r="P7405" s="24">
        <v>0</v>
      </c>
      <c r="Q7405" s="24">
        <v>0</v>
      </c>
      <c r="R7405" s="27" t="s">
        <v>1578</v>
      </c>
      <c r="S7405" s="28" t="s">
        <v>1583</v>
      </c>
      <c r="T7405" s="2" t="s">
        <v>130</v>
      </c>
      <c r="U7405" s="2">
        <v>0</v>
      </c>
      <c r="V7405" s="2" t="s">
        <v>3031</v>
      </c>
      <c r="W7405" s="2" t="s">
        <v>34</v>
      </c>
      <c r="AC7405" s="2">
        <v>0</v>
      </c>
    </row>
    <row r="7406" spans="1:29" ht="45" x14ac:dyDescent="0.25">
      <c r="A7406" s="2" t="s">
        <v>2641</v>
      </c>
      <c r="B7406" s="2" t="s">
        <v>2638</v>
      </c>
      <c r="C7406" s="2" t="s">
        <v>1165</v>
      </c>
      <c r="F7406" s="2" t="s">
        <v>1054</v>
      </c>
      <c r="G7406" s="2" t="s">
        <v>2642</v>
      </c>
      <c r="H7406" s="2" t="s">
        <v>2643</v>
      </c>
      <c r="I7406" s="2" t="s">
        <v>20825</v>
      </c>
      <c r="J7406" s="2" t="s">
        <v>28</v>
      </c>
      <c r="K7406" s="2" t="s">
        <v>29</v>
      </c>
      <c r="L7406" s="2" t="s">
        <v>285</v>
      </c>
      <c r="M7406" s="2" t="s">
        <v>629</v>
      </c>
      <c r="N7406" s="2" t="s">
        <v>2436</v>
      </c>
      <c r="O7406" s="2" t="s">
        <v>705</v>
      </c>
      <c r="P7406" s="24">
        <v>0</v>
      </c>
      <c r="Q7406" s="24">
        <v>0</v>
      </c>
      <c r="R7406" s="27" t="s">
        <v>1578</v>
      </c>
      <c r="S7406" s="28" t="s">
        <v>1589</v>
      </c>
      <c r="T7406" s="2" t="s">
        <v>33</v>
      </c>
      <c r="U7406" s="2">
        <v>0</v>
      </c>
      <c r="V7406" s="2" t="s">
        <v>2787</v>
      </c>
      <c r="W7406" s="2" t="s">
        <v>34</v>
      </c>
      <c r="AC7406" s="2">
        <v>0</v>
      </c>
    </row>
    <row r="7407" spans="1:29" ht="60" x14ac:dyDescent="0.25">
      <c r="A7407" s="2" t="s">
        <v>2644</v>
      </c>
      <c r="B7407" s="2" t="s">
        <v>2638</v>
      </c>
      <c r="C7407" s="2" t="s">
        <v>798</v>
      </c>
      <c r="F7407" s="2" t="s">
        <v>575</v>
      </c>
      <c r="G7407" s="2" t="s">
        <v>2645</v>
      </c>
      <c r="H7407" s="2" t="s">
        <v>2646</v>
      </c>
      <c r="I7407" s="2" t="s">
        <v>20826</v>
      </c>
      <c r="J7407" s="2" t="s">
        <v>28</v>
      </c>
      <c r="K7407" s="2" t="s">
        <v>29</v>
      </c>
      <c r="L7407" s="2" t="s">
        <v>126</v>
      </c>
      <c r="M7407" s="2" t="s">
        <v>629</v>
      </c>
      <c r="N7407" s="2" t="s">
        <v>2436</v>
      </c>
      <c r="O7407" s="2" t="s">
        <v>37</v>
      </c>
      <c r="P7407" s="24">
        <v>0</v>
      </c>
      <c r="Q7407" s="24">
        <v>0</v>
      </c>
      <c r="R7407" s="27" t="s">
        <v>1578</v>
      </c>
      <c r="S7407" s="28" t="s">
        <v>1585</v>
      </c>
      <c r="T7407" s="2" t="s">
        <v>38</v>
      </c>
      <c r="U7407" s="2">
        <v>0</v>
      </c>
      <c r="W7407" s="2" t="s">
        <v>34</v>
      </c>
      <c r="AC7407" s="2">
        <v>0</v>
      </c>
    </row>
    <row r="7408" spans="1:29" ht="45" x14ac:dyDescent="0.25">
      <c r="A7408" s="2" t="s">
        <v>2647</v>
      </c>
      <c r="B7408" s="2" t="s">
        <v>2638</v>
      </c>
      <c r="C7408" s="2" t="s">
        <v>769</v>
      </c>
      <c r="F7408" s="2" t="s">
        <v>770</v>
      </c>
      <c r="G7408" s="2" t="s">
        <v>2648</v>
      </c>
      <c r="H7408" s="2" t="s">
        <v>2649</v>
      </c>
      <c r="I7408" s="2" t="s">
        <v>23658</v>
      </c>
      <c r="J7408" s="2" t="s">
        <v>28</v>
      </c>
      <c r="K7408" s="2" t="s">
        <v>43</v>
      </c>
      <c r="L7408" s="2" t="s">
        <v>298</v>
      </c>
      <c r="M7408" s="2" t="s">
        <v>629</v>
      </c>
      <c r="N7408" s="2" t="s">
        <v>2436</v>
      </c>
      <c r="O7408" s="2" t="s">
        <v>705</v>
      </c>
      <c r="P7408" s="24">
        <v>0</v>
      </c>
      <c r="Q7408" s="24">
        <v>0</v>
      </c>
      <c r="R7408" s="27" t="s">
        <v>1578</v>
      </c>
      <c r="S7408" s="28" t="s">
        <v>1589</v>
      </c>
      <c r="T7408" s="2" t="s">
        <v>33</v>
      </c>
      <c r="U7408" s="2">
        <v>0</v>
      </c>
      <c r="V7408" s="2" t="s">
        <v>2944</v>
      </c>
      <c r="W7408" s="2" t="s">
        <v>34</v>
      </c>
      <c r="AC7408" s="2">
        <v>0</v>
      </c>
    </row>
    <row r="7409" spans="1:33" ht="60" x14ac:dyDescent="0.25">
      <c r="A7409" s="2" t="s">
        <v>2853</v>
      </c>
      <c r="B7409" s="2" t="s">
        <v>2638</v>
      </c>
      <c r="C7409" s="2" t="s">
        <v>578</v>
      </c>
      <c r="F7409" s="2" t="s">
        <v>71</v>
      </c>
      <c r="G7409" s="2" t="s">
        <v>2854</v>
      </c>
      <c r="H7409" s="2" t="s">
        <v>2855</v>
      </c>
      <c r="I7409" s="2" t="s">
        <v>23128</v>
      </c>
      <c r="J7409" s="2" t="s">
        <v>28</v>
      </c>
      <c r="K7409" s="2" t="s">
        <v>61</v>
      </c>
      <c r="L7409" s="2" t="s">
        <v>62</v>
      </c>
      <c r="M7409" s="2" t="s">
        <v>63</v>
      </c>
      <c r="N7409" s="2" t="s">
        <v>2812</v>
      </c>
      <c r="O7409" s="2" t="s">
        <v>32</v>
      </c>
      <c r="P7409" s="24">
        <v>0</v>
      </c>
      <c r="Q7409" s="24">
        <v>1</v>
      </c>
      <c r="R7409" s="27" t="s">
        <v>1568</v>
      </c>
      <c r="S7409" s="28" t="s">
        <v>1585</v>
      </c>
      <c r="T7409" s="2" t="s">
        <v>38</v>
      </c>
      <c r="U7409" s="2">
        <v>2060000</v>
      </c>
      <c r="V7409" s="2" t="s">
        <v>2638</v>
      </c>
      <c r="W7409" s="2" t="s">
        <v>34</v>
      </c>
      <c r="X7409" s="58" t="s">
        <v>2535</v>
      </c>
      <c r="Z7409" s="2">
        <v>2060000</v>
      </c>
      <c r="AB7409" s="58">
        <v>46042.571527777778</v>
      </c>
      <c r="AC7409" s="2">
        <v>0</v>
      </c>
      <c r="AD7409" s="2">
        <v>2060000</v>
      </c>
      <c r="AE7409" s="2">
        <v>46042.571527777778</v>
      </c>
      <c r="AG7409" s="2">
        <v>58417</v>
      </c>
    </row>
    <row r="7410" spans="1:33" ht="45" x14ac:dyDescent="0.25">
      <c r="A7410" s="2" t="s">
        <v>2650</v>
      </c>
      <c r="B7410" s="2" t="s">
        <v>2638</v>
      </c>
      <c r="C7410" s="2" t="s">
        <v>918</v>
      </c>
      <c r="F7410" s="2" t="s">
        <v>919</v>
      </c>
      <c r="G7410" s="2" t="s">
        <v>2651</v>
      </c>
      <c r="H7410" s="2" t="s">
        <v>2652</v>
      </c>
      <c r="I7410" s="2" t="s">
        <v>21410</v>
      </c>
      <c r="J7410" s="2" t="s">
        <v>28</v>
      </c>
      <c r="K7410" s="2" t="s">
        <v>78</v>
      </c>
      <c r="L7410" s="2" t="s">
        <v>665</v>
      </c>
      <c r="M7410" s="2" t="s">
        <v>629</v>
      </c>
      <c r="N7410" s="2" t="s">
        <v>2436</v>
      </c>
      <c r="O7410" s="2" t="s">
        <v>705</v>
      </c>
      <c r="P7410" s="24">
        <v>0</v>
      </c>
      <c r="Q7410" s="24">
        <v>0</v>
      </c>
      <c r="R7410" s="27" t="s">
        <v>1578</v>
      </c>
      <c r="S7410" s="28" t="s">
        <v>1589</v>
      </c>
      <c r="T7410" s="2" t="s">
        <v>33</v>
      </c>
      <c r="U7410" s="2">
        <v>0</v>
      </c>
      <c r="V7410" s="2" t="s">
        <v>2844</v>
      </c>
      <c r="W7410" s="2" t="s">
        <v>34</v>
      </c>
      <c r="AC7410" s="2">
        <v>0</v>
      </c>
    </row>
    <row r="7411" spans="1:33" ht="60" x14ac:dyDescent="0.25">
      <c r="A7411" s="2" t="s">
        <v>5536</v>
      </c>
      <c r="B7411" s="2" t="s">
        <v>2638</v>
      </c>
      <c r="C7411" s="2" t="s">
        <v>1548</v>
      </c>
      <c r="F7411" s="2" t="s">
        <v>820</v>
      </c>
      <c r="G7411" s="2" t="s">
        <v>5520</v>
      </c>
      <c r="H7411" s="2" t="s">
        <v>5521</v>
      </c>
      <c r="I7411" s="2" t="s">
        <v>21974</v>
      </c>
      <c r="J7411" s="2" t="s">
        <v>28</v>
      </c>
      <c r="K7411" s="2" t="s">
        <v>74</v>
      </c>
      <c r="L7411" s="2" t="s">
        <v>449</v>
      </c>
      <c r="M7411" s="2" t="s">
        <v>513</v>
      </c>
      <c r="N7411" s="2" t="s">
        <v>5522</v>
      </c>
      <c r="O7411" s="2" t="s">
        <v>705</v>
      </c>
      <c r="P7411" s="24">
        <v>0</v>
      </c>
      <c r="Q7411" s="24">
        <v>0</v>
      </c>
      <c r="R7411" s="27" t="s">
        <v>1578</v>
      </c>
      <c r="S7411" s="28" t="s">
        <v>1585</v>
      </c>
      <c r="T7411" s="2" t="s">
        <v>38</v>
      </c>
      <c r="U7411" s="2">
        <v>0</v>
      </c>
      <c r="V7411" s="2" t="s">
        <v>2535</v>
      </c>
      <c r="W7411" s="2" t="s">
        <v>34</v>
      </c>
      <c r="AC7411" s="2">
        <v>0</v>
      </c>
    </row>
    <row r="7412" spans="1:33" ht="60" x14ac:dyDescent="0.25">
      <c r="A7412" s="2" t="s">
        <v>2992</v>
      </c>
      <c r="B7412" s="2" t="s">
        <v>2638</v>
      </c>
      <c r="C7412" s="2" t="s">
        <v>1512</v>
      </c>
      <c r="F7412" s="2" t="s">
        <v>1513</v>
      </c>
      <c r="G7412" s="2" t="s">
        <v>2982</v>
      </c>
      <c r="H7412" s="2" t="s">
        <v>2983</v>
      </c>
      <c r="I7412" s="2" t="s">
        <v>23810</v>
      </c>
      <c r="J7412" s="2" t="s">
        <v>28</v>
      </c>
      <c r="K7412" s="2" t="s">
        <v>43</v>
      </c>
      <c r="L7412" s="2" t="s">
        <v>44</v>
      </c>
      <c r="M7412" s="2" t="s">
        <v>45</v>
      </c>
      <c r="N7412" s="2" t="s">
        <v>2977</v>
      </c>
      <c r="O7412" s="2" t="s">
        <v>705</v>
      </c>
      <c r="P7412" s="24">
        <v>0</v>
      </c>
      <c r="Q7412" s="24">
        <v>0</v>
      </c>
      <c r="R7412" s="27" t="s">
        <v>1578</v>
      </c>
      <c r="S7412" s="28" t="s">
        <v>1585</v>
      </c>
      <c r="T7412" s="2" t="s">
        <v>38</v>
      </c>
      <c r="U7412" s="2">
        <v>0</v>
      </c>
      <c r="V7412" s="2" t="s">
        <v>2555</v>
      </c>
      <c r="W7412" s="2" t="s">
        <v>34</v>
      </c>
      <c r="AC7412" s="2">
        <v>0</v>
      </c>
    </row>
    <row r="7413" spans="1:33" ht="60" x14ac:dyDescent="0.25">
      <c r="A7413" s="2" t="s">
        <v>4600</v>
      </c>
      <c r="B7413" s="2" t="s">
        <v>2654</v>
      </c>
      <c r="C7413" s="2" t="s">
        <v>1441</v>
      </c>
      <c r="F7413" s="2" t="s">
        <v>1192</v>
      </c>
      <c r="G7413" s="2" t="s">
        <v>4594</v>
      </c>
      <c r="H7413" s="2" t="s">
        <v>4595</v>
      </c>
      <c r="I7413" s="2" t="s">
        <v>21510</v>
      </c>
      <c r="J7413" s="2" t="s">
        <v>28</v>
      </c>
      <c r="K7413" s="2" t="s">
        <v>78</v>
      </c>
      <c r="L7413" s="2" t="s">
        <v>185</v>
      </c>
      <c r="M7413" s="2" t="s">
        <v>186</v>
      </c>
      <c r="N7413" s="2" t="s">
        <v>4592</v>
      </c>
      <c r="O7413" s="2" t="s">
        <v>705</v>
      </c>
      <c r="P7413" s="24">
        <v>0</v>
      </c>
      <c r="Q7413" s="24">
        <v>0</v>
      </c>
      <c r="R7413" s="27" t="s">
        <v>1578</v>
      </c>
      <c r="S7413" s="28" t="s">
        <v>1585</v>
      </c>
      <c r="T7413" s="2" t="s">
        <v>38</v>
      </c>
      <c r="U7413" s="2">
        <v>0</v>
      </c>
      <c r="V7413" s="2" t="s">
        <v>2787</v>
      </c>
      <c r="W7413" s="2" t="s">
        <v>34</v>
      </c>
      <c r="AC7413" s="2">
        <v>0</v>
      </c>
    </row>
    <row r="7414" spans="1:33" ht="60" x14ac:dyDescent="0.25">
      <c r="A7414" s="2" t="s">
        <v>2923</v>
      </c>
      <c r="B7414" s="2" t="s">
        <v>2654</v>
      </c>
      <c r="C7414" s="2" t="s">
        <v>572</v>
      </c>
      <c r="F7414" s="2" t="s">
        <v>573</v>
      </c>
      <c r="G7414" s="2" t="s">
        <v>2924</v>
      </c>
      <c r="H7414" s="2" t="s">
        <v>2925</v>
      </c>
      <c r="I7414" s="2" t="s">
        <v>20565</v>
      </c>
      <c r="J7414" s="2" t="s">
        <v>28</v>
      </c>
      <c r="K7414" s="2" t="s">
        <v>29</v>
      </c>
      <c r="L7414" s="2" t="s">
        <v>460</v>
      </c>
      <c r="M7414" s="2" t="s">
        <v>461</v>
      </c>
      <c r="N7414" s="2" t="s">
        <v>2903</v>
      </c>
      <c r="O7414" s="2" t="s">
        <v>32</v>
      </c>
      <c r="P7414" s="24">
        <v>0</v>
      </c>
      <c r="Q7414" s="24">
        <v>2</v>
      </c>
      <c r="R7414" s="27" t="s">
        <v>1568</v>
      </c>
      <c r="S7414" s="28" t="s">
        <v>1585</v>
      </c>
      <c r="T7414" s="2" t="s">
        <v>38</v>
      </c>
      <c r="U7414" s="2">
        <v>2060000</v>
      </c>
      <c r="V7414" s="2" t="s">
        <v>2654</v>
      </c>
      <c r="W7414" s="2" t="s">
        <v>34</v>
      </c>
      <c r="X7414" s="58" t="s">
        <v>2638</v>
      </c>
      <c r="Z7414" s="2">
        <v>2060000</v>
      </c>
      <c r="AB7414" s="58">
        <v>46038.524722222224</v>
      </c>
      <c r="AC7414" s="2">
        <v>0</v>
      </c>
      <c r="AD7414" s="2">
        <v>2060000</v>
      </c>
      <c r="AE7414" s="2">
        <v>46038.524722222224</v>
      </c>
      <c r="AG7414" s="2">
        <v>57897</v>
      </c>
    </row>
    <row r="7415" spans="1:33" ht="45" x14ac:dyDescent="0.25">
      <c r="A7415" s="2" t="s">
        <v>2653</v>
      </c>
      <c r="B7415" s="2" t="s">
        <v>2654</v>
      </c>
      <c r="C7415" s="2" t="s">
        <v>1090</v>
      </c>
      <c r="F7415" s="2" t="s">
        <v>575</v>
      </c>
      <c r="G7415" s="2" t="s">
        <v>2645</v>
      </c>
      <c r="H7415" s="2" t="s">
        <v>2646</v>
      </c>
      <c r="I7415" s="2" t="s">
        <v>20826</v>
      </c>
      <c r="J7415" s="2" t="s">
        <v>28</v>
      </c>
      <c r="K7415" s="2" t="s">
        <v>29</v>
      </c>
      <c r="L7415" s="2" t="s">
        <v>126</v>
      </c>
      <c r="M7415" s="2" t="s">
        <v>629</v>
      </c>
      <c r="N7415" s="2" t="s">
        <v>2436</v>
      </c>
      <c r="O7415" s="2" t="s">
        <v>37</v>
      </c>
      <c r="P7415" s="24">
        <v>0</v>
      </c>
      <c r="Q7415" s="24">
        <v>0</v>
      </c>
      <c r="R7415" s="27" t="s">
        <v>1578</v>
      </c>
      <c r="S7415" s="28" t="s">
        <v>1589</v>
      </c>
      <c r="T7415" s="2" t="s">
        <v>33</v>
      </c>
      <c r="U7415" s="2">
        <v>0</v>
      </c>
      <c r="W7415" s="2" t="s">
        <v>34</v>
      </c>
      <c r="AC7415" s="2">
        <v>0</v>
      </c>
    </row>
    <row r="7416" spans="1:33" ht="45" x14ac:dyDescent="0.25">
      <c r="A7416" s="2" t="s">
        <v>2655</v>
      </c>
      <c r="B7416" s="2" t="s">
        <v>2654</v>
      </c>
      <c r="C7416" s="2" t="s">
        <v>1093</v>
      </c>
      <c r="F7416" s="2" t="s">
        <v>1094</v>
      </c>
      <c r="G7416" s="2" t="s">
        <v>2656</v>
      </c>
      <c r="H7416" s="2" t="s">
        <v>2657</v>
      </c>
      <c r="I7416" s="2" t="s">
        <v>21411</v>
      </c>
      <c r="J7416" s="2" t="s">
        <v>28</v>
      </c>
      <c r="K7416" s="2" t="s">
        <v>78</v>
      </c>
      <c r="L7416" s="2" t="s">
        <v>306</v>
      </c>
      <c r="M7416" s="2" t="s">
        <v>629</v>
      </c>
      <c r="N7416" s="2" t="s">
        <v>2436</v>
      </c>
      <c r="O7416" s="2" t="s">
        <v>705</v>
      </c>
      <c r="P7416" s="24">
        <v>0</v>
      </c>
      <c r="Q7416" s="24">
        <v>0</v>
      </c>
      <c r="R7416" s="27" t="s">
        <v>1578</v>
      </c>
      <c r="S7416" s="28" t="s">
        <v>1589</v>
      </c>
      <c r="T7416" s="2" t="s">
        <v>33</v>
      </c>
      <c r="U7416" s="2">
        <v>0</v>
      </c>
      <c r="V7416" s="2" t="s">
        <v>2782</v>
      </c>
      <c r="W7416" s="2" t="s">
        <v>34</v>
      </c>
      <c r="AC7416" s="2">
        <v>0</v>
      </c>
    </row>
    <row r="7417" spans="1:33" ht="60" x14ac:dyDescent="0.25">
      <c r="A7417" s="2" t="s">
        <v>3590</v>
      </c>
      <c r="B7417" s="2" t="s">
        <v>2654</v>
      </c>
      <c r="C7417" s="2" t="s">
        <v>574</v>
      </c>
      <c r="F7417" s="2" t="s">
        <v>575</v>
      </c>
      <c r="G7417" s="2" t="s">
        <v>2645</v>
      </c>
      <c r="H7417" s="2" t="s">
        <v>2646</v>
      </c>
      <c r="I7417" s="2" t="s">
        <v>20907</v>
      </c>
      <c r="J7417" s="2" t="s">
        <v>28</v>
      </c>
      <c r="K7417" s="2" t="s">
        <v>29</v>
      </c>
      <c r="L7417" s="2" t="s">
        <v>126</v>
      </c>
      <c r="M7417" s="2" t="s">
        <v>127</v>
      </c>
      <c r="N7417" s="2" t="s">
        <v>3571</v>
      </c>
      <c r="O7417" s="2" t="s">
        <v>19606</v>
      </c>
      <c r="P7417" s="24">
        <v>0</v>
      </c>
      <c r="Q7417" s="24">
        <v>0</v>
      </c>
      <c r="R7417" s="27" t="s">
        <v>1578</v>
      </c>
      <c r="S7417" s="28" t="s">
        <v>1585</v>
      </c>
      <c r="T7417" s="2" t="s">
        <v>38</v>
      </c>
      <c r="U7417" s="2">
        <v>0</v>
      </c>
      <c r="V7417" s="2" t="s">
        <v>2638</v>
      </c>
      <c r="W7417" s="2" t="s">
        <v>34</v>
      </c>
      <c r="X7417" s="58" t="s">
        <v>2638</v>
      </c>
      <c r="Y7417" s="2" t="s">
        <v>87</v>
      </c>
      <c r="AA7417" s="2" t="s">
        <v>88</v>
      </c>
      <c r="AB7417" s="58">
        <v>46038.760810185187</v>
      </c>
      <c r="AC7417" s="2">
        <v>0</v>
      </c>
      <c r="AE7417" s="2">
        <v>46038.760810185187</v>
      </c>
      <c r="AG7417" s="2">
        <v>58202</v>
      </c>
    </row>
    <row r="7418" spans="1:33" ht="45" x14ac:dyDescent="0.25">
      <c r="A7418" s="2" t="s">
        <v>4030</v>
      </c>
      <c r="B7418" s="2" t="s">
        <v>2654</v>
      </c>
      <c r="C7418" s="2" t="s">
        <v>604</v>
      </c>
      <c r="F7418" s="2" t="s">
        <v>605</v>
      </c>
      <c r="G7418" s="2" t="s">
        <v>4031</v>
      </c>
      <c r="H7418" s="2" t="s">
        <v>4032</v>
      </c>
      <c r="I7418" s="2" t="s">
        <v>23659</v>
      </c>
      <c r="J7418" s="2" t="s">
        <v>28</v>
      </c>
      <c r="K7418" s="2" t="s">
        <v>43</v>
      </c>
      <c r="L7418" s="2" t="s">
        <v>532</v>
      </c>
      <c r="M7418" s="2" t="s">
        <v>533</v>
      </c>
      <c r="N7418" s="2" t="s">
        <v>4029</v>
      </c>
      <c r="O7418" s="2" t="s">
        <v>32</v>
      </c>
      <c r="P7418" s="24">
        <v>0</v>
      </c>
      <c r="Q7418" s="24">
        <v>1</v>
      </c>
      <c r="R7418" s="27" t="s">
        <v>1568</v>
      </c>
      <c r="S7418" s="28" t="s">
        <v>1589</v>
      </c>
      <c r="T7418" s="2" t="s">
        <v>33</v>
      </c>
      <c r="U7418" s="2">
        <v>0</v>
      </c>
      <c r="V7418" s="2" t="s">
        <v>17905</v>
      </c>
      <c r="W7418" s="2" t="s">
        <v>34</v>
      </c>
      <c r="X7418" s="58" t="s">
        <v>2844</v>
      </c>
      <c r="Z7418" s="2">
        <v>412000</v>
      </c>
      <c r="AB7418" s="58">
        <v>46052.674490740741</v>
      </c>
      <c r="AC7418" s="2">
        <v>0</v>
      </c>
      <c r="AD7418" s="2">
        <v>412000</v>
      </c>
      <c r="AE7418" s="2">
        <v>46052.674490740741</v>
      </c>
      <c r="AG7418" s="2">
        <v>58965</v>
      </c>
    </row>
    <row r="7419" spans="1:33" ht="60" x14ac:dyDescent="0.25">
      <c r="A7419" s="2" t="s">
        <v>4033</v>
      </c>
      <c r="B7419" s="2" t="s">
        <v>2654</v>
      </c>
      <c r="C7419" s="2" t="s">
        <v>846</v>
      </c>
      <c r="F7419" s="2" t="s">
        <v>605</v>
      </c>
      <c r="G7419" s="2" t="s">
        <v>4031</v>
      </c>
      <c r="H7419" s="2" t="s">
        <v>4032</v>
      </c>
      <c r="I7419" s="2" t="s">
        <v>23659</v>
      </c>
      <c r="J7419" s="2" t="s">
        <v>28</v>
      </c>
      <c r="K7419" s="2" t="s">
        <v>43</v>
      </c>
      <c r="L7419" s="2" t="s">
        <v>532</v>
      </c>
      <c r="M7419" s="2" t="s">
        <v>533</v>
      </c>
      <c r="N7419" s="2" t="s">
        <v>4029</v>
      </c>
      <c r="O7419" s="2" t="s">
        <v>705</v>
      </c>
      <c r="P7419" s="24">
        <v>0</v>
      </c>
      <c r="Q7419" s="24">
        <v>0</v>
      </c>
      <c r="R7419" s="27" t="s">
        <v>1578</v>
      </c>
      <c r="S7419" s="28" t="s">
        <v>1585</v>
      </c>
      <c r="T7419" s="2" t="s">
        <v>38</v>
      </c>
      <c r="U7419" s="2">
        <v>0</v>
      </c>
      <c r="V7419" s="2" t="s">
        <v>2844</v>
      </c>
      <c r="W7419" s="2" t="s">
        <v>34</v>
      </c>
      <c r="AC7419" s="2">
        <v>0</v>
      </c>
    </row>
    <row r="7420" spans="1:33" ht="60" x14ac:dyDescent="0.25">
      <c r="A7420" s="2" t="s">
        <v>5055</v>
      </c>
      <c r="B7420" s="2" t="s">
        <v>2654</v>
      </c>
      <c r="C7420" s="2" t="s">
        <v>581</v>
      </c>
      <c r="F7420" s="2" t="s">
        <v>582</v>
      </c>
      <c r="G7420" s="2" t="s">
        <v>5056</v>
      </c>
      <c r="H7420" s="2" t="s">
        <v>5057</v>
      </c>
      <c r="I7420" s="2" t="s">
        <v>21897</v>
      </c>
      <c r="J7420" s="2" t="s">
        <v>28</v>
      </c>
      <c r="K7420" s="2" t="s">
        <v>51</v>
      </c>
      <c r="L7420" s="2" t="s">
        <v>92</v>
      </c>
      <c r="M7420" s="2" t="s">
        <v>93</v>
      </c>
      <c r="N7420" s="2" t="s">
        <v>5054</v>
      </c>
      <c r="O7420" s="2" t="s">
        <v>37</v>
      </c>
      <c r="P7420" s="24">
        <v>0</v>
      </c>
      <c r="Q7420" s="24">
        <v>0</v>
      </c>
      <c r="R7420" s="27" t="s">
        <v>1578</v>
      </c>
      <c r="S7420" s="28" t="s">
        <v>1585</v>
      </c>
      <c r="T7420" s="2" t="s">
        <v>38</v>
      </c>
      <c r="U7420" s="2">
        <v>0</v>
      </c>
      <c r="V7420" s="2" t="s">
        <v>17750</v>
      </c>
      <c r="W7420" s="2" t="s">
        <v>34</v>
      </c>
      <c r="X7420" s="58" t="s">
        <v>2517</v>
      </c>
      <c r="Z7420" s="2">
        <v>2060000</v>
      </c>
      <c r="AB7420" s="58">
        <v>46043.704942129632</v>
      </c>
      <c r="AC7420" s="2">
        <v>0</v>
      </c>
      <c r="AD7420" s="2">
        <v>2060000</v>
      </c>
      <c r="AE7420" s="2">
        <v>46043.704942129632</v>
      </c>
      <c r="AG7420" s="2">
        <v>57729</v>
      </c>
    </row>
    <row r="7421" spans="1:33" ht="45" x14ac:dyDescent="0.25">
      <c r="A7421" s="2" t="s">
        <v>5173</v>
      </c>
      <c r="B7421" s="2" t="s">
        <v>2654</v>
      </c>
      <c r="C7421" s="2" t="s">
        <v>1219</v>
      </c>
      <c r="F7421" s="2" t="s">
        <v>1220</v>
      </c>
      <c r="G7421" s="2" t="s">
        <v>5174</v>
      </c>
      <c r="H7421" s="2" t="s">
        <v>5175</v>
      </c>
      <c r="I7421" s="2" t="s">
        <v>22846</v>
      </c>
      <c r="J7421" s="2" t="s">
        <v>28</v>
      </c>
      <c r="K7421" s="2" t="s">
        <v>68</v>
      </c>
      <c r="L7421" s="2" t="s">
        <v>114</v>
      </c>
      <c r="M7421" s="2" t="s">
        <v>115</v>
      </c>
      <c r="N7421" s="2" t="s">
        <v>5158</v>
      </c>
      <c r="O7421" s="2" t="s">
        <v>706</v>
      </c>
      <c r="P7421" s="24">
        <v>0</v>
      </c>
      <c r="Q7421" s="24">
        <v>0</v>
      </c>
      <c r="R7421" s="27" t="s">
        <v>1578</v>
      </c>
      <c r="S7421" s="28" t="s">
        <v>1583</v>
      </c>
      <c r="T7421" s="2" t="s">
        <v>130</v>
      </c>
      <c r="U7421" s="2">
        <v>0</v>
      </c>
      <c r="V7421" s="2" t="s">
        <v>3236</v>
      </c>
      <c r="W7421" s="2" t="s">
        <v>34</v>
      </c>
      <c r="AC7421" s="2">
        <v>0</v>
      </c>
    </row>
    <row r="7422" spans="1:33" ht="45" x14ac:dyDescent="0.25">
      <c r="A7422" s="2" t="s">
        <v>4079</v>
      </c>
      <c r="B7422" s="2" t="s">
        <v>2654</v>
      </c>
      <c r="C7422" s="2" t="s">
        <v>1175</v>
      </c>
      <c r="F7422" s="2" t="s">
        <v>1176</v>
      </c>
      <c r="G7422" s="2" t="s">
        <v>4080</v>
      </c>
      <c r="H7422" s="2" t="s">
        <v>4081</v>
      </c>
      <c r="I7422" s="2" t="s">
        <v>22847</v>
      </c>
      <c r="J7422" s="2" t="s">
        <v>28</v>
      </c>
      <c r="K7422" s="2" t="s">
        <v>68</v>
      </c>
      <c r="L7422" s="2" t="s">
        <v>320</v>
      </c>
      <c r="M7422" s="2" t="s">
        <v>321</v>
      </c>
      <c r="N7422" s="2" t="s">
        <v>4082</v>
      </c>
      <c r="O7422" s="2" t="s">
        <v>706</v>
      </c>
      <c r="P7422" s="24">
        <v>0</v>
      </c>
      <c r="Q7422" s="24">
        <v>0</v>
      </c>
      <c r="R7422" s="27" t="s">
        <v>1578</v>
      </c>
      <c r="S7422" s="28" t="s">
        <v>1583</v>
      </c>
      <c r="T7422" s="2" t="s">
        <v>130</v>
      </c>
      <c r="U7422" s="2">
        <v>0</v>
      </c>
      <c r="V7422" s="2" t="s">
        <v>2796</v>
      </c>
      <c r="W7422" s="2" t="s">
        <v>34</v>
      </c>
      <c r="AC7422" s="2">
        <v>0</v>
      </c>
    </row>
    <row r="7423" spans="1:33" ht="45" x14ac:dyDescent="0.25">
      <c r="A7423" s="2" t="s">
        <v>2856</v>
      </c>
      <c r="B7423" s="2" t="s">
        <v>2654</v>
      </c>
      <c r="C7423" s="2" t="s">
        <v>1184</v>
      </c>
      <c r="F7423" s="2" t="s">
        <v>1185</v>
      </c>
      <c r="G7423" s="2" t="s">
        <v>2857</v>
      </c>
      <c r="H7423" s="2" t="s">
        <v>2858</v>
      </c>
      <c r="I7423" s="2" t="s">
        <v>23059</v>
      </c>
      <c r="J7423" s="2" t="s">
        <v>28</v>
      </c>
      <c r="K7423" s="2" t="s">
        <v>61</v>
      </c>
      <c r="L7423" s="2" t="s">
        <v>62</v>
      </c>
      <c r="M7423" s="2" t="s">
        <v>63</v>
      </c>
      <c r="N7423" s="2" t="s">
        <v>2812</v>
      </c>
      <c r="O7423" s="2" t="s">
        <v>705</v>
      </c>
      <c r="P7423" s="24">
        <v>0</v>
      </c>
      <c r="Q7423" s="24">
        <v>0</v>
      </c>
      <c r="R7423" s="27" t="s">
        <v>1578</v>
      </c>
      <c r="S7423" s="28" t="s">
        <v>1586</v>
      </c>
      <c r="T7423" s="2" t="s">
        <v>296</v>
      </c>
      <c r="U7423" s="2">
        <v>0</v>
      </c>
      <c r="V7423" s="2" t="s">
        <v>2535</v>
      </c>
      <c r="W7423" s="2" t="s">
        <v>34</v>
      </c>
      <c r="AC7423" s="2">
        <v>0</v>
      </c>
    </row>
    <row r="7424" spans="1:33" ht="60" x14ac:dyDescent="0.25">
      <c r="A7424" s="2" t="s">
        <v>3753</v>
      </c>
      <c r="B7424" s="2" t="s">
        <v>2659</v>
      </c>
      <c r="C7424" s="2" t="s">
        <v>1012</v>
      </c>
      <c r="F7424" s="2" t="s">
        <v>1013</v>
      </c>
      <c r="G7424" s="2" t="s">
        <v>3754</v>
      </c>
      <c r="H7424" s="2" t="s">
        <v>3755</v>
      </c>
      <c r="I7424" s="2" t="s">
        <v>21412</v>
      </c>
      <c r="J7424" s="2" t="s">
        <v>28</v>
      </c>
      <c r="K7424" s="2" t="s">
        <v>78</v>
      </c>
      <c r="L7424" s="2" t="s">
        <v>1014</v>
      </c>
      <c r="M7424" s="2" t="s">
        <v>1015</v>
      </c>
      <c r="N7424" s="2" t="s">
        <v>3756</v>
      </c>
      <c r="O7424" s="2" t="s">
        <v>705</v>
      </c>
      <c r="P7424" s="24">
        <v>0</v>
      </c>
      <c r="Q7424" s="24">
        <v>0</v>
      </c>
      <c r="R7424" s="27" t="s">
        <v>1578</v>
      </c>
      <c r="S7424" s="28" t="s">
        <v>1585</v>
      </c>
      <c r="T7424" s="2" t="s">
        <v>38</v>
      </c>
      <c r="U7424" s="2">
        <v>0</v>
      </c>
      <c r="V7424" s="2" t="s">
        <v>3031</v>
      </c>
      <c r="W7424" s="2" t="s">
        <v>34</v>
      </c>
      <c r="AC7424" s="2">
        <v>0</v>
      </c>
    </row>
    <row r="7425" spans="1:33" ht="45" x14ac:dyDescent="0.25">
      <c r="A7425" s="2" t="s">
        <v>3757</v>
      </c>
      <c r="B7425" s="2" t="s">
        <v>2659</v>
      </c>
      <c r="C7425" s="2" t="s">
        <v>1286</v>
      </c>
      <c r="F7425" s="2" t="s">
        <v>1013</v>
      </c>
      <c r="G7425" s="2" t="s">
        <v>3754</v>
      </c>
      <c r="H7425" s="2" t="s">
        <v>3755</v>
      </c>
      <c r="I7425" s="2" t="s">
        <v>21412</v>
      </c>
      <c r="J7425" s="2" t="s">
        <v>28</v>
      </c>
      <c r="K7425" s="2" t="s">
        <v>78</v>
      </c>
      <c r="L7425" s="2" t="s">
        <v>1014</v>
      </c>
      <c r="M7425" s="2" t="s">
        <v>1015</v>
      </c>
      <c r="N7425" s="2" t="s">
        <v>3756</v>
      </c>
      <c r="O7425" s="2" t="s">
        <v>706</v>
      </c>
      <c r="P7425" s="24">
        <v>0</v>
      </c>
      <c r="Q7425" s="24">
        <v>0</v>
      </c>
      <c r="R7425" s="27" t="s">
        <v>1578</v>
      </c>
      <c r="S7425" s="28" t="s">
        <v>1589</v>
      </c>
      <c r="T7425" s="2" t="s">
        <v>33</v>
      </c>
      <c r="U7425" s="2">
        <v>0</v>
      </c>
      <c r="V7425" s="2" t="s">
        <v>3031</v>
      </c>
      <c r="W7425" s="2" t="s">
        <v>34</v>
      </c>
      <c r="AC7425" s="2">
        <v>0</v>
      </c>
    </row>
    <row r="7426" spans="1:33" ht="60" x14ac:dyDescent="0.25">
      <c r="A7426" s="2" t="s">
        <v>3340</v>
      </c>
      <c r="B7426" s="2" t="s">
        <v>2659</v>
      </c>
      <c r="C7426" s="2" t="s">
        <v>590</v>
      </c>
      <c r="F7426" s="2" t="s">
        <v>591</v>
      </c>
      <c r="G7426" s="2" t="s">
        <v>3341</v>
      </c>
      <c r="H7426" s="2" t="s">
        <v>3342</v>
      </c>
      <c r="I7426" s="2" t="s">
        <v>20908</v>
      </c>
      <c r="J7426" s="2" t="s">
        <v>28</v>
      </c>
      <c r="K7426" s="2" t="s">
        <v>29</v>
      </c>
      <c r="L7426" s="2" t="s">
        <v>46</v>
      </c>
      <c r="M7426" s="2" t="s">
        <v>47</v>
      </c>
      <c r="N7426" s="2" t="s">
        <v>3339</v>
      </c>
      <c r="O7426" s="2" t="s">
        <v>32</v>
      </c>
      <c r="P7426" s="24">
        <v>0</v>
      </c>
      <c r="Q7426" s="24">
        <v>1</v>
      </c>
      <c r="R7426" s="27" t="s">
        <v>1568</v>
      </c>
      <c r="S7426" s="28" t="s">
        <v>1585</v>
      </c>
      <c r="T7426" s="2" t="s">
        <v>38</v>
      </c>
      <c r="U7426" s="2">
        <v>2060000</v>
      </c>
      <c r="V7426" s="2" t="s">
        <v>2659</v>
      </c>
      <c r="W7426" s="2" t="s">
        <v>34</v>
      </c>
      <c r="X7426" s="58" t="s">
        <v>2659</v>
      </c>
      <c r="Z7426" s="2">
        <v>2060000</v>
      </c>
      <c r="AB7426" s="58">
        <v>46036.71670138889</v>
      </c>
      <c r="AC7426" s="2">
        <v>0</v>
      </c>
      <c r="AD7426" s="2">
        <v>2060000</v>
      </c>
      <c r="AE7426" s="2">
        <v>46036.71670138889</v>
      </c>
      <c r="AG7426" s="2">
        <v>57371</v>
      </c>
    </row>
    <row r="7427" spans="1:33" ht="45" x14ac:dyDescent="0.25">
      <c r="A7427" s="2" t="s">
        <v>3156</v>
      </c>
      <c r="B7427" s="2" t="s">
        <v>2659</v>
      </c>
      <c r="C7427" s="2" t="s">
        <v>602</v>
      </c>
      <c r="F7427" s="2" t="s">
        <v>603</v>
      </c>
      <c r="G7427" s="2" t="s">
        <v>3157</v>
      </c>
      <c r="H7427" s="2" t="s">
        <v>3158</v>
      </c>
      <c r="I7427" s="2" t="s">
        <v>22422</v>
      </c>
      <c r="J7427" s="2" t="s">
        <v>28</v>
      </c>
      <c r="K7427" s="2" t="s">
        <v>68</v>
      </c>
      <c r="L7427" s="2" t="s">
        <v>152</v>
      </c>
      <c r="M7427" s="2" t="s">
        <v>153</v>
      </c>
      <c r="N7427" s="2" t="s">
        <v>3118</v>
      </c>
      <c r="O7427" s="2" t="s">
        <v>19490</v>
      </c>
      <c r="P7427" s="24">
        <v>0</v>
      </c>
      <c r="Q7427" s="24">
        <v>0</v>
      </c>
      <c r="R7427" s="27" t="s">
        <v>1579</v>
      </c>
      <c r="S7427" s="28" t="s">
        <v>1589</v>
      </c>
      <c r="T7427" s="2" t="s">
        <v>33</v>
      </c>
      <c r="U7427" s="2">
        <v>412000</v>
      </c>
      <c r="V7427" s="2" t="s">
        <v>2659</v>
      </c>
      <c r="W7427" s="2" t="s">
        <v>34</v>
      </c>
      <c r="X7427" s="58" t="s">
        <v>2654</v>
      </c>
      <c r="Y7427" s="2" t="s">
        <v>39</v>
      </c>
      <c r="Z7427" s="2">
        <v>412000</v>
      </c>
      <c r="AA7427" s="2" t="s">
        <v>40</v>
      </c>
      <c r="AB7427" s="58">
        <v>46037.544444444444</v>
      </c>
      <c r="AC7427" s="2">
        <v>0</v>
      </c>
      <c r="AD7427" s="2">
        <v>412000</v>
      </c>
      <c r="AE7427" s="2">
        <v>46037.544444444444</v>
      </c>
      <c r="AG7427" s="2">
        <v>57277</v>
      </c>
    </row>
    <row r="7428" spans="1:33" ht="45" x14ac:dyDescent="0.25">
      <c r="A7428" s="2" t="s">
        <v>2658</v>
      </c>
      <c r="B7428" s="2" t="s">
        <v>2659</v>
      </c>
      <c r="C7428" s="2" t="s">
        <v>1479</v>
      </c>
      <c r="F7428" s="2" t="s">
        <v>1449</v>
      </c>
      <c r="G7428" s="2" t="s">
        <v>2539</v>
      </c>
      <c r="H7428" s="2" t="s">
        <v>2540</v>
      </c>
      <c r="I7428" s="2" t="s">
        <v>21413</v>
      </c>
      <c r="J7428" s="2" t="s">
        <v>28</v>
      </c>
      <c r="K7428" s="2" t="s">
        <v>78</v>
      </c>
      <c r="L7428" s="2" t="s">
        <v>1097</v>
      </c>
      <c r="M7428" s="2" t="s">
        <v>629</v>
      </c>
      <c r="N7428" s="2" t="s">
        <v>2436</v>
      </c>
      <c r="O7428" s="2" t="s">
        <v>705</v>
      </c>
      <c r="P7428" s="24">
        <v>0</v>
      </c>
      <c r="Q7428" s="24">
        <v>0</v>
      </c>
      <c r="R7428" s="27" t="s">
        <v>1578</v>
      </c>
      <c r="S7428" s="28" t="s">
        <v>1589</v>
      </c>
      <c r="T7428" s="2" t="s">
        <v>33</v>
      </c>
      <c r="U7428" s="2">
        <v>0</v>
      </c>
      <c r="V7428" s="2" t="s">
        <v>2944</v>
      </c>
      <c r="W7428" s="2" t="s">
        <v>34</v>
      </c>
      <c r="AC7428" s="2">
        <v>0</v>
      </c>
    </row>
    <row r="7429" spans="1:33" ht="45" x14ac:dyDescent="0.25">
      <c r="A7429" s="2" t="s">
        <v>4942</v>
      </c>
      <c r="B7429" s="2" t="s">
        <v>2659</v>
      </c>
      <c r="C7429" s="2" t="s">
        <v>588</v>
      </c>
      <c r="F7429" s="2" t="s">
        <v>589</v>
      </c>
      <c r="G7429" s="2" t="s">
        <v>4943</v>
      </c>
      <c r="H7429" s="2" t="s">
        <v>4944</v>
      </c>
      <c r="I7429" s="2" t="s">
        <v>20827</v>
      </c>
      <c r="J7429" s="2" t="s">
        <v>28</v>
      </c>
      <c r="K7429" s="2" t="s">
        <v>29</v>
      </c>
      <c r="L7429" s="2" t="s">
        <v>274</v>
      </c>
      <c r="M7429" s="2" t="s">
        <v>275</v>
      </c>
      <c r="N7429" s="2" t="s">
        <v>4941</v>
      </c>
      <c r="O7429" s="2" t="s">
        <v>32</v>
      </c>
      <c r="P7429" s="24">
        <v>0</v>
      </c>
      <c r="Q7429" s="24">
        <v>1</v>
      </c>
      <c r="R7429" s="27" t="s">
        <v>1568</v>
      </c>
      <c r="S7429" s="28" t="s">
        <v>1589</v>
      </c>
      <c r="T7429" s="2" t="s">
        <v>33</v>
      </c>
      <c r="U7429" s="2">
        <v>412000</v>
      </c>
      <c r="V7429" s="2" t="s">
        <v>2659</v>
      </c>
      <c r="W7429" s="2" t="s">
        <v>34</v>
      </c>
      <c r="X7429" s="58" t="s">
        <v>2659</v>
      </c>
      <c r="Z7429" s="2">
        <v>412000</v>
      </c>
      <c r="AB7429" s="58">
        <v>46036.536296296297</v>
      </c>
      <c r="AC7429" s="2">
        <v>0</v>
      </c>
      <c r="AD7429" s="2">
        <v>412000</v>
      </c>
      <c r="AE7429" s="2">
        <v>46036.536296296297</v>
      </c>
      <c r="AG7429" s="2">
        <v>57076</v>
      </c>
    </row>
    <row r="7430" spans="1:33" ht="45" x14ac:dyDescent="0.25">
      <c r="A7430" s="2" t="s">
        <v>4275</v>
      </c>
      <c r="B7430" s="2" t="s">
        <v>2659</v>
      </c>
      <c r="C7430" s="2" t="s">
        <v>1154</v>
      </c>
      <c r="F7430" s="2" t="s">
        <v>1155</v>
      </c>
      <c r="G7430" s="2" t="s">
        <v>4276</v>
      </c>
      <c r="H7430" s="2" t="s">
        <v>4277</v>
      </c>
      <c r="I7430" s="2" t="s">
        <v>22848</v>
      </c>
      <c r="J7430" s="2" t="s">
        <v>28</v>
      </c>
      <c r="K7430" s="2" t="s">
        <v>68</v>
      </c>
      <c r="L7430" s="2" t="s">
        <v>65</v>
      </c>
      <c r="M7430" s="2" t="s">
        <v>161</v>
      </c>
      <c r="N7430" s="2" t="s">
        <v>4278</v>
      </c>
      <c r="O7430" s="2" t="s">
        <v>706</v>
      </c>
      <c r="P7430" s="24">
        <v>0</v>
      </c>
      <c r="Q7430" s="24">
        <v>0</v>
      </c>
      <c r="R7430" s="27" t="s">
        <v>1578</v>
      </c>
      <c r="S7430" s="28" t="s">
        <v>1583</v>
      </c>
      <c r="T7430" s="2" t="s">
        <v>130</v>
      </c>
      <c r="U7430" s="2">
        <v>0</v>
      </c>
      <c r="V7430" s="2" t="s">
        <v>2433</v>
      </c>
      <c r="W7430" s="2" t="s">
        <v>34</v>
      </c>
      <c r="AC7430" s="2">
        <v>0</v>
      </c>
    </row>
    <row r="7431" spans="1:33" ht="45" x14ac:dyDescent="0.25">
      <c r="A7431" s="2" t="s">
        <v>2660</v>
      </c>
      <c r="B7431" s="2" t="s">
        <v>2661</v>
      </c>
      <c r="C7431" s="2" t="s">
        <v>1095</v>
      </c>
      <c r="F7431" s="2" t="s">
        <v>1096</v>
      </c>
      <c r="G7431" s="2" t="s">
        <v>2662</v>
      </c>
      <c r="H7431" s="2" t="s">
        <v>2663</v>
      </c>
      <c r="I7431" s="2" t="s">
        <v>21414</v>
      </c>
      <c r="J7431" s="2" t="s">
        <v>28</v>
      </c>
      <c r="K7431" s="2" t="s">
        <v>78</v>
      </c>
      <c r="L7431" s="2" t="s">
        <v>1097</v>
      </c>
      <c r="M7431" s="2" t="s">
        <v>629</v>
      </c>
      <c r="N7431" s="2" t="s">
        <v>2436</v>
      </c>
      <c r="O7431" s="2" t="s">
        <v>705</v>
      </c>
      <c r="P7431" s="24">
        <v>0</v>
      </c>
      <c r="Q7431" s="24">
        <v>0</v>
      </c>
      <c r="R7431" s="27" t="s">
        <v>1578</v>
      </c>
      <c r="S7431" s="28" t="s">
        <v>1589</v>
      </c>
      <c r="T7431" s="2" t="s">
        <v>33</v>
      </c>
      <c r="U7431" s="2">
        <v>0</v>
      </c>
      <c r="V7431" s="2" t="s">
        <v>2944</v>
      </c>
      <c r="W7431" s="2" t="s">
        <v>34</v>
      </c>
      <c r="AC7431" s="2">
        <v>0</v>
      </c>
    </row>
    <row r="7432" spans="1:33" ht="60" x14ac:dyDescent="0.25">
      <c r="A7432" s="2" t="s">
        <v>4652</v>
      </c>
      <c r="B7432" s="2" t="s">
        <v>2661</v>
      </c>
      <c r="C7432" s="2" t="s">
        <v>585</v>
      </c>
      <c r="F7432" s="2" t="s">
        <v>300</v>
      </c>
      <c r="G7432" s="2" t="s">
        <v>4653</v>
      </c>
      <c r="H7432" s="2" t="s">
        <v>4654</v>
      </c>
      <c r="I7432" s="2" t="s">
        <v>22767</v>
      </c>
      <c r="J7432" s="2" t="s">
        <v>28</v>
      </c>
      <c r="K7432" s="2" t="s">
        <v>68</v>
      </c>
      <c r="L7432" s="2" t="s">
        <v>220</v>
      </c>
      <c r="M7432" s="2" t="s">
        <v>221</v>
      </c>
      <c r="N7432" s="2" t="s">
        <v>4645</v>
      </c>
      <c r="O7432" s="2" t="s">
        <v>32</v>
      </c>
      <c r="P7432" s="24">
        <v>0</v>
      </c>
      <c r="Q7432" s="24">
        <v>1</v>
      </c>
      <c r="R7432" s="27" t="s">
        <v>1568</v>
      </c>
      <c r="S7432" s="28" t="s">
        <v>1585</v>
      </c>
      <c r="T7432" s="2" t="s">
        <v>38</v>
      </c>
      <c r="U7432" s="2">
        <v>0</v>
      </c>
      <c r="V7432" s="2" t="s">
        <v>16062</v>
      </c>
      <c r="W7432" s="2" t="s">
        <v>34</v>
      </c>
      <c r="X7432" s="58" t="s">
        <v>2782</v>
      </c>
      <c r="Z7432" s="2">
        <v>2060000</v>
      </c>
      <c r="AB7432" s="58">
        <v>46055.494699074072</v>
      </c>
      <c r="AC7432" s="2">
        <v>0</v>
      </c>
      <c r="AD7432" s="2">
        <v>2060000</v>
      </c>
      <c r="AE7432" s="2">
        <v>46055.494699074072</v>
      </c>
      <c r="AG7432" s="2">
        <v>58776</v>
      </c>
    </row>
    <row r="7433" spans="1:33" ht="45" x14ac:dyDescent="0.25">
      <c r="A7433" s="2" t="s">
        <v>4368</v>
      </c>
      <c r="B7433" s="2" t="s">
        <v>2661</v>
      </c>
      <c r="C7433" s="2" t="s">
        <v>677</v>
      </c>
      <c r="F7433" s="2" t="s">
        <v>678</v>
      </c>
      <c r="G7433" s="2" t="s">
        <v>4369</v>
      </c>
      <c r="H7433" s="2" t="s">
        <v>4370</v>
      </c>
      <c r="I7433" s="2" t="s">
        <v>22661</v>
      </c>
      <c r="J7433" s="2" t="s">
        <v>28</v>
      </c>
      <c r="K7433" s="2" t="s">
        <v>68</v>
      </c>
      <c r="L7433" s="2" t="s">
        <v>69</v>
      </c>
      <c r="M7433" s="2" t="s">
        <v>70</v>
      </c>
      <c r="N7433" s="2" t="s">
        <v>4355</v>
      </c>
      <c r="O7433" s="2" t="s">
        <v>32</v>
      </c>
      <c r="P7433" s="24">
        <v>0</v>
      </c>
      <c r="Q7433" s="24">
        <v>1</v>
      </c>
      <c r="R7433" s="27" t="s">
        <v>1568</v>
      </c>
      <c r="S7433" s="28" t="s">
        <v>1589</v>
      </c>
      <c r="T7433" s="2" t="s">
        <v>33</v>
      </c>
      <c r="U7433" s="2">
        <v>0</v>
      </c>
      <c r="V7433" s="2" t="s">
        <v>12666</v>
      </c>
      <c r="W7433" s="2" t="s">
        <v>34</v>
      </c>
      <c r="X7433" s="58" t="s">
        <v>2844</v>
      </c>
      <c r="Z7433" s="2">
        <v>412000</v>
      </c>
      <c r="AB7433" s="58">
        <v>46052.492569444446</v>
      </c>
      <c r="AC7433" s="2">
        <v>0</v>
      </c>
      <c r="AD7433" s="2">
        <v>412000</v>
      </c>
      <c r="AE7433" s="2">
        <v>46052.492569444446</v>
      </c>
      <c r="AG7433" s="2">
        <v>59821</v>
      </c>
    </row>
    <row r="7434" spans="1:33" ht="60" x14ac:dyDescent="0.25">
      <c r="A7434" s="2" t="s">
        <v>3997</v>
      </c>
      <c r="B7434" s="2" t="s">
        <v>2661</v>
      </c>
      <c r="C7434" s="2" t="s">
        <v>592</v>
      </c>
      <c r="F7434" s="2" t="s">
        <v>519</v>
      </c>
      <c r="G7434" s="2" t="s">
        <v>3998</v>
      </c>
      <c r="H7434" s="2" t="s">
        <v>3999</v>
      </c>
      <c r="I7434" s="2" t="s">
        <v>23818</v>
      </c>
      <c r="J7434" s="2" t="s">
        <v>28</v>
      </c>
      <c r="K7434" s="2" t="s">
        <v>43</v>
      </c>
      <c r="L7434" s="2" t="s">
        <v>520</v>
      </c>
      <c r="M7434" s="2" t="s">
        <v>521</v>
      </c>
      <c r="N7434" s="2" t="s">
        <v>4000</v>
      </c>
      <c r="O7434" s="2" t="s">
        <v>32</v>
      </c>
      <c r="P7434" s="24">
        <v>0</v>
      </c>
      <c r="Q7434" s="24">
        <v>2</v>
      </c>
      <c r="R7434" s="27" t="s">
        <v>1568</v>
      </c>
      <c r="S7434" s="28" t="s">
        <v>1585</v>
      </c>
      <c r="T7434" s="2" t="s">
        <v>38</v>
      </c>
      <c r="U7434" s="2">
        <v>0</v>
      </c>
      <c r="V7434" s="2" t="s">
        <v>16062</v>
      </c>
      <c r="W7434" s="2" t="s">
        <v>34</v>
      </c>
      <c r="X7434" s="58" t="s">
        <v>2816</v>
      </c>
      <c r="Z7434" s="2">
        <v>2060000</v>
      </c>
      <c r="AB7434" s="58">
        <v>46076.727349537039</v>
      </c>
      <c r="AC7434" s="2">
        <v>0</v>
      </c>
      <c r="AD7434" s="2">
        <v>2060000</v>
      </c>
      <c r="AE7434" s="2">
        <v>46076.727349537039</v>
      </c>
      <c r="AG7434" s="2">
        <v>58963</v>
      </c>
    </row>
    <row r="7435" spans="1:33" ht="45" x14ac:dyDescent="0.25">
      <c r="A7435" s="2" t="s">
        <v>2962</v>
      </c>
      <c r="B7435" s="2" t="s">
        <v>2661</v>
      </c>
      <c r="C7435" s="2" t="s">
        <v>1177</v>
      </c>
      <c r="F7435" s="2" t="s">
        <v>1178</v>
      </c>
      <c r="G7435" s="2" t="s">
        <v>2963</v>
      </c>
      <c r="H7435" s="2" t="s">
        <v>2964</v>
      </c>
      <c r="I7435" s="2" t="s">
        <v>19641</v>
      </c>
      <c r="J7435" s="2" t="s">
        <v>28</v>
      </c>
      <c r="K7435" s="2" t="s">
        <v>48</v>
      </c>
      <c r="L7435" s="2" t="s">
        <v>619</v>
      </c>
      <c r="M7435" s="2" t="s">
        <v>620</v>
      </c>
      <c r="N7435" s="2" t="s">
        <v>2935</v>
      </c>
      <c r="O7435" s="2" t="s">
        <v>705</v>
      </c>
      <c r="P7435" s="24">
        <v>0</v>
      </c>
      <c r="Q7435" s="24">
        <v>0</v>
      </c>
      <c r="R7435" s="27" t="s">
        <v>1578</v>
      </c>
      <c r="S7435" s="28" t="s">
        <v>1586</v>
      </c>
      <c r="T7435" s="2" t="s">
        <v>296</v>
      </c>
      <c r="U7435" s="2">
        <v>0</v>
      </c>
      <c r="V7435" s="2" t="s">
        <v>2801</v>
      </c>
      <c r="W7435" s="2" t="s">
        <v>34</v>
      </c>
      <c r="AC7435" s="2">
        <v>0</v>
      </c>
    </row>
    <row r="7436" spans="1:33" ht="45" x14ac:dyDescent="0.25">
      <c r="A7436" s="2" t="s">
        <v>5278</v>
      </c>
      <c r="B7436" s="2" t="s">
        <v>2661</v>
      </c>
      <c r="C7436" s="2" t="s">
        <v>1273</v>
      </c>
      <c r="F7436" s="2" t="s">
        <v>1274</v>
      </c>
      <c r="G7436" s="2" t="s">
        <v>5279</v>
      </c>
      <c r="H7436" s="2" t="s">
        <v>5280</v>
      </c>
      <c r="I7436" s="2" t="s">
        <v>22662</v>
      </c>
      <c r="J7436" s="2" t="s">
        <v>28</v>
      </c>
      <c r="K7436" s="2" t="s">
        <v>68</v>
      </c>
      <c r="L7436" s="2" t="s">
        <v>112</v>
      </c>
      <c r="M7436" s="2" t="s">
        <v>113</v>
      </c>
      <c r="N7436" s="2" t="s">
        <v>5262</v>
      </c>
      <c r="O7436" s="2" t="s">
        <v>706</v>
      </c>
      <c r="P7436" s="24">
        <v>0</v>
      </c>
      <c r="Q7436" s="24">
        <v>0</v>
      </c>
      <c r="R7436" s="27" t="s">
        <v>1578</v>
      </c>
      <c r="S7436" s="28" t="s">
        <v>1589</v>
      </c>
      <c r="T7436" s="2" t="s">
        <v>33</v>
      </c>
      <c r="U7436" s="2">
        <v>0</v>
      </c>
      <c r="V7436" s="2" t="s">
        <v>2661</v>
      </c>
      <c r="W7436" s="2" t="s">
        <v>34</v>
      </c>
      <c r="AC7436" s="2">
        <v>0</v>
      </c>
    </row>
    <row r="7437" spans="1:33" ht="60" x14ac:dyDescent="0.25">
      <c r="A7437" s="2" t="s">
        <v>2664</v>
      </c>
      <c r="B7437" s="2" t="s">
        <v>2661</v>
      </c>
      <c r="C7437" s="2" t="s">
        <v>1316</v>
      </c>
      <c r="F7437" s="2" t="s">
        <v>871</v>
      </c>
      <c r="G7437" s="2" t="s">
        <v>2608</v>
      </c>
      <c r="H7437" s="2" t="s">
        <v>2609</v>
      </c>
      <c r="I7437" s="2" t="s">
        <v>23660</v>
      </c>
      <c r="J7437" s="2" t="s">
        <v>28</v>
      </c>
      <c r="K7437" s="2" t="s">
        <v>43</v>
      </c>
      <c r="L7437" s="2" t="s">
        <v>94</v>
      </c>
      <c r="M7437" s="2" t="s">
        <v>629</v>
      </c>
      <c r="N7437" s="2" t="s">
        <v>2436</v>
      </c>
      <c r="O7437" s="2" t="s">
        <v>705</v>
      </c>
      <c r="P7437" s="24">
        <v>0</v>
      </c>
      <c r="Q7437" s="24">
        <v>0</v>
      </c>
      <c r="R7437" s="27" t="s">
        <v>1578</v>
      </c>
      <c r="S7437" s="28" t="s">
        <v>1585</v>
      </c>
      <c r="T7437" s="2" t="s">
        <v>38</v>
      </c>
      <c r="U7437" s="2">
        <v>0</v>
      </c>
      <c r="V7437" s="2" t="s">
        <v>2944</v>
      </c>
      <c r="W7437" s="2" t="s">
        <v>34</v>
      </c>
      <c r="AC7437" s="2">
        <v>0</v>
      </c>
    </row>
    <row r="7438" spans="1:33" ht="45" x14ac:dyDescent="0.25">
      <c r="A7438" s="2" t="s">
        <v>2665</v>
      </c>
      <c r="B7438" s="2" t="s">
        <v>2661</v>
      </c>
      <c r="C7438" s="2" t="s">
        <v>1311</v>
      </c>
      <c r="F7438" s="2" t="s">
        <v>871</v>
      </c>
      <c r="G7438" s="2" t="s">
        <v>2608</v>
      </c>
      <c r="H7438" s="2" t="s">
        <v>2609</v>
      </c>
      <c r="I7438" s="2" t="s">
        <v>23660</v>
      </c>
      <c r="J7438" s="2" t="s">
        <v>28</v>
      </c>
      <c r="K7438" s="2" t="s">
        <v>43</v>
      </c>
      <c r="L7438" s="2" t="s">
        <v>94</v>
      </c>
      <c r="M7438" s="2" t="s">
        <v>629</v>
      </c>
      <c r="N7438" s="2" t="s">
        <v>2436</v>
      </c>
      <c r="O7438" s="2" t="s">
        <v>705</v>
      </c>
      <c r="P7438" s="24">
        <v>0</v>
      </c>
      <c r="Q7438" s="24">
        <v>0</v>
      </c>
      <c r="R7438" s="27" t="s">
        <v>1578</v>
      </c>
      <c r="S7438" s="28" t="s">
        <v>1589</v>
      </c>
      <c r="T7438" s="2" t="s">
        <v>33</v>
      </c>
      <c r="U7438" s="2">
        <v>0</v>
      </c>
      <c r="V7438" s="2" t="s">
        <v>2944</v>
      </c>
      <c r="W7438" s="2" t="s">
        <v>34</v>
      </c>
      <c r="AC7438" s="2">
        <v>0</v>
      </c>
    </row>
    <row r="7439" spans="1:33" ht="60" x14ac:dyDescent="0.25">
      <c r="A7439" s="2" t="s">
        <v>2666</v>
      </c>
      <c r="B7439" s="2" t="s">
        <v>2667</v>
      </c>
      <c r="C7439" s="2" t="s">
        <v>828</v>
      </c>
      <c r="F7439" s="2" t="s">
        <v>829</v>
      </c>
      <c r="G7439" s="2" t="s">
        <v>2668</v>
      </c>
      <c r="H7439" s="2" t="s">
        <v>2669</v>
      </c>
      <c r="I7439" s="2" t="s">
        <v>21558</v>
      </c>
      <c r="J7439" s="2" t="s">
        <v>28</v>
      </c>
      <c r="K7439" s="2" t="s">
        <v>78</v>
      </c>
      <c r="L7439" s="2" t="s">
        <v>145</v>
      </c>
      <c r="M7439" s="2" t="s">
        <v>629</v>
      </c>
      <c r="N7439" s="2" t="s">
        <v>2436</v>
      </c>
      <c r="O7439" s="2" t="s">
        <v>705</v>
      </c>
      <c r="P7439" s="24">
        <v>0</v>
      </c>
      <c r="Q7439" s="24">
        <v>0</v>
      </c>
      <c r="R7439" s="27" t="s">
        <v>1578</v>
      </c>
      <c r="S7439" s="28" t="s">
        <v>1585</v>
      </c>
      <c r="T7439" s="2" t="s">
        <v>38</v>
      </c>
      <c r="U7439" s="2">
        <v>0</v>
      </c>
      <c r="V7439" s="2" t="s">
        <v>3140</v>
      </c>
      <c r="W7439" s="2" t="s">
        <v>34</v>
      </c>
      <c r="AC7439" s="2">
        <v>0</v>
      </c>
    </row>
    <row r="7440" spans="1:33" ht="60" x14ac:dyDescent="0.25">
      <c r="A7440" s="2" t="s">
        <v>2670</v>
      </c>
      <c r="B7440" s="2" t="s">
        <v>2667</v>
      </c>
      <c r="C7440" s="2" t="s">
        <v>930</v>
      </c>
      <c r="F7440" s="2" t="s">
        <v>931</v>
      </c>
      <c r="G7440" s="2" t="s">
        <v>2511</v>
      </c>
      <c r="H7440" s="2" t="s">
        <v>2512</v>
      </c>
      <c r="I7440" s="2" t="s">
        <v>21879</v>
      </c>
      <c r="J7440" s="2" t="s">
        <v>28</v>
      </c>
      <c r="K7440" s="2" t="s">
        <v>51</v>
      </c>
      <c r="L7440" s="2" t="s">
        <v>411</v>
      </c>
      <c r="M7440" s="2" t="s">
        <v>629</v>
      </c>
      <c r="N7440" s="2" t="s">
        <v>2436</v>
      </c>
      <c r="O7440" s="2" t="s">
        <v>37</v>
      </c>
      <c r="P7440" s="24">
        <v>0</v>
      </c>
      <c r="Q7440" s="24">
        <v>0</v>
      </c>
      <c r="R7440" s="27" t="s">
        <v>1578</v>
      </c>
      <c r="S7440" s="28" t="s">
        <v>1585</v>
      </c>
      <c r="T7440" s="2" t="s">
        <v>38</v>
      </c>
      <c r="U7440" s="2">
        <v>0</v>
      </c>
      <c r="V7440" s="2" t="s">
        <v>2801</v>
      </c>
      <c r="W7440" s="2" t="s">
        <v>34</v>
      </c>
      <c r="AC7440" s="2">
        <v>0</v>
      </c>
    </row>
    <row r="7441" spans="1:33" ht="60" x14ac:dyDescent="0.25">
      <c r="A7441" s="2" t="s">
        <v>3109</v>
      </c>
      <c r="B7441" s="2" t="s">
        <v>2667</v>
      </c>
      <c r="C7441" s="2" t="s">
        <v>586</v>
      </c>
      <c r="F7441" s="2" t="s">
        <v>580</v>
      </c>
      <c r="G7441" s="2" t="s">
        <v>3110</v>
      </c>
      <c r="H7441" s="2" t="s">
        <v>3111</v>
      </c>
      <c r="I7441" s="2" t="s">
        <v>22663</v>
      </c>
      <c r="J7441" s="2" t="s">
        <v>28</v>
      </c>
      <c r="K7441" s="2" t="s">
        <v>68</v>
      </c>
      <c r="L7441" s="2" t="s">
        <v>302</v>
      </c>
      <c r="M7441" s="2" t="s">
        <v>303</v>
      </c>
      <c r="N7441" s="2" t="s">
        <v>3107</v>
      </c>
      <c r="O7441" s="2" t="s">
        <v>32</v>
      </c>
      <c r="P7441" s="24">
        <v>0</v>
      </c>
      <c r="Q7441" s="24">
        <v>1</v>
      </c>
      <c r="R7441" s="27" t="s">
        <v>1568</v>
      </c>
      <c r="S7441" s="28" t="s">
        <v>1589</v>
      </c>
      <c r="T7441" s="2" t="s">
        <v>33</v>
      </c>
      <c r="U7441" s="2">
        <v>412000</v>
      </c>
      <c r="V7441" s="2" t="s">
        <v>2667</v>
      </c>
      <c r="W7441" s="2" t="s">
        <v>34</v>
      </c>
      <c r="X7441" s="58" t="s">
        <v>2535</v>
      </c>
      <c r="Z7441" s="2">
        <v>412000</v>
      </c>
      <c r="AB7441" s="58">
        <v>46042.743159722224</v>
      </c>
      <c r="AC7441" s="2">
        <v>0</v>
      </c>
      <c r="AD7441" s="2">
        <v>412000</v>
      </c>
      <c r="AE7441" s="2">
        <v>46042.743159722224</v>
      </c>
      <c r="AG7441" s="2">
        <v>56936</v>
      </c>
    </row>
    <row r="7442" spans="1:33" ht="60" x14ac:dyDescent="0.25">
      <c r="A7442" s="2" t="s">
        <v>3112</v>
      </c>
      <c r="B7442" s="2" t="s">
        <v>2667</v>
      </c>
      <c r="C7442" s="2" t="s">
        <v>579</v>
      </c>
      <c r="F7442" s="2" t="s">
        <v>580</v>
      </c>
      <c r="G7442" s="2" t="s">
        <v>3110</v>
      </c>
      <c r="H7442" s="2" t="s">
        <v>3111</v>
      </c>
      <c r="I7442" s="2" t="s">
        <v>22663</v>
      </c>
      <c r="J7442" s="2" t="s">
        <v>28</v>
      </c>
      <c r="K7442" s="2" t="s">
        <v>68</v>
      </c>
      <c r="L7442" s="2" t="s">
        <v>302</v>
      </c>
      <c r="M7442" s="2" t="s">
        <v>303</v>
      </c>
      <c r="N7442" s="2" t="s">
        <v>3107</v>
      </c>
      <c r="O7442" s="2" t="s">
        <v>32</v>
      </c>
      <c r="P7442" s="24">
        <v>0</v>
      </c>
      <c r="Q7442" s="24">
        <v>1</v>
      </c>
      <c r="R7442" s="27" t="s">
        <v>1568</v>
      </c>
      <c r="S7442" s="28" t="s">
        <v>1585</v>
      </c>
      <c r="T7442" s="2" t="s">
        <v>38</v>
      </c>
      <c r="U7442" s="2">
        <v>2060000</v>
      </c>
      <c r="V7442" s="2" t="s">
        <v>2667</v>
      </c>
      <c r="W7442" s="2" t="s">
        <v>34</v>
      </c>
      <c r="X7442" s="58" t="s">
        <v>2517</v>
      </c>
      <c r="Z7442" s="2">
        <v>2060000</v>
      </c>
      <c r="AB7442" s="58">
        <v>46043.719293981485</v>
      </c>
      <c r="AC7442" s="2">
        <v>0</v>
      </c>
      <c r="AD7442" s="2">
        <v>2060000</v>
      </c>
      <c r="AE7442" s="2">
        <v>46043.719293981485</v>
      </c>
      <c r="AG7442" s="2">
        <v>58775</v>
      </c>
    </row>
    <row r="7443" spans="1:33" ht="45" x14ac:dyDescent="0.25">
      <c r="A7443" s="2" t="s">
        <v>5465</v>
      </c>
      <c r="B7443" s="2" t="s">
        <v>2667</v>
      </c>
      <c r="C7443" s="2" t="s">
        <v>1278</v>
      </c>
      <c r="F7443" s="2" t="s">
        <v>1279</v>
      </c>
      <c r="G7443" s="2" t="s">
        <v>5466</v>
      </c>
      <c r="H7443" s="2" t="s">
        <v>5467</v>
      </c>
      <c r="I7443" s="2" t="s">
        <v>21703</v>
      </c>
      <c r="J7443" s="2" t="s">
        <v>28</v>
      </c>
      <c r="K7443" s="2" t="s">
        <v>51</v>
      </c>
      <c r="L7443" s="2" t="s">
        <v>419</v>
      </c>
      <c r="M7443" s="2" t="s">
        <v>420</v>
      </c>
      <c r="N7443" s="2" t="s">
        <v>5461</v>
      </c>
      <c r="O7443" s="2" t="s">
        <v>712</v>
      </c>
      <c r="P7443" s="24">
        <v>0</v>
      </c>
      <c r="Q7443" s="24">
        <v>0</v>
      </c>
      <c r="R7443" s="27" t="s">
        <v>1578</v>
      </c>
      <c r="S7443" s="28" t="s">
        <v>1583</v>
      </c>
      <c r="T7443" s="2" t="s">
        <v>130</v>
      </c>
      <c r="U7443" s="2">
        <v>0</v>
      </c>
      <c r="V7443" s="2" t="s">
        <v>12680</v>
      </c>
      <c r="W7443" s="2" t="s">
        <v>34</v>
      </c>
      <c r="AC7443" s="2">
        <v>0</v>
      </c>
    </row>
    <row r="7444" spans="1:33" ht="45" x14ac:dyDescent="0.25">
      <c r="A7444" s="2" t="s">
        <v>4795</v>
      </c>
      <c r="B7444" s="2" t="s">
        <v>2667</v>
      </c>
      <c r="C7444" s="2" t="s">
        <v>1193</v>
      </c>
      <c r="F7444" s="2" t="s">
        <v>1194</v>
      </c>
      <c r="G7444" s="2" t="s">
        <v>4796</v>
      </c>
      <c r="H7444" s="2" t="s">
        <v>4797</v>
      </c>
      <c r="I7444" s="2" t="s">
        <v>22837</v>
      </c>
      <c r="J7444" s="2" t="s">
        <v>28</v>
      </c>
      <c r="K7444" s="2" t="s">
        <v>68</v>
      </c>
      <c r="L7444" s="2" t="s">
        <v>108</v>
      </c>
      <c r="M7444" s="2" t="s">
        <v>188</v>
      </c>
      <c r="N7444" s="2" t="s">
        <v>4781</v>
      </c>
      <c r="O7444" s="2" t="s">
        <v>705</v>
      </c>
      <c r="P7444" s="24">
        <v>0</v>
      </c>
      <c r="Q7444" s="24">
        <v>0</v>
      </c>
      <c r="R7444" s="27" t="s">
        <v>1578</v>
      </c>
      <c r="S7444" s="28" t="s">
        <v>1583</v>
      </c>
      <c r="T7444" s="2" t="s">
        <v>130</v>
      </c>
      <c r="U7444" s="2">
        <v>0</v>
      </c>
      <c r="V7444" s="2" t="s">
        <v>3140</v>
      </c>
      <c r="W7444" s="2" t="s">
        <v>34</v>
      </c>
      <c r="AC7444" s="2">
        <v>0</v>
      </c>
    </row>
    <row r="7445" spans="1:33" ht="45" x14ac:dyDescent="0.25">
      <c r="A7445" s="2" t="s">
        <v>4731</v>
      </c>
      <c r="B7445" s="2" t="s">
        <v>2667</v>
      </c>
      <c r="C7445" s="2" t="s">
        <v>597</v>
      </c>
      <c r="F7445" s="2" t="s">
        <v>598</v>
      </c>
      <c r="G7445" s="2" t="s">
        <v>4732</v>
      </c>
      <c r="H7445" s="2" t="s">
        <v>4733</v>
      </c>
      <c r="I7445" s="2" t="s">
        <v>20493</v>
      </c>
      <c r="J7445" s="2" t="s">
        <v>28</v>
      </c>
      <c r="K7445" s="2" t="s">
        <v>173</v>
      </c>
      <c r="L7445" s="2" t="s">
        <v>351</v>
      </c>
      <c r="M7445" s="2" t="s">
        <v>352</v>
      </c>
      <c r="N7445" s="2" t="s">
        <v>4734</v>
      </c>
      <c r="O7445" s="2" t="s">
        <v>32</v>
      </c>
      <c r="P7445" s="24">
        <v>0</v>
      </c>
      <c r="Q7445" s="24">
        <v>1</v>
      </c>
      <c r="R7445" s="27" t="s">
        <v>1568</v>
      </c>
      <c r="S7445" s="28" t="s">
        <v>1586</v>
      </c>
      <c r="T7445" s="2" t="s">
        <v>296</v>
      </c>
      <c r="U7445" s="2">
        <v>412000</v>
      </c>
      <c r="V7445" s="2" t="s">
        <v>2667</v>
      </c>
      <c r="W7445" s="2" t="s">
        <v>34</v>
      </c>
      <c r="X7445" s="58" t="s">
        <v>2844</v>
      </c>
      <c r="Z7445" s="2">
        <v>400000</v>
      </c>
      <c r="AB7445" s="58">
        <v>46052.404247685183</v>
      </c>
      <c r="AC7445" s="2">
        <v>0</v>
      </c>
      <c r="AD7445" s="2">
        <v>400000</v>
      </c>
      <c r="AE7445" s="2">
        <v>46052.404247685183</v>
      </c>
      <c r="AG7445" s="2">
        <v>59163</v>
      </c>
    </row>
    <row r="7446" spans="1:33" ht="45" x14ac:dyDescent="0.25">
      <c r="A7446" s="2" t="s">
        <v>4841</v>
      </c>
      <c r="B7446" s="2" t="s">
        <v>2667</v>
      </c>
      <c r="C7446" s="2" t="s">
        <v>625</v>
      </c>
      <c r="F7446" s="2" t="s">
        <v>626</v>
      </c>
      <c r="G7446" s="2" t="s">
        <v>4842</v>
      </c>
      <c r="H7446" s="2" t="s">
        <v>4843</v>
      </c>
      <c r="I7446" s="2" t="s">
        <v>21575</v>
      </c>
      <c r="J7446" s="2" t="s">
        <v>28</v>
      </c>
      <c r="K7446" s="2" t="s">
        <v>78</v>
      </c>
      <c r="L7446" s="2" t="s">
        <v>145</v>
      </c>
      <c r="M7446" s="2" t="s">
        <v>231</v>
      </c>
      <c r="N7446" s="2" t="s">
        <v>4837</v>
      </c>
      <c r="O7446" s="2" t="s">
        <v>19490</v>
      </c>
      <c r="P7446" s="24">
        <v>0</v>
      </c>
      <c r="Q7446" s="24">
        <v>0</v>
      </c>
      <c r="R7446" s="27" t="s">
        <v>1579</v>
      </c>
      <c r="S7446" s="28" t="s">
        <v>1583</v>
      </c>
      <c r="T7446" s="2" t="s">
        <v>130</v>
      </c>
      <c r="U7446" s="2">
        <v>20600000</v>
      </c>
      <c r="V7446" s="2" t="s">
        <v>2667</v>
      </c>
      <c r="W7446" s="2" t="s">
        <v>34</v>
      </c>
      <c r="X7446" s="58" t="s">
        <v>2801</v>
      </c>
      <c r="Y7446" s="2" t="s">
        <v>39</v>
      </c>
      <c r="Z7446" s="2">
        <v>20600000</v>
      </c>
      <c r="AA7446" s="2" t="s">
        <v>40</v>
      </c>
      <c r="AB7446" s="58">
        <v>46063.459953703707</v>
      </c>
      <c r="AC7446" s="2">
        <v>0</v>
      </c>
      <c r="AD7446" s="2">
        <v>20600000</v>
      </c>
      <c r="AE7446" s="2">
        <v>46063.459953703707</v>
      </c>
      <c r="AG7446" s="2">
        <v>59699</v>
      </c>
    </row>
    <row r="7447" spans="1:33" ht="60" x14ac:dyDescent="0.25">
      <c r="A7447" s="2" t="s">
        <v>4217</v>
      </c>
      <c r="B7447" s="2" t="s">
        <v>2667</v>
      </c>
      <c r="C7447" s="2" t="s">
        <v>583</v>
      </c>
      <c r="F7447" s="2" t="s">
        <v>541</v>
      </c>
      <c r="G7447" s="2" t="s">
        <v>4218</v>
      </c>
      <c r="H7447" s="2" t="s">
        <v>4219</v>
      </c>
      <c r="I7447" s="2" t="s">
        <v>20909</v>
      </c>
      <c r="J7447" s="2" t="s">
        <v>28</v>
      </c>
      <c r="K7447" s="2" t="s">
        <v>29</v>
      </c>
      <c r="L7447" s="2" t="s">
        <v>204</v>
      </c>
      <c r="M7447" s="2" t="s">
        <v>205</v>
      </c>
      <c r="N7447" s="2" t="s">
        <v>4211</v>
      </c>
      <c r="O7447" s="2" t="s">
        <v>32</v>
      </c>
      <c r="P7447" s="24">
        <v>0</v>
      </c>
      <c r="Q7447" s="24">
        <v>2</v>
      </c>
      <c r="R7447" s="27" t="s">
        <v>1568</v>
      </c>
      <c r="S7447" s="28" t="s">
        <v>1585</v>
      </c>
      <c r="T7447" s="2" t="s">
        <v>38</v>
      </c>
      <c r="U7447" s="2">
        <v>2060000</v>
      </c>
      <c r="V7447" s="2" t="s">
        <v>2661</v>
      </c>
      <c r="W7447" s="2" t="s">
        <v>34</v>
      </c>
      <c r="X7447" s="58" t="s">
        <v>2600</v>
      </c>
      <c r="Z7447" s="2">
        <v>2060000</v>
      </c>
      <c r="AB7447" s="58">
        <v>46039.691331018519</v>
      </c>
      <c r="AC7447" s="2">
        <v>0</v>
      </c>
      <c r="AD7447" s="2">
        <v>2060000</v>
      </c>
      <c r="AE7447" s="2">
        <v>46039.691331018519</v>
      </c>
      <c r="AG7447" s="2">
        <v>57079</v>
      </c>
    </row>
    <row r="7448" spans="1:33" ht="45" x14ac:dyDescent="0.25">
      <c r="A7448" s="2" t="s">
        <v>3674</v>
      </c>
      <c r="B7448" s="2" t="s">
        <v>2667</v>
      </c>
      <c r="C7448" s="2" t="s">
        <v>569</v>
      </c>
      <c r="F7448" s="2" t="s">
        <v>535</v>
      </c>
      <c r="G7448" s="2" t="s">
        <v>3675</v>
      </c>
      <c r="H7448" s="2" t="s">
        <v>3676</v>
      </c>
      <c r="I7448" s="2" t="s">
        <v>23661</v>
      </c>
      <c r="J7448" s="2" t="s">
        <v>28</v>
      </c>
      <c r="K7448" s="2" t="s">
        <v>43</v>
      </c>
      <c r="L7448" s="2" t="s">
        <v>90</v>
      </c>
      <c r="M7448" s="2" t="s">
        <v>91</v>
      </c>
      <c r="N7448" s="2" t="s">
        <v>3668</v>
      </c>
      <c r="O7448" s="2" t="s">
        <v>37</v>
      </c>
      <c r="P7448" s="24">
        <v>0</v>
      </c>
      <c r="Q7448" s="24">
        <v>0</v>
      </c>
      <c r="R7448" s="27" t="s">
        <v>1578</v>
      </c>
      <c r="S7448" s="28" t="s">
        <v>1589</v>
      </c>
      <c r="T7448" s="2" t="s">
        <v>33</v>
      </c>
      <c r="U7448" s="2">
        <v>0</v>
      </c>
      <c r="V7448" s="2" t="s">
        <v>2654</v>
      </c>
      <c r="W7448" s="2" t="s">
        <v>34</v>
      </c>
      <c r="X7448" s="58" t="s">
        <v>2654</v>
      </c>
      <c r="Y7448" s="2" t="s">
        <v>39</v>
      </c>
      <c r="Z7448" s="2">
        <v>412000</v>
      </c>
      <c r="AA7448" s="2" t="s">
        <v>40</v>
      </c>
      <c r="AB7448" s="58">
        <v>46037.420300925929</v>
      </c>
      <c r="AC7448" s="2">
        <v>0</v>
      </c>
      <c r="AD7448" s="2">
        <v>412000</v>
      </c>
      <c r="AE7448" s="2">
        <v>46037.420300925929</v>
      </c>
      <c r="AG7448" s="2">
        <v>56053</v>
      </c>
    </row>
    <row r="7449" spans="1:33" ht="60" x14ac:dyDescent="0.25">
      <c r="A7449" s="2" t="s">
        <v>3657</v>
      </c>
      <c r="B7449" s="2" t="s">
        <v>2667</v>
      </c>
      <c r="C7449" s="2" t="s">
        <v>1374</v>
      </c>
      <c r="F7449" s="2" t="s">
        <v>1206</v>
      </c>
      <c r="G7449" s="2" t="s">
        <v>3654</v>
      </c>
      <c r="H7449" s="2" t="s">
        <v>3655</v>
      </c>
      <c r="I7449" s="2" t="s">
        <v>22640</v>
      </c>
      <c r="J7449" s="2" t="s">
        <v>28</v>
      </c>
      <c r="K7449" s="2" t="s">
        <v>68</v>
      </c>
      <c r="L7449" s="2" t="s">
        <v>99</v>
      </c>
      <c r="M7449" s="2" t="s">
        <v>308</v>
      </c>
      <c r="N7449" s="2" t="s">
        <v>3651</v>
      </c>
      <c r="O7449" s="2" t="s">
        <v>706</v>
      </c>
      <c r="P7449" s="24">
        <v>0</v>
      </c>
      <c r="Q7449" s="24">
        <v>0</v>
      </c>
      <c r="R7449" s="27" t="s">
        <v>1578</v>
      </c>
      <c r="S7449" s="28" t="s">
        <v>1583</v>
      </c>
      <c r="T7449" s="2" t="s">
        <v>130</v>
      </c>
      <c r="U7449" s="2">
        <v>0</v>
      </c>
      <c r="V7449" s="2" t="s">
        <v>2667</v>
      </c>
      <c r="W7449" s="2" t="s">
        <v>34</v>
      </c>
      <c r="AC7449" s="2">
        <v>0</v>
      </c>
    </row>
    <row r="7450" spans="1:33" ht="60" x14ac:dyDescent="0.25">
      <c r="A7450" s="2" t="s">
        <v>2671</v>
      </c>
      <c r="B7450" s="2" t="s">
        <v>2667</v>
      </c>
      <c r="C7450" s="2" t="s">
        <v>1282</v>
      </c>
      <c r="F7450" s="2" t="s">
        <v>1105</v>
      </c>
      <c r="G7450" s="2" t="s">
        <v>2672</v>
      </c>
      <c r="H7450" s="2" t="s">
        <v>2673</v>
      </c>
      <c r="I7450" s="2" t="s">
        <v>20256</v>
      </c>
      <c r="J7450" s="2" t="s">
        <v>28</v>
      </c>
      <c r="K7450" s="2" t="s">
        <v>173</v>
      </c>
      <c r="L7450" s="2" t="s">
        <v>1106</v>
      </c>
      <c r="M7450" s="2" t="s">
        <v>629</v>
      </c>
      <c r="N7450" s="2" t="s">
        <v>2436</v>
      </c>
      <c r="O7450" s="2" t="s">
        <v>37</v>
      </c>
      <c r="P7450" s="24">
        <v>0</v>
      </c>
      <c r="Q7450" s="24">
        <v>0</v>
      </c>
      <c r="R7450" s="27" t="s">
        <v>1578</v>
      </c>
      <c r="S7450" s="28" t="s">
        <v>1585</v>
      </c>
      <c r="T7450" s="2" t="s">
        <v>38</v>
      </c>
      <c r="U7450" s="2">
        <v>0</v>
      </c>
      <c r="W7450" s="2" t="s">
        <v>34</v>
      </c>
      <c r="AC7450" s="2">
        <v>0</v>
      </c>
    </row>
    <row r="7451" spans="1:33" ht="45" x14ac:dyDescent="0.25">
      <c r="A7451" s="2" t="s">
        <v>2674</v>
      </c>
      <c r="B7451" s="2" t="s">
        <v>2667</v>
      </c>
      <c r="C7451" s="2" t="s">
        <v>1104</v>
      </c>
      <c r="F7451" s="2" t="s">
        <v>1105</v>
      </c>
      <c r="G7451" s="2" t="s">
        <v>2672</v>
      </c>
      <c r="H7451" s="2" t="s">
        <v>2673</v>
      </c>
      <c r="I7451" s="2" t="s">
        <v>20256</v>
      </c>
      <c r="J7451" s="2" t="s">
        <v>28</v>
      </c>
      <c r="K7451" s="2" t="s">
        <v>173</v>
      </c>
      <c r="L7451" s="2" t="s">
        <v>1106</v>
      </c>
      <c r="M7451" s="2" t="s">
        <v>629</v>
      </c>
      <c r="N7451" s="2" t="s">
        <v>2436</v>
      </c>
      <c r="O7451" s="2" t="s">
        <v>37</v>
      </c>
      <c r="P7451" s="24">
        <v>0</v>
      </c>
      <c r="Q7451" s="24">
        <v>0</v>
      </c>
      <c r="R7451" s="27" t="s">
        <v>1578</v>
      </c>
      <c r="S7451" s="28" t="s">
        <v>1589</v>
      </c>
      <c r="T7451" s="2" t="s">
        <v>33</v>
      </c>
      <c r="U7451" s="2">
        <v>0</v>
      </c>
      <c r="W7451" s="2" t="s">
        <v>34</v>
      </c>
      <c r="AC7451" s="2">
        <v>0</v>
      </c>
    </row>
    <row r="7452" spans="1:33" ht="45" x14ac:dyDescent="0.25">
      <c r="A7452" s="2" t="s">
        <v>2675</v>
      </c>
      <c r="B7452" s="2" t="s">
        <v>2667</v>
      </c>
      <c r="C7452" s="2" t="s">
        <v>1011</v>
      </c>
      <c r="F7452" s="2" t="s">
        <v>477</v>
      </c>
      <c r="G7452" s="2" t="s">
        <v>2676</v>
      </c>
      <c r="H7452" s="2" t="s">
        <v>2677</v>
      </c>
      <c r="I7452" s="2" t="s">
        <v>20257</v>
      </c>
      <c r="J7452" s="2" t="s">
        <v>28</v>
      </c>
      <c r="K7452" s="2" t="s">
        <v>173</v>
      </c>
      <c r="L7452" s="2" t="s">
        <v>475</v>
      </c>
      <c r="M7452" s="2" t="s">
        <v>629</v>
      </c>
      <c r="N7452" s="2" t="s">
        <v>2436</v>
      </c>
      <c r="O7452" s="2" t="s">
        <v>705</v>
      </c>
      <c r="P7452" s="24">
        <v>0</v>
      </c>
      <c r="Q7452" s="24">
        <v>0</v>
      </c>
      <c r="R7452" s="27" t="s">
        <v>1578</v>
      </c>
      <c r="S7452" s="28" t="s">
        <v>1589</v>
      </c>
      <c r="T7452" s="2" t="s">
        <v>33</v>
      </c>
      <c r="U7452" s="2">
        <v>0</v>
      </c>
      <c r="V7452" s="2" t="s">
        <v>2844</v>
      </c>
      <c r="W7452" s="2" t="s">
        <v>34</v>
      </c>
      <c r="AC7452" s="2">
        <v>0</v>
      </c>
    </row>
    <row r="7453" spans="1:33" ht="45" x14ac:dyDescent="0.25">
      <c r="A7453" s="2" t="s">
        <v>5398</v>
      </c>
      <c r="B7453" s="2" t="s">
        <v>2667</v>
      </c>
      <c r="C7453" s="2" t="s">
        <v>1497</v>
      </c>
      <c r="F7453" s="2" t="s">
        <v>77</v>
      </c>
      <c r="G7453" s="2" t="s">
        <v>3920</v>
      </c>
      <c r="H7453" s="2" t="s">
        <v>3921</v>
      </c>
      <c r="I7453" s="2" t="s">
        <v>21384</v>
      </c>
      <c r="J7453" s="2" t="s">
        <v>28</v>
      </c>
      <c r="K7453" s="2" t="s">
        <v>78</v>
      </c>
      <c r="L7453" s="2" t="s">
        <v>79</v>
      </c>
      <c r="M7453" s="2" t="s">
        <v>295</v>
      </c>
      <c r="N7453" s="2" t="s">
        <v>5384</v>
      </c>
      <c r="O7453" s="2" t="s">
        <v>705</v>
      </c>
      <c r="P7453" s="24">
        <v>0</v>
      </c>
      <c r="Q7453" s="24">
        <v>0</v>
      </c>
      <c r="R7453" s="27" t="s">
        <v>1578</v>
      </c>
      <c r="S7453" s="28" t="s">
        <v>1589</v>
      </c>
      <c r="T7453" s="2" t="s">
        <v>33</v>
      </c>
      <c r="U7453" s="2">
        <v>0</v>
      </c>
      <c r="V7453" s="2" t="s">
        <v>2782</v>
      </c>
      <c r="W7453" s="2" t="s">
        <v>34</v>
      </c>
      <c r="AC7453" s="2">
        <v>0</v>
      </c>
    </row>
    <row r="7454" spans="1:33" ht="60" x14ac:dyDescent="0.25">
      <c r="A7454" s="2" t="s">
        <v>2678</v>
      </c>
      <c r="B7454" s="2" t="s">
        <v>2667</v>
      </c>
      <c r="C7454" s="2" t="s">
        <v>753</v>
      </c>
      <c r="F7454" s="2" t="s">
        <v>477</v>
      </c>
      <c r="G7454" s="2" t="s">
        <v>2676</v>
      </c>
      <c r="H7454" s="2" t="s">
        <v>2677</v>
      </c>
      <c r="I7454" s="2" t="s">
        <v>20257</v>
      </c>
      <c r="J7454" s="2" t="s">
        <v>28</v>
      </c>
      <c r="K7454" s="2" t="s">
        <v>173</v>
      </c>
      <c r="L7454" s="2" t="s">
        <v>475</v>
      </c>
      <c r="M7454" s="2" t="s">
        <v>629</v>
      </c>
      <c r="N7454" s="2" t="s">
        <v>2436</v>
      </c>
      <c r="O7454" s="2" t="s">
        <v>705</v>
      </c>
      <c r="P7454" s="24">
        <v>0</v>
      </c>
      <c r="Q7454" s="24">
        <v>0</v>
      </c>
      <c r="R7454" s="27" t="s">
        <v>1578</v>
      </c>
      <c r="S7454" s="28" t="s">
        <v>1585</v>
      </c>
      <c r="T7454" s="2" t="s">
        <v>38</v>
      </c>
      <c r="U7454" s="2">
        <v>0</v>
      </c>
      <c r="V7454" s="2" t="s">
        <v>2844</v>
      </c>
      <c r="W7454" s="2" t="s">
        <v>34</v>
      </c>
      <c r="AC7454" s="2">
        <v>0</v>
      </c>
    </row>
    <row r="7455" spans="1:33" ht="45" x14ac:dyDescent="0.25">
      <c r="A7455" s="2" t="s">
        <v>4798</v>
      </c>
      <c r="B7455" s="2" t="s">
        <v>2667</v>
      </c>
      <c r="C7455" s="2" t="s">
        <v>1338</v>
      </c>
      <c r="F7455" s="2" t="s">
        <v>1339</v>
      </c>
      <c r="G7455" s="2" t="s">
        <v>4799</v>
      </c>
      <c r="H7455" s="2" t="s">
        <v>4800</v>
      </c>
      <c r="I7455" s="2" t="s">
        <v>22849</v>
      </c>
      <c r="J7455" s="2" t="s">
        <v>28</v>
      </c>
      <c r="K7455" s="2" t="s">
        <v>68</v>
      </c>
      <c r="L7455" s="2" t="s">
        <v>108</v>
      </c>
      <c r="M7455" s="2" t="s">
        <v>188</v>
      </c>
      <c r="N7455" s="2" t="s">
        <v>4781</v>
      </c>
      <c r="O7455" s="2" t="s">
        <v>705</v>
      </c>
      <c r="P7455" s="24">
        <v>0</v>
      </c>
      <c r="Q7455" s="24">
        <v>0</v>
      </c>
      <c r="R7455" s="27" t="s">
        <v>1578</v>
      </c>
      <c r="S7455" s="28" t="s">
        <v>1583</v>
      </c>
      <c r="T7455" s="2" t="s">
        <v>130</v>
      </c>
      <c r="U7455" s="2">
        <v>0</v>
      </c>
      <c r="V7455" s="2" t="s">
        <v>2944</v>
      </c>
      <c r="W7455" s="2" t="s">
        <v>34</v>
      </c>
      <c r="AC7455" s="2">
        <v>0</v>
      </c>
    </row>
    <row r="7456" spans="1:33" ht="45" x14ac:dyDescent="0.25">
      <c r="A7456" s="2" t="s">
        <v>3174</v>
      </c>
      <c r="B7456" s="2" t="s">
        <v>2667</v>
      </c>
      <c r="C7456" s="2" t="s">
        <v>1032</v>
      </c>
      <c r="D7456" s="2" t="s">
        <v>18571</v>
      </c>
      <c r="E7456" s="2" t="s">
        <v>18572</v>
      </c>
      <c r="F7456" s="2" t="s">
        <v>1033</v>
      </c>
      <c r="G7456" s="2" t="s">
        <v>3175</v>
      </c>
      <c r="H7456" s="2" t="s">
        <v>3176</v>
      </c>
      <c r="I7456" s="2" t="s">
        <v>22944</v>
      </c>
      <c r="J7456" s="2" t="s">
        <v>28</v>
      </c>
      <c r="K7456" s="2" t="s">
        <v>68</v>
      </c>
      <c r="L7456" s="2" t="s">
        <v>267</v>
      </c>
      <c r="M7456" s="2" t="s">
        <v>268</v>
      </c>
      <c r="N7456" s="2" t="s">
        <v>3177</v>
      </c>
      <c r="O7456" s="2" t="s">
        <v>706</v>
      </c>
      <c r="P7456" s="24">
        <v>0</v>
      </c>
      <c r="Q7456" s="24">
        <v>0</v>
      </c>
      <c r="R7456" s="27" t="s">
        <v>1578</v>
      </c>
      <c r="S7456" s="28" t="s">
        <v>1582</v>
      </c>
      <c r="T7456" s="2" t="s">
        <v>160</v>
      </c>
      <c r="U7456" s="2">
        <v>0</v>
      </c>
      <c r="V7456" s="2" t="s">
        <v>2667</v>
      </c>
      <c r="W7456" s="2" t="s">
        <v>34</v>
      </c>
      <c r="AC7456" s="2">
        <v>0</v>
      </c>
    </row>
    <row r="7457" spans="1:33" ht="45" x14ac:dyDescent="0.25">
      <c r="A7457" s="2" t="s">
        <v>3205</v>
      </c>
      <c r="B7457" s="2" t="s">
        <v>2667</v>
      </c>
      <c r="C7457" s="2" t="s">
        <v>900</v>
      </c>
      <c r="F7457" s="2" t="s">
        <v>901</v>
      </c>
      <c r="G7457" s="2" t="s">
        <v>3206</v>
      </c>
      <c r="H7457" s="2" t="s">
        <v>3207</v>
      </c>
      <c r="I7457" s="2" t="s">
        <v>23132</v>
      </c>
      <c r="J7457" s="2" t="s">
        <v>28</v>
      </c>
      <c r="K7457" s="2" t="s">
        <v>61</v>
      </c>
      <c r="L7457" s="2" t="s">
        <v>112</v>
      </c>
      <c r="M7457" s="2" t="s">
        <v>342</v>
      </c>
      <c r="N7457" s="2" t="s">
        <v>3201</v>
      </c>
      <c r="O7457" s="2" t="s">
        <v>706</v>
      </c>
      <c r="P7457" s="24">
        <v>0</v>
      </c>
      <c r="Q7457" s="24">
        <v>0</v>
      </c>
      <c r="R7457" s="27" t="s">
        <v>1578</v>
      </c>
      <c r="S7457" s="28" t="s">
        <v>1583</v>
      </c>
      <c r="T7457" s="2" t="s">
        <v>130</v>
      </c>
      <c r="U7457" s="2">
        <v>0</v>
      </c>
      <c r="V7457" s="2" t="s">
        <v>2667</v>
      </c>
      <c r="W7457" s="2" t="s">
        <v>34</v>
      </c>
      <c r="AC7457" s="2">
        <v>0</v>
      </c>
    </row>
    <row r="7458" spans="1:33" ht="60" x14ac:dyDescent="0.25">
      <c r="A7458" s="2" t="s">
        <v>4108</v>
      </c>
      <c r="B7458" s="2" t="s">
        <v>2667</v>
      </c>
      <c r="C7458" s="2" t="s">
        <v>528</v>
      </c>
      <c r="F7458" s="2" t="s">
        <v>529</v>
      </c>
      <c r="G7458" s="2" t="s">
        <v>4109</v>
      </c>
      <c r="H7458" s="2" t="s">
        <v>4110</v>
      </c>
      <c r="I7458" s="2" t="s">
        <v>23129</v>
      </c>
      <c r="J7458" s="2" t="s">
        <v>28</v>
      </c>
      <c r="K7458" s="2" t="s">
        <v>61</v>
      </c>
      <c r="L7458" s="2" t="s">
        <v>108</v>
      </c>
      <c r="M7458" s="2" t="s">
        <v>122</v>
      </c>
      <c r="N7458" s="2" t="s">
        <v>4096</v>
      </c>
      <c r="O7458" s="2" t="s">
        <v>32</v>
      </c>
      <c r="P7458" s="24">
        <v>0</v>
      </c>
      <c r="Q7458" s="24">
        <v>1</v>
      </c>
      <c r="R7458" s="27" t="s">
        <v>1568</v>
      </c>
      <c r="S7458" s="28" t="s">
        <v>1585</v>
      </c>
      <c r="T7458" s="2" t="s">
        <v>38</v>
      </c>
      <c r="U7458" s="2">
        <v>2060000</v>
      </c>
      <c r="V7458" s="2" t="s">
        <v>2667</v>
      </c>
      <c r="W7458" s="2" t="s">
        <v>34</v>
      </c>
      <c r="X7458" s="58" t="s">
        <v>2494</v>
      </c>
      <c r="Z7458" s="2">
        <v>2060000</v>
      </c>
      <c r="AB7458" s="58">
        <v>46044.698657407411</v>
      </c>
      <c r="AC7458" s="2">
        <v>0</v>
      </c>
      <c r="AD7458" s="2">
        <v>2060000</v>
      </c>
      <c r="AE7458" s="2">
        <v>46044.698657407411</v>
      </c>
      <c r="AG7458" s="2">
        <v>55917</v>
      </c>
    </row>
    <row r="7459" spans="1:33" ht="45" x14ac:dyDescent="0.25">
      <c r="A7459" s="2" t="s">
        <v>2859</v>
      </c>
      <c r="B7459" s="2" t="s">
        <v>2667</v>
      </c>
      <c r="C7459" s="2" t="s">
        <v>920</v>
      </c>
      <c r="F7459" s="2" t="s">
        <v>212</v>
      </c>
      <c r="G7459" s="2" t="s">
        <v>2835</v>
      </c>
      <c r="H7459" s="2" t="s">
        <v>2836</v>
      </c>
      <c r="I7459" s="2" t="s">
        <v>23061</v>
      </c>
      <c r="J7459" s="2" t="s">
        <v>28</v>
      </c>
      <c r="K7459" s="2" t="s">
        <v>61</v>
      </c>
      <c r="L7459" s="2" t="s">
        <v>62</v>
      </c>
      <c r="M7459" s="2" t="s">
        <v>63</v>
      </c>
      <c r="N7459" s="2" t="s">
        <v>2812</v>
      </c>
      <c r="O7459" s="2" t="s">
        <v>705</v>
      </c>
      <c r="P7459" s="24">
        <v>0</v>
      </c>
      <c r="Q7459" s="24">
        <v>0</v>
      </c>
      <c r="R7459" s="27" t="s">
        <v>1578</v>
      </c>
      <c r="S7459" s="28" t="s">
        <v>1586</v>
      </c>
      <c r="T7459" s="2" t="s">
        <v>296</v>
      </c>
      <c r="U7459" s="2">
        <v>0</v>
      </c>
      <c r="V7459" s="2" t="s">
        <v>2535</v>
      </c>
      <c r="W7459" s="2" t="s">
        <v>34</v>
      </c>
      <c r="AC7459" s="2">
        <v>0</v>
      </c>
    </row>
    <row r="7460" spans="1:33" ht="60" x14ac:dyDescent="0.25">
      <c r="A7460" s="2" t="s">
        <v>2679</v>
      </c>
      <c r="B7460" s="2" t="s">
        <v>2667</v>
      </c>
      <c r="C7460" s="2" t="s">
        <v>1151</v>
      </c>
      <c r="F7460" s="2" t="s">
        <v>1152</v>
      </c>
      <c r="G7460" s="2" t="s">
        <v>2680</v>
      </c>
      <c r="H7460" s="2" t="s">
        <v>2681</v>
      </c>
      <c r="I7460" s="2" t="s">
        <v>23662</v>
      </c>
      <c r="J7460" s="2" t="s">
        <v>28</v>
      </c>
      <c r="K7460" s="2" t="s">
        <v>43</v>
      </c>
      <c r="L7460" s="2" t="s">
        <v>1153</v>
      </c>
      <c r="M7460" s="2" t="s">
        <v>629</v>
      </c>
      <c r="N7460" s="2" t="s">
        <v>2436</v>
      </c>
      <c r="O7460" s="2" t="s">
        <v>705</v>
      </c>
      <c r="P7460" s="24">
        <v>0</v>
      </c>
      <c r="Q7460" s="24">
        <v>0</v>
      </c>
      <c r="R7460" s="27" t="s">
        <v>1578</v>
      </c>
      <c r="S7460" s="28" t="s">
        <v>1589</v>
      </c>
      <c r="T7460" s="2" t="s">
        <v>33</v>
      </c>
      <c r="U7460" s="2">
        <v>0</v>
      </c>
      <c r="V7460" s="2" t="s">
        <v>2944</v>
      </c>
      <c r="W7460" s="2" t="s">
        <v>34</v>
      </c>
      <c r="AC7460" s="2">
        <v>0</v>
      </c>
    </row>
    <row r="7461" spans="1:33" ht="60" x14ac:dyDescent="0.25">
      <c r="A7461" s="2" t="s">
        <v>2682</v>
      </c>
      <c r="B7461" s="2" t="s">
        <v>2667</v>
      </c>
      <c r="C7461" s="2" t="s">
        <v>1266</v>
      </c>
      <c r="F7461" s="2" t="s">
        <v>1152</v>
      </c>
      <c r="G7461" s="2" t="s">
        <v>2680</v>
      </c>
      <c r="H7461" s="2" t="s">
        <v>2681</v>
      </c>
      <c r="I7461" s="2" t="s">
        <v>23662</v>
      </c>
      <c r="J7461" s="2" t="s">
        <v>28</v>
      </c>
      <c r="K7461" s="2" t="s">
        <v>43</v>
      </c>
      <c r="L7461" s="2" t="s">
        <v>57</v>
      </c>
      <c r="M7461" s="2" t="s">
        <v>629</v>
      </c>
      <c r="N7461" s="2" t="s">
        <v>2436</v>
      </c>
      <c r="O7461" s="2" t="s">
        <v>705</v>
      </c>
      <c r="P7461" s="24">
        <v>0</v>
      </c>
      <c r="Q7461" s="24">
        <v>0</v>
      </c>
      <c r="R7461" s="27" t="s">
        <v>1578</v>
      </c>
      <c r="S7461" s="28" t="s">
        <v>1585</v>
      </c>
      <c r="T7461" s="2" t="s">
        <v>38</v>
      </c>
      <c r="U7461" s="2">
        <v>0</v>
      </c>
      <c r="V7461" s="2" t="s">
        <v>3140</v>
      </c>
      <c r="W7461" s="2" t="s">
        <v>34</v>
      </c>
      <c r="AC7461" s="2">
        <v>0</v>
      </c>
    </row>
    <row r="7462" spans="1:33" ht="60" x14ac:dyDescent="0.25">
      <c r="A7462" s="2" t="s">
        <v>2683</v>
      </c>
      <c r="B7462" s="2" t="s">
        <v>2667</v>
      </c>
      <c r="C7462" s="2" t="s">
        <v>1526</v>
      </c>
      <c r="F7462" s="2" t="s">
        <v>858</v>
      </c>
      <c r="G7462" s="2" t="s">
        <v>2684</v>
      </c>
      <c r="H7462" s="2" t="s">
        <v>2685</v>
      </c>
      <c r="I7462" s="2" t="s">
        <v>21415</v>
      </c>
      <c r="J7462" s="2" t="s">
        <v>28</v>
      </c>
      <c r="K7462" s="2" t="s">
        <v>78</v>
      </c>
      <c r="L7462" s="2" t="s">
        <v>859</v>
      </c>
      <c r="M7462" s="2" t="s">
        <v>629</v>
      </c>
      <c r="N7462" s="2" t="s">
        <v>2436</v>
      </c>
      <c r="O7462" s="2" t="s">
        <v>37</v>
      </c>
      <c r="P7462" s="24">
        <v>0</v>
      </c>
      <c r="Q7462" s="24">
        <v>0</v>
      </c>
      <c r="R7462" s="27" t="s">
        <v>1578</v>
      </c>
      <c r="S7462" s="28" t="s">
        <v>1585</v>
      </c>
      <c r="T7462" s="2" t="s">
        <v>38</v>
      </c>
      <c r="U7462" s="2">
        <v>0</v>
      </c>
      <c r="V7462" s="2" t="s">
        <v>2801</v>
      </c>
      <c r="W7462" s="2" t="s">
        <v>34</v>
      </c>
      <c r="AC7462" s="2">
        <v>0</v>
      </c>
    </row>
    <row r="7463" spans="1:33" ht="45" x14ac:dyDescent="0.25">
      <c r="A7463" s="2" t="s">
        <v>2686</v>
      </c>
      <c r="B7463" s="2" t="s">
        <v>2667</v>
      </c>
      <c r="C7463" s="2" t="s">
        <v>857</v>
      </c>
      <c r="F7463" s="2" t="s">
        <v>858</v>
      </c>
      <c r="G7463" s="2" t="s">
        <v>2684</v>
      </c>
      <c r="H7463" s="2" t="s">
        <v>2685</v>
      </c>
      <c r="I7463" s="2" t="s">
        <v>21415</v>
      </c>
      <c r="J7463" s="2" t="s">
        <v>28</v>
      </c>
      <c r="K7463" s="2" t="s">
        <v>78</v>
      </c>
      <c r="L7463" s="2" t="s">
        <v>859</v>
      </c>
      <c r="M7463" s="2" t="s">
        <v>629</v>
      </c>
      <c r="N7463" s="2" t="s">
        <v>2436</v>
      </c>
      <c r="O7463" s="2" t="s">
        <v>37</v>
      </c>
      <c r="P7463" s="24">
        <v>0</v>
      </c>
      <c r="Q7463" s="24">
        <v>0</v>
      </c>
      <c r="R7463" s="27" t="s">
        <v>1578</v>
      </c>
      <c r="S7463" s="28" t="s">
        <v>1589</v>
      </c>
      <c r="T7463" s="2" t="s">
        <v>33</v>
      </c>
      <c r="U7463" s="2">
        <v>0</v>
      </c>
      <c r="V7463" s="2" t="s">
        <v>2801</v>
      </c>
      <c r="W7463" s="2" t="s">
        <v>34</v>
      </c>
      <c r="AC7463" s="2">
        <v>0</v>
      </c>
    </row>
    <row r="7464" spans="1:33" ht="45" x14ac:dyDescent="0.25">
      <c r="A7464" s="2" t="s">
        <v>2687</v>
      </c>
      <c r="B7464" s="2" t="s">
        <v>2667</v>
      </c>
      <c r="C7464" s="2" t="s">
        <v>1254</v>
      </c>
      <c r="F7464" s="2" t="s">
        <v>1214</v>
      </c>
      <c r="G7464" s="2" t="s">
        <v>2688</v>
      </c>
      <c r="H7464" s="2" t="s">
        <v>2689</v>
      </c>
      <c r="I7464" s="2" t="s">
        <v>21881</v>
      </c>
      <c r="J7464" s="2" t="s">
        <v>28</v>
      </c>
      <c r="K7464" s="2" t="s">
        <v>51</v>
      </c>
      <c r="L7464" s="2" t="s">
        <v>65</v>
      </c>
      <c r="M7464" s="2" t="s">
        <v>629</v>
      </c>
      <c r="N7464" s="2" t="s">
        <v>2436</v>
      </c>
      <c r="O7464" s="2" t="s">
        <v>705</v>
      </c>
      <c r="P7464" s="24">
        <v>0</v>
      </c>
      <c r="Q7464" s="24">
        <v>0</v>
      </c>
      <c r="R7464" s="27" t="s">
        <v>1578</v>
      </c>
      <c r="S7464" s="28" t="s">
        <v>1589</v>
      </c>
      <c r="T7464" s="2" t="s">
        <v>33</v>
      </c>
      <c r="U7464" s="2">
        <v>0</v>
      </c>
      <c r="V7464" s="2" t="s">
        <v>3140</v>
      </c>
      <c r="W7464" s="2" t="s">
        <v>34</v>
      </c>
      <c r="AC7464" s="2">
        <v>0</v>
      </c>
    </row>
    <row r="7465" spans="1:33" ht="60" x14ac:dyDescent="0.25">
      <c r="A7465" s="2" t="s">
        <v>2690</v>
      </c>
      <c r="B7465" s="2" t="s">
        <v>2667</v>
      </c>
      <c r="C7465" s="2" t="s">
        <v>1213</v>
      </c>
      <c r="F7465" s="2" t="s">
        <v>1214</v>
      </c>
      <c r="G7465" s="2" t="s">
        <v>2688</v>
      </c>
      <c r="H7465" s="2" t="s">
        <v>2689</v>
      </c>
      <c r="I7465" s="2" t="s">
        <v>21881</v>
      </c>
      <c r="J7465" s="2" t="s">
        <v>28</v>
      </c>
      <c r="K7465" s="2" t="s">
        <v>51</v>
      </c>
      <c r="L7465" s="2" t="s">
        <v>65</v>
      </c>
      <c r="M7465" s="2" t="s">
        <v>629</v>
      </c>
      <c r="N7465" s="2" t="s">
        <v>2436</v>
      </c>
      <c r="O7465" s="2" t="s">
        <v>37</v>
      </c>
      <c r="P7465" s="24">
        <v>0</v>
      </c>
      <c r="Q7465" s="24">
        <v>0</v>
      </c>
      <c r="R7465" s="27" t="s">
        <v>1578</v>
      </c>
      <c r="S7465" s="28" t="s">
        <v>1585</v>
      </c>
      <c r="T7465" s="2" t="s">
        <v>38</v>
      </c>
      <c r="U7465" s="2">
        <v>0</v>
      </c>
      <c r="V7465" s="2" t="s">
        <v>3140</v>
      </c>
      <c r="W7465" s="2" t="s">
        <v>34</v>
      </c>
      <c r="AC7465" s="2">
        <v>0</v>
      </c>
    </row>
    <row r="7466" spans="1:33" ht="60" x14ac:dyDescent="0.25">
      <c r="A7466" s="2" t="s">
        <v>2691</v>
      </c>
      <c r="B7466" s="2" t="s">
        <v>2667</v>
      </c>
      <c r="C7466" s="2" t="s">
        <v>1247</v>
      </c>
      <c r="F7466" s="2" t="s">
        <v>882</v>
      </c>
      <c r="G7466" s="2" t="s">
        <v>2692</v>
      </c>
      <c r="H7466" s="2" t="s">
        <v>2693</v>
      </c>
      <c r="I7466" s="2" t="s">
        <v>23106</v>
      </c>
      <c r="J7466" s="2" t="s">
        <v>28</v>
      </c>
      <c r="K7466" s="2" t="s">
        <v>61</v>
      </c>
      <c r="L7466" s="2" t="s">
        <v>124</v>
      </c>
      <c r="M7466" s="2" t="s">
        <v>629</v>
      </c>
      <c r="N7466" s="2" t="s">
        <v>2436</v>
      </c>
      <c r="O7466" s="2" t="s">
        <v>705</v>
      </c>
      <c r="P7466" s="24">
        <v>0</v>
      </c>
      <c r="Q7466" s="24">
        <v>0</v>
      </c>
      <c r="R7466" s="27" t="s">
        <v>1578</v>
      </c>
      <c r="S7466" s="28" t="s">
        <v>1585</v>
      </c>
      <c r="T7466" s="2" t="s">
        <v>38</v>
      </c>
      <c r="U7466" s="2">
        <v>0</v>
      </c>
      <c r="V7466" s="2" t="s">
        <v>2433</v>
      </c>
      <c r="W7466" s="2" t="s">
        <v>34</v>
      </c>
      <c r="AC7466" s="2">
        <v>0</v>
      </c>
    </row>
    <row r="7467" spans="1:33" ht="45" x14ac:dyDescent="0.25">
      <c r="A7467" s="2" t="s">
        <v>2694</v>
      </c>
      <c r="B7467" s="2" t="s">
        <v>2667</v>
      </c>
      <c r="C7467" s="2" t="s">
        <v>881</v>
      </c>
      <c r="F7467" s="2" t="s">
        <v>882</v>
      </c>
      <c r="G7467" s="2" t="s">
        <v>2692</v>
      </c>
      <c r="H7467" s="2" t="s">
        <v>2693</v>
      </c>
      <c r="I7467" s="2" t="s">
        <v>23106</v>
      </c>
      <c r="J7467" s="2" t="s">
        <v>28</v>
      </c>
      <c r="K7467" s="2" t="s">
        <v>61</v>
      </c>
      <c r="L7467" s="2" t="s">
        <v>124</v>
      </c>
      <c r="M7467" s="2" t="s">
        <v>629</v>
      </c>
      <c r="N7467" s="2" t="s">
        <v>2436</v>
      </c>
      <c r="O7467" s="2" t="s">
        <v>705</v>
      </c>
      <c r="P7467" s="24">
        <v>0</v>
      </c>
      <c r="Q7467" s="24">
        <v>0</v>
      </c>
      <c r="R7467" s="27" t="s">
        <v>1578</v>
      </c>
      <c r="S7467" s="28" t="s">
        <v>1589</v>
      </c>
      <c r="T7467" s="2" t="s">
        <v>33</v>
      </c>
      <c r="U7467" s="2">
        <v>0</v>
      </c>
      <c r="V7467" s="2" t="s">
        <v>2433</v>
      </c>
      <c r="W7467" s="2" t="s">
        <v>34</v>
      </c>
      <c r="AC7467" s="2">
        <v>0</v>
      </c>
    </row>
    <row r="7468" spans="1:33" ht="45" x14ac:dyDescent="0.25">
      <c r="A7468" s="2" t="s">
        <v>2695</v>
      </c>
      <c r="B7468" s="2" t="s">
        <v>2696</v>
      </c>
      <c r="C7468" s="2" t="s">
        <v>776</v>
      </c>
      <c r="F7468" s="2" t="s">
        <v>719</v>
      </c>
      <c r="G7468" s="2" t="s">
        <v>2697</v>
      </c>
      <c r="H7468" s="2" t="s">
        <v>2698</v>
      </c>
      <c r="I7468" s="2" t="s">
        <v>21559</v>
      </c>
      <c r="J7468" s="2" t="s">
        <v>28</v>
      </c>
      <c r="K7468" s="2" t="s">
        <v>78</v>
      </c>
      <c r="L7468" s="2" t="s">
        <v>200</v>
      </c>
      <c r="M7468" s="2" t="s">
        <v>629</v>
      </c>
      <c r="N7468" s="2" t="s">
        <v>2436</v>
      </c>
      <c r="O7468" s="2" t="s">
        <v>705</v>
      </c>
      <c r="P7468" s="24">
        <v>0</v>
      </c>
      <c r="Q7468" s="24">
        <v>0</v>
      </c>
      <c r="R7468" s="27" t="s">
        <v>1578</v>
      </c>
      <c r="S7468" s="28" t="s">
        <v>1582</v>
      </c>
      <c r="T7468" s="2" t="s">
        <v>160</v>
      </c>
      <c r="U7468" s="2">
        <v>0</v>
      </c>
      <c r="V7468" s="2" t="s">
        <v>3236</v>
      </c>
      <c r="W7468" s="2" t="s">
        <v>34</v>
      </c>
      <c r="AC7468" s="2">
        <v>0</v>
      </c>
    </row>
    <row r="7469" spans="1:33" ht="45" x14ac:dyDescent="0.25">
      <c r="A7469" s="2" t="s">
        <v>2699</v>
      </c>
      <c r="B7469" s="2" t="s">
        <v>2696</v>
      </c>
      <c r="C7469" s="2" t="s">
        <v>1328</v>
      </c>
      <c r="F7469" s="2" t="s">
        <v>719</v>
      </c>
      <c r="G7469" s="2" t="s">
        <v>2697</v>
      </c>
      <c r="H7469" s="2" t="s">
        <v>2698</v>
      </c>
      <c r="I7469" s="2" t="s">
        <v>21559</v>
      </c>
      <c r="J7469" s="2" t="s">
        <v>28</v>
      </c>
      <c r="K7469" s="2" t="s">
        <v>78</v>
      </c>
      <c r="L7469" s="2" t="s">
        <v>200</v>
      </c>
      <c r="M7469" s="2" t="s">
        <v>629</v>
      </c>
      <c r="N7469" s="2" t="s">
        <v>2436</v>
      </c>
      <c r="O7469" s="2" t="s">
        <v>705</v>
      </c>
      <c r="P7469" s="24">
        <v>0</v>
      </c>
      <c r="Q7469" s="24">
        <v>0</v>
      </c>
      <c r="R7469" s="27" t="s">
        <v>1578</v>
      </c>
      <c r="S7469" s="28" t="s">
        <v>1583</v>
      </c>
      <c r="T7469" s="2" t="s">
        <v>130</v>
      </c>
      <c r="U7469" s="2">
        <v>0</v>
      </c>
      <c r="V7469" s="2" t="s">
        <v>3236</v>
      </c>
      <c r="W7469" s="2" t="s">
        <v>34</v>
      </c>
      <c r="AC7469" s="2">
        <v>0</v>
      </c>
    </row>
    <row r="7470" spans="1:33" ht="60" x14ac:dyDescent="0.25">
      <c r="A7470" s="2" t="s">
        <v>2700</v>
      </c>
      <c r="B7470" s="2" t="s">
        <v>2696</v>
      </c>
      <c r="C7470" s="2" t="s">
        <v>718</v>
      </c>
      <c r="F7470" s="2" t="s">
        <v>719</v>
      </c>
      <c r="G7470" s="2" t="s">
        <v>2697</v>
      </c>
      <c r="H7470" s="2" t="s">
        <v>2698</v>
      </c>
      <c r="I7470" s="2" t="s">
        <v>21559</v>
      </c>
      <c r="J7470" s="2" t="s">
        <v>28</v>
      </c>
      <c r="K7470" s="2" t="s">
        <v>78</v>
      </c>
      <c r="L7470" s="2" t="s">
        <v>200</v>
      </c>
      <c r="M7470" s="2" t="s">
        <v>629</v>
      </c>
      <c r="N7470" s="2" t="s">
        <v>2436</v>
      </c>
      <c r="O7470" s="2" t="s">
        <v>37</v>
      </c>
      <c r="P7470" s="24">
        <v>0</v>
      </c>
      <c r="Q7470" s="24">
        <v>0</v>
      </c>
      <c r="R7470" s="27" t="s">
        <v>1578</v>
      </c>
      <c r="S7470" s="28" t="s">
        <v>1585</v>
      </c>
      <c r="T7470" s="2" t="s">
        <v>38</v>
      </c>
      <c r="U7470" s="2">
        <v>0</v>
      </c>
      <c r="V7470" s="2" t="s">
        <v>3236</v>
      </c>
      <c r="W7470" s="2" t="s">
        <v>34</v>
      </c>
      <c r="AC7470" s="2">
        <v>0</v>
      </c>
    </row>
    <row r="7471" spans="1:33" ht="60" x14ac:dyDescent="0.25">
      <c r="A7471" s="2" t="s">
        <v>2701</v>
      </c>
      <c r="B7471" s="2" t="s">
        <v>2696</v>
      </c>
      <c r="C7471" s="2" t="s">
        <v>1400</v>
      </c>
      <c r="F7471" s="2" t="s">
        <v>1401</v>
      </c>
      <c r="G7471" s="2" t="s">
        <v>2702</v>
      </c>
      <c r="H7471" s="2" t="s">
        <v>2703</v>
      </c>
      <c r="I7471" s="2" t="s">
        <v>22768</v>
      </c>
      <c r="J7471" s="2" t="s">
        <v>28</v>
      </c>
      <c r="K7471" s="2" t="s">
        <v>68</v>
      </c>
      <c r="L7471" s="2" t="s">
        <v>413</v>
      </c>
      <c r="M7471" s="2" t="s">
        <v>629</v>
      </c>
      <c r="N7471" s="2" t="s">
        <v>2436</v>
      </c>
      <c r="O7471" s="2" t="s">
        <v>705</v>
      </c>
      <c r="P7471" s="24">
        <v>0</v>
      </c>
      <c r="Q7471" s="24">
        <v>0</v>
      </c>
      <c r="R7471" s="27" t="s">
        <v>1578</v>
      </c>
      <c r="S7471" s="28" t="s">
        <v>1585</v>
      </c>
      <c r="T7471" s="2" t="s">
        <v>38</v>
      </c>
      <c r="U7471" s="2">
        <v>0</v>
      </c>
      <c r="V7471" s="2" t="s">
        <v>3140</v>
      </c>
      <c r="W7471" s="2" t="s">
        <v>34</v>
      </c>
      <c r="AC7471" s="2">
        <v>0</v>
      </c>
    </row>
    <row r="7472" spans="1:33" ht="60" x14ac:dyDescent="0.25">
      <c r="A7472" s="2" t="s">
        <v>2704</v>
      </c>
      <c r="B7472" s="2" t="s">
        <v>2696</v>
      </c>
      <c r="C7472" s="2" t="s">
        <v>1267</v>
      </c>
      <c r="F7472" s="2" t="s">
        <v>1268</v>
      </c>
      <c r="G7472" s="2" t="s">
        <v>2705</v>
      </c>
      <c r="H7472" s="2" t="s">
        <v>2706</v>
      </c>
      <c r="I7472" s="2" t="s">
        <v>20258</v>
      </c>
      <c r="J7472" s="2" t="s">
        <v>28</v>
      </c>
      <c r="K7472" s="2" t="s">
        <v>173</v>
      </c>
      <c r="L7472" s="2" t="s">
        <v>190</v>
      </c>
      <c r="M7472" s="2" t="s">
        <v>629</v>
      </c>
      <c r="N7472" s="2" t="s">
        <v>2436</v>
      </c>
      <c r="O7472" s="2" t="s">
        <v>705</v>
      </c>
      <c r="P7472" s="24">
        <v>0</v>
      </c>
      <c r="Q7472" s="24">
        <v>0</v>
      </c>
      <c r="R7472" s="27" t="s">
        <v>1578</v>
      </c>
      <c r="S7472" s="28" t="s">
        <v>1585</v>
      </c>
      <c r="T7472" s="2" t="s">
        <v>38</v>
      </c>
      <c r="U7472" s="2">
        <v>0</v>
      </c>
      <c r="V7472" s="2" t="s">
        <v>3082</v>
      </c>
      <c r="W7472" s="2" t="s">
        <v>34</v>
      </c>
      <c r="AC7472" s="2">
        <v>0</v>
      </c>
    </row>
    <row r="7473" spans="1:29" ht="45" x14ac:dyDescent="0.25">
      <c r="A7473" s="2" t="s">
        <v>2707</v>
      </c>
      <c r="B7473" s="2" t="s">
        <v>2696</v>
      </c>
      <c r="C7473" s="2" t="s">
        <v>1523</v>
      </c>
      <c r="F7473" s="2" t="s">
        <v>1268</v>
      </c>
      <c r="G7473" s="2" t="s">
        <v>2705</v>
      </c>
      <c r="H7473" s="2" t="s">
        <v>2706</v>
      </c>
      <c r="I7473" s="2" t="s">
        <v>20258</v>
      </c>
      <c r="J7473" s="2" t="s">
        <v>28</v>
      </c>
      <c r="K7473" s="2" t="s">
        <v>173</v>
      </c>
      <c r="L7473" s="2" t="s">
        <v>190</v>
      </c>
      <c r="M7473" s="2" t="s">
        <v>629</v>
      </c>
      <c r="N7473" s="2" t="s">
        <v>2436</v>
      </c>
      <c r="O7473" s="2" t="s">
        <v>705</v>
      </c>
      <c r="P7473" s="24">
        <v>0</v>
      </c>
      <c r="Q7473" s="24">
        <v>0</v>
      </c>
      <c r="R7473" s="27" t="s">
        <v>1578</v>
      </c>
      <c r="S7473" s="28" t="s">
        <v>1589</v>
      </c>
      <c r="T7473" s="2" t="s">
        <v>33</v>
      </c>
      <c r="U7473" s="2">
        <v>0</v>
      </c>
      <c r="V7473" s="2" t="s">
        <v>3082</v>
      </c>
      <c r="W7473" s="2" t="s">
        <v>34</v>
      </c>
      <c r="AC7473" s="2">
        <v>0</v>
      </c>
    </row>
    <row r="7474" spans="1:29" ht="60" x14ac:dyDescent="0.25">
      <c r="A7474" s="2" t="s">
        <v>2708</v>
      </c>
      <c r="B7474" s="2" t="s">
        <v>2696</v>
      </c>
      <c r="C7474" s="2" t="s">
        <v>957</v>
      </c>
      <c r="F7474" s="2" t="s">
        <v>958</v>
      </c>
      <c r="G7474" s="2" t="s">
        <v>2709</v>
      </c>
      <c r="H7474" s="2" t="s">
        <v>2710</v>
      </c>
      <c r="I7474" s="2" t="s">
        <v>21882</v>
      </c>
      <c r="J7474" s="2" t="s">
        <v>28</v>
      </c>
      <c r="K7474" s="2" t="s">
        <v>51</v>
      </c>
      <c r="L7474" s="2" t="s">
        <v>959</v>
      </c>
      <c r="M7474" s="2" t="s">
        <v>629</v>
      </c>
      <c r="N7474" s="2" t="s">
        <v>2436</v>
      </c>
      <c r="O7474" s="2" t="s">
        <v>37</v>
      </c>
      <c r="P7474" s="24">
        <v>0</v>
      </c>
      <c r="Q7474" s="24">
        <v>0</v>
      </c>
      <c r="R7474" s="27" t="s">
        <v>1578</v>
      </c>
      <c r="S7474" s="28" t="s">
        <v>1585</v>
      </c>
      <c r="T7474" s="2" t="s">
        <v>38</v>
      </c>
      <c r="U7474" s="2">
        <v>0</v>
      </c>
      <c r="V7474" s="2" t="s">
        <v>2801</v>
      </c>
      <c r="W7474" s="2" t="s">
        <v>34</v>
      </c>
      <c r="AC7474" s="2">
        <v>0</v>
      </c>
    </row>
    <row r="7475" spans="1:29" ht="45" x14ac:dyDescent="0.25">
      <c r="A7475" s="2" t="s">
        <v>2711</v>
      </c>
      <c r="B7475" s="2" t="s">
        <v>2696</v>
      </c>
      <c r="C7475" s="2" t="s">
        <v>1114</v>
      </c>
      <c r="F7475" s="2" t="s">
        <v>958</v>
      </c>
      <c r="G7475" s="2" t="s">
        <v>2709</v>
      </c>
      <c r="H7475" s="2" t="s">
        <v>2710</v>
      </c>
      <c r="I7475" s="2" t="s">
        <v>21882</v>
      </c>
      <c r="J7475" s="2" t="s">
        <v>28</v>
      </c>
      <c r="K7475" s="2" t="s">
        <v>51</v>
      </c>
      <c r="L7475" s="2" t="s">
        <v>959</v>
      </c>
      <c r="M7475" s="2" t="s">
        <v>629</v>
      </c>
      <c r="N7475" s="2" t="s">
        <v>2436</v>
      </c>
      <c r="O7475" s="2" t="s">
        <v>705</v>
      </c>
      <c r="P7475" s="24">
        <v>0</v>
      </c>
      <c r="Q7475" s="24">
        <v>0</v>
      </c>
      <c r="R7475" s="27" t="s">
        <v>1578</v>
      </c>
      <c r="S7475" s="28" t="s">
        <v>1589</v>
      </c>
      <c r="T7475" s="2" t="s">
        <v>33</v>
      </c>
      <c r="U7475" s="2">
        <v>0</v>
      </c>
      <c r="V7475" s="2" t="s">
        <v>2801</v>
      </c>
      <c r="W7475" s="2" t="s">
        <v>34</v>
      </c>
      <c r="AC7475" s="2">
        <v>0</v>
      </c>
    </row>
    <row r="7476" spans="1:29" ht="45" x14ac:dyDescent="0.25">
      <c r="A7476" s="2" t="s">
        <v>2712</v>
      </c>
      <c r="B7476" s="2" t="s">
        <v>2696</v>
      </c>
      <c r="C7476" s="2" t="s">
        <v>1019</v>
      </c>
      <c r="F7476" s="2" t="s">
        <v>974</v>
      </c>
      <c r="G7476" s="2" t="s">
        <v>2713</v>
      </c>
      <c r="H7476" s="2" t="s">
        <v>2714</v>
      </c>
      <c r="I7476" s="2" t="s">
        <v>21416</v>
      </c>
      <c r="J7476" s="2" t="s">
        <v>28</v>
      </c>
      <c r="K7476" s="2" t="s">
        <v>78</v>
      </c>
      <c r="L7476" s="2" t="s">
        <v>523</v>
      </c>
      <c r="M7476" s="2" t="s">
        <v>629</v>
      </c>
      <c r="N7476" s="2" t="s">
        <v>2436</v>
      </c>
      <c r="O7476" s="2" t="s">
        <v>705</v>
      </c>
      <c r="P7476" s="24">
        <v>0</v>
      </c>
      <c r="Q7476" s="24">
        <v>0</v>
      </c>
      <c r="R7476" s="27" t="s">
        <v>1578</v>
      </c>
      <c r="S7476" s="28" t="s">
        <v>1589</v>
      </c>
      <c r="T7476" s="2" t="s">
        <v>33</v>
      </c>
      <c r="U7476" s="2">
        <v>0</v>
      </c>
      <c r="V7476" s="2" t="s">
        <v>2801</v>
      </c>
      <c r="W7476" s="2" t="s">
        <v>34</v>
      </c>
      <c r="AC7476" s="2">
        <v>0</v>
      </c>
    </row>
    <row r="7477" spans="1:29" ht="60" x14ac:dyDescent="0.25">
      <c r="A7477" s="2" t="s">
        <v>2715</v>
      </c>
      <c r="B7477" s="2" t="s">
        <v>2696</v>
      </c>
      <c r="C7477" s="2" t="s">
        <v>973</v>
      </c>
      <c r="F7477" s="2" t="s">
        <v>974</v>
      </c>
      <c r="G7477" s="2" t="s">
        <v>2713</v>
      </c>
      <c r="H7477" s="2" t="s">
        <v>2714</v>
      </c>
      <c r="I7477" s="2" t="s">
        <v>21416</v>
      </c>
      <c r="J7477" s="2" t="s">
        <v>28</v>
      </c>
      <c r="K7477" s="2" t="s">
        <v>78</v>
      </c>
      <c r="L7477" s="2" t="s">
        <v>523</v>
      </c>
      <c r="M7477" s="2" t="s">
        <v>629</v>
      </c>
      <c r="N7477" s="2" t="s">
        <v>2436</v>
      </c>
      <c r="O7477" s="2" t="s">
        <v>37</v>
      </c>
      <c r="P7477" s="24">
        <v>0</v>
      </c>
      <c r="Q7477" s="24">
        <v>0</v>
      </c>
      <c r="R7477" s="27" t="s">
        <v>1578</v>
      </c>
      <c r="S7477" s="28" t="s">
        <v>1585</v>
      </c>
      <c r="T7477" s="2" t="s">
        <v>38</v>
      </c>
      <c r="U7477" s="2">
        <v>0</v>
      </c>
      <c r="V7477" s="2" t="s">
        <v>2801</v>
      </c>
      <c r="W7477" s="2" t="s">
        <v>34</v>
      </c>
      <c r="AC7477" s="2">
        <v>0</v>
      </c>
    </row>
    <row r="7478" spans="1:29" ht="60" x14ac:dyDescent="0.25">
      <c r="A7478" s="2" t="s">
        <v>2716</v>
      </c>
      <c r="B7478" s="2" t="s">
        <v>2696</v>
      </c>
      <c r="C7478" s="2" t="s">
        <v>1000</v>
      </c>
      <c r="F7478" s="2" t="s">
        <v>1001</v>
      </c>
      <c r="G7478" s="2" t="s">
        <v>2717</v>
      </c>
      <c r="H7478" s="2" t="s">
        <v>2718</v>
      </c>
      <c r="I7478" s="2" t="s">
        <v>21560</v>
      </c>
      <c r="J7478" s="2" t="s">
        <v>28</v>
      </c>
      <c r="K7478" s="2" t="s">
        <v>78</v>
      </c>
      <c r="L7478" s="2" t="s">
        <v>44</v>
      </c>
      <c r="M7478" s="2" t="s">
        <v>629</v>
      </c>
      <c r="N7478" s="2" t="s">
        <v>2436</v>
      </c>
      <c r="O7478" s="2" t="s">
        <v>37</v>
      </c>
      <c r="P7478" s="24">
        <v>0</v>
      </c>
      <c r="Q7478" s="24">
        <v>0</v>
      </c>
      <c r="R7478" s="27" t="s">
        <v>1578</v>
      </c>
      <c r="S7478" s="28" t="s">
        <v>1585</v>
      </c>
      <c r="T7478" s="2" t="s">
        <v>38</v>
      </c>
      <c r="U7478" s="2">
        <v>0</v>
      </c>
      <c r="V7478" s="2" t="s">
        <v>2944</v>
      </c>
      <c r="W7478" s="2" t="s">
        <v>34</v>
      </c>
      <c r="AC7478" s="2">
        <v>0</v>
      </c>
    </row>
    <row r="7479" spans="1:29" ht="45" x14ac:dyDescent="0.25">
      <c r="A7479" s="2" t="s">
        <v>2719</v>
      </c>
      <c r="B7479" s="2" t="s">
        <v>2696</v>
      </c>
      <c r="C7479" s="2" t="s">
        <v>756</v>
      </c>
      <c r="F7479" s="2" t="s">
        <v>757</v>
      </c>
      <c r="G7479" s="2" t="s">
        <v>2720</v>
      </c>
      <c r="H7479" s="2" t="s">
        <v>2563</v>
      </c>
      <c r="I7479" s="2" t="s">
        <v>21417</v>
      </c>
      <c r="J7479" s="2" t="s">
        <v>28</v>
      </c>
      <c r="K7479" s="2" t="s">
        <v>78</v>
      </c>
      <c r="L7479" s="2" t="s">
        <v>306</v>
      </c>
      <c r="M7479" s="2" t="s">
        <v>629</v>
      </c>
      <c r="N7479" s="2" t="s">
        <v>2436</v>
      </c>
      <c r="O7479" s="2" t="s">
        <v>705</v>
      </c>
      <c r="P7479" s="24">
        <v>0</v>
      </c>
      <c r="Q7479" s="24">
        <v>0</v>
      </c>
      <c r="R7479" s="27" t="s">
        <v>1578</v>
      </c>
      <c r="S7479" s="28" t="s">
        <v>1589</v>
      </c>
      <c r="T7479" s="2" t="s">
        <v>33</v>
      </c>
      <c r="U7479" s="2">
        <v>0</v>
      </c>
      <c r="V7479" s="2" t="s">
        <v>2782</v>
      </c>
      <c r="W7479" s="2" t="s">
        <v>34</v>
      </c>
      <c r="AC7479" s="2">
        <v>0</v>
      </c>
    </row>
    <row r="7480" spans="1:29" ht="60" x14ac:dyDescent="0.25">
      <c r="A7480" s="2" t="s">
        <v>2721</v>
      </c>
      <c r="B7480" s="2" t="s">
        <v>2696</v>
      </c>
      <c r="C7480" s="2" t="s">
        <v>980</v>
      </c>
      <c r="F7480" s="2" t="s">
        <v>757</v>
      </c>
      <c r="G7480" s="2" t="s">
        <v>2720</v>
      </c>
      <c r="H7480" s="2" t="s">
        <v>2563</v>
      </c>
      <c r="I7480" s="2" t="s">
        <v>21417</v>
      </c>
      <c r="J7480" s="2" t="s">
        <v>28</v>
      </c>
      <c r="K7480" s="2" t="s">
        <v>78</v>
      </c>
      <c r="L7480" s="2" t="s">
        <v>306</v>
      </c>
      <c r="M7480" s="2" t="s">
        <v>629</v>
      </c>
      <c r="N7480" s="2" t="s">
        <v>2436</v>
      </c>
      <c r="O7480" s="2" t="s">
        <v>705</v>
      </c>
      <c r="P7480" s="24">
        <v>0</v>
      </c>
      <c r="Q7480" s="24">
        <v>0</v>
      </c>
      <c r="R7480" s="27" t="s">
        <v>1578</v>
      </c>
      <c r="S7480" s="28" t="s">
        <v>1585</v>
      </c>
      <c r="T7480" s="2" t="s">
        <v>38</v>
      </c>
      <c r="U7480" s="2">
        <v>0</v>
      </c>
      <c r="V7480" s="2" t="s">
        <v>2782</v>
      </c>
      <c r="W7480" s="2" t="s">
        <v>34</v>
      </c>
      <c r="AC7480" s="2">
        <v>0</v>
      </c>
    </row>
    <row r="7481" spans="1:29" ht="45" x14ac:dyDescent="0.25">
      <c r="A7481" s="2" t="s">
        <v>2722</v>
      </c>
      <c r="B7481" s="2" t="s">
        <v>2696</v>
      </c>
      <c r="C7481" s="2" t="s">
        <v>1507</v>
      </c>
      <c r="F7481" s="2" t="s">
        <v>749</v>
      </c>
      <c r="G7481" s="2" t="s">
        <v>2723</v>
      </c>
      <c r="H7481" s="2" t="s">
        <v>2724</v>
      </c>
      <c r="I7481" s="2" t="s">
        <v>20414</v>
      </c>
      <c r="J7481" s="2" t="s">
        <v>28</v>
      </c>
      <c r="K7481" s="2" t="s">
        <v>173</v>
      </c>
      <c r="L7481" s="2" t="s">
        <v>750</v>
      </c>
      <c r="M7481" s="2" t="s">
        <v>629</v>
      </c>
      <c r="N7481" s="2" t="s">
        <v>2436</v>
      </c>
      <c r="O7481" s="2" t="s">
        <v>705</v>
      </c>
      <c r="P7481" s="24">
        <v>0</v>
      </c>
      <c r="Q7481" s="24">
        <v>0</v>
      </c>
      <c r="R7481" s="27" t="s">
        <v>1578</v>
      </c>
      <c r="S7481" s="28" t="s">
        <v>1583</v>
      </c>
      <c r="T7481" s="2" t="s">
        <v>130</v>
      </c>
      <c r="U7481" s="2">
        <v>0</v>
      </c>
      <c r="V7481" s="2" t="s">
        <v>2796</v>
      </c>
      <c r="W7481" s="2" t="s">
        <v>34</v>
      </c>
      <c r="AC7481" s="2">
        <v>0</v>
      </c>
    </row>
    <row r="7482" spans="1:29" ht="45" x14ac:dyDescent="0.25">
      <c r="A7482" s="2" t="s">
        <v>2725</v>
      </c>
      <c r="B7482" s="2" t="s">
        <v>2696</v>
      </c>
      <c r="C7482" s="2" t="s">
        <v>748</v>
      </c>
      <c r="F7482" s="2" t="s">
        <v>749</v>
      </c>
      <c r="G7482" s="2" t="s">
        <v>2723</v>
      </c>
      <c r="H7482" s="2" t="s">
        <v>2724</v>
      </c>
      <c r="I7482" s="2" t="s">
        <v>20414</v>
      </c>
      <c r="J7482" s="2" t="s">
        <v>28</v>
      </c>
      <c r="K7482" s="2" t="s">
        <v>173</v>
      </c>
      <c r="L7482" s="2" t="s">
        <v>750</v>
      </c>
      <c r="M7482" s="2" t="s">
        <v>629</v>
      </c>
      <c r="N7482" s="2" t="s">
        <v>2436</v>
      </c>
      <c r="O7482" s="2" t="s">
        <v>705</v>
      </c>
      <c r="P7482" s="24">
        <v>0</v>
      </c>
      <c r="Q7482" s="24">
        <v>0</v>
      </c>
      <c r="R7482" s="27" t="s">
        <v>1578</v>
      </c>
      <c r="S7482" s="28" t="s">
        <v>1582</v>
      </c>
      <c r="T7482" s="2" t="s">
        <v>160</v>
      </c>
      <c r="U7482" s="2">
        <v>0</v>
      </c>
      <c r="V7482" s="2" t="s">
        <v>2796</v>
      </c>
      <c r="W7482" s="2" t="s">
        <v>34</v>
      </c>
      <c r="AC7482" s="2">
        <v>0</v>
      </c>
    </row>
    <row r="7483" spans="1:29" ht="45" x14ac:dyDescent="0.25">
      <c r="A7483" s="2" t="s">
        <v>2726</v>
      </c>
      <c r="B7483" s="2" t="s">
        <v>2696</v>
      </c>
      <c r="C7483" s="2" t="s">
        <v>1091</v>
      </c>
      <c r="F7483" s="2" t="s">
        <v>1092</v>
      </c>
      <c r="G7483" s="2" t="s">
        <v>2463</v>
      </c>
      <c r="H7483" s="2" t="s">
        <v>2464</v>
      </c>
      <c r="I7483" s="2" t="s">
        <v>20248</v>
      </c>
      <c r="J7483" s="2" t="s">
        <v>28</v>
      </c>
      <c r="K7483" s="2" t="s">
        <v>173</v>
      </c>
      <c r="L7483" s="2" t="s">
        <v>526</v>
      </c>
      <c r="M7483" s="2" t="s">
        <v>629</v>
      </c>
      <c r="N7483" s="2" t="s">
        <v>2436</v>
      </c>
      <c r="O7483" s="2" t="s">
        <v>37</v>
      </c>
      <c r="P7483" s="24">
        <v>0</v>
      </c>
      <c r="Q7483" s="24">
        <v>0</v>
      </c>
      <c r="R7483" s="27" t="s">
        <v>1578</v>
      </c>
      <c r="S7483" s="28" t="s">
        <v>1583</v>
      </c>
      <c r="T7483" s="2" t="s">
        <v>130</v>
      </c>
      <c r="U7483" s="2">
        <v>0</v>
      </c>
      <c r="W7483" s="2" t="s">
        <v>34</v>
      </c>
      <c r="AC7483" s="2">
        <v>0</v>
      </c>
    </row>
    <row r="7484" spans="1:29" ht="45" x14ac:dyDescent="0.25">
      <c r="A7484" s="2" t="s">
        <v>2727</v>
      </c>
      <c r="B7484" s="2" t="s">
        <v>2696</v>
      </c>
      <c r="C7484" s="2" t="s">
        <v>1380</v>
      </c>
      <c r="F7484" s="2" t="s">
        <v>833</v>
      </c>
      <c r="G7484" s="2" t="s">
        <v>2728</v>
      </c>
      <c r="H7484" s="2" t="s">
        <v>2729</v>
      </c>
      <c r="I7484" s="2" t="s">
        <v>23663</v>
      </c>
      <c r="J7484" s="2" t="s">
        <v>28</v>
      </c>
      <c r="K7484" s="2" t="s">
        <v>43</v>
      </c>
      <c r="L7484" s="2" t="s">
        <v>488</v>
      </c>
      <c r="M7484" s="2" t="s">
        <v>629</v>
      </c>
      <c r="N7484" s="2" t="s">
        <v>2436</v>
      </c>
      <c r="O7484" s="2" t="s">
        <v>705</v>
      </c>
      <c r="P7484" s="24">
        <v>0</v>
      </c>
      <c r="Q7484" s="24">
        <v>0</v>
      </c>
      <c r="R7484" s="27" t="s">
        <v>1578</v>
      </c>
      <c r="S7484" s="28" t="s">
        <v>1583</v>
      </c>
      <c r="T7484" s="2" t="s">
        <v>130</v>
      </c>
      <c r="U7484" s="2">
        <v>0</v>
      </c>
      <c r="V7484" s="2" t="s">
        <v>2782</v>
      </c>
      <c r="W7484" s="2" t="s">
        <v>34</v>
      </c>
      <c r="AC7484" s="2">
        <v>0</v>
      </c>
    </row>
    <row r="7485" spans="1:29" ht="45" x14ac:dyDescent="0.25">
      <c r="A7485" s="2" t="s">
        <v>2730</v>
      </c>
      <c r="B7485" s="2" t="s">
        <v>2696</v>
      </c>
      <c r="C7485" s="2" t="s">
        <v>847</v>
      </c>
      <c r="F7485" s="2" t="s">
        <v>833</v>
      </c>
      <c r="G7485" s="2" t="s">
        <v>2728</v>
      </c>
      <c r="H7485" s="2" t="s">
        <v>2729</v>
      </c>
      <c r="I7485" s="2" t="s">
        <v>23663</v>
      </c>
      <c r="J7485" s="2" t="s">
        <v>28</v>
      </c>
      <c r="K7485" s="2" t="s">
        <v>43</v>
      </c>
      <c r="L7485" s="2" t="s">
        <v>488</v>
      </c>
      <c r="M7485" s="2" t="s">
        <v>629</v>
      </c>
      <c r="N7485" s="2" t="s">
        <v>2436</v>
      </c>
      <c r="O7485" s="2" t="s">
        <v>705</v>
      </c>
      <c r="P7485" s="24">
        <v>0</v>
      </c>
      <c r="Q7485" s="24">
        <v>0</v>
      </c>
      <c r="R7485" s="27" t="s">
        <v>1578</v>
      </c>
      <c r="S7485" s="28" t="s">
        <v>1589</v>
      </c>
      <c r="T7485" s="2" t="s">
        <v>33</v>
      </c>
      <c r="U7485" s="2">
        <v>0</v>
      </c>
      <c r="V7485" s="2" t="s">
        <v>2787</v>
      </c>
      <c r="W7485" s="2" t="s">
        <v>34</v>
      </c>
      <c r="AC7485" s="2">
        <v>0</v>
      </c>
    </row>
    <row r="7486" spans="1:29" ht="45" x14ac:dyDescent="0.25">
      <c r="A7486" s="2" t="s">
        <v>2731</v>
      </c>
      <c r="B7486" s="2" t="s">
        <v>2696</v>
      </c>
      <c r="C7486" s="2" t="s">
        <v>832</v>
      </c>
      <c r="F7486" s="2" t="s">
        <v>833</v>
      </c>
      <c r="G7486" s="2" t="s">
        <v>2728</v>
      </c>
      <c r="H7486" s="2" t="s">
        <v>2729</v>
      </c>
      <c r="I7486" s="2" t="s">
        <v>23663</v>
      </c>
      <c r="J7486" s="2" t="s">
        <v>28</v>
      </c>
      <c r="K7486" s="2" t="s">
        <v>43</v>
      </c>
      <c r="L7486" s="2" t="s">
        <v>488</v>
      </c>
      <c r="M7486" s="2" t="s">
        <v>629</v>
      </c>
      <c r="N7486" s="2" t="s">
        <v>2436</v>
      </c>
      <c r="O7486" s="2" t="s">
        <v>705</v>
      </c>
      <c r="P7486" s="24">
        <v>0</v>
      </c>
      <c r="Q7486" s="24">
        <v>0</v>
      </c>
      <c r="R7486" s="27" t="s">
        <v>1578</v>
      </c>
      <c r="S7486" s="28" t="s">
        <v>1582</v>
      </c>
      <c r="T7486" s="2" t="s">
        <v>160</v>
      </c>
      <c r="U7486" s="2">
        <v>0</v>
      </c>
      <c r="V7486" s="2" t="s">
        <v>2782</v>
      </c>
      <c r="W7486" s="2" t="s">
        <v>34</v>
      </c>
      <c r="AC7486" s="2">
        <v>0</v>
      </c>
    </row>
    <row r="7487" spans="1:29" ht="45" x14ac:dyDescent="0.25">
      <c r="A7487" s="2" t="s">
        <v>2732</v>
      </c>
      <c r="B7487" s="2" t="s">
        <v>2696</v>
      </c>
      <c r="C7487" s="2" t="s">
        <v>1315</v>
      </c>
      <c r="F7487" s="2" t="s">
        <v>1026</v>
      </c>
      <c r="G7487" s="2" t="s">
        <v>2733</v>
      </c>
      <c r="H7487" s="2" t="s">
        <v>2734</v>
      </c>
      <c r="I7487" s="2" t="s">
        <v>20910</v>
      </c>
      <c r="J7487" s="2" t="s">
        <v>28</v>
      </c>
      <c r="K7487" s="2" t="s">
        <v>29</v>
      </c>
      <c r="L7487" s="2" t="s">
        <v>30</v>
      </c>
      <c r="M7487" s="2" t="s">
        <v>629</v>
      </c>
      <c r="N7487" s="2" t="s">
        <v>2436</v>
      </c>
      <c r="O7487" s="2" t="s">
        <v>705</v>
      </c>
      <c r="P7487" s="24">
        <v>0</v>
      </c>
      <c r="Q7487" s="24">
        <v>0</v>
      </c>
      <c r="R7487" s="27" t="s">
        <v>1578</v>
      </c>
      <c r="S7487" s="28" t="s">
        <v>1583</v>
      </c>
      <c r="T7487" s="2" t="s">
        <v>130</v>
      </c>
      <c r="U7487" s="2">
        <v>0</v>
      </c>
      <c r="V7487" s="2" t="s">
        <v>3031</v>
      </c>
      <c r="W7487" s="2" t="s">
        <v>34</v>
      </c>
      <c r="AC7487" s="2">
        <v>0</v>
      </c>
    </row>
    <row r="7488" spans="1:29" ht="45" x14ac:dyDescent="0.25">
      <c r="A7488" s="2" t="s">
        <v>2802</v>
      </c>
      <c r="B7488" s="2" t="s">
        <v>2736</v>
      </c>
      <c r="C7488" s="2" t="s">
        <v>1514</v>
      </c>
      <c r="F7488" s="2" t="s">
        <v>1515</v>
      </c>
      <c r="G7488" s="2" t="s">
        <v>2803</v>
      </c>
      <c r="H7488" s="2" t="s">
        <v>2804</v>
      </c>
      <c r="I7488" s="2" t="s">
        <v>20928</v>
      </c>
      <c r="J7488" s="2" t="s">
        <v>28</v>
      </c>
      <c r="K7488" s="2" t="s">
        <v>29</v>
      </c>
      <c r="L7488" s="2" t="s">
        <v>285</v>
      </c>
      <c r="M7488" s="2" t="s">
        <v>286</v>
      </c>
      <c r="N7488" s="2" t="s">
        <v>2805</v>
      </c>
      <c r="O7488" s="2" t="s">
        <v>712</v>
      </c>
      <c r="P7488" s="24">
        <v>0</v>
      </c>
      <c r="Q7488" s="24">
        <v>0</v>
      </c>
      <c r="R7488" s="27" t="s">
        <v>1578</v>
      </c>
      <c r="S7488" s="28" t="s">
        <v>1582</v>
      </c>
      <c r="T7488" s="2" t="s">
        <v>160</v>
      </c>
      <c r="U7488" s="2">
        <v>0</v>
      </c>
      <c r="V7488" s="2" t="s">
        <v>12666</v>
      </c>
      <c r="W7488" s="2" t="s">
        <v>34</v>
      </c>
      <c r="AC7488" s="2">
        <v>0</v>
      </c>
    </row>
    <row r="7489" spans="1:33" ht="60" x14ac:dyDescent="0.25">
      <c r="A7489" s="2" t="s">
        <v>2735</v>
      </c>
      <c r="B7489" s="2" t="s">
        <v>2736</v>
      </c>
      <c r="C7489" s="2" t="s">
        <v>1025</v>
      </c>
      <c r="F7489" s="2" t="s">
        <v>1026</v>
      </c>
      <c r="G7489" s="2" t="s">
        <v>2733</v>
      </c>
      <c r="H7489" s="2" t="s">
        <v>2734</v>
      </c>
      <c r="I7489" s="2" t="s">
        <v>20910</v>
      </c>
      <c r="J7489" s="2" t="s">
        <v>28</v>
      </c>
      <c r="K7489" s="2" t="s">
        <v>29</v>
      </c>
      <c r="L7489" s="2" t="s">
        <v>30</v>
      </c>
      <c r="M7489" s="2" t="s">
        <v>629</v>
      </c>
      <c r="N7489" s="2" t="s">
        <v>2436</v>
      </c>
      <c r="O7489" s="2" t="s">
        <v>705</v>
      </c>
      <c r="P7489" s="24">
        <v>0</v>
      </c>
      <c r="Q7489" s="24">
        <v>0</v>
      </c>
      <c r="R7489" s="27" t="s">
        <v>1578</v>
      </c>
      <c r="S7489" s="28" t="s">
        <v>1585</v>
      </c>
      <c r="T7489" s="2" t="s">
        <v>38</v>
      </c>
      <c r="U7489" s="2">
        <v>0</v>
      </c>
      <c r="V7489" s="2" t="s">
        <v>2944</v>
      </c>
      <c r="W7489" s="2" t="s">
        <v>34</v>
      </c>
      <c r="AC7489" s="2">
        <v>0</v>
      </c>
    </row>
    <row r="7490" spans="1:33" ht="45" x14ac:dyDescent="0.25">
      <c r="A7490" s="2" t="s">
        <v>2737</v>
      </c>
      <c r="B7490" s="2" t="s">
        <v>2736</v>
      </c>
      <c r="C7490" s="2" t="s">
        <v>1235</v>
      </c>
      <c r="F7490" s="2" t="s">
        <v>1236</v>
      </c>
      <c r="G7490" s="2" t="s">
        <v>2738</v>
      </c>
      <c r="H7490" s="2" t="s">
        <v>2739</v>
      </c>
      <c r="I7490" s="2" t="s">
        <v>22945</v>
      </c>
      <c r="J7490" s="2" t="s">
        <v>28</v>
      </c>
      <c r="K7490" s="2" t="s">
        <v>68</v>
      </c>
      <c r="L7490" s="2" t="s">
        <v>152</v>
      </c>
      <c r="M7490" s="2" t="s">
        <v>629</v>
      </c>
      <c r="N7490" s="2" t="s">
        <v>2436</v>
      </c>
      <c r="O7490" s="2" t="s">
        <v>705</v>
      </c>
      <c r="P7490" s="24">
        <v>0</v>
      </c>
      <c r="Q7490" s="24">
        <v>0</v>
      </c>
      <c r="R7490" s="27" t="s">
        <v>1578</v>
      </c>
      <c r="S7490" s="28" t="s">
        <v>1582</v>
      </c>
      <c r="T7490" s="2" t="s">
        <v>160</v>
      </c>
      <c r="U7490" s="2">
        <v>0</v>
      </c>
      <c r="V7490" s="2" t="s">
        <v>2801</v>
      </c>
      <c r="W7490" s="2" t="s">
        <v>34</v>
      </c>
      <c r="AC7490" s="2">
        <v>0</v>
      </c>
    </row>
    <row r="7491" spans="1:33" ht="60" x14ac:dyDescent="0.25">
      <c r="A7491" s="2" t="s">
        <v>2740</v>
      </c>
      <c r="B7491" s="2" t="s">
        <v>2736</v>
      </c>
      <c r="C7491" s="2" t="s">
        <v>1340</v>
      </c>
      <c r="F7491" s="2" t="s">
        <v>770</v>
      </c>
      <c r="G7491" s="2" t="s">
        <v>2648</v>
      </c>
      <c r="H7491" s="2" t="s">
        <v>2649</v>
      </c>
      <c r="I7491" s="2" t="s">
        <v>23658</v>
      </c>
      <c r="J7491" s="2" t="s">
        <v>28</v>
      </c>
      <c r="K7491" s="2" t="s">
        <v>43</v>
      </c>
      <c r="L7491" s="2" t="s">
        <v>298</v>
      </c>
      <c r="M7491" s="2" t="s">
        <v>629</v>
      </c>
      <c r="N7491" s="2" t="s">
        <v>2436</v>
      </c>
      <c r="O7491" s="2" t="s">
        <v>705</v>
      </c>
      <c r="P7491" s="24">
        <v>0</v>
      </c>
      <c r="Q7491" s="24">
        <v>0</v>
      </c>
      <c r="R7491" s="27" t="s">
        <v>1578</v>
      </c>
      <c r="S7491" s="28" t="s">
        <v>1585</v>
      </c>
      <c r="T7491" s="2" t="s">
        <v>38</v>
      </c>
      <c r="U7491" s="2">
        <v>0</v>
      </c>
      <c r="V7491" s="2" t="s">
        <v>2944</v>
      </c>
      <c r="W7491" s="2" t="s">
        <v>34</v>
      </c>
      <c r="AC7491" s="2">
        <v>0</v>
      </c>
    </row>
    <row r="7492" spans="1:33" ht="60" x14ac:dyDescent="0.25">
      <c r="A7492" s="2" t="s">
        <v>2926</v>
      </c>
      <c r="B7492" s="2" t="s">
        <v>2736</v>
      </c>
      <c r="C7492" s="2" t="s">
        <v>563</v>
      </c>
      <c r="F7492" s="2" t="s">
        <v>564</v>
      </c>
      <c r="G7492" s="2" t="s">
        <v>2908</v>
      </c>
      <c r="H7492" s="2" t="s">
        <v>2909</v>
      </c>
      <c r="I7492" s="2" t="s">
        <v>20911</v>
      </c>
      <c r="J7492" s="2" t="s">
        <v>28</v>
      </c>
      <c r="K7492" s="2" t="s">
        <v>29</v>
      </c>
      <c r="L7492" s="2" t="s">
        <v>460</v>
      </c>
      <c r="M7492" s="2" t="s">
        <v>461</v>
      </c>
      <c r="N7492" s="2" t="s">
        <v>2903</v>
      </c>
      <c r="O7492" s="2" t="s">
        <v>32</v>
      </c>
      <c r="P7492" s="24">
        <v>0</v>
      </c>
      <c r="Q7492" s="24">
        <v>4</v>
      </c>
      <c r="R7492" s="27" t="s">
        <v>1568</v>
      </c>
      <c r="S7492" s="28" t="s">
        <v>1585</v>
      </c>
      <c r="T7492" s="2" t="s">
        <v>38</v>
      </c>
      <c r="U7492" s="2">
        <v>2060000</v>
      </c>
      <c r="V7492" s="2" t="s">
        <v>2736</v>
      </c>
      <c r="W7492" s="2" t="s">
        <v>34</v>
      </c>
      <c r="X7492" s="58" t="s">
        <v>2736</v>
      </c>
      <c r="Z7492" s="2">
        <v>2060000</v>
      </c>
      <c r="AB7492" s="58">
        <v>46032.512199074074</v>
      </c>
      <c r="AC7492" s="2">
        <v>0</v>
      </c>
      <c r="AD7492" s="2">
        <v>2060000</v>
      </c>
      <c r="AE7492" s="2">
        <v>46032.512199074074</v>
      </c>
      <c r="AG7492" s="2">
        <v>55681</v>
      </c>
    </row>
    <row r="7493" spans="1:33" ht="45" x14ac:dyDescent="0.25">
      <c r="A7493" s="2" t="s">
        <v>3616</v>
      </c>
      <c r="B7493" s="2" t="s">
        <v>2736</v>
      </c>
      <c r="C7493" s="2" t="s">
        <v>542</v>
      </c>
      <c r="F7493" s="2" t="s">
        <v>543</v>
      </c>
      <c r="G7493" s="2" t="s">
        <v>3617</v>
      </c>
      <c r="H7493" s="2" t="s">
        <v>3618</v>
      </c>
      <c r="I7493" s="2" t="s">
        <v>20939</v>
      </c>
      <c r="J7493" s="2" t="s">
        <v>28</v>
      </c>
      <c r="K7493" s="2" t="s">
        <v>29</v>
      </c>
      <c r="L7493" s="2" t="s">
        <v>99</v>
      </c>
      <c r="M7493" s="2" t="s">
        <v>544</v>
      </c>
      <c r="N7493" s="2" t="s">
        <v>3619</v>
      </c>
      <c r="O7493" s="2" t="s">
        <v>32</v>
      </c>
      <c r="P7493" s="24">
        <v>0</v>
      </c>
      <c r="Q7493" s="24">
        <v>1</v>
      </c>
      <c r="R7493" s="27" t="s">
        <v>1568</v>
      </c>
      <c r="S7493" s="28" t="s">
        <v>1590</v>
      </c>
      <c r="T7493" s="2" t="s">
        <v>426</v>
      </c>
      <c r="U7493" s="2">
        <v>20600000</v>
      </c>
      <c r="V7493" s="2" t="s">
        <v>2736</v>
      </c>
      <c r="W7493" s="2" t="s">
        <v>34</v>
      </c>
      <c r="X7493" s="58" t="s">
        <v>2736</v>
      </c>
      <c r="Y7493" s="2" t="s">
        <v>39</v>
      </c>
      <c r="Z7493" s="2">
        <v>12000000</v>
      </c>
      <c r="AA7493" s="2" t="s">
        <v>40</v>
      </c>
      <c r="AB7493" s="58">
        <v>46032.490798611114</v>
      </c>
      <c r="AC7493" s="2">
        <v>0</v>
      </c>
      <c r="AD7493" s="2">
        <v>12000000</v>
      </c>
      <c r="AE7493" s="2">
        <v>46032.490798611114</v>
      </c>
      <c r="AG7493" s="2">
        <v>55630</v>
      </c>
    </row>
    <row r="7494" spans="1:33" ht="60" x14ac:dyDescent="0.25">
      <c r="A7494" s="2" t="s">
        <v>2741</v>
      </c>
      <c r="B7494" s="2" t="s">
        <v>2742</v>
      </c>
      <c r="C7494" s="2" t="s">
        <v>1125</v>
      </c>
      <c r="F7494" s="2" t="s">
        <v>1126</v>
      </c>
      <c r="G7494" s="2" t="s">
        <v>2743</v>
      </c>
      <c r="H7494" s="2" t="s">
        <v>2744</v>
      </c>
      <c r="I7494" s="2" t="s">
        <v>20401</v>
      </c>
      <c r="J7494" s="2" t="s">
        <v>28</v>
      </c>
      <c r="K7494" s="2" t="s">
        <v>173</v>
      </c>
      <c r="L7494" s="2" t="s">
        <v>265</v>
      </c>
      <c r="M7494" s="2" t="s">
        <v>629</v>
      </c>
      <c r="N7494" s="2" t="s">
        <v>2436</v>
      </c>
      <c r="O7494" s="2" t="s">
        <v>705</v>
      </c>
      <c r="P7494" s="24">
        <v>0</v>
      </c>
      <c r="Q7494" s="24">
        <v>0</v>
      </c>
      <c r="R7494" s="27" t="s">
        <v>1578</v>
      </c>
      <c r="S7494" s="28" t="s">
        <v>1585</v>
      </c>
      <c r="T7494" s="2" t="s">
        <v>38</v>
      </c>
      <c r="U7494" s="2">
        <v>0</v>
      </c>
      <c r="V7494" s="2" t="s">
        <v>2796</v>
      </c>
      <c r="W7494" s="2" t="s">
        <v>34</v>
      </c>
      <c r="AC7494" s="2">
        <v>0</v>
      </c>
    </row>
    <row r="7495" spans="1:33" ht="60" x14ac:dyDescent="0.25">
      <c r="A7495" s="2" t="s">
        <v>2745</v>
      </c>
      <c r="B7495" s="2" t="s">
        <v>2742</v>
      </c>
      <c r="C7495" s="2" t="s">
        <v>989</v>
      </c>
      <c r="F7495" s="2" t="s">
        <v>990</v>
      </c>
      <c r="G7495" s="2" t="s">
        <v>2746</v>
      </c>
      <c r="H7495" s="2" t="s">
        <v>2747</v>
      </c>
      <c r="I7495" s="2" t="s">
        <v>21561</v>
      </c>
      <c r="J7495" s="2" t="s">
        <v>28</v>
      </c>
      <c r="K7495" s="2" t="s">
        <v>78</v>
      </c>
      <c r="L7495" s="2" t="s">
        <v>495</v>
      </c>
      <c r="M7495" s="2" t="s">
        <v>629</v>
      </c>
      <c r="N7495" s="2" t="s">
        <v>2436</v>
      </c>
      <c r="O7495" s="2" t="s">
        <v>705</v>
      </c>
      <c r="P7495" s="24">
        <v>0</v>
      </c>
      <c r="Q7495" s="24">
        <v>0</v>
      </c>
      <c r="R7495" s="27" t="s">
        <v>1578</v>
      </c>
      <c r="S7495" s="28" t="s">
        <v>1585</v>
      </c>
      <c r="T7495" s="2" t="s">
        <v>38</v>
      </c>
      <c r="U7495" s="2">
        <v>0</v>
      </c>
      <c r="V7495" s="2" t="s">
        <v>3031</v>
      </c>
      <c r="W7495" s="2" t="s">
        <v>34</v>
      </c>
      <c r="AC7495" s="2">
        <v>0</v>
      </c>
    </row>
    <row r="7496" spans="1:33" ht="60" x14ac:dyDescent="0.25">
      <c r="A7496" s="2" t="s">
        <v>2748</v>
      </c>
      <c r="B7496" s="2" t="s">
        <v>2742</v>
      </c>
      <c r="C7496" s="2" t="s">
        <v>1498</v>
      </c>
      <c r="F7496" s="2" t="s">
        <v>833</v>
      </c>
      <c r="G7496" s="2" t="s">
        <v>2728</v>
      </c>
      <c r="H7496" s="2" t="s">
        <v>2729</v>
      </c>
      <c r="I7496" s="2" t="s">
        <v>23663</v>
      </c>
      <c r="J7496" s="2" t="s">
        <v>28</v>
      </c>
      <c r="K7496" s="2" t="s">
        <v>43</v>
      </c>
      <c r="L7496" s="2" t="s">
        <v>488</v>
      </c>
      <c r="M7496" s="2" t="s">
        <v>629</v>
      </c>
      <c r="N7496" s="2" t="s">
        <v>2436</v>
      </c>
      <c r="O7496" s="2" t="s">
        <v>705</v>
      </c>
      <c r="P7496" s="24">
        <v>0</v>
      </c>
      <c r="Q7496" s="24">
        <v>0</v>
      </c>
      <c r="R7496" s="27" t="s">
        <v>1578</v>
      </c>
      <c r="S7496" s="28" t="s">
        <v>1585</v>
      </c>
      <c r="T7496" s="2" t="s">
        <v>38</v>
      </c>
      <c r="U7496" s="2">
        <v>0</v>
      </c>
      <c r="V7496" s="2" t="s">
        <v>2787</v>
      </c>
      <c r="W7496" s="2" t="s">
        <v>34</v>
      </c>
      <c r="AC7496" s="2">
        <v>0</v>
      </c>
    </row>
    <row r="7497" spans="1:33" ht="45" x14ac:dyDescent="0.25">
      <c r="A7497" s="2" t="s">
        <v>2749</v>
      </c>
      <c r="B7497" s="2" t="s">
        <v>2742</v>
      </c>
      <c r="C7497" s="2" t="s">
        <v>634</v>
      </c>
      <c r="F7497" s="2" t="s">
        <v>635</v>
      </c>
      <c r="G7497" s="2" t="s">
        <v>2750</v>
      </c>
      <c r="H7497" s="2" t="s">
        <v>2751</v>
      </c>
      <c r="I7497" s="2" t="s">
        <v>21418</v>
      </c>
      <c r="J7497" s="2" t="s">
        <v>28</v>
      </c>
      <c r="K7497" s="2" t="s">
        <v>78</v>
      </c>
      <c r="L7497" s="2" t="s">
        <v>636</v>
      </c>
      <c r="M7497" s="2" t="s">
        <v>629</v>
      </c>
      <c r="N7497" s="2" t="s">
        <v>2436</v>
      </c>
      <c r="O7497" s="2" t="s">
        <v>19633</v>
      </c>
      <c r="P7497" s="24">
        <v>0</v>
      </c>
      <c r="Q7497" s="24">
        <v>0</v>
      </c>
      <c r="R7497" s="27" t="s">
        <v>1580</v>
      </c>
      <c r="S7497" s="28" t="s">
        <v>1589</v>
      </c>
      <c r="T7497" s="2" t="s">
        <v>33</v>
      </c>
      <c r="U7497" s="2">
        <v>412000</v>
      </c>
      <c r="V7497" s="2" t="s">
        <v>3031</v>
      </c>
      <c r="W7497" s="2" t="s">
        <v>34</v>
      </c>
      <c r="X7497" s="58" t="s">
        <v>2782</v>
      </c>
      <c r="Z7497" s="2">
        <v>412000</v>
      </c>
      <c r="AB7497" s="58">
        <v>46055.666342592594</v>
      </c>
      <c r="AC7497" s="2">
        <v>0</v>
      </c>
      <c r="AD7497" s="2">
        <v>412000</v>
      </c>
      <c r="AE7497" s="2">
        <v>46055.666342592594</v>
      </c>
      <c r="AG7497" s="2">
        <v>60029</v>
      </c>
    </row>
    <row r="7498" spans="1:33" ht="60" x14ac:dyDescent="0.25">
      <c r="A7498" s="2" t="s">
        <v>2752</v>
      </c>
      <c r="B7498" s="2" t="s">
        <v>2742</v>
      </c>
      <c r="C7498" s="2" t="s">
        <v>1229</v>
      </c>
      <c r="F7498" s="2" t="s">
        <v>1031</v>
      </c>
      <c r="G7498" s="2" t="s">
        <v>2753</v>
      </c>
      <c r="H7498" s="2" t="s">
        <v>2754</v>
      </c>
      <c r="I7498" s="2" t="s">
        <v>20828</v>
      </c>
      <c r="J7498" s="2" t="s">
        <v>28</v>
      </c>
      <c r="K7498" s="2" t="s">
        <v>29</v>
      </c>
      <c r="L7498" s="2" t="s">
        <v>189</v>
      </c>
      <c r="M7498" s="2" t="s">
        <v>629</v>
      </c>
      <c r="N7498" s="2" t="s">
        <v>2436</v>
      </c>
      <c r="O7498" s="2" t="s">
        <v>37</v>
      </c>
      <c r="P7498" s="24">
        <v>0</v>
      </c>
      <c r="Q7498" s="24">
        <v>0</v>
      </c>
      <c r="R7498" s="27" t="s">
        <v>1578</v>
      </c>
      <c r="S7498" s="28" t="s">
        <v>1585</v>
      </c>
      <c r="T7498" s="2" t="s">
        <v>38</v>
      </c>
      <c r="U7498" s="2">
        <v>0</v>
      </c>
      <c r="W7498" s="2" t="s">
        <v>34</v>
      </c>
      <c r="AC7498" s="2">
        <v>0</v>
      </c>
    </row>
    <row r="7499" spans="1:33" ht="45" x14ac:dyDescent="0.25">
      <c r="A7499" s="2" t="s">
        <v>2755</v>
      </c>
      <c r="B7499" s="2" t="s">
        <v>2742</v>
      </c>
      <c r="C7499" s="2" t="s">
        <v>1030</v>
      </c>
      <c r="F7499" s="2" t="s">
        <v>1031</v>
      </c>
      <c r="G7499" s="2" t="s">
        <v>2753</v>
      </c>
      <c r="H7499" s="2" t="s">
        <v>2754</v>
      </c>
      <c r="I7499" s="2" t="s">
        <v>20828</v>
      </c>
      <c r="J7499" s="2" t="s">
        <v>28</v>
      </c>
      <c r="K7499" s="2" t="s">
        <v>29</v>
      </c>
      <c r="L7499" s="2" t="s">
        <v>189</v>
      </c>
      <c r="M7499" s="2" t="s">
        <v>629</v>
      </c>
      <c r="N7499" s="2" t="s">
        <v>2436</v>
      </c>
      <c r="O7499" s="2" t="s">
        <v>37</v>
      </c>
      <c r="P7499" s="24">
        <v>0</v>
      </c>
      <c r="Q7499" s="24">
        <v>0</v>
      </c>
      <c r="R7499" s="27" t="s">
        <v>1578</v>
      </c>
      <c r="S7499" s="28" t="s">
        <v>1589</v>
      </c>
      <c r="T7499" s="2" t="s">
        <v>33</v>
      </c>
      <c r="U7499" s="2">
        <v>0</v>
      </c>
      <c r="W7499" s="2" t="s">
        <v>34</v>
      </c>
      <c r="AC7499" s="2">
        <v>0</v>
      </c>
    </row>
    <row r="7500" spans="1:33" ht="45" x14ac:dyDescent="0.25">
      <c r="A7500" s="2" t="s">
        <v>2756</v>
      </c>
      <c r="B7500" s="2" t="s">
        <v>2742</v>
      </c>
      <c r="C7500" s="2" t="s">
        <v>953</v>
      </c>
      <c r="F7500" s="2" t="s">
        <v>954</v>
      </c>
      <c r="G7500" s="2" t="s">
        <v>2757</v>
      </c>
      <c r="H7500" s="2" t="s">
        <v>2758</v>
      </c>
      <c r="I7500" s="2" t="s">
        <v>20829</v>
      </c>
      <c r="J7500" s="2" t="s">
        <v>28</v>
      </c>
      <c r="K7500" s="2" t="s">
        <v>29</v>
      </c>
      <c r="L7500" s="2" t="s">
        <v>400</v>
      </c>
      <c r="M7500" s="2" t="s">
        <v>629</v>
      </c>
      <c r="N7500" s="2" t="s">
        <v>2436</v>
      </c>
      <c r="O7500" s="2" t="s">
        <v>705</v>
      </c>
      <c r="P7500" s="24">
        <v>0</v>
      </c>
      <c r="Q7500" s="24">
        <v>0</v>
      </c>
      <c r="R7500" s="27" t="s">
        <v>1578</v>
      </c>
      <c r="S7500" s="28" t="s">
        <v>1589</v>
      </c>
      <c r="T7500" s="2" t="s">
        <v>33</v>
      </c>
      <c r="U7500" s="2">
        <v>0</v>
      </c>
      <c r="V7500" s="2" t="s">
        <v>2433</v>
      </c>
      <c r="W7500" s="2" t="s">
        <v>34</v>
      </c>
      <c r="AC7500" s="2">
        <v>0</v>
      </c>
    </row>
    <row r="7501" spans="1:33" ht="30" x14ac:dyDescent="0.25">
      <c r="A7501" s="2" t="s">
        <v>3490</v>
      </c>
      <c r="B7501" s="2" t="s">
        <v>2742</v>
      </c>
      <c r="C7501" s="2" t="s">
        <v>851</v>
      </c>
      <c r="F7501" s="2" t="s">
        <v>852</v>
      </c>
      <c r="G7501" s="2" t="s">
        <v>3491</v>
      </c>
      <c r="H7501" s="2" t="s">
        <v>3492</v>
      </c>
      <c r="I7501" s="2" t="s">
        <v>23912</v>
      </c>
      <c r="J7501" s="2" t="s">
        <v>28</v>
      </c>
      <c r="K7501" s="2" t="s">
        <v>43</v>
      </c>
      <c r="L7501" s="2" t="s">
        <v>507</v>
      </c>
      <c r="M7501" s="2" t="s">
        <v>508</v>
      </c>
      <c r="N7501" s="2" t="s">
        <v>3479</v>
      </c>
      <c r="O7501" s="2" t="s">
        <v>706</v>
      </c>
      <c r="P7501" s="24">
        <v>0</v>
      </c>
      <c r="Q7501" s="24">
        <v>0</v>
      </c>
      <c r="R7501" s="27" t="s">
        <v>1578</v>
      </c>
      <c r="S7501" s="28" t="s">
        <v>1582</v>
      </c>
      <c r="T7501" s="2" t="s">
        <v>160</v>
      </c>
      <c r="U7501" s="2">
        <v>0</v>
      </c>
      <c r="V7501" s="2" t="s">
        <v>2944</v>
      </c>
      <c r="W7501" s="2" t="s">
        <v>34</v>
      </c>
      <c r="AC7501" s="2">
        <v>0</v>
      </c>
    </row>
    <row r="7502" spans="1:33" ht="60" x14ac:dyDescent="0.25">
      <c r="A7502" s="2" t="s">
        <v>3744</v>
      </c>
      <c r="B7502" s="2" t="s">
        <v>2742</v>
      </c>
      <c r="C7502" s="2" t="s">
        <v>606</v>
      </c>
      <c r="F7502" s="2" t="s">
        <v>607</v>
      </c>
      <c r="G7502" s="2" t="s">
        <v>3745</v>
      </c>
      <c r="H7502" s="2" t="s">
        <v>3746</v>
      </c>
      <c r="I7502" s="2" t="s">
        <v>21562</v>
      </c>
      <c r="J7502" s="2" t="s">
        <v>28</v>
      </c>
      <c r="K7502" s="2" t="s">
        <v>78</v>
      </c>
      <c r="L7502" s="2" t="s">
        <v>415</v>
      </c>
      <c r="M7502" s="2" t="s">
        <v>416</v>
      </c>
      <c r="N7502" s="2" t="s">
        <v>3747</v>
      </c>
      <c r="O7502" s="2" t="s">
        <v>32</v>
      </c>
      <c r="P7502" s="24">
        <v>0</v>
      </c>
      <c r="Q7502" s="24">
        <v>1</v>
      </c>
      <c r="R7502" s="27" t="s">
        <v>1568</v>
      </c>
      <c r="S7502" s="28" t="s">
        <v>1585</v>
      </c>
      <c r="T7502" s="2" t="s">
        <v>38</v>
      </c>
      <c r="U7502" s="2">
        <v>2060000</v>
      </c>
      <c r="V7502" s="2" t="s">
        <v>2742</v>
      </c>
      <c r="W7502" s="2" t="s">
        <v>34</v>
      </c>
      <c r="X7502" s="58" t="s">
        <v>2494</v>
      </c>
      <c r="Z7502" s="2">
        <v>2060000</v>
      </c>
      <c r="AB7502" s="58">
        <v>46044.603344907409</v>
      </c>
      <c r="AC7502" s="2">
        <v>0</v>
      </c>
      <c r="AD7502" s="2">
        <v>2060000</v>
      </c>
      <c r="AE7502" s="2">
        <v>46044.603344907409</v>
      </c>
      <c r="AG7502" s="2">
        <v>57671</v>
      </c>
    </row>
    <row r="7503" spans="1:33" ht="45" x14ac:dyDescent="0.25">
      <c r="A7503" s="2" t="s">
        <v>2965</v>
      </c>
      <c r="B7503" s="2" t="s">
        <v>2742</v>
      </c>
      <c r="C7503" s="2" t="s">
        <v>1397</v>
      </c>
      <c r="F7503" s="2" t="s">
        <v>1398</v>
      </c>
      <c r="G7503" s="2" t="s">
        <v>2966</v>
      </c>
      <c r="H7503" s="2" t="s">
        <v>2967</v>
      </c>
      <c r="I7503" s="2" t="s">
        <v>19642</v>
      </c>
      <c r="J7503" s="2" t="s">
        <v>28</v>
      </c>
      <c r="K7503" s="2" t="s">
        <v>48</v>
      </c>
      <c r="L7503" s="2" t="s">
        <v>619</v>
      </c>
      <c r="M7503" s="2" t="s">
        <v>620</v>
      </c>
      <c r="N7503" s="2" t="s">
        <v>2935</v>
      </c>
      <c r="O7503" s="2" t="s">
        <v>706</v>
      </c>
      <c r="P7503" s="24">
        <v>0</v>
      </c>
      <c r="Q7503" s="24">
        <v>0</v>
      </c>
      <c r="R7503" s="27" t="s">
        <v>1578</v>
      </c>
      <c r="S7503" s="28" t="s">
        <v>1586</v>
      </c>
      <c r="T7503" s="2" t="s">
        <v>296</v>
      </c>
      <c r="U7503" s="2">
        <v>0</v>
      </c>
      <c r="V7503" s="2" t="s">
        <v>2659</v>
      </c>
      <c r="W7503" s="2" t="s">
        <v>34</v>
      </c>
      <c r="AC7503" s="2">
        <v>0</v>
      </c>
    </row>
    <row r="7504" spans="1:33" ht="45" x14ac:dyDescent="0.25">
      <c r="A7504" s="2" t="s">
        <v>5364</v>
      </c>
      <c r="B7504" s="2" t="s">
        <v>2742</v>
      </c>
      <c r="C7504" s="2" t="s">
        <v>559</v>
      </c>
      <c r="F7504" s="2" t="s">
        <v>560</v>
      </c>
      <c r="G7504" s="2" t="s">
        <v>5365</v>
      </c>
      <c r="H7504" s="2" t="s">
        <v>5366</v>
      </c>
      <c r="I7504" s="2" t="s">
        <v>21419</v>
      </c>
      <c r="J7504" s="2" t="s">
        <v>28</v>
      </c>
      <c r="K7504" s="2" t="s">
        <v>78</v>
      </c>
      <c r="L7504" s="2" t="s">
        <v>44</v>
      </c>
      <c r="M7504" s="2" t="s">
        <v>561</v>
      </c>
      <c r="N7504" s="2" t="s">
        <v>5367</v>
      </c>
      <c r="O7504" s="2" t="s">
        <v>37</v>
      </c>
      <c r="P7504" s="24">
        <v>0</v>
      </c>
      <c r="Q7504" s="24">
        <v>0</v>
      </c>
      <c r="R7504" s="27" t="s">
        <v>1578</v>
      </c>
      <c r="S7504" s="28" t="s">
        <v>1589</v>
      </c>
      <c r="T7504" s="2" t="s">
        <v>33</v>
      </c>
      <c r="U7504" s="2">
        <v>0</v>
      </c>
      <c r="V7504" s="2" t="s">
        <v>2555</v>
      </c>
      <c r="W7504" s="2" t="s">
        <v>34</v>
      </c>
      <c r="X7504" s="58" t="s">
        <v>2555</v>
      </c>
      <c r="Y7504" s="2" t="s">
        <v>39</v>
      </c>
      <c r="Z7504" s="2">
        <v>412000</v>
      </c>
      <c r="AA7504" s="2" t="s">
        <v>40</v>
      </c>
      <c r="AB7504" s="58">
        <v>46041.532013888886</v>
      </c>
      <c r="AC7504" s="2">
        <v>0</v>
      </c>
      <c r="AD7504" s="2">
        <v>412000</v>
      </c>
      <c r="AE7504" s="2">
        <v>46041.532013888886</v>
      </c>
      <c r="AG7504" s="2">
        <v>55273</v>
      </c>
    </row>
    <row r="7505" spans="1:33" ht="60" x14ac:dyDescent="0.25">
      <c r="A7505" s="2" t="s">
        <v>5368</v>
      </c>
      <c r="B7505" s="2" t="s">
        <v>2742</v>
      </c>
      <c r="C7505" s="2" t="s">
        <v>562</v>
      </c>
      <c r="F7505" s="2" t="s">
        <v>560</v>
      </c>
      <c r="G7505" s="2" t="s">
        <v>5365</v>
      </c>
      <c r="H7505" s="2" t="s">
        <v>5366</v>
      </c>
      <c r="I7505" s="2" t="s">
        <v>21419</v>
      </c>
      <c r="J7505" s="2" t="s">
        <v>28</v>
      </c>
      <c r="K7505" s="2" t="s">
        <v>78</v>
      </c>
      <c r="L7505" s="2" t="s">
        <v>44</v>
      </c>
      <c r="M7505" s="2" t="s">
        <v>561</v>
      </c>
      <c r="N7505" s="2" t="s">
        <v>5367</v>
      </c>
      <c r="O7505" s="2" t="s">
        <v>32</v>
      </c>
      <c r="P7505" s="24">
        <v>0</v>
      </c>
      <c r="Q7505" s="24">
        <v>1</v>
      </c>
      <c r="R7505" s="27" t="s">
        <v>1568</v>
      </c>
      <c r="S7505" s="28" t="s">
        <v>1585</v>
      </c>
      <c r="T7505" s="2" t="s">
        <v>38</v>
      </c>
      <c r="U7505" s="2">
        <v>2060000</v>
      </c>
      <c r="V7505" s="2" t="s">
        <v>2742</v>
      </c>
      <c r="W7505" s="2" t="s">
        <v>34</v>
      </c>
      <c r="X7505" s="58" t="s">
        <v>2555</v>
      </c>
      <c r="Z7505" s="2">
        <v>2060000</v>
      </c>
      <c r="AB7505" s="58">
        <v>46041.527916666666</v>
      </c>
      <c r="AC7505" s="2">
        <v>0</v>
      </c>
      <c r="AD7505" s="2">
        <v>2060000</v>
      </c>
      <c r="AE7505" s="2">
        <v>46041.527916666666</v>
      </c>
      <c r="AG7505" s="2">
        <v>55275</v>
      </c>
    </row>
    <row r="7506" spans="1:33" ht="45" x14ac:dyDescent="0.25">
      <c r="A7506" s="2" t="s">
        <v>5369</v>
      </c>
      <c r="B7506" s="2" t="s">
        <v>2742</v>
      </c>
      <c r="C7506" s="2" t="s">
        <v>1196</v>
      </c>
      <c r="F7506" s="2" t="s">
        <v>1197</v>
      </c>
      <c r="G7506" s="2" t="s">
        <v>5370</v>
      </c>
      <c r="H7506" s="2" t="s">
        <v>5371</v>
      </c>
      <c r="I7506" s="2" t="s">
        <v>21419</v>
      </c>
      <c r="J7506" s="2" t="s">
        <v>28</v>
      </c>
      <c r="K7506" s="2" t="s">
        <v>78</v>
      </c>
      <c r="L7506" s="2" t="s">
        <v>44</v>
      </c>
      <c r="M7506" s="2" t="s">
        <v>561</v>
      </c>
      <c r="N7506" s="2" t="s">
        <v>5367</v>
      </c>
      <c r="O7506" s="2" t="s">
        <v>712</v>
      </c>
      <c r="P7506" s="24">
        <v>0</v>
      </c>
      <c r="Q7506" s="24">
        <v>0</v>
      </c>
      <c r="R7506" s="27" t="s">
        <v>1578</v>
      </c>
      <c r="S7506" s="28" t="s">
        <v>1582</v>
      </c>
      <c r="T7506" s="2" t="s">
        <v>160</v>
      </c>
      <c r="U7506" s="2">
        <v>0</v>
      </c>
      <c r="V7506" s="2" t="s">
        <v>12659</v>
      </c>
      <c r="W7506" s="2" t="s">
        <v>34</v>
      </c>
      <c r="AC7506" s="2">
        <v>0</v>
      </c>
    </row>
    <row r="7507" spans="1:33" ht="60" x14ac:dyDescent="0.25">
      <c r="A7507" s="2" t="s">
        <v>2927</v>
      </c>
      <c r="B7507" s="2" t="s">
        <v>2742</v>
      </c>
      <c r="C7507" s="2" t="s">
        <v>545</v>
      </c>
      <c r="F7507" s="2" t="s">
        <v>546</v>
      </c>
      <c r="G7507" s="2" t="s">
        <v>2928</v>
      </c>
      <c r="H7507" s="2" t="s">
        <v>2929</v>
      </c>
      <c r="I7507" s="2" t="s">
        <v>20912</v>
      </c>
      <c r="J7507" s="2" t="s">
        <v>28</v>
      </c>
      <c r="K7507" s="2" t="s">
        <v>29</v>
      </c>
      <c r="L7507" s="2" t="s">
        <v>460</v>
      </c>
      <c r="M7507" s="2" t="s">
        <v>461</v>
      </c>
      <c r="N7507" s="2" t="s">
        <v>2903</v>
      </c>
      <c r="O7507" s="2" t="s">
        <v>32</v>
      </c>
      <c r="P7507" s="24">
        <v>0</v>
      </c>
      <c r="Q7507" s="24">
        <v>1</v>
      </c>
      <c r="R7507" s="27" t="s">
        <v>1568</v>
      </c>
      <c r="S7507" s="28" t="s">
        <v>1585</v>
      </c>
      <c r="T7507" s="2" t="s">
        <v>38</v>
      </c>
      <c r="U7507" s="2">
        <v>2060000</v>
      </c>
      <c r="V7507" s="2" t="s">
        <v>2742</v>
      </c>
      <c r="W7507" s="2" t="s">
        <v>34</v>
      </c>
      <c r="X7507" s="58" t="s">
        <v>2667</v>
      </c>
      <c r="Z7507" s="2">
        <v>2060000</v>
      </c>
      <c r="AB7507" s="58">
        <v>46034.581111111111</v>
      </c>
      <c r="AC7507" s="2">
        <v>0</v>
      </c>
      <c r="AD7507" s="2">
        <v>2060000</v>
      </c>
      <c r="AE7507" s="2">
        <v>46034.581111111111</v>
      </c>
      <c r="AG7507" s="2">
        <v>55682</v>
      </c>
    </row>
    <row r="7508" spans="1:33" ht="45" x14ac:dyDescent="0.25">
      <c r="A7508" s="2" t="s">
        <v>2759</v>
      </c>
      <c r="B7508" s="2" t="s">
        <v>2742</v>
      </c>
      <c r="C7508" s="2" t="s">
        <v>1423</v>
      </c>
      <c r="F7508" s="2" t="s">
        <v>1276</v>
      </c>
      <c r="G7508" s="2" t="s">
        <v>2760</v>
      </c>
      <c r="H7508" s="2" t="s">
        <v>2761</v>
      </c>
      <c r="I7508" s="2" t="s">
        <v>20830</v>
      </c>
      <c r="J7508" s="2" t="s">
        <v>28</v>
      </c>
      <c r="K7508" s="2" t="s">
        <v>29</v>
      </c>
      <c r="L7508" s="2" t="s">
        <v>400</v>
      </c>
      <c r="M7508" s="2" t="s">
        <v>629</v>
      </c>
      <c r="N7508" s="2" t="s">
        <v>2436</v>
      </c>
      <c r="O7508" s="2" t="s">
        <v>705</v>
      </c>
      <c r="P7508" s="24">
        <v>0</v>
      </c>
      <c r="Q7508" s="24">
        <v>0</v>
      </c>
      <c r="R7508" s="27" t="s">
        <v>1578</v>
      </c>
      <c r="S7508" s="28" t="s">
        <v>1582</v>
      </c>
      <c r="T7508" s="2" t="s">
        <v>160</v>
      </c>
      <c r="U7508" s="2">
        <v>0</v>
      </c>
      <c r="V7508" s="2" t="s">
        <v>2433</v>
      </c>
      <c r="W7508" s="2" t="s">
        <v>34</v>
      </c>
      <c r="AC7508" s="2">
        <v>0</v>
      </c>
    </row>
    <row r="7509" spans="1:33" ht="45" x14ac:dyDescent="0.25">
      <c r="A7509" s="2" t="s">
        <v>2762</v>
      </c>
      <c r="B7509" s="2" t="s">
        <v>2742</v>
      </c>
      <c r="C7509" s="2" t="s">
        <v>1275</v>
      </c>
      <c r="F7509" s="2" t="s">
        <v>1276</v>
      </c>
      <c r="G7509" s="2" t="s">
        <v>2760</v>
      </c>
      <c r="H7509" s="2" t="s">
        <v>2761</v>
      </c>
      <c r="I7509" s="2" t="s">
        <v>20830</v>
      </c>
      <c r="J7509" s="2" t="s">
        <v>28</v>
      </c>
      <c r="K7509" s="2" t="s">
        <v>29</v>
      </c>
      <c r="L7509" s="2" t="s">
        <v>400</v>
      </c>
      <c r="M7509" s="2" t="s">
        <v>629</v>
      </c>
      <c r="N7509" s="2" t="s">
        <v>2436</v>
      </c>
      <c r="O7509" s="2" t="s">
        <v>705</v>
      </c>
      <c r="P7509" s="24">
        <v>0</v>
      </c>
      <c r="Q7509" s="24">
        <v>0</v>
      </c>
      <c r="R7509" s="27" t="s">
        <v>1578</v>
      </c>
      <c r="S7509" s="28" t="s">
        <v>1589</v>
      </c>
      <c r="T7509" s="2" t="s">
        <v>33</v>
      </c>
      <c r="U7509" s="2">
        <v>0</v>
      </c>
      <c r="V7509" s="2" t="s">
        <v>2433</v>
      </c>
      <c r="W7509" s="2" t="s">
        <v>34</v>
      </c>
      <c r="AC7509" s="2">
        <v>0</v>
      </c>
    </row>
    <row r="7510" spans="1:33" ht="45" x14ac:dyDescent="0.25">
      <c r="A7510" s="2" t="s">
        <v>3005</v>
      </c>
      <c r="B7510" s="2" t="s">
        <v>2742</v>
      </c>
      <c r="C7510" s="2" t="s">
        <v>1403</v>
      </c>
      <c r="F7510" s="2" t="s">
        <v>737</v>
      </c>
      <c r="G7510" s="2" t="s">
        <v>2578</v>
      </c>
      <c r="H7510" s="2" t="s">
        <v>2579</v>
      </c>
      <c r="I7510" s="2" t="s">
        <v>23880</v>
      </c>
      <c r="J7510" s="2" t="s">
        <v>28</v>
      </c>
      <c r="K7510" s="2" t="s">
        <v>43</v>
      </c>
      <c r="L7510" s="2" t="s">
        <v>488</v>
      </c>
      <c r="M7510" s="2" t="s">
        <v>489</v>
      </c>
      <c r="N7510" s="2" t="s">
        <v>3000</v>
      </c>
      <c r="O7510" s="2" t="s">
        <v>712</v>
      </c>
      <c r="P7510" s="24">
        <v>0</v>
      </c>
      <c r="Q7510" s="24">
        <v>0</v>
      </c>
      <c r="R7510" s="27" t="s">
        <v>1578</v>
      </c>
      <c r="S7510" s="28" t="s">
        <v>1583</v>
      </c>
      <c r="T7510" s="2" t="s">
        <v>130</v>
      </c>
      <c r="U7510" s="2">
        <v>0</v>
      </c>
      <c r="V7510" s="2" t="s">
        <v>12659</v>
      </c>
      <c r="W7510" s="2" t="s">
        <v>34</v>
      </c>
      <c r="AC7510" s="2">
        <v>0</v>
      </c>
    </row>
    <row r="7511" spans="1:33" ht="60" x14ac:dyDescent="0.25">
      <c r="A7511" s="2" t="s">
        <v>3843</v>
      </c>
      <c r="B7511" s="2" t="s">
        <v>2742</v>
      </c>
      <c r="C7511" s="2" t="s">
        <v>1345</v>
      </c>
      <c r="F7511" s="2" t="s">
        <v>1346</v>
      </c>
      <c r="G7511" s="2" t="s">
        <v>3844</v>
      </c>
      <c r="H7511" s="2" t="s">
        <v>3845</v>
      </c>
      <c r="I7511" s="2" t="s">
        <v>21950</v>
      </c>
      <c r="J7511" s="2" t="s">
        <v>28</v>
      </c>
      <c r="K7511" s="2" t="s">
        <v>74</v>
      </c>
      <c r="L7511" s="2" t="s">
        <v>380</v>
      </c>
      <c r="M7511" s="2" t="s">
        <v>381</v>
      </c>
      <c r="N7511" s="2" t="s">
        <v>3831</v>
      </c>
      <c r="O7511" s="2" t="s">
        <v>705</v>
      </c>
      <c r="P7511" s="24">
        <v>0</v>
      </c>
      <c r="Q7511" s="24">
        <v>0</v>
      </c>
      <c r="R7511" s="27" t="s">
        <v>1578</v>
      </c>
      <c r="S7511" s="28" t="s">
        <v>1588</v>
      </c>
      <c r="T7511" s="2" t="s">
        <v>436</v>
      </c>
      <c r="U7511" s="2">
        <v>0</v>
      </c>
      <c r="V7511" s="2" t="s">
        <v>12666</v>
      </c>
      <c r="W7511" s="2" t="s">
        <v>34</v>
      </c>
      <c r="AC7511" s="2">
        <v>0</v>
      </c>
    </row>
    <row r="7512" spans="1:33" ht="60" x14ac:dyDescent="0.25">
      <c r="A7512" s="2" t="s">
        <v>4176</v>
      </c>
      <c r="B7512" s="2" t="s">
        <v>2742</v>
      </c>
      <c r="C7512" s="2" t="s">
        <v>593</v>
      </c>
      <c r="F7512" s="2" t="s">
        <v>594</v>
      </c>
      <c r="G7512" s="2" t="s">
        <v>4177</v>
      </c>
      <c r="H7512" s="2" t="s">
        <v>4178</v>
      </c>
      <c r="I7512" s="2" t="s">
        <v>23819</v>
      </c>
      <c r="J7512" s="2" t="s">
        <v>28</v>
      </c>
      <c r="K7512" s="2" t="s">
        <v>43</v>
      </c>
      <c r="L7512" s="2" t="s">
        <v>595</v>
      </c>
      <c r="M7512" s="2" t="s">
        <v>596</v>
      </c>
      <c r="N7512" s="2" t="s">
        <v>4179</v>
      </c>
      <c r="O7512" s="2" t="s">
        <v>32</v>
      </c>
      <c r="P7512" s="24">
        <v>0</v>
      </c>
      <c r="Q7512" s="24">
        <v>1</v>
      </c>
      <c r="R7512" s="27" t="s">
        <v>1568</v>
      </c>
      <c r="S7512" s="28" t="s">
        <v>1585</v>
      </c>
      <c r="T7512" s="2" t="s">
        <v>38</v>
      </c>
      <c r="U7512" s="2">
        <v>0</v>
      </c>
      <c r="V7512" s="2" t="s">
        <v>17582</v>
      </c>
      <c r="W7512" s="2" t="s">
        <v>34</v>
      </c>
      <c r="X7512" s="58" t="s">
        <v>12666</v>
      </c>
      <c r="Z7512" s="2">
        <v>2060000</v>
      </c>
      <c r="AB7512" s="58">
        <v>46092.439247685186</v>
      </c>
      <c r="AC7512" s="2">
        <v>0</v>
      </c>
      <c r="AD7512" s="2">
        <v>2060000</v>
      </c>
      <c r="AE7512" s="2">
        <v>46092.439247685186</v>
      </c>
      <c r="AG7512" s="2">
        <v>58964</v>
      </c>
    </row>
    <row r="7513" spans="1:33" ht="45" x14ac:dyDescent="0.25">
      <c r="A7513" s="2" t="s">
        <v>4371</v>
      </c>
      <c r="B7513" s="2" t="s">
        <v>2742</v>
      </c>
      <c r="C7513" s="2" t="s">
        <v>1508</v>
      </c>
      <c r="F7513" s="2" t="s">
        <v>1509</v>
      </c>
      <c r="G7513" s="2" t="s">
        <v>4372</v>
      </c>
      <c r="H7513" s="2" t="s">
        <v>2806</v>
      </c>
      <c r="I7513" s="2" t="s">
        <v>22661</v>
      </c>
      <c r="J7513" s="2" t="s">
        <v>28</v>
      </c>
      <c r="K7513" s="2" t="s">
        <v>68</v>
      </c>
      <c r="L7513" s="2" t="s">
        <v>69</v>
      </c>
      <c r="M7513" s="2" t="s">
        <v>70</v>
      </c>
      <c r="N7513" s="2" t="s">
        <v>4355</v>
      </c>
      <c r="O7513" s="2" t="s">
        <v>712</v>
      </c>
      <c r="P7513" s="24">
        <v>0</v>
      </c>
      <c r="Q7513" s="24">
        <v>0</v>
      </c>
      <c r="R7513" s="27" t="s">
        <v>1578</v>
      </c>
      <c r="S7513" s="28" t="s">
        <v>1583</v>
      </c>
      <c r="T7513" s="2" t="s">
        <v>130</v>
      </c>
      <c r="U7513" s="2">
        <v>0</v>
      </c>
      <c r="V7513" s="2" t="s">
        <v>19066</v>
      </c>
      <c r="W7513" s="2" t="s">
        <v>34</v>
      </c>
      <c r="AC7513" s="2">
        <v>0</v>
      </c>
    </row>
    <row r="7514" spans="1:33" ht="60" x14ac:dyDescent="0.25">
      <c r="A7514" s="2" t="s">
        <v>2763</v>
      </c>
      <c r="B7514" s="2" t="s">
        <v>2742</v>
      </c>
      <c r="C7514" s="2" t="s">
        <v>1053</v>
      </c>
      <c r="F7514" s="2" t="s">
        <v>1054</v>
      </c>
      <c r="G7514" s="2" t="s">
        <v>2642</v>
      </c>
      <c r="H7514" s="2" t="s">
        <v>2643</v>
      </c>
      <c r="I7514" s="2" t="s">
        <v>20825</v>
      </c>
      <c r="J7514" s="2" t="s">
        <v>28</v>
      </c>
      <c r="K7514" s="2" t="s">
        <v>29</v>
      </c>
      <c r="L7514" s="2" t="s">
        <v>285</v>
      </c>
      <c r="M7514" s="2" t="s">
        <v>629</v>
      </c>
      <c r="N7514" s="2" t="s">
        <v>2436</v>
      </c>
      <c r="O7514" s="2" t="s">
        <v>705</v>
      </c>
      <c r="P7514" s="24">
        <v>0</v>
      </c>
      <c r="Q7514" s="24">
        <v>0</v>
      </c>
      <c r="R7514" s="27" t="s">
        <v>1578</v>
      </c>
      <c r="S7514" s="28" t="s">
        <v>1585</v>
      </c>
      <c r="T7514" s="2" t="s">
        <v>38</v>
      </c>
      <c r="U7514" s="2">
        <v>0</v>
      </c>
      <c r="V7514" s="2" t="s">
        <v>2787</v>
      </c>
      <c r="W7514" s="2" t="s">
        <v>34</v>
      </c>
      <c r="AC7514" s="2">
        <v>0</v>
      </c>
    </row>
    <row r="7515" spans="1:33" ht="45" x14ac:dyDescent="0.25">
      <c r="A7515" s="2" t="s">
        <v>4343</v>
      </c>
      <c r="B7515" s="2" t="s">
        <v>2742</v>
      </c>
      <c r="C7515" s="2" t="s">
        <v>1216</v>
      </c>
      <c r="F7515" s="2" t="s">
        <v>1217</v>
      </c>
      <c r="G7515" s="2" t="s">
        <v>4344</v>
      </c>
      <c r="H7515" s="2" t="s">
        <v>4345</v>
      </c>
      <c r="I7515" s="2" t="s">
        <v>23664</v>
      </c>
      <c r="J7515" s="2" t="s">
        <v>28</v>
      </c>
      <c r="K7515" s="2" t="s">
        <v>43</v>
      </c>
      <c r="L7515" s="2" t="s">
        <v>267</v>
      </c>
      <c r="M7515" s="2" t="s">
        <v>1218</v>
      </c>
      <c r="N7515" s="2" t="s">
        <v>4340</v>
      </c>
      <c r="O7515" s="2" t="s">
        <v>706</v>
      </c>
      <c r="P7515" s="24">
        <v>0</v>
      </c>
      <c r="Q7515" s="24">
        <v>0</v>
      </c>
      <c r="R7515" s="27" t="s">
        <v>1578</v>
      </c>
      <c r="S7515" s="28" t="s">
        <v>1589</v>
      </c>
      <c r="T7515" s="2" t="s">
        <v>33</v>
      </c>
      <c r="U7515" s="2">
        <v>0</v>
      </c>
      <c r="V7515" s="2" t="s">
        <v>2742</v>
      </c>
      <c r="W7515" s="2" t="s">
        <v>34</v>
      </c>
      <c r="AC7515" s="2">
        <v>0</v>
      </c>
    </row>
    <row r="7516" spans="1:33" ht="45" x14ac:dyDescent="0.25">
      <c r="A7516" s="2" t="s">
        <v>2764</v>
      </c>
      <c r="B7516" s="2" t="s">
        <v>2742</v>
      </c>
      <c r="C7516" s="2" t="s">
        <v>773</v>
      </c>
      <c r="F7516" s="2" t="s">
        <v>774</v>
      </c>
      <c r="G7516" s="2" t="s">
        <v>2765</v>
      </c>
      <c r="H7516" s="2" t="s">
        <v>2766</v>
      </c>
      <c r="I7516" s="2" t="s">
        <v>21420</v>
      </c>
      <c r="J7516" s="2" t="s">
        <v>28</v>
      </c>
      <c r="K7516" s="2" t="s">
        <v>78</v>
      </c>
      <c r="L7516" s="2" t="s">
        <v>238</v>
      </c>
      <c r="M7516" s="2" t="s">
        <v>629</v>
      </c>
      <c r="N7516" s="2" t="s">
        <v>2436</v>
      </c>
      <c r="O7516" s="2" t="s">
        <v>705</v>
      </c>
      <c r="P7516" s="24">
        <v>0</v>
      </c>
      <c r="Q7516" s="24">
        <v>0</v>
      </c>
      <c r="R7516" s="27" t="s">
        <v>1578</v>
      </c>
      <c r="S7516" s="28" t="s">
        <v>1589</v>
      </c>
      <c r="T7516" s="2" t="s">
        <v>33</v>
      </c>
      <c r="U7516" s="2">
        <v>0</v>
      </c>
      <c r="V7516" s="2" t="s">
        <v>2916</v>
      </c>
      <c r="W7516" s="2" t="s">
        <v>34</v>
      </c>
      <c r="AC7516" s="2">
        <v>0</v>
      </c>
    </row>
    <row r="7517" spans="1:33" ht="60" x14ac:dyDescent="0.25">
      <c r="A7517" s="2" t="s">
        <v>4895</v>
      </c>
      <c r="B7517" s="2" t="s">
        <v>2742</v>
      </c>
      <c r="C7517" s="2" t="s">
        <v>576</v>
      </c>
      <c r="F7517" s="2" t="s">
        <v>577</v>
      </c>
      <c r="G7517" s="2" t="s">
        <v>4896</v>
      </c>
      <c r="H7517" s="2" t="s">
        <v>4897</v>
      </c>
      <c r="I7517" s="2" t="s">
        <v>22769</v>
      </c>
      <c r="J7517" s="2" t="s">
        <v>28</v>
      </c>
      <c r="K7517" s="2" t="s">
        <v>68</v>
      </c>
      <c r="L7517" s="2" t="s">
        <v>276</v>
      </c>
      <c r="M7517" s="2" t="s">
        <v>277</v>
      </c>
      <c r="N7517" s="2" t="s">
        <v>4852</v>
      </c>
      <c r="O7517" s="2" t="s">
        <v>32</v>
      </c>
      <c r="P7517" s="24">
        <v>0</v>
      </c>
      <c r="Q7517" s="24">
        <v>2</v>
      </c>
      <c r="R7517" s="27" t="s">
        <v>1568</v>
      </c>
      <c r="S7517" s="28" t="s">
        <v>1585</v>
      </c>
      <c r="T7517" s="2" t="s">
        <v>38</v>
      </c>
      <c r="U7517" s="2">
        <v>0</v>
      </c>
      <c r="V7517" s="2" t="s">
        <v>16062</v>
      </c>
      <c r="W7517" s="2" t="s">
        <v>34</v>
      </c>
      <c r="X7517" s="58" t="s">
        <v>2844</v>
      </c>
      <c r="Z7517" s="2">
        <v>2060000</v>
      </c>
      <c r="AB7517" s="58">
        <v>46052.883796296293</v>
      </c>
      <c r="AC7517" s="2">
        <v>0</v>
      </c>
      <c r="AD7517" s="2">
        <v>2060000</v>
      </c>
      <c r="AE7517" s="2">
        <v>46052.883796296293</v>
      </c>
      <c r="AG7517" s="2">
        <v>58777</v>
      </c>
    </row>
    <row r="7518" spans="1:33" ht="60" x14ac:dyDescent="0.25">
      <c r="A7518" s="2" t="s">
        <v>3101</v>
      </c>
      <c r="B7518" s="2" t="s">
        <v>2742</v>
      </c>
      <c r="C7518" s="2" t="s">
        <v>1386</v>
      </c>
      <c r="F7518" s="2" t="s">
        <v>1387</v>
      </c>
      <c r="G7518" s="2" t="s">
        <v>3102</v>
      </c>
      <c r="H7518" s="2" t="s">
        <v>3103</v>
      </c>
      <c r="I7518" s="2" t="s">
        <v>22850</v>
      </c>
      <c r="J7518" s="2" t="s">
        <v>28</v>
      </c>
      <c r="K7518" s="2" t="s">
        <v>68</v>
      </c>
      <c r="L7518" s="2" t="s">
        <v>143</v>
      </c>
      <c r="M7518" s="2" t="s">
        <v>144</v>
      </c>
      <c r="N7518" s="2" t="s">
        <v>3093</v>
      </c>
      <c r="O7518" s="2" t="s">
        <v>712</v>
      </c>
      <c r="P7518" s="24">
        <v>0</v>
      </c>
      <c r="Q7518" s="24">
        <v>0</v>
      </c>
      <c r="R7518" s="27" t="s">
        <v>1578</v>
      </c>
      <c r="S7518" s="28" t="s">
        <v>1583</v>
      </c>
      <c r="T7518" s="2" t="s">
        <v>130</v>
      </c>
      <c r="U7518" s="2">
        <v>0</v>
      </c>
      <c r="V7518" s="2" t="s">
        <v>12659</v>
      </c>
      <c r="W7518" s="2" t="s">
        <v>34</v>
      </c>
      <c r="AC7518" s="2">
        <v>0</v>
      </c>
    </row>
    <row r="7519" spans="1:33" ht="60" x14ac:dyDescent="0.25">
      <c r="A7519" s="2" t="s">
        <v>4898</v>
      </c>
      <c r="B7519" s="2" t="s">
        <v>2742</v>
      </c>
      <c r="C7519" s="2" t="s">
        <v>570</v>
      </c>
      <c r="F7519" s="2" t="s">
        <v>571</v>
      </c>
      <c r="G7519" s="2" t="s">
        <v>4899</v>
      </c>
      <c r="H7519" s="2" t="s">
        <v>4900</v>
      </c>
      <c r="I7519" s="2" t="s">
        <v>22770</v>
      </c>
      <c r="J7519" s="2" t="s">
        <v>28</v>
      </c>
      <c r="K7519" s="2" t="s">
        <v>68</v>
      </c>
      <c r="L7519" s="2" t="s">
        <v>276</v>
      </c>
      <c r="M7519" s="2" t="s">
        <v>277</v>
      </c>
      <c r="N7519" s="2" t="s">
        <v>4852</v>
      </c>
      <c r="O7519" s="2" t="s">
        <v>32</v>
      </c>
      <c r="P7519" s="24">
        <v>0</v>
      </c>
      <c r="Q7519" s="24">
        <v>2</v>
      </c>
      <c r="R7519" s="27" t="s">
        <v>1568</v>
      </c>
      <c r="S7519" s="28" t="s">
        <v>1585</v>
      </c>
      <c r="T7519" s="2" t="s">
        <v>38</v>
      </c>
      <c r="U7519" s="2">
        <v>0</v>
      </c>
      <c r="V7519" s="2" t="s">
        <v>16062</v>
      </c>
      <c r="W7519" s="2" t="s">
        <v>34</v>
      </c>
      <c r="X7519" s="58" t="s">
        <v>2844</v>
      </c>
      <c r="Z7519" s="2">
        <v>2060000</v>
      </c>
      <c r="AB7519" s="58">
        <v>46052.884074074071</v>
      </c>
      <c r="AC7519" s="2">
        <v>0</v>
      </c>
      <c r="AD7519" s="2">
        <v>2060000</v>
      </c>
      <c r="AE7519" s="2">
        <v>46052.884074074071</v>
      </c>
      <c r="AG7519" s="2">
        <v>56092</v>
      </c>
    </row>
    <row r="7520" spans="1:33" ht="60" x14ac:dyDescent="0.25">
      <c r="A7520" s="2" t="s">
        <v>2767</v>
      </c>
      <c r="B7520" s="2" t="s">
        <v>2768</v>
      </c>
      <c r="C7520" s="2" t="s">
        <v>1471</v>
      </c>
      <c r="F7520" s="2" t="s">
        <v>954</v>
      </c>
      <c r="G7520" s="2" t="s">
        <v>2757</v>
      </c>
      <c r="H7520" s="2" t="s">
        <v>2758</v>
      </c>
      <c r="I7520" s="2" t="s">
        <v>20829</v>
      </c>
      <c r="J7520" s="2" t="s">
        <v>28</v>
      </c>
      <c r="K7520" s="2" t="s">
        <v>29</v>
      </c>
      <c r="L7520" s="2" t="s">
        <v>400</v>
      </c>
      <c r="M7520" s="2" t="s">
        <v>629</v>
      </c>
      <c r="N7520" s="2" t="s">
        <v>2436</v>
      </c>
      <c r="O7520" s="2" t="s">
        <v>705</v>
      </c>
      <c r="P7520" s="24">
        <v>0</v>
      </c>
      <c r="Q7520" s="24">
        <v>0</v>
      </c>
      <c r="R7520" s="27" t="s">
        <v>1578</v>
      </c>
      <c r="S7520" s="28" t="s">
        <v>1585</v>
      </c>
      <c r="T7520" s="2" t="s">
        <v>38</v>
      </c>
      <c r="U7520" s="2">
        <v>0</v>
      </c>
      <c r="V7520" s="2" t="s">
        <v>2433</v>
      </c>
      <c r="W7520" s="2" t="s">
        <v>34</v>
      </c>
      <c r="AC7520" s="2">
        <v>0</v>
      </c>
    </row>
    <row r="7521" spans="1:33" ht="45" x14ac:dyDescent="0.25">
      <c r="A7521" s="2" t="s">
        <v>5332</v>
      </c>
      <c r="B7521" s="2" t="s">
        <v>2768</v>
      </c>
      <c r="C7521" s="2" t="s">
        <v>1324</v>
      </c>
      <c r="F7521" s="2" t="s">
        <v>1325</v>
      </c>
      <c r="G7521" s="2" t="s">
        <v>5330</v>
      </c>
      <c r="H7521" s="2" t="s">
        <v>5331</v>
      </c>
      <c r="I7521" s="2" t="s">
        <v>21167</v>
      </c>
      <c r="J7521" s="2" t="s">
        <v>28</v>
      </c>
      <c r="K7521" s="2" t="s">
        <v>78</v>
      </c>
      <c r="L7521" s="2" t="s">
        <v>472</v>
      </c>
      <c r="M7521" s="2" t="s">
        <v>473</v>
      </c>
      <c r="N7521" s="2" t="s">
        <v>5326</v>
      </c>
      <c r="O7521" s="2" t="s">
        <v>706</v>
      </c>
      <c r="P7521" s="24">
        <v>0</v>
      </c>
      <c r="Q7521" s="24">
        <v>0</v>
      </c>
      <c r="R7521" s="27" t="s">
        <v>1578</v>
      </c>
      <c r="S7521" s="28" t="s">
        <v>1583</v>
      </c>
      <c r="T7521" s="2" t="s">
        <v>130</v>
      </c>
      <c r="U7521" s="2">
        <v>0</v>
      </c>
      <c r="V7521" s="2" t="s">
        <v>2768</v>
      </c>
      <c r="W7521" s="2" t="s">
        <v>34</v>
      </c>
      <c r="AC7521" s="2">
        <v>0</v>
      </c>
    </row>
    <row r="7522" spans="1:33" ht="45" x14ac:dyDescent="0.25">
      <c r="A7522" s="2" t="s">
        <v>2788</v>
      </c>
      <c r="B7522" s="2" t="s">
        <v>2768</v>
      </c>
      <c r="C7522" s="2" t="s">
        <v>910</v>
      </c>
      <c r="F7522" s="2" t="s">
        <v>739</v>
      </c>
      <c r="G7522" s="2" t="s">
        <v>2783</v>
      </c>
      <c r="H7522" s="2" t="s">
        <v>2784</v>
      </c>
      <c r="I7522" s="2" t="s">
        <v>21741</v>
      </c>
      <c r="J7522" s="2" t="s">
        <v>28</v>
      </c>
      <c r="K7522" s="2" t="s">
        <v>51</v>
      </c>
      <c r="L7522" s="2" t="s">
        <v>417</v>
      </c>
      <c r="M7522" s="2" t="s">
        <v>418</v>
      </c>
      <c r="N7522" s="2" t="s">
        <v>2785</v>
      </c>
      <c r="O7522" s="2" t="s">
        <v>706</v>
      </c>
      <c r="P7522" s="24">
        <v>0</v>
      </c>
      <c r="Q7522" s="24">
        <v>0</v>
      </c>
      <c r="R7522" s="27" t="s">
        <v>1578</v>
      </c>
      <c r="S7522" s="28" t="s">
        <v>1582</v>
      </c>
      <c r="T7522" s="2" t="s">
        <v>160</v>
      </c>
      <c r="U7522" s="2">
        <v>0</v>
      </c>
      <c r="V7522" s="2" t="s">
        <v>2433</v>
      </c>
      <c r="W7522" s="2" t="s">
        <v>34</v>
      </c>
      <c r="AC7522" s="2">
        <v>0</v>
      </c>
    </row>
    <row r="7523" spans="1:33" ht="45" x14ac:dyDescent="0.25">
      <c r="A7523" s="2" t="s">
        <v>5146</v>
      </c>
      <c r="B7523" s="2" t="s">
        <v>2768</v>
      </c>
      <c r="C7523" s="2" t="s">
        <v>554</v>
      </c>
      <c r="F7523" s="2" t="s">
        <v>555</v>
      </c>
      <c r="G7523" s="2" t="s">
        <v>5147</v>
      </c>
      <c r="H7523" s="2" t="s">
        <v>5148</v>
      </c>
      <c r="I7523" s="2" t="s">
        <v>20831</v>
      </c>
      <c r="J7523" s="2" t="s">
        <v>28</v>
      </c>
      <c r="K7523" s="2" t="s">
        <v>29</v>
      </c>
      <c r="L7523" s="2" t="s">
        <v>57</v>
      </c>
      <c r="M7523" s="2" t="s">
        <v>129</v>
      </c>
      <c r="N7523" s="2" t="s">
        <v>5117</v>
      </c>
      <c r="O7523" s="2" t="s">
        <v>32</v>
      </c>
      <c r="P7523" s="24">
        <v>0</v>
      </c>
      <c r="Q7523" s="24">
        <v>1</v>
      </c>
      <c r="R7523" s="27" t="s">
        <v>1568</v>
      </c>
      <c r="S7523" s="28" t="s">
        <v>1589</v>
      </c>
      <c r="T7523" s="2" t="s">
        <v>33</v>
      </c>
      <c r="U7523" s="2">
        <v>412000</v>
      </c>
      <c r="V7523" s="2" t="s">
        <v>2768</v>
      </c>
      <c r="W7523" s="2" t="s">
        <v>34</v>
      </c>
      <c r="X7523" s="58" t="s">
        <v>2768</v>
      </c>
      <c r="Z7523" s="2">
        <v>412000</v>
      </c>
      <c r="AB7523" s="58">
        <v>46030.713472222225</v>
      </c>
      <c r="AC7523" s="2">
        <v>0</v>
      </c>
      <c r="AD7523" s="2">
        <v>412000</v>
      </c>
      <c r="AE7523" s="2">
        <v>46030.713472222225</v>
      </c>
      <c r="AG7523" s="2">
        <v>54655</v>
      </c>
    </row>
    <row r="7524" spans="1:33" ht="60" x14ac:dyDescent="0.25">
      <c r="A7524" s="2" t="s">
        <v>2769</v>
      </c>
      <c r="B7524" s="2" t="s">
        <v>2768</v>
      </c>
      <c r="C7524" s="2" t="s">
        <v>1539</v>
      </c>
      <c r="F7524" s="2" t="s">
        <v>1096</v>
      </c>
      <c r="G7524" s="2" t="s">
        <v>2662</v>
      </c>
      <c r="H7524" s="2" t="s">
        <v>2663</v>
      </c>
      <c r="I7524" s="2" t="s">
        <v>21414</v>
      </c>
      <c r="J7524" s="2" t="s">
        <v>28</v>
      </c>
      <c r="K7524" s="2" t="s">
        <v>78</v>
      </c>
      <c r="L7524" s="2" t="s">
        <v>1097</v>
      </c>
      <c r="M7524" s="2" t="s">
        <v>629</v>
      </c>
      <c r="N7524" s="2" t="s">
        <v>2436</v>
      </c>
      <c r="O7524" s="2" t="s">
        <v>705</v>
      </c>
      <c r="P7524" s="24">
        <v>0</v>
      </c>
      <c r="Q7524" s="24">
        <v>0</v>
      </c>
      <c r="R7524" s="27" t="s">
        <v>1578</v>
      </c>
      <c r="S7524" s="28" t="s">
        <v>1585</v>
      </c>
      <c r="T7524" s="2" t="s">
        <v>38</v>
      </c>
      <c r="U7524" s="2">
        <v>0</v>
      </c>
      <c r="V7524" s="2" t="s">
        <v>2944</v>
      </c>
      <c r="W7524" s="2" t="s">
        <v>34</v>
      </c>
      <c r="AC7524" s="2">
        <v>0</v>
      </c>
    </row>
    <row r="7525" spans="1:33" ht="45" x14ac:dyDescent="0.25">
      <c r="A7525" s="2" t="s">
        <v>3888</v>
      </c>
      <c r="B7525" s="2" t="s">
        <v>2768</v>
      </c>
      <c r="C7525" s="2" t="s">
        <v>934</v>
      </c>
      <c r="F7525" s="2" t="s">
        <v>935</v>
      </c>
      <c r="G7525" s="2" t="s">
        <v>3889</v>
      </c>
      <c r="H7525" s="2" t="s">
        <v>3890</v>
      </c>
      <c r="I7525" s="2" t="s">
        <v>21591</v>
      </c>
      <c r="J7525" s="2" t="s">
        <v>28</v>
      </c>
      <c r="K7525" s="2" t="s">
        <v>78</v>
      </c>
      <c r="L7525" s="2" t="s">
        <v>96</v>
      </c>
      <c r="M7525" s="2" t="s">
        <v>97</v>
      </c>
      <c r="N7525" s="2" t="s">
        <v>3885</v>
      </c>
      <c r="O7525" s="2" t="s">
        <v>712</v>
      </c>
      <c r="P7525" s="24">
        <v>0</v>
      </c>
      <c r="Q7525" s="24">
        <v>0</v>
      </c>
      <c r="R7525" s="27" t="s">
        <v>1578</v>
      </c>
      <c r="S7525" s="28" t="s">
        <v>1582</v>
      </c>
      <c r="T7525" s="2" t="s">
        <v>160</v>
      </c>
      <c r="U7525" s="2">
        <v>0</v>
      </c>
      <c r="V7525" s="2" t="s">
        <v>12659</v>
      </c>
      <c r="W7525" s="2" t="s">
        <v>34</v>
      </c>
      <c r="AC7525" s="2">
        <v>0</v>
      </c>
    </row>
    <row r="7526" spans="1:33" ht="45" x14ac:dyDescent="0.25">
      <c r="A7526" s="2" t="s">
        <v>3803</v>
      </c>
      <c r="B7526" s="2" t="s">
        <v>2768</v>
      </c>
      <c r="C7526" s="2" t="s">
        <v>1055</v>
      </c>
      <c r="F7526" s="2" t="s">
        <v>1056</v>
      </c>
      <c r="G7526" s="2" t="s">
        <v>3804</v>
      </c>
      <c r="H7526" s="2" t="s">
        <v>3805</v>
      </c>
      <c r="I7526" s="2" t="s">
        <v>23993</v>
      </c>
      <c r="J7526" s="2" t="s">
        <v>28</v>
      </c>
      <c r="K7526" s="2" t="s">
        <v>98</v>
      </c>
      <c r="L7526" s="2" t="s">
        <v>99</v>
      </c>
      <c r="M7526" s="2" t="s">
        <v>100</v>
      </c>
      <c r="N7526" s="2" t="s">
        <v>3777</v>
      </c>
      <c r="O7526" s="2" t="s">
        <v>706</v>
      </c>
      <c r="P7526" s="24">
        <v>0</v>
      </c>
      <c r="Q7526" s="24">
        <v>0</v>
      </c>
      <c r="R7526" s="27" t="s">
        <v>1578</v>
      </c>
      <c r="S7526" s="28" t="s">
        <v>1583</v>
      </c>
      <c r="T7526" s="2" t="s">
        <v>130</v>
      </c>
      <c r="U7526" s="2">
        <v>0</v>
      </c>
      <c r="V7526" s="2" t="s">
        <v>2768</v>
      </c>
      <c r="W7526" s="2" t="s">
        <v>34</v>
      </c>
      <c r="AC7526" s="2">
        <v>0</v>
      </c>
    </row>
    <row r="7527" spans="1:33" ht="60" x14ac:dyDescent="0.25">
      <c r="A7527" s="2" t="s">
        <v>3825</v>
      </c>
      <c r="B7527" s="2" t="s">
        <v>2768</v>
      </c>
      <c r="C7527" s="2" t="s">
        <v>1239</v>
      </c>
      <c r="F7527" s="2" t="s">
        <v>1240</v>
      </c>
      <c r="G7527" s="2" t="s">
        <v>3826</v>
      </c>
      <c r="H7527" s="2" t="s">
        <v>3827</v>
      </c>
      <c r="I7527" s="2" t="s">
        <v>21563</v>
      </c>
      <c r="J7527" s="2" t="s">
        <v>28</v>
      </c>
      <c r="K7527" s="2" t="s">
        <v>78</v>
      </c>
      <c r="L7527" s="2" t="s">
        <v>503</v>
      </c>
      <c r="M7527" s="2" t="s">
        <v>504</v>
      </c>
      <c r="N7527" s="2" t="s">
        <v>3821</v>
      </c>
      <c r="O7527" s="2" t="s">
        <v>706</v>
      </c>
      <c r="P7527" s="24">
        <v>0</v>
      </c>
      <c r="Q7527" s="24">
        <v>0</v>
      </c>
      <c r="R7527" s="27" t="s">
        <v>1578</v>
      </c>
      <c r="S7527" s="28" t="s">
        <v>1585</v>
      </c>
      <c r="T7527" s="2" t="s">
        <v>38</v>
      </c>
      <c r="U7527" s="2">
        <v>0</v>
      </c>
      <c r="V7527" s="2" t="s">
        <v>2782</v>
      </c>
      <c r="W7527" s="2" t="s">
        <v>34</v>
      </c>
      <c r="AC7527" s="2">
        <v>0</v>
      </c>
    </row>
    <row r="7528" spans="1:33" ht="60" x14ac:dyDescent="0.25">
      <c r="A7528" s="2" t="s">
        <v>4510</v>
      </c>
      <c r="B7528" s="2" t="s">
        <v>2768</v>
      </c>
      <c r="C7528" s="2" t="s">
        <v>1116</v>
      </c>
      <c r="F7528" s="2" t="s">
        <v>1117</v>
      </c>
      <c r="G7528" s="2" t="s">
        <v>4511</v>
      </c>
      <c r="H7528" s="2" t="s">
        <v>4512</v>
      </c>
      <c r="I7528" s="2" t="s">
        <v>21564</v>
      </c>
      <c r="J7528" s="2" t="s">
        <v>28</v>
      </c>
      <c r="K7528" s="2" t="s">
        <v>78</v>
      </c>
      <c r="L7528" s="2" t="s">
        <v>495</v>
      </c>
      <c r="M7528" s="2" t="s">
        <v>496</v>
      </c>
      <c r="N7528" s="2" t="s">
        <v>4482</v>
      </c>
      <c r="O7528" s="2" t="s">
        <v>706</v>
      </c>
      <c r="P7528" s="24">
        <v>0</v>
      </c>
      <c r="Q7528" s="24">
        <v>0</v>
      </c>
      <c r="R7528" s="27" t="s">
        <v>1578</v>
      </c>
      <c r="S7528" s="28" t="s">
        <v>1585</v>
      </c>
      <c r="T7528" s="2" t="s">
        <v>38</v>
      </c>
      <c r="U7528" s="2">
        <v>0</v>
      </c>
      <c r="V7528" s="2" t="s">
        <v>2768</v>
      </c>
      <c r="W7528" s="2" t="s">
        <v>34</v>
      </c>
      <c r="AC7528" s="2">
        <v>0</v>
      </c>
    </row>
    <row r="7529" spans="1:33" ht="45" x14ac:dyDescent="0.25">
      <c r="A7529" s="2" t="s">
        <v>4801</v>
      </c>
      <c r="B7529" s="2" t="s">
        <v>2771</v>
      </c>
      <c r="C7529" s="2" t="s">
        <v>567</v>
      </c>
      <c r="F7529" s="2" t="s">
        <v>568</v>
      </c>
      <c r="G7529" s="2" t="s">
        <v>4802</v>
      </c>
      <c r="H7529" s="2" t="s">
        <v>4803</v>
      </c>
      <c r="I7529" s="2" t="s">
        <v>22664</v>
      </c>
      <c r="J7529" s="2" t="s">
        <v>28</v>
      </c>
      <c r="K7529" s="2" t="s">
        <v>68</v>
      </c>
      <c r="L7529" s="2" t="s">
        <v>108</v>
      </c>
      <c r="M7529" s="2" t="s">
        <v>188</v>
      </c>
      <c r="N7529" s="2" t="s">
        <v>4781</v>
      </c>
      <c r="O7529" s="2" t="s">
        <v>32</v>
      </c>
      <c r="P7529" s="24">
        <v>0</v>
      </c>
      <c r="Q7529" s="24">
        <v>1</v>
      </c>
      <c r="R7529" s="27" t="s">
        <v>1568</v>
      </c>
      <c r="S7529" s="28" t="s">
        <v>1589</v>
      </c>
      <c r="T7529" s="2" t="s">
        <v>33</v>
      </c>
      <c r="U7529" s="2">
        <v>0</v>
      </c>
      <c r="V7529" s="2" t="s">
        <v>12666</v>
      </c>
      <c r="W7529" s="2" t="s">
        <v>34</v>
      </c>
      <c r="X7529" s="58" t="s">
        <v>2844</v>
      </c>
      <c r="Z7529" s="2">
        <v>412000</v>
      </c>
      <c r="AB7529" s="58">
        <v>46052.496122685188</v>
      </c>
      <c r="AC7529" s="2">
        <v>0</v>
      </c>
      <c r="AD7529" s="2">
        <v>412000</v>
      </c>
      <c r="AE7529" s="2">
        <v>46052.496122685188</v>
      </c>
      <c r="AG7529" s="2">
        <v>56083</v>
      </c>
    </row>
    <row r="7530" spans="1:33" ht="45" x14ac:dyDescent="0.25">
      <c r="A7530" s="2" t="s">
        <v>4833</v>
      </c>
      <c r="B7530" s="2" t="s">
        <v>2771</v>
      </c>
      <c r="C7530" s="2" t="s">
        <v>1544</v>
      </c>
      <c r="F7530" s="2" t="s">
        <v>1545</v>
      </c>
      <c r="G7530" s="2" t="s">
        <v>4830</v>
      </c>
      <c r="H7530" s="2" t="s">
        <v>4831</v>
      </c>
      <c r="I7530" s="2" t="s">
        <v>20435</v>
      </c>
      <c r="J7530" s="2" t="s">
        <v>28</v>
      </c>
      <c r="K7530" s="2" t="s">
        <v>173</v>
      </c>
      <c r="L7530" s="2" t="s">
        <v>185</v>
      </c>
      <c r="M7530" s="2" t="s">
        <v>502</v>
      </c>
      <c r="N7530" s="2" t="s">
        <v>4832</v>
      </c>
      <c r="O7530" s="2" t="s">
        <v>712</v>
      </c>
      <c r="P7530" s="24">
        <v>0</v>
      </c>
      <c r="Q7530" s="24">
        <v>0</v>
      </c>
      <c r="R7530" s="27" t="s">
        <v>1578</v>
      </c>
      <c r="S7530" s="28" t="s">
        <v>1582</v>
      </c>
      <c r="T7530" s="2" t="s">
        <v>160</v>
      </c>
      <c r="U7530" s="2">
        <v>0</v>
      </c>
      <c r="V7530" s="2" t="s">
        <v>12659</v>
      </c>
      <c r="W7530" s="2" t="s">
        <v>34</v>
      </c>
      <c r="AC7530" s="2">
        <v>0</v>
      </c>
    </row>
    <row r="7531" spans="1:33" ht="45" x14ac:dyDescent="0.25">
      <c r="A7531" s="2" t="s">
        <v>4379</v>
      </c>
      <c r="B7531" s="2" t="s">
        <v>2771</v>
      </c>
      <c r="C7531" s="2" t="s">
        <v>601</v>
      </c>
      <c r="F7531" s="2" t="s">
        <v>367</v>
      </c>
      <c r="G7531" s="2" t="s">
        <v>4380</v>
      </c>
      <c r="H7531" s="2" t="s">
        <v>4381</v>
      </c>
      <c r="I7531" s="2" t="s">
        <v>20494</v>
      </c>
      <c r="J7531" s="2" t="s">
        <v>28</v>
      </c>
      <c r="K7531" s="2" t="s">
        <v>173</v>
      </c>
      <c r="L7531" s="2" t="s">
        <v>368</v>
      </c>
      <c r="M7531" s="2" t="s">
        <v>369</v>
      </c>
      <c r="N7531" s="2" t="s">
        <v>4382</v>
      </c>
      <c r="O7531" s="2" t="s">
        <v>32</v>
      </c>
      <c r="P7531" s="24">
        <v>0</v>
      </c>
      <c r="Q7531" s="24">
        <v>1</v>
      </c>
      <c r="R7531" s="27" t="s">
        <v>1568</v>
      </c>
      <c r="S7531" s="28" t="s">
        <v>1586</v>
      </c>
      <c r="T7531" s="2" t="s">
        <v>296</v>
      </c>
      <c r="U7531" s="2">
        <v>412000</v>
      </c>
      <c r="V7531" s="2" t="s">
        <v>2667</v>
      </c>
      <c r="W7531" s="2" t="s">
        <v>34</v>
      </c>
      <c r="X7531" s="58" t="s">
        <v>3031</v>
      </c>
      <c r="Z7531" s="2">
        <v>412000</v>
      </c>
      <c r="AB7531" s="58">
        <v>46050.754664351851</v>
      </c>
      <c r="AC7531" s="2">
        <v>0</v>
      </c>
      <c r="AD7531" s="2">
        <v>412000</v>
      </c>
      <c r="AE7531" s="2">
        <v>46050.754664351851</v>
      </c>
      <c r="AG7531" s="2">
        <v>59162</v>
      </c>
    </row>
    <row r="7532" spans="1:33" ht="45" x14ac:dyDescent="0.25">
      <c r="A7532" s="2" t="s">
        <v>4383</v>
      </c>
      <c r="B7532" s="2" t="s">
        <v>2771</v>
      </c>
      <c r="C7532" s="2" t="s">
        <v>599</v>
      </c>
      <c r="F7532" s="2" t="s">
        <v>600</v>
      </c>
      <c r="G7532" s="2" t="s">
        <v>4384</v>
      </c>
      <c r="H7532" s="2" t="s">
        <v>4385</v>
      </c>
      <c r="I7532" s="2" t="s">
        <v>20495</v>
      </c>
      <c r="J7532" s="2" t="s">
        <v>28</v>
      </c>
      <c r="K7532" s="2" t="s">
        <v>173</v>
      </c>
      <c r="L7532" s="2" t="s">
        <v>368</v>
      </c>
      <c r="M7532" s="2" t="s">
        <v>369</v>
      </c>
      <c r="N7532" s="2" t="s">
        <v>4382</v>
      </c>
      <c r="O7532" s="2" t="s">
        <v>32</v>
      </c>
      <c r="P7532" s="24">
        <v>0</v>
      </c>
      <c r="Q7532" s="24">
        <v>1</v>
      </c>
      <c r="R7532" s="27" t="s">
        <v>1568</v>
      </c>
      <c r="S7532" s="28" t="s">
        <v>1586</v>
      </c>
      <c r="T7532" s="2" t="s">
        <v>296</v>
      </c>
      <c r="U7532" s="2">
        <v>412000</v>
      </c>
      <c r="V7532" s="2" t="s">
        <v>2667</v>
      </c>
      <c r="W7532" s="2" t="s">
        <v>34</v>
      </c>
      <c r="X7532" s="58" t="s">
        <v>2916</v>
      </c>
      <c r="Z7532" s="2">
        <v>412000</v>
      </c>
      <c r="AB7532" s="58">
        <v>46051.70107638889</v>
      </c>
      <c r="AC7532" s="2">
        <v>0</v>
      </c>
      <c r="AD7532" s="2">
        <v>412000</v>
      </c>
      <c r="AE7532" s="2">
        <v>46051.70107638889</v>
      </c>
      <c r="AG7532" s="2">
        <v>59161</v>
      </c>
    </row>
    <row r="7533" spans="1:33" ht="45" x14ac:dyDescent="0.25">
      <c r="A7533" s="2" t="s">
        <v>4945</v>
      </c>
      <c r="B7533" s="2" t="s">
        <v>2771</v>
      </c>
      <c r="C7533" s="2" t="s">
        <v>557</v>
      </c>
      <c r="F7533" s="2" t="s">
        <v>558</v>
      </c>
      <c r="G7533" s="2" t="s">
        <v>4946</v>
      </c>
      <c r="H7533" s="2" t="s">
        <v>4947</v>
      </c>
      <c r="I7533" s="2" t="s">
        <v>20832</v>
      </c>
      <c r="J7533" s="2" t="s">
        <v>28</v>
      </c>
      <c r="K7533" s="2" t="s">
        <v>29</v>
      </c>
      <c r="L7533" s="2" t="s">
        <v>44</v>
      </c>
      <c r="M7533" s="2" t="s">
        <v>318</v>
      </c>
      <c r="N7533" s="2" t="s">
        <v>4948</v>
      </c>
      <c r="O7533" s="2" t="s">
        <v>32</v>
      </c>
      <c r="P7533" s="24">
        <v>0</v>
      </c>
      <c r="Q7533" s="24">
        <v>1</v>
      </c>
      <c r="R7533" s="27" t="s">
        <v>1568</v>
      </c>
      <c r="S7533" s="28" t="s">
        <v>1589</v>
      </c>
      <c r="T7533" s="2" t="s">
        <v>33</v>
      </c>
      <c r="U7533" s="2">
        <v>412000</v>
      </c>
      <c r="V7533" s="2" t="s">
        <v>2771</v>
      </c>
      <c r="W7533" s="2" t="s">
        <v>34</v>
      </c>
      <c r="X7533" s="58" t="s">
        <v>2768</v>
      </c>
      <c r="Z7533" s="2">
        <v>412000</v>
      </c>
      <c r="AB7533" s="58">
        <v>46030.754745370374</v>
      </c>
      <c r="AC7533" s="2">
        <v>0</v>
      </c>
      <c r="AD7533" s="2">
        <v>412000</v>
      </c>
      <c r="AE7533" s="2">
        <v>46030.754745370374</v>
      </c>
      <c r="AG7533" s="2">
        <v>54041</v>
      </c>
    </row>
    <row r="7534" spans="1:33" ht="45" x14ac:dyDescent="0.25">
      <c r="A7534" s="2" t="s">
        <v>4192</v>
      </c>
      <c r="B7534" s="2" t="s">
        <v>2771</v>
      </c>
      <c r="C7534" s="2" t="s">
        <v>789</v>
      </c>
      <c r="F7534" s="2" t="s">
        <v>790</v>
      </c>
      <c r="G7534" s="2" t="s">
        <v>4193</v>
      </c>
      <c r="H7534" s="2" t="s">
        <v>4194</v>
      </c>
      <c r="I7534" s="2" t="s">
        <v>22665</v>
      </c>
      <c r="J7534" s="2" t="s">
        <v>28</v>
      </c>
      <c r="K7534" s="2" t="s">
        <v>68</v>
      </c>
      <c r="L7534" s="2" t="s">
        <v>406</v>
      </c>
      <c r="M7534" s="2" t="s">
        <v>444</v>
      </c>
      <c r="N7534" s="2" t="s">
        <v>4185</v>
      </c>
      <c r="O7534" s="2" t="s">
        <v>706</v>
      </c>
      <c r="P7534" s="24">
        <v>0</v>
      </c>
      <c r="Q7534" s="24">
        <v>0</v>
      </c>
      <c r="R7534" s="27" t="s">
        <v>1578</v>
      </c>
      <c r="S7534" s="28" t="s">
        <v>1589</v>
      </c>
      <c r="T7534" s="2" t="s">
        <v>33</v>
      </c>
      <c r="U7534" s="2">
        <v>0</v>
      </c>
      <c r="V7534" s="2" t="s">
        <v>2771</v>
      </c>
      <c r="W7534" s="2" t="s">
        <v>34</v>
      </c>
      <c r="AC7534" s="2">
        <v>0</v>
      </c>
    </row>
    <row r="7535" spans="1:33" ht="60" x14ac:dyDescent="0.25">
      <c r="A7535" s="2" t="s">
        <v>4074</v>
      </c>
      <c r="B7535" s="2" t="s">
        <v>2771</v>
      </c>
      <c r="C7535" s="2" t="s">
        <v>885</v>
      </c>
      <c r="F7535" s="2" t="s">
        <v>886</v>
      </c>
      <c r="G7535" s="2" t="s">
        <v>4075</v>
      </c>
      <c r="H7535" s="2" t="s">
        <v>4076</v>
      </c>
      <c r="I7535" s="2" t="s">
        <v>21456</v>
      </c>
      <c r="J7535" s="2" t="s">
        <v>28</v>
      </c>
      <c r="K7535" s="2" t="s">
        <v>78</v>
      </c>
      <c r="L7535" s="2" t="s">
        <v>208</v>
      </c>
      <c r="M7535" s="2" t="s">
        <v>330</v>
      </c>
      <c r="N7535" s="2" t="s">
        <v>4057</v>
      </c>
      <c r="O7535" s="2" t="s">
        <v>712</v>
      </c>
      <c r="P7535" s="24">
        <v>0</v>
      </c>
      <c r="Q7535" s="24">
        <v>0</v>
      </c>
      <c r="R7535" s="27" t="s">
        <v>1578</v>
      </c>
      <c r="S7535" s="28" t="s">
        <v>1582</v>
      </c>
      <c r="T7535" s="2" t="s">
        <v>160</v>
      </c>
      <c r="U7535" s="2">
        <v>0</v>
      </c>
      <c r="V7535" s="2" t="s">
        <v>12657</v>
      </c>
      <c r="W7535" s="2" t="s">
        <v>34</v>
      </c>
      <c r="AC7535" s="2">
        <v>0</v>
      </c>
    </row>
    <row r="7536" spans="1:33" ht="45" x14ac:dyDescent="0.25">
      <c r="A7536" s="2" t="s">
        <v>4773</v>
      </c>
      <c r="B7536" s="2" t="s">
        <v>2771</v>
      </c>
      <c r="C7536" s="2" t="s">
        <v>1301</v>
      </c>
      <c r="F7536" s="2" t="s">
        <v>1302</v>
      </c>
      <c r="G7536" s="2" t="s">
        <v>4774</v>
      </c>
      <c r="H7536" s="2" t="s">
        <v>4775</v>
      </c>
      <c r="I7536" s="2" t="s">
        <v>23913</v>
      </c>
      <c r="J7536" s="2" t="s">
        <v>28</v>
      </c>
      <c r="K7536" s="2" t="s">
        <v>43</v>
      </c>
      <c r="L7536" s="2" t="s">
        <v>298</v>
      </c>
      <c r="M7536" s="2" t="s">
        <v>299</v>
      </c>
      <c r="N7536" s="2" t="s">
        <v>4752</v>
      </c>
      <c r="O7536" s="2" t="s">
        <v>706</v>
      </c>
      <c r="P7536" s="24">
        <v>0</v>
      </c>
      <c r="Q7536" s="24">
        <v>0</v>
      </c>
      <c r="R7536" s="27" t="s">
        <v>1578</v>
      </c>
      <c r="S7536" s="28" t="s">
        <v>1582</v>
      </c>
      <c r="T7536" s="2" t="s">
        <v>160</v>
      </c>
      <c r="U7536" s="2">
        <v>0</v>
      </c>
      <c r="V7536" s="2" t="s">
        <v>2771</v>
      </c>
      <c r="W7536" s="2" t="s">
        <v>34</v>
      </c>
      <c r="AC7536" s="2">
        <v>0</v>
      </c>
    </row>
    <row r="7537" spans="1:33" ht="45" x14ac:dyDescent="0.25">
      <c r="A7537" s="2" t="s">
        <v>3876</v>
      </c>
      <c r="B7537" s="2" t="s">
        <v>2771</v>
      </c>
      <c r="C7537" s="2" t="s">
        <v>1319</v>
      </c>
      <c r="F7537" s="2" t="s">
        <v>313</v>
      </c>
      <c r="G7537" s="2" t="s">
        <v>3877</v>
      </c>
      <c r="H7537" s="2" t="s">
        <v>3878</v>
      </c>
      <c r="I7537" s="2" t="s">
        <v>21592</v>
      </c>
      <c r="J7537" s="2" t="s">
        <v>28</v>
      </c>
      <c r="K7537" s="2" t="s">
        <v>78</v>
      </c>
      <c r="L7537" s="2" t="s">
        <v>238</v>
      </c>
      <c r="M7537" s="2" t="s">
        <v>314</v>
      </c>
      <c r="N7537" s="2" t="s">
        <v>3862</v>
      </c>
      <c r="O7537" s="2" t="s">
        <v>712</v>
      </c>
      <c r="P7537" s="24">
        <v>0</v>
      </c>
      <c r="Q7537" s="24">
        <v>0</v>
      </c>
      <c r="R7537" s="27" t="s">
        <v>1578</v>
      </c>
      <c r="S7537" s="28" t="s">
        <v>1582</v>
      </c>
      <c r="T7537" s="2" t="s">
        <v>160</v>
      </c>
      <c r="U7537" s="2">
        <v>0</v>
      </c>
      <c r="V7537" s="2" t="s">
        <v>5789</v>
      </c>
      <c r="W7537" s="2" t="s">
        <v>34</v>
      </c>
      <c r="AC7537" s="2">
        <v>0</v>
      </c>
    </row>
    <row r="7538" spans="1:33" ht="60" x14ac:dyDescent="0.25">
      <c r="A7538" s="2" t="s">
        <v>4034</v>
      </c>
      <c r="B7538" s="2" t="s">
        <v>2771</v>
      </c>
      <c r="C7538" s="2" t="s">
        <v>565</v>
      </c>
      <c r="F7538" s="2" t="s">
        <v>531</v>
      </c>
      <c r="G7538" s="2" t="s">
        <v>4035</v>
      </c>
      <c r="H7538" s="2" t="s">
        <v>4036</v>
      </c>
      <c r="I7538" s="2" t="s">
        <v>23820</v>
      </c>
      <c r="J7538" s="2" t="s">
        <v>28</v>
      </c>
      <c r="K7538" s="2" t="s">
        <v>43</v>
      </c>
      <c r="L7538" s="2" t="s">
        <v>532</v>
      </c>
      <c r="M7538" s="2" t="s">
        <v>533</v>
      </c>
      <c r="N7538" s="2" t="s">
        <v>4029</v>
      </c>
      <c r="O7538" s="2" t="s">
        <v>32</v>
      </c>
      <c r="P7538" s="24">
        <v>0</v>
      </c>
      <c r="Q7538" s="24">
        <v>1</v>
      </c>
      <c r="R7538" s="27" t="s">
        <v>1568</v>
      </c>
      <c r="S7538" s="28" t="s">
        <v>1585</v>
      </c>
      <c r="T7538" s="2" t="s">
        <v>38</v>
      </c>
      <c r="U7538" s="2">
        <v>2060000</v>
      </c>
      <c r="V7538" s="2" t="s">
        <v>2771</v>
      </c>
      <c r="W7538" s="2" t="s">
        <v>34</v>
      </c>
      <c r="X7538" s="58" t="s">
        <v>2768</v>
      </c>
      <c r="Z7538" s="2">
        <v>2060000</v>
      </c>
      <c r="AB7538" s="58">
        <v>46030.503472222219</v>
      </c>
      <c r="AC7538" s="2">
        <v>0</v>
      </c>
      <c r="AD7538" s="2">
        <v>2060000</v>
      </c>
      <c r="AE7538" s="2">
        <v>46030.503472222219</v>
      </c>
      <c r="AG7538" s="2">
        <v>54023</v>
      </c>
    </row>
    <row r="7539" spans="1:33" ht="60" x14ac:dyDescent="0.25">
      <c r="A7539" s="2" t="s">
        <v>4265</v>
      </c>
      <c r="B7539" s="2" t="s">
        <v>2771</v>
      </c>
      <c r="C7539" s="2" t="s">
        <v>608</v>
      </c>
      <c r="F7539" s="2" t="s">
        <v>609</v>
      </c>
      <c r="G7539" s="2" t="s">
        <v>4266</v>
      </c>
      <c r="H7539" s="2" t="s">
        <v>4267</v>
      </c>
      <c r="I7539" s="2" t="s">
        <v>22144</v>
      </c>
      <c r="J7539" s="2" t="s">
        <v>28</v>
      </c>
      <c r="K7539" s="2" t="s">
        <v>68</v>
      </c>
      <c r="L7539" s="2" t="s">
        <v>372</v>
      </c>
      <c r="M7539" s="2" t="s">
        <v>610</v>
      </c>
      <c r="N7539" s="2" t="s">
        <v>4259</v>
      </c>
      <c r="O7539" s="2" t="s">
        <v>32</v>
      </c>
      <c r="P7539" s="24">
        <v>0</v>
      </c>
      <c r="Q7539" s="24">
        <v>2</v>
      </c>
      <c r="R7539" s="27" t="s">
        <v>1568</v>
      </c>
      <c r="S7539" s="28" t="s">
        <v>1585</v>
      </c>
      <c r="T7539" s="2" t="s">
        <v>38</v>
      </c>
      <c r="U7539" s="2">
        <v>0</v>
      </c>
      <c r="V7539" s="2" t="s">
        <v>16062</v>
      </c>
      <c r="W7539" s="2" t="s">
        <v>34</v>
      </c>
      <c r="X7539" s="58" t="s">
        <v>3236</v>
      </c>
      <c r="Z7539" s="2">
        <v>2060000</v>
      </c>
      <c r="AB7539" s="58">
        <v>46059.631793981483</v>
      </c>
      <c r="AC7539" s="2">
        <v>0</v>
      </c>
      <c r="AD7539" s="2">
        <v>2060000</v>
      </c>
      <c r="AE7539" s="2">
        <v>46059.631793981483</v>
      </c>
      <c r="AG7539" s="2">
        <v>59310</v>
      </c>
    </row>
    <row r="7540" spans="1:33" ht="45" x14ac:dyDescent="0.25">
      <c r="A7540" s="2" t="s">
        <v>4202</v>
      </c>
      <c r="B7540" s="2" t="s">
        <v>2771</v>
      </c>
      <c r="C7540" s="2" t="s">
        <v>1450</v>
      </c>
      <c r="F7540" s="2" t="s">
        <v>1451</v>
      </c>
      <c r="G7540" s="2" t="s">
        <v>4203</v>
      </c>
      <c r="H7540" s="2" t="s">
        <v>4204</v>
      </c>
      <c r="I7540" s="2" t="s">
        <v>23665</v>
      </c>
      <c r="J7540" s="2" t="s">
        <v>28</v>
      </c>
      <c r="K7540" s="2" t="s">
        <v>43</v>
      </c>
      <c r="L7540" s="2" t="s">
        <v>99</v>
      </c>
      <c r="M7540" s="2" t="s">
        <v>1452</v>
      </c>
      <c r="N7540" s="2" t="s">
        <v>4205</v>
      </c>
      <c r="O7540" s="2" t="s">
        <v>706</v>
      </c>
      <c r="P7540" s="24">
        <v>0</v>
      </c>
      <c r="Q7540" s="24">
        <v>0</v>
      </c>
      <c r="R7540" s="27" t="s">
        <v>1578</v>
      </c>
      <c r="S7540" s="28" t="s">
        <v>1589</v>
      </c>
      <c r="T7540" s="2" t="s">
        <v>33</v>
      </c>
      <c r="U7540" s="2">
        <v>0</v>
      </c>
      <c r="V7540" s="2" t="s">
        <v>2944</v>
      </c>
      <c r="W7540" s="2" t="s">
        <v>34</v>
      </c>
      <c r="AC7540" s="2">
        <v>0</v>
      </c>
    </row>
    <row r="7541" spans="1:33" ht="45" x14ac:dyDescent="0.25">
      <c r="A7541" s="2" t="s">
        <v>3899</v>
      </c>
      <c r="B7541" s="2" t="s">
        <v>2771</v>
      </c>
      <c r="C7541" s="2" t="s">
        <v>1427</v>
      </c>
      <c r="F7541" s="2" t="s">
        <v>1428</v>
      </c>
      <c r="G7541" s="2" t="s">
        <v>3900</v>
      </c>
      <c r="H7541" s="2" t="s">
        <v>3901</v>
      </c>
      <c r="I7541" s="2" t="s">
        <v>21619</v>
      </c>
      <c r="J7541" s="2" t="s">
        <v>28</v>
      </c>
      <c r="K7541" s="2" t="s">
        <v>78</v>
      </c>
      <c r="L7541" s="2" t="s">
        <v>57</v>
      </c>
      <c r="M7541" s="2" t="s">
        <v>358</v>
      </c>
      <c r="N7541" s="2" t="s">
        <v>3894</v>
      </c>
      <c r="O7541" s="2" t="s">
        <v>705</v>
      </c>
      <c r="P7541" s="24">
        <v>0</v>
      </c>
      <c r="Q7541" s="24">
        <v>0</v>
      </c>
      <c r="R7541" s="27" t="s">
        <v>1578</v>
      </c>
      <c r="S7541" s="28" t="s">
        <v>1586</v>
      </c>
      <c r="T7541" s="2" t="s">
        <v>296</v>
      </c>
      <c r="U7541" s="2">
        <v>0</v>
      </c>
      <c r="V7541" s="2" t="s">
        <v>3082</v>
      </c>
      <c r="W7541" s="2" t="s">
        <v>34</v>
      </c>
      <c r="AC7541" s="2">
        <v>0</v>
      </c>
    </row>
    <row r="7542" spans="1:33" ht="45" x14ac:dyDescent="0.25">
      <c r="A7542" s="2" t="s">
        <v>4844</v>
      </c>
      <c r="B7542" s="2" t="s">
        <v>2771</v>
      </c>
      <c r="C7542" s="2" t="s">
        <v>1243</v>
      </c>
      <c r="F7542" s="2" t="s">
        <v>1244</v>
      </c>
      <c r="G7542" s="2" t="s">
        <v>4845</v>
      </c>
      <c r="H7542" s="2" t="s">
        <v>4846</v>
      </c>
      <c r="I7542" s="2" t="s">
        <v>21593</v>
      </c>
      <c r="J7542" s="2" t="s">
        <v>28</v>
      </c>
      <c r="K7542" s="2" t="s">
        <v>78</v>
      </c>
      <c r="L7542" s="2" t="s">
        <v>145</v>
      </c>
      <c r="M7542" s="2" t="s">
        <v>231</v>
      </c>
      <c r="N7542" s="2" t="s">
        <v>4837</v>
      </c>
      <c r="O7542" s="2" t="s">
        <v>706</v>
      </c>
      <c r="P7542" s="24">
        <v>0</v>
      </c>
      <c r="Q7542" s="24">
        <v>0</v>
      </c>
      <c r="R7542" s="27" t="s">
        <v>1578</v>
      </c>
      <c r="S7542" s="28" t="s">
        <v>1582</v>
      </c>
      <c r="T7542" s="2" t="s">
        <v>160</v>
      </c>
      <c r="U7542" s="2">
        <v>0</v>
      </c>
      <c r="V7542" s="2" t="s">
        <v>2771</v>
      </c>
      <c r="W7542" s="2" t="s">
        <v>34</v>
      </c>
      <c r="AC7542" s="2">
        <v>0</v>
      </c>
    </row>
    <row r="7543" spans="1:33" ht="60" x14ac:dyDescent="0.25">
      <c r="A7543" s="2" t="s">
        <v>4728</v>
      </c>
      <c r="B7543" s="2" t="s">
        <v>2771</v>
      </c>
      <c r="C7543" s="2" t="s">
        <v>1023</v>
      </c>
      <c r="F7543" s="2" t="s">
        <v>1024</v>
      </c>
      <c r="G7543" s="2" t="s">
        <v>4729</v>
      </c>
      <c r="H7543" s="2" t="s">
        <v>4730</v>
      </c>
      <c r="I7543" s="2" t="s">
        <v>19625</v>
      </c>
      <c r="J7543" s="2" t="s">
        <v>28</v>
      </c>
      <c r="K7543" s="2" t="s">
        <v>48</v>
      </c>
      <c r="L7543" s="2" t="s">
        <v>49</v>
      </c>
      <c r="M7543" s="2" t="s">
        <v>50</v>
      </c>
      <c r="N7543" s="2" t="s">
        <v>4706</v>
      </c>
      <c r="O7543" s="2" t="s">
        <v>712</v>
      </c>
      <c r="P7543" s="24">
        <v>0</v>
      </c>
      <c r="Q7543" s="24">
        <v>0</v>
      </c>
      <c r="R7543" s="27" t="s">
        <v>1578</v>
      </c>
      <c r="S7543" s="28" t="s">
        <v>1582</v>
      </c>
      <c r="T7543" s="2" t="s">
        <v>160</v>
      </c>
      <c r="U7543" s="2">
        <v>0</v>
      </c>
      <c r="V7543" s="2" t="s">
        <v>5789</v>
      </c>
      <c r="W7543" s="2" t="s">
        <v>34</v>
      </c>
      <c r="AC7543" s="2">
        <v>0</v>
      </c>
    </row>
    <row r="7544" spans="1:33" ht="60" x14ac:dyDescent="0.25">
      <c r="A7544" s="2" t="s">
        <v>3879</v>
      </c>
      <c r="B7544" s="2" t="s">
        <v>2771</v>
      </c>
      <c r="C7544" s="2" t="s">
        <v>547</v>
      </c>
      <c r="F7544" s="2" t="s">
        <v>548</v>
      </c>
      <c r="G7544" s="2" t="s">
        <v>3880</v>
      </c>
      <c r="H7544" s="2" t="s">
        <v>3881</v>
      </c>
      <c r="I7544" s="2" t="s">
        <v>21565</v>
      </c>
      <c r="J7544" s="2" t="s">
        <v>28</v>
      </c>
      <c r="K7544" s="2" t="s">
        <v>78</v>
      </c>
      <c r="L7544" s="2" t="s">
        <v>238</v>
      </c>
      <c r="M7544" s="2" t="s">
        <v>314</v>
      </c>
      <c r="N7544" s="2" t="s">
        <v>3862</v>
      </c>
      <c r="O7544" s="2" t="s">
        <v>32</v>
      </c>
      <c r="P7544" s="24">
        <v>0</v>
      </c>
      <c r="Q7544" s="24">
        <v>1</v>
      </c>
      <c r="R7544" s="27" t="s">
        <v>1568</v>
      </c>
      <c r="S7544" s="28" t="s">
        <v>1585</v>
      </c>
      <c r="T7544" s="2" t="s">
        <v>38</v>
      </c>
      <c r="U7544" s="2">
        <v>0</v>
      </c>
      <c r="V7544" s="2" t="s">
        <v>12666</v>
      </c>
      <c r="W7544" s="2" t="s">
        <v>34</v>
      </c>
      <c r="X7544" s="58" t="s">
        <v>3031</v>
      </c>
      <c r="Z7544" s="2">
        <v>2060000</v>
      </c>
      <c r="AB7544" s="58">
        <v>46050.412800925929</v>
      </c>
      <c r="AC7544" s="2">
        <v>0</v>
      </c>
      <c r="AD7544" s="2">
        <v>2060000</v>
      </c>
      <c r="AE7544" s="2">
        <v>46050.412800925929</v>
      </c>
      <c r="AG7544" s="2">
        <v>54496</v>
      </c>
    </row>
    <row r="7545" spans="1:33" ht="60" x14ac:dyDescent="0.25">
      <c r="A7545" s="2" t="s">
        <v>2993</v>
      </c>
      <c r="B7545" s="2" t="s">
        <v>2771</v>
      </c>
      <c r="C7545" s="2" t="s">
        <v>1388</v>
      </c>
      <c r="F7545" s="2" t="s">
        <v>1389</v>
      </c>
      <c r="G7545" s="2" t="s">
        <v>2994</v>
      </c>
      <c r="H7545" s="2" t="s">
        <v>2995</v>
      </c>
      <c r="I7545" s="2" t="s">
        <v>23821</v>
      </c>
      <c r="J7545" s="2" t="s">
        <v>28</v>
      </c>
      <c r="K7545" s="2" t="s">
        <v>43</v>
      </c>
      <c r="L7545" s="2" t="s">
        <v>44</v>
      </c>
      <c r="M7545" s="2" t="s">
        <v>45</v>
      </c>
      <c r="N7545" s="2" t="s">
        <v>2977</v>
      </c>
      <c r="O7545" s="2" t="s">
        <v>706</v>
      </c>
      <c r="P7545" s="24">
        <v>0</v>
      </c>
      <c r="Q7545" s="24">
        <v>0</v>
      </c>
      <c r="R7545" s="27" t="s">
        <v>1578</v>
      </c>
      <c r="S7545" s="28" t="s">
        <v>1585</v>
      </c>
      <c r="T7545" s="2" t="s">
        <v>38</v>
      </c>
      <c r="U7545" s="2">
        <v>0</v>
      </c>
      <c r="V7545" s="2" t="s">
        <v>2771</v>
      </c>
      <c r="W7545" s="2" t="s">
        <v>34</v>
      </c>
      <c r="AC7545" s="2">
        <v>0</v>
      </c>
    </row>
    <row r="7546" spans="1:33" ht="60" x14ac:dyDescent="0.25">
      <c r="A7546" s="2" t="s">
        <v>4963</v>
      </c>
      <c r="B7546" s="2" t="s">
        <v>2771</v>
      </c>
      <c r="C7546" s="2" t="s">
        <v>550</v>
      </c>
      <c r="F7546" s="2" t="s">
        <v>551</v>
      </c>
      <c r="G7546" s="2" t="s">
        <v>4964</v>
      </c>
      <c r="H7546" s="2" t="s">
        <v>4965</v>
      </c>
      <c r="I7546" s="2" t="s">
        <v>20402</v>
      </c>
      <c r="J7546" s="2" t="s">
        <v>28</v>
      </c>
      <c r="K7546" s="2" t="s">
        <v>173</v>
      </c>
      <c r="L7546" s="2" t="s">
        <v>333</v>
      </c>
      <c r="M7546" s="2" t="s">
        <v>334</v>
      </c>
      <c r="N7546" s="2" t="s">
        <v>4966</v>
      </c>
      <c r="O7546" s="2" t="s">
        <v>32</v>
      </c>
      <c r="P7546" s="24">
        <v>0</v>
      </c>
      <c r="Q7546" s="24">
        <v>2</v>
      </c>
      <c r="R7546" s="27" t="s">
        <v>1568</v>
      </c>
      <c r="S7546" s="28" t="s">
        <v>1585</v>
      </c>
      <c r="T7546" s="2" t="s">
        <v>38</v>
      </c>
      <c r="U7546" s="2">
        <v>0</v>
      </c>
      <c r="V7546" s="2" t="s">
        <v>12680</v>
      </c>
      <c r="W7546" s="2" t="s">
        <v>34</v>
      </c>
      <c r="X7546" s="58" t="s">
        <v>2844</v>
      </c>
      <c r="Z7546" s="2">
        <v>2060000</v>
      </c>
      <c r="AB7546" s="58">
        <v>46052.726215277777</v>
      </c>
      <c r="AC7546" s="2">
        <v>0</v>
      </c>
      <c r="AD7546" s="2">
        <v>2060000</v>
      </c>
      <c r="AE7546" s="2">
        <v>46052.726215277777</v>
      </c>
      <c r="AG7546" s="2">
        <v>54601</v>
      </c>
    </row>
    <row r="7547" spans="1:33" ht="45" x14ac:dyDescent="0.25">
      <c r="A7547" s="2" t="s">
        <v>2770</v>
      </c>
      <c r="B7547" s="2" t="s">
        <v>2771</v>
      </c>
      <c r="C7547" s="2" t="s">
        <v>1487</v>
      </c>
      <c r="F7547" s="2" t="s">
        <v>1164</v>
      </c>
      <c r="G7547" s="2" t="s">
        <v>2582</v>
      </c>
      <c r="H7547" s="2" t="s">
        <v>2583</v>
      </c>
      <c r="I7547" s="2" t="s">
        <v>20833</v>
      </c>
      <c r="J7547" s="2" t="s">
        <v>28</v>
      </c>
      <c r="K7547" s="2" t="s">
        <v>29</v>
      </c>
      <c r="L7547" s="2" t="s">
        <v>57</v>
      </c>
      <c r="M7547" s="2" t="s">
        <v>629</v>
      </c>
      <c r="N7547" s="2" t="s">
        <v>2436</v>
      </c>
      <c r="O7547" s="2" t="s">
        <v>37</v>
      </c>
      <c r="P7547" s="24">
        <v>0</v>
      </c>
      <c r="Q7547" s="24">
        <v>0</v>
      </c>
      <c r="R7547" s="27" t="s">
        <v>1578</v>
      </c>
      <c r="S7547" s="28" t="s">
        <v>1589</v>
      </c>
      <c r="T7547" s="2" t="s">
        <v>33</v>
      </c>
      <c r="U7547" s="2">
        <v>0</v>
      </c>
      <c r="W7547" s="2" t="s">
        <v>34</v>
      </c>
      <c r="AC7547" s="2">
        <v>0</v>
      </c>
    </row>
    <row r="7548" spans="1:33" ht="45" x14ac:dyDescent="0.25">
      <c r="A7548" s="2" t="s">
        <v>4406</v>
      </c>
      <c r="B7548" s="2" t="s">
        <v>2771</v>
      </c>
      <c r="C7548" s="2" t="s">
        <v>939</v>
      </c>
      <c r="F7548" s="2" t="s">
        <v>940</v>
      </c>
      <c r="G7548" s="2" t="s">
        <v>4401</v>
      </c>
      <c r="H7548" s="2" t="s">
        <v>4402</v>
      </c>
      <c r="I7548" s="2" t="s">
        <v>21393</v>
      </c>
      <c r="J7548" s="2" t="s">
        <v>28</v>
      </c>
      <c r="K7548" s="2" t="s">
        <v>78</v>
      </c>
      <c r="L7548" s="2" t="s">
        <v>177</v>
      </c>
      <c r="M7548" s="2" t="s">
        <v>178</v>
      </c>
      <c r="N7548" s="2" t="s">
        <v>4392</v>
      </c>
      <c r="O7548" s="2" t="s">
        <v>705</v>
      </c>
      <c r="P7548" s="24">
        <v>0</v>
      </c>
      <c r="Q7548" s="24">
        <v>0</v>
      </c>
      <c r="R7548" s="27" t="s">
        <v>1578</v>
      </c>
      <c r="S7548" s="28" t="s">
        <v>1589</v>
      </c>
      <c r="T7548" s="2" t="s">
        <v>33</v>
      </c>
      <c r="U7548" s="2">
        <v>0</v>
      </c>
      <c r="V7548" s="2" t="s">
        <v>2535</v>
      </c>
      <c r="W7548" s="2" t="s">
        <v>34</v>
      </c>
      <c r="AC7548" s="2">
        <v>0</v>
      </c>
    </row>
    <row r="7549" spans="1:33" ht="45" x14ac:dyDescent="0.25">
      <c r="A7549" s="2" t="s">
        <v>3085</v>
      </c>
      <c r="B7549" s="2" t="s">
        <v>2771</v>
      </c>
      <c r="C7549" s="2" t="s">
        <v>1351</v>
      </c>
      <c r="F7549" s="2" t="s">
        <v>1352</v>
      </c>
      <c r="G7549" s="2" t="s">
        <v>3086</v>
      </c>
      <c r="H7549" s="2" t="s">
        <v>3087</v>
      </c>
      <c r="I7549" s="2" t="s">
        <v>23550</v>
      </c>
      <c r="J7549" s="2" t="s">
        <v>28</v>
      </c>
      <c r="K7549" s="2" t="s">
        <v>43</v>
      </c>
      <c r="L7549" s="2" t="s">
        <v>1350</v>
      </c>
      <c r="M7549" s="2" t="s">
        <v>241</v>
      </c>
      <c r="N7549" s="2" t="s">
        <v>3047</v>
      </c>
      <c r="O7549" s="2" t="s">
        <v>706</v>
      </c>
      <c r="P7549" s="24">
        <v>0</v>
      </c>
      <c r="Q7549" s="24">
        <v>0</v>
      </c>
      <c r="R7549" s="27" t="s">
        <v>1578</v>
      </c>
      <c r="S7549" s="28" t="s">
        <v>1582</v>
      </c>
      <c r="T7549" s="2" t="s">
        <v>160</v>
      </c>
      <c r="U7549" s="2">
        <v>0</v>
      </c>
      <c r="V7549" s="2" t="s">
        <v>2771</v>
      </c>
      <c r="W7549" s="2" t="s">
        <v>34</v>
      </c>
      <c r="AC7549" s="2">
        <v>0</v>
      </c>
    </row>
    <row r="7550" spans="1:33" ht="45" x14ac:dyDescent="0.25">
      <c r="A7550" s="2" t="s">
        <v>5037</v>
      </c>
      <c r="B7550" s="2" t="s">
        <v>2771</v>
      </c>
      <c r="C7550" s="2" t="s">
        <v>1418</v>
      </c>
      <c r="F7550" s="2" t="s">
        <v>1419</v>
      </c>
      <c r="G7550" s="2" t="s">
        <v>5038</v>
      </c>
      <c r="H7550" s="2" t="s">
        <v>5039</v>
      </c>
      <c r="I7550" s="2" t="s">
        <v>21576</v>
      </c>
      <c r="J7550" s="2" t="s">
        <v>28</v>
      </c>
      <c r="K7550" s="2" t="s">
        <v>78</v>
      </c>
      <c r="L7550" s="2" t="s">
        <v>306</v>
      </c>
      <c r="M7550" s="2" t="s">
        <v>146</v>
      </c>
      <c r="N7550" s="2" t="s">
        <v>5030</v>
      </c>
      <c r="O7550" s="2" t="s">
        <v>706</v>
      </c>
      <c r="P7550" s="24">
        <v>0</v>
      </c>
      <c r="Q7550" s="24">
        <v>0</v>
      </c>
      <c r="R7550" s="27" t="s">
        <v>1578</v>
      </c>
      <c r="S7550" s="28" t="s">
        <v>1583</v>
      </c>
      <c r="T7550" s="2" t="s">
        <v>130</v>
      </c>
      <c r="U7550" s="2">
        <v>0</v>
      </c>
      <c r="V7550" s="2" t="s">
        <v>2771</v>
      </c>
      <c r="W7550" s="2" t="s">
        <v>34</v>
      </c>
      <c r="AC7550" s="2">
        <v>0</v>
      </c>
    </row>
    <row r="7551" spans="1:33" ht="60" x14ac:dyDescent="0.25">
      <c r="A7551" s="2" t="s">
        <v>2996</v>
      </c>
      <c r="B7551" s="2" t="s">
        <v>2771</v>
      </c>
      <c r="C7551" s="2" t="s">
        <v>1298</v>
      </c>
      <c r="F7551" s="2" t="s">
        <v>1079</v>
      </c>
      <c r="G7551" s="2" t="s">
        <v>2979</v>
      </c>
      <c r="H7551" s="2" t="s">
        <v>2980</v>
      </c>
      <c r="I7551" s="2" t="s">
        <v>23809</v>
      </c>
      <c r="J7551" s="2" t="s">
        <v>28</v>
      </c>
      <c r="K7551" s="2" t="s">
        <v>43</v>
      </c>
      <c r="L7551" s="2" t="s">
        <v>44</v>
      </c>
      <c r="M7551" s="2" t="s">
        <v>45</v>
      </c>
      <c r="N7551" s="2" t="s">
        <v>2977</v>
      </c>
      <c r="O7551" s="2" t="s">
        <v>706</v>
      </c>
      <c r="P7551" s="24">
        <v>0</v>
      </c>
      <c r="Q7551" s="24">
        <v>0</v>
      </c>
      <c r="R7551" s="27" t="s">
        <v>1578</v>
      </c>
      <c r="S7551" s="28" t="s">
        <v>1585</v>
      </c>
      <c r="T7551" s="2" t="s">
        <v>38</v>
      </c>
      <c r="U7551" s="2">
        <v>0</v>
      </c>
      <c r="V7551" s="2" t="s">
        <v>2771</v>
      </c>
      <c r="W7551" s="2" t="s">
        <v>34</v>
      </c>
      <c r="AC7551" s="2">
        <v>0</v>
      </c>
    </row>
    <row r="7552" spans="1:33" ht="45" x14ac:dyDescent="0.25">
      <c r="A7552" s="2" t="s">
        <v>2772</v>
      </c>
      <c r="B7552" s="2" t="s">
        <v>2773</v>
      </c>
      <c r="C7552" s="2" t="s">
        <v>1422</v>
      </c>
      <c r="F7552" s="2" t="s">
        <v>1293</v>
      </c>
      <c r="G7552" s="2" t="s">
        <v>2774</v>
      </c>
      <c r="H7552" s="2" t="s">
        <v>2775</v>
      </c>
      <c r="I7552" s="2" t="s">
        <v>23666</v>
      </c>
      <c r="J7552" s="2" t="s">
        <v>28</v>
      </c>
      <c r="K7552" s="2" t="s">
        <v>43</v>
      </c>
      <c r="L7552" s="2" t="s">
        <v>372</v>
      </c>
      <c r="M7552" s="2" t="s">
        <v>629</v>
      </c>
      <c r="N7552" s="2" t="s">
        <v>2436</v>
      </c>
      <c r="O7552" s="2" t="s">
        <v>705</v>
      </c>
      <c r="P7552" s="24">
        <v>0</v>
      </c>
      <c r="Q7552" s="24">
        <v>0</v>
      </c>
      <c r="R7552" s="27" t="s">
        <v>1578</v>
      </c>
      <c r="S7552" s="28" t="s">
        <v>1589</v>
      </c>
      <c r="T7552" s="2" t="s">
        <v>33</v>
      </c>
      <c r="U7552" s="2">
        <v>0</v>
      </c>
      <c r="V7552" s="2" t="s">
        <v>2916</v>
      </c>
      <c r="W7552" s="2" t="s">
        <v>34</v>
      </c>
      <c r="AC7552" s="2">
        <v>0</v>
      </c>
    </row>
    <row r="7553" spans="1:33" ht="60" x14ac:dyDescent="0.25">
      <c r="A7553" s="2" t="s">
        <v>2776</v>
      </c>
      <c r="B7553" s="2" t="s">
        <v>2773</v>
      </c>
      <c r="C7553" s="2" t="s">
        <v>1429</v>
      </c>
      <c r="F7553" s="2" t="s">
        <v>1430</v>
      </c>
      <c r="G7553" s="2" t="s">
        <v>2777</v>
      </c>
      <c r="H7553" s="2" t="s">
        <v>2778</v>
      </c>
      <c r="I7553" s="2" t="s">
        <v>21566</v>
      </c>
      <c r="J7553" s="2" t="s">
        <v>28</v>
      </c>
      <c r="K7553" s="2" t="s">
        <v>78</v>
      </c>
      <c r="L7553" s="2" t="s">
        <v>503</v>
      </c>
      <c r="M7553" s="2" t="s">
        <v>629</v>
      </c>
      <c r="N7553" s="2" t="s">
        <v>2436</v>
      </c>
      <c r="O7553" s="2" t="s">
        <v>705</v>
      </c>
      <c r="P7553" s="24">
        <v>0</v>
      </c>
      <c r="Q7553" s="24">
        <v>0</v>
      </c>
      <c r="R7553" s="27" t="s">
        <v>1578</v>
      </c>
      <c r="S7553" s="28" t="s">
        <v>1585</v>
      </c>
      <c r="T7553" s="2" t="s">
        <v>38</v>
      </c>
      <c r="U7553" s="2">
        <v>0</v>
      </c>
      <c r="V7553" s="2" t="s">
        <v>2782</v>
      </c>
      <c r="W7553" s="2" t="s">
        <v>34</v>
      </c>
      <c r="AC7553" s="2">
        <v>0</v>
      </c>
    </row>
    <row r="7554" spans="1:33" ht="60" x14ac:dyDescent="0.25">
      <c r="A7554" s="2" t="s">
        <v>3410</v>
      </c>
      <c r="B7554" s="2" t="s">
        <v>2773</v>
      </c>
      <c r="C7554" s="2" t="s">
        <v>1003</v>
      </c>
      <c r="F7554" s="2" t="s">
        <v>1004</v>
      </c>
      <c r="G7554" s="2" t="s">
        <v>3411</v>
      </c>
      <c r="H7554" s="2" t="s">
        <v>3412</v>
      </c>
      <c r="I7554" s="2" t="s">
        <v>22995</v>
      </c>
      <c r="J7554" s="2" t="s">
        <v>28</v>
      </c>
      <c r="K7554" s="2" t="s">
        <v>68</v>
      </c>
      <c r="L7554" s="2" t="s">
        <v>218</v>
      </c>
      <c r="M7554" s="2" t="s">
        <v>219</v>
      </c>
      <c r="N7554" s="2" t="s">
        <v>3408</v>
      </c>
      <c r="O7554" s="2" t="s">
        <v>705</v>
      </c>
      <c r="P7554" s="24">
        <v>0</v>
      </c>
      <c r="Q7554" s="24">
        <v>0</v>
      </c>
      <c r="R7554" s="27" t="s">
        <v>1578</v>
      </c>
      <c r="S7554" s="28" t="s">
        <v>1586</v>
      </c>
      <c r="T7554" s="2" t="s">
        <v>296</v>
      </c>
      <c r="U7554" s="2">
        <v>0</v>
      </c>
      <c r="V7554" s="2" t="s">
        <v>2600</v>
      </c>
      <c r="W7554" s="2" t="s">
        <v>34</v>
      </c>
      <c r="AC7554" s="2">
        <v>0</v>
      </c>
    </row>
    <row r="7555" spans="1:33" ht="45" x14ac:dyDescent="0.25">
      <c r="A7555" s="2" t="s">
        <v>4513</v>
      </c>
      <c r="B7555" s="2" t="s">
        <v>2773</v>
      </c>
      <c r="C7555" s="2" t="s">
        <v>1257</v>
      </c>
      <c r="F7555" s="2" t="s">
        <v>1258</v>
      </c>
      <c r="G7555" s="2" t="s">
        <v>4514</v>
      </c>
      <c r="H7555" s="2" t="s">
        <v>4515</v>
      </c>
      <c r="I7555" s="2" t="s">
        <v>21564</v>
      </c>
      <c r="J7555" s="2" t="s">
        <v>28</v>
      </c>
      <c r="K7555" s="2" t="s">
        <v>78</v>
      </c>
      <c r="L7555" s="2" t="s">
        <v>495</v>
      </c>
      <c r="M7555" s="2" t="s">
        <v>496</v>
      </c>
      <c r="N7555" s="2" t="s">
        <v>4482</v>
      </c>
      <c r="O7555" s="2" t="s">
        <v>706</v>
      </c>
      <c r="P7555" s="24">
        <v>0</v>
      </c>
      <c r="Q7555" s="24">
        <v>0</v>
      </c>
      <c r="R7555" s="27" t="s">
        <v>1578</v>
      </c>
      <c r="S7555" s="28" t="s">
        <v>1583</v>
      </c>
      <c r="T7555" s="2" t="s">
        <v>130</v>
      </c>
      <c r="U7555" s="2">
        <v>0</v>
      </c>
      <c r="V7555" s="2" t="s">
        <v>2773</v>
      </c>
      <c r="W7555" s="2" t="s">
        <v>34</v>
      </c>
      <c r="AC7555" s="2">
        <v>0</v>
      </c>
    </row>
    <row r="7556" spans="1:33" ht="75" x14ac:dyDescent="0.25">
      <c r="A7556" s="2" t="s">
        <v>4699</v>
      </c>
      <c r="B7556" s="2" t="s">
        <v>2773</v>
      </c>
      <c r="C7556" s="2" t="s">
        <v>556</v>
      </c>
      <c r="F7556" s="2" t="s">
        <v>254</v>
      </c>
      <c r="G7556" s="2" t="s">
        <v>4700</v>
      </c>
      <c r="H7556" s="2" t="s">
        <v>4701</v>
      </c>
      <c r="I7556" s="2" t="s">
        <v>23825</v>
      </c>
      <c r="J7556" s="2" t="s">
        <v>28</v>
      </c>
      <c r="K7556" s="2" t="s">
        <v>43</v>
      </c>
      <c r="L7556" s="2" t="s">
        <v>57</v>
      </c>
      <c r="M7556" s="2" t="s">
        <v>58</v>
      </c>
      <c r="N7556" s="2" t="s">
        <v>4686</v>
      </c>
      <c r="O7556" s="2" t="s">
        <v>32</v>
      </c>
      <c r="P7556" s="24">
        <v>0</v>
      </c>
      <c r="Q7556" s="24">
        <v>5</v>
      </c>
      <c r="R7556" s="27" t="s">
        <v>1568</v>
      </c>
      <c r="S7556" s="28" t="s">
        <v>1584</v>
      </c>
      <c r="T7556" s="2" t="s">
        <v>119</v>
      </c>
      <c r="U7556" s="2">
        <v>4500000</v>
      </c>
      <c r="V7556" s="2" t="s">
        <v>2773</v>
      </c>
      <c r="W7556" s="2" t="s">
        <v>34</v>
      </c>
      <c r="X7556" s="58" t="s">
        <v>2768</v>
      </c>
      <c r="Z7556" s="2">
        <v>4500000</v>
      </c>
      <c r="AB7556" s="58">
        <v>46030.760995370372</v>
      </c>
      <c r="AC7556" s="2">
        <v>0</v>
      </c>
      <c r="AD7556" s="2">
        <v>4500000</v>
      </c>
      <c r="AE7556" s="2">
        <v>46030.760995370372</v>
      </c>
      <c r="AG7556" s="2">
        <v>54038</v>
      </c>
    </row>
    <row r="7557" spans="1:33" ht="60" x14ac:dyDescent="0.25">
      <c r="A7557" s="2" t="s">
        <v>4516</v>
      </c>
      <c r="B7557" s="2" t="s">
        <v>2773</v>
      </c>
      <c r="C7557" s="2" t="s">
        <v>746</v>
      </c>
      <c r="F7557" s="2" t="s">
        <v>747</v>
      </c>
      <c r="G7557" s="2" t="s">
        <v>4517</v>
      </c>
      <c r="H7557" s="2" t="s">
        <v>4518</v>
      </c>
      <c r="I7557" s="2" t="s">
        <v>21564</v>
      </c>
      <c r="J7557" s="2" t="s">
        <v>28</v>
      </c>
      <c r="K7557" s="2" t="s">
        <v>78</v>
      </c>
      <c r="L7557" s="2" t="s">
        <v>495</v>
      </c>
      <c r="M7557" s="2" t="s">
        <v>496</v>
      </c>
      <c r="N7557" s="2" t="s">
        <v>4482</v>
      </c>
      <c r="O7557" s="2" t="s">
        <v>706</v>
      </c>
      <c r="P7557" s="24">
        <v>0</v>
      </c>
      <c r="Q7557" s="24">
        <v>0</v>
      </c>
      <c r="R7557" s="27" t="s">
        <v>1578</v>
      </c>
      <c r="S7557" s="28" t="s">
        <v>1585</v>
      </c>
      <c r="T7557" s="2" t="s">
        <v>38</v>
      </c>
      <c r="U7557" s="2">
        <v>0</v>
      </c>
      <c r="V7557" s="2" t="s">
        <v>2773</v>
      </c>
      <c r="W7557" s="2" t="s">
        <v>34</v>
      </c>
      <c r="AC7557" s="2">
        <v>0</v>
      </c>
    </row>
    <row r="7558" spans="1:33" ht="45" x14ac:dyDescent="0.25">
      <c r="A7558" s="2" t="s">
        <v>4519</v>
      </c>
      <c r="B7558" s="2" t="s">
        <v>2773</v>
      </c>
      <c r="C7558" s="2" t="s">
        <v>1491</v>
      </c>
      <c r="F7558" s="2" t="s">
        <v>1492</v>
      </c>
      <c r="G7558" s="2" t="s">
        <v>4520</v>
      </c>
      <c r="H7558" s="2" t="s">
        <v>4521</v>
      </c>
      <c r="I7558" s="2" t="s">
        <v>21167</v>
      </c>
      <c r="J7558" s="2" t="s">
        <v>28</v>
      </c>
      <c r="K7558" s="2" t="s">
        <v>78</v>
      </c>
      <c r="L7558" s="2" t="s">
        <v>495</v>
      </c>
      <c r="M7558" s="2" t="s">
        <v>496</v>
      </c>
      <c r="N7558" s="2" t="s">
        <v>4482</v>
      </c>
      <c r="O7558" s="2" t="s">
        <v>706</v>
      </c>
      <c r="P7558" s="24">
        <v>0</v>
      </c>
      <c r="Q7558" s="24">
        <v>0</v>
      </c>
      <c r="R7558" s="27" t="s">
        <v>1578</v>
      </c>
      <c r="S7558" s="28" t="s">
        <v>1583</v>
      </c>
      <c r="T7558" s="2" t="s">
        <v>130</v>
      </c>
      <c r="U7558" s="2">
        <v>0</v>
      </c>
      <c r="V7558" s="2" t="s">
        <v>2773</v>
      </c>
      <c r="W7558" s="2" t="s">
        <v>34</v>
      </c>
      <c r="AC7558" s="2">
        <v>0</v>
      </c>
    </row>
    <row r="7559" spans="1:33" ht="45" x14ac:dyDescent="0.25">
      <c r="A7559" s="2" t="s">
        <v>3380</v>
      </c>
      <c r="B7559" s="2" t="s">
        <v>2773</v>
      </c>
      <c r="C7559" s="2" t="s">
        <v>1120</v>
      </c>
      <c r="F7559" s="2" t="s">
        <v>1121</v>
      </c>
      <c r="G7559" s="2" t="s">
        <v>3381</v>
      </c>
      <c r="H7559" s="2" t="s">
        <v>3382</v>
      </c>
      <c r="I7559" s="2" t="s">
        <v>20259</v>
      </c>
      <c r="J7559" s="2" t="s">
        <v>28</v>
      </c>
      <c r="K7559" s="2" t="s">
        <v>173</v>
      </c>
      <c r="L7559" s="2" t="s">
        <v>391</v>
      </c>
      <c r="M7559" s="2" t="s">
        <v>392</v>
      </c>
      <c r="N7559" s="2" t="s">
        <v>3367</v>
      </c>
      <c r="O7559" s="2" t="s">
        <v>705</v>
      </c>
      <c r="P7559" s="24">
        <v>0</v>
      </c>
      <c r="Q7559" s="24">
        <v>0</v>
      </c>
      <c r="R7559" s="27" t="s">
        <v>1578</v>
      </c>
      <c r="S7559" s="28" t="s">
        <v>1589</v>
      </c>
      <c r="T7559" s="2" t="s">
        <v>33</v>
      </c>
      <c r="U7559" s="2">
        <v>0</v>
      </c>
      <c r="V7559" s="2" t="s">
        <v>2787</v>
      </c>
      <c r="W7559" s="2" t="s">
        <v>34</v>
      </c>
      <c r="AC7559" s="2">
        <v>0</v>
      </c>
    </row>
    <row r="7560" spans="1:33" ht="45" x14ac:dyDescent="0.25">
      <c r="A7560" s="2" t="s">
        <v>4522</v>
      </c>
      <c r="B7560" s="2" t="s">
        <v>2773</v>
      </c>
      <c r="C7560" s="2" t="s">
        <v>1037</v>
      </c>
      <c r="F7560" s="2" t="s">
        <v>767</v>
      </c>
      <c r="G7560" s="2" t="s">
        <v>4489</v>
      </c>
      <c r="H7560" s="2" t="s">
        <v>4490</v>
      </c>
      <c r="I7560" s="2" t="s">
        <v>21564</v>
      </c>
      <c r="J7560" s="2" t="s">
        <v>28</v>
      </c>
      <c r="K7560" s="2" t="s">
        <v>78</v>
      </c>
      <c r="L7560" s="2" t="s">
        <v>495</v>
      </c>
      <c r="M7560" s="2" t="s">
        <v>496</v>
      </c>
      <c r="N7560" s="2" t="s">
        <v>4482</v>
      </c>
      <c r="O7560" s="2" t="s">
        <v>712</v>
      </c>
      <c r="P7560" s="24">
        <v>0</v>
      </c>
      <c r="Q7560" s="24">
        <v>0</v>
      </c>
      <c r="R7560" s="27" t="s">
        <v>1578</v>
      </c>
      <c r="S7560" s="28" t="s">
        <v>1583</v>
      </c>
      <c r="T7560" s="2" t="s">
        <v>130</v>
      </c>
      <c r="U7560" s="2">
        <v>0</v>
      </c>
      <c r="V7560" s="2" t="s">
        <v>5797</v>
      </c>
      <c r="W7560" s="2" t="s">
        <v>34</v>
      </c>
      <c r="AC7560" s="2">
        <v>0</v>
      </c>
    </row>
    <row r="7561" spans="1:33" ht="45" x14ac:dyDescent="0.25">
      <c r="A7561" s="2" t="s">
        <v>3212</v>
      </c>
      <c r="B7561" s="2" t="s">
        <v>2773</v>
      </c>
      <c r="C7561" s="2" t="s">
        <v>876</v>
      </c>
      <c r="F7561" s="2" t="s">
        <v>877</v>
      </c>
      <c r="G7561" s="2" t="s">
        <v>3213</v>
      </c>
      <c r="H7561" s="2" t="s">
        <v>3214</v>
      </c>
      <c r="I7561" s="2" t="s">
        <v>21167</v>
      </c>
      <c r="J7561" s="2" t="s">
        <v>28</v>
      </c>
      <c r="K7561" s="2" t="s">
        <v>78</v>
      </c>
      <c r="L7561" s="2" t="s">
        <v>398</v>
      </c>
      <c r="M7561" s="2" t="s">
        <v>878</v>
      </c>
      <c r="N7561" s="2" t="s">
        <v>3215</v>
      </c>
      <c r="O7561" s="2" t="s">
        <v>706</v>
      </c>
      <c r="P7561" s="24">
        <v>0</v>
      </c>
      <c r="Q7561" s="24">
        <v>0</v>
      </c>
      <c r="R7561" s="27" t="s">
        <v>1578</v>
      </c>
      <c r="S7561" s="28" t="s">
        <v>1583</v>
      </c>
      <c r="T7561" s="2" t="s">
        <v>130</v>
      </c>
      <c r="U7561" s="2">
        <v>0</v>
      </c>
      <c r="V7561" s="2" t="s">
        <v>2773</v>
      </c>
      <c r="W7561" s="2" t="s">
        <v>34</v>
      </c>
      <c r="AC7561" s="2">
        <v>0</v>
      </c>
    </row>
    <row r="7562" spans="1:33" ht="60" x14ac:dyDescent="0.25">
      <c r="A7562" s="2" t="s">
        <v>2779</v>
      </c>
      <c r="B7562" s="2" t="s">
        <v>2780</v>
      </c>
      <c r="C7562" s="2" t="s">
        <v>1292</v>
      </c>
      <c r="F7562" s="2" t="s">
        <v>1293</v>
      </c>
      <c r="G7562" s="2" t="s">
        <v>2774</v>
      </c>
      <c r="H7562" s="2" t="s">
        <v>2775</v>
      </c>
      <c r="I7562" s="2" t="s">
        <v>23666</v>
      </c>
      <c r="J7562" s="2" t="s">
        <v>28</v>
      </c>
      <c r="K7562" s="2" t="s">
        <v>43</v>
      </c>
      <c r="L7562" s="2" t="s">
        <v>372</v>
      </c>
      <c r="M7562" s="2" t="s">
        <v>629</v>
      </c>
      <c r="N7562" s="2" t="s">
        <v>2436</v>
      </c>
      <c r="O7562" s="2" t="s">
        <v>705</v>
      </c>
      <c r="P7562" s="24">
        <v>0</v>
      </c>
      <c r="Q7562" s="24">
        <v>0</v>
      </c>
      <c r="R7562" s="27" t="s">
        <v>1578</v>
      </c>
      <c r="S7562" s="28" t="s">
        <v>1585</v>
      </c>
      <c r="T7562" s="2" t="s">
        <v>38</v>
      </c>
      <c r="U7562" s="2">
        <v>0</v>
      </c>
      <c r="V7562" s="2" t="s">
        <v>2944</v>
      </c>
      <c r="W7562" s="2" t="s">
        <v>34</v>
      </c>
      <c r="AC7562" s="2">
        <v>0</v>
      </c>
    </row>
    <row r="7563" spans="1:33" ht="60" x14ac:dyDescent="0.25">
      <c r="A7563" s="2" t="s">
        <v>4926</v>
      </c>
      <c r="B7563" s="2" t="s">
        <v>2780</v>
      </c>
      <c r="C7563" s="2" t="s">
        <v>539</v>
      </c>
      <c r="F7563" s="2" t="s">
        <v>540</v>
      </c>
      <c r="G7563" s="2" t="s">
        <v>4927</v>
      </c>
      <c r="H7563" s="2" t="s">
        <v>4626</v>
      </c>
      <c r="I7563" s="2" t="s">
        <v>22771</v>
      </c>
      <c r="J7563" s="2" t="s">
        <v>28</v>
      </c>
      <c r="K7563" s="2" t="s">
        <v>68</v>
      </c>
      <c r="L7563" s="2" t="s">
        <v>281</v>
      </c>
      <c r="M7563" s="2" t="s">
        <v>304</v>
      </c>
      <c r="N7563" s="2" t="s">
        <v>4922</v>
      </c>
      <c r="O7563" s="2" t="s">
        <v>37</v>
      </c>
      <c r="P7563" s="24">
        <v>0</v>
      </c>
      <c r="Q7563" s="24">
        <v>0</v>
      </c>
      <c r="R7563" s="27" t="s">
        <v>1578</v>
      </c>
      <c r="S7563" s="28" t="s">
        <v>1585</v>
      </c>
      <c r="T7563" s="2" t="s">
        <v>38</v>
      </c>
      <c r="U7563" s="2">
        <v>0</v>
      </c>
      <c r="V7563" s="2" t="s">
        <v>24460</v>
      </c>
      <c r="W7563" s="2" t="s">
        <v>34</v>
      </c>
      <c r="X7563" s="58" t="s">
        <v>2844</v>
      </c>
      <c r="Z7563" s="2">
        <v>2060000</v>
      </c>
      <c r="AB7563" s="58">
        <v>46052.883460648147</v>
      </c>
      <c r="AC7563" s="2">
        <v>0</v>
      </c>
      <c r="AD7563" s="2">
        <v>2060000</v>
      </c>
      <c r="AE7563" s="2">
        <v>46052.883460648147</v>
      </c>
      <c r="AG7563" s="2">
        <v>53364</v>
      </c>
    </row>
    <row r="7564" spans="1:33" ht="75" x14ac:dyDescent="0.25">
      <c r="A7564" s="2" t="s">
        <v>4037</v>
      </c>
      <c r="B7564" s="2" t="s">
        <v>2780</v>
      </c>
      <c r="C7564" s="2" t="s">
        <v>538</v>
      </c>
      <c r="F7564" s="2" t="s">
        <v>531</v>
      </c>
      <c r="G7564" s="2" t="s">
        <v>4035</v>
      </c>
      <c r="H7564" s="2" t="s">
        <v>4036</v>
      </c>
      <c r="I7564" s="2" t="s">
        <v>23820</v>
      </c>
      <c r="J7564" s="2" t="s">
        <v>28</v>
      </c>
      <c r="K7564" s="2" t="s">
        <v>43</v>
      </c>
      <c r="L7564" s="2" t="s">
        <v>532</v>
      </c>
      <c r="M7564" s="2" t="s">
        <v>533</v>
      </c>
      <c r="N7564" s="2" t="s">
        <v>4029</v>
      </c>
      <c r="O7564" s="2" t="s">
        <v>32</v>
      </c>
      <c r="P7564" s="24">
        <v>0</v>
      </c>
      <c r="Q7564" s="24">
        <v>6</v>
      </c>
      <c r="R7564" s="27" t="s">
        <v>1568</v>
      </c>
      <c r="S7564" s="28" t="s">
        <v>1584</v>
      </c>
      <c r="T7564" s="2" t="s">
        <v>119</v>
      </c>
      <c r="U7564" s="2">
        <v>2472000</v>
      </c>
      <c r="V7564" s="2" t="s">
        <v>2780</v>
      </c>
      <c r="W7564" s="2" t="s">
        <v>34</v>
      </c>
      <c r="X7564" s="58" t="s">
        <v>2771</v>
      </c>
      <c r="Z7564" s="2">
        <v>2472000</v>
      </c>
      <c r="AB7564" s="58">
        <v>46029.638784722221</v>
      </c>
      <c r="AC7564" s="2">
        <v>0</v>
      </c>
      <c r="AD7564" s="2">
        <v>2472000</v>
      </c>
      <c r="AE7564" s="2">
        <v>46029.638784722221</v>
      </c>
      <c r="AG7564" s="2">
        <v>52817</v>
      </c>
    </row>
    <row r="7565" spans="1:33" ht="60" x14ac:dyDescent="0.25">
      <c r="A7565" s="2" t="s">
        <v>5295</v>
      </c>
      <c r="B7565" s="2" t="s">
        <v>2780</v>
      </c>
      <c r="C7565" s="2" t="s">
        <v>839</v>
      </c>
      <c r="D7565" s="2" t="s">
        <v>18573</v>
      </c>
      <c r="E7565" s="2" t="s">
        <v>18574</v>
      </c>
      <c r="F7565" s="2" t="s">
        <v>840</v>
      </c>
      <c r="G7565" s="2" t="s">
        <v>5296</v>
      </c>
      <c r="H7565" s="2" t="s">
        <v>5297</v>
      </c>
      <c r="I7565" s="2" t="s">
        <v>22946</v>
      </c>
      <c r="J7565" s="2" t="s">
        <v>28</v>
      </c>
      <c r="K7565" s="2" t="s">
        <v>68</v>
      </c>
      <c r="L7565" s="2" t="s">
        <v>335</v>
      </c>
      <c r="M7565" s="2" t="s">
        <v>336</v>
      </c>
      <c r="N7565" s="2" t="s">
        <v>5291</v>
      </c>
      <c r="O7565" s="2" t="s">
        <v>712</v>
      </c>
      <c r="P7565" s="24">
        <v>0</v>
      </c>
      <c r="Q7565" s="24">
        <v>0</v>
      </c>
      <c r="R7565" s="27" t="s">
        <v>1578</v>
      </c>
      <c r="S7565" s="28" t="s">
        <v>1582</v>
      </c>
      <c r="T7565" s="2" t="s">
        <v>160</v>
      </c>
      <c r="U7565" s="2">
        <v>0</v>
      </c>
      <c r="V7565" s="2" t="s">
        <v>19601</v>
      </c>
      <c r="W7565" s="2" t="s">
        <v>34</v>
      </c>
      <c r="AC7565" s="2">
        <v>0</v>
      </c>
    </row>
    <row r="7566" spans="1:33" ht="45" x14ac:dyDescent="0.25">
      <c r="A7566" s="2" t="s">
        <v>3006</v>
      </c>
      <c r="B7566" s="2" t="s">
        <v>2780</v>
      </c>
      <c r="C7566" s="2" t="s">
        <v>537</v>
      </c>
      <c r="F7566" s="2" t="s">
        <v>487</v>
      </c>
      <c r="G7566" s="2" t="s">
        <v>3007</v>
      </c>
      <c r="H7566" s="2" t="s">
        <v>3008</v>
      </c>
      <c r="I7566" s="2" t="s">
        <v>23667</v>
      </c>
      <c r="J7566" s="2" t="s">
        <v>28</v>
      </c>
      <c r="K7566" s="2" t="s">
        <v>43</v>
      </c>
      <c r="L7566" s="2" t="s">
        <v>488</v>
      </c>
      <c r="M7566" s="2" t="s">
        <v>489</v>
      </c>
      <c r="N7566" s="2" t="s">
        <v>3000</v>
      </c>
      <c r="O7566" s="2" t="s">
        <v>37</v>
      </c>
      <c r="P7566" s="24">
        <v>0</v>
      </c>
      <c r="Q7566" s="24">
        <v>0</v>
      </c>
      <c r="R7566" s="27" t="s">
        <v>1578</v>
      </c>
      <c r="S7566" s="28" t="s">
        <v>1589</v>
      </c>
      <c r="T7566" s="2" t="s">
        <v>33</v>
      </c>
      <c r="U7566" s="2">
        <v>0</v>
      </c>
      <c r="V7566" s="2" t="s">
        <v>2780</v>
      </c>
      <c r="W7566" s="2" t="s">
        <v>34</v>
      </c>
      <c r="X7566" s="58" t="s">
        <v>2780</v>
      </c>
      <c r="Y7566" s="2" t="s">
        <v>39</v>
      </c>
      <c r="Z7566" s="2">
        <v>412000</v>
      </c>
      <c r="AA7566" s="2" t="s">
        <v>40</v>
      </c>
      <c r="AB7566" s="58">
        <v>46027.753344907411</v>
      </c>
      <c r="AC7566" s="2">
        <v>0</v>
      </c>
      <c r="AD7566" s="2">
        <v>412000</v>
      </c>
      <c r="AE7566" s="2">
        <v>46027.753344907411</v>
      </c>
      <c r="AG7566" s="2">
        <v>52874</v>
      </c>
    </row>
    <row r="7567" spans="1:33" ht="45" x14ac:dyDescent="0.25">
      <c r="A7567" s="2" t="s">
        <v>5321</v>
      </c>
      <c r="B7567" s="2" t="s">
        <v>2780</v>
      </c>
      <c r="C7567" s="2" t="s">
        <v>587</v>
      </c>
      <c r="F7567" s="2" t="s">
        <v>278</v>
      </c>
      <c r="G7567" s="2" t="s">
        <v>5317</v>
      </c>
      <c r="H7567" s="2" t="s">
        <v>5318</v>
      </c>
      <c r="I7567" s="2" t="s">
        <v>19562</v>
      </c>
      <c r="J7567" s="2" t="s">
        <v>28</v>
      </c>
      <c r="K7567" s="2" t="s">
        <v>48</v>
      </c>
      <c r="L7567" s="2" t="s">
        <v>108</v>
      </c>
      <c r="M7567" s="2" t="s">
        <v>255</v>
      </c>
      <c r="N7567" s="2" t="s">
        <v>5319</v>
      </c>
      <c r="O7567" s="2" t="s">
        <v>19490</v>
      </c>
      <c r="P7567" s="24">
        <v>0</v>
      </c>
      <c r="Q7567" s="24">
        <v>0</v>
      </c>
      <c r="R7567" s="27" t="s">
        <v>1579</v>
      </c>
      <c r="S7567" s="28" t="s">
        <v>1583</v>
      </c>
      <c r="T7567" s="2" t="s">
        <v>130</v>
      </c>
      <c r="U7567" s="2">
        <v>20600000</v>
      </c>
      <c r="V7567" s="2" t="s">
        <v>2780</v>
      </c>
      <c r="W7567" s="2" t="s">
        <v>34</v>
      </c>
      <c r="X7567" s="58" t="s">
        <v>2555</v>
      </c>
      <c r="Y7567" s="2" t="s">
        <v>39</v>
      </c>
      <c r="Z7567" s="2">
        <v>16058182</v>
      </c>
      <c r="AA7567" s="2" t="s">
        <v>40</v>
      </c>
      <c r="AB7567" s="58">
        <v>46041.459247685183</v>
      </c>
      <c r="AC7567" s="2">
        <v>0</v>
      </c>
      <c r="AD7567" s="2">
        <v>16058182</v>
      </c>
      <c r="AE7567" s="2">
        <v>46041.459247685183</v>
      </c>
      <c r="AG7567" s="2">
        <v>58164</v>
      </c>
    </row>
    <row r="7568" spans="1:33" ht="60" x14ac:dyDescent="0.25">
      <c r="A7568" s="2" t="s">
        <v>5281</v>
      </c>
      <c r="B7568" s="2" t="s">
        <v>2780</v>
      </c>
      <c r="C7568" s="2" t="s">
        <v>552</v>
      </c>
      <c r="F7568" s="2" t="s">
        <v>553</v>
      </c>
      <c r="G7568" s="2" t="s">
        <v>5282</v>
      </c>
      <c r="H7568" s="2" t="s">
        <v>5283</v>
      </c>
      <c r="I7568" s="2" t="s">
        <v>22666</v>
      </c>
      <c r="J7568" s="2" t="s">
        <v>28</v>
      </c>
      <c r="K7568" s="2" t="s">
        <v>68</v>
      </c>
      <c r="L7568" s="2" t="s">
        <v>112</v>
      </c>
      <c r="M7568" s="2" t="s">
        <v>113</v>
      </c>
      <c r="N7568" s="2" t="s">
        <v>5262</v>
      </c>
      <c r="O7568" s="2" t="s">
        <v>32</v>
      </c>
      <c r="P7568" s="24">
        <v>0</v>
      </c>
      <c r="Q7568" s="24">
        <v>1</v>
      </c>
      <c r="R7568" s="27" t="s">
        <v>1568</v>
      </c>
      <c r="S7568" s="28" t="s">
        <v>1589</v>
      </c>
      <c r="T7568" s="2" t="s">
        <v>33</v>
      </c>
      <c r="U7568" s="2">
        <v>0</v>
      </c>
      <c r="V7568" s="2" t="s">
        <v>19231</v>
      </c>
      <c r="W7568" s="2" t="s">
        <v>34</v>
      </c>
      <c r="X7568" s="58" t="s">
        <v>2801</v>
      </c>
      <c r="Z7568" s="2">
        <v>412000</v>
      </c>
      <c r="AB7568" s="58">
        <v>46063.378761574073</v>
      </c>
      <c r="AC7568" s="2">
        <v>0</v>
      </c>
      <c r="AD7568" s="2">
        <v>412000</v>
      </c>
      <c r="AE7568" s="2">
        <v>46063.378761574073</v>
      </c>
      <c r="AG7568" s="2">
        <v>54941</v>
      </c>
    </row>
    <row r="7569" spans="1:33" ht="45" x14ac:dyDescent="0.25">
      <c r="A7569" s="2" t="s">
        <v>5468</v>
      </c>
      <c r="B7569" s="2" t="s">
        <v>2780</v>
      </c>
      <c r="C7569" s="2" t="s">
        <v>1317</v>
      </c>
      <c r="F7569" s="2" t="s">
        <v>1318</v>
      </c>
      <c r="G7569" s="2" t="s">
        <v>5469</v>
      </c>
      <c r="H7569" s="2" t="s">
        <v>5470</v>
      </c>
      <c r="I7569" s="2" t="s">
        <v>21905</v>
      </c>
      <c r="J7569" s="2" t="s">
        <v>28</v>
      </c>
      <c r="K7569" s="2" t="s">
        <v>51</v>
      </c>
      <c r="L7569" s="2" t="s">
        <v>419</v>
      </c>
      <c r="M7569" s="2" t="s">
        <v>420</v>
      </c>
      <c r="N7569" s="2" t="s">
        <v>5461</v>
      </c>
      <c r="O7569" s="2" t="s">
        <v>705</v>
      </c>
      <c r="P7569" s="24">
        <v>0</v>
      </c>
      <c r="Q7569" s="24">
        <v>0</v>
      </c>
      <c r="R7569" s="27" t="s">
        <v>1578</v>
      </c>
      <c r="S7569" s="28" t="s">
        <v>1583</v>
      </c>
      <c r="T7569" s="2" t="s">
        <v>130</v>
      </c>
      <c r="U7569" s="2">
        <v>0</v>
      </c>
      <c r="V7569" s="2" t="s">
        <v>2801</v>
      </c>
      <c r="W7569" s="2" t="s">
        <v>34</v>
      </c>
      <c r="AC7569" s="2">
        <v>0</v>
      </c>
    </row>
    <row r="7570" spans="1:33" ht="60" x14ac:dyDescent="0.25">
      <c r="A7570" s="2" t="s">
        <v>3677</v>
      </c>
      <c r="B7570" s="2" t="s">
        <v>2780</v>
      </c>
      <c r="C7570" s="2" t="s">
        <v>534</v>
      </c>
      <c r="F7570" s="2" t="s">
        <v>535</v>
      </c>
      <c r="G7570" s="2" t="s">
        <v>3675</v>
      </c>
      <c r="H7570" s="2" t="s">
        <v>3676</v>
      </c>
      <c r="I7570" s="2" t="s">
        <v>23661</v>
      </c>
      <c r="J7570" s="2" t="s">
        <v>28</v>
      </c>
      <c r="K7570" s="2" t="s">
        <v>43</v>
      </c>
      <c r="L7570" s="2" t="s">
        <v>90</v>
      </c>
      <c r="M7570" s="2" t="s">
        <v>91</v>
      </c>
      <c r="N7570" s="2" t="s">
        <v>3668</v>
      </c>
      <c r="O7570" s="2" t="s">
        <v>37</v>
      </c>
      <c r="P7570" s="24">
        <v>0</v>
      </c>
      <c r="Q7570" s="24">
        <v>0</v>
      </c>
      <c r="R7570" s="27" t="s">
        <v>1578</v>
      </c>
      <c r="S7570" s="28" t="s">
        <v>1585</v>
      </c>
      <c r="T7570" s="2" t="s">
        <v>38</v>
      </c>
      <c r="U7570" s="2">
        <v>0</v>
      </c>
      <c r="V7570" s="2" t="s">
        <v>17750</v>
      </c>
      <c r="W7570" s="2" t="s">
        <v>34</v>
      </c>
      <c r="X7570" s="58" t="s">
        <v>2654</v>
      </c>
      <c r="Z7570" s="2">
        <v>2060000</v>
      </c>
      <c r="AB7570" s="58">
        <v>46037.420810185184</v>
      </c>
      <c r="AC7570" s="2">
        <v>0</v>
      </c>
      <c r="AD7570" s="2">
        <v>2060000</v>
      </c>
      <c r="AE7570" s="2">
        <v>46037.420810185184</v>
      </c>
      <c r="AG7570" s="2">
        <v>52531</v>
      </c>
    </row>
    <row r="7571" spans="1:33" ht="45" x14ac:dyDescent="0.25">
      <c r="A7571" s="2" t="s">
        <v>5284</v>
      </c>
      <c r="B7571" s="2" t="s">
        <v>2780</v>
      </c>
      <c r="C7571" s="2" t="s">
        <v>1063</v>
      </c>
      <c r="D7571" s="2" t="s">
        <v>850</v>
      </c>
      <c r="E7571" s="2" t="s">
        <v>5286</v>
      </c>
      <c r="F7571" s="2" t="s">
        <v>1064</v>
      </c>
      <c r="G7571" s="2" t="s">
        <v>5260</v>
      </c>
      <c r="H7571" s="2" t="s">
        <v>5261</v>
      </c>
      <c r="I7571" s="2" t="s">
        <v>22597</v>
      </c>
      <c r="J7571" s="2" t="s">
        <v>28</v>
      </c>
      <c r="K7571" s="2" t="s">
        <v>68</v>
      </c>
      <c r="L7571" s="2" t="s">
        <v>112</v>
      </c>
      <c r="M7571" s="2" t="s">
        <v>113</v>
      </c>
      <c r="N7571" s="2" t="s">
        <v>5262</v>
      </c>
      <c r="O7571" s="2" t="s">
        <v>706</v>
      </c>
      <c r="P7571" s="24">
        <v>0</v>
      </c>
      <c r="Q7571" s="24">
        <v>0</v>
      </c>
      <c r="R7571" s="27" t="s">
        <v>1578</v>
      </c>
      <c r="S7571" s="28" t="s">
        <v>1583</v>
      </c>
      <c r="T7571" s="2" t="s">
        <v>130</v>
      </c>
      <c r="U7571" s="2">
        <v>0</v>
      </c>
      <c r="V7571" s="2" t="s">
        <v>2780</v>
      </c>
      <c r="W7571" s="2" t="s">
        <v>34</v>
      </c>
      <c r="AC7571" s="2">
        <v>0</v>
      </c>
    </row>
    <row r="7572" spans="1:33" ht="45" x14ac:dyDescent="0.25">
      <c r="A7572" s="2" t="s">
        <v>5285</v>
      </c>
      <c r="B7572" s="2" t="s">
        <v>2780</v>
      </c>
      <c r="C7572" s="2" t="s">
        <v>849</v>
      </c>
      <c r="F7572" s="2" t="s">
        <v>850</v>
      </c>
      <c r="G7572" s="2" t="s">
        <v>5286</v>
      </c>
      <c r="H7572" s="2" t="s">
        <v>5287</v>
      </c>
      <c r="I7572" s="2" t="s">
        <v>22597</v>
      </c>
      <c r="J7572" s="2" t="s">
        <v>28</v>
      </c>
      <c r="K7572" s="2" t="s">
        <v>68</v>
      </c>
      <c r="L7572" s="2" t="s">
        <v>112</v>
      </c>
      <c r="M7572" s="2" t="s">
        <v>113</v>
      </c>
      <c r="N7572" s="2" t="s">
        <v>5262</v>
      </c>
      <c r="O7572" s="2" t="s">
        <v>706</v>
      </c>
      <c r="P7572" s="24">
        <v>0</v>
      </c>
      <c r="Q7572" s="24">
        <v>0</v>
      </c>
      <c r="R7572" s="27" t="s">
        <v>1578</v>
      </c>
      <c r="S7572" s="28" t="s">
        <v>1583</v>
      </c>
      <c r="T7572" s="2" t="s">
        <v>130</v>
      </c>
      <c r="U7572" s="2">
        <v>0</v>
      </c>
      <c r="V7572" s="2" t="s">
        <v>2780</v>
      </c>
      <c r="W7572" s="2" t="s">
        <v>34</v>
      </c>
      <c r="AC7572" s="2">
        <v>0</v>
      </c>
    </row>
  </sheetData>
  <autoFilter ref="A1:AN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5"/>
  <sheetViews>
    <sheetView workbookViewId="0"/>
  </sheetViews>
  <sheetFormatPr defaultColWidth="16.140625" defaultRowHeight="15" x14ac:dyDescent="0.25"/>
  <sheetData>
    <row r="2" spans="1:15" x14ac:dyDescent="0.25">
      <c r="A2" s="5" t="s">
        <v>1552</v>
      </c>
      <c r="B2" s="5" t="s">
        <v>13</v>
      </c>
    </row>
    <row r="3" spans="1:15" x14ac:dyDescent="0.25">
      <c r="A3" s="5" t="s">
        <v>9</v>
      </c>
      <c r="B3" t="s">
        <v>37</v>
      </c>
      <c r="C3" t="s">
        <v>797</v>
      </c>
      <c r="D3" t="s">
        <v>799</v>
      </c>
      <c r="E3" t="s">
        <v>706</v>
      </c>
      <c r="F3" t="s">
        <v>19490</v>
      </c>
      <c r="G3" t="s">
        <v>19606</v>
      </c>
      <c r="H3" t="s">
        <v>19633</v>
      </c>
      <c r="I3" t="s">
        <v>18539</v>
      </c>
      <c r="J3" t="s">
        <v>713</v>
      </c>
      <c r="K3" t="s">
        <v>705</v>
      </c>
      <c r="L3" t="s">
        <v>19771</v>
      </c>
      <c r="M3" t="s">
        <v>712</v>
      </c>
      <c r="N3" t="s">
        <v>32</v>
      </c>
      <c r="O3" t="s">
        <v>1551</v>
      </c>
    </row>
    <row r="4" spans="1:15" x14ac:dyDescent="0.25">
      <c r="A4" t="s">
        <v>98</v>
      </c>
      <c r="B4">
        <v>2</v>
      </c>
      <c r="C4">
        <v>16</v>
      </c>
      <c r="E4">
        <v>19</v>
      </c>
      <c r="F4">
        <v>3</v>
      </c>
      <c r="H4">
        <v>3</v>
      </c>
      <c r="K4">
        <v>29</v>
      </c>
      <c r="M4">
        <v>5</v>
      </c>
      <c r="N4">
        <v>30</v>
      </c>
      <c r="O4">
        <v>107</v>
      </c>
    </row>
    <row r="5" spans="1:15" x14ac:dyDescent="0.25">
      <c r="A5" t="s">
        <v>61</v>
      </c>
      <c r="B5">
        <v>9</v>
      </c>
      <c r="C5">
        <v>3</v>
      </c>
      <c r="E5">
        <v>21</v>
      </c>
      <c r="F5">
        <v>14</v>
      </c>
      <c r="G5">
        <v>4</v>
      </c>
      <c r="K5">
        <v>61</v>
      </c>
      <c r="M5">
        <v>2</v>
      </c>
      <c r="N5">
        <v>146</v>
      </c>
      <c r="O5">
        <v>260</v>
      </c>
    </row>
    <row r="6" spans="1:15" x14ac:dyDescent="0.25">
      <c r="A6" t="s">
        <v>78</v>
      </c>
      <c r="B6">
        <v>46</v>
      </c>
      <c r="C6">
        <v>18</v>
      </c>
      <c r="D6">
        <v>4</v>
      </c>
      <c r="E6">
        <v>64</v>
      </c>
      <c r="F6">
        <v>151</v>
      </c>
      <c r="G6">
        <v>29</v>
      </c>
      <c r="H6">
        <v>12</v>
      </c>
      <c r="J6">
        <v>2</v>
      </c>
      <c r="K6">
        <v>337</v>
      </c>
      <c r="L6">
        <v>5</v>
      </c>
      <c r="M6">
        <v>13</v>
      </c>
      <c r="N6">
        <v>613</v>
      </c>
      <c r="O6">
        <v>1294</v>
      </c>
    </row>
    <row r="7" spans="1:15" x14ac:dyDescent="0.25">
      <c r="A7" t="s">
        <v>48</v>
      </c>
      <c r="B7">
        <v>4</v>
      </c>
      <c r="E7">
        <v>10</v>
      </c>
      <c r="F7">
        <v>7</v>
      </c>
      <c r="G7">
        <v>2</v>
      </c>
      <c r="H7">
        <v>2</v>
      </c>
      <c r="I7">
        <v>2</v>
      </c>
      <c r="J7">
        <v>2</v>
      </c>
      <c r="K7">
        <v>123</v>
      </c>
      <c r="L7">
        <v>5</v>
      </c>
      <c r="M7">
        <v>3</v>
      </c>
      <c r="N7">
        <v>101</v>
      </c>
      <c r="O7">
        <v>261</v>
      </c>
    </row>
    <row r="8" spans="1:15" x14ac:dyDescent="0.25">
      <c r="A8" t="s">
        <v>173</v>
      </c>
      <c r="B8">
        <v>47</v>
      </c>
      <c r="C8">
        <v>11</v>
      </c>
      <c r="D8">
        <v>4</v>
      </c>
      <c r="E8">
        <v>48</v>
      </c>
      <c r="F8">
        <v>73</v>
      </c>
      <c r="G8">
        <v>20</v>
      </c>
      <c r="H8">
        <v>3</v>
      </c>
      <c r="K8">
        <v>290</v>
      </c>
      <c r="M8">
        <v>15</v>
      </c>
      <c r="N8">
        <v>625</v>
      </c>
      <c r="O8">
        <v>1136</v>
      </c>
    </row>
    <row r="9" spans="1:15" x14ac:dyDescent="0.25">
      <c r="A9" t="s">
        <v>29</v>
      </c>
      <c r="B9">
        <v>31</v>
      </c>
      <c r="C9">
        <v>4</v>
      </c>
      <c r="E9">
        <v>29</v>
      </c>
      <c r="F9">
        <v>64</v>
      </c>
      <c r="G9">
        <v>7</v>
      </c>
      <c r="H9">
        <v>2</v>
      </c>
      <c r="K9">
        <v>197</v>
      </c>
      <c r="L9">
        <v>1</v>
      </c>
      <c r="M9">
        <v>1</v>
      </c>
      <c r="N9">
        <v>382</v>
      </c>
      <c r="O9">
        <v>718</v>
      </c>
    </row>
    <row r="10" spans="1:15" x14ac:dyDescent="0.25">
      <c r="A10" t="s">
        <v>43</v>
      </c>
      <c r="B10">
        <v>42</v>
      </c>
      <c r="C10">
        <v>19</v>
      </c>
      <c r="D10">
        <v>3</v>
      </c>
      <c r="E10">
        <v>73</v>
      </c>
      <c r="F10">
        <v>112</v>
      </c>
      <c r="G10">
        <v>13</v>
      </c>
      <c r="H10">
        <v>1</v>
      </c>
      <c r="I10">
        <v>2</v>
      </c>
      <c r="J10">
        <v>1</v>
      </c>
      <c r="K10">
        <v>380</v>
      </c>
      <c r="M10">
        <v>14</v>
      </c>
      <c r="N10">
        <v>542</v>
      </c>
      <c r="O10">
        <v>1202</v>
      </c>
    </row>
    <row r="11" spans="1:15" x14ac:dyDescent="0.25">
      <c r="A11" t="s">
        <v>51</v>
      </c>
      <c r="B11">
        <v>27</v>
      </c>
      <c r="C11">
        <v>1</v>
      </c>
      <c r="D11">
        <v>1</v>
      </c>
      <c r="E11">
        <v>36</v>
      </c>
      <c r="F11">
        <v>80</v>
      </c>
      <c r="G11">
        <v>2</v>
      </c>
      <c r="H11">
        <v>1</v>
      </c>
      <c r="I11">
        <v>1</v>
      </c>
      <c r="J11">
        <v>1</v>
      </c>
      <c r="K11">
        <v>102</v>
      </c>
      <c r="M11">
        <v>5</v>
      </c>
      <c r="N11">
        <v>250</v>
      </c>
      <c r="O11">
        <v>507</v>
      </c>
    </row>
    <row r="12" spans="1:15" x14ac:dyDescent="0.25">
      <c r="A12" t="s">
        <v>74</v>
      </c>
      <c r="B12">
        <v>3</v>
      </c>
      <c r="C12">
        <v>1</v>
      </c>
      <c r="E12">
        <v>3</v>
      </c>
      <c r="F12">
        <v>17</v>
      </c>
      <c r="G12">
        <v>3</v>
      </c>
      <c r="I12">
        <v>1</v>
      </c>
      <c r="K12">
        <v>56</v>
      </c>
      <c r="N12">
        <v>56</v>
      </c>
      <c r="O12">
        <v>140</v>
      </c>
    </row>
    <row r="13" spans="1:15" x14ac:dyDescent="0.25">
      <c r="A13" t="s">
        <v>72</v>
      </c>
      <c r="B13">
        <v>1</v>
      </c>
      <c r="E13">
        <v>17</v>
      </c>
      <c r="F13">
        <v>5</v>
      </c>
      <c r="G13">
        <v>3</v>
      </c>
      <c r="K13">
        <v>56</v>
      </c>
      <c r="L13">
        <v>1</v>
      </c>
      <c r="M13">
        <v>1</v>
      </c>
      <c r="N13">
        <v>68</v>
      </c>
      <c r="O13">
        <v>152</v>
      </c>
    </row>
    <row r="14" spans="1:15" x14ac:dyDescent="0.25">
      <c r="A14" t="s">
        <v>68</v>
      </c>
      <c r="B14">
        <v>41</v>
      </c>
      <c r="C14">
        <v>26</v>
      </c>
      <c r="D14">
        <v>4</v>
      </c>
      <c r="E14">
        <v>141</v>
      </c>
      <c r="F14">
        <v>128</v>
      </c>
      <c r="G14">
        <v>32</v>
      </c>
      <c r="H14">
        <v>4</v>
      </c>
      <c r="J14">
        <v>2</v>
      </c>
      <c r="K14">
        <v>474</v>
      </c>
      <c r="M14">
        <v>39</v>
      </c>
      <c r="N14">
        <v>571</v>
      </c>
      <c r="O14">
        <v>1462</v>
      </c>
    </row>
    <row r="15" spans="1:15" x14ac:dyDescent="0.25">
      <c r="A15" t="s">
        <v>1551</v>
      </c>
      <c r="B15">
        <v>253</v>
      </c>
      <c r="C15">
        <v>99</v>
      </c>
      <c r="D15">
        <v>16</v>
      </c>
      <c r="E15">
        <v>461</v>
      </c>
      <c r="F15">
        <v>654</v>
      </c>
      <c r="G15">
        <v>115</v>
      </c>
      <c r="H15">
        <v>28</v>
      </c>
      <c r="I15">
        <v>6</v>
      </c>
      <c r="J15">
        <v>8</v>
      </c>
      <c r="K15">
        <v>2105</v>
      </c>
      <c r="L15">
        <v>12</v>
      </c>
      <c r="M15">
        <v>98</v>
      </c>
      <c r="N15">
        <v>3384</v>
      </c>
      <c r="O15">
        <v>7239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0"/>
  <sheetViews>
    <sheetView workbookViewId="0">
      <selection activeCell="E17" sqref="E17:F17"/>
    </sheetView>
  </sheetViews>
  <sheetFormatPr defaultRowHeight="15" x14ac:dyDescent="0.25"/>
  <cols>
    <col min="2" max="2" width="46.28515625" bestFit="1" customWidth="1"/>
    <col min="3" max="3" width="12.140625" bestFit="1" customWidth="1"/>
    <col min="5" max="5" width="26.85546875" customWidth="1"/>
  </cols>
  <sheetData>
    <row r="1" spans="2:6" x14ac:dyDescent="0.25">
      <c r="B1" t="s">
        <v>1576</v>
      </c>
      <c r="C1" t="s">
        <v>1773</v>
      </c>
      <c r="E1" t="s">
        <v>1581</v>
      </c>
    </row>
    <row r="2" spans="2:6" x14ac:dyDescent="0.25">
      <c r="B2" t="s">
        <v>32</v>
      </c>
      <c r="C2" t="s">
        <v>1568</v>
      </c>
      <c r="E2" t="s">
        <v>33</v>
      </c>
      <c r="F2" t="s">
        <v>1589</v>
      </c>
    </row>
    <row r="3" spans="2:6" x14ac:dyDescent="0.25">
      <c r="B3" t="s">
        <v>37</v>
      </c>
      <c r="C3" t="s">
        <v>1578</v>
      </c>
      <c r="E3" t="s">
        <v>38</v>
      </c>
      <c r="F3" t="s">
        <v>1585</v>
      </c>
    </row>
    <row r="4" spans="2:6" x14ac:dyDescent="0.25">
      <c r="B4" t="s">
        <v>53</v>
      </c>
      <c r="C4" t="s">
        <v>1580</v>
      </c>
      <c r="E4" t="s">
        <v>119</v>
      </c>
      <c r="F4" t="s">
        <v>1584</v>
      </c>
    </row>
    <row r="5" spans="2:6" x14ac:dyDescent="0.25">
      <c r="B5" t="s">
        <v>19633</v>
      </c>
      <c r="C5" t="s">
        <v>1580</v>
      </c>
    </row>
    <row r="6" spans="2:6" x14ac:dyDescent="0.25">
      <c r="B6" t="s">
        <v>67</v>
      </c>
      <c r="C6" t="s">
        <v>1579</v>
      </c>
      <c r="E6" t="s">
        <v>130</v>
      </c>
      <c r="F6" t="s">
        <v>1583</v>
      </c>
    </row>
    <row r="7" spans="2:6" x14ac:dyDescent="0.25">
      <c r="B7" t="s">
        <v>19490</v>
      </c>
      <c r="C7" t="s">
        <v>1579</v>
      </c>
    </row>
    <row r="8" spans="2:6" x14ac:dyDescent="0.25">
      <c r="B8" t="s">
        <v>86</v>
      </c>
      <c r="C8" t="s">
        <v>1578</v>
      </c>
      <c r="E8" t="s">
        <v>160</v>
      </c>
      <c r="F8" t="s">
        <v>1582</v>
      </c>
    </row>
    <row r="9" spans="2:6" x14ac:dyDescent="0.25">
      <c r="B9" t="s">
        <v>19606</v>
      </c>
      <c r="C9" t="s">
        <v>1578</v>
      </c>
    </row>
    <row r="10" spans="2:6" x14ac:dyDescent="0.25">
      <c r="B10" t="s">
        <v>705</v>
      </c>
      <c r="C10" t="s">
        <v>1578</v>
      </c>
      <c r="E10" t="s">
        <v>296</v>
      </c>
      <c r="F10" t="s">
        <v>1586</v>
      </c>
    </row>
    <row r="11" spans="2:6" x14ac:dyDescent="0.25">
      <c r="B11" t="s">
        <v>706</v>
      </c>
      <c r="C11" t="s">
        <v>1578</v>
      </c>
      <c r="E11" t="s">
        <v>359</v>
      </c>
      <c r="F11" t="s">
        <v>1587</v>
      </c>
    </row>
    <row r="12" spans="2:6" x14ac:dyDescent="0.25">
      <c r="B12" t="s">
        <v>702</v>
      </c>
      <c r="C12" t="s">
        <v>1580</v>
      </c>
      <c r="E12" t="s">
        <v>426</v>
      </c>
      <c r="F12" t="s">
        <v>1590</v>
      </c>
    </row>
    <row r="13" spans="2:6" x14ac:dyDescent="0.25">
      <c r="B13" t="s">
        <v>18539</v>
      </c>
      <c r="C13" t="s">
        <v>1580</v>
      </c>
      <c r="E13" t="s">
        <v>18526</v>
      </c>
      <c r="F13" t="s">
        <v>1590</v>
      </c>
    </row>
    <row r="14" spans="2:6" x14ac:dyDescent="0.25">
      <c r="B14" t="s">
        <v>712</v>
      </c>
      <c r="C14" t="s">
        <v>1578</v>
      </c>
      <c r="E14" t="s">
        <v>436</v>
      </c>
      <c r="F14" t="s">
        <v>1588</v>
      </c>
    </row>
    <row r="15" spans="2:6" x14ac:dyDescent="0.25">
      <c r="E15" t="s">
        <v>29675</v>
      </c>
      <c r="F15" t="s">
        <v>29676</v>
      </c>
    </row>
    <row r="16" spans="2:6" x14ac:dyDescent="0.25">
      <c r="B16" t="s">
        <v>797</v>
      </c>
      <c r="C16" t="s">
        <v>1580</v>
      </c>
      <c r="E16" t="s">
        <v>1113</v>
      </c>
      <c r="F16" t="s">
        <v>1591</v>
      </c>
    </row>
    <row r="17" spans="2:3" x14ac:dyDescent="0.25">
      <c r="B17" t="s">
        <v>799</v>
      </c>
      <c r="C17" t="s">
        <v>1580</v>
      </c>
    </row>
    <row r="18" spans="2:3" x14ac:dyDescent="0.25">
      <c r="B18" t="s">
        <v>7942</v>
      </c>
      <c r="C18" t="s">
        <v>1579</v>
      </c>
    </row>
    <row r="19" spans="2:3" x14ac:dyDescent="0.25">
      <c r="B19" t="s">
        <v>19771</v>
      </c>
      <c r="C19" t="s">
        <v>1580</v>
      </c>
    </row>
    <row r="20" spans="2:3" x14ac:dyDescent="0.25">
      <c r="B20" t="s">
        <v>713</v>
      </c>
      <c r="C20" t="s">
        <v>1580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"/>
  <sheetViews>
    <sheetView workbookViewId="0">
      <selection activeCell="G17" sqref="A17:G18"/>
    </sheetView>
  </sheetViews>
  <sheetFormatPr defaultColWidth="14.5703125" defaultRowHeight="15" x14ac:dyDescent="0.25"/>
  <cols>
    <col min="1" max="1" width="18.28515625" style="4" bestFit="1" customWidth="1"/>
    <col min="2" max="13" width="18.140625" style="4" bestFit="1" customWidth="1"/>
    <col min="14" max="14" width="11.85546875" style="4" bestFit="1" customWidth="1"/>
    <col min="15" max="16384" width="14.5703125" style="4"/>
  </cols>
  <sheetData>
    <row r="1" spans="1:15" ht="45" x14ac:dyDescent="0.25">
      <c r="A1" s="22" t="s">
        <v>1552</v>
      </c>
      <c r="B1" s="22" t="s">
        <v>13</v>
      </c>
      <c r="O1"/>
    </row>
    <row r="2" spans="1:15" ht="69.75" customHeight="1" x14ac:dyDescent="0.25">
      <c r="A2" s="22" t="s">
        <v>9</v>
      </c>
      <c r="B2" s="4" t="s">
        <v>37</v>
      </c>
      <c r="C2" s="4" t="s">
        <v>797</v>
      </c>
      <c r="D2" s="4" t="s">
        <v>799</v>
      </c>
      <c r="E2" s="4" t="s">
        <v>702</v>
      </c>
      <c r="F2" s="4" t="s">
        <v>706</v>
      </c>
      <c r="G2" s="4" t="s">
        <v>713</v>
      </c>
      <c r="H2" s="4" t="s">
        <v>705</v>
      </c>
      <c r="I2" s="4" t="s">
        <v>712</v>
      </c>
      <c r="J2" s="4" t="s">
        <v>32</v>
      </c>
      <c r="K2" s="4" t="s">
        <v>86</v>
      </c>
      <c r="L2" s="4" t="s">
        <v>53</v>
      </c>
      <c r="M2" s="4" t="s">
        <v>67</v>
      </c>
      <c r="N2" s="4" t="s">
        <v>1551</v>
      </c>
      <c r="O2"/>
    </row>
    <row r="3" spans="1:15" x14ac:dyDescent="0.25">
      <c r="A3" s="4" t="s">
        <v>98</v>
      </c>
      <c r="F3" s="4">
        <v>19</v>
      </c>
      <c r="H3" s="4">
        <v>8</v>
      </c>
      <c r="I3" s="4">
        <v>7</v>
      </c>
      <c r="J3" s="4">
        <v>1</v>
      </c>
      <c r="K3" s="4">
        <v>1</v>
      </c>
      <c r="M3" s="4">
        <v>5</v>
      </c>
      <c r="N3" s="4">
        <v>41</v>
      </c>
      <c r="O3"/>
    </row>
    <row r="4" spans="1:15" x14ac:dyDescent="0.25">
      <c r="A4" s="4" t="s">
        <v>61</v>
      </c>
      <c r="B4" s="4">
        <v>7</v>
      </c>
      <c r="C4" s="4">
        <v>2</v>
      </c>
      <c r="E4" s="4">
        <v>4</v>
      </c>
      <c r="F4" s="4">
        <v>14</v>
      </c>
      <c r="G4" s="4">
        <v>4</v>
      </c>
      <c r="H4" s="4">
        <v>27</v>
      </c>
      <c r="J4" s="4">
        <v>17</v>
      </c>
      <c r="L4" s="4">
        <v>5</v>
      </c>
      <c r="M4" s="4">
        <v>23</v>
      </c>
      <c r="N4" s="4">
        <v>103</v>
      </c>
      <c r="O4"/>
    </row>
    <row r="5" spans="1:15" x14ac:dyDescent="0.25">
      <c r="A5" s="4" t="s">
        <v>78</v>
      </c>
      <c r="B5" s="4">
        <v>4</v>
      </c>
      <c r="C5" s="4">
        <v>8</v>
      </c>
      <c r="D5" s="4">
        <v>2</v>
      </c>
      <c r="E5" s="4">
        <v>7</v>
      </c>
      <c r="F5" s="4">
        <v>60</v>
      </c>
      <c r="G5" s="4">
        <v>1</v>
      </c>
      <c r="H5" s="4">
        <v>103</v>
      </c>
      <c r="I5" s="4">
        <v>7</v>
      </c>
      <c r="J5" s="4">
        <v>23</v>
      </c>
      <c r="K5" s="4">
        <v>7</v>
      </c>
      <c r="L5" s="4">
        <v>12</v>
      </c>
      <c r="M5" s="4">
        <v>54</v>
      </c>
      <c r="N5" s="4">
        <v>288</v>
      </c>
      <c r="O5"/>
    </row>
    <row r="6" spans="1:15" x14ac:dyDescent="0.25">
      <c r="A6" s="4" t="s">
        <v>48</v>
      </c>
      <c r="B6" s="4">
        <v>1</v>
      </c>
      <c r="C6" s="4">
        <v>2</v>
      </c>
      <c r="E6" s="4">
        <v>2</v>
      </c>
      <c r="F6" s="4">
        <v>11</v>
      </c>
      <c r="H6" s="4">
        <v>17</v>
      </c>
      <c r="I6" s="4">
        <v>1</v>
      </c>
      <c r="J6" s="4">
        <v>5</v>
      </c>
      <c r="K6" s="4">
        <v>2</v>
      </c>
      <c r="M6" s="4">
        <v>9</v>
      </c>
      <c r="N6" s="4">
        <v>50</v>
      </c>
      <c r="O6"/>
    </row>
    <row r="7" spans="1:15" x14ac:dyDescent="0.25">
      <c r="A7" s="4" t="s">
        <v>173</v>
      </c>
      <c r="B7" s="4">
        <v>1</v>
      </c>
      <c r="C7" s="4">
        <v>5</v>
      </c>
      <c r="E7" s="4">
        <v>10</v>
      </c>
      <c r="F7" s="4">
        <v>31</v>
      </c>
      <c r="G7" s="4">
        <v>10</v>
      </c>
      <c r="H7" s="4">
        <v>51</v>
      </c>
      <c r="I7" s="4">
        <v>7</v>
      </c>
      <c r="J7" s="4">
        <v>36</v>
      </c>
      <c r="K7" s="4">
        <v>1</v>
      </c>
      <c r="L7" s="4">
        <v>10</v>
      </c>
      <c r="M7" s="4">
        <v>33</v>
      </c>
      <c r="N7" s="4">
        <v>195</v>
      </c>
      <c r="O7"/>
    </row>
    <row r="8" spans="1:15" x14ac:dyDescent="0.25">
      <c r="A8" s="4" t="s">
        <v>29</v>
      </c>
      <c r="B8" s="4">
        <v>20</v>
      </c>
      <c r="C8" s="4">
        <v>7</v>
      </c>
      <c r="D8" s="4">
        <v>1</v>
      </c>
      <c r="E8" s="4">
        <v>26</v>
      </c>
      <c r="F8" s="4">
        <v>38</v>
      </c>
      <c r="H8" s="4">
        <v>32</v>
      </c>
      <c r="J8" s="4">
        <v>112</v>
      </c>
      <c r="K8" s="4">
        <v>13</v>
      </c>
      <c r="L8" s="4">
        <v>5</v>
      </c>
      <c r="M8" s="4">
        <v>85</v>
      </c>
      <c r="N8" s="4">
        <v>339</v>
      </c>
      <c r="O8"/>
    </row>
    <row r="9" spans="1:15" x14ac:dyDescent="0.25">
      <c r="A9" s="4" t="s">
        <v>43</v>
      </c>
      <c r="B9" s="4">
        <v>2</v>
      </c>
      <c r="C9" s="4">
        <v>6</v>
      </c>
      <c r="E9" s="4">
        <v>9</v>
      </c>
      <c r="F9" s="4">
        <v>88</v>
      </c>
      <c r="G9" s="4">
        <v>1</v>
      </c>
      <c r="H9" s="4">
        <v>90</v>
      </c>
      <c r="I9" s="4">
        <v>5</v>
      </c>
      <c r="J9" s="4">
        <v>33</v>
      </c>
      <c r="K9" s="4">
        <v>7</v>
      </c>
      <c r="L9" s="4">
        <v>14</v>
      </c>
      <c r="M9" s="4">
        <v>53</v>
      </c>
      <c r="N9" s="4">
        <v>308</v>
      </c>
      <c r="O9"/>
    </row>
    <row r="10" spans="1:15" x14ac:dyDescent="0.25">
      <c r="A10" s="4" t="s">
        <v>51</v>
      </c>
      <c r="D10" s="4">
        <v>1</v>
      </c>
      <c r="E10" s="4">
        <v>6</v>
      </c>
      <c r="F10" s="4">
        <v>49</v>
      </c>
      <c r="H10" s="4">
        <v>25</v>
      </c>
      <c r="I10" s="4">
        <v>5</v>
      </c>
      <c r="J10" s="4">
        <v>1</v>
      </c>
      <c r="K10" s="4">
        <v>2</v>
      </c>
      <c r="L10" s="4">
        <v>24</v>
      </c>
      <c r="M10" s="4">
        <v>25</v>
      </c>
      <c r="N10" s="4">
        <v>138</v>
      </c>
      <c r="O10"/>
    </row>
    <row r="11" spans="1:15" x14ac:dyDescent="0.25">
      <c r="A11" s="4" t="s">
        <v>74</v>
      </c>
      <c r="B11" s="4">
        <v>1</v>
      </c>
      <c r="E11" s="4">
        <v>2</v>
      </c>
      <c r="F11" s="4">
        <v>8</v>
      </c>
      <c r="H11" s="4">
        <v>8</v>
      </c>
      <c r="J11" s="4">
        <v>14</v>
      </c>
      <c r="M11" s="4">
        <v>12</v>
      </c>
      <c r="N11" s="4">
        <v>45</v>
      </c>
      <c r="O11"/>
    </row>
    <row r="12" spans="1:15" x14ac:dyDescent="0.25">
      <c r="A12" s="4" t="s">
        <v>72</v>
      </c>
      <c r="E12" s="4">
        <v>1</v>
      </c>
      <c r="F12" s="4">
        <v>6</v>
      </c>
      <c r="H12" s="4">
        <v>29</v>
      </c>
      <c r="I12" s="4">
        <v>1</v>
      </c>
      <c r="J12" s="4">
        <v>5</v>
      </c>
      <c r="K12" s="4">
        <v>4</v>
      </c>
      <c r="L12" s="4">
        <v>1</v>
      </c>
      <c r="M12" s="4">
        <v>9</v>
      </c>
      <c r="N12" s="4">
        <v>56</v>
      </c>
      <c r="O12"/>
    </row>
    <row r="13" spans="1:15" x14ac:dyDescent="0.25">
      <c r="A13" s="4" t="s">
        <v>68</v>
      </c>
      <c r="B13" s="4">
        <v>36</v>
      </c>
      <c r="C13" s="4">
        <v>15</v>
      </c>
      <c r="E13" s="4">
        <v>21</v>
      </c>
      <c r="F13" s="4">
        <v>136</v>
      </c>
      <c r="G13" s="4">
        <v>5</v>
      </c>
      <c r="H13" s="4">
        <v>101</v>
      </c>
      <c r="I13" s="4">
        <v>27</v>
      </c>
      <c r="J13" s="4">
        <v>72</v>
      </c>
      <c r="K13" s="4">
        <v>11</v>
      </c>
      <c r="L13" s="4">
        <v>16</v>
      </c>
      <c r="M13" s="4">
        <v>104</v>
      </c>
      <c r="N13" s="4">
        <v>544</v>
      </c>
      <c r="O13"/>
    </row>
    <row r="14" spans="1:15" x14ac:dyDescent="0.25">
      <c r="A14" s="4" t="s">
        <v>1551</v>
      </c>
      <c r="B14" s="4">
        <v>72</v>
      </c>
      <c r="C14" s="4">
        <v>45</v>
      </c>
      <c r="D14" s="4">
        <v>4</v>
      </c>
      <c r="E14" s="4">
        <v>88</v>
      </c>
      <c r="F14" s="4">
        <v>460</v>
      </c>
      <c r="G14" s="4">
        <v>21</v>
      </c>
      <c r="H14" s="4">
        <v>491</v>
      </c>
      <c r="I14" s="4">
        <v>60</v>
      </c>
      <c r="J14" s="4">
        <v>319</v>
      </c>
      <c r="K14" s="4">
        <v>48</v>
      </c>
      <c r="L14" s="4">
        <v>87</v>
      </c>
      <c r="M14" s="4">
        <v>412</v>
      </c>
      <c r="N14" s="4">
        <v>2107</v>
      </c>
      <c r="O1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5</vt:i4>
      </vt:variant>
    </vt:vector>
  </HeadingPairs>
  <TitlesOfParts>
    <vt:vector size="15" baseType="lpstr">
      <vt:lpstr>СВОД Маблағ</vt:lpstr>
      <vt:lpstr>СВОД ариза</vt:lpstr>
      <vt:lpstr>СВОД Статус</vt:lpstr>
      <vt:lpstr>СВОД ариза ИХ</vt:lpstr>
      <vt:lpstr>СВОД Статус ИХ</vt:lpstr>
      <vt:lpstr>Манзилли</vt:lpstr>
      <vt:lpstr>Лист1</vt:lpstr>
      <vt:lpstr>код</vt:lpstr>
      <vt:lpstr>Лист2</vt:lpstr>
      <vt:lpstr>Лист6</vt:lpstr>
      <vt:lpstr>'СВОД ариза'!Область_печати</vt:lpstr>
      <vt:lpstr>'СВОД ариза ИХ'!Область_печати</vt:lpstr>
      <vt:lpstr>'СВОД Маблағ'!Область_печати</vt:lpstr>
      <vt:lpstr>'СВОД Статус'!Область_печати</vt:lpstr>
      <vt:lpstr>'СВОД Статус ИХ'!Область_печати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Muxammadbobur Manasov</dc:creator>
  <cp:lastModifiedBy>Пользователь</cp:lastModifiedBy>
  <cp:lastPrinted>2026-06-11T14:34:13Z</cp:lastPrinted>
  <dcterms:created xsi:type="dcterms:W3CDTF">2025-09-02T07:01:30Z</dcterms:created>
  <dcterms:modified xsi:type="dcterms:W3CDTF">2026-07-14T11:05:09Z</dcterms:modified>
</cp:coreProperties>
</file>